
<file path=[Content_Types].xml><?xml version="1.0" encoding="utf-8"?>
<Types xmlns="http://schemas.openxmlformats.org/package/2006/content-types">
  <Override PartName="/xl/queryTables/queryTable59.xml" ContentType="application/vnd.openxmlformats-officedocument.spreadsheetml.queryTable+xml"/>
  <Override PartName="/xl/queryTables/queryTable77.xml" ContentType="application/vnd.openxmlformats-officedocument.spreadsheetml.queryTable+xml"/>
  <Override PartName="/xl/queryTables/queryTable139.xml" ContentType="application/vnd.openxmlformats-officedocument.spreadsheetml.queryTable+xml"/>
  <Override PartName="/xl/queryTables/queryTable157.xml" ContentType="application/vnd.openxmlformats-officedocument.spreadsheetml.queryTable+xml"/>
  <Override PartName="/xl/queryTables/queryTable168.xml" ContentType="application/vnd.openxmlformats-officedocument.spreadsheetml.queryTable+xml"/>
  <Override PartName="/xl/styles.xml" ContentType="application/vnd.openxmlformats-officedocument.spreadsheetml.styles+xml"/>
  <Override PartName="/xl/queryTables/queryTable19.xml" ContentType="application/vnd.openxmlformats-officedocument.spreadsheetml.queryTable+xml"/>
  <Override PartName="/xl/queryTables/queryTable37.xml" ContentType="application/vnd.openxmlformats-officedocument.spreadsheetml.queryTable+xml"/>
  <Override PartName="/xl/queryTables/queryTable48.xml" ContentType="application/vnd.openxmlformats-officedocument.spreadsheetml.queryTable+xml"/>
  <Override PartName="/xl/queryTables/queryTable66.xml" ContentType="application/vnd.openxmlformats-officedocument.spreadsheetml.queryTable+xml"/>
  <Override PartName="/xl/queryTables/queryTable84.xml" ContentType="application/vnd.openxmlformats-officedocument.spreadsheetml.queryTable+xml"/>
  <Override PartName="/xl/queryTables/queryTable95.xml" ContentType="application/vnd.openxmlformats-officedocument.spreadsheetml.queryTable+xml"/>
  <Override PartName="/xl/queryTables/queryTable128.xml" ContentType="application/vnd.openxmlformats-officedocument.spreadsheetml.queryTable+xml"/>
  <Override PartName="/xl/queryTables/queryTable146.xml" ContentType="application/vnd.openxmlformats-officedocument.spreadsheetml.queryTable+xml"/>
  <Override PartName="/xl/queryTables/queryTable26.xml" ContentType="application/vnd.openxmlformats-officedocument.spreadsheetml.queryTable+xml"/>
  <Override PartName="/xl/queryTables/queryTable44.xml" ContentType="application/vnd.openxmlformats-officedocument.spreadsheetml.queryTable+xml"/>
  <Override PartName="/xl/queryTables/queryTable55.xml" ContentType="application/vnd.openxmlformats-officedocument.spreadsheetml.queryTable+xml"/>
  <Override PartName="/xl/queryTables/queryTable73.xml" ContentType="application/vnd.openxmlformats-officedocument.spreadsheetml.queryTable+xml"/>
  <Override PartName="/xl/queryTables/queryTable91.xml" ContentType="application/vnd.openxmlformats-officedocument.spreadsheetml.queryTable+xml"/>
  <Override PartName="/xl/queryTables/queryTable106.xml" ContentType="application/vnd.openxmlformats-officedocument.spreadsheetml.queryTable+xml"/>
  <Override PartName="/xl/queryTables/queryTable117.xml" ContentType="application/vnd.openxmlformats-officedocument.spreadsheetml.queryTable+xml"/>
  <Override PartName="/xl/queryTables/queryTable135.xml" ContentType="application/vnd.openxmlformats-officedocument.spreadsheetml.queryTable+xml"/>
  <Override PartName="/xl/queryTables/queryTable153.xml" ContentType="application/vnd.openxmlformats-officedocument.spreadsheetml.queryTable+xml"/>
  <Override PartName="/xl/queryTables/queryTable164.xml" ContentType="application/vnd.openxmlformats-officedocument.spreadsheetml.queryTable+xml"/>
  <Default Extension="xml" ContentType="application/xml"/>
  <Override PartName="/xl/queryTables/queryTable15.xml" ContentType="application/vnd.openxmlformats-officedocument.spreadsheetml.queryTable+xml"/>
  <Override PartName="/xl/queryTables/queryTable33.xml" ContentType="application/vnd.openxmlformats-officedocument.spreadsheetml.queryTable+xml"/>
  <Override PartName="/xl/queryTables/queryTable62.xml" ContentType="application/vnd.openxmlformats-officedocument.spreadsheetml.queryTable+xml"/>
  <Override PartName="/xl/queryTables/queryTable80.xml" ContentType="application/vnd.openxmlformats-officedocument.spreadsheetml.queryTable+xml"/>
  <Override PartName="/xl/queryTables/queryTable113.xml" ContentType="application/vnd.openxmlformats-officedocument.spreadsheetml.queryTable+xml"/>
  <Override PartName="/xl/queryTables/queryTable124.xml" ContentType="application/vnd.openxmlformats-officedocument.spreadsheetml.queryTable+xml"/>
  <Override PartName="/xl/queryTables/queryTable142.xml" ContentType="application/vnd.openxmlformats-officedocument.spreadsheetml.queryTable+xml"/>
  <Override PartName="/xl/queryTables/queryTable160.xml" ContentType="application/vnd.openxmlformats-officedocument.spreadsheetml.queryTable+xml"/>
  <Override PartName="/xl/queryTables/queryTable171.xml" ContentType="application/vnd.openxmlformats-officedocument.spreadsheetml.queryTable+xml"/>
  <Override PartName="/xl/worksheets/sheet3.xml" ContentType="application/vnd.openxmlformats-officedocument.spreadsheetml.worksheet+xml"/>
  <Override PartName="/xl/queryTables/queryTable22.xml" ContentType="application/vnd.openxmlformats-officedocument.spreadsheetml.queryTable+xml"/>
  <Override PartName="/xl/queryTables/queryTable40.xml" ContentType="application/vnd.openxmlformats-officedocument.spreadsheetml.queryTable+xml"/>
  <Override PartName="/xl/queryTables/queryTable51.xml" ContentType="application/vnd.openxmlformats-officedocument.spreadsheetml.queryTable+xml"/>
  <Override PartName="/xl/queryTables/queryTable102.xml" ContentType="application/vnd.openxmlformats-officedocument.spreadsheetml.queryTable+xml"/>
  <Override PartName="/xl/queryTables/queryTable131.xml" ContentType="application/vnd.openxmlformats-officedocument.spreadsheetml.queryTable+xml"/>
  <Override PartName="/xl/queryTables/queryTable8.xml" ContentType="application/vnd.openxmlformats-officedocument.spreadsheetml.queryTable+xml"/>
  <Override PartName="/xl/queryTables/queryTable11.xml" ContentType="application/vnd.openxmlformats-officedocument.spreadsheetml.queryTable+xml"/>
  <Override PartName="/xl/queryTables/queryTable120.xml" ContentType="application/vnd.openxmlformats-officedocument.spreadsheetml.queryTable+xml"/>
  <Override PartName="/xl/sharedStrings.xml" ContentType="application/vnd.openxmlformats-officedocument.spreadsheetml.sharedStrings+xml"/>
  <Override PartName="/xl/queryTables/queryTable4.xml" ContentType="application/vnd.openxmlformats-officedocument.spreadsheetml.queryTable+xml"/>
  <Override PartName="/xl/queryTables/queryTable89.xml" ContentType="application/vnd.openxmlformats-officedocument.spreadsheetml.queryTable+xml"/>
  <Override PartName="/xl/queryTables/queryTable169.xml" ContentType="application/vnd.openxmlformats-officedocument.spreadsheetml.queryTable+xml"/>
  <Default Extension="bin" ContentType="application/vnd.openxmlformats-officedocument.spreadsheetml.printerSettings"/>
  <Override PartName="/xl/queryTables/queryTable49.xml" ContentType="application/vnd.openxmlformats-officedocument.spreadsheetml.queryTable+xml"/>
  <Override PartName="/xl/queryTables/queryTable67.xml" ContentType="application/vnd.openxmlformats-officedocument.spreadsheetml.queryTable+xml"/>
  <Override PartName="/xl/queryTables/queryTable78.xml" ContentType="application/vnd.openxmlformats-officedocument.spreadsheetml.queryTable+xml"/>
  <Override PartName="/xl/queryTables/queryTable96.xml" ContentType="application/vnd.openxmlformats-officedocument.spreadsheetml.queryTable+xml"/>
  <Override PartName="/xl/queryTables/queryTable129.xml" ContentType="application/vnd.openxmlformats-officedocument.spreadsheetml.queryTable+xml"/>
  <Override PartName="/xl/queryTables/queryTable158.xml" ContentType="application/vnd.openxmlformats-officedocument.spreadsheetml.queryTable+xml"/>
  <Override PartName="/xl/queryTables/queryTable38.xml" ContentType="application/vnd.openxmlformats-officedocument.spreadsheetml.queryTable+xml"/>
  <Override PartName="/xl/queryTables/queryTable56.xml" ContentType="application/vnd.openxmlformats-officedocument.spreadsheetml.queryTable+xml"/>
  <Override PartName="/xl/queryTables/queryTable85.xml" ContentType="application/vnd.openxmlformats-officedocument.spreadsheetml.queryTable+xml"/>
  <Override PartName="/xl/queryTables/queryTable118.xml" ContentType="application/vnd.openxmlformats-officedocument.spreadsheetml.queryTable+xml"/>
  <Override PartName="/xl/queryTables/queryTable136.xml" ContentType="application/vnd.openxmlformats-officedocument.spreadsheetml.queryTable+xml"/>
  <Override PartName="/xl/queryTables/queryTable147.xml" ContentType="application/vnd.openxmlformats-officedocument.spreadsheetml.queryTable+xml"/>
  <Override PartName="/xl/queryTables/queryTable165.xml" ContentType="application/vnd.openxmlformats-officedocument.spreadsheetml.queryTable+xml"/>
  <Override PartName="/xl/queryTables/queryTable16.xml" ContentType="application/vnd.openxmlformats-officedocument.spreadsheetml.queryTable+xml"/>
  <Override PartName="/xl/queryTables/queryTable27.xml" ContentType="application/vnd.openxmlformats-officedocument.spreadsheetml.queryTable+xml"/>
  <Override PartName="/xl/queryTables/queryTable45.xml" ContentType="application/vnd.openxmlformats-officedocument.spreadsheetml.queryTable+xml"/>
  <Override PartName="/xl/queryTables/queryTable63.xml" ContentType="application/vnd.openxmlformats-officedocument.spreadsheetml.queryTable+xml"/>
  <Override PartName="/xl/queryTables/queryTable74.xml" ContentType="application/vnd.openxmlformats-officedocument.spreadsheetml.queryTable+xml"/>
  <Override PartName="/xl/queryTables/queryTable92.xml" ContentType="application/vnd.openxmlformats-officedocument.spreadsheetml.queryTable+xml"/>
  <Override PartName="/xl/queryTables/queryTable107.xml" ContentType="application/vnd.openxmlformats-officedocument.spreadsheetml.queryTable+xml"/>
  <Override PartName="/xl/queryTables/queryTable125.xml" ContentType="application/vnd.openxmlformats-officedocument.spreadsheetml.queryTable+xml"/>
  <Override PartName="/xl/queryTables/queryTable154.xml" ContentType="application/vnd.openxmlformats-officedocument.spreadsheetml.queryTable+xml"/>
  <Override PartName="/xl/queryTables/queryTable172.xml" ContentType="application/vnd.openxmlformats-officedocument.spreadsheetml.queryTable+xml"/>
  <Override PartName="/xl/workbook.xml" ContentType="application/vnd.openxmlformats-officedocument.spreadsheetml.sheet.main+xml"/>
  <Override PartName="/xl/worksheets/sheet4.xml" ContentType="application/vnd.openxmlformats-officedocument.spreadsheetml.worksheet+xml"/>
  <Override PartName="/xl/queryTables/queryTable34.xml" ContentType="application/vnd.openxmlformats-officedocument.spreadsheetml.queryTable+xml"/>
  <Override PartName="/xl/queryTables/queryTable52.xml" ContentType="application/vnd.openxmlformats-officedocument.spreadsheetml.queryTable+xml"/>
  <Override PartName="/xl/queryTables/queryTable81.xml" ContentType="application/vnd.openxmlformats-officedocument.spreadsheetml.queryTable+xml"/>
  <Override PartName="/xl/queryTables/queryTable114.xml" ContentType="application/vnd.openxmlformats-officedocument.spreadsheetml.queryTable+xml"/>
  <Override PartName="/xl/queryTables/queryTable132.xml" ContentType="application/vnd.openxmlformats-officedocument.spreadsheetml.queryTable+xml"/>
  <Override PartName="/xl/queryTables/queryTable143.xml" ContentType="application/vnd.openxmlformats-officedocument.spreadsheetml.queryTable+xml"/>
  <Override PartName="/xl/queryTables/queryTable161.xml" ContentType="application/vnd.openxmlformats-officedocument.spreadsheetml.queryTable+xml"/>
  <Override PartName="/docProps/app.xml" ContentType="application/vnd.openxmlformats-officedocument.extended-properties+xml"/>
  <Override PartName="/xl/queryTables/queryTable9.xml" ContentType="application/vnd.openxmlformats-officedocument.spreadsheetml.queryTable+xml"/>
  <Override PartName="/xl/queryTables/queryTable12.xml" ContentType="application/vnd.openxmlformats-officedocument.spreadsheetml.queryTable+xml"/>
  <Override PartName="/xl/queryTables/queryTable23.xml" ContentType="application/vnd.openxmlformats-officedocument.spreadsheetml.queryTable+xml"/>
  <Override PartName="/xl/queryTables/queryTable41.xml" ContentType="application/vnd.openxmlformats-officedocument.spreadsheetml.queryTable+xml"/>
  <Override PartName="/xl/queryTables/queryTable70.xml" ContentType="application/vnd.openxmlformats-officedocument.spreadsheetml.queryTable+xml"/>
  <Override PartName="/xl/queryTables/queryTable103.xml" ContentType="application/vnd.openxmlformats-officedocument.spreadsheetml.queryTable+xml"/>
  <Override PartName="/xl/queryTables/queryTable121.xml" ContentType="application/vnd.openxmlformats-officedocument.spreadsheetml.queryTable+xml"/>
  <Override PartName="/xl/queryTables/queryTable150.xml" ContentType="application/vnd.openxmlformats-officedocument.spreadsheetml.queryTable+xml"/>
  <Override PartName="/xl/queryTables/queryTable30.xml" ContentType="application/vnd.openxmlformats-officedocument.spreadsheetml.queryTable+xml"/>
  <Override PartName="/xl/queryTables/queryTable110.xml" ContentType="application/vnd.openxmlformats-officedocument.spreadsheetml.queryTable+xml"/>
  <Override PartName="/xl/calcChain.xml" ContentType="application/vnd.openxmlformats-officedocument.spreadsheetml.calcChain+xml"/>
  <Override PartName="/xl/queryTables/queryTable5.xml" ContentType="application/vnd.openxmlformats-officedocument.spreadsheetml.queryTable+xml"/>
  <Override PartName="/xl/queryTables/queryTable79.xml" ContentType="application/vnd.openxmlformats-officedocument.spreadsheetml.queryTable+xml"/>
  <Override PartName="/xl/queryTables/queryTable159.xml" ContentType="application/vnd.openxmlformats-officedocument.spreadsheetml.queryTable+xml"/>
  <Override PartName="/docProps/core.xml" ContentType="application/vnd.openxmlformats-package.core-properties+xml"/>
  <Override PartName="/xl/queryTables/queryTable1.xml" ContentType="application/vnd.openxmlformats-officedocument.spreadsheetml.queryTable+xml"/>
  <Override PartName="/xl/queryTables/queryTable39.xml" ContentType="application/vnd.openxmlformats-officedocument.spreadsheetml.queryTable+xml"/>
  <Override PartName="/xl/queryTables/queryTable68.xml" ContentType="application/vnd.openxmlformats-officedocument.spreadsheetml.queryTable+xml"/>
  <Override PartName="/xl/queryTables/queryTable86.xml" ContentType="application/vnd.openxmlformats-officedocument.spreadsheetml.queryTable+xml"/>
  <Override PartName="/xl/queryTables/queryTable97.xml" ContentType="application/vnd.openxmlformats-officedocument.spreadsheetml.queryTable+xml"/>
  <Override PartName="/xl/queryTables/queryTable148.xml" ContentType="application/vnd.openxmlformats-officedocument.spreadsheetml.queryTable+xml"/>
  <Override PartName="/xl/theme/theme1.xml" ContentType="application/vnd.openxmlformats-officedocument.theme+xml"/>
  <Override PartName="/xl/queryTables/queryTable28.xml" ContentType="application/vnd.openxmlformats-officedocument.spreadsheetml.queryTable+xml"/>
  <Override PartName="/xl/queryTables/queryTable46.xml" ContentType="application/vnd.openxmlformats-officedocument.spreadsheetml.queryTable+xml"/>
  <Override PartName="/xl/queryTables/queryTable57.xml" ContentType="application/vnd.openxmlformats-officedocument.spreadsheetml.queryTable+xml"/>
  <Override PartName="/xl/queryTables/queryTable75.xml" ContentType="application/vnd.openxmlformats-officedocument.spreadsheetml.queryTable+xml"/>
  <Override PartName="/xl/queryTables/queryTable108.xml" ContentType="application/vnd.openxmlformats-officedocument.spreadsheetml.queryTable+xml"/>
  <Override PartName="/xl/queryTables/queryTable119.xml" ContentType="application/vnd.openxmlformats-officedocument.spreadsheetml.queryTable+xml"/>
  <Override PartName="/xl/queryTables/queryTable137.xml" ContentType="application/vnd.openxmlformats-officedocument.spreadsheetml.queryTable+xml"/>
  <Override PartName="/xl/queryTables/queryTable155.xml" ContentType="application/vnd.openxmlformats-officedocument.spreadsheetml.queryTable+xml"/>
  <Override PartName="/xl/queryTables/queryTable166.xml" ContentType="application/vnd.openxmlformats-officedocument.spreadsheetml.queryTable+xml"/>
  <Override PartName="/xl/queryTables/queryTable17.xml" ContentType="application/vnd.openxmlformats-officedocument.spreadsheetml.queryTable+xml"/>
  <Override PartName="/xl/queryTables/queryTable35.xml" ContentType="application/vnd.openxmlformats-officedocument.spreadsheetml.queryTable+xml"/>
  <Override PartName="/xl/queryTables/queryTable64.xml" ContentType="application/vnd.openxmlformats-officedocument.spreadsheetml.queryTable+xml"/>
  <Override PartName="/xl/queryTables/queryTable82.xml" ContentType="application/vnd.openxmlformats-officedocument.spreadsheetml.queryTable+xml"/>
  <Override PartName="/xl/queryTables/queryTable93.xml" ContentType="application/vnd.openxmlformats-officedocument.spreadsheetml.queryTable+xml"/>
  <Override PartName="/xl/queryTables/queryTable115.xml" ContentType="application/vnd.openxmlformats-officedocument.spreadsheetml.queryTable+xml"/>
  <Override PartName="/xl/queryTables/queryTable126.xml" ContentType="application/vnd.openxmlformats-officedocument.spreadsheetml.queryTable+xml"/>
  <Override PartName="/xl/queryTables/queryTable144.xml" ContentType="application/vnd.openxmlformats-officedocument.spreadsheetml.queryTable+xml"/>
  <Override PartName="/xl/queryTables/queryTable162.xml" ContentType="application/vnd.openxmlformats-officedocument.spreadsheetml.queryTable+xml"/>
  <Override PartName="/xl/queryTables/queryTable173.xml" ContentType="application/vnd.openxmlformats-officedocument.spreadsheetml.queryTable+xml"/>
  <Default Extension="rels" ContentType="application/vnd.openxmlformats-package.relationships+xml"/>
  <Override PartName="/xl/worksheets/sheet5.xml" ContentType="application/vnd.openxmlformats-officedocument.spreadsheetml.worksheet+xml"/>
  <Override PartName="/xl/queryTables/queryTable24.xml" ContentType="application/vnd.openxmlformats-officedocument.spreadsheetml.queryTable+xml"/>
  <Override PartName="/xl/queryTables/queryTable42.xml" ContentType="application/vnd.openxmlformats-officedocument.spreadsheetml.queryTable+xml"/>
  <Override PartName="/xl/queryTables/queryTable53.xml" ContentType="application/vnd.openxmlformats-officedocument.spreadsheetml.queryTable+xml"/>
  <Override PartName="/xl/queryTables/queryTable71.xml" ContentType="application/vnd.openxmlformats-officedocument.spreadsheetml.queryTable+xml"/>
  <Override PartName="/xl/queryTables/queryTable104.xml" ContentType="application/vnd.openxmlformats-officedocument.spreadsheetml.queryTable+xml"/>
  <Override PartName="/xl/queryTables/queryTable133.xml" ContentType="application/vnd.openxmlformats-officedocument.spreadsheetml.queryTable+xml"/>
  <Override PartName="/xl/queryTables/queryTable151.xml" ContentType="application/vnd.openxmlformats-officedocument.spreadsheetml.queryTable+xml"/>
  <Override PartName="/xl/connections.xml" ContentType="application/vnd.openxmlformats-officedocument.spreadsheetml.connections+xml"/>
  <Override PartName="/xl/queryTables/queryTable13.xml" ContentType="application/vnd.openxmlformats-officedocument.spreadsheetml.queryTable+xml"/>
  <Override PartName="/xl/queryTables/queryTable31.xml" ContentType="application/vnd.openxmlformats-officedocument.spreadsheetml.queryTable+xml"/>
  <Override PartName="/xl/queryTables/queryTable60.xml" ContentType="application/vnd.openxmlformats-officedocument.spreadsheetml.queryTable+xml"/>
  <Override PartName="/xl/queryTables/queryTable111.xml" ContentType="application/vnd.openxmlformats-officedocument.spreadsheetml.queryTable+xml"/>
  <Override PartName="/xl/queryTables/queryTable122.xml" ContentType="application/vnd.openxmlformats-officedocument.spreadsheetml.queryTable+xml"/>
  <Override PartName="/xl/queryTables/queryTable140.xml" ContentType="application/vnd.openxmlformats-officedocument.spreadsheetml.queryTable+xml"/>
  <Override PartName="/xl/worksheets/sheet1.xml" ContentType="application/vnd.openxmlformats-officedocument.spreadsheetml.worksheet+xml"/>
  <Override PartName="/xl/queryTables/queryTable20.xml" ContentType="application/vnd.openxmlformats-officedocument.spreadsheetml.queryTable+xml"/>
  <Override PartName="/xl/queryTables/queryTable100.xml" ContentType="application/vnd.openxmlformats-officedocument.spreadsheetml.queryTable+xml"/>
  <Override PartName="/xl/queryTables/queryTable6.xml" ContentType="application/vnd.openxmlformats-officedocument.spreadsheetml.queryTable+xml"/>
  <Override PartName="/xl/queryTables/queryTable69.xml" ContentType="application/vnd.openxmlformats-officedocument.spreadsheetml.queryTable+xml"/>
  <Override PartName="/xl/queryTables/queryTable98.xml" ContentType="application/vnd.openxmlformats-officedocument.spreadsheetml.queryTable+xml"/>
  <Override PartName="/xl/queryTables/queryTable2.xml" ContentType="application/vnd.openxmlformats-officedocument.spreadsheetml.queryTable+xml"/>
  <Override PartName="/xl/queryTables/queryTable58.xml" ContentType="application/vnd.openxmlformats-officedocument.spreadsheetml.queryTable+xml"/>
  <Override PartName="/xl/queryTables/queryTable87.xml" ContentType="application/vnd.openxmlformats-officedocument.spreadsheetml.queryTable+xml"/>
  <Override PartName="/xl/queryTables/queryTable138.xml" ContentType="application/vnd.openxmlformats-officedocument.spreadsheetml.queryTable+xml"/>
  <Override PartName="/xl/queryTables/queryTable149.xml" ContentType="application/vnd.openxmlformats-officedocument.spreadsheetml.queryTable+xml"/>
  <Override PartName="/xl/queryTables/queryTable167.xml" ContentType="application/vnd.openxmlformats-officedocument.spreadsheetml.queryTable+xml"/>
  <Override PartName="/xl/queryTables/queryTable18.xml" ContentType="application/vnd.openxmlformats-officedocument.spreadsheetml.queryTable+xml"/>
  <Override PartName="/xl/queryTables/queryTable29.xml" ContentType="application/vnd.openxmlformats-officedocument.spreadsheetml.queryTable+xml"/>
  <Override PartName="/xl/queryTables/queryTable47.xml" ContentType="application/vnd.openxmlformats-officedocument.spreadsheetml.queryTable+xml"/>
  <Override PartName="/xl/queryTables/queryTable65.xml" ContentType="application/vnd.openxmlformats-officedocument.spreadsheetml.queryTable+xml"/>
  <Override PartName="/xl/queryTables/queryTable76.xml" ContentType="application/vnd.openxmlformats-officedocument.spreadsheetml.queryTable+xml"/>
  <Override PartName="/xl/queryTables/queryTable94.xml" ContentType="application/vnd.openxmlformats-officedocument.spreadsheetml.queryTable+xml"/>
  <Override PartName="/xl/queryTables/queryTable109.xml" ContentType="application/vnd.openxmlformats-officedocument.spreadsheetml.queryTable+xml"/>
  <Override PartName="/xl/queryTables/queryTable127.xml" ContentType="application/vnd.openxmlformats-officedocument.spreadsheetml.queryTable+xml"/>
  <Override PartName="/xl/queryTables/queryTable156.xml" ContentType="application/vnd.openxmlformats-officedocument.spreadsheetml.queryTable+xml"/>
  <Override PartName="/xl/pivotTables/pivotTable1.xml" ContentType="application/vnd.openxmlformats-officedocument.spreadsheetml.pivotTable+xml"/>
  <Override PartName="/xl/queryTables/queryTable36.xml" ContentType="application/vnd.openxmlformats-officedocument.spreadsheetml.queryTable+xml"/>
  <Override PartName="/xl/queryTables/queryTable54.xml" ContentType="application/vnd.openxmlformats-officedocument.spreadsheetml.queryTable+xml"/>
  <Override PartName="/xl/queryTables/queryTable83.xml" ContentType="application/vnd.openxmlformats-officedocument.spreadsheetml.queryTable+xml"/>
  <Override PartName="/xl/queryTables/queryTable116.xml" ContentType="application/vnd.openxmlformats-officedocument.spreadsheetml.queryTable+xml"/>
  <Override PartName="/xl/queryTables/queryTable134.xml" ContentType="application/vnd.openxmlformats-officedocument.spreadsheetml.queryTable+xml"/>
  <Override PartName="/xl/queryTables/queryTable145.xml" ContentType="application/vnd.openxmlformats-officedocument.spreadsheetml.queryTable+xml"/>
  <Override PartName="/xl/queryTables/queryTable163.xml" ContentType="application/vnd.openxmlformats-officedocument.spreadsheetml.queryTable+xml"/>
  <Override PartName="/xl/queryTables/queryTable14.xml" ContentType="application/vnd.openxmlformats-officedocument.spreadsheetml.queryTable+xml"/>
  <Override PartName="/xl/queryTables/queryTable25.xml" ContentType="application/vnd.openxmlformats-officedocument.spreadsheetml.queryTable+xml"/>
  <Override PartName="/xl/queryTables/queryTable43.xml" ContentType="application/vnd.openxmlformats-officedocument.spreadsheetml.queryTable+xml"/>
  <Override PartName="/xl/queryTables/queryTable61.xml" ContentType="application/vnd.openxmlformats-officedocument.spreadsheetml.queryTable+xml"/>
  <Override PartName="/xl/queryTables/queryTable72.xml" ContentType="application/vnd.openxmlformats-officedocument.spreadsheetml.queryTable+xml"/>
  <Override PartName="/xl/queryTables/queryTable90.xml" ContentType="application/vnd.openxmlformats-officedocument.spreadsheetml.queryTable+xml"/>
  <Override PartName="/xl/queryTables/queryTable105.xml" ContentType="application/vnd.openxmlformats-officedocument.spreadsheetml.queryTable+xml"/>
  <Override PartName="/xl/queryTables/queryTable123.xml" ContentType="application/vnd.openxmlformats-officedocument.spreadsheetml.queryTable+xml"/>
  <Override PartName="/xl/queryTables/queryTable152.xml" ContentType="application/vnd.openxmlformats-officedocument.spreadsheetml.queryTable+xml"/>
  <Override PartName="/xl/queryTables/queryTable170.xml" ContentType="application/vnd.openxmlformats-officedocument.spreadsheetml.queryTable+xml"/>
  <Override PartName="/xl/worksheets/sheet2.xml" ContentType="application/vnd.openxmlformats-officedocument.spreadsheetml.worksheet+xml"/>
  <Override PartName="/xl/queryTables/queryTable21.xml" ContentType="application/vnd.openxmlformats-officedocument.spreadsheetml.queryTable+xml"/>
  <Override PartName="/xl/queryTables/queryTable32.xml" ContentType="application/vnd.openxmlformats-officedocument.spreadsheetml.queryTable+xml"/>
  <Override PartName="/xl/queryTables/queryTable50.xml" ContentType="application/vnd.openxmlformats-officedocument.spreadsheetml.queryTable+xml"/>
  <Override PartName="/xl/queryTables/queryTable112.xml" ContentType="application/vnd.openxmlformats-officedocument.spreadsheetml.queryTable+xml"/>
  <Override PartName="/xl/queryTables/queryTable130.xml" ContentType="application/vnd.openxmlformats-officedocument.spreadsheetml.queryTable+xml"/>
  <Override PartName="/xl/queryTables/queryTable141.xml" ContentType="application/vnd.openxmlformats-officedocument.spreadsheetml.queryTable+xml"/>
  <Override PartName="/xl/pivotCache/pivotCacheDefinition1.xml" ContentType="application/vnd.openxmlformats-officedocument.spreadsheetml.pivotCacheDefinition+xml"/>
  <Override PartName="/xl/queryTables/queryTable7.xml" ContentType="application/vnd.openxmlformats-officedocument.spreadsheetml.queryTable+xml"/>
  <Override PartName="/xl/queryTables/queryTable10.xml" ContentType="application/vnd.openxmlformats-officedocument.spreadsheetml.queryTable+xml"/>
  <Override PartName="/xl/queryTables/queryTable101.xml" ContentType="application/vnd.openxmlformats-officedocument.spreadsheetml.queryTable+xml"/>
  <Override PartName="/xl/queryTables/queryTable3.xml" ContentType="application/vnd.openxmlformats-officedocument.spreadsheetml.queryTable+xml"/>
  <Override PartName="/xl/queryTables/queryTable88.xml" ContentType="application/vnd.openxmlformats-officedocument.spreadsheetml.queryTable+xml"/>
  <Override PartName="/xl/queryTables/queryTable99.xml" ContentType="application/vnd.openxmlformats-officedocument.spreadsheetml.queryTab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filterPrivacy="1" hidePivotFieldList="1" defaultThemeVersion="124226"/>
  <bookViews>
    <workbookView xWindow="240" yWindow="108" windowWidth="14808" windowHeight="8016" tabRatio="546" firstSheet="1" activeTab="1"/>
  </bookViews>
  <sheets>
    <sheet name="20160229导出" sheetId="1" r:id="rId1"/>
    <sheet name="论文情况分析表" sheetId="18" r:id="rId2"/>
    <sheet name="SCI论文情况一览表" sheetId="14" r:id="rId3"/>
    <sheet name="重复+非通" sheetId="15" state="hidden" r:id="rId4"/>
    <sheet name="Sheet1" sheetId="20" r:id="rId5"/>
  </sheets>
  <definedNames>
    <definedName name="_xlnm._FilterDatabase" localSheetId="2" hidden="1">SCI论文情况一览表!$A$1:$BZ$453</definedName>
    <definedName name="ACOUSTICS" localSheetId="2">SCI论文情况一览表!$CD$1:$CN$8</definedName>
    <definedName name="ExternalData_10" localSheetId="2">SCI论文情况一览表!$CD$107:$CM$134</definedName>
    <definedName name="ExternalData_100" localSheetId="2">SCI论文情况一览表!$CD$7479:$CM$7504</definedName>
    <definedName name="ExternalData_101" localSheetId="2">SCI论文情况一览表!$CD$7505:$CM$7565</definedName>
    <definedName name="ExternalData_102" localSheetId="2">SCI论文情况一览表!$CD$7566:$CM$7881</definedName>
    <definedName name="ExternalData_103" localSheetId="2">SCI论文情况一览表!$CD$7882:$CM$8142</definedName>
    <definedName name="ExternalData_104" localSheetId="2">SCI论文情况一览表!$CD$8143:$CM$8245</definedName>
    <definedName name="ExternalData_105" localSheetId="2">SCI论文情况一览表!$CD$8246:$CM$8386</definedName>
    <definedName name="ExternalData_106" localSheetId="2">SCI论文情况一览表!$CD$8387:$CM$8408</definedName>
    <definedName name="ExternalData_107" localSheetId="2">SCI论文情况一览表!$CD$8409:$CM$8436</definedName>
    <definedName name="ExternalData_108" localSheetId="2">SCI论文情况一览表!$CD$8437:$CM$8470</definedName>
    <definedName name="ExternalData_109" localSheetId="2">SCI论文情况一览表!$CD$8471:$CM$8628</definedName>
    <definedName name="ExternalData_11" localSheetId="2">SCI论文情况一览表!$CD$137:$CM$161</definedName>
    <definedName name="ExternalData_110" localSheetId="2">SCI论文情况一览表!$CD$8629:$CM$8647</definedName>
    <definedName name="ExternalData_111" localSheetId="2">SCI论文情况一览表!$CD$8648:$CM$8774</definedName>
    <definedName name="ExternalData_112" localSheetId="2">SCI论文情况一览表!$CD$8775:$CM$8852</definedName>
    <definedName name="ExternalData_113" localSheetId="2">SCI论文情况一览表!$CD$8853:$CM$8933</definedName>
    <definedName name="ExternalData_114" localSheetId="2">SCI论文情况一览表!$CD$8934:$CM$9056</definedName>
    <definedName name="ExternalData_115" localSheetId="2">SCI论文情况一览表!$CD$9057:$CM$9071</definedName>
    <definedName name="ExternalData_116" localSheetId="2">SCI论文情况一览表!$CD$9072:$CM$9103</definedName>
    <definedName name="ExternalData_117" localSheetId="2">SCI论文情况一览表!$CD$9104:$CM$9127</definedName>
    <definedName name="ExternalData_118" localSheetId="2">SCI论文情况一览表!$CD$9128:$CM$9143</definedName>
    <definedName name="ExternalData_12" localSheetId="2">SCI论文情况一览表!$CD$163:$CM$173</definedName>
    <definedName name="ExternalData_122" localSheetId="2">SCI论文情况一览表!$CD$9144:$CM$9398</definedName>
    <definedName name="ExternalData_123" localSheetId="2">SCI论文情况一览表!$CD$9399:$CM$9436</definedName>
    <definedName name="ExternalData_124" localSheetId="2">SCI论文情况一览表!$CD$9437:$CM$9551</definedName>
    <definedName name="ExternalData_125" localSheetId="2">SCI论文情况一览表!$CD$9552:$CM$9632</definedName>
    <definedName name="ExternalData_126" localSheetId="2">SCI论文情况一览表!$CD$9633:$CM$9715</definedName>
    <definedName name="ExternalData_127" localSheetId="2">SCI论文情况一览表!$CD$9716:$CM$9780</definedName>
    <definedName name="ExternalData_128" localSheetId="2">SCI论文情况一览表!$CD$9781:$CM$9995</definedName>
    <definedName name="ExternalData_129" localSheetId="2">SCI论文情况一览表!$CD$9996:$CM$10080</definedName>
    <definedName name="ExternalData_13" localSheetId="2">SCI论文情况一览表!$CD$175:$CM$208</definedName>
    <definedName name="ExternalData_130" localSheetId="2">SCI论文情况一览表!$CD$10081:$CM$10141</definedName>
    <definedName name="ExternalData_131" localSheetId="2">SCI论文情况一览表!$CD$10142:$CM$10232</definedName>
    <definedName name="ExternalData_132" localSheetId="2">SCI论文情况一览表!$CD$10233:$CM$10258</definedName>
    <definedName name="ExternalData_133" localSheetId="2">SCI论文情况一览表!$CD$10259:$CM$10334</definedName>
    <definedName name="ExternalData_134" localSheetId="2">SCI论文情况一览表!$CD$10335:$CM$10382</definedName>
    <definedName name="ExternalData_135" localSheetId="2">SCI论文情况一览表!$CD$10383:$CM$10436</definedName>
    <definedName name="ExternalData_136" localSheetId="2">SCI论文情况一览表!$CD$10437:$CM$10476</definedName>
    <definedName name="ExternalData_137" localSheetId="2">SCI论文情况一览表!$CD$10477:$CM$10556</definedName>
    <definedName name="ExternalData_138" localSheetId="2">SCI论文情况一览表!$CD$10557:$CM$10680</definedName>
    <definedName name="ExternalData_139" localSheetId="2">SCI论文情况一览表!$CD$10681:$CM$10744</definedName>
    <definedName name="ExternalData_14" localSheetId="2">SCI论文情况一览表!$CD$210:$CM$273</definedName>
    <definedName name="ExternalData_140" localSheetId="2">SCI论文情况一览表!$CD$10745:$CM$11003</definedName>
    <definedName name="ExternalData_141" localSheetId="2">SCI论文情况一览表!$CD$11004:$CM$11151</definedName>
    <definedName name="ExternalData_142" localSheetId="2">SCI论文情况一览表!$CD$11152:$CM$11189</definedName>
    <definedName name="ExternalData_143" localSheetId="2">SCI论文情况一览表!$CD$11190:$CM$11260</definedName>
    <definedName name="ExternalData_144" localSheetId="2">SCI论文情况一览表!$CD$11261:$CM$11295</definedName>
    <definedName name="ExternalData_145" localSheetId="2">SCI论文情况一览表!$CD$11296:$CM$11353</definedName>
    <definedName name="ExternalData_146" localSheetId="2">SCI论文情况一览表!$CD$11354:$CM$11435</definedName>
    <definedName name="ExternalData_147" localSheetId="2">SCI论文情况一览表!$CD$11436:$CM$11460</definedName>
    <definedName name="ExternalData_148" localSheetId="2">SCI论文情况一览表!$CD$11461:$CM$11491</definedName>
    <definedName name="ExternalData_149" localSheetId="2">SCI论文情况一览表!$CD$11492</definedName>
    <definedName name="ExternalData_15" localSheetId="2">SCI论文情况一览表!$CD$275:$CM$303</definedName>
    <definedName name="ExternalData_150" localSheetId="2">SCI论文情况一览表!$CD$11493:$CM$11579</definedName>
    <definedName name="ExternalData_151" localSheetId="2">SCI论文情况一览表!$CD$11580:$CM$11787</definedName>
    <definedName name="ExternalData_152" localSheetId="2">SCI论文情况一览表!$CD$11788:$CM$11873</definedName>
    <definedName name="ExternalData_153" localSheetId="2">SCI论文情况一览表!$CD$11874:$CM$11896</definedName>
    <definedName name="ExternalData_154" localSheetId="2">SCI论文情况一览表!$CD$11897:$CM$12040</definedName>
    <definedName name="ExternalData_155" localSheetId="2">SCI论文情况一览表!$CD$12041:$CM$12120</definedName>
    <definedName name="ExternalData_156" localSheetId="2">SCI论文情况一览表!$CD$12121:$CM$12289</definedName>
    <definedName name="ExternalData_157" localSheetId="2">SCI论文情况一览表!$CD$12290:$CM$12418</definedName>
    <definedName name="ExternalData_158" localSheetId="2">SCI论文情况一览表!$CD$12419:$CM$12486</definedName>
    <definedName name="ExternalData_159" localSheetId="2">SCI论文情况一览表!$CD$12487:$CM$12518</definedName>
    <definedName name="ExternalData_16" localSheetId="2">SCI论文情况一览表!$CD$305:$CM$366</definedName>
    <definedName name="ExternalData_160" localSheetId="2">SCI论文情况一览表!$CD$12519:$CM$12552</definedName>
    <definedName name="ExternalData_161" localSheetId="2">SCI论文情况一览表!$CD$12553:$CM$12614</definedName>
    <definedName name="ExternalData_162" localSheetId="2">SCI论文情况一览表!$CD$12615:$CM$12650</definedName>
    <definedName name="ExternalData_163" localSheetId="2">SCI论文情况一览表!$CD$12651:$CM$12677</definedName>
    <definedName name="ExternalData_164" localSheetId="2">SCI论文情况一览表!$CD$12678:$CM$12715</definedName>
    <definedName name="ExternalData_165" localSheetId="2">SCI论文情况一览表!$CD$12716:$CM$12763</definedName>
    <definedName name="ExternalData_166" localSheetId="2">SCI论文情况一览表!$CD$12764:$CM$12848</definedName>
    <definedName name="ExternalData_167" localSheetId="2">SCI论文情况一览表!$CD$12849:$CM$12974</definedName>
    <definedName name="ExternalData_168" localSheetId="2">SCI论文情况一览表!$CD$12975:$CM$12996</definedName>
    <definedName name="ExternalData_169" localSheetId="2">SCI论文情况一览表!$CD$12997:$CM$13198</definedName>
    <definedName name="ExternalData_17" localSheetId="2">SCI论文情况一览表!$CD$368:$CM$422</definedName>
    <definedName name="ExternalData_170" localSheetId="2">SCI论文情况一览表!$CD$13199:$CM$13279</definedName>
    <definedName name="ExternalData_171" localSheetId="2">SCI论文情况一览表!$CD$13280:$CM$13338</definedName>
    <definedName name="ExternalData_172" localSheetId="2">SCI论文情况一览表!$CD$13339:$CM$13430</definedName>
    <definedName name="ExternalData_173" localSheetId="2">SCI论文情况一览表!$CD$13431:$CM$13459</definedName>
    <definedName name="ExternalData_174" localSheetId="2">SCI论文情况一览表!$CD$13460:$CM$13496</definedName>
    <definedName name="ExternalData_175" localSheetId="2">SCI论文情况一览表!$CD$13497:$CM$13520</definedName>
    <definedName name="ExternalData_176" localSheetId="2">SCI论文情况一览表!$CD$13521:$CM$13600</definedName>
    <definedName name="ExternalData_18" localSheetId="2">SCI论文情况一览表!$CD$425:$CM$507</definedName>
    <definedName name="ExternalData_19" localSheetId="2">SCI论文情况一览表!$CD$509:$CM$802</definedName>
    <definedName name="ExternalData_20" localSheetId="2">SCI论文情况一览表!$CD$804:$CM$851</definedName>
    <definedName name="ExternalData_21" localSheetId="2">SCI论文情况一览表!$CD$853:$CM$941</definedName>
    <definedName name="ExternalData_22" localSheetId="2">SCI论文情况一览表!$CD$943:$CM$1019</definedName>
    <definedName name="ExternalData_23" localSheetId="2">SCI论文情况一览表!$CD$1021:$CM$1187</definedName>
    <definedName name="ExternalData_24" localSheetId="2">SCI论文情况一览表!$CD$1189:$CM$1315</definedName>
    <definedName name="ExternalData_25" localSheetId="2">SCI论文情况一览表!$CD$1317:$CM$1341</definedName>
    <definedName name="ExternalData_26" localSheetId="2">SCI论文情况一览表!$CD$1343:$CM$1530</definedName>
    <definedName name="ExternalData_27" localSheetId="2">SCI论文情况一览表!$CD$1532:$CM$1609</definedName>
    <definedName name="ExternalData_28" localSheetId="2">SCI论文情况一览表!$CD$1611:$CM$1686</definedName>
    <definedName name="ExternalData_29" localSheetId="2">SCI论文情况一览表!$CD$1688:$CM$1736</definedName>
    <definedName name="ExternalData_30" localSheetId="2">SCI论文情况一览表!$CD$1738:$CM$1800</definedName>
    <definedName name="ExternalData_31" localSheetId="2">SCI论文情况一览表!$CD$1802:$CM$1962</definedName>
    <definedName name="ExternalData_32" localSheetId="2">SCI论文情况一览表!$CD$1964:$CM$2025</definedName>
    <definedName name="ExternalData_33" localSheetId="2">SCI论文情况一览表!$CD$2027:$CM$2169</definedName>
    <definedName name="ExternalData_34" localSheetId="2">SCI论文情况一览表!$CD$2171:$CM$2366</definedName>
    <definedName name="ExternalData_35" localSheetId="2">SCI论文情况一览表!$CD$2368:$CM$2494</definedName>
    <definedName name="ExternalData_36" localSheetId="2">SCI论文情况一览表!$CD$2496:$CM$2523</definedName>
    <definedName name="ExternalData_37" localSheetId="2">SCI论文情况一览表!$CD$2525:$CM$2578</definedName>
    <definedName name="ExternalData_38" localSheetId="2">SCI论文情况一览表!$CD$2581:$CM$2723</definedName>
    <definedName name="ExternalData_39" localSheetId="2">SCI论文情况一览表!$CD$2725:$CM$2830</definedName>
    <definedName name="ExternalData_40" localSheetId="2">SCI论文情况一览表!$CD$2832:$CM$2939</definedName>
    <definedName name="ExternalData_41" localSheetId="2">SCI论文情况一览表!$CD$2941:$CM$3046</definedName>
    <definedName name="ExternalData_42" localSheetId="2">SCI论文情况一览表!$CD$3048:$CM$3110</definedName>
    <definedName name="ExternalData_43" localSheetId="2">SCI论文情况一览表!$CD$3112:$CM$3142</definedName>
    <definedName name="ExternalData_44" localSheetId="2">SCI论文情况一览表!$CD$3144:$CM$3170</definedName>
    <definedName name="ExternalData_46" localSheetId="2">SCI论文情况一览表!$CD$3172:$CM$3263</definedName>
    <definedName name="ExternalData_47" localSheetId="2">SCI论文情况一览表!$CD$3265:$CM$3331</definedName>
    <definedName name="ExternalData_48" localSheetId="2">SCI论文情况一览表!$CD$3333:$CM$3377</definedName>
    <definedName name="ExternalData_49" localSheetId="2">SCI论文情况一览表!$CD$3529:$CM$3569</definedName>
    <definedName name="ExternalData_50" localSheetId="2">SCI论文情况一览表!$CD$3571:$CM$3602</definedName>
    <definedName name="ExternalData_51" localSheetId="2">SCI论文情况一览表!$CD$3604:$CM$3631</definedName>
    <definedName name="ExternalData_52" localSheetId="2">SCI论文情况一览表!$CD$3633:$CM$3764</definedName>
    <definedName name="ExternalData_53" localSheetId="2">SCI论文情况一览表!$CD$3766:$CM$3858</definedName>
    <definedName name="ExternalData_54" localSheetId="2">SCI论文情况一览表!$CD$3861:$CM$3894</definedName>
    <definedName name="ExternalData_55" localSheetId="2">SCI论文情况一览表!$CD$3896:$CM$3975</definedName>
    <definedName name="ExternalData_56" localSheetId="2">SCI论文情况一览表!$CD$3977:$CM$4115</definedName>
    <definedName name="ExternalData_57" localSheetId="2">SCI论文情况一览表!$CD$4118:$CM$4246</definedName>
    <definedName name="ExternalData_58" localSheetId="2">SCI论文情况一览表!$CD$4248:$CM$4500</definedName>
    <definedName name="ExternalData_59" localSheetId="2">SCI论文情况一览表!$CD$4502:$CM$4552</definedName>
    <definedName name="ExternalData_6" localSheetId="2">SCI论文情况一览表!$CD$534:$CM$779</definedName>
    <definedName name="ExternalData_60" localSheetId="2">SCI论文情况一览表!$CD$4554:$CM$4589</definedName>
    <definedName name="ExternalData_61" localSheetId="2">SCI论文情况一览表!$CD$4591:$CM$4637</definedName>
    <definedName name="ExternalData_62" localSheetId="2">SCI论文情况一览表!$CD$4639:$CM$4682</definedName>
    <definedName name="ExternalData_63" localSheetId="2">SCI论文情况一览表!$CD$4685:$CM$4702</definedName>
    <definedName name="ExternalData_64" localSheetId="2">SCI论文情况一览表!$CD$4704:$CM$4837</definedName>
    <definedName name="ExternalData_65" localSheetId="2">SCI论文情况一览表!$CD$4839:$CM$4927</definedName>
    <definedName name="ExternalData_66" localSheetId="2">SCI论文情况一览表!$CD$4929:$CM$4946</definedName>
    <definedName name="ExternalData_67" localSheetId="2">SCI论文情况一览表!$CD$4948:$CM$4971</definedName>
    <definedName name="ExternalData_68" localSheetId="2">SCI论文情况一览表!$CD$4973:$CM$5068</definedName>
    <definedName name="ExternalData_69" localSheetId="2">SCI论文情况一览表!$CD$5069:$CM$5295</definedName>
    <definedName name="ExternalData_70" localSheetId="2">SCI论文情况一览表!$CD$5296:$CM$5345</definedName>
    <definedName name="ExternalData_71" localSheetId="2">SCI论文情况一览表!$CD$5346:$CM$5401</definedName>
    <definedName name="ExternalData_72" localSheetId="2">SCI论文情况一览表!$CD$5402:$CM$5528</definedName>
    <definedName name="ExternalData_73" localSheetId="2">SCI论文情况一览表!$CD$5529:$CM$5597</definedName>
    <definedName name="ExternalData_74" localSheetId="2">SCI论文情况一览表!$CD$5598:$CM$5677</definedName>
    <definedName name="ExternalData_75" localSheetId="2">SCI论文情况一览表!$CD$5678:$CM$5848</definedName>
    <definedName name="ExternalData_76" localSheetId="2">SCI论文情况一览表!$CD$5849:$CM$5931</definedName>
    <definedName name="ExternalData_77" localSheetId="2">SCI论文情况一览表!$CD$5932:$CM$5981</definedName>
    <definedName name="ExternalData_78" localSheetId="2">SCI论文情况一览表!$CD$5982:$CM$6160</definedName>
    <definedName name="ExternalData_79" localSheetId="2">SCI论文情况一览表!$CD$6161:$CM$6210</definedName>
    <definedName name="ExternalData_8" localSheetId="2">SCI论文情况一览表!$CD$9:$CM$19</definedName>
    <definedName name="ExternalData_80" localSheetId="2">SCI论文情况一览表!$CD$6212:$CM$6265</definedName>
    <definedName name="ExternalData_81" localSheetId="2">SCI论文情况一览表!$CD$6266:$CM$6357</definedName>
    <definedName name="ExternalData_82" localSheetId="2">SCI论文情况一览表!$CD$6358:$CM$6429</definedName>
    <definedName name="ExternalData_83" localSheetId="2">SCI论文情况一览表!$CD$6430:$CM$6493</definedName>
    <definedName name="ExternalData_84" localSheetId="2">SCI论文情况一览表!$CD$6494:$CM$6530</definedName>
    <definedName name="ExternalData_85" localSheetId="2">SCI论文情况一览表!$CD$6531:$CM$6558</definedName>
    <definedName name="ExternalData_86" localSheetId="2">SCI论文情况一览表!$CD$6559:$CM$6710</definedName>
    <definedName name="ExternalData_87" localSheetId="2">SCI论文情况一览表!$CD$6711:$CM$6792</definedName>
    <definedName name="ExternalData_88" localSheetId="2">SCI论文情况一览表!$CD$6793:$CM$6852</definedName>
    <definedName name="ExternalData_89" localSheetId="2">SCI论文情况一览表!$CD$6853:$CM$6880</definedName>
    <definedName name="ExternalData_9" localSheetId="2">SCI论文情况一览表!$CD$21:$CM$105</definedName>
    <definedName name="ExternalData_90" localSheetId="2">SCI论文情况一览表!$CD$6881:$CM$6904</definedName>
    <definedName name="ExternalData_91" localSheetId="2">SCI论文情况一览表!$CD$6905:$CM$6929</definedName>
    <definedName name="ExternalData_92" localSheetId="2">SCI论文情况一览表!$CD$6930:$CM$7036</definedName>
    <definedName name="ExternalData_93" localSheetId="2">SCI论文情况一览表!$CD$7037:$CM$7073</definedName>
    <definedName name="ExternalData_94" localSheetId="2">SCI论文情况一览表!$CD$7074:$CM$7103</definedName>
    <definedName name="ExternalData_95" localSheetId="2">SCI论文情况一览表!$CD$7104:$CM$7140</definedName>
    <definedName name="ExternalData_96" localSheetId="2">SCI论文情况一览表!$CD$7141:$CM$7161</definedName>
    <definedName name="ExternalData_97" localSheetId="2">SCI论文情况一览表!$CD$7162:$CM$7189</definedName>
    <definedName name="ExternalData_98" localSheetId="2">SCI论文情况一览表!$CD$7190:$CM$7453</definedName>
    <definedName name="ExternalData_99" localSheetId="2">SCI论文情况一览表!$CD$7454:$CM$7478</definedName>
    <definedName name="savedrecs" localSheetId="2">SCI论文情况一览表!#REF!</definedName>
    <definedName name="savedrecs1" localSheetId="0">'20160229导出'!$A$1:$BK$501</definedName>
    <definedName name="savedrecs1" localSheetId="2">SCI论文情况一览表!$D$1:$BN$453</definedName>
    <definedName name="savedrecs2" localSheetId="0">'20160229导出'!$A$502:$BK$1001</definedName>
    <definedName name="savedrecs2" localSheetId="3">'重复+非通'!$D$332:$BN$404</definedName>
    <definedName name="savedrecs3" localSheetId="0">'20160229导出'!$A$1002:$BK$1501</definedName>
    <definedName name="savedrecs4" localSheetId="0">'20160229导出'!$A$1502:$BK$1980</definedName>
  </definedNames>
  <calcPr calcId="125725"/>
  <pivotCaches>
    <pivotCache cacheId="0" r:id="rId6"/>
  </pivotCaches>
  <fileRecoveryPr autoRecover="0"/>
</workbook>
</file>

<file path=xl/calcChain.xml><?xml version="1.0" encoding="utf-8"?>
<calcChain xmlns="http://schemas.openxmlformats.org/spreadsheetml/2006/main">
  <c r="K66" i="18"/>
  <c r="I51"/>
  <c r="K52"/>
  <c r="K53"/>
  <c r="K54"/>
  <c r="K55"/>
  <c r="K56"/>
  <c r="K57"/>
  <c r="K58"/>
  <c r="K59"/>
  <c r="K60"/>
  <c r="K61"/>
  <c r="K62"/>
  <c r="K63"/>
  <c r="K64"/>
  <c r="K65"/>
  <c r="K51"/>
  <c r="I52"/>
  <c r="I53"/>
  <c r="I54"/>
  <c r="I55"/>
  <c r="I56"/>
  <c r="I57"/>
  <c r="I58"/>
  <c r="I59"/>
  <c r="I60"/>
  <c r="I61"/>
  <c r="I62"/>
  <c r="I63"/>
  <c r="I64"/>
  <c r="I65"/>
  <c r="E52"/>
  <c r="E53"/>
  <c r="E54"/>
  <c r="E55"/>
  <c r="E56"/>
  <c r="E57"/>
  <c r="E58"/>
  <c r="E59"/>
  <c r="E60"/>
  <c r="E61"/>
  <c r="E62"/>
  <c r="E63"/>
  <c r="E64"/>
  <c r="E65"/>
  <c r="E66" l="1"/>
  <c r="E51"/>
  <c r="BU510" i="14"/>
  <c r="BV510"/>
  <c r="BX510" s="1"/>
  <c r="BU111"/>
  <c r="BV111"/>
  <c r="BW111" s="1"/>
  <c r="BN510"/>
  <c r="BN111"/>
  <c r="CQ138"/>
  <c r="BV416" i="15"/>
  <c r="BX416" s="1"/>
  <c r="BU416"/>
  <c r="BN416"/>
  <c r="BS416" s="1"/>
  <c r="BV415"/>
  <c r="BY415" s="1"/>
  <c r="BU415"/>
  <c r="BN415"/>
  <c r="BR415" s="1"/>
  <c r="BV414"/>
  <c r="BX414" s="1"/>
  <c r="BU414"/>
  <c r="BN414"/>
  <c r="BS414" s="1"/>
  <c r="BV413"/>
  <c r="BY413" s="1"/>
  <c r="BU413"/>
  <c r="BN413"/>
  <c r="BR413" s="1"/>
  <c r="BV412"/>
  <c r="BX412" s="1"/>
  <c r="BU412"/>
  <c r="BN412"/>
  <c r="BS412" s="1"/>
  <c r="BV411"/>
  <c r="BY411" s="1"/>
  <c r="BU411"/>
  <c r="BN411"/>
  <c r="BR411" s="1"/>
  <c r="BV410"/>
  <c r="BX410" s="1"/>
  <c r="BU410"/>
  <c r="BN410"/>
  <c r="BR410" s="1"/>
  <c r="BV409"/>
  <c r="BX409" s="1"/>
  <c r="BU409"/>
  <c r="BN409"/>
  <c r="BR409" s="1"/>
  <c r="BV408"/>
  <c r="BX408" s="1"/>
  <c r="BU408"/>
  <c r="BN408"/>
  <c r="BR408" s="1"/>
  <c r="BV407"/>
  <c r="BX407" s="1"/>
  <c r="BU407"/>
  <c r="BN407"/>
  <c r="BR407" s="1"/>
  <c r="BV406"/>
  <c r="BX406" s="1"/>
  <c r="BU406"/>
  <c r="BN406"/>
  <c r="BR406" s="1"/>
  <c r="BV405"/>
  <c r="BX405" s="1"/>
  <c r="BU405"/>
  <c r="BN405"/>
  <c r="BR405" s="1"/>
  <c r="BV404"/>
  <c r="BX404" s="1"/>
  <c r="BU404"/>
  <c r="BN404"/>
  <c r="BR404" s="1"/>
  <c r="BV403"/>
  <c r="BX403" s="1"/>
  <c r="BU403"/>
  <c r="BN403"/>
  <c r="BR403" s="1"/>
  <c r="BV402"/>
  <c r="BX402" s="1"/>
  <c r="BU402"/>
  <c r="BN402"/>
  <c r="BR402" s="1"/>
  <c r="BV401"/>
  <c r="BY401" s="1"/>
  <c r="BU401"/>
  <c r="BN401"/>
  <c r="BR401" s="1"/>
  <c r="BV400"/>
  <c r="BX400" s="1"/>
  <c r="BU400"/>
  <c r="BN400"/>
  <c r="BR400" s="1"/>
  <c r="BV399"/>
  <c r="BX399" s="1"/>
  <c r="BU399"/>
  <c r="BN399"/>
  <c r="BR399" s="1"/>
  <c r="BV398"/>
  <c r="BX398" s="1"/>
  <c r="BU398"/>
  <c r="BN398"/>
  <c r="BR398" s="1"/>
  <c r="BV397"/>
  <c r="BX397" s="1"/>
  <c r="BU397"/>
  <c r="BN397"/>
  <c r="BR397" s="1"/>
  <c r="BV396"/>
  <c r="BX396" s="1"/>
  <c r="BU396"/>
  <c r="BN396"/>
  <c r="BR396" s="1"/>
  <c r="BV395"/>
  <c r="BX395" s="1"/>
  <c r="BU395"/>
  <c r="BN395"/>
  <c r="BR395" s="1"/>
  <c r="BV394"/>
  <c r="BX394" s="1"/>
  <c r="BU394"/>
  <c r="BO394"/>
  <c r="BN394"/>
  <c r="BR394" s="1"/>
  <c r="BV393"/>
  <c r="BY393" s="1"/>
  <c r="BU393"/>
  <c r="BN393"/>
  <c r="BR393" s="1"/>
  <c r="BV392"/>
  <c r="BX392" s="1"/>
  <c r="BU392"/>
  <c r="BN392"/>
  <c r="BR392" s="1"/>
  <c r="BV391"/>
  <c r="BY391" s="1"/>
  <c r="BU391"/>
  <c r="BN391"/>
  <c r="BR391" s="1"/>
  <c r="BV390"/>
  <c r="BX390" s="1"/>
  <c r="BU390"/>
  <c r="BN390"/>
  <c r="BR390" s="1"/>
  <c r="BV389"/>
  <c r="BY389" s="1"/>
  <c r="BU389"/>
  <c r="BN389"/>
  <c r="BR389" s="1"/>
  <c r="BV388"/>
  <c r="BX388" s="1"/>
  <c r="BU388"/>
  <c r="BN388"/>
  <c r="BS388" s="1"/>
  <c r="BV387"/>
  <c r="BY387" s="1"/>
  <c r="BU387"/>
  <c r="BN387"/>
  <c r="BR387" s="1"/>
  <c r="BV386"/>
  <c r="BX386" s="1"/>
  <c r="BU386"/>
  <c r="BN386"/>
  <c r="BS386" s="1"/>
  <c r="BV385"/>
  <c r="BY385" s="1"/>
  <c r="BU385"/>
  <c r="BN385"/>
  <c r="BR385" s="1"/>
  <c r="BV384"/>
  <c r="BX384" s="1"/>
  <c r="BU384"/>
  <c r="BN384"/>
  <c r="BS384" s="1"/>
  <c r="BV383"/>
  <c r="BY383" s="1"/>
  <c r="BU383"/>
  <c r="BN383"/>
  <c r="BR383" s="1"/>
  <c r="BV382"/>
  <c r="BX382" s="1"/>
  <c r="BU382"/>
  <c r="BN382"/>
  <c r="BS382" s="1"/>
  <c r="BV381"/>
  <c r="BY381" s="1"/>
  <c r="BU381"/>
  <c r="BN381"/>
  <c r="BR381" s="1"/>
  <c r="BV380"/>
  <c r="BX380" s="1"/>
  <c r="BU380"/>
  <c r="BN380"/>
  <c r="BS380" s="1"/>
  <c r="BV379"/>
  <c r="BY379" s="1"/>
  <c r="BU379"/>
  <c r="BN379"/>
  <c r="BR379" s="1"/>
  <c r="BV378"/>
  <c r="BX378" s="1"/>
  <c r="BU378"/>
  <c r="BN378"/>
  <c r="BS378" s="1"/>
  <c r="BV377"/>
  <c r="BY377" s="1"/>
  <c r="BU377"/>
  <c r="BN377"/>
  <c r="BR377" s="1"/>
  <c r="BV376"/>
  <c r="BX376" s="1"/>
  <c r="BU376"/>
  <c r="BN376"/>
  <c r="BS376" s="1"/>
  <c r="BV375"/>
  <c r="BY375" s="1"/>
  <c r="BU375"/>
  <c r="BN375"/>
  <c r="BR375" s="1"/>
  <c r="BV374"/>
  <c r="BX374" s="1"/>
  <c r="BU374"/>
  <c r="BN374"/>
  <c r="BS374" s="1"/>
  <c r="BV373"/>
  <c r="BY373" s="1"/>
  <c r="BU373"/>
  <c r="BN373"/>
  <c r="BR373" s="1"/>
  <c r="BV372"/>
  <c r="BX372" s="1"/>
  <c r="BU372"/>
  <c r="BN372"/>
  <c r="BS372" s="1"/>
  <c r="BV371"/>
  <c r="BY371" s="1"/>
  <c r="BU371"/>
  <c r="BN371"/>
  <c r="BR371" s="1"/>
  <c r="BV370"/>
  <c r="BX370" s="1"/>
  <c r="BU370"/>
  <c r="BN370"/>
  <c r="BS370" s="1"/>
  <c r="BV369"/>
  <c r="BY369" s="1"/>
  <c r="BU369"/>
  <c r="BN369"/>
  <c r="BR369" s="1"/>
  <c r="BV368"/>
  <c r="BX368" s="1"/>
  <c r="BU368"/>
  <c r="BN368"/>
  <c r="BS368" s="1"/>
  <c r="BV367"/>
  <c r="BY367" s="1"/>
  <c r="BU367"/>
  <c r="BN367"/>
  <c r="BR367" s="1"/>
  <c r="BV366"/>
  <c r="BX366" s="1"/>
  <c r="BU366"/>
  <c r="BN366"/>
  <c r="BS366" s="1"/>
  <c r="BV365"/>
  <c r="BY365" s="1"/>
  <c r="BU365"/>
  <c r="BN365"/>
  <c r="BR365" s="1"/>
  <c r="BV364"/>
  <c r="BX364" s="1"/>
  <c r="BU364"/>
  <c r="BN364"/>
  <c r="BS364" s="1"/>
  <c r="BV363"/>
  <c r="BY363" s="1"/>
  <c r="BU363"/>
  <c r="BN363"/>
  <c r="BR363" s="1"/>
  <c r="BV362"/>
  <c r="BX362" s="1"/>
  <c r="BU362"/>
  <c r="BN362"/>
  <c r="BS362" s="1"/>
  <c r="BV361"/>
  <c r="BY361" s="1"/>
  <c r="BU361"/>
  <c r="BO361"/>
  <c r="BN361"/>
  <c r="BR361" s="1"/>
  <c r="BV360"/>
  <c r="BX360" s="1"/>
  <c r="BU360"/>
  <c r="BN360"/>
  <c r="BS360" s="1"/>
  <c r="BV359"/>
  <c r="BY359" s="1"/>
  <c r="BU359"/>
  <c r="BN359"/>
  <c r="BR359" s="1"/>
  <c r="BV358"/>
  <c r="BX358" s="1"/>
  <c r="BU358"/>
  <c r="BN358"/>
  <c r="BS358" s="1"/>
  <c r="BV357"/>
  <c r="BY357" s="1"/>
  <c r="BU357"/>
  <c r="BN357"/>
  <c r="BR357" s="1"/>
  <c r="BV356"/>
  <c r="BX356" s="1"/>
  <c r="BU356"/>
  <c r="BN356"/>
  <c r="BS356" s="1"/>
  <c r="BV355"/>
  <c r="BY355" s="1"/>
  <c r="BU355"/>
  <c r="BN355"/>
  <c r="BR355" s="1"/>
  <c r="BV354"/>
  <c r="BX354" s="1"/>
  <c r="BU354"/>
  <c r="BN354"/>
  <c r="BS354" s="1"/>
  <c r="BV353"/>
  <c r="BY353" s="1"/>
  <c r="BU353"/>
  <c r="BN353"/>
  <c r="BR353" s="1"/>
  <c r="BV352"/>
  <c r="BX352" s="1"/>
  <c r="BU352"/>
  <c r="BN352"/>
  <c r="BS352" s="1"/>
  <c r="BV351"/>
  <c r="BY351" s="1"/>
  <c r="BU351"/>
  <c r="BN351"/>
  <c r="BR351" s="1"/>
  <c r="BV350"/>
  <c r="BX350" s="1"/>
  <c r="BU350"/>
  <c r="BN350"/>
  <c r="BS350" s="1"/>
  <c r="BV349"/>
  <c r="BY349" s="1"/>
  <c r="BU349"/>
  <c r="BN349"/>
  <c r="BR349" s="1"/>
  <c r="BV348"/>
  <c r="BX348" s="1"/>
  <c r="BU348"/>
  <c r="BN348"/>
  <c r="BS348" s="1"/>
  <c r="BV347"/>
  <c r="BY347" s="1"/>
  <c r="BU347"/>
  <c r="BN347"/>
  <c r="BR347" s="1"/>
  <c r="BV346"/>
  <c r="BX346" s="1"/>
  <c r="BU346"/>
  <c r="BN346"/>
  <c r="BS346" s="1"/>
  <c r="BV345"/>
  <c r="BY345" s="1"/>
  <c r="BU345"/>
  <c r="BO345"/>
  <c r="BN345"/>
  <c r="BR345" s="1"/>
  <c r="BV344"/>
  <c r="BX344" s="1"/>
  <c r="BU344"/>
  <c r="BN344"/>
  <c r="BS344" s="1"/>
  <c r="BV343"/>
  <c r="BY343" s="1"/>
  <c r="BU343"/>
  <c r="BN343"/>
  <c r="BR343" s="1"/>
  <c r="BV342"/>
  <c r="BX342" s="1"/>
  <c r="BU342"/>
  <c r="BN342"/>
  <c r="BP342" s="1"/>
  <c r="BV341"/>
  <c r="BX341" s="1"/>
  <c r="BU341"/>
  <c r="BN341"/>
  <c r="BR341" s="1"/>
  <c r="BV340"/>
  <c r="BX340" s="1"/>
  <c r="BU340"/>
  <c r="BN340"/>
  <c r="BR340" s="1"/>
  <c r="BV339"/>
  <c r="BX339" s="1"/>
  <c r="BU339"/>
  <c r="BN339"/>
  <c r="BR339" s="1"/>
  <c r="BV338"/>
  <c r="BX338" s="1"/>
  <c r="BU338"/>
  <c r="BN338"/>
  <c r="BR338" s="1"/>
  <c r="BV337"/>
  <c r="BX337" s="1"/>
  <c r="BU337"/>
  <c r="BN337"/>
  <c r="BR337" s="1"/>
  <c r="BV336"/>
  <c r="BX336" s="1"/>
  <c r="BU336"/>
  <c r="BN336"/>
  <c r="BR336" s="1"/>
  <c r="BV335"/>
  <c r="BX335" s="1"/>
  <c r="BU335"/>
  <c r="BN335"/>
  <c r="BR335" s="1"/>
  <c r="BV334"/>
  <c r="BX334" s="1"/>
  <c r="BU334"/>
  <c r="BN334"/>
  <c r="BR334" s="1"/>
  <c r="BV333"/>
  <c r="BX333" s="1"/>
  <c r="BU333"/>
  <c r="BN333"/>
  <c r="BR333" s="1"/>
  <c r="BV332"/>
  <c r="BX332" s="1"/>
  <c r="BU332"/>
  <c r="BN332"/>
  <c r="BR332" s="1"/>
  <c r="BV331"/>
  <c r="BX331" s="1"/>
  <c r="BU331"/>
  <c r="BN331"/>
  <c r="BR331" s="1"/>
  <c r="BV330"/>
  <c r="BX330" s="1"/>
  <c r="BU330"/>
  <c r="BN330"/>
  <c r="BR330" s="1"/>
  <c r="BV329"/>
  <c r="BX329" s="1"/>
  <c r="BU329"/>
  <c r="BN329"/>
  <c r="BR329" s="1"/>
  <c r="BV328"/>
  <c r="BX328" s="1"/>
  <c r="BU328"/>
  <c r="BN328"/>
  <c r="BR328" s="1"/>
  <c r="BV327"/>
  <c r="BX327" s="1"/>
  <c r="BU327"/>
  <c r="BN327"/>
  <c r="BR327" s="1"/>
  <c r="BV326"/>
  <c r="BX326" s="1"/>
  <c r="BU326"/>
  <c r="BN326"/>
  <c r="BR326" s="1"/>
  <c r="BV325"/>
  <c r="BY325" s="1"/>
  <c r="BU325"/>
  <c r="BN325"/>
  <c r="BR325" s="1"/>
  <c r="BV324"/>
  <c r="BX324" s="1"/>
  <c r="BU324"/>
  <c r="BN324"/>
  <c r="BR324" s="1"/>
  <c r="BV323"/>
  <c r="BY323" s="1"/>
  <c r="BU323"/>
  <c r="BN323"/>
  <c r="BR323" s="1"/>
  <c r="BV322"/>
  <c r="BX322" s="1"/>
  <c r="BU322"/>
  <c r="BN322"/>
  <c r="BR322" s="1"/>
  <c r="BV321"/>
  <c r="BY321" s="1"/>
  <c r="BU321"/>
  <c r="BN321"/>
  <c r="BR321" s="1"/>
  <c r="BV320"/>
  <c r="BX320" s="1"/>
  <c r="BU320"/>
  <c r="BN320"/>
  <c r="BR320" s="1"/>
  <c r="BV319"/>
  <c r="BX319" s="1"/>
  <c r="BU319"/>
  <c r="BN319"/>
  <c r="BR319" s="1"/>
  <c r="BV318"/>
  <c r="BX318" s="1"/>
  <c r="BU318"/>
  <c r="BN318"/>
  <c r="BR318" s="1"/>
  <c r="BV317"/>
  <c r="BX317" s="1"/>
  <c r="BU317"/>
  <c r="BN317"/>
  <c r="BR317" s="1"/>
  <c r="BV316"/>
  <c r="BX316" s="1"/>
  <c r="BU316"/>
  <c r="BN316"/>
  <c r="BR316" s="1"/>
  <c r="BV315"/>
  <c r="BY315" s="1"/>
  <c r="BU315"/>
  <c r="BN315"/>
  <c r="BR315" s="1"/>
  <c r="BV314"/>
  <c r="BX314" s="1"/>
  <c r="BU314"/>
  <c r="BN314"/>
  <c r="BR314" s="1"/>
  <c r="BV313"/>
  <c r="BY313" s="1"/>
  <c r="BU313"/>
  <c r="BN313"/>
  <c r="BR313" s="1"/>
  <c r="BV312"/>
  <c r="BX312" s="1"/>
  <c r="BU312"/>
  <c r="BO312"/>
  <c r="BN312"/>
  <c r="BR312" s="1"/>
  <c r="BV311"/>
  <c r="BY311" s="1"/>
  <c r="BU311"/>
  <c r="BN311"/>
  <c r="BR311" s="1"/>
  <c r="BV310"/>
  <c r="BX310" s="1"/>
  <c r="BU310"/>
  <c r="BN310"/>
  <c r="BR310" s="1"/>
  <c r="BV309"/>
  <c r="BX309" s="1"/>
  <c r="BU309"/>
  <c r="BN309"/>
  <c r="BR309" s="1"/>
  <c r="BV308"/>
  <c r="BX308" s="1"/>
  <c r="BU308"/>
  <c r="BN308"/>
  <c r="BR308" s="1"/>
  <c r="BV307"/>
  <c r="BX307" s="1"/>
  <c r="BU307"/>
  <c r="BN307"/>
  <c r="BR307" s="1"/>
  <c r="BV306"/>
  <c r="BX306" s="1"/>
  <c r="BU306"/>
  <c r="BN306"/>
  <c r="BR306" s="1"/>
  <c r="BV305"/>
  <c r="BY305" s="1"/>
  <c r="BU305"/>
  <c r="BN305"/>
  <c r="BR305" s="1"/>
  <c r="BV304"/>
  <c r="BX304" s="1"/>
  <c r="BU304"/>
  <c r="BN304"/>
  <c r="BR304" s="1"/>
  <c r="BV303"/>
  <c r="BY303" s="1"/>
  <c r="BU303"/>
  <c r="BN303"/>
  <c r="BR303" s="1"/>
  <c r="BV302"/>
  <c r="BX302" s="1"/>
  <c r="BU302"/>
  <c r="BN302"/>
  <c r="BR302" s="1"/>
  <c r="BV301"/>
  <c r="BX301" s="1"/>
  <c r="BU301"/>
  <c r="BN301"/>
  <c r="BR301" s="1"/>
  <c r="BV300"/>
  <c r="BX300" s="1"/>
  <c r="BU300"/>
  <c r="BN300"/>
  <c r="BR300" s="1"/>
  <c r="BV299"/>
  <c r="BY299" s="1"/>
  <c r="BU299"/>
  <c r="BN299"/>
  <c r="BR299" s="1"/>
  <c r="BV298"/>
  <c r="BX298" s="1"/>
  <c r="BU298"/>
  <c r="BN298"/>
  <c r="BR298" s="1"/>
  <c r="BV297"/>
  <c r="BX297" s="1"/>
  <c r="BU297"/>
  <c r="BN297"/>
  <c r="BR297" s="1"/>
  <c r="BV296"/>
  <c r="BX296" s="1"/>
  <c r="BU296"/>
  <c r="BN296"/>
  <c r="BR296" s="1"/>
  <c r="BV295"/>
  <c r="BX295" s="1"/>
  <c r="BU295"/>
  <c r="BN295"/>
  <c r="BR295" s="1"/>
  <c r="BV294"/>
  <c r="BX294" s="1"/>
  <c r="BU294"/>
  <c r="BN294"/>
  <c r="BR294" s="1"/>
  <c r="BU555" i="14"/>
  <c r="BV293" i="15"/>
  <c r="BX293" s="1"/>
  <c r="BU293"/>
  <c r="BN293"/>
  <c r="BS293" s="1"/>
  <c r="BV292"/>
  <c r="BY292" s="1"/>
  <c r="BU292"/>
  <c r="BN292"/>
  <c r="BR292" s="1"/>
  <c r="BV291"/>
  <c r="BX291" s="1"/>
  <c r="BU291"/>
  <c r="BN291"/>
  <c r="BS291" s="1"/>
  <c r="BV290"/>
  <c r="BY290" s="1"/>
  <c r="BU290"/>
  <c r="BN290"/>
  <c r="BR290" s="1"/>
  <c r="BV289"/>
  <c r="BX289" s="1"/>
  <c r="BU289"/>
  <c r="BN289"/>
  <c r="BS289" s="1"/>
  <c r="BV288"/>
  <c r="BY288" s="1"/>
  <c r="BU288"/>
  <c r="BN288"/>
  <c r="BR288" s="1"/>
  <c r="BV287"/>
  <c r="BX287" s="1"/>
  <c r="BU287"/>
  <c r="BN287"/>
  <c r="BS287" s="1"/>
  <c r="BV286"/>
  <c r="BY286" s="1"/>
  <c r="BU286"/>
  <c r="BN286"/>
  <c r="BR286" s="1"/>
  <c r="BV285"/>
  <c r="BX285" s="1"/>
  <c r="BU285"/>
  <c r="BN285"/>
  <c r="BR285" s="1"/>
  <c r="BV284"/>
  <c r="BY284" s="1"/>
  <c r="BU284"/>
  <c r="BN284"/>
  <c r="BR284" s="1"/>
  <c r="BV283"/>
  <c r="BX283" s="1"/>
  <c r="BU283"/>
  <c r="BN283"/>
  <c r="BS283" s="1"/>
  <c r="BV282"/>
  <c r="BY282" s="1"/>
  <c r="BU282"/>
  <c r="BN282"/>
  <c r="BR282" s="1"/>
  <c r="BV281"/>
  <c r="BX281" s="1"/>
  <c r="BU281"/>
  <c r="BN281"/>
  <c r="BS281" s="1"/>
  <c r="BV280"/>
  <c r="BY280" s="1"/>
  <c r="BU280"/>
  <c r="BN280"/>
  <c r="BR280" s="1"/>
  <c r="BV279"/>
  <c r="BX279" s="1"/>
  <c r="BU279"/>
  <c r="BN279"/>
  <c r="BS279" s="1"/>
  <c r="BV278"/>
  <c r="BY278" s="1"/>
  <c r="BU278"/>
  <c r="BN278"/>
  <c r="BR278" s="1"/>
  <c r="BV277"/>
  <c r="BX277" s="1"/>
  <c r="BU277"/>
  <c r="BN277"/>
  <c r="BS277" s="1"/>
  <c r="BV276"/>
  <c r="BY276" s="1"/>
  <c r="BU276"/>
  <c r="BN276"/>
  <c r="BR276" s="1"/>
  <c r="BV275"/>
  <c r="BX275" s="1"/>
  <c r="BU275"/>
  <c r="BN275"/>
  <c r="BS275" s="1"/>
  <c r="BV274"/>
  <c r="BY274" s="1"/>
  <c r="BU274"/>
  <c r="BN274"/>
  <c r="BR274" s="1"/>
  <c r="BV273"/>
  <c r="BX273" s="1"/>
  <c r="BU273"/>
  <c r="BN273"/>
  <c r="BS273" s="1"/>
  <c r="BV272"/>
  <c r="BY272" s="1"/>
  <c r="BU272"/>
  <c r="BN272"/>
  <c r="BR272" s="1"/>
  <c r="BV271"/>
  <c r="BX271" s="1"/>
  <c r="BU271"/>
  <c r="BN271"/>
  <c r="BS271" s="1"/>
  <c r="BV270"/>
  <c r="BY270" s="1"/>
  <c r="BU270"/>
  <c r="BN270"/>
  <c r="BR270" s="1"/>
  <c r="BV269"/>
  <c r="BX269" s="1"/>
  <c r="BU269"/>
  <c r="BN269"/>
  <c r="BS269" s="1"/>
  <c r="BV268"/>
  <c r="BY268" s="1"/>
  <c r="BU268"/>
  <c r="BN268"/>
  <c r="BR268" s="1"/>
  <c r="BV267"/>
  <c r="BX267" s="1"/>
  <c r="BU267"/>
  <c r="BN267"/>
  <c r="BS267" s="1"/>
  <c r="BV266"/>
  <c r="BY266" s="1"/>
  <c r="BU266"/>
  <c r="BO266"/>
  <c r="BN266"/>
  <c r="BR266" s="1"/>
  <c r="BV265"/>
  <c r="BX265" s="1"/>
  <c r="BU265"/>
  <c r="BN265"/>
  <c r="BS265" s="1"/>
  <c r="BV264"/>
  <c r="BY264" s="1"/>
  <c r="BU264"/>
  <c r="BN264"/>
  <c r="BR264" s="1"/>
  <c r="BV263"/>
  <c r="BX263" s="1"/>
  <c r="BU263"/>
  <c r="BN263"/>
  <c r="BS263" s="1"/>
  <c r="BV262"/>
  <c r="BY262" s="1"/>
  <c r="BU262"/>
  <c r="BN262"/>
  <c r="BR262" s="1"/>
  <c r="BV261"/>
  <c r="BX261" s="1"/>
  <c r="BU261"/>
  <c r="BN261"/>
  <c r="BS261" s="1"/>
  <c r="BV260"/>
  <c r="BY260" s="1"/>
  <c r="BU260"/>
  <c r="BN260"/>
  <c r="BR260" s="1"/>
  <c r="BV259"/>
  <c r="BX259" s="1"/>
  <c r="BU259"/>
  <c r="BN259"/>
  <c r="BS259" s="1"/>
  <c r="BV258"/>
  <c r="BY258" s="1"/>
  <c r="BU258"/>
  <c r="BN258"/>
  <c r="BR258" s="1"/>
  <c r="BV257"/>
  <c r="BX257" s="1"/>
  <c r="BU257"/>
  <c r="BN257"/>
  <c r="BS257" s="1"/>
  <c r="BV256"/>
  <c r="BY256" s="1"/>
  <c r="BU256"/>
  <c r="BN256"/>
  <c r="BR256" s="1"/>
  <c r="BV255"/>
  <c r="BX255" s="1"/>
  <c r="BU255"/>
  <c r="BN255"/>
  <c r="BS255" s="1"/>
  <c r="BV254"/>
  <c r="BY254" s="1"/>
  <c r="BU254"/>
  <c r="BN254"/>
  <c r="BR254" s="1"/>
  <c r="BV253"/>
  <c r="BX253" s="1"/>
  <c r="BU253"/>
  <c r="BN253"/>
  <c r="BS253" s="1"/>
  <c r="BV252"/>
  <c r="BY252" s="1"/>
  <c r="BU252"/>
  <c r="BN252"/>
  <c r="BR252" s="1"/>
  <c r="BV251"/>
  <c r="BX251" s="1"/>
  <c r="BU251"/>
  <c r="BN251"/>
  <c r="BS251" s="1"/>
  <c r="BV250"/>
  <c r="BY250" s="1"/>
  <c r="BU250"/>
  <c r="BO250"/>
  <c r="BN250"/>
  <c r="BR250" s="1"/>
  <c r="BV249"/>
  <c r="BX249" s="1"/>
  <c r="BU249"/>
  <c r="BN249"/>
  <c r="BS249" s="1"/>
  <c r="BV248"/>
  <c r="BY248" s="1"/>
  <c r="BU248"/>
  <c r="BN248"/>
  <c r="BR248" s="1"/>
  <c r="BV247"/>
  <c r="BX247" s="1"/>
  <c r="BU247"/>
  <c r="BN247"/>
  <c r="BS247" s="1"/>
  <c r="BV246"/>
  <c r="BY246" s="1"/>
  <c r="BU246"/>
  <c r="BN246"/>
  <c r="BR246" s="1"/>
  <c r="BV245"/>
  <c r="BX245" s="1"/>
  <c r="BU245"/>
  <c r="BN245"/>
  <c r="BS245" s="1"/>
  <c r="BV244"/>
  <c r="BY244" s="1"/>
  <c r="BU244"/>
  <c r="BN244"/>
  <c r="BR244" s="1"/>
  <c r="BV243"/>
  <c r="BX243" s="1"/>
  <c r="BU243"/>
  <c r="BN243"/>
  <c r="BS243" s="1"/>
  <c r="BV242"/>
  <c r="BY242" s="1"/>
  <c r="BU242"/>
  <c r="BN242"/>
  <c r="BR242" s="1"/>
  <c r="BV241"/>
  <c r="BX241" s="1"/>
  <c r="BU241"/>
  <c r="BN241"/>
  <c r="BP241" s="1"/>
  <c r="BV240"/>
  <c r="BX240" s="1"/>
  <c r="BU240"/>
  <c r="BN240"/>
  <c r="BR240" s="1"/>
  <c r="BV239"/>
  <c r="BX239" s="1"/>
  <c r="BU239"/>
  <c r="BN239"/>
  <c r="BP239" s="1"/>
  <c r="BV238"/>
  <c r="BX238" s="1"/>
  <c r="BU238"/>
  <c r="BN238"/>
  <c r="BR238" s="1"/>
  <c r="BV237"/>
  <c r="BX237" s="1"/>
  <c r="BU237"/>
  <c r="BN237"/>
  <c r="BP237" s="1"/>
  <c r="BV236"/>
  <c r="BX236" s="1"/>
  <c r="BU236"/>
  <c r="BN236"/>
  <c r="BR236" s="1"/>
  <c r="BV235"/>
  <c r="BX235" s="1"/>
  <c r="BU235"/>
  <c r="BN235"/>
  <c r="BP235" s="1"/>
  <c r="BV234"/>
  <c r="BX234" s="1"/>
  <c r="BU234"/>
  <c r="BN234"/>
  <c r="BR234" s="1"/>
  <c r="BV233"/>
  <c r="BX233" s="1"/>
  <c r="BU233"/>
  <c r="BN233"/>
  <c r="BP233" s="1"/>
  <c r="BV232"/>
  <c r="BX232" s="1"/>
  <c r="BU232"/>
  <c r="BN232"/>
  <c r="BR232" s="1"/>
  <c r="BV231"/>
  <c r="BX231" s="1"/>
  <c r="BU231"/>
  <c r="BN231"/>
  <c r="BP231" s="1"/>
  <c r="BV230"/>
  <c r="BX230" s="1"/>
  <c r="BU230"/>
  <c r="BN230"/>
  <c r="BR230" s="1"/>
  <c r="BV229"/>
  <c r="BX229" s="1"/>
  <c r="BU229"/>
  <c r="BN229"/>
  <c r="BR229" s="1"/>
  <c r="BV228"/>
  <c r="BX228" s="1"/>
  <c r="BU228"/>
  <c r="BN228"/>
  <c r="BR228" s="1"/>
  <c r="BV227"/>
  <c r="BX227" s="1"/>
  <c r="BU227"/>
  <c r="BN227"/>
  <c r="BR227" s="1"/>
  <c r="BV226"/>
  <c r="BX226" s="1"/>
  <c r="BU226"/>
  <c r="BN226"/>
  <c r="BR226" s="1"/>
  <c r="BV225"/>
  <c r="BY225" s="1"/>
  <c r="BU225"/>
  <c r="BN225"/>
  <c r="BR225" s="1"/>
  <c r="BV224"/>
  <c r="BX224" s="1"/>
  <c r="BU224"/>
  <c r="BN224"/>
  <c r="BS224" s="1"/>
  <c r="BV223"/>
  <c r="BY223" s="1"/>
  <c r="BU223"/>
  <c r="BN223"/>
  <c r="BR223" s="1"/>
  <c r="BV222"/>
  <c r="BX222" s="1"/>
  <c r="BU222"/>
  <c r="BN222"/>
  <c r="BS222" s="1"/>
  <c r="BV221"/>
  <c r="BY221" s="1"/>
  <c r="BU221"/>
  <c r="BN221"/>
  <c r="BR221" s="1"/>
  <c r="BV220"/>
  <c r="BX220" s="1"/>
  <c r="BU220"/>
  <c r="BN220"/>
  <c r="BS220" s="1"/>
  <c r="BV219"/>
  <c r="BY219" s="1"/>
  <c r="BU219"/>
  <c r="BN219"/>
  <c r="BR219" s="1"/>
  <c r="BV218"/>
  <c r="BX218" s="1"/>
  <c r="BU218"/>
  <c r="BN218"/>
  <c r="BS218" s="1"/>
  <c r="BV217"/>
  <c r="BY217" s="1"/>
  <c r="BU217"/>
  <c r="BN217"/>
  <c r="BR217" s="1"/>
  <c r="BV216"/>
  <c r="BX216" s="1"/>
  <c r="BU216"/>
  <c r="BN216"/>
  <c r="BS216" s="1"/>
  <c r="BV215"/>
  <c r="BY215" s="1"/>
  <c r="BU215"/>
  <c r="BN215"/>
  <c r="BR215" s="1"/>
  <c r="BV214"/>
  <c r="BX214" s="1"/>
  <c r="BU214"/>
  <c r="BN214"/>
  <c r="BS214" s="1"/>
  <c r="BV213"/>
  <c r="BY213" s="1"/>
  <c r="BU213"/>
  <c r="BO213"/>
  <c r="BN213"/>
  <c r="BR213" s="1"/>
  <c r="BV212"/>
  <c r="BX212" s="1"/>
  <c r="BU212"/>
  <c r="BN212"/>
  <c r="BS212" s="1"/>
  <c r="BV211"/>
  <c r="BY211" s="1"/>
  <c r="BU211"/>
  <c r="BN211"/>
  <c r="BR211" s="1"/>
  <c r="BV210"/>
  <c r="BX210" s="1"/>
  <c r="BU210"/>
  <c r="BN210"/>
  <c r="BS210" s="1"/>
  <c r="BV209"/>
  <c r="BY209" s="1"/>
  <c r="BU209"/>
  <c r="BN209"/>
  <c r="BR209" s="1"/>
  <c r="BV208"/>
  <c r="BX208" s="1"/>
  <c r="BU208"/>
  <c r="BN208"/>
  <c r="BS208" s="1"/>
  <c r="BV207"/>
  <c r="BY207" s="1"/>
  <c r="BU207"/>
  <c r="BN207"/>
  <c r="BR207" s="1"/>
  <c r="BV206"/>
  <c r="BX206" s="1"/>
  <c r="BU206"/>
  <c r="BN206"/>
  <c r="BS206" s="1"/>
  <c r="BV205"/>
  <c r="BY205" s="1"/>
  <c r="BU205"/>
  <c r="BN205"/>
  <c r="BR205" s="1"/>
  <c r="BV204"/>
  <c r="BX204" s="1"/>
  <c r="BU204"/>
  <c r="BN204"/>
  <c r="BS204" s="1"/>
  <c r="BV203"/>
  <c r="BY203" s="1"/>
  <c r="BU203"/>
  <c r="BN203"/>
  <c r="BR203" s="1"/>
  <c r="BV202"/>
  <c r="BX202" s="1"/>
  <c r="BU202"/>
  <c r="BN202"/>
  <c r="BS202" s="1"/>
  <c r="BV201"/>
  <c r="BY201" s="1"/>
  <c r="BU201"/>
  <c r="BN201"/>
  <c r="BR201" s="1"/>
  <c r="BV200"/>
  <c r="BX200" s="1"/>
  <c r="BU200"/>
  <c r="BN200"/>
  <c r="BS200" s="1"/>
  <c r="BV199"/>
  <c r="BY199" s="1"/>
  <c r="BU199"/>
  <c r="BN199"/>
  <c r="BR199" s="1"/>
  <c r="BV198"/>
  <c r="BX198" s="1"/>
  <c r="BU198"/>
  <c r="BN198"/>
  <c r="BS198" s="1"/>
  <c r="BV197"/>
  <c r="BY197" s="1"/>
  <c r="BU197"/>
  <c r="BO197"/>
  <c r="BN197"/>
  <c r="BR197" s="1"/>
  <c r="BV196"/>
  <c r="BX196" s="1"/>
  <c r="BU196"/>
  <c r="BN196"/>
  <c r="BS196" s="1"/>
  <c r="BV195"/>
  <c r="BY195" s="1"/>
  <c r="BU195"/>
  <c r="BN195"/>
  <c r="BR195" s="1"/>
  <c r="BV194"/>
  <c r="BX194" s="1"/>
  <c r="BU194"/>
  <c r="BN194"/>
  <c r="BS194" s="1"/>
  <c r="BV193"/>
  <c r="BY193" s="1"/>
  <c r="BU193"/>
  <c r="BN193"/>
  <c r="BR193" s="1"/>
  <c r="BV192"/>
  <c r="BX192" s="1"/>
  <c r="BU192"/>
  <c r="BN192"/>
  <c r="BS192" s="1"/>
  <c r="BV191"/>
  <c r="BY191" s="1"/>
  <c r="BU191"/>
  <c r="BN191"/>
  <c r="BR191" s="1"/>
  <c r="BV190"/>
  <c r="BX190" s="1"/>
  <c r="BU190"/>
  <c r="BN190"/>
  <c r="BS190" s="1"/>
  <c r="BV189"/>
  <c r="BY189" s="1"/>
  <c r="BU189"/>
  <c r="BN189"/>
  <c r="BR189" s="1"/>
  <c r="BV188"/>
  <c r="BX188" s="1"/>
  <c r="BU188"/>
  <c r="BN188"/>
  <c r="BS188" s="1"/>
  <c r="BV187"/>
  <c r="BY187" s="1"/>
  <c r="BU187"/>
  <c r="BO187"/>
  <c r="BN187"/>
  <c r="BR187" s="1"/>
  <c r="BV186"/>
  <c r="BX186" s="1"/>
  <c r="BU186"/>
  <c r="BN186"/>
  <c r="BS186" s="1"/>
  <c r="BV185"/>
  <c r="BY185" s="1"/>
  <c r="BU185"/>
  <c r="BN185"/>
  <c r="BR185" s="1"/>
  <c r="BV184"/>
  <c r="BX184" s="1"/>
  <c r="BU184"/>
  <c r="BN184"/>
  <c r="BS184" s="1"/>
  <c r="BV183"/>
  <c r="BY183" s="1"/>
  <c r="BU183"/>
  <c r="BN183"/>
  <c r="BR183" s="1"/>
  <c r="BV182"/>
  <c r="BX182" s="1"/>
  <c r="BU182"/>
  <c r="BN182"/>
  <c r="BS182" s="1"/>
  <c r="BV181"/>
  <c r="BY181" s="1"/>
  <c r="BU181"/>
  <c r="BN181"/>
  <c r="BQ181" s="1"/>
  <c r="BV180"/>
  <c r="BX180" s="1"/>
  <c r="BU180"/>
  <c r="BN180"/>
  <c r="BS180" s="1"/>
  <c r="BV179"/>
  <c r="BY179" s="1"/>
  <c r="BU179"/>
  <c r="BN179"/>
  <c r="BR179" s="1"/>
  <c r="BV178"/>
  <c r="BU178"/>
  <c r="BN178"/>
  <c r="BS178" s="1"/>
  <c r="BV177"/>
  <c r="BY177" s="1"/>
  <c r="BU177"/>
  <c r="BN177"/>
  <c r="BV176"/>
  <c r="BX176" s="1"/>
  <c r="BU176"/>
  <c r="BN176"/>
  <c r="BS176" s="1"/>
  <c r="BV175"/>
  <c r="BY175" s="1"/>
  <c r="BU175"/>
  <c r="BN175"/>
  <c r="BR175" s="1"/>
  <c r="BV174"/>
  <c r="BX174" s="1"/>
  <c r="BU174"/>
  <c r="BN174"/>
  <c r="BS174" s="1"/>
  <c r="BV173"/>
  <c r="BY173" s="1"/>
  <c r="BU173"/>
  <c r="BN173"/>
  <c r="BR173" s="1"/>
  <c r="BV172"/>
  <c r="BX172" s="1"/>
  <c r="BU172"/>
  <c r="BN172"/>
  <c r="BS172" s="1"/>
  <c r="BV171"/>
  <c r="BY171" s="1"/>
  <c r="BU171"/>
  <c r="BO171"/>
  <c r="BN171"/>
  <c r="BR171" s="1"/>
  <c r="BV170"/>
  <c r="BX170" s="1"/>
  <c r="BU170"/>
  <c r="BN170"/>
  <c r="BS170" s="1"/>
  <c r="BV169"/>
  <c r="BY169" s="1"/>
  <c r="BU169"/>
  <c r="BN169"/>
  <c r="BR169" s="1"/>
  <c r="BV168"/>
  <c r="BX168" s="1"/>
  <c r="BU168"/>
  <c r="BN168"/>
  <c r="BS168" s="1"/>
  <c r="BV167"/>
  <c r="BY167" s="1"/>
  <c r="BU167"/>
  <c r="BN167"/>
  <c r="BR167" s="1"/>
  <c r="BV166"/>
  <c r="BX166" s="1"/>
  <c r="BU166"/>
  <c r="BN166"/>
  <c r="BS166" s="1"/>
  <c r="BV165"/>
  <c r="BY165" s="1"/>
  <c r="BU165"/>
  <c r="BN165"/>
  <c r="BR165" s="1"/>
  <c r="BV164"/>
  <c r="BX164" s="1"/>
  <c r="BU164"/>
  <c r="BN164"/>
  <c r="BS164" s="1"/>
  <c r="BV163"/>
  <c r="BY163" s="1"/>
  <c r="BU163"/>
  <c r="BN163"/>
  <c r="BR163" s="1"/>
  <c r="BV162"/>
  <c r="BX162" s="1"/>
  <c r="BU162"/>
  <c r="BN162"/>
  <c r="BS162" s="1"/>
  <c r="BV161"/>
  <c r="BY161" s="1"/>
  <c r="BU161"/>
  <c r="BN161"/>
  <c r="BR161" s="1"/>
  <c r="BV160"/>
  <c r="BX160" s="1"/>
  <c r="BU160"/>
  <c r="BN160"/>
  <c r="BS160" s="1"/>
  <c r="BV159"/>
  <c r="BY159" s="1"/>
  <c r="BU159"/>
  <c r="BN159"/>
  <c r="BR159" s="1"/>
  <c r="BV158"/>
  <c r="BX158" s="1"/>
  <c r="BU158"/>
  <c r="BN158"/>
  <c r="BS158" s="1"/>
  <c r="BV157"/>
  <c r="BY157" s="1"/>
  <c r="BU157"/>
  <c r="BN157"/>
  <c r="BR157" s="1"/>
  <c r="BV156"/>
  <c r="BX156" s="1"/>
  <c r="BU156"/>
  <c r="BN156"/>
  <c r="BS156" s="1"/>
  <c r="BV155"/>
  <c r="BY155" s="1"/>
  <c r="BU155"/>
  <c r="BO155"/>
  <c r="BN155"/>
  <c r="BR155" s="1"/>
  <c r="BV154"/>
  <c r="BX154" s="1"/>
  <c r="BU154"/>
  <c r="BN154"/>
  <c r="BS154" s="1"/>
  <c r="BV153"/>
  <c r="BY153" s="1"/>
  <c r="BU153"/>
  <c r="BN153"/>
  <c r="BR153" s="1"/>
  <c r="BV152"/>
  <c r="BX152" s="1"/>
  <c r="BU152"/>
  <c r="BN152"/>
  <c r="BS152" s="1"/>
  <c r="BV151"/>
  <c r="BY151" s="1"/>
  <c r="BU151"/>
  <c r="BN151"/>
  <c r="BR151" s="1"/>
  <c r="BV150"/>
  <c r="BX150" s="1"/>
  <c r="BU150"/>
  <c r="BN150"/>
  <c r="BS150" s="1"/>
  <c r="BV149"/>
  <c r="BY149" s="1"/>
  <c r="BU149"/>
  <c r="BN149"/>
  <c r="BR149" s="1"/>
  <c r="BV148"/>
  <c r="BX148" s="1"/>
  <c r="BU148"/>
  <c r="BN148"/>
  <c r="BS148" s="1"/>
  <c r="BV147"/>
  <c r="BY147" s="1"/>
  <c r="BU147"/>
  <c r="BN147"/>
  <c r="BR147" s="1"/>
  <c r="BV146"/>
  <c r="BX146" s="1"/>
  <c r="BU146"/>
  <c r="BN146"/>
  <c r="BS146" s="1"/>
  <c r="BV145"/>
  <c r="BY145" s="1"/>
  <c r="BU145"/>
  <c r="BN145"/>
  <c r="BR145" s="1"/>
  <c r="BV144"/>
  <c r="BX144" s="1"/>
  <c r="BU144"/>
  <c r="BO144"/>
  <c r="BN144"/>
  <c r="BR144" s="1"/>
  <c r="BV143"/>
  <c r="BY143" s="1"/>
  <c r="BU143"/>
  <c r="BN143"/>
  <c r="BR143" s="1"/>
  <c r="BV142"/>
  <c r="BX142" s="1"/>
  <c r="BU142"/>
  <c r="BN142"/>
  <c r="BS142" s="1"/>
  <c r="BV141"/>
  <c r="BY141" s="1"/>
  <c r="BU141"/>
  <c r="BN141"/>
  <c r="BR141" s="1"/>
  <c r="BV140"/>
  <c r="BX140" s="1"/>
  <c r="BU140"/>
  <c r="BN140"/>
  <c r="BS140" s="1"/>
  <c r="BV139"/>
  <c r="BY139" s="1"/>
  <c r="BU139"/>
  <c r="BN139"/>
  <c r="BR139" s="1"/>
  <c r="BV138"/>
  <c r="BX138" s="1"/>
  <c r="BU138"/>
  <c r="BN138"/>
  <c r="BR138" s="1"/>
  <c r="BV137"/>
  <c r="BY137" s="1"/>
  <c r="BU137"/>
  <c r="BN137"/>
  <c r="BR137" s="1"/>
  <c r="BV136"/>
  <c r="BX136" s="1"/>
  <c r="BU136"/>
  <c r="BN136"/>
  <c r="BR136" s="1"/>
  <c r="BV135"/>
  <c r="BX135" s="1"/>
  <c r="BU135"/>
  <c r="BN135"/>
  <c r="BR135" s="1"/>
  <c r="BV134"/>
  <c r="BX134" s="1"/>
  <c r="BU134"/>
  <c r="BN134"/>
  <c r="BR134" s="1"/>
  <c r="BV133"/>
  <c r="BX133" s="1"/>
  <c r="BU133"/>
  <c r="BN133"/>
  <c r="BR133" s="1"/>
  <c r="BV132"/>
  <c r="BX132" s="1"/>
  <c r="BU132"/>
  <c r="BN132"/>
  <c r="BR132" s="1"/>
  <c r="BV131"/>
  <c r="BX131" s="1"/>
  <c r="BU131"/>
  <c r="BN131"/>
  <c r="BR131" s="1"/>
  <c r="BV130"/>
  <c r="BX130" s="1"/>
  <c r="BU130"/>
  <c r="BN130"/>
  <c r="BR130" s="1"/>
  <c r="BV129"/>
  <c r="BX129" s="1"/>
  <c r="BU129"/>
  <c r="BN129"/>
  <c r="BR129" s="1"/>
  <c r="BV128"/>
  <c r="BX128" s="1"/>
  <c r="BU128"/>
  <c r="BN128"/>
  <c r="BR128" s="1"/>
  <c r="BV127"/>
  <c r="BX127" s="1"/>
  <c r="BU127"/>
  <c r="BN127"/>
  <c r="BR127" s="1"/>
  <c r="BV126"/>
  <c r="BX126" s="1"/>
  <c r="BU126"/>
  <c r="BN126"/>
  <c r="BR126" s="1"/>
  <c r="BV125"/>
  <c r="BX125" s="1"/>
  <c r="BU125"/>
  <c r="BN125"/>
  <c r="BR125" s="1"/>
  <c r="BV124"/>
  <c r="BX124" s="1"/>
  <c r="BU124"/>
  <c r="BN124"/>
  <c r="BR124" s="1"/>
  <c r="BV123"/>
  <c r="BX123" s="1"/>
  <c r="BU123"/>
  <c r="BN123"/>
  <c r="BR123" s="1"/>
  <c r="BV122"/>
  <c r="BX122" s="1"/>
  <c r="BU122"/>
  <c r="BO122"/>
  <c r="BN122"/>
  <c r="BR122" s="1"/>
  <c r="BV121"/>
  <c r="BX121" s="1"/>
  <c r="BU121"/>
  <c r="BP121"/>
  <c r="BN121"/>
  <c r="BV120"/>
  <c r="BX120" s="1"/>
  <c r="BU120"/>
  <c r="BN120"/>
  <c r="BR120" s="1"/>
  <c r="BV119"/>
  <c r="BX119" s="1"/>
  <c r="BU119"/>
  <c r="BN119"/>
  <c r="BP119" s="1"/>
  <c r="BV118"/>
  <c r="BX118" s="1"/>
  <c r="BU118"/>
  <c r="BO118"/>
  <c r="BN118"/>
  <c r="BR118" s="1"/>
  <c r="BV117"/>
  <c r="BX117" s="1"/>
  <c r="BU117"/>
  <c r="BP117"/>
  <c r="BN117"/>
  <c r="BV116"/>
  <c r="BX116" s="1"/>
  <c r="BU116"/>
  <c r="BN116"/>
  <c r="BR116" s="1"/>
  <c r="BV115"/>
  <c r="BX115" s="1"/>
  <c r="BU115"/>
  <c r="BN115"/>
  <c r="BP115" s="1"/>
  <c r="BV114"/>
  <c r="BX114" s="1"/>
  <c r="BU114"/>
  <c r="BN114"/>
  <c r="BR114" s="1"/>
  <c r="BV113"/>
  <c r="BX113" s="1"/>
  <c r="BU113"/>
  <c r="BN113"/>
  <c r="BR113" s="1"/>
  <c r="BV112"/>
  <c r="BX112" s="1"/>
  <c r="BU112"/>
  <c r="BN112"/>
  <c r="BR112" s="1"/>
  <c r="BV111"/>
  <c r="BX111" s="1"/>
  <c r="BU111"/>
  <c r="BN111"/>
  <c r="BR111" s="1"/>
  <c r="BV110"/>
  <c r="BX110" s="1"/>
  <c r="BU110"/>
  <c r="BN110"/>
  <c r="BR110" s="1"/>
  <c r="BV109"/>
  <c r="BX109" s="1"/>
  <c r="BU109"/>
  <c r="BN109"/>
  <c r="BR109" s="1"/>
  <c r="BV108"/>
  <c r="BX108" s="1"/>
  <c r="BU108"/>
  <c r="BN108"/>
  <c r="BR108" s="1"/>
  <c r="BV107"/>
  <c r="BX107" s="1"/>
  <c r="BU107"/>
  <c r="BN107"/>
  <c r="BR107" s="1"/>
  <c r="BV106"/>
  <c r="BX106" s="1"/>
  <c r="BU106"/>
  <c r="BN106"/>
  <c r="BR106" s="1"/>
  <c r="BV105"/>
  <c r="BX105" s="1"/>
  <c r="BU105"/>
  <c r="BN105"/>
  <c r="BR105" s="1"/>
  <c r="BV104"/>
  <c r="BX104" s="1"/>
  <c r="BU104"/>
  <c r="BN104"/>
  <c r="BR104" s="1"/>
  <c r="BV103"/>
  <c r="BX103" s="1"/>
  <c r="BU103"/>
  <c r="BO103"/>
  <c r="BN103"/>
  <c r="BR103" s="1"/>
  <c r="BV102"/>
  <c r="BX102" s="1"/>
  <c r="BU102"/>
  <c r="BN102"/>
  <c r="BR102" s="1"/>
  <c r="BV101"/>
  <c r="BX101" s="1"/>
  <c r="BU101"/>
  <c r="BN101"/>
  <c r="BR101" s="1"/>
  <c r="BV100"/>
  <c r="BX100" s="1"/>
  <c r="BU100"/>
  <c r="BN100"/>
  <c r="BR100" s="1"/>
  <c r="BV99"/>
  <c r="BX99" s="1"/>
  <c r="BU99"/>
  <c r="BN99"/>
  <c r="BR99" s="1"/>
  <c r="BV98"/>
  <c r="BX98" s="1"/>
  <c r="BU98"/>
  <c r="BN98"/>
  <c r="BR98" s="1"/>
  <c r="BV97"/>
  <c r="BX97" s="1"/>
  <c r="BU97"/>
  <c r="BN97"/>
  <c r="BR97" s="1"/>
  <c r="BV96"/>
  <c r="BX96" s="1"/>
  <c r="BU96"/>
  <c r="BN96"/>
  <c r="BR96" s="1"/>
  <c r="BV95"/>
  <c r="BX95" s="1"/>
  <c r="BU95"/>
  <c r="BN95"/>
  <c r="BR95" s="1"/>
  <c r="BV94"/>
  <c r="BX94" s="1"/>
  <c r="BU94"/>
  <c r="BN94"/>
  <c r="BR94" s="1"/>
  <c r="BV93"/>
  <c r="BX93" s="1"/>
  <c r="BU93"/>
  <c r="BN93"/>
  <c r="BR93" s="1"/>
  <c r="BV92"/>
  <c r="BX92" s="1"/>
  <c r="BU92"/>
  <c r="BN92"/>
  <c r="BR92" s="1"/>
  <c r="BV91"/>
  <c r="BX91" s="1"/>
  <c r="BU91"/>
  <c r="BN91"/>
  <c r="BR91" s="1"/>
  <c r="BV90"/>
  <c r="BX90" s="1"/>
  <c r="BU90"/>
  <c r="BN90"/>
  <c r="BR90" s="1"/>
  <c r="BV89"/>
  <c r="BX89" s="1"/>
  <c r="BU89"/>
  <c r="BN89"/>
  <c r="BR89" s="1"/>
  <c r="BV88"/>
  <c r="BX88" s="1"/>
  <c r="BU88"/>
  <c r="BN88"/>
  <c r="BR88" s="1"/>
  <c r="BV87"/>
  <c r="BX87" s="1"/>
  <c r="BU87"/>
  <c r="BO87"/>
  <c r="BN87"/>
  <c r="BR87" s="1"/>
  <c r="BV86"/>
  <c r="BX86" s="1"/>
  <c r="BU86"/>
  <c r="BN86"/>
  <c r="BR86" s="1"/>
  <c r="BV85"/>
  <c r="BX85" s="1"/>
  <c r="BU85"/>
  <c r="BN85"/>
  <c r="BR85" s="1"/>
  <c r="BV84"/>
  <c r="BX84" s="1"/>
  <c r="BU84"/>
  <c r="BN84"/>
  <c r="BR84" s="1"/>
  <c r="BV83"/>
  <c r="BX83" s="1"/>
  <c r="BU83"/>
  <c r="BN83"/>
  <c r="BR83" s="1"/>
  <c r="BV82"/>
  <c r="BX82" s="1"/>
  <c r="BU82"/>
  <c r="BN82"/>
  <c r="BR82" s="1"/>
  <c r="BV81"/>
  <c r="BX81" s="1"/>
  <c r="BU81"/>
  <c r="BN81"/>
  <c r="BR81" s="1"/>
  <c r="BV80"/>
  <c r="BX80" s="1"/>
  <c r="BU80"/>
  <c r="BN80"/>
  <c r="BR80" s="1"/>
  <c r="BV79"/>
  <c r="BX79" s="1"/>
  <c r="BU79"/>
  <c r="BN79"/>
  <c r="BR79" s="1"/>
  <c r="BV78"/>
  <c r="BX78" s="1"/>
  <c r="BU78"/>
  <c r="BN78"/>
  <c r="BR78" s="1"/>
  <c r="BV77"/>
  <c r="BX77" s="1"/>
  <c r="BU77"/>
  <c r="BN77"/>
  <c r="BR77" s="1"/>
  <c r="BV76"/>
  <c r="BX76" s="1"/>
  <c r="BU76"/>
  <c r="BN76"/>
  <c r="BR76" s="1"/>
  <c r="BV75"/>
  <c r="BX75" s="1"/>
  <c r="BU75"/>
  <c r="BN75"/>
  <c r="BR75" s="1"/>
  <c r="BV74"/>
  <c r="BX74" s="1"/>
  <c r="BU74"/>
  <c r="BN74"/>
  <c r="BR74" s="1"/>
  <c r="BV73"/>
  <c r="BX73" s="1"/>
  <c r="BU73"/>
  <c r="BN73"/>
  <c r="BR73" s="1"/>
  <c r="BV72"/>
  <c r="BX72" s="1"/>
  <c r="BU72"/>
  <c r="BN72"/>
  <c r="BR72" s="1"/>
  <c r="BV71"/>
  <c r="BX71" s="1"/>
  <c r="BU71"/>
  <c r="BO71"/>
  <c r="BN71"/>
  <c r="BR71" s="1"/>
  <c r="BV70"/>
  <c r="BX70" s="1"/>
  <c r="BU70"/>
  <c r="BN70"/>
  <c r="BR70" s="1"/>
  <c r="BV69"/>
  <c r="BX69" s="1"/>
  <c r="BU69"/>
  <c r="BN69"/>
  <c r="BR69" s="1"/>
  <c r="BV68"/>
  <c r="BX68" s="1"/>
  <c r="BU68"/>
  <c r="BN68"/>
  <c r="BR68" s="1"/>
  <c r="BV67"/>
  <c r="BX67" s="1"/>
  <c r="BU67"/>
  <c r="BN67"/>
  <c r="BR67" s="1"/>
  <c r="BV66"/>
  <c r="BX66" s="1"/>
  <c r="BU66"/>
  <c r="BN66"/>
  <c r="BR66" s="1"/>
  <c r="BV65"/>
  <c r="BX65" s="1"/>
  <c r="BU65"/>
  <c r="BN65"/>
  <c r="BR65" s="1"/>
  <c r="BV64"/>
  <c r="BX64" s="1"/>
  <c r="BU64"/>
  <c r="BN64"/>
  <c r="BR64" s="1"/>
  <c r="BV63"/>
  <c r="BX63" s="1"/>
  <c r="BU63"/>
  <c r="BN63"/>
  <c r="BR63" s="1"/>
  <c r="BV62"/>
  <c r="BX62" s="1"/>
  <c r="BU62"/>
  <c r="BN62"/>
  <c r="BR62" s="1"/>
  <c r="BV61"/>
  <c r="BX61" s="1"/>
  <c r="BU61"/>
  <c r="BN61"/>
  <c r="BR61" s="1"/>
  <c r="BV60"/>
  <c r="BX60" s="1"/>
  <c r="BU60"/>
  <c r="BN60"/>
  <c r="BR60" s="1"/>
  <c r="BV59"/>
  <c r="BX59" s="1"/>
  <c r="BU59"/>
  <c r="BN59"/>
  <c r="BR59" s="1"/>
  <c r="BV58"/>
  <c r="BX58" s="1"/>
  <c r="BU58"/>
  <c r="BN58"/>
  <c r="BR58" s="1"/>
  <c r="BV57"/>
  <c r="BX57" s="1"/>
  <c r="BU57"/>
  <c r="BN57"/>
  <c r="BR57" s="1"/>
  <c r="BV56"/>
  <c r="BX56" s="1"/>
  <c r="BU56"/>
  <c r="BN56"/>
  <c r="BR56" s="1"/>
  <c r="BV55"/>
  <c r="BX55" s="1"/>
  <c r="BU55"/>
  <c r="BO55"/>
  <c r="BN55"/>
  <c r="BR55" s="1"/>
  <c r="BV54"/>
  <c r="BX54" s="1"/>
  <c r="BU54"/>
  <c r="BN54"/>
  <c r="BR54" s="1"/>
  <c r="BV53"/>
  <c r="BX53" s="1"/>
  <c r="BU53"/>
  <c r="BN53"/>
  <c r="BR53" s="1"/>
  <c r="BV52"/>
  <c r="BX52" s="1"/>
  <c r="BU52"/>
  <c r="BN52"/>
  <c r="BR52" s="1"/>
  <c r="BV51"/>
  <c r="BX51" s="1"/>
  <c r="BU51"/>
  <c r="BN51"/>
  <c r="BR51" s="1"/>
  <c r="BV50"/>
  <c r="BX50" s="1"/>
  <c r="BU50"/>
  <c r="BN50"/>
  <c r="BR50" s="1"/>
  <c r="BV49"/>
  <c r="BX49" s="1"/>
  <c r="BU49"/>
  <c r="BN49"/>
  <c r="BR49" s="1"/>
  <c r="BV48"/>
  <c r="BX48" s="1"/>
  <c r="BU48"/>
  <c r="BN48"/>
  <c r="BR48" s="1"/>
  <c r="BV47"/>
  <c r="BX47" s="1"/>
  <c r="BU47"/>
  <c r="BN47"/>
  <c r="BR47" s="1"/>
  <c r="BV46"/>
  <c r="BX46" s="1"/>
  <c r="BU46"/>
  <c r="BN46"/>
  <c r="BR46" s="1"/>
  <c r="BV45"/>
  <c r="BX45" s="1"/>
  <c r="BU45"/>
  <c r="BN45"/>
  <c r="BR45" s="1"/>
  <c r="BV44"/>
  <c r="BX44" s="1"/>
  <c r="BU44"/>
  <c r="BN44"/>
  <c r="BR44" s="1"/>
  <c r="BV43"/>
  <c r="BX43" s="1"/>
  <c r="BU43"/>
  <c r="BN43"/>
  <c r="BR43" s="1"/>
  <c r="BV42"/>
  <c r="BX42" s="1"/>
  <c r="BU42"/>
  <c r="BN42"/>
  <c r="BR42" s="1"/>
  <c r="BV41"/>
  <c r="BX41" s="1"/>
  <c r="BU41"/>
  <c r="BN41"/>
  <c r="BR41" s="1"/>
  <c r="BV40"/>
  <c r="BX40" s="1"/>
  <c r="BU40"/>
  <c r="BN40"/>
  <c r="BR40" s="1"/>
  <c r="BV39"/>
  <c r="BX39" s="1"/>
  <c r="BU39"/>
  <c r="BO39"/>
  <c r="BN39"/>
  <c r="BR39" s="1"/>
  <c r="BV38"/>
  <c r="BX38" s="1"/>
  <c r="BU38"/>
  <c r="BN38"/>
  <c r="BR38" s="1"/>
  <c r="BV37"/>
  <c r="BX37" s="1"/>
  <c r="BU37"/>
  <c r="BN37"/>
  <c r="BR37" s="1"/>
  <c r="BV36"/>
  <c r="BX36" s="1"/>
  <c r="BU36"/>
  <c r="BN36"/>
  <c r="BR36" s="1"/>
  <c r="BV35"/>
  <c r="BX35" s="1"/>
  <c r="BU35"/>
  <c r="BN35"/>
  <c r="BR35" s="1"/>
  <c r="BV34"/>
  <c r="BX34" s="1"/>
  <c r="BU34"/>
  <c r="BN34"/>
  <c r="BR34" s="1"/>
  <c r="BV33"/>
  <c r="BX33" s="1"/>
  <c r="BU33"/>
  <c r="BN33"/>
  <c r="BR33" s="1"/>
  <c r="BV32"/>
  <c r="BX32" s="1"/>
  <c r="BU32"/>
  <c r="BN32"/>
  <c r="BR32" s="1"/>
  <c r="BV31"/>
  <c r="BX31" s="1"/>
  <c r="BU31"/>
  <c r="BN31"/>
  <c r="BR31" s="1"/>
  <c r="BV30"/>
  <c r="BX30" s="1"/>
  <c r="BU30"/>
  <c r="BN30"/>
  <c r="BR30" s="1"/>
  <c r="BV29"/>
  <c r="BX29" s="1"/>
  <c r="BU29"/>
  <c r="BN29"/>
  <c r="BR29" s="1"/>
  <c r="BV28"/>
  <c r="BX28" s="1"/>
  <c r="BU28"/>
  <c r="BN28"/>
  <c r="BR28" s="1"/>
  <c r="BV27"/>
  <c r="BX27" s="1"/>
  <c r="BU27"/>
  <c r="BN27"/>
  <c r="BR27" s="1"/>
  <c r="BV26"/>
  <c r="BX26" s="1"/>
  <c r="BU26"/>
  <c r="BN26"/>
  <c r="BR26" s="1"/>
  <c r="BV25"/>
  <c r="BX25" s="1"/>
  <c r="BU25"/>
  <c r="BN25"/>
  <c r="BR25" s="1"/>
  <c r="BV24"/>
  <c r="BX24" s="1"/>
  <c r="BU24"/>
  <c r="BN24"/>
  <c r="BS24" s="1"/>
  <c r="BV23"/>
  <c r="BY23" s="1"/>
  <c r="BU23"/>
  <c r="BO23"/>
  <c r="BN23"/>
  <c r="BR23" s="1"/>
  <c r="BV22"/>
  <c r="BX22" s="1"/>
  <c r="BU22"/>
  <c r="BN22"/>
  <c r="BR22" s="1"/>
  <c r="BV21"/>
  <c r="BX21" s="1"/>
  <c r="BU21"/>
  <c r="BN21"/>
  <c r="BR21" s="1"/>
  <c r="BV20"/>
  <c r="BX20" s="1"/>
  <c r="BU20"/>
  <c r="BN20"/>
  <c r="BS20" s="1"/>
  <c r="BV19"/>
  <c r="BY19" s="1"/>
  <c r="BU19"/>
  <c r="BN19"/>
  <c r="BR19" s="1"/>
  <c r="BV18"/>
  <c r="BX18" s="1"/>
  <c r="BU18"/>
  <c r="BN18"/>
  <c r="BR18" s="1"/>
  <c r="BV17"/>
  <c r="BX17" s="1"/>
  <c r="BU17"/>
  <c r="BN17"/>
  <c r="BR17" s="1"/>
  <c r="BV16"/>
  <c r="BX16" s="1"/>
  <c r="BU16"/>
  <c r="BN16"/>
  <c r="BS16" s="1"/>
  <c r="BV15"/>
  <c r="BY15" s="1"/>
  <c r="BU15"/>
  <c r="BN15"/>
  <c r="BR15" s="1"/>
  <c r="BV14"/>
  <c r="BX14" s="1"/>
  <c r="BU14"/>
  <c r="BN14"/>
  <c r="BR14" s="1"/>
  <c r="BV13"/>
  <c r="BX13" s="1"/>
  <c r="BU13"/>
  <c r="BN13"/>
  <c r="BR13" s="1"/>
  <c r="BV12"/>
  <c r="BX12" s="1"/>
  <c r="BU12"/>
  <c r="BN12"/>
  <c r="BS12" s="1"/>
  <c r="BV11"/>
  <c r="BY11" s="1"/>
  <c r="BU11"/>
  <c r="BN11"/>
  <c r="BR11" s="1"/>
  <c r="BV10"/>
  <c r="BX10" s="1"/>
  <c r="BU10"/>
  <c r="BN10"/>
  <c r="BS10" s="1"/>
  <c r="BV9"/>
  <c r="BY9" s="1"/>
  <c r="BU9"/>
  <c r="BN9"/>
  <c r="BR9" s="1"/>
  <c r="BV8"/>
  <c r="BX8" s="1"/>
  <c r="BU8"/>
  <c r="BN8"/>
  <c r="BR8" s="1"/>
  <c r="BV7"/>
  <c r="BX7" s="1"/>
  <c r="BU7"/>
  <c r="BO7"/>
  <c r="BN7"/>
  <c r="BR7" s="1"/>
  <c r="BV6"/>
  <c r="BX6" s="1"/>
  <c r="BU6"/>
  <c r="BN6"/>
  <c r="BR6" s="1"/>
  <c r="BV5"/>
  <c r="BX5" s="1"/>
  <c r="BU5"/>
  <c r="BN5"/>
  <c r="BR5" s="1"/>
  <c r="BV4"/>
  <c r="BX4" s="1"/>
  <c r="BU4"/>
  <c r="BN4"/>
  <c r="BR4" s="1"/>
  <c r="BV3"/>
  <c r="BX3" s="1"/>
  <c r="BU3"/>
  <c r="BN3"/>
  <c r="BR3" s="1"/>
  <c r="BV2"/>
  <c r="BX2" s="1"/>
  <c r="BU2"/>
  <c r="BN2"/>
  <c r="BR2" s="1"/>
  <c r="BV1"/>
  <c r="BY1" s="1"/>
  <c r="BU1"/>
  <c r="BN1"/>
  <c r="BR1" s="1"/>
  <c r="BN349" i="14"/>
  <c r="BU349"/>
  <c r="BV349"/>
  <c r="BW349" s="1"/>
  <c r="BN297"/>
  <c r="BU297"/>
  <c r="BV297"/>
  <c r="BW297" s="1"/>
  <c r="BN299"/>
  <c r="BU299"/>
  <c r="BV299"/>
  <c r="BW299" s="1"/>
  <c r="BN317"/>
  <c r="BU317"/>
  <c r="BV317"/>
  <c r="BW317" s="1"/>
  <c r="BN155"/>
  <c r="BU155"/>
  <c r="BV155"/>
  <c r="BW155" s="1"/>
  <c r="BN363"/>
  <c r="BU363"/>
  <c r="BV363"/>
  <c r="BW363" s="1"/>
  <c r="BN326"/>
  <c r="BU326"/>
  <c r="BV326"/>
  <c r="BW326" s="1"/>
  <c r="BN524"/>
  <c r="BU524"/>
  <c r="BV524"/>
  <c r="BW524" s="1"/>
  <c r="BN340"/>
  <c r="BU340"/>
  <c r="BV340"/>
  <c r="BW340" s="1"/>
  <c r="BN332"/>
  <c r="BU332"/>
  <c r="BV332"/>
  <c r="BW332" s="1"/>
  <c r="BN351"/>
  <c r="BU351"/>
  <c r="BV351"/>
  <c r="BW351" s="1"/>
  <c r="BN429"/>
  <c r="BU429"/>
  <c r="BV429"/>
  <c r="BW429" s="1"/>
  <c r="BN119"/>
  <c r="BU119"/>
  <c r="BV119"/>
  <c r="BW119" s="1"/>
  <c r="BN521"/>
  <c r="BU521"/>
  <c r="BV521"/>
  <c r="BW521" s="1"/>
  <c r="BN485"/>
  <c r="BU485"/>
  <c r="BV485"/>
  <c r="BW485" s="1"/>
  <c r="BN443"/>
  <c r="BU443"/>
  <c r="BV443"/>
  <c r="BW443" s="1"/>
  <c r="BN234"/>
  <c r="BU234"/>
  <c r="BV234"/>
  <c r="BW234" s="1"/>
  <c r="BN512"/>
  <c r="BU512"/>
  <c r="BV512"/>
  <c r="BW512" s="1"/>
  <c r="BN69"/>
  <c r="BU69"/>
  <c r="BV69"/>
  <c r="BW69" s="1"/>
  <c r="BN449"/>
  <c r="BU449"/>
  <c r="BV449"/>
  <c r="BW449" s="1"/>
  <c r="BN412"/>
  <c r="BU412"/>
  <c r="BV412"/>
  <c r="BW412" s="1"/>
  <c r="BN225"/>
  <c r="BU225"/>
  <c r="BV225"/>
  <c r="BW225" s="1"/>
  <c r="BN145"/>
  <c r="BU145"/>
  <c r="BV145"/>
  <c r="BW145" s="1"/>
  <c r="BN209"/>
  <c r="BU209"/>
  <c r="BV209"/>
  <c r="BW209" s="1"/>
  <c r="BN409"/>
  <c r="BU409"/>
  <c r="BV409"/>
  <c r="BW409" s="1"/>
  <c r="BN545"/>
  <c r="BU545"/>
  <c r="BV545"/>
  <c r="BW545" s="1"/>
  <c r="BN281"/>
  <c r="BU281"/>
  <c r="BV281"/>
  <c r="BW281" s="1"/>
  <c r="BN398"/>
  <c r="BU398"/>
  <c r="BV398"/>
  <c r="BW398" s="1"/>
  <c r="BN422"/>
  <c r="BU422"/>
  <c r="BV422"/>
  <c r="BW422" s="1"/>
  <c r="BN63"/>
  <c r="BU63"/>
  <c r="BV63"/>
  <c r="BW63" s="1"/>
  <c r="BN499"/>
  <c r="BU499"/>
  <c r="BV499"/>
  <c r="BW499" s="1"/>
  <c r="BN269"/>
  <c r="BU269"/>
  <c r="BV269"/>
  <c r="BW269" s="1"/>
  <c r="BN458"/>
  <c r="BU458"/>
  <c r="BV458"/>
  <c r="BW458" s="1"/>
  <c r="BN541"/>
  <c r="BU541"/>
  <c r="BV541"/>
  <c r="BW541" s="1"/>
  <c r="BN221"/>
  <c r="BU221"/>
  <c r="BV221"/>
  <c r="BW221" s="1"/>
  <c r="BN262"/>
  <c r="BU262"/>
  <c r="BV262"/>
  <c r="BW262" s="1"/>
  <c r="BN304"/>
  <c r="BU304"/>
  <c r="BV304"/>
  <c r="BW304" s="1"/>
  <c r="BN228"/>
  <c r="BU228"/>
  <c r="BV228"/>
  <c r="BW228" s="1"/>
  <c r="BN549"/>
  <c r="BU549"/>
  <c r="BV549"/>
  <c r="BW549" s="1"/>
  <c r="BN24"/>
  <c r="BU24"/>
  <c r="BV24"/>
  <c r="BN471"/>
  <c r="BU471"/>
  <c r="BV471"/>
  <c r="BW471" s="1"/>
  <c r="BN333"/>
  <c r="BU333"/>
  <c r="BV333"/>
  <c r="BW333" s="1"/>
  <c r="BN546"/>
  <c r="BU546"/>
  <c r="BV546"/>
  <c r="BN442"/>
  <c r="BU442"/>
  <c r="BV442"/>
  <c r="BW442" s="1"/>
  <c r="BN187"/>
  <c r="BU187"/>
  <c r="BV187"/>
  <c r="BX187" s="1"/>
  <c r="BN218"/>
  <c r="BU218"/>
  <c r="BV218"/>
  <c r="BW218" s="1"/>
  <c r="BN54"/>
  <c r="BU54"/>
  <c r="BV54"/>
  <c r="BX54" s="1"/>
  <c r="BN36"/>
  <c r="BU36"/>
  <c r="BV36"/>
  <c r="BW36" s="1"/>
  <c r="BN49"/>
  <c r="BU49"/>
  <c r="BV49"/>
  <c r="BX49" s="1"/>
  <c r="BN144"/>
  <c r="BU144"/>
  <c r="BV144"/>
  <c r="BW144" s="1"/>
  <c r="BN25"/>
  <c r="BU25"/>
  <c r="BV25"/>
  <c r="BW25" s="1"/>
  <c r="BN59"/>
  <c r="BU59"/>
  <c r="BV59"/>
  <c r="BX59" s="1"/>
  <c r="BN247"/>
  <c r="BU247"/>
  <c r="BV247"/>
  <c r="BX247" s="1"/>
  <c r="BN11"/>
  <c r="BU11"/>
  <c r="BV11"/>
  <c r="BW11" s="1"/>
  <c r="BN200"/>
  <c r="BU200"/>
  <c r="BV200"/>
  <c r="BX200" s="1"/>
  <c r="BN535"/>
  <c r="BU535"/>
  <c r="BV535"/>
  <c r="BX535" s="1"/>
  <c r="BN298"/>
  <c r="BU298"/>
  <c r="BV298"/>
  <c r="BW298" s="1"/>
  <c r="BN91"/>
  <c r="BU91"/>
  <c r="BV91"/>
  <c r="BX91" s="1"/>
  <c r="BN70"/>
  <c r="BU70"/>
  <c r="BV70"/>
  <c r="BW70" s="1"/>
  <c r="BN432"/>
  <c r="BU432"/>
  <c r="BV432"/>
  <c r="BW432" s="1"/>
  <c r="BN85"/>
  <c r="BU85"/>
  <c r="BV85"/>
  <c r="BX85" s="1"/>
  <c r="BN508"/>
  <c r="BU508"/>
  <c r="BV508"/>
  <c r="BX508" s="1"/>
  <c r="BN385"/>
  <c r="BU385"/>
  <c r="BV385"/>
  <c r="BW385" s="1"/>
  <c r="BN15"/>
  <c r="BU15"/>
  <c r="BV15"/>
  <c r="BW15" s="1"/>
  <c r="BN413"/>
  <c r="BU413"/>
  <c r="BV413"/>
  <c r="BW413" s="1"/>
  <c r="BN6"/>
  <c r="BU6"/>
  <c r="BV6"/>
  <c r="BW6" s="1"/>
  <c r="BN12"/>
  <c r="BU12"/>
  <c r="BV12"/>
  <c r="BW12" s="1"/>
  <c r="BN86"/>
  <c r="BU86"/>
  <c r="BV86"/>
  <c r="BW86" s="1"/>
  <c r="BN33"/>
  <c r="BU33"/>
  <c r="BV33"/>
  <c r="BW33" s="1"/>
  <c r="BN406"/>
  <c r="BU406"/>
  <c r="BV406"/>
  <c r="BW406" s="1"/>
  <c r="BN372"/>
  <c r="BU372"/>
  <c r="BV372"/>
  <c r="BW372" s="1"/>
  <c r="BN84"/>
  <c r="BU84"/>
  <c r="BV84"/>
  <c r="BW84" s="1"/>
  <c r="BN229"/>
  <c r="BU229"/>
  <c r="BV229"/>
  <c r="BW229" s="1"/>
  <c r="BN464"/>
  <c r="BU464"/>
  <c r="BV464"/>
  <c r="BW464" s="1"/>
  <c r="BN138"/>
  <c r="BU138"/>
  <c r="BV138"/>
  <c r="BW138" s="1"/>
  <c r="BN57"/>
  <c r="BU57"/>
  <c r="BV57"/>
  <c r="BW57" s="1"/>
  <c r="BN419"/>
  <c r="BU419"/>
  <c r="BV419"/>
  <c r="BW419" s="1"/>
  <c r="BN418"/>
  <c r="BU418"/>
  <c r="BV418"/>
  <c r="BW418" s="1"/>
  <c r="BN529"/>
  <c r="BU529"/>
  <c r="BV529"/>
  <c r="BW529" s="1"/>
  <c r="BN194"/>
  <c r="BU194"/>
  <c r="BV194"/>
  <c r="BW194" s="1"/>
  <c r="BN255"/>
  <c r="BU255"/>
  <c r="BV255"/>
  <c r="BW255" s="1"/>
  <c r="BN282"/>
  <c r="BU282"/>
  <c r="BV282"/>
  <c r="BW282" s="1"/>
  <c r="BN540"/>
  <c r="BU540"/>
  <c r="BV540"/>
  <c r="BW540" s="1"/>
  <c r="BN180"/>
  <c r="BU180"/>
  <c r="BV180"/>
  <c r="BW180" s="1"/>
  <c r="BN476"/>
  <c r="BU476"/>
  <c r="BV476"/>
  <c r="BW476" s="1"/>
  <c r="BN186"/>
  <c r="BU186"/>
  <c r="BV186"/>
  <c r="BW186" s="1"/>
  <c r="BN369"/>
  <c r="BU369"/>
  <c r="BV369"/>
  <c r="BW369" s="1"/>
  <c r="BN462"/>
  <c r="BU462"/>
  <c r="BV462"/>
  <c r="BW462" s="1"/>
  <c r="BN132"/>
  <c r="BU132"/>
  <c r="BV132"/>
  <c r="BW132" s="1"/>
  <c r="BN172"/>
  <c r="BU172"/>
  <c r="BV172"/>
  <c r="BW172" s="1"/>
  <c r="BN258"/>
  <c r="BU258"/>
  <c r="BV258"/>
  <c r="BW258" s="1"/>
  <c r="BN428"/>
  <c r="BU428"/>
  <c r="BV428"/>
  <c r="BW428" s="1"/>
  <c r="BN460"/>
  <c r="BU460"/>
  <c r="BV460"/>
  <c r="BW460" s="1"/>
  <c r="BN435"/>
  <c r="BU435"/>
  <c r="BV435"/>
  <c r="BX435" s="1"/>
  <c r="BN253"/>
  <c r="BU253"/>
  <c r="BV253"/>
  <c r="BW253" s="1"/>
  <c r="BN548"/>
  <c r="BU548"/>
  <c r="BV548"/>
  <c r="BX548" s="1"/>
  <c r="BN436"/>
  <c r="BU436"/>
  <c r="BV436"/>
  <c r="BW436" s="1"/>
  <c r="BN67"/>
  <c r="BU67"/>
  <c r="BV67"/>
  <c r="BX67" s="1"/>
  <c r="BN479"/>
  <c r="BU479"/>
  <c r="BV479"/>
  <c r="BW479" s="1"/>
  <c r="BN492"/>
  <c r="BU492"/>
  <c r="BV492"/>
  <c r="BX492" s="1"/>
  <c r="BN224"/>
  <c r="BU224"/>
  <c r="BV224"/>
  <c r="BW224" s="1"/>
  <c r="BN149"/>
  <c r="BU149"/>
  <c r="BV149"/>
  <c r="BX149" s="1"/>
  <c r="BN362"/>
  <c r="BU362"/>
  <c r="BV362"/>
  <c r="BX362" s="1"/>
  <c r="BN203"/>
  <c r="BU203"/>
  <c r="BV203"/>
  <c r="BX203" s="1"/>
  <c r="BN514"/>
  <c r="BU514"/>
  <c r="BV514"/>
  <c r="BW514" s="1"/>
  <c r="BN58"/>
  <c r="BU58"/>
  <c r="BV58"/>
  <c r="BX58" s="1"/>
  <c r="BN136"/>
  <c r="BU136"/>
  <c r="BV136"/>
  <c r="BX136" s="1"/>
  <c r="BN199"/>
  <c r="BU199"/>
  <c r="BV199"/>
  <c r="BW199" s="1"/>
  <c r="BN211"/>
  <c r="BU211"/>
  <c r="BV211"/>
  <c r="BW211" s="1"/>
  <c r="BN390"/>
  <c r="BU390"/>
  <c r="BV390"/>
  <c r="BW390" s="1"/>
  <c r="BN259"/>
  <c r="BU259"/>
  <c r="BV259"/>
  <c r="BW259" s="1"/>
  <c r="BN233"/>
  <c r="BU233"/>
  <c r="BV233"/>
  <c r="BW233" s="1"/>
  <c r="BN350"/>
  <c r="BU350"/>
  <c r="BV350"/>
  <c r="BW350" s="1"/>
  <c r="BN327"/>
  <c r="BU327"/>
  <c r="BV327"/>
  <c r="BW327" s="1"/>
  <c r="BN301"/>
  <c r="BU301"/>
  <c r="BV301"/>
  <c r="BW301" s="1"/>
  <c r="BN276"/>
  <c r="BU276"/>
  <c r="BV276"/>
  <c r="BW276" s="1"/>
  <c r="BN368"/>
  <c r="BU368"/>
  <c r="BV368"/>
  <c r="BW368" s="1"/>
  <c r="BN312"/>
  <c r="BU312"/>
  <c r="BV312"/>
  <c r="BW312" s="1"/>
  <c r="BN334"/>
  <c r="BU334"/>
  <c r="BV334"/>
  <c r="BW334" s="1"/>
  <c r="BN235"/>
  <c r="BU235"/>
  <c r="BV235"/>
  <c r="BW235" s="1"/>
  <c r="BN370"/>
  <c r="BU370"/>
  <c r="BV370"/>
  <c r="BX370" s="1"/>
  <c r="BN41"/>
  <c r="BU41"/>
  <c r="BV41"/>
  <c r="BW41" s="1"/>
  <c r="BN371"/>
  <c r="BU371"/>
  <c r="BV371"/>
  <c r="BX371" s="1"/>
  <c r="BN10"/>
  <c r="BU10"/>
  <c r="BV10"/>
  <c r="BW10" s="1"/>
  <c r="BN358"/>
  <c r="BU358"/>
  <c r="BV358"/>
  <c r="BX358" s="1"/>
  <c r="BN453"/>
  <c r="BU453"/>
  <c r="BV453"/>
  <c r="BW453" s="1"/>
  <c r="BN454"/>
  <c r="BU454"/>
  <c r="BV454"/>
  <c r="BX454" s="1"/>
  <c r="BN437"/>
  <c r="BU437"/>
  <c r="BV437"/>
  <c r="BW437" s="1"/>
  <c r="BN520"/>
  <c r="BU520"/>
  <c r="BV520"/>
  <c r="BW520" s="1"/>
  <c r="BN291"/>
  <c r="BU291"/>
  <c r="BV291"/>
  <c r="BX291" s="1"/>
  <c r="BN189"/>
  <c r="BU189"/>
  <c r="BV189"/>
  <c r="BW189" s="1"/>
  <c r="BN511"/>
  <c r="BU511"/>
  <c r="BV511"/>
  <c r="BW511" s="1"/>
  <c r="BN131"/>
  <c r="BU131"/>
  <c r="BV131"/>
  <c r="BX131" s="1"/>
  <c r="BN185"/>
  <c r="BU185"/>
  <c r="BV185"/>
  <c r="BX185" s="1"/>
  <c r="BN395"/>
  <c r="BU395"/>
  <c r="BV395"/>
  <c r="BW395" s="1"/>
  <c r="BN181"/>
  <c r="BU181"/>
  <c r="BV181"/>
  <c r="BX181" s="1"/>
  <c r="BN446"/>
  <c r="BU446"/>
  <c r="BV446"/>
  <c r="BW446" s="1"/>
  <c r="BN117"/>
  <c r="BU117"/>
  <c r="BV117"/>
  <c r="BX117" s="1"/>
  <c r="BN168"/>
  <c r="BU168"/>
  <c r="BV168"/>
  <c r="BW168" s="1"/>
  <c r="BN148"/>
  <c r="BU148"/>
  <c r="BV148"/>
  <c r="BX148" s="1"/>
  <c r="BN250"/>
  <c r="BU250"/>
  <c r="BV250"/>
  <c r="BX250" s="1"/>
  <c r="BN246"/>
  <c r="BU246"/>
  <c r="BV246"/>
  <c r="BW246" s="1"/>
  <c r="BN364"/>
  <c r="BU364"/>
  <c r="BV364"/>
  <c r="BX364" s="1"/>
  <c r="BN167"/>
  <c r="BU167"/>
  <c r="BV167"/>
  <c r="BW167" s="1"/>
  <c r="BN78"/>
  <c r="BU78"/>
  <c r="BV78"/>
  <c r="BX78" s="1"/>
  <c r="BN555"/>
  <c r="CQ13600"/>
  <c r="CQ13599"/>
  <c r="CQ13598"/>
  <c r="CQ13597"/>
  <c r="CQ13596"/>
  <c r="CQ13595"/>
  <c r="CQ13594"/>
  <c r="CQ13593"/>
  <c r="CQ13592"/>
  <c r="CQ13591"/>
  <c r="CQ13590"/>
  <c r="CQ13589"/>
  <c r="CQ13588"/>
  <c r="CQ13587"/>
  <c r="CQ13586"/>
  <c r="CQ13585"/>
  <c r="CQ13584"/>
  <c r="CQ13583"/>
  <c r="CQ13582"/>
  <c r="CQ13581"/>
  <c r="CQ13580"/>
  <c r="CQ13579"/>
  <c r="CQ13578"/>
  <c r="CQ13577"/>
  <c r="CQ13576"/>
  <c r="CQ13575"/>
  <c r="CQ13574"/>
  <c r="CQ13573"/>
  <c r="CQ13572"/>
  <c r="CQ13571"/>
  <c r="CQ13570"/>
  <c r="CQ13569"/>
  <c r="CQ13568"/>
  <c r="CQ13567"/>
  <c r="CQ13566"/>
  <c r="CQ13565"/>
  <c r="CQ13564"/>
  <c r="CQ13563"/>
  <c r="CQ13562"/>
  <c r="CQ13561"/>
  <c r="CQ13560"/>
  <c r="CQ13559"/>
  <c r="CQ13558"/>
  <c r="CQ13557"/>
  <c r="CQ13556"/>
  <c r="CQ13555"/>
  <c r="CQ13554"/>
  <c r="CQ13553"/>
  <c r="CQ13552"/>
  <c r="CQ13551"/>
  <c r="CQ13550"/>
  <c r="CQ13549"/>
  <c r="CQ13548"/>
  <c r="CQ13547"/>
  <c r="CQ13546"/>
  <c r="CQ13545"/>
  <c r="CQ13544"/>
  <c r="CQ13543"/>
  <c r="CQ13542"/>
  <c r="CQ13541"/>
  <c r="CQ13540"/>
  <c r="CQ13539"/>
  <c r="CQ13538"/>
  <c r="CQ13537"/>
  <c r="CQ13536"/>
  <c r="CQ13535"/>
  <c r="CQ13534"/>
  <c r="CQ13533"/>
  <c r="CQ13532"/>
  <c r="CQ13531"/>
  <c r="CQ13530"/>
  <c r="CQ13529"/>
  <c r="CQ13528"/>
  <c r="CQ13527"/>
  <c r="CQ13526"/>
  <c r="CQ13525"/>
  <c r="CQ13524"/>
  <c r="CQ13523"/>
  <c r="CQ13522"/>
  <c r="CQ13521"/>
  <c r="CQ13520"/>
  <c r="CQ13519"/>
  <c r="CQ13518"/>
  <c r="CQ13517"/>
  <c r="CQ13516"/>
  <c r="CQ13515"/>
  <c r="CQ13514"/>
  <c r="CQ13513"/>
  <c r="CQ13512"/>
  <c r="CQ13511"/>
  <c r="CQ13510"/>
  <c r="CQ13509"/>
  <c r="CQ13508"/>
  <c r="CQ13507"/>
  <c r="CQ13506"/>
  <c r="CQ13505"/>
  <c r="CQ13504"/>
  <c r="CQ13503"/>
  <c r="CQ13502"/>
  <c r="CQ13501"/>
  <c r="CQ13500"/>
  <c r="CQ13499"/>
  <c r="CQ13498"/>
  <c r="CQ13497"/>
  <c r="CQ13496"/>
  <c r="CQ13495"/>
  <c r="CQ13494"/>
  <c r="CQ13493"/>
  <c r="CQ13492"/>
  <c r="CQ13491"/>
  <c r="CQ13490"/>
  <c r="CQ13489"/>
  <c r="CQ13488"/>
  <c r="CQ13487"/>
  <c r="CQ13486"/>
  <c r="CQ13485"/>
  <c r="CQ13484"/>
  <c r="CQ13483"/>
  <c r="CQ13482"/>
  <c r="CQ13481"/>
  <c r="CQ13480"/>
  <c r="CQ13479"/>
  <c r="CQ13478"/>
  <c r="CQ13477"/>
  <c r="CQ13476"/>
  <c r="CQ13475"/>
  <c r="CQ13474"/>
  <c r="CQ13473"/>
  <c r="CQ13472"/>
  <c r="CQ13471"/>
  <c r="CQ13470"/>
  <c r="CQ13469"/>
  <c r="CQ13468"/>
  <c r="CQ13467"/>
  <c r="CQ13466"/>
  <c r="CQ13465"/>
  <c r="CQ13464"/>
  <c r="CQ13463"/>
  <c r="CQ13462"/>
  <c r="CQ13461"/>
  <c r="CQ13460"/>
  <c r="CQ13459"/>
  <c r="CQ13458"/>
  <c r="CQ13457"/>
  <c r="CQ13456"/>
  <c r="CQ13455"/>
  <c r="CQ13454"/>
  <c r="CQ13453"/>
  <c r="CQ13452"/>
  <c r="CQ13451"/>
  <c r="CQ13450"/>
  <c r="CQ13449"/>
  <c r="CQ13448"/>
  <c r="CQ13447"/>
  <c r="CQ13446"/>
  <c r="CQ13445"/>
  <c r="CQ13444"/>
  <c r="CQ13443"/>
  <c r="CQ13442"/>
  <c r="CQ13441"/>
  <c r="CQ13440"/>
  <c r="CQ13439"/>
  <c r="CQ13438"/>
  <c r="CQ13437"/>
  <c r="CQ13436"/>
  <c r="CQ13435"/>
  <c r="CQ13434"/>
  <c r="CQ13433"/>
  <c r="CQ13432"/>
  <c r="CQ13431"/>
  <c r="CQ13430"/>
  <c r="CQ13429"/>
  <c r="CQ13428"/>
  <c r="CQ13427"/>
  <c r="CQ13426"/>
  <c r="CQ13425"/>
  <c r="CQ13424"/>
  <c r="CQ13423"/>
  <c r="CQ13422"/>
  <c r="CQ13421"/>
  <c r="CQ13420"/>
  <c r="CQ13419"/>
  <c r="CQ13418"/>
  <c r="CQ13417"/>
  <c r="CQ13416"/>
  <c r="CQ13415"/>
  <c r="CQ13414"/>
  <c r="CQ13413"/>
  <c r="CQ13412"/>
  <c r="CQ13411"/>
  <c r="CQ13410"/>
  <c r="CQ13409"/>
  <c r="CQ13408"/>
  <c r="CQ13407"/>
  <c r="CQ13406"/>
  <c r="CQ13405"/>
  <c r="CQ13404"/>
  <c r="CQ13403"/>
  <c r="CQ13402"/>
  <c r="CQ13401"/>
  <c r="CQ13400"/>
  <c r="CQ13399"/>
  <c r="CQ13398"/>
  <c r="CQ13397"/>
  <c r="CQ13396"/>
  <c r="CQ13395"/>
  <c r="CQ13394"/>
  <c r="CQ13393"/>
  <c r="CQ13392"/>
  <c r="CQ13391"/>
  <c r="CQ13390"/>
  <c r="CQ13389"/>
  <c r="CQ13388"/>
  <c r="CQ13387"/>
  <c r="CQ13386"/>
  <c r="CQ13385"/>
  <c r="CQ13384"/>
  <c r="CQ13383"/>
  <c r="CQ13382"/>
  <c r="CQ13381"/>
  <c r="CQ13380"/>
  <c r="CQ13379"/>
  <c r="CQ13378"/>
  <c r="CQ13377"/>
  <c r="CQ13376"/>
  <c r="CQ13375"/>
  <c r="CQ13374"/>
  <c r="CQ13373"/>
  <c r="CQ13372"/>
  <c r="CQ13371"/>
  <c r="CQ13370"/>
  <c r="CQ13369"/>
  <c r="CQ13368"/>
  <c r="CQ13367"/>
  <c r="CQ13366"/>
  <c r="CQ13365"/>
  <c r="CQ13364"/>
  <c r="CQ13363"/>
  <c r="CQ13362"/>
  <c r="CQ13361"/>
  <c r="CQ13360"/>
  <c r="CQ13359"/>
  <c r="CQ13358"/>
  <c r="CQ13357"/>
  <c r="CQ13356"/>
  <c r="CQ13355"/>
  <c r="CQ13354"/>
  <c r="CQ13353"/>
  <c r="CQ13352"/>
  <c r="CQ13351"/>
  <c r="CQ13350"/>
  <c r="CQ13349"/>
  <c r="CQ13348"/>
  <c r="CQ13347"/>
  <c r="CQ13346"/>
  <c r="CQ13345"/>
  <c r="CQ13344"/>
  <c r="CQ13343"/>
  <c r="CQ13342"/>
  <c r="CQ13341"/>
  <c r="CQ13340"/>
  <c r="CQ13339"/>
  <c r="CQ13338"/>
  <c r="CQ13337"/>
  <c r="CQ13336"/>
  <c r="CQ13335"/>
  <c r="CQ13334"/>
  <c r="CQ13333"/>
  <c r="CQ13332"/>
  <c r="CQ13331"/>
  <c r="CQ13330"/>
  <c r="CQ13329"/>
  <c r="CQ13328"/>
  <c r="CQ13327"/>
  <c r="CQ13326"/>
  <c r="CQ13325"/>
  <c r="CQ13324"/>
  <c r="CQ13323"/>
  <c r="CQ13322"/>
  <c r="CQ13321"/>
  <c r="CQ13320"/>
  <c r="CQ13319"/>
  <c r="CQ13318"/>
  <c r="CQ13317"/>
  <c r="CQ13316"/>
  <c r="CQ13315"/>
  <c r="CQ13314"/>
  <c r="CQ13313"/>
  <c r="CQ13312"/>
  <c r="CQ13311"/>
  <c r="CQ13310"/>
  <c r="CQ13309"/>
  <c r="CQ13308"/>
  <c r="CQ13307"/>
  <c r="CQ13306"/>
  <c r="CQ13305"/>
  <c r="CQ13304"/>
  <c r="CQ13303"/>
  <c r="CQ13302"/>
  <c r="CQ13301"/>
  <c r="CQ13300"/>
  <c r="CQ13299"/>
  <c r="CQ13298"/>
  <c r="CQ13297"/>
  <c r="CQ13296"/>
  <c r="CQ13295"/>
  <c r="CQ13294"/>
  <c r="CQ13293"/>
  <c r="CQ13292"/>
  <c r="CQ13291"/>
  <c r="CQ13290"/>
  <c r="CQ13289"/>
  <c r="CQ13288"/>
  <c r="CQ13287"/>
  <c r="CQ13286"/>
  <c r="CQ13285"/>
  <c r="CQ13284"/>
  <c r="CQ13283"/>
  <c r="CQ13282"/>
  <c r="CQ13281"/>
  <c r="CQ13280"/>
  <c r="CQ13279"/>
  <c r="CQ13278"/>
  <c r="CQ13277"/>
  <c r="CQ13276"/>
  <c r="CQ13275"/>
  <c r="CQ13274"/>
  <c r="CQ13273"/>
  <c r="CQ13272"/>
  <c r="CQ13271"/>
  <c r="CQ13270"/>
  <c r="CQ13269"/>
  <c r="CQ13268"/>
  <c r="CQ13267"/>
  <c r="CQ13266"/>
  <c r="CQ13265"/>
  <c r="CQ13264"/>
  <c r="CQ13263"/>
  <c r="CQ13262"/>
  <c r="CQ13261"/>
  <c r="CQ13260"/>
  <c r="CQ13259"/>
  <c r="CQ13258"/>
  <c r="CQ13257"/>
  <c r="CQ13256"/>
  <c r="CQ13255"/>
  <c r="CQ13254"/>
  <c r="CQ13253"/>
  <c r="CQ13252"/>
  <c r="CQ13251"/>
  <c r="CQ13250"/>
  <c r="CQ13249"/>
  <c r="CQ13248"/>
  <c r="CQ13247"/>
  <c r="CQ13246"/>
  <c r="CQ13245"/>
  <c r="CQ13244"/>
  <c r="CQ13243"/>
  <c r="CQ13242"/>
  <c r="CQ13241"/>
  <c r="CQ13240"/>
  <c r="CQ13239"/>
  <c r="CQ13238"/>
  <c r="CQ13237"/>
  <c r="CQ13236"/>
  <c r="CQ13235"/>
  <c r="CQ13234"/>
  <c r="CQ13233"/>
  <c r="CQ13232"/>
  <c r="CQ13231"/>
  <c r="CQ13230"/>
  <c r="CQ13229"/>
  <c r="CQ13228"/>
  <c r="CQ13227"/>
  <c r="CQ13226"/>
  <c r="CQ13225"/>
  <c r="CQ13224"/>
  <c r="CQ13223"/>
  <c r="CQ13222"/>
  <c r="CQ13221"/>
  <c r="CQ13220"/>
  <c r="CQ13219"/>
  <c r="CQ13218"/>
  <c r="CQ13217"/>
  <c r="CQ13216"/>
  <c r="CQ13215"/>
  <c r="CQ13214"/>
  <c r="CQ13213"/>
  <c r="CQ13212"/>
  <c r="CQ13211"/>
  <c r="CQ13210"/>
  <c r="CQ13209"/>
  <c r="CQ13208"/>
  <c r="CQ13207"/>
  <c r="CQ13206"/>
  <c r="CQ13205"/>
  <c r="CQ13204"/>
  <c r="CQ13203"/>
  <c r="CQ13202"/>
  <c r="CQ13201"/>
  <c r="CQ13200"/>
  <c r="CQ13199"/>
  <c r="CQ13198"/>
  <c r="CQ13197"/>
  <c r="CQ13196"/>
  <c r="CQ13195"/>
  <c r="CQ13194"/>
  <c r="CQ13193"/>
  <c r="CQ13192"/>
  <c r="CQ13191"/>
  <c r="CQ13190"/>
  <c r="CQ13189"/>
  <c r="CQ13188"/>
  <c r="CQ13187"/>
  <c r="CQ13186"/>
  <c r="CQ13185"/>
  <c r="CQ13184"/>
  <c r="CQ13183"/>
  <c r="CQ13182"/>
  <c r="CQ13181"/>
  <c r="CQ13180"/>
  <c r="CQ13179"/>
  <c r="CQ13178"/>
  <c r="CQ13177"/>
  <c r="CQ13176"/>
  <c r="CQ13175"/>
  <c r="CQ13174"/>
  <c r="CQ13173"/>
  <c r="CQ13172"/>
  <c r="CQ13171"/>
  <c r="CQ13170"/>
  <c r="CQ13169"/>
  <c r="CQ13168"/>
  <c r="CQ13167"/>
  <c r="CQ13166"/>
  <c r="CQ13165"/>
  <c r="CQ13164"/>
  <c r="CQ13163"/>
  <c r="CQ13162"/>
  <c r="CQ13161"/>
  <c r="CQ13160"/>
  <c r="CQ13159"/>
  <c r="CQ13158"/>
  <c r="CQ13157"/>
  <c r="CQ13156"/>
  <c r="CQ13155"/>
  <c r="CQ13154"/>
  <c r="CQ13153"/>
  <c r="CQ13152"/>
  <c r="CQ13151"/>
  <c r="CQ13150"/>
  <c r="CQ13149"/>
  <c r="CQ13148"/>
  <c r="CQ13147"/>
  <c r="CQ13146"/>
  <c r="CQ13145"/>
  <c r="CQ13144"/>
  <c r="CQ13143"/>
  <c r="CQ13142"/>
  <c r="CQ13141"/>
  <c r="CQ13140"/>
  <c r="CQ13139"/>
  <c r="CQ13138"/>
  <c r="CQ13137"/>
  <c r="CQ13136"/>
  <c r="CQ13135"/>
  <c r="CQ13134"/>
  <c r="CQ13133"/>
  <c r="CQ13132"/>
  <c r="CQ13131"/>
  <c r="CQ13130"/>
  <c r="CQ13129"/>
  <c r="CQ13128"/>
  <c r="CQ13127"/>
  <c r="CQ13126"/>
  <c r="CQ13125"/>
  <c r="CQ13124"/>
  <c r="CQ13123"/>
  <c r="CQ13122"/>
  <c r="CQ13121"/>
  <c r="CQ13120"/>
  <c r="CQ13119"/>
  <c r="CQ13118"/>
  <c r="CQ13117"/>
  <c r="CQ13116"/>
  <c r="CQ13115"/>
  <c r="CQ13114"/>
  <c r="CQ13113"/>
  <c r="CQ13112"/>
  <c r="CQ13111"/>
  <c r="CQ13110"/>
  <c r="CQ13109"/>
  <c r="CQ13108"/>
  <c r="CQ13107"/>
  <c r="CQ13106"/>
  <c r="CQ13105"/>
  <c r="CQ13104"/>
  <c r="CQ13103"/>
  <c r="CQ13102"/>
  <c r="CQ13101"/>
  <c r="CQ13100"/>
  <c r="CQ13099"/>
  <c r="CQ13098"/>
  <c r="CQ13097"/>
  <c r="CQ13096"/>
  <c r="CQ13095"/>
  <c r="CQ13094"/>
  <c r="CQ13093"/>
  <c r="CQ13092"/>
  <c r="CQ13091"/>
  <c r="CQ13090"/>
  <c r="CQ13089"/>
  <c r="CQ13088"/>
  <c r="CQ13087"/>
  <c r="CQ13086"/>
  <c r="CQ13085"/>
  <c r="CQ13084"/>
  <c r="CQ13083"/>
  <c r="CQ13082"/>
  <c r="CQ13081"/>
  <c r="CQ13080"/>
  <c r="CQ13079"/>
  <c r="CQ13078"/>
  <c r="CQ13077"/>
  <c r="CQ13076"/>
  <c r="CQ13075"/>
  <c r="CQ13074"/>
  <c r="CQ13073"/>
  <c r="CQ13072"/>
  <c r="CQ13071"/>
  <c r="CQ13070"/>
  <c r="CQ13069"/>
  <c r="CQ13068"/>
  <c r="CQ13067"/>
  <c r="CQ13066"/>
  <c r="CQ13065"/>
  <c r="CQ13064"/>
  <c r="CQ13063"/>
  <c r="CQ13062"/>
  <c r="CQ13061"/>
  <c r="CQ13060"/>
  <c r="CQ13059"/>
  <c r="CQ13058"/>
  <c r="CQ13057"/>
  <c r="CQ13056"/>
  <c r="CQ13055"/>
  <c r="CQ13054"/>
  <c r="CQ13053"/>
  <c r="CQ13052"/>
  <c r="CQ13051"/>
  <c r="CQ13050"/>
  <c r="CQ13049"/>
  <c r="CQ13048"/>
  <c r="CQ13047"/>
  <c r="CQ13046"/>
  <c r="CQ13045"/>
  <c r="CQ13044"/>
  <c r="CQ13043"/>
  <c r="CQ13042"/>
  <c r="CQ13041"/>
  <c r="CQ13040"/>
  <c r="CQ13039"/>
  <c r="CQ13038"/>
  <c r="CQ13037"/>
  <c r="CQ13036"/>
  <c r="CQ13035"/>
  <c r="CQ13034"/>
  <c r="CQ13033"/>
  <c r="CQ13032"/>
  <c r="CQ13031"/>
  <c r="CQ13030"/>
  <c r="CQ13029"/>
  <c r="CQ13028"/>
  <c r="CQ13027"/>
  <c r="CQ13026"/>
  <c r="CQ13025"/>
  <c r="CQ13024"/>
  <c r="CQ13023"/>
  <c r="CQ13022"/>
  <c r="CQ13021"/>
  <c r="CQ13020"/>
  <c r="CQ13019"/>
  <c r="CQ13018"/>
  <c r="CQ13017"/>
  <c r="CQ13016"/>
  <c r="CQ13015"/>
  <c r="CQ13014"/>
  <c r="CQ13013"/>
  <c r="CQ13012"/>
  <c r="CQ13011"/>
  <c r="CQ13010"/>
  <c r="CQ13009"/>
  <c r="CQ13008"/>
  <c r="CQ13007"/>
  <c r="CQ13006"/>
  <c r="CQ13005"/>
  <c r="CQ13004"/>
  <c r="CQ13003"/>
  <c r="CQ13002"/>
  <c r="CQ13001"/>
  <c r="CQ13000"/>
  <c r="CQ12999"/>
  <c r="CQ12998"/>
  <c r="CQ12997"/>
  <c r="CQ12996"/>
  <c r="CQ12995"/>
  <c r="CQ12994"/>
  <c r="CQ12993"/>
  <c r="CQ12992"/>
  <c r="CQ12991"/>
  <c r="CQ12990"/>
  <c r="CQ12989"/>
  <c r="CQ12988"/>
  <c r="CQ12987"/>
  <c r="CQ12986"/>
  <c r="CQ12985"/>
  <c r="CQ12984"/>
  <c r="CQ12983"/>
  <c r="CQ12982"/>
  <c r="CQ12981"/>
  <c r="CQ12980"/>
  <c r="CQ12979"/>
  <c r="CQ12978"/>
  <c r="CQ12977"/>
  <c r="CQ12976"/>
  <c r="CQ12975"/>
  <c r="CQ12974"/>
  <c r="CQ12973"/>
  <c r="CQ12972"/>
  <c r="CQ12971"/>
  <c r="CQ12970"/>
  <c r="CQ12969"/>
  <c r="CQ12968"/>
  <c r="CQ12967"/>
  <c r="CQ12966"/>
  <c r="CQ12965"/>
  <c r="CQ12964"/>
  <c r="CQ12963"/>
  <c r="CQ12962"/>
  <c r="CQ12961"/>
  <c r="CQ12960"/>
  <c r="CQ12959"/>
  <c r="CQ12958"/>
  <c r="CQ12957"/>
  <c r="CQ12956"/>
  <c r="CQ12955"/>
  <c r="CQ12954"/>
  <c r="CQ12953"/>
  <c r="CQ12952"/>
  <c r="CQ12951"/>
  <c r="CQ12950"/>
  <c r="CQ12949"/>
  <c r="CQ12948"/>
  <c r="CQ12947"/>
  <c r="CQ12946"/>
  <c r="CQ12945"/>
  <c r="CQ12944"/>
  <c r="CQ12943"/>
  <c r="CQ12942"/>
  <c r="CQ12941"/>
  <c r="CQ12940"/>
  <c r="CQ12939"/>
  <c r="CQ12938"/>
  <c r="CQ12937"/>
  <c r="CQ12936"/>
  <c r="CQ12935"/>
  <c r="CQ12934"/>
  <c r="CQ12933"/>
  <c r="CQ12932"/>
  <c r="CQ12931"/>
  <c r="CQ12930"/>
  <c r="CQ12929"/>
  <c r="CQ12928"/>
  <c r="CQ12927"/>
  <c r="CQ12926"/>
  <c r="CQ12925"/>
  <c r="CQ12924"/>
  <c r="CQ12923"/>
  <c r="CQ12922"/>
  <c r="CQ12921"/>
  <c r="CQ12920"/>
  <c r="CQ12919"/>
  <c r="CQ12918"/>
  <c r="CQ12917"/>
  <c r="CQ12916"/>
  <c r="CQ12915"/>
  <c r="CQ12914"/>
  <c r="CQ12913"/>
  <c r="CQ12912"/>
  <c r="CQ12911"/>
  <c r="CQ12910"/>
  <c r="CQ12909"/>
  <c r="CQ12908"/>
  <c r="CQ12907"/>
  <c r="CQ12906"/>
  <c r="CQ12905"/>
  <c r="CQ12904"/>
  <c r="CQ12903"/>
  <c r="CQ12902"/>
  <c r="CQ12901"/>
  <c r="CQ12900"/>
  <c r="CQ12899"/>
  <c r="CQ12898"/>
  <c r="CQ12897"/>
  <c r="CQ12896"/>
  <c r="CQ12895"/>
  <c r="CQ12894"/>
  <c r="CQ12893"/>
  <c r="CQ12892"/>
  <c r="CQ12891"/>
  <c r="CQ12890"/>
  <c r="CQ12889"/>
  <c r="CQ12888"/>
  <c r="CQ12887"/>
  <c r="CQ12886"/>
  <c r="CQ12885"/>
  <c r="CQ12884"/>
  <c r="CQ12883"/>
  <c r="CQ12882"/>
  <c r="CQ12881"/>
  <c r="CQ12880"/>
  <c r="CQ12879"/>
  <c r="CQ12878"/>
  <c r="CQ12877"/>
  <c r="CQ12876"/>
  <c r="CQ12875"/>
  <c r="CQ12874"/>
  <c r="CQ12873"/>
  <c r="CQ12872"/>
  <c r="CQ12871"/>
  <c r="CQ12870"/>
  <c r="CQ12869"/>
  <c r="CQ12868"/>
  <c r="CQ12867"/>
  <c r="CQ12866"/>
  <c r="CQ12865"/>
  <c r="CQ12864"/>
  <c r="CQ12863"/>
  <c r="CQ12862"/>
  <c r="CQ12861"/>
  <c r="CQ12860"/>
  <c r="CQ12859"/>
  <c r="CQ12858"/>
  <c r="CQ12857"/>
  <c r="CQ12856"/>
  <c r="CQ12855"/>
  <c r="CQ12854"/>
  <c r="CQ12853"/>
  <c r="CQ12852"/>
  <c r="CQ12851"/>
  <c r="CQ12850"/>
  <c r="CQ12849"/>
  <c r="CQ12848"/>
  <c r="CQ12847"/>
  <c r="CQ12846"/>
  <c r="CQ12845"/>
  <c r="CQ12844"/>
  <c r="CQ12843"/>
  <c r="CQ12842"/>
  <c r="CQ12841"/>
  <c r="CQ12840"/>
  <c r="CQ12839"/>
  <c r="CQ12838"/>
  <c r="CQ12837"/>
  <c r="CQ12836"/>
  <c r="CQ12835"/>
  <c r="CQ12834"/>
  <c r="CQ12833"/>
  <c r="CQ12832"/>
  <c r="CQ12831"/>
  <c r="CQ12830"/>
  <c r="CQ12829"/>
  <c r="CQ12828"/>
  <c r="CQ12827"/>
  <c r="CQ12826"/>
  <c r="CQ12825"/>
  <c r="CQ12824"/>
  <c r="CQ12823"/>
  <c r="CQ12822"/>
  <c r="CQ12821"/>
  <c r="CQ12820"/>
  <c r="CQ12819"/>
  <c r="CQ12818"/>
  <c r="CQ12817"/>
  <c r="CQ12816"/>
  <c r="CQ12815"/>
  <c r="CQ12814"/>
  <c r="CQ12813"/>
  <c r="CQ12812"/>
  <c r="CQ12811"/>
  <c r="CQ12810"/>
  <c r="CQ12809"/>
  <c r="CQ12808"/>
  <c r="CQ12807"/>
  <c r="CQ12806"/>
  <c r="CQ12805"/>
  <c r="CQ12804"/>
  <c r="CQ12803"/>
  <c r="CQ12802"/>
  <c r="CQ12801"/>
  <c r="CQ12800"/>
  <c r="CQ12799"/>
  <c r="CQ12798"/>
  <c r="CQ12797"/>
  <c r="CQ12796"/>
  <c r="CQ12795"/>
  <c r="CQ12794"/>
  <c r="CQ12793"/>
  <c r="CQ12792"/>
  <c r="CQ12791"/>
  <c r="CQ12790"/>
  <c r="CQ12789"/>
  <c r="CQ12788"/>
  <c r="CQ12787"/>
  <c r="CQ12786"/>
  <c r="CQ12785"/>
  <c r="CQ12784"/>
  <c r="CQ12783"/>
  <c r="CQ12782"/>
  <c r="CQ12781"/>
  <c r="CQ12780"/>
  <c r="CQ12779"/>
  <c r="CQ12778"/>
  <c r="CQ12777"/>
  <c r="CQ12776"/>
  <c r="CQ12775"/>
  <c r="CQ12774"/>
  <c r="CQ12773"/>
  <c r="CQ12772"/>
  <c r="CQ12771"/>
  <c r="CQ12770"/>
  <c r="CQ12769"/>
  <c r="CQ12768"/>
  <c r="CQ12767"/>
  <c r="CQ12766"/>
  <c r="CQ12765"/>
  <c r="CQ12764"/>
  <c r="CQ12763"/>
  <c r="CQ12762"/>
  <c r="CQ12761"/>
  <c r="CQ12760"/>
  <c r="CQ12759"/>
  <c r="CQ12758"/>
  <c r="CQ12757"/>
  <c r="CQ12756"/>
  <c r="CQ12755"/>
  <c r="CQ12754"/>
  <c r="CQ12753"/>
  <c r="CQ12752"/>
  <c r="CQ12751"/>
  <c r="CQ12750"/>
  <c r="CQ12749"/>
  <c r="CQ12748"/>
  <c r="CQ12747"/>
  <c r="CQ12746"/>
  <c r="CQ12745"/>
  <c r="CQ12744"/>
  <c r="CQ12743"/>
  <c r="CQ12742"/>
  <c r="CQ12741"/>
  <c r="CQ12740"/>
  <c r="CQ12739"/>
  <c r="CQ12738"/>
  <c r="CQ12737"/>
  <c r="CQ12736"/>
  <c r="CQ12735"/>
  <c r="CQ12734"/>
  <c r="CQ12733"/>
  <c r="CQ12732"/>
  <c r="CQ12731"/>
  <c r="CQ12730"/>
  <c r="CQ12729"/>
  <c r="CQ12728"/>
  <c r="CQ12727"/>
  <c r="CQ12726"/>
  <c r="CQ12725"/>
  <c r="CQ12724"/>
  <c r="CQ12723"/>
  <c r="CQ12722"/>
  <c r="CQ12721"/>
  <c r="CQ12720"/>
  <c r="CQ12719"/>
  <c r="CQ12718"/>
  <c r="CQ12717"/>
  <c r="CQ12716"/>
  <c r="CQ12715"/>
  <c r="CQ12714"/>
  <c r="CQ12713"/>
  <c r="CQ12712"/>
  <c r="CQ12711"/>
  <c r="CQ12710"/>
  <c r="CQ12709"/>
  <c r="CQ12708"/>
  <c r="CQ12707"/>
  <c r="CQ12706"/>
  <c r="CQ12705"/>
  <c r="CQ12704"/>
  <c r="CQ12703"/>
  <c r="CQ12702"/>
  <c r="CQ12701"/>
  <c r="CQ12700"/>
  <c r="CQ12699"/>
  <c r="CQ12698"/>
  <c r="CQ12697"/>
  <c r="CQ12696"/>
  <c r="CQ12695"/>
  <c r="CQ12694"/>
  <c r="CQ12693"/>
  <c r="CQ12692"/>
  <c r="CQ12691"/>
  <c r="CQ12690"/>
  <c r="CQ12689"/>
  <c r="CQ12688"/>
  <c r="CQ12687"/>
  <c r="CQ12686"/>
  <c r="CQ12685"/>
  <c r="CQ12684"/>
  <c r="CQ12683"/>
  <c r="CQ12682"/>
  <c r="CQ12681"/>
  <c r="CQ12680"/>
  <c r="CQ12679"/>
  <c r="CQ12678"/>
  <c r="CQ12677"/>
  <c r="CQ12676"/>
  <c r="CQ12675"/>
  <c r="CQ12674"/>
  <c r="CQ12673"/>
  <c r="CQ12672"/>
  <c r="CQ12671"/>
  <c r="CQ12670"/>
  <c r="CQ12669"/>
  <c r="CQ12668"/>
  <c r="CQ12667"/>
  <c r="CQ12666"/>
  <c r="CQ12665"/>
  <c r="CQ12664"/>
  <c r="CQ12663"/>
  <c r="CQ12662"/>
  <c r="CQ12661"/>
  <c r="CQ12660"/>
  <c r="CQ12659"/>
  <c r="CQ12658"/>
  <c r="CQ12657"/>
  <c r="CQ12656"/>
  <c r="CQ12655"/>
  <c r="CQ12654"/>
  <c r="CQ12653"/>
  <c r="CQ12652"/>
  <c r="CQ12651"/>
  <c r="CQ12650"/>
  <c r="CQ12649"/>
  <c r="CQ12648"/>
  <c r="CQ12647"/>
  <c r="CQ12646"/>
  <c r="CQ12645"/>
  <c r="CQ12644"/>
  <c r="CQ12643"/>
  <c r="CQ12642"/>
  <c r="CQ12641"/>
  <c r="CQ12640"/>
  <c r="CQ12639"/>
  <c r="CQ12638"/>
  <c r="CQ12637"/>
  <c r="CQ12636"/>
  <c r="CQ12635"/>
  <c r="CQ12634"/>
  <c r="CQ12633"/>
  <c r="CQ12632"/>
  <c r="CQ12631"/>
  <c r="CQ12630"/>
  <c r="CQ12629"/>
  <c r="CQ12628"/>
  <c r="CQ12627"/>
  <c r="CQ12626"/>
  <c r="CQ12625"/>
  <c r="CQ12624"/>
  <c r="CQ12623"/>
  <c r="CQ12622"/>
  <c r="CQ12621"/>
  <c r="CQ12620"/>
  <c r="CQ12619"/>
  <c r="CQ12618"/>
  <c r="CQ12617"/>
  <c r="CQ12616"/>
  <c r="CQ12615"/>
  <c r="CQ12614"/>
  <c r="CQ12613"/>
  <c r="CQ12612"/>
  <c r="CQ12611"/>
  <c r="CQ12610"/>
  <c r="CQ12609"/>
  <c r="CQ12608"/>
  <c r="CQ12607"/>
  <c r="CQ12606"/>
  <c r="CQ12605"/>
  <c r="CQ12604"/>
  <c r="CQ12603"/>
  <c r="CQ12602"/>
  <c r="CQ12601"/>
  <c r="CQ12600"/>
  <c r="CQ12599"/>
  <c r="CQ12598"/>
  <c r="CQ12597"/>
  <c r="CQ12596"/>
  <c r="CQ12595"/>
  <c r="CQ12594"/>
  <c r="CQ12593"/>
  <c r="CQ12592"/>
  <c r="CQ12591"/>
  <c r="CQ12590"/>
  <c r="CQ12589"/>
  <c r="CQ12588"/>
  <c r="CQ12587"/>
  <c r="CQ12586"/>
  <c r="CQ12585"/>
  <c r="CQ12584"/>
  <c r="CQ12583"/>
  <c r="CQ12582"/>
  <c r="CQ12581"/>
  <c r="CQ12580"/>
  <c r="CQ12579"/>
  <c r="CQ12578"/>
  <c r="CQ12577"/>
  <c r="CQ12576"/>
  <c r="CQ12575"/>
  <c r="CQ12574"/>
  <c r="CQ12573"/>
  <c r="CQ12572"/>
  <c r="CQ12571"/>
  <c r="CQ12570"/>
  <c r="CQ12569"/>
  <c r="CQ12568"/>
  <c r="CQ12567"/>
  <c r="CQ12566"/>
  <c r="CQ12565"/>
  <c r="CQ12564"/>
  <c r="CQ12563"/>
  <c r="CQ12562"/>
  <c r="CQ12561"/>
  <c r="CQ12560"/>
  <c r="CQ12559"/>
  <c r="CQ12558"/>
  <c r="CQ12557"/>
  <c r="CQ12556"/>
  <c r="CQ12555"/>
  <c r="CQ12554"/>
  <c r="CQ12553"/>
  <c r="CQ12552"/>
  <c r="CQ12551"/>
  <c r="CQ12550"/>
  <c r="CQ12549"/>
  <c r="CQ12548"/>
  <c r="CQ12547"/>
  <c r="CQ12546"/>
  <c r="CQ12545"/>
  <c r="CQ12544"/>
  <c r="CQ12543"/>
  <c r="CQ12542"/>
  <c r="CQ12541"/>
  <c r="CQ12540"/>
  <c r="CQ12539"/>
  <c r="CQ12538"/>
  <c r="CQ12537"/>
  <c r="CQ12536"/>
  <c r="CQ12535"/>
  <c r="CQ12534"/>
  <c r="CQ12533"/>
  <c r="CQ12532"/>
  <c r="CQ12531"/>
  <c r="CQ12530"/>
  <c r="CQ12529"/>
  <c r="CQ12528"/>
  <c r="CQ12527"/>
  <c r="CQ12526"/>
  <c r="CQ12525"/>
  <c r="CQ12524"/>
  <c r="CQ12523"/>
  <c r="CQ12522"/>
  <c r="CQ12521"/>
  <c r="CQ12520"/>
  <c r="CQ12519"/>
  <c r="CQ12518"/>
  <c r="CQ12517"/>
  <c r="CQ12516"/>
  <c r="CQ12515"/>
  <c r="CQ12514"/>
  <c r="CQ12513"/>
  <c r="CQ12512"/>
  <c r="CQ12511"/>
  <c r="CQ12510"/>
  <c r="CQ12509"/>
  <c r="CQ12508"/>
  <c r="CQ12507"/>
  <c r="CQ12506"/>
  <c r="CQ12505"/>
  <c r="CQ12504"/>
  <c r="CQ12503"/>
  <c r="CQ12502"/>
  <c r="CQ12501"/>
  <c r="CQ12500"/>
  <c r="CQ12499"/>
  <c r="CQ12498"/>
  <c r="CQ12497"/>
  <c r="CQ12496"/>
  <c r="CQ12495"/>
  <c r="CQ12494"/>
  <c r="CQ12493"/>
  <c r="CQ12492"/>
  <c r="CQ12491"/>
  <c r="CQ12490"/>
  <c r="CQ12489"/>
  <c r="CQ12488"/>
  <c r="CQ12487"/>
  <c r="CQ12486"/>
  <c r="CQ12485"/>
  <c r="CQ12484"/>
  <c r="CQ12483"/>
  <c r="CQ12482"/>
  <c r="CQ12481"/>
  <c r="CQ12480"/>
  <c r="CQ12479"/>
  <c r="CQ12478"/>
  <c r="CQ12477"/>
  <c r="CQ12476"/>
  <c r="CQ12475"/>
  <c r="CQ12474"/>
  <c r="CQ12473"/>
  <c r="CQ12472"/>
  <c r="CQ12471"/>
  <c r="CQ12470"/>
  <c r="CQ12469"/>
  <c r="CQ12468"/>
  <c r="CQ12467"/>
  <c r="CQ12466"/>
  <c r="CQ12465"/>
  <c r="CQ12464"/>
  <c r="CQ12463"/>
  <c r="CQ12462"/>
  <c r="CQ12461"/>
  <c r="CQ12460"/>
  <c r="CQ12459"/>
  <c r="CQ12458"/>
  <c r="CQ12457"/>
  <c r="CQ12456"/>
  <c r="CQ12455"/>
  <c r="CQ12454"/>
  <c r="CQ12453"/>
  <c r="CQ12452"/>
  <c r="CQ12451"/>
  <c r="CQ12450"/>
  <c r="CQ12449"/>
  <c r="CQ12448"/>
  <c r="CQ12447"/>
  <c r="CQ12446"/>
  <c r="CQ12445"/>
  <c r="CQ12444"/>
  <c r="CQ12443"/>
  <c r="CQ12442"/>
  <c r="CQ12441"/>
  <c r="CQ12440"/>
  <c r="CQ12439"/>
  <c r="CQ12438"/>
  <c r="CQ12437"/>
  <c r="CQ12436"/>
  <c r="CQ12435"/>
  <c r="CQ12434"/>
  <c r="CQ12433"/>
  <c r="CQ12432"/>
  <c r="CQ12431"/>
  <c r="CQ12430"/>
  <c r="CQ12429"/>
  <c r="CQ12428"/>
  <c r="CQ12427"/>
  <c r="CQ12426"/>
  <c r="CQ12425"/>
  <c r="CQ12424"/>
  <c r="CQ12423"/>
  <c r="CQ12422"/>
  <c r="CQ12421"/>
  <c r="CQ12420"/>
  <c r="CQ12419"/>
  <c r="CQ12418"/>
  <c r="CQ12417"/>
  <c r="CQ12416"/>
  <c r="CQ12415"/>
  <c r="CQ12414"/>
  <c r="CQ12413"/>
  <c r="CQ12412"/>
  <c r="CQ12411"/>
  <c r="CQ12410"/>
  <c r="CQ12409"/>
  <c r="CQ12408"/>
  <c r="CQ12407"/>
  <c r="CQ12406"/>
  <c r="CQ12405"/>
  <c r="CQ12404"/>
  <c r="CQ12403"/>
  <c r="CQ12402"/>
  <c r="CQ12401"/>
  <c r="CQ12400"/>
  <c r="CQ12399"/>
  <c r="CQ12398"/>
  <c r="CQ12397"/>
  <c r="CQ12396"/>
  <c r="CQ12395"/>
  <c r="CQ12394"/>
  <c r="CQ12393"/>
  <c r="CQ12392"/>
  <c r="CQ12391"/>
  <c r="CQ12390"/>
  <c r="CQ12389"/>
  <c r="CQ12388"/>
  <c r="CQ12387"/>
  <c r="CQ12386"/>
  <c r="CQ12385"/>
  <c r="CQ12384"/>
  <c r="CQ12383"/>
  <c r="CQ12382"/>
  <c r="CQ12381"/>
  <c r="CQ12380"/>
  <c r="CQ12379"/>
  <c r="CQ12378"/>
  <c r="CQ12377"/>
  <c r="CQ12376"/>
  <c r="CQ12375"/>
  <c r="CQ12374"/>
  <c r="CQ12373"/>
  <c r="CQ12372"/>
  <c r="CQ12371"/>
  <c r="CQ12370"/>
  <c r="CQ12369"/>
  <c r="CQ12368"/>
  <c r="CQ12367"/>
  <c r="CQ12366"/>
  <c r="CQ12365"/>
  <c r="CQ12364"/>
  <c r="CQ12363"/>
  <c r="CQ12362"/>
  <c r="CQ12361"/>
  <c r="CQ12360"/>
  <c r="CQ12359"/>
  <c r="CQ12358"/>
  <c r="CQ12357"/>
  <c r="CQ12356"/>
  <c r="CQ12355"/>
  <c r="CQ12354"/>
  <c r="CQ12353"/>
  <c r="CQ12352"/>
  <c r="CQ12351"/>
  <c r="CQ12350"/>
  <c r="CQ12349"/>
  <c r="CQ12348"/>
  <c r="CQ12347"/>
  <c r="CQ12346"/>
  <c r="CQ12345"/>
  <c r="CQ12344"/>
  <c r="CQ12343"/>
  <c r="CQ12342"/>
  <c r="CQ12341"/>
  <c r="CQ12340"/>
  <c r="CQ12339"/>
  <c r="CQ12338"/>
  <c r="CQ12337"/>
  <c r="CQ12336"/>
  <c r="CQ12335"/>
  <c r="CQ12334"/>
  <c r="CQ12333"/>
  <c r="CQ12332"/>
  <c r="CQ12331"/>
  <c r="CQ12330"/>
  <c r="CQ12329"/>
  <c r="CQ12328"/>
  <c r="CQ12327"/>
  <c r="CQ12326"/>
  <c r="CQ12325"/>
  <c r="CQ12324"/>
  <c r="CQ12323"/>
  <c r="CQ12322"/>
  <c r="CQ12321"/>
  <c r="CQ12320"/>
  <c r="CQ12319"/>
  <c r="CQ12318"/>
  <c r="CQ12317"/>
  <c r="CQ12316"/>
  <c r="CQ12315"/>
  <c r="CQ12314"/>
  <c r="CQ12313"/>
  <c r="CQ12312"/>
  <c r="CQ12311"/>
  <c r="CQ12310"/>
  <c r="CQ12309"/>
  <c r="CQ12308"/>
  <c r="CQ12307"/>
  <c r="CQ12306"/>
  <c r="CQ12305"/>
  <c r="CQ12304"/>
  <c r="CQ12303"/>
  <c r="CQ12302"/>
  <c r="CQ12301"/>
  <c r="CQ12300"/>
  <c r="CQ12299"/>
  <c r="CQ12298"/>
  <c r="CQ12297"/>
  <c r="CQ12296"/>
  <c r="CQ12295"/>
  <c r="CQ12294"/>
  <c r="CQ12293"/>
  <c r="CQ12292"/>
  <c r="CQ12291"/>
  <c r="CQ12290"/>
  <c r="CQ12289"/>
  <c r="CQ12288"/>
  <c r="CQ12287"/>
  <c r="CQ12286"/>
  <c r="CQ12285"/>
  <c r="CQ12284"/>
  <c r="CQ12283"/>
  <c r="CQ12282"/>
  <c r="CQ12281"/>
  <c r="CQ12280"/>
  <c r="CQ12279"/>
  <c r="CQ12278"/>
  <c r="CQ12277"/>
  <c r="CQ12276"/>
  <c r="CQ12275"/>
  <c r="CQ12274"/>
  <c r="CQ12273"/>
  <c r="CQ12272"/>
  <c r="CQ12271"/>
  <c r="CQ12270"/>
  <c r="CQ12269"/>
  <c r="CQ12268"/>
  <c r="CQ12267"/>
  <c r="CQ12266"/>
  <c r="CQ12265"/>
  <c r="CQ12264"/>
  <c r="CQ12263"/>
  <c r="CQ12262"/>
  <c r="CQ12261"/>
  <c r="CQ12260"/>
  <c r="CQ12259"/>
  <c r="CQ12258"/>
  <c r="CQ12257"/>
  <c r="CQ12256"/>
  <c r="CQ12255"/>
  <c r="CQ12254"/>
  <c r="CQ12253"/>
  <c r="CQ12252"/>
  <c r="CQ12251"/>
  <c r="CQ12250"/>
  <c r="CQ12249"/>
  <c r="CQ12248"/>
  <c r="CQ12247"/>
  <c r="CQ12246"/>
  <c r="CQ12245"/>
  <c r="CQ12244"/>
  <c r="CQ12243"/>
  <c r="CQ12242"/>
  <c r="CQ12241"/>
  <c r="CQ12240"/>
  <c r="CQ12239"/>
  <c r="CQ12238"/>
  <c r="CQ12237"/>
  <c r="CQ12236"/>
  <c r="CQ12235"/>
  <c r="CQ12234"/>
  <c r="CQ12233"/>
  <c r="CQ12232"/>
  <c r="CQ12231"/>
  <c r="CQ12230"/>
  <c r="CQ12229"/>
  <c r="CQ12228"/>
  <c r="CQ12227"/>
  <c r="CQ12226"/>
  <c r="CQ12225"/>
  <c r="CQ12224"/>
  <c r="CQ12223"/>
  <c r="CQ12222"/>
  <c r="CQ12221"/>
  <c r="CQ12220"/>
  <c r="CQ12219"/>
  <c r="CQ12218"/>
  <c r="CQ12217"/>
  <c r="CQ12216"/>
  <c r="CQ12215"/>
  <c r="CQ12214"/>
  <c r="CQ12213"/>
  <c r="CQ12212"/>
  <c r="CQ12211"/>
  <c r="CQ12210"/>
  <c r="CQ12209"/>
  <c r="CQ12208"/>
  <c r="CQ12207"/>
  <c r="CQ12206"/>
  <c r="CQ12205"/>
  <c r="CQ12204"/>
  <c r="CQ12203"/>
  <c r="CQ12202"/>
  <c r="CQ12201"/>
  <c r="CQ12200"/>
  <c r="CQ12199"/>
  <c r="CQ12198"/>
  <c r="CQ12197"/>
  <c r="CQ12196"/>
  <c r="CQ12195"/>
  <c r="CQ12194"/>
  <c r="CQ12193"/>
  <c r="CQ12192"/>
  <c r="CQ12191"/>
  <c r="CQ12190"/>
  <c r="CQ12189"/>
  <c r="CQ12188"/>
  <c r="CQ12187"/>
  <c r="CQ12186"/>
  <c r="CQ12185"/>
  <c r="CQ12184"/>
  <c r="CQ12183"/>
  <c r="CQ12182"/>
  <c r="CQ12181"/>
  <c r="CQ12180"/>
  <c r="CQ12179"/>
  <c r="CQ12178"/>
  <c r="CQ12177"/>
  <c r="CQ12176"/>
  <c r="CQ12175"/>
  <c r="CQ12174"/>
  <c r="CQ12173"/>
  <c r="CQ12172"/>
  <c r="CQ12171"/>
  <c r="CQ12170"/>
  <c r="CQ12169"/>
  <c r="CQ12168"/>
  <c r="CQ12167"/>
  <c r="CQ12166"/>
  <c r="CQ12165"/>
  <c r="CQ12164"/>
  <c r="CQ12163"/>
  <c r="CQ12162"/>
  <c r="CQ12161"/>
  <c r="CQ12160"/>
  <c r="CQ12159"/>
  <c r="CQ12158"/>
  <c r="CQ12157"/>
  <c r="CQ12156"/>
  <c r="CQ12155"/>
  <c r="CQ12154"/>
  <c r="CQ12153"/>
  <c r="CQ12152"/>
  <c r="CQ12151"/>
  <c r="CQ12150"/>
  <c r="CQ12149"/>
  <c r="CQ12148"/>
  <c r="CQ12147"/>
  <c r="CQ12146"/>
  <c r="CQ12145"/>
  <c r="CQ12144"/>
  <c r="CQ12143"/>
  <c r="CQ12142"/>
  <c r="CQ12141"/>
  <c r="CQ12140"/>
  <c r="CQ12139"/>
  <c r="CQ12138"/>
  <c r="CQ12137"/>
  <c r="CQ12136"/>
  <c r="CQ12135"/>
  <c r="CQ12134"/>
  <c r="CQ12133"/>
  <c r="CQ12132"/>
  <c r="CQ12131"/>
  <c r="CQ12130"/>
  <c r="CQ12129"/>
  <c r="CQ12128"/>
  <c r="CQ12127"/>
  <c r="CQ12126"/>
  <c r="CQ12125"/>
  <c r="CQ12124"/>
  <c r="CQ12123"/>
  <c r="CQ12122"/>
  <c r="CQ12121"/>
  <c r="CQ12120"/>
  <c r="CQ12119"/>
  <c r="CQ12118"/>
  <c r="CQ12117"/>
  <c r="CQ12116"/>
  <c r="CQ12115"/>
  <c r="CQ12114"/>
  <c r="CQ12113"/>
  <c r="CQ12112"/>
  <c r="CQ12111"/>
  <c r="CQ12110"/>
  <c r="CQ12109"/>
  <c r="CQ12108"/>
  <c r="CQ12107"/>
  <c r="CQ12106"/>
  <c r="CQ12105"/>
  <c r="CQ12104"/>
  <c r="CQ12103"/>
  <c r="CQ12102"/>
  <c r="CQ12101"/>
  <c r="CQ12100"/>
  <c r="CQ12099"/>
  <c r="CQ12098"/>
  <c r="CQ12097"/>
  <c r="CQ12096"/>
  <c r="CQ12095"/>
  <c r="CQ12094"/>
  <c r="CQ12093"/>
  <c r="CQ12092"/>
  <c r="CQ12091"/>
  <c r="CQ12090"/>
  <c r="CQ12089"/>
  <c r="CQ12088"/>
  <c r="CQ12087"/>
  <c r="CQ12086"/>
  <c r="CQ12085"/>
  <c r="CQ12084"/>
  <c r="CQ12083"/>
  <c r="CQ12082"/>
  <c r="CQ12081"/>
  <c r="CQ12080"/>
  <c r="CQ12079"/>
  <c r="CQ12078"/>
  <c r="CQ12077"/>
  <c r="CQ12076"/>
  <c r="CQ12075"/>
  <c r="CQ12074"/>
  <c r="CQ12073"/>
  <c r="CQ12072"/>
  <c r="CQ12071"/>
  <c r="CQ12070"/>
  <c r="CQ12069"/>
  <c r="CQ12068"/>
  <c r="CQ12067"/>
  <c r="CQ12066"/>
  <c r="CQ12065"/>
  <c r="CQ12064"/>
  <c r="CQ12063"/>
  <c r="CQ12062"/>
  <c r="CQ12061"/>
  <c r="CQ12060"/>
  <c r="CQ12059"/>
  <c r="CQ12058"/>
  <c r="CQ12057"/>
  <c r="CQ12056"/>
  <c r="CQ12055"/>
  <c r="CQ12054"/>
  <c r="CQ12053"/>
  <c r="CQ12052"/>
  <c r="CQ12051"/>
  <c r="CQ12050"/>
  <c r="CQ12049"/>
  <c r="CQ12048"/>
  <c r="CQ12047"/>
  <c r="CQ12046"/>
  <c r="CQ12045"/>
  <c r="CQ12044"/>
  <c r="CQ12043"/>
  <c r="CQ12042"/>
  <c r="CQ12041"/>
  <c r="CQ12040"/>
  <c r="CQ12039"/>
  <c r="CQ12038"/>
  <c r="CQ12037"/>
  <c r="CQ12036"/>
  <c r="CQ12035"/>
  <c r="CQ12034"/>
  <c r="CQ12033"/>
  <c r="CQ12032"/>
  <c r="CQ12031"/>
  <c r="CQ12030"/>
  <c r="CQ12029"/>
  <c r="CQ12028"/>
  <c r="CQ12027"/>
  <c r="CQ12026"/>
  <c r="CQ12025"/>
  <c r="CQ12024"/>
  <c r="CQ12023"/>
  <c r="CQ12022"/>
  <c r="CQ12021"/>
  <c r="CQ12020"/>
  <c r="CQ12019"/>
  <c r="CQ12018"/>
  <c r="CQ12017"/>
  <c r="CQ12016"/>
  <c r="CQ12015"/>
  <c r="CQ12014"/>
  <c r="CQ12013"/>
  <c r="CQ12012"/>
  <c r="CQ12011"/>
  <c r="CQ12010"/>
  <c r="CQ12009"/>
  <c r="CQ12008"/>
  <c r="CQ12007"/>
  <c r="CQ12006"/>
  <c r="CQ12005"/>
  <c r="CQ12004"/>
  <c r="CQ12003"/>
  <c r="CQ12002"/>
  <c r="CQ12001"/>
  <c r="CQ12000"/>
  <c r="CQ11999"/>
  <c r="CQ11998"/>
  <c r="CQ11997"/>
  <c r="CQ11996"/>
  <c r="CQ11995"/>
  <c r="CQ11994"/>
  <c r="CQ11993"/>
  <c r="CQ11992"/>
  <c r="CQ11991"/>
  <c r="CQ11990"/>
  <c r="CQ11989"/>
  <c r="CQ11988"/>
  <c r="CQ11987"/>
  <c r="CQ11986"/>
  <c r="CQ11985"/>
  <c r="CQ11984"/>
  <c r="CQ11983"/>
  <c r="CQ11982"/>
  <c r="CQ11981"/>
  <c r="CQ11980"/>
  <c r="CQ11979"/>
  <c r="CQ11978"/>
  <c r="CQ11977"/>
  <c r="CQ11976"/>
  <c r="CQ11975"/>
  <c r="CQ11974"/>
  <c r="CQ11973"/>
  <c r="CQ11972"/>
  <c r="CQ11971"/>
  <c r="CQ11970"/>
  <c r="CQ11969"/>
  <c r="CQ11968"/>
  <c r="CQ11967"/>
  <c r="CQ11966"/>
  <c r="CQ11965"/>
  <c r="CQ11964"/>
  <c r="CQ11963"/>
  <c r="CQ11962"/>
  <c r="CQ11961"/>
  <c r="CQ11960"/>
  <c r="CQ11959"/>
  <c r="CQ11958"/>
  <c r="CQ11957"/>
  <c r="CQ11956"/>
  <c r="CQ11955"/>
  <c r="CQ11954"/>
  <c r="CQ11953"/>
  <c r="CQ11952"/>
  <c r="CQ11951"/>
  <c r="CQ11950"/>
  <c r="CQ11949"/>
  <c r="CQ11948"/>
  <c r="CQ11947"/>
  <c r="CQ11946"/>
  <c r="CQ11945"/>
  <c r="CQ11944"/>
  <c r="CQ11943"/>
  <c r="CQ11942"/>
  <c r="CQ11941"/>
  <c r="CQ11940"/>
  <c r="CQ11939"/>
  <c r="CQ11938"/>
  <c r="CQ11937"/>
  <c r="CQ11936"/>
  <c r="CQ11935"/>
  <c r="CQ11934"/>
  <c r="CQ11933"/>
  <c r="CQ11932"/>
  <c r="CQ11931"/>
  <c r="CQ11930"/>
  <c r="CQ11929"/>
  <c r="CQ11928"/>
  <c r="CQ11927"/>
  <c r="CQ11926"/>
  <c r="CQ11925"/>
  <c r="CQ11924"/>
  <c r="CQ11923"/>
  <c r="CQ11922"/>
  <c r="CQ11921"/>
  <c r="CQ11920"/>
  <c r="CQ11919"/>
  <c r="CQ11918"/>
  <c r="CQ11917"/>
  <c r="CQ11916"/>
  <c r="CQ11915"/>
  <c r="CQ11914"/>
  <c r="CQ11913"/>
  <c r="CQ11912"/>
  <c r="CQ11911"/>
  <c r="CQ11910"/>
  <c r="CQ11909"/>
  <c r="CQ11908"/>
  <c r="CQ11907"/>
  <c r="CQ11906"/>
  <c r="CQ11905"/>
  <c r="CQ11904"/>
  <c r="CQ11903"/>
  <c r="CQ11902"/>
  <c r="CQ11901"/>
  <c r="CQ11900"/>
  <c r="CQ11899"/>
  <c r="CQ11898"/>
  <c r="CQ11897"/>
  <c r="CQ11896"/>
  <c r="CQ11895"/>
  <c r="CQ11894"/>
  <c r="CQ11893"/>
  <c r="CQ11892"/>
  <c r="CQ11891"/>
  <c r="CQ11890"/>
  <c r="CQ11889"/>
  <c r="CQ11888"/>
  <c r="CQ11887"/>
  <c r="CQ11886"/>
  <c r="CQ11885"/>
  <c r="CQ11884"/>
  <c r="CQ11883"/>
  <c r="CQ11882"/>
  <c r="CQ11881"/>
  <c r="CQ11880"/>
  <c r="CQ11879"/>
  <c r="CQ11878"/>
  <c r="CQ11877"/>
  <c r="CQ11876"/>
  <c r="CQ11875"/>
  <c r="CQ11874"/>
  <c r="CQ11873"/>
  <c r="CQ11872"/>
  <c r="CQ11871"/>
  <c r="CQ11870"/>
  <c r="CQ11869"/>
  <c r="CQ11868"/>
  <c r="CQ11867"/>
  <c r="CQ11866"/>
  <c r="CQ11865"/>
  <c r="CQ11864"/>
  <c r="CQ11863"/>
  <c r="CQ11862"/>
  <c r="CQ11861"/>
  <c r="CQ11860"/>
  <c r="CQ11859"/>
  <c r="CQ11858"/>
  <c r="CQ11857"/>
  <c r="CQ11856"/>
  <c r="CQ11855"/>
  <c r="CQ11854"/>
  <c r="CQ11853"/>
  <c r="CQ11852"/>
  <c r="CQ11851"/>
  <c r="CQ11850"/>
  <c r="CQ11849"/>
  <c r="CQ11848"/>
  <c r="CQ11847"/>
  <c r="CQ11846"/>
  <c r="CQ11845"/>
  <c r="CQ11844"/>
  <c r="CQ11843"/>
  <c r="CQ11842"/>
  <c r="CQ11841"/>
  <c r="CQ11840"/>
  <c r="CQ11839"/>
  <c r="CQ11838"/>
  <c r="CQ11837"/>
  <c r="CQ11836"/>
  <c r="CQ11835"/>
  <c r="CQ11834"/>
  <c r="CQ11833"/>
  <c r="CQ11832"/>
  <c r="CQ11831"/>
  <c r="CQ11830"/>
  <c r="CQ11829"/>
  <c r="CQ11828"/>
  <c r="CQ11827"/>
  <c r="CQ11826"/>
  <c r="CQ11825"/>
  <c r="CQ11824"/>
  <c r="CQ11823"/>
  <c r="CQ11822"/>
  <c r="CQ11821"/>
  <c r="CQ11820"/>
  <c r="CQ11819"/>
  <c r="CQ11818"/>
  <c r="CQ11817"/>
  <c r="CQ11816"/>
  <c r="CQ11815"/>
  <c r="CQ11814"/>
  <c r="CQ11813"/>
  <c r="CQ11812"/>
  <c r="CQ11811"/>
  <c r="CQ11810"/>
  <c r="CQ11809"/>
  <c r="CQ11808"/>
  <c r="CQ11807"/>
  <c r="CQ11806"/>
  <c r="CQ11805"/>
  <c r="CQ11804"/>
  <c r="CQ11803"/>
  <c r="CQ11802"/>
  <c r="CQ11801"/>
  <c r="CQ11800"/>
  <c r="CQ11799"/>
  <c r="CQ11798"/>
  <c r="CQ11797"/>
  <c r="CQ11796"/>
  <c r="CQ11795"/>
  <c r="CQ11794"/>
  <c r="CQ11793"/>
  <c r="CQ11792"/>
  <c r="CQ11791"/>
  <c r="CQ11790"/>
  <c r="CQ11789"/>
  <c r="CQ11788"/>
  <c r="CQ11787"/>
  <c r="CQ11786"/>
  <c r="CQ11785"/>
  <c r="CQ11784"/>
  <c r="CQ11783"/>
  <c r="CQ11782"/>
  <c r="CQ11781"/>
  <c r="CQ11780"/>
  <c r="CQ11779"/>
  <c r="CQ11778"/>
  <c r="CQ11777"/>
  <c r="CQ11776"/>
  <c r="CQ11775"/>
  <c r="CQ11774"/>
  <c r="CQ11773"/>
  <c r="CQ11772"/>
  <c r="CQ11771"/>
  <c r="CQ11770"/>
  <c r="CQ11769"/>
  <c r="CQ11768"/>
  <c r="CQ11767"/>
  <c r="CQ11766"/>
  <c r="CQ11765"/>
  <c r="CQ11764"/>
  <c r="CQ11763"/>
  <c r="CQ11762"/>
  <c r="CQ11761"/>
  <c r="CQ11760"/>
  <c r="CQ11759"/>
  <c r="CQ11758"/>
  <c r="CQ11757"/>
  <c r="CQ11756"/>
  <c r="CQ11755"/>
  <c r="CQ11754"/>
  <c r="CQ11753"/>
  <c r="CQ11752"/>
  <c r="CQ11751"/>
  <c r="CQ11750"/>
  <c r="CQ11749"/>
  <c r="CQ11748"/>
  <c r="CQ11747"/>
  <c r="CQ11746"/>
  <c r="CQ11745"/>
  <c r="CQ11744"/>
  <c r="CQ11743"/>
  <c r="CQ11742"/>
  <c r="CQ11741"/>
  <c r="CQ11740"/>
  <c r="CQ11739"/>
  <c r="CQ11738"/>
  <c r="CQ11737"/>
  <c r="CQ11736"/>
  <c r="CQ11735"/>
  <c r="CQ11734"/>
  <c r="CQ11733"/>
  <c r="CQ11732"/>
  <c r="CQ11731"/>
  <c r="CQ11730"/>
  <c r="CQ11729"/>
  <c r="CQ11728"/>
  <c r="CQ11727"/>
  <c r="CQ11726"/>
  <c r="CQ11725"/>
  <c r="CQ11724"/>
  <c r="CQ11723"/>
  <c r="CQ11722"/>
  <c r="CQ11721"/>
  <c r="CQ11720"/>
  <c r="CQ11719"/>
  <c r="CQ11718"/>
  <c r="CQ11717"/>
  <c r="CQ11716"/>
  <c r="CQ11715"/>
  <c r="CQ11714"/>
  <c r="CQ11713"/>
  <c r="CQ11712"/>
  <c r="CQ11711"/>
  <c r="CQ11710"/>
  <c r="CQ11709"/>
  <c r="CQ11708"/>
  <c r="CQ11707"/>
  <c r="CQ11706"/>
  <c r="CQ11705"/>
  <c r="CQ11704"/>
  <c r="CQ11703"/>
  <c r="CQ11702"/>
  <c r="CQ11701"/>
  <c r="CQ11700"/>
  <c r="CQ11699"/>
  <c r="CQ11698"/>
  <c r="CQ11697"/>
  <c r="CQ11696"/>
  <c r="CQ11695"/>
  <c r="CQ11694"/>
  <c r="CQ11693"/>
  <c r="CQ11692"/>
  <c r="CQ11691"/>
  <c r="CQ11690"/>
  <c r="CQ11689"/>
  <c r="CQ11688"/>
  <c r="CQ11687"/>
  <c r="CQ11686"/>
  <c r="CQ11685"/>
  <c r="CQ11684"/>
  <c r="CQ11683"/>
  <c r="CQ11682"/>
  <c r="CQ11681"/>
  <c r="CQ11680"/>
  <c r="CQ11679"/>
  <c r="CQ11678"/>
  <c r="CQ11677"/>
  <c r="CQ11676"/>
  <c r="CQ11675"/>
  <c r="CQ11674"/>
  <c r="CQ11673"/>
  <c r="CQ11672"/>
  <c r="CQ11671"/>
  <c r="CQ11670"/>
  <c r="CQ11669"/>
  <c r="CQ11668"/>
  <c r="CQ11667"/>
  <c r="CQ11666"/>
  <c r="CQ11665"/>
  <c r="CQ11664"/>
  <c r="CQ11663"/>
  <c r="CQ11662"/>
  <c r="CQ11661"/>
  <c r="CQ11660"/>
  <c r="CQ11659"/>
  <c r="CQ11658"/>
  <c r="CQ11657"/>
  <c r="CQ11656"/>
  <c r="CQ11655"/>
  <c r="CQ11654"/>
  <c r="CQ11653"/>
  <c r="CQ11652"/>
  <c r="CQ11651"/>
  <c r="CQ11650"/>
  <c r="CQ11649"/>
  <c r="CQ11648"/>
  <c r="CQ11647"/>
  <c r="CQ11646"/>
  <c r="CQ11645"/>
  <c r="CQ11644"/>
  <c r="CQ11643"/>
  <c r="CQ11642"/>
  <c r="CQ11641"/>
  <c r="CQ11640"/>
  <c r="CQ11639"/>
  <c r="CQ11638"/>
  <c r="CQ11637"/>
  <c r="CQ11636"/>
  <c r="CQ11635"/>
  <c r="CQ11634"/>
  <c r="CQ11633"/>
  <c r="CQ11632"/>
  <c r="CQ11631"/>
  <c r="CQ11630"/>
  <c r="CQ11629"/>
  <c r="CQ11628"/>
  <c r="CQ11627"/>
  <c r="CQ11626"/>
  <c r="CQ11625"/>
  <c r="CQ11624"/>
  <c r="CQ11623"/>
  <c r="CQ11622"/>
  <c r="CQ11621"/>
  <c r="CQ11620"/>
  <c r="CQ11619"/>
  <c r="CQ11618"/>
  <c r="CQ11617"/>
  <c r="CQ11616"/>
  <c r="CQ11615"/>
  <c r="CQ11614"/>
  <c r="CQ11613"/>
  <c r="CQ11612"/>
  <c r="CQ11611"/>
  <c r="CQ11610"/>
  <c r="CQ11609"/>
  <c r="CQ11608"/>
  <c r="CQ11607"/>
  <c r="CQ11606"/>
  <c r="CQ11605"/>
  <c r="CQ11604"/>
  <c r="CQ11603"/>
  <c r="CQ11602"/>
  <c r="CQ11601"/>
  <c r="CQ11600"/>
  <c r="CQ11599"/>
  <c r="CQ11598"/>
  <c r="CQ11597"/>
  <c r="CQ11596"/>
  <c r="CQ11595"/>
  <c r="CQ11594"/>
  <c r="CQ11593"/>
  <c r="CQ11592"/>
  <c r="CQ11591"/>
  <c r="CQ11590"/>
  <c r="CQ11589"/>
  <c r="CQ11588"/>
  <c r="CQ11587"/>
  <c r="CQ11586"/>
  <c r="CQ11585"/>
  <c r="CQ11584"/>
  <c r="CQ11583"/>
  <c r="CQ11582"/>
  <c r="CQ11581"/>
  <c r="CQ11580"/>
  <c r="CQ11579"/>
  <c r="CQ11578"/>
  <c r="CQ11577"/>
  <c r="CQ11576"/>
  <c r="CQ11575"/>
  <c r="CQ11574"/>
  <c r="CQ11573"/>
  <c r="CQ11572"/>
  <c r="CQ11571"/>
  <c r="CQ11570"/>
  <c r="CQ11569"/>
  <c r="CQ11568"/>
  <c r="CQ11567"/>
  <c r="CQ11566"/>
  <c r="CQ11565"/>
  <c r="CQ11564"/>
  <c r="CQ11563"/>
  <c r="CQ11562"/>
  <c r="CQ11561"/>
  <c r="CQ11560"/>
  <c r="CQ11559"/>
  <c r="CQ11558"/>
  <c r="CQ11557"/>
  <c r="CQ11556"/>
  <c r="CQ11555"/>
  <c r="CQ11554"/>
  <c r="CQ11553"/>
  <c r="CQ11552"/>
  <c r="CQ11551"/>
  <c r="CQ11550"/>
  <c r="CQ11549"/>
  <c r="CQ11548"/>
  <c r="CQ11547"/>
  <c r="CQ11546"/>
  <c r="CQ11545"/>
  <c r="CQ11544"/>
  <c r="CQ11543"/>
  <c r="CQ11542"/>
  <c r="CQ11541"/>
  <c r="CQ11540"/>
  <c r="CQ11539"/>
  <c r="CQ11538"/>
  <c r="CQ11537"/>
  <c r="CQ11536"/>
  <c r="CQ11535"/>
  <c r="CQ11534"/>
  <c r="CQ11533"/>
  <c r="CQ11532"/>
  <c r="CQ11531"/>
  <c r="CQ11530"/>
  <c r="CQ11529"/>
  <c r="CQ11528"/>
  <c r="CQ11527"/>
  <c r="CQ11526"/>
  <c r="CQ11525"/>
  <c r="CQ11524"/>
  <c r="CQ11523"/>
  <c r="CQ11522"/>
  <c r="CQ11521"/>
  <c r="CQ11520"/>
  <c r="CQ11519"/>
  <c r="CQ11518"/>
  <c r="CQ11517"/>
  <c r="CQ11516"/>
  <c r="CQ11515"/>
  <c r="CQ11514"/>
  <c r="CQ11513"/>
  <c r="CQ11512"/>
  <c r="CQ11511"/>
  <c r="CQ11510"/>
  <c r="CQ11509"/>
  <c r="CQ11508"/>
  <c r="CQ11507"/>
  <c r="CQ11506"/>
  <c r="CQ11505"/>
  <c r="CQ11504"/>
  <c r="CQ11503"/>
  <c r="CQ11502"/>
  <c r="CQ11501"/>
  <c r="CQ11500"/>
  <c r="CQ11499"/>
  <c r="CQ11498"/>
  <c r="CQ11497"/>
  <c r="CQ11496"/>
  <c r="CQ11495"/>
  <c r="CQ11494"/>
  <c r="CQ11493"/>
  <c r="CQ11492"/>
  <c r="CQ11491"/>
  <c r="CQ11490"/>
  <c r="CQ11489"/>
  <c r="CQ11488"/>
  <c r="CQ11487"/>
  <c r="CQ11486"/>
  <c r="CQ11485"/>
  <c r="CQ11484"/>
  <c r="CQ11483"/>
  <c r="CQ11482"/>
  <c r="CQ11481"/>
  <c r="CQ11480"/>
  <c r="CQ11479"/>
  <c r="CQ11478"/>
  <c r="CQ11477"/>
  <c r="CQ11476"/>
  <c r="CQ11475"/>
  <c r="CQ11474"/>
  <c r="CQ11473"/>
  <c r="CQ11472"/>
  <c r="CQ11471"/>
  <c r="CQ11470"/>
  <c r="CQ11469"/>
  <c r="CQ11468"/>
  <c r="CQ11467"/>
  <c r="CQ11466"/>
  <c r="CQ11465"/>
  <c r="CQ11464"/>
  <c r="CQ11463"/>
  <c r="CQ11462"/>
  <c r="CQ11461"/>
  <c r="CQ11460"/>
  <c r="CQ11459"/>
  <c r="CQ11458"/>
  <c r="CQ11457"/>
  <c r="CQ11456"/>
  <c r="CQ11455"/>
  <c r="CQ11454"/>
  <c r="CQ11453"/>
  <c r="CQ11452"/>
  <c r="CQ11451"/>
  <c r="CQ11450"/>
  <c r="CQ11449"/>
  <c r="CQ11448"/>
  <c r="CQ11447"/>
  <c r="CQ11446"/>
  <c r="CQ11445"/>
  <c r="CQ11444"/>
  <c r="CQ11443"/>
  <c r="CQ11442"/>
  <c r="CQ11441"/>
  <c r="CQ11440"/>
  <c r="CQ11439"/>
  <c r="CQ11438"/>
  <c r="CQ11437"/>
  <c r="CQ11436"/>
  <c r="CQ11435"/>
  <c r="CQ11434"/>
  <c r="CQ11433"/>
  <c r="CQ11432"/>
  <c r="CQ11431"/>
  <c r="CQ11430"/>
  <c r="CQ11429"/>
  <c r="CQ11428"/>
  <c r="CQ11427"/>
  <c r="CQ11426"/>
  <c r="CQ11425"/>
  <c r="CQ11424"/>
  <c r="CQ11423"/>
  <c r="CQ11422"/>
  <c r="CQ11421"/>
  <c r="CQ11420"/>
  <c r="CQ11419"/>
  <c r="CQ11418"/>
  <c r="CQ11417"/>
  <c r="CQ11416"/>
  <c r="CQ11415"/>
  <c r="CQ11414"/>
  <c r="CQ11413"/>
  <c r="CQ11412"/>
  <c r="CQ11411"/>
  <c r="CQ11410"/>
  <c r="CQ11409"/>
  <c r="CQ11408"/>
  <c r="CQ11407"/>
  <c r="CQ11406"/>
  <c r="CQ11405"/>
  <c r="CQ11404"/>
  <c r="CQ11403"/>
  <c r="CQ11402"/>
  <c r="CQ11401"/>
  <c r="CQ11400"/>
  <c r="CQ11399"/>
  <c r="CQ11398"/>
  <c r="CQ11397"/>
  <c r="CQ11396"/>
  <c r="CQ11395"/>
  <c r="CQ11394"/>
  <c r="CQ11393"/>
  <c r="CQ11392"/>
  <c r="CQ11391"/>
  <c r="CQ11390"/>
  <c r="CQ11389"/>
  <c r="CQ11388"/>
  <c r="CQ11387"/>
  <c r="CQ11386"/>
  <c r="CQ11385"/>
  <c r="CQ11384"/>
  <c r="CQ11383"/>
  <c r="CQ11382"/>
  <c r="CQ11381"/>
  <c r="CQ11380"/>
  <c r="CQ11379"/>
  <c r="CQ11378"/>
  <c r="CQ11377"/>
  <c r="CQ11376"/>
  <c r="CQ11375"/>
  <c r="CQ11374"/>
  <c r="CQ11373"/>
  <c r="CQ11372"/>
  <c r="CQ11371"/>
  <c r="CQ11370"/>
  <c r="CQ11369"/>
  <c r="CQ11368"/>
  <c r="CQ11367"/>
  <c r="CQ11366"/>
  <c r="CQ11365"/>
  <c r="CQ11364"/>
  <c r="CQ11363"/>
  <c r="CQ11362"/>
  <c r="CQ11361"/>
  <c r="CQ11360"/>
  <c r="CQ11359"/>
  <c r="CQ11358"/>
  <c r="CQ11357"/>
  <c r="CQ11356"/>
  <c r="CQ11355"/>
  <c r="CQ11354"/>
  <c r="CQ11353"/>
  <c r="CQ11352"/>
  <c r="CQ11351"/>
  <c r="CQ11350"/>
  <c r="CQ11349"/>
  <c r="CQ11348"/>
  <c r="CQ11347"/>
  <c r="CQ11346"/>
  <c r="CQ11345"/>
  <c r="CQ11344"/>
  <c r="CQ11343"/>
  <c r="CQ11342"/>
  <c r="CQ11341"/>
  <c r="CQ11340"/>
  <c r="CQ11339"/>
  <c r="CQ11338"/>
  <c r="CQ11337"/>
  <c r="CQ11336"/>
  <c r="CQ11335"/>
  <c r="CQ11334"/>
  <c r="CQ11333"/>
  <c r="CQ11332"/>
  <c r="CQ11331"/>
  <c r="CQ11330"/>
  <c r="CQ11329"/>
  <c r="CQ11328"/>
  <c r="CQ11327"/>
  <c r="CQ11326"/>
  <c r="CQ11325"/>
  <c r="CQ11324"/>
  <c r="CQ11323"/>
  <c r="CQ11322"/>
  <c r="CQ11321"/>
  <c r="CQ11320"/>
  <c r="CQ11319"/>
  <c r="CQ11318"/>
  <c r="CQ11317"/>
  <c r="CQ11316"/>
  <c r="CQ11315"/>
  <c r="CQ11314"/>
  <c r="CQ11313"/>
  <c r="CQ11312"/>
  <c r="CQ11311"/>
  <c r="CQ11310"/>
  <c r="CQ11309"/>
  <c r="CQ11308"/>
  <c r="CQ11307"/>
  <c r="CQ11306"/>
  <c r="CQ11305"/>
  <c r="CQ11304"/>
  <c r="CQ11303"/>
  <c r="CQ11302"/>
  <c r="CQ11301"/>
  <c r="CQ11300"/>
  <c r="CQ11299"/>
  <c r="CQ11298"/>
  <c r="CQ11297"/>
  <c r="CQ11296"/>
  <c r="CQ11295"/>
  <c r="CQ11294"/>
  <c r="CQ11293"/>
  <c r="CQ11292"/>
  <c r="CQ11291"/>
  <c r="CQ11290"/>
  <c r="CQ11289"/>
  <c r="CQ11288"/>
  <c r="CQ11287"/>
  <c r="CQ11286"/>
  <c r="CQ11285"/>
  <c r="CQ11284"/>
  <c r="CQ11283"/>
  <c r="CQ11282"/>
  <c r="CQ11281"/>
  <c r="CQ11280"/>
  <c r="CQ11279"/>
  <c r="CQ11278"/>
  <c r="CQ11277"/>
  <c r="CQ11276"/>
  <c r="CQ11275"/>
  <c r="CQ11274"/>
  <c r="CQ11273"/>
  <c r="CQ11272"/>
  <c r="CQ11271"/>
  <c r="CQ11270"/>
  <c r="CQ11269"/>
  <c r="CQ11268"/>
  <c r="CQ11267"/>
  <c r="CQ11266"/>
  <c r="CQ11265"/>
  <c r="CQ11264"/>
  <c r="CQ11263"/>
  <c r="CQ11262"/>
  <c r="CQ11261"/>
  <c r="CQ11260"/>
  <c r="CQ11259"/>
  <c r="CQ11258"/>
  <c r="CQ11257"/>
  <c r="CQ11256"/>
  <c r="CQ11255"/>
  <c r="CQ11254"/>
  <c r="CQ11253"/>
  <c r="CQ11252"/>
  <c r="CQ11251"/>
  <c r="CQ11250"/>
  <c r="CQ11249"/>
  <c r="CQ11248"/>
  <c r="CQ11247"/>
  <c r="CQ11246"/>
  <c r="CQ11245"/>
  <c r="CQ11244"/>
  <c r="CQ11243"/>
  <c r="CQ11242"/>
  <c r="CQ11241"/>
  <c r="CQ11240"/>
  <c r="CQ11239"/>
  <c r="CQ11238"/>
  <c r="CQ11237"/>
  <c r="CQ11236"/>
  <c r="CQ11235"/>
  <c r="CQ11234"/>
  <c r="CQ11233"/>
  <c r="CQ11232"/>
  <c r="CQ11231"/>
  <c r="CQ11230"/>
  <c r="CQ11229"/>
  <c r="CQ11228"/>
  <c r="CQ11227"/>
  <c r="CQ11226"/>
  <c r="CQ11225"/>
  <c r="CQ11224"/>
  <c r="CQ11223"/>
  <c r="CQ11222"/>
  <c r="CQ11221"/>
  <c r="CQ11220"/>
  <c r="CQ11219"/>
  <c r="CQ11218"/>
  <c r="CQ11217"/>
  <c r="CQ11216"/>
  <c r="CQ11215"/>
  <c r="CQ11214"/>
  <c r="CQ11213"/>
  <c r="CQ11212"/>
  <c r="CQ11211"/>
  <c r="CQ11210"/>
  <c r="CQ11209"/>
  <c r="CQ11208"/>
  <c r="CQ11207"/>
  <c r="CQ11206"/>
  <c r="CQ11205"/>
  <c r="CQ11204"/>
  <c r="CQ11203"/>
  <c r="CQ11202"/>
  <c r="CQ11201"/>
  <c r="CQ11200"/>
  <c r="CQ11199"/>
  <c r="CQ11198"/>
  <c r="CQ11197"/>
  <c r="CQ11196"/>
  <c r="CQ11195"/>
  <c r="CQ11194"/>
  <c r="CQ11193"/>
  <c r="CQ11192"/>
  <c r="CQ11191"/>
  <c r="CQ11190"/>
  <c r="CQ11189"/>
  <c r="CQ11188"/>
  <c r="CQ11187"/>
  <c r="CQ11186"/>
  <c r="CQ11185"/>
  <c r="CQ11184"/>
  <c r="CQ11183"/>
  <c r="CQ11182"/>
  <c r="CQ11181"/>
  <c r="CQ11180"/>
  <c r="CQ11179"/>
  <c r="CQ11178"/>
  <c r="CQ11177"/>
  <c r="CQ11176"/>
  <c r="CQ11175"/>
  <c r="CQ11174"/>
  <c r="CQ11173"/>
  <c r="CQ11172"/>
  <c r="CQ11171"/>
  <c r="CQ11170"/>
  <c r="CQ11169"/>
  <c r="CQ11168"/>
  <c r="CQ11167"/>
  <c r="CQ11166"/>
  <c r="CQ11165"/>
  <c r="CQ11164"/>
  <c r="CQ11163"/>
  <c r="CQ11162"/>
  <c r="CQ11161"/>
  <c r="CQ11160"/>
  <c r="CQ11159"/>
  <c r="CQ11158"/>
  <c r="CQ11157"/>
  <c r="CQ11156"/>
  <c r="CQ11155"/>
  <c r="CQ11154"/>
  <c r="CQ11153"/>
  <c r="CQ11152"/>
  <c r="CQ11151"/>
  <c r="CQ11150"/>
  <c r="CQ11149"/>
  <c r="CQ11148"/>
  <c r="CQ11147"/>
  <c r="CQ11146"/>
  <c r="CQ11145"/>
  <c r="CQ11144"/>
  <c r="CQ11143"/>
  <c r="CQ11142"/>
  <c r="CQ11141"/>
  <c r="CQ11140"/>
  <c r="CQ11139"/>
  <c r="CQ11138"/>
  <c r="CQ11137"/>
  <c r="CQ11136"/>
  <c r="CQ11135"/>
  <c r="CQ11134"/>
  <c r="CQ11133"/>
  <c r="CQ11132"/>
  <c r="CQ11131"/>
  <c r="CQ11130"/>
  <c r="CQ11129"/>
  <c r="CQ11128"/>
  <c r="CQ11127"/>
  <c r="CQ11126"/>
  <c r="CQ11125"/>
  <c r="CQ11124"/>
  <c r="CQ11123"/>
  <c r="CQ11122"/>
  <c r="CQ11121"/>
  <c r="CQ11120"/>
  <c r="CQ11119"/>
  <c r="CQ11118"/>
  <c r="CQ11117"/>
  <c r="CQ11116"/>
  <c r="CQ11115"/>
  <c r="CQ11114"/>
  <c r="CQ11113"/>
  <c r="CQ11112"/>
  <c r="CQ11111"/>
  <c r="CQ11110"/>
  <c r="CQ11109"/>
  <c r="CQ11108"/>
  <c r="CQ11107"/>
  <c r="CQ11106"/>
  <c r="CQ11105"/>
  <c r="CQ11104"/>
  <c r="CQ11103"/>
  <c r="CQ11102"/>
  <c r="CQ11101"/>
  <c r="CQ11100"/>
  <c r="CQ11099"/>
  <c r="CQ11098"/>
  <c r="CQ11097"/>
  <c r="CQ11096"/>
  <c r="CQ11095"/>
  <c r="CQ11094"/>
  <c r="CQ11093"/>
  <c r="CQ11092"/>
  <c r="CQ11091"/>
  <c r="CQ11090"/>
  <c r="CQ11089"/>
  <c r="CQ11088"/>
  <c r="CQ11087"/>
  <c r="CQ11086"/>
  <c r="CQ11085"/>
  <c r="CQ11084"/>
  <c r="CQ11083"/>
  <c r="CQ11082"/>
  <c r="CQ11081"/>
  <c r="CQ11080"/>
  <c r="CQ11079"/>
  <c r="CQ11078"/>
  <c r="CQ11077"/>
  <c r="CQ11076"/>
  <c r="CQ11075"/>
  <c r="CQ11074"/>
  <c r="CQ11073"/>
  <c r="CQ11072"/>
  <c r="CQ11071"/>
  <c r="CQ11070"/>
  <c r="CQ11069"/>
  <c r="CQ11068"/>
  <c r="CQ11067"/>
  <c r="CQ11066"/>
  <c r="CQ11065"/>
  <c r="CQ11064"/>
  <c r="CQ11063"/>
  <c r="CQ11062"/>
  <c r="CQ11061"/>
  <c r="CQ11060"/>
  <c r="CQ11059"/>
  <c r="CQ11058"/>
  <c r="CQ11057"/>
  <c r="CQ11056"/>
  <c r="CQ11055"/>
  <c r="CQ11054"/>
  <c r="CQ11053"/>
  <c r="CQ11052"/>
  <c r="CQ11051"/>
  <c r="CQ11050"/>
  <c r="CQ11049"/>
  <c r="CQ11048"/>
  <c r="CQ11047"/>
  <c r="CQ11046"/>
  <c r="CQ11045"/>
  <c r="CQ11044"/>
  <c r="CQ11043"/>
  <c r="CQ11042"/>
  <c r="CQ11041"/>
  <c r="CQ11040"/>
  <c r="CQ11039"/>
  <c r="CQ11038"/>
  <c r="CQ11037"/>
  <c r="CQ11036"/>
  <c r="CQ11035"/>
  <c r="CQ11034"/>
  <c r="CQ11033"/>
  <c r="CQ11032"/>
  <c r="CQ11031"/>
  <c r="CQ11030"/>
  <c r="CQ11029"/>
  <c r="CQ11028"/>
  <c r="CQ11027"/>
  <c r="CQ11026"/>
  <c r="CQ11025"/>
  <c r="CQ11024"/>
  <c r="CQ11023"/>
  <c r="CQ11022"/>
  <c r="CQ11021"/>
  <c r="CQ11020"/>
  <c r="CQ11019"/>
  <c r="CQ11018"/>
  <c r="CQ11017"/>
  <c r="CQ11016"/>
  <c r="CQ11015"/>
  <c r="CQ11014"/>
  <c r="CQ11013"/>
  <c r="CQ11012"/>
  <c r="CQ11011"/>
  <c r="CQ11010"/>
  <c r="CQ11009"/>
  <c r="CQ11008"/>
  <c r="CQ11007"/>
  <c r="CQ11006"/>
  <c r="CQ11005"/>
  <c r="CQ11004"/>
  <c r="CQ11003"/>
  <c r="CQ11002"/>
  <c r="CQ11001"/>
  <c r="CQ11000"/>
  <c r="CQ10999"/>
  <c r="CQ10998"/>
  <c r="CQ10997"/>
  <c r="CQ10996"/>
  <c r="CQ10995"/>
  <c r="CQ10994"/>
  <c r="CQ10993"/>
  <c r="CQ10992"/>
  <c r="CQ10991"/>
  <c r="CQ10990"/>
  <c r="CQ10989"/>
  <c r="CQ10988"/>
  <c r="CQ10987"/>
  <c r="CQ10986"/>
  <c r="CQ10985"/>
  <c r="CQ10984"/>
  <c r="CQ10983"/>
  <c r="CQ10982"/>
  <c r="CQ10981"/>
  <c r="CQ10980"/>
  <c r="CQ10979"/>
  <c r="CQ10978"/>
  <c r="CQ10977"/>
  <c r="CQ10976"/>
  <c r="CQ10975"/>
  <c r="CQ10974"/>
  <c r="CQ10973"/>
  <c r="CQ10972"/>
  <c r="CQ10971"/>
  <c r="CQ10970"/>
  <c r="CQ10969"/>
  <c r="CQ10968"/>
  <c r="CQ10967"/>
  <c r="CQ10966"/>
  <c r="CQ10965"/>
  <c r="CQ10964"/>
  <c r="CQ10963"/>
  <c r="CQ10962"/>
  <c r="CQ10961"/>
  <c r="CQ10960"/>
  <c r="CQ10959"/>
  <c r="CQ10958"/>
  <c r="CQ10957"/>
  <c r="CQ10956"/>
  <c r="CQ10955"/>
  <c r="CQ10954"/>
  <c r="CQ10953"/>
  <c r="CQ10952"/>
  <c r="CQ10951"/>
  <c r="CQ10950"/>
  <c r="CQ10949"/>
  <c r="CQ10948"/>
  <c r="CQ10947"/>
  <c r="CQ10946"/>
  <c r="CQ10945"/>
  <c r="CQ10944"/>
  <c r="CQ10943"/>
  <c r="CQ10942"/>
  <c r="CQ10941"/>
  <c r="CQ10940"/>
  <c r="CQ10939"/>
  <c r="CQ10938"/>
  <c r="CQ10937"/>
  <c r="CQ10936"/>
  <c r="CQ10935"/>
  <c r="CQ10934"/>
  <c r="CQ10933"/>
  <c r="CQ10932"/>
  <c r="CQ10931"/>
  <c r="CQ10930"/>
  <c r="CQ10929"/>
  <c r="CQ10928"/>
  <c r="CQ10927"/>
  <c r="CQ10926"/>
  <c r="CQ10925"/>
  <c r="CQ10924"/>
  <c r="CQ10923"/>
  <c r="CQ10922"/>
  <c r="CQ10921"/>
  <c r="CQ10920"/>
  <c r="CQ10919"/>
  <c r="CQ10918"/>
  <c r="CQ10917"/>
  <c r="CQ10916"/>
  <c r="CQ10915"/>
  <c r="CQ10914"/>
  <c r="CQ10913"/>
  <c r="CQ10912"/>
  <c r="CQ10911"/>
  <c r="CQ10910"/>
  <c r="CQ10909"/>
  <c r="CQ10908"/>
  <c r="CQ10907"/>
  <c r="CQ10906"/>
  <c r="CQ10905"/>
  <c r="CQ10904"/>
  <c r="CQ10903"/>
  <c r="CQ10902"/>
  <c r="CQ10901"/>
  <c r="CQ10900"/>
  <c r="CQ10899"/>
  <c r="CQ10898"/>
  <c r="CQ10897"/>
  <c r="CQ10896"/>
  <c r="CQ10895"/>
  <c r="CQ10894"/>
  <c r="CQ10893"/>
  <c r="CQ10892"/>
  <c r="CQ10891"/>
  <c r="CQ10890"/>
  <c r="CQ10889"/>
  <c r="CQ10888"/>
  <c r="CQ10887"/>
  <c r="CQ10886"/>
  <c r="CQ10885"/>
  <c r="CQ10884"/>
  <c r="CQ10883"/>
  <c r="CQ10882"/>
  <c r="CQ10881"/>
  <c r="CQ10880"/>
  <c r="CQ10879"/>
  <c r="CQ10878"/>
  <c r="CQ10877"/>
  <c r="CQ10876"/>
  <c r="CQ10875"/>
  <c r="CQ10874"/>
  <c r="CQ10873"/>
  <c r="CQ10872"/>
  <c r="CQ10871"/>
  <c r="CQ10870"/>
  <c r="CQ10869"/>
  <c r="CQ10868"/>
  <c r="CQ10867"/>
  <c r="CQ10866"/>
  <c r="CQ10865"/>
  <c r="CQ10864"/>
  <c r="CQ10863"/>
  <c r="CQ10862"/>
  <c r="CQ10861"/>
  <c r="CQ10860"/>
  <c r="CQ10859"/>
  <c r="CQ10858"/>
  <c r="CQ10857"/>
  <c r="CQ10856"/>
  <c r="CQ10855"/>
  <c r="CQ10854"/>
  <c r="CQ10853"/>
  <c r="CQ10852"/>
  <c r="CQ10851"/>
  <c r="CQ10850"/>
  <c r="CQ10849"/>
  <c r="CQ10848"/>
  <c r="CQ10847"/>
  <c r="CQ10846"/>
  <c r="CQ10845"/>
  <c r="CQ10844"/>
  <c r="CQ10843"/>
  <c r="CQ10842"/>
  <c r="CQ10841"/>
  <c r="CQ10840"/>
  <c r="CQ10839"/>
  <c r="CQ10838"/>
  <c r="CQ10837"/>
  <c r="CQ10836"/>
  <c r="CQ10835"/>
  <c r="CQ10834"/>
  <c r="CQ10833"/>
  <c r="CQ10832"/>
  <c r="CQ10831"/>
  <c r="CQ10830"/>
  <c r="CQ10829"/>
  <c r="CQ10828"/>
  <c r="CQ10827"/>
  <c r="CQ10826"/>
  <c r="CQ10825"/>
  <c r="CQ10824"/>
  <c r="CQ10823"/>
  <c r="CQ10822"/>
  <c r="CQ10821"/>
  <c r="CQ10820"/>
  <c r="CQ10819"/>
  <c r="CQ10818"/>
  <c r="CQ10817"/>
  <c r="CQ10816"/>
  <c r="CQ10815"/>
  <c r="CQ10814"/>
  <c r="CQ10813"/>
  <c r="CQ10812"/>
  <c r="CQ10811"/>
  <c r="CQ10810"/>
  <c r="CQ10809"/>
  <c r="CQ10808"/>
  <c r="CQ10807"/>
  <c r="CQ10806"/>
  <c r="CQ10805"/>
  <c r="CQ10804"/>
  <c r="CQ10803"/>
  <c r="CQ10802"/>
  <c r="CQ10801"/>
  <c r="CQ10800"/>
  <c r="CQ10799"/>
  <c r="CQ10798"/>
  <c r="CQ10797"/>
  <c r="CQ10796"/>
  <c r="CQ10795"/>
  <c r="CQ10794"/>
  <c r="CQ10793"/>
  <c r="CQ10792"/>
  <c r="CQ10791"/>
  <c r="CQ10790"/>
  <c r="CQ10789"/>
  <c r="CQ10788"/>
  <c r="CQ10787"/>
  <c r="CQ10786"/>
  <c r="CQ10785"/>
  <c r="CQ10784"/>
  <c r="CQ10783"/>
  <c r="CQ10782"/>
  <c r="CQ10781"/>
  <c r="CQ10780"/>
  <c r="CQ10779"/>
  <c r="CQ10778"/>
  <c r="CQ10777"/>
  <c r="CQ10776"/>
  <c r="CQ10775"/>
  <c r="CQ10774"/>
  <c r="CQ10773"/>
  <c r="CQ10772"/>
  <c r="CQ10771"/>
  <c r="CQ10770"/>
  <c r="CQ10769"/>
  <c r="CQ10768"/>
  <c r="CQ10767"/>
  <c r="CQ10766"/>
  <c r="CQ10765"/>
  <c r="CQ10764"/>
  <c r="CQ10763"/>
  <c r="CQ10762"/>
  <c r="CQ10761"/>
  <c r="CQ10760"/>
  <c r="CQ10759"/>
  <c r="CQ10758"/>
  <c r="CQ10757"/>
  <c r="CQ10756"/>
  <c r="CQ10755"/>
  <c r="CQ10754"/>
  <c r="CQ10753"/>
  <c r="CQ10752"/>
  <c r="CQ10751"/>
  <c r="CQ10750"/>
  <c r="CQ10749"/>
  <c r="CQ10748"/>
  <c r="CQ10747"/>
  <c r="CQ10746"/>
  <c r="CQ10745"/>
  <c r="CQ10744"/>
  <c r="CQ10743"/>
  <c r="CQ10742"/>
  <c r="CQ10741"/>
  <c r="CQ10740"/>
  <c r="CQ10739"/>
  <c r="CQ10738"/>
  <c r="CQ10737"/>
  <c r="CQ10736"/>
  <c r="CQ10735"/>
  <c r="CQ10734"/>
  <c r="CQ10733"/>
  <c r="CQ10732"/>
  <c r="CQ10731"/>
  <c r="CQ10730"/>
  <c r="CQ10729"/>
  <c r="CQ10728"/>
  <c r="CQ10727"/>
  <c r="CQ10726"/>
  <c r="CQ10725"/>
  <c r="CQ10724"/>
  <c r="CQ10723"/>
  <c r="CQ10722"/>
  <c r="CQ10721"/>
  <c r="CQ10720"/>
  <c r="CQ10719"/>
  <c r="CQ10718"/>
  <c r="CQ10717"/>
  <c r="CQ10716"/>
  <c r="CQ10715"/>
  <c r="CQ10714"/>
  <c r="CQ10713"/>
  <c r="CQ10712"/>
  <c r="CQ10711"/>
  <c r="CQ10710"/>
  <c r="CQ10709"/>
  <c r="CQ10708"/>
  <c r="CQ10707"/>
  <c r="CQ10706"/>
  <c r="CQ10705"/>
  <c r="CQ10704"/>
  <c r="CQ10703"/>
  <c r="CQ10702"/>
  <c r="CQ10701"/>
  <c r="CQ10700"/>
  <c r="CQ10699"/>
  <c r="CQ10698"/>
  <c r="CQ10697"/>
  <c r="CQ10696"/>
  <c r="CQ10695"/>
  <c r="CQ10694"/>
  <c r="CQ10693"/>
  <c r="CQ10692"/>
  <c r="CQ10691"/>
  <c r="CQ10690"/>
  <c r="CQ10689"/>
  <c r="CQ10688"/>
  <c r="CQ10687"/>
  <c r="CQ10686"/>
  <c r="CQ10685"/>
  <c r="CQ10684"/>
  <c r="CQ10683"/>
  <c r="CQ10682"/>
  <c r="CQ10681"/>
  <c r="CQ10680"/>
  <c r="CQ10679"/>
  <c r="CQ10678"/>
  <c r="CQ10677"/>
  <c r="CQ10676"/>
  <c r="CQ10675"/>
  <c r="CQ10674"/>
  <c r="CQ10673"/>
  <c r="CQ10672"/>
  <c r="CQ10671"/>
  <c r="CQ10670"/>
  <c r="CQ10669"/>
  <c r="CQ10668"/>
  <c r="CQ10667"/>
  <c r="CQ10666"/>
  <c r="CQ10665"/>
  <c r="CQ10664"/>
  <c r="CQ10663"/>
  <c r="CQ10662"/>
  <c r="CQ10661"/>
  <c r="CQ10660"/>
  <c r="CQ10659"/>
  <c r="CQ10658"/>
  <c r="CQ10657"/>
  <c r="CQ10656"/>
  <c r="CQ10655"/>
  <c r="CQ10654"/>
  <c r="CQ10653"/>
  <c r="CQ10652"/>
  <c r="CQ10651"/>
  <c r="CQ10650"/>
  <c r="CQ10649"/>
  <c r="CQ10648"/>
  <c r="CQ10647"/>
  <c r="CQ10646"/>
  <c r="CQ10645"/>
  <c r="CQ10644"/>
  <c r="CQ10643"/>
  <c r="CQ10642"/>
  <c r="CQ10641"/>
  <c r="CQ10640"/>
  <c r="CQ10639"/>
  <c r="CQ10638"/>
  <c r="CQ10637"/>
  <c r="CQ10636"/>
  <c r="CQ10635"/>
  <c r="CQ10634"/>
  <c r="CQ10633"/>
  <c r="CQ10632"/>
  <c r="CQ10631"/>
  <c r="CQ10630"/>
  <c r="CQ10629"/>
  <c r="CQ10628"/>
  <c r="CQ10627"/>
  <c r="CQ10626"/>
  <c r="CQ10625"/>
  <c r="CQ10624"/>
  <c r="CQ10623"/>
  <c r="CQ10622"/>
  <c r="CQ10621"/>
  <c r="CQ10620"/>
  <c r="CQ10619"/>
  <c r="CQ10618"/>
  <c r="CQ10617"/>
  <c r="CQ10616"/>
  <c r="CQ10615"/>
  <c r="CQ10614"/>
  <c r="CQ10613"/>
  <c r="CQ10612"/>
  <c r="CQ10611"/>
  <c r="CQ10610"/>
  <c r="CQ10609"/>
  <c r="CQ10608"/>
  <c r="CQ10607"/>
  <c r="CQ10606"/>
  <c r="CQ10605"/>
  <c r="CQ10604"/>
  <c r="CQ10603"/>
  <c r="CQ10602"/>
  <c r="CQ10601"/>
  <c r="CQ10600"/>
  <c r="CQ10599"/>
  <c r="CQ10598"/>
  <c r="CQ10597"/>
  <c r="CQ10596"/>
  <c r="CQ10595"/>
  <c r="CQ10594"/>
  <c r="CQ10593"/>
  <c r="CQ10592"/>
  <c r="CQ10591"/>
  <c r="CQ10590"/>
  <c r="CQ10589"/>
  <c r="CQ10588"/>
  <c r="CQ10587"/>
  <c r="CQ10586"/>
  <c r="CQ10585"/>
  <c r="CQ10584"/>
  <c r="CQ10583"/>
  <c r="CQ10582"/>
  <c r="CQ10581"/>
  <c r="CQ10580"/>
  <c r="CQ10579"/>
  <c r="CQ10578"/>
  <c r="CQ10577"/>
  <c r="CQ10576"/>
  <c r="CQ10575"/>
  <c r="CQ10574"/>
  <c r="CQ10573"/>
  <c r="CQ10572"/>
  <c r="CQ10571"/>
  <c r="CQ10570"/>
  <c r="CQ10569"/>
  <c r="CQ10568"/>
  <c r="CQ10567"/>
  <c r="CQ10566"/>
  <c r="CQ10565"/>
  <c r="CQ10564"/>
  <c r="CQ10563"/>
  <c r="CQ10562"/>
  <c r="CQ10561"/>
  <c r="CQ10560"/>
  <c r="CQ10559"/>
  <c r="CQ10558"/>
  <c r="CQ10557"/>
  <c r="CQ10556"/>
  <c r="CQ10555"/>
  <c r="CQ10554"/>
  <c r="CQ10553"/>
  <c r="CQ10552"/>
  <c r="CQ10551"/>
  <c r="CQ10550"/>
  <c r="CQ10549"/>
  <c r="CQ10548"/>
  <c r="CQ10547"/>
  <c r="CQ10546"/>
  <c r="CQ10545"/>
  <c r="CQ10544"/>
  <c r="CQ10543"/>
  <c r="CQ10542"/>
  <c r="CQ10541"/>
  <c r="CQ10540"/>
  <c r="CQ10539"/>
  <c r="CQ10538"/>
  <c r="CQ10537"/>
  <c r="CQ10536"/>
  <c r="CQ10535"/>
  <c r="CQ10534"/>
  <c r="CQ10533"/>
  <c r="CQ10532"/>
  <c r="CQ10531"/>
  <c r="CQ10530"/>
  <c r="CQ10529"/>
  <c r="CQ10528"/>
  <c r="CQ10527"/>
  <c r="CQ10526"/>
  <c r="CQ10525"/>
  <c r="CQ10524"/>
  <c r="CQ10523"/>
  <c r="CQ10522"/>
  <c r="CQ10521"/>
  <c r="CQ10520"/>
  <c r="CQ10519"/>
  <c r="CQ10518"/>
  <c r="CQ10517"/>
  <c r="CQ10516"/>
  <c r="CQ10515"/>
  <c r="CQ10514"/>
  <c r="CQ10513"/>
  <c r="CQ10512"/>
  <c r="CQ10511"/>
  <c r="CQ10510"/>
  <c r="CQ10509"/>
  <c r="CQ10508"/>
  <c r="CQ10507"/>
  <c r="CQ10506"/>
  <c r="CQ10505"/>
  <c r="CQ10504"/>
  <c r="CQ10503"/>
  <c r="CQ10502"/>
  <c r="CQ10501"/>
  <c r="CQ10500"/>
  <c r="CQ10499"/>
  <c r="CQ10498"/>
  <c r="CQ10497"/>
  <c r="CQ10496"/>
  <c r="CQ10495"/>
  <c r="CQ10494"/>
  <c r="CQ10493"/>
  <c r="CQ10492"/>
  <c r="CQ10491"/>
  <c r="CQ10490"/>
  <c r="CQ10489"/>
  <c r="CQ10488"/>
  <c r="CQ10487"/>
  <c r="CQ10486"/>
  <c r="CQ10485"/>
  <c r="CQ10484"/>
  <c r="CQ10483"/>
  <c r="CQ10482"/>
  <c r="CQ10481"/>
  <c r="CQ10480"/>
  <c r="CQ10479"/>
  <c r="CQ10478"/>
  <c r="CQ10477"/>
  <c r="CQ10476"/>
  <c r="CQ10475"/>
  <c r="CQ10474"/>
  <c r="CQ10473"/>
  <c r="CQ10472"/>
  <c r="CQ10471"/>
  <c r="CQ10470"/>
  <c r="CQ10469"/>
  <c r="CQ10468"/>
  <c r="CQ10467"/>
  <c r="CQ10466"/>
  <c r="CQ10465"/>
  <c r="CQ10464"/>
  <c r="CQ10463"/>
  <c r="CQ10462"/>
  <c r="CQ10461"/>
  <c r="CQ10460"/>
  <c r="CQ10459"/>
  <c r="CQ10458"/>
  <c r="CQ10457"/>
  <c r="CQ10456"/>
  <c r="CQ10455"/>
  <c r="CQ10454"/>
  <c r="CQ10453"/>
  <c r="CQ10452"/>
  <c r="CQ10451"/>
  <c r="CQ10450"/>
  <c r="CQ10449"/>
  <c r="CQ10448"/>
  <c r="CQ10447"/>
  <c r="CQ10446"/>
  <c r="CQ10445"/>
  <c r="CQ10444"/>
  <c r="CQ10443"/>
  <c r="CQ10442"/>
  <c r="CQ10441"/>
  <c r="CQ10440"/>
  <c r="CQ10439"/>
  <c r="CQ10438"/>
  <c r="CQ10437"/>
  <c r="CQ10436"/>
  <c r="CQ10435"/>
  <c r="CQ10434"/>
  <c r="CQ10433"/>
  <c r="CQ10432"/>
  <c r="CQ10431"/>
  <c r="CQ10430"/>
  <c r="CQ10429"/>
  <c r="CQ10428"/>
  <c r="CQ10427"/>
  <c r="CQ10426"/>
  <c r="CQ10425"/>
  <c r="CQ10424"/>
  <c r="CQ10423"/>
  <c r="CQ10422"/>
  <c r="CQ10421"/>
  <c r="CQ10420"/>
  <c r="CQ10419"/>
  <c r="CQ10418"/>
  <c r="CQ10417"/>
  <c r="CQ10416"/>
  <c r="CQ10415"/>
  <c r="CQ10414"/>
  <c r="CQ10413"/>
  <c r="CQ10412"/>
  <c r="CQ10411"/>
  <c r="CQ10410"/>
  <c r="CQ10409"/>
  <c r="CQ10408"/>
  <c r="CQ10407"/>
  <c r="CQ10406"/>
  <c r="CQ10405"/>
  <c r="CQ10404"/>
  <c r="CQ10403"/>
  <c r="CQ10402"/>
  <c r="CQ10401"/>
  <c r="CQ10400"/>
  <c r="CQ10399"/>
  <c r="CQ10398"/>
  <c r="CQ10397"/>
  <c r="CQ10396"/>
  <c r="CQ10395"/>
  <c r="CQ10394"/>
  <c r="CQ10393"/>
  <c r="CQ10392"/>
  <c r="CQ10391"/>
  <c r="CQ10390"/>
  <c r="CQ10389"/>
  <c r="CQ10388"/>
  <c r="CQ10387"/>
  <c r="CQ10386"/>
  <c r="CQ10385"/>
  <c r="CQ10384"/>
  <c r="CQ10383"/>
  <c r="CQ10382"/>
  <c r="CQ10381"/>
  <c r="CQ10380"/>
  <c r="CQ10379"/>
  <c r="CQ10378"/>
  <c r="CQ10377"/>
  <c r="CQ10376"/>
  <c r="CQ10375"/>
  <c r="CQ10374"/>
  <c r="CQ10373"/>
  <c r="CQ10372"/>
  <c r="CQ10371"/>
  <c r="CQ10370"/>
  <c r="CQ10369"/>
  <c r="CQ10368"/>
  <c r="CQ10367"/>
  <c r="CQ10366"/>
  <c r="CQ10365"/>
  <c r="CQ10364"/>
  <c r="CQ10363"/>
  <c r="CQ10362"/>
  <c r="CQ10361"/>
  <c r="CQ10360"/>
  <c r="CQ10359"/>
  <c r="CQ10358"/>
  <c r="CQ10357"/>
  <c r="CQ10356"/>
  <c r="CQ10355"/>
  <c r="CQ10354"/>
  <c r="CQ10353"/>
  <c r="CQ10352"/>
  <c r="CQ10351"/>
  <c r="CQ10350"/>
  <c r="CQ10349"/>
  <c r="CQ10348"/>
  <c r="CQ10347"/>
  <c r="CQ10346"/>
  <c r="CQ10345"/>
  <c r="CQ10344"/>
  <c r="CQ10343"/>
  <c r="CQ10342"/>
  <c r="CQ10341"/>
  <c r="CQ10340"/>
  <c r="CQ10339"/>
  <c r="CQ10338"/>
  <c r="CQ10337"/>
  <c r="CQ10336"/>
  <c r="CQ10335"/>
  <c r="CQ10334"/>
  <c r="CQ10333"/>
  <c r="CQ10332"/>
  <c r="CQ10331"/>
  <c r="CQ10330"/>
  <c r="CQ10329"/>
  <c r="CQ10328"/>
  <c r="CQ10327"/>
  <c r="CQ10326"/>
  <c r="CQ10325"/>
  <c r="CQ10324"/>
  <c r="CQ10323"/>
  <c r="CQ10322"/>
  <c r="CQ10321"/>
  <c r="CQ10320"/>
  <c r="CQ10319"/>
  <c r="CQ10318"/>
  <c r="CQ10317"/>
  <c r="CQ10316"/>
  <c r="CQ10315"/>
  <c r="CQ10314"/>
  <c r="CQ10313"/>
  <c r="CQ10312"/>
  <c r="CQ10311"/>
  <c r="CQ10310"/>
  <c r="CQ10309"/>
  <c r="CQ10308"/>
  <c r="CQ10307"/>
  <c r="CQ10306"/>
  <c r="CQ10305"/>
  <c r="CQ10304"/>
  <c r="CQ10303"/>
  <c r="CQ10302"/>
  <c r="CQ10301"/>
  <c r="CQ10300"/>
  <c r="CQ10299"/>
  <c r="CQ10298"/>
  <c r="CQ10297"/>
  <c r="CQ10296"/>
  <c r="CQ10295"/>
  <c r="CQ10294"/>
  <c r="CQ10293"/>
  <c r="CQ10292"/>
  <c r="CQ10291"/>
  <c r="CQ10290"/>
  <c r="CQ10289"/>
  <c r="CQ10288"/>
  <c r="CQ10287"/>
  <c r="CQ10286"/>
  <c r="CQ10285"/>
  <c r="CQ10284"/>
  <c r="CQ10283"/>
  <c r="CQ10282"/>
  <c r="CQ10281"/>
  <c r="CQ10280"/>
  <c r="CQ10279"/>
  <c r="CQ10278"/>
  <c r="CQ10277"/>
  <c r="CQ10276"/>
  <c r="CQ10275"/>
  <c r="CQ10274"/>
  <c r="CQ10273"/>
  <c r="CQ10272"/>
  <c r="CQ10271"/>
  <c r="CQ10270"/>
  <c r="CQ10269"/>
  <c r="CQ10268"/>
  <c r="CQ10267"/>
  <c r="CQ10266"/>
  <c r="CQ10265"/>
  <c r="CQ10264"/>
  <c r="CQ10263"/>
  <c r="CQ10262"/>
  <c r="CQ10261"/>
  <c r="CQ10260"/>
  <c r="CQ10259"/>
  <c r="CQ10258"/>
  <c r="CQ10257"/>
  <c r="CQ10256"/>
  <c r="CQ10255"/>
  <c r="CQ10254"/>
  <c r="CQ10253"/>
  <c r="CQ10252"/>
  <c r="CQ10251"/>
  <c r="CQ10250"/>
  <c r="CQ10249"/>
  <c r="CQ10248"/>
  <c r="CQ10247"/>
  <c r="CQ10246"/>
  <c r="CQ10245"/>
  <c r="CQ10244"/>
  <c r="CQ10243"/>
  <c r="CQ10242"/>
  <c r="CQ10241"/>
  <c r="CQ10240"/>
  <c r="CQ10239"/>
  <c r="CQ10238"/>
  <c r="CQ10237"/>
  <c r="CQ10236"/>
  <c r="CQ10235"/>
  <c r="CQ10234"/>
  <c r="CQ10233"/>
  <c r="CQ10232"/>
  <c r="CQ10231"/>
  <c r="CQ10230"/>
  <c r="CQ10229"/>
  <c r="CQ10228"/>
  <c r="CQ10227"/>
  <c r="CQ10226"/>
  <c r="CQ10225"/>
  <c r="CQ10224"/>
  <c r="CQ10223"/>
  <c r="CQ10222"/>
  <c r="CQ10221"/>
  <c r="CQ10220"/>
  <c r="CQ10219"/>
  <c r="CQ10218"/>
  <c r="CQ10217"/>
  <c r="CQ10216"/>
  <c r="CQ10215"/>
  <c r="CQ10214"/>
  <c r="CQ10213"/>
  <c r="CQ10212"/>
  <c r="CQ10211"/>
  <c r="CQ10210"/>
  <c r="CQ10209"/>
  <c r="CQ10208"/>
  <c r="CQ10207"/>
  <c r="CQ10206"/>
  <c r="CQ10205"/>
  <c r="CQ10204"/>
  <c r="CQ10203"/>
  <c r="CQ10202"/>
  <c r="CQ10201"/>
  <c r="CQ10200"/>
  <c r="CQ10199"/>
  <c r="CQ10198"/>
  <c r="CQ10197"/>
  <c r="CQ10196"/>
  <c r="CQ10195"/>
  <c r="CQ10194"/>
  <c r="CQ10193"/>
  <c r="CQ10192"/>
  <c r="CQ10191"/>
  <c r="CQ10190"/>
  <c r="CQ10189"/>
  <c r="CQ10188"/>
  <c r="CQ10187"/>
  <c r="CQ10186"/>
  <c r="CQ10185"/>
  <c r="CQ10184"/>
  <c r="CQ10183"/>
  <c r="CQ10182"/>
  <c r="CQ10181"/>
  <c r="CQ10180"/>
  <c r="CQ10179"/>
  <c r="CQ10178"/>
  <c r="CQ10177"/>
  <c r="CQ10176"/>
  <c r="CQ10175"/>
  <c r="CQ10174"/>
  <c r="CQ10173"/>
  <c r="CQ10172"/>
  <c r="CQ10171"/>
  <c r="CQ10170"/>
  <c r="CQ10169"/>
  <c r="CQ10168"/>
  <c r="CQ10167"/>
  <c r="CQ10166"/>
  <c r="CQ10165"/>
  <c r="CQ10164"/>
  <c r="CQ10163"/>
  <c r="CQ10162"/>
  <c r="CQ10161"/>
  <c r="CQ10160"/>
  <c r="CQ10159"/>
  <c r="CQ10158"/>
  <c r="CQ10157"/>
  <c r="CQ10156"/>
  <c r="CQ10155"/>
  <c r="CQ10154"/>
  <c r="CQ10153"/>
  <c r="CQ10152"/>
  <c r="CQ10151"/>
  <c r="CQ10150"/>
  <c r="CQ10149"/>
  <c r="CQ10148"/>
  <c r="CQ10147"/>
  <c r="CQ10146"/>
  <c r="CQ10145"/>
  <c r="CQ10144"/>
  <c r="CQ10143"/>
  <c r="CQ10142"/>
  <c r="CQ10141"/>
  <c r="CQ10140"/>
  <c r="CQ10139"/>
  <c r="CQ10138"/>
  <c r="CQ10137"/>
  <c r="CQ10136"/>
  <c r="CQ10135"/>
  <c r="CQ10134"/>
  <c r="CQ10133"/>
  <c r="CQ10132"/>
  <c r="CQ10131"/>
  <c r="CQ10130"/>
  <c r="CQ10129"/>
  <c r="CQ10128"/>
  <c r="CQ10127"/>
  <c r="CQ10126"/>
  <c r="CQ10125"/>
  <c r="CQ10124"/>
  <c r="CQ10123"/>
  <c r="CQ10122"/>
  <c r="CQ10121"/>
  <c r="CQ10120"/>
  <c r="CQ10119"/>
  <c r="CQ10118"/>
  <c r="CQ10117"/>
  <c r="CQ10116"/>
  <c r="CQ10115"/>
  <c r="CQ10114"/>
  <c r="CQ10113"/>
  <c r="CQ10112"/>
  <c r="CQ10111"/>
  <c r="CQ10110"/>
  <c r="CQ10109"/>
  <c r="CQ10108"/>
  <c r="CQ10107"/>
  <c r="CQ10106"/>
  <c r="CQ10105"/>
  <c r="CQ10104"/>
  <c r="CQ10103"/>
  <c r="CQ10102"/>
  <c r="CQ10101"/>
  <c r="CQ10100"/>
  <c r="CQ10099"/>
  <c r="CQ10098"/>
  <c r="CQ10097"/>
  <c r="CQ10096"/>
  <c r="CQ10095"/>
  <c r="CQ10094"/>
  <c r="CQ10093"/>
  <c r="CQ10092"/>
  <c r="CQ10091"/>
  <c r="CQ10090"/>
  <c r="CQ10089"/>
  <c r="CQ10088"/>
  <c r="CQ10087"/>
  <c r="CQ10086"/>
  <c r="CQ10085"/>
  <c r="CQ10084"/>
  <c r="CQ10083"/>
  <c r="CQ10082"/>
  <c r="CQ10081"/>
  <c r="CQ10080"/>
  <c r="CQ10079"/>
  <c r="CQ10078"/>
  <c r="CQ10077"/>
  <c r="CQ10076"/>
  <c r="CQ10075"/>
  <c r="CQ10074"/>
  <c r="CQ10073"/>
  <c r="CQ10072"/>
  <c r="CQ10071"/>
  <c r="CQ10070"/>
  <c r="CQ10069"/>
  <c r="CQ10068"/>
  <c r="CQ10067"/>
  <c r="CQ10066"/>
  <c r="CQ10065"/>
  <c r="CQ10064"/>
  <c r="CQ10063"/>
  <c r="CQ10062"/>
  <c r="CQ10061"/>
  <c r="CQ10060"/>
  <c r="CQ10059"/>
  <c r="CQ10058"/>
  <c r="CQ10057"/>
  <c r="CQ10056"/>
  <c r="CQ10055"/>
  <c r="CQ10054"/>
  <c r="CQ10053"/>
  <c r="CQ10052"/>
  <c r="CQ10051"/>
  <c r="CQ10050"/>
  <c r="CQ10049"/>
  <c r="CQ10048"/>
  <c r="CQ10047"/>
  <c r="CQ10046"/>
  <c r="CQ10045"/>
  <c r="CQ10044"/>
  <c r="CQ10043"/>
  <c r="CQ10042"/>
  <c r="CQ10041"/>
  <c r="CQ10040"/>
  <c r="CQ10039"/>
  <c r="CQ10038"/>
  <c r="CQ10037"/>
  <c r="CQ10036"/>
  <c r="CQ10035"/>
  <c r="CQ10034"/>
  <c r="CQ10033"/>
  <c r="CQ10032"/>
  <c r="CQ10031"/>
  <c r="CQ10030"/>
  <c r="CQ10029"/>
  <c r="CQ10028"/>
  <c r="CQ10027"/>
  <c r="CQ10026"/>
  <c r="CQ10025"/>
  <c r="CQ10024"/>
  <c r="CQ10023"/>
  <c r="CQ10022"/>
  <c r="CQ10021"/>
  <c r="CQ10020"/>
  <c r="CQ10019"/>
  <c r="CQ10018"/>
  <c r="CQ10017"/>
  <c r="CQ10016"/>
  <c r="CQ10015"/>
  <c r="CQ10014"/>
  <c r="CQ10013"/>
  <c r="CQ10012"/>
  <c r="CQ10011"/>
  <c r="CQ10010"/>
  <c r="CQ10009"/>
  <c r="CQ10008"/>
  <c r="CQ10007"/>
  <c r="CQ10006"/>
  <c r="CQ10005"/>
  <c r="CQ10004"/>
  <c r="CQ10003"/>
  <c r="CQ10002"/>
  <c r="CQ10001"/>
  <c r="CQ10000"/>
  <c r="CQ9999"/>
  <c r="CQ9998"/>
  <c r="CQ9997"/>
  <c r="CQ9996"/>
  <c r="CQ9995"/>
  <c r="CQ9994"/>
  <c r="CQ9993"/>
  <c r="CQ9992"/>
  <c r="CQ9991"/>
  <c r="CQ9990"/>
  <c r="CQ9989"/>
  <c r="CQ9988"/>
  <c r="CQ9987"/>
  <c r="CQ9986"/>
  <c r="CQ9985"/>
  <c r="CQ9984"/>
  <c r="CQ9983"/>
  <c r="CQ9982"/>
  <c r="CQ9981"/>
  <c r="CQ9980"/>
  <c r="CQ9979"/>
  <c r="CQ9978"/>
  <c r="CQ9977"/>
  <c r="CQ9976"/>
  <c r="CQ9975"/>
  <c r="CQ9974"/>
  <c r="CQ9973"/>
  <c r="CQ9972"/>
  <c r="CQ9971"/>
  <c r="CQ9970"/>
  <c r="CQ9969"/>
  <c r="CQ9968"/>
  <c r="CQ9967"/>
  <c r="CQ9966"/>
  <c r="CQ9965"/>
  <c r="CQ9964"/>
  <c r="CQ9963"/>
  <c r="CQ9962"/>
  <c r="CQ9961"/>
  <c r="CQ9960"/>
  <c r="CQ9959"/>
  <c r="CQ9958"/>
  <c r="CQ9957"/>
  <c r="CQ9956"/>
  <c r="CQ9955"/>
  <c r="CQ9954"/>
  <c r="CQ9953"/>
  <c r="CQ9952"/>
  <c r="CQ9951"/>
  <c r="CQ9950"/>
  <c r="CQ9949"/>
  <c r="CQ9948"/>
  <c r="CQ9947"/>
  <c r="CQ9946"/>
  <c r="CQ9945"/>
  <c r="CQ9944"/>
  <c r="CQ9943"/>
  <c r="CQ9942"/>
  <c r="CQ9941"/>
  <c r="CQ9940"/>
  <c r="CQ9939"/>
  <c r="CQ9938"/>
  <c r="CQ9937"/>
  <c r="CQ9936"/>
  <c r="CQ9935"/>
  <c r="CQ9934"/>
  <c r="CQ9933"/>
  <c r="CQ9932"/>
  <c r="CQ9931"/>
  <c r="CQ9930"/>
  <c r="CQ9929"/>
  <c r="CQ9928"/>
  <c r="CQ9927"/>
  <c r="CQ9926"/>
  <c r="CQ9925"/>
  <c r="CQ9924"/>
  <c r="CQ9923"/>
  <c r="CQ9922"/>
  <c r="CQ9921"/>
  <c r="CQ9920"/>
  <c r="CQ9919"/>
  <c r="CQ9918"/>
  <c r="CQ9917"/>
  <c r="CQ9916"/>
  <c r="CQ9915"/>
  <c r="CQ9914"/>
  <c r="CQ9913"/>
  <c r="CQ9912"/>
  <c r="CQ9911"/>
  <c r="CQ9910"/>
  <c r="CQ9909"/>
  <c r="CQ9908"/>
  <c r="CQ9907"/>
  <c r="CQ9906"/>
  <c r="CQ9905"/>
  <c r="CQ9904"/>
  <c r="CQ9903"/>
  <c r="CQ9902"/>
  <c r="CQ9901"/>
  <c r="CQ9900"/>
  <c r="CQ9899"/>
  <c r="CQ9898"/>
  <c r="CQ9897"/>
  <c r="CQ9896"/>
  <c r="CQ9895"/>
  <c r="CQ9894"/>
  <c r="CQ9893"/>
  <c r="CQ9892"/>
  <c r="CQ9891"/>
  <c r="CQ9890"/>
  <c r="CQ9889"/>
  <c r="CQ9888"/>
  <c r="CQ9887"/>
  <c r="CQ9886"/>
  <c r="CQ9885"/>
  <c r="CQ9884"/>
  <c r="CQ9883"/>
  <c r="CQ9882"/>
  <c r="CQ9881"/>
  <c r="CQ9880"/>
  <c r="CQ9879"/>
  <c r="CQ9878"/>
  <c r="CQ9877"/>
  <c r="CQ9876"/>
  <c r="CQ9875"/>
  <c r="CQ9874"/>
  <c r="CQ9873"/>
  <c r="CQ9872"/>
  <c r="CQ9871"/>
  <c r="CQ9870"/>
  <c r="CQ9869"/>
  <c r="CQ9868"/>
  <c r="CQ9867"/>
  <c r="CQ9866"/>
  <c r="CQ9865"/>
  <c r="CQ9864"/>
  <c r="CQ9863"/>
  <c r="CQ9862"/>
  <c r="CQ9861"/>
  <c r="CQ9860"/>
  <c r="CQ9859"/>
  <c r="CQ9858"/>
  <c r="CQ9857"/>
  <c r="CQ9856"/>
  <c r="CQ9855"/>
  <c r="CQ9854"/>
  <c r="CQ9853"/>
  <c r="CQ9852"/>
  <c r="CQ9851"/>
  <c r="CQ9850"/>
  <c r="CQ9849"/>
  <c r="CQ9848"/>
  <c r="CQ9847"/>
  <c r="CQ9846"/>
  <c r="CQ9845"/>
  <c r="CQ9844"/>
  <c r="CQ9843"/>
  <c r="CQ9842"/>
  <c r="CQ9841"/>
  <c r="CQ9840"/>
  <c r="CQ9839"/>
  <c r="CQ9838"/>
  <c r="CQ9837"/>
  <c r="CQ9836"/>
  <c r="CQ9835"/>
  <c r="CQ9834"/>
  <c r="CQ9833"/>
  <c r="CQ9832"/>
  <c r="CQ9831"/>
  <c r="CQ9830"/>
  <c r="CQ9829"/>
  <c r="CQ9828"/>
  <c r="CQ9827"/>
  <c r="CQ9826"/>
  <c r="CQ9825"/>
  <c r="CQ9824"/>
  <c r="CQ9823"/>
  <c r="CQ9822"/>
  <c r="CQ9821"/>
  <c r="CQ9820"/>
  <c r="CQ9819"/>
  <c r="CQ9818"/>
  <c r="CQ9817"/>
  <c r="CQ9816"/>
  <c r="CQ9815"/>
  <c r="CQ9814"/>
  <c r="CQ9813"/>
  <c r="CQ9812"/>
  <c r="CQ9811"/>
  <c r="CQ9810"/>
  <c r="CQ9809"/>
  <c r="CQ9808"/>
  <c r="CQ9807"/>
  <c r="CQ9806"/>
  <c r="CQ9805"/>
  <c r="CQ9804"/>
  <c r="CQ9803"/>
  <c r="CQ9802"/>
  <c r="CQ9801"/>
  <c r="CQ9800"/>
  <c r="CQ9799"/>
  <c r="CQ9798"/>
  <c r="CQ9797"/>
  <c r="CQ9796"/>
  <c r="CQ9795"/>
  <c r="CQ9794"/>
  <c r="CQ9793"/>
  <c r="CQ9792"/>
  <c r="CQ9791"/>
  <c r="CQ9790"/>
  <c r="CQ9789"/>
  <c r="CQ9788"/>
  <c r="CQ9787"/>
  <c r="CQ9786"/>
  <c r="CQ9785"/>
  <c r="CQ9784"/>
  <c r="CQ9783"/>
  <c r="CQ9782"/>
  <c r="CQ9781"/>
  <c r="CQ9780"/>
  <c r="CQ9779"/>
  <c r="CQ9778"/>
  <c r="CQ9777"/>
  <c r="CQ9776"/>
  <c r="CQ9775"/>
  <c r="CQ9774"/>
  <c r="CQ9773"/>
  <c r="CQ9772"/>
  <c r="CQ9771"/>
  <c r="CQ9770"/>
  <c r="CQ9769"/>
  <c r="CQ9768"/>
  <c r="CQ9767"/>
  <c r="CQ9766"/>
  <c r="CQ9765"/>
  <c r="CQ9764"/>
  <c r="CQ9763"/>
  <c r="CQ9762"/>
  <c r="CQ9761"/>
  <c r="CQ9760"/>
  <c r="CQ9759"/>
  <c r="CQ9758"/>
  <c r="CQ9757"/>
  <c r="CQ9756"/>
  <c r="CQ9755"/>
  <c r="CQ9754"/>
  <c r="CQ9753"/>
  <c r="CQ9752"/>
  <c r="CQ9751"/>
  <c r="CQ9750"/>
  <c r="CQ9749"/>
  <c r="CQ9748"/>
  <c r="CQ9747"/>
  <c r="CQ9746"/>
  <c r="CQ9745"/>
  <c r="CQ9744"/>
  <c r="CQ9743"/>
  <c r="CQ9742"/>
  <c r="CQ9741"/>
  <c r="CQ9740"/>
  <c r="CQ9739"/>
  <c r="CQ9738"/>
  <c r="CQ9737"/>
  <c r="CQ9736"/>
  <c r="CQ9735"/>
  <c r="CQ9734"/>
  <c r="CQ9733"/>
  <c r="CQ9732"/>
  <c r="CQ9731"/>
  <c r="CQ9730"/>
  <c r="CQ9729"/>
  <c r="CQ9728"/>
  <c r="CQ9727"/>
  <c r="CQ9726"/>
  <c r="CQ9725"/>
  <c r="CQ9724"/>
  <c r="CQ9723"/>
  <c r="CQ9722"/>
  <c r="CQ9721"/>
  <c r="CQ9720"/>
  <c r="CQ9719"/>
  <c r="CQ9718"/>
  <c r="CQ9717"/>
  <c r="CQ9716"/>
  <c r="CQ9715"/>
  <c r="CQ9714"/>
  <c r="CQ9713"/>
  <c r="CQ9712"/>
  <c r="CQ9711"/>
  <c r="CQ9710"/>
  <c r="CQ9709"/>
  <c r="CQ9708"/>
  <c r="CQ9707"/>
  <c r="CQ9706"/>
  <c r="CQ9705"/>
  <c r="CQ9704"/>
  <c r="CQ9703"/>
  <c r="CQ9702"/>
  <c r="CQ9701"/>
  <c r="CQ9700"/>
  <c r="CQ9699"/>
  <c r="CQ9698"/>
  <c r="CQ9697"/>
  <c r="CQ9696"/>
  <c r="CQ9695"/>
  <c r="CQ9694"/>
  <c r="CQ9693"/>
  <c r="CQ9692"/>
  <c r="CQ9691"/>
  <c r="CQ9690"/>
  <c r="CQ9689"/>
  <c r="CQ9688"/>
  <c r="CQ9687"/>
  <c r="CQ9686"/>
  <c r="CQ9685"/>
  <c r="CQ9684"/>
  <c r="CQ9683"/>
  <c r="CQ9682"/>
  <c r="CQ9681"/>
  <c r="CQ9680"/>
  <c r="CQ9679"/>
  <c r="CQ9678"/>
  <c r="CQ9677"/>
  <c r="CQ9676"/>
  <c r="CQ9675"/>
  <c r="CQ9674"/>
  <c r="CQ9673"/>
  <c r="CQ9672"/>
  <c r="CQ9671"/>
  <c r="CQ9670"/>
  <c r="CQ9669"/>
  <c r="CQ9668"/>
  <c r="CQ9667"/>
  <c r="CQ9666"/>
  <c r="CQ9665"/>
  <c r="CQ9664"/>
  <c r="CQ9663"/>
  <c r="CQ9662"/>
  <c r="CQ9661"/>
  <c r="CQ9660"/>
  <c r="CQ9659"/>
  <c r="CQ9658"/>
  <c r="CQ9657"/>
  <c r="CQ9656"/>
  <c r="CQ9655"/>
  <c r="CQ9654"/>
  <c r="CQ9653"/>
  <c r="CQ9652"/>
  <c r="CQ9651"/>
  <c r="CQ9650"/>
  <c r="CQ9649"/>
  <c r="CQ9648"/>
  <c r="CQ9647"/>
  <c r="CQ9646"/>
  <c r="CQ9645"/>
  <c r="CQ9644"/>
  <c r="CQ9643"/>
  <c r="CQ9642"/>
  <c r="CQ9641"/>
  <c r="CQ9640"/>
  <c r="CQ9639"/>
  <c r="CQ9638"/>
  <c r="CQ9637"/>
  <c r="CQ9636"/>
  <c r="CQ9635"/>
  <c r="CQ9634"/>
  <c r="CQ9633"/>
  <c r="CQ9632"/>
  <c r="CQ9631"/>
  <c r="CQ9630"/>
  <c r="CQ9629"/>
  <c r="CQ9628"/>
  <c r="CQ9627"/>
  <c r="CQ9626"/>
  <c r="CQ9625"/>
  <c r="CQ9624"/>
  <c r="CQ9623"/>
  <c r="CQ9622"/>
  <c r="CQ9621"/>
  <c r="CQ9620"/>
  <c r="CQ9619"/>
  <c r="CQ9618"/>
  <c r="CQ9617"/>
  <c r="CQ9616"/>
  <c r="CQ9615"/>
  <c r="CQ9614"/>
  <c r="CQ9613"/>
  <c r="CQ9612"/>
  <c r="CQ9611"/>
  <c r="CQ9610"/>
  <c r="CQ9609"/>
  <c r="CQ9608"/>
  <c r="CQ9607"/>
  <c r="CQ9606"/>
  <c r="CQ9605"/>
  <c r="CQ9604"/>
  <c r="CQ9603"/>
  <c r="CQ9602"/>
  <c r="CQ9601"/>
  <c r="CQ9600"/>
  <c r="CQ9599"/>
  <c r="CQ9598"/>
  <c r="CQ9597"/>
  <c r="CQ9596"/>
  <c r="CQ9595"/>
  <c r="CQ9594"/>
  <c r="CQ9593"/>
  <c r="CQ9592"/>
  <c r="CQ9591"/>
  <c r="CQ9590"/>
  <c r="CQ9589"/>
  <c r="CQ9588"/>
  <c r="CQ9587"/>
  <c r="CQ9586"/>
  <c r="CQ9585"/>
  <c r="CQ9584"/>
  <c r="CQ9583"/>
  <c r="CQ9582"/>
  <c r="CQ9581"/>
  <c r="CQ9580"/>
  <c r="CQ9579"/>
  <c r="CQ9578"/>
  <c r="CQ9577"/>
  <c r="CQ9576"/>
  <c r="CQ9575"/>
  <c r="CQ9574"/>
  <c r="CQ9573"/>
  <c r="CQ9572"/>
  <c r="CQ9571"/>
  <c r="CQ9570"/>
  <c r="CQ9569"/>
  <c r="CQ9568"/>
  <c r="CQ9567"/>
  <c r="CQ9566"/>
  <c r="CQ9565"/>
  <c r="CQ9564"/>
  <c r="CQ9563"/>
  <c r="CQ9562"/>
  <c r="CQ9561"/>
  <c r="CQ9560"/>
  <c r="CQ9559"/>
  <c r="CQ9558"/>
  <c r="CQ9557"/>
  <c r="CQ9556"/>
  <c r="CQ9555"/>
  <c r="CQ9554"/>
  <c r="CQ9553"/>
  <c r="CQ9552"/>
  <c r="CQ9551"/>
  <c r="CQ9550"/>
  <c r="CQ9549"/>
  <c r="CQ9548"/>
  <c r="CQ9547"/>
  <c r="CQ9546"/>
  <c r="CQ9545"/>
  <c r="CQ9544"/>
  <c r="CQ9543"/>
  <c r="CQ9542"/>
  <c r="CQ9541"/>
  <c r="CQ9540"/>
  <c r="CQ9539"/>
  <c r="CQ9538"/>
  <c r="CQ9537"/>
  <c r="CQ9536"/>
  <c r="CQ9535"/>
  <c r="CQ9534"/>
  <c r="CQ9533"/>
  <c r="CQ9532"/>
  <c r="CQ9531"/>
  <c r="CQ9530"/>
  <c r="CQ9529"/>
  <c r="CQ9528"/>
  <c r="CQ9527"/>
  <c r="CQ9526"/>
  <c r="CQ9525"/>
  <c r="CQ9524"/>
  <c r="CQ9523"/>
  <c r="CQ9522"/>
  <c r="CQ9521"/>
  <c r="CQ9520"/>
  <c r="CQ9519"/>
  <c r="CQ9518"/>
  <c r="CQ9517"/>
  <c r="CQ9516"/>
  <c r="CQ9515"/>
  <c r="CQ9514"/>
  <c r="CQ9513"/>
  <c r="CQ9512"/>
  <c r="CQ9511"/>
  <c r="CQ9510"/>
  <c r="CQ9509"/>
  <c r="CQ9508"/>
  <c r="CQ9507"/>
  <c r="CQ9506"/>
  <c r="CQ9505"/>
  <c r="CQ9504"/>
  <c r="CQ9503"/>
  <c r="CQ9502"/>
  <c r="CQ9501"/>
  <c r="CQ9500"/>
  <c r="CQ9499"/>
  <c r="CQ9498"/>
  <c r="CQ9497"/>
  <c r="CQ9496"/>
  <c r="CQ9495"/>
  <c r="CQ9494"/>
  <c r="CQ9493"/>
  <c r="CQ9492"/>
  <c r="CQ9491"/>
  <c r="CQ9490"/>
  <c r="CQ9489"/>
  <c r="CQ9488"/>
  <c r="CQ9487"/>
  <c r="CQ9486"/>
  <c r="CQ9485"/>
  <c r="CQ9484"/>
  <c r="CQ9483"/>
  <c r="CQ9482"/>
  <c r="CQ9481"/>
  <c r="CQ9480"/>
  <c r="CQ9479"/>
  <c r="CQ9478"/>
  <c r="CQ9477"/>
  <c r="CQ9476"/>
  <c r="CQ9475"/>
  <c r="CQ9474"/>
  <c r="CQ9473"/>
  <c r="CQ9472"/>
  <c r="CQ9471"/>
  <c r="CQ9470"/>
  <c r="CQ9469"/>
  <c r="CQ9468"/>
  <c r="CQ9467"/>
  <c r="CQ9466"/>
  <c r="CQ9465"/>
  <c r="CQ9464"/>
  <c r="CQ9463"/>
  <c r="CQ9462"/>
  <c r="CQ9461"/>
  <c r="CQ9460"/>
  <c r="CQ9459"/>
  <c r="CQ9458"/>
  <c r="CQ9457"/>
  <c r="CQ9456"/>
  <c r="CQ9455"/>
  <c r="CQ9454"/>
  <c r="CQ9453"/>
  <c r="CQ9452"/>
  <c r="CQ9451"/>
  <c r="CQ9450"/>
  <c r="CQ9449"/>
  <c r="CQ9448"/>
  <c r="CQ9447"/>
  <c r="CQ9446"/>
  <c r="CQ9445"/>
  <c r="CQ9444"/>
  <c r="CQ9443"/>
  <c r="CQ9442"/>
  <c r="CQ9441"/>
  <c r="CQ9440"/>
  <c r="CQ9439"/>
  <c r="CQ9438"/>
  <c r="CQ9437"/>
  <c r="CQ9436"/>
  <c r="CQ9435"/>
  <c r="CQ9434"/>
  <c r="CQ9433"/>
  <c r="CQ9432"/>
  <c r="CQ9431"/>
  <c r="CQ9430"/>
  <c r="CQ9429"/>
  <c r="CQ9428"/>
  <c r="CQ9427"/>
  <c r="CQ9426"/>
  <c r="CQ9425"/>
  <c r="CQ9424"/>
  <c r="CQ9423"/>
  <c r="CQ9422"/>
  <c r="CQ9421"/>
  <c r="CQ9420"/>
  <c r="CQ9419"/>
  <c r="CQ9418"/>
  <c r="CQ9417"/>
  <c r="CQ9416"/>
  <c r="CQ9415"/>
  <c r="CQ9414"/>
  <c r="CQ9413"/>
  <c r="CQ9412"/>
  <c r="CQ9411"/>
  <c r="CQ9410"/>
  <c r="CQ9409"/>
  <c r="CQ9408"/>
  <c r="CQ9407"/>
  <c r="CQ9406"/>
  <c r="CQ9405"/>
  <c r="CQ9404"/>
  <c r="CQ9403"/>
  <c r="CQ9402"/>
  <c r="CQ9401"/>
  <c r="CQ9400"/>
  <c r="CQ9399"/>
  <c r="CQ9398"/>
  <c r="CQ9397"/>
  <c r="CQ9396"/>
  <c r="CQ9395"/>
  <c r="CQ9394"/>
  <c r="CQ9393"/>
  <c r="CQ9392"/>
  <c r="CQ9391"/>
  <c r="CQ9390"/>
  <c r="CQ9389"/>
  <c r="CQ9388"/>
  <c r="CQ9387"/>
  <c r="CQ9386"/>
  <c r="CQ9385"/>
  <c r="CQ9384"/>
  <c r="CQ9383"/>
  <c r="CQ9382"/>
  <c r="CQ9381"/>
  <c r="CQ9380"/>
  <c r="CQ9379"/>
  <c r="CQ9378"/>
  <c r="CQ9377"/>
  <c r="CQ9376"/>
  <c r="CQ9375"/>
  <c r="CQ9374"/>
  <c r="CQ9373"/>
  <c r="CQ9372"/>
  <c r="CQ9371"/>
  <c r="CQ9370"/>
  <c r="CQ9369"/>
  <c r="CQ9368"/>
  <c r="CQ9367"/>
  <c r="CQ9366"/>
  <c r="CQ9365"/>
  <c r="CQ9364"/>
  <c r="CQ9363"/>
  <c r="CQ9362"/>
  <c r="CQ9361"/>
  <c r="CQ9360"/>
  <c r="CQ9359"/>
  <c r="CQ9358"/>
  <c r="CQ9357"/>
  <c r="CQ9356"/>
  <c r="CQ9355"/>
  <c r="CQ9354"/>
  <c r="CQ9353"/>
  <c r="CQ9352"/>
  <c r="CQ9351"/>
  <c r="CQ9350"/>
  <c r="CQ9349"/>
  <c r="CQ9348"/>
  <c r="CQ9347"/>
  <c r="CQ9346"/>
  <c r="CQ9345"/>
  <c r="CQ9344"/>
  <c r="CQ9343"/>
  <c r="CQ9342"/>
  <c r="CQ9341"/>
  <c r="CQ9340"/>
  <c r="CQ9339"/>
  <c r="CQ9338"/>
  <c r="CQ9337"/>
  <c r="CQ9336"/>
  <c r="CQ9335"/>
  <c r="CQ9334"/>
  <c r="CQ9333"/>
  <c r="CQ9332"/>
  <c r="CQ9331"/>
  <c r="CQ9330"/>
  <c r="CQ9329"/>
  <c r="CQ9328"/>
  <c r="CQ9327"/>
  <c r="CQ9326"/>
  <c r="CQ9325"/>
  <c r="CQ9324"/>
  <c r="CQ9323"/>
  <c r="CQ9322"/>
  <c r="CQ9321"/>
  <c r="CQ9320"/>
  <c r="CQ9319"/>
  <c r="CQ9318"/>
  <c r="CQ9317"/>
  <c r="CQ9316"/>
  <c r="CQ9315"/>
  <c r="CQ9314"/>
  <c r="CQ9313"/>
  <c r="CQ9312"/>
  <c r="CQ9311"/>
  <c r="CQ9310"/>
  <c r="CQ9309"/>
  <c r="CQ9308"/>
  <c r="CQ9307"/>
  <c r="CQ9306"/>
  <c r="CQ9305"/>
  <c r="CQ9304"/>
  <c r="CQ9303"/>
  <c r="CQ9302"/>
  <c r="CQ9301"/>
  <c r="CQ9300"/>
  <c r="CQ9299"/>
  <c r="CQ9298"/>
  <c r="CQ9297"/>
  <c r="CQ9296"/>
  <c r="CQ9295"/>
  <c r="CQ9294"/>
  <c r="CQ9293"/>
  <c r="CQ9292"/>
  <c r="CQ9291"/>
  <c r="CQ9290"/>
  <c r="CQ9289"/>
  <c r="CQ9288"/>
  <c r="CQ9287"/>
  <c r="CQ9286"/>
  <c r="CQ9285"/>
  <c r="CQ9284"/>
  <c r="CQ9283"/>
  <c r="CQ9282"/>
  <c r="CQ9281"/>
  <c r="CQ9280"/>
  <c r="CQ9279"/>
  <c r="CQ9278"/>
  <c r="CQ9277"/>
  <c r="CQ9276"/>
  <c r="CQ9275"/>
  <c r="CQ9274"/>
  <c r="CQ9273"/>
  <c r="CQ9272"/>
  <c r="CQ9271"/>
  <c r="CQ9270"/>
  <c r="CQ9269"/>
  <c r="CQ9268"/>
  <c r="CQ9267"/>
  <c r="CQ9266"/>
  <c r="CQ9265"/>
  <c r="CQ9264"/>
  <c r="CQ9263"/>
  <c r="CQ9262"/>
  <c r="CQ9261"/>
  <c r="CQ9260"/>
  <c r="CQ9259"/>
  <c r="CQ9258"/>
  <c r="CQ9257"/>
  <c r="CQ9256"/>
  <c r="CQ9255"/>
  <c r="CQ9254"/>
  <c r="CQ9253"/>
  <c r="CQ9252"/>
  <c r="CQ9251"/>
  <c r="CQ9250"/>
  <c r="CQ9249"/>
  <c r="CQ9248"/>
  <c r="CQ9247"/>
  <c r="CQ9246"/>
  <c r="CQ9245"/>
  <c r="CQ9244"/>
  <c r="CQ9243"/>
  <c r="CQ9242"/>
  <c r="CQ9241"/>
  <c r="CQ9240"/>
  <c r="CQ9239"/>
  <c r="CQ9238"/>
  <c r="CQ9237"/>
  <c r="CQ9236"/>
  <c r="CQ9235"/>
  <c r="CQ9234"/>
  <c r="CQ9233"/>
  <c r="CQ9232"/>
  <c r="CQ9231"/>
  <c r="CQ9230"/>
  <c r="CQ9229"/>
  <c r="CQ9228"/>
  <c r="CQ9227"/>
  <c r="CQ9226"/>
  <c r="CQ9225"/>
  <c r="CQ9224"/>
  <c r="CQ9223"/>
  <c r="CQ9222"/>
  <c r="CQ9221"/>
  <c r="CQ9220"/>
  <c r="CQ9219"/>
  <c r="CQ9218"/>
  <c r="CQ9217"/>
  <c r="CQ9216"/>
  <c r="CQ9215"/>
  <c r="CQ9214"/>
  <c r="CQ9213"/>
  <c r="CQ9212"/>
  <c r="CQ9211"/>
  <c r="CQ9210"/>
  <c r="CQ9209"/>
  <c r="CQ9208"/>
  <c r="CQ9207"/>
  <c r="CQ9206"/>
  <c r="CQ9205"/>
  <c r="CQ9204"/>
  <c r="CQ9203"/>
  <c r="CQ9202"/>
  <c r="CQ9201"/>
  <c r="CQ9200"/>
  <c r="CQ9199"/>
  <c r="CQ9198"/>
  <c r="CQ9197"/>
  <c r="CQ9196"/>
  <c r="CQ9195"/>
  <c r="CQ9194"/>
  <c r="CQ9193"/>
  <c r="CQ9192"/>
  <c r="CQ9191"/>
  <c r="CQ9190"/>
  <c r="CQ9189"/>
  <c r="CQ9188"/>
  <c r="CQ9187"/>
  <c r="CQ9186"/>
  <c r="CQ9185"/>
  <c r="CQ9184"/>
  <c r="CQ9183"/>
  <c r="CQ9182"/>
  <c r="CQ9181"/>
  <c r="CQ9180"/>
  <c r="CQ9179"/>
  <c r="CQ9178"/>
  <c r="CQ9177"/>
  <c r="CQ9176"/>
  <c r="CQ9175"/>
  <c r="CQ9174"/>
  <c r="CQ9173"/>
  <c r="CQ9172"/>
  <c r="CQ9171"/>
  <c r="CQ9170"/>
  <c r="CQ9169"/>
  <c r="CQ9168"/>
  <c r="CQ9167"/>
  <c r="CQ9166"/>
  <c r="CQ9165"/>
  <c r="CQ9164"/>
  <c r="CQ9163"/>
  <c r="CQ9162"/>
  <c r="CQ9161"/>
  <c r="CQ9160"/>
  <c r="CQ9159"/>
  <c r="CQ9158"/>
  <c r="CQ9157"/>
  <c r="CQ9156"/>
  <c r="CQ9155"/>
  <c r="CQ9154"/>
  <c r="CQ9153"/>
  <c r="CQ9152"/>
  <c r="CQ9151"/>
  <c r="CQ9150"/>
  <c r="CQ9149"/>
  <c r="CQ9148"/>
  <c r="CQ9147"/>
  <c r="CQ9146"/>
  <c r="CQ9145"/>
  <c r="CQ9144"/>
  <c r="CQ9143"/>
  <c r="CQ9142"/>
  <c r="CQ9141"/>
  <c r="CQ9140"/>
  <c r="CQ9139"/>
  <c r="CQ9138"/>
  <c r="CQ9137"/>
  <c r="CQ9136"/>
  <c r="CQ9135"/>
  <c r="CQ9134"/>
  <c r="CQ9133"/>
  <c r="CQ9132"/>
  <c r="CQ9131"/>
  <c r="CQ9130"/>
  <c r="CQ9129"/>
  <c r="CQ9128"/>
  <c r="CQ9127"/>
  <c r="CQ9126"/>
  <c r="CQ9125"/>
  <c r="CQ9124"/>
  <c r="CQ9123"/>
  <c r="CQ9122"/>
  <c r="CQ9121"/>
  <c r="CQ9120"/>
  <c r="CQ9119"/>
  <c r="CQ9118"/>
  <c r="CQ9117"/>
  <c r="CQ9116"/>
  <c r="CQ9115"/>
  <c r="CQ9114"/>
  <c r="CQ9113"/>
  <c r="CQ9112"/>
  <c r="CQ9111"/>
  <c r="CQ9110"/>
  <c r="CQ9109"/>
  <c r="CQ9108"/>
  <c r="CQ9107"/>
  <c r="CQ9106"/>
  <c r="CQ9105"/>
  <c r="CQ9104"/>
  <c r="CQ9103"/>
  <c r="CQ9102"/>
  <c r="CQ9101"/>
  <c r="CQ9100"/>
  <c r="CQ9099"/>
  <c r="CQ9098"/>
  <c r="CQ9097"/>
  <c r="CQ9096"/>
  <c r="CQ9095"/>
  <c r="CQ9094"/>
  <c r="CQ9093"/>
  <c r="CQ9092"/>
  <c r="CQ9091"/>
  <c r="CQ9090"/>
  <c r="CQ9089"/>
  <c r="CQ9088"/>
  <c r="CQ9087"/>
  <c r="CQ9086"/>
  <c r="CQ9085"/>
  <c r="CQ9084"/>
  <c r="CQ9083"/>
  <c r="CQ9082"/>
  <c r="CQ9081"/>
  <c r="CQ9080"/>
  <c r="CQ9079"/>
  <c r="CQ9078"/>
  <c r="CQ9077"/>
  <c r="CQ9076"/>
  <c r="CQ9075"/>
  <c r="CQ9074"/>
  <c r="CQ9073"/>
  <c r="CQ9072"/>
  <c r="CQ9071"/>
  <c r="CQ9070"/>
  <c r="CQ9069"/>
  <c r="CQ9068"/>
  <c r="CQ9067"/>
  <c r="CQ9066"/>
  <c r="CQ9065"/>
  <c r="CQ9064"/>
  <c r="CQ9063"/>
  <c r="CQ9062"/>
  <c r="CQ9061"/>
  <c r="CQ9060"/>
  <c r="CQ9059"/>
  <c r="CQ9058"/>
  <c r="CQ9057"/>
  <c r="CQ9056"/>
  <c r="CQ9055"/>
  <c r="CQ9054"/>
  <c r="CQ9053"/>
  <c r="CQ9052"/>
  <c r="CQ9051"/>
  <c r="CQ9050"/>
  <c r="CQ9049"/>
  <c r="CQ9048"/>
  <c r="CQ9047"/>
  <c r="CQ9046"/>
  <c r="CQ9045"/>
  <c r="CQ9044"/>
  <c r="CQ9043"/>
  <c r="CQ9042"/>
  <c r="CQ9041"/>
  <c r="CQ9040"/>
  <c r="CQ9039"/>
  <c r="CQ9038"/>
  <c r="CQ9037"/>
  <c r="CQ9036"/>
  <c r="CQ9035"/>
  <c r="CQ9034"/>
  <c r="CQ9033"/>
  <c r="CQ9032"/>
  <c r="CQ9031"/>
  <c r="CQ9030"/>
  <c r="CQ9029"/>
  <c r="CQ9028"/>
  <c r="CQ9027"/>
  <c r="CQ9026"/>
  <c r="CQ9025"/>
  <c r="CQ9024"/>
  <c r="CQ9023"/>
  <c r="CQ9022"/>
  <c r="CQ9021"/>
  <c r="CQ9020"/>
  <c r="CQ9019"/>
  <c r="CQ9018"/>
  <c r="CQ9017"/>
  <c r="CQ9016"/>
  <c r="CQ9015"/>
  <c r="CQ9014"/>
  <c r="CQ9013"/>
  <c r="CQ9012"/>
  <c r="CQ9011"/>
  <c r="CQ9010"/>
  <c r="CQ9009"/>
  <c r="CQ9008"/>
  <c r="CQ9007"/>
  <c r="CQ9006"/>
  <c r="CQ9005"/>
  <c r="CQ9004"/>
  <c r="CQ9003"/>
  <c r="CQ9002"/>
  <c r="CQ9001"/>
  <c r="CQ9000"/>
  <c r="CQ8999"/>
  <c r="CQ8998"/>
  <c r="CQ8997"/>
  <c r="CQ8996"/>
  <c r="CQ8995"/>
  <c r="CQ8994"/>
  <c r="CQ8993"/>
  <c r="CQ8992"/>
  <c r="CQ8991"/>
  <c r="CQ8990"/>
  <c r="CQ8989"/>
  <c r="CQ8988"/>
  <c r="CQ8987"/>
  <c r="CQ8986"/>
  <c r="CQ8985"/>
  <c r="CQ8984"/>
  <c r="CQ8983"/>
  <c r="CQ8982"/>
  <c r="CQ8981"/>
  <c r="CQ8980"/>
  <c r="CQ8979"/>
  <c r="CQ8978"/>
  <c r="CQ8977"/>
  <c r="CQ8976"/>
  <c r="CQ8975"/>
  <c r="CQ8974"/>
  <c r="CQ8973"/>
  <c r="CQ8972"/>
  <c r="CQ8971"/>
  <c r="CQ8970"/>
  <c r="CQ8969"/>
  <c r="CQ8968"/>
  <c r="CQ8967"/>
  <c r="CQ8966"/>
  <c r="CQ8965"/>
  <c r="CQ8964"/>
  <c r="CQ8963"/>
  <c r="CQ8962"/>
  <c r="CQ8961"/>
  <c r="CQ8960"/>
  <c r="CQ8959"/>
  <c r="CQ8958"/>
  <c r="CQ8957"/>
  <c r="CQ8956"/>
  <c r="CQ8955"/>
  <c r="CQ8954"/>
  <c r="CQ8953"/>
  <c r="CQ8952"/>
  <c r="CQ8951"/>
  <c r="CQ8950"/>
  <c r="CQ8949"/>
  <c r="CQ8948"/>
  <c r="CQ8947"/>
  <c r="CQ8946"/>
  <c r="CQ8945"/>
  <c r="CQ8944"/>
  <c r="CQ8943"/>
  <c r="CQ8942"/>
  <c r="CQ8941"/>
  <c r="CQ8940"/>
  <c r="CQ8939"/>
  <c r="CQ8938"/>
  <c r="CQ8937"/>
  <c r="CQ8936"/>
  <c r="CQ8935"/>
  <c r="CQ8934"/>
  <c r="CQ8933"/>
  <c r="CQ8932"/>
  <c r="CQ8931"/>
  <c r="CQ8930"/>
  <c r="CQ8929"/>
  <c r="CQ8928"/>
  <c r="CQ8927"/>
  <c r="CQ8926"/>
  <c r="CQ8925"/>
  <c r="CQ8924"/>
  <c r="CQ8923"/>
  <c r="CQ8922"/>
  <c r="CQ8921"/>
  <c r="CQ8920"/>
  <c r="CQ8919"/>
  <c r="CQ8918"/>
  <c r="CQ8917"/>
  <c r="CQ8916"/>
  <c r="CQ8915"/>
  <c r="CQ8914"/>
  <c r="CQ8913"/>
  <c r="CQ8912"/>
  <c r="CQ8911"/>
  <c r="CQ8910"/>
  <c r="CQ8909"/>
  <c r="CQ8908"/>
  <c r="CQ8907"/>
  <c r="CQ8906"/>
  <c r="CQ8905"/>
  <c r="CQ8904"/>
  <c r="CQ8903"/>
  <c r="CQ8902"/>
  <c r="CQ8901"/>
  <c r="CQ8900"/>
  <c r="CQ8899"/>
  <c r="CQ8898"/>
  <c r="CQ8897"/>
  <c r="CQ8896"/>
  <c r="CQ8895"/>
  <c r="CQ8894"/>
  <c r="CQ8893"/>
  <c r="CQ8892"/>
  <c r="CQ8891"/>
  <c r="CQ8890"/>
  <c r="CQ8889"/>
  <c r="CQ8888"/>
  <c r="CQ8887"/>
  <c r="CQ8886"/>
  <c r="CQ8885"/>
  <c r="CQ8884"/>
  <c r="CQ8883"/>
  <c r="CQ8882"/>
  <c r="CQ8881"/>
  <c r="CQ8880"/>
  <c r="CQ8879"/>
  <c r="CQ8878"/>
  <c r="CQ8877"/>
  <c r="CQ8876"/>
  <c r="CQ8875"/>
  <c r="CQ8874"/>
  <c r="CQ8873"/>
  <c r="CQ8872"/>
  <c r="CQ8871"/>
  <c r="CQ8870"/>
  <c r="CQ8869"/>
  <c r="CQ8868"/>
  <c r="CQ8867"/>
  <c r="CQ8866"/>
  <c r="CQ8865"/>
  <c r="CQ8864"/>
  <c r="CQ8863"/>
  <c r="CQ8862"/>
  <c r="CQ8861"/>
  <c r="CQ8860"/>
  <c r="CQ8859"/>
  <c r="CQ8858"/>
  <c r="CQ8857"/>
  <c r="CQ8856"/>
  <c r="CQ8855"/>
  <c r="CQ8854"/>
  <c r="CQ8853"/>
  <c r="CQ8852"/>
  <c r="CQ8851"/>
  <c r="CQ8850"/>
  <c r="CQ8849"/>
  <c r="CQ8848"/>
  <c r="CQ8847"/>
  <c r="CQ8846"/>
  <c r="CQ8845"/>
  <c r="CQ8844"/>
  <c r="CQ8843"/>
  <c r="CQ8842"/>
  <c r="CQ8841"/>
  <c r="CQ8840"/>
  <c r="CQ8839"/>
  <c r="CQ8838"/>
  <c r="CQ8837"/>
  <c r="CQ8836"/>
  <c r="CQ8835"/>
  <c r="CQ8834"/>
  <c r="CQ8833"/>
  <c r="CQ8832"/>
  <c r="CQ8831"/>
  <c r="CQ8830"/>
  <c r="CQ8829"/>
  <c r="CQ8828"/>
  <c r="CQ8827"/>
  <c r="CQ8826"/>
  <c r="CQ8825"/>
  <c r="CQ8824"/>
  <c r="CQ8823"/>
  <c r="CQ8822"/>
  <c r="CQ8821"/>
  <c r="CQ8820"/>
  <c r="CQ8819"/>
  <c r="CQ8818"/>
  <c r="CQ8817"/>
  <c r="CQ8816"/>
  <c r="CQ8815"/>
  <c r="CQ8814"/>
  <c r="CQ8813"/>
  <c r="CQ8812"/>
  <c r="CQ8811"/>
  <c r="CQ8810"/>
  <c r="CQ8809"/>
  <c r="CQ8808"/>
  <c r="CQ8807"/>
  <c r="CQ8806"/>
  <c r="CQ8805"/>
  <c r="CQ8804"/>
  <c r="CQ8803"/>
  <c r="CQ8802"/>
  <c r="CQ8801"/>
  <c r="CQ8800"/>
  <c r="CQ8799"/>
  <c r="CQ8798"/>
  <c r="CQ8797"/>
  <c r="CQ8796"/>
  <c r="CQ8795"/>
  <c r="CQ8794"/>
  <c r="CQ8793"/>
  <c r="CQ8792"/>
  <c r="CQ8791"/>
  <c r="CQ8790"/>
  <c r="CQ8789"/>
  <c r="CQ8788"/>
  <c r="CQ8787"/>
  <c r="CQ8786"/>
  <c r="CQ8785"/>
  <c r="CQ8784"/>
  <c r="CQ8783"/>
  <c r="CQ8782"/>
  <c r="CQ8781"/>
  <c r="CQ8780"/>
  <c r="CQ8779"/>
  <c r="CQ8778"/>
  <c r="CQ8777"/>
  <c r="CQ8776"/>
  <c r="CQ8775"/>
  <c r="CQ8774"/>
  <c r="CQ8773"/>
  <c r="CQ8772"/>
  <c r="CQ8771"/>
  <c r="CQ8770"/>
  <c r="CQ8769"/>
  <c r="CQ8768"/>
  <c r="CQ8767"/>
  <c r="CQ8766"/>
  <c r="CQ8765"/>
  <c r="CQ8764"/>
  <c r="CQ8763"/>
  <c r="CQ8762"/>
  <c r="CQ8761"/>
  <c r="CQ8760"/>
  <c r="CQ8759"/>
  <c r="CQ8758"/>
  <c r="CQ8757"/>
  <c r="CQ8756"/>
  <c r="CQ8755"/>
  <c r="CQ8754"/>
  <c r="CQ8753"/>
  <c r="CQ8752"/>
  <c r="CQ8751"/>
  <c r="CQ8750"/>
  <c r="CQ8749"/>
  <c r="CQ8748"/>
  <c r="CQ8747"/>
  <c r="CQ8746"/>
  <c r="CQ8745"/>
  <c r="CQ8744"/>
  <c r="CQ8743"/>
  <c r="CQ8742"/>
  <c r="CQ8741"/>
  <c r="CQ8740"/>
  <c r="CQ8739"/>
  <c r="CQ8738"/>
  <c r="CQ8737"/>
  <c r="CQ8736"/>
  <c r="CQ8735"/>
  <c r="CQ8734"/>
  <c r="CQ8733"/>
  <c r="CQ8732"/>
  <c r="CQ8731"/>
  <c r="CQ8730"/>
  <c r="CQ8729"/>
  <c r="CQ8728"/>
  <c r="CQ8727"/>
  <c r="CQ8726"/>
  <c r="CQ8725"/>
  <c r="CQ8724"/>
  <c r="CQ8723"/>
  <c r="CQ8722"/>
  <c r="CQ8721"/>
  <c r="CQ8720"/>
  <c r="CQ8719"/>
  <c r="CQ8718"/>
  <c r="CQ8717"/>
  <c r="CQ8716"/>
  <c r="CQ8715"/>
  <c r="CQ8714"/>
  <c r="CQ8713"/>
  <c r="CQ8712"/>
  <c r="CQ8711"/>
  <c r="CQ8710"/>
  <c r="CQ8709"/>
  <c r="CQ8708"/>
  <c r="CQ8707"/>
  <c r="CQ8706"/>
  <c r="CQ8705"/>
  <c r="CQ8704"/>
  <c r="CQ8703"/>
  <c r="CQ8702"/>
  <c r="CQ8701"/>
  <c r="CQ8700"/>
  <c r="CQ8699"/>
  <c r="CQ8698"/>
  <c r="CQ8697"/>
  <c r="CQ8696"/>
  <c r="CQ8695"/>
  <c r="CQ8694"/>
  <c r="CQ8693"/>
  <c r="CQ8692"/>
  <c r="CQ8691"/>
  <c r="CQ8690"/>
  <c r="CQ8689"/>
  <c r="CQ8688"/>
  <c r="CQ8687"/>
  <c r="CQ8686"/>
  <c r="CQ8685"/>
  <c r="CQ8684"/>
  <c r="CQ8683"/>
  <c r="CQ8682"/>
  <c r="CQ8681"/>
  <c r="CQ8680"/>
  <c r="CQ8679"/>
  <c r="CQ8678"/>
  <c r="CQ8677"/>
  <c r="CQ8676"/>
  <c r="CQ8675"/>
  <c r="CQ8674"/>
  <c r="CQ8673"/>
  <c r="CQ8672"/>
  <c r="CQ8671"/>
  <c r="CQ8670"/>
  <c r="CQ8669"/>
  <c r="CQ8668"/>
  <c r="CQ8667"/>
  <c r="CQ8666"/>
  <c r="CQ8665"/>
  <c r="CQ8664"/>
  <c r="CQ8663"/>
  <c r="CQ8662"/>
  <c r="CQ8661"/>
  <c r="CQ8660"/>
  <c r="CQ8659"/>
  <c r="CQ8658"/>
  <c r="CQ8657"/>
  <c r="CQ8656"/>
  <c r="CQ8655"/>
  <c r="CQ8654"/>
  <c r="CQ8653"/>
  <c r="CQ8652"/>
  <c r="CQ8651"/>
  <c r="CQ8650"/>
  <c r="CQ8649"/>
  <c r="CQ8648"/>
  <c r="CQ8647"/>
  <c r="CQ8646"/>
  <c r="CQ8645"/>
  <c r="CQ8644"/>
  <c r="CQ8643"/>
  <c r="CQ8642"/>
  <c r="CQ8641"/>
  <c r="CQ8640"/>
  <c r="CQ8639"/>
  <c r="CQ8638"/>
  <c r="CQ8637"/>
  <c r="CQ8636"/>
  <c r="CQ8635"/>
  <c r="CQ8634"/>
  <c r="CQ8633"/>
  <c r="CQ8632"/>
  <c r="CQ8631"/>
  <c r="CQ8630"/>
  <c r="CQ8629"/>
  <c r="CQ8628"/>
  <c r="CQ8627"/>
  <c r="CQ8626"/>
  <c r="CQ8625"/>
  <c r="CQ8624"/>
  <c r="CQ8623"/>
  <c r="CQ8622"/>
  <c r="CQ8621"/>
  <c r="CQ8620"/>
  <c r="CQ8619"/>
  <c r="CQ8618"/>
  <c r="CQ8617"/>
  <c r="CQ8616"/>
  <c r="CQ8615"/>
  <c r="CQ8614"/>
  <c r="CQ8613"/>
  <c r="CQ8612"/>
  <c r="CQ8611"/>
  <c r="CQ8610"/>
  <c r="CQ8609"/>
  <c r="CQ8608"/>
  <c r="CQ8607"/>
  <c r="CQ8606"/>
  <c r="CQ8605"/>
  <c r="CQ8604"/>
  <c r="CQ8603"/>
  <c r="CQ8602"/>
  <c r="CQ8601"/>
  <c r="CQ8600"/>
  <c r="CQ8599"/>
  <c r="CQ8598"/>
  <c r="CQ8597"/>
  <c r="CQ8596"/>
  <c r="CQ8595"/>
  <c r="CQ8594"/>
  <c r="CQ8593"/>
  <c r="CQ8592"/>
  <c r="CQ8591"/>
  <c r="CQ8590"/>
  <c r="CQ8589"/>
  <c r="CQ8588"/>
  <c r="CQ8587"/>
  <c r="CQ8586"/>
  <c r="CQ8585"/>
  <c r="CQ8584"/>
  <c r="CQ8583"/>
  <c r="CQ8582"/>
  <c r="CQ8581"/>
  <c r="CQ8580"/>
  <c r="CQ8579"/>
  <c r="CQ8578"/>
  <c r="CQ8577"/>
  <c r="CQ8576"/>
  <c r="CQ8575"/>
  <c r="CQ8574"/>
  <c r="CQ8573"/>
  <c r="CQ8572"/>
  <c r="CQ8571"/>
  <c r="CQ8570"/>
  <c r="CQ8569"/>
  <c r="CQ8568"/>
  <c r="CQ8567"/>
  <c r="CQ8566"/>
  <c r="CQ8565"/>
  <c r="CQ8564"/>
  <c r="CQ8563"/>
  <c r="CQ8562"/>
  <c r="CQ8561"/>
  <c r="CQ8560"/>
  <c r="CQ8559"/>
  <c r="CQ8558"/>
  <c r="CQ8557"/>
  <c r="CQ8556"/>
  <c r="CQ8555"/>
  <c r="CQ8554"/>
  <c r="CQ8553"/>
  <c r="CQ8552"/>
  <c r="CQ8551"/>
  <c r="CQ8550"/>
  <c r="CQ8549"/>
  <c r="CQ8548"/>
  <c r="CQ8547"/>
  <c r="CQ8546"/>
  <c r="CQ8545"/>
  <c r="CQ8544"/>
  <c r="CQ8543"/>
  <c r="CQ8542"/>
  <c r="CQ8541"/>
  <c r="CQ8540"/>
  <c r="CQ8539"/>
  <c r="CQ8538"/>
  <c r="CQ8537"/>
  <c r="CQ8536"/>
  <c r="CQ8535"/>
  <c r="CQ8534"/>
  <c r="CQ8533"/>
  <c r="CQ8532"/>
  <c r="CQ8531"/>
  <c r="CQ8530"/>
  <c r="CQ8529"/>
  <c r="CQ8528"/>
  <c r="CQ8527"/>
  <c r="CQ8526"/>
  <c r="CQ8525"/>
  <c r="CQ8524"/>
  <c r="CQ8523"/>
  <c r="CQ8522"/>
  <c r="CQ8521"/>
  <c r="CQ8520"/>
  <c r="CQ8519"/>
  <c r="CQ8518"/>
  <c r="CQ8517"/>
  <c r="CQ8516"/>
  <c r="CQ8515"/>
  <c r="CQ8514"/>
  <c r="CQ8513"/>
  <c r="CQ8512"/>
  <c r="CQ8511"/>
  <c r="CQ8510"/>
  <c r="CQ8509"/>
  <c r="CQ8508"/>
  <c r="CQ8507"/>
  <c r="CQ8506"/>
  <c r="CQ8505"/>
  <c r="CQ8504"/>
  <c r="CQ8503"/>
  <c r="CQ8502"/>
  <c r="CQ8501"/>
  <c r="CQ8500"/>
  <c r="CQ8499"/>
  <c r="CQ8498"/>
  <c r="CQ8497"/>
  <c r="CQ8496"/>
  <c r="CQ8495"/>
  <c r="CQ8494"/>
  <c r="CQ8493"/>
  <c r="CQ8492"/>
  <c r="CQ8491"/>
  <c r="CQ8490"/>
  <c r="CQ8489"/>
  <c r="CQ8488"/>
  <c r="CQ8487"/>
  <c r="CQ8486"/>
  <c r="CQ8485"/>
  <c r="CQ8484"/>
  <c r="CQ8483"/>
  <c r="CQ8482"/>
  <c r="CQ8481"/>
  <c r="CQ8480"/>
  <c r="CQ8479"/>
  <c r="CQ8478"/>
  <c r="CQ8477"/>
  <c r="CQ8476"/>
  <c r="CQ8475"/>
  <c r="CQ8474"/>
  <c r="CQ8473"/>
  <c r="CQ8472"/>
  <c r="CQ8471"/>
  <c r="CQ8470"/>
  <c r="CQ8469"/>
  <c r="CQ8468"/>
  <c r="CQ8467"/>
  <c r="CQ8466"/>
  <c r="CQ8465"/>
  <c r="CQ8464"/>
  <c r="CQ8463"/>
  <c r="CQ8462"/>
  <c r="CQ8461"/>
  <c r="CQ8460"/>
  <c r="CQ8459"/>
  <c r="CQ8458"/>
  <c r="CQ8457"/>
  <c r="CQ8456"/>
  <c r="CQ8455"/>
  <c r="CQ8454"/>
  <c r="CQ8453"/>
  <c r="CQ8452"/>
  <c r="CQ8451"/>
  <c r="CQ8450"/>
  <c r="CQ8449"/>
  <c r="CQ8448"/>
  <c r="CQ8447"/>
  <c r="CQ8446"/>
  <c r="CQ8445"/>
  <c r="CQ8444"/>
  <c r="CQ8443"/>
  <c r="CQ8442"/>
  <c r="CQ8441"/>
  <c r="CQ8440"/>
  <c r="CQ8439"/>
  <c r="CQ8438"/>
  <c r="CQ8437"/>
  <c r="CQ8436"/>
  <c r="CQ8435"/>
  <c r="CQ8434"/>
  <c r="CQ8433"/>
  <c r="CQ8432"/>
  <c r="CQ8431"/>
  <c r="CQ8430"/>
  <c r="CQ8429"/>
  <c r="CQ8428"/>
  <c r="CQ8427"/>
  <c r="CQ8426"/>
  <c r="CQ8425"/>
  <c r="CQ8424"/>
  <c r="CQ8423"/>
  <c r="CQ8422"/>
  <c r="CQ8421"/>
  <c r="CQ8420"/>
  <c r="CQ8419"/>
  <c r="CQ8418"/>
  <c r="CQ8417"/>
  <c r="CQ8416"/>
  <c r="CQ8415"/>
  <c r="CQ8414"/>
  <c r="CQ8413"/>
  <c r="CQ8412"/>
  <c r="CQ8411"/>
  <c r="CQ8410"/>
  <c r="CQ8409"/>
  <c r="CQ8408"/>
  <c r="CQ8407"/>
  <c r="CQ8406"/>
  <c r="CQ8405"/>
  <c r="CQ8404"/>
  <c r="CQ8403"/>
  <c r="CQ8402"/>
  <c r="CQ8401"/>
  <c r="CQ8400"/>
  <c r="CQ8399"/>
  <c r="CQ8398"/>
  <c r="CQ8397"/>
  <c r="CQ8396"/>
  <c r="CQ8395"/>
  <c r="CQ8394"/>
  <c r="CQ8393"/>
  <c r="CQ8392"/>
  <c r="CQ8391"/>
  <c r="CQ8390"/>
  <c r="CQ8389"/>
  <c r="CQ8388"/>
  <c r="CQ8387"/>
  <c r="CQ8386"/>
  <c r="CQ8385"/>
  <c r="CQ8384"/>
  <c r="CQ8383"/>
  <c r="CQ8382"/>
  <c r="CQ8381"/>
  <c r="CQ8380"/>
  <c r="CQ8379"/>
  <c r="CQ8378"/>
  <c r="CQ8377"/>
  <c r="CQ8376"/>
  <c r="CQ8375"/>
  <c r="CQ8374"/>
  <c r="CQ8373"/>
  <c r="CQ8372"/>
  <c r="CQ8371"/>
  <c r="CQ8370"/>
  <c r="CQ8369"/>
  <c r="CQ8368"/>
  <c r="CQ8367"/>
  <c r="CQ8366"/>
  <c r="CQ8365"/>
  <c r="CQ8364"/>
  <c r="CQ8363"/>
  <c r="CQ8362"/>
  <c r="CQ8361"/>
  <c r="CQ8360"/>
  <c r="CQ8359"/>
  <c r="CQ8358"/>
  <c r="CQ8357"/>
  <c r="CQ8356"/>
  <c r="CQ8355"/>
  <c r="CQ8354"/>
  <c r="CQ8353"/>
  <c r="CQ8352"/>
  <c r="CQ8351"/>
  <c r="CQ8350"/>
  <c r="CQ8349"/>
  <c r="CQ8348"/>
  <c r="CQ8347"/>
  <c r="CQ8346"/>
  <c r="CQ8345"/>
  <c r="CQ8344"/>
  <c r="CQ8343"/>
  <c r="CQ8342"/>
  <c r="CQ8341"/>
  <c r="CQ8340"/>
  <c r="CQ8339"/>
  <c r="CQ8338"/>
  <c r="CQ8337"/>
  <c r="CQ8336"/>
  <c r="CQ8335"/>
  <c r="CQ8334"/>
  <c r="CQ8333"/>
  <c r="CQ8332"/>
  <c r="CQ8331"/>
  <c r="CQ8330"/>
  <c r="CQ8329"/>
  <c r="CQ8328"/>
  <c r="CQ8327"/>
  <c r="CQ8326"/>
  <c r="CQ8325"/>
  <c r="CQ8324"/>
  <c r="CQ8323"/>
  <c r="CQ8322"/>
  <c r="CQ8321"/>
  <c r="CQ8320"/>
  <c r="CQ8319"/>
  <c r="CQ8318"/>
  <c r="CQ8317"/>
  <c r="CQ8316"/>
  <c r="CQ8315"/>
  <c r="CQ8314"/>
  <c r="CQ8313"/>
  <c r="CQ8312"/>
  <c r="CQ8311"/>
  <c r="CQ8310"/>
  <c r="CQ8309"/>
  <c r="CQ8308"/>
  <c r="CQ8307"/>
  <c r="CQ8306"/>
  <c r="CQ8305"/>
  <c r="CQ8304"/>
  <c r="CQ8303"/>
  <c r="CQ8302"/>
  <c r="CQ8301"/>
  <c r="CQ8300"/>
  <c r="CQ8299"/>
  <c r="CQ8298"/>
  <c r="CQ8297"/>
  <c r="CQ8296"/>
  <c r="CQ8295"/>
  <c r="CQ8294"/>
  <c r="CQ8293"/>
  <c r="CQ8292"/>
  <c r="CQ8291"/>
  <c r="CQ8290"/>
  <c r="CQ8289"/>
  <c r="CQ8288"/>
  <c r="CQ8287"/>
  <c r="CQ8286"/>
  <c r="CQ8285"/>
  <c r="CQ8284"/>
  <c r="CQ8283"/>
  <c r="CQ8282"/>
  <c r="CQ8281"/>
  <c r="CQ8280"/>
  <c r="CQ8279"/>
  <c r="CQ8278"/>
  <c r="CQ8277"/>
  <c r="CQ8276"/>
  <c r="CQ8275"/>
  <c r="CQ8274"/>
  <c r="CQ8273"/>
  <c r="CQ8272"/>
  <c r="CQ8271"/>
  <c r="CQ8270"/>
  <c r="CQ8269"/>
  <c r="CQ8268"/>
  <c r="CQ8267"/>
  <c r="CQ8266"/>
  <c r="CQ8265"/>
  <c r="CQ8264"/>
  <c r="CQ8263"/>
  <c r="CQ8262"/>
  <c r="CQ8261"/>
  <c r="CQ8260"/>
  <c r="CQ8259"/>
  <c r="CQ8258"/>
  <c r="CQ8257"/>
  <c r="CQ8256"/>
  <c r="CQ8255"/>
  <c r="CQ8254"/>
  <c r="CQ8253"/>
  <c r="CQ8252"/>
  <c r="CQ8251"/>
  <c r="CQ8250"/>
  <c r="CQ8249"/>
  <c r="CQ8248"/>
  <c r="CQ8247"/>
  <c r="CQ8246"/>
  <c r="CQ8245"/>
  <c r="CQ8244"/>
  <c r="CQ8243"/>
  <c r="CQ8242"/>
  <c r="CQ8241"/>
  <c r="CQ8240"/>
  <c r="CQ8239"/>
  <c r="CQ8238"/>
  <c r="CQ8237"/>
  <c r="CQ8236"/>
  <c r="CQ8235"/>
  <c r="CQ8234"/>
  <c r="CQ8233"/>
  <c r="CQ8232"/>
  <c r="CQ8231"/>
  <c r="CQ8230"/>
  <c r="CQ8229"/>
  <c r="CQ8228"/>
  <c r="CQ8227"/>
  <c r="CQ8226"/>
  <c r="CQ8225"/>
  <c r="CQ8224"/>
  <c r="CQ8223"/>
  <c r="CQ8222"/>
  <c r="CQ8221"/>
  <c r="CQ8220"/>
  <c r="CQ8219"/>
  <c r="CQ8218"/>
  <c r="CQ8217"/>
  <c r="CQ8216"/>
  <c r="CQ8215"/>
  <c r="CQ8214"/>
  <c r="CQ8213"/>
  <c r="CQ8212"/>
  <c r="CQ8211"/>
  <c r="CQ8210"/>
  <c r="CQ8209"/>
  <c r="CQ8208"/>
  <c r="CQ8207"/>
  <c r="CQ8206"/>
  <c r="CQ8205"/>
  <c r="CQ8204"/>
  <c r="CQ8203"/>
  <c r="CQ8202"/>
  <c r="CQ8201"/>
  <c r="CQ8200"/>
  <c r="CQ8199"/>
  <c r="CQ8198"/>
  <c r="CQ8197"/>
  <c r="CQ8196"/>
  <c r="CQ8195"/>
  <c r="CQ8194"/>
  <c r="CQ8193"/>
  <c r="CQ8192"/>
  <c r="CQ8191"/>
  <c r="CQ8190"/>
  <c r="CQ8189"/>
  <c r="CQ8188"/>
  <c r="CQ8187"/>
  <c r="CQ8186"/>
  <c r="CQ8185"/>
  <c r="CQ8184"/>
  <c r="CQ8183"/>
  <c r="CQ8182"/>
  <c r="CQ8181"/>
  <c r="CQ8180"/>
  <c r="CQ8179"/>
  <c r="CQ8178"/>
  <c r="CQ8177"/>
  <c r="CQ8176"/>
  <c r="CQ8175"/>
  <c r="CQ8174"/>
  <c r="CQ8173"/>
  <c r="CQ8172"/>
  <c r="CQ8171"/>
  <c r="CQ8170"/>
  <c r="CQ8169"/>
  <c r="CQ8168"/>
  <c r="CQ8167"/>
  <c r="CQ8166"/>
  <c r="CQ8165"/>
  <c r="CQ8164"/>
  <c r="CQ8163"/>
  <c r="CQ8162"/>
  <c r="CQ8161"/>
  <c r="CQ8160"/>
  <c r="CQ8159"/>
  <c r="CQ8158"/>
  <c r="CQ8157"/>
  <c r="CQ8156"/>
  <c r="CQ8155"/>
  <c r="CQ8154"/>
  <c r="CQ8153"/>
  <c r="CQ8152"/>
  <c r="CQ8151"/>
  <c r="CQ8150"/>
  <c r="CQ8149"/>
  <c r="CQ8148"/>
  <c r="CQ8147"/>
  <c r="CQ8146"/>
  <c r="CQ8145"/>
  <c r="CQ8144"/>
  <c r="CQ8143"/>
  <c r="CQ8142"/>
  <c r="CQ8141"/>
  <c r="CQ8140"/>
  <c r="CQ8139"/>
  <c r="CQ8138"/>
  <c r="CQ8137"/>
  <c r="CQ8136"/>
  <c r="CQ8135"/>
  <c r="CQ8134"/>
  <c r="CQ8133"/>
  <c r="CQ8132"/>
  <c r="CQ8131"/>
  <c r="CQ8130"/>
  <c r="CQ8129"/>
  <c r="CQ8128"/>
  <c r="CQ8127"/>
  <c r="CQ8126"/>
  <c r="CQ8125"/>
  <c r="CQ8124"/>
  <c r="CQ8123"/>
  <c r="CQ8122"/>
  <c r="CQ8121"/>
  <c r="CQ8120"/>
  <c r="CQ8119"/>
  <c r="CQ8118"/>
  <c r="CQ8117"/>
  <c r="CQ8116"/>
  <c r="CQ8115"/>
  <c r="CQ8114"/>
  <c r="CQ8113"/>
  <c r="CQ8112"/>
  <c r="CQ8111"/>
  <c r="CQ8110"/>
  <c r="CQ8109"/>
  <c r="CQ8108"/>
  <c r="CQ8107"/>
  <c r="CQ8106"/>
  <c r="CQ8105"/>
  <c r="CQ8104"/>
  <c r="CQ8103"/>
  <c r="CQ8102"/>
  <c r="CQ8101"/>
  <c r="CQ8100"/>
  <c r="CQ8099"/>
  <c r="CQ8098"/>
  <c r="CQ8097"/>
  <c r="CQ8096"/>
  <c r="CQ8095"/>
  <c r="CQ8094"/>
  <c r="CQ8093"/>
  <c r="CQ8092"/>
  <c r="CQ8091"/>
  <c r="CQ8090"/>
  <c r="CQ8089"/>
  <c r="CQ8088"/>
  <c r="CQ8087"/>
  <c r="CQ8086"/>
  <c r="CQ8085"/>
  <c r="CQ8084"/>
  <c r="CQ8083"/>
  <c r="CQ8082"/>
  <c r="CQ8081"/>
  <c r="CQ8080"/>
  <c r="CQ8079"/>
  <c r="CQ8078"/>
  <c r="CQ8077"/>
  <c r="CQ8076"/>
  <c r="CQ8075"/>
  <c r="CQ8074"/>
  <c r="CQ8073"/>
  <c r="CQ8072"/>
  <c r="CQ8071"/>
  <c r="CQ8070"/>
  <c r="CQ8069"/>
  <c r="CQ8068"/>
  <c r="CQ8067"/>
  <c r="CQ8066"/>
  <c r="CQ8065"/>
  <c r="CQ8064"/>
  <c r="CQ8063"/>
  <c r="CQ8062"/>
  <c r="CQ8061"/>
  <c r="CQ8060"/>
  <c r="CQ8059"/>
  <c r="CQ8058"/>
  <c r="CQ8057"/>
  <c r="CQ8056"/>
  <c r="CQ8055"/>
  <c r="CQ8054"/>
  <c r="CQ8053"/>
  <c r="CQ8052"/>
  <c r="CQ8051"/>
  <c r="CQ8050"/>
  <c r="CQ8049"/>
  <c r="CQ8048"/>
  <c r="CQ8047"/>
  <c r="CQ8046"/>
  <c r="CQ8045"/>
  <c r="CQ8044"/>
  <c r="CQ8043"/>
  <c r="CQ8042"/>
  <c r="CQ8041"/>
  <c r="CQ8040"/>
  <c r="CQ8039"/>
  <c r="CQ8038"/>
  <c r="CQ8037"/>
  <c r="CQ8036"/>
  <c r="CQ8035"/>
  <c r="CQ8034"/>
  <c r="CQ8033"/>
  <c r="CQ8032"/>
  <c r="CQ8031"/>
  <c r="CQ8030"/>
  <c r="CQ8029"/>
  <c r="CQ8028"/>
  <c r="CQ8027"/>
  <c r="CQ8026"/>
  <c r="CQ8025"/>
  <c r="CQ8024"/>
  <c r="CQ8023"/>
  <c r="CQ8022"/>
  <c r="CQ8021"/>
  <c r="CQ8020"/>
  <c r="CQ8019"/>
  <c r="CQ8018"/>
  <c r="CQ8017"/>
  <c r="CQ8016"/>
  <c r="CQ8015"/>
  <c r="CQ8014"/>
  <c r="CQ8013"/>
  <c r="CQ8012"/>
  <c r="CQ8011"/>
  <c r="CQ8010"/>
  <c r="CQ8009"/>
  <c r="CQ8008"/>
  <c r="CQ8007"/>
  <c r="CQ8006"/>
  <c r="CQ8005"/>
  <c r="CQ8004"/>
  <c r="CQ8003"/>
  <c r="CQ8002"/>
  <c r="CQ8001"/>
  <c r="CQ8000"/>
  <c r="CQ7999"/>
  <c r="CQ7998"/>
  <c r="CQ7997"/>
  <c r="CQ7996"/>
  <c r="CQ7995"/>
  <c r="CQ7994"/>
  <c r="CQ7993"/>
  <c r="CQ7992"/>
  <c r="CQ7991"/>
  <c r="CQ7990"/>
  <c r="CQ7989"/>
  <c r="CQ7988"/>
  <c r="CQ7987"/>
  <c r="CQ7986"/>
  <c r="CQ7985"/>
  <c r="CQ7984"/>
  <c r="CQ7983"/>
  <c r="CQ7982"/>
  <c r="CQ7981"/>
  <c r="CQ7980"/>
  <c r="CQ7979"/>
  <c r="CQ7978"/>
  <c r="CQ7977"/>
  <c r="CQ7976"/>
  <c r="CQ7975"/>
  <c r="CQ7974"/>
  <c r="CQ7973"/>
  <c r="CQ7972"/>
  <c r="CQ7971"/>
  <c r="CQ7970"/>
  <c r="CQ7969"/>
  <c r="CQ7968"/>
  <c r="CQ7967"/>
  <c r="CQ7966"/>
  <c r="CQ7965"/>
  <c r="CQ7964"/>
  <c r="CQ7963"/>
  <c r="CQ7962"/>
  <c r="CQ7961"/>
  <c r="CQ7960"/>
  <c r="CQ7959"/>
  <c r="CQ7958"/>
  <c r="CQ7957"/>
  <c r="CQ7956"/>
  <c r="CQ7955"/>
  <c r="CQ7954"/>
  <c r="CQ7953"/>
  <c r="CQ7952"/>
  <c r="CQ7951"/>
  <c r="CQ7950"/>
  <c r="CQ7949"/>
  <c r="CQ7948"/>
  <c r="CQ7947"/>
  <c r="CQ7946"/>
  <c r="CQ7945"/>
  <c r="CQ7944"/>
  <c r="CQ7943"/>
  <c r="CQ7942"/>
  <c r="CQ7941"/>
  <c r="CQ7940"/>
  <c r="CQ7939"/>
  <c r="CQ7938"/>
  <c r="CQ7937"/>
  <c r="CQ7936"/>
  <c r="CQ7935"/>
  <c r="CQ7934"/>
  <c r="CQ7933"/>
  <c r="CQ7932"/>
  <c r="CQ7931"/>
  <c r="CQ7930"/>
  <c r="CQ7929"/>
  <c r="CQ7928"/>
  <c r="CQ7927"/>
  <c r="CQ7926"/>
  <c r="CQ7925"/>
  <c r="CQ7924"/>
  <c r="CQ7923"/>
  <c r="CQ7922"/>
  <c r="CQ7921"/>
  <c r="CQ7920"/>
  <c r="CQ7919"/>
  <c r="CQ7918"/>
  <c r="CQ7917"/>
  <c r="CQ7916"/>
  <c r="CQ7915"/>
  <c r="CQ7914"/>
  <c r="CQ7913"/>
  <c r="CQ7912"/>
  <c r="CQ7911"/>
  <c r="CQ7910"/>
  <c r="CQ7909"/>
  <c r="CQ7908"/>
  <c r="CQ7907"/>
  <c r="CQ7906"/>
  <c r="CQ7905"/>
  <c r="CQ7904"/>
  <c r="CQ7903"/>
  <c r="CQ7902"/>
  <c r="CQ7901"/>
  <c r="CQ7900"/>
  <c r="CQ7899"/>
  <c r="CQ7898"/>
  <c r="CQ7897"/>
  <c r="CQ7896"/>
  <c r="CQ7895"/>
  <c r="CQ7894"/>
  <c r="CQ7893"/>
  <c r="CQ7892"/>
  <c r="CQ7891"/>
  <c r="CQ7890"/>
  <c r="CQ7889"/>
  <c r="CQ7888"/>
  <c r="CQ7887"/>
  <c r="CQ7886"/>
  <c r="CQ7885"/>
  <c r="CQ7884"/>
  <c r="CQ7883"/>
  <c r="CQ7882"/>
  <c r="CQ7881"/>
  <c r="CQ7880"/>
  <c r="CQ7879"/>
  <c r="CQ7878"/>
  <c r="CQ7877"/>
  <c r="CQ7876"/>
  <c r="CQ7875"/>
  <c r="CQ7874"/>
  <c r="CQ7873"/>
  <c r="CQ7872"/>
  <c r="CQ7871"/>
  <c r="CQ7870"/>
  <c r="CQ7869"/>
  <c r="CQ7868"/>
  <c r="CQ7867"/>
  <c r="CQ7866"/>
  <c r="CQ7865"/>
  <c r="CQ7864"/>
  <c r="CQ7863"/>
  <c r="CQ7862"/>
  <c r="CQ7861"/>
  <c r="CQ7860"/>
  <c r="CQ7859"/>
  <c r="CQ7858"/>
  <c r="CQ7857"/>
  <c r="CQ7856"/>
  <c r="CQ7855"/>
  <c r="CQ7854"/>
  <c r="CQ7853"/>
  <c r="CQ7852"/>
  <c r="CQ7851"/>
  <c r="CQ7850"/>
  <c r="CQ7849"/>
  <c r="CQ7848"/>
  <c r="CQ7847"/>
  <c r="CQ7846"/>
  <c r="CQ7845"/>
  <c r="CQ7844"/>
  <c r="CQ7843"/>
  <c r="CQ7842"/>
  <c r="CQ7841"/>
  <c r="CQ7840"/>
  <c r="CQ7839"/>
  <c r="CQ7838"/>
  <c r="CQ7837"/>
  <c r="CQ7836"/>
  <c r="CQ7835"/>
  <c r="CQ7834"/>
  <c r="CQ7833"/>
  <c r="CQ7832"/>
  <c r="CQ7831"/>
  <c r="CQ7830"/>
  <c r="CQ7829"/>
  <c r="CQ7828"/>
  <c r="CQ7827"/>
  <c r="CQ7826"/>
  <c r="CQ7825"/>
  <c r="CQ7824"/>
  <c r="CQ7823"/>
  <c r="CQ7822"/>
  <c r="CQ7821"/>
  <c r="CQ7820"/>
  <c r="CQ7819"/>
  <c r="CQ7818"/>
  <c r="CQ7817"/>
  <c r="CQ7816"/>
  <c r="CQ7815"/>
  <c r="CQ7814"/>
  <c r="CQ7813"/>
  <c r="CQ7812"/>
  <c r="CQ7811"/>
  <c r="CQ7810"/>
  <c r="CQ7809"/>
  <c r="CQ7808"/>
  <c r="CQ7807"/>
  <c r="CQ7806"/>
  <c r="CQ7805"/>
  <c r="CQ7804"/>
  <c r="CQ7803"/>
  <c r="CQ7802"/>
  <c r="CQ7801"/>
  <c r="CQ7800"/>
  <c r="CQ7799"/>
  <c r="CQ7798"/>
  <c r="CQ7797"/>
  <c r="CQ7796"/>
  <c r="CQ7795"/>
  <c r="CQ7794"/>
  <c r="CQ7793"/>
  <c r="CQ7792"/>
  <c r="CQ7791"/>
  <c r="CQ7790"/>
  <c r="CQ7789"/>
  <c r="CQ7788"/>
  <c r="CQ7787"/>
  <c r="CQ7786"/>
  <c r="CQ7785"/>
  <c r="CQ7784"/>
  <c r="CQ7783"/>
  <c r="CQ7782"/>
  <c r="CQ7781"/>
  <c r="CQ7780"/>
  <c r="CQ7779"/>
  <c r="CQ7778"/>
  <c r="CQ7777"/>
  <c r="CQ7776"/>
  <c r="CQ7775"/>
  <c r="CQ7774"/>
  <c r="CQ7773"/>
  <c r="CQ7772"/>
  <c r="CQ7771"/>
  <c r="CQ7770"/>
  <c r="CQ7769"/>
  <c r="CQ7768"/>
  <c r="CQ7767"/>
  <c r="CQ7766"/>
  <c r="CQ7765"/>
  <c r="CQ7764"/>
  <c r="CQ7763"/>
  <c r="CQ7762"/>
  <c r="CQ7761"/>
  <c r="CQ7760"/>
  <c r="CQ7759"/>
  <c r="CQ7758"/>
  <c r="CQ7757"/>
  <c r="CQ7756"/>
  <c r="CQ7755"/>
  <c r="CQ7754"/>
  <c r="CQ7753"/>
  <c r="CQ7752"/>
  <c r="CQ7751"/>
  <c r="CQ7750"/>
  <c r="CQ7749"/>
  <c r="CQ7748"/>
  <c r="CQ7747"/>
  <c r="CQ7746"/>
  <c r="CQ7745"/>
  <c r="CQ7744"/>
  <c r="CQ7743"/>
  <c r="CQ7742"/>
  <c r="CQ7741"/>
  <c r="CQ7740"/>
  <c r="CQ7739"/>
  <c r="CQ7738"/>
  <c r="CQ7737"/>
  <c r="CQ7736"/>
  <c r="CQ7735"/>
  <c r="CQ7734"/>
  <c r="CQ7733"/>
  <c r="CQ7732"/>
  <c r="CQ7731"/>
  <c r="CQ7730"/>
  <c r="CQ7729"/>
  <c r="CQ7728"/>
  <c r="CQ7727"/>
  <c r="CQ7726"/>
  <c r="CQ7725"/>
  <c r="CQ7724"/>
  <c r="CQ7723"/>
  <c r="CQ7722"/>
  <c r="CQ7721"/>
  <c r="CQ7720"/>
  <c r="CQ7719"/>
  <c r="CQ7718"/>
  <c r="CQ7717"/>
  <c r="CQ7716"/>
  <c r="CQ7715"/>
  <c r="CQ7714"/>
  <c r="CQ7713"/>
  <c r="CQ7712"/>
  <c r="CQ7711"/>
  <c r="CQ7710"/>
  <c r="CQ7709"/>
  <c r="CQ7708"/>
  <c r="CQ7707"/>
  <c r="CQ7706"/>
  <c r="CQ7705"/>
  <c r="CQ7704"/>
  <c r="CQ7703"/>
  <c r="CQ7702"/>
  <c r="CQ7701"/>
  <c r="CQ7700"/>
  <c r="CQ7699"/>
  <c r="CQ7698"/>
  <c r="CQ7697"/>
  <c r="CQ7696"/>
  <c r="CQ7695"/>
  <c r="CQ7694"/>
  <c r="CQ7693"/>
  <c r="CQ7692"/>
  <c r="CQ7691"/>
  <c r="CQ7690"/>
  <c r="CQ7689"/>
  <c r="CQ7688"/>
  <c r="CQ7687"/>
  <c r="CQ7686"/>
  <c r="CQ7685"/>
  <c r="CQ7684"/>
  <c r="CQ7683"/>
  <c r="CQ7682"/>
  <c r="CQ7681"/>
  <c r="CQ7680"/>
  <c r="CQ7679"/>
  <c r="CQ7678"/>
  <c r="CQ7677"/>
  <c r="CQ7676"/>
  <c r="CQ7675"/>
  <c r="CQ7674"/>
  <c r="CQ7673"/>
  <c r="CQ7672"/>
  <c r="CQ7671"/>
  <c r="CQ7670"/>
  <c r="CQ7669"/>
  <c r="CQ7668"/>
  <c r="CQ7667"/>
  <c r="CQ7666"/>
  <c r="CQ7665"/>
  <c r="CQ7664"/>
  <c r="CQ7663"/>
  <c r="CQ7662"/>
  <c r="CQ7661"/>
  <c r="CQ7660"/>
  <c r="CQ7659"/>
  <c r="CQ7658"/>
  <c r="CQ7657"/>
  <c r="CQ7656"/>
  <c r="CQ7655"/>
  <c r="CQ7654"/>
  <c r="CQ7653"/>
  <c r="CQ7652"/>
  <c r="CQ7651"/>
  <c r="CQ7650"/>
  <c r="CQ7649"/>
  <c r="CQ7648"/>
  <c r="CQ7647"/>
  <c r="CQ7646"/>
  <c r="CQ7645"/>
  <c r="CQ7644"/>
  <c r="CQ7643"/>
  <c r="CQ7642"/>
  <c r="CQ7641"/>
  <c r="CQ7640"/>
  <c r="CQ7639"/>
  <c r="CQ7638"/>
  <c r="CQ7637"/>
  <c r="CQ7636"/>
  <c r="CQ7635"/>
  <c r="CQ7634"/>
  <c r="CQ7633"/>
  <c r="CQ7632"/>
  <c r="CQ7631"/>
  <c r="CQ7630"/>
  <c r="CQ7629"/>
  <c r="CQ7628"/>
  <c r="CQ7627"/>
  <c r="CQ7626"/>
  <c r="CQ7625"/>
  <c r="CQ7624"/>
  <c r="CQ7623"/>
  <c r="CQ7622"/>
  <c r="CQ7621"/>
  <c r="CQ7620"/>
  <c r="CQ7619"/>
  <c r="CQ7618"/>
  <c r="CQ7617"/>
  <c r="CQ7616"/>
  <c r="CQ7615"/>
  <c r="CQ7614"/>
  <c r="CQ7613"/>
  <c r="CQ7612"/>
  <c r="CQ7611"/>
  <c r="CQ7610"/>
  <c r="CQ7609"/>
  <c r="CQ7608"/>
  <c r="CQ7607"/>
  <c r="CQ7606"/>
  <c r="CQ7605"/>
  <c r="CQ7604"/>
  <c r="CQ7603"/>
  <c r="CQ7602"/>
  <c r="CQ7601"/>
  <c r="CQ7600"/>
  <c r="CQ7599"/>
  <c r="CQ7598"/>
  <c r="CQ7597"/>
  <c r="CQ7596"/>
  <c r="CQ7595"/>
  <c r="CQ7594"/>
  <c r="CQ7593"/>
  <c r="CQ7592"/>
  <c r="CQ7591"/>
  <c r="CQ7590"/>
  <c r="CQ7589"/>
  <c r="CQ7588"/>
  <c r="CQ7587"/>
  <c r="CQ7586"/>
  <c r="CQ7585"/>
  <c r="CQ7584"/>
  <c r="CQ7583"/>
  <c r="CQ7582"/>
  <c r="CQ7581"/>
  <c r="CQ7580"/>
  <c r="CQ7579"/>
  <c r="CQ7578"/>
  <c r="CQ7577"/>
  <c r="CQ7576"/>
  <c r="CQ7575"/>
  <c r="CQ7574"/>
  <c r="CQ7573"/>
  <c r="CQ7572"/>
  <c r="CQ7571"/>
  <c r="CQ7570"/>
  <c r="CQ7569"/>
  <c r="CQ7568"/>
  <c r="CQ7567"/>
  <c r="CQ7566"/>
  <c r="CQ7565"/>
  <c r="CQ7564"/>
  <c r="CQ7563"/>
  <c r="CQ7562"/>
  <c r="CQ7561"/>
  <c r="CQ7560"/>
  <c r="CQ7559"/>
  <c r="CQ7558"/>
  <c r="CQ7557"/>
  <c r="CQ7556"/>
  <c r="CQ7555"/>
  <c r="CQ7554"/>
  <c r="CQ7553"/>
  <c r="CQ7552"/>
  <c r="CQ7551"/>
  <c r="CQ7550"/>
  <c r="CQ7549"/>
  <c r="CQ7548"/>
  <c r="CQ7547"/>
  <c r="CQ7546"/>
  <c r="CQ7545"/>
  <c r="CQ7544"/>
  <c r="CQ7543"/>
  <c r="CQ7542"/>
  <c r="CQ7541"/>
  <c r="CQ7540"/>
  <c r="CQ7539"/>
  <c r="CQ7538"/>
  <c r="CQ7537"/>
  <c r="CQ7536"/>
  <c r="CQ7535"/>
  <c r="CQ7534"/>
  <c r="CQ7533"/>
  <c r="CQ7532"/>
  <c r="CQ7531"/>
  <c r="CQ7530"/>
  <c r="CQ7529"/>
  <c r="CQ7528"/>
  <c r="CQ7527"/>
  <c r="CQ7526"/>
  <c r="CQ7525"/>
  <c r="CQ7524"/>
  <c r="CQ7523"/>
  <c r="CQ7522"/>
  <c r="CQ7521"/>
  <c r="CQ7520"/>
  <c r="CQ7519"/>
  <c r="CQ7518"/>
  <c r="CQ7517"/>
  <c r="CQ7516"/>
  <c r="CQ7515"/>
  <c r="CQ7514"/>
  <c r="CQ7513"/>
  <c r="CQ7512"/>
  <c r="CQ7511"/>
  <c r="CQ7510"/>
  <c r="CQ7509"/>
  <c r="CQ7508"/>
  <c r="CQ7507"/>
  <c r="CQ7506"/>
  <c r="CQ7505"/>
  <c r="CQ7504"/>
  <c r="CQ7503"/>
  <c r="CQ7502"/>
  <c r="CQ7501"/>
  <c r="CQ7500"/>
  <c r="CQ7499"/>
  <c r="CQ7498"/>
  <c r="CQ7497"/>
  <c r="CQ7496"/>
  <c r="CQ7495"/>
  <c r="CQ7494"/>
  <c r="CQ7493"/>
  <c r="CQ7492"/>
  <c r="CQ7491"/>
  <c r="CQ7490"/>
  <c r="CQ7489"/>
  <c r="CQ7488"/>
  <c r="CQ7487"/>
  <c r="CQ7486"/>
  <c r="CQ7485"/>
  <c r="CQ7484"/>
  <c r="CQ7483"/>
  <c r="CQ7482"/>
  <c r="CQ7481"/>
  <c r="CQ7480"/>
  <c r="CQ7479"/>
  <c r="CQ7478"/>
  <c r="CQ7477"/>
  <c r="CQ7476"/>
  <c r="CQ7475"/>
  <c r="CQ7474"/>
  <c r="CQ7473"/>
  <c r="CQ7472"/>
  <c r="CQ7471"/>
  <c r="CQ7470"/>
  <c r="CQ7469"/>
  <c r="CQ7468"/>
  <c r="CQ7467"/>
  <c r="CQ7466"/>
  <c r="CQ7465"/>
  <c r="CQ7464"/>
  <c r="CQ7463"/>
  <c r="CQ7462"/>
  <c r="CQ7461"/>
  <c r="CQ7460"/>
  <c r="CQ7459"/>
  <c r="CQ7458"/>
  <c r="CQ7457"/>
  <c r="CQ7456"/>
  <c r="CQ7455"/>
  <c r="CQ7454"/>
  <c r="CQ7453"/>
  <c r="CQ7452"/>
  <c r="CQ7451"/>
  <c r="CQ7450"/>
  <c r="CQ7449"/>
  <c r="CQ7448"/>
  <c r="CQ7447"/>
  <c r="CQ7446"/>
  <c r="CQ7445"/>
  <c r="CQ7444"/>
  <c r="CQ7443"/>
  <c r="CQ7442"/>
  <c r="CQ7441"/>
  <c r="CQ7440"/>
  <c r="CQ7439"/>
  <c r="CQ7438"/>
  <c r="CQ7437"/>
  <c r="CQ7436"/>
  <c r="CQ7435"/>
  <c r="CQ7434"/>
  <c r="CQ7433"/>
  <c r="CQ7432"/>
  <c r="CQ7431"/>
  <c r="CQ7430"/>
  <c r="CQ7429"/>
  <c r="CQ7428"/>
  <c r="CQ7427"/>
  <c r="CQ7426"/>
  <c r="CQ7425"/>
  <c r="CQ7424"/>
  <c r="CQ7423"/>
  <c r="CQ7422"/>
  <c r="CQ7421"/>
  <c r="CQ7420"/>
  <c r="CQ7419"/>
  <c r="CQ7418"/>
  <c r="CQ7417"/>
  <c r="CQ7416"/>
  <c r="CQ7415"/>
  <c r="CQ7414"/>
  <c r="CQ7413"/>
  <c r="CQ7412"/>
  <c r="CQ7411"/>
  <c r="CQ7410"/>
  <c r="CQ7409"/>
  <c r="CQ7408"/>
  <c r="CQ7407"/>
  <c r="CQ7406"/>
  <c r="CQ7405"/>
  <c r="CQ7404"/>
  <c r="CQ7403"/>
  <c r="CQ7402"/>
  <c r="CQ7401"/>
  <c r="CQ7400"/>
  <c r="CQ7399"/>
  <c r="CQ7398"/>
  <c r="CQ7397"/>
  <c r="CQ7396"/>
  <c r="CQ7395"/>
  <c r="CQ7394"/>
  <c r="CQ7393"/>
  <c r="CQ7392"/>
  <c r="CQ7391"/>
  <c r="CQ7390"/>
  <c r="CQ7389"/>
  <c r="CQ7388"/>
  <c r="CQ7387"/>
  <c r="CQ7386"/>
  <c r="CQ7385"/>
  <c r="CQ7384"/>
  <c r="CQ7383"/>
  <c r="CQ7382"/>
  <c r="CQ7381"/>
  <c r="CQ7380"/>
  <c r="CQ7379"/>
  <c r="CQ7378"/>
  <c r="CQ7377"/>
  <c r="CQ7376"/>
  <c r="CQ7375"/>
  <c r="CQ7374"/>
  <c r="CQ7373"/>
  <c r="CQ7372"/>
  <c r="CQ7371"/>
  <c r="CQ7370"/>
  <c r="CQ7369"/>
  <c r="CQ7368"/>
  <c r="CQ7367"/>
  <c r="CQ7366"/>
  <c r="CQ7365"/>
  <c r="CQ7364"/>
  <c r="CQ7363"/>
  <c r="CQ7362"/>
  <c r="CQ7361"/>
  <c r="CQ7360"/>
  <c r="CQ7359"/>
  <c r="CQ7358"/>
  <c r="CQ7357"/>
  <c r="CQ7356"/>
  <c r="CQ7355"/>
  <c r="CQ7354"/>
  <c r="CQ7353"/>
  <c r="CQ7352"/>
  <c r="CQ7351"/>
  <c r="CQ7350"/>
  <c r="CQ7349"/>
  <c r="CQ7348"/>
  <c r="CQ7347"/>
  <c r="CQ7346"/>
  <c r="CQ7345"/>
  <c r="CQ7344"/>
  <c r="CQ7343"/>
  <c r="CQ7342"/>
  <c r="CQ7341"/>
  <c r="CQ7340"/>
  <c r="CQ7339"/>
  <c r="CQ7338"/>
  <c r="CQ7337"/>
  <c r="CQ7336"/>
  <c r="CQ7335"/>
  <c r="CQ7334"/>
  <c r="CQ7333"/>
  <c r="CQ7332"/>
  <c r="CQ7331"/>
  <c r="CQ7330"/>
  <c r="CQ7329"/>
  <c r="CQ7328"/>
  <c r="CQ7327"/>
  <c r="CQ7326"/>
  <c r="CQ7325"/>
  <c r="CQ7324"/>
  <c r="CQ7323"/>
  <c r="CQ7322"/>
  <c r="CQ7321"/>
  <c r="CQ7320"/>
  <c r="CQ7319"/>
  <c r="CQ7318"/>
  <c r="CQ7317"/>
  <c r="CQ7316"/>
  <c r="CQ7315"/>
  <c r="CQ7314"/>
  <c r="CQ7313"/>
  <c r="CQ7312"/>
  <c r="CQ7311"/>
  <c r="CQ7310"/>
  <c r="CQ7309"/>
  <c r="CQ7308"/>
  <c r="CQ7307"/>
  <c r="CQ7306"/>
  <c r="CQ7305"/>
  <c r="CQ7304"/>
  <c r="CQ7303"/>
  <c r="CQ7302"/>
  <c r="CQ7301"/>
  <c r="CQ7300"/>
  <c r="CQ7299"/>
  <c r="CQ7298"/>
  <c r="CQ7297"/>
  <c r="CQ7296"/>
  <c r="CQ7295"/>
  <c r="CQ7294"/>
  <c r="CQ7293"/>
  <c r="CQ7292"/>
  <c r="CQ7291"/>
  <c r="CQ7290"/>
  <c r="CQ7289"/>
  <c r="CQ7288"/>
  <c r="CQ7287"/>
  <c r="CQ7286"/>
  <c r="CQ7285"/>
  <c r="CQ7284"/>
  <c r="CQ7283"/>
  <c r="CQ7282"/>
  <c r="CQ7281"/>
  <c r="CQ7280"/>
  <c r="CQ7279"/>
  <c r="CQ7278"/>
  <c r="CQ7277"/>
  <c r="CQ7276"/>
  <c r="CQ7275"/>
  <c r="CQ7274"/>
  <c r="CQ7273"/>
  <c r="CQ7272"/>
  <c r="CQ7271"/>
  <c r="CQ7270"/>
  <c r="CQ7269"/>
  <c r="CQ7268"/>
  <c r="CQ7267"/>
  <c r="CQ7266"/>
  <c r="CQ7265"/>
  <c r="CQ7264"/>
  <c r="CQ7263"/>
  <c r="CQ7262"/>
  <c r="CQ7261"/>
  <c r="CQ7260"/>
  <c r="CQ7259"/>
  <c r="CQ7258"/>
  <c r="CQ7257"/>
  <c r="CQ7256"/>
  <c r="CQ7255"/>
  <c r="CQ7254"/>
  <c r="CQ7253"/>
  <c r="CQ7252"/>
  <c r="CQ7251"/>
  <c r="CQ7250"/>
  <c r="CQ7249"/>
  <c r="CQ7248"/>
  <c r="CQ7247"/>
  <c r="CQ7246"/>
  <c r="CQ7245"/>
  <c r="CQ7244"/>
  <c r="CQ7243"/>
  <c r="CQ7242"/>
  <c r="CQ7241"/>
  <c r="CQ7240"/>
  <c r="CQ7239"/>
  <c r="CQ7238"/>
  <c r="CQ7237"/>
  <c r="CQ7236"/>
  <c r="CQ7235"/>
  <c r="CQ7234"/>
  <c r="CQ7233"/>
  <c r="CQ7232"/>
  <c r="CQ7231"/>
  <c r="CQ7230"/>
  <c r="CQ7229"/>
  <c r="CQ7228"/>
  <c r="CQ7227"/>
  <c r="CQ7226"/>
  <c r="CQ7225"/>
  <c r="CQ7224"/>
  <c r="CQ7223"/>
  <c r="CQ7222"/>
  <c r="CQ7221"/>
  <c r="CQ7220"/>
  <c r="CQ7219"/>
  <c r="CQ7218"/>
  <c r="CQ7217"/>
  <c r="CQ7216"/>
  <c r="CQ7215"/>
  <c r="CQ7214"/>
  <c r="CQ7213"/>
  <c r="CQ7212"/>
  <c r="CQ7211"/>
  <c r="CQ7210"/>
  <c r="CQ7209"/>
  <c r="CQ7208"/>
  <c r="CQ7207"/>
  <c r="CQ7206"/>
  <c r="CQ7205"/>
  <c r="CQ7204"/>
  <c r="CQ7203"/>
  <c r="CQ7202"/>
  <c r="CQ7201"/>
  <c r="CQ7200"/>
  <c r="CQ7199"/>
  <c r="CQ7198"/>
  <c r="CQ7197"/>
  <c r="CQ7196"/>
  <c r="CQ7195"/>
  <c r="CQ7194"/>
  <c r="CQ7193"/>
  <c r="CQ7192"/>
  <c r="CQ7191"/>
  <c r="CQ7190"/>
  <c r="CQ7189"/>
  <c r="CQ7188"/>
  <c r="CQ7187"/>
  <c r="CQ7186"/>
  <c r="CQ7185"/>
  <c r="CQ7184"/>
  <c r="CQ7183"/>
  <c r="CQ7182"/>
  <c r="CQ7181"/>
  <c r="CQ7180"/>
  <c r="CQ7179"/>
  <c r="CQ7178"/>
  <c r="CQ7177"/>
  <c r="CQ7176"/>
  <c r="CQ7175"/>
  <c r="CQ7174"/>
  <c r="CQ7173"/>
  <c r="CQ7172"/>
  <c r="CQ7171"/>
  <c r="CQ7170"/>
  <c r="CQ7169"/>
  <c r="CQ7168"/>
  <c r="CQ7167"/>
  <c r="CQ7166"/>
  <c r="CQ7165"/>
  <c r="CQ7164"/>
  <c r="CQ7163"/>
  <c r="CQ7162"/>
  <c r="CQ7161"/>
  <c r="CQ7160"/>
  <c r="CQ7159"/>
  <c r="CQ7158"/>
  <c r="CQ7157"/>
  <c r="CQ7156"/>
  <c r="CQ7155"/>
  <c r="CQ7154"/>
  <c r="CQ7153"/>
  <c r="CQ7152"/>
  <c r="CQ7151"/>
  <c r="CQ7150"/>
  <c r="CQ7149"/>
  <c r="CQ7148"/>
  <c r="CQ7147"/>
  <c r="CQ7146"/>
  <c r="CQ7145"/>
  <c r="CQ7144"/>
  <c r="CQ7143"/>
  <c r="CQ7142"/>
  <c r="CQ7141"/>
  <c r="CQ7140"/>
  <c r="CQ7139"/>
  <c r="CQ7138"/>
  <c r="CQ7137"/>
  <c r="CQ7136"/>
  <c r="CQ7135"/>
  <c r="CQ7134"/>
  <c r="CQ7133"/>
  <c r="CQ7132"/>
  <c r="CQ7131"/>
  <c r="CQ7130"/>
  <c r="CQ7129"/>
  <c r="CQ7128"/>
  <c r="CQ7127"/>
  <c r="CQ7126"/>
  <c r="CQ7125"/>
  <c r="CQ7124"/>
  <c r="CQ7123"/>
  <c r="CQ7122"/>
  <c r="CQ7121"/>
  <c r="CQ7120"/>
  <c r="CQ7119"/>
  <c r="CQ7118"/>
  <c r="CQ7117"/>
  <c r="CQ7116"/>
  <c r="CQ7115"/>
  <c r="CQ7114"/>
  <c r="CQ7113"/>
  <c r="CQ7112"/>
  <c r="CQ7111"/>
  <c r="CQ7110"/>
  <c r="CQ7109"/>
  <c r="CQ7108"/>
  <c r="CQ7107"/>
  <c r="CQ7106"/>
  <c r="CQ7105"/>
  <c r="CQ7104"/>
  <c r="CQ7103"/>
  <c r="CQ7102"/>
  <c r="CQ7101"/>
  <c r="CQ7100"/>
  <c r="CQ7099"/>
  <c r="CQ7098"/>
  <c r="CQ7097"/>
  <c r="CQ7096"/>
  <c r="CQ7095"/>
  <c r="CQ7094"/>
  <c r="CQ7093"/>
  <c r="CQ7092"/>
  <c r="CQ7091"/>
  <c r="CQ7090"/>
  <c r="CQ7089"/>
  <c r="CQ7088"/>
  <c r="CQ7087"/>
  <c r="CQ7086"/>
  <c r="CQ7085"/>
  <c r="CQ7084"/>
  <c r="CQ7083"/>
  <c r="CQ7082"/>
  <c r="CQ7081"/>
  <c r="CQ7080"/>
  <c r="CQ7079"/>
  <c r="CQ7078"/>
  <c r="CQ7077"/>
  <c r="CQ7076"/>
  <c r="CQ7075"/>
  <c r="CQ7074"/>
  <c r="CQ7073"/>
  <c r="CQ7072"/>
  <c r="CQ7071"/>
  <c r="CQ7070"/>
  <c r="CQ7069"/>
  <c r="CQ7068"/>
  <c r="CQ7067"/>
  <c r="CQ7066"/>
  <c r="CQ7065"/>
  <c r="CQ7064"/>
  <c r="CQ7063"/>
  <c r="CQ7062"/>
  <c r="CQ7061"/>
  <c r="CQ7060"/>
  <c r="CQ7059"/>
  <c r="CQ7058"/>
  <c r="CQ7057"/>
  <c r="CQ7056"/>
  <c r="CQ7055"/>
  <c r="CQ7054"/>
  <c r="CQ7053"/>
  <c r="CQ7052"/>
  <c r="CQ7051"/>
  <c r="CQ7050"/>
  <c r="CQ7049"/>
  <c r="CQ7048"/>
  <c r="CQ7047"/>
  <c r="CQ7046"/>
  <c r="CQ7045"/>
  <c r="CQ7044"/>
  <c r="CQ7043"/>
  <c r="CQ7042"/>
  <c r="CQ7041"/>
  <c r="CQ7040"/>
  <c r="CQ7039"/>
  <c r="CQ7038"/>
  <c r="CQ7037"/>
  <c r="CQ7036"/>
  <c r="CQ7035"/>
  <c r="CQ7034"/>
  <c r="CQ7033"/>
  <c r="CQ7032"/>
  <c r="CQ7031"/>
  <c r="CQ7030"/>
  <c r="CQ7029"/>
  <c r="CQ7028"/>
  <c r="CQ7027"/>
  <c r="CQ7026"/>
  <c r="CQ7025"/>
  <c r="CQ7024"/>
  <c r="CQ7023"/>
  <c r="CQ7022"/>
  <c r="CQ7021"/>
  <c r="CQ7020"/>
  <c r="CQ7019"/>
  <c r="CQ7018"/>
  <c r="CQ7017"/>
  <c r="CQ7016"/>
  <c r="CQ7015"/>
  <c r="CQ7014"/>
  <c r="CQ7013"/>
  <c r="CQ7012"/>
  <c r="CQ7011"/>
  <c r="CQ7010"/>
  <c r="CQ7009"/>
  <c r="CQ7008"/>
  <c r="CQ7007"/>
  <c r="CQ7006"/>
  <c r="CQ7005"/>
  <c r="CQ7004"/>
  <c r="CQ7003"/>
  <c r="CQ7002"/>
  <c r="CQ7001"/>
  <c r="CQ7000"/>
  <c r="CQ6999"/>
  <c r="CQ6998"/>
  <c r="CQ6997"/>
  <c r="CQ6996"/>
  <c r="CQ6995"/>
  <c r="CQ6994"/>
  <c r="CQ6993"/>
  <c r="CQ6992"/>
  <c r="CQ6991"/>
  <c r="CQ6990"/>
  <c r="CQ6989"/>
  <c r="CQ6988"/>
  <c r="CQ6987"/>
  <c r="CQ6986"/>
  <c r="CQ6985"/>
  <c r="CQ6984"/>
  <c r="CQ6983"/>
  <c r="CQ6982"/>
  <c r="CQ6981"/>
  <c r="CQ6980"/>
  <c r="CQ6979"/>
  <c r="CQ6978"/>
  <c r="CQ6977"/>
  <c r="CQ6976"/>
  <c r="CQ6975"/>
  <c r="CQ6974"/>
  <c r="CQ6973"/>
  <c r="CQ6972"/>
  <c r="CQ6971"/>
  <c r="CQ6970"/>
  <c r="CQ6969"/>
  <c r="CQ6968"/>
  <c r="CQ6967"/>
  <c r="CQ6966"/>
  <c r="CQ6965"/>
  <c r="CQ6964"/>
  <c r="CQ6963"/>
  <c r="CQ6962"/>
  <c r="CQ6961"/>
  <c r="CQ6960"/>
  <c r="CQ6959"/>
  <c r="CQ6958"/>
  <c r="CQ6957"/>
  <c r="CQ6956"/>
  <c r="CQ6955"/>
  <c r="CQ6954"/>
  <c r="CQ6953"/>
  <c r="CQ6952"/>
  <c r="CQ6951"/>
  <c r="CQ6950"/>
  <c r="CQ6949"/>
  <c r="CQ6948"/>
  <c r="CQ6947"/>
  <c r="CQ6946"/>
  <c r="CQ6945"/>
  <c r="CQ6944"/>
  <c r="CQ6943"/>
  <c r="CQ6942"/>
  <c r="CQ6941"/>
  <c r="CQ6940"/>
  <c r="CQ6939"/>
  <c r="CQ6938"/>
  <c r="CQ6937"/>
  <c r="CQ6936"/>
  <c r="CQ6935"/>
  <c r="CQ6934"/>
  <c r="CQ6933"/>
  <c r="CQ6932"/>
  <c r="CQ6931"/>
  <c r="CQ6930"/>
  <c r="CQ6929"/>
  <c r="CQ6928"/>
  <c r="CQ6927"/>
  <c r="CQ6926"/>
  <c r="CQ6925"/>
  <c r="CQ6924"/>
  <c r="CQ6923"/>
  <c r="CQ6922"/>
  <c r="CQ6921"/>
  <c r="CQ6920"/>
  <c r="CQ6919"/>
  <c r="CQ6918"/>
  <c r="CQ6917"/>
  <c r="CQ6916"/>
  <c r="CQ6915"/>
  <c r="CQ6914"/>
  <c r="CQ6913"/>
  <c r="CQ6912"/>
  <c r="CQ6911"/>
  <c r="CQ6910"/>
  <c r="CQ6909"/>
  <c r="CQ6908"/>
  <c r="CQ6907"/>
  <c r="CQ6906"/>
  <c r="CQ6905"/>
  <c r="CQ6904"/>
  <c r="CQ6903"/>
  <c r="CQ6902"/>
  <c r="CQ6901"/>
  <c r="CQ6900"/>
  <c r="CQ6899"/>
  <c r="CQ6898"/>
  <c r="CQ6897"/>
  <c r="CQ6896"/>
  <c r="CQ6895"/>
  <c r="CQ6894"/>
  <c r="CQ6893"/>
  <c r="CQ6892"/>
  <c r="CQ6891"/>
  <c r="CQ6890"/>
  <c r="CQ6889"/>
  <c r="CQ6888"/>
  <c r="CQ6887"/>
  <c r="CQ6886"/>
  <c r="CQ6885"/>
  <c r="CQ6884"/>
  <c r="CQ6883"/>
  <c r="CQ6882"/>
  <c r="CQ6881"/>
  <c r="CQ6880"/>
  <c r="CQ6879"/>
  <c r="CQ6878"/>
  <c r="CQ6877"/>
  <c r="CQ6876"/>
  <c r="CQ6875"/>
  <c r="CQ6874"/>
  <c r="CQ6873"/>
  <c r="CQ6872"/>
  <c r="CQ6871"/>
  <c r="CQ6870"/>
  <c r="CQ6869"/>
  <c r="CQ6868"/>
  <c r="CQ6867"/>
  <c r="CQ6866"/>
  <c r="CQ6865"/>
  <c r="CQ6864"/>
  <c r="CQ6863"/>
  <c r="CQ6862"/>
  <c r="CQ6861"/>
  <c r="CQ6860"/>
  <c r="CQ6859"/>
  <c r="CQ6858"/>
  <c r="CQ6857"/>
  <c r="CQ6856"/>
  <c r="CQ6855"/>
  <c r="CQ6854"/>
  <c r="CQ6853"/>
  <c r="CQ6852"/>
  <c r="CQ6851"/>
  <c r="CQ6850"/>
  <c r="CQ6849"/>
  <c r="CQ6848"/>
  <c r="CQ6847"/>
  <c r="CQ6846"/>
  <c r="CQ6845"/>
  <c r="CQ6844"/>
  <c r="CQ6843"/>
  <c r="CQ6842"/>
  <c r="CQ6841"/>
  <c r="CQ6840"/>
  <c r="CQ6839"/>
  <c r="CQ6838"/>
  <c r="CQ6837"/>
  <c r="CQ6836"/>
  <c r="CQ6835"/>
  <c r="CQ6834"/>
  <c r="CQ6833"/>
  <c r="CQ6832"/>
  <c r="CQ6831"/>
  <c r="CQ6830"/>
  <c r="CQ6829"/>
  <c r="CQ6828"/>
  <c r="CQ6827"/>
  <c r="CQ6826"/>
  <c r="CQ6825"/>
  <c r="CQ6824"/>
  <c r="CQ6823"/>
  <c r="CQ6822"/>
  <c r="CQ6821"/>
  <c r="CQ6820"/>
  <c r="CQ6819"/>
  <c r="CQ6818"/>
  <c r="CQ6817"/>
  <c r="CQ6816"/>
  <c r="CQ6815"/>
  <c r="CQ6814"/>
  <c r="CQ6813"/>
  <c r="CQ6812"/>
  <c r="CQ6811"/>
  <c r="CQ6810"/>
  <c r="CQ6809"/>
  <c r="CQ6808"/>
  <c r="CQ6807"/>
  <c r="CQ6806"/>
  <c r="CQ6805"/>
  <c r="CQ6804"/>
  <c r="CQ6803"/>
  <c r="CQ6802"/>
  <c r="CQ6801"/>
  <c r="CQ6800"/>
  <c r="CQ6799"/>
  <c r="CQ6798"/>
  <c r="CQ6797"/>
  <c r="CQ6796"/>
  <c r="CQ6795"/>
  <c r="CQ6794"/>
  <c r="CQ6793"/>
  <c r="CQ6792"/>
  <c r="CQ6791"/>
  <c r="CQ6790"/>
  <c r="CQ6789"/>
  <c r="CQ6788"/>
  <c r="CQ6787"/>
  <c r="CQ6786"/>
  <c r="CQ6785"/>
  <c r="CQ6784"/>
  <c r="CQ6783"/>
  <c r="CQ6782"/>
  <c r="CQ6781"/>
  <c r="CQ6780"/>
  <c r="CQ6779"/>
  <c r="CQ6778"/>
  <c r="CQ6777"/>
  <c r="CQ6776"/>
  <c r="CQ6775"/>
  <c r="CQ6774"/>
  <c r="CQ6773"/>
  <c r="CQ6772"/>
  <c r="CQ6771"/>
  <c r="CQ6770"/>
  <c r="CQ6769"/>
  <c r="CQ6768"/>
  <c r="CQ6767"/>
  <c r="CQ6766"/>
  <c r="CQ6765"/>
  <c r="CQ6764"/>
  <c r="CQ6763"/>
  <c r="CQ6762"/>
  <c r="CQ6761"/>
  <c r="CQ6760"/>
  <c r="CQ6759"/>
  <c r="CQ6758"/>
  <c r="CQ6757"/>
  <c r="CQ6756"/>
  <c r="CQ6755"/>
  <c r="CQ6754"/>
  <c r="CQ6753"/>
  <c r="CQ6752"/>
  <c r="CQ6751"/>
  <c r="CQ6750"/>
  <c r="CQ6749"/>
  <c r="CQ6748"/>
  <c r="CQ6747"/>
  <c r="CQ6746"/>
  <c r="CQ6745"/>
  <c r="CQ6744"/>
  <c r="CQ6743"/>
  <c r="CQ6742"/>
  <c r="CQ6741"/>
  <c r="CQ6740"/>
  <c r="CQ6739"/>
  <c r="CQ6738"/>
  <c r="CQ6737"/>
  <c r="CQ6736"/>
  <c r="CQ6735"/>
  <c r="CQ6734"/>
  <c r="CQ6733"/>
  <c r="CQ6732"/>
  <c r="CQ6731"/>
  <c r="CQ6730"/>
  <c r="CQ6729"/>
  <c r="CQ6728"/>
  <c r="CQ6727"/>
  <c r="CQ6726"/>
  <c r="CQ6725"/>
  <c r="CQ6724"/>
  <c r="CQ6723"/>
  <c r="CQ6722"/>
  <c r="CQ6721"/>
  <c r="CQ6720"/>
  <c r="CQ6719"/>
  <c r="CQ6718"/>
  <c r="CQ6717"/>
  <c r="CQ6716"/>
  <c r="CQ6715"/>
  <c r="CQ6714"/>
  <c r="CQ6713"/>
  <c r="CQ6712"/>
  <c r="CQ6711"/>
  <c r="CQ6710"/>
  <c r="CQ6709"/>
  <c r="CQ6708"/>
  <c r="CQ6707"/>
  <c r="CQ6706"/>
  <c r="CQ6705"/>
  <c r="CQ6704"/>
  <c r="CQ6703"/>
  <c r="CQ6702"/>
  <c r="CQ6701"/>
  <c r="CQ6700"/>
  <c r="CQ6699"/>
  <c r="CQ6698"/>
  <c r="CQ6697"/>
  <c r="CQ6696"/>
  <c r="CQ6695"/>
  <c r="CQ6694"/>
  <c r="CQ6693"/>
  <c r="CQ6692"/>
  <c r="CQ6691"/>
  <c r="CQ6690"/>
  <c r="CQ6689"/>
  <c r="CQ6688"/>
  <c r="CQ6687"/>
  <c r="CQ6686"/>
  <c r="CQ6685"/>
  <c r="CQ6684"/>
  <c r="CQ6683"/>
  <c r="CQ6682"/>
  <c r="CQ6681"/>
  <c r="CQ6680"/>
  <c r="CQ6679"/>
  <c r="CQ6678"/>
  <c r="CQ6677"/>
  <c r="CQ6676"/>
  <c r="CQ6675"/>
  <c r="CQ6674"/>
  <c r="CQ6673"/>
  <c r="CQ6672"/>
  <c r="CQ6671"/>
  <c r="CQ6670"/>
  <c r="CQ6669"/>
  <c r="CQ6668"/>
  <c r="CQ6667"/>
  <c r="CQ6666"/>
  <c r="CQ6665"/>
  <c r="CQ6664"/>
  <c r="CQ6663"/>
  <c r="CQ6662"/>
  <c r="CQ6661"/>
  <c r="CQ6660"/>
  <c r="CQ6659"/>
  <c r="CQ6658"/>
  <c r="CQ6657"/>
  <c r="CQ6656"/>
  <c r="CQ6655"/>
  <c r="CQ6654"/>
  <c r="CQ6653"/>
  <c r="CQ6652"/>
  <c r="CQ6651"/>
  <c r="CQ6650"/>
  <c r="CQ6649"/>
  <c r="CQ6648"/>
  <c r="CQ6647"/>
  <c r="CQ6646"/>
  <c r="CQ6645"/>
  <c r="CQ6644"/>
  <c r="CQ6643"/>
  <c r="CQ6642"/>
  <c r="CQ6641"/>
  <c r="CQ6640"/>
  <c r="CQ6639"/>
  <c r="CQ6638"/>
  <c r="CQ6637"/>
  <c r="CQ6636"/>
  <c r="CQ6635"/>
  <c r="CQ6634"/>
  <c r="CQ6633"/>
  <c r="CQ6632"/>
  <c r="CQ6631"/>
  <c r="CQ6630"/>
  <c r="CQ6629"/>
  <c r="CQ6628"/>
  <c r="CQ6627"/>
  <c r="CQ6626"/>
  <c r="CQ6625"/>
  <c r="CQ6624"/>
  <c r="CQ6623"/>
  <c r="CQ6622"/>
  <c r="CQ6621"/>
  <c r="CQ6620"/>
  <c r="CQ6619"/>
  <c r="CQ6618"/>
  <c r="CQ6617"/>
  <c r="CQ6616"/>
  <c r="CQ6615"/>
  <c r="CQ6614"/>
  <c r="CQ6613"/>
  <c r="CQ6612"/>
  <c r="CQ6611"/>
  <c r="CQ6610"/>
  <c r="CQ6609"/>
  <c r="CQ6608"/>
  <c r="CQ6607"/>
  <c r="CQ6606"/>
  <c r="CQ6605"/>
  <c r="CQ6604"/>
  <c r="CQ6603"/>
  <c r="CQ6602"/>
  <c r="CQ6601"/>
  <c r="CQ6600"/>
  <c r="CQ6599"/>
  <c r="CQ6598"/>
  <c r="CQ6597"/>
  <c r="CQ6596"/>
  <c r="CQ6595"/>
  <c r="CQ6594"/>
  <c r="CQ6593"/>
  <c r="CQ6592"/>
  <c r="CQ6591"/>
  <c r="CQ6590"/>
  <c r="CQ6589"/>
  <c r="CQ6588"/>
  <c r="CQ6587"/>
  <c r="CQ6586"/>
  <c r="CQ6585"/>
  <c r="CQ6584"/>
  <c r="CQ6583"/>
  <c r="CQ6582"/>
  <c r="CQ6581"/>
  <c r="CQ6580"/>
  <c r="CQ6579"/>
  <c r="CQ6578"/>
  <c r="CQ6577"/>
  <c r="CQ6576"/>
  <c r="CQ6575"/>
  <c r="CQ6574"/>
  <c r="CQ6573"/>
  <c r="CQ6572"/>
  <c r="CQ6571"/>
  <c r="CQ6570"/>
  <c r="CQ6569"/>
  <c r="CQ6568"/>
  <c r="CQ6567"/>
  <c r="CQ6566"/>
  <c r="CQ6565"/>
  <c r="CQ6564"/>
  <c r="CQ6563"/>
  <c r="CQ6562"/>
  <c r="CQ6561"/>
  <c r="CQ6560"/>
  <c r="CQ6559"/>
  <c r="CQ6558"/>
  <c r="CQ6557"/>
  <c r="CQ6556"/>
  <c r="CQ6555"/>
  <c r="CQ6554"/>
  <c r="CQ6553"/>
  <c r="CQ6552"/>
  <c r="CQ6551"/>
  <c r="CQ6550"/>
  <c r="CQ6549"/>
  <c r="CQ6548"/>
  <c r="CQ6547"/>
  <c r="CQ6546"/>
  <c r="CQ6545"/>
  <c r="CQ6544"/>
  <c r="CQ6543"/>
  <c r="CQ6542"/>
  <c r="CQ6541"/>
  <c r="CQ6540"/>
  <c r="CQ6539"/>
  <c r="CQ6538"/>
  <c r="CQ6537"/>
  <c r="CQ6536"/>
  <c r="CQ6535"/>
  <c r="CQ6534"/>
  <c r="CQ6533"/>
  <c r="CQ6532"/>
  <c r="CQ6531"/>
  <c r="CQ6530"/>
  <c r="CQ6529"/>
  <c r="CQ6528"/>
  <c r="CQ6527"/>
  <c r="CQ6526"/>
  <c r="CQ6525"/>
  <c r="CQ6524"/>
  <c r="CQ6523"/>
  <c r="CQ6522"/>
  <c r="CQ6521"/>
  <c r="CQ6520"/>
  <c r="CQ6519"/>
  <c r="CQ6518"/>
  <c r="CQ6517"/>
  <c r="CQ6516"/>
  <c r="CQ6515"/>
  <c r="CQ6514"/>
  <c r="CQ6513"/>
  <c r="CQ6512"/>
  <c r="CQ6511"/>
  <c r="CQ6510"/>
  <c r="CQ6509"/>
  <c r="CQ6508"/>
  <c r="CQ6507"/>
  <c r="CQ6506"/>
  <c r="CQ6505"/>
  <c r="CQ6504"/>
  <c r="CQ6503"/>
  <c r="CQ6502"/>
  <c r="CQ6501"/>
  <c r="CQ6500"/>
  <c r="CQ6499"/>
  <c r="CQ6498"/>
  <c r="CQ6497"/>
  <c r="CQ6496"/>
  <c r="CQ6495"/>
  <c r="CQ6494"/>
  <c r="CQ6493"/>
  <c r="CQ6492"/>
  <c r="CQ6491"/>
  <c r="CQ6490"/>
  <c r="CQ6489"/>
  <c r="CQ6488"/>
  <c r="CQ6487"/>
  <c r="CQ6486"/>
  <c r="CQ6485"/>
  <c r="CQ6484"/>
  <c r="CQ6483"/>
  <c r="CQ6482"/>
  <c r="CQ6481"/>
  <c r="CQ6480"/>
  <c r="CQ6479"/>
  <c r="CQ6478"/>
  <c r="CQ6477"/>
  <c r="CQ6476"/>
  <c r="CQ6475"/>
  <c r="CQ6474"/>
  <c r="CQ6473"/>
  <c r="CQ6472"/>
  <c r="CQ6471"/>
  <c r="CQ6470"/>
  <c r="CQ6469"/>
  <c r="CQ6468"/>
  <c r="CQ6467"/>
  <c r="CQ6466"/>
  <c r="CQ6465"/>
  <c r="CQ6464"/>
  <c r="CQ6463"/>
  <c r="CQ6462"/>
  <c r="CQ6461"/>
  <c r="CQ6460"/>
  <c r="CQ6459"/>
  <c r="CQ6458"/>
  <c r="CQ6457"/>
  <c r="CQ6456"/>
  <c r="CQ6455"/>
  <c r="CQ6454"/>
  <c r="CQ6453"/>
  <c r="CQ6452"/>
  <c r="CQ6451"/>
  <c r="CQ6450"/>
  <c r="CQ6449"/>
  <c r="CQ6448"/>
  <c r="CQ6447"/>
  <c r="CQ6446"/>
  <c r="CQ6445"/>
  <c r="CQ6444"/>
  <c r="CQ6443"/>
  <c r="CQ6442"/>
  <c r="CQ6441"/>
  <c r="CQ6440"/>
  <c r="CQ6439"/>
  <c r="CQ6438"/>
  <c r="CQ6437"/>
  <c r="CQ6436"/>
  <c r="CQ6435"/>
  <c r="CQ6434"/>
  <c r="CQ6433"/>
  <c r="CQ6432"/>
  <c r="CQ6431"/>
  <c r="CQ6430"/>
  <c r="CQ6429"/>
  <c r="CQ6428"/>
  <c r="CQ6427"/>
  <c r="CQ6426"/>
  <c r="CQ6425"/>
  <c r="CQ6424"/>
  <c r="CQ6423"/>
  <c r="CQ6422"/>
  <c r="CQ6421"/>
  <c r="CQ6420"/>
  <c r="CQ6419"/>
  <c r="CQ6418"/>
  <c r="CQ6417"/>
  <c r="CQ6416"/>
  <c r="CQ6415"/>
  <c r="CQ6414"/>
  <c r="CQ6413"/>
  <c r="CQ6412"/>
  <c r="CQ6411"/>
  <c r="CQ6410"/>
  <c r="CQ6409"/>
  <c r="CQ6408"/>
  <c r="CQ6407"/>
  <c r="CQ6406"/>
  <c r="CQ6405"/>
  <c r="CQ6404"/>
  <c r="CQ6403"/>
  <c r="CQ6402"/>
  <c r="CQ6401"/>
  <c r="CQ6400"/>
  <c r="CQ6399"/>
  <c r="CQ6398"/>
  <c r="CQ6397"/>
  <c r="CQ6396"/>
  <c r="CQ6395"/>
  <c r="CQ6394"/>
  <c r="CQ6393"/>
  <c r="CQ6392"/>
  <c r="CQ6391"/>
  <c r="CQ6390"/>
  <c r="CQ6389"/>
  <c r="CQ6388"/>
  <c r="CQ6387"/>
  <c r="CQ6386"/>
  <c r="CQ6385"/>
  <c r="CQ6384"/>
  <c r="CQ6383"/>
  <c r="CQ6382"/>
  <c r="CQ6381"/>
  <c r="CQ6380"/>
  <c r="CQ6379"/>
  <c r="CQ6378"/>
  <c r="CQ6377"/>
  <c r="CQ6376"/>
  <c r="CQ6375"/>
  <c r="CQ6374"/>
  <c r="CQ6373"/>
  <c r="CQ6372"/>
  <c r="CQ6371"/>
  <c r="CQ6370"/>
  <c r="CQ6369"/>
  <c r="CQ6368"/>
  <c r="CQ6367"/>
  <c r="CQ6366"/>
  <c r="CQ6365"/>
  <c r="CQ6364"/>
  <c r="CQ6363"/>
  <c r="CQ6362"/>
  <c r="CQ6361"/>
  <c r="CQ6360"/>
  <c r="CQ6359"/>
  <c r="CQ6358"/>
  <c r="CQ6357"/>
  <c r="CQ6356"/>
  <c r="CQ6355"/>
  <c r="CQ6354"/>
  <c r="CQ6353"/>
  <c r="CQ6352"/>
  <c r="CQ6351"/>
  <c r="CQ6350"/>
  <c r="CQ6349"/>
  <c r="CQ6348"/>
  <c r="CQ6347"/>
  <c r="CQ6346"/>
  <c r="CQ6345"/>
  <c r="CQ6344"/>
  <c r="CQ6343"/>
  <c r="CQ6342"/>
  <c r="CQ6341"/>
  <c r="CQ6340"/>
  <c r="CQ6339"/>
  <c r="CQ6338"/>
  <c r="CQ6337"/>
  <c r="CQ6336"/>
  <c r="CQ6335"/>
  <c r="CQ6334"/>
  <c r="CQ6333"/>
  <c r="CQ6332"/>
  <c r="CQ6331"/>
  <c r="CQ6330"/>
  <c r="CQ6329"/>
  <c r="CQ6328"/>
  <c r="CQ6327"/>
  <c r="CQ6326"/>
  <c r="CQ6325"/>
  <c r="CQ6324"/>
  <c r="CQ6323"/>
  <c r="CQ6322"/>
  <c r="CQ6321"/>
  <c r="CQ6320"/>
  <c r="CQ6319"/>
  <c r="CQ6318"/>
  <c r="CQ6317"/>
  <c r="CQ6316"/>
  <c r="CQ6315"/>
  <c r="CQ6314"/>
  <c r="CQ6313"/>
  <c r="CQ6312"/>
  <c r="CQ6311"/>
  <c r="CQ6310"/>
  <c r="CQ6309"/>
  <c r="CQ6308"/>
  <c r="CQ6307"/>
  <c r="CQ6306"/>
  <c r="CQ6305"/>
  <c r="CQ6304"/>
  <c r="CQ6303"/>
  <c r="CQ6302"/>
  <c r="CQ6301"/>
  <c r="CQ6300"/>
  <c r="CQ6299"/>
  <c r="CQ6298"/>
  <c r="CQ6297"/>
  <c r="CQ6296"/>
  <c r="CQ6295"/>
  <c r="CQ6294"/>
  <c r="CQ6293"/>
  <c r="CQ6292"/>
  <c r="CQ6291"/>
  <c r="CQ6290"/>
  <c r="CQ6289"/>
  <c r="CQ6288"/>
  <c r="CQ6287"/>
  <c r="CQ6286"/>
  <c r="CQ6285"/>
  <c r="CQ6284"/>
  <c r="CQ6283"/>
  <c r="CQ6282"/>
  <c r="CQ6281"/>
  <c r="CQ6280"/>
  <c r="CQ6279"/>
  <c r="CQ6278"/>
  <c r="CQ6277"/>
  <c r="CQ6276"/>
  <c r="CQ6275"/>
  <c r="CQ6274"/>
  <c r="CQ6273"/>
  <c r="CQ6272"/>
  <c r="CQ6271"/>
  <c r="CQ6270"/>
  <c r="CQ6269"/>
  <c r="CQ6268"/>
  <c r="CQ6267"/>
  <c r="CQ6266"/>
  <c r="CQ6265"/>
  <c r="CQ6264"/>
  <c r="CQ6263"/>
  <c r="CQ6262"/>
  <c r="CQ6261"/>
  <c r="CQ6260"/>
  <c r="CQ6259"/>
  <c r="CQ6258"/>
  <c r="CQ6257"/>
  <c r="CQ6256"/>
  <c r="CQ6255"/>
  <c r="CQ6254"/>
  <c r="CQ6253"/>
  <c r="CQ6252"/>
  <c r="CQ6251"/>
  <c r="CQ6250"/>
  <c r="CQ6249"/>
  <c r="CQ6248"/>
  <c r="CQ6247"/>
  <c r="CQ6246"/>
  <c r="CQ6245"/>
  <c r="CQ6244"/>
  <c r="CQ6243"/>
  <c r="CQ6242"/>
  <c r="CQ6241"/>
  <c r="CQ6240"/>
  <c r="CQ6239"/>
  <c r="CQ6238"/>
  <c r="CQ6237"/>
  <c r="CQ6236"/>
  <c r="CQ6235"/>
  <c r="CQ6234"/>
  <c r="CQ6233"/>
  <c r="CQ6232"/>
  <c r="CQ6231"/>
  <c r="CQ6230"/>
  <c r="CQ6229"/>
  <c r="CQ6228"/>
  <c r="CQ6227"/>
  <c r="CQ6226"/>
  <c r="CQ6225"/>
  <c r="CQ6224"/>
  <c r="CQ6223"/>
  <c r="CQ6222"/>
  <c r="CQ6221"/>
  <c r="CQ6220"/>
  <c r="CQ6219"/>
  <c r="CQ6218"/>
  <c r="CQ6217"/>
  <c r="CQ6216"/>
  <c r="CQ6215"/>
  <c r="CQ6214"/>
  <c r="CQ6213"/>
  <c r="CQ6212"/>
  <c r="CQ6211"/>
  <c r="CQ6210"/>
  <c r="CQ6209"/>
  <c r="CQ6208"/>
  <c r="CQ6207"/>
  <c r="CQ6206"/>
  <c r="CQ6205"/>
  <c r="CQ6204"/>
  <c r="CQ6203"/>
  <c r="CQ6202"/>
  <c r="CQ6201"/>
  <c r="CQ6200"/>
  <c r="CQ6199"/>
  <c r="CQ6198"/>
  <c r="CQ6197"/>
  <c r="CQ6196"/>
  <c r="CQ6195"/>
  <c r="CQ6194"/>
  <c r="CQ6193"/>
  <c r="CQ6192"/>
  <c r="CQ6191"/>
  <c r="CQ6190"/>
  <c r="CQ6189"/>
  <c r="CQ6188"/>
  <c r="CQ6187"/>
  <c r="CQ6186"/>
  <c r="CQ6185"/>
  <c r="CQ6184"/>
  <c r="CQ6183"/>
  <c r="CQ6182"/>
  <c r="CQ6181"/>
  <c r="CQ6180"/>
  <c r="CQ6179"/>
  <c r="CQ6178"/>
  <c r="CQ6177"/>
  <c r="CQ6176"/>
  <c r="CQ6175"/>
  <c r="CQ6174"/>
  <c r="CQ6173"/>
  <c r="CQ6172"/>
  <c r="CQ6171"/>
  <c r="CQ6170"/>
  <c r="CQ6169"/>
  <c r="CQ6168"/>
  <c r="CQ6167"/>
  <c r="CQ6166"/>
  <c r="CQ6165"/>
  <c r="CQ6164"/>
  <c r="CQ6163"/>
  <c r="CQ6162"/>
  <c r="CQ6161"/>
  <c r="CQ6160"/>
  <c r="CQ6159"/>
  <c r="CQ6158"/>
  <c r="CQ6157"/>
  <c r="CQ6156"/>
  <c r="CQ6155"/>
  <c r="CQ6154"/>
  <c r="CQ6153"/>
  <c r="CQ6152"/>
  <c r="CQ6151"/>
  <c r="CQ6150"/>
  <c r="CQ6149"/>
  <c r="CQ6148"/>
  <c r="CQ6147"/>
  <c r="CQ6146"/>
  <c r="CQ6145"/>
  <c r="CQ6144"/>
  <c r="CQ6143"/>
  <c r="CQ6142"/>
  <c r="CQ6141"/>
  <c r="CQ6140"/>
  <c r="CQ6139"/>
  <c r="CQ6138"/>
  <c r="CQ6137"/>
  <c r="CQ6136"/>
  <c r="CQ6135"/>
  <c r="CQ6134"/>
  <c r="CQ6133"/>
  <c r="CQ6132"/>
  <c r="CQ6131"/>
  <c r="CQ6130"/>
  <c r="CQ6129"/>
  <c r="CQ6128"/>
  <c r="CQ6127"/>
  <c r="CQ6126"/>
  <c r="CQ6125"/>
  <c r="CQ6124"/>
  <c r="CQ6123"/>
  <c r="CQ6122"/>
  <c r="CQ6121"/>
  <c r="CQ6120"/>
  <c r="CQ6119"/>
  <c r="CQ6118"/>
  <c r="CQ6117"/>
  <c r="CQ6116"/>
  <c r="CQ6115"/>
  <c r="CQ6114"/>
  <c r="CQ6113"/>
  <c r="CQ6112"/>
  <c r="CQ6111"/>
  <c r="CQ6110"/>
  <c r="CQ6109"/>
  <c r="CQ6108"/>
  <c r="CQ6107"/>
  <c r="CQ6106"/>
  <c r="CQ6105"/>
  <c r="CQ6104"/>
  <c r="CQ6103"/>
  <c r="CQ6102"/>
  <c r="CQ6101"/>
  <c r="CQ6100"/>
  <c r="CQ6099"/>
  <c r="CQ6098"/>
  <c r="CQ6097"/>
  <c r="CQ6096"/>
  <c r="CQ6095"/>
  <c r="CQ6094"/>
  <c r="CQ6093"/>
  <c r="CQ6092"/>
  <c r="CQ6091"/>
  <c r="CQ6090"/>
  <c r="CQ6089"/>
  <c r="CQ6088"/>
  <c r="CQ6087"/>
  <c r="CQ6086"/>
  <c r="CQ6085"/>
  <c r="CQ6084"/>
  <c r="CQ6083"/>
  <c r="CQ6082"/>
  <c r="CQ6081"/>
  <c r="CQ6080"/>
  <c r="CQ6079"/>
  <c r="CQ6078"/>
  <c r="CQ6077"/>
  <c r="CQ6076"/>
  <c r="CQ6075"/>
  <c r="CQ6074"/>
  <c r="CQ6073"/>
  <c r="CQ6072"/>
  <c r="CQ6071"/>
  <c r="CQ6070"/>
  <c r="CQ6069"/>
  <c r="CQ6068"/>
  <c r="CQ6067"/>
  <c r="CQ6066"/>
  <c r="CQ6065"/>
  <c r="CQ6064"/>
  <c r="CQ6063"/>
  <c r="CQ6062"/>
  <c r="CQ6061"/>
  <c r="CQ6060"/>
  <c r="CQ6059"/>
  <c r="CQ6058"/>
  <c r="CQ6057"/>
  <c r="CQ6056"/>
  <c r="CQ6055"/>
  <c r="CQ6054"/>
  <c r="CQ6053"/>
  <c r="CQ6052"/>
  <c r="CQ6051"/>
  <c r="CQ6050"/>
  <c r="CQ6049"/>
  <c r="CQ6048"/>
  <c r="CQ6047"/>
  <c r="CQ6046"/>
  <c r="CQ6045"/>
  <c r="CQ6044"/>
  <c r="CQ6043"/>
  <c r="CQ6042"/>
  <c r="CQ6041"/>
  <c r="CQ6040"/>
  <c r="CQ6039"/>
  <c r="CQ6038"/>
  <c r="CQ6037"/>
  <c r="CQ6036"/>
  <c r="CQ6035"/>
  <c r="CQ6034"/>
  <c r="CQ6033"/>
  <c r="CQ6032"/>
  <c r="CQ6031"/>
  <c r="CQ6030"/>
  <c r="CQ6029"/>
  <c r="CQ6028"/>
  <c r="CQ6027"/>
  <c r="CQ6026"/>
  <c r="CQ6025"/>
  <c r="CQ6024"/>
  <c r="CQ6023"/>
  <c r="CQ6022"/>
  <c r="CQ6021"/>
  <c r="CQ6020"/>
  <c r="CQ6019"/>
  <c r="CQ6018"/>
  <c r="CQ6017"/>
  <c r="CQ6016"/>
  <c r="CQ6015"/>
  <c r="CQ6014"/>
  <c r="CQ6013"/>
  <c r="CQ6012"/>
  <c r="CQ6011"/>
  <c r="CQ6010"/>
  <c r="CQ6009"/>
  <c r="CQ6008"/>
  <c r="CQ6007"/>
  <c r="CQ6006"/>
  <c r="CQ6005"/>
  <c r="CQ6004"/>
  <c r="CQ6003"/>
  <c r="CQ6002"/>
  <c r="CQ6001"/>
  <c r="CQ6000"/>
  <c r="CQ5999"/>
  <c r="CQ5998"/>
  <c r="CQ5997"/>
  <c r="CQ5996"/>
  <c r="CQ5995"/>
  <c r="CQ5994"/>
  <c r="CQ5993"/>
  <c r="CQ5992"/>
  <c r="CQ5991"/>
  <c r="CQ5990"/>
  <c r="CQ5989"/>
  <c r="CQ5988"/>
  <c r="CQ5987"/>
  <c r="CQ5986"/>
  <c r="CQ5985"/>
  <c r="CQ5984"/>
  <c r="CQ5983"/>
  <c r="CQ5982"/>
  <c r="CQ5981"/>
  <c r="CQ5980"/>
  <c r="CQ5979"/>
  <c r="CQ5978"/>
  <c r="CQ5977"/>
  <c r="CQ5976"/>
  <c r="CQ5975"/>
  <c r="CQ5974"/>
  <c r="CQ5973"/>
  <c r="CQ5972"/>
  <c r="CQ5971"/>
  <c r="CQ5970"/>
  <c r="CQ5969"/>
  <c r="CQ5968"/>
  <c r="CQ5967"/>
  <c r="CQ5966"/>
  <c r="CQ5965"/>
  <c r="CQ5964"/>
  <c r="CQ5963"/>
  <c r="CQ5962"/>
  <c r="CQ5961"/>
  <c r="CQ5960"/>
  <c r="CQ5959"/>
  <c r="CQ5958"/>
  <c r="CQ5957"/>
  <c r="CQ5956"/>
  <c r="CQ5955"/>
  <c r="CQ5954"/>
  <c r="CQ5953"/>
  <c r="CQ5952"/>
  <c r="CQ5951"/>
  <c r="CQ5950"/>
  <c r="CQ5949"/>
  <c r="CQ5948"/>
  <c r="CQ5947"/>
  <c r="CQ5946"/>
  <c r="CQ5945"/>
  <c r="CQ5944"/>
  <c r="CQ5943"/>
  <c r="CQ5942"/>
  <c r="CQ5941"/>
  <c r="CQ5940"/>
  <c r="CQ5939"/>
  <c r="CQ5938"/>
  <c r="CQ5937"/>
  <c r="CQ5936"/>
  <c r="CQ5935"/>
  <c r="CQ5934"/>
  <c r="CQ5933"/>
  <c r="CQ5932"/>
  <c r="CQ5931"/>
  <c r="CQ5930"/>
  <c r="CQ5929"/>
  <c r="CQ5928"/>
  <c r="CQ5927"/>
  <c r="CQ5926"/>
  <c r="CQ5925"/>
  <c r="CQ5924"/>
  <c r="CQ5923"/>
  <c r="CQ5922"/>
  <c r="CQ5921"/>
  <c r="CQ5920"/>
  <c r="CQ5919"/>
  <c r="CQ5918"/>
  <c r="CQ5917"/>
  <c r="CQ5916"/>
  <c r="CQ5915"/>
  <c r="CQ5914"/>
  <c r="CQ5913"/>
  <c r="CQ5912"/>
  <c r="CQ5911"/>
  <c r="CQ5910"/>
  <c r="CQ5909"/>
  <c r="CQ5908"/>
  <c r="CQ5907"/>
  <c r="CQ5906"/>
  <c r="CQ5905"/>
  <c r="CQ5904"/>
  <c r="CQ5903"/>
  <c r="CQ5902"/>
  <c r="CQ5901"/>
  <c r="CQ5900"/>
  <c r="CQ5899"/>
  <c r="CQ5898"/>
  <c r="CQ5897"/>
  <c r="CQ5896"/>
  <c r="CQ5895"/>
  <c r="CQ5894"/>
  <c r="CQ5893"/>
  <c r="CQ5892"/>
  <c r="CQ5891"/>
  <c r="CQ5890"/>
  <c r="CQ5889"/>
  <c r="CQ5888"/>
  <c r="CQ5887"/>
  <c r="CQ5886"/>
  <c r="CQ5885"/>
  <c r="CQ5884"/>
  <c r="CQ5883"/>
  <c r="CQ5882"/>
  <c r="CQ5881"/>
  <c r="CQ5880"/>
  <c r="CQ5879"/>
  <c r="CQ5878"/>
  <c r="CQ5877"/>
  <c r="CQ5876"/>
  <c r="CQ5875"/>
  <c r="CQ5874"/>
  <c r="CQ5873"/>
  <c r="CQ5872"/>
  <c r="CQ5871"/>
  <c r="CQ5870"/>
  <c r="CQ5869"/>
  <c r="CQ5868"/>
  <c r="CQ5867"/>
  <c r="CQ5866"/>
  <c r="CQ5865"/>
  <c r="CQ5864"/>
  <c r="CQ5863"/>
  <c r="CQ5862"/>
  <c r="CQ5861"/>
  <c r="CQ5860"/>
  <c r="CQ5859"/>
  <c r="CQ5858"/>
  <c r="CQ5857"/>
  <c r="CQ5856"/>
  <c r="CQ5855"/>
  <c r="CQ5854"/>
  <c r="CQ5853"/>
  <c r="CQ5852"/>
  <c r="CQ5851"/>
  <c r="CQ5850"/>
  <c r="CQ5849"/>
  <c r="CQ5848"/>
  <c r="CQ5847"/>
  <c r="CQ5846"/>
  <c r="CQ5845"/>
  <c r="CQ5844"/>
  <c r="CQ5843"/>
  <c r="CQ5842"/>
  <c r="CQ5841"/>
  <c r="CQ5840"/>
  <c r="CQ5839"/>
  <c r="CQ5838"/>
  <c r="CQ5837"/>
  <c r="CQ5836"/>
  <c r="CQ5835"/>
  <c r="CQ5834"/>
  <c r="CQ5833"/>
  <c r="CQ5832"/>
  <c r="CQ5831"/>
  <c r="CQ5830"/>
  <c r="CQ5829"/>
  <c r="CQ5828"/>
  <c r="CQ5827"/>
  <c r="CQ5826"/>
  <c r="CQ5825"/>
  <c r="CQ5824"/>
  <c r="CQ5823"/>
  <c r="CQ5822"/>
  <c r="CQ5821"/>
  <c r="CQ5820"/>
  <c r="CQ5819"/>
  <c r="CQ5818"/>
  <c r="CQ5817"/>
  <c r="CQ5816"/>
  <c r="CQ5815"/>
  <c r="CQ5814"/>
  <c r="CQ5813"/>
  <c r="CQ5812"/>
  <c r="CQ5811"/>
  <c r="CQ5810"/>
  <c r="CQ5809"/>
  <c r="CQ5808"/>
  <c r="CQ5807"/>
  <c r="CQ5806"/>
  <c r="CQ5805"/>
  <c r="CQ5804"/>
  <c r="CQ5803"/>
  <c r="CQ5802"/>
  <c r="CQ5801"/>
  <c r="CQ5800"/>
  <c r="CQ5799"/>
  <c r="CQ5798"/>
  <c r="CQ5797"/>
  <c r="CQ5796"/>
  <c r="CQ5795"/>
  <c r="CQ5794"/>
  <c r="CQ5793"/>
  <c r="CQ5792"/>
  <c r="CQ5791"/>
  <c r="CQ5790"/>
  <c r="CQ5789"/>
  <c r="CQ5788"/>
  <c r="CQ5787"/>
  <c r="CQ5786"/>
  <c r="CQ5785"/>
  <c r="CQ5784"/>
  <c r="CQ5783"/>
  <c r="CQ5782"/>
  <c r="CQ5781"/>
  <c r="CQ5780"/>
  <c r="CQ5779"/>
  <c r="CQ5778"/>
  <c r="CQ5777"/>
  <c r="CQ5776"/>
  <c r="CQ5775"/>
  <c r="CQ5774"/>
  <c r="CQ5773"/>
  <c r="CQ5772"/>
  <c r="CQ5771"/>
  <c r="CQ5770"/>
  <c r="CQ5769"/>
  <c r="CQ5768"/>
  <c r="CQ5767"/>
  <c r="CQ5766"/>
  <c r="CQ5765"/>
  <c r="CQ5764"/>
  <c r="CQ5763"/>
  <c r="CQ5762"/>
  <c r="CQ5761"/>
  <c r="CQ5760"/>
  <c r="CQ5759"/>
  <c r="CQ5758"/>
  <c r="CQ5757"/>
  <c r="CQ5756"/>
  <c r="CQ5755"/>
  <c r="CQ5754"/>
  <c r="CQ5753"/>
  <c r="CQ5752"/>
  <c r="CQ5751"/>
  <c r="CQ5750"/>
  <c r="CQ5749"/>
  <c r="CQ5748"/>
  <c r="CQ5747"/>
  <c r="CQ5746"/>
  <c r="CQ5745"/>
  <c r="CQ5744"/>
  <c r="CQ5743"/>
  <c r="CQ5742"/>
  <c r="CQ5741"/>
  <c r="CQ5740"/>
  <c r="CQ5739"/>
  <c r="CQ5738"/>
  <c r="CQ5737"/>
  <c r="CQ5736"/>
  <c r="CQ5735"/>
  <c r="CQ5734"/>
  <c r="CQ5733"/>
  <c r="CQ5732"/>
  <c r="CQ5731"/>
  <c r="CQ5730"/>
  <c r="CQ5729"/>
  <c r="CQ5728"/>
  <c r="CQ5727"/>
  <c r="CQ5726"/>
  <c r="CQ5725"/>
  <c r="CQ5724"/>
  <c r="CQ5723"/>
  <c r="CQ5722"/>
  <c r="CQ5721"/>
  <c r="CQ5720"/>
  <c r="CQ5719"/>
  <c r="CQ5718"/>
  <c r="CQ5717"/>
  <c r="CQ5716"/>
  <c r="CQ5715"/>
  <c r="CQ5714"/>
  <c r="CQ5713"/>
  <c r="CQ5712"/>
  <c r="CQ5711"/>
  <c r="CQ5710"/>
  <c r="CQ5709"/>
  <c r="CQ5708"/>
  <c r="CQ5707"/>
  <c r="CQ5706"/>
  <c r="CQ5705"/>
  <c r="CQ5704"/>
  <c r="CQ5703"/>
  <c r="CQ5702"/>
  <c r="CQ5701"/>
  <c r="CQ5700"/>
  <c r="CQ5699"/>
  <c r="CQ5698"/>
  <c r="CQ5697"/>
  <c r="CQ5696"/>
  <c r="CQ5695"/>
  <c r="CQ5694"/>
  <c r="CQ5693"/>
  <c r="CQ5692"/>
  <c r="CQ5691"/>
  <c r="CQ5690"/>
  <c r="CQ5689"/>
  <c r="CQ5688"/>
  <c r="CQ5687"/>
  <c r="CQ5686"/>
  <c r="CQ5685"/>
  <c r="CQ5684"/>
  <c r="CQ5683"/>
  <c r="CQ5682"/>
  <c r="CQ5681"/>
  <c r="CQ5680"/>
  <c r="CQ5679"/>
  <c r="CQ5678"/>
  <c r="CQ5677"/>
  <c r="CQ5676"/>
  <c r="CQ5675"/>
  <c r="CQ5674"/>
  <c r="CQ5673"/>
  <c r="CQ5672"/>
  <c r="CQ5671"/>
  <c r="CQ5670"/>
  <c r="CQ5669"/>
  <c r="CQ5668"/>
  <c r="CQ5667"/>
  <c r="CQ5666"/>
  <c r="CQ5665"/>
  <c r="CQ5664"/>
  <c r="CQ5663"/>
  <c r="CQ5662"/>
  <c r="CQ5661"/>
  <c r="CQ5660"/>
  <c r="CQ5659"/>
  <c r="CQ5658"/>
  <c r="CQ5657"/>
  <c r="CQ5656"/>
  <c r="CQ5655"/>
  <c r="CQ5654"/>
  <c r="CQ5653"/>
  <c r="CQ5652"/>
  <c r="CQ5651"/>
  <c r="CQ5650"/>
  <c r="CQ5649"/>
  <c r="CQ5648"/>
  <c r="CQ5647"/>
  <c r="CQ5646"/>
  <c r="CQ5645"/>
  <c r="CQ5644"/>
  <c r="CQ5643"/>
  <c r="CQ5642"/>
  <c r="CQ5641"/>
  <c r="CQ5640"/>
  <c r="CQ5639"/>
  <c r="CQ5638"/>
  <c r="CQ5637"/>
  <c r="CQ5636"/>
  <c r="CQ5635"/>
  <c r="CQ5634"/>
  <c r="CQ5633"/>
  <c r="CQ5632"/>
  <c r="CQ5631"/>
  <c r="CQ5630"/>
  <c r="CQ5629"/>
  <c r="CQ5628"/>
  <c r="CQ5627"/>
  <c r="CQ5626"/>
  <c r="CQ5625"/>
  <c r="CQ5624"/>
  <c r="CQ5623"/>
  <c r="CQ5622"/>
  <c r="CQ5621"/>
  <c r="CQ5620"/>
  <c r="CQ5619"/>
  <c r="CQ5618"/>
  <c r="CQ5617"/>
  <c r="CQ5616"/>
  <c r="CQ5615"/>
  <c r="CQ5614"/>
  <c r="CQ5613"/>
  <c r="CQ5612"/>
  <c r="CQ5611"/>
  <c r="CQ5610"/>
  <c r="CQ5609"/>
  <c r="CQ5608"/>
  <c r="CQ5607"/>
  <c r="CQ5606"/>
  <c r="CQ5605"/>
  <c r="CQ5604"/>
  <c r="CQ5603"/>
  <c r="CQ5602"/>
  <c r="CQ5601"/>
  <c r="CQ5600"/>
  <c r="CQ5599"/>
  <c r="CQ5598"/>
  <c r="CQ5597"/>
  <c r="CQ5596"/>
  <c r="CQ5595"/>
  <c r="CQ5594"/>
  <c r="CQ5593"/>
  <c r="CQ5592"/>
  <c r="CQ5591"/>
  <c r="CQ5590"/>
  <c r="CQ5589"/>
  <c r="CQ5588"/>
  <c r="CQ5587"/>
  <c r="CQ5586"/>
  <c r="CQ5585"/>
  <c r="CQ5584"/>
  <c r="CQ5583"/>
  <c r="CQ5582"/>
  <c r="CQ5581"/>
  <c r="CQ5580"/>
  <c r="CQ5579"/>
  <c r="CQ5578"/>
  <c r="CQ5577"/>
  <c r="CQ5576"/>
  <c r="CQ5575"/>
  <c r="CQ5574"/>
  <c r="CQ5573"/>
  <c r="CQ5572"/>
  <c r="CQ5571"/>
  <c r="CQ5570"/>
  <c r="CQ5569"/>
  <c r="CQ5568"/>
  <c r="CQ5567"/>
  <c r="CQ5566"/>
  <c r="CQ5565"/>
  <c r="CQ5564"/>
  <c r="CQ5563"/>
  <c r="CQ5562"/>
  <c r="CQ5561"/>
  <c r="CQ5560"/>
  <c r="CQ5559"/>
  <c r="CQ5558"/>
  <c r="CQ5557"/>
  <c r="CQ5556"/>
  <c r="CQ5555"/>
  <c r="CQ5554"/>
  <c r="CQ5553"/>
  <c r="CQ5552"/>
  <c r="CQ5551"/>
  <c r="CQ5550"/>
  <c r="CQ5549"/>
  <c r="CQ5548"/>
  <c r="CQ5547"/>
  <c r="CQ5546"/>
  <c r="CQ5545"/>
  <c r="CQ5544"/>
  <c r="CQ5543"/>
  <c r="CQ5542"/>
  <c r="CQ5541"/>
  <c r="CQ5540"/>
  <c r="CQ5539"/>
  <c r="CQ5538"/>
  <c r="CQ5537"/>
  <c r="CQ5536"/>
  <c r="CQ5535"/>
  <c r="CQ5534"/>
  <c r="CQ5533"/>
  <c r="CQ5532"/>
  <c r="CQ5531"/>
  <c r="CQ5530"/>
  <c r="CQ5529"/>
  <c r="CQ5528"/>
  <c r="CQ5527"/>
  <c r="CQ5526"/>
  <c r="CQ5525"/>
  <c r="CQ5524"/>
  <c r="CQ5523"/>
  <c r="CQ5522"/>
  <c r="CQ5521"/>
  <c r="CQ5520"/>
  <c r="CQ5519"/>
  <c r="CQ5518"/>
  <c r="CQ5517"/>
  <c r="CQ5516"/>
  <c r="CQ5515"/>
  <c r="CQ5514"/>
  <c r="CQ5513"/>
  <c r="CQ5512"/>
  <c r="CQ5511"/>
  <c r="CQ5510"/>
  <c r="CQ5509"/>
  <c r="CQ5508"/>
  <c r="CQ5507"/>
  <c r="CQ5506"/>
  <c r="CQ5505"/>
  <c r="CQ5504"/>
  <c r="CQ5503"/>
  <c r="CQ5502"/>
  <c r="CQ5501"/>
  <c r="CQ5500"/>
  <c r="CQ5499"/>
  <c r="CQ5498"/>
  <c r="CQ5497"/>
  <c r="CQ5496"/>
  <c r="CQ5495"/>
  <c r="CQ5494"/>
  <c r="CQ5493"/>
  <c r="CQ5492"/>
  <c r="CQ5491"/>
  <c r="CQ5490"/>
  <c r="CQ5489"/>
  <c r="CQ5488"/>
  <c r="CQ5487"/>
  <c r="CQ5486"/>
  <c r="CQ5485"/>
  <c r="CQ5484"/>
  <c r="CQ5483"/>
  <c r="CQ5482"/>
  <c r="CQ5481"/>
  <c r="CQ5480"/>
  <c r="CQ5479"/>
  <c r="CQ5478"/>
  <c r="CQ5477"/>
  <c r="CQ5476"/>
  <c r="CQ5475"/>
  <c r="CQ5474"/>
  <c r="CQ5473"/>
  <c r="CQ5472"/>
  <c r="CQ5471"/>
  <c r="CQ5470"/>
  <c r="CQ5469"/>
  <c r="CQ5468"/>
  <c r="CQ5467"/>
  <c r="CQ5466"/>
  <c r="CQ5465"/>
  <c r="CQ5464"/>
  <c r="CQ5463"/>
  <c r="CQ5462"/>
  <c r="CQ5461"/>
  <c r="CQ5460"/>
  <c r="CQ5459"/>
  <c r="CQ5458"/>
  <c r="CQ5457"/>
  <c r="CQ5456"/>
  <c r="CQ5455"/>
  <c r="CQ5454"/>
  <c r="CQ5453"/>
  <c r="CQ5452"/>
  <c r="CQ5451"/>
  <c r="CQ5450"/>
  <c r="CQ5449"/>
  <c r="CQ5448"/>
  <c r="CQ5447"/>
  <c r="CQ5446"/>
  <c r="CQ5445"/>
  <c r="CQ5444"/>
  <c r="CQ5443"/>
  <c r="CQ5442"/>
  <c r="CQ5441"/>
  <c r="CQ5440"/>
  <c r="CQ5439"/>
  <c r="CQ5438"/>
  <c r="CQ5437"/>
  <c r="CQ5436"/>
  <c r="CQ5435"/>
  <c r="CQ5434"/>
  <c r="CQ5433"/>
  <c r="CQ5432"/>
  <c r="CQ5431"/>
  <c r="CQ5430"/>
  <c r="CQ5429"/>
  <c r="CQ5428"/>
  <c r="CQ5427"/>
  <c r="CQ5426"/>
  <c r="CQ5425"/>
  <c r="CQ5424"/>
  <c r="CQ5423"/>
  <c r="CQ5422"/>
  <c r="CQ5421"/>
  <c r="CQ5420"/>
  <c r="CQ5419"/>
  <c r="CQ5418"/>
  <c r="CQ5417"/>
  <c r="CQ5416"/>
  <c r="CQ5415"/>
  <c r="CQ5414"/>
  <c r="CQ5413"/>
  <c r="CQ5412"/>
  <c r="CQ5411"/>
  <c r="CQ5410"/>
  <c r="CQ5409"/>
  <c r="CQ5408"/>
  <c r="CQ5407"/>
  <c r="CQ5406"/>
  <c r="CQ5405"/>
  <c r="CQ5404"/>
  <c r="CQ5403"/>
  <c r="CQ5402"/>
  <c r="CQ5401"/>
  <c r="CQ5400"/>
  <c r="CQ5399"/>
  <c r="CQ5398"/>
  <c r="CQ5397"/>
  <c r="CQ5396"/>
  <c r="CQ5395"/>
  <c r="CQ5394"/>
  <c r="CQ5393"/>
  <c r="CQ5392"/>
  <c r="CQ5391"/>
  <c r="CQ5390"/>
  <c r="CQ5389"/>
  <c r="CQ5388"/>
  <c r="CQ5387"/>
  <c r="CQ5386"/>
  <c r="CQ5385"/>
  <c r="CQ5384"/>
  <c r="CQ5383"/>
  <c r="CQ5382"/>
  <c r="CQ5381"/>
  <c r="CQ5380"/>
  <c r="CQ5379"/>
  <c r="CQ5378"/>
  <c r="CQ5377"/>
  <c r="CQ5376"/>
  <c r="CQ5375"/>
  <c r="CQ5374"/>
  <c r="CQ5373"/>
  <c r="CQ5372"/>
  <c r="CQ5371"/>
  <c r="CQ5370"/>
  <c r="CQ5369"/>
  <c r="CQ5368"/>
  <c r="CQ5367"/>
  <c r="CQ5366"/>
  <c r="CQ5365"/>
  <c r="CQ5364"/>
  <c r="CQ5363"/>
  <c r="CQ5362"/>
  <c r="CQ5361"/>
  <c r="CQ5360"/>
  <c r="CQ5359"/>
  <c r="CQ5358"/>
  <c r="CQ5357"/>
  <c r="CQ5356"/>
  <c r="CQ5355"/>
  <c r="CQ5354"/>
  <c r="CQ5353"/>
  <c r="CQ5352"/>
  <c r="CQ5351"/>
  <c r="CQ5350"/>
  <c r="CQ5349"/>
  <c r="CQ5348"/>
  <c r="CQ5347"/>
  <c r="CQ5346"/>
  <c r="CQ5345"/>
  <c r="CQ5344"/>
  <c r="CQ5343"/>
  <c r="CQ5342"/>
  <c r="CQ5341"/>
  <c r="CQ5340"/>
  <c r="CQ5339"/>
  <c r="CQ5338"/>
  <c r="CQ5337"/>
  <c r="CQ5336"/>
  <c r="CQ5335"/>
  <c r="CQ5334"/>
  <c r="CQ5333"/>
  <c r="CQ5332"/>
  <c r="CQ5331"/>
  <c r="CQ5330"/>
  <c r="CQ5329"/>
  <c r="CQ5328"/>
  <c r="CQ5327"/>
  <c r="CQ5326"/>
  <c r="CQ5325"/>
  <c r="CQ5324"/>
  <c r="CQ5323"/>
  <c r="CQ5322"/>
  <c r="CQ5321"/>
  <c r="CQ5320"/>
  <c r="CQ5319"/>
  <c r="CQ5318"/>
  <c r="CQ5317"/>
  <c r="CQ5316"/>
  <c r="CQ5315"/>
  <c r="CQ5314"/>
  <c r="CQ5313"/>
  <c r="CQ5312"/>
  <c r="CQ5311"/>
  <c r="CQ5310"/>
  <c r="CQ5309"/>
  <c r="CQ5308"/>
  <c r="CQ5307"/>
  <c r="CQ5306"/>
  <c r="CQ5305"/>
  <c r="CQ5304"/>
  <c r="CQ5303"/>
  <c r="CQ5302"/>
  <c r="CQ5301"/>
  <c r="CQ5300"/>
  <c r="CQ5299"/>
  <c r="CQ5298"/>
  <c r="CQ5297"/>
  <c r="CQ5296"/>
  <c r="CQ5295"/>
  <c r="CQ5294"/>
  <c r="CQ5293"/>
  <c r="CQ5292"/>
  <c r="CQ5291"/>
  <c r="CQ5290"/>
  <c r="CQ5289"/>
  <c r="CQ5288"/>
  <c r="CQ5287"/>
  <c r="CQ5286"/>
  <c r="CQ5285"/>
  <c r="CQ5284"/>
  <c r="CQ5283"/>
  <c r="CQ5282"/>
  <c r="CQ5281"/>
  <c r="CQ5280"/>
  <c r="CQ5279"/>
  <c r="CQ5278"/>
  <c r="CQ5277"/>
  <c r="CQ5276"/>
  <c r="CQ5275"/>
  <c r="CQ5274"/>
  <c r="CQ5273"/>
  <c r="CQ5272"/>
  <c r="CQ5271"/>
  <c r="CQ5270"/>
  <c r="CQ5269"/>
  <c r="CQ5268"/>
  <c r="CQ5267"/>
  <c r="CQ5266"/>
  <c r="CQ5265"/>
  <c r="CQ5264"/>
  <c r="CQ5263"/>
  <c r="CQ5262"/>
  <c r="CQ5261"/>
  <c r="CQ5260"/>
  <c r="CQ5259"/>
  <c r="CQ5258"/>
  <c r="CQ5257"/>
  <c r="CQ5256"/>
  <c r="CQ5255"/>
  <c r="CQ5254"/>
  <c r="CQ5253"/>
  <c r="CQ5252"/>
  <c r="CQ5251"/>
  <c r="CQ5250"/>
  <c r="CQ5249"/>
  <c r="CQ5248"/>
  <c r="CQ5247"/>
  <c r="CQ5246"/>
  <c r="CQ5245"/>
  <c r="CQ5244"/>
  <c r="CQ5243"/>
  <c r="CQ5242"/>
  <c r="CQ5241"/>
  <c r="CQ5240"/>
  <c r="CQ5239"/>
  <c r="CQ5238"/>
  <c r="CQ5237"/>
  <c r="CQ5236"/>
  <c r="CQ5235"/>
  <c r="CQ5234"/>
  <c r="CQ5233"/>
  <c r="CQ5232"/>
  <c r="CQ5231"/>
  <c r="CQ5230"/>
  <c r="CQ5229"/>
  <c r="CQ5228"/>
  <c r="CQ5227"/>
  <c r="CQ5226"/>
  <c r="CQ5225"/>
  <c r="CQ5224"/>
  <c r="CQ5223"/>
  <c r="CQ5222"/>
  <c r="CQ5221"/>
  <c r="CQ5220"/>
  <c r="CQ5219"/>
  <c r="CQ5218"/>
  <c r="CQ5217"/>
  <c r="CQ5216"/>
  <c r="CQ5215"/>
  <c r="CQ5214"/>
  <c r="CQ5213"/>
  <c r="CQ5212"/>
  <c r="CQ5211"/>
  <c r="CQ5210"/>
  <c r="CQ5209"/>
  <c r="CQ5208"/>
  <c r="CQ5207"/>
  <c r="CQ5206"/>
  <c r="CQ5205"/>
  <c r="CQ5204"/>
  <c r="CQ5203"/>
  <c r="CQ5202"/>
  <c r="CQ5201"/>
  <c r="CQ5200"/>
  <c r="CQ5199"/>
  <c r="CQ5198"/>
  <c r="CQ5197"/>
  <c r="CQ5196"/>
  <c r="CQ5195"/>
  <c r="CQ5194"/>
  <c r="CQ5193"/>
  <c r="CQ5192"/>
  <c r="CQ5191"/>
  <c r="CQ5190"/>
  <c r="CQ5189"/>
  <c r="CQ5188"/>
  <c r="CQ5187"/>
  <c r="CQ5186"/>
  <c r="CQ5185"/>
  <c r="CQ5184"/>
  <c r="CQ5183"/>
  <c r="CQ5182"/>
  <c r="CQ5181"/>
  <c r="CQ5180"/>
  <c r="CQ5179"/>
  <c r="CQ5178"/>
  <c r="CQ5177"/>
  <c r="CQ5176"/>
  <c r="CQ5175"/>
  <c r="CQ5174"/>
  <c r="CQ5173"/>
  <c r="CQ5172"/>
  <c r="CQ5171"/>
  <c r="CQ5170"/>
  <c r="CQ5169"/>
  <c r="CQ5168"/>
  <c r="CQ5167"/>
  <c r="CQ5166"/>
  <c r="CQ5165"/>
  <c r="CQ5164"/>
  <c r="CQ5163"/>
  <c r="CQ5162"/>
  <c r="CQ5161"/>
  <c r="CQ5160"/>
  <c r="CQ5159"/>
  <c r="CQ5158"/>
  <c r="CQ5157"/>
  <c r="CQ5156"/>
  <c r="CQ5155"/>
  <c r="CQ5154"/>
  <c r="CQ5153"/>
  <c r="CQ5152"/>
  <c r="CQ5151"/>
  <c r="CQ5150"/>
  <c r="CQ5149"/>
  <c r="CQ5148"/>
  <c r="CQ5147"/>
  <c r="CQ5146"/>
  <c r="CQ5145"/>
  <c r="CQ5144"/>
  <c r="CQ5143"/>
  <c r="CQ5142"/>
  <c r="CQ5141"/>
  <c r="CQ5140"/>
  <c r="CQ5139"/>
  <c r="CQ5138"/>
  <c r="CQ5137"/>
  <c r="CQ5136"/>
  <c r="CQ5135"/>
  <c r="CQ5134"/>
  <c r="CQ5133"/>
  <c r="CQ5132"/>
  <c r="CQ5131"/>
  <c r="CQ5130"/>
  <c r="CQ5129"/>
  <c r="CQ5128"/>
  <c r="CQ5127"/>
  <c r="CQ5126"/>
  <c r="CQ5125"/>
  <c r="CQ5124"/>
  <c r="CQ5123"/>
  <c r="CQ5122"/>
  <c r="CQ5121"/>
  <c r="CQ5120"/>
  <c r="CQ5119"/>
  <c r="CQ5118"/>
  <c r="CQ5117"/>
  <c r="CQ5116"/>
  <c r="CQ5115"/>
  <c r="CQ5114"/>
  <c r="CQ5113"/>
  <c r="CQ5112"/>
  <c r="CQ5111"/>
  <c r="CQ5110"/>
  <c r="CQ5109"/>
  <c r="CQ5108"/>
  <c r="CQ5107"/>
  <c r="CQ5106"/>
  <c r="CQ5105"/>
  <c r="CQ5104"/>
  <c r="CQ5103"/>
  <c r="CQ5102"/>
  <c r="CQ5101"/>
  <c r="CQ5100"/>
  <c r="CQ5099"/>
  <c r="CQ5098"/>
  <c r="CQ5097"/>
  <c r="CQ5096"/>
  <c r="CQ5095"/>
  <c r="CQ5094"/>
  <c r="CQ5093"/>
  <c r="CQ5092"/>
  <c r="CQ5091"/>
  <c r="CQ5090"/>
  <c r="CQ5089"/>
  <c r="CQ5088"/>
  <c r="CQ5087"/>
  <c r="CQ5086"/>
  <c r="CQ5085"/>
  <c r="CQ5084"/>
  <c r="CQ5083"/>
  <c r="CQ5082"/>
  <c r="CQ5081"/>
  <c r="CQ5080"/>
  <c r="CQ5079"/>
  <c r="CQ5078"/>
  <c r="CQ5077"/>
  <c r="CQ5076"/>
  <c r="CQ5075"/>
  <c r="CQ5074"/>
  <c r="CQ5073"/>
  <c r="CQ5072"/>
  <c r="CQ5071"/>
  <c r="CQ5070"/>
  <c r="CQ5069"/>
  <c r="CQ5068"/>
  <c r="CQ5067"/>
  <c r="CQ5066"/>
  <c r="CQ5065"/>
  <c r="CQ5064"/>
  <c r="CQ5063"/>
  <c r="CQ5062"/>
  <c r="CQ5061"/>
  <c r="CQ5060"/>
  <c r="CQ5059"/>
  <c r="CQ5058"/>
  <c r="CQ5057"/>
  <c r="CQ5056"/>
  <c r="CQ5055"/>
  <c r="CQ5054"/>
  <c r="CQ5053"/>
  <c r="CQ5052"/>
  <c r="CQ5051"/>
  <c r="CQ5050"/>
  <c r="CQ5049"/>
  <c r="CQ5048"/>
  <c r="CQ5047"/>
  <c r="CQ5046"/>
  <c r="CQ5045"/>
  <c r="CQ5044"/>
  <c r="CQ5043"/>
  <c r="CQ5042"/>
  <c r="CQ5041"/>
  <c r="CQ5040"/>
  <c r="CQ5039"/>
  <c r="CQ5038"/>
  <c r="CQ5037"/>
  <c r="CQ5036"/>
  <c r="CQ5035"/>
  <c r="CQ5034"/>
  <c r="CQ5033"/>
  <c r="CQ5032"/>
  <c r="CQ5031"/>
  <c r="CQ5030"/>
  <c r="CQ5029"/>
  <c r="CQ5028"/>
  <c r="CQ5027"/>
  <c r="CQ5026"/>
  <c r="CQ5025"/>
  <c r="CQ5024"/>
  <c r="CQ5023"/>
  <c r="CQ5022"/>
  <c r="CQ5021"/>
  <c r="CQ5020"/>
  <c r="CQ5019"/>
  <c r="CQ5018"/>
  <c r="CQ5017"/>
  <c r="CQ5016"/>
  <c r="CQ5015"/>
  <c r="CQ5014"/>
  <c r="CQ5013"/>
  <c r="CQ5012"/>
  <c r="CQ5011"/>
  <c r="CQ5010"/>
  <c r="CQ5009"/>
  <c r="CQ5008"/>
  <c r="CQ5007"/>
  <c r="CQ5006"/>
  <c r="CQ5005"/>
  <c r="CQ5004"/>
  <c r="CQ5003"/>
  <c r="CQ5002"/>
  <c r="CQ5001"/>
  <c r="CQ5000"/>
  <c r="CQ4999"/>
  <c r="CQ4998"/>
  <c r="CQ4997"/>
  <c r="CQ4996"/>
  <c r="CQ4995"/>
  <c r="CQ4994"/>
  <c r="CQ4993"/>
  <c r="CQ4992"/>
  <c r="CQ4991"/>
  <c r="CQ4990"/>
  <c r="CQ4989"/>
  <c r="CQ4988"/>
  <c r="CQ4987"/>
  <c r="CQ4986"/>
  <c r="CQ4985"/>
  <c r="CQ4984"/>
  <c r="CQ4983"/>
  <c r="CQ4982"/>
  <c r="CQ4981"/>
  <c r="CQ4980"/>
  <c r="CQ4979"/>
  <c r="CQ4978"/>
  <c r="CQ4977"/>
  <c r="CQ4976"/>
  <c r="CQ4975"/>
  <c r="CQ4974"/>
  <c r="CQ4973"/>
  <c r="CQ4972"/>
  <c r="CQ4971"/>
  <c r="CQ4970"/>
  <c r="CQ4969"/>
  <c r="CQ4968"/>
  <c r="CQ4967"/>
  <c r="CQ4966"/>
  <c r="CQ4965"/>
  <c r="CQ4964"/>
  <c r="CQ4963"/>
  <c r="CQ4962"/>
  <c r="CQ4961"/>
  <c r="CQ4960"/>
  <c r="CQ4959"/>
  <c r="CQ4958"/>
  <c r="CQ4957"/>
  <c r="CQ4956"/>
  <c r="CQ4955"/>
  <c r="CQ4954"/>
  <c r="CQ4953"/>
  <c r="CQ4952"/>
  <c r="CQ4951"/>
  <c r="CQ4950"/>
  <c r="CQ4949"/>
  <c r="CQ4948"/>
  <c r="CQ4947"/>
  <c r="CQ4946"/>
  <c r="CQ4945"/>
  <c r="CQ4944"/>
  <c r="CQ4943"/>
  <c r="CQ4942"/>
  <c r="CQ4941"/>
  <c r="CQ4940"/>
  <c r="CQ4939"/>
  <c r="CQ4938"/>
  <c r="CQ4937"/>
  <c r="CQ4936"/>
  <c r="CQ4935"/>
  <c r="CQ4934"/>
  <c r="CQ4933"/>
  <c r="CQ4932"/>
  <c r="CQ4931"/>
  <c r="CQ4930"/>
  <c r="CQ4929"/>
  <c r="CQ4928"/>
  <c r="CQ4927"/>
  <c r="CQ4926"/>
  <c r="CQ4925"/>
  <c r="CQ4924"/>
  <c r="CQ4923"/>
  <c r="CQ4922"/>
  <c r="CQ4921"/>
  <c r="CQ4920"/>
  <c r="CQ4919"/>
  <c r="CQ4918"/>
  <c r="CQ4917"/>
  <c r="CQ4916"/>
  <c r="CQ4915"/>
  <c r="CQ4914"/>
  <c r="CQ4913"/>
  <c r="CQ4912"/>
  <c r="CQ4911"/>
  <c r="CQ4910"/>
  <c r="CQ4909"/>
  <c r="CQ4908"/>
  <c r="CQ4907"/>
  <c r="CQ4906"/>
  <c r="CQ4905"/>
  <c r="CQ4904"/>
  <c r="CQ4903"/>
  <c r="CQ4902"/>
  <c r="CQ4901"/>
  <c r="CQ4900"/>
  <c r="CQ4899"/>
  <c r="CQ4898"/>
  <c r="CQ4897"/>
  <c r="CQ4896"/>
  <c r="CQ4895"/>
  <c r="CQ4894"/>
  <c r="CQ4893"/>
  <c r="CQ4892"/>
  <c r="CQ4891"/>
  <c r="CQ4890"/>
  <c r="CQ4889"/>
  <c r="CQ4888"/>
  <c r="CQ4887"/>
  <c r="CQ4886"/>
  <c r="CQ4885"/>
  <c r="CQ4884"/>
  <c r="CQ4883"/>
  <c r="CQ4882"/>
  <c r="CQ4881"/>
  <c r="CQ4880"/>
  <c r="CQ4879"/>
  <c r="CQ4878"/>
  <c r="CQ4877"/>
  <c r="CQ4876"/>
  <c r="CQ4875"/>
  <c r="CQ4874"/>
  <c r="CQ4873"/>
  <c r="CQ4872"/>
  <c r="CQ4871"/>
  <c r="CQ4870"/>
  <c r="CQ4869"/>
  <c r="CQ4868"/>
  <c r="CQ4867"/>
  <c r="CQ4866"/>
  <c r="CQ4865"/>
  <c r="CQ4864"/>
  <c r="CQ4863"/>
  <c r="CQ4862"/>
  <c r="CQ4861"/>
  <c r="CQ4860"/>
  <c r="CQ4859"/>
  <c r="CQ4858"/>
  <c r="CQ4857"/>
  <c r="CQ4856"/>
  <c r="CQ4855"/>
  <c r="CQ4854"/>
  <c r="CQ4853"/>
  <c r="CQ4852"/>
  <c r="CQ4851"/>
  <c r="CQ4850"/>
  <c r="CQ4849"/>
  <c r="CQ4848"/>
  <c r="CQ4847"/>
  <c r="CQ4846"/>
  <c r="CQ4845"/>
  <c r="CQ4844"/>
  <c r="CQ4843"/>
  <c r="CQ4842"/>
  <c r="CQ4841"/>
  <c r="CQ4840"/>
  <c r="CQ4839"/>
  <c r="CQ4838"/>
  <c r="CQ4837"/>
  <c r="CQ4836"/>
  <c r="CQ4835"/>
  <c r="CQ4834"/>
  <c r="CQ4833"/>
  <c r="CQ4832"/>
  <c r="CQ4831"/>
  <c r="CQ4830"/>
  <c r="CQ4829"/>
  <c r="CQ4828"/>
  <c r="CQ4827"/>
  <c r="CQ4826"/>
  <c r="CQ4825"/>
  <c r="CQ4824"/>
  <c r="CQ4823"/>
  <c r="CQ4822"/>
  <c r="CQ4821"/>
  <c r="CQ4820"/>
  <c r="CQ4819"/>
  <c r="CQ4818"/>
  <c r="CQ4817"/>
  <c r="CQ4816"/>
  <c r="CQ4815"/>
  <c r="CQ4814"/>
  <c r="CQ4813"/>
  <c r="CQ4812"/>
  <c r="CQ4811"/>
  <c r="CQ4810"/>
  <c r="CQ4809"/>
  <c r="CQ4808"/>
  <c r="CQ4807"/>
  <c r="CQ4806"/>
  <c r="CQ4805"/>
  <c r="CQ4804"/>
  <c r="CQ4803"/>
  <c r="CQ4802"/>
  <c r="CQ4801"/>
  <c r="CQ4800"/>
  <c r="CQ4799"/>
  <c r="CQ4798"/>
  <c r="CQ4797"/>
  <c r="CQ4796"/>
  <c r="CQ4795"/>
  <c r="CQ4794"/>
  <c r="CQ4793"/>
  <c r="CQ4792"/>
  <c r="CQ4791"/>
  <c r="CQ4790"/>
  <c r="CQ4789"/>
  <c r="CQ4788"/>
  <c r="CQ4787"/>
  <c r="CQ4786"/>
  <c r="CQ4785"/>
  <c r="CQ4784"/>
  <c r="CQ4783"/>
  <c r="CQ4782"/>
  <c r="CQ4781"/>
  <c r="CQ4780"/>
  <c r="CQ4779"/>
  <c r="CQ4778"/>
  <c r="CQ4777"/>
  <c r="CQ4776"/>
  <c r="CQ4775"/>
  <c r="CQ4774"/>
  <c r="CQ4773"/>
  <c r="CQ4772"/>
  <c r="CQ4771"/>
  <c r="CQ4770"/>
  <c r="CQ4769"/>
  <c r="CQ4768"/>
  <c r="CQ4767"/>
  <c r="CQ4766"/>
  <c r="CQ4765"/>
  <c r="CQ4764"/>
  <c r="CQ4763"/>
  <c r="CQ4762"/>
  <c r="CQ4761"/>
  <c r="CQ4760"/>
  <c r="CQ4759"/>
  <c r="CQ4758"/>
  <c r="CQ4757"/>
  <c r="CQ4756"/>
  <c r="CQ4755"/>
  <c r="CQ4754"/>
  <c r="CQ4753"/>
  <c r="CQ4752"/>
  <c r="CQ4751"/>
  <c r="CQ4750"/>
  <c r="CQ4749"/>
  <c r="CQ4748"/>
  <c r="CQ4747"/>
  <c r="CQ4746"/>
  <c r="CQ4745"/>
  <c r="CQ4744"/>
  <c r="CQ4743"/>
  <c r="CQ4742"/>
  <c r="CQ4741"/>
  <c r="CQ4740"/>
  <c r="CQ4739"/>
  <c r="CQ4738"/>
  <c r="CQ4737"/>
  <c r="CQ4736"/>
  <c r="CQ4735"/>
  <c r="CQ4734"/>
  <c r="CQ4733"/>
  <c r="CQ4732"/>
  <c r="CQ4731"/>
  <c r="CQ4730"/>
  <c r="CQ4729"/>
  <c r="CQ4728"/>
  <c r="CQ4727"/>
  <c r="CQ4726"/>
  <c r="CQ4725"/>
  <c r="CQ4724"/>
  <c r="CQ4723"/>
  <c r="CQ4722"/>
  <c r="CQ4721"/>
  <c r="CQ4720"/>
  <c r="CQ4719"/>
  <c r="CQ4718"/>
  <c r="CQ4717"/>
  <c r="CQ4716"/>
  <c r="CQ4715"/>
  <c r="CQ4714"/>
  <c r="CQ4713"/>
  <c r="CQ4712"/>
  <c r="CQ4711"/>
  <c r="CQ4710"/>
  <c r="CQ4709"/>
  <c r="CQ4708"/>
  <c r="CQ4707"/>
  <c r="CQ4706"/>
  <c r="CQ4705"/>
  <c r="CQ4704"/>
  <c r="CQ4703"/>
  <c r="CQ4702"/>
  <c r="CQ4701"/>
  <c r="CQ4700"/>
  <c r="CQ4699"/>
  <c r="CQ4698"/>
  <c r="CQ4697"/>
  <c r="CQ4696"/>
  <c r="CQ4695"/>
  <c r="CQ4694"/>
  <c r="CQ4693"/>
  <c r="CQ4692"/>
  <c r="CQ4691"/>
  <c r="CQ4690"/>
  <c r="CQ4689"/>
  <c r="CQ4688"/>
  <c r="CQ4687"/>
  <c r="CQ4686"/>
  <c r="CQ4685"/>
  <c r="CQ4684"/>
  <c r="CQ4683"/>
  <c r="CQ4682"/>
  <c r="CQ4681"/>
  <c r="CQ4680"/>
  <c r="CQ4679"/>
  <c r="CQ4678"/>
  <c r="CQ4677"/>
  <c r="CQ4676"/>
  <c r="CQ4675"/>
  <c r="CQ4674"/>
  <c r="CQ4673"/>
  <c r="CQ4672"/>
  <c r="CQ4671"/>
  <c r="CQ4670"/>
  <c r="CQ4669"/>
  <c r="CQ4668"/>
  <c r="CQ4667"/>
  <c r="CQ4666"/>
  <c r="CQ4665"/>
  <c r="CQ4664"/>
  <c r="CQ4663"/>
  <c r="CQ4662"/>
  <c r="CQ4661"/>
  <c r="CQ4660"/>
  <c r="CQ4659"/>
  <c r="CQ4658"/>
  <c r="CQ4657"/>
  <c r="CQ4656"/>
  <c r="CQ4655"/>
  <c r="CQ4654"/>
  <c r="CQ4653"/>
  <c r="CQ4652"/>
  <c r="CQ4651"/>
  <c r="CQ4650"/>
  <c r="CQ4649"/>
  <c r="CQ4648"/>
  <c r="CQ4647"/>
  <c r="CQ4646"/>
  <c r="CQ4645"/>
  <c r="CQ4644"/>
  <c r="CQ4643"/>
  <c r="CQ4642"/>
  <c r="CQ4641"/>
  <c r="CQ4640"/>
  <c r="CQ4639"/>
  <c r="CQ4638"/>
  <c r="CQ4637"/>
  <c r="CQ4636"/>
  <c r="CQ4635"/>
  <c r="CQ4634"/>
  <c r="CQ4633"/>
  <c r="CQ4632"/>
  <c r="CQ4631"/>
  <c r="CQ4630"/>
  <c r="CQ4629"/>
  <c r="CQ4628"/>
  <c r="CQ4627"/>
  <c r="CQ4626"/>
  <c r="CQ4625"/>
  <c r="CQ4624"/>
  <c r="CQ4623"/>
  <c r="CQ4622"/>
  <c r="CQ4621"/>
  <c r="CQ4620"/>
  <c r="CQ4619"/>
  <c r="CQ4618"/>
  <c r="CQ4617"/>
  <c r="CQ4616"/>
  <c r="CQ4615"/>
  <c r="CQ4614"/>
  <c r="CQ4613"/>
  <c r="CQ4612"/>
  <c r="CQ4611"/>
  <c r="CQ4610"/>
  <c r="CQ4609"/>
  <c r="CQ4608"/>
  <c r="CQ4607"/>
  <c r="CQ4606"/>
  <c r="CQ4605"/>
  <c r="CQ4604"/>
  <c r="CQ4603"/>
  <c r="CQ4602"/>
  <c r="CQ4601"/>
  <c r="CQ4600"/>
  <c r="CQ4599"/>
  <c r="CQ4598"/>
  <c r="CQ4597"/>
  <c r="CQ4596"/>
  <c r="CQ4595"/>
  <c r="CQ4594"/>
  <c r="CQ4593"/>
  <c r="CQ4592"/>
  <c r="CQ4591"/>
  <c r="CQ4590"/>
  <c r="CQ4589"/>
  <c r="CQ4588"/>
  <c r="CQ4587"/>
  <c r="CQ4586"/>
  <c r="CQ4585"/>
  <c r="CQ4584"/>
  <c r="CQ4583"/>
  <c r="CQ4582"/>
  <c r="CQ4581"/>
  <c r="CQ4580"/>
  <c r="CQ4579"/>
  <c r="CQ4578"/>
  <c r="CQ4577"/>
  <c r="CQ4576"/>
  <c r="CQ4575"/>
  <c r="CQ4574"/>
  <c r="CQ4573"/>
  <c r="CQ4572"/>
  <c r="CQ4571"/>
  <c r="CQ4570"/>
  <c r="CQ4569"/>
  <c r="CQ4568"/>
  <c r="CQ4567"/>
  <c r="CQ4566"/>
  <c r="CQ4565"/>
  <c r="CQ4564"/>
  <c r="CQ4563"/>
  <c r="CQ4562"/>
  <c r="CQ4561"/>
  <c r="CQ4560"/>
  <c r="CQ4559"/>
  <c r="CQ4558"/>
  <c r="CQ4557"/>
  <c r="CQ4556"/>
  <c r="CQ4555"/>
  <c r="CQ4554"/>
  <c r="CQ4553"/>
  <c r="CQ4552"/>
  <c r="CQ4551"/>
  <c r="CQ4550"/>
  <c r="CQ4549"/>
  <c r="CQ4548"/>
  <c r="CQ4547"/>
  <c r="CQ4546"/>
  <c r="CQ4545"/>
  <c r="CQ4544"/>
  <c r="CQ4543"/>
  <c r="CQ4542"/>
  <c r="CQ4541"/>
  <c r="CQ4540"/>
  <c r="CQ4539"/>
  <c r="CQ4538"/>
  <c r="CQ4537"/>
  <c r="CQ4536"/>
  <c r="CQ4535"/>
  <c r="CQ4534"/>
  <c r="CQ4533"/>
  <c r="CQ4532"/>
  <c r="CQ4531"/>
  <c r="CQ4530"/>
  <c r="CQ4529"/>
  <c r="CQ4528"/>
  <c r="CQ4527"/>
  <c r="CQ4526"/>
  <c r="CQ4525"/>
  <c r="CQ4524"/>
  <c r="CQ4523"/>
  <c r="CQ4522"/>
  <c r="CQ4521"/>
  <c r="CQ4520"/>
  <c r="CQ4519"/>
  <c r="CQ4518"/>
  <c r="CQ4517"/>
  <c r="CQ4516"/>
  <c r="CQ4515"/>
  <c r="CQ4514"/>
  <c r="CQ4513"/>
  <c r="CQ4512"/>
  <c r="CQ4511"/>
  <c r="CQ4510"/>
  <c r="CQ4509"/>
  <c r="CQ4508"/>
  <c r="CQ4507"/>
  <c r="CQ4506"/>
  <c r="CQ4505"/>
  <c r="CQ4504"/>
  <c r="CQ4503"/>
  <c r="CQ4502"/>
  <c r="CQ4501"/>
  <c r="CQ4500"/>
  <c r="CQ4499"/>
  <c r="CQ4498"/>
  <c r="CQ4497"/>
  <c r="CQ4496"/>
  <c r="CQ4495"/>
  <c r="CQ4494"/>
  <c r="CQ4493"/>
  <c r="CQ4492"/>
  <c r="CQ4491"/>
  <c r="CQ4490"/>
  <c r="CQ4489"/>
  <c r="CQ4488"/>
  <c r="CQ4487"/>
  <c r="CQ4486"/>
  <c r="CQ4485"/>
  <c r="CQ4484"/>
  <c r="CQ4483"/>
  <c r="CQ4482"/>
  <c r="CQ4481"/>
  <c r="CQ4480"/>
  <c r="CQ4479"/>
  <c r="CQ4478"/>
  <c r="CQ4477"/>
  <c r="CQ4476"/>
  <c r="CQ4475"/>
  <c r="CQ4474"/>
  <c r="CQ4473"/>
  <c r="CQ4472"/>
  <c r="CQ4471"/>
  <c r="CQ4470"/>
  <c r="CQ4469"/>
  <c r="CQ4468"/>
  <c r="CQ4467"/>
  <c r="CQ4466"/>
  <c r="CQ4465"/>
  <c r="CQ4464"/>
  <c r="CQ4463"/>
  <c r="CQ4462"/>
  <c r="CQ4461"/>
  <c r="CQ4460"/>
  <c r="CQ4459"/>
  <c r="CQ4458"/>
  <c r="CQ4457"/>
  <c r="CQ4456"/>
  <c r="CQ4455"/>
  <c r="CQ4454"/>
  <c r="CQ4453"/>
  <c r="CQ4452"/>
  <c r="CQ4451"/>
  <c r="CQ4450"/>
  <c r="CQ4449"/>
  <c r="CQ4448"/>
  <c r="CQ4447"/>
  <c r="CQ4446"/>
  <c r="CQ4445"/>
  <c r="CQ4444"/>
  <c r="CQ4443"/>
  <c r="CQ4442"/>
  <c r="CQ4441"/>
  <c r="CQ4440"/>
  <c r="CQ4439"/>
  <c r="CQ4438"/>
  <c r="CQ4437"/>
  <c r="CQ4436"/>
  <c r="CQ4435"/>
  <c r="CQ4434"/>
  <c r="CQ4433"/>
  <c r="CQ4432"/>
  <c r="CQ4431"/>
  <c r="CQ4430"/>
  <c r="CQ4429"/>
  <c r="CQ4428"/>
  <c r="CQ4427"/>
  <c r="CQ4426"/>
  <c r="CQ4425"/>
  <c r="CQ4424"/>
  <c r="CQ4423"/>
  <c r="CQ4422"/>
  <c r="CQ4421"/>
  <c r="CQ4420"/>
  <c r="CQ4419"/>
  <c r="CQ4418"/>
  <c r="CQ4417"/>
  <c r="CQ4416"/>
  <c r="CQ4415"/>
  <c r="CQ4414"/>
  <c r="CQ4413"/>
  <c r="CQ4412"/>
  <c r="CQ4411"/>
  <c r="CQ4410"/>
  <c r="CQ4409"/>
  <c r="CQ4408"/>
  <c r="CQ4407"/>
  <c r="CQ4406"/>
  <c r="CQ4405"/>
  <c r="CQ4404"/>
  <c r="CQ4403"/>
  <c r="CQ4402"/>
  <c r="CQ4401"/>
  <c r="CQ4400"/>
  <c r="CQ4399"/>
  <c r="CQ4398"/>
  <c r="CQ4397"/>
  <c r="CQ4396"/>
  <c r="CQ4395"/>
  <c r="CQ4394"/>
  <c r="CQ4393"/>
  <c r="CQ4392"/>
  <c r="CQ4391"/>
  <c r="CQ4390"/>
  <c r="CQ4389"/>
  <c r="CQ4388"/>
  <c r="CQ4387"/>
  <c r="CQ4386"/>
  <c r="CQ4385"/>
  <c r="CQ4384"/>
  <c r="CQ4383"/>
  <c r="CQ4382"/>
  <c r="CQ4381"/>
  <c r="CQ4380"/>
  <c r="CQ4379"/>
  <c r="CQ4378"/>
  <c r="CQ4377"/>
  <c r="CQ4376"/>
  <c r="CQ4375"/>
  <c r="CQ4374"/>
  <c r="CQ4373"/>
  <c r="CQ4372"/>
  <c r="CQ4371"/>
  <c r="CQ4370"/>
  <c r="CQ4369"/>
  <c r="CQ4368"/>
  <c r="CQ4367"/>
  <c r="CQ4366"/>
  <c r="CQ4365"/>
  <c r="CQ4364"/>
  <c r="CQ4363"/>
  <c r="CQ4362"/>
  <c r="CQ4361"/>
  <c r="CQ4360"/>
  <c r="CQ4359"/>
  <c r="CQ4358"/>
  <c r="CQ4357"/>
  <c r="CQ4356"/>
  <c r="CQ4355"/>
  <c r="CQ4354"/>
  <c r="CQ4353"/>
  <c r="CQ4352"/>
  <c r="CQ4351"/>
  <c r="CQ4350"/>
  <c r="CQ4349"/>
  <c r="CQ4348"/>
  <c r="CQ4347"/>
  <c r="CQ4346"/>
  <c r="CQ4345"/>
  <c r="CQ4344"/>
  <c r="CQ4343"/>
  <c r="CQ4342"/>
  <c r="CQ4341"/>
  <c r="CQ4340"/>
  <c r="CQ4339"/>
  <c r="CQ4338"/>
  <c r="CQ4337"/>
  <c r="CQ4336"/>
  <c r="CQ4335"/>
  <c r="CQ4334"/>
  <c r="CQ4333"/>
  <c r="CQ4332"/>
  <c r="CQ4331"/>
  <c r="CQ4330"/>
  <c r="CQ4329"/>
  <c r="CQ4328"/>
  <c r="CQ4327"/>
  <c r="CQ4326"/>
  <c r="CQ4325"/>
  <c r="CQ4324"/>
  <c r="CQ4323"/>
  <c r="CQ4322"/>
  <c r="CQ4321"/>
  <c r="CQ4320"/>
  <c r="CQ4319"/>
  <c r="CQ4318"/>
  <c r="CQ4317"/>
  <c r="CQ4316"/>
  <c r="CQ4315"/>
  <c r="CQ4314"/>
  <c r="CQ4313"/>
  <c r="CQ4312"/>
  <c r="CQ4311"/>
  <c r="CQ4310"/>
  <c r="CQ4309"/>
  <c r="CQ4308"/>
  <c r="CQ4307"/>
  <c r="CQ4306"/>
  <c r="CQ4305"/>
  <c r="CQ4304"/>
  <c r="CQ4303"/>
  <c r="CQ4302"/>
  <c r="CQ4301"/>
  <c r="CQ4300"/>
  <c r="CQ4299"/>
  <c r="CQ4298"/>
  <c r="CQ4297"/>
  <c r="CQ4296"/>
  <c r="CQ4295"/>
  <c r="CQ4294"/>
  <c r="CQ4293"/>
  <c r="CQ4292"/>
  <c r="CQ4291"/>
  <c r="CQ4290"/>
  <c r="CQ4289"/>
  <c r="CQ4288"/>
  <c r="CQ4287"/>
  <c r="CQ4286"/>
  <c r="CQ4285"/>
  <c r="CQ4284"/>
  <c r="CQ4283"/>
  <c r="CQ4282"/>
  <c r="CQ4281"/>
  <c r="CQ4280"/>
  <c r="CQ4279"/>
  <c r="CQ4278"/>
  <c r="CQ4277"/>
  <c r="CQ4276"/>
  <c r="CQ4275"/>
  <c r="CQ4274"/>
  <c r="CQ4273"/>
  <c r="CQ4272"/>
  <c r="CQ4271"/>
  <c r="CQ4270"/>
  <c r="CQ4269"/>
  <c r="CQ4268"/>
  <c r="CQ4267"/>
  <c r="CQ4266"/>
  <c r="CQ4265"/>
  <c r="CQ4264"/>
  <c r="CQ4263"/>
  <c r="CQ4262"/>
  <c r="CQ4261"/>
  <c r="CQ4260"/>
  <c r="CQ4259"/>
  <c r="CQ4258"/>
  <c r="CQ4257"/>
  <c r="CQ4256"/>
  <c r="CQ4255"/>
  <c r="CQ4254"/>
  <c r="CQ4253"/>
  <c r="CQ4252"/>
  <c r="CQ4251"/>
  <c r="CQ4250"/>
  <c r="CQ4249"/>
  <c r="CQ4248"/>
  <c r="CQ4247"/>
  <c r="CQ4246"/>
  <c r="CQ4245"/>
  <c r="CQ4244"/>
  <c r="CQ4243"/>
  <c r="CQ4242"/>
  <c r="CQ4241"/>
  <c r="CQ4240"/>
  <c r="CQ4239"/>
  <c r="CQ4238"/>
  <c r="CQ4237"/>
  <c r="CQ4236"/>
  <c r="CQ4235"/>
  <c r="CQ4234"/>
  <c r="CQ4233"/>
  <c r="CQ4232"/>
  <c r="CQ4231"/>
  <c r="CQ4230"/>
  <c r="CQ4229"/>
  <c r="CQ4228"/>
  <c r="CQ4227"/>
  <c r="CQ4226"/>
  <c r="CQ4225"/>
  <c r="CQ4224"/>
  <c r="CQ4223"/>
  <c r="CQ4222"/>
  <c r="CQ4221"/>
  <c r="CQ4220"/>
  <c r="CQ4219"/>
  <c r="CQ4218"/>
  <c r="CQ4217"/>
  <c r="CQ4216"/>
  <c r="CQ4215"/>
  <c r="CQ4214"/>
  <c r="CQ4213"/>
  <c r="CQ4212"/>
  <c r="CQ4211"/>
  <c r="CQ4210"/>
  <c r="CQ4209"/>
  <c r="CQ4208"/>
  <c r="CQ4207"/>
  <c r="CQ4206"/>
  <c r="CQ4205"/>
  <c r="CQ4204"/>
  <c r="CQ4203"/>
  <c r="CQ4202"/>
  <c r="CQ4201"/>
  <c r="CQ4200"/>
  <c r="CQ4199"/>
  <c r="CQ4198"/>
  <c r="CQ4197"/>
  <c r="CQ4196"/>
  <c r="CQ4195"/>
  <c r="CQ4194"/>
  <c r="CQ4193"/>
  <c r="CQ4192"/>
  <c r="CQ4191"/>
  <c r="CQ4190"/>
  <c r="CQ4189"/>
  <c r="CQ4188"/>
  <c r="CQ4187"/>
  <c r="CQ4186"/>
  <c r="CQ4185"/>
  <c r="CQ4184"/>
  <c r="CQ4183"/>
  <c r="CQ4182"/>
  <c r="CQ4181"/>
  <c r="CQ4180"/>
  <c r="CQ4179"/>
  <c r="CQ4178"/>
  <c r="CQ4177"/>
  <c r="CQ4176"/>
  <c r="CQ4175"/>
  <c r="CQ4174"/>
  <c r="CQ4173"/>
  <c r="CQ4172"/>
  <c r="CQ4171"/>
  <c r="CQ4170"/>
  <c r="CQ4169"/>
  <c r="CQ4168"/>
  <c r="CQ4167"/>
  <c r="CQ4166"/>
  <c r="CQ4165"/>
  <c r="CQ4164"/>
  <c r="CQ4163"/>
  <c r="CQ4162"/>
  <c r="CQ4161"/>
  <c r="CQ4160"/>
  <c r="CQ4159"/>
  <c r="CQ4158"/>
  <c r="CQ4157"/>
  <c r="CQ4156"/>
  <c r="CQ4155"/>
  <c r="CQ4154"/>
  <c r="CQ4153"/>
  <c r="CQ4152"/>
  <c r="CQ4151"/>
  <c r="CQ4150"/>
  <c r="CQ4149"/>
  <c r="CQ4148"/>
  <c r="CQ4147"/>
  <c r="CQ4146"/>
  <c r="CQ4145"/>
  <c r="CQ4144"/>
  <c r="CQ4143"/>
  <c r="CQ4142"/>
  <c r="CQ4141"/>
  <c r="CQ4140"/>
  <c r="CQ4139"/>
  <c r="CQ4138"/>
  <c r="CQ4137"/>
  <c r="CQ4136"/>
  <c r="CQ4135"/>
  <c r="CQ4134"/>
  <c r="CQ4133"/>
  <c r="CQ4132"/>
  <c r="CQ4131"/>
  <c r="CQ4130"/>
  <c r="CQ4129"/>
  <c r="CQ4128"/>
  <c r="CQ4127"/>
  <c r="CQ4126"/>
  <c r="CQ4125"/>
  <c r="CQ4124"/>
  <c r="CQ4123"/>
  <c r="CQ4122"/>
  <c r="CQ4121"/>
  <c r="CQ4120"/>
  <c r="CQ4119"/>
  <c r="CQ4118"/>
  <c r="CQ4117"/>
  <c r="CQ4116"/>
  <c r="CQ4115"/>
  <c r="CQ4114"/>
  <c r="CQ4113"/>
  <c r="CQ4112"/>
  <c r="CQ4111"/>
  <c r="CQ4110"/>
  <c r="CQ4109"/>
  <c r="CQ4108"/>
  <c r="CQ4107"/>
  <c r="CQ4106"/>
  <c r="CQ4105"/>
  <c r="CQ4104"/>
  <c r="CQ4103"/>
  <c r="CQ4102"/>
  <c r="CQ4101"/>
  <c r="CQ4100"/>
  <c r="CQ4099"/>
  <c r="CQ4098"/>
  <c r="CQ4097"/>
  <c r="CQ4096"/>
  <c r="CQ4095"/>
  <c r="CQ4094"/>
  <c r="CQ4093"/>
  <c r="CQ4092"/>
  <c r="CQ4091"/>
  <c r="CQ4090"/>
  <c r="CQ4089"/>
  <c r="CQ4088"/>
  <c r="CQ4087"/>
  <c r="CQ4086"/>
  <c r="CQ4085"/>
  <c r="CQ4084"/>
  <c r="CQ4083"/>
  <c r="CQ4082"/>
  <c r="CQ4081"/>
  <c r="CQ4080"/>
  <c r="CQ4079"/>
  <c r="CQ4078"/>
  <c r="CQ4077"/>
  <c r="CQ4076"/>
  <c r="CQ4075"/>
  <c r="CQ4074"/>
  <c r="CQ4073"/>
  <c r="CQ4072"/>
  <c r="CQ4071"/>
  <c r="CQ4070"/>
  <c r="CQ4069"/>
  <c r="CQ4068"/>
  <c r="CQ4067"/>
  <c r="CQ4066"/>
  <c r="CQ4065"/>
  <c r="CQ4064"/>
  <c r="CQ4063"/>
  <c r="CQ4062"/>
  <c r="CQ4061"/>
  <c r="CQ4060"/>
  <c r="CQ4059"/>
  <c r="CQ4058"/>
  <c r="CQ4057"/>
  <c r="CQ4056"/>
  <c r="CQ4055"/>
  <c r="CQ4054"/>
  <c r="CQ4053"/>
  <c r="CQ4052"/>
  <c r="CQ4051"/>
  <c r="CQ4050"/>
  <c r="CQ4049"/>
  <c r="CQ4048"/>
  <c r="CQ4047"/>
  <c r="CQ4046"/>
  <c r="CQ4045"/>
  <c r="CQ4044"/>
  <c r="CQ4043"/>
  <c r="CQ4042"/>
  <c r="CQ4041"/>
  <c r="CQ4040"/>
  <c r="CQ4039"/>
  <c r="CQ4038"/>
  <c r="CQ4037"/>
  <c r="CQ4036"/>
  <c r="CQ4035"/>
  <c r="CQ4034"/>
  <c r="CQ4033"/>
  <c r="CQ4032"/>
  <c r="CQ4031"/>
  <c r="CQ4030"/>
  <c r="CQ4029"/>
  <c r="CQ4028"/>
  <c r="CQ4027"/>
  <c r="CQ4026"/>
  <c r="CQ4025"/>
  <c r="CQ4024"/>
  <c r="CQ4023"/>
  <c r="CQ4022"/>
  <c r="CQ4021"/>
  <c r="CQ4020"/>
  <c r="CQ4019"/>
  <c r="CQ4018"/>
  <c r="CQ4017"/>
  <c r="CQ4016"/>
  <c r="CQ4015"/>
  <c r="CQ4014"/>
  <c r="CQ4013"/>
  <c r="CQ4012"/>
  <c r="CQ4011"/>
  <c r="CQ4010"/>
  <c r="CQ4009"/>
  <c r="CQ4008"/>
  <c r="CQ4007"/>
  <c r="CQ4006"/>
  <c r="CQ4005"/>
  <c r="CQ4004"/>
  <c r="CQ4003"/>
  <c r="CQ4002"/>
  <c r="CQ4001"/>
  <c r="CQ4000"/>
  <c r="CQ3999"/>
  <c r="CQ3998"/>
  <c r="CQ3997"/>
  <c r="CQ3996"/>
  <c r="CQ3995"/>
  <c r="CQ3994"/>
  <c r="CQ3993"/>
  <c r="CQ3992"/>
  <c r="CQ3991"/>
  <c r="CQ3990"/>
  <c r="CQ3989"/>
  <c r="CQ3988"/>
  <c r="CQ3987"/>
  <c r="CQ3986"/>
  <c r="CQ3985"/>
  <c r="CQ3984"/>
  <c r="CQ3983"/>
  <c r="CQ3982"/>
  <c r="CQ3981"/>
  <c r="CQ3980"/>
  <c r="CQ3979"/>
  <c r="CQ3978"/>
  <c r="CQ3977"/>
  <c r="CQ3976"/>
  <c r="CQ3975"/>
  <c r="CQ3974"/>
  <c r="CQ3973"/>
  <c r="CQ3972"/>
  <c r="CQ3971"/>
  <c r="CQ3970"/>
  <c r="CQ3969"/>
  <c r="CQ3968"/>
  <c r="CQ3967"/>
  <c r="CQ3966"/>
  <c r="CQ3965"/>
  <c r="CQ3964"/>
  <c r="CQ3963"/>
  <c r="CQ3962"/>
  <c r="CQ3961"/>
  <c r="CQ3960"/>
  <c r="CQ3959"/>
  <c r="CQ3958"/>
  <c r="CQ3957"/>
  <c r="CQ3956"/>
  <c r="CQ3955"/>
  <c r="CQ3954"/>
  <c r="CQ3953"/>
  <c r="CQ3952"/>
  <c r="CQ3951"/>
  <c r="CQ3950"/>
  <c r="CQ3949"/>
  <c r="CQ3948"/>
  <c r="CQ3947"/>
  <c r="CQ3946"/>
  <c r="CQ3945"/>
  <c r="CQ3944"/>
  <c r="CQ3943"/>
  <c r="CQ3942"/>
  <c r="CQ3941"/>
  <c r="CQ3940"/>
  <c r="CQ3939"/>
  <c r="CQ3938"/>
  <c r="CQ3937"/>
  <c r="CQ3936"/>
  <c r="CQ3935"/>
  <c r="CQ3934"/>
  <c r="CQ3933"/>
  <c r="CQ3932"/>
  <c r="CQ3931"/>
  <c r="CQ3930"/>
  <c r="CQ3929"/>
  <c r="CQ3928"/>
  <c r="CQ3927"/>
  <c r="CQ3926"/>
  <c r="CQ3925"/>
  <c r="CQ3924"/>
  <c r="CQ3923"/>
  <c r="CQ3922"/>
  <c r="CQ3921"/>
  <c r="CQ3920"/>
  <c r="CQ3919"/>
  <c r="CQ3918"/>
  <c r="CQ3917"/>
  <c r="CQ3916"/>
  <c r="CQ3915"/>
  <c r="CQ3914"/>
  <c r="CQ3913"/>
  <c r="CQ3912"/>
  <c r="CQ3911"/>
  <c r="CQ3910"/>
  <c r="CQ3909"/>
  <c r="CQ3908"/>
  <c r="CQ3907"/>
  <c r="CQ3906"/>
  <c r="CQ3905"/>
  <c r="CQ3904"/>
  <c r="CQ3903"/>
  <c r="CQ3902"/>
  <c r="CQ3901"/>
  <c r="CQ3900"/>
  <c r="CQ3899"/>
  <c r="CQ3898"/>
  <c r="CQ3897"/>
  <c r="CQ3896"/>
  <c r="CQ3895"/>
  <c r="CQ3894"/>
  <c r="CQ3893"/>
  <c r="CQ3892"/>
  <c r="CQ3891"/>
  <c r="CQ3890"/>
  <c r="CQ3889"/>
  <c r="CQ3888"/>
  <c r="CQ3887"/>
  <c r="CQ3886"/>
  <c r="CQ3885"/>
  <c r="CQ3884"/>
  <c r="CQ3883"/>
  <c r="CQ3882"/>
  <c r="CQ3881"/>
  <c r="CQ3880"/>
  <c r="CQ3879"/>
  <c r="CQ3878"/>
  <c r="CQ3877"/>
  <c r="CQ3876"/>
  <c r="CQ3875"/>
  <c r="CQ3874"/>
  <c r="CQ3873"/>
  <c r="CQ3872"/>
  <c r="CQ3871"/>
  <c r="CQ3870"/>
  <c r="CQ3869"/>
  <c r="CQ3868"/>
  <c r="CQ3867"/>
  <c r="CQ3866"/>
  <c r="CQ3865"/>
  <c r="CQ3864"/>
  <c r="CQ3863"/>
  <c r="CQ3862"/>
  <c r="CQ3861"/>
  <c r="CQ3860"/>
  <c r="CQ3859"/>
  <c r="CQ3858"/>
  <c r="CQ3857"/>
  <c r="CQ3856"/>
  <c r="CQ3855"/>
  <c r="CQ3854"/>
  <c r="CQ3853"/>
  <c r="CQ3852"/>
  <c r="CQ3851"/>
  <c r="CQ3850"/>
  <c r="CQ3849"/>
  <c r="CQ3848"/>
  <c r="CQ3847"/>
  <c r="CQ3846"/>
  <c r="CQ3845"/>
  <c r="CQ3844"/>
  <c r="CQ3843"/>
  <c r="CQ3842"/>
  <c r="CQ3841"/>
  <c r="CQ3840"/>
  <c r="CQ3839"/>
  <c r="CQ3838"/>
  <c r="CQ3837"/>
  <c r="CQ3836"/>
  <c r="CQ3835"/>
  <c r="CQ3834"/>
  <c r="CQ3833"/>
  <c r="CQ3832"/>
  <c r="CQ3831"/>
  <c r="CQ3830"/>
  <c r="CQ3829"/>
  <c r="CQ3828"/>
  <c r="CQ3827"/>
  <c r="CQ3826"/>
  <c r="CQ3825"/>
  <c r="CQ3824"/>
  <c r="CQ3823"/>
  <c r="CQ3822"/>
  <c r="CQ3821"/>
  <c r="CQ3820"/>
  <c r="CQ3819"/>
  <c r="CQ3818"/>
  <c r="CQ3817"/>
  <c r="CQ3816"/>
  <c r="CQ3815"/>
  <c r="CQ3814"/>
  <c r="CQ3813"/>
  <c r="CQ3812"/>
  <c r="CQ3811"/>
  <c r="CQ3810"/>
  <c r="CQ3809"/>
  <c r="CQ3808"/>
  <c r="CQ3807"/>
  <c r="CQ3806"/>
  <c r="CQ3805"/>
  <c r="CQ3804"/>
  <c r="CQ3803"/>
  <c r="CQ3802"/>
  <c r="CQ3801"/>
  <c r="CQ3800"/>
  <c r="CQ3799"/>
  <c r="CQ3798"/>
  <c r="CQ3797"/>
  <c r="CQ3796"/>
  <c r="CQ3795"/>
  <c r="CQ3794"/>
  <c r="CQ3793"/>
  <c r="CQ3792"/>
  <c r="CQ3791"/>
  <c r="CQ3790"/>
  <c r="CQ3789"/>
  <c r="CQ3788"/>
  <c r="CQ3787"/>
  <c r="CQ3786"/>
  <c r="CQ3785"/>
  <c r="CQ3784"/>
  <c r="CQ3783"/>
  <c r="CQ3782"/>
  <c r="CQ3781"/>
  <c r="CQ3780"/>
  <c r="CQ3779"/>
  <c r="CQ3778"/>
  <c r="CQ3777"/>
  <c r="CQ3776"/>
  <c r="CQ3775"/>
  <c r="CQ3774"/>
  <c r="CQ3773"/>
  <c r="CQ3772"/>
  <c r="CQ3771"/>
  <c r="CQ3770"/>
  <c r="CQ3769"/>
  <c r="CQ3768"/>
  <c r="CQ3767"/>
  <c r="CQ3766"/>
  <c r="CQ3765"/>
  <c r="CQ3764"/>
  <c r="CQ3763"/>
  <c r="CQ3762"/>
  <c r="CQ3761"/>
  <c r="CQ3760"/>
  <c r="CQ3759"/>
  <c r="CQ3758"/>
  <c r="CQ3757"/>
  <c r="CQ3756"/>
  <c r="CQ3755"/>
  <c r="CQ3754"/>
  <c r="CQ3753"/>
  <c r="CQ3752"/>
  <c r="CQ3751"/>
  <c r="CQ3750"/>
  <c r="CQ3749"/>
  <c r="CQ3748"/>
  <c r="CQ3747"/>
  <c r="CQ3746"/>
  <c r="CQ3745"/>
  <c r="CQ3744"/>
  <c r="CQ3743"/>
  <c r="CQ3742"/>
  <c r="CQ3741"/>
  <c r="CQ3740"/>
  <c r="CQ3739"/>
  <c r="CQ3738"/>
  <c r="CQ3737"/>
  <c r="CQ3736"/>
  <c r="CQ3735"/>
  <c r="CQ3734"/>
  <c r="CQ3733"/>
  <c r="CQ3732"/>
  <c r="CQ3731"/>
  <c r="CQ3730"/>
  <c r="CQ3729"/>
  <c r="CQ3728"/>
  <c r="CQ3727"/>
  <c r="CQ3726"/>
  <c r="CQ3725"/>
  <c r="CQ3724"/>
  <c r="CQ3723"/>
  <c r="CQ3722"/>
  <c r="CQ3721"/>
  <c r="CQ3720"/>
  <c r="CQ3719"/>
  <c r="CQ3718"/>
  <c r="CQ3717"/>
  <c r="CQ3716"/>
  <c r="CQ3715"/>
  <c r="CQ3714"/>
  <c r="CQ3713"/>
  <c r="CQ3712"/>
  <c r="CQ3711"/>
  <c r="CQ3710"/>
  <c r="CQ3709"/>
  <c r="CQ3708"/>
  <c r="CQ3707"/>
  <c r="CQ3706"/>
  <c r="CQ3705"/>
  <c r="CQ3704"/>
  <c r="CQ3703"/>
  <c r="CQ3702"/>
  <c r="CQ3701"/>
  <c r="CQ3700"/>
  <c r="CQ3699"/>
  <c r="CQ3698"/>
  <c r="CQ3697"/>
  <c r="CQ3696"/>
  <c r="CQ3695"/>
  <c r="CQ3694"/>
  <c r="CQ3693"/>
  <c r="CQ3692"/>
  <c r="CQ3691"/>
  <c r="CQ3690"/>
  <c r="CQ3689"/>
  <c r="CQ3688"/>
  <c r="CQ3687"/>
  <c r="CQ3686"/>
  <c r="CQ3685"/>
  <c r="CQ3684"/>
  <c r="CQ3683"/>
  <c r="CQ3682"/>
  <c r="CQ3681"/>
  <c r="CQ3680"/>
  <c r="CQ3679"/>
  <c r="CQ3678"/>
  <c r="CQ3677"/>
  <c r="CQ3676"/>
  <c r="CQ3675"/>
  <c r="CQ3674"/>
  <c r="CQ3673"/>
  <c r="CQ3672"/>
  <c r="CQ3671"/>
  <c r="CQ3670"/>
  <c r="CQ3669"/>
  <c r="CQ3668"/>
  <c r="CQ3667"/>
  <c r="CQ3666"/>
  <c r="CQ3665"/>
  <c r="CQ3664"/>
  <c r="CQ3663"/>
  <c r="CQ3662"/>
  <c r="CQ3661"/>
  <c r="CQ3660"/>
  <c r="CQ3659"/>
  <c r="CQ3658"/>
  <c r="CQ3657"/>
  <c r="CQ3656"/>
  <c r="CQ3655"/>
  <c r="CQ3654"/>
  <c r="CQ3653"/>
  <c r="CQ3652"/>
  <c r="CQ3651"/>
  <c r="CQ3650"/>
  <c r="CQ3649"/>
  <c r="CQ3648"/>
  <c r="CQ3647"/>
  <c r="CQ3646"/>
  <c r="CQ3645"/>
  <c r="CQ3644"/>
  <c r="CQ3643"/>
  <c r="CQ3642"/>
  <c r="CQ3641"/>
  <c r="CQ3640"/>
  <c r="CQ3639"/>
  <c r="CQ3638"/>
  <c r="CQ3637"/>
  <c r="CQ3636"/>
  <c r="CQ3635"/>
  <c r="CQ3634"/>
  <c r="CQ3633"/>
  <c r="CQ3632"/>
  <c r="CQ3631"/>
  <c r="CQ3630"/>
  <c r="CQ3629"/>
  <c r="CQ3628"/>
  <c r="CQ3627"/>
  <c r="CQ3626"/>
  <c r="CQ3625"/>
  <c r="CQ3624"/>
  <c r="CQ3623"/>
  <c r="CQ3622"/>
  <c r="CQ3621"/>
  <c r="CQ3620"/>
  <c r="CQ3619"/>
  <c r="CQ3618"/>
  <c r="CQ3617"/>
  <c r="CQ3616"/>
  <c r="CQ3615"/>
  <c r="CQ3614"/>
  <c r="CQ3613"/>
  <c r="CQ3612"/>
  <c r="CQ3611"/>
  <c r="CQ3610"/>
  <c r="CQ3609"/>
  <c r="CQ3608"/>
  <c r="CQ3607"/>
  <c r="CQ3606"/>
  <c r="CQ3605"/>
  <c r="CQ3604"/>
  <c r="CQ3603"/>
  <c r="CQ3602"/>
  <c r="CQ3601"/>
  <c r="CQ3600"/>
  <c r="CQ3599"/>
  <c r="CQ3598"/>
  <c r="CQ3597"/>
  <c r="CQ3596"/>
  <c r="CQ3595"/>
  <c r="CQ3594"/>
  <c r="CQ3593"/>
  <c r="CQ3592"/>
  <c r="CQ3591"/>
  <c r="CQ3590"/>
  <c r="CQ3589"/>
  <c r="CQ3588"/>
  <c r="CQ3587"/>
  <c r="CQ3586"/>
  <c r="CQ3585"/>
  <c r="CQ3584"/>
  <c r="CQ3583"/>
  <c r="CQ3582"/>
  <c r="CQ3581"/>
  <c r="CQ3580"/>
  <c r="CQ3579"/>
  <c r="CQ3578"/>
  <c r="CQ3577"/>
  <c r="CQ3576"/>
  <c r="CQ3575"/>
  <c r="CQ3574"/>
  <c r="CQ3573"/>
  <c r="CQ3572"/>
  <c r="CQ3571"/>
  <c r="CQ3570"/>
  <c r="CQ3569"/>
  <c r="CQ3568"/>
  <c r="CQ3567"/>
  <c r="CQ3566"/>
  <c r="CQ3565"/>
  <c r="CQ3564"/>
  <c r="CQ3563"/>
  <c r="CQ3562"/>
  <c r="CQ3561"/>
  <c r="CQ3560"/>
  <c r="CQ3559"/>
  <c r="CQ3558"/>
  <c r="CQ3557"/>
  <c r="CQ3556"/>
  <c r="CQ3555"/>
  <c r="CQ3554"/>
  <c r="CQ3553"/>
  <c r="CQ3552"/>
  <c r="CQ3551"/>
  <c r="CQ3550"/>
  <c r="CQ3549"/>
  <c r="CQ3548"/>
  <c r="CQ3547"/>
  <c r="CQ3546"/>
  <c r="CQ3545"/>
  <c r="CQ3544"/>
  <c r="CQ3543"/>
  <c r="CQ3542"/>
  <c r="CQ3541"/>
  <c r="CQ3540"/>
  <c r="CQ3539"/>
  <c r="CQ3538"/>
  <c r="CQ3537"/>
  <c r="CQ3536"/>
  <c r="CQ3535"/>
  <c r="CQ3534"/>
  <c r="CQ3533"/>
  <c r="CQ3532"/>
  <c r="CQ3531"/>
  <c r="CQ3530"/>
  <c r="CQ3529"/>
  <c r="CQ3528"/>
  <c r="CQ3527"/>
  <c r="CQ3526"/>
  <c r="CQ3525"/>
  <c r="CQ3524"/>
  <c r="CQ3523"/>
  <c r="CQ3522"/>
  <c r="CQ3521"/>
  <c r="CQ3520"/>
  <c r="CQ3519"/>
  <c r="CQ3518"/>
  <c r="CQ3517"/>
  <c r="CQ3516"/>
  <c r="CQ3515"/>
  <c r="CQ3514"/>
  <c r="CQ3513"/>
  <c r="CQ3512"/>
  <c r="CQ3511"/>
  <c r="CQ3510"/>
  <c r="CQ3509"/>
  <c r="CQ3508"/>
  <c r="CQ3507"/>
  <c r="CQ3506"/>
  <c r="CQ3505"/>
  <c r="CQ3504"/>
  <c r="CQ3503"/>
  <c r="CQ3502"/>
  <c r="CQ3501"/>
  <c r="CQ3500"/>
  <c r="CQ3499"/>
  <c r="CQ3498"/>
  <c r="CQ3497"/>
  <c r="CQ3496"/>
  <c r="CQ3495"/>
  <c r="CQ3494"/>
  <c r="CQ3493"/>
  <c r="CQ3492"/>
  <c r="CQ3491"/>
  <c r="CQ3490"/>
  <c r="CQ3489"/>
  <c r="CQ3488"/>
  <c r="CQ3487"/>
  <c r="CQ3486"/>
  <c r="CQ3485"/>
  <c r="CQ3484"/>
  <c r="CQ3483"/>
  <c r="CQ3482"/>
  <c r="CQ3481"/>
  <c r="CQ3480"/>
  <c r="CQ3479"/>
  <c r="CQ3478"/>
  <c r="CQ3477"/>
  <c r="CQ3476"/>
  <c r="CQ3475"/>
  <c r="CQ3474"/>
  <c r="CQ3473"/>
  <c r="CQ3472"/>
  <c r="CQ3471"/>
  <c r="CQ3470"/>
  <c r="CQ3469"/>
  <c r="CQ3468"/>
  <c r="CQ3467"/>
  <c r="CQ3466"/>
  <c r="CQ3465"/>
  <c r="CQ3464"/>
  <c r="CQ3463"/>
  <c r="CQ3462"/>
  <c r="CQ3461"/>
  <c r="CQ3460"/>
  <c r="CQ3459"/>
  <c r="CQ3458"/>
  <c r="CQ3457"/>
  <c r="CQ3456"/>
  <c r="CQ3455"/>
  <c r="CQ3454"/>
  <c r="CQ3453"/>
  <c r="CQ3452"/>
  <c r="CQ3451"/>
  <c r="CQ3450"/>
  <c r="CQ3449"/>
  <c r="CQ3448"/>
  <c r="CQ3447"/>
  <c r="CQ3446"/>
  <c r="CQ3445"/>
  <c r="CQ3444"/>
  <c r="CQ3443"/>
  <c r="CQ3442"/>
  <c r="CQ3441"/>
  <c r="CQ3440"/>
  <c r="CQ3439"/>
  <c r="CQ3438"/>
  <c r="CQ3437"/>
  <c r="CQ3436"/>
  <c r="CQ3435"/>
  <c r="CQ3434"/>
  <c r="CQ3433"/>
  <c r="CQ3432"/>
  <c r="CQ3431"/>
  <c r="CQ3430"/>
  <c r="CQ3429"/>
  <c r="CQ3428"/>
  <c r="CQ3427"/>
  <c r="CQ3426"/>
  <c r="CQ3425"/>
  <c r="CQ3424"/>
  <c r="CQ3423"/>
  <c r="CQ3422"/>
  <c r="CQ3421"/>
  <c r="CQ3420"/>
  <c r="CQ3419"/>
  <c r="CQ3418"/>
  <c r="CQ3417"/>
  <c r="CQ3416"/>
  <c r="CQ3415"/>
  <c r="CQ3414"/>
  <c r="CQ3413"/>
  <c r="CQ3412"/>
  <c r="CQ3411"/>
  <c r="CQ3410"/>
  <c r="CQ3409"/>
  <c r="CQ3408"/>
  <c r="CQ3407"/>
  <c r="CQ3406"/>
  <c r="CQ3405"/>
  <c r="CQ3404"/>
  <c r="CQ3403"/>
  <c r="CQ3402"/>
  <c r="CQ3401"/>
  <c r="CQ3400"/>
  <c r="CQ3399"/>
  <c r="CQ3398"/>
  <c r="CQ3397"/>
  <c r="CQ3396"/>
  <c r="CQ3395"/>
  <c r="CQ3394"/>
  <c r="CQ3393"/>
  <c r="CQ3392"/>
  <c r="CQ3391"/>
  <c r="CQ3390"/>
  <c r="CQ3389"/>
  <c r="CQ3388"/>
  <c r="CQ3387"/>
  <c r="CQ3386"/>
  <c r="CQ3385"/>
  <c r="CQ3384"/>
  <c r="CQ3383"/>
  <c r="CQ3382"/>
  <c r="CQ3381"/>
  <c r="CQ3380"/>
  <c r="CQ3379"/>
  <c r="CQ3378"/>
  <c r="CQ3377"/>
  <c r="CQ3376"/>
  <c r="CQ3375"/>
  <c r="CQ3374"/>
  <c r="CQ3373"/>
  <c r="CQ3372"/>
  <c r="CQ3371"/>
  <c r="CQ3370"/>
  <c r="CQ3369"/>
  <c r="CQ3368"/>
  <c r="CQ3367"/>
  <c r="CQ3366"/>
  <c r="CQ3365"/>
  <c r="CQ3364"/>
  <c r="CQ3363"/>
  <c r="CQ3362"/>
  <c r="CQ3361"/>
  <c r="CQ3360"/>
  <c r="CQ3359"/>
  <c r="CQ3358"/>
  <c r="CQ3357"/>
  <c r="CQ3356"/>
  <c r="CQ3355"/>
  <c r="CQ3354"/>
  <c r="CQ3353"/>
  <c r="CQ3352"/>
  <c r="CQ3351"/>
  <c r="CQ3350"/>
  <c r="CQ3349"/>
  <c r="CQ3348"/>
  <c r="CQ3347"/>
  <c r="CQ3346"/>
  <c r="CQ3345"/>
  <c r="CQ3344"/>
  <c r="CQ3343"/>
  <c r="CQ3342"/>
  <c r="CQ3341"/>
  <c r="CQ3340"/>
  <c r="CQ3339"/>
  <c r="CQ3338"/>
  <c r="CQ3337"/>
  <c r="CQ3336"/>
  <c r="CQ3335"/>
  <c r="CQ3334"/>
  <c r="CQ3333"/>
  <c r="CQ3332"/>
  <c r="CQ3331"/>
  <c r="CQ3330"/>
  <c r="CQ3329"/>
  <c r="CQ3328"/>
  <c r="CQ3327"/>
  <c r="CQ3326"/>
  <c r="CQ3325"/>
  <c r="CQ3324"/>
  <c r="CQ3323"/>
  <c r="CQ3322"/>
  <c r="CQ3321"/>
  <c r="CQ3320"/>
  <c r="CQ3319"/>
  <c r="CQ3318"/>
  <c r="CQ3317"/>
  <c r="CQ3316"/>
  <c r="CQ3315"/>
  <c r="CQ3314"/>
  <c r="CQ3313"/>
  <c r="CQ3312"/>
  <c r="CQ3311"/>
  <c r="CQ3310"/>
  <c r="CQ3309"/>
  <c r="CQ3308"/>
  <c r="CQ3307"/>
  <c r="CQ3306"/>
  <c r="CQ3305"/>
  <c r="CQ3304"/>
  <c r="CQ3303"/>
  <c r="CQ3302"/>
  <c r="CQ3301"/>
  <c r="CQ3300"/>
  <c r="CQ3299"/>
  <c r="CQ3298"/>
  <c r="CQ3297"/>
  <c r="CQ3296"/>
  <c r="CQ3295"/>
  <c r="CQ3294"/>
  <c r="CQ3293"/>
  <c r="CQ3292"/>
  <c r="CQ3291"/>
  <c r="CQ3290"/>
  <c r="CQ3289"/>
  <c r="CQ3288"/>
  <c r="CQ3287"/>
  <c r="CQ3286"/>
  <c r="CQ3285"/>
  <c r="CQ3284"/>
  <c r="CQ3283"/>
  <c r="CQ3282"/>
  <c r="CQ3281"/>
  <c r="CQ3280"/>
  <c r="CQ3279"/>
  <c r="CQ3278"/>
  <c r="CQ3277"/>
  <c r="CQ3276"/>
  <c r="CQ3275"/>
  <c r="CQ3274"/>
  <c r="CQ3273"/>
  <c r="CQ3272"/>
  <c r="CQ3271"/>
  <c r="CQ3270"/>
  <c r="CQ3269"/>
  <c r="CQ3268"/>
  <c r="CQ3267"/>
  <c r="CQ3266"/>
  <c r="CQ3265"/>
  <c r="CQ3264"/>
  <c r="CQ3263"/>
  <c r="CQ3262"/>
  <c r="CQ3261"/>
  <c r="CQ3260"/>
  <c r="CQ3259"/>
  <c r="CQ3258"/>
  <c r="CQ3257"/>
  <c r="CQ3256"/>
  <c r="CQ3255"/>
  <c r="CQ3254"/>
  <c r="CQ3253"/>
  <c r="CQ3252"/>
  <c r="CQ3251"/>
  <c r="CQ3250"/>
  <c r="CQ3249"/>
  <c r="CQ3248"/>
  <c r="CQ3247"/>
  <c r="CQ3246"/>
  <c r="CQ3245"/>
  <c r="CQ3244"/>
  <c r="CQ3243"/>
  <c r="CQ3242"/>
  <c r="CQ3241"/>
  <c r="CQ3240"/>
  <c r="CQ3239"/>
  <c r="CQ3238"/>
  <c r="CQ3237"/>
  <c r="CQ3236"/>
  <c r="CQ3235"/>
  <c r="CQ3234"/>
  <c r="CQ3233"/>
  <c r="CQ3232"/>
  <c r="CQ3231"/>
  <c r="CQ3230"/>
  <c r="CQ3229"/>
  <c r="CQ3228"/>
  <c r="CQ3227"/>
  <c r="CQ3226"/>
  <c r="CQ3225"/>
  <c r="CQ3224"/>
  <c r="CQ3223"/>
  <c r="CQ3222"/>
  <c r="CQ3221"/>
  <c r="CQ3220"/>
  <c r="CQ3219"/>
  <c r="CQ3218"/>
  <c r="CQ3217"/>
  <c r="CQ3216"/>
  <c r="CQ3215"/>
  <c r="CQ3214"/>
  <c r="CQ3213"/>
  <c r="CQ3212"/>
  <c r="CQ3211"/>
  <c r="CQ3210"/>
  <c r="CQ3209"/>
  <c r="CQ3208"/>
  <c r="CQ3207"/>
  <c r="CQ3206"/>
  <c r="CQ3205"/>
  <c r="CQ3204"/>
  <c r="CQ3203"/>
  <c r="CQ3202"/>
  <c r="CQ3201"/>
  <c r="CQ3200"/>
  <c r="CQ3199"/>
  <c r="CQ3198"/>
  <c r="CQ3197"/>
  <c r="CQ3196"/>
  <c r="CQ3195"/>
  <c r="CQ3194"/>
  <c r="CQ3193"/>
  <c r="CQ3192"/>
  <c r="CQ3191"/>
  <c r="CQ3190"/>
  <c r="CQ3189"/>
  <c r="CQ3188"/>
  <c r="CQ3187"/>
  <c r="CQ3186"/>
  <c r="CQ3185"/>
  <c r="CQ3184"/>
  <c r="CQ3183"/>
  <c r="CQ3182"/>
  <c r="CQ3181"/>
  <c r="CQ3180"/>
  <c r="CQ3179"/>
  <c r="CQ3178"/>
  <c r="CQ3177"/>
  <c r="CQ3176"/>
  <c r="CQ3175"/>
  <c r="CQ3174"/>
  <c r="CQ3173"/>
  <c r="CQ3172"/>
  <c r="CQ3171"/>
  <c r="CQ3170"/>
  <c r="CQ3169"/>
  <c r="CQ3168"/>
  <c r="CQ3167"/>
  <c r="CQ3166"/>
  <c r="CQ3165"/>
  <c r="CQ3164"/>
  <c r="CQ3163"/>
  <c r="CQ3162"/>
  <c r="CQ3161"/>
  <c r="CQ3160"/>
  <c r="CQ3159"/>
  <c r="CQ3158"/>
  <c r="CQ3157"/>
  <c r="CQ3156"/>
  <c r="CQ3155"/>
  <c r="CQ3154"/>
  <c r="CQ3153"/>
  <c r="CQ3152"/>
  <c r="CQ3151"/>
  <c r="CQ3150"/>
  <c r="CQ3149"/>
  <c r="CQ3148"/>
  <c r="CQ3147"/>
  <c r="CQ3146"/>
  <c r="CQ3145"/>
  <c r="CQ3144"/>
  <c r="CQ3143"/>
  <c r="CQ3142"/>
  <c r="CQ3141"/>
  <c r="CQ3140"/>
  <c r="CQ3139"/>
  <c r="CQ3138"/>
  <c r="CQ3137"/>
  <c r="CQ3136"/>
  <c r="CQ3135"/>
  <c r="CQ3134"/>
  <c r="CQ3133"/>
  <c r="CQ3132"/>
  <c r="CQ3131"/>
  <c r="CQ3130"/>
  <c r="CQ3129"/>
  <c r="CQ3128"/>
  <c r="CQ3127"/>
  <c r="CQ3126"/>
  <c r="CQ3125"/>
  <c r="CQ3124"/>
  <c r="CQ3123"/>
  <c r="CQ3122"/>
  <c r="CQ3121"/>
  <c r="CQ3120"/>
  <c r="CQ3119"/>
  <c r="CQ3118"/>
  <c r="CQ3117"/>
  <c r="CQ3116"/>
  <c r="CQ3115"/>
  <c r="CQ3114"/>
  <c r="CQ3113"/>
  <c r="CQ3112"/>
  <c r="CQ3111"/>
  <c r="CQ3110"/>
  <c r="CQ3109"/>
  <c r="CQ3108"/>
  <c r="CQ3107"/>
  <c r="CQ3106"/>
  <c r="CQ3105"/>
  <c r="CQ3104"/>
  <c r="CQ3103"/>
  <c r="CQ3102"/>
  <c r="CQ3101"/>
  <c r="CQ3100"/>
  <c r="CQ3099"/>
  <c r="CQ3098"/>
  <c r="CQ3097"/>
  <c r="CQ3096"/>
  <c r="CQ3095"/>
  <c r="CQ3094"/>
  <c r="CQ3093"/>
  <c r="CQ3092"/>
  <c r="CQ3091"/>
  <c r="CQ3090"/>
  <c r="CQ3089"/>
  <c r="CQ3088"/>
  <c r="CQ3087"/>
  <c r="CQ3086"/>
  <c r="CQ3085"/>
  <c r="CQ3084"/>
  <c r="CQ3083"/>
  <c r="CQ3082"/>
  <c r="CQ3081"/>
  <c r="CQ3080"/>
  <c r="CQ3079"/>
  <c r="CQ3078"/>
  <c r="CQ3077"/>
  <c r="CQ3076"/>
  <c r="CQ3075"/>
  <c r="CQ3074"/>
  <c r="CQ3073"/>
  <c r="CQ3072"/>
  <c r="CQ3071"/>
  <c r="CQ3070"/>
  <c r="CQ3069"/>
  <c r="CQ3068"/>
  <c r="CQ3067"/>
  <c r="CQ3066"/>
  <c r="CQ3065"/>
  <c r="CQ3064"/>
  <c r="CQ3063"/>
  <c r="CQ3062"/>
  <c r="CQ3061"/>
  <c r="CQ3060"/>
  <c r="CQ3059"/>
  <c r="CQ3058"/>
  <c r="CQ3057"/>
  <c r="CQ3056"/>
  <c r="CQ3055"/>
  <c r="CQ3054"/>
  <c r="CQ3053"/>
  <c r="CQ3052"/>
  <c r="CQ3051"/>
  <c r="CQ3050"/>
  <c r="CQ3049"/>
  <c r="CQ3048"/>
  <c r="CQ3047"/>
  <c r="CQ3046"/>
  <c r="CQ3045"/>
  <c r="CQ3044"/>
  <c r="CQ3043"/>
  <c r="CQ3042"/>
  <c r="CQ3041"/>
  <c r="CQ3040"/>
  <c r="CQ3039"/>
  <c r="CQ3038"/>
  <c r="CQ3037"/>
  <c r="CQ3036"/>
  <c r="CQ3035"/>
  <c r="CQ3034"/>
  <c r="CQ3033"/>
  <c r="CQ3032"/>
  <c r="CQ3031"/>
  <c r="CQ3030"/>
  <c r="CQ3029"/>
  <c r="CQ3028"/>
  <c r="CQ3027"/>
  <c r="CQ3026"/>
  <c r="CQ3025"/>
  <c r="CQ3024"/>
  <c r="CQ3023"/>
  <c r="CQ3022"/>
  <c r="CQ3021"/>
  <c r="CQ3020"/>
  <c r="CQ3019"/>
  <c r="CQ3018"/>
  <c r="CQ3017"/>
  <c r="CQ3016"/>
  <c r="CQ3015"/>
  <c r="CQ3014"/>
  <c r="CQ3013"/>
  <c r="CQ3012"/>
  <c r="CQ3011"/>
  <c r="CQ3010"/>
  <c r="CQ3009"/>
  <c r="CQ3008"/>
  <c r="CQ3007"/>
  <c r="CQ3006"/>
  <c r="CQ3005"/>
  <c r="CQ3004"/>
  <c r="CQ3003"/>
  <c r="CQ3002"/>
  <c r="CQ3001"/>
  <c r="CQ3000"/>
  <c r="CQ2999"/>
  <c r="CQ2998"/>
  <c r="CQ2997"/>
  <c r="CQ2996"/>
  <c r="CQ2995"/>
  <c r="CQ2994"/>
  <c r="CQ2993"/>
  <c r="CQ2992"/>
  <c r="CQ2991"/>
  <c r="CQ2990"/>
  <c r="CQ2989"/>
  <c r="CQ2988"/>
  <c r="CQ2987"/>
  <c r="CQ2986"/>
  <c r="CQ2985"/>
  <c r="CQ2984"/>
  <c r="CQ2983"/>
  <c r="CQ2982"/>
  <c r="CQ2981"/>
  <c r="CQ2980"/>
  <c r="CQ2979"/>
  <c r="CQ2978"/>
  <c r="CQ2977"/>
  <c r="CQ2976"/>
  <c r="CQ2975"/>
  <c r="CQ2974"/>
  <c r="CQ2973"/>
  <c r="CQ2972"/>
  <c r="CQ2971"/>
  <c r="CQ2970"/>
  <c r="CQ2969"/>
  <c r="CQ2968"/>
  <c r="CQ2967"/>
  <c r="CQ2966"/>
  <c r="CQ2965"/>
  <c r="CQ2964"/>
  <c r="CQ2963"/>
  <c r="CQ2962"/>
  <c r="CQ2961"/>
  <c r="CQ2960"/>
  <c r="CQ2959"/>
  <c r="CQ2958"/>
  <c r="CQ2957"/>
  <c r="CQ2956"/>
  <c r="CQ2955"/>
  <c r="CQ2954"/>
  <c r="CQ2953"/>
  <c r="CQ2952"/>
  <c r="CQ2951"/>
  <c r="CQ2950"/>
  <c r="CQ2949"/>
  <c r="CQ2948"/>
  <c r="CQ2947"/>
  <c r="CQ2946"/>
  <c r="CQ2945"/>
  <c r="CQ2944"/>
  <c r="CQ2943"/>
  <c r="CQ2942"/>
  <c r="CQ2941"/>
  <c r="CQ2940"/>
  <c r="CQ2939"/>
  <c r="CQ2938"/>
  <c r="CQ2937"/>
  <c r="CQ2936"/>
  <c r="CQ2935"/>
  <c r="CQ2934"/>
  <c r="CQ2933"/>
  <c r="CQ2932"/>
  <c r="CQ2931"/>
  <c r="CQ2930"/>
  <c r="CQ2929"/>
  <c r="CQ2928"/>
  <c r="CQ2927"/>
  <c r="CQ2926"/>
  <c r="CQ2925"/>
  <c r="CQ2924"/>
  <c r="CQ2923"/>
  <c r="CQ2922"/>
  <c r="CQ2921"/>
  <c r="CQ2920"/>
  <c r="CQ2919"/>
  <c r="CQ2918"/>
  <c r="CQ2917"/>
  <c r="CQ2916"/>
  <c r="CQ2915"/>
  <c r="CQ2914"/>
  <c r="CQ2913"/>
  <c r="CQ2912"/>
  <c r="CQ2911"/>
  <c r="CQ2910"/>
  <c r="CQ2909"/>
  <c r="CQ2908"/>
  <c r="CQ2907"/>
  <c r="CQ2906"/>
  <c r="CQ2905"/>
  <c r="CQ2904"/>
  <c r="CQ2903"/>
  <c r="CQ2902"/>
  <c r="CQ2901"/>
  <c r="CQ2900"/>
  <c r="CQ2899"/>
  <c r="CQ2898"/>
  <c r="CQ2897"/>
  <c r="CQ2896"/>
  <c r="CQ2895"/>
  <c r="CQ2894"/>
  <c r="CQ2893"/>
  <c r="CQ2892"/>
  <c r="CQ2891"/>
  <c r="CQ2890"/>
  <c r="CQ2889"/>
  <c r="CQ2888"/>
  <c r="CQ2887"/>
  <c r="CQ2886"/>
  <c r="CQ2885"/>
  <c r="CQ2884"/>
  <c r="CQ2883"/>
  <c r="CQ2882"/>
  <c r="CQ2881"/>
  <c r="CQ2880"/>
  <c r="CQ2879"/>
  <c r="CQ2878"/>
  <c r="CQ2877"/>
  <c r="CQ2876"/>
  <c r="CQ2875"/>
  <c r="CQ2874"/>
  <c r="CQ2873"/>
  <c r="CQ2872"/>
  <c r="CQ2871"/>
  <c r="CQ2870"/>
  <c r="CQ2869"/>
  <c r="CQ2868"/>
  <c r="CQ2867"/>
  <c r="CQ2866"/>
  <c r="CQ2865"/>
  <c r="CQ2864"/>
  <c r="CQ2863"/>
  <c r="CQ2862"/>
  <c r="CQ2861"/>
  <c r="CQ2860"/>
  <c r="CQ2859"/>
  <c r="CQ2858"/>
  <c r="CQ2857"/>
  <c r="CQ2856"/>
  <c r="CQ2855"/>
  <c r="CQ2854"/>
  <c r="CQ2853"/>
  <c r="CQ2852"/>
  <c r="CQ2851"/>
  <c r="CQ2850"/>
  <c r="CQ2849"/>
  <c r="CQ2848"/>
  <c r="CQ2847"/>
  <c r="CQ2846"/>
  <c r="CQ2845"/>
  <c r="CQ2844"/>
  <c r="CQ2843"/>
  <c r="CQ2842"/>
  <c r="CQ2841"/>
  <c r="CQ2840"/>
  <c r="CQ2839"/>
  <c r="CQ2838"/>
  <c r="CQ2837"/>
  <c r="CQ2836"/>
  <c r="CQ2835"/>
  <c r="CQ2834"/>
  <c r="CQ2833"/>
  <c r="CQ2832"/>
  <c r="CQ2831"/>
  <c r="CQ2830"/>
  <c r="CQ2829"/>
  <c r="CQ2828"/>
  <c r="CQ2827"/>
  <c r="CQ2826"/>
  <c r="CQ2825"/>
  <c r="CQ2824"/>
  <c r="CQ2823"/>
  <c r="CQ2822"/>
  <c r="CQ2821"/>
  <c r="CQ2820"/>
  <c r="CQ2819"/>
  <c r="CQ2818"/>
  <c r="CQ2817"/>
  <c r="CQ2816"/>
  <c r="CQ2815"/>
  <c r="CQ2814"/>
  <c r="CQ2813"/>
  <c r="CQ2812"/>
  <c r="CQ2811"/>
  <c r="CQ2810"/>
  <c r="CQ2809"/>
  <c r="CQ2808"/>
  <c r="CQ2807"/>
  <c r="CQ2806"/>
  <c r="CQ2805"/>
  <c r="CQ2804"/>
  <c r="CQ2803"/>
  <c r="CQ2802"/>
  <c r="CQ2801"/>
  <c r="CQ2800"/>
  <c r="CQ2799"/>
  <c r="CQ2798"/>
  <c r="CQ2797"/>
  <c r="CQ2796"/>
  <c r="CQ2795"/>
  <c r="CQ2794"/>
  <c r="CQ2793"/>
  <c r="CQ2792"/>
  <c r="CQ2791"/>
  <c r="CQ2790"/>
  <c r="CQ2789"/>
  <c r="CQ2788"/>
  <c r="CQ2787"/>
  <c r="CQ2786"/>
  <c r="CQ2785"/>
  <c r="CQ2784"/>
  <c r="CQ2783"/>
  <c r="CQ2782"/>
  <c r="CQ2781"/>
  <c r="CQ2780"/>
  <c r="CQ2779"/>
  <c r="CQ2778"/>
  <c r="CQ2777"/>
  <c r="CQ2776"/>
  <c r="CQ2775"/>
  <c r="CQ2774"/>
  <c r="CQ2773"/>
  <c r="CQ2772"/>
  <c r="CQ2771"/>
  <c r="CQ2770"/>
  <c r="CQ2769"/>
  <c r="CQ2768"/>
  <c r="CQ2767"/>
  <c r="CQ2766"/>
  <c r="CQ2765"/>
  <c r="CQ2764"/>
  <c r="CQ2763"/>
  <c r="CQ2762"/>
  <c r="CQ2761"/>
  <c r="CQ2760"/>
  <c r="CQ2759"/>
  <c r="CQ2758"/>
  <c r="CQ2757"/>
  <c r="CQ2756"/>
  <c r="CQ2755"/>
  <c r="CQ2754"/>
  <c r="CQ2753"/>
  <c r="CQ2752"/>
  <c r="CQ2751"/>
  <c r="CQ2750"/>
  <c r="CQ2749"/>
  <c r="CQ2748"/>
  <c r="CQ2747"/>
  <c r="CQ2746"/>
  <c r="CQ2745"/>
  <c r="CQ2744"/>
  <c r="CQ2743"/>
  <c r="CQ2742"/>
  <c r="CQ2741"/>
  <c r="CQ2740"/>
  <c r="CQ2739"/>
  <c r="CQ2738"/>
  <c r="CQ2737"/>
  <c r="CQ2736"/>
  <c r="CQ2735"/>
  <c r="CQ2734"/>
  <c r="CQ2733"/>
  <c r="CQ2732"/>
  <c r="CQ2731"/>
  <c r="CQ2730"/>
  <c r="CQ2729"/>
  <c r="CQ2728"/>
  <c r="CQ2727"/>
  <c r="CQ2726"/>
  <c r="CQ2725"/>
  <c r="CQ2724"/>
  <c r="CQ2723"/>
  <c r="CQ2722"/>
  <c r="CQ2721"/>
  <c r="CQ2720"/>
  <c r="CQ2719"/>
  <c r="CQ2718"/>
  <c r="CQ2717"/>
  <c r="CQ2716"/>
  <c r="CQ2715"/>
  <c r="CQ2714"/>
  <c r="CQ2713"/>
  <c r="CQ2712"/>
  <c r="CQ2711"/>
  <c r="CQ2710"/>
  <c r="CQ2709"/>
  <c r="CQ2708"/>
  <c r="CQ2707"/>
  <c r="CQ2706"/>
  <c r="CQ2705"/>
  <c r="CQ2704"/>
  <c r="CQ2703"/>
  <c r="CQ2702"/>
  <c r="CQ2701"/>
  <c r="CQ2700"/>
  <c r="CQ2699"/>
  <c r="CQ2698"/>
  <c r="CQ2697"/>
  <c r="CQ2696"/>
  <c r="CQ2695"/>
  <c r="CQ2694"/>
  <c r="CQ2693"/>
  <c r="CQ2692"/>
  <c r="CQ2691"/>
  <c r="CQ2690"/>
  <c r="CQ2689"/>
  <c r="CQ2688"/>
  <c r="CQ2687"/>
  <c r="CQ2686"/>
  <c r="CQ2685"/>
  <c r="CQ2684"/>
  <c r="CQ2683"/>
  <c r="CQ2682"/>
  <c r="CQ2681"/>
  <c r="CQ2680"/>
  <c r="CQ2679"/>
  <c r="CQ2678"/>
  <c r="CQ2677"/>
  <c r="CQ2676"/>
  <c r="CQ2675"/>
  <c r="CQ2674"/>
  <c r="CQ2673"/>
  <c r="CQ2672"/>
  <c r="CQ2671"/>
  <c r="CQ2670"/>
  <c r="CQ2669"/>
  <c r="CQ2668"/>
  <c r="CQ2667"/>
  <c r="CQ2666"/>
  <c r="CQ2665"/>
  <c r="CQ2664"/>
  <c r="CQ2663"/>
  <c r="CQ2662"/>
  <c r="CQ2661"/>
  <c r="CQ2660"/>
  <c r="CQ2659"/>
  <c r="CQ2658"/>
  <c r="CQ2657"/>
  <c r="CQ2656"/>
  <c r="CQ2655"/>
  <c r="CQ2654"/>
  <c r="CQ2653"/>
  <c r="CQ2652"/>
  <c r="CQ2651"/>
  <c r="CQ2650"/>
  <c r="CQ2649"/>
  <c r="CQ2648"/>
  <c r="CQ2647"/>
  <c r="CQ2646"/>
  <c r="CQ2645"/>
  <c r="CQ2644"/>
  <c r="CQ2643"/>
  <c r="CQ2642"/>
  <c r="CQ2641"/>
  <c r="CQ2640"/>
  <c r="CQ2639"/>
  <c r="CQ2638"/>
  <c r="CQ2637"/>
  <c r="CQ2636"/>
  <c r="CQ2635"/>
  <c r="CQ2634"/>
  <c r="CQ2633"/>
  <c r="CQ2632"/>
  <c r="CQ2631"/>
  <c r="CQ2630"/>
  <c r="CQ2629"/>
  <c r="CQ2628"/>
  <c r="CQ2627"/>
  <c r="CQ2626"/>
  <c r="CQ2625"/>
  <c r="CQ2624"/>
  <c r="CQ2623"/>
  <c r="CQ2622"/>
  <c r="CQ2621"/>
  <c r="CQ2620"/>
  <c r="CQ2619"/>
  <c r="CQ2618"/>
  <c r="CQ2617"/>
  <c r="CQ2616"/>
  <c r="CQ2615"/>
  <c r="CQ2614"/>
  <c r="CQ2613"/>
  <c r="CQ2612"/>
  <c r="CQ2611"/>
  <c r="CQ2610"/>
  <c r="CQ2609"/>
  <c r="CQ2608"/>
  <c r="CQ2607"/>
  <c r="CQ2606"/>
  <c r="CQ2605"/>
  <c r="CQ2604"/>
  <c r="CQ2603"/>
  <c r="CQ2602"/>
  <c r="CQ2601"/>
  <c r="CQ2600"/>
  <c r="CQ2599"/>
  <c r="CQ2598"/>
  <c r="CQ2597"/>
  <c r="CQ2596"/>
  <c r="CQ2595"/>
  <c r="CQ2594"/>
  <c r="CQ2593"/>
  <c r="CQ2592"/>
  <c r="CQ2591"/>
  <c r="CQ2590"/>
  <c r="CQ2589"/>
  <c r="CQ2588"/>
  <c r="CQ2587"/>
  <c r="CQ2586"/>
  <c r="CQ2585"/>
  <c r="CQ2584"/>
  <c r="CQ2583"/>
  <c r="CQ2582"/>
  <c r="CQ2581"/>
  <c r="CQ2580"/>
  <c r="CQ2579"/>
  <c r="CQ2578"/>
  <c r="CQ2577"/>
  <c r="CQ2576"/>
  <c r="CQ2575"/>
  <c r="CQ2574"/>
  <c r="CQ2573"/>
  <c r="CQ2572"/>
  <c r="CQ2571"/>
  <c r="CQ2570"/>
  <c r="CQ2569"/>
  <c r="CQ2568"/>
  <c r="CQ2567"/>
  <c r="CQ2566"/>
  <c r="CQ2565"/>
  <c r="CQ2564"/>
  <c r="CQ2563"/>
  <c r="CQ2562"/>
  <c r="CQ2561"/>
  <c r="CQ2560"/>
  <c r="CQ2559"/>
  <c r="CQ2558"/>
  <c r="CQ2557"/>
  <c r="CQ2556"/>
  <c r="CQ2555"/>
  <c r="CQ2554"/>
  <c r="CQ2553"/>
  <c r="CQ2552"/>
  <c r="CQ2551"/>
  <c r="CQ2550"/>
  <c r="CQ2549"/>
  <c r="CQ2548"/>
  <c r="CQ2547"/>
  <c r="CQ2546"/>
  <c r="CQ2545"/>
  <c r="CQ2544"/>
  <c r="CQ2543"/>
  <c r="CQ2542"/>
  <c r="CQ2541"/>
  <c r="CQ2540"/>
  <c r="CQ2539"/>
  <c r="CQ2538"/>
  <c r="CQ2537"/>
  <c r="CQ2536"/>
  <c r="CQ2535"/>
  <c r="CQ2534"/>
  <c r="CQ2533"/>
  <c r="CQ2532"/>
  <c r="CQ2531"/>
  <c r="CQ2530"/>
  <c r="CQ2529"/>
  <c r="CQ2528"/>
  <c r="CQ2527"/>
  <c r="CQ2526"/>
  <c r="CQ2525"/>
  <c r="CQ2524"/>
  <c r="CQ2523"/>
  <c r="CQ2522"/>
  <c r="CQ2521"/>
  <c r="CQ2520"/>
  <c r="CQ2519"/>
  <c r="CQ2518"/>
  <c r="CQ2517"/>
  <c r="CQ2516"/>
  <c r="CQ2515"/>
  <c r="CQ2514"/>
  <c r="CQ2513"/>
  <c r="CQ2512"/>
  <c r="CQ2511"/>
  <c r="CQ2510"/>
  <c r="CQ2509"/>
  <c r="CQ2508"/>
  <c r="CQ2507"/>
  <c r="CQ2506"/>
  <c r="CQ2505"/>
  <c r="CQ2504"/>
  <c r="CQ2503"/>
  <c r="CQ2502"/>
  <c r="CQ2501"/>
  <c r="CQ2500"/>
  <c r="CQ2499"/>
  <c r="CQ2498"/>
  <c r="CQ2497"/>
  <c r="CQ2496"/>
  <c r="CQ2495"/>
  <c r="CQ2494"/>
  <c r="CQ2493"/>
  <c r="CQ2492"/>
  <c r="CQ2491"/>
  <c r="CQ2490"/>
  <c r="CQ2489"/>
  <c r="CQ2488"/>
  <c r="CQ2487"/>
  <c r="CQ2486"/>
  <c r="CQ2485"/>
  <c r="CQ2484"/>
  <c r="CQ2483"/>
  <c r="CQ2482"/>
  <c r="CQ2481"/>
  <c r="CQ2480"/>
  <c r="CQ2479"/>
  <c r="CQ2478"/>
  <c r="CQ2477"/>
  <c r="CQ2476"/>
  <c r="CQ2475"/>
  <c r="CQ2474"/>
  <c r="CQ2473"/>
  <c r="CQ2472"/>
  <c r="CQ2471"/>
  <c r="CQ2470"/>
  <c r="CQ2469"/>
  <c r="CQ2468"/>
  <c r="CQ2467"/>
  <c r="CQ2466"/>
  <c r="CQ2465"/>
  <c r="CQ2464"/>
  <c r="CQ2463"/>
  <c r="CQ2462"/>
  <c r="CQ2461"/>
  <c r="CQ2460"/>
  <c r="CQ2459"/>
  <c r="CQ2458"/>
  <c r="CQ2457"/>
  <c r="CQ2456"/>
  <c r="CQ2455"/>
  <c r="CQ2454"/>
  <c r="CQ2453"/>
  <c r="CQ2452"/>
  <c r="CQ2451"/>
  <c r="CQ2450"/>
  <c r="CQ2449"/>
  <c r="CQ2448"/>
  <c r="CQ2447"/>
  <c r="CQ2446"/>
  <c r="CQ2445"/>
  <c r="CQ2444"/>
  <c r="CQ2443"/>
  <c r="CQ2442"/>
  <c r="CQ2441"/>
  <c r="CQ2440"/>
  <c r="CQ2439"/>
  <c r="CQ2438"/>
  <c r="CQ2437"/>
  <c r="CQ2436"/>
  <c r="CQ2435"/>
  <c r="CQ2434"/>
  <c r="CQ2433"/>
  <c r="CQ2432"/>
  <c r="CQ2431"/>
  <c r="CQ2430"/>
  <c r="CQ2429"/>
  <c r="CQ2428"/>
  <c r="CQ2427"/>
  <c r="CQ2426"/>
  <c r="CQ2425"/>
  <c r="CQ2424"/>
  <c r="CQ2423"/>
  <c r="CQ2422"/>
  <c r="CQ2421"/>
  <c r="CQ2420"/>
  <c r="CQ2419"/>
  <c r="CQ2418"/>
  <c r="CQ2417"/>
  <c r="CQ2416"/>
  <c r="CQ2415"/>
  <c r="CQ2414"/>
  <c r="CQ2413"/>
  <c r="CQ2412"/>
  <c r="CQ2411"/>
  <c r="CQ2410"/>
  <c r="CQ2409"/>
  <c r="CQ2408"/>
  <c r="CQ2407"/>
  <c r="CQ2406"/>
  <c r="CQ2405"/>
  <c r="CQ2404"/>
  <c r="CQ2403"/>
  <c r="CQ2402"/>
  <c r="CQ2401"/>
  <c r="CQ2400"/>
  <c r="CQ2399"/>
  <c r="CQ2398"/>
  <c r="CQ2397"/>
  <c r="CQ2396"/>
  <c r="CQ2395"/>
  <c r="CQ2394"/>
  <c r="CQ2393"/>
  <c r="CQ2392"/>
  <c r="CQ2391"/>
  <c r="CQ2390"/>
  <c r="CQ2389"/>
  <c r="CQ2388"/>
  <c r="CQ2387"/>
  <c r="CQ2386"/>
  <c r="CQ2385"/>
  <c r="CQ2384"/>
  <c r="CQ2383"/>
  <c r="CQ2382"/>
  <c r="CQ2381"/>
  <c r="CQ2380"/>
  <c r="CQ2379"/>
  <c r="CQ2378"/>
  <c r="CQ2377"/>
  <c r="CQ2376"/>
  <c r="CQ2375"/>
  <c r="CQ2374"/>
  <c r="CQ2373"/>
  <c r="CQ2372"/>
  <c r="CQ2371"/>
  <c r="CQ2370"/>
  <c r="CQ2369"/>
  <c r="CQ2368"/>
  <c r="CQ2367"/>
  <c r="CQ2366"/>
  <c r="CQ2365"/>
  <c r="CQ2364"/>
  <c r="CQ2363"/>
  <c r="CQ2362"/>
  <c r="CQ2361"/>
  <c r="CQ2360"/>
  <c r="CQ2359"/>
  <c r="CQ2358"/>
  <c r="CQ2357"/>
  <c r="CQ2356"/>
  <c r="CQ2355"/>
  <c r="CQ2354"/>
  <c r="CQ2353"/>
  <c r="CQ2352"/>
  <c r="CQ2351"/>
  <c r="CQ2350"/>
  <c r="CQ2349"/>
  <c r="CQ2348"/>
  <c r="CQ2347"/>
  <c r="CQ2346"/>
  <c r="CQ2345"/>
  <c r="CQ2344"/>
  <c r="CQ2343"/>
  <c r="CQ2342"/>
  <c r="CQ2341"/>
  <c r="CQ2340"/>
  <c r="CQ2339"/>
  <c r="CQ2338"/>
  <c r="CQ2337"/>
  <c r="CQ2336"/>
  <c r="CQ2335"/>
  <c r="CQ2334"/>
  <c r="CQ2333"/>
  <c r="CQ2332"/>
  <c r="CQ2331"/>
  <c r="CQ2330"/>
  <c r="CQ2329"/>
  <c r="CQ2328"/>
  <c r="CQ2327"/>
  <c r="CQ2326"/>
  <c r="CQ2325"/>
  <c r="CQ2324"/>
  <c r="CQ2323"/>
  <c r="CQ2322"/>
  <c r="CQ2321"/>
  <c r="CQ2320"/>
  <c r="CQ2319"/>
  <c r="CQ2318"/>
  <c r="CQ2317"/>
  <c r="CQ2316"/>
  <c r="CQ2315"/>
  <c r="CQ2314"/>
  <c r="CQ2313"/>
  <c r="CQ2312"/>
  <c r="CQ2311"/>
  <c r="CQ2310"/>
  <c r="CQ2309"/>
  <c r="CQ2308"/>
  <c r="CQ2307"/>
  <c r="CQ2306"/>
  <c r="CQ2305"/>
  <c r="CQ2304"/>
  <c r="CQ2303"/>
  <c r="CQ2302"/>
  <c r="CQ2301"/>
  <c r="CQ2300"/>
  <c r="CQ2299"/>
  <c r="CQ2298"/>
  <c r="CQ2297"/>
  <c r="CQ2296"/>
  <c r="CQ2295"/>
  <c r="CQ2294"/>
  <c r="CQ2293"/>
  <c r="CQ2292"/>
  <c r="CQ2291"/>
  <c r="CQ2290"/>
  <c r="CQ2289"/>
  <c r="CQ2288"/>
  <c r="CQ2287"/>
  <c r="CQ2286"/>
  <c r="CQ2285"/>
  <c r="CQ2284"/>
  <c r="CQ2283"/>
  <c r="CQ2282"/>
  <c r="CQ2281"/>
  <c r="CQ2280"/>
  <c r="CQ2279"/>
  <c r="CQ2278"/>
  <c r="CQ2277"/>
  <c r="CQ2276"/>
  <c r="CQ2275"/>
  <c r="CQ2274"/>
  <c r="CQ2273"/>
  <c r="CQ2272"/>
  <c r="CQ2271"/>
  <c r="CQ2270"/>
  <c r="CQ2269"/>
  <c r="CQ2268"/>
  <c r="CQ2267"/>
  <c r="CQ2266"/>
  <c r="CQ2265"/>
  <c r="CQ2264"/>
  <c r="CQ2263"/>
  <c r="CQ2262"/>
  <c r="CQ2261"/>
  <c r="CQ2260"/>
  <c r="CQ2259"/>
  <c r="CQ2258"/>
  <c r="CQ2257"/>
  <c r="CQ2256"/>
  <c r="CQ2255"/>
  <c r="CQ2254"/>
  <c r="CQ2253"/>
  <c r="CQ2252"/>
  <c r="CQ2251"/>
  <c r="CQ2250"/>
  <c r="CQ2249"/>
  <c r="CQ2248"/>
  <c r="CQ2247"/>
  <c r="CQ2246"/>
  <c r="CQ2245"/>
  <c r="CQ2244"/>
  <c r="CQ2243"/>
  <c r="CQ2242"/>
  <c r="CQ2241"/>
  <c r="CQ2240"/>
  <c r="CQ2239"/>
  <c r="CQ2238"/>
  <c r="CQ2237"/>
  <c r="CQ2236"/>
  <c r="CQ2235"/>
  <c r="CQ2234"/>
  <c r="CQ2233"/>
  <c r="CQ2232"/>
  <c r="CQ2231"/>
  <c r="CQ2230"/>
  <c r="CQ2229"/>
  <c r="CQ2228"/>
  <c r="CQ2227"/>
  <c r="CQ2226"/>
  <c r="CQ2225"/>
  <c r="CQ2224"/>
  <c r="CQ2223"/>
  <c r="CQ2222"/>
  <c r="CQ2221"/>
  <c r="CQ2220"/>
  <c r="CQ2219"/>
  <c r="CQ2218"/>
  <c r="CQ2217"/>
  <c r="CQ2216"/>
  <c r="CQ2215"/>
  <c r="CQ2214"/>
  <c r="CQ2213"/>
  <c r="CQ2212"/>
  <c r="CQ2211"/>
  <c r="CQ2210"/>
  <c r="CQ2209"/>
  <c r="CQ2208"/>
  <c r="CQ2207"/>
  <c r="CQ2206"/>
  <c r="CQ2205"/>
  <c r="CQ2204"/>
  <c r="CQ2203"/>
  <c r="CQ2202"/>
  <c r="CQ2201"/>
  <c r="CQ2200"/>
  <c r="CQ2199"/>
  <c r="CQ2198"/>
  <c r="CQ2197"/>
  <c r="CQ2196"/>
  <c r="CQ2195"/>
  <c r="CQ2194"/>
  <c r="CQ2193"/>
  <c r="CQ2192"/>
  <c r="CQ2191"/>
  <c r="CQ2190"/>
  <c r="CQ2189"/>
  <c r="CQ2188"/>
  <c r="CQ2187"/>
  <c r="CQ2186"/>
  <c r="CQ2185"/>
  <c r="CQ2184"/>
  <c r="CQ2183"/>
  <c r="CQ2182"/>
  <c r="CQ2181"/>
  <c r="CQ2180"/>
  <c r="CQ2179"/>
  <c r="CQ2178"/>
  <c r="CQ2177"/>
  <c r="CQ2176"/>
  <c r="CQ2175"/>
  <c r="CQ2174"/>
  <c r="CQ2173"/>
  <c r="CQ2172"/>
  <c r="CQ2171"/>
  <c r="CQ2170"/>
  <c r="CQ2169"/>
  <c r="CQ2168"/>
  <c r="CQ2167"/>
  <c r="CQ2166"/>
  <c r="CQ2165"/>
  <c r="CQ2164"/>
  <c r="CQ2163"/>
  <c r="CQ2162"/>
  <c r="CQ2161"/>
  <c r="CQ2160"/>
  <c r="CQ2159"/>
  <c r="CQ2158"/>
  <c r="CQ2157"/>
  <c r="CQ2156"/>
  <c r="CQ2155"/>
  <c r="CQ2154"/>
  <c r="CQ2153"/>
  <c r="CQ2152"/>
  <c r="CQ2151"/>
  <c r="CQ2150"/>
  <c r="CQ2149"/>
  <c r="CQ2148"/>
  <c r="CQ2147"/>
  <c r="CQ2146"/>
  <c r="CQ2145"/>
  <c r="CQ2144"/>
  <c r="CQ2143"/>
  <c r="CQ2142"/>
  <c r="CQ2141"/>
  <c r="CQ2140"/>
  <c r="CQ2139"/>
  <c r="CQ2138"/>
  <c r="CQ2137"/>
  <c r="CQ2136"/>
  <c r="CQ2135"/>
  <c r="CQ2134"/>
  <c r="CQ2133"/>
  <c r="CQ2132"/>
  <c r="CQ2131"/>
  <c r="CQ2130"/>
  <c r="CQ2129"/>
  <c r="CQ2128"/>
  <c r="CQ2127"/>
  <c r="CQ2126"/>
  <c r="CQ2125"/>
  <c r="CQ2124"/>
  <c r="CQ2123"/>
  <c r="CQ2122"/>
  <c r="CQ2121"/>
  <c r="CQ2120"/>
  <c r="CQ2119"/>
  <c r="CQ2118"/>
  <c r="CQ2117"/>
  <c r="CQ2116"/>
  <c r="CQ2115"/>
  <c r="CQ2114"/>
  <c r="CQ2113"/>
  <c r="CQ2112"/>
  <c r="CQ2111"/>
  <c r="CQ2110"/>
  <c r="CQ2109"/>
  <c r="CQ2108"/>
  <c r="CQ2107"/>
  <c r="CQ2106"/>
  <c r="CQ2105"/>
  <c r="CQ2104"/>
  <c r="CQ2103"/>
  <c r="CQ2102"/>
  <c r="CQ2101"/>
  <c r="CQ2100"/>
  <c r="CQ2099"/>
  <c r="CQ2098"/>
  <c r="CQ2097"/>
  <c r="CQ2096"/>
  <c r="CQ2095"/>
  <c r="CQ2094"/>
  <c r="CQ2093"/>
  <c r="CQ2092"/>
  <c r="CQ2091"/>
  <c r="CQ2090"/>
  <c r="CQ2089"/>
  <c r="CQ2088"/>
  <c r="CQ2087"/>
  <c r="CQ2086"/>
  <c r="CQ2085"/>
  <c r="CQ2084"/>
  <c r="CQ2083"/>
  <c r="CQ2082"/>
  <c r="CQ2081"/>
  <c r="CQ2080"/>
  <c r="CQ2079"/>
  <c r="CQ2078"/>
  <c r="CQ2077"/>
  <c r="CQ2076"/>
  <c r="CQ2075"/>
  <c r="CQ2074"/>
  <c r="CQ2073"/>
  <c r="CQ2072"/>
  <c r="CQ2071"/>
  <c r="CQ2070"/>
  <c r="CQ2069"/>
  <c r="CQ2068"/>
  <c r="CQ2067"/>
  <c r="CQ2066"/>
  <c r="CQ2065"/>
  <c r="CQ2064"/>
  <c r="CQ2063"/>
  <c r="CQ2062"/>
  <c r="CQ2061"/>
  <c r="CQ2060"/>
  <c r="CQ2059"/>
  <c r="CQ2058"/>
  <c r="CQ2057"/>
  <c r="CQ2056"/>
  <c r="CQ2055"/>
  <c r="CQ2054"/>
  <c r="CQ2053"/>
  <c r="CQ2052"/>
  <c r="CQ2051"/>
  <c r="CQ2050"/>
  <c r="CQ2049"/>
  <c r="CQ2048"/>
  <c r="CQ2047"/>
  <c r="CQ2046"/>
  <c r="CQ2045"/>
  <c r="CQ2044"/>
  <c r="CQ2043"/>
  <c r="CQ2042"/>
  <c r="CQ2041"/>
  <c r="CQ2040"/>
  <c r="CQ2039"/>
  <c r="CQ2038"/>
  <c r="CQ2037"/>
  <c r="CQ2036"/>
  <c r="CQ2035"/>
  <c r="CQ2034"/>
  <c r="CQ2033"/>
  <c r="CQ2032"/>
  <c r="CQ2031"/>
  <c r="CQ2030"/>
  <c r="CQ2029"/>
  <c r="CQ2028"/>
  <c r="CQ2027"/>
  <c r="CQ2026"/>
  <c r="CQ2025"/>
  <c r="CQ2024"/>
  <c r="CQ2023"/>
  <c r="CQ2022"/>
  <c r="CQ2021"/>
  <c r="CQ2020"/>
  <c r="CQ2019"/>
  <c r="CQ2018"/>
  <c r="CQ2017"/>
  <c r="CQ2016"/>
  <c r="CQ2015"/>
  <c r="CQ2014"/>
  <c r="CQ2013"/>
  <c r="CQ2012"/>
  <c r="CQ2011"/>
  <c r="CQ2010"/>
  <c r="CQ2009"/>
  <c r="CQ2008"/>
  <c r="CQ2007"/>
  <c r="CQ2006"/>
  <c r="CQ2005"/>
  <c r="CQ2004"/>
  <c r="CQ2003"/>
  <c r="CQ2002"/>
  <c r="CQ2001"/>
  <c r="CQ2000"/>
  <c r="CQ1999"/>
  <c r="CQ1998"/>
  <c r="CQ1997"/>
  <c r="CQ1996"/>
  <c r="CQ1995"/>
  <c r="CQ1994"/>
  <c r="CQ1993"/>
  <c r="CQ1992"/>
  <c r="CQ1991"/>
  <c r="CQ1990"/>
  <c r="CQ1989"/>
  <c r="CQ1988"/>
  <c r="CQ1987"/>
  <c r="CQ1986"/>
  <c r="CQ1985"/>
  <c r="CQ1984"/>
  <c r="CQ1983"/>
  <c r="CQ1982"/>
  <c r="CQ1981"/>
  <c r="CQ1980"/>
  <c r="CQ1979"/>
  <c r="CQ1978"/>
  <c r="CQ1977"/>
  <c r="CQ1976"/>
  <c r="CQ1975"/>
  <c r="CQ1974"/>
  <c r="CQ1973"/>
  <c r="CQ1972"/>
  <c r="CQ1971"/>
  <c r="CQ1970"/>
  <c r="CQ1969"/>
  <c r="CQ1968"/>
  <c r="CQ1967"/>
  <c r="CQ1966"/>
  <c r="CQ1965"/>
  <c r="CQ1964"/>
  <c r="CQ1963"/>
  <c r="CQ1962"/>
  <c r="CQ1961"/>
  <c r="CQ1960"/>
  <c r="CQ1959"/>
  <c r="CQ1958"/>
  <c r="CQ1957"/>
  <c r="CQ1956"/>
  <c r="CQ1955"/>
  <c r="CQ1954"/>
  <c r="CQ1953"/>
  <c r="CQ1952"/>
  <c r="CQ1951"/>
  <c r="CQ1950"/>
  <c r="CQ1949"/>
  <c r="CQ1948"/>
  <c r="CQ1947"/>
  <c r="CQ1946"/>
  <c r="CQ1945"/>
  <c r="CQ1944"/>
  <c r="CQ1943"/>
  <c r="CQ1942"/>
  <c r="CQ1941"/>
  <c r="CQ1940"/>
  <c r="CQ1939"/>
  <c r="CQ1938"/>
  <c r="CQ1937"/>
  <c r="CQ1936"/>
  <c r="CQ1935"/>
  <c r="CQ1934"/>
  <c r="CQ1933"/>
  <c r="CQ1932"/>
  <c r="CQ1931"/>
  <c r="CQ1930"/>
  <c r="CQ1929"/>
  <c r="CQ1928"/>
  <c r="CQ1927"/>
  <c r="CQ1926"/>
  <c r="CQ1925"/>
  <c r="CQ1924"/>
  <c r="CQ1923"/>
  <c r="CQ1922"/>
  <c r="CQ1921"/>
  <c r="CQ1920"/>
  <c r="CQ1919"/>
  <c r="CQ1918"/>
  <c r="CQ1917"/>
  <c r="CQ1916"/>
  <c r="CQ1915"/>
  <c r="CQ1914"/>
  <c r="CQ1913"/>
  <c r="CQ1912"/>
  <c r="CQ1911"/>
  <c r="CQ1910"/>
  <c r="CQ1909"/>
  <c r="CQ1908"/>
  <c r="CQ1907"/>
  <c r="CQ1906"/>
  <c r="CQ1905"/>
  <c r="CQ1904"/>
  <c r="CQ1903"/>
  <c r="CQ1902"/>
  <c r="CQ1901"/>
  <c r="CQ1900"/>
  <c r="CQ1899"/>
  <c r="CQ1898"/>
  <c r="CQ1897"/>
  <c r="CQ1896"/>
  <c r="CQ1895"/>
  <c r="CQ1894"/>
  <c r="CQ1893"/>
  <c r="CQ1892"/>
  <c r="CQ1891"/>
  <c r="CQ1890"/>
  <c r="CQ1889"/>
  <c r="CQ1888"/>
  <c r="CQ1887"/>
  <c r="CQ1886"/>
  <c r="CQ1885"/>
  <c r="CQ1884"/>
  <c r="CQ1883"/>
  <c r="CQ1882"/>
  <c r="CQ1881"/>
  <c r="CQ1880"/>
  <c r="CQ1879"/>
  <c r="CQ1878"/>
  <c r="CQ1877"/>
  <c r="CQ1876"/>
  <c r="CQ1875"/>
  <c r="CQ1874"/>
  <c r="CQ1873"/>
  <c r="CQ1872"/>
  <c r="CQ1871"/>
  <c r="CQ1870"/>
  <c r="CQ1869"/>
  <c r="CQ1868"/>
  <c r="CQ1867"/>
  <c r="CQ1866"/>
  <c r="CQ1865"/>
  <c r="CQ1864"/>
  <c r="CQ1863"/>
  <c r="CQ1862"/>
  <c r="CQ1861"/>
  <c r="CQ1860"/>
  <c r="CQ1859"/>
  <c r="CQ1858"/>
  <c r="CQ1857"/>
  <c r="CQ1856"/>
  <c r="CQ1855"/>
  <c r="CQ1854"/>
  <c r="CQ1853"/>
  <c r="CQ1852"/>
  <c r="CQ1851"/>
  <c r="CQ1850"/>
  <c r="CQ1849"/>
  <c r="CQ1848"/>
  <c r="CQ1847"/>
  <c r="CQ1846"/>
  <c r="CQ1845"/>
  <c r="CQ1844"/>
  <c r="CQ1843"/>
  <c r="CQ1842"/>
  <c r="CQ1841"/>
  <c r="CQ1840"/>
  <c r="CQ1839"/>
  <c r="CQ1838"/>
  <c r="CQ1837"/>
  <c r="CQ1836"/>
  <c r="CQ1835"/>
  <c r="CQ1834"/>
  <c r="CQ1833"/>
  <c r="CQ1832"/>
  <c r="CQ1831"/>
  <c r="CQ1830"/>
  <c r="CQ1829"/>
  <c r="CQ1828"/>
  <c r="CQ1827"/>
  <c r="CQ1826"/>
  <c r="CQ1825"/>
  <c r="CQ1824"/>
  <c r="CQ1823"/>
  <c r="CQ1822"/>
  <c r="CQ1821"/>
  <c r="CQ1820"/>
  <c r="CQ1819"/>
  <c r="CQ1818"/>
  <c r="CQ1817"/>
  <c r="CQ1816"/>
  <c r="CQ1815"/>
  <c r="CQ1814"/>
  <c r="CQ1813"/>
  <c r="CQ1812"/>
  <c r="CQ1811"/>
  <c r="CQ1810"/>
  <c r="CQ1809"/>
  <c r="CQ1808"/>
  <c r="CQ1807"/>
  <c r="CQ1806"/>
  <c r="CQ1805"/>
  <c r="CQ1804"/>
  <c r="CQ1803"/>
  <c r="CQ1802"/>
  <c r="CQ1801"/>
  <c r="CQ1800"/>
  <c r="CQ1799"/>
  <c r="CQ1798"/>
  <c r="CQ1797"/>
  <c r="CQ1796"/>
  <c r="CQ1795"/>
  <c r="CQ1794"/>
  <c r="CQ1793"/>
  <c r="CQ1792"/>
  <c r="CQ1791"/>
  <c r="CQ1790"/>
  <c r="CQ1789"/>
  <c r="CQ1788"/>
  <c r="CQ1787"/>
  <c r="CQ1786"/>
  <c r="CQ1785"/>
  <c r="CQ1784"/>
  <c r="CQ1783"/>
  <c r="CQ1782"/>
  <c r="CQ1781"/>
  <c r="CQ1780"/>
  <c r="CQ1779"/>
  <c r="CQ1778"/>
  <c r="CQ1777"/>
  <c r="CQ1776"/>
  <c r="CQ1775"/>
  <c r="CQ1774"/>
  <c r="CQ1773"/>
  <c r="CQ1772"/>
  <c r="CQ1771"/>
  <c r="CQ1770"/>
  <c r="CQ1769"/>
  <c r="CQ1768"/>
  <c r="CQ1767"/>
  <c r="CQ1766"/>
  <c r="CQ1765"/>
  <c r="CQ1764"/>
  <c r="CQ1763"/>
  <c r="CQ1762"/>
  <c r="CQ1761"/>
  <c r="CQ1760"/>
  <c r="CQ1759"/>
  <c r="CQ1758"/>
  <c r="CQ1757"/>
  <c r="CQ1756"/>
  <c r="CQ1755"/>
  <c r="CQ1754"/>
  <c r="CQ1753"/>
  <c r="CQ1752"/>
  <c r="CQ1751"/>
  <c r="CQ1750"/>
  <c r="CQ1749"/>
  <c r="CQ1748"/>
  <c r="CQ1747"/>
  <c r="CQ1746"/>
  <c r="CQ1745"/>
  <c r="CQ1744"/>
  <c r="CQ1743"/>
  <c r="CQ1742"/>
  <c r="CQ1741"/>
  <c r="CQ1740"/>
  <c r="CQ1739"/>
  <c r="CQ1738"/>
  <c r="CQ1737"/>
  <c r="CQ1736"/>
  <c r="CQ1735"/>
  <c r="CQ1734"/>
  <c r="CQ1733"/>
  <c r="CQ1732"/>
  <c r="CQ1731"/>
  <c r="CQ1730"/>
  <c r="CQ1729"/>
  <c r="CQ1728"/>
  <c r="CQ1727"/>
  <c r="CQ1726"/>
  <c r="CQ1725"/>
  <c r="CQ1724"/>
  <c r="CQ1723"/>
  <c r="CQ1722"/>
  <c r="CQ1721"/>
  <c r="CQ1720"/>
  <c r="CQ1719"/>
  <c r="CQ1718"/>
  <c r="CQ1717"/>
  <c r="CQ1716"/>
  <c r="CQ1715"/>
  <c r="CQ1714"/>
  <c r="CQ1713"/>
  <c r="CQ1712"/>
  <c r="CQ1711"/>
  <c r="CQ1710"/>
  <c r="CQ1709"/>
  <c r="CQ1708"/>
  <c r="CQ1707"/>
  <c r="CQ1706"/>
  <c r="CQ1705"/>
  <c r="CQ1704"/>
  <c r="CQ1703"/>
  <c r="CQ1702"/>
  <c r="CQ1701"/>
  <c r="CQ1700"/>
  <c r="CQ1699"/>
  <c r="CQ1698"/>
  <c r="CQ1697"/>
  <c r="CQ1696"/>
  <c r="CQ1695"/>
  <c r="CQ1694"/>
  <c r="CQ1693"/>
  <c r="CQ1692"/>
  <c r="CQ1691"/>
  <c r="CQ1690"/>
  <c r="CQ1689"/>
  <c r="CQ1688"/>
  <c r="CQ1687"/>
  <c r="CQ1686"/>
  <c r="CQ1685"/>
  <c r="CQ1684"/>
  <c r="CQ1683"/>
  <c r="CQ1682"/>
  <c r="CQ1681"/>
  <c r="CQ1680"/>
  <c r="CQ1679"/>
  <c r="CQ1678"/>
  <c r="CQ1677"/>
  <c r="CQ1676"/>
  <c r="CQ1675"/>
  <c r="CQ1674"/>
  <c r="CQ1673"/>
  <c r="CQ1672"/>
  <c r="CQ1671"/>
  <c r="CQ1670"/>
  <c r="CQ1669"/>
  <c r="CQ1668"/>
  <c r="CQ1667"/>
  <c r="CQ1666"/>
  <c r="CQ1665"/>
  <c r="CQ1664"/>
  <c r="CQ1663"/>
  <c r="CQ1662"/>
  <c r="CQ1661"/>
  <c r="CQ1660"/>
  <c r="CQ1659"/>
  <c r="CQ1658"/>
  <c r="CQ1657"/>
  <c r="CQ1656"/>
  <c r="CQ1655"/>
  <c r="CQ1654"/>
  <c r="CQ1653"/>
  <c r="CQ1652"/>
  <c r="CQ1651"/>
  <c r="CQ1650"/>
  <c r="CQ1649"/>
  <c r="CQ1648"/>
  <c r="CQ1647"/>
  <c r="CQ1646"/>
  <c r="CQ1645"/>
  <c r="CQ1644"/>
  <c r="CQ1643"/>
  <c r="CQ1642"/>
  <c r="CQ1641"/>
  <c r="CQ1640"/>
  <c r="CQ1639"/>
  <c r="CQ1638"/>
  <c r="CQ1637"/>
  <c r="CQ1636"/>
  <c r="CQ1635"/>
  <c r="CQ1634"/>
  <c r="CQ1633"/>
  <c r="CQ1632"/>
  <c r="CQ1631"/>
  <c r="CQ1630"/>
  <c r="CQ1629"/>
  <c r="CQ1628"/>
  <c r="CQ1627"/>
  <c r="CQ1626"/>
  <c r="CQ1625"/>
  <c r="CQ1624"/>
  <c r="CQ1623"/>
  <c r="CQ1622"/>
  <c r="CQ1621"/>
  <c r="CQ1620"/>
  <c r="CQ1619"/>
  <c r="CQ1618"/>
  <c r="CQ1617"/>
  <c r="CQ1616"/>
  <c r="CQ1615"/>
  <c r="CQ1614"/>
  <c r="CQ1613"/>
  <c r="CQ1612"/>
  <c r="CQ1611"/>
  <c r="CQ1610"/>
  <c r="CQ1609"/>
  <c r="CQ1608"/>
  <c r="CQ1607"/>
  <c r="CQ1606"/>
  <c r="CQ1605"/>
  <c r="CQ1604"/>
  <c r="CQ1603"/>
  <c r="CQ1602"/>
  <c r="CQ1601"/>
  <c r="CQ1600"/>
  <c r="CQ1599"/>
  <c r="CQ1598"/>
  <c r="CQ1597"/>
  <c r="CQ1596"/>
  <c r="CQ1595"/>
  <c r="CQ1594"/>
  <c r="CQ1593"/>
  <c r="CQ1592"/>
  <c r="CQ1591"/>
  <c r="CQ1590"/>
  <c r="CQ1589"/>
  <c r="CQ1588"/>
  <c r="CQ1587"/>
  <c r="CQ1586"/>
  <c r="CQ1585"/>
  <c r="CQ1584"/>
  <c r="CQ1583"/>
  <c r="CQ1582"/>
  <c r="CQ1581"/>
  <c r="CQ1580"/>
  <c r="CQ1579"/>
  <c r="CQ1578"/>
  <c r="CQ1577"/>
  <c r="CQ1576"/>
  <c r="CQ1575"/>
  <c r="CQ1574"/>
  <c r="CQ1573"/>
  <c r="CQ1572"/>
  <c r="CQ1571"/>
  <c r="CQ1570"/>
  <c r="CQ1569"/>
  <c r="CQ1568"/>
  <c r="CQ1567"/>
  <c r="CQ1566"/>
  <c r="CQ1565"/>
  <c r="CQ1564"/>
  <c r="CQ1563"/>
  <c r="CQ1562"/>
  <c r="CQ1561"/>
  <c r="CQ1560"/>
  <c r="CQ1559"/>
  <c r="CQ1558"/>
  <c r="CQ1557"/>
  <c r="CQ1556"/>
  <c r="CQ1555"/>
  <c r="CQ1554"/>
  <c r="CQ1553"/>
  <c r="CQ1552"/>
  <c r="CQ1551"/>
  <c r="CQ1550"/>
  <c r="CQ1549"/>
  <c r="CQ1548"/>
  <c r="CQ1547"/>
  <c r="CQ1546"/>
  <c r="CQ1545"/>
  <c r="CQ1544"/>
  <c r="CQ1543"/>
  <c r="CQ1542"/>
  <c r="CQ1541"/>
  <c r="CQ1540"/>
  <c r="CQ1539"/>
  <c r="CQ1538"/>
  <c r="CQ1537"/>
  <c r="CQ1536"/>
  <c r="CQ1535"/>
  <c r="CQ1534"/>
  <c r="CQ1533"/>
  <c r="CQ1532"/>
  <c r="CQ1531"/>
  <c r="CQ1530"/>
  <c r="CQ1529"/>
  <c r="CQ1528"/>
  <c r="CQ1527"/>
  <c r="CQ1526"/>
  <c r="CQ1525"/>
  <c r="CQ1524"/>
  <c r="CQ1523"/>
  <c r="CQ1522"/>
  <c r="CQ1521"/>
  <c r="CQ1520"/>
  <c r="CQ1519"/>
  <c r="CQ1518"/>
  <c r="CQ1517"/>
  <c r="CQ1516"/>
  <c r="CQ1515"/>
  <c r="CQ1514"/>
  <c r="CQ1513"/>
  <c r="CQ1512"/>
  <c r="CQ1511"/>
  <c r="CQ1510"/>
  <c r="CQ1509"/>
  <c r="CQ1508"/>
  <c r="CQ1507"/>
  <c r="CQ1506"/>
  <c r="CQ1505"/>
  <c r="CQ1504"/>
  <c r="CQ1503"/>
  <c r="CQ1502"/>
  <c r="CQ1501"/>
  <c r="CQ1500"/>
  <c r="CQ1499"/>
  <c r="CQ1498"/>
  <c r="CQ1497"/>
  <c r="CQ1496"/>
  <c r="CQ1495"/>
  <c r="CQ1494"/>
  <c r="CQ1493"/>
  <c r="CQ1492"/>
  <c r="CQ1491"/>
  <c r="CQ1490"/>
  <c r="CQ1489"/>
  <c r="CQ1488"/>
  <c r="CQ1487"/>
  <c r="CQ1486"/>
  <c r="CQ1485"/>
  <c r="CQ1484"/>
  <c r="CQ1483"/>
  <c r="CQ1482"/>
  <c r="CQ1481"/>
  <c r="CQ1480"/>
  <c r="CQ1479"/>
  <c r="CQ1478"/>
  <c r="CQ1477"/>
  <c r="CQ1476"/>
  <c r="CQ1475"/>
  <c r="CQ1474"/>
  <c r="CQ1473"/>
  <c r="CQ1472"/>
  <c r="CQ1471"/>
  <c r="CQ1470"/>
  <c r="CQ1469"/>
  <c r="CQ1468"/>
  <c r="CQ1467"/>
  <c r="CQ1466"/>
  <c r="CQ1465"/>
  <c r="CQ1464"/>
  <c r="CQ1463"/>
  <c r="CQ1462"/>
  <c r="CQ1461"/>
  <c r="CQ1460"/>
  <c r="CQ1459"/>
  <c r="CQ1458"/>
  <c r="CQ1457"/>
  <c r="CQ1456"/>
  <c r="CQ1455"/>
  <c r="CQ1454"/>
  <c r="CQ1453"/>
  <c r="CQ1452"/>
  <c r="CQ1451"/>
  <c r="CQ1450"/>
  <c r="CQ1449"/>
  <c r="CQ1448"/>
  <c r="CQ1447"/>
  <c r="CQ1446"/>
  <c r="CQ1445"/>
  <c r="CQ1444"/>
  <c r="CQ1443"/>
  <c r="CQ1442"/>
  <c r="CQ1441"/>
  <c r="CQ1440"/>
  <c r="CQ1439"/>
  <c r="CQ1438"/>
  <c r="CQ1437"/>
  <c r="CQ1436"/>
  <c r="CQ1435"/>
  <c r="CQ1434"/>
  <c r="CQ1433"/>
  <c r="CQ1432"/>
  <c r="CQ1431"/>
  <c r="CQ1430"/>
  <c r="CQ1429"/>
  <c r="CQ1428"/>
  <c r="CQ1427"/>
  <c r="CQ1426"/>
  <c r="CQ1425"/>
  <c r="CQ1424"/>
  <c r="CQ1423"/>
  <c r="CQ1422"/>
  <c r="CQ1421"/>
  <c r="CQ1420"/>
  <c r="CQ1419"/>
  <c r="CQ1418"/>
  <c r="CQ1417"/>
  <c r="CQ1416"/>
  <c r="CQ1415"/>
  <c r="CQ1414"/>
  <c r="CQ1413"/>
  <c r="CQ1412"/>
  <c r="CQ1411"/>
  <c r="CQ1410"/>
  <c r="CQ1409"/>
  <c r="CQ1408"/>
  <c r="CQ1407"/>
  <c r="CQ1406"/>
  <c r="CQ1405"/>
  <c r="CQ1404"/>
  <c r="CQ1403"/>
  <c r="CQ1402"/>
  <c r="CQ1401"/>
  <c r="CQ1400"/>
  <c r="CQ1399"/>
  <c r="CQ1398"/>
  <c r="CQ1397"/>
  <c r="CQ1396"/>
  <c r="CQ1395"/>
  <c r="CQ1394"/>
  <c r="CQ1393"/>
  <c r="CQ1392"/>
  <c r="CQ1391"/>
  <c r="CQ1390"/>
  <c r="CQ1389"/>
  <c r="CQ1388"/>
  <c r="CQ1387"/>
  <c r="CQ1386"/>
  <c r="CQ1385"/>
  <c r="CQ1384"/>
  <c r="CQ1383"/>
  <c r="CQ1382"/>
  <c r="CQ1381"/>
  <c r="CQ1380"/>
  <c r="CQ1379"/>
  <c r="CQ1378"/>
  <c r="CQ1377"/>
  <c r="CQ1376"/>
  <c r="CQ1375"/>
  <c r="CQ1374"/>
  <c r="CQ1373"/>
  <c r="CQ1372"/>
  <c r="CQ1371"/>
  <c r="CQ1370"/>
  <c r="CQ1369"/>
  <c r="CQ1368"/>
  <c r="CQ1367"/>
  <c r="CQ1366"/>
  <c r="CQ1365"/>
  <c r="CQ1364"/>
  <c r="CQ1363"/>
  <c r="CQ1362"/>
  <c r="CQ1361"/>
  <c r="CQ1360"/>
  <c r="CQ1359"/>
  <c r="CQ1358"/>
  <c r="CQ1357"/>
  <c r="CQ1356"/>
  <c r="CQ1355"/>
  <c r="CQ1354"/>
  <c r="CQ1353"/>
  <c r="CQ1352"/>
  <c r="CQ1351"/>
  <c r="CQ1350"/>
  <c r="CQ1349"/>
  <c r="CQ1348"/>
  <c r="CQ1347"/>
  <c r="CQ1346"/>
  <c r="CQ1345"/>
  <c r="CQ1344"/>
  <c r="CQ1343"/>
  <c r="CQ1342"/>
  <c r="CQ1341"/>
  <c r="CQ1340"/>
  <c r="CQ1339"/>
  <c r="CQ1338"/>
  <c r="CQ1337"/>
  <c r="CQ1336"/>
  <c r="CQ1335"/>
  <c r="CQ1334"/>
  <c r="CQ1333"/>
  <c r="CQ1332"/>
  <c r="CQ1331"/>
  <c r="CQ1330"/>
  <c r="CQ1329"/>
  <c r="CQ1328"/>
  <c r="CQ1327"/>
  <c r="CQ1326"/>
  <c r="CQ1325"/>
  <c r="CQ1324"/>
  <c r="CQ1323"/>
  <c r="CQ1322"/>
  <c r="CQ1321"/>
  <c r="CQ1320"/>
  <c r="CQ1319"/>
  <c r="CQ1318"/>
  <c r="CQ1317"/>
  <c r="CQ1316"/>
  <c r="CQ1315"/>
  <c r="CQ1314"/>
  <c r="CQ1313"/>
  <c r="CQ1312"/>
  <c r="CQ1311"/>
  <c r="CQ1310"/>
  <c r="CQ1309"/>
  <c r="CQ1308"/>
  <c r="CQ1307"/>
  <c r="CQ1306"/>
  <c r="CQ1305"/>
  <c r="CQ1304"/>
  <c r="CQ1303"/>
  <c r="CQ1302"/>
  <c r="CQ1301"/>
  <c r="CQ1300"/>
  <c r="CQ1299"/>
  <c r="CQ1298"/>
  <c r="CQ1297"/>
  <c r="CQ1296"/>
  <c r="CQ1295"/>
  <c r="CQ1294"/>
  <c r="CQ1293"/>
  <c r="CQ1292"/>
  <c r="CQ1291"/>
  <c r="CQ1290"/>
  <c r="CQ1289"/>
  <c r="CQ1288"/>
  <c r="CQ1287"/>
  <c r="CQ1286"/>
  <c r="CQ1285"/>
  <c r="CQ1284"/>
  <c r="CQ1283"/>
  <c r="CQ1282"/>
  <c r="CQ1281"/>
  <c r="CQ1280"/>
  <c r="CQ1279"/>
  <c r="CQ1278"/>
  <c r="CQ1277"/>
  <c r="CQ1276"/>
  <c r="CQ1275"/>
  <c r="CQ1274"/>
  <c r="CQ1273"/>
  <c r="CQ1272"/>
  <c r="CQ1271"/>
  <c r="CQ1270"/>
  <c r="CQ1269"/>
  <c r="CQ1268"/>
  <c r="CQ1267"/>
  <c r="CQ1266"/>
  <c r="CQ1265"/>
  <c r="CQ1264"/>
  <c r="CQ1263"/>
  <c r="CQ1262"/>
  <c r="CQ1261"/>
  <c r="CQ1260"/>
  <c r="CQ1259"/>
  <c r="CQ1258"/>
  <c r="CQ1257"/>
  <c r="CQ1256"/>
  <c r="CQ1255"/>
  <c r="CQ1254"/>
  <c r="CQ1253"/>
  <c r="CQ1252"/>
  <c r="CQ1251"/>
  <c r="CQ1250"/>
  <c r="CQ1249"/>
  <c r="CQ1248"/>
  <c r="CQ1247"/>
  <c r="CQ1246"/>
  <c r="CQ1245"/>
  <c r="CQ1244"/>
  <c r="CQ1243"/>
  <c r="CQ1242"/>
  <c r="CQ1241"/>
  <c r="CQ1240"/>
  <c r="CQ1239"/>
  <c r="CQ1238"/>
  <c r="CQ1237"/>
  <c r="CQ1236"/>
  <c r="CQ1235"/>
  <c r="CQ1234"/>
  <c r="CQ1233"/>
  <c r="CQ1232"/>
  <c r="CQ1231"/>
  <c r="CQ1230"/>
  <c r="CQ1229"/>
  <c r="CQ1228"/>
  <c r="CQ1227"/>
  <c r="CQ1226"/>
  <c r="CQ1225"/>
  <c r="CQ1224"/>
  <c r="CQ1223"/>
  <c r="CQ1222"/>
  <c r="CQ1221"/>
  <c r="CQ1220"/>
  <c r="CQ1219"/>
  <c r="CQ1218"/>
  <c r="CQ1217"/>
  <c r="CQ1216"/>
  <c r="CQ1215"/>
  <c r="CQ1214"/>
  <c r="CQ1213"/>
  <c r="CQ1212"/>
  <c r="CQ1211"/>
  <c r="CQ1210"/>
  <c r="CQ1209"/>
  <c r="CQ1208"/>
  <c r="CQ1207"/>
  <c r="CQ1206"/>
  <c r="CQ1205"/>
  <c r="CQ1204"/>
  <c r="CQ1203"/>
  <c r="CQ1202"/>
  <c r="CQ1201"/>
  <c r="CQ1200"/>
  <c r="CQ1199"/>
  <c r="CQ1198"/>
  <c r="CQ1197"/>
  <c r="CQ1196"/>
  <c r="CQ1195"/>
  <c r="CQ1194"/>
  <c r="CQ1193"/>
  <c r="CQ1192"/>
  <c r="CQ1191"/>
  <c r="CQ1190"/>
  <c r="CQ1189"/>
  <c r="CQ1188"/>
  <c r="CQ1187"/>
  <c r="CQ1186"/>
  <c r="CQ1185"/>
  <c r="CQ1184"/>
  <c r="CQ1183"/>
  <c r="CQ1182"/>
  <c r="CQ1181"/>
  <c r="CQ1180"/>
  <c r="CQ1179"/>
  <c r="CQ1178"/>
  <c r="CQ1177"/>
  <c r="CQ1176"/>
  <c r="CQ1175"/>
  <c r="CQ1174"/>
  <c r="CQ1173"/>
  <c r="CQ1172"/>
  <c r="CQ1171"/>
  <c r="CQ1170"/>
  <c r="CQ1169"/>
  <c r="CQ1168"/>
  <c r="CQ1167"/>
  <c r="CQ1166"/>
  <c r="CQ1165"/>
  <c r="CQ1164"/>
  <c r="CQ1163"/>
  <c r="CQ1162"/>
  <c r="CQ1161"/>
  <c r="CQ1160"/>
  <c r="CQ1159"/>
  <c r="CQ1158"/>
  <c r="CQ1157"/>
  <c r="CQ1156"/>
  <c r="CQ1155"/>
  <c r="CQ1154"/>
  <c r="CQ1153"/>
  <c r="CQ1152"/>
  <c r="CQ1151"/>
  <c r="CQ1150"/>
  <c r="CQ1149"/>
  <c r="CQ1148"/>
  <c r="CQ1147"/>
  <c r="CQ1146"/>
  <c r="CQ1145"/>
  <c r="CQ1144"/>
  <c r="CQ1143"/>
  <c r="CQ1142"/>
  <c r="CQ1141"/>
  <c r="CQ1140"/>
  <c r="CQ1139"/>
  <c r="CQ1138"/>
  <c r="CQ1137"/>
  <c r="CQ1136"/>
  <c r="CQ1135"/>
  <c r="CQ1134"/>
  <c r="CQ1133"/>
  <c r="CQ1132"/>
  <c r="CQ1131"/>
  <c r="CQ1130"/>
  <c r="CQ1129"/>
  <c r="CQ1128"/>
  <c r="CQ1127"/>
  <c r="CQ1126"/>
  <c r="CQ1125"/>
  <c r="CQ1124"/>
  <c r="CQ1123"/>
  <c r="CQ1122"/>
  <c r="CQ1121"/>
  <c r="CQ1120"/>
  <c r="CQ1119"/>
  <c r="CQ1118"/>
  <c r="CQ1117"/>
  <c r="CQ1116"/>
  <c r="CQ1115"/>
  <c r="CQ1114"/>
  <c r="CQ1113"/>
  <c r="CQ1112"/>
  <c r="CQ1111"/>
  <c r="CQ1110"/>
  <c r="CQ1109"/>
  <c r="CQ1108"/>
  <c r="CQ1107"/>
  <c r="CQ1106"/>
  <c r="CQ1105"/>
  <c r="CQ1104"/>
  <c r="CQ1103"/>
  <c r="CQ1102"/>
  <c r="CQ1101"/>
  <c r="CQ1100"/>
  <c r="CQ1099"/>
  <c r="CQ1098"/>
  <c r="CQ1097"/>
  <c r="CQ1096"/>
  <c r="CQ1095"/>
  <c r="CQ1094"/>
  <c r="CQ1093"/>
  <c r="CQ1092"/>
  <c r="CQ1091"/>
  <c r="CQ1090"/>
  <c r="CQ1089"/>
  <c r="CQ1088"/>
  <c r="CQ1087"/>
  <c r="CQ1086"/>
  <c r="CQ1085"/>
  <c r="CQ1084"/>
  <c r="CQ1083"/>
  <c r="CQ1082"/>
  <c r="CQ1081"/>
  <c r="CQ1080"/>
  <c r="CQ1079"/>
  <c r="CQ1078"/>
  <c r="CQ1077"/>
  <c r="CQ1076"/>
  <c r="CQ1075"/>
  <c r="CQ1074"/>
  <c r="CQ1073"/>
  <c r="CQ1072"/>
  <c r="CQ1071"/>
  <c r="CQ1070"/>
  <c r="CQ1069"/>
  <c r="CQ1068"/>
  <c r="CQ1067"/>
  <c r="CQ1066"/>
  <c r="CQ1065"/>
  <c r="CQ1064"/>
  <c r="CQ1063"/>
  <c r="CQ1062"/>
  <c r="CQ1061"/>
  <c r="CQ1060"/>
  <c r="CQ1059"/>
  <c r="CQ1058"/>
  <c r="CQ1057"/>
  <c r="CQ1056"/>
  <c r="CQ1055"/>
  <c r="CQ1054"/>
  <c r="CQ1053"/>
  <c r="CQ1052"/>
  <c r="CQ1051"/>
  <c r="CQ1050"/>
  <c r="CQ1049"/>
  <c r="CQ1048"/>
  <c r="CQ1047"/>
  <c r="CQ1046"/>
  <c r="CQ1045"/>
  <c r="CQ1044"/>
  <c r="CQ1043"/>
  <c r="CQ1042"/>
  <c r="CQ1041"/>
  <c r="CQ1040"/>
  <c r="CQ1039"/>
  <c r="CQ1038"/>
  <c r="CQ1037"/>
  <c r="CQ1036"/>
  <c r="CQ1035"/>
  <c r="CQ1034"/>
  <c r="CQ1033"/>
  <c r="CQ1032"/>
  <c r="CQ1031"/>
  <c r="CQ1030"/>
  <c r="CQ1029"/>
  <c r="CQ1028"/>
  <c r="CQ1027"/>
  <c r="CQ1026"/>
  <c r="CQ1025"/>
  <c r="CQ1024"/>
  <c r="CQ1023"/>
  <c r="CQ1022"/>
  <c r="CQ1021"/>
  <c r="CQ1020"/>
  <c r="CQ1019"/>
  <c r="CQ1018"/>
  <c r="CQ1017"/>
  <c r="CQ1016"/>
  <c r="CQ1015"/>
  <c r="CQ1014"/>
  <c r="CQ1013"/>
  <c r="CQ1012"/>
  <c r="CQ1011"/>
  <c r="CQ1010"/>
  <c r="CQ1009"/>
  <c r="CQ1008"/>
  <c r="CQ1007"/>
  <c r="CQ1006"/>
  <c r="CQ1005"/>
  <c r="CQ1004"/>
  <c r="CQ1003"/>
  <c r="CQ1002"/>
  <c r="CQ1001"/>
  <c r="CQ1000"/>
  <c r="CQ999"/>
  <c r="CQ998"/>
  <c r="CQ997"/>
  <c r="CQ996"/>
  <c r="CQ995"/>
  <c r="CQ994"/>
  <c r="CQ993"/>
  <c r="CQ992"/>
  <c r="CQ991"/>
  <c r="CQ990"/>
  <c r="CQ989"/>
  <c r="CQ988"/>
  <c r="CQ987"/>
  <c r="CQ986"/>
  <c r="CQ985"/>
  <c r="CQ984"/>
  <c r="CQ983"/>
  <c r="CQ982"/>
  <c r="CQ981"/>
  <c r="CQ980"/>
  <c r="CQ979"/>
  <c r="CQ978"/>
  <c r="CQ977"/>
  <c r="CQ976"/>
  <c r="CQ975"/>
  <c r="CQ974"/>
  <c r="CQ973"/>
  <c r="CQ972"/>
  <c r="CQ971"/>
  <c r="CQ970"/>
  <c r="CQ969"/>
  <c r="CQ968"/>
  <c r="CQ967"/>
  <c r="CQ966"/>
  <c r="CQ965"/>
  <c r="CQ964"/>
  <c r="CQ963"/>
  <c r="CQ962"/>
  <c r="CQ961"/>
  <c r="CQ960"/>
  <c r="CQ959"/>
  <c r="CQ958"/>
  <c r="CQ957"/>
  <c r="CQ956"/>
  <c r="CQ955"/>
  <c r="CQ954"/>
  <c r="CQ953"/>
  <c r="CQ952"/>
  <c r="CQ951"/>
  <c r="CQ950"/>
  <c r="CQ949"/>
  <c r="CQ948"/>
  <c r="CQ947"/>
  <c r="CQ946"/>
  <c r="CQ945"/>
  <c r="CQ944"/>
  <c r="CQ943"/>
  <c r="CQ942"/>
  <c r="CQ941"/>
  <c r="CQ940"/>
  <c r="CQ939"/>
  <c r="CQ938"/>
  <c r="CQ937"/>
  <c r="CQ936"/>
  <c r="CQ935"/>
  <c r="CQ934"/>
  <c r="CQ933"/>
  <c r="CQ932"/>
  <c r="CQ931"/>
  <c r="CQ930"/>
  <c r="CQ929"/>
  <c r="CQ928"/>
  <c r="CQ927"/>
  <c r="CQ926"/>
  <c r="CQ925"/>
  <c r="CQ924"/>
  <c r="CQ923"/>
  <c r="CQ922"/>
  <c r="CQ921"/>
  <c r="CQ920"/>
  <c r="CQ919"/>
  <c r="CQ918"/>
  <c r="CQ917"/>
  <c r="CQ916"/>
  <c r="CQ915"/>
  <c r="CQ914"/>
  <c r="CQ913"/>
  <c r="CQ912"/>
  <c r="CQ911"/>
  <c r="CQ910"/>
  <c r="CQ909"/>
  <c r="CQ908"/>
  <c r="CQ907"/>
  <c r="CQ906"/>
  <c r="CQ905"/>
  <c r="CQ904"/>
  <c r="CQ903"/>
  <c r="CQ902"/>
  <c r="CQ901"/>
  <c r="CQ900"/>
  <c r="CQ899"/>
  <c r="CQ898"/>
  <c r="CQ897"/>
  <c r="CQ896"/>
  <c r="CQ895"/>
  <c r="CQ894"/>
  <c r="CQ893"/>
  <c r="CQ892"/>
  <c r="CQ891"/>
  <c r="CQ890"/>
  <c r="CQ889"/>
  <c r="CQ888"/>
  <c r="CQ887"/>
  <c r="CQ886"/>
  <c r="CQ885"/>
  <c r="CQ884"/>
  <c r="CQ883"/>
  <c r="CQ882"/>
  <c r="CQ881"/>
  <c r="CQ880"/>
  <c r="CQ879"/>
  <c r="CQ878"/>
  <c r="CQ877"/>
  <c r="CQ876"/>
  <c r="CQ875"/>
  <c r="CQ874"/>
  <c r="CQ873"/>
  <c r="CQ872"/>
  <c r="CQ871"/>
  <c r="CQ870"/>
  <c r="CQ869"/>
  <c r="CQ868"/>
  <c r="CQ867"/>
  <c r="CQ866"/>
  <c r="CQ865"/>
  <c r="CQ864"/>
  <c r="CQ863"/>
  <c r="CQ862"/>
  <c r="CQ861"/>
  <c r="CQ860"/>
  <c r="CQ859"/>
  <c r="CQ858"/>
  <c r="CQ857"/>
  <c r="CQ856"/>
  <c r="CQ855"/>
  <c r="CQ854"/>
  <c r="CQ853"/>
  <c r="CQ852"/>
  <c r="CQ851"/>
  <c r="CQ850"/>
  <c r="CQ849"/>
  <c r="CQ848"/>
  <c r="CQ847"/>
  <c r="CQ846"/>
  <c r="CQ845"/>
  <c r="CQ844"/>
  <c r="CQ843"/>
  <c r="CQ842"/>
  <c r="CQ841"/>
  <c r="CQ840"/>
  <c r="CQ839"/>
  <c r="CQ838"/>
  <c r="CQ837"/>
  <c r="CQ836"/>
  <c r="CQ835"/>
  <c r="CQ834"/>
  <c r="CQ833"/>
  <c r="CQ832"/>
  <c r="CQ831"/>
  <c r="CQ830"/>
  <c r="CQ829"/>
  <c r="CQ828"/>
  <c r="CQ827"/>
  <c r="CQ826"/>
  <c r="CQ825"/>
  <c r="CQ824"/>
  <c r="CQ823"/>
  <c r="CQ822"/>
  <c r="CQ821"/>
  <c r="CQ820"/>
  <c r="CQ819"/>
  <c r="CQ818"/>
  <c r="CQ817"/>
  <c r="CQ816"/>
  <c r="CQ815"/>
  <c r="CQ814"/>
  <c r="CQ813"/>
  <c r="CQ812"/>
  <c r="CQ811"/>
  <c r="CQ810"/>
  <c r="CQ809"/>
  <c r="CQ808"/>
  <c r="CQ807"/>
  <c r="CQ806"/>
  <c r="CQ805"/>
  <c r="CQ804"/>
  <c r="CQ803"/>
  <c r="CQ802"/>
  <c r="CQ801"/>
  <c r="CQ800"/>
  <c r="CQ799"/>
  <c r="CQ798"/>
  <c r="CQ797"/>
  <c r="CQ796"/>
  <c r="CQ795"/>
  <c r="CQ794"/>
  <c r="CQ793"/>
  <c r="CQ792"/>
  <c r="CQ791"/>
  <c r="CQ790"/>
  <c r="CQ789"/>
  <c r="CQ788"/>
  <c r="CQ787"/>
  <c r="CQ786"/>
  <c r="CQ785"/>
  <c r="CQ784"/>
  <c r="CQ783"/>
  <c r="CQ782"/>
  <c r="CQ781"/>
  <c r="CQ780"/>
  <c r="CQ779"/>
  <c r="CQ778"/>
  <c r="CQ777"/>
  <c r="CQ776"/>
  <c r="CQ775"/>
  <c r="CQ774"/>
  <c r="CQ773"/>
  <c r="CQ772"/>
  <c r="CQ771"/>
  <c r="CQ770"/>
  <c r="CQ769"/>
  <c r="CQ768"/>
  <c r="CQ767"/>
  <c r="CQ766"/>
  <c r="CQ765"/>
  <c r="CQ764"/>
  <c r="CQ763"/>
  <c r="CQ762"/>
  <c r="CQ761"/>
  <c r="CQ760"/>
  <c r="CQ759"/>
  <c r="CQ758"/>
  <c r="CQ757"/>
  <c r="CQ756"/>
  <c r="CQ755"/>
  <c r="CQ754"/>
  <c r="CQ753"/>
  <c r="CQ752"/>
  <c r="CQ751"/>
  <c r="CQ750"/>
  <c r="CQ749"/>
  <c r="CQ748"/>
  <c r="CQ747"/>
  <c r="CQ746"/>
  <c r="CQ745"/>
  <c r="CQ744"/>
  <c r="CQ743"/>
  <c r="CQ742"/>
  <c r="CQ741"/>
  <c r="CQ740"/>
  <c r="CQ739"/>
  <c r="CQ738"/>
  <c r="CQ737"/>
  <c r="CQ736"/>
  <c r="CQ735"/>
  <c r="CQ734"/>
  <c r="CQ733"/>
  <c r="CQ732"/>
  <c r="CQ731"/>
  <c r="CQ730"/>
  <c r="CQ729"/>
  <c r="CQ728"/>
  <c r="CQ727"/>
  <c r="CQ726"/>
  <c r="CQ725"/>
  <c r="CQ724"/>
  <c r="CQ723"/>
  <c r="CQ722"/>
  <c r="CQ721"/>
  <c r="CQ720"/>
  <c r="CQ719"/>
  <c r="CQ718"/>
  <c r="CQ717"/>
  <c r="CQ716"/>
  <c r="CQ715"/>
  <c r="CQ714"/>
  <c r="CQ713"/>
  <c r="CQ712"/>
  <c r="CQ711"/>
  <c r="CQ710"/>
  <c r="CQ709"/>
  <c r="CQ708"/>
  <c r="CQ707"/>
  <c r="CQ706"/>
  <c r="CQ705"/>
  <c r="CQ704"/>
  <c r="CQ703"/>
  <c r="CQ702"/>
  <c r="CQ701"/>
  <c r="CQ700"/>
  <c r="CQ699"/>
  <c r="CQ698"/>
  <c r="CQ697"/>
  <c r="CQ696"/>
  <c r="CQ695"/>
  <c r="CQ694"/>
  <c r="CQ693"/>
  <c r="CQ692"/>
  <c r="CQ691"/>
  <c r="CQ690"/>
  <c r="CQ689"/>
  <c r="CQ688"/>
  <c r="CQ687"/>
  <c r="CQ686"/>
  <c r="CQ685"/>
  <c r="CQ684"/>
  <c r="CQ683"/>
  <c r="CQ682"/>
  <c r="CQ681"/>
  <c r="CQ680"/>
  <c r="CQ679"/>
  <c r="CQ678"/>
  <c r="CQ677"/>
  <c r="CQ676"/>
  <c r="CQ675"/>
  <c r="CQ674"/>
  <c r="CQ673"/>
  <c r="CQ672"/>
  <c r="CQ671"/>
  <c r="CQ670"/>
  <c r="CQ669"/>
  <c r="CQ668"/>
  <c r="CQ667"/>
  <c r="CQ666"/>
  <c r="CQ665"/>
  <c r="CQ664"/>
  <c r="CQ663"/>
  <c r="CQ662"/>
  <c r="CQ661"/>
  <c r="CQ660"/>
  <c r="CQ659"/>
  <c r="CQ658"/>
  <c r="CQ657"/>
  <c r="CQ656"/>
  <c r="CQ655"/>
  <c r="CQ654"/>
  <c r="CQ653"/>
  <c r="CQ652"/>
  <c r="CQ651"/>
  <c r="CQ650"/>
  <c r="CQ649"/>
  <c r="CQ648"/>
  <c r="CQ647"/>
  <c r="CQ646"/>
  <c r="CQ645"/>
  <c r="CQ644"/>
  <c r="CQ643"/>
  <c r="CQ642"/>
  <c r="CQ641"/>
  <c r="CQ640"/>
  <c r="CQ639"/>
  <c r="CQ638"/>
  <c r="CQ637"/>
  <c r="CQ636"/>
  <c r="CQ635"/>
  <c r="CQ634"/>
  <c r="CQ633"/>
  <c r="CQ632"/>
  <c r="CQ631"/>
  <c r="CQ630"/>
  <c r="CQ629"/>
  <c r="CQ628"/>
  <c r="CQ627"/>
  <c r="CQ626"/>
  <c r="CQ625"/>
  <c r="CQ624"/>
  <c r="CQ623"/>
  <c r="CQ622"/>
  <c r="CQ621"/>
  <c r="CQ620"/>
  <c r="CQ619"/>
  <c r="CQ618"/>
  <c r="CQ617"/>
  <c r="CQ616"/>
  <c r="CQ615"/>
  <c r="CQ614"/>
  <c r="CQ613"/>
  <c r="CQ612"/>
  <c r="CQ611"/>
  <c r="CQ610"/>
  <c r="CQ609"/>
  <c r="CQ608"/>
  <c r="CQ607"/>
  <c r="CQ606"/>
  <c r="CQ605"/>
  <c r="CQ604"/>
  <c r="CQ603"/>
  <c r="CQ602"/>
  <c r="CQ601"/>
  <c r="CQ600"/>
  <c r="CQ599"/>
  <c r="CQ598"/>
  <c r="CQ597"/>
  <c r="CQ596"/>
  <c r="CQ595"/>
  <c r="CQ594"/>
  <c r="CQ593"/>
  <c r="CQ592"/>
  <c r="CQ591"/>
  <c r="CQ590"/>
  <c r="CQ589"/>
  <c r="CQ588"/>
  <c r="CQ587"/>
  <c r="CQ586"/>
  <c r="CQ585"/>
  <c r="CQ584"/>
  <c r="CQ583"/>
  <c r="CQ582"/>
  <c r="CQ581"/>
  <c r="CQ580"/>
  <c r="CQ579"/>
  <c r="CQ578"/>
  <c r="CQ577"/>
  <c r="CQ576"/>
  <c r="CQ575"/>
  <c r="CQ574"/>
  <c r="CQ573"/>
  <c r="CQ572"/>
  <c r="CQ571"/>
  <c r="CQ570"/>
  <c r="CQ569"/>
  <c r="CQ568"/>
  <c r="CQ567"/>
  <c r="CQ566"/>
  <c r="CQ565"/>
  <c r="CQ564"/>
  <c r="CQ563"/>
  <c r="CQ562"/>
  <c r="CQ561"/>
  <c r="CQ560"/>
  <c r="CQ559"/>
  <c r="CQ558"/>
  <c r="CQ557"/>
  <c r="CQ556"/>
  <c r="CQ555"/>
  <c r="CQ554"/>
  <c r="CQ553"/>
  <c r="CQ552"/>
  <c r="CQ551"/>
  <c r="CQ550"/>
  <c r="CQ549"/>
  <c r="CQ548"/>
  <c r="CQ547"/>
  <c r="CQ546"/>
  <c r="CQ545"/>
  <c r="CQ544"/>
  <c r="CQ543"/>
  <c r="CQ542"/>
  <c r="CQ541"/>
  <c r="CQ540"/>
  <c r="CQ539"/>
  <c r="CQ538"/>
  <c r="CQ537"/>
  <c r="CQ536"/>
  <c r="CQ535"/>
  <c r="CQ534"/>
  <c r="CQ533"/>
  <c r="CQ532"/>
  <c r="CQ531"/>
  <c r="CQ530"/>
  <c r="CQ529"/>
  <c r="CQ528"/>
  <c r="CQ527"/>
  <c r="CQ526"/>
  <c r="CQ525"/>
  <c r="CQ524"/>
  <c r="CQ523"/>
  <c r="CQ522"/>
  <c r="CQ521"/>
  <c r="CQ520"/>
  <c r="CQ519"/>
  <c r="CQ518"/>
  <c r="CQ517"/>
  <c r="CQ516"/>
  <c r="CQ515"/>
  <c r="CQ514"/>
  <c r="CQ513"/>
  <c r="CQ512"/>
  <c r="CQ511"/>
  <c r="CQ510"/>
  <c r="CQ509"/>
  <c r="CQ508"/>
  <c r="CQ507"/>
  <c r="CQ506"/>
  <c r="CQ505"/>
  <c r="CQ504"/>
  <c r="CQ503"/>
  <c r="CQ502"/>
  <c r="CQ501"/>
  <c r="CQ500"/>
  <c r="CQ499"/>
  <c r="CQ498"/>
  <c r="CQ497"/>
  <c r="CQ496"/>
  <c r="CQ495"/>
  <c r="CQ494"/>
  <c r="CQ493"/>
  <c r="CQ492"/>
  <c r="CQ491"/>
  <c r="CQ490"/>
  <c r="CQ489"/>
  <c r="CQ488"/>
  <c r="CQ487"/>
  <c r="CQ486"/>
  <c r="CQ485"/>
  <c r="CQ484"/>
  <c r="CQ483"/>
  <c r="CQ482"/>
  <c r="CQ481"/>
  <c r="CQ480"/>
  <c r="CQ479"/>
  <c r="CQ478"/>
  <c r="CQ477"/>
  <c r="CQ476"/>
  <c r="CQ475"/>
  <c r="CQ474"/>
  <c r="CQ473"/>
  <c r="CQ472"/>
  <c r="CQ471"/>
  <c r="CQ470"/>
  <c r="CQ469"/>
  <c r="CQ468"/>
  <c r="CQ467"/>
  <c r="CQ466"/>
  <c r="CQ465"/>
  <c r="CQ464"/>
  <c r="CQ463"/>
  <c r="CQ462"/>
  <c r="CQ461"/>
  <c r="CQ460"/>
  <c r="CQ459"/>
  <c r="CQ458"/>
  <c r="CQ457"/>
  <c r="CQ456"/>
  <c r="CQ455"/>
  <c r="CQ454"/>
  <c r="CQ453"/>
  <c r="CQ452"/>
  <c r="CQ451"/>
  <c r="CQ450"/>
  <c r="CQ449"/>
  <c r="CQ448"/>
  <c r="CQ447"/>
  <c r="CQ446"/>
  <c r="CQ445"/>
  <c r="CQ444"/>
  <c r="CQ443"/>
  <c r="CQ442"/>
  <c r="CQ441"/>
  <c r="CQ440"/>
  <c r="CQ439"/>
  <c r="CQ438"/>
  <c r="CQ437"/>
  <c r="CQ436"/>
  <c r="CQ435"/>
  <c r="CQ434"/>
  <c r="CQ433"/>
  <c r="CQ432"/>
  <c r="CQ431"/>
  <c r="CQ430"/>
  <c r="CQ429"/>
  <c r="CQ428"/>
  <c r="CQ427"/>
  <c r="CQ426"/>
  <c r="CQ425"/>
  <c r="CQ424"/>
  <c r="CQ423"/>
  <c r="CQ422"/>
  <c r="CQ421"/>
  <c r="CQ420"/>
  <c r="CQ419"/>
  <c r="CQ418"/>
  <c r="CQ417"/>
  <c r="CQ416"/>
  <c r="CQ415"/>
  <c r="CQ414"/>
  <c r="CQ413"/>
  <c r="CQ412"/>
  <c r="CQ411"/>
  <c r="CQ410"/>
  <c r="CQ409"/>
  <c r="CQ408"/>
  <c r="CQ407"/>
  <c r="CQ406"/>
  <c r="CQ405"/>
  <c r="CQ404"/>
  <c r="CQ403"/>
  <c r="CQ402"/>
  <c r="CQ401"/>
  <c r="CQ400"/>
  <c r="CQ399"/>
  <c r="CQ398"/>
  <c r="CQ397"/>
  <c r="CQ396"/>
  <c r="CQ395"/>
  <c r="CQ394"/>
  <c r="CQ393"/>
  <c r="CQ392"/>
  <c r="CQ391"/>
  <c r="CQ390"/>
  <c r="CQ389"/>
  <c r="CQ388"/>
  <c r="CQ387"/>
  <c r="CQ386"/>
  <c r="CQ385"/>
  <c r="CQ384"/>
  <c r="CQ383"/>
  <c r="CQ382"/>
  <c r="CQ381"/>
  <c r="CQ380"/>
  <c r="CQ379"/>
  <c r="CQ378"/>
  <c r="CQ377"/>
  <c r="CQ376"/>
  <c r="CQ375"/>
  <c r="CQ374"/>
  <c r="CQ373"/>
  <c r="CQ372"/>
  <c r="CQ371"/>
  <c r="CQ370"/>
  <c r="CQ369"/>
  <c r="CQ368"/>
  <c r="CQ367"/>
  <c r="CQ366"/>
  <c r="CQ365"/>
  <c r="CQ364"/>
  <c r="CQ363"/>
  <c r="CQ362"/>
  <c r="CQ361"/>
  <c r="CQ360"/>
  <c r="CQ359"/>
  <c r="CQ358"/>
  <c r="CQ357"/>
  <c r="CQ356"/>
  <c r="CQ355"/>
  <c r="CQ354"/>
  <c r="CQ353"/>
  <c r="CQ352"/>
  <c r="CQ351"/>
  <c r="CQ350"/>
  <c r="CQ349"/>
  <c r="CQ348"/>
  <c r="CQ347"/>
  <c r="CQ346"/>
  <c r="CQ345"/>
  <c r="CQ344"/>
  <c r="CQ343"/>
  <c r="CQ342"/>
  <c r="CQ341"/>
  <c r="CQ340"/>
  <c r="CQ339"/>
  <c r="CQ338"/>
  <c r="CQ337"/>
  <c r="CQ336"/>
  <c r="CQ335"/>
  <c r="CQ334"/>
  <c r="CQ333"/>
  <c r="CQ332"/>
  <c r="CQ331"/>
  <c r="CQ330"/>
  <c r="CQ329"/>
  <c r="CQ328"/>
  <c r="CQ327"/>
  <c r="CQ326"/>
  <c r="CQ325"/>
  <c r="CQ324"/>
  <c r="CQ323"/>
  <c r="CQ322"/>
  <c r="CQ321"/>
  <c r="CQ320"/>
  <c r="CQ319"/>
  <c r="CQ318"/>
  <c r="CQ317"/>
  <c r="CQ316"/>
  <c r="CQ315"/>
  <c r="CQ314"/>
  <c r="CQ313"/>
  <c r="CQ312"/>
  <c r="CQ311"/>
  <c r="CQ310"/>
  <c r="CQ309"/>
  <c r="CQ308"/>
  <c r="CQ307"/>
  <c r="CQ306"/>
  <c r="BV555"/>
  <c r="BX555" s="1"/>
  <c r="CQ305"/>
  <c r="BV554"/>
  <c r="BY554" s="1"/>
  <c r="BU554"/>
  <c r="BN554"/>
  <c r="CQ304"/>
  <c r="BT553"/>
  <c r="BV553" s="1"/>
  <c r="BN553"/>
  <c r="CQ303"/>
  <c r="BT552"/>
  <c r="BV552" s="1"/>
  <c r="BN552"/>
  <c r="CQ302"/>
  <c r="BV551"/>
  <c r="BX551" s="1"/>
  <c r="BU551"/>
  <c r="BN551"/>
  <c r="CQ301"/>
  <c r="BT550"/>
  <c r="BV550" s="1"/>
  <c r="BN550"/>
  <c r="CQ300"/>
  <c r="BV544"/>
  <c r="BX544" s="1"/>
  <c r="BU544"/>
  <c r="BN544"/>
  <c r="CQ299"/>
  <c r="BY543"/>
  <c r="BX543"/>
  <c r="BW543"/>
  <c r="BU543"/>
  <c r="BN543"/>
  <c r="CQ298"/>
  <c r="BV542"/>
  <c r="BX542" s="1"/>
  <c r="BU542"/>
  <c r="BN542"/>
  <c r="CQ297"/>
  <c r="BV538"/>
  <c r="BX538" s="1"/>
  <c r="BU538"/>
  <c r="BN538"/>
  <c r="CQ296"/>
  <c r="BT537"/>
  <c r="BV537" s="1"/>
  <c r="BN537"/>
  <c r="CQ295"/>
  <c r="BV534"/>
  <c r="BX534" s="1"/>
  <c r="BU534"/>
  <c r="BN534"/>
  <c r="CQ294"/>
  <c r="BV528"/>
  <c r="BX528" s="1"/>
  <c r="BU528"/>
  <c r="BN528"/>
  <c r="CQ293"/>
  <c r="BT527"/>
  <c r="BV527" s="1"/>
  <c r="BN527"/>
  <c r="CQ292"/>
  <c r="BT526"/>
  <c r="BV526" s="1"/>
  <c r="BN526"/>
  <c r="CQ291"/>
  <c r="BT525"/>
  <c r="BV525" s="1"/>
  <c r="BN525"/>
  <c r="CQ290"/>
  <c r="BV523"/>
  <c r="BX523" s="1"/>
  <c r="BU523"/>
  <c r="BN523"/>
  <c r="CQ289"/>
  <c r="BT522"/>
  <c r="BV522" s="1"/>
  <c r="BN522"/>
  <c r="CQ288"/>
  <c r="BT519"/>
  <c r="BV519" s="1"/>
  <c r="BN519"/>
  <c r="CQ287"/>
  <c r="BV518"/>
  <c r="BX518" s="1"/>
  <c r="BU518"/>
  <c r="BN518"/>
  <c r="CQ286"/>
  <c r="BV517"/>
  <c r="BX517" s="1"/>
  <c r="BU517"/>
  <c r="BN517"/>
  <c r="CQ285"/>
  <c r="BT516"/>
  <c r="BV516" s="1"/>
  <c r="BX516" s="1"/>
  <c r="BN516"/>
  <c r="CQ284"/>
  <c r="BT515"/>
  <c r="BU515" s="1"/>
  <c r="BN515"/>
  <c r="CQ283"/>
  <c r="BT513"/>
  <c r="BV513" s="1"/>
  <c r="BX513" s="1"/>
  <c r="BN513"/>
  <c r="CQ282"/>
  <c r="BT509"/>
  <c r="BU509" s="1"/>
  <c r="BN509"/>
  <c r="CQ281"/>
  <c r="BV507"/>
  <c r="BX507" s="1"/>
  <c r="BU507"/>
  <c r="BN507"/>
  <c r="CQ280"/>
  <c r="BT506"/>
  <c r="BV506" s="1"/>
  <c r="BX506" s="1"/>
  <c r="BN506"/>
  <c r="CQ279"/>
  <c r="BT505"/>
  <c r="BU505" s="1"/>
  <c r="BN505"/>
  <c r="CQ278"/>
  <c r="BV504"/>
  <c r="BX504" s="1"/>
  <c r="BU504"/>
  <c r="BN504"/>
  <c r="CQ277"/>
  <c r="BT502"/>
  <c r="BV502" s="1"/>
  <c r="BX502" s="1"/>
  <c r="BN502"/>
  <c r="CQ276"/>
  <c r="BT501"/>
  <c r="BU501" s="1"/>
  <c r="BN501"/>
  <c r="CQ275"/>
  <c r="BT500"/>
  <c r="BV500" s="1"/>
  <c r="BX500" s="1"/>
  <c r="BN500"/>
  <c r="CQ274"/>
  <c r="BT498"/>
  <c r="BU498" s="1"/>
  <c r="BN498"/>
  <c r="CQ273"/>
  <c r="BT497"/>
  <c r="BV497" s="1"/>
  <c r="BX497" s="1"/>
  <c r="BN497"/>
  <c r="CQ272"/>
  <c r="BT496"/>
  <c r="BU496" s="1"/>
  <c r="BN496"/>
  <c r="CQ271"/>
  <c r="BT494"/>
  <c r="BV494" s="1"/>
  <c r="BX494" s="1"/>
  <c r="BN494"/>
  <c r="CQ270"/>
  <c r="BT493"/>
  <c r="BU493" s="1"/>
  <c r="BN493"/>
  <c r="CQ269"/>
  <c r="BT484"/>
  <c r="BV484" s="1"/>
  <c r="BX484" s="1"/>
  <c r="BN484"/>
  <c r="CQ268"/>
  <c r="BT483"/>
  <c r="BU483" s="1"/>
  <c r="BN483"/>
  <c r="CQ267"/>
  <c r="BT482"/>
  <c r="BV482" s="1"/>
  <c r="BX482" s="1"/>
  <c r="BN482"/>
  <c r="CQ266"/>
  <c r="BT481"/>
  <c r="BU481" s="1"/>
  <c r="BN481"/>
  <c r="CQ265"/>
  <c r="BT478"/>
  <c r="BV478" s="1"/>
  <c r="BX478" s="1"/>
  <c r="BN478"/>
  <c r="CQ264"/>
  <c r="BT477"/>
  <c r="BU477" s="1"/>
  <c r="BN477"/>
  <c r="CQ263"/>
  <c r="BT475"/>
  <c r="BV475" s="1"/>
  <c r="BX475" s="1"/>
  <c r="BN475"/>
  <c r="CQ262"/>
  <c r="BT473"/>
  <c r="BU473" s="1"/>
  <c r="BN473"/>
  <c r="CQ261"/>
  <c r="BV470"/>
  <c r="BX470" s="1"/>
  <c r="BU470"/>
  <c r="BN470"/>
  <c r="CQ260"/>
  <c r="BT469"/>
  <c r="BV469" s="1"/>
  <c r="BN469"/>
  <c r="CQ259"/>
  <c r="BT468"/>
  <c r="BN468"/>
  <c r="CQ258"/>
  <c r="BT467"/>
  <c r="BV467" s="1"/>
  <c r="BN467"/>
  <c r="CQ257"/>
  <c r="BT466"/>
  <c r="BN466"/>
  <c r="CQ256"/>
  <c r="BT465"/>
  <c r="BV465" s="1"/>
  <c r="BN465"/>
  <c r="CQ255"/>
  <c r="BT463"/>
  <c r="BN463"/>
  <c r="CQ254"/>
  <c r="BT461"/>
  <c r="BV461" s="1"/>
  <c r="BN461"/>
  <c r="CQ253"/>
  <c r="BV459"/>
  <c r="BX459" s="1"/>
  <c r="BU459"/>
  <c r="BN459"/>
  <c r="CQ252"/>
  <c r="BT457"/>
  <c r="BN457"/>
  <c r="CQ251"/>
  <c r="BT456"/>
  <c r="BV456" s="1"/>
  <c r="BX456" s="1"/>
  <c r="BN456"/>
  <c r="CQ250"/>
  <c r="BT455"/>
  <c r="BU455" s="1"/>
  <c r="BN455"/>
  <c r="CQ249"/>
  <c r="BV452"/>
  <c r="BX452" s="1"/>
  <c r="BU452"/>
  <c r="BN452"/>
  <c r="CQ248"/>
  <c r="BV448"/>
  <c r="BX448" s="1"/>
  <c r="BU448"/>
  <c r="BN448"/>
  <c r="CQ247"/>
  <c r="BT447"/>
  <c r="BV447" s="1"/>
  <c r="BX447" s="1"/>
  <c r="BN447"/>
  <c r="CQ246"/>
  <c r="BT445"/>
  <c r="BU445" s="1"/>
  <c r="BN445"/>
  <c r="CQ245"/>
  <c r="BT444"/>
  <c r="BV444" s="1"/>
  <c r="BX444" s="1"/>
  <c r="BN444"/>
  <c r="CQ244"/>
  <c r="BV441"/>
  <c r="BX441" s="1"/>
  <c r="BU441"/>
  <c r="BN441"/>
  <c r="CQ243"/>
  <c r="BT440"/>
  <c r="BU440" s="1"/>
  <c r="BN440"/>
  <c r="CQ242"/>
  <c r="BT439"/>
  <c r="BN439"/>
  <c r="BQ439" s="1"/>
  <c r="CQ241"/>
  <c r="BV434"/>
  <c r="BX434" s="1"/>
  <c r="BU434"/>
  <c r="BN434"/>
  <c r="BQ434" s="1"/>
  <c r="CQ240"/>
  <c r="BV427"/>
  <c r="BX427" s="1"/>
  <c r="BU427"/>
  <c r="BN427"/>
  <c r="BQ427" s="1"/>
  <c r="CQ239"/>
  <c r="BT426"/>
  <c r="BU426" s="1"/>
  <c r="BN426"/>
  <c r="CQ238"/>
  <c r="BT425"/>
  <c r="BV425" s="1"/>
  <c r="BX425" s="1"/>
  <c r="BN425"/>
  <c r="CQ237"/>
  <c r="BV420"/>
  <c r="BX420" s="1"/>
  <c r="BU420"/>
  <c r="BN420"/>
  <c r="CQ236"/>
  <c r="BV417"/>
  <c r="BX417" s="1"/>
  <c r="BU417"/>
  <c r="BN417"/>
  <c r="CQ235"/>
  <c r="BT416"/>
  <c r="BU416" s="1"/>
  <c r="BN416"/>
  <c r="CQ234"/>
  <c r="BT414"/>
  <c r="BN414"/>
  <c r="BQ414" s="1"/>
  <c r="CQ233"/>
  <c r="BT411"/>
  <c r="BU411" s="1"/>
  <c r="BN411"/>
  <c r="CQ232"/>
  <c r="BT410"/>
  <c r="BV410" s="1"/>
  <c r="BX410" s="1"/>
  <c r="BN410"/>
  <c r="CQ231"/>
  <c r="BT408"/>
  <c r="BU408" s="1"/>
  <c r="BN408"/>
  <c r="CQ230"/>
  <c r="BT407"/>
  <c r="BN407"/>
  <c r="BQ407" s="1"/>
  <c r="CQ229"/>
  <c r="BV405"/>
  <c r="BX405" s="1"/>
  <c r="BU405"/>
  <c r="BN405"/>
  <c r="BQ405" s="1"/>
  <c r="CQ228"/>
  <c r="BV404"/>
  <c r="BX404" s="1"/>
  <c r="BU404"/>
  <c r="BN404"/>
  <c r="BQ404" s="1"/>
  <c r="CQ227"/>
  <c r="BV402"/>
  <c r="BX402" s="1"/>
  <c r="BU402"/>
  <c r="BN402"/>
  <c r="BQ402" s="1"/>
  <c r="CQ226"/>
  <c r="BV401"/>
  <c r="BX401" s="1"/>
  <c r="BU401"/>
  <c r="BN401"/>
  <c r="BQ401" s="1"/>
  <c r="CQ225"/>
  <c r="BV396"/>
  <c r="BX396" s="1"/>
  <c r="BU396"/>
  <c r="BN396"/>
  <c r="BQ396" s="1"/>
  <c r="CQ224"/>
  <c r="BV393"/>
  <c r="BX393" s="1"/>
  <c r="BU393"/>
  <c r="BN393"/>
  <c r="BQ393" s="1"/>
  <c r="CQ223"/>
  <c r="BV392"/>
  <c r="BX392" s="1"/>
  <c r="BU392"/>
  <c r="BN392"/>
  <c r="BQ392" s="1"/>
  <c r="CQ222"/>
  <c r="BV389"/>
  <c r="BX389" s="1"/>
  <c r="BU389"/>
  <c r="BN389"/>
  <c r="BQ389" s="1"/>
  <c r="CQ221"/>
  <c r="BT388"/>
  <c r="BU388" s="1"/>
  <c r="BN388"/>
  <c r="CQ220"/>
  <c r="BT387"/>
  <c r="BV387" s="1"/>
  <c r="BX387" s="1"/>
  <c r="BN387"/>
  <c r="CQ219"/>
  <c r="BV384"/>
  <c r="BX384" s="1"/>
  <c r="BU384"/>
  <c r="BN384"/>
  <c r="CQ218"/>
  <c r="BV383"/>
  <c r="BX383" s="1"/>
  <c r="BU383"/>
  <c r="BN383"/>
  <c r="CQ217"/>
  <c r="BV381"/>
  <c r="BX381" s="1"/>
  <c r="BU381"/>
  <c r="BN381"/>
  <c r="CQ216"/>
  <c r="BV379"/>
  <c r="BX379" s="1"/>
  <c r="BU379"/>
  <c r="BN379"/>
  <c r="CQ215"/>
  <c r="BV378"/>
  <c r="BX378" s="1"/>
  <c r="BU378"/>
  <c r="BN378"/>
  <c r="CQ214"/>
  <c r="BT377"/>
  <c r="BU377" s="1"/>
  <c r="BN377"/>
  <c r="CQ213"/>
  <c r="BV376"/>
  <c r="BX376" s="1"/>
  <c r="BU376"/>
  <c r="BN376"/>
  <c r="CQ212"/>
  <c r="BT375"/>
  <c r="BV375" s="1"/>
  <c r="BX375" s="1"/>
  <c r="BN375"/>
  <c r="CQ211"/>
  <c r="BV367"/>
  <c r="BX367" s="1"/>
  <c r="BU367"/>
  <c r="BN367"/>
  <c r="BQ367" s="1"/>
  <c r="CQ210"/>
  <c r="BT366"/>
  <c r="BU366" s="1"/>
  <c r="BN366"/>
  <c r="CQ209"/>
  <c r="BT361"/>
  <c r="BN361"/>
  <c r="BQ361" s="1"/>
  <c r="CQ208"/>
  <c r="BT360"/>
  <c r="BU360" s="1"/>
  <c r="BN360"/>
  <c r="CQ207"/>
  <c r="BT359"/>
  <c r="BV359" s="1"/>
  <c r="BX359" s="1"/>
  <c r="BN359"/>
  <c r="CQ206"/>
  <c r="BT357"/>
  <c r="BU357" s="1"/>
  <c r="BN357"/>
  <c r="CQ205"/>
  <c r="BT356"/>
  <c r="BV356" s="1"/>
  <c r="BN356"/>
  <c r="CQ204"/>
  <c r="BV354"/>
  <c r="BY354" s="1"/>
  <c r="BU354"/>
  <c r="BN354"/>
  <c r="BQ354" s="1"/>
  <c r="CQ203"/>
  <c r="BY353"/>
  <c r="BX353"/>
  <c r="BW353"/>
  <c r="BU353"/>
  <c r="BN353"/>
  <c r="CQ202"/>
  <c r="BV348"/>
  <c r="BY348" s="1"/>
  <c r="BU348"/>
  <c r="BN348"/>
  <c r="CQ201"/>
  <c r="BV347"/>
  <c r="BU347"/>
  <c r="BN347"/>
  <c r="CQ200"/>
  <c r="BV346"/>
  <c r="BY346" s="1"/>
  <c r="BU346"/>
  <c r="BN346"/>
  <c r="CQ199"/>
  <c r="BT345"/>
  <c r="BV345" s="1"/>
  <c r="BN345"/>
  <c r="CQ198"/>
  <c r="BT344"/>
  <c r="BU344" s="1"/>
  <c r="BN344"/>
  <c r="CQ197"/>
  <c r="BT343"/>
  <c r="BV343" s="1"/>
  <c r="BN343"/>
  <c r="CQ196"/>
  <c r="BT342"/>
  <c r="BU342" s="1"/>
  <c r="BN342"/>
  <c r="CQ195"/>
  <c r="BT341"/>
  <c r="BV341" s="1"/>
  <c r="BN341"/>
  <c r="CQ194"/>
  <c r="BT339"/>
  <c r="BU339" s="1"/>
  <c r="BN339"/>
  <c r="CQ193"/>
  <c r="BT338"/>
  <c r="BV338" s="1"/>
  <c r="BN338"/>
  <c r="CQ192"/>
  <c r="BT337"/>
  <c r="BU337" s="1"/>
  <c r="BN337"/>
  <c r="CQ191"/>
  <c r="BT336"/>
  <c r="BV336" s="1"/>
  <c r="BN336"/>
  <c r="CQ190"/>
  <c r="BT335"/>
  <c r="BU335" s="1"/>
  <c r="BN335"/>
  <c r="CQ189"/>
  <c r="BV285"/>
  <c r="BY285" s="1"/>
  <c r="BU285"/>
  <c r="BN285"/>
  <c r="CQ188"/>
  <c r="BT284"/>
  <c r="BV284" s="1"/>
  <c r="BN284"/>
  <c r="CQ187"/>
  <c r="BT283"/>
  <c r="BU283" s="1"/>
  <c r="BN283"/>
  <c r="CQ186"/>
  <c r="BV331"/>
  <c r="BY331" s="1"/>
  <c r="BU331"/>
  <c r="BN331"/>
  <c r="CQ185"/>
  <c r="BT330"/>
  <c r="BV330" s="1"/>
  <c r="BN330"/>
  <c r="CQ184"/>
  <c r="BT325"/>
  <c r="BU325" s="1"/>
  <c r="BN325"/>
  <c r="CQ183"/>
  <c r="BT324"/>
  <c r="BV324" s="1"/>
  <c r="BN324"/>
  <c r="CQ182"/>
  <c r="BT323"/>
  <c r="BU323" s="1"/>
  <c r="BN323"/>
  <c r="CQ181"/>
  <c r="BT322"/>
  <c r="BV322" s="1"/>
  <c r="BN322"/>
  <c r="CQ180"/>
  <c r="BT321"/>
  <c r="BU321" s="1"/>
  <c r="BN321"/>
  <c r="CQ179"/>
  <c r="BT320"/>
  <c r="BV320" s="1"/>
  <c r="BN320"/>
  <c r="CQ178"/>
  <c r="BT319"/>
  <c r="BU319" s="1"/>
  <c r="BN319"/>
  <c r="CQ177"/>
  <c r="BT318"/>
  <c r="BV318" s="1"/>
  <c r="BN318"/>
  <c r="CQ176"/>
  <c r="BT316"/>
  <c r="BU316" s="1"/>
  <c r="BN316"/>
  <c r="CQ175"/>
  <c r="BT313"/>
  <c r="BV313" s="1"/>
  <c r="BN313"/>
  <c r="CQ174"/>
  <c r="BT311"/>
  <c r="BU311" s="1"/>
  <c r="BN311"/>
  <c r="CQ173"/>
  <c r="BT310"/>
  <c r="BV310" s="1"/>
  <c r="BN310"/>
  <c r="CQ172"/>
  <c r="BV309"/>
  <c r="BY309" s="1"/>
  <c r="BU309"/>
  <c r="BN309"/>
  <c r="BQ309" s="1"/>
  <c r="CQ171"/>
  <c r="BT308"/>
  <c r="BU308" s="1"/>
  <c r="BN308"/>
  <c r="CQ170"/>
  <c r="BT307"/>
  <c r="BN307"/>
  <c r="BQ307" s="1"/>
  <c r="CQ169"/>
  <c r="BT303"/>
  <c r="BU303" s="1"/>
  <c r="BN303"/>
  <c r="CQ168"/>
  <c r="BV302"/>
  <c r="BX302" s="1"/>
  <c r="BU302"/>
  <c r="BN302"/>
  <c r="CQ167"/>
  <c r="BV296"/>
  <c r="BX296" s="1"/>
  <c r="BU296"/>
  <c r="BN296"/>
  <c r="CQ166"/>
  <c r="BV295"/>
  <c r="BX295" s="1"/>
  <c r="BU295"/>
  <c r="BN295"/>
  <c r="CQ165"/>
  <c r="BT294"/>
  <c r="BN294"/>
  <c r="BQ294" s="1"/>
  <c r="CQ164"/>
  <c r="BT293"/>
  <c r="BU293" s="1"/>
  <c r="BN293"/>
  <c r="CQ163"/>
  <c r="BT292"/>
  <c r="BN292"/>
  <c r="BQ292" s="1"/>
  <c r="CQ162"/>
  <c r="BV290"/>
  <c r="BY290" s="1"/>
  <c r="BU290"/>
  <c r="BN290"/>
  <c r="CQ161"/>
  <c r="BV289"/>
  <c r="BY289" s="1"/>
  <c r="BU289"/>
  <c r="BN289"/>
  <c r="BQ289" s="1"/>
  <c r="CQ160"/>
  <c r="BT288"/>
  <c r="BU288" s="1"/>
  <c r="BN288"/>
  <c r="CQ159"/>
  <c r="BT287"/>
  <c r="BN287"/>
  <c r="BQ287" s="1"/>
  <c r="CQ158"/>
  <c r="BT280"/>
  <c r="BU280" s="1"/>
  <c r="BN280"/>
  <c r="CQ157"/>
  <c r="BT279"/>
  <c r="BN279"/>
  <c r="BQ279" s="1"/>
  <c r="CQ156"/>
  <c r="BT278"/>
  <c r="BU278" s="1"/>
  <c r="BN278"/>
  <c r="CQ155"/>
  <c r="BT277"/>
  <c r="BN277"/>
  <c r="BQ277" s="1"/>
  <c r="CQ154"/>
  <c r="BV275"/>
  <c r="BY275" s="1"/>
  <c r="BU275"/>
  <c r="BN275"/>
  <c r="CQ153"/>
  <c r="BT273"/>
  <c r="BU273" s="1"/>
  <c r="BN273"/>
  <c r="CQ152"/>
  <c r="BV270"/>
  <c r="BU270"/>
  <c r="BN270"/>
  <c r="CQ151"/>
  <c r="BY268"/>
  <c r="BX268"/>
  <c r="BW268"/>
  <c r="BT268"/>
  <c r="BU268" s="1"/>
  <c r="BN268"/>
  <c r="CQ150"/>
  <c r="BT267"/>
  <c r="BV267" s="1"/>
  <c r="BN267"/>
  <c r="CQ149"/>
  <c r="BV266"/>
  <c r="BY266" s="1"/>
  <c r="BU266"/>
  <c r="BN266"/>
  <c r="BQ266" s="1"/>
  <c r="CQ148"/>
  <c r="BT265"/>
  <c r="BU265" s="1"/>
  <c r="BN265"/>
  <c r="CQ147"/>
  <c r="BT264"/>
  <c r="BN264"/>
  <c r="BQ264" s="1"/>
  <c r="CQ146"/>
  <c r="BT261"/>
  <c r="BU261" s="1"/>
  <c r="BN261"/>
  <c r="CQ145"/>
  <c r="BV257"/>
  <c r="BX257" s="1"/>
  <c r="BU257"/>
  <c r="BN257"/>
  <c r="CQ144"/>
  <c r="BT254"/>
  <c r="BN254"/>
  <c r="BQ254" s="1"/>
  <c r="CQ143"/>
  <c r="BV252"/>
  <c r="BY252" s="1"/>
  <c r="BU252"/>
  <c r="BN252"/>
  <c r="CQ142"/>
  <c r="BT251"/>
  <c r="BU251" s="1"/>
  <c r="BN251"/>
  <c r="CQ141"/>
  <c r="BT249"/>
  <c r="BV249" s="1"/>
  <c r="BN249"/>
  <c r="CQ140"/>
  <c r="BV245"/>
  <c r="BY245" s="1"/>
  <c r="BU245"/>
  <c r="BN245"/>
  <c r="BQ245" s="1"/>
  <c r="CQ139"/>
  <c r="BT244"/>
  <c r="BU244" s="1"/>
  <c r="BN244"/>
  <c r="BT243"/>
  <c r="BN243"/>
  <c r="BQ243" s="1"/>
  <c r="CQ137"/>
  <c r="BT242"/>
  <c r="BU242" s="1"/>
  <c r="BN242"/>
  <c r="BQ242" s="1"/>
  <c r="CQ136"/>
  <c r="BT232"/>
  <c r="BN232"/>
  <c r="BQ232" s="1"/>
  <c r="CQ135"/>
  <c r="BT227"/>
  <c r="BU227" s="1"/>
  <c r="BN227"/>
  <c r="BQ227" s="1"/>
  <c r="CQ134"/>
  <c r="BT226"/>
  <c r="BN226"/>
  <c r="BQ226" s="1"/>
  <c r="CQ133"/>
  <c r="BT223"/>
  <c r="BU223" s="1"/>
  <c r="BN223"/>
  <c r="BQ223" s="1"/>
  <c r="CQ132"/>
  <c r="BT222"/>
  <c r="BV222" s="1"/>
  <c r="BX222" s="1"/>
  <c r="BN222"/>
  <c r="CQ131"/>
  <c r="BT220"/>
  <c r="BU220" s="1"/>
  <c r="BN220"/>
  <c r="BQ220" s="1"/>
  <c r="CQ130"/>
  <c r="BT219"/>
  <c r="BV219" s="1"/>
  <c r="BX219" s="1"/>
  <c r="BN219"/>
  <c r="CQ129"/>
  <c r="BT217"/>
  <c r="BU217" s="1"/>
  <c r="BN217"/>
  <c r="BQ217" s="1"/>
  <c r="CQ128"/>
  <c r="BT215"/>
  <c r="BV215" s="1"/>
  <c r="BX215" s="1"/>
  <c r="BN215"/>
  <c r="CQ127"/>
  <c r="BT214"/>
  <c r="BU214" s="1"/>
  <c r="BN214"/>
  <c r="BQ214" s="1"/>
  <c r="CQ126"/>
  <c r="BV213"/>
  <c r="BX213" s="1"/>
  <c r="BU213"/>
  <c r="BN213"/>
  <c r="BQ213" s="1"/>
  <c r="CQ125"/>
  <c r="BV212"/>
  <c r="BX212" s="1"/>
  <c r="BU212"/>
  <c r="BN212"/>
  <c r="BQ212" s="1"/>
  <c r="CQ124"/>
  <c r="BV9"/>
  <c r="BX9" s="1"/>
  <c r="BU9"/>
  <c r="BN9"/>
  <c r="BQ9" s="1"/>
  <c r="CQ123"/>
  <c r="BV8"/>
  <c r="BX8" s="1"/>
  <c r="BU8"/>
  <c r="BN8"/>
  <c r="BQ8" s="1"/>
  <c r="CQ122"/>
  <c r="BV208"/>
  <c r="BX208" s="1"/>
  <c r="BU208"/>
  <c r="BN208"/>
  <c r="BQ208" s="1"/>
  <c r="CQ121"/>
  <c r="BT206"/>
  <c r="BV206" s="1"/>
  <c r="BX206" s="1"/>
  <c r="BN206"/>
  <c r="CQ120"/>
  <c r="BV202"/>
  <c r="BX202" s="1"/>
  <c r="BU202"/>
  <c r="BN202"/>
  <c r="CQ119"/>
  <c r="BT201"/>
  <c r="BU201" s="1"/>
  <c r="BN201"/>
  <c r="CQ118"/>
  <c r="BT5"/>
  <c r="BV5" s="1"/>
  <c r="BX5" s="1"/>
  <c r="BN5"/>
  <c r="CQ117"/>
  <c r="BT4"/>
  <c r="BU4" s="1"/>
  <c r="BN4"/>
  <c r="CQ116"/>
  <c r="BV198"/>
  <c r="BX198" s="1"/>
  <c r="BU198"/>
  <c r="BN198"/>
  <c r="CQ115"/>
  <c r="BV197"/>
  <c r="BX197" s="1"/>
  <c r="BU197"/>
  <c r="BN197"/>
  <c r="CQ114"/>
  <c r="BT196"/>
  <c r="BV196" s="1"/>
  <c r="BX196" s="1"/>
  <c r="BN196"/>
  <c r="CQ113"/>
  <c r="BT195"/>
  <c r="BU195" s="1"/>
  <c r="BN195"/>
  <c r="CQ112"/>
  <c r="BV193"/>
  <c r="BX193" s="1"/>
  <c r="BU193"/>
  <c r="BN193"/>
  <c r="CQ111"/>
  <c r="BV192"/>
  <c r="BX192" s="1"/>
  <c r="BU192"/>
  <c r="BN192"/>
  <c r="CQ110"/>
  <c r="BT191"/>
  <c r="BV191" s="1"/>
  <c r="BX191" s="1"/>
  <c r="BN191"/>
  <c r="CQ109"/>
  <c r="BV190"/>
  <c r="BX190" s="1"/>
  <c r="BU190"/>
  <c r="BN190"/>
  <c r="CQ108"/>
  <c r="BT184"/>
  <c r="BU184" s="1"/>
  <c r="BN184"/>
  <c r="CQ107"/>
  <c r="BV183"/>
  <c r="BX183" s="1"/>
  <c r="BU183"/>
  <c r="BN183"/>
  <c r="CQ106"/>
  <c r="BT179"/>
  <c r="BV179" s="1"/>
  <c r="BX179" s="1"/>
  <c r="BN179"/>
  <c r="CQ105"/>
  <c r="BT178"/>
  <c r="BU178" s="1"/>
  <c r="BN178"/>
  <c r="CQ104"/>
  <c r="BT176"/>
  <c r="BV176" s="1"/>
  <c r="BN176"/>
  <c r="CQ103"/>
  <c r="BT174"/>
  <c r="BV174" s="1"/>
  <c r="BN174"/>
  <c r="CQ102"/>
  <c r="BT173"/>
  <c r="BV173" s="1"/>
  <c r="BN173"/>
  <c r="CQ101"/>
  <c r="BV171"/>
  <c r="BX171" s="1"/>
  <c r="BU171"/>
  <c r="BN171"/>
  <c r="CQ100"/>
  <c r="BT170"/>
  <c r="BV170" s="1"/>
  <c r="BN170"/>
  <c r="CQ99"/>
  <c r="BV166"/>
  <c r="BX166" s="1"/>
  <c r="BU166"/>
  <c r="BN166"/>
  <c r="CQ98"/>
  <c r="BT165"/>
  <c r="BV165" s="1"/>
  <c r="BN165"/>
  <c r="CQ97"/>
  <c r="BT164"/>
  <c r="BV164" s="1"/>
  <c r="BN164"/>
  <c r="CQ96"/>
  <c r="BT163"/>
  <c r="BV163" s="1"/>
  <c r="BN163"/>
  <c r="CQ95"/>
  <c r="BV162"/>
  <c r="BX162" s="1"/>
  <c r="BU162"/>
  <c r="BN162"/>
  <c r="CQ94"/>
  <c r="BT161"/>
  <c r="BV161" s="1"/>
  <c r="BN161"/>
  <c r="CQ93"/>
  <c r="BT160"/>
  <c r="BV160" s="1"/>
  <c r="BN160"/>
  <c r="CQ92"/>
  <c r="BV159"/>
  <c r="BX159" s="1"/>
  <c r="BU159"/>
  <c r="BN159"/>
  <c r="CQ91"/>
  <c r="BV158"/>
  <c r="BX158" s="1"/>
  <c r="BU158"/>
  <c r="BN158"/>
  <c r="CQ90"/>
  <c r="BT154"/>
  <c r="BV154" s="1"/>
  <c r="BN154"/>
  <c r="CQ89"/>
  <c r="BT153"/>
  <c r="BV153" s="1"/>
  <c r="BN153"/>
  <c r="CQ88"/>
  <c r="BV152"/>
  <c r="BX152" s="1"/>
  <c r="BU152"/>
  <c r="BN152"/>
  <c r="CQ87"/>
  <c r="BT151"/>
  <c r="BV151" s="1"/>
  <c r="BN151"/>
  <c r="CQ86"/>
  <c r="BT150"/>
  <c r="BV150" s="1"/>
  <c r="BN150"/>
  <c r="CQ85"/>
  <c r="BT147"/>
  <c r="BV147" s="1"/>
  <c r="BN147"/>
  <c r="CQ84"/>
  <c r="BT146"/>
  <c r="BV146" s="1"/>
  <c r="BN146"/>
  <c r="CQ83"/>
  <c r="BT143"/>
  <c r="BV143" s="1"/>
  <c r="BN143"/>
  <c r="CQ82"/>
  <c r="BT141"/>
  <c r="BV141" s="1"/>
  <c r="BN141"/>
  <c r="CQ81"/>
  <c r="BT140"/>
  <c r="BV140" s="1"/>
  <c r="BN140"/>
  <c r="CQ80"/>
  <c r="BT139"/>
  <c r="BV139" s="1"/>
  <c r="BN139"/>
  <c r="CQ79"/>
  <c r="BT137"/>
  <c r="BV137" s="1"/>
  <c r="BN137"/>
  <c r="CQ78"/>
  <c r="BV135"/>
  <c r="BX135" s="1"/>
  <c r="BU135"/>
  <c r="BN135"/>
  <c r="CQ77"/>
  <c r="BT134"/>
  <c r="BV134" s="1"/>
  <c r="BN134"/>
  <c r="CQ76"/>
  <c r="BT133"/>
  <c r="BV133" s="1"/>
  <c r="BN133"/>
  <c r="CQ75"/>
  <c r="BV130"/>
  <c r="BX130" s="1"/>
  <c r="BU130"/>
  <c r="BN130"/>
  <c r="CQ74"/>
  <c r="BT128"/>
  <c r="BV128" s="1"/>
  <c r="BN128"/>
  <c r="CQ73"/>
  <c r="BT127"/>
  <c r="BV127" s="1"/>
  <c r="BN127"/>
  <c r="CQ72"/>
  <c r="BV126"/>
  <c r="BX126" s="1"/>
  <c r="BU126"/>
  <c r="BN126"/>
  <c r="CQ71"/>
  <c r="BV125"/>
  <c r="BX125" s="1"/>
  <c r="BU125"/>
  <c r="BN125"/>
  <c r="CQ70"/>
  <c r="BV123"/>
  <c r="BX123" s="1"/>
  <c r="BU123"/>
  <c r="BN123"/>
  <c r="CQ69"/>
  <c r="BT122"/>
  <c r="BV122" s="1"/>
  <c r="BN122"/>
  <c r="CQ68"/>
  <c r="BT121"/>
  <c r="BV121" s="1"/>
  <c r="BN121"/>
  <c r="CQ67"/>
  <c r="BT120"/>
  <c r="BV120" s="1"/>
  <c r="BN120"/>
  <c r="CQ66"/>
  <c r="BV118"/>
  <c r="BX118" s="1"/>
  <c r="BU118"/>
  <c r="BN118"/>
  <c r="CQ65"/>
  <c r="BV116"/>
  <c r="BX116" s="1"/>
  <c r="BU116"/>
  <c r="BN116"/>
  <c r="CQ64"/>
  <c r="BV115"/>
  <c r="BX115" s="1"/>
  <c r="BU115"/>
  <c r="BN115"/>
  <c r="CQ63"/>
  <c r="BV114"/>
  <c r="BX114" s="1"/>
  <c r="BU114"/>
  <c r="BN114"/>
  <c r="CQ62"/>
  <c r="BV112"/>
  <c r="BX112" s="1"/>
  <c r="BU112"/>
  <c r="BN112"/>
  <c r="CQ61"/>
  <c r="BT110"/>
  <c r="BV110" s="1"/>
  <c r="BN110"/>
  <c r="CQ60"/>
  <c r="BV109"/>
  <c r="BX109" s="1"/>
  <c r="BU109"/>
  <c r="BN109"/>
  <c r="CQ59"/>
  <c r="BT108"/>
  <c r="BV108" s="1"/>
  <c r="BN108"/>
  <c r="CQ58"/>
  <c r="BT107"/>
  <c r="BV107" s="1"/>
  <c r="BN107"/>
  <c r="CQ57"/>
  <c r="BV105"/>
  <c r="BX105" s="1"/>
  <c r="BU105"/>
  <c r="BN105"/>
  <c r="CQ56"/>
  <c r="BV104"/>
  <c r="BX104" s="1"/>
  <c r="BU104"/>
  <c r="BN104"/>
  <c r="CQ55"/>
  <c r="BT103"/>
  <c r="BV103" s="1"/>
  <c r="BN103"/>
  <c r="CQ54"/>
  <c r="BT102"/>
  <c r="BV102" s="1"/>
  <c r="BN102"/>
  <c r="CQ53"/>
  <c r="BV101"/>
  <c r="BX101" s="1"/>
  <c r="BU101"/>
  <c r="BN101"/>
  <c r="CQ52"/>
  <c r="BT100"/>
  <c r="BV100" s="1"/>
  <c r="BN100"/>
  <c r="CQ51"/>
  <c r="BT99"/>
  <c r="BV99" s="1"/>
  <c r="BN99"/>
  <c r="CQ50"/>
  <c r="BV97"/>
  <c r="BX97" s="1"/>
  <c r="BU97"/>
  <c r="BN97"/>
  <c r="CQ49"/>
  <c r="BT96"/>
  <c r="BV96" s="1"/>
  <c r="BN96"/>
  <c r="CQ48"/>
  <c r="BV95"/>
  <c r="BX95" s="1"/>
  <c r="BU95"/>
  <c r="BN95"/>
  <c r="CQ47"/>
  <c r="BV93"/>
  <c r="BX93" s="1"/>
  <c r="BU93"/>
  <c r="BN93"/>
  <c r="CQ46"/>
  <c r="BV92"/>
  <c r="BX92" s="1"/>
  <c r="BU92"/>
  <c r="BN92"/>
  <c r="CQ45"/>
  <c r="BT90"/>
  <c r="BV90" s="1"/>
  <c r="BN90"/>
  <c r="CQ44"/>
  <c r="BV89"/>
  <c r="BX89" s="1"/>
  <c r="BU89"/>
  <c r="BN89"/>
  <c r="CQ43"/>
  <c r="BT88"/>
  <c r="BV88" s="1"/>
  <c r="BN88"/>
  <c r="CQ42"/>
  <c r="BT87"/>
  <c r="BV87" s="1"/>
  <c r="BN87"/>
  <c r="CQ41"/>
  <c r="BT83"/>
  <c r="BV83" s="1"/>
  <c r="BN83"/>
  <c r="CQ40"/>
  <c r="BV82"/>
  <c r="BX82" s="1"/>
  <c r="BU82"/>
  <c r="BN82"/>
  <c r="CQ39"/>
  <c r="BV80"/>
  <c r="BX80" s="1"/>
  <c r="BU80"/>
  <c r="BN80"/>
  <c r="CQ38"/>
  <c r="BT79"/>
  <c r="BV79" s="1"/>
  <c r="BN79"/>
  <c r="CQ37"/>
  <c r="BT77"/>
  <c r="BV77" s="1"/>
  <c r="BN77"/>
  <c r="CQ36"/>
  <c r="BV73"/>
  <c r="BY73" s="1"/>
  <c r="BU73"/>
  <c r="BN73"/>
  <c r="CQ35"/>
  <c r="BT72"/>
  <c r="BV72" s="1"/>
  <c r="BN72"/>
  <c r="CQ34"/>
  <c r="BT71"/>
  <c r="BV71" s="1"/>
  <c r="BN71"/>
  <c r="CQ33"/>
  <c r="BV66"/>
  <c r="BX66" s="1"/>
  <c r="BU66"/>
  <c r="BN66"/>
  <c r="CQ32"/>
  <c r="BT65"/>
  <c r="BV65" s="1"/>
  <c r="BN65"/>
  <c r="CQ31"/>
  <c r="BT64"/>
  <c r="BV64" s="1"/>
  <c r="BN64"/>
  <c r="CQ30"/>
  <c r="BT56"/>
  <c r="BV56" s="1"/>
  <c r="BN56"/>
  <c r="CQ29"/>
  <c r="BT55"/>
  <c r="BV55" s="1"/>
  <c r="BN55"/>
  <c r="CQ28"/>
  <c r="BT53"/>
  <c r="BV53" s="1"/>
  <c r="BN53"/>
  <c r="CQ27"/>
  <c r="BT52"/>
  <c r="BV52" s="1"/>
  <c r="BN52"/>
  <c r="CQ26"/>
  <c r="BV51"/>
  <c r="BX51" s="1"/>
  <c r="BU51"/>
  <c r="BN51"/>
  <c r="CQ25"/>
  <c r="BT48"/>
  <c r="BV48" s="1"/>
  <c r="BN48"/>
  <c r="CQ24"/>
  <c r="BT46"/>
  <c r="BV46" s="1"/>
  <c r="BN46"/>
  <c r="CQ23"/>
  <c r="BV44"/>
  <c r="BX44" s="1"/>
  <c r="BU44"/>
  <c r="BN44"/>
  <c r="CQ22"/>
  <c r="BT40"/>
  <c r="BV40" s="1"/>
  <c r="BN40"/>
  <c r="CQ21"/>
  <c r="BV38"/>
  <c r="BX38" s="1"/>
  <c r="BU38"/>
  <c r="BN38"/>
  <c r="CQ20"/>
  <c r="BT37"/>
  <c r="BV37" s="1"/>
  <c r="BN37"/>
  <c r="CQ19"/>
  <c r="BT34"/>
  <c r="BV34" s="1"/>
  <c r="BN34"/>
  <c r="CQ18"/>
  <c r="BV32"/>
  <c r="BX32" s="1"/>
  <c r="BU32"/>
  <c r="BN32"/>
  <c r="CQ17"/>
  <c r="BV31"/>
  <c r="BX31" s="1"/>
  <c r="BU31"/>
  <c r="BN31"/>
  <c r="CQ16"/>
  <c r="BV30"/>
  <c r="BX30" s="1"/>
  <c r="BU30"/>
  <c r="BN30"/>
  <c r="CQ15"/>
  <c r="BT29"/>
  <c r="BV29" s="1"/>
  <c r="BN29"/>
  <c r="CQ14"/>
  <c r="BV28"/>
  <c r="BY28" s="1"/>
  <c r="BU28"/>
  <c r="BN28"/>
  <c r="CQ13"/>
  <c r="BV27"/>
  <c r="BY27" s="1"/>
  <c r="BU27"/>
  <c r="BN27"/>
  <c r="CQ12"/>
  <c r="BV23"/>
  <c r="BX23" s="1"/>
  <c r="BU23"/>
  <c r="BN23"/>
  <c r="CQ11"/>
  <c r="BT22"/>
  <c r="BV22" s="1"/>
  <c r="BN22"/>
  <c r="CQ10"/>
  <c r="BT21"/>
  <c r="BV21" s="1"/>
  <c r="BN21"/>
  <c r="CQ9"/>
  <c r="BT20"/>
  <c r="BV20" s="1"/>
  <c r="BN20"/>
  <c r="CQ8"/>
  <c r="BV19"/>
  <c r="BX19" s="1"/>
  <c r="BU19"/>
  <c r="BN19"/>
  <c r="CQ7"/>
  <c r="BV17"/>
  <c r="BX17" s="1"/>
  <c r="BU17"/>
  <c r="BN17"/>
  <c r="BQ17" s="1"/>
  <c r="CQ6"/>
  <c r="BV16"/>
  <c r="BX16" s="1"/>
  <c r="BU16"/>
  <c r="BN16"/>
  <c r="BQ16" s="1"/>
  <c r="CQ5"/>
  <c r="BV14"/>
  <c r="BX14" s="1"/>
  <c r="BU14"/>
  <c r="BN14"/>
  <c r="BQ14" s="1"/>
  <c r="CQ4"/>
  <c r="BT13"/>
  <c r="BV13" s="1"/>
  <c r="BX13" s="1"/>
  <c r="BN13"/>
  <c r="CQ3"/>
  <c r="BT3"/>
  <c r="BU3" s="1"/>
  <c r="BN3"/>
  <c r="BQ3" s="1"/>
  <c r="CQ2"/>
  <c r="BT2"/>
  <c r="BV2" s="1"/>
  <c r="BX2" s="1"/>
  <c r="BN2"/>
  <c r="BY510" l="1"/>
  <c r="BR22"/>
  <c r="BQ22"/>
  <c r="BR79"/>
  <c r="BQ79"/>
  <c r="BR101"/>
  <c r="BQ101"/>
  <c r="BR102"/>
  <c r="BQ102"/>
  <c r="BR109"/>
  <c r="BQ109"/>
  <c r="BR110"/>
  <c r="BQ110"/>
  <c r="BR123"/>
  <c r="BQ123"/>
  <c r="BR125"/>
  <c r="BQ125"/>
  <c r="BR126"/>
  <c r="BQ126"/>
  <c r="BR127"/>
  <c r="BQ127"/>
  <c r="BR135"/>
  <c r="BQ135"/>
  <c r="BR137"/>
  <c r="BQ137"/>
  <c r="BR143"/>
  <c r="BQ143"/>
  <c r="BR151"/>
  <c r="BQ151"/>
  <c r="BR161"/>
  <c r="BQ161"/>
  <c r="BR166"/>
  <c r="BQ166"/>
  <c r="BR170"/>
  <c r="BQ170"/>
  <c r="BR178"/>
  <c r="BQ178"/>
  <c r="BP192"/>
  <c r="BQ192"/>
  <c r="BP193"/>
  <c r="BQ193"/>
  <c r="BP195"/>
  <c r="BQ195"/>
  <c r="BP201"/>
  <c r="BQ201"/>
  <c r="BR249"/>
  <c r="BQ249"/>
  <c r="BR290"/>
  <c r="BQ290"/>
  <c r="BR313"/>
  <c r="BQ313"/>
  <c r="BR320"/>
  <c r="BQ320"/>
  <c r="BR324"/>
  <c r="BQ324"/>
  <c r="BR284"/>
  <c r="BQ284"/>
  <c r="BR338"/>
  <c r="BQ338"/>
  <c r="BR343"/>
  <c r="BQ343"/>
  <c r="BP360"/>
  <c r="BQ360"/>
  <c r="BP376"/>
  <c r="BQ376"/>
  <c r="BP377"/>
  <c r="BQ377"/>
  <c r="BP408"/>
  <c r="BQ408"/>
  <c r="BP416"/>
  <c r="BQ416"/>
  <c r="BP440"/>
  <c r="BQ440"/>
  <c r="BP448"/>
  <c r="BQ448"/>
  <c r="BP452"/>
  <c r="BQ452"/>
  <c r="BP455"/>
  <c r="BQ455"/>
  <c r="BP463"/>
  <c r="BQ463"/>
  <c r="BP468"/>
  <c r="BQ468"/>
  <c r="BP477"/>
  <c r="BQ477"/>
  <c r="BP483"/>
  <c r="BQ483"/>
  <c r="BP496"/>
  <c r="BQ496"/>
  <c r="BP501"/>
  <c r="BQ501"/>
  <c r="BP507"/>
  <c r="BQ507"/>
  <c r="BP509"/>
  <c r="BQ509"/>
  <c r="BP517"/>
  <c r="BQ517"/>
  <c r="BP518"/>
  <c r="BQ518"/>
  <c r="BR519"/>
  <c r="BQ519"/>
  <c r="BR527"/>
  <c r="BQ527"/>
  <c r="BR544"/>
  <c r="BQ544"/>
  <c r="BR550"/>
  <c r="BQ550"/>
  <c r="BO78"/>
  <c r="BQ78"/>
  <c r="BO250"/>
  <c r="BQ250"/>
  <c r="BP446"/>
  <c r="BQ446"/>
  <c r="BO131"/>
  <c r="BQ131"/>
  <c r="BP520"/>
  <c r="BQ520"/>
  <c r="BO358"/>
  <c r="BQ358"/>
  <c r="BO370"/>
  <c r="BQ370"/>
  <c r="BO368"/>
  <c r="BQ368"/>
  <c r="BO350"/>
  <c r="BQ350"/>
  <c r="BO211"/>
  <c r="BQ211"/>
  <c r="BP514"/>
  <c r="BQ514"/>
  <c r="BP224"/>
  <c r="BQ224"/>
  <c r="BP436"/>
  <c r="BQ436"/>
  <c r="BO460"/>
  <c r="BQ460"/>
  <c r="BO132"/>
  <c r="BQ132"/>
  <c r="BO476"/>
  <c r="BQ476"/>
  <c r="BO255"/>
  <c r="BQ255"/>
  <c r="BO419"/>
  <c r="BQ419"/>
  <c r="BO229"/>
  <c r="BQ229"/>
  <c r="BO33"/>
  <c r="BQ33"/>
  <c r="BO413"/>
  <c r="BQ413"/>
  <c r="BO85"/>
  <c r="BQ85"/>
  <c r="BP298"/>
  <c r="BQ298"/>
  <c r="BO247"/>
  <c r="BQ247"/>
  <c r="BO49"/>
  <c r="BQ49"/>
  <c r="BO187"/>
  <c r="BQ187"/>
  <c r="BR471"/>
  <c r="BQ471"/>
  <c r="BO304"/>
  <c r="BQ304"/>
  <c r="BO458"/>
  <c r="BQ458"/>
  <c r="BO422"/>
  <c r="BQ422"/>
  <c r="BO409"/>
  <c r="BQ409"/>
  <c r="BO412"/>
  <c r="BQ412"/>
  <c r="BO234"/>
  <c r="BQ234"/>
  <c r="BO119"/>
  <c r="BQ119"/>
  <c r="BO340"/>
  <c r="BQ340"/>
  <c r="BO155"/>
  <c r="BQ155"/>
  <c r="BO349"/>
  <c r="BQ349"/>
  <c r="BW510"/>
  <c r="BR38"/>
  <c r="BQ38"/>
  <c r="BR40"/>
  <c r="BQ40"/>
  <c r="BR89"/>
  <c r="BQ89"/>
  <c r="BR90"/>
  <c r="BQ90"/>
  <c r="BR13"/>
  <c r="BQ13"/>
  <c r="BR23"/>
  <c r="BQ23"/>
  <c r="BR27"/>
  <c r="BQ27"/>
  <c r="BR28"/>
  <c r="BQ28"/>
  <c r="BR29"/>
  <c r="BQ29"/>
  <c r="BR44"/>
  <c r="BQ44"/>
  <c r="BR46"/>
  <c r="BQ46"/>
  <c r="BR55"/>
  <c r="BQ55"/>
  <c r="BR66"/>
  <c r="BQ66"/>
  <c r="BR71"/>
  <c r="BQ71"/>
  <c r="BR80"/>
  <c r="BQ80"/>
  <c r="BR82"/>
  <c r="BQ82"/>
  <c r="BR83"/>
  <c r="BQ83"/>
  <c r="BR92"/>
  <c r="BQ92"/>
  <c r="BR93"/>
  <c r="BQ93"/>
  <c r="BR95"/>
  <c r="BQ95"/>
  <c r="BR96"/>
  <c r="BQ96"/>
  <c r="BR103"/>
  <c r="BQ103"/>
  <c r="BR112"/>
  <c r="BQ112"/>
  <c r="BR114"/>
  <c r="BQ114"/>
  <c r="BR115"/>
  <c r="BQ115"/>
  <c r="BR116"/>
  <c r="BQ116"/>
  <c r="BR118"/>
  <c r="BQ118"/>
  <c r="BR120"/>
  <c r="BQ120"/>
  <c r="BR128"/>
  <c r="BQ128"/>
  <c r="BR139"/>
  <c r="BQ139"/>
  <c r="BR146"/>
  <c r="BQ146"/>
  <c r="BR152"/>
  <c r="BQ152"/>
  <c r="BR153"/>
  <c r="BQ153"/>
  <c r="BR162"/>
  <c r="BQ162"/>
  <c r="BR163"/>
  <c r="BQ163"/>
  <c r="BR171"/>
  <c r="BQ171"/>
  <c r="BR173"/>
  <c r="BQ173"/>
  <c r="BR179"/>
  <c r="BQ179"/>
  <c r="BR196"/>
  <c r="BQ196"/>
  <c r="BR202"/>
  <c r="BQ202"/>
  <c r="BR206"/>
  <c r="BQ206"/>
  <c r="BR219"/>
  <c r="BQ219"/>
  <c r="BS251"/>
  <c r="BQ251"/>
  <c r="BS265"/>
  <c r="BQ265"/>
  <c r="BS270"/>
  <c r="BQ270"/>
  <c r="BS273"/>
  <c r="BQ273"/>
  <c r="BS280"/>
  <c r="BQ280"/>
  <c r="BS293"/>
  <c r="BQ293"/>
  <c r="BS308"/>
  <c r="BQ308"/>
  <c r="BS316"/>
  <c r="BQ316"/>
  <c r="BS321"/>
  <c r="BQ321"/>
  <c r="BS325"/>
  <c r="BQ325"/>
  <c r="BS285"/>
  <c r="BQ285"/>
  <c r="BS335"/>
  <c r="BQ335"/>
  <c r="BS339"/>
  <c r="BQ339"/>
  <c r="BS344"/>
  <c r="BQ344"/>
  <c r="BR356"/>
  <c r="BQ356"/>
  <c r="BR378"/>
  <c r="BQ378"/>
  <c r="BR379"/>
  <c r="BQ379"/>
  <c r="BR381"/>
  <c r="BQ381"/>
  <c r="BR383"/>
  <c r="BQ383"/>
  <c r="BR384"/>
  <c r="BQ384"/>
  <c r="BR387"/>
  <c r="BQ387"/>
  <c r="BR410"/>
  <c r="BQ410"/>
  <c r="BR417"/>
  <c r="BQ417"/>
  <c r="BR420"/>
  <c r="BQ420"/>
  <c r="BR425"/>
  <c r="BQ425"/>
  <c r="BR441"/>
  <c r="BQ441"/>
  <c r="BR444"/>
  <c r="BQ444"/>
  <c r="BR456"/>
  <c r="BQ456"/>
  <c r="BR465"/>
  <c r="BQ465"/>
  <c r="BR469"/>
  <c r="BQ469"/>
  <c r="BR478"/>
  <c r="BQ478"/>
  <c r="BR484"/>
  <c r="BQ484"/>
  <c r="BR497"/>
  <c r="BQ497"/>
  <c r="BR502"/>
  <c r="BQ502"/>
  <c r="BR513"/>
  <c r="BQ513"/>
  <c r="BR522"/>
  <c r="BQ522"/>
  <c r="BR528"/>
  <c r="BQ528"/>
  <c r="BR534"/>
  <c r="BQ534"/>
  <c r="BR537"/>
  <c r="BQ537"/>
  <c r="BR551"/>
  <c r="BQ551"/>
  <c r="BR552"/>
  <c r="BQ552"/>
  <c r="BP167"/>
  <c r="BQ167"/>
  <c r="BO148"/>
  <c r="BQ148"/>
  <c r="BO181"/>
  <c r="BQ181"/>
  <c r="BP511"/>
  <c r="BQ511"/>
  <c r="BP437"/>
  <c r="BQ437"/>
  <c r="BP10"/>
  <c r="BQ10"/>
  <c r="BO235"/>
  <c r="BQ235"/>
  <c r="BO276"/>
  <c r="BQ276"/>
  <c r="BO233"/>
  <c r="BQ233"/>
  <c r="BO199"/>
  <c r="BQ199"/>
  <c r="BO203"/>
  <c r="BQ203"/>
  <c r="BO492"/>
  <c r="BQ492"/>
  <c r="BO548"/>
  <c r="BQ548"/>
  <c r="BO428"/>
  <c r="BQ428"/>
  <c r="BO462"/>
  <c r="BQ462"/>
  <c r="BO180"/>
  <c r="BQ180"/>
  <c r="BO194"/>
  <c r="BQ194"/>
  <c r="BO57"/>
  <c r="BQ57"/>
  <c r="BO84"/>
  <c r="BQ84"/>
  <c r="BO86"/>
  <c r="BQ86"/>
  <c r="BO15"/>
  <c r="BQ15"/>
  <c r="BP432"/>
  <c r="BQ432"/>
  <c r="BO535"/>
  <c r="BQ535"/>
  <c r="BO59"/>
  <c r="BQ59"/>
  <c r="BP36"/>
  <c r="BQ36"/>
  <c r="BR442"/>
  <c r="BQ442"/>
  <c r="BO24"/>
  <c r="BQ24"/>
  <c r="BO262"/>
  <c r="BQ262"/>
  <c r="BO269"/>
  <c r="BQ269"/>
  <c r="BO398"/>
  <c r="BQ398"/>
  <c r="BO209"/>
  <c r="BQ209"/>
  <c r="BO449"/>
  <c r="BQ449"/>
  <c r="BO443"/>
  <c r="BQ443"/>
  <c r="BO429"/>
  <c r="BQ429"/>
  <c r="BO524"/>
  <c r="BQ524"/>
  <c r="BO317"/>
  <c r="BQ317"/>
  <c r="BO510"/>
  <c r="BQ510"/>
  <c r="BR53"/>
  <c r="BQ53"/>
  <c r="BR65"/>
  <c r="BQ65"/>
  <c r="BR48"/>
  <c r="BQ48"/>
  <c r="BR56"/>
  <c r="BQ56"/>
  <c r="BR72"/>
  <c r="BQ72"/>
  <c r="BR87"/>
  <c r="BQ87"/>
  <c r="BR97"/>
  <c r="BQ97"/>
  <c r="BR99"/>
  <c r="BQ99"/>
  <c r="BR104"/>
  <c r="BQ104"/>
  <c r="BR105"/>
  <c r="BQ105"/>
  <c r="BR107"/>
  <c r="BQ107"/>
  <c r="BR121"/>
  <c r="BQ121"/>
  <c r="BR130"/>
  <c r="BQ130"/>
  <c r="BR133"/>
  <c r="BQ133"/>
  <c r="BR140"/>
  <c r="BQ140"/>
  <c r="BR147"/>
  <c r="BQ147"/>
  <c r="BR154"/>
  <c r="BQ154"/>
  <c r="BR164"/>
  <c r="BQ164"/>
  <c r="BR174"/>
  <c r="BQ174"/>
  <c r="BP183"/>
  <c r="BQ183"/>
  <c r="BP184"/>
  <c r="BQ184"/>
  <c r="BP197"/>
  <c r="BQ197"/>
  <c r="BP198"/>
  <c r="BQ198"/>
  <c r="BP4"/>
  <c r="BQ4"/>
  <c r="BR252"/>
  <c r="BQ252"/>
  <c r="BR267"/>
  <c r="BQ267"/>
  <c r="BR275"/>
  <c r="BQ275"/>
  <c r="BR310"/>
  <c r="BQ310"/>
  <c r="BR318"/>
  <c r="BQ318"/>
  <c r="BR322"/>
  <c r="BQ322"/>
  <c r="BR330"/>
  <c r="BQ330"/>
  <c r="BR336"/>
  <c r="BQ336"/>
  <c r="BR341"/>
  <c r="BQ341"/>
  <c r="BR345"/>
  <c r="BQ345"/>
  <c r="BS357"/>
  <c r="BQ357"/>
  <c r="BP366"/>
  <c r="BQ366"/>
  <c r="BP388"/>
  <c r="BQ388"/>
  <c r="BP411"/>
  <c r="BQ411"/>
  <c r="BP426"/>
  <c r="BQ426"/>
  <c r="BP445"/>
  <c r="BQ445"/>
  <c r="BP457"/>
  <c r="BQ457"/>
  <c r="BP466"/>
  <c r="BQ466"/>
  <c r="BP470"/>
  <c r="BQ470"/>
  <c r="BP473"/>
  <c r="BQ473"/>
  <c r="BP481"/>
  <c r="BQ481"/>
  <c r="BP493"/>
  <c r="BQ493"/>
  <c r="BP498"/>
  <c r="BQ498"/>
  <c r="BP504"/>
  <c r="BQ504"/>
  <c r="BP505"/>
  <c r="BQ505"/>
  <c r="BP515"/>
  <c r="BQ515"/>
  <c r="BR523"/>
  <c r="BQ523"/>
  <c r="BR525"/>
  <c r="BQ525"/>
  <c r="BR538"/>
  <c r="BQ538"/>
  <c r="BR542"/>
  <c r="BQ542"/>
  <c r="BR543"/>
  <c r="BQ543"/>
  <c r="BR553"/>
  <c r="BQ553"/>
  <c r="BO364"/>
  <c r="BQ364"/>
  <c r="BP168"/>
  <c r="BQ168"/>
  <c r="BP395"/>
  <c r="BQ395"/>
  <c r="BP189"/>
  <c r="BQ189"/>
  <c r="BO454"/>
  <c r="BQ454"/>
  <c r="BO371"/>
  <c r="BQ371"/>
  <c r="BO334"/>
  <c r="BQ334"/>
  <c r="BO301"/>
  <c r="BQ301"/>
  <c r="BO259"/>
  <c r="BQ259"/>
  <c r="BO136"/>
  <c r="BQ136"/>
  <c r="BO362"/>
  <c r="BQ362"/>
  <c r="BP479"/>
  <c r="BQ479"/>
  <c r="BP253"/>
  <c r="BQ253"/>
  <c r="BO258"/>
  <c r="BQ258"/>
  <c r="BO369"/>
  <c r="BQ369"/>
  <c r="BO540"/>
  <c r="BQ540"/>
  <c r="BO529"/>
  <c r="BQ529"/>
  <c r="BO138"/>
  <c r="BQ138"/>
  <c r="BO372"/>
  <c r="BQ372"/>
  <c r="BO12"/>
  <c r="BQ12"/>
  <c r="BO385"/>
  <c r="BQ385"/>
  <c r="BP70"/>
  <c r="BQ70"/>
  <c r="BO200"/>
  <c r="BQ200"/>
  <c r="BP25"/>
  <c r="BQ25"/>
  <c r="BO54"/>
  <c r="BQ54"/>
  <c r="BO546"/>
  <c r="BQ546"/>
  <c r="BP549"/>
  <c r="BQ549"/>
  <c r="BO221"/>
  <c r="BQ221"/>
  <c r="BO499"/>
  <c r="BQ499"/>
  <c r="BO281"/>
  <c r="BQ281"/>
  <c r="BO145"/>
  <c r="BQ145"/>
  <c r="BO69"/>
  <c r="BQ69"/>
  <c r="BO485"/>
  <c r="BQ485"/>
  <c r="BO351"/>
  <c r="BQ351"/>
  <c r="BO326"/>
  <c r="BQ326"/>
  <c r="BO299"/>
  <c r="BQ299"/>
  <c r="BO111"/>
  <c r="BQ111"/>
  <c r="BS19"/>
  <c r="BQ19"/>
  <c r="BR20"/>
  <c r="BQ20"/>
  <c r="BR30"/>
  <c r="BQ30"/>
  <c r="BR31"/>
  <c r="BQ31"/>
  <c r="BR32"/>
  <c r="BQ32"/>
  <c r="BR34"/>
  <c r="BQ34"/>
  <c r="BR2"/>
  <c r="BQ2"/>
  <c r="BR21"/>
  <c r="BQ21"/>
  <c r="BR37"/>
  <c r="BQ37"/>
  <c r="BR51"/>
  <c r="BQ51"/>
  <c r="BR52"/>
  <c r="BQ52"/>
  <c r="BR64"/>
  <c r="BQ64"/>
  <c r="BR73"/>
  <c r="BQ73"/>
  <c r="BR77"/>
  <c r="BQ77"/>
  <c r="BR88"/>
  <c r="BQ88"/>
  <c r="BR100"/>
  <c r="BQ100"/>
  <c r="BR108"/>
  <c r="BQ108"/>
  <c r="BR122"/>
  <c r="BQ122"/>
  <c r="BR134"/>
  <c r="BQ134"/>
  <c r="BR141"/>
  <c r="BQ141"/>
  <c r="BR150"/>
  <c r="BQ150"/>
  <c r="BR158"/>
  <c r="BQ158"/>
  <c r="BR159"/>
  <c r="BQ159"/>
  <c r="BR160"/>
  <c r="BQ160"/>
  <c r="BR165"/>
  <c r="BQ165"/>
  <c r="BR176"/>
  <c r="BQ176"/>
  <c r="BR190"/>
  <c r="BQ190"/>
  <c r="BR191"/>
  <c r="BQ191"/>
  <c r="BR5"/>
  <c r="BQ5"/>
  <c r="BR215"/>
  <c r="BQ215"/>
  <c r="BR222"/>
  <c r="BQ222"/>
  <c r="BS244"/>
  <c r="BQ244"/>
  <c r="BS257"/>
  <c r="BQ257"/>
  <c r="BS261"/>
  <c r="BQ261"/>
  <c r="BS268"/>
  <c r="BQ268"/>
  <c r="BS278"/>
  <c r="BQ278"/>
  <c r="BS288"/>
  <c r="BQ288"/>
  <c r="BS295"/>
  <c r="BQ295"/>
  <c r="BS296"/>
  <c r="BQ296"/>
  <c r="BS302"/>
  <c r="BQ302"/>
  <c r="BS303"/>
  <c r="BQ303"/>
  <c r="BS311"/>
  <c r="BQ311"/>
  <c r="BS319"/>
  <c r="BQ319"/>
  <c r="BS323"/>
  <c r="BQ323"/>
  <c r="BS331"/>
  <c r="BQ331"/>
  <c r="BS283"/>
  <c r="BQ283"/>
  <c r="BS337"/>
  <c r="BQ337"/>
  <c r="BS342"/>
  <c r="BQ342"/>
  <c r="BS346"/>
  <c r="BQ346"/>
  <c r="BS347"/>
  <c r="BQ347"/>
  <c r="BS348"/>
  <c r="BQ348"/>
  <c r="BS353"/>
  <c r="BQ353"/>
  <c r="BR359"/>
  <c r="BQ359"/>
  <c r="BR375"/>
  <c r="BQ375"/>
  <c r="BR447"/>
  <c r="BQ447"/>
  <c r="BR459"/>
  <c r="BQ459"/>
  <c r="BR461"/>
  <c r="BQ461"/>
  <c r="BR467"/>
  <c r="BQ467"/>
  <c r="BR475"/>
  <c r="BQ475"/>
  <c r="BR482"/>
  <c r="BQ482"/>
  <c r="BR494"/>
  <c r="BQ494"/>
  <c r="BR500"/>
  <c r="BQ500"/>
  <c r="BR506"/>
  <c r="BQ506"/>
  <c r="BR516"/>
  <c r="BQ516"/>
  <c r="BR526"/>
  <c r="BQ526"/>
  <c r="BR554"/>
  <c r="BQ554"/>
  <c r="BR555"/>
  <c r="BQ555"/>
  <c r="BP246"/>
  <c r="BQ246"/>
  <c r="BO117"/>
  <c r="BQ117"/>
  <c r="BO185"/>
  <c r="BQ185"/>
  <c r="BO291"/>
  <c r="BQ291"/>
  <c r="BP453"/>
  <c r="BQ453"/>
  <c r="BP41"/>
  <c r="BQ41"/>
  <c r="BO312"/>
  <c r="BQ312"/>
  <c r="BO327"/>
  <c r="BQ327"/>
  <c r="BO390"/>
  <c r="BQ390"/>
  <c r="BO58"/>
  <c r="BQ58"/>
  <c r="BO149"/>
  <c r="BQ149"/>
  <c r="BO67"/>
  <c r="BQ67"/>
  <c r="BO435"/>
  <c r="BQ435"/>
  <c r="BO172"/>
  <c r="BQ172"/>
  <c r="BO186"/>
  <c r="BQ186"/>
  <c r="BO282"/>
  <c r="BQ282"/>
  <c r="BO418"/>
  <c r="BQ418"/>
  <c r="BO464"/>
  <c r="BQ464"/>
  <c r="BO406"/>
  <c r="BQ406"/>
  <c r="BO6"/>
  <c r="BQ6"/>
  <c r="BO508"/>
  <c r="BQ508"/>
  <c r="BO91"/>
  <c r="BQ91"/>
  <c r="BP11"/>
  <c r="BQ11"/>
  <c r="BP144"/>
  <c r="BQ144"/>
  <c r="BP218"/>
  <c r="BQ218"/>
  <c r="BP333"/>
  <c r="BQ333"/>
  <c r="BR228"/>
  <c r="BQ228"/>
  <c r="BO541"/>
  <c r="BQ541"/>
  <c r="BO63"/>
  <c r="BQ63"/>
  <c r="BO545"/>
  <c r="BQ545"/>
  <c r="BO225"/>
  <c r="BQ225"/>
  <c r="BO512"/>
  <c r="BQ512"/>
  <c r="BO521"/>
  <c r="BQ521"/>
  <c r="BO332"/>
  <c r="BQ332"/>
  <c r="BO363"/>
  <c r="BQ363"/>
  <c r="BO297"/>
  <c r="BQ297"/>
  <c r="BO15" i="15"/>
  <c r="BO31"/>
  <c r="BO47"/>
  <c r="BO63"/>
  <c r="BO79"/>
  <c r="BO95"/>
  <c r="BO111"/>
  <c r="BO130"/>
  <c r="BO157"/>
  <c r="BO179"/>
  <c r="BO189"/>
  <c r="BO205"/>
  <c r="BO221"/>
  <c r="BO226"/>
  <c r="BO234"/>
  <c r="BO242"/>
  <c r="BO258"/>
  <c r="BO274"/>
  <c r="BO300"/>
  <c r="BO353"/>
  <c r="BR111" i="14"/>
  <c r="BX111"/>
  <c r="BR443"/>
  <c r="BR340"/>
  <c r="BP111"/>
  <c r="BR510"/>
  <c r="BY111"/>
  <c r="BO2"/>
  <c r="BU13"/>
  <c r="BO52"/>
  <c r="BU55"/>
  <c r="BO64"/>
  <c r="BU77"/>
  <c r="BO80"/>
  <c r="BU120"/>
  <c r="BO122"/>
  <c r="BU128"/>
  <c r="BO134"/>
  <c r="BU139"/>
  <c r="BO141"/>
  <c r="BU146"/>
  <c r="BO150"/>
  <c r="BU163"/>
  <c r="BO165"/>
  <c r="BV217"/>
  <c r="BU494"/>
  <c r="BP510"/>
  <c r="I66" i="18"/>
  <c r="BS111" i="14"/>
  <c r="BS510"/>
  <c r="BW4" i="15"/>
  <c r="BW12"/>
  <c r="BW194"/>
  <c r="BW202"/>
  <c r="BW210"/>
  <c r="BW218"/>
  <c r="BW231"/>
  <c r="BW239"/>
  <c r="BW247"/>
  <c r="BW255"/>
  <c r="BW263"/>
  <c r="BW271"/>
  <c r="BW279"/>
  <c r="BW297"/>
  <c r="BW309"/>
  <c r="BW452" i="14"/>
  <c r="BO522"/>
  <c r="BU526"/>
  <c r="BO528"/>
  <c r="BR512"/>
  <c r="BP443"/>
  <c r="BR485"/>
  <c r="BR429"/>
  <c r="BR351"/>
  <c r="BP340"/>
  <c r="BX524"/>
  <c r="BW342" i="15"/>
  <c r="BW350"/>
  <c r="BW358"/>
  <c r="BR281" i="14"/>
  <c r="BR12"/>
  <c r="BW19"/>
  <c r="BO27"/>
  <c r="BO95"/>
  <c r="BW101"/>
  <c r="BO202"/>
  <c r="BV242"/>
  <c r="BO267"/>
  <c r="BO356"/>
  <c r="BU359"/>
  <c r="BV366"/>
  <c r="BX366" s="1"/>
  <c r="BU387"/>
  <c r="BU475"/>
  <c r="BW399" i="15"/>
  <c r="BO402"/>
  <c r="BW407"/>
  <c r="BO410"/>
  <c r="BW16" i="14"/>
  <c r="BO29"/>
  <c r="BU37"/>
  <c r="BO44"/>
  <c r="BO83"/>
  <c r="BU88"/>
  <c r="BO92"/>
  <c r="BW105"/>
  <c r="BO196"/>
  <c r="BW197"/>
  <c r="BO206"/>
  <c r="BV223"/>
  <c r="BU249"/>
  <c r="BO252"/>
  <c r="BW296"/>
  <c r="BO310"/>
  <c r="BU313"/>
  <c r="BO318"/>
  <c r="BU320"/>
  <c r="BO322"/>
  <c r="BU324"/>
  <c r="BO330"/>
  <c r="BO284"/>
  <c r="BO336"/>
  <c r="BU338"/>
  <c r="BO341"/>
  <c r="BU343"/>
  <c r="BO345"/>
  <c r="BO375"/>
  <c r="BW376"/>
  <c r="BO410"/>
  <c r="BU425"/>
  <c r="BU444"/>
  <c r="BU456"/>
  <c r="BO465"/>
  <c r="BO469"/>
  <c r="BW470"/>
  <c r="BU482"/>
  <c r="BU500"/>
  <c r="BU516"/>
  <c r="BO537"/>
  <c r="BO550"/>
  <c r="BU553"/>
  <c r="BW555"/>
  <c r="BR117"/>
  <c r="BR446"/>
  <c r="BR181"/>
  <c r="BX189"/>
  <c r="BR67"/>
  <c r="BR258"/>
  <c r="BP12"/>
  <c r="BX6"/>
  <c r="BR70"/>
  <c r="BR535"/>
  <c r="BR54"/>
  <c r="BW127" i="15"/>
  <c r="BW135"/>
  <c r="BO316"/>
  <c r="BW329"/>
  <c r="BO332"/>
  <c r="BW337"/>
  <c r="BO340"/>
  <c r="BO365"/>
  <c r="BO390"/>
  <c r="BS13" i="14"/>
  <c r="BS37"/>
  <c r="BS55"/>
  <c r="BS66"/>
  <c r="BS77"/>
  <c r="BS88"/>
  <c r="BS114"/>
  <c r="BS116"/>
  <c r="BS128"/>
  <c r="BS146"/>
  <c r="BS152"/>
  <c r="BS159"/>
  <c r="BS163"/>
  <c r="BS171"/>
  <c r="BS249"/>
  <c r="BS275"/>
  <c r="BS290"/>
  <c r="BS313"/>
  <c r="BS320"/>
  <c r="BS324"/>
  <c r="BS338"/>
  <c r="BS343"/>
  <c r="BS359"/>
  <c r="BS378"/>
  <c r="BS379"/>
  <c r="BS381"/>
  <c r="BS383"/>
  <c r="BS384"/>
  <c r="BS387"/>
  <c r="BS410"/>
  <c r="BU410"/>
  <c r="BO417"/>
  <c r="BO420"/>
  <c r="BO425"/>
  <c r="BO441"/>
  <c r="BO444"/>
  <c r="BO456"/>
  <c r="BS465"/>
  <c r="BU465"/>
  <c r="BS469"/>
  <c r="BU469"/>
  <c r="BO475"/>
  <c r="BO482"/>
  <c r="BO494"/>
  <c r="BO500"/>
  <c r="BO516"/>
  <c r="BW517"/>
  <c r="BS522"/>
  <c r="BU522"/>
  <c r="BO526"/>
  <c r="BS528"/>
  <c r="BS537"/>
  <c r="BU537"/>
  <c r="BS550"/>
  <c r="BU550"/>
  <c r="BO553"/>
  <c r="BR78"/>
  <c r="BR167"/>
  <c r="BR364"/>
  <c r="BR148"/>
  <c r="BP117"/>
  <c r="BX446"/>
  <c r="BP258"/>
  <c r="BX172"/>
  <c r="BR458"/>
  <c r="BP281"/>
  <c r="BR545"/>
  <c r="BS296" i="15"/>
  <c r="BS304"/>
  <c r="BS308"/>
  <c r="BS320"/>
  <c r="BS324"/>
  <c r="BS328"/>
  <c r="BS336"/>
  <c r="BS349"/>
  <c r="BS357"/>
  <c r="BS369"/>
  <c r="BS373"/>
  <c r="BS377"/>
  <c r="BS383"/>
  <c r="BS387"/>
  <c r="BS398"/>
  <c r="BS406"/>
  <c r="BS120" i="14"/>
  <c r="BS139"/>
  <c r="BS2"/>
  <c r="BU2"/>
  <c r="BO13"/>
  <c r="BW14"/>
  <c r="BW17"/>
  <c r="BS27"/>
  <c r="BS29"/>
  <c r="BU29"/>
  <c r="BO37"/>
  <c r="BS44"/>
  <c r="BS52"/>
  <c r="BU52"/>
  <c r="BO55"/>
  <c r="BS64"/>
  <c r="BU64"/>
  <c r="BO66"/>
  <c r="BO77"/>
  <c r="BS80"/>
  <c r="BS83"/>
  <c r="BU83"/>
  <c r="BO88"/>
  <c r="BS92"/>
  <c r="BS95"/>
  <c r="BW97"/>
  <c r="BW104"/>
  <c r="BW109"/>
  <c r="BO114"/>
  <c r="BO116"/>
  <c r="BO120"/>
  <c r="BS122"/>
  <c r="BU122"/>
  <c r="BO128"/>
  <c r="BS134"/>
  <c r="BU134"/>
  <c r="BO139"/>
  <c r="BS141"/>
  <c r="BU141"/>
  <c r="BO146"/>
  <c r="BS150"/>
  <c r="BU150"/>
  <c r="BO152"/>
  <c r="BO159"/>
  <c r="BO163"/>
  <c r="BS165"/>
  <c r="BU165"/>
  <c r="BO171"/>
  <c r="BW193"/>
  <c r="BS196"/>
  <c r="BU196"/>
  <c r="BS202"/>
  <c r="BS206"/>
  <c r="BU206"/>
  <c r="BV214"/>
  <c r="BV220"/>
  <c r="BY220" s="1"/>
  <c r="BV227"/>
  <c r="BO249"/>
  <c r="BS252"/>
  <c r="BW257"/>
  <c r="BS267"/>
  <c r="BU267"/>
  <c r="BO275"/>
  <c r="BO290"/>
  <c r="BW295"/>
  <c r="BW302"/>
  <c r="BS310"/>
  <c r="BU310"/>
  <c r="BO313"/>
  <c r="BS318"/>
  <c r="BU318"/>
  <c r="BO320"/>
  <c r="BS322"/>
  <c r="BU322"/>
  <c r="BO324"/>
  <c r="BS330"/>
  <c r="BU330"/>
  <c r="BS284"/>
  <c r="BU284"/>
  <c r="BS336"/>
  <c r="BU336"/>
  <c r="BO338"/>
  <c r="BS341"/>
  <c r="BU341"/>
  <c r="BO343"/>
  <c r="BS345"/>
  <c r="BU345"/>
  <c r="BS356"/>
  <c r="BU356"/>
  <c r="BO359"/>
  <c r="BS375"/>
  <c r="BU375"/>
  <c r="BO378"/>
  <c r="BO379"/>
  <c r="BO381"/>
  <c r="BO383"/>
  <c r="BO384"/>
  <c r="BO387"/>
  <c r="BS417"/>
  <c r="BS420"/>
  <c r="BS425"/>
  <c r="BS441"/>
  <c r="BS444"/>
  <c r="BS456"/>
  <c r="BS475"/>
  <c r="BS482"/>
  <c r="BS494"/>
  <c r="BS500"/>
  <c r="BS516"/>
  <c r="BS526"/>
  <c r="BS553"/>
  <c r="BW20" i="15"/>
  <c r="BW28"/>
  <c r="BW36"/>
  <c r="BW44"/>
  <c r="BW52"/>
  <c r="BW60"/>
  <c r="BW68"/>
  <c r="BW76"/>
  <c r="BW84"/>
  <c r="BW92"/>
  <c r="BW100"/>
  <c r="BW108"/>
  <c r="BW164"/>
  <c r="BW176"/>
  <c r="BW184"/>
  <c r="BO296"/>
  <c r="BS300"/>
  <c r="BW301"/>
  <c r="BO304"/>
  <c r="BO308"/>
  <c r="BS312"/>
  <c r="BS316"/>
  <c r="BW317"/>
  <c r="BO320"/>
  <c r="BO324"/>
  <c r="BO328"/>
  <c r="BS332"/>
  <c r="BW333"/>
  <c r="BO336"/>
  <c r="BS340"/>
  <c r="BS345"/>
  <c r="BW346"/>
  <c r="BO349"/>
  <c r="BS353"/>
  <c r="BW354"/>
  <c r="BO357"/>
  <c r="BS361"/>
  <c r="BS365"/>
  <c r="BW366"/>
  <c r="BO369"/>
  <c r="BO373"/>
  <c r="BO377"/>
  <c r="BO383"/>
  <c r="BO387"/>
  <c r="BS390"/>
  <c r="BS394"/>
  <c r="BW395"/>
  <c r="BO398"/>
  <c r="BS402"/>
  <c r="BW403"/>
  <c r="BO406"/>
  <c r="BS410"/>
  <c r="BR226" i="14"/>
  <c r="BS226"/>
  <c r="BR232"/>
  <c r="BS232"/>
  <c r="BO232"/>
  <c r="BV232"/>
  <c r="BU232"/>
  <c r="BR245"/>
  <c r="BS245"/>
  <c r="BO245"/>
  <c r="BR254"/>
  <c r="BS254"/>
  <c r="BO254"/>
  <c r="BV254"/>
  <c r="BU254"/>
  <c r="BR264"/>
  <c r="BS264"/>
  <c r="BO264"/>
  <c r="BV264"/>
  <c r="BY264" s="1"/>
  <c r="BU264"/>
  <c r="BX270"/>
  <c r="BW270"/>
  <c r="BR277"/>
  <c r="BS277"/>
  <c r="BO277"/>
  <c r="BV277"/>
  <c r="BU277"/>
  <c r="BR287"/>
  <c r="BS287"/>
  <c r="BO287"/>
  <c r="BV287"/>
  <c r="BX287" s="1"/>
  <c r="BU287"/>
  <c r="BR292"/>
  <c r="BS292"/>
  <c r="BO292"/>
  <c r="BV292"/>
  <c r="BU292"/>
  <c r="BR309"/>
  <c r="BS309"/>
  <c r="BO309"/>
  <c r="BX347"/>
  <c r="BW347"/>
  <c r="BR354"/>
  <c r="BS354"/>
  <c r="BO354"/>
  <c r="BR367"/>
  <c r="BS367"/>
  <c r="BO367"/>
  <c r="BR414"/>
  <c r="BS414"/>
  <c r="BO414"/>
  <c r="BV414"/>
  <c r="BX414" s="1"/>
  <c r="BU414"/>
  <c r="BY30"/>
  <c r="BY31"/>
  <c r="BY89"/>
  <c r="BY125"/>
  <c r="BY130"/>
  <c r="BY135"/>
  <c r="BY166"/>
  <c r="BY183"/>
  <c r="BY192"/>
  <c r="BY198"/>
  <c r="BY208"/>
  <c r="BY8"/>
  <c r="BY9"/>
  <c r="BY212"/>
  <c r="BY213"/>
  <c r="BY215"/>
  <c r="BY219"/>
  <c r="BY222"/>
  <c r="BV226"/>
  <c r="BU226"/>
  <c r="BR243"/>
  <c r="BS243"/>
  <c r="BO243"/>
  <c r="BV243"/>
  <c r="BY243" s="1"/>
  <c r="BU243"/>
  <c r="BR266"/>
  <c r="BS266"/>
  <c r="BO266"/>
  <c r="BR279"/>
  <c r="BS279"/>
  <c r="BO279"/>
  <c r="BV279"/>
  <c r="BY279" s="1"/>
  <c r="BU279"/>
  <c r="BR289"/>
  <c r="BS289"/>
  <c r="BO289"/>
  <c r="BR294"/>
  <c r="BS294"/>
  <c r="BO294"/>
  <c r="BV294"/>
  <c r="BX294" s="1"/>
  <c r="BU294"/>
  <c r="BR307"/>
  <c r="BS307"/>
  <c r="BO307"/>
  <c r="BV307"/>
  <c r="BU307"/>
  <c r="BX331"/>
  <c r="BW331"/>
  <c r="BX285"/>
  <c r="BW285"/>
  <c r="BX346"/>
  <c r="BW346"/>
  <c r="BX348"/>
  <c r="BW348"/>
  <c r="BR361"/>
  <c r="BS361"/>
  <c r="BO361"/>
  <c r="BV361"/>
  <c r="BX361" s="1"/>
  <c r="BU361"/>
  <c r="BR389"/>
  <c r="BS389"/>
  <c r="BO389"/>
  <c r="BR392"/>
  <c r="BS392"/>
  <c r="BO392"/>
  <c r="BR393"/>
  <c r="BS393"/>
  <c r="BO393"/>
  <c r="BR396"/>
  <c r="BS396"/>
  <c r="BO396"/>
  <c r="BR401"/>
  <c r="BS401"/>
  <c r="BO401"/>
  <c r="BR402"/>
  <c r="BS402"/>
  <c r="BO402"/>
  <c r="BR404"/>
  <c r="BS404"/>
  <c r="BO404"/>
  <c r="BR405"/>
  <c r="BS405"/>
  <c r="BO405"/>
  <c r="BR407"/>
  <c r="BS407"/>
  <c r="BO407"/>
  <c r="BV407"/>
  <c r="BX407" s="1"/>
  <c r="BU407"/>
  <c r="BR427"/>
  <c r="BS427"/>
  <c r="BO427"/>
  <c r="BR434"/>
  <c r="BS434"/>
  <c r="BO434"/>
  <c r="BR439"/>
  <c r="BS439"/>
  <c r="BO439"/>
  <c r="BV439"/>
  <c r="BX439" s="1"/>
  <c r="BU439"/>
  <c r="BY32"/>
  <c r="BY38"/>
  <c r="BY123"/>
  <c r="BY126"/>
  <c r="BY2"/>
  <c r="BV3"/>
  <c r="BY3" s="1"/>
  <c r="BY13"/>
  <c r="BY14"/>
  <c r="BY16"/>
  <c r="BY17"/>
  <c r="BY19"/>
  <c r="BO21"/>
  <c r="BS21"/>
  <c r="BU21"/>
  <c r="BO23"/>
  <c r="BS23"/>
  <c r="BO28"/>
  <c r="BS28"/>
  <c r="BW30"/>
  <c r="BW31"/>
  <c r="BW32"/>
  <c r="BW38"/>
  <c r="BO46"/>
  <c r="BS46"/>
  <c r="BU46"/>
  <c r="BO51"/>
  <c r="BS51"/>
  <c r="BO71"/>
  <c r="BS71"/>
  <c r="BU71"/>
  <c r="BO73"/>
  <c r="BS73"/>
  <c r="BO82"/>
  <c r="BS82"/>
  <c r="BW89"/>
  <c r="BO93"/>
  <c r="BS93"/>
  <c r="BO96"/>
  <c r="BS96"/>
  <c r="BU96"/>
  <c r="BY97"/>
  <c r="BO100"/>
  <c r="BS100"/>
  <c r="BU100"/>
  <c r="BY101"/>
  <c r="BO103"/>
  <c r="BS103"/>
  <c r="BU103"/>
  <c r="BY104"/>
  <c r="BY105"/>
  <c r="BO108"/>
  <c r="BS108"/>
  <c r="BU108"/>
  <c r="BY109"/>
  <c r="BO112"/>
  <c r="BS112"/>
  <c r="BO115"/>
  <c r="BS115"/>
  <c r="BO118"/>
  <c r="BS118"/>
  <c r="BW123"/>
  <c r="BW125"/>
  <c r="BW126"/>
  <c r="BW130"/>
  <c r="BW135"/>
  <c r="BO153"/>
  <c r="BS153"/>
  <c r="BU153"/>
  <c r="BO158"/>
  <c r="BS158"/>
  <c r="BO160"/>
  <c r="BS160"/>
  <c r="BU160"/>
  <c r="BO162"/>
  <c r="BS162"/>
  <c r="BW166"/>
  <c r="BO173"/>
  <c r="BS173"/>
  <c r="BU173"/>
  <c r="BO176"/>
  <c r="BS176"/>
  <c r="BU176"/>
  <c r="BO179"/>
  <c r="BS179"/>
  <c r="BU179"/>
  <c r="BW183"/>
  <c r="BO190"/>
  <c r="BS190"/>
  <c r="BO191"/>
  <c r="BS191"/>
  <c r="BU191"/>
  <c r="BW192"/>
  <c r="BY193"/>
  <c r="BY197"/>
  <c r="BW198"/>
  <c r="BO5"/>
  <c r="BS5"/>
  <c r="BU5"/>
  <c r="BW208"/>
  <c r="BW8"/>
  <c r="BW9"/>
  <c r="BW212"/>
  <c r="BW213"/>
  <c r="BO215"/>
  <c r="BS215"/>
  <c r="BU215"/>
  <c r="BO219"/>
  <c r="BS219"/>
  <c r="BU219"/>
  <c r="BO222"/>
  <c r="BS222"/>
  <c r="BU222"/>
  <c r="BO226"/>
  <c r="BY270"/>
  <c r="BY347"/>
  <c r="BY448"/>
  <c r="BY504"/>
  <c r="BY507"/>
  <c r="BY518"/>
  <c r="BY523"/>
  <c r="BY538"/>
  <c r="BY542"/>
  <c r="BY551"/>
  <c r="BY257"/>
  <c r="BY295"/>
  <c r="BY296"/>
  <c r="BY302"/>
  <c r="BY376"/>
  <c r="BO447"/>
  <c r="BS447"/>
  <c r="BU447"/>
  <c r="BW448"/>
  <c r="BY452"/>
  <c r="BO459"/>
  <c r="BS459"/>
  <c r="BO461"/>
  <c r="BS461"/>
  <c r="BU461"/>
  <c r="BO467"/>
  <c r="BS467"/>
  <c r="BU467"/>
  <c r="BY470"/>
  <c r="BO478"/>
  <c r="BS478"/>
  <c r="BU478"/>
  <c r="BO484"/>
  <c r="BS484"/>
  <c r="BU484"/>
  <c r="BO497"/>
  <c r="BS497"/>
  <c r="BU497"/>
  <c r="BO502"/>
  <c r="BS502"/>
  <c r="BU502"/>
  <c r="BW504"/>
  <c r="BO506"/>
  <c r="BS506"/>
  <c r="BU506"/>
  <c r="BW507"/>
  <c r="BO513"/>
  <c r="BS513"/>
  <c r="BU513"/>
  <c r="BY517"/>
  <c r="BW518"/>
  <c r="BW523"/>
  <c r="BO534"/>
  <c r="BS534"/>
  <c r="BW538"/>
  <c r="BW542"/>
  <c r="BO544"/>
  <c r="BS544"/>
  <c r="BW551"/>
  <c r="BY555"/>
  <c r="BP78"/>
  <c r="BX167"/>
  <c r="BP148"/>
  <c r="BR168"/>
  <c r="BS117"/>
  <c r="BY446"/>
  <c r="BP181"/>
  <c r="BX395"/>
  <c r="BR185"/>
  <c r="BR131"/>
  <c r="BR189"/>
  <c r="BR291"/>
  <c r="BR454"/>
  <c r="BX10"/>
  <c r="BR371"/>
  <c r="BR312"/>
  <c r="BR368"/>
  <c r="BR327"/>
  <c r="BR136"/>
  <c r="BR203"/>
  <c r="BP67"/>
  <c r="BR436"/>
  <c r="BR548"/>
  <c r="BR194"/>
  <c r="BR138"/>
  <c r="BR464"/>
  <c r="BR508"/>
  <c r="BR85"/>
  <c r="BR432"/>
  <c r="BX70"/>
  <c r="BR91"/>
  <c r="BP535"/>
  <c r="BR247"/>
  <c r="BP54"/>
  <c r="BR218"/>
  <c r="BR304"/>
  <c r="BP458"/>
  <c r="BR269"/>
  <c r="BR422"/>
  <c r="BR398"/>
  <c r="BS281"/>
  <c r="BX545"/>
  <c r="BP545"/>
  <c r="BR409"/>
  <c r="BR362"/>
  <c r="BR358"/>
  <c r="BP358"/>
  <c r="BR10"/>
  <c r="BR390"/>
  <c r="BX436"/>
  <c r="BS78"/>
  <c r="BY167"/>
  <c r="BP364"/>
  <c r="BX246"/>
  <c r="BR250"/>
  <c r="BP131"/>
  <c r="BR511"/>
  <c r="BY189"/>
  <c r="BP291"/>
  <c r="BX520"/>
  <c r="BP454"/>
  <c r="BR453"/>
  <c r="BS358"/>
  <c r="BY10"/>
  <c r="BP371"/>
  <c r="BX41"/>
  <c r="BR370"/>
  <c r="BR235"/>
  <c r="BP368"/>
  <c r="BR276"/>
  <c r="BP327"/>
  <c r="BX350"/>
  <c r="BR233"/>
  <c r="BP390"/>
  <c r="BX211"/>
  <c r="BP362"/>
  <c r="BR149"/>
  <c r="BR479"/>
  <c r="BS67"/>
  <c r="BY436"/>
  <c r="BR428"/>
  <c r="BR172"/>
  <c r="BR132"/>
  <c r="BR186"/>
  <c r="BP194"/>
  <c r="BR529"/>
  <c r="BR418"/>
  <c r="BR419"/>
  <c r="BP138"/>
  <c r="BX464"/>
  <c r="BR406"/>
  <c r="BR15"/>
  <c r="BP304"/>
  <c r="BX262"/>
  <c r="BP409"/>
  <c r="BX209"/>
  <c r="BR412"/>
  <c r="BR449"/>
  <c r="BR363"/>
  <c r="BR317"/>
  <c r="BR299"/>
  <c r="BR297"/>
  <c r="BS11" i="15"/>
  <c r="BS27"/>
  <c r="BS35"/>
  <c r="BS43"/>
  <c r="BS51"/>
  <c r="BS59"/>
  <c r="BS67"/>
  <c r="BS75"/>
  <c r="BS83"/>
  <c r="BS91"/>
  <c r="BS99"/>
  <c r="BS107"/>
  <c r="BS116"/>
  <c r="BS120"/>
  <c r="BS126"/>
  <c r="BS134"/>
  <c r="BS143"/>
  <c r="BS145"/>
  <c r="BS149"/>
  <c r="BS163"/>
  <c r="BS175"/>
  <c r="BS183"/>
  <c r="BS193"/>
  <c r="BS201"/>
  <c r="BS209"/>
  <c r="BS217"/>
  <c r="BS225"/>
  <c r="BS230"/>
  <c r="BS238"/>
  <c r="BS246"/>
  <c r="BS254"/>
  <c r="BS262"/>
  <c r="BS270"/>
  <c r="BS278"/>
  <c r="BQ294"/>
  <c r="BY295"/>
  <c r="BQ298"/>
  <c r="BQ302"/>
  <c r="BQ306"/>
  <c r="BY307"/>
  <c r="BQ310"/>
  <c r="BQ314"/>
  <c r="BQ318"/>
  <c r="BY319"/>
  <c r="BQ322"/>
  <c r="BQ326"/>
  <c r="BY327"/>
  <c r="BQ330"/>
  <c r="BY331"/>
  <c r="BQ334"/>
  <c r="BY335"/>
  <c r="BQ338"/>
  <c r="BY339"/>
  <c r="BQ343"/>
  <c r="BQ347"/>
  <c r="BY348"/>
  <c r="BQ351"/>
  <c r="BY352"/>
  <c r="BQ355"/>
  <c r="BY356"/>
  <c r="BQ359"/>
  <c r="BY360"/>
  <c r="BQ363"/>
  <c r="BY364"/>
  <c r="BQ367"/>
  <c r="BY368"/>
  <c r="BQ371"/>
  <c r="BQ375"/>
  <c r="BQ379"/>
  <c r="BQ385"/>
  <c r="BQ392"/>
  <c r="BQ396"/>
  <c r="BY397"/>
  <c r="BQ400"/>
  <c r="BQ404"/>
  <c r="BY405"/>
  <c r="BQ408"/>
  <c r="BY409"/>
  <c r="BS3"/>
  <c r="BS19"/>
  <c r="BO3"/>
  <c r="BS7"/>
  <c r="BW8"/>
  <c r="BO11"/>
  <c r="BS15"/>
  <c r="BW16"/>
  <c r="BO19"/>
  <c r="BS23"/>
  <c r="BW24"/>
  <c r="BO27"/>
  <c r="BS31"/>
  <c r="BW32"/>
  <c r="BO35"/>
  <c r="BS39"/>
  <c r="BW40"/>
  <c r="BO43"/>
  <c r="BS47"/>
  <c r="BW48"/>
  <c r="BO51"/>
  <c r="BS55"/>
  <c r="BW56"/>
  <c r="BO59"/>
  <c r="BS63"/>
  <c r="BW64"/>
  <c r="BO67"/>
  <c r="BS71"/>
  <c r="BW72"/>
  <c r="BO75"/>
  <c r="BS79"/>
  <c r="BW80"/>
  <c r="BO83"/>
  <c r="BS87"/>
  <c r="BW88"/>
  <c r="BO91"/>
  <c r="BS95"/>
  <c r="BW96"/>
  <c r="BO99"/>
  <c r="BS103"/>
  <c r="BW104"/>
  <c r="BO107"/>
  <c r="BS111"/>
  <c r="BW112"/>
  <c r="BO116"/>
  <c r="BS118"/>
  <c r="BO120"/>
  <c r="BS122"/>
  <c r="BW123"/>
  <c r="BO126"/>
  <c r="BS130"/>
  <c r="BW131"/>
  <c r="BO134"/>
  <c r="BO143"/>
  <c r="BS144"/>
  <c r="BO145"/>
  <c r="BO149"/>
  <c r="BO151"/>
  <c r="BS155"/>
  <c r="BS157"/>
  <c r="BW158"/>
  <c r="BO163"/>
  <c r="BS171"/>
  <c r="BW172"/>
  <c r="BO175"/>
  <c r="BS179"/>
  <c r="BW180"/>
  <c r="BO183"/>
  <c r="BS187"/>
  <c r="BS189"/>
  <c r="BW190"/>
  <c r="BO193"/>
  <c r="BS197"/>
  <c r="BW198"/>
  <c r="BO201"/>
  <c r="BS205"/>
  <c r="BW206"/>
  <c r="BO209"/>
  <c r="BS213"/>
  <c r="BW214"/>
  <c r="BO217"/>
  <c r="BS221"/>
  <c r="BW222"/>
  <c r="BO225"/>
  <c r="BS226"/>
  <c r="BW227"/>
  <c r="BO230"/>
  <c r="BS234"/>
  <c r="BW235"/>
  <c r="BO238"/>
  <c r="BS242"/>
  <c r="BW243"/>
  <c r="BO246"/>
  <c r="BS250"/>
  <c r="BW251"/>
  <c r="BO254"/>
  <c r="BS258"/>
  <c r="BW259"/>
  <c r="BO262"/>
  <c r="BS266"/>
  <c r="BW267"/>
  <c r="BO270"/>
  <c r="BS274"/>
  <c r="BW275"/>
  <c r="BO278"/>
  <c r="BO294"/>
  <c r="BS294"/>
  <c r="BW295"/>
  <c r="BQ296"/>
  <c r="BY297"/>
  <c r="BO298"/>
  <c r="BS298"/>
  <c r="BQ300"/>
  <c r="BY301"/>
  <c r="BO302"/>
  <c r="BS302"/>
  <c r="BQ304"/>
  <c r="BO306"/>
  <c r="BS306"/>
  <c r="BW307"/>
  <c r="BQ308"/>
  <c r="BY309"/>
  <c r="BO310"/>
  <c r="BS310"/>
  <c r="BQ312"/>
  <c r="BO314"/>
  <c r="BS314"/>
  <c r="BQ316"/>
  <c r="BY317"/>
  <c r="BO318"/>
  <c r="BS318"/>
  <c r="BW319"/>
  <c r="BQ320"/>
  <c r="BO322"/>
  <c r="BS322"/>
  <c r="BQ324"/>
  <c r="BO326"/>
  <c r="BS326"/>
  <c r="BW327"/>
  <c r="BQ328"/>
  <c r="BY329"/>
  <c r="BO330"/>
  <c r="BS330"/>
  <c r="BW331"/>
  <c r="BQ332"/>
  <c r="BY333"/>
  <c r="BO334"/>
  <c r="BS334"/>
  <c r="BW335"/>
  <c r="BQ336"/>
  <c r="BY337"/>
  <c r="BO338"/>
  <c r="BS338"/>
  <c r="BW339"/>
  <c r="BQ340"/>
  <c r="BY342"/>
  <c r="BO343"/>
  <c r="BS343"/>
  <c r="BQ345"/>
  <c r="BY346"/>
  <c r="BO347"/>
  <c r="BS347"/>
  <c r="BW348"/>
  <c r="BQ349"/>
  <c r="BY350"/>
  <c r="BO351"/>
  <c r="BS351"/>
  <c r="BW352"/>
  <c r="BQ353"/>
  <c r="BY354"/>
  <c r="BO355"/>
  <c r="BS355"/>
  <c r="BW356"/>
  <c r="BQ357"/>
  <c r="BY358"/>
  <c r="BO359"/>
  <c r="BS359"/>
  <c r="BW360"/>
  <c r="BQ361"/>
  <c r="BO363"/>
  <c r="BS363"/>
  <c r="BW364"/>
  <c r="BQ365"/>
  <c r="BY366"/>
  <c r="BO367"/>
  <c r="BS367"/>
  <c r="BW368"/>
  <c r="BQ369"/>
  <c r="BO371"/>
  <c r="BS371"/>
  <c r="BQ373"/>
  <c r="BO375"/>
  <c r="BS375"/>
  <c r="BQ377"/>
  <c r="BO379"/>
  <c r="BS379"/>
  <c r="BQ383"/>
  <c r="BO385"/>
  <c r="BS385"/>
  <c r="BQ387"/>
  <c r="BQ390"/>
  <c r="BO392"/>
  <c r="BS392"/>
  <c r="BQ394"/>
  <c r="BY395"/>
  <c r="BO396"/>
  <c r="BS396"/>
  <c r="BW397"/>
  <c r="BQ398"/>
  <c r="BY399"/>
  <c r="BO400"/>
  <c r="BS400"/>
  <c r="BQ402"/>
  <c r="BY403"/>
  <c r="BO404"/>
  <c r="BS404"/>
  <c r="BW405"/>
  <c r="BQ406"/>
  <c r="BY407"/>
  <c r="BO408"/>
  <c r="BS408"/>
  <c r="BW409"/>
  <c r="BQ410"/>
  <c r="BR177"/>
  <c r="BS177"/>
  <c r="BO177"/>
  <c r="BX178"/>
  <c r="BW178"/>
  <c r="BQ1"/>
  <c r="BQ21"/>
  <c r="BY22"/>
  <c r="BQ25"/>
  <c r="BQ29"/>
  <c r="BY30"/>
  <c r="BQ33"/>
  <c r="BY34"/>
  <c r="BY42"/>
  <c r="BQ45"/>
  <c r="BY46"/>
  <c r="BQ49"/>
  <c r="BY50"/>
  <c r="BQ53"/>
  <c r="BY54"/>
  <c r="BQ57"/>
  <c r="BY58"/>
  <c r="BQ61"/>
  <c r="BY62"/>
  <c r="BQ65"/>
  <c r="BY66"/>
  <c r="BQ69"/>
  <c r="BY70"/>
  <c r="BQ73"/>
  <c r="BY74"/>
  <c r="BQ77"/>
  <c r="BY78"/>
  <c r="BQ81"/>
  <c r="BY82"/>
  <c r="BQ85"/>
  <c r="BY86"/>
  <c r="BQ89"/>
  <c r="BY90"/>
  <c r="BQ93"/>
  <c r="BY94"/>
  <c r="BQ97"/>
  <c r="BY98"/>
  <c r="BQ101"/>
  <c r="BY102"/>
  <c r="BQ105"/>
  <c r="BY106"/>
  <c r="BQ109"/>
  <c r="BY110"/>
  <c r="BQ113"/>
  <c r="BY115"/>
  <c r="BY117"/>
  <c r="BY119"/>
  <c r="BY121"/>
  <c r="BQ124"/>
  <c r="BY125"/>
  <c r="BQ128"/>
  <c r="BY129"/>
  <c r="BQ132"/>
  <c r="BY133"/>
  <c r="BQ136"/>
  <c r="BO138"/>
  <c r="BS138"/>
  <c r="BO141"/>
  <c r="BS141"/>
  <c r="BW142"/>
  <c r="BQ143"/>
  <c r="BQ144"/>
  <c r="BQ145"/>
  <c r="BY146"/>
  <c r="BO147"/>
  <c r="BS147"/>
  <c r="BW148"/>
  <c r="BQ149"/>
  <c r="BY150"/>
  <c r="BS151"/>
  <c r="BW152"/>
  <c r="BQ153"/>
  <c r="BY154"/>
  <c r="BW156"/>
  <c r="BQ157"/>
  <c r="BY158"/>
  <c r="BO159"/>
  <c r="BS159"/>
  <c r="BW160"/>
  <c r="BQ161"/>
  <c r="BY162"/>
  <c r="BQ165"/>
  <c r="BY166"/>
  <c r="BO167"/>
  <c r="BS167"/>
  <c r="BW168"/>
  <c r="BQ169"/>
  <c r="BY170"/>
  <c r="BQ173"/>
  <c r="BY174"/>
  <c r="BR181"/>
  <c r="BS181"/>
  <c r="BO181"/>
  <c r="BY2"/>
  <c r="BQ5"/>
  <c r="BY6"/>
  <c r="BQ9"/>
  <c r="BY10"/>
  <c r="BQ13"/>
  <c r="BY14"/>
  <c r="BQ17"/>
  <c r="BY18"/>
  <c r="BY26"/>
  <c r="BQ37"/>
  <c r="BY38"/>
  <c r="BQ41"/>
  <c r="BO1"/>
  <c r="BS1"/>
  <c r="BW2"/>
  <c r="BQ3"/>
  <c r="BY4"/>
  <c r="BO5"/>
  <c r="BS5"/>
  <c r="BW6"/>
  <c r="BQ7"/>
  <c r="BY8"/>
  <c r="BO9"/>
  <c r="BS9"/>
  <c r="BW10"/>
  <c r="BQ11"/>
  <c r="BY12"/>
  <c r="BO13"/>
  <c r="BS13"/>
  <c r="BW14"/>
  <c r="BQ15"/>
  <c r="BY16"/>
  <c r="BO17"/>
  <c r="BS17"/>
  <c r="BW18"/>
  <c r="BQ19"/>
  <c r="BY20"/>
  <c r="BO21"/>
  <c r="BS21"/>
  <c r="BW22"/>
  <c r="BQ23"/>
  <c r="BY24"/>
  <c r="BO25"/>
  <c r="BS25"/>
  <c r="BW26"/>
  <c r="BQ27"/>
  <c r="BY28"/>
  <c r="BO29"/>
  <c r="BS29"/>
  <c r="BW30"/>
  <c r="BQ31"/>
  <c r="BY32"/>
  <c r="BO33"/>
  <c r="BS33"/>
  <c r="BW34"/>
  <c r="BQ35"/>
  <c r="BY36"/>
  <c r="BO37"/>
  <c r="BS37"/>
  <c r="BW38"/>
  <c r="BQ39"/>
  <c r="BY40"/>
  <c r="BO41"/>
  <c r="BS41"/>
  <c r="BW42"/>
  <c r="BQ43"/>
  <c r="BY44"/>
  <c r="BO45"/>
  <c r="BS45"/>
  <c r="BW46"/>
  <c r="BQ47"/>
  <c r="BY48"/>
  <c r="BO49"/>
  <c r="BS49"/>
  <c r="BW50"/>
  <c r="BQ51"/>
  <c r="BY52"/>
  <c r="BO53"/>
  <c r="BS53"/>
  <c r="BW54"/>
  <c r="BQ55"/>
  <c r="BY56"/>
  <c r="BO57"/>
  <c r="BS57"/>
  <c r="BW58"/>
  <c r="BQ59"/>
  <c r="BY60"/>
  <c r="BO61"/>
  <c r="BS61"/>
  <c r="BW62"/>
  <c r="BQ63"/>
  <c r="BY64"/>
  <c r="BO65"/>
  <c r="BS65"/>
  <c r="BW66"/>
  <c r="BQ67"/>
  <c r="BY68"/>
  <c r="BO69"/>
  <c r="BS69"/>
  <c r="BW70"/>
  <c r="BQ71"/>
  <c r="BY72"/>
  <c r="BO73"/>
  <c r="BS73"/>
  <c r="BW74"/>
  <c r="BQ75"/>
  <c r="BY76"/>
  <c r="BO77"/>
  <c r="BS77"/>
  <c r="BW78"/>
  <c r="BQ79"/>
  <c r="BY80"/>
  <c r="BO81"/>
  <c r="BS81"/>
  <c r="BW82"/>
  <c r="BQ83"/>
  <c r="BY84"/>
  <c r="BO85"/>
  <c r="BS85"/>
  <c r="BW86"/>
  <c r="BQ87"/>
  <c r="BY88"/>
  <c r="BO89"/>
  <c r="BS89"/>
  <c r="BW90"/>
  <c r="BQ91"/>
  <c r="BY92"/>
  <c r="BO93"/>
  <c r="BS93"/>
  <c r="BW94"/>
  <c r="BQ95"/>
  <c r="BY96"/>
  <c r="BO97"/>
  <c r="BS97"/>
  <c r="BW98"/>
  <c r="BQ99"/>
  <c r="BY100"/>
  <c r="BO101"/>
  <c r="BS101"/>
  <c r="BW102"/>
  <c r="BQ103"/>
  <c r="BY104"/>
  <c r="BO105"/>
  <c r="BS105"/>
  <c r="BW106"/>
  <c r="BQ107"/>
  <c r="BY108"/>
  <c r="BO109"/>
  <c r="BS109"/>
  <c r="BW110"/>
  <c r="BQ111"/>
  <c r="BY112"/>
  <c r="BO113"/>
  <c r="BS113"/>
  <c r="BW115"/>
  <c r="BQ116"/>
  <c r="BW117"/>
  <c r="BQ118"/>
  <c r="BW119"/>
  <c r="BQ120"/>
  <c r="BW121"/>
  <c r="BQ122"/>
  <c r="BY123"/>
  <c r="BO124"/>
  <c r="BS124"/>
  <c r="BW125"/>
  <c r="BQ126"/>
  <c r="BY127"/>
  <c r="BO128"/>
  <c r="BS128"/>
  <c r="BW129"/>
  <c r="BQ130"/>
  <c r="BY131"/>
  <c r="BO132"/>
  <c r="BS132"/>
  <c r="BW133"/>
  <c r="BQ134"/>
  <c r="BY135"/>
  <c r="BO136"/>
  <c r="BS136"/>
  <c r="BQ138"/>
  <c r="BQ141"/>
  <c r="BY142"/>
  <c r="BW146"/>
  <c r="BQ147"/>
  <c r="BY148"/>
  <c r="BW150"/>
  <c r="BQ151"/>
  <c r="BY152"/>
  <c r="BO153"/>
  <c r="BS153"/>
  <c r="BW154"/>
  <c r="BQ155"/>
  <c r="BY156"/>
  <c r="BQ159"/>
  <c r="BY160"/>
  <c r="BO161"/>
  <c r="BS161"/>
  <c r="BW162"/>
  <c r="BQ163"/>
  <c r="BY164"/>
  <c r="BO165"/>
  <c r="BS165"/>
  <c r="BW166"/>
  <c r="BQ167"/>
  <c r="BY168"/>
  <c r="BO169"/>
  <c r="BS169"/>
  <c r="BW170"/>
  <c r="BQ171"/>
  <c r="BY172"/>
  <c r="BO173"/>
  <c r="BS173"/>
  <c r="BW174"/>
  <c r="BQ175"/>
  <c r="BY176"/>
  <c r="BQ177"/>
  <c r="BY178"/>
  <c r="BQ179"/>
  <c r="BY180"/>
  <c r="BW182"/>
  <c r="BQ183"/>
  <c r="BY184"/>
  <c r="BO185"/>
  <c r="BS185"/>
  <c r="BW186"/>
  <c r="BQ187"/>
  <c r="BY188"/>
  <c r="BQ191"/>
  <c r="BY192"/>
  <c r="BQ195"/>
  <c r="BY196"/>
  <c r="BQ199"/>
  <c r="BY200"/>
  <c r="BQ203"/>
  <c r="BY204"/>
  <c r="BQ207"/>
  <c r="BY208"/>
  <c r="BQ211"/>
  <c r="BY212"/>
  <c r="BQ215"/>
  <c r="BY216"/>
  <c r="BQ219"/>
  <c r="BY220"/>
  <c r="BQ223"/>
  <c r="BY224"/>
  <c r="BQ228"/>
  <c r="BY229"/>
  <c r="BQ232"/>
  <c r="BY233"/>
  <c r="BQ236"/>
  <c r="BY237"/>
  <c r="BQ240"/>
  <c r="BY241"/>
  <c r="BQ244"/>
  <c r="BY245"/>
  <c r="BQ248"/>
  <c r="BY249"/>
  <c r="BQ252"/>
  <c r="BY253"/>
  <c r="BQ256"/>
  <c r="BY257"/>
  <c r="BQ260"/>
  <c r="BY261"/>
  <c r="BQ264"/>
  <c r="BY265"/>
  <c r="BQ268"/>
  <c r="BY269"/>
  <c r="BQ272"/>
  <c r="BY273"/>
  <c r="BQ276"/>
  <c r="BY277"/>
  <c r="BQ280"/>
  <c r="BY281"/>
  <c r="BO282"/>
  <c r="BS282"/>
  <c r="BO285"/>
  <c r="BS285"/>
  <c r="BP294"/>
  <c r="BW294"/>
  <c r="BY294"/>
  <c r="BO295"/>
  <c r="BQ295"/>
  <c r="BS295"/>
  <c r="BP296"/>
  <c r="BW296"/>
  <c r="BY296"/>
  <c r="BO297"/>
  <c r="BQ297"/>
  <c r="BS297"/>
  <c r="BP298"/>
  <c r="BW298"/>
  <c r="BY298"/>
  <c r="BO299"/>
  <c r="BQ299"/>
  <c r="BS299"/>
  <c r="BX299"/>
  <c r="BP300"/>
  <c r="BW300"/>
  <c r="BY300"/>
  <c r="BO301"/>
  <c r="BQ301"/>
  <c r="BS301"/>
  <c r="BP302"/>
  <c r="BW302"/>
  <c r="BY302"/>
  <c r="BO303"/>
  <c r="BQ303"/>
  <c r="BS303"/>
  <c r="BX303"/>
  <c r="BP304"/>
  <c r="BW304"/>
  <c r="BY304"/>
  <c r="BO305"/>
  <c r="BQ305"/>
  <c r="BS305"/>
  <c r="BX305"/>
  <c r="BP306"/>
  <c r="BW306"/>
  <c r="BY306"/>
  <c r="BO307"/>
  <c r="BQ307"/>
  <c r="BS307"/>
  <c r="BP308"/>
  <c r="BW308"/>
  <c r="BY308"/>
  <c r="BO309"/>
  <c r="BQ309"/>
  <c r="BS309"/>
  <c r="BP310"/>
  <c r="BW310"/>
  <c r="BY310"/>
  <c r="BO311"/>
  <c r="BQ311"/>
  <c r="BS311"/>
  <c r="BX311"/>
  <c r="BP312"/>
  <c r="BW312"/>
  <c r="BY312"/>
  <c r="BO313"/>
  <c r="BQ313"/>
  <c r="BS313"/>
  <c r="BX313"/>
  <c r="BP314"/>
  <c r="BW314"/>
  <c r="BY314"/>
  <c r="BO315"/>
  <c r="BQ315"/>
  <c r="BS315"/>
  <c r="BX315"/>
  <c r="BP316"/>
  <c r="BW316"/>
  <c r="BY316"/>
  <c r="BO317"/>
  <c r="BQ317"/>
  <c r="BS317"/>
  <c r="BP318"/>
  <c r="BW318"/>
  <c r="BY318"/>
  <c r="BO319"/>
  <c r="BQ319"/>
  <c r="BS319"/>
  <c r="BP320"/>
  <c r="BW320"/>
  <c r="BY320"/>
  <c r="BO321"/>
  <c r="BQ321"/>
  <c r="BS321"/>
  <c r="BX321"/>
  <c r="BP322"/>
  <c r="BW322"/>
  <c r="BY322"/>
  <c r="BO323"/>
  <c r="BQ323"/>
  <c r="BS323"/>
  <c r="BX323"/>
  <c r="BP324"/>
  <c r="BW324"/>
  <c r="BY324"/>
  <c r="BO325"/>
  <c r="BQ325"/>
  <c r="BS325"/>
  <c r="BX325"/>
  <c r="BP326"/>
  <c r="BW326"/>
  <c r="BY326"/>
  <c r="BO327"/>
  <c r="BQ327"/>
  <c r="BS327"/>
  <c r="BP328"/>
  <c r="BW328"/>
  <c r="BY328"/>
  <c r="BO329"/>
  <c r="BQ329"/>
  <c r="BS329"/>
  <c r="BP330"/>
  <c r="BW330"/>
  <c r="BY330"/>
  <c r="BO331"/>
  <c r="BQ331"/>
  <c r="BS331"/>
  <c r="BP332"/>
  <c r="BW332"/>
  <c r="BY332"/>
  <c r="BO333"/>
  <c r="BQ333"/>
  <c r="BS333"/>
  <c r="BP334"/>
  <c r="BW334"/>
  <c r="BY334"/>
  <c r="BO335"/>
  <c r="BQ335"/>
  <c r="BS335"/>
  <c r="BP336"/>
  <c r="BW336"/>
  <c r="BY336"/>
  <c r="BO337"/>
  <c r="BQ337"/>
  <c r="BS337"/>
  <c r="BP338"/>
  <c r="BW338"/>
  <c r="BY338"/>
  <c r="BO339"/>
  <c r="BQ339"/>
  <c r="BS339"/>
  <c r="BP340"/>
  <c r="BW340"/>
  <c r="BY340"/>
  <c r="BO341"/>
  <c r="BQ341"/>
  <c r="BY341"/>
  <c r="BW341"/>
  <c r="BS342"/>
  <c r="BQ342"/>
  <c r="BO342"/>
  <c r="BY182"/>
  <c r="BQ185"/>
  <c r="BY186"/>
  <c r="BW188"/>
  <c r="BQ189"/>
  <c r="BY190"/>
  <c r="BO191"/>
  <c r="BS191"/>
  <c r="BW192"/>
  <c r="BQ193"/>
  <c r="BY194"/>
  <c r="BO195"/>
  <c r="BS195"/>
  <c r="BW196"/>
  <c r="BQ197"/>
  <c r="BY198"/>
  <c r="BO199"/>
  <c r="BS199"/>
  <c r="BW200"/>
  <c r="BQ201"/>
  <c r="BY202"/>
  <c r="BO203"/>
  <c r="BS203"/>
  <c r="BW204"/>
  <c r="BQ205"/>
  <c r="BY206"/>
  <c r="BO207"/>
  <c r="BS207"/>
  <c r="BW208"/>
  <c r="BQ209"/>
  <c r="BY210"/>
  <c r="BO211"/>
  <c r="BS211"/>
  <c r="BW212"/>
  <c r="BQ213"/>
  <c r="BY214"/>
  <c r="BO215"/>
  <c r="BS215"/>
  <c r="BW216"/>
  <c r="BQ217"/>
  <c r="BY218"/>
  <c r="BO219"/>
  <c r="BS219"/>
  <c r="BW220"/>
  <c r="BQ221"/>
  <c r="BY222"/>
  <c r="BO223"/>
  <c r="BS223"/>
  <c r="BW224"/>
  <c r="BQ225"/>
  <c r="BQ226"/>
  <c r="BY227"/>
  <c r="BO228"/>
  <c r="BS228"/>
  <c r="BW229"/>
  <c r="BQ230"/>
  <c r="BY231"/>
  <c r="BO232"/>
  <c r="BS232"/>
  <c r="BW233"/>
  <c r="BQ234"/>
  <c r="BY235"/>
  <c r="BO236"/>
  <c r="BS236"/>
  <c r="BW237"/>
  <c r="BQ238"/>
  <c r="BY239"/>
  <c r="BO240"/>
  <c r="BS240"/>
  <c r="BW241"/>
  <c r="BQ242"/>
  <c r="BY243"/>
  <c r="BO244"/>
  <c r="BS244"/>
  <c r="BW245"/>
  <c r="BQ246"/>
  <c r="BY247"/>
  <c r="BO248"/>
  <c r="BS248"/>
  <c r="BW249"/>
  <c r="BQ250"/>
  <c r="BY251"/>
  <c r="BO252"/>
  <c r="BS252"/>
  <c r="BW253"/>
  <c r="BQ254"/>
  <c r="BY255"/>
  <c r="BO256"/>
  <c r="BS256"/>
  <c r="BW257"/>
  <c r="BQ258"/>
  <c r="BY259"/>
  <c r="BO260"/>
  <c r="BS260"/>
  <c r="BW261"/>
  <c r="BQ262"/>
  <c r="BY263"/>
  <c r="BO264"/>
  <c r="BS264"/>
  <c r="BW265"/>
  <c r="BQ266"/>
  <c r="BY267"/>
  <c r="BO268"/>
  <c r="BS268"/>
  <c r="BW269"/>
  <c r="BQ270"/>
  <c r="BY271"/>
  <c r="BO272"/>
  <c r="BS272"/>
  <c r="BW273"/>
  <c r="BQ274"/>
  <c r="BY275"/>
  <c r="BO276"/>
  <c r="BS276"/>
  <c r="BW277"/>
  <c r="BQ278"/>
  <c r="BY279"/>
  <c r="BO280"/>
  <c r="BS280"/>
  <c r="BW281"/>
  <c r="BQ282"/>
  <c r="BQ285"/>
  <c r="BP295"/>
  <c r="BP297"/>
  <c r="BP299"/>
  <c r="BW299"/>
  <c r="BP301"/>
  <c r="BP303"/>
  <c r="BW303"/>
  <c r="BP305"/>
  <c r="BW305"/>
  <c r="BP307"/>
  <c r="BP309"/>
  <c r="BP311"/>
  <c r="BW311"/>
  <c r="BP313"/>
  <c r="BW313"/>
  <c r="BP315"/>
  <c r="BW315"/>
  <c r="BP317"/>
  <c r="BP319"/>
  <c r="BP321"/>
  <c r="BW321"/>
  <c r="BP323"/>
  <c r="BW323"/>
  <c r="BP325"/>
  <c r="BW325"/>
  <c r="BP327"/>
  <c r="BP329"/>
  <c r="BP331"/>
  <c r="BP333"/>
  <c r="BP335"/>
  <c r="BP337"/>
  <c r="BP339"/>
  <c r="BP341"/>
  <c r="BS341"/>
  <c r="BR342"/>
  <c r="BX343"/>
  <c r="BP344"/>
  <c r="BR344"/>
  <c r="BW344"/>
  <c r="BY344"/>
  <c r="BX345"/>
  <c r="BP346"/>
  <c r="BR346"/>
  <c r="BX347"/>
  <c r="BP348"/>
  <c r="BR348"/>
  <c r="BX349"/>
  <c r="BP350"/>
  <c r="BR350"/>
  <c r="BX351"/>
  <c r="BP352"/>
  <c r="BR352"/>
  <c r="BX353"/>
  <c r="BP354"/>
  <c r="BR354"/>
  <c r="BX355"/>
  <c r="BP356"/>
  <c r="BR356"/>
  <c r="BX357"/>
  <c r="BP358"/>
  <c r="BR358"/>
  <c r="BX359"/>
  <c r="BP360"/>
  <c r="BR360"/>
  <c r="BX361"/>
  <c r="BP362"/>
  <c r="BR362"/>
  <c r="BW362"/>
  <c r="BY362"/>
  <c r="BX363"/>
  <c r="BP364"/>
  <c r="BR364"/>
  <c r="BX365"/>
  <c r="BP366"/>
  <c r="BR366"/>
  <c r="BX367"/>
  <c r="BP368"/>
  <c r="BR368"/>
  <c r="BX369"/>
  <c r="BP370"/>
  <c r="BR370"/>
  <c r="BW370"/>
  <c r="BY370"/>
  <c r="BX371"/>
  <c r="BP372"/>
  <c r="BR372"/>
  <c r="BW372"/>
  <c r="BY372"/>
  <c r="BX373"/>
  <c r="BP374"/>
  <c r="BR374"/>
  <c r="BW374"/>
  <c r="BY374"/>
  <c r="BX375"/>
  <c r="BP376"/>
  <c r="BR376"/>
  <c r="BW376"/>
  <c r="BY376"/>
  <c r="BX377"/>
  <c r="BP378"/>
  <c r="BR378"/>
  <c r="BW378"/>
  <c r="BY378"/>
  <c r="BX379"/>
  <c r="BP380"/>
  <c r="BR380"/>
  <c r="BW380"/>
  <c r="BY380"/>
  <c r="BO381"/>
  <c r="BQ381"/>
  <c r="BS381"/>
  <c r="BX381"/>
  <c r="BP382"/>
  <c r="BR382"/>
  <c r="BW382"/>
  <c r="BY382"/>
  <c r="BX383"/>
  <c r="BP384"/>
  <c r="BR384"/>
  <c r="BW384"/>
  <c r="BY384"/>
  <c r="BX385"/>
  <c r="BP386"/>
  <c r="BR386"/>
  <c r="BW386"/>
  <c r="BY386"/>
  <c r="BX387"/>
  <c r="BP388"/>
  <c r="BR388"/>
  <c r="BW388"/>
  <c r="BY388"/>
  <c r="BO389"/>
  <c r="BQ389"/>
  <c r="BS389"/>
  <c r="BX389"/>
  <c r="BP390"/>
  <c r="BW390"/>
  <c r="BY390"/>
  <c r="BO391"/>
  <c r="BQ391"/>
  <c r="BS391"/>
  <c r="BX391"/>
  <c r="BP392"/>
  <c r="BW392"/>
  <c r="BY392"/>
  <c r="BO393"/>
  <c r="BQ393"/>
  <c r="BS393"/>
  <c r="BX393"/>
  <c r="BP394"/>
  <c r="BW394"/>
  <c r="BY394"/>
  <c r="BO395"/>
  <c r="BQ395"/>
  <c r="BS395"/>
  <c r="BP396"/>
  <c r="BW396"/>
  <c r="BY396"/>
  <c r="BO397"/>
  <c r="BQ397"/>
  <c r="BS397"/>
  <c r="BP398"/>
  <c r="BW398"/>
  <c r="BY398"/>
  <c r="BO399"/>
  <c r="BQ399"/>
  <c r="BS399"/>
  <c r="BP400"/>
  <c r="BW400"/>
  <c r="BY400"/>
  <c r="BO401"/>
  <c r="BQ401"/>
  <c r="BS401"/>
  <c r="BX401"/>
  <c r="BP402"/>
  <c r="BW402"/>
  <c r="BY402"/>
  <c r="BO403"/>
  <c r="BQ403"/>
  <c r="BS403"/>
  <c r="BP404"/>
  <c r="BW404"/>
  <c r="BY404"/>
  <c r="BO405"/>
  <c r="BQ405"/>
  <c r="BS405"/>
  <c r="BP406"/>
  <c r="BW406"/>
  <c r="BY406"/>
  <c r="BO407"/>
  <c r="BQ407"/>
  <c r="BS407"/>
  <c r="BP408"/>
  <c r="BW408"/>
  <c r="BY408"/>
  <c r="BO409"/>
  <c r="BQ409"/>
  <c r="BS409"/>
  <c r="BP410"/>
  <c r="BW410"/>
  <c r="BY410"/>
  <c r="BO411"/>
  <c r="BQ411"/>
  <c r="BS411"/>
  <c r="BX411"/>
  <c r="BP412"/>
  <c r="BR412"/>
  <c r="BW412"/>
  <c r="BY412"/>
  <c r="BO413"/>
  <c r="BQ413"/>
  <c r="BS413"/>
  <c r="BX413"/>
  <c r="BP414"/>
  <c r="BR414"/>
  <c r="BW414"/>
  <c r="BY414"/>
  <c r="BO415"/>
  <c r="BQ415"/>
  <c r="BS415"/>
  <c r="BX415"/>
  <c r="BP416"/>
  <c r="BR416"/>
  <c r="BW416"/>
  <c r="BY416"/>
  <c r="BP343"/>
  <c r="BW343"/>
  <c r="BO344"/>
  <c r="BQ344"/>
  <c r="BP345"/>
  <c r="BW345"/>
  <c r="BO346"/>
  <c r="BQ346"/>
  <c r="BP347"/>
  <c r="BW347"/>
  <c r="BO348"/>
  <c r="BQ348"/>
  <c r="BP349"/>
  <c r="BW349"/>
  <c r="BO350"/>
  <c r="BQ350"/>
  <c r="BP351"/>
  <c r="BW351"/>
  <c r="BO352"/>
  <c r="BQ352"/>
  <c r="BP353"/>
  <c r="BW353"/>
  <c r="BO354"/>
  <c r="BQ354"/>
  <c r="BP355"/>
  <c r="BW355"/>
  <c r="BO356"/>
  <c r="BQ356"/>
  <c r="BP357"/>
  <c r="BW357"/>
  <c r="BO358"/>
  <c r="BQ358"/>
  <c r="BP359"/>
  <c r="BW359"/>
  <c r="BO360"/>
  <c r="BQ360"/>
  <c r="BP361"/>
  <c r="BW361"/>
  <c r="BO362"/>
  <c r="BQ362"/>
  <c r="BP363"/>
  <c r="BW363"/>
  <c r="BO364"/>
  <c r="BQ364"/>
  <c r="BP365"/>
  <c r="BW365"/>
  <c r="BO366"/>
  <c r="BQ366"/>
  <c r="BP367"/>
  <c r="BW367"/>
  <c r="BO368"/>
  <c r="BQ368"/>
  <c r="BP369"/>
  <c r="BW369"/>
  <c r="BO370"/>
  <c r="BQ370"/>
  <c r="BP371"/>
  <c r="BW371"/>
  <c r="BO372"/>
  <c r="BQ372"/>
  <c r="BP373"/>
  <c r="BW373"/>
  <c r="BO374"/>
  <c r="BQ374"/>
  <c r="BP375"/>
  <c r="BW375"/>
  <c r="BO376"/>
  <c r="BQ376"/>
  <c r="BP377"/>
  <c r="BW377"/>
  <c r="BO378"/>
  <c r="BQ378"/>
  <c r="BP379"/>
  <c r="BW379"/>
  <c r="BO380"/>
  <c r="BQ380"/>
  <c r="BP381"/>
  <c r="BW381"/>
  <c r="BO382"/>
  <c r="BQ382"/>
  <c r="BP383"/>
  <c r="BW383"/>
  <c r="BO384"/>
  <c r="BQ384"/>
  <c r="BP385"/>
  <c r="BW385"/>
  <c r="BO386"/>
  <c r="BQ386"/>
  <c r="BP387"/>
  <c r="BW387"/>
  <c r="BO388"/>
  <c r="BQ388"/>
  <c r="BP389"/>
  <c r="BW389"/>
  <c r="BP391"/>
  <c r="BW391"/>
  <c r="BP393"/>
  <c r="BW393"/>
  <c r="BP395"/>
  <c r="BP397"/>
  <c r="BP399"/>
  <c r="BP401"/>
  <c r="BW401"/>
  <c r="BP403"/>
  <c r="BP405"/>
  <c r="BP407"/>
  <c r="BP409"/>
  <c r="BP411"/>
  <c r="BW411"/>
  <c r="BO412"/>
  <c r="BQ412"/>
  <c r="BP413"/>
  <c r="BW413"/>
  <c r="BO414"/>
  <c r="BQ414"/>
  <c r="BP415"/>
  <c r="BW415"/>
  <c r="BO416"/>
  <c r="BQ416"/>
  <c r="BP312" i="14"/>
  <c r="BP233"/>
  <c r="BR259"/>
  <c r="BR211"/>
  <c r="BR199"/>
  <c r="BP136"/>
  <c r="BR58"/>
  <c r="BP203"/>
  <c r="BS362"/>
  <c r="BP149"/>
  <c r="BX224"/>
  <c r="BR492"/>
  <c r="BP548"/>
  <c r="BX253"/>
  <c r="BR435"/>
  <c r="BP428"/>
  <c r="BS258"/>
  <c r="BY172"/>
  <c r="BP172"/>
  <c r="BX132"/>
  <c r="BP132"/>
  <c r="BX462"/>
  <c r="BP186"/>
  <c r="BX476"/>
  <c r="BP418"/>
  <c r="BP419"/>
  <c r="BR57"/>
  <c r="BS138"/>
  <c r="BY464"/>
  <c r="BP464"/>
  <c r="BX229"/>
  <c r="BR84"/>
  <c r="BP406"/>
  <c r="BR33"/>
  <c r="BP299"/>
  <c r="BR6"/>
  <c r="BP15"/>
  <c r="BR385"/>
  <c r="BP247"/>
  <c r="BR144"/>
  <c r="BR49"/>
  <c r="BR36"/>
  <c r="BS54"/>
  <c r="BX218"/>
  <c r="BR187"/>
  <c r="BX442"/>
  <c r="BR546"/>
  <c r="BX471"/>
  <c r="BS304"/>
  <c r="BY262"/>
  <c r="BP412"/>
  <c r="BX449"/>
  <c r="BP449"/>
  <c r="BR69"/>
  <c r="BP512"/>
  <c r="BX234"/>
  <c r="BR155"/>
  <c r="BP250"/>
  <c r="BP185"/>
  <c r="BR437"/>
  <c r="BP370"/>
  <c r="BX235"/>
  <c r="BP235"/>
  <c r="BR334"/>
  <c r="BS312"/>
  <c r="BS368"/>
  <c r="BX276"/>
  <c r="BP276"/>
  <c r="BR301"/>
  <c r="BR350"/>
  <c r="BS233"/>
  <c r="BX259"/>
  <c r="BP259"/>
  <c r="BS390"/>
  <c r="BY211"/>
  <c r="BP211"/>
  <c r="BX199"/>
  <c r="BP199"/>
  <c r="BP58"/>
  <c r="BR514"/>
  <c r="BP492"/>
  <c r="BP435"/>
  <c r="BR460"/>
  <c r="BR476"/>
  <c r="BR180"/>
  <c r="BR540"/>
  <c r="BR282"/>
  <c r="BR255"/>
  <c r="BS194"/>
  <c r="BX529"/>
  <c r="BP529"/>
  <c r="BS418"/>
  <c r="BP84"/>
  <c r="BR372"/>
  <c r="BP33"/>
  <c r="BR86"/>
  <c r="BS12"/>
  <c r="BY6"/>
  <c r="BP6"/>
  <c r="BX413"/>
  <c r="BP508"/>
  <c r="BR200"/>
  <c r="BR11"/>
  <c r="BS247"/>
  <c r="BR59"/>
  <c r="BX144"/>
  <c r="BP546"/>
  <c r="BR333"/>
  <c r="BY471"/>
  <c r="BR24"/>
  <c r="BX228"/>
  <c r="BR262"/>
  <c r="BR221"/>
  <c r="BR541"/>
  <c r="BS458"/>
  <c r="BX269"/>
  <c r="BP269"/>
  <c r="BR499"/>
  <c r="BR209"/>
  <c r="BR145"/>
  <c r="BR225"/>
  <c r="BS412"/>
  <c r="BR234"/>
  <c r="BS443"/>
  <c r="BX485"/>
  <c r="BP485"/>
  <c r="BR521"/>
  <c r="BR524"/>
  <c r="BR326"/>
  <c r="BX363"/>
  <c r="BP363"/>
  <c r="BP155"/>
  <c r="BS299"/>
  <c r="BX297"/>
  <c r="BP297"/>
  <c r="BP262"/>
  <c r="BX221"/>
  <c r="BP221"/>
  <c r="BX541"/>
  <c r="BP499"/>
  <c r="BR63"/>
  <c r="BX422"/>
  <c r="BP422"/>
  <c r="BX398"/>
  <c r="BS409"/>
  <c r="BY209"/>
  <c r="BP209"/>
  <c r="BX145"/>
  <c r="BP145"/>
  <c r="BX225"/>
  <c r="BP69"/>
  <c r="BS512"/>
  <c r="BY234"/>
  <c r="BP234"/>
  <c r="BX443"/>
  <c r="BP521"/>
  <c r="BR119"/>
  <c r="BX429"/>
  <c r="BP351"/>
  <c r="BR332"/>
  <c r="BS340"/>
  <c r="BY524"/>
  <c r="BP524"/>
  <c r="BX326"/>
  <c r="BS155"/>
  <c r="BX317"/>
  <c r="BP317"/>
  <c r="BR349"/>
  <c r="BR246"/>
  <c r="BS250"/>
  <c r="BR395"/>
  <c r="BS185"/>
  <c r="BR520"/>
  <c r="BX437"/>
  <c r="BR41"/>
  <c r="BS370"/>
  <c r="BS235"/>
  <c r="BX334"/>
  <c r="BP334"/>
  <c r="BX312"/>
  <c r="BS276"/>
  <c r="BX301"/>
  <c r="BP301"/>
  <c r="BS327"/>
  <c r="BY350"/>
  <c r="BP350"/>
  <c r="BX233"/>
  <c r="BS199"/>
  <c r="BS58"/>
  <c r="BX514"/>
  <c r="BR224"/>
  <c r="BS492"/>
  <c r="BR253"/>
  <c r="BS435"/>
  <c r="BX460"/>
  <c r="BP460"/>
  <c r="BR462"/>
  <c r="BR369"/>
  <c r="BS186"/>
  <c r="BY476"/>
  <c r="BP476"/>
  <c r="BX180"/>
  <c r="BP180"/>
  <c r="BX540"/>
  <c r="BP540"/>
  <c r="BX282"/>
  <c r="BP282"/>
  <c r="BX255"/>
  <c r="BR229"/>
  <c r="BS84"/>
  <c r="BX372"/>
  <c r="BP372"/>
  <c r="BR413"/>
  <c r="BS15"/>
  <c r="BX385"/>
  <c r="BP385"/>
  <c r="BS508"/>
  <c r="BP85"/>
  <c r="BX432"/>
  <c r="BP91"/>
  <c r="BR298"/>
  <c r="BS535"/>
  <c r="BP200"/>
  <c r="BX11"/>
  <c r="BP59"/>
  <c r="BR25"/>
  <c r="BY144"/>
  <c r="BP49"/>
  <c r="BX36"/>
  <c r="BP187"/>
  <c r="BY442"/>
  <c r="BP24"/>
  <c r="BR549"/>
  <c r="BY228"/>
  <c r="BX168"/>
  <c r="BX511"/>
  <c r="BY437"/>
  <c r="BX453"/>
  <c r="BY334"/>
  <c r="BX368"/>
  <c r="BY301"/>
  <c r="BX327"/>
  <c r="BY259"/>
  <c r="BX390"/>
  <c r="BY514"/>
  <c r="BX479"/>
  <c r="BY460"/>
  <c r="BX428"/>
  <c r="BX369"/>
  <c r="BY529"/>
  <c r="BX57"/>
  <c r="BY372"/>
  <c r="BX406"/>
  <c r="BX33"/>
  <c r="BX86"/>
  <c r="BY385"/>
  <c r="BY70"/>
  <c r="BX298"/>
  <c r="BX25"/>
  <c r="BY218"/>
  <c r="BX333"/>
  <c r="BX549"/>
  <c r="BY269"/>
  <c r="BX499"/>
  <c r="BX63"/>
  <c r="BY545"/>
  <c r="BY449"/>
  <c r="BX69"/>
  <c r="BY485"/>
  <c r="BX521"/>
  <c r="BX119"/>
  <c r="BX351"/>
  <c r="BX332"/>
  <c r="BY363"/>
  <c r="BY297"/>
  <c r="BX349"/>
  <c r="BX1" i="15"/>
  <c r="BX9"/>
  <c r="BP10"/>
  <c r="BR10"/>
  <c r="BX11"/>
  <c r="BP12"/>
  <c r="BR12"/>
  <c r="BX15"/>
  <c r="BP16"/>
  <c r="BR16"/>
  <c r="BX19"/>
  <c r="BP20"/>
  <c r="BR20"/>
  <c r="BX23"/>
  <c r="BP24"/>
  <c r="BR24"/>
  <c r="BP1"/>
  <c r="BW1"/>
  <c r="BO2"/>
  <c r="BQ2"/>
  <c r="BS2"/>
  <c r="BP3"/>
  <c r="BW3"/>
  <c r="BY3"/>
  <c r="BO4"/>
  <c r="BQ4"/>
  <c r="BS4"/>
  <c r="BP5"/>
  <c r="BW5"/>
  <c r="BY5"/>
  <c r="BO6"/>
  <c r="BQ6"/>
  <c r="BS6"/>
  <c r="BP7"/>
  <c r="BW7"/>
  <c r="BY7"/>
  <c r="BO8"/>
  <c r="BQ8"/>
  <c r="BS8"/>
  <c r="BP9"/>
  <c r="BW9"/>
  <c r="BO10"/>
  <c r="BQ10"/>
  <c r="BP11"/>
  <c r="BW11"/>
  <c r="BO12"/>
  <c r="BQ12"/>
  <c r="BP13"/>
  <c r="BW13"/>
  <c r="BY13"/>
  <c r="BO14"/>
  <c r="BQ14"/>
  <c r="BS14"/>
  <c r="BP15"/>
  <c r="BW15"/>
  <c r="BO16"/>
  <c r="BQ16"/>
  <c r="BP17"/>
  <c r="BW17"/>
  <c r="BY17"/>
  <c r="BO18"/>
  <c r="BQ18"/>
  <c r="BS18"/>
  <c r="BP19"/>
  <c r="BW19"/>
  <c r="BO20"/>
  <c r="BQ20"/>
  <c r="BP21"/>
  <c r="BW21"/>
  <c r="BY21"/>
  <c r="BO22"/>
  <c r="BQ22"/>
  <c r="BS22"/>
  <c r="BP23"/>
  <c r="BW23"/>
  <c r="BO24"/>
  <c r="BQ24"/>
  <c r="BP25"/>
  <c r="BW25"/>
  <c r="BY25"/>
  <c r="BO26"/>
  <c r="BQ26"/>
  <c r="BS26"/>
  <c r="BP27"/>
  <c r="BW27"/>
  <c r="BY27"/>
  <c r="BO28"/>
  <c r="BQ28"/>
  <c r="BS28"/>
  <c r="BP29"/>
  <c r="BW29"/>
  <c r="BY29"/>
  <c r="BO30"/>
  <c r="BQ30"/>
  <c r="BS30"/>
  <c r="BP31"/>
  <c r="BW31"/>
  <c r="BY31"/>
  <c r="BO32"/>
  <c r="BQ32"/>
  <c r="BS32"/>
  <c r="BP33"/>
  <c r="BW33"/>
  <c r="BY33"/>
  <c r="BO34"/>
  <c r="BQ34"/>
  <c r="BS34"/>
  <c r="BP35"/>
  <c r="BW35"/>
  <c r="BY35"/>
  <c r="BO36"/>
  <c r="BQ36"/>
  <c r="BS36"/>
  <c r="BP37"/>
  <c r="BW37"/>
  <c r="BY37"/>
  <c r="BO38"/>
  <c r="BQ38"/>
  <c r="BS38"/>
  <c r="BP39"/>
  <c r="BW39"/>
  <c r="BY39"/>
  <c r="BO40"/>
  <c r="BQ40"/>
  <c r="BS40"/>
  <c r="BP41"/>
  <c r="BW41"/>
  <c r="BY41"/>
  <c r="BO42"/>
  <c r="BQ42"/>
  <c r="BS42"/>
  <c r="BP43"/>
  <c r="BW43"/>
  <c r="BY43"/>
  <c r="BO44"/>
  <c r="BQ44"/>
  <c r="BS44"/>
  <c r="BP45"/>
  <c r="BW45"/>
  <c r="BY45"/>
  <c r="BO46"/>
  <c r="BQ46"/>
  <c r="BS46"/>
  <c r="BP47"/>
  <c r="BW47"/>
  <c r="BY47"/>
  <c r="BO48"/>
  <c r="BQ48"/>
  <c r="BS48"/>
  <c r="BP49"/>
  <c r="BW49"/>
  <c r="BY49"/>
  <c r="BO50"/>
  <c r="BQ50"/>
  <c r="BS50"/>
  <c r="BP51"/>
  <c r="BW51"/>
  <c r="BY51"/>
  <c r="BO52"/>
  <c r="BQ52"/>
  <c r="BS52"/>
  <c r="BP53"/>
  <c r="BW53"/>
  <c r="BY53"/>
  <c r="BO54"/>
  <c r="BQ54"/>
  <c r="BS54"/>
  <c r="BP55"/>
  <c r="BW55"/>
  <c r="BY55"/>
  <c r="BO56"/>
  <c r="BQ56"/>
  <c r="BS56"/>
  <c r="BP57"/>
  <c r="BW57"/>
  <c r="BY57"/>
  <c r="BO58"/>
  <c r="BQ58"/>
  <c r="BS58"/>
  <c r="BP59"/>
  <c r="BW59"/>
  <c r="BY59"/>
  <c r="BO60"/>
  <c r="BQ60"/>
  <c r="BS60"/>
  <c r="BP61"/>
  <c r="BW61"/>
  <c r="BY61"/>
  <c r="BO62"/>
  <c r="BQ62"/>
  <c r="BS62"/>
  <c r="BP63"/>
  <c r="BW63"/>
  <c r="BY63"/>
  <c r="BO64"/>
  <c r="BQ64"/>
  <c r="BS64"/>
  <c r="BP65"/>
  <c r="BW65"/>
  <c r="BY65"/>
  <c r="BO66"/>
  <c r="BQ66"/>
  <c r="BS66"/>
  <c r="BP67"/>
  <c r="BW67"/>
  <c r="BY67"/>
  <c r="BO68"/>
  <c r="BQ68"/>
  <c r="BS68"/>
  <c r="BP69"/>
  <c r="BW69"/>
  <c r="BY69"/>
  <c r="BO70"/>
  <c r="BQ70"/>
  <c r="BS70"/>
  <c r="BP71"/>
  <c r="BW71"/>
  <c r="BY71"/>
  <c r="BO72"/>
  <c r="BQ72"/>
  <c r="BS72"/>
  <c r="BP73"/>
  <c r="BW73"/>
  <c r="BY73"/>
  <c r="BO74"/>
  <c r="BQ74"/>
  <c r="BS74"/>
  <c r="BP75"/>
  <c r="BW75"/>
  <c r="BY75"/>
  <c r="BO76"/>
  <c r="BQ76"/>
  <c r="BS76"/>
  <c r="BP77"/>
  <c r="BW77"/>
  <c r="BY77"/>
  <c r="BO78"/>
  <c r="BQ78"/>
  <c r="BS78"/>
  <c r="BP79"/>
  <c r="BW79"/>
  <c r="BY79"/>
  <c r="BO80"/>
  <c r="BQ80"/>
  <c r="BS80"/>
  <c r="BP81"/>
  <c r="BW81"/>
  <c r="BY81"/>
  <c r="BO82"/>
  <c r="BQ82"/>
  <c r="BS82"/>
  <c r="BP83"/>
  <c r="BW83"/>
  <c r="BY83"/>
  <c r="BO84"/>
  <c r="BQ84"/>
  <c r="BS84"/>
  <c r="BP85"/>
  <c r="BW85"/>
  <c r="BY85"/>
  <c r="BO86"/>
  <c r="BQ86"/>
  <c r="BS86"/>
  <c r="BP87"/>
  <c r="BW87"/>
  <c r="BY87"/>
  <c r="BO88"/>
  <c r="BQ88"/>
  <c r="BS88"/>
  <c r="BP89"/>
  <c r="BW89"/>
  <c r="BY89"/>
  <c r="BO90"/>
  <c r="BQ90"/>
  <c r="BS90"/>
  <c r="BP91"/>
  <c r="BW91"/>
  <c r="BY91"/>
  <c r="BO92"/>
  <c r="BQ92"/>
  <c r="BS92"/>
  <c r="BP93"/>
  <c r="BW93"/>
  <c r="BY93"/>
  <c r="BO94"/>
  <c r="BQ94"/>
  <c r="BS94"/>
  <c r="BP95"/>
  <c r="BW95"/>
  <c r="BY95"/>
  <c r="BO96"/>
  <c r="BQ96"/>
  <c r="BS96"/>
  <c r="BP97"/>
  <c r="BW97"/>
  <c r="BY97"/>
  <c r="BO98"/>
  <c r="BQ98"/>
  <c r="BS98"/>
  <c r="BP99"/>
  <c r="BW99"/>
  <c r="BY99"/>
  <c r="BO100"/>
  <c r="BQ100"/>
  <c r="BS100"/>
  <c r="BP101"/>
  <c r="BW101"/>
  <c r="BY101"/>
  <c r="BO102"/>
  <c r="BQ102"/>
  <c r="BS102"/>
  <c r="BP103"/>
  <c r="BW103"/>
  <c r="BY103"/>
  <c r="BO104"/>
  <c r="BQ104"/>
  <c r="BS104"/>
  <c r="BP105"/>
  <c r="BW105"/>
  <c r="BY105"/>
  <c r="BO106"/>
  <c r="BQ106"/>
  <c r="BS106"/>
  <c r="BP107"/>
  <c r="BW107"/>
  <c r="BY107"/>
  <c r="BO108"/>
  <c r="BQ108"/>
  <c r="BS108"/>
  <c r="BP109"/>
  <c r="BW109"/>
  <c r="BY109"/>
  <c r="BO110"/>
  <c r="BQ110"/>
  <c r="BS110"/>
  <c r="BP111"/>
  <c r="BW111"/>
  <c r="BY111"/>
  <c r="BO112"/>
  <c r="BQ112"/>
  <c r="BS112"/>
  <c r="BP113"/>
  <c r="BW113"/>
  <c r="BY113"/>
  <c r="BO114"/>
  <c r="BQ114"/>
  <c r="BY114"/>
  <c r="BW114"/>
  <c r="BS115"/>
  <c r="BQ115"/>
  <c r="BO115"/>
  <c r="BY116"/>
  <c r="BW116"/>
  <c r="BS117"/>
  <c r="BQ117"/>
  <c r="BO117"/>
  <c r="BY118"/>
  <c r="BW118"/>
  <c r="BS119"/>
  <c r="BQ119"/>
  <c r="BO119"/>
  <c r="BY120"/>
  <c r="BW120"/>
  <c r="BS121"/>
  <c r="BQ121"/>
  <c r="BO121"/>
  <c r="BP2"/>
  <c r="BP4"/>
  <c r="BP6"/>
  <c r="BP8"/>
  <c r="BP14"/>
  <c r="BP18"/>
  <c r="BP22"/>
  <c r="BP26"/>
  <c r="BP28"/>
  <c r="BP30"/>
  <c r="BP32"/>
  <c r="BP34"/>
  <c r="BP36"/>
  <c r="BP38"/>
  <c r="BP40"/>
  <c r="BP42"/>
  <c r="BP44"/>
  <c r="BP46"/>
  <c r="BP48"/>
  <c r="BP50"/>
  <c r="BP52"/>
  <c r="BP54"/>
  <c r="BP56"/>
  <c r="BP58"/>
  <c r="BP60"/>
  <c r="BP62"/>
  <c r="BP64"/>
  <c r="BP66"/>
  <c r="BP68"/>
  <c r="BP70"/>
  <c r="BP72"/>
  <c r="BP74"/>
  <c r="BP76"/>
  <c r="BP78"/>
  <c r="BP80"/>
  <c r="BP82"/>
  <c r="BP84"/>
  <c r="BP86"/>
  <c r="BP88"/>
  <c r="BP90"/>
  <c r="BP92"/>
  <c r="BP94"/>
  <c r="BP96"/>
  <c r="BP98"/>
  <c r="BP100"/>
  <c r="BP102"/>
  <c r="BP104"/>
  <c r="BP106"/>
  <c r="BP108"/>
  <c r="BP110"/>
  <c r="BP112"/>
  <c r="BP114"/>
  <c r="BS114"/>
  <c r="BR115"/>
  <c r="BR117"/>
  <c r="BR119"/>
  <c r="BR121"/>
  <c r="BY230"/>
  <c r="BW230"/>
  <c r="BS231"/>
  <c r="BQ231"/>
  <c r="BO231"/>
  <c r="BY232"/>
  <c r="BW232"/>
  <c r="BS233"/>
  <c r="BQ233"/>
  <c r="BO233"/>
  <c r="BY234"/>
  <c r="BW234"/>
  <c r="BS235"/>
  <c r="BQ235"/>
  <c r="BO235"/>
  <c r="BY236"/>
  <c r="BW236"/>
  <c r="BS237"/>
  <c r="BQ237"/>
  <c r="BO237"/>
  <c r="BY238"/>
  <c r="BW238"/>
  <c r="BS239"/>
  <c r="BQ239"/>
  <c r="BO239"/>
  <c r="BY240"/>
  <c r="BW240"/>
  <c r="BS241"/>
  <c r="BQ241"/>
  <c r="BO241"/>
  <c r="BP116"/>
  <c r="BP118"/>
  <c r="BP120"/>
  <c r="BP122"/>
  <c r="BW122"/>
  <c r="BY122"/>
  <c r="BO123"/>
  <c r="BQ123"/>
  <c r="BS123"/>
  <c r="BP124"/>
  <c r="BW124"/>
  <c r="BY124"/>
  <c r="BO125"/>
  <c r="BQ125"/>
  <c r="BS125"/>
  <c r="BP126"/>
  <c r="BW126"/>
  <c r="BY126"/>
  <c r="BO127"/>
  <c r="BQ127"/>
  <c r="BS127"/>
  <c r="BP128"/>
  <c r="BW128"/>
  <c r="BY128"/>
  <c r="BO129"/>
  <c r="BQ129"/>
  <c r="BS129"/>
  <c r="BP130"/>
  <c r="BW130"/>
  <c r="BY130"/>
  <c r="BO131"/>
  <c r="BQ131"/>
  <c r="BS131"/>
  <c r="BP132"/>
  <c r="BW132"/>
  <c r="BY132"/>
  <c r="BO133"/>
  <c r="BQ133"/>
  <c r="BS133"/>
  <c r="BP134"/>
  <c r="BW134"/>
  <c r="BY134"/>
  <c r="BO135"/>
  <c r="BQ135"/>
  <c r="BS135"/>
  <c r="BP136"/>
  <c r="BW136"/>
  <c r="BY136"/>
  <c r="BO137"/>
  <c r="BQ137"/>
  <c r="BS137"/>
  <c r="BX137"/>
  <c r="BP138"/>
  <c r="BW138"/>
  <c r="BY138"/>
  <c r="BO139"/>
  <c r="BQ139"/>
  <c r="BS139"/>
  <c r="BX139"/>
  <c r="BP140"/>
  <c r="BR140"/>
  <c r="BW140"/>
  <c r="BY140"/>
  <c r="BX141"/>
  <c r="BP142"/>
  <c r="BR142"/>
  <c r="BX143"/>
  <c r="BP144"/>
  <c r="BW144"/>
  <c r="BY144"/>
  <c r="BX145"/>
  <c r="BP146"/>
  <c r="BR146"/>
  <c r="BX147"/>
  <c r="BP148"/>
  <c r="BR148"/>
  <c r="BX149"/>
  <c r="BP150"/>
  <c r="BR150"/>
  <c r="BX151"/>
  <c r="BP152"/>
  <c r="BR152"/>
  <c r="BX153"/>
  <c r="BP154"/>
  <c r="BR154"/>
  <c r="BX155"/>
  <c r="BP156"/>
  <c r="BR156"/>
  <c r="BX157"/>
  <c r="BP158"/>
  <c r="BR158"/>
  <c r="BX159"/>
  <c r="BP160"/>
  <c r="BR160"/>
  <c r="BX161"/>
  <c r="BP162"/>
  <c r="BR162"/>
  <c r="BX163"/>
  <c r="BP164"/>
  <c r="BR164"/>
  <c r="BX165"/>
  <c r="BP166"/>
  <c r="BR166"/>
  <c r="BX167"/>
  <c r="BP168"/>
  <c r="BR168"/>
  <c r="BX169"/>
  <c r="BP170"/>
  <c r="BR170"/>
  <c r="BX171"/>
  <c r="BP172"/>
  <c r="BR172"/>
  <c r="BX173"/>
  <c r="BP174"/>
  <c r="BR174"/>
  <c r="BX175"/>
  <c r="BP176"/>
  <c r="BR176"/>
  <c r="BX177"/>
  <c r="BP178"/>
  <c r="BR178"/>
  <c r="BX179"/>
  <c r="BP180"/>
  <c r="BR180"/>
  <c r="BX181"/>
  <c r="BP182"/>
  <c r="BR182"/>
  <c r="BX183"/>
  <c r="BP184"/>
  <c r="BR184"/>
  <c r="BX185"/>
  <c r="BP186"/>
  <c r="BR186"/>
  <c r="BX187"/>
  <c r="BP188"/>
  <c r="BR188"/>
  <c r="BX189"/>
  <c r="BP190"/>
  <c r="BR190"/>
  <c r="BX191"/>
  <c r="BP192"/>
  <c r="BR192"/>
  <c r="BX193"/>
  <c r="BP194"/>
  <c r="BR194"/>
  <c r="BX195"/>
  <c r="BP196"/>
  <c r="BR196"/>
  <c r="BX197"/>
  <c r="BP198"/>
  <c r="BR198"/>
  <c r="BX199"/>
  <c r="BP200"/>
  <c r="BR200"/>
  <c r="BX201"/>
  <c r="BP202"/>
  <c r="BR202"/>
  <c r="BX203"/>
  <c r="BP204"/>
  <c r="BR204"/>
  <c r="BX205"/>
  <c r="BP206"/>
  <c r="BR206"/>
  <c r="BX207"/>
  <c r="BP208"/>
  <c r="BR208"/>
  <c r="BX209"/>
  <c r="BP210"/>
  <c r="BR210"/>
  <c r="BX211"/>
  <c r="BP212"/>
  <c r="BR212"/>
  <c r="BX213"/>
  <c r="BP214"/>
  <c r="BR214"/>
  <c r="BX215"/>
  <c r="BP216"/>
  <c r="BR216"/>
  <c r="BX217"/>
  <c r="BP218"/>
  <c r="BR218"/>
  <c r="BX219"/>
  <c r="BP220"/>
  <c r="BR220"/>
  <c r="BX221"/>
  <c r="BP222"/>
  <c r="BR222"/>
  <c r="BX223"/>
  <c r="BP224"/>
  <c r="BR224"/>
  <c r="BX225"/>
  <c r="BP226"/>
  <c r="BW226"/>
  <c r="BY226"/>
  <c r="BO227"/>
  <c r="BQ227"/>
  <c r="BS227"/>
  <c r="BP228"/>
  <c r="BW228"/>
  <c r="BY228"/>
  <c r="BO229"/>
  <c r="BR231"/>
  <c r="BR233"/>
  <c r="BR235"/>
  <c r="BR237"/>
  <c r="BR239"/>
  <c r="BR241"/>
  <c r="BS229"/>
  <c r="BQ229"/>
  <c r="BP123"/>
  <c r="BP125"/>
  <c r="BP127"/>
  <c r="BP129"/>
  <c r="BP131"/>
  <c r="BP133"/>
  <c r="BP135"/>
  <c r="BP137"/>
  <c r="BW137"/>
  <c r="BP139"/>
  <c r="BW139"/>
  <c r="BO140"/>
  <c r="BQ140"/>
  <c r="BP141"/>
  <c r="BW141"/>
  <c r="BO142"/>
  <c r="BQ142"/>
  <c r="BP143"/>
  <c r="BW143"/>
  <c r="BP145"/>
  <c r="BW145"/>
  <c r="BO146"/>
  <c r="BQ146"/>
  <c r="BP147"/>
  <c r="BW147"/>
  <c r="BO148"/>
  <c r="BQ148"/>
  <c r="BP149"/>
  <c r="BW149"/>
  <c r="BO150"/>
  <c r="BQ150"/>
  <c r="BP151"/>
  <c r="BW151"/>
  <c r="BO152"/>
  <c r="BQ152"/>
  <c r="BP153"/>
  <c r="BW153"/>
  <c r="BO154"/>
  <c r="BQ154"/>
  <c r="BP155"/>
  <c r="BW155"/>
  <c r="BO156"/>
  <c r="BQ156"/>
  <c r="BP157"/>
  <c r="BW157"/>
  <c r="BO158"/>
  <c r="BQ158"/>
  <c r="BP159"/>
  <c r="BW159"/>
  <c r="BO160"/>
  <c r="BQ160"/>
  <c r="BP161"/>
  <c r="BW161"/>
  <c r="BO162"/>
  <c r="BQ162"/>
  <c r="BP163"/>
  <c r="BW163"/>
  <c r="BO164"/>
  <c r="BQ164"/>
  <c r="BP165"/>
  <c r="BW165"/>
  <c r="BO166"/>
  <c r="BQ166"/>
  <c r="BP167"/>
  <c r="BW167"/>
  <c r="BO168"/>
  <c r="BQ168"/>
  <c r="BP169"/>
  <c r="BW169"/>
  <c r="BO170"/>
  <c r="BQ170"/>
  <c r="BP171"/>
  <c r="BW171"/>
  <c r="BO172"/>
  <c r="BQ172"/>
  <c r="BP173"/>
  <c r="BW173"/>
  <c r="BO174"/>
  <c r="BQ174"/>
  <c r="BP175"/>
  <c r="BW175"/>
  <c r="BO176"/>
  <c r="BQ176"/>
  <c r="BP177"/>
  <c r="BW177"/>
  <c r="BO178"/>
  <c r="BQ178"/>
  <c r="BP179"/>
  <c r="BW179"/>
  <c r="BO180"/>
  <c r="BQ180"/>
  <c r="BP181"/>
  <c r="BW181"/>
  <c r="BO182"/>
  <c r="BQ182"/>
  <c r="BP183"/>
  <c r="BW183"/>
  <c r="BO184"/>
  <c r="BQ184"/>
  <c r="BP185"/>
  <c r="BW185"/>
  <c r="BO186"/>
  <c r="BQ186"/>
  <c r="BP187"/>
  <c r="BW187"/>
  <c r="BO188"/>
  <c r="BQ188"/>
  <c r="BP189"/>
  <c r="BW189"/>
  <c r="BO190"/>
  <c r="BQ190"/>
  <c r="BP191"/>
  <c r="BW191"/>
  <c r="BO192"/>
  <c r="BQ192"/>
  <c r="BP193"/>
  <c r="BW193"/>
  <c r="BO194"/>
  <c r="BQ194"/>
  <c r="BP195"/>
  <c r="BW195"/>
  <c r="BO196"/>
  <c r="BQ196"/>
  <c r="BP197"/>
  <c r="BW197"/>
  <c r="BO198"/>
  <c r="BQ198"/>
  <c r="BP199"/>
  <c r="BW199"/>
  <c r="BO200"/>
  <c r="BQ200"/>
  <c r="BP201"/>
  <c r="BW201"/>
  <c r="BO202"/>
  <c r="BQ202"/>
  <c r="BP203"/>
  <c r="BW203"/>
  <c r="BO204"/>
  <c r="BQ204"/>
  <c r="BP205"/>
  <c r="BW205"/>
  <c r="BO206"/>
  <c r="BQ206"/>
  <c r="BP207"/>
  <c r="BW207"/>
  <c r="BO208"/>
  <c r="BQ208"/>
  <c r="BP209"/>
  <c r="BW209"/>
  <c r="BO210"/>
  <c r="BQ210"/>
  <c r="BP211"/>
  <c r="BW211"/>
  <c r="BO212"/>
  <c r="BQ212"/>
  <c r="BP213"/>
  <c r="BW213"/>
  <c r="BO214"/>
  <c r="BQ214"/>
  <c r="BP215"/>
  <c r="BW215"/>
  <c r="BO216"/>
  <c r="BQ216"/>
  <c r="BP217"/>
  <c r="BW217"/>
  <c r="BO218"/>
  <c r="BQ218"/>
  <c r="BP219"/>
  <c r="BW219"/>
  <c r="BO220"/>
  <c r="BQ220"/>
  <c r="BP221"/>
  <c r="BW221"/>
  <c r="BO222"/>
  <c r="BQ222"/>
  <c r="BP223"/>
  <c r="BW223"/>
  <c r="BO224"/>
  <c r="BQ224"/>
  <c r="BP225"/>
  <c r="BW225"/>
  <c r="BP227"/>
  <c r="BP229"/>
  <c r="BX242"/>
  <c r="BP243"/>
  <c r="BR243"/>
  <c r="BX244"/>
  <c r="BP245"/>
  <c r="BR245"/>
  <c r="BX246"/>
  <c r="BP247"/>
  <c r="BR247"/>
  <c r="BX248"/>
  <c r="BP249"/>
  <c r="BR249"/>
  <c r="BX250"/>
  <c r="BP251"/>
  <c r="BR251"/>
  <c r="BX252"/>
  <c r="BP253"/>
  <c r="BR253"/>
  <c r="BX254"/>
  <c r="BP255"/>
  <c r="BR255"/>
  <c r="BX256"/>
  <c r="BP257"/>
  <c r="BR257"/>
  <c r="BX258"/>
  <c r="BP259"/>
  <c r="BR259"/>
  <c r="BX260"/>
  <c r="BP261"/>
  <c r="BR261"/>
  <c r="BX262"/>
  <c r="BP263"/>
  <c r="BR263"/>
  <c r="BX264"/>
  <c r="BP265"/>
  <c r="BR265"/>
  <c r="BX266"/>
  <c r="BP267"/>
  <c r="BR267"/>
  <c r="BX268"/>
  <c r="BP269"/>
  <c r="BR269"/>
  <c r="BX270"/>
  <c r="BP271"/>
  <c r="BR271"/>
  <c r="BX272"/>
  <c r="BP273"/>
  <c r="BR273"/>
  <c r="BX274"/>
  <c r="BP275"/>
  <c r="BR275"/>
  <c r="BX276"/>
  <c r="BP277"/>
  <c r="BR277"/>
  <c r="BX278"/>
  <c r="BP279"/>
  <c r="BR279"/>
  <c r="BX280"/>
  <c r="BP281"/>
  <c r="BR281"/>
  <c r="BX282"/>
  <c r="BP283"/>
  <c r="BR283"/>
  <c r="BW283"/>
  <c r="BY283"/>
  <c r="BO284"/>
  <c r="BQ284"/>
  <c r="BS284"/>
  <c r="BX284"/>
  <c r="BP285"/>
  <c r="BW285"/>
  <c r="BY285"/>
  <c r="BO286"/>
  <c r="BQ286"/>
  <c r="BS286"/>
  <c r="BX286"/>
  <c r="BP287"/>
  <c r="BR287"/>
  <c r="BW287"/>
  <c r="BY287"/>
  <c r="BO288"/>
  <c r="BQ288"/>
  <c r="BS288"/>
  <c r="BX288"/>
  <c r="BP289"/>
  <c r="BR289"/>
  <c r="BW289"/>
  <c r="BY289"/>
  <c r="BO290"/>
  <c r="BQ290"/>
  <c r="BS290"/>
  <c r="BX290"/>
  <c r="BP291"/>
  <c r="BR291"/>
  <c r="BW291"/>
  <c r="BY291"/>
  <c r="BO292"/>
  <c r="BQ292"/>
  <c r="BS292"/>
  <c r="BX292"/>
  <c r="BP293"/>
  <c r="BR293"/>
  <c r="BW293"/>
  <c r="BY293"/>
  <c r="BP230"/>
  <c r="BP232"/>
  <c r="BP234"/>
  <c r="BP236"/>
  <c r="BP238"/>
  <c r="BP240"/>
  <c r="BP242"/>
  <c r="BW242"/>
  <c r="BO243"/>
  <c r="BQ243"/>
  <c r="BP244"/>
  <c r="BW244"/>
  <c r="BO245"/>
  <c r="BQ245"/>
  <c r="BP246"/>
  <c r="BW246"/>
  <c r="BO247"/>
  <c r="BQ247"/>
  <c r="BP248"/>
  <c r="BW248"/>
  <c r="BO249"/>
  <c r="BQ249"/>
  <c r="BP250"/>
  <c r="BW250"/>
  <c r="BO251"/>
  <c r="BQ251"/>
  <c r="BP252"/>
  <c r="BW252"/>
  <c r="BO253"/>
  <c r="BQ253"/>
  <c r="BP254"/>
  <c r="BW254"/>
  <c r="BO255"/>
  <c r="BQ255"/>
  <c r="BP256"/>
  <c r="BW256"/>
  <c r="BO257"/>
  <c r="BQ257"/>
  <c r="BP258"/>
  <c r="BW258"/>
  <c r="BO259"/>
  <c r="BQ259"/>
  <c r="BP260"/>
  <c r="BW260"/>
  <c r="BO261"/>
  <c r="BQ261"/>
  <c r="BP262"/>
  <c r="BW262"/>
  <c r="BO263"/>
  <c r="BQ263"/>
  <c r="BP264"/>
  <c r="BW264"/>
  <c r="BO265"/>
  <c r="BQ265"/>
  <c r="BP266"/>
  <c r="BW266"/>
  <c r="BO267"/>
  <c r="BQ267"/>
  <c r="BP268"/>
  <c r="BW268"/>
  <c r="BO269"/>
  <c r="BQ269"/>
  <c r="BP270"/>
  <c r="BW270"/>
  <c r="BO271"/>
  <c r="BQ271"/>
  <c r="BP272"/>
  <c r="BW272"/>
  <c r="BO273"/>
  <c r="BQ273"/>
  <c r="BP274"/>
  <c r="BW274"/>
  <c r="BO275"/>
  <c r="BQ275"/>
  <c r="BP276"/>
  <c r="BW276"/>
  <c r="BO277"/>
  <c r="BQ277"/>
  <c r="BP278"/>
  <c r="BW278"/>
  <c r="BO279"/>
  <c r="BQ279"/>
  <c r="BP280"/>
  <c r="BW280"/>
  <c r="BO281"/>
  <c r="BQ281"/>
  <c r="BP282"/>
  <c r="BW282"/>
  <c r="BO283"/>
  <c r="BQ283"/>
  <c r="BP284"/>
  <c r="BW284"/>
  <c r="BP286"/>
  <c r="BW286"/>
  <c r="BO287"/>
  <c r="BQ287"/>
  <c r="BP288"/>
  <c r="BW288"/>
  <c r="BO289"/>
  <c r="BQ289"/>
  <c r="BP290"/>
  <c r="BW290"/>
  <c r="BO291"/>
  <c r="BQ291"/>
  <c r="BP292"/>
  <c r="BW292"/>
  <c r="BO293"/>
  <c r="BQ293"/>
  <c r="BS364" i="14"/>
  <c r="BY246"/>
  <c r="BS148"/>
  <c r="BY168"/>
  <c r="BS181"/>
  <c r="BY395"/>
  <c r="BS131"/>
  <c r="BY511"/>
  <c r="BS291"/>
  <c r="BY520"/>
  <c r="BS454"/>
  <c r="BY453"/>
  <c r="BS371"/>
  <c r="BY41"/>
  <c r="BY235"/>
  <c r="BS334"/>
  <c r="BY312"/>
  <c r="BY368"/>
  <c r="BY276"/>
  <c r="BS301"/>
  <c r="BY327"/>
  <c r="BS350"/>
  <c r="BY233"/>
  <c r="BS259"/>
  <c r="BY390"/>
  <c r="BS211"/>
  <c r="BY199"/>
  <c r="BY282"/>
  <c r="BX419"/>
  <c r="BS33"/>
  <c r="BY86"/>
  <c r="BP86"/>
  <c r="BX12"/>
  <c r="BY413"/>
  <c r="BP413"/>
  <c r="BX15"/>
  <c r="BS85"/>
  <c r="BY432"/>
  <c r="BS91"/>
  <c r="BY298"/>
  <c r="BS200"/>
  <c r="BY11"/>
  <c r="BS59"/>
  <c r="BY25"/>
  <c r="BS49"/>
  <c r="BY36"/>
  <c r="BS187"/>
  <c r="BS546"/>
  <c r="BY333"/>
  <c r="BS24"/>
  <c r="BY549"/>
  <c r="BX304"/>
  <c r="BS221"/>
  <c r="BY541"/>
  <c r="BP541"/>
  <c r="BX458"/>
  <c r="BS499"/>
  <c r="BY63"/>
  <c r="BP63"/>
  <c r="BS422"/>
  <c r="BY398"/>
  <c r="BP398"/>
  <c r="BX281"/>
  <c r="BX409"/>
  <c r="BS145"/>
  <c r="BY225"/>
  <c r="BP225"/>
  <c r="BX412"/>
  <c r="BS69"/>
  <c r="BX512"/>
  <c r="BS136"/>
  <c r="BS203"/>
  <c r="BS149"/>
  <c r="BY224"/>
  <c r="BY479"/>
  <c r="BS548"/>
  <c r="BY253"/>
  <c r="BS428"/>
  <c r="BX258"/>
  <c r="BS132"/>
  <c r="BY462"/>
  <c r="BP462"/>
  <c r="BY369"/>
  <c r="BP369"/>
  <c r="BX186"/>
  <c r="BS180"/>
  <c r="BY540"/>
  <c r="BY255"/>
  <c r="BP255"/>
  <c r="BX194"/>
  <c r="BX418"/>
  <c r="BS419"/>
  <c r="BY57"/>
  <c r="BP57"/>
  <c r="BX138"/>
  <c r="BY229"/>
  <c r="BP229"/>
  <c r="BX84"/>
  <c r="BS406"/>
  <c r="BS521"/>
  <c r="BY119"/>
  <c r="BP119"/>
  <c r="BY429"/>
  <c r="BP429"/>
  <c r="BS351"/>
  <c r="BY332"/>
  <c r="BP332"/>
  <c r="BX340"/>
  <c r="BY326"/>
  <c r="BP326"/>
  <c r="BX155"/>
  <c r="BS317"/>
  <c r="BX299"/>
  <c r="BY349"/>
  <c r="BP349"/>
  <c r="BW78"/>
  <c r="BY78"/>
  <c r="BO167"/>
  <c r="BS167"/>
  <c r="BW364"/>
  <c r="BY364"/>
  <c r="BO246"/>
  <c r="BS246"/>
  <c r="BW250"/>
  <c r="BY250"/>
  <c r="BW148"/>
  <c r="BY148"/>
  <c r="BO168"/>
  <c r="BS168"/>
  <c r="BW117"/>
  <c r="BY117"/>
  <c r="BO446"/>
  <c r="BS446"/>
  <c r="BW181"/>
  <c r="BY181"/>
  <c r="BO395"/>
  <c r="BS395"/>
  <c r="BW185"/>
  <c r="BY185"/>
  <c r="BW131"/>
  <c r="BY131"/>
  <c r="BO511"/>
  <c r="BS511"/>
  <c r="BO189"/>
  <c r="BS189"/>
  <c r="BW291"/>
  <c r="BY291"/>
  <c r="BO520"/>
  <c r="BS520"/>
  <c r="BO437"/>
  <c r="BS437"/>
  <c r="BW454"/>
  <c r="BY454"/>
  <c r="BO453"/>
  <c r="BS453"/>
  <c r="BW358"/>
  <c r="BY358"/>
  <c r="BO10"/>
  <c r="BS10"/>
  <c r="BW371"/>
  <c r="BY371"/>
  <c r="BO41"/>
  <c r="BS41"/>
  <c r="BW370"/>
  <c r="BY370"/>
  <c r="BW136"/>
  <c r="BY136"/>
  <c r="BW58"/>
  <c r="BY58"/>
  <c r="BO514"/>
  <c r="BS514"/>
  <c r="BW203"/>
  <c r="BY203"/>
  <c r="BW362"/>
  <c r="BY362"/>
  <c r="BW149"/>
  <c r="BY149"/>
  <c r="BO224"/>
  <c r="BS224"/>
  <c r="BW492"/>
  <c r="BY492"/>
  <c r="BO479"/>
  <c r="BS479"/>
  <c r="BW67"/>
  <c r="BY67"/>
  <c r="BO436"/>
  <c r="BS436"/>
  <c r="BW548"/>
  <c r="BY548"/>
  <c r="BO253"/>
  <c r="BS253"/>
  <c r="BW435"/>
  <c r="BY435"/>
  <c r="BW85"/>
  <c r="BY85"/>
  <c r="BO70"/>
  <c r="BS70"/>
  <c r="BW91"/>
  <c r="BY91"/>
  <c r="BW200"/>
  <c r="BY200"/>
  <c r="BW59"/>
  <c r="BY59"/>
  <c r="BO144"/>
  <c r="BS144"/>
  <c r="BW49"/>
  <c r="BY49"/>
  <c r="BO218"/>
  <c r="BS218"/>
  <c r="BW187"/>
  <c r="BY187"/>
  <c r="BO442"/>
  <c r="BS442"/>
  <c r="BW546"/>
  <c r="BY546"/>
  <c r="BO471"/>
  <c r="BS471"/>
  <c r="BW24"/>
  <c r="BY24"/>
  <c r="BO228"/>
  <c r="BS228"/>
  <c r="BS460"/>
  <c r="BY428"/>
  <c r="BY258"/>
  <c r="BS172"/>
  <c r="BY132"/>
  <c r="BS462"/>
  <c r="BS369"/>
  <c r="BY186"/>
  <c r="BS476"/>
  <c r="BY180"/>
  <c r="BS540"/>
  <c r="BS282"/>
  <c r="BS255"/>
  <c r="BY194"/>
  <c r="BS529"/>
  <c r="BY418"/>
  <c r="BY419"/>
  <c r="BS57"/>
  <c r="BY138"/>
  <c r="BS464"/>
  <c r="BS229"/>
  <c r="BY84"/>
  <c r="BS372"/>
  <c r="BY406"/>
  <c r="BY33"/>
  <c r="BS86"/>
  <c r="BY12"/>
  <c r="BS6"/>
  <c r="BS413"/>
  <c r="BY15"/>
  <c r="BS385"/>
  <c r="BW508"/>
  <c r="BY508"/>
  <c r="BO432"/>
  <c r="BS432"/>
  <c r="BO298"/>
  <c r="BS298"/>
  <c r="BW535"/>
  <c r="BY535"/>
  <c r="BO11"/>
  <c r="BS11"/>
  <c r="BW247"/>
  <c r="BY247"/>
  <c r="BO25"/>
  <c r="BS25"/>
  <c r="BO36"/>
  <c r="BS36"/>
  <c r="BW54"/>
  <c r="BY54"/>
  <c r="BO333"/>
  <c r="BS333"/>
  <c r="BO549"/>
  <c r="BS549"/>
  <c r="BP442"/>
  <c r="BX546"/>
  <c r="BP471"/>
  <c r="BX24"/>
  <c r="BP228"/>
  <c r="BY304"/>
  <c r="BS262"/>
  <c r="BY221"/>
  <c r="BS541"/>
  <c r="BY458"/>
  <c r="BS269"/>
  <c r="BY499"/>
  <c r="BS63"/>
  <c r="BY422"/>
  <c r="BS398"/>
  <c r="BY281"/>
  <c r="BS545"/>
  <c r="BY409"/>
  <c r="BS209"/>
  <c r="BY145"/>
  <c r="BS225"/>
  <c r="BY412"/>
  <c r="BS449"/>
  <c r="BY69"/>
  <c r="BY512"/>
  <c r="BS234"/>
  <c r="BY443"/>
  <c r="BS485"/>
  <c r="BY521"/>
  <c r="BS119"/>
  <c r="BS429"/>
  <c r="BY351"/>
  <c r="BS332"/>
  <c r="BY340"/>
  <c r="BS524"/>
  <c r="BS326"/>
  <c r="BS363"/>
  <c r="BY155"/>
  <c r="BY317"/>
  <c r="BY299"/>
  <c r="BS297"/>
  <c r="BS349"/>
  <c r="BY29"/>
  <c r="BW29"/>
  <c r="BX29"/>
  <c r="BX34"/>
  <c r="BY34"/>
  <c r="BW34"/>
  <c r="BX40"/>
  <c r="BY40"/>
  <c r="BW40"/>
  <c r="BY52"/>
  <c r="BW52"/>
  <c r="BX52"/>
  <c r="BX53"/>
  <c r="BY53"/>
  <c r="BW53"/>
  <c r="BY55"/>
  <c r="BW55"/>
  <c r="BX55"/>
  <c r="BX56"/>
  <c r="BY56"/>
  <c r="BW56"/>
  <c r="BY64"/>
  <c r="BW64"/>
  <c r="BX64"/>
  <c r="BY77"/>
  <c r="BW77"/>
  <c r="BX77"/>
  <c r="BX79"/>
  <c r="BY79"/>
  <c r="BW79"/>
  <c r="BY83"/>
  <c r="BW83"/>
  <c r="BX83"/>
  <c r="BY88"/>
  <c r="BW88"/>
  <c r="BX88"/>
  <c r="BY120"/>
  <c r="BW120"/>
  <c r="BX120"/>
  <c r="BX121"/>
  <c r="BY121"/>
  <c r="BW121"/>
  <c r="BY122"/>
  <c r="BW122"/>
  <c r="BX122"/>
  <c r="BY139"/>
  <c r="BW139"/>
  <c r="BX139"/>
  <c r="BX140"/>
  <c r="BY140"/>
  <c r="BW140"/>
  <c r="BY141"/>
  <c r="BW141"/>
  <c r="BX141"/>
  <c r="BX143"/>
  <c r="BY143"/>
  <c r="BW143"/>
  <c r="BY146"/>
  <c r="BW146"/>
  <c r="BX146"/>
  <c r="BX147"/>
  <c r="BY147"/>
  <c r="BW147"/>
  <c r="BY150"/>
  <c r="BW150"/>
  <c r="BX150"/>
  <c r="BX151"/>
  <c r="BY151"/>
  <c r="BW151"/>
  <c r="BY163"/>
  <c r="BW163"/>
  <c r="BX163"/>
  <c r="BX164"/>
  <c r="BY164"/>
  <c r="BW164"/>
  <c r="BY165"/>
  <c r="BW165"/>
  <c r="BX165"/>
  <c r="BX170"/>
  <c r="BY170"/>
  <c r="BW170"/>
  <c r="BS3"/>
  <c r="BO3"/>
  <c r="BS14"/>
  <c r="BO14"/>
  <c r="BS16"/>
  <c r="BO16"/>
  <c r="BS17"/>
  <c r="BO17"/>
  <c r="BR17"/>
  <c r="BP17"/>
  <c r="BY37"/>
  <c r="BW37"/>
  <c r="BX37"/>
  <c r="BX65"/>
  <c r="BY65"/>
  <c r="BW65"/>
  <c r="BX87"/>
  <c r="BY87"/>
  <c r="BW87"/>
  <c r="BX90"/>
  <c r="BY90"/>
  <c r="BW90"/>
  <c r="BX127"/>
  <c r="BY127"/>
  <c r="BW127"/>
  <c r="BY128"/>
  <c r="BW128"/>
  <c r="BX128"/>
  <c r="BX133"/>
  <c r="BY133"/>
  <c r="BW133"/>
  <c r="BY134"/>
  <c r="BW134"/>
  <c r="BX134"/>
  <c r="BX137"/>
  <c r="BY137"/>
  <c r="BW137"/>
  <c r="BX20"/>
  <c r="BY20"/>
  <c r="BW20"/>
  <c r="BY21"/>
  <c r="BW21"/>
  <c r="BX21"/>
  <c r="BX22"/>
  <c r="BY22"/>
  <c r="BW22"/>
  <c r="BY46"/>
  <c r="BW46"/>
  <c r="BX46"/>
  <c r="BX48"/>
  <c r="BY48"/>
  <c r="BW48"/>
  <c r="BY71"/>
  <c r="BW71"/>
  <c r="BX71"/>
  <c r="BX72"/>
  <c r="BY72"/>
  <c r="BW72"/>
  <c r="BY96"/>
  <c r="BW96"/>
  <c r="BX96"/>
  <c r="BX99"/>
  <c r="BY99"/>
  <c r="BW99"/>
  <c r="BY100"/>
  <c r="BW100"/>
  <c r="BX100"/>
  <c r="BX102"/>
  <c r="BY102"/>
  <c r="BW102"/>
  <c r="BY103"/>
  <c r="BW103"/>
  <c r="BX103"/>
  <c r="BX107"/>
  <c r="BY107"/>
  <c r="BW107"/>
  <c r="BY108"/>
  <c r="BW108"/>
  <c r="BX108"/>
  <c r="BX110"/>
  <c r="BY110"/>
  <c r="BW110"/>
  <c r="BY153"/>
  <c r="BW153"/>
  <c r="BX153"/>
  <c r="BX154"/>
  <c r="BY154"/>
  <c r="BW154"/>
  <c r="BY160"/>
  <c r="BW160"/>
  <c r="BX160"/>
  <c r="BX161"/>
  <c r="BY161"/>
  <c r="BW161"/>
  <c r="BY173"/>
  <c r="BW173"/>
  <c r="BX173"/>
  <c r="BX174"/>
  <c r="BY174"/>
  <c r="BW174"/>
  <c r="BY176"/>
  <c r="BW176"/>
  <c r="BX176"/>
  <c r="BR3"/>
  <c r="BR14"/>
  <c r="BR16"/>
  <c r="BW2"/>
  <c r="BP3"/>
  <c r="BW13"/>
  <c r="BP14"/>
  <c r="BP16"/>
  <c r="BS183"/>
  <c r="BO183"/>
  <c r="BS184"/>
  <c r="BO184"/>
  <c r="BY190"/>
  <c r="BW190"/>
  <c r="BS192"/>
  <c r="BO192"/>
  <c r="BS193"/>
  <c r="BO193"/>
  <c r="BS195"/>
  <c r="BO195"/>
  <c r="BS197"/>
  <c r="BO197"/>
  <c r="BS198"/>
  <c r="BO198"/>
  <c r="BS4"/>
  <c r="BO4"/>
  <c r="BS201"/>
  <c r="BO201"/>
  <c r="BY202"/>
  <c r="BW202"/>
  <c r="BS208"/>
  <c r="BO208"/>
  <c r="BS8"/>
  <c r="BO8"/>
  <c r="BS9"/>
  <c r="BO9"/>
  <c r="BS212"/>
  <c r="BO212"/>
  <c r="BS213"/>
  <c r="BO213"/>
  <c r="BS214"/>
  <c r="BO214"/>
  <c r="BY214"/>
  <c r="BW214"/>
  <c r="BS217"/>
  <c r="BO217"/>
  <c r="BY217"/>
  <c r="BW217"/>
  <c r="BS220"/>
  <c r="BO220"/>
  <c r="BW220"/>
  <c r="BS223"/>
  <c r="BO223"/>
  <c r="BY223"/>
  <c r="BW223"/>
  <c r="BS227"/>
  <c r="BO227"/>
  <c r="BY227"/>
  <c r="BW227"/>
  <c r="BS242"/>
  <c r="BO242"/>
  <c r="BY242"/>
  <c r="BW242"/>
  <c r="BX249"/>
  <c r="BY249"/>
  <c r="BW249"/>
  <c r="BX267"/>
  <c r="BY267"/>
  <c r="BW267"/>
  <c r="BX310"/>
  <c r="BY310"/>
  <c r="BW310"/>
  <c r="BX313"/>
  <c r="BY313"/>
  <c r="BW313"/>
  <c r="BX318"/>
  <c r="BY318"/>
  <c r="BW318"/>
  <c r="BX320"/>
  <c r="BY320"/>
  <c r="BW320"/>
  <c r="BX322"/>
  <c r="BY322"/>
  <c r="BW322"/>
  <c r="BX324"/>
  <c r="BY324"/>
  <c r="BW324"/>
  <c r="BX330"/>
  <c r="BY330"/>
  <c r="BW330"/>
  <c r="BX284"/>
  <c r="BY284"/>
  <c r="BW284"/>
  <c r="BX336"/>
  <c r="BY336"/>
  <c r="BW336"/>
  <c r="BX338"/>
  <c r="BY338"/>
  <c r="BW338"/>
  <c r="BX341"/>
  <c r="BY341"/>
  <c r="BW341"/>
  <c r="BX343"/>
  <c r="BY343"/>
  <c r="BW343"/>
  <c r="BX345"/>
  <c r="BY345"/>
  <c r="BW345"/>
  <c r="BX356"/>
  <c r="BY356"/>
  <c r="BW356"/>
  <c r="BP19"/>
  <c r="BR19"/>
  <c r="BX27"/>
  <c r="BX28"/>
  <c r="BX73"/>
  <c r="BP2"/>
  <c r="BP13"/>
  <c r="BO19"/>
  <c r="BO20"/>
  <c r="BS20"/>
  <c r="BU20"/>
  <c r="BP21"/>
  <c r="BO22"/>
  <c r="BS22"/>
  <c r="BU22"/>
  <c r="BP23"/>
  <c r="BW23"/>
  <c r="BY23"/>
  <c r="BP27"/>
  <c r="BW27"/>
  <c r="BP28"/>
  <c r="BW28"/>
  <c r="BP29"/>
  <c r="BO30"/>
  <c r="BS30"/>
  <c r="BO31"/>
  <c r="BS31"/>
  <c r="BO32"/>
  <c r="BS32"/>
  <c r="BO34"/>
  <c r="BS34"/>
  <c r="BU34"/>
  <c r="BP37"/>
  <c r="BO38"/>
  <c r="BS38"/>
  <c r="BO40"/>
  <c r="BS40"/>
  <c r="BU40"/>
  <c r="BP44"/>
  <c r="BW44"/>
  <c r="BY44"/>
  <c r="BP46"/>
  <c r="BO48"/>
  <c r="BS48"/>
  <c r="BU48"/>
  <c r="BP51"/>
  <c r="BW51"/>
  <c r="BY51"/>
  <c r="BP52"/>
  <c r="BO53"/>
  <c r="BS53"/>
  <c r="BU53"/>
  <c r="BP55"/>
  <c r="BO56"/>
  <c r="BS56"/>
  <c r="BU56"/>
  <c r="BP64"/>
  <c r="BO65"/>
  <c r="BS65"/>
  <c r="BU65"/>
  <c r="BP66"/>
  <c r="BW66"/>
  <c r="BY66"/>
  <c r="BP71"/>
  <c r="BO72"/>
  <c r="BS72"/>
  <c r="BU72"/>
  <c r="BP73"/>
  <c r="BW73"/>
  <c r="BP77"/>
  <c r="BO79"/>
  <c r="BS79"/>
  <c r="BU79"/>
  <c r="BP80"/>
  <c r="BW80"/>
  <c r="BY80"/>
  <c r="BP82"/>
  <c r="BW82"/>
  <c r="BY82"/>
  <c r="BP83"/>
  <c r="BO87"/>
  <c r="BS87"/>
  <c r="BU87"/>
  <c r="BP88"/>
  <c r="BO89"/>
  <c r="BS89"/>
  <c r="BO90"/>
  <c r="BS90"/>
  <c r="BU90"/>
  <c r="BP92"/>
  <c r="BW92"/>
  <c r="BY92"/>
  <c r="BP93"/>
  <c r="BW93"/>
  <c r="BY93"/>
  <c r="BP95"/>
  <c r="BW95"/>
  <c r="BY95"/>
  <c r="BP96"/>
  <c r="BO97"/>
  <c r="BS97"/>
  <c r="BO99"/>
  <c r="BS99"/>
  <c r="BU99"/>
  <c r="BP100"/>
  <c r="BO101"/>
  <c r="BS101"/>
  <c r="BO102"/>
  <c r="BS102"/>
  <c r="BU102"/>
  <c r="BP103"/>
  <c r="BO104"/>
  <c r="BS104"/>
  <c r="BO105"/>
  <c r="BS105"/>
  <c r="BO107"/>
  <c r="BS107"/>
  <c r="BU107"/>
  <c r="BP108"/>
  <c r="BO109"/>
  <c r="BS109"/>
  <c r="BO110"/>
  <c r="BS110"/>
  <c r="BU110"/>
  <c r="BP112"/>
  <c r="BW112"/>
  <c r="BY112"/>
  <c r="BP114"/>
  <c r="BW114"/>
  <c r="BY114"/>
  <c r="BP115"/>
  <c r="BW115"/>
  <c r="BY115"/>
  <c r="BP116"/>
  <c r="BW116"/>
  <c r="BY116"/>
  <c r="BP118"/>
  <c r="BW118"/>
  <c r="BY118"/>
  <c r="BP120"/>
  <c r="BO121"/>
  <c r="BS121"/>
  <c r="BU121"/>
  <c r="BP122"/>
  <c r="BO123"/>
  <c r="BS123"/>
  <c r="BO125"/>
  <c r="BS125"/>
  <c r="BO126"/>
  <c r="BS126"/>
  <c r="BO127"/>
  <c r="BS127"/>
  <c r="BU127"/>
  <c r="BP128"/>
  <c r="BO130"/>
  <c r="BS130"/>
  <c r="BO133"/>
  <c r="BS133"/>
  <c r="BU133"/>
  <c r="BP134"/>
  <c r="BO135"/>
  <c r="BS135"/>
  <c r="BO137"/>
  <c r="BS137"/>
  <c r="BU137"/>
  <c r="BP139"/>
  <c r="BO140"/>
  <c r="BS140"/>
  <c r="BU140"/>
  <c r="BP141"/>
  <c r="BO143"/>
  <c r="BS143"/>
  <c r="BU143"/>
  <c r="BP146"/>
  <c r="BO147"/>
  <c r="BS147"/>
  <c r="BU147"/>
  <c r="M562" s="1"/>
  <c r="BP150"/>
  <c r="BO151"/>
  <c r="BS151"/>
  <c r="BU151"/>
  <c r="BP152"/>
  <c r="BW152"/>
  <c r="BY152"/>
  <c r="BP153"/>
  <c r="BO154"/>
  <c r="BS154"/>
  <c r="BU154"/>
  <c r="BP158"/>
  <c r="BW158"/>
  <c r="BY158"/>
  <c r="BP159"/>
  <c r="BW159"/>
  <c r="BY159"/>
  <c r="BP160"/>
  <c r="BO161"/>
  <c r="BS161"/>
  <c r="BU161"/>
  <c r="BP162"/>
  <c r="BW162"/>
  <c r="BY162"/>
  <c r="BP163"/>
  <c r="BO164"/>
  <c r="BS164"/>
  <c r="BU164"/>
  <c r="BP165"/>
  <c r="BO166"/>
  <c r="BS166"/>
  <c r="BO170"/>
  <c r="BS170"/>
  <c r="BU170"/>
  <c r="BP171"/>
  <c r="BW171"/>
  <c r="BY171"/>
  <c r="BP173"/>
  <c r="BO174"/>
  <c r="BS174"/>
  <c r="BU174"/>
  <c r="BP176"/>
  <c r="BO178"/>
  <c r="BS178"/>
  <c r="BV178"/>
  <c r="BY179"/>
  <c r="BR183"/>
  <c r="BR184"/>
  <c r="BV184"/>
  <c r="BY191"/>
  <c r="BR192"/>
  <c r="BR193"/>
  <c r="BR195"/>
  <c r="BV195"/>
  <c r="BY196"/>
  <c r="BR197"/>
  <c r="BR198"/>
  <c r="BR4"/>
  <c r="BV4"/>
  <c r="BY5"/>
  <c r="BR201"/>
  <c r="BV201"/>
  <c r="BY206"/>
  <c r="BR208"/>
  <c r="BR8"/>
  <c r="BR9"/>
  <c r="BR212"/>
  <c r="BR213"/>
  <c r="BR214"/>
  <c r="BR217"/>
  <c r="BR220"/>
  <c r="BR223"/>
  <c r="BR227"/>
  <c r="BR242"/>
  <c r="BX243"/>
  <c r="BW243"/>
  <c r="BX254"/>
  <c r="BY254"/>
  <c r="BW254"/>
  <c r="BX264"/>
  <c r="BW264"/>
  <c r="BX277"/>
  <c r="BY277"/>
  <c r="BW277"/>
  <c r="BX279"/>
  <c r="BW279"/>
  <c r="BY287"/>
  <c r="BX292"/>
  <c r="BY292"/>
  <c r="BW292"/>
  <c r="BY294"/>
  <c r="BX307"/>
  <c r="BY307"/>
  <c r="BW307"/>
  <c r="BP20"/>
  <c r="BP22"/>
  <c r="BP30"/>
  <c r="BP31"/>
  <c r="BP32"/>
  <c r="BP34"/>
  <c r="BP38"/>
  <c r="BP40"/>
  <c r="BP48"/>
  <c r="BP53"/>
  <c r="BP56"/>
  <c r="BP65"/>
  <c r="BP72"/>
  <c r="BP79"/>
  <c r="BP87"/>
  <c r="BP89"/>
  <c r="BP90"/>
  <c r="BP97"/>
  <c r="BP99"/>
  <c r="BP101"/>
  <c r="BP102"/>
  <c r="BP104"/>
  <c r="BP105"/>
  <c r="BP107"/>
  <c r="BP109"/>
  <c r="BP110"/>
  <c r="BP121"/>
  <c r="BP123"/>
  <c r="BP125"/>
  <c r="BP126"/>
  <c r="BP127"/>
  <c r="BP130"/>
  <c r="BP133"/>
  <c r="BP135"/>
  <c r="BP137"/>
  <c r="BP140"/>
  <c r="BP143"/>
  <c r="BP147"/>
  <c r="BP151"/>
  <c r="BP154"/>
  <c r="BP161"/>
  <c r="BP164"/>
  <c r="BP166"/>
  <c r="BP170"/>
  <c r="BP174"/>
  <c r="BP178"/>
  <c r="BW179"/>
  <c r="BW191"/>
  <c r="BW196"/>
  <c r="BW5"/>
  <c r="BW206"/>
  <c r="BP208"/>
  <c r="BP8"/>
  <c r="BP9"/>
  <c r="BP212"/>
  <c r="BP213"/>
  <c r="BP214"/>
  <c r="BX214"/>
  <c r="BW215"/>
  <c r="BP217"/>
  <c r="BX217"/>
  <c r="BW219"/>
  <c r="BP220"/>
  <c r="BX220"/>
  <c r="BW222"/>
  <c r="BP223"/>
  <c r="BX223"/>
  <c r="BW226"/>
  <c r="BP227"/>
  <c r="BX227"/>
  <c r="BW232"/>
  <c r="BP242"/>
  <c r="BX242"/>
  <c r="BX461"/>
  <c r="BY461"/>
  <c r="BU463"/>
  <c r="BV463"/>
  <c r="BX467"/>
  <c r="BY467"/>
  <c r="BU468"/>
  <c r="BV468"/>
  <c r="BP244"/>
  <c r="BR244"/>
  <c r="BV244"/>
  <c r="BX245"/>
  <c r="BP251"/>
  <c r="BR251"/>
  <c r="BV251"/>
  <c r="BX252"/>
  <c r="BP257"/>
  <c r="BR257"/>
  <c r="BP261"/>
  <c r="BR261"/>
  <c r="BV261"/>
  <c r="BP265"/>
  <c r="BR265"/>
  <c r="BV265"/>
  <c r="BX266"/>
  <c r="BP268"/>
  <c r="BR268"/>
  <c r="BP270"/>
  <c r="BR270"/>
  <c r="BP273"/>
  <c r="BR273"/>
  <c r="BV273"/>
  <c r="BX275"/>
  <c r="BP278"/>
  <c r="BR278"/>
  <c r="BV278"/>
  <c r="BP280"/>
  <c r="BR280"/>
  <c r="BV280"/>
  <c r="BP288"/>
  <c r="BR288"/>
  <c r="BV288"/>
  <c r="BX289"/>
  <c r="BX290"/>
  <c r="BP293"/>
  <c r="BR293"/>
  <c r="BV293"/>
  <c r="BP295"/>
  <c r="BR295"/>
  <c r="BP296"/>
  <c r="BR296"/>
  <c r="BP302"/>
  <c r="BR302"/>
  <c r="BP303"/>
  <c r="BR303"/>
  <c r="BV303"/>
  <c r="BP308"/>
  <c r="BR308"/>
  <c r="BV308"/>
  <c r="BX309"/>
  <c r="BP311"/>
  <c r="BR311"/>
  <c r="BV311"/>
  <c r="BP316"/>
  <c r="BR316"/>
  <c r="BV316"/>
  <c r="BP319"/>
  <c r="BR319"/>
  <c r="BV319"/>
  <c r="BP321"/>
  <c r="BR321"/>
  <c r="BV321"/>
  <c r="BP323"/>
  <c r="BR323"/>
  <c r="BV323"/>
  <c r="BP325"/>
  <c r="BR325"/>
  <c r="BV325"/>
  <c r="BP331"/>
  <c r="BR331"/>
  <c r="BP283"/>
  <c r="BR283"/>
  <c r="BV283"/>
  <c r="BP285"/>
  <c r="BR285"/>
  <c r="BP335"/>
  <c r="BR335"/>
  <c r="BV335"/>
  <c r="BP337"/>
  <c r="BR337"/>
  <c r="BV337"/>
  <c r="BP339"/>
  <c r="BR339"/>
  <c r="BV339"/>
  <c r="BP342"/>
  <c r="BR342"/>
  <c r="BV342"/>
  <c r="BP344"/>
  <c r="BR344"/>
  <c r="BV344"/>
  <c r="BP346"/>
  <c r="BR346"/>
  <c r="BP347"/>
  <c r="BR347"/>
  <c r="BP348"/>
  <c r="BR348"/>
  <c r="BP353"/>
  <c r="BR353"/>
  <c r="BX354"/>
  <c r="BP357"/>
  <c r="BR357"/>
  <c r="BW359"/>
  <c r="BW361"/>
  <c r="BW375"/>
  <c r="BW387"/>
  <c r="BW407"/>
  <c r="BW410"/>
  <c r="BW414"/>
  <c r="BW425"/>
  <c r="BW444"/>
  <c r="BW447"/>
  <c r="BW456"/>
  <c r="BW461"/>
  <c r="BW467"/>
  <c r="BS360"/>
  <c r="BO360"/>
  <c r="BS366"/>
  <c r="BO366"/>
  <c r="BY366"/>
  <c r="BW366"/>
  <c r="BY367"/>
  <c r="BW367"/>
  <c r="BS376"/>
  <c r="BO376"/>
  <c r="BS377"/>
  <c r="BO377"/>
  <c r="BY378"/>
  <c r="BW378"/>
  <c r="BY379"/>
  <c r="BW379"/>
  <c r="BY381"/>
  <c r="BW381"/>
  <c r="BY383"/>
  <c r="BW383"/>
  <c r="BY384"/>
  <c r="BW384"/>
  <c r="BS388"/>
  <c r="BO388"/>
  <c r="BY389"/>
  <c r="BW389"/>
  <c r="BY392"/>
  <c r="BW392"/>
  <c r="BY393"/>
  <c r="BW393"/>
  <c r="BY396"/>
  <c r="BW396"/>
  <c r="BY401"/>
  <c r="BW401"/>
  <c r="BY402"/>
  <c r="BW402"/>
  <c r="BY404"/>
  <c r="BW404"/>
  <c r="BY405"/>
  <c r="BW405"/>
  <c r="BS408"/>
  <c r="BO408"/>
  <c r="BS411"/>
  <c r="BO411"/>
  <c r="BS416"/>
  <c r="BO416"/>
  <c r="BY417"/>
  <c r="BW417"/>
  <c r="BY420"/>
  <c r="BW420"/>
  <c r="BS426"/>
  <c r="BO426"/>
  <c r="BY427"/>
  <c r="BW427"/>
  <c r="BY434"/>
  <c r="BW434"/>
  <c r="BS440"/>
  <c r="BO440"/>
  <c r="BY441"/>
  <c r="BW441"/>
  <c r="BS445"/>
  <c r="BO445"/>
  <c r="BS448"/>
  <c r="BO448"/>
  <c r="BS452"/>
  <c r="BO452"/>
  <c r="BS455"/>
  <c r="BO455"/>
  <c r="BS457"/>
  <c r="BR457"/>
  <c r="BO457"/>
  <c r="BU457"/>
  <c r="BV457"/>
  <c r="BX465"/>
  <c r="BY465"/>
  <c r="BU466"/>
  <c r="BV466"/>
  <c r="BX469"/>
  <c r="BY469"/>
  <c r="BP179"/>
  <c r="BP190"/>
  <c r="BP191"/>
  <c r="BP196"/>
  <c r="BP5"/>
  <c r="BP202"/>
  <c r="BP206"/>
  <c r="BP215"/>
  <c r="BP219"/>
  <c r="BP222"/>
  <c r="BP226"/>
  <c r="BP232"/>
  <c r="BP243"/>
  <c r="BO244"/>
  <c r="BP245"/>
  <c r="BW245"/>
  <c r="BP249"/>
  <c r="BO251"/>
  <c r="BP252"/>
  <c r="BW252"/>
  <c r="BP254"/>
  <c r="BO257"/>
  <c r="BO261"/>
  <c r="BP264"/>
  <c r="BO265"/>
  <c r="BP266"/>
  <c r="BW266"/>
  <c r="BP267"/>
  <c r="BO268"/>
  <c r="BO270"/>
  <c r="BO273"/>
  <c r="BP275"/>
  <c r="BW275"/>
  <c r="BP277"/>
  <c r="BO278"/>
  <c r="BP279"/>
  <c r="BO280"/>
  <c r="BP287"/>
  <c r="BO288"/>
  <c r="BP289"/>
  <c r="BW289"/>
  <c r="BP290"/>
  <c r="BW290"/>
  <c r="BP292"/>
  <c r="BO293"/>
  <c r="BP294"/>
  <c r="BO295"/>
  <c r="BO296"/>
  <c r="BO302"/>
  <c r="BO303"/>
  <c r="BP307"/>
  <c r="BO308"/>
  <c r="BP309"/>
  <c r="BW309"/>
  <c r="BP310"/>
  <c r="BO311"/>
  <c r="BP313"/>
  <c r="BO316"/>
  <c r="BP318"/>
  <c r="BO319"/>
  <c r="BP320"/>
  <c r="BO321"/>
  <c r="BP322"/>
  <c r="BO323"/>
  <c r="BP324"/>
  <c r="BO325"/>
  <c r="BP330"/>
  <c r="BO331"/>
  <c r="BO283"/>
  <c r="BP284"/>
  <c r="BO285"/>
  <c r="BO335"/>
  <c r="BP336"/>
  <c r="BO337"/>
  <c r="BP338"/>
  <c r="BO339"/>
  <c r="BP341"/>
  <c r="BO342"/>
  <c r="BP343"/>
  <c r="BO344"/>
  <c r="BP345"/>
  <c r="BO346"/>
  <c r="BO347"/>
  <c r="BO348"/>
  <c r="BO353"/>
  <c r="BP354"/>
  <c r="BW354"/>
  <c r="BP356"/>
  <c r="BO357"/>
  <c r="BV357"/>
  <c r="BY359"/>
  <c r="BR360"/>
  <c r="BV360"/>
  <c r="BY361"/>
  <c r="BR366"/>
  <c r="BY375"/>
  <c r="BR376"/>
  <c r="BR377"/>
  <c r="BV377"/>
  <c r="BY387"/>
  <c r="BR388"/>
  <c r="BV388"/>
  <c r="BY407"/>
  <c r="BR408"/>
  <c r="BV408"/>
  <c r="BY410"/>
  <c r="BR411"/>
  <c r="BV411"/>
  <c r="BY414"/>
  <c r="BR416"/>
  <c r="BV416"/>
  <c r="BY425"/>
  <c r="BR426"/>
  <c r="BV426"/>
  <c r="BR440"/>
  <c r="BV440"/>
  <c r="BY444"/>
  <c r="BR445"/>
  <c r="BV445"/>
  <c r="BY447"/>
  <c r="BR448"/>
  <c r="BR452"/>
  <c r="BR455"/>
  <c r="BV455"/>
  <c r="BY456"/>
  <c r="BW465"/>
  <c r="BW469"/>
  <c r="BX519"/>
  <c r="BY519"/>
  <c r="BW519"/>
  <c r="BY522"/>
  <c r="BW522"/>
  <c r="BX522"/>
  <c r="BX525"/>
  <c r="BY525"/>
  <c r="BW525"/>
  <c r="BY526"/>
  <c r="BW526"/>
  <c r="BX526"/>
  <c r="BX527"/>
  <c r="BY527"/>
  <c r="BW527"/>
  <c r="BY537"/>
  <c r="BW537"/>
  <c r="BX537"/>
  <c r="BY550"/>
  <c r="BW550"/>
  <c r="BX550"/>
  <c r="BX552"/>
  <c r="BY552"/>
  <c r="BW552"/>
  <c r="BY553"/>
  <c r="BW553"/>
  <c r="BX553"/>
  <c r="BW475"/>
  <c r="BW478"/>
  <c r="BW482"/>
  <c r="BW484"/>
  <c r="BW494"/>
  <c r="BW497"/>
  <c r="BW500"/>
  <c r="BW502"/>
  <c r="BW506"/>
  <c r="BW513"/>
  <c r="BW516"/>
  <c r="BY459"/>
  <c r="BW459"/>
  <c r="BS463"/>
  <c r="BO463"/>
  <c r="BS466"/>
  <c r="BO466"/>
  <c r="BS468"/>
  <c r="BO468"/>
  <c r="BS470"/>
  <c r="BO470"/>
  <c r="BS473"/>
  <c r="BO473"/>
  <c r="BS477"/>
  <c r="BO477"/>
  <c r="BS481"/>
  <c r="BO481"/>
  <c r="BS483"/>
  <c r="BO483"/>
  <c r="BS493"/>
  <c r="BO493"/>
  <c r="BS496"/>
  <c r="BO496"/>
  <c r="BS498"/>
  <c r="BO498"/>
  <c r="BS501"/>
  <c r="BO501"/>
  <c r="BS504"/>
  <c r="BO504"/>
  <c r="BS505"/>
  <c r="BO505"/>
  <c r="BS507"/>
  <c r="BO507"/>
  <c r="BS509"/>
  <c r="BO509"/>
  <c r="BS515"/>
  <c r="BO515"/>
  <c r="BS517"/>
  <c r="BO517"/>
  <c r="BS518"/>
  <c r="BO518"/>
  <c r="BP359"/>
  <c r="BP361"/>
  <c r="BP367"/>
  <c r="BP375"/>
  <c r="BP378"/>
  <c r="BP379"/>
  <c r="BP381"/>
  <c r="BP383"/>
  <c r="BP384"/>
  <c r="BP387"/>
  <c r="BP389"/>
  <c r="BP392"/>
  <c r="BP393"/>
  <c r="BP396"/>
  <c r="BP401"/>
  <c r="BP402"/>
  <c r="BP404"/>
  <c r="BP405"/>
  <c r="BP407"/>
  <c r="BP410"/>
  <c r="BP414"/>
  <c r="BP417"/>
  <c r="BP420"/>
  <c r="BP425"/>
  <c r="BP427"/>
  <c r="BP434"/>
  <c r="BP439"/>
  <c r="BP441"/>
  <c r="BP444"/>
  <c r="BP447"/>
  <c r="BP456"/>
  <c r="BR463"/>
  <c r="BR466"/>
  <c r="BR468"/>
  <c r="BR470"/>
  <c r="BR473"/>
  <c r="BV473"/>
  <c r="BY475"/>
  <c r="BR477"/>
  <c r="BV477"/>
  <c r="BY478"/>
  <c r="BR481"/>
  <c r="BV481"/>
  <c r="BY482"/>
  <c r="BR483"/>
  <c r="BV483"/>
  <c r="BY484"/>
  <c r="BR493"/>
  <c r="BV493"/>
  <c r="BY494"/>
  <c r="BR496"/>
  <c r="BV496"/>
  <c r="BY497"/>
  <c r="BR498"/>
  <c r="BV498"/>
  <c r="BY500"/>
  <c r="BR501"/>
  <c r="BV501"/>
  <c r="BY502"/>
  <c r="BR504"/>
  <c r="BR505"/>
  <c r="BV505"/>
  <c r="BY506"/>
  <c r="BR507"/>
  <c r="BR509"/>
  <c r="BV509"/>
  <c r="BY513"/>
  <c r="BR515"/>
  <c r="BV515"/>
  <c r="BY516"/>
  <c r="BR517"/>
  <c r="BR518"/>
  <c r="BP459"/>
  <c r="BP461"/>
  <c r="BP465"/>
  <c r="BP467"/>
  <c r="BP469"/>
  <c r="BP475"/>
  <c r="BP478"/>
  <c r="BP482"/>
  <c r="BP484"/>
  <c r="BP494"/>
  <c r="BP497"/>
  <c r="BP500"/>
  <c r="BP502"/>
  <c r="BP506"/>
  <c r="BP513"/>
  <c r="BP516"/>
  <c r="BO519"/>
  <c r="BS519"/>
  <c r="BU519"/>
  <c r="BP522"/>
  <c r="BO523"/>
  <c r="BS523"/>
  <c r="BO525"/>
  <c r="BS525"/>
  <c r="BU525"/>
  <c r="BP526"/>
  <c r="BO527"/>
  <c r="BS527"/>
  <c r="BU527"/>
  <c r="BP528"/>
  <c r="BW528"/>
  <c r="BY528"/>
  <c r="BP534"/>
  <c r="BW534"/>
  <c r="BY534"/>
  <c r="BP537"/>
  <c r="BO538"/>
  <c r="BS538"/>
  <c r="BO542"/>
  <c r="BS542"/>
  <c r="BO543"/>
  <c r="BS543"/>
  <c r="BP544"/>
  <c r="BW544"/>
  <c r="BY544"/>
  <c r="BP550"/>
  <c r="BO551"/>
  <c r="BS551"/>
  <c r="BO552"/>
  <c r="BS552"/>
  <c r="BU552"/>
  <c r="C562" s="1"/>
  <c r="BP553"/>
  <c r="BO554"/>
  <c r="BS554"/>
  <c r="BX554"/>
  <c r="BO555"/>
  <c r="BS555"/>
  <c r="BP519"/>
  <c r="BP523"/>
  <c r="BP525"/>
  <c r="BP527"/>
  <c r="BP538"/>
  <c r="BP542"/>
  <c r="BP543"/>
  <c r="BP551"/>
  <c r="BP552"/>
  <c r="BP554"/>
  <c r="BW554"/>
  <c r="BP555"/>
  <c r="CS9" l="1"/>
  <c r="Q563"/>
  <c r="B562"/>
  <c r="M563"/>
  <c r="Q562"/>
  <c r="C563"/>
  <c r="B563"/>
  <c r="L562"/>
  <c r="BY439"/>
  <c r="BW439"/>
  <c r="BW294"/>
  <c r="BW287"/>
  <c r="BX3"/>
  <c r="BW3"/>
  <c r="BX226"/>
  <c r="BY226"/>
  <c r="BX232"/>
  <c r="BY232"/>
  <c r="BY509"/>
  <c r="BW509"/>
  <c r="BX509"/>
  <c r="BY505"/>
  <c r="BW505"/>
  <c r="BX505"/>
  <c r="BY501"/>
  <c r="BW501"/>
  <c r="BX501"/>
  <c r="BY477"/>
  <c r="BW477"/>
  <c r="BX477"/>
  <c r="BY455"/>
  <c r="BW455"/>
  <c r="BX455"/>
  <c r="BY440"/>
  <c r="BW440"/>
  <c r="BX440"/>
  <c r="BY416"/>
  <c r="BW416"/>
  <c r="BX416"/>
  <c r="BY377"/>
  <c r="BW377"/>
  <c r="BX377"/>
  <c r="BY325"/>
  <c r="BW325"/>
  <c r="BX325"/>
  <c r="BY316"/>
  <c r="BW316"/>
  <c r="BX316"/>
  <c r="BY273"/>
  <c r="BW273"/>
  <c r="BX273"/>
  <c r="BY265"/>
  <c r="BW265"/>
  <c r="BX265"/>
  <c r="BY468"/>
  <c r="BW468"/>
  <c r="BX468"/>
  <c r="BY463"/>
  <c r="BW463"/>
  <c r="BX463"/>
  <c r="BY201"/>
  <c r="BW201"/>
  <c r="BX201"/>
  <c r="BY195"/>
  <c r="BW195"/>
  <c r="BX195"/>
  <c r="BY496"/>
  <c r="BW496"/>
  <c r="BX496"/>
  <c r="BY483"/>
  <c r="BW483"/>
  <c r="BX483"/>
  <c r="BY408"/>
  <c r="BW408"/>
  <c r="BX408"/>
  <c r="BY360"/>
  <c r="BW360"/>
  <c r="BX360"/>
  <c r="BY344"/>
  <c r="BW344"/>
  <c r="BX344"/>
  <c r="BY339"/>
  <c r="BW339"/>
  <c r="BX339"/>
  <c r="BY335"/>
  <c r="BW335"/>
  <c r="BX335"/>
  <c r="BY321"/>
  <c r="BW321"/>
  <c r="BX321"/>
  <c r="BY303"/>
  <c r="BW303"/>
  <c r="BX303"/>
  <c r="BY288"/>
  <c r="BW288"/>
  <c r="BX288"/>
  <c r="BY278"/>
  <c r="BW278"/>
  <c r="BX278"/>
  <c r="BY515"/>
  <c r="BW515"/>
  <c r="BX515"/>
  <c r="BY498"/>
  <c r="BW498"/>
  <c r="BX498"/>
  <c r="BY493"/>
  <c r="BW493"/>
  <c r="BX493"/>
  <c r="BY481"/>
  <c r="BW481"/>
  <c r="BX481"/>
  <c r="BY473"/>
  <c r="BW473"/>
  <c r="BX473"/>
  <c r="BY445"/>
  <c r="BW445"/>
  <c r="BX445"/>
  <c r="BY426"/>
  <c r="BW426"/>
  <c r="BX426"/>
  <c r="BY411"/>
  <c r="BW411"/>
  <c r="BX411"/>
  <c r="BY388"/>
  <c r="BW388"/>
  <c r="BX388"/>
  <c r="BY357"/>
  <c r="BW357"/>
  <c r="BX357"/>
  <c r="BY466"/>
  <c r="BW466"/>
  <c r="BX466"/>
  <c r="BY457"/>
  <c r="BW457"/>
  <c r="BX457"/>
  <c r="BY342"/>
  <c r="BW342"/>
  <c r="BX342"/>
  <c r="BY337"/>
  <c r="BW337"/>
  <c r="BX337"/>
  <c r="BY283"/>
  <c r="BW283"/>
  <c r="BX283"/>
  <c r="BY323"/>
  <c r="BW323"/>
  <c r="BX323"/>
  <c r="BY319"/>
  <c r="BW319"/>
  <c r="BX319"/>
  <c r="BY311"/>
  <c r="BW311"/>
  <c r="BX311"/>
  <c r="BY308"/>
  <c r="BW308"/>
  <c r="BX308"/>
  <c r="BY293"/>
  <c r="BW293"/>
  <c r="BX293"/>
  <c r="BY280"/>
  <c r="BW280"/>
  <c r="BX280"/>
  <c r="BY261"/>
  <c r="BW261"/>
  <c r="BX261"/>
  <c r="BY251"/>
  <c r="BW251"/>
  <c r="BX251"/>
  <c r="BY244"/>
  <c r="BW244"/>
  <c r="BX244"/>
  <c r="BY4"/>
  <c r="BW4"/>
  <c r="BX4"/>
  <c r="BY184"/>
  <c r="BW184"/>
  <c r="BX184"/>
  <c r="BY178"/>
  <c r="BW178"/>
  <c r="BX178"/>
</calcChain>
</file>

<file path=xl/connections.xml><?xml version="1.0" encoding="utf-8"?>
<connections xmlns="http://schemas.openxmlformats.org/spreadsheetml/2006/main">
  <connection id="1" name="ACOUSTICS111" type="6" refreshedVersion="2" background="1" saveData="1">
    <textPr sourceFile="C:\Documents and Settings\Administrator\桌面\常用\2014JCR分区\ACOUSTICS.txt" semicolon="1">
      <textFields>
        <textField/>
      </textFields>
    </textPr>
  </connection>
  <connection id="2" name="AGRICULTURE, MULTIDISCIPLINARY  56111" type="6" refreshedVersion="2" background="1" saveData="1">
    <textPr sourceFile="C:\Users\Administrator\Desktop\期刊\AGRICULTURE, MULTIDISCIPLINARY  56.txt" semicolon="1">
      <textFields>
        <textField/>
      </textFields>
    </textPr>
  </connection>
  <connection id="3" name="AGRONOMY 81111" type="6" refreshedVersion="2" background="1" saveData="1">
    <textPr sourceFile="C:\Users\Administrator\Desktop\期刊\AGRONOMY 81.txt" semicolon="1">
      <textFields>
        <textField/>
      </textFields>
    </textPr>
  </connection>
  <connection id="4" name="ALLERGY 24111" type="6" refreshedVersion="2" background="1" saveData="1">
    <textPr sourceFile="C:\Users\Administrator\Desktop\期刊\ALLERGY 24.txt" semicolon="1">
      <textFields>
        <textField/>
      </textFields>
    </textPr>
  </connection>
  <connection id="5" name="ANATOMY &amp; MORPHOLOGY  21111" type="6" refreshedVersion="2" background="1" saveData="1">
    <textPr sourceFile="C:\Users\Administrator\Desktop\期刊\ANATOMY &amp; MORPHOLOGY  21.txt" semicolon="1">
      <textFields>
        <textField/>
      </textFields>
    </textPr>
  </connection>
  <connection id="6" name="ANATOMY &amp; MORPHOLOGY 242111" type="6" refreshedVersion="2" background="1" saveData="1">
    <textPr sourceFile="C:\Users\Administrator\Desktop\期刊\ANATOMY &amp; MORPHOLOGY 242.txt" semicolon="1">
      <textFields>
        <textField/>
      </textFields>
    </textPr>
  </connection>
  <connection id="7" name="ANDROLOGY  7111" type="6" refreshedVersion="2" background="1" saveData="1">
    <textPr sourceFile="C:\Users\Administrator\Desktop\期刊\ANDROLOGY  7.txt" semicolon="1">
      <textFields>
        <textField/>
      </textFields>
    </textPr>
  </connection>
  <connection id="8" name="ANESTHESIOLOGY 30111" type="6" refreshedVersion="2" background="1" saveData="1">
    <textPr sourceFile="C:\Users\Administrator\Desktop\期刊\ANESTHESIOLOGY 30.txt" semicolon="1">
      <textFields>
        <textField/>
      </textFields>
    </textPr>
  </connection>
  <connection id="9" name="ASTRONOMY &amp; ASTROPHYSICS  60111" type="6" refreshedVersion="2" background="1" saveData="1">
    <textPr sourceFile="C:\Users\Administrator\Desktop\期刊\ASTRONOMY &amp; ASTROPHYSICS  60.txt" semicolon="1">
      <textFields>
        <textField/>
      </textFields>
    </textPr>
  </connection>
  <connection id="10" name="AUDIOLOGY &amp; SPEECH-LANGUAGE PATHOLOGY 25111" type="6" refreshedVersion="2" background="1" saveData="1">
    <textPr sourceFile="C:\Users\Administrator\Desktop\期刊\AUDIOLOGY &amp; SPEECH-LANGUAGE PATHOLOGY 25.txt" semicolon="1">
      <textFields>
        <textField/>
      </textFields>
    </textPr>
  </connection>
  <connection id="11" name="AUTOMATION &amp; CONTROL SYSTEMS 58111" type="6" refreshedVersion="2" background="1" saveData="1">
    <textPr sourceFile="C:\Users\Administrator\Desktop\期刊\AUTOMATION &amp; CONTROL SYSTEMS 58.txt" semicolon="1">
      <textFields>
        <textField/>
      </textFields>
    </textPr>
  </connection>
  <connection id="12" name="BEHAVIORAL SCIENCES  51111" type="6" refreshedVersion="2" background="1" saveData="1">
    <textPr sourceFile="C:\Users\Administrator\Desktop\期刊\BEHAVIORAL SCIENCES  51.txt" semicolon="1">
      <textFields>
        <textField/>
      </textFields>
    </textPr>
  </connection>
  <connection id="13" name="BIOCHEMICAL RESEARCH METHODS  79111" type="6" refreshedVersion="2" background="1" saveData="1">
    <textPr sourceFile="C:\Users\Administrator\Desktop\期刊\BIOCHEMICAL RESEARCH METHODS  79.txt" semicolon="1">
      <textFields>
        <textField/>
      </textFields>
    </textPr>
  </connection>
  <connection id="14" name="BIOCHEMISTRY &amp; MOLECULAR BIOLOGY  290111" type="6" refreshedVersion="2" background="1" saveData="1">
    <textPr sourceFile="C:\Users\Administrator\Desktop\期刊\BIOCHEMISTRY &amp; MOLECULAR BIOLOGY  290.txt" semicolon="1">
      <textFields>
        <textField/>
      </textFields>
    </textPr>
  </connection>
  <connection id="15" name="BIODIVERSITY CONSERVATION  44111" type="6" refreshedVersion="2" background="1" saveData="1">
    <textPr sourceFile="C:\Users\Administrator\Desktop\期刊\BIODIVERSITY CONSERVATION  44.txt" semicolon="1">
      <textFields>
        <textField/>
      </textFields>
    </textPr>
  </connection>
  <connection id="16" name="BIOLOGY  85111" type="6" refreshedVersion="2" background="1" saveData="1">
    <textPr sourceFile="C:\Users\Administrator\Desktop\期刊\BIOLOGY  85.txt" semicolon="1">
      <textFields>
        <textField/>
      </textFields>
    </textPr>
  </connection>
  <connection id="17" name="BIOPHYSICS  73111" type="6" refreshedVersion="2" background="1" saveData="1">
    <textPr sourceFile="C:\Users\Administrator\Desktop\期刊\BIOPHYSICS  73.txt" semicolon="1">
      <textFields>
        <textField/>
      </textFields>
    </textPr>
  </connection>
  <connection id="18" name="BIOTECHNOLOGY &amp; APPLIED MICROBIOLOGY  163111" type="6" refreshedVersion="2" background="1" saveData="1">
    <textPr sourceFile="C:\Users\Administrator\Desktop\期刊\BIOTECHNOLOGY &amp; APPLIED MICROBIOLOGY  163.txt" semicolon="1">
      <textFields>
        <textField/>
      </textFields>
    </textPr>
  </connection>
  <connection id="19" name="CARDIAC &amp; CARDIOVASCULAR SYSTEMS  123111" type="6" refreshedVersion="2" background="1" saveData="1">
    <textPr sourceFile="C:\Users\Administrator\Desktop\期刊\CARDIAC &amp; CARDIOVASCULAR SYSTEMS  123.txt" semicolon="1">
      <textFields>
        <textField/>
      </textFields>
    </textPr>
  </connection>
  <connection id="20" name="CELL &amp; TISSUE ENGINEERING  21111" type="6" refreshedVersion="2" background="1" saveData="1">
    <textPr sourceFile="C:\Users\Administrator\Desktop\期刊\CELL &amp; TISSUE ENGINEERING  21.txt" semicolon="1">
      <textFields>
        <textField/>
      </textFields>
    </textPr>
  </connection>
  <connection id="21" name="CELL BIOLOGY   184111" type="6" refreshedVersion="2" background="1" saveData="1">
    <textPr sourceFile="C:\Users\Administrator\Desktop\期刊\CELL BIOLOGY   184.txt" semicolon="1">
      <textFields>
        <textField/>
      </textFields>
    </textPr>
  </connection>
  <connection id="22" name="CHEMISTRY, ANALYTICAL  74111" type="6" refreshedVersion="2" background="1" saveData="1">
    <textPr sourceFile="C:\Users\Administrator\Desktop\期刊\CHEMISTRY, ANALYTICAL  74.txt" semicolon="1">
      <textFields>
        <textField/>
      </textFields>
    </textPr>
  </connection>
  <connection id="23" name="CHEMISTRY, APPLIED  72111" type="6" refreshedVersion="2" background="1" saveData="1">
    <textPr sourceFile="C:\Users\Administrator\Desktop\期刊\CHEMISTRY, APPLIED  72.txt" semicolon="1">
      <textFields>
        <textField/>
      </textFields>
    </textPr>
  </connection>
  <connection id="24" name="CHEMISTRY, INORGANIC &amp; NUCLEAR  45111" type="6" refreshedVersion="2" background="1" saveData="1">
    <textPr sourceFile="C:\Users\Administrator\Desktop\期刊\CHEMISTRY, INORGANIC &amp; NUCLEAR  45.txt" comma="1" semicolon="1">
      <textFields>
        <textField/>
      </textFields>
    </textPr>
  </connection>
  <connection id="25" name="CHEMISTRY, MEDICINAL  59111" type="6" refreshedVersion="2" background="1" saveData="1">
    <textPr sourceFile="C:\Users\Administrator\Desktop\期刊\CHEMISTRY, MEDICINAL  59.txt" semicolon="1">
      <textFields>
        <textField/>
      </textFields>
    </textPr>
  </connection>
  <connection id="26" name="CHEMISTRY, MULTIDISCIPLINARY  157111" type="6" refreshedVersion="2" background="1" saveData="1">
    <textPr sourceFile="C:\Users\Administrator\Desktop\期刊\CHEMISTRY, MULTIDISCIPLINARY  157.txt" semicolon="1">
      <textFields>
        <textField/>
      </textFields>
    </textPr>
  </connection>
  <connection id="27" name="CHEMISTRY, ORGANIC   58111" type="6" refreshedVersion="2" background="1" saveData="1">
    <textPr sourceFile="C:\Users\Administrator\Desktop\期刊\CHEMISTRY, ORGANIC   58.txt" semicolon="1">
      <textFields>
        <textField/>
      </textFields>
    </textPr>
  </connection>
  <connection id="28" name="CHEMISTRY, PHYSICAL 139111" type="6" refreshedVersion="2" background="1" saveData="1">
    <textPr sourceFile="C:\Users\Administrator\Desktop\期刊\CHEMISTRY, PHYSICAL 139.txt" semicolon="1">
      <textFields>
        <textField/>
      </textFields>
    </textPr>
  </connection>
  <connection id="29" name="CLINICAL NEUROLOGY  192111" type="6" refreshedVersion="2" background="1" saveData="1">
    <textPr sourceFile="C:\Users\Administrator\Desktop\期刊\CLINICAL NEUROLOGY  192.txt" semicolon="1">
      <textFields>
        <textField/>
      </textFields>
    </textPr>
  </connection>
  <connection id="30" name="COMPUTER SCIENCE, ARTIFICIAL INTELLIGENCE  123111" type="6" refreshedVersion="2" background="1" saveData="1">
    <textPr sourceFile="C:\Users\Administrator\Desktop\期刊\COMPUTER SCIENCE, ARTIFICIAL INTELLIGENCE  123.txt" semicolon="1">
      <textFields>
        <textField/>
      </textFields>
    </textPr>
  </connection>
  <connection id="31" name="COMPUTER SCIENCE, CYBERNETICS  24111" type="6" refreshedVersion="2" background="1" saveData="1">
    <textPr sourceFile="C:\Users\Administrator\Desktop\期刊\COMPUTER SCIENCE, CYBERNETICS  24.txt" semicolon="1">
      <textFields>
        <textField/>
      </textFields>
    </textPr>
  </connection>
  <connection id="32" name="COMPUTER SCIENCE, HARDWARE &amp; ARCHITECTURE  50111" type="6" refreshedVersion="2" background="1" saveData="1">
    <textPr sourceFile="C:\Users\Administrator\Desktop\期刊\COMPUTER SCIENCE, HARDWARE &amp; ARCHITECTURE  50.txt" semicolon="1">
      <textFields>
        <textField/>
      </textFields>
    </textPr>
  </connection>
  <connection id="33" name="COMPUTER SCIENCE, INFORMATION SYSTEMS 139111" type="6" refreshedVersion="2" background="1" saveData="1">
    <textPr sourceFile="C:\Users\Administrator\Desktop\期刊\COMPUTER SCIENCE, INFORMATION SYSTEMS 139.txt" semicolon="1">
      <textFields>
        <textField/>
      </textFields>
    </textPr>
  </connection>
  <connection id="34" name="COMPUTER SCIENCE, INTERDISCIPLINARY APPLICATIONS  102111" type="6" refreshedVersion="2" background="1" saveData="1">
    <textPr sourceFile="C:\Users\Administrator\Desktop\期刊\COMPUTER SCIENCE, INTERDISCIPLINARY APPLICATIONS  102.txt" semicolon="1">
      <textFields>
        <textField/>
      </textFields>
    </textPr>
  </connection>
  <connection id="35" name="COMPUTER SCIENCE, SOFTWARE ENGINEERING 104111" type="6" refreshedVersion="2" background="1" saveData="1">
    <textPr sourceFile="C:\Users\Administrator\Desktop\期刊\COMPUTER SCIENCE, SOFTWARE ENGINEERING 104.txt" semicolon="1">
      <textFields>
        <textField/>
      </textFields>
    </textPr>
  </connection>
  <connection id="36" name="COMPUTER SCIENCE, THEORY &amp; METHODS  102111" type="6" refreshedVersion="2" background="1" saveData="1">
    <textPr sourceFile="C:\Users\Administrator\Desktop\期刊\COMPUTER SCIENCE, THEORY &amp; METHODS  102.txt" semicolon="1">
      <textFields>
        <textField/>
      </textFields>
    </textPr>
  </connection>
  <connection id="37" name="CONSTRUCTION &amp; BUILDING TECHNOLOGY 59111" type="6" refreshedVersion="2" background="1" saveData="1">
    <textPr sourceFile="C:\Users\Administrator\Desktop\期刊\CONSTRUCTION &amp; BUILDING TECHNOLOGY 59.txt" semicolon="1">
      <textFields>
        <textField/>
      </textFields>
    </textPr>
  </connection>
  <connection id="38" name="CRITICAL CARE MEDICINE  27111" type="6" refreshedVersion="2" background="1" saveData="1">
    <textPr sourceFile="C:\Users\Administrator\Desktop\期刊\CRITICAL CARE MEDICINE  27.txt" semicolon="1">
      <textFields>
        <textField/>
      </textFields>
    </textPr>
  </connection>
  <connection id="39" name="CRYSTALLOGRAPHY  23111" type="6" refreshedVersion="2" background="1" saveData="1">
    <textPr sourceFile="C:\Users\Administrator\Desktop\期刊\CRYSTALLOGRAPHY  23.txt" semicolon="1">
      <textFields>
        <textField/>
      </textFields>
    </textPr>
  </connection>
  <connection id="40" name="DENTISTRY, ORAL SURGERY &amp; MEDICINE  88111" type="6" refreshedVersion="2" background="1" saveData="1">
    <textPr sourceFile="C:\Users\Administrator\Desktop\期刊\DENTISTRY, ORAL SURGERY &amp; MEDICINE  88.txt" semicolon="1">
      <textFields>
        <textField/>
      </textFields>
    </textPr>
  </connection>
  <connection id="41" name="DERMATOLOGY 63111" type="6" refreshedVersion="2" background="1" saveData="1">
    <textPr sourceFile="C:\Users\Administrator\Desktop\期刊\DERMATOLOGY 63.txt" semicolon="1">
      <textFields>
        <textField/>
      </textFields>
    </textPr>
  </connection>
  <connection id="42" name="DEVELOPMENTAL BIOLOGY  41111" type="6" refreshedVersion="2" background="1" saveData="1">
    <textPr sourceFile="C:\Users\Administrator\Desktop\期刊\DEVELOPMENTAL BIOLOGY  41.txt" semicolon="1">
      <textFields>
        <textField/>
      </textFields>
    </textPr>
  </connection>
  <connection id="43" name="EDUCATION, SCIENTIFIC DISCIPLINES  37111" type="6" refreshedVersion="2" background="1" saveData="1">
    <textPr sourceFile="C:\Users\Administrator\Desktop\期刊\EDUCATION, SCIENTIFIC DISCIPLINES  37.txt" semicolon="1">
      <textFields>
        <textField/>
      </textFields>
    </textPr>
  </connection>
  <connection id="44" name="ELECTROCHEMISTRY  28111" type="6" refreshedVersion="2" background="1" saveData="1">
    <textPr sourceFile="C:\Users\Administrator\Desktop\期刊\ELECTROCHEMISTRY  28.txt" semicolon="1">
      <textFields>
        <textField/>
      </textFields>
    </textPr>
  </connection>
  <connection id="45" name="EMERGENCY MEDICINE  24111" type="6" refreshedVersion="2" background="1" saveData="1">
    <textPr sourceFile="C:\Users\Administrator\Desktop\期刊\EMERGENCY MEDICINE  24.txt" semicolon="1">
      <textFields>
        <textField/>
      </textFields>
    </textPr>
  </connection>
  <connection id="46" name="ENDOCRINOLOGY &amp; METABOLISM  128111" type="6" refreshedVersion="2" background="1" saveData="1">
    <textPr sourceFile="C:\Users\Administrator\Desktop\期刊\ENDOCRINOLOGY &amp; METABOLISM  128.txt" semicolon="1">
      <textFields>
        <textField/>
      </textFields>
    </textPr>
  </connection>
  <connection id="47" name="ENERGY &amp; FUELS  89111" type="6" refreshedVersion="2" background="1" saveData="1">
    <textPr sourceFile="C:\Users\Administrator\Desktop\期刊\ENERGY &amp; FUELS  89.txt" semicolon="1">
      <textFields>
        <textField/>
      </textFields>
    </textPr>
  </connection>
  <connection id="48" name="ENGINEERING, AEROSPACE 30111" type="6" refreshedVersion="2" background="1" saveData="1">
    <textPr sourceFile="C:\Users\Administrator\Desktop\111\E\ENGINEERING, AEROSPACE 30.txt" semicolon="1">
      <textFields>
        <textField/>
      </textFields>
    </textPr>
  </connection>
  <connection id="49" name="ENGINEERING, BIOMEDICAL 76111" type="6" refreshedVersion="2" background="1" saveData="1">
    <textPr sourceFile="C:\Users\Administrator\Desktop\111\E\ENGINEERING, BIOMEDICAL 76.txt" semicolon="1">
      <textFields>
        <textField/>
      </textFields>
    </textPr>
  </connection>
  <connection id="50" name="ENGINEERING, CHEMICAL 135111" type="6" refreshedVersion="2" background="1" saveData="1">
    <textPr sourceFile="C:\Users\Administrator\Desktop\111\E\ENGINEERING, CHEMICAL 135.txt" semicolon="1">
      <textFields>
        <textField/>
      </textFields>
    </textPr>
  </connection>
  <connection id="51" name="ENGINEERING, CIVIL 125111" type="6" refreshedVersion="2" background="1" saveData="1">
    <textPr sourceFile="C:\Users\Administrator\Desktop\111\E\ENGINEERING, CIVIL 125.txt" semicolon="1">
      <textFields>
        <textField/>
      </textFields>
    </textPr>
  </connection>
  <connection id="52" name="ENGINEERING, ELECTRICAL &amp; ELECTRONIC 249111" type="6" refreshedVersion="2" background="1" saveData="1">
    <textPr sourceFile="C:\Users\Administrator\Desktop\111\E\ENGINEERING, ELECTRICAL &amp; ELECTRONIC 249.txt" semicolon="1">
      <textFields>
        <textField/>
      </textFields>
    </textPr>
  </connection>
  <connection id="53" name="ENGINEERING, ENVIRONMENTAL 47111" type="6" refreshedVersion="2" background="1" saveData="1">
    <textPr sourceFile="C:\Users\Administrator\Desktop\111\E\ENGINEERING, ENVIRONMENTAL 47.txt" semicolon="1">
      <textFields>
        <textField/>
      </textFields>
    </textPr>
  </connection>
  <connection id="54" name="ENGINEERING, GEOLOGICAL 32111" type="6" refreshedVersion="2" background="1" saveData="1">
    <textPr sourceFile="C:\Users\Administrator\Desktop\111\E\ENGINEERING, GEOLOGICAL 32.txt" semicolon="1">
      <textFields>
        <textField/>
      </textFields>
    </textPr>
  </connection>
  <connection id="55" name="ENGINEERING, INDUSTRIAL 43111" type="6" refreshedVersion="2" background="1" saveData="1">
    <textPr sourceFile="C:\Users\Administrator\Desktop\111\E\ENGINEERING, INDUSTRIAL 43.txt" semicolon="1">
      <textFields>
        <textField/>
      </textFields>
    </textPr>
  </connection>
  <connection id="56" name="ENGINEERING, MANUFACTURING 40111" type="6" refreshedVersion="2" background="1" saveData="1">
    <textPr sourceFile="C:\Users\Administrator\Desktop\111\E\ENGINEERING, MANUFACTURING 40.txt" semicolon="1">
      <textFields>
        <textField/>
      </textFields>
    </textPr>
  </connection>
  <connection id="57" name="ENGINEERING, MARINE 14111" type="6" refreshedVersion="2" background="1" saveData="1">
    <textPr sourceFile="C:\Users\Administrator\Desktop\111\E\ENGINEERING, MARINE 14.txt" semicolon="1">
      <textFields>
        <textField/>
      </textFields>
    </textPr>
  </connection>
  <connection id="58" name="ENGINEERING, MECHANICAL 130111" type="6" refreshedVersion="2" background="1" saveData="1">
    <textPr sourceFile="C:\Users\Administrator\Desktop\111\E\ENGINEERING, MECHANICAL 130.txt" semicolon="1">
      <textFields>
        <textField/>
      </textFields>
    </textPr>
  </connection>
  <connection id="59" name="ENGINEERING, MULTIDISCIPLINARY 85111" type="6" refreshedVersion="2" background="1" saveData="1">
    <textPr sourceFile="C:\Users\Administrator\Desktop\111\E\ENGINEERING, MULTIDISCIPLINARY 85.txt" semicolon="1">
      <textFields>
        <textField/>
      </textFields>
    </textPr>
  </connection>
  <connection id="60" name="ENGINEERING, OCEAN 14111" type="6" refreshedVersion="2" background="1" saveData="1">
    <textPr sourceFile="C:\Users\Administrator\Desktop\111\E\ENGINEERING, OCEAN 14.txt" semicolon="1">
      <textFields>
        <textField/>
      </textFields>
    </textPr>
  </connection>
  <connection id="61" name="ENGINEERING, PETROLEUM 20111" type="6" refreshedVersion="2" background="1" saveData="1">
    <textPr sourceFile="C:\Users\Administrator\Desktop\111\E\ENGINEERING, PETROLEUM 20.txt" semicolon="1">
      <textFields>
        <textField/>
      </textFields>
    </textPr>
  </connection>
  <connection id="62" name="ENTOMOLOGY 92111" type="6" refreshedVersion="2" background="1" saveData="1">
    <textPr sourceFile="C:\Users\Administrator\Desktop\111\E\ENTOMOLOGY 92.txt" semicolon="1">
      <textFields>
        <textField/>
      </textFields>
    </textPr>
  </connection>
  <connection id="63" name="ENVIRONMENTAL SCIENCES 223111" type="6" refreshedVersion="2" background="1" saveData="1">
    <textPr sourceFile="C:\Users\Administrator\Desktop\111\E\ENVIRONMENTAL SCIENCES 223.txt" semicolon="1">
      <textFields>
        <textField/>
      </textFields>
    </textPr>
  </connection>
  <connection id="64" name="EVOLUTIONARY BIOLOGY 46111" type="6" refreshedVersion="2" background="1" saveData="1">
    <textPr sourceFile="C:\Users\Administrator\Desktop\111\E\EVOLUTIONARY BIOLOGY 46.txt" semicolon="1">
      <textFields>
        <textField/>
      </textFields>
    </textPr>
  </connection>
  <connection id="65" name="FISHERIES 52111" type="6" refreshedVersion="2" background="1" saveData="1">
    <textPr sourceFile="C:\Users\Administrator\Desktop\111\F\FISHERIES 52.txt" semicolon="1">
      <textFields>
        <textField/>
      </textFields>
    </textPr>
  </connection>
  <connection id="66" name="FOOD SCIENCE &amp; TECHNOLOGY 123111" type="6" refreshedVersion="2" background="1" saveData="1">
    <textPr sourceFile="C:\Users\Administrator\Desktop\111\F\FOOD SCIENCE &amp; TECHNOLOGY 123.txt" semicolon="1">
      <textFields>
        <textField/>
      </textFields>
    </textPr>
  </connection>
  <connection id="67" name="FORESTRY 65111" type="6" refreshedVersion="2" background="1" saveData="1">
    <textPr sourceFile="C:\Users\Administrator\Desktop\111\F\FORESTRY 65.txt" semicolon="1">
      <textFields>
        <textField/>
      </textFields>
    </textPr>
  </connection>
  <connection id="68" name="GASTROENTEROLOGY &amp; HEPATOLOGY 76111" type="6" refreshedVersion="2" background="1" saveData="1">
    <textPr sourceFile="C:\Users\Administrator\Desktop\111\F\GASTROENTEROLOGY &amp; HEPATOLOGY 76.txt" semicolon="1">
      <textFields>
        <textField/>
      </textFields>
    </textPr>
  </connection>
  <connection id="69" name="GENETICS &amp; HEREDITY 167111" type="6" refreshedVersion="2" background="1" saveData="1">
    <textPr sourceFile="C:\Users\Administrator\Desktop\111\F\GENETICS &amp; HEREDITY 167.txt" semicolon="1">
      <textFields>
        <textField/>
      </textFields>
    </textPr>
  </connection>
  <connection id="70" name="GEOCHEMISTRY &amp; GEOPHYSICS 79111" type="6" refreshedVersion="2" background="1" saveData="1">
    <textPr sourceFile="C:\Users\Administrator\Desktop\111\F\GEOCHEMISTRY &amp; GEOPHYSICS 79.txt" semicolon="1">
      <textFields>
        <textField/>
      </textFields>
    </textPr>
  </connection>
  <connection id="71" name="GEOGRAPHY, PHYSICAL 46111" type="6" refreshedVersion="2" background="1" saveData="1">
    <textPr sourceFile="C:\Users\Administrator\Desktop\111\F\GEOGRAPHY, PHYSICAL 46.txt" semicolon="1">
      <textFields>
        <textField/>
      </textFields>
    </textPr>
  </connection>
  <connection id="72" name="GEOLOGY 46111" type="6" refreshedVersion="2" background="1" saveData="1">
    <textPr sourceFile="C:\Users\Administrator\Desktop\111\F\GEOLOGY 46.txt" semicolon="1">
      <textFields>
        <textField/>
      </textFields>
    </textPr>
  </connection>
  <connection id="73" name="GEOSCIENCES, MULTIDISCIPLINARY 175111" type="6" refreshedVersion="2" background="1" saveData="1">
    <textPr sourceFile="C:\Users\Administrator\Desktop\111\F\GEOSCIENCES, MULTIDISCIPLINARY 175.txt" semicolon="1">
      <textFields>
        <textField/>
      </textFields>
    </textPr>
  </connection>
  <connection id="74" name="GERIATRICS &amp; GERONTOLOGY 50111" type="6" refreshedVersion="2" background="1" saveData="1">
    <textPr sourceFile="C:\Users\Administrator\Desktop\111\F\GERIATRICS &amp; GERONTOLOGY 50.txt" semicolon="1">
      <textFields>
        <textField/>
      </textFields>
    </textPr>
  </connection>
  <connection id="75" name="HEALTH CARE SCIENCES &amp; SERVICES 88111" type="6" refreshedVersion="2" background="1" saveData="1">
    <textPr sourceFile="C:\Users\Administrator\Desktop\111\HI\HEALTH CARE SCIENCES &amp; SERVICES 88.txt" semicolon="1">
      <textFields>
        <textField/>
      </textFields>
    </textPr>
  </connection>
  <connection id="76" name="HEMATOLOGY 68111" type="6" refreshedVersion="2" background="1" saveData="1">
    <textPr sourceFile="C:\Users\Administrator\Desktop\111\HI\HEMATOLOGY 68.txt" semicolon="1">
      <textFields>
        <textField/>
      </textFields>
    </textPr>
  </connection>
  <connection id="77" name="HISTORY &amp; PHILOSOPHY OF SCIENCE 60111" type="6" refreshedVersion="2" background="1" saveData="1">
    <textPr sourceFile="C:\Users\Administrator\Desktop\111\HI\HISTORY &amp; PHILOSOPHY OF SCIENCE 60.txt" semicolon="1">
      <textFields>
        <textField/>
      </textFields>
    </textPr>
  </connection>
  <connection id="78" name="HORTICULTURE 33111" type="6" refreshedVersion="2" background="1" saveData="1">
    <textPr sourceFile="C:\Users\Administrator\Desktop\111\HI\HORTICULTURE 33.txt" semicolon="1">
      <textFields>
        <textField/>
      </textFields>
    </textPr>
  </connection>
  <connection id="79" name="IMAGING SCIENCE &amp; PHOTOGRAPHIC TECHNOLOGY 24111" type="6" refreshedVersion="2" background="1" saveData="1">
    <textPr sourceFile="C:\Users\Administrator\Desktop\111\HI\IMAGING SCIENCE &amp; PHOTOGRAPHIC TECHNOLOGY 24.txt" semicolon="1">
      <textFields>
        <textField/>
      </textFields>
    </textPr>
  </connection>
  <connection id="80" name="IMMUNOLOGY 148111" type="6" refreshedVersion="2" background="1" saveData="1">
    <textPr sourceFile="C:\Users\Administrator\Desktop\111\HI\IMMUNOLOGY 148.txt" semicolon="1">
      <textFields>
        <textField/>
      </textFields>
    </textPr>
  </connection>
  <connection id="81" name="INFECTIOUS DISEASES 78111" type="6" refreshedVersion="2" background="1" saveData="1">
    <textPr sourceFile="C:\Users\Administrator\Desktop\111\HI\INFECTIOUS DISEASES 78.txt" semicolon="1">
      <textFields>
        <textField/>
      </textFields>
    </textPr>
  </connection>
  <connection id="82" name="INSTRUMENTS &amp; INSTRUMENTATION 56111" type="6" refreshedVersion="2" background="1" saveData="1">
    <textPr sourceFile="C:\Users\Administrator\Desktop\111\HI\INSTRUMENTS &amp; INSTRUMENTATION 56.txt" semicolon="1">
      <textFields>
        <textField/>
      </textFields>
    </textPr>
  </connection>
  <connection id="83" name="INTEGRATIVE &amp; COMPLEMENTARY MEDICINE 24111" type="6" refreshedVersion="2" background="1" saveData="1">
    <textPr sourceFile="C:\Users\Administrator\Desktop\111\HI\INTEGRATIVE &amp; COMPLEMENTARY MEDICINE 24.txt" semicolon="1">
      <textFields>
        <textField/>
      </textFields>
    </textPr>
  </connection>
  <connection id="84" name="LIMNOLOGY 20111" type="6" refreshedVersion="2" background="1" saveData="1">
    <textPr sourceFile="C:\Users\Administrator\Desktop\111\LM\LIMNOLOGY 20.txt" semicolon="1">
      <textFields>
        <textField/>
      </textFields>
    </textPr>
  </connection>
  <connection id="85" name="LOGIC 21111" type="6" refreshedVersion="2" background="1" saveData="1">
    <textPr sourceFile="C:\Users\Administrator\Desktop\111\LM\LOGIC 21.txt" semicolon="1">
      <textFields>
        <textField/>
      </textFields>
    </textPr>
  </connection>
  <connection id="86" name="MARINE &amp; FRESHWATER BIOLOGY 103111" type="6" refreshedVersion="2" background="1" saveData="1">
    <textPr sourceFile="C:\Users\Administrator\Desktop\111\LM\MARINE &amp; FRESHWATER BIOLOGY 103.txt" semicolon="1">
      <textFields>
        <textField/>
      </textFields>
    </textPr>
  </connection>
  <connection id="87" name="MATERIALS SCIENCE, BIOMATERIALS 33111" type="6" refreshedVersion="2" background="1" saveData="1">
    <textPr sourceFile="C:\Users\Administrator\Desktop\111\LM\MATERIALS SCIENCE, BIOMATERIALS 33.txt" semicolon="1">
      <textFields>
        <textField/>
      </textFields>
    </textPr>
  </connection>
  <connection id="88" name="MATERIALS SCIENCE, CERAMICS 26111" type="6" refreshedVersion="2" background="1" saveData="1">
    <textPr sourceFile="C:\Users\Administrator\Desktop\111\LM\MATERIALS SCIENCE, CERAMICS 26.txt" semicolon="1">
      <textFields>
        <textField/>
      </textFields>
    </textPr>
  </connection>
  <connection id="89" name="MATERIALS SCIENCE, CHARACTERIZATION &amp; TESTING 33111" type="6" refreshedVersion="2" background="1" saveData="1">
    <textPr sourceFile="C:\Users\Administrator\Desktop\111\LM\MATERIALS SCIENCE, CHARACTERIZATION &amp; TESTING 33.txt" semicolon="1">
      <textFields>
        <textField/>
      </textFields>
    </textPr>
  </connection>
  <connection id="90" name="MATERIALS SCIENCE, COATINGS &amp; FILMS 17111" type="6" refreshedVersion="2" background="1" saveData="1">
    <textPr sourceFile="C:\Users\Administrator\Desktop\111\LM\MATERIALS SCIENCE, COATINGS &amp; FILMS 17.txt" semicolon="1">
      <textFields>
        <textField/>
      </textFields>
    </textPr>
  </connection>
  <connection id="91" name="MATERIALS SCIENCE, COMPOSITES 24111" type="6" refreshedVersion="2" background="1" saveData="1">
    <textPr sourceFile="C:\Users\Administrator\Desktop\111\LM\MATERIALS SCIENCE, COMPOSITES 24.txt" semicolon="1">
      <textFields>
        <textField/>
      </textFields>
    </textPr>
  </connection>
  <connection id="92" name="MATERIALS SCIENCE, MULTIDISCIPLINARY 260111" type="6" refreshedVersion="2" background="1" saveData="1">
    <textPr sourceFile="C:\Users\Administrator\Desktop\111\LM\MATERIALS SCIENCE, MULTIDISCIPLINARY 260.txt" semicolon="1">
      <textFields>
        <textField/>
      </textFields>
    </textPr>
  </connection>
  <connection id="93" name="MATERIALS SCIENCE, PAPER &amp; WOOD 21111" type="6" refreshedVersion="2" background="1" saveData="1">
    <textPr sourceFile="C:\Users\Administrator\Desktop\111\LM\MATERIALS SCIENCE, PAPER &amp; WOOD 21.txt" semicolon="1">
      <textFields>
        <textField/>
      </textFields>
    </textPr>
  </connection>
  <connection id="94" name="MATERIALS SCIENCE, TEXTILES 22111" type="6" refreshedVersion="2" background="1" saveData="1">
    <textPr sourceFile="C:\Users\Administrator\Desktop\111\LM\MATERIALS SCIENCE, TEXTILES 22.txt" semicolon="1">
      <textFields>
        <textField/>
      </textFields>
    </textPr>
  </connection>
  <connection id="95" name="MATHEMATICAL &amp; COMPUTATIONAL BIOLOGY 57111" type="6" refreshedVersion="2" background="1" saveData="1">
    <textPr sourceFile="C:\Users\Administrator\Desktop\111\LM\MATHEMATICAL &amp; COMPUTATIONAL BIOLOGY 57.txt" semicolon="1">
      <textFields>
        <textField/>
      </textFields>
    </textPr>
  </connection>
  <connection id="96" name="MATHEMATICS 312111" type="6" refreshedVersion="2" background="1" saveData="1">
    <textPr sourceFile="C:\Users\Administrator\Desktop\111\LM\MATHEMATICS 312.txt" semicolon="1">
      <textFields>
        <textField/>
      </textFields>
    </textPr>
  </connection>
  <connection id="97" name="MATHEMATICS, APPLIED 257111" type="6" refreshedVersion="2" background="1" saveData="1">
    <textPr sourceFile="C:\Users\Administrator\Desktop\111\LM\MATHEMATICS, APPLIED 257.txt" semicolon="1">
      <textFields>
        <textField/>
      </textFields>
    </textPr>
  </connection>
  <connection id="98" name="MATHEMATICS, INTERDISCIPLINARY APPLICATIONS 99111" type="6" refreshedVersion="2" background="1" saveData="1">
    <textPr sourceFile="C:\Users\Administrator\Desktop\111\LM\MATHEMATICS, INTERDISCIPLINARY APPLICATIONS 99.txt" semicolon="1">
      <textFields>
        <textField/>
      </textFields>
    </textPr>
  </connection>
  <connection id="99" name="MECHANICS 137111" type="6" refreshedVersion="2" background="1" saveData="1">
    <textPr sourceFile="C:\Users\Administrator\Desktop\111\LM\MECHANICS 137.txt" semicolon="1">
      <textFields>
        <textField/>
      </textFields>
    </textPr>
  </connection>
  <connection id="100" name="MEDICAL ETHICS 18111" type="6" refreshedVersion="2" background="1" saveData="1">
    <textPr sourceFile="C:\Users\Administrator\Desktop\111\LM\MEDICAL ETHICS 18.txt" semicolon="1">
      <textFields>
        <textField/>
      </textFields>
    </textPr>
  </connection>
  <connection id="101" name="MEDICAL INFORMATICS 24111" type="6" refreshedVersion="2" background="1" saveData="1">
    <textPr sourceFile="C:\Users\Administrator\Desktop\111\LM\MEDICAL INFORMATICS 24.txt" semicolon="1">
      <textFields>
        <textField/>
      </textFields>
    </textPr>
  </connection>
  <connection id="102" name="MEDICAL LABORATORY TECHNOLOGY 30111" type="6" refreshedVersion="2" background="1" saveData="1">
    <textPr sourceFile="C:\Users\Administrator\Desktop\111\LM\MEDICAL LABORATORY TECHNOLOGY 30.txt" semicolon="1">
      <textFields>
        <textField/>
      </textFields>
    </textPr>
  </connection>
  <connection id="103" name="MEDICINE, GENERAL &amp; INTERNAL 154111" type="6" refreshedVersion="2" background="1" saveData="1">
    <textPr sourceFile="C:\Users\Administrator\Desktop\111\LM\MEDICINE, GENERAL &amp; INTERNAL 154.txt" semicolon="1">
      <textFields>
        <textField/>
      </textFields>
    </textPr>
  </connection>
  <connection id="104" name="MEDICINE, LEGAL 15111" type="6" refreshedVersion="2" background="1" saveData="1">
    <textPr sourceFile="C:\Users\Administrator\Desktop\111\LM\MEDICINE, LEGAL 15.txt" semicolon="1">
      <textFields>
        <textField/>
      </textFields>
    </textPr>
  </connection>
  <connection id="105" name="MEDICINE, RESEARCH &amp; EXPERIMENTAL 123111" type="6" refreshedVersion="2" background="1" saveData="1">
    <textPr sourceFile="C:\Users\Administrator\Desktop\111\LM\MEDICINE, RESEARCH &amp; EXPERIMENTAL 123.txt" semicolon="1">
      <textFields>
        <textField/>
      </textFields>
    </textPr>
  </connection>
  <connection id="106" name="METALLURGY &amp; METALLURGICAL ENGINEERING 74111" type="6" refreshedVersion="2" background="1" saveData="1">
    <textPr sourceFile="C:\Users\Administrator\Desktop\111\LM\METALLURGY &amp; METALLURGICAL ENGINEERING 74.txt" semicolon="1">
      <textFields>
        <textField/>
      </textFields>
    </textPr>
  </connection>
  <connection id="107" name="METEOROLOGY &amp; ATMOSPHERIC SCIENCES 77111" type="6" refreshedVersion="2" background="1" saveData="1">
    <textPr sourceFile="C:\Users\Administrator\Desktop\111\LM\METEOROLOGY &amp; ATMOSPHERIC SCIENCES 77.txt" semicolon="1">
      <textFields>
        <textField/>
      </textFields>
    </textPr>
  </connection>
  <connection id="108" name="MICROBIOLOGY 119111" type="6" refreshedVersion="2" background="1" saveData="1">
    <textPr sourceFile="C:\Users\Administrator\Desktop\111\LM\MICROBIOLOGY 119.txt" semicolon="1">
      <textFields>
        <textField/>
      </textFields>
    </textPr>
  </connection>
  <connection id="109" name="MICROSCOPY 11111" type="6" refreshedVersion="2" background="1" saveData="1">
    <textPr sourceFile="C:\Users\Administrator\Desktop\111\LM\MICROSCOPY 11.txt" semicolon="1">
      <textFields>
        <textField/>
      </textFields>
    </textPr>
  </connection>
  <connection id="110" name="MINERALOGY 28111" type="6" refreshedVersion="2" background="1" saveData="1">
    <textPr sourceFile="C:\Users\Administrator\Desktop\111\LM\MINERALOGY 28.txt" semicolon="1">
      <textFields>
        <textField/>
      </textFields>
    </textPr>
  </connection>
  <connection id="111" name="MINING &amp; MINERAL PROCESSING 20111" type="6" refreshedVersion="2" background="1" saveData="1">
    <textPr sourceFile="C:\Users\Administrator\Desktop\111\LM\MINING &amp; MINERAL PROCESSING 20.txt" semicolon="1">
      <textFields>
        <textField/>
      </textFields>
    </textPr>
  </connection>
  <connection id="112" name="MULTIDISCIPLINARY SCIENCES 57111" type="6" refreshedVersion="2" background="1" saveData="1">
    <textPr sourceFile="C:\Users\Administrator\Desktop\111\LM\MULTIDISCIPLINARY SCIENCES 57.txt" semicolon="1">
      <textFields>
        <textField/>
      </textFields>
    </textPr>
  </connection>
  <connection id="113" name="NEUROSCIENCES 252111" type="6" refreshedVersion="2" background="1" saveData="1">
    <textPr sourceFile="C:\Users\Administrator\Desktop\111\NOP\NEUROSCIENCES 252.txt" semicolon="1">
      <textFields>
        <textField/>
      </textFields>
    </textPr>
  </connection>
  <connection id="114" name="NUCLEAR SCIENCE &amp; TECHNOLOGY 34111" type="6" refreshedVersion="2" background="1" saveData="1">
    <textPr sourceFile="C:\Users\Administrator\Desktop\111\NOP\NUCLEAR SCIENCE &amp; TECHNOLOGY 34.txt" semicolon="1">
      <textFields>
        <textField/>
      </textFields>
    </textPr>
  </connection>
  <connection id="115" name="NURSING 111111" type="6" refreshedVersion="2" background="1" saveData="1">
    <textPr sourceFile="C:\Users\Administrator\Desktop\111\NOP\NURSING 111.txt" semicolon="1">
      <textFields>
        <textField/>
      </textFields>
    </textPr>
  </connection>
  <connection id="116" name="NUTRITION &amp; DIETETICS 77111" type="6" refreshedVersion="2" background="1" saveData="1">
    <textPr sourceFile="C:\Users\Administrator\Desktop\111\NOP\NUTRITION &amp; DIETETICS 77.txt" semicolon="1">
      <textFields>
        <textField/>
      </textFields>
    </textPr>
  </connection>
  <connection id="117" name="OBSTETRICS &amp; GYNECOLOGY 79111" type="6" refreshedVersion="2" background="1" saveData="1">
    <textPr sourceFile="C:\Users\Administrator\Desktop\111\NOP\OBSTETRICS &amp; GYNECOLOGY 79.txt" semicolon="1">
      <textFields>
        <textField/>
      </textFields>
    </textPr>
  </connection>
  <connection id="118" name="OCEANOGRAPHY 61111" type="6" refreshedVersion="2" background="1" saveData="1">
    <textPr sourceFile="C:\Users\Administrator\Desktop\111\NOP\OCEANOGRAPHY 61.txt" semicolon="1">
      <textFields>
        <textField/>
      </textFields>
    </textPr>
  </connection>
  <connection id="119" name="ONCOLOGY 211111" type="6" refreshedVersion="2" background="1" saveData="1">
    <textPr sourceFile="C:\Users\Administrator\Desktop\111\NOP\ONCOLOGY 211.txt" semicolon="1">
      <textFields>
        <textField/>
      </textFields>
    </textPr>
  </connection>
  <connection id="120" name="OPERATIONS RESEARCH &amp; MANAGEMENT SCIENCE 81111" type="6" refreshedVersion="2" background="1" saveData="1">
    <textPr sourceFile="C:\Users\Administrator\Desktop\111\NOP\OPERATIONS RESEARCH &amp; MANAGEMENT SCIENCE 81.txt" semicolon="1">
      <textFields>
        <textField/>
      </textFields>
    </textPr>
  </connection>
  <connection id="121" name="OPHTHALMOLOGY 57111" type="6" refreshedVersion="2" background="1" saveData="1">
    <textPr sourceFile="C:\Users\Administrator\Desktop\111\NOP\OPHTHALMOLOGY 57.txt" semicolon="1">
      <textFields>
        <textField/>
      </textFields>
    </textPr>
  </connection>
  <connection id="122" name="OPTICS 87111" type="6" refreshedVersion="2" background="1" saveData="1">
    <textPr sourceFile="C:\Users\Administrator\Desktop\111\NOP\OPTICS 87.txt" semicolon="1">
      <textFields>
        <textField/>
      </textFields>
    </textPr>
  </connection>
  <connection id="123" name="ORNITHOLOGY 22111" type="6" refreshedVersion="2" background="1" saveData="1">
    <textPr sourceFile="C:\Users\Administrator\Desktop\111\NOP\ORNITHOLOGY 22.txt" semicolon="1">
      <textFields>
        <textField/>
      </textFields>
    </textPr>
  </connection>
  <connection id="124" name="ORTHOPEDICS 72111" type="6" refreshedVersion="2" background="1" saveData="1">
    <textPr sourceFile="C:\Users\Administrator\Desktop\111\NOP\ORTHOPEDICS 72.txt" semicolon="1">
      <textFields>
        <textField/>
      </textFields>
    </textPr>
  </connection>
  <connection id="125" name="OTORHINOLARYNGOLOGY 44111" type="6" refreshedVersion="2" background="1" saveData="1">
    <textPr sourceFile="C:\Users\Administrator\Desktop\111\NOP\OTORHINOLARYNGOLOGY 44.txt" semicolon="1">
      <textFields>
        <textField/>
      </textFields>
    </textPr>
  </connection>
  <connection id="126" name="PALEONTOLOGY 50111" type="6" refreshedVersion="2" background="1" saveData="1">
    <textPr sourceFile="C:\Users\Administrator\Desktop\111\NOP\PALEONTOLOGY 50.txt" semicolon="1">
      <textFields>
        <textField/>
      </textFields>
    </textPr>
  </connection>
  <connection id="127" name="PARASITOLOGY 36111" type="6" refreshedVersion="2" background="1" saveData="1">
    <textPr sourceFile="C:\Users\Administrator\Desktop\111\NOP\PARASITOLOGY 36.txt" semicolon="1">
      <textFields>
        <textField/>
      </textFields>
    </textPr>
  </connection>
  <connection id="128" name="PATHOLOGY 76111" type="6" refreshedVersion="2" background="1" saveData="1">
    <textPr sourceFile="C:\Users\Administrator\Desktop\111\NOP\PATHOLOGY 76.txt" semicolon="1">
      <textFields>
        <textField/>
      </textFields>
    </textPr>
  </connection>
  <connection id="129" name="PEDIATRICS 120111" type="6" refreshedVersion="2" background="1" saveData="1">
    <textPr sourceFile="C:\Users\Administrator\Desktop\111\NOP\PEDIATRICS 120.txt" semicolon="1">
      <textFields>
        <textField/>
      </textFields>
    </textPr>
  </connection>
  <connection id="130" name="PERIPHERAL VASCULAR DISEASE 60111" type="6" refreshedVersion="2" background="1" saveData="1">
    <textPr sourceFile="C:\Users\Administrator\Desktop\111\NOP\PERIPHERAL VASCULAR DISEASE 60.txt" semicolon="1">
      <textFields>
        <textField/>
      </textFields>
    </textPr>
  </connection>
  <connection id="131" name="PHARMACOLOGY &amp; PHARMACY 255111" type="6" refreshedVersion="2" background="1" saveData="1">
    <textPr sourceFile="C:\Users\Administrator\Desktop\111\NOP\PHARMACOLOGY &amp; PHARMACY 255.txt" semicolon="1">
      <textFields>
        <textField/>
      </textFields>
    </textPr>
  </connection>
  <connection id="132" name="PHYSICS, APPLIED 144111" type="6" refreshedVersion="2" background="1" saveData="1">
    <textPr sourceFile="C:\Users\Administrator\Desktop\111\NOP\PHYSICS, APPLIED 144.txt" semicolon="1">
      <textFields>
        <textField/>
      </textFields>
    </textPr>
  </connection>
  <connection id="133" name="PHYSICS, ATOMIC, MOLECULAR &amp; CHEMICAL 34111" type="6" refreshedVersion="2" background="1" saveData="1">
    <textPr sourceFile="C:\Users\Administrator\Desktop\111\NOP\PHYSICS, ATOMIC, MOLECULAR &amp; CHEMICAL 34.txt" semicolon="1">
      <textFields>
        <textField/>
      </textFields>
    </textPr>
  </connection>
  <connection id="134" name="PHYSICS, CONDENSED MATTER 67111" type="6" refreshedVersion="2" background="1" saveData="1">
    <textPr sourceFile="C:\Users\Administrator\Desktop\111\NOP\PHYSICS, CONDENSED MATTER 67.txt" semicolon="1">
      <textFields>
        <textField/>
      </textFields>
    </textPr>
  </connection>
  <connection id="135" name="PHYSICS, FLUIDS &amp; PLASMAS 31111" type="6" refreshedVersion="2" background="1" saveData="1">
    <textPr sourceFile="C:\Users\Administrator\Desktop\111\NOP\PHYSICS, FLUIDS &amp; PLASMAS 31.txt" semicolon="1">
      <textFields>
        <textField/>
      </textFields>
    </textPr>
  </connection>
  <connection id="136" name="PHYSICS, MATHEMATICAL 54111" type="6" refreshedVersion="2" background="1" saveData="1">
    <textPr sourceFile="C:\Users\Administrator\Desktop\111\NOP\PHYSICS, MATHEMATICAL 54.txt" semicolon="1">
      <textFields>
        <textField/>
      </textFields>
    </textPr>
  </connection>
  <connection id="137" name="PHYSICS, MULTIDISCIPLINARY 78111" type="6" refreshedVersion="2" background="1" saveData="1">
    <textPr sourceFile="C:\Users\Administrator\Desktop\111\NOP\PHYSICS, MULTIDISCIPLINARY 78.txt" semicolon="1">
      <textFields>
        <textField/>
      </textFields>
    </textPr>
  </connection>
  <connection id="138" name="PHYSICS, NUCLEAR 21111" type="6" refreshedVersion="2" background="1" saveData="1">
    <textPr sourceFile="C:\Users\Administrator\Desktop\111\NOP\PHYSICS, NUCLEAR 21.txt" semicolon="1">
      <textFields>
        <textField/>
      </textFields>
    </textPr>
  </connection>
  <connection id="139" name="PHYSICS, PARTICLES &amp; FIELDS 27111" type="6" refreshedVersion="2" background="1" saveData="1">
    <textPr sourceFile="C:\Users\Administrator\Desktop\111\NOP\PHYSICS, PARTICLES &amp; FIELDS 27.txt" semicolon="1">
      <textFields>
        <textField/>
      </textFields>
    </textPr>
  </connection>
  <connection id="140" name="PHYSIOLOGY 831111" type="6" refreshedVersion="2" background="1" saveData="1">
    <textPr sourceFile="C:\Users\Administrator\Desktop\111\NOP\PHYSIOLOGY 83.txt" semicolon="1">
      <textFields>
        <textField/>
      </textFields>
    </textPr>
  </connection>
  <connection id="141" name="PHYSIOLOGY 83211" type="6" refreshedVersion="2" background="1" saveData="1">
    <textPr sourceFile="C:\Users\Administrator\Desktop\111\NOP\PHYSIOLOGY 83.txt">
      <textFields>
        <textField/>
      </textFields>
    </textPr>
  </connection>
  <connection id="142" name="PLANT SCIENCES 204111" type="6" refreshedVersion="2" background="1" saveData="1">
    <textPr sourceFile="C:\Users\Administrator\Desktop\111\NOP\PLANT SCIENCES 204.txt" semicolon="1">
      <textFields>
        <textField/>
      </textFields>
    </textPr>
  </connection>
  <connection id="143" name="POLYMER SCIENC 82111" type="6" refreshedVersion="2" background="1" saveData="1">
    <textPr sourceFile="C:\Users\Administrator\Desktop\111\NOP\POLYMER SCIENC 82.txt" semicolon="1">
      <textFields>
        <textField/>
      </textFields>
    </textPr>
  </connection>
  <connection id="144" name="PRIMARY HEALTH CARE 19111" type="6" refreshedVersion="2" background="1" saveData="1">
    <textPr sourceFile="C:\Users\Administrator\Desktop\111\NOP\PRIMARY HEALTH CARE 19.txt" semicolon="1">
      <textFields>
        <textField/>
      </textFields>
    </textPr>
  </connection>
  <connection id="145" name="PSYCHIATRY 140111" type="6" refreshedVersion="2" background="1" saveData="1">
    <textPr sourceFile="C:\Users\Administrator\Desktop\111\NOP\PSYCHIATRY 140.txt" semicolon="1">
      <textFields>
        <textField/>
      </textFields>
    </textPr>
  </connection>
  <connection id="146" name="PSYCHOLOGY 76111" type="6" refreshedVersion="2" background="1" saveData="1">
    <textPr sourceFile="C:\Users\Administrator\Desktop\111\NOP\PSYCHOLOGY 76.txt" semicolon="1">
      <textFields>
        <textField/>
      </textFields>
    </textPr>
  </connection>
  <connection id="147" name="PUBLIC, ENVIRONMENTAL &amp; OCCUPATIONAL HEALTH 165111" type="6" refreshedVersion="2" background="1" saveData="1">
    <textPr sourceFile="C:\Users\Administrator\Desktop\111\NOP\PUBLIC, ENVIRONMENTAL &amp; OCCUPATIONAL HEALTH 165.txt" semicolon="1">
      <textFields>
        <textField/>
      </textFields>
    </textPr>
  </connection>
  <connection id="148" name="RADIOLOGY, NUCLEAR MEDICINE &amp; MEDICAL IMAGING 125111" type="6" refreshedVersion="2" background="1" saveData="1">
    <textPr sourceFile="C:\Users\Administrator\Desktop\111\RST\RADIOLOGY, NUCLEAR MEDICINE &amp; MEDICAL IMAGING 125.txt" semicolon="1">
      <textFields>
        <textField/>
      </textFields>
    </textPr>
  </connection>
  <connection id="149" name="REHABILITATION 64111" type="6" refreshedVersion="2" background="1" saveData="1">
    <textPr sourceFile="C:\Users\Administrator\Desktop\111\RST\REHABILITATION 64.txt" semicolon="1">
      <textFields>
        <textField/>
      </textFields>
    </textPr>
  </connection>
  <connection id="150" name="REMOTE SENSING 28111" type="6" refreshedVersion="2" background="1" saveData="1">
    <textPr sourceFile="C:\Users\Administrator\Desktop\111\RST\REMOTE SENSING 28.txt" semicolon="1">
      <textFields>
        <textField/>
      </textFields>
    </textPr>
  </connection>
  <connection id="151" name="REPRODUCTIVE BIOLOGY 30111" type="6" refreshedVersion="2" background="1" saveData="1">
    <textPr sourceFile="C:\Users\Administrator\Desktop\111\RST\REPRODUCTIVE BIOLOGY 30.txt" semicolon="1">
      <textFields>
        <textField/>
      </textFields>
    </textPr>
  </connection>
  <connection id="152" name="RESPIRATORY SYSTEM 58111" type="6" refreshedVersion="2" background="1" saveData="1">
    <textPr sourceFile="C:\Users\Administrator\Desktop\111\RST\RESPIRATORY SYSTEM 58.txt" semicolon="1">
      <textFields>
        <textField/>
      </textFields>
    </textPr>
  </connection>
  <connection id="153" name="RHEUMATOLOGY 32111" type="6" refreshedVersion="2" background="1" saveData="1">
    <textPr sourceFile="C:\Users\Administrator\Desktop\111\RST\RHEUMATOLOGY 32.txt" semicolon="1">
      <textFields>
        <textField/>
      </textFields>
    </textPr>
  </connection>
  <connection id="154" name="ROBOTICS 23111" type="6" refreshedVersion="2" background="1" saveData="1">
    <textPr sourceFile="C:\Users\Administrator\Desktop\111\RST\ROBOTICS 23.txt" semicolon="1">
      <textFields>
        <textField/>
      </textFields>
    </textPr>
  </connection>
  <connection id="155" name="savedrecs" type="6" refreshedVersion="3" background="1" saveData="1">
    <textPr codePage="936" sourceFile="F:\20160503\savedrecs.txt">
      <textFields count="21">
        <textField/>
        <textField/>
        <textField/>
        <textField/>
        <textField/>
        <textField/>
        <textField/>
        <textField/>
        <textField/>
        <textField/>
        <textField/>
        <textField/>
        <textField/>
        <textField/>
        <textField/>
        <textField/>
        <textField/>
        <textField/>
        <textField/>
        <textField/>
        <textField/>
      </textFields>
    </textPr>
  </connection>
  <connection id="156" name="savedrecs1" type="6" refreshedVersion="4" background="1" saveData="1">
    <textPr codePage="936" sourceFile="F:\论文检索\2016\1-2 20160229\savedrecs1.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57" name="savedrecs111" type="6" refreshedVersion="3" background="1" saveData="1">
    <textPr codePage="936" sourceFile="F:\20160503\savedrecs1.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58" name="savedrecs2" type="6" refreshedVersion="4" background="1" saveData="1">
    <textPr codePage="936" sourceFile="F:\论文检索\2016\1-2 20160229\savedrecs2.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59" name="savedrecs21" type="6" refreshedVersion="4" background="1" saveData="1">
    <textPr codePage="936" sourceFile="F:\论文检索\2016\1-2 20160229\savedrecs2.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60" name="savedrecs221" type="6" refreshedVersion="3" background="1" saveData="1">
    <textPr codePage="936" sourceFile="F:\20160503\savedrecs2.txt">
      <textFields count="17">
        <textField/>
        <textField/>
        <textField/>
        <textField/>
        <textField/>
        <textField/>
        <textField/>
        <textField/>
        <textField/>
        <textField/>
        <textField/>
        <textField/>
        <textField/>
        <textField/>
        <textField/>
        <textField/>
        <textField/>
      </textFields>
    </textPr>
  </connection>
  <connection id="161" name="savedrecs3" type="6" refreshedVersion="4" background="1" saveData="1">
    <textPr codePage="936" sourceFile="F:\论文检索\2016\1-2 20160229\savedrecs3.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62" name="savedrecs31" type="6" refreshedVersion="4" background="1" saveData="1">
    <textPr codePage="936" sourceFile="F:\论文检索\2016\1-2 20160229\savedrecs3.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63" name="savedrecs4" type="6" refreshedVersion="4" background="1" saveData="1">
    <textPr codePage="936" sourceFile="F:\论文检索\2016\1-2 20160229\savedrecs4.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64" name="savedrecs5" type="6" refreshedVersion="4" background="1">
    <textPr codePage="936" sourceFile="F:\论文检索\2016\3\savedrecs.txt">
      <textFields count="63">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165" name="SOIL SCIENCE 34111" type="6" refreshedVersion="2" background="1" saveData="1">
    <textPr sourceFile="C:\Users\Administrator\Desktop\111\RST\SOIL SCIENCE 34.txt" semicolon="1">
      <textFields>
        <textField/>
      </textFields>
    </textPr>
  </connection>
  <connection id="166" name="SPECTROSCOPY 44111" type="6" refreshedVersion="2" background="1" saveData="1">
    <textPr sourceFile="C:\Users\Administrator\Desktop\111\RST\SPECTROSCOPY 44.txt" semicolon="1">
      <textFields>
        <textField/>
      </textFields>
    </textPr>
  </connection>
  <connection id="167" name="SPORT SCIENCES 81111" type="6" refreshedVersion="2" background="1" saveData="1">
    <textPr sourceFile="C:\Users\Administrator\Desktop\111\RST\SPORT SCIENCES 81.txt" semicolon="1">
      <textFields>
        <textField/>
      </textFields>
    </textPr>
  </connection>
  <connection id="168" name="STATISTICS &amp; PROBABILITY 122111" type="6" refreshedVersion="2" background="1" saveData="1">
    <textPr sourceFile="C:\Users\Administrator\Desktop\111\RST\STATISTICS &amp; PROBABILITY 122.txt" semicolon="1">
      <textFields>
        <textField/>
      </textFields>
    </textPr>
  </connection>
  <connection id="169" name="SUBSTANCE ABUSE 18111" type="6" refreshedVersion="2" background="1" saveData="1">
    <textPr sourceFile="C:\Users\Administrator\Desktop\111\RST\SUBSTANCE ABUSE 18.txt" semicolon="1">
      <textFields>
        <textField/>
      </textFields>
    </textPr>
  </connection>
  <connection id="170" name="SURGERY 198111" type="6" refreshedVersion="2" background="1" saveData="1">
    <textPr sourceFile="C:\Users\Administrator\Desktop\111\RST\SURGERY 198.txt" semicolon="1">
      <textFields>
        <textField/>
      </textFields>
    </textPr>
  </connection>
  <connection id="171" name="TELECOMMUNICATIONS 77111" type="6" refreshedVersion="2" background="1" saveData="1">
    <textPr sourceFile="C:\Users\Administrator\Desktop\111\TELECOMMUNICATIONS 77.txt" semicolon="1">
      <textFields>
        <textField/>
      </textFields>
    </textPr>
  </connection>
  <connection id="172" name="THERMODYNAMICS 55111" type="6" refreshedVersion="2" background="1" saveData="1">
    <textPr sourceFile="C:\Users\Administrator\Desktop\111\THERMODYNAMICS 55.txt" semicolon="1">
      <textFields>
        <textField/>
      </textFields>
    </textPr>
  </connection>
  <connection id="173" name="TOXICOLOGY 88111" type="6" refreshedVersion="2" background="1" saveData="1">
    <textPr sourceFile="C:\Users\Administrator\Desktop\111\TOXICOLOGY 88.txt" semicolon="1">
      <textFields>
        <textField/>
      </textFields>
    </textPr>
  </connection>
  <connection id="174" name="TRANSPLANTATION 25111" type="6" refreshedVersion="2" background="1" saveData="1">
    <textPr sourceFile="C:\Users\Administrator\Desktop\111\TRANSPLANTATION 25.txt" semicolon="1">
      <textFields>
        <textField/>
      </textFields>
    </textPr>
  </connection>
  <connection id="175" name="TRANSPORTATION SCIENCE &amp; TECHNOLOGY 33111" type="6" refreshedVersion="2" background="1" saveData="1">
    <textPr sourceFile="C:\Users\Administrator\Desktop\111\TRANSPORTATION SCIENCE &amp; TECHNOLOGY 33.txt" semicolon="1">
      <textFields>
        <textField/>
      </textFields>
    </textPr>
  </connection>
  <connection id="176" name="TROPICAL MEDICINE 20111" type="6" refreshedVersion="2" background="1" saveData="1">
    <textPr sourceFile="C:\Users\Administrator\Desktop\111\TROPICAL MEDICINE 20.txt" semicolon="1">
      <textFields>
        <textField/>
      </textFields>
    </textPr>
  </connection>
  <connection id="177" name="UROLOGY &amp; NEPHROLOGY 78111" type="6" refreshedVersion="2" background="1" saveData="1">
    <textPr sourceFile="C:\Users\Administrator\Desktop\111\UROLOGY &amp; NEPHROLOGY 78.txt" semicolon="1">
      <textFields>
        <textField/>
      </textFields>
    </textPr>
  </connection>
</connections>
</file>

<file path=xl/sharedStrings.xml><?xml version="1.0" encoding="utf-8"?>
<sst xmlns="http://schemas.openxmlformats.org/spreadsheetml/2006/main" count="136222" uniqueCount="49556">
  <si>
    <t>PT</t>
  </si>
  <si>
    <t>AU</t>
  </si>
  <si>
    <t>BA</t>
  </si>
  <si>
    <t>BE</t>
  </si>
  <si>
    <t>GP</t>
  </si>
  <si>
    <t>AF</t>
  </si>
  <si>
    <t>BF</t>
  </si>
  <si>
    <t>CA</t>
  </si>
  <si>
    <t>TI</t>
  </si>
  <si>
    <t>SO</t>
  </si>
  <si>
    <t>SE</t>
  </si>
  <si>
    <t>BS</t>
  </si>
  <si>
    <t>LA</t>
  </si>
  <si>
    <t>DT</t>
  </si>
  <si>
    <t>CT</t>
  </si>
  <si>
    <t>CY</t>
  </si>
  <si>
    <t>CL</t>
  </si>
  <si>
    <t>SP</t>
  </si>
  <si>
    <t>HO</t>
  </si>
  <si>
    <t>DE</t>
  </si>
  <si>
    <t>ID</t>
  </si>
  <si>
    <t>AB</t>
  </si>
  <si>
    <t>C1</t>
  </si>
  <si>
    <t>RP</t>
  </si>
  <si>
    <t>EM</t>
  </si>
  <si>
    <t>RI</t>
  </si>
  <si>
    <t>OI</t>
  </si>
  <si>
    <t>FU</t>
  </si>
  <si>
    <t>FX</t>
  </si>
  <si>
    <t>CR</t>
  </si>
  <si>
    <t>NR</t>
  </si>
  <si>
    <t>TC</t>
  </si>
  <si>
    <t>Z9</t>
  </si>
  <si>
    <t>U1</t>
  </si>
  <si>
    <t>U2</t>
  </si>
  <si>
    <t>PU</t>
  </si>
  <si>
    <t>PI</t>
  </si>
  <si>
    <t>PA</t>
  </si>
  <si>
    <t>SN</t>
  </si>
  <si>
    <t>EI</t>
  </si>
  <si>
    <t>BN</t>
  </si>
  <si>
    <t>J9</t>
  </si>
  <si>
    <t>JI</t>
  </si>
  <si>
    <t>PD</t>
  </si>
  <si>
    <t>PY</t>
  </si>
  <si>
    <t>VL</t>
  </si>
  <si>
    <t>IS</t>
  </si>
  <si>
    <t>PN</t>
  </si>
  <si>
    <t>SU</t>
  </si>
  <si>
    <t>SI</t>
  </si>
  <si>
    <t>MA</t>
  </si>
  <si>
    <t>BP</t>
  </si>
  <si>
    <t>EP</t>
  </si>
  <si>
    <t>AR</t>
  </si>
  <si>
    <t>DI</t>
  </si>
  <si>
    <t>D2</t>
  </si>
  <si>
    <t>PG</t>
  </si>
  <si>
    <t>WC</t>
  </si>
  <si>
    <t>SC</t>
  </si>
  <si>
    <t>GA</t>
  </si>
  <si>
    <t>UT</t>
  </si>
  <si>
    <t>PM</t>
  </si>
  <si>
    <t>J</t>
  </si>
  <si>
    <t>Wu, HZ; Yan, WJ; Zhuang, H; Huang, MM; Zhao, JY; Zhang, JH</t>
  </si>
  <si>
    <t>Wu, Haizhou; Yan, Wenjing; Zhuang, Hong; Huang, Mingming; Zhao, Jianying; Zhang, Jianhao</t>
  </si>
  <si>
    <t>Oxidative stability and antioxidant enzyme activities of dry-cured bacons as affected by the partial substitution of NaCl with KCl</t>
  </si>
  <si>
    <t>FOOD CHEMISTRY</t>
  </si>
  <si>
    <t>English</t>
  </si>
  <si>
    <t>Article</t>
  </si>
  <si>
    <t>Dry-cured bacon; Sodium chloride; Potassium chloride; Protein oxidation; Lipid oxidation</t>
  </si>
  <si>
    <t>SALT TYPE/IONIC STRENGTH; LIPID OXIDATION; GLUTATHIONE-PEROXIDASE; PARTIAL REPLACEMENT; PROTEIN OXIDATION; MEAT-PRODUCTS; LONGISSIMUS-DORSI; SODIUM-CHLORIDE; CHILL STORAGE; MUSCLE</t>
  </si>
  <si>
    <t>[Wu, Haizhou; Yan, Wenjing; Huang, Mingming; Zhao, Jianying; Zhang, Jianhao] Nanjing Agr Univ, Natl Ctr Meat Qual &amp; Safety Control, Synerget Innovat Ctr Food Safety &amp; Nutr, Coll Food Sci &amp; Technol, Nanjing 210095, Jiangsu, Peoples R China; [Zhuang, Hong] Qual &amp; Safety Assessment Res Unit, 950 Coll Stn Rd, Athens, GA 30605 USA</t>
  </si>
  <si>
    <t>Zhang, JH (reprint author), Nanjing Agr Univ, Natl Ctr Meat Qual &amp; Safety Control, Synerget Innovat Ctr Food Safety &amp; Nutr, Coll Food Sci &amp; Technol, Nanjing 210095, Jiangsu, Peoples R China.</t>
  </si>
  <si>
    <t>jianhao_zhang@163.com</t>
  </si>
  <si>
    <t>Agro-scientific Research in the Public Interest [201303082-2]; Huaian Science and Technology Project [HAN2014030]</t>
  </si>
  <si>
    <t>This work was supported by Agro-scientific Research in the Public Interest (201303082-2) and Huaian Science and Technology Project (HAN2014030). The authors acknowledge the staff of the Key Laboratory of Meat Processing and Quality Control, Nanjing Agricultural University.</t>
  </si>
  <si>
    <t>ELSEVIER SCI LTD</t>
  </si>
  <si>
    <t>OXFORD</t>
  </si>
  <si>
    <t>THE BOULEVARD, LANGFORD LANE, KIDLINGTON, OXFORD OX5 1GB, OXON, ENGLAND</t>
  </si>
  <si>
    <t>0308-8146</t>
  </si>
  <si>
    <t>1873-7072</t>
  </si>
  <si>
    <t>FOOD CHEM</t>
  </si>
  <si>
    <t>Food Chem.</t>
  </si>
  <si>
    <t>10.1016/j.foodchem.2016.01.025</t>
  </si>
  <si>
    <t>Chemistry, Applied; Food Science &amp; Technology; Nutrition &amp; Dietetics</t>
  </si>
  <si>
    <t>Chemistry; Food Science &amp; Technology; Nutrition &amp; Dietetics</t>
  </si>
  <si>
    <t>DC8UD</t>
  </si>
  <si>
    <t>WOS:000369494300032</t>
  </si>
  <si>
    <t>Shi, XB; Li, CB; Cao, MD; Xu, XL; Zhou, GH; Xiong, YLL</t>
  </si>
  <si>
    <t>Shi, Xuebin; Li, Chunbao; Cao, Miaodan; Xu, Xinglian; Zhou, Guanghong; Xiong, Youling L.</t>
  </si>
  <si>
    <t>Comparative proteomic analysis of longissimus dorsi muscle in immuno- and surgically castrated male pigs</t>
  </si>
  <si>
    <t>Immunocastration; Surgical castration; Proteomics; Chaperone; Laminin</t>
  </si>
  <si>
    <t>INTACT MALE PIGS; GROWTH-PERFORMANCE; MEMBRANE REPAIR; SKELETAL-MUSCLE; HORMONE; IMMUNIZATION; VACCINATION; RETICULUM; CHAPERONE; BEHAVIOR</t>
  </si>
  <si>
    <t>[Shi, Xuebin; Li, Chunbao; Cao, Miaodan; Xu, Xinglian; Zhou, Guanghong; Xiong, Youling L.] Nanjing Agr Univ, Jiangsu Synerget Innovat Ctr Meat Proc &amp; Qual Con, Key Lab Meat Proc &amp; Qual Control,MOA,MOE, Key Lab Anim Prod Proc,Synerget Innovat Ctr Food, Nanjing 210095, Jiangsu, Peoples R China</t>
  </si>
  <si>
    <t>Zhou, GH (reprint author), Nanjing Agr Univ, Jiangsu Synerget Innovat Ctr Meat Proc &amp; Qual Con, Key Lab Meat Proc &amp; Qual Control,MOA,MOE, Key Lab Anim Prod Proc,Synerget Innovat Ctr Food, Nanjing 210095, Jiangsu, Peoples R China.</t>
  </si>
  <si>
    <t>guanghong.zhou@hotmail.com</t>
  </si>
  <si>
    <t>Ministry of Science and Technology, China [2012BAD28B01, 2014BAD19B01]; Ministry of Agriculture, China [CARS-36-11]</t>
  </si>
  <si>
    <t>This work was funded by 2012BAD28B01 (Ministry of Science and Technology, China), 2014BAD19B01 (Ministry of Science and Technology, China) and CARS-36-11 (Ministry of Agriculture, China). We thank Dr. Chen Dai, Wenwu Ye for their technical assistance.</t>
  </si>
  <si>
    <t>10.1016/j.foodchem.2015.11.059</t>
  </si>
  <si>
    <t>DC2WF</t>
  </si>
  <si>
    <t>WOS:000369078600112</t>
  </si>
  <si>
    <t>Chen, ZG; Guo, XY; Wu, T</t>
  </si>
  <si>
    <t>Chen, Zhi-Gang; Guo, Xiao-Yu; Wu, Tao</t>
  </si>
  <si>
    <t>A novel dehydration technique for carrot slices implementing ultrasound and vacuum drying methods</t>
  </si>
  <si>
    <t>ULTRASONICS SONOCHEMISTRY</t>
  </si>
  <si>
    <t>Drying; Carrot slices; Ultrasound; Vacuum; Rehydration</t>
  </si>
  <si>
    <t>HIGH-INTENSITY ULTRASOUND; POWER ULTRASOUND; MICROWAVE-VACUUM; KINETICS; AIR; COLOR; TECHNOLOGIES; VEGETABLES; SHRINKAGE; QUALITY</t>
  </si>
  <si>
    <t>[Chen, Zhi-Gang; Guo, Xiao-Yu; Wu, Tao] Nanjing Agr Univ, Coll Food Sci &amp; Technol, Nanjing 210095, Jiangsu, Peoples R China</t>
  </si>
  <si>
    <t>Chen, ZG (reprint author), Nanjing Agr Univ, Coll Food Sci &amp; Technol, Nanjing 210095, Jiangsu, Peoples R China.</t>
  </si>
  <si>
    <t>zgchen@njau.edu.cn</t>
  </si>
  <si>
    <t>Qing Lan Project, PAPD; Scientific Research Foundation for the Returned Overseas Chinese Scholars (State Education Ministry)</t>
  </si>
  <si>
    <t>This work was partly supported by Qing Lan Project, PAPD and the Scientific Research Foundation for the Returned Overseas Chinese Scholars (State Education Ministry).</t>
  </si>
  <si>
    <t>ELSEVIER SCIENCE BV</t>
  </si>
  <si>
    <t>AMSTERDAM</t>
  </si>
  <si>
    <t>PO BOX 211, 1000 AE AMSTERDAM, NETHERLANDS</t>
  </si>
  <si>
    <t>1350-4177</t>
  </si>
  <si>
    <t>1873-2828</t>
  </si>
  <si>
    <t>ULTRASON SONOCHEM</t>
  </si>
  <si>
    <t>Ultrason. Sonochem.</t>
  </si>
  <si>
    <t>MAY</t>
  </si>
  <si>
    <t>10.1016/j.ultsonch.2015.11.026</t>
  </si>
  <si>
    <t>Acoustics; Chemistry, Multidisciplinary</t>
  </si>
  <si>
    <t>Acoustics; Chemistry</t>
  </si>
  <si>
    <t>DC4UG</t>
  </si>
  <si>
    <t>WOS:000369215200004</t>
  </si>
  <si>
    <t>Chen, WC; Li, J; Jin, XJ</t>
  </si>
  <si>
    <t>Chen, Wenchong; Li, Jing; Jin, Xiaojie</t>
  </si>
  <si>
    <t>The replenishment policy of agri-products with stochastic demand in integrated agricultural supply chains</t>
  </si>
  <si>
    <t>EXPERT SYSTEMS WITH APPLICATIONS</t>
  </si>
  <si>
    <t>Economic order quantity; Economic production quantity; Facility agriculture supply chain; Stochastic demand; System dynamic</t>
  </si>
  <si>
    <t>EPQ MODEL; PERMISSIBLE DELAY; INVENTORY MODEL; SYSTEM; TIME; DISRUPTIONS; PAYMENTS; HORIZON; ORDERS</t>
  </si>
  <si>
    <t>[Chen, Wenchong; Li, Jing; Jin, Xiaojie] Nanjing Agr Univ, Fac Engn, Nanjing 210031, Jiangsu, Peoples R China</t>
  </si>
  <si>
    <t>Li, J (reprint author), Nanjing Agr Univ, Fac Engn, Nanjing 210031, Jiangsu, Peoples R China.</t>
  </si>
  <si>
    <t>Poles_wcChen@126.com; phdlijing@njau.edu.cn; jinxjie512@qq.com</t>
  </si>
  <si>
    <t>NSFC (National Natural Science Foundation of China) [71301077]; Fundamental Research Funds for the Central Universities [KJQN201407]; research innovation program for college graduates of Jiangsu province [SJLX15_0256]</t>
  </si>
  <si>
    <t>This research was supported in part by: (i) NSFC (National Natural Science Foundation of China) program under Grant 71301077; (ii) Fundamental Research Funds for the Central Universities (KJQN201407); and (iii) the research innovation program for college graduates of Jiangsu province (SJLX15_0256). The authors also thank the editor and the reviewers for their valuable comments and suggestions that have led to the substantial improvement of the paper.</t>
  </si>
  <si>
    <t>PERGAMON-ELSEVIER SCIENCE LTD</t>
  </si>
  <si>
    <t>THE BOULEVARD, LANGFORD LANE, KIDLINGTON, OXFORD OX5 1GB, ENGLAND</t>
  </si>
  <si>
    <t>0957-4174</t>
  </si>
  <si>
    <t>1873-6793</t>
  </si>
  <si>
    <t>EXPERT SYST APPL</t>
  </si>
  <si>
    <t>Expert Syst. Appl.</t>
  </si>
  <si>
    <t>10.1016/j.eswa.2015.11.017</t>
  </si>
  <si>
    <t>Computer Science, Artificial Intelligence; Engineering, Electrical &amp; Electronic; Operations Research &amp; Management Science</t>
  </si>
  <si>
    <t>Computer Science; Engineering; Operations Research &amp; Management Science</t>
  </si>
  <si>
    <t>DC4KR</t>
  </si>
  <si>
    <t>WOS:000369190300006</t>
  </si>
  <si>
    <t>Yan, WJ; Yang, LP; Zhuang, H; Wu, HZ; Zhang, JH</t>
  </si>
  <si>
    <t>Yan, Wenjing; Yang, Longping; Zhuang, Hong; Wu, Haizhou; Zhang, Jianhao</t>
  </si>
  <si>
    <t>Engineered "hot" core-shell nanostructures for patterned detection of chloramphenicol</t>
  </si>
  <si>
    <t>BIOSENSORS &amp; BIOELECTRONICS</t>
  </si>
  <si>
    <t>Chloramphenicol; Core-shell nanostructure; Aptamer; SERS; Cy5 dye</t>
  </si>
  <si>
    <t>ENHANCED RAMAN-SPECTROSCOPY; GOLD NANOPARTICLES; DNA DETECTION; SCATTERING; METRONIDAZOLE; AMPLIFICATION; IMMUNOASSAY; APTASENSOR; GROWTH; DIMERS</t>
  </si>
  <si>
    <t>[Yan, Wenjing; Yang, Longping; Wu, Haizhou; Zhang, Jianhao] Nanjing Agr Univ, Coll Food Sci &amp; Technol, Natl Ctr Meat Qual &amp; Safety Control, Nanjing 210095, Jiangsu, Peoples R China; [Zhuang, Hong] ARS, Qual &amp; Safety Assessment Res Unit, USDA, Athens, GA 30605 USA</t>
  </si>
  <si>
    <t>Yan, WJ; Zhang, JH (reprint author), Nanjing Agr Univ, Coll Food Sci &amp; Technol, Natl Ctr Meat Qual &amp; Safety Control, Nanjing 210095, Jiangsu, Peoples R China.</t>
  </si>
  <si>
    <t>ywj1103@njau.edu.cn; nau_zjh@njau.edu.cn</t>
  </si>
  <si>
    <t>Fundamental Research Funds for the Central Universities [0806J0452]; National Science &amp; Technology Pillar Program [2015BAD16B00]; International Technology Cooperation Program of Jiangsu province, China [BZ2014034]</t>
  </si>
  <si>
    <t>This study was sponsored by the Fundamental Research Funds for the Central Universities (Grant no. 0806J0452); the National Science &amp; Technology Pillar Program (Grant no. 2015BAD16B00); the International Technology Cooperation Program of Jiangsu province, China (Grant no. BZ2014034).</t>
  </si>
  <si>
    <t>ELSEVIER ADVANCED TECHNOLOGY</t>
  </si>
  <si>
    <t>OXFORD FULFILLMENT CENTRE THE BOULEVARD, LANGFORD LANE, KIDLINGTON, OXFORD OX5 1GB, OXON, ENGLAND</t>
  </si>
  <si>
    <t>0956-5663</t>
  </si>
  <si>
    <t>1873-4235</t>
  </si>
  <si>
    <t>BIOSENS BIOELECTRON</t>
  </si>
  <si>
    <t>Biosens. Bioelectron.</t>
  </si>
  <si>
    <t>10.1016/j.bios.2015.11.011</t>
  </si>
  <si>
    <t>Biophysics; Biotechnology &amp; Applied Microbiology; Chemistry, Analytical; Electrochemistry; Nanoscience &amp; Nanotechnology</t>
  </si>
  <si>
    <t>Biophysics; Biotechnology &amp; Applied Microbiology; Chemistry; Electrochemistry; Science &amp; Technology - Other Topics</t>
  </si>
  <si>
    <t>DC1CR</t>
  </si>
  <si>
    <t>WOS:000368954900010</t>
  </si>
  <si>
    <t>Zhang, XX; Shi, ZQ; Tian, YJ; Zhou, Q; Cai, J; Dai, TB; Cao, WX; Pu, HC; Jiang, D</t>
  </si>
  <si>
    <t>Zhang, Xiaxiang; Shi, Zhiqiang; Tian, Youjia; Zhou, Qin; Cai, Jian; Dai, Tingbo; Cao, Weixing; Pu, Hanchun; Jiang, Dong</t>
  </si>
  <si>
    <t>Salt stress increases content and size of glutenin macropolymers in wheat grain</t>
  </si>
  <si>
    <t>High molecular weight glutenin subunits; Glutenin macropolymers; Grain Na+ and K+; Salinity; Wheat (Triticum aestivum L.)</t>
  </si>
  <si>
    <t>NUTRITIONAL QUALITY; SALINITY STRESS; SUBUNIT GENES; WATER-STRESS; DURUM-WHEAT; FLOUR; PROTEIN; YIELD; ACCUMULATION; PARTICLES</t>
  </si>
  <si>
    <t>[Zhang, Xiaxiang; Shi, Zhiqiang; Tian, Youjia; Zhou, Qin; Cai, Jian; Dai, Tingbo; Cao, Weixing; Jiang, Dong] Nanjing Agr Univ, Natl Technol Innovat Ctr Reg Wheat Prod, Natl Engn &amp; Technol Ctr Informat Agr, Key Lab Crop Physiol &amp; Ecol Southern China,Minist, Nanjing 210095, Jiangsu, Peoples R China; [Pu, Hanchun] Lianyungang Acad Agr Sci, Lianyungang, Jiangsu, Peoples R China</t>
  </si>
  <si>
    <t>Pu, HC (reprint author), Lianyungang Acad Agr Sci, Lianyungang, Jiangsu, Peoples R China.</t>
  </si>
  <si>
    <t>phcxj@sohu.com; jiangd@njau.edu.cn</t>
  </si>
  <si>
    <t>National Natural Science Foundation of China [31325020, 31401326, 31471445, 31171484]; Specialized Research Fund for the Doctoral Program of Higher Education [20120097110026]; China Agriculture Research System [CARS-03]; Jiangsu Innovation Fund in Agricultural Science and Technology [cx(11)4055]; Jiangsu Collaborative Innovation Center for Modern Crop Production (JCIC-MCP); National Nonprofit Program by Ministry of Agriculture [2014039]</t>
  </si>
  <si>
    <t>This study was supported by the National Natural Science Foundation of China (31325020, 31401326, 31471445, 31171484), the Specialized Research Fund for the Doctoral Program of Higher Education (20120097110026), the China Agriculture Research System (CARS-03), Jiangsu Innovation Fund in Agricultural Science and Technology (cx(11)4055), Jiangsu Collaborative Innovation Center for Modern Crop Production (JCIC-MCP), and the National Nonprofit Program by Ministry of Agriculture (2014039). We thank Jianwen Zhong and Xiulin Wang for assistance in wheat plants management, and Xiaoxiang Liu in the State Key Laboratory of Crop Genetics and Germplasm Enhancement for help in analyzing amino acids.</t>
  </si>
  <si>
    <t>A</t>
  </si>
  <si>
    <t>10.1016/j.foodchem.2015.11.008</t>
  </si>
  <si>
    <t>CZ3DZ</t>
  </si>
  <si>
    <t>WOS:000366985900067</t>
  </si>
  <si>
    <t>Xie, C; Wang, HH; Deng, SL; Xu, XL</t>
  </si>
  <si>
    <t>Xie, Chong; Wang, Hu-hu; Deng, Shao-lin; Xu, Xing-Lian</t>
  </si>
  <si>
    <t>The inhibition of cell-free supernatant of Lactobacillus plantarum on production of putrescine and cadaverine by four amine-positive bacteria in vitro</t>
  </si>
  <si>
    <t>LWT-FOOD SCIENCE AND TECHNOLOGY</t>
  </si>
  <si>
    <t>Lactobacillus plantarum; Cell-free supernatant; Putrescine; Cadaverine; Decarboxylase</t>
  </si>
  <si>
    <t>LACTIC-ACID BACTERIA; GRAM-NEGATIVE BACTERIA; DRY FERMENTED SAUSAGES; BIOGENIC-AMINES; DECARBOXYLASE ACTIVITY; STARTER CULTURES; MEAT-PRODUCTS; STAPHYLOCOCCUS-XYLOSUS; TYROSINE DECARBOXYLASE; PORK SAUSAGES</t>
  </si>
  <si>
    <t>[Xie, Chong; Wang, Hu-hu; Deng, Shao-lin; Xu, Xing-Lian] Nanjing Agr Univ, Key Lab Meat Proc &amp; Qual Control, Synerget Innovat Ctr Food Safety &amp; Nutr,MOE, Jiangsu Inovat Ctr Meat Prod &amp; Proc,Coll Food Sci, Nanjing 210095, Jiangsu, Peoples R China</t>
  </si>
  <si>
    <t>Xu, XL (reprint author), Nanjing Agr Univ, Key Lab Meat Proc &amp; Qual Control, Synerget Innovat Ctr Food Safety &amp; Nutr,MOE, Jiangsu Inovat Ctr Meat Prod &amp; Proc,Coll Food Sci, Nanjing 210095, Jiangsu, Peoples R China.</t>
  </si>
  <si>
    <t>xlxu@njau.edu.cn</t>
  </si>
  <si>
    <t>Special Fund for Agro-scientific Research in the Public Interest [201303082-2]</t>
  </si>
  <si>
    <t>This work was supported by Special Fund for Agro-scientific Research in the Public Interest (201303082-2).</t>
  </si>
  <si>
    <t>0023-6438</t>
  </si>
  <si>
    <t>1096-1127</t>
  </si>
  <si>
    <t>LWT-FOOD SCI TECHNOL</t>
  </si>
  <si>
    <t>LWT-Food Sci. Technol.</t>
  </si>
  <si>
    <t>APR</t>
  </si>
  <si>
    <t>10.1016/j.lwt.2015.11.028</t>
  </si>
  <si>
    <t>Food Science &amp; Technology</t>
  </si>
  <si>
    <t>DC4NX</t>
  </si>
  <si>
    <t>WOS:000369198700015</t>
  </si>
  <si>
    <t>Zhang, F; Yin, XJ; Lan, J; Zhang, WH</t>
  </si>
  <si>
    <t>Zhang, Fan; Yin, Xiaoju; Lan, Jing; Zhang, Weihua</t>
  </si>
  <si>
    <t>Application of Ba-3(PO4)(2)/Fe3O4 as a novel magnetic adsorbent to remove methyl blue from aqueous solution</t>
  </si>
  <si>
    <t>JOURNAL OF MATERIALS SCIENCE</t>
  </si>
  <si>
    <t>SELECTIVE ADSORPTION; HIGHLY EFFICIENT; GRAPHENE OXIDE; ORGANIC-DYES; NANOPARTICLES; WATER; CARBON; PERFORMANCE; FABRICATION; COMPOSITE</t>
  </si>
  <si>
    <t>[Zhang, Fan; Yin, Xiaoju; Zhang, Weihua] Nanjing Agr Univ, Coll Sci, Jiangsu Key Lab Pesticide Sci, Nanjing 210095, Jiangsu, Peoples R China; [Lan, Jing] Qingdao Agr Univ, Coll Chem &amp; Pharmaceut Sci, Qingdao 266109, Peoples R China</t>
  </si>
  <si>
    <t>Zhang, WH (reprint author), Nanjing Agr Univ, Coll Sci, Jiangsu Key Lab Pesticide Sci, Nanjing 210095, Jiangsu, Peoples R China.</t>
  </si>
  <si>
    <t>zhangfan0128@njau.edu.cn; 1137234366@qq.com; zhaozs@qibebt.ac.cn; 405349791@qq.com</t>
  </si>
  <si>
    <t>National Natural Science Funds of China [51402153]; Fundamental Research Funds for the Central Universities [KJQN201553]</t>
  </si>
  <si>
    <t>This work was financially supported by the National Natural Science Funds of China (Grant No. 51402153) and the Fundamental Research Funds for the Central Universities (Grant No. KJQN201553).</t>
  </si>
  <si>
    <t>SPRINGER</t>
  </si>
  <si>
    <t>NEW YORK</t>
  </si>
  <si>
    <t>233 SPRING ST, NEW YORK, NY 10013 USA</t>
  </si>
  <si>
    <t>0022-2461</t>
  </si>
  <si>
    <t>1573-4803</t>
  </si>
  <si>
    <t>J MATER SCI</t>
  </si>
  <si>
    <t>J. Mater. Sci.</t>
  </si>
  <si>
    <t>10.1007/s10853-015-9672-y</t>
  </si>
  <si>
    <t>Materials Science, Multidisciplinary</t>
  </si>
  <si>
    <t>Materials Science</t>
  </si>
  <si>
    <t>DA8KS</t>
  </si>
  <si>
    <t>WOS:000368054100024</t>
  </si>
  <si>
    <t>Chen, X; Zou, YF; Han, MY; Pan, LH; Xing, T; Xu, XL; Zhou, GH</t>
  </si>
  <si>
    <t>Chen, Xing; Zou, Yufeng; Han, Minyi; Pan, Lihua; Xing, Tong; Xu, Xinglian; Zhou, Guanghong</t>
  </si>
  <si>
    <t>Solubilisation of myosin in a solution of low ionic strength L-histidine: Significance of the imidazole ring</t>
  </si>
  <si>
    <t>Myosin; L-Histidine; Imidazole ring; Solubility; Chemical constituent</t>
  </si>
  <si>
    <t>PORCINE MYOSIN; SALT-SOLUTION; PH; PROTEIN; ROD; SUBFRAGMENTS; AGGREGATION; FILAMENTS; PRESSURE</t>
  </si>
  <si>
    <t>[Xu, Xinglian] Nanjing Agr Univ, Jiangsu Synerget Innovat Ctr Meat Prod &amp; Proc, Key Lab Meat Proc &amp; Qual Control, Key Lab Anim Prod Proc,Minist Agr,Minist Educ, Nanjing 210095, Jiangsu, Peoples R China; Nanjing Agr Univ, Coll Food Sci &amp; Technol, Nanjing 210095, Jiangsu, Peoples R China</t>
  </si>
  <si>
    <t>Xu, XL (reprint author), Nanjing Agr Univ, Jiangsu Synerget Innovat Ctr Meat Prod &amp; Proc, Key Lab Meat Proc &amp; Qual Control, Key Lab Anim Prod Proc,Minist Agr,Minist Educ, Nanjing 210095, Jiangsu, Peoples R China.</t>
  </si>
  <si>
    <t>xlxus@njau.edu.cn</t>
  </si>
  <si>
    <t>National Natural Science Foundation of China [31471601]; Priority Academic Program Development of Jiangsu Higher Education Institutions (PAPD)</t>
  </si>
  <si>
    <t>We gratefully acknowledge Dr. Toru Hayakawa from Obihiro University of Agriculture and Veterinary Medicine for his help during this experiment and Dr. Ron Tume from CSIRO, Animal, Food and Health Sciences for his helpful manuscript corrections. This work was financially supported by the National Natural Science Foundation of China (No. 31471601) and a project funded by the Priority Academic Program Development of Jiangsu Higher Education Institutions (PAPD).</t>
  </si>
  <si>
    <t>10.1016/j.foodchem.2015.09.039</t>
  </si>
  <si>
    <t>CY2FI</t>
  </si>
  <si>
    <t>WOS:000366223800006</t>
  </si>
  <si>
    <t>Zhang, C; Zhang, LF; Cao, SQ; Jiang, ZL; Wu, H; Yan, M; Zhang, XX; Jiang, SX; Xue, FQ</t>
  </si>
  <si>
    <t>Zhang, Chong; Zhang, Lifang; Cao, Suqing; Jiang, Zhaoling; Wu, Hao; Yan, Ming; Zhang, Xiaoxiao; Jiang, Shanxiang; Xue, Feiqun</t>
  </si>
  <si>
    <t>Simultaneous determination of residues of dipyrone metabolites in goat tissues by hydrophilic interaction liquid chromatography tandem mass spectrometry</t>
  </si>
  <si>
    <t>Hydrophilic interaction liquid chromatography tandem mass spectrometry; Dipyrone; Metabolites; Residues; Goat; Tissues</t>
  </si>
  <si>
    <t>MUNICIPAL WASTE-WATER; BOVINE MUSCLE; LC-MS/MS; METAMIZOLE; PORCINE; SAMPLES; PLASMA; URINE</t>
  </si>
  <si>
    <t>[Zhang, Chong; Zhang, Lifang; Jiang, Zhaoling; Zhang, Xiaoxiao; Xue, Feiqun] Chinese Acad Agr Sci, Shanghai Vet Res Inst, Key Lab Vet Drug Safety Evaluat &amp; Residues Res, Shanghai 200241, Peoples R China; [Zhang, Chong] Qingdao Vland Biotech Grp Co Ltd, Qingdao 266061, Peoples R China; [Cao, Suqing] Shandong New Hope Liuhe Grp Co Ltd, Qingdao 266061, Peoples R China; [Wu, Hao; Yan, Ming; Jiang, Shanxiang] Nanjing Agr Univ, Coll Vet Med, Lab Vet Pharmacol &amp; Toxicol, Nanjing 210095, Jiangsu, Peoples R China</t>
  </si>
  <si>
    <t>Zhang, LF (reprint author), Chinese Acad Agr Sci, Shanghai Vet Res Inst, 518 Ziyue Rd, Shanghai 200241, Peoples R China.</t>
  </si>
  <si>
    <t>twinzhang@shvri.ac.cn; fqxue@shvri.ac.cn</t>
  </si>
  <si>
    <t>Ministry of Agriculture of the People's Republic of China [2014-150]</t>
  </si>
  <si>
    <t>This work was funded by the Ministry of Agriculture of the People's Republic of China (No. 2014-150). The authors would like to acknowledge the Key Laboratory of Animal Parasitology of the Ministry of Agriculture of the People's Republic of China for providing the laboratory equipment used in this study.</t>
  </si>
  <si>
    <t>10.1016/j.foodchem.2015.09.013</t>
  </si>
  <si>
    <t>WOS:000366223800011</t>
  </si>
  <si>
    <t>Xiong, GY; Han, MY; Kang, ZL; Zhao, YY; Xu, XL; Zhu, YY</t>
  </si>
  <si>
    <t>Xiong, Guoyuan; Han, Minyi; Kang, Zhuangli; Zhao, Yingying; Xu, Xinglian; Zhu, Yingying</t>
  </si>
  <si>
    <t>Evaluation of protein structural changes and water mobility in chicken liver paste batters prepared with plant oil substituting pork back-fat combined with pre-emulsification</t>
  </si>
  <si>
    <t>Chicken liver paste batters; Plant oil substitution; Pre-emulsification; Pork back-fat; Water distribution; Protein structure; Raman spectroscopy</t>
  </si>
  <si>
    <t>HEAT-INDUCED GELATION; TRANSFORM RAMAN-SPECTROSCOPY; REDUCING SALT CONTENT; MYOFIBRILLAR PROTEIN; MICROBIAL TRANSGLUTAMINASE; SECONDARY STRUCTURE; MEAT BATTERS; NMR; SCIENCE; QUALITY</t>
  </si>
  <si>
    <t>[Xiong, Guoyuan; Han, Minyi; Kang, Zhuangli; Zhao, Yingying; Xu, Xinglian; Zhu, Yingying] Nanjing Agr Univ, Jiangsu Collaborat Innovat Ctr Meat Prod &amp; Proc, Synerget Innovat Ctr Food Safety &amp; Nutr, Key Lab Meat Proc &amp; Qual Control,Minist Educ, Nanjing 210095, Jiangsu, Peoples R China; [Xiong, Guoyuan] Anhui Acad Agr Sci, Anim Husb &amp; Vet Inst, Hefei 230031, Peoples R China</t>
  </si>
  <si>
    <t>Xu, XL (reprint author), Nanjing Agr Univ, Jiangsu Collaborat Innovat Ctr Meat Prod &amp; Proc, Synerget Innovat Ctr Food Safety &amp; Nutr, Key Lab Meat Proc &amp; Qual Control,Minist Educ, Nanjing 210095, Jiangsu, Peoples R China.</t>
  </si>
  <si>
    <t>fourth "333" funded research project of Jiangsu; Prospective joint research project of Jiangsu; Chinese Agriculture Research System [CARS-42]; National Science Foundation of China [2013BAD20B05]; Anhui Chilled-fresh Meat Process and Quality Control Engineering Technology Research Project of China [201206G01035]</t>
  </si>
  <si>
    <t>The research was financially supported by the fourth "333" funded research project of Jiangsu, Prospective joint research project of Jiangsu, Chinese Agriculture Research System (CARS-42), National Science Foundation of China (2013BAD20B05) and Anhui Chilled-fresh Meat Process and Quality Control Engineering Technology Research Project of China (201206G01035).</t>
  </si>
  <si>
    <t>10.1016/j.foodchem.2015.09.068</t>
  </si>
  <si>
    <t>WOS:000366223800049</t>
  </si>
  <si>
    <t>Yang, WJ; Yu, J; Pei, F; Mariga, AM; Ma, N; Fang, Y; Hu, QH</t>
  </si>
  <si>
    <t>Yang, Wenjian; Yu, Jie; Pei, Fei; Mariga, Alfred Mugambi; Ma, Ning; Fang, Yong; Hu, Qiuhui</t>
  </si>
  <si>
    <t>Effect of hot air drying on volatile compounds of Flammulina velutipes detected by HS-SPME-GC-MS and electronic nose</t>
  </si>
  <si>
    <t>Flammulina velutipes; Volatile compound; Hot air drying; Electronic nose; HS-SPME-GC-MS</t>
  </si>
  <si>
    <t>MUSHROOM AGARICUS-BISPORUS; CHEMICAL-COMPOSITION; ANTIOXIDANT ACTIVITY; QUALITY; DISCRIMINATION; COOKING; PROFILE; FILLETS; SYSTEM; GRAPES</t>
  </si>
  <si>
    <t>[Yang, Wenjian; Yu, Jie; Pei, Fei; Ma, Ning; Fang, Yong; Hu, Qiuhui] Nanjing Univ Finance &amp; Econ, Coll Food Sci &amp; Engn, Collaborat Innovat Ctr Modern Grain Circulat &amp; Sa, Key Lab Grains &amp; Oils Qual Control &amp; Proc, Nanjing 210023, Peoples R China; [Mariga, Alfred Mugambi; Hu, Qiuhui] Nanjing Agr Univ, Coll Food Sci &amp; Technol, Nanjing 210095, Jiangsu, Peoples R China; [Mariga, Alfred Mugambi] Chuka Univ, Fac Agr &amp; Environm Studies, Chuka, Kenya</t>
  </si>
  <si>
    <t>Hu, QH (reprint author), Nanjing Univ Finance &amp; Econ, Coll Food Sci &amp; Engn, Nanjing 210023, Jiangsu, Peoples R China.</t>
  </si>
  <si>
    <t>qiuhuihu@njue.edu.cn</t>
  </si>
  <si>
    <t>Special Fund for Agro-scientific Research in the Public Interest [201303080]; Priority Academic Program Development of Jiangsu Higher Education Institutions (PAPD)</t>
  </si>
  <si>
    <t>This work is financially supported by Special Fund for Agro-scientific Research in the Public Interest (No. 201303080) and the Priority Academic Program Development of Jiangsu Higher Education Institutions (PAPD).</t>
  </si>
  <si>
    <t>10.1016/j.foodchem.2015.09.097</t>
  </si>
  <si>
    <t>WOS:000366223800109</t>
  </si>
  <si>
    <t>Wu, Y; Li, YY; Liu, C; Li, ET; Gao, ZZ; Liu, C; Gu, W; Huang, Y; Liu, JG; Wang, DY; Hu, YL</t>
  </si>
  <si>
    <t>Wu, Yi; Li, Youying; Liu, Chang; Li, Entao; Gao, Zhenzhen; Liu, Cui; Gu, Wei; Huang, Yee; Liu, Jiaguo; Wang, Deyun; Hu, Yuanliang</t>
  </si>
  <si>
    <t>Structural characterization of an acidic Epimedium polysaccharide and its immune-enhancement activity</t>
  </si>
  <si>
    <t>CARBOHYDRATE POLYMERS</t>
  </si>
  <si>
    <t>Epimedium polysaccharide; Structural characterization; Immune modulation activity; Lymphocyte; Immature chBM-DCs</t>
  </si>
  <si>
    <t>DENDRITIC CELLS; ANTIOXIDANT ACTIVITIES; MATURATION; ACUMINATUM; EXTRACTION; MICE</t>
  </si>
  <si>
    <t>[Wu, Yi; Li, Youying; Liu, Chang; Li, Entao; Gao, Zhenzhen; Gu, Wei; Huang, Yee; Liu, Jiaguo; Wang, Deyun; Hu, Yuanliang] Nanjing Agr Univ, Coll Vet Med, Inst Tradit Chinese Vet Med, Nanjing 210095, Jiangsu, Peoples R China; [Liu, Cui] South China Agr Univ, Coll Vet Med, Guangzhou 510642, Guangdong, Peoples R China</t>
  </si>
  <si>
    <t>Wu, Y (reprint author), Nanjing Agr Univ, Coll Vet Med, Inst Tradit Chinese Vet Med, 1 Weigang, Nanjing 210095, Jiangsu, Peoples R China.</t>
  </si>
  <si>
    <t>wuyi2001cn@163.com; ylhu@njau.edu.cn</t>
  </si>
  <si>
    <t>Natural Science Foundation of Jiangsu Province of China [BK20130678]; China Postdoctoral Science Foundation [2013M531375]; Specialized Research Fund for the Doctoral Program of Higher Education (SRFDP) [20130097120026]; Priority Academic Program Development of Jiangsu Higher Education Institutions (PAPD); Student Research Training Program of Nanjing Agricultural University [1417814, 201410307048]</t>
  </si>
  <si>
    <t>The work was supported by Natural Science Foundation of Jiangsu Province of China (Grant No. BK20130678), the China Postdoctoral Science Foundation (Grant No. 2013M531375), Specialized Research Fund for the Doctoral Program of Higher Education (SRFDP, Grant No. 20130097120026), A Project Funded by the Priority Academic Program Development of Jiangsu Higher Education Institutions (PAPD) and Student Research Training Program of Nanjing Agricultural University (1417814, 201410307048).</t>
  </si>
  <si>
    <t>0144-8617</t>
  </si>
  <si>
    <t>1879-1344</t>
  </si>
  <si>
    <t>CARBOHYD POLYM</t>
  </si>
  <si>
    <t>Carbohydr. Polym.</t>
  </si>
  <si>
    <t>10.1016/j.carbpol.2015.11.014</t>
  </si>
  <si>
    <t>Chemistry, Applied; Chemistry, Organic; Polymer Science</t>
  </si>
  <si>
    <t>Chemistry; Polymer Science</t>
  </si>
  <si>
    <t>DA8ZS</t>
  </si>
  <si>
    <t>WOS:000368096400016</t>
  </si>
  <si>
    <t>Yang, RQ; Hui, QR; Gu, ZX</t>
  </si>
  <si>
    <t>Yang, Runqiang; Hui, Qianru; Gu, Zhenxin</t>
  </si>
  <si>
    <t>Effects of ABA and CaCl2 on GABA accumulation in fava bean germinating under hypoxia-NaCl stress</t>
  </si>
  <si>
    <t>BIOSCIENCE BIOTECHNOLOGY AND BIOCHEMISTRY</t>
  </si>
  <si>
    <t>abscisic acid (ABA); Ca2+; gamma-aminobutyric acid; fava bean; hypoxia-NaCl stress</t>
  </si>
  <si>
    <t>VICIA-FABA L.; AMINOBUTYRIC-ACID ACCUMULATION; GLYCINE-MAX L.; ABSCISIC-ACID; SALT STRESS; GLUTAMATE-DECARBOXYLASE; OSMOTIC-STRESS; PLANTS; GROWTH; PURIFICATION</t>
  </si>
  <si>
    <t>[Yang, Runqiang; Hui, Qianru; Gu, Zhenxin] Nanjing Agr Univ, Coll Food Sci &amp; Technol, Nanjing, Jiangsu, Peoples R China</t>
  </si>
  <si>
    <t>Gu, ZX (reprint author), Nanjing Agr Univ, Coll Food Sci &amp; Technol, Nanjing, Jiangsu, Peoples R China.</t>
  </si>
  <si>
    <t>guzx@njau.edu.cn</t>
  </si>
  <si>
    <t>National Natural Science Foundation of China [31401614]; Chinese Universities Scientific Fund [KJQN201547]; Priority Academic Program Development of Jiangsu Higher Education Institutions (PAPD)</t>
  </si>
  <si>
    <t>This work was financially supported by the National Natural Science Foundation of China [grant number 31401614]; the Chinese Universities Scientific Fund [grant number KJQN201547], and the Priority Academic Program Development of Jiangsu Higher Education Institutions (PAPD).</t>
  </si>
  <si>
    <t>TAYLOR &amp; FRANCIS LTD</t>
  </si>
  <si>
    <t>ABINGDON</t>
  </si>
  <si>
    <t>4 PARK SQUARE, MILTON PARK, ABINGDON OX14 4RN, OXON, ENGLAND</t>
  </si>
  <si>
    <t>0916-8451</t>
  </si>
  <si>
    <t>1347-6947</t>
  </si>
  <si>
    <t>BIOSCI BIOTECH BIOCH</t>
  </si>
  <si>
    <t>Biosci. Biotechnol. Biochem.</t>
  </si>
  <si>
    <t>10.1080/09168451.2015.1116923</t>
  </si>
  <si>
    <t>Biochemistry &amp; Molecular Biology; Biotechnology &amp; Applied Microbiology; Chemistry, Applied; Food Science &amp; Technology</t>
  </si>
  <si>
    <t>Biochemistry &amp; Molecular Biology; Biotechnology &amp; Applied Microbiology; Chemistry; Food Science &amp; Technology</t>
  </si>
  <si>
    <t>DB7VG</t>
  </si>
  <si>
    <t>WOS:000368724100019</t>
  </si>
  <si>
    <t>Li, FB; Zhang, HX; Wang, W; Weng, HB; Meng, ZQ</t>
  </si>
  <si>
    <t>Li, Fengbo; Zhang, Huixian; Wang, Wei; Weng, Hongbiao; Meng, Zhiqi</t>
  </si>
  <si>
    <t>Complete mitochondrial genome of the Japanese pine sawyer, Monochamus alternatus (Coleoptera: Cerambycidae)</t>
  </si>
  <si>
    <t>MITOCHONDRIAL DNA</t>
  </si>
  <si>
    <t>Cerambycidae; insect; mitogenome; Monochamus alternatus</t>
  </si>
  <si>
    <t>NEMATODE</t>
  </si>
  <si>
    <t>[Li, Fengbo; Zhang, Huixian; Wang, Wei; Weng, Hongbiao; Meng, Zhiqi] Zhejiang Acad Agr Sci, Sericulture Res Inst, State Key Lab Breeding Base Zhejiang Sustainable, Hangzhou 310021, Zhejiang, Peoples R China; [Zhang, Huixian] Zhejiang Normal Univ, Coll Chem &amp; Life Sci, Jinhua, Peoples R China; [Wang, Wei] Nanjing Agr Univ, Coll Anim Sci &amp; Technol, Nanjing, Jiangsu, Peoples R China</t>
  </si>
  <si>
    <t>Meng, ZQ (reprint author), Zhejiang Acad Agr Sci, Sericulture Res Inst, State Key Lab Breeding Base Zhejiang Sustainable, Hangzhou 310021, Zhejiang, Peoples R China.</t>
  </si>
  <si>
    <t>mengzq2011@sina.com</t>
  </si>
  <si>
    <t>Zhejiang Sericultural Sci-Tech Innovation Team [2011R50028-17]; Fund for the Sci-Tech Innovation and Promotion of Zhejiang Academy of Agricultural Sciences [2012R06Y01E03]</t>
  </si>
  <si>
    <t>The authors report no conflicts of interest. The authors alone are responsible for the content and writing of the paper. This work was supported by the Zhejiang Sericultural Sci-Tech Innovation Team (2011R50028-17) and Fund for the Sci-Tech Innovation and Promotion of Zhejiang Academy of Agricultural Sciences (2012R06Y01E03).</t>
  </si>
  <si>
    <t>1940-1736</t>
  </si>
  <si>
    <t>1940-1744</t>
  </si>
  <si>
    <t>MITOCHONDR DNA</t>
  </si>
  <si>
    <t>Mitochondrial DNA</t>
  </si>
  <si>
    <t>10.3109/19401736.2014.936321</t>
  </si>
  <si>
    <t>Genetics &amp; Heredity</t>
  </si>
  <si>
    <t>CY5RH</t>
  </si>
  <si>
    <t>WOS:000366464400158</t>
  </si>
  <si>
    <t>Chen, DS; Jin, PY; Hong, XY</t>
  </si>
  <si>
    <t>Chen, Da-Song; Jin, Peng-Yu; Hong, Xiao-Yue</t>
  </si>
  <si>
    <t>The complete mitochondrial genome of Tetranychus truncatus Ehara (Acari: Tetranychidae)</t>
  </si>
  <si>
    <t>Acari; mitochondrial genome; Tetranychidae; Tetranychus truncatus</t>
  </si>
  <si>
    <t>CONTROL REGION; EVOLUTION</t>
  </si>
  <si>
    <t>[Chen, Da-Song; Jin, Peng-Yu; Hong, Xiao-Yue] Nanjing Agr Univ, Dept Entomol, Coll Plant Protect, Nanjing 210095, Jiangsu, Peoples R China</t>
  </si>
  <si>
    <t>Hong, XY (reprint author), Nanjing Agr Univ, Dept Entomol, Nanjing 210095, Jiangsu, Peoples R China.</t>
  </si>
  <si>
    <t>xyhong@njau.edu.cn</t>
  </si>
  <si>
    <t>Science and Technology Program of the National Public Welfare Professional Fund from the Ministry of Agriculture of China [201103020]; National Natural Science Foundation of China [31172131, 31371944]</t>
  </si>
  <si>
    <t>Funding for this study was provided jointly by a grant-in-aid from the Science and Technology Program of the National Public Welfare Professional Fund (no. 201103020) from the Ministry of Agriculture of China, and grants-in-aid for Scientific Research (nos. 31172131 and 31371944) from the National Natural Science Foundation of China. The authors report no conflicts of interest. The authors alone are responsible for the content and writing of the article.</t>
  </si>
  <si>
    <t>10.3109/19401736.2014.953101</t>
  </si>
  <si>
    <t>WOS:000366464400286</t>
  </si>
  <si>
    <t>Qiang, J; Yang, H; Ma, XY; He, J; Wang, H; Kpundeh, MD; Xu, P</t>
  </si>
  <si>
    <t>Qiang, Jun; Yang, Hong; Ma, Xin Yu; He, Jie; Wang, Hui; Kpundeh, Mathew Didlyn; Xu, Pao</t>
  </si>
  <si>
    <t>Comparative studies on endocrine status and gene expression of hepatic carbohydrate metabolic enzymes in juvenile GIFT tilapia (Oreochromis niloticus) fed high-carbohydrate diets</t>
  </si>
  <si>
    <t>AQUACULTURE RESEARCH</t>
  </si>
  <si>
    <t>GIFT tilapia; carbohydrate metabolism; endocrine status; gene expression; growth</t>
  </si>
  <si>
    <t>BREAM SPARUS-AURATA; BASS DICENTRARCHUS-LABRAX; GROWTH-FACTOR-I; SOMATOTROPIC AXIS RESPONSIVENESS; X MORONE-SAXATILIS; RAINBOW-TROUT; IGF-I; ONCORHYNCHUS-MYKISS; BODY-COMPOSITION; GLUCOSE-METABOLISM</t>
  </si>
  <si>
    <t>[Qiang, Jun; Yang, Hong; He, Jie; Kpundeh, Mathew Didlyn; Xu, Pao] Chinese Acad Fishery Sci, Minist Agr, Freshwater Fisheries Res Ctr, Key Lab Freshwater Fisheries &amp; Germplasm Resource, Wuxi 214081, Jiangsu, Peoples R China; [Ma, Xin Yu] Nanjing Agr Univ, Wuxi Fisheries Coll, Wuxi 214081, Jiangsu, Peoples R China; [Wang, Hui] Huaiyin Normal Univ, Sch Life Sci, Huaian 223300, Jiangsu, Peoples R China</t>
  </si>
  <si>
    <t>Yang, H; Xu, P (reprint author), Chinese Acad Fishery Sci, Freshwater Fisheries Res Ctr, Wuxi 214081, Peoples R China.</t>
  </si>
  <si>
    <t>Yangh@ffrc.cn; Xup@ffrc.cn</t>
  </si>
  <si>
    <t>Special Fund for Modern Agricultural Industry Technology System Construction-Tilapia Industry Technology System [CARS-49]; National Science &amp; Technology Program [2012BAD26B03-01]</t>
  </si>
  <si>
    <t>This study was financed by the Special Fund for Modern Agricultural Industry Technology System Construction-Tilapia Industry Technology System (CARS-49), and the National Science &amp; Technology Program (2012BAD26B03-01).</t>
  </si>
  <si>
    <t>WILEY-BLACKWELL</t>
  </si>
  <si>
    <t>HOBOKEN</t>
  </si>
  <si>
    <t>111 RIVER ST, HOBOKEN 07030-5774, NJ USA</t>
  </si>
  <si>
    <t>1355-557X</t>
  </si>
  <si>
    <t>1365-2109</t>
  </si>
  <si>
    <t>AQUAC RES</t>
  </si>
  <si>
    <t>Aquac. Res.</t>
  </si>
  <si>
    <t>MAR</t>
  </si>
  <si>
    <t>10.1111/are.12534</t>
  </si>
  <si>
    <t>Fisheries</t>
  </si>
  <si>
    <t>DC4AP</t>
  </si>
  <si>
    <t>WOS:000369162300008</t>
  </si>
  <si>
    <t>Liu, F; Cheng, BX; Guo, QS; Shi, HZ; Gou, L; Lu, YX; Wang, J; Shen, WB; Yan, SM; Wu, MJ</t>
  </si>
  <si>
    <t>Liu, Fei; Cheng, Boxing; Guo, Qiaosheng; Shi, Hongzhuan; Gou, Ling; Lu, Yuxi; Wang, Jia; Shen, Wenbiao; Yan, Shimeng; Wu, Manjun</t>
  </si>
  <si>
    <t>Effects of indigowoad root (Radix Isatidis) on the immune responses and HSP70 gene expression of medicinal leeches (Poecilobdella manillensis) under Proteus mirabilis infection</t>
  </si>
  <si>
    <t>AQUACULTURE</t>
  </si>
  <si>
    <t>Radix Isatidis; Poecilobdella manillensis; Proteus mirabilis; Immune response; HSP70; Gene expression</t>
  </si>
  <si>
    <t>AEROMONAS-HYDROPHILA INFECTION; RHEUM-OFFICINALE BAIL; BREAM MEGALOBRAMA-AMBLYCEPHALA; HIGH-TEMPERATURE STRESS; HALIOTIS-DISCUS-HANNAI; INDIAN MAJOR CARP; SALMO-TRUTTA-L; PHYSIOLOGICAL-RESPONSES; LABEO-ROHITA; HEAT-SHOCK</t>
  </si>
  <si>
    <t>[Liu, Fei; Cheng, Boxing; Guo, Qiaosheng; Shi, Hongzhuan; Gou, Ling; Lu, Yuxi; Wang, Jia; Yan, Shimeng; Wu, Manjun] Nanjing Agr Univ, Inst Chinese Med Mat, Nanjing 210095, Jiangsu, Peoples R China; [Liu, Fei] Yancheng Inst Technol, Key Lab Aquaculture &amp; Ecol Coastal Pool Jiangsu P, Yancheng 224051, Peoples R China; [Liu, Fei; Shen, Wenbiao] Nanjing Agr Univ, Biol Postdoctoral Mobile Stn, Coll Life Sci, Nanjing 210095, Jiangsu, Peoples R China</t>
  </si>
  <si>
    <t>Guo, QS (reprint author), Nanjing Agr Univ, Inst Chinese Med Mat, Nanjing 210095, Jiangsu, Peoples R China.</t>
  </si>
  <si>
    <t>gqs@njau.edu.cn</t>
  </si>
  <si>
    <t>NSFC [81503186, 81473306]; China Postdoctoral Science Foundation [2014M551614]; Postdoctoral Foundation of Jiangsu Province [1302032C]</t>
  </si>
  <si>
    <t>This study was supported financially by the NSFC (Grant No. 81503186 and Grant No. 81473306), the China Postdoctoral Science Foundation (2014M551614) and the Postdoctoral Foundation of Jiangsu Province (1302032C).</t>
  </si>
  <si>
    <t>0044-8486</t>
  </si>
  <si>
    <t>1873-5622</t>
  </si>
  <si>
    <t>Aquaculture</t>
  </si>
  <si>
    <t>10.1016/j.aquaculture.2015.12.012</t>
  </si>
  <si>
    <t>Fisheries; Marine &amp; Freshwater Biology</t>
  </si>
  <si>
    <t>DB7JC</t>
  </si>
  <si>
    <t>WOS:000368690000006</t>
  </si>
  <si>
    <t>Sun, X; Young, J; Liu, JH; Bachmeier, L; Somers, RM; Chen, KJ; Newman, D</t>
  </si>
  <si>
    <t>Sun, Xin; Young, Jennifer; Liu, Jeng Hung; Bachmeier, Laura; Somers, Rose Marie; Chen, Kun Jie; Newman, David</t>
  </si>
  <si>
    <t>Prediction of pork color attributes using computer vision system</t>
  </si>
  <si>
    <t>MEAT SCIENCE</t>
  </si>
  <si>
    <t>Color feature; Image processing; Pork color; Regression model</t>
  </si>
  <si>
    <t>MEAT COLOR; QUALITY</t>
  </si>
  <si>
    <t>[Sun, Xin; Young, Jennifer; Liu, Jeng Hung; Bachmeier, Laura; Somers, Rose Marie; Newman, David] N Dakota State Univ, Dept Anim Sci, Fargo, ND 58102 USA; [Sun, Xin; Chen, Kun Jie] Nanjing Agr Univ, Dept Engn, Nanjing 210031, Jiangsu, Peoples R China</t>
  </si>
  <si>
    <t>Newman, D (reprint author), N Dakota State Univ, Dept Anim Sci, Fargo, ND 58102 USA.</t>
  </si>
  <si>
    <t>0309-1740</t>
  </si>
  <si>
    <t>1873-4138</t>
  </si>
  <si>
    <t>MEAT SCI</t>
  </si>
  <si>
    <t>Meat Sci.</t>
  </si>
  <si>
    <t>10.1016/j.meatsci.2015.11.009</t>
  </si>
  <si>
    <t>DC1AO</t>
  </si>
  <si>
    <t>WOS:000368949400009</t>
  </si>
  <si>
    <t>Zhuang, XB; Han, MY; Kang, ZL; Wang, K; Bai, Y; Xu, XL; Zhou, GH</t>
  </si>
  <si>
    <t>Zhuang, Xinbo; Han, Minyi; Kang, Zhuang-li; Wang, Kai; Bai, Yun; Xu, Xing-lian; Zhou, Guang-hong</t>
  </si>
  <si>
    <t>Effects of the sugarcane dietary fiber and pre-emulsified sesame oil on low-fat meat batter physicochemical property, texture, and microstructure</t>
  </si>
  <si>
    <t>Sugarcane dietary fiber; Low-fat meat product; Pre-emulsified sesame oil; Dynamic rheology; Microstructure</t>
  </si>
  <si>
    <t>REPLACING BEEF FAT; QUALITY CHARACTERISTICS; VEGETABLE-OILS; OLIVE OIL; SENSORY CHARACTERISTICS; COMPOSITE GELS; PORK BACKFAT; PLANT OIL; RICE BRAN; FRANKFURTERS</t>
  </si>
  <si>
    <t>[Zhuang, Xinbo; Han, Minyi; Wang, Kai; Bai, Yun; Xu, Xing-lian; Zhou, Guang-hong] Nanjing Agr Univ, Jiangsu Innovat Ctr Meat Prod &amp; Proc, Synerget Innovat Ctr Food Safety &amp; Nutr, Key Lab Meat Proc &amp; Qual Control,MOE, Nanjing 210095, Jiangsu, Peoples R China; [Kang, Zhuang-li] Inst Sci &amp; Technol, Sch Food Sci, Xinxiang 453003, Henan, Peoples R China</t>
  </si>
  <si>
    <t>Zhou, GH (reprint author), Nanjing Agr Univ, Jiangsu Innovat Ctr Meat Prod &amp; Proc, Synerget Innovat Ctr Food Safety &amp; Nutr, Key Lab Meat Proc &amp; Qual Control,MOE, Nanjing 210095, Jiangsu, Peoples R China.</t>
  </si>
  <si>
    <t>National Science and Technology Support Program [2013BAD28803]; National Center of Meat Quality and Safety Control [M2012K02]; China Agriculture Research System [CARS-36-11B]</t>
  </si>
  <si>
    <t>This work was financed by the National Science and Technology Support Program (2013BAD28803), the Opening Project of National Center of Meat Quality and Safety Control (M2012K02), and the China Agriculture Research System (CARS-36-11B).</t>
  </si>
  <si>
    <t>10.1016/j.meatsci.2015.11.007</t>
  </si>
  <si>
    <t>WOS:000368949400016</t>
  </si>
  <si>
    <t>Meng, FQ; Zhao, HZ; Zhang, C; Lu, FX; Bie, XM; Lu, ZX</t>
  </si>
  <si>
    <t>Meng, Fanqiang; Zhao, Haizhen; Zhang, Chong; Lu, Fengxia; Bie, Xiaomei; Lu, Zhaoxin</t>
  </si>
  <si>
    <t>Expression of a novel bacteriocin-the plantaricin Pln1-in Escherichia coli and its functional analysis</t>
  </si>
  <si>
    <t>PROTEIN EXPRESSION AND PURIFICATION</t>
  </si>
  <si>
    <t>Plantaricin; Heterologous expression; Antimicrobial activity; MRSE</t>
  </si>
  <si>
    <t>LACTIC-ACID BACTERIA; ENTEROCOCCUS-FAECIUM P13; YEASTS PICHIA-PASTORIS; CLASS-IIA BACTERIOCIN; LACTOBACILLUS-PLANTARUM; HETEROLOGOUS EXPRESSION; LACTOCOCCUS-LACTIS; AMINO-ACID; ANTIMICROBIAL ACTIVITY; KLUYVEROMYCES-LACTIS</t>
  </si>
  <si>
    <t>[Meng, Fanqiang; Zhao, Haizhen; Zhang, Chong; Lu, Fengxia; Bie, Xiaomei; Lu, Zhaoxin] Nanjing Agr Univ, Coll Food Sci &amp; Technol, Nanjing 210095, Jiangsu, Peoples R China</t>
  </si>
  <si>
    <t>Lu, ZX (reprint author), Nanjing Agr Univ, Coll Food Sci &amp; Technol, Nanjing 210095, Jiangsu, Peoples R China.</t>
  </si>
  <si>
    <t>mfq2012@outlook.com; zhaohz@njau.edu.cn; zhangchong@njau.edu.cn; lufengxia@njau.edu.cn; bxm43@njau.edu.cn; fmb@njau.edu.cn</t>
  </si>
  <si>
    <t>Food biotechnology and enzyme engineering laboratory; National Research Program of China [2011BAD23B05]</t>
  </si>
  <si>
    <t>The project was supported by the "Food biotechnology and enzyme engineering laboratory" and the National Research Program of China (No. 2011BAD23B05). We thank all teachers and classmates for their supports and suggestions. We thank "Editage" for its manuscript language editing.</t>
  </si>
  <si>
    <t>ACADEMIC PRESS INC ELSEVIER SCIENCE</t>
  </si>
  <si>
    <t>SAN DIEGO</t>
  </si>
  <si>
    <t>525 B ST, STE 1900, SAN DIEGO, CA 92101-4495 USA</t>
  </si>
  <si>
    <t>1046-5928</t>
  </si>
  <si>
    <t>1096-0279</t>
  </si>
  <si>
    <t>PROTEIN EXPRES PURIF</t>
  </si>
  <si>
    <t>Protein Expr. Purif.</t>
  </si>
  <si>
    <t>10.1016/j.pep.2015.11.008</t>
  </si>
  <si>
    <t>Biochemical Research Methods; Biochemistry &amp; Molecular Biology; Biotechnology &amp; Applied Microbiology</t>
  </si>
  <si>
    <t>Biochemistry &amp; Molecular Biology; Biotechnology &amp; Applied Microbiology</t>
  </si>
  <si>
    <t>DC1HG</t>
  </si>
  <si>
    <t>WOS:000368966800012</t>
  </si>
  <si>
    <t>Luo, H; Lu, W; Wang, YR; Wang, L; Zhao, XL</t>
  </si>
  <si>
    <t>Luo, Hui; Lu, Wei; Wang, Youren; Wang, Ling; Zhao, Xianlin</t>
  </si>
  <si>
    <t>A novel approach for analog fault diagnosis based on stochastic signal analysis and improved GHMM</t>
  </si>
  <si>
    <t>MEASUREMENT</t>
  </si>
  <si>
    <t>Analog circuit; Fault diagnosis; Stochastic process; HMM; Incipient soft fault</t>
  </si>
  <si>
    <t>PROBABILISTIC NEURAL-NETWORK; HIDDEN MARKOV-MODELS; ELECTRONIC-CIRCUITS; PREPROCESSOR</t>
  </si>
  <si>
    <t>[Luo, Hui; Lu, Wei; Wang, Ling; Zhao, Xianlin] Nanjing Agr Univ, Coll Engn, Nanjing 210016, Jiangsu, Peoples R China; [Wang, Youren] Nanjing Univ Aeronaut &amp; Astronaut, Coll Automat Engn, Nanjing 210016, Jiangsu, Peoples R China</t>
  </si>
  <si>
    <t>Luo, H (reprint author), Nanjing Agr Univ, Coll Engn, Nanjing 210016, Jiangsu, Peoples R China.</t>
  </si>
  <si>
    <t>lh821005@126.com</t>
  </si>
  <si>
    <t>National Youth Natural Science Foundation of China [61401215]; National Natural Science Foundation of China [61371041]; Natural Science Youth Foundation in Jiangsu Province [BK20130696]; Youth Science and Technology Innovation Fund of Nanjing Agricultural University [KJ2013041]</t>
  </si>
  <si>
    <t>This work is supported by National Youth Natural Science Foundation of China (No. 61401215), National Natural Science Foundation of China (No. 61371041), Natural Science Youth Foundation in Jiangsu Province (No. BK20130696), and Youth Science and Technology Innovation Fund of Nanjing Agricultural University (No. KJ2013041). The authors are grateful for editors and anonymous reviewers who make constructive comments.</t>
  </si>
  <si>
    <t>0263-2241</t>
  </si>
  <si>
    <t>1873-412X</t>
  </si>
  <si>
    <t>Measurement</t>
  </si>
  <si>
    <t>10.1016/j.measurement.2015.11.041</t>
  </si>
  <si>
    <t>Engineering, Multidisciplinary; Instruments &amp; Instrumentation</t>
  </si>
  <si>
    <t>Engineering; Instruments &amp; Instrumentation</t>
  </si>
  <si>
    <t>DB1IP</t>
  </si>
  <si>
    <t>WOS:000368262100003</t>
  </si>
  <si>
    <t>Zhao, J; Ni, T; Li, J; Lu, Q; Fang, ZY; Huang, QW; Zhang, RF; Li, R; Shen, B; Shen, QR</t>
  </si>
  <si>
    <t>Zhao, Jun; Ni, Tian; Li, Jing; Lu, Qiang; Fang, Zhiying; Huang, Qiwei; Zhang, Ruifu; Li, Rong; Shen, Biao; Shen, Qirong</t>
  </si>
  <si>
    <t>Effects of organic-inorganic compound fertilizer with reduced chemical fertilizer application on crop yields, soil biological activity and bacterial community structure in a rice-wheat cropping system</t>
  </si>
  <si>
    <t>APPLIED SOIL ECOLOGY</t>
  </si>
  <si>
    <t>Organic-inorganic compound fertilizer; Rice-wheat cropping system; Temporal dynamics; Bacterial community structure; Core microbiome</t>
  </si>
  <si>
    <t>AMMONIA-OXIDIZING ARCHAEA; FUMIGATION-EXTRACTION METHOD; MICROBIAL BIOMASS; TIBETAN PLATEAU; RIBOSOMAL-RNA; DIVERSITY; PH; MANAGEMENT; ABUNDANCE; GRADIENT</t>
  </si>
  <si>
    <t>[Zhao, Jun; Ni, Tian; Li, Jing; Lu, Qiang; Fang, Zhiying; Huang, Qiwei; Li, Rong; Shen, Biao; Shen, Qirong] Nanjing Agr Univ, Jiangsu Key Lab, Nanjing 210095, Jiangsu, Peoples R China; [Zhao, Jun; Ni, Tian; Li, Jing; Lu, Qiang; Fang, Zhiying; Huang, Qiwei; Li, Rong; Shen, Biao; Shen, Qirong] Nanjing Agr Univ, Engn Ctr Solid Organ Waste Utilizat, Nanjing 210095, Jiangsu, Peoples R China; [Zhao, Jun; Ni, Tian; Li, Jing; Lu, Qiang; Fang, Zhiying; Huang, Qiwei; Li, Rong; Shen, Biao; Shen, Qirong] Nanjing Agr Univ, Natl Engn Res Ctr Organ Based Fertilizers, Nanjing 210095, Jiangsu, Peoples R China; [Zhao, Jun; Ni, Tian; Li, Jing; Lu, Qiang; Fang, Zhiying; Huang, Qiwei; Li, Rong; Shen, Biao; Shen, Qirong] Nanjing Agr Univ, Jiangsu Collaborat Innovat Ctr Solid Organ Waste, Nanjing 210095, Jiangsu, Peoples R China; [Zhang, Ruifu] Chinese Acad Agr Sci, Inst Agr Resources &amp; Reg Planning, Minist Agr, Key Lab Microbial Resources Collect &amp; Preservat, Beijing 100081, Peoples R China</t>
  </si>
  <si>
    <t>Shen, B (reprint author), Nanjing Agr Univ, Coll Resources &amp; Environm Sci, Nanjing 210095, Jiangsu, Peoples R China.</t>
  </si>
  <si>
    <t>shenbiao@njau.edu.cn</t>
  </si>
  <si>
    <t>National Key Basic Research Program of China [2015CB150502, 2011CB100503]; Priority Academic Program Development (PAPD) of Jiangsu Higher Education Institutions; 111 Project [B12009]</t>
  </si>
  <si>
    <t>This research was financially supported by the National Key Basic Research Program of China (2015CB150502 and 2011CB100503), the Priority Academic Program Development (PAPD) of Jiangsu Higher Education Institutions and the 111 Project (B12009). We would like to thank the graduate students from Nanjing Agricultural University, for their help in managing the field experiment and collecting field data. We also would like to thank the anonymous referees for their constructive comments, which significantly improve the manuscript.</t>
  </si>
  <si>
    <t>0929-1393</t>
  </si>
  <si>
    <t>1873-0272</t>
  </si>
  <si>
    <t>APPL SOIL ECOL</t>
  </si>
  <si>
    <t>Appl. Soil Ecol.</t>
  </si>
  <si>
    <t>10.1016/j.apsoil.2015.11.006</t>
  </si>
  <si>
    <t>Soil Science</t>
  </si>
  <si>
    <t>Agriculture</t>
  </si>
  <si>
    <t>CZ6UG</t>
  </si>
  <si>
    <t>WOS:000367235900001</t>
  </si>
  <si>
    <t>Wang, HH; Wang, HW; Xing, T; Wu, N; Xu, XL; Zhou, GH</t>
  </si>
  <si>
    <t>Wang, Huhu; Wang, Huawei; Xing, Tong; Wu, Na; Xu, Xinglian; Zhou, Guanghong</t>
  </si>
  <si>
    <t>Removal of Salmonella biofilm formed under meat processing environment by surfactant in combination with bio-enzyme</t>
  </si>
  <si>
    <t>Salmonella; Biofilm; Removal; CTAB; Cellulase</t>
  </si>
  <si>
    <t>CELL-FREE SUPERNATANT; PSEUDOMONAS-FLUORESCENS; MICROBIAL BIOFILMS; FOOD SAFETY; STAINLESS-STEEL; ENTERICA; INHIBITION; INDUSTRIES; RESISTANCE; CHALLENGE</t>
  </si>
  <si>
    <t>[Wang, Huhu; Wang, Huawei; Xing, Tong; Wu, Na; Xu, Xinglian; Zhou, Guanghong] Nanjing Agr Univ, Natl Ctr Meat Qual &amp; Safety Control, Nanjing 210095, Jiangsu, Peoples R China; [Wang, Huhu; Wang, Huawei; Xing, Tong; Wu, Na; Xu, Xinglian; Zhou, Guanghong] Nanjing Agr Univ, Synerget Innovat Ctr Food Safety &amp; Nutr, Nanjing 210095, Jiangsu, Peoples R China</t>
  </si>
  <si>
    <t>Xu, XL (reprint author), Nanjing Agr Univ, Natl Ctr Meat Qual &amp; Safety Control, Nanjing 210095, Jiangsu, Peoples R China.</t>
  </si>
  <si>
    <t>Natural Science Foundation of Jiangsu Province [BK20150678]; Priority Academic Program Development of Jiangsu Higher Education Institutions (PAPD) [080-809001]</t>
  </si>
  <si>
    <t>This study was supported by the project funded by the grant from the Natural Science Foundation of Jiangsu Province (BK20150678) and the Priority Academic Program Development of Jiangsu Higher Education Institutions (PAPD, 080-809001).</t>
  </si>
  <si>
    <t>10.1016/j.lwt.2015.10.049</t>
  </si>
  <si>
    <t>CZ9JF</t>
  </si>
  <si>
    <t>WOS:000367413200041</t>
  </si>
  <si>
    <t>Wang, FL; Zhang, YW; Li, JK; Guo, XY; Cui, BW; Peng, ZQ</t>
  </si>
  <si>
    <t>Wang, Fulong; Zhang, Yawei; Li, Junke; Guo, Xiuyun; Cui, Baowei; Peng, Zengqi</t>
  </si>
  <si>
    <t>Contribution of cross-links and proteoglycans in intramuscular connective tissue to shear force in bovine muscle with different marbling levels and maturities</t>
  </si>
  <si>
    <t>Shear force; Connective tissue; Cross-links; Proteoglycans; Collagen heat solubility</t>
  </si>
  <si>
    <t>MEAT QUALITY; SKELETAL-MUSCLE; STRUCTURAL-CHANGES; BEEF; COLLAGEN; DECORIN; TENDERNESS; AGE; GLYCOSAMINOGLYCANS; SEMITENDINOSUS</t>
  </si>
  <si>
    <t>[Wang, Fulong; Zhang, Yawei; Li, Junke; Guo, Xiuyun; Cui, Baowei; Peng, Zengqi] Nanjing Agr Univ, Natl Ctr Meat Qual &amp; Safety Control, Key Lab Meat Proc &amp; Qual Control, Minist Educ, Nanjing 210095, Jiangsu, Peoples R China</t>
  </si>
  <si>
    <t>Peng, ZQ (reprint author), Nanjing Agr Univ, Natl Ctr Meat Qual &amp; Safety Control, Key Lab Meat Proc &amp; Qual Control, Minist Educ, 1 Weigang, Nanjing 210095, Jiangsu, Peoples R China.</t>
  </si>
  <si>
    <t>wangfl0319@163.com; zqpeng@njau.edu.cn</t>
  </si>
  <si>
    <t>earmarked fund for the Modern Agro-industry Technology Research System [CARS-38]; Synergetic Innovation Center of Food Safety and Nutrition in Jiangsu province</t>
  </si>
  <si>
    <t>This research was supported by the earmarked fund for the Modern Agro-industry Technology Research System (CARS-38) and Synergetic Innovation Center of Food Safety and Nutrition in Jiangsu province.</t>
  </si>
  <si>
    <t>10.1016/j.lwt.2015.10.059</t>
  </si>
  <si>
    <t>WOS:000367413200057</t>
  </si>
  <si>
    <t>Chen, ZJ; Yu, LL; Wang, XK; Gu, ZX; Beta, T</t>
  </si>
  <si>
    <t>Chen, Zhijie; Yu, Lilei; Wang, Xinkun; Gu, Zhenxin; Beta, Trust</t>
  </si>
  <si>
    <t>Changes of phenolic profiles and antioxidant activity in canaryseed (Phalaris canariensis L.) during germination</t>
  </si>
  <si>
    <t>Canaryseed; Germination; Phenolic compounds; Phenolic acids; Antioxidant activity</t>
  </si>
  <si>
    <t>ORYZA-SATIVA L.; BROWN RICE; SEED; GRAIN; VARIETIES; CAPACITY; WHEAT; ACID; FOOD; ANTHOCYANINS</t>
  </si>
  <si>
    <t>[Chen, Zhijie; Yu, Lilei; Beta, Trust] Univ Manitoba, Dept Food Sci, Winnipeg, MB R3T 2N2, Canada; [Chen, Zhijie; Wang, Xinkun; Gu, Zhenxin] Nanjing Agr Univ, Coll Food Sci &amp; Technol, Nanjing 210095, Jiangsu, Peoples R China; [Chen, Zhijie] Jiangsu Food &amp; Pharmaceut Sci Coll, Coll Food &amp; Nutr Engn, Huaian 223005, Peoples R China; [Beta, Trust] Univ Manitoba, Richardson Ctr Funct Foods &amp; Nutraceut, Winnipeg, MB R3T 2N2, Canada</t>
  </si>
  <si>
    <t>Beta, T (reprint author), Univ Manitoba, Dept Food Sci, Winnipeg, MB R3T 2N2, Canada.</t>
  </si>
  <si>
    <t>Trust.Beta@umanitoba.ca</t>
  </si>
  <si>
    <t>Canada Research Chairs Program; Jiangsu Overseas Research &amp; Training Program for University Prominent Young &amp; Middle-aged Teachers and Presidents</t>
  </si>
  <si>
    <t>Financial support was provided by Canada Research Chairs Program and Jiangsu Overseas Research &amp; Training Program for University Prominent Young &amp; Middle-aged Teachers and Presidents. Experimental equipment and technical support were provided by Department of Food Science, University of Manitoba. Great thanks were given to Lovemore Malunga, Victoria Ndolo for their assistance with this research.</t>
  </si>
  <si>
    <t>10.1016/j.foodchem.2015.08.060</t>
  </si>
  <si>
    <t>CV4PL</t>
  </si>
  <si>
    <t>WOS:000364248900081</t>
  </si>
  <si>
    <t>Xing, LJ; Hu, YY; Hu, HY; Ge, QF; Zhou, GH; Zhang, WG</t>
  </si>
  <si>
    <t>Xing, Lu-juan; Hu, Ya-ya; Hu, Hong-yan; Ge, Qing-feng; Zhou, Guang-hong; Zhang, Wan-gang</t>
  </si>
  <si>
    <t>Purification and identification of antioxidative peptides from dry-cured Xuanwei ham</t>
  </si>
  <si>
    <t>Chinese fermented meat; Xuanwei ham; Peptide; Antioxidative activity; Separation; HPLC-MS/MS</t>
  </si>
  <si>
    <t>JINHUA HAM; OXIDATIVE STRESS; PROTEIN; HYDROLYSATE; PROTEOLYSIS; METABOLISM; CAPACITY; EXTRACTS; ASSAY</t>
  </si>
  <si>
    <t>[Xing, Lu-juan; Hu, Ya-ya; Hu, Hong-yan; Ge, Qing-feng; Zhou, Guang-hong; Zhang, Wan-gang] Nanjing Agr Univ, Synerget Innovat Ctr Food Safety &amp; Nutr, Coll Food Sci &amp; Technol, Lab Meat Proc &amp; Qual Control EDU, Nanjing 210095, Jiangsu, Peoples R China</t>
  </si>
  <si>
    <t>Zhang, WG (reprint author), Nanjing Agr Univ, Synerget Innovat Ctr Food Safety &amp; Nutr, Coll Food Sci &amp; Technol, Lab Meat Proc &amp; Qual Control EDU, Nanjing 210095, Jiangsu, Peoples R China.</t>
  </si>
  <si>
    <t>wangang.zhang@njau.edu.com</t>
  </si>
  <si>
    <t>Twelfth Five Issues of Rural Areas of People's Republic of China [2014BAD04B11]</t>
  </si>
  <si>
    <t>This research was supported by the Twelfth Five Issues of Rural Areas of People's Republic of China (2014BAD04B11). The authors gratefully thank for Analysis &amp; Testing Center of Jiangnan University in China for valuable help to use LC-MS/MS to analyze the data.</t>
  </si>
  <si>
    <t>10.1016/j.foodchem.2015.08.101</t>
  </si>
  <si>
    <t>WOS:000364248900121</t>
  </si>
  <si>
    <t>Ji, YF; Xie, WP; Fan, Y; Shi, YY; Kong, DY; Lu, JH</t>
  </si>
  <si>
    <t>Ji, Yuefei; Xie, Weiping; Fan, Yan; Shi, Yuanyuan; Kong, Deyang; Lu, Junhe</t>
  </si>
  <si>
    <t>Degradation of trimethoprim by thermo-activated persulfate oxidation: Reaction kinetics and transformation mechanisms</t>
  </si>
  <si>
    <t>CHEMICAL ENGINEERING JOURNAL</t>
  </si>
  <si>
    <t>Antibiotics; Persulfate; Sulfate radical; Thermo activation; Trimethoprim</t>
  </si>
  <si>
    <t>WASTE-WATER TREATMENT; AQUEOUS-SOLUTION; DRINKING-WATER; RATE CONSTANTS; PHOTOCATALYTIC DEGRADATION; POTASSIUM-PERMANGANATE; MASS-SPECTROMETRY; CHLORIDE-IONS; BY-PRODUCTS; ANTIBIOTICS</t>
  </si>
  <si>
    <t>[Ji, Yuefei; Fan, Yan; Shi, Yuanyuan; Lu, Junhe] Nanjing Agr Univ, Coll Resources &amp; Environm Sci, Nanjing 210095, Jiangsu, Peoples R China; [Xie, Weiping] Environm Monitoring Stn Yixing, Yixing 214206, Jiangsu, Peoples R China; [Kong, Deyang] Minist Environm Protect PRC, Nanjing Inst Environm Sci, Nanjing 210042, Jiangsu, Peoples R China</t>
  </si>
  <si>
    <t>Lu, JH (reprint author), Nanjing Agr Univ, Coll Resources &amp; Environm Sci, Nanjing 210095, Jiangsu, Peoples R China.</t>
  </si>
  <si>
    <t>yuefeiji@njau.edu.cn; jhlu@njau.edu.cn</t>
  </si>
  <si>
    <t>China Postdoctoral Research Funds [2015M570454]; Jiangsu Planned Projects for Postdoctoral Research Funds [1402013A]; National Science Foundation of China [51578294]; Priority Academic Program Development (PAPD) of Jiangsu Higher Education Institute</t>
  </si>
  <si>
    <t>This work was supported by China Postdoctoral Research Funds (2015M570454), Jiangsu Planned Projects for Postdoctoral Research Funds (1402013A), National Science Foundation of China (51578294) and the Priority Academic Program Development (PAPD) of Jiangsu Higher Education Institute. The content of the paper does not necessarily represent the views of the funding agencies.</t>
  </si>
  <si>
    <t>ELSEVIER SCIENCE SA</t>
  </si>
  <si>
    <t>LAUSANNE</t>
  </si>
  <si>
    <t>PO BOX 564, 1001 LAUSANNE, SWITZERLAND</t>
  </si>
  <si>
    <t>1385-8947</t>
  </si>
  <si>
    <t>1873-3212</t>
  </si>
  <si>
    <t>CHEM ENG J</t>
  </si>
  <si>
    <t>Chem. Eng. J.</t>
  </si>
  <si>
    <t>10.1016/j.cej.2015.10.050</t>
  </si>
  <si>
    <t>Engineering, Environmental; Engineering, Chemical</t>
  </si>
  <si>
    <t>Engineering</t>
  </si>
  <si>
    <t>CZ0JB</t>
  </si>
  <si>
    <t>WOS:000366790000002</t>
  </si>
  <si>
    <t>Wu, ZW; Zhang, MX; Xie, MH; Dai, ZQ; Wang, XQ; Hu, B; Ye, H; Zeng, XX</t>
  </si>
  <si>
    <t>Wu, Zhongwei; Zhang, Mingxia; Xie, Minhao; Dai, Zhuqing; Wang, Xiaoqing; Hu, Bing; Ye, Hong; Zeng, Xiaoxiong</t>
  </si>
  <si>
    <t>Extraction, characterization and antioxidant activity of mycelial polysaccharides from Paecilomyces hepiali HN1</t>
  </si>
  <si>
    <t>Antioxidant activity; Optimization; Paecilomyces hepiali HN1; Polysaccharides</t>
  </si>
  <si>
    <t>ACTIVITY IN-VITRO; MESSENGER-RNA EXPRESSION; CORDYCEPS-SINENSIS; OXIDATIVE STRESS; D-GALACTOSE; MICE; OPTIMIZATION; VIVO; EXOPOLYSACCHARIDES; MACROPHAGES</t>
  </si>
  <si>
    <t>[Wu, Zhongwei; Zhang, Mingxia] Henan Inst Sci &amp; Technol, Coll Life Sci &amp; Technol, Xinxiang 453003, Peoples R China; [Wu, Zhongwei; Xie, Minhao; Dai, Zhuqing; Wang, Xiaoqing; Hu, Bing; Ye, Hong; Zeng, Xiaoxiong] Nanjing Agr Univ, Coll Food Sci &amp; Technol, Nanjing 210095, Jiangsu, Peoples R China; [Wu, Zhongwei; Zhang, Mingxia] Collaborat Innovat Ctr Modern Biol Breeding, Xinxiang 453003, Henan Province, Peoples R China</t>
  </si>
  <si>
    <t>Zeng, XX (reprint author), Nanjing Agr Univ, Coll Food Sci &amp; Technol, Nanjing 210095, Jiangsu, Peoples R China.</t>
  </si>
  <si>
    <t>National Natural Science Foundation of China [31201454]; Specialized Research Fund for the Doctoral Program of Higher Education [20130097110021]; Priority Academic Program Development of Jiangsu Higher Education Institutions</t>
  </si>
  <si>
    <t>This work was partly supported by Grants-in-Aid for scientific research from the National Natural Science Foundation of China (31201454), Specialized Research Fund for the Doctoral Program of Higher Education (20130097110021), and a project funded by the Priority Academic Program Development of Jiangsu Higher Education Institutions.</t>
  </si>
  <si>
    <t>10.1016/j.carbpol.2015.11.010</t>
  </si>
  <si>
    <t>CZ2MB</t>
  </si>
  <si>
    <t>WOS:000366938200063</t>
  </si>
  <si>
    <t>An, YY; Li, J; Duan, CH; Liu, LB; Sun, YP; Cao, RX; Wang, LJ</t>
  </si>
  <si>
    <t>An, Yuyan; Li, Jie; Duan, Chunhui; Liu, Longbo; Sun, Yongping; Cao, Rongxiang; Wang, Liangju</t>
  </si>
  <si>
    <t>5-Aminolevulinic Acid Thins Pear Fruits by Inhibiting Pollen Tube Growth via Ca2+-ATPase-Mediated Ca2+ Efflux</t>
  </si>
  <si>
    <t>FRONTIERS IN PLANT SCIENCE</t>
  </si>
  <si>
    <t>5-aminolevulinic acid (ALA); Ca2+-ATPase; calcium; fruit set; pollen germination</t>
  </si>
  <si>
    <t>JAPANESE PEAR; CALCIUM; QUALITY; APPLES; REGULATOR; HOSUI</t>
  </si>
  <si>
    <t>[An, Yuyan; Li, Jie; Duan, Chunhui; Liu, Longbo; Wang, Liangju] Nanjing Agr Univ, Coll Hort, Nanjing, Jiangsu, Peoples R China; [Sun, Yongping; Cao, Rongxiang] Nanjing Inst Agr Sci, Nanjing, Jiangsu, Peoples R China</t>
  </si>
  <si>
    <t>Wang, LJ (reprint author), Nanjing Agr Univ, Coll Hort, Nanjing, Jiangsu, Peoples R China.</t>
  </si>
  <si>
    <t>wlj@njau.edu.cn</t>
  </si>
  <si>
    <t>National Science Foundation of China [31401820]; Fundamental Research Funds for the Central Universities [KJQN201538]; Natural Science Foundation of Jiangsu Province, China [BK20140702]; Agricultural Independent Innovation Fund of Jiangsu Province, China [CX(11)4004]</t>
  </si>
  <si>
    <t>This research was supported by the National Science Foundation of China (31401820), the Fundamental Research Funds for the Central Universities (KJQN201538), the Natural Science Foundation of Jiangsu Province, China (BK20140702), and Agricultural Independent Innovation Fund of Jiangsu Province, China [CX(11)4004]. The funders had no role in study design, data collection and analysis, decision to publish, or preparation of the manuscript.</t>
  </si>
  <si>
    <t>FRONTIERS MEDIA SA</t>
  </si>
  <si>
    <t>PO BOX 110, EPFL INNOVATION PARK, BUILDING I, LAUSANNE, 1015, SWITZERLAND</t>
  </si>
  <si>
    <t>1664-462X</t>
  </si>
  <si>
    <t>FRONT PLANT SCI</t>
  </si>
  <si>
    <t>Front. Plant Sci.</t>
  </si>
  <si>
    <t>10.3389/fpls.2016.00121</t>
  </si>
  <si>
    <t>Plant Sciences</t>
  </si>
  <si>
    <t>DD3DZ</t>
  </si>
  <si>
    <t>WOS:000369802900001</t>
  </si>
  <si>
    <t>Chen, Y; Chen, CM; Tan, ZQ; Liu, J; Zhuang, LL; Yang, ZM; Huang, BR</t>
  </si>
  <si>
    <t>Chen, Yu; Chen, Chuanming; Tan, Zhiqun; Liu, Jun; Zhuang, Lili; Yang, Zhimin; Huang, Bingru</t>
  </si>
  <si>
    <t>Functional Identification and Characterization of Genes Cloned from Halophyte Seashore Paspalum Conferring Salinity and Cadmium Tolerance</t>
  </si>
  <si>
    <t>seashore paspalum; yeast; cDNA library; salinity -tolerance; Cd-tolerance</t>
  </si>
  <si>
    <t>FULL-LENGTH CDNA; ARABIDOPSIS-THALIANA; ABIOTIC STRESSES; SALT TOLERANCE; FREEZING TOLERANCE; TRANSGENIC ARABIDOPSIS; TRANSCRIPTION FACTOR; COLD-ACCLIMATION; OXIDATIVE STRESS; BINDING PROTEINS</t>
  </si>
  <si>
    <t>[Chen, Yu; Chen, Chuanming; Tan, Zhiqun; Liu, Jun; Zhuang, Lili; Yang, Zhimin] Nanjing Agr Univ, Coll Agrograssland Sci, Dept Turfgrass Sci, Nanjing, Jiangsu, Peoples R China; [Huang, Bingru] Rutgers State Univ, Dept Plant Biol &amp; Pathol, New Brunswick, NJ 08903 USA</t>
  </si>
  <si>
    <t>Chen, Y (reprint author), Nanjing Agr Univ, Coll Agrograssland Sci, Dept Turfgrass Sci, Nanjing, Jiangsu, Peoples R China.; Huang, BR (reprint author), Rutgers State Univ, Dept Plant Biol &amp; Pathol, New Brunswick, NJ 08903 USA.</t>
  </si>
  <si>
    <t>cyu801027@aliyun.com; huang@aesop.rutgers.edu</t>
  </si>
  <si>
    <t>program of the China Postdoctoral Science Foundation [2014M551612]; Jiangsu Postdoctoral Science Foundation [1302018B]</t>
  </si>
  <si>
    <t>We thank Dr. Huazhong Shi (Department of Chemistry and Biochemistry, Texas Tech University) for providing yeast strains G19 (Delta ena1::HIS3::Delta ena4). This work was supported by the program of the China Postdoctoral Science Foundation (2014M551612) and Jiangsu Postdoctoral Science Foundation (1302018B).</t>
  </si>
  <si>
    <t>10.3389/fpls.2016.00102</t>
  </si>
  <si>
    <t>DD3DQ</t>
  </si>
  <si>
    <t>WOS:000369801900001</t>
  </si>
  <si>
    <t>Song, SX; Hooiveld, GJ; Li, MJ; Zhao, F; Zhang, W; Xu, XL; Muller, M; Li, CB; Zhou, GH</t>
  </si>
  <si>
    <t>Song, Shangxin; Hooiveld, Guido J.; Li, Mengjie; Zhao, Fan; Zhang, Wei; Xu, Xinglian; Muller, Michael; Li, Chunbao; Zhou, Guanghong</t>
  </si>
  <si>
    <t>Dietary soy and meat proteins induce distinct physiological and gene expression changes in rats</t>
  </si>
  <si>
    <t>SCIENTIFIC REPORTS</t>
  </si>
  <si>
    <t>LIMITING AMINO-ACIDS; INSULIN SENSITIVITY; LIPID-METABOLISM; SOYBEAN PROTEIN; FISH-PROTEIN; FOOD-INTAKE; MECHANISMS; RESTRICTION; HOMEOSTASIS; QUALITY</t>
  </si>
  <si>
    <t>[Song, Shangxin; Li, Mengjie; Zhao, Fan; Xu, Xinglian; Li, Chunbao; Zhou, Guanghong] MOE, Key Lab Meat Proc &amp; Qual Control, Nanjing 210095, Jiangsu, Peoples R China; [Song, Shangxin; Li, Mengjie; Zhao, Fan; Xu, Xinglian; Li, Chunbao; Zhou, Guanghong] MOA, Key Lab Anim Prod Proc, Nanjing 210095, Jiangsu, Peoples R China; [Song, Shangxin; Li, Mengjie; Zhao, Fan; Xu, Xinglian; Li, Chunbao; Zhou, Guanghong] Jiang Synerget Innovat Ctr Meat Proc &amp; Qual Contr, Nanjing 210095, Jiangsu, Peoples R China; [Song, Shangxin; Li, Mengjie; Zhao, Fan; Xu, Xinglian; Li, Chunbao; Zhou, Guanghong] Nanjing Agr Univ, Nanjing 210095, Jiangsu, Peoples R China; [Hooiveld, Guido J.] Wageningen Univ, Div Human Nutr, Nutr Metab &amp; Genom Grp, NL-6700 AP Wageningen, Netherlands; [Muller, Michael] Univ E Anglia, Norwich Med Sch, Norwich NR4 7TJ, Norfolk, England; [Zhang, Wei] Nanjing Med Univ, Key Lab Human Funct Genom Jiangsu Prov, Nanjing 210029, Jiangsu, Peoples R China</t>
  </si>
  <si>
    <t>Li, CB; Zhou, GH (reprint author), MOE, Key Lab Meat Proc &amp; Qual Control, Nanjing 210095, Jiangsu, Peoples R China.; Li, CB; Zhou, GH (reprint author), MOA, Key Lab Anim Prod Proc, Nanjing 210095, Jiangsu, Peoples R China.; Li, CB; Zhou, GH (reprint author), Jiang Synerget Innovat Ctr Meat Proc &amp; Qual Contr, Nanjing 210095, Jiangsu, Peoples R China.; Li, CB; Zhou, GH (reprint author), Nanjing Agr Univ, Nanjing 210095, Jiangsu, Peoples R China.</t>
  </si>
  <si>
    <t>chunbao.li@njau.edu.cn; guanghong.zhou@hotmail.com</t>
  </si>
  <si>
    <t>National Natural Science Foundation of China [31471600]; Ministry of Education of the P. R. China [NCET-11-0668]; Jiangsu Provincial Department of Education, China [CXZZ13_0286]</t>
  </si>
  <si>
    <t>We would like to thank professors Ron Tume, Feng Gao and Weihua Chen (Nanjing Agricultural University) for helpful suggestions during the preparation of animal experiment. This work was funded by grants 31471600 (National Natural Science Foundation of China), NCET-11-0668 (Ministry of Education of the P. R. China), and CXZZ13_0286 (Jiangsu Provincial Department of Education, China).</t>
  </si>
  <si>
    <t>NATURE PUBLISHING GROUP</t>
  </si>
  <si>
    <t>LONDON</t>
  </si>
  <si>
    <t>MACMILLAN BUILDING, 4 CRINAN ST, LONDON N1 9XW, ENGLAND</t>
  </si>
  <si>
    <t>2045-2322</t>
  </si>
  <si>
    <t>SCI REP-UK</t>
  </si>
  <si>
    <t>Sci Rep</t>
  </si>
  <si>
    <t>10.1038/srep20036</t>
  </si>
  <si>
    <t>Multidisciplinary Sciences</t>
  </si>
  <si>
    <t>Science &amp; Technology - Other Topics</t>
  </si>
  <si>
    <t>DC9XG</t>
  </si>
  <si>
    <t>WOS:000369574300001</t>
  </si>
  <si>
    <t>Wang, J; Chu, SS; Zhang, HR; Zhu, Y; Cheng, H; Yu, DY</t>
  </si>
  <si>
    <t>Wang, Jiao; Chu, Shanshan; Zhang, Huairen; Zhu, Ying; Cheng, Hao; Yu, Deyue</t>
  </si>
  <si>
    <t>Development and application of a novel genome-wide SNP array reveals domestication history in soybean</t>
  </si>
  <si>
    <t>GLYCINE-MAX; GENETIC DIVERSITY; YIELD COMPONENTS; GENOTYPING ARRAY; AGRONOMIC TRAITS; SEED PROTEIN; QTL ANALYSIS; RICE; ASSOCIATION; WILD</t>
  </si>
  <si>
    <t>[Wang, Jiao; Chu, Shanshan; Zhang, Huairen; Zhu, Ying; Cheng, Hao; Yu, Deyue] Nanjing Agr Univ, Natl Ctr Soybean Improvement, Natl Key Lab Crop Genet &amp; Germplasm Enhancement, Nanjing 210095, Jiangsu, Peoples R China</t>
  </si>
  <si>
    <t>Yu, DY (reprint author), Nanjing Agr Univ, Natl Ctr Soybean Improvement, Natl Key Lab Crop Genet &amp; Germplasm Enhancement, Nanjing 210095, Jiangsu, Peoples R China.</t>
  </si>
  <si>
    <t>dyyu@njau.edu.cn</t>
  </si>
  <si>
    <t>National Basic Research Program of China (973 Program) [2010CB125906]; National Natural Science Foundation of China [31301342, 31370034]; Key Transgenic Breeding Program of China [2014ZX08004-003]; Jiangsu Collaborative Innovation Center for Modern Crop Production (JCIC-MCP); Nanjing Agricultural University Youth Science and Technology Innovation Fund [KJ2013002]</t>
  </si>
  <si>
    <t>This work was supported in part by the National Basic Research Program of China (973 Program) (2010CB125906), National Natural Science Foundation of China (31301342, 31370034), Key Transgenic Breeding Program of China (2014ZX08004-003), Jiangsu Collaborative Innovation Center for Modern Crop Production (JCIC-MCP), and the Nanjing Agricultural University Youth Science and Technology Innovation Fund (KJ2013002).</t>
  </si>
  <si>
    <t>10.1038/srep20728</t>
  </si>
  <si>
    <t>DD0NB</t>
  </si>
  <si>
    <t>WOS:000369615600001</t>
  </si>
  <si>
    <t>Wang, Q; Kang, FX; Gao, YZ; Mao, XW; Hu, XJ</t>
  </si>
  <si>
    <t>Wang, Qian; Kang, Fuxing; Gao, Yanzheng; Mao, Xuewei; Hu, Xiaojie</t>
  </si>
  <si>
    <t>Sequestration of nanoparticles by an EPS matrix reduces the particle-specific bactericidal activity</t>
  </si>
  <si>
    <t>EXTRACELLULAR POLYMERIC SUBSTANCES; SILVER NANOPARTICLES; BIOFILM; PROTEIN; SUSPENSIONS; INHIBITION; COMPLEX; SLUDGES</t>
  </si>
  <si>
    <t>[Wang, Qian] Chinese Acad Sci, Nanjing Inst Geog &amp; Limnol, State Key Lab Lake Sci &amp; Environm, Nanjing 210008, Jiangsu, Peoples R China; [Kang, Fuxing; Gao, Yanzheng; Mao, Xuewei; Hu, Xiaojie] Nanjing Agr Univ, Inst Organ Contaminant Control &amp; Soil Remediat, Nanjing 210095, Jiangsu, Peoples R China; [Wang, Qian] Nanjing Univ, Sch Earth Sci &amp; Engn, Nanjing 210046, Jiangsu, Peoples R China</t>
  </si>
  <si>
    <t>Kang, FX; Gao, YZ (reprint author), Nanjing Agr Univ, Inst Organ Contaminant Control &amp; Soil Remediat, Nanjing 210095, Jiangsu, Peoples R China.</t>
  </si>
  <si>
    <t>kangfuxing@126.com; gaoyanzheng@njau.edu.cn</t>
  </si>
  <si>
    <t>National Science Foundation of China [41401543]; National Science Foundation for Post-doctoral Scientists of China [2014M561662]; Natural Science Foundation of Jiangsu Province of China [BK20140725]; Priority Academic Program Development Foundation of Jiangsu Higher Education Institutions (PAPD); PhD Research Startup Foundation of Nanjing Agricultural University</t>
  </si>
  <si>
    <t>This work was supported by the National Science Foundation of China (Grant 41401543), the National Science Foundation for Post-doctoral Scientists of China (Grant 2014M561662), the Natural Science Foundation of Jiangsu Province of China (Grant BK20140725), the Priority Academic Program Development Foundation of Jiangsu Higher Education Institutions (PAPD), and the PhD Research Startup Foundation of Nanjing Agricultural University.</t>
  </si>
  <si>
    <t>10.1038/srep21379</t>
  </si>
  <si>
    <t>DD1CN</t>
  </si>
  <si>
    <t>WOS:000369658800001</t>
  </si>
  <si>
    <t>Zhang, ZY; Zhao, J; Ding, LY; Zou, LF; Li, YR; Chen, GY; Zhang, TZ</t>
  </si>
  <si>
    <t>Zhang, Zhiyuan; Zhao, Jun; Ding, Lingyun; Zou, Lifang; Li, Yurong; Chen, Gongyou; Zhang, Tianzhen</t>
  </si>
  <si>
    <t>Constitutive expression of a novel antimicrobial protein, Hcm1, confers resistance to both Verticillium and Fusarium wilts in cotton</t>
  </si>
  <si>
    <t>HYPERSENSITIVE RESPONSE; SALICYLIC-ACID; CECROPIN-A; PSEUDOMONAS-SYRINGAE; TRANSGENIC TOBACCO; DISEASE RESISTANCE; SIGNAL-TRANSDUCTION; FUNGAL PATHOGENS; ARABIDOPSIS NPR1; PLANT-PATHOGENS</t>
  </si>
  <si>
    <t>[Zhang, Zhiyuan; Zhao, Jun; Ding, Lingyun; Zhang, Tianzhen] Nanjing Agr Univ, Cotton Res Inst, Natl Key Lab Crop Genet &amp; Germplasm Enhancement, Nanjing 210095, Jiangsu, Peoples R China; [Zou, Lifang; Li, Yurong; Chen, Gongyou] Shanghai Jiao Tong Univ, Key Lab Urban South, Minist Agr, Sch Agr &amp; Biol, Shanghai 200030, Peoples R China</t>
  </si>
  <si>
    <t>Zhang, TZ (reprint author), Nanjing Agr Univ, Cotton Res Inst, Natl Key Lab Crop Genet &amp; Germplasm Enhancement, Nanjing 210095, Jiangsu, Peoples R China.; Chen, GY (reprint author), Shanghai Jiao Tong Univ, Key Lab Urban South, Minist Agr, Sch Agr &amp; Biol, Shanghai 200030, Peoples R China.</t>
  </si>
  <si>
    <t>gyouchen@sjtu.edu.cn; cotton@njau.edu.cn</t>
  </si>
  <si>
    <t>National Research and Development Project of Transgenic Crops of China [2011ZX08009-003]; Natural Science Foundation in Jiangsu Province [BK2010441]; National High Technology Research and Development Program of China (863 Program) [2011AA10A102]; Priority Academic Program Development of Jiangsu Higher Education Institutions; Jiangsu Collaborative Innovation Center for Modern Crop Production (JCIC-MCP); 111 Program [B08025]</t>
  </si>
  <si>
    <t>This study was financially supported in part by grants from the National Research and Development Project of Transgenic Crops of China (2011ZX08009-003), the Natural Science Foundation in Jiangsu Province (BK2010441), the National High Technology Research and Development Program of China (863 Program) (2011AA10A102), the Priority Academic Program Development of Jiangsu Higher Education Institutions, Jiangsu Collaborative Innovation Center for Modern Crop Production (JCIC-MCP) and the 111 Program (B08025).</t>
  </si>
  <si>
    <t>10.1038/srep20773</t>
  </si>
  <si>
    <t>DD0NO</t>
  </si>
  <si>
    <t>WOS:000369616900001</t>
  </si>
  <si>
    <t>Xia, PP; Wang, YT; Zhu, CR; Zou, YJ; Yang, Y; Liu, W; Hardwidge, PR; Zhu, GQ</t>
  </si>
  <si>
    <t>Xia, Pengpeng; Wang, Yiting; Zhu, Congrui; Zou, Yajie; Yang, Ying; Liu, Wei; Hardwidge, Philip R.; Zhu, Guoqiang</t>
  </si>
  <si>
    <t>Porcine aminopeptidase N binds to F4(+) enterotoxigenic Escherichia coli fimbriae</t>
  </si>
  <si>
    <t>VETERINARY RESEARCH</t>
  </si>
  <si>
    <t>F4 FIMBRIAE; BRUSH-BORDERS; IN-VITRO; ADHESIN VARIANTS; RECEPTOR-BINDING; EPITHELIAL-CELL; PIG PHENOTYPES; FAEG; SUSCEPTIBILITY; EXPRESSION</t>
  </si>
  <si>
    <t>[Xia, Pengpeng; Wang, Yiting; Zou, Yajie; Yang, Ying; Liu, Wei; Zhu, Guoqiang] Yangzhou Univ, Coll Vet Med, Yangzhou 225009, Jiangsu, Peoples R China; [Xia, Pengpeng; Wang, Yiting; Zou, Yajie; Yang, Ying; Liu, Wei; Zhu, Guoqiang] Jiangsu Coinnovat Ctr Prevent &amp; Control Important, Yangzhou 225009, Jiangsu, Peoples R China; [Zhu, Congrui] Nanjing Agr Univ, Coll Anim Med, Nanjing 210095, Jiangsu, Peoples R China; [Hardwidge, Philip R.] Kansas State Univ, Coll Vet Med, Manhattan, KS 66506 USA</t>
  </si>
  <si>
    <t>Zhu, GQ (reprint author), Yangzhou Univ, Coll Vet Med, Yangzhou 225009, Jiangsu, Peoples R China.; Zhu, GQ (reprint author), Jiangsu Coinnovat Ctr Prevent &amp; Control Important, Yangzhou 225009, Jiangsu, Peoples R China.</t>
  </si>
  <si>
    <t>yzgqzhu@yzu.edu.cn</t>
  </si>
  <si>
    <t>Chinese National Science Foundation Grant [30571374, 30771603, 31072136, 31270171]; Genetically Modified Organisms Technology Major Project of China [2014ZX08006-001B]; 948 program from Ministry of Agriculture of the People's Republic of China [2011-G24]; Priority Academic Program of Development Jiangsu High Education Institution; Innovative Research Team In University "PCSIRT" [IRT0978]; Program granted for Scientific Innovation Research of College Graduate in Jiangsu province [KYLX_1359]; fund of excellent doctorial dissertations from Yangzhou University</t>
  </si>
  <si>
    <t>This study was supported by Grants from the Chinese National Science Foundation Grant (Nos. 30571374, 30771603, 31072136, 31270171), the Genetically Modified Organisms Technology Major Project of China (2014ZX08006-001B), the 948 program Grant No. 2011-G24 from Ministry of Agriculture of the People's Republic of China, a project founded by the Priority Academic Program of Development Jiangsu High Education Institution, and Innovative Research Team In University "PCSIRT" (IRT0978), a fund of excellent doctorial dissertations from Yangzhou University, Program granted for Scientific Innovation Research of College Graduate in Jiangsu province (KYLX_1359).</t>
  </si>
  <si>
    <t>BIOMED CENTRAL LTD</t>
  </si>
  <si>
    <t>236 GRAYS INN RD, FLOOR 6, LONDON WC1X 8HL, ENGLAND</t>
  </si>
  <si>
    <t>0928-4249</t>
  </si>
  <si>
    <t>1297-9716</t>
  </si>
  <si>
    <t>VET RES</t>
  </si>
  <si>
    <t>Vet. Res.</t>
  </si>
  <si>
    <t>10.1186/s13567-016-0313-5</t>
  </si>
  <si>
    <t>Veterinary Sciences</t>
  </si>
  <si>
    <t>DC9VM</t>
  </si>
  <si>
    <t>WOS:000369569700001</t>
  </si>
  <si>
    <t>Yang, H; Hu, JX; Long, XH; Liu, ZP; Rengel, Z</t>
  </si>
  <si>
    <t>Yang, Hui; Hu, Jinxiang; Long, Xiaohua; Liu, Zhaopu; Rengel, Zed</t>
  </si>
  <si>
    <t>Salinity altered root distribution and increased diversity of bacterial communities in the rhizosphere soil of Jerusalem artichoke</t>
  </si>
  <si>
    <t>HELIANTHUS-TUBEROSUS L.; SP NOV.; LYSOBACTER-ENZYMOGENES; SALT TOLERANCE; SPHINGOMONAS; GROWTH; SEQUENCES; DIGESTION; DROUGHT; FOREST</t>
  </si>
  <si>
    <t>[Yang, Hui; Hu, Jinxiang; Long, Xiaohua; Liu, Zhaopu] Nanjing Agr Univ, Jiangsu Prov Key Lab Marine Biol, Coll Resources &amp; Environm Sci, Nanjing 210095, Jiangsu, Peoples R China; [Rengel, Zed] Univ Western Australia, Soil Sci &amp; Plant Nutr, Sch Earth &amp; Environm, 35 Stirling Highway, Crawley, WA 6009, Australia</t>
  </si>
  <si>
    <t>Long, XH (reprint author), Nanjing Agr Univ, Jiangsu Prov Key Lab Marine Biol, Coll Resources &amp; Environm Sci, Nanjing 210095, Jiangsu, Peoples R China.</t>
  </si>
  <si>
    <t>longxiaohua@njau.edu.cn</t>
  </si>
  <si>
    <t>National Natural Science Foundation of China [31201692]; Jiangsu Agricultural Science and Technology Independent Innovation Fund Project [CX(15)1005]; National Key Projects of Scientific, Technical Support Programs - Ministry of Science and Technology of China [2011BAD13B09]</t>
  </si>
  <si>
    <t>The authors are grateful for the financial support of National Natural Science Foundation of China (No. 31201692), Jiangsu Agricultural Science and Technology Independent Innovation Fund Project (No. CX(15)1005) and the National Key Projects of Scientific, Technical Support Programs funded by the Ministry of Science and Technology of China (No. 2011BAD13B09).</t>
  </si>
  <si>
    <t>10.1038/srep20687</t>
  </si>
  <si>
    <t>DC8SX</t>
  </si>
  <si>
    <t>WOS:000369491100001</t>
  </si>
  <si>
    <t>Duanmu, YQ; Cong, RH; Tao, SY; Tian, J; Dong, HB; Zhang, YS; Ni, YD; Zhao, RQ</t>
  </si>
  <si>
    <t>Duanmu, Yongqian; Cong, Rihua; Tao, Shiyu; Tian, Jing; Dong, Haibo; Zhang, Yuanshu; Ni, Yingdong; Zhao, Ruqian</t>
  </si>
  <si>
    <t>Comparative proteomic analysis of the effects of high-concentrate diet on the hepatic metabolism and inflammatory response in lactating dairy goats</t>
  </si>
  <si>
    <t>JOURNAL OF ANIMAL SCIENCE AND BIOTECHNOLOGY</t>
  </si>
  <si>
    <t>High concentrate diet; Lactating goats; Liver; Mitochondria; Proteomics</t>
  </si>
  <si>
    <t>SUBACUTE RUMINAL ACIDOSIS; OXIDATIVE STRESS; GENE-EXPRESSION; COWS; LIPOPOLYSACCHARIDE; LIVER; HEPATOCYTES; REGUCALCIN; CYTOKINES; ALPHA</t>
  </si>
  <si>
    <t>[Duanmu, Yongqian; Tao, Shiyu; Tian, Jing; Dong, Haibo; Zhang, Yuanshu; Ni, Yingdong; Zhao, Ruqian] Nanjing Agr Univ, Minist Agr, Key Lab Anim Physiol &amp; Biochem, Nanjing, Jiangsu, Peoples R China; [Cong, Rihua] Northwest A&amp;F Univ, Coll Vet Med, Yangling, Shannxi, Peoples R China</t>
  </si>
  <si>
    <t>Ni, YD (reprint author), Nanjing Agr Univ, Minist Agr, Key Lab Anim Physiol &amp; Biochem, Nanjing, Jiangsu, Peoples R China.</t>
  </si>
  <si>
    <t>niyingdong@njau.edu.cn</t>
  </si>
  <si>
    <t>National Nature Science Foundation of China [31272470, 31572433]; National Basic Research Program of China [2011CB100802]; Priority Academic Program Development of Jiangsu Higher Education Institutions (PAPD)</t>
  </si>
  <si>
    <t>This work was supported by National Nature Science Foundation of China (Project No. 31272470, No. 31572433) and National Basic Research Program of China (Project No. 2011CB100802) and A Project Funded by the Priority Academic Program Development of Jiangsu Higher Education Institutions (PAPD).</t>
  </si>
  <si>
    <t>2049-1891</t>
  </si>
  <si>
    <t>J ANIM SCI BIOTECHNO</t>
  </si>
  <si>
    <t>J. Anim. Sci. Biotechnol.</t>
  </si>
  <si>
    <t>10.1186/s40104-016-0065-0</t>
  </si>
  <si>
    <t>Agriculture, Dairy &amp; Animal Science</t>
  </si>
  <si>
    <t>DD0DJ</t>
  </si>
  <si>
    <t>WOS:000369590200001</t>
  </si>
  <si>
    <t>Liu, TF; Chu, XY; Huang, YF; Yang, P; Li, QF; Hu, LS; Chen, H; Chen, QS</t>
  </si>
  <si>
    <t>Liu, Tengfei; Chu, Xiaoya; Huang, Yufei; Yang, Ping; Li, Quanfu; Hu, Lisi; Chen, Hong; Chen, Qiusheng</t>
  </si>
  <si>
    <t>Androgen-related sperm storage in oviduct of Chinese Soft-Shelled Turtle in vivo during annual cycle</t>
  </si>
  <si>
    <t>FEMALE REPRODUCTIVE-TRACT; NON-GENOMIC ACTIONS; PELODISCUS-SINENSIS; HUMAN SPERMATOZOA; TRIONYX-SINENSIS; SEASONAL-CHANGES; STORED SPERM; RECEPTOR; SPERMATOGENESIS; ULTRASTRUCTURE</t>
  </si>
  <si>
    <t>[Liu, Tengfei; Chu, Xiaoya; Huang, Yufei; Yang, Ping; Li, Quanfu; Hu, Lisi; Chen, Hong; Chen, Qiusheng] Nanjing Agr Univ, Coll Vet Med, Lab Anim Cell Biol &amp; Embryol, Nanjing 210095, Jiangsu, Peoples R China</t>
  </si>
  <si>
    <t>Chen, QS (reprint author), Nanjing Agr Univ, Coll Vet Med, Lab Anim Cell Biol &amp; Embryol, Nanjing 210095, Jiangsu, Peoples R China.</t>
  </si>
  <si>
    <t>chenqsh305@njau.edu.cn</t>
  </si>
  <si>
    <t>National Natural Science Foundation of China [31272521]; Priority Academic Program for Development of Jiangsu Higher Education Institutions, PR-China</t>
  </si>
  <si>
    <t>This research was supported by the National Natural Science Foundation of China (Grant number: 31272521), and Priority Academic Program for Development of Jiangsu Higher Education Institutions, PR-China.</t>
  </si>
  <si>
    <t>10.1038/srep20456</t>
  </si>
  <si>
    <t>DC8AD</t>
  </si>
  <si>
    <t>WOS:000369441400001</t>
  </si>
  <si>
    <t>Zhang, YJ; Lin, F; Jin, YG; Wang, XF; Liu, SW; Zou, JW</t>
  </si>
  <si>
    <t>Zhang, Yaojun; Lin, Feng; Jin, Yaguo; Wang, Xiaofei; Liu, Shuwei; Zou, Jianwen</t>
  </si>
  <si>
    <t>Response of nitric and nitrous oxide fluxes to N fertilizer application in greenhouse vegetable cropping systems in southeast China</t>
  </si>
  <si>
    <t>DIRECT N2O EMISSIONS; SOIL PROPERTIES; NORTHERN CHINA; NO2 FLUXES; FIELDS; PLAIN; CROPLAND; METHANE; REGION; DELTA</t>
  </si>
  <si>
    <t>[Zhang, Yaojun; Lin, Feng; Jin, Yaguo; Wang, Xiaofei; Liu, Shuwei; Zou, Jianwen] Nanjing Agr Univ, Jiangsu Key Lab Low Carbon Agr &amp; GHGs Mitigat, Nanjing 210095, Jiangsu, Peoples R China; [Zhang, Yaojun] Univ Sydney, Ctr Carbon Water &amp; Food, Dept Environm Sci, Sydney, NSW 2570, Australia</t>
  </si>
  <si>
    <t>Zou, JW (reprint author), Nanjing Agr Univ, Jiangsu Key Lab Low Carbon Agr &amp; GHGs Mitigat, Nanjing 210095, Jiangsu, Peoples R China.</t>
  </si>
  <si>
    <t>jwzou21@njau.edu.cn</t>
  </si>
  <si>
    <t>NSFC [41171194, 41225003]; Fundamental Research Funds for the Central Universities (NAU) [KYT201404]; National Basic Research Program of China [2015CB150502, 2012CB417102]; 111 project by Ministry of Education [B12009]; China Scholarship Council</t>
  </si>
  <si>
    <t>This work was supported by the NSFC (41171194, 41225003), the Fundamental Research Funds for the Central Universities (KYT201404, NAU), the National Basic Research Program of China (2012CB417102, 2015CB150502), 111 project (B12009) by Ministry of Education. Yaojun Zhang was supported by China Scholarship Council for his study in Australia.</t>
  </si>
  <si>
    <t>10.1038/srep20700</t>
  </si>
  <si>
    <t>DC9LD</t>
  </si>
  <si>
    <t>WOS:000369542200001</t>
  </si>
  <si>
    <t>Zhang, F; Yin, XJ; Zhang, WH</t>
  </si>
  <si>
    <t>Zhang, Fan; Yin, Xiaoju; Zhang, Weihua</t>
  </si>
  <si>
    <t>Development of magnetic Sr-5(PO4)(3)(OH)/Fe3O4 nanorod for adsorption of Congo red from solution</t>
  </si>
  <si>
    <t>JOURNAL OF ALLOYS AND COMPOUNDS</t>
  </si>
  <si>
    <t>Magnetic nanorod; Congo red; Adsorption; Mechanism</t>
  </si>
  <si>
    <t>METHYL BLUE; ENHANCED ADSORPTION; AQUEOUS-SOLUTION; FERRITE NANOPARTICLES; EFFICIENT REMOVAL; GRAPHENE OXIDE; WATER; CAPABILITY; KINETICS; DYE</t>
  </si>
  <si>
    <t>[Zhang, Fan; Yin, Xiaoju; Zhang, Weihua] Nanjing Agr Univ, Coll Sci, Jiangsu Key Lab Pesticide Sci, Nanjing 210095, Jiangsu, Peoples R China</t>
  </si>
  <si>
    <t>Zhang, F (reprint author), Nanjing Agr Univ, Coll Sci, Jiangsu Key Lab Pesticide Sci, Nanjing 210095, Jiangsu, Peoples R China.</t>
  </si>
  <si>
    <t>zhangfan0128@njau.edu.cn</t>
  </si>
  <si>
    <t>National Natural Science Funds of China [51402153]; Nanjing Agricultural University</t>
  </si>
  <si>
    <t>This work was financially supported by the National Natural Science Funds of China (Grant No. 51402153) and the Youth Fund of Nanjing Agricultural University.</t>
  </si>
  <si>
    <t>0925-8388</t>
  </si>
  <si>
    <t>1873-4669</t>
  </si>
  <si>
    <t>J ALLOY COMPD</t>
  </si>
  <si>
    <t>J. Alloy. Compd.</t>
  </si>
  <si>
    <t>10.1016/j.jallcom.2015.10.178</t>
  </si>
  <si>
    <t>Chemistry, Physical; Materials Science, Multidisciplinary; Metallurgy &amp; Metallurgical Engineering</t>
  </si>
  <si>
    <t>Chemistry; Materials Science; Metallurgy &amp; Metallurgical Engineering</t>
  </si>
  <si>
    <t>CZ2KT</t>
  </si>
  <si>
    <t>WOS:000366934800109</t>
  </si>
  <si>
    <t>Ye, HM; Liu, JH; Feng, PF; Zhu, WY; Mao, SY</t>
  </si>
  <si>
    <t>Ye, Huimin; Liu, Junhua; Feng, Panfei; Zhu, Weiyun; Mao, Shengyong</t>
  </si>
  <si>
    <t>Grain-rich diets altered the colonic fermentation and mucosa-associated bacterial communities and induced mucosal injuries in goats</t>
  </si>
  <si>
    <t>SUBACUTE RUMINAL ACIDOSIS; DAIRY-COWS; MICROBIAL COMMUNITIES; GUT MICROBIOTA; RUMEN; LIPOPOLYSACCHARIDE; MECHANISMS; SEQUENCES; OLIGOFRUCTOSE; METABOLISM</t>
  </si>
  <si>
    <t>[Ye, Huimin; Liu, Junhua; Feng, Panfei; Zhu, Weiyun; Mao, Shengyong] Nanjing Agr Univ, Coll Anim Sci &amp; Technol, Nanjing 210095, Jiangsu, Peoples R China</t>
  </si>
  <si>
    <t>Mao, SY (reprint author), Nanjing Agr Univ, Coll Anim Sci &amp; Technol, Nanjing 210095, Jiangsu, Peoples R China.</t>
  </si>
  <si>
    <t>maoshengyong@163.com</t>
  </si>
  <si>
    <t>Natural Science Foundation of China [31372339]; Natural Science Foundation of Jiangsu Province of China [BK20151431]</t>
  </si>
  <si>
    <t>The present study was supported by the Natural Science Foundation of China (31372339) and the Natural Science Foundation of Jiangsu Province of China (BK20151431).</t>
  </si>
  <si>
    <t>10.1038/srep20329</t>
  </si>
  <si>
    <t>DC5QC</t>
  </si>
  <si>
    <t>WOS:000369274500001</t>
  </si>
  <si>
    <t>Liu, C; Cheng, FF; Sun, YG; Ma, HY; Yang, XQ</t>
  </si>
  <si>
    <t>Liu, Chun; Cheng, Fenfen; Sun, Yingen; Ma, Hongyu; Yang, Xiaoquan</t>
  </si>
  <si>
    <t>Structure-Function Relationship of a Novel PR-5 Protein with Antimicrobial Activity from Soy Hulls</t>
  </si>
  <si>
    <t>JOURNAL OF AGRICULTURAL AND FOOD CHEMISTRY</t>
  </si>
  <si>
    <t>soy hulls; antimicrobial protein; endo-(1,3)-beta-D-glucanase activity; surface activity; structure-function relationship</t>
  </si>
  <si>
    <t>THAUMATIN-LIKE PROTEINS; MEMBRANE-PERMEABILIZING ACTIVITY; ANTIFUNGAL ACTIVITY; SWISS-MODEL; CRYSTAL-STRUCTURE; SEED; OSMOTIN; SEQUENCE; SURFACE; BETA-1,3-GLUCANS</t>
  </si>
  <si>
    <t>[Liu, Chun; Cheng, Fenfen; Sun, Yingen; Yang, Xiaoquan] S China Univ Technol, Dept Food Sci &amp; Technol, Res &amp; Dev Ctr Food Proteins, Guangzhou 510640, Guangdong, Peoples R China; [Yang, Xiaoquan] S China Univ Technol, State Key Lab Pulp &amp; Paper Engn, Guangzhou 510640, Guangdong, Peoples R China; [Ma, Hongyu] Nanjing Agr Univ, Coll Plant Protect, Nanjing 210095, Jiangsu, Peoples R China</t>
  </si>
  <si>
    <t>Yang, XQ (reprint author), S China Univ Technol, Dept Food Sci &amp; Technol, Res &amp; Dev Ctr Food Proteins, Guangzhou 510640, Guangdong, Peoples R China.; Yang, XQ (reprint author), S China Univ Technol, State Key Lab Pulp &amp; Paper Engn, Guangzhou 510640, Guangdong, Peoples R China.</t>
  </si>
  <si>
    <t>fexqyang@scut.edu.cn</t>
  </si>
  <si>
    <t>Chinese National Natural Science Foundation [31130042, 31371744]; Special Fund for Agro-scientific Research in the Public Interest [201303071]; Science and Technology Program of Guangdong Province [2013B020311007]</t>
  </si>
  <si>
    <t>This research was supported by grants from the Chinese National Natural Science Foundation (serial numbers: 31130042 and 31371744), the Special Fund for Agro-scientific Research in the Public Interest (grant no. 201303071), and the Science and Technology Program of Guangdong Province (no. 2013B020311007).</t>
  </si>
  <si>
    <t>AMER CHEMICAL SOC</t>
  </si>
  <si>
    <t>WASHINGTON</t>
  </si>
  <si>
    <t>1155 16TH ST, NW, WASHINGTON, DC 20036 USA</t>
  </si>
  <si>
    <t>0021-8561</t>
  </si>
  <si>
    <t>1520-5118</t>
  </si>
  <si>
    <t>J AGR FOOD CHEM</t>
  </si>
  <si>
    <t>J. Agric. Food Chem.</t>
  </si>
  <si>
    <t>10.1021/acs.jafc.5b04771</t>
  </si>
  <si>
    <t>Agriculture, Multidisciplinary; Chemistry, Applied; Food Science &amp; Technology</t>
  </si>
  <si>
    <t>Agriculture; Chemistry; Food Science &amp; Technology</t>
  </si>
  <si>
    <t>DC9QX</t>
  </si>
  <si>
    <t>WOS:000369557200026</t>
  </si>
  <si>
    <t>Zhang, F; Zhu, GZ; Du, L; Shang, XG; Cheng, CZ; Yang, B; Hu, Y; Cai, CP; Guo, WZ</t>
  </si>
  <si>
    <t>Zhang, Feng; Zhu, Guozhong; Du, Lei; Shang, Xiaoguang; Cheng, Chaoze; Yang, Bing; Hu, Yan; Cai, Caiping; Guo, Wangzhen</t>
  </si>
  <si>
    <t>Genetic regulation of salt stress tolerance revealed by RNA-Seq in cotton diploid wild species, Gossypium davidsonii</t>
  </si>
  <si>
    <t>TRANSGENIC NICOTIANA-BENTHAMIANA; ABIOTIC STRESS; PHOTOSYNTHETIC PERFORMANCE; ENHANCES SALT; ZEA-MAYS; ARABIDOPSIS; PLANTS; RESPONSES; EXPRESSION; DROUGHT</t>
  </si>
  <si>
    <t>[Zhang, Feng; Zhu, Guozhong; Du, Lei; Shang, Xiaoguang; Cheng, Chaoze; Hu, Yan; Cai, Caiping; Guo, Wangzhen] Nanjing Agr Univ, State Key Lab Crop Genet &amp; Germplasm Enhancement, Hybrid Cotton R&amp;D Engn Res Ctr, Minist Educ, Nanjing 210095, Jiangsu, Peoples R China; [Yang, Bing] Yunnan Ice Harbor Biotechnol Co Ltd, Kunming 650000, Peoples R China</t>
  </si>
  <si>
    <t>Guo, WZ (reprint author), Nanjing Agr Univ, State Key Lab Crop Genet &amp; Germplasm Enhancement, Hybrid Cotton R&amp;D Engn Res Ctr, Minist Educ, Nanjing 210095, Jiangsu, Peoples R China.</t>
  </si>
  <si>
    <t>moelab@njau.edu.cn</t>
  </si>
  <si>
    <t>National Science Foundation in China [31171590]; National Transgenic Program [2011ZX08005-004]; Key R &amp; D program in Jiangsu Province [BE2015360]; Six talent peaks project in Jiangsu province [2015-NY-002]; Priority Academic Program Development of Jiangsu Higher Education Institutions [010-809001]; JCIC-MCP project [10]</t>
  </si>
  <si>
    <t>We are grateful to Dr. David D. Fang, Cotton Fiber Bioscience Research Unit, USDA-ARS, USA for kindly providing us seeds of Gossypium davidsonii. Many thanks to Dr. Wuwei Ye, Institute of Cotton Research of Chinese Academy of Agricultural Sciences, for providing two G. hirsutum cultivars, ZS9612 and Z9807, with sensitivities and insensitivities to salinity stress, respectively. This program was financially supported in part by National Science Foundation in China (31171590), the National Transgenic Program (2011ZX08005-004), Key R &amp; D program in Jiangsu Province (BE2015360), Six talent peaks project in Jiangsu province (2015-NY-002), the Priority Academic Program Development of Jiangsu Higher Education Institutions (010-809001), and JCIC-MCP project (No. 10).</t>
  </si>
  <si>
    <t>10.1038/srep20582</t>
  </si>
  <si>
    <t>DD2YQ</t>
  </si>
  <si>
    <t>WOS:000369788500001</t>
  </si>
  <si>
    <t>Sun, CH</t>
  </si>
  <si>
    <t>Sun, Chang-Hai</t>
  </si>
  <si>
    <t>Notes on the Rhyacophila scissa species group with description of two new taxa from China (Trichoptera, Rhyacophilidae)</t>
  </si>
  <si>
    <t>ZOOTAXA</t>
  </si>
  <si>
    <t>male genitalia; species complex; distribution map; Oriental Biogeographic Region</t>
  </si>
  <si>
    <t>VIETNAM; INSECTA</t>
  </si>
  <si>
    <t>[Sun, Chang-Hai] Nanjing Agr Univ, Dept Plant Protect, Nanjing 210095, Jiangsu, Peoples R China</t>
  </si>
  <si>
    <t>Sun, CH (reprint author), Nanjing Agr Univ, Dept Plant Protect, Nanjing 210095, Jiangsu, Peoples R China.</t>
  </si>
  <si>
    <t>chsun@njau.edu.cn</t>
  </si>
  <si>
    <t>Fundamental Research Funds for the Central University [KYZ201106]; Natural Science Foundation of China (NSFC) [412715125]; United States National Science Foundation [DEB-0316504]</t>
  </si>
  <si>
    <t>I thank the team members of the collecting excursion to Guang-dong and Guang-xi Provinces in 2004 and to Jiangxi Province in 2005, co-organized by Dr. John C. MORSE of Clemson University, USA, and Prof. YANG Lian-fang of Nan-jing Agricultural University, PR China, for their cooperation and help. Thanks also to Dr. Prof. J. OLAH from Tessedik College, Hungary, for his encouragement to redefine the species complex. Thanks to Dr. MORSE for his preview of the manuscript and correction of the English text. Thanks to Dr. V. D. IVANOV and an anonymous reviewer for their careful assessment of the manuscript and their constructive comments and suggestions. This research was supported by the Fundamental Research Funds for the Central University (KYZ201106), the Natural Science Foundation of China (NSFC, No.412715125), and the United States National Science Foundation (DEB-0316504).</t>
  </si>
  <si>
    <t>MAGNOLIA PRESS</t>
  </si>
  <si>
    <t>AUCKLAND</t>
  </si>
  <si>
    <t>PO BOX 41383, AUCKLAND, ST LUKES 1030, NEW ZEALAND</t>
  </si>
  <si>
    <t>1175-5326</t>
  </si>
  <si>
    <t>1175-5334</t>
  </si>
  <si>
    <t>Zootaxa</t>
  </si>
  <si>
    <t>Zoology</t>
  </si>
  <si>
    <t>DC7IG</t>
  </si>
  <si>
    <t>WOS:000369392500003</t>
  </si>
  <si>
    <t>Hou, YY; Xu, LZ; Wu, Y; Wang, P; Shi, JJ; Zhai, BP</t>
  </si>
  <si>
    <t>Hou, Yang-Yang; Xu, Lan-Zhen; Wu, Yan; Wang, Peng; Shi, Jin-Jian; Zhai, Bao-Ping</t>
  </si>
  <si>
    <t>Geographic Variation of Diapause and Sensitive Stages of Photoperiodic Response in Laodelphax striatellus Fallen (Hemiptera: Delphacidae)</t>
  </si>
  <si>
    <t>JOURNAL OF INSECT SCIENCE</t>
  </si>
  <si>
    <t>diapause; geographic variation; Laodelphax striatellus; sensitive stage</t>
  </si>
  <si>
    <t>SMALL BROWN PLANTHOPPER; PYRRHOCORIS-APTERUS HETEROPTERA; LARVAL DIAPAUSE; CALLIPHORA-VICINA; INDUCTION; LEPIDOPTERA; TEMPERATURE; MIGRATION; POPULATIONS; JAPAN</t>
  </si>
  <si>
    <t>[Hou, Yang-Yang; Xu, Lan-Zhen; Wu, Yan; Wang, Peng; Shi, Jin-Jian; Zhai, Bao-Ping] Nanjing Agr Univ, Coll Plant Protect, Dept Entomol, Nanjing, Jiangsu, Peoples R China</t>
  </si>
  <si>
    <t>Zhai, BP (reprint author), Nanjing Agr Univ, Coll Plant Protect, Dept Entomol, Nanjing, Jiangsu, Peoples R China.</t>
  </si>
  <si>
    <t>tiantian1214418@163.com; 563595785@qq.com; 654059847@qq.com; 2013202038@njau.edu.cn; 23661984@qq.com; bpzhai@njau.edu.cn</t>
  </si>
  <si>
    <t>National Basic Research Program of China Program [2010CB126200]; Special Research Fund for the Doctoral Program of Higher Education [20120097110037]</t>
  </si>
  <si>
    <t>This study was supported by a grant from the National Basic Research Program of China Program (2010CB126200) and the Special Research Fund for the Doctoral Program of Higher Education (20120097110037).</t>
  </si>
  <si>
    <t>OXFORD UNIV PRESS INC</t>
  </si>
  <si>
    <t>CARY</t>
  </si>
  <si>
    <t>JOURNALS DEPT, 2001 EVANS RD, CARY, NC 27513 USA</t>
  </si>
  <si>
    <t>1536-2442</t>
  </si>
  <si>
    <t>2250-2645</t>
  </si>
  <si>
    <t>J INSECT SCI</t>
  </si>
  <si>
    <t>J Insect Sci.</t>
  </si>
  <si>
    <t>10.1093/jisesa/iev161</t>
  </si>
  <si>
    <t>Entomology</t>
  </si>
  <si>
    <t>DC6WA</t>
  </si>
  <si>
    <t>WOS:000369359100002</t>
  </si>
  <si>
    <t>Huang, JH; Liang, Y; Guo, DW; Shang, KX; Ge, L; Kashif, J; Wang, LP</t>
  </si>
  <si>
    <t>Huang, Jinhu; Liang, Yuan; Guo, Dawei; Shang, Kexin; Ge, Lin; Kashif, Jam; Wang, Liping</t>
  </si>
  <si>
    <t>Comparative Genomic Analysis of the ICESa2603 Family ICEs and Spread of erm(B)- and tet(O)-Carrying Transferable 89K-Subtype ICEs in Swine and Bovine Isolates in China</t>
  </si>
  <si>
    <t>FRONTIERS IN MICROBIOLOGY</t>
  </si>
  <si>
    <t>integrative and conjugative elements; antimicrobial resistance; horizontal gene transfer; ICESa2603 family; erm(B); tet(O); Streptococcus suis; Streptococcus agalactiae</t>
  </si>
  <si>
    <t>STREPTOCOCCUS-SUIS SEROTYPE-2; TOXIC-SHOCK-SYNDROME; INTEGRATING CONJUGATIVE ELEMENTS; 89K PATHOGENICITY ISLAND; ANTIBIOTIC-RESISTANCE; ABORTIVE INFECTION; PROTEUS-MIRABILIS; GENETIC ELEMENTS; SYSTEM; AGALACTIAE</t>
  </si>
  <si>
    <t>[Huang, Jinhu; Liang, Yuan; Guo, Dawei; Shang, Kexin; Ge, Lin; Wang, Liping] Nanjing Agr Univ, Coll Vet Med, Nanjing, Jiangsu, Peoples R China; [Kashif, Jam] Sindh Agr Univ, Dept Vet Pharmacol, Tandojam, Pakistan</t>
  </si>
  <si>
    <t>Wang, LP (reprint author), Nanjing Agr Univ, Coll Vet Med, Nanjing, Jiangsu, Peoples R China.</t>
  </si>
  <si>
    <t>wlp71@163.com</t>
  </si>
  <si>
    <t>National Natural Science Foundation of China [31572567]; Natural Science Foundation of Jiangsu Province of China [BK2012771]; Priority Academic Program Development of Jiangsu Higher Education Institutions (PAPD)</t>
  </si>
  <si>
    <t>The study was partially supported by the National Natural Science Foundation of China (No. 31572567), Natural Science Foundation of Jiangsu Province of China (No. BK2012771), and a Project Funded by the Priority Academic Program Development of Jiangsu Higher Education Institutions (PAPD). The authors wish to thank Professor Shile Huang from Louisiana State University, Health Sciences Center in USA for reviewing the manuscript.</t>
  </si>
  <si>
    <t>1664-302X</t>
  </si>
  <si>
    <t>FRONT MICROBIOL</t>
  </si>
  <si>
    <t>Front. Microbiol.</t>
  </si>
  <si>
    <t>10.3389/fmicb.2016.00055</t>
  </si>
  <si>
    <t>Microbiology</t>
  </si>
  <si>
    <t>DC3IM</t>
  </si>
  <si>
    <t>WOS:000369113000001</t>
  </si>
  <si>
    <t>Gao, L; Lv, YJ; Wang, DD; Muhammad, T; Biswas, A; Peng, XH</t>
  </si>
  <si>
    <t>Gao, Lei; Lv, Yujuan; Wang, Dongdong; Muhammad, Tahir; Biswas, Asim; Peng, Xinhua</t>
  </si>
  <si>
    <t>Soil water storage prediction at high space-time resolution along an agricultural hillslope</t>
  </si>
  <si>
    <t>AGRICULTURAL WATER MANAGEMENT</t>
  </si>
  <si>
    <t>Soil moisture; Slope hydrology; Temporal stability; Humid climate</t>
  </si>
  <si>
    <t>TEMPORAL STABILITY; LOESS PLATEAU; LAND-USE; MOISTURE; VARIABILITY; SCALE; DEPTH; CHINA; LANDSCAPE; TRANSECTS</t>
  </si>
  <si>
    <t>[Gao, Lei; Lv, Yujuan; Muhammad, Tahir; Peng, Xinhua] Chinese Acad Sci, Inst Soil Sci, State Key Lab Soil &amp; Sustainable Agr, 71 East Beijing Rd, Nanjing 210008, Jiangsu, Peoples R China; [Wang, Dongdong] Nanjing Agr Univ, Coll Resources &amp; Environm Sci, Nanjing 210095, Jiangsu, Peoples R China; [Biswas, Asim] McGill Univ, Dept Nat Resource Sci, 21111 Lakeshore Rd, Ste Anne De Bellevue, PQ H9X 3V9, Canada</t>
  </si>
  <si>
    <t>Peng, XH (reprint author), Chinese Acad Sci, Inst Soil Sci, State Key Lab Soil &amp; Sustainable Agr, 71 East Beijing Rd, Nanjing 210008, Jiangsu, Peoples R China.</t>
  </si>
  <si>
    <t>xhpeng@issas.ac.cn</t>
  </si>
  <si>
    <t>Natural Science Foundation of China [41301233]; Natural Science Foundation of Jiangsu Province [BK20131050]; National Key Technology R&amp;D Program of China [2011BAD31B04]</t>
  </si>
  <si>
    <t>Financial support for this research was provided by the Natural Science Foundation of China (41301233), the Natural Science Foundation of Jiangsu Province (BK20131050), and the National Key Technology R&amp;D Program of China (2011BAD31B04). The authors are indebted to the editor and four anonymous reviewers for their valuable contributions to this manuscript. Special thanks go to the staff of the Ecological Experimental Station of Red Soil of the Institute of Soil Science of CAS.</t>
  </si>
  <si>
    <t>0378-3774</t>
  </si>
  <si>
    <t>1873-2283</t>
  </si>
  <si>
    <t>AGR WATER MANAGE</t>
  </si>
  <si>
    <t>Agric. Water Manage.</t>
  </si>
  <si>
    <t>FEB</t>
  </si>
  <si>
    <t>10.1016/j.agwat.2015.11.012</t>
  </si>
  <si>
    <t>Agronomy; Water Resources</t>
  </si>
  <si>
    <t>Agriculture; Water Resources</t>
  </si>
  <si>
    <t>DC4PT</t>
  </si>
  <si>
    <t>WOS:000369203500012</t>
  </si>
  <si>
    <t>Fu, Q; Leng, ZX; Ding, LR; Wang, T; Wen, C; Zhou, YM</t>
  </si>
  <si>
    <t>Fu, Q.; Leng, Z. X.; Ding, L. R.; Wang, T.; Wen, C.; Zhou, Y. M.</t>
  </si>
  <si>
    <t>Complete replacement of supplemental DL-methionine by betaine affects meat quality and amino acid contents in broilers</t>
  </si>
  <si>
    <t>ANIMAL FEED SCIENCE AND TECHNOLOGY</t>
  </si>
  <si>
    <t>DL-Methionine; Betaine; Replacement; Broiler; Oxidative status; Meat quality</t>
  </si>
  <si>
    <t>GROWTH-PERFORMANCE; CARCASS CHARACTERISTICS; METABOLISM; DIETS; RAT</t>
  </si>
  <si>
    <t>[Fu, Q.; Leng, Z. X.; Ding, L. R.; Wang, T.; Wen, C.; Zhou, Y. M.] Nanjing Agr Univ, Coll Anim Sci &amp; Technol, Nanjing 210095, Jiangsu, Peoples R China</t>
  </si>
  <si>
    <t>Wen, C; Zhou, YM (reprint author), Nanjing Agr Univ, Coll Anim Sci &amp; Technol, Nanjing 210095, Jiangsu, Peoples R China.</t>
  </si>
  <si>
    <t>wenage@163.com; zhouym6308@163.com</t>
  </si>
  <si>
    <t>Cooperative Innovation Foundation of Industry - Prospective Joint Research Projects of Jiangsu Province [BY2014128-03]; Natural Science Foundation of Jiangsu Province [BK20140710]</t>
  </si>
  <si>
    <t>This study was supported by grants from Cooperative Innovation Foundation of Industry - Prospective Joint Research Projects of Jiangsu Province (BY2014128-03) and Natural Science Foundation of Jiangsu Province (BK20140710). The authors wish to thank our labmates for their assistance.</t>
  </si>
  <si>
    <t>0377-8401</t>
  </si>
  <si>
    <t>1873-2216</t>
  </si>
  <si>
    <t>ANIM FEED SCI TECH</t>
  </si>
  <si>
    <t>Anim. Feed Sci. Technol.</t>
  </si>
  <si>
    <t>10.1016/j.anifeedsci.2015.12.004</t>
  </si>
  <si>
    <t>DC8HU</t>
  </si>
  <si>
    <t>WOS:000369461300007</t>
  </si>
  <si>
    <t>Li, XH; Chen, YP; Cheng, YF; Yang, WL; Wen, C; Zhou, YM</t>
  </si>
  <si>
    <t>Li, X. H.; Chen, Y. P.; Cheng, Y. F.; Yang, W. L.; Wen, C.; Zhou, Y. M.</t>
  </si>
  <si>
    <t>Effect of yeast cell wall powder with different particle sizes on the growth performance, serum metabolites, immunity and oxidative status of broilers</t>
  </si>
  <si>
    <t>Yeast cell wall; Particle size; Immunity; Antioxidant capacity; Broilers</t>
  </si>
  <si>
    <t>AUTOLYSATE SACCHAROMYCES-CEREVISIAE; DIETARY YEAST; ANTIOXIDANT ACTIVITY; LIPID-PEROXIDATION; MUCOSA DEVELOPMENT; BLOOD PROFILE; MEAT QUALITY; BETA-GLUCAN; IN-VITRO; CHICKENS</t>
  </si>
  <si>
    <t>[Li, X. H.; Chen, Y. P.; Cheng, Y. F.; Yang, W. L.; Wen, C.; Zhou, Y. M.] Nanjing Agr Univ, Coll Anim Sci &amp; Technol, Nanjing 210095, Jiangsu, Peoples R China</t>
  </si>
  <si>
    <t>Zhou, YM (reprint author), Nanjing Agr Univ, Coll Anim Sci &amp; Technol, Nanjing 210095, Jiangsu, Peoples R China.</t>
  </si>
  <si>
    <t>zhouym6308@163.com</t>
  </si>
  <si>
    <t>Nanjing Nature Biotech Co., Ltd. (Nanjing, Jiangsu, P. R. China)</t>
  </si>
  <si>
    <t>This study was funded by Nanjing Nature Biotech Co., Ltd. (Nanjing, Jiangsu, P. R. China). The funder had no role in the design, analysis or writing of this article. The technical assistance of our lab mates are gratefully acknowledged.</t>
  </si>
  <si>
    <t>10.1016/j.anifeedsci.2015.12.011</t>
  </si>
  <si>
    <t>WOS:000369461300009</t>
  </si>
  <si>
    <t>Yang, YX; Mu, CL; Luo, Z; Zhu, WY</t>
  </si>
  <si>
    <t>Yang, Yu-Xiang; Mu, Chun-Long; Luo, Zhen; Zhu, Wei-Yun</t>
  </si>
  <si>
    <t>Bromochloromethane, a Methane Analogue, Affects the Microbiota and Metabolic Profiles of the Rat Gastrointestinal Tract</t>
  </si>
  <si>
    <t>APPLIED AND ENVIRONMENTAL MICROBIOLOGY</t>
  </si>
  <si>
    <t>GEL-ELECTROPHORESIS ANALYSIS; SULFATE-REDUCING BACTERIA; AMINO-ACID-METABOLISM; 16S RIBOSOMAL-RNA; HYDROGEN-SULFIDE; GUT MICROBIOTA; HUMAN FECES; METHANOGENIC BACTERIA; RUMEN FERMENTATION; DIETARY-PROTEIN</t>
  </si>
  <si>
    <t>[Yang, Yu-Xiang; Mu, Chun-Long; Luo, Zhen; Zhu, Wei-Yun] Nanjing Agr Univ, Jiangsu Key Lab Gastrointestinal Nutr &amp; Anim Hlth, Lab Gastrointestinal Microbiol, Nanjing, Jiangsu, Peoples R China</t>
  </si>
  <si>
    <t>Zhu, WY (reprint author), Nanjing Agr Univ, Jiangsu Key Lab Gastrointestinal Nutr &amp; Anim Hlth, Lab Gastrointestinal Microbiol, Nanjing, Jiangsu, Peoples R China.</t>
  </si>
  <si>
    <t>zhuweiyun@njau.edu.cn</t>
  </si>
  <si>
    <t>National Key Basic Research Program of China [2013CB127300]; National Natural Science Foundation of China (NSFC) [31430082]; Natural Science Foundation of Jiangsu Province [BK20130058]</t>
  </si>
  <si>
    <t>National Key Basic Research Program of China provided funding to Weiyun Zhu under grant number 2013CB127300. National Natural Science Foundation of China (NSFC) provided funding to Weiyun Zhu under grant number 31430082. Natural Science Foundation of Jiangsu Province provided funding to Weiyun Zhu under grant number BK20130058.</t>
  </si>
  <si>
    <t>AMER SOC MICROBIOLOGY</t>
  </si>
  <si>
    <t>1752 N ST NW, WASHINGTON, DC 20036-2904 USA</t>
  </si>
  <si>
    <t>0099-2240</t>
  </si>
  <si>
    <t>1098-5336</t>
  </si>
  <si>
    <t>APPL ENVIRON MICROB</t>
  </si>
  <si>
    <t>Appl. Environ. Microbiol.</t>
  </si>
  <si>
    <t>10.1128/AEM.03174-15</t>
  </si>
  <si>
    <t>Biotechnology &amp; Applied Microbiology; Microbiology</t>
  </si>
  <si>
    <t>DC7BR</t>
  </si>
  <si>
    <t>WOS:000369373800002</t>
  </si>
  <si>
    <t>Ge, Y; Ning, ZB; Wang, Y; Zheng, YH; Zhang, CH; Figeys, D</t>
  </si>
  <si>
    <t>Ge, Ying; Ning, Zhibin; Wang, Ya; Zheng, Yanheng; Zhang, Chunhua; Figeys, Daniel</t>
  </si>
  <si>
    <t>Quantitative proteomic analysis of Dunaliella salina upon acute arsenate exposure</t>
  </si>
  <si>
    <t>CHEMOSPHERE</t>
  </si>
  <si>
    <t>Arsenic; Dunaliella; LC-MS/MS; Label-free; Proteomics</t>
  </si>
  <si>
    <t>LABEL-FREE; CHLAMYDOMONAS-REINHARDTII; OXIDATIVE STRESS; PHOTOSYSTEM-II; ROOTS REVEALS; CHLORELLA SP; TOXICITY; PHOSPHATE; METABOLISM; PROTEINS</t>
  </si>
  <si>
    <t>[Ge, Ying; Wang, Ya; Zheng, Yanheng] Nanjing Agr Univ, Jiangsu Prov Key Lab Marine Biol, Coll Resources &amp; Environm Sci, Nanjing 210095, Jiangsu, Peoples R China; [Ning, Zhibin; Figeys, Daniel] Univ Ottawa, Dept Biochem Microbiol &amp; Immunol, Ottawa Inst Syst Biol, Fac Med, Ottawa, ON K1H 8M5, Canada; [Zhang, Chunhua] Nanjing Agr Univ, Lab Ctr Life Sci, Demonstrat Lab Prote Res, Nanjing 210095, Jiangsu, Peoples R China</t>
  </si>
  <si>
    <t>Ge, Y (reprint author), Nanjing Agr Univ, Jiangsu Prov Key Lab Marine Biol, Coll Resources &amp; Environm Sci, Nanjing 210095, Jiangsu, Peoples R China.; Figeys, D (reprint author), Univ Ottawa, Dept Biochem Microbiol &amp; Immunol, Ottawa Inst Syst Biol, Fac Med, Ottawa, ON K1H 8M5, Canada.</t>
  </si>
  <si>
    <t>yingge711@njau.edu.cn; dfigeys@uottawa.ca</t>
  </si>
  <si>
    <t>Natural Science Foundation of China [41371468, 31400450]; Chinese Scholarship Council [201308320137]; Priority Academic Program Development of Jiangsu Higher Education Institutions; Jiangsu Provincial Graduate Student Innovation Project [KYZZ_0182]; Canada Research Chair in Proteomics and Systems Biology; Natural Sciences and Engineering Research Council of Canada (NSERC) [217066-2013]</t>
  </si>
  <si>
    <t>Financial support to Y.G. from the Natural Science Foundation of China (41371468, 31400450), Chinese Scholarship Council (201308320137), Priority Academic Program Development of Jiangsu Higher Education Institutions and to Y.W. from Jiangsu Provincial Graduate Student Innovation Project (KYZZ_0182) are gratefully acknowledged. D.F.. acknowledges a Canada Research Chair in Proteomics and Systems Biology and funding from the Natural Sciences and Engineering Research Council of Canada (NSERC) (217066-2013). Y.G. is also grateful to all members of D.F.. team for their assistance during experiments. The funders had no role in study design, data collection and analysis, decision to publish, or preparation of the manuscript.</t>
  </si>
  <si>
    <t>0045-6535</t>
  </si>
  <si>
    <t>1879-1298</t>
  </si>
  <si>
    <t>Chemosphere</t>
  </si>
  <si>
    <t>10.1016/j.chemosphere.2015.11.049</t>
  </si>
  <si>
    <t>Environmental Sciences</t>
  </si>
  <si>
    <t>Environmental Sciences &amp; Ecology</t>
  </si>
  <si>
    <t>DC4MZ</t>
  </si>
  <si>
    <t>WOS:000369196300015</t>
  </si>
  <si>
    <t>Sun, K; Luo, Q; Gao, YZ; Huang, QG</t>
  </si>
  <si>
    <t>Sun, Kai; Luo, Qi; Gao, Yanzheng; Huang, Qingguo</t>
  </si>
  <si>
    <t>Laccase-catalyzed reactions of 17 beta-estradiol in the presence of humic acid: Resolved by high-resolution mass spectrometry in combination with C-13 labeling</t>
  </si>
  <si>
    <t>Laccase; 17 beta-Estradiol (E2); Humic acid (HA); Cross-coupling; High-resolution mass spectrometry (HRMS)</t>
  </si>
  <si>
    <t>ENDOCRINE-DISRUPTING CHEMICALS; MUNICIPAL WASTE-WATER; ESTROGENIC ACTIVITIES; SYNTHETIC HORMONES; COVALENT BINDING; ORGANIC-MATTER; CONSTITUENTS; SUBSTANCES; SORPTION; REMOVAL</t>
  </si>
  <si>
    <t>[Sun, Kai; Gao, Yanzheng] Nanjing Agr Univ, Inst Organ Contaminant Control &amp; Soil Remediat, Coll Resources &amp; Environm Sci, Nanjing 210095, Jiangsu, Peoples R China; [Sun, Kai; Luo, Qi; Huang, Qingguo] Univ Georgia, Dept Crop &amp; Soil Sci, Griffin, GA 30223 USA</t>
  </si>
  <si>
    <t>Huang, QG (reprint author), Univ Georgia, Dept Crop &amp; Soil Sci, Griffin, GA 30223 USA.</t>
  </si>
  <si>
    <t>qhuang@uga.edu</t>
  </si>
  <si>
    <t>HATCH fund; China Scholar Council</t>
  </si>
  <si>
    <t>HATCH fund is acknowledged for supporting the study in part. We thank Shangtao Liang for help with development of the m/z screening program, and Dr. Chau-wen Chou from the University of Georgia Proteomic and Mass Spectrometry Core Facility for help with HRMS analysis. Kai Sun acknowledges China Scholar Council for supporting him to conduct this work at UGA.</t>
  </si>
  <si>
    <t>10.1016/j.chemosphere.2015.11.117</t>
  </si>
  <si>
    <t>WOS:000369196300050</t>
  </si>
  <si>
    <t>Yu, KH; Chen, XM; Pan, GX; Zhang, XH; Chen, C</t>
  </si>
  <si>
    <t>Yu, Kaihao; Chen, Xiaomin; Pan, Genxing; Zhang, Xuhui; Chen, Can</t>
  </si>
  <si>
    <t>Dynamics of soil available phosphorus and its impact factors under simulated climate change in typical farmland of Taihu Lake region, China</t>
  </si>
  <si>
    <t>ENVIRONMENTAL MONITORING AND ASSESSMENT</t>
  </si>
  <si>
    <t>Climate change; Elevated CO2; Elevated temperature; Available phosphorus; Winter wheat</t>
  </si>
  <si>
    <t>AIR CO2 ENRICHMENT; CARBON DECOMPOSITION; TEMPERATURE; RESPONSES; PLANT; FEEDBACKS; GROWTH; SYSTEM</t>
  </si>
  <si>
    <t>[Yu, Kaihao; Chen, Xiaomin; Pan, Genxing; Zhang, Xuhui] Nanjing Agr Univ, Coll Resources &amp; Environm Sci, Nanjing 210095, Jiangsu, Peoples R China; [Yu, Kaihao] Chinese Acad Sci, Inst Soil Sci, State Key Lab Soil &amp; Sustainable Agr, Nanjing 210008, Jiangsu, Peoples R China; [Chen, Can] Nanjing Univ Informat Sci &amp; Technol, Coll Appl Meteorol, Nanjing 210044, Jiangsu, Peoples R China</t>
  </si>
  <si>
    <t>Chen, XM (reprint author), Nanjing Agr Univ, Coll Resources &amp; Environm Sci, Nanjing 210095, Jiangsu, Peoples R China.</t>
  </si>
  <si>
    <t>xmchen@njau.edu.cn</t>
  </si>
  <si>
    <t>Special Fund for Agro-scientific Research in the Public Interest (Impact of climate change on agricultural production of China) [200903003]; Natural Science Foundation of Jiangsu Province, China [SBK 2015040286]; Laboratory of Soil and Sustainable Agriculture (Institute of Soil Science, Chinese Academy of Sciences) [0812201208]; Priority Academic Program Development of Jiangsu Higher Education Institutions (PAPD)</t>
  </si>
  <si>
    <t>The authors thank Dr. Christopher Ogden (Cornell Medical College in Qatar) for proof reading and comments on this paper. We also wish to express our gratitude to anonymous reviewers for providing useful comments to improve the paper. This study is jointly supported by funding from "Special Fund for Agro-scientific Research in the Public Interest" (Impact of climate change on agricultural production of China, No. 200903003), the Natural Science Foundation of Jiangsu Province, China (No. SBK 2015040286), Laboratory of Soil and Sustainable Agriculture (Institute of Soil Science, Chinese Academy of Sciences, No. 0812201208), and a project funded by the Priority Academic Program Development of Jiangsu Higher Education Institutions (PAPD).</t>
  </si>
  <si>
    <t>DORDRECHT</t>
  </si>
  <si>
    <t>VAN GODEWIJCKSTRAAT 30, 3311 GZ DORDRECHT, NETHERLANDS</t>
  </si>
  <si>
    <t>0167-6369</t>
  </si>
  <si>
    <t>1573-2959</t>
  </si>
  <si>
    <t>ENVIRON MONIT ASSESS</t>
  </si>
  <si>
    <t>Environ. Monit. Assess.</t>
  </si>
  <si>
    <t>10.1007/s10661-015-5087-0</t>
  </si>
  <si>
    <t>DC7WA</t>
  </si>
  <si>
    <t>WOS:000369430100013</t>
  </si>
  <si>
    <t>Wang, LB; Baldwin, EA; Bai, JH</t>
  </si>
  <si>
    <t>Wang, Libin; Baldwin, Elizabeth A.; Bai, Jinhe</t>
  </si>
  <si>
    <t>Recent Advance in Aromatic Volatile Research in Tomato Fruit: The Metabolisms and Regulations</t>
  </si>
  <si>
    <t>FOOD AND BIOPROCESS TECHNOLOGY</t>
  </si>
  <si>
    <t>Review</t>
  </si>
  <si>
    <t>Solanum lycopersicum; Volatile; Biosynthetic pathway; Ethylene; Genetics; Pre-harvest; Postharvest; Ripening</t>
  </si>
  <si>
    <t>METHYL JASMONATE PRETREATMENT; ACID HYDROPEROXIDE LYASE; ALLENE OXIDE SYNTHASE; FLAVOR VOLATILES; ETHYLENE BIOSYNTHESIS; CHILLING TEMPERATURE; GENE-EXPRESSION; RIPE TOMATOES; STRIGOLACTONE BIOSYNTHESIS; ALCOHOL-DEHYDROGENASE</t>
  </si>
  <si>
    <t>[Wang, Libin; Baldwin, Elizabeth A.; Bai, Jinhe] ARS, USDA, Hort Res Lab, 2001 S Rock Rd, Ft Pierce, FL 34945 USA; [Wang, Libin] Nanjing Agr Univ, Nanjing 210095, Jiangsu, Peoples R China</t>
  </si>
  <si>
    <t>Bai, JH (reprint author), ARS, USDA, Hort Res Lab, 2001 S Rock Rd, Ft Pierce, FL 34945 USA.</t>
  </si>
  <si>
    <t>jinhe.bai@ars.usda.gov</t>
  </si>
  <si>
    <t>China Scholarship Council [201306850049]; Postgraduate Program in Jiangsu Province [CXLX13 267]</t>
  </si>
  <si>
    <t>We thank the China Scholarship Council (201306850049) and Postgraduate Program in Jiangsu Province (CXLX13 267) for providing financial support for this study.</t>
  </si>
  <si>
    <t>1935-5130</t>
  </si>
  <si>
    <t>1935-5149</t>
  </si>
  <si>
    <t>FOOD BIOPROCESS TECH</t>
  </si>
  <si>
    <t>Food Bioprocess Technol.</t>
  </si>
  <si>
    <t>10.1007/s11947-015-1638-1</t>
  </si>
  <si>
    <t>DC5OV</t>
  </si>
  <si>
    <t>WOS:000369271200001</t>
  </si>
  <si>
    <t>Cai, C; Yin, XY; He, SQ; Jiang, WY; Si, CF; Struik, PC; Luo, WH; Li, G; Xie, YT; Xiong, Y; Pan, GX</t>
  </si>
  <si>
    <t>Cai, Chuang; Yin, Xinyou; He, Shuaiqi; Jiang, Wenyu; Si, Chuanfei; Struik, Paul C.; Luo, Weihong; Li, Gang; Xie, Yingtian; Xiong, Yan; Pan, Genxing</t>
  </si>
  <si>
    <t>Responses of wheat and rice to factorial combinations of ambient and elevated CO2 and temperature in FACE experiments</t>
  </si>
  <si>
    <t>GLOBAL CHANGE BIOLOGY</t>
  </si>
  <si>
    <t>climate change; free-air CO2 enrichment; Oryza sativa L; photosynthesis parameters; plant nitrogen status; radiation-use efficiency; Triticum aestivum L; yield components</t>
  </si>
  <si>
    <t>ORYZA-SATIVA L.; ECOPHYSIOLOGICAL SIMULATION-MODELS; CARBON-DIOXIDE CONCENTRATION; ENRICHMENT FACE; WINTER-WHEAT; GRAIN-YIELD; NITROGEN CONCENTRATION; RISING TEMPERATURE; SPIKELET FERTILITY; CROP PRODUCTIVITY</t>
  </si>
  <si>
    <t>[Cai, Chuang; He, Shuaiqi; Jiang, Wenyu; Si, Chuanfei; Luo, Weihong; Li, Gang; Xie, Yingtian; Xiong, Yan] Nanjing Agr Univ, Coll Agr, 1 Rd Weigang, Nanjing 210095, Jiangsu, Peoples R China; [Cai, Chuang; Yin, Xinyou; Struik, Paul C.] Wageningen Univ, Dept Plant Sci, Ctr Crop Syst Anal, POB 430, NL-6700 AK Wageningen, Netherlands; [Pan, Genxing] Nanjing Agr Univ, Coll Resources &amp; Environm Sci, 1 Rd Weigang, Nanjing 210095, Jiangsu, Peoples R China</t>
  </si>
  <si>
    <t>Luo, WH (reprint author), Nanjing Agr Univ, Coll Agr, 1 Rd Weigang, Nanjing 210095, Jiangsu, Peoples R China.</t>
  </si>
  <si>
    <t>lwh@njau.edu.cn</t>
  </si>
  <si>
    <t>Special Fund for Agro-scientific Research in the Public Interest of China [200903003]; China Scholarship Council; Netherlands Organisation for International Cooperation in Higher Education (Nuffic)</t>
  </si>
  <si>
    <t>This research was funded by the Special Fund for Agro-scientific Research in the Public Interest of China (200903003) and was conducted in the framework of collaboration between the College of Agriculture, Nanjing Agricultural University, and the Centre for Crop Systems Analysis, Wageningen University. The senior author thanks the China Scholarship Council and the Netherlands Organisation for International Cooperation in Higher Education (Nuffic) for awarding him a joint Sino-Dutch fellowship to conduct this work. Many thanks to Dr Xuhui Zhang and Dr Xiaoyu Liu of the College of Resources and Environmental Sciences, Nanjing Agricultural University, for their technical supports in keeping the FACE system functioning properly. We thank the reviewers for their constructive comments that enabled us to improve the manuscript accordingly.</t>
  </si>
  <si>
    <t>1354-1013</t>
  </si>
  <si>
    <t>1365-2486</t>
  </si>
  <si>
    <t>GLOBAL CHANGE BIOL</t>
  </si>
  <si>
    <t>Glob. Change Biol.</t>
  </si>
  <si>
    <t>10.1111/gcb.13065</t>
  </si>
  <si>
    <t>Biodiversity Conservation; Ecology; Environmental Sciences</t>
  </si>
  <si>
    <t>Biodiversity &amp; Conservation; Environmental Sciences &amp; Ecology</t>
  </si>
  <si>
    <t>DC3RC</t>
  </si>
  <si>
    <t>WOS:000369135400030</t>
  </si>
  <si>
    <t>Liu, XM; Gou, ZJ; Hu, Q; Wang, JH; Chen, K; Xu, CF; Li, SP; Jiang, JD</t>
  </si>
  <si>
    <t>Liu, Xiaomei; Gou, Zhenjiu; Hu, Qiang; Wang, Junhua; Chen, Kai; Xu, Changfeng; Li, Shunpeng; Jiang, Jiandong</t>
  </si>
  <si>
    <t>Hydrolytic dehalogenation of the chlorothalonil isomer o-tetrachlorophthalonitrile by Pseudochrobactrum sp BSQ-1</t>
  </si>
  <si>
    <t>INTERNATIONAL BIODETERIORATION &amp; BIODEGRADATION</t>
  </si>
  <si>
    <t>Hydrolytic dehalogenation; Pseudochrobactrum; o-tetrachlorophthalonitrile; Chlorothalonil isomer</t>
  </si>
  <si>
    <t>MOLECULAR CHARACTERIZATION; MICROBIAL DEHALOGENATION; DEGRADATION PATHWAY; HORIZONTAL TRANSFER; SEQUENCE-ANALYSIS; BIODEGRADATION; CHLORINE; REMOVAL; CLONING; GENES</t>
  </si>
  <si>
    <t>[Liu, Xiaomei; Gou, Zhenjiu; Hu, Qiang; Chen, Kai; Xu, Changfeng; Li, Shunpeng; Jiang, Jiandong] Nanjing Agr Univ, Key Lab Microbiol Engn Agr Environm, Coll Life Sci, Dept Microbiol,Minist Agr, Nanjing 210095, Jiangsu, Peoples R China; [Wang, Junhua] Shandong Acad Agr Sci, Inst Agrofood Sci &amp; Technol, Jinan 250100, Peoples R China</t>
  </si>
  <si>
    <t>Jiang, JD (reprint author), Nanjing Agr Univ, Key Lab Microbiol Engn Agr Environm, Coll Life Sci, Dept Microbiol,Minist Agr, Nanjing 210095, Jiangsu, Peoples R China.</t>
  </si>
  <si>
    <t>jiang_jjd@njau.edu.cn</t>
  </si>
  <si>
    <t>Outstanding Youth Foundation of Jiangsu Province [BK20130029]; Chinese National Science Foundation for Excellent Young Scholars [31222003]; Program for New Century Excellent Talents in University [NCET-12-0892]; Fundamental Research Funds for the Central Universities [KYZ201422, KJQN201529]; National Natural Science Foundation of China [31400105]; China Postdoctoral Science Foundation [2014M561666]; International Sciences &amp; Technology Cooperation Program of China [2013DFR30920]</t>
  </si>
  <si>
    <t>This work was supported by grants from the Outstanding Youth Foundation of Jiangsu Province (BK20130029), the Chinese National Science Foundation for Excellent Young Scholars (31222003), the Program for New Century Excellent Talents in University (NCET-12-0892), the Fundamental Research Funds for the Central Universities (KYZ201422; KJQN201529), the National Natural Science Foundation of China (31400105), the China Postdoctoral Science Foundation (2014M561666) and International Sciences &amp; Technology Cooperation Program of China (2013DFR30920).</t>
  </si>
  <si>
    <t>0964-8305</t>
  </si>
  <si>
    <t>1879-0208</t>
  </si>
  <si>
    <t>INT BIODETER BIODEGR</t>
  </si>
  <si>
    <t>Int. Biodeterior. Biodegrad.</t>
  </si>
  <si>
    <t>10.1016/j.ibiod.2015.11.006</t>
  </si>
  <si>
    <t>Biotechnology &amp; Applied Microbiology; Environmental Sciences</t>
  </si>
  <si>
    <t>Biotechnology &amp; Applied Microbiology; Environmental Sciences &amp; Ecology</t>
  </si>
  <si>
    <t>DC4QZ</t>
  </si>
  <si>
    <t>WOS:000369206700006</t>
  </si>
  <si>
    <t>Lou, YS; Lei, W; Ren, LX; Yan, M; Zhao, SD; Zhu, HW; Zhang, YW</t>
  </si>
  <si>
    <t>Lou, Yun-sheng; Lei Wu; Ren Lixuan; Yan Meng; Zhao Shidi; Zhu Huaiwei; Zhang Yiwei</t>
  </si>
  <si>
    <t>Effects of silicon application on diurnal variations of physiological properties of rice leaves of plants at the heading stage under elevated UV-B radiation</t>
  </si>
  <si>
    <t>INTERNATIONAL JOURNAL OF BIOMETEOROLOGY</t>
  </si>
  <si>
    <t>UV-B radiation; Silicon application; Rice; Photosynthesis; Transpiration</t>
  </si>
  <si>
    <t>ULTRAVIOLET-B; CULTIVARS</t>
  </si>
  <si>
    <t>[Lou, Yun-sheng; Lei Wu; Yan Meng; Zhao Shidi; Zhu Huaiwei; Zhang Yiwei] Nanjing Univ Informat Sci &amp; Technol, Collaborat Innovat Ctr Forecast &amp; Evaluat Meteoro, Jiangsu Key Lab Agr Meteorol, Nanjing 210044, Jiangsu, Peoples R China; [Ren Lixuan] Nanjing Agr Univ, Coll Resources &amp; Environm Sci, Nanjing 210095, Jiangsu, Peoples R China</t>
  </si>
  <si>
    <t>Lou, YS (reprint author), Nanjing Univ Informat Sci &amp; Technol, Collaborat Innovat Ctr Forecast &amp; Evaluat Meteoro, Jiangsu Key Lab Agr Meteorol, Nanjing 210044, Jiangsu, Peoples R China.</t>
  </si>
  <si>
    <t>yunshlou@163.com</t>
  </si>
  <si>
    <t>National Natural Science Foundation of China [41375159]; Natural Science Foundation of Jiangsu Province [BK20131430]; 333 High-level Talent Training Program of Jiangsu Province</t>
  </si>
  <si>
    <t>This research was funded by the National Natural Science Foundation of China (41375159), the Natural Science Foundation of Jiangsu Province (BK20131430), and the 333 High-level Talent Training Program of Jiangsu Province.</t>
  </si>
  <si>
    <t>0020-7128</t>
  </si>
  <si>
    <t>1432-1254</t>
  </si>
  <si>
    <t>INT J BIOMETEOROL</t>
  </si>
  <si>
    <t>Int. J. Biometeorol.</t>
  </si>
  <si>
    <t>10.1007/s00484-015-1039-1</t>
  </si>
  <si>
    <t>Biophysics; Environmental Sciences; Meteorology &amp; Atmospheric Sciences; Physiology</t>
  </si>
  <si>
    <t>Biophysics; Environmental Sciences &amp; Ecology; Meteorology &amp; Atmospheric Sciences; Physiology</t>
  </si>
  <si>
    <t>DC6KR</t>
  </si>
  <si>
    <t>WOS:000369329300013</t>
  </si>
  <si>
    <t>Wang, HY; Bai, J; Fan, BC; Li, YF; Zhang, QY; Jiang, P</t>
  </si>
  <si>
    <t>Wang, Haiyan; Bai, Juan; Fan, Baochao; Li, Yufeng; Zhang, Qiaoya; Jiang, Ping</t>
  </si>
  <si>
    <t>The Interferon-Induced Mx2 Inhibits Porcine Reproductive and Respiratory Syndrome Virus Replication</t>
  </si>
  <si>
    <t>JOURNAL OF INTERFERON AND CYTOKINE RESEARCH</t>
  </si>
  <si>
    <t>VESICULAR STOMATITIS-VIRUS; IN-VITRO; ANTIVIRAL FUNCTION; HIV-1 INFECTION; RESISTANCE GENE; NUCLEAR IMPORT; PROTEIN; EXPRESSION; INDUCTION; INNATE</t>
  </si>
  <si>
    <t>[Wang, Haiyan; Bai, Juan; Fan, Baochao; Li, Yufeng; Zhang, Qiaoya; Jiang, Ping] Nanjing Agr Univ, Coll Vet Med, Minist Agr, Key Lab Anim Dis Diagnost &amp; Immunol, Nanjing 210095, Jiangsu, Peoples R China; [Jiang, Ping] Jiangsu Coinnovat Ctr Prevent &amp; Control Important, Yangzhou, Jiangsu, Peoples R China</t>
  </si>
  <si>
    <t>Jiang, P (reprint author), Nanjing Agr Univ, Coll Vet Med, Minist Agr, Key Lab Anim Dis Diagnost &amp; Immunol, Nanjing 210095, Jiangsu, Peoples R China.</t>
  </si>
  <si>
    <t>jiangp@njau.edu.cn</t>
  </si>
  <si>
    <t>Ministry of Education, China [2012009711004, 313031]; National Natural Science Foundation [31230071]; Ministry of Agriculture [CARS-36]; Priority Academic Program Development of Jiangsu Higher Education Institutions (PAPD); Fundamental Research Funds for the Central Universities [KYZ201525]</t>
  </si>
  <si>
    <t>This work was mainly supported by grants from the Ministry of Education, China (2012009711004, 313031), and the National Natural Science Foundation (31230071) for PRRSV immunology, a grant from the Ministry of Agriculture (CARS-36) for swine disease controlling techniques, and the Priority Academic Program Development of Jiangsu Higher Education Institutions (PAPD), and a grant from the Fundamental Research Funds for the Central Universities (KYZ201525).</t>
  </si>
  <si>
    <t>MARY ANN LIEBERT, INC</t>
  </si>
  <si>
    <t>NEW ROCHELLE</t>
  </si>
  <si>
    <t>140 HUGUENOT STREET, 3RD FL, NEW ROCHELLE, NY 10801 USA</t>
  </si>
  <si>
    <t>1079-9907</t>
  </si>
  <si>
    <t>1557-7465</t>
  </si>
  <si>
    <t>J INTERF CYTOK RES</t>
  </si>
  <si>
    <t>J. Interferon Cytokine Res.</t>
  </si>
  <si>
    <t>10.1089/jir.2015.0077</t>
  </si>
  <si>
    <t>Biochemistry &amp; Molecular Biology; Cell Biology; Immunology</t>
  </si>
  <si>
    <t>DD2QW</t>
  </si>
  <si>
    <t>WOS:000369768300006</t>
  </si>
  <si>
    <t>Li, Y; Zhou, JZ; Zeng, XX; Yu, JM</t>
  </si>
  <si>
    <t>Li, Ying; Zhou, Jianzhong; Zeng, XiaoXiong; Yu, Jianmei</t>
  </si>
  <si>
    <t>A Novel ACE Inhibitory Peptide Ala-His-Leu-Leu Lowering Blood Pressure in Spontaneously Hypertensive Rats</t>
  </si>
  <si>
    <t>JOURNAL OF MEDICINAL FOOD</t>
  </si>
  <si>
    <t>AHLL; antihypertensive activity; loach; SHR; target organ</t>
  </si>
  <si>
    <t>I-CONVERTING-ENZYME; MISGURNUS-ANGUILLICAUDATUS; BY-PRODUCTS; ANGIOTENSIN; PROTEIN; PURIFICATION; HYDROLYSATE; LOACH; IDENTIFICATION; VITRO</t>
  </si>
  <si>
    <t>[Li, Ying; Zhou, Jianzhong] Jiangsu Acad Agr Sci, Inst Agr Prod Proc, 50 Zhongling St, Nanjing 210014, Jiangsu, Peoples R China; [Zeng, XiaoXiong] Nanjing Agr Univ, Coll Food Sci &amp; Technol, Nanjing, Jiangsu, Peoples R China; [Yu, Jianmei] N Carolina Agr &amp; Tech State Univ, Dept Family &amp; Consumer Sci, Greensboro, NC 27411 USA</t>
  </si>
  <si>
    <t>Li, Y (reprint author), Jiangsu Acad Agr Sci, Inst Agr Prod Proc, 50 Zhongling St, Nanjing 210014, Jiangsu, Peoples R China.</t>
  </si>
  <si>
    <t>hijoly@163.com</t>
  </si>
  <si>
    <t>National Science Foundation of China [31301439]; Agriculture Innovation Fund of Jiangsu Province [CX(13)5059]</t>
  </si>
  <si>
    <t>This study was cofunded by the National Science Foundation of China (No. 31301439) and the Agriculture Innovation Fund of Jiangsu Province (No. CX(13)5059).</t>
  </si>
  <si>
    <t>1096-620X</t>
  </si>
  <si>
    <t>1557-7600</t>
  </si>
  <si>
    <t>J MED FOOD</t>
  </si>
  <si>
    <t>J. Med. Food</t>
  </si>
  <si>
    <t>10.1089/jmf.2015.3483</t>
  </si>
  <si>
    <t>Chemistry, Medicinal; Food Science &amp; Technology; Nutrition &amp; Dietetics</t>
  </si>
  <si>
    <t>Pharmacology &amp; Pharmacy; Food Science &amp; Technology; Nutrition &amp; Dietetics</t>
  </si>
  <si>
    <t>DC8YA</t>
  </si>
  <si>
    <t>WOS:000369505000010</t>
  </si>
  <si>
    <t>Zhang, YL; Wang, YM; Wang, LH; Yao, J; Guo, HF; Fang, JC</t>
  </si>
  <si>
    <t>Zhang, Yueliang; Wang, Yaming; Wang, Lihua; Yao, Jing; Guo, Huifang; Fang, Jichao</t>
  </si>
  <si>
    <t>Knockdown of NADPH-cytochrome P450 reductase results in reduced resistance to buprofezin in the small brown planthopper, Laodelphax striatellus (fallen)</t>
  </si>
  <si>
    <t>PESTICIDE BIOCHEMISTRY AND PHYSIOLOGY</t>
  </si>
  <si>
    <t>NADPH-cytochrome P450 reductase; Laodelphax striatellus; Buprofezin; RNA interference</t>
  </si>
  <si>
    <t>DROSOPHILA-MELANOGASTER; 3-DIMENSIONAL STRUCTURE; ELECTRON-TRANSFER; GENE; OXIDOREDUCTASE; EXPRESSION; CLONING; BIOSYNTHESIS; FMN; SUSCEPTIBILITY</t>
  </si>
  <si>
    <t>[Zhang, Yueliang; Wang, Yaming; Wang, Lihua; Yao, Jing; Guo, Huifang; Fang, Jichao] Jiangsu Acad Agr Sci, Inst Plant Protect, Nanjing, Jiangsu, Peoples R China; [Wang, Yaming] Nanjing Agr Univ, Minist Agr, Key Lab Monitoring &amp; Management Plant Dis &amp; Insec, Nanjing, Jiangsu, Peoples R China</t>
  </si>
  <si>
    <t>Fang, JC (reprint author), Jiangsu Acad Agr Sci, Inst Plant Protect, Nanjing, Jiangsu, Peoples R China.</t>
  </si>
  <si>
    <t>National Natural Science Foundation of China [31301697]; natural science foundation of Jiangsu Province [BK20130724]; collaborative innovation center of modern agriculture and environment protection in Jiangsu Province [HSXT104]; National Key Technology RD Program [2012BAD19B03]; Jiangsu Fund for Innovation of Agricultural Science and Technology [CX(13)5020, CX(14)5027]</t>
  </si>
  <si>
    <t>This work was supported by National Natural Science Foundation of China (31301697), the natural science foundation of Jiangsu Province (BK20130724), the collaborative innovation center of modern agriculture and environment protection in Jiangsu Province (HSXT104), the National Key Technology R&amp;D Program 2012BAD19B03, the Jiangsu Fund for Innovation of Agricultural Science and Technology (CX(13)5020) and (CX(14)5027).</t>
  </si>
  <si>
    <t>0048-3575</t>
  </si>
  <si>
    <t>1095-9939</t>
  </si>
  <si>
    <t>PESTIC BIOCHEM PHYS</t>
  </si>
  <si>
    <t>Pest. Biochem. Physiol.</t>
  </si>
  <si>
    <t>10.1016/j.pestbp.2015.08.006</t>
  </si>
  <si>
    <t>Biochemistry &amp; Molecular Biology; Entomology; Physiology</t>
  </si>
  <si>
    <t>DC8KP</t>
  </si>
  <si>
    <t>WOS:000369468700004</t>
  </si>
  <si>
    <t>Qu, Y; Chen, JH; Li, CG; Wang, Q; Guo, WC; Han, ZJ; Jiang, WH</t>
  </si>
  <si>
    <t>Qu, Yang; Chen, Jinhua; Li, Chenge; Wang, Qiang; Guo, Wenchao; Han, Zhaojun; Jiang, Weihua</t>
  </si>
  <si>
    <t>The subunit gene Ld alpha 1 of nicotinic acetylcholine receptors plays important roles in the toxicity of imidacloprid and thiamethoxam against Leptinotarsa decemlineata</t>
  </si>
  <si>
    <t>Leptinotarsa decemlineata; nAChR subunit Ld alpha 1; Neonicotinoids; RNA interference; Susceptibility</t>
  </si>
  <si>
    <t>COLORADO-POTATO-BEETLE; UYGUR AUTONOMOUS REGION; TARGET-SITE RESISTANCE; DROSOPHILA-MELANOGASTER; EXPRESSION ANALYSIS; NEONICOTINOID INSECTICIDES; DIVERSE ACTIONS; SPINOSAD; SAY; SUSCEPTIBILITY</t>
  </si>
  <si>
    <t>[Qu, Yang; Chen, Jinhua; Li, Chenge; Wang, Qiang; Han, Zhaojun; Jiang, Weihua] Nanjing Agr Univ, Coll Plant Protect, Educ Minist, Key Lab Integrated Management Crop Dis &amp; Pests, Nanjing 210095, Jiangsu, Peoples R China; [Guo, Wenchao] Xinjiang Acad Agr Sci, Dept Plant Protect, Urumqi 830000, Peoples R China</t>
  </si>
  <si>
    <t>Jiang, WH (reprint author), Nanjing Agr Univ, Coll Plant Protect, Educ Minist, Key Lab Integrated Management Crop Dis &amp; Pests, Nanjing 210095, Jiangsu, Peoples R China.</t>
  </si>
  <si>
    <t>jwh@njau.edu.cn</t>
  </si>
  <si>
    <t>nationally special fund of China [201103026]; Open Foundation of the State Key Laboratory of Biology of Plant Diseases and Insect Pests [SKLOF201413]</t>
  </si>
  <si>
    <t>This work was supported by a nationally special fund of China for agri-scientific research in the public interest (no. 201103026) and by an Open Foundation of the State Key Laboratory of Biology of Plant Diseases and Insect Pests (no. SKLOF201413). We thank Dr. Guo-qing Li for useful comments on the manuscript. We are very grateful to Mr. Jiang He, Mrs. Wen-jun Fu, and Xiao-li Ban for the help in insect rearing and sample collection at Urumqi City and Yili prefecture in the northern Xinjiang Uygur Autonomous Region in China.</t>
  </si>
  <si>
    <t>10.1016/j.pestbp.2015.09.006</t>
  </si>
  <si>
    <t>WOS:000369468700008</t>
  </si>
  <si>
    <t>Ma, FF; Ni, L; Liu, LB; Li, X; Zhang, H; Zhang, AY; Tan, MP; Jiang, MY</t>
  </si>
  <si>
    <t>Ma, Fangfang; Ni, Lan; Liu, Libo; Li, Xi; Zhang, Huan; Zhang, Aying; Tan, Mingpu; Jiang, Mingyi</t>
  </si>
  <si>
    <t>ZmABA2, an interacting protein of ZmMPK5, is involved in abscisic acid biosynthesis and functions</t>
  </si>
  <si>
    <t>PLANT BIOTECHNOLOGY JOURNAL</t>
  </si>
  <si>
    <t>abiotic stress; abscisic acid biosynthesis; maize; mitogen-activated protein kinase; protein interaction; short-chain dehydrogenase; reductase</t>
  </si>
  <si>
    <t>INDUCED ANTIOXIDANT DEFENSE; SHORT-CHAIN DEHYDROGENASE/REDUCTASE; TRANSIENT GENE-EXPRESSION; ZINC-FINGER PROTEIN; MAP KINASE GENE; STRESS TOLERANCE; SIGNAL-TRANSDUCTION; HYDROGEN-PEROXIDE; MESOPHYLL PROTOPLASTS; ARABIDOPSIS-THALIANA</t>
  </si>
  <si>
    <t>[Ma, Fangfang; Ni, Lan; Liu, Libo; Li, Xi; Zhang, Huan; Zhang, Aying; Tan, Mingpu; Jiang, Mingyi] Nanjing Agr Univ, Natl Key Lab Crop Genet &amp; Germplasm Enhancement, Nanjing, Peoples R China; [Ma, Fangfang; Ni, Lan; Liu, Libo; Li, Xi; Zhang, Huan; Zhang, Aying; Tan, Mingpu; Jiang, Mingyi] Nanjing Agr Univ, Coll Life Sci, Nanjing, Peoples R China; [Ma, Fangfang] Shanxi Agr Univ, Coll Agr, Taigu, Peoples R China</t>
  </si>
  <si>
    <t>Jiang, MY (reprint author), Nanjing Agr Univ, Natl Key Lab Crop Genet &amp; Germplasm Enhancement, Nanjing, Peoples R China.; Jiang, MY (reprint author), Nanjing Agr Univ, Coll Life Sci, Nanjing, Peoples R China.</t>
  </si>
  <si>
    <t>myjiang@njau.edu.cn</t>
  </si>
  <si>
    <t>National Basic Research Program of China [2012CB114306]; National Natural Science Foundation of China [30970238, 31271631, 31471427]; Fundamental Research Funds for the Central Universities [KYZ201157, KYTZ201402]; Priority Academic Program Development of Jiangsu Higher Education Institutions; Research Fund for the Doctoral Program of Higher Education of China [20130097110025]</t>
  </si>
  <si>
    <t>This work was supported by the National Basic Research Program of China (grant no. 2012CB114306), the National Natural Science Foundation of China (grant nos. 30970238, 31271631 and 31471427), the Fundamental Research Funds for the Central Universities (grant nos. KYZ201157 and KYTZ201402), the Project Funded by the Priority Academic Program Development of Jiangsu Higher Education Institutions and the Research Fund for the Doctoral Program of Higher Education of China (grant no. 20130097110025).</t>
  </si>
  <si>
    <t>1467-7644</t>
  </si>
  <si>
    <t>1467-7652</t>
  </si>
  <si>
    <t>PLANT BIOTECHNOL J</t>
  </si>
  <si>
    <t>Plant Biotechnol. J.</t>
  </si>
  <si>
    <t>10.1111/pbi.12427</t>
  </si>
  <si>
    <t>Biotechnology &amp; Applied Microbiology; Plant Sciences</t>
  </si>
  <si>
    <t>DC5TA</t>
  </si>
  <si>
    <t>WOS:000369282100031</t>
  </si>
  <si>
    <t>Li, JR; Shen, T; Wang, YL; Wei, QW; Shi, FX</t>
  </si>
  <si>
    <t>Li, Jun-rong; Shen, Ting; Wang, Yan-li; Wei, Quan-wei; Shi, Fang-xiong</t>
  </si>
  <si>
    <t>Expression of matrix metalloproteinases and ovarian morphological changes in androgenized cyclic female guinea pigs</t>
  </si>
  <si>
    <t>TISSUE &amp; CELL</t>
  </si>
  <si>
    <t>Guinea pigs; Testosterone propionate (TP); Matrix metalloproteinase-2 (MMP-2); Matrix metalloproteinase-9 (MMP-9); Steroidogenic acute regulatory protein (StAR); Proliferating cell nuclear antigen (PCNA)</t>
  </si>
  <si>
    <t>INDUCED POLYCYSTIC OVARIES; NERVE GROWTH-FACTOR; RATS; GONADOTROPIN; INDUCTION; ELECTROACUPUNCTURE; MMP-2</t>
  </si>
  <si>
    <t>[Li, Jun-rong; Shen, Ting] Jinhua Polytech, Coll Agr &amp; Bioengn, 1188 Wuzhou St, Jinhua 321017, Peoples R China; [Wei, Quan-wei; Shi, Fang-xiong] Nanjing Agr Univ, Coll Anim Sci &amp; Technol, Lab Anim Reprod, Nanjing 210095, Jiangsu, Peoples R China</t>
  </si>
  <si>
    <t>Li, JR (reprint author), Jinhua Polytech, Coll Agr &amp; Bioengn, 1188 Wuzhou St, Jinhua 321017, Peoples R China.</t>
  </si>
  <si>
    <t>lijornsky@163.com</t>
  </si>
  <si>
    <t>National Natural Science Foundation of China [31172206]; Science and Technology Project of Zhejiang [2013C32053]</t>
  </si>
  <si>
    <t>This work was supported by the National Natural Science Foundation of China Grant No. 31172206, and by the Science and Technology Project of Zhejiang Grant No. 2013C32053.</t>
  </si>
  <si>
    <t>CHURCHILL LIVINGSTONE</t>
  </si>
  <si>
    <t>EDINBURGH</t>
  </si>
  <si>
    <t>JOURNAL PRODUCTION DEPT, ROBERT STEVENSON HOUSE, 1-3 BAXTERS PLACE, LEITH WALK, EDINBURGH EH1 3AF, MIDLOTHIAN, SCOTLAND</t>
  </si>
  <si>
    <t>0040-8166</t>
  </si>
  <si>
    <t>TISSUE CELL</t>
  </si>
  <si>
    <t>Tissue Cell</t>
  </si>
  <si>
    <t>10.1016/j.tice.2015.10.003</t>
  </si>
  <si>
    <t>Anatomy &amp; Morphology; Cell Biology</t>
  </si>
  <si>
    <t>DC5BQ</t>
  </si>
  <si>
    <t>WOS:000369235800009</t>
  </si>
  <si>
    <t>Jiang, NN; Xing, T; Xu, XL</t>
  </si>
  <si>
    <t>Jiang, Nannan; Xing, Tong; Xu, Xinglian</t>
  </si>
  <si>
    <t>Effects of pre-slaughter showering and ventilation on stress, meat quality and metabolite concentrations of broilers in summer</t>
  </si>
  <si>
    <t>ANIMAL SCIENCE JOURNAL</t>
  </si>
  <si>
    <t>broiler; meat quality; showing; stress; ventilation</t>
  </si>
  <si>
    <t>ACUTE HEAT-STRESS; BREAST MEAT; TURKEY MEAT; CHICKEN BREAST; PSE PALE; TRANSPORTATION; MUSCLE; COLOR; SOFT; PHOSPHATE</t>
  </si>
  <si>
    <t>[Jiang, Nannan; Xing, Tong; Xu, Xinglian] Nanjing Agr Univ, Key Lab Meat Proc &amp; Qual Control, Minist Educ China, Synerget Innovat Ctr Food Safety &amp; Nutr,Coll Food, Nanjing 210095, Jiangsu, Peoples R China</t>
  </si>
  <si>
    <t>Xu, XL (reprint author), Nanjing Agr Univ, Key Lab Meat Proc &amp; Qual Control, Minist Educ China, Synerget Innovat Ctr Food Safety &amp; Nutr,Coll Food, Nanjing 210095, Jiangsu, Peoples R China.</t>
  </si>
  <si>
    <t>China Agriculture Research System [CARS-42]; National Key Technology Research and Development Program of the Ministry of Science [31101308, 31171707]; National Key Technology Research and Development Program of China [2012BAD28B01]</t>
  </si>
  <si>
    <t>This work was supported by the China Agriculture Research System (CARS-42), National Key Technology Research and Development Program of the Ministry of Science (31101308 and 31171707) and National Key Technology Research and Development Program of China during the 10th Five-Year Plan (2012BAD28B01).</t>
  </si>
  <si>
    <t>1344-3941</t>
  </si>
  <si>
    <t>1740-0929</t>
  </si>
  <si>
    <t>ANIM SCI J</t>
  </si>
  <si>
    <t>Anim. Sci. J.</t>
  </si>
  <si>
    <t>10.1111/asj.12419</t>
  </si>
  <si>
    <t>DC3TC</t>
  </si>
  <si>
    <t>WOS:000369140700019</t>
  </si>
  <si>
    <t>Xing, T; Xu, XL; Jiang, NN; Deng, SL</t>
  </si>
  <si>
    <t>Xing, Tong; Xu, Xinglian; Jiang, Nannan; Deng, ShaoLin</t>
  </si>
  <si>
    <t>Effect of transportation and pre-slaughter water shower spray with resting on AMP-activated protein kinase, glycolysis and meat quality of broilers during summer</t>
  </si>
  <si>
    <t>AMPK; broiler; glycolysis; transport; water shower spray</t>
  </si>
  <si>
    <t>BREAST MEAT; PSE PALE; ENERGY-METABOLISM; SKELETAL-MUSCLE; EXUDATIVE MEAT; TURKEY MEAT; HEAT-STRESS; SOFT; POSTMORTEM; PORK</t>
  </si>
  <si>
    <t>[Xing, Tong; Xu, Xinglian; Jiang, Nannan; Deng, ShaoLin] Nanjing Agr Univ, Synerget Innovat Ctr Food Safety &amp; Nutr, Natl Ctr Meat Qual &amp; Safety Control, Nanjing 210095, Jiangsu, Peoples R China</t>
  </si>
  <si>
    <t>Xu, XL (reprint author), Nanjing Agr Univ, Synerget Innovat Ctr Food Safety &amp; Nutr, Natl Ctr Meat Qual &amp; Safety Control, Nanjing 210095, Jiangsu, Peoples R China.</t>
  </si>
  <si>
    <t>China Agricultural Research System (Beijing, China) [CARS-42]; Agro-Scientific Research in the Public Interest [201303083-2]; Agricultural Science and Technology Achievements Transformation Fund [2012GB2C100151]</t>
  </si>
  <si>
    <t>This research was funded by China Agricultural Research System (Beijing, China, CARS-42), Agro-Scientific Research in the Public Interest (201303083-2), Agricultural Science and Technology Achievements Transformation Fund (2012GB2C100151). The authors thank Ron Tume (CSIRO Animal, Food and Health Sciences, QLD, Australia) for his careful revision of this paper.</t>
  </si>
  <si>
    <t>10.1111/asj.12426</t>
  </si>
  <si>
    <t>WOS:000369140700020</t>
  </si>
  <si>
    <t>Wu, T; Wang, GQ; Gao, CX; Chen, ZG; Feng, L; Wang, P; Zeng, XX; Wu, ZW</t>
  </si>
  <si>
    <t>Wu, Tao; Wang, Guoqing; Gao, Chengxin; Chen, Zhigang; Feng, Li; Wang, Peng; Zeng, Xiaoxiong; Wu, Zhongwei</t>
  </si>
  <si>
    <t>Phosphoric acid-based preparing of chitin nanofibers and nanospheres</t>
  </si>
  <si>
    <t>CELLULOSE</t>
  </si>
  <si>
    <t>Chitin nanofibers; Nanospheres; Phosphoric acid; Dissolution; Regeneration; Temperature</t>
  </si>
  <si>
    <t>ALPHA-CHITIN; CELLULOSE NANOCRYSTALS; SHRIMP SHELLS; UNIFORM WIDTH; BETA-CHITIN; CHITOSAN; FILMS; DEACETYLATION; DISSOLUTION; GELS</t>
  </si>
  <si>
    <t>[Wu, Tao; Wang, Guoqing; Gao, Chengxin; Chen, Zhigang] Nanjing Agr Univ, Coll Food Sci &amp; Technol, GGBRC, Weigang 1, Nanjing 210095, Jiangsu, Peoples R China; [Feng, Li; Wang, Peng; Zeng, Xiaoxiong] Nanjing Agr Univ, Coll Food Sci &amp; Technol, Weigang 1, Nanjing 210095, Jiangsu, Peoples R China; [Wu, Zhongwei] Henan Inst Sci &amp; Technol, Coll Life Sci &amp; Technol, Xinxiang 453003, Peoples R China</t>
  </si>
  <si>
    <t>Wu, T (reprint author), Nanjing Agr Univ, Coll Food Sci &amp; Technol, GGBRC, Weigang 1, Nanjing 210095, Jiangsu, Peoples R China.</t>
  </si>
  <si>
    <t>twu@njau.edu.cn</t>
  </si>
  <si>
    <t>Priority Academic Program Development of Jiangsu Higher Education Institutions (PAPD); Qing Lan Project; National Natural Science Foundation of China [31271829]; Natural Science Foundation of Jiangsu Province [BK2012770]</t>
  </si>
  <si>
    <t>This work is supported by the Priority Academic Program Development of Jiangsu Higher Education Institutions (PAPD), Qing Lan Project, the General Program of National Natural Science Foundation of China (31271829), and the Natural Science Foundation of Jiangsu Province (BK2012770).</t>
  </si>
  <si>
    <t>0969-0239</t>
  </si>
  <si>
    <t>1572-882X</t>
  </si>
  <si>
    <t>Cellulose</t>
  </si>
  <si>
    <t>10.1007/s10570-015-0829-2</t>
  </si>
  <si>
    <t>Materials Science, Paper &amp; Wood; Materials Science, Textiles; Polymer Science</t>
  </si>
  <si>
    <t>Materials Science; Polymer Science</t>
  </si>
  <si>
    <t>DB8YI</t>
  </si>
  <si>
    <t>WOS:000368802700032</t>
  </si>
  <si>
    <t>Dong, YH; Li, Y; Qi, ZQ; Zheng, XB; Zhang, ZG</t>
  </si>
  <si>
    <t>Dong, Yanhan; Li, Ying; Qi, Zhongqiang; Zheng, Xiaobo; Zhang, Zhengguang</t>
  </si>
  <si>
    <t>Genome plasticity in filamentous plant pathogens contributes to the emergence of novel effectors and their cellular processes in the host</t>
  </si>
  <si>
    <t>CURRENT GENETICS</t>
  </si>
  <si>
    <t>Genome plasticity; Filamentous phytopathogens; Effectors; Interaction</t>
  </si>
  <si>
    <t>RICE BLAST DISEASE; MAGNAPORTHE-ORYZAE; TRIGGERED IMMUNITY; SECRETED PROTEINS; FUNGAL EFFECTOR; TRANSCRIPTOME; RESISTANCE; GENES; RNAS; IDENTIFICATION</t>
  </si>
  <si>
    <t>[Dong, Yanhan; Li, Ying; Qi, Zhongqiang; Zheng, Xiaobo; Zhang, Zhengguang] Nanjing Agr Univ, Coll Plant Protect, Dept Plant Pathol, Nanjing 210095, Jiangsu, Peoples R China; [Dong, Yanhan; Li, Ying; Qi, Zhongqiang; Zheng, Xiaobo; Zhang, Zhengguang] Minist Educ, Key Lab Integrated Management Crop Dis &amp; Pests, Nanjing 210095, Jiangsu, Peoples R China; [Dong, Yanhan] Qingdao Univ, Inst Translat Med, Deng Zhou Rd 38, Qingdao 266021, Peoples R China</t>
  </si>
  <si>
    <t>Zhang, ZG (reprint author), Nanjing Agr Univ, Coll Plant Protect, Dept Plant Pathol, Nanjing 210095, Jiangsu, Peoples R China.; Zhang, ZG (reprint author), Minist Educ, Key Lab Integrated Management Crop Dis &amp; Pests, Nanjing 210095, Jiangsu, Peoples R China.</t>
  </si>
  <si>
    <t>zhgzhang@njau.edu.cn</t>
  </si>
  <si>
    <t>National Science Foundation for Distinguished Young Scholars of China [31325022]; National Basic Research Program of China [2012CB114000]; Natural Science Foundation of China [31271998]</t>
  </si>
  <si>
    <t>This research was supported by the National Science Foundation for Distinguished Young Scholars of China (Grant No. 31325022 to ZZ), National Basic Research Program of China (Grant No: 2012CB114000, ZZ), Natural Science Foundation of China (Grant No: 31271998, ZZ), and the especially appointed professorship (Jiangsu, China).</t>
  </si>
  <si>
    <t>0172-8083</t>
  </si>
  <si>
    <t>1432-0983</t>
  </si>
  <si>
    <t>CURR GENET</t>
  </si>
  <si>
    <t>Curr. Genet.</t>
  </si>
  <si>
    <t>10.1007/s00294-015-0509-7</t>
  </si>
  <si>
    <t>DB9GW</t>
  </si>
  <si>
    <t>WOS:000368825400008</t>
  </si>
  <si>
    <t>Wang, XL; Su, W; Zhang, JH; Yang, YH; Dong, K; Wu, YD</t>
  </si>
  <si>
    <t>Wang, Xing-Liang; Su, Wen; Zhang, Jian-Heng; Yang, Yi-Hua; Dong, Ke; Wu, Yi-Dong</t>
  </si>
  <si>
    <t>Two novel sodium channel mutations associated with resistance to indoxacarb and metaflumizone in the diamondback moth, Plutella xylostella</t>
  </si>
  <si>
    <t>INSECT SCIENCE</t>
  </si>
  <si>
    <t>indoxacarb; metaflumizone; mutation; Plutella xylostella; resistance; sodium channel</t>
  </si>
  <si>
    <t>CHORISTONEURA-ROSACEANA LEPIDOPTERA; INSECTICIDE RESISTANCE; PYRETHROID RESISTANCE; CHEMISTRY INSECTICIDES; FIELD POPULATIONS; NOCTUIDAE; CHINA; ORGANOPHOSPHATES; TORTRICIDAE; MECHANISMS</t>
  </si>
  <si>
    <t>[Dong, Ke] Michigan State Univ, Dept Entomol, Genet Program, E Lansing, MI 48824 USA; [Dong, Ke] Michigan State Univ, Neurosci Program, E Lansing, MI 48824 USA</t>
  </si>
  <si>
    <t>Wu, YD (reprint author), Nanjing Agr Univ, Coll Plant Protect, Nanjing 210095, Jiangsu, Peoples R China.</t>
  </si>
  <si>
    <t>wyd@njau.edu.cn</t>
  </si>
  <si>
    <t>Ministry of Agriculture of China [201203038]; "111" project of the Ministry of Education of China [B07030]; National Institutes of Health [GM057440]</t>
  </si>
  <si>
    <t>This work was supported by grants from the Ministry of Agriculture of China (No. 201203038 to YW), the "111" project of the Ministry of Education of China (B07030 to YW) and the National Institutes of Health (GM057440 to KD).</t>
  </si>
  <si>
    <t>1672-9609</t>
  </si>
  <si>
    <t>1744-7917</t>
  </si>
  <si>
    <t>INSECT SCI</t>
  </si>
  <si>
    <t>Insect Sci.</t>
  </si>
  <si>
    <t>10.1111/1744-7917.12226</t>
  </si>
  <si>
    <t>DB9IG</t>
  </si>
  <si>
    <t>WOS:000368829000005</t>
  </si>
  <si>
    <t>Bastola, A; Parajulee, MN; Porter, RP; Shrestha, RB; Chen, FJ; Carroll, SC</t>
  </si>
  <si>
    <t>Bastola, Anup; Parajulee, Megha N.; Porter, R. Patrick; Shrestha, Ram B.; Chen, Fa-Jun; Carroll, Stanley C.</t>
  </si>
  <si>
    <t>Intercrop movement of convergent lady beetle, Hippodamia convergens (Coleoptera: Coccinellidae), between adjacent cotton and alfalfa</t>
  </si>
  <si>
    <t>enzyme-linked immunosorbent assay; Hippodamia convergens; mark-capture; protein marker</t>
  </si>
  <si>
    <t>NATURAL ENEMIES; INSECT PREDATORS; AGROECOSYSTEM DIVERSIFICATION; ARTHROPOD PESTS; MARKING; CONSERVATION; DIVERSITY; ELISA</t>
  </si>
  <si>
    <t>[Bastola, Anup; Parajulee, Megha N.; Carroll, Stanley C.] Texas A&amp;M Univ, AgriLife Res &amp; Extens Ctr, Lubbock, TX USA; [Shrestha, Ram B.] Iowa State Univ, Dept Entomol, Ames, IA USA; [Chen, Fa-Jun] Nanjing Agr Univ, Dept Entomol, Nanjing, Jiangsu, Peoples R China</t>
  </si>
  <si>
    <t>Parajulee, MN (reprint author), Texas A&amp;M AgriLife Res, 1102 E FM 1294, Lubbock, TX 79403 USA.</t>
  </si>
  <si>
    <t>m-parajulee@tamu.edu</t>
  </si>
  <si>
    <t>USDA-CSREES; International Cotton Research Center</t>
  </si>
  <si>
    <t>We appreciate the technical support of the field crew, including Kamala Adhikari, Angela Fernando, Swagat Parajulee, and Poma GT. Ben Mullinix and David Wester provided help with statistical models and data analysis. Owen McSpadden helped in the preparation of this manuscript. This study was partially funded by USDA-CSREES and the International Cotton Research Center.</t>
  </si>
  <si>
    <t>10.1111/1744-7917.12185</t>
  </si>
  <si>
    <t>WOS:000368829000014</t>
  </si>
  <si>
    <t>Li, J; Li, Y; Pardalos, PM</t>
  </si>
  <si>
    <t>Li, Jian; Li, Yang; Pardalos, Panos M.</t>
  </si>
  <si>
    <t>Multi-depot vehicle routing problem with time windows under shared depot resources</t>
  </si>
  <si>
    <t>JOURNAL OF COMBINATORIAL OPTIMIZATION</t>
  </si>
  <si>
    <t>Multi-depot vehicle routing problem; Time windows; Hybrid genetic algorithm; Adaptive local search</t>
  </si>
  <si>
    <t>VARIABLE NEIGHBORHOOD SEARCH; LOCAL SEARCH; CONSTRAINTS; ALGORITHMS</t>
  </si>
  <si>
    <t>[Li, Jian; Li, Yang] Nanjing Agr Univ, Coll Engn, POB 64,40 Dianjiangtai Rd, Nanjing 210031, Jiangsu, Peoples R China; [Pardalos, Panos M.] Univ Florida, Dept Ind &amp; Syst Engn, Ctr Appl Optimizat, 303 Weil Hall, Gainesville, FL 32611 USA; [Pardalos, Panos M.] Natl Res Univ Higher Sch Econ, Lab Algorithms &amp; Technol Network Anal, Moscow, Russia</t>
  </si>
  <si>
    <t>Li, J (reprint author), Nanjing Agr Univ, Coll Engn, POB 64,40 Dianjiangtai Rd, Nanjing 210031, Jiangsu, Peoples R China.; Pardalos, PM (reprint author), Univ Florida, Dept Ind &amp; Syst Engn, Ctr Appl Optimizat, 303 Weil Hall, Gainesville, FL 32611 USA.</t>
  </si>
  <si>
    <t>telorance61@gmail.com; pardalos@ise.ufl.edu</t>
  </si>
  <si>
    <t>National Natural Science Foundation of China [71001053]; LATNA Laboratory, NRU HSE, RF government [ag. 11.G34.31.0057]</t>
  </si>
  <si>
    <t>The authors gratefully acknowledge valuable comments of three anonymous referees. This work was supported by Research Grant from National Natural Science Foundation of China (No. 71001053) and partially supported by LATNA Laboratory, NRU HSE, RF government Grant (ag. 11.G34.31.0057).</t>
  </si>
  <si>
    <t>1382-6905</t>
  </si>
  <si>
    <t>1573-2886</t>
  </si>
  <si>
    <t>J COMB OPTIM</t>
  </si>
  <si>
    <t>J. Comb. Optim.</t>
  </si>
  <si>
    <t>10.1007/s10878-014-9767-4</t>
  </si>
  <si>
    <t>Computer Science, Interdisciplinary Applications; Mathematics, Applied</t>
  </si>
  <si>
    <t>Computer Science; Mathematics</t>
  </si>
  <si>
    <t>DB7IB</t>
  </si>
  <si>
    <t>WOS:000368686900005</t>
  </si>
  <si>
    <t>Zheng, XB; Fan, JB; Cui, J; Wang, Y; Zhou, J; Ye, M; Sun, MM</t>
  </si>
  <si>
    <t>Zheng, Xuebo; Fan, Jianbo; Cui, Jian; Wang, Yi; Zhou, Jing; Ye, Mao; Sun, Mingming</t>
  </si>
  <si>
    <t>Effects of biogas slurry application on peanut yield, soil nutrients, carbon storage, and microbial activity in an Ultisol soil in southern China</t>
  </si>
  <si>
    <t>JOURNAL OF SOILS AND SEDIMENTS</t>
  </si>
  <si>
    <t>Biogas slurry; Chemical fertilizer; Enzymatic activity; Nutrients; Peanut yield; Soil microbial biomass</t>
  </si>
  <si>
    <t>ANAEROBIC-DIGESTION; FUMIGATION-EXTRACTION; ENZYME-ACTIVITIES; CATTLE SLURRY; BIOMASS-C; NITROGEN; AVAILABILITY; RESIDUES; GROWTH; MINERALIZATION</t>
  </si>
  <si>
    <t>[Zheng, Xuebo; Fan, Jianbo; Cui, Jian; Wang, Yi; Zhou, Jing; Ye, Mao] Chinese Acad Sci, Inst Soil Sci, Nanjing 210008, Jiangsu, Peoples R China; [Sun, Mingming] Nanjing Agr Univ, Coll Resources &amp; Environm Sci, Soil Ecol Lab, Nanjing 210095, Jiangsu, Peoples R China</t>
  </si>
  <si>
    <t>Zheng, XB; Zhou, J (reprint author), Chinese Acad Sci, Inst Soil Sci, Nanjing 210008, Jiangsu, Peoples R China.</t>
  </si>
  <si>
    <t>xbzheng@issas.ac.cn; zhoujing@issas.ac.cn</t>
  </si>
  <si>
    <t>Commonweal Project of the Ministry of Agriculture of China [201203050]; National Natural Science Foundation of China [31201690, 41401254, 41401347]; National Science and technology support plan [2015BAD05B01, 2014BAC04B02]; Jiangsu Municipal Natural Science Foundation [BK20140723, BK20141050]</t>
  </si>
  <si>
    <t>The authors sincerely thank Haihong Zong for his help in the progress of samples analyzing and Xinhua Peng for his help in paper revision in Institute of Soil Science, Chinese Academy of Sciences. This work was financially supported by grants from the Commonweal Project of the Ministry of Agriculture of China (No. 201203050), National Natural Science Foundation of China (Nos. 31201690, 41401254, and 41401347), National Science and technology support plan (No. 2015BAD05B01 and 2014BAC04B02), and Jiangsu Municipal Natural Science Foundation (BK20140723 and BK20141050).</t>
  </si>
  <si>
    <t>SPRINGER HEIDELBERG</t>
  </si>
  <si>
    <t>HEIDELBERG</t>
  </si>
  <si>
    <t>TIERGARTENSTRASSE 17, D-69121 HEIDELBERG, GERMANY</t>
  </si>
  <si>
    <t>1439-0108</t>
  </si>
  <si>
    <t>1614-7480</t>
  </si>
  <si>
    <t>J SOIL SEDIMENT</t>
  </si>
  <si>
    <t>J. Soils Sediments</t>
  </si>
  <si>
    <t>10.1007/s11368-015-1254-8</t>
  </si>
  <si>
    <t>Geosciences, Multidisciplinary; Soil Science</t>
  </si>
  <si>
    <t>Geology; Agriculture</t>
  </si>
  <si>
    <t>DB7HX</t>
  </si>
  <si>
    <t>WOS:000368686500012</t>
  </si>
  <si>
    <t>Su, NN; Lu, YW; Wu, Q; Liu, YY; Xia, Y; Xia, K; Cui, J</t>
  </si>
  <si>
    <t>Su, Nana; Lu, Yanwu; Wu, Qi; Liu, Yuanyuan; Xia, Yan; Xia, Kai; Cui, Jin</t>
  </si>
  <si>
    <t>UV-B-induced anthocyanin accumulation in hypocotyls of radish sprouts continues in the dark after irradiation</t>
  </si>
  <si>
    <t>JOURNAL OF THE SCIENCE OF FOOD AND AGRICULTURE</t>
  </si>
  <si>
    <t>anthocyanins; radish sprouts; PAL; UV-B</t>
  </si>
  <si>
    <t>MYB TRANSCRIPTION FACTORS; CANCER PREVENTION; KAIWARE-DAIKON; BIOSYNTHESIS; ARABIDOPSIS; EXPRESSION; FRUIT; LIGHT; GENE; BIOCHEMISTRY</t>
  </si>
  <si>
    <t>[Su, Nana; Lu, Yanwu; Wu, Qi; Liu, Yuanyuan; Xia, Yan; Xia, Kai; Cui, Jin] Nanjing Agr Univ, Coll Life Sci, Nanjing 210095, Jiangsu, Peoples R China</t>
  </si>
  <si>
    <t>Cui, J (reprint author), Nanjing Agr Univ, Coll Life Sci, Nanjing 210095, Jiangsu, Peoples R China.</t>
  </si>
  <si>
    <t>cuijin@njau.edu.cn</t>
  </si>
  <si>
    <t>National Natural Science Foundation of China [31171998]; Fundamental Research Funds for the Central Universities [KYZ201316]</t>
  </si>
  <si>
    <t>This work was supported by the National Natural Science Foundation of China (31171998) and the Fundamental Research Funds for the Central Universities (KYZ201316).</t>
  </si>
  <si>
    <t>0022-5142</t>
  </si>
  <si>
    <t>1097-0010</t>
  </si>
  <si>
    <t>J SCI FOOD AGR</t>
  </si>
  <si>
    <t>J. Sci. Food Agric.</t>
  </si>
  <si>
    <t>10.1002/jsfa.7161</t>
  </si>
  <si>
    <t>DB9QC</t>
  </si>
  <si>
    <t>WOS:000368850500022</t>
  </si>
  <si>
    <t>Wu, ZJ; Li, XH; Liu, ZW; Li, H; Wang, YX; Zhuang, J</t>
  </si>
  <si>
    <t>Wu, Zhi-Jun; Li, Xing-Hui; Liu, Zhi-Wei; Li, Hui; Wang, Yong-Xin; Zhuang, Jing</t>
  </si>
  <si>
    <t>Transcriptome-wide identification of Camellia sinensis WRKY transcription factors in response to temperature stress</t>
  </si>
  <si>
    <t>MOLECULAR GENETICS AND GENOMICS</t>
  </si>
  <si>
    <t>Tea plant; Transcriptome; WRKY; Transcription factors; Temperature stresses</t>
  </si>
  <si>
    <t>DRINKING GREEN TEA; DNA-BINDING; PSEUDOMONAS-SYRINGAE; ARABIDOPSIS-THALIANA; NEGATIVE REGULATORS; ROOT DEVELOPMENT; FACTOR FAMILY; GENE FAMILY; DOMAIN; SUPERFAMILY</t>
  </si>
  <si>
    <t>[Wu, Zhi-Jun; Li, Xing-Hui; Liu, Zhi-Wei; Li, Hui; Wang, Yong-Xin; Zhuang, Jing] Nanjing Agr Univ, Coll Hort, Tea Sci Res Inst, Nanjing 210095, Jiangsu, Peoples R China</t>
  </si>
  <si>
    <t>Zhuang, J (reprint author), Nanjing Agr Univ, Coll Hort, Tea Sci Res Inst, Nanjing 210095, Jiangsu, Peoples R China.</t>
  </si>
  <si>
    <t>zhuangjing@njau.edu.cn</t>
  </si>
  <si>
    <t>National Natural Science Foundation of China [31200520]; Jiangsu Natural Science Foundation [BK2012774]; Priority Academic Program Development of Jiangsu Higher Education Institutions</t>
  </si>
  <si>
    <t>This study was funded by the National Natural Science Foundation of China (31200520), Jiangsu Natural Science Foundation (BK2012774) and Priority Academic Program Development of Jiangsu Higher Education Institutions.</t>
  </si>
  <si>
    <t>1617-4615</t>
  </si>
  <si>
    <t>1617-4623</t>
  </si>
  <si>
    <t>MOL GENET GENOMICS</t>
  </si>
  <si>
    <t>Mol. Genet. Genomics</t>
  </si>
  <si>
    <t>10.1007/s00438-015-1107-6</t>
  </si>
  <si>
    <t>Biochemistry &amp; Molecular Biology; Genetics &amp; Heredity</t>
  </si>
  <si>
    <t>DC1WI</t>
  </si>
  <si>
    <t>WOS:000369008300020</t>
  </si>
  <si>
    <t>Liu, X; Zhao, ZG; Liu, LL; Xiao, YH; Tian, YL; Liu, SJ; Chen, LM; Wang, YH; Liu, YQ; Chen, SH; Zhang, WW; Wang, CM; Jiang, L; Wan, JM</t>
  </si>
  <si>
    <t>Liu, Xi; Zhao, Zhigang; Liu, Linglong; Xiao, Yinghui; Tian, Yunlu; Liu, Shi-Jia; Chen, Liangming; Wang, Yihua; Liu, Yuqiang; Chen, Saihua; Zhang, Wenwei; Wang, Chunming; Jiang, Ling; Wan, Jianmin</t>
  </si>
  <si>
    <t>Construction of chromosomal segment substitution lines and genetic dissection of introgressed segments associated with yield determination in the parents of a super-hybrid rice</t>
  </si>
  <si>
    <t>PLANT BREEDING</t>
  </si>
  <si>
    <t>Oryza sativa L; chromosome segment substitution lines; quantitative trait loci; rice breeding; yield-related traits</t>
  </si>
  <si>
    <t>ORYZA-SATIVA L.; TRAITS; RUFIPOGON; HETEROSIS; INDICA; IDENTIFICATION; KOSHIHIKARI; IMPROVEMENT; JAPONICA; KASALATH</t>
  </si>
  <si>
    <t>[Liu, Xi; Zhao, Zhigang; Liu, Linglong; Xiao, Yinghui; Tian, Yunlu; Liu, Shi-Jia; Chen, Liangming; Wang, Yihua; Liu, Yuqiang; Chen, Saihua; Zhang, Wenwei; Wang, Chunming; Jiang, Ling; Wan, Jianmin] Nanjing Agr Univ, Jiangsu Plant Gene Engn Res Ctr, State Key Lab Crop Genet &amp; Germplasm Enhancement, Nanjing 210095, Peoples R China; [Wan, Jianmin] Chinese Acad Agr Sci, Inst Crop Sci, Natl Key Facil Crop Gene Resources &amp; Genet Improv, Beijing 100081, Peoples R China</t>
  </si>
  <si>
    <t>Wan, JM (reprint author), Nanjing Agr Univ, Jiangsu Plant Gene Engn Res Ctr, State Key Lab Crop Genet &amp; Germplasm Enhancement, Nanjing 210095, Peoples R China.; Wan, JM (reprint author), Chinese Acad Agr Sci, Inst Crop Sci, Natl Key Facil Crop Gene Resources &amp; Genet Improv, Beijing 100081, Peoples R China.</t>
  </si>
  <si>
    <t>wanjm@njau.edu.cn</t>
  </si>
  <si>
    <t>National United Natural Science Foundation; Yunnan Province [U1036605]; National Transformation Science and Technology Program [2013ZX08001004-002]; National Science and Technology Support Program of China [2011BAD35B02-02, 2013BAD01B02-16]; Jiangsu Science and Technology Development Program [BE2012303]; Jiangsu Province 333 Project [BRA2012126]</t>
  </si>
  <si>
    <t>This research was supported by the grants from the National United Natural Science Foundation and Yunnan Province (U1036605), the National Transformation Science and Technology Program (2013ZX08001004-002), and the National Science and Technology Support Program of China (2011BAD35B02-02 2013BAD01B02-16). Jiangsu Science and Technology Development Program (BE2012303). Jiangsu Province 333 Project (BRA2012126).</t>
  </si>
  <si>
    <t>0179-9541</t>
  </si>
  <si>
    <t>1439-0523</t>
  </si>
  <si>
    <t>Plant Breed.</t>
  </si>
  <si>
    <t>10.1111/pbr.12329</t>
  </si>
  <si>
    <t>Agronomy; Biotechnology &amp; Applied Microbiology; Plant Sciences</t>
  </si>
  <si>
    <t>Agriculture; Biotechnology &amp; Applied Microbiology; Plant Sciences</t>
  </si>
  <si>
    <t>DB9BD</t>
  </si>
  <si>
    <t>WOS:000368810000009</t>
  </si>
  <si>
    <t>Zhang, SW; Feng, LC; Xing, LT; Yang, B; Gao, X; Zhu, XF; Zhang, TZ; Zhou, BL</t>
  </si>
  <si>
    <t>Zhang, Shuwen; Feng, Liuchun; Xing, Luting; Yang, Biao; Gao, Xiang; Zhu, Xiefei; Zhang, Tianzhen; Zhou, Baoliang</t>
  </si>
  <si>
    <t>New QTLs for lint percentage and boll weight mined in introgression lines from two feral landraces into Gossypium hirsutum acc TM-1</t>
  </si>
  <si>
    <t>boll weight; Gossypium hirsutum; introgression line; lint percentage; QTL mining</t>
  </si>
  <si>
    <t>FIBER QUALITY TRAITS; SEGMENT SUBSTITUTION LINES; COTTON GOSSYPIUM; UPLAND COTTON; LINKAGE MAP; GENETIC-MAP; ASSOCIATION ANALYSIS; ALLOTETRAPLOID COTTON; POPULATION-STRUCTURE; GENOME STRUCTURE</t>
  </si>
  <si>
    <t>[Zhang, Shuwen; Feng, Liuchun; Xing, Luting; Yang, Biao; Gao, Xiang; Zhu, Xiefei; Zhang, Tianzhen; Zhou, Baoliang] Nanjing Agr Univ, State Key Lab Crop Genet &amp; Germplasm Enhancement, MOE Hybrid Cotton R&amp;D Engn Res Ctr, Nanjing 210095, Jiangsu, Peoples R China</t>
  </si>
  <si>
    <t>Zhou, BL (reprint author), Nanjing Agr Univ, State Key Lab Crop Genet &amp; Germplasm Enhancement, MOE Hybrid Cotton R&amp;D Engn Res Ctr, Nanjing 210095, Jiangsu, Peoples R China.</t>
  </si>
  <si>
    <t>baoliangzhou@njau.edu.cn</t>
  </si>
  <si>
    <t>National Key Technology Support Program of China during the Twelfth Five-year Plan Period [2013BAD01B03-04]; Jiangsu Collaborative Innovation Center for Modern Crop Production</t>
  </si>
  <si>
    <t>This work was financially supported in part by the National Key Technology Support Program of China during the Twelfth Five-year Plan Period [grant number 2013BAD01B03-04], Jiangsu Collaborative Innovation Center for Modern Crop Production. The funders had no role in study design, data collection and analysis, decision to publish or preparation of the manuscript. We are grateful to Dr Kunbo Wang, vice director of Cotton Research Institute of Chinese Academy of Agricultural Sciences, for kindly providing us pollen from two accessions of feral Upland cotton at Hainan wild cotton growing garden, Institute of Cotton Research of Chinese Academy of Agricultural Sciences.</t>
  </si>
  <si>
    <t>10.1111/pbr.12337</t>
  </si>
  <si>
    <t>WOS:000368810000012</t>
  </si>
  <si>
    <t>Wu, T; Yang, CY; Ding, BX; Feng, ZM; Wang, Q; He, J; Tong, JH; Xiao, LT; Jiang, L; Wan, JM</t>
  </si>
  <si>
    <t>Wu, Tao; Yang, Chunyan; Ding, Baoxu; Feng, Zhiming; Wang, Qian; He, Jun; Tong, Jianhua; Xiao, Langtao; Jiang, Ling; Wan, Jianmin</t>
  </si>
  <si>
    <t>Microarray-based gene expression analysis of strong seed dormancy in rice cv. N22 and less dormant mutant derivatives</t>
  </si>
  <si>
    <t>PLANT PHYSIOLOGY AND BIOCHEMISTRY</t>
  </si>
  <si>
    <t>ABA-GA; Germination; Microarray; Oryza sativa; Seed dormancy</t>
  </si>
  <si>
    <t>ORYZA-SATIVA L.; ABSCISIC-ACID; MOLECULAR-MECHANISMS; ARABIDOPSIS; GERMINATION; STRESS; ABA; SENSITIVITY; PROTEINS; ETHYLENE</t>
  </si>
  <si>
    <t>[Wu, Tao; Yang, Chunyan; Ding, Baoxu; Feng, Zhiming; Wang, Qian; He, Jun; Jiang, Ling; Wan, Jianmin] Nanjing Agr Univ, Res Ctr Jiangsu Plant Gene Engn, State Key Lab Crop Genet &amp; Germplasm Enhancement, Nanjing 210095, Jiangsu, Peoples R China; [Wan, Jianmin] Chinese Acad Agr Sci, Inst Crop Sci, Beijing 100081, Peoples R China; [Tong, Jianhua; Xiao, Langtao] Hunan Agr Univ, Hunan Prov Key Lab Phytohormones &amp; Growth Dev, Changsha 410128, Hunan, Peoples R China</t>
  </si>
  <si>
    <t>Jiang, L (reprint author), Nanjing Agr Univ, Res Ctr Jiangsu Plant Gene Engn, State Key Lab Crop Genet &amp; Germplasm Enhancement, Nanjing 210095, Jiangsu, Peoples R China.</t>
  </si>
  <si>
    <t>jiangling@njau.edu.cn</t>
  </si>
  <si>
    <t>National Basic Research Program of China [2014CB943400]; National Natural Science Foundation of China [31371710, 91317312]; Key Laboratory of Biology, Genetics and Breeding of Japonica Rice in Mid-lower Yangtze River, Ministry of Agriculture of China; Jiangsu Collaborative Innovation Center for Modern Crop Production</t>
  </si>
  <si>
    <t>This project was financially supported by The National Basic Research Program of China (2014CB943400), the National Natural Science Foundation of China (No. 31371710 and 91317312), the Key Laboratory of Biology, Genetics and Breeding of Japonica Rice in Mid-lower Yangtze River, Ministry of Agriculture of China, and Jiangsu Collaborative Innovation Center for Modern Crop Production.</t>
  </si>
  <si>
    <t>ELSEVIER FRANCE-EDITIONS SCIENTIFIQUES MEDICALES ELSEVIER</t>
  </si>
  <si>
    <t>PARIS</t>
  </si>
  <si>
    <t>23 RUE LINOIS, 75724 PARIS, FRANCE</t>
  </si>
  <si>
    <t>0981-9428</t>
  </si>
  <si>
    <t>PLANT PHYSIOL BIOCH</t>
  </si>
  <si>
    <t>Plant Physiol. Biochem.</t>
  </si>
  <si>
    <t>10.1016/j.plaphy.2015.12.001</t>
  </si>
  <si>
    <t>DC1CP</t>
  </si>
  <si>
    <t>WOS:000368954700004</t>
  </si>
  <si>
    <t>An, HL; Kwong, MK; Zhu, HX</t>
  </si>
  <si>
    <t>An, Hongli; Kwong, Man Kam; Zhu, Haixing</t>
  </si>
  <si>
    <t>On Multi-component Ermakov Systems in a Two-Layer Fluid: Integrable Hamiltonian Structures and Exact Vortex Solutions</t>
  </si>
  <si>
    <t>STUDIES IN APPLIED MATHEMATICS</t>
  </si>
  <si>
    <t>GENERALIZED ERMAKOV; NONLINEAR SUPERPOSITION; HURRICANE-OPAL; LINEARIZATION; OPTICS; AMPLITUDE; EQUATIONS; BEAMS</t>
  </si>
  <si>
    <t>Hong Kong Polytech Univ, Hong Kong, Hong Kong, Peoples R China; Nanjing Forestry University, Nanjing, Jiangsu, Peoples R China</t>
  </si>
  <si>
    <t>An, HL (reprint author), Nanjing Agr Univ, Coll Sci, Nanjing 210095, Peoples R China.</t>
  </si>
  <si>
    <t>hongli_an@njau.edu.cn; kaixinguoan@163.com</t>
  </si>
  <si>
    <t>National Natural Science Foundation of China [11301269, 11301266]; Jiangsu Provincial Natural Science Foundation of China [BK20130665, 14KJB110011, GXL011]; Fundamental Research Funds for the Central Universities [KJ2013036]; Hong Kong Government GRF Grant [PolyU 5003/12P]; Hong Kong Polytechnic University [G-UC22, G-UA10]</t>
  </si>
  <si>
    <t>We would like to express our sincere thanks to the referees for their valuable comments and suggestions. The first author (H. L. An) would like to thank her supervisor Professor Colin Rogers for his kind help and guidance in this research area. This work is supported by the National Natural Science Foundation of China under Grant Nos. 11301269 and 11301266, Jiangsu Provincial Natural Science Foundation of China under Grant Nos. BK20130665, 14KJB110011, GXL011 and the Fundamental Research Funds KJ2013036 for the Central Universities. The research of the second author (M. K. Kwong) is supported by the Hong Kong Government GRF Grant PolyU 5003/12P and the Hong Kong Polytechnic University Grants G-UC22 and G-UA10.</t>
  </si>
  <si>
    <t>0022-2526</t>
  </si>
  <si>
    <t>1467-9590</t>
  </si>
  <si>
    <t>STUD APPL MATH</t>
  </si>
  <si>
    <t>Stud. Appl. Math.</t>
  </si>
  <si>
    <t>10.1111/sapm.12097</t>
  </si>
  <si>
    <t>Mathematics, Applied</t>
  </si>
  <si>
    <t>Mathematics</t>
  </si>
  <si>
    <t>DC3XD</t>
  </si>
  <si>
    <t>WOS:000369151700001</t>
  </si>
  <si>
    <t>Ding, DH; Zhang, ZY; Lei, ZF; Yang, YN; Cai, TM</t>
  </si>
  <si>
    <t>Ding, Dahu; Zhang, Zhenya; Lei, Zhongfang; Yang, Yingnan; Cai, Tianming</t>
  </si>
  <si>
    <t>Remediation of radiocesium-contaminated liquid waste, soil, and ash: a mini review since the Fukushima Daiichi Nuclear Power Plant accident</t>
  </si>
  <si>
    <t>ENVIRONMENTAL SCIENCE AND POLLUTION RESEARCH</t>
  </si>
  <si>
    <t>Fukushima Daiichi Nuclear Power Plant accident; Remediation; Strategy; Ash; Adsorption; Electrically switched ion exchange; Extraction</t>
  </si>
  <si>
    <t>SWITCHED ION-EXCHANGE; BLUE/GRAPHENE OXIDE NANOCOMPOSITES; CS-UPTAKE PERFORMANCE; RADIOACTIVE CESIUM; AQUEOUS-SOLUTION; CARBON NANOTUBES; ACTIVATED CARBON; COPPER HEXACYANOFERRATE; PRUSSIAN-BLUE; NATURAL CLAY</t>
  </si>
  <si>
    <t>[Ding, Dahu; Cai, Tianming] Nanjing Agr Univ, Coll Resources &amp; Environm Sci, Nanjing 210095, Jiangsu, Peoples R China; [Zhang, Zhenya; Lei, Zhongfang; Yang, Yingnan] Univ Tsukuba, Grad Sch Life &amp; Environm Sci, Tsukuba, Ibaraki 3058572, Japan</t>
  </si>
  <si>
    <t>Ding, DH (reprint author), Nanjing Agr Univ, Coll Resources &amp; Environm Sci, 1 Weigang, Nanjing 210095, Jiangsu, Peoples R China.</t>
  </si>
  <si>
    <t>ddh@njau.edu.cn</t>
  </si>
  <si>
    <t>Lei, Zhongfang/B-3611-2014</t>
  </si>
  <si>
    <t>0944-1344</t>
  </si>
  <si>
    <t>1614-7499</t>
  </si>
  <si>
    <t>ENVIRON SCI POLLUT R</t>
  </si>
  <si>
    <t>Environ. Sci. Pollut. Res.</t>
  </si>
  <si>
    <t>10.1007/s11356-015-5825-4</t>
  </si>
  <si>
    <t>DB2YO</t>
  </si>
  <si>
    <t>WOS:000368376800027</t>
  </si>
  <si>
    <t>Zhang, X; Zhai, CH; Hua, CL; Qiu, M; Hao, YJ; Nie, PP; Ye, WW; Wang, YC</t>
  </si>
  <si>
    <t>Zhang, Xin; Zhai, Chunhua; Hua, Chenlei; Qiu, Min; Hao, Yujuan; Nie, Pingping; Ye, Wenwu; Wang, Yuanchao</t>
  </si>
  <si>
    <t>PsHint1, associated with the G-protein alpha subunit PsGPA1, is required for the chemotaxis and pathogenicity of Phytophthora sojae</t>
  </si>
  <si>
    <t>MOLECULAR PLANT PATHOLOGY</t>
  </si>
  <si>
    <t>chemotaxis; G-protein alpha subunit; HIT domain-containing protein; interacting proteins; oomycete pathogen Phytophthora sojae; pathogenicity</t>
  </si>
  <si>
    <t>HETEROTRIMERIC G-PROTEINS; KINASE-C; APHANOMYCES-COCHLIOIDES; GENE-EXPRESSION; PLANT-PATHOGENS; CELL BIOLOGY; OOMYCETE; ZOOSPORES; INFESTANS; ISOFLAVONES</t>
  </si>
  <si>
    <t>[Zhang, Xin; Zhai, Chunhua; Hua, Chenlei; Qiu, Min; Hao, Yujuan; Nie, Pingping; Ye, Wenwu; Wang, Yuanchao] Nanjing Agr Univ, Dept Plant Pathol, Nanjing 210095, Jiangsu, Peoples R China</t>
  </si>
  <si>
    <t>Wang, YC (reprint author), Nanjing Agr Univ, Dept Plant Pathol, Nanjing 210095, Jiangsu, Peoples R China.</t>
  </si>
  <si>
    <t>wangyc@njau.edu.cn</t>
  </si>
  <si>
    <t>China National Funds for Distinguished Young Scientists [31225022]; China Netherlands Joint Scientific Thematic Research Programme (JSTP) [2013DFG32030]; Special Fund for Agro-scientific Research in the Public Interest [201303018]</t>
  </si>
  <si>
    <t>This work was supported by the China National Funds for Distinguished Young Scientists (31225022) , the China Netherlands Joint Scientific Thematic Research Programme (JSTP, 2013DFG32030) and Special Fund for Agro-scientific Research in the Public Interest (201303018) to Y.W.</t>
  </si>
  <si>
    <t>1464-6722</t>
  </si>
  <si>
    <t>1364-3703</t>
  </si>
  <si>
    <t>MOL PLANT PATHOL</t>
  </si>
  <si>
    <t>Mol. Plant Pathol.</t>
  </si>
  <si>
    <t>10.1111/mpp.12279</t>
  </si>
  <si>
    <t>DB7OE</t>
  </si>
  <si>
    <t>WOS:000368704300012</t>
  </si>
  <si>
    <t>Wei, RC; Ge, F; Zhang, LL; Hou, X; Cao, YN; Gong, L; Chen, M; Wang, R; Bao, ED</t>
  </si>
  <si>
    <t>Wei, Ruicheng; Ge, Feng; Zhang, Lili; Hou, Xiang; Cao, Yinan; Gong, Lan; Chen, Ming; Wang, Ran; Bao, Endong</t>
  </si>
  <si>
    <t>Occurrence of 13 veterinary drugs in animal manure-amended soils in Eastern China</t>
  </si>
  <si>
    <t>Occurrence; Veterinary drug; Manure; Soil; HPLC-MS/MS</t>
  </si>
  <si>
    <t>AGRICULTURAL SOILS; NORTHERN CHINA; ANTIBIOTICS; ENVIRONMENT; SORPTION; ASSAY; FLUOROQUINOLONES; APPLICABILITY; TETRACYCLINE; FLORFENICOL</t>
  </si>
  <si>
    <t>[Wei, Ruicheng; Cao, Yinan; Bao, Endong] Nanjing Agr Univ, Coll Vet Med, Nanjing 210095, Jiangsu, Peoples R China; [Wei, Ruicheng; Zhang, Lili; Hou, Xiang; Gong, Lan; Chen, Ming; Wang, Ran] Minist Agr, Key Lab Agroprod Safety Risk Evaluat Nanjing, Nanjing 210014, Jiangsu, Peoples R China; [Ge, Feng] Minist Environm Protect, Nanjing Inst Environm Sci, Nanjing 210042, Jiangsu, Peoples R China</t>
  </si>
  <si>
    <t>Bao, ED (reprint author), Nanjing Agr Univ, Coll Vet Med, Nanjing 210095, Jiangsu, Peoples R China.</t>
  </si>
  <si>
    <t>endongbao43@126.com</t>
  </si>
  <si>
    <t>National Natural Science Foundation of China [21307044, 31302009]; Ministry of Environmental Protection of China [200809092A]</t>
  </si>
  <si>
    <t>This work was financially supported by the National Natural Science Foundation of China (Grants No 21307044 and No 31302009) and the Special Public Project of Ministry of Environmental Protection of China (200809092A).</t>
  </si>
  <si>
    <t>10.1016/j.chemosphere.2015.10.126</t>
  </si>
  <si>
    <t>DA4MQ</t>
  </si>
  <si>
    <t>WOS:000367774400300</t>
  </si>
  <si>
    <t>Sun, LM; Wu, QL; Liao, K; Yu, PH; Cui, QH; Rui, Q; Wang, DY</t>
  </si>
  <si>
    <t>Sun, Lingmei; Wu, Quli; Liao, Kai; Yu, Peihang; Cui, Qiuhong; Rui, Qi; Wang, Dayong</t>
  </si>
  <si>
    <t>Contribution of heavy metals to toxicity of coal combustion related fine particulate matter (PM2.5) in Caenorhabditis elegans with wild-type or susceptible genetic background</t>
  </si>
  <si>
    <t>Coal combustion related PM2.5; Heavy metal; Combinational exposure; Susceptible genetic background; Caenorhabditis elegans</t>
  </si>
  <si>
    <t>QUANTUM DOTS; TRANSFERABLE PROPERTIES; BEHAVIORAL DEFECTS; GRAPHENE OXIDE; MOTOR-NEURONS; LIFE-SPAN; EXPOSURE; TRANSLOCATION; PROGENY; PARTICLES</t>
  </si>
  <si>
    <t>[Sun, Lingmei; Wu, Quli; Liao, Kai; Yu, Peihang; Cui, Qiuhong; Wang, Dayong] Southeast Univ, Sch Med, Minist Educ, Key Lab Environm Med Engn, Nanjing 210009, Jiangsu, Peoples R China; [Rui, Qi] Nanjing Agr Univ, Coll Life Sci, Nanjing 210095, Jiangsu, Peoples R China</t>
  </si>
  <si>
    <t>Wang, DY (reprint author), Southeast Univ, Sch Med, Minist Educ, Key Lab Environm Med Engn, Nanjing 210009, Jiangsu, Peoples R China.</t>
  </si>
  <si>
    <t>dayongw@seu.edu.cn</t>
  </si>
  <si>
    <t>National Natural Science Foundation of China [81172698, 81202233]</t>
  </si>
  <si>
    <t>This work was supported by the grants from National Natural Science Foundation of China (No. 81172698, 81202233).</t>
  </si>
  <si>
    <t>10.1016/j.chemosphere.2015.11.028</t>
  </si>
  <si>
    <t>WOS:000367774400302</t>
  </si>
  <si>
    <t>Chen, SG; Yang, J; Zhang, MS; Strasser, RJ; Qiang, S</t>
  </si>
  <si>
    <t>Chen, Shiguo; Yang, Juan; Zhang, Mansong; Strasser, Reto Joerg; Qiang, Sheng</t>
  </si>
  <si>
    <t>Classification and characteristics of heat tolerance in Ageratina adenophora populations using fast chlorophyll a fluorescence rise O-J-I-P</t>
  </si>
  <si>
    <t>ENVIRONMENTAL AND EXPERIMENTAL BOTANY</t>
  </si>
  <si>
    <t>JIP-test; Heat tolerance; Adaptation; Photosynthetic activity; Invasive alien plant</t>
  </si>
  <si>
    <t>PHOTOSYNTHETIC ELECTRON-TRANSPORT; HORDEUM-VULGARE L.; PHOTOSYSTEM-II; DROUGHT STRESS; SOYBEAN GENOTYPES; SPIRODELA-POLYRHIZA; OXYGEN EVOLUTION; HIGH-TEMPERATURE; INTACT LEAVES; PISUM-SATIVUM</t>
  </si>
  <si>
    <t>[Chen, Shiguo; Yang, Juan; Zhang, Mansong; Strasser, Reto Joerg; Qiang, Sheng] Nanjing Agr Univ, Weed Res Lab, Nanjing 210095, Jiangsu, Peoples R China; [Strasser, Reto Joerg] Univ Geneva, Bioenerget Lab, CH-1254 Jussey, Switzerland</t>
  </si>
  <si>
    <t>Chen, SG (reprint author), Nanjing Agr Univ, Weed Res Lab, Nanjing 210095, Jiangsu, Peoples R China.</t>
  </si>
  <si>
    <t>chenshg@njau.edu.cn; wrl@njau.edu.cn</t>
  </si>
  <si>
    <t>Fundamental Research Funds for the Central Universities [KYZ201530]; NSFC [31572066, 31272080]; Special Funds of the State Environmental Protection Industry [201409061]; Jiangsu Science &amp; Technology Pillar Program [BE20014397]</t>
  </si>
  <si>
    <t>This work was supported by the Fundamental Research Funds for the Central Universities (KYZ201530), NSFC (31572066, 31272080), Special Funds of the State Environmental Protection Industry (201409061) and Jiangsu Science &amp; Technology Pillar Program (BE20014397). The authors thank Bernal E. Valverde (Investigacion y Desarrollo en Agricultura Tropical, Costa Rica) for helpful comments and improving the manuscript.</t>
  </si>
  <si>
    <t>0098-8472</t>
  </si>
  <si>
    <t>1873-7307</t>
  </si>
  <si>
    <t>ENVIRON EXP BOT</t>
  </si>
  <si>
    <t>Environ. Exp. Bot.</t>
  </si>
  <si>
    <t>10.1016/j.envexpbot.2015.09.011</t>
  </si>
  <si>
    <t>Plant Sciences; Environmental Sciences</t>
  </si>
  <si>
    <t>Plant Sciences; Environmental Sciences &amp; Ecology</t>
  </si>
  <si>
    <t>DB0TD</t>
  </si>
  <si>
    <t>WOS:000368219500016</t>
  </si>
  <si>
    <t>Wang, DH; Bian, JJ; Wei, GY; Jiang, M; Dong, MS</t>
  </si>
  <si>
    <t>Wang, Dahui; Bian, Juanjuan; Wei, Gongyuan; Jiang, Min; Dong, Mingsheng</t>
  </si>
  <si>
    <t>Simultaneously enhanced production and molecular weight of pullulan using a two-stage agitation speed control strategy</t>
  </si>
  <si>
    <t>JOURNAL OF CHEMICAL TECHNOLOGY AND BIOTECHNOLOGY</t>
  </si>
  <si>
    <t>pullulan; molecular weight; Aureobasidium pullulans; dissolved oxygen; agitation speed</t>
  </si>
  <si>
    <t>AUREOBASIDIUM-PULLULANS; EXOPOLYSACCHARIDE PRODUCTION; IMPELLER SPEED; FERMENTATION; OPTIMIZATION; PULLALANS; CULTURES; REACTOR; STRESS; GROWTH</t>
  </si>
  <si>
    <t>[Wang, Dahui; Dong, Mingsheng] Nanjing Agr Univ, Coll Food Sci &amp; Technol, Nanjing 210095, Jiangsu, Peoples R China; [Wang, Dahui; Bian, Juanjuan; Wei, Gongyuan] Soochow Univ, Sch Biol &amp; Basic Med Sci, Suzhou 215123, Peoples R China; [Jiang, Min] Nanjing Univ Technol, State Key Lab Mat Oriented Chem Engn, Nanjing 210009, Jiangsu, Peoples R China</t>
  </si>
  <si>
    <t>Dong, MS (reprint author), Nanjing Agr Univ, Coll Food Sci &amp; Technol, 1 Weigang Rd, Nanjing 210095, Jiangsu, Peoples R China.</t>
  </si>
  <si>
    <t>dongms@njau.edu.cn</t>
  </si>
  <si>
    <t>State Key Laboratory of Materials-Oriented Chemical Engineering [KL12-09]; National Natural Science Foundation of China [21376155]</t>
  </si>
  <si>
    <t>This work was supported financially by the State Key Laboratory of Materials-Oriented Chemical Engineering (KL12-09), and the National Natural Science Foundation of China (21376155).</t>
  </si>
  <si>
    <t>0268-2575</t>
  </si>
  <si>
    <t>1097-4660</t>
  </si>
  <si>
    <t>J CHEM TECHNOL BIOT</t>
  </si>
  <si>
    <t>J. Chem. Technol. Biotechnol.</t>
  </si>
  <si>
    <t>10.1002/jctb.4600</t>
  </si>
  <si>
    <t>Biotechnology &amp; Applied Microbiology; Chemistry, Multidisciplinary; Engineering, Chemical</t>
  </si>
  <si>
    <t>Biotechnology &amp; Applied Microbiology; Chemistry; Engineering</t>
  </si>
  <si>
    <t>DA6YG</t>
  </si>
  <si>
    <t>WOS:000367951200022</t>
  </si>
  <si>
    <t>Lin, XZ; Li, XL; Li, SH; Zou, Y</t>
  </si>
  <si>
    <t>Lin, Xiangze; Li, Xueling; Li, Shihua; Zou, Yun</t>
  </si>
  <si>
    <t>Finite-time boundedness for switched systems with sector bounded nonlinearity and constant time delay</t>
  </si>
  <si>
    <t>APPLIED MATHEMATICS AND COMPUTATION</t>
  </si>
  <si>
    <t>Switched nonlinear systems; Sector bounded nonlinearity; Finite-time boundedness; Finite-time weighted L-2-gain; Multiple Lyapunov-like functions</t>
  </si>
  <si>
    <t>H-INFINITY CONTROL; NEURAL-NETWORKS; LINEAR-SYSTEMS; STABILITY ANALYSIS; L-2-GAIN ANALYSIS; VARYING DELAYS; HYBRID SYSTEMS; DESIGN; STABILIZATION; UNCERTAINTIES</t>
  </si>
  <si>
    <t>[Lin, Xiangze] Nanjing Agr Univ, Jiangsu Key Lab Intelligent Agr Equipment, Coll Engn, Nanjing 210031, Jiangsu, Peoples R China; [Li, Xueling] China Pharmaceut Univ, Sch Sci, Nanjing 211198, Jiangsu, Peoples R China; [Li, Shihua] Southeast Univ, Sch Automat, Nanjing 210096, Jiangsu, Peoples R China; [Zou, Yun] Nanjing Univ Sci &amp; Technol, Sch Automat, Nanjing 210094, Jiangsu, Peoples R China</t>
  </si>
  <si>
    <t>Lin, XZ (reprint author), Nanjing Agr Univ, Jiangsu Key Lab Intelligent Agr Equipment, Coll Engn, Nanjing 210031, Jiangsu, Peoples R China.</t>
  </si>
  <si>
    <t>xzlin@njau.edu.cn; lixueling79@163.com; lsh@seu.edu.cn; zouyun@vip.163.com</t>
  </si>
  <si>
    <t>Natural Science Foundation of China [61473080]; Fundamental Research Funds for the Central Universities [KYZ201559]; China Scholarship Council</t>
  </si>
  <si>
    <t>This work was supported by Natural Science Foundation of China (61473080), the Fundamental Research Funds for the Central Universities (KYZ201559), and the grant of China Scholarship Council.</t>
  </si>
  <si>
    <t>ELSEVIER SCIENCE INC</t>
  </si>
  <si>
    <t>360 PARK AVE SOUTH, NEW YORK, NY 10010-1710 USA</t>
  </si>
  <si>
    <t>0096-3003</t>
  </si>
  <si>
    <t>1873-5649</t>
  </si>
  <si>
    <t>APPL MATH COMPUT</t>
  </si>
  <si>
    <t>Appl. Math. Comput.</t>
  </si>
  <si>
    <t>10.1016/j.amc.2015.11.010</t>
  </si>
  <si>
    <t>DA0XW</t>
  </si>
  <si>
    <t>WOS:000367521900004</t>
  </si>
  <si>
    <t>Yang, WN; Zou, SM; He, ML; Fei, C; Luo, W; Zheng, SY; Chen, B; Wang, CH</t>
  </si>
  <si>
    <t>Yang, Weinan; Zou, Shanmei; He, Meilin; Fei, Cong; Luo, Wei; Zheng, Shiyan; Chen, Bo; Wang, Changhai</t>
  </si>
  <si>
    <t>Growth and lipid accumulation in three Chlorella strains from different regions in response to diurnal temperature fluctuations</t>
  </si>
  <si>
    <t>BIORESOURCE TECHNOLOGY</t>
  </si>
  <si>
    <t>Chlorella; Diurnal temperature fluctuation; Growth; Lipid content; Fatty acid</t>
  </si>
  <si>
    <t>FATTY-ACID-COMPOSITION; BIODIESEL PRODUCTION; MICROALGAE; ALGAE; LIGHT; CHINA; OIL; ICE</t>
  </si>
  <si>
    <t>[Yang, Weinan; Zou, Shanmei; He, Meilin; Fei, Cong; Zheng, Shiyan; Wang, Changhai] Nanjing Agr Univ, Coll Resources &amp; Environm Sci, Jiangsu Prov Key Lab Marine Biol, Nanjing 210095, Jiangsu, Peoples R China; [Luo, Wei; Chen, Bo] Polar Res Inst China, Key Lab Polar Sci State Ocean Adm, Shanghai 200136, Peoples R China</t>
  </si>
  <si>
    <t>Wang, CH (reprint author), 1 Tongwei Rd, Nanjing, Jiangsu, Peoples R China.</t>
  </si>
  <si>
    <t>chwang@njau.edu.cn</t>
  </si>
  <si>
    <t>Hi-Tech Research and Development Program of China [2012AA021706]; Co-Innovation Center for Jiangsu Marine Bio-Industry Technology, China Postdoctoral Science Foundation [2014M561661, 2015T80558]; National Natural Science Foundation of China [31500318]</t>
  </si>
  <si>
    <t>The financial support from Hi-Tech Research and Development Program of China (2012AA021706), Co-Innovation Center for Jiangsu Marine Bio-Industry Technology, China Postdoctoral Science Foundation (2014M561661, 2015T80558), and National Natural Science Foundation of China (31500318) for this research is gratefully acknowledged.</t>
  </si>
  <si>
    <t>0960-8524</t>
  </si>
  <si>
    <t>1873-2976</t>
  </si>
  <si>
    <t>BIORESOURCE TECHNOL</t>
  </si>
  <si>
    <t>Bioresour. Technol.</t>
  </si>
  <si>
    <t>10.1016/j.biortech.2015.11.070</t>
  </si>
  <si>
    <t>Agricultural Engineering; Biotechnology &amp; Applied Microbiology; Energy &amp; Fuels</t>
  </si>
  <si>
    <t>Agriculture; Biotechnology &amp; Applied Microbiology; Energy &amp; Fuels</t>
  </si>
  <si>
    <t>DA3CM</t>
  </si>
  <si>
    <t>WOS:000367673500003</t>
  </si>
  <si>
    <t>Lou, YM; Joseph, S; Li, LQ; Graber, ER; Liu, XY; Pan, GX</t>
  </si>
  <si>
    <t>Lou, Yingmei; Joseph, Stephen; Li, Lianqing; Graber, Ellen R.; Liu, Xiaoyu; Pan, Genxing</t>
  </si>
  <si>
    <t>Water Extract from Straw Biochar Used for Plant Growth Promotion: An Initial Test</t>
  </si>
  <si>
    <t>BIORESOURCES</t>
  </si>
  <si>
    <t>Biochar; Water extractable organic carbon; Humic substance; Chinese cabbage; Yield; Quality</t>
  </si>
  <si>
    <t>2-YEAR FIELD EXPERIMENT; SEEDLING GROWTH; CD UPTAKE; SOIL; BUTENOLIDE; GERMINATION; NUTRITION; AMENDMENT; TOMATO; MAIZE</t>
  </si>
  <si>
    <t>[Lou, Yingmei; Joseph, Stephen; Li, Lianqing; Liu, Xiaoyu; Pan, Genxing] Nanjing Agr Univ, Inst Resource Ecosyst &amp; Environm Agr, Nanjing 210095, Jiangsu, Peoples R China; [Joseph, Stephen] Univ Newcastle, Discipline Chem, Callaghan, NSW 2308, Australia; [Joseph, Stephen] Univ New S Wales, Sch Mat Sci &amp; Engn, Sydney, NSW 2052, Australia; [Graber, Ellen R.] Agr Res Org, Volcani Ctr, Inst Soil Water &amp; Environm Sci, IL-50250 Bet Dagan, Israel</t>
  </si>
  <si>
    <t>Joseph, S (reprint author), Nanjing Agr Univ, Inst Resource Ecosyst &amp; Environm Agr, Nanjing 210095, Jiangsu, Peoples R China.</t>
  </si>
  <si>
    <t>stephenjoseph@aliyun.com; lqli@njau.edu.cn</t>
  </si>
  <si>
    <t>Ministry of Education, China [20120097130003]; Jiangsu Collaborative Innovation Center for Solid Organic Waste Resource Utilization; Agricultural Science and Technology Achievements Transformation Fund Project [2013GB23600666]; China Postdoctoral Science Foundation project [2015M571767]; Priority Academic Program Development of Jiangsu Higher Education Institutions; State Bureau of Foreign Expert Affairs, China [GDW20123200127]</t>
  </si>
  <si>
    <t>This study was supported by the Ministry of Education, China under grant number 20120097130003; Jiangsu Collaborative Innovation Center for Solid Organic Waste Resource Utilization; the Agricultural Science and Technology Achievements Transformation Fund Project (2013GB23600666); China Postdoctoral Science Foundation project (2015M571767), and by a Project Funded by the Priority Academic Program Development of Jiangsu Higher Education Institutions. SJ is a visiting research fellow at IREEA funded by the State Bureau of Foreign Expert Affairs, China under grant number GDW20123200127. LC-OCD was performed by Dr. Khorshed Chinu of the Mark Wainright Analytical Centre, University of NSW, Australia.</t>
  </si>
  <si>
    <t>NORTH CAROLINA STATE UNIV DEPT WOOD &amp; PAPER SCI</t>
  </si>
  <si>
    <t>RALEIGH</t>
  </si>
  <si>
    <t>CAMPUS BOX 8005, RALEIGH, NC 27695-8005 USA</t>
  </si>
  <si>
    <t>1930-2126</t>
  </si>
  <si>
    <t>BioResources</t>
  </si>
  <si>
    <t>Materials Science, Paper &amp; Wood</t>
  </si>
  <si>
    <t>DA3WX</t>
  </si>
  <si>
    <t>WOS:000367732700023</t>
  </si>
  <si>
    <t>Fang, YM; Lu, ZX; Lin, LJ; Feng, HL; Chang, JJ</t>
  </si>
  <si>
    <t>Fang, Yiming; Lu, Zhixiong; Lin, Lujun; Feng, Hailin; Chang, Junjie</t>
  </si>
  <si>
    <t>Accelerated Air-coupled Ultrasound Imaging of Wood Using Compressed Sensing</t>
  </si>
  <si>
    <t>Air-coupled ultrasound; C-scan; Imaging of wood; Compressed sensing; Undersampled scanning trajectory</t>
  </si>
  <si>
    <t>NONCONTACT; IMAGES</t>
  </si>
  <si>
    <t>[Fang, Yiming; Lu, Zhixiong] Nanjing Agr Univ, Coll Engn, Nanjing 210031, Jiangsu, Peoples R China; [Fang, Yiming; Lin, Lujun; Feng, Hailin] Zhejiang A&amp;F Univ, Coll Informat Engn, Hangzhou 311300, Zhejiang, Peoples R China; [Chang, Junjie] Japan Probe Co Ltd, Yokohama, Kanagawa 2320033, Japan</t>
  </si>
  <si>
    <t>Lu, ZX (reprint author), Nanjing Agr Univ, Coll Engn, 40 Dianjiangtai Rd, Nanjing 210031, Jiangsu, Peoples R China.</t>
  </si>
  <si>
    <t>luzx@njau.edu.cn</t>
  </si>
  <si>
    <t>Natural Science Foundation of China [61302185, 61272313, 61472368]; Zhejiang Provincial Science and Technology Project [2013C31018, LQ14F020014]; Zhejiang Provincial Key Laboratory of Forestry Intelligent Monitoring and Information Technology [100151402]</t>
  </si>
  <si>
    <t>The authors acknowledge the support of the Natural Science Foundation of China (Nos. 61302185, 61272313, and 61472368) and the Zhejiang Provincial Science and Technology Project (Nos. 2013C31018 and LQ14F020014). The authors also gratefully acknowledge the financial support of the Zhejiang Provincial Key Laboratory of Forestry Intelligent Monitoring and Information Technology (No. 100151402).</t>
  </si>
  <si>
    <t>WOS:000367732700082</t>
  </si>
  <si>
    <t>Zhu, J; Yu, WS; Wang, JY; Elleby, C</t>
  </si>
  <si>
    <t>Zhu, Jing; Yu, Wusheng; Wang, Junying; Elleby, Christian</t>
  </si>
  <si>
    <t>Tariff Liberalisation, Price Transmission and Rural Welfare in China</t>
  </si>
  <si>
    <t>JOURNAL OF AGRICULTURAL ECONOMICS</t>
  </si>
  <si>
    <t>Agricultural trade; China; ex-post effects; price transmission; rural welfare; tariff liberalization</t>
  </si>
  <si>
    <t>TRADE LIBERALIZATION; WTO ACCESSION; POVERTY; INCOME; GLOBALIZATION; INEQUALITY; RESPONSES; POLICY</t>
  </si>
  <si>
    <t>[Zhu, Jing] Nanjing Agr Univ, China Ctr Food Secur Studies, Nanjing, Jiangsu, Peoples R China; [Zhu, Jing] Nanjing Agr Univ, Coll Econ &amp; Management, Nanjing, Jiangsu, Peoples R China; [Yu, Wusheng] Univ Copenhagen, Dept Food &amp; Resource Econ, DK-1168 Copenhagen, Denmark; [Wang, Junying] Xingtai Coll, Xingtai, Hebei, Peoples R China; [Elleby, Christian] Univ Copenhagen, Dept Food &amp; Resource Econ, DK-1168 Copenhagen, Denmark</t>
  </si>
  <si>
    <t>Yu, WS (reprint author), Univ Copenhagen, Dept Food &amp; Resource Econ, DK-1168 Copenhagen, Denmark.</t>
  </si>
  <si>
    <t>wusheng@ifro.ku.dk</t>
  </si>
  <si>
    <t>PAPD of the Jiangsu Higher Education Institutions; NSFC [71173111]</t>
  </si>
  <si>
    <t>Zhu is with the China Center for Food Security Studies, Nanjing Agricultural University, and College of Economics and Management, Nanjing Agricultural University, Nanjing, China. Yu is with the Department of Food and Resource Economics, University of Copenhagen, Denmark. E-mail: wusheng@ifro.ku.dk for correspondence. Wang is with Xingtai College, Xingtai, Hebei, China. Elleby is with the Department of Food and Resource Economics, University of Copenhagen, Denmark. Zhu acknowledges financial support from the PAPD of the Jiangsu Higher Education Institutions and the NSFC for project no. 71173111. The authors also acknowledge excellent research assistance from Tengfei Zhang, and valuable comments from three anonymous referees and the Editor. All remaining errors are our own.</t>
  </si>
  <si>
    <t>0021-857X</t>
  </si>
  <si>
    <t>1477-9552</t>
  </si>
  <si>
    <t>J AGR ECON</t>
  </si>
  <si>
    <t>J. Agric. Econ.</t>
  </si>
  <si>
    <t>10.1111/1477-9552.12115</t>
  </si>
  <si>
    <t>Agricultural Economics &amp; Policy; Economics</t>
  </si>
  <si>
    <t>Agriculture; Business &amp; Economics</t>
  </si>
  <si>
    <t>DA5JU</t>
  </si>
  <si>
    <t>WOS:000367840200002</t>
  </si>
  <si>
    <t>Long, XH; Shao, HB; Liu, L; Liu, LP; Liu, ZP</t>
  </si>
  <si>
    <t>Long, Xiao-Hua; Shao, Hong-Bo; Liu, Ling; Liu, Li-Ping; Liu, Zhao-Pu</t>
  </si>
  <si>
    <t>Jerusalem artichoke: A sustainable biomass feedstock for biorefinery</t>
  </si>
  <si>
    <t>RENEWABLE &amp; SUSTAINABLE ENERGY REVIEWS</t>
  </si>
  <si>
    <t>Jerusalem artichoke; Breeding; Planting; Inulin-based feedstock; Biorefinery</t>
  </si>
  <si>
    <t>HELIANTHUS-TUBEROSUS L.; BIOFUELS PRODUCTION; YIELD PERFORMANCE; GROWTH; CROP; TOLERANCE; CHINA; SUGAR; IRRIGATION; CULTIVARS</t>
  </si>
  <si>
    <t>[Long, Xiao-Hua; Liu, Ling; Liu, Li-Ping; Liu, Zhao-Pu] Nanjing Agr Univ, Coll Resources &amp; Environm Sci, Nanjing 210095, Jiangsu, Peoples R China; [Shao, Hong-Bo] Chinese Acad Sci, Yantai Inst Coastal Zone Res YIC, Key Lab Coastal Biol &amp; Bioresources Utilizat, Yantai 264003, Peoples R China; [Shao, Hong-Bo] Jiangsu Acad Agr Sci, Inst Agrobiotechnol, Nanjing 210014, Jiangsu, Peoples R China</t>
  </si>
  <si>
    <t>Long, XH (reprint author), Nanjing Agr Univ, Coll Resources &amp; Environm Sci, Nanjing 210095, Jiangsu, Peoples R China.</t>
  </si>
  <si>
    <t>longxiaohua@njau.edu.cn; shaohongbochu@126.com; sea@njau.edu.cn</t>
  </si>
  <si>
    <t>National Natural Science Foundation of China [31201692, 41171216]; Yantai Double-hundred Talent Plan [XY-003-02]; 135 Development Plan of YIC-CAS; Jiangsu Agricultural Science and Technology Innovation Project [CX(15)1005]; Jiangsu Provincial Key Project of Scientific and Technical Programs [BE2014374]</t>
  </si>
  <si>
    <t>This work was financially supported by the National Natural Science Foundation of China (31201692 and 41171216), Yantai Double-hundred Talent Plan (XY-003-02), 135 Development Plan of YIC-CAS, Jiangsu Agricultural Science and Technology Innovation Project [CX(15)1005] and Jiangsu Provincial Key Project of Scientific and Technical Programs (BE2014374).</t>
  </si>
  <si>
    <t>1364-0321</t>
  </si>
  <si>
    <t>RENEW SUST ENERG REV</t>
  </si>
  <si>
    <t>Renew. Sust. Energ. Rev.</t>
  </si>
  <si>
    <t>10.1016/j.rser.2015.10.063</t>
  </si>
  <si>
    <t>Energy &amp; Fuels</t>
  </si>
  <si>
    <t>DA4GM</t>
  </si>
  <si>
    <t>WOS:000367758200104</t>
  </si>
  <si>
    <t>Liu, SR; Xie, GX; Wang, LZ; Cottenie, K; Liu, DX; Wang, BX</t>
  </si>
  <si>
    <t>Liu, Shuoru; Xie, Gengxin; Wang, Lizhu; Cottenie, Karl; Liu, Dongxiao; Wang, Beixin</t>
  </si>
  <si>
    <t>Different roles of environmental variables and spatial factors in structuring stream benthic diatom and macroinvertebrate in Yangtze River Delta, China</t>
  </si>
  <si>
    <t>ECOLOGICAL INDICATORS</t>
  </si>
  <si>
    <t>Qiantang River; Spatial factor; Environmental variable; Stream community</t>
  </si>
  <si>
    <t>LAND-USE; BIOTIC INTEGRITY; FOREST ECOREGION; NORTHERN LAKES; ASSEMBLAGES; COMMUNITIES; LANDSCAPE; SCALES; FISH; INDICATORS</t>
  </si>
  <si>
    <t>[Liu, Shuoru; Xie, Gengxin] Chongqing Univ, Dept Urban Construct &amp; Environm Engn, Chongqing 400044, Peoples R China; [Liu, Shuoru; Wang, Beixin] Nanjing Agr Univ, Dept Entomol, Nanjing 210095, Jiangsu, Peoples R China; [Liu, Shuoru] Chongqing Acad Environm Sci, Chongqing 401175, Peoples R China; [Wang, Lizhu] Int Joint Commiss, Detroit, MI USA; [Cottenie, Karl] Univ Guelph, Dept Integrat Biol, Guelph, ON N1G 2W1, Canada; [Liu, Dongxiao] Nanjing Agr Univ, Coll Environm &amp; Resource, Nanjing 210095, Jiangsu, Peoples R China</t>
  </si>
  <si>
    <t>Wang, BX (reprint author), Nanjing Agr Univ, Dept Entomol, Nanjing 210095, Jiangsu, Peoples R China.</t>
  </si>
  <si>
    <t>wangbeixin@njau.edu.cn</t>
  </si>
  <si>
    <t>National Natural Science Foundation of China [412715125]; Chongqing Natural Science Foundation of China [cstc2012jjA00008]</t>
  </si>
  <si>
    <t>This project was funded by National Natural Science Foundation of China (412715125) and Chongqing Natural Science Foundation of China (cstc2012jjA00008). We thank many colleagues for their assistance in the field and laboratory, especially Professor Yang Lianfang, Zhang Jie, and Han Minghua. We are grateful to the kind help of Dr. Pan Yangdong (Portland State University), Yu Haiyan, Zhou Bin, Hu Zunying, and Yu Jian (Zhejiang Province Environmental Monitoring Center) on sites selection and chemical variables measurement. Dr. Hardolph A. Wasteneys offered help with language; Drs. Richard Johnson (Department of Aquatic Sciences and Assessment, SLU, Uppsala, Sweden) and Cai Yongjiu (Nanjing Institute of Geography &amp; Limnology, Chinese Academy of Science) offered valuable suggestions and comments.</t>
  </si>
  <si>
    <t>1470-160X</t>
  </si>
  <si>
    <t>1872-7034</t>
  </si>
  <si>
    <t>ECOL INDIC</t>
  </si>
  <si>
    <t>Ecol. Indic.</t>
  </si>
  <si>
    <t>10.1016/j.ecolind.2015.10.011</t>
  </si>
  <si>
    <t>Biodiversity Conservation; Environmental Sciences</t>
  </si>
  <si>
    <t>CZ9IL</t>
  </si>
  <si>
    <t>WOS:000367411200043</t>
  </si>
  <si>
    <t>Chen, W; Zhao, XZ; Zhang, MX; Yuan, YM; Ge, LY; Tang, B; Xu, XY; Cao, L; Guo, HQ</t>
  </si>
  <si>
    <t>Chen, Wei; Zhao, Xiaozhi; Zhang, Mingxin; Yuan, Yimin; Ge, Liyuan; Tang, Bo; Xu, Xiaoyu; Cao, Lin; Guo, Hongqian</t>
  </si>
  <si>
    <t>High-efficiency secretory expression of human neutrophil gelatinase-associated lipocalin from mammalian cell lines with human serum albumin signal peptide</t>
  </si>
  <si>
    <t>Neutrophil gelatinase-associated lipocalin (NGAL); Signal peptide; Secretory expression; Mammalian cells; Acute kidney injury (AKI)</t>
  </si>
  <si>
    <t>ACUTE KIDNEY INJURY; CHO-CELLS; SELECTION; NGAL; PROTEINS; TECHNOLOGY; SEQUENCE; SYSTEM; LEVEL</t>
  </si>
  <si>
    <t>[Chen, Wei; Zhao, Xiaozhi; Zhang, Mingxin; Yuan, Yimin; Ge, Liyuan; Guo, Hongqian] Nanjing Univ, Inst Urol, Sch Med, Dept Urol,Drum Tower Hosp, Nanjing 210008, Jiangsu, Peoples R China; [Cao, Lin] Nanjing Agr Univ, Coll Food Sci &amp; Technol, Nanjing 210095, Jiangsu, Peoples R China; [Tang, Bo; Xu, Xiaoyu; Cao, Lin] Vazyme Biotech Co Ltd, Nanjing 210000, Jiangsu, Peoples R China</t>
  </si>
  <si>
    <t>Guo, HQ (reprint author), Nanjing Univ, Inst Urol, Sch Med, Dept Urol,Drum Tower Hosp, 321 Zhongshan Rd, Nanjing 210008, Jiangsu, Peoples R China.</t>
  </si>
  <si>
    <t>caolin@njau.edu.cn; dr.guohongqian@gmail.com</t>
  </si>
  <si>
    <t>10.1016/j.pep.2015.10.012</t>
  </si>
  <si>
    <t>CZ9NP</t>
  </si>
  <si>
    <t>WOS:000367424600015</t>
  </si>
  <si>
    <t>Ahn, DU; Lee, EJ; Feng, X; Zhang, WG; Lee, JH; Jo, C; Nam, K</t>
  </si>
  <si>
    <t>Ahn, Dong Uk; Lee, Eun Joo; Feng, Xi; Zhang, Wangang; Lee, Ji Hwan; Jo, Cheorun; Nam, Kichang</t>
  </si>
  <si>
    <t>Mechanisms of volatile production from non-sulfur amino acids by irradiation</t>
  </si>
  <si>
    <t>RADIATION PHYSICS AND CHEMISTRY</t>
  </si>
  <si>
    <t>Irradiation; Volatiles; Non-sulfur amino acids; Irradiation odor</t>
  </si>
  <si>
    <t>OFF-ODOR VOLATILES; LIPID OXIDATION; MAILLARD REACTION; CARBOXYLIC-ACIDS; OIL EMULSION; RADIOLYSIS; PORK; MEAT; HOMOPOLYMERS; CONVERSION</t>
  </si>
  <si>
    <t>[Ahn, Dong Uk; Feng, Xi] Iowa State Univ, Dept Anim Sci, Ames, IA 50010 USA; [Lee, Eun Joo] Univ Wisconsin Stout, Dept Food &amp; Nutr, Menomonie, WI 54751 USA; [Zhang, Wangang] Nanjing Agr Univ, Coll Food Sci &amp; Technol, Nanjing 210095, Jiangsu, Peoples R China; [Lee, Ji Hwan] Kyungin Womens Univ, Dept Food Nutr, Inchon 409740, South Korea; [Jo, Cheorun] Seoul Natl Univ, Dept Agr Biotechnol, Seoul 151921, South Korea; [Nam, Kichang] Sunchon Natl Univ, Dept Anim Sci &amp; Technol, Sunchon 540742, South Korea</t>
  </si>
  <si>
    <t>Ahn, DU (reprint author), Iowa State Univ, Dept Anim Sci, Ames, IA 50010 USA.</t>
  </si>
  <si>
    <t>duahn@iastate.edu</t>
  </si>
  <si>
    <t>0969-806X</t>
  </si>
  <si>
    <t>RADIAT PHYS CHEM</t>
  </si>
  <si>
    <t>Radiat. Phys. Chem.</t>
  </si>
  <si>
    <t>10.1016/j.radphyschem.2015.09.008</t>
  </si>
  <si>
    <t>Chemistry, Physical; Nuclear Science &amp; Technology; Physics, Atomic, Molecular &amp; Chemical</t>
  </si>
  <si>
    <t>Chemistry; Nuclear Science &amp; Technology; Physics</t>
  </si>
  <si>
    <t>CZ7LZ</t>
  </si>
  <si>
    <t>WOS:000367282200010</t>
  </si>
  <si>
    <t>Mechanisms of volatile production from sulfur-containing amino acids by irradiation</t>
  </si>
  <si>
    <t>Irradiation; Volatiles; Sulfur amino acids; Irradiation off-odor</t>
  </si>
  <si>
    <t>AQUEOUS-SOLUTIONS; LIPID OXIDATION; RADIATION CHEMISTRY; HYDROGEN-SULFIDE; OIL EMULSION; OFF-ODOR; RADIOLYSIS; CYSTEINE; COMPONENTS; FOODS</t>
  </si>
  <si>
    <t>10.1016/j.radphyschem.2015.09.009</t>
  </si>
  <si>
    <t>WOS:000367282200012</t>
  </si>
  <si>
    <t>Wang, Y; Duan, YB; Zhou, MG</t>
  </si>
  <si>
    <t>Wang, Yong; Duan, Ya-Bing; Zhou, Ming-Guo</t>
  </si>
  <si>
    <t>Baseline sensitivity and efficacy of fluazinam in controlling Sclerotinia stem rot of rapeseed</t>
  </si>
  <si>
    <t>EUROPEAN JOURNAL OF PLANT PATHOLOGY</t>
  </si>
  <si>
    <t>Fluazinam; Sclerotinia sclerotiorum; Baseline sensitivity; Disease management</t>
  </si>
  <si>
    <t>DIMETHACHLON RESISTANCE; FUNGICIDE; PEANUT; BLIGHT; CHINA; FLUDIOXONIL; INSENSITIVITY; MANAGEMENT; IPRODIONE; PROVINCE</t>
  </si>
  <si>
    <t>[Wang, Yong; Duan, Ya-Bing; Zhou, Ming-Guo] Nanjing Agr Univ, Coll Plant Protect State &amp; Local Joint Engn, Res Ctr Green Pesticide Invent &amp; Applicat, Nanjing 210095, Jiangsu, Peoples R China; [Wang, Yong] Northwest A&amp;F Univ, Minist Educ, Res &amp; Dev Ctr Biorat Pseticide, Key Lab Plant Protect Resources &amp; Pest Management, Yangling 712100, Peoples R China</t>
  </si>
  <si>
    <t>Zhou, MG (reprint author), Nanjing Agr Univ, Coll Plant Protect State &amp; Local Joint Engn, Res Ctr Green Pesticide Invent &amp; Applicat, Nanjing 210095, Jiangsu, Peoples R China.</t>
  </si>
  <si>
    <t>mgzhou@njau.edu.cn</t>
  </si>
  <si>
    <t>Ministry of Science and Technology [201103016, 201303023]; Natural Science Foundation of Jiangsu Province [BK20140679]; Science and Technology Support Programs from Jiangsu Province</t>
  </si>
  <si>
    <t>This study is sponsored by the Science and Technology Support Programs from Jiangsu Province and the Ministry of Science and Technology (No. 201103016 and 201303023), the Natural Science Foundation of Jiangsu Province (BK20140679).</t>
  </si>
  <si>
    <t>0929-1873</t>
  </si>
  <si>
    <t>1573-8469</t>
  </si>
  <si>
    <t>EUR J PLANT PATHOL</t>
  </si>
  <si>
    <t>Eur. J. Plant Pathol.</t>
  </si>
  <si>
    <t>10.1007/s10658-015-0771-z</t>
  </si>
  <si>
    <t>Agronomy; Plant Sciences; Horticulture</t>
  </si>
  <si>
    <t>Agriculture; Plant Sciences</t>
  </si>
  <si>
    <t>CZ3HW</t>
  </si>
  <si>
    <t>WOS:000366996100010</t>
  </si>
  <si>
    <t>Zheng, SY; He, ML; Jiang, J; Zou, SM; Yang, WN; Zhang, Y; Deng, J; Wang, CH</t>
  </si>
  <si>
    <t>Zheng, Shiyan; He, Meilin; Jiang, Jie; Zou, Shanmei; Yang, Weinan; Zhang, Yi; Deng, Jie; Wang, Changhai</t>
  </si>
  <si>
    <t>Effect of kelp waste extracts on the growth and lipid accumulation of microalgae</t>
  </si>
  <si>
    <t>Microalgae; Kelp waste extracts; Lipid accumulation; Biomass productivity; Biodiesel</t>
  </si>
  <si>
    <t>CHLORELLA-VULGARIS; BIODIESEL PRODUCTION; BIOFUELS PRODUCTION; CULTIVATION; PERSPECTIVES; BIOMASS; STRESS; CHINA; WATER</t>
  </si>
  <si>
    <t>[Zheng, Shiyan; He, Meilin; Jiang, Jie; Zou, Shanmei; Yang, Weinan; Zhang, Yi; Deng, Jie; Wang, Changhai] Nanjing Agr Univ, Coll Resources &amp; Environm Sci, Jiangsu Prov Key Lab Marine Biol, Nanjing 210095, Jiangsu, Peoples R China</t>
  </si>
  <si>
    <t>Hi-Tech Research and Development Program of China [2012AA021706]; Jiangsu Collaborative Innovation Center for Solid Organic Waste Resource Utilization; Co-Innovation Center for Jiangsu Marine Bio-Industry Technology; National Natural Science Foundation of China [31500318]; China Postdoctoral Science Foundation Funded Project [2015M571764, 2014M561661]</t>
  </si>
  <si>
    <t>The authors are grateful for the financial support from Hi-Tech Research and Development Program of China (No. 2012AA021706), Jiangsu Collaborative Innovation Center for Solid Organic Waste Resource Utilization, Co-Innovation Center for Jiangsu Marine Bio-Industry Technology, National Natural Science Foundation of China (31500318) and China Postdoctoral Science Foundation Funded Project (Nos. 2015M571764 and 2014M561661).</t>
  </si>
  <si>
    <t>10.1016/j.biortech.2015.11.038</t>
  </si>
  <si>
    <t>CY8HF</t>
  </si>
  <si>
    <t>WOS:000366648700011</t>
  </si>
  <si>
    <t>Zhou, J; Qin, BQ; Casenave, C; Han, XX</t>
  </si>
  <si>
    <t>Zhou, Jian; Qin, Boqiang; Casenave, Celine; Han, Xiaoxia</t>
  </si>
  <si>
    <t>Effects of turbulence on alkaline phosphatase activity of phytoplankton and bacterioplankton in Lake Taihu</t>
  </si>
  <si>
    <t>HYDROBIOLOGIA</t>
  </si>
  <si>
    <t>Turbulence; Alkaline phosphatase activity; Phytoplankton; Bacterioplankton; Phosphorus deficiency; Phosphorus strategy</t>
  </si>
  <si>
    <t>FRESH-WATER; PHOSPHORUS; BACTERIA; SHALLOW; CHINA; PLANKTON; AVAILABILITY; DYNAMICS; GLUCOSE; MOTION</t>
  </si>
  <si>
    <t>[Zhou, Jian; Qin, Boqiang] Chinese Acad Sci, Nanjing Inst Geog &amp; Limnol, State Key Lab Lake Sci &amp; Environm, Nanjing 210008, Jiangsu, Peoples R China; [Zhou, Jian] Univ Chinese Acad Sci, Beijing 100049, Peoples R China; [Casenave, Celine] INRA, UMR, SupAgro MISTEA Math Informat &amp; Stat Environm &amp; Ag, F-34060 Montpellier, France; [Han, Xiaoxia] Nanjing Agr Univ, Coll Resources &amp; Environm Sci, Nanjing 210095, Jiangsu, Peoples R China</t>
  </si>
  <si>
    <t>Qin, BQ (reprint author), Chinese Acad Sci, Nanjing Inst Geog &amp; Limnol, State Key Lab Lake Sci &amp; Environm, 73 East Beijing Rd, Nanjing 210008, Jiangsu, Peoples R China.</t>
  </si>
  <si>
    <t>qinbq@niglas.ac.cn</t>
  </si>
  <si>
    <t>National Natural Science Foundation of China [41230744]</t>
  </si>
  <si>
    <t>We appreciate the very thorough and constructive reviews provided by two anonymous reviewers. This research was supported by the National Natural Science Foundation of China (41230744).</t>
  </si>
  <si>
    <t>0018-8158</t>
  </si>
  <si>
    <t>1573-5117</t>
  </si>
  <si>
    <t>Hydrobiologia</t>
  </si>
  <si>
    <t>10.1007/s10750-015-2413-z</t>
  </si>
  <si>
    <t>Marine &amp; Freshwater Biology</t>
  </si>
  <si>
    <t>CY8EI</t>
  </si>
  <si>
    <t>WOS:000366641200015</t>
  </si>
  <si>
    <t>Sesay, DF; Habte-Tsion, HM; Zhou, QL; Ren, MC; Xie, J; Liu, B; Chen, RL; Pan, LK</t>
  </si>
  <si>
    <t>Sesay, Daniella Fatmata; Habte-Tsion, Habte-Michael; Zhou, Qunlan; Ren, Mingchun; Xie, Jun; Liu, Bo; Chen, Ruli; Pan, Liangkun</t>
  </si>
  <si>
    <t>Effects of dietary folic acid on the growth, digestive enzyme activity, immune response and antioxidant enzyme activity of blunt snout bream (Megalobrama amblycephala) fingerling</t>
  </si>
  <si>
    <t>Blunt snout bream; Dietary folic acid; Growth performance; Immune response; Enzyme activity</t>
  </si>
  <si>
    <t>MESSENGER-RNA EXPRESSION; SALMO-SALAR L.; VITAMIN-C; CONVERSION EFFICIENCY; ARGININE REQUIREMENT; OXIDATIVE STRESS; GENE-EXPRESSION; COMPLEMENT C3; FISH; SUPPLEMENTATION</t>
  </si>
  <si>
    <t>[Sesay, Daniella Fatmata; Habte-Tsion, Habte-Michael; Zhou, Qunlan; Ren, Mingchun; Xie, Jun; Liu, Bo] Nanjing Agr Univ, Wuxi Fisheries Coll, Wuxi 214081, Jiangsu, Peoples R China; [Zhou, Qunlan; Ren, Mingchun; Xie, Jun; Liu, Bo; Chen, Ruli; Pan, Liangkun] CAFS, FFRC, Key Lab Genet Breeding Aquat Anim &amp; Aquaculture B, Wuxi 214081, Jiangsu, Peoples R China</t>
  </si>
  <si>
    <t>Xie, J (reprint author), Nanjing Agr Univ, Wuxi Fisheries Coll, Shanshui East Rd 9, Wuxi 214081, Jiangsu, Peoples R China.</t>
  </si>
  <si>
    <t>daniella19857@yahoo.com; xiej@ffrc.cn</t>
  </si>
  <si>
    <t>Modern Agro-industry Technology Research System, PR China [CARS-46]; Special Fund for Agro-Scientific Research in the Public Interest [2010 03020]; National Nonprofit Institute Research Grant of Freshwater Fisheries Research Center, Chinese Academy of Fishery Sciences [2014A08XK02]</t>
  </si>
  <si>
    <t>The authors are grateful to the post graduate students of Fish Disease and Nutrition Department, FFRC, CAFS, PR China for their help throughout the research period. This work was financially supported by the Modern Agro-industry Technology Research System, PR China (CARS-46); the Special Fund for Agro-Scientific Research in the Public Interest (2010 03020); and the National Nonprofit Institute Research Grant of Freshwater Fisheries Research Center, Chinese Academy of Fishery Sciences (2014A08XK02).</t>
  </si>
  <si>
    <t>10.1016/j.aquaculture.2015.10.026</t>
  </si>
  <si>
    <t>CY1YY</t>
  </si>
  <si>
    <t>WOS:000366205900018</t>
  </si>
  <si>
    <t>Wu, SM; Chen, Y; Wu, QT; Wang, ZL</t>
  </si>
  <si>
    <t>Wu, Shaomin; Chen, Yi; Wu, Qingtai; Wang, Zhonglai</t>
  </si>
  <si>
    <t>Linking component importance to optimisation of preventive maintenance policy</t>
  </si>
  <si>
    <t>RELIABILITY ENGINEERING &amp; SYSTEM SAFETY</t>
  </si>
  <si>
    <t>Cost-based component importance; Preventive maintenance; Birnbaum importance; Criticality importance</t>
  </si>
  <si>
    <t>JOINT RELIABILITY-IMPORTANCE; MULTISTATE SYSTEMS; BIRNBAUM IMPORTANCE; EVENT</t>
  </si>
  <si>
    <t>[Wu, Shaomin] Univ Kent, Kent Business Sch, Canterbury CT2 7PE, Kent, England; [Chen, Yi] Glasgow Caledonian Univ, Sch Engn &amp; Built Environm, Glasgow G4 0BA, Lanark, Scotland; [Wu, Qingtai] Nanjing Agr Univ, Coll Sci, Nanjing 210095, Jiangsu, Peoples R China; [Wang, Zhonglai] Univ Elect Sci &amp; Technol China, Sch Mechatron Engn, Chengdu 611731, Peoples R China</t>
  </si>
  <si>
    <t>Wu, SM (reprint author), Univ Kent, Kent Business Sch, Canterbury CT2 7PE, Kent, England.</t>
  </si>
  <si>
    <t>s.m.wu@kent.ac.uk</t>
  </si>
  <si>
    <t>Wu, Shaomin/0000-0001-9786-3213</t>
  </si>
  <si>
    <t>Economic and Social Research Council of the United Kingdom [ES/L011859/1]</t>
  </si>
  <si>
    <t>This research was partly supported by the the Economic and Social Research Council of the United Kingdom (Project Ref: ES/L011859/1).</t>
  </si>
  <si>
    <t>0951-8320</t>
  </si>
  <si>
    <t>1879-0836</t>
  </si>
  <si>
    <t>RELIAB ENG SYST SAFE</t>
  </si>
  <si>
    <t>Reliab. Eng. Syst. Saf.</t>
  </si>
  <si>
    <t>10.1016/j.ress.2015.10.008</t>
  </si>
  <si>
    <t>Engineering, Industrial; Operations Research &amp; Management Science</t>
  </si>
  <si>
    <t>Engineering; Operations Research &amp; Management Science</t>
  </si>
  <si>
    <t>CY2IW</t>
  </si>
  <si>
    <t>WOS:000366233200004</t>
  </si>
  <si>
    <t>Gao, MX; Li, YY; Yang, H; Gu, YC</t>
  </si>
  <si>
    <t>Gao, Mingxing; Li, Yingying; Yang, Hong; Gu, Yucheng</t>
  </si>
  <si>
    <t>Sorption and desorption of pymetrozine on six Chinese soils</t>
  </si>
  <si>
    <t>FRONTIERS OF ENVIRONMENTAL SCIENCE &amp; ENGINEERING</t>
  </si>
  <si>
    <t>pymetrozine; sorption; desorption; soil</t>
  </si>
  <si>
    <t>DISSOLVED ORGANIC-MATTER; IN-SITU; MOBILITY; PH; PROMETRYNE; ADSORPTION; BEHAVIOR; ISOTHERM; SURFACTANTS; SEDIMENTS</t>
  </si>
  <si>
    <t>[Gao, Mingxing; Li, Yingying; Yang, Hong] Nanjing Agr Univ, Coll Sci, Jiangsu Key Lab Pesticide Sci, Nanjing 210095, Peoples R China; [Gao, Mingxing] Syngenta Nantong Crop Protect Co Ltd, Nantong Econ &amp; Technol Dev Area, Nantong 226009, Peoples R China; [Gu, Yucheng] Syngenta Jealotts Hill Int Res Ctr, Bracknell RG42 6EY, Berks, England</t>
  </si>
  <si>
    <t>Yang, H (reprint author), Nanjing Agr Univ, Coll Sci, Jiangsu Key Lab Pesticide Sci, Nanjing 210095, Peoples R China.</t>
  </si>
  <si>
    <t>hongyang@njau.edu.cn</t>
  </si>
  <si>
    <t>Ministry of Agriculture of China [201203022]; Syngenta</t>
  </si>
  <si>
    <t>This research was supported by the Special Fund for Agro-scientific Research in the Public Interest (No. 201203022) from the Ministry of Agriculture of China and the postgraduate studentship awarded to Mingxing Gao from Syngenta.</t>
  </si>
  <si>
    <t>HIGHER EDUCATION PRESS</t>
  </si>
  <si>
    <t>BEIJING</t>
  </si>
  <si>
    <t>NO 4 DEWAI DAJIE, BEIJING 100120, PEOPLES R CHINA</t>
  </si>
  <si>
    <t>2095-2201</t>
  </si>
  <si>
    <t>2095-221X</t>
  </si>
  <si>
    <t>FRONT ENV SCI ENG</t>
  </si>
  <si>
    <t>Front. Env. Sci. Eng.</t>
  </si>
  <si>
    <t>10.1007/s11783-014-0715-4</t>
  </si>
  <si>
    <t>Engineering, Environmental; Environmental Sciences</t>
  </si>
  <si>
    <t>Engineering; Environmental Sciences &amp; Ecology</t>
  </si>
  <si>
    <t>CX6IQ</t>
  </si>
  <si>
    <t>WOS:000365804800001</t>
  </si>
  <si>
    <t>You, W; Zang, ZL; Zhang, LF; Zhang, M; Pan, XB; Li, Y</t>
  </si>
  <si>
    <t>You, Wei; Zang, Zengliang; Zhang, Lifeng; Zhang, Mei; Pan, Xiaobin; Li, Yi</t>
  </si>
  <si>
    <t>A nonlinear model for estimating ground-level PM10 concentration in Xi'an using MODIS aerosol optical depth retrieval</t>
  </si>
  <si>
    <t>ATMOSPHERIC RESEARCH</t>
  </si>
  <si>
    <t>Aerosol optical depth; PM10; MODIS; Nonlinear model</t>
  </si>
  <si>
    <t>FINE PARTICULATE MATTER; AIR-QUALITY PREDICTION; REMOTE-SENSING DATA; PM2.5 CONCENTRATIONS; VISIBILITY IMPAIRMENT; CHEMICAL-COMPOSITION; SOURCE APPORTIONMENT; CALIBRATION APPROACH; NORTHERN CHINA; SATELLITE</t>
  </si>
  <si>
    <t>[You, Wei; Zang, Zengliang; Zhang, Lifeng; Pan, Xiaobin; Li, Yi] PLA Univ Sci &amp; Technol, Inst Meteorol &amp; Oceanog, Nanjing 211101, Jiangsu, Peoples R China; [Zhang, Mei] Nanjing Agr Univ, Coll Sci, Nanjing 210095, Jiangsu, Peoples R China</t>
  </si>
  <si>
    <t>Zang, ZL (reprint author), 60 Shuanglong St, Nanjing 211101, Jiangsu, Peoples R China.</t>
  </si>
  <si>
    <t>zzlqxxy@163.com</t>
  </si>
  <si>
    <t>National Natural Science Foundation of China [41275128]</t>
  </si>
  <si>
    <t>This research was supported by the National Natural Science Foundation of China under Grant Nos. 41275128. MODIS data were obtained from the Atmosphere Archive and Distribution System (LAADS) at Goddard Space Flight Center (GSFC). We gratefully thank Dr. Jinjin Liu for her kindest help and constructive comments.</t>
  </si>
  <si>
    <t>0169-8095</t>
  </si>
  <si>
    <t>1873-2895</t>
  </si>
  <si>
    <t>ATMOS RES</t>
  </si>
  <si>
    <t>Atmos. Res.</t>
  </si>
  <si>
    <t>10.1016/j.atmosres.2015.09.008</t>
  </si>
  <si>
    <t>Meteorology &amp; Atmospheric Sciences</t>
  </si>
  <si>
    <t>CW3KV</t>
  </si>
  <si>
    <t>WOS:000364892100016</t>
  </si>
  <si>
    <t>Li, JJ; Zhai, LG; Bie, XM; Lu, ZX; Kong, XH; Yu, Q; Lv, FX; Zhang, C; Zhao, HZ</t>
  </si>
  <si>
    <t>Li, Junjie; Zhai, Ligong; Bie, Xiaomei; Lu, Zhaoxin; Kong, Xiaohan; Yu, Qian; Lv, Fengxia; Zhang, Chong; Zhao, Haizhen</t>
  </si>
  <si>
    <t>A novel visual loop-mediated isothermal amplification assay targeting gene62181533 for the detection of Salmonella spp. in foods</t>
  </si>
  <si>
    <t>FOOD CONTROL</t>
  </si>
  <si>
    <t>Gene62181533; Loop-mediated isothermal amplification; Salmonella; Visualization; Primer combination</t>
  </si>
  <si>
    <t>POLYMERASE-CHAIN-REACTION; RAPID DETECTION; FOODBORNE SALMONELLA; GENE SEQUENCE; PCR DETECTION; DNA; POULTRY; LAMP; IDENTIFICATION; PRODUCTS</t>
  </si>
  <si>
    <t>[Li, Junjie; Zhai, Ligong; Bie, Xiaomei; Lu, Zhaoxin; Kong, Xiaohan; Yu, Qian; Lv, Fengxia; Zhang, Chong; Zhao, Haizhen] Nanjing Agr Univ, Coll Food Sci &amp; Technol, Key Lab Food Proc &amp; Qual Control, Minist Agr China, Nanjing 210095, Jiangsu, Peoples R China</t>
  </si>
  <si>
    <t>Bie, XM (reprint author), Nanjing Agr Univ, Coll Food Sci &amp; Technol, Key Lab Food Proc &amp; Qual Control, Minist Agr China, 1 Weigang, Nanjing 210095, Jiangsu, Peoples R China.</t>
  </si>
  <si>
    <t>bxm43@njau.edu.cn</t>
  </si>
  <si>
    <t>National Science and Technology Support Program [2012BAK08807]; Social Development Program of Jiangsu Province [BE2012746]; Independent Innovation Program of Jiangsu Province [CX (12)3087]</t>
  </si>
  <si>
    <t>This work was supported by grants from the National Science and Technology Support Program (Grant No. 2012BAK08807), the Social Development Program of Jiangsu Province (Grant No. BE2012746) and the Independent Innovation Program of Jiangsu Province (Grant No. CX (12)3087).</t>
  </si>
  <si>
    <t>0956-7135</t>
  </si>
  <si>
    <t>1873-7129</t>
  </si>
  <si>
    <t>Food Control</t>
  </si>
  <si>
    <t>10.1016/j.foodcont.2015.07.036</t>
  </si>
  <si>
    <t>CW3HP</t>
  </si>
  <si>
    <t>WOS:000364882900030</t>
  </si>
  <si>
    <t>Qian, SQ; Lu, HD; Sun, J; Zhang, C; Zhao, HZ; Lu, FX; Bie, XM; Lu, ZX</t>
  </si>
  <si>
    <t>Qian, Shiquan; Lu, Hedong; Sun, Jing; Zhang, Chong; Zhao, Haizhen; Lu, Fengxia; Bie, Xiaomei; Lu, Zhaoxin</t>
  </si>
  <si>
    <t>Antifungal activity mode of Aspergillus ochraceus by bacillomycin D and its inhibition of ochratoxin A (OTA) production in food samples</t>
  </si>
  <si>
    <t>Antifungal activity; Bacillomycin D; Aspergillus ochraceus; Food samples; Ochratoxin A (OTA) production</t>
  </si>
  <si>
    <t>BACILLUS-SUBTILIS FMBJ; OXYGEN SPECIES ROS; CANDIDA-ALBICANS; ASEXUAL SPORULATION; FILAMENTOUS FUNGI; CELL-WALL; GROWTH; ACCUMULATION; VIABILITY; MECHANISM</t>
  </si>
  <si>
    <t>[Qian, Shiquan; Lu, Hedong; Sun, Jing; Zhang, Chong; Zhao, Haizhen; Lu, Fengxia; Bie, Xiaomei; Lu, Zhaoxin] Nanjing Agr Univ, Coll Food Sci &amp; Technol, Nanjing 210095, Jiangsu, Peoples R China; [Qian, Shiquan] Bengbu Univ, Dept Biol &amp; Food Engn, Bengbu 233030, Peoples R China</t>
  </si>
  <si>
    <t>Lu, ZX (reprint author), Nanjing Agr Univ, Coll Food Sci &amp; Technol, 1 Weigang, Nanjing 210095, Jiangsu, Peoples R China.</t>
  </si>
  <si>
    <t>fmb@njau.edu.cn</t>
  </si>
  <si>
    <t>National Natural Science Foundation of China [31271936]; National Research Program of China [2011BAD23B05]</t>
  </si>
  <si>
    <t>This work was financially supported by grants from the National Natural Science Foundation of China (No. 31271936) and the National Research Program of China (No. 2011BAD23B05).</t>
  </si>
  <si>
    <t>10.1016/j.foodcont.2015.08.006</t>
  </si>
  <si>
    <t>WOS:000364882900037</t>
  </si>
  <si>
    <t>Song, JF; Li, DJ; He, MJ; Chen, JQ; Liu, CQ</t>
  </si>
  <si>
    <t>Song, Jiangfeng; Li, Dajing; He, Meijuan; Chen, Jieqiong; Liu, Chunquan</t>
  </si>
  <si>
    <t>Comparsion of Carotenoid Composition in Immature and Mature Grains of Corn (Zea Mays L.) Varieties</t>
  </si>
  <si>
    <t>INTERNATIONAL JOURNAL OF FOOD PROPERTIES</t>
  </si>
  <si>
    <t>Carotenoids; HPLC-DAD-MS; MS; Corn; Discrepancy</t>
  </si>
  <si>
    <t>ISOMERS; KERNELS; VEGETABLES; PIGMENTS; LUTEIN; FRUITS</t>
  </si>
  <si>
    <t>[Song, Jiangfeng; Li, Dajing; He, Meijuan; Chen, Jieqiong; Liu, Chunquan] Jiangsu Acad Agr Sci, Inst Farm Prod Proc, Nanjing 210014, Jiangsu, Peoples R China; [Liu, Chunquan] Natl Res &amp; Dev Ctr Vegetable Proc, Nanjing, Jiangsu, Peoples R China; [Chen, Jieqiong] Nanjing Agr Univ, Coll Food Sci &amp; Technol, Nanjing, Jiangsu, Peoples R China</t>
  </si>
  <si>
    <t>Song, JF (reprint author), Jiangsu Acad Agr Sci, Inst Farm Prod Proc, 50 Zhongling St, Nanjing 210014, Jiangsu, Peoples R China.</t>
  </si>
  <si>
    <t>lidajing@163.com</t>
  </si>
  <si>
    <t>Jiangsu Agricultural Science and Technology Innovation Fund [CX14(2055)]</t>
  </si>
  <si>
    <t>This work was supported by the Jiangsu Agricultural Science and Technology Innovation Fund [Project No. CX14(2055)].</t>
  </si>
  <si>
    <t>TAYLOR &amp; FRANCIS INC</t>
  </si>
  <si>
    <t>PHILADELPHIA</t>
  </si>
  <si>
    <t>530 WALNUT STREET, STE 850, PHILADELPHIA, PA 19106 USA</t>
  </si>
  <si>
    <t>1094-2912</t>
  </si>
  <si>
    <t>1532-2386</t>
  </si>
  <si>
    <t>INT J FOOD PROP</t>
  </si>
  <si>
    <t>Int. J. Food Prop.</t>
  </si>
  <si>
    <t>10.1080/10942912.2015.1031245</t>
  </si>
  <si>
    <t>CW2XF</t>
  </si>
  <si>
    <t>WOS:000364855700008</t>
  </si>
  <si>
    <t>Pan, LQ; Zhang, Q; Zhang, W; Sun, Y; Hu, PC; Tu, K</t>
  </si>
  <si>
    <t>Pan, Leiqing; Zhang, Qiang; Zhang, Wei; Sun, Ye; Hu, Pengcheng; Tu, Kang</t>
  </si>
  <si>
    <t>Detection of cold injury in peaches by hyperspectral reflectance imaging and artificial neural network</t>
  </si>
  <si>
    <t>Hyperspectral reflectance imaging; Peach; Cold injury; Optimal wavelength; Artificial neural network; Detection</t>
  </si>
  <si>
    <t>NEAR-INFRARED SPECTROSCOPY; CHILLING INJURY; MEALINESS ASSESSMENT; QUALITY ATTRIBUTES; MRI TECHNIQUES; APPLE FRUIT; CHLOROPHYLL; TIME; CLASSIFICATION; WAVELENGTHS</t>
  </si>
  <si>
    <t>[Pan, Leiqing; Zhang, Wei; Sun, Ye; Hu, Pengcheng; Tu, Kang] Nanjing Agr Univ, Coll Food Sci &amp; Technol, Nanjing 210095, Jiangsu, Peoples R China; [Zhang, Qiang] Chongming Food &amp; Drug Adm, Chengqiao Town 202150, Chongming Count, Peoples R China</t>
  </si>
  <si>
    <t>Pan, LQ (reprint author), Nanjing Agr Univ, Coll Food Sci &amp; Technol, 1 Weigang Rd, Nanjing 210095, Jiangsu, Peoples R China.</t>
  </si>
  <si>
    <t>pan_leiqing@njau.edu.cn</t>
  </si>
  <si>
    <t>Chinese National Foundation of Nature and Science (NSFC) [31101282, 71103086]; Special Fund for Agro-scientific Research in the Public Interest of China [201303088]; National Key Technology R&amp;D Program of China [2015BAD19B03]</t>
  </si>
  <si>
    <t>The research was supported by the Chinese National Foundation of Nature and Science (NSFC, 31101282, 71103086), Special Fund for Agro-scientific Research in the Public Interest of China (201303088) and National Key Technology R&amp;D Program of China (2015BAD19B03).</t>
  </si>
  <si>
    <t>10.1016/j.foodchem.2015.06.106</t>
  </si>
  <si>
    <t>CS7ZC</t>
  </si>
  <si>
    <t>WOS:000362304500018</t>
  </si>
  <si>
    <t>Sun, LR; Jia, LF; Xie, X; Xie, KZ; Wang, JF; Liu, JY; Cui, LL; Zhang, GX; Dai, GJ; Wang, JY</t>
  </si>
  <si>
    <t>Sun, Lirui; Jia, Longfei; Xie, Xing; Xie, Kaizhou; Wang, Jianfeng; Liu, Jianyu; Cui, Lulu; Zhang, Genxi; Dai, Guojun; Wang, Jinyu</t>
  </si>
  <si>
    <t>Quantitative analysis of amoxicillin, its major metabolites and ampicillin in eggs by liquid chromatography combined with electrospray ionization tandem mass spectrometry</t>
  </si>
  <si>
    <t>Amoxicillin; Amoxicillin diketopiperazine-2 ',5 '-dione; Amoxicilloic acid; Ampicillin; LC-MS/MS; Residues in eggs</t>
  </si>
  <si>
    <t>BETA-LACTAM ANTIBIOTICS; SOLID-PHASE EXTRACTION; PRECOLUMN DERIVATIZATION; FLUORESCENCE DETECTION; RESIDUE ANALYSIS; MILK; CEPHALOSPORINS; PENICILLINS; VALIDATION; TISSUES</t>
  </si>
  <si>
    <t>[Sun, Lirui; Xie, Kaizhou; Wang, Jianfeng; Liu, Jianyu; Cui, Lulu; Zhang, Genxi; Dai, Guojun; Wang, Jinyu] Yangzhou Univ, Coll Anim Sci &amp; Technol, Yangzhou 225009, Jiangsu, Peoples R China; [Sun, Lirui; Xie, Kaizhou; Wang, Jianfeng; Liu, Jianyu; Cui, Lulu; Zhang, Genxi; Dai, Guojun; Wang, Jinyu] Key Lab Anim Genet Breeding Reprod &amp; Mol Design J, Yangzhou 225009, Jiangsu, Peoples R China; [Jia, Longfei; Xie, Xing] Nanjing Agr Univ, Coll Vet Med, Nanjing 210095, Jiangsu, Peoples R China</t>
  </si>
  <si>
    <t>Xie, KZ (reprint author), Yangzhou Univ, Coll Anim Sci &amp; Technol, Yangzhou 225009, Jiangsu, Peoples R China.</t>
  </si>
  <si>
    <t>yzxkz168@163.com</t>
  </si>
  <si>
    <t>Special Fund Project of the National Broiler Industry Technology System [CARS-42-G23]; National Science and Technology Pillar Program during the Twelfth Five-year Plan Period [2014BAD13B02]; Cooperative Innovation Fund Prospective Joint Research Project of Jiangsu Province [BY2014117-03]; Priority Academic Program Development of Jiangsu Higher Education Institutions (PAPD); New Century Talent Project of Yangzhou University</t>
  </si>
  <si>
    <t>This work was financially supported by the Special Fund Project of the National Broiler Industry Technology System (CARS-42-G23), by the National Science and Technology Pillar Program during the Twelfth Five-year Plan Period (2014BAD13B02), by the Cooperative Innovation Fund Prospective Joint Research Project of Jiangsu Province (BY2014117-03), by the Priority Academic Program Development of Jiangsu Higher Education Institutions (PAPD), and by the New Century Talent Project of Yangzhou University.</t>
  </si>
  <si>
    <t>10.1016/j.foodchem.2015.07.028</t>
  </si>
  <si>
    <t>WOS:000362304500041</t>
  </si>
  <si>
    <t>Sheng, EZ; Shi, HY; Zhou, LL; Hua, XD; Feng, L; Yu, T; Wang, MH</t>
  </si>
  <si>
    <t>Sheng, Enze; Shi, Haiyan; Zhou, Liangliang; Hua, Xiude; Feng, Lu; Yu, Tong; Wang, Minghua</t>
  </si>
  <si>
    <t>Dual-labeled time-resolved fluoroimmunoassay for simultaneous detection of clothianidin and diniconazole in agricultural samples</t>
  </si>
  <si>
    <t>Clothianidin; Diniconazole; Europium; Samarium; Antibody; Time-resolved fluoroimmunoassay</t>
  </si>
  <si>
    <t>LINKED IMMUNOSORBENT ASSAYS; THYROID-STIMULATING HORMONE; WATER SAMPLES; ORGANOPHOSPHORUS PESTICIDES; IMMUNOASSAY; PARATHION; ANTIBODIES; METHYL; SERUM</t>
  </si>
  <si>
    <t>[Sheng, Enze; Shi, Haiyan; Zhou, Liangliang; Hua, Xiude; Feng, Lu; Yu, Tong; Wang, Minghua] Nanjing Agr Univ, Key Lab Integrated Management Crop Dis &amp; Pests, Jiangsu Key Lab Pesticide Sci, Dept Pesticide Sci,Coll Plant Protect,Minist Educ, Nanjing 210095, Jiangsu, Peoples R China</t>
  </si>
  <si>
    <t>Wang, MH (reprint author), Nanjing Agr Univ, Key Lab Integrated Management Crop Dis &amp; Pests, Jiangsu Key Lab Pesticide Sci, Dept Pesticide Sci,Coll Plant Protect,Minist Educ, Nanjing 210095, Jiangsu, Peoples R China.</t>
  </si>
  <si>
    <t>wangmha@njau.edu.cn</t>
  </si>
  <si>
    <t>National Natural Science Foundation of China [31301692]; Fundamental Research Funds for the Central Universities [KYZ201305]; Youth Innovation Fund in Science &amp; Technology of Nanjing Agricultural University [KJ2013008]; Jiangsu Province Undergraduate Innovative Test Program [KYLX15_0618]</t>
  </si>
  <si>
    <t>This work was supported by the National Natural Science Foundation of China (31301692), the Fundamental Research Funds for the Central Universities (KYZ201305), the Youth Innovation Fund in Science &amp; Technology of Nanjing Agricultural University (KJ2013008) and the Jiangsu Province Undergraduate Innovative Test Program (KYLX15_0618).</t>
  </si>
  <si>
    <t>10.1016/j.foodchem.2015.07.023</t>
  </si>
  <si>
    <t>WOS:000362304500068</t>
  </si>
  <si>
    <t>Lv, XJ; Mao, SY; Zhu, WY</t>
  </si>
  <si>
    <t>Lv, Xuejiao; Mao, Shengyong; Zhu, Weiyun</t>
  </si>
  <si>
    <t>Impairment of rumen biohydrogenation and bacteria of the Butyrivibrio group in the rumen of goats through a 20:5 n-3 (EPA) rich supplement</t>
  </si>
  <si>
    <t>20:5 n-3; goat; biohydrogenation; rumen microbe</t>
  </si>
  <si>
    <t>GRADIENT GEL-ELECTROPHORESIS; POLYUNSATURATED FATTY-ACIDS; CONJUGATED LINOLEIC-ACID; 16S RIBOSOMAL DNA; FISH-OIL; CLOSTRIDIUM-PROTEOCLASTICUM; IN-VITRO; RUMINAL BIOHYDROGENATION; SUNFLOWER OIL; COMMUNITY</t>
  </si>
  <si>
    <t>[Lv, Xuejiao; Mao, Shengyong; Zhu, Weiyun] Nanjing Agr Univ, Coll Anim Sci &amp; Technol, Nanjing 210095, Jiangsu, Peoples R China</t>
  </si>
  <si>
    <t>Zhu, WY (reprint author), Nanjing Agr Univ, Coll Anim Sci &amp; Technol, Nanjing 210095, Jiangsu, Peoples R China.</t>
  </si>
  <si>
    <t>Natural Science Foundation of Jiangsu Province [BK2007721]</t>
  </si>
  <si>
    <t>This work was partly supported by a grant from the Natural Science Foundation of Jiangsu Province (BK2007721). The authors also thank Professor John Wallace for providing bacterial strains.</t>
  </si>
  <si>
    <t>10.1002/jsfa.7113</t>
  </si>
  <si>
    <t>CZ6PL</t>
  </si>
  <si>
    <t>WOS:000367223100014</t>
  </si>
  <si>
    <t>Jiang, Y; Chen, JD; Wu, Y; Wang, Q; Li, HX</t>
  </si>
  <si>
    <t>Jiang, Ying; Chen, Jiandong; Wu, Yue; Wang, Qiang; Li, Huixin</t>
  </si>
  <si>
    <t>Sublethal Toxicity Endpoints of Heavy Metals to the Nematode Caenorhabditis elegans</t>
  </si>
  <si>
    <t>PLOS ONE</t>
  </si>
  <si>
    <t>BEHAVIORAL DEFECTS; OXIDATIVE DAMAGE; LIFE-SPAN; EXPOSURE; CADMIUM; STRESS; ACETYLCHOLINESTERASE; REPRODUCTION; SOIL; DICHLORVOS</t>
  </si>
  <si>
    <t>[Jiang, Ying; Wang, Qiang] Henan Agr Univ, Coll Resources &amp; Environm, Zhengzhou 450000, Peoples R China; [Jiang, Ying; Li, Huixin] Nanjing Agr Univ, Coll Resources &amp; Environm Sci, Nanjing 210095, Jiangsu, Peoples R China; [Chen, Jiandong] Guangxi Univ Finance &amp; Econ, Sch Management Sci &amp; Engn, Nanning 530003, Peoples R China; [Wu, Yue] Soil &amp; Fertilizer Bur Shandong Prov, Jinan 250100, Peoples R China</t>
  </si>
  <si>
    <t>Wang, Q (reprint author), Henan Agr Univ, Coll Resources &amp; Environm, Zhengzhou 450000, Peoples R China.; Li, HX (reprint author), Nanjing Agr Univ, Coll Resources &amp; Environm Sci, Nanjing 210095, Jiangsu, Peoples R China.</t>
  </si>
  <si>
    <t>huixinli@njau.edu.cn; wstrong1970@163.com</t>
  </si>
  <si>
    <t>National Science Foundation of China [41401274]</t>
  </si>
  <si>
    <t>This work was supported by the National Science Foundation of China (grant 41401274). The funder had no role in study design, data collection and analysis, decision to publish, or preparation of the manuscript.</t>
  </si>
  <si>
    <t>PUBLIC LIBRARY SCIENCE</t>
  </si>
  <si>
    <t>SAN FRANCISCO</t>
  </si>
  <si>
    <t>1160 BATTERY STREET, STE 100, SAN FRANCISCO, CA 94111 USA</t>
  </si>
  <si>
    <t>1932-6203</t>
  </si>
  <si>
    <t>PLoS One</t>
  </si>
  <si>
    <t>e0148014</t>
  </si>
  <si>
    <t>10.1371/journal.pone.0148014</t>
  </si>
  <si>
    <t>DC9GH</t>
  </si>
  <si>
    <t>WOS:000369528600088</t>
  </si>
  <si>
    <t>Pervaiz, T; Jia, HF; Haider, MS; Cheng, Z; Cui, MJ; Wang, MQ; Cui, LW; Wang, X; Fang, JG</t>
  </si>
  <si>
    <t>Pervaiz, Tariq; Jia Haifeng; Haider, Muhammad Salman; Cheng, Zhang; Cui, Mengjie; Wang, Mengqi; Cui, Liwen; Wang, Xicheng; Fang, Jinggui</t>
  </si>
  <si>
    <t>Transcriptomic Analysis of Grapevine (cv. Summer Black) Leaf, Using the Illumina Platform</t>
  </si>
  <si>
    <t>GENE-EXPRESSION; RNA-SEQ; TERPENOID METABOLISM; BERRY DEVELOPMENT; ARABIDOPSIS; PLANT; BIOSYNTHESIS; GROWTH; SYNTHASE; PATHWAY</t>
  </si>
  <si>
    <t>[Pervaiz, Tariq; Jia Haifeng; Haider, Muhammad Salman; Cheng, Zhang; Cui, Mengjie; Wang, Mengqi; Cui, Liwen; Fang, Jinggui] Nanjing Agr Univ, Coll Hort, Key Lab Genet &amp; Fruit Dev, Nanjing 210095, Jiangsu, Peoples R China; [Wang, Xicheng] Jiangsu Acad Agr Sci, Nanjing, Jiangsu, Peoples R China</t>
  </si>
  <si>
    <t>Fang, JG (reprint author), Nanjing Agr Univ, Coll Hort, Key Lab Genet &amp; Fruit Dev, Nanjing 210095, Jiangsu, Peoples R China.</t>
  </si>
  <si>
    <t>fanggg@njau.edu.cn</t>
  </si>
  <si>
    <t>Important National Science and technology Specific Projects [2012FY110100-3]; Jiangsu Agricultural science and technology innovation fund [CX(14) 2097]; Natural Science Foundation of China, NSFC [31361140358]</t>
  </si>
  <si>
    <t>This work is supported by grants from the Important National Science and technology Specific Projects (No. 2012FY110100-3) and Jiangsu Agricultural science and technology innovation fund (CX(14) 2097), Natural Science Foundation of China, NSFC (No. 31361140358).</t>
  </si>
  <si>
    <t>e0147369</t>
  </si>
  <si>
    <t>10.1371/journal.pone.0147369</t>
  </si>
  <si>
    <t>WOS:000369528600028</t>
  </si>
  <si>
    <t>Zhu, L; Zheng, C; Liu, RX; Song, AP; Zhang, ZH; Xin, JJ; Jiang, JF; Chen, SM; Zhang, F; Fang, WM; Chen, FD</t>
  </si>
  <si>
    <t>Zhu, Lu; Zheng, Chen; Liu, Ruixia; Song, Aiping; Zhang, Zhaohe; Xin, Jingjing; Jiang, Jiafu; Chen, Sumei; Zhang, Fei; Fang, Weimin; Chen, Fadi</t>
  </si>
  <si>
    <t>Chrysanthemum transcription factor CmLBD1 direct lateral root formation in Arabidopsis thaliana</t>
  </si>
  <si>
    <t>POLAR AUXIN TRANSPORT; SHOOT APICAL MERISTEM; FUNCTIONAL-ANALYSIS; ADVENTITIOUS ROOTS; RESPONSE FACTOR; PROTEINS; FAMILY; GENES; INITIATION; REGENERATION</t>
  </si>
  <si>
    <t>[Zhu, Lu; Zheng, Chen; Liu, Ruixia; Song, Aiping; Zhang, Zhaohe; Xin, Jingjing; Jiang, Jiafu; Chen, Sumei; Zhang, Fei; Fang, Weimin; Chen, Fadi] Nanjing Agr Univ, Coll Hort, Nanjing 210095, Jiangsu, Peoples R China</t>
  </si>
  <si>
    <t>Chen, FD (reprint author), Nanjing Agr Univ, Coll Hort, Nanjing 210095, Jiangsu, Peoples R China.</t>
  </si>
  <si>
    <t>chenfd@njau.edu.cn</t>
  </si>
  <si>
    <t>National Science Fund for Distinguished Young Scholars [31425022]; Non-profit Industry Financial Program of the Ministry of Science and Technology of the P.R. China [201403039]; Fundamental Research Funds for the Central Universities [KYTZ201401, KYZ201419]; Program for New Century Excellent Talents in University of Chinese Ministry of Education [NCET-12-0890]; Peak of Six Personnel in Jiangsu Province, China [2013-NY-022]</t>
  </si>
  <si>
    <t>This work is supported by the National Science Fund for Distinguished Young Scholars (31425022), Non-profit Industry Financial Program of the Ministry of Science and Technology of the P.R. China (201403039), the Fundamental Research Funds for the Central Universities (KYTZ201401, KYZ201419), the Program for New Century Excellent Talents in University of Chinese Ministry of Education (NCET-12-0890), and the Peak of Six Personnel in Jiangsu Province, China (2013-NY-022).</t>
  </si>
  <si>
    <t>10.1038/srep20009</t>
  </si>
  <si>
    <t>DB8PF</t>
  </si>
  <si>
    <t>WOS:000368778200003</t>
  </si>
  <si>
    <t>Gao, S; Yang, L; Zeng, HQ; Zhou, ZS; Yang, ZM; Li, H; Sun, D; Xie, FL; Zhang, BH</t>
  </si>
  <si>
    <t>Gao, Shuai; Yang, Lu; Zeng, Hou Qing; Zhou, Zhao Sheng; Yang, Zhi Min; Li, Hua; Sun, Di; Xie, Fuliang; Zhang, Baohong</t>
  </si>
  <si>
    <t>A cotton miRNA is involved in regulation of plant response to salt stress</t>
  </si>
  <si>
    <t>GOSSYPIUM-HIRSUTUM L.; ABIOTIC STRESS; ANALYSIS REVEALS; GENE-EXPRESSION; ABSCISIC-ACID; PHD FINGER; SMALL RNA; TRANSCRIPTION FACTOR; SALINITY TOLERANCE; ARABIDOPSIS PLANTS</t>
  </si>
  <si>
    <t>[Gao, Shuai; Yang, Lu; Yang, Zhi Min; Li, Hua; Sun, Di] Nanjing Agr Univ, Coll Life Sci, Dept Biochem &amp; Mol Biol, Nanjing 210095, Jiangsu, Peoples R China; [Zhou, Zhao Sheng] Nanjing Agr Univ, Coll Resources &amp; Environm Sci, Nanjing, Jiangsu, Peoples R China; [Li, Hua] Henan Agr Univ, Coll Life Sci, Dept Plant Sci, Zhengzhou 450002, Henan, Peoples R China; [Xie, Fuliang; Zhang, Baohong] E Carolina Univ, Dept Biol, Greenville, NC 27858 USA; [Zeng, Hou Qing] Hangzhou Normal Univ, Coll Life &amp; Environm Sci, Hangzhou 310036, Zhejiang, Peoples R China; [Sun, Di] Texas A&amp;M Univ, Coll Agr &amp; Life Sci, Dept Biochem &amp; Biophys, College Stn, TX 77843 USA</t>
  </si>
  <si>
    <t>Yang, ZM (reprint author), Nanjing Agr Univ, Coll Life Sci, Dept Biochem &amp; Mol Biol, Nanjing 210095, Jiangsu, Peoples R China.; Zhang, BH (reprint author), E Carolina Univ, Dept Biol, Greenville, NC 27858 USA.</t>
  </si>
  <si>
    <t>zmyang@njau.edu.cn; zhangb@ecu.edu</t>
  </si>
  <si>
    <t>National Basic Research Program of China, 863 Project of China [2008AA10Z128]; Priority Academic Program Development of Jiangsu Higher Education Institution [200910]; Annoroad Gene Technology Co., Ltd, Beijing, China</t>
  </si>
  <si>
    <t>This research was financially supported by the National Basic Research Program of China, 863 Project of China (2008AA10Z128), the Priority Academic Program Development of Jiangsu Higher Education Institution (200910) and the Annoroad Gene Technology Co., Ltd, Beijing, China.</t>
  </si>
  <si>
    <t>10.1038/srep19736</t>
  </si>
  <si>
    <t>DB8AR</t>
  </si>
  <si>
    <t>WOS:000368739300001</t>
  </si>
  <si>
    <t>Wu, ZJ; Tian, C; Jiang, Q; Li, XH; Zhuang, J</t>
  </si>
  <si>
    <t>Wu, Zhi-Jun; Tian, Chang; Jiang, Qian; Li, Xing-Hui; Zhuang, Jing</t>
  </si>
  <si>
    <t>Selection of suitable reference genes for qRT-PCR normalization during leaf development and hormonal stimuli in tea plant (Camellia sinensis)</t>
  </si>
  <si>
    <t>REAL-TIME PCR; POLYMERASE-CHAIN-REACTION; RELIABLE REFERENCE GENES; RT-PCR; EXPRESSION ANALYSIS; QUANTITATIVE PCR; GREEN TEA; ARABIDOPSIS; L.; QUANTIFICATION</t>
  </si>
  <si>
    <t>[Wu, Zhi-Jun; Li, Xing-Hui; Zhuang, Jing] Nanjing Agr Univ, Tea Sci Res Inst, Coll Hort, Nanjing 210095, Jiangsu, Peoples R China; [Tian, Chang; Jiang, Qian] Nanjing Agr Univ, Coll Hort, State Key Lab Crop Genet &amp; Genet &amp; Germplasm Enha, Nanjing 210095, Jiangsu, Peoples R China</t>
  </si>
  <si>
    <t>Zhuang, J (reprint author), Nanjing Agr Univ, Tea Sci Res Inst, Coll Hort, Nanjing 210095, Jiangsu, Peoples R China.</t>
  </si>
  <si>
    <t>National Natural Science Foundation of China [31200520, 31570691]</t>
  </si>
  <si>
    <t>The research was supported by the National Natural Science Foundation of China (31200520; 31570691).</t>
  </si>
  <si>
    <t>10.1038/srep19748</t>
  </si>
  <si>
    <t>DB8AU</t>
  </si>
  <si>
    <t>WOS:000368739600001</t>
  </si>
  <si>
    <t>Wang, XK; Yang, RQ; Jin, XL; Shen, C; Zhou, YL; Chen, ZJ; Gu, ZX</t>
  </si>
  <si>
    <t>Wang, Xinkun; Yang, Runqiang; Jin, Xiaolin; Shen, Chang; Zhou, Yulin; Chen, Zhijie; Gu, Zhenxin</t>
  </si>
  <si>
    <t>Effect of supplemental Ca2+ on yield and quality characteristics of soybean sprouts</t>
  </si>
  <si>
    <t>SCIENTIA HORTICULTURAE</t>
  </si>
  <si>
    <t>CaCl2; Phytic acid; Gathma-aminobutyric acid; Isoflavone; Soybean sprout</t>
  </si>
  <si>
    <t>AMINOBUTYRIC-ACID ACCUMULATION; VITRO ACCESSIBLE IRON; VICIA-FABA L.; GLYCINE-MAX; PHENOLIC-COMPOUNDS; CALCIUM; PHYTATE; ISOFLAVONES; GERMINATION; STRESS</t>
  </si>
  <si>
    <t>[Wang, Xinkun; Yang, Runqiang; Jin, Xiaolin; Shen, Chang; Zhou, Yulin; Chen, Zhijie; Gu, Zhenxin] Nanjing Agr Univ, Coll Food Sci &amp; Technol, Nanjing 210095, Jiangsu, Peoples R China</t>
  </si>
  <si>
    <t>Gu, ZX (reprint author), Nanjing Agr Univ, Coll Food Sci &amp; Technol, Nanjing 210095, Jiangsu, Peoples R China.</t>
  </si>
  <si>
    <t>Natural Science Foundation of China [31471596]; Priority Academic Program Development of Jiangsu Higher Education Institutions (PAPD)</t>
  </si>
  <si>
    <t>We are grateful for the financial support from Natural Science Foundation of China (31471596) and a Project Funded by the Priority Academic Program Development of Jiangsu Higher Education Institutions (PAPD).</t>
  </si>
  <si>
    <t>0304-4238</t>
  </si>
  <si>
    <t>1879-1018</t>
  </si>
  <si>
    <t>SCI HORTIC-AMSTERDAM</t>
  </si>
  <si>
    <t>Sci. Hortic.</t>
  </si>
  <si>
    <t>10.1016/j.scienta.2015.11.022</t>
  </si>
  <si>
    <t>Horticulture</t>
  </si>
  <si>
    <t>DC8HL</t>
  </si>
  <si>
    <t>WOS:000369460400044</t>
  </si>
  <si>
    <t>Chen, TT; Xiao, J; Xu, J; Wan, WT; Qin, B; Cao, AZ; Chen, W; Xing, LP; Du, C; Gao, XQ; Zhang, SZ; Zhang, RQ; Shen, WB; Wang, HY; Wang, X</t>
  </si>
  <si>
    <t>Chen, Tingting; Xiao, Jin; Xu, Jun; Wan, Wentao; Qin, Bi; Cao, Aizhong; Chen, Wei; Xing, Liping; Du, Chen; Gao, Xiquan; Zhang, Shouzhong; Zhang, Ruiqi; Shen, Wenbiao; Wang, Haiyan; Wang, Xiue</t>
  </si>
  <si>
    <t>Two members of TaRLK family confer powdery mildew resistance in common wheat</t>
  </si>
  <si>
    <t>BMC PLANT BIOLOGY</t>
  </si>
  <si>
    <t>Triticum aestivum L; Powdery mildew; Receptor-like kinase; Transgenic wheat</t>
  </si>
  <si>
    <t>KINASE-LIKE PROTEIN; DISEASE RESISTANCE; INNATE IMMUNITY; SERINE/THREONINE KINASE; H2O2 ACCUMULATION; GENE-EXPRESSION; EPIDERMAL-CELLS; DRAFT GENOME; ARABIDOPSIS; RECEPTOR</t>
  </si>
  <si>
    <t>[Chen, Tingting; Xiao, Jin; Xu, Jun; Wan, Wentao; Qin, Bi; Cao, Aizhong; Chen, Wei; Xing, Liping; Du, Chen; Gao, Xiquan; Zhang, Shouzhong; Zhang, Ruiqi; Wang, Haiyan; Wang, Xiue] Nanjing Agr Univ, JCIC MCP, Cytogenet Inst, State Key Lab Crop Genet &amp; Germplasm Enhancement, Nanjing 210095, Jiangsu, Peoples R China; [Chen, Tingting] Chinese Acad Agr Sci, State Key Lab Cotton Biol, Inst Cotton Res, Anyang 455000, Henan, Peoples R China; [Qin, Bi] Chinese Acad Trop Agr Sci, Rubber Res Inst, Minist Agr, Key Lab Biol &amp; Genet Resources Rubber Tree, Danzhou 571737, Hainan, Peoples R China; [Shen, Wenbiao] Nanjing Agr Univ, Coll Life Sci, Nanjing 210095, Jiangsu, Peoples R China</t>
  </si>
  <si>
    <t>Wang, HY; Wang, X (reprint author), Nanjing Agr Univ, JCIC MCP, Cytogenet Inst, State Key Lab Crop Genet &amp; Germplasm Enhancement, Nanjing 210095, Jiangsu, Peoples R China.</t>
  </si>
  <si>
    <t>hywang@njau.edu.cn; xiuew@njau.edu.cn</t>
  </si>
  <si>
    <t>Important National Science &amp; Technology Specific Projects of Transgenic Research [2011ZX08002-001, 2013ZX08002001-007, 2009ZK08009-086B]; Chinese High Tech Program of China [2011AA1001]; Natural Science Foundation of Jiangsu Province [BK2006720]; Program of Introducing Talents of Discipline to Universities [B08025]; Priority Academic Program Development of Jiangsu Higher Education Institutions (PAPD); Fundamental Research Funds for Central Universities [0106 J1154]</t>
  </si>
  <si>
    <t>We are grateful to Prof. Xingguo Ye for providing RNAi vector pWMB006. This research was supported by grants from the Important National Science &amp; Technology Specific Projects of Transgenic Research (No. 2011ZX08002-001, 2013ZX08002001-007, 2009ZK08009-086B), the Chinese High Tech Program of China (No. 2011AA1001), and the Natural Science Foundation of Jiangsu Province (No. BK2006720), the Program of Introducing Talents of Discipline to Universities (No. B08025), a project funded by the Priority Academic Program Development of Jiangsu Higher Education Institutions (PAPD) and the Start-up funding and the Fundamental Research Funds for the Central Universities (No. 0106 J1154).</t>
  </si>
  <si>
    <t>1471-2229</t>
  </si>
  <si>
    <t>BMC PLANT BIOL</t>
  </si>
  <si>
    <t>BMC Plant Biol.</t>
  </si>
  <si>
    <t>10.1186/s12870-016-0713-8</t>
  </si>
  <si>
    <t>DB6AE</t>
  </si>
  <si>
    <t>WOS:000368594700002</t>
  </si>
  <si>
    <t>Xu, L; Chen, X; Li, HX; Hu, F; Liang, MX</t>
  </si>
  <si>
    <t>Xu, Li; Chen, Xiong; Li, Huixin; Hu, Feng; Liang, Mingxiang</t>
  </si>
  <si>
    <t>Characterization of the biosorption and biodegradation properties of Ensifer adhaerens: A potential agent to remove polychlorinated biphenyls from contaminated water</t>
  </si>
  <si>
    <t>JOURNAL OF HAZARDOUS MATERIALS</t>
  </si>
  <si>
    <t>Biosorption; Biodegradation; Extracellular polymeric substances (EPS); Fourier transform infrared (FTIR); Octanol-water partition coefficients (K-ow)</t>
  </si>
  <si>
    <t>EXTRACELLULAR POLYMERIC SUBSTANCES; AQUEOUS-SOLUTIONS; ACTIVATED-SLUDGE; EQUILIBRIUM; POLLUTANTS; BACTERIA; SORPTION; BIOMASS; EPS</t>
  </si>
  <si>
    <t>[Xu, Li; Chen, Xiong; Li, Huixin; Hu, Feng; Liang, Mingxiang] Nanjing Agr Univ, Coll Resources &amp; Environm Sci, Nanjing 210095, Jiangsu, Peoples R China</t>
  </si>
  <si>
    <t>Liang, MX (reprint author), Weigang Rd 1, Nanjing 210095, Jiangsu, Peoples R China.</t>
  </si>
  <si>
    <t>liangmx@njau.edu.cn</t>
  </si>
  <si>
    <t>Natural Science Foundation of Jiangsu Province [BK2011655]; National Natural Science Foundation [41371469]; Fundamental Research Funds for the Central Universities [KYZ201516]; Priority Academic Program Development of Jiangsu Higher Education Institutions (PAPD)</t>
  </si>
  <si>
    <t>This research was financially supported by the Natural Science Foundation of Jiangsu Province (No. BK2011655), the National Natural Science Foundation (No. 41371469), the Fundamental Research Funds for the Central Universities (No. KYZ201516), and the Priority Academic Program Development of Jiangsu Higher Education Institutions (PAPD).</t>
  </si>
  <si>
    <t>0304-3894</t>
  </si>
  <si>
    <t>1873-3336</t>
  </si>
  <si>
    <t>J HAZARD MATER</t>
  </si>
  <si>
    <t>J. Hazard. Mater.</t>
  </si>
  <si>
    <t>10.1016/j.jhazmat.2015.09.066</t>
  </si>
  <si>
    <t>Engineering, Environmental; Engineering, Civil; Environmental Sciences</t>
  </si>
  <si>
    <t>CY2FX</t>
  </si>
  <si>
    <t>WOS:000366225300037</t>
  </si>
  <si>
    <t>Nicholson, BA; West, AC; Mangiamele, P; Barbieri, N; Wannemuehler, Y; Nolan, LK; Logue, CM; Li, GW</t>
  </si>
  <si>
    <t>Nicholson, Bryon A.; West, Aaron C.; Mangiamele, Paul; Barbieri, Nicolle; Wannemuehler, Yvonne; Nolan, Lisa K.; Logue, Catherine M.; Li, Ganwu</t>
  </si>
  <si>
    <t>Genetic Characterization of ExPEC-Like Virulence Plasmids among a Subset of NMEC</t>
  </si>
  <si>
    <t>PATHOGENIC ESCHERICHIA-COLI; NEONATAL MENINGITIS; NUCLEOTIDE-SEQUENCE; STRAINS; RESISTANCE; PROTEIN; IDENTIFICATION; COMMENSAL; REPA; EPIDEMIOLOGY</t>
  </si>
  <si>
    <t>[Nicholson, Bryon A.; Mangiamele, Paul; Barbieri, Nicolle; Wannemuehler, Yvonne; Nolan, Lisa K.; Logue, Catherine M.] Iowa State Univ, Coll Vet Med, Dept Vet Microbiol &amp; Prevent Med, Ames, IA USA; [West, Aaron C.] Iowa State Univ, Dept Chem, Coll Liberal Arts &amp; Sci, Ames, IA USA; [Li, Ganwu] Iowa State Univ, Dept Vet Diagnost &amp; Prod Anim Med, Coll Vet Med, 1802 Univ Blvd, Ames, IA 50011 USA; [Li, Ganwu] Nanjing Agr Univ, Coll Vet Med, Dept Vet Prevent Med, Nanjing 210095, Jiangsu, Peoples R China</t>
  </si>
  <si>
    <t>Li, GW (reprint author), Iowa State Univ, Dept Vet Diagnost &amp; Prod Anim Med, Coll Vet Med, 1802 Univ Blvd, Ames, IA 50011 USA.; Li, GW (reprint author), Nanjing Agr Univ, Coll Vet Med, Dept Vet Prevent Med, Nanjing 210095, Jiangsu, Peoples R China.</t>
  </si>
  <si>
    <t>liganwu@iastate.edu</t>
  </si>
  <si>
    <t>National Institute of Health [AI101517]</t>
  </si>
  <si>
    <t>This research was funded by the National Institute of Health (www.nih.gov) grant AI101517. The funders had no role in the study design, data collection and analysis, decision to publish, or preparation of the manuscript.</t>
  </si>
  <si>
    <t>e0147757</t>
  </si>
  <si>
    <t>10.1371/journal.pone.0147757</t>
  </si>
  <si>
    <t>DB6WB</t>
  </si>
  <si>
    <t>WOS:000368655300139</t>
  </si>
  <si>
    <t>Yang, JS; Hu, W; Zhao, WQ; Chen, BL; Wang, YH; Zhou, ZG; Meng, YL</t>
  </si>
  <si>
    <t>Yang, Jiashuo; Hu, Wei; Zhao, Wenqing; Chen, Binglin; Wang, Youhua; Zhou, Zhiguo; Meng, Yali</t>
  </si>
  <si>
    <t>Fruiting Branch K+ Level Affects Cotton Fiber Elongation Through Osmoregulation</t>
  </si>
  <si>
    <t>cell turgor; cotton; fiber elongation; K deficiency; [K+](FB); [K+](fiber); V-max</t>
  </si>
  <si>
    <t>POTASSIUM-DEFICIENCY; GOSSYPIUM-HIRSUTUM; UPLAND COTTON; GENOTYPIC VARIATIONS; PLANTING DATE; GUARD-CELLS; VICIA-FABA; GROWTH; QUALITY; YIELD</t>
  </si>
  <si>
    <t>[Yang, Jiashuo; Hu, Wei; Zhao, Wenqing; Chen, Binglin; Wang, Youhua; Zhou, Zhiguo; Meng, Yali] Nanjing Agr Univ, Coll Agr, Dept Agron, Key Lab Crop Physiol &amp; Ecol, Nanjing, Jiangsu, Peoples R China</t>
  </si>
  <si>
    <t>Zhou, ZG; Meng, YL (reprint author), Nanjing Agr Univ, Coll Agr, Dept Agron, Key Lab Crop Physiol &amp; Ecol, Nanjing, Jiangsu, Peoples R China.</t>
  </si>
  <si>
    <t>giscott@njau.edu.cn; mengyl@njau.edu.cn</t>
  </si>
  <si>
    <t>National Natural Science Foundation of China [31401327]; Nanjing Agricultural University (NJAU) Youth Science and Technology Innovation Found [KJ2013001]</t>
  </si>
  <si>
    <t>This study was financially supported by the National Natural Science Foundation of China (31401327), and Nanjing Agricultural University (NJAU) Youth Science and Technology Innovation Found (KJ2013001).</t>
  </si>
  <si>
    <t>10.3389/fpls.2016.00013</t>
  </si>
  <si>
    <t>DB8KW</t>
  </si>
  <si>
    <t>WOS:000368766600001</t>
  </si>
  <si>
    <t>Xuan, W; Band, LR; Kumpf, RP; Van Damme, D; Parizot, B; De Rop, G; Opdenacker, D; Moller, BK; Skorzinski, N; Njo, MF; De Rybel, B; Audenaert, D; Nowack, MK; Vanneste, S; Beeckman, T</t>
  </si>
  <si>
    <t>Xuan, Wei; Band, Leah R.; Kumpf, Robert P.; Van Damme, Daniel; Parizot, Boris; De Rop, Gieljan; Opdenacker, Davy; Moeller, Barbara K.; Skorzinski, Noemi; Njo, Maria F.; De Rybel, Bert; Audenaert, Dominique; Nowack, Moritz K.; Vanneste, Steffen; Beeckman, Tom</t>
  </si>
  <si>
    <t>Cyclic programmed cell death stimulates hormone signaling and root development in Arabidopsis</t>
  </si>
  <si>
    <t>SCIENCE</t>
  </si>
  <si>
    <t>AUXIN TRANSPORT; GENE-EXPRESSION; CAP; GRAVITROPISM; ARCHITECTURE; INITIATION; MECHANISM; THALIANA; PATTERNS; MERISTEM</t>
  </si>
  <si>
    <t>[Xuan, Wei; Kumpf, Robert P.; Van Damme, Daniel; Parizot, Boris; De Rop, Gieljan; Opdenacker, Davy; Moeller, Barbara K.; Njo, Maria F.; De Rybel, Bert; Audenaert, Dominique; Nowack, Moritz K.; Vanneste, Steffen; Beeckman, Tom] VIB, Dept Plant Syst Biol, B-9052 Ghent, Belgium; [Xuan, Wei; Kumpf, Robert P.; Van Damme, Daniel; Parizot, Boris; De Rop, Gieljan; Opdenacker, Davy; Moeller, Barbara K.; Njo, Maria F.; De Rybel, Bert; Audenaert, Dominique; Nowack, Moritz K.; Vanneste, Steffen; Beeckman, Tom] Univ Ghent, Dept Plant Biotechnol &amp; Bioinformat, B-9052 Ghent, Belgium; [Xuan, Wei] Nanjing Agr Univ, State Key Lab Crop Genet &amp; Germplasm Enhancement, Nanjing 210095, Jiangsu, Peoples R China; [Xuan, Wei] Nanjing Agr Univ, MOA Key Lab Plant Nutr &amp; Fertilizat Lower Middle, Nanjing 210095, Jiangsu, Peoples R China; [Band, Leah R.] Univ Nottingham, Ctr Plant Integrat Biol, Loughborough LE12 5RD, Leics, England; [Skorzinski, Noemi] Max Planck Inst Dev Biol, D-72076 Tubingen, Germany; [De Rybel, Bert] Wageningen Univ, Biochem Lab, NL-6703 HA Wageningen, Netherlands</t>
  </si>
  <si>
    <t>Beeckman, T (reprint author), VIB, Dept Plant Syst Biol, Technol Pk 927, B-9052 Ghent, Belgium.</t>
  </si>
  <si>
    <t>tobee@psb.vib-ugent.be</t>
  </si>
  <si>
    <t>Interuniversity Attraction Poles Programme [IAP VI/33, IUAP P7/29 "MARS"]; Belgian Science Policy Office; Research Foundation-Flanders; Ghent University Special Research Fund; Netherlands Organization for Scientific Research [NWO VIDI 864.13.001]; Chinese Scholarship Council (CSC); University Special Research Fund; 111 Project [B12009]; Innovative Research Team Development Plan of the Ministry of Education of China [IRT1256]; Priority Academic Program Development in Jiangsu Higher Education Institutions; Leverhulme Trust Early Career Fellowship; Biotechnology and Biological Sciences Research Council New Investigator grant; Omics@vib Marie Curie COFUND fellowship</t>
  </si>
  <si>
    <t>This work was funded by grants from the Interuniversity Attraction Poles Programme (IAP VI/33 and IUAP P7/29 "MARS") initiated by the Belgian Science Policy Office, the Research Foundation-Flanders, and Ghent University Special Research Fund to T.B. and from the Netherlands Organization for Scientific Research (NWO VIDI 864.13.001) to B.D.R. W.X. is supported by a grant from the Chinese Scholarship Council (CSC) with cofunding from Ghent University Special Research Fund, and a grant sponsored by 111 Project (B12009) and Innovative Research Team Development Plan of the Ministry of Education of China (IRT1256), and Priority Academic Program Development in Jiangsu Higher Education Institutions. L.R.B. is supported by a Leverhulme Trust Early Career Fellowship and a Biotechnology and Biological Sciences Research Council New Investigator grant. B.K.M. and R.P.K. are the recipients of Omics@vib Marie Curie COFUND fellowship, and S.V. is a Postdoctoral Fellow of the Research Foundation-Flanders. We thank M. Bennett (University of ?tlsb=-.03w?&gt;Nottingham, UK), B. Scheres (Wageningen University, the Netherlands), P. N. Benfey (Duke University, USA), J. Friml (Institute of Science and Technology, Austria), L. C. Strader (Washington University, St. Louis, Missouri, USA), M. Geisler (University of Fribourg, Fribourg, Switzerland), and N. Geldner (University of Lausanne, Switzerland) for the kind gifts of materials. We thank M. Van Durme for the help in cloning. The authors declare that they have no conflicts of interest. The supplementary materials contain additional data. W. X. and D. V. D. set up the in vivo root imaging system. W. X., R. P. K., G. D. R., and D. O. performed imaging and analysis. L. R. B. developed the mathematical modeling. W. X., B. D. R., and D. A. collected and analyzed the auxin transport mutants. B. P. and M. F. N. assisted in data analysis and art work. N. S. and M. K. N. provided material for the study. W. X., S. V., and T. B. directed and wrote the manuscript. L. R. B. and B. K. M. helped with the writing. All authors discussed the results and contributed in the finalization of the manuscript.</t>
  </si>
  <si>
    <t>AMER ASSOC ADVANCEMENT SCIENCE</t>
  </si>
  <si>
    <t>1200 NEW YORK AVE, NW, WASHINGTON, DC 20005 USA</t>
  </si>
  <si>
    <t>0036-8075</t>
  </si>
  <si>
    <t>1095-9203</t>
  </si>
  <si>
    <t>Science</t>
  </si>
  <si>
    <t>10.1126/science.aad2776</t>
  </si>
  <si>
    <t>DB3VH</t>
  </si>
  <si>
    <t>WOS:000368440500040</t>
  </si>
  <si>
    <t>An, YY; Qi, L; Wang, LJ</t>
  </si>
  <si>
    <t>An, Yuyan; Qi, Lin; Wang, Liangju</t>
  </si>
  <si>
    <t>ALA Pretreatment Improves Waterlogging Tolerance of Fig Plants</t>
  </si>
  <si>
    <t>FICUS-CARICA L.; PHOTOSYNTHETIC GAS-EXCHANGE; LOW-OXYGEN STRESS; 5-AMINOLEVULINIC ACID; GENE-EXPRESSION; PROLINE ACCUMULATION; INDUCED INCREASE; SALINITY STRESS; BRASSICA-NAPUS; WATER-STRESS</t>
  </si>
  <si>
    <t>[An, Yuyan; Qi, Lin; Wang, Liangju] Nanjing Agr Univ, Coll Hort, Nanjing 210095, Jiangsu, Peoples R China</t>
  </si>
  <si>
    <t>Wang, LJ (reprint author), Nanjing Agr Univ, Coll Hort, Nanjing 210095, Jiangsu, Peoples R China.</t>
  </si>
  <si>
    <t>Agricultural Key Science and Technology project of Jiangsu Province, China [BE2012339, BE2013327]; Fundamental Research Funds for the Central Universities [KJQN201538]; National Natural Science Foundation of China [31401820]; Natural Science Foundation of Jiangsu Province, China [BK20140702]</t>
  </si>
  <si>
    <t>This research was supported by the Agricultural Key Science and Technology project of Jiangsu Province, China (BE2012339, BE2013327; LW), the Fundamental Research Funds for the Central Universities (KJQN201538; YA), the National Natural Science Foundation of China (31401820; YA) and the Natural Science Foundation of Jiangsu Province, China (BK20140702; YA). The funders had no role in study design, data collection and analysis, decision to publish, or preparation of the manuscript.</t>
  </si>
  <si>
    <t>e0147202</t>
  </si>
  <si>
    <t>10.1371/journal.pone.0147202</t>
  </si>
  <si>
    <t>DB5BW</t>
  </si>
  <si>
    <t>WOS:000368529100066</t>
  </si>
  <si>
    <t>Wang, SB; Feng, JY; Ren, WL; Huang, B; Zhou, L; Wen, YJ; Zhang, J; Dunwell, JM; Xu, SZ; Zhang, YM</t>
  </si>
  <si>
    <t>Wang, Shi-Bo; Feng, Jian-Ying; Ren, Wen-Long; Huang, Bo; Zhou, Ling; Wen, Yang-Jun; Zhang, Jin; Dunwell, Jim M.; Xu, Shizhong; Zhang, Yuan-Ming</t>
  </si>
  <si>
    <t>Improving power and accuracy of genome-wide association studies via a multi-locus mixed linear model methodology</t>
  </si>
  <si>
    <t>QUANTITATIVE TRAIT LOCI; INBRED LINES; ARABIDOPSIS; GENE; SELECTION; PROMOTER; LASSO</t>
  </si>
  <si>
    <t>[Wang, Shi-Bo; Feng, Jian-Ying; Ren, Wen-Long; Huang, Bo; Zhou, Ling; Wen, Yang-Jun; Zhang, Jin; Zhang, Yuan-Ming] Nanjing Agr Univ, State Key Lab Crop Genet &amp; Germplasm Enhancement, Nanjing 210095, Jiangsu, Peoples R China; [Wang, Shi-Bo; Zhang, Yuan-Ming] Huazhong Agr Univ, Coll Plant Sci &amp; Technol, Stat Genom Lab, Wuhan 430070, Peoples R China; [Dunwell, Jim M.] Univ Reading, Sch Agr Policy &amp; Dev, Reading RG6 6AR, Berks, England; [Xu, Shizhong] Univ Calif Riverside, Dept Bot &amp; Plant Sci, Riverside, CA USA</t>
  </si>
  <si>
    <t>Zhang, YM (reprint author), Nanjing Agr Univ, State Key Lab Crop Genet &amp; Germplasm Enhancement, Nanjing 210095, Jiangsu, Peoples R China.</t>
  </si>
  <si>
    <t>shizhong.xu@ucr.edu; soyzhang@njau.edu.cn</t>
  </si>
  <si>
    <t>National Natural Science Foundation of China [31571268, 31301004]; Huazhong Agricultural University Scientific and Technological Self-innovation Foundation [2014RC020]; United States National Science Foundation Grant [005400]</t>
  </si>
  <si>
    <t>This work was supported by funding from the National Natural Science Foundation of China (31571268, 31301004) and Huazhong Agricultural University Scientific and Technological Self-innovation Foundation (Program No. 2014RC020) to Y.-M.Z. The project was also supported by the United States National Science Foundation Grant 005400 to S.X.</t>
  </si>
  <si>
    <t>10.1038/srep19444</t>
  </si>
  <si>
    <t>DB2PS</t>
  </si>
  <si>
    <t>WOS:000368352100001</t>
  </si>
  <si>
    <t>Gao, ZZ; Chen, J; Qiu, SL; Li, YY; Wang, DY; Liu, C; Li, XP; Hou, RR; Yue, CJ; Liu, J; Li, HQ; Hu, YL</t>
  </si>
  <si>
    <t>Gao, Zhenzhen; Chen, Jin; Qiu, Shulei; Li, Youying; Wang, Deyun; Liu, Cui; Li, Xiuping; Hou, Ranran; Yue, Chanjuan; Liu, Jie; Li, Hongquan; Hu, Yuanliang</t>
  </si>
  <si>
    <t>Optimization of selenylation modification for garlic polysaccharide based on immune-enhancing activity</t>
  </si>
  <si>
    <t>Garlic polysaccharide; Selenylation modification; Lymphocyte proliferation; Cytokines Immune response</t>
  </si>
  <si>
    <t>SELENIUM-CONTAINING POLYSACCHARIDES; CHINESE ANGELICA POLYSACCHARIDE; ANTIOXIDANT ACTIVITY; IN-VITRO; KESHAN-DISEASE; IFN-GAMMA; DIFFERENTIATION; PROLIFERATION; ADJUVANTICITY; DERIVATIVES</t>
  </si>
  <si>
    <t>[Gao, Zhenzhen; Qiu, Shulei; Li, Youying; Wang, Deyun; Liu, Cui; Li, Xiuping; Hou, Ranran; Yue, Chanjuan; Liu, Jie; Hu, Yuanliang] Nanjing Agr Univ, Coll Vet Med, Inst Tradit Chinese Vet Med, Nanjing 210095, Jiangsu, Peoples R China; [Chen, Jin] Jiangsu Acad Agr Sci, Natl Res Ctr Vet Biol Engn &amp; Technol, Nanjing 210014, Jiangsu, Peoples R China; [Li, Hongquan] Shanxi Agr Univ, Coll Anim Sci &amp; Vet Med, Taigu 030801, Shanxi, Peoples R China</t>
  </si>
  <si>
    <t>Hu, YL (reprint author), Nanjing Agr Univ, Coll Vet Med, Inst Tradit Chinese Vet Med, Nanjing 210095, Jiangsu, Peoples R China.</t>
  </si>
  <si>
    <t>ylhu@njau.edu.cn</t>
  </si>
  <si>
    <t>National Natural Science Foundation of China [31272596]; Special Fund for Agro-scientific Research in the Public Interest [201403051]; Priority Academic Program Development of Jiangsu Higher Education Institutions; Key Scientific and Technological Grant from Shanxi Province [2010311047]</t>
  </si>
  <si>
    <t>The project was supported by National Natural Science Foundation of China (31272596), Special Fund for Agro-scientific Research in the Public Interest (201403051), A Project Funded by the Priority Academic Program Development of Jiangsu Higher Education Institutions and Key Scientific and Technological Grant from Shanxi Province (2010311047). We are grateful to all other staff in the Institute of Traditional Chinese Veterinary Medicine of Nanjing Agricultural University for their assistance in the experiments.</t>
  </si>
  <si>
    <t>10.1016/j.carbpol.2015.09.065</t>
  </si>
  <si>
    <t>CX8RP</t>
  </si>
  <si>
    <t>WOS:000365972000067</t>
  </si>
  <si>
    <t>Liu, SW; Hu, ZQ; Wu, S; Li, SQ; Li, ZF; Zou, JW</t>
  </si>
  <si>
    <t>Liu, Shuwei; Hu, Zhiqiang; Wu, Shuang; Li, Shuqing; Li, Zhaofu; Zou, Jianwen</t>
  </si>
  <si>
    <t>Methane and Nitrous Oxide Emissions Reduced Following Conversion of Rice Paddies to Inland Crab Fish Aquaculture in Southeast China</t>
  </si>
  <si>
    <t>ENVIRONMENTAL SCIENCE &amp; TECHNOLOGY</t>
  </si>
  <si>
    <t>GREENHOUSE-GAS EMISSIONS; DIRECT N2O EMISSIONS; FARMING SYSTEM; CARBON-DIOXIDE; BOREAL LAKES; SALT-MARSH; WATER; FLUXES; DENITRIFICATION; RESERVOIRS</t>
  </si>
  <si>
    <t>[Liu, Shuwei; Hu, Zhiqiang; Wu, Shuang; Li, Shuqing; Li, Zhaofu; Zou, Jianwen] Nanjing Agr Univ, Coll Resources &amp; Environm Sci, Jiangsu Key Lab Low Carbon Agr &amp; GHGs Mitigat, Nanjing 210095, Jiangsu, Peoples R China</t>
  </si>
  <si>
    <t>Zou, JW (reprint author), Nanjing Agr Univ, Coll Resources &amp; Environm Sci, Jiangsu Key Lab Low Carbon Agr &amp; GHGs Mitigat, Nanjing 210095, Jiangsu, Peoples R China.</t>
  </si>
  <si>
    <t>National Basic Research Program of China [2012CB417102]; National Natural Science Foundation of China [NSFC 41225003, 41301244, 41171194]; Natural Science foundation of Jiangsu Province [BK20130695]; Ministry of Education 111 project [B12009]; PADA</t>
  </si>
  <si>
    <t>This work was supported by the National Basic Research Program of China (2012CB417102), National Natural Science Foundation of China (NSFC 41225003, 41301244, 41171194), Natural Science foundation of Jiangsu Province (BK20130695), and the Ministry of Education 111 project (B12009) and PADA.</t>
  </si>
  <si>
    <t>0013-936X</t>
  </si>
  <si>
    <t>1520-5851</t>
  </si>
  <si>
    <t>ENVIRON SCI TECHNOL</t>
  </si>
  <si>
    <t>Environ. Sci. Technol.</t>
  </si>
  <si>
    <t>10.1021/acs.est5b04343</t>
  </si>
  <si>
    <t>DB5OL</t>
  </si>
  <si>
    <t>WOS:000368563400013</t>
  </si>
  <si>
    <t>Wang, SR; Wang, Y; Luo, CL; Jiang, LF; Song, MK; Zhang, DY; Wang, YJ; Zhang, G</t>
  </si>
  <si>
    <t>Wang, Shaorui; Wang, Yan; Luo, Chunling; Jiang, Longfei; Song, Mengke; Zhang, Dayi; Wang, Yujie; Zhang, Gan</t>
  </si>
  <si>
    <t>Could Uptake and Acropetal Translocation of PBDEs by Corn Be Enhanced Following Cu Exposure? Evidence from a Root Damage Experiment</t>
  </si>
  <si>
    <t>POLYBROMINATED DIPHENYL ETHERS; PERSISTENT ORGANIC POLLUTANTS; WASTE RECYCLING SITE; PLANT UPTAKE; HEAVY-METALS; POLYCHLORINATED-BIPHENYLS; SOUTH CHINA; CONTAMINATED SOIL; COPPER TOXICITY; POPLAR TREES</t>
  </si>
  <si>
    <t>[Wang, Shaorui; Luo, Chunling; Song, Mengke; Zhang, Gan] Chinese Acad Sci, Guangzhou Inst Geochem, Guangzhou 510640, Guangdong, Peoples R China; [Wang, Yan] Dalian Univ Technol, Sch Environm Sci &amp; Technol, Key Lab Ind Ecol &amp; Environm Engn MOE, Dalian 116024, Peoples R China; [Jiang, Longfei] Nanjing Agr Univ, Coll Life Sci, Nanjing 210095, Jiangsu, Peoples R China; [Zhang, Dayi] Univ Lancaster, Lancaster Environm Ctr, Lancaster LA1 4YW, England; [Wang, Yujie] Guangdong Univ Technol, Sch Environm Sci &amp; Engn, Guangzhou 510006, Guangdong, Peoples R China; [Wang, Shaorui] Grad Univ Chinese Acad Sci, Beijing 100039, Peoples R China</t>
  </si>
  <si>
    <t>Luo, CL (reprint author), Chinese Acad Sci, Guangzhou Inst Geochem, Guangzhou 510640, Guangdong, Peoples R China.</t>
  </si>
  <si>
    <t>clluo@gig.ac.cn</t>
  </si>
  <si>
    <t>ZHANG, DAYI/F-7858-2010</t>
  </si>
  <si>
    <t>ZHANG, DAYI/0000-0002-4175-5982</t>
  </si>
  <si>
    <t>National Natural Science Foundation of China [U1133004, 41173082, 41322008, 21307133]; Natural Science Foundation of Guangdong Province, China [U1133004]</t>
  </si>
  <si>
    <t>This study was supported by the Joint Funds of the National Natural Science Foundation of China and the Natural Science Foundation of Guangdong Province, China (No. U1133004), and the National Natural Science Foundation of China (Nos. 41173082, 41322008 and 21307133). This is contribution No. IS-2174 from GIGCAS.</t>
  </si>
  <si>
    <t>10.1021/acs.est.5b04030</t>
  </si>
  <si>
    <t>WOS:000368563400037</t>
  </si>
  <si>
    <t>Li, X; Lu, W; Hu, GY; Wang, XC; Zhang, Y; Sun, GX; Fang, ZC</t>
  </si>
  <si>
    <t>Li, Xue; Lu, Wei; Hu, Guyue; Wang, Xiao Chan; Zhang, Yu; Sun, Guo Xiang; Fang, Zhichao</t>
  </si>
  <si>
    <t>Effects of light-emitting diode supplementary lighting on the winter growth of greenhouse plants in the Yangtze River Delta of China</t>
  </si>
  <si>
    <t>BOTANICAL STUDIES</t>
  </si>
  <si>
    <t>LED; Supplementary lighting; Greenhouse; Winter; Pepper</t>
  </si>
  <si>
    <t>CHLOROPHYLL FLUORESCENCE; PHOTOSYNTHESIS; CUCUMBER; QUALITY; YIELD</t>
  </si>
  <si>
    <t>[Li, Xue; Lu, Wei; Hu, Guyue; Wang, Xiao Chan; Zhang, Yu; Sun, Guo Xiang; Fang, Zhichao] Nanjing Agr Univ, Coll Engn, Nanjing, Jiangsu, Peoples R China; [Wang, Xiao Chan; Zhang, Yu; Sun, Guo Xiang] Jiangsu Prov Engn Lab Modern Intelligent Facil Ag, Nanjing, Jiangsu, Peoples R China</t>
  </si>
  <si>
    <t>Wang, XC (reprint author), Nanjing Agr Univ, Coll Engn, Nanjing, Jiangsu, Peoples R China.</t>
  </si>
  <si>
    <t>wangxiaochan@njau.edu.cn</t>
  </si>
  <si>
    <t>Natural Science Foundation of China [61273227]; Natural Science Foundation of Jiangsu Province [BK20150686]</t>
  </si>
  <si>
    <t>This study was supported by the Natural Science Foundation of China (Project No. 61273227) and the Natural Science Foundation of Jiangsu Province (Project No. BK20150686).</t>
  </si>
  <si>
    <t>1999-3110</t>
  </si>
  <si>
    <t>BOT STUD</t>
  </si>
  <si>
    <t>Bot. Stud.</t>
  </si>
  <si>
    <t>10.1186/s40529-015-0117-3</t>
  </si>
  <si>
    <t>DD2LR</t>
  </si>
  <si>
    <t>WOS:000369754500001</t>
  </si>
  <si>
    <t>Wang, F; Xu, LX; Song, XK; Li, XR; Yan, RF</t>
  </si>
  <si>
    <t>Wang, Fang; Xu, Lixin; Song, Xiaokai; Li, Xiangrui; Yan, Ruofeng</t>
  </si>
  <si>
    <t>Identification of differentially expressed proteins between free-living and activated third-stage larvae of Haemonchus contortus</t>
  </si>
  <si>
    <t>VETERINARY PARASITOLOGY</t>
  </si>
  <si>
    <t>Haemonchus contortus; L3 exsheathment; 2D-DIGE; Comparative proteomics</t>
  </si>
  <si>
    <t>ASPARTYL PROTEASE INHIBITOR; PROTEOMIC ANALYSIS; MOLECULAR-CLONING; TRICHOSTRONGYLUS-COLUBRIFORMIS; TRICHINELLA-SPIRALIS; CYSTEINE PROTEINASES; OSTERTAGIA-OSTERTAGI; GENE-EXPRESSION; HOST PROTEASES; ASCARIS-SUUM</t>
  </si>
  <si>
    <t>[Wang, Fang; Xu, Lixin; Song, Xiaokai; Li, Xiangrui; Yan, Ruofeng] Nanjing Agr Univ, Coll Vet Med, Nanjing 210095, Jiangsu, Peoples R China</t>
  </si>
  <si>
    <t>Yan, RF (reprint author), 1 Weigang, Nanjing, Jiangsu, Peoples R China.</t>
  </si>
  <si>
    <t>yanruofeng@njau.edu.cn</t>
  </si>
  <si>
    <t>National Basic Science Research Program(973 program) of China [2015CB150300]; Fundamental Research Funds for the Central Universities [KYZ201315]; Priority Academic Program Development of Jiangsu Higher Education Institutions (PAPD)</t>
  </si>
  <si>
    <t>This study was supported by the National Basic Science Research Program(973 program) of China (2015CB150300), the Fundamental Research Funds for the Central Universities (KYZ201315) and the Priority Academic Program Development of Jiangsu Higher Education Institutions (PAPD). The authors would like to thank Shanghai Applied Protein Technology Co. Ltd., for their help in MALDI-TOF-MS and MALDI-TOF-MS/MS.</t>
  </si>
  <si>
    <t>0304-4017</t>
  </si>
  <si>
    <t>1873-2550</t>
  </si>
  <si>
    <t>VET PARASITOL</t>
  </si>
  <si>
    <t>Vet. Parasitol.</t>
  </si>
  <si>
    <t>10.1016/j.vetpar.2015.10.030</t>
  </si>
  <si>
    <t>Parasitology; Veterinary Sciences</t>
  </si>
  <si>
    <t>DC4TI</t>
  </si>
  <si>
    <t>WOS:000369212800013</t>
  </si>
  <si>
    <t>Zhang, ZC; Liu, LR; Huang, JW; Wang, S; Lu, MM; Song, XK; Xu, LX; Yan, RF; Li, XR</t>
  </si>
  <si>
    <t>Zhang, ZhenChao; Liu, LianRui; Huang, JingWei; Wang, Shuai; Lu, MingMin; Song, XiaoKai; Xu, LiXin; Yan, RuoFeng; Li, XiangRui</t>
  </si>
  <si>
    <t>The molecular characterization and immune protection of microneme 2 of Eimeria acervulina</t>
  </si>
  <si>
    <t>E. acervulina; EaMIC2; Immunogenicity</t>
  </si>
  <si>
    <t>APICOMPLEXAN PARASITES; MONOCLONAL-ANTIBODIES; ANTICOCCIDIAL DRUGS; TENELLA CHALLENGE; DNA IMMUNIZATION; PROTEIN MIC2; IFN-GAMMA; CHICKENS; ANTIGEN; COCCIDIOSIS</t>
  </si>
  <si>
    <t>[Zhang, ZhenChao; Liu, LianRui; Huang, JingWei; Wang, Shuai; Lu, MingMin; Song, XiaoKai; Xu, LiXin; Yan, RuoFeng; Li, XiangRui] Nanjing Agr Univ, Coll Vet Med, Nanjing 210095, Jiangsu, Peoples R China</t>
  </si>
  <si>
    <t>Li, XR (reprint author), Nanjing Agr Univ, Coll Vet Med, Nanjing 210095, Jiangsu, Peoples R China.</t>
  </si>
  <si>
    <t>Lixiangrui@njau.edu.cn</t>
  </si>
  <si>
    <t>National Natural Science Foundation of P.R. China [31372428]; Priority Academic Program Development of Jiangsu Higher Education Institutions (PAPD)</t>
  </si>
  <si>
    <t>This work was funded by a grant from the National Natural Science Foundation of P.R. China (No. 31372428) and a project funded by the Priority Academic Program Development of Jiangsu Higher Education Institutions (PAPD).</t>
  </si>
  <si>
    <t>10.1016/j.vetpar.2015.10.028</t>
  </si>
  <si>
    <t>WOS:000369212800017</t>
  </si>
  <si>
    <t>Zhang, Q; Gao, BB; Tian, MM; Shi, HY; Hua, XD; Wang, MH</t>
  </si>
  <si>
    <t>Zhang, Qing; Gao, Beibei; Tian, Mingming; Shi, Haiyan; Hua, Xiude; Wang, Minghua</t>
  </si>
  <si>
    <t>Enantioseparation and determination of triticonazole enantiomers in fruits, vegetables, and soil using efficient extraction and clean-up methods</t>
  </si>
  <si>
    <t>JOURNAL OF CHROMATOGRAPHY B-ANALYTICAL TECHNOLOGIES IN THE BIOMEDICAL AND LIFE SCIENCES</t>
  </si>
  <si>
    <t>Triticonazole; Chiral column; Enantioseparation; Optical rotation dispersion; Absolute configuration; Solid phase extraction</t>
  </si>
  <si>
    <t>PERFORMANCE LIQUID-CHROMATOGRAPHY; TANDEM MASS-SPECTROMETRY; ABSOLUTE-CONFIGURATION; TRIAZOLE FUNGICIDES; CHIRAL SEPARATIONS; PESTICIDE-RESIDUES; AQUATIC TOXICITY; STATIONARY-PHASE; DEGRADATION; BIOACTIVITY</t>
  </si>
  <si>
    <t>[Zhang, Qing; Gao, Beibei; Tian, Mingming; Shi, Haiyan; Hua, Xiude; Wang, Minghua] Nanjing Agr Univ, Coll Plant Protect, Dept Pesticide Sci, Nanjing 210095, Jiangsu, Peoples R China; [Zhang, Qing; Gao, Beibei; Tian, Mingming; Shi, Haiyan; Hua, Xiude; Wang, Minghua] Minist Educ, State &amp; Local Joint Engn Res Ctr Green Pesticide, Key Lab Integrated Management Crop Dis &amp; Pests, Nanjing 210095, Jiangsu, Peoples R China</t>
  </si>
  <si>
    <t>Wang, MH (reprint author), Nanjing Agr Univ, Coll Plant Protect, Dept Pesticide Sci, Nanjing 210095, Jiangsu, Peoples R China.</t>
  </si>
  <si>
    <t>Special Fund for Agro-scientific Research in the Public Interest [201203022]; National "863" High-Tech Research Program of China [2011AA100806]</t>
  </si>
  <si>
    <t>This work was supported by the Special Fund for Agro-scientific Research in the Public Interest (201203022) and the National "863" High-Tech Research Program of China (2011AA100806). We are grateful to Hu Zhang (Zhejiang Academy of Agricultural Sciences) for calculating the absolute configuration of triticonazole enantiomers by Gaussian 09 software.</t>
  </si>
  <si>
    <t>1570-0232</t>
  </si>
  <si>
    <t>1873-376X</t>
  </si>
  <si>
    <t>J CHROMATOGR B</t>
  </si>
  <si>
    <t>J. Chromatogr. B</t>
  </si>
  <si>
    <t>10.1016/j.jchromb.2015.12.018</t>
  </si>
  <si>
    <t>Biochemical Research Methods; Chemistry, Analytical</t>
  </si>
  <si>
    <t>Biochemistry &amp; Molecular Biology; Chemistry</t>
  </si>
  <si>
    <t>DB8EB</t>
  </si>
  <si>
    <t>WOS:000368748700016</t>
  </si>
  <si>
    <t>Rui, HY; Chen, C; Zhang, XX; Shen, ZG; Zhang, FQ</t>
  </si>
  <si>
    <t>Rui, Haiyun; Chen, Chen; Zhang, Xingxing; Shen, Zhenguo; Zhang, Fenqin</t>
  </si>
  <si>
    <t>Cd-induced oxidative stress and lignification in the roots of two Vicia sativa L. varieties with different Cd tolerances</t>
  </si>
  <si>
    <t>Cadmium; Vicia sativa L.; Hydrogen peroxide; Peroxidase; Lignification</t>
  </si>
  <si>
    <t>HYDROGEN-PEROXIDE ACCUMULATION; ACETYL BROMIDE PROCEDURE; CADMIUM TOXICITY; NADPH-OXIDASE; LIGNIN BIOSYNTHESIS; SUSPENSION-CULTURES; LIPID-PEROXIDATION; ANTIOXIDANT STATUS; PHASEOLUS-AUREUS; PLASMA-MEMBRANE</t>
  </si>
  <si>
    <t>[Rui, Haiyun; Chen, Chen; Zhang, Xingxing; Shen, Zhenguo] Nanjing Agr Univ, Coll Life Sci, Nanjing 210095, Jiangsu, Peoples R China; [Rui, Haiyun] Taizhou Univ, Taizhou 225300, Peoples R China; [Zhang, Fenqin] Hexi Univ, Coll Agr &amp; Biotechnol, Zhangye 734000, Peoples R China</t>
  </si>
  <si>
    <t>Shen, ZG (reprint author), Nanjing Agr Univ, Coll Life Sci, Nanjing 210095, Jiangsu, Peoples R China.</t>
  </si>
  <si>
    <t>zgshen@njau.edu.cn; fenqinzg@hxu.edu.cn</t>
  </si>
  <si>
    <t>National Natural Science Foundation of China [31160053, 31172021]</t>
  </si>
  <si>
    <t>This work was financially supported by the National Natural Science Foundation of China (Nos. 31160053, 31172021).</t>
  </si>
  <si>
    <t>10.1016/j.jhazmat.2015.08.052</t>
  </si>
  <si>
    <t>CZ9GY</t>
  </si>
  <si>
    <t>WOS:000367407200034</t>
  </si>
  <si>
    <t>Zhu, CZ; Zhang, WG; Zhou, GH; Xu, XL</t>
  </si>
  <si>
    <t>Zhu, Chao-Zhi; Zhang, Wan-Gang; Zhou, Guang-Hong; Xu, Xing-Lian</t>
  </si>
  <si>
    <t>Identification of antioxidant peptides of Jinhua ham generated in the products and through the simulated gastrointestinal digestion system</t>
  </si>
  <si>
    <t>Jinhua ham; antioxidant peptides; simulated gastrointestinal digestion; LC-MS</t>
  </si>
  <si>
    <t>DRY-CURED HAM; OXIDATIVE STRESS; SOYBEAN PROTEIN; HYDROLYSATE; ALCALASE; GIGAS; SKIN</t>
  </si>
  <si>
    <t>[Zhu, Chao-Zhi; Zhang, Wan-Gang; Zhou, Guang-Hong; Xu, Xing-Lian] Nanjing Agr Univ, Jiangsu Innovat Ctr Meat Prod &amp; Proc, Synerget Innovat Ctr Food Safety &amp; Nutr, MOE,Key Lab Meat Proc &amp; Qual Control, Nanjing 210095, Jiangsu, Peoples R China</t>
  </si>
  <si>
    <t>Zhou, GH (reprint author), Nanjing Agr Univ, Jiangsu Innovat Ctr Meat Prod &amp; Proc, Synerget Innovat Ctr Food Safety &amp; Nutr, MOE,Key Lab Meat Proc &amp; Qual Control, Nanjing 210095, Jiangsu, Peoples R China.</t>
  </si>
  <si>
    <t>ghzhou@njau.edu.cn</t>
  </si>
  <si>
    <t>Laboratory of Meat Processing and Quality Control; Ministry of Education, Nanjing Agricultural University, China</t>
  </si>
  <si>
    <t>This study was supported by the Laboratory of Meat Processing and Quality Control, Ministry of Education, Nanjing Agricultural University, China. The authors gratefully acknowledge the National Key Laboratory of Food Science and Technology, Jiangnan University, China, for its valuable contribution to the HPLC-MALDI-TOF/TOF MS analysis.</t>
  </si>
  <si>
    <t>10.1002/jsfa.7065</t>
  </si>
  <si>
    <t>CZ6PE</t>
  </si>
  <si>
    <t>WOS:000367222400011</t>
  </si>
  <si>
    <t>Mao, SR; Gao, P; Lu, ZX; Lu, FX; Zhang, C; Zhao, HZ; Bie, XM</t>
  </si>
  <si>
    <t>Mao, Shurui; Gao, Peng; Lu, Zhaoxin; Lu, Fengxia; Zhang, Chong; Zhao, Haizhen; Bie, Xiaomei</t>
  </si>
  <si>
    <t>Engineering of a thermostable beta-1,3-1,4-glucanase from Bacillus altitudinis YC-9 to improve its catalytic efficiency</t>
  </si>
  <si>
    <t>error-prone PCR; beta-1,3-1,4-glucanase; Bacillus altitudinis; characterization; three-dimensional structure</t>
  </si>
  <si>
    <t>BETA-GLUCANASE; ENDO-BETA-1,3-1,4-GLUCANASE GENE; TRICHODERMA-REESEI; ESCHERICHIA-COLI; EXPRESSION; SUBTILIS; CLONING; PH; OVEREXPRESSION; PURIFICATION</t>
  </si>
  <si>
    <t>[Mao, Shurui; Gao, Peng; Lu, Zhaoxin; Lu, Fengxia; Zhang, Chong; Zhao, Haizhen; Bie, Xiaomei] Nanjing Agr Univ, Coll Food Sci &amp; Technol, Minist Agr China, Key Lab Food Proc &amp; Qual Control, Nanjing 210095, Jiangsu, Peoples R China; [Mao, Shurui] China Tobacco Jiangsu Ind Co Ltd, Nanjing 210000, Jiangsu, Peoples R China</t>
  </si>
  <si>
    <t>Bie, XM (reprint author), Nanjing Agr Univ, Coll Food Sci &amp; Technol, Minist Agr China, Key Lab Food Proc &amp; Qual Control, 1 Weigang, Nanjing 210095, Jiangsu, Peoples R China.</t>
  </si>
  <si>
    <t>10.1002/jsfa.7066</t>
  </si>
  <si>
    <t>WOS:000367222400012</t>
  </si>
  <si>
    <t>Wang, JC; Zhang, D; Zhang, L; Li, J; Raza, W; Huang, QW; Shen, QR</t>
  </si>
  <si>
    <t>Wang, Jichen; Zhang, Dan; Zhang, Li; Li, Jing; Raza, Waseem; Huang, Qiwei; Shen, Qirong</t>
  </si>
  <si>
    <t>Temporal variation of diazotrophic community abundance and structure in surface and subsoil under four fertilization regimes during a wheat growing season</t>
  </si>
  <si>
    <t>AGRICULTURE ECOSYSTEMS &amp; ENVIRONMENT</t>
  </si>
  <si>
    <t>Diazotrophic communities; Soil vertical profile; Seasonal variation; Fertilization regime; Quantitative PCR; T-RFLP</t>
  </si>
  <si>
    <t>MICROBIAL COMMUNITIES; NITROGEN-CYCLE; SOIL DEPTH; BACTERIAL COMMUNITIES; N-2-FIXING BACTERIA; AGRICULTURAL SOILS; FIXING BACTERIA; GRASSLAND SOILS; CROP ROTATIONS; RHIZOSPHERE</t>
  </si>
  <si>
    <t>[Huang, Qiwei] Nanjing Agr Univ, Jiangsu Prov Key Lab, Nanjing 210095, Jiangsu, Peoples R China; Nanjing Agr Univ, Coordinated Res Ctr Organ Solid Waste Utilizat, Nanjing 210095, Jiangsu, Peoples R China</t>
  </si>
  <si>
    <t>Huang, QW (reprint author), Nanjing Agr Univ, Jiangsu Prov Key Lab, Nanjing 210095, Jiangsu, Peoples R China.</t>
  </si>
  <si>
    <t>qwhuang@njau.edu.cn</t>
  </si>
  <si>
    <t>National Basic Research Program of China [2015CB150502, 2013CB127403]; Ministry of Education of China [IRT1256]; Priority Academic Program Development (PAPD) of Jiangsu Higher Education Institutions; Jiangsu Collaborative Innovation Center for Solid Organic Waste Resource Utilization; 111 project [B12009]</t>
  </si>
  <si>
    <t>This work was financially supported by the National Basic Research Program of China (2015CB150502 and 2013CB127403), Innovative Research Team Development Plan of the Ministry of Education of China (IRT1256), the Priority Academic Program Development (PAPD) of Jiangsu Higher Education Institutions, Jiangsu Collaborative Innovation Center for Solid Organic Waste Resource Utilization and the 111 project (B12009). We would like to thank Prof. Zhongjun Jia, Institute of Soil Science, Chinese Academy of Sciences, for his helpful and constructive comments on this manuscript.</t>
  </si>
  <si>
    <t>0167-8809</t>
  </si>
  <si>
    <t>1873-2305</t>
  </si>
  <si>
    <t>AGR ECOSYST ENVIRON</t>
  </si>
  <si>
    <t>Agric. Ecosyst. Environ.</t>
  </si>
  <si>
    <t>10.1016/j.agee.2015.09.039</t>
  </si>
  <si>
    <t>Agriculture, Multidisciplinary; Ecology; Environmental Sciences</t>
  </si>
  <si>
    <t>Agriculture; Environmental Sciences &amp; Ecology</t>
  </si>
  <si>
    <t>CY0CR</t>
  </si>
  <si>
    <t>WOS:000366074400013</t>
  </si>
  <si>
    <t>Zhu, L; Xu, WW</t>
  </si>
  <si>
    <t>Zhu, Lei; Xu, Wei-wei</t>
  </si>
  <si>
    <t>The inverse eigenvalue problem of structured matrices from the design of Hopfield neural networks</t>
  </si>
  <si>
    <t>Structured matrix; Inverse eigenvalue problem; Matrix norm; Optimal approximation; Frobenius norm</t>
  </si>
  <si>
    <t>REFLEXIVE; AX</t>
  </si>
  <si>
    <t>[Zhu, Lei] Nanjing Agr Univ, Coll Engn, Nanjing 210031, Jiangsu, Peoples R China; [Xu, Wei-wei] Nanjing Univ Informat Sci &amp; Technol, Sch Math &amp; Stat, Nanjing 210044, Jiangsu, Peoples R China</t>
  </si>
  <si>
    <t>Xu, WW (reprint author), Nanjing Univ Informat Sci &amp; Technol, Sch Math &amp; Stat, Nanjing 210044, Jiangsu, Peoples R China.</t>
  </si>
  <si>
    <t>zhulei@njau.edu.cn; wwx19840904@sina.com</t>
  </si>
  <si>
    <t>Jiangsu Provincial Natural Science Foundation of Jiangsu Province of China [BK20130985]; SIT Foundation [1214071501279]; Natural Science Foundation of China [11501300, 51008160]; Fund for Social Science Research of Fundamental Research Funds for the Central Universities, Nanjing Agricultural University [SKZK2015005]</t>
  </si>
  <si>
    <t>The work was supported by the Jiangsu Provincial Natural Science Foundation of Jiangsu Province of China under grant no. BK20130985, SIT Foundation under grant no. 1214071501279 and Natural Science Foundation of China under grant no. 11501300. This work was partly supported by the National Science Foundation of China under Grants 51008160 and the Fund for Social Science Research of Fundamental Research Funds for the Central Universities, Nanjing Agricultural University (SKZK2015005).</t>
  </si>
  <si>
    <t>10.1016/j.amc.2015.08.080</t>
  </si>
  <si>
    <t>CX3QF</t>
  </si>
  <si>
    <t>WOS:000365613400001</t>
  </si>
  <si>
    <t>Zhang, Q; Shi, HY; Gao, BB; Tian, MM; Hua, XD; Wang, MH</t>
  </si>
  <si>
    <t>Zhang, Qing; Shi, Haiyan; Gao, Beibei; Tian, Mingming; Hua, Xiude; Wang, Minghua</t>
  </si>
  <si>
    <t>Enantioseparation and determination of the chiral phenylpyrazole insecticide ethiprole in agricultural and environmental samples and its enantioselective degradation in soil</t>
  </si>
  <si>
    <t>SCIENCE OF THE TOTAL ENVIRONMENT</t>
  </si>
  <si>
    <t>Ethiprole; Chiral recognition mechanism; Enantioselective determination; Absolute configuration; Enantioselective degradation</t>
  </si>
  <si>
    <t>PERFORMANCE LIQUID-CHROMATOGRAPHY; TANDEM MASS-SPECTROMETRY; ABSOLUTE-CONFIGURATION; PESTICIDE-RESIDUES; AQUATIC TOXICITY; FIPRONIL; PHASE; BIODEGRADATION; EPOXICONAZOLE; ENANTIOMERS</t>
  </si>
  <si>
    <t>[Zhang, Qing; Shi, Haiyan; Gao, Beibei; Tian, Mingming; Hua, Xiude; Wang, Minghua] Nanjing Agr Univ, Dept Pesticide Sci,Minist Educ, Coll Plant Protect,Key Lab Integrated Management, State &amp; Local Joint Engn Res Ctr Green Pesticide, Nanjing 210095, Jiangsu, Peoples R China</t>
  </si>
  <si>
    <t>Wang, MH (reprint author), Nanjing Agr Univ, Dept Pesticide Sci,Minist Educ, Coll Plant Protect,Key Lab Integrated Management, State &amp; Local Joint Engn Res Ctr Green Pesticide, Nanjing 210095, Jiangsu, Peoples R China.</t>
  </si>
  <si>
    <t>Special Fund for Agro-scientific Research in the Public Interest [201203022]; Colleges and Universities of Jiangsu Province [KYLX-0581]</t>
  </si>
  <si>
    <t>This work was supported by the Special Fund for Agro-scientific Research in the Public Interest (201203022) and the project of Graduates' Research Innovative Programs from Colleges and Universities of Jiangsu Province (KYLX-0581). We are grateful to Hu Zhang (Zhejiang Academy of Agricultural Sciences) for calculating the absolute configuration of ethiprole enantiomers by Gaussian 09 software.</t>
  </si>
  <si>
    <t>0048-9697</t>
  </si>
  <si>
    <t>1879-1026</t>
  </si>
  <si>
    <t>SCI TOTAL ENVIRON</t>
  </si>
  <si>
    <t>Sci. Total Environ.</t>
  </si>
  <si>
    <t>10.1016/j.scitotenv.2015.10.132</t>
  </si>
  <si>
    <t>CX3MC</t>
  </si>
  <si>
    <t>WOS:000365602100085</t>
  </si>
  <si>
    <t>Chen, D; Guo, H; Li, RY; Li, LQ; Pan, GX; Chang, A; Joseph, S</t>
  </si>
  <si>
    <t>Chen, De; Guo, Hu; Li, Ruiyue; Li, Lianqing; Pan, Genxing; Chang, Andrew; Joseph, Stephen</t>
  </si>
  <si>
    <t>Low uptake affinity cultivars with biochar to tackle Cd-tainted rice - A field study over four rice seasons in Hunan, China</t>
  </si>
  <si>
    <t>Biochar; Cultivar; Heavy metal; Human health; Remediation; Rice paddy</t>
  </si>
  <si>
    <t>SEWAGE-SLUDGE BIOCHAR; HEAVY-METAL ACCUMULATION; CONTAMINATED SOIL; CADMIUM ACCUMULATION; PADDY SOIL; HIGHER-PLANTS; SOUTH CHINA; SATIVA L; ZINC; AMENDMENT</t>
  </si>
  <si>
    <t>[Chen, De; Guo, Hu; Li, Ruiyue; Li, Lianqing; Pan, Genxing; Joseph, Stephen] Nanjing Agr Univ, Inst Resources Ecosyst &amp; Environm Agr, Nanjing 210095, Jiangsu, Peoples R China; [Chen, De; Guo, Hu; Li, Ruiyue; Li, Lianqing; Pan, Genxing; Joseph, Stephen] Nanjing Agr Univ, Ctr Biochar &amp; Green Agr, Nanjing 210095, Jiangsu, Peoples R China; [Chang, Andrew] Univ Calif Riverside, Dept Environm Sci, Riverside, CA 92521 USA; [Joseph, Stephen] Univ New S Wales, Sch Mat Sci &amp; Engn, Sydney, NSW 2052, Australia</t>
  </si>
  <si>
    <t>Li, LQ (reprint author), Nanjing Agr Univ, Inst Resources Ecosyst &amp; Environm Agr, 1 Weigang, Nanjing 210095, Jiangsu, Peoples R China.</t>
  </si>
  <si>
    <t>lqli@njau.edu.cn</t>
  </si>
  <si>
    <t>Ministry of Agriculture of China [201303095-11]; Agricultural Science and Technology Achievements Transformation Fund Project [2013GB23600666]; Priority Academic Program Development of Jiangsu Higher Education Institutions; Jiangsu Collaborative Innovation Center for Solid Organic Waste Resource Utilization</t>
  </si>
  <si>
    <t>This study was financially supported by the National Non-profit Program by Ministry of Agriculture of China (201303095-11), the Agricultural Science and Technology Achievements Transformation Fund Project (2013GB23600666), A Project Funded by the Priority Academic Program Development of Jiangsu Higher Education Institutions and Jiangsu Collaborative Innovation Center for Solid Organic Waste Resource Utilization. We thank Professor David Crowley for his efforts to improve our language.</t>
  </si>
  <si>
    <t>10.1016/j.scitotenv.2015.10.052</t>
  </si>
  <si>
    <t>CW8ZY</t>
  </si>
  <si>
    <t>WOS:000365289300148</t>
  </si>
  <si>
    <t>Zheng, GY; Wang, ZY; Wang, DZ; Zhou, LX</t>
  </si>
  <si>
    <t>Zheng, Guanyu; Wang, Zhenyu; Wang, Dianzhan; Zhou, Lixiang</t>
  </si>
  <si>
    <t>Enhancement of sludge dewaterability by sequential inoculation of filamentous fungus Mucor circinelloides ZG-3 and Acidithiobacillus ferrooxidans LX5</t>
  </si>
  <si>
    <t>Sludge; Dewaterability; Filamentous fungus; Acidithiobacillus ferrooxidans; Bioleaching</t>
  </si>
  <si>
    <t>DIGESTED SEWAGE-SLUDGE; WASTE-WATER SLUDGE; POLYMERIC SUBSTANCES CONTENT; LIQUID-STATE BIOCONVERSION; DISSOLVED ORGANIC-MATTER; TANNERY SLUDGE; HEAVY-METALS; INHIBITORY SUBSTANCES; FERROUS IRON; CR</t>
  </si>
  <si>
    <t>[Zheng, Guanyu; Wang, Zhenyu; Wang, Dianzhan; Zhou, Lixiang] Nanjing Agr Univ, Dept Environm Engn, Coll Resources &amp; Environm Sci, Nanjing 210095, Jiangsu, Peoples R China; [Zheng, Guanyu; Zhou, Lixiang] Jiangsu Collaborat Innovat Ctr Solid Organ Waste, Nanjing 210095, Jiangsu, Peoples R China</t>
  </si>
  <si>
    <t>Zhou, LX (reprint author), Nanjing Agr Univ, Dept Environm Engn, Coll Resources &amp; Environm Sci, Nanjing 210095, Jiangsu, Peoples R China.</t>
  </si>
  <si>
    <t>lxzhou@njau.edu.cn</t>
  </si>
  <si>
    <t>National Natural Science Foundation of China [21307059, 21177060]; Fundamental Research Funds for the Central Universities [KJQN201435]; Jiangsu Province Science Foundation for Youths [BK20130667]</t>
  </si>
  <si>
    <t>The authors would like to thank the financial support from National Natural Science Foundation of China (21307059, 21177060), the Fundamental Research Funds for the Central Universities (KJQN201435) and the Jiangsu Province Science Foundation for Youths (BK20130667).</t>
  </si>
  <si>
    <t>10.1016/j.cej.2015.08.19</t>
  </si>
  <si>
    <t>CW5QW</t>
  </si>
  <si>
    <t>WOS:000365052600025</t>
  </si>
  <si>
    <t>Ding, DH; Huang, Y; Zhou, CF; Liu, ZW; Ren, JC; Zhang, RQ; Wang, JH; Zhang, YJ; Lei, ZF; Zhang, ZY; Zhi, CY</t>
  </si>
  <si>
    <t>Ding, Dahu; Huang, Yang; Zhou, Cuifeng; Liu, Zongwen; Ren, Jichang; Zhang, Ruiqin; Wang, Jianhai; Zhang, Yuanjian; Lei, Zhongfang; Zhang, Zhenya; Zhi, Chunyi</t>
  </si>
  <si>
    <t>Facet-Controlling Agents Free Synthesis of Hematite Crystals with High-Index Planes: Excellent Photodegradation Performance and Mechanism Insight</t>
  </si>
  <si>
    <t>ACS APPLIED MATERIALS &amp; INTERFACES</t>
  </si>
  <si>
    <t>hematite; facile synthesis method; high-index facets; photocatalysts; structure analysis</t>
  </si>
  <si>
    <t>COMPARATIVE PHOTOCATALYTIC ACTIVITIES; VISIBLE-LIGHT; METHYLENE-BLUE; MESOPOROUS HEMATITE; SENSING PROPERTIES; ORGANIC-DYE; SHAPE; NANOCRYSTALS; WATER; NANOSTRUCTURES</t>
  </si>
  <si>
    <t>[Ding, Dahu] Nanjing Agr Univ, Coll Resources &amp; Environm Sci, Nanjing 210095, Jiangsu, Peoples R China; [Ding, Dahu; Huang, Yang; Ren, Jichang; Zhang, Ruiqin; Zhi, Chunyi] City Univ Hong Kong, Dept Phys &amp; Mat Sci, Tat Chee Ave, Kowloon, Hong Kong, Peoples R China; [Zhou, Cuifeng; Liu, Zongwen] Univ Sydney, Sch Chem &amp; Biomol Engn, Sydney, NSW 2006, Australia; [Wang, Jianhai; Zhang, Yuanjian] Southeast Univ, Sch Chem &amp; Chem Engn, Nanjing 211189, Jiangsu, Peoples R China; [Ding, Dahu; Lei, Zhongfang; Zhang, Zhenya] Univ Tsukuba, Grad Sch Life &amp; Environm Sci, Tsukuba, Ibaraki 3058572, Japan</t>
  </si>
  <si>
    <t>Zhi, CY (reprint author), City Univ Hong Kong, Dept Phys &amp; Mat Sci, Tat Chee Ave, Kowloon, Hong Kong, Peoples R China.; Liu, ZW (reprint author), Univ Sydney, Sch Chem &amp; Biomol Engn, Sydney, NSW 2006, Australia.; Zhang, ZY (reprint author), Univ Tsukuba, Grad Sch Life &amp; Environm Sci, Tsukuba, Ibaraki 3058572, Japan.</t>
  </si>
  <si>
    <t>zongwen.liu@sydney.edu.au; zhang.zhenya.fir@u.tsukuba.ac.jp; cy.zhi@cityu.edu.hk</t>
  </si>
  <si>
    <t>Research Grants Council of the Hong Kong Special Administrative Region, China [CityU 109213]; National Natural Science Foundation of China [91333110]; City University of Hong Kong; Faculty of Engineering &amp; Information Technologies, The University of Sydney, under the Faculty Research Cluster Program</t>
  </si>
  <si>
    <t>This research was partial supported by a grant from the Research Grants Council of the Hong Kong Special Administrative Region, China (Project No. CityU 109213), the National Natural Science Foundation of China (91333110) and a grant from the City University of Hong Kong. C.Z. thanks Dr. H. Liu of the Australian Centre for Microscopy and Microanalysis at the University of Sydney for valuable discussions in TEM analysis. The assistance of Prof. Andrey Rogach and Dr. Andrei Susha in the analyses is gratefully appreciated. Z.L. acknowledges the funding support from the Faculty of Engineering &amp; Information Technologies, The University of Sydney, under the Faculty Research Cluster Program.</t>
  </si>
  <si>
    <t>1944-8244</t>
  </si>
  <si>
    <t>ACS APPL MATER INTER</t>
  </si>
  <si>
    <t>ACS Appl. Mater. Interfaces</t>
  </si>
  <si>
    <t>10.1021/acsami.5b07843</t>
  </si>
  <si>
    <t>Nanoscience &amp; Nanotechnology; Materials Science, Multidisciplinary</t>
  </si>
  <si>
    <t>Science &amp; Technology - Other Topics; Materials Science</t>
  </si>
  <si>
    <t>DB5OH</t>
  </si>
  <si>
    <t>WOS:000368563000021</t>
  </si>
  <si>
    <t>Jia, LF; Li, J; He, B; Jia, YM; Niu, YJ; Wang, CF; Zhao, RQ</t>
  </si>
  <si>
    <t>Jia, Longfei; Li, Juan; He, Bin; Jia, Yimin; Niu, Yingjie; Wang, Chenfei; Zhao, Ruqian</t>
  </si>
  <si>
    <t>Abnormally activated one-carbon metabolic pathway is associated with mtDNA hypermethylation and mitochondrial malfunction in the oocytes of polycystic gilt ovaries</t>
  </si>
  <si>
    <t>IN-VITRO FERTILIZATION; DNA METHYLTRANSFERASE 1; PLASMA HOMOCYSTEINE; EMBRYO-TRANSFER; INSULIN-RESISTANCE; YOUNG-WOMEN; METHYLATION; QUALITY; FOLATE; RISK</t>
  </si>
  <si>
    <t>[Jia, Longfei; He, Bin; Jia, Yimin; Zhao, Ruqian] Nanjing Agr Univ, Coll Vet Med, Key Lab Anim Physiol &amp; Biochem, Nanjing 210095, Jiangsu, Peoples R China; [Li, Juan; Niu, Yingjie; Wang, Chenfei] Nanjing Agr Univ, Coll Anim Sci &amp; Technol, Nanjing 210095, Jiangsu, Peoples R China; [Zhao, Ruqian] Jiangsu Collaborat Innovat Ctr Meat Prod &amp; Proc Q, Nanjing 210095, Jiangsu, Peoples R China</t>
  </si>
  <si>
    <t>Zhao, RQ (reprint author), Nanjing Agr Univ, Coll Vet Med, Key Lab Anim Physiol &amp; Biochem, Nanjing 210095, Jiangsu, Peoples R China.; Zhao, RQ (reprint author), Jiangsu Collaborat Innovat Ctr Meat Prod &amp; Proc Q, Nanjing 210095, Jiangsu, Peoples R China.</t>
  </si>
  <si>
    <t>zhao.ruqian@gmail.com</t>
  </si>
  <si>
    <t>National Basic Research Program of China [2014CB138502]; Special Fund for Agro-scientific Research in the Public Interest [201003011]; Fundamental Research Funds for the Central Universities [KYZ200913]; Priority Academic Program Development of Jiangsu Higher Education Institutions</t>
  </si>
  <si>
    <t>This work was supported by the National Basic Research Program of China (2014CB138502), the Special Fund for Agro-scientific Research in the Public Interest (201003011), the Fundamental Research Funds for the Central Universities (KYZ200913), and the Priority Academic Program Development of Jiangsu Higher Education Institutions.</t>
  </si>
  <si>
    <t>10.1038/srep19436</t>
  </si>
  <si>
    <t>DC2TM</t>
  </si>
  <si>
    <t>WOS:000369069400001</t>
  </si>
  <si>
    <t>Liu, Z; Wang, H; Zhou, ZG; Naseer, N; Xiang, F; Kan, B; Goulian, M; Zhu, J</t>
  </si>
  <si>
    <t>Liu, Zhi; Wang, Hui; Zhou, Zhigang; Naseer, Nawar; Xiang, Fu; Kan, Biao; Goulian, Mark; Zhu, Jun</t>
  </si>
  <si>
    <t>Differential Thiol-Based Switches Jump-Start Vibrio cholerae Pathogenesis</t>
  </si>
  <si>
    <t>CELL REPORTS</t>
  </si>
  <si>
    <t>VIRULENCE GENE-EXPRESSION; ORGANIC HYDROPEROXIDE STRESS; STAPHYLOCOCCUS-AUREUS; ESCHERICHIA-COLI; DISULFIDE BOND; REDOX SWITCH; REGULATORS; HOST; COLONIZATION; TRANSCRIPTION</t>
  </si>
  <si>
    <t>[Liu, Zhi; Zhou, Zhigang] Chinese Acad Agr Sci, Feed Res Inst, Minist Agr, Key Lab Feed Biotechnol, Beijing 100081, Peoples R China; [Liu, Zhi; Wang, Hui; Naseer, Nawar; Zhu, Jun] Univ Penn, Dept Microbiol, Perelman Sch Med, Philadelphia, PA 19104 USA; [Wang, Hui] Nanjing Agr Univ, Dept Microbiol, Nanjing 210095, Jiangsu, Peoples R China; [Xiang, Fu] Huanggang Normal Univ, Coll Life Sci, Huanggang 438000, Peoples R China; [Kan, Biao] Chinese Ctr Dis Control &amp; Prevent, Natl Inst Communicable Dis Control &amp; Prevent, State Key Lab Infect Dis Prevent &amp; Control, Beijing 102206, Peoples R China; [Goulian, Mark] Univ Penn, Dept Biol, Philadelphia, PA 19104 USA</t>
  </si>
  <si>
    <t>Zhu, J (reprint author), Univ Penn, Dept Microbiol, Perelman Sch Med, Philadelphia, PA 19104 USA.</t>
  </si>
  <si>
    <t>junzhu@mail.med.upenn.edu</t>
  </si>
  <si>
    <t>973 Project [2015CB150600]; NIH/NIAID [AI080654, AI072479, AI109316]; NIH/GM [GM080279]; NSFC [81572050, 81371763, 31272672]</t>
  </si>
  <si>
    <t>We thank Dr. Sunny Shin for reading and editing the manuscript. We also thank Drs. John Mekalanos for the defined V. cholerae Tn library and Andrew Camilli for RIVET strains. We appreciate Drs. Andrew Camilli, Yang Fu, and Andrew Stern for helpful discussions. This study is supported by grants from the 973 Project (2015CB150600 to Z.L.), NIH/NIAID (AI080654, AI072479, and AI109316 to J. Z.), NIH/GM (GM080279 to M. G.), and the NSFC (81572050, 81371763, and 31272672 to Z.L., H.W., and Z.Z.).</t>
  </si>
  <si>
    <t>CELL PRESS</t>
  </si>
  <si>
    <t>CAMBRIDGE</t>
  </si>
  <si>
    <t>600 TECHNOLOGY SQUARE, 5TH FLOOR, CAMBRIDGE, MA 02139 USA</t>
  </si>
  <si>
    <t>2211-1247</t>
  </si>
  <si>
    <t>CELL REP</t>
  </si>
  <si>
    <t>Cell Reports</t>
  </si>
  <si>
    <t>10.1016/j.celrep.2015.12.038</t>
  </si>
  <si>
    <t>Cell Biology</t>
  </si>
  <si>
    <t>DA9BN</t>
  </si>
  <si>
    <t>WOS:000368101600017</t>
  </si>
  <si>
    <t>Zhang, GQ; Xu, Q; Bian, C; Tsai, WC; Yeh, CM; Liu, KW; Yoshida, K; Zhang, LS; Chang, SB; Chen, F; Shi, Y; Su, YY; Zhang, YQ; Chen, LJ; Yin, YY; Lin, M; Huang, HX; Deng, H; Wang, ZW; Zhu, SL; Zhao, X; Deng, C; Niu, SC; Huang, J; Wang, MN; Liu, GH; Yang, HJ; Xiao, XJ; Hsiao, YY; Wu, WL; Chen, YY; Mitsuda, N; Ohme-Takagi, M; Luo, YB; Van de Peer, Y; Liu, ZJ</t>
  </si>
  <si>
    <t>Zhang, Guo-Qiang; Xu, Qing; Bian, Chao; Tsai, Wen-Chieh; Yeh, Chuan-Ming; Liu, Ke-Wei; Yoshida, Kouki; Zhang, Liang-Sheng; Chang, Song-Bin; Chen, Fei; Shi, Yu; Su, Yong-Yu; Zhang, Yong-Qiang; Chen, Li-Jun; Yin, Yayi; Lin, Min; Huang, Huixia; Deng, Hua; Wang, Zhi-Wen; Zhu, Shi-Lin; Zhao, Xiang; Deng, Cao; Niu, Shan-Ce; Huang, Jie; Wang, Meina; Liu, Guo-Hui; Yang, Hai-Jun; Xiao, Xin-Ju; Hsiao, Yu-Yun; Wu, Wan-Lin; Chen, You-Yi; Mitsuda, Nobutaka; Ohme-Takagi, Masaru; Luo, Yi-Bo; Van de Peer, Yves; Liu, Zhong-Jian</t>
  </si>
  <si>
    <t>The Dendrobium catenatum Lindl. genome sequence provides insights into polysaccharide synthase, floral development and adaptive evolution</t>
  </si>
  <si>
    <t>MADS-BOX GENE; ARABIDOPSIS-THALIANA; MAXIMUM-LIKELIHOOD; STRESS TOLERANCE; WIDE ANALYSIS; FAMILY; PLANTS; ORCHID; RICE; TOOL</t>
  </si>
  <si>
    <t>[Zhang, Guo-Qiang; Shi, Yu; Su, Yong-Yu; Zhang, Yong-Qiang; Chen, Li-Jun; Yin, Yayi; Lin, Min; Huang, Huixia; Huang, Jie; Wang, Meina; Liu, Guo-Hui; Yang, Hai-Jun; Xiao, Xin-Ju; Wu, Wan-Lin; Liu, Zhong-Jian] Natl Orchid Conservat Ctr China, Shenzhen Key Lab Orchid Conservat &amp; Utilizat, Shenzhen 518114, Peoples R China; [Zhang, Guo-Qiang; Shi, Yu; Su, Yong-Yu; Zhang, Yong-Qiang; Chen, Li-Jun; Yin, Yayi; Lin, Min; Huang, Huixia; Huang, Jie; Wang, Meina; Liu, Guo-Hui; Yang, Hai-Jun; Xiao, Xin-Ju; Wu, Wan-Lin; Liu, Zhong-Jian] Orchid Conservat &amp; Res Ctr Shenzhen, Shenzhen 518114, Peoples R China; [Xu, Qing; Niu, Shan-Ce; Luo, Yi-Bo] Chinese Acad Sci, Inst Bot, State Key Lab Systemat &amp; Evolutionary Bot, Beijing 100093, Peoples R China; [Bian, Chao] State Key Lab Agr Genom, Shenzhen Key Lab Marine Genom, Shenzhen 518083, Peoples R China; [Tsai, Wen-Chieh; Chang, Song-Bin; Chen, You-Yi] Natl Cheng Kung Univ, Dapt Life Sci, Tainan 701, Taiwan; [Tsai, Wen-Chieh; Hsiao, Yu-Yun; Wu, Wan-Lin; Chen, You-Yi] Natl Cheng Kung Univ, Orchid Res Ctr, Tainan 701, Taiwan; [Tsai, Wen-Chieh] Natl Cheng Kung Univ, Inst Trop Plant Sci, Tainan 701, Taiwan; [Yeh, Chuan-Ming] Saitama Univ, Grad Sch Sci &amp; Engn, Saitama 3388570, Japan; [Liu, Ke-Wei] Tsinghua Univ, Grad Sch Shenzhen, Ctr Biotechnol &amp; BioMed, Shenzhen 518055, Peoples R China; [Yoshida, Kouki] Taisei Corp, Technol Ctr, Taiseio, Kanagawa 2450051, Japan; [Zhang, Liang-Sheng] Fujian Agr &amp; Forestry Univ, Haixia Inst Sci &amp; Technol, Fuzhou 350002, Peoples R China; [Chen, Fei] Nanjing Agr Univ, Coll Hort, Fruit Crop Syst Biol Lab, Nanjing 210095, Jiangsu, Peoples R China; [Shi, Yu; Su, Yong-Yu; Yang, Hai-Jun; Liu, Zhong-Jian] South China Agr Univ, Coll Forestry, Guangzhou 510640, Peoples R China; [Deng, Hua] Chinese Acad Forestry, Beijing 100093, Peoples R China; [Wang, Zhi-Wen; Zhu, Shi-Lin; Zhao, Xiang; Deng, Cao] PubBiotech Serv Corp, Wuhan 430070, Peoples R China; [Mitsuda, Nobutaka; Ohme-Takagi, Masaru] Natl Inst Adv Ind Sci &amp; Technol, Bioprod Res Inst, Tsukuba, Ibaraki 3058562, Japan; [Van de Peer, Yves] Univ Ghent, Dept Plant Syst Biol, VIB, B-9000 Ghent, Belgium; [Van de Peer, Yves] Univ Ghent, Dept Plant Biotechnol &amp; Bioinformat, B-9000 Ghent, Belgium; [Van de Peer, Yves] Univ Ghent, Bioinformat Inst Ghent, B-9000 Ghent, Belgium; [Van de Peer, Yves] Genom Res Inst, Dept Genet, Pretoria, South Africa</t>
  </si>
  <si>
    <t>Luo, YB (reprint author), Chinese Acad Sci, Inst Bot, State Key Lab Systemat &amp; Evolutionary Bot, Beijing 100093, Peoples R China.</t>
  </si>
  <si>
    <t>luoyb@ibcas.ac.cn; yves.vandepeer@psb.vib-ugent.be; liuzj@sinicaorchid.org</t>
  </si>
  <si>
    <t>948 programme from the State Forestry Administration P. R. China [2011-4-53]; Funds for Forestry Science and Technology Innovation Project of Guangdong, China [2011KJCX009, 2013KJCX014-05]; Funds for Environmental Project of Shenzhen, China [2013-02]; Funds for Technology Research and Development Project of Shenzhen, China [CXZZ20120830103025851]; Funds for the Development of Strategic Emerging Industries of Shenzhen, China [NY20130205008]; European Union under European Research Council [322739-DOUBLE-UP]</t>
  </si>
  <si>
    <t>The authors acknowledge support from the 948 programme from the State Forestry Administration P. R. China (no. 2011-4-53), the Funds for Forestry Science and Technology Innovation Project of Guangdong, China (no. 2011KJCX009; no. 2013KJCX014-05), the Funds for Environmental Project of Shenzhen, China (no. 2013-02), the Funds for Technology Research and Development Project of Shenzhen, China (no. CXZZ20120830103025851), the Funds for the Development of Strategic Emerging Industries of Shenzhen, China (no. NY20130205008) to Z.-J. L. The authors appreciate technical help of Dr. Saqib Muhummad (AIST) for assembling Amorphophallus (Amo.) konjac RNA-seq data. Y.V.d.P. acknowledges the Ghent University Multidisciplinary Research Partnership 'Bioinformatics: From Nucleotides to Networks' and support from the European Union Seventh Framework Programme (FP7/2007-2013) under European Research Council Advanced Grant Agreement 322739-DOUBLE-UP.</t>
  </si>
  <si>
    <t>10.1038/srep19029</t>
  </si>
  <si>
    <t>DA9DO</t>
  </si>
  <si>
    <t>WOS:000368108300003</t>
  </si>
  <si>
    <t>Huang, CC; Liu, S; Li, RZ; Sun, FS; Zhou, Y; Yu, GH</t>
  </si>
  <si>
    <t>Huang, Chichao; Liu, Sha; Li, Ruizhi; Sun, Fusheng; Zhou, Ying; Yu, Guanghui</t>
  </si>
  <si>
    <t>Spectroscopic Evidence of the Improvement of Reactive Iron Mineral Content in Red Soil by Long-Term Application of Swine Manure</t>
  </si>
  <si>
    <t>DISSOLVED ORGANIC-MATTER; NEXAFS SPECTROSCOPY; SOUTHERN CHINA; CARBON STORAGE; COLLOIDS; LAND; MICROSPECTROSCOPY; FERTILIZATION; MICROSCOPY; INSIGHTS</t>
  </si>
  <si>
    <t>[Huang, Chichao; Liu, Sha; Li, Ruizhi; Sun, Fusheng; Yu, Guanghui] Nanjing Agr Univ, Natl Engn Res Ctr Organ Based Fertilizers, Jiangsu Collaborat Innovat Ctr Solid Organ Waste, Jiangsu Prov Key Lab Organ Solid Waste Utilizat, Nanjing 210095, Jiangsu, Peoples R China; [Zhou, Ying] Shanghai Inst Measurement &amp; Testing Technol, Shanghai 201203, Peoples R China</t>
  </si>
  <si>
    <t>Sun, FS (reprint author), Nanjing Agr Univ, Natl Engn Res Ctr Organ Based Fertilizers, Jiangsu Collaborat Innovat Ctr Solid Organ Waste, Jiangsu Prov Key Lab Organ Solid Waste Utilizat, Nanjing 210095, Jiangsu, Peoples R China.</t>
  </si>
  <si>
    <t>henan223@163.com; yuguanghui@njau.edu.cn</t>
  </si>
  <si>
    <t>Yu, GH/H-4968-2013</t>
  </si>
  <si>
    <t>Yu, GH/0000-0002-5699-779X</t>
  </si>
  <si>
    <t>National Natural Science Foundation of China [41371248, 41371299]; National Basic Research Program of China [2011CB100503]; Natural Science Foundation of Jiangsu Province of China [BK20131321]; Qing Lan Project; Innovative Research Team Development Plan of the Ministry of China [IRT1256]; 111 Project [B12009]; Priority Academic Program Development (PAPD) of Jiangsu Higher Education Institutions; Research Project of Shanghai Municipal Bureau of Quality and Technical Supervision [I00RJ1414]</t>
  </si>
  <si>
    <t>This work was financially jointly supported by National Natural Science Foundation of China (41371248 and 41371299), National Basic Research Program of China (2011CB100503), Natural Science Foundation of Jiangsu Province of China (BK20131321), the Qing Lan Project, the Innovative Research Team Development Plan of the Ministry of China (IRT1256), the 111 Project (B12009), the Priority Academic Program Development (PAPD) of Jiangsu Higher Education Institutions, and Research Project of Shanghai Municipal Bureau of Quality and Technical Supervision (I00RJ1414). The funders had no role in study design, data collection and analysis, decision to publish, or preparation of the manuscript.</t>
  </si>
  <si>
    <t>e0146364</t>
  </si>
  <si>
    <t>10.1371/journal.pone.0146364</t>
  </si>
  <si>
    <t>DA6CA</t>
  </si>
  <si>
    <t>WOS:000367888100071</t>
  </si>
  <si>
    <t>Wang, P; Ma, YC; Wang, XH; Jiang, H; Liu, H; Ran, W; Shen, QR</t>
  </si>
  <si>
    <t>Wang, Ping; Ma, Yucui; Wang, Xihe; Jiang, Hong; Liu, Hua; Ran, Wei; Shen, Qirong</t>
  </si>
  <si>
    <t>Spectral Exploration of Calcium Accumulation in Organic Matter in Gray Desert Soil from Northwest China</t>
  </si>
  <si>
    <t>CORRELATION SPECTROSCOPY; ECOSYSTEM PROPERTY; CARBON; STABILIZATION; MECHANISMS; SATURATION; INCREASE; FE</t>
  </si>
  <si>
    <t>[Wang, Ping; Ma, Yucui; Jiang, Hong; Ran, Wei; Shen, Qirong] Nanjing Agr Univ, Jiangsu Collaborat Innovat Ctr Solid Organ Waste, Nanjing 210095, Jiangsu, Peoples R China; [Wang, Xihe; Liu, Hua] Xinjiang Acad Agr Sci, Res Inst Soil &amp; Fertilizer &amp; Agr Water Conservat, Urumqi 830091, Peoples R China</t>
  </si>
  <si>
    <t>Ran, W (reprint author), Nanjing Agr Univ, Jiangsu Collaborat Innovat Ctr Solid Organ Waste, Nanjing 210095, Jiangsu, Peoples R China.</t>
  </si>
  <si>
    <t>ranwei@njau.edu.cn</t>
  </si>
  <si>
    <t>National Natural Science Foundation of China [41371299, 41371248]; National Basic Research Program of China [2011CB100503, 2013CB127403]; Key Projects in the National Science &amp; Technology Pillar Program during the Twelfth Five-year Plan Period [2013BAD08B04-7]</t>
  </si>
  <si>
    <t>This work was supported by the National Natural Science Foundation of China (Grant No. 41371299 and 41371248), the National Basic Research Program of China (Grant no. 2011CB100503 and 2013CB127403) and the Key Projects in the National Science &amp; Technology Pillar Program during the Twelfth Five-year Plan Period (Grant No. 2013BAD08B04-7). The authors also thank the National Grey Desert Soil Fertility and Fertilizer Efficiency Monitoring Station for providing relevant data generated from these experiments.</t>
  </si>
  <si>
    <t>e0145054</t>
  </si>
  <si>
    <t>10.1371/journal.pone.0145054</t>
  </si>
  <si>
    <t>WOS:000367888100011</t>
  </si>
  <si>
    <t>Leng, XP; Song, CN; Han, J; Shangguan, LF; Fang, JG; Wang, C</t>
  </si>
  <si>
    <t>Leng, Xiangpeng; Song, Changnian; Han, Jian; Shangguan, Lingfei; Fang, Jinggui; Wang, Chen</t>
  </si>
  <si>
    <t>Determination of the precise sequences of computationally predicted miRNAs in Citrus reticulata by miR-RACE and characterization of the related target genes using RLM-RACE</t>
  </si>
  <si>
    <t>GENE</t>
  </si>
  <si>
    <t>Citrus reticulata; MicroRNAs; MiR-RACE; Expression; PPM-RACE; RLM-RACE</t>
  </si>
  <si>
    <t>CONSERVED MICRORNAS; GRAPEVINE MICRORNAS; PLANT MICRORNAS; SMALL RNA; IDENTIFICATION; ARABIDOPSIS; TRANSCRIPTOME; BIOGENESIS; VALIDATION; TRIFOLIATA</t>
  </si>
  <si>
    <t>[Leng, Xiangpeng; Song, Changnian; Han, Jian; Shangguan, Lingfei; Fang, Jinggui; Wang, Chen] Nanjing Agr Univ, Coll Hort, Nanjing 210095, Jiangsu, Peoples R China</t>
  </si>
  <si>
    <t>Wang, C (reprint author), Nanjing Agr Univ, Coll Hort, Nanjing 210095, Jiangsu, Peoples R China.</t>
  </si>
  <si>
    <t>wangchen@njau.edu.cn</t>
  </si>
  <si>
    <t>Natural Science Foundation of China (NSFC) [31301759]; China Postdoctoral Science Foundation [2013M531373]; Nanjing Agricultural University Youth Science and Technology Innovation Fund [KJ2013013]; NCET Program of China [NCET-08-0796]; Science &amp; Technology Key Project of the China Ministry of Education [109084]</t>
  </si>
  <si>
    <t>This work was supported by Natural Science Foundation of China (NSFC) from grant no. 31301759); the China Postdoctoral Science Foundation (2013M531373); the Nanjing Agricultural University Youth Science and Technology Innovation Fund (KJ2013013); and the NCET Program of China (grant no. NCET-08-0796) as well as Science &amp; Technology Key Project of the China Ministry of Education (grant no. 109084).</t>
  </si>
  <si>
    <t>0378-1119</t>
  </si>
  <si>
    <t>1879-0038</t>
  </si>
  <si>
    <t>Gene</t>
  </si>
  <si>
    <t>10.1016/j.gene.2015.09.022</t>
  </si>
  <si>
    <t>CY6RX</t>
  </si>
  <si>
    <t>WOS:000366537600016</t>
  </si>
  <si>
    <t>Xia, XL; Yan, C; Wu, WJ; Zhou, Y; Hou, LM; Zuo, B; Xu, DQ; Ren, ZQ; Xiong, YZ</t>
  </si>
  <si>
    <t>Xia, Xiaoliang; Yan, Chi; Wu, Wangjun; Zhou, Ying; Hou, Liming; Zuo, Bo; Xu, Dequan; Ren, Zhuqing; Xiong, Yuanzhu</t>
  </si>
  <si>
    <t>Characterization of the porcine peptidylarginine deiminase type VI gene (PADI6) promoter: Sp1 regulates basal transcription of the porcine PADI6</t>
  </si>
  <si>
    <t>Transcriptional regulation; Cis-acting elements; Trans-acting factors; EMSA</t>
  </si>
  <si>
    <t>HUMAN KERATINOCYTES; EMBRYONIC-DEVELOPMENT; BINDING PROTEIN; EXPRESSION; OOCYTE; GATA-4; MOUSE; CELLS; DIFFERENTIATION; ACTIVATION</t>
  </si>
  <si>
    <t>[Xia, Xiaoliang; Yan, Chi; Zhou, Ying; Hou, Liming; Zuo, Bo; Xu, Dequan; Ren, Zhuqing; Xiong, Yuanzhu] Huazhong Agr Univ, Coll Anim Sci, Key Lab Swine Genet &amp; Breeding, Minist Agr, Wuhan 430070, Peoples R China; [Wu, Wangjun] Nanjing Agr Univ, Coll Anim Sci &amp; Technol, Dept Anim Genet Breeding &amp; Reprod, Nanjing 210095, Jiangsu, Peoples R China</t>
  </si>
  <si>
    <t>Ren, ZQ (reprint author), Huazhong Agr Univ, Coll Anim Sci, Wuhan 430070, Peoples R China.</t>
  </si>
  <si>
    <t>xxl8365@163.com; yanchi_2005@126.com; wuwangjun2012@njau.edu.cn; zhouyingamy@126.com; mnhouliming@126.com; zuobo@mail.hzau.edu.cn; dequanxu@mail.hzau.edu.cn; renzq@mail.hzau.edu.cn; xiongyuanzhu@hotmail.com</t>
  </si>
  <si>
    <t>National Science and Technology Support Program [2014BAD20B]; Key National High Technology Development Project of China [2011AA100301]; Fundamental Research Funds for the Central Universities [2013PY032]; National Project for Breeding of Transgenic Pig [2013ZX08006-002]</t>
  </si>
  <si>
    <t>work was supported by grants from the National Science and Technology Support Program (2014BAD20B), the Key National High Technology Development Project of China (2011AA100301), the Fundamental Research Funds for the Central Universities (2013PY032) and the National Project for Breeding of Transgenic Pig (2013ZX08006-002).</t>
  </si>
  <si>
    <t>10.1016/j.gene.2015.09.042</t>
  </si>
  <si>
    <t>WOS:000366537600023</t>
  </si>
  <si>
    <t>Du, HY; Zeng, XR; Zhao, M; Cui, XP; Wang, Q; Yang, H; Cheng, H; Yu, DY</t>
  </si>
  <si>
    <t>Du, Hongyang; Zeng, Xuanrui; Zhao, Meng; Cui, Xiaopei; Wang, Qing; Yang, Hui; Cheng, Hao; Yu, Deyue</t>
  </si>
  <si>
    <t>Efficient targeted mutagenesis in soybean by TALENs and CRISPR/Cas9</t>
  </si>
  <si>
    <t>JOURNAL OF BIOTECHNOLOGY</t>
  </si>
  <si>
    <t>Soybean; Genome editing; TALENs; CRISPR/Ca59</t>
  </si>
  <si>
    <t>DNA-BINDING SPECIFICITY; ZINC-FINGER NUCLEASES; CAS SYSTEM; CRISPRCAS SYSTEM; GUIDE RNA; GENOME; CRISPR-CAS9; PLANTS; RICE; ARABIDOPSIS</t>
  </si>
  <si>
    <t>[Du, Hongyang; Zeng, Xuanrui; Zhao, Meng; Cui, Xiaopei; Wang, Qing; Yang, Hui; Cheng, Hao; Yu, Deyue] Nanjing Agr Univ, Natl Key Lab Crop Genet &amp; Germplasm Enhancement, Natl Ctr Soybean Improvement, Nanjing 210095, Jiangsu, Peoples R China</t>
  </si>
  <si>
    <t>Cheng, H (reprint author), Nanjing Agr Univ, Natl Key Lab Crop Genet &amp; Germplasm Enhancement, Natl Ctr Soybean Improvement, Nanjing 210095, Jiangsu, Peoples R China.</t>
  </si>
  <si>
    <t>jenny21star@njau.edu.cn; dyyu@njau.edu.cn</t>
  </si>
  <si>
    <t>National Natural Science Foundation of China [31301342, 31370034]; Key Transgenic Breeding Program of China [2014ZX08004-003]</t>
  </si>
  <si>
    <t>This work was supported in part by National Natural Science Foundation of China (31301342, 31370034) and Key Transgenic Breeding Program of China (2014ZX08004-003)</t>
  </si>
  <si>
    <t>0168-1656</t>
  </si>
  <si>
    <t>1873-4863</t>
  </si>
  <si>
    <t>J BIOTECHNOL</t>
  </si>
  <si>
    <t>J. Biotechnol.</t>
  </si>
  <si>
    <t>10.1016/j.jbiotec.2015.11.005</t>
  </si>
  <si>
    <t>Biotechnology &amp; Applied Microbiology</t>
  </si>
  <si>
    <t>CY9WU</t>
  </si>
  <si>
    <t>WOS:000366757900012</t>
  </si>
  <si>
    <t>Chang, HT; Guo, MB; Wang, B; Liu, Y; Dong, SL; Wang, GR</t>
  </si>
  <si>
    <t>Chang, Hetan; Guo, Mengbo; Wang, Bing; Liu, Yang; Dong, Shuanglin; Wang, Guirong</t>
  </si>
  <si>
    <t>Sensillar expression and responses of olfactory receptors reveal different peripheral coding in two Helicoverpa species using the same pheromone components</t>
  </si>
  <si>
    <t>FEMALE SEX-PHEROMONE; MOTH HELIOTHIS-VIRESCENS; ORIENTAL TOBACCO BUDWORM; ASSULTA LEPIDOPTERA; COTTON BOLLWORM; BOMBYX-MORI; ARMIGERA; NOCTUIDAE; NEURONS; ULTRASTRUCTURE</t>
  </si>
  <si>
    <t>[Chang, Hetan; Guo, Mengbo; Wang, Bing; Liu, Yang; Wang, Guirong] Chinese Acad Agr Sci, Inst Plant Protect, State Key Lab Biol Plant Dis &amp; Insect Pests, Beijing 100193, Peoples R China; [Chang, Hetan; Guo, Mengbo; Dong, Shuanglin] Nanjing Agr Univ, Key Lab Integrated Management Crop Dis &amp; Pests, Coll Plant Protect, Minist Educ, Nanjing 210095, Jiangsu, Peoples R China</t>
  </si>
  <si>
    <t>Liu, Y; Wang, GR (reprint author), Chinese Acad Agr Sci, Inst Plant Protect, State Key Lab Biol Plant Dis &amp; Insect Pests, Beijing 100193, Peoples R China.</t>
  </si>
  <si>
    <t>yangliu@ippcaas.cn; grwang@ippcaas.cn</t>
  </si>
  <si>
    <t>National Natural Science Foundation of China [31230062, 31321004, 31071752]</t>
  </si>
  <si>
    <t>This work was supported by National Natural Science Foundation of China (31230062, 31321004 and 31071752).</t>
  </si>
  <si>
    <t>10.1038/srep18742</t>
  </si>
  <si>
    <t>DB7AF</t>
  </si>
  <si>
    <t>WOS:000368666100001</t>
  </si>
  <si>
    <t>Liu, Y; Liu, YZ; Zhou, HM; Li, LQ; Zheng, JW; Zhang, XH; Zheng, JF; Pan, GX</t>
  </si>
  <si>
    <t>Liu, Yuan; Liu, Yongzhuo; Zhou, Huimin; Li, Lianqing; Zheng, Jinwei; Zhang, Xuhui; Zheng, Jufeng; Pan, Genxing</t>
  </si>
  <si>
    <t>Abundance, composition and activity of denitrifier communities in metal polluted paddy soils</t>
  </si>
  <si>
    <t>NITROUS-OXIDE-REDUCTASE; HEAVY-METALS; CONTAMINATION GRADIENT; MICROBIAL PROCESSES; AGRICULTURAL SOILS; N2O EMISSIONS; SPIKED SOILS; NOSZ GENES; NIRK; DYNAMICS</t>
  </si>
  <si>
    <t>[Liu, Yuan; Liu, Yongzhuo; Zhou, Huimin; Li, Lianqing; Zheng, Jinwei; Zhang, Xuhui; Zheng, Jufeng; Pan, Genxing] Nanjing Agr Univ, Inst Resource Ecosyst &amp; Environm Agr, Nanjing 210095, Jiangsu, Peoples R China; [Liu, Yuan] Huaibei Normal Univ, Coll Life Sci, Dept Bioengn, Huaibei 235000, Anhui, Peoples R China; [Liu, Yongzhuo] Henan Inst Sci &amp; Technol, Coll Resource &amp; Environm Sci, Xinxiang City 453003, Henan, Peoples R China</t>
  </si>
  <si>
    <t>Pan, GX (reprint author), Nanjing Agr Univ, Inst Resource Ecosyst &amp; Environm Agr, 1 Weigang, Nanjing 210095, Jiangsu, Peoples R China.</t>
  </si>
  <si>
    <t>pangenxing@aliyun.com</t>
  </si>
  <si>
    <t>China National Science Foundation [40671180, 40830528]; Priority Academic Program Development of Jiangsu Higher Education Institutions</t>
  </si>
  <si>
    <t>The present research was funded by China National Science Foundation under grants number of 40671180 and 40830528. This work was a partial fulfillment of the Ph D program in soil science, partly supported by the Priority Academic Program Development of Jiangsu Higher Education Institutions.</t>
  </si>
  <si>
    <t>10.1038/srep19086</t>
  </si>
  <si>
    <t>DB0CO</t>
  </si>
  <si>
    <t>WOS:000368176400001</t>
  </si>
  <si>
    <t>Lu, YC; Feng, SJ; Zhang, JJ; Luo, F; Zhang, S; Yang, H</t>
  </si>
  <si>
    <t>Lu, Yi Chen; Feng, Sheng Jun; Zhang, Jing Jing; Luo, Fang; Zhang, Shuang; Yang, Hong</t>
  </si>
  <si>
    <t>Genome-wide identification of DNA methylation provides insights into the association of gene expression in rice exposed to pesticide atrazine</t>
  </si>
  <si>
    <t>ARABIDOPSIS-THALIANA; MEDICAGO-SATIVA; SALICYLIC-ACID; METHYLTRANSFERASE; PLANTS; GROWTH; GLYCOSYLTRANSFERASES; DEGRADATION; EPIGENETICS; GLUTATHIONE</t>
  </si>
  <si>
    <t>[Lu, Yi Chen; Zhang, Jing Jing; Luo, Fang; Yang, Hong] Nanjing Agr Univ, Coll Sci, Jiangsu Key Lab Pesticide Sci, Nanjing 210095, Jiangsu, Peoples R China; [Lu, Yi Chen; Zhang, Jing Jing; Luo, Fang] Nanjing Agr Univ, Minist Agr, Key Lab Monitoring &amp; Management Crop Dis &amp; Pest I, Nanjing 210095, Jiangsu, Peoples R China; [Feng, Sheng Jun] Nanjing Agr Univ, Dept Biochem &amp; Mol Biol, Coll Life Sci, Nanjing 210095, Peoples R China; [Zhang, Shuang] Jiangnan Univ, State Key Lab Food Sci &amp; Technol, Wuxi 214122, Peoples R China</t>
  </si>
  <si>
    <t>Yang, H (reprint author), Nanjing Agr Univ, Coll Sci, Jiangsu Key Lab Pesticide Sci, Nanjing 210095, Jiangsu, Peoples R China.</t>
  </si>
  <si>
    <t>National Natural Science Foundation of China [21377058]; Special Fund for Agro-scientific Research in the Public Interest [201203022]; Ministry of Agriculture of China; technique assistance of Annoroad Gene Technology Co., Ltd, Beijing, China</t>
  </si>
  <si>
    <t>The authors acknowledge the financial support of the National Natural Science Foundation of China (No. 21377058), Special Fund for Agro-scientific Research in the Public Interest (No. 201203022) from the Ministry of Agriculture of China, and the technique assistance of Annoroad Gene Technology Co., Ltd, Beijing, China.</t>
  </si>
  <si>
    <t>10.1038/srep18985</t>
  </si>
  <si>
    <t>DB0BC</t>
  </si>
  <si>
    <t>WOS:000368172600002</t>
  </si>
  <si>
    <t>Hou, YJ; Zhu, CC; Duan, X; Liu, HL; Wang, Q; Sun, SC</t>
  </si>
  <si>
    <t>Hou, Yan-Jun; Zhu, Cheng-Cheng; Duan, Xing; Liu, Hong-Lin; Wang, Qiang; Sun, Shao-Chen</t>
  </si>
  <si>
    <t>Both diet and gene mutation induced obesity affect oocyte quality in mice</t>
  </si>
  <si>
    <t>OXIDATIVE STRESS; INSULIN-RESISTANCE; FOLLICULAR-FLUID; FEMALE FERTILITY; MOUSE OOCYTES; METHYLATION; EMBRYOS; APOPTOSIS; GROWTH; WOMEN</t>
  </si>
  <si>
    <t>[Hou, Yan-Jun; Zhu, Cheng-Cheng; Duan, Xing; Liu, Hong-Lin; Sun, Shao-Chen] Nanjing Agr Univ, Coll Anim Sci &amp; Technol, Nanjing 210095, Jiangsu, Peoples R China; [Wang, Qiang] Nanjing Med Univ, State Key Lab Reprod Med, Nanjing 210029, Jiangsu, Peoples R China</t>
  </si>
  <si>
    <t>Sun, SC (reprint author), Nanjing Agr Univ, Coll Anim Sci &amp; Technol, Nanjing 210095, Jiangsu, Peoples R China.</t>
  </si>
  <si>
    <t>sunsc@njau.edu.cn</t>
  </si>
  <si>
    <t>National Natural Science Foundation of China [31301860]; Scientific Research Foundation for Returned Overseas Chinese Scholars, State Education Ministry of China [2013693]; Fundamental Research Funds for the Central Universities [KJQN201402, KJJQ201501]; China Postdoctoral Science Foundation [2014M561670]</t>
  </si>
  <si>
    <t>We thank Guo-Qing Zhao and Chao-Bin Wang for their contributions for feeding mice. We also thank the Electron Microscope Demonstrating Co. Lab of Nanjing Agriculture University and TianMei High -Tech Corporation Ltd. This work was supported by the National Natural Science Foundation of China (31301860), the Scientific Research Foundation for Returned Overseas Chinese Scholars, State Education Ministry of China (2013693), Fundamental Research Funds for the Central Universities (KJQN201402, KJJQ201501), and the China Postdoctoral Science Foundation funded project (2014M561670).</t>
  </si>
  <si>
    <t>10.1038/srep18858</t>
  </si>
  <si>
    <t>DB1BC</t>
  </si>
  <si>
    <t>WOS:000368242000001</t>
  </si>
  <si>
    <t>Xue, XF; Guo, JF; Dong, Y; Hong, XY; Shao, RF</t>
  </si>
  <si>
    <t>Xue, Xiao-Feng; Guo, Jing-Feng; Dong, Yan; Hong, Xiao-Yue; Shao, Renfu</t>
  </si>
  <si>
    <t>Mitochondrial genome evolution and tRNA truncation in Acariformes mites: new evidence from eriophyoid mites</t>
  </si>
  <si>
    <t>GENE ARRANGEMENT; RIBOSOMAL-RNA; PHYLOGENETIC ANALYSES; NUCLEOTIDE-SEQUENCES; SOFT TICKS; ACARI; REARRANGEMENTS; CHELICERATA; ARACHNIDA; ALIGNMENT</t>
  </si>
  <si>
    <t>[Xue, Xiao-Feng; Guo, Jing-Feng; Dong, Yan; Hong, Xiao-Yue] Nanjing Agr Univ, Dept Entomol, Nanjing 210095, Jiangsu, Peoples R China; [Xue, Xiao-Feng; Shao, Renfu] Univ Sunshine Coast, GeneCol Res Ctr, Fac Sci Hlth Educ &amp; Engn, Maroochydore, Qld 4556, Australia</t>
  </si>
  <si>
    <t>Xue, XF (reprint author), Nanjing Agr Univ, Dept Entomol, Nanjing 210095, Jiangsu, Peoples R China.</t>
  </si>
  <si>
    <t>xfxue@njau.edu.cn; rshao@usc.edu.au</t>
  </si>
  <si>
    <t>National Natural Science Foundation of China [31172132]; Fundamental Research Funds for the Central Universities [KYZ201405]; State Scholarship Fund of China; Australian Research Council [DP120100240]; Australia-China Science Research Fund [ACSRF00980]</t>
  </si>
  <si>
    <t>This research was funded by the National Natural Science Foundation of China (31172132), the Fundamental Research Funds for the Central Universities (KYZ201405), the State Scholarship Fund of China, the Australian Research Council (DP120100240 to RS), and Australia-China Science &amp; Research Fund (ACSRF00980 to RS).</t>
  </si>
  <si>
    <t>10.1038/srep18920</t>
  </si>
  <si>
    <t>DA8YU</t>
  </si>
  <si>
    <t>WOS:000368093700001</t>
  </si>
  <si>
    <t>Du, HX; Zhang, SB; Song, MY; Wang, YX; Zeng, L; Chen, Y; Xiong, W; Yang, JJ; Yao, FK; Wu, Y; Wang, DY; Hu, YL; Liu, JG</t>
  </si>
  <si>
    <t>Du, Hongxu; Zhang, Shuaibing; Song, Meiyun; Wang, Yixuan; Zeng, Ling; Chen, Yun; Xiong, Wen; Yang, Jingjing; Yao, Fangke; Wu, Yi; Wang, Deyun; Hu, Yuanliang; Liu, Jiaguo</t>
  </si>
  <si>
    <t>Assessment of a Flavone-Polysaccharide Based Prescription for Treating Duck Virus Hepatitis</t>
  </si>
  <si>
    <t>ACUTE LIVER-INJURY; CELLULAR INFECTIVITY; SULFATED MODIFICATION; ANTIOXIDANT ACTIVITY; HYPERICUM-JAPONICUM; REHMANNIA-GLUTINOSA; ANTIVIRAL ACTIVITY; GENE-EXPRESSION; SALVIA-PLEBEIA; MODIFIERS</t>
  </si>
  <si>
    <t>[Du, Hongxu; Zhang, Shuaibing; Song, Meiyun; Wang, Yixuan; Zeng, Ling; Chen, Yun; Xiong, Wen; Yang, Jingjing; Yao, Fangke; Wu, Yi; Wang, Deyun; Hu, Yuanliang; Liu, Jiaguo] Nanjing Agr Univ, Coll Vet Med, Inst Tradit Chinese Vet Med, Nanjing, Jiangsu, Peoples R China</t>
  </si>
  <si>
    <t>Liu, JG (reprint author), Nanjing Agr Univ, Coll Vet Med, Inst Tradit Chinese Vet Med, Nanjing, Jiangsu, Peoples R China.</t>
  </si>
  <si>
    <t>liujiaguo@njau.edu.cn</t>
  </si>
  <si>
    <t>National Natural Science Foundation of China [31172355]; Priority Academic Program Development of Jiangsu Higher Education Institutions (PAPD); Special Funds for Agro-scientific Research of Public Interest [201303040, 201403051]</t>
  </si>
  <si>
    <t>This work was supported by the National Natural Science Foundation of China (Grant No. 31172355, http://isisn.nsfc.gov.cn/egrantindex/funcindex/prjsearch-list), Project Funds from the Priority Academic Program Development of Jiangsu Higher Education Institutions (PAPD), and Special Funds for Agro-scientific Research of Public Interest (201303040 and 201403051, http://www.moa.gov.cn/). The funders had no role in study design, data collection and analysis, decision to publish, or preparation of the manuscript.</t>
  </si>
  <si>
    <t>e0146046</t>
  </si>
  <si>
    <t>10.1371/journal.pone.0146046</t>
  </si>
  <si>
    <t>DA4VZ</t>
  </si>
  <si>
    <t>WOS:000367801400080</t>
  </si>
  <si>
    <t>Pan, WD; Wan, GJ; Xu, JJ; Li, XM; Liu, YX; Qi, LP; Chen, FJ</t>
  </si>
  <si>
    <t>Pan, Weidong; Wan, Guijun; Xu, Jingjing; Li, Xiaoming; Liu, Yuxin; Qi, Liping; Chen, Fajun</t>
  </si>
  <si>
    <t>Evidence for the presence of biogenic magnetic particles in the nocturnal migratory brown planthopper, Nilaparvata lugens</t>
  </si>
  <si>
    <t>HONEYBEE APIS-MELLIFERA; IRON-CONTAINING CELLS; HOMING PIGEONS; SUPERPARAMAGNETIC MAGNETITE; MONARCH BUTTERFLIES; RADAR OBSERVATIONS; MAGNETORECEPTION; STAL; BEHAVIOR; FIELD</t>
  </si>
  <si>
    <t>[Pan, Weidong; Xu, Jingjing; Li, Xiaoming] Chinese Acad Sci, Beijing Key Lab Bioelectromagnet, Inst Elect Engn, Beijing 100190, Peoples R China; [Wan, Guijun; Liu, Yuxin; Chen, Fajun] Nanjing Agr Univ, Dept Entomol, Coll Plant Protect, Nanjing 210095, Jiangsu, Peoples R China; [Qi, Liping] Dalian Univ Technol, Dept Biomed Engn, Dalian 116024, Peoples R China</t>
  </si>
  <si>
    <t>Pan, WD (reprint author), Chinese Acad Sci, Beijing Key Lab Bioelectromagnet, Inst Elect Engn, Beijing 100190, Peoples R China.</t>
  </si>
  <si>
    <t>panwd@mail.iee.ac.cn; fajunchen@nau.edu.cn</t>
  </si>
  <si>
    <t>Key Program of National Natural Science Foundation of China [51037006]; National Basic Research Program of China (973) [2010CB126200]; National Natural Science Foundation of China [31170362, 31470454, 31272051]</t>
  </si>
  <si>
    <t>We are grateful to Dr. Ling Nie for help with experiments and critical comments during the preparation of this manuscript. This research was supported by the Key Program of National Natural Science Foundation of China (51037006), the National Basic Research Program of China (973) (2010CB126200), and the National Natural Science Foundation of China (31170362, 31470454 and 31272051).</t>
  </si>
  <si>
    <t>10.1038/srep18771</t>
  </si>
  <si>
    <t>DB2RU</t>
  </si>
  <si>
    <t>WOS:000368357500001</t>
  </si>
  <si>
    <t>Ding, XL; Li, JJ; Zhang, H; He, TT; Han, SH; Li, YW; Yang, SP; Gai, JY</t>
  </si>
  <si>
    <t>Ding, Xianlong; Li, Jiajia; Zhang, Hao; He, Tingting; Han, Shaohuai; Li, Yanwei; Yang, Shouping; Gai, Junyi</t>
  </si>
  <si>
    <t>Identification of miRNAs and their targets by high-throughput sequencing and degradome analysis in cytoplasmic male-sterile line NJCMS1A and its maintainer NJCMS1B of soybean</t>
  </si>
  <si>
    <t>BMC GENOMICS</t>
  </si>
  <si>
    <t>Soybean (Glycine max (L.) Merr.); Cytoplasmic male sterility; MicroRNA; High-throughput sequencing; Degradome analysis</t>
  </si>
  <si>
    <t>MADS-BOX GENES; GLYCINE-MAX; ARABIDOPSIS-THALIANA; POLLEN DEVELOPMENT; FLOWER DEVELOPMENT; MALE GAMETOPHYTE; MALE-FERTILITY; SMALL RNAS; RT-PCR; MICRORNAS</t>
  </si>
  <si>
    <t>[Ding, Xianlong; Li, Jiajia; Zhang, Hao; He, Tingting; Han, Shaohuai; Li, Yanwei; Yang, Shouping; Gai, Junyi] Nanjing Agr Univ, State Key Lab Crop Genet &amp; Germplasm Enhancement, MOA Key Lab Biol &amp; Genet Improvement Soybean Gen, Soybean Res Inst,Natl Ctr Soybean Improvement, Nanjing 210095, Jiangsu, Peoples R China</t>
  </si>
  <si>
    <t>Yang, SP (reprint author), Nanjing Agr Univ, State Key Lab Crop Genet &amp; Germplasm Enhancement, MOA Key Lab Biol &amp; Genet Improvement Soybean Gen, Soybean Res Inst,Natl Ctr Soybean Improvement, Nanjing 210095, Jiangsu, Peoples R China.</t>
  </si>
  <si>
    <t>spyung@126.com; sri@njau.edu.cn</t>
  </si>
  <si>
    <t>National Hightech R &amp; D Program of China [2011AA10A105]; National Transgene Science and Technology Major Program of China [2011ZX08004-005, 2013ZX08004-005, 2014ZX08004-005]; National Key Basic Research Program of China [2011CB109301]; Program for Changjiang Scholars and Innovative Research Team in University [PCSIRT13073]; Jiangsu Collaborative Innovation Center for Modern Crop Production (JCIC-MCP)</t>
  </si>
  <si>
    <t>This work was supported by the National Hightech R &amp; D Program of China (2011AA10A105), the National Transgene Science and Technology Major Program of China (2011ZX08004-005, 2013ZX08004-005, 2014ZX08004-005), the National Key Basic Research Program of China (2011CB109301), the Program for Changjiang Scholars and Innovative Research Team in University (PCSIRT13073), and Jiangsu Collaborative Innovation Center for Modern Crop Production (JCIC-MCP).</t>
  </si>
  <si>
    <t>1471-2164</t>
  </si>
  <si>
    <t>BMC Genomics</t>
  </si>
  <si>
    <t>10.1186/s12864-015-2352-0</t>
  </si>
  <si>
    <t>Biotechnology &amp; Applied Microbiology; Genetics &amp; Heredity</t>
  </si>
  <si>
    <t>DA1OY</t>
  </si>
  <si>
    <t>WOS:000367566300007</t>
  </si>
  <si>
    <t>Li, C; Yang, SC; Guo, QS; Zheng, KY; Wang, PL; Meng, ZG</t>
  </si>
  <si>
    <t>Li, Chao; Yang, Sheng-Chao; Guo, Qiao-Sheng; Zheng, Kai-Yan; Wang, Ping-Li; Meng, Zhen-Gui</t>
  </si>
  <si>
    <t>Geographical traceability of Marsdenia tenacissima by Fourier transform infrared spectroscopy and chemometrics</t>
  </si>
  <si>
    <t>SPECTROCHIMICA ACTA PART A-MOLECULAR AND BIOMOLECULAR SPECTROSCOPY</t>
  </si>
  <si>
    <t>Marsdenia tenacissima; FTIR spectroscopy; Geographical traceability; Pattern recognition; Chemometrics</t>
  </si>
  <si>
    <t>PERFORMANCE LIQUID-CHROMATOGRAPHY; POLYOXYPREGNANE GLYCOSIDES; MULTIVARIATE-ANALYSIS; ANALYTICAL-CHEMISTRY; PREGNANE GLYCOSIDES; FTIR SPECTROSCOPY; MASS-SPECTROMETRY; STEMS; ORIGIN; DISCRIMINATION</t>
  </si>
  <si>
    <t>[Li, Chao; Guo, Qiao-Sheng; Zheng, Kai-Yan] Nanjing Agr Univ, Inst Chinese Med Mat, Nanjing 210095, Jiangsu, Peoples R China; [Yang, Sheng-Chao; Meng, Zhen-Gui] Yunnan Agr Univ, Inst Chinese Med Mat, Kunming 605201, Peoples R China; [Wang, Ping-Li] Yunnan Xintong Bot Pharmaceut Co Ltd, Mengzi 661100, Peoples R China</t>
  </si>
  <si>
    <t>Yang, SC (reprint author), Yunnan Agr Univ, Inst Chinese Med Mat, Kunming 605201, Peoples R China.</t>
  </si>
  <si>
    <t>shengchaoyang@163.com; gqs@njau.edu.cn</t>
  </si>
  <si>
    <t>Yunnan Xintong Botanic Pharmaceutical Co., Ltd.</t>
  </si>
  <si>
    <t>This research work was financially supported by Yunnan Xintong Botanic Pharmaceutical Co., Ltd.</t>
  </si>
  <si>
    <t>1386-1425</t>
  </si>
  <si>
    <t>SPECTROCHIM ACTA A</t>
  </si>
  <si>
    <t>Spectroc. Acta Pt. A-Molec. Biomolec. Spectr.</t>
  </si>
  <si>
    <t>10.1016/j.saa.2015.07.086</t>
  </si>
  <si>
    <t>Spectroscopy</t>
  </si>
  <si>
    <t>CX0DM</t>
  </si>
  <si>
    <t>WOS:000365367100048</t>
  </si>
  <si>
    <t>Cui, HY; Zhang, JY; Tao, YW; Cui, CM</t>
  </si>
  <si>
    <t>Cui, Haiyan; Zhang, Jianying; Tao, Yunwen; Cui, Chunming</t>
  </si>
  <si>
    <t>Controlled Oxidation of an NHC-Stabilized Phosphinoaminosilylene with Dioxygen</t>
  </si>
  <si>
    <t>INORGANIC CHEMISTRY</t>
  </si>
  <si>
    <t>N-HETEROCYCLIC CARBENE; STABLE SILYLENE; ORGANIC-CHEMICALS; ROOM-TEMPERATURE; SILICON-OXIDES; O-OXIDE; REACTIVITY; OXYGEN; CHEMISTRY; ADDUCTS</t>
  </si>
  <si>
    <t>[Cui, Haiyan] Nanjing Agr Univ, Coll Sci, Jiangsu Key Lab Pesticide Sci, Nanjing 210095, Jiangsu, Peoples R China; [Zhang, Jianying; Cui, Chunming] Nankai Univ, State Key Lab, Tianjin 300071, Peoples R China; [Zhang, Jianying; Cui, Chunming] Nankai Univ, Inst Elementoorgan Chem, Tianjin 300071, Peoples R China; [Tao, Yunwen] So Methodist Univ, Dept Chem, Dallas, TX 75275 USA</t>
  </si>
  <si>
    <t>Cui, HY (reprint author), Nanjing Agr Univ, Coll Sci, Jiangsu Key Lab Pesticide Sci, Nanjing 210095, Jiangsu, Peoples R China.</t>
  </si>
  <si>
    <t>haiyancui555@163.com; cmcui@nankai.edu.cn</t>
  </si>
  <si>
    <t>973 Program [2012CB821600]; Fundamental Research Funds for the Central Universities [KJQN201551]; National Natural Science Foundation of China [21402094]; Natural Science Foundation of Jiangsu Province [BK20140678]</t>
  </si>
  <si>
    <t>We are grateful to the National Natural Science Foundation of China and the 973 Program (Grant No. 2012CB821600), the Fundamental Research Funds for the Central Universities (Grant No. KJQN201551), the National Natural Science Foundation of China (Grant No. 21402094), and the Natural Science Foundation of Jiangsu Province (Grant No. BK20140678).</t>
  </si>
  <si>
    <t>0020-1669</t>
  </si>
  <si>
    <t>1520-510X</t>
  </si>
  <si>
    <t>INORG CHEM</t>
  </si>
  <si>
    <t>Inorg. Chem.</t>
  </si>
  <si>
    <t>10.1021/acs.inorgchem.5b02580</t>
  </si>
  <si>
    <t>Chemistry, Inorganic &amp; Nuclear</t>
  </si>
  <si>
    <t>Chemistry</t>
  </si>
  <si>
    <t>DA3OD</t>
  </si>
  <si>
    <t>WOS:000367706100010</t>
  </si>
  <si>
    <t>Yu, YJ; Sheng, XF; He, LY; Huang, Z</t>
  </si>
  <si>
    <t>Yu, Yajun; Sheng, Xiafang; He, Linyan; Huang, Zhi</t>
  </si>
  <si>
    <t>Linkage Between Culturable Mineral-Weathering Bacteria and their Weathering Effectiveness Along a Soil Profile</t>
  </si>
  <si>
    <t>GEOMICROBIOLOGY JOURNAL</t>
  </si>
  <si>
    <t>depth profile; linkage; mineral-weathering bacteria; weathering effectiveness</t>
  </si>
  <si>
    <t>DEPTH-RELATED CHANGES; PARTICLE-SIZE FRACTIONS; COMMUNITY STRUCTURE; PADDY SOIL; DISSOLUTION; MOUNTAINS</t>
  </si>
  <si>
    <t>[Yu, Yajun; Sheng, Xiafang; He, Linyan; Huang, Zhi] Nanjing Agr Univ, Coll Life Sci, Minist Agr, Key Lab Agr &amp; Environm Microbiol, Nanjing 210095, Jiangsu, Peoples R China</t>
  </si>
  <si>
    <t>Sheng, XF (reprint author), Nanjing Agr Univ, Coll Life Sci, Minist Agr, Key Lab Agr &amp; Environm Microbiol, Nanjing 210095, Jiangsu, Peoples R China.</t>
  </si>
  <si>
    <t>xfsheng@njau.edu.cn</t>
  </si>
  <si>
    <t>Chinese National Natural Science Foundation [41071173]</t>
  </si>
  <si>
    <t>This work was supported by the Chinese National Natural Science Foundation (41071173).</t>
  </si>
  <si>
    <t>0149-0451</t>
  </si>
  <si>
    <t>1521-0529</t>
  </si>
  <si>
    <t>GEOMICROBIOL J</t>
  </si>
  <si>
    <t>Geomicrobiol. J.</t>
  </si>
  <si>
    <t>10.1080/01490451.2014.965289</t>
  </si>
  <si>
    <t>Environmental Sciences; Geosciences, Multidisciplinary</t>
  </si>
  <si>
    <t>Environmental Sciences &amp; Ecology; Geology</t>
  </si>
  <si>
    <t>DA5BK</t>
  </si>
  <si>
    <t>WOS:000367816900002</t>
  </si>
  <si>
    <t>Zhang, ZD; Huang, J; He, LY; Sheng, XF</t>
  </si>
  <si>
    <t>Zhang, Zhendong; Huang, Jing; He, Linyan; Sheng, Xiafang</t>
  </si>
  <si>
    <t>Distinct Weathering Ability and Populations of Culturable Mineral-Weathering Bacteria in the Rhizosphere and Bulk Soils of Morus Alba</t>
  </si>
  <si>
    <t>mineral-weathering bacteria; Morus alba; potash feldspar; rhizosphere and bulk soils</t>
  </si>
  <si>
    <t>DEPTH-RELATED CHANGES; COMMUNITY STRUCTURE; DISSOLUTION; FELDSPAR; IMPACT</t>
  </si>
  <si>
    <t>[Zhang, Zhendong; Huang, Jing; He, Linyan; Sheng, Xiafang] Nanjing Agr Univ, Coll Life Sci, Minist Agr, Key Lab Agr &amp; Environm Microbiol, Nanjing 210095, Jiangsu, Peoples R China</t>
  </si>
  <si>
    <t>Chinese National Natural Science Foundation [41071173, 41473075]</t>
  </si>
  <si>
    <t>Financial support was provided by the Chinese National Natural Science Foundation (41071173, 41473075).</t>
  </si>
  <si>
    <t>10.1080/01490451.2015.1004142</t>
  </si>
  <si>
    <t>WOS:000367816900004</t>
  </si>
  <si>
    <t>Wu, ZM; Jia, L; Shen, J; Jiang, BA; Qian, CT; Lou, QF; Li, J; Chen, JF</t>
  </si>
  <si>
    <t>Wu, Zhiming; Jia, Li; Shen, Jia; Jiang, Biao; Qian, Chuntao; Lou, Qunfeng; Li, Ji; Chen, Jinfeng</t>
  </si>
  <si>
    <t>The complete chloroplast genome sequence of the wild cucumber Cucumis hystrix Chakr. (Cucumis, cucurbitaceae)</t>
  </si>
  <si>
    <t>Chloroplast genome; C. hystrix; wild cucumber</t>
  </si>
  <si>
    <t>COMPLETE MITOCHONDRIAL GENOME; ORGANIZATION</t>
  </si>
  <si>
    <t>[Wu, Zhiming; Jia, Li; Shen, Jia; Qian, Chuntao; Lou, Qunfeng; Li, Ji; Chen, Jinfeng] Nanjing Agr Univ, Coll Hort, Nanjing 210095, Jiangsu, Peoples R China; [Jiang, Biao] Guangdong Acad Agr Sci, Vegetable Res Inst, Guagnzhou, Peoples R China</t>
  </si>
  <si>
    <t>Chen, JF (reprint author), Nanjing Agr Univ, Nanjing 210095, Jiangsu, Peoples R China.</t>
  </si>
  <si>
    <t>jfchen@njau.edu.cn</t>
  </si>
  <si>
    <t>National Basic Research Program of China (The 973 Program) [2012CB113900]; "863" project [2010AA10A108, 2012AA100202]; National Natural Science Foundation of China [30972007, 31071801, U1178307]; Ministry of Science and Technology of China [2013BAD01B04-10]; Jiangsu Provincial S&amp;T Supporting Program [BE2009310]; Jiangsu Agri Sci Tech fundation [CX(11)1002];  [200900970024]</t>
  </si>
  <si>
    <t>This research was partially supported by: National Basic Research Program of China (The 973 Program: 2012CB113900); "863" project (2010AA10A108; 2012AA100202); by the General Program 30972007, 31071801, and U1178307 from the National Natural Science Foundation of China; Ph.D. funding (200900970024); the National Supporting Programs (2013BAD01B04-10) from the Ministry of Science and Technology of China; Jiangsu Provincial S&amp;T Supporting Program (BE2009310); Jiangsu Agri Sci &amp; Tech fundation (CX(11)1002.</t>
  </si>
  <si>
    <t>10.3109/19401736.2013.878915</t>
  </si>
  <si>
    <t>CY4OR</t>
  </si>
  <si>
    <t>WOS:000366388100069</t>
  </si>
  <si>
    <t>Ablikim, B; Liu, YN; Kerim, A; Shen, P; Abdurerim, P; Zhou, GH</t>
  </si>
  <si>
    <t>Ablikim, B.; Liu, Yana; Kerim, A.; Shen, Ping; Abdurerim, P.; Zhou, Guang Hong</t>
  </si>
  <si>
    <t>Effects of breed, muscle type, and frozen storage on physico-chemical characteristics of lamb meat and its relationship with tenderness</t>
  </si>
  <si>
    <t>CYTA-JOURNAL OF FOOD</t>
  </si>
  <si>
    <t>lamb; muscle; freezing; meat quality; tenderness</t>
  </si>
  <si>
    <t>INTRAMUSCULAR CONNECTIVE-TISSUE; BEEF SEMITENDINOSUS MUSCLE; QUALITY CHARACTERISTICS; CALPASTATIN ACTIVITY; SLAUGHTER WEIGHT; PORK TENDERNESS; FREEZING METHOD; EATING QUALITY; ULTIMATE PH; AGING TIME</t>
  </si>
  <si>
    <t>[Ablikim, B.; Zhou, Guang Hong] Nanjing Agr Univ, Coll Food Sci &amp; Technol, Key Lab Anim Prod Proc, Minist Agr, Nanjing 210095, Jiangsu, Peoples R China; [Ablikim, B.; Liu, Yana; Kerim, A.; Shen, Ping; Abdurerim, P.] Xinjiang Agr Univ, Coll Food Sci &amp; Pharm, Urumqi 830052, Peoples R China</t>
  </si>
  <si>
    <t>Zhou, GH (reprint author), Nanjing Agr Univ, Coll Food Sci &amp; Technol, Key Lab Anim Prod Proc, Minist Agr, Nanjing 210095, Jiangsu, Peoples R China.</t>
  </si>
  <si>
    <t>National Natural Science Foundation [31260381]; Postgraduate innovation project of Xinjiang, PR China [XJGRI2013102]</t>
  </si>
  <si>
    <t>This research was supported by the National Natural Science Foundation [grant number 31260381], and the Postgraduate innovation project of Xinjiang [grant number XJGRI2013102], PR China.</t>
  </si>
  <si>
    <t>1947-6337</t>
  </si>
  <si>
    <t>1947-6345</t>
  </si>
  <si>
    <t>CYTA-J FOOD</t>
  </si>
  <si>
    <t>CyTA-J. Food</t>
  </si>
  <si>
    <t>10.1080/19476337.2015.1054885</t>
  </si>
  <si>
    <t>CW6GZ</t>
  </si>
  <si>
    <t>WOS:000365097100015</t>
  </si>
  <si>
    <t>Shao, JJ; Zou, YF; Xu, XL; Zhou, GH; Sun, JX</t>
  </si>
  <si>
    <t>Shao, Jun-Jie; Zou, Yu-Feng; Xu, Xing-Lian; Zhou, Guang-Hong; Sun, Jing-Xin</t>
  </si>
  <si>
    <t>Effects of NaCl on water characteristics of heat-induced gels made from chicken breast proteins treated by isoelectric solubilization/precipitation</t>
  </si>
  <si>
    <t>chicken breast proteins; isoelectric solubilization; precipitation; texture; water-holding capacities; low-field nuclear magnetic resonance; microstructural characteristics</t>
  </si>
  <si>
    <t>FUNCTIONAL-PROPERTIES; GELATION CHARACTERISTICS; NMR RELAXOMETRY; MUSCLE PROTEINS; HIGH PH; SALT; MEAT; ACID; PORK; MYOSIN</t>
  </si>
  <si>
    <t>[Shao, Jun-Jie; Zou, Yu-Feng; Xu, Xing-Lian; Zhou, Guang-Hong] Nanjing Agr Univ, Jiangsu Innovat Ctr Meat Prod &amp; Proc, Key Lab Meat Proc &amp; Qual Control,Coll Food Sci &amp;, Synerget Innovat Ctr Food Safety &amp; Nutr,Minist Ed, Nanjing 210095, Jiangsu, Peoples R China; [Sun, Jing-Xin] Qingdao Agr Univ, Coll Food Sci &amp; Engn, Qingdao 266109, Peoples R China</t>
  </si>
  <si>
    <t>Xu, XL (reprint author), Nanjing Agr Univ, Jiangsu Innovat Ctr Meat Prod &amp; Proc, Key Lab Meat Proc &amp; Qual Control,Coll Food Sci &amp;, Synerget Innovat Ctr Food Safety &amp; Nutr,Minist Ed, Nanjing 210095, Jiangsu, Peoples R China.</t>
  </si>
  <si>
    <t>National Natural Science Foundation of China [31171707]; China Agriculture Research System - China Ministry of Agriculture [CARS-42]; Shandong Modern Agricultural Technology &amp; Industry System [SDAIT-13-011-11]</t>
  </si>
  <si>
    <t>This study was supported by the National Natural Science Foundation of China [grant number 31171707); the China Agriculture Research System [CARS-42] funded by the China Ministry of Agriculture; and the Shandong Modern Agricultural Technology &amp; Industry System [grant number SDAIT-13-011-11].</t>
  </si>
  <si>
    <t>10.1080/19476337.2015.1071432</t>
  </si>
  <si>
    <t>WOS:000365097100020</t>
  </si>
  <si>
    <t>Zhang, W; Pan, LQ; Zhao, XJ; Tu, K</t>
  </si>
  <si>
    <t>Zhang, Wei; Pan, Leiqing; Zhao, Xiujie; Tu, Kang</t>
  </si>
  <si>
    <t>A Study on Soluble Solids Content Assessment Using Electronic Nose: Persimmon Fruit Picked on Different Dates</t>
  </si>
  <si>
    <t>Electronic nose; Persimmon; SSC; SVM; Prediction</t>
  </si>
  <si>
    <t>SUPPORT VECTOR MACHINES; NEURAL-NETWORK; CLASSIFICATION; MATURITY</t>
  </si>
  <si>
    <t>[Zhang, Wei; Pan, Leiqing; Zhao, Xiujie; Tu, Kang] Nanjing Agr Univ, Coll Food Sci &amp; Technol, Nanjing 210095, Jiangsu, Peoples R China; [Zhang, Wei] Nanjing Xiaozhuang Univ, Sch Biochem &amp; Environm Engn, Nanjing, Jiangsu, Peoples R China</t>
  </si>
  <si>
    <t>Tu, K (reprint author), Nanjing Agr Univ, Coll Food Sci &amp; Technol, 1 Weigang, Nanjing 210095, Jiangsu, Peoples R China.</t>
  </si>
  <si>
    <t>kangtu@njau.edu.cn</t>
  </si>
  <si>
    <t>Special Fund for Agro-scientific Research in the Public Interest [201303088]; PAPD</t>
  </si>
  <si>
    <t>This work was supported by Special Fund for Agro-scientific Research in the Public Interest (201303088) and PAPD.</t>
  </si>
  <si>
    <t>10.1080/10942912.2014.940535</t>
  </si>
  <si>
    <t>CV8CJ</t>
  </si>
  <si>
    <t>WOS:000364503800006</t>
  </si>
  <si>
    <t>Wu, DX; Ran, TT; Wang, WW; Xu, DQ</t>
  </si>
  <si>
    <t>Wu, Dongxia; Ran, Tinting; Wang, Weiwu; Xu, Dongqing</t>
  </si>
  <si>
    <t>Structure of a thermostable serralysin from Serratia sp FS14 at 1.1 angstrom resolution</t>
  </si>
  <si>
    <t>ACTA CRYSTALLOGRAPHICA SECTION F-STRUCTURAL BIOLOGY COMMUNICATIONS</t>
  </si>
  <si>
    <t>metalloproteases; serralysin; thermostability; crystal structure; high resolution; Serratia sp FS14</t>
  </si>
  <si>
    <t>CRYSTAL-STRUCTURE; ERWINIA-CHRYSANTHEMI; MARCESCENS; PROTEASE; METALLOPROTEASE; GENE; PURIFICATION; EXPRESSION; VIRULENCE; CULTURE</t>
  </si>
  <si>
    <t>[Wu, Dongxia; Ran, Tinting; Wang, Weiwu; Xu, Dongqing] Nanjing Agr Univ, Dept Microbiol, 1 Weigang, Nanjing 210095, Jiangsu, Peoples R China</t>
  </si>
  <si>
    <t>Xu, DQ (reprint author), Nanjing Agr Univ, Dept Microbiol, 1 Weigang, Nanjing 210095, Jiangsu, Peoples R China.</t>
  </si>
  <si>
    <t>dqxu@njau.edu.cn</t>
  </si>
  <si>
    <t>National Natural Science Foundation of China [31100028, 31170686, 31400055]; Natural Science Foundation of Jiangsu Province [BK20140690]; Youth Science and Technology Innovation Fund of Nanjing Agricultural University [KJ2013027]</t>
  </si>
  <si>
    <t>This work was supported by grants from the National Natural Science Foundation of China (31100028, 31170686 and 31400055), the Natural Science Foundation of Jiangsu Province (BK20140690) and the Youth Science and Technology Innovation Fund of Nanjing Agricultural University (KJ2013027). We are grateful to the staff of beamline BL17U at SSRF, Shanghai, People's Republic of China for their assistance.</t>
  </si>
  <si>
    <t>INT UNION CRYSTALLOGRAPHY</t>
  </si>
  <si>
    <t>CHESTER</t>
  </si>
  <si>
    <t>2 ABBEY SQ, CHESTER, CH1 2HU, ENGLAND</t>
  </si>
  <si>
    <t>2053-230X</t>
  </si>
  <si>
    <t>ACTA CRYSTALLOGR F</t>
  </si>
  <si>
    <t>Acta Crystallogr. F-Struct. Biol. Commun.</t>
  </si>
  <si>
    <t>JAN</t>
  </si>
  <si>
    <t>10.1107/S2053230X15023092</t>
  </si>
  <si>
    <t>Biochemical Research Methods; Biochemistry &amp; Molecular Biology; Biophysics; Crystallography</t>
  </si>
  <si>
    <t>Biochemistry &amp; Molecular Biology; Biophysics; Crystallography</t>
  </si>
  <si>
    <t>DC7DS</t>
  </si>
  <si>
    <t>WOS:000369379700003</t>
  </si>
  <si>
    <t>Wang, C; Wang, C; Li, HW; Wei, T; Wang, YP; Liu, HX</t>
  </si>
  <si>
    <t>Wang, C.; Wang, C.; Li, H. -W.; Wei, T.; Wang, Y. -P.; Liu, H. -X.</t>
  </si>
  <si>
    <t>Overexpression of a harpin-encoding gene popW in tobacco enhances resistance against Ralstonia solanacearum</t>
  </si>
  <si>
    <t>BIOLOGIA PLANTARUM</t>
  </si>
  <si>
    <t>ethylene; jasmonic acid; hypersensitive reaction; Nicotiana tabacum; salicylic acid; transgenic plant</t>
  </si>
  <si>
    <t>PLANT-PATHOGEN INTERACTIONS; PROGRAMMED CELL-DEATH; DISEASE RESISTANCE; HYPERSENSITIVE RESPONSE; BACTERIAL WILT; SALICYLIC-ACID; TRANSGENIC EXPRESSION; FUNCTIONAL FRAGMENT; SIGNALING PATHWAYS; DEFENSE RESPONSES</t>
  </si>
  <si>
    <t>[Wang, C.; Wang, C.; Li, H. -W.; Wei, T.; Liu, H. -X.] Nanjing Agr Univ, Coll Plant Protect, Nanjing 210095, Jiangsu, Peoples R China; [Wang, C.; Wang, C.; Li, H. -W.; Wei, T.; Liu, H. -X.] Nanjing Agr Univ, Key Lab Integrated Management Crop Dis &amp; Pests, Nanjing 210095, Jiangsu, Peoples R China; [Wang, Y. -P.] Huaiyin Inst Technol, Coll Life Sci &amp; Chem Engn, Huaian 223003, Peoples R China</t>
  </si>
  <si>
    <t>Liu, HX (reprint author), Nanjing Agr Univ, Coll Plant Protect, Nanjing 210095, Jiangsu, Peoples R China.; Liu, HX (reprint author), Nanjing Agr Univ, Key Lab Integrated Management Crop Dis &amp; Pests, Nanjing 210095, Jiangsu, Peoples R China.</t>
  </si>
  <si>
    <t>hxliu@njau.edu.cn</t>
  </si>
  <si>
    <t>National Natural Science Foundation of China [31371925, 31571992]</t>
  </si>
  <si>
    <t>This research was supported by the National Natural Science Foundation of China (31371925 and 31571992). The first two authors contributed equally to this work.</t>
  </si>
  <si>
    <t>ACAD SCIENCES CZECH REPUBLIC, INST EXPERIMENTAL BOTANY</t>
  </si>
  <si>
    <t>PRAHA 6</t>
  </si>
  <si>
    <t>ROZVOJOVA 263, PRAHA 6, CZ-165 02, CZECH REPUBLIC</t>
  </si>
  <si>
    <t>0006-3134</t>
  </si>
  <si>
    <t>1573-8264</t>
  </si>
  <si>
    <t>BIOL PLANTARUM</t>
  </si>
  <si>
    <t>Biol. Plant.</t>
  </si>
  <si>
    <t>10.1007/s10535-015-0571-5</t>
  </si>
  <si>
    <t>DC6DA</t>
  </si>
  <si>
    <t>WOS:000369308800020</t>
  </si>
  <si>
    <t>Wei, B; Guo, SR; Wang, J; Li, J; Wang, JW; Zhang, J; Qian, CT; Sun, J</t>
  </si>
  <si>
    <t>Wei, Bin; Guo, Shirong; Wang, Jian; Li, Jie; Wang, Junwei; Zhang, Jian; Qian, Chuntao; Sun, Jin</t>
  </si>
  <si>
    <t>Thermal performance of single span greenhouses with removable back walls</t>
  </si>
  <si>
    <t>BIOSYSTEMS ENGINEERING</t>
  </si>
  <si>
    <t>Thermal performance; Greenhouse design; Removable back wall</t>
  </si>
  <si>
    <t>HEATING TECHNOLOGIES; SOLAR GREENHOUSES; AIR; SIMULATION</t>
  </si>
  <si>
    <t>[Wei, Bin; Guo, Shirong; Wang, Jian; Wang, Junwei; Zhang, Jian; Sun, Jin] Nanjing Agr Univ, Coll Hort, Jiangsu Prov Engn Lab Modern Facil Agr Technol &amp;, Nanjing 210095, Jiangsu, Peoples R China; [Wei, Bin; Guo, Shirong; Wang, Jian; Wang, Junwei; Zhang, Jian; Sun, Jin] Nanjing Agr Univ Suqian, Acad Protect Hort, Jiangsu Suqian 223800, Peoples R China; [Li, Jie] Nanjing Agr Univ, Coll Engn, Nanjing 210031, Jiangsu, Peoples R China; [Qian, Chuntao] Nanjing Agr Univ Changshu, Inst New Rural Dev, Changshu 215500, Peoples R China</t>
  </si>
  <si>
    <t>Wang, J (reprint author), Nanjing Agr Univ, Coll Hort, Jiangsu Prov Engn Lab Modern Facil Agr Technol &amp;, Nanjing 210095, Jiangsu, Peoples R China.</t>
  </si>
  <si>
    <t>wangjian@njau.edu.cn</t>
  </si>
  <si>
    <t>earmarked Youth Fund of Natural Science Foundation of Jiangsu Province [BK20130692]; China Agriculture Research System [CARS-25-C-03]; Agricultural Three-New Projects of Jiangsu Province [SXGC [2015]321, SXGC [2013]099]</t>
  </si>
  <si>
    <t>This work was supported by the earmarked Youth Fund of Natural Science Foundation of Jiangsu Province (BK20130692), China Agriculture Research System (No. CARS-25-C-03) and Agricultural Three-New Projects of Jiangsu Province (Nos. SXGC [2015]321 and SXGC [2013]099).</t>
  </si>
  <si>
    <t>1537-5110</t>
  </si>
  <si>
    <t>1537-5129</t>
  </si>
  <si>
    <t>BIOSYST ENG</t>
  </si>
  <si>
    <t>Biosyst. Eng.</t>
  </si>
  <si>
    <t>10.1016/j.biosystemseng.2015.11.008</t>
  </si>
  <si>
    <t>Agricultural Engineering; Agriculture, Multidisciplinary</t>
  </si>
  <si>
    <t>DC4TN</t>
  </si>
  <si>
    <t>WOS:000369213300005</t>
  </si>
  <si>
    <t>Yi, FJ; Lu, WY; Zhou, YH</t>
  </si>
  <si>
    <t>Yi, Fujin; Lu, Wuyi; Zhou, Yingheng</t>
  </si>
  <si>
    <t>Cash transfers and multiplier effect: lessons from the grain subsidy program in China</t>
  </si>
  <si>
    <t>CHINA AGRICULTURAL ECONOMIC REVIEW</t>
  </si>
  <si>
    <t>Income; China grain subsidy; Liquidity constraint; Multiplier effect</t>
  </si>
  <si>
    <t>LIQUIDITY CONSTRAINTS; AGRICULTURE; CREDIT; POLICY; INCOME; PRODUCTIVITY; MIGRATION; RESPONSES; SECURITY; BEHAVIOR</t>
  </si>
  <si>
    <t>[Yi, Fujin; Lu, Wuyi; Zhou, Yingheng] Nanjing Agr Univ, Coll Econ &amp; Management, Nanjing, Jiangsu, Peoples R China</t>
  </si>
  <si>
    <t>Yi, FJ (reprint author), Nanjing Agr Univ, Coll Econ &amp; Management, Nanjing, Jiangsu, Peoples R China.</t>
  </si>
  <si>
    <t>fujinyi@njau.edu.cn</t>
  </si>
  <si>
    <t>National Science Foundation of China [71303115, 71333008]; Nanjing Agricultural University [Y0201400037, Y0201400069, Y0201400327, SKCX2015004]; Scientific Research Foundation for the Returned Overseas Chinese Scholars from Ministry of Education of China, Education department of Jiangsu province [2014SJD069]; Priority Academic Program Development of Jiangsu Higher Education Institutions (PAPD); China Center for Food Security Studies at Nanjing Agricultural University; Jiangsu Rural Development and Land Policy Research Institute; Jiangsu Agriculture Modernization Decision Consulting Center</t>
  </si>
  <si>
    <t>The authors gratefully acknowledge the financial support by National Science Foundation of China (Grants: 71303115, 71333008), Nanjing Agricultural University (Grants: Y0201400037, Y0201400069, Y0201400327, SKCX2015004), the Scientific Research Foundation for the Returned Overseas Chinese Scholars from Ministry of Education of China, Education department of Jiangsu province (Grant: 2014SJD069), Priority Academic Program Development of Jiangsu Higher Education Institutions (PAPD), China Center for Food Security Studies at Nanjing Agricultural University, Jiangsu Rural Development and Land Policy Research Institute, and Jiangsu Agriculture Modernization Decision Consulting Center. All remaining errors are of the authors.</t>
  </si>
  <si>
    <t>EMERALD GROUP PUBLISHING LTD</t>
  </si>
  <si>
    <t>BINGLEY</t>
  </si>
  <si>
    <t>HOWARD HOUSE, WAGON LANE, BINGLEY BD16 1WA, W YORKSHIRE, ENGLAND</t>
  </si>
  <si>
    <t>1756-137X</t>
  </si>
  <si>
    <t>1756-1388</t>
  </si>
  <si>
    <t>CHINA AGR ECON REV</t>
  </si>
  <si>
    <t>China Agric. Econ. Rev.</t>
  </si>
  <si>
    <t>10.1108/CAER-07-2015-0078</t>
  </si>
  <si>
    <t>DC7SD</t>
  </si>
  <si>
    <t>WOS:000369419800005</t>
  </si>
  <si>
    <t>Lu, MZ; Xiong, YJ; Li, KQ; Liu, LS; Yan, L; Ding, YQ; Lin, XZ; Yang, XJ; Shen, MX</t>
  </si>
  <si>
    <t>Lu, Mingzhou; Xiong, Yingjun; Li, Kunquan; Liu, Longshen; Yan, Li; Ding, Yongqian; Lin, Xiangze; Yang, Xiaojing; Shen, Mingxia</t>
  </si>
  <si>
    <t>An automatic splitting method for the adhesive piglets' gray scale image based on the ellipse shape feature</t>
  </si>
  <si>
    <t>COMPUTERS AND ELECTRONICS IN AGRICULTURE</t>
  </si>
  <si>
    <t>Adhesive piglets splitting; Piglets counting; Chain code; Concave point; Ellipse fitting</t>
  </si>
  <si>
    <t>PIG GROWTH; RECOGNITION; BEHAVIOR</t>
  </si>
  <si>
    <t>[Lu, Mingzhou; Li, Kunquan; Liu, Longshen; Yan, Li; Ding, Yongqian; Lin, Xiangze; Shen, Mingxia] Nanjing Agr Univ, Jiangsu Prov Engn Lab Modern Facil Agr Technol &amp;, Coll Engn, Nanjing 210031, Jiangsu, Peoples R China; [Xiong, Yingjun] Nanjing Agr Univ, Coll Informat Sci &amp; Technol, Nanjing 210095, Jiangsu, Peoples R China; [Yan, Li] Heilongjiang Bayi Agr Univ, Coll Informat Technol, Daqing 163319, Peoples R China; [Yang, Xiaojing] Nanjing Agr Univ, Coll Vet Med, Key Lab Anim Physiol &amp; Biochem, Minist Agr, Nanjing 210095, Jiangsu, Peoples R China</t>
  </si>
  <si>
    <t>Lu, MZ (reprint author), Nanjing Agr Univ, Jiangsu Prov Engn Lab Modern Facil Agr Technol &amp;, Coll Engn, Nanjing 210031, Jiangsu, Peoples R China.</t>
  </si>
  <si>
    <t>lmz@njau.edu.cn</t>
  </si>
  <si>
    <t>Special Scientific Research Fund of Agricultural Public Welfare Profession of China [201003011]; Fundamental Research Funds for the Central Universities of China [KYZ201561]; Joint Innovation Fund of Production, Learning, and Research- Prospective Joint Research Project, Jiangsu, China [BY2015071-06]</t>
  </si>
  <si>
    <t>This work was supported by the Special Scientific Research Fund of Agricultural Public Welfare Profession of China (Grant No. 201003011), the Fundamental Research Funds for the Central Universities of China (Grant No. KYZ201561), and the Joint Innovation Fund of Production, Learning, and Research- Prospective Joint Research Project, Jiangsu, China (Grant No. BY2015071-06).</t>
  </si>
  <si>
    <t>0168-1699</t>
  </si>
  <si>
    <t>1872-7107</t>
  </si>
  <si>
    <t>COMPUT ELECTRON AGR</t>
  </si>
  <si>
    <t>Comput. Electron. Agric.</t>
  </si>
  <si>
    <t>10.1016/j.compag.2015.11.008</t>
  </si>
  <si>
    <t>Agriculture, Multidisciplinary; Computer Science, Interdisciplinary Applications</t>
  </si>
  <si>
    <t>Agriculture; Computer Science</t>
  </si>
  <si>
    <t>DC8FO</t>
  </si>
  <si>
    <t>WOS:000369455500007</t>
  </si>
  <si>
    <t>Zhang, KM; Shen, Y; Fang, YM; Liu, Y</t>
  </si>
  <si>
    <t>Zhang, Kai-Mei; Shen, Yu; Fang, Yan-Ming; Liu, Ying</t>
  </si>
  <si>
    <t>Changes in gametophyte physiology of Pteris multifida induced by the leaf leachate treatment of the invasive Bidens pilosa</t>
  </si>
  <si>
    <t>Pteris multifida; Gametophyte; Bidens pilosa; allelopathy</t>
  </si>
  <si>
    <t>INDUCED OXIDATIVE STRESS; AGERATINA-ADENOPHORA; SPORE GERMINATION; PLANT INVASION; VITTATA L; CYANOBACTERIA; INHIBITION; MECHANISM; IMPACTS; REVEALS</t>
  </si>
  <si>
    <t>[Zhang, Kai-Mei; Shen, Yu; Fang, Yan-Ming; Liu, Ying] Nanjing Forestry Univ, Coinnovat Ctr Sustainable Forestry Southern China, Nanjing 210037, Jiangsu, Peoples R China; [Zhang, Kai-Mei; Shen, Yu; Fang, Yan-Ming; Liu, Ying] Nanjing Forestry Univ, Coll Biol &amp; Environm, Nanjing 210037, Jiangsu, Peoples R China; [Zhang, Kai-Mei] Smithsonian Inst, Dept Bot, Washington, DC 20013 USA; [Shen, Yu] Nanjing Agr Univ, Coll Resources &amp; Environm Sci, Nanjing 210095, Jiangsu, Peoples R China</t>
  </si>
  <si>
    <t>Fang, YM (reprint author), Nanjing Forestry Univ, Coinnovat Ctr Sustainable Forestry Southern China, Nanjing 210037, Jiangsu, Peoples R China.; Fang, YM (reprint author), Nanjing Forestry Univ, Coll Biol &amp; Environm, Nanjing 210037, Jiangsu, Peoples R China.</t>
  </si>
  <si>
    <t>jwu4@njfu.edu.cn</t>
  </si>
  <si>
    <t>National Natural Science Foundation of China [31200233]; Priority Academic Program Development of Jiangsu Higher Education Institutions (PAPD); Collaborative Innovation Plan of Jiangsu Higher Education; Jiangsu Government Scholarship for Overseas Studies; Laboratories of Analytical Biology of the National Museum of Natural History, the Smithsonian Institution</t>
  </si>
  <si>
    <t>This work was supported by the National Natural Science Foundation of China (31200233), the Priority Academic Program Development of Jiangsu Higher Education Institutions (PAPD), Collaborative Innovation Plan of Jiangsu Higher Education, the Jiangsu Government Scholarship for Overseas Studies, and the Laboratories of Analytical Biology of the National Museum of Natural History, the Smithsonian Institution.</t>
  </si>
  <si>
    <t>10.1007/s11356-015-5589-x</t>
  </si>
  <si>
    <t>DC6PP</t>
  </si>
  <si>
    <t>WOS:000369342400059</t>
  </si>
  <si>
    <t>Sun, LN; Zhu, SJ; Yang, ZZ; Chen, Q; Liu, HM; Zhang, J; Hu, G; Li, SP; Hong, Q</t>
  </si>
  <si>
    <t>Sun, Lina; Zhu, Shijun; Yang, Zhengzhong; Chen, Qing; Liu, Hongming; Zhang, Jun; Hu, Gang; Li, Shunpeng; Hong, Qing</t>
  </si>
  <si>
    <t>Degradation of monocrotophos by Starkeya novella YW6 isolated from paddy soil</t>
  </si>
  <si>
    <t>Monocrotophos; MCP; Starkeya novella YW6; Degradation pathway; Organophosphorus pesticide; Metabolite</t>
  </si>
  <si>
    <t>ORGANOPHOSPHORUS PESTICIDE; FUSARIUM-PALLIDOROSEUM; PSEUDOMONAS-DIMINUTA; FLAVOBACTERIUM SP; BIODEGRADATION; BIOREMEDIATION; BACTERIA; GENE; OPD; IDENTIFICATION</t>
  </si>
  <si>
    <t>[Sun, Lina; Zhu, Shijun; Yang, Zhengzhong; Chen, Qing; Liu, Hongming; Hu, Gang; Li, Shunpeng; Hong, Qing] Nanjing Agr Univ, Coll Life Sci, Key Lab Agr Environm Microbiol, Minist Agr, Nanjing 210095, Peoples R China; [Zhang, Jun] Nanjing Agr Univ, Coll Resources &amp; Environm Sci, Nanjing 210095, Peoples R China</t>
  </si>
  <si>
    <t>Hong, Q (reprint author), Nanjing Agr Univ, Coll Life Sci, Key Lab Agr Environm Microbiol, Minist Agr, Nanjing 210095, Peoples R China.</t>
  </si>
  <si>
    <t>hongqing@njau.edu.cn</t>
  </si>
  <si>
    <t>National Natural Science Foundation of China [31370155, J1210056]; Project for Science and Technology of Jiangsu province [BE2012749]; Jiangsu Postdoctoral Science Foundation [1102079C]; Jiangsu Agriculture Science and Technology Innovation Fund [CX (15)1004]</t>
  </si>
  <si>
    <t>This work was supported by the National Natural Science Foundation of China (31370155, J1210056), the Project for Science and Technology of Jiangsu province (BE2012749), the Jiangsu Postdoctoral Science Foundation (1102079C), and the Jiangsu Agriculture Science and Technology Innovation Fund (CX (15)1004).</t>
  </si>
  <si>
    <t>10.1007/s11356-015-5606-0</t>
  </si>
  <si>
    <t>WOS:000369342400071</t>
  </si>
  <si>
    <t>Shi, JF; Fu, J; Mu, LL; Guo, WC; Li, GQ</t>
  </si>
  <si>
    <t>Shi, Ji-Feng; Fu, Jia; Mu, Li-Li; Guo, Wen-Chao; Li, Guo-Qing</t>
  </si>
  <si>
    <t>Two Leptinotarsa uridine diphosphate N-acetylglucosamine pyrophosphorylases are specialized for chitin synthesis in larval epidermal cuticle and midgut peritrophic matrix</t>
  </si>
  <si>
    <t>INSECT BIOCHEMISTRY AND MOLECULAR BIOLOGY</t>
  </si>
  <si>
    <t>Uridine diphosphate-N-acetylglucosamine-pyrophosphorylase; Chitin; Ecdysis; Hormone</t>
  </si>
  <si>
    <t>RED FLOUR BEETLE; REAL-TIME PCR; DECEMLINEATA SAY; SYNTHASE GENES; TRIBOLIUM-CASTANEUM; RNA INTERFERENCE; INSECT MIDGUT; MANDUCA-SEXTA; IN-VITRO; DROSOPHILA</t>
  </si>
  <si>
    <t>[Shi, Ji-Feng; Fu, Jia; Mu, Li-Li; Li, Guo-Qing] Nanjing Agr Univ, Coll Plant Protect, Educ Minist, Key Lab Integrated Management Crop Dis &amp; Pests, Nanjing 210095, Jiangsu, Peoples R China; [Guo, Wen-Chao] Xinjiang Acad Agr Sci, Dept Plant Protect, Urumqi 830091, Peoples R China</t>
  </si>
  <si>
    <t>Li, GQ (reprint author), Nanjing Agr Univ, Coll Plant Protect, Educ Minist, Key Lab Integrated Management Crop Dis &amp; Pests, Nanjing 210095, Jiangsu, Peoples R China.</t>
  </si>
  <si>
    <t>shijf1214@126.com; fujia878@163.com; mll700819@njau.edu.cn; gwc1966@163.com; ligq@njau.edu.cn</t>
  </si>
  <si>
    <t>National Natural Science Foundation of China [31272047, 31360442]; Fundamental Research Funds for the Central Universities [KYTZ201403]</t>
  </si>
  <si>
    <t>This research was supported by the National Natural Science Foundation of China (31272047 and 31360442), and the Fundamental Research Funds for the Central Universities (KYTZ201403). We thank Drs Z. Han, and S. Dong of our laboratory for useful discussions during the course of this research.</t>
  </si>
  <si>
    <t>0965-1748</t>
  </si>
  <si>
    <t>1879-0240</t>
  </si>
  <si>
    <t>INSECT BIOCHEM MOLEC</t>
  </si>
  <si>
    <t>Insect Biochem. Mol. Biol.</t>
  </si>
  <si>
    <t>10.1016/j.ibmb.2015.11.005</t>
  </si>
  <si>
    <t>Biochemistry &amp; Molecular Biology; Entomology</t>
  </si>
  <si>
    <t>DC9RP</t>
  </si>
  <si>
    <t>WOS:000369559000001</t>
  </si>
  <si>
    <t>Zeng, YH; Zahng, YP; Xiang, J; Wu, H; Chen, HZ; Zhang, YK; Zhu, DF</t>
  </si>
  <si>
    <t>Zeng Yan-hua; Zahng Yu-ping; Xiang Jing; Wu Hui; Chen Hui-zhe; Zhang Yi-kai; Zhu De-feng</t>
  </si>
  <si>
    <t>Effects of chilling tolerance induced by spermidine pretreatment on antioxidative activity, endogenous hormones and ultrastructure of indica-japonica hybrid rice seedlings</t>
  </si>
  <si>
    <t>JOURNAL OF INTEGRATIVE AGRICULTURE</t>
  </si>
  <si>
    <t>polyamines; chilling stress; antioxidative activity; endogenous hormones; ultrastructure; indica-japonica hybrid rice (Otyza sativa L.)</t>
  </si>
  <si>
    <t>LOW-TEMPERATURE; COLD-ACCLIMATION; ABSCISIC-ACID; SALT STRESS; CHLOROPLAST ULTRASTRUCTURE; FREEZING TOLERANCE; ABIOTIC STRESS; WATER-STRESS; LEAVES; L.</t>
  </si>
  <si>
    <t>[Zeng Yan-hua; Zhu De-feng] Nanjing Agr Univ, Coll Agron, Nanjing 210095, Jiangsu, Peoples R China; [Zeng Yan-hua; Zahng Yu-ping; Xiang Jing; Wu Hui; Chen Hui-zhe; Zhang Yi-kai; Zhu De-feng] China Natl Rice Res Inst, State Key Lab Rice Biol, Hangzhou 310006, Zhejiang, Peoples R China</t>
  </si>
  <si>
    <t>Zhu, DF (reprint author), Nanjing Agr Univ, Coll Agron, Nanjing 210095, Jiangsu, Peoples R China.</t>
  </si>
  <si>
    <t>cnrrizyp@163.com; cnrice@qq.com</t>
  </si>
  <si>
    <t>Earmarked Fund for Modern Agro-industry Technology Research System of China [CARS-01-09B]; Natural Science Foundation of Zhejiang Province, China [Y13C130013]; Special Fund for Basic Scientific Research Business of Central Public Research Tnstitutes, Chinese Academy of Agricultural Sciences [2012RG004-2]</t>
  </si>
  <si>
    <t>This work was supported by grants from the the Earmarked Fund for Modern Agro-industry Technology Research System of China (CARS-01-09B), the Natural Science Foundation of Zhejiang Province, China (Y13C130013) and the Special Fund for Basic Scientific Research Business of Central Public Research Tnstitutes, Chinese Academy of Agricultural Sciences (2012RG004-2).</t>
  </si>
  <si>
    <t>2095-3119</t>
  </si>
  <si>
    <t>J INTEGR AGR</t>
  </si>
  <si>
    <t>J. Integr. Agric.</t>
  </si>
  <si>
    <t>10.1016/S2095-3119(15)61051-6</t>
  </si>
  <si>
    <t>Agriculture, Multidisciplinary</t>
  </si>
  <si>
    <t>DC9OR</t>
  </si>
  <si>
    <t>WOS:000369551400006</t>
  </si>
  <si>
    <t>Bao, GG; Zhuo, CL; Qian, CM; Xiao, T; Guo, ZF; Lu, SY</t>
  </si>
  <si>
    <t>Bao, Gegen; Zhuo, Chunliu; Qian, Chunmei; Xiao, Ting; Guo, Zhenfei; Lu, Shaoyun</t>
  </si>
  <si>
    <t>Co-expression of NCED and ALO improves vitamin C level and tolerance to drought and chilling in transgenic tobacco and stylo plants</t>
  </si>
  <si>
    <t>abiotic stress; antioxidant; forage legume</t>
  </si>
  <si>
    <t>ABSCISIC-ACID BIOSYNTHESIS; 9-CIS-EPOXYCAROTENOID DIOXYGENASE GENE; STYLOSANTHES-GUIANENSIS; ASCORBIC-ACID; D-ARABINONO-1,4-LACTONE OXIDASE; DIFFERENTIAL RESPONSES; CONFERS TOLERANCE; STRESS TOLERANCE; ABIOTIC STRESSES; EXPRESSION</t>
  </si>
  <si>
    <t>[Bao, Gegen; Zhuo, Chunliu; Qian, Chunmei; Xiao, Ting; Guo, Zhenfei; Lu, Shaoyun] South China Agr Univ, Coll Life Sci, State Key Lab Conservat &amp; Utilizat Subtrop Agrobi, Guangdong Engn Res Ctr Grassland Sci, Guangzhou, Guangdong, Peoples R China; [Guo, Zhenfei] Nanjing Agr Univ, Coll Grassland Sci, Nanjing, Jiangsu, Peoples R China</t>
  </si>
  <si>
    <t>Guo, ZF; Lu, SY (reprint author), South China Agr Univ, Coll Life Sci, State Key Lab Conservat &amp; Utilizat Subtrop Agrobi, Guangdong Engn Res Ctr Grassland Sci, Guangzhou, Guangdong, Peoples R China.; Guo, ZF (reprint author), Nanjing Agr Univ, Coll Grassland Sci, Nanjing, Jiangsu, Peoples R China.</t>
  </si>
  <si>
    <t>zhfguo@scau.edu.cn</t>
  </si>
  <si>
    <t>Research Fund for the Doctoral Program of Higher Education of China [20134404110008]; Guangdong Provincial Science and Technology Project [2011B020304005]</t>
  </si>
  <si>
    <t>This work was funded by grants from Research Fund for the Doctoral Program of Higher Education of China (20134404110008) and Guangdong Provincial Science and Technology Project (2011B020304005).</t>
  </si>
  <si>
    <t>10.1111/pbi.12374</t>
  </si>
  <si>
    <t>DC5UJ</t>
  </si>
  <si>
    <t>WOS:000369285700022</t>
  </si>
  <si>
    <t>Basnet, RK; Del Carpio, DP; Xiao, D; Bucher, J; Jin, M; Boyle, K; Fobert, P; Visser, RGF; Maliepaard, C; Bonnema, G</t>
  </si>
  <si>
    <t>Basnet, Ram Kumar; Del Carpio, Dunia Pino; Xiao, Dong; Bucher, Johan; Jin, Mina; Boyle, Kerry; Fobert, Pierre; Visser, Richard G. F.; Maliepaard, Chris; Bonnema, Guusje</t>
  </si>
  <si>
    <t>A Systems Genetics Approach Identifies Gene Regulatory Networks Associated with Fatty Acid Composition in Brassica rapa Seed</t>
  </si>
  <si>
    <t>PLANT PHYSIOLOGY</t>
  </si>
  <si>
    <t>ARABIDOPSIS-THALIANA; LIPID-METABOLISM; FLOWERING TIME; OPTIMAL-DESIGN; R-PACKAGE; NAPUS; EXPRESSION; EVOLUTION; TRAIT; POPULATION</t>
  </si>
  <si>
    <t>[Basnet, Ram Kumar; Del Carpio, Dunia Pino; Xiao, Dong; Bucher, Johan; Visser, Richard G. F.; Maliepaard, Chris; Bonnema, Guusje] Wageningen Univ &amp; Res, Wageningen UR Plant Breeding, NL-6708 PB Wageningen, Netherlands; [Basnet, Ram Kumar; Visser, Richard G. F.; Maliepaard, Chris] Ctr BioSyst Genom, NL-6708 PB Wageningen, Netherlands; [Jin, Mina] Rural Dev Adm, Natl Acad Agr Sci, Dept Agr Biotechnol, Suwon 441707, South Korea; [Boyle, Kerry; Fobert, Pierre] Natl Res Council Canada, Saskatoon, SK S7N 0W9, Canada; [Basnet, Ram Kumar] Rijk Zwaan Breeding, Eerste Kruisweg 9, NL-4793 RS Fijnaart, Netherlands; [Del Carpio, Dunia Pino] Cornell Univ, Dept Plant Breeding &amp; Genet, Ithaca, NY 14850 USA; [Xiao, Dong] Nanjing Agr Univ, Hort Coll, State Key Lab Crop Genet &amp; Germplasm Enhancement, Nanjing 210095, Jiangsu, Peoples R China</t>
  </si>
  <si>
    <t>Bonnema, G (reprint author), Wageningen Univ &amp; Res, Wageningen UR Plant Breeding, NL-6708 PB Wageningen, Netherlands.</t>
  </si>
  <si>
    <t>guusje.bonnema@wur.nl</t>
  </si>
  <si>
    <t>Center for BioSystems Genomics, part of the Netherlands Genomics Initiative</t>
  </si>
  <si>
    <t>This work was supported by the Center for BioSystems Genomics, which is a part of the Netherlands Genomics Initiative.</t>
  </si>
  <si>
    <t>AMER SOC PLANT BIOLOGISTS</t>
  </si>
  <si>
    <t>ROCKVILLE</t>
  </si>
  <si>
    <t>15501 MONONA DRIVE, ROCKVILLE, MD 20855 USA</t>
  </si>
  <si>
    <t>0032-0889</t>
  </si>
  <si>
    <t>1532-2548</t>
  </si>
  <si>
    <t>PLANT PHYSIOL</t>
  </si>
  <si>
    <t>Plant Physiol.</t>
  </si>
  <si>
    <t>10.1104/pp.15.00853</t>
  </si>
  <si>
    <t>DC6OB</t>
  </si>
  <si>
    <t>WOS:000369338300043</t>
  </si>
  <si>
    <t>Zhang, CY; Cui, HY; He, ZZ; Su, L; Fu, DG</t>
  </si>
  <si>
    <t>Zhang, Chunyong; Cui, Haiyan; He, Zhenzhu; Su, Lin; Fu, Degang</t>
  </si>
  <si>
    <t>Fractals in carbon nanotube buckypapers</t>
  </si>
  <si>
    <t>RSC ADVANCES</t>
  </si>
  <si>
    <t>ADSORPTION; REMOVAL; SURFACE; CHINA; WATER</t>
  </si>
  <si>
    <t>[Zhang, Chunyong; Cui, Haiyan; He, Zhenzhu] Nanjing Agr Univ, Coll Sci, Dept Chem, Nanjing 210095, Jiangsu, Peoples R China; [Su, Lin; Fu, Degang] Southeast Univ, State Key Lab Bioelect, Nanjing 210096, Jiangsu, Peoples R China</t>
  </si>
  <si>
    <t>Zhang, CY (reprint author), Nanjing Agr Univ, Coll Sci, Dept Chem, Nanjing 210095, Jiangsu, Peoples R China.</t>
  </si>
  <si>
    <t>zhangchy@njau.edu.cn</t>
  </si>
  <si>
    <t>Fundamental Research Fund for the Central Universities, Nanjing Agricultural University [KJQN201551]</t>
  </si>
  <si>
    <t>The work described in this paper is supported by Fundamental Research Fund for the Central Universities, Nanjing Agricultural University (KJQN201551).</t>
  </si>
  <si>
    <t>ROYAL SOC CHEMISTRY</t>
  </si>
  <si>
    <t>THOMAS GRAHAM HOUSE, SCIENCE PARK, MILTON RD, CAMBRIDGE CB4 0WF, CAMBS, ENGLAND</t>
  </si>
  <si>
    <t>2046-2069</t>
  </si>
  <si>
    <t>RSC ADV</t>
  </si>
  <si>
    <t>RSC Adv.</t>
  </si>
  <si>
    <t>10.1039/c5ra23465d</t>
  </si>
  <si>
    <t>Chemistry, Multidisciplinary</t>
  </si>
  <si>
    <t>DC9BQ</t>
  </si>
  <si>
    <t>WOS:000369515900015</t>
  </si>
  <si>
    <t>Wang, SY; Wang, LM; Chen, HF; Wang, YL; Cai, J; Yang, MM; Liu, FQ</t>
  </si>
  <si>
    <t>Wang, Suyan; Wang, Limin; Chen, Hongfu; Wang, Yulong; Cai, Jia; Yang, Mingming; Liu, Fengquan</t>
  </si>
  <si>
    <t>Development of an eco-friendly immunochromatographic test strip and its application in detecting Hg2+ without chelators</t>
  </si>
  <si>
    <t>ATOMIC FLUORESCENCE SPECTROMETRY; PLASMA-MASS SPECTROMETRY; ULTRASENSITIVE DETECTION; GOLD NANOPARTICLES; RAPID DETECTION; WATER SAMPLES; MERCURY; ASSAY; HG(II); IMMUNOASSAY</t>
  </si>
  <si>
    <t>[Wang, Suyan; Liu, Fengquan] Jiangsu Acad Agr Sci, Inst Plant Protect, Nanjing 210014, Jiangsu, Peoples R China; [Wang, Limin; Chen, Hongfu; Wang, Yulong; Cai, Jia; Yang, Mingming] Nanjing Agr Univ, Coll Plant Protect, Key Lab Integrated Management Crop Dis &amp; Pests, Nanjing 210095, Jiangsu, Peoples R China</t>
  </si>
  <si>
    <t>Liu, FQ (reprint author), Jiangsu Acad Agr Sci, Inst Plant Protect, Nanjing 210014, Jiangsu, Peoples R China.; Wang, LM (reprint author), Nanjing Agr Univ, Coll Plant Protect, Key Lab Integrated Management Crop Dis &amp; Pests, Nanjing 210095, Jiangsu, Peoples R China.</t>
  </si>
  <si>
    <t>wlm@njau.edu.cn; fqliu20011@sina.com</t>
  </si>
  <si>
    <t>National Natural Science Foundation of China [31401771]; National High Technology Research and Development Program of China [2012AA101401-1, 2013AA065601]; Natural Science Foundation of Jiangsu Province [BK20140685]</t>
  </si>
  <si>
    <t>The authors thank Dr Pedro Laborda and Dr Louis Conway for their comments. This work was supported by the National Natural Science Foundation of China (31401771), the National High Technology Research and Development Program of China (2012AA101401-1, 2013AA065601) and the Natural Science Foundation of Jiangsu Province (BK20140685).</t>
  </si>
  <si>
    <t>10.1039/c5ra22752f</t>
  </si>
  <si>
    <t>WOS:000369515900026</t>
  </si>
  <si>
    <t>Ni, J; Dong, JF; Zhang, JC; Pang, FR; Cao, WX; Zhu, Y</t>
  </si>
  <si>
    <t>Ni, Jun; Dong, Jifei; Zhang, Jingchao; Pang, Fangrong; Cao, Weixing; Zhu, Yan</t>
  </si>
  <si>
    <t>The spectral calibration method for a crop nitrogen sensor</t>
  </si>
  <si>
    <t>SENSOR REVIEW</t>
  </si>
  <si>
    <t>Agriculture; Calibration; Optical; Crop nitrogen sensor; Standard gray plate; Standard detector</t>
  </si>
  <si>
    <t>CANOPY REFLECTANCE SPECTRA; ABOVEGROUND BIOMASS; WHEAT; RICE; ACCUMULATION; INDEXES</t>
  </si>
  <si>
    <t>[Ni, Jun; Dong, Jifei; Pang, Fangrong; Cao, Weixing; Zhu, Yan] Nanjing Agr Univ, Nanjing, Jiangsu, Peoples R China; [Ni, Jun] Jiangsu Collaborat Innovat Ctr Modern Crop Prod, Nanjing, Jiangsu, Peoples R China; [Ni, Jun; Dong, Jifei; Pang, Fangrong; Cao, Weixing; Zhu, Yan] Jiangsu Collaborat Innovat Ctr Technol &amp; Applicat, Nanjing, Jiangsu, Peoples R China; [Zhang, Jingchao] Natl Minist Agr, Nanjing Inst Agr Mechanizat, Nanjing, Jiangsu, Peoples R China</t>
  </si>
  <si>
    <t>Zhu, Y (reprint author), Nanjing Agr Univ, Nanjing, Jiangsu, Peoples R China.; Zhu, Y (reprint author), Jiangsu Collaborat Innovat Ctr Technol &amp; Applicat, Nanjing, Jiangsu, Peoples R China.</t>
  </si>
  <si>
    <t>yanzhu@njau.edu.cn</t>
  </si>
  <si>
    <t>National Natural Science Foundation of China [31371534]; Priority Academic Program Development of Jiangsu Higher Education Institutions (PAPD); Special Program for Agriculture Science and Technology from Ministry of Agriculture in China [201303109]</t>
  </si>
  <si>
    <t>The authors thank those who helped in this research. This project was also supported by the National Natural Science Foundation of China (Grant No. 31371534), the Priority Academic Program Development of Jiangsu Higher Education Institutions (PAPD) and the Special Program for Agriculture Science and Technology from Ministry of Agriculture in China (201303109).</t>
  </si>
  <si>
    <t>0260-2288</t>
  </si>
  <si>
    <t>1758-6828</t>
  </si>
  <si>
    <t>SENSOR REV</t>
  </si>
  <si>
    <t>Sens. Rev.</t>
  </si>
  <si>
    <t>10.1108/SR-04-2015-0051</t>
  </si>
  <si>
    <t>Instruments &amp; Instrumentation</t>
  </si>
  <si>
    <t>DC9DJ</t>
  </si>
  <si>
    <t>WOS:000369521000007</t>
  </si>
  <si>
    <t>Gong, T; Wei, QW; Mao, DG; Shi, FX</t>
  </si>
  <si>
    <t>Gong, Ting; Wei, Quanwei; Mao, Dagan; Shi, Fangxiong</t>
  </si>
  <si>
    <t>Expression patterns of taste receptor type 1 subunit 3 and alpha-gustducin in the mouse testis during development</t>
  </si>
  <si>
    <t>ACTA HISTOCHEMICA</t>
  </si>
  <si>
    <t>T1R3; G alpha; Mouse testis; Developmental biology</t>
  </si>
  <si>
    <t>GERM-CELL APOPTOSIS; UMAMI TASTE; SWEET TASTE; LEYDIG-CELLS; POSTNATAL-DEVELOPMENT; TESTOSTERONE PRODUCTION; SIGNALING PATHWAYS; MAMMALIAN SWEET; GENE-EXPRESSION; SPERM MOTILITY</t>
  </si>
  <si>
    <t>[Gong, Ting; Wei, Quanwei; Mao, Dagan; Shi, Fangxiong] Nanjing Agr Univ, Coll Anim Sci &amp; Technol, Lab Anim Reprod, Nanjing 210095, Jiangsu, Peoples R China</t>
  </si>
  <si>
    <t>Shi, FX (reprint author), Nanjing Agr Univ, Coll Anim Sci &amp; Technol, Lab Anim Reprod, Nanjing 210095, Jiangsu, Peoples R China.</t>
  </si>
  <si>
    <t>fxshi@njau.edu.cn</t>
  </si>
  <si>
    <t>National Natural Science Foundation of China [31172206]</t>
  </si>
  <si>
    <t>We express our gratitude to Dr. Reinhold J. Hutz of the Department of Biological Sciences, University of Wisconsin-Milwaukee in USA for reading the original manuscripts and offering valuable suggestions. This work was supported by the National Natural Science Foundation of China (No. 31172206).</t>
  </si>
  <si>
    <t>ELSEVIER GMBH, URBAN &amp; FISCHER VERLAG</t>
  </si>
  <si>
    <t>JENA</t>
  </si>
  <si>
    <t>OFFICE JENA, P O BOX 100537, 07705 JENA, GERMANY</t>
  </si>
  <si>
    <t>0065-1281</t>
  </si>
  <si>
    <t>1618-0372</t>
  </si>
  <si>
    <t>ACTA HISTOCHEM</t>
  </si>
  <si>
    <t>Acta Histochem.</t>
  </si>
  <si>
    <t>10.1016/j.acthis.2015.11.001</t>
  </si>
  <si>
    <t>DC4QS</t>
  </si>
  <si>
    <t>WOS:000369206000003</t>
  </si>
  <si>
    <t>Xu, YY; Sun, LH; Huang, XC; Sun, YY; Lu, CH</t>
  </si>
  <si>
    <t>Xu, Yuanyuan; Sun, Linghao; Huang, Xiaocui; Sun, Yangyang; Lu, Chenhe</t>
  </si>
  <si>
    <t>A label-free and signal-on electrochemical aptasensor for ultrasensitive kanamycin detection based on exonuclease recycling cleavage</t>
  </si>
  <si>
    <t>ANALYTICAL METHODS</t>
  </si>
  <si>
    <t>SENSITIVE DETECTION; GOLD NANOPARTICLES; AU NANOCOMPOSITES; DNA DETECTION; AMPLIFICATION; IMMUNOSENSOR; ASSAY; THROMBIN; STRATEGY; APTAMERS</t>
  </si>
  <si>
    <t>[Xu, Yuanyuan; Sun, Linghao; Huang, Xiaocui; Sun, Yangyang; Lu, Chenhe] Nanjing Agr Univ, Coll Vet Med, Key Lab Anim Physiol &amp; Biochem, Nanjing 210095, Jiangsu, Peoples R China</t>
  </si>
  <si>
    <t>Xu, YY (reprint author), Nanjing Agr Univ, Coll Vet Med, Key Lab Anim Physiol &amp; Biochem, Nanjing 210095, Jiangsu, Peoples R China.</t>
  </si>
  <si>
    <t>xuyuanyuan@njau.edu.cn</t>
  </si>
  <si>
    <t>Natural Science Foundation of Jiangsu Province [BK20130688]; Fundamental Research Funds for the Central Universities; National Natural Science Foundation of China [31502033]; Priority Academic Program Development of Jiangsu Higher Education Institutions (PAPD)</t>
  </si>
  <si>
    <t>This work is supported by Natural Science Foundation of Jiangsu Province (No. BK20130688), the Fundamental Research Funds for the Central Universities, National Natural Science Foundation of China (No. 31502033) and the Priority Academic Program Development of Jiangsu Higher Education Institutions (PAPD).</t>
  </si>
  <si>
    <t>1759-9660</t>
  </si>
  <si>
    <t>1759-9679</t>
  </si>
  <si>
    <t>ANAL METHODS-UK</t>
  </si>
  <si>
    <t>Anal. Methods</t>
  </si>
  <si>
    <t>10.1039/c5ay02754c</t>
  </si>
  <si>
    <t>Chemistry, Analytical; Food Science &amp; Technology; Spectroscopy</t>
  </si>
  <si>
    <t>Chemistry; Food Science &amp; Technology; Spectroscopy</t>
  </si>
  <si>
    <t>DC0YJ</t>
  </si>
  <si>
    <t>WOS:000368943700003</t>
  </si>
  <si>
    <t>Wang, J; Yan, XL; Liu, R; Fu, QQ; Zhou, GH; Zhang, WG</t>
  </si>
  <si>
    <t>Wang, Juan; Yan, Xiang-lin; Liu, Rui; Fu, Qing-quan; Zhou, Guang-hong; Zhang, Wan-gang</t>
  </si>
  <si>
    <t>Differences in calpain system, desmin degradation and water holding capacity between commercial Meishan and Duroc x Landrace x Yorkshire crossbred pork</t>
  </si>
  <si>
    <t>calpain; Meishan; pH values; post mortem proteolysis; water holding capacity</t>
  </si>
  <si>
    <t>POSTMORTEM METABOLIC-RATE; MEAT QUALITY TRAITS; CYTOSKELETAL PROTEINS; GENE POLYMORPHISMS; EATING QUALITY; MU-CALPAIN; MUSCLE; PIGS; EXPRESSION; CARCASS</t>
  </si>
  <si>
    <t>[Wang, Juan; Yan, Xiang-lin; Liu, Rui; Zhou, Guang-hong; Zhang, Wan-gang] Nanjing Agr Univ, Key Lab Meat Proc &amp; Qual Control, Minist Educ China, Coll Food Sci &amp; Technol,Synerget Innovat Ctr Food, Nanjing, Jiangsu, Peoples R China; [Fu, Qing-quan] Nanjing Xiaozhuang Univ, Sch Biochem &amp; Environm Engn, Nanjing, Jiangsu, Peoples R China</t>
  </si>
  <si>
    <t>Zhang, WG (reprint author), Nanjing Agr Univ, Coll Food Sci &amp; Technol, Nanjing 210095, Jiangsu, Peoples R China.</t>
  </si>
  <si>
    <t>wangang.zhang@yahoo.com</t>
  </si>
  <si>
    <t>Twelfth Five Issues of Rural Areas of People's Republic of China [2012BAD28B03]; National Natural Science Foundation of China [31271899]</t>
  </si>
  <si>
    <t>This research was funded by the Twelfth Five Issues of Rural Areas of People's Republic of China (2012BAD28B03) and the National Natural Science Foundation of China (31271899).</t>
  </si>
  <si>
    <t>10.1111/asj.12394</t>
  </si>
  <si>
    <t>DC3TB</t>
  </si>
  <si>
    <t>WOS:000369140600014</t>
  </si>
  <si>
    <t>Niu, DD; Wang, XJ; Wang, YR; Song, XO; Wang, JS; Guo, JH; Zhao, HW</t>
  </si>
  <si>
    <t>Niu, Dongdong; Wang, Xiujuan; Wang, Yanru; Song, Xiaoou; Wang, Jiansheng; Guo, Jianhua; Zhao, Hongwei</t>
  </si>
  <si>
    <t>Bacillus cereus AR156 activates PAMP-triggered immunity and induces a systemic acquired resistance through a NPR1-and SA-dependent signaling pathway</t>
  </si>
  <si>
    <t>BIOCHEMICAL AND BIOPHYSICAL RESEARCH COMMUNICATIONS</t>
  </si>
  <si>
    <t>Bacillus cereus; AR156; SAR; ISR; Induced resistance; SA</t>
  </si>
  <si>
    <t>PLANT-DISEASE RESISTANCE; SALICYLIC-ACID; ARABIDOPSIS-THALIANA; INDUCTION; GROWTH; EXPRESSION; CASCADES; BACTERIA; PROTEIN</t>
  </si>
  <si>
    <t>[Niu, Dongdong; Wang, Xiujuan; Wang, Yanru; Song, Xiaoou; Wang, Jiansheng; Guo, Jianhua; Zhao, Hongwei] Nanjing Agr Univ, Coll Plant Protect, Nanjing 210095, Jiangsu, Peoples R China; [Niu, Dongdong; Wang, Xiujuan; Wang, Yanru; Song, Xiaoou; Wang, Jiansheng; Guo, Jianhua; Zhao, Hongwei] Nanjing Agr Univ, Minist Educ, Key Lab Integrated Management Crop Dis &amp; Pests, Nanjing 210095, Jiangsu, Peoples R China</t>
  </si>
  <si>
    <t>Zhao, HW (reprint author), Nanjing Agr Univ, Coll Plant Protect, Nanjing 210095, Jiangsu, Peoples R China.</t>
  </si>
  <si>
    <t>hzhao@njau.edu.cn</t>
  </si>
  <si>
    <t>National Natural Science Foundation of China [31501621]; Fundamental Research Funds for the Central Universities [KJQN201662, KYTZ201403]; Jiangsu Province Agricultural Science and technology independent innovation fund project [CX (15)1044]</t>
  </si>
  <si>
    <t>This work was supported by the National Natural Science Foundation of China (31501621), the Fundamental Research Funds for the Central Universities (KJQN201662) to D. N. and a Jiangsu Province Agricultural Science and technology independent innovation fund project (CX (15)1044) to J. G., and a Fundamental Research Funds for the Central Universities (KYTZ201403) to H. Z.</t>
  </si>
  <si>
    <t>0006-291X</t>
  </si>
  <si>
    <t>1090-2104</t>
  </si>
  <si>
    <t>BIOCHEM BIOPH RES CO</t>
  </si>
  <si>
    <t>Biochem. Biophys. Res. Commun.</t>
  </si>
  <si>
    <t>10.1016/j.bbrc.2015.11.081</t>
  </si>
  <si>
    <t>Biochemistry &amp; Molecular Biology; Biophysics</t>
  </si>
  <si>
    <t>DB9WI</t>
  </si>
  <si>
    <t>WOS:000368868000019</t>
  </si>
  <si>
    <t>Song, PP; Wang, NH; Liu, D; Xu, ZL; Wang, Q; Lv, Y</t>
  </si>
  <si>
    <t>Song, Pingping; Wang, Nianhe; Liu, Daniel; Xu, ZengLai; Wang, Qiong; Lv, Ye</t>
  </si>
  <si>
    <t>Phytochemical Investigation of the Seeds of Angelica nitida</t>
  </si>
  <si>
    <t>CHEMISTRY OF NATURAL COMPOUNDS</t>
  </si>
  <si>
    <t>CONSTITUENTS</t>
  </si>
  <si>
    <t>[Song, Pingping; Wang, Nianhe; Xu, ZengLai; Wang, Qiong; Lv, Ye] Jiangsu Prov &amp; Chinese Acad Sci, Inst Bot, Nanjing 210014, Jiangsu, Peoples R China; [Song, Pingping] Nanjing Agr Univ, Nanjing 210014, Jiangsu, Peoples R China</t>
  </si>
  <si>
    <t>Song, PP (reprint author), Jiangsu Prov &amp; Chinese Acad Sci, Inst Bot, Nanjing 210014, Jiangsu, Peoples R China.</t>
  </si>
  <si>
    <t>songpingping1981@gmail.com</t>
  </si>
  <si>
    <t>Jiangsu Center for Research &amp; Development of Medicinal Plants [201302]; Natural Science Foundation of Jiangsu Province, China [BK2011685]</t>
  </si>
  <si>
    <t>This study was supported by a grant from the Jiangsu Center for Research &amp; Development of Medicinal Plants (No. 201302) and the Natural Science Foundation of Jiangsu Province, China (Grant No. BK2011685).</t>
  </si>
  <si>
    <t>0009-3130</t>
  </si>
  <si>
    <t>1573-8388</t>
  </si>
  <si>
    <t>CHEM NAT COMPD+</t>
  </si>
  <si>
    <t>Chem. Nat. Compd.</t>
  </si>
  <si>
    <t>10.1007/s10600-016-1561-3</t>
  </si>
  <si>
    <t>Chemistry, Medicinal; Chemistry, Organic</t>
  </si>
  <si>
    <t>Pharmacology &amp; Pharmacy; Chemistry</t>
  </si>
  <si>
    <t>DB7MK</t>
  </si>
  <si>
    <t>WOS:000368699400026</t>
  </si>
  <si>
    <t>Liu, T; Whalen, JK; Shen, QR; Li, HX</t>
  </si>
  <si>
    <t>Liu, Ting; Whalen, Joann K.; Shen, Qirong; Li, Huixin</t>
  </si>
  <si>
    <t>Increase in soil nematode abundance due to fertilization was consistent across moisture regimes in a paddy rice-upland wheat system</t>
  </si>
  <si>
    <t>EUROPEAN JOURNAL OF SOIL BIOLOGY</t>
  </si>
  <si>
    <t>Soil moisture regime; Crop rotation; Fertilization; Soil biodiversity</t>
  </si>
  <si>
    <t>MICROBIAL COMMUNITIES; ORGANIC-MATTER; DECOMPOSITION; EXTRACTION; NITROGEN; BIODIVERSITY; FUMIGATION; AMENDMENTS; GROWTH; CHINA</t>
  </si>
  <si>
    <t>[Liu, Ting; Shen, Qirong; Li, Huixin] Nanjing Agr Univ, Coll Resources &amp; Environm Sci, Nanjing 210095, Jiangsu, Peoples R China; [Liu, Ting; Whalen, Joann K.] McGill Univ, Dept Nat Resource Sci, Montreal, PQ H9X 3V9, Canada</t>
  </si>
  <si>
    <t>Whalen, JK (reprint author), McGill Univ, Dept Nat Resource Sci, Montreal, PQ H9X 3V9, Canada.</t>
  </si>
  <si>
    <t>joann.whalen@mcgill.ca; huixinli@njau.edu.cn</t>
  </si>
  <si>
    <t>Special Fund for Agro-scientific Research in the Public Interest of China [201103004]; Priority Academic Program Development of Jiangsu Higher Education Institutions (PAPD); China Scholarship Council (CSC)</t>
  </si>
  <si>
    <t>This research was funded by Special Fund for Agro-scientific Research in the Public Interest of China (201103004) and Priority Academic Program Development of Jiangsu Higher Education Institutions (PAPD). T. Liu also received financial support from the China Scholarship Council (CSC).</t>
  </si>
  <si>
    <t>1164-5563</t>
  </si>
  <si>
    <t>1778-3615</t>
  </si>
  <si>
    <t>EUR J SOIL BIOL</t>
  </si>
  <si>
    <t>Eur. J. Soil Biol.</t>
  </si>
  <si>
    <t>JAN-FEB</t>
  </si>
  <si>
    <t>10.1016/j.ejsobi.2015.12.001</t>
  </si>
  <si>
    <t>Ecology; Soil Science</t>
  </si>
  <si>
    <t>Environmental Sciences &amp; Ecology; Agriculture</t>
  </si>
  <si>
    <t>DC1BG</t>
  </si>
  <si>
    <t>WOS:000368951200004</t>
  </si>
  <si>
    <t>Yang, LC; Yu, ZZ; Hou, JF; Deng, YF; Zhou, ZL; Zhao, ZY; Cui, J</t>
  </si>
  <si>
    <t>Yang, Lingchen; Yu, Zezhong; Hou, Jiafa; Deng, Yifeng; Zhou, Zhenlei; Zhao, Zhiyong; Cui, Jun</t>
  </si>
  <si>
    <t>Toxicity and oxidative stress induced by T-2 toxin and HT-2 toxin in broilers and broiler hepatocytes</t>
  </si>
  <si>
    <t>FOOD AND CHEMICAL TOXICOLOGY</t>
  </si>
  <si>
    <t>T-2 and HT-2 toxin; Broilers; Hepatocytes; Toxicity; Oxidative stress</t>
  </si>
  <si>
    <t>OVARIAN GRANULOSA-CELLS; LIPID-PEROXIDATION; CONTAMINATED FEED; DNA-DAMAGE; GROWTH; GLUTATHIONE; EXPOSURE; PERFORMANCE; MYCOTOXIN; APOPTOSIS</t>
  </si>
  <si>
    <t>[Yang, Lingchen; Hou, Jiafa; Deng, Yifeng; Zhou, Zhenlei; Zhao, Zhiyong; Cui, Jun] Nanjing Agr Univ, Coll Vet Med, 1 Wei Gang, Nanjing 210095, Jiangsu, Peoples R China; [Yu, Zezhong] Yuxi Agr Vocat Tech Coll, Dept Anim Sci, 41 Xianidiazhuang, Yuxi 653100, Peoples R China</t>
  </si>
  <si>
    <t>Hou, JF (reprint author), Nanjing Agr Univ, Coll Vet Med, 1 Wei Gang, Nanjing 210095, Jiangsu, Peoples R China.</t>
  </si>
  <si>
    <t>jfhou@njau.edu.cn</t>
  </si>
  <si>
    <t>National Basic Research Program of China [2009CB118806]; Priority Academic Program Development of Jiangsu Higher Education Institutions (PAPD)</t>
  </si>
  <si>
    <t>Financial support for this research was provided by the National Basic Research Program of China (Grant no. 2009CB118806) and the Priority Academic Program Development of Jiangsu Higher Education Institutions (PAPD).</t>
  </si>
  <si>
    <t>0278-6915</t>
  </si>
  <si>
    <t>1873-6351</t>
  </si>
  <si>
    <t>FOOD CHEM TOXICOL</t>
  </si>
  <si>
    <t>Food Chem. Toxicol.</t>
  </si>
  <si>
    <t>10.1016/j.fct.2015.12.003</t>
  </si>
  <si>
    <t>Food Science &amp; Technology; Toxicology</t>
  </si>
  <si>
    <t>DC1HA</t>
  </si>
  <si>
    <t>WOS:000368966200014</t>
  </si>
  <si>
    <t>Zhang, L; Shen, WJ; Fang, ZX; Liu, B</t>
  </si>
  <si>
    <t>Zhang, Li; Shen, Wenjing; Fang, Zhixiang; Liu, Biao</t>
  </si>
  <si>
    <t>Cry1Ab/c in different stages of growth in transgenic rice Bt-shanyou63</t>
  </si>
  <si>
    <t>FRONTIERS IN BIOSCIENCE-LANDMARK</t>
  </si>
  <si>
    <t>Bt Rice; cry1Ab/c mRNA; Cry1Ab/c Protein; Correlation</t>
  </si>
  <si>
    <t>GENETICALLY-MODIFIED RICE; BACILLUS-THURINGIENSIS; INSECTICIDAL PROTEIN; HELICOVERPA-ARMIGERA; BOLLWORM LEPIDOPTERA; EXPRESSING CRY1AC; DELTA-ENDOTOXIN; MESSENGER-RNA; BT PROTEIN; COTTON</t>
  </si>
  <si>
    <t>[Zhang, Li; Shen, Wenjing; Fang, Zhixiang; Liu, Biao] Minist Environm Protect China, State Key Lab Biosafty, NIES, 8 Jiang Wang Miao St, Nanjing 210042, Jiangsu, Peoples R China; [Zhang, Li] Nanjing Agr Univ, Coll Life Sci, Nanjing 210095, Jiangsu, Peoples R China</t>
  </si>
  <si>
    <t>Liu, B (reprint author), Minist Environm Protect PR China, Nanjing Inst Environm Sci, Nanjing, Jiangsu, Peoples R China.</t>
  </si>
  <si>
    <t>liubiao@pku.org.cn</t>
  </si>
  <si>
    <t>National Natural Science Foundation of China [31370544]; National Special Transgenic Project of China [2014ZX08012-005]; Special Fund for Environmental Protection Research in the Public Interest [201509044]</t>
  </si>
  <si>
    <t>The present research was jointly supported by the National Natural Science Foundation of China (31370544, www.nsfc.gov.cn), the National Special Transgenic Project of China (2014ZX08012-005) and the Special Fund for Environmental Protection Research in the Public Interest (201509044).</t>
  </si>
  <si>
    <t>FRONTIERS IN BIOSCIENCE INC</t>
  </si>
  <si>
    <t>IRVINE</t>
  </si>
  <si>
    <t>16471 SCIENTIFIC WAY, IRVINE, CA 92618 USA</t>
  </si>
  <si>
    <t>1093-9946</t>
  </si>
  <si>
    <t>1093-4715</t>
  </si>
  <si>
    <t>FRONT BIOSCI-LANDMRK</t>
  </si>
  <si>
    <t>Front. Biosci.</t>
  </si>
  <si>
    <t>10.2741/4400</t>
  </si>
  <si>
    <t>Biochemistry &amp; Molecular Biology; Cell Biology</t>
  </si>
  <si>
    <t>DC2WD</t>
  </si>
  <si>
    <t>WOS:000369078400015</t>
  </si>
  <si>
    <t>Ding, X; Wang, D; Li, LL; Ma, HT</t>
  </si>
  <si>
    <t>Ding, Xiao; Wang, Dian; Li, Longlong; Ma, Haitian</t>
  </si>
  <si>
    <t>Dehydroepiandrosterone ameliorates H2O2-induced Leydig cells oxidation damage and apoptosis through inhibition of ROS production and activation of PI3K/Akt pathways</t>
  </si>
  <si>
    <t>INTERNATIONAL JOURNAL OF BIOCHEMISTRY &amp; CELL BIOLOGY</t>
  </si>
  <si>
    <t>Apoptosis; Dehydroepiandrosterone; Leydig cells; Mitochondrion; Oxidative damage</t>
  </si>
  <si>
    <t>MESENCHYMAL STEM-CELLS; VASCULAR ENDOTHELIAL-CELLS; PEROXIDE-INDUCED APOPTOSIS; DNA-DAMAGE; TESTOSTERONE BIOSYNTHESIS; SUPEROXIDE GENERATION; LIPID-PEROXIDATION; SH-SY5Y CELLS; COMET ASSAY; PC12 CELLS</t>
  </si>
  <si>
    <t>[Ding, Xiao; Wang, Dian; Li, Longlong; Ma, Haitian] Nanjing Agr Univ, Coll Vet Med, Key Lab Anim Physiol &amp; Biochem, Nanjing 210095, Jiangsu, Peoples R China</t>
  </si>
  <si>
    <t>Ma, HT (reprint author), Nanjing Agr Univ, Coll Vet Med, Key Lab Anim Physiol &amp; Biochem, Nanjing 210095, Jiangsu, Peoples R China.</t>
  </si>
  <si>
    <t>mahaitian@njau.edu.cn</t>
  </si>
  <si>
    <t>Priority Academic Program Development of Jiangsu Higher Education Institutions (PAPD)</t>
  </si>
  <si>
    <t>This work was supported by the Project Funded by the Priority Academic Program Development of Jiangsu Higher Education Institutions (PAPD).</t>
  </si>
  <si>
    <t>1357-2725</t>
  </si>
  <si>
    <t>1878-5875</t>
  </si>
  <si>
    <t>INT J BIOCHEM CELL B</t>
  </si>
  <si>
    <t>Int. J. Biochem. Cell Biol.</t>
  </si>
  <si>
    <t>10.1016/j.biocel.2015.11.018</t>
  </si>
  <si>
    <t>DB9WX</t>
  </si>
  <si>
    <t>WOS:000368869500014</t>
  </si>
  <si>
    <t>Wang, DY; Deng, SY; Zhang, MH; Geng, ZM; Sun, C; Bian, H; Liu, F; Zhu, YZ; Xu, WM</t>
  </si>
  <si>
    <t>Wang, Daoying; Deng, Shaoying; Zhang, Muhan; Geng, Zhiming; Sun, Chong; Bian, Huan; Liu, Fang; Zhu, Yongzhi; Xu, Weimin</t>
  </si>
  <si>
    <t>Optimization of the Tenderization of Duck Breast Meat by Adenosine 5 '-Monophosphate (AMP) using Response Surface Methodology</t>
  </si>
  <si>
    <t>JOURNAL OF POULTRY SCIENCE</t>
  </si>
  <si>
    <t>adenosine 5 '-monophosphate; duck; marinating; response surface methodology; tenderness</t>
  </si>
  <si>
    <t>DRY-CURED DUCK; TENDERNESS; MUSCLE; MYOSIN; ACTIN; MICROSTRUCTURE; EXTRACTION; ACTOMYOSIN; QUALITY; TEMPERATURE</t>
  </si>
  <si>
    <t>[Wang, Daoying; Deng, Shaoying; Zhang, Muhan; Geng, Zhiming; Sun, Chong; Bian, Huan; Liu, Fang; Zhu, Yongzhi; Xu, Weimin] Jiangsu Acad Agr Sci, Inst Agr Prod Proc, Nanjing 210014, Peoples R China; [Deng, Shaoying] Nanjing Agr Univ, Minist Educ, Key Lab Meat Proc &amp; Qual Control, Nanjing 210095, Jiangsu, Peoples R China</t>
  </si>
  <si>
    <t>Xu, WM (reprint author), Jiangsu Acad Agr Sci, Inst Agr Prod Proc, Nanjing 210014, Peoples R China.</t>
  </si>
  <si>
    <t>weiminxu2002@aliyun.com</t>
  </si>
  <si>
    <t>National Natural Science Foundation of China [31101312]; Natural Science Foundation Program of Jiangsu Province [BK2012785]; Innovation of Agricultural Science and Technology of Jiangsu Province [CX(13)3081]</t>
  </si>
  <si>
    <t>This study was supported by National Natural Science Foundation of China (31101312), Natural Science Foundation Program of Jiangsu Province (BK2012785), Innovation of Agricultural Science and Technology of Jiangsu Province (CX(13)3081).</t>
  </si>
  <si>
    <t>JAPAN POULTRY SCIENCE ASSOC</t>
  </si>
  <si>
    <t>TSUKUBA</t>
  </si>
  <si>
    <t>C/O NATL INST LIVESTOCK &amp; GLASSLAND SCIENCE, 2 IKENODAI, TSUKUBA, IBARAKI 305-0901, JAPAN</t>
  </si>
  <si>
    <t>1346-7395</t>
  </si>
  <si>
    <t>J POULT SCI</t>
  </si>
  <si>
    <t>J. Poult. Sci.</t>
  </si>
  <si>
    <t>10.2141/jpsa.0150066</t>
  </si>
  <si>
    <t>DC1HV</t>
  </si>
  <si>
    <t>WOS:000368968300014</t>
  </si>
  <si>
    <t>Ma, D; Hu, Y; Yang, CQ; Liu, BL; Fang, L; Wan, Q; Liang, WH; Mei, GF; Wang, LJ; Wang, HP; Ding, LY; Dong, CG; Pan, MQ; Chen, JD; Wang, S; Chen, SQ; Cai, CP; Zhu, XF; Guan, XY; Zhou, BL; Zhu, SJ; Wang, JW; Guo, WZ; Chen, XY; Zhang, TZ</t>
  </si>
  <si>
    <t>Ma, Dan; Hu, Yan; Yang, Changqing; Liu, Bingliang; Fang, Lei; Wan, Qun; Liang, Wenhua; Mei, Gaofu; Wang, Lingjian; Wang, Haiping; Ding, Linyun; Dong, Chenguang; Pan, Mengqiao; Chen, Jiedan; Wang, Sen; Chen, Shuqi; Cai, Caiping; Zhu, Xiefei; Guan, Xueying; Zhou, Baoliang; Zhu, Shuijin; Wang, Jiawei; Guo, Wangzhen; Chen, Xiaoya; Zhang, Tianzhen</t>
  </si>
  <si>
    <t>Genetic basis for glandular trichome formation in cotton</t>
  </si>
  <si>
    <t>NATURE COMMUNICATIONS</t>
  </si>
  <si>
    <t>TERPENOID ALDEHYDES; GOSSYPIUM-HIRSUTUM; ARTEMISIA-ANNUA; GLANDLESS SEEDS; PLANT; SEQUENCE; EVOLUTION; LOCI</t>
  </si>
  <si>
    <t>[Ma, Dan; Hu, Yan; Liu, Bingliang; Fang, Lei; Wan, Qun; Liang, Wenhua; Mei, Gaofu; Wang, Haiping; Ding, Linyun; Dong, Chenguang; Pan, Mengqiao; Chen, Jiedan; Wang, Sen; Chen, Shuqi; Cai, Caiping; Zhu, Xiefei; Guan, Xueying; Zhou, Baoliang; Guo, Wangzhen; Zhang, Tianzhen] Nanjing Agr Univ, State Key Lab Crop Genet &amp; Germplasm Enhancement, Cotton Hybrid R&amp;D Engn Ctr, Minist Educ, Nanjing 210095, Jiangsu, Peoples R China; [Yang, Changqing; Wang, Lingjian; Wang, Jiawei; Chen, Xiaoya] Chinese Acad Sci, Natl Key Lab Plant Mol Genet, Natl Plant Gene Res Ctr, Inst Plant Physiol &amp; Ecol,Shanghai Inst Biol Sci, Shanghai 200032, Peoples R China; [Zhu, Shuijin] Zhejiang Univ, Dept Agron, Coll Agr &amp; Biotechnol, Hangzhou 310029, Zhejiang, Peoples R China</t>
  </si>
  <si>
    <t>Zhang, TZ (reprint author), Nanjing Agr Univ, State Key Lab Crop Genet &amp; Germplasm Enhancement, Cotton Hybrid R&amp;D Engn Ctr, Minist Educ, Nanjing 210095, Jiangsu, Peoples R China.; Chen, XY (reprint author), Chinese Acad Sci, Natl Key Lab Plant Mol Genet, Natl Plant Gene Res Ctr, Inst Plant Physiol &amp; Ecol,Shanghai Inst Biol Sci, Shanghai 200032, Peoples R China.</t>
  </si>
  <si>
    <t>xychen@sibs.ac.cn; cotton@njau.edu.cn</t>
  </si>
  <si>
    <t>NSFC [31201250]; Major State Basic Research Development Program of China (973 Program) [2011CB109300]; Priority Academic Program Development of Jiangsu Higher Education Institutions; 111 Program</t>
  </si>
  <si>
    <t>This work was financially supported in part by grants from NSFC(31201250) the Major State Basic Research Development Program of China (973 Program, 2011CB109300), the Priority Academic Program Development of Jiangsu Higher Education Institutions and the 111 Program.</t>
  </si>
  <si>
    <t>2041-1723</t>
  </si>
  <si>
    <t>NAT COMMUN</t>
  </si>
  <si>
    <t>Nat. Commun.</t>
  </si>
  <si>
    <t>10.1038/ncomms10456</t>
  </si>
  <si>
    <t>DC2BY</t>
  </si>
  <si>
    <t>WOS:000369023400002</t>
  </si>
  <si>
    <t>Niu, QX; Liu, YJ; Song, DJ; Gao, YJ; Dai, CL; Yang, HW</t>
  </si>
  <si>
    <t>Niu, Qing-xia; Liu, Yu-Jie; Song, Da-Jie; Gao, Ying-Jie; Dai, Cun-Li; Yang, Hong-Wei</t>
  </si>
  <si>
    <t>Research of anti-ultraviolet nano-film structure based on the FDTD method</t>
  </si>
  <si>
    <t>OPTIK</t>
  </si>
  <si>
    <t>Inorganic sunscreen agents; Nano-film; The finite-difference time-domain method; Photonic crystal</t>
  </si>
  <si>
    <t>PHOTONIC CRYSTALS; RADIATION; SKIN</t>
  </si>
  <si>
    <t>[Niu, Qing-xia; Liu, Yu-Jie; Song, Da-Jie; Gao, Ying-Jie; Dai, Cun-Li; Yang, Hong-Wei] Nanjing Agr Univ, Dept Phys, Nanjing 210095, Jiangsu, Peoples R China</t>
  </si>
  <si>
    <t>Dai, CL; Yang, HW (reprint author), Nanjing Agr Univ, Coll Sci, Dept Phys, Nanjing 210095, Jiangsu, Peoples R China.</t>
  </si>
  <si>
    <t>phd_hwyang@aliyun.com</t>
  </si>
  <si>
    <t>0030-4026</t>
  </si>
  <si>
    <t>Optik</t>
  </si>
  <si>
    <t>10.1016/j.ijleo.2015.10.042</t>
  </si>
  <si>
    <t>Optics</t>
  </si>
  <si>
    <t>DC1EJ</t>
  </si>
  <si>
    <t>WOS:000368959300006</t>
  </si>
  <si>
    <t>Liu, JX; Zhang, JL; Su, MM; Niu, QX; Yang, HW</t>
  </si>
  <si>
    <t>Liu, Jian-Xiao; Zhang, Jun-Liang; Su, Ming-Min; Niu, Qing-Xia; Yang, Hong-Wei</t>
  </si>
  <si>
    <t>A two-step indirect FDTD method for calculating anisotropic ferrite</t>
  </si>
  <si>
    <t>Anisotropy; Ferrite; Reflection coefficient; Transmission coefficient; Finite-difference time-domain (FDTD)</t>
  </si>
  <si>
    <t>TIME DIFFERENCING METHOD; MAGNETIZED FERRITE; DISPERSIVE MEDIA; ELECTROMAGNETIC SCATTERING; PLASMA; FORMULATION; PROPAGATION</t>
  </si>
  <si>
    <t>[Liu, Jian-Xiao; Zhang, Jun-Liang; Su, Ming-Min] Hengshui Univ, Sch Elect &amp; Informat Engn, Hengshui 053000, Hebei, Peoples R China; [Liu, Jian-Xiao; Niu, Qing-Xia; Yang, Hong-Wei] Nanjing Agr Univ, Dept Phys, Nanjing 210095, Jiangsu, Peoples R China</t>
  </si>
  <si>
    <t>Yang, HW (reprint author), Nanjing Agr Univ, Dept Phys, Coll Sci, Nanjing 210095, Jiangsu, Peoples R China.</t>
  </si>
  <si>
    <t>10.1016/j.ijleo.2015.10.059</t>
  </si>
  <si>
    <t>WOS:000368959300026</t>
  </si>
  <si>
    <t>Du, JL; Cao, LP; Liu, YJ; Jia, R; Yin, GJ</t>
  </si>
  <si>
    <t>Du, Jin-Liang; Cao, Li-Ping; Liu, Ying-Juan; Jia, Rui; Yin, Guo-Jun</t>
  </si>
  <si>
    <t>A Study of 2,3,7,8-Tetrachlorodibenzo-p-dioxin Induced Liver Injury in Jian Carp (Cyprinus carpio var. Jian) Using Precision-Cut Liver Slices</t>
  </si>
  <si>
    <t>BULLETIN OF ENVIRONMENTAL CONTAMINATION AND TOXICOLOGY</t>
  </si>
  <si>
    <t>Jian Carp; 2,3,7,8-Tetrachlorodibenzo-p-dioxin; AhR2; ARNT2; CYP1A</t>
  </si>
  <si>
    <t>ARYL-HYDROCARBON RECEPTOR; IN-VITRO; OXIDATIVE STRESS; INDUCED HEPATOTOXICITY; RAINBOW-TROUT; GENE-EXPRESSION; TCDD; ZEBRAFISH; EXPOSURE; RATS</t>
  </si>
  <si>
    <t>[Du, Jin-Liang; Cao, Li-Ping; Yin, Guo-Jun] Chinese Acad Fishery Sci, Freshwater Fisheries Res Ctr, Minist Agr, Key Lab Freshwater Fisheries &amp; Germplasm Resource, Wuxi 214081, Peoples R China; [Du, Jin-Liang; Cao, Li-Ping; Yin, Guo-Jun] Chinese Acad Fishery Sci, Freshwater Fisheries Res Ctr, Int Joint Res Lab Fish Immunopharmacol, Wuxi 214081, Peoples R China; [Liu, Ying-Juan; Jia, Rui; Yin, Guo-Jun] Nanjing Agr Univ, Wuxi Fisheries Coll, Wuxi 214081, Peoples R China</t>
  </si>
  <si>
    <t>Yin, GJ (reprint author), Chinese Acad Fishery Sci, Freshwater Fisheries Res Ctr, Minist Agr, Key Lab Freshwater Fisheries &amp; Germplasm Resource, Wuxi 214081, Peoples R China.; Yin, GJ (reprint author), Chinese Acad Fishery Sci, Freshwater Fisheries Res Ctr, Int Joint Res Lab Fish Immunopharmacol, Wuxi 214081, Peoples R China.; Yin, GJ (reprint author), Nanjing Agr Univ, Wuxi Fisheries Coll, Wuxi 214081, Peoples R China.</t>
  </si>
  <si>
    <t>yingj@ffrc.cn</t>
  </si>
  <si>
    <t>National Natural Science Foundation of China [31202002, 31200918]; Central Public-Interest Scientific Institution Basal Research Fund [2013JBFM12]; Jiangsu Science and Technology Department [BK2012535]</t>
  </si>
  <si>
    <t>This study was funded by the National Natural Science Foundation of China (31202002, 31200918), the Central PublicInterest Scientific Institution Basal Research Fund (2013JBFM12), and Jiangsu Science and Technology Department (BK2012535).</t>
  </si>
  <si>
    <t>0007-4861</t>
  </si>
  <si>
    <t>1432-0800</t>
  </si>
  <si>
    <t>B ENVIRON CONTAM TOX</t>
  </si>
  <si>
    <t>Bull. Environ. Contam. Toxicol.</t>
  </si>
  <si>
    <t>10.1007/s00128-015-1683-5</t>
  </si>
  <si>
    <t>Environmental Sciences; Toxicology</t>
  </si>
  <si>
    <t>Environmental Sciences &amp; Ecology; Toxicology</t>
  </si>
  <si>
    <t>DB7SW</t>
  </si>
  <si>
    <t>WOS:000368717300011</t>
  </si>
  <si>
    <t>Chen, YY; Zhang, LY</t>
  </si>
  <si>
    <t>Chen, Yuanyuan; Zhang, Liangyun</t>
  </si>
  <si>
    <t>HOPF-GALOIS EXTENSIONS FOR MONOIDAL HOM-HOPF ALGEBRAS</t>
  </si>
  <si>
    <t>COLLOQUIUM MATHEMATICUM</t>
  </si>
  <si>
    <t>monoidal Hom-Hopf algebras; Hopf-Galois extensions; total integrals; affineness theorem</t>
  </si>
  <si>
    <t>LIE-ALGEBRAS; DEFORMATIONS; DERIVATIONS; COALGEBRAS; BIALGEBRAS</t>
  </si>
  <si>
    <t>[Chen, Yuanyuan; Zhang, Liangyun] Nanjing Agr Univ, Coll Sci, Nanjing 210095, Jiangsu, Peoples R China</t>
  </si>
  <si>
    <t>Zhang, LY (reprint author), Nanjing Agr Univ, Coll Sci, Nanjing 210095, Jiangsu, Peoples R China.</t>
  </si>
  <si>
    <t>zlyun@njau.edu.cn</t>
  </si>
  <si>
    <t>National Natural Science Foundation of China [11401311, 11571173]; Natural Science Foundation of Jiangsu Province [BK20140676, BK20141358]; Key Project of Science and Technology of the Chinese Ministry of Education [108154]</t>
  </si>
  <si>
    <t>This research was supported by the National Natural Science Foundation of China (11401311, 11571173), the Natural Science Foundation of Jiangsu Province (BK20140676, BK20141358), and the Key Project of Science and Technology of the Chinese Ministry of Education (108154).</t>
  </si>
  <si>
    <t>ARS POLONA-RUCH</t>
  </si>
  <si>
    <t>WARSAW</t>
  </si>
  <si>
    <t>KRAKOWSKIE PRZEDMIESCIE 7 PO BOX 1001, 00-068 WARSAW, POLAND</t>
  </si>
  <si>
    <t>0010-1354</t>
  </si>
  <si>
    <t>1730-6302</t>
  </si>
  <si>
    <t>COLLOQ MATH-WARSAW</t>
  </si>
  <si>
    <t>Colloq. Math.</t>
  </si>
  <si>
    <t>10.4064/cm6615-12-2015</t>
  </si>
  <si>
    <t>DB5EL</t>
  </si>
  <si>
    <t>WOS:000368537000009</t>
  </si>
  <si>
    <t>Yi, FJ; Jiang, F; Zhong, FN; Zhou, X; Ding, AJ</t>
  </si>
  <si>
    <t>Yi, Fujin; Jiang, Fei; Zhong, Funing; Zhou, Xun; Ding, Aijun</t>
  </si>
  <si>
    <t>The impacts of surface ozone pollution on winter wheat productivity in China - An econometric approach</t>
  </si>
  <si>
    <t>ENVIRONMENTAL POLLUTION</t>
  </si>
  <si>
    <t>Surface ozone; Winter wheat; Yield; Food security; Dose-response function</t>
  </si>
  <si>
    <t>UNITED-STATES AGRICULTURE; TROPOSPHERIC OZONE; AIR-POLLUTION; CROP YIELDS; STOMATAL CONDUCTANCE; LEAF PHYSIOLOGY; QUALITY; METAANALYSIS; VEGETATION; STRESS</t>
  </si>
  <si>
    <t>[Yi, Fujin; Zhong, Funing; Zhou, Xun] Nanjing Agr Univ, Coll Econ &amp; Management, Nanjing 210095, Jiangsu, Peoples R China; [Jiang, Fei; Ding, Aijun] Nanjing Univ, Sch Atmospher Sci, Nanjing 210093, Jiangsu, Peoples R China</t>
  </si>
  <si>
    <t>Yi, FJ (reprint author), Nanjing Agr Univ, Coll Econ &amp; Management, 1 Weigang, Nanjing 210095, Jiangsu, Peoples R China.</t>
  </si>
  <si>
    <t>Ding, Aijun/D-1610-2009</t>
  </si>
  <si>
    <t>Ding, Aijun/0000-0003-4481-5386</t>
  </si>
  <si>
    <t>National Science Foundation of China [71303115, 71333008]; Economy and Environment Program for Southeast Asia; National Planning Office of Philosophy and Social Science [14ZDA038]; Nanjing Agricultural University [Y0201400037, SKCX2015004, A0201300498]; Education Department of Jiangsu Province [2014SJD069]; Priority Academic Program Development of Jiangsu Higher Education Institutions (PAPD); Jiangsu Rural Development and Land Policy Research Institute; Jiangsu Agriculture Modernization Decision Consulting Center; China Center for Food Security Studies at Nanjing Agricultural University</t>
  </si>
  <si>
    <t>Authors gratefully acknowledge the financial support by National Science Foundation of China (Grants: 71303115, 71333008), Economy and Environment Program for Southeast Asia, National Planning Office of Philosophy and Social Science (Grant: 14ZDA038), Nanjing Agricultural University (Grants: Y0201400037, SKCX2015004, A0201300498), Education Department of Jiangsu Province (Grant: 2014SJD069), Priority Academic Program Development of Jiangsu Higher Education Institutions (PAPD), China Center for Food Security Studies at Nanjing Agricultural University, Jiangsu Rural Development and Land Policy Research Institute, and Jiangsu Agriculture Modernization Decision Consulting Center. We also thank Jing Zhu and Yingheng Zhou, as well as three anonymous referees and the editor for valuable input. All remaining errors are ours.</t>
  </si>
  <si>
    <t>0269-7491</t>
  </si>
  <si>
    <t>1873-6424</t>
  </si>
  <si>
    <t>ENVIRON POLLUT</t>
  </si>
  <si>
    <t>Environ. Pollut.</t>
  </si>
  <si>
    <t>B</t>
  </si>
  <si>
    <t>10.1016/j.envpol.2015.09.052</t>
  </si>
  <si>
    <t>DB1YW</t>
  </si>
  <si>
    <t>WOS:000368306500004</t>
  </si>
  <si>
    <t>Sun, YY; Wang, H; Guo, GL; Pu, YF; Yan, BL; Wang, CH</t>
  </si>
  <si>
    <t>Sun, Ying-ying; Wang, Hui; Guo, Gan-lin; Pu, Yin-fang; Yan, Bin-lun; Wang, Chang-hai</t>
  </si>
  <si>
    <t>Isolation, purification, and identification of antialgal substances in green alga Ulva prolifera for antialgal activity against the common harmful red tide microalgae</t>
  </si>
  <si>
    <t>Antialgal substances; Identification; Isolation; Purification; Red tide microalgae; Ulva prolifera</t>
  </si>
  <si>
    <t>CORALLINA-PILULIFERA; GROWTH-INHIBITION; CONSTITUENTS; MACROALGAE; PERTUSA</t>
  </si>
  <si>
    <t>[Sun, Ying-ying; Guo, Gan-lin; Pu, Yin-fang; Yan, Bin-lun] Huaihai Inst Technol, Jiangsu Key Lab Marine Biotechnol, Lianyungang 222005, Peoples R China; [Sun, Ying-ying] Coinnovat Ctr Jiangsu Marine Bioind Technol, Lianyungang 222005, Peoples R China; [Wang, Hui] Beijing Inst Med Device Testing, Beijing 101111, Peoples R China; [Wang, Chang-hai] Nanjing Agr Univ, Resources &amp; Environm Sci Inst, Nanjing 210095, Jiangsu, Peoples R China</t>
  </si>
  <si>
    <t>Sun, YY (reprint author), Huaihai Inst Technol, Jiangsu Key Lab Marine Biotechnol, Lianyungang 222005, Peoples R China.</t>
  </si>
  <si>
    <t>syy-999@163.com</t>
  </si>
  <si>
    <t>Natural Science Foundation of Jiangsu Province of China [BK20140446]; Priority Academic Program Development of Jiangsu Higher Education Institutions (PAPD); Lianyungang Programs for Science and Technology Development [CG1310]</t>
  </si>
  <si>
    <t>The authors thank Prof. Bin-lunYan for his kind supply of U. prolifera, and Prof. Chang-hai Wang for his great help with the revision of the manuscript. This work was supported by the Natural Science Foundation of Jiangsu Province of China (BK20140446), a project funded by a Priority Academic Program Development of Jiangsu Higher Education Institutions (PAPD), and the Lianyungang Programs for Science and Technology Development (CG1310).</t>
  </si>
  <si>
    <t>10.1007/s11356-015-5377-7</t>
  </si>
  <si>
    <t>DB0LS</t>
  </si>
  <si>
    <t>WOS:000368200200050</t>
  </si>
  <si>
    <t>Hu, ZQ; Wu, S; Ji, C; Zou, JW; Zhou, QS; Liu, SW</t>
  </si>
  <si>
    <t>Hu, Zhiqiang; Wu, Shuang; Ji, Cheng; Zou, Jianwen; Zhou, Quansuo; Liu, Shuwei</t>
  </si>
  <si>
    <t>A comparison of methane emissions following rice paddies conversion to crab-fish farming wetlands in southeast China</t>
  </si>
  <si>
    <t>Agricultural land-use shift; Methane; Paddy field; Crab-fish farming wetland; Mitigation potential</t>
  </si>
  <si>
    <t>NITROUS-OXIDE EMISSIONS; GREENHOUSE-GAS EMISSIONS; 3-YEAR FIELD MEASUREMENT; FRESH-WATER MARSH; CARBON-DIOXIDE; WHEAT ROTATION; ORGANIC-CARBON; BOREAL LAKES; CROP RESIDUE; CH4 EMISSION</t>
  </si>
  <si>
    <t>[Hu, Zhiqiang; Wu, Shuang; Ji, Cheng; Zou, Jianwen; Zhou, Quansuo; Liu, Shuwei] Nanjing Agr Univ, Jiangsu Key Lab Low Carbon Agr &amp; GHGs Mitigat, Nanjing 210095, Jiangsu, Peoples R China</t>
  </si>
  <si>
    <t>Liu, SW (reprint author), Nanjing Agr Univ, Jiangsu Key Lab Low Carbon Agr &amp; GHGs Mitigat, Nanjing 210095, Jiangsu, Peoples R China.</t>
  </si>
  <si>
    <t>swliu@njau.edu.cn</t>
  </si>
  <si>
    <t>National Natural Science Foundation of China (NSFC) [41171194, 41301244, 41225003]; National Basic Research Program of China [2012CB417102]; Natural science foundation of Jiangsu Province [BK20130695]; China Post-doctoral Science Foundation [2014M551610]</t>
  </si>
  <si>
    <t>This work was supported by the National Natural Science Foundation of China (NSFC, 41171194, 41301244, 41225003), National Basic Research Program of China (2012CB417102), Natural science foundation of Jiangsu Province (BK20130695), and China Post-doctoral Science Foundation (2014M551610).</t>
  </si>
  <si>
    <t>10.1007/s11356-015-5383-9</t>
  </si>
  <si>
    <t>WOS:000368200200055</t>
  </si>
  <si>
    <t>Zhou, HS; Yin, H; Chen, JQ; Liu, X; Gao, YB; Wu, JY; Zhang, SL</t>
  </si>
  <si>
    <t>Zhou, Hongsheng; Yin, Hao; Chen, Jianqing; Liu, Xing; Gao, Yongbin; Wu, Juyou; Zhang, Shaoling</t>
  </si>
  <si>
    <t>Gene-expression profile of developing pollen tube of Pyrus bretschneideri</t>
  </si>
  <si>
    <t>GENE EXPRESSION PATTERNS</t>
  </si>
  <si>
    <t>Pear; Pollen tube; Development; Gene expression profile</t>
  </si>
  <si>
    <t>PROGRAMMED CELL-DEATH; LEAF SENESCENCE; RNA-SEQ; ARABIDOPSIS-THALIANA; STRESS RESPONSES; CYTOSOLIC CA2+; WHOLE-PLANT; TRANSCRIPTOME; GROWTH; RICE</t>
  </si>
  <si>
    <t>[Zhou, Hongsheng; Yin, Hao; Chen, Jianqing; Liu, Xing; Gao, Yongbin; Wu, Juyou; Zhang, Shaoling] Nanjing Agr Univ, Ctr Pear Engn Technol Res, State Key Lab Crop Genet &amp; Germplasm Enhancement, Nanjing 210095, Jiangsu, Peoples R China</t>
  </si>
  <si>
    <t>Wu, JY; Zhang, SL (reprint author), Nanjing Agr Univ, Ctr Pear Engn Technol Res, State Key Lab Crop Genet &amp; Germplasm Enhancement, Nanjing 210095, Jiangsu, Peoples R China.</t>
  </si>
  <si>
    <t>juyouwu@njau.edu.cn; slzhang@njau.edu.cn</t>
  </si>
  <si>
    <t>Independent Innovation of Agricultural Sciences in Jiangsu Province [CX(13)3010, CX(12)5079, CX(14)2020]; National Natural Science Foundation of China [31522048, 31272119, 31171936]; Jiangsu Province Science and Technology Support Program [BE2014400, BE2014334]; Doctoral Fund of Ministry of Education of China [20110097110029, 20120097120046, 20120097110041, 20130097130004]</t>
  </si>
  <si>
    <t>This work was supported by the Independent Innovation of Agricultural Sciences in Jiangsu Province [CX(13)3010, CX(12)5079 and CX(14)2020], the National Natural Science Foundation of China (31522048, 31272119, 31171936), Jiangsu Province Science and Technology Support Program (BE2014400 and BE2014334) and the Doctoral Fund of Ministry of Education of China (20110097110029, 20120097120046, 20120097110041 and 20130097130004). We thank International Science Editing for helping us to improve the article.</t>
  </si>
  <si>
    <t>1567-133X</t>
  </si>
  <si>
    <t>1872-7298</t>
  </si>
  <si>
    <t>GENE EXPR PATTERNS</t>
  </si>
  <si>
    <t>Gene Expr. Patterns</t>
  </si>
  <si>
    <t>10.1016/j.gep.2015.10.004</t>
  </si>
  <si>
    <t>Developmental Biology; Genetics &amp; Heredity</t>
  </si>
  <si>
    <t>DB6FR</t>
  </si>
  <si>
    <t>WOS:000368610000002</t>
  </si>
  <si>
    <t>Fang, D; Shi, CC</t>
  </si>
  <si>
    <t>Fang, Di; Shi, Cuicui</t>
  </si>
  <si>
    <t>Characterization and flocculability of a novel proteoglycan produced by Talaromyces trachyspermus OU5</t>
  </si>
  <si>
    <t>JOURNAL OF BIOSCIENCE AND BIOENGINEERING</t>
  </si>
  <si>
    <t>Filamentous fungus; Talaromyces trachyspermus; Exopolymers; Flocculating efficiency; Active constituent; Low-nutrient; Ca2+-independent; Kaolin suspension; Swine wastewater</t>
  </si>
  <si>
    <t>WASTE-WATER; BACILLUS-LICHENIFORMIS; BIOFLOCCULANT; REMOVAL; ACID</t>
  </si>
  <si>
    <t>[Fang, Di; Shi, Cuicui] Nanjing Agr Univ, Coll Resources &amp; Environm Sci, Nanjing 210095, Jiangsu, Peoples R China; [Shi, Cuicui] Ocean Univ China, Coll Environm Sci &amp; Engn, Qingdao 266100, Peoples R China</t>
  </si>
  <si>
    <t>Fang, D (reprint author), Nanjing Agr Univ, Coll Resources &amp; Environm Sci, Nanjing 210095, Jiangsu, Peoples R China.</t>
  </si>
  <si>
    <t>di.fang@njau.edu.cn</t>
  </si>
  <si>
    <t>Natural Science Foundation of China [21377057]; Jiangsu Province Natural Science Foundation [BK 20131313]</t>
  </si>
  <si>
    <t>This work was supported by the Natural Science Foundation of China (21377057) and the Jiangsu Province Natural Science Foundation (BK 20131313).</t>
  </si>
  <si>
    <t>SOC BIOSCIENCE BIOENGINEERING JAPAN</t>
  </si>
  <si>
    <t>OSAKA</t>
  </si>
  <si>
    <t>OSAKA UNIV, FACULTY ENGINEERING, 2-1 YAMADAOKA, SUITA, OSAKA, 565-0871, JAPAN</t>
  </si>
  <si>
    <t>1389-1723</t>
  </si>
  <si>
    <t>1347-4421</t>
  </si>
  <si>
    <t>J BIOSCI BIOENG</t>
  </si>
  <si>
    <t>J. Biosci. Bioeng.</t>
  </si>
  <si>
    <t>10.1016/j.jbiosc.2015.05.001</t>
  </si>
  <si>
    <t>Biotechnology &amp; Applied Microbiology; Food Science &amp; Technology</t>
  </si>
  <si>
    <t>DB8CP</t>
  </si>
  <si>
    <t>WOS:000368744900009</t>
  </si>
  <si>
    <t>Zhang, LG; Li, BC; Zhang, Y; Jia, XJ; Zhou, MG</t>
  </si>
  <si>
    <t>Zhang, Leigang; Li, Baicun; Zhang, Yu; Jia, Xiaojing; Zhou, Mingguo</t>
  </si>
  <si>
    <t>Hexokinase plays a critical role in deoxynivalenol (DON) production and fungal development in Fusarium graminearum</t>
  </si>
  <si>
    <t>DON; FgHXK1; Fusarium graminearum; hexokinase; MBC resistance</t>
  </si>
  <si>
    <t>SACCHAROMYCES-CEREVISIAE; TRICHOTHECENE BIOSYNTHESIS; GIBBERELLA-ZEAE; HEAD BLIGHT; MYCOTOXINS; GENES; HXK1; EXPRESSION; WHEAT; GLUCOKINASE</t>
  </si>
  <si>
    <t>[Zhang, Leigang; Li, Baicun; Zhang, Yu; Jia, Xiaojing; Zhou, Mingguo] Nanjing Agr Univ, Coll Plant Protect, Nanjing 210095, Jiangsu, Peoples R China; [Zhang, Leigang; Li, Baicun; Zhang, Yu; Jia, Xiaojing; Zhou, Mingguo] Nanjing Agr Univ, State &amp; Local Joint Engn Res Ctr Green Pesticide, Nanjing 210095, Jiangsu, Peoples R China; [Zhang, Leigang] Jiangsu Acad Agr Sci, Inst Agr Prod Proc, Nanjing 210014, Jiangsu, Peoples R China</t>
  </si>
  <si>
    <t>Zhou, MG (reprint author), Nanjing Agr Univ, Coll Plant Protect, Nanjing 210095, Jiangsu, Peoples R China.; Zhou, MG (reprint author), Nanjing Agr Univ, State &amp; Local Joint Engn Res Ctr Green Pesticide, Nanjing 210095, Jiangsu, Peoples R China.; Zhou, MG (reprint author), Nanjing Agr Univ, Inst Plant Protect, 1 Weigang Rd, Nanjing 210095, Jiangsu, Peoples R China.</t>
  </si>
  <si>
    <t>National Key Basic Research Programme (973 Programme) [2012CB114000]; National Science and Technology Support Programme [2012BAD19B01]; Special Fund for Agro-scientific Research in Public Interest [201303023]</t>
  </si>
  <si>
    <t>This work was supported by the National Key Basic Research Programme (973 Programme, Grant No: 2012CB114000); National Science and Technology Support Programme (Grant No: 2012BAD19B01) and the Special Fund for Agro-scientific Research in the Public Interest (Grant No: 201303023).</t>
  </si>
  <si>
    <t>10.1111/mpp.12258</t>
  </si>
  <si>
    <t>DB7OA</t>
  </si>
  <si>
    <t>WOS:000368703900002</t>
  </si>
  <si>
    <t>Zhang, HF; Li, B; Fang, Q; Li, Y; Zheng, XB; Zhang, ZG</t>
  </si>
  <si>
    <t>Zhang, Haifeng; Li, Bing; Fang, Qin; Li, Ying; Zheng, Xiaobo; Zhang, Zhengguang</t>
  </si>
  <si>
    <t>SNARE protein FgVam7 controls growth, asexual and sexual development, and plant infection in Fusarium graminearum</t>
  </si>
  <si>
    <t>DON; endocytosis; Fusarium graminearum; plant infection; SNARE protein</t>
  </si>
  <si>
    <t>FUNGUS ASPERGILLUS-ORYZAE; GIBBERELLA-ZEAE; SUBCELLULAR-LOCALIZATION; SYNTAXIN HOMOLOG; HEAD-BLIGHT; MAP KINASE; FUNCTIONAL EXPRESSION; VACUOLAR MEMBRANE; FEMALE FERTILITY; USTILAGO-MAYDIS</t>
  </si>
  <si>
    <t>[Zhang, Haifeng; Li, Bing; Fang, Qin; Li, Ying; Zheng, Xiaobo; Zhang, Zhengguang] Nanjing Agr Univ, Coll Plant Protect, Dept Plant Pathol, Nanjing 210095, Jiangsu, Peoples R China; [Zhang, Haifeng; Li, Bing; Fang, Qin; Li, Ying; Zheng, Xiaobo; Zhang, Zhengguang] Minist Educ, Key Lab Integrated Management Crop Dis &amp; Pests, Nanjing 210095, Jiangsu, Peoples R China</t>
  </si>
  <si>
    <t>National Basic Research Program of China [2013CB127800]; Natural Science Foundation of Jiangsu [BK2012362]</t>
  </si>
  <si>
    <t>This research was supported by the National Basic Research Program of China (Grant No. 2013CB127800), Natural Science Foundation of Jiangsu (Grant No. BK2012362, HZ) and the specially appointed professorship (Jiangsu, China). We thank Ping Wang of Louisiana State University Health Sciences Center, New Orleans, LA, USA for critical review of the manuscript.</t>
  </si>
  <si>
    <t>10.1111/mpp.12267</t>
  </si>
  <si>
    <t>WOS:000368703900010</t>
  </si>
  <si>
    <t>Song, DJ; Yang, HW; Wang, GB</t>
  </si>
  <si>
    <t>Song, Da-Jie; Yang, Hong-Wei; Wang, Guang-Bin</t>
  </si>
  <si>
    <t>A research for plasma electromagnetic character using JEC-CN-FDTD algorithm based on ICCG method</t>
  </si>
  <si>
    <t>Crank-Nicolson difference scheme (CN); Finite-difference time-domain (FDTD); Incomplete Choleslcy conjugate gradient; (ICCG); Plasma</t>
  </si>
  <si>
    <t>DIFFERENCE TIME-DOMAIN; CONJUGATE-GRADIENT METHOD; DISPERSIVE MEDIA; MAXWELLS EQUATIONS; ITERATIVE SOLUTION; IMPLEMENTATIONS; CONVERGENCE; SYSTEMS; SCHEME; WAVES</t>
  </si>
  <si>
    <t>[Song, Da-Jie; Yang, Hong-Wei; Wang, Guang-Bin] Nanjing Agr Univ, Dept Phys, Coll Sci, Nanjing 210095, Jiangsu, Peoples R China; [Yang, Hong-Wei] Southeast Univ, State Key Lab Millimeter Waves, Nanjing 210096, Jiangsu, Peoples R China; [Wang, Guang-Bin] Univ Elect Sci &amp; Technol China, Chengdu Coll, Dept Comp, Chengdu 611731, Peoples R China</t>
  </si>
  <si>
    <t>State Key Laboratory of Millimeter Waves [K201319]</t>
  </si>
  <si>
    <t>This work is supported by the State Key Laboratory of Millimeter Waves (Grant No. K201319).</t>
  </si>
  <si>
    <t>10.1016/j.ijleo.2015.10.139</t>
  </si>
  <si>
    <t>DB2EU</t>
  </si>
  <si>
    <t>WOS:000368321900026</t>
  </si>
  <si>
    <t>Dong, FL; Song, ZW; Yu, JL; Zhang, BL; Jiang, BC; Shen, Y; Lu, YD; Song, CL; Cong, PQ; Liu, HL</t>
  </si>
  <si>
    <t>Dong, Fulu; Song, Zhenwei; Yu, Jiali; Zhang, Baole; Jiang, BaoChun; Shen, Ying; Lu, Youde; Song, Chunlei; Cong, Peiqing; Liu, Honglin</t>
  </si>
  <si>
    <t>Dynamic Changes in Occupancy of Histone Variant H2A.Z during Induced Somatic Cell Reprogramming</t>
  </si>
  <si>
    <t>STEM CELLS INTERNATIONAL</t>
  </si>
  <si>
    <t>PLURIPOTENT STEM-CELLS; CHROMATIN; GENOME; DIFFERENTIATION; EXPRESSION; NUCLEOSOMES; PROMOTERS; COMPLEXES; CANCER; GENES</t>
  </si>
  <si>
    <t>[Dong, Fulu; Zhang, Baole; Jiang, BaoChun; Lu, Youde; Song, Chunlei; Liu, Honglin] Nanjing Agr Univ, Coll Anim Sci &amp; Technol, Dept Anim Breeding &amp; Genet, Nanjing 210095, Jiangsu, Peoples R China; [Dong, Fulu; Yu, Jiali] Soochow Univ, Inst Biol Sci, Suzhou 215123, Peoples R China; [Dong, Fulu; Yu, Jiali] Soochow Univ, Inst Med Sci, Suzhou 215123, Peoples R China; [Song, Zhenwei] Hunan Normal Univ, Coll Med, Changsha 410006, Hunan, Peoples R China; [Shen, Ying] Nanjing Univ, Sch Med, Jinling Hosp, Nanjing 210093, Jiangsu, Peoples R China; [Cong, Peiqing] Sun Yat Sen Univ, State Key Lab Biocontrol, Guangzhou 510275, Guangdong, Peoples R China</t>
  </si>
  <si>
    <t>Liu, HL (reprint author), Nanjing Agr Univ, Coll Anim Sci &amp; Technol, Dept Anim Breeding &amp; Genet, Nanjing 210095, Jiangsu, Peoples R China.</t>
  </si>
  <si>
    <t>liuhonglin@njau.edu.cn</t>
  </si>
  <si>
    <t>Projects of Cultivating New Varieties by Transgenic Technology [2008ZX08006-003]; Key Project of Chinese National Programs for Fundamental Research and Development (973 Program) [2010CB945404]; National Natural Science Foundation of China [81300553]</t>
  </si>
  <si>
    <t>The authors wish to thank Bin Bai (Shanghai Genergy Biotech. Co. Ltd.) for their technical assistance. This research was supported by Projects of Cultivating New Varieties by Transgenic Technology (no. 2008ZX08006-003), the Key Project of Chinese National Programs for Fundamental Research and Development (973 Program no. 2010CB945404), and National Natural Science Foundation of China to Fulu Dong (81300553).</t>
  </si>
  <si>
    <t>HINDAWI PUBLISHING CORP</t>
  </si>
  <si>
    <t>410 PARK AVENUE, 15TH FLOOR, #287 PMB, NEW YORK, NY 10022 USA</t>
  </si>
  <si>
    <t>1687-966X</t>
  </si>
  <si>
    <t>1687-9678</t>
  </si>
  <si>
    <t>STEM CELLS INT</t>
  </si>
  <si>
    <t>Stem Cells Int.</t>
  </si>
  <si>
    <t>10.1155/2016/3162363</t>
  </si>
  <si>
    <t>Cell &amp; Tissue Engineering</t>
  </si>
  <si>
    <t>DB9PK</t>
  </si>
  <si>
    <t>WOS:000368848600001</t>
  </si>
  <si>
    <t>Li, HW; Ding, XL; Wang, C; Ke, HJ; Wu, Z; Wang, YP; Liu, HX; Guo, JH</t>
  </si>
  <si>
    <t>Li, Hongwei; Ding, Xueling; Wang, Chao; Ke, Hongjiao; Wu, Zhou; Wang, Yunpeng; Liu, Hongxia; Guo, Jianhua</t>
  </si>
  <si>
    <t>Control of Tomato yellow leaf curl virus disease by Enterobacter asburiae BQ9 as a result of priming plant resistance in tomatoes</t>
  </si>
  <si>
    <t>TURKISH JOURNAL OF BIOLOGY</t>
  </si>
  <si>
    <t>Enterobacter asburiae; growth promotion; induced resistance; Tomato yellow leaf curl virus; H2O2 burst</t>
  </si>
  <si>
    <t>GROWTH-PROMOTING RHIZOBACTERIA; INDUCED SYSTEMIC RESISTANCE; PHENYLALANINE AMMONIA-LYASE; BEMISIA-TABACI HOMOPTERA; TOBACCO-MOSAIC-VIRUS; TOLERANCE GENE; VIRAL DISEASES; ACCUMULATION; DEFENSE; ARABIDOPSIS</t>
  </si>
  <si>
    <t>[Li, Hongwei; Ding, Xueling; Wang, Chao; Ke, Hongjiao; Wu, Zhou; Liu, Hongxia; Guo, Jianhua] Nanjing Agr Univ, Coll Plant Protect, Dept Plant Pathol, Nanjing, Jiangsu, Peoples R China; [Li, Hongwei; Wang, Chao; Ke, Hongjiao; Wu, Zhou; Liu, Hongxia; Guo, Jianhua] Nanjing Agr Univ, Minist Agr, Key Lab Integrated Pest Management Crops Eastern, Nanjing, Jiangsu, Peoples R China; [Ding, Xueling] Fujian Acad Agr Sci, Inst Plant Protect, Fuzhou, Peoples R China; [Wang, Yunpeng] Huaiyin Inst Technol, Coll Life Sci &amp; Chem Engn, Huaian, Peoples R China</t>
  </si>
  <si>
    <t>Liu, HX (reprint author), Nanjing Agr Univ, Coll Plant Protect, Dept Plant Pathol, Nanjing, Jiangsu, Peoples R China.; Liu, HX (reprint author), Nanjing Agr Univ, Minist Agr, Key Lab Integrated Pest Management Crops Eastern, Nanjing, Jiangsu, Peoples R China.</t>
  </si>
  <si>
    <t>Special Fund for Agro-Scientific Research in the Public Interest [201003065, 201303028]; Joint Innovation Fund Project [BY2014128-05]</t>
  </si>
  <si>
    <t>This research was supported by the Special Fund for Agro-Scientific Research in the Public Interest (201003065, 201303028) and the Joint Innovation Fund Project (BY2014128-05).</t>
  </si>
  <si>
    <t>TUBITAK SCIENTIFIC &amp; TECHNICAL RESEARCH COUNCIL TURKEY</t>
  </si>
  <si>
    <t>ANKARA</t>
  </si>
  <si>
    <t>ATATURK BULVARI NO 221, KAVAKLIDERE, ANKARA, 00000, TURKEY</t>
  </si>
  <si>
    <t>1300-0152</t>
  </si>
  <si>
    <t>1303-6092</t>
  </si>
  <si>
    <t>TURK J BIOL</t>
  </si>
  <si>
    <t>Turk. J. Biol.</t>
  </si>
  <si>
    <t>10.3906/biy-1502-12</t>
  </si>
  <si>
    <t>Biology</t>
  </si>
  <si>
    <t>Life Sciences &amp; Biomedicine - Other Topics</t>
  </si>
  <si>
    <t>DB5MU</t>
  </si>
  <si>
    <t>WOS:000368559100007</t>
  </si>
  <si>
    <t>Guo, HM; Xiao, TY; Zhou, H; Xie, YJ; Shen, WB</t>
  </si>
  <si>
    <t>Guo, Hongming; Xiao, Tianyu; Zhou, Heng; Xie, Yanjie; Shen, Wenbiao</t>
  </si>
  <si>
    <t>Hydrogen sulfide: a versatile regulator of environmental stress in plants</t>
  </si>
  <si>
    <t>ACTA PHYSIOLOGIAE PLANTARUM</t>
  </si>
  <si>
    <t>Hydrogen sulfide signal molecule; Cys desulfhydrases mechanism</t>
  </si>
  <si>
    <t>D-CYSTEINE DESULFHYDRASE; PROTEIN S-NITROSYLATION; ACETYLSERINE THIOL LYASE; ARABIDOPSIS-THALIANA; NITRIC-OXIDE; OXIDATIVE STRESS; POSTTRANSLATIONAL MODIFICATION; SIGNALING MOLECULE; HEAT TOLERANCE; SALT-STRESS</t>
  </si>
  <si>
    <t>[Guo, Hongming; Xiao, Tianyu; Zhou, Heng; Xie, Yanjie; Shen, Wenbiao] Nanjing Agr Univ, Coll Life Sci, Lab Ctr Life Sci, Nanjing 210095, Jiangsu, Peoples R China</t>
  </si>
  <si>
    <t>Xie, YJ (reprint author), Nanjing Agr Univ, Coll Life Sci, Lab Ctr Life Sci, Nanjing 210095, Jiangsu, Peoples R China.</t>
  </si>
  <si>
    <t>yjxie@njau.edu.cn</t>
  </si>
  <si>
    <t>National Natural Science Foundation of China [31200195]; Fundamental Research Funds for the Central Universities [KYZ201529]; Natural Science Foundation of Jiangsu Province [BK2012364]; Specialized Research Fund for the Doctoral Program of Higher Education [20120097120019]; Youth Sci-Tech Innovation Fund, Nanjing Agricultural University [KJ2012022]; Priority Academic Program Development of Jiangsu Higher Education Institutions (PAPD)</t>
  </si>
  <si>
    <t>This work was financially supported by the National Natural Science Foundation of China (31200195), the Fundamental Research Funds for the Central Universities (KYZ201529), Natural Science Foundation of Jiangsu Province (BK2012364), Specialized Research Fund for the Doctoral Program of Higher Education (20120097120019), Youth Sci-Tech Innovation Fund, Nanjing Agricultural University (KJ2012022), and the Priority Academic Program Development of Jiangsu Higher Education Institutions (PAPD).</t>
  </si>
  <si>
    <t>0137-5881</t>
  </si>
  <si>
    <t>1861-1664</t>
  </si>
  <si>
    <t>ACTA PHYSIOL PLANT</t>
  </si>
  <si>
    <t>Acta Physiol. Plant.</t>
  </si>
  <si>
    <t>10.1007/s11738-015-2038-x</t>
  </si>
  <si>
    <t>DA7WF</t>
  </si>
  <si>
    <t>WOS:000368015100016</t>
  </si>
  <si>
    <t>Sun, ZB; Li, D; Liu, PP; Wang, WH; Ji, K; Huang, Y; Cui, ZL</t>
  </si>
  <si>
    <t>Sun, Zhibin; Li, Ding; Liu, Pingping; Wang, Wenhui; Ji, Kai; Huang, Yan; Cui, Zhongli</t>
  </si>
  <si>
    <t>A novel l-asparaginase from Aquabacterium sp A7-Y with self-cleavage activation</t>
  </si>
  <si>
    <t>ANTONIE VAN LEEUWENHOEK INTERNATIONAL JOURNAL OF GENERAL AND MOLECULAR MICROBIOLOGY</t>
  </si>
  <si>
    <t>L-Asparaginase; Aquabacterium sp A7-Y; Ntn family of hydrolases; Self-cleavage activation</t>
  </si>
  <si>
    <t>THERMOSTABLE L-ASPARAGINASE; N-TERMINAL NUCLEOPHILE; GUINEA PIG SERUM; SUBSTRATE HYDROLYSIS; PURIFICATION; EXPRESSION; PROTEIN; CLONING</t>
  </si>
  <si>
    <t>[Sun, Zhibin; Li, Ding; Liu, Pingping; Wang, Wenhui; Ji, Kai; Huang, Yan; Cui, Zhongli] Nanjing Agr Univ, Key Lab Environm Microbiol, Minist Agr, Nanjing 210095, Jiangsu, Peoples R China</t>
  </si>
  <si>
    <t>Cui, ZL (reprint author), Nanjing Agr Univ, Key Lab Environm Microbiol, Minist Agr, Nanjing 210095, Jiangsu, Peoples R China.</t>
  </si>
  <si>
    <t>zhibin.sun@yahoo.com; czl@njau.edu.cn</t>
  </si>
  <si>
    <t>Natural Science Foundation of Jiangsu Province, China [BK2012029]; Natural Science Foundation of China [31270095]; National Science and Technology Support Program [2012BAD14B02]</t>
  </si>
  <si>
    <t>This work was financially supported by the Natural Science Foundation of Jiangsu Province, China (Grant No. BK2012029), the Natural Science Foundation of China (Grant No. 31270095), and the National Science and Technology Support Program (Grant No. 2012BAD14B02).</t>
  </si>
  <si>
    <t>0003-6072</t>
  </si>
  <si>
    <t>1572-9699</t>
  </si>
  <si>
    <t>ANTON LEEUW INT J G</t>
  </si>
  <si>
    <t>Antonie Van Leeuwenhoek</t>
  </si>
  <si>
    <t>10.1007/s10482-015-0614-0</t>
  </si>
  <si>
    <t>DA7XG</t>
  </si>
  <si>
    <t>WOS:000368018200011</t>
  </si>
  <si>
    <t>Zhou, YR; Li, LY; Li, JM; Sun, ZT; Xie, L; Chen, JP</t>
  </si>
  <si>
    <t>Zhou, Yan-Ru; Li, Lin-Ying; Li, Jun-Min; Sun, Zong-Tao; Xie, Li; Chen, Jian-Ping</t>
  </si>
  <si>
    <t>ARGONAUTE SUBFAMILY GENES IN THE SMALL BROWN PLANTHOPPER, Laodelphax striatellus (HEMIPTERA: DELPHACIDAE)</t>
  </si>
  <si>
    <t>ARCHIVES OF INSECT BIOCHEMISTRY AND PHYSIOLOGY</t>
  </si>
  <si>
    <t>Argonaute; gene silencing; Laodelphax striatellus; mRNA expression; RNA interference</t>
  </si>
  <si>
    <t>SHRIMP PENAEUS-MONODON; CRYSTAL-STRUCTURE; STRUCTURAL BASIS; PAZ DOMAIN; SMALL RNAS; PROTEINS; RECOGNITION; EXPRESSION; FAMILY; IDENTIFICATION</t>
  </si>
  <si>
    <t>[Zhou, Yan-Ru] Zhejiang Normal Univ, Coll Chem &amp; Life Sci, Jinhua, Peoples R China; [Zhou, Yan-Ru; Li, Jun-Min; Sun, Zong-Tao; Xie, Li; Chen, Jian-Ping] Zhejiang Acad Agr Sci, Inst Virol &amp; Biotechnol, Key Lab Biotechnol Plant Protect MOA &amp; Zhejiang P, State Key Lab Breeding Base Zhejiang Sustainable, Hangzhou 310021, Zhejiang, Peoples R China; [Li, Lin-Ying] Nanjing Agr Univ, Coll Plant Protect, Nanjing, Jiangsu, Peoples R China</t>
  </si>
  <si>
    <t>Chen, JP (reprint author), Zhejiang Acad Agr Sci, Inst Virol &amp; Biotechnol, Hangzhou 310021, Zhejiang, Peoples R China.</t>
  </si>
  <si>
    <t>jpchen2001@126.com</t>
  </si>
  <si>
    <t>State Basic Research Program of China [2014CB138403]; International Science &amp; Technology Cooperation Program of China [2015DFA30700]; Special Fund for Agro-scientific Research in the Public Interest of China [201303021]</t>
  </si>
  <si>
    <t>Grant sponsor: State Basic Research Program of China; Grant number: 2014CB138403; Grant sponsor: The International Science &amp; Technology Cooperation Program of China; Grant number: 2015DFA30700; Grant sponsor: The Special Fund for Agro-scientific Research in the Public Interest of China; Grant number: 201303021.</t>
  </si>
  <si>
    <t>0739-4462</t>
  </si>
  <si>
    <t>1520-6327</t>
  </si>
  <si>
    <t>ARCH INSECT BIOCHEM</t>
  </si>
  <si>
    <t>Arch. Insect Biochem. Physiol.</t>
  </si>
  <si>
    <t>10.1002/arch.21307</t>
  </si>
  <si>
    <t>DB2KN</t>
  </si>
  <si>
    <t>WOS:000368337200003</t>
  </si>
  <si>
    <t>Zhao, YC; Odhiambo, BO; Qiu, JP; Liu, FQ</t>
  </si>
  <si>
    <t>Zhao, Yancun; Odhiambo, Benard Omondi; Qiu, Jingping; Liu, Fengquan</t>
  </si>
  <si>
    <t>Potential of natamycin in enhancing the antagonistic activity of Bacillus amyloliquefaciens BGP20 against post-harvest bacterial soft rot of green pepper</t>
  </si>
  <si>
    <t>BIOCONTROL SCIENCE AND TECHNOLOGY</t>
  </si>
  <si>
    <t>Bacillus amyloliquefaciens; compatibility; competitive position; Erwinia carotovora subsp carotovora; natamycin</t>
  </si>
  <si>
    <t>BROWN-ROT; CHITOSAN; SUBTILIS; DISEASES; ALTERNATIVES; LIPOPEPTIDES; COMBINATION; BIOCONTROL; VEGETABLES; EFFICACY</t>
  </si>
  <si>
    <t>[Zhao, Yancun; Liu, Fengquan] Jiangsu Acad Agr Sci, Inst Plant Protect, Nanjing, Jiangsu, Peoples R China; [Odhiambo, Benard Omondi] Nanjing Agr Univ, Coll Plant Protect, Nanjing, Jiangsu, Peoples R China; [Qiu, Jingping] Jiangsu Prov &amp; Chinese Acad Sci, Inst Bot, Nanjing, Jiangsu, Peoples R China</t>
  </si>
  <si>
    <t>Liu, FQ (reprint author), Jiangsu Acad Agr Sci, Inst Plant Protect, Nanjing, Jiangsu, Peoples R China.</t>
  </si>
  <si>
    <t>fqliu20011@sina.com</t>
  </si>
  <si>
    <t>National Natural Science Foundation of China [31471637]</t>
  </si>
  <si>
    <t>This work was supported by National Natural Science Foundation of China [31471637].</t>
  </si>
  <si>
    <t>0958-3157</t>
  </si>
  <si>
    <t>1360-0478</t>
  </si>
  <si>
    <t>BIOCONTROL SCI TECHN</t>
  </si>
  <si>
    <t>Biocontrol Sci. Technol.</t>
  </si>
  <si>
    <t>10.1080/09583157.2015.1125446</t>
  </si>
  <si>
    <t>Biotechnology &amp; Applied Microbiology; Entomology</t>
  </si>
  <si>
    <t>DA8UY</t>
  </si>
  <si>
    <t>WOS:000368083100010</t>
  </si>
  <si>
    <t>Wan, YJ; Deng, MT; Zhang, GM; Ren, CF; Zhang, H; Zhang, YL; Wang, LZ; Wang, F</t>
  </si>
  <si>
    <t>Wan, Yongjie; Deng, Mingtian; Zhang, Guomin; Ren, Caifang; Zhang, Hao; Zhang, Yanli; Wang, Lizhong; Wang, Feng</t>
  </si>
  <si>
    <t>Abnormal expression of DNA methyltransferases and genomic imprinting in cloned goat fibroblasts</t>
  </si>
  <si>
    <t>CELL BIOLOGY INTERNATIONAL</t>
  </si>
  <si>
    <t>DNA methylation; genomic imprinting; goat; somatic cell nuclear transfer</t>
  </si>
  <si>
    <t>CELL NUCLEAR TRANSFER; EMBRYONIC STEM-CELLS; DE-NOVO METHYLATION; MAINTENANCE METHYLATION; GENE-EXPRESSION; BOVINE FETUSES; DNMT3A; MICE; MOUSE; GROWTH</t>
  </si>
  <si>
    <t>[Wan, Yongjie; Deng, Mingtian; Zhang, Guomin; Ren, Caifang; Zhang, Hao; Zhang, Yanli; Wang, Lizhong; Wang, Feng] Nanjing Agr Univ, Coll Anim Sci &amp; Technol, Jiangsu Livestock Embryo Engn Lab, Nanjing 210095, Jiangsu, Peoples R China</t>
  </si>
  <si>
    <t>Wang, F (reprint author), Nanjing Agr Univ, Coll Anim Sci &amp; Technol, Jiangsu Livestock Embryo Engn Lab, Nanjing 210095, Jiangsu, Peoples R China.</t>
  </si>
  <si>
    <t>caeet@njau.edu.cn</t>
  </si>
  <si>
    <t>National Major Special Projects on the Fundamental Research Funds for the Central Universities [KJQN201401]; National Natural Science of China [31301973]; New Cultivation for Transgenic Organisms [2014ZX08008-004, 2014ZX08008-003]</t>
  </si>
  <si>
    <t>We thank Li Meng for critical reading of the manuscript. This study was financially supported by the National Major Special Projects on the Fundamental Research Funds for the Central Universities (No. KJQN201401), National Natural Science of China (31301973), and New Cultivation for Transgenic Organisms (No. 2014ZX08008-004, No. 2014ZX08008-003).</t>
  </si>
  <si>
    <t>1065-6995</t>
  </si>
  <si>
    <t>1095-8355</t>
  </si>
  <si>
    <t>CELL BIOL INT</t>
  </si>
  <si>
    <t>Cell Biol. Int.</t>
  </si>
  <si>
    <t>10.1002/cbin.10540</t>
  </si>
  <si>
    <t>DA8RA</t>
  </si>
  <si>
    <t>WOS:000368072600009</t>
  </si>
  <si>
    <t>Guo, LP; Yang, RQ; Zhou, YL; Gu, ZX</t>
  </si>
  <si>
    <t>Guo, Liping; Yang, Runqiang; Zhou, Yulin; Gu, Zhenxin</t>
  </si>
  <si>
    <t>Heat and hypoxia stresses enhance the accumulation of aliphatic glucosinolates and sulforaphane in broccoli sprouts</t>
  </si>
  <si>
    <t>EUROPEAN FOOD RESEARCH AND TECHNOLOGY</t>
  </si>
  <si>
    <t>Glucosinolate; Sulforaphane; Myrosinase activity; Epithiospecifier protein (ESP) activity; Gene expression; Broccoli sprouts</t>
  </si>
  <si>
    <t>L. SSP ITALICA; EPITHIOSPECIFIER PROTEIN; ARABIDOPSIS-THALIANA; BIOSYNTHESIS; EXPRESSION; IDENTIFICATION; GLUCORAPHANIN; HEALTH; PHYTOCHEMICALS; ANTHOCYANIN</t>
  </si>
  <si>
    <t>[Guo, Liping; Yang, Runqiang; Zhou, Yulin; Gu, Zhenxin] Nanjing Agr Univ, Coll Food Sci &amp; Technol, Nanjing 210095, Jiangsu, Peoples R China; [Guo, Liping] Qingdao Agr Univ, Coll Food Sci &amp; Engn, Qingdao 266109, Peoples R China</t>
  </si>
  <si>
    <t>happyglp@126.com; guzx@njau.edu.cn</t>
  </si>
  <si>
    <t>National Natural Science Foundation of China [31271912]</t>
  </si>
  <si>
    <t>We are thankful to the National Natural Science Foundation of China (Grant No. 31271912) and China Postdoctoral Science Foundation (2015M570455).</t>
  </si>
  <si>
    <t>1438-2377</t>
  </si>
  <si>
    <t>1438-2385</t>
  </si>
  <si>
    <t>EUR FOOD RES TECHNOL</t>
  </si>
  <si>
    <t>Eur. Food Res. Technol.</t>
  </si>
  <si>
    <t>10.1007/s00217-015-2522-y</t>
  </si>
  <si>
    <t>DA9CQ</t>
  </si>
  <si>
    <t>WOS:000368105400010</t>
  </si>
  <si>
    <t>Liu, Q; Liu, BJ; Ambus, P; Zhang, YH; Hansen, V; Lin, ZB; Shen, DC; Liu, G; Bei, QC; Zhu, JG; Wang, XJ; Ma, J; Lin, XW; Yu, YC; Zhu, CW; Xie, ZB</t>
  </si>
  <si>
    <t>Liu, Qi; Liu, Benjuan; Ambus, Per; Zhang, Yanhui; Hansen, Veronika; Lin, Zhibin; Shen, Dachun; Liu, Gang; Bei, Qicheng; Zhu, Jianguo; Wang, Xiaojie; Ma, Jing; Lin, Xingwu; Yu, Yongchang; Zhu, Chunwu; Xie, Zubin</t>
  </si>
  <si>
    <t>Carbon footprint of rice production under biochar amendment - a case study in a Chinese rice cropping system</t>
  </si>
  <si>
    <t>GLOBAL CHANGE BIOLOGY BIOENERGY</t>
  </si>
  <si>
    <t>biochar; carbon footprint; CH4; life cycle assessment; N2O; rice</t>
  </si>
  <si>
    <t>GREENHOUSE-GAS EMISSIONS; NITROUS-OXIDE EMISSIONS; LIFE-CYCLE ASSESSMENT; SOIL ORGANIC-CARBON; BLACK CARBON; ALCALIGENES-FAECALIS; CLIMATE-CHANGE; N2O EMISSIONS; CORN STOVER; PADDY SOILS</t>
  </si>
  <si>
    <t>[Liu, Qi; Liu, Benjuan; Lin, Zhibin; Liu, Gang; Bei, Qicheng; Zhu, Jianguo; Wang, Xiaojie; Ma, Jing; Lin, Xingwu; Yu, Yongchang; Zhu, Chunwu; Xie, Zubin] Chinese Acad Sci, Inst Soil Sci, State Key Lab Soil &amp; Sustainable Agr, Nanjing 210008, Jiangsu, Peoples R China; [Liu, Qi; Liu, Benjuan; Lin, Zhibin; Wang, Xiaojie; Ma, Jing] Univ Chinese Acad Sci, Beijing 100049, Peoples R China; [Ambus, Per; Hansen, Veronika] Tech Univ Denmark, Dept Chem &amp; Biochem Engn, DK-2800 Lyngby, Denmark; [Zhang, Yanhui] Huaibei Normal Univ, Sch Life Sci, Huaibei 235000, Peoples R China; [Shen, Dachun] Nanjing Agr Univ, Coll Resources &amp; Environm Sci, Nanjing 210095, Jiangsu, Peoples R China; [Yu, Yongchang] Nantong Sci &amp; Technol Coll, Nantong 226007, Peoples R China</t>
  </si>
  <si>
    <t>Xie, ZB (reprint author), Chinese Acad Sci, Inst Soil Sci, State Key Lab Soil &amp; Sustainable Agr, Nanjing 210008, Jiangsu, Peoples R China.</t>
  </si>
  <si>
    <t>zbxie@issas.ac.cn</t>
  </si>
  <si>
    <t>National Natural Science Foundation of China [NFSC-41171191, 41105100]; Science and Technology Supporting Project of China [2013BAD11B01]; Knowledge Innovation Program of Chinese Academy of Sciences [KZCX2-EW-409]; Jiangsu Province [BE2013451]</t>
  </si>
  <si>
    <t>This research was supported by the National Natural Science Foundation of China (Grant No. NFSC-41171191, 41105100), the Science and Technology Supporting Project of China (2013BAD11B01), the Knowledge Innovation Program of Chinese Academy of Sciences (Grant No. KZCX2-EW-409), and Jiangsu Province (BE2013451). We greatly thank Mette S. Carter for help with manuscript revision and reviewers for constructive comments.</t>
  </si>
  <si>
    <t>1757-1693</t>
  </si>
  <si>
    <t>1757-1707</t>
  </si>
  <si>
    <t>GCB BIOENERGY</t>
  </si>
  <si>
    <t>GCB Bioenergy</t>
  </si>
  <si>
    <t>10.1111/gcbb.12248</t>
  </si>
  <si>
    <t>Agronomy; Biotechnology &amp; Applied Microbiology; Energy &amp; Fuels</t>
  </si>
  <si>
    <t>DB0BB</t>
  </si>
  <si>
    <t>WOS:000368172500014</t>
  </si>
  <si>
    <t>Nan, JK; Chen, XM; Wang, XY; Lashari, MS; Wang, YM; Guo, ZC; Du, ZJ</t>
  </si>
  <si>
    <t>Nan, Jiangkuan; Chen, Xiaomin; Wang, Xiaoyang; Lashari, Muhammad Siddique; Wang, Yuanming; Guo, Zhichuang; Du, Zhenjie</t>
  </si>
  <si>
    <t>Effects of applying flue gas desulfurization gypsum and humic acid on soil physicochemical properties and rapeseed yield of a saline-sodic cropland in the eastern coastal area of China</t>
  </si>
  <si>
    <t>Coastal saline-sodic soil; FGD gypsum; Humic acid; Rapeseed yield; Soil properties</t>
  </si>
  <si>
    <t>AGGREGATE STABILITY; ORGANIC-MATTER; HYDRAULIC CONDUCTIVITY; BIOLOGICAL-PROPERTIES; BULK-DENSITY; RECLAMATION; RESPONSES; GROWTH; MECHANISMS; CALCIUM</t>
  </si>
  <si>
    <t>[Nan, Jiangkuan; Chen, Xiaomin; Lashari, Muhammad Siddique; Wang, Yuanming; Guo, Zhichuang] Nanjing Agr Univ, Coll Resources &amp; Environm Sci, Nanjing 210095, Jiangsu, Peoples R China; [Wang, Xiaoyang] Xichou Branch Co Wenshan Prefectural, Yunnan Prov Tobacco Co, Wenshan 663000, Peoples R China; [Du, Zhenjie] Chinese Acad Agr Sci, Farmland Irrigat Res Inst, Xinxiang 453003, Peoples R China</t>
  </si>
  <si>
    <t>Special Fund for Agro-scientific Research in the Public Interest of China [200903001]; Priority Academic Program Development of Jiangsu Higher Education Institutions</t>
  </si>
  <si>
    <t>The authors thank Dr. Christopher Ogden (Cornell Medical College in Qatar) for his checking of the English language and comments on this paper. We also wish to express our thanks to anonymous reviewers for providing useful comments to improve the paper. This study is supported by the Special Fund for Agro-scientific Research in the Public Interest of China (200903001) and a project funded by the Priority Academic Program Development of Jiangsu Higher Education Institutions.</t>
  </si>
  <si>
    <t>10.1007/s11368-015-1186-3</t>
  </si>
  <si>
    <t>DA6DU</t>
  </si>
  <si>
    <t>WOS:000367893100004</t>
  </si>
  <si>
    <t>Wang, JY; Dokohely, ME; Xiong, ZQ; Kuzyakov, Y</t>
  </si>
  <si>
    <t>Wang, Jinyang; Dokohely, M. E.; Xiong, Zhengqin; Kuzyakov, Yakov</t>
  </si>
  <si>
    <t>Contrasting effects of aged and fresh biochars on glucose-induced priming and microbial activities in paddy soil</t>
  </si>
  <si>
    <t>Carbon cycle; Climate change; Extracellular enzyme activity; Microbial dynamics; Pyrogenic organic matter; Rice field</t>
  </si>
  <si>
    <t>BLACK CARBON; ORGANIC-MATTER; COMMUNITY STRUCTURE; BIOMASS-C; MINERALIZATION; CHINA; STABILITY; NUTRIENT; WATER; DECOMPOSITION</t>
  </si>
  <si>
    <t>[Wang, Jinyang; Dokohely, M. E.; Xiong, Zhengqin] Nanjing Agr Univ, Jiangsu Key Lab Low Carbon Agr &amp; GHGs Mitigat, Coll Resources &amp; Environm Sci, Nanjing 210095, Jiangsu, Peoples R China; [Wang, Jinyang; Kuzyakov, Yakov] Univ Gottingen, Dept Soil Sci Temperate Ecosyst, D-37077 Gottingen, Germany; [Kuzyakov, Yakov] Univ Gottingen, Dept Agr Soil Sci, D-37077 Gottingen, Germany; [Kuzyakov, Yakov] Kazan Fed Univ, Inst Environm Sci, Kazan, Russia</t>
  </si>
  <si>
    <t>Xiong, ZQ (reprint author), Nanjing Agr Univ, Jiangsu Key Lab Low Carbon Agr &amp; GHGs Mitigat, Coll Resources &amp; Environm Sci, Nanjing 210095, Jiangsu, Peoples R China.</t>
  </si>
  <si>
    <t>zqxiong@njau.edu.cn</t>
  </si>
  <si>
    <t>National Science Foundation of China [41171238, 41471192]; Special Fund for Agro-Scientific Research in the Public Interest [201503106]; Ministry of Science and Technology [2013BAD11B01]; Graduate Research and Innovation Projects for College Graduates of Jiangsu Province [CXZZ13_0298]; China Scholarship Council</t>
  </si>
  <si>
    <t>This work was jointly supported by the National Science Foundation of China (41171238, 41471192), Special Fund for Agro-Scientific Research in the Public Interest (201503106), the Ministry of Science and Technology (2013BAD11B01), and the Graduate Research and Innovation Projects for College Graduates of Jiangsu Province (CXZZ13_0298). The first author also thanks China Scholarship Council for providing funds to him to pursue his study in Germany.</t>
  </si>
  <si>
    <t>10.1007/s11368-015-1189-0</t>
  </si>
  <si>
    <t>WOS:000367893100018</t>
  </si>
  <si>
    <t>Remigi, P; Zhu, J; Young, JPW; Masson-Boivin, C</t>
  </si>
  <si>
    <t>Remigi, Philippe; Zhu, Jun; Young, J. Peter W.; Masson-Boivin, Catherine</t>
  </si>
  <si>
    <t>Symbiosis within Symbiosis: Evolving Nitrogen-Fixing Legume Symbionts</t>
  </si>
  <si>
    <t>TRENDS IN MICROBIOLOGY</t>
  </si>
  <si>
    <t>SINORHIZOBIUM-MELILOTI; EXPERIMENTAL EVOLUTION; ALPHA-PROTEOBACTERIA; COMPARATIVE GENOMICS; RHIZOBIUM MUTUALISM; BACTERIAL SYMBIOSIS; NODULATING STRAINS; MESORHIZOBIUM-LOTI; SEQUENCE-ANALYSIS; ESCHERICHIA-COLI</t>
  </si>
  <si>
    <t>[Remigi, Philippe; Masson-Boivin, Catherine] INRA, LIPM, UMR441, F-31326 Castanet Tolosan, France; [Remigi, Philippe; Masson-Boivin, Catherine] CNRS, LIPM, UMR2594, Castanet Tolosan, France; [Remigi, Philippe] Massey Univ, New Zealand Inst Adv Study, Auckland, New Zealand; [Zhu, Jun] Nanjing Agr Univ, Dept Microbiol, Nanjing, Jiangsu, Peoples R China; [Zhu, Jun] Univ Penn, Dept Microbiol, Philadelphia, PA 19104 USA; [Young, J. Peter W.] Univ York, Dept Biol, York YO10 5DD, N Yorkshire, England</t>
  </si>
  <si>
    <t>Masson-Boivin, C (reprint author), INRA, LIPM, UMR441, F-31326 Castanet Tolosan, France.</t>
  </si>
  <si>
    <t>catherine.masson@toulouse.inra.fr</t>
  </si>
  <si>
    <t>French Laboratory of Excellence project 'TULIP' [ANR-10-LABX-41, ANR-11-IDEX-0002-02]; NSFC award [31470202]; NERC grant [NE/D011485/1]; EU [FP7-613551 LEGATO]; Danish Council for Strategic Research NCHAIN project;  [ANR-12-ADAP-0014-01]</t>
  </si>
  <si>
    <t>We are grateful to Marie Aizpuru for technical assistance in preparing figures. Work in CBM laboratory is supported by funds from the ANR-12-ADAP-0014-01 and the French Laboratory of Excellence project 'TULIP' (ANR-10-LABX-41 and ANR-11-IDEX-0002-02). Rhizobial work in JZ laboratory is supported by the NSFC award (31470202). Work in JPWY laboratory is supported by NERC grant NE/D011485/1, EU FP7-613551 LEGATO, and Danish Council for Strategic Research NCHAIN project.</t>
  </si>
  <si>
    <t>0966-842X</t>
  </si>
  <si>
    <t>1878-4380</t>
  </si>
  <si>
    <t>TRENDS MICROBIOL</t>
  </si>
  <si>
    <t>Trends Microbiol.</t>
  </si>
  <si>
    <t>10.1016/j.tim.2015.10.007</t>
  </si>
  <si>
    <t>Biochemistry &amp; Molecular Biology; Microbiology</t>
  </si>
  <si>
    <t>DB0NZ</t>
  </si>
  <si>
    <t>WOS:000368206100008</t>
  </si>
  <si>
    <t>Fan, LM; Barry, K; Hu, GD; Meng, SL; Song, C; Wu, W; Chen, JZ; Xu, P</t>
  </si>
  <si>
    <t>Fan, Li Min; Barry, Kamira; Hu, Geng Dong; Meng, Shun Long; Song, Chao; Wu, Wei; Chen, Jia Zhang; Xu, Pao</t>
  </si>
  <si>
    <t>Bacterioplankton community analysis in tilapia ponds by Illumina high-throughput sequencing</t>
  </si>
  <si>
    <t>WORLD JOURNAL OF MICROBIOLOGY &amp; BIOTECHNOLOGY</t>
  </si>
  <si>
    <t>Bacterioplankton community; Illumina high throughput sequencing; Tilapia ponds</t>
  </si>
  <si>
    <t>BACTERIAL COMMUNITIES; MICROBIAL COMMUNITY; OREOCHROMIS-NILOTICUS; WATER; DIVERSITY; LAKE; ACTINOBACTERIA; SEDIMENT; AREA; DYNAMICS</t>
  </si>
  <si>
    <t>[Fan, Li Min; Barry, Kamira; Chen, Jia Zhang; Xu, Pao] Nanjing Agr Univ, Wuxi Fisheries Coll, Wuxi 214182, Jiangsu, Peoples R China; [Fan, Li Min; Hu, Geng Dong; Meng, Shun Long; Song, Chao; Wu, Wei; Chen, Jia Zhang; Xu, Pao] Chinese Acad Fishery Sci, Freshwater Fisheries Res Ctr, Sci Observing &amp; Expt Stn Fishery Resources &amp; Envi, Wuxi 214081, Jiangsu, Peoples R China</t>
  </si>
  <si>
    <t>Chen, JZ (reprint author), Nanjing Agr Univ, Wuxi Fisheries Coll, Wuxi 214182, Jiangsu, Peoples R China.</t>
  </si>
  <si>
    <t>chenjz@ffrc.cn; xup@ffrc.cn</t>
  </si>
  <si>
    <t>Special Fund of Fundamental Scientific Research Business Expense for Central Public Research Institutes [2015JBFM12]; China Agriculture Research System [CARS-49]</t>
  </si>
  <si>
    <t>This research was jointly supported by the Special Fund of Fundamental Scientific Research Business Expense for Central Public Research Institutes (Grants. 2015JBFM12) and the China Agriculture Research System (Grants. CARS-49).</t>
  </si>
  <si>
    <t>0959-3993</t>
  </si>
  <si>
    <t>1573-0972</t>
  </si>
  <si>
    <t>WORLD J MICROB BIOT</t>
  </si>
  <si>
    <t>World J. Microbiol. Biotechnol.</t>
  </si>
  <si>
    <t>10.1007/s11274-015-1962-7</t>
  </si>
  <si>
    <t>DB2TT</t>
  </si>
  <si>
    <t>WOS:000368363300006</t>
  </si>
  <si>
    <t>Li, JY; Li, XF; Xu, WN; Zhang, CN; Liu, WB</t>
  </si>
  <si>
    <t>Li, J. -Y.; Li, X. -F.; Xu, W. -N.; Zhang, C. -N.; Liu, W. -B.</t>
  </si>
  <si>
    <t>Effects of dietary choline supplementation on growth performance, lipid deposition and intestinal enzyme activities of blunt snout bream Megalobrama amblycephal fed high-lipid diet</t>
  </si>
  <si>
    <t>AQUACULTURE NUTRITION</t>
  </si>
  <si>
    <t>blunt snout bream; choline supplementation; growth; histology; intestinal enzyme activities; lipid deposition</t>
  </si>
  <si>
    <t>BASS DICENTRARCHUS-LABRAX; BODY-COMPOSITION; LIPOPROTEIN-LIPASE; PROTEIN-UTILIZATION; DIGESTIVE-TRACT; PRACTICAL DIETS; MOLECULAR CHARACTERIZATION; FEED-UTILIZATION; OXIDATIVE STATUS; FINGERLINGS</t>
  </si>
  <si>
    <t>[Li, J. -Y.; Li, X. -F.; Xu, W. -N.; Zhang, C. -N.; Liu, W. -B.] Nanjing Agr Univ, Lab Aquat Nutr &amp; Ecol, Coll Anim Sci &amp; Technol, Nanjing 210095, Jiangsu, Peoples R China</t>
  </si>
  <si>
    <t>Liu, WB (reprint author), Nanjing Agr Univ, Lab Aquat Nutr &amp; Ecol, Coll Anim Sci &amp; Technol, 1 Weigang Rd, Nanjing 210095, Jiangsu, Peoples R China.</t>
  </si>
  <si>
    <t>wbliu@njau.edu.cn</t>
  </si>
  <si>
    <t>National Nature Science Foundation of China [31172418]; National Nature Science Youth Foundation of China [31202005]</t>
  </si>
  <si>
    <t>This work was funded by the National Nature Science Foundation of China (31172418) and the National Nature Science Youth Foundation of China (31202005).</t>
  </si>
  <si>
    <t>1353-5773</t>
  </si>
  <si>
    <t>1365-2095</t>
  </si>
  <si>
    <t>AQUACULT NUTR</t>
  </si>
  <si>
    <t>Aquac. Nutr.</t>
  </si>
  <si>
    <t>10.1111/anu.12231</t>
  </si>
  <si>
    <t>DA5OV</t>
  </si>
  <si>
    <t>WOS:000367853300016</t>
  </si>
  <si>
    <t>Huang, W; Huang, Y; Li, MY; Wang, F; Xu, ZS; Xiong, AS</t>
  </si>
  <si>
    <t>Huang, Wei; Huang, Ying; Li, Meng-yao; Wang, Feng; Xu, Zhi-sheng; Xiong, Ai-sheng</t>
  </si>
  <si>
    <t>Dof transcription factors in carrot: genome-wide analysis and their response to abiotic stress</t>
  </si>
  <si>
    <t>BIOTECHNOLOGY LETTERS</t>
  </si>
  <si>
    <t>Abiotic stress; Carrot; DNA-binding One Zinc Finger; Evolution; Expression profiles; Transcription factor</t>
  </si>
  <si>
    <t>GENE FAMILIES; PLANTS; RICE; PROTEINS; DOMAIN; ARABIDOPSIS; SEQUENCE</t>
  </si>
  <si>
    <t>[Huang, Wei; Huang, Ying; Li, Meng-yao; Wang, Feng; Xu, Zhi-sheng; Xiong, Ai-sheng] Nanjing Agr Univ, Coll Hort, State Key Lab Crop Genet &amp; Germplasm Enhancement, Nanjing 210095, Jiangsu, Peoples R China</t>
  </si>
  <si>
    <t>Xiong, AS (reprint author), Nanjing Agr Univ, Coll Hort, State Key Lab Crop Genet &amp; Germplasm Enhancement, Nanjing 210095, Jiangsu, Peoples R China.</t>
  </si>
  <si>
    <t>xiongaisheng@njau.edu.cn</t>
  </si>
  <si>
    <t>Shanxi Province Coal Based Key Scientific and Technological Project [FT201402-07]; New Century Excellent Talents in University [NCET-11-0670]; Jiangsu Natural Science Foundation [BK20130027]; Priority Academic Program Development of Jiangsu Higher Education Institutions (PAPD)</t>
  </si>
  <si>
    <t>The research was supported by Shanxi Province Coal Based Key Scientific and Technological Project (FT201402-07); New Century Excellent Talents in University (NCET-11-0670); Jiangsu Natural Science Foundation (BK20130027); Priority Academic Program Development of Jiangsu Higher Education Institutions (PAPD).</t>
  </si>
  <si>
    <t>0141-5492</t>
  </si>
  <si>
    <t>1573-6776</t>
  </si>
  <si>
    <t>BIOTECHNOL LETT</t>
  </si>
  <si>
    <t>Biotechnol. Lett.</t>
  </si>
  <si>
    <t>10.1007/s10529-015-1966-2</t>
  </si>
  <si>
    <t>DA5OE</t>
  </si>
  <si>
    <t>WOS:000367851600018</t>
  </si>
  <si>
    <t>Liu, J; Duan, YJ; Hu, Y; Sun, LL; Wang, S; Fu, WY; Ni, YD; Zhao, RQ</t>
  </si>
  <si>
    <t>Liu, Jie; Duan, Yujing; Hu, Yun; Sun, Lili; Wang, Song; Fu, Wenyan; Ni, Yingdong; Zhao, Ruqian</t>
  </si>
  <si>
    <t>Exogenous administration of chronic corticosterone affects hepatic cholesterol metabolism in broiler chickens showing long or short tonic immobility</t>
  </si>
  <si>
    <t>COMPARATIVE BIOCHEMISTRY AND PHYSIOLOGY A-MOLECULAR &amp; INTEGRATIVE PHYSIOLOGY</t>
  </si>
  <si>
    <t>Tonic immobility; Corticosterone; Cholesterol; Liver; Broiler</t>
  </si>
  <si>
    <t>GLUCOCORTICOID-RECEPTOR; 3-HYDROXY-3-METHYLGLUTARYL COENZYME; REDUCTASE-ACTIVITY; COTURNIX-JAPONICA; ADIPOSE-TISSUE; ACID SYNTHESIS; HUMAN LIVER; DEXAMETHASONE; EXPRESSION; TRANSPORT</t>
  </si>
  <si>
    <t>[Liu, Jie; Duan, Yujing; Hu, Yun; Sun, Lili; Wang, Song; Fu, Wenyan; Ni, Yingdong; Zhao, Ruqian] Nanjing Agr Univ, Key Lab Anim Physiol &amp; Biochem, Nanjing 210095, Jiangsu, Peoples R China</t>
  </si>
  <si>
    <t>Ni, YD (reprint author), Nanjing Agr Univ, Key Lab Anim Physiol &amp; Biochem, Nanjing 210095, Jiangsu, Peoples R China.</t>
  </si>
  <si>
    <t>Special Fund for Agro-scientific Research in the Public Interest [201003011]; Fundamental Research Funds for the Central Universities [KYZ201212]; Priority Academic Program Development of Jiangsu Higher Education Institutions (PAPD)</t>
  </si>
  <si>
    <t>This work was supported by the Special Fund for Agro-scientific Research in the Public Interest (201003011), the Fundamental Research Funds for the Central Universities (KYZ201212) and the Priority Academic Program Development of Jiangsu Higher Education Institutions (PAPD).</t>
  </si>
  <si>
    <t>1095-6433</t>
  </si>
  <si>
    <t>1531-4332</t>
  </si>
  <si>
    <t>COMP BIOCHEM PHYS A</t>
  </si>
  <si>
    <t>Comp. Biochem. Physiol. A-Mol. Integr. Physiol.</t>
  </si>
  <si>
    <t>10.1016/j.cbpa.2015.09.020</t>
  </si>
  <si>
    <t>Biochemistry &amp; Molecular Biology; Physiology; Zoology</t>
  </si>
  <si>
    <t>DA2NN</t>
  </si>
  <si>
    <t>WOS:000367633100007</t>
  </si>
  <si>
    <t>Wang, WW; Liu, Y; Wang, HF; Ding, XD; Liu, JF; Yu, Y; Zhang, Q</t>
  </si>
  <si>
    <t>Wang, Wenwen; Liu, Yang; Wang, Haifei; Ding, Xiangdong; Liu, Jianfeng; Yu, Ying; Zhang, Qin</t>
  </si>
  <si>
    <t>A genomic variant in IRF9 is associated with serum cytokine levels in pig</t>
  </si>
  <si>
    <t>IMMUNOGENETICS</t>
  </si>
  <si>
    <t>IRF9; Single-nucleotide polymorphism; Cytokine levels; Association analysis; Pig</t>
  </si>
  <si>
    <t>RNA SECONDARY STRUCTURE; WIDE ASSOCIATION; EXPRESSION; RECEPTORS; INTERLEUKIN-10; ACTIVATION; RESPONSES; DISEASE; TISSUES; TRAITS</t>
  </si>
  <si>
    <t>[Wang, Wenwen; Wang, Haifei; Ding, Xiangdong; Liu, Jianfeng; Yu, Ying; Zhang, Qin] China Agr Univ, Coll Anim Sci &amp; Technol, Minist Agr, Key Lab Anim Genet Breeding &amp; Reprod, Beijing 100193, Peoples R China; [Liu, Yang] Nanjing Agr Univ, Coll Anim Sci &amp; Technol, Nanjing 210095, Jiangsu, Peoples R China</t>
  </si>
  <si>
    <t>Zhang, Q (reprint author), China Agr Univ, Coll Anim Sci &amp; Technol, Minist Agr, Key Lab Anim Genet Breeding &amp; Reprod, Beijing 100193, Peoples R China.</t>
  </si>
  <si>
    <t>qzhang@cau.edu.cn</t>
  </si>
  <si>
    <t>National Major Special Project of China on New Varieties Cultivation for Transgenic Organisms [2014ZX0800945B]; National Natural Science Foundations of China [31572361]; Project of Development of Technical System of the National Swine Industry [CARS-36]; Fundamental Research Funds for Central Universities [KYZ201531]; Youth Foundation of Natural Science Foundation of Jiangsu Province, China [BK20140709]</t>
  </si>
  <si>
    <t>We are most grateful to all the members who have so willingly participated in this study, which made this study possible. The authors appreciate the financial support provided by the National Major Special Project of China on New Varieties Cultivation for Transgenic Organisms (2014ZX0800945B), the National Natural Science Foundations of China (31572361), the Project of Development of the Technical System of the National Swine Industry (CARS-36), the Fundamental Research Funds for the Central Universities (No. KYZ201531) and the Youth Foundation of Natural Science Foundation of Jiangsu Province, China (BK20140709).</t>
  </si>
  <si>
    <t>0093-7711</t>
  </si>
  <si>
    <t>1432-1211</t>
  </si>
  <si>
    <t>Immunogenetics</t>
  </si>
  <si>
    <t>10.1007/s00251-015-0879-5</t>
  </si>
  <si>
    <t>Genetics &amp; Heredity; Immunology</t>
  </si>
  <si>
    <t>DA3IR</t>
  </si>
  <si>
    <t>WOS:000367690900007</t>
  </si>
  <si>
    <t>Jia, R; Du, JL; Cao, LP; Liu, YJ; Xu, P; Yin, GJ</t>
  </si>
  <si>
    <t>Jia, Rui; Du, Jin-Liang; Cao, Li-Ping; Liu, Ying-Juan; Xu, Pao; Yin, Guo-Jun</t>
  </si>
  <si>
    <t>Protective action of the phyllanthin against carbon tetrachloride-induced hepatocyte damage in Cyprinus carpio</t>
  </si>
  <si>
    <t>IN VITRO CELLULAR &amp; DEVELOPMENTAL BIOLOGY-ANIMAL</t>
  </si>
  <si>
    <t>Phyllanthin; Carbon tetrachloride; Hepatoprotective action; Cytochrome P450; Cyprinus carpio</t>
  </si>
  <si>
    <t>INDUCED HEPATOTOXICITY; METABOLIZING-ENZYMES; OXIDATIVE STRESS; AMARUS EXTRACTS; LIVER-DAMAGE; IN-VITRO; RATS; CYTOCHROME-P450; KIDNEY; EXPRESSION</t>
  </si>
  <si>
    <t>[Jia, Rui; Liu, Ying-Juan; Xu, Pao; Yin, Guo-Jun] Nanjing Agr Univ, Wuxi Fisheries Coll, Wuxi 214081, Peoples R China; [Jia, Rui; Du, Jin-Liang; Cao, Li-Ping; Xu, Pao; Yin, Guo-Jun] Chinese Acad Fishery Sci, Freshwater Fisheries Res Ctr, Minist Agr, Key Lab Freshwater Fisheries &amp; Germplasm Resource, Wuxi 214081, Peoples R China; [Du, Jin-Liang; Cao, Li-Ping; Xu, Pao; Yin, Guo-Jun] Chinese Acad Fishery Sci, Freshwater Fisheries Res Ctr, Int Joint Res Lab Fish Immunopharmacol, Wuxi 214081, Peoples R China</t>
  </si>
  <si>
    <t>Yin, GJ (reprint author), Nanjing Agr Univ, Wuxi Fisheries Coll, Wuxi 214081, Peoples R China.</t>
  </si>
  <si>
    <t>1071-2690</t>
  </si>
  <si>
    <t>1543-706X</t>
  </si>
  <si>
    <t>IN VITRO CELL DEV-AN</t>
  </si>
  <si>
    <t>In Vitro Cell. Dev. Biol.-Anim.</t>
  </si>
  <si>
    <t>10.1007/s11626-015-9946-3</t>
  </si>
  <si>
    <t>Cell Biology; Developmental Biology</t>
  </si>
  <si>
    <t>DA3KN</t>
  </si>
  <si>
    <t>WOS:000367695700001</t>
  </si>
  <si>
    <t>Tang, S; Chen, HB; Cheng, YF; Nasir, MA; Kemper, N; Bao, ED</t>
  </si>
  <si>
    <t>Tang, Shu; Chen, Hongbo; Cheng, Yanfen; Nasir, Mohammad Abdel; Kemper, Nicole; Bao, Endong</t>
  </si>
  <si>
    <t>The interactive association between heat shock factor 1 and heat shock proteins in primary myocardial cells subjected to heat stress</t>
  </si>
  <si>
    <t>INTERNATIONAL JOURNAL OF MOLECULAR MEDICINE</t>
  </si>
  <si>
    <t>heat shock proteins; heat shock factor 1; heat stress; myocardial cells; rat</t>
  </si>
  <si>
    <t>ALPHA-B-CRYSTALLIN; TRANSCRIPTION FACTOR; IN-VIVO; MOLECULAR CHAPERONES; GENE-EXPRESSION; MESSENGER-RNA; HSP90; ACTIVATION; APOPTOSIS; DROSOPHILA</t>
  </si>
  <si>
    <t>[Tang, Shu; Chen, Hongbo; Cheng, Yanfen; Nasir, Mohammad Abdel; Bao, Endong] Nanjing Agr Univ, Coll Vet Med, Nanjing 210095, Jiangsu, Peoples R China; [Kemper, Nicole] Univ Vet Med Hannover, Inst Anim Hyg Anim Welf &amp; Farm Anim Behav, D-30559 Hannover, Germany</t>
  </si>
  <si>
    <t>Bao, ED (reprint author), Nanjing Agr Univ, Coll Vet Med, Weigang 1, Nanjing 210095, Jiangsu, Peoples R China.</t>
  </si>
  <si>
    <t>b_endong@njau.edu.cn</t>
  </si>
  <si>
    <t>National Key Basic Research Program of China (973 Program) [2014CB138502]; National Natural Science Foundation of China [31372403]; National Department Public Benefit Research Foundation (Agriculture) [201003060-11]; Priority Academic Program Development of Jiangsu Higher Education Institutions (PAPD); Graduate research and innovation projects in Jiangsu Province; Sino-German Agricultural Cooperation Project of the Federal Ministry of Food, the Agriculture and Consumer Production, Berlin, Germany</t>
  </si>
  <si>
    <t>This study was supported by grants from the National Key Basic Research Program of China (973 Program) (2014CB138502), the National Natural Science Foundation of China (31372403), the National Department Public Benefit Research Foundation (Agriculture) (201003060-11), the Priority Academic Program Development of Jiangsu Higher Education Institutions (PAPD), Graduate research and innovation projects in Jiangsu Province and the Sino-German Agricultural Cooperation Project of the Federal Ministry of Food, the Agriculture and Consumer Production, Berlin, Germany.</t>
  </si>
  <si>
    <t>SPANDIDOS PUBL LTD</t>
  </si>
  <si>
    <t>ATHENS</t>
  </si>
  <si>
    <t>POB 18179, ATHENS, 116 10, GREECE</t>
  </si>
  <si>
    <t>1107-3756</t>
  </si>
  <si>
    <t>1791-244X</t>
  </si>
  <si>
    <t>INT J MOL MED</t>
  </si>
  <si>
    <t>Int. J. Mol. Med.</t>
  </si>
  <si>
    <t>10.3892/ijmm.2015.2414</t>
  </si>
  <si>
    <t>Medicine, Research &amp; Experimental</t>
  </si>
  <si>
    <t>Research &amp; Experimental Medicine</t>
  </si>
  <si>
    <t>DA5UB</t>
  </si>
  <si>
    <t>WOS:000367867000007</t>
  </si>
  <si>
    <t>Wei, W; Zhang, WY; Bai, JB; Zhang, HX; Zhao, YY; Li, XY; Zhao, SH</t>
  </si>
  <si>
    <t>Wei, Wei; Zhang, Wei-Ya; Bai, Jian-Bo; Zhang, Hai-Xin; Zhao, Yuan-Yuan; Li, Xin-Yun; Zhao, Shu-Hong</t>
  </si>
  <si>
    <t>The NF-kappa B-modulated microRNAs miR-195 and miR-497 inhibit myoblast proliferation by targeting Igf1r, Insr and cyclin genes</t>
  </si>
  <si>
    <t>JOURNAL OF CELL SCIENCE</t>
  </si>
  <si>
    <t>miR-195; miR-497; Myoblast; Muscle; NF-kappa B</t>
  </si>
  <si>
    <t>GROWTH-FACTOR RECEPTOR; POSTTRANSCRIPTIONAL REGULATION; HEPATOCELLULAR-CARCINOMA; CELL-PROLIFERATION; PROTEIN-METABOLISM; INDUCED APOPTOSIS; L6 MYOBLASTS; C-ELEGANS; INSULIN; DIFFERENTIATION</t>
  </si>
  <si>
    <t>[Wei, Wei; Zhang, Wei-Ya; Bai, Jian-Bo; Zhang, Hai-Xin; Zhao, Yuan-Yuan; Li, Xin-Yun; Zhao, Shu-Hong] Huazhong Agr Univ, Minist Educ, Key Lab Anim Genet Breeding &amp; Reprod, Wuhan 430070, Peoples R China; [Wei, Wei] Nanjing Agr Univ, Coll Anim Sci &amp; Technol, Nanjing 210095, Jiangsu, Peoples R China</t>
  </si>
  <si>
    <t>Li, XY (reprint author), Huazhong Agr Univ, Minist Educ, Key Lab Anim Genet Breeding &amp; Reprod, Wuhan 430070, Peoples R China.</t>
  </si>
  <si>
    <t>xyli@mail.hzau.edu.cn</t>
  </si>
  <si>
    <t>NSFC-CGIAR Cooperation project [31361140365]; National foundation of NSFC [31372291]; Chinese National Major Special Project on New Varieties Cultivation for Transgenic Organisms [2014ZX0800950B]; Fundamental Research Funds for the Central Universities of China [2013PY050]</t>
  </si>
  <si>
    <t>This work was supported by the grants from the NSFC-CGIAR Cooperation project [grant number 31361140365], the National foundation of NSFC [grant number 31372291], the Chinese National Major Special Project on New Varieties Cultivation for Transgenic Organisms [grant number 2014ZX0800950B] and the Fundamental Research Funds for the Central Universities of China [grant number 2013PY050].</t>
  </si>
  <si>
    <t>COMPANY OF BIOLOGISTS LTD</t>
  </si>
  <si>
    <t>BIDDER BUILDING CAMBRIDGE COMMERCIAL PARK COWLEY RD, CAMBRIDGE CB4 4DL, CAMBS, ENGLAND</t>
  </si>
  <si>
    <t>0021-9533</t>
  </si>
  <si>
    <t>1477-9137</t>
  </si>
  <si>
    <t>J CELL SCI</t>
  </si>
  <si>
    <t>J. Cell Sci.</t>
  </si>
  <si>
    <t>10.1242/jcs.174235</t>
  </si>
  <si>
    <t>DA1LI</t>
  </si>
  <si>
    <t>WOS:000367556900005</t>
  </si>
  <si>
    <t>Zhang, HJ; Teng, WJ; Liang, JG; Liu, XY; Zhang, HF; Zhang, ZG; Zheng, XB</t>
  </si>
  <si>
    <t>Zhang, Huajian; Teng, Wenjun; Liang, Jingang; Liu, Xinyu; Zhang, Haifeng; Zhang, Zhengguang; Zheng, Xiaobo</t>
  </si>
  <si>
    <t>MADS1, a novel MADS-box protein, is involved in the response of Nicotiana benthamiana to bacterial harpin(Xoo)</t>
  </si>
  <si>
    <t>JOURNAL OF EXPERIMENTAL BOTANY</t>
  </si>
  <si>
    <t>Elicitor; harpin; hypersensitive response; MADS-box; Nicotiana benthamiana; stomatal closure</t>
  </si>
  <si>
    <t>INDUCED STOMATAL CLOSURE; PLANT-PATHOGENIC BACTERIA; ORYZAE PV. ORYZAE; HYPERSENSITIVE RESPONSE; XANTHOMONAS-ORYZAE; NITRIC-OXIDE; DISEASE RESISTANCE; ABSCISIC-ACID; TRANSCRIPTION FACTORS; DEFENSE-MECHANISMS</t>
  </si>
  <si>
    <t>[Zhang, Huajian; Teng, Wenjun; Liang, Jingang; Liu, Xinyu; Zhang, Haifeng; Zhang, Zhengguang; Zheng, Xiaobo] Nanjing Agr Univ, Coll Plant Protect, Dept Plant Pathol,Minist Agr, Key Lab Monitoring &amp; Management Crop Dis &amp; Pest I, Nanjing 210095, Jiangsu, Peoples R China; [Zhang, Huajian] Anhui Agr Univ, Coll Plant Protect, Dept Plant Pathol, Hefei 230036, Peoples R China</t>
  </si>
  <si>
    <t>Zheng, XB (reprint author), Nanjing Agr Univ, Coll Plant Protect, Dept Plant Pathol,Minist Agr, Key Lab Monitoring &amp; Management Crop Dis &amp; Pest I, Nanjing 210095, Jiangsu, Peoples R China.</t>
  </si>
  <si>
    <t>xbzheng@njau.edu.cn</t>
  </si>
  <si>
    <t>National Science Foundation for Distinguished Young Scholars of China [31325022]; National Natural Science Foundation of China [31071645, 30871605, 31571951, 31101426]</t>
  </si>
  <si>
    <t>This research was supported by the National Science Foundation for Distinguished Young Scholars of China (grant no. 31325022), in part by the National Natural Science Foundation of China (grant nos 31071645, 30871605, 31571951, and 31101426), and the especially appointed professorship (Jiangsu, China). We thank David Baulcombe (Sainsbury Laboratory, John Innes Centre, Norwich, UK) for the gift of the PVX vector and Agrobacterium strains.</t>
  </si>
  <si>
    <t>OXFORD UNIV PRESS</t>
  </si>
  <si>
    <t>GREAT CLARENDON ST, OXFORD OX2 6DP, ENGLAND</t>
  </si>
  <si>
    <t>0022-0957</t>
  </si>
  <si>
    <t>1460-2431</t>
  </si>
  <si>
    <t>J EXP BOT</t>
  </si>
  <si>
    <t>J. Exp. Bot.</t>
  </si>
  <si>
    <t>10.1093/jxb/erv448</t>
  </si>
  <si>
    <t>DA5BE</t>
  </si>
  <si>
    <t>WOS:000367816300011</t>
  </si>
  <si>
    <t>Jiang, CH; Huang, ZY; Xie, P; Gu, C; Li, K; Wang, DC; Yu, YY; Fan, ZH; Wang, CJ; Wang, YP; Guo, YH; Guo, JH</t>
  </si>
  <si>
    <t>Jiang, Chun-Hao; Huang, Zi-Yang; Xie, Ping; Gu, Chun; Li, Ke; Wang, Da-Chen; Yu, Yi-Yang; Fan, Zhi-Hang; Wang, Chun-Juan; Wang, Yun-Peng; Guo, Ya-Hui; Guo, Jian-Hua</t>
  </si>
  <si>
    <t>Transcription factors WRKY70 and WRKY11 served as regulators in rhizobacterium Bacillus cereus AR156-induced systemic resistance to Pseudomonas syringae pv. tomato DC3000 in Arabidopsis</t>
  </si>
  <si>
    <t>Arabidopsis; Bacillus cereus (AR156); biocontrol; induced systemic resistance (ISR); signalling pathway; transcription factors</t>
  </si>
  <si>
    <t>GROWTH-PROMOTING RHIZOBACTERIA; AGROBACTERIUM-MEDIATED TRANSFORMATION; DNA-BINDING PROTEINS; SALICYLIC-ACID; ACQUIRED-RESISTANCE; PLANT-GROWTH; SIGNALING PATHWAYS; DISEASE RESISTANCE; DEFENSE RESPONSES; PATHOGEN DEFENSE</t>
  </si>
  <si>
    <t>[Jiang, Chun-Hao; Huang, Zi-Yang; Xie, Ping; Gu, Chun; Li, Ke; Wang, Da-Chen; Yu, Yi-Yang; Fan, Zhi-Hang; Wang, Chun-Juan; Guo, Jian-Hua] Nanjing Agr Univ, Coll Plant Protect, Dept Plant Pathol, Nanjing 210095, Jiangsu, Peoples R China; [Jiang, Chun-Hao; Huang, Zi-Yang; Xie, Ping; Gu, Chun; Li, Ke; Wang, Da-Chen; Yu, Yi-Yang; Fan, Zhi-Hang; Wang, Chun-Juan; Guo, Jian-Hua] Engn Ctr Bioresource Pesticide Jiangsu Prov, Nanjing 210095, Jiangsu, Peoples R China; [Jiang, Chun-Hao; Huang, Zi-Yang; Xie, Ping; Gu, Chun; Li, Ke; Wang, Da-Chen; Yu, Yi-Yang; Fan, Zhi-Hang; Wang, Chun-Juan; Guo, Jian-Hua] Minist Agr, Key Lab Monitoring &amp; Management Crop Dis &amp; Pest I, Nanjing 210095, Jiangsu, Peoples R China; [Wang, Chun-Juan] Guangxi Zhuang Autonomous Reg, Plant Protect Stn, Nanning 530022, Guangxi, Peoples R China; [Wang, Yun-Peng] Huaiyin Inst Technol, Huaian 223003, Peoples R China; [Guo, Ya-Hui] Hebei Univ Engn, Inst Agr, Handan 056021, Peoples R China</t>
  </si>
  <si>
    <t>Guo, JH (reprint author), Nanjing Agr Univ, Coll Plant Protect, Dept Plant Pathol, Nanjing 210095, Jiangsu, Peoples R China.</t>
  </si>
  <si>
    <t>jhguo@njau.edu.cn</t>
  </si>
  <si>
    <t>National Natural Science Foundation of China [31471812]</t>
  </si>
  <si>
    <t>We thank YJ Qi and JM Zhou (National Institute of Biological Sciences, Beijing) for kindly providing us with the seeds of the Arabidopsis mutants, HS Dong (Nanjing Agricultural University, China) for the rifampicin-resistant pathogen Pst DC3000 and Arabidopsis ecotype Col-0 expressing bacterial NahG, and PAHM Bakker (Utrecht University, The Netherlands) for P. fluorescens WCS417r. This research was supported by the National Natural Science Foundation of China (31471812).</t>
  </si>
  <si>
    <t>10.1093/jxb/erv445</t>
  </si>
  <si>
    <t>WOS:000367816300013</t>
  </si>
  <si>
    <t>Zhang, Y; Lan, HX; Shao, QL; Wang, RQ; Chen, H; Tang, HJ; Zhang, HS; Huang, J</t>
  </si>
  <si>
    <t>Zhang, Ye; Lan, Hongxia; Shao, Qiaolin; Wang, Ruqin; Chen, Hui; Tang, Haijuan; Zhang, Hongsheng; Huang, Ji</t>
  </si>
  <si>
    <t>An A20/AN1-type zinc finger protein modulates gibberellins and abscisic acid contents and increases sensitivity to abiotic stress in rice (Oryza sativa)</t>
  </si>
  <si>
    <t>A20/AN1; abiotic stress; abscisic acid; gibberellins; semi-dwarfism</t>
  </si>
  <si>
    <t>SAP GENE FAMILY; ARABIDOPSIS-THALIANA; SALT STRESS; TRANSGENIC ARABIDOPSIS; EXPRESSION ANALYSIS; POSITIVE REGULATOR; CONFERS TOLERANCE; 2-OXIDASE GENE; BIOSYNTHESIS; PLANTS</t>
  </si>
  <si>
    <t>[Zhang, Ye; Lan, Hongxia; Shao, Qiaolin; Wang, Ruqin; Chen, Hui; Tang, Haijuan; Zhang, Hongsheng; Huang, Ji] Nanjing Agr Univ, State Key Lab Crop Genet &amp; Germplasm Enhancement, Nanjing 210095, Jiangsu, Peoples R China; [Zhang, Ye; Shao, Qiaolin; Wang, Ruqin; Chen, Hui; Tang, Haijuan; Zhang, Hongsheng; Huang, Ji] Nanjing Agr Univ, Key Lab Biol Genet &amp; Breeding Japon Rice Mid Lowe, Minist Agr, Nanjing 210095, Jiangsu, Peoples R China</t>
  </si>
  <si>
    <t>Zhang, HS (reprint author), Nanjing Agr Univ, State Key Lab Crop Genet &amp; Germplasm Enhancement, Nanjing 210095, Jiangsu, Peoples R China.</t>
  </si>
  <si>
    <t>hszhang@njau.edu.cn; huangji@njau.edu.cn</t>
  </si>
  <si>
    <t>Jiangsu Collaborative Innovation Center for Modern Crop Production; Natural Science Foundation of China [31471649, 31571627]; Jiangsu Provincial Natural Science Foundation [BK20141362]; Priority Academic Program Development of Jiangsu Higher Education Institutions (PAPD)</t>
  </si>
  <si>
    <t>This work was supported by Jiangsu Collaborative Innovation Center for Modern Crop Production, Natural Science Foundation of China (31471649, 31571627), Jiangsu Provincial Natural Science Foundation (BK20141362), and the Priority Academic Program Development of Jiangsu Higher Education Institutions (PAPD).</t>
  </si>
  <si>
    <t>10.1093/jxb/erv464</t>
  </si>
  <si>
    <t>WOS:000367816300023</t>
  </si>
  <si>
    <t>Du, J; Shu, S; Shao, QS; An, YH; Zhou, H; Guo, SR; Sun, J</t>
  </si>
  <si>
    <t>Du, Jing; Shu, Sheng; Shao, Qiaosai; An, Yahong; Zhou, Heng; Guo, Shirong; Sun, Jin</t>
  </si>
  <si>
    <t>Mitigative effects of spermidine on photosynthesis and carbon-nitrogen balance of cucumber seedlings under Ca(NO3)(2) stress</t>
  </si>
  <si>
    <t>JOURNAL OF PLANT RESEARCH</t>
  </si>
  <si>
    <t>Ca( NO3) (2) stress; Carbon-nitrogen balance; Cucumis sativus L; Photosynthesis; Spermidine</t>
  </si>
  <si>
    <t>NITRATE REDUCTASE-ACTIVITY; ARABIDOPSIS-THALIANA; SALINITY STRESS; PLANT-TISSUE; NITRIC-OXIDE; SALT STRESS; H+-ATPASE; METABOLISM; POLYAMINES; GLUTAMATE</t>
  </si>
  <si>
    <t>[Du, Jing; Shu, Sheng; Shao, Qiaosai; An, Yahong; Zhou, Heng; Guo, Shirong; Sun, Jin] Nanjing Agr Univ, Coll Hort, Key Lab Southern Vegetable Crop Genet Improvement, Minist Agr, Nanjing 210095, Jiangsu, Peoples R China</t>
  </si>
  <si>
    <t>Guo, SR (reprint author), Nanjing Agr Univ, Coll Hort, Key Lab Southern Vegetable Crop Genet Improvement, Minist Agr, Nanjing 210095, Jiangsu, Peoples R China.</t>
  </si>
  <si>
    <t>srguo@njau.edu.cn</t>
  </si>
  <si>
    <t>China Agriculture Research System [CARS-25-C-03]; Priority Academic Program Development of Jiangsu Higher Education Institutions (PAPD)</t>
  </si>
  <si>
    <t>This work was funded by China Agriculture Research System (CARS-25-C-03) and Priority Academic Program Development of Jiangsu Higher Education Institutions (PAPD).</t>
  </si>
  <si>
    <t>SPRINGER JAPAN KK</t>
  </si>
  <si>
    <t>TOKYO</t>
  </si>
  <si>
    <t>CHIYODA FIRST BLDG EAST, 3-8-1 NISHI-KANDA, CHIYODA-KU, TOKYO, 101-0065, JAPAN</t>
  </si>
  <si>
    <t>0918-9440</t>
  </si>
  <si>
    <t>1618-0860</t>
  </si>
  <si>
    <t>J PLANT RES</t>
  </si>
  <si>
    <t>J. Plant Res.</t>
  </si>
  <si>
    <t>10.1007/s10265-015-0762-3</t>
  </si>
  <si>
    <t>DA2TS</t>
  </si>
  <si>
    <t>WOS:000367649800009</t>
  </si>
  <si>
    <t>Ren, HY; Han, GD; Schonbach, P; Gierus, M; Taube, F</t>
  </si>
  <si>
    <t>Ren, Haiyan; Han, Guodong; Schoenbach, Philipp; Gierus, Martin; Taube, Friedhelm</t>
  </si>
  <si>
    <t>Forage nutritional characteristics and yield dynamics in a grazed semiarid steppe ecosystem of Inner Mongolia, China</t>
  </si>
  <si>
    <t>Forage nutritional value; Forage nutritional yield; Diversity; Grazing intensity; Precipitation; Inner Mongolian steppe</t>
  </si>
  <si>
    <t>GRAZING INTENSITY; CURRENT KNOWLEDGE; GRASSLAND; SHEEP; BIODIVERSITY; TEMPERATURE; PRECIPITATION; PRODUCTIVITY; VARIABILITY; MANAGEMENT</t>
  </si>
  <si>
    <t>[Ren, Haiyan] Nanjing Agr Univ, Coll Prataculture Sci, Coll Agrograssland Sci, Nanjing 210000, Jiangsu, Peoples R China; [Ren, Haiyan; Schoenbach, Philipp; Gierus, Martin; Taube, Friedhelm] Univ Kiel, Inst Crop Sci &amp; Plant Breeding Grass &amp; Forage Sci, D-24118 Kiel, Germany; [Ren, Haiyan; Han, Guodong] Inner Mongolia Agr Univ, Coll Ecol &amp; Environm Sci, Dept Grassland Sci, Hohhot 010019, Peoples R China</t>
  </si>
  <si>
    <t>Ren, HY (reprint author), Nanjing Agr Univ, Coll Agrograssland Sci, Nanjing 210095, Jiangsu, Peoples R China.</t>
  </si>
  <si>
    <t>hren@email.uni-kiel.de; hanguodong@imau.edu.cn</t>
  </si>
  <si>
    <t>Gierus, Martin/H-7135-2012</t>
  </si>
  <si>
    <t>Gierus, Martin/0000-0001-6909-0356</t>
  </si>
  <si>
    <t>Deutsche Forschungsgemeinschaft (DFG)</t>
  </si>
  <si>
    <t>We thank the Deutsche Forschungsgemeinschaft (DFG) for funding the research group 536 MAGIM (Matter fluxes of grasslands in Inner Mongolia as influenced by stocking rate) project and Inner Mongolia Agricultural University (IRT1259) and the Inner Mongolia Grassland Ecosystem Research Station (IMGERS) of the Chinese Academy of Sciences for providing the long term climatic dataset.</t>
  </si>
  <si>
    <t>10.1016/j.ecolind.2015.07.027</t>
  </si>
  <si>
    <t>CZ9GW</t>
  </si>
  <si>
    <t>WOS:000367407000048</t>
  </si>
  <si>
    <t>Liu, ZG; Xing, J; Huang, Y; Bo, RN; Zheng, SS; Luo, L; Niu, YL; Zhang, Y; Hu, YL; Liu, JG; Wu, Y; Wang, DY</t>
  </si>
  <si>
    <t>Liu, Zhenguang; Xing, Jie; Huang, Yee; Bo, Ruonan; Zheng, Sisi; Luo, Li; Niu, Yale; Zhang, Yan; Hu, Yuanliang; Liu, Jiaguo; Wu, Yi; Wang, Deyun</t>
  </si>
  <si>
    <t>Activation effect of Ganoderma lucidum polysaccharides liposomes on murine peritoneal macrophages</t>
  </si>
  <si>
    <t>INTERNATIONAL JOURNAL OF BIOLOGICAL MACROMOLECULES</t>
  </si>
  <si>
    <t>Ganoderma lucidum polysaccharides liposome; Peritoneal macrophages; Phagocytosis; MHC II</t>
  </si>
  <si>
    <t>CORDYCEPS-SINENSIS; PHAGOCYTES; INDUCTION</t>
  </si>
  <si>
    <t>[Liu, Zhenguang; Xing, Jie; Huang, Yee; Bo, Ruonan; Zheng, Sisi; Luo, Li; Niu, Yale; Zhang, Yan; Hu, Yuanliang; Liu, Jiaguo; Wu, Yi; Wang, Deyun] Coll Vet Med, Inst Tradit Chinese Vet Med, Nanjing 210095, Jiangsu, Peoples R China</t>
  </si>
  <si>
    <t>Wang, DY (reprint author), Nanjing Agr Univ, Inst Tradit Chinese Vet Med, Coll Vet Med, Nanjing 210095, Jiangsu, Peoples R China.</t>
  </si>
  <si>
    <t>dywang@njau.edu.cn</t>
  </si>
  <si>
    <t>National Natural Science Foundation of China [31372472]; Special Fund for Agro-scientific Research in the Public Interest [201303046, 201403051]; Priority Academic Program Development of Jiangsu Higher Education Institutions (PAPD)</t>
  </si>
  <si>
    <t>The project was supported by National Natural Science Foundation of China (Grant No. 31372472), Special Fund for Agro-scientific Research in the Public Interest (Grant Nos. 201303046, 201403051) and A Project Funded by the Priority Academic Program Development of Jiangsu Higher Education Institutions (PAPD). We are grateful to all other staff in the Institute of Traditional Chinese Veterinary Medicine of Nanjing Agricultural University for their assistances in the experiments.</t>
  </si>
  <si>
    <t>0141-8130</t>
  </si>
  <si>
    <t>1879-0003</t>
  </si>
  <si>
    <t>INT J BIOL MACROMOL</t>
  </si>
  <si>
    <t>Int. J. Biol. Macromol.</t>
  </si>
  <si>
    <t>10.1016/j.ijbiomac.2015.10.088</t>
  </si>
  <si>
    <t>Biochemistry &amp; Molecular Biology; Chemistry, Applied; Polymer Science</t>
  </si>
  <si>
    <t>Biochemistry &amp; Molecular Biology; Chemistry; Polymer Science</t>
  </si>
  <si>
    <t>CZ9NU</t>
  </si>
  <si>
    <t>WOS:000367425100124</t>
  </si>
  <si>
    <t>Wang, W; Wang, XQ; Ye, H; Hu, B; Zhou, L; Jabbar, S; Zeng, XX; Shen, WB</t>
  </si>
  <si>
    <t>Wang, Wei; Wang, Xiaoqing; Ye, Hong; Hu, Bing; Zhou, Li; Jabbar, Saqib; Zeng, Xiaoxiong; Shen, Wenbiao</t>
  </si>
  <si>
    <t>Optimization of extraction, characterization and antioxidant activity of polysaccharides from Brassica rapa L.</t>
  </si>
  <si>
    <t>Brassica rapa L.; Polysaccharide; Extraction; Characterization; Antioxidant activity</t>
  </si>
  <si>
    <t>RESPONSE-SURFACE METHODOLOGY; DIFFERENT MOLECULAR-WEIGHT; ULVA-PERTUSA CHLOROPHYTA; ACTIVITIES IN-VITRO; STRUCTURAL-CHARACTERIZATION; SULFATED POLYSACCHARIDES; ANTITUMOR ACTIVITIES; HEALTH-BENEFITS; CARBON-SOURCES; PROLIFERATION</t>
  </si>
  <si>
    <t>[Wang, Wei; Shen, Wenbiao] Nanjing Agr Univ, Coll Life Sci, Nanjing 210095, Jiangsu, Peoples R China; [Wang, Xiaoqing; Ye, Hong; Hu, Bing; Zhou, Li; Jabbar, Saqib; Zeng, Xiaoxiong] Nanjing Agr Univ, Coll Food Sci &amp; Technol, Nanjing 210095, Jiangsu, Peoples R China; [Wang, Wei] Xinjiang Agr Univ, Coll Food Sci &amp; Pharm, Urumqi 830052, Peoples R China; [Jabbar, Saqib] Univ Sargodha, Inst Food Sci &amp; Nutr, Sargodha, Pakistan</t>
  </si>
  <si>
    <t>zengxx@njau.edu.cn; wbshenh@njau.edu.cn</t>
  </si>
  <si>
    <t>Fundamental Research Funds for the Central Universities [KYZ201218]; Priority Academic Program Development of Jiangsu Higher Education Institutions</t>
  </si>
  <si>
    <t>This work was supported by the Fundamental Research Funds for the Central Universities (KYZ201218) and a Project Funded by the Priority Academic Program Development of Jiangsu Higher Education Institutions.</t>
  </si>
  <si>
    <t>10.1016/j.ijbiomac.2015.10.051</t>
  </si>
  <si>
    <t>WOS:000367425100125</t>
  </si>
  <si>
    <t>Du, J; Ge, XN; Liu, Y; Jiang, P; Wang, Z; Zhang, RM; Zhou, L; Guo, X; Han, J; Yang, HC</t>
  </si>
  <si>
    <t>Du, Jige; Ge, Xinna; Liu, Ying; Jiang, Ping; Wang, Zhe; Zhang, Ruimin; Zhou, Lei; Guo, Xin; Han, Jun; Yang, Hanchun</t>
  </si>
  <si>
    <t>Targeting Swine Leukocyte Antigen Class I Molecules for Proteasomal Degradation by the nsp1 alpha Replicase Protein of the Chinese Highly Pathogenic Porcine Reproductive and Respiratory Syndrome Virus Strain JXwn06</t>
  </si>
  <si>
    <t>JOURNAL OF VIROLOGY</t>
  </si>
  <si>
    <t>MHC CLASS-I; INTERFERON-BETA PRODUCTION; HERPES-SIMPLEX-VIRUS; COMPLEX CLASS-I; ENDOPLASMIC-RETICULUM; IMMUNE-RESPONSE; ECONOMIC-IMPACT; DOWN-REGULATION; MARC-145 CELLS; UNITED-STATES</t>
  </si>
  <si>
    <t>[Du, Jige; Ge, Xinna; Liu, Ying; Wang, Zhe; Zhang, Ruimin; Zhou, Lei; Guo, Xin; Han, Jun; Yang, Hanchun] China Agr Univ, Key Lab Anim Epidemiol &amp; Zoonosis, Minist Agr, Coll Vet Med, Beijing 100094, Peoples R China; [Du, Jige; Ge, Xinna; Liu, Ying; Wang, Zhe; Zhang, Ruimin; Zhou, Lei; Guo, Xin; Han, Jun; Yang, Hanchun] China Agr Univ, State Key Lab Agrobiotechnol, Beijing 100094, Peoples R China; [Jiang, Ping] Nanjing Agr Univ, Coll Vet Med, Nanjing, Jiangsu, Peoples R China</t>
  </si>
  <si>
    <t>Han, J (reprint author), China Agr Univ, Key Lab Anim Epidemiol &amp; Zoonosis, Minist Agr, Coll Vet Med, Beijing 100094, Peoples R China.</t>
  </si>
  <si>
    <t>hanx0158@cau.edu.cn; yanghanchun1@cau.edu.cn</t>
  </si>
  <si>
    <t>Ministry of Science and Technology of the People's Republic of China (Chinese Ministry of Science and Technology) [2014CB5422700]; Ministry of Agriculture of the People's Republic of China (MOA) [CARS-36]</t>
  </si>
  <si>
    <t>Ministry of Science and Technology of the People's Republic of China (Chinese Ministry of Science and Technology) provided funding to Hanchun Yang under grant number 2014CB5422700. Ministry of Agriculture of the People's Republic of China (MOA) provided funding to Hanchun Yang under grant number CARS-36.</t>
  </si>
  <si>
    <t>0022-538X</t>
  </si>
  <si>
    <t>1098-5514</t>
  </si>
  <si>
    <t>J VIROL</t>
  </si>
  <si>
    <t>J. Virol.</t>
  </si>
  <si>
    <t>10.1128/JVI.02307-15</t>
  </si>
  <si>
    <t>Virology</t>
  </si>
  <si>
    <t>DA1AE</t>
  </si>
  <si>
    <t>WOS:000367527900007</t>
  </si>
  <si>
    <t>Chen, YZ; Mu, SJ; Sun, ZG; Gang, CC; Li, JL; Padarian, J; Groisman, P; Chen, JP; Li, SW</t>
  </si>
  <si>
    <t>Chen, Yizhao; Mu, Shaojie; Sun, Zhengguo; Gang, Chengcheng; Li, Jianlong; Padarian, Jose; Groisman, Pavel; Chen, Jingming; Li, Siwei</t>
  </si>
  <si>
    <t>Grassland Carbon Sequestration Ability in China: A New Perspective from Terrestrial Aridity Zones</t>
  </si>
  <si>
    <t>RANGELAND ECOLOGY &amp; MANAGEMENT</t>
  </si>
  <si>
    <t>aridity index; Chinese grassland; terrestrial biogeochemical modeling; terrestrial carbon cycle; water budget condition</t>
  </si>
  <si>
    <t>NET PRIMARY PRODUCTIVITY; SOIL ORGANIC-CARBON; FOR-GREEN POLICY; LAND-USE CHANGE; INNER-MONGOLIA; CLIMATE-CHANGE; PROCESS MODEL; PRECIPITATION GRADIENT; TEMPERATE GRASSLANDS; ECOSYSTEM PRODUCTION</t>
  </si>
  <si>
    <t>[Chen, Yizhao; Gang, Chengcheng; Li, Jianlong] Nanjing Univ, Sch Life Sci, Nanjing 210093, Jiangsu, Peoples R China; [Mu, Shaojie] Minist Protect, Nanjing Inst Environm Sci, Nanjing, Jiangsu, Peoples R China; [Sun, Zhengguo] Nanjing Agr Univ, Coll Anim Sci &amp; Technol, Nanjing, Jiangsu, Peoples R China; [Padarian, Jose] Univ Sydney, Fac Agr &amp; Environm, Sydney, NSW 2006, Australia; [Groisman, Pavel] NOAA, Natl Climat Data Ctr, Asheville, NC 28801 USA; [Chen, Jingming] Univ Toronto, Dept Geog, Toronto, ON M5S 1A1, Canada; [Li, Siwei] Nanjing Univ Sci &amp; Technol, Sch Comp Sci &amp; Engn, Nanjing, Jiangsu, Peoples R China</t>
  </si>
  <si>
    <t>Li, JL (reprint author), Nanjing Univ, Sch Life Sci, Hankou Rd 22, Nanjing 210093, Jiangsu, Peoples R China.</t>
  </si>
  <si>
    <t>Jianlongli@gmail.com</t>
  </si>
  <si>
    <t>APN Global Change Fund Project [ARCP2013-16NMY-Li]; National Natural Science Foundation of China [41271361]; Key Project of Chinese National Programs for Fundamental Research and Development (973 Program) [2010CB950702]; National High Technology Project (863 Plan) [2007AA10Z231]; Australian Agency for International Development [64828]</t>
  </si>
  <si>
    <t>Research was funded by APN Global Change Fund Project (ARCP2013-16NMY-Li), the National Natural Science Foundation of China (41271361); The Key Project of Chinese National Programs for Fundamental Research and Development (973 Program, 2010CB950702); the National High Technology Project (863 Plan, No. 2007AA10Z231); and the Public Sector Linkage Program supported by Australian Agency for International Development (64828).</t>
  </si>
  <si>
    <t>SOC RANGE MANAGEMENT</t>
  </si>
  <si>
    <t>LAKEWOOD</t>
  </si>
  <si>
    <t>445 UNION BLVD, STE 230, LAKEWOOD, CO 80228-1259 USA</t>
  </si>
  <si>
    <t>1550-7424</t>
  </si>
  <si>
    <t>1551-5028</t>
  </si>
  <si>
    <t>RANGELAND ECOL MANAG</t>
  </si>
  <si>
    <t>Rangel. Ecol. Manag.</t>
  </si>
  <si>
    <t>10.1016/j.rama.2015.09.003</t>
  </si>
  <si>
    <t>Ecology; Environmental Sciences</t>
  </si>
  <si>
    <t>CZ8YY</t>
  </si>
  <si>
    <t>WOS:000367386200011</t>
  </si>
  <si>
    <t>Li, JL; Guo, ZY; Li, YJ; Zhang, L; Gao, F; Zhou, GH</t>
  </si>
  <si>
    <t>Li, J. L.; Guo, Z. Y.; Li, Y. J.; Zhang, L.; Gao, F.; Zhou, G. H.</t>
  </si>
  <si>
    <t>Effect of creatine monohydrate supplementation on carcass traits, meat quality and postmortem energy metabolism of finishing pigs</t>
  </si>
  <si>
    <t>ANIMAL PRODUCTION SCIENCE</t>
  </si>
  <si>
    <t>adenosine nucleotides; glycolytic potential; longissimus dorsi muscle; texture characteristics</t>
  </si>
  <si>
    <t>RAT SKELETAL-MUSCLE; FRESH PORK QUALITY; TEXTURAL PROPERTIES; GROWTH-PERFORMANCE; PH; DUROC; CARBOHYDRATE; PARAMETERS; TRANSPORT; EXERCISE</t>
  </si>
  <si>
    <t>[Li, J. L.; Guo, Z. Y.; Li, Y. J.; Zhang, L.; Gao, F.; Zhou, G. H.] Nanjing Agr Univ, Coll Anim Sci &amp; Technol, Nanjing 210095, Jiangsu, Peoples R China; [Li, J. L.; Guo, Z. Y.; Li, Y. J.; Zhang, L.; Gao, F.; Zhou, G. H.] Nanjing Agr Univ, Key Lab Anim Origin Food Prod &amp; Safety Guarantee, Nanjing 210095, Jiangsu, Peoples R China; [Li, J. L.; Guo, Z. Y.; Li, Y. J.; Zhang, L.; Gao, F.; Zhou, G. H.] Nanjing Agr Univ, Synerget Innovat Ctr Food Safety &amp; Nutr, Nanjing 210095, Jiangsu, Peoples R China</t>
  </si>
  <si>
    <t>Gao, F (reprint author), Nanjing Agr Univ, Coll Anim Sci &amp; Technol, Nanjing 210095, Jiangsu, Peoples R China.</t>
  </si>
  <si>
    <t>gaofeng0629@sina.com</t>
  </si>
  <si>
    <t>National Science and Technology Pillar Program during the Twelfth Five-year Plan Period of China [2012BAD28B03]; Three Agricultural Projects of Jiangsu province of China [SX(2011)146]; Fundamental Research Funds for the Central Universities of China [KYZ201222]</t>
  </si>
  <si>
    <t>This study was financed by the National Science and Technology Pillar Program during the Twelfth Five-year Plan Period of China (2012BAD28B03), Three Agricultural Projects of Jiangsu province of China (SX(2011)146), and the Fundamental Research Funds for the Central Universities of China (KYZ201222).</t>
  </si>
  <si>
    <t>CSIRO PUBLISHING</t>
  </si>
  <si>
    <t>CLAYTON</t>
  </si>
  <si>
    <t>UNIPARK, BLDG 1, LEVEL 1, 195 WELLINGTON RD, LOCKED BAG 10, CLAYTON, VIC 3168, AUSTRALIA</t>
  </si>
  <si>
    <t>1836-0939</t>
  </si>
  <si>
    <t>1836-5787</t>
  </si>
  <si>
    <t>ANIM PROD SCI</t>
  </si>
  <si>
    <t>Anim. Prod. Sci.</t>
  </si>
  <si>
    <t>10.1071/AN14017</t>
  </si>
  <si>
    <t>CZ4OX</t>
  </si>
  <si>
    <t>WOS:000367083700006</t>
  </si>
  <si>
    <t>Yang, GF; Li, WL; Wang, JL; Zhang, DQ</t>
  </si>
  <si>
    <t>Yang, Guangfei; Li, Wenli; Wang, Jianliang; Zhang, Dongqing</t>
  </si>
  <si>
    <t>A comparative study on the influential factors of China's provincial energy intensity</t>
  </si>
  <si>
    <t>ENERGY POLICY</t>
  </si>
  <si>
    <t>Energy intensity; Symbolic regression; Energy consumption; Population; China</t>
  </si>
  <si>
    <t>STRUCTURAL DECOMPOSITION ANALYSIS; INDUSTRY; INDEX; INVESTMENT; EFFICIENCY; TRENDS; LEVEL; GUIDE; RATIO</t>
  </si>
  <si>
    <t>[Yang, Guangfei; Li, Wenli] Dalian Univ Technol, Sch Management Sci &amp; Engn, Dalian, Peoples R China; [Wang, Jianliang] China Univ Petr, Sch Business Adm, Beijing, Peoples R China; [Zhang, Dongqing] Nanjing Agr Univ, Coll Engn, Nanjing, Jiangsu, Peoples R China</t>
  </si>
  <si>
    <t>Zhang, DQ (reprint author), Nanjing Agr Univ, Coll Engn, Nanjing, Jiangsu, Peoples R China.</t>
  </si>
  <si>
    <t>National Natural Science Foundation of China [71001016]; Humanity and Social Science Foundation of Ministry of Education of China [15YJCZH198]; Fundamental Research Funds for the Central Universities [DUT15TD48]</t>
  </si>
  <si>
    <t>This work is supported by the National Natural Science Foundation of China (71001016), Humanity and Social Science Foundation of Ministry of Education of China (15YJCZH198), and the Fundamental Research Funds for the Central Universities (DUT15TD48).</t>
  </si>
  <si>
    <t>0301-4215</t>
  </si>
  <si>
    <t>1873-6777</t>
  </si>
  <si>
    <t>ENERG POLICY</t>
  </si>
  <si>
    <t>Energy Policy</t>
  </si>
  <si>
    <t>10.1016/j.enpol.2015.10.011</t>
  </si>
  <si>
    <t>Energy &amp; Fuels; Environmental Sciences; Environmental Studies</t>
  </si>
  <si>
    <t>Energy &amp; Fuels; Environmental Sciences &amp; Ecology</t>
  </si>
  <si>
    <t>CZ0AE</t>
  </si>
  <si>
    <t>WOS:000366766700008</t>
  </si>
  <si>
    <t>Lu, ZY; Yao, L; Jiang, ZQ; Aschenbach, JR; Martens, H; Shen, ZM</t>
  </si>
  <si>
    <t>Lu, Zhongyan; Yao, Lei; Jiang, Zhengqian; Aschenbach, Joerg R.; Martens, Holger; Shen, Zanming</t>
  </si>
  <si>
    <t>Acidic pH and short-chain fatty acids activate Na+ transport but differentially modulate expression of Ne+/H+ exchanger isoforms 1, 2, and 3 in omasal epithelium</t>
  </si>
  <si>
    <t>JOURNAL OF DAIRY SCIENCE</t>
  </si>
  <si>
    <t>Na+/H+ exchanger; mRNA and protein; short-chain fatty acids and pH; omasal epithelial cell</t>
  </si>
  <si>
    <t>BOVINE RUMEN EPITHELIUM; CHRONIC METABOLIC-ACIDOSIS; NHE-3 MESSENGER-RNA; RAT DISTAL COLON; RUMINAL EPITHELIUM; SHEEP RUMEN; PROTEIN ABUNDANCE; BARRIER FUNCTION; DAIRY-COWS; IN-VITRO</t>
  </si>
  <si>
    <t>[Lu, Zhongyan; Yao, Lei; Jiang, Zhengqian; Shen, Zanming] Nanjing Agr Univ, Lab Anim Physiol &amp; Biochem, Nanjing 210095, Jiangsu, Peoples R China; [Lu, Zhongyan; Aschenbach, Joerg R.; Martens, Holger] Free Univ Berlin, Inst Vet Physiol, D-14163 Berlin, Germany</t>
  </si>
  <si>
    <t>Shen, ZM (reprint author), Nanjing Agr Univ, Lab Anim Physiol &amp; Biochem, Nanjing 210095, Jiangsu, Peoples R China.</t>
  </si>
  <si>
    <t>zmshen@njau.edu.cn</t>
  </si>
  <si>
    <t>Chinese National "973" Project [2011CB100801]; National Nature and Science Foundation of China [30471252]; Priority Academic Program Development of Jiangsu Higher Education Institutions (PAPD)</t>
  </si>
  <si>
    <t>This work was supported by the Chinese National "973" Project (No. 2011CB100801), National Nature and Science Foundation of China (30471252) and Priority Academic Program Development of Jiangsu Higher Education Institutions (PAPD).</t>
  </si>
  <si>
    <t>0022-0302</t>
  </si>
  <si>
    <t>1525-3198</t>
  </si>
  <si>
    <t>J DAIRY SCI</t>
  </si>
  <si>
    <t>J. Dairy Sci.</t>
  </si>
  <si>
    <t>10.3168/jds.2015-9605</t>
  </si>
  <si>
    <t>Agriculture, Dairy &amp; Animal Science; Food Science &amp; Technology</t>
  </si>
  <si>
    <t>Agriculture; Food Science &amp; Technology</t>
  </si>
  <si>
    <t>CZ6MF</t>
  </si>
  <si>
    <t>WOS:000367214700065</t>
  </si>
  <si>
    <t>Zheng, EL; Zhu, R; Zhu, SH; Lu, XJ</t>
  </si>
  <si>
    <t>Zheng, Enlai; Zhu, Rui; Zhu, Sihong; Lu, Xinjian</t>
  </si>
  <si>
    <t>A study on dynamics of flexible multi-link mechanism including joints with clearance and lubrication for ultra-precision presses</t>
  </si>
  <si>
    <t>NONLINEAR DYNAMICS</t>
  </si>
  <si>
    <t>Press; Clearance; Revolute joint; Spherical joint; ADAMS; Lubrication; Multi-link mechanism</t>
  </si>
  <si>
    <t>SLIDER-CRANK MECHANISM; PLANAR MULTIBODY SYSTEMS; CONTACT FORCE MODEL; REVOLUTE JOINTS; FRICTION COMPENSATION; CYLINDRICAL JOINTS; SIMULATION</t>
  </si>
  <si>
    <t>[Zheng, Enlai; Zhu, Rui; Zhu, Sihong] Nanjing Agr Univ, Coll Engn, Dept Mech Engn, Nanjing 210031, Jiangsu, Peoples R China; [Lu, Xinjian] Xuzhou Met Forming Machine Grp Co Ltd, Xuzhou 221116, Peoples R China</t>
  </si>
  <si>
    <t>Zheng, EL (reprint author), Nanjing Agr Univ, Coll Engn, Dept Mech Engn, Nanjing 210031, Jiangsu, Peoples R China.</t>
  </si>
  <si>
    <t>EnlaiZheng@njau.edu.cn</t>
  </si>
  <si>
    <t>National Natural Science Foundation of China [51405238]; Natural Science Foundation of Jiangsu Province [BK20140728]; Fundamental Research Funds for the Central Universities [KJQN201558]</t>
  </si>
  <si>
    <t>This paper was supported by the following research projects: "National Natural Science Foundation of China", Grant # 51405238, "Natural Science Foundation of Jiangsu Province", Grant # BK20140728, and "the Fundamental Research Funds for the Central Universities", Grant # KJQN201558.</t>
  </si>
  <si>
    <t>0924-090X</t>
  </si>
  <si>
    <t>1573-269X</t>
  </si>
  <si>
    <t>NONLINEAR DYNAM</t>
  </si>
  <si>
    <t>Nonlinear Dyn.</t>
  </si>
  <si>
    <t>10.1007/s11071-015-2315-7</t>
  </si>
  <si>
    <t>Engineering, Mechanical; Mechanics</t>
  </si>
  <si>
    <t>Engineering; Mechanics</t>
  </si>
  <si>
    <t>CZ3KV</t>
  </si>
  <si>
    <t>WOS:000367003900009</t>
  </si>
  <si>
    <t>Xu, W; Bai, KW; He, JT; Su, WP; Dong, L; Zhang, LL; Wang, T</t>
  </si>
  <si>
    <t>Xu, Wen; Bai, Kaiwen; He, Jintian; Su, Weipeng; Dong, Li; Zhang, Lili; Wang, Tian</t>
  </si>
  <si>
    <t>Leucine improves growth performance of intrauterine growth retardation piglets by modifying gene and protein expression related to protein synthesis</t>
  </si>
  <si>
    <t>NUTRITION</t>
  </si>
  <si>
    <t>Leucine; Protein synthesis; Protein degradation; mTOR; IUGR</t>
  </si>
  <si>
    <t>LOW-BIRTH-WEIGHT; CHAIN AMINO-ACIDS; SKELETAL-MUSCLE; UBIQUITIN-PROTEASOME; NEONATAL PIGS; GASTROINTESTINAL-TRACT; DIETARY LEUCINE; NEWBORN PIGS; RATS; PATHWAY</t>
  </si>
  <si>
    <t>[Xu, Wen; Bai, Kaiwen; He, Jintian; Su, Weipeng; Dong, Li; Zhang, Lili; Wang, Tian] Nanjing Agr Univ, Coll Anim Sci &amp; Technol, Nanjing, Jiangsu, Peoples R China</t>
  </si>
  <si>
    <t>Wang, T (reprint author), Nanjing Agr Univ, Coll Anim Sci &amp; Technol, Nanjing, Jiangsu, Peoples R China.</t>
  </si>
  <si>
    <t>Twang18@163.com</t>
  </si>
  <si>
    <t>973 National Projects Subject [2012 CB124703]</t>
  </si>
  <si>
    <t>This project was funded by the 973 National Projects Subject (2012 CB124703). WX and KB contributed equally to the work.</t>
  </si>
  <si>
    <t>0899-9007</t>
  </si>
  <si>
    <t>1873-1244</t>
  </si>
  <si>
    <t>Nutrition</t>
  </si>
  <si>
    <t>10.1016/j.nut.2015.07.003</t>
  </si>
  <si>
    <t>Nutrition &amp; Dietetics</t>
  </si>
  <si>
    <t>CZ0GQ</t>
  </si>
  <si>
    <t>WOS:000366783500020</t>
  </si>
  <si>
    <t>Yan, R; Zhang, L; Yang, X; Wen, C; Zhou, YM</t>
  </si>
  <si>
    <t>Yan, Rui; Zhang, Lei; Yang, Xue; Wen, Chao; Zhou, Yanmin</t>
  </si>
  <si>
    <t>Bioavailability evaluation of zinc-bearing palygorskite as a zinc source for broiler chickens</t>
  </si>
  <si>
    <t>APPLIED CLAY SCIENCE</t>
  </si>
  <si>
    <t>Zinc-bearing palygorsikite; Broiler; Zinc; Bioavailability</t>
  </si>
  <si>
    <t>SOYBEAN MEAL DIET; GROWTH-PERFORMANCE; LAYING HENS; MONTMORILLONITE; CLINOPTILOLITE; DIFFRACTION; RETENTION; SEPIOLITE; EFFICACY; ZEOLITE</t>
  </si>
  <si>
    <t>[Yan, Rui; Zhang, Lei; Yang, Xue; Wen, Chao; Zhou, Yanmin] Nanjing Agr Univ, Coll Anim Sci &amp; Technol, Nanjing 210095, Jiangsu, Peoples R China</t>
  </si>
  <si>
    <t>zhouym6308@l63.com</t>
  </si>
  <si>
    <t>Jiangsu Provincial Cooperative Innovation Fund-Prospective Joint Research Project [BY2012206]</t>
  </si>
  <si>
    <t>The study was funded by the Jiangsu Provincial Cooperative Innovation Fund-Prospective Joint Research Project (BY2012206).</t>
  </si>
  <si>
    <t>0169-1317</t>
  </si>
  <si>
    <t>1872-9053</t>
  </si>
  <si>
    <t>APPL CLAY SCI</t>
  </si>
  <si>
    <t>Appl. Clay Sci.</t>
  </si>
  <si>
    <t>10.1016/j.clay.2015.07.027</t>
  </si>
  <si>
    <t>Chemistry, Physical; Materials Science, Multidisciplinary; Mineralogy</t>
  </si>
  <si>
    <t>Chemistry; Materials Science; Mineralogy</t>
  </si>
  <si>
    <t>CY6SK</t>
  </si>
  <si>
    <t>WOS:000366538900021</t>
  </si>
  <si>
    <t>Cai, DM; Wang, JJ; Jia, YM; Liu, HY; Yuan, MJ; Dong, HB; Zhao, RQ</t>
  </si>
  <si>
    <t>Cai, Demin; Wang, Junjian; Jia, Yimin; Liu, Haoyu; Yuan, Mengjie; Dong, Haibo; Zhao, Ruqian</t>
  </si>
  <si>
    <t>Gestational dietary betaine supplementation suppresses hepatic expression of lipogenic genes in neonatal piglets through epigenetic and glucocorticoid receptor-dependent mechanisms</t>
  </si>
  <si>
    <t>BIOCHIMICA ET BIOPHYSICA ACTA-MOLECULAR AND CELL BIOLOGY OF LIPIDS</t>
  </si>
  <si>
    <t>Betaine; Epigenetic; GR; Lipogenesis; DNA methylation; Micro-RNAs</t>
  </si>
  <si>
    <t>NONALCOHOLIC FATTY LIVER; INSULIN-RESISTANCE; ANIMAL MICRORNAS; DNA METHYLATION; ADIPOSE-TISSUE; MEISHAN PIGS; PROTEIN; DISEASE; CORTISOL; MICE</t>
  </si>
  <si>
    <t>[Cai, Demin; Jia, Yimin; Yuan, Mengjie; Dong, Haibo; Zhao, Ruqian] Nanjing Agr Univ, Key Lab Anim Physiol &amp; Biochem, Nanjing 210095, Jiangsu, Peoples R China; [Wang, Junjian] Univ Calif Davis, Dept Biochem &amp; Mol Med, Sacramento, CA 95817 USA; [Liu, Haoyu] Uppsala Univ, Dept Med Cell Biol, SE-75123 Uppsala, Sweden</t>
  </si>
  <si>
    <t>Zhao, RQ (reprint author), Nanjing Agr Univ, Key Lab Anim Physiol &amp; Biochem, Nanjing 210095, Jiangsu, Peoples R China.</t>
  </si>
  <si>
    <t>National Basic Research Program of China [2012CB124703]; Special Fund for Agro-scientific Research in Public Interest [201003011]; Fundamental Research Funds for Central Universities [KYZ200913]; Priority Academic Program Development of Jiangsu Higher Education Institutions; Innovation Project of Jiangsu Province Postgraduate Education [2013CXLX13_292]</t>
  </si>
  <si>
    <t>This work was supported by the National Basic Research Program of China (2012CB124703), the Special Fund for Agro-scientific Research in the Public Interest (201003011), the Fundamental Research Funds for the Central Universities (KYZ200913), the Priority Academic Program Development of Jiangsu Higher Education Institutions and the Innovation Project of Jiangsu Province Postgraduate Education (2013CXLX13_292). We thank Dr. Hongwu Chen (Department of Biochemistry and Molecular Medicine, University of California at Davis, USA) for critical comments on the manuscript, and Shanghai Farm of Bright Food (Group) Co., Ltd. for providing the experimental site and Rongkui Zhang for care of animals.</t>
  </si>
  <si>
    <t>1388-1981</t>
  </si>
  <si>
    <t>0006-3002</t>
  </si>
  <si>
    <t>BBA-MOL CELL BIOL L</t>
  </si>
  <si>
    <t>Biochim. Biophys. Acta Mol. Cell Biol. Lipids</t>
  </si>
  <si>
    <t>10.1016/j.bbalip.2015.10.002</t>
  </si>
  <si>
    <t>Biochemistry &amp; Molecular Biology; Biophysics; Cell Biology</t>
  </si>
  <si>
    <t>CY6QV</t>
  </si>
  <si>
    <t>WOS:000366534800005</t>
  </si>
  <si>
    <t>Zhang, Q; Ullah, S; Liu, Y; Yang, P; Chen, B; Waqas, Y; Bao, HJ; Hu, LS; Li, QF; Chen, QS</t>
  </si>
  <si>
    <t>Zhang, Qian; Ullah, Shakeeb; Liu, Yi; Yang, Ping; Chen, Bing; Waqas, Yasir; Bao, Huijun; Hu, Lisi; Li, Quanfu; Chen, Qiusheng</t>
  </si>
  <si>
    <t>Lymphocyte migration in the micro-channel of splenic sheathed capillaries in Chinese soft-shelled turtles, Pelodiscus sinensis</t>
  </si>
  <si>
    <t>MICRON</t>
  </si>
  <si>
    <t>Micro-channel; Chinese soft-shelled turtle; Spleen; HEV-like vessel; Lymphocyte migration</t>
  </si>
  <si>
    <t>HIGH ENDOTHELIAL VENULES; BLOOD-SPLEEN BARRIER; CHICKEN SPLEEN; WHITE PULP; MAUREMYS-CASPICA; ELLIPSOIDS; HEV; COMPARTMENTS; MACROPHAGES; THYMUS</t>
  </si>
  <si>
    <t>[Zhang, Qian; Ullah, Shakeeb; Liu, Yi; Yang, Ping; Chen, Bing; Waqas, Yasir; Hu, Lisi; Li, Quanfu; Chen, Qiusheng] Nanjing Agr Univ, Coll Vet Med, Lab Anim Cell Biol &amp; Embryol, Nanjing, Jiangsu, Peoples R China; [Bao, Huijun] Yangzhou Univ, Coll Vet Med, Yangzhou 225009, Jiangsu, Peoples R China</t>
  </si>
  <si>
    <t>Chen, QS (reprint author), Nanjing Agr Univ, Coll Vet Med, Lab Anim Cell Biol &amp; Embryol, Nanjing, Jiangsu, Peoples R China.</t>
  </si>
  <si>
    <t>National Natural Science Foundation of China [31172282, 31272521]; Priority Academic Program Development of Jiangsu Higher Education Institutions, PR-China</t>
  </si>
  <si>
    <t>We are grateful to Alireza Fazeli (University of Sheffield, UK) for his help and critical comments regarding the manuscript. This research was supported by the National Natural Science Foundation of China (Grant number: 31172282 and 31272521), and Priority Academic Program Development of Jiangsu Higher Education Institutions, PR-China.</t>
  </si>
  <si>
    <t>0968-4328</t>
  </si>
  <si>
    <t>Micron</t>
  </si>
  <si>
    <t>10.1016/j.micron.2015.09.003</t>
  </si>
  <si>
    <t>Microscopy</t>
  </si>
  <si>
    <t>CZ0BM</t>
  </si>
  <si>
    <t>WOS:000366770100010</t>
  </si>
  <si>
    <t>Lu, KL; Zhang, DD; Wang, LN; Xu, WN; Liu, WB</t>
  </si>
  <si>
    <t>Lu, Kang-Le; Zhang, Ding-Dong; Wang, Li-Na; Xu, Wei-Na; Liu, Wen-Bin</t>
  </si>
  <si>
    <t>Molecular characterization of carnitine palmitoyltransferase IA in Megalobrama amblycephala and effects on its expression of feeding status and dietary lipid and berberine</t>
  </si>
  <si>
    <t>COMPARATIVE BIOCHEMISTRY AND PHYSIOLOGY B-BIOCHEMISTRY &amp; MOLECULAR BIOLOGY</t>
  </si>
  <si>
    <t>Carnitine palmitoyltransferase I; Gene cloning; mRNA expression; Feeding status; Blunt snout bream</t>
  </si>
  <si>
    <t>MALONYL-COA SENSITIVITY; ACTIVATED RECEPTOR-ALPHA; BLUNT SNOUT BREAM; TROUT ONCORHYNCHUS-MYKISS; HIGH-FAT DIET; BETA-OXIDATION; MITOCHONDRIAL-MEMBRANE; TISSUE DISTRIBUTION; CONSERVED ARGININE; CATALYTIC-ACTIVITY</t>
  </si>
  <si>
    <t>[Lu, Kang-Le] Jimei Univ, Coll Fisheries, Xiamen Key Lab Feed Qual Testing &amp; Safety, Xiamen 361021, Peoples R China; [Lu, Kang-Le; Zhang, Ding-Dong; Wang, Li-Na; Xu, Wei-Na; Liu, Wen-Bin] Nanjing Agr Univ, Coll Anim Sci &amp; Technol, Nanjing 210095, Jiangsu, Peoples R China</t>
  </si>
  <si>
    <t>Liu, WB (reprint author), Nanjing Agr Univ, Coll Anim Sci &amp; Technol, 1 Weigang Rd, Nanjing 210095, Jiangsu, Peoples R China.</t>
  </si>
  <si>
    <t>National Nature Science Foundation of China [31172418, 31202005]; National Technology System of Conventional Freshwater Fish Industries of China [CARS-46-20]</t>
  </si>
  <si>
    <t>This works was funded by National Nature Science Foundation of China (31172418; 31202005) and National Technology System of Conventional Freshwater Fish Industries of China (CARS-46-20). We thank Song Xiao-Jun (College of Life Science, Nanjing Normal University) for his assistance for data analysis.</t>
  </si>
  <si>
    <t>1096-4959</t>
  </si>
  <si>
    <t>1879-1107</t>
  </si>
  <si>
    <t>COMP BIOCHEM PHYS B</t>
  </si>
  <si>
    <t>Comp. Biochem. Physiol. B-Biochem. Mol. Biol.</t>
  </si>
  <si>
    <t>10.1016/j.cbpb.2015.08.010</t>
  </si>
  <si>
    <t>Biochemistry &amp; Molecular Biology; Zoology</t>
  </si>
  <si>
    <t>CY5IO</t>
  </si>
  <si>
    <t>WOS:000366441500003</t>
  </si>
  <si>
    <t>Yuan, ZF; Ata-Ul-Karim, ST; Cao, Q; Lu, ZZ; Cao, WX; Zhu, Y; Liu, XJ</t>
  </si>
  <si>
    <t>Yuan, Zhaofeng; Ata-Ul-Karim, Syed Tahir; Cao, Qiang; Lu, Zhenzhou; Cao, Weixing; Zhu, Yan; Liu, Xiaojun</t>
  </si>
  <si>
    <t>Indicators for diagnosing nitrogen status of rice based on chlorophyll meter readings</t>
  </si>
  <si>
    <t>FIELD CROPS RESEARCH</t>
  </si>
  <si>
    <t>Chlorophyll meter; Nitrogen; Normalized SPAD index; Rice</t>
  </si>
  <si>
    <t>NUTRITION INDEX; WINTER-WHEAT; N STATUS; PLANT; MANAGEMENT; CORN; RECOMMENDATIONS; REQUIREMENTS; TOOLS; RATES</t>
  </si>
  <si>
    <t>[Yuan, Zhaofeng; Ata-Ul-Karim, Syed Tahir; Cao, Qiang; Lu, Zhenzhou; Cao, Weixing; Zhu, Yan; Liu, Xiaojun] Nanjing Agr Univ, Natl Engn &amp; Technol Ctr Informat Agr, Jiangsu Key Lab Informat Agr, Jiangsu Collaborat Innovat Ctr Modern Crop Prod, Nanjing 210095, Jiangsu, Peoples R China</t>
  </si>
  <si>
    <t>Liu, XJ (reprint author), Nanjing Agr Univ, Natl Engn &amp; Technol Ctr Informat Agr, Jiangsu Key Lab Informat Agr, Jiangsu Collaborat Innovat Ctr Modern Crop Prod, 1 Weigang Rd, Nanjing 210095, Jiangsu, Peoples R China.</t>
  </si>
  <si>
    <t>liuxj@njau.edu.cn</t>
  </si>
  <si>
    <t>Tahir Ata-Ul-Karim, Syed/0000-0001-5233-4502; feng, Yuan/0000-0003-2653-6754</t>
  </si>
  <si>
    <t>National Natural Science Foundation of China [31201130]; Special Program for Agriculture Science and Technology from the Ministry of Agriculture in China [201303109]; Priority Academic Program Development of Jiangsu Higher Education Institutions of China (PAPD), Natural Science Foundation of Jiangsu province [BK2012361]</t>
  </si>
  <si>
    <t>The work was supported by the National Natural Science Foundation of China (31201130), Special Program for Agriculture Science and Technology from the Ministry of Agriculture in China (201303109), and the Priority Academic Program Development of Jiangsu Higher Education Institutions of China (PAPD), Natural Science Foundation of Jiangsu province (BK2012361).</t>
  </si>
  <si>
    <t>0378-4290</t>
  </si>
  <si>
    <t>1872-6852</t>
  </si>
  <si>
    <t>FIELD CROP RES</t>
  </si>
  <si>
    <t>Field Crop. Res.</t>
  </si>
  <si>
    <t>10.1016/j.fcr.2015.10.003</t>
  </si>
  <si>
    <t>Agronomy</t>
  </si>
  <si>
    <t>CY2FV</t>
  </si>
  <si>
    <t>WOS:000366225100002</t>
  </si>
  <si>
    <t>Zhao, B; Liu, ZD; Ata-Ul-Karim, ST; Xiao, JF; Liu, ZG; Qi, AZ; Ning, DF; Nan, JQ; Duan, AW</t>
  </si>
  <si>
    <t>Zhao, Ben; Liu, Zhandong; Ata-Ul-Karim, Syed Tahir; Xiao, Junfu; Liu, Zugui; Qi, Anzhen; Ning, Dongfeng; Nan, Jingqin; Duan, Aiwang</t>
  </si>
  <si>
    <t>Rapid and nondestructive estimation of the nitrogen nutrition index in winter barley using chlorophyll measurements</t>
  </si>
  <si>
    <t>Chlorophyll meter; Nitrogen nutrition index; Plant N status; Leaf N gradient; Winter barley</t>
  </si>
  <si>
    <t>LEAF NITROGEN; CANOPY PHOTOSYNTHESIS; N STATUS; WHEAT; PLANT; RICE; CORN; CROPS; METER; RECOMMENDATIONS</t>
  </si>
  <si>
    <t>[Zhao, Ben; Liu, Zhandong; Xiao, Junfu; Liu, Zugui; Qi, Anzhen; Ning, Dongfeng; Nan, Jingqin; Duan, Aiwang] Chinese Acad Agr Sci, Farmland Irrigat Res Inst, Xinxiang 453003, Henan, Peoples R China; [Ata-Ul-Karim, Syed Tahir] Nanjing Agr Univ, Jiangsu Collaborat Innovat Ctr Modem Crop Prod, Natl Engn &amp; Technol Ctr Informat Agr, Jiangsu Key Lab Informat Agr, Nanjing 210095, Jiangsu, Peoples R China</t>
  </si>
  <si>
    <t>Zhao, B (reprint author), Chinese Acad Agr Sci, Farmland Irrigat Res Inst, 380 Hongli Rd, Xinxiang 453003, Henan, Peoples R China.</t>
  </si>
  <si>
    <t>zhaoben517@163.com</t>
  </si>
  <si>
    <t>Tahir Ata-Ul-Karim, Syed/0000-0001-5233-4502</t>
  </si>
  <si>
    <t>China Agriculture Research System [CARS-02]; National Natural Science Fund [51309226]; Agricultural Science and Technology Innovation Program (ASTIP)</t>
  </si>
  <si>
    <t>This study was supported by the China Agriculture Research System (CARS-02), the National Natural Science Fund (51309226), the Agricultural Science and Technology Innovation Program (ASTIP).</t>
  </si>
  <si>
    <t>10.1016/j.fcr.2015.10.021</t>
  </si>
  <si>
    <t>WOS:000366225100008</t>
  </si>
  <si>
    <t>Yuan, SF; Li, MY; Fang, ZY; Liu, Y; Shi, W; Pan, B; Wu, K; Shi, JX; Shen, B; Shen, QR</t>
  </si>
  <si>
    <t>Yuan, Saifei; Li, Meiyun; Fang, Zhiying; Liu, Yan; Shi, Wen; Pan, Bing; Wu, Kai; Shi, Junxiong; Shen, Biao; Shen, Qirong</t>
  </si>
  <si>
    <t>Biological control of tobacco bacterial wilt using Trichoderma harzianum amended bioorganic fertilizer and the arbuscular mycorrhizal fungi Glomus mosseae</t>
  </si>
  <si>
    <t>BIOLOGICAL CONTROL</t>
  </si>
  <si>
    <t>Biological control; Ralstonia solanacearum; Bioorganic fertilizer; Trichoderma harzianum; Glomus mosseae</t>
  </si>
  <si>
    <t>PHENYLALANINE AMMONIA-LYASE; PLANT-GROWTH; SYSTEMIC RESISTANCE; FUSARIUM-WILT; DAMPING-OFF; MANAGEMENT; CUCUMBER; TOMATO; SOIL; EFFICACY</t>
  </si>
  <si>
    <t>[Yuan, Saifei; Li, Meiyun; Fang, Zhiying; Liu, Yan; Shi, Wen; Pan, Bing; Shen, Biao; Shen, Qirong] Nanjing Agr Univ, Jiangsu Key Lab Organ Solid Waste Utilizat, Nanjing 210095, Jiangsu, Peoples R China; [Shi, Junxiong] Inst Tobacco Sci Res, Guiyang 550081, Peoples R China; [Wu, Kai] Yunnan Normal Univ, Solar Energy Res Inst, Yunnan 650500, Peoples R China</t>
  </si>
  <si>
    <t>Shen, B (reprint author), Nanjing Agr Univ, Jiangsu Key Lab Organ Solid Waste Utilizat, Nanjing 210095, Jiangsu, Peoples R China.</t>
  </si>
  <si>
    <t>Program of Study and Application of Key Technologies for Soil Bioremediation in Guizhou Province [110201002019]; Program of Study and Application of Key Technologies for Tobacco Soil Microbial Ecological Remediation in Guizhou Province [201018]</t>
  </si>
  <si>
    <t>This research was financially supported by Programs of Study and Application of Key Technologies for Soil Bioremediation in Guizhou Province (110201002019) and Study and Application of Key Technologies for Tobacco Soil Microbial Ecological Remediation in Guizhou Province (201018).</t>
  </si>
  <si>
    <t>1049-9644</t>
  </si>
  <si>
    <t>1090-2112</t>
  </si>
  <si>
    <t>BIOL CONTROL</t>
  </si>
  <si>
    <t>Biol. Control</t>
  </si>
  <si>
    <t>10.1016/j.biocontrol.2015.10.013</t>
  </si>
  <si>
    <t>CX3PM</t>
  </si>
  <si>
    <t>WOS:000365611300020</t>
  </si>
  <si>
    <t>Hassan, M; Ding, WM; Bi, JH; Mehryar, E; Talha, ZAA; Huang, HY</t>
  </si>
  <si>
    <t>Hassan, Muhammad; Ding, Weimin; Bi, Jinhua; Mehryar, Esmaeil; Talha, Zahir Ahmed Ali; Huang, Hongying</t>
  </si>
  <si>
    <t>Methane enhancement through oxidative cleavage and alkali solubilization pre-treatments for corn stover with anaerobic activated sludge</t>
  </si>
  <si>
    <t>Methane enhancement; Thermo-chemical pre-treatment; Anaerobic digestibility of lignocellulosic biomass</t>
  </si>
  <si>
    <t>BIOGAS PRODUCTION; SODIUM-HYDROXIDE; LIGNOCELLULOSIC BIOMASS; WHEAT-STRAW; RICE STRAW; DIGESTION; BIODEGRADABILITY</t>
  </si>
  <si>
    <t>[Hassan, Muhammad; Ding, Weimin; Mehryar, Esmaeil; Talha, Zahir Ahmed Ali] Nanjing Agr Univ, Coll Engn, Nanjing 210031, Jiangsu, Peoples R China; [Bi, Jinhua; Huang, Hongying] Jiangsu Acad Agr Sci, Inst Agr Resources &amp; Environm, Nanjing 210014, Jiangsu, Peoples R China</t>
  </si>
  <si>
    <t>Ding, WM (reprint author), Nanjing Agr Univ, Coll Engn, Nanjing 210031, Jiangsu, Peoples R China.</t>
  </si>
  <si>
    <t>wmding@njau.edu.cn</t>
  </si>
  <si>
    <t>National Science and Technology Support Program [2013BAD08B04]; HEC Pakistan</t>
  </si>
  <si>
    <t>This study was sponsored by the National Science and Technology Support Program (2013BAD08B04). The first author is thankful to HEC Pakistan for providing MS leading to PhD scholarship (HRDI-UESTPs/UETs Batch III) to him.</t>
  </si>
  <si>
    <t>10.1016/j.biortech.2015.09.115</t>
  </si>
  <si>
    <t>CX6LB</t>
  </si>
  <si>
    <t>WOS:000365811200052</t>
  </si>
  <si>
    <t>Du, X; Chen, B; Meng, Y; Zhao, W; Zhang, Y; Shen, T; Wang, Y; Zhou, Z</t>
  </si>
  <si>
    <t>Du, X.; Chen, B.; Meng, Y.; Zhao, W.; Zhang, Y.; Shen, T.; Wang, Y.; Zhou, Z.</t>
  </si>
  <si>
    <t>Effect of cropping system on cotton biomass accumulation and yield formation in double-cropped wheat-cotton</t>
  </si>
  <si>
    <t>INTERNATIONAL JOURNAL OF PLANT PRODUCTION</t>
  </si>
  <si>
    <t>Cotton (Gossypium hirsutum L.); Wheat and cotton intercropping; Wheat and cotton sequential cropping; Yield; Growth and development</t>
  </si>
  <si>
    <t>MAX L MERRILL; IRRIGATED COTTON; GROWTH; COMPONENTS; PHENOLOGY; CULTIVAR; TROPICS; UPLAND; SEASON</t>
  </si>
  <si>
    <t>[Du, X.; Chen, B.; Meng, Y.; Zhao, W.; Zhang, Y.; Shen, T.; Wang, Y.; Zhou, Z.] Nanjing Agr Univ, Minist Agr, Key Lab Crop Growth Regulat, Nanjing 210095, Jiangsu, Peoples R China; [Du, X.] Anhui Acad Agr Sci, Crop Res Inst, Anhui Key Lab Crop Qual Improvement, Hefei 230031, Anhui, Peoples R China</t>
  </si>
  <si>
    <t>Zhou, Z (reprint author), Nanjing Agr Univ, Minist Agr, Key Lab Crop Growth Regulat, Nanjing 210095, Jiangsu, Peoples R China.</t>
  </si>
  <si>
    <t>giscott@njau.edu.cn</t>
  </si>
  <si>
    <t>Special Fund for Agro-scientific Research in the Public Interest [201203096]; National Natural Science Foundation of China [31271654]; Jiangsu Collaborative Innovation Center for Modern Crop Production (JCIC-MCP)</t>
  </si>
  <si>
    <t>This research was supported by the Special Fund for Agro-scientific Research in the Public Interest (201203096), the National Natural Science Foundation of China (31271654) and Jiangsu Collaborative Innovation Center for Modern Crop Production (JCIC-MCP).</t>
  </si>
  <si>
    <t>GORGAN UNIV AGRICULTURAL SCIENCES &amp; NATURAL RESOURCES</t>
  </si>
  <si>
    <t>GORGAN</t>
  </si>
  <si>
    <t>GORGAN UNIV AGRICULTURAL SCIENCES &amp; NATURAL RESOURCES, JOURNAL OFFICE, VICE-PRESIDENCY RESEARCH, GORGAN, 49138-15739, IRAN</t>
  </si>
  <si>
    <t>1735-6814</t>
  </si>
  <si>
    <t>1735-8043</t>
  </si>
  <si>
    <t>INT J PLANT PROD</t>
  </si>
  <si>
    <t>Int. J. Plant Prod.</t>
  </si>
  <si>
    <t>CX4CA</t>
  </si>
  <si>
    <t>WOS:000365644600003</t>
  </si>
  <si>
    <t>Liu, B; Zhao, ZX; Brown, PB; Cui, HH; Xie, J; Habte-Tsion, HM; Ge, XP</t>
  </si>
  <si>
    <t>Liu, Bo; Zhao, Zhenxing; Brown, Paul B.; Cui, Honghong; Xie, Jun; Habte-Tsion, Habte-Michael; Ge, Xianping</t>
  </si>
  <si>
    <t>Dietary vitamin A requirement of juvenile Wuchang bream (Megalobrama amblycephala) determined by growth and disease resistance</t>
  </si>
  <si>
    <t>Wuchang bream; Vitamin A; Growth performance; Blood parameter; A. hydrophila</t>
  </si>
  <si>
    <t>BLUNT SNOUT BREAM; FLOUNDER PARALICHTHYS-OLIVACEUS; LARVAL JAPANESE FLOUNDER; TROUT ONCORHYNCHUS-MYKISS; X MORONE-SAXATILIS; CARPIO VAR. JIAN; RAINBOW-TROUT; ARTEMIA-NAUPLII; METHIONINE REQUIREMENT; OREOCHROMIS-NILOTICUS</t>
  </si>
  <si>
    <t>[Liu, Bo; Cui, Honghong; Xie, Jun; Habte-Tsion, Habte-Michael; Ge, Xianping] Nanjing Agr Univ, Wuxi Fisheries Coll, Wuxi 214081, Peoples R China; [Liu, Bo; Zhao, Zhenxing; Xie, Jun; Ge, Xianping] Chinese Acad Fishery Sci, Minist Agr, Freshwater Fisheries Res Ctr, Key Lab Freshwater Fisheries &amp; Germplasm Resource, Wuxi 214081, Peoples R China; [Brown, Paul B.] Purdue Univ, Dept Forestry &amp; Nat Resources, W Lafayette, IN 47907 USA</t>
  </si>
  <si>
    <t>Ge, XP (reprint author), Nanjing Agr Univ, Wuxi Fisheries Coll, 9 Shanshui East Rd, Wuxi 214081, Peoples R China.</t>
  </si>
  <si>
    <t>liub@ffrc.cn; gexp@ffrc.cn</t>
  </si>
  <si>
    <t>Modern Agriculture Industrial Technology System special project-the National Technology System for Conventional Freshwater Fish Industries [CARS-46]; Special Fund for Agro-scientific Research in the Public Interest [20100302]; Three New Projects of Fishery in Jiangsu Province [D2013-5]; State Scholarship Fund from China Scholarship Council [201303260038]</t>
  </si>
  <si>
    <t>This work was supported by the Modern Agriculture Industrial Technology System special project-the National Technology System for Conventional Freshwater Fish Industries (CARS-46), by the Special Fund for Agro-scientific Research in the Public Interest (20100302), by the Three New Projects of Fishery in Jiangsu Province (D2013-5) and by the State Scholarship Fund from China Scholarship Council (201303260038).</t>
  </si>
  <si>
    <t>10.1016/j.aquaculture.2015.06.042</t>
  </si>
  <si>
    <t>CW2WO</t>
  </si>
  <si>
    <t>WOS:000364854000005</t>
  </si>
  <si>
    <t>Zhang, DX; Pan, GX; Wu, G; Kibue, GW; Li, LQ; Zhang, XH; Zheng, JW; Zheng, JF; Cheng, K; Joseph, S; Liu, XY</t>
  </si>
  <si>
    <t>Zhang, Dengxiao; Pan, Genxing; Wu, Gang; Kibue, Grace Wanjiru; Li, Lianqing; Zhang, Xuhui; Zheng, Jinwei; Zheng, Jufeng; Cheng, Kun; Joseph, Stephen; Liu, Xiaoyu</t>
  </si>
  <si>
    <t>Biochar helps enhance maize productivity and reduce greenhouse gas emissions under balanced fertilization in a rainfed low fertility inceptisol</t>
  </si>
  <si>
    <t>Biochar; Balanced fertilization; Rainfed agriculture; Greenhouse gases; Crop yield</t>
  </si>
  <si>
    <t>NITROUS-OXIDE EMISSIONS; RICE PADDIES; CARBON SEQUESTRATION; CROP PRODUCTIVITY; USE EFFICIENCY; N2O EMISSIONS; CHINA; SOIL; YIELD; WATER</t>
  </si>
  <si>
    <t>[Zhang, Dengxiao; Pan, Genxing; Wu, Gang; Kibue, Grace Wanjiru; Li, Lianqing; Zhang, Xuhui; Zheng, Jinwei; Zheng, Jufeng; Cheng, Kun; Joseph, Stephen; Liu, Xiaoyu] Nanjing Agr Univ, Inst Resource Ecosyst &amp; Environm Agr, Nanjing 210095, Jiangsu, Peoples R China; [Zhang, Dengxiao; Pan, Genxing; Wu, Gang; Kibue, Grace Wanjiru; Li, Lianqing; Zhang, Xuhui; Zheng, Jinwei; Zheng, Jufeng; Cheng, Kun; Joseph, Stephen; Liu, Xiaoyu] Nanjing Agr Univ, Ctr Agr &amp; Climate Change, Nanjing 210095, Jiangsu, Peoples R China; [Joseph, Stephen] Univ New S Wales, Sch Mat Sci &amp; Engn, Sydney, NSW 2052, Australia</t>
  </si>
  <si>
    <t>Liu, XY (reprint author), Nanjing Agr Univ, Inst Resource Ecosyst &amp; Environm Agr, 1 Weigang, Nanjing 210095, Jiangsu, Peoples R China.</t>
  </si>
  <si>
    <t>xiaoyuliu@njau.edu.cn</t>
  </si>
  <si>
    <t>China Natural Science Foundation [40830528, 41371300]; Ministry of Science and Technology of China [2013GB23600666, 2013BAD11B01]; priority Discipline Program by the Jiangsu Education Bureau</t>
  </si>
  <si>
    <t>The current study was partially supported by China Natural Science Foundation (40830528 and 41371300), Ministry of Science and Technology of China (2013GB23600666 and 2013BAD11B01) and a priority Discipline Program by the Jiangsu Education Bureau.</t>
  </si>
  <si>
    <t>10.1016/j.chemosphere.2015.04.088</t>
  </si>
  <si>
    <t>CX0DZ</t>
  </si>
  <si>
    <t>WOS:000365368400016</t>
  </si>
  <si>
    <t>Niu, DD; Zheng, Y; Zheng, L; Jiang, CH; Zhou, DM; Guo, JH</t>
  </si>
  <si>
    <t>Niu, Dong-Dong; Zheng, Ying; Zheng, Li; Jiang, Chun-Hao; Zhou, Dong-Mei; Guo, Jian-Hua</t>
  </si>
  <si>
    <t>Application of PSX biocontrol preparation confers root-knot nematode management and increased fruit quality in tomato under field conditions</t>
  </si>
  <si>
    <t>PSX combination; organic fertiliser; tomato; root-knot nematode; biological control</t>
  </si>
  <si>
    <t>PLANT-PARASITIC NEMATODES; GROWTH-PROMOTING RHIZOBACTERIA; BIOLOGICAL-CONTROL; AGENTS; RESISTANCE; INDUCTION; IMPROVES</t>
  </si>
  <si>
    <t>[Niu, Dong-Dong; Zheng, Ying; Zheng, Li; Jiang, Chun-Hao; Zhou, Dong-Mei; Guo, Jian-Hua] Nanjing Agr Univ, Coll Plant Protect, Dept Plant Pathol, Nanjing, Jiangsu, Peoples R China; [Niu, Dong-Dong; Zheng, Ying; Zheng, Li; Jiang, Chun-Hao; Zhou, Dong-Mei; Guo, Jian-Hua] Minist Agr, Key Lab Monitoring &amp; Management Crop Dis &amp; Pest I, Nanjing, Jiangsu, Peoples R China</t>
  </si>
  <si>
    <t>Guo, JH (reprint author), Nanjing Agr Univ, Coll Plant Protect, Dept Plant Pathol, Nanjing, Jiangsu, Peoples R China.</t>
  </si>
  <si>
    <t>National Natural Science Foundation of China [31171809]; Special Fund for Agro-scientific Research in the Public Interest [201103018]</t>
  </si>
  <si>
    <t>This research was supported by the National Natural Science Foundation of China [31171809] and Special Fund for Agro-scientific Research in the Public Interest [201103018].</t>
  </si>
  <si>
    <t>10.1080/09583157.2015.1085489</t>
  </si>
  <si>
    <t>CW1XV</t>
  </si>
  <si>
    <t>WOS:000364786200003</t>
  </si>
  <si>
    <t>Wang, HH; Dong, Y; Wang, GY; Xu, XL; Zhou, GH</t>
  </si>
  <si>
    <t>Wang, Huhu; Dong, Yang; Wang, Guangyu; Xu, Xinglian; Zhou, Guanghong</t>
  </si>
  <si>
    <t>Effect of growth media on gene expression levels in Salmonella Typhimurium biofilm formed on stainless steel surface</t>
  </si>
  <si>
    <t>S. Typhimurium; Biofilm; Gene expression; Meat-based broth</t>
  </si>
  <si>
    <t>ENTERICA SEROVAR TYPHIMURIUM; REAL-TIME PCR; CELLULOSE; ENTERITIDIS; SPP.; BAPA</t>
  </si>
  <si>
    <t>[Wang, Huhu; Dong, Yang; Wang, Guangyu; Xu, Xinglian; Zhou, Guanghong] Nanjing Agr Univ, Coll Food Sci &amp; Technol, Minist Educ, Key Lab Meat Proc &amp; Qual Control, Nanjing 210095, Jiangsu, Peoples R China</t>
  </si>
  <si>
    <t>Xu, XL (reprint author), Nanjing Agr Univ, Coll Food Sci &amp; Technol, Minist Educ, Key Lab Meat Proc &amp; Qual Control, Nanjing 210095, Jiangsu, Peoples R China.</t>
  </si>
  <si>
    <t>Priority Academic Program Development of Jiangsu Higher Education Institutions (PAPD) [080-809001]; China Agriculture Research System [CARS-42]</t>
  </si>
  <si>
    <t>This study was supported by the project funded by the Priority Academic Program Development of Jiangsu Higher Education Institutions (PAPD, 080-809001), and China Agriculture Research System (CARS-42).</t>
  </si>
  <si>
    <t>10.1016/j.foodcont.2015.06.026</t>
  </si>
  <si>
    <t>CW3KA</t>
  </si>
  <si>
    <t>WOS:000364890000072</t>
  </si>
  <si>
    <t>Yu, Q; Zhai, LG; Bie, XM; Lu, ZX; Zhang, C; Tao, TT; Li, JJ; Lv, FX; Zhao, HZ</t>
  </si>
  <si>
    <t>Yu, Qian; Zhai, Ligong; Bie, Xiaomei; Lu, Zhaoxin; Zhang, Chong; Tao, Tingting; Li, Junjie; Lv, Fengxia; Zhao, Haizhen</t>
  </si>
  <si>
    <t>Survey of five food-borne pathogens in commercial cold food dishes and their detection by multiplex PCR</t>
  </si>
  <si>
    <t>Cold dishes; Market survey of pathogens; Conventional culture method; Multiplex PCR assay</t>
  </si>
  <si>
    <t>READY-TO-EAT; LISTERIA-MONOCYTOGENES; STAPHYLOCOCCUS-AUREUS; SALMONELLA SPP.; ESCHERICHIA-COLI; BACILLUS-CEREUS; RAPID DETECTION; GASTROENTERITIS; AMPLIFICATION; PREVALENCE</t>
  </si>
  <si>
    <t>[Yu, Qian; Zhai, Ligong; Bie, Xiaomei; Lu, Zhaoxin; Zhang, Chong; Tao, Tingting; Li, Junjie; Lv, Fengxia; Zhao, Haizhen] Nanjing Agr Univ, Minist Agr China, Key Lab Food Proc &amp; Qual Control, Coll Food Sci &amp; Technol, Nanjing 210095, Jiangsu, Peoples R China</t>
  </si>
  <si>
    <t>Bie, XM (reprint author), Nanjing Agr Univ, Minist Agr China, Key Lab Food Proc &amp; Qual Control, Coll Food Sci &amp; Technol, 1 Weigang, Nanjing 210095, Jiangsu, Peoples R China.</t>
  </si>
  <si>
    <t>National Science and Technology [2012BAK08807]; Social Development Program of Jiangsu Province [BE2012746]; Independent Innovation Program of Jiangsu Province [CX (12)3087]</t>
  </si>
  <si>
    <t>This work was supported by grants from the National Science and Technology Support Program (Grant Nos. 2012BAK08807), the Social Development Program of Jiangsu Province (Grant Nos. BE2012746) and the Independent Innovation Program of Jiangsu Province (Grant Nos. CX (12)3087).</t>
  </si>
  <si>
    <t>10.1016/j.foodcont.2015.06.027</t>
  </si>
  <si>
    <t>WOS:000364890000115</t>
  </si>
  <si>
    <t>Ren, HY; Han, GD; Ohm, M; Schonbach, P; Gierus, M; Taube, F</t>
  </si>
  <si>
    <t>Ren, Haiyan; Han, Guodong; Ohm, Magdalena; Schoenbach, Philipp; Gierus, Martin; Taube, Friedhelm</t>
  </si>
  <si>
    <t>Do sheep grazing patterns affect ecosystem functioning in steppe grassland ecosystems in Inner Mongolia? (vol 213, pg 1, 2015)</t>
  </si>
  <si>
    <t>Correction</t>
  </si>
  <si>
    <t>[Ren, Haiyan] Nanjing Agr Univ, Coll Agrograssland Sci, Coll Prataculture Sci, Nanjing 210000, Jiangsu, Peoples R China; [Ren, Haiyan; Ohm, Magdalena; Schoenbach, Philipp; Gierus, Martin; Taube, Friedhelm] Univ Kiel, Inst Crop Sci &amp; Plant Breeding Grass &amp; Forage Sci, D-24118 Kiel, Germany; [Ren, Haiyan; Han, Guodong] Inner Mongolia Agr Univ, Dept Grassland Sci, Coll Ecol &amp; Environm Sci, Hohhot 010019, Peoples R China; [Ohm, Magdalena] Thuenen Inst Organ Farming, D-23847 Westerau, Germany</t>
  </si>
  <si>
    <t>Gierus, Martin /H-7135-2012</t>
  </si>
  <si>
    <t>Gierus, Martin /0000-0001-6909-0356</t>
  </si>
  <si>
    <t>10.1016/j.agee.2015.10.005</t>
  </si>
  <si>
    <t>CV9MM</t>
  </si>
  <si>
    <t>WOS:000364611300016</t>
  </si>
  <si>
    <t>Huan, C; Jiang, L; An, XJ; Kang, RY; Yu, ML; Ma, RJ; Yu, ZF</t>
  </si>
  <si>
    <t>Huan, Chen; Jiang, Li; An, Xiujuan; Kang, Ruoyi; Yu, Mingliang; Ma, Ruijuan; Yu, Zhifang</t>
  </si>
  <si>
    <t>Potential role of glutathione peroxidase gene family in peach fruit ripening under combined postharvest treatment with heat and 1-MCP</t>
  </si>
  <si>
    <t>POSTHARVEST BIOLOGY AND TECHNOLOGY</t>
  </si>
  <si>
    <t>GPX gene family; Ripening; Expression; Peach fruit; Postharvest</t>
  </si>
  <si>
    <t>EXPRESSION ANALYSIS; 1-METHYLCYCLOPROPENE 1-MCP; MOLECULAR CHARACTERIZATION; ANTIOXIDATIVE SYSTEMS; LIPID-PEROXIDATION; PROTEIN EXPRESSION; PROTEOMIC ANALYSIS; OXIDATIVE STRESS; ABIOTIC STRESSES; LOTUS-JAPONICUS</t>
  </si>
  <si>
    <t>[Huan, Chen; Jiang, Li; An, Xiujuan; Kang, Ruoyi; Yu, Zhifang] Nanjing Agr Univ, Coll Food Sci &amp; Engn, Nanjing 210095, Jiangsu, Peoples R China; [Yu, Mingliang; Ma, Ruijuan] Jiangsu Acad Agr, Inst Hort, Nanjing 210095, Jiangsu, Peoples R China</t>
  </si>
  <si>
    <t>Yu, ZF (reprint author), Nanjing Agr Univ, Coll Food Sci &amp; Engn, Nanjing 210095, Jiangsu, Peoples R China.</t>
  </si>
  <si>
    <t>yuzhifang@njau.edu.cn</t>
  </si>
  <si>
    <t>Innovation Project of Jiangsu Agricultural Science; Priority Academic Program Development of Jiangsu Higher Education Institutions (PAPD)</t>
  </si>
  <si>
    <t>This research was financially supported by the Innovation Project of Jiangsu Agricultural Science (CX (2014) 2015) and the Priority Academic Program Development of Jiangsu Higher Education Institutions (PAPD).</t>
  </si>
  <si>
    <t>0925-5214</t>
  </si>
  <si>
    <t>1873-2356</t>
  </si>
  <si>
    <t>POSTHARVEST BIOL TEC</t>
  </si>
  <si>
    <t>Postharvest Biol. Technol.</t>
  </si>
  <si>
    <t>10.1016/j.postharvbio.2015.08.015</t>
  </si>
  <si>
    <t>Agronomy; Food Science &amp; Technology; Horticulture</t>
  </si>
  <si>
    <t>CV6DU</t>
  </si>
  <si>
    <t>WOS:000364361700023</t>
  </si>
  <si>
    <t>Shi, LY; Cao, SF; Shao, JR; Chen, W; Yang, ZF; Zheng, YH</t>
  </si>
  <si>
    <t>Shi, Liyu; Cao, Shifeng; Shao, Jiarong; Chen, Wei; Yang, Zhenfeng; Zheng, Yonghua</t>
  </si>
  <si>
    <t>Chinese bayberry fruit treated with blue light after harvest exhibit enhanced sugar production and expression of cryptochrome genes</t>
  </si>
  <si>
    <t>Blue light; Chinese bayberry fruit; Sugar; Cryptochrome</t>
  </si>
  <si>
    <t>SUCROSE-PHOSPHATE SYNTHASE; SIGNAL-TRANSDUCTION; FUNCTIONAL-ANALYSIS; MOLECULAR-CLONING; ARABIDOPSIS; METABOLISM; HEXOKINASE; TOMATO; STRESS; PLANTS</t>
  </si>
  <si>
    <t>[Shi, Liyu; Zheng, Yonghua] Nanjing Agr Univ, Coll Food Sci &amp; Technol, Nanjing 210095, Jiangsu, Peoples R China; [Shi, Liyu; Shao, Jiarong; Chen, Wei; Yang, Zhenfeng] Zhejiang Wanli Univ, Coll Biol &amp; Environm Sci, Ningbo 315100, Zhejiang, Peoples R China; [Cao, Shifeng] Minist Agr, Nanjing Res Inst Agr Mech, Nanjing 210014, Jiangsu, Peoples R China</t>
  </si>
  <si>
    <t>Yang, ZF (reprint author), Zhejiang Wanli Univ, Coll Biol &amp; Environm Sci, Ningbo 315100, Zhejiang, Peoples R China.</t>
  </si>
  <si>
    <t>yangzf@zwu.edu.cn; zhengyh@njau.edu.cn</t>
  </si>
  <si>
    <t>National Natural Science Foundation of China [31101356]; Natural Science Foundation of Zhejiang Province [LQ15C200004]; Science Foundation for The Excellent Youth Scholars of Zhejiang Province [PD2013328]</t>
  </si>
  <si>
    <t>This study was supported by the National Natural Science Foundation of China (31101356), the Natural Science Foundation of Zhejiang Province (LQ15C200004) and Science Foundation for The Excellent Youth Scholars of Zhejiang Province (PD2013328).</t>
  </si>
  <si>
    <t>10.1016/j.postharvbio.2015.08.013</t>
  </si>
  <si>
    <t>WOS:000364361700026</t>
  </si>
  <si>
    <t>Hu, HY; Xing, LJ; Hu, YY; Qiao, CI; Wu, T; Zhou, GH; Zhang, WG</t>
  </si>
  <si>
    <t>Hu, Hong-yan; Xing, Lu-juan; Hu, Ya-ya; Qiao, Cai-li; Wu, Tao; Zhou, Guang-hong; Zhang, Wan-gang</t>
  </si>
  <si>
    <t>Effects of regenerated cellulose on oil-in-water emulsions stabilized by sodium caseinate</t>
  </si>
  <si>
    <t>FOOD HYDROCOLLOIDS</t>
  </si>
  <si>
    <t>Emulsion; Regenerated cellulose; Sodium caseinate; Rheology; Microstructure</t>
  </si>
  <si>
    <t>FOOD-GRADE PARTICLES; WHEY SOY PROTEINS; RHEOLOGICAL PROPERTIES; O/W EMULSIONS; PICKERING EMULSIONS; PHYSICAL STABILITY; XANTHAN GUM; MICROSTRUCTURE; FLOCCULATION; MIXTURES</t>
  </si>
  <si>
    <t>[Hu, Hong-yan; Xing, Lu-juan; Hu, Ya-ya; Qiao, Cai-li; Wu, Tao; Zhou, Guang-hong; Zhang, Wan-gang] Nanjing Agr Univ, Key Lab Meat Proc &amp; Qual Control, Coll Food Sci &amp; Technol, Synerget Innovat Ctr Food Safety &amp; Nutr,MOE, Nanjing 210095, Jiangsu, Peoples R China</t>
  </si>
  <si>
    <t>Zhang, WG (reprint author), Nanjing Agr Univ, Key Lab Meat Proc &amp; Qual Control, Coll Food Sci &amp; Technol, Synerget Innovat Ctr Food Safety &amp; Nutr,MOE, Nanjing 210095, Jiangsu, Peoples R China.</t>
  </si>
  <si>
    <t>wangang.zhang@njau.edu.cn</t>
  </si>
  <si>
    <t>Rural Areas of People's Republic of China [2012BAD28B03]; SRT National Innovation Program [864034]</t>
  </si>
  <si>
    <t>This research was conducted with finance support by the Twelfth Five Issues of Rural Areas of People's Republic of China (2012BAD28B03) and SRT National Innovation Program (864034). The authors deeply appreciate the National Center of Meat Quality and Safety Control of Nanjing Agricultural University for use of its facilities and equipments.</t>
  </si>
  <si>
    <t>0268-005X</t>
  </si>
  <si>
    <t>1873-7137</t>
  </si>
  <si>
    <t>FOOD HYDROCOLLOID</t>
  </si>
  <si>
    <t>Food Hydrocolloids</t>
  </si>
  <si>
    <t>10.1016/j.foodhyd.2015.06.019</t>
  </si>
  <si>
    <t>Chemistry, Applied; Food Science &amp; Technology</t>
  </si>
  <si>
    <t>Chemistry; Food Science &amp; Technology</t>
  </si>
  <si>
    <t>CU8ZJ</t>
  </si>
  <si>
    <t>WOS:000363832300005</t>
  </si>
  <si>
    <t>Huang, F; Huang, M; Zhang, H; Zhang, CJ; Zhang, DQ; Zhou, GH</t>
  </si>
  <si>
    <t>Huang, Feng; Huang, Ming; Zhang, Hong; Zhang, Chunjiang; Zhang, Dequan; Zhou, Guanghong</t>
  </si>
  <si>
    <t>Changes in apoptotic factors and caspase activation pathways during the postmortem aging of beef muscle</t>
  </si>
  <si>
    <t>Apoptotic factors; Apoptotic pathway; Caspase; Beef muscle; Aging</t>
  </si>
  <si>
    <t>CYTOCHROME-C RELEASE; HEAT-SHOCK PROTEINS; INDUCED CELL-DEATH; SKELETAL-MUSCLE; MYOFIBRILLAR PROTEINS; PROTECTIVE ACTIVITY; OXIDATIVE STRESS; PROTEOLYSIS; HSP27; MEAT</t>
  </si>
  <si>
    <t>[Huang, Feng; Zhang, Hong; Zhang, Chunjiang; Zhang, Dequan] Chinese Acad Med Sci, Key Lab Agroprod Proc, Minist Agr, Inst Agroprod Proc Sci &amp; Technol, Beijing 100193, Peoples R China; [Huang, Ming; Zhou, Guanghong] Nanjing Agr Univ, Coll Food Sci &amp; Technol, Minist Educ China, Key Lab Meat Proc &amp; Qual Control, Nanjing 210095, Jiangsu, Peoples R China</t>
  </si>
  <si>
    <t>Zhou, GH (reprint author), Nanjing Agr Univ, Coll Food Sci &amp; Technol, Minist Educ China, Key Lab Meat Proc &amp; Qual Control, Nanjing 210095, Jiangsu, Peoples R China.</t>
  </si>
  <si>
    <t>National Natural Science Foundation of China [31301429, 31371794]; Special Fund for Agro-scientific Research in the Public Interest [201303083-1, 201303082-4]</t>
  </si>
  <si>
    <t>This research was funded by National Natural Science Foundation of China (Grant Nos: 31301429; 31371794), Special Fund for Agro-scientific Research in the Public Interest (Grant Nos: 201303083-1; 201303082-4).</t>
  </si>
  <si>
    <t>10.1016/j.foodchem.2015.05.056</t>
  </si>
  <si>
    <t>CS2SU</t>
  </si>
  <si>
    <t>WOS:000361922800016</t>
  </si>
  <si>
    <t>Tagar, AA; Ji, CY; Ding, QS; Adamowski, J; Malard, J; Eltoum, AF</t>
  </si>
  <si>
    <t>Tagar, A. A.; Ji Changying; Ding Qishuo; Adamowski, Jan; Malard, Julien; Eltoum, Farid A.</t>
  </si>
  <si>
    <t>Implications of variability in soil structures and physio-mechanical properties of soil after different failure patterns</t>
  </si>
  <si>
    <t>GEODERMA</t>
  </si>
  <si>
    <t>Fractal dimension; Paddy soil; Soil physical and mechanical properties; Specific surface area; Upland soil</t>
  </si>
  <si>
    <t>FRAGMENTATION FRACTAL DIMENSIONS; SANDY LOAM SOIL; WATER-CONTENT; BULK-DENSITY; BRITTLE-FRACTURE; PENETRATION RESISTANCE; SIZE DISTRIBUTIONS; SHEAR-STRENGTH; TILLAGE; BEHAVIOR</t>
  </si>
  <si>
    <t>[Tagar, A. A.; Ji Changying; Ding Qishuo; Eltoum, Farid A.] Nanjing Agr Univ, Coll Engn, Nanjing 210031, Jiangsu, Peoples R China; [Tagar, A. A.] Sindh Agr Univ, Fac Agr Engn, Tandojam 70060, Pakistan; [Adamowski, Jan; Malard, Julien] McGill Univ, Dept Bioresource Engn, Ste Anne De Bellevue, PQ H9X3V9, Canada</t>
  </si>
  <si>
    <t>Tagar, AA (reprint author), Nanjing Agr Univ, Coll Engn, Nanjing 210031, Jiangsu, Peoples R China.</t>
  </si>
  <si>
    <t>tagarahmed@hotmail.com</t>
  </si>
  <si>
    <t>National Science Foundation of China [41371238]; Priority Academic Program Development of Jiangsu Higher Education Institutions (PAPD) [51275250]</t>
  </si>
  <si>
    <t>This study was partially funded by the National Science Foundation of China (Grant No. 41371238) and the Priority Academic Program Development of Jiangsu Higher Education Institutions (PAPD) (Grant No. 51275250).</t>
  </si>
  <si>
    <t>0016-7061</t>
  </si>
  <si>
    <t>1872-6259</t>
  </si>
  <si>
    <t>Geoderma</t>
  </si>
  <si>
    <t>10.1016/j.geoderma.2015.07.003</t>
  </si>
  <si>
    <t>CS5PS</t>
  </si>
  <si>
    <t>WOS:000362130900012</t>
  </si>
  <si>
    <t>He, B; Zhang, NN; Zhao, RQ</t>
  </si>
  <si>
    <t>He, Bin; Zhang, Nana; Zhao, Ruqian</t>
  </si>
  <si>
    <t>Dexamethasone Downregulates SLC7A5 Expression and Promotes Cell Cycle Arrest, Autophagy and Apoptosis in BeWo Cells</t>
  </si>
  <si>
    <t>JOURNAL OF CELLULAR PHYSIOLOGY</t>
  </si>
  <si>
    <t>INTRAUTERINE GROWTH RESTRICTION; GLUCOCORTICOID-RECEPTOR; AMINO-ACID; HUMAN TROPHOBLAST; SYSTEM L; PLACENTA; PROTEIN; TRANSPORT; PROLIFERATION; MTOR</t>
  </si>
  <si>
    <t>[He, Bin; Zhang, Nana; Zhao, Ruqian] Nanjing Agr Univ, Minist Agr, Key Lab Anim Physiol &amp; Biochem, Nanjing 210095, Jiangsu, Peoples R China</t>
  </si>
  <si>
    <t>Zhao, RQ (reprint author), Nanjing Agr Univ, Minist Agr, Key Lab Anim Physiol &amp; Biochem, 1 Weigang Rd, Nanjing 210095, Jiangsu, Peoples R China.</t>
  </si>
  <si>
    <t>National Basic Research Program of China [2014CB138502]; China Postdoctoral Science Foundation [2014M560431]; Priority Academic Program Development of Jiangsu Higher Education Institutions</t>
  </si>
  <si>
    <t>Contract grant sponsor: National Basic Research Program of China;; Contract grant number: 2014CB138502.; Contract grant sponsor: China Postdoctoral Science Foundation;; Contract grant number: 2014M560431.; Contract grant sponsor: Priority Academic Program Development of Jiangsu Higher Education Institutions.</t>
  </si>
  <si>
    <t>0021-9541</t>
  </si>
  <si>
    <t>1097-4652</t>
  </si>
  <si>
    <t>J CELL PHYSIOL</t>
  </si>
  <si>
    <t>J. Cell. Physiol.</t>
  </si>
  <si>
    <t>10.1002/jcp.25076</t>
  </si>
  <si>
    <t>Cell Biology; Physiology</t>
  </si>
  <si>
    <t>CS6UH</t>
  </si>
  <si>
    <t>WOS:000362217800026</t>
  </si>
  <si>
    <t>Feng, XC; Li, CY; Ullah, N; Hackman, RM; Chen, L; Zhou, GH</t>
  </si>
  <si>
    <t>Feng, Xianchao; Li, Chenyi; Ullah, Niamat; Hackman, Robert M.; Chen, Lin; Zhou, Guanghong</t>
  </si>
  <si>
    <t>Potential Biomarker of Myofibrillar Protein Oxidation in Raw and Cooked Ham: 3-Nitrotyrosine Formed by Nitrosation</t>
  </si>
  <si>
    <t>pork ham; sodium nitrite; protein nitrosation; 3-nitro-L-tyrosine; oxidative effect; nitrosative effect</t>
  </si>
  <si>
    <t>IN-VITRO DIGESTIBILITY; CROSS-LINKING; TYROSINE NITRATION; SODIUM-NITRITE; AMINO-ACIDS; MEAT; PEROXYNITRITE; COOKING; SYSTEMS; MUSCLE</t>
  </si>
  <si>
    <t>[Feng, Xianchao; Li, Chenyi; Ullah, Niamat; Chen, Lin] Northwest A&amp;F Univ, Coll Food Sci &amp; Engn, Yangling 712100, Shaanxi, Peoples R China; [Feng, Xianchao; Zhou, Guanghong] Nanjing Agr Univ, Coll Food Sci &amp; Technol, Key Lab Meat Proc &amp; Qual Control, Natl Ctr Meat Qual &amp; Safety Control,Minist Educ, Nanjing 210095, Jiangsu, Peoples R China; [Hackman, Robert M.] Univ Calif Davis, Dept Nutr, Davis, CA 95616 USA; [Ullah, Niamat] Univ Agr Peshawar, Dept Human Nutr, Khyber Pakhtunkhwa 25000, Pakistan</t>
  </si>
  <si>
    <t>Chen, L (reprint author), Northwest A&amp;F Univ, Coll Food Sci &amp; Engn, 28 Xinong Rd, Yangling 712100, Shaanxi, Peoples R China.</t>
  </si>
  <si>
    <t>melody-sara@hotmail.com</t>
  </si>
  <si>
    <t>National Natural Science Fund [29 31401515]; Shaanxi Province Science and Technology Research and Development Project [2015NY022]; Open Project of National Center of Meat Quality and Safety Control [M2015K06]; Shaanxi Province Research Funding for Recruiting Doctor [Z111021507]; Scientific and Technological Innovation [Z109021504]; Earmarked Fund for Modern Agro-industry Technology Research System, China [nycytx-42-G5-01];  [Z109021403]</t>
  </si>
  <si>
    <t>This work was supported by the National Natural Science Fund for Young Scholars (Grant No: 29 31401515), Shaanxi Province Science and Technology Research and Development Project (Grant No: 2015NY022), Open Project of National Center of Meat Quality and Safety Control (Grant No: M2015K06), Doctoral Research Funding (Grant No: Z109021403), Shaanxi Province Research Funding for Recruiting Doctor (Grant No: Z111021507), Scientific and Technological Innovation Funding for General Project (Grant No: Z109021504) and Earmarked Fund for Modern Agro-industry Technology Research System, China (Grant No: nycytx-42-G5-01).</t>
  </si>
  <si>
    <t>10.1021/acs.jafc.5b04107</t>
  </si>
  <si>
    <t>DA2OR</t>
  </si>
  <si>
    <t>WOS:000367636200008</t>
  </si>
  <si>
    <t>Yin, XJ; Zhang, F; Zhang, WH</t>
  </si>
  <si>
    <t>Yin, Xiaoju; Zhang, Fan; Zhang, Weihua</t>
  </si>
  <si>
    <t>Fabrication of hybrid magnetic Sr5xBa3x(PO4)(3)(OH)/Fe3O4 nanorod and its highly efficient adsorption performance for acid fuchsin dye</t>
  </si>
  <si>
    <t>APPLIED SURFACE SCIENCE</t>
  </si>
  <si>
    <t>Magnetic nanorod; Acid fuchsin; Adsorption; Mechanism</t>
  </si>
  <si>
    <t>AQUEOUS-SOLUTIONS; METHYL BLUE; PHOSPHATE-GLASSES; GRAPHENE OXIDE; REMOVAL; COMPOSITE; WATER; ADSORBENT; KINETICS; RED</t>
  </si>
  <si>
    <t>[Yin, Xiaoju; Zhang, Fan; Zhang, Weihua] Nanjing Agr Univ, Coll Sci, Jiangsu Key Lab Pesticide Sci, Nanjing 210095, Jiangsu, Peoples R China</t>
  </si>
  <si>
    <t>0169-4332</t>
  </si>
  <si>
    <t>1873-5584</t>
  </si>
  <si>
    <t>APPL SURF SCI</t>
  </si>
  <si>
    <t>Appl. Surf. Sci.</t>
  </si>
  <si>
    <t>10.1016/j.apsusc.2015.10.162</t>
  </si>
  <si>
    <t>Chemistry, Physical; Materials Science, Coatings &amp; Films; Physics, Applied; Physics, Condensed Matter</t>
  </si>
  <si>
    <t>Chemistry; Materials Science; Physics</t>
  </si>
  <si>
    <t>CY2EC</t>
  </si>
  <si>
    <t>WOS:000366220600095</t>
  </si>
  <si>
    <t>Fan, Y; Ji, YF; Kong, DY; Lu, JH; Zhou, QS</t>
  </si>
  <si>
    <t>Fan, Yan; Ji, Yuefei; Kong, Deyang; Lu, Junhe; Zhou, Quansuo</t>
  </si>
  <si>
    <t>Kinetic and mechanistic investigations of the degradation of sulfamethazine in heat-activated persulfate oxidation process</t>
  </si>
  <si>
    <t>Heat-activated persulfate oxidation; Sulfamethazine; Sulfate radical; Reaction products; Transformation mechanisms</t>
  </si>
  <si>
    <t>DISSOLVED ORGANIC-MATTER; AQUEOUS-SOLUTION; SULFONAMIDE ANTIBIOTICS; RATE CONSTANTS; PULSE-RADIOLYSIS; CHLORIDE-IONS; SULFA DRUGS; WATER; CARBONATE; CHEMISTRY</t>
  </si>
  <si>
    <t>[Fan, Yan; Ji, Yuefei; Lu, Junhe; Zhou, Quansuo] Nanjing Agr Univ, Coll Resources &amp; Environm Sci, Nanjing 210095, Jiangsu, Peoples R China; [Kong, Deyang] Minist Environm Protect PRC, Nanjing Inst Environm Sci, Nanjing 210042, Jiangsu, Peoples R China</t>
  </si>
  <si>
    <t>Lu, Junhe/D-7658-2015</t>
  </si>
  <si>
    <t>Lu, Junhe/0000-0001-6068-5820</t>
  </si>
  <si>
    <t>China Postdoctoral Research Funds [2015M570454]; Jiangsu Planned Projects for Postdoctoral Research Funds [1402013A]; Fundamental Research Funds for the Central Universities [KYZ201407]; Priority Academic Program Development (PAPD) of Jiangsu Higher Education Institute</t>
  </si>
  <si>
    <t>This work was supported by China Postdoctoral Research Funds (2015M570454), Jiangsu Planned Projects for Postdoctoral Research Funds (1402013A), Fundamental Research Funds for the Central Universities (KYZ201407), and the Priority Academic Program Development (PAPD) of Jiangsu Higher Education Institute. The content of the paper does not necessarily represent the views of the funding agencies. We gratefully acknowledge two anonymous reviewers for their valuable comments and constructive suggestions.</t>
  </si>
  <si>
    <t>10.1016/j.jhazmat.2015.06.058</t>
  </si>
  <si>
    <t>CY2FH</t>
  </si>
  <si>
    <t>WOS:000366223700004</t>
  </si>
  <si>
    <t>Sun, MM; Ye, M; Wu, J; Feng, YF; Shen, FY; Tian, D; Liu, K; Hu, F; Li, HX; Jiang, X; Yang, LZ; Kengara, FO</t>
  </si>
  <si>
    <t>Sun, Mingming; Ye, Mao; Wu, Jun; Feng, Yanfang; Shen, Fangyuan; Tian, Da; Liu, Kuan; Hu, Feng; Li, Huixin; Jiang, Xin; Yang, Linzhang; Kengara, Fredrick Orori</t>
  </si>
  <si>
    <t>Impact of bioaccessible pyrene on the abundance of antibiotic resistance genes during Sphingobium sp.- and sophorolipid-enhanced bioremediation in soil</t>
  </si>
  <si>
    <t>Antibiotic resistance genes; Bioaccessible pyrene; Sphingobium sp PHE3; Sophorolipid</t>
  </si>
  <si>
    <t>POLYCYCLIC AROMATIC-HYDROCARBONS; PSEUDOMONAS-AERUGINOSA; VETERINARY ANTIBIOTICS; SPHINGOMONAS SP; EFFLUX PUMP; BIODEGRADATION; TENAX; PAHS; BIOAVAILABILITY; IDENTIFICATION</t>
  </si>
  <si>
    <t>[Sun, Mingming; Wu, Jun; Shen, Fangyuan; Tian, Da; Liu, Kuan; Hu, Feng; Li, Huixin] Nanjing Agr Univ, Coll Resources &amp; Environm Sci, Soil Ecol Lab, Nanjing 210095, Jiangsu, Peoples R China; [Sun, Mingming] Chinese Acad Sci, Inst Soil Sci, Key Lab Soil Environm &amp; Pollut Remediat, Nanjing 210008, Jiangsu, Peoples R China; [Ye, Mao; Jiang, Xin] Chinese Acad Sci, Inst Soil Sci, State Key Lab Soil &amp; Sustainable Agr, Nanjing 210008, Jiangsu, Peoples R China; [Feng, Yanfang; Yang, Linzhang] Jiangsu Acad Agr Sci, Inst Agr Resources &amp; Environm, Nanjing 210014, Jiangsu, Peoples R China; [Kengara, Fredrick Orori] Maseno Univ, Dept Chem, Maseno 40105, Kenya</t>
  </si>
  <si>
    <t>Wu, J (reprint author), Nanjing Agr Univ, Coll Resources &amp; Environm Sci, Soil Ecol Lab, Nanjing 210095, Jiangsu, Peoples R China.</t>
  </si>
  <si>
    <t>sunmingming@njau.edu.cn; wujun2013@njau.edu.cn</t>
  </si>
  <si>
    <t>Fundamental Research Funds for the Central Universities [KYZ201409, KJQN201517]; National Natural Science Foundation of China [41401347, 41401254, 31470551, 41271270, 41401345, 2014CB441105]; Jiangsu Municipal Natural Science Foundation [BK20140723, BK20141050, BK20140755]; Key Laboratory of Soil Environment and Pollution Remediation, Institute of Soil Science, Chinese Academy of Sciences [SEPR2014-01]</t>
  </si>
  <si>
    <t>This work was financially supported by grants from the Fundamental Research Funds for the Central Universities (Nos. KYZ201409 and KJQN201517), the National Natural Science Foundation of China (Nos. 41401347, 41401254, 31470551, 41271270, 41401345, and 2014CB441105), Jiangsu Municipal Natural Science Foundation (BK20140723, BK20141050 and BK20140755), and grants from the Key Laboratory of Soil Environment and Pollution Remediation, Institute of Soil Science, Chinese Academy of Sciences (SEPR2014-01).</t>
  </si>
  <si>
    <t>10.1016/j.jhazmat.2015.06.065</t>
  </si>
  <si>
    <t>WOS:000366223700013</t>
  </si>
  <si>
    <t>Zhang, WH; He, LY; Wang, Q; Sheng, XF</t>
  </si>
  <si>
    <t>Zhang, Wen-hui; He, Lin-yan; Wang, Qi; Sheng, Xia-fang</t>
  </si>
  <si>
    <t>Inoculation with endophytic Bacillus megaterium 1Y31 increases Mn accumulation and induces the growth and energy metabolism-related differentially-expressed proteome in Mn hyperaccumulator hybrid pennisetum</t>
  </si>
  <si>
    <t>Bacillus megaterium 1Y31; Mn hyperaccumulator hybrid pennisetum; Mn accumulation; Differentially-expressed proteins; Plant growth-promoting endophytic bacteria (PGPEB)</t>
  </si>
  <si>
    <t>PLANT-GROWTH; GEL-ELECTROPHORESIS; RESPONSIVE PROTEINS; PROMOTING BACTERIA; BRASSICA-NAPUS; HEAVY-METALS; CADMIUM; ROOTS; PHYTOREMEDIATION; IDENTIFICATION</t>
  </si>
  <si>
    <t>[Zhang, Wen-hui; He, Lin-yan; Wang, Qi; Sheng, Xia-fang] Nanjing Agr Univ, Coll Life Sci, Minist Agr, Key Lab Agr &amp; Environm Microbiol, Nanjing 210095, Jiangsu, Peoples R China</t>
  </si>
  <si>
    <t>Chinese National Natural Science Foundation [41171257, 41471273]</t>
  </si>
  <si>
    <t>This work was supported by the Chinese National Natural Science Foundation (41171257, 41471273).</t>
  </si>
  <si>
    <t>10.1016/j.jhazmat.2015.07.049</t>
  </si>
  <si>
    <t>WOS:000366223700059</t>
  </si>
  <si>
    <t>Hong, FS; Zhao, XY; Si, WH; Ze, YG; Wang, L; Zhou, YJ; Hong, J; Yu, XH; Sheng, L; Liu, D; Xu, BQ; Zhang, JH</t>
  </si>
  <si>
    <t>Hong, Fashui; Zhao, Xiaoyang; Si, Wenhui; Ze, Yuguan; Wang, Ling; Zhou, Yingjun; Hong, Jie; Yu, Xiaohong; Sheng, Lei; Liu, Dong; Xu, Bingqing; Zhang, Jianhao</t>
  </si>
  <si>
    <t>Decreased spermatogenesis led to alterations of testis-specific gene expression in male mice following nano-TiO2 exposure</t>
  </si>
  <si>
    <t>Titanium dioxide nanoparticles; Mice; Spermatogenesis; Testis-specific genes</t>
  </si>
  <si>
    <t>TITANIUM-DIOXIDE NANOPARTICLES; LONG-TERM EXPOSURE; GLYCOGEN-SYNTHASE KINASE-3-BETA; TIO2 NANOPARTICLES; GERM-CELLS; MOLECULAR-MECHANISM; OXIDATIVE DAMAGE; MOUSE SPERMATOCYTES; SPLEEN INJURY; DNA-DAMAGE</t>
  </si>
  <si>
    <t>[Hong, Fashui; Zhou, Yingjun] Huaiyin Normal Univ, Jiangsu Collaborat Innovat Ctr Reg Modern Agr &amp; E, Huaian 223300, Peoples R China; [Zhao, Xiaoyang; Zhou, Yingjun] Huaiyin Normal Univ, Jiangsu Key Lab Ecoagr Biotechnol Around Hongze L, Huaian 223300, Peoples R China; [Hong, Fashui; Zhou, Yingjun] Huaiyin Normal Univ, Sch Life Sci, Huaian 223300, Peoples R China; [Zhao, Xiaoyang; Ze, Yuguan; Hong, Jie; Yu, Xiaohong; Sheng, Lei; Liu, Dong; Xu, Bingqing] Soochow Univ, Coll Med, Suzhou 215123, Peoples R China; [Si, Wenhui; Zhang, Jianhao] Nanjing Agr Univ, Minist Agr, Key Lab Agr &amp; Anim Prod Proc &amp; Qual Control, Nanjing 210095, Jiangsu, Peoples R China; [Si, Wenhui] Suzhou Polytechn Inst Agr, Suzhou 215008, Peoples R China; [Wang, Ling] Lib Soochow Univ, Suzhou 215123, Peoples R China</t>
  </si>
  <si>
    <t>Hong, FS (reprint author), Huaiyin Normal Univ, Jiangsu Collaborat Innovat Ctr Reg Modern Agr &amp; E, Huaian 223300, Peoples R China.</t>
  </si>
  <si>
    <t>hfshui666@126.com; nau_zjh@njau.edu.cn</t>
  </si>
  <si>
    <t>National Natural Science Foundation of China [81473007, 81273036, 30901218]</t>
  </si>
  <si>
    <t>This work was supported by National Natural Science Foundation of China (grant nos. 81473007, 81273036, 30901218).</t>
  </si>
  <si>
    <t>10.1016/j.jhazmat.2015.08.010</t>
  </si>
  <si>
    <t>WOS:000366223700083</t>
  </si>
  <si>
    <t>Niu, EL; Shang, XG; Cheng, CZ; Bao, JH; Zeng, YD; Cai, CP; Du, XM; Guo, WZ</t>
  </si>
  <si>
    <t>Niu, Erli; Shang, Xiaoguang; Cheng, Chaoze; Bao, Jianghao; Zeng, Yanda; Cai, Caiping; Du, Xiongming; Guo, Wangzhen</t>
  </si>
  <si>
    <t>Comprehensive Analysis of the COBRA-Like (COBL) Gene Family in Gossypium Identifies Two COBLs Potentially Associated with Fiber Quality</t>
  </si>
  <si>
    <t>CELL-WALL; COTTON FIBER; ANCHORED PROTEIN; TRANSCRIPTION FACTOR; CELLULOSE SYNTHESIS; UPLAND COTTON; SYNTHASE-A; ARABIDOPSIS; EXPRESSION; ELONGATION</t>
  </si>
  <si>
    <t>[Niu, Erli; Shang, Xiaoguang; Cheng, Chaoze; Bao, Jianghao; Zeng, Yanda; Cai, Caiping; Guo, Wangzhen] Nanjing Agr Univ, State Key Lab Crop Genet &amp; Germplasm Enhancement, Minist Educ, Hybrid Cotton R&amp;D Engn Res Ctr, Nanjing, Jiangsu, Peoples R China; [Du, Xiongming] Chinese Acad Agr Sci, Cotton Res Inst, State Key Lab Cotton Biol, Anyang, Henan, Peoples R China</t>
  </si>
  <si>
    <t>Guo, WZ (reprint author), Nanjing Agr Univ, State Key Lab Crop Genet &amp; Germplasm Enhancement, Minist Educ, Hybrid Cotton R&amp;D Engn Res Ctr, Nanjing, Jiangsu, Peoples R China.</t>
  </si>
  <si>
    <t>National Natural Science Foundation of China [31471539]; National High Technology Research and Development Program of China (863 Program) [2012AA101108-04-04]; Key R &amp; D program in Jiangsu Province [BE2015360]; Priority Academic Program Development of Jiangsu Higher Education Institutions [010-809001]; Jiangsu Collaborative Innovation Center for Modern Crop Production [10]</t>
  </si>
  <si>
    <t>This program was financially supported in part by the National Natural Science Foundation of China (31471539), the National High Technology Research and Development Program of China (863 Program) (2012AA101108-04-04), Key R &amp; D program in Jiangsu Province (BE2015360), the Priority Academic Program Development of Jiangsu Higher Education Institutions (010-809001) and Jiangsu Collaborative Innovation Center for Modern Crop Production (No. 10). The funders had no role in study design, data collection and analysis, decision to publish, or preparation of the manuscript.</t>
  </si>
  <si>
    <t>e0145725</t>
  </si>
  <si>
    <t>10.1371/journal.pone.0145725</t>
  </si>
  <si>
    <t>CZ9XO</t>
  </si>
  <si>
    <t>WOS:000367451400073</t>
  </si>
  <si>
    <t>Do sheep grazing patterns affect ecosystem functioning in steppe grassland ecosystems in Inner Mongolia?</t>
  </si>
  <si>
    <t>Semi-arid steppe; Distribution of plant biomass; Patch grazing; Ecosystem functioning; Continuous grazing; Grazing intensity</t>
  </si>
  <si>
    <t>SOIL PROPERTIES; SEMIARID WOODLANDS; SPATIAL-PATTERN; TRAIT RESPONSES; HETEROGENEITY; PATCH; PRODUCTIVITY; MANAGEMENT; INTENSITY; PASTURE</t>
  </si>
  <si>
    <t>[Ren, Haiyan] Nanjing Agr Univ, Coll Prataculture Sci, Coll Agrograssland Sci, Nanjing 210000, Jiangsu, Peoples R China; [Ren, Haiyan; Ohm, Magdalena; Schoenbach, Philipp; Gierus, Martin; Taube, Friedhelm] Univ Kiel, Inst Crop Sci &amp; Plant Breeding Grass &amp; Forage Sci, D-24118 Kiel, Germany; [Ren, Haiyan; Han, Guodong] Inner Mongolia Agr Univ, Coll Ecol &amp; Environm Sci, Dept Grassland Sci, Hohhot 010019, Peoples R China; [Ohm, Magdalena] Thuenen Inst Organ Farming, D-23847 Westerau, Germany</t>
  </si>
  <si>
    <t>Ren, HY (reprint author), Univ Kiel, Hermann Rodewald Str 9, D-24118 Kiel, Germany.</t>
  </si>
  <si>
    <t>Deutsche Forschungsgemeinschaft (DFG); Ministry of Education of China [IRT1259]</t>
  </si>
  <si>
    <t>We acknowledge the Deutsche Forschungsgemeinschaft (DFG) for funding the research group 536 MAGIM (Matter fluxes of grasslands in Inner Mongolia as influenced by stocking rate) and the subsequent Lot-Grass project and The Ministry of Education of China (IRT1259). We acknowledge the Inner Mongolia Grassland Ecosystem Research Station (IMGERS) of the Chinese Academy of Sciences for providing lab and field facilities and a long-term meteorological dataset. Many thanks are expressed to the anonymous reviewers for their helpful suggestions. Special thanks Prof. Karl Auerswald for his great contribution as a geostatistics expert.</t>
  </si>
  <si>
    <t>10.1016/j.agee.2015.07.015</t>
  </si>
  <si>
    <t>CS5TL</t>
  </si>
  <si>
    <t>WOS:000362141100001</t>
  </si>
  <si>
    <t>Huang, XS; Li, KQ; Xu, XY; Yao, ZH; Jin, C; Zhang, SL</t>
  </si>
  <si>
    <t>Huang, Xiaosan; Li, Kongqing; Xu, Xiaoyong; Yao, Zhenghong; Jin, Cong; Zhang, Shaoling</t>
  </si>
  <si>
    <t>Genome-wide analysis of WRKY transcription factors in white pear (Pyrus bretschneideri) reveals evolution and patterns under drought stress</t>
  </si>
  <si>
    <t>Pear; WRKY transcription factor; Drought stress</t>
  </si>
  <si>
    <t>PHYLOGENETIC ANALYSIS; MAXIMUM-LIKELIHOOD; PLANT-RESPONSES; ABSCISIC-ACID; DNA-BINDING; ACTIVATED EXPRESSION; GENE DUPLICATION; ABIOTIC STRESS; ARABIDOPSIS; TOLERANCE</t>
  </si>
  <si>
    <t>[Huang, Xiaosan; Yao, Zhenghong; Jin, Cong; Zhang, Shaoling] Nanjing Agr Univ, Coll Hort, State Key Lab Crop Genet &amp; Germplasm Enhancement, Nanjing 210095, Jiangsu, Peoples R China; [Li, Kongqing] Nanjing Agr Univ, Coll Rural Dev, Nanjing 210095, Jiangsu, Peoples R China; [Xu, Xiaoyong] Yangzhou Univ, Sch Hort &amp; Plant Protect, Yangzhou 225009, Jiangsu, Peoples R China</t>
  </si>
  <si>
    <t>Zhang, SL (reprint author), Nanjing Agr Univ, Coll Hort, State Key Lab Crop Genet &amp; Germplasm Enhancement, Nanjing 210095, Jiangsu, Peoples R China.</t>
  </si>
  <si>
    <t>slzhang@njau.edu.cn</t>
  </si>
  <si>
    <t>National Natural Science Foundation of China [31301758]; Research Fund for the Doctoral Program of Higher Education [130600661]; Jiangsu Provincial Natural Science Foundation [BK20130689, SBK2015042246]; National Postdoctoral Fund [2013 T60545, 2012 M521092, 2014 M551615]; Jiangsu Provincial Postdoctoral Fund [1201019B, 1401125C]; Science Foundation of Ministry of Education in China [14YJC630058]; Fundamental Research Funds for the Central Universities [KYTZ201401, SK2014007]; Ministry of education of Humanities and Social Science [14YJC630058]</t>
  </si>
  <si>
    <t>This work was supported by National Natural Science Foundation of China (31301758), the Research Fund for the Doctoral Program of Higher Education (130600661), the Jiangsu Provincial Natural Science Foundation (BK20130689, SBK2015042246), the National Postdoctoral Fund (2013 T60545, 2012 M521092, 2014 M551615), the Jiangsu Provincial Postdoctoral Fund (1201019B, 1401125C), and Science Foundation of Ministry of Education in China (14YJC630058). The Fundamental Research Funds for the Central Universities (KYTZ201401, SK2014007, KYTZ201401), the Ministry of education of Humanities and Social Science project (14YJC630058). We are also grateful to Dr. Bing Cai and Dr. Shaojun Xie for his assistance with data analysis.</t>
  </si>
  <si>
    <t>10.1186/s12864-015-2233-6</t>
  </si>
  <si>
    <t>CZ7ZW</t>
  </si>
  <si>
    <t>WOS:000367320300002</t>
  </si>
  <si>
    <t>Jia, H; Shao, MQ; He, YJ; Guan, RZ; Chu, P; Jiang, HD</t>
  </si>
  <si>
    <t>Jia, Huan; Shao, Mingquan; He, Yongjun; Guan, Rongzhan; Chu, Pu; Jiang, Haidong</t>
  </si>
  <si>
    <t>Proteome Dynamics and Physiological Responses to Short-Term Salt Stress in Brassica napus Leaves</t>
  </si>
  <si>
    <t>CINNAMYL ALCOHOL-DEHYDROGENASE; GLUTAMATE 1-SEMIALDEHYDE AMINOTRANSFERASE; ARABIDOPSIS-THALIANA; QUANTITATIVE PROTEOMICS; PLANT; TOLERANCE; PHOTOSYNTHESIS; RICE; EXPRESSION; PROTEINS</t>
  </si>
  <si>
    <t>[Jia, Huan; Shao, Mingquan; He, Yongjun; Guan, Rongzhan; Chu, Pu; Jiang, Haidong] Nanjing Agr Univ, Coll Agr, State Key Lab Crop Genet &amp; Germplasm Enhancement, Nanjing, Jiangsu, Peoples R China; [Guan, Rongzhan] Jiangsu Collaborat Innovat Ctr Modern Crop Prod, Nanjing, Jiangsu, Peoples R China</t>
  </si>
  <si>
    <t>Chu, P (reprint author), Nanjing Agr Univ, Coll Agr, State Key Lab Crop Genet &amp; Germplasm Enhancement, Nanjing, Jiangsu, Peoples R China.</t>
  </si>
  <si>
    <t>chupu@njau.edu.cn; hdjiang@njau.edu.cn</t>
  </si>
  <si>
    <t>National Natural Science Foundation of China [31270386, 31301352]; Fundamental Research Funds for the Central Universities of China [KYZ201202-7, KJQN201423]; National Basic Research Program of China (973 Program) [2011CB109300]; Jiangsu Agricultural Science and Technology Innovation Fund (JASTIF) [CX (14) 2003]</t>
  </si>
  <si>
    <t>This work was supported by the National Natural Science Foundation of China (No. 31270386 and 31301352), the Fundamental Research Funds for the Central Universities of China (KYZ201202-7 and KJQN201423), the National Basic Research Program of China (973 Program) (No. 2011CB109300), and the Jiangsu Agricultural Science and Technology Innovation Fund (JASTIF) (CX (14) 2003). The funders had no role in study design, data collection and analysis, decision to publish, or preparation of the manuscript.</t>
  </si>
  <si>
    <t>e0144808</t>
  </si>
  <si>
    <t>10.1371/journal.pone.0144808</t>
  </si>
  <si>
    <t>CZ4SF</t>
  </si>
  <si>
    <t>WOS:000367092300019</t>
  </si>
  <si>
    <t>He, F; Liu, QQ; Zheng, L; Cui, YQ; Shen, ZG; Zheng, LQ</t>
  </si>
  <si>
    <t>He, Fei; Liu, Qingquan; Zheng, Li; Cui, Yaqiong; Shen, Zhenguo; Zheng, Luqing</t>
  </si>
  <si>
    <t>RNA-Seq Analysis of Rice Roots Reveals the Involvement of Post-Transcriptional Regulation in Response to Cadmium Stress</t>
  </si>
  <si>
    <t>rice root; cadmium; RNA-seq; alternative splicing; IncRNAs</t>
  </si>
  <si>
    <t>HEAVY-METAL DETOXIFICATION; ABIOTIC STRESS; ARABIDOPSIS-THALIANA; TRANSCRIPTION FACTOR; MOLECULAR CHARACTERIZATION; OXIDATIVE STRESS; ORYZA-SATIVA; TOLERANCE; TRANSPORTER; PLANTS</t>
  </si>
  <si>
    <t>[He, Fei; Liu, Qingquan; Zheng, Li; Cui, Yaqiong; Shen, Zhenguo; Zheng, Luqing] Nanjing Agr Univ, Coll Life Sci, Nanjing, Jiangsu, Peoples R China</t>
  </si>
  <si>
    <t>Zheng, LQ (reprint author), Nanjing Agr Univ, Coll Life Sci, Nanjing, Jiangsu, Peoples R China.</t>
  </si>
  <si>
    <t>zhenglq@njau.edu.cn</t>
  </si>
  <si>
    <t>Project of the National Natural Science Foundation of China [41401351, 31172021]; Fundamental Research Funds for the Central Universities [KYTZ201402, KYRC201302]; Natural Science Foundation of Jiangsu Province [BK20140682]</t>
  </si>
  <si>
    <t>This work was supported by research grants from the Project of the National Natural Science Foundation of China (No.41401351 and 31172021), "the Fundamental Research Funds for the Central Universities (KYTZ201402, KYRC201302)" and the Natural Science Foundation of Jiangsu Province (BK20140682). We thank Bin Bai (Genergy Biotechnology Corporation) for excellent technical help in RNA-seq experiment.</t>
  </si>
  <si>
    <t>10.3389/fpls.2015.01136</t>
  </si>
  <si>
    <t>CZ2BW</t>
  </si>
  <si>
    <t>WOS:000366911000001</t>
  </si>
  <si>
    <t>Lu, Y; Xing, LP; Xing, SJ; Hu, P; Cui, CF; Zhang, MY; Xiao, J; Wang, HY; Zhang, RQ; Wang, XE; Chen, PD; Cao, AZ</t>
  </si>
  <si>
    <t>Lu, Yuan; Xing, Liping; Xing, Shujuan; Hu, Ping; Cui, Chaofan; Zhang, Mingyi; Xiao, Jin; Wang, Haiyan; Zhang, Ruiqi; Wang, Xiue; Chen, Peidu; Cao, Aizhong</t>
  </si>
  <si>
    <t>Characterization of a Putative New Semi-Dominant Reduced Height Gene, Rht_NM9, in Wheat (Triticum aestivum L.)</t>
  </si>
  <si>
    <t>JOURNAL OF GENETICS AND GENOMICS</t>
  </si>
  <si>
    <t>Wheat; Mutant; Plant architecture; Gene mapping</t>
  </si>
  <si>
    <t>RICE DWARF MUTANT; ORYZA-SATIVA L.; BREAD WHEAT; BRASSINOSTEROID BIOSYNTHESIS; BUD OUTGROWTH; PLANT HEIGHT; MARKERS; PROTEIN; ACID; RHT8</t>
  </si>
  <si>
    <t>[Lu, Yuan; Xing, Liping; Xing, Shujuan; Hu, Ping; Cui, Chaofan; Zhang, Mingyi; Xiao, Jin; Wang, Haiyan; Zhang, Ruiqi; Wang, Xiue; Chen, Peidu; Cao, Aizhong] Nanjing Agr Univ JCIC MCP, Cytogenet Inst, Natl Key Lab Crop Genet &amp; Germplasm Enhancement, Nanjing 210095, Jiangsu, Peoples R China</t>
  </si>
  <si>
    <t>Cao, AZ (reprint author), Nanjing Agr Univ JCIC MCP, Cytogenet Inst, Natl Key Lab Crop Genet &amp; Germplasm Enhancement, Nanjing 210095, Jiangsu, Peoples R China.</t>
  </si>
  <si>
    <t>caoaz@njau.edu.cn</t>
  </si>
  <si>
    <t>Program for New Century Excellent Talents in University [NCET-10-0496]; Fundamental Research Funds for the National Central Universities [KYZ201102, KYZ201401]; Priority Academic Program Development of Jiangsu Higher Education Institutions (PAPD); Jiangsu Collaborative Innovation Center for Modern Crop Production (JCIC-MCP)</t>
  </si>
  <si>
    <t>We thank Xiwen Cai and Shiaoman Chao for their help in SNP analysis. This work was supported by Program for New Century Excellent Talents in University (Grant No. NCET-10-0496), the Fundamental Research Funds for the National Central Universities (Grant Nos. KYZ201102 and KYZ201401), Priority Academic Program Development of Jiangsu Higher Education Institutions (PAPD), and Jiangsu Collaborative Innovation Center for Modern Crop Production (JCIC-MCP).</t>
  </si>
  <si>
    <t>SCIENCE PRESS</t>
  </si>
  <si>
    <t>16 DONGHUANGCHENGGEN NORTH ST, BEIJING 100717, PEOPLES R CHINA</t>
  </si>
  <si>
    <t>1673-8527</t>
  </si>
  <si>
    <t>1873-5533</t>
  </si>
  <si>
    <t>J GENET GENOMICS</t>
  </si>
  <si>
    <t>J. Genet. Genomics</t>
  </si>
  <si>
    <t>10.1016/j.jgg.2015.08.007</t>
  </si>
  <si>
    <t>DA8VA</t>
  </si>
  <si>
    <t>WOS:000368083300003</t>
  </si>
  <si>
    <t>Weng, R; Zhang, Y; Yang, ZK; Liu, YJ; Ma, BL; Yang, HW</t>
  </si>
  <si>
    <t>Weng, Rui; Zhang, Yun; Yang, Ze-Kun; Liu, Yu-Jie; Ma, Bao-Liang; Yang, Hong-Wei</t>
  </si>
  <si>
    <t>Study on the transmission properties of periodical and quasi-periodical phononic crystal in elastic wave</t>
  </si>
  <si>
    <t>MODERN PHYSICS LETTERS B</t>
  </si>
  <si>
    <t>Finite-difference time-domain; phononic crystal; band gap; quasi-periodical</t>
  </si>
  <si>
    <t>MAXWELLS EQUATIONS; DEFECT STATES; BAND-GAPS; BOUNDARY; MEDIA; LAYERS</t>
  </si>
  <si>
    <t>[Weng, Rui; Zhang, Yun; Liu, Yu-Jie; Ma, Bao-Liang; Yang, Hong-Wei] Nanjing Agr Univ, Coll Sci, Dept Phys, Nanjing 210095, Jiangsu, Peoples R China; [Zhang, Yun] Wuxi Inst Commerce, Sch Electromech Technol, Wuxi 214153, Peoples R China; [Yang, Ze-Kun] Lanzhou Univ, Sch Informat Sci &amp; Engn, Lanzhou 730000, Peoples R China</t>
  </si>
  <si>
    <t>Yang, HW (reprint author), Nanjing Agr Univ, Coll Sci, Dept Phys, Nanjing 210095, Jiangsu, Peoples R China.</t>
  </si>
  <si>
    <t>Fundamental Research Funds for the Central Universities [KYZ201321]</t>
  </si>
  <si>
    <t>This work is supported by the Fundamental Research Funds for the Central Universities (Grant No. KYZ201321).</t>
  </si>
  <si>
    <t>WORLD SCIENTIFIC PUBL CO PTE LTD</t>
  </si>
  <si>
    <t>SINGAPORE</t>
  </si>
  <si>
    <t>5 TOH TUCK LINK, SINGAPORE 596224, SINGAPORE</t>
  </si>
  <si>
    <t>0217-9849</t>
  </si>
  <si>
    <t>1793-6640</t>
  </si>
  <si>
    <t>MOD PHYS LETT B</t>
  </si>
  <si>
    <t>Mod. Phys. Lett. B</t>
  </si>
  <si>
    <t>10.1142/S0217984915502292</t>
  </si>
  <si>
    <t>Physics, Applied; Physics, Condensed Matter; Physics, Mathematical</t>
  </si>
  <si>
    <t>Physics</t>
  </si>
  <si>
    <t>CZ9XT</t>
  </si>
  <si>
    <t>WOS:000367451900011</t>
  </si>
  <si>
    <t>Zhang, F; Deharveng, L</t>
  </si>
  <si>
    <t>Zhang, Feng; Deharveng, Louis</t>
  </si>
  <si>
    <t>A revision of Pseudoparonella, Plumachaetas, Parachaetoceras and Lawrenceana (Collembola: Paronellidae), with description of three new species from New Caledonia</t>
  </si>
  <si>
    <t>antennae; long chaetae; colour pattern species; synonym; Oceania; Indonesia</t>
  </si>
  <si>
    <t>[Zhang, Feng] Nanjing Agr Univ, Coll Plant Protect, Dept Entomol, Nanjing 210095, Jiangsu, Peoples R China; [Deharveng, Louis] UPMC, Univ Paris 04, Museum Natl Hist Nat,Inst Systemat, ISYEB,UMR 7205,CNRS,MNHN,EPHE,Evolut,Biodiversite, F-75005 Paris, France</t>
  </si>
  <si>
    <t>Zhang, F (reprint author), Nanjing Agr Univ, Coll Plant Protect, Dept Entomol, Nanjing 210095, Jiangsu, Peoples R China.</t>
  </si>
  <si>
    <t>xtmtd.zf@gmail.com; deharven@mnhn.fr</t>
  </si>
  <si>
    <t>National Natural Sciences Foundation of China [31101622]</t>
  </si>
  <si>
    <t>We thank J. Chazeau, L. Bonnet de Laborgner and S. Tillier (1986-1987) for collecting most of the material we studied. We also thank Thomas Thery who provided additional specimens. The present study was supported by the National Natural Sciences Foundation of China (31101622).</t>
  </si>
  <si>
    <t>CZ1CA</t>
  </si>
  <si>
    <t>WOS:000366842100007</t>
  </si>
  <si>
    <t>Wang, Y; Xu, L; Shen, H; Wang, JJ; Liu, W; Zhu, XW; Wang, RH; Sun, XC; Liu, LW</t>
  </si>
  <si>
    <t>Wang, Yan; Xu, Liang; Shen, Hong; Wang, Juanjuan; Liu, Wei; Zhu, Xianwen; Wang, Ronghua; Sun, Xiaochuan; Liu, Liwang</t>
  </si>
  <si>
    <t>Metabolomic analysis with GC-MS to reveal potential metabolites and biological pathways involved in Pb &amp; Cd stress response of radish roots</t>
  </si>
  <si>
    <t>RAPHANUS-SATIVUS L.; REGULATORY NETWORKS; CADMIUM EXPOSURE; OXIDATIVE STRESS; ORGANIC-ACIDS; PLANTS; LEAD; ARABIDOPSIS; GLUTATHIONE; TOLERANCE</t>
  </si>
  <si>
    <t>[Wang, Yan; Xu, Liang; Shen, Hong; Liu, Wei; Wang, Ronghua; Sun, Xiaochuan; Liu, Liwang] Nanjing Agr Univ, Coll Hort, Minist Educ PR China,Natl Key Lab Crop Genet &amp; Ge, Engn Res Ctr Hort Crop Germplasm Enhancement &amp; Ut, Nanjing 210095, Jiangsu, Peoples R China; [Wang, Juanjuan] Natl Agrotech Extens &amp; Serv Ctr, Beijing 100125, Peoples R China; [Zhu, Xianwen] N Dakota State Univ, Dept Plant Sci, Fargo, ND 58108 USA</t>
  </si>
  <si>
    <t>Liu, LW (reprint author), Nanjing Agr Univ, Coll Hort, Minist Educ PR China,Natl Key Lab Crop Genet &amp; Ge, Engn Res Ctr Hort Crop Germplasm Enhancement &amp; Ut, Nanjing 210095, Jiangsu, Peoples R China.</t>
  </si>
  <si>
    <t>nauliulw@njau.edu.cn</t>
  </si>
  <si>
    <t>NSFC [31372064, 31501759]; NSF of Jiangsu Province [BK20140706]; Key Technology R &amp; D Program of Jiangsu Province [BE2013429]; FRFCU [KYZ201508, KJQN201656]; China Postdoctoral Science Foundation [2015M570458]; JASTIF [CX (13)2007]; PAPD</t>
  </si>
  <si>
    <t>This work was in part supported by grants from the NSFC (31372064, 31501759), NSF of Jiangsu Province (BK20140706), Key Technology R &amp; D Program of Jiangsu Province (BE2013429), FRFCU(KYZ201508,KJQN201656), China Postdoctoral Science Foundation (2015M570458), JASTIF [CX (13)2007] and the PAPD.</t>
  </si>
  <si>
    <t>10.1038/srep18296</t>
  </si>
  <si>
    <t>CY7DW</t>
  </si>
  <si>
    <t>WOS:000366569400002</t>
  </si>
  <si>
    <t>Leng, XP; Jia, HF; Sun, X; Shangguan, LF; Mu, Q; Wang, BJ; Fang, JG</t>
  </si>
  <si>
    <t>Leng, Xiangpeng; Jia, Haifeng; Sun, Xin; Shangguan, Lingfei; Mu, Qian; Wang, Baoju; Fang, Jinggui</t>
  </si>
  <si>
    <t>Comparative transcriptome analysis of grapevine in response to copper stress</t>
  </si>
  <si>
    <t>PATHOGENESIS-RELATED PROTEINS; HEAT-SHOCK PROTEINS; P-TYPE ATPASE; OXIDATIVE STRESS; ARABIDOPSIS-THALIANA; EXCESS COPPER; RNA-SEQ; SUPEROXIDE-DISMUTASE; MOLECULAR CHAPERONES; BERRY DEVELOPMENT</t>
  </si>
  <si>
    <t>[Leng, Xiangpeng; Jia, Haifeng; Sun, Xin; Shangguan, Lingfei; Mu, Qian; Wang, Baoju; Fang, Jinggui] Nanjing Agr Univ, Coll Hort, Nanjing 210095, Jiangsu, Peoples R China</t>
  </si>
  <si>
    <t>Fang, JG (reprint author), Nanjing Agr Univ, Coll Hort, Tongwei Rd 6, Nanjing 210095, Jiangsu, Peoples R China.</t>
  </si>
  <si>
    <t>Natural Science Foundation of China (NSFC) [31401846]; Important National Science &amp; Technology Specific Projects [2012FY110100-3]</t>
  </si>
  <si>
    <t>This work was supported by grants from the Natural Science Foundation of China (NSFC) (No. 31401846) and the Important National Science &amp; Technology Specific Projects (No. 2012FY110100-3).</t>
  </si>
  <si>
    <t>10.1038/srep17749</t>
  </si>
  <si>
    <t>CY7IX</t>
  </si>
  <si>
    <t>WOS:000366582900001</t>
  </si>
  <si>
    <t>Sun, J; Jiang, JB; Zhao, Q; Qiu, JP</t>
  </si>
  <si>
    <t>Sun, Jing; Jiang, Ji-Bao; Zhao, Qi; Qiu, Jiang-Ping</t>
  </si>
  <si>
    <t>New earthworms of the Amynthas morrisi-group (Oligochaeta, Megascolecidae) from Hainan Island, China</t>
  </si>
  <si>
    <t>Earthworm; Oligochaeta; Clitellata; Megascolecidae; Amynthas; new species; Hainan; China</t>
  </si>
  <si>
    <t>[Sun, Jing; Jiang, Ji-Bao; Zhao, Qi; Qiu, Jiang-Ping] Shanghai Jiao Tong Univ, Sch Agr &amp; Biol, Shanghai 200030, Peoples R China; [Sun, Jing; Jiang, Ji-Bao; Zhao, Qi; Qiu, Jiang-Ping] Minist Agr, Key Lab Urban Agr South, Shanghai, Peoples R China; [Sun, Jing] Nanjing Agr Univ, Coll Resources &amp; Environm Sci, Nanjing, Jiangsu, Peoples R China</t>
  </si>
  <si>
    <t>Qiu, JP (reprint author), Shanghai Jiao Tong Univ, Sch Agr &amp; Biol, Shanghai 200030, Peoples R China.</t>
  </si>
  <si>
    <t>sun_jing.2005@aliyun.com; jpq@sjtu.edu.cn</t>
  </si>
  <si>
    <t>National Science Foundation of China [31272265, 31172360, 41071170, 31000255]</t>
  </si>
  <si>
    <t>This study was supported by the National Science Foundation of China grant no. 31272265, 31172360, 41071170, 31000255. We are grateful to Professor Samuel W. James, The University of Iowa, U.S.A, who assisted with the article modification, to one further anonymous reviewer for useful suggestions regarding the molecular part, to Professor M. B. Bouche, Laboratoire de Zooecologie du sol, Montpellier, France, Professor D. Cluzeau, Rennes 1 University, France, Dr. Jianxiong Li, Guangdong Entomological Institute, and to Dr. Weixin Zhang, South China Botanical Garden, who assisted with the field work.</t>
  </si>
  <si>
    <t>CY5LY</t>
  </si>
  <si>
    <t>WOS:000366450300007</t>
  </si>
  <si>
    <t>Shi, GL; Zhu, S; Bai, SN; Xia, Y; Lou, LQ; Cai, QS</t>
  </si>
  <si>
    <t>Shi, Gao Ling; Zhu, Shun; Bai, Sheng Nan; Xia, Yan; Lou, Lai Qing; Cai, Qing Sheng</t>
  </si>
  <si>
    <t>The transportation and accumulation of arsenic, cadmium, and phosphorus in 12 wheat cultivars and their relationships with each other</t>
  </si>
  <si>
    <t>Arsenic; Cadmium; Wheat cultivar; Correlation</t>
  </si>
  <si>
    <t>POTENTIAL HEALTH-RISK; RICE CULTIVARS; HEAVY-METALS; SUBCELLULAR-DISTRIBUTION; SAFE CULTIVARS; WEST-BENGAL; GRAIN; TRANSLOCATION; L.; SOIL</t>
  </si>
  <si>
    <t>[Shi, Gao Ling; Zhu, Shun; Bai, Sheng Nan; Xia, Yan; Lou, Lai Qing; Cai, Qing Sheng] Nanjing Agr Univ, Coll Life Sci, Nanjing 210095, Jiangsu, Peoples R China</t>
  </si>
  <si>
    <t>Lou, LQ (reprint author), Nanjing Agr Univ, Coll Life Sci, Nanjing 210095, Jiangsu, Peoples R China.</t>
  </si>
  <si>
    <t>loulq@njau.edu.cn; qscai@njau.edu.cn</t>
  </si>
  <si>
    <t>National Natural Science Foundation of China [41201524]; Natural Science Foundation of Jiangsu Province [BK20131322]; Fundamental Research Funds for the Central Universities [KYZ201316]</t>
  </si>
  <si>
    <t>The authors would like to thank Dr. CP Liu from Guangdong Institute of Eco-Environmental and Soil Sciences, China for his kindly assistance on collecting contaminated soil. Financial support from the National Natural Science Foundation of China (41201524), Natural Science Foundation of Jiangsu Province (BK20131322), and the Fundamental Research Funds for the Central Universities (KYZ201316) are gratefully acknowledged.</t>
  </si>
  <si>
    <t>10.1016/j.jhazmat.2015.06.009</t>
  </si>
  <si>
    <t>CZ9IJ</t>
  </si>
  <si>
    <t>WOS:000367411000012</t>
  </si>
  <si>
    <t>Liu, FW; Zhou, J; Zhou, LX; Zhang, SS; Liu, LL; Wang, M</t>
  </si>
  <si>
    <t>Liu, Fenwu; Zhou, Jun; Zhou, Lixiang; Zhang, Shasha; Liu, Lanlan; Wang, Ming</t>
  </si>
  <si>
    <t>Effect of neutralized solid waste generated in lime neutralization on the ferrous ion bio-oxidation process during acid mine drainage treatment</t>
  </si>
  <si>
    <t>Neutralized solid waste; Ferrous ion oxidation efficiency; Total iron precipitation efficiency; Iron oxyhydroxysulfate mineral</t>
  </si>
  <si>
    <t>ACIDITHIOBACILLUS-FERROOXIDANS; THIOBACILLUS-FERROOXIDANS; BIOLOGICAL OXIDATION; WATER-TREATMENT; IRON OXIDATION; METAL REMOVAL; LOW PH; JAROSITE; SULFATE; PRECIPITATION</t>
  </si>
  <si>
    <t>[Liu, Fenwu; Zhang, Shasha; Liu, Lanlan] Shanxi Agr Univ, Coll Resource &amp; Environm, Environm Engn Lab, Taigu 030801, Peoples R China; [Zhou, Jun] Nanjing Tech Univ, Coll Biotechnol &amp; Pharmaceut Engn, Nanjing 211816, Jiangsu, Peoples R China; [Zhou, Lixiang] Nanjing Agr Univ, Dept Environm Engn, Coll Resources &amp; Environm Sci, Nanjing 210095, Jiangsu, Peoples R China; [Wang, Ming] Hubei Univ, Dept Environm Engn, Coll Resources &amp; Environm Sci, Wuhan 430062, Peoples R China</t>
  </si>
  <si>
    <t>National Natural Science Foundation of China [21407102, 41371476]; Natural Science Foundation of Shanxi Province, China [2015011022]; Science and Technology Foundation of Shanxi Agricultural University, China [201301]; Natural Science Foundation of the Jiangsu Higher Education Institutions of China [13KJB610006]</t>
  </si>
  <si>
    <t>This work was supported by the National Natural Science Foundation of China (21407102, 41371476), the Natural Science Foundation of Shanxi Province, China (2015011022), the Science and Technology Foundation of Shanxi Agricultural University, China (201301) and the Natural Science Foundation of the Jiangsu Higher Education Institutions of China (13KJB610006).</t>
  </si>
  <si>
    <t>10.1016/j.jhazmat.2015.06.035</t>
  </si>
  <si>
    <t>WOS:000367411000045</t>
  </si>
  <si>
    <t>Ji, YF; Fan, Y; Liu, K; Kong, DY; Lu, JH</t>
  </si>
  <si>
    <t>Ji, Yuefei; Fan, Yan; Liu, Kuo; Kong, Deyang; Lu, Junhe</t>
  </si>
  <si>
    <t>Thermo activated persulfate oxidation of antibiotic sulfamethoxazole and structurally related compounds</t>
  </si>
  <si>
    <t>WATER RESEARCH</t>
  </si>
  <si>
    <t>Thermo activated persulfate oxidation; Sulfate radical; Sulfonamides; Reaction products; Transformation mechanisms</t>
  </si>
  <si>
    <t>WASTE-WATER TREATMENT; AQUEOUS-SOLUTION; SULFATE RADICALS; RATE CONSTANTS; SULFONAMIDE ANTIBIOTICS; AGENT SULFAMETHOXAZOLE; HUMAN PHARMACEUTICALS; HETEROCYCLIC GROUPS; REACTION PATHWAYS; TREATMENT PLANTS</t>
  </si>
  <si>
    <t>[Ji, Yuefei; Fan, Yan; Liu, Kuo; Lu, Junhe] Nanjing Agr Univ, Coll Resources &amp; Environm Sci, Nanjing 210095, Jiangsu, Peoples R China; [Kong, Deyang] Minist Environm Protect PRC, Nanjing Inst Environm Sci, Nanjing 210042, Jiangsu, Peoples R China</t>
  </si>
  <si>
    <t>China Postdoctoral Research Funds [2015M570454]; Jiangsu Planned Projects for Postdoctoral Research Funds [1402013A]; Priority Academic Program Development (PAPD) of Jiangsu Higher Education Institute</t>
  </si>
  <si>
    <t>This work was supported by China Postdoctoral Research Funds (No. 2015M570454), Jiangsu Planned Projects for Postdoctoral Research Funds (No. 1402013A), and the Priority Academic Program Development (PAPD) of Jiangsu Higher Education Institute. The content of the paper does not necessarily represent the views of the funding agencies.</t>
  </si>
  <si>
    <t>0043-1354</t>
  </si>
  <si>
    <t>WATER RES</t>
  </si>
  <si>
    <t>Water Res.</t>
  </si>
  <si>
    <t>10.1016/j.watres.2015.09.005</t>
  </si>
  <si>
    <t>Engineering, Environmental; Environmental Sciences; Water Resources</t>
  </si>
  <si>
    <t>Engineering; Environmental Sciences &amp; Ecology; Water Resources</t>
  </si>
  <si>
    <t>CZ9JD</t>
  </si>
  <si>
    <t>WOS:000367413000001</t>
  </si>
  <si>
    <t>Zhang, ZY; Meng, P; Han, YJ; Shen, CB; Li, BW; Hakim, MA; Zhang, XG; Lu, QM; Rong, MQ; Lai, R</t>
  </si>
  <si>
    <t>Zhang, Zhiye; Meng, Ping; Han, Yajun; Shen, Chuanbin; Li, Bowen; Hakim, Md Abdul; Zhang, Xuguang; Lu, Qiumin; Rong, Mingqiang; Lai, Ren</t>
  </si>
  <si>
    <t>Mitochondrial DNA-LL-37 Complex Promotes Atherosclerosis by Escaping from Autophagic Recognition</t>
  </si>
  <si>
    <t>IMMUNITY</t>
  </si>
  <si>
    <t>NEUTROPHIL EXTRACELLULAR TRAPS; PLASMACYTOID DENDRITIC CELLS; ANTIMICROBIAL PEPTIDE; INFLAMMATORY RESPONSES; ENDOTHELIAL-CELLS; DNA; MICE; STREPTOCOCCUS; DEGRADATION; IMMUNITY</t>
  </si>
  <si>
    <t>[Zhang, Zhiye; Shen, Chuanbin; Li, Bowen; Hakim, Md Abdul; Lu, Qiumin; Rong, Mingqiang; Lai, Ren] Chinese Acad Sci &amp; Yunnan Prov, Kunming Inst Zool, Key Lab Anim Models &amp; Human Dis Mech, Kunming 650223, Yunnan, Peoples R China; [Meng, Ping; Han, Yajun; Lai, Ren] Nanjing Agr Univ, Life Sci Coll, Nanjing 210095, Jiangsu, Peoples R China; [Zhang, Zhiye; Shen, Chuanbin; Li, Bowen; Hakim, Md Abdul] Univ Chinese Acad Sci, Beijing 100009, Peoples R China; [Zhang, Xuguang] Kunming Yanan Hosp, Major Cardiovasc Surg, Kunming 650051, Yunnan, Peoples R China</t>
  </si>
  <si>
    <t>Lai, R (reprint author), Chinese Acad Sci &amp; Yunnan Prov, Kunming Inst Zool, Key Lab Anim Models &amp; Human Dis Mech, Kunming 650223, Yunnan, Peoples R China.</t>
  </si>
  <si>
    <t>rlai@mail.kiz.ac.cn</t>
  </si>
  <si>
    <t>MOST [2013CB911300]; NSFC [U1132601, 31200590]; CAS [XDB13000000, KSZD-EW-Z-007, XDA12040209]; Yunnan Province [2012BC009]</t>
  </si>
  <si>
    <t>We thank Professor Hong Tang of Wuhan Institute of Virology, Chinese Academy of Sciences, for kindly providing Tlr9 knockout mouse. This work was supported by MOST (2013CB911300), NSFC (U1132601, 31200590), CAS (XDB13000000, KSZD-EW-Z-007, XDA12040209), and Yunnan Province (2012BC009).</t>
  </si>
  <si>
    <t>1074-7613</t>
  </si>
  <si>
    <t>1097-4180</t>
  </si>
  <si>
    <t>Immunity</t>
  </si>
  <si>
    <t>10.1016/j.immuni.2015.10.018</t>
  </si>
  <si>
    <t>Immunology</t>
  </si>
  <si>
    <t>CZ1DS</t>
  </si>
  <si>
    <t>WOS:000366846600017</t>
  </si>
  <si>
    <t>Wang, GL; Que, F; Xu, ZS; Wang, F; Xiong, AS</t>
  </si>
  <si>
    <t>Wang, Guang-Long; Que, Feng; Xu, Zhi-Sheng; Wang, Feng; Xiong, Ai-Sheng</t>
  </si>
  <si>
    <t>Exogenous gibberellin altered morphology, anatomic and transcriptional regulatory networks of hormones in carrot root and shoot</t>
  </si>
  <si>
    <t>Gibberellins; Morphology; Anatomic; Transcript profiles; Hormonal crosstalk; Daucus carota L</t>
  </si>
  <si>
    <t>DAUCUS-CAROTA L.; RESPONSE PATHWAYS; PLANT DEVELOPMENT; SEED-GERMINATION; STRUCTURAL GENES; ABSCISIC-ACID; GROWTH; ARABIDOPSIS; BIOSYNTHESIS; METABOLISM</t>
  </si>
  <si>
    <t>[Wang, Guang-Long; Que, Feng; Xu, Zhi-Sheng; Wang, Feng; Xiong, Ai-Sheng] Nanjing Agr Univ, Coll Hort, State Key Lab Crop Genet &amp; Germplasm Enhancement, Nanjing 210095, Jiangsu, Peoples R China</t>
  </si>
  <si>
    <t>New Century Excellent Talents in University [NCET-11-0670]; Jiangsu Natural Science Foundation [BK20130027]; Shanxi Province Coal Based Key Scientific and Technological Project [FT201402-07]; Priority Academic Program Development of Jiangsu Higher Education Institutions</t>
  </si>
  <si>
    <t>The research was supported by the New Century Excellent Talents in University (NCET-11-0670); Jiangsu Natural Science Foundation (BK20130027); Shanxi Province Coal Based Key Scientific and Technological Project (FT201402-07); Priority Academic Program Development of Jiangsu Higher Education Institutions.</t>
  </si>
  <si>
    <t>10.1186/s12870-015-0679-y</t>
  </si>
  <si>
    <t>CY2XV</t>
  </si>
  <si>
    <t>WOS:000366272400001</t>
  </si>
  <si>
    <t>Zhang, SD; Zhan, XQ; Xu, XM; Cui, P; Zhu, JK; Xia, YJ; Xiong, LM</t>
  </si>
  <si>
    <t>Zhang, Shoudong; Zhan, Xiangqiang; Xu, Xiaoming; Cui, Peng; Zhu, Jian-Kang; Xia, Yiji; Xiong, Liming</t>
  </si>
  <si>
    <t>Two domain-disrupted hda6 alleles have opposite epigenetic effects on transgenes and some endogenous targets</t>
  </si>
  <si>
    <t>DIRECTED DNA-METHYLATION; HISTONE DEACETYLASE HDA6; H3 LYSINE-9 METHYLATION; RNA-POLYMERASE-II; GLYCOSYLASE/LYASE ROS1; ARABIDOPSIS-THALIANA; PROTEIN; DEMETHYLATION; TRANSCRIPTION; EXPRESSION</t>
  </si>
  <si>
    <t>[Zhang, Shoudong; Xia, Yiji] Hong Kong Baptist Univ, Dept Biol, Hong Kong, Hong Kong, Peoples R China; [Zhan, Xiangqiang; Zhu, Jian-Kang] Chinese Acad Sci, Shanghai Ctr Plant Stress Biol, Shanghai, Peoples R China; [Xu, Xiaoming] Nanjing Agr Univ, Coll Life Sci, Nanjing, Jiangsu, Peoples R China; [Zhu, Jian-Kang] Purdue Univ, Hort &amp; Landscape Architecture, W Lafayette, IN 47907 USA; [Zhang, Shoudong; Cui, Peng; Xiong, Liming] King Abdullah Univ Sci &amp; Technol KAUST, Div Biol &amp; Environm Sci &amp; Engn, Thuwal, Saudi Arabia</t>
  </si>
  <si>
    <t>Xia, YJ (reprint author), Hong Kong Baptist Univ, Dept Biol, Hong Kong, Hong Kong, Peoples R China.</t>
  </si>
  <si>
    <t>yxia@hkbu.edu.hk; liming.xiong@kaust.edu.sa</t>
  </si>
  <si>
    <t>Xiong, Liming/0000-0001-8099-0806</t>
  </si>
  <si>
    <t>King Abdullah University of Science and Technology Baseline Grant [BAS/1/1007-01-01]; Chinese Academy of Sciences; National Institutes of Health Grants [R01GM070795, R01GM059138]; Hong Kong Baptist University</t>
  </si>
  <si>
    <t>We thank the KAUST Bioscience Core Facility for help with sequencing and microarray experiments. We also thank Dr. Keqiang Wu for providing plasmids. This study was supported by King Abdullah University of Science and Technology Baseline Grant BAS/1/1007-01-01 (to L.X), the Chinese Academy of Sciences and National Institutes of Health Grants R01GM070795 and R01GM059138 (to J.-K.Z.) and a research start-up fund from Hong Kong Baptist University to SZ.</t>
  </si>
  <si>
    <t>10.1038/srep17832</t>
  </si>
  <si>
    <t>CY4PE</t>
  </si>
  <si>
    <t>WOS:000366389700001</t>
  </si>
  <si>
    <t>Makowski, D; Asseng, S; Ewert, F; Bassu, S; Durand, JL; Li, T; Martre, P; Adam, M; Aggarwal, PK; Angulo, C; Baron, C; Basso, B; Bertuzzi, P; Biernath, C; Boogaard, H; Boote, KJ; Bouman, B; Bregaglio, S; Brisson, N; Buis, S; Cammarano, D; Challinor, AJ; Confalonieri, R; Conijn, JG; Corbeels, M; Deryng, D; De Sanctis, G; Doltra, J; Fumoto, T; Gaydon, D; Gayler, S; Goldberg, R; Grant, RF; Grassini, P; Hatfield, JL; Hasegawa, T; Heng, L; Hoek, S; Hooker, J; Hunt, LA; Ingwersen, J; Izaurralde, RC; Jongschaap, REE; Jones, JW; Kemanian, RA; Kersebaum, KC; Kim, SH; Lizaso, J; Marcaida, M; Muller, C; Nakagawa, H; Kumar, SN; Nendel, C; O'Leary, GJ; Olesen, JE; Oriol, P; Osborne, TM; Palosuo, T; Pravia, MV; Priesack, E; Ripoche, D; Rosenzweig, C; Ruane, AC; Ruget, F; Sau, F; Semenov, MA; Shcherbak, I; Singh, B; Singh, U; Soo, HK; Steduto, P; Stockle, C; Stratonovitch, P; Streck, T; Supit, I; Tang, L; Tao, F; Teixeira, EI; Thorburn, P; Timlin, D; Travasso, M; Rotter, RP; Waha, K; Wallach, D; White, JW; Wilkens, P; Williams, JR; Wolf, J; Yin, X; Yoshida, H; Zhang, Z; Zhu, Y</t>
  </si>
  <si>
    <t>Makowski, D.; Asseng, S.; Ewert, F.; Bassu, S.; Durand, J. L.; Li, T.; Martre, P.; Adam, M.; Aggarwal, P. K.; Angulo, C.; Baron, C.; Basso, B.; Bertuzzi, P.; Biernath, C.; Boogaard, H.; Boote, K. J.; Bouman, B.; Bregaglio, S.; Brisson, N.; Buis, S.; Cammarano, D.; Challinor, A. J.; Confalonieri, R.; Conijn, J. G.; Corbeels, M.; Deryng, D.; De Sanctis, G.; Doltra, J.; Fumoto, T.; Gaydon, D.; Gayler, S.; Goldberg, R.; Grant, R. F.; Grassini, P.; Hatfield, J. L.; Hasegawa, T.; Heng, L.; Hoek, S.; Hooker, J.; Hunt, L. A.; Ingwersen, J.; Izaurralde, R. C.; Jongschaap, R. E. E.; Jones, J. W.; Kemanian, R. A.; Kersebaum, K. C.; Kim, S. -H.; Lizaso, J.; Marcaida, M., III; Mueller, C.; Nakagawa, H.; Kumar, S. Naresh; Nendel, C.; O'Leary, G. J.; Olesen, J. E.; Oriol, P.; Osborne, T. M.; Palosuo, T.; Pravia, M. V.; Priesack, E.; Ripoche, D.; Rosenzweig, C.; Ruane, A. C.; Ruget, F.; Sau, F.; Semenov, M. A.; Shcherbak, I.; Singh, B.; Singh, U.; Soo, H. K.; Steduto, P.; Stoeckle, C.; Stratonovitch, P.; Streck, T.; Supit, I.; Tang, L.; Tao, F.; Teixeira, E. I.; Thorburn, P.; Timlin, D.; Travasso, M.; Roetter, R. P.; Waha, K.; Wallach, D.; White, J. W.; Wilkens, P.; Williams, J. R.; Wolf, J.; Yin, X.; Yoshida, H.; Zhang, Z.; Zhu, Y.</t>
  </si>
  <si>
    <t>A statistical analysis of three ensembles of crop model responses to temperature and CO2 concentration</t>
  </si>
  <si>
    <t>AGRICULTURAL AND FOREST METEOROLOGY</t>
  </si>
  <si>
    <t>Climate change; Crop model; Emulator; Meta-model; Statistical model; Yield</t>
  </si>
  <si>
    <t>CLIMATE-CHANGE; WHEAT YIELDS; METAANALYSIS; UNCERTAINTY; SIMULATION; IMPACTS</t>
  </si>
  <si>
    <t>[Makowski, D.; Bassu, S.; Brisson, N.] INRA, UMR Agron INRA AgroParisTech 211, F-78850 Thiverval Grignon, France; [Asseng, S.; Jones, J. W.] Univ Florida, Agr &amp; Biol Engn Dept, Gainesville, FL 32611 USA; [Ewert, F.; Angulo, C.] Univ Bonn, Inst Crop Sci &amp; Resource Conservat INRES, D-53115 Bonn, Germany; [Durand, J. L.] INRA, Unite Rech Pluridisciplinaire Prairie &amp; Plantes F, F-86600 Lusignan, France; [Li, T.; Bouman, B.; Marcaida, M., III] Int Rice Res Inst, Los Banos, Philippines; [Martre, P.] INRA, Genet Divers &amp; Ecophysiol Cererals GDEC UMR1095, F-63100 Clermont Ferrand, France; [Martre, P.] Univ Clermont Ferrand, GDEC UMR1095, F-63170 Aubiere, France; [Adam, M.; Oriol, P.] CIRAD, UMR AGAP PAM, Montpellier, France; [Aggarwal, P. K.] Int Water Management Inst, CGIAR Res Program Climate Change Agr &amp; Food Secur, New Delhi 110012, India; [Baron, C.] CIRAD, UMR TETIS, F-34093 Montpellier, France; [Basso, B.; Shcherbak, I.] Michigan State Univ, Dept Geol Sci, E Lansing, MI 48823 USA; [Basso, B.; Shcherbak, I.] Michigan State Univ, WK Kellogg Biol Stn, E Lansing, MI 48823 USA; [Bertuzzi, P.; Brisson, N.; Ripoche, D.] INRA, AgroClim US1116, F-84914 Avignon, France; [Biernath, C.; Priesack, E.] Helmholtz Zentrum Munchen, German Res Ctr Environm Hlth, Inst Soil Ecol, D-85764 Neuherberg, Germany; [Boogaard, H.; Hoek, S.] Alterra, Ctr Geoinformat, NL-6700 AA Wageningen, Netherlands; [Boote, K. J.] Univ Florida, Dept Agron, Gainesville, FL 32611 USA; [Bregaglio, S.; Confalonieri, R.] Univ Milan, Cassandra Lab, Milan, Italy; [Buis, S.; Ruget, F.] INRA, EMMAH UMR1114, F-84914 Avignon, France; [Challinor, A. J.] Univ Leeds, Sch Earth &amp; Environm, Inst Climate &amp; Atmospher Sci, Leeds LS2 9JT, W Yorkshire, England; [Challinor, A. J.] Int Ctr Trop Agr CIAT, CGIAR ESSP Program Climate Change Agr &amp; Food Secu, Cali 6713, Colombia; [Conijn, J. G.] Univ Wageningen &amp; Res Ctr, WUR Plant Res Int, NL-6708 PB Wageningen, Netherlands; [Corbeels, M.; Jongschaap, R. E. E.] CIRAD, Agroecol &amp; Sustainable Intensificat Annual Crops, F-34398 Montpellier 5, France; [Corbeels, M.; Jongschaap, R. E. E.] Embrapa Cerrados, BR-73301970 Planaltina, DF, Brazil; [Deryng, D.] Univ E Anglia, Tyndall Ctr Climate Change Res, Norwich NR4 7TJ, Norfolk, England; [Deryng, D.] Univ E Anglia, Sch Environm Sci, Norwich NR4 7TJ, Norfolk, England; [Doltra, J.] Cantabria Govt, Cantabrian Agr Res &amp; Training Ctr CIFA, Muriedas 39600, Spain; [Fumoto, T.; Hasegawa, T.] Natl Inst Agroenvironm Sci, Tsukuba, Ibaraki 3058604, Japan; [Gaydon, D.] CSIRO Agr Flagship, Dutton Pk, Qld 4102, Australia; [Gayler, S.] Univ Tubingen, WESS Water &amp; Earth Syst Sci Competence Cluster, D-72074 Tubingen, Germany; [Goldberg, R.; Rosenzweig, C.; Ruane, A. C.] NASA Goddard Inst Space Studies, New York, NY 10025 USA; [Grant, R. F.] Univ Alberta, Dept Renewable Resources, Edmonton, AB T6G 2E3, Canada; [Li, T.; Bouman, B.; Marcaida, M., III] Univ Nebraska, Dept Agron &amp; Hort, Lincoln, NE 68503 USA; [Hatfield, J. L.] Natl Lab Agr &amp; Environm, Ames, IA 50011 USA; [Heng, L.] IAEA, A-1400 Vienna, Austria; [Hooker, J.] Univ Reading, Dept Agr, Reading RG6 6AR, Berks, England; [Hunt, L. A.] Univ Guelph, Dept Plant Agr, Guelph, ON N1G 2W1, Canada; [Ingwersen, J.; Streck, T.] Univ Hohenheim, Inst Soil Sci &amp; Land Evaluat, D-70599 Stuttgart, Germany; [Izaurralde, R. C.] Univ Maryland, Dept Geog Sci, College Pk, MD 20742 USA; [Kemanian, R. A.; Pravia, M. V.] INIA, Treinta Y Tres 33000, Uruguay; [Kersebaum, K. C.; Nendel, C.] Leibniz Ctr Agr Landscape Res, Inst Landscape Syst Anal, D-15374 Muncheberg, Germany; [Kim, S. -H.] Univ Washington, Coll Environm, Sch Environm &amp; Forest Sci, Seattle, WA 98195 USA; [Lizaso, J.] Univ Politecn Madrid, Dept Prod Vegetal, Fitotecnia, E-28040 Madrid, Spain; [Mueller, C.; Waha, K.] Potsdam Inst Climate Impact Res, D-14473 Potsdam, Germany; [Nakagawa, H.; Yoshida, H.] Natl Agr &amp; Food Res Org, Tokyo, Japan; [Kumar, S. Naresh] IARI PUSA, Indian Agr Res Inst, Ctr Environm Sci &amp; Climate Resilient Agr, New Delhi 110012, India; [O'Leary, G. J.] Grains Innovat Pk, Dept Econ Dev Jobs Transport &amp; Resources, Horsham, Vic 3400, Australia; [Olesen, J. E.] Aarhus Univ, Dept Agroecol, DK-8830 Tjele, Denmark; [Osborne, T. M.] Univ Reading, Walker Inst, NCAS Climate, Reading RG6 6BB, Berks, England; [Pravia, M. V.] Penn State Univ, Dept Plant Sci, University Pk, PA 16802 USA; [Ruget, F.] UAPV, EMMAH UMR1114, F-84914 Avignon, France; [Sau, F.] Univ Politecn Madrid, Dept Biol Vegetal, E-28040 Madrid, Spain; [Semenov, M. A.; Stratonovitch, P.] Rothamsted Res, Computat &amp; Syst Biol Dept, Harpenden AL5 2JQ, Herts, England; [Singh, U.; Wilkens, P.] Int Fertilizer Dev Inst, Florence, AL USA; [Soo, H. K.] Univ Washington, Coll Environm, Sch Environm &amp; Forest Sci, Seattle, WA 98195 USA; [Steduto, P.] FAO, I-00100 Rome, Italy; [Stoeckle, C.] Washington State Univ, Biol Syst Engn, Pullman, WA 99164 USA; [Supit, I.; Wolf, J.] Wageningen Univ, Plant Prod Syst &amp; Earth Syst Sci, NL-6700 AA Wageningen, Netherlands; [Tang, L.; Zhu, Y.] Nanjing Agr Univ, Natl Engn &amp; Technol Ctr Informat Agr, Nanjing, Jiangsu, Peoples R China; [Palosuo, T.; Tao, F.; Roetter, R. P.] Nat Resources Inst Finland Luke, FI-00790 Helsinki, Finland; [Teixeira, E. I.] New Zealand Inst Plant &amp; Food Res Ltd, Sustainable Prod, Canterbury, New Zealand; [Thorburn, P.] CSIRO Agr Flagship, Dutton Pk, Qld 4102, Australia; [Timlin, D.] ARS, USDA, Crop Syst &amp; Global Change Lab, Beltsville, MD 20705 USA; [Travasso, M.] INTA CIRN, Inst Climate &amp; Water, RA-1712 Castelar, Argentina; [Izaurralde, R. C.; Wallach, D.] INRA, UMR Agrosyst &amp; Dev Territorial AGIR 1248, F-31326 Castanet Tolosan, France; [White, J. W.] Arid Land Agr Res Ctr, Maricopa, AZ 85138 USA; [Williams, J. R.] Texas A&amp;M Univ, Texas AgriLife Res &amp; Extens, College Stn, TX 77843 USA; [Yin, X.] Wageningen Univ, Ctr Crop Syst Anal, NL-6700 AP Wageningen, Netherlands; [Zhang, Z.] Beijing Normal Univ, State Key Lab Earth Surface Proc &amp; Resource Ecol, Beijing 100875, Peoples R China; [Cammarano, D.] James Hutton Inst Invergowrie, Dundee DD2 5DA, Scotland; [Waha, K.] CSIRO Agr, St Lucia, Qld 4067, Australia; [De Sanctis, G.] Commiss European Communities, Joint Res Ctr, I-21027 Ispra, Italy; [Singh, B.] CIMMYT India, New Delhi 110008, India</t>
  </si>
  <si>
    <t>Makowski, D (reprint author), INRA, UMR Agron INRA AgroParisTech 211, F-78850 Thiverval Grignon, France.</t>
  </si>
  <si>
    <t>makowski@grignon.inra.fr; sasseng@ufl.edu; fewert@uni-bonn.de; jean-louis.durand@lusignan.inra.fr; t.li@irri.org; pierre.martre@clermont.inra.fr; p.k.aggarwal@cigar.org; klav@uni-bonn.de; basso@msu.edu; dominique.ripoche@avignon.inra.fr; priesack@helmholtz-muenchen.de; kjboote@ufl.edu; simone.bregaglio@unimi.it; patrick.bertuzzi@avignon.inra.fr; davide.cammarano@hutton.ac.uk; a.j.challinor@leeds.ac.uk; roberto.confalonieri@unimi.it; sjaak.conijn@wur.nl; corbeels@cirad.fr; giacomo.de-sanctis@jrc.ec.europa.eu; jordidoltra@cifacantabria.org; Don.Gaydon@csiro.au; Sebastian.gayler@uni-tuebingen.de; cynthia.rosenzweig@nasa.gov; rgrant@ualberta.ca; jerry.hatfield@ars.usda.gov; L.Heng@iaea.org; j.hooker@reading.ac.uk; thunt@uoguelph.ca; joachim.ingwersen@uni-hohenheim.de; cizaurra@umd.edu; sjaak.conijn@wur.nl; jimj@ufl.edu; vpravia@inia.org.uy; ckersebaum@zalf.de; christoph.mueller@pik-potsdam.de; nareshkumar.soora@gmail.com; nendel@zalf.de; garry.O'leary@ecodev.vic.gov.au; jeo@agro.au.dk; t.m.osborne@reading.ac.uk; taru.palosuo@luke.fi; christian.biernath@helmholtz-muenchen.de; ccrag1@yahoo.com; alexander.c.ruane@nasa.gov; mikhail.semenov@rothamsted.ac.uk; shcherba@mail.msu.edu; Balwinder.singh@cgiar.org; Pasquale.Steduto@fao.org; stockle@wsu.edu; pierre.stratonovitch@rothamsted.ac.uk; tstreck@uni-hohenheim.de; iwan.supit@wur.nl; tangl@njau.edu.cn; fulu.tao@luke.fi; Edmar.teixeira@plantandfood.co.nz; peter.thorburn@csiro.au; mtravasso@cnia.inta.gov.ar; reimund.rotter@luke.fi; katharina.waha@csiro.au; daniel.wallach@toulouse.inra.fr; jeffrey.white@ars.usda.gov; jwilliams@brc.tamus.edu; joost.wolf@wur.nl; yanzhu@njau.edu.cn</t>
  </si>
  <si>
    <t>Palosuo, Taru/B-9593-2012; Doltra, Jordi/C-2106-2015; Gaydon, Donald /F-4608-2012</t>
  </si>
  <si>
    <t xml:space="preserve">Palosuo, Taru/0000-0003-4322-3450; </t>
  </si>
  <si>
    <t>Victorian Department of Economic Development Jobs, Transport and Resources; Australian Department of Agriculture; INRA ACCAF meta-program; Ministry of Science, Research and Arts of Baden-Wurttemberg [AZ Zu33-721.3-2]; Helmholtz Centre for Environmental Research - UFZ, Leipzig; FACCE MACSUR project by Innovation Fund Denmark; FACCE MACSUR project through the German Federal Ministry of Education and Research [031A103B, 2812ERA115]; Helmholtz project 'REKLIMRegional Climate Change: Causes and Effects' Topic 5: 'Chemistry-climate interactions on global to regional scales'; Royal Society of New Zealand; Climate Change Impacts and Implications for New Zealand (CCII) project; Texas AgriLife Research and Extension, Texas AM University; USDA National Institute for Food and Agriculture [32011-680002-30191]; FACCE MACSUR project by the German Ministry for Education and Research (BMBF) [031A103B]; FACE MACSUR project through the German Federal Office for Agriculture and Food [2812ERA147]; BMBF via the CARBIOCIAL research project [01LL0902M]; National High-Tech Research and Development Program of China [2013AA100404]; Priority Academic Program Development of Jiangsu Higher Education Institutions in China (PAPD)</t>
  </si>
  <si>
    <t>G.J. O'Leary was supported by the Victorian Department of Economic Development Jobs, Transport and Resources, the Australian Department of Agriculture. S. Bassu, P. Bertuzzi, G. De Sanctis, J.-L. Durand, D. Makowski, P. Martre, D. Ripoche and D. Wallach were partly supported by the INRA ACCAF meta-program. S. Gayler was supported by a grant from the Ministry of Science, Research and Arts of Baden-Wurttemberg (AZ Zu33-721.3-2) and the Helmholtz Centre for Environmental Research - UFZ, Leipzig. J. E. Olesen was funded through the FACCE MACSUR project by Innovation Fund Denmark. F. Ewert and C. Angulo received support from the FACCE MACSUR project (031A103B) funded through the German Federal Ministry of Education and Research (2812ERA115). C. Biernath was funded through the Helmholtz project 'REKLIMRegional Climate Change: Causes and Effects' Topic 5: 'Chemistry-climate interactions on global to regional scales'. EI Teixeira was supported by the Royal Society of New Zealand and the Climate Change Impacts and Implications for New Zealand (CCII) project. R. C. Izaurralde and J. R. Williams were funded by Texas AgriLife Research and Extension, Texas A&amp;M University. C. O. Stockle was funded through USDA National Institute for Food and Agriculture award 32011-680002-30191. C. Muller was funded through the FACCE MACSUR project by the German Ministry for Education and Research (BMBF, 031A103B). K.C. Kersebaum and C. Nendel were supported by FACE MACSUR project funded through the German Federal Office for Agriculture and Food (2812ERA147). C. Nendel received support by BMBF via the CARBIOCIAL research project (01LL0902M).; Y. Zhu and L. Tang were supported by the National High-Tech Research and Development Program of China (2013AA100404) and the Priority Academic Program Development of Jiangsu Higher Education Institutions in China (PAPD).</t>
  </si>
  <si>
    <t>0168-1923</t>
  </si>
  <si>
    <t>1873-2240</t>
  </si>
  <si>
    <t>AGR FOREST METEOROL</t>
  </si>
  <si>
    <t>Agric. For. Meteorol.</t>
  </si>
  <si>
    <t>10.1016/j.agrformet.2015.09.013</t>
  </si>
  <si>
    <t>Agronomy; Forestry; Meteorology &amp; Atmospheric Sciences</t>
  </si>
  <si>
    <t>Agriculture; Forestry; Meteorology &amp; Atmospheric Sciences</t>
  </si>
  <si>
    <t>CW1DO</t>
  </si>
  <si>
    <t>WOS:000364730000043</t>
  </si>
  <si>
    <t>Hu, J; Yu, P; Ding, XL; Xu, ML; Guo, BP; Xu, YX</t>
  </si>
  <si>
    <t>Hu, Jin; Yu, Ping; Ding, Xiaoling; Xu, Minglong; Guo, Baoping; Xu, Yinxue</t>
  </si>
  <si>
    <t>Genetic polymorphisms of the AMPD1 gene and their correlations with IMP contents in Fast Partridge and Lingshan chickens</t>
  </si>
  <si>
    <t>AMPD1; IMP; SNP; Fast Partridge chicken; Lingshan chicken</t>
  </si>
  <si>
    <t>HEART-FAILURE; ISOFORM-L; DEAMINASE; EXPRESSION; CLONING; IDENTIFICATION; ASSOCIATION; PERFORMANCE; BROILERS; SEQUENCE</t>
  </si>
  <si>
    <t>[Hu, Jin; Yu, Ping; Ding, Xiaoling; Xu, Minglong; Guo, Baoping; Xu, Yinxue] Nanjing Agr Univ, Coll Anim Sci &amp; Technol, Nanjing 210095, Jiangsu, Peoples R China</t>
  </si>
  <si>
    <t>Xu, YX (reprint author), Nanjing Agr Univ, Coll Anim Sci &amp; Technol, Dept Anim Genet Breeding &amp; Reprod, Nanjing 210095, Jiangsu, Peoples R China.</t>
  </si>
  <si>
    <t>2013205009@njau.edu.cn; 550619781@qq.com; 2011205009@njau.edu.cn; 2012105040@njau.edu.cn; 2012105038@njau.edu.cn; xuyinxue@njau.edu.cn</t>
  </si>
  <si>
    <t>10.1016/j.gene.2015.08.008</t>
  </si>
  <si>
    <t>CW5UJ</t>
  </si>
  <si>
    <t>WOS:000365061800003</t>
  </si>
  <si>
    <t>Liang, J; Meng, F; Sun, S; Wu, CX; Wu, HY; Zhang, MR; Zhang, HF; Zheng, XB; Song, XY; Zhang, ZG</t>
  </si>
  <si>
    <t>Liang, Jingang; Meng, Fang; Sun, Shi; Wu, Cunxiang; Wu, Haiying; Zhang, Mingrong; Zhang, Haifeng; Zheng, Xiaobo; Song, Xinyuan; Zhang, Zhengguang</t>
  </si>
  <si>
    <t>Community Structure of Arbuscular Mycorrhizal Fungi in Rhizospheric Soil of a Transgenic High-Methionine Soybean and a Near Isogenic Variety</t>
  </si>
  <si>
    <t>MAIZE ZEA-MAYS; BT-MAIZE; PHOSPHORUS CONCENTRATION; EXPERIMENTAL MICROCOSMS; GENETIC MODIFICATIONS; RIBOSOMAL-RNA; COLONIZATION; PLANTS; ROOTS; IMPACT</t>
  </si>
  <si>
    <t>[Liang, Jingang; Meng, Fang; Zhang, Haifeng; Zheng, Xiaobo; Zhang, Zhengguang] Nanjing Agr Univ, Coll Plant Protect, Dept Plant Pathol, Nanjing, Jiangsu, Peoples R China; [Liang, Jingang; Meng, Fang; Zhang, Haifeng; Zheng, Xiaobo; Zhang, Zhengguang] Minist Educ, Key Lab Integrated Management Crop Dis &amp; Pests, Nanjing, Jiangsu, Peoples R China; [Liang, Jingang] Minist Agr, Dev Ctr Sci &amp; Technol, Beijing, Peoples R China; [Sun, Shi; Wu, Cunxiang] Chinese Acad Agr Sci, Inst Crop Sci, MOA Key Lab Soybean Biol Beijing, Natl Key Facil Crop Gene Resources &amp; Genet Improv, Beijing 100193, Peoples R China; [Wu, Haiying; Zhang, Mingrong] Nanchong Acad Agr Sci, Nanchong, Peoples R China; [Song, Xinyuan] Jilin Acad Agr Sci, Agrobiotechnol Res Inst, Changchun, Peoples R China</t>
  </si>
  <si>
    <t>Song, XY (reprint author), Jilin Acad Agr Sci, Agrobiotechnol Res Inst, Changchun, Peoples R China.</t>
  </si>
  <si>
    <t>songxinyuan1980@163.com; zhgzhang@njau.edu.cn</t>
  </si>
  <si>
    <t>Genetically Modified Organisms Breeding Major Projects of China [2016ZX08011-003, 2014ZX08011-003]; Jiangsu Provincial Coordination Panel for Recruitment and Selection of Specially-Appointed Professors</t>
  </si>
  <si>
    <t>This research was supported by Genetically Modified Organisms Breeding Major Projects of China (Grant No. 2016ZX08011-003 and 2014ZX08011-003) and Jiangsu Provincial Coordination Panel for Recruitment and Selection of Specially-Appointed Professors. The funders had no role in study design, data collection and analysis, decision to publish, or preparation of the manuscript.</t>
  </si>
  <si>
    <t>e0145001</t>
  </si>
  <si>
    <t>10.1371/journal.pone.0145001</t>
  </si>
  <si>
    <t>CY9GR</t>
  </si>
  <si>
    <t>WOS:000366715900164</t>
  </si>
  <si>
    <t>Zhou, YX; Chen, L; Hu, J; Duan, HX; Lin, D; Liu, PF; Meng, QX; Li, B; Si, NG; Liu, CL; Liu, XL</t>
  </si>
  <si>
    <t>Zhou, Yuxin; Chen, Lei; Hu, Jian; Duan, Hongxia; Lin, Dong; Liu, Pengfei; Meng, Qingxiao; Li, Bin; Si, Naiguo; Liu, Changling; Liu, Xili</t>
  </si>
  <si>
    <t>Resistance Mechanisms and Molecular Docking Studies of Four Novel QoI Fungicides in Peronophythora litchii</t>
  </si>
  <si>
    <t>CYTOCHROME-B GENE; INHIBITOR FUNGICIDES; BC(1) COMPLEX; AZOXYSTROBIN; PATHOGENS; FIELD; SITE; DNA</t>
  </si>
  <si>
    <t>[Zhou, Yuxin; Lin, Dong; Liu, Pengfei; Meng, Qingxiao; Liu, Xili] China Agr Univ, Dept Plant Pathol, Coll Agr &amp; Biotechnol, Beijing 100193, Peoples R China; [Chen, Lei] Beijing Forestry Univ, Coll Forestry, Beijing 100083, Peoples R China; [Hu, Jian] Nanjing Agr Univ, Coll Agrograssland Sci, Nanjing 210095, Jiangsu, Peoples R China; [Duan, Hongxia] China Agr Univ, Dept Chem, Coll Sci, Beijing 100193, Peoples R China; [Li, Bin; Si, Naiguo; Liu, Changling] Shenyang Res Inst Chem Ind Co Ltd, State Key Lab Discovery &amp; Dev Novel Pesticide, Shenyang 110021, Peoples R China</t>
  </si>
  <si>
    <t>Liu, XL (reprint author), China Agr Univ, Dept Plant Pathol, Coll Agr &amp; Biotechnol, Beijing 100193, Peoples R China.</t>
  </si>
  <si>
    <t>seedling@cau.edu.cn</t>
  </si>
  <si>
    <t>Special Fund for Agroscientific Research in the Public Interest of China [201303023]; National High Technology Research and Development Program of China [2012AA101502]; State Key Laboratory of the Discovery and Development of Novel Pesticide, Shenyang Research Institute of the Chemical Industry of China</t>
  </si>
  <si>
    <t>This work was supported by the Special Fund for Agroscientific Research in the Public Interest of China (No. 201303023) and also partially supported by National High Technology Research and Development Program of China (No. 2012AA101502) and State Key Laboratory of the Discovery and Development of Novel Pesticide, Shenyang Research Institute of the Chemical Industry of China. We thank N. Si and J. Liu for kindly providing 4 novel QoI fungicides. We thank H. Duan for providing technical guidance of molecular docking. We thank B. Jaffee for reviewing and providing professional opinions on this manuscript.</t>
  </si>
  <si>
    <t>10.1038/srep17466</t>
  </si>
  <si>
    <t>CY3BO</t>
  </si>
  <si>
    <t>WOS:000366283200001</t>
  </si>
  <si>
    <t>Fu, KY; Guo, WC; Ahmat, T; Li, GQ</t>
  </si>
  <si>
    <t>Fu, Kai-Yun; Guo, Wen-Chao; Ahmat, Tursun; Li, Guo-Qing</t>
  </si>
  <si>
    <t>Knockdown of a nutrient amino acid transporter gene LdNAT1 reduces free neutral amino acid contents and impairs Leptinotarsa decemlineata pupation</t>
  </si>
  <si>
    <t>COLORADO POTATO BEETLE; JUVENILE-HORMONE TITER; REAL-TIME PCR; RNA INTERFERENCE; DROSOPHILA-MELANOGASTER; EXPRESSION PROFILES; MOLECULAR-BASIS; MANDUCA-SEXTA; INSULIN-LIKE; SAY</t>
  </si>
  <si>
    <t>[Fu, Kai-Yun; Li, Guo-Qing] Nanjing Agr Univ, Coll Plant Protect, Key Lab Integrated Management Crop Dis &amp; Pests, Educ Minist, Nanjing 210095, Jiangsu, Peoples R China; [Guo, Wen-Chao; Ahmat, Tursun] Xinjiang Acad Agr Sci, Dept Plant Protect, Urumqi 830091, Peoples R China</t>
  </si>
  <si>
    <t>Li, GQ (reprint author), Nanjing Agr Univ, Coll Plant Protect, Key Lab Integrated Management Crop Dis &amp; Pests, Educ Minist, Nanjing 210095, Jiangsu, Peoples R China.</t>
  </si>
  <si>
    <t>ligq@njau.edu.cn</t>
  </si>
  <si>
    <t>This research was supported by the National Natural Science Foundation of China (31272047 and 31360442), and the Fundamental Research Funds for the Central Universities (KYTZ201403).</t>
  </si>
  <si>
    <t>10.1038/srep18124</t>
  </si>
  <si>
    <t>CY1TD</t>
  </si>
  <si>
    <t>WOS:000366189700001</t>
  </si>
  <si>
    <t>Wu, LM; Wu, HJ; Qiao, JQ; Gao, XW; Borriss, R</t>
  </si>
  <si>
    <t>Wu, Liming; Wu, Hui-Jun; Qiao, Junqing; Gao, Xuewen; Borriss, Rainer</t>
  </si>
  <si>
    <t>Novel Routes for Improving Biocontrol Activity of Bacillus Based Bioinoculants</t>
  </si>
  <si>
    <t>plant growth-promotion; biocontrol; Bacillus amyloliquefaciens subsp plantarum; mersacidin; bacillomycin D; surfactin; bacilysin; harpin genes</t>
  </si>
  <si>
    <t>GROWTH-PROMOTING BACTERIA; AMYLOLIQUEFACIENS FZB42; PSEUDOMONAS-FLUORESCENS; SURFACTIN PRODUCTION; FUNCTIONAL-CHARACTERIZATION; SYSTEMIC RESISTANCE; GENE CLUSTERS; PLANT DEFENSE; WILT DISEASE; SUBTILIS</t>
  </si>
  <si>
    <t>[Wu, Liming; Wu, Hui-Jun; Qiao, Junqing; Gao, Xuewen] Nanjing Agr Univ, Coll Plant Protect, Key Lab Monitoring &amp; Management Crop Dis &amp; Pest I, Minist Agr, Nanjing, Jiangsu, Peoples R China; [Qiao, Junqing] Jiangsu Acad Agr Sci, Inst Plant Protect, Nanjing, Jiangsu, Peoples R China; [Borriss, Rainer] Humboldt Univ, Fachgebiet Phytomed, Inst Agrar &amp; Gartenbauwissensch, D-10099 Berlin, Germany; [Borriss, Rainer] Nord Reet UG, Greifswald, Germany</t>
  </si>
  <si>
    <t>Gao, XW (reprint author), Nanjing Agr Univ, Coll Plant Protect, Key Lab Monitoring &amp; Management Crop Dis &amp; Pest I, Minist Agr, Nanjing, Jiangsu, Peoples R China.</t>
  </si>
  <si>
    <t>gaoxw@njau.edu.cn; rainer.borriss@rz.hu-berlin.de</t>
  </si>
  <si>
    <t>National High-Tech R&amp;D Program of China [2012AA101504]; Special fund for Agro-scientific Research in the Public Interest [20130315]; National Natural Science Foundation of China [31471811, 31100056]; Doctoral Fund of Ministry of Education of China [20100097120011]; Chinese German collaborative project [0330798A]; PATHCONTROL - German Ministry for Education and Research (BMBF) [0315654A]</t>
  </si>
  <si>
    <t>The work of XG was supported by grants from the National High-Tech R&amp;D Program of China (2012AA101504), the Special fund for Agro-scientific Research in the Public Interest (20130315), the National Natural Science Foundation of China (31471811, 31100056), and the Doctoral Fund of Ministry of Education of China (20100097120011). RB wish to thank for the financial support given by the Chinese German collaborative project (0330798A) and PATHCONTROL (0315654A) provided by the German Ministry for Education and Research (BMBF).</t>
  </si>
  <si>
    <t>10.3389/fmicb.2015.01395</t>
  </si>
  <si>
    <t>CY9DG</t>
  </si>
  <si>
    <t>WOS:000366707000001</t>
  </si>
  <si>
    <t>Li, Y; Li, B; Liu, LP; Chen, HG; Zhang, HF; Zheng, XB; Zhang, ZG</t>
  </si>
  <si>
    <t>Li, Ying; Li, Bing; Liu, Luping; Chen, Huaigu; Zhang, Haifeng; Zheng, Xiaobo; Zhang, Zhengguang</t>
  </si>
  <si>
    <t>FgMon1, a guanine nucleotide exchange factor of FgRab7, is important for vacuole fusion, autophagy and plant infection in Fusarium graminearum</t>
  </si>
  <si>
    <t>SACCHAROMYCES-CEREVISIAE; MON1-CCZ1 GEF; HEAD BLIGHT; RAB7 GTPASE; YEAST; WHEAT; VESICLE; DEOXYNIVALENOL; TRAFFICKING; TRANSPORT</t>
  </si>
  <si>
    <t>[Li, Ying; Li, Bing; Liu, Luping; Zhang, Haifeng; Zheng, Xiaobo; Zhang, Zhengguang] Nanjing Agr Univ, Coll Plant Protect, Dept Plant Pathol, Nanjing 210095, Jiangsu, Peoples R China; [Li, Ying; Li, Bing; Liu, Luping; Zhang, Haifeng; Zheng, Xiaobo; Zhang, Zhengguang] Minist Educ, Key Lab Integrated Management Crop Dis &amp; Pests, Nanjing 210095, Jiangsu, Peoples R China; [Chen, Huaigu] Jiangsu Acad Agr Sci, Inst Plant Protect, Nanjing 210014, Peoples R China</t>
  </si>
  <si>
    <t>Zhang, HF (reprint author), Nanjing Agr Univ, Coll Plant Protect, Dept Plant Pathol, Nanjing 210095, Jiangsu, Peoples R China.</t>
  </si>
  <si>
    <t>hfzhang@njau.edu.cn</t>
  </si>
  <si>
    <t>National Basic Research Program of China [2013CB127800]; Natural Science Foundation of China [31471736]</t>
  </si>
  <si>
    <t>This research was supported by the National Basic Research Program of China (Grant No. 2013CB127800). Natural Science Foundation of China (Grant No: 31471736, HZ). We thank Dr. Yan Wang of Nanjing Agricultural University for critically reviewing the manuscript.</t>
  </si>
  <si>
    <t>10.1038/srep18101</t>
  </si>
  <si>
    <t>CY0YD</t>
  </si>
  <si>
    <t>WOS:000366131900001</t>
  </si>
  <si>
    <t>Zhang, C; Jia, HF; Wu, WM; Wang, XC; Fang, JG; Wang, C</t>
  </si>
  <si>
    <t>Zhang, Cheng; Jia, Haifeng; Wu, Weimin; Wang, Xicheng; Fang, Jinggui; Wang, Chen</t>
  </si>
  <si>
    <t>Functional conservation analysis and expression modes of grape anthocyanin synthesis genes responsive to low temperature stress</t>
  </si>
  <si>
    <t>Anthocyanin; Vitis vinifera L. cv. Yongyou 1 Juxing; Low temperature; Conservation analysis; Gene expression</t>
  </si>
  <si>
    <t>ARABIDOPSIS-THALIANA; DIFFERENTIAL REGULATION; FLAVONOID BIOSYNTHESIS; TRANSCRIPTION FACTORS; COLORFUL MODEL; APPLE SKIN; PROTEIN; RED; ACCUMULATION; METABOLISM</t>
  </si>
  <si>
    <t>[Zhang, Cheng; Jia, Haifeng; Fang, Jinggui; Wang, Chen] Nanjing Agr Univ, Coll Hort, Nanjing 210095, Jiangsu, Peoples R China; [Wu, Weimin; Wang, Xicheng] Jiangsu Acad Agr Sci, Inst Hort, Nanjing 210014, Jiangsu, Peoples R China</t>
  </si>
  <si>
    <t>Important National Science &amp; Technology Specific Projects [2012FY110100-3]</t>
  </si>
  <si>
    <t>This work was supported by grants from the Important National Science &amp; Technology Specific Projects (No. 2012FY110100-3).</t>
  </si>
  <si>
    <t>10.1016/j.gene.2015.08.003</t>
  </si>
  <si>
    <t>CV4OR</t>
  </si>
  <si>
    <t>WOS:000364246900021</t>
  </si>
  <si>
    <t>Xia, XL; Shao, YF; Jiang, JF; Du, XP; Sheng, LP; Chen, FD; Fang, WM; Guan, ZY; Chen, SM</t>
  </si>
  <si>
    <t>Xia, Xiaolong; Shao, Yafeng; Jiang, Jiafu; Du, Xinping; Sheng, Liping; Chen, Fadi; Fang, Weimin; Guan, Zhiyong; Chen, Sumei</t>
  </si>
  <si>
    <t>MicroRNA Expression Profile during Aphid Feeding in Chrysanthemum (Chrysanthemum morifolium)</t>
  </si>
  <si>
    <t>GREEN PEACH APHID; NICOTIANA-ATTENUATA; ARABIDOPSIS-THALIANA; GENE-EXPRESSION; MIRNA; RNA; RESPONSES; TARGETS; IDENTIFICATION; TRANSCRIPTOME</t>
  </si>
  <si>
    <t>[Xia, Xiaolong; Shao, Yafeng; Jiang, Jiafu; Du, Xinping; Sheng, Liping; Chen, Fadi; Fang, Weimin; Guan, Zhiyong; Chen, Sumei] Nanjing Agr Univ, Coll Hort, Nanjing, Jiangsu, Peoples R China</t>
  </si>
  <si>
    <t>Chen, SM (reprint author), Nanjing Agr Univ, Coll Hort, Nanjing, Jiangsu, Peoples R China.</t>
  </si>
  <si>
    <t>chensm@njau.edu.cn</t>
  </si>
  <si>
    <t>National Nature Science Foundation of China (NSFC) [31471900, 31471913]; Fund for Independent Innovation of Agricultural Sciences in Jiangsu Province [CX(12)2020]; Program for Science and Technology Support, Jiangsu, China [BE2011325, BE2012350]</t>
  </si>
  <si>
    <t>This work was supported by National Nature Science Foundation of China (NSFC, 31471900, 31471913), Fund for Independent Innovation of Agricultural Sciences in Jiangsu Province (CX(12)2020) and the Program for Science and Technology Support, Jiangsu, China (grant no. BE2011325, BE2012350). The funders had no role in study design, data collection and analysis, decision to publish, or preparation of the manuscript.</t>
  </si>
  <si>
    <t>e0143720</t>
  </si>
  <si>
    <t>10.1371/journal.pone.0143720</t>
  </si>
  <si>
    <t>CZ1YX</t>
  </si>
  <si>
    <t>WOS:000366903300023</t>
  </si>
  <si>
    <t>Du, YM; Xia, T; Gu, XQ; Wang, T; Ma, HY; Voglmeir, J; Liu, L</t>
  </si>
  <si>
    <t>Du, Ya M.; Xia, Tian; Gu, Xiao Q.; Wang, Ting; Ma, Hong Y.; Voglmeir, Josef; Liu, Li</t>
  </si>
  <si>
    <t>Rapid Sample Preparation Methodology for Plant N-Glycan Analysis Using Acid-Stable PNGase H+</t>
  </si>
  <si>
    <t>N-linked glycosylation; plant glycan analysis; core fucosylation; PNGase; Terriglobus; PNGase H+</t>
  </si>
  <si>
    <t>LINKED OLIGOSACCHARIDES; HORSERADISH-PEROXIDASE; PROTEIN GLYCOSYLATION; 2-AMINO BENZAMIDE; REVEALS; SYSTEMS</t>
  </si>
  <si>
    <t>[Du, Ya M.; Xia, Tian; Gu, Xiao Q.; Wang, Ting; Voglmeir, Josef; Liu, Li] Nanjing Agr Univ, Coll Food Sci &amp; Technol, GGBRC, Nanjing 210095, Jiangsu, Peoples R China; [Ma, Hong Y.] Nanjing Agr Univ, Dept Plant Pathol, Nanjing 210095, Jiangsu, Peoples R China</t>
  </si>
  <si>
    <t>Voglmeir, J (reprint author), Nanjing Agr Univ, Coll Food Sci &amp; Technol, GGBRC, Nanjing 210095, Jiangsu, Peoples R China.</t>
  </si>
  <si>
    <t>josef.voglmeir@njau.edu.cn; lichen.liu@njau.edu.cn</t>
  </si>
  <si>
    <t>Natural Science Foundation of China [31471703, A0201300537, BK20140719]; Jiangsu Provincial Natural Science Foundation of China [BK20140719]; 100 Foreign Talents Plan [JSB2014012]</t>
  </si>
  <si>
    <t>This work was supported in part by the Natural Science Foundation of China (Grants 31471703 to Li Liu and Josef Voglmeir, A0201300537 to Josef Voglmeir and Li Liu, and BK20140719 to Li Liu and Ting Wang), the Jiangsu Provincial Natural Science Foundation of China (Project BK20140719 to Ting Wang and Li Liu), and the 100 Foreign Talents Plan (Grant JSB2014012 to Josef Voglmeir).</t>
  </si>
  <si>
    <t>10.1021/acs.jafc.5b03633</t>
  </si>
  <si>
    <t>CY3WN</t>
  </si>
  <si>
    <t>WOS:000366340700023</t>
  </si>
  <si>
    <t>Xu, JH; Sun, CH; Wang, BX</t>
  </si>
  <si>
    <t>Xu Ji-Hua; Sun Chang-Hai; Wang Bei-Xin</t>
  </si>
  <si>
    <t>A new species of Stenopsyche, with descriptions of larvae and females of some species associated by gene sequences (Insecta: Trichoptera)</t>
  </si>
  <si>
    <t>DNA; larval-adult association; Stenopsychidae; China</t>
  </si>
  <si>
    <t>SIAMENSIS MARTYNOV; CADDISFLIES</t>
  </si>
  <si>
    <t>[Xu Ji-Hua; Sun Chang-Hai; Wang Bei-Xin] Nanjing Agr Univ, Coll Plant Protect, Nanjing 210095, Jiangsu, Peoples R China</t>
  </si>
  <si>
    <t>Wang, BX (reprint author), Nanjing Agr Univ, Coll Plant Protect, Nanjing 210095, Jiangsu, Peoples R China.</t>
  </si>
  <si>
    <t>Fundamental Research Funds for the Central University [KYZ201106]; National Natural Science Foundation of China (NSFC) [412715125]</t>
  </si>
  <si>
    <t>We express our great appreciation to Dr. Takao Nozaki for his valuable review work and corrections on this manuscript. We are grateful to Dr. John C. Morse for his long term help and support in our research on aquatic insects. We also thank Prof. Vincent H. Resh for providing useful edit comments on the manuscript draft. This research was supported by Fundamental Research Funds for the Central University (KYZ201106), and the National Natural Science Foundation of China (NSFC, No. 412715125).</t>
  </si>
  <si>
    <t>CY1YU</t>
  </si>
  <si>
    <t>WOS:000366205300003</t>
  </si>
  <si>
    <t>Gu, Y; Barzegar, M; Chen, X; Wu, Y; Shang, CW; Mahdavian, E; Salvatore, BA; Jiang, SX; Huang, SL</t>
  </si>
  <si>
    <t>Gu, Ying; Barzegar, Mansoureh; Chen, Xin; Wu, Yang; Shang, Chaowei; Mahdavian, Elahe; Salvatore, Brian A.; Jiang, Shanxiang; Huang, Shile</t>
  </si>
  <si>
    <t>Fusarochromanone-induced reactive oxygen species results in activation of JNK cascade and cell death by inhibiting protein phosphatases 2A and 5</t>
  </si>
  <si>
    <t>ONCOTARGET</t>
  </si>
  <si>
    <t>fusarochromanone; cell death; reactive oxygen species; JNK; protein phosphatase 2A</t>
  </si>
  <si>
    <t>KASHIN-BECK-DISEASE; TIBIAL DYSCHONDROPLASIA; FUSARIUM-EQUISETI; DNA-DAMAGE; TYROSINE PHOSPHORYLATION; NEURONAL APOPTOSIS; SIGNALING PATHWAY; BROILER-CHICKENS; MAPK PATHWAY; T-2 TOXIN</t>
  </si>
  <si>
    <t>[Gu, Ying; Chen, Xin; Jiang, Shanxiang] Nanjing Agr Univ, Coll Vet Med, Lab Vet Pharmacol &amp; Toxicol, Nanjing, Jiangsu, Peoples R China; [Gu, Ying; Barzegar, Mansoureh; Chen, Xin; Wu, Yang; Shang, Chaowei; Huang, Shile] Louisiana State Univ, Hlth Sci Ctr, Dept Biochem &amp; Mol Biol, Shreveport, LA 71105 USA; [Shang, Chaowei; Huang, Shile] Louisiana State Univ, Hlth Sci Ctr, Feist Weiller Canc Ctr, Shreveport, LA 71105 USA; [Mahdavian, Elahe; Salvatore, Brian A.] Louisiana State Univ, Dept Chem &amp; Phys, Shreveport, LA 71105 USA</t>
  </si>
  <si>
    <t>Jiang, SX (reprint author), Nanjing Agr Univ, Coll Vet Med, Lab Vet Pharmacol &amp; Toxicol, Nanjing, Jiangsu, Peoples R China.</t>
  </si>
  <si>
    <t>nauvy@sina.com; shuan1@lsuhsc.edu</t>
  </si>
  <si>
    <t>National Natural Sciences Foundation of China [090600253]; NIH (NCI) [CA115414]; NIH (NIGMS) [5P20RR016456-11]; NIH (NCRR) [8 P20 GM103424-11]; American Cancer Society [RSG-08-135-01-CNE]; Nanjing Agricultural University; Feist-Weiller Cancer Center, Louisiana State University Health Sciences Center</t>
  </si>
  <si>
    <t>This work was supported in part by the grants from National Natural Sciences Foundation of China (No. 090600253, S.J.), NIH (NCI CA115414; S.H.; NIGMS, 5P20RR016456-11, Thomas R. Klei/E. M.; NCRR, 8 P20 GM103424-11, Thomas R. Klei/E. M.), American Cancer Society (RSG-08-135-01-CNE; S.H.), Nanjing Agricultural University, and the Feist-Weiller Cancer Center, Louisiana State University Health Sciences Center.</t>
  </si>
  <si>
    <t>IMPACT JOURNALS LLC</t>
  </si>
  <si>
    <t>ALBANY</t>
  </si>
  <si>
    <t>6211 TIPTON HOUSE, STE 6, ALBANY, NY 12203 USA</t>
  </si>
  <si>
    <t>1949-2553</t>
  </si>
  <si>
    <t>Oncotarget</t>
  </si>
  <si>
    <t>Oncology; Cell Biology</t>
  </si>
  <si>
    <t>CY0TR</t>
  </si>
  <si>
    <t>WOS:000366119600068</t>
  </si>
  <si>
    <t>Huang, SJ; Chen, S; Liang, ZH; Zhang, CM; Yan, M; Chen, JG; Xu, GH; Fan, XR; Zhang, YL</t>
  </si>
  <si>
    <t>Huang, Shuangjie; Chen, Si; Liang, Zhihao; Zhang, Chenming; Yan, Ming; Chen, Jingguang; Xu, Guohua; Fan, Xiaorong; Zhang, Yali</t>
  </si>
  <si>
    <t>Knockdown of the partner protein OsNAR2.1 for high-affinity nitrate transport represses lateral root formation in a nitrate-dependent manner</t>
  </si>
  <si>
    <t>MADS-BOX GENE; ARABIDOPSIS-THALIANA; SYSTEM ARCHITECTURE; SIGNALING PATHWAY; AUXIN TRANSPORT; RICE; NITROGEN; EXPRESSION; PLANTS; AVAILABILITY</t>
  </si>
  <si>
    <t>[Huang, Shuangjie; Chen, Si; Liang, Zhihao; Zhang, Chenming; Yan, Ming; Chen, Jingguang; Xu, Guohua; Fan, Xiaorong; Zhang, Yali] Nanjing Agr Univ, Minist Agr, Key Lab Plant Nutr &amp; Fertilizat Low Middle Reache, State Key Lab Crop Genet &amp; Germplasm Enhancement, Nanjing 210095, Jiangsu, Peoples R China</t>
  </si>
  <si>
    <t>Fan, XR (reprint author), Nanjing Agr Univ, Minist Agr, Key Lab Plant Nutr &amp; Fertilizat Low Middle Reache, State Key Lab Crop Genet &amp; Germplasm Enhancement, Nanjing 210095, Jiangsu, Peoples R China.</t>
  </si>
  <si>
    <t>xiaorongfan@njau.edu.cn; ylzhang@njau.edu.cn</t>
  </si>
  <si>
    <t>xu, guohua/J-1840-2012</t>
  </si>
  <si>
    <t>Ministry of Science and Technology of China [2011CB100302]; National Nature Science Foundation of China [31071846, 31172022, 31372122, 31471936]; Innovative Research Team Development Plan of the Ministry of Education of China [IRT1256]; 111 Project [12009]; PAPD in Jiangsu Province of China; China Scholarship Council (CSC); Innovative Plan of Jiangsu Province of China [CXLX13_280, 568]</t>
  </si>
  <si>
    <t>This work was funded by the Ministry of Science and Technology of China (No. 2011CB100302), the National Nature Science Foundation of China (No. 31071846, 31172022, 31372122 and 31471936), Innovative Research Team Development Plan of the Ministry of Education of China (No. IRT1256), the 111 Project (No. 12009), PAPD in Jiangsu Province of China, China Scholarship Council (CSC), and Innovative Plan of Jiangsu Province of China (CXLX13_280 and 568).</t>
  </si>
  <si>
    <t>10.1038/srep18192</t>
  </si>
  <si>
    <t>CX8ZJ</t>
  </si>
  <si>
    <t>WOS:000365994000001</t>
  </si>
  <si>
    <t>Sun, Y; Gu, XZ; Wang, ZJ; Huang, YM; Wei, YY; Zhang, MM; Tu, K; Pan, LQ</t>
  </si>
  <si>
    <t>Sun, Ye; Gu, Xinzhe; Wang, Zhenjie; Huang, Yangmin; Wei, Yingying; Zhang, Miaomiao; Tu, Kang; Pan, Leiqing</t>
  </si>
  <si>
    <t>Growth Simulation and Discrimination of Botrytis cinerea, Rhizopus stolonifer and Colletotrichum acutatum Using Hyperspectral Reflectance Imaging</t>
  </si>
  <si>
    <t>CARP CTENOPHARYNGODON-IDELLA; LISTERIA-MONOCYTOGENES; PREDICTIVE MICROBIOLOGY; SCATTERING; PATHOGENS; FRUITS</t>
  </si>
  <si>
    <t>[Sun, Ye; Gu, Xinzhe; Wang, Zhenjie; Huang, Yangmin; Wei, Yingying; Zhang, Miaomiao; Tu, Kang; Pan, Leiqing] Nanjing Agr Univ, Coll Food Sci &amp; Technol, Nanjing 210095, Jiangsu, Peoples R China</t>
  </si>
  <si>
    <t>Chinese National Foundation of Natural Science [31101282]; Special Fund for Agro-scientific Research in the Public Interest [201303088]; National Key Technology RD Program [2015BAD19B03]; Grain Industry Public Welfare Scientific Research Special Fund [201313002-01]</t>
  </si>
  <si>
    <t>The research was financially supported by the Chinese National Foundation of Natural Science (31101282), Special Fund for Agro-scientific Research in the Public Interest (201303088), National Key Technology R&amp;D Program (2015BAD19B03) and Grain Industry Public Welfare Scientific Research Special Fund (201313002-01). The authors acknowledge all of the support received.</t>
  </si>
  <si>
    <t>e0143400</t>
  </si>
  <si>
    <t>10.1371/journal.pone.0143400</t>
  </si>
  <si>
    <t>CZ1YS</t>
  </si>
  <si>
    <t>WOS:000366902700017</t>
  </si>
  <si>
    <t>Wang, SH; Yang, XY; Xu, MN; Lin, XZ; Lin, T; Qi, JJ; Shao, GJ; Tian, NN; Yang, Q; Zhang, ZH; Huang, SW</t>
  </si>
  <si>
    <t>Wang, Shenhao; Yang, Xueyong; Xu, Mengnan; Lin, Xingzhong; Lin, Tao; Qi, Jianjian; Shao, Guangjin; Tian, Nana; Yang, Qing; Zhang, Zhonghua; Huang, Sanwen</t>
  </si>
  <si>
    <t>A Rare SNP Identified a TCP Transcription Factor Essential for Tendril Development in Cucumber</t>
  </si>
  <si>
    <t>MOLECULAR PLANT</t>
  </si>
  <si>
    <t>rare variant; TCP transcription factor; cucumber tendril; homologous organs</t>
  </si>
  <si>
    <t>GREEN-REVOLUTION; RICE DOMESTICATION; PLANT-GROWTH; GENOME; ARABIDOPSIS; COMPLEX; REVEALS; GENES; QUANTIFICATION; DIVERSITY</t>
  </si>
  <si>
    <t>[Wang, Shenhao; Yang, Xueyong; Xu, Mengnan; Lin, Tao; Qi, Jianjian; Shao, Guangjin; Zhang, Zhonghua; Huang, Sanwen] Chinese Acad Agr Sci, Key Lab Biol &amp; Genet Improvement Hort Crops, Minist Agr, Sino Dutch Joint Lab Hort Genom,Inst Vegetables &amp;, Beijing 100081, Peoples R China; [Wang, Shenhao; Xu, Mengnan; Huang, Sanwen] Chinese Acad Agr Sci, Agr Genome Inst Shenzhen, Shenzhen 518124, Peoples R China; [Lin, Xingzhong; Tian, Nana; Yang, Qing] Nanjing Agr Univ, Coll Life Sci, Nanjing 210095, Jiangsu, Peoples R China; [Qi, Jianjian] Inner Mongolia Univ, Inner Mongolia Potato Engn &amp; Technol Res Ctr, Hohhot 010021, Peoples R China</t>
  </si>
  <si>
    <t>Huang, SW (reprint author), Chinese Acad Agr Sci, Key Lab Biol &amp; Genet Improvement Hort Crops, Minist Agr, Sino Dutch Joint Lab Hort Genom,Inst Vegetables &amp;, Beijing 100081, Peoples R China.</t>
  </si>
  <si>
    <t>huangsanwen@caas.cn</t>
  </si>
  <si>
    <t>National Natural Science Foundation of China (NSFC) [31225025]; National Program on Key Basic Research Projects in China (the 973 program) [2012CB113900]; Chinese Ministry of Finance [1251610601001]; CAAS Agricultural Science and Technology Innovation Program grant</t>
  </si>
  <si>
    <t>This research was supported by funding from the National Natural Science Foundation of China (NSFC; 31225025) and the National Program on Key Basic Research Projects in China (the 973 program; 2012CB113900), Chinese Ministry of Finance (1251610601001), and CAAS Agricultural Science and Technology Innovation Program grant.</t>
  </si>
  <si>
    <t>1674-2052</t>
  </si>
  <si>
    <t>1752-9867</t>
  </si>
  <si>
    <t>MOL PLANT</t>
  </si>
  <si>
    <t>Mol. Plant.</t>
  </si>
  <si>
    <t>10.1016/j.molp.2015.10.005</t>
  </si>
  <si>
    <t>Biochemistry &amp; Molecular Biology; Plant Sciences</t>
  </si>
  <si>
    <t>CY3PD</t>
  </si>
  <si>
    <t>WOS:000366320900009</t>
  </si>
  <si>
    <t>Ma, XS; Chao, SB; Huang, XJ; Lin, F; Qin, L; Wang, XG; Meng, TG; Zhu, CC; Schatten, H; Liu, HL; Sun, QY</t>
  </si>
  <si>
    <t>Ma, Xue-Shan; Chao, Shi-Bin; Huang, Xian-Ju; Lin, Fei; Qin, Ling; Wang, Xu-Guang; Meng, Tie-Gang; Zhu, Cheng-Cheng; Schatten, Heide; Liu, Hong-Lin; Sun, Qing-Yuan</t>
  </si>
  <si>
    <t>The Dynamics and Regulatory Mechanism of Pronuclear H3k9me2 Asymmetry in Mouse Zygotes</t>
  </si>
  <si>
    <t>HISTONE-H3 LYSINE-9 METHYLATION; DNA METHYLATION; PREIMPLANTATION EMBRYOS; H3 METHYLTRANSFERASE; HETEROCHROMATIN; PROTEIN; G9A; CHROMATIN; INHIBITION; OOCYTES</t>
  </si>
  <si>
    <t>[Ma, Xue-Shan; Chao, Shi-Bin; Lin, Fei; Meng, Tie-Gang; Sun, Qing-Yuan] Chinese Acad Sci, Inst Zool, State Key Lab Reprod Biol, Beijing 100101, Peoples R China; [Ma, Xue-Shan; Huang, Xian-Ju; Qin, Ling; Wang, Xu-Guang; Zhu, Cheng-Cheng; Liu, Hong-Lin] Nanjing Agr Univ, Coll Anim Sci &amp; Technol, Nanjing 210095, Jiangsu, Peoples R China; [Chao, Shi-Bin] Jiujiang Maternal &amp; Child Hlth Care Hosp, ART Ctr, Jiujiang 332000, Peoples R China; [Wang, Xu-Guang] Xinjiang Agr Univ, Coll Anim Sci, Xinjiang 830025, Peoples R China; [Meng, Tie-Gang] Univ Chinese Acad Sci, Beijing 100101, Peoples R China; [Schatten, Heide] Univ Missouri, Dept Vet Pathobiol, Columbia, MO 65211 USA</t>
  </si>
  <si>
    <t>Liu, HL (reprint author), Nanjing Agr Univ, Coll Anim Sci &amp; Technol, Nanjing 210095, Jiangsu, Peoples R China.</t>
  </si>
  <si>
    <t>liuhonglin@263.net; sunqy@ioz.ac.cn</t>
  </si>
  <si>
    <t>National Basic Research Program of China [2012CB944404, 2011CB944501, 2014CB138502]; National Natural Science Foundation of China [30930065, 31072028]</t>
  </si>
  <si>
    <t>We thank Ying-Chun Ouyang, Yi Hou, Shi-Wen Li and Li-Juan Wang for technical assistance. This study was supported by National Basic Research Program of China (No 2012CB944404, 2011CB944501, 2014CB138502) and the National Natural Science Foundation of China (No. 30930065, 31072028).</t>
  </si>
  <si>
    <t>10.1038/srep17924</t>
  </si>
  <si>
    <t>CX8FP</t>
  </si>
  <si>
    <t>WOS:000365938400001</t>
  </si>
  <si>
    <t>Dai, XX; Zhang, MQ; Lu, YJ; Miao, YL; Zhou, CY; Sun, SC; Xiong, B</t>
  </si>
  <si>
    <t>Dai, Xiaoxin; Zhang, Mianqun; Lu, Yajuan; Miao, Yilong; Zhou, Changyin; Sun, Shaochen; Xiong, Bo</t>
  </si>
  <si>
    <t>Melamine Impairs Female Fertility via Suppressing Protein Level of Juno in Mouse Eggs</t>
  </si>
  <si>
    <t>ZONA-PELLUCIDA; MAMMALIAN FERTILIZATION; MOLECULAR-BASIS; ASTACIN FAMILY; FETUIN-B; SPERM; FUSION; OOCYTE; IZUMO; MICE</t>
  </si>
  <si>
    <t>[Dai, Xiaoxin; Zhang, Mianqun; Lu, Yajuan; Miao, Yilong; Zhou, Changyin; Sun, Shaochen; Xiong, Bo] Nanjing Agr Univ, Coll Anim Sci &amp; Technol, Nanjing 20095, Jiangsu, Peoples R China</t>
  </si>
  <si>
    <t>Xiong, B (reprint author), Nanjing Agr Univ, Coll Anim Sci &amp; Technol, Nanjing 20095, Jiangsu, Peoples R China.</t>
  </si>
  <si>
    <t>xiongbo@njau.edu.cn</t>
  </si>
  <si>
    <t>Natural Science Foundation of Jiangsu Province [BK20150677]; National Natural Science Foundation [31571545]</t>
  </si>
  <si>
    <t>This work was funded by BK20150677 (www.jstd.gov.cn), Natural Science Foundation of Jiangsu Province, to BX; and 31571545 (www.nsfc.gov.cn), National Natural Science Foundation, to BX. The funders had no role in study design, data collection and analysis, decision to publish, or preparation of the manuscript.</t>
  </si>
  <si>
    <t>e0144248</t>
  </si>
  <si>
    <t>10.1371/journal.pone.0144248</t>
  </si>
  <si>
    <t>CX9QI</t>
  </si>
  <si>
    <t>WOS:000366040000073</t>
  </si>
  <si>
    <t>Yin, H; Du, JC; Wu, J; Wei, SW; Xu, YX; Tao, ST; Wu, JY; Zhang, SL</t>
  </si>
  <si>
    <t>Yin, Hao; Du, Jianchang; Wu, Jun; Wei, Shuwei; Xu, Yingxiu; Tao, Shutian; Wu, Juyou; Zhang, Shaoling</t>
  </si>
  <si>
    <t>Genome-wide Annotation and Comparative Analysis of Long Terminal Repeat Retrotransposons between Pear Species of P. bretschneideri and P. Communis</t>
  </si>
  <si>
    <t>NUCLEOTIDE SUBSTITUTION RATES; LTR-RETROTRANSPOSONS; PURIFYING SELECTION; MAXIMUM-LIKELIHOOD; GENETIC DIVERSITY; FLOWERING PLANTS; REVEAL RECENT; DRAFT GENOME; RICE; RECOMBINATION</t>
  </si>
  <si>
    <t>[Yin, Hao; Wu, Jun; Wei, Shuwei; Tao, Shutian; Wu, Juyou; Zhang, Shaoling] Nanjing Agr Univ, State Key Lab Crop Genet &amp; Germplasm Enhancement, Ctr Pear Engn Technol Res, Nanjing 210095, Jiangsu, Peoples R China; [Du, Jianchang; Xu, Yingxiu] Jiangsu Acad Agr Sci, Inst Biotechnol, Nanjing 210014, Jiangsu, Peoples R China</t>
  </si>
  <si>
    <t>Zhang, SL (reprint author), Nanjing Agr Univ, State Key Lab Crop Genet &amp; Germplasm Enhancement, Ctr Pear Engn Technol Res, Nanjing 210095, Jiangsu, Peoples R China.</t>
  </si>
  <si>
    <t>National Hightech R&amp;D Program (863) of China [2013AA102606-02]; China Postdoctoral Science Foundation [2015M570456]; National Natural Science Foundation of China [31171936, 31370266]; Jiangsu Province Science and Technology [BE2014400, BE2014334]; Ministry of Education of China [20110097110029, 20130097130004]</t>
  </si>
  <si>
    <t>We would like to thank many genome data contributors. The high-quality genome sequences generated by them were instrumental in conducting this study. This study was supported by the National Hightech R&amp;D Program (863) of China (2013AA102606-02), China Postdoctoral Science Foundation funded project (2015M570456), the National Natural Science Foundation of China (31171936, 31370266), Jiangsu Province Science and Technology Support Program (BE2014400 and BE2014334) and the Doctoral Fund of Ministry of Education of China (20110097110029, 20130097130004).</t>
  </si>
  <si>
    <t>10.1038/srep17644</t>
  </si>
  <si>
    <t>CX5FO</t>
  </si>
  <si>
    <t>WOS:000365727700001</t>
  </si>
  <si>
    <t>Li, X; Fang, T; Zong, MH; Shi, XQ; Xu, XL; Dai, C; Li, CB; Zhou, GH</t>
  </si>
  <si>
    <t>Li, Xiao; Fang, Tian; Zong, Menghuan; Shi, Xiaoqin; Xu, Xinglian; Dai, Chen; Li, Chunbao; Zhou, Guanghong</t>
  </si>
  <si>
    <t>Phosphorproteome Changes of Myofibrillar Proteins at Early Post-mortem Time in Relation to Pork Quality As Affected by Season</t>
  </si>
  <si>
    <t>pork; myofibrillar proteins; protein phosphorylation; rigor mortis; season</t>
  </si>
  <si>
    <t>LONGISSIMUS-THORACIS MUSCLE; PORCINE MUSCLE; SKELETAL-MUSCLE; PH DECLINE; PHOSPHORYLATION; MEAT; PSE; IDENTIFICATION; LIVESTOCK; STORAGE</t>
  </si>
  <si>
    <t>[Li, Xiao; Fang, Tian; Zong, Menghuan; Shi, Xiaoqin; Xu, Xinglian; Li, Chunbao; Zhou, Guanghong] Nanjing Agr Univ, Key Lab Meat Proc &amp; Qual Control, MOE, Nanjing 210095, Jiangsu, Peoples R China; [Li, Xiao; Fang, Tian; Zong, Menghuan; Shi, Xiaoqin; Xu, Xinglian; Li, Chunbao; Zhou, Guanghong] Nanjing Agr Univ, Key Lab Anim Prod Proc, MOA, Nanjing 210095, Jiangsu, Peoples R China; [Li, Xiao; Fang, Tian; Zong, Menghuan; Shi, Xiaoqin; Xu, Xinglian; Li, Chunbao; Zhou, Guanghong] Nanjing Agr Univ, Jiangsu Synerget Innovat Ctr Meat Prod Proc &amp; Qua, Coll Food Sci &amp; Technol, Nanjing 210095, Jiangsu, Peoples R China; [Dai, Chen] Nanjing Agr Univ, Expt Teaching Ctr Life Sci, Nanjing 210095, Jiangsu, Peoples R China</t>
  </si>
  <si>
    <t>Li, CB (reprint author), Nanjing Agr Univ, Coll Food Sci &amp; Technol, Nanjing 210095, Jiangsu, Peoples R China.</t>
  </si>
  <si>
    <t>chunbao.li@njau.edu.cn</t>
  </si>
  <si>
    <t>MOST [2012BAD28B01, 2014BAD19B01]; MOA [CARS 36-11]; Jiangsu [CX (15)1006]; Priority Academic Program Development of Jiangsu Higher Education Institutions</t>
  </si>
  <si>
    <t>This work was supported by 2012BAD28B01 (MOST), 2014BAD19B01 (MOST), CARS 36-11 (MOA), CX (15)1006 (Jiangsu), and the Priority Academic Program Development of Jiangsu Higher Education Institutions.</t>
  </si>
  <si>
    <t>10.1021/acs.jafc.5b03997</t>
  </si>
  <si>
    <t>CX8CK</t>
  </si>
  <si>
    <t>WOS:000365930000011</t>
  </si>
  <si>
    <t>Huang, XS; Li, KQ; Jin, C; Zhang, SL</t>
  </si>
  <si>
    <t>Huang, Xiaosan; Li, Kongqing; Jin, Cong; Zhang, Shaoling</t>
  </si>
  <si>
    <t>ICE1 of Pyrus ussuriensis functions in cold tolerance by enhancing PuDREBa transcriptional levels through interacting with PuHHP1</t>
  </si>
  <si>
    <t>PONCIRUS-TRIFOLIATA FUNCTIONS; ABIOTIC STRESS RESPONSES; FREEZING TOLERANCE; DROUGHT TOLERANCE; LOW-TEMPERATURE; ABSCISIC-ACID; DEHYDRATION TOLERANCE; PROTEIN INTERACTIONS; REGULATORY NETWORKS; SIGNAL-TRANSDUCTION</t>
  </si>
  <si>
    <t>[Huang, Xiaosan; Jin, Cong; Zhang, Shaoling] Nanjing Agr Univ, State Key Lab Crop Genet &amp; Germplasm Enhancement, Coll Hort, Nanjing 210095, Jiangsu, Peoples R China; [Li, Kongqing] Nanjing Agr Univ, Coll Rural Dev, Nanjing 210095, Jiangsu, Peoples R China</t>
  </si>
  <si>
    <t>Zhang, SL (reprint author), Nanjing Agr Univ, State Key Lab Crop Genet &amp; Germplasm Enhancement, Coll Hort, Nanjing 210095, Jiangsu, Peoples R China.</t>
  </si>
  <si>
    <t>National Natural Science Foundation of China [31301758]; Fundamental Research Funds for the Central Universities [KYTZ201401, SK2014007]; Ministry of education of Humanities and Social Science project [14YJC630058]; Research Fund for the Doctoral Program of Higher Education [130600661]; Jiangsu Provincial Natural Science Foundation [BK20130689, BK20150681]; National Postdoctoral Fund [2013T60545, 2012M521092, 2014M551615]; Jiangsu Provincial Postdoctoral Fund [1201019B, 1401125C]</t>
  </si>
  <si>
    <t>This work was supported by National Natural Science Foundation of China (31301758), the Fundamental Research Funds for the Central Universities (KYTZ201401, SK2014007), the Ministry of education of Humanities and Social Science project (14YJC630058), the Research Fund for the Doctoral Program of Higher Education (130600661), the Jiangsu Provincial Natural Science Foundation (BK20130689, BK20150681), the National Postdoctoral Fund (2013T60545, 2012M521092, 2014M551615), the Jiangsu Provincial Postdoctoral Fund (1201019B, 1401125C).</t>
  </si>
  <si>
    <t>10.1038/srep17620</t>
  </si>
  <si>
    <t>CX4AE</t>
  </si>
  <si>
    <t>WOS:000365639800001</t>
  </si>
  <si>
    <t>Xiong, ZQ; Liu, YL; Wu, Z; Zhang, XL; Liu, PL; Huang, TQ</t>
  </si>
  <si>
    <t>Xiong, Zhengqin; Liu, Yinglie; Wu, Zhen; Zhang, Xiaolin; Liu, Pingli; Huang, Taiqing</t>
  </si>
  <si>
    <t>Differences in net global warming potential and greenhouse gas intensity between major rice-based cropping systems in China</t>
  </si>
  <si>
    <t>NITROUS-OXIDE EMISSIONS; STRAW INCORPORATION; N2O EMISSIONS; WATER REGIME; PADDY FIELDS; SOIL; METHANE; FERTILIZER; ROTATION; TILLAGE</t>
  </si>
  <si>
    <t>[Xiong, Zhengqin; Liu, Yinglie; Wu, Zhen; Zhang, Xiaolin; Liu, Pingli; Huang, Taiqing] Nanjing Agr Univ, Coll Resources &amp; Environm Sci, Jiangsu Key Lab Low Carbon Agr &amp; GHG Mitigat, Nanjing 210095, Jiangsu, Peoples R China</t>
  </si>
  <si>
    <t>Xiong, ZQ (reprint author), Nanjing Agr Univ, Coll Resources &amp; Environm Sci, Jiangsu Key Lab Low Carbon Agr &amp; GHG Mitigat, Nanjing 210095, Jiangsu, Peoples R China.</t>
  </si>
  <si>
    <t>National Science Foundation of China [41171238, 41471192]; Special Fund for Agro-Scientific Research in the Public Interest [201503106]; Ministry of Science and Technology [2013BAD11B01]</t>
  </si>
  <si>
    <t>This work was jointly supported by the National Science Foundation of China (41171238, 41471192), Special Fund for Agro-Scientific Research in the Public Interest (201503106) and the Ministry of Science and Technology (2013BAD11B01).</t>
  </si>
  <si>
    <t>10.1038/srep17774</t>
  </si>
  <si>
    <t>CX4BH</t>
  </si>
  <si>
    <t>WOS:000365642700001</t>
  </si>
  <si>
    <t>Ahmad, F; Ding, WM; Ding, QS; Zhu, MX; Chandio, FA; Arslan, C</t>
  </si>
  <si>
    <t>Ahmad, Fiaz; Ding Weimin; Ding Qishuo; Zhu Mingxing; Chandio, Farman Ali; Arslan, Chaudhry</t>
  </si>
  <si>
    <t>FUZZY LOGIC MODEL TO PREDICT WHEAT STRAW MECHANICAL PROPERTIES UNDER VARYING MOISTURE CONTENT AND LOADING RATE</t>
  </si>
  <si>
    <t>PAKISTAN JOURNAL OF AGRICULTURAL SCIENCES</t>
  </si>
  <si>
    <t>Fuzzy logic model; mechanical properties; moisture content; wheat straw</t>
  </si>
  <si>
    <t>STALK</t>
  </si>
  <si>
    <t>[Ahmad, Fiaz; Ding Weimin; Ding Qishuo; Zhu Mingxing; Chandio, Farman Ali; Arslan, Chaudhry] Nanjing Agr Univ, Coll Engn, Nanjing 210031, Jiangsu, Peoples R China; [Ahmad, Fiaz] Bahauddin Zakariya Univ, Dept Agr Engn, Multan, Pakistan; [Arslan, Chaudhry] Univ Agr Faisalabad, Dept Struct &amp; Environm Engn, Faisalabad, Pakistan</t>
  </si>
  <si>
    <t>National Science and Technology Support Program [2013BAD08B04]; National Science Foundation of China [41371238]</t>
  </si>
  <si>
    <t>The work was sponsored by the National Science and Technology Support Program (2013BAD08B04) and the National Science Foundation of China (Grant No. 41371238). The authors acknowledge Professor Chen Kunjie for providing facilities to conduct the experiments at the Agricultural Material Characteristics Research Laboratory, College of Engineering, Nanjing Agricultural University of China.</t>
  </si>
  <si>
    <t>UNIV AGRICULTURE, FAC VETERINARY SCIENCE</t>
  </si>
  <si>
    <t>FAISALABAD</t>
  </si>
  <si>
    <t>UNIV AGRICULTURE, FAC VETERINARY SCIENCE, FAISALABAD, 00000, PAKISTAN</t>
  </si>
  <si>
    <t>0552-9034</t>
  </si>
  <si>
    <t>2076-0906</t>
  </si>
  <si>
    <t>PAK J AGR SCI</t>
  </si>
  <si>
    <t>Pak. J. Agric. Sci.</t>
  </si>
  <si>
    <t>DEC</t>
  </si>
  <si>
    <t>DC0KA</t>
  </si>
  <si>
    <t>WOS:000368904600012</t>
  </si>
  <si>
    <t>Jiang, NN; Xing, T; Wang, P; Xie, C; Xu, XL</t>
  </si>
  <si>
    <t>Jiang, N. N.; Xing, T.; Wang, P.; Xie, C.; Xu, X. L.</t>
  </si>
  <si>
    <t>Effects of Water-misting Sprays with Forced Ventilation after Transport during Summer on Meat Quality, Stress Parameters, Glycolytic Potential and Microstructures of Muscle in Broilers</t>
  </si>
  <si>
    <t>ASIAN-AUSTRALASIAN JOURNAL OF ANIMAL SCIENCES</t>
  </si>
  <si>
    <t>Water-misting Sprays with Forced Ventilation; Stress; Glycolytic Potential; Muscle Structure; Broiler</t>
  </si>
  <si>
    <t>BREAST MEAT; CHICKEN BREAST; PORK QUALITY; SLAUGHTER; PIGS; POSTMORTEM; CARCASS; GROWTH; PALE</t>
  </si>
  <si>
    <t>[Jiang, N. N.; Xing, T.; Wang, P.; Xie, C.; Xu, X. L.] Nanjing Agr Univ, Synerget Innovat Ctr Food Safety &amp; Nutr, Key Lab Meat Proc &amp; Qual Control, Minist Educ China,Coll Food Sci &amp; Technol, Nanjing 210095, Jiangsu, Peoples R China</t>
  </si>
  <si>
    <t>Xu, XL (reprint author), Nanjing Agr Univ, Synerget Innovat Ctr Food Safety &amp; Nutr, Key Lab Meat Proc &amp; Qual Control, Minist Educ China,Coll Food Sci &amp; Technol, Nanjing 210095, Jiangsu, Peoples R China.</t>
  </si>
  <si>
    <t>China Agriculture Research System [CARS-42]; National Key Technology Research and Development Program of the Ministry of Science [31101308, 31171707]; National Key Technology Research and Development Program of China during the 10th Five-Year Plan [2012BAD28B01]</t>
  </si>
  <si>
    <t>ASIAN-AUSTRALASIAN ASSOC ANIMAL PRODUCTION SOC</t>
  </si>
  <si>
    <t>SEOUL</t>
  </si>
  <si>
    <t>ROOM 708 SAMMO SPOREX, 1638-32, SEOWON-DONG, GWANAK-GU, SEOUL 151-730, SOUTH KOREA</t>
  </si>
  <si>
    <t>1011-2367</t>
  </si>
  <si>
    <t>1976-5517</t>
  </si>
  <si>
    <t>ASIAN AUSTRAL J ANIM</t>
  </si>
  <si>
    <t>Asian Australas. J. Anim. Sci.</t>
  </si>
  <si>
    <t>10.5713/ajas.15.0152</t>
  </si>
  <si>
    <t>DB3NI</t>
  </si>
  <si>
    <t>WOS:000368418000013</t>
  </si>
  <si>
    <t>Zhang, ZY; Zhao, J; Hu, Y; Zhang, TZ</t>
  </si>
  <si>
    <t>Zhang, Z. Y.; Zhao, J.; Hu, Y.; Zhang, T. Z.</t>
  </si>
  <si>
    <t>Isolation of GhMYB9 gene promoter and characterization of its activity in transgenic cotton</t>
  </si>
  <si>
    <t>auxin; gene expression; GUS staining</t>
  </si>
  <si>
    <t>TRANSCRIPTION FACTOR; TRICHOME DEVELOPMENT; FIBER DEVELOPMENT; MOLECULAR CHARACTERIZATION; ARABIDOPSIS-THALIANA; ANTHER DEVELOPMENT; MYB GENES; EXPRESSION; EVOLUTION; ATMYB103</t>
  </si>
  <si>
    <t>[Zhang, Z. Y.; Zhao, J.; Hu, Y.; Zhang, T. Z.] Nanjing Agr Univ, Cotton Res Inst, Natl Key Lab Crop Genet &amp; Germplasm Enhancement, Nanjing 210095, Jiangsu, Peoples R China</t>
  </si>
  <si>
    <t>Hu, Y (reprint author), Nanjing Agr Univ, Cotton Res Inst, Natl Key Lab Crop Genet &amp; Germplasm Enhancement, Nanjing 210095, Jiangsu, Peoples R China.</t>
  </si>
  <si>
    <t>cotton@njau.edu.cn</t>
  </si>
  <si>
    <t>National Research and Development Project of Transgenic Crops of China [2011ZX08009-003]; Natural Science Foundation in Jiangsu Province [BK2010441]; National High Technology Research; Development Program of China (863 Program) [2011AA10A102]; Priority Academic Program Development of Jiangsu Higher Education Institutions; 111 Program</t>
  </si>
  <si>
    <t>This study was financially supported from the National Research and Development Project of Transgenic Crops of China (2011ZX08009-003), the Natural Science Foundation in Jiangsu Province (BK2010441), the National High Technology Research, the Development Program of China (863 Program) (2011AA10A102), the Priority Academic Program Development of Jiangsu Higher Education Institutions, and the 111 Program.</t>
  </si>
  <si>
    <t>10.1007/s10535-015-0545-7</t>
  </si>
  <si>
    <t>DB3XR</t>
  </si>
  <si>
    <t>WOS:000368447400004</t>
  </si>
  <si>
    <t>Wu, Z; Zhang, C; Dai, C; Ge, Y</t>
  </si>
  <si>
    <t>Wu, Z.; Zhang, C.; Dai, C.; Ge, Y.</t>
  </si>
  <si>
    <t>Sufficient sulfur supply promotes seedling growth, alleviates oxidation stress, and regulates iron uptake and translocation in rice</t>
  </si>
  <si>
    <t>nicotianamine; Oryza sativa; TBARS</t>
  </si>
  <si>
    <t>PHYTOSIDEROPHORE SYNTHESIS; CADMIUM UPTAKE; PLANTS; SOILS; AVAILABILITY; ACCUMULATION; ASSIMILATION; HOMEOSTASIS; TRANSPORT; KINETICS</t>
  </si>
  <si>
    <t>[Wu, Z.; Ge, Y.] Nanjing Agr Univ, Coll Resources &amp; Environm Sci, Nanjing 210095, Jiangsu, Peoples R China; [Zhang, C.; Dai, C.] Nanjing Agr Univ, Coll Life Sci, Nanjing 210095, Jiangsu, Peoples R China</t>
  </si>
  <si>
    <t>Ge, Y (reprint author), Nanjing Agr Univ, Coll Resources &amp; Environm Sci, Nanjing 210095, Jiangsu, Peoples R China.</t>
  </si>
  <si>
    <t>yingge711@njau.edu.cn</t>
  </si>
  <si>
    <t>Natural Science Foundation of China [30700479]; Research Fund for the Doctoral Program of Higher Education of China [20090097110035, 20110097110004]; Research Fund of the State Key Laboratory of Soil and Sustainable Agriculture; Nanjing Institute of Soil Science, Chinese Academy of Science [Y052010019]</t>
  </si>
  <si>
    <t>Financial support from the Natural Science Foundation of China ( 30700479), the Research Fund for the Doctoral Program of Higher Education of China ( 20090097110035 and 20110097110004), and the Research Fund of the State Key Laboratory of Soil and Sustainable Agriculture, the Nanjing Institute of Soil Science, Chinese Academy of Science (Y052010019) are gratefully acknowledged. We are also thankful to the two anonymous reviewers for their comments and to Prof. William Hendershot from McGill University for proofreading the manuscript.</t>
  </si>
  <si>
    <t>10.1007/s10535-015-0554-6</t>
  </si>
  <si>
    <t>WOS:000368447400023</t>
  </si>
  <si>
    <t>Cheng, JP; Cheng, XX; Wang, L; He, YQ; An, CF; Wang, ZF; Zhang, HS</t>
  </si>
  <si>
    <t>Cheng, Jinping; Cheng, Xinxin; Wang, Ling; He, Yongqi; An, Chuanfu; Wang, Zhoufei; Zhang, Hongsheng</t>
  </si>
  <si>
    <t>Physiological characteristics of seed reserve utilization during the early seedling growth in rice</t>
  </si>
  <si>
    <t>BRAZILIAN JOURNAL OF BOTANY</t>
  </si>
  <si>
    <t>Amylase; QTL; Rice; Seed reserve utilization; Sucrose synthase; Sugars</t>
  </si>
  <si>
    <t>QUANTITATIVE TRAIT LOCUS; SUGAR METABOLISM; GENE-EXPRESSION; GERMINATION; IDENTIFICATION; IMPROVEMENT; SALINITY; DORMANCY; CLONING; FAMILY</t>
  </si>
  <si>
    <t>[Cheng, Jinping; Cheng, Xinxin; Wang, Ling; He, Yongqi; Wang, Zhoufei; Zhang, Hongsheng] Nanjing Agr Univ, Jiangsu Collaborat Innovat Ctr Modern Crop Prod, Lab Seed Sci &amp; Technol, State Key Lab Crop Genet &amp; Germplasm Enhancement, Nanjing, Jiangsu, Peoples R China; [An, Chuanfu] Michigan State Univ, Dept Energy Plant Res Lab, E Lansing, MI 48824 USA</t>
  </si>
  <si>
    <t>Wang, ZF (reprint author), Nanjing Agr Univ, Jiangsu Collaborat Innovat Ctr Modern Crop Prod, Lab Seed Sci &amp; Technol, State Key Lab Crop Genet &amp; Germplasm Enhancement, Nanjing, Jiangsu, Peoples R China.</t>
  </si>
  <si>
    <t>wzf@njau.edu.cn; hszhang@njau.edu.cn</t>
  </si>
  <si>
    <t>National Natural Science Foundation of China [31271806]; Fundamental Research Funds for Central Universities [KYZ201402, KYZ201505]; Special Fund for Agro-scientific Research in Public Interest [201203052]; Jiangsu Agriculture Science and Technology Innovation Fund [CX(12)1003-3]</t>
  </si>
  <si>
    <t>This work was supported by the National Natural Science Foundation of China (Grant No. 31271806), the Fundamental Research Funds for the Central Universities (Grant No. KYZ201402; KYZ201505), the Special Fund for Agro-scientific Research in the Public Interest (Grant No. 201203052), and the Jiangsu Agriculture Science and Technology Innovation Fund (CX(12)1003-3).</t>
  </si>
  <si>
    <t>SOC BOTANICA SAO PAULO</t>
  </si>
  <si>
    <t>SAO PAULO</t>
  </si>
  <si>
    <t>CAIXA POSTAL 57088, SAO PAULO, SP 00000, BRAZIL</t>
  </si>
  <si>
    <t>1806-9959</t>
  </si>
  <si>
    <t>BRAZ J BOT</t>
  </si>
  <si>
    <t>Braz. J. Bot.</t>
  </si>
  <si>
    <t>10.1007/s40415-015-0190-6</t>
  </si>
  <si>
    <t>DB5ZT</t>
  </si>
  <si>
    <t>WOS:000368593500008</t>
  </si>
  <si>
    <t>Zhou, HY; Li, PP; Wu, DX; Ran, TT; Wang, WW; Xu, DQ</t>
  </si>
  <si>
    <t>Zhou, Hanying; Li, Pengpeng; Wu, Dongxia; Ran, Tingting; Wang, Weiwu; Xu, Dongqing</t>
  </si>
  <si>
    <t>EheA from Exiguobacterium sp yc3 is a novel thermostable DNase belonging to HNH endonuclease superfamily</t>
  </si>
  <si>
    <t>FEMS MICROBIOLOGY LETTERS</t>
  </si>
  <si>
    <t>Exiguobacterium; deoxyribonuclease (DNase); thermostable; HNH endonuclease superfamily; protein purification; EheA</t>
  </si>
  <si>
    <t>HOMING ENDONUCLEASES; IDENTIFICATION; BACTERIUM; PROTEIN</t>
  </si>
  <si>
    <t>[Zhou, Hanying; Li, Pengpeng; Wu, Dongxia; Ran, Tingting; Wang, Weiwu; Xu, Dongqing] Nanjing Agr Univ, Coll Life Sci, Dept Microbiol, Key Lab Microbiol Engn Agr Environm,Minist Agr, Nanjing 210095, Jiangsu, Peoples R China</t>
  </si>
  <si>
    <t>Xu, DQ (reprint author), Nanjing Agr Univ, Coll Life Sci, Dept Microbiol, Nanjing 210095, Jiangsu, Peoples R China.</t>
  </si>
  <si>
    <t>National Natural Science Foundation of China [31100028, 31170686]; Chinese Ministry of Education [109082]</t>
  </si>
  <si>
    <t>This work was supported by grants 31100028 (DX) and 31170686 (WW) from the National Natural Science Foundation of China and by grant 109082 (WW) from Key Project of Chinese Ministry of Education.</t>
  </si>
  <si>
    <t>0378-1097</t>
  </si>
  <si>
    <t>1574-6968</t>
  </si>
  <si>
    <t>FEMS MICROBIOL LETT</t>
  </si>
  <si>
    <t>FEMS Microbiol. Lett.</t>
  </si>
  <si>
    <t>fnv204</t>
  </si>
  <si>
    <t>10.1093/femsle/fnv204</t>
  </si>
  <si>
    <t>DB3ML</t>
  </si>
  <si>
    <t>WOS:000368415600005</t>
  </si>
  <si>
    <t>Bi, H; Zhao, HZ; Lu, FX; Zhang, C; Bie, XM; Lu, ZX</t>
  </si>
  <si>
    <t>Bi, Hua; Zhao, Haizhen; Lu, Fengxia; Zhang, Chong; Bie, Xiaomei; Lu, Zhaoxin</t>
  </si>
  <si>
    <t>IMPROVEMENT OF THE NUTRITIONAL QUALITY AND FIBRINOLYTIC ENZYME ACTIVITY OF SOYBEAN MEAL BY FERMENTATION OF BACILLUS SUBTILIS</t>
  </si>
  <si>
    <t>JOURNAL OF FOOD PROCESSING AND PRESERVATION</t>
  </si>
  <si>
    <t>SOY PRODUCTS; PEPTIDES; NATTO; NATTOKINASE; FOOD; AGE</t>
  </si>
  <si>
    <t>[Bi, Hua; Zhao, Haizhen; Lu, Fengxia; Zhang, Chong; Bie, Xiaomei; Lu, Zhaoxin] Nanjing Agr Univ, Coll Food Sci &amp; Technol, Nanjing 210095, Jiangsu, Peoples R China</t>
  </si>
  <si>
    <t>0145-8892</t>
  </si>
  <si>
    <t>1745-4549</t>
  </si>
  <si>
    <t>J FOOD PROCESS PRES</t>
  </si>
  <si>
    <t>J. Food Process Preserv.</t>
  </si>
  <si>
    <t>10.1111/jfpp.12340</t>
  </si>
  <si>
    <t>DA9JZ</t>
  </si>
  <si>
    <t>WOS:000368126300076</t>
  </si>
  <si>
    <t>Abid, M; Jabbar, S; Wu, T; Hashim, MM; Hu, B; Saeeduddin, M; Zeng, XX</t>
  </si>
  <si>
    <t>Abid, Muhammad; Jabbar, Saqib; Wu, Tao; Hashim, Malik Muhammad; Hu, Bing; Saeeduddin, Muhammad; Zeng, Xiaoxiong</t>
  </si>
  <si>
    <t>QUALITATIVE ASSESSMENT OF SONICATED APPLE JUICE DURING STORAGE</t>
  </si>
  <si>
    <t>ORANGE JUICE; CARROT JUICE; PARAMETERS; ULTRASOUND; CAROTENOIDS; COLOR</t>
  </si>
  <si>
    <t>[Abid, Muhammad; Jabbar, Saqib; Wu, Tao; Hashim, Malik Muhammad; Hu, Bing; Saeeduddin, Muhammad; Zeng, Xiaoxiong] Nanjing Agr Univ, Coll Food Sci &amp; Technol, Nanjing 210095, Jiangsu, Peoples R China; [Abid, Muhammad] Pir Mehr Ali Shah Arid Agr Univ, Dept Food Technol, Rawalpindi, Pakistan; [Hashim, Malik Muhammad] Gomal Univ, Dept Food Sci &amp; Technol, Dera Ismail Khan, Pakistan</t>
  </si>
  <si>
    <t>zengxx@njau.edu.cn</t>
  </si>
  <si>
    <t>This work was supported by a grant-in-aid from a project funded by the Priority Academic Program Development of Jiangsu Higher Education Institutions (PAPD).</t>
  </si>
  <si>
    <t>10.1111/jfpp.12348</t>
  </si>
  <si>
    <t>WOS:000368126300083</t>
  </si>
  <si>
    <t>Jabbar, S; Abid, M; Wu, T; Hashim, MM; Saeeduddin, M; Hu, B; Lei, SC; Zeng, XX</t>
  </si>
  <si>
    <t>Jabbar, Saqib; Abid, Muhammad; Wu, Tao; Hashim, Malik Muhammad; Saeeduddin, Muhammad; Hu, Bing; Lei, Shicheng; Zeng, Xiaoxiong</t>
  </si>
  <si>
    <t>ULTRASOUND-ASSISTED EXTRACTION OF BIOACTIVE COMPOUNDS AND ANTIOXIDANTS FROM CARROT POMACE: A RESPONSE SURFACE APPROACH</t>
  </si>
  <si>
    <t>PHENOLIC-COMPOUNDS; OPTIMIZATION; METHODOLOGY; ANTHOCYANINS; POLYPHENOLS; CAPACITY; QUALITY; TISSUES; PEELS; FOOD</t>
  </si>
  <si>
    <t>[Jabbar, Saqib; Abid, Muhammad; Wu, Tao; Hashim, Malik Muhammad; Saeeduddin, Muhammad; Hu, Bing; Lei, Shicheng; Zeng, Xiaoxiong] Nanjing Agr Univ, Coll Food Sci &amp; Technol, Nanjing 210095, Peoples R China; [Jabbar, Saqib] Univ Sargodha, Inst Food Sci &amp; Nutr, Sargodha, Pakistan; [Abid, Muhammad] Pir Mehr Ali Shah Arid Agr Univ, Dept Food Technol, Rawalpindi, Pakistan; [Hashim, Malik Muhammad] Gomel State Univ, Dept Food Sci &amp; Technol, Dera Ismail Khan, Pakistan</t>
  </si>
  <si>
    <t>Zeng, XX (reprint author), Nanjing Agr Univ, Coll Food Sci &amp; Technol, Nanjing 210095, Peoples R China.</t>
  </si>
  <si>
    <t>Priority Academic Program Development of Jiangsu Higher Education Institutions; Ministry of Education, China through the Chinese Government Scholarship Program</t>
  </si>
  <si>
    <t>This study was supported by a grant-in-aid from a project funded by the Priority Academic Program Development of Jiangsu Higher Education Institutions. Principal author would like to express his thanks to the Ministry of Education, China, for financial assistance through the Chinese Government Scholarship Program.</t>
  </si>
  <si>
    <t>10.1111/jfpp.12425</t>
  </si>
  <si>
    <t>WOS:000368126300146</t>
  </si>
  <si>
    <t>Zhang, QQ; Mukhopadhyay, S; Hwang, CA; Xu, XL; Juneja, VK</t>
  </si>
  <si>
    <t>Zhang, Qiuqin; Mukhopadhyay, S.; Hwang, C. A.; Xu, Xinglian; Juneja, V. K.</t>
  </si>
  <si>
    <t>MODELING THE SURVIVAL OF SALMONELLA ON SLICE COOKED HAM AS A FUNCTION OF APPLE SKIN POLYPHENOLS, ACETIC ACID, OREGANO ESSENTIAL OIL AND CARVACROL</t>
  </si>
  <si>
    <t>HIGH HYDROSTATIC-PRESSURE; ESCHERICHIA-COLI O157-H7; GRAPE SEED EXTRACT; L. ESSENTIAL OIL; LISTERIA-MONOCYTOGENES; STAPHYLOCOCCUS-AUREUS; ANTIMICROBIAL ACTIVITY; PREDICTIVE MODEL; SODIUM-CHLORIDE; ORGANIC-ACIDS</t>
  </si>
  <si>
    <t>[Zhang, Qiuqin; Xu, Xinglian] Nanjing Agr Univ, Coll Food Sci &amp; Technol, Nanjing, Jiangsu, Peoples R China; [Mukhopadhyay, S.; Hwang, C. A.; Juneja, V. K.] USDA ARS, Eastern Reg Res Ctr, Wyndmoor, PA 19038 USA</t>
  </si>
  <si>
    <t>Juneja, VK (reprint author), USDA ARS, Eastern Reg Res Ctr, 600 East Mermaid Lane, Wyndmoor, PA 19038 USA.</t>
  </si>
  <si>
    <t>vijay.juneja@ars.usda.gov</t>
  </si>
  <si>
    <t>10.1111/jfpp.12486</t>
  </si>
  <si>
    <t>WOS:000368126300202</t>
  </si>
  <si>
    <t>Jiang, Y; Wu, Y; Li, HX</t>
  </si>
  <si>
    <t>Jiang, Ying; Wu, Yue; Li, Huixin</t>
  </si>
  <si>
    <t>Immobilization of Thermomyces lanuginosus Xylanase on Aluminum Hydroxide Particles Through Adsorption: Characterization of Immobilized Enzyme</t>
  </si>
  <si>
    <t>JOURNAL OF MICROBIOLOGY AND BIOTECHNOLOGY</t>
  </si>
  <si>
    <t>Xylanase; gibbsite; amorphous Al(OH)(3); adsorption; catalytic performance</t>
  </si>
  <si>
    <t>INDUSTRIAL APPLICATIONS; MAGNETIC NANOPARTICLES; CATALYTIC-PROPERTIES; MICROBIAL XYLANASES; PROTEIN ADSORPTION; MINERAL SURFACES; EUDRAGIT S-100; SOIL; STABILITY; CONSEQUENCES</t>
  </si>
  <si>
    <t>[Jiang, Ying] Henan Agr Univ, Coll Resources &amp; Environm Sci, Zhengzhou 450000, Peoples R China; [Wu, Yue; Li, Huixin] Nanjing Agr Univ, Coll Resources &amp; Environm Sci, Nanjing 210095, Jiangsu, Peoples R China; [Wu, Yue] Soil &amp; Fertilizer Bur Shandong Prov, Longkou City 253016, Shandong, Peoples R China</t>
  </si>
  <si>
    <t>Li, HX (reprint author), Nanjing Agr Univ, Coll Resources &amp; Environm Sci, Nanjing 210095, Jiangsu, Peoples R China.</t>
  </si>
  <si>
    <t>huxinli@njau.edu.cn</t>
  </si>
  <si>
    <t>National Natural Science Foundation of China [41201252, 41401274]</t>
  </si>
  <si>
    <t>This work was supported by the National Natural Science Foundation of China (Nos. 41201252, 41401274).</t>
  </si>
  <si>
    <t>KOREAN SOC MICROBIOLOGY &amp; BIOTECHNOLOGY</t>
  </si>
  <si>
    <t>KOREA SCI TECHNOL CENTER #507,  635-4 YEOGSAM-DONG, KANGNAM-GU, SEOUL 135-703, SOUTH KOREA</t>
  </si>
  <si>
    <t>1017-7825</t>
  </si>
  <si>
    <t>1738-8872</t>
  </si>
  <si>
    <t>J MICROBIOL BIOTECHN</t>
  </si>
  <si>
    <t>J. Microbiol. Biotechnol.</t>
  </si>
  <si>
    <t>10.4014/jmb.1502.02046</t>
  </si>
  <si>
    <t>DB3QD</t>
  </si>
  <si>
    <t>WOS:000368425500007</t>
  </si>
  <si>
    <t>Liu, X; Liu, LL; Xiao, YH; Liu, SJ; Tian, YL; Chen, LM; Wang, ZQ; Jiang, L; Zhao, ZG; Wan, JM</t>
  </si>
  <si>
    <t>Liu, Xi; Liu, Linglong; Xiao, Yinhui; Liu, Shijia; Tian, Yunlu; Chen, Liangming; Wang, Zhiquan; Jiang, Ling; Zhao, Zhigang; Wan, Jianmin</t>
  </si>
  <si>
    <t>Genetic Dissection of Leaf-related Traits using 156 Chromosomal Segment Substitution Lines</t>
  </si>
  <si>
    <t>JOURNAL OF PLANT BIOLOGY</t>
  </si>
  <si>
    <t>Chlorophyll content; Chromosome segment substitution line (CSSL); Leaf length; Leaf width; Quantitative trait loci (QTL); Rice (Oryza sativa L.)</t>
  </si>
  <si>
    <t>ORYZA-SATIVA L.; GENOME-WIDE ASSOCIATION; CHLOROPHYLL CONTENT; HEADING DATE; FLAG LEAF; PHOTOPERIOD SENSITIVITY; EPISTATIC INTERACTIONS; NATURAL VARIATION; RICE; POPULATION</t>
  </si>
  <si>
    <t>[Liu, Xi; Liu, Linglong; Xiao, Yinhui; Liu, Shijia; Tian, Yunlu; Chen, Liangming; Wang, Zhiquan; Jiang, Ling; Zhao, Zhigang; Wan, Jianmin] Nanjing Agr Univ, Jiangsu Plant Gene Engn Res Ctr, Natl Key Lab Crop Genet &amp; Germplasm Enhancement, Nanjing 210095, Jiangsu, Peoples R China; [Wan, Jianmin] Chinese Acad Agr Sci, Inst Crop Sci, Beijing 100081, Peoples R China</t>
  </si>
  <si>
    <t>Zhao, ZG (reprint author), Nanjing Agr Univ, Jiangsu Plant Gene Engn Res Ctr, Natl Key Lab Crop Genet &amp; Germplasm Enhancement, Nanjing 210095, Jiangsu, Peoples R China.</t>
  </si>
  <si>
    <t>zhaozg@njau.edu.cn</t>
  </si>
  <si>
    <t>Jiangsu Science and Technology Development Program [BE2012303]; National Transform Science and Technology Program [2013ZX08001004-002]; Chinese National High Technology Research and Development Program ("863" Program) [2014AA10A604]</t>
  </si>
  <si>
    <t>This research was supported by the grants from Jiangsu Science and Technology Development Program (BE2012303); National Transform Science and Technology Program (2013ZX08001004-002); the Chinese National High Technology Research and Development Program ("863" Program, Nos. 2014AA10A604).</t>
  </si>
  <si>
    <t>1226-9239</t>
  </si>
  <si>
    <t>1867-0725</t>
  </si>
  <si>
    <t>J PLANT BIOL</t>
  </si>
  <si>
    <t>J. Plant Biol.</t>
  </si>
  <si>
    <t>10.1007/s12374-015-0402-4</t>
  </si>
  <si>
    <t>DB3VX</t>
  </si>
  <si>
    <t>WOS:000368442200007</t>
  </si>
  <si>
    <t>Chen, ZX; Qiu, ZY; Li, J; You, X</t>
  </si>
  <si>
    <t>Chen, Zhaoxia; Qiu, Zeyu; Li, Juan; You, Xiong</t>
  </si>
  <si>
    <t>Two-derivative Runge-Kutta-Nystrom methods for second-order ordinary differential equations</t>
  </si>
  <si>
    <t>NUMERICAL ALGORITHMS</t>
  </si>
  <si>
    <t>Second-order ordinary differential equations; Two-derivative Runge-Kutta-Nystom methods; Nystrom tree theory; Order conditions</t>
  </si>
  <si>
    <t>2ND-DERIVATIVE MULTISTEP METHODS; NUMERICAL-INTEGRATION; STIFF SYSTEMS; OSCILLATORY SYSTEMS</t>
  </si>
  <si>
    <t>[Chen, Zhaoxia; Qiu, Zeyu; Li, Juan; You, Xiong] Nanjing Agr Univ, Dept Appl Math, Nanjing 210095, Jiangsu, Peoples R China</t>
  </si>
  <si>
    <t>You, X (reprint author), Nanjing Agr Univ, Dept Appl Math, Nanjing 210095, Jiangsu, Peoples R China.</t>
  </si>
  <si>
    <t>chenzhaoxia@njau.edu.cn; 2013111006@njau.edu.cn; 2013111001@njau.edu.cn; youx@njau.edu.cn</t>
  </si>
  <si>
    <t>Fundamental Research Funds for the Central Universities [KYZ201424]; Natural Science Foundation of China (NSFC) [11171155]</t>
  </si>
  <si>
    <t>This work was partially supported by the Fundamental Research Funds for the Central Universities under Grant KYZ201424 and the Natural Science Foundation of China (NSFC) under Grant 11171155.</t>
  </si>
  <si>
    <t>1017-1398</t>
  </si>
  <si>
    <t>1572-9265</t>
  </si>
  <si>
    <t>NUMER ALGORITHMS</t>
  </si>
  <si>
    <t>Numer. Algorithms</t>
  </si>
  <si>
    <t>10.1007/s11075-015-9979-4</t>
  </si>
  <si>
    <t>DB3US</t>
  </si>
  <si>
    <t>WOS:000368438600011</t>
  </si>
  <si>
    <t>Wang, SY; Yan, KD; Shan, YK; Xu, MF; Liu, F; Xue, L</t>
  </si>
  <si>
    <t>Wang, Shouyu; Yan, Keding; Shan, Yanke; Xu, Mingfei; Liu, Fei; Xue, Liang</t>
  </si>
  <si>
    <t>Phase measurements of erythrocytes affected by metal ions with quantitative interferometric microscopy</t>
  </si>
  <si>
    <t>OPTICAL ENGINEERING</t>
  </si>
  <si>
    <t>quantitative interferometric microscopy; erythrocytes; cell morphology</t>
  </si>
  <si>
    <t>RED-BLOOD-CELLS; DIGITAL HOLOGRAPHIC MICROSCOPY; MEAN CORPUSCULAR HEMOGLOBIN; CYTOMETER; DYNAMICS; LITHIUM; MORPHOLOGY; TRANSFORM; ALGORITHM; MEMBRANE</t>
  </si>
  <si>
    <t>[Wang, Shouyu] Jiangnan Univ, Sch Sci, Dept Optoelect Informat Sci &amp; Engn, Wuxi 214122, Jiangsu, Peoples R China; [Yan, Keding] Xian Technol Univ, Sch Elect Informat Engn, Xian 710032, Shaanxi, Peoples R China; [Shan, Yanke; Xu, Mingfei; Liu, Fei] Nanjing Agr Univ, Coll Vet Med, Single Mol Nanometry Lab, Nanjing 210095, Jiangsu, Peoples R China; [Xue, Liang] Shanghai Univ Elect Power, Coll Elect &amp; Informat Engn, Shanghai 200090, Peoples R China</t>
  </si>
  <si>
    <t>Wang, SY (reprint author), Jiangnan Univ, Sch Sci, Dept Optoelect Informat Sci &amp; Engn, 1800 Lihu, Wuxi 214122, Jiangsu, Peoples R China.</t>
  </si>
  <si>
    <t>wsy_photonics@yahoo.com; xueliangokay@gmail.com</t>
  </si>
  <si>
    <t>Fundamental Research Funds for the Central Universities [JUSRP115A14]; Natural Science Foundation of Shaanxi Educational Committee [15JK1365]; Scientific Research Foundation of Shanghai University of Electric Power [K2014018]</t>
  </si>
  <si>
    <t>Shou Wang is supported by Fundamental Research Funds for the Central Universities (JUSRP115A14), Keding Yan is supported by Natural Science Foundation of Shaanxi Educational Committee (15JK1365), and Liang Xue is supported by Scientific Research Foundation of Shanghai University of Electric Power (Grant No. K2014018). The authors thank Dr. Haijiao Jiang in Nanjing Institute of Astronomical Optics and Technology, Chinese Academy of Sciences for his kind help and discussions.</t>
  </si>
  <si>
    <t>SPIE-SOC PHOTO-OPTICAL INSTRUMENTATION ENGINEERS</t>
  </si>
  <si>
    <t>BELLINGHAM</t>
  </si>
  <si>
    <t>1000 20TH ST, PO BOX 10, BELLINGHAM, WA 98225 USA</t>
  </si>
  <si>
    <t>0091-3286</t>
  </si>
  <si>
    <t>1560-2303</t>
  </si>
  <si>
    <t>OPT ENG</t>
  </si>
  <si>
    <t>Opt. Eng.</t>
  </si>
  <si>
    <t>10.1117/1.OE.54.12.124105</t>
  </si>
  <si>
    <t>DB3NL</t>
  </si>
  <si>
    <t>WOS:000368418300023</t>
  </si>
  <si>
    <t>Dong, XB; Zhang, D; Liu, J; Liu, QQ; Liu, HL; Tian, LH; Jiang, L; Qu, LQ</t>
  </si>
  <si>
    <t>Dong, Xiangbai; Zhang, Du; Liu, Jie; Liu, Qiao Quan; Liu, Hualiang; Tian, Lihong; Jiang, Ling; Qu, Le Qing</t>
  </si>
  <si>
    <t>Plastidial Disproportionating Enzyme Participates in Starch Synthesis in Rice Endosperm by Transferring Maltooligosyl Groups from Amylose and Amylopectin to Amylopectin</t>
  </si>
  <si>
    <t>ALPHA-GLUCAN PHOSPHORYLASE; PHYSICOCHEMICAL PROPERTIES; TRANSGENIC RICE; CHAIN-LENGTH; CHLAMYDOMONAS-REINHARDTII; RHEOLOGICAL PROPERTIES; BOTANICAL SOURCES; POTATO STARCH; GRANULE SIZE; WHEAT</t>
  </si>
  <si>
    <t>[Dong, Xiangbai; Zhang, Du; Liu, Jie; Liu, Hualiang; Tian, Lihong; Qu, Le Qing] Chinese Acad Sci, Inst Bot, Key Lab Plant Mol Physiol, Beijing 100093, Peoples R China; [Liu, Qiao Quan] Yangzhou Univ, Key Lab Plant Funct Genom, Yangzhou 225009, Jiangsu, Peoples R China; [Jiang, Ling] Nanjing Agr Univ, State Key Lab Crop Genet &amp; Germplasm Enhancement, Nanjing 210095, Jiangsu, Peoples R China</t>
  </si>
  <si>
    <t>Qu, LQ (reprint author), Chinese Acad Sci, Inst Bot, Key Lab Plant Mol Physiol, Beijing 100093, Peoples R China.</t>
  </si>
  <si>
    <t>lqqu@ibcas.ac.cn</t>
  </si>
  <si>
    <t>Natural Science Foundation of China [31070226]; National Program of Transgenic Variety Development of China [2014ZX08001-006]</t>
  </si>
  <si>
    <t>This work was supported by the Natural Science Foundation of China (grant no. 31070226 to X.D.) and the National Program of Transgenic Variety Development of China (grant no. 2014ZX08001-006 to L.Q.Q.).</t>
  </si>
  <si>
    <t>10.1104/pp.15.01411</t>
  </si>
  <si>
    <t>DB4GY</t>
  </si>
  <si>
    <t>WOS:000368472700012</t>
  </si>
  <si>
    <t>Song, QX; Guan, XY; Chen, ZJ</t>
  </si>
  <si>
    <t>Song, Qingxin; Guan, Xueying; Chen, Z. Jeffrey</t>
  </si>
  <si>
    <t>Dynamic Roles for Small RNAs and DNA Methylation during Ovule and Fiber Development in Allotetraploid Cotton</t>
  </si>
  <si>
    <t>PLOS GENETICS</t>
  </si>
  <si>
    <t>GENOME-WIDE ANALYSIS; GENE-EXPRESSION; ARABIDOPSIS-THALIANA; IN-VITRO; GOSSYPIUM; SEQ; METHYLTRANSFERASES; PLANTS; MAIZE; HETEROCHROMATIN</t>
  </si>
  <si>
    <t>[Song, Qingxin; Guan, Xueying; Chen, Z. Jeffrey] Univ Texas Austin, Ctr Computat Biol &amp; Bioinformat, Inst Cellular &amp; Mol Biol, Dept Mol Biosci, Austin, TX USA; [Guan, Xueying; Chen, Z. Jeffrey] Nanjing Agr Univ, State Key Lab Crop Genet &amp; Germplasm Enhancement, Nanjing, Jiangsu, Peoples R China</t>
  </si>
  <si>
    <t>Song, QX (reprint author), Univ Texas Austin, Ctr Computat Biol &amp; Bioinformat, Inst Cellular &amp; Mol Biol, Dept Mol Biosci, Austin, TX USA.</t>
  </si>
  <si>
    <t>zjchen@austin.utexas.edu</t>
  </si>
  <si>
    <t>National Science Foundation [IOS1025947, IOS1444552]; Cotton Incorporated [07-161, 14-371]</t>
  </si>
  <si>
    <t>This work was funded by: National Science Foundation Plant Genome Research Program (IOS1025947 and IOS1444552); and Cotton Incorporated (07-161 and 14-371). The funders had no role in study design, data collection and analysis, decision to publish, or preparation of the manuscript.</t>
  </si>
  <si>
    <t>1553-7404</t>
  </si>
  <si>
    <t>PLOS GENET</t>
  </si>
  <si>
    <t>PLoS Genet.</t>
  </si>
  <si>
    <t>e1005724</t>
  </si>
  <si>
    <t>10.1371/journal.pgen.1005724</t>
  </si>
  <si>
    <t>DB4YB</t>
  </si>
  <si>
    <t>WOS:000368518400053</t>
  </si>
  <si>
    <t>Zhao, H; Yang, W; Fang, C; Qiao, YJ; Xiao, Y; Cheng, XL; An, SQ</t>
  </si>
  <si>
    <t>Zhao, Hui; Yang, Wen; Fang, Chao; Qiao, Yajun; Xiao, Yan; Cheng, Xiaoli; An, Shuqing</t>
  </si>
  <si>
    <t>Effects of Tidewater and Crab Burrowing on H2S Emission and Sulfur Storage in Spartina alterniflora Marsh</t>
  </si>
  <si>
    <t>CLEAN-SOIL AIR WATER</t>
  </si>
  <si>
    <t>Coastal ecosystems; Invasive species; Plant productivity; Sulfur cycle; Tide</t>
  </si>
  <si>
    <t>YELLOW-RIVER DELTA; SOIL ORGANIC-CARBON; SALT-MARSH; SPECIES SELECTION; CHINA; NITROGEN; WETLANDS; FLORIDA; MINERALIZATION; VARIABILITY</t>
  </si>
  <si>
    <t>[Zhao, Hui; Yang, Wen; Fang, Chao; Qiao, Yajun; An, Shuqing] Nanjing Univ, Sch Life Sci, Nanjing 210093, Jiangsu, Peoples R China; [Zhao, Hui; Yang, Wen; Fang, Chao; Qiao, Yajun; An, Shuqing] Nanjing Univ, Inst Wetland Ecol, Nanjing 210093, Jiangsu, Peoples R China; [Zhao, Hui; Yang, Wen; Fang, Chao; Qiao, Yajun; An, Shuqing] Nanjing Univ Ecol Res Inst Changshu NJUecoRICH, Changshu, Jiangsu, Peoples R China; [Xiao, Yan] Nanjing Agr Univ, Coll Agrograssland Sci, Nanjing, Jiangsu, Peoples R China; [Xiao, Yan] Minist Environm Protect China, Nanjing Inst Environm Sci, Nanjing, Jiangsu, Peoples R China; [Cheng, Xiaoli] Chinese Acad Sci, Wuhan Bot Garden, Key Lab Aquat Bot &amp; Watershed Ecol, Wuhan, Peoples R China</t>
  </si>
  <si>
    <t>An, SQ (reprint author), Nanjing Univ, Sch Life Sci, 22 HanKou Rd, Nanjing 210093, Jiangsu, Peoples R China.</t>
  </si>
  <si>
    <t>anshq@nju.edu.cn</t>
  </si>
  <si>
    <t>National Basic Research Program of China [2013CB430405]; National Natural Science Foundation of China [30400054, 31200304]</t>
  </si>
  <si>
    <t>The research was financially supported by National Basic Research Program of China (no. 2013CB430405) and National Natural Science Foundation of China (no. 30400054 and no. 31200304). Great thanks go to the group who provided invaluable support during the course of collecting samples.</t>
  </si>
  <si>
    <t>1863-0650</t>
  </si>
  <si>
    <t>1863-0669</t>
  </si>
  <si>
    <t>Clean-Soil Air Water</t>
  </si>
  <si>
    <t>10.1002/clen.201300845</t>
  </si>
  <si>
    <t>Environmental Sciences; Marine &amp; Freshwater Biology; Water Resources</t>
  </si>
  <si>
    <t>Environmental Sciences &amp; Ecology; Marine &amp; Freshwater Biology; Water Resources</t>
  </si>
  <si>
    <t>DB2NW</t>
  </si>
  <si>
    <t>WOS:000368347200017</t>
  </si>
  <si>
    <t>Jia, S; Wan, PJ; Li, GQ</t>
  </si>
  <si>
    <t>Jia, Shuang; Wan, Pin-Jun; Li, Guo-Qing</t>
  </si>
  <si>
    <t>Molecular cloning and characterization of the putative Halloween gene Phantom from the small brown planthopper Laodelphax striatellus</t>
  </si>
  <si>
    <t>double-stranded RNA; ecdysteroidogenesis; Laodelphax striatellus; performance; Phantom</t>
  </si>
  <si>
    <t>STEROID-HORMONE ECDYSONE; ECDYSTEROID BIOSYNTHESIS; DROSOPHILA-MELANOGASTER; MOLTING HORMONE; P450 ENZYMES; DEVELOPMENTAL EXPRESSION; CYTOCHROME-P450 ENZYME; SCHISTOCERCA-GREGARIA; NILAPARVATA-LUGENS; DESERT LOCUST</t>
  </si>
  <si>
    <t>[Jia, Shuang; Wan, Pin-Jun; Li, Guo-Qing] Nanjing Agr Univ, Coll Plant Protect, Educ Minist, Key Lab Integrated Management Crop Dis &amp; Pests, Nanjing 210095, Jiangsu, Peoples R China</t>
  </si>
  <si>
    <t>liguoqing001234@yahoo.com.cn</t>
  </si>
  <si>
    <t>National Basic Research Program of China (973 Program) [2010CB126200]</t>
  </si>
  <si>
    <t>This research was supported by the National Basic Research Program of China (973 Program, No. 2010CB126200). We thank Drs Z.J. Han, and S.L. Dong of our laboratory for useful discussions during the course of this research.</t>
  </si>
  <si>
    <t>10.1111/1744-7917.12147</t>
  </si>
  <si>
    <t>DB1LR</t>
  </si>
  <si>
    <t>WOS:000368270200001</t>
  </si>
  <si>
    <t>Hou, X; Meng, L; Li, L; Pan, G; Li, B</t>
  </si>
  <si>
    <t>Hou, X.; Meng, L.; Li, L.; Pan, G.; Li, B.</t>
  </si>
  <si>
    <t>Biochar amendment to soils impairs developmental and reproductive performances of a major rice pest Nilaparvata lugens (Homopera: Delphacidae)</t>
  </si>
  <si>
    <t>JOURNAL OF APPLIED ENTOMOLOGY</t>
  </si>
  <si>
    <t>biochar application; charcoal; herbivorous insects; integrated pest management; life history; rice</t>
  </si>
  <si>
    <t>PLANT INTERACTIONS; INSECT HERBIVORES; BROWN PLANTHOPPER; PRODUCTIVITY; METAANALYSIS; RESPONSES; AVAILABILITY; MECHANISMS; NUTRITION; IMPACT</t>
  </si>
  <si>
    <t>[Hou, X.; Meng, L.; Li, B.] Nanjing Agr Univ, Minist Agr, Key Lab Integrated Pest Management Crops Eastern, Coll Plant Protect, Nanjing 210095, Jiangsu, Peoples R China; [Li, L.; Pan, G.] Nanjing Agr Univ, Coll Nat Resources &amp; Environm, Nanjing 210095, Jiangsu, Peoples R China</t>
  </si>
  <si>
    <t>Li, B (reprint author), Nanjing Agr Univ, Coll Plant Protect, 1 Weigang Rd, Nanjing 210095, Jiangsu, Peoples R China.</t>
  </si>
  <si>
    <t>lbp@njau.edu.cn</t>
  </si>
  <si>
    <t>Special Fund for Agro-scientific Research in the Public Interest [200903003, 201103002]</t>
  </si>
  <si>
    <t>We thank John Obrycki for his comments on the manuscript and Yihan Xia, Shiwei Guo, Yongli Wen, Jiali Hou and Jing Nie for their help in the experiments. Moreover, we thank two unknown reviewers for very valuable comments and improvement of the manuscript. The research was funded by the Special Fund for Agro-scientific Research in the Public Interest (200903003 and 201103002).</t>
  </si>
  <si>
    <t>0931-2048</t>
  </si>
  <si>
    <t>1439-0418</t>
  </si>
  <si>
    <t>J APPL ENTOMOL</t>
  </si>
  <si>
    <t>J. Appl. Entomol.</t>
  </si>
  <si>
    <t>10.1111/jen.12218</t>
  </si>
  <si>
    <t>DA9QN</t>
  </si>
  <si>
    <t>WOS:000368144700001</t>
  </si>
  <si>
    <t>Yang, P; Ahmad, N; Hunag, YF; Ullah, S; Zhang, Q; Waqas, Y; Liu, Y; Li, QF; Hu, LS; Chen, QS</t>
  </si>
  <si>
    <t>Yang, Ping; Ahmad, Nisar; Hunag, Yufei; Ullah, Shakeeb; Zhang, Qian; Waqas, Yasir; Liu, Yi; Li, Quanfu; Hu, Lisi; Chen, Qiusheng</t>
  </si>
  <si>
    <t>Telocytes: novel interstitial cells present in the testis parenchyma of the Chinese soft-shelled turtle Pelodiscus sinensis</t>
  </si>
  <si>
    <t>JOURNAL OF CELLULAR AND MOLECULAR MEDICINE</t>
  </si>
  <si>
    <t>telocytes; testes; Chinese soft-shelled turtle (Pelodiscus sinensis); ultrastructure; CD34</t>
  </si>
  <si>
    <t>TESTICULAR PERITUBULAR CELLS; STEM-CELLS; CAJAL-LIKE; EXTRACELLULAR VESICLES; ELECTRON TOMOGRAPHY; ENDOTHELIAL-CELLS; LUNG TELOCYTES; SKIN TELOCYTES; MYOID CELLS; IDENTIFICATION</t>
  </si>
  <si>
    <t>[Yang, Ping; Ahmad, Nisar; Hunag, Yufei; Ullah, Shakeeb; Zhang, Qian; Waqas, Yasir; Liu, Yi; Li, Quanfu; Hu, Lisi; Chen, Qiusheng] Nanjing Agr Univ, Coll Vet Med, Minist Agr, Key Lab Anim Physiol &amp; Biochem, Nanjing, Jiangsu, Peoples R China</t>
  </si>
  <si>
    <t>Chen, QS (reprint author), Nanjing Agr Univ, Coll Vet Med, Minist Agr, Key Lab Anim Physiol &amp; Biochem, Nanjing, Jiangsu, Peoples R China.</t>
  </si>
  <si>
    <t>National Natural Science Foundation of China [31402155]; Research Fund for the Doctoral Program of Higher Education of China [20130097120023]; Natural Science Foundation of Jiangsu Province of China [BK20130681]; Priority Academic Program Development of Jiangsu Higher Education Institutions, China</t>
  </si>
  <si>
    <t>We are grateful to Professor William V. Holt (University of Sheffield, UK) for his help in improving the quality of the manuscript. This study was supported by grants from the National Natural Science Foundation of China (Youth Project, no. 31402155), Research Fund for the Doctoral Program of Higher Education of China (no. 20130097120023), Natural Science Foundation of Jiangsu Province of China (Youth Project, no. BK20130681) and the Priority Academic Program Development of Jiangsu Higher Education Institutions, China.</t>
  </si>
  <si>
    <t>1582-4934</t>
  </si>
  <si>
    <t>J CELL MOL MED</t>
  </si>
  <si>
    <t>J. Cell. Mol. Med.</t>
  </si>
  <si>
    <t>10.1111/jcmm.12731</t>
  </si>
  <si>
    <t>Cell Biology; Medicine, Research &amp; Experimental</t>
  </si>
  <si>
    <t>Cell Biology; Research &amp; Experimental Medicine</t>
  </si>
  <si>
    <t>DB1MY</t>
  </si>
  <si>
    <t>WOS:000368273500019</t>
  </si>
  <si>
    <t>Zhang, YY; Tang, J; Zhao, JY; Wu, HZ; Ditta, YA; Zhang, JH</t>
  </si>
  <si>
    <t>Zhang, Yingyang; Tang, Jing; Zhao, Jianying; Wu, Haizhou; Ditta, Yasir Allah; Zhang, Jianhao</t>
  </si>
  <si>
    <t>The Interaction Between Lipoxygenase-Catalyzed Oxidation and Autoxidation in Dry-Cured Bacon and a Model System</t>
  </si>
  <si>
    <t>JOURNAL OF FOOD SCIENCE</t>
  </si>
  <si>
    <t>autoxidation; dry-cured bacon; enzyme-catalyzed oxidation; lipid oxidation</t>
  </si>
  <si>
    <t>LIPID OXIDATION; MEAT-PRODUCTS; ACID; PORK; PURIFICATION; CHLORIDE; PROTEIN; WATER; PEROXIDATION; TEMPERATURE</t>
  </si>
  <si>
    <t>[Zhang, Yingyang; Tang, Jing; Zhao, Jianying; Wu, Haizhou; Zhang, Jianhao] Nanjing Agr Univ, Coll Food Sci &amp; Technol, Nanjing 210095, Jiangsu, Peoples R China; Univ Calif Davis, Dept Anim Sci, Davis, CA 95616 USA; [Ditta, Yasir Allah] Univ Vet &amp; Anim Sci, Dept Anim Nutr, Lahore, Punjab, Pakistan</t>
  </si>
  <si>
    <t>Zhang, YY (reprint author), Nanjing Agr Univ, Coll Food Sci &amp; Technol, Nanjing 210095, Jiangsu, Peoples R China.</t>
  </si>
  <si>
    <t>2011208025@njau.edu.cn</t>
  </si>
  <si>
    <t>Ministry of Science and Technology of the People's Republic of China [2012BAD28B01]</t>
  </si>
  <si>
    <t>This study was financially supported by the Grant 2012BAD28B01 (Ministry of Science and Technology of the People's Republic of China).</t>
  </si>
  <si>
    <t>0022-1147</t>
  </si>
  <si>
    <t>1750-3841</t>
  </si>
  <si>
    <t>J FOOD SCI</t>
  </si>
  <si>
    <t>J. Food Sci.</t>
  </si>
  <si>
    <t>C2640</t>
  </si>
  <si>
    <t>C2646</t>
  </si>
  <si>
    <t>10.1111/1750-3841.13100</t>
  </si>
  <si>
    <t>DA9MI</t>
  </si>
  <si>
    <t>WOS:000368132800002</t>
  </si>
  <si>
    <t>Li, K; Ren, R; Adhimoolam, K; Gao, L; Yuan, Y; Liu, ZT; Zhong, YK; Zhi, HJ</t>
  </si>
  <si>
    <t>Li, Kai; Ren, Rui; Adhimoolam, Karthikeyan; Gao, Le; Yuan, Yuan; Liu, Zhitao; Zhong, Yongkun; Zhi, Haijian</t>
  </si>
  <si>
    <t>Genetic analysis and identification of two soybean mosaic virus resistance genes in soybean [Glycine max (L.) Merr]</t>
  </si>
  <si>
    <t>soybean; soybean mosaic virus; genetic analysis; simple sequence repeat markers; fine mapping; resistance genes</t>
  </si>
  <si>
    <t>S-ADENOSYLMETHIONINE DECARBOXYLASE; LOCUS CONFERRING RESISTANCE; BACTERIAL-BLIGHT-RESISTANCE; RECEPTOR-LIKE KINASE; DISEASE-RESISTANCE; CANDIDATE GENE; PROTEIN-KINASE; RICE; ARABIDOPSIS; SEQUENCE</t>
  </si>
  <si>
    <t>[Li, Kai; Ren, Rui; Adhimoolam, Karthikeyan; Gao, Le; Yuan, Yuan; Liu, Zhitao; Zhong, Yongkun; Zhi, Haijian] Nanjing Agr Univ, Minist Agr, Key Lab Biol &amp; Genet Improvement Soybean, Nal Ctr Soybean Improvement, Nanjing 210095, Jiangsu, Peoples R China; [Li, Kai; Ren, Rui; Adhimoolam, Karthikeyan; Gao, Le; Yuan, Yuan; Liu, Zhitao; Zhong, Yongkun; Zhi, Haijian] Nanjing Agr Univ, Natl Key Lab Crop Genet &amp; Germplasm Enhancement, Nanjing 210095, Jiangsu, Peoples R China</t>
  </si>
  <si>
    <t>Zhi, HJ (reprint author), Nanjing Agr Univ, Minist Agr, Key Lab Biol &amp; Genet Improvement Soybean, Nal Ctr Soybean Improvement, Weigang 1, Nanjing 210095, Jiangsu, Peoples R China.</t>
  </si>
  <si>
    <t>zhj@njau.edu.cn</t>
  </si>
  <si>
    <t>National Natural Science Foundation of China [31101164, 31171574, 31371646]; National Soybean Industrial Technology System of China [CARS-004]; Fund of Transgenic Breeding for Soybean Resistance to Soybean Mosaic Virus, Jiangsu Collaborative Innovation Center for Modern Crop Production [2008ZX08004-004]</t>
  </si>
  <si>
    <t>This work was supported by the National Natural Science Foundation of China (Grant No. 31101164, 31171574, 31371646), the National Soybean Industrial Technology System of China (No. CARS-004) and the Fund of Transgenic Breeding for Soybean Resistance to Soybean Mosaic Virus (No. 2008ZX08004-004), Jiangsu Collaborative Innovation Center for Modern Crop Production.</t>
  </si>
  <si>
    <t>10.1111/pbr.12315</t>
  </si>
  <si>
    <t>DB1KL</t>
  </si>
  <si>
    <t>WOS:000368267000010</t>
  </si>
  <si>
    <t>Zhang, XH; Yang, SH; Wang, J; Jia, YX; Huang, J; Tan, SJ; Zhong, Y; Wang, L; Gu, LJ; Chen, JQ; Pan, QH; Bergelson, J; Tian, DC</t>
  </si>
  <si>
    <t>Zhang, Xiaohui; Yang, Sihai; Wang, Jiao; Jia, Yanxiao; Huang, Ju; Tan, Shengjun; Zhong, Yan; Wang, Ling; Gu, Longjiang; Chen, Jian-Qun; Pan, Qinghua; Bergelson, Joy; Tian, Dacheng</t>
  </si>
  <si>
    <t>A genome-wide survey reveals abundant rice blast R genes in resistant cultivars (vol 84, pg 20, 2015)</t>
  </si>
  <si>
    <t>PLANT JOURNAL</t>
  </si>
  <si>
    <t>[Zhang, Xiaohui; Yang, Sihai; Jia, Yanxiao; Huang, Ju; Tan, Shengjun; Gu, Longjiang; Chen, Jian-Qun; Tian, Dacheng] Nanjing Univ, Dept Biol, State Key Lab Pharmaceut Biotechnol, Nanjing 210023, Jiangsu, Peoples R China; [Wang, Jiao] Nanjing Agr Univ, Natl Key Lab Crop Genet &amp; Germplasm Enhancement, Natl Ctr Soybean Improvement, Nanjing 210095, Jiangsu, Peoples R China; [Zhong, Yan] Nanjing Agr Univ, Coll Hort, Nanjing 210095, Jiangsu, Peoples R China; [Wang, Ling; Pan, Qinghua] South China Agr Univ, State Key Lab Conservat &amp; Utilizat Subtrop Agrobi, Guangzhou 510642, Guangdong, Peoples R China; [Bergelson, Joy] Univ Chicago, Dept Ecol &amp; Evolut, Chicago, IL 60637 USA</t>
  </si>
  <si>
    <t>Pan, QH (reprint author), South China Agr Univ, State Key Lab Conservat &amp; Utilizat Subtrop Agrobi, Guangzhou 510642, Guangdong, Peoples R China.</t>
  </si>
  <si>
    <t>0960-7412</t>
  </si>
  <si>
    <t>1365-313X</t>
  </si>
  <si>
    <t>PLANT J</t>
  </si>
  <si>
    <t>Plant J.</t>
  </si>
  <si>
    <t>10.1111/tpj.13068</t>
  </si>
  <si>
    <t>DB1KU</t>
  </si>
  <si>
    <t>WOS:000368267900016</t>
  </si>
  <si>
    <t>Han, JL; Zhou, BL; Shan, WB; Yu, LY; Wu, WR; Wang, K</t>
  </si>
  <si>
    <t>Han, Jinlei; Zhou, Baoliang; Shan, Wenbo; Yu, Liying; Wu, Weiren; Wang, Kai</t>
  </si>
  <si>
    <t>A and D genomes spatial separation at somatic metaphase in tetraploid cotton: evidence for genomic disposition in a polyploid plant</t>
  </si>
  <si>
    <t>genome separation; metaphase chromosome; radial pattern; Gossypium hirsutum; synthesized cotton</t>
  </si>
  <si>
    <t>IN-SITU HYBRIDIZATION; PARENTAL GENOMES; CHROMOSOME TERRITORIES; HUMAN-CELLS; GOSSYPIUM; HORDEUM; HYBRID; EVOLUTION; SEQUENCE; ORDER</t>
  </si>
  <si>
    <t>[Han, Jinlei; Shan, Wenbo; Yu, Liying; Wang, Kai] Fujian Agr &amp; Forestry Univ, HIST, Ctr Genom &amp; Biotechnol, Fuzhou 350002, Fujian, Peoples R China; [Zhou, Baoliang] Nanjing Agr Univ, Natl Key Lab Crop Genet &amp; Germplasm Enhancement, Nanjing 210095, Jiangsu, Peoples R China; [Wu, Weiren; Wang, Kai] Fujian Agr &amp; Forestry Univ, Coll Crop Sci, Fuzhou 350002, Fujian, Peoples R China</t>
  </si>
  <si>
    <t>Wang, K (reprint author), Fujian Agr &amp; Forestry Univ, HIST, Ctr Genom &amp; Biotechnol, Fuzhou 350002, Fujian, Peoples R China.</t>
  </si>
  <si>
    <t>kwang@fafu.edu.cn</t>
  </si>
  <si>
    <t>National Natural Science Foundation of China [31471170]</t>
  </si>
  <si>
    <t>We thank Dr Jiming Jiang for his valuable comments on our manuscript. This work was supported by the National Natural Science Foundation of China (31471170).</t>
  </si>
  <si>
    <t>10.1111/tpj.13074</t>
  </si>
  <si>
    <t>DB1LC</t>
  </si>
  <si>
    <t>WOS:000368268700010</t>
  </si>
  <si>
    <t>Song, TQ; Ma, ZC; Shen, DY; Li, Q; Li, WL; Su, LM; Ye, TY; Zhang, MX; Wang, YC; Dou, DL</t>
  </si>
  <si>
    <t>Song, Tianqiao; Ma, Zhenchuan; Shen, Danyu; Li, Qi; Li, Wanlin; Su, Liming; Ye, Tingyue; Zhang, Meixiang; Wang, Yuanchao; Dou, Daolong</t>
  </si>
  <si>
    <t>An Oomycete CRN Effector Reprograms Expression of Plant HSP Genes by Targeting their Promoters</t>
  </si>
  <si>
    <t>PLOS PATHOGENS</t>
  </si>
  <si>
    <t>STRESS TRANSCRIPTION FACTORS; HEAT-SHOCK PROTEINS; DNA-BINDING; PHYTOPHTHORA-INFESTANS; ARABIDOPSIS-THALIANA; CELL-DEATH; NICOTIANA-BENTHAMIANA; PATHOGEN PHYTOPHTHORA; CYTOPLASMIC EFFECTORS; CRYSTAL-STRUCTURE</t>
  </si>
  <si>
    <t>[Song, Tianqiao; Ma, Zhenchuan; Shen, Danyu; Li, Qi; Li, Wanlin; Su, Liming; Ye, Tingyue; Zhang, Meixiang; Wang, Yuanchao; Dou, Daolong] Nanjing Agr Univ, Dept Plant Pathol, Nanjing, Jiangsu, Peoples R China</t>
  </si>
  <si>
    <t>Song, TQ (reprint author), Nanjing Agr Univ, Dept Plant Pathol, Nanjing, Jiangsu, Peoples R China.</t>
  </si>
  <si>
    <t>ddou@njau.edu.cn</t>
  </si>
  <si>
    <t>National Natural Science Foundation of China [31371894, 31301613]; Natural Science Foundation of Jiangsu Province [BK2012027]; Fundamental Research Funds for the Central Universities [KYTZ201403]</t>
  </si>
  <si>
    <t>This work was supported by: National Natural Science Foundation of China (31371894; 31301613), Natural Science Foundation of Jiangsu Province (BK2012027), and Fundamental Research Funds for the Central Universities (KYTZ201403). The funders had no role in study design, data collection and analysis, decision to publish, or preparation of the manuscript.</t>
  </si>
  <si>
    <t>1553-7366</t>
  </si>
  <si>
    <t>1553-7374</t>
  </si>
  <si>
    <t>PLOS PATHOG</t>
  </si>
  <si>
    <t>PLoS Pathog.</t>
  </si>
  <si>
    <t>e1005348</t>
  </si>
  <si>
    <t>10.1371/journal.ppat.1005348</t>
  </si>
  <si>
    <t>Microbiology; Parasitology; Virology</t>
  </si>
  <si>
    <t>DB2IZ</t>
  </si>
  <si>
    <t>WOS:000368332800056</t>
  </si>
  <si>
    <t>Liu, QW; Song, Y; Liu, L; Zhang, MY; Sun, JM; Zhang, SL; Wu, J</t>
  </si>
  <si>
    <t>Liu, Qingwen; Song, Yue; Liu, Lun; Zhang, Mingyue; Sun, Jiangmei; Zhang, Shaoling; Wu, Jun</t>
  </si>
  <si>
    <t>Genetic diversity and population structure of pear (Pyrus spp.) collections revealed by a set of core genome-wide SSR markers</t>
  </si>
  <si>
    <t>TREE GENETICS &amp; GENOMES</t>
  </si>
  <si>
    <t>Pear (Pyrus spp.); Core SSR markers; Genetic diversity; Genetic structure; Core collection</t>
  </si>
  <si>
    <t>MICROSATELLITE MARKERS; JAPANESE PEAR; PYRIFOLIA CULTIVARS; RAPD MARKERS; GENUS PYRUS; CHINA; L.; ROSACEAE; APPLE; SEQUENCE</t>
  </si>
  <si>
    <t>[Liu, Qingwen; Song, Yue; Liu, Lun; Zhang, Mingyue; Sun, Jiangmei; Zhang, Shaoling; Wu, Jun] Nanjing Agr Univ, Ctr Pear Engn Technol Res, State Key Lab Crop Genet &amp; Germplasm Enhancement, Nanjing 210095, Jiangsu, Peoples R China</t>
  </si>
  <si>
    <t>Wu, J (reprint author), Nanjing Agr Univ, Ctr Pear Engn Technol Res, State Key Lab Crop Genet &amp; Germplasm Enhancement, Nanjing 210095, Jiangsu, Peoples R China.</t>
  </si>
  <si>
    <t>wujun@njau.edu.cn</t>
  </si>
  <si>
    <t>Earmarked Fund for China Agriculture Research System [CARS-29]; Science Foundation for Distinguished Young Scientists in Jiangsu Province [BK20150025]; Ministry of Education Program for New Century Excellent Talents in University [NCET-13-0864]; Six Talent Peaks Project in Jiangsu Province [2014-NY-025]</t>
  </si>
  <si>
    <t>The work was financially supported by the Earmarked Fund for China Agriculture Research System (CARS-29), the Science Foundation for Distinguished Young Scientists in Jiangsu Province (BK20150025), the Ministry of Education Program for New Century Excellent Talents in University (NCET-13-0864), and the Six Talent Peaks Project in Jiangsu Province (2014-NY-025)</t>
  </si>
  <si>
    <t>1614-2942</t>
  </si>
  <si>
    <t>1614-2950</t>
  </si>
  <si>
    <t>TREE GENET GENOMES</t>
  </si>
  <si>
    <t>Tree Genet. Genomes</t>
  </si>
  <si>
    <t>10.1007/s11295-015-0953-z</t>
  </si>
  <si>
    <t>Forestry; Genetics &amp; Heredity; Horticulture</t>
  </si>
  <si>
    <t>Forestry; Genetics &amp; Heredity; Agriculture</t>
  </si>
  <si>
    <t>DA6FM</t>
  </si>
  <si>
    <t>WOS:000367898000018</t>
  </si>
  <si>
    <t>Pan, L; Li, J; Zhang, T; Zhang, D; Dong, LY</t>
  </si>
  <si>
    <t>Pan, L.; Li, J.; Zhang, T.; Zhang, D.; Dong, L. Y.</t>
  </si>
  <si>
    <t>Cross-resistance patterns to acetyl coenzyme A carboxylase (ACCase) inhibitors associated with different ACCase mutations in Beckmannia syzigachne</t>
  </si>
  <si>
    <t>WEED RESEARCH</t>
  </si>
  <si>
    <t>target-site resistance; cytochrome P450; derived cleaved amplified polymorphic sequence; cross-resistance patterns</t>
  </si>
  <si>
    <t>ALOPECURUS-MYOSUROIDES HUDS.; WATERGRASS ECHINOCHLOA-PHYLLOPOGON; FENOXAPROP-P-ETHYL; HERBICIDE RESISTANCE; BLACK-GRASS; CYTOCHROME-P-450 ENZYME; MULTIPLE RESISTANCE; ARYL HYDROXYLATION; SITE MUTATIONS; A-CARBOXYLASE</t>
  </si>
  <si>
    <t>[Pan, L.; Li, J.; Zhang, T.; Zhang, D.; Dong, L. Y.] Nanjing Agr Univ, Coll Plant Protect, Nanjing 210095, Jiangsu, Peoples R China; [Pan, L.; Li, J.; Zhang, T.; Zhang, D.; Dong, L. Y.] Nanjing Agr Univ, Minist Educ, Key Lab Integrated Management Crop Dis &amp; Pests, Nanjing, Jiangsu, Peoples R China</t>
  </si>
  <si>
    <t>Dong, LY (reprint author), Nanjing Agr Univ, Coll Plant Protect, Nanjing 210095, Jiangsu, Peoples R China.</t>
  </si>
  <si>
    <t>dly@njau.edu.cn</t>
  </si>
  <si>
    <t>Special Fund for Agro-scientific Research in the Public Interest [201303031]; Ministry of Education of China [20120097110038]; Natural Science Foundation for Young Scientists of Jiangsu Province [BK2012360]</t>
  </si>
  <si>
    <t>This research were funded by Special Fund for Agro-scientific Research in the Public Interest (201303031), P.H.D. Program Foundation of Ministry of Education of China (20120097110038) and Natural Science Foundation for Young Scientists of Jiangsu Province (BK2012360). The authors thank Zhang Youming (Jiangdu Plant Protection Station, China) and Zhu Longfen (Wujin Plant Protection Station, China) for providing seeds of B. syzigachne. We thank GuoQi Chen from Nanjing Agricultural University for his assistance with data analyses. Thanks are also due to the reviewers and editors for their helpful comments on earlier drafts of the manuscript.</t>
  </si>
  <si>
    <t>0043-1737</t>
  </si>
  <si>
    <t>1365-3180</t>
  </si>
  <si>
    <t>WEED RES</t>
  </si>
  <si>
    <t>Weed Res.</t>
  </si>
  <si>
    <t>10.1111/wre.12170</t>
  </si>
  <si>
    <t>Agronomy; Plant Sciences</t>
  </si>
  <si>
    <t>DB2IX</t>
  </si>
  <si>
    <t>WOS:000368332600008</t>
  </si>
  <si>
    <t>Xia, RX; Li, JH; He, J; Shi, DF; Zhang, Y</t>
  </si>
  <si>
    <t>Xia, Rong-xia; Li, Jin-hui; He, Jie; Shi, Deng-feng; Zhang, Ying</t>
  </si>
  <si>
    <t>Linear-quadratic-Gaussian controller for truck active suspension based on cargo integrity</t>
  </si>
  <si>
    <t>ADVANCES IN MECHANICAL ENGINEERING</t>
  </si>
  <si>
    <t>Truck; active suspension; linear-quadratic-Gaussian controller; cargo integrity; road friendliness; ride comfort</t>
  </si>
  <si>
    <t>STOCHASTIC OPTIMAL-CONTROL; DESIGN</t>
  </si>
  <si>
    <t>[Xia, Rong-xia] Nanjing Agr Univ, Coll Engn, Nanjing, Jiangsu, Peoples R China; [Li, Jin-hui] Henan Univ Sci &amp; Technol, Coll Vehicle &amp; Transportat Engn, Luoyang 471003, Peoples R China; [Li, Jin-hui; He, Jie; Shi, Deng-feng; Zhang, Ying] Southeast Univ, Sch Transportat, Nanjing, Jiangsu, Peoples R China</t>
  </si>
  <si>
    <t>Li, JH (reprint author), Henan Univ Sci &amp; Technol, Coll Vehicle &amp; Transportat Engn, Luoyang 471003, Peoples R China.</t>
  </si>
  <si>
    <t>276863913@qq.com</t>
  </si>
  <si>
    <t>Qing Lan Project; Ministry of Education Subject [20120092110044];  [152102310255]</t>
  </si>
  <si>
    <t>The author(s) disclosed receipt of the following financial support for the research, authorship, and/or publication of this article: The authors would like to thank Education Department of Jiangsu Province (sponsored by Qing Lan Project), the Doctoral Fund of Ministry of Education Subject (20120092110044), and Science and Technology Department of Henan Province (sponsored by 2015 key scientific and technical problems, 152102310255).</t>
  </si>
  <si>
    <t>SAGE PUBLICATIONS LTD</t>
  </si>
  <si>
    <t>1 OLIVERS YARD, 55 CITY ROAD, LONDON EC1Y 1SP, ENGLAND</t>
  </si>
  <si>
    <t>1687-8132</t>
  </si>
  <si>
    <t>1687-8140</t>
  </si>
  <si>
    <t>ADV MECH ENG</t>
  </si>
  <si>
    <t>Adv. Mech. Eng.</t>
  </si>
  <si>
    <t>10.1177/1687814015620320</t>
  </si>
  <si>
    <t>Thermodynamics; Engineering, Mechanical</t>
  </si>
  <si>
    <t>Thermodynamics; Engineering</t>
  </si>
  <si>
    <t>DA1IJ</t>
  </si>
  <si>
    <t>WOS:000367549200028</t>
  </si>
  <si>
    <t>Fang, Y; Long, C; Bai, X; Liu, W; Rong, M; Lai, R; An, S</t>
  </si>
  <si>
    <t>Fang, Y.; Long, C.; Bai, X.; Liu, W.; Rong, M.; Lai, R.; An, S.</t>
  </si>
  <si>
    <t>Two new types of allergens from the cockroach, Periplaneta americana</t>
  </si>
  <si>
    <t>ALLERGY</t>
  </si>
  <si>
    <t>alpha-amylase; anaphylaxis; basophil; chitinase; cockroach allergens</t>
  </si>
  <si>
    <t>SALIVARY-GLANDS; ASTHMA; IDENTIFICATION; CLONING; IGE</t>
  </si>
  <si>
    <t>[Fang, Y.; Long, C.; Bai, X.; Liu, W.; Rong, M.; Lai, R.; An, S.] Chinese Acad Sci &amp; Yunnan Prov, Kunming Inst Zool, Key Lab Anim Models &amp; Human Dis Mech, Kunming, Yunnan, Peoples R China; [Lai, R.] Nanjing Agr Univ, Life Sci Coll, Nanjing, Jiangsu, Peoples R China; [Lai, R.] Univ Sci &amp; Technol China, Joint Lab Nat Peptide, Chinese Acad Sci, Kunming, Yunnan, Peoples R China; [Lai, R.] Kunming Inst Zool, Kunming, Yunnan, Peoples R China; [An, S.] Kunming Univ Sci &amp; Technol, Fac Life Sci &amp; Technol, Kunming, Yunnan, Peoples R China</t>
  </si>
  <si>
    <t>Lai, R (reprint author), Chinese Acad Sci, Kunming Inst Zool, 32 Jiaochang Donglu, Kunming 650223, Yunnan, Peoples R China.</t>
  </si>
  <si>
    <t>rlai@mail.kiz.ac.cn; aslxj@mail.ustc.edu.cn</t>
  </si>
  <si>
    <t>MOST [2013CB911300, 2010CB529800]; NSFC [31025025, U1132601, 31200590, 81460253]; CAS [SAJC201308]; Yunnan Province [2011CI139, 2012BC009]</t>
  </si>
  <si>
    <t>We appreciate Prof. Richard E Goodman of I.U.I.S. for the allergen nomenclature. This work was supported by MOST (2013CB911300, 2010CB529800), NSFC (31025025, U1132601, 31200590, 81460253), CAS (SAJC201308), and Yunnan Province (2011CI139, 2012BC009).</t>
  </si>
  <si>
    <t>0105-4538</t>
  </si>
  <si>
    <t>1398-9995</t>
  </si>
  <si>
    <t>Allergy</t>
  </si>
  <si>
    <t>10.1111/all.12766</t>
  </si>
  <si>
    <t>Allergy; Immunology</t>
  </si>
  <si>
    <t>DA1LM</t>
  </si>
  <si>
    <t>WOS:000367557300020</t>
  </si>
  <si>
    <t>Chen, YLS; Hu, LS; Zhang, LL; Ullah, S; Liu, TF; Yang, P; Liu, Y; Chen, QS</t>
  </si>
  <si>
    <t>Chen, Yuan Le Shaofan; Hu, Lisi; Zhang, Linli; Ullah, Shakeeb; Liu, Tengfei; Yang, Ping; Liu, Yi; Chen, Qiusheng</t>
  </si>
  <si>
    <t>B-Cell Lymphoma-2 Localization in the Female Reproductive Tract of the Chinese Soft-Shelled Turtle, Pelodiscus Sinensis and Its Relationship With Sperm Storage</t>
  </si>
  <si>
    <t>ANATOMICAL RECORD-ADVANCES IN INTEGRATIVE ANATOMY AND EVOLUTIONARY BIOLOGY</t>
  </si>
  <si>
    <t>oviduct; Chinese soft-shelled turtle; Bcl-2; Western blot; immunohistochemistry</t>
  </si>
  <si>
    <t>EPITHELIAL-CELLS; BCL-2; OVIDUCT; ULTRASTRUCTURE; SPERMATOZOA; EXPRESSION; APOPTOSIS; UTERUS</t>
  </si>
  <si>
    <t>[Chen, Yuan Le Shaofan; Hu, Lisi; Zhang, Linli; Ullah, Shakeeb; Liu, Tengfei; Yang, Ping; Liu, Yi; Chen, Qiusheng] Nanjing Agr Univ, Coll Vet Med, Nanjing 210095, Jiangsu, Peoples R China</t>
  </si>
  <si>
    <t>Chen, QS (reprint author), Nanjing Agr Univ, Dept Vet Med, Nanjing 210095, Jiangsu, Peoples R China.</t>
  </si>
  <si>
    <t>National Natural Science Foundation of China [31272521]; Priority Academic Program Development of Jiangsu Higher Education Institutions, China</t>
  </si>
  <si>
    <t>Grant sponsor: National Natural Science Foundation of China; Grant number: 31272521; Grant sponsor: Priority Academic Program Development of Jiangsu Higher Education Institutions, China.</t>
  </si>
  <si>
    <t>1932-8486</t>
  </si>
  <si>
    <t>1932-8494</t>
  </si>
  <si>
    <t>ANAT REC</t>
  </si>
  <si>
    <t>Anat. Rec.</t>
  </si>
  <si>
    <t>10.1002/ar.23258</t>
  </si>
  <si>
    <t>Anatomy &amp; Morphology</t>
  </si>
  <si>
    <t>DA3BV</t>
  </si>
  <si>
    <t>WOS:000367671800005</t>
  </si>
  <si>
    <t>Zhang, D; He, KW; Wen, LB; Fan, HJ</t>
  </si>
  <si>
    <t>Zhang, Dan; He, Kongwang; Wen, Libin; Fan, Hongjie</t>
  </si>
  <si>
    <t>Genetic and phylogenetic analysis of a new porcine circovirus type 2 (PCV2) strain in China</t>
  </si>
  <si>
    <t>ARCHIVES OF VIROLOGY</t>
  </si>
  <si>
    <t>UNITED-STATES; PIGS; PROTEIN; PMWS</t>
  </si>
  <si>
    <t>[Zhang, Dan; He, Kongwang; Wen, Libin] Jiangsu Acad Agr Sci, Natl Ctr Engn Res Vet Bioprod, Inst Vet Med, Key Lab Vet Biol Engn &amp; Technol,Minist Agr, Nanjing 210000, Jiangsu, Peoples R China; [Fan, Hongjie] Nanjing Agr Univ, Coll Vet Med, Nanjing 210095, Jiangsu, Peoples R China</t>
  </si>
  <si>
    <t>Wen, LB (reprint author), Jiangsu Acad Agr Sci, Natl Ctr Engn Res Vet Bioprod, Inst Vet Med, Key Lab Vet Biol Engn &amp; Technol,Minist Agr, Nanjing 210000, Jiangsu, Peoples R China.</t>
  </si>
  <si>
    <t>807156197@qq.com; kwh2003@yeah.net; wlbwh@hotmail.com; fhj@njau.edu.cn</t>
  </si>
  <si>
    <t>National Natural Science Foundation of China [31272574, 30972184]; Fund for Independent Innovation of Agricultural Sciences in Jiangsu province [CX(14)2045]</t>
  </si>
  <si>
    <t>This study was funded by the National Natural Science Foundation of China (31272574,30972184) and Fund for Independent Innovation of Agricultural Sciences in Jiangsu province CX(14)2045.</t>
  </si>
  <si>
    <t>SPRINGER WIEN</t>
  </si>
  <si>
    <t>WIEN</t>
  </si>
  <si>
    <t>SACHSENPLATZ 4-6, PO BOX 89, A-1201 WIEN, AUSTRIA</t>
  </si>
  <si>
    <t>0304-8608</t>
  </si>
  <si>
    <t>1432-8798</t>
  </si>
  <si>
    <t>ARCH VIROL</t>
  </si>
  <si>
    <t>Arch. Virol.</t>
  </si>
  <si>
    <t>10.1007/s00705-015-2615-8</t>
  </si>
  <si>
    <t>DA2DZ</t>
  </si>
  <si>
    <t>WOS:000367606800027</t>
  </si>
  <si>
    <t>Weilan; Xu, SC; Zhu, XL</t>
  </si>
  <si>
    <t>Weilan; Xu, Shucheng; Zhu, Xuelan</t>
  </si>
  <si>
    <t>EFFECTS OF LOW TEMPERATURE ON CHRYSANTHEMUM SHIWOGIKU VAR. KINOKUNIENSE IN VITRO CONSERVATION</t>
  </si>
  <si>
    <t>BANGLADESH JOURNAL OF BOTANY</t>
  </si>
  <si>
    <t>Chrysanthemum shiwogiku var. Low temperature; In vitro conservation; Genetic stability</t>
  </si>
  <si>
    <t>TOLERANCE</t>
  </si>
  <si>
    <t>[Weilan; Xu, Shucheng; Zhu, Xuelan] Fuyang Teachers Coll, Coll Life Sci, Fuyang 236041, Anhui, Peoples R China</t>
  </si>
  <si>
    <t>Xu, SC (reprint author), Nanjing Agr Univ, Coll Hort, Nanjinj 210095, Peoples R China.</t>
  </si>
  <si>
    <t>1004769836@qq.com</t>
  </si>
  <si>
    <t>Anhui Education Department [KJ 2010B429]; Natural Science Foundation of AnHui Province [11040606M86]</t>
  </si>
  <si>
    <t>This work was supported by Anhui Education Department (KJ 2010B429), the Natural Science Foundation of AnHui Province (11040606M86).</t>
  </si>
  <si>
    <t>BANGLADESH BOTANICAL SOC</t>
  </si>
  <si>
    <t>DHAKA</t>
  </si>
  <si>
    <t>UNIV DACCA DEPT BOTANY, 2 DHAKA, BANGLADESH</t>
  </si>
  <si>
    <t>0253-5416</t>
  </si>
  <si>
    <t>2079-9926</t>
  </si>
  <si>
    <t>BANGL J BOT</t>
  </si>
  <si>
    <t>Bangladesh J. Bot.</t>
  </si>
  <si>
    <t>DA0MJ</t>
  </si>
  <si>
    <t>WOS:000367490900027</t>
  </si>
  <si>
    <t>Tian, SQ; Gu, CS; Liu, LQ; Zhu, XD; Zhao, YH; Huang, SZ</t>
  </si>
  <si>
    <t>Tian, Songqing; Gu, Chunsun; Liu, Liangqin; Zhu, Xudong; Zhao, Yanhai; Huang, Suzhen</t>
  </si>
  <si>
    <t>Transcriptome Profiling of Louisiana iris Root and Identification of Genes Involved in Lead-Stress Response</t>
  </si>
  <si>
    <t>INTERNATIONAL JOURNAL OF MOLECULAR SCIENCES</t>
  </si>
  <si>
    <t>Iris; Lead; transcriptome; RT-qPCR</t>
  </si>
  <si>
    <t>ENHANCES CADMIUM TOLERANCE; ARABIDOPSIS-THALIANA; PHYTOCHELATIN SYNTHASE; MAGNESIUM TRANSPORTER; THLASPI-CAERULESCENS; ABC TRANSPORTER; LOTUS-JAPONICUS; SOLANUM TORVUM; DROUGHT STRESS; RNA-SEQ</t>
  </si>
  <si>
    <t>[Tian, Songqing; Gu, Chunsun; Zhu, Xudong; Zhao, Yanhai; Huang, Suzhen] Jiangsu Prov &amp; Chinese Acad Sci, Inst Bot, Nanjing 210014, Jiangsu, Peoples R China; [Tian, Songqing; Zhu, Xudong] Suzhou Polytech Inst Agr, Suzhou 215008, Peoples R China; [Liu, Liangqin] Nanjing Agr Univ, Coll Hort, Nanjing 210014, Jiangsu, Peoples R China</t>
  </si>
  <si>
    <t>Huang, SZ (reprint author), Jiangsu Prov &amp; Chinese Acad Sci, Inst Bot, Nanjing 210014, Jiangsu, Peoples R China.</t>
  </si>
  <si>
    <t>2012204030@njau.edu.cn; chunsungu@cnbg.net; 2013104113@njau.edu.cn; 2010204026@njau.edu.cn; 2014216028@njau.edu.cn; hsz1959@cnbg.net</t>
  </si>
  <si>
    <t>Qing Lan Project Foundation of Jiangsu Province; Suzhou Science Foundation of China [SNG201209]; National Natural Science Foundation of China [31301807]; Science Foundation of JiangSu [BK20130734]</t>
  </si>
  <si>
    <t>The study was supported by the Qing Lan Project Foundation of Jiangsu Province, the Suzhou Science Foundation of China (Grant Number: SNG201209), the National Natural Science Foundation of China (Grant Number: 31301807), and the Science Foundation of JiangSu (Grant Number: BK20130734).</t>
  </si>
  <si>
    <t>MDPI AG</t>
  </si>
  <si>
    <t>BASEL</t>
  </si>
  <si>
    <t>POSTFACH, CH-4005 BASEL, SWITZERLAND</t>
  </si>
  <si>
    <t>1422-0067</t>
  </si>
  <si>
    <t>INT J MOL SCI</t>
  </si>
  <si>
    <t>Int. J. Mol. Sci.</t>
  </si>
  <si>
    <t>10.3390/ijms161226084</t>
  </si>
  <si>
    <t>Biochemistry &amp; Molecular Biology; Chemistry, Multidisciplinary</t>
  </si>
  <si>
    <t>DA1DD</t>
  </si>
  <si>
    <t>WOS:000367535600009</t>
  </si>
  <si>
    <t>Zhang, WW; Du, F; Wang, L; Zhao, LY; Wang, HX; Ng, TB</t>
  </si>
  <si>
    <t>Zhang, Weiwei; Du, Fang; Wang, Li; Zhao, Liyan; Wang, Hexiang; Ng, Tzi Bun</t>
  </si>
  <si>
    <t>Hydrolysis of Oligosaccharides by a Thermostable alpha-Galactosidase from Termitomyces eurrhizus</t>
  </si>
  <si>
    <t>characterization; degradation; ITS; Termitomyces eurrhizus; TLC</t>
  </si>
  <si>
    <t>RAFFINOSE FAMILY OLIGOSACCHARIDES; ALKALINE PROTEASE; PURIFICATION; ALBUMINOSUS; REMOVAL; SOYMILK; CLONING</t>
  </si>
  <si>
    <t>[Zhang, Weiwei; Wang, Li; Wang, Hexiang] China Agr Univ, State Key Lab Agrobiotechnol, Beijing 100193, Peoples R China; [Zhang, Weiwei; Wang, Li; Wang, Hexiang] China Agr Univ, Dept Microbiol, Beijing 100193, Peoples R China; [Du, Fang] Shaanxi Microbiol Res Inst, Xian 710043, Peoples R China; [Zhao, Liyan] Nanjing Agr Univ, Coll Food Sci &amp; Technol, Nanjing 210095, Jiangsu, Peoples R China; [Ng, Tzi Bun] Chinese Univ Hong Kong, Fac Med, Sch Biomed Sci, Shatin, Hong Kong, Peoples R China</t>
  </si>
  <si>
    <t>Wang, HX (reprint author), China Agr Univ, State Key Lab Agrobiotechnol, Beijing 100193, Peoples R China.</t>
  </si>
  <si>
    <t>lczww2003@cau.edu.cn; duf35@163.com; haoyou0102@163.com; zhlychen@njau.edu.cn; hxwang@cau.edu.cn; b021770@mailserv.cuhk.edu.hk</t>
  </si>
  <si>
    <t>China Agriculture Research System [CARS24]; Special Fund for Agro-scientific Research in Public Interest [201303080]</t>
  </si>
  <si>
    <t>This work was financially supported by China Agriculture Research System (CARS24) and Special Fund for Agro-scientific Research in the Public Interest (No. 201303080).</t>
  </si>
  <si>
    <t>10.3390/ijms161226159</t>
  </si>
  <si>
    <t>WOS:000367535600079</t>
  </si>
  <si>
    <t>Xiong, Y; Yang, J; Zhang, ZH; Liu, HB; Jiang, T; Chen, TT</t>
  </si>
  <si>
    <t>Xiong, Y.; Yang, J.; Zhang, Z. -H.; Liu, H. -B.; Jiang, T.; Chen, T. -T.</t>
  </si>
  <si>
    <t>Factors affecting morphological development of the sagittal otolith in juvenile and adult small yellow croaker (Larimichthys polyactis Bleeker, 1877)</t>
  </si>
  <si>
    <t>JOURNAL OF APPLIED ICHTHYOLOGY</t>
  </si>
  <si>
    <t>EAST CHINA SEA; REGIONAL DIFFERENCES; INCREMENT FORMATION; SHAPE-ANALYSIS; RED SNAPPER; BODY-SIZE; GROWTH; VARIABILITY; FISH; L.</t>
  </si>
  <si>
    <t>[Xiong, Y.; Yang, J.; Chen, T. -T.] Nanjing Agr Univ, Wuxi Fisheries Coll, Wuxi 214182, Peoples R China; [Xiong, Y.; Zhang, Z. -H.] Jiangsu Marine Fisheries Res Inst, Nantong, Peoples R China; [Yang, J.; Liu, H. -B.; Jiang, T.] Chinese Acad Fishery Sci, Freshwater Fisheries Res Ctr, Key Lab Fishery Ecol Environm Assessment &amp; Resour, Wuxi, Peoples R China</t>
  </si>
  <si>
    <t>Yang, J (reprint author), Nanjing Agr Univ, Wuxi Fisheries Coll, Wuxi 214182, Peoples R China.</t>
  </si>
  <si>
    <t>jiany@ffrc.cn</t>
  </si>
  <si>
    <t>Natural Science Foundation of Jiangsu Province [BK20140438]; Jiangsu Innovative Experiment Project for Postgraduate Students [CXZZ13_0275]; Jiangsu Science and Technology Support Program [BE2012422]</t>
  </si>
  <si>
    <t>We wish to thank Yingsheng Gao and Lei Wu for their help during the sampling collection and Dr. Longchuan Zhuang for providing the help in data analysis. This study was supported by the Natural Science Foundation of Jiangsu Province (BK20140438), the Jiangsu Innovative Experiment Project for Postgraduate Students (CXZZ13_0275), and the Jiangsu Science and Technology Support Program (BE2012422).</t>
  </si>
  <si>
    <t>0175-8659</t>
  </si>
  <si>
    <t>1439-0426</t>
  </si>
  <si>
    <t>J APPL ICHTHYOL</t>
  </si>
  <si>
    <t>J. Appl. Ichthyol.</t>
  </si>
  <si>
    <t>10.1111/jai.12914</t>
  </si>
  <si>
    <t>DA3GE</t>
  </si>
  <si>
    <t>WOS:000367684400008</t>
  </si>
  <si>
    <t>Ren, MC; Habte-Tsion, HM; Liu, B; Zhou, QL; Xie, J; Ge, XP; Liang, HL; Zhao, ZX</t>
  </si>
  <si>
    <t>Ren, M. -C.; Habte-Tsion, H. -M.; Liu, B.; Zhou, Q. -L.; Xie, J.; Ge, X. -P.; Liang, H. -L.; Zhao, Z. -X.</t>
  </si>
  <si>
    <t>Dietary valine requirement of juvenile blunt snout bream (Megalobrama amblycephala Yih, 1955)</t>
  </si>
  <si>
    <t>FINGERLING CHANNEL CATFISH; AMINO-ACID-REQUIREMENTS; INDIAN MAJOR CARP; LYSINE REQUIREMENT; BODY-COMPOSITION; RAINBOW-TROUT; GROWTH; LEUCINE; ISOLEUCINE; PROTEINS</t>
  </si>
  <si>
    <t>[Ren, M. -C.; Liu, B.; Zhou, Q. -L.; Xie, J.; Ge, X. -P.; Zhao, Z. -X.] Chinese Acad Fishery Sci, Key Lab Freshwater Fisheries &amp; Germplasm Resource, Minist Agr, Freshwater Fisheries Res Ctr, Wuxi 214081, Peoples R China; [Ren, M. -C.; Habte-Tsion, H. -M.; Liu, B.; Xie, J.; Ge, X. -P.; Liang, H. -L.; Zhao, Z. -X.] Nanjing Agr Univ, Wuxi Fisheries Coll, Wuxi, Peoples R China</t>
  </si>
  <si>
    <t>Xie, J (reprint author), Chinese Acad Fishery Sci, Key Lab Freshwater Fisheries &amp; Germplasm Resource, Minist Agr, Freshwater Fisheries Res Ctr, Wuxi 214081, Peoples R China.</t>
  </si>
  <si>
    <t>xiej@ffrc.cn; gexp@ffrc.cn</t>
  </si>
  <si>
    <t>National Natural Science Foundation of China [31302199]; Chinese Academy of Fishery Sciences and the Modern Agriculture Industrial Technology System special project; National Staple Freshwater Fish Industrial Technology System [Nycytx-49]</t>
  </si>
  <si>
    <t>This study was supported financially by the National Natural Science Foundation of China (No. 31302199), the Chinese Academy of Fishery Sciences and the Modern Agriculture Industrial Technology System special project, and the National Staple Freshwater Fish Industrial Technology System (Nycytx-49).</t>
  </si>
  <si>
    <t>10.1111/jai.12911</t>
  </si>
  <si>
    <t>WOS:000367684400017</t>
  </si>
  <si>
    <t>Yang, L; Mu, XY; Liu, C; Cai, JH; Shi, K; Zhu, WJ; Yang, Q</t>
  </si>
  <si>
    <t>Yang, Liu; Mu, Xiaoying; Liu, Chao; Cai, Jinghui; Shi, Ke; Zhu, Wenjiao; Yang, Qing</t>
  </si>
  <si>
    <t>Overexpression of potato miR482e enhanced plant sensitivity to Verticillium dahliae infection</t>
  </si>
  <si>
    <t>JOURNAL OF INTEGRATIVE PLANT BIOLOGY</t>
  </si>
  <si>
    <t>miR482; nucleotide binding site leucine-rich repeat; potato; sRNA; ta-siRNA; Verticillium dahliae; Verticillium wilt</t>
  </si>
  <si>
    <t>TRANS-ACTING SIRNAS; SMALL RNAS; MESSENGER-RNAS; MICRORNAS; ARABIDOPSIS; BIOGENESIS; RESISTANCE; MIRNA; GENE; IMMUNITY</t>
  </si>
  <si>
    <t>[Yang, Liu; Mu, Xiaoying; Liu, Chao; Cai, Jinghui; Shi, Ke; Zhu, Wenjiao; Yang, Qing] Nanjing Agr Univ, Coll Life Sci, Nanjing 210095, Jiangsu, Peoples R China; [Yang, Liu] Jiangsu Acad Agr Sci, Inst Plant Protect, Nanjing 210095, Jiangsu, Peoples R China</t>
  </si>
  <si>
    <t>Yang, Q (reprint author), Nanjing Agr Univ, Coll Life Sci, Nanjing 210095, Jiangsu, Peoples R China.</t>
  </si>
  <si>
    <t>qyang19@njau.edu.cn</t>
  </si>
  <si>
    <t>National Natural Science Foundation of China [11171155]; National Pear Industry Technology System [CARS-29]; Priority Academic Program Development of Jiangsu Higher Education Institutions: Modern horticultural science (PAPD)</t>
  </si>
  <si>
    <t>This study was supported financially by grants from the National Natural Science Foundation of China (11171155), the National Pear Industry Technology System (CARS-29), and a Project Funded by the Priority Academic Program Development of Jiangsu Higher Education Institutions: Modern horticultural science (PAPD).</t>
  </si>
  <si>
    <t>1672-9072</t>
  </si>
  <si>
    <t>1744-7909</t>
  </si>
  <si>
    <t>J INTEGR PLANT BIOL</t>
  </si>
  <si>
    <t>J. Integr. Plant Biol.</t>
  </si>
  <si>
    <t>10.1111/jipb.12348</t>
  </si>
  <si>
    <t>DA3WP</t>
  </si>
  <si>
    <t>WOS:000367731600007</t>
  </si>
  <si>
    <t>Zhou, YF; Duan, JR; Liu, K; Xu, DP; Zhang, MY; Fang, DA; Xu, P</t>
  </si>
  <si>
    <t>Zhou, Yan-Feng; Duan, Jin-Rong; Liu, Kai; Xu, Dong-Po; Zhang, Min-Ying; Fang, Di-An; Xu, Pao</t>
  </si>
  <si>
    <t>Testes transcriptome profiles of the anadromous fish Coilia nasus during the onset of spermatogenesis</t>
  </si>
  <si>
    <t>MARINE GENOMICS</t>
  </si>
  <si>
    <t>Illumina sequencing; Transcriptome; Coilia nasus; Spermatogenesis</t>
  </si>
  <si>
    <t>YANGTZE-RIVER; GENOME; TOOL; QUALITY; RATIOS</t>
  </si>
  <si>
    <t>[Zhou, Yan-Feng; Duan, Jin-Rong; Liu, Kai; Xu, Dong-Po; Zhang, Min-Ying; Fang, Di-An; Xu, Pao] Chinese Acad Fishery Sci, Freshwater Fisheries Res Ctr, Wuxi 214128, Peoples R China; [Fang, Di-An; Xu, Pao] Nanjing Agr Univ, Wuxi Fisheries Coll, Wuxi 214128, Peoples R China</t>
  </si>
  <si>
    <t>Fang, DA (reprint author), Chinese Acad Fishery Sci, Freshwater Fisheries Res Ctr, Xuejiali 69, Wuxi 214128, Peoples R China.</t>
  </si>
  <si>
    <t>fangdyan@gmail.com; xup@ffrc.cn</t>
  </si>
  <si>
    <t>National Natural Science Foundation of China for Young Scientists [31302169]; China Postdoctoral Science Foundation [2014M561675]; Jiangsu Postdoctoral Science Foundation [1302001B]; Fundamental Research Funds from the FFRC [2013JFBR02]</t>
  </si>
  <si>
    <t>This work was supported by the National Natural Science Foundation of China for Young Scientists (31302169), the China Postdoctoral Science Foundation (2014M561675), the Jiangsu Postdoctoral Science Foundation (1302001B) and the Fundamental Research Funds from the FFRC (2013JFBR02).</t>
  </si>
  <si>
    <t>1874-7787</t>
  </si>
  <si>
    <t>1876-7478</t>
  </si>
  <si>
    <t>MAR GENOM</t>
  </si>
  <si>
    <t>Mar. Genom.</t>
  </si>
  <si>
    <t>10.1016/j.margen.2015.06.007</t>
  </si>
  <si>
    <t>Genetics &amp; Heredity; Marine &amp; Freshwater Biology</t>
  </si>
  <si>
    <t>DA4IA</t>
  </si>
  <si>
    <t>WOS:000367762400016</t>
  </si>
  <si>
    <t>Zhang, JR; Yao, QZ; Liu, ZL</t>
  </si>
  <si>
    <t>Zhang, Junren; Yao, Qizheng; Liu, Zuliang</t>
  </si>
  <si>
    <t>An Effective Synthesis Method for Tilorone Dihydrochloride with Obvious IFN-alpha Inducing Activity</t>
  </si>
  <si>
    <t>MOLECULES</t>
  </si>
  <si>
    <t>synthesis; 2,7-dihydroxyfluoren-9-one; tilorone; methyl esterification; IFN-alpha</t>
  </si>
  <si>
    <t>MOLECULAR-COMPLEX; YEAST RNA; HYDROCHLORIDE; ANALOGS; FLUORENONE; DESIGN; AGENTS; VIRUS; ELISA; MICE</t>
  </si>
  <si>
    <t>[Zhang, Junren; Liu, Zuliang] Nanjing Univ Sci &amp; Technol, Sch Chem Engn, Nanjing 210094, Jiangsu, Peoples R China; [Zhang, Junren] Nanjing Agr Univ, Coll Vet Med, Lab Vet Pharmacol &amp; Toxicol, Nanjing 210095, Jiangsu, Peoples R China; [Yao, Qizheng] China Pharmaceut Univ, Sch Pharm, Nanjing 210009, Jiangsu, Peoples R China</t>
  </si>
  <si>
    <t>Liu, ZL (reprint author), Nanjing Univ Sci &amp; Technol, Sch Chem Engn, Nanjing 210094, Jiangsu, Peoples R China.</t>
  </si>
  <si>
    <t>zjr1108@njau.edu.cn; qz_yao@163.com; Njustlzl723@hotmail.com</t>
  </si>
  <si>
    <t>Natural Science Foundation of Jiangsu Province in China [BK20140716]</t>
  </si>
  <si>
    <t>We are thankful for the valuable comments from Dawei Guo, Nanjing Agricultural University. This work was supported by the grant from the Natural Science Foundation of Jiangsu Province in China (BK20140716).</t>
  </si>
  <si>
    <t>1420-3049</t>
  </si>
  <si>
    <t>Molecules</t>
  </si>
  <si>
    <t>10.3390/molecules201219781</t>
  </si>
  <si>
    <t>Chemistry, Organic</t>
  </si>
  <si>
    <t>DA1CH</t>
  </si>
  <si>
    <t>WOS:000367533400037</t>
  </si>
  <si>
    <t>Lu, CC; Song, B; Zhang, HF; Wang, YC; Zheng, XB</t>
  </si>
  <si>
    <t>Lu, Chenchen; Song, Bi; Zhang, HaiFeng; Wang, YuanChao; Zheng, XiaoBo</t>
  </si>
  <si>
    <t>Rapid Diagnosis of Soybean Seedling Blight Caused by Rhizoctonia solani and Soybean Charcoal Rot Caused by Macrophomina phaseolina Using LAMP Assays</t>
  </si>
  <si>
    <t>PHYTOPATHOLOGY</t>
  </si>
  <si>
    <t>SHEATH BLIGHT; DISEASE; RICE</t>
  </si>
  <si>
    <t>[Zheng, XiaoBo] Nanjing Agr Univ, Coll Plant Protect, Dept Plant Pathol, Nanjing 210095, Jiangsu, Peoples R China; Minist Educ, Key Lab Integrated Management Crop Dis &amp; Pests, Nanjing 210095, Jiangsu, Peoples R China</t>
  </si>
  <si>
    <t>Zheng, XB (reprint author), Nanjing Agr Univ, Coll Plant Protect, Dept Plant Pathol, Nanjing 210095, Jiangsu, Peoples R China.</t>
  </si>
  <si>
    <t>National High-Tech R&amp;D Program (863 Program) [2012AA101501]; National Department Public Benefit Research Foundation [200903004]; Chinese National Science Foundation Committee [31225022]; Public Sector Research Funding [201303018]</t>
  </si>
  <si>
    <t>This research was supported by the National High-Tech R&amp;D Program (863 Program) (grant 2012AA101501), the National Department Public Benefit Research Foundation (grant 200903004), the Chinese National Science Foundation Committee (project 31225022), and the Public Sector Research Funding (grant 201303018).</t>
  </si>
  <si>
    <t>AMER PHYTOPATHOLOGICAL SOC</t>
  </si>
  <si>
    <t>ST PAUL</t>
  </si>
  <si>
    <t>3340 PILOT KNOB ROAD, ST PAUL, MN 55121 USA</t>
  </si>
  <si>
    <t>0031-949X</t>
  </si>
  <si>
    <t>1943-7684</t>
  </si>
  <si>
    <t>Phytopathology</t>
  </si>
  <si>
    <t>10.1094/PHYTO-01-15-0023-R</t>
  </si>
  <si>
    <t>DA2PW</t>
  </si>
  <si>
    <t>WOS:000367639300011</t>
  </si>
  <si>
    <t>Gan, LJ; Wu, H; Wu, DP; Zhang, ZF; Guo, ZF; Yang, N; Xia, K; Zhou, X; Oh, K; Matsuoka, M; Ng, D; Zhu, CH</t>
  </si>
  <si>
    <t>Gan, Lijun; Wu, Hong; Wu, Dapeng; Zhang, Zhanfang; Guo, Zhengfei; Yang, Na; Xia, Kai; Zhou, Xie; Oh, Keimei; Matsuoka, Makoto; Ng, Denny; Zhu, Changhua</t>
  </si>
  <si>
    <t>Methyl jasmonate inhibits lamina joint inclination by repressing brassinosteroid biosynthesis and signaling in rice</t>
  </si>
  <si>
    <t>PLANT SCIENCE</t>
  </si>
  <si>
    <t>Lamina joint inclination; Brassinosteroid; Methyl jasmonate; Rice</t>
  </si>
  <si>
    <t>PLANT STRESS-RESPONSE; TRANSCRIPTION FACTOR; MASS-SPECTROMETRY; DWARF; ARABIDOPSIS; PROTEIN; GROWTH; AUXIN; ACID; PATHWAY</t>
  </si>
  <si>
    <t>[Gan, Lijun; Wu, Hong; Zhang, Zhanfang; Guo, Zhengfei; Yang, Na; Xia, Kai; Zhou, Xie; Zhu, Changhua] Nanjing Agr Univ, Coll Life Sci, Nanjing 210095, Jiangsu, Peoples R China; [Wu, Dapeng] Chinese Acad Sci, Dalian Inst Chem Phys, Key Lab Separat Sci Analyt Chem, Dalian 116023, Peoples R China; [Oh, Keimei] Akita Prefectural Univ, Fac Bioresource Sci, Dept Biotechnol, Akita 0100195, Japan; [Matsuoka, Makoto] Nagoya Univ, Biosci &amp; Biotechnol Ctr, Chikusa Ku, Nagoya, Aichi 4648601, Japan; [Ng, Denny] CH BIOTECH R&amp;D CO LTD, Xianxi Township 50741, Changhua County, Taiwan</t>
  </si>
  <si>
    <t>Gan, LJ (reprint author), Nanjing Agr Univ, Coll Life Sci, Nanjing 210095, Jiangsu, Peoples R China.</t>
  </si>
  <si>
    <t>ganlj@njau.edu.cn; zch@njau.edu.cn</t>
  </si>
  <si>
    <t>National Natural Science Foundation of China [30300216]</t>
  </si>
  <si>
    <t>This work was supported by the National Natural Science Foundation of China (30300216).</t>
  </si>
  <si>
    <t>ELSEVIER IRELAND LTD</t>
  </si>
  <si>
    <t>CLARE</t>
  </si>
  <si>
    <t>ELSEVIER HOUSE, BROOKVALE PLAZA, EAST PARK SHANNON, CO, CLARE, 00000, IRELAND</t>
  </si>
  <si>
    <t>0168-9452</t>
  </si>
  <si>
    <t>PLANT SCI</t>
  </si>
  <si>
    <t>Plant Sci.</t>
  </si>
  <si>
    <t>10.1016/j.plantsci.2015.10.012</t>
  </si>
  <si>
    <t>DA0LB</t>
  </si>
  <si>
    <t>WOS:000367487500022</t>
  </si>
  <si>
    <t>Li, L; Xing, WW; Shao, QS; Shu, S; Sun, J; Guo, SR</t>
  </si>
  <si>
    <t>Li, Lin; Xing, Wen-wen; Shao, Qiao-sai; Shu, Sheng; Sun, Jin; Guo, Shi-rong</t>
  </si>
  <si>
    <t>The effects of grafting on glycolysis and the tricarboxylic acid cycle in Ca(NO3)(2)-stressed cucumber seedlings with pumpkin as rootstock</t>
  </si>
  <si>
    <t>Cucumber; Ca(NO3)(2) stress; Rootstock grafting; Glycolysis; TCA cycle</t>
  </si>
  <si>
    <t>SALT TOLERANCE; LOTUS-JAPONICUS; CO2 ENRICHMENT; ORGANIC-ACID; RESPIRATION; METABOLISM; GROWTH; SALINITY; STRESS; FRUIT</t>
  </si>
  <si>
    <t>[Li, Lin; Xing, Wen-wen; Shao, Qiao-sai; Shu, Sheng; Sun, Jin; Guo, Shi-rong] Nanjing Agr Univ, Minist Agr, Coll Hort, Key Lab Southern Vegetables Genet Improvement, Nanjing 210095, Jiangsu, Peoples R China; [Sun, Jin; Guo, Shi-rong] Nanjing Agr Univ, Facil Hort Inst, Suqian 223800, Jiangsu, Peoples R China</t>
  </si>
  <si>
    <t>Guo, SR (reprint author), Nanjing Agr Univ, Minist Agr, Coll Hort, Key Lab Southern Vegetables Genet Improvement, Nanjing 210095, Jiangsu, Peoples R China.</t>
  </si>
  <si>
    <t>National Natural Science Foundation of China [31401919, 31471869, 31272209]; Central Research Institutes of Basic Research Fund [6J0745]; China Earmarked Fund for Modern Agro-industry Technology Research System [CARS-25-C-03]; Priority Academic Program Development of Jiangsu Higher Education Institutions (PAPD); Research Fund for the Doctoral Program of Higher Education [20130097120015]</t>
  </si>
  <si>
    <t>This work was financially supported by the National Natural Science Foundation of China (No. 31401919, No. 31471869 and No. 31272209), the Central Research Institutes of Basic Research Fund (6J0745), the China Earmarked Fund for Modern Agro-industry Technology Research System (CARS-25-C-03), and the Priority Academic Program Development of Jiangsu Higher Education Institutions (PAPD), and sponsored by the Research Fund for the Doctoral Program of Higher Education (20130097120015).</t>
  </si>
  <si>
    <t>UNSP 259</t>
  </si>
  <si>
    <t>10.1007/s11738-015-1978-5</t>
  </si>
  <si>
    <t>CZ8BZ</t>
  </si>
  <si>
    <t>WOS:000367326300005</t>
  </si>
  <si>
    <t>Wang, JM; Li, XF; Gu, JY; Fan, Y; Zhao, P; Cao, RB; Chen, PY</t>
  </si>
  <si>
    <t>Wang, Jingman; Li, Xinfeng; Gu, Jinyan; Fan, Yu; Zhao, Peng; Cao, Ruibing; Chen, Puyan</t>
  </si>
  <si>
    <t>The A66G back mutation in NS2A of JEV SA(14)-14-2 strain contributes to production of NS1 ' protein and the secreted NS1 ' can be used for diagnostic biomarker for virulent virus infection</t>
  </si>
  <si>
    <t>INFECTION GENETICS AND EVOLUTION</t>
  </si>
  <si>
    <t>Japanese encephalitis virus; NS1 ' protein; Neurovirulence; Humoral immune response; Diagnostic biomarker</t>
  </si>
  <si>
    <t>JAPANESE ENCEPHALITIS-VIRUS; WEST-NILE-VIRUS; YELLOW-FEVER VIRUS; WILD-TYPE; GENE-EXPRESSION; MOLECULAR-BASIS; SEQUENCE; NEUROVIRULENCE; FLAVIVIRUSES; REPLICATION</t>
  </si>
  <si>
    <t>[Wang, Jingman; Li, Xinfeng; Gu, Jinyan; Fan, Yu; Zhao, Peng; Cao, Ruibing; Chen, Puyan] Nanjing Agr Univ, Coll Vet Med, Minist Agr, Key Lab Anim Dis Diagnost &amp; Immunol, Nanjing 210095, Jiangsu, Peoples R China</t>
  </si>
  <si>
    <t>Cao, RB (reprint author), Nanjing Agr Univ, Coll Vet Med, Minist Agr, Key Lab Anim Dis Diagnost &amp; Immunol, Nanjing 210095, Jiangsu, Peoples R China.</t>
  </si>
  <si>
    <t>crb@njau.edu.cn</t>
  </si>
  <si>
    <t>Special Funds for Agro-scientific Research in the Public Interest [201203082]; Priority Academic Program Development of Jiangsu Higher Education Institutions (PAPD)</t>
  </si>
  <si>
    <t>The authors are grateful to Dr. Ronghong Hua for kindly providing the monoclonal antibody. This work was supported by the Special Funds for Agro-scientific Research in the Public Interest (grant number 201203082) and a project funded by the Priority Academic Program Development of Jiangsu Higher Education Institutions (PAPD).</t>
  </si>
  <si>
    <t>1567-1348</t>
  </si>
  <si>
    <t>1567-7257</t>
  </si>
  <si>
    <t>INFECT GENET EVOL</t>
  </si>
  <si>
    <t>Infect. Genet. Evol.</t>
  </si>
  <si>
    <t>10.1016/j.meegid.2015.09.013</t>
  </si>
  <si>
    <t>Infectious Diseases</t>
  </si>
  <si>
    <t>DA1IA</t>
  </si>
  <si>
    <t>WOS:000367548300015</t>
  </si>
  <si>
    <t>Dong, WY; Ma, JL; Zhu, YC; Zhu, JL; Yuan, LF; Wang, YN; Xu, JQ; Pan, ZH; Wu, ZF; Zhang, W; Lu, CP; Yao, HC</t>
  </si>
  <si>
    <t>Dong, Wenyang; Ma, Jiale; Zhu, Yinchu; Zhu, Jielian; Yuan, Lvfeng; Wang, Yanan; Xu, Jueqiong; Pan, Zihao; Wu, Zongfu; Zhang, Wei; Lu, Chengping; Yao, Huochun</t>
  </si>
  <si>
    <t>Virulence genotyping and population analysis of Streptococcus suis serotype 2 isolates from China</t>
  </si>
  <si>
    <t>S. suis; Genotype; Virulence-associated gene; Virulence</t>
  </si>
  <si>
    <t>ESCHERICHIA-COLI; GENE PROFILES; DISEASED PIGS; TYPE-2; PATHOGEN; PCR; CONTRIBUTES; STRAIN; PROTEINS; ACID</t>
  </si>
  <si>
    <t>[Yao, Huochun] OIE Reference Lab Swine Streptococcosis, Nanjing 210095, Jiangsu, Peoples R China; Nanjing Agr Univ, Minist Agr, Key Lab Anim Bacteriol, Nanjing 210095, Jiangsu, Peoples R China</t>
  </si>
  <si>
    <t>Yao, HC (reprint author), OIE Reference Lab Swine Streptococcosis, Nanjing 210095, Jiangsu, Peoples R China.</t>
  </si>
  <si>
    <t>yaohch@njau.edu.cn</t>
  </si>
  <si>
    <t>Special Fund for the Public Welfare Industry of the Chinese Ministry of Agriculture [201303041]; Priority Academic Program Development of Jiangsu Higher Education Institutions (PAPD)</t>
  </si>
  <si>
    <t>This work was supported by grants from the Special Fund for the Public Welfare Industry of the Chinese Ministry of Agriculture (201303041) and the Priority Academic Program Development of Jiangsu Higher Education Institutions (PAPD). We would like to thank Dr. Dechao Du (Nanjing Agricultural University) for his instruction in zebrafish infection experiments. We also thank Dr. Xian Qi and Dr. Ling Zhuang (Jiangsu Provincial Center for Disease Control and Prevention), for their help in using the BioNumerics software.</t>
  </si>
  <si>
    <t>10.1016/j.meegid.2015.08.021</t>
  </si>
  <si>
    <t>WOS:000367548300062</t>
  </si>
  <si>
    <t>Sun, D; Chen, J; Zhou, ZS; Zhu, CC; Hu, LB; Wang, L; Yang, L; Yang, ZM</t>
  </si>
  <si>
    <t>Sun, Di; Chen, Jian; Zhou, Zhao Sheng; Zhu, Can Can; Hu, Liang Bin; Wang, Lei; Yang, Lu; Yang, Zhi Min</t>
  </si>
  <si>
    <t>Ectopic Expression of a Proteinase Inhibitor I4 (MtPiI4) Gene from Medicago truncatula Confers Plant Resistance to Pseudomonas syringae pv. Tomato DC3000</t>
  </si>
  <si>
    <t>PLANT MOLECULAR BIOLOGY REPORTER</t>
  </si>
  <si>
    <t>Medicago truncatula; MtPiI4; Methyl jasmonate; Proteinase inhibitor; Pseudomonas syringae pv. tomato DC3000</t>
  </si>
  <si>
    <t>ACID-DEPENDENT DEFENSES; ARABIDOPSIS-THALIANA; PROTEASE INHIBITORS; SALICYLIC-ACID; CELL-DEATH; IMMUNITY; JASMONATE; CORONATINE; VIRULENCE; TRANSFORMATION</t>
  </si>
  <si>
    <t>[Sun, Di; Zhu, Can Can; Wang, Lei; Yang, Lu; Yang, Zhi Min] Nanjing Agr Univ, Coll Life Sci, Dept Biochem &amp; Mol Biol, Nanjing 210095, Jiangsu, Peoples R China; [Chen, Jian; Hu, Liang Bin] Jiangsu Acad Agr Sci, Inst Food Safety &amp; Qual, Nanjing 210014, Jiangsu, Peoples R China; [Zhou, Zhao Sheng] Nanjing Agr Univ, Coll Resources &amp; Environm Sci, Jiangsu Prov Key Lab Marine Biol, Nanjing 210095, Jiangsu, Peoples R China</t>
  </si>
  <si>
    <t>Yang, ZM (reprint author), Nanjing Agr Univ, Coll Life Sci, Dept Biochem &amp; Mol Biol, Weigang 1, Nanjing 210095, Jiangsu, Peoples R China.</t>
  </si>
  <si>
    <t>zmyang@njau.edu.cn</t>
  </si>
  <si>
    <t>National Natural Science Foundation of China [31071343, 31200204]; China Postdoctoral Science Foundation [201003593]; Priority Academic Program Development of Jiangsu Higher Education Institutions [200910]</t>
  </si>
  <si>
    <t>This research was supported by the National Natural Science Foundation of China (31071343; 31200204), the China Postdoctoral Science Foundation (201003593) and the Priority Academic Program Development of Jiangsu Higher Education Institutions (200910).</t>
  </si>
  <si>
    <t>0735-9640</t>
  </si>
  <si>
    <t>1572-9818</t>
  </si>
  <si>
    <t>PLANT MOL BIOL REP</t>
  </si>
  <si>
    <t>Plant Mol. Biol. Rep.</t>
  </si>
  <si>
    <t>10.1007/s11105-015-0865-y</t>
  </si>
  <si>
    <t>Biochemical Research Methods; Plant Sciences</t>
  </si>
  <si>
    <t>DA0CJ</t>
  </si>
  <si>
    <t>WOS:000367464000007</t>
  </si>
  <si>
    <t>Zhang, H; Liu, LL; Cai, MH; Zhu, SS; Zhao, JY; Zheng, TH; Xu, XY; Zeng, ZQ; Niu, J; Jiang, L; Chen, SH; Wan, JM</t>
  </si>
  <si>
    <t>Zhang, Huan; Liu, Linglong; Cai, Maohong; Zhu, Susong; Zhao, Jieyu; Zheng, Tianhui; Xu, Xinyang; Zeng, Zhaoqiong; Niu, Jing; Jiang, Ling; Chen, Saihua; Wan, Jianmin</t>
  </si>
  <si>
    <t>A Point Mutation of Magnesium Chelatase OsCHLI Gene Dampens the Interaction Between CHLI and CHLD Subunits in Rice</t>
  </si>
  <si>
    <t>Rice; Map-based cloning; Mg-chelatase; OsCHLI subunit; OsCHLD subunit; Thioredoxin</t>
  </si>
  <si>
    <t>THIOREDOXIN REDUCTASE C; CHLOROPHYLL SYNTHESIS; TETRAPYRROLE BIOSYNTHESIS; ARABIDOPSIS-THALIANA; ESCHERICHIA-COLI; MG-CHELATASE; PROTOPORPHYRIN CHELATASE; RHODOBACTER-SPHAEROIDES; CHLOROPLAST DEVELOPMENT; SYNECHOCYSTIS PCC6803</t>
  </si>
  <si>
    <t>[Zhang, Huan; Liu, Linglong; Cai, Maohong; Zhao, Jieyu; Zheng, Tianhui; Xu, Xinyang; Zeng, Zhaoqiong; Niu, Jing; Jiang, Ling; Chen, Saihua; Wan, Jianmin] Nanjing Agr Univ, Jiangsu Plant Gene Engn Res Ctr, Natl Key Lab Crop Genet &amp; Germplasm Enhancement, Nanjing 210095, Jiangsu, Peoples R China; [Zhu, Susong] Rice Res Inst, Guizhou 550009, Peoples R China; [Wan, Jianmin] Chinese Acad Agr Sci, Key Facil Crop Gene Resources &amp; Genet Improvement, Inst Crop Sci, Beijing 100081, Peoples R China</t>
  </si>
  <si>
    <t>Chen, SH (reprint author), Nanjing Agr Univ, Jiangsu Plant Gene Engn Res Ctr, Natl Key Lab Crop Genet &amp; Germplasm Enhancement, Nanjing 210095, Jiangsu, Peoples R China.</t>
  </si>
  <si>
    <t>saihuachen@njau.edu.cn; wanjm@njau.edu.cn</t>
  </si>
  <si>
    <t>Fundamental Research Funds for the Central Universities [KYY201301]; Key Science and Technology Specific Projects of Guizhou Province [2012-6005]; National Science and Technology [2013BAD01B02-16]; High Technology Program from NDRC [[2012]1961]; Jiangsu Science and Technology Development Program [BE2012303, BE2013301]</t>
  </si>
  <si>
    <t>This project was financially supported by "the Fundamental Research Funds for the Central Universities (KYY201301)", "the Key Science and Technology Specific Projects of Guizhou Province (Grant no. 2012-6005)", the National Science and Technology supporting program (2013BAD01B02-16), the High Technology Program from NDRC ([2012]1961), and the Jiangsu Science and Technology Development Program (BE2012303, BE2013301).</t>
  </si>
  <si>
    <t>10.1007/s11105-015-0889-3</t>
  </si>
  <si>
    <t>WOS:000367464000030</t>
  </si>
  <si>
    <t>Jia, R; Han, C; Lei, JL; Liu, BL; Huang, B; Huo, HH; Yin, ST</t>
  </si>
  <si>
    <t>Jia, Rui; Han, Cen; Lei, Ji-Lin; Liu, Bao-Liang; Huang, Bin; Huo, Huan-Huan; Yin, Shu-Ting</t>
  </si>
  <si>
    <t>Effects of nitrite exposure on haematological parameters, oxidative stress and apoptosis in juvenile turbot (Scophthalmus maximus)</t>
  </si>
  <si>
    <t>AQUATIC TOXICOLOGY</t>
  </si>
  <si>
    <t>Nitrite; Oxidative stress; Apoptosis; Gills; Scophthalmus maximus</t>
  </si>
  <si>
    <t>BASS DICENTRARCHUS-LABRAX; HEPATIC STELLATE CELLS; CYPRINUS-CARPIO; FRESH-WATER; MARINE TELEOST; ACUTE TOXICITY; RAINBOW-TROUT; ONCORHYNCHUS-MYKISS; SIGNALING CASCADES; PENAEUS-MONODON</t>
  </si>
  <si>
    <t>[Jia, Rui; Huo, Huan-Huan] Nanjing Agr Univ, Wuxi Fisheries Coll, Wuxi 214081, Peoples R China; [Jia, Rui; Lei, Ji-Lin; Liu, Bao-Liang; Huang, Bin; Yin, Shu-Ting] Chinese Acad Fishery Sci, Yellow Sea Fisheries Res Inst, Minist Agr, Key Lab Sustainable Dev Marine Fisheries, Qingdao 266071, Peoples R China; [Han, Cen] Dalian Ocean Univ, Coll Fisheries &amp; Life Sci, Dalian 116023, Peoples R China</t>
  </si>
  <si>
    <t>Liu, BL (reprint author), Chinese Acad Fishery Sci, Yellow Sea Fisheries Res Inst, 106 Nanjing Rd, Qingdao 266071, Peoples R China.</t>
  </si>
  <si>
    <t>liubl@ysfri.ac.cn</t>
  </si>
  <si>
    <t>National Natural Science Foundation of China [31402315, 31240012]; Modern Agriculture Industry System Construction of Special Funds [CARS-50-G10]; Key R &amp; D program of Jiangsu Province [BE2015328]</t>
  </si>
  <si>
    <t>This work was supported by the National Natural Science Foundation of China (Nos. 31402315 and 31240012), the Modern Agriculture Industry System Construction of Special Funds (CARS-50-G10) and Key R &amp; D program of Jiangsu Province (BE2015328).</t>
  </si>
  <si>
    <t>0166-445X</t>
  </si>
  <si>
    <t>1879-1514</t>
  </si>
  <si>
    <t>AQUAT TOXICOL</t>
  </si>
  <si>
    <t>Aquat. Toxicol.</t>
  </si>
  <si>
    <t>10.1016/j.aquatox.2015.09.016</t>
  </si>
  <si>
    <t>Marine &amp; Freshwater Biology; Toxicology</t>
  </si>
  <si>
    <t>CZ3TV</t>
  </si>
  <si>
    <t>WOS:000367027800001</t>
  </si>
  <si>
    <t>Dong, SM; Raffaele, S; Kamoun, S</t>
  </si>
  <si>
    <t>Dong, Suomeng; Raffaele, Sylvain; Kamoun, Sophien</t>
  </si>
  <si>
    <t>The two-speed genomes of filamentous pathogens: waltz with plants</t>
  </si>
  <si>
    <t>CURRENT OPINION IN GENETICS &amp; DEVELOPMENT</t>
  </si>
  <si>
    <t>POTATO FAMINE PATHOGEN; LEPTOSPHAERIA-MACULANS; PHYTOPHTHORA-INFESTANS; OBLIGATE BIOTROPHY; HOST JUMPS; GENE LOSS; EVOLUTION; EFFECTORS; FUNGUS; ADAPTATION</t>
  </si>
  <si>
    <t>[Dong, Suomeng] Nanjing Agr Univ, Dept Plant Pathol, Nanjing 210095, Jiangsu, Peoples R China; [Raffaele, Sylvain] INRA, LIPM, UMR441, F-31326 Castanet Tolosan, France; [Raffaele, Sylvain] CNRS, LIPM, UMR2594, F-31326 Castanet Tolosan, France; [Kamoun, Sophien] Sainsbury Lab, Norwich NR4 7UH, Norfolk, England</t>
  </si>
  <si>
    <t>Kamoun, S (reprint author), Sainsbury Lab, Norwich Res Pk, Norwich NR4 7UH, Norfolk, England.</t>
  </si>
  <si>
    <t>sophien.kamoun@tsl.ac.uk</t>
  </si>
  <si>
    <t>Chinese National Science Fund for Excellent Young Scholar [31422044]; European Research Council [ERC-StG 336808]; Laboratory of Excellence project TULIP [ANR-10-LABX-41, ANR-11-IDEX-0002-02]; Gatsby Charitable Foundation; Biotechnology and Biological Sciences Research Council (BBSRC, UK); European Research Council (ERC-NGRB)</t>
  </si>
  <si>
    <t>We are thankful to past and present members of the Kamoun Lab as well as to several colleagues for numerous discussions and ideas. This review was developed based on reference [5] and was adapted from a talk available on YouTube (http://youtu.be/kogoAS_9Bgk). SD receives funding support from Chinese National Science Fund for Excellent Young Scholar (31422044). SR is supported by the European Research Council (ERC-StG 336808) and the Laboratory of Excellence project TULIP (ANR-10-LABX-41 and ANR-11-IDEX-0002-02). SK receives funding primarily from the Gatsby Charitable Foundation, Biotechnology and Biological Sciences Research Council (BBSRC, UK), and European Research Council (ERC-NGRB).</t>
  </si>
  <si>
    <t>CURRENT BIOLOGY LTD</t>
  </si>
  <si>
    <t>84 THEOBALDS RD, LONDON WC1X 8RR, ENGLAND</t>
  </si>
  <si>
    <t>0959-437X</t>
  </si>
  <si>
    <t>1879-0380</t>
  </si>
  <si>
    <t>CURR OPIN GENET DEV</t>
  </si>
  <si>
    <t>Curr. Opin. Genet. Dev.</t>
  </si>
  <si>
    <t>10.1016/j.gde.2015.09.001</t>
  </si>
  <si>
    <t>Cell Biology; Genetics &amp; Heredity</t>
  </si>
  <si>
    <t>CZ1XZ</t>
  </si>
  <si>
    <t>WOS:000366900600009</t>
  </si>
  <si>
    <t>Li, X; Dong, W; Lin, J; Wang, Z; Wang, Q; Chang, Y; Zhang, Z</t>
  </si>
  <si>
    <t>Li, X.; Dong, W.; Lin, J.; Wang, Z.; Wang, Q.; Chang, Y.; Zhang, Z.</t>
  </si>
  <si>
    <t>Structural, physiological and biochemical responses of Pyrus calleryana offspring to salt stress</t>
  </si>
  <si>
    <t>EUROPEAN JOURNAL OF HORTICULTURAL SCIENCE</t>
  </si>
  <si>
    <t>elemental ions; malondialdehyde (MDA); photosynthesis; rootstock; salt damage; ultrastructure</t>
  </si>
  <si>
    <t>LIPID-PEROXIDATION; ANTIOXIDATIVE ENZYMES; SELF-INCOMPATIBILITY; ARABIDOPSIS-THALIANA; TOLERANCE; PHOTOSYNTHESIS; SALINITY; CULTIVARS; ROSACEAE; GROWTH</t>
  </si>
  <si>
    <t>[Li, X.; Lin, J.; Chang, Y.; Zhang, Z.] Nanjing Agr Univ, Coll Hort, Nanjing 210095, Jiangsu, Peoples R China; [Li, X.; Wang, Z.; Wang, Q.; Chang, Y.] Jiangsu Acad Agr Sci, Inst Hort, Nanjing 210014, Jiangsu, Peoples R China; [Dong, W.] China Rural Technol Dev Ctr, Beijing 100045, Peoples R China</t>
  </si>
  <si>
    <t>Chang, Y (reprint author), Nanjing Agr Univ, Coll Hort, Nanjing 210095, Jiangsu, Peoples R China.</t>
  </si>
  <si>
    <t>changyouhong@163.com; zhangzhen9158@126.com</t>
  </si>
  <si>
    <t>National Natural Science Foundation of China [31372051]; Natural Science Foundation of Jiangsu Province [BK2011674]</t>
  </si>
  <si>
    <t>This work was supported by the National Natural Science Foundation of China (31372051) and the Natural Science Foundation of Jiangsu Province (BK2011674).</t>
  </si>
  <si>
    <t>INT SOC HORTICULTURAL SCIENCE-ISHS</t>
  </si>
  <si>
    <t>LEUVEN</t>
  </si>
  <si>
    <t>PO BOX 500, LEUVEN, 3001, BELGIUM</t>
  </si>
  <si>
    <t>1611-4426</t>
  </si>
  <si>
    <t>1611-4434</t>
  </si>
  <si>
    <t>EUR J HORTIC SCI</t>
  </si>
  <si>
    <t>Eur. J. Hortic. Sci.</t>
  </si>
  <si>
    <t>CZ4IA</t>
  </si>
  <si>
    <t>WOS:000367065500006</t>
  </si>
  <si>
    <t>Liu, B; Cui, YT; Brown, PB; Ge, XP; Xie, J; Xu, P</t>
  </si>
  <si>
    <t>Liu, Bo; Cui, Yanting; Brown, Paul B.; Ge, Xianping; Xie, Jun; Xu, Pao</t>
  </si>
  <si>
    <t>Cytotoxic effects and apoptosis induction of enrofloxacin in hepatic cell line of grass carp (Ctenopharyngodon idellus)</t>
  </si>
  <si>
    <t>FISH &amp; SHELLFISH IMMUNOLOGY</t>
  </si>
  <si>
    <t>Enrofloxacin; Cytotoxicity; Apoptosis; ROS; Grass carp; Hepatic cell</t>
  </si>
  <si>
    <t>WASTE-WATER CONTAMINANTS; MICROTITER PLATE ASSAY; OXIDATIVE STRESS; NATIONAL RECONNAISSANCE; MITOCHONDRIAL PATHWAY; ANTIOXIDANT CAPACITY; PRIMARY HEPATOCYTES; TENDON CELLS; IN-VITRO; TOXICITY</t>
  </si>
  <si>
    <t>[Liu, Bo; Ge, Xianping; Xie, Jun; Xu, Pao] Chinese Acad Fishery Sci, Freshwater Fisheries Res Ctr, Minist Agr, Key Lab Freshwater Fisheries &amp; Germplasm Resource, Wuxi 214081, Peoples R China; [Liu, Bo; Cui, Yanting; Ge, Xianping; Xie, Jun; Xu, Pao] Nanjing Agr Univ, Wuxi Fisheries Coll, Wuxi 214081, Peoples R China; [Brown, Paul B.] Purdue Univ, Dept Forestry &amp; Nat Resources, W Lafayette, IN 47907 USA</t>
  </si>
  <si>
    <t>Xie, J (reprint author), CAFS, FFRC, 9 Shanshui East Rd, Wuxi 214081, Peoples R China.</t>
  </si>
  <si>
    <t>liub@ffrc.cn; xiej@ffrc.cn; xup@ffrc.cn</t>
  </si>
  <si>
    <t>Modern Agriculture Industrial Technology System special project-National Technology System for Conventional Freshwater Fish Industries [CARS-46]; Three New Projects of Fishery in Jiangsu province; Special Fund for Agro-Scientific Research in Public Interest [D2013-5]</t>
  </si>
  <si>
    <t>This work was supported by the Modern Agriculture Industrial Technology System special project-the National Technology System for Conventional Freshwater Fish Industries (CARS-46), the Three New Projects of Fishery in Jiangsu province, and Special Fund for Agro-Scientific Research in the Public Interest (D2013-5).</t>
  </si>
  <si>
    <t>ACADEMIC PRESS LTD- ELSEVIER SCIENCE LTD</t>
  </si>
  <si>
    <t>24-28 OVAL RD, LONDON NW1 7DX, ENGLAND</t>
  </si>
  <si>
    <t>1050-4648</t>
  </si>
  <si>
    <t>1095-9947</t>
  </si>
  <si>
    <t>FISH SHELLFISH IMMUN</t>
  </si>
  <si>
    <t>Fish Shellfish Immunol.</t>
  </si>
  <si>
    <t>10.1016/j.fsi.2015.10.007</t>
  </si>
  <si>
    <t>Fisheries; Immunology; Marine &amp; Freshwater Biology; Veterinary Sciences</t>
  </si>
  <si>
    <t>CZ1OF</t>
  </si>
  <si>
    <t>WOS:000366874500001</t>
  </si>
  <si>
    <t>Sun, SM; Ge, XP; Zhu, J; Zhang, WX; Zhang, Q</t>
  </si>
  <si>
    <t>Sun, Shengming; Ge, Xianping; Zhu, Jian; Zhang, Wuxiao; Zhang, Qiong</t>
  </si>
  <si>
    <t>Molecular cloning, immunohistochemical localization, characterization and expression analysis of caspase-8 from the blunt snout bream (Megalobrama amblycephala) exposed to ammonia</t>
  </si>
  <si>
    <t>Megalobrama amblycephala; Caspase-8; Oxidative stress; Apoptosis; Ammonia</t>
  </si>
  <si>
    <t>ZEBRAFISH DANIO-RERIO; CARP CYPRINUS-CARPIO; OXIDATIVE STRESS; MESSENGER-RNA; CYTOCHROME-C; APOPTOSIS; GENE; L.; FISH; ACTIVATION</t>
  </si>
  <si>
    <t>[Sun, Shengming; Ge, Xianping; Zhu, Jian] Chinese Acad Fishery Sci, Freshwater Fisheries Res Ctr, Minist Agr, Key Lab Genet Breeding &amp; Aquaculture Biol Freshwa, Wuxi 214081, Peoples R China; [Zhang, Wuxiao; Zhang, Qiong] Nanjing Agr Univ, Wuxi Fishery Coll, Wuxi 214081, Peoples R China</t>
  </si>
  <si>
    <t>Ge, XP (reprint author), Chinese Acad Fishery Sci, Freshwater Fisheries Res Ctr, 9 East Shanshui Road, Wuxi 214081, Jiangsu, Peoples R China.</t>
  </si>
  <si>
    <t>gexp@ffrc.cn</t>
  </si>
  <si>
    <t>Chinese Academy of Fishery Sciences; China Central Governmental Research Institutional Basic Special Research Project from Public Welfare Fund [2015C06XK01]; Natural Science Foundation of Jiangsu province, China [SBK2015020058]; Modern Agriculture Industrial Technology System special project-National Technology System for Conventional Freshwater Fish Industries [CARS-46]; National "Twelfth Five-Year" Plan for Science &amp; Technology Support [2012BAD25B07]</t>
  </si>
  <si>
    <t>This study was financially supported by the Chinese Academy of Fishery Sciences, the China Central Governmental Research Institutional Basic Special Research Project from Public Welfare Fund (2015C06XK01), the Natural Science Foundation of Jiangsu province, China (SBK2015020058), Modern Agriculture Industrial Technology System special project-the National Technology System for Conventional Freshwater Fish Industries (CARS-46), and the National "Twelfth Five-Year" Plan for Science &amp; Technology Support (2012BAD25B07).</t>
  </si>
  <si>
    <t>10.1016/j.fsi.2015.10.016</t>
  </si>
  <si>
    <t>WOS:000366874500002</t>
  </si>
  <si>
    <t>Tian, HY; Zhang, DD; Xu, C; Wang, F; Liu, WB</t>
  </si>
  <si>
    <t>Tian, Hong-Yan; Zhang, Ding-Dong; Xu, Chao; Wang, Fei; Liu, Wen-Bin</t>
  </si>
  <si>
    <t>Effects of light intensity on growth, immune responses, antioxidant capability and disease resistance of juvenile blunt snout bream Megalobrama amblycephala</t>
  </si>
  <si>
    <t>Blunt snout bream; Light intensity; Stress; Immunity response; Oxidative status</t>
  </si>
  <si>
    <t>HADDOCK MELANOGRAMMUS-AEGLEFINUS; BASS DICENTRARCHUS-LABRAX; SEA BASS; GELATINIZED CARBOHYDRATE; LITOPENAEUS-VANNAMEI; SPECTRAL COMPOSITION; AQUATIC ORGANISMS; STRESS RESPONSES; OXIDATIVE STRESS; ALPHA-TOCOPHEROL</t>
  </si>
  <si>
    <t>[Tian, Hong-Yan; Zhang, Ding-Dong; Xu, Chao; Wang, Fei; Liu, Wen-Bin] Nanjing Agr Univ, Coll Anim Sci &amp; Technol, Key Lab Aquat Nutr &amp; Feed Sci Jiangsu Prov, Nanjing 210095, Jiangsu, Peoples R China</t>
  </si>
  <si>
    <t>Zhang, DD (reprint author), Nanjing Agr Univ, Coll Anim Sci &amp; Technol, Key Lab Aquat Nutr &amp; Feed Sci Jiangsu Prov, 1 Weigang Rd, Nanjing 210095, Jiangsu, Peoples R China.</t>
  </si>
  <si>
    <t>zdd_7597@njau.edu.cn; wbliu@njau.edu.cn</t>
  </si>
  <si>
    <t>National Technology System for Conventional Freshwater Fish Industries of China [CARS-46-20]; National Science and Technology Ministry [2013BAD20B05]</t>
  </si>
  <si>
    <t>This research was supported by the National Technology System for Conventional Freshwater Fish Industries of China (CARS-46-20) and National Science and Technology Ministry (2013BAD20B05).</t>
  </si>
  <si>
    <t>10.1016/j.fsi.2015.08.022</t>
  </si>
  <si>
    <t>WOS:000366874500005</t>
  </si>
  <si>
    <t>Liu, F; Pei, F; Mariga, AM; Gao, L; Chen, GT; Zhao, LY</t>
  </si>
  <si>
    <t>Liu, Fang; Pei, Fei; Mariga, Alfred Mugambi; Gao, Le; Chen, Guitang; Zhao, Liyan</t>
  </si>
  <si>
    <t>Separation and speciation analysis of zinc from Flammulina velutipes</t>
  </si>
  <si>
    <t>JOURNAL OF FOOD AND DRUG ANALYSIS</t>
  </si>
  <si>
    <t>flame atomic absorption spectrometry; Flammulina velutipes; separation; speciation analysis; zinc</t>
  </si>
  <si>
    <t>ATOMIC-ABSORPTION-SPECTROMETRY; SOLID-PHASE EXTRACTION; AMBERLITE XAD-7; FOOD SAMPLES; FLAME; PRECONCENTRATION; RESIN; ZN; POLYSACCHARIDES; CR(III)</t>
  </si>
  <si>
    <t>[Liu, Fang; Pei, Fei; Mariga, Alfred Mugambi; Zhao, Liyan] Nanjing Agr Univ, Coll Food Sci &amp; Technol, Nanjing 210095, Jiangsu, Peoples R China; [Mariga, Alfred Mugambi] Egerton Univ, Dept Dairy &amp; Food Sci &amp; Technol, Egerton, Kenya; [Gao, Le] Nanjing Agr Univ, Coll Agr, Nanjing 210095, Jiangsu, Peoples R China; [Chen, Guitang] China Pharmaceut Univ, Dept Food Qual &amp; Safety, Nanjing, Jiangsu, Peoples R China</t>
  </si>
  <si>
    <t>Zhao, LY (reprint author), Nanjing Agr Univ, Coll Food Sci &amp; Technol, Nanjing 210095, Jiangsu, Peoples R China.</t>
  </si>
  <si>
    <t>zhlychen@njau.edu.cn</t>
  </si>
  <si>
    <t>National Natural Science Foundation of China [31101255]; Fundamental Research Funds for the Central Universities [JKQ2011006]</t>
  </si>
  <si>
    <t>This work was financially supported by the National Natural Science Foundation of China (No. 31101255) and the Fundamental Research Funds for the Central Universities (JKQ2011006).</t>
  </si>
  <si>
    <t>FOOD &amp; DRUG ADMINSTRATION</t>
  </si>
  <si>
    <t>TAIPEI</t>
  </si>
  <si>
    <t>161-2 KUNYANG STREET, NANGANG, TAIPEI, 00000, TAIWAN</t>
  </si>
  <si>
    <t>1021-9498</t>
  </si>
  <si>
    <t>J FOOD DRUG ANAL</t>
  </si>
  <si>
    <t>J. Food Drug Anal.</t>
  </si>
  <si>
    <t>10.1016/j.jfda.2014.06.008</t>
  </si>
  <si>
    <t>Food Science &amp; Technology; Pharmacology &amp; Pharmacy</t>
  </si>
  <si>
    <t>CZ6LA</t>
  </si>
  <si>
    <t>WOS:000367211600004</t>
  </si>
  <si>
    <t>Zhu, TT; Meng, QW; Guo, WC; Li, GQ</t>
  </si>
  <si>
    <t>Zhu, Tao-Tao; Meng, Qing-Wei; Guo, Wen-Chao; Li, Guo-Qing</t>
  </si>
  <si>
    <t>RNA interference suppression of the receptor tyrosine kinase Torso gene impaired pupation and adult emergence in Leptinotarsa decemlineata</t>
  </si>
  <si>
    <t>JOURNAL OF INSECT PHYSIOLOGY</t>
  </si>
  <si>
    <t>Leptinotarsa decemlineata; Torso; Metamorphosis; 20-Hydroxyecdysone; Juvenile hormone</t>
  </si>
  <si>
    <t>COLORADO-POTATO-BEETLE; INSECT PROTHORACICOTROPIC HORMONE; REGULATES BODY-SIZE; REAL-TIME PCR; JUVENILE-HORMONE; BOMBYX-MORI; MANDUCA-SEXTA; EXPRESSION ANALYSIS; LARVAL DEVELOPMENT; SIGNALING PATHWAY</t>
  </si>
  <si>
    <t>[Zhu, Tao-Tao; Meng, Qing-Wei; Li, Guo-Qing] Nanjing Agr Univ, Coll Plant Protect, Educ Minist, Key Lab Integrated Management Crop Dis &amp; Pests, Nanjing 210095, Jiangsu, Peoples R China; [Guo, Wen-Chao] Xinjiang Acad Agr Sci, Dept Plant Protect, Urumqi 830091, Peoples R China</t>
  </si>
  <si>
    <t>475652324@qq.com; mqw102082@163.com; gwc1966@163.com; ligq@njau.edu.cn</t>
  </si>
  <si>
    <t>National Natural Sciences Foundation of China [31360442, 31272047]; Nationally Special Fund of China for Agri-scientific Research in the Public Interest [201103026]; Science and Technology Project of Xinjiang Uygur Autonomous Region [2013911091]; Fundamental Research Funds for the Central Universities [KYTZ201403]</t>
  </si>
  <si>
    <t>This research was supported by the National Natural Sciences Foundation of China (31360442 and 31272047), the Nationally Special Fund of China for Agri-scientific Research in the Public Interest (201103026), the Science and Technology Project of Xinjiang Uygur Autonomous Region (2013911091) and the Fundamental Research Funds for the Central Universities (KYTZ201403).</t>
  </si>
  <si>
    <t>0022-1910</t>
  </si>
  <si>
    <t>1879-1611</t>
  </si>
  <si>
    <t>J INSECT PHYSIOL</t>
  </si>
  <si>
    <t>J. Insect Physiol.</t>
  </si>
  <si>
    <t>10.1016/j.jinsphys.2015.10.005</t>
  </si>
  <si>
    <t>Entomology; Physiology; Zoology</t>
  </si>
  <si>
    <t>CZ3TS</t>
  </si>
  <si>
    <t>WOS:000367027500008</t>
  </si>
  <si>
    <t>Cai, DM; Yuan, MJ; Jia, YM; Liu, HY; Hu, Y; Zhao, RQ</t>
  </si>
  <si>
    <t>Cai, Demin; Yuan, Mengjie; Jia, Yimin; Liu, Haoyu; Hu, Yun; Zhao, Ruqian</t>
  </si>
  <si>
    <t>Maternal gestational betaine supplementation-mediated suppression of hepatic cyclin D2 and presenilin1 gene in newborn piglets is associated with epigenetic regulation of the STAT3-dependent pathway</t>
  </si>
  <si>
    <t>JOURNAL OF NUTRITIONAL BIOCHEMISTRY</t>
  </si>
  <si>
    <t>Cyclin D2; Presenilin1; STAT3; Epigenetic regulation; Maternal betaine diet</t>
  </si>
  <si>
    <t>METHYL-DONOR NUTRIENTS; CELL-CYCLE; TRANSCRIPTIONAL REGULATION; ACID SUPPLEMENTATION; METABOLIC SYNDROME; ADIPOSE-TISSUE; DNA-CONTENT; EXPRESSION; PROTEIN; CANCER</t>
  </si>
  <si>
    <t>[Cai, Demin; Yuan, Mengjie; Jia, Yimin; Hu, Yun; Zhao, Ruqian] Nanjing Agr Univ, Key Lab Anim Physiol &amp; Biochem, Nanjing 210095, Jiangsu, Peoples R China; [Liu, Haoyu] Uppsala Univ, Dept Med Cell Biol, SE-75123 Uppsala, Sweden</t>
  </si>
  <si>
    <t>National Basic Research Program of China [2012CB124703]; Special Fund for Agro-scientific Research in the Public Interest [201003011]; Fundamental Research Funds for the Central Universities [KYZ200913]; Priority Academic Program Development of Jiangsu Higher Education Institutions; Innovation Project of Jiangsu Province Postgraduate Education [2013CXLX13_292]</t>
  </si>
  <si>
    <t>This work was supported by the National Basic Research Program of China (2012CB124703), the Special Fund for Agro-scientific Research in the Public Interest (201003011), the Fundamental Research Funds for the Central Universities (KYZ200913), the Priority Academic Program Development of Jiangsu Higher Education Institutions and the Innovation Project of Jiangsu Province Postgraduate Education (2013CXLX13_292).</t>
  </si>
  <si>
    <t>0955-2863</t>
  </si>
  <si>
    <t>1873-4847</t>
  </si>
  <si>
    <t>J NUTR BIOCHEM</t>
  </si>
  <si>
    <t>J. Nutr. Biochem.</t>
  </si>
  <si>
    <t>10.1016/j.jnutbio.2015.08.007</t>
  </si>
  <si>
    <t>Biochemistry &amp; Molecular Biology; Nutrition &amp; Dietetics</t>
  </si>
  <si>
    <t>CZ0HL</t>
  </si>
  <si>
    <t>WOS:000366785600024</t>
  </si>
  <si>
    <t>Liu, XD; Qian, Y; Jung, YS; Chen, PY</t>
  </si>
  <si>
    <t>Liu, Xiao-Dong; Qian, Yingjuan; Jung, Yong-Sam; Chen, Pu-Yan</t>
  </si>
  <si>
    <t>Isolation and immunomodulatory activity of bursal peptide, a novel bursal peptide from the chicken bursa of Fabricius</t>
  </si>
  <si>
    <t>JOURNAL OF VETERINARY SCIENCE</t>
  </si>
  <si>
    <t>B cell development; bursal peptide; immunomodulatory experiment; immunomodulatory function</t>
  </si>
  <si>
    <t>TRANSCRIPTION FACTOR PU.1; B-CELL DEVELOPMENT; DIFFERENTIATING HORMONE; ANTIBODY-PRODUCTION; LYMPHOCYTE; MACROPHAGE; RESPONSES</t>
  </si>
  <si>
    <t>[Liu, Xiao-Dong] Qingdao Agr Univ, Coll Anim Sci &amp; Vet Med, Qingdao 266109, Peoples R China; [Qian, Yingjuan; Jung, Yong-Sam; Chen, Pu-Yan] Nanjing Agr Univ, Chinas Dept Agr, Div Key Lab Anim Dis Diag &amp; Immunol, Nanjing 210095, Jiangsu, Peoples R China</t>
  </si>
  <si>
    <t>Jung, YS (reprint author), Nanjing Agr Univ, Chinas Dept Agr, Div Key Lab Anim Dis Diag &amp; Immunol, Nanjing 210095, Jiangsu, Peoples R China.</t>
  </si>
  <si>
    <t>ysjung@njau.edu.cn; puyanchennj@163.com</t>
  </si>
  <si>
    <t>Priority Academic Program Development of Jiangsu Higher Education Institutions.(PAPD); National Special Research Programs for Non-profit Trades, Ministry of Agriculture [200803015]; International S&amp;T Cooperation Program of China (ISTCP) [2014DFR30980]</t>
  </si>
  <si>
    <t>This work was supported by a project funded by the Priority Academic Program Development of Jiangsu Higher Education Institutions.(PAPD), the National Special Research Programs for Non-profit Trades, Ministry of Agriculture (no. 200803015), and the International S&amp;T Cooperation Program of China (ISTCP) (no. 2014DFR30980). The funders played no role in the study design, data collection and analysis, decision to publish, or preparation of the manuscript.</t>
  </si>
  <si>
    <t>KOREAN SOC VETERINARY SCIENCE</t>
  </si>
  <si>
    <t>SEOUL NATL UNIV,  COLLEGE VETERINARY MEDICINE,, SEOUL, 151-742, SOUTH KOREA</t>
  </si>
  <si>
    <t>1229-845X</t>
  </si>
  <si>
    <t>1976-555X</t>
  </si>
  <si>
    <t>J VET SCI</t>
  </si>
  <si>
    <t>J. Vet. Sci.</t>
  </si>
  <si>
    <t>10.4142/jvs.2015.16.4.501</t>
  </si>
  <si>
    <t>CZ5DF</t>
  </si>
  <si>
    <t>WOS:000367122000014</t>
  </si>
  <si>
    <t>Wang, HD; Sun, R; Cao, Y; Pei, WX; Sun, YF; Zhou, HM; Wu, XN; Zhang, F; Luo, L; Shen, QR; Xu, GH; Sun, SB</t>
  </si>
  <si>
    <t>Wang, Huadun; Sun, Rui; Cao, Yue; Pei, Wenxia; Sun, Yafei; Zhou, Hongmin; Wu, Xueneng; Zhang, Fang; Luo, Le; Shen, Qirong; Xu, Guohua; Sun, Shubin</t>
  </si>
  <si>
    <t>OsSIZ1, a SUMO E3 Ligase Gene, is Involved in the Regulation of the Responses to Phosphate and Nitrogen in Rice</t>
  </si>
  <si>
    <t>PLANT AND CELL PHYSIOLOGY</t>
  </si>
  <si>
    <t>Nitrogen; OsSIZ1; Phosphate; Regulation; Rice</t>
  </si>
  <si>
    <t>MYB TRANSCRIPTION FACTOR; STARVATION RESPONSES; ROOT ARCHITECTURE; SIGNALING PATHWAYS; HIGHER-PLANTS; ARABIDOPSIS; HOMEOSTASIS; NITRATE; EXPRESSION; TRANSPORTERS</t>
  </si>
  <si>
    <t>[Wang, Huadun; Sun, Rui; Cao, Yue; Pei, Wenxia; Sun, Yafei; Zhou, Hongmin; Wu, Xueneng; Zhang, Fang; Luo, Le; Shen, Qirong; Xu, Guohua; Sun, Shubin] Nanjing Agr Univ, Minist Agr, State Key Lab Crop Genet &amp; Germplasm Enhancement, Key Lab Plant Nutr &amp; Fertilizat Low Middle Reache, Nanjing 210095, Peoples R China</t>
  </si>
  <si>
    <t>Sun, SB (reprint author), Nanjing Agr Univ, Minist Agr, State Key Lab Crop Genet &amp; Germplasm Enhancement, Key Lab Plant Nutr &amp; Fertilizat Low Middle Reache, Nanjing 210095, Peoples R China.</t>
  </si>
  <si>
    <t>sunshubin@njau.edu.cn</t>
  </si>
  <si>
    <t>Chinese National Natural Science Foundation [31172014]; Fundamental Research Funds for the Central Universities [KYTZ201404]; National Program on R&amp;D of Transgenic Plants [2011ZX08009-003-005, 2014ZX0800931B]; Ministry of Education of China [Innovative Research Team Development Plan] [IRT1256]; 111 Project [12009]; PAPD of Jiangsu Higher Education Institutions project; Jiangsu Provincial Natural Science Foundation [BK20141367]</t>
  </si>
  <si>
    <t>This work was supported by the Chinese National Natural Science Foundation [31172014]; Fundamental Research Funds for the Central Universities [KYTZ201404]; the National Program on R&amp;D of Transgenic Plants [2011ZX08009-003-005 and 2014ZX0800931B]; the Ministry of Education of China [Innovative Research Team Development Plan IRT1256]; the 111 Project [No. 12009]; the PAPD of Jiangsu Higher Education Institutions project; Jiangsu Provincial Natural Science Foundation [BK20141367].</t>
  </si>
  <si>
    <t>0032-0781</t>
  </si>
  <si>
    <t>1471-9053</t>
  </si>
  <si>
    <t>PLANT CELL PHYSIOL</t>
  </si>
  <si>
    <t>Plant Cell Physiol.</t>
  </si>
  <si>
    <t>10.1093/pcp/pcv162</t>
  </si>
  <si>
    <t>Plant Sciences; Cell Biology</t>
  </si>
  <si>
    <t>CZ6DD</t>
  </si>
  <si>
    <t>WOS:000367190500008</t>
  </si>
  <si>
    <t>Rajput, NA; Zhang, MX; Shen, DY; Liu, TL; Zhang, QM; Ru, YY; Sun, P; Dou, DL</t>
  </si>
  <si>
    <t>Rajput, Nasir Ahmed; Zhang, Meixiang; Shen, Danyu; Liu, Tingli; Zhang, Qimeng; Ru, Yanyan; Sun, Peng; Dou, Daolong</t>
  </si>
  <si>
    <t>Overexpression of a Phytophthora Cytoplasmic CRN Effector Confers Resistance to Disease, Salinity and Drought in Nicotiana benthamiana</t>
  </si>
  <si>
    <t>Abiotic stress; Cell death suppression; Disease resistance; PsCRN161; Transgenic plants</t>
  </si>
  <si>
    <t>PROGRAMMED CELL-DEATH; BINDING CASSETTE TRANSPORTER; RXLR EFFECTOR; HYPERSENSITIVE RESPONSE; PATHOGEN PHYTOPHTHORA; GENOME SEQUENCE; HOST NUCLEUS; SALT STRESS; PLANT; SOJAE</t>
  </si>
  <si>
    <t>[Rajput, Nasir Ahmed; Zhang, Meixiang; Shen, Danyu; Liu, Tingli; Zhang, Qimeng; Ru, Yanyan; Sun, Peng; Dou, Daolong] Nanjing Agr Univ, Dept Plant Pathol, Nanjing, Jiangsu, Peoples R China; [Rajput, Nasir Ahmed] Univ Agr Faisalabad, Dept Plant Pathol, Faisalabad, Pakistan</t>
  </si>
  <si>
    <t>Dou, DL (reprint author), Nanjing Agr Univ, Dept Plant Pathol, Nanjing, Jiangsu, Peoples R China.</t>
  </si>
  <si>
    <t>National Science and Technology Major Projects [2014ZX0800910B]; National Natural Science Foundation of China (NSFC) [31301613, 31371894]; Chinese Ministry of Education [E200909]; Nanjing Agricultural University (NJAU) [Youth Science and Technology Innovation Fund] [KJ2013005]</t>
  </si>
  <si>
    <t>This work was supported by the National Science and Technology Major Projects [grant No. 2014ZX0800910B); the National Natural Science Foundation of China (NSFC) [grant Nos. 31301613 and 31371894]; the Chinese Ministry of Education [Key project no. E200909]; Nanjing Agricultural University (NJAU) [Youth Science and Technology Innovation Fund (KJ2013005)].</t>
  </si>
  <si>
    <t>10.1093/pcp/pcv164</t>
  </si>
  <si>
    <t>WOS:000367190500011</t>
  </si>
  <si>
    <t>Han, Y; Chen, G; Chen, YH; Shen, ZG</t>
  </si>
  <si>
    <t>Han, Ying; Chen, Gang; Chen, Yahua; Shen, Zhenguo</t>
  </si>
  <si>
    <t>Cadmium Toxicity and Alleviating Effects of Exogenous Salicylic Acid in Iris hexagona</t>
  </si>
  <si>
    <t>Cadmium; Salicylic acid; Iris hexagona; Ultrastructure; Antioxidant enzyme</t>
  </si>
  <si>
    <t>ANTIOXIDANT DEFENSE SYSTEM; HYDROGEN-PEROXIDE; OXIDATIVE STRESS; WHEAT SEEDLINGS; PLANTS; TOLERANCE; ACCUMULATION; ASSAY</t>
  </si>
  <si>
    <t>[Han, Ying; Chen, Yahua; Shen, Zhenguo] Nanjing Agr Univ, Coll Life Sci, Natl Joint Local Engn Res Ctr Rural Land Resource, Nanjing 210095, Jiangsu, Peoples R China; [Han, Ying] Suzhou Polytech Inst Agr, Suzhou 215008, Peoples R China; [Chen, Gang] Yangzhou Univ, Coll Biosci &amp; Biotechnol, Yangzhou 225009, Peoples R China</t>
  </si>
  <si>
    <t>Shen, ZG (reprint author), Nanjing Agr Univ, Coll Life Sci, Natl Joint Local Engn Res Ctr Rural Land Resource, Nanjing 210095, Jiangsu, Peoples R China.</t>
  </si>
  <si>
    <t>zgshen@njau.edu.cn</t>
  </si>
  <si>
    <t>National Natural Science Foundation of China [41030529]; Social Development Foundation of Jiangsu Province [BE2011781]</t>
  </si>
  <si>
    <t>The work described here was supported by the National Natural Science Foundation of China (41030529), and the Social Development Foundation of Jiangsu Province (BE2011781).</t>
  </si>
  <si>
    <t>10.1007/s00128-015-1640-3</t>
  </si>
  <si>
    <t>CW7NE</t>
  </si>
  <si>
    <t>WOS:000365185100016</t>
  </si>
  <si>
    <t>Chen, X; Yang, YZ; Liu, DQ; Zhang, CH; Ge, Y</t>
  </si>
  <si>
    <t>Chen, Xue; Yang, Yazhou; Liu, Danqing; Zhang, Chunhua; Ge, Ying</t>
  </si>
  <si>
    <t>Do soil Fe transformation and secretion of low-molecular-weight organic acids affect the availability of Cd to rice?</t>
  </si>
  <si>
    <t>Iron; Cadmium; Bioavailability; Organic acids; Soils; Rice</t>
  </si>
  <si>
    <t>PLANT CADMIUM UPTAKE; RADIAL OXYGEN LOSS; ALUMINUM RESISTANCE; IRON AVAILABILITY; PADDY SOILS; RHIZOSPHERE; METALS; PH; ACCUMULATION; REDUCTION</t>
  </si>
  <si>
    <t>[Chen, Xue; Yang, Yazhou; Liu, Danqing; Ge, Ying] Nanjing Agr Univ, Coll Resources &amp; Environm Sci, Jiangsu Prov Key Lab Marine Biol, Nanjing 210095, Jiangsu, Peoples R China; [Zhang, Chunhua] Nanjing Agr Univ, Demonstrat Lab Elements &amp; Life Sci Res, Lab Ctr Life Sci, Nanjing 210095, Jiangsu, Peoples R China</t>
  </si>
  <si>
    <t>Ge, Y (reprint author), Nanjing Agr Univ, Coll Resources &amp; Environm Sci, Jiangsu Prov Key Lab Marine Biol, Nanjing 210095, Jiangsu, Peoples R China.</t>
  </si>
  <si>
    <t>National Science Foundation of China [30700479]; Research Fund for the Doctoral Program of Higher Education of China [20090097110035, 20110097110004]; Research Fund of State Key Laboratory of Soil and Sustainable Agriculture, Nanjing Institute of Soil Science, Chinese Academy of Science [Y052010019]; Priority Academic Program Development of Jiangsu Higher Education Institutions (PAPD)</t>
  </si>
  <si>
    <t>This work was funded by National Science Foundation of China (30700479); Research Fund for the Doctoral Program of Higher Education of China (20090097110035, 20110097110004); Research Fund of State Key Laboratory of Soil and Sustainable Agriculture, Nanjing Institute of Soil Science, Chinese Academy of Science (Y052010019); and the Priority Academic Program Development of Jiangsu Higher Education Institutions (PAPD). The authors deeply appreciate the valuable comments made by Prof. William Hendershot in McGill University on the manuscript and the technical assistance in the rice LMWOA analysis provided by Prof. Shaojian Zheng and Dr. Xiaofang Zhu in Zhejiang University.</t>
  </si>
  <si>
    <t>10.1007/s11356-015-5134-y</t>
  </si>
  <si>
    <t>CY8CX</t>
  </si>
  <si>
    <t>WOS:000366637300019</t>
  </si>
  <si>
    <t>Sun, K; Liu, J; Gao, YZ; Sheng, YH; Kang, FX; Waigi, MG</t>
  </si>
  <si>
    <t>Sun, Kai; Liu, Juan; Gao, Yanzheng; Sheng, Yuehui; Kang, Fuxing; Waigi, Michael Gatheru</t>
  </si>
  <si>
    <t>Inoculating plants with the endophytic bacterium Pseudomonas sp Ph6-gfp to reduce phenanthrene contamination</t>
  </si>
  <si>
    <t>Polycyclic aromatic hydrocarbons; Phenanthrene; Endophytic Pseudomonas; Colonization method; Visualization; Performance</t>
  </si>
  <si>
    <t>POLYCYCLIC AROMATIC-HYDROCARBONS; METHOD AFFECTS COLONIZATION; ORGANIC POLLUTANTS; POPLAR TREES; BIOFILM FORMATION; PHYTOREMEDIATION; GROWTH; SOIL; SEEDLINGS; RICE</t>
  </si>
  <si>
    <t>[Sun, Kai; Liu, Juan; Gao, Yanzheng; Sheng, Yuehui; Kang, Fuxing; Waigi, Michael Gatheru] Nanjing Agr Univ, Inst Organ Contaminant Control &amp; Soil Remediat, Coll Resources &amp; Environm Sci, Nanjing 210095, Jiangsu, Peoples R China</t>
  </si>
  <si>
    <t>Gao, YZ (reprint author), Nanjing Agr Univ, Inst Organ Contaminant Control &amp; Soil Remediat, Coll Resources &amp; Environm Sci, Weigang Rd 1, Nanjing 210095, Jiangsu, Peoples R China.</t>
  </si>
  <si>
    <t>gaoyanzheng@njau.edu.cn</t>
  </si>
  <si>
    <t>National Science Foundation of China [41201501, 41171380, 51278252, 21477056]; Science Foundation of Jiangsu Province [BK2012370, BK20130030]; Doctoral Fund of the Ministry of Education of China [20120097120012]</t>
  </si>
  <si>
    <t>This work was financially supported by the National Science Foundation of China (41201501, 41171380, 51278252, 21477056), the Science Foundation of Jiangsu Province (BK2012370, BK20130030), and the Doctoral Fund of the Ministry of Education of China (20120097120012).</t>
  </si>
  <si>
    <t>10.1007/s11356-015-5128-9</t>
  </si>
  <si>
    <t>WOS:000366637300022</t>
  </si>
  <si>
    <t>Hong, Y; Huang, LN; Yang, JM; Cao, XD; Han, Q; Zhang, M; Han, YH; Fu, ZQ; Zhu, CG; Lu, K; Li, XR; Lin, JJ</t>
  </si>
  <si>
    <t>Hong, Yang; Huang, Lini; Yang, Jianmei; Cao, Xiaodan; Han, Qian; Zhang, Min; Han, Yanhui; Fu, Zhiqiang; Zhu, Chuangang; Lu, Ke; Li, Xiangrui; Lin, Jiaojiao</t>
  </si>
  <si>
    <t>Cloning, expression and enzymatic characterization of 3-phosphoglycerate kinase from Schistosoma japonicum</t>
  </si>
  <si>
    <t>EXPERIMENTAL PARASITOLOGY</t>
  </si>
  <si>
    <t>Schistosoma japonicum (S. japonicum); 3-Phosphoglycerate kinase (PGK); Enzymatic activity</t>
  </si>
  <si>
    <t>PHOSPHOGLYCERATE KINASE; TRYPANOSOMA-BRUCEI; GLYCERALDEHYDE-3-PHOSPHATE DEHYDROGENASE; GLYCOSOMAL MICROBODY; MOLECULAR-CLONING; MANSONI; SEQUENCE; SENSITIVITY; VACCINES; SURFACE</t>
  </si>
  <si>
    <t>[Hong, Yang; Huang, Lini; Yang, Jianmei; Cao, Xiaodan; Han, Qian; Zhang, Min; Han, Yanhui; Fu, Zhiqiang; Zhu, Chuangang; Lu, Ke; Lin, Jiaojiao] Chinese Acad Agr Sci, Shanghai Vet Res Inst, Key Lab Anim Parasitol, Minist Agr China, Shanghai 200241, Peoples R China; [Zhang, Min] Henan Univ Sci &amp; Technol, Coll Anim Sci &amp; Technol, Luoyang 471023, Henan Province, Peoples R China; [Han, Yanhui] Henan Inst Sci &amp; Technol, Coll Anim Sci, Xinxiang 453003, Henan Province, Peoples R China; [Li, Xiangrui] Nanjing Agr Univ, Coll Vet Med, Nanjing 210095, Jiangsu, Peoples R China; [Lin, Jiaojiao] Jiangsu Coinnovat Ctr Prevent &amp; Control Important, Yangzhou 225009, Jiangsu, Peoples R China</t>
  </si>
  <si>
    <t>Lin, JJ (reprint author), Chinese Acad Agr Sci, Shanghai Vet Res Inst, Key Lab Anim Parasitol, Minist Agr China, 518 Ziyue Rd, Shanghai 200241, Peoples R China.</t>
  </si>
  <si>
    <t>jjlin@shvri.ac.cn</t>
  </si>
  <si>
    <t>National Natural Science Foundation of China [31172315, 31402192]; basic scientific research operation cost of state-level public welfare scientific research courtyard [2015JB09]; China Postdoctoral Science Foundation [2012M510630]; Key Project in the National Science &amp; Technology Pillar Program from the Ministry of Science and Technology [2015BAI09B04]; Doctoral Star-up Fund of Henan University of Science and Technology [13480069]</t>
  </si>
  <si>
    <t>This work was supported by National Natural Science Foundation of China (No. 31172315, 31402192), basic scientific research operation cost of state-level public welfare scientific research courtyard (No. 2015JB09), China Postdoctoral Science Foundation (No. 2012M510630), Key Project in the National Science &amp; Technology Pillar Program from the Ministry of Science and Technology (Grant No. 2015BAI09B04) and the Doctoral Star-up Fund of Henan University of Science and Technology (No. 13480069).</t>
  </si>
  <si>
    <t>0014-4894</t>
  </si>
  <si>
    <t>1090-2449</t>
  </si>
  <si>
    <t>EXP PARASITOL</t>
  </si>
  <si>
    <t>Exp. Parasitol.</t>
  </si>
  <si>
    <t>10.1016/j.exppara.2015.08.016</t>
  </si>
  <si>
    <t>Parasitology</t>
  </si>
  <si>
    <t>CY5JC</t>
  </si>
  <si>
    <t>WOS:000366442900006</t>
  </si>
  <si>
    <t>Basnet, RK; Duwal, A; Tiwari, DN; Xiao, D; Monakhos, S; Bucher, J; Visser, RGF; Groot, SPC; Bonnema, G; Maliepaard, C</t>
  </si>
  <si>
    <t>Basnet, Ram K.; Duwal, Anita; Tiwari, Dev N.; Xiao, Dong; Monakhos, Sokrat; Bucher, Johan; Visser, Richard G. F.; Groot, Steven P. C.; Bonnema, Guusje; Maliepaard, Chris</t>
  </si>
  <si>
    <t>Quantitative Trait Locus Analysis of Seed Germination and Seedling Vigor in Brassica rapa Reveals OTL Hotspots and Epistatic Interactions</t>
  </si>
  <si>
    <t>Brassica rapa; QTL mapping; seed germination; seedling vigor; salt stress; candidate genes</t>
  </si>
  <si>
    <t>ARABIDOPSIS-THALIANA; NATURAL VARIATION; FLOWERING TIME; SALT TOLERANCE; NAPUS; IDENTIFICATION; GROWTH; GENES; ROOT; HYBRIDIZATION</t>
  </si>
  <si>
    <t>[Basnet, Ram K.; Duwal, Anita; Tiwari, Dev N.; Xiao, Dong; Monakhos, Sokrat; Bucher, Johan; Visser, Richard G. F.; Bonnema, Guusje; Maliepaard, Chris] Wageningen Univ, Wageningen Univ &amp; Res Ctr, Wageningen UR Plant Breeding, NL-6700 AP Wageningen, Netherlands; [Basnet, Ram K.; Visser, Richard G. F.; Bonnema, Guusje] Ctr BioSyst Gen, Wageningen, Netherlands; [Xiao, Dong] Nanjing Agr Univ, Hort Coll, State Key Lab Crop Genet &amp; Germplasm Enhancement, Nanjing, Jiangsu, Peoples R China; [Monakhos, Sokrat] Russian State Agrarian Univ, Moscow Timiryazev Agr Acad, Moscow, Russia; [Groot, Steven P. C.] Plant Res Int, Wageningen, Netherlands</t>
  </si>
  <si>
    <t>Maliepaard, C (reprint author), Wageningen Univ, Wageningen Univ &amp; Res Ctr, Wageningen UR Plant Breeding, NL-6700 AP Wageningen, Netherlands.</t>
  </si>
  <si>
    <t>chris.maliepaard@wur.nl</t>
  </si>
  <si>
    <t>Centre for BioSystems Genomics (CBSG), Netherlands; Netherlands Genomics Initiative (NGI)</t>
  </si>
  <si>
    <t>We thank the members of the Unifarm facility of Wageningen University and Research Centre (WUR) for taking care of the plants and all the necessary support. Authors highly appreciate the cooperations from Dr. Ronny loosen from the SeedLab, Laboratory of Plant Physiology, Wageningen UR, The Netherlands in fixing camera setup for seedling assay experiments. We also would like to thank Natalia Carreno Quintero, Laboratory of Plant Physiology and Plant Breeding for her kind help with the figures. Finally, the authors are thankful to the Centre for BioSystems Genomics (CBSG), Netherlands, which is a part of the Netherlands Genomics Initiative (NGI) for partial financial support for this study.</t>
  </si>
  <si>
    <t>10.3389/fpls.2015.01032</t>
  </si>
  <si>
    <t>CY7DY</t>
  </si>
  <si>
    <t>WOS:000366569600001</t>
  </si>
  <si>
    <t>Gao, L; Lv, YJ; Wang, DD; Tahir, M; Peng, XH</t>
  </si>
  <si>
    <t>Gao, Lei; Lv, Yujuan; Wang, Dongdong; Tahir, Muhammad; Peng, Xinhua</t>
  </si>
  <si>
    <t>Can shallow-layer measurements at a single location be used to predict deep soil water storage at the slope scale?</t>
  </si>
  <si>
    <t>JOURNAL OF HYDROLOGY</t>
  </si>
  <si>
    <t>Temporal persistence; Soil water prediction; Hillslope hydrology; Humid area</t>
  </si>
  <si>
    <t>TEMPORAL STABILITY; LOESS PLATEAU; HILLSLOPE SCALE; SEMIARID STEPPE; TIME STABILITY; LAND-USE; MOISTURE; VARIABILITY; PROFILE; DEPTH</t>
  </si>
  <si>
    <t>[Gao, Lei; Lv, Yujuan; Tahir, Muhammad; Peng, Xinhua] Chinese Acad Sci, Inst Soil Sci, State Key Lab Soil &amp; Sustainable Agr, Nanjing 210008, Jiangsu, Peoples R China; [Wang, Dongdong] Nanjing Agr Univ, Coll Resources &amp; Environm Sci, Nanjing 210095, Jiangsu, Peoples R China</t>
  </si>
  <si>
    <t>Natural Science Foundation of China [41301233]; Natural Science Foundation of Jiangsu Province [BK20131050]</t>
  </si>
  <si>
    <t>Financial support for this research was provided by the Natural Science Foundation of China (41301233) and the Natural Science Foundation of Jiangsu Province (BK20131050). The authors are indebted to the editor and four anonymous reviewers for their valuable contributions to this manuscript. The authors also thank the staff of the Ecological Experimental Station of Red Soil of the Institute of Soil Science of CAS.</t>
  </si>
  <si>
    <t>0022-1694</t>
  </si>
  <si>
    <t>1879-2707</t>
  </si>
  <si>
    <t>J HYDROL</t>
  </si>
  <si>
    <t>J. Hydrol.</t>
  </si>
  <si>
    <t>10.1016/j.jhydrol.2015.11.002</t>
  </si>
  <si>
    <t>Engineering, Civil; Geosciences, Multidisciplinary; Water Resources</t>
  </si>
  <si>
    <t>Engineering; Geology; Water Resources</t>
  </si>
  <si>
    <t>CZ0BJ</t>
  </si>
  <si>
    <t>WOS:000366769800002</t>
  </si>
  <si>
    <t>Li, JR; Wang, W; Shi, FX</t>
  </si>
  <si>
    <t>Li, Jun-rong; Wang, Wei; Shi, Fang-xiong</t>
  </si>
  <si>
    <t>Induction of follicular luteinization by equine chorionic gonadotropin in cyclic guinea pigs</t>
  </si>
  <si>
    <t>JOURNAL OF ZHEJIANG UNIVERSITY-SCIENCE B</t>
  </si>
  <si>
    <t>Equine chorionic gonadotropin (eCG); Guinea Pig; Follicular development; Proliferating cell nuclear antigen (PCNA); Steroidogenic acute regulatory protein (StAR)</t>
  </si>
  <si>
    <t>STIMULATING-HORMONE SECRETION; HUMAN MENOPAUSAL GONADOTROPIN; ESTROUS-CYCLE; UNRUPTURED FOLLICLE; PREOVULATORY FOLLICLES; OVARIAN SYMPATHECTOMY; CELL-PROLIFERATION; REGULATORY PROTEIN; GNRH AGONIST; IN-VITRO</t>
  </si>
  <si>
    <t>[Li, Jun-rong; Wang, Wei; Shi, Fang-xiong] Nanjing Agr Univ, Coll Anim Sci &amp; Technol, Lab Anim Reprod, Nanjing 210095, Jiangsu, Peoples R China; [Li, Jun-rong] Jinhua Polytech, Coll Agr &amp; Bioengn, Jinhua 321017, Peoples R China</t>
  </si>
  <si>
    <t>Project supported by the National Natural Science Foundation of China (No. 31172206)</t>
  </si>
  <si>
    <t>ZHEJIANG UNIV</t>
  </si>
  <si>
    <t>HANGZHOU</t>
  </si>
  <si>
    <t>EDITORIAL BOARD, 20 YUGU RD, HANGZHOU, 310027, PEOPLES R CHINA</t>
  </si>
  <si>
    <t>1673-1581</t>
  </si>
  <si>
    <t>1862-1783</t>
  </si>
  <si>
    <t>J ZHEJIANG UNIV-SC B</t>
  </si>
  <si>
    <t>J. Zhejiang Univ.-SCI. B</t>
  </si>
  <si>
    <t>10.1631/jzus.B1500046</t>
  </si>
  <si>
    <t>Biochemistry &amp; Molecular Biology; Biotechnology &amp; Applied Microbiology; Medicine, Research &amp; Experimental</t>
  </si>
  <si>
    <t>Biochemistry &amp; Molecular Biology; Biotechnology &amp; Applied Microbiology; Research &amp; Experimental Medicine</t>
  </si>
  <si>
    <t>CY8FW</t>
  </si>
  <si>
    <t>WOS:000366645200002</t>
  </si>
  <si>
    <t>Yan, X; Du, ZH; Bai, SQ; Zuo, YC; Zhou, XK; Kou, J; Yan, JJ; Zhang, JB; Li, P; You, MH; Zhang, Y; Li, DX; Zhang, CB; Zhang, J</t>
  </si>
  <si>
    <t>Yan Xu; Du Zhou-he; Bai Shi-qie; Zuo Yan-chun; Zhou Xiao-kang; Kou Jing; Yan Jia-jun; Zhang Jian-bo; Li Ping; You Ming-hong; Zhang Yu; Li Da-xu; Zhang Chang-bing; Zhang Jin</t>
  </si>
  <si>
    <t>Potential Applicability of Fecal NIRs: A Review</t>
  </si>
  <si>
    <t>SPECTROSCOPY AND SPECTRAL ANALYSIS</t>
  </si>
  <si>
    <t>Chinese</t>
  </si>
  <si>
    <t>NIRS; Feces; Botanical composition; Dietary quality; Physiological status; Animal manure</t>
  </si>
  <si>
    <t>INFRARED REFLECTANCE SPECTROSCOPY; PREDICTING DIET QUALITY; ANIMAL MANURE COMPOST; NUTRIENT CONTENTS; RAPID ESTIMATION; GRASS MIXTURES; POULTRY MANURE; PIG MANURE; CATTLE; GOATS</t>
  </si>
  <si>
    <t>[Yan Xu; Du Zhou-he; Zuo Yan-chun; Zhou Xiao-kang; Kou Jing] Sichuan Acad Agr Sci, Anim Husb Res Ctr, Nanchong 637000, Peoples R China; [Yan Xu; Du Zhou-he; Zuo Yan-chun; Zhou Xiao-kang; Kou Jing] Sichuan Acad Agr Sci, Sericultural Res Inst, Nanchong 637000, Peoples R China; [Bai Shi-qie; Yan Jia-jun; Zhang Jian-bo; You Ming-hong; Zhang Yu; Li Da-xu; Zhang Chang-bing; Zhang Jin] Sichuan Acad Grassland Sci, Chengdu 611731, Peoples R China; [Li Ping] Nanjing Agr Univ, Coll Prataculture Sci, Nanjing 210095, Jiangsu, Peoples R China</t>
  </si>
  <si>
    <t>Du, ZH (reprint author), Sichuan Acad Agr Sci, Anim Husb Res Ctr, Nanchong 637000, Peoples R China.</t>
  </si>
  <si>
    <t>zhouhedu@263.net; baishiqie@126.com</t>
  </si>
  <si>
    <t>OFFICE SPECTROSCOPY &amp; SPECTRAL ANALYSIS</t>
  </si>
  <si>
    <t>NO 76 COLLAGE SOUTH RD BEIJING, BEIJING 100081, PEOPLES R CHINA</t>
  </si>
  <si>
    <t>1000-0593</t>
  </si>
  <si>
    <t>SPECTROSC SPECT ANAL</t>
  </si>
  <si>
    <t>Spectrosc. Spectr. Anal.</t>
  </si>
  <si>
    <t>10.3964/j.issn.1000-0593(2015)12-3382-06</t>
  </si>
  <si>
    <t>CY6TX</t>
  </si>
  <si>
    <t>WOS:000366542800021</t>
  </si>
  <si>
    <t>Zhu, LQ; Hu, NJ; Zhang, ZW; Xu, JL; Tao, BR; Meng, YL</t>
  </si>
  <si>
    <t>Zhu, Liqun; Hu, Naijuan; Zhang, Zhengwen; Xu, Jianglai; Tao, Baorui; Meng, Yali</t>
  </si>
  <si>
    <t>Short-term responses of soil organic carbon and carbon pool management index to different annual straw return rates in a rice-wheat cropping system</t>
  </si>
  <si>
    <t>CATENA</t>
  </si>
  <si>
    <t>Straw return; Soil organic carbon; Carbon pool management index; Crop yield</t>
  </si>
  <si>
    <t>TILLAGE; FERTILIZATION; ROTATION; CHINA; SEQUESTRATION; RESIDUE; MATTER; FRACTIONS; YIELD; AGGREGATE</t>
  </si>
  <si>
    <t>[Zhu, Liqun; Hu, Naijuan; Zhang, Zhengwen; Xu, Jianglai; Tao, Baorui; Meng, Yali] Nanjing Agr Univ, Coll Agr, Nanjing 210095, Jiangsu, Peoples R China; [Zhu, Liqun] N Carolina State Univ, Dept Plant Pathol, Raleigh, NC 27695 USA</t>
  </si>
  <si>
    <t>Zhu, LQ (reprint author), Nanjing Agr Univ, Coll Agr, Nanjing 210095, Jiangsu, Peoples R China.</t>
  </si>
  <si>
    <t>zhulq@njau.edu.cn</t>
  </si>
  <si>
    <t>Special Fund for Agro-scientific Research in the Public Interest [201103001]; Fundamental Research Funds for the Central Universities [SKCX2014001]</t>
  </si>
  <si>
    <t>This work was supported by the Special Fund for Agro-scientific Research in the Public Interest (no. 201103001) and the Fundamental Research Funds for the Central Universities (SKCX2014001). We would like to thank the anonymous reviewers for their insightful comments and suggestions on this manuscript.</t>
  </si>
  <si>
    <t>0341-8162</t>
  </si>
  <si>
    <t>1872-6887</t>
  </si>
  <si>
    <t>Catena</t>
  </si>
  <si>
    <t>10.1016/j.catena.2015.08.008</t>
  </si>
  <si>
    <t>Geosciences, Multidisciplinary; Soil Science; Water Resources</t>
  </si>
  <si>
    <t>Geology; Agriculture; Water Resources</t>
  </si>
  <si>
    <t>CY2GD</t>
  </si>
  <si>
    <t>WOS:000366225900029</t>
  </si>
  <si>
    <t>Yang, P; Liu, YA; Ahmed, N; Ullah, S; Liu, Y; Chen, QS</t>
  </si>
  <si>
    <t>Yang, Ping; Liu, Ya'an; Ahmed, Nisar; Ullah, Shakeeb; Liu, Yi; Chen, Qiusheng</t>
  </si>
  <si>
    <t>Ultrastructural identification of telocytes in the muscularis of chicken ileum</t>
  </si>
  <si>
    <t>EXPERIMENTAL AND THERAPEUTIC MEDICINE</t>
  </si>
  <si>
    <t>telocytes; ultrastructure; ileum; chicken</t>
  </si>
  <si>
    <t>ELECTRON-MICROSCOPE EVIDENCE; INTERSTITIAL-CELLS; STEM-CELLS; LUNG TELOCYTES; CAJAL; REGENERATION; FIBROBLASTS; DISEASE; ENTITY; NICHE</t>
  </si>
  <si>
    <t>[Yang, Ping; Liu, Ya'an; Ahmed, Nisar; Ullah, Shakeeb; Liu, Yi; Chen, Qiusheng] Nanjing Agr Univ, Coll Vet Med, Minist Agr, Key Lab Anim Physiol &amp; Biochem, Nanjing 210095, Jiangsu, Peoples R China</t>
  </si>
  <si>
    <t>Chen, QS (reprint author), Nanjing Agr Univ, Coll Vet Med, Minist Agr, Key Lab Anim Physiol &amp; Biochem, Yifu Bldg,1 Tongwei Rd, Nanjing 210095, Jiangsu, Peoples R China.</t>
  </si>
  <si>
    <t>National Natural Science Foundation of China [31402155, 31172282]; Natural Science Foundation of Jiangsu Province of China [BK20130681]; Fundamental Research Funds for the Central Universities of China [KJ201302]; Priority Academic Program Development of Jiangsu Higher Education Institutions of China</t>
  </si>
  <si>
    <t>The present study was supported by grants from the National Natural Science Foundation of China (Youth Project, no. 31402155 and no. 31172282), the Natural Science Foundation of Jiangsu Province of China (youth project, no. BK20130681), the Fundamental Research Funds for the Central Universities of China (no. KJ201302), and the Priority Academic Program Development of Jiangsu Higher Education Institutions of China.</t>
  </si>
  <si>
    <t>1792-0981</t>
  </si>
  <si>
    <t>1792-1015</t>
  </si>
  <si>
    <t>EXP THER MED</t>
  </si>
  <si>
    <t>Exp. Ther. Med.</t>
  </si>
  <si>
    <t>10.3892/etm.2015.2841</t>
  </si>
  <si>
    <t>CY5GJ</t>
  </si>
  <si>
    <t>WOS:000366435800049</t>
  </si>
  <si>
    <t>Zhao, G; Song, Z; Wang, S; Hassan, IA; Wang, W; Cheng, F; Yang, X</t>
  </si>
  <si>
    <t>Zhao, G.; Song, Z.; Wang, S.; Hassan, I. A.; Wang, W.; Cheng, F.; Yang, X.</t>
  </si>
  <si>
    <t>A Seroepidemiological Survey of Toxoplasma gondii Infection in Free-Range and Caged Ducks in Southwest China</t>
  </si>
  <si>
    <t>ISRAEL JOURNAL OF VETERINARY MEDICINE</t>
  </si>
  <si>
    <t>Duck; Toxoplasma gondii; Prevalence; China</t>
  </si>
  <si>
    <t>MOLECULAR CHARACTERIZATION; SEROLOGICAL SURVEY; CHICKENS; ANTIBODIES; SEROPREVALENCE; DIAGNOSIS; GEESE; EGYPT</t>
  </si>
  <si>
    <t>[Zhao, G.; Song, Z.; Cheng, F.; Yang, X.] Southwest Univ, Dept Vet Med, Chongqing 402460, Peoples R China; [Wang, S.; Hassan, I. A.; Wang, W.] Nanjing Agr Univ, Coll Vet Med, Nanjing 210095, Jiangsu, Peoples R China</t>
  </si>
  <si>
    <t>Yang, X (reprint author), Southwest Univ, Dept Vet Med, Chongqing 402460, Peoples R China.</t>
  </si>
  <si>
    <t>yangxiaowei396@163.com</t>
  </si>
  <si>
    <t>Fundamental Research Funds for the Central Universities [XDJK2012C100]; SWU [2013Bsr09]</t>
  </si>
  <si>
    <t>This work was supported by Fundamental Research Funds for the Central Universities (XDJK2012C100) and The Doctoral Special Funding of SWU (2013Bsr09).</t>
  </si>
  <si>
    <t>ISRAEL VETERINARY MEDICAL  ASSOC</t>
  </si>
  <si>
    <t>RAANANA</t>
  </si>
  <si>
    <t>POB 22, RAANANA, 43100, ISRAEL</t>
  </si>
  <si>
    <t>0334-9152</t>
  </si>
  <si>
    <t>2304-8859</t>
  </si>
  <si>
    <t>ISR J VET MED</t>
  </si>
  <si>
    <t>Isr. J. Vet. Med.</t>
  </si>
  <si>
    <t>CY1IY</t>
  </si>
  <si>
    <t>WOS:000366161100009</t>
  </si>
  <si>
    <t>Xu, JQ; Mu, YJ; Zhang, Y; Dong, WY; Zhu, YC; Ma, JL; Song, WC; Pan, ZH; Lu, CP; Yao, HC</t>
  </si>
  <si>
    <t>Xu, Jueqiong; Mu, Yanjuan; Zhang, Yue; Dong, Wenyang; Zhu, Yinchu; Ma, Jiale; Song, Wenchao; Pan, Zihao; Lu, Chengping; Yao, Huochun</t>
  </si>
  <si>
    <t>Antibacterial effect of porcine PTX3 against Streptococcus suis type 2 infection</t>
  </si>
  <si>
    <t>MICROBIAL PATHOGENESIS</t>
  </si>
  <si>
    <t>Porcine PTX3 protein; S. suis 2; Eukaryotic expression; Antibacterial effect</t>
  </si>
  <si>
    <t>LONG PENTRAXIN PTX3; C-REACTIVE PROTEIN; AMYLOID-P COMPONENT; INNATE IMMUNE-RESPONSE; ACUTE-PHASE PROTEINS; NEURONAL PENTRAXIN; TRANSGENIC MICE; FAMILY; MEMBER; CELLS</t>
  </si>
  <si>
    <t>[Xu, Jueqiong; Mu, Yanjuan; Zhang, Yue; Dong, Wenyang; Zhu, Yinchu; Ma, Jiale; Song, Wenchao; Pan, Zihao; Lu, Chengping; Yao, Huochun] OIE Reference Lab Swine Streptococcosis, Nanjing 210095, Jiangsu, Peoples R China; [Xu, Jueqiong; Mu, Yanjuan; Zhang, Yue; Dong, Wenyang; Zhu, Yinchu; Ma, Jiale; Song, Wenchao; Pan, Zihao; Lu, Chengping; Yao, Huochun] Nanjing Agr Univ, Minist Agr, Key Lab Anim Bacteriol, Nanjing 210095, Jiangsu, Peoples R China</t>
  </si>
  <si>
    <t>xjq870308@163.com; 947212477@qq.com; 2013107075@njau.edu.cn; wenyang.dong@mail.huji.ac.il; 408740856@qq.com; 20132070190@njau.edu.cn; 1164146939@qq.com; 1497873821@qq.com; 183448289@qq.com; yaohch@njau.edu.cn</t>
  </si>
  <si>
    <t>Special Fund for Public Welfare Industry of Chinese Ministry of Agriculture [201303041]; Priority Academic Program Development of Jiangsu Higher Education Institutions (PAPD); Chinese Ministry of Education [20130097110019]</t>
  </si>
  <si>
    <t>This research was supported by the Special Fund for Public Welfare Industry of Chinese Ministry of Agriculture (201303041), and the project funded by the Priority Academic Program Development of Jiangsu Higher Education Institutions (PAPD). This research was also supported by the Doctoral Fund of Chinese Ministry of Education (20130097110019).</t>
  </si>
  <si>
    <t>0882-4010</t>
  </si>
  <si>
    <t>MICROB PATHOGENESIS</t>
  </si>
  <si>
    <t>Microb. Pathog.</t>
  </si>
  <si>
    <t>10.1016/j.micpath.2015.09.011</t>
  </si>
  <si>
    <t>Immunology; Microbiology</t>
  </si>
  <si>
    <t>CY2HR</t>
  </si>
  <si>
    <t>WOS:000366229900016</t>
  </si>
  <si>
    <t>He, SB; Qi, JJ; Yu, SQ; Yin, YC; Tan, L; Bao, SJ; Qiu, XS; Wang, XL; Fei, RM; Ding, C</t>
  </si>
  <si>
    <t>He, Suibin; Qi, Jingjing; Yu, Shengqing; Yin, Yuncong; Tan, Lei; Bao, Shijun; Qiu, Xvsheng; Wang, Xiaolan; Fei, Rongmei; Ding, Chan</t>
  </si>
  <si>
    <t>Expression and immunological characteristics of the surface-localized pyruvate kinase in Mycoplasma gallisepticum</t>
  </si>
  <si>
    <t>Mycoplasma gallisepticum; Pyruvate kinase; Adhesion; Immunological characteristics</t>
  </si>
  <si>
    <t>ALPHA-ENOLASE; GLYCERALDEHYDE-3-PHOSPHATE DEHYDROGENASE; GLYCOLYTIC-ENZYMES; BINDING PROTEIN; CELL-SURFACE; IDENTIFICATION; PLASMINOGEN; VIRULENCE; ERYTHROCYTES; PATHOGENESIS</t>
  </si>
  <si>
    <t>[He, Suibin; Qi, Jingjing; Yu, Shengqing; Tan, Lei; Bao, Shijun; Qiu, Xvsheng; Wang, Xiaolan; Ding, Chan] CAAS, Shanghai Vet Res Inst, Shanghai 200241, Peoples R China; [He, Suibin; Yin, Yuncong; Fei, Rongmei] Nanjing Agr Univ, Coll Vet Med, Key Lab Anim Dis Diag &amp; Immunol, Nanjing 210095, Jiangsu, Peoples R China; [Ding, Chan] Jiangsu Coinnovat Ctr Prevent &amp; Control Important, Yangzhou 225009, Jiangsu, Peoples R China</t>
  </si>
  <si>
    <t>Ding, C (reprint author), CAAS, Shanghai Vet Res Inst, 518 Ziyue Rd, Shanghai 200241, Peoples R China.</t>
  </si>
  <si>
    <t>feirongmei@njau.edu.cn; shoveldeen@shvri.ac.cn</t>
  </si>
  <si>
    <t>National Natural Science Foundation of China [30871883, 31001077]; Chinese Special Fund for Agro-scientific Research in the Public Interest [201303044]</t>
  </si>
  <si>
    <t>We are grateful to the Key Open Laboratory of Animal Parasitology at the Ministry of Agriculture of China for providing key laboratory equipment. We also thank Xinyu Chen of the School of Medicine, Shanghai Jiao Tong University for her assistance with transmission electron microscopic technique. This research was supported by the National Natural Science Foundation of China (30871883 and 31001077), and Chinese Special Fund for Agro-scientific Research in the Public Interest (201303044).</t>
  </si>
  <si>
    <t>10.1016/j.micpath.2015.10.005</t>
  </si>
  <si>
    <t>WOS:000366229900020</t>
  </si>
  <si>
    <t>Ma, J; Xu, ZS; Wang, F; Xiong, AS</t>
  </si>
  <si>
    <t>Ma, Jing; Xu, Zhi-Sheng; Wang, Feng; Xiong, Ai-Sheng</t>
  </si>
  <si>
    <t>Isolation, Purification and Characterization of Two Laccases from Carrot (Daucus carota L.) and Their Response to Abiotic and Metal Ions Stresses</t>
  </si>
  <si>
    <t>PROTEIN JOURNAL</t>
  </si>
  <si>
    <t>Laccases; Protein purification; Enzyme kinetic properties; Expression profiles; Abiotic and metal ions stresses; Carrot</t>
  </si>
  <si>
    <t>EXTRACELLULAR LACCASE; RIGIDOPORUS-LIGNOSUS; MULTICOPPER OXIDASE; COPRINUS-CINEREUS; FUNGAL LACCASES; GENE STRUCTURE; BLUE LACCASE; LIGNIN; ARABIDOPSIS; CROSSTALK</t>
  </si>
  <si>
    <t>[Ma, Jing; Xu, Zhi-Sheng; Wang, Feng; Xiong, Ai-Sheng] Nanjing Agr Univ, Coll Hort, State Key Lab Crop Genet &amp; Germplasm Enhancement, Nanjing 210095, Jiangsu, Peoples R China</t>
  </si>
  <si>
    <t>Xiong, AS (reprint author), Nanjing Agr Univ, Coll Hort, State Key Lab Crop Genet &amp; Germplasm Enhancement, 1 Weigang, Nanjing 210095, Jiangsu, Peoples R China.</t>
  </si>
  <si>
    <t>New Century Excellent Talents in University [NCET-11-0670]; Jiangsu Natural Science Foundation [BK20130027]; Priority Academic Program Development of Jiangsu Higher Education Institutions</t>
  </si>
  <si>
    <t>The research was supported by New Century Excellent Talents in University (NCET-11-0670), Jiangsu Natural Science Foundation (BK20130027), Priority Academic Program Development of Jiangsu Higher Education Institutions.</t>
  </si>
  <si>
    <t>1572-3887</t>
  </si>
  <si>
    <t>1573-4943</t>
  </si>
  <si>
    <t>PROTEIN J</t>
  </si>
  <si>
    <t>Protein J.</t>
  </si>
  <si>
    <t>10.1007/s10930-015-9639-5</t>
  </si>
  <si>
    <t>Biochemistry &amp; Molecular Biology</t>
  </si>
  <si>
    <t>CY1AJ</t>
  </si>
  <si>
    <t>WOS:000366138200007</t>
  </si>
  <si>
    <t>Zhu-Ge, XK; Pan, ZH; Tang, F; Mao, X; Hu, L; Wang, SH; Xu, B; Lu, CP; Fan, HJ; Dai, JJ</t>
  </si>
  <si>
    <t>Zhu-Ge, Xiang-kai; Pan, Zi-hao; Tang, Fang; Mao, Xiang; Hu, Lin; Wang, Shao-hui; Xu, Bin; Lu, Cheng-ping; Fan, Hong-jie; Dai, Jian-jun</t>
  </si>
  <si>
    <t>The effects of upaB deletion and the double/triple deletion of upaB, aatA, and aatB genes on pathogenicity of avian pathogenic Escherichia coli</t>
  </si>
  <si>
    <t>APPLIED MICROBIOLOGY AND BIOTECHNOLOGY</t>
  </si>
  <si>
    <t>APEC; Autotransporter UPAB; Pathogenicity; Double/triple deletion; Vaccination</t>
  </si>
  <si>
    <t>AUTOTRANSPORTER PROTEINS; VIRULENCE FACTOR; BIOFILM FORMATION; TYPE-1 FIMBRIAE; SECRETION; ADHESIN; STRAIN; APEC; EXPRESSION; PROTEASE</t>
  </si>
  <si>
    <t>[Zhu-Ge, Xiang-kai; Pan, Zi-hao; Tang, Fang; Hu, Lin; Xu, Bin; Lu, Cheng-ping; Fan, Hong-jie; Dai, Jian-jun] Nanjing Agr Univ, Minist Agr, Key Lab Anim Bacteriol, Nanjing 210095, Jiangsu, Peoples R China; [Mao, Xiang; Wang, Shao-hui] Chinese Acad Agr Sci, Shanghai Vet Res Inst, Shanghai 200241, Peoples R China</t>
  </si>
  <si>
    <t>Dai, JJ (reprint author), Nanjing Agr Univ, Minist Agr, Key Lab Anim Bacteriol, 1 Weigang Rd, Nanjing 210095, Jiangsu, Peoples R China.</t>
  </si>
  <si>
    <t>zgxiangkai@163.com; 2013207013@njau.edu.cn; 850421558@qq.com; xmao@njau.edu.cn; 2013807115@njau.edu.cn; 1196820085@qq.com; 1091517919@qq.com; lucp@njau.edu.cn; fhj@njau.edu.cn; daijianjun@njau.edu.cn</t>
  </si>
  <si>
    <t>Priority Academic Program Development of Jiangsu Higher Education Institutions (PAPD); Chinese Special Fund for Agro-scientific Research in the Public Interest [201403054]</t>
  </si>
  <si>
    <t>This work was supported by The Fund of Priority Academic Program Development of Jiangsu Higher Education Institutions (PAPD) and the Chinese Special Fund for Agro-scientific Research in the Public Interest (201403054).</t>
  </si>
  <si>
    <t>0175-7598</t>
  </si>
  <si>
    <t>1432-0614</t>
  </si>
  <si>
    <t>APPL MICROBIOL BIOT</t>
  </si>
  <si>
    <t>Appl. Microbiol. Biotechnol.</t>
  </si>
  <si>
    <t>10.1007/s00253-015-6925-2</t>
  </si>
  <si>
    <t>CX5AJ</t>
  </si>
  <si>
    <t>WOS:000365712300023</t>
  </si>
  <si>
    <t>Sun, X; Kang, HZ; Kattge, J; Gao, Y; Liu, CJ</t>
  </si>
  <si>
    <t>Sun, Xiao; Kang, Hongzhang; Kattge, Jens; Gao, Yue; Liu, Chunjiang</t>
  </si>
  <si>
    <t>Biogeographic patterns of multi-element stoichiometry of Quercus variabilis leaves across China</t>
  </si>
  <si>
    <t>CANADIAN JOURNAL OF FOREST RESEARCH</t>
  </si>
  <si>
    <t>climatic factors; intraspecific variability; latitudinal pattern; leaf stoichiometry; soil nutrients; leaf mass per area</t>
  </si>
  <si>
    <t>EARTH SYSTEM MODEL; LEAF NITROGEN; GLOBAL CHANGE; PHOSPHORUS STOICHIOMETRY; MEDITERRANEAN SHRUBLAND; TRAIT VARIATION; NUTRIENT; PLANTS; CLIMATE; CARBON</t>
  </si>
  <si>
    <t>[Sun, Xiao; Kang, Hongzhang; Liu, Chunjiang] Shanghai Jiao Tong Univ, Sch Agr &amp; Biol, Shanghai 200240, Peoples R China; [Sun, Xiao; Gao, Yue] Nanjing Agr Univ, Coll Agrograssland Sci, Nanjing 210095, Jiangsu, Peoples R China; [Kattge, Jens] Max Planck Inst Biogeochem, D-07743 Jena, Germany; [Kattge, Jens] iDiv Halle Jena Leipzig, German Ctr Integrat Biodivers Res, D-04103 Leipzig, Germany; [Liu, Chunjiang] Shanghai Jiao Tong Univ, Res Ctr Low Carbon Agr, Shanghai 200240, Peoples R China</t>
  </si>
  <si>
    <t>Liu, CJ (reprint author), Shanghai Jiao Tong Univ, Sch Agr &amp; Biol, Dongchuan Rd 800, Shanghai 200240, Peoples R China.</t>
  </si>
  <si>
    <t>chjliu@sjtu.edu.cn</t>
  </si>
  <si>
    <t>iDiv, Deutsches Zentrum/B-5164-2016</t>
  </si>
  <si>
    <t>National Natural Science Foundation of China [NSFC 31270640, 71333010]; National Key Technology R and D Program [2013BAD11B01]</t>
  </si>
  <si>
    <t>We thank Peter B. Reich for helpful suggestion on the manuscript. This work was financially supported by the National Natural Science Foundation of China (NSFC 31270640, 71333010) and the National Key Technology R and D Program (2013BAD11B01).</t>
  </si>
  <si>
    <t>CANADIAN SCIENCE PUBLISHING, NRC RESEARCH PRESS</t>
  </si>
  <si>
    <t>OTTAWA</t>
  </si>
  <si>
    <t>65 AURIGA DR, SUITE 203, OTTAWA, ON K2E 7W6, CANADA</t>
  </si>
  <si>
    <t>0045-5067</t>
  </si>
  <si>
    <t>1208-6037</t>
  </si>
  <si>
    <t>CAN J FOREST RES</t>
  </si>
  <si>
    <t>Can. J. For. Res.</t>
  </si>
  <si>
    <t>10.1139/cjfr-2015-0110</t>
  </si>
  <si>
    <t>Forestry</t>
  </si>
  <si>
    <t>CW9RJ</t>
  </si>
  <si>
    <t>WOS:000365335600018</t>
  </si>
  <si>
    <t>Luo, YJ; Shan, D; Zhong, H; Zhou, Y; Chen, WZ; Cao, JL; Guo, ZB; Xiao, J; He, FL; Huang, YF; Li, J; Huang, HM; Xu, P</t>
  </si>
  <si>
    <t>Luo, Yongju; Shan, Dan; Zhong, Huan; Zhou, Yi; Chen, Wenzhi; Cao, Jinling; Guo, Zhongbao; Xiao, Jun; He, Fulin; Huang, Yifan; Li, Jian; Huang, Heming; Xu, Pao</t>
  </si>
  <si>
    <t>Subchronic effects of cadmium on the gonads, expressions of steroid hormones and sex-related genes in tilapia Oreochromis niloticus</t>
  </si>
  <si>
    <t>ECOTOXICOLOGY</t>
  </si>
  <si>
    <t>Nile tilapia; Cadmium; Reproduction; Maternal transfer; Gonad</t>
  </si>
  <si>
    <t>TROUT ONCORHYNCHUS-MYKISS; INDUCED TESTICULAR INJURY; RAINBOW-TROUT; NILE TILAPIA; CARASSIUS-AURATUS; ESTROGEN-RECEPTOR; IN-VIVO; OXIDATIVE STRESS; DIETARY-CADMIUM; EXPOSURE</t>
  </si>
  <si>
    <t>[Luo, Yongju; Xu, Pao] Nanjing Agr Univ, Wuxi Fisheries Coll, Wuxi 214081, Jiangsu, Peoples R China; [Luo, Yongju; Zhong, Huan; Zhou, Yi; Guo, Zhongbao; Xiao, Jun] Guangxi Acad Fishery Sci, Guangxi Key Lab Aquat Genet Breeding &amp; Hlth Aquac, Nanning 530021, Guangxi, Peoples R China; [Luo, Yongju; Shan, Dan; Chen, Wenzhi; He, Fulin] Shanghai Ocean Univ, Fac Fisheries &amp; Life Sci, Shanghai 201306, Peoples R China; [Cao, Jinling] Shanxi Agr Univ, Coll Anim Sci &amp; Vet Med, State Key Lab Ecol Anim Husb &amp; Environm Vet Med, Taigu 030801, Shanxi, Peoples R China; [Huang, Yifan; Li, Jian; Huang, Heming] Guangxi Autonomous Reg Ctr Anal &amp; Test Res, Nanning 530022, Guangxi, Peoples R China; [Xu, Pao] Chinese Acad Fishery Sci, Freshwater Fisheries Res Ctr, Sci Observing &amp; Expt Stn Fishery Resources &amp; Envi, Wuxi 214081, Jiangsu, Peoples R China</t>
  </si>
  <si>
    <t>Xu, P (reprint author), Nanjing Agr Univ, Wuxi Fisheries Coll, Wuxi 214081, Jiangsu, Peoples R China.</t>
  </si>
  <si>
    <t>xup@ffrc.cn</t>
  </si>
  <si>
    <t>China Agriculture Research System [CARS-49]; Guangxi Science and Technology Research Program [14121004-2-2, 14121004-1-2]; National Natural Science Foundation of China [31460688]; Guangxi Natural Science Foundation [2014GXNSFBA118077]; Public Welfare Special funds of Guangxi [GXIF-2014-13]</t>
  </si>
  <si>
    <t>This research was supported by China Agriculture Research System (No. CARS-49), Guangxi Science and Technology Research Program (No. 14121004-2-2, No. 14121004-1-2), National Natural Science Foundation of China (31460688), Guangxi Natural Science Foundation (2014GXNSFBA118077), Public Welfare Special funds of Guangxi (GXIF-2014-13).</t>
  </si>
  <si>
    <t>0963-9292</t>
  </si>
  <si>
    <t>1573-3017</t>
  </si>
  <si>
    <t>Ecotoxicology</t>
  </si>
  <si>
    <t>10.1007/s10646-015-1542-5</t>
  </si>
  <si>
    <t>Ecology; Environmental Sciences; Toxicology</t>
  </si>
  <si>
    <t>CX5QV</t>
  </si>
  <si>
    <t>WOS:000365758200020</t>
  </si>
  <si>
    <t>Ti, CP; Luo, YX; Yan, XY</t>
  </si>
  <si>
    <t>Ti, Chaopu; Luo, Yongxia; Yan, Xiaoyuan</t>
  </si>
  <si>
    <t>Characteristics of nitrogen balance in open-air and greenhouse vegetable cropping systems of China</t>
  </si>
  <si>
    <t>Vegetable production; Nitrogen input; Nitrogen leaching; Ammonia volatilization; Groundwater pollution</t>
  </si>
  <si>
    <t>NITRATE ACCUMULATION; FERTILIZER NITROGEN; OXIDE EMISSIONS; NORTHERN CHINA; USE EFFICIENCY; MANAGEMENT; GROWTH; REGION</t>
  </si>
  <si>
    <t>[Ti, Chaopu; Luo, Yongxia; Yan, Xiaoyuan] Chinese Acad Sci, Inst Soil Sci, State Key Lab Soil &amp; Sustainable Agr, Nanjing 210008, Jiangsu, Peoples R China; [Luo, Yongxia] Nanjing Agr Univ, Coll Resources &amp; Environm Sci, Nanjing 210095, Jiangsu, Peoples R China</t>
  </si>
  <si>
    <t>Yan, XY (reprint author), Chinese Acad Sci, Inst Soil Sci, State Key Lab Soil &amp; Sustainable Agr, 71 East Beijing Rd, Nanjing 210008, Jiangsu, Peoples R China.</t>
  </si>
  <si>
    <t>yanxy@issas.ac.cn</t>
  </si>
  <si>
    <t>Key Research Program of the Chinese Academy of Sciences [KZZD-EW-10-04-2]</t>
  </si>
  <si>
    <t>This study was supported by the Key Research Program of the Chinese Academy of Sciences (No. KZZD-EW-10-04-2).</t>
  </si>
  <si>
    <t>10.1007/s11356-015-5277-x</t>
  </si>
  <si>
    <t>CX6MU</t>
  </si>
  <si>
    <t>WOS:000365816000019</t>
  </si>
  <si>
    <t>Zhang, AF; Bian, RJ; Li, LQ; Wang, XD; Zhao, Y; Hussain, Q; Pan, GX</t>
  </si>
  <si>
    <t>Zhang, Afeng; Bian, Rongjun; Li, Lianqing; Wang, Xudong; Zhao, Ying; Hussain, Qaiser; Pan, Genxing</t>
  </si>
  <si>
    <t>Enhanced rice production but greatly reduced carbon emission following biochar amendment in a metal-polluted rice paddy</t>
  </si>
  <si>
    <t>Wheat-straw-derived biochar; Metal contamination; Rice paddy; Greenhouse gas emissions; Net greenhouse gas balance</t>
  </si>
  <si>
    <t>GREENHOUSE-GAS INTENSITY; MICROBIAL COMMUNITY STRUCTURE; 3-YEAR FIELD MEASUREMENT; NITROUS-OXIDE EMISSIONS; CONTAMINATED SOILS; METHANE EMISSION; CROPPING SYSTEMS; HEAVY-METALS; CD UPTAKE; CHINA</t>
  </si>
  <si>
    <t>[Zhang, Afeng; Wang, Xudong; Zhao, Ying] Minist Agr, Key Lab Plant Nutr &amp; Agroenvironm Northwest China, Yangling 712100, Peoples R China; [Zhang, Afeng; Wang, Xudong; Zhao, Ying] Northwest A&amp;F Univ, Coll Nat Resources &amp; Environm, Yangling 712100, Peoples R China; [Zhang, Afeng; Bian, Rongjun; Li, Lianqing; Pan, Genxing] Nanjing Agr Univ, Inst Resource Ecosyst &amp; Environm Agr, Nanjing 210095, Jiangsu, Peoples R China; [Hussain, Qaiser] Pir Mehr Ali Shah Arid Agr Univ, Dept Soil Sci &amp; Soil Water Conservat, Rawalpindi, Pakistan</t>
  </si>
  <si>
    <t>pangenxing@yahoo.com.cn</t>
  </si>
  <si>
    <t>Natural Science Foundation of China [41301305, 40830528, 41001130]; Ministry of Science and Technology of China [2008BAD95B13-1, 2011BAD29B09]; Jiangsu Education Department</t>
  </si>
  <si>
    <t>This study was partially supported by the Natural Science Foundation of China under a grant number (41301305, 40830528, 41001130) and the Ministry of Science and Technology of China under a grant number of 2008BAD95B13-1 and 2011BAD29B09, and by the Jiangsu Education Department with a Project funding for Priority Disciplines.</t>
  </si>
  <si>
    <t>10.1007/s11356-015-4967-8</t>
  </si>
  <si>
    <t>WOS:000365816000063</t>
  </si>
  <si>
    <t>Du, NS; Shi, L; Du, LT; Yuan, YH; Li, B; Sang, T; Sun, J; Shu, S; Guo, SR</t>
  </si>
  <si>
    <t>Du, Nanshan; Shi, Lu; Du, Lantian; Yuan, Yinghui; Li, Bin; Sang, Ting; Sun, Jin; Shu, Sheng; Guo, Shirong</t>
  </si>
  <si>
    <t>Effect of vinegar residue compost amendments on cucumber growth and Fusarium wilt</t>
  </si>
  <si>
    <t>Vinegar residue compost; Cucumber; Microbial activity; Fusarium oxysporum</t>
  </si>
  <si>
    <t>SOIL MICROBIAL COMMUNITY; SEWAGE-SLUDGE COMPOST; TRICHODERMA-HARZIANUM; METABOLIC QUOTIENT; ENZYME-ACTIVITIES; PLANT-PATHOGENS; BIOMASS; SUPPRESSION; RESPIRATION; DISEASES</t>
  </si>
  <si>
    <t>[Du, Nanshan; Shi, Lu; Du, Lantian; Yuan, Yinghui; Li, Bin; Sang, Ting; Sun, Jin; Shu, Sheng; Guo, Shirong] Nanjing Agr Univ, Coll Hort, Key Lab Southern Vegetable Crop Genet Improvement, Minist Agr, Nanjing 210095, Jiangsu, Peoples R China; [Sun, Jin; Shu, Sheng; Guo, Shirong] Nanjing Agr Univ, Facil Hort Inst, Suqian 223800, Jiangsu, Peoples R China</t>
  </si>
  <si>
    <t>Guo, SR (reprint author), Nanjing Agr Univ, Coll Hort, Key Lab Southern Vegetable Crop Genet Improvement, Minist Agr, 6 Tongwei Rd, Nanjing 210095, Jiangsu, Peoples R China.</t>
  </si>
  <si>
    <t>National Natural Science Foundation of China [31401919, 31471869, 31272209]; National "Twelfth Five - Year" Plan for Science &amp; Technology Support [2013BAD20B00]; China Earmarked Fund for Modern Agro-industry Technology Research System [CARS - 25 - C - 03]; Priority Academic Program Development of Jiangsu Higher Education Institutions (PAPD); Research Fun for the Doctoral Program of Higher Education [20130097120015]</t>
  </si>
  <si>
    <t>This work was financially supported by the National Natural Science Foundation of China (No. 31401919, No. 31471869 and No. 31272209), National "Twelfth Five - Year" Plan for Science &amp; Technology Support (2013BAD20B00), the China Earmarked Fund for Modern Agro-industry Technology Research System (CARS - 25 - C - 03), and the Priority Academic Program Development of Jiangsu Higher Education Institutions (PAPD), and sponsored by the Research Fun for the Doctoral Program of Higher Education (20130097120015).</t>
  </si>
  <si>
    <t>10.1007/s11356-015-4816-9</t>
  </si>
  <si>
    <t>WOS:000365816000078</t>
  </si>
  <si>
    <t>Wang, XK; Yang, RQ; Jin, XL; Zhou, YL; Han, YB; Gu, ZX</t>
  </si>
  <si>
    <t>Wang, Xinkun; Yang, Runqiang; Jin, Xiaolin; Zhou, Yulin; Han, Yongbin; Gu, Zhenxin</t>
  </si>
  <si>
    <t>Distribution of phytic acid and associated catabolic enzymes in soybean sprouts and indoleacetic acid promotion of Zn, Fe, and Ca bioavailability</t>
  </si>
  <si>
    <t>FOOD SCIENCE AND BIOTECHNOLOGY</t>
  </si>
  <si>
    <t>soybean sprout; phytic acid; catabolic enzyme; indoleacetic acid</t>
  </si>
  <si>
    <t>ANTINUTRITIONAL FACTORS; INOSITOL PHOSPHATES; ECTOPIC EXPRESSION; GENE-EXPRESSION; MOLAR RATIOS; GLYCINE-MAX; GERMINATION; PHOSPHORUS; PHYTATE; SEEDS</t>
  </si>
  <si>
    <t>[Wang, Xinkun; Yang, Runqiang; Jin, Xiaolin; Zhou, Yulin; Han, Yongbin; Gu, Zhenxin] Nanjing Agr Univ, Coll Food Sci &amp; Technol, Nanjing 210095, Jiangsu, Peoples R China</t>
  </si>
  <si>
    <t>The Natural Science Foundation of China (31471596) and a Project Funded by the Priority Academic Program Development of Jiangsu Higher Education Institutions (PAPD) provided financial support.</t>
  </si>
  <si>
    <t>KOREAN SOCIETY FOOD SCIENCE &amp; TECHNOLOGY-KOSFOST</t>
  </si>
  <si>
    <t>#605, KOREA SCI TECHNOL CENT, 635-4 YEOKSAM-DONG, KANGNAM-GU, SEOUL, 135-703, SOUTH KOREA</t>
  </si>
  <si>
    <t>1226-7708</t>
  </si>
  <si>
    <t>2092-6456</t>
  </si>
  <si>
    <t>FOOD SCI BIOTECHNOL</t>
  </si>
  <si>
    <t>Food Sci. Biotechnol.</t>
  </si>
  <si>
    <t>10.1007/s10068-015-0288-4</t>
  </si>
  <si>
    <t>CX5TV</t>
  </si>
  <si>
    <t>WOS:000365766300037</t>
  </si>
  <si>
    <t>Wang, XF; Chen, M; Zhang, LZ; Zhao, Z; Yang, CL</t>
  </si>
  <si>
    <t>Wang, Xian-Feng; Chen, Min; Zhang, Li-Zhi; Zhao, Zheng; Yang, Chun-Long</t>
  </si>
  <si>
    <t>Synthesis, characterization and bioactivity of novel 5,6-dihydropyrrolo[3,4-c] pyrazol-4-(1H) one derivatives</t>
  </si>
  <si>
    <t>HETEROCYCLIC COMMUNICATIONS</t>
  </si>
  <si>
    <t>biological activity; crystal structure; pyrrolo[3,4-c] pyrazol-4-(1H) one; synthesis</t>
  </si>
  <si>
    <t>TENUAZONIC ACID; BIOLOGICAL-ACTIVITIES; TETRAMIC ACIDS</t>
  </si>
  <si>
    <t>[Yang, Chun-Long] Nanjing Agr Univ, Coll Sci, Dept Chem, Nanjing 210095, Jiangsu, Peoples R China; [Wang, Xian-Feng; Chen, Min; Zhang, Li-Zhi; Zhao, Zheng] Nanjing Agr Univ, Nanjing 210095, Jiangsu, Peoples R China</t>
  </si>
  <si>
    <t>Yang, CL (reprint author), Nanjing Agr Univ, Coll Sci, Dept Chem, Nanjing 210095, Jiangsu, Peoples R China.</t>
  </si>
  <si>
    <t>ycl@njau.edu.cn</t>
  </si>
  <si>
    <t>National Natural Science Foundation of China [31171889]; Science and Technology Support Program of Jiangsu Province of China [BE2012371]</t>
  </si>
  <si>
    <t>This work was funded by the National Natural Science Foundation of China (No. 31171889) and the Science and Technology Support Program of Jiangsu Province of China (No. BE2012371).</t>
  </si>
  <si>
    <t>WALTER DE GRUYTER GMBH</t>
  </si>
  <si>
    <t>BERLIN</t>
  </si>
  <si>
    <t>GENTHINER STRASSE 13, D-10785 BERLIN, GERMANY</t>
  </si>
  <si>
    <t>0793-0283</t>
  </si>
  <si>
    <t>2191-0197</t>
  </si>
  <si>
    <t>HETEROCYCL COMMUN</t>
  </si>
  <si>
    <t>Heterocycl. Commun.</t>
  </si>
  <si>
    <t>10.1515/hc-2015-0045</t>
  </si>
  <si>
    <t>CX6EU</t>
  </si>
  <si>
    <t>WOS:000365794800007</t>
  </si>
  <si>
    <t>Li, MY; Xu, ZS; Huang, Y; Tian, C; Wang, F; Xiong, AS</t>
  </si>
  <si>
    <t>Li, Meng-Yao; Xu, Zhi-Sheng; Huang, Ying; Tian, Chang; Wang, Feng; Xiong, Ai-Sheng</t>
  </si>
  <si>
    <t>Genome-wide analysis of AP2/ERF transcription factors in carrot (Daucus carota L.) reveals evolution and expression profiles under abiotic stress</t>
  </si>
  <si>
    <t>Genome-wide analysis; AP2/ERF transcription factor; Evolution; Abiotic stress; Yeast one-hybrid; Carrot</t>
  </si>
  <si>
    <t>GCC BOX ELEMENT; GENE-EXPRESSION; ARABIDOPSIS-THALIANA; SIGNALING PATHWAYS; LOW-TEMPERATURE; BRASSICA-NAPUS; CROSS-TALK; BINDING; FAMILY; COLD</t>
  </si>
  <si>
    <t>[Li, Meng-Yao; Xu, Zhi-Sheng; Huang, Ying; Tian, Chang; Wang, Feng; Xiong, Ai-Sheng] Nanjing Agr Univ, Coll Hort, State Key Lab Crop Genet &amp; Germplasm Enhancement, Nanjing 210095, Jiangsu, Peoples R China</t>
  </si>
  <si>
    <t>New Century Excellent Talents in University [NCET-11-0670]; Jiangsu Natural Science Foundation [BK20130027]; China Postdoctoral Science Foundation [2014M551609]; National Natural Science Foundation of China [31272175]; Priority Academic Program Development of Jiangsu Higher Education Institutions</t>
  </si>
  <si>
    <t>The research was supported by the New Century Excellent Talents in University (NCET-11-0670); Jiangsu Natural Science Foundation (BK20130027); China Postdoctoral Science Foundation (2014M551609), the National Natural Science Foundation of China (31272175), Priority Academic Program Development of Jiangsu Higher Education Institutions.</t>
  </si>
  <si>
    <t>10.1007/s00438-015-1061-3</t>
  </si>
  <si>
    <t>CX0ZF</t>
  </si>
  <si>
    <t>WOS:000365425300001</t>
  </si>
  <si>
    <t>Kan, GZ; Zhang, W; Yang, WM; Ma, DY; Zhang, D; Hao, DR; Hu, ZB; Yu, DY</t>
  </si>
  <si>
    <t>Kan, Guizhen; Zhang, Wei; Yang, Wenming; Ma, Deyuan; Zhang, Dan; Hao, Derong; Hu, Zhenbin; Yu, Deyue</t>
  </si>
  <si>
    <t>Association mapping of soybean seed germination under salt stress</t>
  </si>
  <si>
    <t>Soybean; Salt tolerance; Germination; Genome-wide association mapping; Single-nucleotide polymorphisms</t>
  </si>
  <si>
    <t>GLYCINE-MAX L.; IRON-DEFICIENCY CHLOROSIS; QUANTITATIVE TRAIT LOCUS; SALINITY TOLERANCE; QTL; RESISTANCE; PROTEIN; IDENTIFICATION; MERR.; ARABIDOPSIS</t>
  </si>
  <si>
    <t>[Kan, Guizhen; Zhang, Wei; Yang, Wenming; Ma, Deyuan; Hu, Zhenbin; Yu, Deyue] Nanjing Agr Univ, Natl Ctr Soybean Improvement, Natl Key Lab Crop Genet &amp; Germplasm Enhancement, Nanjing 210095, Jiangsu, Peoples R China; [Zhang, Dan] Henan Agr Univ, Collaborat Innovat Ctr Henan Grain Crops, Coll Agron, Zhengzhou 450002, Peoples R China; [Hao, Derong] Jiangsu Yanjiang Inst Agr Sci, Nantong 226541, Peoples R China</t>
  </si>
  <si>
    <t>National Natural Science Foundation of China [31301341]; Fundamental Research Funds for the Central Universities [KJQN201421]; Jiangsu Collaborative Innovation Center for Modern Crop Production (JCIC-MCP)</t>
  </si>
  <si>
    <t>This study was funded by the National Natural Science Foundation of China (31301341), the Fundamental Research Funds for the Central Universities (KJQN201421), and Jiangsu Collaborative Innovation Center for Modern Crop Production (JCIC-MCP).</t>
  </si>
  <si>
    <t>10.1007/s00438-015-1066-y</t>
  </si>
  <si>
    <t>WOS:000365425300008</t>
  </si>
  <si>
    <t>Wang, C; Duan, WK; Riquicho, AR; Jing, ZG; Liu, TK; Hou, XL; Li, Y</t>
  </si>
  <si>
    <t>Wang, Cheng; Duan, Weike; Riquicho, Ali RamuliMaquina; Jing, Zange; Liu, Tongkun; Hou, Xilin; Li, Ying</t>
  </si>
  <si>
    <t>Genome-wide survey and expression analysis of the PUB family in Chinese cabbage (Brassica rapa ssp. pekinesis)</t>
  </si>
  <si>
    <t>Chinese cabbage; Plant U-box (PUB) proteins; Abiotic stress; RNA-seq; qRT-PCR</t>
  </si>
  <si>
    <t>E3 UBIQUITIN LIGASE; PROTEIN-PROTEIN INTERACTIONS; TIME QUANTITATIVE PCR; U-BOX; ARABIDOPSIS-THALIANA; BIOCHEMICAL FUNCTION; PROTEASOME PATHWAY; CELL-DEATH; GENE; DOMAIN</t>
  </si>
  <si>
    <t>[Wang, Cheng; Duan, Weike; Riquicho, Ali RamuliMaquina; Jing, Zange; Liu, Tongkun; Hou, Xilin; Li, Ying] Nanjing Agr Univ, Minist Agr, State Key Lab Crop Genet &amp; Germplasm Enhancement, Nanjing 210095, Jiangsu, Peoples R China; [Wang, Cheng; Duan, Weike; Riquicho, Ali RamuliMaquina; Jing, Zange; Liu, Tongkun; Hou, Xilin; Li, Ying] Nanjing Agr Univ, Key Lab Biol &amp; Germplasm Enhancement Hort Crops E, Minist Agr, Nanjing 210095, Jiangsu, Peoples R China</t>
  </si>
  <si>
    <t>Li, Y (reprint author), Nanjing Agr Univ, Minist Agr, State Key Lab Crop Genet &amp; Germplasm Enhancement, Nanjing 210095, Jiangsu, Peoples R China.</t>
  </si>
  <si>
    <t>yingli@njau.edu.cn</t>
  </si>
  <si>
    <t>Specialized Research Fund for the Doctoral Program of Higher Education (SRFDP) [BO201300666]; National Basic Research Program of China (973 Program) [2012CB113903]; National Natural Science Foundation of China [31471886]; Jiangsu Province Natural Science Foundation [BK20130673]</t>
  </si>
  <si>
    <t>This work is supported by the Specialized Research Fund for the Doctoral Program of Higher Education (SRFDP, BO201300666), the National Basic Research Program of China (973 Program, 2012CB113903), the National Natural Science Foundation of China (31471886) and the Jiangsu Province Natural Science Foundation (BK20130673). This study was funded by the Specialized Research Fund for the Doctoral Program of Higher Education (SRFDP, BO201300666), the National Basic Research Program of China (973 Program, 2012CB113903), the National Natural Science Foundation of China (31471886) and the Jiangsu Province Natural Science Foundation (BK20130673).</t>
  </si>
  <si>
    <t>10.1007/s00438-015-1075-x</t>
  </si>
  <si>
    <t>WOS:000365425300016</t>
  </si>
  <si>
    <t>Chen, G; Hu, QD; Luo, L; Yang, TY; Zhang, S; Hu, YB; Yu, L; Xu, GH</t>
  </si>
  <si>
    <t>Chen, Guang; Hu, Qingdi; Luo, Le; Yang, Tianyuan; Zhang, Song; Hu, Yibing; Yu, Ling; Xu, Guohua</t>
  </si>
  <si>
    <t>Rice potassium transporter OsHAK1 is essential for maintaining potassium-mediated growth and functions in salt tolerance over low and high potassium concentration ranges</t>
  </si>
  <si>
    <t>PLANT CELL AND ENVIRONMENT</t>
  </si>
  <si>
    <t>Oryza sativa; potassium homeostasis; potassium acquisition; potassium transportation</t>
  </si>
  <si>
    <t>AFFINITY K+ TRANSPORTER; ORYZA-SATIVA L.; ARABIDOPSIS-THALIANA; GENE FAMILY; SALINITY STRESS; CELL-CYCLE; ROOTS; PLANTS; EXPRESSION; CHANNEL</t>
  </si>
  <si>
    <t>[Chen, Guang; Hu, Qingdi; Luo, Le; Yang, Tianyuan; Zhang, Song; Hu, Yibing; Yu, Ling; Xu, Guohua] Nanjing Agr Univ, Coll Resources &amp; Environm Sci, MOA Key Lab Plant Nutr &amp; Fertilizat Lower Middle, State Key Lab Crop Genet &amp; Germplasm Enhancement, Nanjing 210095, Jiangsu, Peoples R China</t>
  </si>
  <si>
    <t>Xu, GH (reprint author), Nanjing Agr Univ, Coll Resources &amp; Environm Sci, MOA Key Lab Plant Nutr &amp; Fertilizat Lower Middle, State Key Lab Crop Genet &amp; Germplasm Enhancement, Nanjing 210095, Jiangsu, Peoples R China.</t>
  </si>
  <si>
    <t>lyu@njau.edu.cn; ghxu@njau.edu.cn</t>
  </si>
  <si>
    <t>National Natural Science Foundation [31361140357]; National R&amp;D Program for Transgenic Crops; Fundamental Research Funds for the Central Universities [KYTZ201404]; 111 Project [12009]; Innovative Research Team Development Plan of the Ministry of Education of China; PAPD of Jiangsu Higher Education Institutions Project</t>
  </si>
  <si>
    <t>This work was supported by the National Natural Science Foundation (Grant No. 31361140357), the National R&amp;D Program for Transgenic Crops, the Fundamental Research Funds for the Central Universities (Grant No. KYTZ201404), the 111 Project (Grant No. 12009), Innovative Research Team Development Plan of the Ministry of Education of China, and the PAPD of Jiangsu Higher Education Institutions Project. We appreciate Dr Rick Gaber from Northwestern University for kindly providing the yeast mutant R5421 and Professor Nava Moran from Hebrew University of Jerusalem for giving the constructive comments to this work. The authors have declared that no competing interests exist.</t>
  </si>
  <si>
    <t>0140-7791</t>
  </si>
  <si>
    <t>1365-3040</t>
  </si>
  <si>
    <t>PLANT CELL ENVIRON</t>
  </si>
  <si>
    <t>Plant Cell Environ.</t>
  </si>
  <si>
    <t>10.1111/pce.12585</t>
  </si>
  <si>
    <t>CX6EV</t>
  </si>
  <si>
    <t>WOS:000365794900023</t>
  </si>
  <si>
    <t>Shen, Y; Shen, LK; Shen, ZX; Jing, W; Ge, HL; Zhao, JZ; Zhang, WH</t>
  </si>
  <si>
    <t>Shen, Yue; Shen, Like; Shen, Zhenxing; Jing, Wen; Ge, Hongliang; Zhao, Jiangzhe; Zhang, Wenhua</t>
  </si>
  <si>
    <t>The potassium transporter OsHAK21 functions in the maintenance of ion homeostasis and tolerance to salt stress in rice</t>
  </si>
  <si>
    <t>HAK transporter; Na+; K+ homeostasis; salinity stress; Oryza sativa</t>
  </si>
  <si>
    <t>K+ TRANSPORT; PLANT-GROWTH; TOS17 RETROTRANSPOSON; SALINITY-TOLERANCE; GENE FAMILY; ARABIDOPSIS; EXPRESSION; NA+; SODIUM; MECHANISMS</t>
  </si>
  <si>
    <t>[Shen, Yue; Shen, Like; Shen, Zhenxing; Jing, Wen; Ge, Hongliang; Zhao, Jiangzhe; Zhang, Wenhua] Nanjing Agr Univ, Coll Life Sci, State Key Lab Crop Genet &amp; Germplasm Enhancement, Nanjing 210095, Jiangsu, Peoples R China</t>
  </si>
  <si>
    <t>Shen, LK (reprint author), Nanjing Agr Univ, Coll Life Sci, State Key Lab Crop Genet &amp; Germplasm Enhancement, Nanjing 210095, Jiangsu, Peoples R China.</t>
  </si>
  <si>
    <t>likeshen@njau.edu.cn; whzhang@njau.edu.cn</t>
  </si>
  <si>
    <t>National Basic Research Program of China [2012CB114200]; National Natural Science Foundation of China [31171461, 31400234]; Fundamental Research Funds for the Central Universities [KYTZ201402]; Natural Science Foundation of Jiangsu Province in China [BK20140699]</t>
  </si>
  <si>
    <t>We thank Professor W.-H. Wu and Dr Y. Wang (China Agricultural University) for providing the seeds of athak5. We also thank Professor G. Xu (Nanjing Agricultural University, China) and Professor A. Rodriguez-Navarro (Universidad Politecnica de Madrid, Spain) for the kind donation of K&lt;SUP&gt;+&lt;/SUP&gt; uptake-deficient CY162 strain and Na&lt;SUP&gt;+&lt;/SUP&gt;-hypersensitive G19 strain, respectively. This work was supported by grants from the National Basic Research Program of China (No. 2012CB114200 to W.Z.), the National Natural Science Foundation of China (Nos. 31171461 to W.Z. and 31400234 to L.S.), the Fundamental Research Funds for the Central Universities (No. KYTZ201402 to W.Z.) and the Natural Science Foundation of Jiangsu Province in China (No. BK20140699 to L.S.).</t>
  </si>
  <si>
    <t>10.1111/pce.12586</t>
  </si>
  <si>
    <t>WOS:000365794900024</t>
  </si>
  <si>
    <t>Dong, WL; Chen, QZ; Hou, Y; Li, SH; Zhuang, K; Huang, F; Zhou, J; Li, ZK; Wang, J; Fu, L; Zhang, ZG; Huang, Y; Wang, F; Cui, ZL</t>
  </si>
  <si>
    <t>Dong, Weiliang; Chen, Qiongzhen; Hou, Ying; Li, Shuhuan; Zhuang, Kai; Huang, Fei; Zhou, Jie; Li, Zhoukun; Wang, Jue; Fu, Lei; Zhang, Zhengguang; Huang, Yan; Wang, Fei; Cui, Zhongli</t>
  </si>
  <si>
    <t>Metabolic Pathway Involved in 2-Methyl-6-Ethylaniline Degradation by Sphingobium sp Strain MEA3-1 and Cloning of the Novel Flavin-Dependent Monooxygenase System meaBA</t>
  </si>
  <si>
    <t>GAMMA-HEXACHLOROCYCLOHEXANE; CHLOROACETAMIDE HERBICIDES; SPHINGOMONAS-PAUCIMOBILIS; MASS-SPECTROMETRY; CLUSTAL-W; GENE; ACETOCHLOR; SEQUENCE; PLASMID; EXPRESSION</t>
  </si>
  <si>
    <t>[Dong, Weiliang; Chen, Qiongzhen; Li, Shuhuan; Zhuang, Kai; Huang, Fei; Zhou, Jie; Li, Zhoukun; Wang, Jue; Fu, Lei; Huang, Yan; Cui, Zhongli] Nanjing Agr Univ, Key Lab Agr Environm Microbiol, Minist Agr, Coll Life Sci, Nanjing, Jiangsu, Peoples R China; [Hou, Ying] Henan Univ Sci &amp; Technol, Coll Food &amp; Bioengn, Luoyang, Peoples R China; [Wang, Fei] Jiangxi Agr Univ, Coll Biosci &amp; Bioengn, Nanchang, Peoples R China; [Zhang, Zhengguang] Nanjing Agr Univ, Coll Plant Protect, Nanjing, Jiangsu, Peoples R China</t>
  </si>
  <si>
    <t>Cui, ZL (reprint author), Nanjing Agr Univ, Key Lab Agr Environm Microbiol, Minist Agr, Coll Life Sci, Nanjing, Jiangsu, Peoples R China.</t>
  </si>
  <si>
    <t>czl@njau.edu.cn</t>
  </si>
  <si>
    <t>Natural Science Foundation of China [31400098, 31270095, 31560031]; National Basic Research Program [2015CB1505002]; Natural Science Foundation of Jiangsu Province [BK2012029]; National Science and Technology Support Program [2012BAD14B02, 2014ZX08011-003]; 863 Project [2013AA102804]; Graduate Culture and Innovation Project of Jiangsu Province [KYLX_0514]</t>
  </si>
  <si>
    <t>This work was financially supported by the Natural Science Foundation of China (grants 31400098, 31270095, and 31560031), the National Basic Research Program (grant 2015CB1505002), the Natural Science Foundation of Jiangsu Province (grant BK2012029), the National Science and Technology Support Program (grants 2012BAD14B02 and 2014ZX08011-003), the 863 Project (grant 2013AA102804), and the Graduate Culture and Innovation Project of Jiangsu Province (grant KYLX_0514).</t>
  </si>
  <si>
    <t>10.1128/AEM.01883-15</t>
  </si>
  <si>
    <t>CW7XN</t>
  </si>
  <si>
    <t>WOS:000365212800002</t>
  </si>
  <si>
    <t>Li, G; Sun, MM; Wu, J; Ye, M; Ge, XC; Wei, W; Li, HX; Hu, F</t>
  </si>
  <si>
    <t>Li, Gen; Sun, Mingming; Wu, Jun; Ye, Mao; Ge, Xincheng; Wei, Wei; Li, Huixin; Hu, Feng</t>
  </si>
  <si>
    <t>Identification and biochemical characterization of a novel endo-type beta-agarase AgaW from Cohnella sp strain LGH</t>
  </si>
  <si>
    <t>Cohnella sp LGH; Endo-type beta-agarase; Neoagarotetraose; Neoagarobiose</t>
  </si>
  <si>
    <t>MARINE BACTERIUM; SACCHAROPHAGUS-DEGRADANS; AGAROSE OLIGOMERS; ALPHA-AGARASE; CLONING; EXPRESSION; ENZYME; GENE; NEOAGAROBIOSE; PURIFICATION</t>
  </si>
  <si>
    <t>[Li, Gen; Sun, Mingming; Wu, Jun; Ge, Xincheng; Wei, Wei; Li, Huixin; Hu, Feng] Nanjing Agr Univ, Coll Resources &amp; Environm Sci, Soil Ecol Lab, Nanjing 210095, Jiangsu, Peoples R China; [Ye, Mao] Chinese Acad Sci, Inst Soil Sci, State Key Lab Soil &amp; Sustainable Agr, Nanjing, Jiangsu, Peoples R China</t>
  </si>
  <si>
    <t>wujun2013@njau.edu.cn</t>
  </si>
  <si>
    <t>Fundamental Research Funds for the Central Universities of The People's Republic of China [KYZ201409, KJQN201517]; National Natural Science Foundation [31470551, 41401347, 41401254]</t>
  </si>
  <si>
    <t>This study was funded by the Fundamental Research Funds for the Central Universities of The People's Republic of China (Project nos. KYZ201409 and KJQN201517) and the National Natural Science Foundation (Project nos. 31470551, 41401347, and 41401254).</t>
  </si>
  <si>
    <t>10.1007/s00253-015-6869-6</t>
  </si>
  <si>
    <t>CW7IL</t>
  </si>
  <si>
    <t>WOS:000365171600013</t>
  </si>
  <si>
    <t>Dong, HX; Thames, S; Liu, LL; Smith, MW; Yan, LL; Wu, YQ</t>
  </si>
  <si>
    <t>Dong, Hongxu; Thames, Shuiyi; Liu, Linglong; Smith, Michael W.; Yan, Liuling; Wu, Yanqi</t>
  </si>
  <si>
    <t>QTL Mapping for Reproductive Maturity in Lowland Switchgrass Populations</t>
  </si>
  <si>
    <t>BIOENERGY RESEARCH</t>
  </si>
  <si>
    <t>Switchgrass; Simple sequence repeat; Reproductive maturity; QTL mapping</t>
  </si>
  <si>
    <t>PANICUM-VIRGATUM L.; BIOMASS YIELD; DEVELOPMENTAL BASIS; GENETIC-PARAMETERS; LINKAGE MAPS; SSR MARKERS; TRAITS; UPLAND; PHOTOPERIOD; GRASSES</t>
  </si>
  <si>
    <t>[Dong, Hongxu; Thames, Shuiyi; Liu, Linglong; Yan, Liuling; Wu, Yanqi] Oklahoma State Univ, Dept Plant &amp; Soil Sci, Stillwater, OK 74078 USA; [Smith, Michael W.] Oklahoma State Univ, Dept Hort &amp; Landscape Architecture, Stillwater, OK 74078 USA; [Thames, Shuiyi] Donald Danforth Plant Sci Ctr, St Louis, MO 63132 USA; [Liu, Linglong] Nanjing Agr Univ, Jiangsu Plant Gene Engn Res Ctr, Natl Key Lab Crop Genet &amp; Germplasm Enhancement, Nanjing 210095, Jiangsu, Peoples R China</t>
  </si>
  <si>
    <t>Wu, YQ (reprint author), Oklahoma State Univ, Dept Plant &amp; Soil Sci, Stillwater, OK 74078 USA.</t>
  </si>
  <si>
    <t>yanqi.wu@okstate.edu</t>
  </si>
  <si>
    <t>NSF EPSCoR [EPS-0814361]; Sun Grant [DTOS59-07-T-00053]; YQW Hatch; Oklahoma Agricultural Experiment Station</t>
  </si>
  <si>
    <t>We acknowledge Yaling Huang and Josh Garner for assistance in genotyping work and Gary Williams, Pu Feng, Seth M. Davis, and Ethan Purkins for the work in the field. This research was sponsored in part by the NSF EPSCoR award EPS-0814361, Sun Grant, DTOS59-07-T-00053, YQW Hatch, and Oklahoma Agricultural Experiment Station.</t>
  </si>
  <si>
    <t>1939-1234</t>
  </si>
  <si>
    <t>1939-1242</t>
  </si>
  <si>
    <t>BIOENERG RES</t>
  </si>
  <si>
    <t>BioEnergy Res.</t>
  </si>
  <si>
    <t>10.1007/s12155-015-9651-9</t>
  </si>
  <si>
    <t>Energy &amp; Fuels; Environmental Sciences</t>
  </si>
  <si>
    <t>CW5HP</t>
  </si>
  <si>
    <t>WOS:000365026600043</t>
  </si>
  <si>
    <t>Xu, J; Zhang, L; Yang, DL; Li, Q; He, ZH</t>
  </si>
  <si>
    <t>Xu, Jing; Zhang, Lin; Yang, Dong-Lei; Li, Qun; He, Zuhua</t>
  </si>
  <si>
    <t>Thymidine kinases share a conserved function for nucleotide salvage and play an essential role in Arabidopsis thaliana growth and development</t>
  </si>
  <si>
    <t>NEW PHYTOLOGIST</t>
  </si>
  <si>
    <t>Arabidopsis thaliana; conservation; pyrimidine; salvage pathway; thymidine kinase</t>
  </si>
  <si>
    <t>CELL-CYCLE PROGRESSION; SPRUCE PICEA-GLAUCA; RIBONUCLEOTIDE REDUCTASE; PYRIMIDINE METABOLISM; NITROGEN ASSIMILATION; CYTOKININ METABOLISM; PURINE BIOSYNTHESIS; THYMIDYLATE KINASE; MOLECULAR-CLONING; ESCHERICHIA-COLI</t>
  </si>
  <si>
    <t>[Xu, Jing; Zhang, Lin; Li, Qun; He, Zuhua] Chinese Acad Sci, Shanghai Inst Biol Sci, Natl Key Lab Plant Mol Genet, Inst Plant Physiol &amp; Ecol, Shanghai 200032, Peoples R China; [Xu, Jing; Zhang, Lin; Li, Qun; He, Zuhua] Chinese Acad Sci, Shanghai Inst Biol Sci, Natl Ctr Plant Gene Res, Inst Plant Physiol &amp; Ecol, Shanghai 200032, Peoples R China; [Yang, Dong-Lei] Nanjing Agr Univ, State Key Lab Crop Genet &amp; Germplasm Enhancement, Nanjing 210095, Jiangsu, Peoples R China</t>
  </si>
  <si>
    <t>He, ZH (reprint author), Chinese Acad Sci, Shanghai Inst Biol Sci, Natl Key Lab Plant Mol Genet, Inst Plant Physiol &amp; Ecol, Shanghai 200032, Peoples R China.</t>
  </si>
  <si>
    <t>zhhe@sibs.ac.cn</t>
  </si>
  <si>
    <t>He, Zuhua/0000-0002-6098-7893</t>
  </si>
  <si>
    <t>National Natural Science Foundation of China [91117018]</t>
  </si>
  <si>
    <t>We thank Jiqin Li and Xiaoshu Gao for technical assistance and Genyun Chen for performing protein purification. We acknowledge Hongquan Yang (Shanghai Jiao Tong University) for providing the vector pA7-YFP/ pA7-GFP and James Whelan (University of Western Australia) for providing the AOX-RFP plasmid. This work was supported by a grant from the National Natural Science Foundation of China (91117018).</t>
  </si>
  <si>
    <t>0028-646X</t>
  </si>
  <si>
    <t>1469-8137</t>
  </si>
  <si>
    <t>NEW PHYTOL</t>
  </si>
  <si>
    <t>New Phytol.</t>
  </si>
  <si>
    <t>10.1111/nph.13530</t>
  </si>
  <si>
    <t>CX0NF</t>
  </si>
  <si>
    <t>WOS:000365393000011</t>
  </si>
  <si>
    <t>Yin, ZY; Liu, HQ; Li, ZP; Ke, XW; Dou, DL; Gao, XN; Song, N; Dai, QQ; Wu, YX; Xu, JR; Kang, ZS; Huang, LL</t>
  </si>
  <si>
    <t>Yin, Zhiyuan; Liu, Huiquan; Li, Zhengpeng; Ke, Xiwang; Dou, Daolong; Gao, Xiaoning; Song, Na; Dai, Qingqing; Wu, Yuxing; Xu, Jin-Rong; Kang, Zhensheng; Huang, Lili</t>
  </si>
  <si>
    <t>Genome sequence of Valsa canker pathogens uncovers a potential adaptation of colonization of woody bark</t>
  </si>
  <si>
    <t>Cytospora spp.; fungal genomics; necrotrophic fungi; pectinase; secondary metabolism; tree disease</t>
  </si>
  <si>
    <t>TIME QUANTITATIVE PCR; MALI VAR. MALI; LEUCOSTOMA-PERSOONII; MAGNAPORTHE-GRISEA; FILAMENTOUS FUNGI; GENE PREDICTION; PLANT-PATHOGENS; HIGH-THROUGHPUT; APPLE; ALIGNMENT</t>
  </si>
  <si>
    <t>[Yin, Zhiyuan; Liu, Huiquan; Li, Zhengpeng; Ke, Xiwang; Gao, Xiaoning; Song, Na; Dai, Qingqing; Wu, Yuxing; Xu, Jin-Rong; Kang, Zhensheng; Huang, Lili] Northwestern A&amp;F Univ, State Key Lab Crop Stress Biol Arid Areas, Yangling 712100, Peoples R China; [Yin, Zhiyuan; Liu, Huiquan; Li, Zhengpeng; Ke, Xiwang; Gao, Xiaoning; Song, Na; Dai, Qingqing; Wu, Yuxing; Xu, Jin-Rong; Kang, Zhensheng; Huang, Lili] Northwestern A&amp;F Univ, Coll Plant Protect, Yangling 712100, Peoples R China; [Dou, Daolong] Nanjing Agr Univ, Dept Plant Pathol, Nanjing 210095, Jiangsu, Peoples R China; [Xu, Jin-Rong] Purdue Univ, Dept Bot &amp; Plant Pathol, W Lafayette, IN 47907 USA</t>
  </si>
  <si>
    <t>Huang, LL (reprint author), Northwestern A&amp;F Univ, State Key Lab Crop Stress Biol Arid Areas, Yangling 712100, Peoples R China.</t>
  </si>
  <si>
    <t>huanglili@nwsuaf.edu.cn</t>
  </si>
  <si>
    <t>Liu, Huiquan/M-1587-2013</t>
  </si>
  <si>
    <t>Liu, Huiquan/0000-0002-4723-845X</t>
  </si>
  <si>
    <t>National Natural Science Foundation of China [31171796, 31471732]; Research Fund for the Doctoral Program of Higher Education of China [20120204110002]; Program for Agriculture [nyhyzx201203034-03]; 111 Project [B07049]</t>
  </si>
  <si>
    <t>We thank Professor Ralf T. Voegele at Universitat Hohenheim for his kind editorial assistance. We also thank anonymous reviewers for their constructive and helpful comments. We are grateful to Drs Xiaojie Wang and Jun Guo in our laboratory for helpful comments during the initial phase of this project and Xuli Wang for helpful suggestions on the manuscript. We also thank students Lijun Xu, Na Song and Yantian Zhu in our laboratory for preparation of experimental materials, and Yamin Sun at Nankai University for providing technical supports. This work was supported by the National Natural Science Foundation of China (31171796, 31471732), Research Fund for the Doctoral Program of Higher Education of China (20120204110002), the Program for Agriculture (nyhyzx201203034-03) and the 111 Project (B07049).</t>
  </si>
  <si>
    <t>10.1111/nph.13544</t>
  </si>
  <si>
    <t>WOS:000365393000020</t>
  </si>
  <si>
    <t>Su, LX; Ruan, YZ; Yang, XJ; Wang, K; Li, R; Shen, QR</t>
  </si>
  <si>
    <t>Su, Lanxi; Ruan, Yunze; Yang, Xiujuan; Wang, Kang; Li, Rong; Shen, Qirong</t>
  </si>
  <si>
    <t>Suppression on plant-parasitic nematodes using a soil fumigation strategy based on ammonium bicarbonate and its effects on the nematode community</t>
  </si>
  <si>
    <t>ROOT-KNOT NEMATODE; GEL-ELECTROPHORESIS DGGE; NEOAPLECTANA-CARPOCAPSAE; MELOIDOGYNE-JAVANICA; CALCIUM CYANAMIDE; INORGANIC SALTS; AMENDMENTS; BANANA; SOLARIZATION; PATTERNS</t>
  </si>
  <si>
    <t>[Su, Lanxi; Yang, Xiujuan; Wang, Kang; Li, Rong; Shen, Qirong] Nanjing Agr Univ, Jiangsu Collaborat Innovat Ctr Solid Organ Waste, Natl Engn Res Ctr Organ Based Fertilizers, Jiangsu Key Lab Solid Organ Waste Utilizat, Nanjing 210095, Jiangsu, Peoples R China; [Ruan, Yunze] Hainan Univ, Coll Agr, Hainan key Lab Sustainable Utilizat Trop Bioresou, Haikou 570228, Peoples R China</t>
  </si>
  <si>
    <t>Li, R (reprint author), Nanjing Agr Univ, Jiangsu Collaborat Innovat Ctr Solid Organ Waste, Natl Engn Res Ctr Organ Based Fertilizers, Jiangsu Key Lab Solid Organ Waste Utilizat, Nanjing 210095, Jiangsu, Peoples R China.</t>
  </si>
  <si>
    <t>lirong@njau.edu.cn</t>
  </si>
  <si>
    <t>National Key Basic Research Program of China [2015CB150500]; National Natural Science Foundation of China [31572212, 31372142]; Priority Academic Program Development of Jiangsu Higher Education Institutions (PAPD); 111 project [B12009]; Agricultural Ministry of China [201103004]; China Postdoctoral Science Foundation [2012M521094, 2013T60546]</t>
  </si>
  <si>
    <t>We gratefully acknowledge Dr. Manqiang Liu of Nanjing Agricultural University for excellent assistance in nematode community analysis and thank Hainan WanZhong Co., Ltd for huge help to us in banana planting. This work was supported by the National Key Basic Research Program of China (2015CB150500), the National Natural Science Foundation of China (31572212 and 31372142), the Priority Academic Program Development of Jiangsu Higher Education Institutions (PAPD), 111 project (B12009), the Agricultural Ministry of China (201103004), and the China Postdoctoral Science Foundation (2012M521094) and (2013T60546).</t>
  </si>
  <si>
    <t>10.1038/srep17597</t>
  </si>
  <si>
    <t>CX4DO</t>
  </si>
  <si>
    <t>WOS:000365649000002</t>
  </si>
  <si>
    <t>Shen, S; Rousseau, R; Wang, DB; Zhu, DH; Liu, HY; Liu, RL</t>
  </si>
  <si>
    <t>Shen, Si; Rousseau, Ronald; Wang, Dongbo; Zhu, Danhao; Liu, Huoyu; Liu, Ruilun</t>
  </si>
  <si>
    <t>Editorial delay and its relation to subsequent citations: the journals Nature, Science and Cell</t>
  </si>
  <si>
    <t>SCIENTOMETRICS</t>
  </si>
  <si>
    <t>Editorial delay; Received citations; High level multidisciplinary journals</t>
  </si>
  <si>
    <t>PUBLICATION DELAY</t>
  </si>
  <si>
    <t>[Shen, Si; Zhu, Danhao] Nanjing Univ, Dept Comp Sci &amp; Technol, State Key Lab Novel Software Technol, Nanjing 210093, Jiangsu, Peoples R China; [Rousseau, Ronald] Katholieke Univ Leuven, Dept Math, B-3000 Louvain, Belgium; [Rousseau, Ronald] Univ Antwerp, IBW, B-2000 Antwerp, Belgium; [Wang, Dongbo; Liu, Ruilun] Nanjing Agr Univ, Coll Informat &amp; Technol, Nanjing 210095, Jiangsu, Peoples R China; [Liu, Huoyu] Nanjing Univ, Sch Informat Management, Jiangsu Key Lab Data Engn &amp; Knowledge Serv, Nanjing 210093, Jiangsu, Peoples R China</t>
  </si>
  <si>
    <t>Rousseau, R (reprint author), Katholieke Univ Leuven, Dept Math, Celestijnenlaan 200B, B-3000 Louvain, Belgium.</t>
  </si>
  <si>
    <t>ronald.rousseau@kuleuven.be</t>
  </si>
  <si>
    <t>National Natural Science Foundation of China [71303120]</t>
  </si>
  <si>
    <t>We are very grateful to our undergraduates for their hard work in data collection and proofreading, paving the way for the present article. Heartfelt thanks also go to Professor Xinning Su and Professor Shuiqing Huang for their generous support. The research is supported by the National Natural Science Foundation of China (Grant Number: 71303120).</t>
  </si>
  <si>
    <t>0138-9130</t>
  </si>
  <si>
    <t>1588-2861</t>
  </si>
  <si>
    <t>Scientometrics</t>
  </si>
  <si>
    <t>10.1007/s11192-015-1592-8</t>
  </si>
  <si>
    <t>Computer Science, Interdisciplinary Applications; Information Science &amp; Library Science</t>
  </si>
  <si>
    <t>Computer Science; Information Science &amp; Library Science</t>
  </si>
  <si>
    <t>CW6TG</t>
  </si>
  <si>
    <t>WOS:000365130100026</t>
  </si>
  <si>
    <t>Zhou, ZJ; Zheng, WJ; Shang, WW; Du, HL; Li, GL; Yao, W</t>
  </si>
  <si>
    <t>Zhou, Zhenjin; Zheng, Weijiang; Shang, Weiwei; Du, Huanli; Li, Genlai; Yao, Wen</t>
  </si>
  <si>
    <t>How host gender affects the bacterial community in pig feces and its correlation to skatole production</t>
  </si>
  <si>
    <t>ANNALS OF MICROBIOLOGY</t>
  </si>
  <si>
    <t>High-throughput profiling; Fecal bacterial community; Skatole; Pig</t>
  </si>
  <si>
    <t>INTACT MALE PIGS; 3-METHYLINDOLE SKATOLE; INTESTINAL MICROBIOTA; LACTOBACILLUS SP; BLOOD-PLASMA; SWINE MANURE; L-TRYPTOPHAN; INDOLE; METABOLISM; LIVER</t>
  </si>
  <si>
    <t>[Zhou, Zhenjin; Zheng, Weijiang; Shang, Weiwei; Du, Huanli; Li, Genlai; Yao, Wen] Nanjing Agr Univ, Coll Anim Sci &amp; Technol, Nanjing 210095, Jiangsu, Peoples R China; [Yao, Wen] Minist Agr, Key Lab Anim Physiol &amp; Biochem, Nanjing 210095, Jiangsu, Peoples R China</t>
  </si>
  <si>
    <t>Yao, W (reprint author), Nanjing Agr Univ, Coll Anim Sci &amp; Technol, Nanjing 210095, Jiangsu, Peoples R China.</t>
  </si>
  <si>
    <t>yaowen67jp@njau.edu.cn</t>
  </si>
  <si>
    <t>Special Fund for Agro-scientific Research in the Public Interest [201003011]</t>
  </si>
  <si>
    <t>This study was funded by the Special Fund for Agro-scientific Research in the Public Interest (201003011).</t>
  </si>
  <si>
    <t>1590-4261</t>
  </si>
  <si>
    <t>1869-2044</t>
  </si>
  <si>
    <t>ANN MICROBIOL</t>
  </si>
  <si>
    <t>Ann. Microbiol.</t>
  </si>
  <si>
    <t>10.1007/s13213-015-1079-0</t>
  </si>
  <si>
    <t>CW4EW</t>
  </si>
  <si>
    <t>WOS:000364945100058</t>
  </si>
  <si>
    <t>Liu, YW; Xu, HB; Zhong, WT; Shen, QP; Zhuang, TH; Huang, KH</t>
  </si>
  <si>
    <t>Liu, Yongwang; Xu, Haibin; Zhong, Wenting; Shen, Qingpeng; Zhuang, Tenghan; Huang, Kehe</t>
  </si>
  <si>
    <t>Organic Selenium Alleviated the Formation of Ethylene Glycol-Induced Calcium Oxalate Renal Calculi by Improving Osteopontin Expression and Antioxidant Capability in Dogs</t>
  </si>
  <si>
    <t>BIOLOGICAL TRACE ELEMENT RESEARCH</t>
  </si>
  <si>
    <t>Selenium; Calcium oxalate; Renal calculi; OPN; Antioxidation</t>
  </si>
  <si>
    <t>EPITHELIAL-CELLS; VITAMIN-E; HERNIARIA-HIRSUTA; STONE DISEASE; IN-VITRO; HYPEROXALURIA; UROLITHIASIS; METABOLISM; CRYSTALS; EXTRACT</t>
  </si>
  <si>
    <t>[Liu, Yongwang; Xu, Haibin; Zhong, Wenting; Shen, Qingpeng; Zhuang, Tenghan; Huang, Kehe] Nanjing Agr Univ, Inst Nutr &amp; Metab Disorders Domest Anim &amp; Fowls, Nanjing 210095, Jiangsu, Peoples R China</t>
  </si>
  <si>
    <t>Huang, KH (reprint author), Nanjing Agr Univ, Inst Nutr &amp; Metab Disorders Domest Anim &amp; Fowls, Nanjing 210095, Jiangsu, Peoples R China.</t>
  </si>
  <si>
    <t>khhuang@njau.edu.cn</t>
  </si>
  <si>
    <t>National Natural Science Foundation of China (NSFC) [31272627, 31472253]; Priority Academic Program Development of Jiangsu Higher Education Institutions</t>
  </si>
  <si>
    <t>This work was funded by the National Natural Science Foundation of China (NSFC) (Grant numbers 31272627, 31472253) and the Priority Academic Program Development of Jiangsu Higher Education Institutions.</t>
  </si>
  <si>
    <t>HUMANA PRESS INC</t>
  </si>
  <si>
    <t>TOTOWA</t>
  </si>
  <si>
    <t>999 RIVERVIEW DRIVE SUITE 208, TOTOWA, NJ 07512 USA</t>
  </si>
  <si>
    <t>0163-4984</t>
  </si>
  <si>
    <t>1559-0720</t>
  </si>
  <si>
    <t>BIOL TRACE ELEM RES</t>
  </si>
  <si>
    <t>Biol. Trace Elem. Res.</t>
  </si>
  <si>
    <t>10.1007/s12011-015-0373-9</t>
  </si>
  <si>
    <t>Biochemistry &amp; Molecular Biology; Endocrinology &amp; Metabolism</t>
  </si>
  <si>
    <t>CW5HT</t>
  </si>
  <si>
    <t>WOS:000365027000014</t>
  </si>
  <si>
    <t>Wang, QX; Zhang, ZY; Zhu, QY</t>
  </si>
  <si>
    <t>Wang, Quanxiang; Zhang, Zhiyue; Zhu, Quanyong</t>
  </si>
  <si>
    <t>Non-linear and linear evolution of perturbation in stochastic basic flows</t>
  </si>
  <si>
    <t>INTERNATIONAL JOURNAL OF NON-LINEAR MECHANICS</t>
  </si>
  <si>
    <t>Non-linear; Perturbation; Stochastic; Basic flow</t>
  </si>
  <si>
    <t>QUASI-GEOSTROPHIC MODEL; SENSITIVE AREAS; ROSSBY WAVES; PREDICTABILITY; LINEARIZATION; ACCURACY; TIME</t>
  </si>
  <si>
    <t>[Wang, Quanxiang] Nanjing Agr Univ, Coll Engn, Nanjing 210031, Jiangsu, Peoples R China; [Wang, Quanxiang; Zhang, Zhiyue] Nanjing Normal Univ, Sch Math Sci, Jiangsu Key Lab NSLSCS, Nanjing 210023, Jiangsu, Peoples R China; [Zhu, Quanyong] Lishui Univ, Sch Sci, Lishui 323000, Peoples R China</t>
  </si>
  <si>
    <t>Zhang, ZY (reprint author), Nanjing Normal Univ, Sch Math Sci, Jiangsu Key Lab NSLSCS, Nanjing 210023, Jiangsu, Peoples R China.</t>
  </si>
  <si>
    <t>zhangzhiyue@njnu.edu.cn</t>
  </si>
  <si>
    <t>National Natural Science Foundation of China [11426134, 11471166]; Natural Science Foundation of Jiangsu Province [BK20141443]; Fundamental Research Funds for the Central Universities [KYZ201565]</t>
  </si>
  <si>
    <t>This project is partially supported by the National Natural Science Foundation of China Nos. 11426134, 11471166, Natural Science Foundation of Jiangsu Province No. BK20141443, and the Fundamental Research Funds for the Central Universities No. KYZ201565. The authors would like to thank two anonymous referees for their useful comments and suggestions which have helped to improve the paper greatly.</t>
  </si>
  <si>
    <t>0020-7462</t>
  </si>
  <si>
    <t>1878-5638</t>
  </si>
  <si>
    <t>INT J NONLIN MECH</t>
  </si>
  <si>
    <t>Int. J. Non-Linear Mech.</t>
  </si>
  <si>
    <t>10.1016/j.ijnonlinmec.2015.09.008</t>
  </si>
  <si>
    <t>Mechanics</t>
  </si>
  <si>
    <t>CW2CB</t>
  </si>
  <si>
    <t>WOS:000364797600029</t>
  </si>
  <si>
    <t>Lv, CH; Wang, T; Regmi, N; Chen, X; Huang, K; Liao, SF</t>
  </si>
  <si>
    <t>Lv, C. H.; Wang, T.; Regmi, N.; Chen, X.; Huang, K.; Liao, S. F.</t>
  </si>
  <si>
    <t>Effects of dietary supplementation of selenium-enriched probiotics on production performance and intestinal microbiota of weanling piglets raised under high ambient temperature</t>
  </si>
  <si>
    <t>JOURNAL OF ANIMAL PHYSIOLOGY AND ANIMAL NUTRITION</t>
  </si>
  <si>
    <t>direct-fed microbials; selenium; swine; growth performance; faecal microbiota; glutathione peroxidase; thyroid hormone</t>
  </si>
  <si>
    <t>GLUTATHIONE-PEROXIDASE ACTIVITY; HEAT-STRESS 34-DEGREES-C; GROWING-FINISHING PIGS; CARCASS CHARACTERISTICS; GROWTH-PERFORMANCE; TISSUE SELENIUM; ESCHERICHIA-COLI; CECAL MICROBIOTA; GENE-EXPRESSION; THYROID-HORMONE</t>
  </si>
  <si>
    <t>[Lv, C. H.; Chen, X.; Huang, K.] Nanjing Agr Univ, Inst Nutr &amp; Metab Disorders Domest Anim &amp; Fowls, Nanjing, Jiangsu, Peoples R China; [Wang, T.; Regmi, N.; Liao, S. F.] Mississippi State Univ, Dept Anim &amp; Dairy Sci, Mississippi State, MS 39762 USA</t>
  </si>
  <si>
    <t>Liao, SF (reprint author), Mississippi State Univ, POB 9815, Mississippi State, MS 39762 USA.</t>
  </si>
  <si>
    <t>khhuang@njau.edu.cn; sliao@ads.msstate.edu</t>
  </si>
  <si>
    <t>National Natural Science Foundation of China [31272627]; Priority Academic Program Development of Jiangsu Higher Education Institutions (Jiangsu, China); Mississippi Agricultural and Forestry Experiment Station [027000901200, 027100351050, 12571]</t>
  </si>
  <si>
    <t>This work was supported by the National Natural Science Foundation of China (grant number 31272627), the Priority Academic Program Development of Jiangsu Higher Education Institutions (Jiangsu, China) and the research fund from Mississippi Agricultural and Forestry Experiment Station (grant numbers 027000901200 and 027100351050; approved for publication as Journal Article No. 12571).</t>
  </si>
  <si>
    <t>0931-2439</t>
  </si>
  <si>
    <t>1439-0396</t>
  </si>
  <si>
    <t>J ANIM PHYSIOL AN N</t>
  </si>
  <si>
    <t>J. Anim. Physiol. Anim. Nutr.</t>
  </si>
  <si>
    <t>10.1111/jpn.12326</t>
  </si>
  <si>
    <t>Agriculture, Dairy &amp; Animal Science; Veterinary Sciences</t>
  </si>
  <si>
    <t>Agriculture; Veterinary Sciences</t>
  </si>
  <si>
    <t>CV9GZ</t>
  </si>
  <si>
    <t>WOS:000364597000017</t>
  </si>
  <si>
    <t>Zhang, L; Song, M; Chen, XL; Xu, RJ; Chen, K; Li, SP; Xia, ZY; Jiang, JD</t>
  </si>
  <si>
    <t>Zhang, Long; Song, Man; Chen, Xiao-Long; Xu, Ren-Jie; Chen, Kai; Li, Shun-Peng; Xia, Zhen-Yuan; Jiang, Jian-Dong</t>
  </si>
  <si>
    <t>Devosia honganensis sp nov., isolated from the soil of a chemical factory</t>
  </si>
  <si>
    <t>Devosia honganensis sp nov.; Gram-stain negative; Taxonomy; 16S rRNA gene</t>
  </si>
  <si>
    <t>16S RIBOSOMAL-RNA; DEOXYRIBONUCLEIC-ACID; MAXIMUM-LIKELIHOOD; CONTAMINATED SOIL; FATTY-ACIDS; TREES</t>
  </si>
  <si>
    <t>[Zhang, Long; Song, Man; Chen, Xiao-Long; Xu, Ren-Jie; Chen, Kai; Li, Shun-Peng; Jiang, Jian-Dong] Nanjing Agr Univ, Coll Life Sci, Minist Agr, Dept Microbiol,Key Lab Microbiol Engn Agr Environ, Nanjing 210095, Jiangsu, Peoples R China; [Xia, Zhen-Yuan] Yunnan Acad Tobacco Agr Sci, Kunming 650031, Peoples R China</t>
  </si>
  <si>
    <t>Jiang, JD (reprint author), Nanjing Agr Univ, Coll Life Sci, Minist Agr, Dept Microbiol,Key Lab Microbiol Engn Agr Environ, Nanjing 210095, Jiangsu, Peoples R China.</t>
  </si>
  <si>
    <t>zyxia@yntsti.com; jiang_jjd@njau.edu.cn</t>
  </si>
  <si>
    <t>Scientific Foundation from Yunnan Tobacco Company [2014YN08]; National Natural Science Foundation of China [J1210056, J1310015]; Outstanding Youth Foundation of Jiangsu Province [BK20130029]; Fundamental Research Funds for Central Universities [KYZ201422]</t>
  </si>
  <si>
    <t>This work was supported by the Scientific Foundation from Yunnan Tobacco Company (2014YN08), the National Natural Science Foundation of China (J1210056 and J1310015), the Outstanding Youth Foundation of Jiangsu Province (BK20130029) and the Fundamental Research Funds for the Central Universities (KYZ201422).</t>
  </si>
  <si>
    <t>10.1007/s10482-015-0582-4</t>
  </si>
  <si>
    <t>CV8CQ</t>
  </si>
  <si>
    <t>WOS:000364504500003</t>
  </si>
  <si>
    <t>Cheng, MG; Chen, K; Guo, SH; Huang, X; He, J; Li, SP; Jiang, JD</t>
  </si>
  <si>
    <t>Cheng, Minggen; Chen, Kai; Guo, Suhui; Huang, Xing; He, Jian; Li, Shunpeng; Jiang, Jiandong</t>
  </si>
  <si>
    <t>PbaR, an IclR Family Transcriptional Activator for the Regulation of the 3-Phenoxybenzoate 1 ',2 '-Dioxygenase Gene Cluster in Sphingobium wenxiniae JZ-1(T)</t>
  </si>
  <si>
    <t>P-HYDROXYBENZOATE HYDROXYLASE; PSEUDOMONAS-PUTIDA; ACINETOBACTER-CALCOACETICUS; NUCLEOTIDE-SEQUENCE; MOLECULAR-CLONING; ACID DEGRADATION; PLASMID PCAR3; EXPRESSION; PURIFICATION; DIOXYGENASE</t>
  </si>
  <si>
    <t>[Cheng, Minggen; Chen, Kai; Guo, Suhui; Huang, Xing; He, Jian; Li, Shunpeng; Jiang, Jiandong] Nanjing Agr Univ, Key Lab Microbiol Engn Agr Environm, Minist Agr, Coll Life Sci, Nanjing, Jiangsu, Peoples R China</t>
  </si>
  <si>
    <t>Jiang, JD (reprint author), Nanjing Agr Univ, Key Lab Microbiol Engn Agr Environm, Minist Agr, Coll Life Sci, Nanjing, Jiangsu, Peoples R China.</t>
  </si>
  <si>
    <t>Chinese National Science Foundation for Excellent Young Scholars [31222003]; Outstanding Youth Foundation of the Jiangsu Province [BK20130029]; Program for New Century Excellent Talents in University [NCET-12-0892]; Fundamental Research Funds for the Central Universities [KYZ201422]</t>
  </si>
  <si>
    <t>This work was supported by grants from the Chinese National Science Foundation for Excellent Young Scholars (31222003), the Outstanding Youth Foundation of the Jiangsu Province (BK20130029), the Program for New Century Excellent Talents in University (NCET-12-0892), and the Fundamental Research Funds for the Central Universities (KYZ201422).</t>
  </si>
  <si>
    <t>10.1128/AEM.02122-15</t>
  </si>
  <si>
    <t>CW1TY</t>
  </si>
  <si>
    <t>WOS:000364775700012</t>
  </si>
  <si>
    <t>Zong, K; Huang, J; Nara, K; Chen, YH; Shen, ZG; Lian, CL</t>
  </si>
  <si>
    <t>Zong, Kun; Huang, Jian; Nara, Kazuhide; Chen, Yahua; Shen, Zhenguo; Lian, Chunlan</t>
  </si>
  <si>
    <t>Inoculation of ectomycorrhizal fungi contributes to the survival of tree seedlings in a copper mine tailing</t>
  </si>
  <si>
    <t>JOURNAL OF FOREST RESEARCH</t>
  </si>
  <si>
    <t>Ectomycorrhizal fungi; Inoculation; Mine tailing; Phytoremediation</t>
  </si>
  <si>
    <t>PINUS-SYLVESTRIS SEEDLINGS; SUILLUS-LUTEUS; SOIL; GROWTH; PHYTOREMEDIATION; COMMUNITIES; RESPONSES; TOXICITY; METALS; CHINA</t>
  </si>
  <si>
    <t>[Zong, Kun; Lian, Chunlan] Univ Tokyo, Asian Nat Environm Sci Ctr, Nishitokyo, Tokyo 1880002, Japan; [Huang, Jian] Northwest A&amp;F Univ, Coll Forestry, Yangling 712100, Peoples R China; [Nara, Kazuhide] Univ Tokyo, Grad Sch Frontier Sci, Kashiwa, Chiba 2778563, Japan; [Chen, Yahua; Shen, Zhenguo] Nanjing Agr Univ, Coll Life Sci, Nanjing 210095, Jiangsu, Peoples R China</t>
  </si>
  <si>
    <t>Lian, CL (reprint author), Univ Tokyo, Asian Nat Environm Sci Ctr, 1-1-8 Midoricho, Nishitokyo, Tokyo 1880002, Japan.</t>
  </si>
  <si>
    <t>lian@anesc.u-tokyo.ac.jp</t>
  </si>
  <si>
    <t>Japan Society for Promotion of Sciences [20380087]</t>
  </si>
  <si>
    <t>This study received grants-in-aid from the Japan Society for the Promotion of Sciences (20380087).</t>
  </si>
  <si>
    <t>1341-6979</t>
  </si>
  <si>
    <t>1610-7403</t>
  </si>
  <si>
    <t>J FOREST RES-JPN</t>
  </si>
  <si>
    <t>J. For. Res.</t>
  </si>
  <si>
    <t>10.1007/s10310-015-0506-1</t>
  </si>
  <si>
    <t>CV8HH</t>
  </si>
  <si>
    <t>WOS:000364522700003</t>
  </si>
  <si>
    <t>Han, HJ; Zhu, B; Fu, XY; You, SH; Wang, B; Li, ZJ; Zhao, W; Peng, RH; Yao, QH</t>
  </si>
  <si>
    <t>Han, Hongjuan; Zhu, Bo; Fu, Xiaoyan; You, Shuanghong; Wang, Bo; Li, Zhenjun; Zhao, Wei; Peng, Rihe; Yao, Quanhong</t>
  </si>
  <si>
    <t>Overexpression of D-amino acid oxidase from Bradyrhizobium japonicum, enhances resistance to glyphosate in Arabidopsis thaliana</t>
  </si>
  <si>
    <t>PLANT CELL REPORTS</t>
  </si>
  <si>
    <t>Codon optimization; Herbicide resistance; Proline content; Glyphosate detoxification</t>
  </si>
  <si>
    <t>DIRECTED EVOLUTION; BACILLUS-SUBTILIS; GLYCINE OXIDASE; MOLECULAR-BASIS; GENE; TOLERANCE; SYNTHASE; PROLINE; STRESS; PLANTS</t>
  </si>
  <si>
    <t>[Han, Hongjuan; Zhu, Bo; Fu, Xiaoyan; You, Shuanghong; Wang, Bo; Li, Zhenjun; Zhao, Wei; Peng, Rihe; Yao, Quanhong] Shanghai Acad Agr Sci, Shanghai Key Lab Agr Genet &amp; Breeding, Agrobiotechnol Res Inst, Shanghai 201106, Peoples R China; [You, Shuanghong; Yao, Quanhong] Nanjing Agr Univ, Coll Hort, Nanjing 210095, Jiangsu, Peoples R China</t>
  </si>
  <si>
    <t>Yao, QH (reprint author), Shanghai Acad Agr Sci, Shanghai Key Lab Agr Genet &amp; Breeding, Agrobiotechnol Res Inst, 2901 Beidi Rd, Shanghai 201106, Peoples R China.</t>
  </si>
  <si>
    <t>yao.quanhong65@yahoo.com</t>
  </si>
  <si>
    <t>International Scientific and Technological Cooperation [13440701700]; Agriculture Science Technology Achievement Transformation Fund [133919N1300]; Young Foundation of Shanghai Academy of Agricultural Science; National Natural Science Foundation [31200075, 31200076, 31200212]</t>
  </si>
  <si>
    <t>The research was supported by the International Scientific and Technological Cooperation (13440701700), Agriculture Science Technology Achievement Transformation Fund (133919N1300), Young Foundation of Shanghai Academy of Agricultural Science (2010-14), National Natural Science Foundation (31200075, 31200076, 31200212). The funders had no role in study design, data collection and analysis, decision to publish, or preparation of the manuscript.</t>
  </si>
  <si>
    <t>0721-7714</t>
  </si>
  <si>
    <t>1432-203X</t>
  </si>
  <si>
    <t>PLANT CELL REP</t>
  </si>
  <si>
    <t>Plant Cell Reports</t>
  </si>
  <si>
    <t>10.1007/s00299-015-1850-5</t>
  </si>
  <si>
    <t>CV8JM</t>
  </si>
  <si>
    <t>WOS:000364530300003</t>
  </si>
  <si>
    <t>Xiang, CY; Liang, XX; Chu, RZ; Duan, M; Cheng, JP; Ding, ZQ; Wang, JF</t>
  </si>
  <si>
    <t>Xiang, Chunyan; Liang, Xinxing; Chu, Ruizhen; Duan, Min; Cheng, Jinping; Ding, Zhengquan; Wang, Jianfei</t>
  </si>
  <si>
    <t>Fine mapping of a palea defective 1 (pd1), a locus associated with palea and stamen development in rice</t>
  </si>
  <si>
    <t>Rice (Oryza sativa L.); Palea mutant; Stamen mutant; Fine mapping; Grain yield; Genetic factor</t>
  </si>
  <si>
    <t>FLORAL ORGAN IDENTITY; FLOWER DEVELOPMENT; CLASS-B; GENE; PROTEIN; LEMMA; IDENTIFICATION; ABCS; DNA</t>
  </si>
  <si>
    <t>[Xiang, Chunyan; Liang, Xinxing; Chu, Ruizhen; Duan, Min; Cheng, Jinping; Ding, Zhengquan; Wang, Jianfei] Nanjing Agr Univ, State Key Lab Crop Genet &amp; Germplasm Enhancement, Nanjing 210095, Jiangsu, Peoples R China</t>
  </si>
  <si>
    <t>Wang, JF (reprint author), Nanjing Agr Univ, State Key Lab Crop Genet &amp; Germplasm Enhancement, Nanjing 210095, Jiangsu, Peoples R China.</t>
  </si>
  <si>
    <t>wangjf@njau.edu.cn</t>
  </si>
  <si>
    <t>Natural Science Foundation of China [31071386]</t>
  </si>
  <si>
    <t>This work was supported by the Natural Science Foundation of China (Grant 31071386).</t>
  </si>
  <si>
    <t>10.1007/s00299-015-1858-x</t>
  </si>
  <si>
    <t>WOS:000364530300011</t>
  </si>
  <si>
    <t>Niu, KC; Liu, T; Shen, QR; Li, HX</t>
  </si>
  <si>
    <t>Niu, Kechang; Liu, Ting; Shen, Qirong; Li, Huixin</t>
  </si>
  <si>
    <t>Does body size-abundance allometry in soil fauna vary with environment? A field test for nematode communities in response to fertilization</t>
  </si>
  <si>
    <t>SOIL BIOLOGY &amp; BIOCHEMISTRY</t>
  </si>
  <si>
    <t>Allometric scaling; Body size spectra; Energetic equivalence rule</t>
  </si>
  <si>
    <t>FUNCTIONAL DIVERSITY; HABITAT DEGRADATION; FISH COMMUNITIES; ASSEMBLAGES; SPECTRA; DISTRIBUTIONS; BIOMASS; ECOLOGY; SHAPE</t>
  </si>
  <si>
    <t>[Niu, Kechang] Nanjing Univ, Dept Biol, Nanjing 210093, Jiangsu, Peoples R China; [Niu, Kechang] McGill Univ, Dept Biol, Montreal, PQ H3A 1B1, Canada; [Liu, Ting; Shen, Qirong; Li, Huixin] Nanjing Agr Univ, Coll Resources &amp; Environm Sci, Nanjing 210095, Jiangsu, Peoples R China; [Liu, Ting] McGill Univ, Dept Nat Resource Sci, Montreal, PQ H9X 3V9, Canada</t>
  </si>
  <si>
    <t>Niu, KC (reprint author), Nanjing Univ, Dept Biol, Nanjing 210093, Jiangsu, Peoples R China.</t>
  </si>
  <si>
    <t>kechangniu@nju.edu.cn; huixinli@njau.edu.cn</t>
  </si>
  <si>
    <t>Niu, Kechang/0000-0003-4845-2930</t>
  </si>
  <si>
    <t>Special Fund for Agro-scientific Research in the Public Interest of China [201103004]; Priority Academic Program Development of Jiangsu Higher Education Institutions (PAPD); National Science Foundation of China [31370008]</t>
  </si>
  <si>
    <t>We thank Prof. Martin J. Lechowicz for editing the manuscript. This research was funded by Special Fund for Agro-scientific Research in the Public Interest of China (201103004) and Priority Academic Program Development of Jiangsu Higher Education Institutions (PAPD). K. Niu was supported by the National Science Foundation of China (grant no 31370008).</t>
  </si>
  <si>
    <t>0038-0717</t>
  </si>
  <si>
    <t>SOIL BIOL BIOCHEM</t>
  </si>
  <si>
    <t>Soil Biol. Biochem.</t>
  </si>
  <si>
    <t>10.1016/j.soilbio.2015.09.006</t>
  </si>
  <si>
    <t>CV8CA</t>
  </si>
  <si>
    <t>WOS:000364502900029</t>
  </si>
  <si>
    <t>Zhang, RQ; Hou, F; Feng, YG; Zhang, W; Zhang, MY; Chen, PD</t>
  </si>
  <si>
    <t>Zhang, Ruiqi; Hou, Fu; Feng, Yigao; Zhang, Wei; Zhang, Mingyi; Chen, Peidu</t>
  </si>
  <si>
    <t>Characterization of a Triticum aestivum-Dasypyrum villosum T2VS center dot 2DL translocation line expressing a longer spike and more kernels traits</t>
  </si>
  <si>
    <t>THEORETICAL AND APPLIED GENETICS</t>
  </si>
  <si>
    <t>CHROMOSOMAL TRANSLOCATIONS; CONFERRING RESISTANCE; BREAD WHEAT; GRAIN-YIELD; MARKERS; INTROGRESSION; IMPROVEMENT; DIVERSITY; QUALITY; GENES</t>
  </si>
  <si>
    <t>[Zhang, Ruiqi; Hou, Fu; Feng, Yigao; Zhang, Mingyi; Chen, Peidu] Nanjing Agr Univ, Coll Agron, Natl Key Lab Crop Genet &amp; Germplasm Enhancement, JCIC MCP, Nanjing 210095, Jiangsu, Peoples R China; [Zhang, Wei] Tongling City Agr Comm, Tongling 244000, Anhui, Peoples R China</t>
  </si>
  <si>
    <t>Zhang, RQ (reprint author), Nanjing Agr Univ, Coll Agron, Natl Key Lab Crop Genet &amp; Germplasm Enhancement, JCIC MCP, Nanjing 210095, Jiangsu, Peoples R China.</t>
  </si>
  <si>
    <t>zrq@njau.edu.cn</t>
  </si>
  <si>
    <t>State Transgenic Project [2014ZX08009-40B]; Fundamental Research Funds for the Central Universities [KYZ201303]</t>
  </si>
  <si>
    <t>We are grateful to Dr. Zengjun Qi and Dr. Xiue Wang, College of Agronomy, Nanjing Agricultural University, China, Nanjing, for providing many useful suggestions and discussing this manuscript. Funding was provided by the State Transgenic Project (2014ZX08009-40B) and Fundamental Research Funds for the Central Universities (KYZ201303).</t>
  </si>
  <si>
    <t>0040-5752</t>
  </si>
  <si>
    <t>1432-2242</t>
  </si>
  <si>
    <t>THEOR APPL GENET</t>
  </si>
  <si>
    <t>Theor. Appl. Genet.</t>
  </si>
  <si>
    <t>10.1007/s00122-015-2596-8</t>
  </si>
  <si>
    <t>Agronomy; Plant Sciences; Genetics &amp; Heredity; Horticulture</t>
  </si>
  <si>
    <t>Agriculture; Plant Sciences; Genetics &amp; Heredity</t>
  </si>
  <si>
    <t>CV8KJ</t>
  </si>
  <si>
    <t>WOS:000364533500006</t>
  </si>
  <si>
    <t>Huang, YL; Kong, ZX; Wu, XY; Cheng, RR; Yu, D; Ma, ZQ</t>
  </si>
  <si>
    <t>Huang, Yulong; Kong, Zhongxin; Wu, Xinyi; Cheng, Ruiru; Yu, Dong; Ma, Zhengqiang</t>
  </si>
  <si>
    <t>Characterization of three wheat grain weight QTLs that differentially affect kernel dimensions</t>
  </si>
  <si>
    <t>TRITICUM-AESTIVUM L.; QUANTITATIVE TRAIT LOCI; YIELD-RELATED TRAITS; BREAD WHEAT; WINTER-WHEAT; SEED SIZE; GENETIC-IMPROVEMENT; SYNTHETIC WHEAT; LINKAGE MAP; DURUM-WHEAT</t>
  </si>
  <si>
    <t>[Huang, Yulong; Kong, Zhongxin; Wu, Xinyi; Cheng, Ruiru; Yu, Dong; Ma, Zhengqiang] Nanjing Agr Univ, Appl Plant Genom Lab, Crop Genom &amp; Bioinformat Ctr, Natl Key Lab Crop Genet &amp; Germplasm Enhancement, Nanjing 210095, Jiangsu, Peoples R China</t>
  </si>
  <si>
    <t>Ma, ZQ (reprint author), Nanjing Agr Univ, Appl Plant Genom Lab, Crop Genom &amp; Bioinformat Ctr, Natl Key Lab Crop Genet &amp; Germplasm Enhancement, Nanjing 210095, Jiangsu, Peoples R China.</t>
  </si>
  <si>
    <t>zqm2@njau.edu.cn</t>
  </si>
  <si>
    <t>'973' program [2011CB100103]; NSFC [31430064, 30025030]; Seed Funds for the Central Universities; '111' Project [B08025]; PAPD project of Jiangsu Higher Education Institutions</t>
  </si>
  <si>
    <t>This study was partially supported by '973' program (2011CB100103), NSFC programs (31430064, 30025030), Seed Funds for the Central Universities (2012), '111' Project B08025, and PAPD project of Jiangsu Higher Education Institutions.</t>
  </si>
  <si>
    <t>10.1007/s00122-015-2598-6</t>
  </si>
  <si>
    <t>WOS:000364533500008</t>
  </si>
  <si>
    <t>Chen, K; Jian, SS; Huang, LL; Ruan, ZP; Li, SP; Jiang, JD</t>
  </si>
  <si>
    <t>Chen, Kai; Jian, Shanshan; Huang, Linglong; Ruan, Zhepu; Li, Shunpeng; Jiang, Jiandong</t>
  </si>
  <si>
    <t>Reductive dehalogenation of 3,5-dibromo-4-hydroxybenzoate by an aerobic strain of Delftia sp EOB-17</t>
  </si>
  <si>
    <t>Aerobic dehalogenation; Delftia sp.; Dehalogenation; 3,5-Dibromo-4-hydroxybenzoate; Reductive dehalogenation</t>
  </si>
  <si>
    <t>COENZYME-A; DEGRADATION; BACTERIUM</t>
  </si>
  <si>
    <t>[Chen, Kai; Jian, Shanshan; Huang, Linglong; Ruan, Zhepu; Li, Shunpeng; Jiang, Jiandong] Nanjing Agr Univ, Coll Life Sci, Dept Microbiol, Key Lab Microbiol Engn Agr Environm,Minist Agr, Nanjing 210095, Jiangsu, Peoples R China</t>
  </si>
  <si>
    <t>Jiang, JD (reprint author), Nanjing Agr Univ, Coll Life Sci, Dept Microbiol, Key Lab Microbiol Engn Agr Environm,Minist Agr, Nanjing 210095, Jiangsu, Peoples R China.</t>
  </si>
  <si>
    <t>Chinese National Science Foundation for Excellent Young Scholars [31222003]; Outstanding Youth Foundation of Jiangsu Province [BK20130029]; Program for New Century Excellent Talents in University [NCET-12-0892]; Fundamental Research Funds for the Central Universities [KYZ201422]; National Natural Science Foundation of China [31400105]; China Postdoctoral Science Foundation [2014M561666]</t>
  </si>
  <si>
    <t>This work was financially supported by the Chinese National Science Foundation for Excellent Young Scholars (31222003), the Outstanding Youth Foundation of Jiangsu Province (BK20130029), the Program for New Century Excellent Talents in University (NCET-12-0892), the Fundamental Research Funds for the Central Universities (KYZ201422), the National Natural Science Foundation of China (31400105) and the China Postdoctoral Science Foundation (2014M561666).</t>
  </si>
  <si>
    <t>10.1007/s10529-015-1932-z</t>
  </si>
  <si>
    <t>CV0ME</t>
  </si>
  <si>
    <t>WOS:000363944000006</t>
  </si>
  <si>
    <t>Wu, ZY; Zhang, CH; Yan, JL; Yue, QA; Ge, Y</t>
  </si>
  <si>
    <t>Wu, Zeying; Zhang, Chunhua; Yan, Jiali; Yue, Qian; Ge, Ying</t>
  </si>
  <si>
    <t>Effects of sulfur supply and hydrogen peroxide pretreatment on the responses by rice under cadmium stress</t>
  </si>
  <si>
    <t>PLANT GROWTH REGULATION</t>
  </si>
  <si>
    <t>Cadmium; Sulfur supply; Hydrogen peroxide; Thiols; Glutathione S-transferase</t>
  </si>
  <si>
    <t>GLUTATHIONE S-TRANSFERASES; INDUCED OXIDATIVE STRESS; MAIZE SEEDLINGS; SULFATE UPTAKE; PHYTOCHELATINS; ROOTS; PLANTS; TOXICITY; DETOXIFICATION; TRANSLOCATION</t>
  </si>
  <si>
    <t>[Wu, Zeying; Yan, Jiali; Yue, Qian; Ge, Ying] Nanjing Agr Univ, Coll Resources &amp; Environm Sci, Jiangsu Key Lab Marine Biol, Nanjing 210095, Jiangsu, Peoples R China; [Zhang, Chunhua] Nanjing Agr Univ, Demonstrat Lab Elements &amp; Life Sci Res, Coll Life Sci, Lab Ctr Life Sci, Nanjing 210095, Jiangsu, Peoples R China</t>
  </si>
  <si>
    <t>Ge, Y (reprint author), Nanjing Agr Univ, Coll Resources &amp; Environm Sci, Jiangsu Key Lab Marine Biol, Nanjing 210095, Jiangsu, Peoples R China.</t>
  </si>
  <si>
    <t>2011203012@njau.edu.cn; yingge711@njau.edu.cn</t>
  </si>
  <si>
    <t>Natural Science Foundation of China [30700479]; Research Fund for the Doctoral Program of Higher Education of China [20090097110035, 20110097110004]; Research Fund of State Key Laboratory of Soil and Sustainable Agriculture, Nanjing Institute of Soil Science, Chinese Academy of Science [Y052010019]</t>
  </si>
  <si>
    <t>Financial support from the Natural Science Foundation of China (30700479) and Research Fund for the Doctoral Program of Higher Education of China (20090097110035, 20110097110004) and Research Fund of State Key Laboratory of Soil and Sustainable Agriculture, Nanjing Institute of Soil Science, Chinese Academy of Science (Y052010019) are gratefully acknowledged.</t>
  </si>
  <si>
    <t>0167-6903</t>
  </si>
  <si>
    <t>1573-5087</t>
  </si>
  <si>
    <t>PLANT GROWTH REGUL</t>
  </si>
  <si>
    <t>Plant Growth Regul.</t>
  </si>
  <si>
    <t>10.1007/s10725-015-0064-8</t>
  </si>
  <si>
    <t>CV1MW</t>
  </si>
  <si>
    <t>WOS:000364023400004</t>
  </si>
  <si>
    <t>Jiang, YY; Wang, YR; Luo, H</t>
  </si>
  <si>
    <t>Jiang, Yuanyuan; Wang, Youren; Luo, Hui</t>
  </si>
  <si>
    <t>Fault diagnosis of analog circuit based on a second map SVDD</t>
  </si>
  <si>
    <t>ANALOG INTEGRATED CIRCUITS AND SIGNAL PROCESSING</t>
  </si>
  <si>
    <t>Analog circuit; Fault diagnosis; Support vector machine (SVM); Support vector data description (SVDD); Second map</t>
  </si>
  <si>
    <t>VECTOR DOMAIN DESCRIPTION; MULTI-CLASSIFICATION; NEURAL-NETWORKS; SUPPORT; ALGORITHM; SVM</t>
  </si>
  <si>
    <t>[Jiang, Yuanyuan; Wang, Youren] Nanjing Univ Aeronaut &amp; Astronaut, Coll Automat Engn, Nanjing, Jiangsu, Peoples R China; [Jiang, Yuanyuan] Anhui Univ Sci &amp; Technol, Huainan, Peoples R China; [Luo, Hui] Nanjing Agr Univ, Coll Engn, Nanjing, Jiangsu, Peoples R China</t>
  </si>
  <si>
    <t>Jiang, YY (reprint author), Nanjing Univ Aeronaut &amp; Astronaut, Coll Automat Engn, Nanjing, Jiangsu, Peoples R China.</t>
  </si>
  <si>
    <t>jyyl1672@163.com</t>
  </si>
  <si>
    <t>National Natural Science Foundation of China [61371041, 61401215]; Aviation Science Foundation of China [2013ZD52055]; Fundamental Research Funds for the Central Universities; Funding of Jiangsu Innovation Program for Graduate Education [CXLX11_0183]</t>
  </si>
  <si>
    <t>This work is supported by National Natural Science Foundation of China (No. 61371041), National Natural Science Foundation of China (No. 61401215), Aviation Science Foundation of China (No. 2013ZD52055), Fundamental Research Funds for the Central Universities and Funding of Jiangsu Innovation Program for Graduate Education (No. CXLX11_0183).</t>
  </si>
  <si>
    <t>0925-1030</t>
  </si>
  <si>
    <t>1573-1979</t>
  </si>
  <si>
    <t>ANALOG INTEGR CIRC S</t>
  </si>
  <si>
    <t>Analog Integr. Circuits Process.</t>
  </si>
  <si>
    <t>10.1007/s10470-015-0597-9</t>
  </si>
  <si>
    <t>Computer Science, Hardware &amp; Architecture; Engineering, Electrical &amp; Electronic</t>
  </si>
  <si>
    <t>Computer Science; Engineering</t>
  </si>
  <si>
    <t>CV0KZ</t>
  </si>
  <si>
    <t>WOS:000363940900002</t>
  </si>
  <si>
    <t>Zhang, J; Wu, Y; Qin, C; Liu, LP; Lan, YQ</t>
  </si>
  <si>
    <t>Zhang, Jing; Wu, Yao; Qin, Chao; Liu, Liping; Lan, Yeqing</t>
  </si>
  <si>
    <t>Rapid degradation of aniline in aqueous solution by ozone in the presence of zero-valent zinc</t>
  </si>
  <si>
    <t>Zero-valent zinc; Aniline; Ozone; Degradation</t>
  </si>
  <si>
    <t>CATALYTIC OZONATION; ACTIVATED CARBON; VISIBLE IRRADIATION; WATER-TREATMENT; MECHANISM; OXIDATION; NITROBENZENE; KINETICS; PHOTOCATALYSIS; MINERALIZATION</t>
  </si>
  <si>
    <t>[Zhang, Jing; Wu, Yao; Qin, Chao; Liu, Liping; Lan, Yeqing] Nanjing Agr Univ, Coll Sci, Nanjing 210095, Jiangsu, Peoples R China</t>
  </si>
  <si>
    <t>Lan, YQ (reprint author), Nanjing Agr Univ, Coll Sci, Nanjing 210095, Jiangsu, Peoples R China.</t>
  </si>
  <si>
    <t>lanyq102@njau.edu.cn</t>
  </si>
  <si>
    <t>National Natural Science Foundation of China [21377056]</t>
  </si>
  <si>
    <t>This study was supported by the National Natural Science Foundation of China (Grant No. 21377056).</t>
  </si>
  <si>
    <t>10.1016/j.chemosphere.2015.07.066</t>
  </si>
  <si>
    <t>CU8WI</t>
  </si>
  <si>
    <t>WOS:000363824400036</t>
  </si>
  <si>
    <t>Tao, TT; Chen, QM; Bie, XM; Lu, FX; Lu, ZX</t>
  </si>
  <si>
    <t>Tao, Tingting; Chen, Qiming; Bie, Xiaomei; Lu, Fengxia; Lu, Zhaoxin</t>
  </si>
  <si>
    <t>Mining of novel species-specific primers for PCR detection of Listeria monocytogenes based on genomic approach</t>
  </si>
  <si>
    <t>Listeria monocytogenes; Species-specific primer; Specificity; Sensitivity; Comparative genome approach</t>
  </si>
  <si>
    <t>PUTATIVE TRANSCRIPTIONAL REGULATOR; POLYMERASE-CHAIN-REACTION; REAL-TIME PCR; VIRULENCE GENES; IAP GENE; SP NOV.; FOOD; PATHOGENICITY; SEQUENCE; TARGET</t>
  </si>
  <si>
    <t>[Tao, Tingting; Chen, Qiming; Bie, Xiaomei; Lu, Fengxia; Lu, Zhaoxin] Nanjing Agr Univ, Coll Food Sci &amp; Technol, Nanjing 210095, Jiangsu, Peoples R China</t>
  </si>
  <si>
    <t>social development program of Jiangsu Province; independent innovation program of Jiangsu Province [BE2012746, CX (12)3087]</t>
  </si>
  <si>
    <t>The authors would like to thank social development program of Jiangsu Province and independent innovation program of Jiangsu Province for its financial support (Grant Nos. BE2012746 and CX (12)3087).</t>
  </si>
  <si>
    <t>10.1007/s11274-015-1942-y</t>
  </si>
  <si>
    <t>CU7NA</t>
  </si>
  <si>
    <t>WOS:000363725700013</t>
  </si>
  <si>
    <t>Geng, ZX; Li, HM; Tian, J; Liu, TF; Yu, ZG</t>
  </si>
  <si>
    <t>Geng, Z. -X.; Li, H. -M.; Tian, J.; Liu, T. -F.; Yu, Z. -G.</t>
  </si>
  <si>
    <t>Study of pharmacokinetics of an in situ forming gel system for controlled delivery of florfenicol in pigs</t>
  </si>
  <si>
    <t>JOURNAL OF VETERINARY PHARMACOLOGY AND THERAPEUTICS</t>
  </si>
  <si>
    <t>RESPIRATORY-DISEASE; CONTROLLED-RELEASE; VITRO EVALUATION; DRUG-RELEASE; BIOAVAILABILITY; FORMULATIONS; EFFICACY; BOVINE; VIVO; CHLORAMPHENICOL</t>
  </si>
  <si>
    <t>[Geng, Z. -X.; Li, H. -M.; Tian, J.; Liu, T. -F.; Yu, Z. -G.] Nanjing Agr Univ, Coll Vet Med, Lab Vet Pharmacol &amp; Toxicol, Nanjing 210095, Jiangsu, Peoples R China</t>
  </si>
  <si>
    <t>Yu, ZG (reprint author), Nanjing Agr Univ, Coll Vet Med, Nanjing 210095, Jiangsu, Peoples R China.</t>
  </si>
  <si>
    <t>yuzugong@163.com</t>
  </si>
  <si>
    <t>0140-7783</t>
  </si>
  <si>
    <t>1365-2885</t>
  </si>
  <si>
    <t>J VET PHARMACOL THER</t>
  </si>
  <si>
    <t>J. Vet. Pharmacol. Ther.</t>
  </si>
  <si>
    <t>10.1111/jvp.12218</t>
  </si>
  <si>
    <t>Pharmacology &amp; Pharmacy; Veterinary Sciences</t>
  </si>
  <si>
    <t>CU2GS</t>
  </si>
  <si>
    <t>WOS:000363342500012</t>
  </si>
  <si>
    <t>Wang, XS; Giovannini, M; Xing, YQ; Kang, M; Ehmann, K</t>
  </si>
  <si>
    <t>Wang, Xingsheng; Giovannini, Marco; Xing, Youqiang; Kang, Min; Ehmann, Kornel</t>
  </si>
  <si>
    <t>Fabrication and tribological behaviors of corner-cube-like dimple arrays produced by laser surface texturing on medical needles</t>
  </si>
  <si>
    <t>TRIBOLOGY INTERNATIONAL</t>
  </si>
  <si>
    <t>Laser surface texturing; Echogenic needles; Corner-cube-like dimples; Friction in needle insertion</t>
  </si>
  <si>
    <t>INSERTION; TISSUE; STEEL; SEALS</t>
  </si>
  <si>
    <t>[Wang, Xingsheng; Kang, Min] Nanjing Agr Univ, Coll Engn, Nanjing 210031, Jiangsu, Peoples R China; [Wang, Xingsheng; Giovannini, Marco; Xing, Youqiang; Ehmann, Kornel] Northwestern Univ, Dept Mech Engn, Evanston, IL 60208 USA; [Xing, Youqiang] Shandong Univ, Dept Mech Engn, Jinan 250061, Peoples R China</t>
  </si>
  <si>
    <t>Wang, XS (reprint author), Nanjing Agr Univ, Coll Engn, 40 Dianjiangtai Rd, Nanjing 210031, Jiangsu, Peoples R China.</t>
  </si>
  <si>
    <t>xingshengwang@njau.edu.cn</t>
  </si>
  <si>
    <t>National Science Foundation [CMMI-0825722]; Korea Institute of Machinery and Materials; Chinese Scholarship Council (CSC)</t>
  </si>
  <si>
    <t>The support of the National Science Foundation (Grant #CMMI-0825722) and of the Korea Institute of Machinery and Materials is gratefully appreciated. X. Wang and Y. Xing would also like to acknowledge the Chinese Scholarship Council (CSC) for financial support.</t>
  </si>
  <si>
    <t>0301-679X</t>
  </si>
  <si>
    <t>1879-2464</t>
  </si>
  <si>
    <t>TRIBOL INT</t>
  </si>
  <si>
    <t>Tribol. Int.</t>
  </si>
  <si>
    <t>10.1016/j.triboint.2015.07.042</t>
  </si>
  <si>
    <t>Engineering, Mechanical</t>
  </si>
  <si>
    <t>CT6JU</t>
  </si>
  <si>
    <t>WOS:000362920100058</t>
  </si>
  <si>
    <t>Wang, K; Ye, KP; Zhu, YP; Huang, Y; Wang, GY; Wang, HH; Zhou, GH</t>
  </si>
  <si>
    <t>Wang, Kai; Ye, Keping; Zhu, Yepei; Huang, Yan; Wang, Guangyu; Wang, Huhu; Zhou, Guanghong</t>
  </si>
  <si>
    <t>Prevalence, antimicrobial resistance and genetic diversity of Listeria monocytogenes isolated from chilled pork in Nanjing, China</t>
  </si>
  <si>
    <t>Listeria monocytogenes; Chilled pork; Contamination; Antibiotic resistance</t>
  </si>
  <si>
    <t>TO-EAT FOODS; ANTIBIOTIC-RESISTANCE; MEAT-PRODUCTS; RETAIL FOODS; RAW; SUSCEPTIBILITY; PCR; IDENTIFICATION; EPIDEMIOLOGY; MALAYSIA</t>
  </si>
  <si>
    <t>[Wang, Kai; Ye, Keping; Zhu, Yepei; Huang, Yan; Wang, Guangyu; Wang, Huhu; Zhou, Guanghong] Nanjing Agr Univ, Coll Food Sci &amp; Technol, Collaborat Innovat Ctr Food Safety &amp; Nutr, Minist Educ,Minist Educ &amp; Finance,Key Lab Meat Pr, Nanjing 210095, Jiangsu, Peoples R China</t>
  </si>
  <si>
    <t>Zhou, GH (reprint author), Nanjing Agr Univ, Coll Food Sci &amp; Technol, Collaborat Innovat Ctr Food Safety &amp; Nutr, Minist Educ,Minist Educ &amp; Finance,Key Lab Meat Pr, Nanjing 210095, Jiangsu, Peoples R China.</t>
  </si>
  <si>
    <t>National Natural Science Foundation of China [31071614]; National "Twelfth Five-Year" Plan for Science and Technology of China [2012BAD28B02-03]</t>
  </si>
  <si>
    <t>We are very grateful to Prof. Ron Tume from CSIRO, Animal, Food and Health Sciences, Australia for his valuable advice and assistance with language. This work was supported by National Natural Science Foundation of China (Project 31071614) and National "Twelfth Five-Year" Plan for Science and Technology of China (grant no. 2012BAD28B02-03).</t>
  </si>
  <si>
    <t>10.1016/j.lwt.2015.06.015</t>
  </si>
  <si>
    <t>CQ7HL</t>
  </si>
  <si>
    <t>WOS:000360773500056</t>
  </si>
  <si>
    <t>Zhang, YW; Zhang, L; Hui, T; Guo, XY; Peng, ZQ</t>
  </si>
  <si>
    <t>Zhang, Y. W.; Zhang, L.; Hui, T.; Guo, X. Y.; Peng, Z. Q.</t>
  </si>
  <si>
    <t>Influence of partial replacement of NaCl by KCl, L-histidine and L-lysine on the lipase activity and lipid oxidation in dry-cured loin process</t>
  </si>
  <si>
    <t>Lipolysis; Lipid oxidation; L-Lys; L-His; Salt substitute</t>
  </si>
  <si>
    <t>FERMENTED SAUSAGES; SODIUM-CHLORIDE; LIPOLYSIS; HAM; POTASSIUM; CALCIUM; MYOSIN; PORK</t>
  </si>
  <si>
    <t>[Zhang, Y. W.; Zhang, L.; Hui, T.; Guo, X. Y.; Peng, Z. Q.] Nanjing Agr Univ, Natl Ctr Meat Qual &amp; Safety Control, Coll Food Sci &amp; Technol, Nanjing 210095, Jiangsu, Peoples R China; [Zhang, Y. W.] Synerget Innovat Ctr Food Safety &amp; Nutr, Nanjing, Jiangsu, Peoples R China</t>
  </si>
  <si>
    <t>Peng, ZQ (reprint author), Nanjing Agr Univ, Natl Ctr Meat Qual &amp; Safety Control, Coll Food Sci &amp; Technol, Nanjing 210095, Jiangsu, Peoples R China.</t>
  </si>
  <si>
    <t>zqpeng@njau.edu.cn</t>
  </si>
  <si>
    <t>earmarked fund for modern agro-industry technology research system [Nnycytx-38]</t>
  </si>
  <si>
    <t>This work is supported by the earmarked fund for modern agro-industry technology research system (Nnycytx-38).</t>
  </si>
  <si>
    <t>10.1016/j.lwt.2015.06.073</t>
  </si>
  <si>
    <t>WOS:000360773500064</t>
  </si>
  <si>
    <t>Jin, GF; He, LC; Li, CL; Zhao, YH; Chen, C; Zhang, YH; Zhang, JH; Ma, MH</t>
  </si>
  <si>
    <t>Jin, Guofeng; He, Lichao; Li, Chengliang; Zhao, Yuhua; Chen, Cheng; Zhang, Yuehan; Zhang, Jianhao; Ma, Meihu</t>
  </si>
  <si>
    <t>Effect of pulsed pressure-assisted brining on lipid oxidation and volatiles development in pork bacon during salting and drying-ripening</t>
  </si>
  <si>
    <t>Pulsed pressure; Pork bacon; Drying-ripening; Lipid oxidation; Volatile compounds</t>
  </si>
  <si>
    <t>FLAVOR COMPOUNDS; LINOLEIC-ACID; CURED BACON; MEAT; HAM; NITRITE; STORAGE; IMPACT; COLOR; LOIN</t>
  </si>
  <si>
    <t>[Jin, Guofeng; Li, Chengliang; Chen, Cheng; Zhang, Yuehan; Ma, Meihu] Huazhong Agr Univ, Coll Food Sci &amp; Technol, Wuhan 430070, Peoples R China; [He, Lichao] Wuhan Inst Design &amp; Sci, Dept Food Sci &amp; Biotechnol, Wuhan 430205, Peoples R China; [Zhao, Yuhua] Huazhong Agr Univ, Minist Agr, Key Lab Freshwater Anim Breeding, Coll Fisheries, Wuhan 430070, Peoples R China; [Zhang, Jianhao] Nanjing Agr Univ, Coll Food Sci &amp; Technol, Nanjing 210095, Jiangsu, Peoples R China</t>
  </si>
  <si>
    <t>Ma, MH (reprint author), Huazhong Agr Univ, Coll Food Sci &amp; Technol, Wuhan 430070, Peoples R China.</t>
  </si>
  <si>
    <t>jgf@mail.hzau.edu.cn</t>
  </si>
  <si>
    <t>Fundamental Research Funds for Central Universities [2014JC005]; National Natural Science Foundation of China [31201390]</t>
  </si>
  <si>
    <t>This work was supported by the Fundamental Research Funds for the Central Universities (No. 2014JC005), and National Natural Science Foundation of China (No. 31201390).</t>
  </si>
  <si>
    <t>10.1016/j.lwt.2015.07.016</t>
  </si>
  <si>
    <t>WOS:000360773500083</t>
  </si>
  <si>
    <t>Zhang, XX; Wang, HH; Li, N; Li, M; Xu, XL</t>
  </si>
  <si>
    <t>Zhang, Xinxiao; Wang, Huhu; Li, Nuo; Li, Ming; Xu, Xinglian</t>
  </si>
  <si>
    <t>High CO2-modified atmosphere packaging for extension of shelf-life of chilled yellow-feather broiler meat: A special breed in Asia</t>
  </si>
  <si>
    <t>Yellow-feather chicken; Half-carcass; MAP; Shelf-life</t>
  </si>
  <si>
    <t>CHICKEN BREAST MEAT; SENSORY ATTRIBUTES; BIOGENIC-AMINES; FILLETS; QUALITY; POULTRY; RAW; MAP; 4-DEGREES-C; STORAGE</t>
  </si>
  <si>
    <t>[Zhang, Xinxiao; Wang, Huhu; Li, Nuo; Li, Ming; Xu, Xinglian] Nanjing Agr Univ, Minist Agr, Coll Food Sci &amp; Technol, Key Lab Anim Prod Proc, Nanjing 210095, Jiangsu, Peoples R China; [Zhang, Xinxiao; Wang, Huhu; Li, Nuo; Li, Ming; Xu, Xinglian] Nanjing Agr Univ, Synerget Innovat Ctr Food Safely &amp; Nutr, Nanjing 210095, Jiangsu, Peoples R China</t>
  </si>
  <si>
    <t>Xu, XL (reprint author), Nanjing Agr Univ, Minist Agr, Coll Food Sci &amp; Technol, Key Lab Anim Prod Proc, Nanjing 210095, Jiangsu, Peoples R China.</t>
  </si>
  <si>
    <t>China Agriculture Research System [CARS-42]; Technology Support Program National Key [2014BAD19B01]; Jiangsu Transition of Science and Technology [BA2014119]; Priority Academic Program Development of Jiangsu Higher Education Institutions (PAPD)</t>
  </si>
  <si>
    <t>We are very grateful to Prof. Ron Tume from CSIRO, Animal, Food and Health Science, Australia for his valuable advice and for assistance with language. This study was supported by China Agriculture Research System (CARS-42), Technology Support Program National Key (2014BAD19B01), Jiangsu Transition of Science and Technology Achievements (BA2014119) and the Priority Academic Program Development of Jiangsu Higher Education Institutions (PAPD).</t>
  </si>
  <si>
    <t>10.1016/j.lwt.2015.07.039</t>
  </si>
  <si>
    <t>WOS:000360773500086</t>
  </si>
  <si>
    <t>Wang, S; Wang, YJ; Sun, XN; Zhang, ZC; Liu, TQ; Gadahi, JA; Xu, LX; Yan, RF; Song, XK; Li, XR</t>
  </si>
  <si>
    <t>Wang, Shuai; Wang, Yujian; Sun, Xiaoni; Zhang, Zhenchao; Liu, Tingqi; Gadahi, Javaid Ali; Xu, Lixin; Yan, Ruofeng; Song, Xiaokai; Li, Xiangrui</t>
  </si>
  <si>
    <t>Protective immunity against acute toxoplasmosis in BALB/c mice induced by a DNA vaccine encoding Toxoplasma gondii 10 kDa excretory-secretory antigen (TgESA10)</t>
  </si>
  <si>
    <t>Toxoplasma gondii; 10 kDa excretory-secretory antigen; DNA vaccine; Protective immunity</t>
  </si>
  <si>
    <t>CHRONIC OCULAR TOXOPLASMOSIS; GROWTH-FACTOR-BETA; SPONTANEOUS-ABORTION; PROTEASOME SYSTEM; IFN-GAMMA; CLASS-I; ANTIBODIES; INFECTION; UBIQUITIN; IGM</t>
  </si>
  <si>
    <t>[Wang, Shuai; Wang, Yujian; Sun, Xiaoni; Zhang, Zhenchao; Liu, Tingqi; Gadahi, Javaid Ali; Xu, Lixin; Yan, Ruofeng; Song, Xiaokai; Li, Xiangrui] Nanjing Agr Univ, Coll Vet Med, Nanjing 210095, Jiangsu, Peoples R China</t>
  </si>
  <si>
    <t>Li, XR (reprint author), Nanjing Agr Univ, Coll Vet Med, 1 Weigang, Nanjing 210095, Jiangsu, Peoples R China.</t>
  </si>
  <si>
    <t>lixiangrui@njau.edu.cn</t>
  </si>
  <si>
    <t>Special Fund for Public Welfare Industry of Ministry of Agriculture of China [200903036-04]; Priority Academic Program Development of Jiangsu Higher Education Institutions (PAPD)</t>
  </si>
  <si>
    <t>This work was supported by the Special Fund for Public Welfare Industry of Ministry of Agriculture of China (200903036-04) and the Priority Academic Program Development of Jiangsu Higher Education Institutions (PAPD).</t>
  </si>
  <si>
    <t>10.1016/j.vetpar.2015.09.016</t>
  </si>
  <si>
    <t>CY9ZO</t>
  </si>
  <si>
    <t>WOS:000366765100007</t>
  </si>
  <si>
    <t>Shu, X; Lai, DR; Xu, HL; Tao, L</t>
  </si>
  <si>
    <t>Shu, Xin; Lai, Darong; Xu, Huanliang; Tao, Liang</t>
  </si>
  <si>
    <t>Learning shared subspace for multi-label dimensionality reduction via dependence maximization</t>
  </si>
  <si>
    <t>NEUROCOMPUTING</t>
  </si>
  <si>
    <t>Multi-label dimensionality reduction; Dependence maximization; Shared subspace; Least squares</t>
  </si>
  <si>
    <t>LINEAR DISCRIMINANT-ANALYSIS; CANONICAL CORRELATION-ANALYSIS; TEXT CATEGORIZATION; CLASSIFICATION; ALGORITHMS; PREDICTION; PROJECTION; TASKS</t>
  </si>
  <si>
    <t>[Shu, Xin; Xu, Huanliang] Nanjing Agr Univ, Coll Informat Sci &amp; Technol, Nanjing, Jiangsu, Peoples R China; [Lai, Darong] Southeast Univ, Sch Engn &amp; Comp Sci, Nanjing, Jiangsu, Peoples R China; [Tao, Liang] City Univ Hong Kong, Dept Comp Sci, Hong Kong, Hong Kong, Peoples R China</t>
  </si>
  <si>
    <t>Shu, X (reprint author), Nanjing Agr Univ, Coll Informat Sci &amp; Technol, Nanjing, Jiangsu, Peoples R China.</t>
  </si>
  <si>
    <t>xinshu@outlook.com</t>
  </si>
  <si>
    <t>National Natural Science Foundation of China [61202262]; Natural Science Foundation of Jiangsu Province [BK2012328]; National Science and Technology Support Program [2015BA1105000]</t>
  </si>
  <si>
    <t>This work was supported by the National Natural Science Foundation of China (Grant no. 61202262), the Natural Science Foundation of Jiangsu Province (Grant no. BK2012328) and the National Science and Technology Support Program (Grant no. 2015BA1105000).</t>
  </si>
  <si>
    <t>0925-2312</t>
  </si>
  <si>
    <t>1872-8286</t>
  </si>
  <si>
    <t>Neurocomputing</t>
  </si>
  <si>
    <t>10.1016/j.neucom.2015.05.090</t>
  </si>
  <si>
    <t>Computer Science, Artificial Intelligence</t>
  </si>
  <si>
    <t>Computer Science</t>
  </si>
  <si>
    <t>CO4XU</t>
  </si>
  <si>
    <t>WOS:000359165000036</t>
  </si>
  <si>
    <t>Zhao, YL; Yu, XM; Jia, RH; Yang, RL; Rui, Q; Wang, DY</t>
  </si>
  <si>
    <t>Zhao, Yunli; Yu, Xiaoming; Jia, Ruhan; Yang, Ruilong; Rui, Qi; Wang, Dayong</t>
  </si>
  <si>
    <t>Lactic Acid Bacteria Protects Caenorhabditis elegans from Toxicity of Graphene Oxide by Maintaining Normal Intestinal Permeability under different Genetic Backgrounds</t>
  </si>
  <si>
    <t>WALLED CARBON NANOTUBES; IN-VIVO TRANSLOCATION; QUANTUM DOTS; UNDERLYING MECHANISM; MOTOR-NEURONS; STEM-CELLS; MODEL; MICRORNAS; EXPOSURE; BARRIER</t>
  </si>
  <si>
    <t>[Zhao, Yunli; Yu, Xiaoming; Jia, Ruhan; Yang, Ruilong; Wang, Dayong] Southeast Univ, Sch Med, Minist Educ, Key Lab Environm Med Engn, Nanjing 210009, Jiangsu, Peoples R China; [Zhao, Yunli] Bengbu Med Coll, Dept Prevent Med, Bengbu 233020, Peoples R China; [Yang, Ruilong; Rui, Qi] Nanjing Agr Univ, Coll Life Sci, Nanjing 210095, Jiangsu, Peoples R China</t>
  </si>
  <si>
    <t>NIH Office of Research Infrastructure Programs [P40 OD010440]; National Basic Research Program of China [2011CB933404]; National Natural Science Foundation of China [81172698]</t>
  </si>
  <si>
    <t>Some nematode strains used in this study were provided by the CGC, which is funded by NIH Office of Research Infrastructure Programs (P40 OD010440). This work was supported by the grants from National Basic Research Program of China (no. 2011CB933404), and National Natural Science Foundation of China (no. 81172698).</t>
  </si>
  <si>
    <t>10.1038/srep17233</t>
  </si>
  <si>
    <t>CX0ND</t>
  </si>
  <si>
    <t>WOS:000365392800002</t>
  </si>
  <si>
    <t>Duan, YB; Yang, Y; Wang, JX; Liu, CC; He, LL; Zhou, MG</t>
  </si>
  <si>
    <t>Duan, Ya Bing; Yang, Ying; Wang, Jian Xin; Liu, Cong Chao; He, Ling Ling; Zhou, Ming Guo</t>
  </si>
  <si>
    <t>Development and application of loop-mediated isothermal amplification for detecting the highly benzimidazole-resistant isolates in Sclerotinia sclerotiorum</t>
  </si>
  <si>
    <t>RAPID DETECTION; FUSARIUM-GRAMINEARUM; REVERSE-TRANSCRIPTION; RT-LAMP; ASSAY; DISEASES; DNA; PRODUCTS; PRIMERS; VIRUS</t>
  </si>
  <si>
    <t>[Duan, Ya Bing; Yang, Ying; Wang, Jian Xin; Liu, Cong Chao; He, Ling Ling; Zhou, Ming Guo] Nanjing Agr Univ, State &amp; Local Joint Engn Res Ctr Green Pesticide, Coll Plant Protect, Nanjing 210095, Jiangsu, Peoples R China</t>
  </si>
  <si>
    <t>Zhou, MG (reprint author), Nanjing Agr Univ, State &amp; Local Joint Engn Res Ctr Green Pesticide, Coll Plant Protect, Nanjing 210095, Jiangsu, Peoples R China.</t>
  </si>
  <si>
    <t>Special Fund for Agro-scientific Research in the Public Interest of China [201103016, 201303023]; National Natural Science Foundation of China [31401764]; Youth Foundation of Jiang'su Scientific Committee [BK20140679]; National High Technology Research and Development Program of China (863 Program) [2012AA101502]; Students Research Training Plan Program [1512A01]</t>
  </si>
  <si>
    <t>This research was supported by the Special Fund for Agro-scientific Research in the Public Interest of China (201103016, 201303023), the National Natural Science Foundation of China (31401764), the Youth Foundation of Jiang'su Scientific Committee (BK20140679), the National High Technology Research and Development Program of China (863 Program)(2012AA101502), and the Students Research Training Plan Program (1512A01). We especially thank Miss. X. K. Zhang, Dr. S. K. Li, Miss. J. H. Cao, Dr. Y. Wang and Miss. C. Y. Ge from Nanjing Agricultural University, for their critical revision and valuable comments on this manuscript.</t>
  </si>
  <si>
    <t>10.1038/srep17278</t>
  </si>
  <si>
    <t>CX0NV</t>
  </si>
  <si>
    <t>WOS:000365394700001</t>
  </si>
  <si>
    <t>Li, L; Wang, H; Gago, J; Cui, HY; Qian, ZJ; Kodama, N; Ji, HT; Tian, S; Shen, D; Chen, YJ; Sun, FL; Xia, ZL; Ye, Q; Sun, W; Flexas, J; Dong, HS</t>
  </si>
  <si>
    <t>Li, Liang; Wang, Hao; Gago, Jorge; Cui, Haiying; Qian, Zhengjiang; Kodama, Naomi; Ji, Hongtao; Tian, Shan; Shen, Dan; Chen, Yanjuan; Sun, Fengli; Xia, Zhonglan; Ye, Qing; Sun, Wei; Flexas, Jaume; Dong, Hansong</t>
  </si>
  <si>
    <t>Harpin Hpa1 Interacts with Aquaporin PIP1;4 to Promote the Substrate Transport and Photosynthesis in Arabidopsis</t>
  </si>
  <si>
    <t>PLASMA-MEMBRANE AQUAPORINS; CARBON-ISOTOPE COMPOSITION; PROTEIN HPA1; MESOPHYLL CONDUCTANCE; INTRINSIC PROTEINS; PLANT AQUAPORINS; DROUGHT STRESS; CO2 DIFFUSION; TRANSGENIC EXPRESSION; FUNCTIONAL FRAGMENT</t>
  </si>
  <si>
    <t>[Li, Liang; Wang, Hao; Ji, Hongtao; Tian, Shan; Shen, Dan; Chen, Yanjuan; Sun, Fengli; Xia, Zhonglan; Dong, Hansong] Nanjing Agr Univ, Dept Plant Pathol, Nanjing 210095, Jiangsu, Peoples R China; [Gago, Jorge; Flexas, Jaume] Univ Illes Balears, Dept Biol, Res Grp Plant Biol Mediterranean Condit, Palma De Mallorca 07122, Illes Balears, Spain; [Cui, Haiying; Sun, Wei] NE Normal Univ, Inst Grassland Sci, Changchun 130024, Peoples R China; [Cui, Haiying; Sun, Wei] Natl Minist Educ, Key Lab Vegetat Ecol, Changchun 130024, Peoples R China; [Qian, Zhengjiang; Ye, Qing] Chinese Acad Sci, South China Bot Garden, Guangzhou 510650, Guangdong, Peoples R China; [Kodama, Naomi] Natl Inst Agroenvironm Sci, Agrometeorol Div, Tsukuba, Ibaraki 3058604, Japan</t>
  </si>
  <si>
    <t>Flexas, J (reprint author), Univ Illes Balears, Dept Biol, Res Grp Plant Biol Mediterranean Condit, Palma De Mallorca 07122, Illes Balears, Spain.</t>
  </si>
  <si>
    <t>jaume.flexas@uib.es; hsdong@njau.edu.cn</t>
  </si>
  <si>
    <t>Flexas, Jaume/C-1898-2012</t>
  </si>
  <si>
    <t>China National Basic Research and Scientific Development Program (973 plan) [2012CB114003, 2013CB956704]; Plan Nacional of Spain [BFU2011-23294]; Natural Science Foundation of China [NFSC 31270445]; University New Century Talent Foundation [NCET-12-084]; Novel Transgenic Organisms Breeding Project [2014ZX0800910B]; NSFC [31171830, 31272072]; Ministry of Education 111 Project; Fundamental Research Funds for the Central Universities [KYTZ201403]</t>
  </si>
  <si>
    <t>We thank Jian Hua and Gregory Martin for reading of the manuscript. This study was supported by grants from China National Basic Research and Scientific Development Program (973 plan) to H.D. (2012CB114003) and Q.Y. (2013CB956704), Plan Nacional of Spain (BFU2011-23294) to J.F., Natural Science Foundation of China (NFSC 31270445) and University New Century Talent Foundation (NCET-12-084) to W.S., Novel Transgenic Organisms Breeding Project (2014ZX0800910B), NSFC (31171830 and 31272072), Ministry of Education 111 Project, and Fundamental Research Funds for the Central Universities (KYTZ201403) to H.D.</t>
  </si>
  <si>
    <t>10.1038/srep17207</t>
  </si>
  <si>
    <t>CX0NQ</t>
  </si>
  <si>
    <t>WOS:000365394200001</t>
  </si>
  <si>
    <t>Jia, YM; Song, HG; Gao, GC; Cai, DM; Yang, XJ; Zhao, RQ</t>
  </si>
  <si>
    <t>Jia, Yimin; Song, Haogang; Gao, Guichao; Cai, Demin; Yang, Xiaojing; Zhao, Ruqian</t>
  </si>
  <si>
    <t>Maternal Betaine Supplementation during Gestation Enhances Expression of mtDNA-Encoded Genes through D-Loop DNA Hypomethylation in the Skeletal Muscle of Newborn Piglets</t>
  </si>
  <si>
    <t>betaine; hypomethylation; mtDNA-encoded gene; piglets; skeletal muscle</t>
  </si>
  <si>
    <t>GLYCINE-N-METHYLTRANSFERASE; ONE-CARBON METABOLISM; LOW-BIRTH-WEIGHT; DIETARY BETAINE; HOMOCYSTEINE CONCENTRATIONS; MAMMALIAN MITOCHONDRIA; EPIGENETIC REGULATION; POWER PERFORMANCE; MASS-SPECTROMETRY; BODY-COMPOSITION</t>
  </si>
  <si>
    <t>[Jia, Yimin; Song, Haogang; Gao, Guichao; Cai, Demin; Yang, Xiaojing; Zhao, Ruqian] Nanjing Agr Univ, Coll Vet Med, Key Lab Anim Physiol &amp; Biochem, Nanjing 210095, Jiangsu, Peoples R China</t>
  </si>
  <si>
    <t>Zhao, RQ (reprint author), Nanjing Agr Univ, Coll Vet Med, Key Lab Anim Physiol &amp; Biochem, Nanjing 210095, Jiangsu, Peoples R China.</t>
  </si>
  <si>
    <t>National Basic Research Program of China [2012CB124703]; Special Fund for Agro-scientific Research in the Public Interest [201003011]; Fundamental Research Funds for the Central Universities [KYZ200913]; Priority Academic Program Development of Jiangsu Higher Education Institutions</t>
  </si>
  <si>
    <t>This work was supported by the National Basic Research Program of China (2012CB124703), the Special Fund for Agro-scientific Research in the Public Interest (201003011), the Fundamental Research Funds for the Central Universities (KYZ200913), and the Priority Academic Program Development of Jiangsu Higher Education Institutions.</t>
  </si>
  <si>
    <t>10.1021/acs.jafc.5b04418</t>
  </si>
  <si>
    <t>CX9DI</t>
  </si>
  <si>
    <t>WOS:000366004800007</t>
  </si>
  <si>
    <t>Fan, QQ; Song, AP; Xin, JJ; Chen, SM; Jiang, JF; Wang, YJ; Li, XR; Chen, FD</t>
  </si>
  <si>
    <t>Fan, Qingqing; Song, Aiping; Xin, Jingjing; Chen, Sumei; Jiang, Jiafu; Wang, Yinjie; Li, Xiran; Chen, Fadi</t>
  </si>
  <si>
    <t>CmWRKY15 Facilitates Alternaria tenuissima Infection of Chrysanthemum</t>
  </si>
  <si>
    <t>WRKY TRANSCRIPTION FACTORS; ABSCISIC-ACID; ABIOTIC STRESS; PSEUDOMONAS-SYRINGAE; EXPRESSION ANALYSIS; PATHOGEN EFFECTORS; DROUGHT TOLERANCE; FACTOR GENES; ARABIDOPSIS; RESISTANCE</t>
  </si>
  <si>
    <t>[Fan, Qingqing; Song, Aiping; Xin, Jingjing; Chen, Sumei; Jiang, Jiafu; Wang, Yinjie; Li, Xiran; Chen, Fadi] Nanjing Agr Univ, Coll Hort, Nanjing, Jiangsu, Peoples R China; [Fan, Qingqing; Chen, Fadi] Jiangsu Prov Engn Lab Modern Facil Agr Technol &amp;, Nanjing, Jiangsu, Peoples R China</t>
  </si>
  <si>
    <t>Chen, FD (reprint author), Nanjing Agr Univ, Coll Hort, Nanjing, Jiangsu, Peoples R China.</t>
  </si>
  <si>
    <t>National Natural Science Foundation of China [31471913, 31301809]; National Science Fund for Distinguished Young Scholars [31425022]; Fundamental Research Funds for the Central Universities [KYTZ201401]; Special Fund for Agroscientific Research in the Public Interest [201403039]; Six Talent Peaks Project in Jiangsu Province [2013-NY-022]; China Postdoctoral Science Foundation [2014M561673, 2015T80564]</t>
  </si>
  <si>
    <t>This study was funded by the National Natural Science Foundation of China (31471913, 31301809), the National Science Fund for Distinguished Young Scholars (31425022), the Fundamental Research Funds for the Central Universities (KYTZ201401), Special Fund for Agroscientific Research in the Public Interest (201403039), the Six Talent Peaks Project in Jiangsu Province (2013-NY-022), and the China Postdoctoral Science Foundation (2014M561673, 2015T80564).</t>
  </si>
  <si>
    <t>e0143349</t>
  </si>
  <si>
    <t>10.1371/journal.pone.0143349</t>
  </si>
  <si>
    <t>CX7DU</t>
  </si>
  <si>
    <t>WOS:000365862600053</t>
  </si>
  <si>
    <t>Liang, WH; Fang, L; Xiang, D; Hu, Y; Feng, H; Chang, LJ; Zhang, TZ</t>
  </si>
  <si>
    <t>Liang, Wenhua; Fang, Lei; Xiang, Dan; Hu, Yan; Feng, Hao; Chang, Lijing; Zhang, Tianzhen</t>
  </si>
  <si>
    <t>Transcriptome Analysis of Short Fiber Mutant Ligon lintless-1 (Li-1) Reveals Critical Genes and Key Pathways in Cotton Fiber Elongation and Leaf Development</t>
  </si>
  <si>
    <t>CELL ELONGATION; MOLECULAR CHARACTERIZATION; IN-VITRO; EXPRESSION; WALL; GROWTH; ARABIDOPSIS; TEMPERATURE; ETHYLENE; GENOMICS</t>
  </si>
  <si>
    <t>[Liang, Wenhua; Fang, Lei; Xiang, Dan; Hu, Yan; Feng, Hao; Chang, Lijing; Zhang, Tianzhen] Nanjing Agr Univ, State Key Lab Crop Genet &amp; Germplasm Enhancement, Minist Educ, Cotton Hybrid R&amp;D Engn Ctr, Nanjing 210095, Jiangsu, Peoples R China</t>
  </si>
  <si>
    <t>Zhang, TZ (reprint author), Nanjing Agr Univ, State Key Lab Crop Genet &amp; Germplasm Enhancement, Minist Educ, Cotton Hybrid R&amp;D Engn Ctr, Nanjing 210095, Jiangsu, Peoples R China.</t>
  </si>
  <si>
    <t>Priority Academic Program Development of Jiangsu Higher Education Institutions; 111 program; JCIC-MCP project</t>
  </si>
  <si>
    <t>This work was financially supported in part by grants from the Priority Academic Program Development of Jiangsu Higher Education Institutions, the 111 program, and the JCIC-MCP project. The funders had no role in study design, data collection and analysis, decision to publish, or preparation of the manuscript.</t>
  </si>
  <si>
    <t>e0143503</t>
  </si>
  <si>
    <t>10.1371/journal.pone.0143503</t>
  </si>
  <si>
    <t>WOS:000365862600074</t>
  </si>
  <si>
    <t>Chen, W; Zhu, QL; Wang, HY; Xiao, J; Xing, LP; Chen, PD; Jin, WW; Wang, XE</t>
  </si>
  <si>
    <t>Chen, Wei; Zhu, Qilin; Wang, Haiyan; Xiao, Jin; Xing, Liping; Chen, Peidu; Jin, Weiwei; Wang, Xiu-E.</t>
  </si>
  <si>
    <t>Competitive Expression of Endogenous Wheat CENH3 May Lead to Suppression of Alien ZmCENH3 in Transgenic Wheat x Maize Hybrids</t>
  </si>
  <si>
    <t>CENH3; Transgenic wheat; Uniparental chromosome elimination; Triticum aestivum; Zea mays</t>
  </si>
  <si>
    <t>CENTROMERE-SPECIFIC HISTONE; CHROMOSOME ELIMINATION; HEXAPLOID WHEAT; HAPLOID PRODUCTION; H3 VARIANT; ADAPTIVE EVOLUTION; HORDEUM-BULBOSUM; BARLEY HYBRIDS; CROSSES; DROSOPHILA</t>
  </si>
  <si>
    <t>[Chen, Wei; Wang, Haiyan; Xiao, Jin; Xing, Liping; Chen, Peidu; Wang, Xiu-E.] Nanjing Agr Univ, JCIC MCP, State Key Lab Crop Genet &amp; Germplasm Enhancement, Cytogenet Inst, Nanjing 210095, Jiangsu, Peoples R China; [Zhu, Qilin; Jin, Weiwei] China Agr Univ, Natl Maize Improvmental Ctr, Beijing 100193, Peoples R China</t>
  </si>
  <si>
    <t>Jin, WW (reprint author), China Agr Univ, Natl Maize Improvmental Ctr, Beijing 100193, Peoples R China.</t>
  </si>
  <si>
    <t>weiweijin@cau.edu.cn; xiuew@njau.edu.cn</t>
  </si>
  <si>
    <t>National Natural Science Foundation of China [31171563]; Priority Academic Program Development of Jiangsu Higher Education Institutions (PAPD); Program of Introducing Talents of Discipline to Universities [B08025]; Fundamental Research Funds for the Central Universities [KYZ201202]; high-level talents in six industries of Jiangsu province; Science and High-Tech Based Major Program of Agriculture the Committee of Shanghai Municipal Administration [20127]</t>
  </si>
  <si>
    <t>This work was supported by the grants from the National Natural Science Foundation of China (No. 31171563), the Priority Academic Program Development of Jiangsu Higher Education Institutions (PAPD), the Program of Introducing Talents of Discipline to Universities (No. B08025), Fundamental Research Funds for the Central Universities (No. KYZ201202), high-level talents in six industries of Jiangsu province, and the Project No. 7 from Science and High-Tech Based Major Program of Agriculture the Committee of Shanghai Municipal Administration (No. 20127).</t>
  </si>
  <si>
    <t>10.1016/j.jgg.2015.05.006</t>
  </si>
  <si>
    <t>CY0ZS</t>
  </si>
  <si>
    <t>WOS:000366136300005</t>
  </si>
  <si>
    <t>Zhang, H; Li, Y; Wang, T</t>
  </si>
  <si>
    <t>Zhang, Hao; Li, Yue; Wang, Tian</t>
  </si>
  <si>
    <t>Antioxidant capacity and concentration of redox-active trace mineral in fully weaned intra-uterine growth retardation piglets</t>
  </si>
  <si>
    <t>Antioxidant capacity; Intra-uterine growth retardation; Oxidative damage; Piglet; Redox-active trace mineral</t>
  </si>
  <si>
    <t>GLUTATHIONE-PEROXIDASE; PROTEIN OXIDATION; GENE-EXPRESSION; NEONATAL PIGS; STRESS; COPPER; CERULOPLASMIN; PERFORMANCE; DEFICIENCY; METABOLISM</t>
  </si>
  <si>
    <t>[Zhang, Hao; Li, Yue; Wang, Tian] Nanjing Agr Univ, Coll Anim Sci &amp; Technol, Nanjing 210095, Jiangsu, Peoples R China</t>
  </si>
  <si>
    <t>Wang, T (reprint author), Nanjing Agr Univ, Coll Anim Sci &amp; Technol, Weigang 1, Nanjing 210095, Jiangsu, Peoples R China.</t>
  </si>
  <si>
    <t>tianwangnjau@163.com</t>
  </si>
  <si>
    <t>National Natural Science Foundation of China [31272454]</t>
  </si>
  <si>
    <t>The authors thank their laboratory colleagues for their assistance. This study was supported by the National Natural Science Foundation of China (31272454).</t>
  </si>
  <si>
    <t>10.1186/s40104-015-0047-7</t>
  </si>
  <si>
    <t>CW7JQ</t>
  </si>
  <si>
    <t>WOS:000365175200001</t>
  </si>
  <si>
    <t>Liu, T; Xia, YT; Zhu, J; Lu, AM; Wu, L</t>
  </si>
  <si>
    <t>Liu, Teng; Xia, Yun-Tao; Zhu, Jie; Lu, Ai-Min; Wu, Lei</t>
  </si>
  <si>
    <t>Metal-free synthesis of chlorinated and brominated phosphinoyl 1,3-butadiene derivatives and its synthetic applications</t>
  </si>
  <si>
    <t>TETRAHEDRON LETTERS</t>
  </si>
  <si>
    <t>Chlorinated phosphinoyl 1,3-butadiene; Brominated phosphinoyl 1,3-butadiene; Metal-free; Allenic alcohols; Allylphosphine oxide</t>
  </si>
  <si>
    <t>CYCLOADDITION REACTIONS; N-TOSYLHYDRAZONES; ONE-POT; OXIDES; ACIDS; HYDROPHOSPHINATION; DIMERIZATION; CATALYST</t>
  </si>
  <si>
    <t>[Wu, Lei] Nanjing Agr Univ, Jiangsu Key Lab Pesticide Sci, Coll Sci, Nanjing 210095, Jiangsu, Peoples R China; Nanjing Agr Univ, Dept Chem, Coll Sci, Nanjing 210095, Jiangsu, Peoples R China</t>
  </si>
  <si>
    <t>Wu, L (reprint author), Nanjing Agr Univ, Jiangsu Key Lab Pesticide Sci, Coll Sci, Nanjing 210095, Jiangsu, Peoples R China.</t>
  </si>
  <si>
    <t>rickywu@njau.edu.cn</t>
  </si>
  <si>
    <t>Wu, Lei/C-6655-2011</t>
  </si>
  <si>
    <t>Foundation Research Project of Jiangsu Province (The Natural Science Foundation) [BK20141359]; '333 High Level Talent Project' of JiangSu Province; 'QinLan Project' of JiangSu Province</t>
  </si>
  <si>
    <t>The authors thank the Foundation Research Project of Jiangsu Province (The Natural Science Foundation No. BK20141359), '333 High Level Talent Project' and 'QinLan Project' of JiangSu Province for financial support.</t>
  </si>
  <si>
    <t>0040-4039</t>
  </si>
  <si>
    <t>TETRAHEDRON LETT</t>
  </si>
  <si>
    <t>Tetrahedron Lett.</t>
  </si>
  <si>
    <t>10.1016/j.tetlet.2015.10.029</t>
  </si>
  <si>
    <t>CV7EX</t>
  </si>
  <si>
    <t>WOS:000364436300052</t>
  </si>
  <si>
    <t>Chang, GJ; Zhuang, S; Seyfert, HM; Zhang, K; Xu, TL; Jin, D; Guo, JF; Shen, XZ</t>
  </si>
  <si>
    <t>Chang, Guangjun; Zhuang, Su; Seyfert, Hans-Martin; Zhang, Kai; Xu, Tianle; Jin, Di; Guo, Junfei; Shen, Xiangzhen</t>
  </si>
  <si>
    <t>Hepatic TLR4 signaling is activated by LPS from digestive tract during SARA, and epigenetic mechanisms contribute to enforced TLR4 expression</t>
  </si>
  <si>
    <t>subacute ruminal acidosis; LPS translocation; liver; TLR4 signaling; epigenetic mechanisms; Immunology and Microbiology Section; Immune response; Immunity</t>
  </si>
  <si>
    <t>SUBACUTE RUMINAL ACIDOSIS; NF-KAPPA-B; DAIRY-COWS; CHRONIC PERIODONTITIS; IMMUNE-RESPONSE; RUMEN; LIPOPOLYSACCHARIDE; ENDOTOXIN; INFLAMMATION; GENE</t>
  </si>
  <si>
    <t>[Chang, Guangjun; Zhang, Kai; Xu, Tianle; Jin, Di; Guo, Junfei; Shen, Xiangzhen] Nanjing Agr Univ, Coll Vet Med, Nanjing, Jiangsu, Peoples R China; [Zhuang, Su] Nanjing Agr Univ, Coll Anim Sci &amp; Technol, Nanjing, Jiangsu, Peoples R China; [Seyfert, Hans-Martin] Leibniz Inst Farm Anim Biol, Dummerstorf, Germany</t>
  </si>
  <si>
    <t>Shen, XZ (reprint author), Nanjing Agr Univ, Coll Vet Med, Nanjing, Jiangsu, Peoples R China.</t>
  </si>
  <si>
    <t>xzshen@njau.edu.cn</t>
  </si>
  <si>
    <t>National Basic Research Program of China [2011CB100802]; National Natural Science Foundation of China [31172371]; Priority Academic Program Development of Jinagsu Higher Education Institutions (PAPD)</t>
  </si>
  <si>
    <t>This study was supported by the National Basic Research Program of China (2011CB100802), the National Natural Science Foundation of China (31172371), and the Priority Academic Program Development of Jinagsu Higher Education Institutions (PAPD).</t>
  </si>
  <si>
    <t>CY0RS</t>
  </si>
  <si>
    <t>WOS:000366114000014</t>
  </si>
  <si>
    <t>Li, Q; Liu, HZ; Du, DC; Yu, YF; Ma, CF; Jiao, FF; Yao, HC; Lu, CP; Zhang, W</t>
  </si>
  <si>
    <t>Li, Quan; Liu, Henze; Du, Dechao; Yu, Yanfei; Ma, Caifeng; Jiao, Fangfang; Yao, Huochun; Lu, Chengping; Zhang, Wei</t>
  </si>
  <si>
    <t>Identification of Novel Laminin- and Fibronectin-binding Proteins by Far-Western Blot: Capturing the Adhesins of Streptococcus suis Type 2</t>
  </si>
  <si>
    <t>FRONTIERS IN CELLULAR AND INFECTION MICROBIOLOGY</t>
  </si>
  <si>
    <t>Streptococcus suis serotype 2; interactions; surface proteins; LN- binding proteins; FN-binding proteins</t>
  </si>
  <si>
    <t>EXTRACELLULAR-MATRIX PROTEINS; GROUP-A STREPTOCOCCI; SURFACE PROTEIN; EPITHELIAL-CELLS; GLYCERALDEHYDE-3-PHOSPHATE DEHYDROGENASE; SEROTYPE-2; PNEUMONIAE; ADHERENCE; STRAIN; PATHOGENESIS</t>
  </si>
  <si>
    <t>[Li, Quan; Liu, Henze; Du, Dechao; Yu, Yanfei; Ma, Caifeng; Jiao, Fangfang; Yao, Huochun; Lu, Chengping; Zhang, Wei] Nanjing Agr Univ, Minist Agr, OIE Reference Lab Swine Streptococcosis, Key Lab Anim Bacteriol,Coll Vet Med, Nanjing, Jiangsu, Peoples R China</t>
  </si>
  <si>
    <t>Zhang, W (reprint author), Nanjing Agr Univ, Minist Agr, OIE Reference Lab Swine Streptococcosis, Key Lab Anim Bacteriol,Coll Vet Med, Nanjing, Jiangsu, Peoples R China.</t>
  </si>
  <si>
    <t>vszw@njau.edu.cn</t>
  </si>
  <si>
    <t>National Natural Science Foundation of China [31322054]; Priority Academic Program Development of Jiangsu Higher Education Institutions; Program for New Century Excellent Talents in University of Ministry of Education of China [NCET-110671]; Special Fund for Public Welfare Industry of Chinese Ministry of Agriculture [201303041]</t>
  </si>
  <si>
    <t>This work was supported by grants from the National Natural Science Foundation of China (31322054), the Priority Academic Program Development of Jiangsu Higher Education Institutions, the Program for New Century Excellent Talents in University of Ministry of Education of China (No. NCET-110671) and the Special Fund for Public Welfare Industry of Chinese Ministry of Agriculture (201303041).</t>
  </si>
  <si>
    <t>2235-2988</t>
  </si>
  <si>
    <t>FRONT CELL INFECT MI</t>
  </si>
  <si>
    <t>Front. Cell. Infect. Microbiol.</t>
  </si>
  <si>
    <t>10.3389/fcimb.2015.00082</t>
  </si>
  <si>
    <t>CW6TU</t>
  </si>
  <si>
    <t>WOS:000365131700002</t>
  </si>
  <si>
    <t>Xing, YQ; Deng, JX; Wang, XS; Meng, R</t>
  </si>
  <si>
    <t>Xing, Youqiang; Deng, Jianxin; Wang, Xingsheng; Meng, Rong</t>
  </si>
  <si>
    <t>Effect of laser surface textures combined with multi-solid lubricant coatings on the tribological properties of Al2O3/TiC ceramic</t>
  </si>
  <si>
    <t>WEAR</t>
  </si>
  <si>
    <t>Sliding friction; Ceramic-matrix composite; Laser processing; Solid lubricants</t>
  </si>
  <si>
    <t>WS2/ZR SOFT-COATINGS; CEMENTED CARBIDE; CUTTING PERFORMANCE; FRICTION PROPERTIES; WEAR-RESISTANCE; STEEL SURFACES; THRUST BEARING; NANO-TEXTURES; PISTON RINGS; TOOLS</t>
  </si>
  <si>
    <t>[Xing, Youqiang; Deng, Jianxin; Meng, Rong] Shandong Univ, Dept Mech Engn, Key Lab High Efficiency &amp; Clean Mech Manufacture, Jinan 250061, Shandong, Peoples R China; [Wang, Xingsheng] Nanjing Agr Univ, Dept Mech Engn, Nanjing 210031, Jiangsu, Peoples R China</t>
  </si>
  <si>
    <t>Deng, JX (reprint author), Shandong Univ, Dept Mech Engn, 17923 Jingshi Rd, Jinan 250061, Shandong, Peoples R China.</t>
  </si>
  <si>
    <t>jxdeng@sdu.edu.cn</t>
  </si>
  <si>
    <t>National Natural Science Foundation of China [51375271]; Development Plan of Science and Technology of Shandong Province [2014GGX103026]; Independent Innovation Foundation of Universities in Jinan [201401226]</t>
  </si>
  <si>
    <t>This work is supported by the National Natural Science Foundation of China (51375271), Development Plan of Science and Technology of Shandong Province (2014GGX103026), Independent Innovation Foundation of Universities in Jinan (201401226). We also give our thanks to the Advanced Manufacturing Processes Laboratory in Northwestern University (USA) and the China Scholarship Council.</t>
  </si>
  <si>
    <t>0043-1648</t>
  </si>
  <si>
    <t>1873-2577</t>
  </si>
  <si>
    <t>Wear</t>
  </si>
  <si>
    <t>10.1016/j.wear.2015.08.002</t>
  </si>
  <si>
    <t>Engineering, Mechanical; Materials Science, Multidisciplinary</t>
  </si>
  <si>
    <t>Engineering; Materials Science</t>
  </si>
  <si>
    <t>CX0CO</t>
  </si>
  <si>
    <t>WOS:000365364700001</t>
  </si>
  <si>
    <t>Li, BJ; Wu, WJ; Luo, H; Liu, ZQ; Liu, HL; Li, QF; Pan, ZX</t>
  </si>
  <si>
    <t>Li, Bojiang; Wu, Wangjun; Luo, Hua; Liu, Zequn; Liu, Honglin; Li, Qifa; Pan, Zengxiang</t>
  </si>
  <si>
    <t>Molecular characterization and epigenetic regulation of Mei1 in cattle and cattle-yak</t>
  </si>
  <si>
    <t>bMei1; Methylation; Male infertility; Promoter; Gene body</t>
  </si>
  <si>
    <t>PROMOTER METHYLATION STATUS; GENE-EXPRESSION; DNA METHYLATION; CHROMOSOME SYNAPSIS; MEIOTIC RECOMBINATION; TRANSCRIPTIONAL REGULATION; CPG ISLANDS; MOUSE; MEIOSIS; DMC1</t>
  </si>
  <si>
    <t>[Li, Bojiang; Wu, Wangjun; Luo, Hua; Liu, Zequn; Liu, Honglin; Li, Qifa; Pan, Zengxiang] Nanjing Agr Univ, Coll Anim Sci &amp; Technol, Nanjing 210095, Jiangsu, Peoples R China</t>
  </si>
  <si>
    <t>Li, QF (reprint author), Nanjing Agr Univ, Coll Anim Sci &amp; Technol, Nanjing 210095, Jiangsu, Peoples R China.</t>
  </si>
  <si>
    <t>liqifa@njau.edu.cn</t>
  </si>
  <si>
    <t>National Natural Science Foundation of China [30500360]; Natural Science Foundation of Jiangsu Province [BK20130693]</t>
  </si>
  <si>
    <t>This work was supported by the National Natural Science Foundation of China (Grant No. 30500360) and the Natural Science Foundation of Jiangsu Province (BK20130693).</t>
  </si>
  <si>
    <t>10.1016/j.gene.2015.07.021</t>
  </si>
  <si>
    <t>CS7ZG</t>
  </si>
  <si>
    <t>WOS:000362304900004</t>
  </si>
  <si>
    <t>Yin, DD; Yuan, RY; Wu, Q; Li, SS; Shao, S; Xu, YJ; Hao, XH; Wang, LS</t>
  </si>
  <si>
    <t>Yin, Dan-Dan; Yuan, Ru-Yu; Wu, Qian; Li, Shan-Shan; Shao, Shuai; Xu, Yan-Jun; Hao, Xiarig-Hong; Wang, Liang-Sheng</t>
  </si>
  <si>
    <t>Assessment of flavonoids and volatile compounds in tea infusions of water lily flowers and their antioxidant activities</t>
  </si>
  <si>
    <t>Water lily; Tea infusion; Flavonoids; Volatile compounds; Antioxidant activity</t>
  </si>
  <si>
    <t>CHROMATOGRAPHY-MASS SPECTROMETRY; CAPACITY; ANTHOCYANINS; POLYPHENOLS; FRUITS; BERRY; ACID</t>
  </si>
  <si>
    <t>[Yin, Dan-Dan; Yuan, Ru-Yu; Wu, Qian; Li, Shan-Shan; Shao, Shuai; Wang, Liang-Sheng] Chinese Acad Sci, Key Lab Plant Resources, Beijing 100093, Peoples R China; [Yin, Dan-Dan; Yuan, Ru-Yu; Wu, Qian; Li, Shan-Shan; Shao, Shuai; Wang, Liang-Sheng] Chinese Acad Sci, Beijing Bot Garden, Inst Bot, Beijing 100093, Peoples R China; [Yin, Dan-Dan; Li, Shan-Shan] Univ Chinese Acad Sci, Beijing 100049, Peoples R China; [Yuan, Ru-Yu; Wu, Qian; Shao, Shuai] Nanjing Agr Univ, Coll Hort, Nanjing 210095, Jiangsu, Peoples R China; [Xu, Yan-Jun; Hao, Xiarig-Hong] China Agr Univ, Dept Appl Chem, Beijing 100094, Peoples R China</t>
  </si>
  <si>
    <t>Wang, LS (reprint author), 20 Nanxincun, Beijing 100093, Peoples R China.</t>
  </si>
  <si>
    <t>wanglsh@ibcas.ac.cn</t>
  </si>
  <si>
    <t>Chinese Academy of Sciences [KFJ-1W-NO1-16]; National High Technology Research and Development Program of China (863 Program) [2011AA10020702]</t>
  </si>
  <si>
    <t>This study was financially supported by the key deployment project of the Chinese Academy of Sciences (Grant No. KFJ-1W-NO1-16) and the National High Technology Research and Development Program of China (863 Program: Grant No. 2011AA10020702).</t>
  </si>
  <si>
    <t>10.1016/j.foodchem.2015.04.032</t>
  </si>
  <si>
    <t>CK0HD</t>
  </si>
  <si>
    <t>WOS:000355885400004</t>
  </si>
  <si>
    <t>Wang, LX; Jiang, JF; Song, AP; Wang, HB; Li, PL; Guan, ZY; Chen, FD; Chen, SM</t>
  </si>
  <si>
    <t>Wang, Linxiao; Jiang, Jiafu; Song, Aiping; Wang, Haibin; Li, Peiling; Guan, Zhiyong; Chen, Fadi; Chen, Sumei</t>
  </si>
  <si>
    <t>Comparative transcriptome analysis of Chrysanthemum nankingense in response to nitrogen deficiency</t>
  </si>
  <si>
    <t>Comparative transcriptome analysis; N-Stress; N-Use efficiency; Nitrate transport</t>
  </si>
  <si>
    <t>PLASMA-MEMBRANE; PROTEIN-KINASE; RNA-SEQ; ARABIDOPSIS; EXPRESSION; NITRATE; GENES; IDENTIFICATION; TRANSPORTER; ASSIMILATION</t>
  </si>
  <si>
    <t>[Wang, Linxiao; Jiang, Jiafu; Song, Aiping; Wang, Haibin; Li, Peiling; Guan, Zhiyong; Chen, Fadi; Chen, Sumei] Nanjing Agr Univ, Coll Hort, Nanjing 210095, Jiangsu, Peoples R China; [Wang, Linxiao; Chen, Sumei] Jiangsu Prov Engn Lab Modern Facil Agr Technol &amp;, Nanjing 210095, Jiangsu, Peoples R China</t>
  </si>
  <si>
    <t>Chen, SM (reprint author), Nanjing Agr Univ, Coll Hort, Nanjing 210095, Jiangsu, Peoples R China.</t>
  </si>
  <si>
    <t>2011104108@njau.edu.cn; jiangjiafu@njau.edu.cn; aiping_song@aliyun.com; hb626yi@gmail.com; 2011204026@njau.edu.cn; guanzhy@njau.edu.cn; chenfd@njau.edu.cn; chensm@njau.edu.cn</t>
  </si>
  <si>
    <t>National Natural Science Foundation of China [31272202]; Ministry of Agriculture [2011-G17]; Fundamental Research Funds for the Central Universities [KYTZ201401]; Program for New Century Excellent Talents in University of Chinese Ministry of Education [NCET-2-0890]; Program for Hi-Tech Research, Jiangsu, China [BE2011325, BE2012350]; Priority Academic Program Development of Jiangsu Higher Education Institutions</t>
  </si>
  <si>
    <t>This research was supported by the National Natural Science Foundation of China (31272202), 948 Project of Ministry of Agriculture (2011-G17), the Fundamental Research Funds for the Central Universities (KYTZ201401), the Program for New Century Excellent Talents in University of Chinese Ministry of Education (NCET-2-0890), and the Program for Hi-Tech Research, Jiangsu, China (BE2011325, BE2012350), and A Project Funded by the Priority Academic Program Development of Jiangsu Higher Education Institutions.</t>
  </si>
  <si>
    <t>10.1016/j.scienta.2015.09.001</t>
  </si>
  <si>
    <t>CW3HZ</t>
  </si>
  <si>
    <t>WOS:000364884100012</t>
  </si>
  <si>
    <t>Zhong, Y; Li, YJ; Huang, KH; Cheng, ZM</t>
  </si>
  <si>
    <t>Zhong, Yan; Li, Yingjun; Huang, Kaihui; Cheng, Zong-Ming</t>
  </si>
  <si>
    <t>Species-specific duplications of NBS-encoding genes in Chinese chestnut (Castanea mollissima)</t>
  </si>
  <si>
    <t>DISEASE-RESISTANCE GENES; RICH REPEAT GENES; ARABIDOPSIS-THALIANA; MAXIMUM-LIKELIHOOD; POSITIVE SELECTION; PLANT-PATHOGENS; BARK DISEASE; LRR PROTEIN; R-GENES; FAMILY</t>
  </si>
  <si>
    <t>[Zhong, Yan; Li, Yingjun; Huang, Kaihui; Cheng, Zong-Ming] Nanjing Agr Univ, Coll Hort, Nanjing 210095, Jiangsu, Peoples R China</t>
  </si>
  <si>
    <t>Cheng, ZM (reprint author), Nanjing Agr Univ, Coll Hort, Nanjing 210095, Jiangsu, Peoples R China.</t>
  </si>
  <si>
    <t>zmc@njau.edu.cn</t>
  </si>
  <si>
    <t>National Natural Science Foundation of China [31501737]; National Agriculture Ministry "948 Project", China [2011-G21]; Priority Academic Program Development of Modern Horticultural Science in Jiangsu Province, China</t>
  </si>
  <si>
    <t>This project was funded by National Natural Science Foundation of China (31501737), the National Agriculture Ministry "948 Project" (#2011-G21), China, and by the Priority Academic Program Development of Modern Horticultural Science in Jiangsu Province, China.</t>
  </si>
  <si>
    <t>10.1038/srep16638</t>
  </si>
  <si>
    <t>CV7QL</t>
  </si>
  <si>
    <t>WOS:000364469000001</t>
  </si>
  <si>
    <t>Li, Z; Al-Jawad, M; Siddiqui, S; Pasteris, JD</t>
  </si>
  <si>
    <t>Li, Zhen; Al-Jawad, Maisoon; Siddiqui, Samera; Pasteris, Jill D.</t>
  </si>
  <si>
    <t>A mineralogical study in contrasts: highly mineralized whale rostrum and human enamel</t>
  </si>
  <si>
    <t>MESOPLODON-DENSIROSTRIS; CALCIUM-PHOSPHATE; BIOLOGICAL-SYSTEMS; CRYSTAL-FORMATION; DENTAL ENAMEL; BONE TISSUE; APATITES; CARBONATE; BIOMATERIALS; CHEMISTRY</t>
  </si>
  <si>
    <t>[Li, Zhen; Pasteris, Jill D.] Washington Univ, Dept Earth &amp; Planetary Sci, St Louis, MO 63130 USA; [Li, Zhen] Nanjing Agr Univ, Coll Resources &amp; Environm Sci, Nanjing 210095, Jiangsu, Peoples R China; [Al-Jawad, Maisoon; Siddiqui, Samera] Queen Mary Univ London, Barts &amp; London Sch Med &amp; Dent, Inst Dent, London E1 4NS, England</t>
  </si>
  <si>
    <t>Li, Z (reprint author), Washington Univ, Dept Earth &amp; Planetary Sci, St Louis, MO 63130 USA.</t>
  </si>
  <si>
    <t>lizhen@njau.edu.cn</t>
  </si>
  <si>
    <t>NIH [1R21AR055184-01A2]; SRF for ROCS, SEM; EPSRC</t>
  </si>
  <si>
    <t>The work was partially funded by NIH grant 1R21AR055184-01A2 and SRF for ROCS, SEM. We thank Dr. Vivian de Buffrenil and Dr. Olivier Lambert for supplying the MNHN rostrum sample. We thank Paul Carpenter for assistance with EMP analyses. Synchrotron X-ray diffraction studies were performed on the EPSRC-funded XMaS beamline at the ESRF, directed by M.J. Cooper, C.A. Lucas and T.P.A. Hase. We are grateful to the beam line team of S.D. Brown, O. Bikondoa, D. Wermeille, L. Bouchenoire and P. Thompson for their invaluable assistance and to K. Lampard and J. Kervin for additional support.</t>
  </si>
  <si>
    <t>10.1038/srep16511</t>
  </si>
  <si>
    <t>CV6LT</t>
  </si>
  <si>
    <t>WOS:000364382400001</t>
  </si>
  <si>
    <t>Xu, QF; Ni, HP; Zhang, JF; Lan, Y; Ren, CM; Zhou, YJ</t>
  </si>
  <si>
    <t>Xu, Qiufang; Ni, Haiping; Zhang, Jinfeng; Lan, Ying; Ren, Chunmei; Zhou, Yijun</t>
  </si>
  <si>
    <t>Whole-genome expression analysis of Rice black-streaked dwarf virus in different plant hosts and small brown planthopper</t>
  </si>
  <si>
    <t>Rice black-streaked dwarf virus; Gene expression; Plant; Insect; Real-time quantitative PCR</t>
  </si>
  <si>
    <t>DIFFERENT CEREAL CROPS; INSECT VECTOR; PROTEIN P9-1; MOLECULAR CHARACTERIZATION; SEQUENCE-ANALYSIS; SELF-INTERACTS; CHINA; MAIZE; RNA; FIJIVIRUS</t>
  </si>
  <si>
    <t>[Xu, Qiufang; Ni, Haiping; Zhang, Jinfeng; Lan, Ying; Ren, Chunmei; Zhou, Yijun] Jiangsu Acad Agr Sci, Inst Plant Protect, Nanjing 210014, Jiangsu, Peoples R China; [Xu, Qiufang; Lan, Ying; Ren, Chunmei; Zhou, Yijun] Minist Agr, Sci Observat &amp; Expt Stn Crop Pests Nanjing, Nanjing 210014, Jiangsu, Peoples R China; [Ni, Haiping] Nanjing Agr Univ, Coll Plant Protect, Nanjing 210095, Jiangsu, Peoples R China</t>
  </si>
  <si>
    <t>Xu, QF (reprint author), Jiangsu Acad Agr Sci, Inst Plant Protect, Nanjing 210014, Jiangsu, Peoples R China.</t>
  </si>
  <si>
    <t>xuqiufang@jaas.ac.cn; yjzhou@jaas.ac.cn</t>
  </si>
  <si>
    <t>National Natural Science Foundation of China [31471768]; Jiangsu Agricultural Scientific and Self-innovation Fund [cx(14)2030]</t>
  </si>
  <si>
    <t>This research was supported by the National Natural Science Foundation of China (31471768) and the Jiangsu Agricultural Scientific and Self-innovation Fund (cx(14)2030). We thank Professor Yi Li of the Peking University for providing the RBSDV P9-1 polyclonal antibody, Professor Xiaorong Tao of the Nanjing Agricultural University for offering the recombinant plasmids containing RBSDV genes, Dr. Tong Wei of the University of California, Davis, for the data analysis, and Dr. Mawsheng Chern of the University of California, Davis, for the advice and help in English editing of the manuscript.</t>
  </si>
  <si>
    <t>10.1016/j.gene.2015.07.008</t>
  </si>
  <si>
    <t>CS0SU</t>
  </si>
  <si>
    <t>WOS:000361773300003</t>
  </si>
  <si>
    <t>Wang, JD; Gu, LQ; Ireland, S; Garczynski, SF; Knipple, DC</t>
  </si>
  <si>
    <t>Wang, Jinda; Gu, Liuqi; Ireland, Stephen; Garczynski, Stephen F.; Knipple, Douglas C.</t>
  </si>
  <si>
    <t>Phenotypic screen for RNAi effects in the codling moth Cydia pomonella</t>
  </si>
  <si>
    <t>Cydia pomonella; Cullin; RNAi; siRNA</t>
  </si>
  <si>
    <t>DOUBLE-STRANDED-RNA; INTERFERENCE; MANAGEMENT; TRIBOLIUM; INSECTS; ELEGANS; FAMILY; GENES; DSRNA</t>
  </si>
  <si>
    <t>[Wang, Jinda; Gu, Liuqi; Ireland, Stephen; Knipple, Douglas C.] Cornell Univ, New York State Agr Expt Stn, Dept Entomol, Geneva, NY 14456 USA; [Wang, Jinda] Nanjing Agr Univ, Dept Entomol, Nanjing 210095, Jiangsu, Peoples R China; [Ireland, Stephen] Univ Michigan, Mol Cellular &amp; Dev Biol, Ann Arbor, MI 48109 USA; [Garczynski, Stephen F.] ARS, USDA, Yakima Agr Res Lab, Wapato, WA 98951 USA</t>
  </si>
  <si>
    <t>Knipple, DC (reprint author), Cornell Univ, New York State Agr Expt Stn, Dept Entomol, Geneva, NY 14456 USA.</t>
  </si>
  <si>
    <t>dck2@cornell.edu</t>
  </si>
  <si>
    <t>China Scholarship Council [201306850026]; Cornell Department of Entomology [10334669]; Cornell Summer Scholars Internship grant [2011-12-158]; Washington Tree Fruit Research Commission [CP-13-01]; Hatch grants [6217499, 6217449]</t>
  </si>
  <si>
    <t>This work was supported by a China Scholarship Council grant (#201306850026) to JW, a Griswold Endowment Grant (#10334669) awarded through the Cornell Department of Entomology to LG, a Cornell Summer Scholars Internship grant (#2011-12-158) awarded to SI, a grant from the Washington Tree Fruit Research Commission (# CP-13-01) awarded to SFG, and Hatch grants (#6217499 and #6217449) to DCK. Thanks to Pofessor Zhaojun Han, advisor of JW at Nanjing Agricultural University, Nanjing, PRC.</t>
  </si>
  <si>
    <t>10.1016/j.gene.2015.07.006</t>
  </si>
  <si>
    <t>WOS:000361773300005</t>
  </si>
  <si>
    <t>Yin, HG; Deng, YF; Wang, HF; Liu, WG; Zhuang, XY; Chu, WH</t>
  </si>
  <si>
    <t>Yin, Honging; Deng, Yifeng; Wang, Huafu; Liu, Wugao; Zhuang, Xiyi; Chu, Weihua</t>
  </si>
  <si>
    <t>Tea polyphenols as an antivirulence compound Disrupt Quorum-Sensing Regulated Pathogenicity of Pseudomonas aeruginosa</t>
  </si>
  <si>
    <t>GREEN TEA; CAENORHABDITIS-ELEGANS; VIRULENCE FACTORS; ANTIMICROBIAL ACTIVITY; STAPHYLOCOCCUS-AUREUS; BIOFILM FORMATION; MODEL; INHIBITORS; DERIVATIVES; RATS</t>
  </si>
  <si>
    <t>[Yin, Honging; Zhuang, Xiyi; Chu, Weihua] China Pharmaceut Univ, Sch Life Sci &amp; Technol, Dept Microbiol, Nanjing 210009, Jiangsu, Peoples R China; [Deng, Yifeng] Nanjing Agr Univ, Dept Vet Surg, Coll Vet Med, Nanjing 210095, Jiangsu, Peoples R China; [Wang, Huafu; Liu, Wugao] Wenzhou Med Univ, Affiliated Hosp 1, Lishui Peoples Hosp, Lishui 323000, Peoples R China</t>
  </si>
  <si>
    <t>Chu, WH (reprint author), China Pharmaceut Univ, Sch Life Sci &amp; Technol, Dept Microbiol, Nanjing 210009, Jiangsu, Peoples R China.</t>
  </si>
  <si>
    <t>chuweihua@cpu.edu.cn</t>
  </si>
  <si>
    <t>Priority Academic Program Development of Jiangsu Higher Education Institutions (PAPD); Zhejiang Provincial Natural Science Foundation of China [Y12H190008]</t>
  </si>
  <si>
    <t>We thank Dr. Bob McLean (Texas State University, USA) for providing the QS monitor strain C. violaceum. This work was supported by the Priority Academic Program Development of Jiangsu Higher Education Institutions (PAPD) and Zhejiang Provincial Natural Science Foundation of China (Y12H190008). The funders had no role in study design, data collection and analysis, decision to publish, or preparation of the manuscript.</t>
  </si>
  <si>
    <t>10.1038/srep16158</t>
  </si>
  <si>
    <t>CV5EH</t>
  </si>
  <si>
    <t>WOS:000364289800001</t>
  </si>
  <si>
    <t>Dai, XX; Duan, X; Cui, XS; Kim, NH; Xiong, B; Sun, SC</t>
  </si>
  <si>
    <t>Dai, Xiao-Xin; Duan, Xing; Cui, Xiang-Shun; Kim, Nam-Hyung; Xiong, Bo; Sun, Shao-Chen</t>
  </si>
  <si>
    <t>Melamine Induces Oxidative Stress in Mouse Ovary</t>
  </si>
  <si>
    <t>CYANURIC ACID; IN-VITRO; APOPTOSIS; DAMAGE; CELL; PROLIFERATION; REPRODUCTION; FERTILITY; FOLLICLES; TOXICITY</t>
  </si>
  <si>
    <t>[Dai, Xiao-Xin; Duan, Xing; Xiong, Bo; Sun, Shao-Chen] Nanjing Agr Univ, Coll Anim Sci &amp; Technol, Nanjing 210095, Jiangsu, Peoples R China; [Cui, Xiang-Shun; Kim, Nam-Hyung] Chungbuk Natl Univ, Dept Anim Sci, Cheongju 361763, South Korea</t>
  </si>
  <si>
    <t>Natural Science Foundation of Jiangsu Province [BK20140030]; Biogreen 21 Program, RDA, Republic of Korea [PJ011126]</t>
  </si>
  <si>
    <t>This work was supported by the Natural Science Foundation of Jiangsu Province (BK20140030) and the Biogreen 21 Program (PJ011126), RDA, Republic of Korea. The funders had no role in study design, data collection and analysis, decision to publish, or preparation of the manuscript.; This work was supported by the Natural Science Foundation of Jiangsu Province (BK20140030) and the Biogreen 21 Program (PJ011126), RDA, Republic of Korea.</t>
  </si>
  <si>
    <t>e0142564</t>
  </si>
  <si>
    <t>10.1371/journal.pone.0142564</t>
  </si>
  <si>
    <t>CV6RT</t>
  </si>
  <si>
    <t>WOS:000364398700156</t>
  </si>
  <si>
    <t>Chen, YZ; Xia, JY; Sun, ZG; Li, JL; Luo, YQ; Gang, CC; Wang, ZQ</t>
  </si>
  <si>
    <t>Chen Yizhao; Xia Jianyang; Sun Zhengguo; Li Jianlong; Luo Yiqi; Gang Chengcheng; Wang Zhaoqi</t>
  </si>
  <si>
    <t>The role of residence time in diagnostic models of global carbon storage capacity: model decomposition based on a traceable scheme</t>
  </si>
  <si>
    <t>TERRESTRIAL ECOSYSTEMS; VEGETATION MODEL; BIOSPHERE MODEL; USE EFFICIENCY; CLIMATE-CHANGE; SOIL CARBON; FOREST; SURFACE; RESPIRATION; DYNAMICS</t>
  </si>
  <si>
    <t>[Chen Yizhao; Sun Zhengguo; Li Jianlong; Gang Chengcheng; Wang Zhaoqi] Nanjing Univ, Sch Life Sci, Nanjing 210008, Jiangsu, Peoples R China; [Xia Jianyang; Luo Yiqi] Univ Oklahoma, Dept Microbiol &amp; Plant Biol, Norman, OK 73019 USA; [Xia Jianyang] E China Normal Univ, Sch Ecol &amp; Environm Sci, Shanghai 200062, Peoples R China; [Xia Jianyang] E China Normal Univ, Sch Ecol &amp; Environm Sci, Tiantong Natl Forest Ecosyst Observat &amp; Res Stn, Shanghai 200062, Peoples R China; [Sun Zhengguo] Nanjing Agr Univ, Coll Prataculture Sci, Nanjing, Jiangsu, Peoples R China; [Gang Chengcheng] Northwest A&amp;F Univ, Inst Soil &amp; Water Conservat, Yangling, Shaanxi, Peoples R China; [Gang Chengcheng] Chinese Acad Sci, Inst Soil &amp; Water Conservat, Yangling, Shaanxi, Peoples R China; [Gang Chengcheng] Minist Water Resources, Yangling, Shaanxi, Peoples R China</t>
  </si>
  <si>
    <t>Li, JL (reprint author), Nanjing Univ, Sch Life Sci, Nanjing 210008, Jiangsu, Peoples R China.</t>
  </si>
  <si>
    <t>jianlongli@gmail.com</t>
  </si>
  <si>
    <t>APN Global Change Fund Project [ARCP2014-06NMY-Li]; National Natural Science Foundation of China [41271361]; Key Project of Chinese National Programs for Fundamental Research and Development (973 Program) [2010CB950702]; National High Technology Project (863 Plan) [2007AA10Z231]; Australian Agency for International Development [64828]</t>
  </si>
  <si>
    <t>This work is supported by the "APN Global Change Fund Project (No. ARCP2014-06NMY-Li)", the National Natural Science Foundation of China (No. 41271361), "The Key Project of Chinese National Programs for Fundamental Research and Development (973 Program, No. 2010CB950702)", "The National High Technology Project (863 Plan, No. 2007AA10Z231)", and the Public Sector Linkage Program supported by Australian Agency for International Development (No. 64828). We also greatly acknowledge Dr. Ju Weimin from Nanjing University to offer the original model, data and instructions, Dr. Shi Zheng from Oklahoma University to give suggestions about paper revision. Without their kind help, this work cannot be finished.</t>
  </si>
  <si>
    <t>10.1038/srep16155</t>
  </si>
  <si>
    <t>CV3XA</t>
  </si>
  <si>
    <t>WOS:000364198600001</t>
  </si>
  <si>
    <t>Zhao, SQ; Gu, JB; Zhao, YY; Hassan, M; Li, YNA; Ding, WM</t>
  </si>
  <si>
    <t>Zhao, Sanqin; Gu, Jiabing; Zhao, Youyong; Hassan, Muhammad; Li, Yinian; Ding, Weimin</t>
  </si>
  <si>
    <t>A method for estimating spikelet number per panicle: Integrating image analysis and a 5-point calibration model</t>
  </si>
  <si>
    <t>YIELD ESTIMATION; TRAITS</t>
  </si>
  <si>
    <t>[Zhao, Sanqin; Gu, Jiabing; Zhao, Youyong; Hassan, Muhammad; Li, Yinian; Ding, Weimin] Nanjing Agr Univ, Coll Engn, Nanjing 210031, Jiangsu, Peoples R China; [Zhao, Sanqin; Gu, Jiabing; Zhao, Youyong; Hassan, Muhammad; Li, Yinian; Ding, Weimin] Engn Lab Modern Facil Agr Technol &amp; Equipment Jia, Nanjing 210031, Jiangsu, Peoples R China</t>
  </si>
  <si>
    <t>Zhao, SQ (reprint author), Nanjing Agr Univ, Coll Engn, Nanjing 210031, Jiangsu, Peoples R China.</t>
  </si>
  <si>
    <t>zhaosanqin@njau.edu.cn; liyinian@163.com; wmding@njau.edu.cn</t>
  </si>
  <si>
    <t>Nanjing Agricultural University in China [RCQD11-01]</t>
  </si>
  <si>
    <t>This work was supported by the talents fund from Nanjing Agricultural University in China (Grant No. RCQD11-01).</t>
  </si>
  <si>
    <t>10.1038/srep16241</t>
  </si>
  <si>
    <t>CV4LD</t>
  </si>
  <si>
    <t>WOS:000364237400001</t>
  </si>
  <si>
    <t>Zhang, LL; Yang, P; Bian, XG; Zhang, Q; Ullah, S; Waqas, Y; Chen, XW; Liu, Y; Chen, W; Le, Y; Chen, B; Wang, S; Chen, QS</t>
  </si>
  <si>
    <t>Zhang, Linli; Yang, Ping; Bian, Xunguang; Zhang, Qian; Ullah, Shakeeb; Waqas, Yasir; Chen, Xiaowu; Liu, Yi; Chen, Wei; Le, Yuan; Chen, Bing; Wang, Shuai; Chen, Qiusheng</t>
  </si>
  <si>
    <t>Modification of sperm morphology during long-term sperm storage in the reproductive tract of the Chinese soft-shelled turtle, Pelodiscus sinensis</t>
  </si>
  <si>
    <t>FIBROUS SHEATH; CYTOPLASMIC DROPLETS; GLYCOLYTIC-ENZYMES; ATP SYNTHASE; GLYCERALDEHYDE-3-PHOSPHATE DEHYDROGENASE; MAMMALIAN SPERMATOZOA; SEXUAL SELECTION; MOTILITY; ULTRASTRUCTURE; CELLS</t>
  </si>
  <si>
    <t>[Zhang, Linli; Yang, Ping; Bian, Xunguang; Zhang, Qian; Ullah, Shakeeb; Waqas, Yasir; Chen, Xiaowu; Liu, Yi; Chen, Wei; Le, Yuan; Chen, Bing; Wang, Shuai; Chen, Qiusheng] Nanjing Agr Univ, Coll Vet Med, Lab Anim Cell Biol &amp; Embryol, Nanjing 210095, Jiangsu, Peoples R China</t>
  </si>
  <si>
    <t>National Natural Science Foundation of China [31272521]; Research Fund for the Doctoral Program of Higher Education of China [20110097110012]</t>
  </si>
  <si>
    <t>This study was supported by grants from the National Natural Science Foundation of China (No. 31272521), Research Fund for the Doctoral Program of Higher Education of China (No. 20110097110012). Thanks are expressed to Prof. William V. Holt (University of Sheffield, UK) for his help and critical comments on the manuscript.</t>
  </si>
  <si>
    <t>10.1038/srep16096</t>
  </si>
  <si>
    <t>CV3GY</t>
  </si>
  <si>
    <t>WOS:000364148300001</t>
  </si>
  <si>
    <t>Zhou, L; Zhao, MJ; Bindler, F; Marchioni, E</t>
  </si>
  <si>
    <t>Zhou, Li; Zhao, Minjie; Bindler, Francoise; Marchioni, Eric</t>
  </si>
  <si>
    <t>Identification of Oxidation Compounds of 1-Stearoy1-2-linoleoyl-sn-glycero-3-phosphoethanolamine during Thermal Oxidation</t>
  </si>
  <si>
    <t>phosphatidylethanolamine; kinetics; LC-ESI-MS; HS-SRME-GC-MS; VOC; non-VOC</t>
  </si>
  <si>
    <t>CHROMATOGRAPHY-MASS SPECTROMETRY; GAS-CHROMATOGRAPHY; FATTY-ACIDS; LIQUID-CHROMATOGRAPHY; MARINE PHOSPHOLIPIDS; OIL; STABILITY; TRIACYLGLYCEROLS; QUANTITATION; PRODUCTS</t>
  </si>
  <si>
    <t>[Zhou, Li] Nanjing Agr Univ, Coll Food Sci &amp; Technol, Nanjing 210095, Jiangsu, Peoples R China; [Zhao, Minjie; Bindler, Francoise; Marchioni, Eric] Univ Strasbourg, Equipe Chim Analyt Mol Bioact, IPHC LC4, UMR 7178, F-67400 Illkirch Graffenstaden, France</t>
  </si>
  <si>
    <t>Zhou, L (reprint author), Nanjing Agr Univ, Coll Food Sci &amp; Technol, Nanjing 210095, Jiangsu, Peoples R China.</t>
  </si>
  <si>
    <t>zhoul@njau.edu.cn</t>
  </si>
  <si>
    <t>National Natural Science Foundation of China (NSFC) [31501521]; Natural Science Foundation of Jiangsu Province [BK20140701]; Priority Academic Program Development of Jiangsu Higher Education Institutions (PAPD); Undergraduate Student Research Training (SRT) Program from Nanjing Agricultural University [1418A04]</t>
  </si>
  <si>
    <t>This work was supported by grants from National Natural Science Foundation of China (NSFC 31501521) and the Natural Science Foundation of Jiangsu Province (BK20140701), a project funded by the Priority Academic Program Development of Jiangsu Higher Education Institutions (PAPD), and the Undergraduate Student Research Training (SRT) Program from Nanjing Agricultural University (1418A04).</t>
  </si>
  <si>
    <t>10.1021/acs.jafc.5b03753</t>
  </si>
  <si>
    <t>CV6BM</t>
  </si>
  <si>
    <t>WOS:000364355700030</t>
  </si>
  <si>
    <t>He, XY; Wu, YP; Cai, M; Mu, CL; Luo, WH; Cheng, YF; Zhu, WY</t>
  </si>
  <si>
    <t>He, Xiangyu; Wu, Yanping; Cai, Min; Mu, Chunlong; Luo, Weihong; Cheng, Yanfen; Zhu, Weiyun</t>
  </si>
  <si>
    <t>The effect of increased atmospheric temperature and CO2 concentration during crop growth on the chemical composition and in vitro rumen fermentation characteristics of wheat straw</t>
  </si>
  <si>
    <t>Chemical composition; CO2; In vitro digestibility; Temperature; Wheat straw</t>
  </si>
  <si>
    <t>GAS-PRODUCTION; CLIMATE-CHANGE; ELEVATED CO2; NITROGEN-METABOLISM; RUMINANT FEEDS; GUT MICROBIOTA; CRUDE PROTEIN; FATTY-ACIDS; RICE-STRAW; DEGRADATION</t>
  </si>
  <si>
    <t>[He, Xiangyu; Wu, Yanping; Cai, Min; Mu, Chunlong; Cheng, Yanfen; Zhu, Weiyun] Nanjing Agr Univ, Jiangsu Key Lab Gastrointestinal Nutr &amp; Anim Hlth, Lab Gastrointestinal Microbiol, Nanjing 210095, Jiangsu, Peoples R China; [Luo, Weihong] Nanjing Agr Univ, Coll Agr, Nanjing 210095, Jiangsu, Peoples R China</t>
  </si>
  <si>
    <t>Cheng, YF (reprint author), Nanjing Agr Univ, Jiangsu Key Lab Gastrointestinal Nutr &amp; Anim Hlth, Lab Gastrointestinal Microbiol, Nanjing 210095, Jiangsu, Peoples R China.</t>
  </si>
  <si>
    <t>yanfencheng@njau.edu.cn</t>
  </si>
  <si>
    <t>Special Fund for Agro-scientific Research in the Public Interest in China [200903003]</t>
  </si>
  <si>
    <t>This work was supported by the Special Fund for Agro-scientific Research in the Public Interest in China (No. 200903003). The authors group is grateful to thank Mr Chuang Cai from College of Agriculture of Nanjing Agricultural University for the assistance in maintaining the experiment system.</t>
  </si>
  <si>
    <t>10.1186/s40104-015-0045-9</t>
  </si>
  <si>
    <t>CV1IJ</t>
  </si>
  <si>
    <t>WOS:000364006900001</t>
  </si>
  <si>
    <t>Mao, SY; Zhang, ML; Liu, JH; Zhu, WY</t>
  </si>
  <si>
    <t>Mao, Shengyong; Zhang, Mengling; Liu, Junhua; Zhu, Weiyun</t>
  </si>
  <si>
    <t>Characterising the bacterial microbiota across the gastrointestinal tracts of dairy cattle: membership and potential function</t>
  </si>
  <si>
    <t>IN-SITU HYBRIDIZATION; INTESTINAL MICROBIOTA; GUT MICROBIOME; DIVERSITY; RUMEN; COMMUNITIES; EVOLUTION; SEQUENCES; TREPONEMA; IMPACT</t>
  </si>
  <si>
    <t>[Mao, Shengyong; Zhang, Mengling; Liu, Junhua; Zhu, Weiyun] Nanjing Agr Univ, Coll Anim Sci &amp; Technol, Nanjing 210095, Jiangsu, Peoples R China</t>
  </si>
  <si>
    <t>National Key Basic Research Program of China [2011CB100801]</t>
  </si>
  <si>
    <t>The present study was supported by the National Key Basic Research Program of China (2011CB100801).</t>
  </si>
  <si>
    <t>10.1038/srep16116</t>
  </si>
  <si>
    <t>CV0SF</t>
  </si>
  <si>
    <t>WOS:000363962200001</t>
  </si>
  <si>
    <t>Li, X; Zhou, GH; Chen, YJ; Xu, XL; Xu, BC; Li, CB</t>
  </si>
  <si>
    <t>Li, Xiao; Zhou, Guanghong; Chen, Yinji; Xu, Xinglian; Xu, Baocai; Li, Chunbao</t>
  </si>
  <si>
    <t>A New Method for Characterizing Mechanical Properties of Meat Product under Stress-Relaxation Based on Gaussian Curve-Fitting</t>
  </si>
  <si>
    <t>Meat product; Texture analysis; Stress-relaxation test; Gaussian fitting</t>
  </si>
  <si>
    <t>TEXTURE PROFILE ANALYSIS; ANALYSIS TPA PARAMETERS; PHYSICOCHEMICAL CHARACTERISTICS; BEHAVIOR; SAUSAGES; MODEL; FOODS; SALT</t>
  </si>
  <si>
    <t>[Li, Xiao; Zhou, Guanghong; Xu, Xinglian; Li, Chunbao] Nanjing Agr Univ, Coll Food Sci &amp; Technol, Key Lab Meat Proc &amp; Qual Control, Nanjing 210095, Jiangsu, Peoples R China; [Chen, Yinji] Nanjing Univ Finance &amp; Econ, Natl Engn Lab Food Storage &amp; Transportat, Nanjing, Jiangsu, Peoples R China; [Xu, Baocai] MOST, Yurun Grp, Natl Key Lab Meat Proc &amp; Qual Control, Nanjing, Jiangsu, Peoples R China</t>
  </si>
  <si>
    <t>Li, CB (reprint author), Nanjing Agr Univ, Coll Food Sci &amp; Technol, Synerget Innovat Ctr Food Safety &amp; Nutr, Key Lab Meat Proc &amp; Qual Control,MOE, Nanjing 210095, Jiangsu, Peoples R China.</t>
  </si>
  <si>
    <t>chbli2002@hotmail.com</t>
  </si>
  <si>
    <t>Ministry of Science and Technology [2012BAD28B01]; Ministry of Education [NCET-11-0668]; Ministry of Agriculture [CARS-36-11]</t>
  </si>
  <si>
    <t>This work was mainly supported by the Ministry of Science and Technology (2012BAD28B01), Ministry of Education (NCET-11-0668), and Ministry of Agriculture (CARS-36-11).</t>
  </si>
  <si>
    <t>10.1080/10942912.2014.994068</t>
  </si>
  <si>
    <t>CM7KD</t>
  </si>
  <si>
    <t>WOS:000357869900003</t>
  </si>
  <si>
    <t>Li, B; Chen, KJ; Gao, X; Zhao, C; Shao, QJ; Sun, Q; Li, H</t>
  </si>
  <si>
    <t>Li, Bin; Chen, Kunjie; Gao, Xiang; Zhao, Chao; Shao, Qianjun; Sun, Qian; Li, Hua</t>
  </si>
  <si>
    <t>The use of steam explosion to increase the nutrition available from rice straw</t>
  </si>
  <si>
    <t>BIOTECHNOLOGY AND APPLIED BIOCHEMISTRY</t>
  </si>
  <si>
    <t>steam explosion; reducing sugar; optimization; rice straw; feed</t>
  </si>
  <si>
    <t>RESPONSE-SURFACE METHODOLOGY; ENZYMATIC-HYDROLYSIS; WHEAT-STRAW; PHYSICOCHEMICAL PROPERTIES; PRETREATMENT CONDITIONS; DEGRADED CELLULOSE; LIGNIN; SACCHARIFICATION; LIGNOCELLULOSE; FERMENTATION</t>
  </si>
  <si>
    <t>[Li, Bin; Zhao, Chao] Zhejiang A&amp;F Univ, Sch Engn, Natl Engn Res Ctr Wood Based Resource Utilizat, Linan, Peoples R China; [Chen, Kunjie; Gao, Xiang; Sun, Qian; Li, Hua] Nanjing Agr Univ, Coll Engn, Nanjing, Jiangsu, Peoples R China; [Shao, Qianjun] Ningbo Univ, Fac Mech Engn &amp; Mech, Ningbo 315211, Zhejiang, Peoples R China</t>
  </si>
  <si>
    <t>Li, B (reprint author), Zhejiang A&amp;F Univ, Sch Engn, Hangzhou 311300, Zhejiang, Peoples R China.</t>
  </si>
  <si>
    <t>lbcn678@yeah.net</t>
  </si>
  <si>
    <t>Research and Development Program of Zhejiang A F University [2014FR046]; Science &amp; Technology Research Program of Jiangsu [BE2010356]; Three Projects of Jiangsu for Agricultural Machinery [NJ2010-42]; Research Center of Biomass Resource Utilization, Zhejiang A F University [2013SWZ03]</t>
  </si>
  <si>
    <t>This study was supported by the Research and Development Program of Zhejiang A &amp; F University (2014FR046), the Science &amp; Technology Research Program of Jiangsu (BE2010356), the Three Projects of Jiangsu for Agricultural Machinery (NJ2010-42), and the Preresearch Project of Research Center of Biomass Resource Utilization, Zhejiang A &amp; F University (2013SWZ03). The authors would like to thank J. Zou and Y. P. Hu for their assistance in the enzyme assay and with the chemical analyses and X. L. Xiang for his advice regarding statistical analysis. The authors declare no conflict of interest.</t>
  </si>
  <si>
    <t>0885-4513</t>
  </si>
  <si>
    <t>1470-8744</t>
  </si>
  <si>
    <t>BIOTECHNOL APPL BIOC</t>
  </si>
  <si>
    <t>Biotechnol. Appl. Biochem.</t>
  </si>
  <si>
    <t>NOV-DEC</t>
  </si>
  <si>
    <t>10.1002/bab.1336</t>
  </si>
  <si>
    <t>DB2TC</t>
  </si>
  <si>
    <t>WOS:000368361300012</t>
  </si>
  <si>
    <t>Nie, SP; Shen, W; Gao, YH; Tang, Y; Zhang, X; Gu, XY; Lu, HF</t>
  </si>
  <si>
    <t>Nie, Shipeng; Shen, Wei; Gao, Yuhua; Tang, Yan; Zhang, Xiang; Gu, Xiaoyu; Lu, Hongfei</t>
  </si>
  <si>
    <t>Application of (C4H12N2)(2)[BiCl6]Cl center dot H2O/SiO2 in the Synthesis of Hydratropic Aldehyde and Its Analogs</t>
  </si>
  <si>
    <t>CHINESE JOURNAL OF ORGANIC CHEMISTRY</t>
  </si>
  <si>
    <t>hydratropic aldehyde; Lewis acid catalyst; epoxides; rearrangement</t>
  </si>
  <si>
    <t>SUBSTITUTED BENZYLIC ALDEHYDES; REGIOSELECTIVE REARRANGEMENT; MEINWALD REARRANGEMENT; PROMOTED REARRANGEMENT; SELECTIVE SYNTHESIS; EPOXIDES; KETONES; TRIFLATE; CATALYST; ISOMERIZATION</t>
  </si>
  <si>
    <t>[Nie, Shipeng; Gao, Yuhua; Tang, Yan; Zhang, Xiang; Gu, Xiaoyu; Lu, Hongfei] Jiangsu Univ Sci &amp; Technol, Sch Envionmental &amp; Chem Engn, Zhenjiang 212003, Peoples R China; [Shen, Wei] Nanjing Agr Univ, Sch Coll Sci, Nanjing 210095, Jiangsu, Peoples R China</t>
  </si>
  <si>
    <t>Nie, SP (reprint author), Jiangsu Univ Sci &amp; Technol, Sch Envionmental &amp; Chem Engn, Zhenjiang 212003, Peoples R China.</t>
  </si>
  <si>
    <t>zjluhf1979@hotmail.com</t>
  </si>
  <si>
    <t>National Natural Science Foundation of China [21402067]</t>
  </si>
  <si>
    <t>Project supported by the National Natural Science Foundation of China (No. 21402067).</t>
  </si>
  <si>
    <t>0253-2786</t>
  </si>
  <si>
    <t>CHINESE J ORG CHEM</t>
  </si>
  <si>
    <t>Chin. J. Org. Chem.</t>
  </si>
  <si>
    <t>NOV</t>
  </si>
  <si>
    <t>10.6023/cjoc201505036</t>
  </si>
  <si>
    <t>DA2QC</t>
  </si>
  <si>
    <t>WOS:000367639900018</t>
  </si>
  <si>
    <t>Wang, HH; Zhang, XX; Dong, Y; Xu, XL; Zhou, GH</t>
  </si>
  <si>
    <t>Wang, Huhu; Zhang, Xinxiao; Dong, Yang; Xu, Xinglian; Zhou, Guanghong</t>
  </si>
  <si>
    <t>Insights into the transcriptome profile of mature biofilm of Salmonella Typhimurium on stainless steels surface</t>
  </si>
  <si>
    <t>FOOD RESEARCH INTERNATIONAL</t>
  </si>
  <si>
    <t>Salmonella; Mature biofilm; RNA-seq; RT-qPCR</t>
  </si>
  <si>
    <t>ENTERICA SEROVAR TYPHIMURIUM; MEAT PROCESSING ENVIRONMENTS; ESCHERICHIA-COLI; STAPHYLOCOCCUS-AUREUS; GENE-EXPRESSION; ENTERITIDIS; CELLS; RESISTANT; VIRULENCE; CELLULOSE</t>
  </si>
  <si>
    <t>[Xu, Xinglian] Nanjing Agr Univ, Natl Ctr Meat Qual &amp; Safety Control, Nanjing 210095, Jiangsu, Peoples R China; Nanjing Agr Univ, Synerget Innovat Ctr Food Safety &amp; Nutr, Nanjing 210095, Jiangsu, Peoples R China</t>
  </si>
  <si>
    <t>National Natural Science Foundation of China [31501574]; Priority Academic Program Development of Jiangsu Higher Education Institutions (PAPD) [080-809001]</t>
  </si>
  <si>
    <t>We are very grateful to Prof. Ron Tume from CSIRO, Food and Nutrition Flagship, Australia for his valuable advice and for assistance with language. This study was supported by the project funded by a grant from the National Natural Science Foundation of China (31501574), and the Priority Academic Program Development of Jiangsu Higher Education Institutions (PAPD, 080-809001).</t>
  </si>
  <si>
    <t>0963-9969</t>
  </si>
  <si>
    <t>1873-7145</t>
  </si>
  <si>
    <t>FOOD RES INT</t>
  </si>
  <si>
    <t>Food Res. Int.</t>
  </si>
  <si>
    <t>10.1016/j.foodres.2015.08.034</t>
  </si>
  <si>
    <t>CZ9IA</t>
  </si>
  <si>
    <t>WOS:000367410100010</t>
  </si>
  <si>
    <t>Zhang, SY; Xie, YJ; Zhang, C; Bie, XM; Zhao, HZ; Lu, FX; Lu, ZX</t>
  </si>
  <si>
    <t>Zhang, Sunyan; Xie, Yajuan; Zhang, Chong; Bie, Xiaomei; Zhao, Haizhen; Lu, Fengxia; Lu, Zhaoxin</t>
  </si>
  <si>
    <t>Biochemical characterization of a novel L-asparaginase from Bacillus megaterium H-1 and its application in French fries</t>
  </si>
  <si>
    <t>L-Asparaginase; Bacillus megaterium; Characterization; Acrylamide</t>
  </si>
  <si>
    <t>EXTRACELLULAR L-ASPARAGINASE; RECOMBINANT L-ASPARAGINASE; LOW-GLUTAMINASE ACTIVITY; CAROTOVORUM MTCC 1428; ACRYLAMIDE FORMATION; MAILLARD REACTION; ERWINIA-CAROTOVORA; KINETIC-PROPERTIES; ESCHERICHIA-COLI; PURIFICATION</t>
  </si>
  <si>
    <t>[Zhang, Sunyan; Xie, Yajuan; Zhang, Chong; Bie, Xiaomei; Zhao, Haizhen; Lu, Fengxia; Lu, Zhaoxin] Nanjing Agr Univ, Coll Food Sci &amp; Technol, Nanjing 210095, Jiangsu, Peoples R China</t>
  </si>
  <si>
    <t>Lu, FX (reprint author), Nanjing Agr Univ, Coll Food Sci &amp; Technol, Nanjing 210095, Jiangsu, Peoples R China.</t>
  </si>
  <si>
    <t>lufengxia@njau.edu.cn; fmb@njau.edu.cn</t>
  </si>
  <si>
    <t>National Natural Science Foundation of China [31071605, 31201423]; Chinese "863 High-Tech" Program [2012AA022207]</t>
  </si>
  <si>
    <t>This work was supported by the National Natural Science Foundation of China (31071605; 31201423) and Chinese "863 High-Tech" Program (2012AA022207).</t>
  </si>
  <si>
    <t>10.1016/j.foodres.2015.08.031</t>
  </si>
  <si>
    <t>WOS:000367410100028</t>
  </si>
  <si>
    <t>Xue, HX; Gan, F; Zhang, ZQ; Hu, JF; Chen, XX; Huang, KH</t>
  </si>
  <si>
    <t>Xue, Hongxia; Gan, Fang; Zhang, Zheqian; Hu, Junfa; Chen, Xingxiang; Huang, Kehe</t>
  </si>
  <si>
    <t>Astragalus polysaccharides inhibits PCV2 replication by inhibiting oxidative stress and blocking NF-kappa B pathway</t>
  </si>
  <si>
    <t>Porcine circovirus type 2; Astragalus polysaccharide; Oxidative stress; NF-kappa B</t>
  </si>
  <si>
    <t>PORCINE CIRCOVIRUS TYPE-2; MULTISYSTEMIC WASTING SYNDROME; VIRUS-REPLICATION; IN-VITRO; CELLS; MEMBRANACEUS; DISEASE; INFECTION; PIGS; VACCINATION</t>
  </si>
  <si>
    <t>[Xue, Hongxia; Gan, Fang; Zhang, Zheqian; Hu, Junfa; Chen, Xingxiang; Huang, Kehe] Nanjing Agr Univ, Coll Vet Med, Nanjing 210095, Jiangsu, Peoples R China</t>
  </si>
  <si>
    <t>Huang, KH (reprint author), Nanjing Agr Univ, Coll Vet Med, Nanjing 210095, Jiangsu, Peoples R China.</t>
  </si>
  <si>
    <t>2013107105@njau.edu.cn; ganfang3211@163.com; 2013807128@njau.edu.cn; 2013107085@njau.edu.cn; cxx@njau.edu.cn; khhuang@njau.edu.cn</t>
  </si>
  <si>
    <t>National Natural Science Foundation of China [31272627, 31472252, 31472253]; Research Fund for Doctoral Program of Higher Education in China [20110097110014, 20120097130002]; Priority Academic Program Development of Jiangsu Higher Education Institutions (Jiangsu, China)</t>
  </si>
  <si>
    <t>This work was funded by the National Natural Science Foundation of China (31272627, 31472252, 31472253), the Research Fund for Doctoral Program of Higher Education in China (20110097110014 and 20120097130002), and the Priority Academic Program Development of Jiangsu Higher Education Institutions (Jiangsu, China).</t>
  </si>
  <si>
    <t>10.1016/j.ijbiomac.2015.07.050</t>
  </si>
  <si>
    <t>CZ9HJ</t>
  </si>
  <si>
    <t>WOS:000367408300004</t>
  </si>
  <si>
    <t>Xin, Y; Sun, ZB; Chen, QZ; Wang, J; Wang, YC; Luogong, LF; Li, SH; Dong, WL; Cui, ZL; Huang, Y</t>
  </si>
  <si>
    <t>Xin, Yan; Sun, Zhibin; Chen, Qiongzhen; Wang, Jue; Wang, Yicheng; Luogong, Linfeng; Li, Shuhuan; Dong, Weiliang; Cui, Zhongli; Huang, Yan</t>
  </si>
  <si>
    <t>Purification and Characterization of a Novel Extracellular Thermostable Alkaline Protease from Streptomyces sp M30</t>
  </si>
  <si>
    <t>Characterization; cloning; protease; purification; Streptomyces sp.</t>
  </si>
  <si>
    <t>PROTEOLYTIC ACTIVITY; ORGANIC-SOLVENTS; PROTEINS; STRAIN; QUANTITATION; EXPRESSION</t>
  </si>
  <si>
    <t>[Xin, Yan; Sun, Zhibin; Chen, Qiongzhen; Wang, Jue; Wang, Yicheng; Luogong, Linfeng; Li, Shuhuan; Dong, Weiliang; Cui, Zhongli; Huang, Yan] Nanjing Agr Univ, Coll Life Sci, Minist Agr, Key Lab Agr Environm Microbiol, Nanjing 210095, Jiangsu, Peoples R China</t>
  </si>
  <si>
    <t>Huang, Y (reprint author), Nanjing Agr Univ, Coll Life Sci, Minist Agr, Key Lab Agr Environm Microbiol, Nanjing 210095, Jiangsu, Peoples R China.</t>
  </si>
  <si>
    <t>huangyan@njau.edu.cn</t>
  </si>
  <si>
    <t>Natural Science Foundation of Jiangsu Province, China [BK2012029, BK20140687]; Natural Science Foundation of China [31400056, 31400098, 31270095]; National Science and Technology Support Program [2012BAD14B02]; China Postdoctoral Science Foundation [2013M541685]</t>
  </si>
  <si>
    <t>This work was supported by the Natural Science Foundation of Jiangsu Province, China (Nos. BK2012029 and BK20140687), the Natural Science Foundation of China (Nos. 31400056, 31400098, and 31270095), the National Science and Technology Support Program (No. 2012BAD14B02), and the China Postdoctoral Science Foundation (No. 2013M541685).</t>
  </si>
  <si>
    <t>10.4014/jmb.1507.07017</t>
  </si>
  <si>
    <t>CZ7DK</t>
  </si>
  <si>
    <t>WOS:000367259900022</t>
  </si>
  <si>
    <t>Xue, YF; Xia, HY; McGrath, SP; Shewry, PR; Zhao, FJ</t>
  </si>
  <si>
    <t>Xue, Yan-Fang; Xia, Hai-Yong; McGrath, Steve P.; Shewry, Peter R.; Zhao, Fang-Jie</t>
  </si>
  <si>
    <t>Distribution of the stable isotopes Fe-57 and Zn-68 in grain tissues of various wheat lines differing in their phytate content</t>
  </si>
  <si>
    <t>PLANT AND SOIL</t>
  </si>
  <si>
    <t>Iron; Zinc; Stable isotopes; Phytate; Wheat grain</t>
  </si>
  <si>
    <t>PHYTIC ACID MAIZE; ZINC CONCENTRATIONS; PEARLING FRACTIONS; FOLIAR APPLICATION; CEREAL-GRAINS; IRON; RICE; BIOFORTIFICATION; ABSORPTION; ELEMENTS</t>
  </si>
  <si>
    <t>[Xue, Yan-Fang] Shandong Acad Agr Sci, Maize Res Inst, Jinan 250100, Peoples R China; [Xue, Yan-Fang; McGrath, Steve P.; Shewry, Peter R.] Rothamsted Res, Harpenden AL5 2JQ, Herts, England; [Xia, Hai-Yong] Shandong Acad Agr Sci, Crop Res Inst, Jinan 250100, Peoples R China; [Zhao, Fang-Jie] Nanjing Agr Univ, Coll Resources &amp; Environm Sci, State Key Lab Crop Genet &amp; Germplasm Enhancement, Nanjing 210095, Jiangsu, Peoples R China</t>
  </si>
  <si>
    <t>Zhao, FJ (reprint author), Nanjing Agr Univ, Coll Resources &amp; Environm Sci, State Key Lab Crop Genet &amp; Germplasm Enhancement, Nanjing 210095, Jiangsu, Peoples R China.</t>
  </si>
  <si>
    <t>Fangjie.Zhao@njau.edu.cn</t>
  </si>
  <si>
    <t>Zhao, Fang-Jie/A-8339-2008</t>
  </si>
  <si>
    <t>Zhao, Fang-Jie/0000-0002-0164-169X</t>
  </si>
  <si>
    <t>HarvestPlus Project [8055]; China Scholarship Council; High-Level Talents and Innovative Team Recruitment Program of Shandong Academy of Agricultural Sciences; Innovative Research Team Development Plan of the Ministry of Education of China [IRT1256]; Priority Academic Program Development of Jiangsu Higher Education Institutions (PAPD); Biotechnological and Biological Sciences Research Council (BBSRC)</t>
  </si>
  <si>
    <t>This research was funded by HarvestPlus Project 8055, "Optimizing the quality, species and availability of Fe in modern bread wheat cultivars in order to prevent global Fe deficiencies". We thank Adrian Crosland and Steve Freeman for ICP analysis and to Drs. Edward Souza, Jianli Chen and Juliet Marshall (University of Idaho) for providing wheat lines and advice. Yanfang Xue acknowledges funding by the China Scholarship Council and High-Level Talents and Innovative Team Recruitment Program of Shandong Academy of Agricultural Sciences. Research in F. J. Zhao's group is partly funded by the Innovative Research Team Development Plan of the Ministry of Education of China (grant no. IRT1256), and the Priority Academic Program Development of Jiangsu Higher Education Institutions (PAPD). Rothamsted Research receives strategic funding from the Biotechnological and Biological Sciences Research Council (BBSRC).</t>
  </si>
  <si>
    <t>0032-079X</t>
  </si>
  <si>
    <t>1573-5036</t>
  </si>
  <si>
    <t>PLANT SOIL</t>
  </si>
  <si>
    <t>Plant Soil</t>
  </si>
  <si>
    <t>10.1007/s11104-015-2582-6</t>
  </si>
  <si>
    <t>Agronomy; Plant Sciences; Soil Science</t>
  </si>
  <si>
    <t>CZ8IX</t>
  </si>
  <si>
    <t>WOS:000367344500005</t>
  </si>
  <si>
    <t>Song, WJ; Liu, SJ; Meng, L; Xue, R; Wang, CD; Liu, GL; Dong, CX; Wang, SS; Dong, JX; Zhang, YL</t>
  </si>
  <si>
    <t>Song, Wenjing; Liu, Shangjun; Meng, Lin; Xue, Ren; Wang, Chengdong; Liu, Guangliang; Dong, Caixia; Wang, Shusheng; Dong, Jianxin; Zhang, Yali</t>
  </si>
  <si>
    <t>Potassium deficiency inhibits lateral root development in tobacco seedlings by changing auxin distribution</t>
  </si>
  <si>
    <t>Auxin; Lateral root; Tobacco; Potassium deficiency</t>
  </si>
  <si>
    <t>GENE-EXPRESSION; HIGHER-PLANTS; ARABIDOPSIS; TRANSPORT; GROWTH; ARCHITECTURE; NITRATE; RICE; CELL; LOCALIZATION</t>
  </si>
  <si>
    <t>[Song, Wenjing; Meng, Lin; Wang, Chengdong; Liu, Guangliang; Wang, Shusheng; Dong, Jianxin] Chinese Acad Agr Sci, Tobacco Res Inst, Key Lab Tobacco Biol &amp; Proc, Minist Agr, Qingdao 266101, Peoples R China; [Liu, Shangjun; Xue, Ren; Dong, Caixia; Zhang, Yali] Nanjing Agr Univ, Key Lab Plant Nutr &amp; Fertilizat Low Middle Reache, State Key Lab Crop Genet &amp; Germplasm Enhancement, Minist Agr, Nanjing 210095, Jiangsu, Peoples R China</t>
  </si>
  <si>
    <t>Dong, JX (reprint author), Chinese Acad Agr Sci, Tobacco Res Inst, Key Lab Tobacco Biol &amp; Proc, Minist Agr, Qingdao 266101, Peoples R China.</t>
  </si>
  <si>
    <t>dongjianxin@caas.cn; ylzhang@njau.edu.cn</t>
  </si>
  <si>
    <t>National Nature Science Foundation of China; Key Laboratory of Plant Nutrition and Fertilizer, Ministry of Agriculture, P. R. China [2013-5]; Special Fund for Agro-scientific Research in the Public Interest [201203013]; China Scholarship Council (CSC)</t>
  </si>
  <si>
    <t>This work was funded by the National Nature Science Foundation of China, the Key Laboratory of Plant Nutrition and Fertilizer, Ministry of Agriculture, P. R. China (no. 2013-5), Special Fund for Agro-scientific Research in the Public Interest (201203013) and the China Scholarship Council (CSC). The English in this document has been checked by at least two professional editors, both native speakers of English. For a certificate, please see: http://www.textcheck.com/certificate/Wm8KJB.</t>
  </si>
  <si>
    <t>10.1007/s11104-015-2579-1</t>
  </si>
  <si>
    <t>WOS:000367344500012</t>
  </si>
  <si>
    <t>Chen, C; Zhang, HX; Wang, AG; Lu, M; Shen, ZG; Lian, CL</t>
  </si>
  <si>
    <t>Chen, Chen; Zhang, Hongxiao; Wang, Aiguo; Lu, Min; Shen, Zhenguo; Lian, Chunlan</t>
  </si>
  <si>
    <t>Phenotypic plasticity accounts for most of the variation in leaf manganese concentrations in Phytolacca americana growing in manganese-contaminated environments</t>
  </si>
  <si>
    <t>Phenotypic plasticity; Genetic variation; Hyperaccumulator species; Manganese accumulation; Pokeweed</t>
  </si>
  <si>
    <t>PARADOXA L. CARYOPHYLLACEAE; HEAVY-METAL POLLUTION; THLASPI-CAERULESCENS; GENETIC-VARIATION; ARABIDOPSIS-HALLERI; UNITED-STATES; NONMETALLICOLOUS POPULATIONS; METALLICOLOUS POPULATIONS; ADAPTIVE EVOLUTION; HYPERACCUMULATION</t>
  </si>
  <si>
    <t>[Chen, Chen; Wang, Aiguo; Lu, Min; Shen, Zhenguo] Nanjing Agr Univ, Coll Life Sci, Nanjing 210095, Jiangsu, Peoples R China; [Lian, Chunlan] Univ Tokyo, Asian Nat Environm Sci Ctr, Nishikyo Ku, Tokyo 1880002, Japan; [Zhang, Hongxiao] Henan Univ Sci &amp; Technol, Coll Agr, Luoyang 471003, Peoples R China</t>
  </si>
  <si>
    <t>zgshen@njau.edu.cn; lian@anesc.u-tokyo.ac.jp</t>
  </si>
  <si>
    <t>National Natural Science Foundation of China [31400328]; Natural Science Foundation of Jiangsu Province [BK20140697]; China's Postdoctoral Science Foundation [2014 M560428]; Postdoctoral Science Foundation of Jiangsu Province [1402155C]</t>
  </si>
  <si>
    <t>This work was financially supported by the National Natural Science Foundation of China (31400328), the Natural Science Foundation of Jiangsu Province (BK20140697), China's Postdoctoral Science Foundation (2014 M560428) and Postdoctoral Science Foundation of Jiangsu Province (1402155C).</t>
  </si>
  <si>
    <t>10.1007/s11104-015-2581-7</t>
  </si>
  <si>
    <t>WOS:000367344500016</t>
  </si>
  <si>
    <t>Ren, BB; Wang, M; Chen, YP; Sun, GM; Li, Y; Shen, QR; Guo, SW</t>
  </si>
  <si>
    <t>Ren, Binbin; Wang, Min; Chen, Yupei; Sun, Guomei; Li, Yong; Shen, Qirong; Guo, Shiwei</t>
  </si>
  <si>
    <t>Water absorption is affected by the nitrogen supply to rice plants</t>
  </si>
  <si>
    <t>Water absorption; WUE; Leaf water potential; AQP; Aerenchyma</t>
  </si>
  <si>
    <t>ROOT HYDRAULIC CONDUCTIVITY; WHEAT TRITICUM-AESTIVUM; CARBON-ISOTOPE DISCRIMINATION; AQUAPORIN GENE-EXPRESSION; RADIAL OXYGEN LOSS; USE EFFICIENCY; GAS-EXCHANGE; STOMATAL CONDUCTANCE; AERENCHYMA FORMATION; ADVENTITIOUS ROOTS</t>
  </si>
  <si>
    <t>[Ren, Binbin; Wang, Min; Chen, Yupei; Sun, Guomei; Shen, Qirong; Guo, Shiwei] Nanjing Agr Univ, Coll Resources &amp; Environm Sci, Jiangsu Key Lab, Nanjing 210095, Jiangsu, Peoples R China; [Ren, Binbin; Wang, Min; Chen, Yupei; Sun, Guomei; Shen, Qirong; Guo, Shiwei] Nanjing Agr Univ, Coll Resources &amp; Environm Sci, Engn Ctr Solid Organ Waste Utilizat, Nanjing 210095, Jiangsu, Peoples R China; [Li, Yong] Huazhong Agr Univ, Coll Plant Sci &amp; Technol, MOA Key Lab Crop Ecophysiol &amp; Farming Syst Middle, Natl Key Lab Crop Genet Improvement, Wuhan, Hubei Province, Peoples R China</t>
  </si>
  <si>
    <t>Guo, SW (reprint author), Nanjing Agr Univ, Coll Resources &amp; Environm Sci, Jiangsu Key Lab, Wei Gang 1, Nanjing 210095, Jiangsu, Peoples R China.</t>
  </si>
  <si>
    <t>sguo@njau.edu.cn</t>
  </si>
  <si>
    <t>National Basic Research Program of China [2013CB127403]; National Natural Science Foundation of China [31172020, 31272236]; Jiangsu Postdoctoral Science Foundation [1402148C]; China Postdoctoral Science Foundation [2015M571768]</t>
  </si>
  <si>
    <t>This work was supported by the National Basic Research Program of China (2013CB127403), the National Natural Science Foundation of China (31172020 and 31272236), Jiangsu Postdoctoral Science Foundation (1402148C) and China Postdoctoral Science Foundation (2015M571768).</t>
  </si>
  <si>
    <t>10.1007/s11104-015-2603-5</t>
  </si>
  <si>
    <t>WOS:000367344500028</t>
  </si>
  <si>
    <t>Li, J; Rodriguez, D; Zhang, DQ; Ma, KP</t>
  </si>
  <si>
    <t>Li, Jing; Rodriguez, Daniel; Zhang, Dongqing; Ma, Kaiping</t>
  </si>
  <si>
    <t>Crop rotation model for contract farming with constraints on similar profits</t>
  </si>
  <si>
    <t>Contract farming; Crop rotation; Heuristic algorithm; Perishable products</t>
  </si>
  <si>
    <t>SYSTEMS; GRAIN; SIMULATION; ALGORITHM; YIELD; TOOL</t>
  </si>
  <si>
    <t>[Li, Jing; Zhang, Dongqing; Ma, Kaiping] Nanjing Agr Univ, Fac Engn, Nanjing 210031, Jiangsu, Peoples R China; [Rodriguez, Daniel] Univ Queensland, QAAFI, Toowoomba, Qld 4350, Australia</t>
  </si>
  <si>
    <t>phdlijing@njau.edu.cn</t>
  </si>
  <si>
    <t>NSFC (National Natural Science Foundation of China) program [71301077, 71101072]; Fundamental Research Funds for the Central Universities [KJQN201407]; Qing Lan Project of Jiangsu Province</t>
  </si>
  <si>
    <t>This research was supported in part by: (i) NSFC (National Natural Science Foundation of China) program under Grant 71301077, 71101072; (ii) Fundamental Research Funds for the Central Universities (KJQN201407); and (iii) Qing Lan Project of Jiangsu Province. The authors also thank the editor and the reviewers for their valuable comments and suggestions that have led to the substantial improvement of the paper.</t>
  </si>
  <si>
    <t>10.1016/j.compag.2015.10.002</t>
  </si>
  <si>
    <t>CZ0FW</t>
  </si>
  <si>
    <t>WOS:000366781500002</t>
  </si>
  <si>
    <t>Shen, J; Zhao, J; Bartoszewski, G; Malepszy, S; Havey, M; Chen, JF</t>
  </si>
  <si>
    <t>Shen, Jia; Zhao, Juan; Bartoszewski, Grzegorz; Malepszy, Stefan; Havey, Michael; Chen, Jinfeng</t>
  </si>
  <si>
    <t>Persistence and Protection of Mitochondrial DNA in the Generative Cell of Cucumber is Consistent with its Paternal Transmission</t>
  </si>
  <si>
    <t>CsDPD1; Cucumber; Exonuclease; mtDNA; Paternal transmission; Pollen</t>
  </si>
  <si>
    <t>MATERNAL INHERITANCE; GENOME; ARABIDOPSIS; DEGRADATION; EXPRESSION; EMBRYOGENESIS; EXONUCLEASE; MECHANISMS; SENESCENCE; GENETICS</t>
  </si>
  <si>
    <t>[Shen, Jia; Zhao, Juan; Chen, Jinfeng] Nanjing Agr Univ, State Key Lab Crop Genet &amp; Germplasm Enhancement, Nanjing 210095, Jiangsu, Peoples R China; [Shen, Jia] Univ Wisconsin, Dept Hort, Madison, WI 53706 USA; [Bartoszewski, Grzegorz; Malepszy, Stefan] Warsaw Univ Life Sci, Fac Hort Biotechnol &amp; Lands Ape Architecture, Dept Plant Genet Breeding &amp; Biotechnol, PL-02776 Warsaw, Poland; [Havey, Michael] Univ Wisconsin, USDA ARS, Madison, WI 53706 USA; [Havey, Michael] Univ Wisconsin, Dept Hort, Madison, WI 53706 USA</t>
  </si>
  <si>
    <t>Chen, JF (reprint author), Nanjing Agr Univ, State Key Lab Crop Genet &amp; Germplasm Enhancement, Nanjing 210095, Jiangsu, Peoples R China.</t>
  </si>
  <si>
    <t>National Natural Science Foundation of China [31430075, 31071801, 31572134]; National Basic Research Program of China (973 program) [2012CB113900]; Special Fund for Agro-Scientific Research in the Public Interest [201403032]; National High Technology Research and Development Program of China (863 Program) [2012AA100202]; Agricultural Research Service of the US Department of Agriculture (USDA)</t>
  </si>
  <si>
    <t>This work was supported by the National Natural Science Foundation of China [31430075; 31071801; 31572134]; the National Basic Research Program of China (973 program) [2012CB113900]; Special Fund for Agro-Scientific Research in the Public Interest [201403032]; The National High Technology Research and Development Program of China (863 Program) [2012AA100202]; the Agricultural Research Service of the US Department of Agriculture (USDA). Names are necessary to report factually on available data; however, USDA neither guarantees nor warrants the standard of the product, and the use of the name by USDA implies no approval of the product to the exclusion of others that may also be suitable.</t>
  </si>
  <si>
    <t>10.1093/pcp/pcv140</t>
  </si>
  <si>
    <t>CZ6CY</t>
  </si>
  <si>
    <t>WOS:000367190000017</t>
  </si>
  <si>
    <t>You, SH; Zhu, B; Han, HJ; Wang, B; Peng, RH; Yao, QH</t>
  </si>
  <si>
    <t>You, Shuang-Hong; Zhu, Bo; Han, Hong-Juan; Wang, Bo; Peng, Ri-He; Yao, Quan-Hong</t>
  </si>
  <si>
    <t>Phytoremediation of 2,4,6-trinitrotoluene by Arabidopsis plants expressing a NAD(P)H-flavin nitroreductase from Enterobacter cloacae</t>
  </si>
  <si>
    <t>PLANT BIOTECHNOLOGY REPORTS</t>
  </si>
  <si>
    <t>Enterobacter cloacae; Phytoremediation; TNT; Transgenic Arabidopsis</t>
  </si>
  <si>
    <t>TRANSGENIC PLANTS; MICROBIAL-DEGRADATION; TISSUE CULTURES; EXPLOSIVES TNT; RDX; HMX; PHYTODETOXIFICATION; BIOTRANSFORMATION; BIODEGRADATION; MINERALIZATION</t>
  </si>
  <si>
    <t>[You, Shuang-Hong] Nanjing Agr Univ, Coll Hort, Nanjing 210095, Jiangsu, Peoples R China; [Zhu, Bo; Han, Hong-Juan; Wang, Bo; Peng, Ri-He; Yao, Quan-Hong] Shanghai Acad Agr Sci, Agrobiotechnol Res Inst, Shanghai Key Lab Agr Genet &amp; Breeding, Shanghai 201106, Peoples R China</t>
  </si>
  <si>
    <t>Peng, RH (reprint author), Shanghai Acad Agr Sci, Agrobiotechnol Res Inst, Shanghai Key Lab Agr Genet &amp; Breeding, 2901 Beidi Rd, Shanghai 201106, Peoples R China.</t>
  </si>
  <si>
    <t>youshuang722@163.com; zhubo_ybdx119@163.com; hhj2006@163.com; Wangbosaas@163.com; pengrihe69@163.com; yao.quanhong65@yahoo.com</t>
  </si>
  <si>
    <t>Key Project Fund of the Shanghai Municipal Committee of Agriculture [zhongzi2013-8, zhongzi2014-2, jizhi2014 1-3]; International Scientific and Technological Cooperation [13440701700]; Agriculture science technology achievement transformation fund [133919N1300, 143919N0300]; National Natural Science Foundation [31071486, 31200212, 31200075, 31200076]; Basic research in the field of science and technology project of Science and Technology Commission of Shanghai Municipality [14JC1403602]</t>
  </si>
  <si>
    <t>The research was supported by the Key Project Fund of the Shanghai Municipal Committee of Agriculture (zhongzi2013-8, zhongzi2014-2, jizhi2014 1-3), International Scientific and Technological Cooperation (13440701700), Agriculture science technology achievement transformation fund (133919N1300, 143919N0300), National Natural Science Foundation (31071486, 31200212, 31200075, 31200076). Basic research in the field of science and technology project of Science and Technology Commission of Shanghai Municipality (14JC1403602).</t>
  </si>
  <si>
    <t>1863-5466</t>
  </si>
  <si>
    <t>1863-5474</t>
  </si>
  <si>
    <t>PLANT BIOTECHNOL REP</t>
  </si>
  <si>
    <t>Plant Biotechnol. Rep.</t>
  </si>
  <si>
    <t>10.1007/s11816-015-0379-y</t>
  </si>
  <si>
    <t>CZ4JJ</t>
  </si>
  <si>
    <t>WOS:000367069000008</t>
  </si>
  <si>
    <t>Wu, ZC; Wang, X; Wei, JC; Li, BB; Shao, DH; Li, YM; Liu, K; Shi, YY; Zhou, B; Qiu, YF; Ma, ZY</t>
  </si>
  <si>
    <t>Wu, Zhuan-chang; Wang, Xin; Wei, Jian-chao; Li, Bei-bei; Shao, Dong-hua; Li, Yu-ming; Liu, Ke; Shi, Yuan-yuan; Zhou, Bin; Qiu, Ya-feng; Ma, Zhi-yong</t>
  </si>
  <si>
    <t>Antiviral activity of doxycycline against vesicular stomatitis virus in vitro</t>
  </si>
  <si>
    <t>doxycycline; vesicular stomatitis virus; antiviral activity</t>
  </si>
  <si>
    <t>ABDOMINAL AORTIC-ANEURYSMS; INFLUENZA-A VIRUS; WILD-TYPE P53; MATRIX METALLOPROTEINASES; NUCLEAR ACCUMULATION; TUMOR SUPPRESSION; GENE-EXPRESSION; TETRACYCLINE; CELLS; APOPTOSIS</t>
  </si>
  <si>
    <t>[Wu, Zhuan-chang; Wei, Jian-chao; Li, Bei-bei; Shao, Dong-hua; Li, Yu-ming; Liu, Ke; Shi, Yuan-yuan; Qiu, Ya-feng; Ma, Zhi-yong] Chinese Acad Agr Sci, Shanghai Vet Res Inst, Shanghai 200241, Peoples R China; [Wang, Xin] Linyi Univ, Coll Life Sci, Linyi 276005, Shandong, Peoples R China; [Zhou, Bin] Nanjing Agr Univ, Coll Vet Med, Key Lab Anim Dis Diag &amp; Immunol, Minist Agr, Nanjing 210095, Jiangsu, Peoples R China</t>
  </si>
  <si>
    <t>Ma, ZY (reprint author), Chinese Acad Agr Sci, Shanghai Vet Res Inst, 518 Ziyue Rd, Shanghai 200241, Peoples R China.</t>
  </si>
  <si>
    <t>zhiyongma@shvri.ac.cn</t>
  </si>
  <si>
    <t>National Natural Science Foundation of China [81371814, 81171547]</t>
  </si>
  <si>
    <t>This research was sponsored by the National Natural Science Foundation of China (No. 81371814 and 81171547).</t>
  </si>
  <si>
    <t>UNSP fnv195</t>
  </si>
  <si>
    <t>10.1093/femsle/fnv195</t>
  </si>
  <si>
    <t>CY4HA</t>
  </si>
  <si>
    <t>WOS:000366368000011</t>
  </si>
  <si>
    <t>Yao, X; Huang, Y; Shang, GY; Zhou, C; Cheng, T; Tian, YC; Cao, WX; Zhu, Y</t>
  </si>
  <si>
    <t>Yao, Xia; Huang, Yu; Shang, Guiyan; Zhou, Chen; Cheng, Tao; Tian, Yongchao; Cao, Weixing; Zhu, Yan</t>
  </si>
  <si>
    <t>Evaluation of Six Algorithms to Monitor Wheat Leaf Nitrogen Concentration</t>
  </si>
  <si>
    <t>REMOTE SENSING</t>
  </si>
  <si>
    <t>six algorithms; comparative analysis; number of wavelengths; leaf nitrogen concentration; monitoring accuracy; winter wheat</t>
  </si>
  <si>
    <t>SUPPORT VECTOR MACHINES; MULTIPLE LINEAR-REGRESSION; NEAR-INFRARED REFLECTANCE; VEGETATION INDEXES; QUANTITATIVE-ANALYSIS; CHLOROPHYLL CONTENT; RED-EDGE; HYPERSPECTRAL REFLECTANCE; BIOPHYSICAL PARAMETERS; PREDICTING NITROGEN</t>
  </si>
  <si>
    <t>[Yao, Xia; Huang, Yu; Shang, Guiyan; Zhou, Chen; Cheng, Tao; Tian, Yongchao; Cao, Weixing; Zhu, Yan] Nanjing Agr Univ, Natl Engn &amp; Technol Ctr Informat Agr, Nanjing 210095, Jiangsu, Peoples R China; [Yao, Xia; Huang, Yu; Shang, Guiyan; Zhou, Chen; Cheng, Tao; Tian, Yongchao; Cao, Weixing; Zhu, Yan] Nanjing Agr Univ, Jiangsu Key Lab Informat Agr, Nanjing 210095, Jiangsu, Peoples R China; [Yao, Xia; Cheng, Tao; Tian, Yongchao; Cao, Weixing; Zhu, Yan] Nanjing Agr Univ, Jiangsu Collaborat Innovat Ctr Modern Crop Prod, Nanjing 210095, Jiangsu, Peoples R China</t>
  </si>
  <si>
    <t>Zhu, Y (reprint author), Nanjing Agr Univ, Natl Engn &amp; Technol Ctr Informat Agr, Nanjing 210095, Jiangsu, Peoples R China.</t>
  </si>
  <si>
    <t>yaoxia@njau.edu.cn; feiyu888666@163.com; 2012101069@njau.edu.cn; 2013101061@njau.edu.cn; tcheng@njau.edu.cn; yctian@njau.edu.cn; caow@njau.edu.cn; yanzhu@njau.edu.cn</t>
  </si>
  <si>
    <t>National Natural Science Foundation of China [31201131, 31201130, 31371534, 31470084]; Special Program for Agriculture Science and Technology of the Ministry of Agriculture in China [201303109]; Natural Science Foundation of Jiangsu Province [BK20141371]; Jiangsu Collaborative Innovation Center for Modern Crop Production (JCICMCP); Academic Program Development of Jiangsu Higher Education Institutions (PAPD); Fundamental Research Funds for the Central Universities [KYRC201401, KYZ201202-8]; Experiment and Technology Talent Funding in the Platform of Science and Technology (STTFPST-Njau); National Engineering and Technology Center for Information Agriculture in Nanjing</t>
  </si>
  <si>
    <t>This work was supported by the National Natural Science Foundation of China (31201131, 31201130, 31371534, 31470084), the Special Program for Agriculture Science and Technology of the Ministry of Agriculture in China (201303109), the Natural Science Foundation of Jiangsu Province (BK20141371), the Jiangsu Collaborative Innovation Center for Modern Crop Production (JCICMCP), the Academic Program Development of Jiangsu Higher Education Institutions (PAPD), the Fundamental Research Funds for the Central Universities (KYRC201401, KYZ201202-8), and the Experiment and Technology Talent Funding in the Platform of Science and Technology (STTFPST-Njau).; We acknowledge the support provided by the National Engineering and Technology Center for Information Agriculture in Nanjing. We are very grateful to Yingxue Li, Wei Feng, Yan Huang, Haijian Ren and Gang Han for their assistance with data collection. Finally, we acknowledge the anonymous reviewers who provided useful comments regarding this manuscript.</t>
  </si>
  <si>
    <t>2072-4292</t>
  </si>
  <si>
    <t>REMOTE SENS-BASEL</t>
  </si>
  <si>
    <t>Remote Sens.</t>
  </si>
  <si>
    <t>10.3390/rs71114939</t>
  </si>
  <si>
    <t>Remote Sensing</t>
  </si>
  <si>
    <t>CY1RL</t>
  </si>
  <si>
    <t>WOS:000366185200030</t>
  </si>
  <si>
    <t>Sun, MM; Ye, M; Wu, J; Feng, YF; Wan, JZ; Tian, D; Shen, FY; Liu, K; Hu, F; Li, HX; Jiang, X; Yang, LZ; Kengara, FO</t>
  </si>
  <si>
    <t>Sun, Mingming; Ye, Mao; Wu, Jun; Feng, Yanfang; Wan, Jinzhong; Tian, Da; Shen, Fangyuan; Liu, Kuan; Hu, Feng; Li, Huixin; Jiang, Xin; Yang, Linzhang; Kengara, Fredrick Orori</t>
  </si>
  <si>
    <t>Positive relationship detected between soil bioaccessible organic pollutants and antibiotic resistance genes at dairy farms in Nanjing, Eastern China</t>
  </si>
  <si>
    <t>Antibiotic resistance genes; Bioaccessible pollutants; Class 1 integron; Correlation</t>
  </si>
  <si>
    <t>POLYCYCLIC AROMATIC-HYDROCARBONS; HEAVY-METALS; AGRICULTURAL SOILS; MANURE APPLICATION; BETA-CYCLODEXTRIN; WATER IRRIGATION; EFFLUX; SWINE; MOBILE; PAHS</t>
  </si>
  <si>
    <t>[Sun, Mingming; Wu, Jun; Tian, Da; Shen, Fangyuan; Liu, Kuan; Hu, Feng; Li, Huixin] Nanjing Agr Univ, Coll Resources &amp; Environm Sci, Soil Ecol Lab, Nanjing 210095, Jiangsu, Peoples R China; [Sun, Mingming] Chinese Acad Sci, Inst Soil Sci, Key Lab Soil Environm &amp; Pollut Remediat, Nanjing 210008, Jiangsu, Peoples R China; [Ye, Mao; Jiang, Xin] Chinese Acad Sci, Inst Soil Sci, State Key Lab Soil &amp; Sustainable Agr, Nanjing 210008, Jiangsu, Peoples R China; [Feng, Yanfang; Yang, Linzhang] Jiangsu Acad Agr Sci, Inst Agr Resources &amp; Environm, Nanjing 210014, Jiangsu, Peoples R China; [Wan, Jinzhong] Minist Environm Protect China, Nanjing Inst Environm Sci, Nanjing 210042, Jiangsu, Peoples R China; [Kengara, Fredrick Orori] Maseno Univ, Dept Chem, Private Bag Maseno 40705, Kenya</t>
  </si>
  <si>
    <t>yemao@issas.ac.cn; wujun2013@njau.edu.cn</t>
  </si>
  <si>
    <t>Fundamental Research Funds for the Central Universities [KYZ201409, KJQN201517]; National Natural Science Foundation of China [41401347, 41401254, 31470551, 41401345]; Jiangsu Municipal Natural Science Foundation [BK20140723, BK20141050, BK20140755]; Key Laboratory of Soil Environment and Pollution Remediation, Institute of Soil Science, Chinese Academy of Sciences [SEPR2014-01]</t>
  </si>
  <si>
    <t>This work was financially supported by grants from the Fundamental Research Funds for the Central Universities (Nos. KYZ201409 and KJQN201517), the National Natural Science Foundation of China (Nos. 41401347, 41401254, 31470551, and 41401345), Jiangsu Municipal Natural Science Foundation (BK20140723, BK20141050 and BK20140755), and grants from the Key Laboratory of Soil Environment and Pollution Remediation, Institute of Soil Science, Chinese Academy of Sciences (SEPR2014-01).</t>
  </si>
  <si>
    <t>10.1016/j.envpol.2015.07.022</t>
  </si>
  <si>
    <t>CY2JV</t>
  </si>
  <si>
    <t>WOS:000366235700051</t>
  </si>
  <si>
    <t>Yang, XP; Ye, CC; Liu, Y; Zhao, FJ</t>
  </si>
  <si>
    <t>Yang, Xinping; Ye, Chengchen; Liu, Yu; Zhao, Fang-Jie</t>
  </si>
  <si>
    <t>Accumulation and phytotoxicity of perfluorooctanoic acid in the model plant species Arabidopsis thaliana</t>
  </si>
  <si>
    <t>Perfluorooctanoic acid; Fluoride; Phytotoxicity; F-19 NMR; Oxidative stress; Arabidopsis thaliana</t>
  </si>
  <si>
    <t>LETTUCE LACTUCA-SATIVA; CARBOXYLIC-ACIDS; HUMAN EXPOSURE; PERFLUOROALKYL; SOIL; FLUORIDE; SUBSTANCES; BIOSOLIDS; SULFONATE; WATER</t>
  </si>
  <si>
    <t>[Yang, Xinping; Ye, Chengchen; Zhao, Fang-Jie] Nanjing Agr Univ, Coll Resources &amp; Environm Sci, Nanjing 210095, Jiangsu, Peoples R China; [Liu, Yu] Zhejiang Univ, State Key Lab Plant Physiol &amp; Biochem, Coll Life Sci, Hangzhou 310058, Zhejiang, Peoples R China; [Zhao, Fang-Jie] Rothamsted Res, Harpenden AL5 2JQ, Herts, England</t>
  </si>
  <si>
    <t>Zhao, FJ (reprint author), Nanjing Agr Univ, Coll Resources &amp; Environm Sci, Nanjing 210095, Jiangsu, Peoples R China.</t>
  </si>
  <si>
    <t>Fangjie.zhao@njau.edu.cn</t>
  </si>
  <si>
    <t>Innovative Research Team Development Plan of the Ministry of Education of China [IRT1256]; Priority Academic Program Development of Jiangsu Higher Education Institutions (PAPD)</t>
  </si>
  <si>
    <t>This study was supported by the Innovative Research Team Development Plan of the Ministry of Education of China (grant IRT1256) and the Priority Academic Program Development of Jiangsu Higher Education Institutions (PAPD).</t>
  </si>
  <si>
    <t>10.1016/j.envpol.2015.07.050</t>
  </si>
  <si>
    <t>WOS:000366235700068</t>
  </si>
  <si>
    <t>Du, GX; Han, NN; Han, J; Chen, D; Kang, J; Ma, HT</t>
  </si>
  <si>
    <t>Du, Guanxing; Han, Ningning; Han, Jing; Chen, Di; Kang, Jian; Ma, Haitian</t>
  </si>
  <si>
    <t>Garcinia Cambogia Extracts Prevented Fat Accumulation via Adiponectin-AMPK Signaling Pathway in Developing Obesity Rats</t>
  </si>
  <si>
    <t>FOOD SCIENCE AND TECHNOLOGY RESEARCH</t>
  </si>
  <si>
    <t>Garcinia Cambogia extracts; lipid metabolism; High-fat diet</t>
  </si>
  <si>
    <t>ADIPOSE TRIGLYCERIDE LIPASE; LIPID DROPLET ACCUMULATION; BODY-WEIGHT GAIN; HYDROXYCITRIC ACID; DIETARY-SUPPLEMENT; GENE-EXPRESSION; FOOD-INTAKE; IN-VIVO; (-)-HYDROXYCITRATE; ANTIOBESITY</t>
  </si>
  <si>
    <t>[Du, Guanxing; Han, Ningning; Han, Jing; Chen, Di; Kang, Jian; Ma, Haitian] Nanjing Agr Univ, Coll Vet Med, Key Lab Anim Physiol &amp; Biochem, Nanjing, Jiangsu, Peoples R China</t>
  </si>
  <si>
    <t>Ma, HT (reprint author), Nanjing Agr Univ, Coll Vet Med, Key Lab Anim Physiol &amp; Biochem, Nanjing, Jiangsu, Peoples R China.</t>
  </si>
  <si>
    <t>National Natural Science Foundation of China [31572483]; Priority Academic Program Development of Jiangsu Higher Education Institutions (PAPD)</t>
  </si>
  <si>
    <t>This work was supported by the National Natural Science Foundation of China (NO. 31572483) and Priority Academic Program Development of Jiangsu Higher Education Institutions (PAPD).</t>
  </si>
  <si>
    <t>KARGER</t>
  </si>
  <si>
    <t>ALLSCHWILERSTRASSE 10, CH-4009 BASEL, SWITZERLAND</t>
  </si>
  <si>
    <t>1344-6606</t>
  </si>
  <si>
    <t>FOOD SCI TECHNOL RES</t>
  </si>
  <si>
    <t>Food Sci. Technol. Res.</t>
  </si>
  <si>
    <t>10.3136/fstr.21.835</t>
  </si>
  <si>
    <t>CY1FI</t>
  </si>
  <si>
    <t>WOS:000366151700012</t>
  </si>
  <si>
    <t>Tan, HW; Song, XM; Duan, WK; Wang, Y; Hou, XL</t>
  </si>
  <si>
    <t>Tan, Hua-Wei; Song, Xiao-Ming; Duan, Wei-Ke; Wang, Yan; Hou, Xi-Lin</t>
  </si>
  <si>
    <t>Genome-wide analysis of the SBP-box gene family in Chinese cabbage (Brassica rapa subsp pekinensis)</t>
  </si>
  <si>
    <t>GENOME</t>
  </si>
  <si>
    <t>Brassica rapa; genome-wide analysis; SBP-box gene family; expression profile</t>
  </si>
  <si>
    <t>TRANSCRIPTION FACTOR FAMILY; SSP PEKINENSIS; EXPRESSION PATTERNS; ABIOTIC STRESSES; DATABASE; ARABIDOPSIS; EVOLUTIONARY; SQUAMOSA; RICE; IDENTIFICATION</t>
  </si>
  <si>
    <t>[Tan, Hua-Wei; Song, Xiao-Ming; Duan, Wei-Ke; Wang, Yan; Hou, Xi-Lin] Nanjing Agr Univ, State Key Lab Crop Genet &amp; Germplasm Enhancement, Nanjing 210095, Jiangsu, Peoples R China; [Tan, Hua-Wei; Song, Xiao-Ming; Duan, Wei-Ke; Wang, Yan; Hou, Xi-Lin] Nanjing Agr Univ, Minist Agr, Key Lab Biol &amp; Germplasm Enhancement Hort Crops E, Nanjing 210095, Jiangsu, Peoples R China; [Tan, Hua-Wei; Song, Xiao-Ming; Duan, Wei-Ke; Wang, Yan; Hou, Xi-Lin] Nanjing Agr Univ, Coll Hort, Nanjing 210095, Jiangsu, Peoples R China; [Song, Xiao-Ming] North China Univ Sci &amp; Technol, Coll Life Sci, Ctr Genom &amp; Computat Biol, Tangshan 063000, Peoples R China</t>
  </si>
  <si>
    <t>Hou, XL (reprint author), Nanjing Agr Univ, State Key Lab Crop Genet &amp; Germplasm Enhancement, Nanjing 210095, Jiangsu, Peoples R China.</t>
  </si>
  <si>
    <t>hxl@njau.edu.cn</t>
  </si>
  <si>
    <t>National High Technology Research and Development Program of China (863 Program) [2012AA100101]; China Agriculture Research System [CARS-25-A-12]; Jiangsu Science and Technology Support Program [BE2013429]; Priority Academic Program Development of Jiansu Higher Education Institutions</t>
  </si>
  <si>
    <t>This work was supported by the National High Technology Research and Development Program of China (863 Program, No. 2012AA100101), China Agriculture Research System CARS-25-A-12, Jiangsu Science and Technology Support Program (BE2013429), and a Project Funded by the Priority Academic Program Development of Jiansu Higher Education Institutions. We thank Dapeng Zhang from Sustainable Perennial Crops Laboratory, USDA-ARS, Beltsville Agricultural Research Center, Beltsville, MD, USA for his advice and revision.</t>
  </si>
  <si>
    <t>0831-2796</t>
  </si>
  <si>
    <t>1480-3321</t>
  </si>
  <si>
    <t>Genome</t>
  </si>
  <si>
    <t>10.1139/gen-2015-0074</t>
  </si>
  <si>
    <t>CY0QY</t>
  </si>
  <si>
    <t>WOS:000366111800003</t>
  </si>
  <si>
    <t>Jiang, DX; Du, YZ; Nomura, Y; Wang, XL; Wu, YD; Zhorov, BS; Dong, K</t>
  </si>
  <si>
    <t>Jiang, Dingxin; Du, Yuzhe; Nomura, Yoshiko; Wang, Xingliang; Wu, Yidong; Zhorov, Boris S.; Dong, Ke</t>
  </si>
  <si>
    <t>Mutations in the transmembrane helix S6 of domain IV confer cockroach sodium channel resistance to sodium channel blocker insecticides and local anesthetics</t>
  </si>
  <si>
    <t>Sodium channel blocker insecticides; Sodium channel; Insecticide resistance; Local anesthetics</t>
  </si>
  <si>
    <t>DIAMONDBACK MOTH LEPIDOPTERA; STATE-DEPENDENT BLOCK; GATED NA+ CHANNELS; PYRAZOLINE-TYPE INSECTICIDES; MOLECULAR DETERMINANTS; POINT MUTATIONS; CHEMISTRY INSECTICIDES; OXADIAZINE INSECTICIDE; SLOW INACTIVATION; MEMBRANE-PROTEIN</t>
  </si>
  <si>
    <t>[Jiang, Dingxin] South China Agr Univ, Lab Insect Toxicol, Key Lab Nat Pesticide &amp; Chem Biol, Minist Educ, Guangzhou, Guangdong, Peoples R China; [Jiang, Dingxin; Du, Yuzhe; Nomura, Yoshiko; Dong, Ke] Michigan State Univ, Dept Entomol, Neurosci Program, E Lansing, MI 48824 USA; [Jiang, Dingxin; Du, Yuzhe; Nomura, Yoshiko; Dong, Ke] Michigan State Univ, Dept Entomol, Genet Program, E Lansing, MI 48824 USA; [Wang, Xingliang; Wu, Yidong] Nanjing Agr Univ, Coll Plant Protect, Nanjing, Peoples R China; [Zhorov, Boris S.] McMaster Univ, Dept Biochem &amp; Biomed Sci, Hamilton, ON L8N 3Z5, Canada; [Zhorov, Boris S.] Russian Acad Sci, Sechenov Inst Evolutionary Physiol &amp; Biochem, St Petersburg 196140, Russia</t>
  </si>
  <si>
    <t>Dong, K (reprint author), Michigan State Univ, Dept Entomol, Neurosci Program, E Lansing, MI 48824 USA.</t>
  </si>
  <si>
    <t>dongk@msu.edu</t>
  </si>
  <si>
    <t>Wu, Yidong/E-9720-2012</t>
  </si>
  <si>
    <t>Wu, Yidong/0000-0003-3456-3373</t>
  </si>
  <si>
    <t>National Institutes of Health [GM057440]; Ministry of Agriculture of China [201203038]; Ministry of Education of China [B07030]; China Scholar Council</t>
  </si>
  <si>
    <t>The study was supported by grants from the National Institutes of Health (GM057440 to KD and BSZ), the Ministry of Agriculture of China (No. 201203038 to YW), the "111" project of the Ministry of Education of China (B07030 to YW). Dingxin Jiang was supported by a scholarship from the China Scholar Council. We thank Drs. Kris Silver, Daniel Cordova and Vincent Salgado for critical review of this manuscript. We would like to thank Drs. Keith D. Wing and Daniel Cordova (DuPont Agrochemicals) and Vincent Salgado (BASF Agricultural Products) for providing indoxacarb, DCJW and metaflumizone for this study.</t>
  </si>
  <si>
    <t>10.1016/j.ibmb.2015.09.011</t>
  </si>
  <si>
    <t>CY5JH</t>
  </si>
  <si>
    <t>WOS:000366443400010</t>
  </si>
  <si>
    <t>Ying, Q; Ansong, E; Diamond, AM; Yang, WC</t>
  </si>
  <si>
    <t>Ying, Qi; Ansong, Emmanuel; Diamond, Alan M.; Yang, Wancai</t>
  </si>
  <si>
    <t>A Critical Role for Cysteine 57 in the Biological Functions of Selenium Binding Protein-1</t>
  </si>
  <si>
    <t>selenium-binding protein1; glutathione peroxidase 1; selenite cytotoxicity; mitochondrial damage</t>
  </si>
  <si>
    <t>POOR SURVIVAL; CANCER; GLUTATHIONE; SUPPRESSION; EXPRESSION; CARCINOMA</t>
  </si>
  <si>
    <t>[Ying, Qi; Yang, Wancai] Xinxiang Med Univ, Dept Pathol, Xinxiang 453003, Peoples R China; [Ying, Qi; Ansong, Emmanuel; Diamond, Alan M.; Yang, Wancai] Univ Illinois, Dept Pathol, Chicago, IL 60612 USA; [Ying, Qi] Nanjing Agr Univ, Coll Food Sci &amp; Technol, Nanjing 210095, Jiangsu, Peoples R China</t>
  </si>
  <si>
    <t>Diamond, AM (reprint author), Univ Illinois, Dept Pathol, Chicago, IL 60612 USA.</t>
  </si>
  <si>
    <t>yingq1@hotmail.com; eanson2@uic.edu; adiamond@uic.edu; wyang06@uic.edu</t>
  </si>
  <si>
    <t>National Natural Science Foundation of China [91229115, 81272251]; Department of Science and Technology, Henan Province, China</t>
  </si>
  <si>
    <t>This work was supported in part by the grants from National Natural Science Foundation of China (grant #91229115 and 81272251), a grant for the Innovative Team of Science and Technology, Department of Education, and Department of Science and Technology, Henan Province, China.</t>
  </si>
  <si>
    <t>10.3390/ijms161126043</t>
  </si>
  <si>
    <t>CX4DI</t>
  </si>
  <si>
    <t>WOS:000365648300114</t>
  </si>
  <si>
    <t>Cao, MM; Zhang, Y; Huang, SD; Di, YT; Peng, ZG; Jiang, JD; Yuan, CM; Chen, DZ; Li, SL; He, HP; Hao, XJ</t>
  </si>
  <si>
    <t>Cao, Ming-Ming; Zhang, Yu; Huang, Sheng-Dian; Di, Ying-Tong; Peng, Zong-Gen; Jiang, Jian-Dong; Yuan, Chun-Mao; Chen, Duo-Zhi; Li, Shun-Lin; He, Hong-Ping; Hao, Xiao-Jiang</t>
  </si>
  <si>
    <t>Alkaloids with Different Carbon Units from Myrioneuron faberi</t>
  </si>
  <si>
    <t>JOURNAL OF NATURAL PRODUCTS</t>
  </si>
  <si>
    <t>NUTANS</t>
  </si>
  <si>
    <t>[Cao, Ming-Ming; Zhang, Yu; Huang, Sheng-Dian; Di, Ying-Tong; Yuan, Chun-Mao; Chen, Duo-Zhi; Li, Shun-Lin; He, Hong-Ping; Hao, Xiao-Jiang] Chinese Acad Sci, Kunming Inst Bot, State Key Lab Phytochem &amp; Plant Resources West Ch, Kunming 650201, Yunnan, Peoples R China; [Cao, Ming-Ming] Nanjing Agr Univ, Coll Food Sci &amp; Technol, Nanjing 210095, Jiangsu, Peoples R China; [Peng, Zong-Gen; Jiang, Jian-Dong] Chinese Acad Med Sci, Inst Med Biotechnol, Beijing 10050, Peoples R China; [Peng, Zong-Gen; Jiang, Jian-Dong] Peking Union Med Coll, Beijing 10050, Peoples R China</t>
  </si>
  <si>
    <t>Hao, XJ (reprint author), Chinese Acad Sci, Kunming Inst Bot, State Key Lab Phytochem &amp; Plant Resources West Ch, Kunming 650201, Yunnan, Peoples R China.</t>
  </si>
  <si>
    <t>haoxj@mail.kib.ac.cn</t>
  </si>
  <si>
    <t>National Natural Science Foundation of China [21372228]; Applied Basic Research Projects of Yunnan [2014FB166]</t>
  </si>
  <si>
    <t>This research was supported financially by the National Natural Science Foundation of China (No. 21372228) and Applied Basic Research Projects of Yunnan (No. 2014FB166).</t>
  </si>
  <si>
    <t>0163-3864</t>
  </si>
  <si>
    <t>1520-6025</t>
  </si>
  <si>
    <t>J NAT PROD</t>
  </si>
  <si>
    <t>J. Nat. Prod.</t>
  </si>
  <si>
    <t>10.1021/acsj.natprod.5b00543</t>
  </si>
  <si>
    <t>Plant Sciences; Chemistry, Medicinal; Pharmacology &amp; Pharmacy</t>
  </si>
  <si>
    <t>Plant Sciences; Pharmacology &amp; Pharmacy</t>
  </si>
  <si>
    <t>CX9DS</t>
  </si>
  <si>
    <t>WOS:000366005800013</t>
  </si>
  <si>
    <t>Tao, ST; Wang, DY; Jin, C; Sun, W; Liu, X; Zhang, SL; Gao, FY; Khanizadeh, S</t>
  </si>
  <si>
    <t>Tao, Shutian; Wang, Danyang; Jin, Cong; Sun, Wei; Liu, Xing; Zhang, Shaoling; Gao, Fuyong; Khanizadeh, Shahrokh</t>
  </si>
  <si>
    <t>Cinnamate-4-Hydroxylase Gene Is Involved in the Step of Lignin Biosynthesis in Chinese White Pear</t>
  </si>
  <si>
    <t>JOURNAL OF THE AMERICAN SOCIETY FOR HORTICULTURAL SCIENCE</t>
  </si>
  <si>
    <t>Pyrus bretschneideri; C4H; lignification; stone cells; gene cloning; quantitative real-time RT-PCR</t>
  </si>
  <si>
    <t>PYRUS-COMMUNIS L.; STONE CELLS; CINNAMATE 4-HYDROXYLASE; PHENYLPROPANOID METABOLISM; SUBCELLULAR-LOCALIZATION; FRUIT-QUALITY; EXPRESSION; ACID; MONOOXYGENASE; PATHWAY</t>
  </si>
  <si>
    <t>[Tao, Shutian; Wang, Danyang; Jin, Cong; Sun, Wei; Liu, Xing; Zhang, Shaoling] Nanjing Agr Univ, Coll Hort, Pear Engn Res Ctr, Nanjing 210095, Jiangsu, Peoples R China; [Gao, Fuyong] Fengxian Agr &amp; Forestry Bur Jiangsu Prov, Fengxian 221700, Jiangsu, Peoples R China; [Khanizadeh, Shahrokh] Agr &amp; Agri Food Canada, Eastern Cereal &amp; Oilseed Res Ctr, Ottawa, ON K1A 0C6, Canada</t>
  </si>
  <si>
    <t>Tao, ST (reprint author), Nanjing Agr Univ, Coll Hort, Pear Engn Res Ctr, 1 Weigang, Nanjing 210095, Jiangsu, Peoples R China.</t>
  </si>
  <si>
    <t>taost@njau.edu.cn; nnzsl@njau.edu.cn</t>
  </si>
  <si>
    <t>National Natural Science Foundation of China [31000888, 31372044]; National High-Technology Research and Development Program [2011AA10020602]; Postdoctoral Science Foundation of Jiangsu Province [1002018B]</t>
  </si>
  <si>
    <t>We acknowledge the support that they received from the National Natural Science Foundation of China (31000888 and 31372044), the National High-Technology Research and Development Program (2011AA10020602), and the Postdoctoral Science Foundation of Jiangsu Province (1002018B).</t>
  </si>
  <si>
    <t>AMER SOC HORTICULTURAL SCIENCE</t>
  </si>
  <si>
    <t>ALEXANDRIA</t>
  </si>
  <si>
    <t>113 S WEST ST, STE 200, ALEXANDRIA, VA 22314-2851 USA</t>
  </si>
  <si>
    <t>0003-1062</t>
  </si>
  <si>
    <t>2327-9788</t>
  </si>
  <si>
    <t>J AM SOC HORTIC SCI</t>
  </si>
  <si>
    <t>J. Am. Soc. Hortic. Sci.</t>
  </si>
  <si>
    <t>CY2KU</t>
  </si>
  <si>
    <t>WOS:000366238300006</t>
  </si>
  <si>
    <t>Liu, NQ; Shen, YX; Huang, BR</t>
  </si>
  <si>
    <t>Liu, Nanqing; Shen, Yixin; Huang, Bingru</t>
  </si>
  <si>
    <t>Osmoregulants Involved in Osmotic Adjustment for Differential Drought Tolerance in Different Bentgrass Genotypes</t>
  </si>
  <si>
    <t>Agrostis stolonifera; osmotic potential; solutes; water stress</t>
  </si>
  <si>
    <t>CELL-MEMBRANE STABILITY; WATER-STRESS; TALL FESCUE; CREEPING BENTGRASS; HEAT TOLERANCE; SALT STRESS; ACCUMULATION; PLANTS; TURFGRASSES; EXPRESSION</t>
  </si>
  <si>
    <t>[Liu, Nanqing; Shen, Yixin] Nanjing Agr Univ, Coll Agrograssland Sci, Nanjing 210095, Jiangsu, Peoples R China; [Liu, Nanqing; Shen, Yixin] Jiangsu Polytech Coll Agr &amp; Forestry, Dept Landscape Architecture, Jurong 212400, Peoples R China; [Liu, Nanqing; Huang, Bingru] Rutgers State Univ, Dept Plant Biol &amp; Pathol, New Brunswick, NJ 08901 USA</t>
  </si>
  <si>
    <t>Shen, YX (reprint author), Nanjing Agr Univ, Coll Agrograssland Sci, Nanjing 210095, Jiangsu, Peoples R China.</t>
  </si>
  <si>
    <t>yxshen@njau.edu.cn; huang@aesop.rutgers.edu</t>
  </si>
  <si>
    <t>Jiang Su Education Commission</t>
  </si>
  <si>
    <t>Thanks go to Jiang Su Education Commission for financial support for Nanqing Liu to conduct the collaborative research project at Rutgers University. Authors also wish to thank Patrick Burgess for assistance in plant material preparation and technical support.</t>
  </si>
  <si>
    <t>WOS:000366238300010</t>
  </si>
  <si>
    <t>Meng, XK; Li, CR; Bao, HB; Fang, JC; Liu, ZW; Zhang, YX</t>
  </si>
  <si>
    <t>Meng, Xiangkun; Li, Chunrui; Bao, Haibo; Fang, Jichao; Liu, Zewen; Zhang, Yixi</t>
  </si>
  <si>
    <t>Validating the importance of two acetylcholinesterases in insecticide sensitivities by RNAi in Pardosa pseudoannulata, an important predatory enemy against several insect pests</t>
  </si>
  <si>
    <t>Pardosa pseudoannulata; RNA interference; Acetylcholinesterase; Insecticide sensitivity</t>
  </si>
  <si>
    <t>CAENORHABDITIS-ELEGANS; GENETIC INTERFERENCE; DSRNA</t>
  </si>
  <si>
    <t>[Meng, Xiangkun; Li, Chunrui; Bao, Haibo; Liu, Zewen; Zhang, Yixi] Nanjing Agr Univ, Coll Plant Protect, Minist Educ, Key Lab Integrated Management Crop Dis &amp; Pets, Nanjing 210095, Jiangsu, Peoples R China; [Bao, Haibo; Fang, Jichao] Jiangsu Acad Agr Sci, Inst Plant Protect, Nanjing 210014, Jiangsu, Peoples R China</t>
  </si>
  <si>
    <t>Liu, ZW (reprint author), Nanjing Agr Univ, Coll Plant Protect, Weigang 1, Nanjing 210095, Jiangsu, Peoples R China.</t>
  </si>
  <si>
    <t>liuzewen@njau.edu.cn; zhangyixi@njau.edu.cn</t>
  </si>
  <si>
    <t>National Key Technology Research and Development Program [2012BAD19B01]; Jiangsu Science for Distinguished Young Scholars [BK20130028]; National Natural Science Foundation of China [31322045, 31130045, 31171869]; National High Technology Research and Development Program of China (863 Program) [2012AA101502]</t>
  </si>
  <si>
    <t>This work was supported by the National Key Technology Research and Development Program (2012BAD19B01), Jiangsu Science for Distinguished Young Scholars (BK20130028), National Natural Science Foundation of China (31322045, 31130045 and 31171869) and National High Technology Research and Development Program of China (863 Program, 2012AA101502).</t>
  </si>
  <si>
    <t>10.1016/j.pestbp.2015.06.006</t>
  </si>
  <si>
    <t>CY1DV</t>
  </si>
  <si>
    <t>WOS:000366147800004</t>
  </si>
  <si>
    <t>Liu, NS; Cao, WX; Zhu, Y; Zhang, JC; Pang, FR; Ni, J</t>
  </si>
  <si>
    <t>Liu, Naisen; Cao, Weixing; Zhu, Yan; Zhang, Jingchao; Pang, Fangrong; Ni, Jun</t>
  </si>
  <si>
    <t>The Node Deployment of Intelligent Sensor Networks Based on the Spatial Difference of Farmland Soil</t>
  </si>
  <si>
    <t>SENSORS</t>
  </si>
  <si>
    <t>intelligent sensor network; deployment; farmland soil differences; coverage degree; cost; fuzzy c-means clustering; normalized intra-cluster coefficient of variation</t>
  </si>
  <si>
    <t>FUZZY-C-MEANS; CLUSTER VALIDITY; AGRICULTURAL PRODUCTION; CHLOROPHYLL CONTENT; REFLECTANCE; LEAF; CLASSIFICATION; ALGORITHMS; LEAVES</t>
  </si>
  <si>
    <t>[Liu, Naisen; Cao, Weixing; Zhu, Yan; Pang, Fangrong; Ni, Jun] Nanjing Agr Univ, Natl Engn &amp; Technol Ctr Agr, Jiangsu Key Lab Informat Agr, Collaborat Innovat Ctr Modern Crop Prod, Nanjing 210095, Jiangsu, Peoples R China; [Liu, Naisen; Cao, Weixing; Zhu, Yan; Pang, Fangrong; Ni, Jun] Jiangsu Collaborat Innovat Ctr Technol &amp; Applicat, Nanjing 210095, Jiangsu, Peoples R China; [Liu, Naisen] Huaiyin Normal Univ, Jiangsu Key Lab Ecoagr Biotechnol Hongze Lake, Collaborat Innovat Ctr Reg Modern Agr &amp; Environm, Huaian 223300, Peoples R China; [Zhang, Jingchao] Natl Minist Agr, Nanjing Inst Agr Mech, Nanjing 210014, Jiangsu, Peoples R China</t>
  </si>
  <si>
    <t>Ni, J (reprint author), Nanjing Agr Univ, Natl Engn &amp; Technol Ctr Agr, Jiangsu Key Lab Informat Agr, Collaborat Innovat Ctr Modern Crop Prod, Nanjing 210095, Jiangsu, Peoples R China.</t>
  </si>
  <si>
    <t>2010201072@njau.edu.cn; caow@njau.edu.cn; yanzhu@njau.edu.cn; zhangjc9@163.com; pangfangrong@njau.edu.cn; nijun@njau.edu.cn</t>
  </si>
  <si>
    <t>National Natural Science Foundation of China [31371534]; Priority Academic Program Development of Jiangsu Higher Education Institutions (PAPD); Special Program for Agriculture Science and Technology from Ministry of Agriculture in China [201303109]; special funds project for industry &amp; information industry transformation and upgrading in Jiangsu, China</t>
  </si>
  <si>
    <t>The authors wish to thank all those who helped in this research. This project was also supported by The National Natural Science Foundation of China (Grant No. 31371534), The Priority Academic Program Development of Jiangsu Higher Education Institutions (PAPD), The Special Program for Agriculture Science and Technology from Ministry of Agriculture in China (201303109), and The special funds project for industry &amp; information industry transformation and upgrading in Jiangsu, China.</t>
  </si>
  <si>
    <t>1424-8220</t>
  </si>
  <si>
    <t>SENSORS-BASEL</t>
  </si>
  <si>
    <t>Sensors</t>
  </si>
  <si>
    <t>10.3390/s151128314</t>
  </si>
  <si>
    <t>Chemistry, Analytical; Electrochemistry; Instruments &amp; Instrumentation</t>
  </si>
  <si>
    <t>Chemistry; Electrochemistry; Instruments &amp; Instrumentation</t>
  </si>
  <si>
    <t>CX4QW</t>
  </si>
  <si>
    <t>WOS:000365686400045</t>
  </si>
  <si>
    <t>Wang, SR; Wang, Y; Lei, WR; Sun, YT; Wang, YJ; Luo, CL; Zhang, G</t>
  </si>
  <si>
    <t>Wang, Shaorui; Wang, Yan; Lei, Wenrui; Sun, Yingtao; Wang, Yujie; Luo, Chunling; Zhang, Gan</t>
  </si>
  <si>
    <t>Simultaneous enhanced removal of Cu, PCBs, and PBDEs by corn from e-waste-contaminated soil using the biodegradable chelant EDDS</t>
  </si>
  <si>
    <t>Biodegradable chelant; DOC; Bioavailability; POPs; Copper</t>
  </si>
  <si>
    <t>ELECTRONIC-WASTE; POLYCHLORINATED-BIPHENYLS; SOUTHEAST CHINA; PLANT UPTAKE; PHYTOEXTRACTION; GROWTH; METALS; EDTA; SITE; AIR</t>
  </si>
  <si>
    <t>[Wang, Shaorui; Sun, Yingtao; Luo, Chunling; Zhang, Gan] Chinese Acad Sci, Guangzhou Inst Geochem, Guangzhou 510640, Guangdong, Peoples R China; [Wang, Yan] Dalian Univ Technol, Sch Environm Sci &amp; Technol, Key Lab Ind Ecol &amp; Environm Engn MOE, Dalian 116024, Peoples R China; [Lei, Wenrui] Nanjing Agr Univ, Coll Life Sci, Nanjing 210095, Jiangsu, Peoples R China; [Wang, Shaorui; Sun, Yingtao] Chinese Acad Sci, Grad Univ, Beijing 100039, Peoples R China; [Wang, Yujie] Guangdong Univ Technol, Sch Environm Sci &amp; Engn, Guangzhou 510006, Guangdong, Peoples R China</t>
  </si>
  <si>
    <t>Zhang, Gan/C-3528-2012</t>
  </si>
  <si>
    <t>Joint Funds of the National Natural Science Foundation of China; Natural Science Foundation of Guangdong Province, China [U1133004]; National Natural Science Foundation of China [41173082, 41322008, 21307133]; Scientific and Technological Planning Project of Guangzhou, China [201510010038]</t>
  </si>
  <si>
    <t>This study was supported by the Joint Funds of the National Natural Science Foundation of China and the Natural Science Foundation of Guangdong Province, China (No. U1133004), the National Natural Science Foundation of China (Nos. 41173082, 41322008, and 21307133), and the Scientific and Technological Planning Project of Guangzhou, China (No. 201510010038). This is the contribution No. 2101 from GIGCAS.</t>
  </si>
  <si>
    <t>10.1007/s11356-015-5045-y</t>
  </si>
  <si>
    <t>CX0YJ</t>
  </si>
  <si>
    <t>WOS:000365423100087</t>
  </si>
  <si>
    <t>Yang, XF; Li, G; Luo, WH; Chen, LL; Li, SP; Cao, M; Zhang, XB</t>
  </si>
  <si>
    <t>Yang, Xiaofeng; Li, Gang; Luo, Weihong; Chen, Lili; Li, Shaopeng; Cao, Ming; Zhang, Xuebin</t>
  </si>
  <si>
    <t>Quantifying the Relationship between Leaf Nitrogen Content and Growth Dynamics and Yield of Muskmelon Grown in Plastic Greenhouse</t>
  </si>
  <si>
    <t>HORTSCIENCE</t>
  </si>
  <si>
    <t>muskmelon; nitrogen; leaf photosynthetic rate; leaf area index; partitioning index; model</t>
  </si>
  <si>
    <t>PHOTOSYNTHESIS MODEL; CROP GROWTH; CANOPY; LEAVES; WHEAT; AVAILABILITY; ASSIMILATION; TEMPERATURE; IRRIGATION; QUALITY</t>
  </si>
  <si>
    <t>[Yang, Xiaofeng] Hainan Univ, Coll Agr, Haikou 570228, Hainan Province, Peoples R China; [Yang, Xiaofeng; Cao, Ming; Zhang, Xuebin] Sanya Sci &amp; Technol Acad Crop Winter Multiplicat, Sanya 572000, Hainan Province, Peoples R China; [Li, Gang; Luo, Weihong; Chen, Lili] Nanjing Agr Univ, Coll Agr, Nanjing 210095, Jiangsu, Peoples R China; [Li, Shaopeng] Hainan Univ, Coll Hort &amp; Landscape Architecture, Haikou 570228, Hainan Province, Peoples R China</t>
  </si>
  <si>
    <t>Li, SP (reprint author), Hainan Univ, Coll Hort &amp; Landscape Architecture, 58 Renmin Ave, Haikou 570228, Hainan Province, Peoples R China.</t>
  </si>
  <si>
    <t>lisp555@126.com</t>
  </si>
  <si>
    <t>National Natural Science Foundation of China [31260492]; National Science and Technology Supporting Project of China [2014BAD05B04]</t>
  </si>
  <si>
    <t>This work was supported by National Natural Science Foundation of China (31260492), National Science and Technology Supporting Project of China (2014BAD05B04).</t>
  </si>
  <si>
    <t>0018-5345</t>
  </si>
  <si>
    <t>2327-9834</t>
  </si>
  <si>
    <t>Hortscience</t>
  </si>
  <si>
    <t>CX6VC</t>
  </si>
  <si>
    <t>WOS:000365838800013</t>
  </si>
  <si>
    <t>Geng, HR; Miao, SS; Jin, SF; Yang, H</t>
  </si>
  <si>
    <t>Geng, Hao Ran; Miao, Shan Shan; Jin, She Feng; Yang, Hong</t>
  </si>
  <si>
    <t>A newly developed molecularly imprinted polymer on the surface of TiO2 for selective extraction of triazine herbicides residues in maize, water, and soil</t>
  </si>
  <si>
    <t>ANALYTICAL AND BIOANALYTICAL CHEMISTRY</t>
  </si>
  <si>
    <t>Molecularly imprinted polymer; Propazine; Nano-TiO2; SPE; Environmental monitoring; Herbicide</t>
  </si>
  <si>
    <t>SOLID-PHASE EXTRACTION; PERFORMANCE LIQUID-CHROMATOGRAPHY; MASS-SPECTROMETRY; SALICYLIC-ACID; FOOD SAMPLES; SILICA-GEL; DEGRADATION; RECOGNITION; MICROEXTRACTION; STRATEGY</t>
  </si>
  <si>
    <t>[Geng, Hao Ran; Miao, Shan Shan; Jin, She Feng; Yang, Hong] Nanjing Agr Univ, Coll Sci, Jiangsu Key Lab Pesticide Sci, Nanjing 210095, Jiangsu, Peoples R China; [Miao, Shan Shan] Nanjing Agr Univ, Key Lab Monitoring &amp; Management Crop Dis &amp; Pest I, Minist Agr, Nanjing 210095, Jiangsu, Peoples R China</t>
  </si>
  <si>
    <t>Special Fund for Agro-scientific Research in the Public Interest from the Ministry of Agriculture of China [201203022]</t>
  </si>
  <si>
    <t>The authors acknowledge the financial support of the Special Fund for Agro-scientific Research in the Public Interest from the Ministry of Agriculture of China (No. 201203022).</t>
  </si>
  <si>
    <t>1618-2642</t>
  </si>
  <si>
    <t>1618-2650</t>
  </si>
  <si>
    <t>ANAL BIOANAL CHEM</t>
  </si>
  <si>
    <t>Anal. Bioanal. Chem.</t>
  </si>
  <si>
    <t>10.1007/s00216-015-9039-x</t>
  </si>
  <si>
    <t>CW7HS</t>
  </si>
  <si>
    <t>WOS:000365169500014</t>
  </si>
  <si>
    <t>Bai, XW; Yao, HM; Du, CW; Chen, Y; Lai, R; Rong, MQ</t>
  </si>
  <si>
    <t>Bai, Xuewei; Yao, Huimin; Du, Canwei; Chen, Yan; Lai, Ren; Rong, Mingqiang</t>
  </si>
  <si>
    <t>An immunoregulatory peptide from tsetse fly salivary glands of Glossina morsitans morsitans</t>
  </si>
  <si>
    <t>BIOCHIMIE</t>
  </si>
  <si>
    <t>Tsetse fly; Salivary gland; Immunosuppressant peptide</t>
  </si>
  <si>
    <t>THROMBIN INHIBITOR; IXODES-DAMMINI; INTERLEUKIN-10; ANTICOAGULANT; TABANIDAE; DIPTERA</t>
  </si>
  <si>
    <t>[Bai, Xuewei; Yao, Huimin; Du, Canwei; Chen, Yan; Lai, Ren] Nanjing Agr Univ, Life Sci Coll, Nanjing 210095, Jiangsu, Peoples R China; [Rong, Mingqiang] Chinese Acad Sci, Key Lab Anim Models &amp; Human Dis Mech, Kunming 650223, Yunnan, Peoples R China; [Rong, Mingqiang] Kunming Inst Zool, Kunming 650223, Yunnan, Peoples R China</t>
  </si>
  <si>
    <t>Lai, R (reprint author), Nanjing Agr Univ, Life Sci Coll, 1st Weigang, Nanjing 210095, Jiangsu, Peoples R China.</t>
  </si>
  <si>
    <t>rlai72@njau.edu.cn; rongmingqiang@mail.kiz.ac.cn</t>
  </si>
  <si>
    <t>MOST [2013CB911300, 2010CB529800]; NSFC [31025025, 31260208, U1132601, 31200590]; CAS [SAJC201308, Y302B01021]; Yunnan Province [2011CI139, 2012BC009]; West light Doctoral program; Youth Innovation Promotion Association of CAS</t>
  </si>
  <si>
    <t>This work was supported by MOST (2013CB911300, 2010CB529800), NSFC (31025025, 31260208, U1132601, 31200590), CAS (SAJC201308, Y302B01021) and Yunnan Province (2011CI139, 2012BC009), the West light Doctoral program and Youth Innovation Promotion Association of CAS.</t>
  </si>
  <si>
    <t>0300-9084</t>
  </si>
  <si>
    <t>1638-6183</t>
  </si>
  <si>
    <t>Biochimie</t>
  </si>
  <si>
    <t>10.1016/j.biochi.2015.09.001</t>
  </si>
  <si>
    <t>CW5UN</t>
  </si>
  <si>
    <t>WOS:000365062200014</t>
  </si>
  <si>
    <t>Miao, LH; Xie, J; Ge, XP; Wang, KB; Zhu, J; Liu, B; Ren, MC; Zhou, QL; Pan, LK</t>
  </si>
  <si>
    <t>Miao, Ling-Hong; Xie, Jun; Ge, Xian-Ping; Wang, Ke-Bao; Zhu, Jian; Liu, Bo; Ren, Ming-Chun; Zhou, Qun-Lan; Pan, Liang-Kun</t>
  </si>
  <si>
    <t>Chronic stress effects of high doses of vitamin D-3 on Megalobrama amblycephala</t>
  </si>
  <si>
    <t>Megalobrama amblycephala; Vitamin D-3; Chronic stress; Immunity; Tissue structure</t>
  </si>
  <si>
    <t>METABOLIC SYNDROME; BREAM; REQUIREMENT; WATER; DIFFERENTIATION; PREVALENCE; DEFICIENCY; EXPRESSION; PARAMETERS; CALCIUM</t>
  </si>
  <si>
    <t>[Miao, Ling-Hong; Xie, Jun; Ge, Xian-Ping; Wang, Ke-Bao; Zhu, Jian; Liu, Bo; Zhou, Qun-Lan] Nanjing Agr Univ, Fishery Coll, Wuxi 214081, Peoples R China; [Miao, Ling-Hong; Xie, Jun; Ge, Xian-Ping; Zhu, Jian; Liu, Bo; Ren, Ming-Chun; Zhou, Qun-Lan; Pan, Liang-Kun] Chinese Acad Fishery Sci, Freshwater Fisheries Res Ctr, Minist Agr, Key Lab Genet Breeding &amp; Aquaculture Biol Freshwa, Wuxi 214081, Jiangsu, Peoples R China</t>
  </si>
  <si>
    <t>Ge, XP (reprint author), Chinese Acad Fishery Sci, Freshwater Fisheries Res Ctr, 9 East Shanshui Rd, Wuxi 214081, Jiangsu, Peoples R China.</t>
  </si>
  <si>
    <t>gexp@ffrc.cn; liub@ffrc.cn</t>
  </si>
  <si>
    <t>China Agriculture Research System special project of National Conventional Freshwater Fishery Industry [CARS-46]; Special Fund for Agro-scientific Research in the Public Interest [201003020]</t>
  </si>
  <si>
    <t>We are grateful to the graduate students and those from the Fish Disease and Nutrition Department, Freshwater Fisheries Research Center (FFRC), Chinese Academy of Fishery Sciences (CAFS). This work was funded by the China Agriculture Research System special project of National Conventional Freshwater Fishery Industry (CARS-46), and the Special Fund for Agro-scientific Research in the Public Interest (201003020).</t>
  </si>
  <si>
    <t>10.1016/j.fsi.2015.09.012</t>
  </si>
  <si>
    <t>CW5RC</t>
  </si>
  <si>
    <t>WOS:000365053300024</t>
  </si>
  <si>
    <t>Cao, R; Wu, WJ; Liu, KQ; Li, BJ; Huang, XJ; Zhang, Y; Liu, HL</t>
  </si>
  <si>
    <t>Cao, Rui; Wu, Wangjun; Liu, Kaiqing; Li, Bojiang; Huang, Xianju; Zhang, Yu; Liu, Honglin</t>
  </si>
  <si>
    <t>Let-7g induces granulosa cell apoptosis by targeting MAP3K1 in the porcine ovary</t>
  </si>
  <si>
    <t>Let-7g; MAP3K1; FoxO1; Granulosa cell; Apoptosis</t>
  </si>
  <si>
    <t>FOLLICLE-STIMULATING-HORMONE; FORKHEAD TRANSCRIPTION FACTOR; C-ELEGANS; MICRORNA FAMILY; DEATH LIGAND; ATRESIA; EXPRESSION; FOXO1; CANCER; GENE</t>
  </si>
  <si>
    <t>[Cao, Rui; Wu, Wangjun; Liu, Kaiqing; Li, Bojiang; Huang, Xianju; Zhang, Yu; Liu, Honglin] Nanjing Agr Univ, Coll Anim Sci &amp; Technol, Dept Anim Genet Breeding &amp; Reprod, Nanjing 210095, Jiangsu, Peoples R China</t>
  </si>
  <si>
    <t>National Natural Science Foundation of China [31172187]; 973 Program [2014CB138502]; Natural Science Foundation of Jiangsu Province [BK20130693]</t>
  </si>
  <si>
    <t>This work was supported by the National Natural Science Foundation of China (31172187), grants from the 973 Program (2014CB138502) and the Natural Science Foundation of Jiangsu Province (BK20130693).</t>
  </si>
  <si>
    <t>10.1016/j.biocel.2015.08.011</t>
  </si>
  <si>
    <t>CW3HU</t>
  </si>
  <si>
    <t>WOS:000364883500018</t>
  </si>
  <si>
    <t>Fujii, T; Yamamoto, M; Nakano, R; Nirazawa, T; Rong, Y; Dong, SL; Ishikawa, Y</t>
  </si>
  <si>
    <t>Fujii, Takeshi; Yamamoto, Masanobu; Nakano, Ryo; Nirazawa, Takuya; Rong, Yu; Dong, Shuang-Lin; Ishikawa, Yukio</t>
  </si>
  <si>
    <t>Alkenyl sex pheromone analogs in the hemolymph of an arctiid Eilema japonica and several non-arctiid moths</t>
  </si>
  <si>
    <t>Eilema japonica; Type-I and type-II sex pheromones; Hemolymph</t>
  </si>
  <si>
    <t>JAPANESE GIANT LOOPER; LICHEN MOTH; ASCOTIS-SELENARIA; BORER MOTH; HYDROCARBONS; EPOXIDATION; TRANSPORT; IDENTIFICATION; BIOSYNTHESIS; LEPIDOPTERA</t>
  </si>
  <si>
    <t>[Fujii, Takeshi; Yamamoto, Masanobu; Nakano, Ryo; Nirazawa, Takuya; Rong, Yu; Ishikawa, Yukio] Univ Tokyo, Grad Sch Agr &amp; Life Sci, Tokyo 1138657, Japan; [Dong, Shuang-Lin] Nanjing Agr Univ, Coll Plant Protect, Nanjing 210095, Jiangsu, Peoples R China</t>
  </si>
  <si>
    <t>Fujii, T (reprint author), Univ Tokyo, Grad Sch Agr &amp; Life Sci, Tokyo 1138657, Japan.</t>
  </si>
  <si>
    <t>takeshi.f0405@gmail.com</t>
  </si>
  <si>
    <t>JSPS KAKENHI [23248008]</t>
  </si>
  <si>
    <t>This work was supported by JSPS KAKENHI Grant Number 23248008 to Y.I.</t>
  </si>
  <si>
    <t>10.1016/j.jinsphys.2015.09.006</t>
  </si>
  <si>
    <t>CW5RJ</t>
  </si>
  <si>
    <t>WOS:000365054000014</t>
  </si>
  <si>
    <t>He, ZZ; Ding, WC; Xiao, WY; Wu, JY; Zhang, CY; Fu, DG</t>
  </si>
  <si>
    <t>He, Zhenzhu; Ding, Wangcheng; Xiao, Wanyue; Wu, Jingyu; Zhang, Chunyong; Fu, Degang</t>
  </si>
  <si>
    <t>Doehlert experimental design applied to electrochemical incineration of methyl green using boron-doped diamond anode</t>
  </si>
  <si>
    <t>JOURNAL OF THE TAIWAN INSTITUTE OF CHEMICAL ENGINEERS</t>
  </si>
  <si>
    <t>Boron-doped diamond; Doehlert design; Methyl green; Mineralization</t>
  </si>
  <si>
    <t>WASTE-WATER; OXIDATION; DEGRADATION; ELECTRODE; ACID; PARAMETERS; OPTIMIZATION; WASTEWATERS; PLATINUM; REMOVAL</t>
  </si>
  <si>
    <t>[He, Zhenzhu; Ding, Wangcheng; Xiao, Wanyue; Wu, Jingyu; Zhang, Chunyong] Nanjing Agr Univ, Dept Chem, Coll Sci, Nanjing 210095, Peoples R China; [Zhang, Chunyong; Fu, Degang] Southeast Univ, Suzhou Acad, Suzhou Key Lab Environm &amp; Biosafety, Dushuhu Lake Higher Educ Town, Suzhou 215123, Peoples R China; [Fu, Degang] Southeast Univ, State Key Lab Bioelect, Nanjing 210096, Peoples R China</t>
  </si>
  <si>
    <t>Zhang, CY (reprint author), Nanjing Agr Univ, Dept Chem, Coll Sci, Nanjing 210095, Peoples R China.</t>
  </si>
  <si>
    <t>Fundamental Research Fund for the Central Universities [KYZ201219]; Innovation Fund of College of Sciences, Nanjing Agricultural University [201407]</t>
  </si>
  <si>
    <t>This study is supported by the Fundamental Research Fund for the Central Universities (KYZ201219) and the Innovation Fund of College of Sciences (201407), Nanjing Agricultural University. We wish to express our thanks to Nanjing Qingming Pharmacy Corporation (China) for the use of UPLC/MS equipment.</t>
  </si>
  <si>
    <t>1876-1070</t>
  </si>
  <si>
    <t>1876-1089</t>
  </si>
  <si>
    <t>J TAIWAN INST CHEM E</t>
  </si>
  <si>
    <t>J. Taiwan Inst. Chem. Eng.</t>
  </si>
  <si>
    <t>10.1016/j.jtice.2015.05.009</t>
  </si>
  <si>
    <t>Engineering, Chemical</t>
  </si>
  <si>
    <t>CW5SM</t>
  </si>
  <si>
    <t>WOS:000365056900020</t>
  </si>
  <si>
    <t>Cao, ZB; Zhu, XF; Chen, H; Zhang, TZ</t>
  </si>
  <si>
    <t>Cao, Zhibin; Zhu, Xiefei; Chen, Hong; Zhang, Tianzhen</t>
  </si>
  <si>
    <t>Fine mapping of clustered quantitative trait loci for fiber quality on chromosome 7 using a Gossypium barbadense introgressed line</t>
  </si>
  <si>
    <t>MOLECULAR BREEDING</t>
  </si>
  <si>
    <t>Cotton; CSIL; QTL; Fiber quality; Fine mapping</t>
  </si>
  <si>
    <t>NEAR-ISOGENIC LINES; BACKCROSS QTL ANALYSIS; UPLAND COTTON; GENOME STRUCTURE; G. BARBADENSE; GENETIC-MAP; HIRSUTUM; TOMATO; POPULATION; CROSS</t>
  </si>
  <si>
    <t>[Cao, Zhibin; Zhu, Xiefei; Zhang, Tianzhen] Nanjing Agr Univ, Cotton Res Inst, Natl Key Lab Crop Genet &amp; Germplasm Enhancement, Nanjing 210095, Jiangsu, Peoples R China; [Chen, Hong] Xinjiang Acad Agr &amp; Reclamat Sci, Cotton Res Inst, Xinjiang 832000, Peoples R China</t>
  </si>
  <si>
    <t>Zhang, TZ (reprint author), Nanjing Agr Univ, Cotton Res Inst, Natl Key Lab Crop Genet &amp; Germplasm Enhancement, Nanjing 210095, Jiangsu, Peoples R China.</t>
  </si>
  <si>
    <t>National Science Foundation of China [31330058]; National High Technology Research and Development Program of China (863 Program) [2011AA10A102]; Priority Academic Program Development of Jiangsu Higher Education Institutions; 111 Project [B08025]</t>
  </si>
  <si>
    <t>This study was financially supported in part by Grants from the National Science Foundation of China (31330058), National High Technology Research and Development Program of China (863 Program) (2011AA10A102), the Priority Academic Program Development of Jiangsu Higher Education Institutions, and the 111 Project (B08025).</t>
  </si>
  <si>
    <t>1380-3743</t>
  </si>
  <si>
    <t>1572-9788</t>
  </si>
  <si>
    <t>MOL BREEDING</t>
  </si>
  <si>
    <t>Mol. Breed.</t>
  </si>
  <si>
    <t>10.1007/s11032-015-0393-3</t>
  </si>
  <si>
    <t>CW7ML</t>
  </si>
  <si>
    <t>WOS:000365183200014</t>
  </si>
  <si>
    <t>Chen, LP; Zhong, ZZ; Wu, WX; Liu, LL; Lu, GW; Jin, MN; Tan, JJ; Sheng, PK; Wang, D; Wang, JC; Cheng, ZJ; Wang, JL; Zhang, X; Guo, XP; Wu, FQ; Lin, QB; Zhu, SS; Jiang, L; Zhai, HQ; Wu, CY; Wan, JM</t>
  </si>
  <si>
    <t>Chen, Liping; Zhong, Zhengzheng; Wu, Weixun; Liu, Linglong; Lu, Guangwen; Jin, Mingna; Tan, Junjie; Sheng, Peike; Wang, Dan; Wang, Jiachang; Cheng, Zhijun; Wang, Jiulin; Zhang, Xin; Guo, Xiuping; Wu, Fuqing; Lin, Qibing; Zhu, Shanshan; Jiang, Ling; Zhai, Huqu; Wu, Chuanyin; Wan, Jianmin</t>
  </si>
  <si>
    <t>Fine mapping of DTH3b, a minor heading date QTL potentially functioning upstream of Hd3a and RFT1 under long-day conditions in rice</t>
  </si>
  <si>
    <t>Rice; DTH3b; Minor-effect QTL; Heading date; Near-isogenic line; Long-day conditions</t>
  </si>
  <si>
    <t>QUANTITATIVE TRAIT LOCI; BACKCROSS INBRED LINES; ORYZA-SATIVA L; FLOWERING-TIME; NATURAL VARIATION; PHOTOPERIOD SENSITIVITY; EPISTATIC INTERACTIONS; GENETIC DISSECTION; SEED DORMANCY; PLANT HEIGHT</t>
  </si>
  <si>
    <t>[Chen, Liping; Wu, Weixun; Liu, Linglong; Lu, Guangwen; Wang, Jiulin; Jiang, Ling; Zhai, Huqu; Wan, Jianmin] Nanjing Agr Univ, Jiangsu Plant Gene Engn Res Ctr, Natl Key Lab Crop Genet &amp; Germplasm Enhancement, Nanjing 210095, Jiangsu, Peoples R China; [Zhong, Zhengzheng; Jin, Mingna; Tan, Junjie; Sheng, Peike; Wang, Dan; Cheng, Zhijun; Wang, Jiulin; Zhang, Xin; Guo, Xiuping; Wu, Fuqing; Lin, Qibing; Zhu, Shanshan; Wu, Chuanyin; Wan, Jianmin] Chinese Acad Agr Sci, Inst Crop Sci, Natl Key Facil Crop Gene Resources &amp; Genet Improv, Beijing 100081, Peoples R China</t>
  </si>
  <si>
    <t>Wu, CY (reprint author), Chinese Acad Agr Sci, Inst Crop Sci, Natl Key Facil Crop Gene Resources &amp; Genet Improv, Beijing 100081, Peoples R China.</t>
  </si>
  <si>
    <t>wuchuanyin@caas.cn; wanjm@njau.edu.cn</t>
  </si>
  <si>
    <t>National Basic Research Program of China [2011CB100102]; 863 Program [2014AA10A604-4]; High Technology Program from NDRC [[2012]1961]; Jiangsu Science and Technology Development Program [BE2014394]; Qing Lan Project</t>
  </si>
  <si>
    <t>This research was supported by the grants from the National Basic Research Program of China (2011CB100102), the 863 Program (2014AA10A604-4), High Technology Program from NDRC ([2012]1961), Jiangsu Science and Technology Development Program (BE2014394) and Qing Lan Project.</t>
  </si>
  <si>
    <t>10.1007/s11032-015-0401-7</t>
  </si>
  <si>
    <t>WOS:000365183200005</t>
  </si>
  <si>
    <t>Bai, JG; Zheng, P; Yu, B; Cheng, LM; Zhang, SK; Liu, ZY</t>
  </si>
  <si>
    <t>Bai, Jingang; Zheng, Ping; Yu, Bin; Cheng, Luming; Zhang, Shukuan; Liu, Zhaoyue</t>
  </si>
  <si>
    <t>Investigation of a Magnetic-Field Modulated Brushless Double-Rotor Machine With the Same Polarity of PM Rotor</t>
  </si>
  <si>
    <t>IEEE TRANSACTIONS ON MAGNETICS</t>
  </si>
  <si>
    <t>Article; Proceedings Paper</t>
  </si>
  <si>
    <t>IEEE International Magnetics Conference (Intermag)</t>
  </si>
  <si>
    <t>MAY 11-15, 2015</t>
  </si>
  <si>
    <t>Beijing, PEOPLES R CHINA</t>
  </si>
  <si>
    <t>IEEE, Tsinghua Univ, Inst Phys, Chinese Acad Sci, Beijing Univ, Chinese Phys Soc, Chinese Inst Elect, Chinese Mat Res Soc</t>
  </si>
  <si>
    <t>Brushless double-rotor machine (DRM); electromagnetic performance; hybrid electric vehicle; magnetic-field modulated; permanent magnet (PM) loss; same polarity of PM rotor</t>
  </si>
  <si>
    <t>MECHANICAL-PORT MACHINE</t>
  </si>
  <si>
    <t>[Zheng, Ping] Harbin Inst Technol, State Key Lab Robot &amp; Syst, Harbin 150080, Peoples R China; [Bai, Jingang; Zheng, Ping; Yu, Bin; Cheng, Luming; Zhang, Shukuan] Harbin Inst Technol, Dept Elect Engn, Harbin 150080, Peoples R China; [Liu, Zhaoyue] Nanjing Agr Univ, Coll Engn, Nanjing 210031, Jiangsu, Peoples R China</t>
  </si>
  <si>
    <t>Zheng, P (reprint author), Harbin Inst Technol, State Key Lab Robot &amp; Syst, Harbin 150080, Peoples R China.</t>
  </si>
  <si>
    <t>zhengping@hit.edu.cn</t>
  </si>
  <si>
    <t>Zheng, Ping/A-3866-2010</t>
  </si>
  <si>
    <t>IEEE-INST ELECTRICAL ELECTRONICS ENGINEERS INC</t>
  </si>
  <si>
    <t>PISCATAWAY</t>
  </si>
  <si>
    <t>445 HOES LANE, PISCATAWAY, NJ 08855-4141 USA</t>
  </si>
  <si>
    <t>0018-9464</t>
  </si>
  <si>
    <t>1941-0069</t>
  </si>
  <si>
    <t>IEEE T MAGN</t>
  </si>
  <si>
    <t>IEEE Trans. Magn.</t>
  </si>
  <si>
    <t>10.1109/TMAG.2015.2441376</t>
  </si>
  <si>
    <t>Engineering, Electrical &amp; Electronic; Physics, Applied</t>
  </si>
  <si>
    <t>Engineering; Physics</t>
  </si>
  <si>
    <t>CW1SB</t>
  </si>
  <si>
    <t>WOS:000364770500457</t>
  </si>
  <si>
    <t>Bai, JG; Zheng, P; Cheng, LM; Zhang, SK; Liu, JQ; Liu, ZY</t>
  </si>
  <si>
    <t>Bai, Jingang; Zheng, Ping; Cheng, Luming; Zhang, Shukuan; Liu, Jiaqi; Liu, Zhaoyue</t>
  </si>
  <si>
    <t>A New Magnetic-Field-Modulated Brushless Double-Rotor Machine</t>
  </si>
  <si>
    <t>Brushless double-rotor machine (DRM); core loss; electromagnetic performance; hybrid electric vehicle (HEV); magnetic-field modulated (MFM); permanent magnet (PM) loss</t>
  </si>
  <si>
    <t>DESIGN</t>
  </si>
  <si>
    <t>[Zheng, Ping] Harbin Inst Technol, State Key Lab Robot &amp; Syst, Harbin 150080, Peoples R China; [Bai, Jingang; Zheng, Ping; Cheng, Luming; Zhang, Shukuan; Liu, Jiaqi] Harbin Inst Technol, Dept Elect Engn, Harbin 150080, Peoples R China; [Liu, Zhaoyue] Nanjing Agr Univ, Coll Engn, Nanjing 210031, Jiangsu, Peoples R China</t>
  </si>
  <si>
    <t>10.1109/TMAG.2015.2445917</t>
  </si>
  <si>
    <t>WOS:000364770500477</t>
  </si>
  <si>
    <t>Sui, Y; Zheng, P; Yu, B; Cheng, LM; Liu, ZY</t>
  </si>
  <si>
    <t>Sui, Yi; Zheng, Ping; Yu, Bin; Cheng, Luming; Liu, Zhaoyue</t>
  </si>
  <si>
    <t>Research on a Tubular Yokeless Linear PM Machine</t>
  </si>
  <si>
    <t>Free-piston energy converter (FPEC); power density; tubular linear permanent magnet (PM) machine; yokeless</t>
  </si>
  <si>
    <t>[Sui, Yi; Zheng, Ping; Yu, Bin; Cheng, Luming] Harbin Inst Technol, Sch Elect Engn &amp; Automat, Harbin 150001, Peoples R China; [Liu, Zhaoyue] Nanjing Agr Univ, Coll Engn, Nanjing 210095, Jiangsu, Peoples R China</t>
  </si>
  <si>
    <t>Zheng, P (reprint author), Harbin Inst Technol, Sch Elect Engn &amp; Automat, Harbin 150001, Peoples R China.</t>
  </si>
  <si>
    <t>10.1109/TMAG.2015.2439301</t>
  </si>
  <si>
    <t>WOS:000364770500515</t>
  </si>
  <si>
    <t>Jiang, XP; Wu, FH; Yu, HW; Wu, F</t>
  </si>
  <si>
    <t>Jiang, Xiping; Wu, Fenghuang; Yu, Hanwen; Wu, Fang</t>
  </si>
  <si>
    <t>Mixed pixel decomposition of mineral spectrum based on EMD-ICA method</t>
  </si>
  <si>
    <t>OPTICS AND SPECTROSCOPY</t>
  </si>
  <si>
    <t>EMPIRICAL MODE DECOMPOSITION</t>
  </si>
  <si>
    <t>[Jiang, Xiping; Wu, Fenghuang; Wu, Fang] Nanjing Agr Univ, Coll Sci, Nanjing 210095, Jiangsu, Peoples R China; [Yu, Hanwen] Nanjing Artillery Coll, Nanjing 211132, Jiangsu, Peoples R China</t>
  </si>
  <si>
    <t>Jiang, XP (reprint author), Nanjing Agr Univ, Coll Sci, Nanjing 210095, Jiangsu, Peoples R China.</t>
  </si>
  <si>
    <t>jiangxp969@sina.com</t>
  </si>
  <si>
    <t>National Scientific Equipment Developing Project of China [2012YQ050250]; Fundamental Research Funds of Nanjing Agricultural University [KYZ201425]</t>
  </si>
  <si>
    <t>The research has received supporting funds from National Scientific Equipment Developing Project of China No. 2012YQ050250. It has also received support from Fundamental Research Funds of Nanjing Agricultural University (KYZ201425). Many thanks to Xiu Liancun-Huang Junjie from Nanjing Institute of Geology and Mineral Resource for their great help in the research.</t>
  </si>
  <si>
    <t>MAIK NAUKA/INTERPERIODICA/SPRINGER</t>
  </si>
  <si>
    <t>233 SPRING ST, NEW YORK, NY 10013-1578 USA</t>
  </si>
  <si>
    <t>0030-400X</t>
  </si>
  <si>
    <t>1562-6911</t>
  </si>
  <si>
    <t>OPT SPECTROSC+</t>
  </si>
  <si>
    <t>Opt. Spectrosc.</t>
  </si>
  <si>
    <t>10.1134/S0030400X15110260</t>
  </si>
  <si>
    <t>Optics; Spectroscopy</t>
  </si>
  <si>
    <t>CW4ID</t>
  </si>
  <si>
    <t>WOS:000364953900024</t>
  </si>
  <si>
    <t>Zhang, XC; Gao, HJ; Wu, HH; Yang, TY; Zhang, ZZ; Mao, JD; Wan, XC</t>
  </si>
  <si>
    <t>Zhang, Xian-Chen; Gao, Hong-Jian; Wu, Hong-Hong; Yang, Tian-Yuan; Zhang, Zheng-Zhu; Mao, Jing-Dong; Wan, Xiao-Chun</t>
  </si>
  <si>
    <t>Ca2+ and CaM are involved in Al3+ pretreatment-promoted fluoride accumulation in tea plants (Camellia sinesis L.)</t>
  </si>
  <si>
    <t>Al3+; Calcium; Calmodulin; Fluoride; Tea plant</t>
  </si>
  <si>
    <t>CYTOSOLIC CALCIUM; CALMODULIN; ROOTS; CELLS; PROTEINS; ALUMINUM; BINDING; WHEAT; CALCIUM/CALMODULIN; HOMEOSTASIS</t>
  </si>
  <si>
    <t>[Zhang, Xian-Chen; Gao, Hong-Jian; Zhang, Zheng-Zhu; Wan, Xiao-Chun] Anhui Agr Univ, State Key Lab Tea Plant Biol &amp; Utilizat, Hefei 230036, Peoples R China; [Gao, Hong-Jian] Anhui Agr Univ, Sch Resources &amp; Environm, Hefei 230036, Peoples R China; [Wu, Hong-Hong] Univ Tasmania, Sch Land &amp; Food, Hobart, Tas 7001, Australia; [Yang, Tian-Yuan] Nanjing Agr Univ, Coll Resource &amp; Environm Sci, Nanjing 210095, Jiangsu, Peoples R China; [Mao, Jing-Dong] Old Dominion Univ, Dept Chem &amp; Biochem, Norfolk, VA 23529 USA</t>
  </si>
  <si>
    <t>Wan, XC (reprint author), Anhui Agr Univ, State Key Lab Tea Plant Biol &amp; Utilizat, Minist Educ, Hefei 230036, Peoples R China.</t>
  </si>
  <si>
    <t>zhanxianchen360@163.com; hjgao@ahau.edu.cn; Honghong.Wu@utas.edu.au; yangtianyuan2008@163.com; zzz@ahau.edu.cn; JMao@odu.edu; wanxiaochun360@163.com</t>
  </si>
  <si>
    <t>National Natural Science Foundation of China [41071158, 31272254]; Science Foundation for Distinguished Young Scholars of Anhui Province [1408085J01]</t>
  </si>
  <si>
    <t>We thank Jing-ling He and Xiu-hong Zhou at Anhui Agricultural University. This work was supported by the National Natural Science Foundation of China (41071158 and 31272254) and the Science Foundation for Distinguished Young Scholars of Anhui Province (1408085J01).</t>
  </si>
  <si>
    <t>10.1016/j.plaphy.2015.08.007</t>
  </si>
  <si>
    <t>CW3GR</t>
  </si>
  <si>
    <t>WOS:000364880500033</t>
  </si>
  <si>
    <t>Zhu, XJ; Li, QH; Hu, JY; Wang, ML; Li, XH</t>
  </si>
  <si>
    <t>Zhu, Xujun; Li, Qinghui; Hu, Jingyan; Wang, Mingle; Li, Xinghui</t>
  </si>
  <si>
    <t>Molecular Cloning and Characterization of Spermine Synthesis Gene Associated with Cold Tolerance in Tea Plant (Camellia sinensis)</t>
  </si>
  <si>
    <t>APPLIED BIOCHEMISTRY AND BIOTECHNOLOGY</t>
  </si>
  <si>
    <t>Cold tolerance; CsSPMS; Gene expression; Polyamine; Tea plant</t>
  </si>
  <si>
    <t>ARABIDOPSIS-THALIANA; S-ADENOSYLMETHIONINE; POLYAMINE SPERMINE; STRESS; EXPRESSION; ANTIOXIDANT; SURVIVAL</t>
  </si>
  <si>
    <t>[Zhu, Xujun; Li, Qinghui; Hu, Jingyan; Wang, Mingle; Li, Xinghui] Nanjing Agr Univ, Coll Hort, Nanjing 210095, Jiangsu, Peoples R China</t>
  </si>
  <si>
    <t>Li, XH (reprint author), Nanjing Agr Univ, Coll Hort, Weigang 1, Nanjing 210095, Jiangsu, Peoples R China.</t>
  </si>
  <si>
    <t>lxh@njau.edu.cn</t>
  </si>
  <si>
    <t>National Natural Science Foundation of China [31400584]; Fundamental Research Funds for the Central Universities [KJQN201545]; Earmarked Fund for Modern Agro-industry Technology Research System [CARS-23]; Natural Science Foundation of Jiangsu Province [BK20140714]; Specialized Research Fund for the Doctoral Program of Higher Education [20130097120013]; Jiangsu Doctors Gather Project</t>
  </si>
  <si>
    <t>This research was supported by the National Natural Science Foundation of China (31400584), the Fundamental Research Funds for the Central Universities (KJQN201545), the Earmarked Fund for Modern Agro-industry Technology Research System (CARS-23), Natural Science Foundation of Jiangsu Province (BK20140714), the Specialized Research Fund for the Doctoral Program of Higher Education (20130097120013), and Jiangsu Doctors Gather Project.</t>
  </si>
  <si>
    <t>0273-2289</t>
  </si>
  <si>
    <t>1559-0291</t>
  </si>
  <si>
    <t>APPL BIOCHEM BIOTECH</t>
  </si>
  <si>
    <t>Appl. Biochem. Biotechnol.</t>
  </si>
  <si>
    <t>10.1007/s12010-015-1796-7</t>
  </si>
  <si>
    <t>CV8GP</t>
  </si>
  <si>
    <t>WOS:000364520100005</t>
  </si>
  <si>
    <t>Liu, YB; Chen, FJ; Guan, X; Li, JS</t>
  </si>
  <si>
    <t>Liu, Yongbo; Chen, Fajun; Guan, Xiao; Li, Junsheng</t>
  </si>
  <si>
    <t>High crop barrier reduces gene flow from transgenic to conventional maize in large fields</t>
  </si>
  <si>
    <t>EUROPEAN JOURNAL OF AGRONOMY</t>
  </si>
  <si>
    <t>Coexistence; Cross-pollination rate; High crop barrier; Maize; Gene flow</t>
  </si>
  <si>
    <t>NON-GM CROPS; BRASSICA-NAPUS; LONG-DISTANCE; COEXISTENCE; POPULATIONS; JUNCEA; MODEL</t>
  </si>
  <si>
    <t>[Liu, Yongbo; Guan, Xiao; Li, Junsheng] Chinese Res Inst Environm Sci, State Key Lab Environm Criteria &amp; Risk Assessment, Beijing 100012, Peoples R China; [Chen, Fajun] Nanjing Agr Univ, Coll Plant Protect, Dept Entomol, Nanjing 210095, Jiangsu, Peoples R China</t>
  </si>
  <si>
    <t>Liu, YB (reprint author), Chinese Res Inst Environm Sci, State Key Lab Environm Criteria &amp; Risk Assessment, Beijing 100012, Peoples R China.</t>
  </si>
  <si>
    <t>liu.yongbo@yahoo.com; lijsh@craes.org.cn</t>
  </si>
  <si>
    <t>Special Program for New Transgenic Variety Breeding of the Ministry of Science and Technology, China [2015ZX08012005-002, 2012ZX08011002]; National Environmental Protection Public Welfare Science and Technology Research Program of China [201309038]</t>
  </si>
  <si>
    <t>This work was financially supported by the Special Program for New Transgenic Variety Breeding of the Ministry of Science and Technology, China (grants 2015ZX08012005-002, 2012ZX08011002), the National Environmental Protection Public Welfare Science and Technology Research Program of China (grant 201309038).</t>
  </si>
  <si>
    <t>1161-0301</t>
  </si>
  <si>
    <t>1873-7331</t>
  </si>
  <si>
    <t>EUR J AGRON</t>
  </si>
  <si>
    <t>Eur. J. Agron.</t>
  </si>
  <si>
    <t>10.1016/j.eja.2015.09.005</t>
  </si>
  <si>
    <t>CV9KL</t>
  </si>
  <si>
    <t>WOS:000364606000014</t>
  </si>
  <si>
    <t>Liu, W; Xu, M; Zhang, YW; Wang, FL; Hui, T; Cui, BW; Guo, XY; Peng, ZQ</t>
  </si>
  <si>
    <t>Liu, Wei; Xu, Meng; Zhang, Yawei; Wang, Fulong; Hui, Teng; Cui, Baowei; Guo, Xiuyun; Peng, Zengqi</t>
  </si>
  <si>
    <t>Mechanism of Polyphosphates Hydrolysis by Purified Polyphosphatases from the Dorsal Muscle of Silver Carp (Hypophthalmichthys Molitrix) as Detected by P-31 NMR</t>
  </si>
  <si>
    <t>hydrolysis; P-31 NMR; polyphosphate; pyrophosphatase; tripolyphosphatase</t>
  </si>
  <si>
    <t>WATER-HOLDING-CAPACITY; FROZEN STORAGE; MYOSIN; MEAT; PHOSPHATES; TRIPOLYPHOSPHATE; PURIFICATION; BINDING; NACL</t>
  </si>
  <si>
    <t>[Liu, Wei; Xu, Meng; Zhang, Yawei; Wang, Fulong; Hui, Teng; Cui, Baowei; Guo, Xiuyun; Peng, Zengqi] Nanjing Agr Univ, Natl Ctr Meat Qual &amp; Safety Control, Coll Food Sci &amp; Technol, Nanjing 210095, Jiangsu, Peoples R China; [Liu, Wei; Xu, Meng; Zhang, Yawei; Wang, Fulong; Hui, Teng; Cui, Baowei; Guo, Xiuyun; Peng, Zengqi] Synerget Innovat Ctr Food Safety &amp; Nutr, Nanjing 210095, Jiangsu, Peoples R China</t>
  </si>
  <si>
    <t>earmarked fund for the national natural science fund of China [31271898]; modern agro-industry technology research system [nycytx-38]</t>
  </si>
  <si>
    <t>This work was supported by the earmarked fund for the national natural science fund of China (31271898) and the modern agro-industry technology research system (No: nycytx-38).</t>
  </si>
  <si>
    <t>C2413</t>
  </si>
  <si>
    <t>C2419</t>
  </si>
  <si>
    <t>10.1111/1750-3841.13080</t>
  </si>
  <si>
    <t>CW1WT</t>
  </si>
  <si>
    <t>WOS:000364783300012</t>
  </si>
  <si>
    <t>Wang, QC; Mei, CJ; Gui, JC; Ji, YL; Yu, HS</t>
  </si>
  <si>
    <t>Wang, Qing-Can; Mei, Cong-Jin; Gui, Ju-Can; Ji, Yan-Ling; Yu, Han-Shou</t>
  </si>
  <si>
    <t>Detection and identification of 'Candidatus Phytoplasma ziziphi' associated with violet orychophragmus yellow dwarf disease in China</t>
  </si>
  <si>
    <t>JOURNAL OF GENERAL PLANT PATHOLOGY</t>
  </si>
  <si>
    <t>Violet orychophragmus; Yellow dwarf disease; 'Candidatus Phytoplasma ziziphi'; China</t>
  </si>
  <si>
    <t>PROTEIN GENE-SEQUENCES; 16S RIBOSOMAL-RNA; MOLECULAR CHARACTERIZATION; MYCOPLASMALIKE ORGANISMS; 1ST REPORT; CLASSIFICATION; AMPLIFICATION; MOLLICUTES; POTATOES</t>
  </si>
  <si>
    <t>[Wang, Qing-Can; Mei, Cong-Jin; Gui, Ju-Can; Ji, Yan-Ling; Yu, Han-Shou] Nanjing Agr Univ, Key Lab Microbiol Agr Environm, Minist Agr, Coll Life Sci, Nanjing 210095, Jiangsu, Peoples R China</t>
  </si>
  <si>
    <t>Yu, HS (reprint author), Nanjing Agr Univ, Key Lab Microbiol Agr Environm, Minist Agr, Coll Life Sci, Nanjing 210095, Jiangsu, Peoples R China.</t>
  </si>
  <si>
    <t>yuhans@njau.edu.cn</t>
  </si>
  <si>
    <t>National Natural Science Foundation of China [J1210056]</t>
  </si>
  <si>
    <t>This work was supported in part by grants from the National Natural Science Foundation of China (J1210056).</t>
  </si>
  <si>
    <t>1345-2630</t>
  </si>
  <si>
    <t>1610-739X</t>
  </si>
  <si>
    <t>J GEN PLANT PATHOL</t>
  </si>
  <si>
    <t>J. Gen. Plant Pathol.</t>
  </si>
  <si>
    <t>10.1007/s10327-015-0613-z</t>
  </si>
  <si>
    <t>CV8DT</t>
  </si>
  <si>
    <t>WOS:000364509400005</t>
  </si>
  <si>
    <t>Zhang, YX; Wang, X; Yang, BJ; Hu, YY; Huang, LX; Bass, C; Liu, ZW</t>
  </si>
  <si>
    <t>Zhang, Yixi; Wang, Xin; Yang, Baojun; Hu, Yuanyuan; Huang, Lixin; Bass, Chris; Liu, Zewen</t>
  </si>
  <si>
    <t>Reduction in mRNA and protein expression of a nicotinic acetylcholine receptor 8 subunit is associated with resistance to imidacloprid in the brown planthopper, Nilaparvata lugens</t>
  </si>
  <si>
    <t>JOURNAL OF NEUROCHEMISTRY</t>
  </si>
  <si>
    <t>insecticide resistance; nicotinic acetylcholine receptors; quantity change; target insensitivity</t>
  </si>
  <si>
    <t>INSECTICIDE RESISTANCE; MOLECULAR CHARACTERIZATION; BACTROCERA-DORSALIS; APHIS-GOSSYPII; MUTATION; MECHANISMS; GENE; HOMOPTERA; APHIDIDAE; BINDING</t>
  </si>
  <si>
    <t>[Zhang, Yixi; Wang, Xin; Yang, Baojun; Hu, Yuanyuan; Huang, Lixin; Liu, Zewen] Nanjing Agr Univ, Coll Plant Protect, Minist Educ, Key Lab Integrated Management Crop Dis &amp; Pests, Nanjing 210095, Jiangsu, Peoples R China; [Bass, Chris] Rothamsted Res, Dept Biol Chem &amp; Crop Protect, Harpenden, Herts, England</t>
  </si>
  <si>
    <t>liuzewen@njau.edu.cn</t>
  </si>
  <si>
    <t>National Natural Science Foundation of China [31322045, 31130045, 31171869]; Jiangsu Science for Distinguished Young Scholars [BK20130028]; National High Technology Research and Development Program of China [2011AA10A207, 2012AA101502]; Biotechnology and Biological Sciences Research Council of the UK</t>
  </si>
  <si>
    <t>The Nanjing Agricultural University receives support from the National Natural Science Foundation of China (31322045, 31130045, and 31171869), Jiangsu Science for Distinguished Young Scholars (BK20130028), and the National High Technology Research and Development Program of China (2011AA10A207 and 2012AA101502). Rothamsted Research receives grant-aided support from the Biotechnology and Biological Sciences Research Council of the UK. All the authors declare no conflict of interest.</t>
  </si>
  <si>
    <t>0022-3042</t>
  </si>
  <si>
    <t>1471-4159</t>
  </si>
  <si>
    <t>J NEUROCHEM</t>
  </si>
  <si>
    <t>J. Neurochem.</t>
  </si>
  <si>
    <t>10.1111/jnc.13281</t>
  </si>
  <si>
    <t>Biochemistry &amp; Molecular Biology; Neurosciences</t>
  </si>
  <si>
    <t>Biochemistry &amp; Molecular Biology; Neurosciences &amp; Neurology</t>
  </si>
  <si>
    <t>CV9ZV</t>
  </si>
  <si>
    <t>WOS:000364649300006</t>
  </si>
  <si>
    <t>Zhang, XX; Sun, HY; Shen, CM; Li, W; Yu, HS; Chen, HG</t>
  </si>
  <si>
    <t>Zhang, Xiang-xiang; Sun, Hai-yan; Shen, Cheng-mei; Li, Wei; Yu, Han-shou; Chen, Huai-gu</t>
  </si>
  <si>
    <t>Survey of Fusarium spp. Causing Wheat Crown Rot in Major Winter Wheat Growing Regions of China</t>
  </si>
  <si>
    <t>PLANT DISEASE</t>
  </si>
  <si>
    <t>GRAMINEARUM SPECIES COMPLEX; POLYMERASE-CHAIN-REACTION; HEAD BLIGHT PATHOGENS; GENERIC PCR DETECTION; GENEALOGICAL CONCORDANCE; TRICHOTHECENE CHEMOTYPES; NIVALENOL-CHEMOTYPES; PACIFIC-NORTHWEST; GENETIC DIVERSITY; PSEUDOGRAMINEARUM</t>
  </si>
  <si>
    <t>[Zhang, Xiang-xiang; Sun, Hai-yan; Shen, Cheng-mei; Li, Wei; Chen, Huai-gu] Jiangsu Acad Agr Sci, Inst Plant Protect, Nanjing 210014, Jiangsu, Peoples R China; [Zhang, Xiang-xiang; Yu, Han-shou] Nanjing Agr Univ, Coll Life Sci, Nanjing 210095, Jiangsu, Peoples R China</t>
  </si>
  <si>
    <t>Yu, HS (reprint author), Nanjing Agr Univ, Coll Life Sci, Nanjing 210095, Jiangsu, Peoples R China.</t>
  </si>
  <si>
    <t>yuhans@njau.edu.cn; huaigu@jaas.ac.cn</t>
  </si>
  <si>
    <t>National Non-Profit Industry [201303016]; funds earmarked for the China Agricultural Research System [CARS-3-1-17]</t>
  </si>
  <si>
    <t>This research was funded by the National Non-Profit Industry-Funded Research and Special Projects (201303016) and by funds earmarked for the China Agricultural Research System (CARS-3-1-17). We thank Dr. Xiao-yi Wu for helping us perform the statistical analyses. We thank all of the technicians and students who helped in conducting the field trials and disease evaluations.</t>
  </si>
  <si>
    <t>0191-2917</t>
  </si>
  <si>
    <t>1943-7692</t>
  </si>
  <si>
    <t>PLANT DIS</t>
  </si>
  <si>
    <t>PLANT DIS.</t>
  </si>
  <si>
    <t>10.1094/PDIS-04-14-0422-RE</t>
  </si>
  <si>
    <t>CV6AY</t>
  </si>
  <si>
    <t>WOS:000364354300020</t>
  </si>
  <si>
    <t>Duan, XC; Lu, AM; Gu, B; Cai, ZP; Ma, HY; Wei, S; Laborda, P; Liu, L; Voglmeir, J</t>
  </si>
  <si>
    <t>Duan, Xu C.; Lu, Ai M.; Gu, Bin; Cai, Zhi P.; Ma, Hong Y.; Wei, Shuang; Laborda, Pedro; Liu, Li; Voglmeir, Josef</t>
  </si>
  <si>
    <t>Functional characterization of the UDP-xylose biosynthesis pathway in Rhodothermus marinus</t>
  </si>
  <si>
    <t>Rhodothermus marinus; UDP-glucuronic acid; UDP-xylose; UDP-glucose dehydrogenase; UDP-xylose synthase</t>
  </si>
  <si>
    <t>FUNGUS CRYPTOCOCCUS-NEOFORMANS; GLUCURONIC ACID DECARBOXYLASE; GLUCOSE DEHYDROGENASE; ESCHERICHIA-COLI; GENE FAMILY; IDENTIFICATION; SYNTHASE; CLONING; PLANT; 4-AMINO-4-DEOXY-L-ARABINOSE</t>
  </si>
  <si>
    <t>[Duan, Xu C.; Gu, Bin; Cai, Zhi P.; Wei, Shuang; Laborda, Pedro; Liu, Li; Voglmeir, Josef] Nanjing Agr Univ, Coll Food Sci &amp; Technol, GGBRC, Nanjing, Jiangsu, Peoples R China; [Lu, Ai M.] Nanjing Agr Univ, Coll Sci, Nanjing, Jiangsu, Peoples R China; [Ma, Hong Y.] Nanjing Agr Univ, Dept Plant Pathol, Nanjing, Jiangsu, Peoples R China</t>
  </si>
  <si>
    <t>Liu, L (reprint author), Nanjing Agr Univ, Coll Food Sci &amp; Technol, GGBRC, Nanjing, Jiangsu, Peoples R China.</t>
  </si>
  <si>
    <t>lichen.liu@njau.edu.cn; josef.voglmeir@njau.edu.cn</t>
  </si>
  <si>
    <t>Voglmeir, Josef/F-5722-2014</t>
  </si>
  <si>
    <t>Voglmeir, Josef/0000-0002-4096-4926</t>
  </si>
  <si>
    <t>NJAU Academian- and Departmental Startup Initiative; 100 Foreign Talents Plan [JSB2014012]</t>
  </si>
  <si>
    <t>The authors thank Professor Yuanchao Wang for access to the Bruker Ultraflex MALDI-TOF mass spectrometer and Dr. Ting Wang for her comments on an earlier version of this manuscript. This work was supported by the NJAU Academian- and Departmental Startup Initiative (to both to L.L. and J.V.) and the 100 Foreign Talents Plan (grant number JSB2014012 to J.V.).</t>
  </si>
  <si>
    <t>10.1007/s00253-015-6683-1</t>
  </si>
  <si>
    <t>CV0PB</t>
  </si>
  <si>
    <t>WOS:000363951800012</t>
  </si>
  <si>
    <t>Yu, L; Eaton, AF; Yue, Q; Bao, HF; Ma, HP; Cuppoletti, J; Eaton, DC</t>
  </si>
  <si>
    <t>Yu, Ling; Eaton, Amity F.; Yue, Qiang; Bao, Hui-Fang; Ma, He-Ping; Cuppoletti, John; Eaton, Douglas C.</t>
  </si>
  <si>
    <t>Unoprostone activation of BK (K(ca)1.1) channel splice variants</t>
  </si>
  <si>
    <t>BIOCHIMICA ET BIOPHYSICA ACTA-BIOMEMBRANES</t>
  </si>
  <si>
    <t>BK channels; KCNMA1; Unoprostone; Rescula (R); Single channels; Ca2+-dependence</t>
  </si>
  <si>
    <t>INTRACELLULAR CA2+ MOBILIZATION; CYTOSOLIC PHOSPHOLIPASE A(2); TRABECULAR MESHWORK CELLS; POTASSIUM CHANNELS; GH(3) CELLS; PHARMACOLOGICAL SYNERGY; INTRAOCULAR-PRESSURE; RAT-BRAIN; ANALOGS; FP</t>
  </si>
  <si>
    <t>[Yu, Ling] Nanjing Agr Univ, Coll Resources &amp; Environm Sci, Nanjing 210095, Jiangsu, Peoples R China; [Eaton, Amity F.; Yue, Qiang; Bao, Hui-Fang; Ma, He-Ping; Eaton, Douglas C.] Emory Univ, Sch Med, Dept Physiol, Atlanta, GA 30322 USA; [Eaton, Amity F.; Yue, Qiang; Bao, Hui-Fang; Ma, He-Ping; Eaton, Douglas C.] Emory Univ, Sch Med, Ctr Cell &amp; Mol Signaling, Atlanta, GA 30322 USA; [Cuppoletti, John] Univ Cincinnati, Dept Mol &amp; Cellular Physiol, Cincinnati, OH 45267 USA</t>
  </si>
  <si>
    <t>Eaton, DC (reprint author), Emory Univ, Sch Med, Dept Physiol, Whitehead Biomed Res Bldg,615 Michael St, Atlanta, GA 30322 USA.</t>
  </si>
  <si>
    <t>deaton@emory.edu</t>
  </si>
  <si>
    <t>Sucampo Pharmaceuticals, LLC; NIH DK [R37DK037963]</t>
  </si>
  <si>
    <t>This work was supported by a grant from Sucampo Pharmaceuticals, LLC, and NIH DK R37DK037963 to DCE.</t>
  </si>
  <si>
    <t>0005-2736</t>
  </si>
  <si>
    <t>BBA-BIOMEMBRANES</t>
  </si>
  <si>
    <t>Biochim. Biophys. Acta-Biomembr.</t>
  </si>
  <si>
    <t>10.1016/j.bbamem.2015.08.005</t>
  </si>
  <si>
    <t>CV4XW</t>
  </si>
  <si>
    <t>WOS:000364270800011</t>
  </si>
  <si>
    <t>Li, YF; Zheng, FY; Fan, BC; Muhammad, HM; Zou, Y; Jiang, P</t>
  </si>
  <si>
    <t>Li, Yufeng; Zheng, Fangyuan; Fan, Baochao; Muhammad, Hassan Mushtaq; Zou, Yao; Jiang, Ping</t>
  </si>
  <si>
    <t>Development of an indirect ELISA based on a truncated S protein of the porcine epidemic diarrhea virus</t>
  </si>
  <si>
    <t>CANADIAN JOURNAL OF MICROBIOLOGY</t>
  </si>
  <si>
    <t>indirect ELISA; PEDV; truncated S protein; virus neutralization</t>
  </si>
  <si>
    <t>SPIKE PROTEIN; NEUTRALIZING ANTIBODIES; PHYLOGENETIC ANALYSIS; FIELD STRAINS; RT-PCR; REGION; PEDV; IDENTIFICATION; VALIDATION; EPITOPES</t>
  </si>
  <si>
    <t>[Li, Yufeng; Zheng, Fangyuan; Fan, Baochao; Zou, Yao; Jiang, Ping] Nanjing Agr Univ, Coll Vet Med, Minist Agr, Key Lab Bacteriol, Nanjing 210095, Jiangsu, Peoples R China; [Muhammad, Hassan Mushtaq] Univ Vet &amp; Anim Sci, Fac Vet Sci, Dept Epidemiol &amp; Publ Hlth, Lahore, Pakistan</t>
  </si>
  <si>
    <t>Li, YF (reprint author), Nanjing Agr Univ, Coll Vet Med, Minist Agr, Key Lab Bacteriol, Nanjing 210095, Jiangsu, Peoples R China.</t>
  </si>
  <si>
    <t>yufengli@njau.edu.cn</t>
  </si>
  <si>
    <t>Ministry of Agriculture, the People's Republic of China [201203039]; Priority Academic Program Development (PAPD) of Jiangsu Higher Education Institutions</t>
  </si>
  <si>
    <t>We thank Jiang Ping for helpful comments. The authors declare no potential conflicts of interest with respect to the research, authorship, and (or) publication of this article. This study was supported by public welfare grants from the Ministry of Agriculture, the People's Republic of China (201203039), and Priority Academic Program Development (PAPD) of Jiangsu Higher Education Institutions.</t>
  </si>
  <si>
    <t>0008-4166</t>
  </si>
  <si>
    <t>1480-3275</t>
  </si>
  <si>
    <t>CAN J MICROBIOL</t>
  </si>
  <si>
    <t>Can. J. Microbiol.</t>
  </si>
  <si>
    <t>10.1139/cjm-2015-0213</t>
  </si>
  <si>
    <t>Biochemistry &amp; Molecular Biology; Biotechnology &amp; Applied Microbiology; Immunology; Microbiology</t>
  </si>
  <si>
    <t>CU9ZQ</t>
  </si>
  <si>
    <t>WOS:000363906200003</t>
  </si>
  <si>
    <t>He, CB; Mao, DG; Hua, GH; Lv, XM; Chen, XC; Angeletti, PC; Dong, JX; Remmenga, SW; Rodabaugh, KJ; Zhou, J; Lambert, PF; Yang, PX; Davis, JS; Wang, C</t>
  </si>
  <si>
    <t>He, Chunbo; Mao, Dagan; Hua, Guohua; Lv, Xiangmin; Chen, Xingcheng; Angeletti, Peter C.; Dong, Jixin; Remmenga, Steven W.; Rodabaugh, Kerry J.; Zhou, Jin; Lambert, Paul F.; Yang, Peixin; Davis, John S.; Wang, Cheng</t>
  </si>
  <si>
    <t>The Hippo/YAP pathway interacts with EGFR signaling and HPV oncoproteins to regulate cervical cancer progression</t>
  </si>
  <si>
    <t>EMBO MOLECULAR MEDICINE</t>
  </si>
  <si>
    <t>cervical cancer; EGFR; Hippo; HPV; YAP</t>
  </si>
  <si>
    <t>YES-ASSOCIATED PROTEIN; GROWTH-FACTOR RECEPTOR; HUMAN-PAPILLOMAVIRUS TYPE-16; SQUAMOUS-CELL CARCINOMA; TRANSCRIPTIONAL COACTIVATOR; MOLECULAR-MECHANISMS; HUMAN KERATINOCYTES; CANDIDATE ONCOGENE; EPITHELIAL-CELLS; E6 ONCOPROTEIN</t>
  </si>
  <si>
    <t>[He, Chunbo; Mao, Dagan; Hua, Guohua; Lv, Xiangmin; Remmenga, Steven W.; Rodabaugh, Kerry J.; Zhou, Jin; Davis, John S.; Wang, Cheng] Univ Nebraska Med Ctr, Olson Ctr Womens Hlth, Dept Obstet &amp; Gynecol, Omaha, NE 68198 USA; [He, Chunbo; Hua, Guohua] Huazhong Agr Univ, Coll Anim Sci &amp; Technol, Wuhan, Peoples R China; [Mao, Dagan] Nanjing Agr Univ, Coll Anim Sci &amp; Technol, Nanjing, Jiangsu, Peoples R China; [Chen, Xingcheng; Dong, Jixin; Remmenga, Steven W.; Davis, John S.; Wang, Cheng] Univ Nebraska Med Ctr, Fred &amp; Pamela Buffett Canc Ctr, Omaha, NE USA; [Angeletti, Peter C.] Univ Nebraska, Sch Biol Sci, Nebraska Ctr Virol, Lincoln, NE USA; [Zhou, Jin] Urumqi Gen Hosp Lanzhou Mil Reg, Dept Obstet &amp; Gynecol, Urumqi, Peoples R China; [Lambert, Paul F.] Univ Wisconsin, McArdle Lab Canc Res, Sch Med &amp; Publ Hlth, Dept Oncol, Madison, WI 53706 USA; [Yang, Peixin] Univ Maryland, Sch Med, Dept Obstet Gynecol &amp; Reprod Sci, Baltimore, MD 21201 USA; [Davis, John S.] Omaha Vet Affairs Med Ctr, Omaha, NE USA</t>
  </si>
  <si>
    <t>Wang, C (reprint author), Univ Nebraska Med Ctr, Olson Ctr Womens Hlth, Dept Obstet &amp; Gynecol, Omaha, NE 68198 USA.</t>
  </si>
  <si>
    <t>chengwang@unmc.edu</t>
  </si>
  <si>
    <t>Eunice Kennedy Shriver National Institute of Child Health and Human Development [5R00HD059985, 5P01AG029531]; Olson Center for Women's Health; Fred &amp; Pamela Buffett Cancer Center [LB595]; National Institute of Food and Agriculture [2011-67015-20076]</t>
  </si>
  <si>
    <t>This work was supported by the Eunice Kennedy Shriver National Institute of Child Health and Human Development (5R00HD059985, 5P01AG029531); The Olson Center for Women's Health; The Fred &amp; Pamela Buffett Cancer Center (LB595); and The National Institute of Food and Agriculture (2011-67015-20076). We acknowledge the cBioPortal for Cancer Genomics site for providing resources and tools for exploring, visualizing, and analyzing multidimensional cancer genomic data. We also acknowledge The Cancer Genome Atlas (TCGA) Research Network for generating TCGA datasets. We wish to thank Melody A. Montgomery and Laura Simone for their professional assistance in editing this manuscript.</t>
  </si>
  <si>
    <t>1757-4676</t>
  </si>
  <si>
    <t>1757-4684</t>
  </si>
  <si>
    <t>EMBO MOL MED</t>
  </si>
  <si>
    <t>EMBO Mol. Med.</t>
  </si>
  <si>
    <t>10.15252/emmm.201404976</t>
  </si>
  <si>
    <t>CV5OJ</t>
  </si>
  <si>
    <t>WOS:000364320100005</t>
  </si>
  <si>
    <t>Pan, JJ; Jiang, J; Qian, W; Xu, RK</t>
  </si>
  <si>
    <t>Pan, Jing-Jian; Jiang, Jun; Qian, Wei; Xu, Ren-kou</t>
  </si>
  <si>
    <t>Arsenate Adsorption from Aqueous Solution onto Fe(III)-Modified Crop Straw Biochars</t>
  </si>
  <si>
    <t>ENVIRONMENTAL ENGINEERING SCIENCE</t>
  </si>
  <si>
    <t>As(V) adsorption; crop straw; Fe(III)-modified biochar; zeta potential</t>
  </si>
  <si>
    <t>REMOVAL; SURFACE; IRON; SORPTION; WATER; ADSORBENTS; GROUNDWATER; MECHANISMS; PYROLYSIS; ARSENITE</t>
  </si>
  <si>
    <t>[Pan, Jing-Jian; Jiang, Jun; Qian, Wei; Xu, Ren-kou] Chinese Acad Sci, Inst Soil Sci, State Key Lab Soil &amp; Sustainable Agr, Nanjing 210008, Jiangsu, Peoples R China; [Pan, Jing-Jian] Nanjing Agr Univ, Coll Resource &amp; Environm, Nanjing, Jiangsu, Peoples R China; [Pan, Jing-Jian] Beijing Larkworld Environm Technol Co Ltd, East Branch, Nanjing, Jiangsu, Peoples R China</t>
  </si>
  <si>
    <t>Xu, RK (reprint author), Chinese Acad Sci, Inst Soil Sci, State Key Lab Soil &amp; Sustainable Agr, POB 821, Nanjing 210008, Jiangsu, Peoples R China.</t>
  </si>
  <si>
    <t>rkxu@issas.ac.cn</t>
  </si>
  <si>
    <t>National Natural Science Foundation of China [41230855]; National Key Technology R&amp;D Program of China [2012BAJ24B06]</t>
  </si>
  <si>
    <t>This study was supported by the National Natural Science Foundation of China (41230855) and the National Key Technology R&amp;D Program of China (2012BAJ24B06).</t>
  </si>
  <si>
    <t>1092-8758</t>
  </si>
  <si>
    <t>1557-9018</t>
  </si>
  <si>
    <t>ENVIRON ENG SCI</t>
  </si>
  <si>
    <t>Environ. Eng. Sci.</t>
  </si>
  <si>
    <t>10.1089/ees.2014.0540</t>
  </si>
  <si>
    <t>CV5MH</t>
  </si>
  <si>
    <t>WOS:000364314300003</t>
  </si>
  <si>
    <t>Yang, L; Jiang, LF; Wang, GP; Chen, YH; Shen, ZG; Luo, CL</t>
  </si>
  <si>
    <t>Yang, Li; Jiang, Longfei; Wang, Guiping; Chen, Yahua; Shen, Zhenguo; Luo, Chunling</t>
  </si>
  <si>
    <t>Assessment of amendments for the immobilization of Cu in soils containing EDDS leachates</t>
  </si>
  <si>
    <t>Amendments; Leaching; EDDS; Copper; Immobilization; Bioavailability</t>
  </si>
  <si>
    <t>METAL-CONTAMINATED SOILS; ETHYLENEDIAMINEDISUCCINIC ACID EDDS; CHELANT-ASSISTED PHYTOEXTRACTION; BIODEGRADABLE CHELATING-AGENTS; HEAVY-METALS; ENHANCED PHYTOEXTRACTION; LEAD PHYTOEXTRACTION; REMEDIATION; EDTA; BIOAVAILABILITY</t>
  </si>
  <si>
    <t>[Yang, Li; Jiang, Longfei; Wang, Guiping; Chen, Yahua; Shen, Zhenguo] Nanjing Agr Univ, Jiangsu Collaborat Innovat Ctr Solid Organ Waste, Coll Life Sci, Nanjing 210095, Jiangsu, Peoples R China; [Yang, Li] Yancheng Teachers Univ, Jiangsu Prov Key Lab Coastal Wetland Bioresources, Yancheng 224002, Peoples R China; [Jiang, Longfei; Luo, Chunling] Chinese Acad Sci, Guangzhou Inst Geochem, Guangzhou 510640, Guangdong, Peoples R China</t>
  </si>
  <si>
    <t>Shen, ZG (reprint author), Nanjing Agr Univ, Jiangsu Collaborat Innovat Ctr Solid Organ Waste, Coll Life Sci, Nanjing 210095, Jiangsu, Peoples R China.</t>
  </si>
  <si>
    <t>zgshen@njau.edu.cn; clluo@gig.ac.cn</t>
  </si>
  <si>
    <t>National Natural Science Foundation of China [U1133004, 21277072, 41322008]; Natural Science Foundation of Guangdong Province, China [U1133004]; Social Development Foundation of Jiangsu Province [CX(14)2095, BE2013709]</t>
  </si>
  <si>
    <t>The work described here was supported by the Joint Funds of the National Natural Science Foundation of China and the Natural Science Foundation of Guangdong Province, China (No. U1133004), the National Natural Science Foundation of China (Nos. 21277072 and 41322008), and the Social Development Foundation of Jiangsu Province (Nos. CX(14)2095 and BE2013709).</t>
  </si>
  <si>
    <t>10.1007/s11356-015-4840-9</t>
  </si>
  <si>
    <t>CV0SY</t>
  </si>
  <si>
    <t>WOS:000363964700026</t>
  </si>
  <si>
    <t>Hou, Y; Li, SH; Dong, WL; Yuan, Y; Wang, YC; Shen, WJ; Li, JQ; Cui, ZL</t>
  </si>
  <si>
    <t>Hou, Ying; Li, Shuhuan; Dong, Weiliang; Yuan, Yi; Wang, Yicheng; Shen, Wenjing; Li, Jingquan; Cui, Zhongli</t>
  </si>
  <si>
    <t>Community structure of a propanil-degrading consortium and the metabolic pathway of Microbacterium sp strain T4-7</t>
  </si>
  <si>
    <t>Propanil; CMEPA; Biodegradation; Microbacterium sp.; Amidase</t>
  </si>
  <si>
    <t>LONG-TERM RESPONSES; HERBICIDE PROPANIL; BACTERIAL CONSORTIUM; PCR AMPLIFICATION; ACTIVATED CARBON; DEGRADATION; BIODEGRADATION; HYDROLASE; BIOREMEDIATION; GENE</t>
  </si>
  <si>
    <t>[Hou, Ying] Henan Univ Sci &amp; Technol, Dept Biol Engn, Coll Food &amp; Bioengn, Luoyang 471023, Henan Province, Peoples R China; [Hou, Ying; Li, Shuhuan; Dong, Weiliang; Yuan, Yi; Wang, Yicheng; Shen, Wenjing; Li, Jingquan; Cui, Zhongli] Nanjing Agr Univ, Key Lab Microbiol Engn Agr Environm, Minist Agr, Coll Life Sci, Nanjing 210095, Jiangsu, Peoples R China; [Shen, Wenjing] MEP, Nanjing Inst Environm Sci, Nanjing 210042, Jiangsu, Peoples R China; [Li, Jingquan] Inner Mongolia Univ, Coll Environm &amp; Resources, Hohhot 010021, Inner Mongolia, Peoples R China</t>
  </si>
  <si>
    <t>Hou, Y (reprint author), Henan Univ Sci &amp; Technol, Dept Biol Engn, Coll Food &amp; Bioengn, Luoyang 471023, Henan Province, Peoples R China.</t>
  </si>
  <si>
    <t>houying76@126.com</t>
  </si>
  <si>
    <t>Natural Science Foundation of China [31400098, 31400056, 31270095]; 863 project [2013AA102804]; Natural Science Foundation of Jiangsu Province [BK2012029, BK20140687]; National Science and Technology Support Program [2012BAD14B02]</t>
  </si>
  <si>
    <t>This work was financially supported by the Natural Science Foundation of China (Nos. 31400098, 31400056 and 31270095), the 863 project (No. 2013AA102804), the Natural Science Foundation of Jiangsu Province (Nos. BK2012029 and BK20140687), and the National Science and Technology Support Program (No. 2012BAD14B02).</t>
  </si>
  <si>
    <t>10.1016/j.ibiod.2015.08.018</t>
  </si>
  <si>
    <t>CV4VJ</t>
  </si>
  <si>
    <t>WOS:000364264300011</t>
  </si>
  <si>
    <t>Shen, YM; Zhao, ZG; Ma, HY; Bian, XF; Yu, Y; Yu, XW; Chen, HY; Liu, LL; Zhang, WW; Jiang, L; Zhou, JW; Tao, DY; Wan, JM</t>
  </si>
  <si>
    <t>Shen, Yumin; Zhao, Zhigang; Ma, Hongyang; Bian, Xiaofeng; Yu, Yang; Yu, Xiaowen; Chen, Haiyuan; Liu, Linglong; Zhang, Wenwei; Jiang, Ling; Zhou, Jiawu; Tao, Dayun; Wan, Jianmin</t>
  </si>
  <si>
    <t>Fine mapping of S37, a locus responsible for pollen and embryo sac sterility in hybrids between Oryza sativa L. and O-glaberrima Steud</t>
  </si>
  <si>
    <t>Hybrid sterility; Female gamete abortion; Pollen abortion; Cytological mechanism; Fine mapping</t>
  </si>
  <si>
    <t>AFRICAN RICE; REPRODUCTIVE BARRIER; GENE; SYSTEM; IDENTIFICATION; IMPROVEMENT; DISTORTION; FERTILITY; VIRUS</t>
  </si>
  <si>
    <t>[Shen, Yumin; Zhao, Zhigang; Ma, Hongyang; Bian, Xiaofeng; Yu, Yang; Yu, Xiaowen; Chen, Haiyuan; Liu, Linglong; Zhang, Wenwei; Jiang, Ling; Wan, Jianmin] Nanjing Agr Univ, Jiangsu Plant Gene Engn Res Ctr, Natl Key Lab Crop Genet &amp; Germplasm Enhancement, Nanjing 210095, Jiangsu, Peoples R China; [Wan, Jianmin] Chinese Acad Agr Sci, Inst Crop Sci, Beijing 100081, Peoples R China; [Zhou, Jiawu; Tao, Dayun] Yunnan Acad Agr Sci, Food Crops Res Inst, Kunming 650205, Peoples R China</t>
  </si>
  <si>
    <t>Wan, JM (reprint author), Nanjing Agr Univ, Jiangsu Plant Gene Engn Res Ctr, Natl Key Lab Crop Genet &amp; Germplasm Enhancement, Nanjing 210095, Jiangsu, Peoples R China.</t>
  </si>
  <si>
    <t>taody12@public.km.yn.cn; wanjm@njau.edu.cn</t>
  </si>
  <si>
    <t>Ministry of Agriculture Key Laboratory of the middle and lower reaches of the Yangtze River japonica rice biology and genetic breeding; National Transform Science and Technology Program [2013ZX08001004-002]; Chinese National High Technology Research and Development Program ("863'' Program) [2014AA10A604]</t>
  </si>
  <si>
    <t>This research was supported by the grants from the Ministry of Agriculture Key Laboratory of the middle and lower reaches of the Yangtze River japonica rice biology and genetic breeding, National Transform Science and Technology Program (2013ZX08001004-002), the Chinese National High Technology Research and Development Program ("863'' Program, Nos. 2014AA10A604).</t>
  </si>
  <si>
    <t>10.1007/s00299-015-1835-4</t>
  </si>
  <si>
    <t>CV2YU</t>
  </si>
  <si>
    <t>WOS:000364126000004</t>
  </si>
  <si>
    <t>Shu, YJ; Tao, Y; Wang, S; Huang, LY; Yu, XW; Wang, ZK; Chen, M; Gu, WH; Ma, H</t>
  </si>
  <si>
    <t>Shu, Yingjie; Tao, Yuan; Wang, Shuang; Huang, Liyan; Yu, Xingwang; Wang, Zhankui; Chen, Ming; Gu, Weihong; Ma, Hao</t>
  </si>
  <si>
    <t>GmSBH1, a homeobox transcription factor gene, relates to growth and development and involves in response to high temperature and humidity stress in soybean</t>
  </si>
  <si>
    <t>Soybean; Homeobox gene; High temperature and humidity stress; Growth and development; Transcriptional activation activity</t>
  </si>
  <si>
    <t>KNOX HOMEODOMAIN PROTEIN; MAX L. MERR.; GLYCINE-MAX; PLANT DEVELOPMENT; SEED DETERIORATION; SOMATIC EMBRYO; VIGOR; EXPRESSION; FAMILY; MATURATION</t>
  </si>
  <si>
    <t>[Shu, Yingjie; Tao, Yuan; Wang, Shuang; Huang, Liyan; Yu, Xingwang; Wang, Zhankui; Chen, Ming; Ma, Hao] Nanjing Agr Univ, State Key Lab Crop Genet &amp; Germplasm Enhancement, Nanjing 210095, Jiangsu, Peoples R China; [Shu, Yingjie] Anhui Sci &amp; Technol Univ, Coll Agr, Fengyang 233100, Peoples R China; [Gu, Weihong] Shanghai Agr Acad, Anim &amp; Plant Intro &amp; Res Ctr, Shanghai 201106, Peoples R China</t>
  </si>
  <si>
    <t>Ma, H (reprint author), Nanjing Agr Univ, State Key Lab Crop Genet &amp; Germplasm Enhancement, Nanjing 210095, Jiangsu, Peoples R China.</t>
  </si>
  <si>
    <t>Lq-ncsi@njau.edu.cn</t>
  </si>
  <si>
    <t>National Natural Science Foundation of China [31101212, 30971840, 31371711, 31171572]; Specialized Research Fund for the Doctoral Program of Higher Education of China [20120097110025]; Excellent Young Talents Program of Anhui Province Colleges and Universities of China [2012 SQRL143]; Shanghai Committee of Agriculture, China [1-2]; Shanghai Committee of Science and Technology, China [093919N1400, 12391900900]</t>
  </si>
  <si>
    <t>This research was financially supported partially by the National Natural Science Foundation of China (31101212, 30971840, 31371711 and 31171572), and the Specialized Research Fund for the Doctoral Program of Higher Education of China (20120097110025), the Excellent Young Talents Program of Anhui Province Colleges and Universities of China (2012 SQRL143), the Shanghai Committee of Agriculture, China (Hu 2013, No. 1-2), and the Shanghai Committee of Science and Technology, China (093919N1400, 12391900900). We thank Dr. Kathryn Winglee (Department of Bioinformatics and Genomics, University of North Carolina, USA) for his excellent language correction.</t>
  </si>
  <si>
    <t>10.1007/s00299-015-1840-7</t>
  </si>
  <si>
    <t>WOS:000364126000008</t>
  </si>
  <si>
    <t>Wang, Y; Cheng, ZZ; Chen, X; Zheng, Q; Yang, ZM</t>
  </si>
  <si>
    <t>Wang, Ye; Cheng, Zhen Zhen; Chen, Xi; Zheng, Qi; Yang, Zhi Min</t>
  </si>
  <si>
    <t>CrGNAT gene regulates excess copper accumulation and tolerance in Chlamydomonas reinhardtii</t>
  </si>
  <si>
    <t>Chlamydomonas reinhardtii; CrGNAT; Copper toxicity; Acetyltransferase</t>
  </si>
  <si>
    <t>INDUCED OXIDATIVE STRESS; HISTONE ACETYLTRANSFERASES; MERCURY TOXICITY; BRASSICA-NAPUS; UP-REGULATION; GREEN-ALGAE; EXPRESSION; CADMIUM; ARABIDOPSIS; PLANTS</t>
  </si>
  <si>
    <t>[Wang, Ye; Cheng, Zhen Zhen; Chen, Xi; Zheng, Qi; Yang, Zhi Min] Nanjing Agr Univ, Coll Life Sci, Dept Biochem &amp; Mol Biol, Nanjing 210095, Jiangsu, Peoples R China</t>
  </si>
  <si>
    <t>Yang, ZM (reprint author), Nanjing Agr Univ, Coll Life Sci, Dept Biochem &amp; Mol Biol, Nanjing 210095, Jiangsu, Peoples R China.</t>
  </si>
  <si>
    <t>Priority Academic Program Development of Jiangsu Higher Education Institutions [200910]</t>
  </si>
  <si>
    <t>This research was supported by the Priority Academic Program Development of Jiangsu Higher Education Institutions (200910).</t>
  </si>
  <si>
    <t>10.1016/j.plantsci.2015.09.004</t>
  </si>
  <si>
    <t>CV4OC</t>
  </si>
  <si>
    <t>WOS:000364245400011</t>
  </si>
  <si>
    <t>Wang, XF; Zhu, XD; Li, YJ; Liu, Y; Li, JL; Gao, F; Zhou, GH; Zhang, L</t>
  </si>
  <si>
    <t>Wang, X. F.; Zhu, X. D.; Li, Y. J.; Liu, Y.; Li, J. L.; Gao, F.; Zhou, G. H.; Zhang, L.</t>
  </si>
  <si>
    <t>Effect of dietary creatine monohydrate supplementation on muscle lipid peroxidation and antioxidant capacity of transported broilers in summer</t>
  </si>
  <si>
    <t>POULTRY SCIENCE</t>
  </si>
  <si>
    <t>creatine monohydrate; transport stress; broiler; lipid peroxidation; antioxidant capacity</t>
  </si>
  <si>
    <t>AVIAN UNCOUPLING PROTEIN; RECEPTOR-GAMMA COACTIVATOR-1-ALPHA; ADENINE-NUCLEOTIDE TRANSLOCATOR; MEAT QUALITY; OXIDATIVE STRESS; SKELETAL-MUSCLE; SUPEROXIDE-PRODUCTION; HEAT-STRESS; CHICKENS; PERFORMANCE</t>
  </si>
  <si>
    <t>[Wang, X. F.; Zhu, X. D.; Li, Y. J.; Liu, Y.; Li, J. L.; Gao, F.; Zhou, G. H.; Zhang, L.] Nanjing Agr Univ, Coll Anim Sci &amp; Technol, Synerget Innovat Ctr Food Safety &amp; Nutr,Jiangsu P, Jiangsu Prov Key Lab Anim Origin Food Prod &amp; Safe, Nanjing 210095, Jiangsu, Peoples R China; [Wang, X. F.; Zhu, X. D.] Nanjing Agr Univ, Coll Sci, Nanjing 210095, Jiangsu, Peoples R China</t>
  </si>
  <si>
    <t>Zhang, L (reprint author), Nanjing Agr Univ, Coll Anim Sci &amp; Technol, Synerget Innovat Ctr Food Safety &amp; Nutr,Jiangsu P, Jiangsu Prov Key Lab Anim Origin Food Prod &amp; Safe, Nanjing 210095, Jiangsu, Peoples R China.</t>
  </si>
  <si>
    <t>zhanglin2012@njau.edu.cn</t>
  </si>
  <si>
    <t>National Natural Science Foundation of China [31402094]; Science and Technology Innovation Fund for the Youth of Nanjing Agricultural University [KJ2013017]</t>
  </si>
  <si>
    <t>This work was financed by the National Natural Science Foundation of China (31402094) and the Science and Technology Innovation Fund for the Youth of Nanjing Agricultural University (KJ2013017).</t>
  </si>
  <si>
    <t>0032-5791</t>
  </si>
  <si>
    <t>1525-3171</t>
  </si>
  <si>
    <t>POULTRY SCI</t>
  </si>
  <si>
    <t>Poult. Sci.</t>
  </si>
  <si>
    <t>10.3382/ps/pev255</t>
  </si>
  <si>
    <t>CU7HX</t>
  </si>
  <si>
    <t>WOS:000363708400025</t>
  </si>
  <si>
    <t>Wen, SY; Zhou, GH; Song, SX; Xu, XL; Voglmeir, J; Liu, L; Zhao, F; Li, MJ; Li, L; Yu, XB; Bai, Y; Li, CB</t>
  </si>
  <si>
    <t>Wen, Siying; Zhou, Guanghong; Song, Shangxin; Xu, Xinglian; Voglmeir, Josef; Liu, Li; Zhao, Fan; Li, Mengjie; Li, Li; Yu, Xiaobo; Bai, Yun; Li, Chunbao</t>
  </si>
  <si>
    <t>Discrimination of in vitro and in vivo digestion products of meat proteins from pork, beef, chicken, and fish</t>
  </si>
  <si>
    <t>PROTEOMICS</t>
  </si>
  <si>
    <t>Animal proteomics; Digestibility; Meat protein; Peptide sequence; Peptidomics</t>
  </si>
  <si>
    <t>DIETARY-PROTEIN; TURKEY MEAT; PEPTIDES; MICROBIOTA; CANCER; RISK; FAT; MEN</t>
  </si>
  <si>
    <t>[Wen, Siying; Zhou, Guanghong; Song, Shangxin; Xu, Xinglian; Zhao, Fan; Li, Mengjie; Li, Li; Yu, Xiaobo; Bai, Yun; Li, Chunbao] Nanjing Agr Univ, Key Lab Meat Proc &amp; Qual Control, Synerget Innovat Ctr Food Safety &amp; Nutr,MOA,Syner, Jiangsu Innovat Ctr Meat Prod &amp; Proc,Key Lab Anim, Nanjing 210095, Jiangsu, Peoples R China; [Voglmeir, Josef; Liu, Li] Nanjing Agr Univ, Glyc &amp; Glycan Bioengn Res Ctr, Coll Food Sci &amp; Technol, Nanjing 210095, Jiangsu, Peoples R China</t>
  </si>
  <si>
    <t>Li, CB (reprint author), Nanjing Agr Univ, Key Lab Meat Proc &amp; Qual Control, MOE, Weigang 1, Nanjing 210095, Jiangsu, Peoples R China.</t>
  </si>
  <si>
    <t xml:space="preserve"> [31471600];  [NCET-11-0668];  [20110097110024]</t>
  </si>
  <si>
    <t>This work was funded by the projects 31471600 (Chunbao Li), NCET-11-0668 (Chunbao Li), and 20110097110024 (Guanghong Zhou). The authors gratefully acknowledged Dr. Peiming Gu from Thermo Fisher for his help for the Nano LC-MS/MS analysis and Dr. Hongyu Ma from College of Plant Protection, Nanjing Agricultural University for assisting in MALDI-TOF-MS analysis.</t>
  </si>
  <si>
    <t>1615-9853</t>
  </si>
  <si>
    <t>1615-9861</t>
  </si>
  <si>
    <t>Proteomics</t>
  </si>
  <si>
    <t>10.1002/pmic.201500179</t>
  </si>
  <si>
    <t>Biochemical Research Methods; Biochemistry &amp; Molecular Biology</t>
  </si>
  <si>
    <t>CU7OV</t>
  </si>
  <si>
    <t>WOS:000363732100010</t>
  </si>
  <si>
    <t>Tang, F; Li, DZ; Wang, HJ; Ma, Z; Lu, CP; Dai, JJ</t>
  </si>
  <si>
    <t>Tang, Fang; Li, Dezhi; Wang, Haojin; Ma, Zhe; Lu, Chengping; Dai, Jianjun</t>
  </si>
  <si>
    <t>Prophage Lysin Ply30 Protects Mice from Streptococcus suis and Streptococcus equi subsp zooepidemicus Infections</t>
  </si>
  <si>
    <t>RESISTANT STAPHYLOCOCCUS-AUREUS; BACTERIOPHAGE-LYSIN; PHAGE THERAPY; EUROPEAN COUNTRIES; LYTIC ACTIVITY; CELL-WALL; IN-VITRO; ENDOLYSINS; STRAIN; IDENTIFICATION</t>
  </si>
  <si>
    <t>[Dai, Jianjun] Nanjing Agr Univ, Coll Vet Med, Minist Agr, Key Lab Anim Bacteriol, Nanjing, Jiangsu, Peoples R China; OIE Reference Lab Swine Streptococcosis, Nanjing, Jiangsu, Peoples R China</t>
  </si>
  <si>
    <t>Dai, JJ (reprint author), Nanjing Agr Univ, Coll Vet Med, Minist Agr, Key Lab Anim Bacteriol, Nanjing, Jiangsu, Peoples R China.</t>
  </si>
  <si>
    <t>daijianjun@njau.edu.cn</t>
  </si>
  <si>
    <t>Youth Foundation of the National Natural Science Foundation of China [31402213]; Natural Science Foundation of Jiangsu Province, China [BK20140686]; Fundamental Research Funds for the Central Universities [KJQN201525]</t>
  </si>
  <si>
    <t>This study was supported by grants from the Youth Foundation of the National Natural Science Foundation of China (grant 31402213), the Natural Science Foundation of Jiangsu Province, China (grant BK20140686), and the Fundamental Research Funds for the Central Universities (grant KJQN201525).</t>
  </si>
  <si>
    <t>10.1128/AEM.02300-15</t>
  </si>
  <si>
    <t>CU3YP</t>
  </si>
  <si>
    <t>WOS:000363462900004</t>
  </si>
  <si>
    <t>Xie, X; Pang, MD; Liang, S; Yu, L; Zhao, YB; Ma, K; Kalhoro, DH; Lu, CP; Liu, YJ</t>
  </si>
  <si>
    <t>Xie, Xing; Pang, Maoda; Liang, Shan; Yu, Lei; Zhao, Yanbing; Ma, Ke; Kalhoro, Dildar Hussain; Lu, Chengping; Liu, Yongjie</t>
  </si>
  <si>
    <t>Establishment and characterization of a telomerase-immortalized canine bronchiolar epithelial cell line</t>
  </si>
  <si>
    <t>Canine bronchiolar epithelial cells (CBECs); hTERT-CBECs; Pathogenesis; Cell model</t>
  </si>
  <si>
    <t>INFECTIOUS RESPIRATORY-DISEASE; INFLUENZA-VIRUS; REVERSE-TRANSCRIPTASE; CATALYTIC SUBUNIT; ENDOTHELIAL-CELLS; LIFE-SPAN; IN-VITRO; DOGS; H3N2; DIFFERENTIATION</t>
  </si>
  <si>
    <t>[Xie, Xing; Pang, Maoda; Liang, Shan; Yu, Lei; Zhao, Yanbing; Ma, Ke; Kalhoro, Dildar Hussain; Lu, Chengping; Liu, Yongjie] Nanjing Agr Univ, Coll Vet Med, Nanjing, Jiangsu, Peoples R China</t>
  </si>
  <si>
    <t>Liu, YJ (reprint author), Nanjing Agr Univ, Coll Vet Med, Nanjing, Jiangsu, Peoples R China.</t>
  </si>
  <si>
    <t>liuyongjie@njau.edu.cn</t>
  </si>
  <si>
    <t>International S&amp;T Cooperation Program of China (ISTCP) [2014DFG32770]; Graduate Research and Innovation Program of Jiangsu Province [KYLX15_0561]; Priority Academic Program Development of Jiangsu Higher Education Institutions (PAPD)</t>
  </si>
  <si>
    <t>This work was supported by the International S&amp;T Cooperation Program of China (ISTCP 2014DFG32770), Graduate Research and Innovation Program of Jiangsu Province (KYLX15_0561) and the Priority Academic Program Development of Jiangsu Higher Education Institutions (PAPD).</t>
  </si>
  <si>
    <t>10.1007/s00253-015-6794-8</t>
  </si>
  <si>
    <t>CU4FB</t>
  </si>
  <si>
    <t>WOS:000363481400027</t>
  </si>
  <si>
    <t>Fu, KY; Lu, FG; Guo, WC; Li, GQ</t>
  </si>
  <si>
    <t>Fu, Kai-Yun; Lu, Feng-Gong; Guo, Wen-Chao; Li, Guo-Qing</t>
  </si>
  <si>
    <t>CHARACTERIZATION AND FUNCTIONAL STUDY OF A PUTATIVE JUVENILE HORMONE DIOL KINASE IN THE COLORADO POTATO BEETLE Leptinotarsa decemlineata (Say)</t>
  </si>
  <si>
    <t>Leptinotarsa decemlineata; juvenile hormone diol kinase; RNA interference; juvenile hormone titer; performance</t>
  </si>
  <si>
    <t>KRUPPEL HOMOLOG 1; MANDUCA-SEXTA; EPOXIDE HYDROLASE; BOMBYX-MORI; INSECT DEVELOPMENT; DROSOPHILA-MELANOGASTER; DIAPAUSE INDUCTION; RNA INTERFERENCE; METAMORPHOSIS; ESTERASE</t>
  </si>
  <si>
    <t>[Fu, Kai-Yun; Lu, Feng-Gong; Li, Guo-Qing] Nanjing Agr Univ, Educ Minist Key Lab Integrated Management Crop Di, Coll Plant Protect, Nanjing 210095, Jiangsu, Peoples R China; [Guo, Wen-Chao] Xinjiang Acad Agr Sci, Dept Plant Protect, Urumqi, Peoples R China</t>
  </si>
  <si>
    <t>Li, GQ (reprint author), Nanjing Agr Univ, Educ Minist Key Lab Integrated Management Crop Di, Coll Plant Protect, Nanjing 210095, Jiangsu, Peoples R China.</t>
  </si>
  <si>
    <t>National Natural Sciences Foundation of China [31272047]; Nationally Special Fund of China [201103026]; Science and Technology Project of Xinjiang Uygur Autonomous Region [2013911091]</t>
  </si>
  <si>
    <t>Grant sponsor: National Natural Sciences Foundation of China; Grant number: 31272047; Grant sponsor: Nationally Special Fund of China for Agri-scientific Research in the Public Interest; Grant number: 201103026; Grant sponsor: Science and Technology Project of Xinjiang Uygur Autonomous Region; Grant number: 2013911091.</t>
  </si>
  <si>
    <t>10.1002/arch.21251</t>
  </si>
  <si>
    <t>CU4BC</t>
  </si>
  <si>
    <t>WOS:000363470000004</t>
  </si>
  <si>
    <t>Leng, XP; Mu, Q; Wang, XM; Li, XP; Zhu, XD; Shangguan, LF; Fang, JG</t>
  </si>
  <si>
    <t>Leng, Xiangpeng; Mu, Qian; Wang, Xiaomin; Li, Xiaopeng; Zhu, Xudong; Shangguan, Lingfei; Fang, Jinggui</t>
  </si>
  <si>
    <t>Transporters, chaperones, and P-type ATPases controlling grapevine copper homeostasis</t>
  </si>
  <si>
    <t>FUNCTIONAL &amp; INTEGRATIVE GENOMICS</t>
  </si>
  <si>
    <t>Grapevine; Copper homeostasis; Antioxidative enzymes; Gene expression</t>
  </si>
  <si>
    <t>SUPEROXIDE-DISMUTASE ACTIVITY; ARABIDOPSIS-THALIANA; OXIDATIVE STRESS; EXCESS COPPER; FUNCTIONAL HOMOLOG; IRON HOMEOSTASIS; OXYGEN RADICALS; DOWN-REGULATION; HIGHER-PLANTS; PROTEIN</t>
  </si>
  <si>
    <t>[Leng, Xiangpeng; Mu, Qian; Wang, Xiaomin; Li, Xiaopeng; Zhu, Xudong; Shangguan, Lingfei; Fang, Jinggui] Nanjing Agr Univ, Coll Hort, Nanjing 210095, Jiangsu, Peoples R China</t>
  </si>
  <si>
    <t>Shangguan, LF (reprint author), Nanjing Agr Univ, Coll Hort, Tongwei Rd 6, Nanjing 210095, Jiangsu, Peoples R China.</t>
  </si>
  <si>
    <t>shangguanlf@njau.edu.cn; fanggg@njau.edu.cn</t>
  </si>
  <si>
    <t>Natural Science Foundation of China (NSFC) [31401846]; Fundamental Research Funds for the Central Universities [KJQN201540]; Postdoc Foundation of China [2014 M561664]; Postdoc Foundation of Jiangsu Province [1401051B]; Important National Science and Technology Specific Projects [2012FY110100-3]</t>
  </si>
  <si>
    <t>This work was supported by grants from the Natural Science Foundation of China (NSFC) (No. 31401846), the Fundamental Research Funds for the Central Universities (KJQN201540), the Postdoc Foundation of China (2014 M561664), the Postdoc Foundation of Jiangsu Province (1401051B), and the Important National Science and Technology Specific Projects (No. 2012FY110100-3).</t>
  </si>
  <si>
    <t>1438-793X</t>
  </si>
  <si>
    <t>1438-7948</t>
  </si>
  <si>
    <t>FUNCT INTEGR GENOMIC</t>
  </si>
  <si>
    <t>Funct. Integr. Genomics</t>
  </si>
  <si>
    <t>10.1007/s10142-015-0444-1</t>
  </si>
  <si>
    <t>CU4HG</t>
  </si>
  <si>
    <t>WOS:000363487800004</t>
  </si>
  <si>
    <t>Transcriptome-based discovery of AP2/ERF transcription factors related to temperature stress in tea plant (Camellia sinensis)</t>
  </si>
  <si>
    <t>Camellia sinensis; Transcriptome sequencing; AP2/ERF; Transcription factors; Temperature stresses</t>
  </si>
  <si>
    <t>GENOME-WIDE ANALYSIS; RESPONSIVE GENE-EXPRESSION; DNA-BINDING DOMAIN; COLD-ACCLIMATION; JASMONIC ACID; ARABIDOPSIS; FAMILY; EVOLUTION; DROUGHT; IDENTIFICATION</t>
  </si>
  <si>
    <t>[Wu, Zhi-Jun; Li, Xing-Hui; Liu, Zhi-Wei; Li, Hui; Wang, Yong-Xin; Zhuang, Jing] Nanjing Agr Univ, Tea Sci Res Inst, Coll Hort, Nanjing 210095, Jiangsu, Peoples R China</t>
  </si>
  <si>
    <t>National Natural Science Foundation of China [31200520]; Jiangsu Natural Science Foundation [BK2012774]; Ph.D Programs Foundation of Ministry of Education of China [20120097120031]</t>
  </si>
  <si>
    <t>The research was supported by the National Natural Science Foundation of China (31200520), Jiangsu Natural Science Foundation (BK2012774), and Ph.D Programs Foundation of Ministry of Education of China (20120097120031).</t>
  </si>
  <si>
    <t>10.1007/s10142-015-0457-9</t>
  </si>
  <si>
    <t>WOS:000363487800010</t>
  </si>
  <si>
    <t>Waqas, MY; Hu, LS; Yang, P; Ullah, S; Zhang, LL; Zhang, Q; Li, QF; Ahmad, N; Chen, W; Zeshan, B; Chen, QS</t>
  </si>
  <si>
    <t>Waqas, Muhammad Yasir; Hu Lisi; Yang, Ping; Ullah, Shakeeb; Zhang, Linli; Zhang, Qian; Li, Quanfu; Ahmad, Nisar; Chen, Wei; Zeshan, Basit; Chen, Qiusheng</t>
  </si>
  <si>
    <t>Novel Cellular Evidence of Oviduct Secretions in the Chinese Soft-Shelled Turtle Pelodiscus sinensis</t>
  </si>
  <si>
    <t>JOURNAL OF EXPERIMENTAL ZOOLOGY PART A-ECOLOGICAL GENETICS AND PHYSIOLOGY</t>
  </si>
  <si>
    <t>SPERM STORAGE; REPRODUCTIVE-CYCLE; EPITHELIUM; LIZARD; ULTRASTRUCTURE; RELEASE; UTERUS; CELLS; GECKO</t>
  </si>
  <si>
    <t>[Waqas, Muhammad Yasir; Hu Lisi; Yang, Ping; Ullah, Shakeeb; Zhang, Linli; Zhang, Qian; Li, Quanfu; Ahmad, Nisar; Chen, Wei; Chen, Qiusheng] Nanjing Agr Univ, Key Lab Anim Physiol &amp; Biochem, Minist Agr, Coll Vet Med, Nanjing 210095, Jiangsu, Peoples R China; [Zeshan, Basit] Univ Malaysia Kelantan, Mol Biol Lab, Fac Vet Med, Kelantan, Malaysia</t>
  </si>
  <si>
    <t>National Natural Science Foundation of China [31272521]; Priority Academic Program Development of Jiangsu Higher Education Institutions, PAPD</t>
  </si>
  <si>
    <t>Grant sponsor: National Natural Science Foundation of China; grant number: 31272521; grant sponsor: Priority Academic Program Development of Jiangsu Higher Education Institutions, PAPD.</t>
  </si>
  <si>
    <t>1932-5223</t>
  </si>
  <si>
    <t>1932-5231</t>
  </si>
  <si>
    <t>J EXP ZOOL PART A</t>
  </si>
  <si>
    <t>J. Exp. Zool. Part A</t>
  </si>
  <si>
    <t>10.1002/jez.1957</t>
  </si>
  <si>
    <t>CT8BG</t>
  </si>
  <si>
    <t>WOS:000363039400007</t>
  </si>
  <si>
    <t>Jabbar, S; Abid, M; Hu, B; Hashim, MM; Lei, SC; Wu, T; Zeng, XX</t>
  </si>
  <si>
    <t>Jabbar, Saqib; Abid, Muhammad; Hu, Bing; Hashim, Malik Muhammad; Lei, Shicheng; Wu, Tao; Zeng, Xiaoxiong</t>
  </si>
  <si>
    <t>Exploring the potential of thermosonication in carrot juice processing</t>
  </si>
  <si>
    <t>JOURNAL OF FOOD SCIENCE AND TECHNOLOGY-MYSORE</t>
  </si>
  <si>
    <t>Daucus carota L; Thermosonication; Microorganisms; Enzymes; Coloring pigments</t>
  </si>
  <si>
    <t>DIFFERENT QUALITY PARAMETERS; PULSED ELECTRIC-FIELDS; ORANGE JUICE; APPLE JUICE; PECTIN METHYLESTERASE; BIOACTIVE COMPOUNDS; WATERMELON JUICE; TOMATO JUICE; VITAMIN-C; INACTIVATION</t>
  </si>
  <si>
    <t>[Jabbar, Saqib; Abid, Muhammad; Hu, Bing; Hashim, Malik Muhammad; Lei, Shicheng; Wu, Tao; Zeng, Xiaoxiong] Nanjing Agr Univ, Coll Food Sci &amp; Technol, Nanjing 210095, Jiangsu, Peoples R China; [Jabbar, Saqib] Univ Sargodha, Inst Food Sci &amp; Nutr, Sargodha, Pakistan; [Abid, Muhammad] Pir Mehr Ali Shah Arid Agr Univ, Dept Food Technol, Rawalpindi, Pakistan; [Hashim, Malik Muhammad] Gomal Univ, Dept Food Sci &amp; Technol, Dera Ismail Khan, Pakistan</t>
  </si>
  <si>
    <t>Priority Academic Program Development of Jiangsu Higher Education Institutions; Ministry of Education, China through Chinese Government Scholarship Program</t>
  </si>
  <si>
    <t>This study was supported by a grant-in-aid from a project funded by the Priority Academic Program Development of Jiangsu Higher Education Institutions. The first two authors would like to express their thanks to the Ministry of Education, China, for financial assistance through Chinese Government Scholarship Program.</t>
  </si>
  <si>
    <t>SPRINGER INDIA</t>
  </si>
  <si>
    <t>NEW DELHI</t>
  </si>
  <si>
    <t>7TH FLOOR, VIJAYA BUILDING, 17, BARAKHAMBA ROAD, NEW DELHI, 110 001, INDIA</t>
  </si>
  <si>
    <t>0022-1155</t>
  </si>
  <si>
    <t>0975-8402</t>
  </si>
  <si>
    <t>J FOOD SCI TECH MYS</t>
  </si>
  <si>
    <t>J. Food Sci. Technol.-Mysore</t>
  </si>
  <si>
    <t>10.1007/s13197-015-1847-7</t>
  </si>
  <si>
    <t>CT8FT</t>
  </si>
  <si>
    <t>WOS:000363051100014</t>
  </si>
  <si>
    <t>Wen, HB; Hua, D; Ma, XY; Jin, W; Zhuang, YB; Gu, RB; Yuan, XH; Du, XW; Xu, P</t>
  </si>
  <si>
    <t>Wen, Hai B.; Hua, Dan; Ma, Xue Y.; Jin, Wu; Zhuang, Yan B.; Gu, Ruo B.; Yuan, Xin H.; Du, Xin W.; Xu, Pao</t>
  </si>
  <si>
    <t>Byssogenesis in the juvenile pink heelsplitter mussel, Potamilus alatus (Bivalvia: Unionidae)</t>
  </si>
  <si>
    <t>JOURNAL OF MORPHOLOGY</t>
  </si>
  <si>
    <t>ephemeral byssus; microstructure; plaque; cuticle; amino acid composition</t>
  </si>
  <si>
    <t>CALIFORNIANUS BYSSAL THREADS; FRESH-WATER MUSSEL; MYTILUS-EDULIS; MECHANICAL-PROPERTIES; DREISSENA-POLYMORPHA; PROTECTIVE-COATINGS; ADHESION; PROTEINS; SURVIVAL; ECOLOGY</t>
  </si>
  <si>
    <t>[Wen, Hai B.; Ma, Xue Y.; Gu, Ruo B.; Yuan, Xin H.; Du, Xin W.; Xu, Pao] Nanjing Agr Univ, Wuxi Fishery Coll, Wuxi 214081, Jiangsu, Peoples R China; [Wen, Hai B.; Ma, Xue Y.; Jin, Wu; Zhuang, Yan B.; Gu, Ruo B.; Yuan, Xin H.; Xu, Pao] Chinese Acad Fishery Sci, Freshwater Fisheries Res Ctr, Minist Agr, Key Lab Genet Breeding &amp; Aquaculture Biol Freshwa, Wuxi 214081, Jiangsu, Peoples R China; [Wen, Hai B.; Hua, Dan; Ma, Xue Y.; Jin, Wu; Zhuang, Yan B.; Gu, Ruo B.; Yuan, Xin H.; Du, Xin W.; Xu, Pao] Chinese Acad Fishery Sci, Freshwater Fisheries Res Ctr, Sino US Cooperat Lab Germplasm Conservat &amp; Utiliz, Wuxi 214081, Jiangsu, Peoples R China</t>
  </si>
  <si>
    <t>Gu, RB (reprint author), Nanjing Agr Univ, Wuxi Fishery Coll, 9 Shanshui East Rd, Wuxi 214081, Jiangsu, Peoples R China.</t>
  </si>
  <si>
    <t>Gurb@ffrc.cn; Xup@ffrc.cn</t>
  </si>
  <si>
    <t>Special Scientific Research Funds for Central Non-profit Institutes of Chinese Academy of Fishery Sciences [2013A0703]; Fisheries Sanxin Engineering Fund of Ocean [Y2014-38]; Fisheries Sanxin Engineering Fund of Fishery Bureau of Jiangsu province [Y2014-38]; Funds for Introduction of Foreign Experts by State Administration of Foreign Experts Affairs of the People's Republic of China [20130326008, 20140326019]</t>
  </si>
  <si>
    <t>Contract grant sponsor: Special Scientific Research Funds for Central Non-profit Institutes of Chinese Academy of Fishery Sciences; Grant number: 2013A0703; Contract grant sponsor: Fisheries Sanxin Engineering Funds of Ocean and Fishery Bureau of Jiangsu province; Grant number: Y2014-38; Contract grant sponsor: Funds for Introduction of Foreign Experts by State Administration of Foreign Experts Affairs of the People's Republic of China; Grant number: 20130326008 and 20140326019.</t>
  </si>
  <si>
    <t>0362-2525</t>
  </si>
  <si>
    <t>1097-4687</t>
  </si>
  <si>
    <t>J MORPHOL</t>
  </si>
  <si>
    <t>J. Morphol.</t>
  </si>
  <si>
    <t>10.1002/jmor.20406</t>
  </si>
  <si>
    <t>CU1ZZ</t>
  </si>
  <si>
    <t>WOS:000363322300002</t>
  </si>
  <si>
    <t>Du, W; Cheng, J; Cheng, Y; Wang, L; He, Y; Wang, Z; Zhang, H</t>
  </si>
  <si>
    <t>Du, W.; Cheng, J.; Cheng, Y.; Wang, L.; He, Y.; Wang, Z.; Zhang, H.</t>
  </si>
  <si>
    <t>Physiological characteristics and related gene expression of after-ripening on seed dormancy release in rice</t>
  </si>
  <si>
    <t>PLANT BIOLOGY</t>
  </si>
  <si>
    <t>Abscisic acid; after-ripening; gibberellins; indole acetic acid; rice; seed dormancy</t>
  </si>
  <si>
    <t>QUANTITATIVE TRAIT LOCUS; ABSCISIC-ACID LEVELS; ARABIDOPSIS CVI; LOW-TEMPERATURE; GERMINATION; BIOSYNTHESIS; BARLEY; AUXIN; IDENTIFICATION; MAIZE</t>
  </si>
  <si>
    <t>[Du, W.; Cheng, J.; Cheng, Y.; Wang, L.; He, Y.; Wang, Z.; Zhang, H.] Nanjing Agr Univ, Jiangsu Collaborat Innovat Ctr Modern Crop Prod, State Key Lab Crop Genet &amp; Germplasm Enhancement, Lab Seed Sci &amp; Technol, Nanjing 210095, Jiangsu, Peoples R China</t>
  </si>
  <si>
    <t>Wang, Z (reprint author), Nanjing Agr Univ, Jiangsu Collaborat Innovat Ctr Modern Crop Prod, State Key Lab Crop Genet &amp; Germplasm Enhancement, Lab Seed Sci &amp; Technol, Nanjing 210095, Jiangsu, Peoples R China.</t>
  </si>
  <si>
    <t>National Natural Science Foundation of China [31271806, 31000748]; Fundamental Research Funds for the Central Universities [KYZ201402, KYZ201505, KYZ201202-9]; Special Fund for Agro-scientific Research in the Public Interest [201203052]; Jiangsu Agriculture Science and Technology Innovation Fund [CX(12)1003-3]</t>
  </si>
  <si>
    <t>This work was supported by the National Natural Science Foundation of China (Grant No. 31271806; 31000748), the Fundamental Research Funds for the Central Universities (Grant No. KYZ201402; KYZ201505; KYZ201202-9), the Special Fund for Agro-scientific Research in the Public Interest (Grant No. 201203052) and the Jiangsu Agriculture Science and Technology Innovation Fund (CX(12)1003-3).</t>
  </si>
  <si>
    <t>1435-8603</t>
  </si>
  <si>
    <t>1438-8677</t>
  </si>
  <si>
    <t>Plant Biol.</t>
  </si>
  <si>
    <t>10.1111/plb.12371</t>
  </si>
  <si>
    <t>CU2HH</t>
  </si>
  <si>
    <t>WOS:000363344100007</t>
  </si>
  <si>
    <t>Song, DJ; Yang, ZK; Liu, YJ; Niu, QX; Yang, HW</t>
  </si>
  <si>
    <t>Song, Da-Jie; Yang, Ze-kun; Liu, Yu-Jie; Niu, Qing-Xia; Yang, Hong-Wei</t>
  </si>
  <si>
    <t>A Study on Plasma Photonic Crystals: Electromagnetic Characteristics Using ICCG-based JEC-CN-FDTD Algorithm</t>
  </si>
  <si>
    <t>ZEITSCHRIFT FUR NATURFORSCHUNG SECTION A-A JOURNAL OF PHYSICAL SCIENCES</t>
  </si>
  <si>
    <t>Crank-Nicolson Difference Scheme; Current Density Convolution; Finite Difference Time Domain; ICCG; Plasma Photonic Crystals; Reflection Coefficient; Transmission Coefficient</t>
  </si>
  <si>
    <t>DIFFERENCE TIME-DOMAIN; CONJUGATE-GRADIENT METHOD; DISPERSIVE MEDIA; ITERATIVE SOLUTION; MATRIX; WAVE; IMPLEMENTATIONS; CONVERGENCE; COEFFICIENT; SIMULATION</t>
  </si>
  <si>
    <t>[Song, Da-Jie; Liu, Yu-Jie; Niu, Qing-Xia; Yang, Hong-Wei] Nanjing Agr Univ, Dept Phys, Nanjing 210095, Jiangsu, Peoples R China; [Yang, Ze-kun] Lanzhou Univ, Sch Informat Sci &amp; Engn, Lanzhou 730000, Peoples R China</t>
  </si>
  <si>
    <t>Yang, HW (reprint author), Nanjing Agr Univ, Dept Phys, Nanjing 210095, Jiangsu, Peoples R China.</t>
  </si>
  <si>
    <t>0932-0784</t>
  </si>
  <si>
    <t>1865-7109</t>
  </si>
  <si>
    <t>Z NATURFORSCH A</t>
  </si>
  <si>
    <t>Z. Naturfors. Sect. A-J. Phys. Sci.</t>
  </si>
  <si>
    <t>10.1515/zna-2015-0279</t>
  </si>
  <si>
    <t>Chemistry, Physical; Physics, Multidisciplinary</t>
  </si>
  <si>
    <t>Chemistry; Physics</t>
  </si>
  <si>
    <t>CU4EE</t>
  </si>
  <si>
    <t>WOS:000363478800001</t>
  </si>
  <si>
    <t>Chen, Q; Ni, HY; Zhuang, W; Sun, ZG; Yang, ZZ; Wang, HM; He, Q; He, J</t>
  </si>
  <si>
    <t>Chen, Qing; Ni, Hai-Yan; Zhuang, Wen; Sun, Zhong-Guan; Yang, Zhen-Zhen; Wang, Hong-Mei; He, Qin; He, Jian</t>
  </si>
  <si>
    <t>Nitratireductor soli sp nov., isolated from phenol-contaminated soil</t>
  </si>
  <si>
    <t>Nitratireductor soli sp nov.; Taxonomy; Phenol-contaminated; ANI estimate</t>
  </si>
  <si>
    <t>DNA-DNA HYBRIDIZATION; LIPID-COMPOSITION; SEQUENCES; STANDARD; TREES</t>
  </si>
  <si>
    <t>[Chen, Qing; Sun, Zhong-Guan; Yang, Zhen-Zhen; Wang, Hong-Mei] Zaozhuang Univ, Coll Life Sci, Zaozhuang 277160, Shandong, Peoples R China; [Ni, Hai-Yan; He, Qin; He, Jian] Nanjing Agr Univ, Coll Life Sci, Key Lab Agr Environm Microbiol, Minist Agr, Nanjing 210095, Jiangsu, Peoples R China; [Zhuang, Wen] Zaozhuang Univ, Coll City &amp; Architecture Engn, Zaozhuang 277160, Shandong, Peoples R China</t>
  </si>
  <si>
    <t>Wang, HM (reprint author), Zaozhuang Univ, Coll Life Sci, Zaozhuang 277160, Shandong, Peoples R China.</t>
  </si>
  <si>
    <t>chenqing8686@126.com; 2013216020@njau.edu.cn; wzhuang@yic.ac.cn; zhongguan115@163.com; 18363749430@163.com; zzxywhm@163.com; qhe@njau.edu.cn; hejian@njau.edu.cn</t>
  </si>
  <si>
    <t>Research Fund for Doctoral Program of Zaozhuang University, China [2014BS14]; Natural Science Foundation of Shandong Province, China [ZR2014DP005]; National natural science foundation of China [31270157]</t>
  </si>
  <si>
    <t>This work was supported by the Research Fund for the Doctoral Program of Zaozhuang University, China (2014BS14), the Natural Science Foundation of Shandong Province, China (ZR2014DP005), and the National natural science foundation of China (Grant No. 31270157). We acknowledge Dr. Qi-Liang Lai (Key Laboratory of Marine Biogenetic Resources, Third Institute of Oceanography, State Oceanic Administration, Xiamen, China) for genome analysis and submission.</t>
  </si>
  <si>
    <t>10.1007/s10482-015-0567-3</t>
  </si>
  <si>
    <t>CT5WI</t>
  </si>
  <si>
    <t>WOS:000362881400012</t>
  </si>
  <si>
    <t>Li, Y; Que, YW; Liu, YT; Yue, XF; Meng, XL; Zhang, ZG; Wang, ZY</t>
  </si>
  <si>
    <t>Li, Ya; Que, Yawei; Liu, Yuting; Yue, Xiaofeng; Meng, Xiuli; Zhang, Zhengguang; Wang, Zhengyi</t>
  </si>
  <si>
    <t>The putative G gamma subunit gene MGG1 is required for conidiation, appressorium formation, mating and pathogenicity in Magnaporthe oryzae</t>
  </si>
  <si>
    <t>Magnaporthe oryzae; G gamma subunit Mgg1; Appressorium development; Pathogenicity; cAMP signaling pathway</t>
  </si>
  <si>
    <t>G-BETA-GAMMA; INFECTION STRUCTURE FORMATION; ALPHA PROTEIN-LEVELS; RICE BLAST; NEUROSPORA-CRASSA; HOST PENETRATION; PLANT INFECTION; GRISEA; GROWTH; DIFFERENTIATION</t>
  </si>
  <si>
    <t>[Li, Ya; Que, Yawei; Liu, Yuting; Yue, Xiaofeng; Wang, Zhengyi] Zhejiang Univ, State Key Lab Rice Biol, Inst Biotechnol, Hangzhou 310029, Zhejiang, Peoples R China; [Li, Ya; Meng, Xiuli] Fujian Agr &amp; Forestry Univ, Key Lab Biopesticide &amp; Chem Biol, Minist Educ, Fuzhou 350002, Peoples R China; [Zhang, Zhengguang] Nanjing Agr Univ, Dept Plant Pathol, Coll Plant Protect, Nanjing 210095, Jiangsu, Peoples R China</t>
  </si>
  <si>
    <t>Wang, ZY (reprint author), Zhejiang Univ, State Key Lab Rice Biol, Inst Biotechnol, Hangzhou 310029, Zhejiang, Peoples R China.</t>
  </si>
  <si>
    <t>zhywang@zju.edu.cn</t>
  </si>
  <si>
    <t>National Key Basic Research and Development Program of China [2012CB114002]; Program for Changjiang Scholars and Innovative Research Team in University [IRT0943]; Natural Science Foundation of China [30670073, 31370172]</t>
  </si>
  <si>
    <t>This work was supported by National Key Basic Research and Development Program of China (2012CB114002), by Program for Changjiang Scholars and Innovative Research Team in University (IRT0943), and the Natural Science Foundation of China (Grant No. 30670073 and 31370172) to ZYW.</t>
  </si>
  <si>
    <t>10.1007/s00294-015-0490-1</t>
  </si>
  <si>
    <t>CT8CX</t>
  </si>
  <si>
    <t>WOS:000363043700016</t>
  </si>
  <si>
    <t>Cheng, JP; He, YQ; Yang, B; Lai, YY; Wang, ZF; Zhang, HS</t>
  </si>
  <si>
    <t>Cheng, Jinping; He, Yongqi; Yang, Bin; Lai, Yanyan; Wang, Zhoufei; Zhang, Hongsheng</t>
  </si>
  <si>
    <t>Association mapping of seed germination and seedling growth at three conditions in indica rice (Oryza sativa L.)</t>
  </si>
  <si>
    <t>EUPHYTICA</t>
  </si>
  <si>
    <t>Rice; Association mapping; Seed germination; Seedling growth; Elite allele</t>
  </si>
  <si>
    <t>QUANTITATIVE TRAIT LOCI; LOW-TEMPERATURE GERMINABILITY; RECOMBINANT INBRED LINES; DROUGHT-RESISTANCE; SALT TOLERANCE; PHYSIOLOGICAL TRAITS; GENETIC DIVERSITY; RUFIPOGON GRIFF.; IDENTIFICATION; VIGOR</t>
  </si>
  <si>
    <t>[Cheng, Jinping; He, Yongqi; Yang, Bin; Lai, Yanyan; Wang, Zhoufei; Zhang, Hongsheng] Nanjing Agr Univ, Jiangsu Collaborat Innovat Ctr Modern Crop Prod, State Key Lab Crop Genet &amp; Germplasm Enhancement, Lab Seed Sci &amp; Technol, Nanjing 210095, Jiangsu, Peoples R China</t>
  </si>
  <si>
    <t>Wang, ZF (reprint author), Nanjing Agr Univ, Jiangsu Collaborat Innovat Ctr Modern Crop Prod, State Key Lab Crop Genet &amp; Germplasm Enhancement, Lab Seed Sci &amp; Technol, Nanjing 210095, Jiangsu, Peoples R China.</t>
  </si>
  <si>
    <t>National Natural Science Foundation of China [31271806]; Fundamental Research Funds for the Central Universities [KYZ201402, KYZ201505]; Special Fund for Agro-scientific Research in the Public Interest [201203052]; Jiangsu Agriculture Science and Technology Innovation Fund [CX(12)1003-3]</t>
  </si>
  <si>
    <t>This work was supported by the National Natural Science Foundation of China (Grant No. 31271806), the Fundamental Research Funds for the Central Universities (Grant No. KYZ201402; KYZ201505), the Special Fund for Agro-scientific Research in the Public Interest (Grant No. 201203052) and the Jiangsu Agriculture Science and Technology Innovation Fund (CX(12)1003-3).</t>
  </si>
  <si>
    <t>0014-2336</t>
  </si>
  <si>
    <t>1573-5060</t>
  </si>
  <si>
    <t>Euphytica</t>
  </si>
  <si>
    <t>10.1007/s10681-015-1477-1</t>
  </si>
  <si>
    <t>CT5YD</t>
  </si>
  <si>
    <t>WOS:000362886100010</t>
  </si>
  <si>
    <t>Chen, L; Zhou, GH; Zhang, WG</t>
  </si>
  <si>
    <t>Chen, Lin; Zhou, Guang-hong; Zhang, Wan-gang</t>
  </si>
  <si>
    <t>Effects of High Oxygen Packaging on Tenderness and Water Holding Capacity of Pork Through Protein Oxidation</t>
  </si>
  <si>
    <t>High oxygen modified atmosphere packaging; Pork muscle; Protein oxidation; Calpain; Tenderness; Water holding capacity</t>
  </si>
  <si>
    <t>IN-VITRO DIGESTIBILITY; PORCINE LONGISSIMUS-DORSI; MU-CALPAIN; MEAT QUALITY; MYOFIBRILLAR PROTEINS; SKELETAL-MUSCLE; BOVINE MUSCLE; STORAGE; ATMOSPHERE; DEGRADATION</t>
  </si>
  <si>
    <t>[Chen, Lin; Zhou, Guang-hong; Zhang, Wan-gang] Nanjing Agr Univ, Key Lab Meat Proc &amp; Qual Control, Synerget Innovat Ctr Food Safety &amp; Nutr,Coll Food, Minist Educ China,Jiangsu Innovat Ctr Meat Prod &amp;, Nanjing 210095, Jiangsu, Peoples R China; [Zhang, Wan-gang] Nanjing Agr Univ, Coll Food Sci &amp; Technol, Natl Ctr Meat Qual &amp; Safety Control 205, Nanjing 210095, Jiangsu, Peoples R China</t>
  </si>
  <si>
    <t>Zhang, WG (reprint author), Nanjing Agr Univ, Key Lab Meat Proc &amp; Qual Control, Synerget Innovat Ctr Food Safety &amp; Nutr,Coll Food, Minist Educ China,Jiangsu Innovat Ctr Meat Prod &amp;, Nanjing 210095, Jiangsu, Peoples R China.</t>
  </si>
  <si>
    <t>National Natural Science Foundation of China [31271899]; Ministry of Science and Technology of China [2012BAD28B03]</t>
  </si>
  <si>
    <t>The authors would like to thank The National Natural Science Foundation of China (31271899) and The Ministry of Science and Technology of China (2012BAD28B03) for their financial support.</t>
  </si>
  <si>
    <t>10.1007/s11947-015-1566-0</t>
  </si>
  <si>
    <t>CT3UK</t>
  </si>
  <si>
    <t>WOS:000362732200010</t>
  </si>
  <si>
    <t>Clare, A; Shackley, S; Joseph, S; Hammond, J; Pan, GX; Bloom, A</t>
  </si>
  <si>
    <t>Clare, Abbie; Shackley, Simon; Joseph, Stephen; Hammond, James; Pan, Genxing; Bloom, Anthony</t>
  </si>
  <si>
    <t>Competing uses for China's straw: the economic and carbon abatement potential of biochar</t>
  </si>
  <si>
    <t>biochar; bioenergy; biomass; briquetting; China; gasification; pyrolysis</t>
  </si>
  <si>
    <t>LIFE-CYCLE ASSESSMENT; ORGANIC-CARBON; BLACK CARBON; CROP PRODUCTIVITY; CONTAMINATED SOILS; POWER-GENERATION; USE EFFICIENCY; CLIMATE-CHANGE; FOOD SECURITY; RURAL CHINA</t>
  </si>
  <si>
    <t>[Clare, Abbie; Shackley, Simon; Bloom, Anthony] Univ Edinburgh, Edinburgh EH9 3JN, Midlothian, Scotland; [Clare, Abbie] Scotlands Rural Coll, Edinburgh EH9 3JG, Midlothian, Scotland; [Joseph, Stephen] Univ Newcastle, Discipline Chem, Callaghan, NSW 2308, Australia; [Joseph, Stephen; Pan, Genxing] Nanjing Agr Univ, Nanjing 210095, Jiangsu, Peoples R China; [Joseph, Stephen] Univ New S Wales, Sch Mat Sci &amp; Engn, Sydney, NSW 2052, Australia; [Hammond, James] Chinese Acad Sci, Kunming Inst Bot, Key Lab Biodivers &amp; Biogeog East Asia, Kunming 650201, Peoples R China; [Hammond, James] World Agroforestry Ctr East &amp; Cent Asia, Kunming 650201, Peoples R China</t>
  </si>
  <si>
    <t>Clare, A (reprint author), Univ Edinburgh, Crew Bldg,Kings Bldg, Edinburgh EH9 3JN, Midlothian, Scotland.</t>
  </si>
  <si>
    <t>Abbie.Clare@ed.ac.uk</t>
  </si>
  <si>
    <t>Policy Innovation Systems for Clean Energy Security (PISCES) programme - UK Department for International Development (DFID); Sustainable Agriculture Innovation Network (SAIN) - UK Department for International Development (DFID); EPSRC; Scotland's Rural College (SRUC)</t>
  </si>
  <si>
    <t>This work was supported by the Policy Innovation Systems for Clean Energy Security (PISCES) programme and the Sustainable Agriculture Innovation Network (SAIN), both of which are funded by the UK Department for International Development (DFID). It was also funded by the EPSRC (Science and Innovation Award) and Scotland's Rural College (SRUC). The authors would also like to thank Meng Qingnan for her assistance with data collection; Saran Sohi, Andrew Cross, and colleagues at the UK Biochar Research Centre for their constructive feedback; and the very helpful comments from anonymous reviewers of this article.</t>
  </si>
  <si>
    <t>10.1111/gcbb.12220</t>
  </si>
  <si>
    <t>CT5FN</t>
  </si>
  <si>
    <t>WOS:000362834200008</t>
  </si>
  <si>
    <t>Wang, YL; Wang, H; Ma, YJ; Yang, WM; Yang, Q; Yu, DY</t>
  </si>
  <si>
    <t>Wang, Yongli; Wang, Hui; Ma, Yujie; Yang, Wenming; Yang, Qing; Yu, Deyue</t>
  </si>
  <si>
    <t>Identification of soybean herbivory-regulated genes and a transgenic investigation of their potential in insect resistance</t>
  </si>
  <si>
    <t>PLANT CELL TISSUE AND ORGAN CULTURE</t>
  </si>
  <si>
    <t>Soybean; Common cutworm; RNA-Seq; Vegetative storage protein; Transgenic plant; Insect resistance</t>
  </si>
  <si>
    <t>TIME QUANTITATIVE PCR; FEEDING-DETERRENT ACTIVITY; STORAGE PROTEIN GENES; MEXICAN BEAN BEETLE; RNA-SEQ DATA; NICOTIANA-ATTENUATA; PHENYLPROPANOID PATHWAY; STRESS-RESPONSE; PLANT DEFENSE; PHYTOALEXIN BIOSYNTHESIS</t>
  </si>
  <si>
    <t>[Wang, Yongli; Wang, Hui; Ma, Yujie; Yang, Wenming; Yu, Deyue] Nanjing Agr Univ, Natl Ctr Soybean Improvement, Natl Key Lab Crop Genet &amp; Germplasm Enhancement, Nanjing 210095, Jiangsu, Peoples R China; [Wang, Yongli] Jiangsu Univ, Biofuels Inst, Sch Environm, Zhenjiang 212013, Peoples R China; [Yang, Qing] Nanjing Agr Univ, Coll Life Sci, Nanjing 210095, Jiangsu, Peoples R China; [Yu, Deyue] Nanjing Agr Univ, Coll Agr, Nanjing 210095, Jiangsu, Peoples R China</t>
  </si>
  <si>
    <t>Key Transgenic Breeding Program of China [2013ZX08004-003]; National Natural Science Foundation of China [31201230, 31171573]; Jiangsu Provincial Support Program [BK2012768, BE2012328]; Program for Changjiang Scholars and Innovative Research Team in University [PCSIRT13073]; Jiangsu Collaborative Innovation Center for Modern Crop Production (JCIC-MCP)</t>
  </si>
  <si>
    <t>This work was supported in part by the Key Transgenic Breeding Program of China (2013ZX08004-003), National Natural Science Foundation of China (31201230, 31171573), Jiangsu Provincial Support Program (BK2012768, BE2012328), Program for Changjiang Scholars and Innovative Research Team in University (PCSIRT13073) and Jiangsu Collaborative Innovation Center for Modern Crop Production (JCIC-MCP).</t>
  </si>
  <si>
    <t>0167-6857</t>
  </si>
  <si>
    <t>1573-5044</t>
  </si>
  <si>
    <t>PLANT CELL TISS ORG</t>
  </si>
  <si>
    <t>Plant Cell Tissue Organ Cult.</t>
  </si>
  <si>
    <t>10.1007/s11240-015-0837-9</t>
  </si>
  <si>
    <t>CT6BQ</t>
  </si>
  <si>
    <t>WOS:000362896100011</t>
  </si>
  <si>
    <t>Xun, WB; Huang, T; Zhao, J; Ran, W; Wang, BR; Shen, QR; Zhang, RF</t>
  </si>
  <si>
    <t>Xun, Weibing; Huang, Ting; Zhao, Jun; Ran, Wei; Wang, Boren; Shen, Qirong; Zhang, Ruifu</t>
  </si>
  <si>
    <t>Environmental conditions rather than microbial inoculum composition determine the bacterial composition, microbial biomass and enzymatic activity of reconstructed soil microbial communities</t>
  </si>
  <si>
    <t>gamma-ray sterilization; Soil incubation; Bacterial community; Microbial biomass; Enzymatic activity</t>
  </si>
  <si>
    <t>DENITRIFYING BACTERIA; DIVERSITY; RESPONSES; ADAPTATION; ECOSYSTEM; GRADIENT; DORMANCY; SHIFTS; GENES; NIRS</t>
  </si>
  <si>
    <t>[Xun, Weibing; Zhao, Jun; Ran, Wei; Shen, Qirong; Zhang, Ruifu] Nanjing Agr Univ, Natl Engn Res Ctr Organ based Fertilizers, Jiangsu Key Lab, Nanjing 210095, Jiangsu, Peoples R China; [Xun, Weibing; Zhao, Jun; Ran, Wei; Shen, Qirong; Zhang, Ruifu] Nanjing Agr Univ, Engn Ctr Solid Organ Waste Utilizat, Nanjing 210095, Jiangsu, Peoples R China; [Xun, Weibing; Zhang, Ruifu] Chinese Acad Agr Sci, Inst Agr Resources &amp; Reg Planning, Minist Agr, Key Lab Microbial Resources Collect &amp; Preservat, Beijing 100081, Peoples R China; [Huang, Ting] Nanjing Agr Univ, Coll Sci, Nanjing 210095, Jiangsu, Peoples R China; [Wang, Boren] Chinese Acad Agr Sci, Qiyang Red Soil Expt Stn, Qiyang 426182, Peoples R China</t>
  </si>
  <si>
    <t>Zhang, RF (reprint author), Nanjing Agr Univ, Coll Resources &amp; Environm Sci, Nanjing 210095, Jiangsu, Peoples R China.</t>
  </si>
  <si>
    <t>rfzhang@njau.edu.cn</t>
  </si>
  <si>
    <t>Chinese Ministry of Science and Technology [2015CB150500]; Fundamental Research Funds for the Central Universities [KYTZ201404]; China Postdoctoral Science Foundation [2014M560430]; Priority Academic Program Development (PAPD) of Jiangsu Higher Education Institutions; 111 Project [B12009]</t>
  </si>
  <si>
    <t>The authors thank the staff at the Qiyang Red Soil Experimental Station for managing the field experiments and helping with the collection of soil samples. This research was financially supported by the Chinese Ministry of Science and Technology (2015CB150500), the Fundamental Research Funds for the Central Universities (KYTZ201404) and the China Postdoctoral Science Foundation (2014M560430). RZ and QS were also supported by the Priority Academic Program Development (PAPD) of Jiangsu Higher Education Institutions and the 111 Project (B12009). The authors are grateful for Prof. Paolo Nannipieri of University of Florence for his helpful discussion on this manuscript.</t>
  </si>
  <si>
    <t>10.1016/j.soilbio.2015.07.018</t>
  </si>
  <si>
    <t>CT8OI</t>
  </si>
  <si>
    <t>WOS:000363075500002</t>
  </si>
  <si>
    <t>Wang, AM; Yang, WP; Shen, YL; Han, GM; Lv, F; Yu, YB; Huang, JT; Zhang, JH</t>
  </si>
  <si>
    <t>Wang, Aimin; Yang, Wenping; Shen, Yonglong; Han, Guangming; Lv, Fu; Yu, Yebing; Huang, Jintian; Zhang, Jiahong</t>
  </si>
  <si>
    <t>Effects of dietary lipid levels on growth performance, whole body composition and fatty acid composition of juvenile gibel carp (Carassius auratus gibelio)</t>
  </si>
  <si>
    <t>dietary lipid level; weight gain; fatty acid composition; hepatosomatic index; gibel carp (Carassius auratus gibelio)</t>
  </si>
  <si>
    <t>HALIBUT HIPPOGLOSSUS-HIPPOGLOSSUS; FEED-UTILIZATION; MUSCLE COMPOSITION; DIGESTIBILITY; METABOLISM; L.; DEPOSITION; ENZYME; LARVAE; MEAL</t>
  </si>
  <si>
    <t>[Wang, Aimin; Yang, Wenping; Lv, Fu; Yu, Yebing; Huang, Jintian] Yancheng Inst Technol, Dept Ocean Technol, Key Lab Aquaculture &amp; Ecol Coastal Pool Jiangsu P, Yancheng 224051, Peoples R China; [Shen, Yonglong] Nanjing Agr Univ, Wuxi Coll Fisheries, Wuxi, Peoples R China; [Han, Guangming; Zhang, Jiahong] Inst Agr Sci Lixiahe Dist Jiangsu Prov, Yangzhou, Peoples R China</t>
  </si>
  <si>
    <t>Wang, AM (reprint author), Yancheng Inst Technol, Dept Ocean Technol, Key Lab Aquaculture &amp; Ecol Coastal Pool Jiangsu P, Yancheng 224051, Peoples R China.</t>
  </si>
  <si>
    <t>blueseawam@ycit.cn</t>
  </si>
  <si>
    <t>'333 High-level Personnel Training Project' in Jiangsu province; 'Three Projects' on aquaculture of Jiangsu Province [PJ2010-59]</t>
  </si>
  <si>
    <t>This research was supported by funding from the '333 High-level Personnel Training Project' in Jiangsu province and the 'Three Projects' on aquaculture of Jiangsu Province (No. PJ2010-59). We thank X. L. Yin, M. M Zhang, Z. S. Wang, L. L. Lv and L. Zhang for their help in this study.</t>
  </si>
  <si>
    <t>10.1111/are.12571</t>
  </si>
  <si>
    <t>CT0XS</t>
  </si>
  <si>
    <t>WOS:000362521900023</t>
  </si>
  <si>
    <t>Ye, M; Sun, MM; Wan, JZ; Fang, GD; Li, HX; Hu, F; Jiang, X; Kengara, FO</t>
  </si>
  <si>
    <t>Ye, Mao; Sun, Mingming; Wan, Jinzhong; Fang, Guodong; Li, Huixin; Hu, Feng; Jiang, Xin; Kengara, Fredrick Orori</t>
  </si>
  <si>
    <t>Evaluation of enhanced soil washing process with tea saponin in a peanut oil-water solvent system for the extraction of PBDEs/PCBs/PAHs and heavy metals from an electronic waste site followed by vetiver grass phytoremediation</t>
  </si>
  <si>
    <t>mixed-contaminated site; soil washing; tea saponin; peanut oil; vetiver grass cultivation; Tenax extraction</t>
  </si>
  <si>
    <t>PLANT-DERIVED BIOSURFACTANT; ZIZANIOIDES L. NASH; CONTAMINATED SOILS; POLYCHLORINATED-BIPHENYLS; DISMANTLING AREA; VEGETABLE-OIL; REMOVAL; REMEDIATION; PBDES; PAHS</t>
  </si>
  <si>
    <t>[Ye, Mao; Jiang, Xin] Chinese Acad Sci, Inst Soil Sci, State Key Lab Soil &amp; Sustainable Agr, Nanjing 210008, Jiangsu, Peoples R China; [Sun, Mingming; Li, Huixin; Hu, Feng] Nanjing Agr Univ, Coll Resources &amp; Environm Sci, Soil Ecol Lab, Nanjing 210095, Jiangsu, Peoples R China; [Wan, Jinzhong] Minist Environm Protect China, Nanjing Inst Environm Sci, Nanjing 210042, Jiangsu, Peoples R China; [Fang, Guodong] Chinese Acad Sci, Inst Soil Sci, Key Lab Soil Environm &amp; Pollut Remediat, Nanjing 210008, PR, Peoples R China; [Kengara, Fredrick Orori] Maseno Univ, Dept Chem, Maseno 40105, Kenya</t>
  </si>
  <si>
    <t>Ye, M (reprint author), Chinese Acad Sci, Inst Soil Sci, State Key Lab Soil &amp; Sustainable Agr, Nanjing 210008, Jiangsu, Peoples R China.</t>
  </si>
  <si>
    <t>yemao@issas.ac.cn; jiangxin@issas.ac.cn</t>
  </si>
  <si>
    <t>National and Jiangsu Province Natural Science Foundation of China [41401254, 41401347, BK20141050, BK20140723, 41201311, 2014CB441105]</t>
  </si>
  <si>
    <t>This work was supported financially by grants from the National and Jiangsu Province Natural Science Foundation of China Nos. 41401254, 41401347, BK20141050, BK20140723, 41201311, and 2014CB441105.</t>
  </si>
  <si>
    <t>10.1002/jctb.4512</t>
  </si>
  <si>
    <t>CS8VE</t>
  </si>
  <si>
    <t>WOS:000362366700009</t>
  </si>
  <si>
    <t>Gao, XQ; Zhang, WG; Zhou, GH</t>
  </si>
  <si>
    <t>Gao, Xue-qin; Zhang, Wan-gang; Zhou, Guang-hong</t>
  </si>
  <si>
    <t>Emulsion stability, thermo-rheology and quality characteristics of ground pork patties prepared with soy protein isolate and carrageenan</t>
  </si>
  <si>
    <t>ground pork patties; carrageenan; soy protein isolate; emulsion stability; microstructure</t>
  </si>
  <si>
    <t>BEEF PATTIES; KAPPA-CARRAGEENAN; FAT SUBSTITUTES; MEAT-PRODUCTS; GOAT MEAT; SAUSAGES; KONJAC; WATER; SALT; MICROSTRUCTURE</t>
  </si>
  <si>
    <t>[Gao, Xue-qin; Zhang, Wan-gang; Zhou, Guang-hong] Nanjing Agr Univ, Coll Food Sci &amp; Technol, Synerget Innovat Ctr Food Safety &amp; Nutr, Key Lab Meat Proc &amp; Qual Control, Nanjing 210095, Jiangsu, Peoples R China; [Gao, Xue-qin] Henan Inst Sci &amp; Technol, Dept Food Sci, Xinxiang 453003, Henan, Peoples R China</t>
  </si>
  <si>
    <t>Zhang, WG (reprint author), Nanjing Agr Univ, Coll Food Sci &amp; Technol, Synerget Innovat Ctr Food Safety &amp; Nutr, Key Lab Meat Proc &amp; Qual Control, Nanjing 210095, Jiangsu, Peoples R China.</t>
  </si>
  <si>
    <t>10.1002/jsfa.7023</t>
  </si>
  <si>
    <t>CS8VK</t>
  </si>
  <si>
    <t>WOS:000362367400007</t>
  </si>
  <si>
    <t>Han, HM; Tian, ZW; Fan, YH; Cui, YK; Cai, J; Jiang, D; Cao, WX; Dai, TB</t>
  </si>
  <si>
    <t>Han, Huimin; Tian, Zhongwei; Fan, Yonghui; Cui, Yakun; Cai, Jian; Jiang, Dong; Cao, Weixing; Dai, Tingbo</t>
  </si>
  <si>
    <t>Water-deficit treatment followed by re-watering stimulates seminal root growth associated with hormone balance and photosynthesis in wheat (Triticum aestivum L.) seedlings</t>
  </si>
  <si>
    <t>Winter wheat (Triticum aestivum L.); Water deficit; Root morphology; Hormone balance; Photosynthesis</t>
  </si>
  <si>
    <t>SYSTEM ARCHITECTURE; ARABIDOPSIS SEEDLINGS; DROUGHT-RESISTANCE; AUXIN TRANSPORT; RICE LINES; STRESS; INITIATION; CYTOKININS; RESPONSES; YIELD</t>
  </si>
  <si>
    <t>[Han, Huimin; Tian, Zhongwei; Fan, Yonghui; Cui, Yakun; Cai, Jian; Jiang, Dong; Cao, Weixing; Dai, Tingbo] Nanjing Agr Univ, Minist Agr, Key Lab Crop Physiol Ecol &amp; Prod Management, Nanjing 210095, Jiangsu, Peoples R China</t>
  </si>
  <si>
    <t>Dai, TB (reprint author), Nanjing Agr Univ, Minist Agr, Key Lab Crop Physiol Ecol &amp; Prod Management, 1 Weigang Rd, Nanjing 210095, Jiangsu, Peoples R China.</t>
  </si>
  <si>
    <t>tingbod@njau.edu.cn</t>
  </si>
  <si>
    <t>National Natural Science Foundation of China [31471443]; Priority Academic Program Development of Jiangsu Higher Education Institutions (PAPD)</t>
  </si>
  <si>
    <t>We acknowledge generous financial support from the National Natural Science Foundation of China (Grant No. 31471443) and a Project Funded by the Priority Academic Program Development of Jiangsu Higher Education Institutions (PAPD).</t>
  </si>
  <si>
    <t>10.1007/s10725-015-0053-y</t>
  </si>
  <si>
    <t>CT3DV</t>
  </si>
  <si>
    <t>WOS:000362688300010</t>
  </si>
  <si>
    <t>Tang, J; Li, L; Li, CM; Wu, J; Sun, Y; Wang, GL</t>
  </si>
  <si>
    <t>Tang, J.; Li, L.; Li, C. -M.; Wu, J.; Sun, Y.; Wang, G. -L.</t>
  </si>
  <si>
    <t>Upregulation of HO-1 with Haemin Alleviates LPS-Stimulated Pro-inflammatory Responses Through Downregulation of p38 Signalling Pathways in Rat Liver</t>
  </si>
  <si>
    <t>SCANDINAVIAN JOURNAL OF IMMUNOLOGY</t>
  </si>
  <si>
    <t>SHOCK-PROTEIN 32; HEPATIC-INJURY; ROS PRODUCTION; OXYGENASE-1; MICE; STRESS; CELLS; LIPOPOLYSACCHARIDE; INTERLEUKIN-10; ACTIVATION</t>
  </si>
  <si>
    <t>[Tang, J.; Li, L.; Li, C. -M.; Wu, J.; Sun, Y.; Wang, G. -L.] Nanjing Agr Univ, Coll Anim Sci &amp; Technol, Nanjing 210095, Jiangsu, Peoples R China</t>
  </si>
  <si>
    <t>Wang, GL (reprint author), Nanjing Agr Univ, Coll Anim Sci &amp; Technol, Nanjing 210095, Jiangsu, Peoples R China.</t>
  </si>
  <si>
    <t>glwang@njau.edu.cn</t>
  </si>
  <si>
    <t>0300-9475</t>
  </si>
  <si>
    <t>1365-3083</t>
  </si>
  <si>
    <t>SCAND J IMMUNOL</t>
  </si>
  <si>
    <t>Scand. J. Immunol.</t>
  </si>
  <si>
    <t>10.1111/sji.12352</t>
  </si>
  <si>
    <t>CT4AU</t>
  </si>
  <si>
    <t>WOS:000362749000006</t>
  </si>
  <si>
    <t>Liu, Y; Zhou, HM; Wang, JQ; Liu, XY; Cheng, K; Li, LQ; Zheng, JW; Zhang, XH; Zheng, JF; Pan, GX</t>
  </si>
  <si>
    <t>Liu, Yuan; Zhou, Huimin; Wang, Jianqing; Liu, Xiaoyu; Cheng, Kun; Li, Lianqing; Zheng, Jinwei; Zhang, Xuhui; Zheng, Jufeng; Pan, Genxing</t>
  </si>
  <si>
    <t>Short-term response of nitrifier communities and potential nitrification activity to elevated CO2 and temperature interaction in a Chinese paddy field</t>
  </si>
  <si>
    <t>Ammonia oxidizer; Elevated CO2; Warming; Nitrification activity; Rice paddy field</t>
  </si>
  <si>
    <t>AMMONIA-OXIDIZING BACTERIA; ATMOSPHERIC CO2; ENRICHMENT FACE; MICROBIAL COMMUNITY; CARBON-DIOXIDE; NICHE DIFFERENTIATION; NITROGEN DYNAMICS; IMPORTANT PLAYERS; SPECIES RICHNESS; SOIL-PH</t>
  </si>
  <si>
    <t>[Liu, Yuan; Zhou, Huimin; Wang, Jianqing; Liu, Xiaoyu; Cheng, Kun; Li, Lianqing; Zheng, Jinwei; Zhang, Xuhui; Zheng, Jufeng; Pan, Genxing] Nanjing Agr Univ, Inst Resource Ecosyst &amp; Environm Agr, Nanjing 210095, Jiangsu, Peoples R China; [Liu, Yuan] Huaibei Normal Univ, Dept Bioengn, Coll Life Sci, Huaibei 235000, Anhui, Peoples R China</t>
  </si>
  <si>
    <t>State Special Fund for Agro-scientific Research in the Public Interest (Impact of climate change on agricultural production of China) [200903003]; Priority Academic Program Development of Jiangsu Higher Education Institutions (PAPD)</t>
  </si>
  <si>
    <t>The present research was funded by "State Special Fund for Agro-scientific Research in the Public Interest" (Impact of climate change on agricultural production of China, grant number: 200903003), and by the Priority Academic Program Development of Jiangsu Higher Education Institutions (PAPD). The authors are grateful for the anonymous referees for their very constructive comments and suggestions for improving the scientific level and the English fluency.</t>
  </si>
  <si>
    <t>CS2EK</t>
  </si>
  <si>
    <t>WOS:000361880400011</t>
  </si>
  <si>
    <t>Li, JY; Zhang, DD; Jiang, GZ; Li, XF; Zhang, CN; Zhou, M; Liu, WB; Xu, WN</t>
  </si>
  <si>
    <t>Li, Jun-yi; Zhang, Ding-dong; Jiang, Guang-zhen; Li, Xiang-fei; Zhang, Chun-num; Zhou, Man; Liu, Wen-bin; Xu, Wei-na</t>
  </si>
  <si>
    <t>Cloning and characterization of microsomal triglyceride transfer protein gene and its potential connection with peroxisome proliferator-activated receptor (PPAR) in blunt snout bream (Megalobrama amblycephala)</t>
  </si>
  <si>
    <t>Microsomal triglyceride transfer protein; Peroxisome proliferator-activated receptor; Blunt snout bream; High-fat diet; Choline supplementations</t>
  </si>
  <si>
    <t>LOW-DENSITY LIPOPROTEIN; APOLIPOPROTEIN-B; LIPID-METABOLISM; BODY-COMPOSITION; APO-B; DIETARY-CHOLESTEROL; GROWTH-PERFORMANCE; INSULIN-RESISTANCE; HEPATIC STEATOSIS; MCA-RH7777 CELLS</t>
  </si>
  <si>
    <t>[Li, Jun-yi; Zhang, Ding-dong; Jiang, Guang-zhen; Li, Xiang-fei; Zhang, Chun-num; Zhou, Man; Liu, Wen-bin; Xu, Wei-na] Nanjing Agr Univ, Coll Anim Sci &amp; Technol, Lab Aquat Nutr &amp; Ecol, Nanjing 210095, Jiangsu, Peoples R China</t>
  </si>
  <si>
    <t>Liu, WB (reprint author), Nanjing Agr Univ, Weigang 1, Nanjing 210095, Jiangsu, Peoples R China.</t>
  </si>
  <si>
    <t>wbliu@njau.edu.cn; xuweina@njau.edu.cn</t>
  </si>
  <si>
    <t>National Technology System for the National Nature Science Youth Foundation of China [31202005]; National Natural Science Foundation of China [31172418]; Conventional Freshwater Fish Industries of China [CARS-46-20]</t>
  </si>
  <si>
    <t>This work was funded by the National Technology System for the National Nature Science Youth Foundation of China (31202005), the National Natural Science Foundation of China (31172418) and the Conventional Freshwater Fish Industries of China (CARS-46-20).</t>
  </si>
  <si>
    <t>10.1016/j.cbpb.2015.07.004</t>
  </si>
  <si>
    <t>CS1XJ</t>
  </si>
  <si>
    <t>WOS:000361861900004</t>
  </si>
  <si>
    <t>Yang, SX; Guo, C; Zhang, YK; Sun, JT; Hong, XY</t>
  </si>
  <si>
    <t>Yang, Si-Xia; Guo, Chao; Zhang, Yan-Kai; Sun, Jing-Tao; Hong, Xiao-Yue</t>
  </si>
  <si>
    <t>Expression level and immunolocalization of de novo methyltransferase 3 protein (TuDNMT3) in adult females and males of the two-spotted spider mite, Tetranychus urticae</t>
  </si>
  <si>
    <t>EXPERIMENTAL AND APPLIED ACAROLOGY</t>
  </si>
  <si>
    <t>DNA methyltransferase 3 protein; Gender; Expression; Localization; Tetranychus urticae</t>
  </si>
  <si>
    <t>MAMMALIAN DNA METHYLTRANSFERASES; SEQUENCE SPECIFICITY; STRUCTURE PREDICTION; GENE-REGULATION; METHYLATION; DNMT3A; CELLS; TRANSCRIPTION; DEACETYLASES; PERSPECTIVE</t>
  </si>
  <si>
    <t>[Yang, Si-Xia; Guo, Chao; Zhang, Yan-Kai; Sun, Jing-Tao; Hong, Xiao-Yue] Nanjing Agr Univ, Dept Entomol, Nanjing, Jiangsu, Peoples R China</t>
  </si>
  <si>
    <t>Hong, XY (reprint author), Nanjing Agr Univ, Dept Entomol, Nanjing, Jiangsu, Peoples R China.</t>
  </si>
  <si>
    <t>Ministry of Agriculture of China [201103020]; National Natural Science Foundation of China [31172131, 31371944]</t>
  </si>
  <si>
    <t>This study was supported in part by a Grant-in-aid from the Science and Technology Program of the National Public Welfare Professional Fund (No. 201103020) from the Ministry of Agriculture of China, and a Grant-in-aid for Scientific Research (Nos. 31172131 and 31371944) from the National Natural Science Foundation of China.</t>
  </si>
  <si>
    <t>0168-8162</t>
  </si>
  <si>
    <t>1572-9702</t>
  </si>
  <si>
    <t>EXP APPL ACAROL</t>
  </si>
  <si>
    <t>Exp. Appl. Acarol.</t>
  </si>
  <si>
    <t>10.1007/s10493-015-9957-5</t>
  </si>
  <si>
    <t>CS8FI</t>
  </si>
  <si>
    <t>WOS:000362321000005</t>
  </si>
  <si>
    <t>Guo, JF; Li, HS; Wang, B; Xue, XF; Hong, XY</t>
  </si>
  <si>
    <t>Guo, Jing-Feng; Li, Hao-Sen; Wang, Bing; Xue, Xiao-Feng; Hong, Xiao-Yue</t>
  </si>
  <si>
    <t>DNA barcoding reveals the protogyne and deutogyne of Tegolophus celtis sp nov (Acari: Eriophyidae)</t>
  </si>
  <si>
    <t>Taxonomy; Protogyne; Deutogyne; Eriophyoidea; DNA barcoding; K2P distances</t>
  </si>
  <si>
    <t>MITES ACARI; ERIOPHYOIDEA; SEQUENCES; HOST; BRAZIL; CHINA; TAXA</t>
  </si>
  <si>
    <t>[Guo, Jing-Feng; Li, Hao-Sen; Wang, Bing; Xue, Xiao-Feng; Hong, Xiao-Yue] Nanjing Agr Univ, Dept Entomol, Nanjing 210095, Jiangsu, Peoples R China</t>
  </si>
  <si>
    <t>Xue, Xiao-Feng/P-2046-2015</t>
  </si>
  <si>
    <t>Xue, Xiao-Feng/0000-0002-6374-8601</t>
  </si>
  <si>
    <t>National Natural Science Foundation of China [31172132]</t>
  </si>
  <si>
    <t>This research was funded by the National Natural Science Foundation of China (31172132). We thank Yan Dong and Xiao Han of Nanjing Agricultural University for their comments on the manuscript.</t>
  </si>
  <si>
    <t>10.1007/s10493-015-9953-9</t>
  </si>
  <si>
    <t>WOS:000362321000006</t>
  </si>
  <si>
    <t>Liu, JR; Meng, YL; Chen, J; Lv, FJ; Ma, Y; Chen, BL; Wang, YH; Zhou, ZG; Oosterhuis, DM</t>
  </si>
  <si>
    <t>Liu, Jingran; Meng, Yali; Chen, Ji; Lv, Fengjuan; Ma, Yina; Chen, Binglin; Wang, Youhua; Zhou, Zhiguo; Oosterhuis, Derrick M.</t>
  </si>
  <si>
    <t>Effect of late planting and shading on cotton yield and fiber quality formation</t>
  </si>
  <si>
    <t>Cotton (Gossypium hirsutum L.); Cool temperature; Planting date; Low light; Lint yield; Fiber quality</t>
  </si>
  <si>
    <t>COOL TEMPERATURE; BOLL; CELLULOSE; RESPONSES; GROWTH; ACCUMULATION; ENVIRONMENTS; SUCROSE; LIGHT</t>
  </si>
  <si>
    <t>[Liu, Jingran; Meng, Yali; Chen, Ji; Lv, Fengjuan; Ma, Yina; Chen, Binglin; Wang, Youhua; Zhou, Zhiguo] Nanjing Agr Univ, Minist Agr, Key Lab Crop Physiol &amp; Ecol, Nanjing 210095, Jiangsu, Peoples R China; [Liu, Jingran] Chinese Acad Agr Sci, Inst Cotton Res, State Key Lab Cotton Biol, Anyang, South Korea; [Oosterhuis, Derrick M.] Univ Arkansas, Dept Crop Soil &amp; Environm Sci, Fayetteville, AR 72704 USA</t>
  </si>
  <si>
    <t>Zhou, ZG (reprint author), Nanjing Agr Univ, Minist Agr, Key Lab Crop Physiol &amp; Ecol, Nanjing 210095, Jiangsu, Peoples R China.</t>
  </si>
  <si>
    <t>National Natural Science Foundation of China [31371583, 31401327]; China Agriculture Research System [CARS-18-20]; Jiangsu Collaborative Innovation Center for Modern Crop Production (JCIC-MCP); Special Fund for Agro-scientific Research in Public Interest [201203096]</t>
  </si>
  <si>
    <t>We are grateful for financial support from the National Natural Science Foundation of China (31371583, 31401327), China Agriculture Research System (CARS-18-20), Jiangsu Collaborative Innovation Center for Modern Crop Production (JCIC-MCP) and the Special Fund for Agro-scientific Research in the Public Interest (Impact of climate change on agriculture production of China, 201203096).</t>
  </si>
  <si>
    <t>10.1016/j.fcr.2015.07.008</t>
  </si>
  <si>
    <t>CS5QS</t>
  </si>
  <si>
    <t>WOS:000362133600001</t>
  </si>
  <si>
    <t>Chen, ML; Zhao, WQ; Meng, YL; Chen, BL; Wang, YH; Zhou, ZG; Oosterhuis, DM</t>
  </si>
  <si>
    <t>Chen, Meili; Zhao, Wenqing; Meng, Yali; Chen, Binglin; Wang, Youhua; Zhou, Zhiguo; Oosterhuis, Derrick M.</t>
  </si>
  <si>
    <t>A model for simulating the cotton (Gossypium hirsutum L.) embryo oil and protein accumulation under varying environmental conditions</t>
  </si>
  <si>
    <t>Cotton embryo; Crop model; Boll maturation period; Oil; Protein</t>
  </si>
  <si>
    <t>NITROGEN-FERTILIZATION; SEED QUALITY; GENETIC-ANALYSIS; CROP MANAGEMENT; WATER-STRESS; GROWTH; YIELD; WHEAT; EVAPOTRANSPIRATION; VALIDATION</t>
  </si>
  <si>
    <t>[Chen, Meili; Zhao, Wenqing; Meng, Yali; Chen, Binglin; Wang, Youhua; Zhou, Zhiguo] Nanjing Agr Univ, Minist Agr, Key Lab Crop Growth Regulat, Nanjing 210095, Jiangsu, Peoples R China; [Oosterhuis, Derrick M.] Univ Arkansas, Dept Crop Soil &amp; Environm Sci, Fayetteville, AR 72701 USA</t>
  </si>
  <si>
    <t>Meng, YL (reprint author), Nanjing Agr Univ, Dept Agron, Nanjing 210095, Jiangsu, Peoples R China.</t>
  </si>
  <si>
    <t>mengyl@njau.edu.cn; giscott@njau.edu.cn</t>
  </si>
  <si>
    <t>National Natural Science Foundation of China [31071363, 31371583]; China Agriculture Research System [CARS-18-20]; Jiangsu Collaborative Innovation Center for Modern Crop Production (JCIC-MCP); Special Fund for Agro-scientific Research in the Public Interest (Impact of climate change on agriculture production of China) [201203096]</t>
  </si>
  <si>
    <t>We are grateful for financial support from the National Natural Science Foundation of China (nos. 31071363, 31371583), China Agriculture Research System (CARS-18-20), Jiangsu Collaborative Innovation Center for Modern Crop Production (JCIC-MCP) and the Special Fund for Agro-scientific Research in the Public Interest (Impact of climate change on agriculture production of China, 201203096).</t>
  </si>
  <si>
    <t>10.1016/j.fcr.2015.07.011</t>
  </si>
  <si>
    <t>WOS:000362133600009</t>
  </si>
  <si>
    <t>Ma, WJ; Liu, J; Xie, JD; Zhang, XY; Zhou, HX; Yao, H; Zhang, WQ; Guo, DW; Zhu, LY; Xiao, L; Wu, DP; Xu, HY; Chen, SN; Zhao, Y</t>
  </si>
  <si>
    <t>Ma, Wenjuan; Liu, Jian; Xie, Jundan; Zhang, Xiuyan; Zhou, Haixia; Yao, Hong; Zhang, Weiqi; Guo, Dawei; Zhu, Lingying; Xiao, Lun; Wu, Depei; Xu, Haiyan; Chen, Suning; Zhao, Yun</t>
  </si>
  <si>
    <t>Modulating the Growth and Imatinib Sensitivity of Chronic Myeloid Leukemia Stem/Progenitor Cells with Pullulan/MicroRNA Nanoparticles In Vitro</t>
  </si>
  <si>
    <t>JOURNAL OF BIOMEDICAL NANOTECHNOLOGY</t>
  </si>
  <si>
    <t>Chronic Myeloid Leukemia; miR-181a; Spermine-Introduced Pullulan; Stem/Progenitor Cells; Imatinib Mesylate</t>
  </si>
  <si>
    <t>MESENCHYMAL STEM-CELLS; DOWN-REGULATION; DRUG-DELIVERY; SERUM-ALBUMIN; CD34(+) CELLS; GENE-THERAPY; MICRORNAS; EXPRESSION; SIRNA; CML</t>
  </si>
  <si>
    <t>[Ma, Wenjuan; Zhang, Xiuyan; Xiao, Lun; Zhao, Yun] Soochow Univ, Cyrus Tang Hematol Ctr, Suzhou 215123, Peoples R China; [Liu, Jian; Zhang, Weiqi; Xu, Haiyan] Chinese Acad Med Sci, Inst Basic Med Sci, Beijing 100005, Peoples R China; [Liu, Jian; Zhang, Weiqi; Xu, Haiyan] Peking Union Med Coll, Beijing 100005, Peoples R China; [Xie, Jundan; Zhou, Haixia; Yao, Hong; Wu, Depei; Chen, Suning] Soochow Univ, Jiangsu Inst Hematol, Affiliated Hosp 1, Key Lab Thrombosis &amp; Hemostasis, Suzhou 215006, Peoples R China; [Guo, Dawei] Nanjing Agr Univ, Coll Vet Med, Lab Vet Pharmacol &amp; Toxicol, Nanjing 210095, Jiangsu, Peoples R China; [Guo, Dawei; Zhu, Lingying] Southeast Univ, Sch Biol Sci &amp; Med Engn, State Key Lab Bioelect, Jiangsu Key Lab Biomat &amp; Devices, Nanjing 210096, Jiangsu, Peoples R China; [Wu, Depei; Chen, Suning; Zhao, Yun] Soochow Univ, Collaborat Innovat Ctr Hematol, Suzhou 215123, Peoples R China</t>
  </si>
  <si>
    <t>Chen, SN (reprint author), Soochow Univ, Jiangsu Inst Hematol, Affiliated Hosp 1, Key Lab Thrombosis &amp; Hemostasis, Suzhou 215006, Peoples R China.</t>
  </si>
  <si>
    <t>chensuning@sina.com; zhaoy@suda.edu.cn</t>
  </si>
  <si>
    <t>National Key Scientific Project of China (973 Program) [2011CB933501, 2011CB933502]; National Natural Science Foundation of China [81271926, 81270617]; Jiangsu Province's Key Medical Center [ZX201102]; National Public Health Grand Research Foundation [201202017]; National High-tech R&amp;D Program (863 Program) [2012AA02A505]; Priority Academic Program Development of Jiangsu Higher Education Institutions (PAPD)</t>
  </si>
  <si>
    <t>This work was funded by National Key Scientific Project of China (973 Program 2011CB933501 and 2011CB933502), National Natural Science Foundation of China (81271926, 81270617), Jiangsu Province's Key Medical Center (ZX201102), National Public Health Grand Research Foundation (No. 201202017), National High-tech R&amp;D Program (863 Program, 2012AA02A505) and the Priority Academic Program Development of Jiangsu Higher Education Institutions (PAPD).</t>
  </si>
  <si>
    <t>AMER SCIENTIFIC PUBLISHERS</t>
  </si>
  <si>
    <t>VALENCIA</t>
  </si>
  <si>
    <t>26650 THE OLD RD, STE 208, VALENCIA, CA 91381-0751 USA</t>
  </si>
  <si>
    <t>1550-7033</t>
  </si>
  <si>
    <t>1550-7041</t>
  </si>
  <si>
    <t>J BIOMED NANOTECHNOL</t>
  </si>
  <si>
    <t>J. Biomed. Nanotechnol.</t>
  </si>
  <si>
    <t>10.1166/jbn.2015.2147</t>
  </si>
  <si>
    <t>Nanoscience &amp; Nanotechnology; Materials Science, Biomaterials</t>
  </si>
  <si>
    <t>CS2XG</t>
  </si>
  <si>
    <t>WOS:000361934700006</t>
  </si>
  <si>
    <t>Liu, K; Lu, JH; Ji, YF</t>
  </si>
  <si>
    <t>Liu, Kuo; Lu, Junhe; Ji, Yuefei</t>
  </si>
  <si>
    <t>Formation of brominated disinfection by-products and bromate in cobalt catalyzed peroxymonosulfate oxidation of phenol</t>
  </si>
  <si>
    <t>Sulfate radical; Phenol; Brominated disinfection by-products; Bromate; Reaction pathway</t>
  </si>
  <si>
    <t>ACTIVATED PERSULFATE OXIDATION; SITU CHEMICAL OXIDATION; AQUEOUS-SOLUTION; ORGANIC-MATTER; RATE CONSTANTS; SULFATE; WATER; DEGRADATION; RADICALS; MECHANISM</t>
  </si>
  <si>
    <t>[Liu, Kuo; Lu, Junhe; Ji, Yuefei] Nanjing Agr Univ, Dept Environm Sci &amp; Engn, Nanjing 210095, Jiangsu, Peoples R China</t>
  </si>
  <si>
    <t>Lu, JH (reprint author), Nanjing Agr Univ, Dept Environm Sci &amp; Engn, Nanjing 210095, Jiangsu, Peoples R China.</t>
  </si>
  <si>
    <t>jhlu@njau.edu.cn</t>
  </si>
  <si>
    <t>Fundamental Research Funds for the Central Universities [KYZ201407]; 333 Project of Jiangsu Province [BRA2014039]; Priority Academic Program Development (PAPD) of Jiangsu Higher Education Institute</t>
  </si>
  <si>
    <t>This research was supported by the Fundamental Research Funds for the Central Universities (KYZ201407), 333 Project of Jiangsu Province (BRA2014039), and the Priority Academic Program Development (PAPD) of Jiangsu Higher Education Institute.</t>
  </si>
  <si>
    <t>10.1016/j.watres.2015.07.015</t>
  </si>
  <si>
    <t>CS5VW</t>
  </si>
  <si>
    <t>WOS:000362147400001</t>
  </si>
  <si>
    <t>Xiao, J; Wen, YL; Li, H; Hao, JL; Shen, QR; Ran, W; Mei, XL; He, XH; Yu, GH</t>
  </si>
  <si>
    <t>Xiao, Jian; Wen, Yongli; Li, Huan; Hao, Jialong; Shen, Qirong; Ran, Wei; Mei, Xinlan; He, Xinhua; Yu, Guanghui</t>
  </si>
  <si>
    <t>In situ visualisation and characterisation of the capacity of highly reactive minerals to preserve soil organic matter (SOM) in colloids at submicron scale</t>
  </si>
  <si>
    <t>Soil colloids; Mineral-organo associations (MOAs); Nano-scale secondary ion mass spectrometry (NanoSIMS); X-ray absorption near edge structure (XANES); Confocal laser scanning microscopy (CLSM)</t>
  </si>
  <si>
    <t>EXTRACELLULAR POLYMERIC SUBSTANCES; RAY-ABSORPTION SPECTROSCOPY; FOREST SOILS; TEMPERATE SOILS; SURFACE-AREA; RED SOIL; IRON; FE; ASSOCIATIONS; NANOSIMS</t>
  </si>
  <si>
    <t>[Xiao, Jian; Wen, Yongli; Li, Huan; Shen, Qirong; Ran, Wei; Mei, Xinlan; Yu, Guanghui] Nanjing Agr Univ, Natl Engn Res Ctr Organ Based Fertilizers, Jiangsu Collaborat Innovat Ctr Solid Organ Waste, Jiangsu Prov Key Lab Organ Solid Waste Utilizat, Nanjing 210095, Jiangsu, Peoples R China; [Hao, Jialong] Chinese Acad Sci, Inst Geol &amp; Geophys, Key Lab Earth &amp; Planetary Phys, Beijing 100029, Peoples R China; [He, Xinhua] Univ Western Australia, Sch Plant Biol, Crawley, WA 6009, Australia</t>
  </si>
  <si>
    <t>Yu, GH (reprint author), Nanjing Agr Univ, Coll Resources &amp; Environm Sci, 1 Wei Gang, Nanjing 210095, Jiangsu, Peoples R China.</t>
  </si>
  <si>
    <t>yuguanghui@njau.edu.cn</t>
  </si>
  <si>
    <t>National Natural Science Foundation of China [41371248, 41371299]; National Basic Research Program of China [2011CB100503]; Natural Science Foundation of the Jiangsu Province of China [BK20131321]; Qing Lan Project; Innovative Research Team Development Plan of the Ministry of China [IRT1256]; 111 Project [B12009]; Priority Academic Program Development (PAPD) of Jiangsu Higher Education Institutions</t>
  </si>
  <si>
    <t>The authors would like to thank B.R. Wang for assistance with the soil sampling at the Qiyang Long-term Fertilisation Experiment Station and L.R. Zheng for assistance in using the Fe K-edge XANES facility at the Beijing Synchrotron Radiation Facility. This study was funded by the National Natural Science Foundation of China (41371248 and 41371299), the National Basic Research Program of China (2011CB100503), the Natural Science Foundation of the Jiangsu Province of China (BK20131321), the Qing Lan Project, the Innovative Research Team Development Plan of the Ministry of China (IRT1256), the 111 Project (B12009), and the Priority Academic Program Development (PAPD) of Jiangsu Higher Education Institutions.</t>
  </si>
  <si>
    <t>10.1016/j.chemosphere.2015.05.089</t>
  </si>
  <si>
    <t>CS0SP</t>
  </si>
  <si>
    <t>WOS:000361772800031</t>
  </si>
  <si>
    <t>Wu, C; Zou, Q; Xue, SG; Mo, JY; Pan, WS; Lou, LQ; Wong, MH</t>
  </si>
  <si>
    <t>Wu, Chuan; Zou, Qi; Xue, Shengguo; Mo, Jingyu; Pan, Weisong; Lou, Laiqing; Wong, Ming Hung</t>
  </si>
  <si>
    <t>Effects of silicon (Si) on arsenic (As) accumulation and speciation in rice (Oryza sativa L.) genotypes with different radial oxygen loss (ROL)</t>
  </si>
  <si>
    <t>Arsenic; Radial oxygen loss (ROL); Rice; Silicon fertilization</t>
  </si>
  <si>
    <t>WETLAND PLANTS; ROOT AERATION; ADVENTITIOUS ROOTS; SOLUTION CULTURE; WEST-BENGAL; IRON PLAQUE; PADDY RICE; RHIZOSPHERE; SOIL; AERENCHYMA</t>
  </si>
  <si>
    <t>[Wu, Chuan; Zou, Qi; Xue, Shengguo; Mo, Jingyu] Cent S Univ, Sch Met &amp; Environm, Changsha 410083, Hunan, Peoples R China; [Pan, Weisong] Hunan Agr Univ, Coll Biosci &amp; Biotechnol, Changsha 410128, Hunan, Peoples R China; [Lou, Laiqing] Nanjing Agr Univ, Coll Life Sci, Nanjing 210095, Jiangsu, Peoples R China; [Wong, Ming Hung] Hong Kong Inst Educ, CHEER, Tai Po, Hong Kong, Peoples R China</t>
  </si>
  <si>
    <t>Xue, SG (reprint author), Cent S Univ, Sch Met &amp; Environm, Changsha 410083, Hunan, Peoples R China.</t>
  </si>
  <si>
    <t>sgxue@csu.edu.cn</t>
  </si>
  <si>
    <t>National Natural Science Foundation of China [41201493]; Natural Science Foundation of Hunan Province of China [2015JJ3142]; Environmental Protection's Special Scientific Research for Public Welfare Industry [201109056]</t>
  </si>
  <si>
    <t>Financial support from National Natural Science Foundation of China (No. 41201493), Natural Science Foundation of Hunan Province of China (No. 2015JJ3142), and Environmental Protection's Special Scientific Research for Public Welfare Industry (No. 201109056) is gratefully acknowledged. Chuan Wu acknowledged the Postdoctoral Science Foundation of Central South University in Changsha, P.R. China. M.H. Wong acknowledged the Seed Money provided for Chair and Research Chair Professor of Hong Kong Institute of Education. And thank you Yang Fei, Zhaocai Li in Central South University for the help of experiments.</t>
  </si>
  <si>
    <t>10.1016/j.chemosphere.2015.06.081</t>
  </si>
  <si>
    <t>WOS:000361772800061</t>
  </si>
  <si>
    <t>Ren, MC; Habte-Tsion, HM; Liu, B; Miao, LH; Ge, XP; Xie, J; Liang, HL; Zhou, QL; Pan, LK</t>
  </si>
  <si>
    <t>Ren, Mingchun; Habte-Tsion, Habte-Michael; Liu, Bo; Miao, Linghong; Ge, Xianping; Xie, Jun; Liang, Hualiang; Zhou, Qunlan; Pan, Liangkun</t>
  </si>
  <si>
    <t>Dietary leucine level affects growth performance, whole body composition, plasma parameters and relative expression of TOR and TNF-alpha in juvenile blunt snout bream, Megalobrama amblycephala</t>
  </si>
  <si>
    <t>Blunt snout bream (Megalobrama amblycephala); Growth performance; Leucine requirement; Branched-chain amino acid; TOR and TNF-alpha expression</t>
  </si>
  <si>
    <t>TROUT ONCORHYNCHUS-MYKISS; CHAIN AMINO-ACIDS; FINGERLING CHANNEL CATFISH; TYROSINE REPLACEMENT VALUE; INDIAN MAJOR CARP; RAINBOW-TROUT; GENE-EXPRESSION; PHENYLALANINE REQUIREMENT; NUTRIENT-REQUIREMENTS; INSULIN-RESISTANCE</t>
  </si>
  <si>
    <t>[Ren, Mingchun; Liu, Bo; Miao, Linghong; Ge, Xianping; Xie, Jun; Zhou, Qunlan; Pan, Liangkun] Chinese Acad Fishery Sci, Freshwater Fisheries Res Ctr, Key Lab Freshwater Fisheries &amp; Germplasm Resource, Minist Agr, Wuxi 214081, Peoples R China; [Ren, Mingchun; Habte-Tsion, Habte-Michael; Liu, Bo; Miao, Linghong; Ge, Xianping; Xie, Jun; Liang, Hualiang; Zhou, Qunlan] Nanjing Agr Univ, Wuxi Fisheries Coll, Wuxi 214081, Peoples R China</t>
  </si>
  <si>
    <t>Ge, XP (reprint author), Chinese Acad Fishery Sci, Freshwater Fisheries Res Ctr, Key Lab Freshwater Fisheries &amp; Germplasm Resource, Minist Agr, Wuxi 214081, Peoples R China.</t>
  </si>
  <si>
    <t>gexp@ffrc.cn; xiej@ffrc.cn</t>
  </si>
  <si>
    <t>National Natural Science Foundation of China [31302199]; Modern Agriculture Industrial Technology System special project-the National Technology System for Conventional Freshwater Fish Industries [CARS-46]; Special Fund for Agro-scientific Research in the Public Interest [20100302]</t>
  </si>
  <si>
    <t>This study was financially supported by the National Natural Science Foundation of China (31302199), the Modern Agriculture Industrial Technology System special project-the National Technology System for Conventional Freshwater Fish Industries (CARS-46), and the Special Fund for Agro-scientific Research in the Public Interest (20100302).</t>
  </si>
  <si>
    <t>10.1016/j.aquaculture.2015.06.008</t>
  </si>
  <si>
    <t>CP9BP</t>
  </si>
  <si>
    <t>WOS:000360189000021</t>
  </si>
  <si>
    <t>Habte-Tsion, HM; Ren, MC; Liu, B; Ge, XP; Xie, J; Chen, RL; Zhou, QL; Pan, LK</t>
  </si>
  <si>
    <t>Habte-Tsion, Habte-Michael; Ren, Mingchun; Liu, Bo; Ge, Xianping; Xie, Jun; Chen, Ruli; Zhou, Qunlan; Pan, Liangkun</t>
  </si>
  <si>
    <t>Threonine influences the absorption capacity and brush-border enzyme gene expression in the intestine of juvenile blunt snout bream (Megalobrama amblycephala)</t>
  </si>
  <si>
    <t>Megalobrama amblycephala; Threonine; Intestine; Enzyme activity; Brush-border enzyme gene expression</t>
  </si>
  <si>
    <t>CARPIO VAR. JIAN; GROWTH-PERFORMANCE; DIETARY ARGININE; BODY-COMPOSITION; RAINBOW-TROUT; AMINO-ACIDS; SEA BASS; PROTEIN; FISH; TRANSPEPTIDASE</t>
  </si>
  <si>
    <t>[Habte-Tsion, Habte-Michael; Ren, Mingchun; Liu, Bo; Ge, Xianping; Xie, Jun; Zhou, Qunlan] Nanjing Agr Univ, Wuxi Fisheries Coll, Wuxi 214081, Jiangsu, Peoples R China; [Ren, Mingchun; Liu, Bo; Ge, Xianping; Xie, Jun; Chen, Ruli; Zhou, Qunlan; Pan, Liangkun] Chinese Acad Fishery Sci CAFS, Freshwater Fisheries Res Ctr FFRC, Key Lab Genet Breeding Aquat Anim &amp; Aquaculture B, Wuxi 214081, Jiangsu, Peoples R China; [Habte-Tsion, Habte-Michael] Minist Marine Resources State Eritrea, Massawa, Eritrea</t>
  </si>
  <si>
    <t>Ge, XP (reprint author), Nanjing Agr Univ, Wuxi Fisheries Coll, Shanshui East Rd 9, Wuxi 214081, Jiangsu, Peoples R China.</t>
  </si>
  <si>
    <t>mike2692011@gmail.com; gexp@ffrc.cn</t>
  </si>
  <si>
    <t>Modern Agro-industry Technology Research System, PR China [CARS-46]; Special Fund for Agro-Scientific Research in the Public Interest [201003020]; National Nonprofit Institute Research Grant of FFRC, CAFS [2014A08XK02]</t>
  </si>
  <si>
    <t>This work was financially supported by the Modern Agro-industry Technology Research System, PR China (CARS-46), by the Special Fund for Agro-Scientific Research in the Public Interest (201003020), and by the National Nonprofit Institute Research Grant of FFRC, CAFS (2014A08XK02). H.M.H.T., M.C.R., B.L., G.X.P. and J.X. designed the study; H.M.H.T., M.C.R., R.C., Q.L.Z. and L.K.P. performed the feeding trial and collected sample; H.M.H.T., M.C.R. and B.L. analyzed data; H.M.H.T. wrote the manuscript; and M.C.R., B.L. and G.X.P. provided advice and critical review of the manuscript. The authors are grateful to the staff and postgraduate students of Fish Disease and Nutrition Department, FFRC, CAFS, Wuxi City, PR China for their help during sampling.</t>
  </si>
  <si>
    <t>10.1016/j.aquaculture.2015.06.030</t>
  </si>
  <si>
    <t>WOS:000360189000056</t>
  </si>
  <si>
    <t>Xu, ZH; Yu, YQ; Fang, D; Xu, JY; Liang, JR; Zhou, LX</t>
  </si>
  <si>
    <t>Xu, Zhihui; Yu, Yaqun; Fang, Di; Xu, Jiangyan; Liang, Jianru; Zhou, Lixiang</t>
  </si>
  <si>
    <t>Microwave ultrasound assisted synthesis of beta-FeOOH and its catalytic property in a photo-Fenton-like process</t>
  </si>
  <si>
    <t>Ultrasound; Microwave; Akaganeite; Photo-Fenton-like; Heterogeneous catalysis</t>
  </si>
  <si>
    <t>LITHIUM ION BATTERIES; HYDROGEN-PEROXIDE; AZO-DYE; GOETHITE CATALYST; ALPHA-FEOOH; NEUTRAL PH; DEGRADATION; OXIDATION; WATER; TRANSFORMATION</t>
  </si>
  <si>
    <t>[Xu, Zhihui; Xu, Jiangyan] Nanjing Agr Univ, Coll Sci, Nanjing 210095, Jiangsu, Peoples R China; [Yu, Yaqun; Fang, Di; Liang, Jianru; Zhou, Lixiang] Nanjing Agr Univ, Coll Resources &amp; Environm Sci, Nanjing 210095, Jiangsu, Peoples R China</t>
  </si>
  <si>
    <t>Xu, ZH (reprint author), Nanjing Agr Univ, Coll Sci, Nanjing 210095, Jiangsu, Peoples R China.</t>
  </si>
  <si>
    <t>xuzhihui@njau.edu.cn; lxzhou@njau.edu.cn</t>
  </si>
  <si>
    <t>National Natural Science Foundation of China [21377057, 41371476, 21477054]</t>
  </si>
  <si>
    <t>This study was financially supported by the National Natural Science Foundation of China (21377057, 41371476 and 21477054).</t>
  </si>
  <si>
    <t>10.1016/j.ultsonch.2015.05.039</t>
  </si>
  <si>
    <t>CO2FG</t>
  </si>
  <si>
    <t>WOS:000358970900034</t>
  </si>
  <si>
    <t>Chadwick, D; Jia, W; Tong, YA; Yu, GH; Shen, QR; Chen, Q</t>
  </si>
  <si>
    <t>Chadwick, David; Jia Wei; Tong Yan'an; Yu Guanghui; Shen Qirong; Chen Qing</t>
  </si>
  <si>
    <t>Improving manure nutrient management towards sustainable agricultural intensification in China</t>
  </si>
  <si>
    <t>Livestock manure; Digestate; Compost; Nutrient utilisation; Environment</t>
  </si>
  <si>
    <t>GREENHOUSE-GAS EMISSIONS; NORTH CHINA; ENVIRONMENTAL IMPLICATIONS; NITROGEN DEPOSITION; PRODUCTION SYSTEMS; AMMONIA EMISSIONS; GANQINFEN SYSTEM; CROPPING SYSTEMS; ANIMAL MANURES; PHOSPHORUS</t>
  </si>
  <si>
    <t>[Chadwick, David] Bangor Univ, Bangor, Gwynedd, Wales; [Jia Wei; Chen Qing] China Agr Univ, Beijing 100094, Peoples R China; [Tong Yan'an] Northwest Agr &amp; Forestry Univ, Yangling, Peoples R China; [Yu Guanghui; Shen Qirong] Nanjing Agr Univ, Nanjing, Jiangsu, Peoples R China</t>
  </si>
  <si>
    <t>Chadwick, D (reprint author), Bangor Univ, Sch Environm Nat Resources &amp; Geog, Bangor, Gwynedd, Wales.</t>
  </si>
  <si>
    <t>d.chadwick@bangor.ac.uk</t>
  </si>
  <si>
    <t>Defra (UK); Ministry of Agriculture (China) via the Sustainable Agriculture Innovation Network (SAIN)</t>
  </si>
  <si>
    <t>Funding from Defra (UK) and the Ministry of Agriculture (China) via the Sustainable Agriculture Innovation Network (SAIN, http://www.sainonline.org/english.html) is gratefully acknowledged. We also thank the many Chinese students from Chinese Agricultural University, Nanjing Agricultural University and the Northwest Agriculture and Forestry University for their assistance with the surveys of the farming households in Beijing Municipality, and Jiangsu and Shaanxi provinces, respectively. The authors are also grateful for the valuable comments and advice provided by three anonymous referees.</t>
  </si>
  <si>
    <t>10.1016/j.agee.2015.03.025</t>
  </si>
  <si>
    <t>CN5IM</t>
  </si>
  <si>
    <t>WOS:000358463000005</t>
  </si>
  <si>
    <t>Nayak, D; Saetnan, E; Cheng, K; Wang, W; Koslowski, F; Cheng, YF; Zhu, WY; Wang, JK; Liu, JX; Moran, D; Yan, XY; Cardenas, L; Newbold, J; Pan, GX; Lui, YL; Smith, P</t>
  </si>
  <si>
    <t>Nayak, Dali; Saetnan, Eli; Cheng, Kun; Wang, Wen; Koslowski, Frank; Cheng, Yan-Fen; Zhu, Wei Yun; Wang, Jia-Kun; Liu, Jian-Xin; Moran, Dominic; Yan, Xiaoyuan; Cardenas, Laura; Newbold, Jamie; Pan, Genxing; Lui, Yuelai; Smith, Pete</t>
  </si>
  <si>
    <t>Management opportunities to mitigate greenhouse gas emissions from Chinese agriculture</t>
  </si>
  <si>
    <t>Agriculture; Management; Technical potential; Economic potential; Cropland; Grassland; Livestock; MACC; China</t>
  </si>
  <si>
    <t>SOIL ORGANIC-CARBON; LAND-USE CHANGE; NITROUS-OXIDE EMISSIONS; DIRECT N2O EMISSIONS; RICE-GROWING-SEASON; METHANE PRODUCTION; NORTHERN CHINA; PADDY FIELDS; BIOCHAR AMENDMENT; META ANALYSIS</t>
  </si>
  <si>
    <t>[Nayak, Dali; Smith, Pete] Univ Aberdeen, Inst Biol &amp; Environm Sci, Aberdeen AB24 3UU, Scotland; [Saetnan, Eli; Newbold, Jamie] Aberystwyth Univ, Inst Biol Environm &amp; Rural Sci, Aberystwyth SY23 3FL, Dyfed, Wales; [Cheng, Kun; Cheng, Yan-Fen; Zhu, Wei Yun; Pan, Genxing] Nanjing Agr Univ, Ctr Agr &amp; Environm Agr, Nanjing 210095, Jiangsu, Peoples R China; [Wang, Wen] Chinese Acad Agr Sci, Inst Environm &amp; Sustainable Dev Agr, Beijing 100081, Peoples R China; [Wang, Wen] Univ Paris 09, Climate Econ Chair, F-75002 Paris, France; [Koslowski, Frank; Moran, Dominic] Scotlands Rural Coll, Land Econ &amp; Environm Res Grp, Edinburgh EH9 3JG, Midlothian, Scotland; [Wang, Jia-Kun; Liu, Jian-Xin] Zhejiang Univ, Inst Dairy Sci, Hangzhou 310058, Zhejiang, Peoples R China; [Yan, Xiaoyuan] Chinese Acad Sci, Inst Soil Sci, State Key Lab Soil &amp; Sustainable Agr, Nanjing 210008, Jiangsu, Peoples R China; [Cardenas, Laura] Rothamsted Res North Wyke, Sustainable Soils &amp; Grassland Syst Dept, Okehampton EX20 2SB, Devon, England; [Lui, Yuelai] UK China Sustainable Agr Innovat Network SAIN, Beijing, Peoples R China</t>
  </si>
  <si>
    <t>Nayak, D (reprint author), Univ Aberdeen, Inst Biol &amp; Environm Sci, 23 St Machar Dr, Aberdeen AB24 3UU, Scotland.</t>
  </si>
  <si>
    <t>d.nayak@abdn.ac.uk</t>
  </si>
  <si>
    <t xml:space="preserve">Smith, Pete/G-1041-2010; </t>
  </si>
  <si>
    <t>Smith, Pete/0000-0002-3784-1124; Saetnan, Eli/0000-0003-4209-161X</t>
  </si>
  <si>
    <t>Chinese Ministry of Agriculture; United Kingdom Department for Environment, Food and Rural Affairs (DEFRA), UK under the UK-China Sustainable Agriculture Innovation Network (SAIN)</t>
  </si>
  <si>
    <t>This work was funded by Chinese Ministry of Agriculture and the United Kingdom Department for Environment, Food and Rural Affairs (DEFRA), UK under the UK-China Sustainable Agriculture Innovation Network (SAIN).</t>
  </si>
  <si>
    <t>10.1016/j.agee.2015.04.035</t>
  </si>
  <si>
    <t>WOS:000358463000011</t>
  </si>
  <si>
    <t>Saeeduddin, M; Ahid, M; Jabbar, S; Wu, T; Hashim, MM; Awad, FN; Hu, B; Lei, SC; Zeng, XX</t>
  </si>
  <si>
    <t>Saeeduddin, Muhammad; Ahid, Muhammad; Jabbar, Saqib; Wu, Tao; Hashim, Malik Muhammad; Awad, Faisal Nureldin; Hu, Bing; Lei, Shicheng; Zeng, Xiaoxiong</t>
  </si>
  <si>
    <t>Quality assessment of pear juice under ultrasound and commercial pasteurization processing conditions</t>
  </si>
  <si>
    <t>Pear juice; Ultrasound-pasteurization; Enzymes; Microbes; Phenolic compounds</t>
  </si>
  <si>
    <t>WATERCRESS NASTURTIUM-OFFICINALE; ORANGE JUICE; APPLE JUICE; VITAMIN-C; THERMOSONICATION TREATMENTS; PECTIN METHYLESTERASE; CARROT JUICE; TOMATO JUICE; SONICATION; INACTIVATION</t>
  </si>
  <si>
    <t>[Saeeduddin, Muhammad; Ahid, Muhammad; Jabbar, Saqib; Wu, Tao; Hashim, Malik Muhammad; Awad, Faisal Nureldin; Hu, Bing; Lei, Shicheng; Zeng, Xiaoxiong] Nanjing Agr Univ, Coll Food Sci &amp; Technol, Nanjing 210095, Jiangsu, Peoples R China; [Ahid, Muhammad] Pir Mehr Ali Shah Arid Agr Univ, Dept Food Technol, Rawalpindi, Pakistan; [Jabbar, Saqib] Univ Sargodha, Inst Food Sci &amp; Nutr, Sargodha, Pakistan; [Hashim, Malik Muhammad] Gomal Univ, Dept Food Sci &amp; Technol, Dera Ismail Khan, Pakistan</t>
  </si>
  <si>
    <t>Priority Academic Program Development of Jiangsu Higher Education Institutions</t>
  </si>
  <si>
    <t>This work was supported by a grant-in-aid from a project funded by the Priority Academic Program Development of Jiangsu Higher Education Institutions.</t>
  </si>
  <si>
    <t>10.1016/j.lwt.2015.05.005</t>
  </si>
  <si>
    <t>CN4HU</t>
  </si>
  <si>
    <t>WOS:000358392000061</t>
  </si>
  <si>
    <t>Zhao, ZY; Liu, N; Yang, LC; Wang, JH; Song, SQ; Nie, DX; Yang, XL; Hou, JF; Wu, AB</t>
  </si>
  <si>
    <t>Zhao, Zhiyong; Liu, Na; Yang, Lingchen; Wang, Jianhua; Song, Suquan; Nie, Dongxia; Yang, Xianli; Hou, Jiafa; Wu, Aibo</t>
  </si>
  <si>
    <t>Cross-linked chitosan polymers as generic adsorbents for simultaneous adsorption of multiple mycotoxins</t>
  </si>
  <si>
    <t>Multiple mycotoxins; Cross-linked chitosan; Biosorption; In vitro; Adsorption isotherm model</t>
  </si>
  <si>
    <t>IN-VITRO; OCHRATOXIN-A; AFLATOXIN B-1; RED WINE; ZEARALENONE; REMOVAL; CHITIN; MONTMORILLONITE; TOXICITY; BINDING</t>
  </si>
  <si>
    <t>[Zhao, Zhiyong; Wu, Aibo] Chinese Acad Sci, Shanghai Inst Biol Sci, Inst Nutr Sci, Key Lab Food Safety Res, Shanghai 200031, Peoples R China; [Zhao, Zhiyong; Yang, Lingchen; Song, Suquan; Hou, Jiafa] Nanjing Agr Univ, Coll Vet Med, Nanjing 210095, Jiangsu, Peoples R China; [Zhao, Zhiyong; Liu, Na; Wang, Jianhua; Nie, Dongxia; Yang, Xianli] Shanghai Acad Agr Sci, Inst Agrofood Stand &amp; Testing Technol, Lab Qual &amp; Safety Risk Assessment Agroprod Shangh, Minist Agr, Shanghai 201403, Peoples R China</t>
  </si>
  <si>
    <t>Wu, AB (reprint author), Chinese Acad Sci, Shanghai Inst Biol Sci, Inst Nutr Sci, Key Lab Food Safety Res, 294 Taiyuan Rd, Shanghai 200031, Peoples R China.</t>
  </si>
  <si>
    <t>abwu@sibs.ac.cn</t>
  </si>
  <si>
    <t>National Natural Science Foundation of China [31201378]</t>
  </si>
  <si>
    <t>The work was financially supported by National Natural Science Foundation of China (31201378).</t>
  </si>
  <si>
    <t>10.1016/j.foodcont.2015.05.014</t>
  </si>
  <si>
    <t>CM6ZB</t>
  </si>
  <si>
    <t>WOS:000357839100054</t>
  </si>
  <si>
    <t>Wang, YL; Wang, H; Ma, YJ; Du, HP; Yang, Q; Yu, DY</t>
  </si>
  <si>
    <t>Wang, Yongli; Wang, Hui; Ma, Yujie; Du, Haiping; Yang, Qing; Yu, Deyue</t>
  </si>
  <si>
    <t>Identification of transcriptional regulatory nodes in soybean defense networks using transient co-transactivation assays</t>
  </si>
  <si>
    <t>transcription factors; promoters; defense network; gene regulation; protoplasts</t>
  </si>
  <si>
    <t>VEGETATIVE STORAGE PROTEIN; DNA-BINDING PROTEINS; CIS-ACTING ELEMENT; GENE-EXPRESSION; DISEASE RESISTANCE; LEAF SENESCENCE; PHENYLPROPANOID BIOSYNTHESIS; TRANSGENIC ARABIDOPSIS; NICOTIANA-ATTENUATA; SIGNALING PATHWAYS</t>
  </si>
  <si>
    <t>[Wang, Yongli; Wang, Hui; Ma, Yujie; Du, Haiping; Yu, Deyue] Nanjing Agr Univ, Natl Ctr Soybean Improvement, Natl Key Lab Crop Genet &amp; Germplasm Enhancement, Nanjing, Jiangsu, Peoples R China; [Wang, Yongli] Jiangsu Univ, Biofuels Inst, Sch Environm, Zhenjiang, Peoples R China; [Yang, Qing] Nanjing Agr Univ, Coll Life Sci, Nanjing, Jiangsu, Peoples R China</t>
  </si>
  <si>
    <t>Yu, DY (reprint author), Nanjing Agr Univ, Natl Ctr Soybean Improvement, Natl Key Lab Crop Genet &amp; Germplasm Enhancement, Nanjing, Jiangsu, Peoples R China.</t>
  </si>
  <si>
    <t>Key Transgenic Breeding Program of China [2013ZX08004-003]; National Natural Science Foundation of China [31201230, 31171573]; Jiangsu Provincial Support Program [BK2012768, BE2012328]; Program for Changjiang Scholars and innovative Research Team in University [PCSIRT13073]; Jiangsu Collaborative Innovation Center for Modern Crop Production (JCIC-MCP)</t>
  </si>
  <si>
    <t>This work was supported in part by the Key Transgenic Breeding Program of China (2013ZX08004-003), National Natural Science Foundation of China (31201230, 31171573), Jiangsu Provincial Support Program (BK2012768, BE2012328), Program for Changjiang Scholars and innovative Research Team in University (PCSIRT13073) and Jiangsu Collaborative Innovation Center for Modern Crop Production (JCIC-MCP).</t>
  </si>
  <si>
    <t>10.3389/fpls.2015.00915</t>
  </si>
  <si>
    <t>CV6IQ</t>
  </si>
  <si>
    <t>WOS:000364374300001</t>
  </si>
  <si>
    <t>Wang, P; Liu, YL; Li, LQ; Cheng, K; Zheng, JF; Zhang, XH; Zheng, JW; Joseph, S; Pan, GX</t>
  </si>
  <si>
    <t>Wang, Ping; Liu, Yalong; Li, Lianqing; Cheng, Kun; Zheng, Jufeng; Zhang, Xuhui; Zheng, Jinwei; Joseph, Stephen; Pan, Genxing</t>
  </si>
  <si>
    <t>Long-term rice cultivation stabilizes soil organic carbon and promotes soil microbial activity in a salt marsh derived soil chronosequence</t>
  </si>
  <si>
    <t>PARTICLE-SIZE FRACTIONS; PADDY SOILS; ECOSYSTEM PROPERTY; HUMIC SUBSTANCES; ENZYME-ACTIVITY; CLIMATE-CHANGE; LAND-USE; MATTER; SEQUESTRATION; CHINA</t>
  </si>
  <si>
    <t>[Wang, Ping; Liu, Yalong; Li, Lianqing; Cheng, Kun; Zheng, Jufeng; Zhang, Xuhui; Zheng, Jinwei; Joseph, Stephen; Pan, Genxing] Nanjing Agr Univ, Inst Resource Ecosyst &amp; Environm Agr, Nanjing 210095, Jiangsu, Peoples R China; [Wang, Ping; Liu, Yalong; Li, Lianqing; Cheng, Kun; Zheng, Jufeng; Zhang, Xuhui; Zheng, Jinwei; Joseph, Stephen; Pan, Genxing] Nanjing Agr Univ, Dept Soil Sci, Nanjing 210095, Jiangsu, Peoples R China; [Joseph, Stephen] Univ New S Wales, Sch Mat Sci &amp; Engn, Sydney, NSW 2052, Australia; [Joseph, Stephen] Univ Newcastle, Discipline Chem, Callaghan, NSW 2308, Australia</t>
  </si>
  <si>
    <t>Pan, GX (reprint author), Nanjing Agr Univ, Inst Resource Ecosyst &amp; Environm Agr, Nanjing 210095, Jiangsu, Peoples R China.</t>
  </si>
  <si>
    <t>China Natural Science Foundation [40830528]; Priority Academic Program Development of Jiangsu Higher Education Institutions, China</t>
  </si>
  <si>
    <t>This study was partially funded by China Natural Science Foundation under a grant number 40830528. The Ph D fellowships for the two first authors were awarded with the Priority Academic Program Development of Jiangsu Higher Education Institutions, China.</t>
  </si>
  <si>
    <t>10.1038/srep15704</t>
  </si>
  <si>
    <t>CU3TN</t>
  </si>
  <si>
    <t>WOS:000363448400002</t>
  </si>
  <si>
    <t>Zhang, ST; Yang, J; Wu, H; Liu, YY; Ma, JF</t>
  </si>
  <si>
    <t>Zhang, Shuai-Tong; Yang, Jin; Wu, Hua; Liu, Ying-Ying; Ma, Jian-Fang</t>
  </si>
  <si>
    <t>Systematic Investigation of High-Sensitivity Luminescent Sensing for Polyoxometalates and Iron(III) by MOFs Assembled with a New Resorcin[4]arene-Functionalized Tetracarboxylate</t>
  </si>
  <si>
    <t>CHEMISTRY-A EUROPEAN JOURNAL</t>
  </si>
  <si>
    <t>crystal structure; iron; luminescence; metal-organic frameworks; polyoxometalates; sensors</t>
  </si>
  <si>
    <t>METAL-ORGANIC FRAMEWORK; SECONDARY BUILDING UNITS; FLUORESCENT-PROBE; COORDINATION POLYMER; SMALL MOLECULES; HYDROTHERMAL SYNTHESIS; SELECTIVE DETECTION; CARBOXYLIC-ACIDS; CHEMICAL SENSORS; SINGLE-CRYSTAL</t>
  </si>
  <si>
    <t>[Zhang, Shuai-Tong; Yang, Jin; Liu, Ying-Ying; Ma, Jian-Fang] NE Normal Univ, Dept Chem, Key Lab Polyoxometalate Sci, Changchun 130024, Peoples R China; [Wu, Hua] Nanjing Agr Univ, Coll Sci, Nanjing 210095, Peoples R China</t>
  </si>
  <si>
    <t>Yang, J (reprint author), NE Normal Univ, Dept Chem, Key Lab Polyoxometalate Sci, Changchun 130024, Peoples R China.</t>
  </si>
  <si>
    <t>yangj808@nenu.edu.cn; majf247@yahoo.com</t>
  </si>
  <si>
    <t>National Natural Science Foundation of China [21277022, 21371030, 21301026, 21371098, 21471029]</t>
  </si>
  <si>
    <t>This work was supported by the National Natural Science Foundation of China (Grant No. 21277022, 21371030, 21301026, 21371098, and 21471029).</t>
  </si>
  <si>
    <t>WILEY-V C H VERLAG GMBH</t>
  </si>
  <si>
    <t>WEINHEIM</t>
  </si>
  <si>
    <t>POSTFACH 101161, 69451 WEINHEIM, GERMANY</t>
  </si>
  <si>
    <t>0947-6539</t>
  </si>
  <si>
    <t>1521-3765</t>
  </si>
  <si>
    <t>CHEM-EUR J</t>
  </si>
  <si>
    <t>Chem.-Eur. J.</t>
  </si>
  <si>
    <t>10.1002/chem.201501976</t>
  </si>
  <si>
    <t>CU9SM</t>
  </si>
  <si>
    <t>WOS:000363885400044</t>
  </si>
  <si>
    <t>Wang, Z; Jiang, DH; Zhang, CW; Tan, HW; Li, YX; Lv, SW; Hou, XL; Cui, XY</t>
  </si>
  <si>
    <t>Wang, Zhen; Jiang, Dahua; Zhang, Changwei; Tan, Huawei; Li, Yanxiao; Lv, Shanwu; Hou, Xilin; Cui, Xiaoyan</t>
  </si>
  <si>
    <t>Genome-wide identification of turnip mosaic virus-responsive microRNAs in non-heading Chinese cabbage by high-throughput sequencing</t>
  </si>
  <si>
    <t>Turnip mosaic virus; MiRNA; Cold; Non-heading Chinese cabbage</t>
  </si>
  <si>
    <t>STRESS-REGULATED MICRORNAS; COAT PROTEIN GENE; TRANSCRIPTION FACTORS; PLANT MICRORNAS; ARABIDOPSIS-THALIANA; ARTIFICIAL MICRORNAS; MOLECULAR EVOLUTION; DEFENSE RESPONSES; TRANSGENIC PLANTS; SMALL RNAS</t>
  </si>
  <si>
    <t>[Wang, Zhen; Jiang, Dahua; Zhang, Changwei; Tan, Huawei; Li, Yanxiao; Lv, Shanwu; Hou, Xilin] Nanjing Agr Univ, Dept Hort, Nanjing 210095, Jiangsu, Peoples R China; [Wang, Zhen; Jiang, Dahua; Zhang, Changwei; Tan, Huawei; Li, Yanxiao; Lv, Shanwu; Hou, Xilin] State Key Lab Crop Genet &amp; Germplasm Enhancement, Nanjing 210095, Jiangsu, Peoples R China; [Wang, Zhen; Jiang, Dahua; Zhang, Changwei; Tan, Huawei; Li, Yanxiao; Lv, Shanwu; Hou, Xilin] Minist Agr, Key Lab Southern Vegetable Crop Genet Improvement, Nanjing 210095, Jiangsu, Peoples R China; [Cui, Xiaoyan] Jiangsu Acad Agr Sci, Inst Vegetable Crops, Nanjing 210014, Jiangsu, Peoples R China</t>
  </si>
  <si>
    <t>Hou, XL (reprint author), Nanjing Agr Univ, Dept Hort, Nanjing 210095, Jiangsu, Peoples R China.</t>
  </si>
  <si>
    <t>National Natural Science Foundation of China [31272172, 31201634]; Fundamental Research Funds for the Central Universities [KYTZ201401]; Nature Science Foundation of Jiangsu [BK20141364]; Jiangsu Province Natural Science Foundation [BK2012074]; Agricultural Science and Technology Independent Innovation Fund of Jiangsu Province [CX(11)4044]</t>
  </si>
  <si>
    <t>This work was supported by the National Natural Science Foundation of China (31272172), the Fundamental Research Funds for the Central Universities (KYTZ201401), the Nature Science Foundation of Jiangsu (BK20141364), the National Natural Science Foundation of China (grant no. 31201634), the Jiangsu Province Natural Science Foundation (grant no. BK2012074) and the Agricultural Science and Technology Independent Innovation Fund of Jiangsu Province (CX(11)4044).</t>
  </si>
  <si>
    <t>10.1016/j.gene.2015.06.047</t>
  </si>
  <si>
    <t>CS2TV</t>
  </si>
  <si>
    <t>WOS:000361925800004</t>
  </si>
  <si>
    <t>Wang, S; Wang, YJ; Sun, XN; Zhang, ZC; Liu, TQ; Gadahi, JA; Hassan, IA; Xu, LX; Yan, RF; Song, XK; Li, XR</t>
  </si>
  <si>
    <t>Wang, Shuai; Wang, YuJian; Sun, XiaoNi; Zhang, ZhenChao; Liu, TingQi; Gadahi, Javaid Ali; Hassan, Ibrahim Adam; Xu, Lixin; Yan, RuoFeng; Song, XiaoKai; Li, XiangRui</t>
  </si>
  <si>
    <t>Protective immunity against acute toxoplasmosis in BALB/c mice induced by a DNA vaccine encoding Toxoplasma gondii elongation factor 1-alpha</t>
  </si>
  <si>
    <t>BMC INFECTIOUS DISEASES</t>
  </si>
  <si>
    <t>Toxoplasma gondii; TgEF-1 alpha; DNA vaccine; Protective immunity</t>
  </si>
  <si>
    <t>CHRONIC OCULAR TOXOPLASMOSIS; NITRIC-OXIDE SYNTHASE; HOST-CELL INVASION; GROWTH-FACTOR-BETA; INTERFERON-GAMMA; PARASITE REPLICATION; SPONTANEOUS-ABORTION; IFN-GAMMA; CLASS-I; INFECTION</t>
  </si>
  <si>
    <t>[Wang, Shuai; Wang, YuJian; Sun, XiaoNi; Zhang, ZhenChao; Liu, TingQi; Gadahi, Javaid Ali; Hassan, Ibrahim Adam; Xu, Lixin; Yan, RuoFeng; Song, XiaoKai; Li, XiangRui] Nanjing Agr Univ, Coll Vet Med, Nanjing 210095, Jiangsu, Peoples R China</t>
  </si>
  <si>
    <t>1471-2334</t>
  </si>
  <si>
    <t>BMC INFECT DIS</t>
  </si>
  <si>
    <t>BMC Infect. Dis.</t>
  </si>
  <si>
    <t>10.1186/s12879-015-1220-5</t>
  </si>
  <si>
    <t>CU4ND</t>
  </si>
  <si>
    <t>WOS:000363505700003</t>
  </si>
  <si>
    <t>Fang, P; Lu, RF; Sun, F; Lan, Y; Shen, WB; Du, LL; Zhou, YJ; Zhou, T</t>
  </si>
  <si>
    <t>Fang, Peng; Lu, Rongfei; Sun, Feng; Lan, Ying; Shen, Wenbiao; Du, Linlin; Zhou, Yijun; Zhou, Tong</t>
  </si>
  <si>
    <t>Assessment of reference gene stability in Rice stripe virus and Rice black streaked dwarf virus infection rice by quantitative Real-time PCR</t>
  </si>
  <si>
    <t>VIROLOGY JOURNAL</t>
  </si>
  <si>
    <t>Gene expression; RT-qPCR; Reference genes; RSV- and RBSDV-infected rice</t>
  </si>
  <si>
    <t>POLYMERASE-CHAIN-REACTION; RT-PCR; SYSTEMATIC VALIDATION; HOUSEKEEPING GENES; EXPRESSION; DISEASE; NORMALIZATION; QUANTIFICATION; IDENTIFICATION; RESISTANCE</t>
  </si>
  <si>
    <t>[Fang, Peng; Sun, Feng; Lan, Ying; Du, Linlin; Zhou, Yijun; Zhou, Tong] Jiangsu Acad Agr Sci, Inst Plant Protect, Nanjing 210014, Jiangsu, Peoples R China; [Fang, Peng; Sun, Feng; Lan, Ying; Du, Linlin; Zhou, Yijun; Zhou, Tong] Minist Agr, Sci Observing &amp; Expt Stn Crop Pests Nanjing, Nanjing 210014, Peoples R China; [Fang, Peng; Lu, Rongfei; Shen, Wenbiao] Nanjing Agr Univ, Coll Life Sci, Nanjing 210095, Jiangsu, Peoples R China</t>
  </si>
  <si>
    <t>Zhou, T (reprint author), Jiangsu Acad Agr Sci, Inst Plant Protect, Nanjing 210014, Jiangsu, Peoples R China.</t>
  </si>
  <si>
    <t>zhoutong@jaas.ac.cn</t>
  </si>
  <si>
    <t>National Key Basic Research and Development Program (973 Program) of China [2013CBA01403]; National Natural Science Foundation [31101412]; Special Fund for Agro-scientific Research in the Public Interest [201303021]; Jiangsu Agricultural Scientific Self-innovation Fund [cx[15]1053]; Jiangsu Province Science and Technology Support Project [BE2013301]</t>
  </si>
  <si>
    <t>This study was financially supported by grants from the National Key Basic Research and Development Program (973 Program) of China (2013CBA01403), the National Natural Science Foundation (31101412), the Special Fund for Agro-scientific Research in the Public Interest (201303021), the Jiangsu Agricultural Scientific Self-innovation Fund (No. cx[15]1053) and the Jiangsu Province Science and Technology Support Project (BE2013301).</t>
  </si>
  <si>
    <t>1743-422X</t>
  </si>
  <si>
    <t>VIROL J</t>
  </si>
  <si>
    <t>Virol. J.</t>
  </si>
  <si>
    <t>10.1186/s12985-015-0405-2</t>
  </si>
  <si>
    <t>CU2QP</t>
  </si>
  <si>
    <t>WOS:000363368500004</t>
  </si>
  <si>
    <t>Zhu, RY; Zhao, ZY; Wang, JH; Bai, B; Wu, AB; Yan, LP; Song, SQ</t>
  </si>
  <si>
    <t>Zhu, Runyue; Zhao, Zhiyong; Wang, jianhua; Bai, Bing; Wu, Aibo; Yan, Liping; Song, Suquan</t>
  </si>
  <si>
    <t>A simple sample pretreatment method for multi-mycotoxin determination in eggs by liquid chromatography tandem mass spectrometry</t>
  </si>
  <si>
    <t>JOURNAL OF CHROMATOGRAPHY A</t>
  </si>
  <si>
    <t>QuEChERS; LC-MS/MS; Egg; Mycotoxins; Extraction</t>
  </si>
  <si>
    <t>SOLID-PHASE EXTRACTION; HOME-PRODUCED EGGS; LC-MS/MS; QUECHERS; RESIDUES; CONSUMPTION; VALIDATION; PESTICIDES; TRENDS; DIET</t>
  </si>
  <si>
    <t>[Zhu, Runyue; Zhao, Zhiyong; Yan, Liping; Song, Suquan] Nanjing Agr Univ, Coll Vet Med, Nanjing 210095, Jiangsu, Peoples R China; [Zhao, Zhiyong; Wang, jianhua; Bai, Bing; Wu, Aibo; Song, Suquan] Shanghai Acad Agr Sci, Minist Agr, Lab Qual &amp; Safety Risk Assessment Agroprod Shangh, Inst Agri Food Stand &amp; Testing Technol, Shanghai 201403, Peoples R China; [Wu, Aibo] Chinese Acad Sci, Shanghai Inst Biol Sci, Inst Nutr Sci, Key Lab Food Safety Res, Shanghai 200031, Peoples R China; [Zhu, Runyue] Univ Shanghai Sci &amp; Technol, Sch Med Instrument &amp; Food Engn, Shanghai, Peoples R China</t>
  </si>
  <si>
    <t>Song, SQ (reprint author), Nanjing Agr Univ, Coll Vet Med, 1 Weigang St, Nanjing 210095, Jiangsu, Peoples R China.</t>
  </si>
  <si>
    <t>yanliping@njau.edu.cn; suquan.song@njau.edu.cn</t>
  </si>
  <si>
    <t>Fundamental Research Funds for the Central Universities [Y0201500195]; Shanghai Pujiang Talent Project [13PJ1407200]; Shanghai Municipal Commission for Science and Technology [14520720300, 14391901800]</t>
  </si>
  <si>
    <t>This research was financially supported by the Fundamental Research Funds for the Central Universities (Y0201500195), Shanghai Pujiang Talent Project (13PJ1407200) and Shanghai Municipal Commission for Science and Technology (Grant Nos. 14520720300, 14391901800).</t>
  </si>
  <si>
    <t>0021-9673</t>
  </si>
  <si>
    <t>1873-3778</t>
  </si>
  <si>
    <t>J CHROMATOGR A</t>
  </si>
  <si>
    <t>J. Chromatogr. A</t>
  </si>
  <si>
    <t>10.1016/j.chroma.2015.09.028</t>
  </si>
  <si>
    <t>CT8QI</t>
  </si>
  <si>
    <t>WOS:000363080700001</t>
  </si>
  <si>
    <t>Tian, YS; Xu, J; Zhao, W; Xing, XJ; Fu, XY; Peng, RH; Yao, QH</t>
  </si>
  <si>
    <t>Tian, Yong-Sheng; Xu, Jing; Zhao, Wei; Xing, Xiao-Juan; Fu, Xiao-Yan; Peng, Ri-He; Yao, Quan-Hong</t>
  </si>
  <si>
    <t>Identification of a phosphinothricin-resistant mutant of rice glutamine synthetase using DNA shuffling</t>
  </si>
  <si>
    <t>DIRECTED EVOLUTION; 5-ENOPYRUVYLSHIKIMATE-3-PHOSPHATE SYNTHASE; HERBICIDE-RESISTANCE; IN-VITRO; GLUFOSINATE; ENZYME; GENE; THERMOSTABILIZATION; GLYPHOSATE; EXPRESSION</t>
  </si>
  <si>
    <t>[Tian, Yong-Sheng; Xu, Jing; Zhao, Wei; Fu, Xiao-Yan; Peng, Ri-He; Yao, Quan-Hong] Shanghai Acad Agr Sci, Biotechnol Res Inst, Shanghai 201106, Peoples R China; [Tian, Yong-Sheng] Shanghai Ruifeng Agr Sci &amp; Technol Co Ltd, Shanghai 201106, Peoples R China; [Tian, Yong-Sheng] Nanjing Agr Univ, Coll Hort, Nanjing 210095, Jiangsu, Peoples R China; [Xing, Xiao-Juan] Shanxi Agr Univ, Coll Hort, Taigu 030801, Peoples R China</t>
  </si>
  <si>
    <t>Yao, QH (reprint author), Shanghai Acad Agr Sci, Biotechnol Res Inst, Shanghai 201106, Peoples R China.</t>
  </si>
  <si>
    <t>yaoquanhong_sh@aliyun.com</t>
  </si>
  <si>
    <t>Shanghai Rising-Star Program [14QB1403400]; Shanghai Natural Science Foundation [13ZR1460600]; National Natural Science Foundation [31300237, 31401458, 31200075]; Youth Talents Growth Plan of Shanghai Academy of Agricultural Sciences [2014-1-19]</t>
  </si>
  <si>
    <t>The research study was sponsored by Shanghai Rising-Star Program [Grant No: 14QB1403400]; Shanghai Natural Science Foundation [Grant No: 13ZR1460600]; National Natural Science Foundation [Grant No: 31300237; 31401458; 31200075]; Youth Talents Growth Plan of Shanghai Academy of Agricultural Sciences (Grant No: 2014-1-19).</t>
  </si>
  <si>
    <t>10.1038/srep15495</t>
  </si>
  <si>
    <t>CU1WU</t>
  </si>
  <si>
    <t>WOS:000363313700001</t>
  </si>
  <si>
    <t>Huang, ZN; Tang, J; Duan, WK; Wang, Z; Song, XM; Hou, XL</t>
  </si>
  <si>
    <t>Huang, Zhinan; Tang, Jun; Duan, Weike; Wang, Zhen; Song, Xiaoming; Hou, Xilin</t>
  </si>
  <si>
    <t>Molecular evolution, characterization, and expression analysis of SnRK2 gene family in Pak-choi (Brassica rapa ssp chinensis)</t>
  </si>
  <si>
    <t>evolution pattern; Pak-choi; SnRK2; cold stress; ABA; expression profile</t>
  </si>
  <si>
    <t>PROTEIN-KINASES; STRESS RESPONSES; GENOME DUPLICATIONS; SIGNALING NETWORKS; OSMOTIC-STRESS; ARABIDOPSIS; REVEALS; IDENTIFICATION; MECHANISMS; SEQUENCE</t>
  </si>
  <si>
    <t>[Huang, Zhinan; Tang, Jun; Duan, Weike; Wang, Zhen; Song, Xiaoming; Hou, Xilin] Nanjing Agr Univ, Coll Hort, State Key Lab Crop Genet &amp; Germplasm Enhancement, Key Lab Biol &amp; Germplasm Enhancement Hort Crops E, Nanjing, Jiangsu, Peoples R China; [Tang, Jun] Jiangsu Acad Agr Sci, Inst Hort, Nanjing, Jiangsu, Peoples R China</t>
  </si>
  <si>
    <t>Hou, XL (reprint author), Nanjing Agr Univ, Coll Hort, State Key Lab Crop Genet &amp; Germplasm Enhancement, Key Lab Biol &amp; Germplasm Enhancement Hort Crops E, Nanjing, Jiangsu, Peoples R China.</t>
  </si>
  <si>
    <t>National Program on Key Basic Research Projects (The 973 Program) [2012CB113900]; National Natural Science Foundation of China (Key Program) [31330067]; National High Technology Research and Development Program of China (863 Program) [2012AA100101]</t>
  </si>
  <si>
    <t>This work was supported by the National Program on Key Basic Research Projects (The 973 Program: 2012CB113900), National Natural Science Foundation of China (Key Program, No. 31330067), and National High Technology Research and Development Program of China (863 Program, No, 2012AA100101).</t>
  </si>
  <si>
    <t>10.3389/fpls.2015.00879</t>
  </si>
  <si>
    <t>CV5YG</t>
  </si>
  <si>
    <t>WOS:000364346800001</t>
  </si>
  <si>
    <t>Wang, Y; Yi, L; Wang, SH; Fan, HJ; Ding, C; Mao, X; Lu, CP</t>
  </si>
  <si>
    <t>Wang, Yang; Yi, Li; Wang, Shaohui; Fan, Hongjie; Ding, Chan; Mao, Xiang; Lu, Chengping</t>
  </si>
  <si>
    <t>Crystal Structure and Identification of Two Key Amino Acids Involved in AI-2 Production and Biofilm Formation in Streptococcus suis LuxS</t>
  </si>
  <si>
    <t>S-RIBOSYLHOMOCYSTEINASE LUXS; QUORUM-SENSING PROTEIN; AUTOINDUCER-2; VIRULENCE; BACTERIA; METABOLISM; MECHANISM; REVEALS</t>
  </si>
  <si>
    <t>[Wang, Yang] Henan Univ Sci &amp; Technol, Coll Anim Sci &amp; Technol, Luoyang, Peoples R China; [Wang, Yang; Wang, Shaohui; Ding, Chan; Mao, Xiang] Chinese Acad Agr Sci, Shanghai Vet Res Inst, Shanghai, Peoples R China; [Yi, Li] Luoyang Normal Univ, Dept Life Sci, Luoyang, Peoples R China; [Yi, Li; Fan, Hongjie; Mao, Xiang; Lu, Chengping] Nanjing Agr Univ, Minist Agr, Key Lab Anim Bacteriol, Nanjing, Jiangsu, Peoples R China</t>
  </si>
  <si>
    <t>Wang, Y (reprint author), Henan Univ Sci &amp; Technol, Coll Anim Sci &amp; Technol, Luoyang, Peoples R China.</t>
  </si>
  <si>
    <t>wangyocean@163.com; xmao@shvri.ac.cn</t>
  </si>
  <si>
    <t>National Natural Science Foundation of China - Program for Science &amp; Technology Innovation Talents in Universities of Henan Province [31201910, 14HASTIT024]; Foundation for University Key Teacher by the Ministry of Education of Henan Province [2013GGJS-068]; Science and Technology development project of Henan Province [142102310297]; Science and Technology Research Foundation of Henan Province Educational Committee [13A230261, 14A230003]</t>
  </si>
  <si>
    <t>This work was supported by the National Natural Science Foundation of China (31201910), Sponsored by Program for Science &amp; Technology Innovation Talents in Universities of Henan Province (14HASTIT024), and Foundation for University Key Teacher by the Ministry of Education of Henan Province (2013GGJS-068), the Science and Technology development project of Henan Province (142102310297), the Science and Technology Research Foundation of Henan Province Educational Committee (13A230261, 14A230003).</t>
  </si>
  <si>
    <t>e0138826</t>
  </si>
  <si>
    <t>10.1371/journal.pone.0138826</t>
  </si>
  <si>
    <t>CT7XI</t>
  </si>
  <si>
    <t>WOS:000363028100006</t>
  </si>
  <si>
    <t>Han, LS; Ge, J; Zhang, L; Ma, RJ; Hou, XJ; Li, B; Moley, K; Wang, Q</t>
  </si>
  <si>
    <t>Han, Longsen; Ge, Juan; Zhang, Liang; Ma, Rujun; Hou, Xiaojing; Li, Bin; Moley, Kelle; Wang, Qiang</t>
  </si>
  <si>
    <t>Sirt6 depletion causes spindle defects and chromosome misalignment during meiosis of mouse oocyte</t>
  </si>
  <si>
    <t>HISTONE; DEACETYLATION; ANEUPLOIDY; CHROMATIN; KINETOCHORES; ATTACHMENTS; METABOLISM; MATURATION; ALIGNMENT; DYNAMICS</t>
  </si>
  <si>
    <t>[Han, Longsen; Ge, Juan; Zhang, Liang; Hou, Xiaojing; Wang, Qiang] Nanjing Med Univ, State Key Lab Reprod Med, Nanjing 210029, Jiangsu, Peoples R China; [Zhang, Liang] Nanjing Agr Univ, Coll Anim Sci &amp; Technol, Nanjing 210095, Jiangsu, Peoples R China; [Ma, Rujun] Nanjing Univ, Sch Med, Nanjing Jinling Hosp, Ctr Reprod Med, Nanjing 210002, Jiangsu, Peoples R China; [Li, Bin] Minist Publ Secur, Sch Police Dog Tech, Shenyang 110034, Peoples R China; [Moley, Kelle] Washington Univ, Sch Med, Dept Obstet &amp; Gynecol, St Louis, MO 63110 USA</t>
  </si>
  <si>
    <t>Wang, Q (reprint author), Nanjing Med Univ, State Key Lab Reprod Med, Nanjing 210029, Jiangsu, Peoples R China.</t>
  </si>
  <si>
    <t>qwang2012@njmu.edu.cn</t>
  </si>
  <si>
    <t>National Key Scientific Research Projects [2014CB943200]; National Natural Science Foundation of China [31271541, 31301181]; Natural Science Foundation of the Jiangsu Higher Education Institutions [13KJA310001]</t>
  </si>
  <si>
    <t>This work was supported by National Key Scientific Research Projects (2014CB943200), National Natural Science Foundation of China (NO. 31271541 and 31301181), and Natural Science Foundation of the Jiangsu Higher Education Institutions (No. 13KJA310001).</t>
  </si>
  <si>
    <t>10.1038/srep15366</t>
  </si>
  <si>
    <t>CT7YU</t>
  </si>
  <si>
    <t>WOS:000363032500004</t>
  </si>
  <si>
    <t>Xu, DQ; Gao, YY; Wang, P; Ran, TT; Wang, WW</t>
  </si>
  <si>
    <t>Xu, Dongqing; Gao, Yanyan; Wang, Ping; Ran, Tingting; Wang, Weiwu</t>
  </si>
  <si>
    <t>Presence of an amino acid residue at position 619 required for the function of YidC in Rhodobacter sphaeroides</t>
  </si>
  <si>
    <t>YidC; C-terminus; Amino acid residue 619; Last 5 residues; Rhodobacter sphaeroides</t>
  </si>
  <si>
    <t>ESCHERICHIA-COLI YIDC; SIGNAL RECOGNITION PARTICLE; STREPTOCOCCUS-MUTANS; MEMBRANE-PROTEINS; RIBOSOMES; COMPLEX; INSERTION; REGIONS; OXA1</t>
  </si>
  <si>
    <t>[Xu, Dongqing; Gao, Yanyan; Wang, Ping; Ran, Tingting; Wang, Weiwu] Nanjing Agr Univ, Dept Microbiol, Coll Life Sci, Key Lab Microbiol Engn Agr Environm, Nanjing 210095, Jiangsu, Peoples R China</t>
  </si>
  <si>
    <t>Wang, WW (reprint author), Nanjing Agr Univ, Dept Microbiol, Coll Life Sci, Key Lab Microbiol Engn Agr Environm, Nanjing 210095, Jiangsu, Peoples R China.</t>
  </si>
  <si>
    <t>wwwang@njau.edu.cn</t>
  </si>
  <si>
    <t>Chinese Ministry of Education [109082]</t>
  </si>
  <si>
    <t>We thank Prof. Frank Sargent from University of Dundee and Prof. Sameul Kaplan from University of Texas at Houston for providing the bacterial strains E. coli FTL10 and R. sphaeroides 2.4.1 respectively. We thank assistant Professor Weiqin Chen from Georgia Health Science University in Augusta and Professor Langlai Xu from Nanjing Agricultural University for critical reading of this manuscript. This work was supported by grant 109082 from Key Project of Chinese Ministry of Education.</t>
  </si>
  <si>
    <t>10.1016/j.bbrc.2015.09.032</t>
  </si>
  <si>
    <t>CT2CY</t>
  </si>
  <si>
    <t>WOS:000362610800020</t>
  </si>
  <si>
    <t>Pan, SF; Yang, XJ; Jia, YM; Li, Y; Chen, RR; Wang, M; Cai, DM; Zhao, RQ</t>
  </si>
  <si>
    <t>Pan, Shifeng; Yang, Xiaojing; Jia, Yimin; Li, Yue; Chen, Rirong; Wang, Min; Cai, Demin; Zhao, Ruqian</t>
  </si>
  <si>
    <t>Intravenous injection of microvesicle-delivery miR-130b alleviates high-fat diet-induced obesity in C57BL/6 mice through translational repression of PPAR-gamma</t>
  </si>
  <si>
    <t>JOURNAL OF BIOMEDICAL SCIENCE</t>
  </si>
  <si>
    <t>MV-delivery miR-130b; PPAR-gamma; Lipolysis; Epididymal fat deposition; High-fat diet induced obese mice</t>
  </si>
  <si>
    <t>TUMOR-RELEASED MICROVESICLES; ACTIVATED-RECEPTOR-GAMMA; INSULIN-RESISTANCE; ADIPOSE-TISSUE; EXPRESSION; ADIPOCYTES; MICRORNA; DIFFERENTIATION; ADIPOGENESIS; LIPOGENESIS</t>
  </si>
  <si>
    <t>[Pan, Shifeng; Yang, Xiaojing; Jia, Yimin; Li, Yue; Chen, Rirong; Wang, Min; Cai, Demin; Zhao, Ruqian] Nanjing Agr Univ, Key Lab Anim Physiol &amp; Biochem, Minist Agr, Nanjing 210095, Jiangsu, Peoples R China; [Pan, Shifeng] Yangzhou Univ, Coll Vet Med, Yangzhou 225009, Jiangsu, Peoples R China; [Li, Yue] Jiangsu Prov Acad Tradit Chinese Med, Lab Translat Med, Nanjing 210028, Jiangsu, Peoples R China</t>
  </si>
  <si>
    <t>Zhao, RQ (reprint author), Nanjing Agr Univ, Key Lab Anim Physiol &amp; Biochem, Minist Agr, Nanjing 210095, Jiangsu, Peoples R China.</t>
  </si>
  <si>
    <t>National Basic Research Program of China [2012CB124703]; Fundamental Research Funds for Central Universities [KYZ200913]; Major National Science &amp; Technology Program [2009ZX08009-138B]; Special Fund for Agro-Scientific Research in Public Interest [201003011]; Priority Academic Program Development of Jiangsu Higher Education Institutions</t>
  </si>
  <si>
    <t>We are grateful to the members of our laboratories for critically reviewing the manuscript and for helpful discussion. This work was supported by the National Basic Research Program of China (2012CB124703), the Fundamental Research Funds for the Central Universities (KYZ200913), the Major National Science &amp; Technology Program (2009ZX08009-138B), the Special Fund for Agro-Scientific Research in the Public Interest (201003011), and the Priority Academic Program Development of Jiangsu Higher Education Institutions.</t>
  </si>
  <si>
    <t>1021-7770</t>
  </si>
  <si>
    <t>1423-0127</t>
  </si>
  <si>
    <t>J BIOMED SCI</t>
  </si>
  <si>
    <t>J. Biomed. Sci.</t>
  </si>
  <si>
    <t>10.1186/s12929-015-0193-4</t>
  </si>
  <si>
    <t>CT5UM</t>
  </si>
  <si>
    <t>WOS:000362876500001</t>
  </si>
  <si>
    <t>Xiang, Y; Lu, YH; Song, M; Wang, Y; Xu, WQ; Wu, LT; Wang, HC; Ma, ZQ</t>
  </si>
  <si>
    <t>Xiang, Yang; Lu, Yun Hai; Song, Min; Wang, Yun; Xu, Wenqi; Wu, Lintao; Wang, Hancheng; Ma, Zhengqiang</t>
  </si>
  <si>
    <t>Overexpression of a Triticum aestivum Calreticulin gene (TaCRT1) Improves Salinity Tolerance in Tobacco</t>
  </si>
  <si>
    <t>CALCIUM-BINDING PROTEIN; PLANT INNATE IMMUNITY; ENDOPLASMIC-RETICULUM; MOLECULAR-CLONING; CHAPERONE CALRETICULIN; DROUGHT TOLERANCE; SARCOPLASMIC-RETICULUM; CA2+-BINDING CHAPERONE; ARABIDOPSIS-THALIANA; ESCHERICHIA-COLI</t>
  </si>
  <si>
    <t>[Xiang, Yang; Wu, Lintao] Guizhou Acad Agr Sci, Guizhou Rapeseed Inst, Guiyang, Peoples R China; [Lu, Yun Hai] Fujian Agr &amp; Forestry Univ, Coll Crop Sci, Fuzhou, Peoples R China; [Xiang, Yang; Song, Min; Wang, Yun; Xu, Wenqi; Wang, Hancheng; Ma, Zhengqiang] Nanjing Agr Univ, Crop Genom &amp; Bioinformat Ctr, Nanjing, Jiangsu, Peoples R China; [Xiang, Yang; Song, Min; Wang, Yun; Xu, Wenqi; Wang, Hancheng; Ma, Zhengqiang] Nanjing Agr Univ, Natl Key Lab Crop Genet &amp; Germplasm Enhancement, Nanjing, Jiangsu, Peoples R China; [Song, Min] Qufu Normal Univ, Coll Life Sci, Qufu, Peoples R China</t>
  </si>
  <si>
    <t>Ma, ZQ (reprint author), Nanjing Agr Univ, Crop Genom &amp; Bioinformat Ctr, Nanjing, Jiangsu, Peoples R China.</t>
  </si>
  <si>
    <t>NFSC program [31360344]; Agricultural Scientific and Technological Research Projects of Guizhou province [NY[2013]3009]; Science &amp; technology special project of Guizhou Academy of Agricultural Sciences [[2014]014]; Engineering Technology Research Center Fund of Guizhou Province [[2012]4006]; Grand Science and Technology Special Project of Guizhou [[2013]6005]</t>
  </si>
  <si>
    <t>This study was partially supported by NFSC program (31360344), Agricultural Scientific and Technological Research Projects of Guizhou province (No. NY[2013]3009), Science &amp; technology special project of Guizhou Academy of Agricultural Sciences (no. [2014]014), Engineering Technology Research Center Fund of Guizhou Province (No. [2012]4006), and Grand Science and Technology Special Project of Guizhou (no. [2013]6005).</t>
  </si>
  <si>
    <t>e0140591</t>
  </si>
  <si>
    <t>10.1371/journal.pone.0140591</t>
  </si>
  <si>
    <t>CU0CX</t>
  </si>
  <si>
    <t>WOS:000363184600082</t>
  </si>
  <si>
    <t>Zhang, XM; Jing, J; Li, WL; Liu, K; Shi, BJ; Xu, QQ; Ma, ZY; Zhou, B; Chen, PY</t>
  </si>
  <si>
    <t>Zhang, Xiaomin; Jing, Jiao; Li, Wenliang; Liu, Ke; Shi, Baojun; Xu, Qianqian; Ma, Zhiyong; Zhou, Bin; Chen, Puyan</t>
  </si>
  <si>
    <t>Porcine Mx1 fused to HIV Tat protein transduction domain (PTD) inhibits classical swine fever virus infection in vitro and in vivo</t>
  </si>
  <si>
    <t>BMC VETERINARY RESEARCH</t>
  </si>
  <si>
    <t>Porcine Mx1 fused to HIV Tat-PTD (PTD-poMx1); Classical swine fever virus (CSFV); Antiviral activity; in vitro; in vivo</t>
  </si>
  <si>
    <t>VACCINE CANDIDATE CP7-E2ALF; VESICULAR STOMATITIS-VIRUS; MOLECULAR-CLONING; ANTIVIRAL ACTIVITY; REPLICATION; EXPRESSION; GENE; NUCLEOPROTEIN; POLYMERASE; CHALLENGE</t>
  </si>
  <si>
    <t>[Zhang, Xiaomin; Jing, Jiao; Shi, Baojun; Xu, Qianqian; Zhou, Bin; Chen, Puyan] Nanjing Agr Univ, Coll Vet Med, Nanjing 210095, Jiangsu, Peoples R China; [Li, Wenliang] Jiangsu Acad Agr Sci, Inst Vet Med, Nanjing 210014, Jiangsu, Peoples R China; [Liu, Ke; Ma, Zhiyong] Chinese Acad Agr Sci, Shanghai Vet Res Inst, Shanghai 200241, Peoples R China</t>
  </si>
  <si>
    <t>Zhou, B (reprint author), Nanjing Agr Univ, Coll Vet Med, Nanjing 210095, Jiangsu, Peoples R China.</t>
  </si>
  <si>
    <t>zhoubin@njau.edu.cn</t>
  </si>
  <si>
    <t>National Natural Science Foundation of China [31572554, 31001062]; Priority Academic Program Development of Jiangsu Higher Education Institutions (PAPD); Foundation Research Project of Jiangsu Province [BK20131317]</t>
  </si>
  <si>
    <t>This work was supported by a grant from the National Natural Science Foundation of China (31572554, 31001062), A Project Funded by the Priority Academic Program Development of Jiangsu Higher Education Institutions (PAPD) and the Foundation Research Project of Jiangsu Province (BK20131317). Also, we thank Elizabeth Wills from Cornell University and Dr. Kui Yang from Louisiana State University for critical reading and editing the manuscript.</t>
  </si>
  <si>
    <t>1746-6148</t>
  </si>
  <si>
    <t>BMC VET RES</t>
  </si>
  <si>
    <t>BMC Vet. Res.</t>
  </si>
  <si>
    <t>10.1186/s12917-015-0577-4</t>
  </si>
  <si>
    <t>CT4XU</t>
  </si>
  <si>
    <t>WOS:000362811600002</t>
  </si>
  <si>
    <t>Li, HX; Chen, KL; Wang, HY; Tang, CB; Xu, XL; Zhou, GH</t>
  </si>
  <si>
    <t>Li, Hui-Xia; Chen, Kun-Lin; Wang, Hai-Yang; Tang, Chang-Bo; Xu, Xing-Lian; Zhou, Guang-Hong</t>
  </si>
  <si>
    <t>Chemerin inhibition of myogenesis and induction of adipogenesis in C2C12 myoblasts</t>
  </si>
  <si>
    <t>MOLECULAR AND CELLULAR ENDOCRINOLOGY</t>
  </si>
  <si>
    <t>Chemerin; Adipogenesis; Myogenesis; Brown adipose; C2C12 myoblast cells</t>
  </si>
  <si>
    <t>SKELETAL-MUSCLE; ADIPOSE-TISSUE; ADIPOCYTE DIFFERENTIATION; ENDOCRINE ORGAN; CELLS; ADIPOKINE; RECEPTOR; GENE; REGENERATION; HOMEOSTASIS</t>
  </si>
  <si>
    <t>[Li, Hui-Xia; Chen, Kun-Lin] Nanjing Agr Univ, Coll Anim Sci &amp; Technol, Nanjing 210095, Peoples R China; [Li, Hui-Xia; Tang, Chang-Bo; Xu, Xing-Lian; Zhou, Guang-Hong] Nanjing Agr Univ, Natl Ctr Meat Qual &amp; Safety Control, Nanjing 210095, Peoples R China; [Tang, Chang-Bo; Xu, Xing-Lian; Zhou, Guang-Hong] Nanjing Agr Univ, Synerget Innovat Ctr Food Safety &amp; Nutr, Nanjing 210095, Peoples R China; [Wang, Hai-Yang] Chungbuk Natl Univ, Dept Anim Sci, Cheongju 362763, Chungcheongbuk, South Korea</t>
  </si>
  <si>
    <t>Li, HX (reprint author), Nanjing Agr Univ, Nanjing 210095, Peoples R China.</t>
  </si>
  <si>
    <t>lihuixia@njau.edu.cn; ghzhou@njau.edu.cn</t>
  </si>
  <si>
    <t>Fundamental Research Funds for the Central Universities [KYZ201413]; China Postdoctoral Science Foundation [2014M550295]; Natural Science Foundation of Jiangsu Province [SBK201241530]; Jiangsu postdoctoral research grants program [1302002B]</t>
  </si>
  <si>
    <t>This work was supported by The Fundamental Research Funds for the Central Universities (KYZ201413), China Postdoctoral Science Foundation (2014M550295), The Natural Science Foundation of Jiangsu Province (SBK201241530), Jiangsu postdoctoral research grants program (1302002B).</t>
  </si>
  <si>
    <t>0303-7207</t>
  </si>
  <si>
    <t>MOL CELL ENDOCRINOL</t>
  </si>
  <si>
    <t>Mol. Cell. Endocrinol.</t>
  </si>
  <si>
    <t>C</t>
  </si>
  <si>
    <t>10.1016/j.mce.2015.07.006</t>
  </si>
  <si>
    <t>Cell Biology; Endocrinology &amp; Metabolism</t>
  </si>
  <si>
    <t>CR3WM</t>
  </si>
  <si>
    <t>WOS:000361263800023</t>
  </si>
  <si>
    <t>Jiang, W; Liu, YC; Chen, YJ; Yang, QF; Chun, P; Yao, KL; Han, XG; Wang, SH; Yu, SQ; Liu, YJ; Wang, Q</t>
  </si>
  <si>
    <t>Jiang, Wei; Liu, Yingchun; Chen, Yongjun; Yang, Qiufeng; Chun, Peter; Yao, Kailing; Han, Xiangan; Wang, Shaohui; Yu, Shengqing; Liu, Yongjie; Wang, Quan</t>
  </si>
  <si>
    <t>A novel dynamic flow immunochromatographic test (DFICT) using gold nanoparticles for the serological detection of Toxoplasma gondii infection in dogs and cats</t>
  </si>
  <si>
    <t>Liquid gold nanoparticle conjugate; Dynamic flow immunochromatographic test; Simple manufacture; SPA; Toxoplasma gondii</t>
  </si>
  <si>
    <t>RECOMBINANT ANTIGENS; INFLUENZA-VIRUS; ANTIBODIES; DIAGNOSIS; STRIP; ASSAY; SERODIAGNOSIS; TRANSMISSION; PREVALENCE; SHANGHAI</t>
  </si>
  <si>
    <t>[Jiang, Wei; Liu, Yingchun; Chen, Yongjun; Han, Xiangan; Wang, Shaohui; Yu, Shengqing; Wang, Quan] Chinese Acad Agr Sci, Shanghai Vet Res Inst, Shanghai 200241, Peoples R China; [Yang, Qiufeng; Chun, Peter; Yao, Kailing; Liu, Yongjie] Nanjing Agr Univ, Coll Vet Med, Nanjing 210095, Jiangsu, Peoples R China</t>
  </si>
  <si>
    <t>Wang, Q (reprint author), Chinese Acad Agr Sci, Shanghai Vet Res Inst, 518 Ziyue Rd, Shanghai 200241, Peoples R China.</t>
  </si>
  <si>
    <t>jiangweijw99@163.com; liuyongjie@njau.edu.cn; wangquan@shvri.ac.cn</t>
  </si>
  <si>
    <t>Basic Foundation for Scientific Research of State-level Public Welfare Institutes of China [2013JB10]; National Special Research Programs for Non-Profit Trades (Agriculture) [201303045]</t>
  </si>
  <si>
    <t>This study was financially supported by Basic Foundation for Scientific Research of State-level Public Welfare Institutes of China (Grant no. 2013JB10), and the National Special Research Programs for Non-Profit Trades (Agriculture) (Grant no. 201303045).</t>
  </si>
  <si>
    <t>10.1016/j.bios.2015.04.035</t>
  </si>
  <si>
    <t>CL1VW</t>
  </si>
  <si>
    <t>WOS:000356734000020</t>
  </si>
  <si>
    <t>Zhu, YY; Lin, XS; Zhao, F; Shi, XB; Li, H; Li, YQ; Zhu, WY; Xu, XL; Lu, CB; Zhou, GH</t>
  </si>
  <si>
    <t>Zhu, Yingying; Lin, Xisha; Zhao, Fan; Shi, Xuebin; Li, He; Li, Yingqiu; Zhu, Weiyun; Xu, Xinglian; Lu, Chunbao; Zhou, Guanghong</t>
  </si>
  <si>
    <t>Meat, dairy and plant proteins alter bacterial composition of rat gut bacteria</t>
  </si>
  <si>
    <t>LIPOPOLYSACCHARIDE-BINDING PROTEIN; COLORECTAL-CANCER RISK; DIET-INDUCED OBESITY; RIBOSOMAL-RNA GENE; GASTROINTESTINAL-TRACT; MICROBIOTA COMPOSITION; INSULIN-RESISTANCE; RED MEAT; CONSUMPTION; HEALTH</t>
  </si>
  <si>
    <t>[Zhu, Yingying; Lin, Xisha; Zhao, Fan; Shi, Xuebin; Li, He; Li, Yingqiu; Xu, Xinglian; Lu, Chunbao; Zhou, Guanghong] Nanjing Agr Univ, MOE, Key Lab Meat Proc &amp; Qual Control, Nanjing 210095, Jiangsu, Peoples R China; [Zhu, Yingying; Lin, Xisha; Zhao, Fan; Shi, Xuebin; Li, He; Li, Yingqiu; Xu, Xinglian; Lu, Chunbao; Zhou, Guanghong] Nanjing Agr Univ, MOA, Key Lab Anim Prod Proc, Nanjing 210095, Jiangsu, Peoples R China; [Zhu, Yingying; Lin, Xisha; Zhao, Fan; Shi, Xuebin; Li, He; Li, Yingqiu; Xu, Xinglian; Lu, Chunbao; Zhou, Guanghong] Nanjing Agr Univ, Jiang Synerget Innovat Ctr Meat Proc &amp; Qual Contr, Nanjing 210095, Jiangsu, Peoples R China; [Zhu, Yingying; Lin, Xisha; Zhao, Fan; Shi, Xuebin; Li, He; Li, Yingqiu; Xu, Xinglian; Lu, Chunbao; Zhou, Guanghong] Nanjing Agr Univ, Synerget Innovat Ctr Food Safety &amp; Nutr, Nanjing 210095, Jiangsu, Peoples R China; [Zhu, Weiyun] Nanjing Agr Univ, Gastrointestinal Microbiol Joint Res Ctr, Nanjing 210095, Jiangsu, Peoples R China; [Zhu, Weiyun] Nanjing Agr Univ, Lab Gastrointestinal Microbiol, Nanjing 210095, Jiangsu, Peoples R China</t>
  </si>
  <si>
    <t>Zhou, GH (reprint author), Nanjing Agr Univ, MOE, Key Lab Meat Proc &amp; Qual Control, Nanjing 210095, Jiangsu, Peoples R China.</t>
  </si>
  <si>
    <t>NSFC [31530054, 31471600]; MOE [20110097110024]</t>
  </si>
  <si>
    <t>This work was funded by grants 31530054 (NSFC), 31471600 (NSFC) and 20110097110024 (MOE). Thanks were given to Weihua Chen, Mengjie Li, Qiayu Wu, Shiyin Wen, Li Li, Hedong Lu and Huixing Lin from Nanjing Agricultural University for their help during animal feeding and sampling. Special thanks were given to Ron Tume from Commonwealth Scientific and Industrial Research Organization for refining our manuscript.</t>
  </si>
  <si>
    <t>10.1038/srep15220</t>
  </si>
  <si>
    <t>CT3QT</t>
  </si>
  <si>
    <t>WOS:000362722600001</t>
  </si>
  <si>
    <t>Zhang, Q; Zhuang, JL; Deng, YM; Zhao, XZ; Tang, B; Yao, DW; Zhao, W; Chang, CJ; Lu, Q; Chen, W; Zhang, SW; Ji, CW; Cao, L; Guo, HQ</t>
  </si>
  <si>
    <t>Zhang, Qing; Zhuang, Junlong; Deng, Yongming; Zhao, Xiaozhi; Tang, Bo; Yao, Dongwei; Zhao, Wei; Chang, Cunjie; Lu, Qun; Chen, Wei; Zhang, Shiwei; Ji, Changwei; Cao, Lin; Guo, Hongqian</t>
  </si>
  <si>
    <t>GOLPH3 is a potential therapeutic target and a prognostic indicatior of poor survival in bladder cancer treated by cystectomy</t>
  </si>
  <si>
    <t>bladder cancer; GOLPH3; AKT/mTOR signalling; prognosis; survival</t>
  </si>
  <si>
    <t>COMPARATIVE GENOMIC HYBRIDIZATION; MAMMALIAN TARGET; RAPAMYCIN MTOR; GOLGI; PROLIFERATION; SUPPRESSION; CARCINOMA; GROWTH; GMX33</t>
  </si>
  <si>
    <t>[Zhang, Qing; Zhuang, Junlong; Deng, Yongming; Zhao, Xiaozhi; Yao, Dongwei; Lu, Qun; Chen, Wei; Zhang, Shiwei; Ji, Changwei; Guo, Hongqian] Nanjing Univ, Inst Urol, Sch Med, Drum Tower Hosp,Dept Urol, Nanjing 210008, Jiangsu, Peoples R China; [Cao, Lin] Nanjing Agr Univ, Coll Food Sci &amp; Technol, Nanjing 210095, Jiangsu, Peoples R China; [Tang, Bo; Cao, Lin] Vazyme Biotech Co Ltd, Nanjing 210000, Jiangsu, Peoples R China; [Zhao, Wei; Chang, Cunjie] Nanjing Univ, Nanjing Biomed Res Inst, Model Anim Res Ctr, MOE Key Lab Model Anim Dis Study, Nanjing 210061, Jiangsu, Peoples R China</t>
  </si>
  <si>
    <t>Guo, HQ (reprint author), Nanjing Univ, Inst Urol, Sch Med, Drum Tower Hosp,Dept Urol, Nanjing 210008, Jiangsu, Peoples R China.</t>
  </si>
  <si>
    <t>dr.guohongqian@gmail.com</t>
  </si>
  <si>
    <t>Natural Science Foundation of China [81302542]</t>
  </si>
  <si>
    <t>This work was supported by the Natural Science Foundation of China (No. 81302542 to Xiaozhi Zhao).</t>
  </si>
  <si>
    <t>10.18632/oncotarget.4867</t>
  </si>
  <si>
    <t>CU0DD</t>
  </si>
  <si>
    <t>WOS:000363185200141</t>
  </si>
  <si>
    <t>Huang, K; Wang, MM; Kulinich, A; Yao, HL; Ma, HY; Martinez, JER; Duan, XC; Chen, H; Cai, ZP; Flitsch, SL; Liu, L; Voglmeir, J</t>
  </si>
  <si>
    <t>Huang, Kun; Wang, Mao M.; Kulinich, Anna; Yao, Hong L.; Ma, Hong Y.; Martinez, Juana E. R.; Duan, Xu C.; Chen, Huan; Cai, Zhi P.; Flitsch, Sabine L.; Liu, Li; Voglmeir, Josef</t>
  </si>
  <si>
    <t>Biochemical characterisation of the neuraminidase pool of the human gut symbiont Akkermansia muciniphila</t>
  </si>
  <si>
    <t>CARBOHYDRATE RESEARCH</t>
  </si>
  <si>
    <t>Akkermansia muciniphila; Neuraminidase; Sialidase; Indoyl-sialosides; Intestinal glycosidases</t>
  </si>
  <si>
    <t>ESCHERICHIA-COLI; SIALIC ACIDS; GENE; SIALIDASES; CLONING; PURIFICATION; EXPRESSION; SIALIDOSIS; PLASMA; FAMILY</t>
  </si>
  <si>
    <t>[Huang, Kun; Wang, Mao M.; Kulinich, Anna; Yao, Hong L.; Duan, Xu C.; Chen, Huan; Cai, Zhi P.; Liu, Li; Voglmeir, Josef] Nanjing Agr Univ, Coll Food Sci &amp; Technol, GGBRC, Nanjing 210095, Jiangsu, Peoples R China; [Ma, Hong Y.] Nanjing Agr Univ, Dept Plant Pathol, Nanjing 210095, Jiangsu, Peoples R China; [Martinez, Juana E. R.; Flitsch, Sabine L.] Univ Manchester, Manchester Inst Biotechnol, Manchester, Lancs, England; [Martinez, Juana E. R.; Flitsch, Sabine L.] Univ Manchester, Sch Chem, Manchester, Lancs, England</t>
  </si>
  <si>
    <t>Liu, L (reprint author), Nanjing Agr Univ, Coll Food Sci &amp; Technol, GGBRC, 1 Weigang, Nanjing 210095, Jiangsu, Peoples R China.</t>
  </si>
  <si>
    <t xml:space="preserve">Voglmeir, Josef/F-5722-2014; </t>
  </si>
  <si>
    <t>Voglmeir, Josef/0000-0002-4096-4926; Flitsch, Sabine/0000-0003-3974-646X</t>
  </si>
  <si>
    <t>Natural Science Foundation of China [31471703, A0201300537]; 100 Foreign Talents Plan [JSB2014012]</t>
  </si>
  <si>
    <t>The authors thank Professor Yuanchao Wang for access to the Bruker Ultraflex MALDI-TOF mass spectrometer, and Dr. Louis Conway (GGBRC, Nanjing) for his comments. This work was supported in parts by the Natural Science Foundation of China (grant number 31471703 and A0201300537 to J.V. and L.L.) and the 100 Foreign Talents Plan (grant number JSB2014012 to J.V.).</t>
  </si>
  <si>
    <t>0008-6215</t>
  </si>
  <si>
    <t>1873-426X</t>
  </si>
  <si>
    <t>CARBOHYD RES</t>
  </si>
  <si>
    <t>Carbohydr. Res.</t>
  </si>
  <si>
    <t>10.1016/j.carres.2015.08.001</t>
  </si>
  <si>
    <t>Biochemistry &amp; Molecular Biology; Chemistry, Applied; Chemistry, Organic</t>
  </si>
  <si>
    <t>CT5ZF</t>
  </si>
  <si>
    <t>WOS:000362889100009</t>
  </si>
  <si>
    <t>Tabashnik, BE; Zhang, M; Fabrick, JA; Wu, YD; Gao, MJ; Huang, FN; Wei, JZ; Zhang, J; Yelich, A; Unnithan, GC; Bravo, A; Soberon, M; Carriere, Y; Li, XC</t>
  </si>
  <si>
    <t>Tabashnik, Bruce E.; Zhang, Min; Fabrick, Jeffrey A.; Wu, Yidong; Gao, Meijing; Huang, Fangneng; Wei, Jizhen; Zhang, Jie; Yelich, Alexander; Unnithan, Gopalan C.; Bravo, Alejandra; Soberon, Mario; Carriere, Yves; Li, Xianchun</t>
  </si>
  <si>
    <t>Dual mode of action of Bt proteins: protoxin efficacy against resistant insects</t>
  </si>
  <si>
    <t>BACILLUS-THURINGIENSIS TOXINS; EUROPEAN CORN-BORER; FIELD-EVOLVED RESISTANCE; HELICOVERPA-ZEA BODDIE; CRY1AC TOXIN; OSTRINIA-NUBILALIS; COTTON BOLLWORM; SUSCEPTIBLE STRAINS; PEST RESISTANCE; SUGARCANE BORER</t>
  </si>
  <si>
    <t>[Tabashnik, Bruce E.; Zhang, Min; Wei, Jizhen; Yelich, Alexander; Unnithan, Gopalan C.; Carriere, Yves; Li, Xianchun] Univ Arizona, Dept Entomol, Tucson, AZ 85721 USA; [Fabrick, Jeffrey A.] ARS, USDA, US Arid Land Agr Res Ctr, Maricopa, AZ 85138 USA; [Wu, Yidong; Gao, Meijing] Nanjing Agr Univ, Dept Entomol, Coll Plant Protect, Nanjing 210095, Jiangsu, Peoples R China; [Huang, Fangneng] Louisiana State Univ, Ctr Agr, Dept Entomol, Baton Rouge, LA 70803 USA; [Wei, Jizhen; Zhang, Jie] Chinese Acad Agr Sci, Inst Plant Protect, State Key Lab Biol Plant Dis &amp; Insect Pests, Beijing 100026, Peoples R China; [Bravo, Alejandra; Soberon, Mario] Univ Nacl Autonoma Mexico, Inst Biotecnol, Cuernavaca 62250, Morelos, Mexico</t>
  </si>
  <si>
    <t>Tabashnik, BE (reprint author), Univ Arizona, Dept Entomol, Tucson, AZ 85721 USA.</t>
  </si>
  <si>
    <t>brucet@cals.arizona.edu</t>
  </si>
  <si>
    <t>US Department of Agriculture (USDA) Biotechnology Risk Assessment Grants [2011-33522-30729]; National Natural Science Foundation of China [31272382]</t>
  </si>
  <si>
    <t>We thank Andrea Mathias and Dale Spurgeon for thoughtful comments that improved the paper. This work was supported by the US Department of Agriculture (USDA) Biotechnology Risk Assessment Grants program (2011-33522-30729) and the National Natural Science Foundation of China Grant 31272382. Mention of trade names or commercial products in this article is solely for the purpose of providing specific information and does not imply recommendation or endorsement by the USDA. USDA is an equal opportunity provider and employer.</t>
  </si>
  <si>
    <t>10.1038/srep15107</t>
  </si>
  <si>
    <t>CT1MC</t>
  </si>
  <si>
    <t>WOS:000362561500001</t>
  </si>
  <si>
    <t>Xu, DB; Zhao, SJ; Xiong, YS; Peng, CL; Xu, XY; Si, GH; Yuan, JF; Huang, QW</t>
  </si>
  <si>
    <t>Xu, Dabing; Zhao, Shujun; Xiong, Yousheng; Peng, Chenglin; Xu, Xiangyu; Si, Guohan; Yuan, Jiafu; Huang, Qiwei</t>
  </si>
  <si>
    <t>Biological, Physicochemical, and Spectral Properties of Aerated Compost Extracts: Influence of Aeration Quantity</t>
  </si>
  <si>
    <t>COMMUNICATIONS IN SOIL SCIENCE AND PLANT ANALYSIS</t>
  </si>
  <si>
    <t>Aerated compost extracts; cross-polarization magic-angle-spinning C-13 nuclear magnetic resonance (CP-MAS C-13 NMR) spectra; excitation-emission matrix (EEM) fluorescence; Fourier transform infrared spectroscopy (FTIR); promotion growth</t>
  </si>
  <si>
    <t>DISSOLVED ORGANIC-MATTER; EXTRACELLULAR POLYMERIC SUBSTANCES; HUMIC SUBSTANCES; FLUORESCENCE EXCITATION; SPECTROSCOPIC CHARACTERIZATION; WET ROT; GROWTH; WASTE; MANURE; FTIR</t>
  </si>
  <si>
    <t>[Xu, Dabing] Nanjing Agr Univ, Coll Resources &amp; Environm, Nanjing 210095, Jiangsu, Peoples R China; [Zhao, Shujun; Xiong, Yousheng; Peng, Chenglin; Xu, Xiangyu; Si, Guohan; Yuan, Jiafu; Huang, Qiwei] Hubei Acad Agr Sci, Res Inst Plant Protect &amp; Soil Fertilizer, Wuhan, Peoples R China</t>
  </si>
  <si>
    <t>Huang, QW (reprint author), Nanjing Agr Univ, Prov Key Lab Organ Solid Waste Utilizat, Nanjing 210095, Jiangsu, Peoples R China.</t>
  </si>
  <si>
    <t>Agricultural Ministry of China [201103004]; Ministry of Science and Technology of China [2010AA10Z401]</t>
  </si>
  <si>
    <t>This research was financially supported by Agricultural Ministry of China (201103004) and Ministry of Science and Technology of China (2010AA10Z401).</t>
  </si>
  <si>
    <t>0010-3624</t>
  </si>
  <si>
    <t>1532-2416</t>
  </si>
  <si>
    <t>COMMUN SOIL SCI PLAN</t>
  </si>
  <si>
    <t>Commun. Soil Sci. Plant Anal.</t>
  </si>
  <si>
    <t>10.1080/00103624.2015.1081693</t>
  </si>
  <si>
    <t>Agronomy; Plant Sciences; Chemistry, Analytical; Soil Science</t>
  </si>
  <si>
    <t>Agriculture; Plant Sciences; Chemistry</t>
  </si>
  <si>
    <t>CT2UV</t>
  </si>
  <si>
    <t>WOS:000362660700004</t>
  </si>
  <si>
    <t>Wang, LF; Lu, XP; Yuan, HY; Wang, B; Shen, QR</t>
  </si>
  <si>
    <t>Wang, Lifen; Lu, Xiaoping; Yuan, Huiyan; Wang, Bo; Shen, Qirong</t>
  </si>
  <si>
    <t>Application of Bio-organic Fertilizer to Control Tomato Fusarium Wilting by Manipulating Soil Microbial Communities and Development</t>
  </si>
  <si>
    <t>Antioxidase activity; bio-organic fertilizer; fusarium wilting</t>
  </si>
  <si>
    <t>OXYSPORUM; CUCUMBER; SUPPRESSIVENESS; PHOTOSYNTHESIS; POPULATIONS; WATERMELON; COMPOSTS; CULTURES; DISEASE; STRESS</t>
  </si>
  <si>
    <t>[Wang, Lifen; Lu, Xiaoping; Yuan, Huiyan; Wang, Bo] Soochow Univ, Dept Hort, Suzhou 215123, Peoples R China; [Wang, Bo] Troy Univ, Dept Biol &amp; Environm Sci, Troy, AL USA; [Shen, Qirong] Nanjing Agr Univ, Coll Resources &amp; Environm Sci, Nanjing, Jiangsu, Peoples R China</t>
  </si>
  <si>
    <t>Wang, B (reprint author), Soochow Univ, Dept Hort, Suzhou 215123, Peoples R China.</t>
  </si>
  <si>
    <t>wangb@suda.edu.cn</t>
  </si>
  <si>
    <t>Chinese Ministry of Agriculture [201103004]</t>
  </si>
  <si>
    <t>This study was supported by the Chinese Ministry of Agriculture (201103004). The authors declare that they have no competing interests.</t>
  </si>
  <si>
    <t>10.1080/00103624.2015.1081694</t>
  </si>
  <si>
    <t>WOS:000362660700005</t>
  </si>
  <si>
    <t>Li, X; Wang, JQ; Jiang, Z; Guo, F; Soloway, PD; Zhao, RQ</t>
  </si>
  <si>
    <t>Li, Xiao; Wang, Jinquan; Jiang, Zheng; Guo, Feng; Soloway, Paul D.; Zhao, Ruqian</t>
  </si>
  <si>
    <t>Role of PRDM16 and its PR domain in the epigenetic regulation of myogenic and adipogenic genes during transdifferentiation of C2C12 cells</t>
  </si>
  <si>
    <t>PRDM16; PR domain; DNA and histone methylation; Myogenesis; Adipogenesis; C2C12 ce</t>
  </si>
  <si>
    <t>ACTIVATED-RECEPTOR-GAMMA; PPAR-GAMMA; DNA METHYLATION; TRANSCRIPTIONAL COMPLEX; ADIPOSE-TISSUE; BROWN; EXPRESSION; METHYLTRANSFERASE; DIFFERENTIATION; MYOBLAST</t>
  </si>
  <si>
    <t>[Li, Xiao; Wang, Jinquan; Jiang, Zheng; Guo, Feng; Zhao, Ruqian] Nanjing Agr Univ, Key Lab Anim Physiol &amp; Biochem, Nanjing 210095, Jiangsu, Peoples R China; [Li, Xiao] Northwest A&amp;F Univ, Coll Anim Sci &amp; Technol, Yangling 712100, Shaanxi, Peoples R China; [Wang, Jinquan] Xinjiang Agr Univ, Coll Vet Med, Urumqi 830052, Peoples R China; [Soloway, Paul D.] Cornell Univ, Div Nutr Sci, Coll Agr &amp; Life Sci, Ithaca, NY 14853 USA</t>
  </si>
  <si>
    <t>nicelixiao@nwsuaf.edu.cn; wangjinquan163@163.com; zhengjennyjiang@gmail.com; guofeng034@163.com; soloway@cornell.edu; zhao.ruqian@gmail.com</t>
  </si>
  <si>
    <t>National Basic Research Program of China [2012CB124703]; Special Fund for Agro-scientific Research in the Public Interest [201003011]; Fundamental Research Funds for the Central Universities [KYZ200913]; Priority Academic Program Development of Jiangsu Higher Education Institutions; Chinese Scholarship Council</t>
  </si>
  <si>
    <t>This work was supported by the National Basic Research Program of China (2012CB124703), the Special Fund for Agro-scientific Research in the Public Interest (201003011), the Fundamental Research Funds for the Central Universities (KYZ200913), and the Priority Academic Program Development of Jiangsu Higher Education Institutions. A scholarship from the Chinese Scholarship Council was awarded to XL.</t>
  </si>
  <si>
    <t>10.1016/j.gene.2015.06.017</t>
  </si>
  <si>
    <t>CQ3OE</t>
  </si>
  <si>
    <t>WOS:000360511100005</t>
  </si>
  <si>
    <t>Zhang, DD; Lu, KL; Jiang, GZ; Liu, WB; Dong, ZJ; Tian, HY; Li, XF</t>
  </si>
  <si>
    <t>Zhang, Dingdong; Lu, Kangle; Jiang, Guangzhen; Liu, Wenbin; Dong, Zaijie; Tian, Hongyan; Li, Xiangfei</t>
  </si>
  <si>
    <t>A global transcriptional analysis of Megalobrama amblycephala revealing the molecular determinants of diet-induced hepatic steatosis</t>
  </si>
  <si>
    <t>Megalobrama amblycephala; Hepatic steatosis; High-fat diet; RNA-Seq; Digital gene expression</t>
  </si>
  <si>
    <t>HIGH-FAT DIET; LIPID TRANSPORT; INDUCED OBESITY; EXPRESSION; GENE; MICE; STEATOHEPATITIS; PROFILES; MODELS; LIPASE</t>
  </si>
  <si>
    <t>[Zhang, Dingdong; Lu, Kangle; Jiang, Guangzhen; Liu, Wenbin; Tian, Hongyan; Li, Xiangfei] Nanjing Agr Univ, Coll Anim Sci &amp; Technol, Key Lab Aquat Nutr &amp; Feed Sci Jiangsu Prov, Nanjing 210095, Jiangsu, Peoples R China; [Zhang, Dingdong; Dong, Zaijie] Chinese Acad Fishery Sci, Freshwater Fisheries Res Ctr, Key Lab Freshwater Fisheries &amp; Germplasm Resource, Minist Agr, Wuxi 214081, Peoples R China</t>
  </si>
  <si>
    <t>Liu, WB (reprint author), Nanjing Agr Univ, Coll Anim Sci &amp; Technol, Key Lab Aquat Nutr &amp; Feed Sci Jiangsu Prov, Nanjing 210095, Jiangsu, Peoples R China.</t>
  </si>
  <si>
    <t>wbliu@njau.edu.cn; zj.d@163.com</t>
  </si>
  <si>
    <t>Key Laboratory of Freshwater Fisheries and Germplasm Resources Utilization of the Ministry of Agriculture, Freshwater Fisheries Research Center, Chinese Academy of Fishery Sciences [KF201310]; China Agriculture Research System [CARS-46-20]; "333" Projects of Jiangsu Province</t>
  </si>
  <si>
    <t>This work was supported by the Open Fund of Key Laboratory of Freshwater Fisheries and Germplasm Resources Utilization of the Ministry of Agriculture, Freshwater Fisheries Research Center, Chinese Academy of Fishery Sciences (KF201310), the China Agriculture Research System (CARS-46-20), and the "333" Projects of Jiangsu Province (2011-2015).</t>
  </si>
  <si>
    <t>10.1016/j.gene.2015.06.025</t>
  </si>
  <si>
    <t>WOS:000360511100013</t>
  </si>
  <si>
    <t>Lu, FG; Fu, KY; Guo, WC; Li, GQ</t>
  </si>
  <si>
    <t>Lu, Feng-Gong; Fu, Kai-Yun; Guo, Wen-Chao; Li, Guo-Qing</t>
  </si>
  <si>
    <t>Characterization of two juvenile hormone epoxide hydrolases by RNA interference in the Colorado potato beetle</t>
  </si>
  <si>
    <t>Leptinotarsa decemlineata; Juvenile hormone epoxide hydrolase; RNA interference; Juvenile hormone titer; Performance</t>
  </si>
  <si>
    <t>LEPTINOTARSA-DECEMLINEATA SAY; SELECTIVE DIOL KINASE; SILKWORM BOMBYX-MORI; KRUPPEL HOMOLOG 1; MANDUCA-SEXTA; MOLECULAR CHARACTERIZATION; DROSOPHILA-MELANOGASTER; INSECT METAMORPHOSIS; TRIBOLIUM-CASTANEUM; LARVAL DEVELOPMENT</t>
  </si>
  <si>
    <t>[Lu, Feng-Gong; Fu, Kai-Yun; Li, Guo-Qing] Nanjing Agr Univ, Coll Plant Protect, Educ Minist, Key Lab Integrated Management Crop Dis &amp; Pests, Nanjing 210095, Jiangsu, Peoples R China; [Guo, Wen-Chao] Xinjiang Acad Agr Sci, Dept Plant Protect, Urumqi 830091, Peoples R China</t>
  </si>
  <si>
    <t>287148308@qq.com; 176061610@qq.com; gwc1966@163.com; ligq@njau.edu.cn</t>
  </si>
  <si>
    <t>National Natural Science Foundation of China [31360442, 31272047]; Nationally Special Fund of China for Agri-scientific Research in the Public Interest [201103026]; Science and Technology Project of Xinjiang Uygur Autonomous Region [2013911091]; Fundamental Research Funds for the Central Universities [KYTZ201403]</t>
  </si>
  <si>
    <t>This research was supported by the National Natural Science Foundation of China (31360442 and 31272047), the Nationally Special Fund of China for Agri-scientific Research in the Public Interest (201103026), the Science and Technology Project of Xinjiang Uygur Autonomous Region (2013911091) and the Fundamental Research Funds for the Central Universities (KYTZ201403).</t>
  </si>
  <si>
    <t>10.1016/j.gene.2015.06.032</t>
  </si>
  <si>
    <t>WOS:000360511100014</t>
  </si>
  <si>
    <t>An, N; Fan, MS; Zhang, FS; Christie, P; Yang, JC; Huang, JL; Guo, SW; Shi, XJ; Tang, QY; Peng, JW; Zhong, XH; Sun, YX; Lv, SH; Jiang, RF; Dobermann, A</t>
  </si>
  <si>
    <t>An, Ning; Fan, Mingsheng; Zhang, Fusuo; Christie, Peter; Yang, Jianchang; Huang, Jianliang; Guo, Shiwei; Shi, Xiaojun; Tang, Qiyuan; Peng, Jianwei; Zhong, Xuhua; Sun, Yixiang; Lv, Shihua; Jiang, Rongfeng; Dobermann, Achim</t>
  </si>
  <si>
    <t>Exploiting Co-Benefits of Increased Rice Production and Reduced Greenhouse Gas Emission through Optimized Crop and Soil Management</t>
  </si>
  <si>
    <t>NITROGEN-FERTILIZER APPLICATION; IRRIGATED RICE; NUTRIENT MANAGEMENT; USE EFFICIENCY; ENVIRONMENTAL-QUALITY; METHANE EMISSION; WATER MANAGEMENT; FOOD SECURITY; PADDY FIELDS; YIELD GAPS</t>
  </si>
  <si>
    <t>[An, Ning; Fan, Mingsheng; Zhang, Fusuo; Christie, Peter; Jiang, Rongfeng] China Agr Univ, Ctr Resources Environm &amp; Food Secur, Coll Resources &amp; Environm Sci, Beijing 100094, Peoples R China; [Yang, Jianchang] Yangzhou Univ, Key Lab Crop Genet &amp; Physiol Jiangsu Prov, Yangzhou 225009, Jiangsu, Peoples R China; [Huang, Jianliang] Huazhong Agr Univ, Coll Plant Sci &amp; Technol, Wuhan, Peoples R China; [Guo, Shiwei] Nanjing Agr Univ, Coll Resources &amp; Environm Sci, Nanjing, Jiangsu, Peoples R China; [Shi, Xiaojun] Southwest Univ, Resource &amp; Environm Coll, Chongqing, Peoples R China; [Tang, Qiyuan; Peng, Jianwei] Hunan Agr Univ, Crop Physiol Ecol &amp; Prod Ctr, Changsha, Hunan, Peoples R China; [Zhong, Xuhua] Guangdong Acad Agr Sci, Rice Res Inst, Guangzhou, Guangdong, Peoples R China; [Sun, Yixiang] Anhui Acad Agr Sci, Soil &amp; Fertilizer Res Inst, Hefei, Peoples R China; [Lv, Shihua] Sichuan Acad Agr Sci, Inst Soils &amp; Fertilizers, Chengdu, Peoples R China; [Dobermann, Achim] Rothamsted Res, Harpenden, Herts, England</t>
  </si>
  <si>
    <t>Fan, MS (reprint author), China Agr Univ, Ctr Resources Environm &amp; Food Secur, Coll Resources &amp; Environm Sci, Beijing 100094, Peoples R China.</t>
  </si>
  <si>
    <t>fanms@cau.edu.cn</t>
  </si>
  <si>
    <t>Christie, Peter/B-7919-2008</t>
  </si>
  <si>
    <t>Christie, Peter/0000-0002-1939-7277</t>
  </si>
  <si>
    <t>National Basic Research Program of China (973, Program) [2015CB150403]; Special Fund for the Agriculture Profession [201103003]; Innovative Group Grant of the National Science Foundation of China [31121062]; National Natural Science Foundation of China [41171195]</t>
  </si>
  <si>
    <t>The work has been funded by the National Basic Research Program of China (973, Program: 2015CB150403) (http://www.973.gov.cn/AreaAppl.aspx), the Special Fund for the Agriculture Profession (201103003) (http://www.hymof.net.cn/webapp/login.asp), the Innovative Group Grant of the National Science Foundation of China (31121062), and the National Natural Science Foundation of China (41171195). The funders had no role in study design, data collection and analysis, decision to publish.</t>
  </si>
  <si>
    <t>e0140023</t>
  </si>
  <si>
    <t>10.1371/journal.pone.0140023</t>
  </si>
  <si>
    <t>CT0TY</t>
  </si>
  <si>
    <t>WOS:000362511200027</t>
  </si>
  <si>
    <t>Jun, Z; Zhang, ZY; Gao, YL; Zhou, L; Fang, L; Chen, XD; Ning, ZY; Chen, TZ; Guo, WZ; Zhang, TZ</t>
  </si>
  <si>
    <t>Jun, Zhao; Zhang, Zhiyuan; Gao, Yulong; Zhou, Lei; Fang, Lei; Chen, Xiangdong; Ning, Zhiyuan; Chen, Tianzi; Guo, Wangzhen; Zhang, Tianzhen</t>
  </si>
  <si>
    <t>Overexpression of GbRLK, a putative receptor-like kinase gene, improved cotton tolerance to Verticillium wilt</t>
  </si>
  <si>
    <t>DISEASE RESISTANCE GENE; ARABIDOPSIS-THALIANA; SIGNAL-TRANSDUCTION; ABSCISIC-ACID; GOSSYPIUM-BARBADENSE; STRESS TOLERANCE; TOMATO VE1; PLANT; DAHLIAE; EXPRESSION</t>
  </si>
  <si>
    <t>[Jun, Zhao; Zhang, Zhiyuan; Gao, Yulong; Zhou, Lei; Fang, Lei; Chen, Xiangdong; Ning, Zhiyuan; Chen, Tianzi; Guo, Wangzhen; Zhang, Tianzhen] Nanjing Agr Univ, MOE Hybrid Cotton R&amp;D Engn Res Ctr, Natl Key Lab Crop Genet &amp; Germplasm Enhancement, Nanjing 210095, Jiangsu, Peoples R China</t>
  </si>
  <si>
    <t>Zhang, TZ (reprint author), Nanjing Agr Univ, MOE Hybrid Cotton R&amp;D Engn Res Ctr, Natl Key Lab Crop Genet &amp; Germplasm Enhancement, Nanjing 210095, Jiangsu, Peoples R China.</t>
  </si>
  <si>
    <t>Major State Basic Research Development Program of China (973 Program) [2011CB109300]; National Scientific and Technological Support Plan [2014BAD09B001-1, 2014BAD03B01]; JCIC-MCP project</t>
  </si>
  <si>
    <t>This program was financially supported in part the Major State Basic Research Development Program of China (973 Program) (2011CB109300), National Scientific and Technological Support Plan (2014BAD09B001-1; 2014BAD03B01) and JCIC-MCP project.</t>
  </si>
  <si>
    <t>10.1038/srep15048</t>
  </si>
  <si>
    <t>CS9PU</t>
  </si>
  <si>
    <t>WOS:000362424000001</t>
  </si>
  <si>
    <t>Bao, ZK; Gao, X; Zhang, Q; Lin, J; Hu, WW; Yu, HQ; Chen, JQ; Yang, Q; Yu, QH</t>
  </si>
  <si>
    <t>Bao, Zekun; Gao, Xue; Zhang, Qiang; Lin, Jian; Hu, Weiwei; Yu, Huiqing; Chen, Jianquan; Yang, Qian; Yu, Qinghua</t>
  </si>
  <si>
    <t>The Effects of GH Transgenic Goats on the Microflora of the Intestine, Feces and Surrounding Soil</t>
  </si>
  <si>
    <t>GENE-TRANSFER; ANTIBIOTIC-RESISTANCE; MOUSE MODEL; PIGS; MICROBIOTA; BACTERIA; OOCYTES; PLANTS; FOOD</t>
  </si>
  <si>
    <t>[Bao, Zekun; Gao, Xue; Zhang, Qiang; Lin, Jian; Hu, Weiwei; Yang, Qian; Yu, Qinghua] Nanjing Agr Univ, Coll Vet Med, Nanjing, Jiangsu, Peoples R China; [Yu, Huiqing; Chen, Jianquan] Shanghai Transgen Res Ctr, Shanghai 201210, Peoples R China</t>
  </si>
  <si>
    <t>Yu, QH (reprint author), Nanjing Agr Univ, Coll Vet Med, Nanjing, Jiangsu, Peoples R China.</t>
  </si>
  <si>
    <t>yuqinghua1981@163.com</t>
  </si>
  <si>
    <t>National Animal Transgenic Breeding Grand Project [2013ZX08008-004, 2014ZX08008-004]; Priority Academic Program Development of Jiangsu Higher Education Institutions</t>
  </si>
  <si>
    <t>This work was supported by grants from the National Animal Transgenic Breeding Grand Project (No. 2013ZX08008-004 and 2014ZX08008-004) and A Project Funded by the Priority Academic Program Development of Jiangsu Higher Education Institutions.</t>
  </si>
  <si>
    <t>e0139822</t>
  </si>
  <si>
    <t>10.1371/journal.pone.0139822</t>
  </si>
  <si>
    <t>CT0TS</t>
  </si>
  <si>
    <t>WOS:000362510600086</t>
  </si>
  <si>
    <t>Wu, Q; Su, NN; Chen, Q; Shen, WB; Shen, ZG; Xia, Y; Cui, J</t>
  </si>
  <si>
    <t>Wu, Qi; Su, Nana; Chen, Qin; Shen, Wenbiao; Shen, Zhenguo; Xia, Yan; Cui, Jin</t>
  </si>
  <si>
    <t>Cadmium-Induced Hydrogen Accumulation Is Involved in Cadmium Tolerance in Brassica campestris by Reestablishment of Reduced Glutathione Homeostasis</t>
  </si>
  <si>
    <t>NITRIC-OXIDE PRODUCTION; RICH WATER; ARABIDOPSIS-THALIANA; OXIDATIVE STRESS; CHINESE-CABBAGE; GENE-EXPRESSION; CARBON-DIOXIDE; GREEN-ALGAE; SALT STRESS; ASCORBATE</t>
  </si>
  <si>
    <t>[Wu, Qi; Su, Nana; Chen, Qin; Shen, Wenbiao; Shen, Zhenguo; Xia, Yan; Cui, Jin] Lab Nanjing Agr Univ, Coll Life Sci, Nanjing, Jiangsu, Peoples R China</t>
  </si>
  <si>
    <t>Cui, J (reprint author), Lab Nanjing Agr Univ, Coll Life Sci, Nanjing, Jiangsu, Peoples R China.</t>
  </si>
  <si>
    <t>e0139956</t>
  </si>
  <si>
    <t>10.1371/journal.pone.0139956</t>
  </si>
  <si>
    <t>WOS:000362510600112</t>
  </si>
  <si>
    <t>Zhang, YN; Zhu, XY; Fang, LP; He, P; Wang, ZQ; Chen, G; Sun, L; Ye, ZF; Deng, DG; Li, JB</t>
  </si>
  <si>
    <t>Zhang, Ya-Nan; Zhu, Xiu-Yun; Fang, Li-Ping; He, Peng; Wang, Zhi-Qiang; Chen, Geng; Sun, Liang; Ye, Zhan-Feng; Deng, Dao-Gui; Li, Jin-Bu</t>
  </si>
  <si>
    <t>Identification and Expression Profiles of Sex Pheromone Biosynthesis and Transport Related Genes in Spodoptera litura</t>
  </si>
  <si>
    <t>ODORANT-BINDING PROTEINS; FATTY-ACYL REDUCTASE; TIME RT-PCR; BOMBYX-MORI; CHEMOSENSORY PROTEINS; FUNCTIONAL-CHARACTERIZATION; MAMESTRA-BRASSICAE; SESAMIA-INFERENS; Z-ISOMER; RNA-SEQ</t>
  </si>
  <si>
    <t>[Zhang, Ya-Nan; Zhu, Xiu-Yun; Fang, Li-Ping; Wang, Zhi-Qiang; Chen, Geng; Deng, Dao-Gui; Li, Jin-Bu] Huaibei Normal Univ, Coll Life Sci, Huaibei, Peoples R China; [He, Peng] Guizhou Univ, Key Lab Green Pesticide &amp; Agr Bioengn, State Key Lab Breeding Base Green Pesticide &amp; Agr, Minist Educ, Guiyang 550003, Peoples R China; [Sun, Liang] Chinese Acad Agr Sci, Tea Res Inst, Hangzhou, Zhejiang, Peoples R China; [Ye, Zhan-Feng] Nanjing Agr Univ, Coll Plant Protect, Key Lab Integrated Management Crop Dis &amp; Pests, Educ Minist, Nanjing, Jiangsu, Peoples R China</t>
  </si>
  <si>
    <t>Zhang, YN (reprint author), Huaibei Normal Univ, Coll Life Sci, Huaibei, Peoples R China.</t>
  </si>
  <si>
    <t>ynzhang_insect@163.com; lijinbu0991@163.com</t>
  </si>
  <si>
    <t>He, Peng/0000-0003-2934-0044</t>
  </si>
  <si>
    <t>Natura Science Fund of Education Department of Anhui province, China [KJ2013A234]; National Natural Science Foundation of China [31501647]; Doctoral Scientific Research Foundation of Huaibei Normal University, China [1500969]</t>
  </si>
  <si>
    <t>This work was supported by grants from Natura Science Fund of Education Department of Anhui province, China (No.: KJ2013A234), the National Natural Science Foundation of China (No.: 31501647) and Doctoral Scientific Research Foundation of Huaibei Normal University, China (No.: 1500969).</t>
  </si>
  <si>
    <t>e0140019</t>
  </si>
  <si>
    <t>10.1371/journal.pone.0140019</t>
  </si>
  <si>
    <t>WOS:000362510600125</t>
  </si>
  <si>
    <t>Wan, Q; Parks, JM; Hanson, BL; Fisher, SZ; Ostermann, A; Schrader, TE; Graham, DE; Coates, L; Langan, P; Kovalevsky, A</t>
  </si>
  <si>
    <t>Wan, Qun; Parks, Jerry M.; Hanson, B. Leif; Fisher, Suzanne Zoe; Ostermann, Andreas; Schrader, Tobias E.; Graham, David E.; Coates, Leighton; Langan, Paul; Kovalevsky, Andrey</t>
  </si>
  <si>
    <t>Direct determination of protonation states and visualization of hydrogen bonding in a glycoside hydrolase with neutron crystallography</t>
  </si>
  <si>
    <t>PROCEEDINGS OF THE NATIONAL ACADEMY OF SCIENCES OF THE UNITED STATES OF AMERICA</t>
  </si>
  <si>
    <t>glycoside hydrolase; protonation state; macromolecular neutron rystallography; xylanase; molecular simulations</t>
  </si>
  <si>
    <t>CATALYTIC-REACTION MECHANISM; BACILLUS-CIRCULANS XYLANASE; D-GLUCOPYRANOSYL FLUORIDE; X-RAY; TRICHODERMA-REESEI; TRANSITION-STATE; ACTIVE-SITE; ELECTROSTATIC INTERACTIONS; BETA-GALACTOSIDASE; HYDROLYSIS</t>
  </si>
  <si>
    <t>[Wan, Qun] Nanjing Agr Univ, Coll Sci, Dept Phys, Nanjing 210095, Jiangsu, Peoples R China; [Parks, Jerry M.] Univ Tennessee, Oak Ridge Natl Lab, Ctr Biophys Mol, Biosci Div, Oak Ridge, TN 37831 USA; [Hanson, B. Leif] Univ Toledo, Dept Chem, Toledo, OH 43606 USA; [Fisher, Suzanne Zoe] European Spallat Source, Sci Activ Div, S-22100 Lund, Sweden; [Ostermann, Andreas] Tech Univ Munich, Heinz Maier Leibnitz Zentrum, D-85748 Garching, Germany; [Schrader, Tobias E.] Forschungszentrum Julich, Heinz Maier Leibnitz Zentrum, Julich Ctr Neutron Sci, D-85747 Garching, Germany; [Graham, David E.] Oak Ridge Natl Lab, Biosci Div, Oak Ridge, TN 37831 USA; [Coates, Leighton; Langan, Paul; Kovalevsky, Andrey] Oak Ridge Natl Lab, Biol &amp; Soft Matter Div, Oak Ridge, TN 37831 USA</t>
  </si>
  <si>
    <t>Kovalevsky, A (reprint author), Oak Ridge Natl Lab, Biol &amp; Soft Matter Div, Oak Ridge, TN 37831 USA.</t>
  </si>
  <si>
    <t>kovalevskyay@ornl.gov</t>
  </si>
  <si>
    <t xml:space="preserve">Graham, David/F-8578-2010; Parks, Jerry/B-7488-2009; </t>
  </si>
  <si>
    <t>Graham, David/0000-0001-8968-7344; Parks, Jerry/0000-0002-3103-9333; Coates, Leighton/0000-0003-2342-049X</t>
  </si>
  <si>
    <t>Laboratory Directed Research and Development Program at Oak Ridge National Laboratory (ORNL); DOE [DE-AC05-00OR22725]; DOE Office of Biological and Environmental Research (BER); Scientific User Facilities Division, DOE Basic Energy Sciences; DOE BER; UChicago Argonne LLC for the DOE Office of Science [DE-AC02-06CH11357]; DOE BES; Scientific Research Foundation for the Returned Overseas Chinese Scholars, State Education Ministry, and the Innovation Fund of Yangzhou University [2014CXJ058]; UT-Battelle, LLC [DE-AC05-00OR22725]</t>
  </si>
  <si>
    <t>We thank Dr. Demian M. Riccardi for his contributions to pK&lt;INF&gt;a&lt;/INF&gt; calculations. The research was partly supported by the Laboratory Directed Research and Development Program at Oak Ridge National Laboratory (ORNL), which is managed by UT-Battelle LLC for the US Department of Energy (DOE) under DOE Contract DE-AC05-00OR22725. We thank the Center for Structural Molecular Biology at ORNL, supported by the DOE Office of Biological and Environmental Research (BER) for using their facilities. The Macromolecular Neutron Diffractometer beamline at the Spallation Neutron Source was supported by the Scientific User Facilities Division, DOE Basic Energy Sciences. The Protein Crystallography Station is funded by the DOE BER. We thank ID19 beamline at the Advanced Photon Source at Argonne National Laboratory for assistance with data collection. Argonne is operated by UChicago Argonne LLC for the DOE Office of Science under Contract DE-AC02-06CH11357. L.C., P.L., and A.K. were partly supported by the DOE BES. Q.W. is partly supported by the Scientific Research Foundation for the Returned Overseas Chinese Scholars, State Education Ministry, and the Innovation Fund of Yangzhou University (Grant 2014CXJ058). This manuscript has been authored by UT-Battelle, LLC under Contract DE-AC05-00OR22725 with the US Department of Energy. The United States Government retains and the publisher, by accepting the article for publication, acknowledges that the United States Government retains a non-exclusive, paid-up, irrevocable, world-wide license to publish or reproduce the published form of this manuscript, or allow others to do so, for United States Government purposes. The Department of Energy will provide public access to these results of federally sponsored research in accordance with the DOE Public Access Plan (energy.gov/downloads/doe-public-access-plan).</t>
  </si>
  <si>
    <t>NATL ACAD SCIENCES</t>
  </si>
  <si>
    <t>2101 CONSTITUTION AVE NW, WASHINGTON, DC 20418 USA</t>
  </si>
  <si>
    <t>0027-8424</t>
  </si>
  <si>
    <t>P NATL ACAD SCI USA</t>
  </si>
  <si>
    <t>Proc. Natl. Acad. Sci. U. S. A.</t>
  </si>
  <si>
    <t>10.1073/pnas.1504986112</t>
  </si>
  <si>
    <t>CT9GQ</t>
  </si>
  <si>
    <t>WOS:000363125400050</t>
  </si>
  <si>
    <t>Duan, XC; Chen, H; Liu, FF; Conway, L; Wei, S; Cai, ZP; Liu, L; Voglmeir, J</t>
  </si>
  <si>
    <t>Duan, Xu C.; Chen, Huan; Liu, Fang F.; Conway, Louis; Wei, Shuang; Cai, Zhi P.; Liu, Li; Voglmeir, Josef</t>
  </si>
  <si>
    <t>One Assay for All: Exploring Small Molecule Phosphorylation Using Amylose-Polyiodide Complexes</t>
  </si>
  <si>
    <t>ANALYTICAL CHEMISTRY</t>
  </si>
  <si>
    <t>HIGH-THROUGHPUT; KINASE-ACTIVITY; FLUORESCENCE; IDENTIFICATION; INHIBITORS; STARCH</t>
  </si>
  <si>
    <t>[Duan, Xu C.; Chen, Huan; Liu, Fang F.; Conway, Louis; Wei, Shuang; Cai, Zhi P.; Liu, Li; Voglmeir, Josef] Nanjing Agr Univ, Glyc &amp; Glycan Bioengn Res Ctr, Coll Food Sci &amp; Technol, Nanjing 210095, Jiangsu, Peoples R China</t>
  </si>
  <si>
    <t>Liu, L (reprint author), Nanjing Agr Univ, Glyc &amp; Glycan Bioengn Res Ctr, Coll Food Sci &amp; Technol, Nanjing 210095, Jiangsu, Peoples R China.</t>
  </si>
  <si>
    <t>NJAU Academian and Departmental Startup Initiative; 100 Foreign Talents Plan [JSB2014012]</t>
  </si>
  <si>
    <t>This work was supported by the NJAU Academian and Departmental Startup Initiative (to both to L.L. and J.V.) and the 100 Foreign Talents Plan, grant number JSB2014012 (to J.V.).</t>
  </si>
  <si>
    <t>0003-2700</t>
  </si>
  <si>
    <t>1520-6882</t>
  </si>
  <si>
    <t>ANAL CHEM</t>
  </si>
  <si>
    <t>Anal. Chem.</t>
  </si>
  <si>
    <t>10.1021/acs.analchem.5b02247</t>
  </si>
  <si>
    <t>Chemistry, Analytical</t>
  </si>
  <si>
    <t>CT2JU</t>
  </si>
  <si>
    <t>WOS:000362628600006</t>
  </si>
  <si>
    <t>Wei, Z; Huang, JF; Hu, J; Gu, YA; Yang, CL; Mei, XL; Shen, QR; Xu, YC; Friman, VP</t>
  </si>
  <si>
    <t>Wei, Zhong; Huang, Jian-Feng; Hu, Jie; Gu, Yi-An; Yang, Chun-Lan; Mei, Xin-Lan; Shen, Qi-Rong; Xu, Yang-Chun; Friman, Ville-Petri</t>
  </si>
  <si>
    <t>Altering Transplantation Time to Avoid Periods of High Temperature Can Efficiently Reduce Bacterial Wilt Disease Incidence with Tomato</t>
  </si>
  <si>
    <t>RALSTONIA-SOLANACEARUM; PSEUDOMONAS-SOLANACEARUM; BIOORGANIC FERTILIZER; RACE 3; BACILLUS; VIRULENCE; RESISTANCE; STRAINS; SUPPRESSION; PATHOGENS</t>
  </si>
  <si>
    <t>[Wei, Zhong; Huang, Jian-Feng; Hu, Jie; Gu, Yi-An; Yang, Chun-Lan; Mei, Xin-Lan; Shen, Qi-Rong; Xu, Yang-Chun] Nanjing Agr Univ, Jiangsu Prov Key Lab Organ Solid Waste Utilizat, Natl Engn Res Ctr Organ Based Fertilizers, Nanjing, Jiangsu, Peoples R China; [Huang, Jian-Feng] Guangdong Acad Agr Sci, Guangdong Key Lab Nutrient Cycling &amp; Farmland Con, Inst Agr Resources &amp; Environm, Guangzhou, Guangdong, Peoples R China; [Friman, Ville-Petri] Univ York, Dept Biol, London YO10 5DD, England</t>
  </si>
  <si>
    <t>Xu, YC (reprint author), Nanjing Agr Univ, Jiangsu Prov Key Lab Organ Solid Waste Utilizat, Natl Engn Res Ctr Organ Based Fertilizers, Weigang 1, Nanjing, Jiangsu, Peoples R China.</t>
  </si>
  <si>
    <t>ycxu@njau.edu.cn</t>
  </si>
  <si>
    <t>National Natural Science Foundation of China [41301262, 41471213, 31501837]; National Science and Technology Support Program [2013BAD20B05]; Natural Science Foundation of Jiangsu Province [BK20130677]; China Postdoctoral Science Foundation [2013M541687]; Jiangsu Key Technology RD Program [BE2014340]; Innovative Research Team Development Plan of the Ministry of Education of China [IRT1256]; Qing Lan Project</t>
  </si>
  <si>
    <t>This research was financially supported by the National Natural Science Foundation of China (41301262, Zhong Wei; 41471213, Yang-Chun Xu; and 31501837, Jian-Feng Huang), the National Science and Technology Support Program (2013BAD20B05, Zhong Wei), the Natural Science Foundation of Jiangsu Province (BK20130677, Zhong Wei), the China Postdoctoral Science Foundation (2013M541687, Zhong Wei), the Jiangsu Key Technology R&amp;D Program (BE2014340, Yang-Chun Xu), Innovative Research Team Development Plan of the Ministry of Education of China (IRT1256, Qi-Rong Shen), and the Qing Lan Project (Yang-Chun Xu).</t>
  </si>
  <si>
    <t>e0139313</t>
  </si>
  <si>
    <t>10.1371/journal.pone.0139313</t>
  </si>
  <si>
    <t>CT0TP</t>
  </si>
  <si>
    <t>WOS:000362510300019</t>
  </si>
  <si>
    <t>Zheng, XJ; Jia, L; Hu, BL; Sun, YT; Zhang, YN; Gao, XX; Deng, TJ; Bao, SJ; Xu, L; Zhou, JY</t>
  </si>
  <si>
    <t>Zheng, Xiaojuan; Jia, Lu; Hu, Boli; Sun, Yanting; Zhang, Yina; Gao, Xiangxiang; Deng, Tingjuan; Bao, Shengjun; Xu, Li; Zhou, Jiyong</t>
  </si>
  <si>
    <t>The C-terminal amyloidogenic peptide contributes to self-assembly of Avibirnavirus viral protease</t>
  </si>
  <si>
    <t>BURSAL DISEASE VIRUS; DEPENDENT RNA-POLYMERASE; DOUBLE-STRANDED-RNA; HOST-CELLS; SIGNALING PATHWAY; INDUCED APOPTOSIS; HIV-INFECTION; VP4 PROTEIN; FIBRILS; IBDV</t>
  </si>
  <si>
    <t>[Zheng, Xiaojuan; Jia, Lu; Sun, Yanting; Zhang, Yina; Gao, Xiangxiang; Deng, Tingjuan; Bao, Shengjun; Xu, Li; Zhou, Jiyong] Zhejiang Univ, Minist Agr, Key Lab Anim Virol, Hangzhou 310058, Zhejiang, Peoples R China; [Zheng, Xiaojuan; Zhou, Jiyong] Zhejiang Univ, Affiliated Hosp 1, State Key Lab, Hangzhou 310003, Zhejiang, Peoples R China; [Zheng, Xiaojuan; Zhou, Jiyong] Zhejiang Univ, Affiliated Hosp 1, Collaborat Innovat Ctr Diag &amp; Treatment Infect Di, Hangzhou 310003, Zhejiang, Peoples R China; [Hu, Boli; Zhou, Jiyong] Nanjing Agr Univ, Coll Vet Med, Nanjing 210095, Jiangsu, Peoples R China</t>
  </si>
  <si>
    <t>Zhou, JY (reprint author), Zhejiang Univ, Minist Agr, Key Lab Anim Virol, Hangzhou 310058, Zhejiang, Peoples R China.</t>
  </si>
  <si>
    <t>jyzhou@zju.edu.cn</t>
  </si>
  <si>
    <t>National Key Technology Research and Development Program of China [2015BAD12B01]; China Agriculture Research System [CARS-41-K11]; National Natural Science Foundation of China [30800825]</t>
  </si>
  <si>
    <t>This work was supported by National Key Technology Research and Development Program of China (2015BAD12B01), China Agriculture Research System (CARS-41-K11) and National Natural Science Foundation of China (30800825). We thank Dr. Lin Jiang and Nicholas C. Wu at University of California, Los Angeles for helpful discussions on amyloidogenic peptides. We also thank Wei Yin and Yunqin Li at the Zhejiang University Electron Microscope Center for their technical helps on the confocal microscopy.</t>
  </si>
  <si>
    <t>10.1038/srep14794</t>
  </si>
  <si>
    <t>CS7PU</t>
  </si>
  <si>
    <t>WOS:000362277900001</t>
  </si>
  <si>
    <t>Xiao, HM; Yuan, ZT; Guo, DH; Hou, BF; Yin, CL; Zhang, WQ; Li, F</t>
  </si>
  <si>
    <t>Xiao, Huamei; Yuan, Zhuting; Guo, Dianhao; Hou, Bofeng; Yin, Chuanlin; Zhang, Wenqing; Li, Fei</t>
  </si>
  <si>
    <t>Genome-wide identification of long noncoding RNA genes and their potential association with fecundity and virulence in rice brown planthopper, Nilaparvata lugens</t>
  </si>
  <si>
    <t>Long noncoding RNAs; RNA-seq; Genome location; Co-expression; Fecundity; Virulence</t>
  </si>
  <si>
    <t>COEXPRESSION NETWORK; SEQUENCING DATA; DROSOPHILA; ANNOTATION; EXPRESSION; WORLD; TRANSCRIPTS; ADAPTATION; PREDICTION; SOFTWARE</t>
  </si>
  <si>
    <t>[Xiao, Huamei; Yuan, Zhuting; Guo, Dianhao; Hou, Bofeng; Yin, Chuanlin; Li, Fei] Nanjing Agr Univ, Coll Plant Protect, Dept Entomol, Nanjing 210095, Jiangsu, Peoples R China; [Xiao, Huamei] Shaoyang Univ, Dept City Construct, Shaoyang 422000, Peoples R China; [Zhang, Wenqing] Sun Yat Sen Univ, Inst Entomol, State Key Lab Biocontrol, Guangzhou 510275, Guangdong, Peoples R China; [Li, Fei] Zhejiang Univ, Minist Agr, Key Lab Agr Entomol, Inst Insect Sci, Hangzhou 310058, Zhejiang, Peoples R China</t>
  </si>
  <si>
    <t>Li, F (reprint author), Nanjing Agr Univ, Coll Plant Protect, Dept Entomol, Nanjing 210095, Jiangsu, Peoples R China.</t>
  </si>
  <si>
    <t>lifei18@zju.edu.cn</t>
  </si>
  <si>
    <t>National Basic Research Program of China [2012CB114102]</t>
  </si>
  <si>
    <t>This work was supported by National Basic Research Program of China (2012CB114102).</t>
  </si>
  <si>
    <t>10.1186/s12864-015-1953-y</t>
  </si>
  <si>
    <t>CS7GV</t>
  </si>
  <si>
    <t>WOS:000362253000010</t>
  </si>
  <si>
    <t>Shu, S; Yuan, YH; Chen, J; Sun, J; Zhang, WH; Tang, YY; Zhong, M; Guo, SR</t>
  </si>
  <si>
    <t>Shu, Sheng; Yuan, Yinghui; Chen, Jie; Sun, Jin; Zhang, Wenhua; Tang, Yuanyuan; Zhong, Min; Guo, Shirong</t>
  </si>
  <si>
    <t>The role of putrescine in the regulation of proteins and fatty acids of thylakoid membranes under salt stress</t>
  </si>
  <si>
    <t>PHOTOSYNTHETIC APPARATUS; EXOGENOUS SPERMIDINE; LIPID-PEROXIDATION; POLYAMINE SPERMINE; BARLEY SEEDLINGS; CUCUMIS-SATIVUS; WHEAT SEEDLINGS; LOW-TEMPERATURE; TOBACCO PLANTS; PHOTOSYSTEM-II</t>
  </si>
  <si>
    <t>[Shu, Sheng; Yuan, Yinghui; Chen, Jie; Sun, Jin; Tang, Yuanyuan; Zhong, Min; Guo, Shirong] Nanjing Agr Univ, Coll Hort, Key Lab Southern Vegetable Crop Genet Improvement, Minist Agr, Nanjing 210095, Jiangsu, Peoples R China; [Zhang, Wenhua] Nanjing Agr Univ, Coll Life Sci, Nanjing 210095, Jiangsu, Peoples R China</t>
  </si>
  <si>
    <t>Central Research Institutes of Basic Research Fund [6J0745]; National Natural Science Foundation of China [31401919, 31471869, 31272209]; China Postdoctoral Science Foundation [2014M561665]; China Earmarked Fund for Modern Agro-industry Technology Research System [CARS-25-C-03]; National Key Technology RD Program [2013BAD20B05]; Priority Academic Program Development (PAPD) of Jiangsu Higher Education Institutions; Research Fund for the Doctoral Program of Higher Education [20130097120015]</t>
  </si>
  <si>
    <t>This work was supported financially by the Central Research Institutes of Basic Research Fund (6J0745), the National Natural Science Foundation of China (31401919, 31471869, and 31272209), the China Postdoctoral Science Foundation Funded Project (2014M561665), the China Earmarked Fund for Modern Agro-industry Technology Research System (CARS-25-C-03), the National Key Technology R&amp;D Program (2013BAD20B05), the Priority Academic Program Development (PAPD) of Jiangsu Higher Education Institutions, and the Research Fund for the Doctoral Program of Higher Education (20130097120015).</t>
  </si>
  <si>
    <t>10.1038/srep14390</t>
  </si>
  <si>
    <t>CS6HC</t>
  </si>
  <si>
    <t>WOS:000362178200001</t>
  </si>
  <si>
    <t>Zhang, Y; Zhu, CC; Sun, SC</t>
  </si>
  <si>
    <t>Zhang, Yu; Zhu, Cheng-Cheng; Sun, Shao-Chen</t>
  </si>
  <si>
    <t>Cyclin B3: an anaphase onset controller in meiosis</t>
  </si>
  <si>
    <t>CELL CYCLE</t>
  </si>
  <si>
    <t>Editorial Material</t>
  </si>
  <si>
    <t>SPINDLE ASSEMBLY CHECKPOINT; REGULATORS</t>
  </si>
  <si>
    <t>[Zhang, Yu; Zhu, Cheng-Cheng; Sun, Shao-Chen] Nanjing Agr Univ, Coll Anim Sci &amp; Technol, Nanjing, Jiangsu, Peoples R China</t>
  </si>
  <si>
    <t>Sun, SC (reprint author), Nanjing Agr Univ, Coll Anim Sci &amp; Technol, Nanjing, Jiangsu, Peoples R China.</t>
  </si>
  <si>
    <t>1538-4101</t>
  </si>
  <si>
    <t>1551-4005</t>
  </si>
  <si>
    <t>Cell Cycle</t>
  </si>
  <si>
    <t>10.1080/15384101.2015.1084201</t>
  </si>
  <si>
    <t>CU2BJ</t>
  </si>
  <si>
    <t>WOS:000363325900009</t>
  </si>
  <si>
    <t>Yu, XQ; Hyldgaard, B; Rosenqvist, E; Ottosen, CO; Chen, JF</t>
  </si>
  <si>
    <t>Yu, Xiaqing; Hyldgaard, Benita; Rosenqvist, Eva; Ottosen, Carl-Otto; Chen, Jinfeng</t>
  </si>
  <si>
    <t>lnterspecific hybridization in Cucumis leads to the divergence of phenotypes in response to low light and extended photoperiods</t>
  </si>
  <si>
    <t>allotetraploid; chlorophyll; Cucumis; low light; photoperiod; photosynthesis</t>
  </si>
  <si>
    <t>CHLOROPHYLL FLUORESCENCE; PHOTOSYNTHETIC RESPONSES; ARABIDOPSIS-THALIANA; FAGUS-SYLVATICA; SHADE LEAVES; ACCLIMATION; SUN; SATIVUS; CAROTENOIDS; ENVIRONMENT</t>
  </si>
  <si>
    <t>[Yu, Xiaqing; Chen, Jinfeng] Nanjing Agr Univ, Coll Hort, State Key Lab Crop Genet &amp; Germplasm Enhancement, Nanjing 210095, Jiangsu, Peoples R China; [Hyldgaard, Benita; Ottosen, Carl-Otto] Aarhus Univ, Dept Food Sci, DK-5792 Arslev, Denmark; [Rosenqvist, Eva] Univ Copenhagen, Dept Plant &amp; Environm Sci, Taastrup, Denmark</t>
  </si>
  <si>
    <t>Chen, JF (reprint author), Nanjing Agr Univ, Coll Hort, State Key Lab Crop Genet &amp; Germplasm Enhancement, Weigang 1, Nanjing 210095, Jiangsu, Peoples R China.</t>
  </si>
  <si>
    <t>coo@food.au.dk; jfchen@njau.edu.cn</t>
  </si>
  <si>
    <t>Rosenqvist, Eva/G-9407-2014</t>
  </si>
  <si>
    <t>Rosenqvist, Eva/0000-0001-9288-6248</t>
  </si>
  <si>
    <t>GSST, Aarhus University; NSFC [31430075]; "973" Project [2012CB113900]; "863" project [2012AA100202]; National Supporting Programs [2013BAD01B04-10]; GreenGrowing Interreg project</t>
  </si>
  <si>
    <t>We thank Katrine H. Kjaer, Ruth Nielsen, Kaj Ole Dideriksen, and Helle Kjaersgaard Sorensen for their help in conducting the experiments. The visiting grant was granted from GSST, Aarhus University. This research was partially supported by the key program from the NSFC (31430075); "973" Project (2012CB113900); "863" project (2012AA100202); the National Supporting Programs (2013BAD01B04-10) and the GreenGrowing Interreg project.</t>
  </si>
  <si>
    <t>10.3389/fpls.2015.00802</t>
  </si>
  <si>
    <t>CS9QZ</t>
  </si>
  <si>
    <t>WOS:000362427500001</t>
  </si>
  <si>
    <t>Qu, RJ; Feng, MB; Wang, XH; Huang, QG; Lu, JH; Wang, LS; Wang, ZY</t>
  </si>
  <si>
    <t>Qu, Ruijuan; Feng, Mingbao; Wang, Xinghao; Huang, Qingguo; Lu, Junhe; Wang, Liansheng; Wang, Zunyao</t>
  </si>
  <si>
    <t>Rapid Removal of Tetrabromobisphenol A by Ozonation in Water: Oxidation Products, Reaction Pathways and Toxicity Assessment</t>
  </si>
  <si>
    <t>BROMINATED FLAME RETARDANTS; FISH CARASSIUS-AURATUS; BROMATE FORMATION; RATE CONSTANTS; DEGRADATION-PRODUCTS; AQUEOUS-SOLUTION; DRINKING-WATER; WASTE-WATER; KINETICS; MECHANISM</t>
  </si>
  <si>
    <t>[Qu, Ruijuan; Feng, Mingbao; Wang, Xinghao; Wang, Liansheng; Wang, Zunyao] Nanjing Univ, State Key Lab Pollut Control &amp; Resources Reuse, Sch Environm, Nanjing 210008, Jiangsu, Peoples R China; [Huang, Qingguo] Univ Georgia, Coll Agr &amp; Environm Sci, Dept Crop &amp; Soil Sci, Griffin, GA USA; [Lu, Junhe] Nanjing Agr Univ, Coll Resources &amp; Environm Sci, Nanjing, Jiangsu, Peoples R China</t>
  </si>
  <si>
    <t>Wang, ZY (reprint author), Nanjing Univ, State Key Lab Pollut Control &amp; Resources Reuse, Sch Environm, Nanjing 210008, Jiangsu, Peoples R China.</t>
  </si>
  <si>
    <t>wangzy@nju.edu.cn</t>
  </si>
  <si>
    <t>National Natural Science Foundation of China [21377051]; Major Science and Technology Program for Water Pollution Control and Treatment of China [2012ZX07506-001]</t>
  </si>
  <si>
    <t>This research was financially supported by the National Natural Science Foundation of China (No. 21377051) and the Major Science and Technology Program for Water Pollution Control and Treatment of China (No. 2012ZX07506-001).</t>
  </si>
  <si>
    <t>e0139580</t>
  </si>
  <si>
    <t>10.1371/journal.pone.0139580</t>
  </si>
  <si>
    <t>CS6HH</t>
  </si>
  <si>
    <t>WOS:000362178700080</t>
  </si>
  <si>
    <t>Zhou, N; Xing, G; Zhou, JW; Jin, YL; Liang, CQ; Gu, JY; Hu, BL; Liao, M; Wang, Q; Zhou, JY</t>
  </si>
  <si>
    <t>Zhou, Niu; Xing, Gang; Zhou, Jianwei; Jin, Yulan; Liang, Cuiqin; Gu, Jinyan; Hu, Boli; Liao, Min; Wang, Qin; Zhou, Jiyong</t>
  </si>
  <si>
    <t>In Vitro Coinfection and Replication of Classical Swine Fever Virus and Porcine Circovirus Type 2 in PK15 Cells</t>
  </si>
  <si>
    <t>RESPIRATORY SYNDROME VIRUS; MULTISYSTEMIC WASTING SYNDROME; AVIAN LEUKOSIS VIRUS; ROUS SARCOMA VIRUS; SUPERINFECTION EXCLUSION; ALVEOLAR MACROPHAGES; GLYCOPROTEIN E2; EXPERIMENTAL-INFECTION; ENVELOPE GLYCOPROTEIN; NUCLEAR-LOCALIZATION</t>
  </si>
  <si>
    <t>[Zhou, Niu; Zhou, Jianwei; Jin, Yulan; Liang, Cuiqin; Liao, Min; Zhou, Jiyong] Zhejiang Univ, Minist Agr, Key Lab Anim Virol, Hangzhou 310003, Zhejiang, Peoples R China; [Xing, Gang; Gu, Jinyan; Hu, Boli; Zhou, Jiyong] Nanjing Agr Univ, Coll Vet Med, Nanjing, Jiangsu, Peoples R China; [Wang, Qin] China Inst Vet Drug &amp; Control, Beijing, Peoples R China; [Zhou, Jiyong] Zhejiang Univ, Affiliated Hosp 1, State Key Lab, Hangzhou 310003, Zhejiang, Peoples R China; [Zhou, Jiyong] Zhejiang Univ, Affiliated Hosp 1, Collaborat Innovat Ctr Diag &amp; Treatment Infect Di, Hangzhou 310003, Zhejiang, Peoples R China</t>
  </si>
  <si>
    <t>Zhou, JY (reprint author), Zhejiang Univ, Minist Agr, Key Lab Anim Virol, Hangzhou 310003, Zhejiang, Peoples R China.</t>
  </si>
  <si>
    <t>National Natural Science Foundation of China [31230072]; National Key Technology R &amp; D Program of China [2015BAD12B01]; Priority Academic Program Development of Jiangsu Higher Education Institutions</t>
  </si>
  <si>
    <t>This work was supported by grants from the National Natural Science Foundation of China (Project No. 31230072, http://www.nsfc.gov.cn/), the National Key Technology R &amp; D Program of China (Grant No. 2015BAD12B01, http://www.most.gov.cn/) and the Priority Academic Program Development of Jiangsu Higher Education Institutions (http://jsycw.ec.js.edu.cn/default.aspx). The funders had no role in study design, data collection and analysis, decision to publish, or preparation of the manuscript.</t>
  </si>
  <si>
    <t>e0139457</t>
  </si>
  <si>
    <t>10.1371/journal.pone.0139457</t>
  </si>
  <si>
    <t>WOS:000362178700063</t>
  </si>
  <si>
    <t>Zhang, XX; Lin, ZT; Fang, JG; Liu, MX; Niu, YY; Chen, SZ; Wang, H</t>
  </si>
  <si>
    <t>Zhang, Xiaoxia; Lin, Zongtao; Fang, Jinggui; Liu, Meixian; Niu, Yanyan; Chen, Shizhong; Wang, Hong</t>
  </si>
  <si>
    <t>An on-line high-performance liquid chromatography-diode-array detector-electrospray ionization-ion-trap-time-of-flight-mass spectrometry-total antioxidant capacity detection system applying two antioxidant methods for activity evaluation of the edible flowers from Prunus mume</t>
  </si>
  <si>
    <t>Antioxidant; DPPH; FRAP; HPLC-DAD-ESI-IT-TOF-MS-TACD; On-line method; Prunus mume flower</t>
  </si>
  <si>
    <t>ACYLATED SUCROSES; CHLOROGENIC ACIDS; LC-MSN; PHENOLIC-COMPOUNDS; ALDOSE REDUCTASE; ESI-MS/MS; IN-VITRO; IDENTIFICATION; FLAVONOL; BUDS</t>
  </si>
  <si>
    <t>[Zhang, Xiaoxia; Liu, Meixian; Niu, Yanyan; Chen, Shizhong; Wang, Hong] Peking Univ, Sch Pharmaceut Sci, Beijing 100191, Peoples R China; [Lin, Zongtao] Univ Tennessee, Ctr Hlth Sci, Dept Pharmaceut Sci, Memphis, TN 38163 USA; [Fang, Jinggui] Nanjing Agr Univ, Coll Hort, Nanjing 210095, Jiangsu, Peoples R China</t>
  </si>
  <si>
    <t>Chen, SZ (reprint author), Peking Univ, Sch Pharmaceut Sci, 38 Xueyuan Rd, Beijing 100191, Peoples R China.</t>
  </si>
  <si>
    <t>zxiaoxia0512@163.com; chenshizhong66@163.com; hw9505@bjmu.edu.cn</t>
  </si>
  <si>
    <t>drug discovery initiative of National Science and Technology Major Project [2014ZX09304307-001-011]</t>
  </si>
  <si>
    <t>This work was supported by the drug discovery initiative of National Science and Technology Major Project (no.: 2014ZX09304307-001-011).</t>
  </si>
  <si>
    <t>10.1016/j.chroma.2015.08.033</t>
  </si>
  <si>
    <t>CS0TN</t>
  </si>
  <si>
    <t>WOS:000361775200009</t>
  </si>
  <si>
    <t>Liu, X; Bai, J; Wang, HY; Fan, BC; Li, YF; Jiang, P</t>
  </si>
  <si>
    <t>Liu, Xing; Bai, Juan; Wang, Haiyan; Fan, Baochao; Li, Yufeng; Jiang, Ping</t>
  </si>
  <si>
    <t>Effect of amino acids residues 323-433 and 628-747 in Nsp2 of representative porcine reproductive and respiratory syndrome virus strains on inflammatory response in vitro</t>
  </si>
  <si>
    <t>VIRUS RESEARCH</t>
  </si>
  <si>
    <t>PRRSV; Nsp2; Inflammatory cytokines</t>
  </si>
  <si>
    <t>NF-KAPPA-B; 1ST PROTEOME PROFILES; ALVEOLAR MACROPHAGES; UNITED-STATES; GENOMIC CHARACTERIZATION; NONSTRUCTURAL PROTEIN-2; ACUTE NEURODEGENERATION; EXPERIMENTAL-INFECTION; CYSTEINE PROTEASE; IMMUNE-RESPONSES</t>
  </si>
  <si>
    <t>[Liu, Xing; Bai, Juan; Wang, Haiyan; Fan, Baochao; Li, Yufeng; Jiang, Ping] Nanjing Agr Univ, Coll Vet Med, Minist Agr, Key Lab Anim Dis Diagnost &amp; Immunol, Nanjing 210095, Jiangsu, Peoples R China; [Jiang, Ping] Jiangsu Coinnovat Ctr Prevent &amp; Control Important, Yangzhou, Peoples R China</t>
  </si>
  <si>
    <t>Jiang, P (reprint author), Nanjing Agr Univ, Coll Vet Med, Nanjing 210095, Jiangsu, Peoples R China.</t>
  </si>
  <si>
    <t>Ministry of Education of the People's Republic of China [20120097110043, 313031]; National Natural Science Foundation of China [31230071]; Ministry of Agriculture [CARS-36]; Priority Academic Program Development of Jiangsu higher education institutions (PAPD)</t>
  </si>
  <si>
    <t>This work was mainly supported by grants from the Ministry of Education of the People's Republic of China (20120097110043, 313031), the National Natural Science Foundation of China (31230071) for PRRSV immunology, the Ministry of Agriculture (CARS-36) for techniques to control swine disease, and Priority Academic Program Development of Jiangsu higher education institutions (PAPD). All animal protocols were approved by the Animal Care and Ethics Committee of Nanjing Agricultural University (permit number: IACECNAU 20111105) and followed the Guiding Principles for Biomedical Research Involving Animals.</t>
  </si>
  <si>
    <t>0168-1702</t>
  </si>
  <si>
    <t>1872-7492</t>
  </si>
  <si>
    <t>VIRUS RES</t>
  </si>
  <si>
    <t>Virus Res.</t>
  </si>
  <si>
    <t>10.1016/j.virusres.2015.05.016</t>
  </si>
  <si>
    <t>CQ9RD</t>
  </si>
  <si>
    <t>WOS:000360951800003</t>
  </si>
  <si>
    <t>Zhou, GC; Shao, ZQ; Ma, FF; Wu, P; Wu, XY; Xie, ZY; Yu, DY; Cheng, H; Liu, ZH; Jiang, ZF; Chen, QS; Wang, B; Chen, JQ</t>
  </si>
  <si>
    <t>Zhou, Guang-Can; Shao, Zhu-Qing; Ma, Fang-Fang; Wu, Ping; Wu, Xiao-Yi; Xie, Zhong-Yun; Yu, De-Yue; Cheng, Hao; Liu, Zhi-Hua; Jiang, Zhen-Feng; Chen, Qing-Shan; Wang, Bin; Chen, Jian-Qun</t>
  </si>
  <si>
    <t>The evolution of soybean mosaic virus: An updated analysis by obtaining 18 new genomic sequences of Chinese strains/isolates</t>
  </si>
  <si>
    <t>Soybean mosaic virus; Recombination; Phylogenetic relationship; Population structure; Pathogenicity</t>
  </si>
  <si>
    <t>SYSTEMIC HYPERSENSITIVE RESPONSE; GENE-MEDIATED RESISTANCE; NUCLEOTIDE-SEQUENCE; HC-PRO; NATURAL-POPULATIONS; MAXIMUM-LIKELIHOOD; COAT PROTEIN; STRAIN; IDENTIFICATION; RECOMBINATION</t>
  </si>
  <si>
    <t>[Zhou, Guang-Can; Shao, Zhu-Qing; Ma, Fang-Fang; Wu, Ping; Wu, Xiao-Yi; Xie, Zhong-Yun; Wang, Bin; Chen, Jian-Qun] Nanjing Univ, Sch Life Sci, Lab Plant Genet &amp; Mol Evolut, Nanjing 210023, Jiangsu, Peoples R China; [Yu, De-Yue; Cheng, Hao] Nanjing Agr Univ, Natl Key Lab Crop Genet &amp; Germplasm Enhancement, Natl Ctr Soybean Improvement, Nanjing 210095, Jiangsu, Peoples R China; [Liu, Zhi-Hua] Northeast Agr Univ, Coll Resources &amp; Environm, Harbin 150030, Peoples R China; [Jiang, Zhen-Feng; Chen, Qing-Shan] Northeast Agr Univ, Coll Agr, Harbin 150030, Peoples R China</t>
  </si>
  <si>
    <t>Wang, B (reprint author), Nanjing Univ, Sch Life Sci, Lab Plant Genet &amp; Mol Evolut, Nanjing 210023, Jiangsu, Peoples R China.</t>
  </si>
  <si>
    <t>binwang@nju.edu.cn; chenjq@nju.edu.cn</t>
  </si>
  <si>
    <t>National Natural Science Foundation of China [31170210, 31271747, J1210026, 91231102, 41301316, 31470327]; Qing Lan Project of Jiangsu Province; Ministry of Agricultural of China [2009ZX08009-027B]; Postgraduate Students Innovation Project of Jiangsu Province [CXZZ13_0063]; Postdoctoral Science Foundation of Jiangsu Province [1302131C]</t>
  </si>
  <si>
    <t>Many thanks are given to Dr D.X. Li of Northwest Agriculture and Forest University for providing seeds of soybean cultivars used in this study. This research was financed by National Natural Science Foundation of China (31170210, 31271747, J1210026, 91231102, 41301316 and 31470327), the Qing Lan Project of Jiangsu Province, Key Project for Gene Transformation from the Ministry of Agricultural of China (2009ZX08009-027B), Postgraduate Students Innovation Project of Jiangsu Province (CXZZ13_0063) and Postdoctoral Science Foundation of Jiangsu Province (1302131C).</t>
  </si>
  <si>
    <t>10.1016/j.virusres.2015.06.011</t>
  </si>
  <si>
    <t>WOS:000360951800023</t>
  </si>
  <si>
    <t>Xie, C; Wang, HH; Nie, XK; Chen, L; Deng, SL; Xu, XL</t>
  </si>
  <si>
    <t>Xie, Chong; Wang, Hu-Hu; Nie, Xiao-Kai; Chen, Lin; Deng, Shao-Lin; Xu, Xing-Lian</t>
  </si>
  <si>
    <t>Reduction of biogenic amine concentration in fermented sausage by selected starter cultures</t>
  </si>
  <si>
    <t>biogenic amines; Lactobacillus plantarum; amine oxidases; starter cultures; fermented sausage; aminas biogenas; Lactobacillus plantarum; diamino oxidasa; cultivos iniciadores; salchicha fermentada</t>
  </si>
  <si>
    <t>LACTIC-ACID BACTERIA; TYRAMINE DEGRADATION; STAPHYLOCOCCUS-XYLOSUS; MEAT-PRODUCTS; DRY SAUSAGES; HISTAMINE; SAFETY; IMPROVEMENT; STRAINS</t>
  </si>
  <si>
    <t>[Xie, Chong; Wang, Hu-Hu; Nie, Xiao-Kai; Chen, Lin; Deng, Shao-Lin; Xu, Xing-Lian] Nanjing Agr Univ, Synerget Innovat Ctr Food Safety &amp; Nutr,Minist Ag, Key Lab Meat Proc &amp; Qual Control,Minist Educ, Key Lab Anim Prod Proc,Coll Food Sci &amp; Technol, Nanjing 210095, Jiangsu, Peoples R China</t>
  </si>
  <si>
    <t>Xu, XL (reprint author), Nanjing Agr Univ, Synerget Innovat Ctr Food Safety &amp; Nutr,Minist Ag, Key Lab Meat Proc &amp; Qual Control,Minist Educ, Key Lab Anim Prod Proc,Coll Food Sci &amp; Technol, Nanjing 210095, Jiangsu, Peoples R China.</t>
  </si>
  <si>
    <t>Special Fund for Agri-scientific Research in the Public Interest [201303082-2]</t>
  </si>
  <si>
    <t>This work was supported by a Special Fund for Agri-scientific Research in the Public Interest (201303082-2). We are very grateful to Professor Ron Tume from the Commonwealth Scientific and Industrial Research Organisation (CSIRO), Animal, Food and Health Sciences, Australia for his valuable advice and for assistance with language.</t>
  </si>
  <si>
    <t>10.1080/19476337.2015.1005027</t>
  </si>
  <si>
    <t>CQ5ME</t>
  </si>
  <si>
    <t>WOS:000360647700002</t>
  </si>
  <si>
    <t>Cao, WL; Chu, RZ; Zhang, Y; Luo, J; Su, YY; Xie, LJ; Zhang, HS; Wang, JF; Bao, YM</t>
  </si>
  <si>
    <t>Cao, Wen-Lei; Chu, Rui-Zhen; Zhang, Ying; Luo, Jia; Su, Yun-Yun; Xie, Liu-Jie; Zhang, Hong-Sheng; Wang, Jian-Fei; Bao, Yong-Mei</t>
  </si>
  <si>
    <t>OsJAMyb, a R2R3-type MYB transcription factor, enhanced blast resistance in transgenic rice</t>
  </si>
  <si>
    <t>PHYSIOLOGICAL AND MOLECULAR PLANT PATHOLOGY</t>
  </si>
  <si>
    <t>Oryza sativa L.; Magnaporthe oryza; OsJAMyb; Transgenic plant; Blast resistance</t>
  </si>
  <si>
    <t>ORYZA-SATIVA L.; ARABIDOPSIS-THALIANA; INCREASES TOLERANCE; EXPRESSION ANALYSIS; MAGNAPORTHE-GRISEA; ECTOPIC EXPRESSION; SEQUENCE-ANALYSIS; GENE-EXPRESSION; STRESS-RESPONSE; OSMYB4 GENE</t>
  </si>
  <si>
    <t>[Cao, Wen-Lei; Chu, Rui-Zhen; Zhang, Ying; Luo, Jia; Su, Yun-Yun; Xie, Liu-Jie; Zhang, Hong-Sheng; Wang, Jian-Fei; Bao, Yong-Mei] Nanjing Agr Univ, Coll Agr, State Key Lab Crop Genet &amp; Germplasm Enhancement, Nanjing 210095, Jiangsu, Peoples R China</t>
  </si>
  <si>
    <t>Wang, JF (reprint author), Nanjing Agr Univ, Coll Agr, State Key Lab Crop Genet &amp; Germplasm Enhancement, Nanjing 210095, Jiangsu, Peoples R China.</t>
  </si>
  <si>
    <t>wangjf@njau.edu.cn; yongmeibao@njau.edu.cn</t>
  </si>
  <si>
    <t>National Key Project for Transgenic Crops [2014ZX08009-001B, 2014ZX08009-003-001-010]; Natural Science Foundation of China [30900888, 31171516]; Fundamental Research Funds for the Central Universities [KYZ201302]</t>
  </si>
  <si>
    <t>This research has been supported by grants the National Key Project for Transgenic Crops (2014ZX08009-001B, 2014ZX08009-003-001-010), the Natural Science Foundation of China (30900888 and 31171516), and the Fundamental Research Funds for the Central Universities (KYZ201302).</t>
  </si>
  <si>
    <t>0885-5765</t>
  </si>
  <si>
    <t>PHYSIOL MOL PLANT P</t>
  </si>
  <si>
    <t>Physiol. Mol. Plant Pathol.</t>
  </si>
  <si>
    <t>OCT</t>
  </si>
  <si>
    <t>10.1016/j.pmpp.2015.04.008</t>
  </si>
  <si>
    <t>DB3TY</t>
  </si>
  <si>
    <t>WOS:000368436000020</t>
  </si>
  <si>
    <t>Hua, CL; Yang, XY; Wang, YC</t>
  </si>
  <si>
    <t>Hua, Chenlei; Yang, Xinyu; Wang, Yuanchao</t>
  </si>
  <si>
    <t>Phytophthora sojae and soybean isoflavones, a model to study zoospore chemotaxis</t>
  </si>
  <si>
    <t>Phytophthora sojae; Zoospores; Chemotaxis; Isoflavones; G-protein; GPCR</t>
  </si>
  <si>
    <t>PROTEIN-COUPLED RECEPTORS; PHOSPHATE KINASE DOMAIN; ALPHA-SUBUNIT; INFESTANS REVEALS; PATHOGEN; GENES; EXPRESSION; VIRULENCE; OOMYCETE; TISSUES</t>
  </si>
  <si>
    <t>[Hua, Chenlei] Chinese Acad Sci, Inst Microbiol, State Key Lab Plant Genom, Beijing 100101, Peoples R China; [Yang, Xinyu; Wang, Yuanchao] Nanjing Agr Univ, Dept Plant Pathol, Nanjing, Jiangsu, Peoples R China</t>
  </si>
  <si>
    <t>Hua, CL (reprint author), Chinese Acad Sci, Inst Microbiol, Beijing 100101, Peoples R China.</t>
  </si>
  <si>
    <t>huacl@im.ac.cn</t>
  </si>
  <si>
    <t>Chinese Academy of Sciences [XDB11040500]; China Postdoctoral Science Foundation [2014M551611]</t>
  </si>
  <si>
    <t>We thank financial support from the Strategic Priority Research Program of the Chinese Academy of Sciences (XDB11040500) and General Financial Grant from the China Postdoctoral Science Foundation (2014M551611).</t>
  </si>
  <si>
    <t>10.1016/j.pmpp.2015.05.003</t>
  </si>
  <si>
    <t>WOS:000368436000021</t>
  </si>
  <si>
    <t>Wu, SY; Xie, YR; Zhang, JJ; Ren, YL; Zhang, X; Wang, JL; Guo, XP; Wu, FQ; Sheng, PK; Wang, J; Wu, CY; Wang, HY; Huang, SJ; Wan, JM</t>
  </si>
  <si>
    <t>Wu, Shengyang; Xie, Yurong; Zhang, Junjie; Ren, Yulong; Zhang, Xin; Wang, Jiulin; Guo, Xiuping; Wu, Fuqing; Sheng, Peike; Wang, Juan; Wu, Chuanyin; Wang, Haiyang; Huang, Shanjin; Wan, Jianmin</t>
  </si>
  <si>
    <t>VLN2 Regulates Plant Architecture by Affecting Microfilament Dynamics and Polar Auxin Transport in Rice</t>
  </si>
  <si>
    <t>PLANT CELL</t>
  </si>
  <si>
    <t>ACTIN-BINDING-PROTEINS; MICROTUBULE-ASSOCIATED PROTEIN; APICAL HOOK DEVELOPMENT; POLLEN-TUBE GROWTH; II FORMIN FH5; ARABIDOPSIS-THALIANA; ROOT GRAVITROPISM; CORTICAL ARRAY; HELICAL GROWTH; ORYZA-SATIVA</t>
  </si>
  <si>
    <t>[Wu, Shengyang; Zhang, Junjie; Wan, Jianmin] Nanjing Agr Univ, Jiangsu Plant Gene Engn Res Ctr, State Key Lab Crop Genet &amp; Germplasm Enhancement, Nanjing 210095, Jiangsu, Peoples R China; [Wu, Shengyang; Zhang, Junjie; Ren, Yulong; Zhang, Xin; Wang, Jiulin; Guo, Xiuping; Wu, Fuqing; Sheng, Peike; Wu, Chuanyin; Wang, Haiyang; Wan, Jianmin] Chinese Acad Agr Sci, Inst Crop Sci, Natl Key Facil Crop Gene Resources &amp; Genet Improv, Beijing 100081, Peoples R China; [Xie, Yurong; Huang, Shanjin] Chinese Acad Sci, Inst Bot, Key Lab Plant Mol Physiol, Beijing 100093, Peoples R China; [Wang, Juan; Huang, Shanjin] Tsinghua Univ, Sch Life Sci, Ctr Plant Biol, Beijing 100084, Peoples R China</t>
  </si>
  <si>
    <t>Huang, SJ (reprint author), Chinese Acad Sci, Inst Bot, Key Lab Plant Mol Physiol, Beijing 100093, Peoples R China.</t>
  </si>
  <si>
    <t>sjhuang@ibcas.ac.cn; wanjianmin@caas.cn</t>
  </si>
  <si>
    <t>National Natural Science Foundation [31371601, 31125004]; National Transformation Science and Technology Program [2014ZX08009-003, 2014ZX08010-004]; 863 Program [2011AA101101]; National Science and Technology Support Program [2011BAD35B02-02, 2013BAD01B02-16]; Jiangsu Science and Technology Development Program [BE2012303]; Jiangsu Province 333 Talents Project [BRA2012126]</t>
  </si>
  <si>
    <t>This research was supported by grants from National Natural Science Foundation (31371601 and 31125004), the National Transformation Science and Technology Program (2014ZX08009-003 and 2014ZX08010-004), the 863 Program (2011AA101101), the National Science and Technology Support Program (2011BAD35B02-02 and 2013BAD01B02-16), the Jiangsu Science and Technology Development Program (BE2012303), and the Jiangsu Province 333 Talents Project (BRA2012126).</t>
  </si>
  <si>
    <t>1040-4651</t>
  </si>
  <si>
    <t>1532-298X</t>
  </si>
  <si>
    <t>Plant Cell</t>
  </si>
  <si>
    <t>10.1105/tpc.15.00581</t>
  </si>
  <si>
    <t>Biochemistry &amp; Molecular Biology; Plant Sciences; Cell Biology</t>
  </si>
  <si>
    <t>DB1UD</t>
  </si>
  <si>
    <t>WOS:000368293600018</t>
  </si>
  <si>
    <t>Yang, WJ; Yu, J; Zhao, LY; Ma, N; Fang, Y; Pei, F; Mariga, AM; Hu, QH</t>
  </si>
  <si>
    <t>Yang, Wenjian; Yu, Jie; Zhao, Liyan; Ma, Ning; Fang, Yong; Pei, Fei; Mariga, Alfred Mugambi; Hu, Qiuhui</t>
  </si>
  <si>
    <t>Polysaccharides from Flammulina velutipes improve scopolamine-induced impairment of learning and memory of rats</t>
  </si>
  <si>
    <t>JOURNAL OF FUNCTIONAL FOODS</t>
  </si>
  <si>
    <t>Flammulina velutipes; Polysaccharides; Learning and memory; Morris water maze; Neurotransmitter; CaMK II</t>
  </si>
  <si>
    <t>LONG-TERM POTENTIATION; GYRUS IN-VIVO; COGNITIVE IMPAIRMENT; ALZHEIMERS-DISEASE; OXIDATIVE STRESS; D-GALACTOSE; ACETYLCHOLINESTERASE; DEFICITS; BRAIN; MICE</t>
  </si>
  <si>
    <t>[Yang, Wenjian; Yu, Jie; Ma, Ning; Fang, Yong; Pei, Fei; Hu, Qiuhui] Nanjing Univ Finance &amp; Econ, Key Lab Grains &amp; Oils Qual Control &amp; Proc, Collaborat Innovat Ctr Modern Grain Circulat &amp; Sa, Coll Food Sci &amp; Engn, Nanjing 210023, Jiangsu, Peoples R China; [Zhao, Liyan; Mariga, Alfred Mugambi; Hu, Qiuhui] Nanjing Agr Univ, Coll Food Sci &amp; Technol, Nanjing 210095, Jiangsu, Peoples R China; [Mariga, Alfred Mugambi] Chuka Univ, Fac Agr &amp; Environm Studies, Chuka, Kenya</t>
  </si>
  <si>
    <t>Hu, QH (reprint author), Nanjing Univ Finance &amp; Econ, Key Lab Grains &amp; Oils Qual Control &amp; Proc, Collaborat Innovat Ctr Modern Grain Circulat &amp; Sa, Coll Food Sci &amp; Engn, Nanjing 210023, Jiangsu, Peoples R China.</t>
  </si>
  <si>
    <t>qiuhuihu@njau.edu.cn</t>
  </si>
  <si>
    <t>National Natural Science Foundation of China [31272220]; Priority Academic Program Development of Jiangsu Higher Education Institutions (PAPD)</t>
  </si>
  <si>
    <t>This work is financially supported by the foundation of National Natural Science Foundation of China (No.31272220) and the Priority Academic Program Development of Jiangsu Higher Education Institutions (PAPD).</t>
  </si>
  <si>
    <t>1756-4646</t>
  </si>
  <si>
    <t>J FUNCT FOODS</t>
  </si>
  <si>
    <t>J. Funct. Food.</t>
  </si>
  <si>
    <t>10.1016/j.jff.2015.08.003</t>
  </si>
  <si>
    <t>DA4GF</t>
  </si>
  <si>
    <t>WOS:000367757400038</t>
  </si>
  <si>
    <t>Zhuang, S; Jiang, FB; Jia, ZX; Yan, R</t>
  </si>
  <si>
    <t>Zhuang, S.; Jiang, F. B.; Jia, Z. X.; Yan, R.</t>
  </si>
  <si>
    <t>CLOSTRIDIUM BUTYRICUM CAN BE USED AS A POTENTIAL ALTERNATIVE FOR THE ANTIBIOTIC IN CHERRY VALLEY DUCKS</t>
  </si>
  <si>
    <t>JOURNAL OF ANIMAL AND PLANT SCIENCES</t>
  </si>
  <si>
    <t>Clostridium butyricum; Zinc bacitracin; Growth; Immunity; Oxidative status; Cherry Valley ducks</t>
  </si>
  <si>
    <t>RELATIVE ORGAN WEIGHT; GROWTH-PERFORMANCE; BROILER-CHICKENS; CECAL MICROFLORA; LACTOBACILLUS-FERMENTUM; BLOOD CHARACTERISTICS; IMMUNE FUNCTION; RAT COLITIS; PROBIOTICS; ACID</t>
  </si>
  <si>
    <t>[Zhuang, S.; Jiang, F. B.; Jia, Z. X.; Yan, R.] Nanjing Agr Univ, Coll Anim Sci &amp; Technol, Nanjing 210095, Jiangsu, Peoples R China</t>
  </si>
  <si>
    <t>Zhuang, S (reprint author), Nanjing Agr Univ, Coll Anim Sci &amp; Technol, Nanjing 210095, Jiangsu, Peoples R China.</t>
  </si>
  <si>
    <t>zhuangsu@njau.edu.cn</t>
  </si>
  <si>
    <t>PAKISTAN AGRICULTURAL SCIENTISTS FORUM</t>
  </si>
  <si>
    <t>LAHORE</t>
  </si>
  <si>
    <t>UNIV VETERINARY &amp; ANIMAL SCIENCES, LAHORE, 00000, PAKISTAN</t>
  </si>
  <si>
    <t>1018-7081</t>
  </si>
  <si>
    <t>J ANIM PLANT SCI</t>
  </si>
  <si>
    <t>J. Anim. Plant Sci.</t>
  </si>
  <si>
    <t>Agriculture, Multidisciplinary; Biology; Veterinary Sciences</t>
  </si>
  <si>
    <t>Agriculture; Life Sciences &amp; Biomedicine - Other Topics; Veterinary Sciences</t>
  </si>
  <si>
    <t>CZ8UZ</t>
  </si>
  <si>
    <t>WOS:000367375900004</t>
  </si>
  <si>
    <t>Yao, SL; Zhao, SM; Lu, ZX; Gao, YQ; Lv, FX; Bie, XM</t>
  </si>
  <si>
    <t>Yao, Shulin; Zhao, Shengming; Lu, Zhaoxin; Gao, Yuqi; Lv, Fengxia; Bie, Xiaomei</t>
  </si>
  <si>
    <t>Control of agitation and aeration rates in the production of surfactin in foam overflowing fed-batch culture with industrial fermentation</t>
  </si>
  <si>
    <t>REVISTA ARGENTINA DE MICROBIOLOGIA</t>
  </si>
  <si>
    <t>Surfactin; Agitation rate; Aeration rate; Foam overflowing; Fed-batch culture; Industrial fermentation</t>
  </si>
  <si>
    <t>POTATO PROCESS EFFLUENT; BACILLUS-SUBTILIS; AMYLOLIQUEFACIENS; RECOVERY; REMOVAL</t>
  </si>
  <si>
    <t>[Yao, Shulin; Zhao, Shengming; Lu, Zhaoxin; Gao, Yuqi; Lv, Fengxia; Bie, Xiaomei] Nanjing Agr Univ, Key Lab Food Proc &amp; Qual Control, Coll Food Sci &amp; Technol, Minist Agr China, Nanjing 210095, Jiangsu, Peoples R China</t>
  </si>
  <si>
    <t>Bie, XM (reprint author), Nanjing Agr Univ, Key Lab Food Proc &amp; Qual Control, Coll Food Sci &amp; Technol, Minist Agr China, 1 Weigang, Nanjing 210095, Jiangsu, Peoples R China.</t>
  </si>
  <si>
    <t>bxm43@jiau.edu.cn</t>
  </si>
  <si>
    <t>ASOCIACION ARGENTINA MICROBIOLOGIA</t>
  </si>
  <si>
    <t>BUENOS AIRES</t>
  </si>
  <si>
    <t>BULNES 44  PB   B, BUENOS AIRES, 00000, ARGENTINA</t>
  </si>
  <si>
    <t>0325-7541</t>
  </si>
  <si>
    <t>1851-7617</t>
  </si>
  <si>
    <t>REV ARGENT MICROBIOL</t>
  </si>
  <si>
    <t>Rev. Argent. Microbiol.</t>
  </si>
  <si>
    <t>OCT-DEC</t>
  </si>
  <si>
    <t>10.1016/j.ram.2015.09.003</t>
  </si>
  <si>
    <t>CZ9DZ</t>
  </si>
  <si>
    <t>WOS:000367399300011</t>
  </si>
  <si>
    <t>Cao, DM; Ji, WH; Fu, Q; Lu, CP; Wang, HA; Sun, JH; Yan, YX</t>
  </si>
  <si>
    <t>Cao, Dongmei; Ji, Wenhui; Fu, Qiang; Lu, Chenping; Wang, Hengan; Sun, Jianhe; Yan, Yaxian</t>
  </si>
  <si>
    <t>Escherichia coli nfuA is essential for maintenance of Shiga toxin phage Min27 lysogeny under iron-depleted condition</t>
  </si>
  <si>
    <t>Stx phage; O157:H7; lysogeny; 2D electrophoresis; nfuA; iron starvation</t>
  </si>
  <si>
    <t>HEMOLYTIC-UREMIC SYNDROME; STREPTOCOCCUS-ORALIS; PROTEINS; EXPRESSION; BACTERIOPHAGES; PROPHAGES; EVOLUTION; VIRULENCE; OUTBREAK; GERMANY</t>
  </si>
  <si>
    <t>[Cao, Dongmei; Ji, Wenhui; Fu, Qiang; Wang, Hengan; Sun, Jianhe; Yan, Yaxian] Shanghai Jiao Tong Univ, Sch Agr &amp; Biol, Shanghai Key Lab Vet Biotechnol, Shanghai 200240, Peoples R China; [Lu, Chenping] Nanjing Agr Univ, Key Lab Anim Dis Diag &amp; Immunol, Minist Agr, Nanjing 210095, Jiangsu, Peoples R China</t>
  </si>
  <si>
    <t>Yan, YX (reprint author), Shanghai Jiao Tong Univ, Sch Agr &amp; Biol, 800 Dongchuan Rd,Bldg Agr &amp; Biol, Shanghai 200240, Peoples R China.</t>
  </si>
  <si>
    <t>yanyaxian@sjtu.edu.cn</t>
  </si>
  <si>
    <t>National Natural Science Foundation of China [30571384, 31272580]; State Key Laboratory of Veterinary Etiological Biology [SKLVEB2011KFKT002]</t>
  </si>
  <si>
    <t>This research was supported by a grant from the National Natural Science Foundation of China (30571384 and 31272580) and the optional project of State Key Laboratory of Veterinary Etiological Biology (SKLVEB2011KFKT002).</t>
  </si>
  <si>
    <t>UNSP fnv149</t>
  </si>
  <si>
    <t>10.1093/femsle/fnv149</t>
  </si>
  <si>
    <t>CY4FW</t>
  </si>
  <si>
    <t>WOS:000366365000002</t>
  </si>
  <si>
    <t>Zhang, YH; He, JB; Wang, YF; Xing, GN; Zhao, JM; Li, Y; Yang, SP; Palmer, RG; Zhao, TJ; Gai, JY</t>
  </si>
  <si>
    <t>Zhang, Yinghu; He, Jianbo; Wang, Yufeng; Xing, Guangnan; Zhao, Jinming; Li, Yan; Yang, Shouping; Palmer, R. G.; Zhao, Tuanjie; Gai, Junyi</t>
  </si>
  <si>
    <t>Establishment of a 100-seed weight quantitative trait locus-allele matrix of the germplasm population for optimal recombination design in soybean breeding programmes</t>
  </si>
  <si>
    <t>Chinese soybean landrace population (CSLRP); gene ontology (GO) analysis; genome-wide association study (GWAS); QTL-allele matrix; 100-seed weight; SNP linkage disequilibrium block (SNPLDB); soybean [Glycine max (L.) Merr.]</t>
  </si>
  <si>
    <t>GENOME-WIDE ASSOCIATION; LINKAGE DISEQUILIBRIUM; ALUMINUM TOLERANCE; GENOTYPE DATA; MODEL; GRAIN; GENETICS; MARKERS; PROTEIN; PLANTS</t>
  </si>
  <si>
    <t>[Zhang, Yinghu; He, Jianbo; Wang, Yufeng; Xing, Guangnan; Zhao, Jinming; Li, Yan; Yang, Shouping; Zhao, Tuanjie; Gai, Junyi] Nanjing Agr Univ, Soybean Res Inst, Nanjing 210095, Jiangsu, Peoples R China; [Zhang, Yinghu; He, Jianbo; Wang, Yufeng; Xing, Guangnan; Zhao, Jinming; Li, Yan; Yang, Shouping; Zhao, Tuanjie; Gai, Junyi] Minist Agr, Natl Ctr Soybean Improvement, Nanjing 210095, Jiangsu, Peoples R China; [Zhang, Yinghu; He, Jianbo; Wang, Yufeng; Xing, Guangnan; Zhao, Jinming; Li, Yan; Yang, Shouping; Zhao, Tuanjie; Gai, Junyi] Minist Agr, Key Lab Biol &amp; Genet Improvement Soybean, Nanjing 210095, Jiangsu, Peoples R China; [Zhang, Yinghu; He, Jianbo; Wang, Yufeng; Xing, Guangnan; Zhao, Jinming; Li, Yan; Yang, Shouping; Zhao, Tuanjie; Gai, Junyi] Nanjing Agr Univ, Natl Key Lab Crop Genet &amp; Germplasm Enhancement, Nanjing 210095, Jiangsu, Peoples R China; [Zhang, Yinghu] Inst Agr Sci Jiangsu Coastal Areas, Yancheng 224002, Jiangsu, Peoples R China; [Palmer, R. G.] Iowa State Univ, Dept Agron, Ames, IA 50011 USA</t>
  </si>
  <si>
    <t>Zhao, TJ (reprint author), Nanjing Agr Univ, Soybean Res Inst, Nanjing 210095, Jiangsu, Peoples R China.</t>
  </si>
  <si>
    <t>tjzhao@njau.edu.cn; sri@njau.edu.cn</t>
  </si>
  <si>
    <t>China National Key Basic Research Program [2011CB1093]; China National Hightech R D Program [2011AA10A105, 2012AA101106]; Natural Science Foundation of China [31071442, 31271750]; MOE 111 Project [B08025]; MOE Program for Changjiang Scholars and Innovative Research Team in University [PCSIRT13073]; MOA Public Profit Program [201203026-4]; Jiangsu JCIC-MCP program; Jiangsu Higher Education PAPD Program</t>
  </si>
  <si>
    <t>This work was supported by the China National Key Basic Research Program (2011CB1093), the China National Hightech R &amp; D Program (2011AA10A105, 2012AA101106), the Natural Science Foundation of China (31071442, 31271750), the MOE 111 Project (B08025), the MOE Program for Changjiang Scholars and Innovative Research Team in University (PCSIRT13073), the MOA Public Profit Program (201203026-4), the Jiangsu JCIC-MCP program and the Jiangsu Higher Education PAPD Program. The funders had no role in the work design, data collection and analysis, or decision on and preparation of the manuscript.</t>
  </si>
  <si>
    <t>10.1093/jxb/erv342</t>
  </si>
  <si>
    <t>CY6AR</t>
  </si>
  <si>
    <t>WOS:000366490000018</t>
  </si>
  <si>
    <t>Zhang, H; Zhang, J; Song, M; Cheng, MG; Wu, YD; Guo, SH; Li, Q; Hong, Q; Huang, X</t>
  </si>
  <si>
    <t>Zhang, Hao; Zhang, Jing; Song, Man; Cheng, Ming-gen; Wu, Ya-dong; Guo, Su-hui; Li, Qiang; Hong, Qing; Huang, Xing</t>
  </si>
  <si>
    <t>Pedobacter nanyangensis sp nov., isolated from herbicide-contaminated soil</t>
  </si>
  <si>
    <t>INTERNATIONAL JOURNAL OF SYSTEMATIC AND EVOLUTIONARY MICROBIOLOGY</t>
  </si>
  <si>
    <t>16S RIBOSOMAL-RNA; KOREENSIS GEN. NOV.; FAMILY SPHINGOBACTERIACEAE; EMENDED DESCRIPTION; ARCTIC SOIL; COMB. NOV; BACTERIUM; RECLASSIFICATION; HEPARINUS; SEQUENCES</t>
  </si>
  <si>
    <t>[Zhang, Hao; Song, Man; Cheng, Ming-gen; Wu, Ya-dong; Guo, Su-hui; Li, Qiang; Hong, Qing; Huang, Xing] Nanjing Agr Univ, Coll Life Sci, Key Lab Microbiol Agr Environm, Minist Agr, Nanjing 210095, Jiangsu, Peoples R China; [Zhang, Jing] Jiangsu Acad Agr Sci, Inst Agr Resource &amp; Environm, Nanjing 210014, Jiangsu, Peoples R China</t>
  </si>
  <si>
    <t>Huang, X (reprint author), Nanjing Agr Univ, Coll Life Sci, Key Lab Microbiol Agr Environm, Minist Agr, Nanjing 210095, Jiangsu, Peoples R China.</t>
  </si>
  <si>
    <t>huangxing@njau.edu.cn</t>
  </si>
  <si>
    <t>National High Technology Research and Development Program of China [2012AA101403]; Project for Science and Technology of Jiangsu Province [BE2012749]; Project for Science and Technology of Guangdong Province [2013B090500017]</t>
  </si>
  <si>
    <t>This work was supported by the National High Technology Research and Development Program of China (2012AA101403), the Project for Science and Technology of Jiangsu Province (BE2012749) and the Project for Science and Technology of Guangdong Province (2013B090500017).</t>
  </si>
  <si>
    <t>SOC GENERAL MICROBIOLOGY</t>
  </si>
  <si>
    <t>READING</t>
  </si>
  <si>
    <t>MARLBOROUGH HOUSE, BASINGSTOKE RD, SPENCERS WOODS, READING RG7 1AG, BERKS, ENGLAND</t>
  </si>
  <si>
    <t>1466-5026</t>
  </si>
  <si>
    <t>1466-5034</t>
  </si>
  <si>
    <t>INT J SYST EVOL MICR</t>
  </si>
  <si>
    <t>Int. J. Syst. Evol. Microbiol.</t>
  </si>
  <si>
    <t>10.1099/ijsem.0.000448</t>
  </si>
  <si>
    <t>CY1FM</t>
  </si>
  <si>
    <t>WOS:000366152100045</t>
  </si>
  <si>
    <t>He, J; Qiang, J; Yang, H; Xu, P; Zhu, ZX; Yang, RQ</t>
  </si>
  <si>
    <t>He, J.; Qiang, J.; Yang, H.; Xu, P.; Zhu, Z. X.; Yang, R. Q.</t>
  </si>
  <si>
    <t>Changes in the fatty acid composition and regulation of antioxidant enzymes and physiology of juvenile genetically improved farmed tilapia Oreochromis niloticus (L.), subjected to short-term low temperature stress</t>
  </si>
  <si>
    <t>JOURNAL OF THERMAL BIOLOGY</t>
  </si>
  <si>
    <t>GIFT tilapia; Fatty acid; Antioxidant enzymes; Serum parameters; Cold stress</t>
  </si>
  <si>
    <t>RAINBOW-TROUT; ONCORHYNCHUS-MYKISS; OXIDATIVE STRESS; ATLANTIC COD; STREPTOCOCCUS-INIAE; WATER TEMPERATURE; COLD-ACCLIMATION; IMMUNE-RESPONSE; MUSCLE; METABOLISM</t>
  </si>
  <si>
    <t>[He, J.; Xu, P.; Yang, R. Q.] Nanjing Agr Univ, Wuxi Fisheries Coll, Wuxi 214081, Jiangsu, Peoples R China; [He, J.; Qiang, J.; Yang, H.; Xu, P.; Zhu, Z. X.] Chinese Acad Fishery Sci, Freshwater Fisheries Res Ctr, Minist Agr, Key Lab Freshwater Fisheries &amp; Germplasm Resource, Wuxi 214081, Jiangsu, Peoples R China</t>
  </si>
  <si>
    <t>Xup@ffrc.cn</t>
  </si>
  <si>
    <t>Special Fund for Agro-scientific Research in the Public Interest [2015JBFR04]; National Science &amp; Technology Program [2012BAD26B03-1]; Modern Agricultural Industry Technology System Construction-Tilapia Industry Technology System [CARS-49]</t>
  </si>
  <si>
    <t>The study was financed by the following grants: Special Fund for Agro-scientific Research in the Public Interest (2015JBFR04); National Science &amp; Technology Program (2012BAD26B03-1); Modern Agricultural Industry Technology System Construction-Tilapia Industry Technology System (CARS-49). We also thank the anonymous reviewers for their helpful comments.</t>
  </si>
  <si>
    <t>0306-4565</t>
  </si>
  <si>
    <t>J THERM BIOL</t>
  </si>
  <si>
    <t>J. Therm. Biol.</t>
  </si>
  <si>
    <t>10.1016/j.jtherbio.2015.08.010</t>
  </si>
  <si>
    <t>Biology; Zoology</t>
  </si>
  <si>
    <t>Life Sciences &amp; Biomedicine - Other Topics; Zoology</t>
  </si>
  <si>
    <t>CY3XC</t>
  </si>
  <si>
    <t>WOS:000366342200012</t>
  </si>
  <si>
    <t>Li, JK; Wang, FL; Li, S; Peng, ZQ</t>
  </si>
  <si>
    <t>Li, Junke; Wang, Fulong; Li, Shun; Peng, Zengqi</t>
  </si>
  <si>
    <t>Effects of pepper (Zanthoxylum bungeanum Maxim.) leaf extract on the antioxidant enzyme activities of salted silver carp (Hypophthalmichthys molitrix) during processing</t>
  </si>
  <si>
    <t>Zanthoxylum bungeanum Maxim. leaf (ZML) extract; Salted fish; Lipid oxidation; Catalase (CAT); Superoxide dismutase (SOD); Glutathione peroxidase (GSH-Px)</t>
  </si>
  <si>
    <t>LIPID OXIDATION; CHLOROGENIC ACID; MASS-SPECTROMETRY; MUSCLE; PROTECTS; DAMAGE; STRESS; TEMPERATURE; POLYPHENOLS; QUERCETIN</t>
  </si>
  <si>
    <t>[Li, Junke; Wang, Fulong; Li, Shun; Peng, Zengqi] Nanjing Agr Univ, Coll Food Sci &amp; Technol, Natl Ctr Meat Qual &amp; Safety Control, Nanjing 210095, Jiangsu, Peoples R China</t>
  </si>
  <si>
    <t>Peng, ZQ (reprint author), Nanjing Agr Univ, Coll Food Sci &amp; Technol, Natl Ctr Meat Qual &amp; Safety Control, Nanjing 210095, Jiangsu, Peoples R China.</t>
  </si>
  <si>
    <t>earmarked fund for the Modern Agroindustry Technology Research System [nycytx-38]</t>
  </si>
  <si>
    <t>This study was supported by an earmarked fund for the Modern Agroindustry Technology Research System (No. nycytx-38).</t>
  </si>
  <si>
    <t>10.1016/j.jff.2014.07.018</t>
  </si>
  <si>
    <t>CW8JD</t>
  </si>
  <si>
    <t>WOS:000365244700031</t>
  </si>
  <si>
    <t>Feng, XC; Ullah, N; Wang, XJ; Sun, XC; Li, CY; Bai, Y; Chen, L; Li, ZX</t>
  </si>
  <si>
    <t>Feng, Xianchao; Ullah, Niamat; Wang, Xuejiao; Sun, Xuchun; Li, Chenyi; Bai, Yun; Chen, Lin; Li, Zhixi</t>
  </si>
  <si>
    <t>Characterization of Bacterial Cellulose by Gluconacetobacter hansenii CGMCC 3917</t>
  </si>
  <si>
    <t>bacterial cellulose; food industry; high hydrostatic pressure; static culture condition</t>
  </si>
  <si>
    <t>BIOMEDICAL APPLICATIONS; HYDROSTATIC-PRESSURE; MICROBIAL CELLULOSE; CULTURE-CONDITIONS; XYLINUS STRAIN; NCIM 2529; ACID; YIELD; FOOD; BIOSYNTHESIS</t>
  </si>
  <si>
    <t>[Feng, Xianchao; Ullah, Niamat; Wang, Xuejiao; Sun, Xuchun; Li, Chenyi; Chen, Lin; Li, Zhixi] Northwest A&amp;F Univ, Coll Food Sci &amp; Engn, Yangling, Shaanxi, Peoples R China; [Bai, Yun] Nanjing Agr Univ, Coll Food Sci &amp; Technol, Minist Educ, Key Lab Meat Proc &amp; Qual Control, Nanjing, Jiangsu, Peoples R China; [Ullah, Niamat] Univ Agr, Dept Human Nutr, Peshawar, Khyber Pakhtunk, Pakistan</t>
  </si>
  <si>
    <t>Chen, L (reprint author), Northwest A&amp;F Univ, Coll Food Sci &amp; Engn, 28 Xinong Rd,POB 712100, Yangling, Shaanxi, Peoples R China.</t>
  </si>
  <si>
    <t>melody-sara@hotmail.com; lzx712100@163.com</t>
  </si>
  <si>
    <t>National Natural Science Fund for Young Scholar [31401515]; Fundamental Research Fund for Young Scholar of Central Univ. [QN2009072]</t>
  </si>
  <si>
    <t>The technical support from associate research fellow Yayun Hu, College of Food Science and Engineering, Northwest A&amp;F Univ., and professor Jianpeng Wu, School of Materials Science and Engineering, Shaanxi Univ. of science &amp; Technology, are gratefully acknowledged. This work was supported by National Natural Science Fund for Young Scholar (Grant nr 31401515) and Fundamental Research Fund for Young Scholar of Central Univ. (Grant nr QN2009072).</t>
  </si>
  <si>
    <t>E2217</t>
  </si>
  <si>
    <t>E2227</t>
  </si>
  <si>
    <t>10.1111/1750-3841.13010</t>
  </si>
  <si>
    <t>CW1WW</t>
  </si>
  <si>
    <t>WOS:000364783600006</t>
  </si>
  <si>
    <t>Gu, WJ; Gurguis, CI; Zhou, JJ; Zhu, YH; Ko, EA; Ko, JH; Wang, T; Zhou, T</t>
  </si>
  <si>
    <t>Gu, Wanjun; Gurguis, Christopher I.; Zhou, Jin J.; Zhu, Yihua; Ko, Eun-A.; Ko, Jae-Hong; Wang, Ting; Zhou, Tong</t>
  </si>
  <si>
    <t>Functional and Structural Consequence of Rare Exonic Single Nucleotide Polymorphisms: One Story, Two Tales</t>
  </si>
  <si>
    <t>GENOME BIOLOGY AND EVOLUTION</t>
  </si>
  <si>
    <t>single nucleotide polymorphisms; purifying selection; positive selection; ancestral allele; translational selection; RNA structure</t>
  </si>
  <si>
    <t>RNA SECONDARY STRUCTURE; CODING-SEQUENCE EVOLUTION; OPTIMAL CODONS ASSOCIATE; GENETIC-VARIATION; SYNONYMOUS MUTATIONS; PURIFYING SELECTION; COMMON DISEASE; HUMAN GENOMES; HUMAN-POPULATIONS; VARIANTS</t>
  </si>
  <si>
    <t>[Ko, Jae-Hong] Chung Ang Univ, Coll Med, Dept Physiol, Seoul 156756, South Korea; [Gu, Wanjun] Southeast Univ, Res Ctr Learning Sci, Nanjing, Jiangsu, Peoples R China; [Gurguis, Christopher I.; Wang, Ting; Zhou, Tong] Univ Arizona, Dept Med, Tucson, AZ 85721 USA; [Zhou, Jin J.] Univ Arizona, Dept Epidemiol &amp; Biostat, Tucson, AZ 85721 USA; [Zhu, Yihua] Southeast Univ, Sch Biol Sci &amp; Med Engn, Nanjing, Jiangsu, Peoples R China; [Zhu, Yihua] Nanjing Agr Univ, Coll Informat Sci &amp; Technol, Nanjing, Jiangsu, Peoples R China; [Ko, Jae-Hong] Univ Nevada, Sch Med, Dept Pharmacol, Reno, NV 89557 USA</t>
  </si>
  <si>
    <t>Ko, JH (reprint author), Chung Ang Univ, Coll Med, Dept Physiol, Seoul 156756, South Korea.; Wang, T; Zhou, T (reprint author), Univ Arizona, Dept Med, Tucson, AZ 85721 USA.</t>
  </si>
  <si>
    <t>akdongyi01@cau.ac.kr; twang@email.arizona.edu; tongzhou@email.arizona.edu</t>
  </si>
  <si>
    <t>National Basic Research Program of China [2012CB316501]; National High Technology Research and Development Program of China [2012AA020401]; National Natural Science Foundation of China [61171143, 61372164, 61471112, 61571109]; Tsinghua National Laboratory for Information Science and Technology (TNList) Cross-Discipline Foundation; Korea Research Foundation - Korean Government (MOEHRD, Basic Research Promotion Fund) [KRF-2011-0016587]</t>
  </si>
  <si>
    <t>The authors would like to thank Michael F. Hammer, Hugo Gruson, Dawn Higginson, Gavin Leighton, Erin Morrison, and Georgy Semenov for comments on the development of this manuscript. This work was supported by National Basic Research Program of China (2012CB316501 to W.G.), National High Technology Research and Development Program of China (2012AA020401 to W.G.), National Natural Science Foundation of China (61171143, 61372164, 61471112 and 61571109 to W.G.), and Tsinghua National Laboratory for Information Science and Technology (TNList) Cross-Discipline Foundation. This work was also supported by the Korea Research Foundation Grant funded by the Korean Government (MOEHRD, Basic Research Promotion Fund) (KRF-2011-0016587 to J.H.K.).</t>
  </si>
  <si>
    <t>1759-6653</t>
  </si>
  <si>
    <t>GENOME BIOL EVOL</t>
  </si>
  <si>
    <t>Genome Biol. Evol.</t>
  </si>
  <si>
    <t>10.1093/gbe/evv191</t>
  </si>
  <si>
    <t>Evolutionary Biology; Genetics &amp; Heredity</t>
  </si>
  <si>
    <t>CW4HC</t>
  </si>
  <si>
    <t>WOS:000364951100010</t>
  </si>
  <si>
    <t>Wu, SW; Zuo, KR; Kang, ZK; Yang, YH; Oakeshott, JG; Wu, YD</t>
  </si>
  <si>
    <t>Wu, Shuwen; Zuo, Kairan; Kang, Zhaokui; Yang, Yihua; Oakeshott, John G.; Wu, Yidong</t>
  </si>
  <si>
    <t>A point mutation in the acetylcholinesterase-1 gene is associated with chlorpyrifos resistance in the plant bug Apolygus lucorum</t>
  </si>
  <si>
    <t>Apolygus lucorum; Insecticide resistance; Acetylcholinesterase; Point mutation</t>
  </si>
  <si>
    <t>APHIS-GOSSYPII GLOVER; HESPERUS KNIGHT HEMIPTERA; IN-FIELD POPULATIONS; INSECTICIDE RESISTANCE; LYGUS-LINEOLARIS; ORGANOPHOSPHATE RESISTANCE; BT COTTON; INSENSITIVE ACETYLCHOLINESTERASE; PLUTELLA-XYLOSTELLA; SEASONAL ABUNDANCE</t>
  </si>
  <si>
    <t>[Wu, Shuwen; Zuo, Kairan; Kang, Zhaokui; Yang, Yihua; Wu, Yidong] Nanjing Agr Univ, Key Lab Integrated Management Crop Dis &amp; Pests, Minist Educ, Coll Plant Protect, Nanjing 210095, Jiangsu, Peoples R China; [Oakeshott, John G.] CSIRO Land &amp; Water Flagship, Canberra, ACT 2601, Australia</t>
  </si>
  <si>
    <t>Wu, YD (reprint author), Nanjing Agr Univ, Key Lab Integrated Management Crop Dis &amp; Pests, Minist Educ, Coll Plant Protect, Nanjing 210095, Jiangsu, Peoples R China.</t>
  </si>
  <si>
    <t>Ministry of Agriculture of China [201103012]; 111 program of the Ministry of Education of China [B07030]; China Scholarship Council [201306855005]</t>
  </si>
  <si>
    <t>This work was supported by grants from the Ministry of Agriculture of China (No. 201103012), the 111 program of the Ministry of Education of China (No. B07030), and the China Scholarship Council (No. 201306855005). We thank the reviewers and Drs Chris Coppin and Stephen Pearce for their invaluable comments on earlier versions of the manuscript.</t>
  </si>
  <si>
    <t>10.1016/j.ibmb.2015.09.005</t>
  </si>
  <si>
    <t>CV9PJ</t>
  </si>
  <si>
    <t>WOS:000364618800009</t>
  </si>
  <si>
    <t>Zhou, H; Han, B; Xie, YJ; Zhang, J; Shen, WB</t>
  </si>
  <si>
    <t>Zhou, Heng; Han, Bin; Xie, Yanjie; Zhang, Jing; Shen, Wenbiao</t>
  </si>
  <si>
    <t>EXPLORING VALID REFERENCE GENES FOR QUANTITATIVE REAL-TIME RT-PCR STUDIES OF HYDROGEN PEROXIDE SIGNALING IN ARABIDOPSIS</t>
  </si>
  <si>
    <t>PAKISTAN JOURNAL OF BOTANY</t>
  </si>
  <si>
    <t>Arabidopsis; Quantitative real-time RT-PCR; geNorm; NormFinder algorithms</t>
  </si>
  <si>
    <t>CANDIDATE REFERENCE GENES; NAC TRANSCRIPTION FACTOR; PROGRAMMED CELL-DEATH; FINGER PROTEIN ZAT12; OXIDATIVE STRESS; REACTIVE OXYGEN; SYSTEMATIC VALIDATION; ACTIN CYTOSKELETON; INDUCED APOPTOSIS; EXPRESSION</t>
  </si>
  <si>
    <t>[Zhou, Heng; Han, Bin; Xie, Yanjie; Zhang, Jing; Shen, Wenbiao] Nanjing Agr Univ, Coll Life Sci, Lab Ctr Life Sci, Nanjing 210095, Jiangsu, Peoples R China</t>
  </si>
  <si>
    <t>Shen, WB (reprint author), Nanjing Agr Univ, Coll Life Sci, Lab Ctr Life Sci, Nanjing 210095, Jiangsu, Peoples R China.</t>
  </si>
  <si>
    <t>wbshenh@njau.edu.cn</t>
  </si>
  <si>
    <t>Fundamental Research Funds for the Central Universities [KYTZ201402]; National Natural Science Foundation of China [31170241, 31200195, J1210056, J1310015]; Scientific Innovation Research of College Graduate in Jiangsu Province [CXZZ12_ 0268]; Priority Academic Program Development of Jiangsu Higher Education Institutions (PAPD)</t>
  </si>
  <si>
    <t>This work was supported by the Fundamental Research Funds for the Central Universities (KYTZ201402), the National Natural Science Foundation of China (31170241, 31200195, J1210056 and J1310015), the Scientific Innovation Research of College Graduate in Jiangsu Province (CXZZ12_ 0268), and the Priority Academic Program Development of Jiangsu Higher Education Institutions (PAPD).</t>
  </si>
  <si>
    <t>PAKISTAN BOTANICAL SOC</t>
  </si>
  <si>
    <t>KARACHI</t>
  </si>
  <si>
    <t>DEPT OF BOTANY UNIV KARACHI, 32 KARACHI, PAKISTAN</t>
  </si>
  <si>
    <t>0556-3321</t>
  </si>
  <si>
    <t>2070-3368</t>
  </si>
  <si>
    <t>PAK J BOT</t>
  </si>
  <si>
    <t>Pak. J. Bot.</t>
  </si>
  <si>
    <t>CV5VN</t>
  </si>
  <si>
    <t>WOS:000364339500026</t>
  </si>
  <si>
    <t>Zhang, LG; Zhang, Y; Li, BC; Jia, XJ; Chen, CJ; Zhou, MG</t>
  </si>
  <si>
    <t>Zhang, L. G.; Zhang, Y.; Li, B. C.; Jia, X. J.; Chen, C. J.; Zhou, M. G.</t>
  </si>
  <si>
    <t>Involvement of FgMad2 and FgBub1 in regulating fungal development and carbendazim resistance in Fusarium graminearum</t>
  </si>
  <si>
    <t>PLANT PATHOLOGY</t>
  </si>
  <si>
    <t>Bub1; carbendazim resistance; Fusarium graminearum; Mad2; spindle assembly checkpoint</t>
  </si>
  <si>
    <t>SPINDLE-ASSEMBLY CHECKPOINT; BUDDING YEAST; SACCHAROMYCES-CEREVISIAE; AURORA-B; KINETOCHORE LOCALIZATION; MITOTIC CHECKPOINT; GIBBERELLA-ZEAE; HEAD BLIGHT; CENP-E; CHROMOSOME CONGRESSION</t>
  </si>
  <si>
    <t>[Zhang, L. G.; Zhang, Y.; Li, B. C.; Jia, X. J.; Chen, C. J.; Zhou, M. G.] Nanjing Agr Univ, Coll Plant Protect, Nanjing 210095, Jiangsu, Peoples R China; [Zhang, L. G.] Jiangsu Acad Agr Sci, Inst Agroprod Proc, Nanjing 210014, Jiangsu, Peoples R China</t>
  </si>
  <si>
    <t>Zhou, MG (reprint author), Nanjing Agr Univ, Coll Plant Protect, Nanjing 210095, Jiangsu, Peoples R China.</t>
  </si>
  <si>
    <t>National Key Basic Research Programme (973 Programme) [2012CB114000]; National Key Basic Research Programme (863 Programme) [2012AA101502]; National Science Foundation of China [30971891, 31171880]; National Science and Technology Support Programme [2012BAD19B01]</t>
  </si>
  <si>
    <t>This work was supported by the National Key Basic Research Programme (973 Programme, 2012CB114000; 863 Programme, 2012AA101502); National Science Foundation of China (30971891 and 31171880) and the National Science and Technology Support Programme (2012BAD19B01).</t>
  </si>
  <si>
    <t>0032-0862</t>
  </si>
  <si>
    <t>1365-3059</t>
  </si>
  <si>
    <t>PLANT PATHOL</t>
  </si>
  <si>
    <t>Plant Pathol.</t>
  </si>
  <si>
    <t>10.1111/ppa.12339</t>
  </si>
  <si>
    <t>CV9CT</t>
  </si>
  <si>
    <t>WOS:000364585600002</t>
  </si>
  <si>
    <t>Raza, W; Yuan, J; Wu, YC; Rajer, FU; Huang, Q; Qirong, S</t>
  </si>
  <si>
    <t>Raza, W.; Yuan, J.; Wu, Y. C.; Rajer, F. U.; Huang, Q.; Qirong, S.</t>
  </si>
  <si>
    <t>Biocontrol traits of two Paenibacillus polymyxa strains SQR-21 and WR-2 in response to fusaric acid, a phytotoxin produced by Fusarium species</t>
  </si>
  <si>
    <t>antifungal; biocontrol traits; fusaric acid; Paenibacillus polymyxa; volatile organic compounds</t>
  </si>
  <si>
    <t>PSEUDOMONAS-FLUORESCENS; BACILLUS-MOJAVENSIS; OXYSPORUM; GROWTH; ROOTS; WHEAT; RHIZOBACTERIA; QUANTITATION; RHIZOSPHERE; TOMATO</t>
  </si>
  <si>
    <t>[Raza, W.; Yuan, J.; Wu, Y. C.; Rajer, F. U.; Huang, Q.; Qirong, S.] Nanjing Agr Univ, Jiangsu Collaborat Innovat Ctr Solid Organ Waste, Coll Resources &amp; Environm Sci, Nanjing 210095, Jiangsu, Peoples R China</t>
  </si>
  <si>
    <t>Qirong, S (reprint author), Nanjing Agr Univ, Jiangsu Collaborat Innovat Ctr Solid Organ Waste, Coll Resources &amp; Environm Sci, Tong Wei Rd 6, Nanjing 210095, Jiangsu, Peoples R China.</t>
  </si>
  <si>
    <t>shenqirong@njau.edu.cn</t>
  </si>
  <si>
    <t>Yuan, Jun/P-4658-2014</t>
  </si>
  <si>
    <t>Innovative Research Team Development Plan of the Ministry of Education of China [IRT1256]; Priority Academic Programme Development (PAPD) of Jiangsu Higher Education Institutions; 111 project [B12009]</t>
  </si>
  <si>
    <t>This research was supported by Innovative Research Team Development Plan of the Ministry of Education of China (IRT1256), the Priority Academic Programme Development (PAPD) of Jiangsu Higher Education Institutions, and the 111 project (B12009).</t>
  </si>
  <si>
    <t>10.1111/ppa.12354</t>
  </si>
  <si>
    <t>WOS:000364585600004</t>
  </si>
  <si>
    <t>Wang, C; Niu, Y; Chi, D; Zeng, Y; Liu, H; Dai, Y; Li, J</t>
  </si>
  <si>
    <t>Wang, C.; Niu, Y.; Chi, D.; Zeng, Y.; Liu, H.; Dai, Y.; Li, J.</t>
  </si>
  <si>
    <t>Influence of Delipation on the Energy Metabolism in Pig Parthenogenetically Activated Embryos</t>
  </si>
  <si>
    <t>REPRODUCTION IN DOMESTIC ANIMALS</t>
  </si>
  <si>
    <t>MITOCHONDRIAL-DNA REPLICATION; VITRO-MATURED OOCYTES; IN-VITRO; PORCINE EMBRYOS; DEVELOPMENTAL COMPETENCE; OXIDATIVE STRESS; TRANSGENIC SWINE; BOVINE EMBRYOS; CRYOPRESERVATION; EXPRESSION</t>
  </si>
  <si>
    <t>[Wang, C.; Niu, Y.; Chi, D.; Zeng, Y.; Liu, H.; Li, J.] Nanjing Agr Univ, Coll Anim Sci &amp; Technol, Nanjing 210095, Jiangsu, Peoples R China; [Dai, Y.] China Agr Univ, Coll Biol Sci, State Key Lab Agrobiotechnol, Beijing 100094, Peoples R China</t>
  </si>
  <si>
    <t>Li, J (reprint author), Nanjing Agr Univ, Coll Anim Sci &amp; Technol, Nanjing Weigang 1, Nanjing 210095, Jiangsu, Peoples R China.</t>
  </si>
  <si>
    <t>juanli@njau.edu.cn</t>
  </si>
  <si>
    <t>National Natural Science Foundation of China [31402076]; Natural Science Foundation of Jiangsu Province [BK20130685]; Fundamental Research Funds for the Central Universities [KJQN201521]</t>
  </si>
  <si>
    <t>The authors thank Jing Li and Ling Li for technical assistance. The project supported by the National Natural Science Foundation of China (No. 31402076), Natural Science Foundation of Jiangsu Province (grant number BK20130685) and the Fundamental Research Funds for the Central Universities (grant number KJQN201521).</t>
  </si>
  <si>
    <t>0936-6768</t>
  </si>
  <si>
    <t>1439-0531</t>
  </si>
  <si>
    <t>REPROD DOMEST ANIM</t>
  </si>
  <si>
    <t>Reprod. Domest. Anim.</t>
  </si>
  <si>
    <t>10.1111/rda.12596</t>
  </si>
  <si>
    <t>Agriculture, Dairy &amp; Animal Science; Reproductive Biology; Veterinary Sciences</t>
  </si>
  <si>
    <t>Agriculture; Reproductive Biology; Veterinary Sciences</t>
  </si>
  <si>
    <t>CV9FO</t>
  </si>
  <si>
    <t>WOS:000364593100018</t>
  </si>
  <si>
    <t>Li, JR; Shen, T; Wu, GY; Wei, QW; Mao, DG; Shi, FX</t>
  </si>
  <si>
    <t>Li, Junrong; Shen, Ting; Wu, Guoyun; Wei, Quanwei; Mao, Dagan; Shi, Fangxiong</t>
  </si>
  <si>
    <t>Potential roles of matrix metalloproteinases and characteristics of ovarian development in neonatal guinea pigs</t>
  </si>
  <si>
    <t>eCG; Neonatal guinea pigs; StAR; PCNA; MMP-2; MMP-9</t>
  </si>
  <si>
    <t>LUTEINIZED GRANULOSA-CELLS; TISSUE INHIBITOR; RAT OVARY; FOLLICLES; SUPEROVULATION; PROLIFERATION; GROWTH; GONADOTROPIN; APOPTOSIS; MARKERS</t>
  </si>
  <si>
    <t>[Li, Junrong; Wu, Guoyun; Wei, Quanwei; Mao, Dagan; Shi, Fangxiong] Nanjing Agr Univ, Coll Anim Sci &amp; Technol, Lab Anim Reprod, Nanjing 210095, Jiangsu, Peoples R China; [Li, Junrong; Shen, Ting] Jinhua Polytech, Coll Agr &amp; Bioengn, Jinhua 321017, Peoples R China</t>
  </si>
  <si>
    <t>We express our gratitude to Dr. Reinhold J. Hutz in the Department of Biological Sciences, University of Wisconsin-Milwaukee, USA, for reading the original manuscripts and offering valuable suggestions. This work was supported by the National Natural Science Foundation of China (No. 31172206).</t>
  </si>
  <si>
    <t>10.1016/j.tice.2015.07.005</t>
  </si>
  <si>
    <t>CV7EI</t>
  </si>
  <si>
    <t>WOS:000364434800005</t>
  </si>
  <si>
    <t>Qi, XY; Zhang, F; Guan, ZY; Wang, HB; Jiang, JF; Chen, SM; Chen, FD</t>
  </si>
  <si>
    <t>Qi, Xiangyu; Zhang, Fei; Guan, Zhiyong; Wang, Haibin; Jiang, Jiafu; Chen, Sumei; Chen, Fadi</t>
  </si>
  <si>
    <t>Localization of 45S and 5S rDNA sites and karyotype of Chrysanthemum and its related genera by fluorescent in situ hybridization</t>
  </si>
  <si>
    <t>BIOCHEMICAL SYSTEMATICS AND ECOLOGY</t>
  </si>
  <si>
    <t>Karyotype; 5S rDNA; 45S rDNA; Chrysanthemum; Anthemideae; FISH</t>
  </si>
  <si>
    <t>GENUS ARTEMISIA ASTERACEAE; REPETITIVE DNA-SEQUENCES; RIBOSOMAL DNA; ANTHEMIDEAE; FISH; COMPOSITAE; FRAGARIA; GENOME</t>
  </si>
  <si>
    <t>[Qi, Xiangyu; Zhang, Fei; Guan, Zhiyong; Wang, Haibin; Jiang, Jiafu; Chen, Sumei; Chen, Fadi] Nanjing Agr Univ, Coll Hort, Nanjing 210095, Jiangsu, Peoples R China</t>
  </si>
  <si>
    <t>Chen, FD (reprint author), Nanjing Agr Univ, Coll Hort, Weigang 1, Nanjing 210095, Jiangsu, Peoples R China.</t>
  </si>
  <si>
    <t>National Natural Science Foundation of China [31272203]; Fundamental Research Funds for the Central Universities [KYZ201401]; 948 Project of the Ministry of Agriculture [2013-S13]; 863 project by the Ministry of Science and Technology of China [2011AA100208]</t>
  </si>
  <si>
    <t>This program was financially supported by the National Natural Science Foundation of China (31272203), the Fundamental Research Funds for the Central Universities (KYZ201401), the 948 Project of the Ministry of Agriculture (2013-S13), and the 863 project by the Ministry of Science and Technology of China (2011AA100208).</t>
  </si>
  <si>
    <t>0305-1978</t>
  </si>
  <si>
    <t>1873-2925</t>
  </si>
  <si>
    <t>BIOCHEM SYST ECOL</t>
  </si>
  <si>
    <t>Biochem. Syst. Ecol.</t>
  </si>
  <si>
    <t>10.1016/j.bse.2015.08.006</t>
  </si>
  <si>
    <t>Biochemistry &amp; Molecular Biology; Ecology; Evolutionary Biology</t>
  </si>
  <si>
    <t>Biochemistry &amp; Molecular Biology; Environmental Sciences &amp; Ecology; Evolutionary Biology</t>
  </si>
  <si>
    <t>CV4VT</t>
  </si>
  <si>
    <t>WOS:000364265300024</t>
  </si>
  <si>
    <t>Li, ET; Liu, KH; Zang, MH; Zhang, XL; Jiang, HQ; Zhou, HL; Wang, DY; Liu, JG; Hu, YL; Wu, Y</t>
  </si>
  <si>
    <t>Li, En-Tao; Liu, Kuan-Hui; Zang, Ming-Hui; Zhang, Xue-Lan; Jiang, Hai-Qiang; Zhou, Hong-Lei; Wang, De-Yun; Liu, Jia-Guo; Hu, Yuan-Liang; Wu, Yi</t>
  </si>
  <si>
    <t>Chemical constituents from Euphorbia hirta</t>
  </si>
  <si>
    <t>Euphorbia hirta; Chemical constituents; Genus Euphorbia; Chemotaxonomic relationships</t>
  </si>
  <si>
    <t>ENT-KAURANE DITERPENOIDS; ANTIQUORUM L; TRITERPENES; PLANTS; GENUS</t>
  </si>
  <si>
    <t>[Li, En-Tao; Liu, Kuan-Hui; Zang, Ming-Hui; Wang, De-Yun; Liu, Jia-Guo; Hu, Yuan-Liang; Wu, Yi] Nanjing Agr Univ, Coll Vet Med, Inst Tradit Chinese Vet Med, Nanjing 210095, Jiangsu, Peoples R China; [Zhang, Xue-Lan; Jiang, Hai-Qiang; Zhou, Hong-Lei] Shandong Univ Tradit Chinese Med, Dept Pharmaceut, Coll Pharm, Jinan 250355, Shandong, Peoples R China</t>
  </si>
  <si>
    <t>ylhu@njau.edu.cn; wuyi2001cn@163.com</t>
  </si>
  <si>
    <t>National Natural Science Foundation of China (NSFC) [31302135]; Natural Science Foundation of Jiangsu Province of China [BK20130678]; Priority Academic Program Development of Jiangsu Higher Education Institutions (PAPD)</t>
  </si>
  <si>
    <t>This work was financially supported by supported by National Natural Science Foundation of China (NSFC, Grant No. 31302135), Natural Science Foundation of Jiangsu Province of China (Grant No. BK20130678) and A Project Funded by the Priority Academic Program Development of Jiangsu Higher Education Institutions (PAPD).</t>
  </si>
  <si>
    <t>10.1016/j.bse.2015.09.007</t>
  </si>
  <si>
    <t>WOS:000364265300029</t>
  </si>
  <si>
    <t>Huang, K; Chen, C; Shen, QR; Rosen, BP; Zhao, FJ</t>
  </si>
  <si>
    <t>Huang, Ke; Chen, Chuan; Shen, Qirong; Rosen, Barry P.; Zhao, Fang-Jie</t>
  </si>
  <si>
    <t>Genetically Engineering Bacillus subtilis with a Heat-Resistant Arsenite Methyltransferase for Bioremediation of Arsenic-Contaminated Organic Waste</t>
  </si>
  <si>
    <t>S-ADENOSYLMETHIONINE METHYLTRANSFERASE; BIOTRANSFORMATION; VOLATILIZATION; SOIL; METHYLATION; EXPRESSION; ROXARSONE; TOXICITY; CHINA; GENE</t>
  </si>
  <si>
    <t>[Huang, Ke; Chen, Chuan; Shen, Qirong; Zhao, Fang-Jie] Nanjing Agr Univ, Coll Resources &amp; Environm Sci, Jiangsu Collaborat Innovat Ctr Solid Organ Waste, Jiangsu Key Lab Organ Waste Utilizat, Nanjing, Jiangsu, Peoples R China; [Rosen, Barry P.] Florida Int Univ, Herbert Wertheim Coll Med, Dept Cellular Biol &amp; Pharmacol, Miami, FL 33199 USA; [Zhao, Fang-Jie] Rothamsted Res, Harpenden, Herts, England</t>
  </si>
  <si>
    <t>Zhao, FJ (reprint author), Nanjing Agr Univ, Coll Resources &amp; Environm Sci, Jiangsu Collaborat Innovat Ctr Solid Organ Waste, Jiangsu Key Lab Organ Waste Utilizat, Nanjing, Jiangsu, Peoples R China.</t>
  </si>
  <si>
    <t>Natural Science Foundation of China [41330853]; Innovative Research Team Development Plan of the Ministry of Education of China [IRT1256]; Priority Academic Program Development of Jiangsu Higher Education Institutions; 111 project [B12009]; National Institutes of Health [R37 GM55425]</t>
  </si>
  <si>
    <t>This study was supported by the Natural Science Foundation of China (grant 41330853), the Innovative Research Team Development Plan of the Ministry of Education of China (grant IRT1256), the Priority Academic Program Development of Jiangsu Higher Education Institutions, and the 111 project (B12009). B.P.R. was funded by National Institutes of Health grant R37 GM55425.</t>
  </si>
  <si>
    <t>10.1128/AEM.01535-15</t>
  </si>
  <si>
    <t>CU3XO</t>
  </si>
  <si>
    <t>WOS:000363459800020</t>
  </si>
  <si>
    <t>Wang, NN; Wu, YF; Pang, MD; Liu, J; Lu, CP; Liu, YJ</t>
  </si>
  <si>
    <t>Wang, Nannan; Wu, Yafeng; Pang, Maoda; Liu, Jin; Lu, Chengping; Liu, Yongjie</t>
  </si>
  <si>
    <t>Protective efficacy of recombinant hemolysin co-regulated protein (Hcp) of Aeromonas hydrophila in common carp (Cyprinus carpio)</t>
  </si>
  <si>
    <t>Aeromonas hydrophila; Hemolysin co-regulated protein (Hcp); Protective efficacy; Fish; Vaccine</t>
  </si>
  <si>
    <t>VI-SECRETION-SYSTEM; OUTER-MEMBRANE PROTEIN; ENTEROAGGREGATIVE ESCHERICHIA-COLI; INDIAN MAJOR CARPS; ENDOTHELIAL-CELLS; IMMUNE-RESPONSES; TNF-ALPHA; FISH; VACCINE; VIRULENCE</t>
  </si>
  <si>
    <t>[Wang, Nannan; Wu, Yafeng; Pang, Maoda; Liu, Jin; Lu, Chengping; Liu, Yongjie] Nanjing Agr Univ, Coll Vet Med, Nanjing 210095, Jiangsu, Peoples R China</t>
  </si>
  <si>
    <t>Liu, YJ (reprint author), Nanjing Agr Univ, Coll Vet Med, Nanjing 210095, Jiangsu, Peoples R China.</t>
  </si>
  <si>
    <t>National Nature Science Foundation of China [31072151, 31372454]; Aquatic Three New Projects in Jiangsu Province [D2013-5-4]</t>
  </si>
  <si>
    <t>This research was funded by National Nature Science Foundation of China (31072151, 31372454) and Aquatic Three New Projects in Jiangsu Province (D2013-5-4).</t>
  </si>
  <si>
    <t>10.1016/j.fsi.2015.06.019</t>
  </si>
  <si>
    <t>CT8MR</t>
  </si>
  <si>
    <t>WOS:000363071200017</t>
  </si>
  <si>
    <t>Xiao, Y; Zhang, QQ; Miao, JQ; Rui, X; Li, T; Dong, MS</t>
  </si>
  <si>
    <t>Xiao, Yu; Zhang, Qiuqin; Miao, Junqing; Rui, Xin; Li, Teng; Dong, Mingsheng</t>
  </si>
  <si>
    <t>Antioxidant activity and DNA damage protection of mung beans processed by solid state fermentation with Cordyceps militaris SN-18</t>
  </si>
  <si>
    <t>INNOVATIVE FOOD SCIENCE &amp; EMERGING TECHNOLOGIES</t>
  </si>
  <si>
    <t>Cordyceps militaris; Mung beans; Antioxidant activities; Solid state fermentation; DNA damage protection; HPLC analysis</t>
  </si>
  <si>
    <t>LACTOBACILLUS-PLANTARUM B1-6; PHENOLIC-COMPOUNDS; EXTRACTION SOLVENT; FILAMENTOUS FUNGI; VIGNA-RADIATA; CAPACITY; CEREALS; FOOD; L.; BIOCONVERSION</t>
  </si>
  <si>
    <t>[Xiao, Yu; Zhang, Qiuqin; Miao, Junqing; Rui, Xin; Li, Teng; Dong, Mingsheng] Nanjing Agr Univ, Coll Food Sci &amp; Technol, Nanjing 210095, Jiangsu, Peoples R China</t>
  </si>
  <si>
    <t>Dong, MS (reprint author), Nanjing Agr Univ, Coll Food Sci &amp; Technol, Nanjing 210095, Jiangsu, Peoples R China.</t>
  </si>
  <si>
    <t>National Natural Science Foundation of China [31371807, 31201422]; High-Tech Research and Development Program of China [2011AA100903, 2013BAD18B01-4]; Priority Academic Program Development of Jiangsu Higher Education Institutions</t>
  </si>
  <si>
    <t>This work was co-financed by the National Natural Science Foundation of China (Nos. 31371807; 31201422) and High-Tech Research and Development Program of China (Nos. 2011AA100903; 2013BAD18B01-4). This study was also supported by the Project Funded by the Priority Academic Program Development of Jiangsu Higher Education Institutions.</t>
  </si>
  <si>
    <t>1466-8564</t>
  </si>
  <si>
    <t>1878-5522</t>
  </si>
  <si>
    <t>INNOV FOOD SCI EMERG</t>
  </si>
  <si>
    <t>Innov. Food Sci. Emerg. Technol.</t>
  </si>
  <si>
    <t>10.1016/j.ifset.2015.06.006</t>
  </si>
  <si>
    <t>CU2KG</t>
  </si>
  <si>
    <t>WOS:000363351800025</t>
  </si>
  <si>
    <t>Li, Z; Wu, SP; Ye, CL</t>
  </si>
  <si>
    <t>Li, Zhen; Wu, Shipeng; Ye, Chenglong</t>
  </si>
  <si>
    <t>Temperature-related changes of bioapatite based on hypermineralized dolphin's bulla</t>
  </si>
  <si>
    <t>JOURNAL OF RAMAN SPECTROSCOPY</t>
  </si>
  <si>
    <t>bioapatite; bulla; hypermineralization; heating; Raman spectroscopy</t>
  </si>
  <si>
    <t>X-RAY-DIFFRACTION; TRANSFORM INFRARED-SPECTROSCOPY; AGE-RELATED-CHANGES; CARBONATED HYDROXYLAPATITE; PHYSICOCHEMICAL PROPERTIES; RAMAN MICROSPECTROSCOPY; MESOPLODON-DENSIROSTRIS; THERMAL-DECOMPOSITION; MASS-SPECTROMETRY; CALCIUM-PHOSPHATE</t>
  </si>
  <si>
    <t>[Li, Zhen; Ye, Chenglong] Nanjing Agr Univ, Coll Resources &amp; Environm Sci, Nanjing 210095, Jiangsu, Peoples R China; [Li, Zhen] Washington Univ, Dept Earth &amp; Planetary Sci, St Louis, MO 63130 USA; [Wu, Shipeng] Shanghai Eighth Peoples Hosp, Dept Stomatol, Shanghai 200235, Peoples R China</t>
  </si>
  <si>
    <t>Li, Z (reprint author), Nanjing Agr Univ, Coll Resources &amp; Environm Sci, Nanjing 210095, Jiangsu, Peoples R China.</t>
  </si>
  <si>
    <t>Nanjing Agricultural University; Shanghai Xuhui Science Foundation [SHXH201135]</t>
  </si>
  <si>
    <t>This work was partially supported by startup funds from Nanjing Agricultural University and by Shanghai Xuhui Science Foundation (No. SHXH201135). We thank Prof. Jill Dill Pasteris for assistance with the Raman analyses. We thank Charles Potter at the Smithsonian Institution in Washington, D.C. for providing bulla samples.</t>
  </si>
  <si>
    <t>0377-0486</t>
  </si>
  <si>
    <t>1097-4555</t>
  </si>
  <si>
    <t>J RAMAN SPECTROSC</t>
  </si>
  <si>
    <t>J. Raman Spectrosc.</t>
  </si>
  <si>
    <t>10.1002/jrs.4653</t>
  </si>
  <si>
    <t>CT8TU</t>
  </si>
  <si>
    <t>WOS:000363090200020</t>
  </si>
  <si>
    <t>Zhang, Y; Lu, JL; Wang, JX; Zhou, MG; Chen, CJ</t>
  </si>
  <si>
    <t>Zhang, Yu; Lu, Jingle; Wang, Jianxin; Zhou, MingGuo; Chen, Changjun</t>
  </si>
  <si>
    <t>Baseline sensitivity and resistance risk assessmemt of Rhizoctonia cerealis to thifluzamide, a succinate dehydrogenase inhibitor</t>
  </si>
  <si>
    <t>Rhizoctonia cerealis; Thifluzamide; Baseline sensitivity; Resistance risk assessment</t>
  </si>
  <si>
    <t>MOLECULAR CHARACTERIZATION; BOTRYTIS-CINEREA; BOSCALID RESISTANCE; SHARP EYESPOT; WHEAT; FUNGICIDES; CLASSIFICATION; EFFICACY; SEQUENCE; MUTANTS</t>
  </si>
  <si>
    <t>[Zhang, Yu; Lu, Jingle; Wang, Jianxin; Zhou, MingGuo; Chen, Changjun] Nanjing Agr Univ, Coll Plant Protect, Nanjing 210095, Jiangsu, Peoples R China</t>
  </si>
  <si>
    <t>Chen, CJ (reprint author), Nanjing Agr Univ, Coll Plant Protect, Nanjing 210095, Jiangsu, Peoples R China.</t>
  </si>
  <si>
    <t>changjun-chen@njau.edu.cn</t>
  </si>
  <si>
    <t>National Natural Science Foundation of China [31171880]; Chinese Special Fund for Agro-scientific Research in the Public Interest [201303025, 201303023]</t>
  </si>
  <si>
    <t>This work was supported by grants from: (i) National Natural Science Foundation of China (31171880); and (ii) Chinese Special Fund for Agro-scientific Research in the Public Interest (201303025 and 201303023).</t>
  </si>
  <si>
    <t>10.1016/j.pestbp.2015.05.004</t>
  </si>
  <si>
    <t>CU2NC</t>
  </si>
  <si>
    <t>WOS:000363359200015</t>
  </si>
  <si>
    <t>Zhou, X; Qian, GL; Chen, Y; Du, LC; Liu, FQ; Yuen, GY</t>
  </si>
  <si>
    <t>Zhou, Xue; Qian, Guoliang; Chen, Yuan; Du, Liangcheng; Liu, Fengquan; Yuen, Gary Y.</t>
  </si>
  <si>
    <t>PilG is Involved in the Regulation of Twitching Motility and Antifungal Antibiotic Biosynthesis in the Biological Control Agent Lysobacter enzymogenes</t>
  </si>
  <si>
    <t>CYCLIC DI-GMP; SECONDARY-METABOLITE BIOSYNTHESIS; CHP CHEMOSENSORY SYSTEM; PSEUDOMONAS-AERUGINOSA; STRAIN C3; IV PILUS; ANTIMICROBIAL ACTIVITY; SIGNAL-TRANSDUCTION; BIOCONTROL AGENT; GENE</t>
  </si>
  <si>
    <t>[Zhou, Xue; Qian, Guoliang; Chen, Yuan; Liu, Fengquan] Nanjing Agr Univ, Coll Plant Protect, Nanjing 210095, Jiangsu, Peoples R China; [Zhou, Xue; Qian, Guoliang; Chen, Yuan; Liu, Fengquan] Nanjing Agr Univ, Key Lab Integrated Management Crop Dis &amp; Pests, Minist Educ, Nanjing, Jiangsu, Peoples R China; [Du, Liangcheng] Univ Nebraska, Dept Chem, Lincoln, NE 68588 USA; [Liu, Fengquan] Jiangsu Acad Agr Sci, Inst Plant Protect, Nanjing 210014, Jiangsu, Peoples R China; [Yuen, Gary Y.] Univ Nebraska, Dept Plant Pathol, Lincoln, NE 68583 USA</t>
  </si>
  <si>
    <t>Liu, FQ (reprint author), Nanjing Agr Univ, Coll Plant Protect, Nanjing 210095, Jiangsu, Peoples R China.</t>
  </si>
  <si>
    <t>fqliu20011@sina.com; gyuen1@unl.edu</t>
  </si>
  <si>
    <t>Chinese Scholarship Council; Fundamental Research Funds for the Central Universities [KYZ201205]; National Basic Research (973) program of China [2015CB150602]; National Natural Science Foundation of China [31371981]; Program for New Century Excellent Talents in the University of Ministry of Education of China [NCET-13-0863]; Special Fund for Agro-Scientific Research in the Public Interest [201303015]; National High Technology Research and Development Program ("863" Program) of China [2011AA10A205]; Modern Agricultural Industry Technology System [CARS-29-09]; National "948" program [2014-Z24]; National Institute of Health [R01 AI097260]; University of Nebraska-Lincoln Redox Biology Center</t>
  </si>
  <si>
    <t>X. Zhou is supported by a Joint Ph.D. Scholarship from the Chinese Scholarship Council. This study was supported by Fundamental Research Funds for the Central Universities (number KYZ201205), National Basic Research (973) program of China (2015CB150602), National Natural Science Foundation of China (31371981), Program for New Century Excellent Talents in the University of Ministry of Education of China (NCET-13-0863), Zhongshan Scholars of Nanjing Agricultural University, Special Fund for Agro-Scientific Research in the Public Interest (number201303015), the National High Technology Research and Development Program ("863" Program) of China (2011AA10A205), and Modern Agricultural Industry Technology System (number CARS-29-09) and National "948" program (2014-Z24). This research was part of G. Y. Yuen's participation in Multistate Project W3147 "Managing Plant Microbe Interactions in Soil to Promote Sustainable Agriculture". The research in the Du lab is supported, in part, by the National Institute of Health (R01 AI097260) and a pilot grant from the University of Nebraska-Lincoln Redox Biology Center.</t>
  </si>
  <si>
    <t>10.1094/PHYTO-12-14-0361-R</t>
  </si>
  <si>
    <t>CT8RJ</t>
  </si>
  <si>
    <t>WOS:000363083400004</t>
  </si>
  <si>
    <t>Chen, WC; Li, J; Wen, DP</t>
  </si>
  <si>
    <t>Chen, Wen Chong; Li, Jing; Wen, Dan Ping</t>
  </si>
  <si>
    <t>Investigating the robustness of the agricultural supply chain based on colored Petri nets</t>
  </si>
  <si>
    <t>SIMULATION-TRANSACTIONS OF THE SOCIETY FOR MODELING AND SIMULATION INTERNATIONAL</t>
  </si>
  <si>
    <t>agricultural supply chain; simulation; colored Petri nets; robustness; optimization method</t>
  </si>
  <si>
    <t>OPTIMIZATION; MODEL; MANAGEMENT; UNCERTAINTY; SYSTEMS; COST</t>
  </si>
  <si>
    <t>[Chen, Wen Chong; Li, Jing; Wen, Dan Ping] Nanjing Agr Univ, Fac Engn, Nanjing 210031, Jiangsu, Peoples R China</t>
  </si>
  <si>
    <t>NSFC (National Natural Science Foundation of China) [71301077]; Fundamental Research Funds for the Central Universities [KJQN201407]; Qing Lan Project of Jiangsu Province; research innovation program for college graduates of Jiangsu province [SJLX15_0256]</t>
  </si>
  <si>
    <t>This research was supported in part by: NSFC (National Natural Science Foundation of China) program under Grant 71301077; Fundamental Research Funds for the Central Universities (KJQN201407); Qing Lan Project of Jiangsu Province; and the research innovation program for college graduates of Jiangsu province (SJLX15_0256).</t>
  </si>
  <si>
    <t>0037-5497</t>
  </si>
  <si>
    <t>1741-3133</t>
  </si>
  <si>
    <t>SIMUL-T SOC MOD SIM</t>
  </si>
  <si>
    <t>Simul.-Trans. Soc. Model. Simul. Int.</t>
  </si>
  <si>
    <t>10.1177/0037549715604029</t>
  </si>
  <si>
    <t>Computer Science, Interdisciplinary Applications; Computer Science, Software Engineering</t>
  </si>
  <si>
    <t>CU1XA</t>
  </si>
  <si>
    <t>WOS:000363314400004</t>
  </si>
  <si>
    <t>Wang, XF; Chen, XY; Xu, JF; Dai, C; Shen, WB</t>
  </si>
  <si>
    <t>Wang, Xiaofu; Chen, Xiaoyun; Xu, Junfeng; Dai, Chen; Shen, Wenbiao</t>
  </si>
  <si>
    <t>Degradation and detection of transgenic Bacillus thuringiensis DNA and proteins in flour of three genetically modified rice events submitted to a set of thermal processes</t>
  </si>
  <si>
    <t>Genetically modified; Insect-resistant rice; DNA degradation; Protein degradation; Thermal processing; GMO detection</t>
  </si>
  <si>
    <t>MODIFIED ORGANISMS; INDICA RICE; GENE; MAIZE; QUANTIFICATION; FOOD; RESISTANCE; EXPRESSION; FOODSTUFFS; SAMPLES</t>
  </si>
  <si>
    <t>[Wang, Xiaofu; Chen, Xiaoyun; Xu, Junfeng] Zhejiang Acad Agr Sci, Inst Agr Qual &amp; Standard Agroprod, Hangzhou 310021, Zhejiang, Peoples R China; [Wang, Xiaofu; Dai, Chen; Shen, Wenbiao] Nanjing Agr Univ, Lab Ctr Life Sci, Coll Life Sci, Nanjing 210095, Jiangsu, Peoples R China</t>
  </si>
  <si>
    <t>Shen, WB (reprint author), Nanjing Agr Univ, Lab Ctr Life Sci, Coll Life Sci, Nanjing 210095, Jiangsu, Peoples R China.</t>
  </si>
  <si>
    <t>Public Technology Application Research of Zhejiang Province [2014C22001, 2015C32063]; Zhejiang Provincial Foundation for Natural Science [LY15C200011]</t>
  </si>
  <si>
    <t>This research was supported by a grant from Public Technology Application Research of Zhejiang Province (2014C22001, 2015C32063) and the Zhejiang Provincial Foundation for Natural Science (LY15C200011).</t>
  </si>
  <si>
    <t>10.1016/j.fct.2015.08.010</t>
  </si>
  <si>
    <t>CT5OR</t>
  </si>
  <si>
    <t>WOS:000362860200011</t>
  </si>
  <si>
    <t>He, YQ; Cheng, JP; Liu, LF; Li, XD; Yang, B; Zhang, HS; Wang, ZF</t>
  </si>
  <si>
    <t>He, Yong-qi; Cheng, Jin-ping; Liu, Liang-feng; Li, Xiao-dan; Yang, Bin; Zhang, Hong-sheng; Wang, Zhou-fei</t>
  </si>
  <si>
    <t>Effects of pre-harvest chemical application on rice desiccation and seed quality</t>
  </si>
  <si>
    <t>Chemical desiccant; Rice; Seed desiccation; Seed germination</t>
  </si>
  <si>
    <t>SOYBEAN GLYCINE-MAX; DIQUAT; HARVEST; YIELD; L.; GERMINATION; HERBICIDES; PARAQUAT; DORMANCY; VIGOR</t>
  </si>
  <si>
    <t>[He, Yong-qi; Cheng, Jin-ping; Liu, Liang-feng; Li, Xiao-dan; Yang, Bin; Zhang, Hong-sheng; Wang, Zhou-fei] Nanjing Agr Univ, Jiangsu Collaborat Innovat Ctr Modern Crop Prod, State Key Lab Crop Genet &amp; Germplasm Enhancement, Lab Seed Sci &amp; Technol, Nanjing 210095, Jiangsu, Peoples R China</t>
  </si>
  <si>
    <t>Zhang, HS (reprint author), Nanjing Agr Univ, Jiangsu Collaborat Innovat Ctr Modern Crop Prod, State Key Lab Crop Genet &amp; Germplasm Enhancement, Lab Seed Sci &amp; Technol, Nanjing 210095, Jiangsu, Peoples R China.</t>
  </si>
  <si>
    <t>hszhang@njau.edu.cn; wzf@njau.edu.cn</t>
  </si>
  <si>
    <t>Special Fund for Agro-scientific Research in the Public Interest [201203052]; Fundamental Research Funds for the Central Universities [KYZ201402, KYZ 201202-9]; National Natural Science Foundation of China [31271806]</t>
  </si>
  <si>
    <t>Project supported by the Special Fund for Agro-scientific Research in the Public Interest (No. 201203052), the Fundamental Research Funds for the Central Universities (Nos. KYZ201402 and KYZ 201202-9), and the National Natural Science Foundation of China (No. 31271806)</t>
  </si>
  <si>
    <t>10.1631/jzus.B1500032</t>
  </si>
  <si>
    <t>CT6GZ</t>
  </si>
  <si>
    <t>WOS:000362912800001</t>
  </si>
  <si>
    <t>Mcgrath, SP; Zhao, FJ</t>
  </si>
  <si>
    <t>Mcgrath, S. P.; Zhao, F. J.</t>
  </si>
  <si>
    <t>Concentrations of metals and metalloids in soils that have the potential to lead to exceedance of maximum limit concentrations of contaminants in food and feed</t>
  </si>
  <si>
    <t>SOIL USE AND MANAGEMENT</t>
  </si>
  <si>
    <t>Biosolids; toxicity; risk assessment; food standards; arsenic; cadmium; lead</t>
  </si>
  <si>
    <t>HEAVY-METALS; WHEAT-GRAIN; CADMIUM CONCENTRATIONS; BRITISH WHEAT; SEWAGE-SLUDGE; BARLEY-GRAIN; ACCUMULATION; RICE; VEGETABLES; INGESTION</t>
  </si>
  <si>
    <t>[Mcgrath, S. P.; Zhao, F. J.] Rothamsted Res, Harpenden AL5 2JQ, Herts, England; [Zhao, F. J.] Nanjing Agr Univ, Coll Resources &amp; Environm Sci, Nanjing 210095, Jiangsu, Peoples R China</t>
  </si>
  <si>
    <t>Mcgrath, SP (reprint author), Rothamsted Res, Harpenden AL5 2JQ, Herts, England.</t>
  </si>
  <si>
    <t>steve.mcgrath@rothamsted.ac.uk</t>
  </si>
  <si>
    <t>McGrath, Steve/B-5127-2008; Zhao, Fang-Jie/A-8339-2008</t>
  </si>
  <si>
    <t>McGrath, Steve/0000-0003-0952-8947; Zhao, Fang-Jie/0000-0002-0164-169X</t>
  </si>
  <si>
    <t>0266-0032</t>
  </si>
  <si>
    <t>1475-2743</t>
  </si>
  <si>
    <t>SOIL USE MANAGE</t>
  </si>
  <si>
    <t>Soil Use Manage.</t>
  </si>
  <si>
    <t>10.1111/sum.12080</t>
  </si>
  <si>
    <t>CT6CA</t>
  </si>
  <si>
    <t>WOS:000362897400003</t>
  </si>
  <si>
    <t>Cui, YK; Tian, ZW; Zhang, X; Muhammad, A; Han, HM; Jiang, D; Cao, WX; Dai, TB</t>
  </si>
  <si>
    <t>Cui, Yakun; Tian, Zhongwei; Zhang, Xu; Muhammad, Abid; Han, Huimin; Jiang, Dong; Cao, Weixing; Dai, Tingbo</t>
  </si>
  <si>
    <t>Effect of water deficit during vegetative growth periods on post-anthesis photosynthetic capacity and grain yield in winter wheat (Triticum aestivum L.)</t>
  </si>
  <si>
    <t>Water deficit; Vegetative stage; Photosynthesis; Grain yield; Winter wheat (Triticum aestivum L.)</t>
  </si>
  <si>
    <t>HIGH-TEMPERATURE STRESS; CHLOROPHYLL FLUORESCENCE; ELECTRON-TRANSPORT; DROUGHT; LEAVES; PLANTS; AREA; PERFORMANCE; COMPONENTS; TOLERANCE</t>
  </si>
  <si>
    <t>[Cui, Yakun; Tian, Zhongwei; Zhang, Xu; Muhammad, Abid; Han, Huimin; Jiang, Dong; Cao, Weixing; Dai, Tingbo] Nanjing Agr Univ, Minist Agr, Key Lab Crop Physiol Ecol &amp; Prod Management, Nanjing 210095, Jiangsu, Peoples R China</t>
  </si>
  <si>
    <t>Dai, TB (reprint author), Nanjing Agr Univ, Minist Agr, Key Lab Crop Physiol Ecol &amp; Prod Management, Nanjing 210095, Jiangsu, Peoples R China.</t>
  </si>
  <si>
    <t>Priority Academic Program Development of Jiangsu Higher Education Institutions (PAPD); Natural Science Foundation of Jiangsu Province, China [BK20140705]; China Agriculture Research System [CARS-03]</t>
  </si>
  <si>
    <t>We acknowledge generous financial support from a Project Funded by the Priority Academic Program Development of Jiangsu Higher Education Institutions (PAPD), the Natural Science Foundation of Jiangsu Province, China (Grant No. BK20140705) and the China Agriculture Research System (CARS-03).</t>
  </si>
  <si>
    <t>10.1007/s11738-015-1944-2</t>
  </si>
  <si>
    <t>CS7UJ</t>
  </si>
  <si>
    <t>WOS:000362291800002</t>
  </si>
  <si>
    <t>Li, QF; Hu, LS; Yang, P; Zhang, Q; Waqas, Y; Liu, TF; Zhang, LL; Wang, S; Chen, W; Le, Y; Ullah, S; Chen, QS</t>
  </si>
  <si>
    <t>Li, Quanfu; Hu, Lisi; Yang, Ping; Zhang, Qian; Waqas, Yasir; Liu, Tengfei; Zhang, Linli; Wang, Shuai; Chen, Wei; Le, Yuan; Ullah, Shakeeb; Chen, Qiusheng</t>
  </si>
  <si>
    <t>Expression of TLR2/4 in the sperm-storing oviduct of the Chinese soft-shelled turtle Pelodiscus sinensis during hibernation season</t>
  </si>
  <si>
    <t>ECOLOGY AND EVOLUTION</t>
  </si>
  <si>
    <t>Hibernation; oviduct; soft-shelled turtle; sperm storage; TLR2; 4</t>
  </si>
  <si>
    <t>TOLL-LIKE RECEPTORS; FEMALE REPRODUCTIVE-TRACT; DROSOPHILA-MELANOGASTER; EPITHELIAL-CELLS; GENE-EXPRESSION; RESIDENT SPERM; HEN OVIDUCT; STORAGE; RECOGNITION; SPERMATOZOA</t>
  </si>
  <si>
    <t>[Li, Quanfu; Hu, Lisi; Yang, Ping; Zhang, Qian; Waqas, Yasir; Liu, Tengfei; Zhang, Linli; Wang, Shuai; Chen, Wei; Le, Yuan; Ullah, Shakeeb; Chen, Qiusheng] Nanjing Agr Univ, Coll Vet Med, Lab Anim Cell Biol &amp; Embryol, Nanjing 210095, Jiangsu, Peoples R China</t>
  </si>
  <si>
    <t>National Science Foundation of China [31272521]; Priority Academic Program Development of Jiangsu Higher Education Institutions (PAPD)</t>
  </si>
  <si>
    <t>This work was supported by 31272521 from the National Science Foundation of China and a project funded by the Priority Academic Program Development of Jiangsu Higher Education Institutions (PAPD).</t>
  </si>
  <si>
    <t>2045-7758</t>
  </si>
  <si>
    <t>ECOL EVOL</t>
  </si>
  <si>
    <t>Ecol. Evol.</t>
  </si>
  <si>
    <t>10.1002/ece3.1726</t>
  </si>
  <si>
    <t>Ecology</t>
  </si>
  <si>
    <t>CT0YF</t>
  </si>
  <si>
    <t>WOS:000362523300021</t>
  </si>
  <si>
    <t>Shi, HY; Sheng, EZ; Feng, L; Zhou, LL; Hua, XD; Wang, MH</t>
  </si>
  <si>
    <t>Shi, Haiyan; Sheng, Enze; Feng, Lu; Zhou, Liangliang; Hua, Xiude; Wang, Minghua</t>
  </si>
  <si>
    <t>Simultaneous detection of imidacloprid and parathion by the dual-labeled time-resolved fluoroimmunoassay</t>
  </si>
  <si>
    <t>Imidacloprid; Parathion; Europium; Samarium; Time-resolved fluoroimmunoassay</t>
  </si>
  <si>
    <t>THYROID-STIMULATING HORMONE; LINKED-IMMUNOSORBENT-ASSAY; FLUORESCENCE IMMUNOASSAY; AGRICULTURAL SAMPLES; WATER SAMPLES; SERUM; CARBOFURAN; THYROXINE; ANTIBODY</t>
  </si>
  <si>
    <t>[Shi, Haiyan; Sheng, Enze; Feng, Lu; Zhou, Liangliang; Hua, Xiude; Wang, Minghua] Nanjing Agr Univ, Key Lab Integrated Management Crop Dis &amp; Pests, Jiangsu Key Lab Pesticide Sci, Dept Pesticide Sci,Coll Plant Protect,Minist Educ, Nanjing 210095, Jiangsu, Peoples R China</t>
  </si>
  <si>
    <t>National Natural Science Foundation of China [31301692]; Fundamental Research Funds for the Central Universities [KJQN201433, KYZ201305]</t>
  </si>
  <si>
    <t>This project was supported by the National Natural Science Foundation of China (31301692) and the Fundamental Research Funds for the Central Universities (KJQN201433 and KYZ201305).</t>
  </si>
  <si>
    <t>10.1007/s11356-015-4697-y</t>
  </si>
  <si>
    <t>CS8IB</t>
  </si>
  <si>
    <t>WOS:000362329300048</t>
  </si>
  <si>
    <t>Sheng, Y; Fan, FX; Jensen, O; Zhong, ZT; Kan, BA; Wang, H; Zhu, J</t>
  </si>
  <si>
    <t>Sheng, Ying; Fan, Fenxia; Jensen, Owen; Zhong, Zengtao; Kan, Biao; Wang, Hui; Zhu, Jun</t>
  </si>
  <si>
    <t>Dual Zinc Transporter Systems in Vibrio cholerae Promote Competitive Advantages over Gut Microbiome</t>
  </si>
  <si>
    <t>INFECTION AND IMMUNITY</t>
  </si>
  <si>
    <t>VIRULENCE GENE-EXPRESSION; ESCHERICHIA-COLI; SALMONELLA-ENTERICA; HOMEOSTASIS; HOST; PROTEINS; PATHOGEN; ZNUABC; ZUR; ENVIRONMENTS</t>
  </si>
  <si>
    <t>[Sheng, Ying; Zhong, Zengtao; Wang, Hui; Zhu, Jun] Nanjing Agr Univ, Dept Microbiol, Nanjing, Jiangsu, Peoples R China; [Sheng, Ying; Fan, Fenxia; Kan, Biao] Chinese Ctr Dis Control &amp; Prevent, Natl Inst Communicable Dis Control &amp; Prevent, State Key Lab Infect Dis Prevent &amp; Control, Beijing, Peoples R China; [Jensen, Owen; Zhu, Jun] Univ Penn, Dept Microbiol, Perelman Sch Med, Philadelphia, PA 19104 USA; [Kan, Biao] Collaborat Innovat Ctr Diag &amp; Treatment Infect Di, Hangzhou, Zhejiang, Peoples R China</t>
  </si>
  <si>
    <t>Wang, H (reprint author), Nanjing Agr Univ, Dept Microbiol, Nanjing, Jiangsu, Peoples R China.</t>
  </si>
  <si>
    <t>wanghui@njau.edu.cn; junzhu@mail.med.upenn.edu</t>
  </si>
  <si>
    <t>NIH/NIAID R01 grant [AI080654]; Priority Project of State Key Laboratory for Infectious Disease Prevention and Control [2014SKLID101]; NSFC [81371763]</t>
  </si>
  <si>
    <t>This study is supported by an NIH/NIAID R01 grant (AI080654) (to J.Z.), the Priority Project of State Key Laboratory for Infectious Disease Prevention and Control (2014SKLID101) (to B.K.), and an NSFC grant (81371763) (to H.W.).</t>
  </si>
  <si>
    <t>0019-9567</t>
  </si>
  <si>
    <t>1098-5522</t>
  </si>
  <si>
    <t>INFECT IMMUN</t>
  </si>
  <si>
    <t>Infect. Immun.</t>
  </si>
  <si>
    <t>10.1128/IAI.00447-15</t>
  </si>
  <si>
    <t>Immunology; Infectious Diseases</t>
  </si>
  <si>
    <t>CT0NJ</t>
  </si>
  <si>
    <t>WOS:000362492600014</t>
  </si>
  <si>
    <t>Meng, C; He, Q; Huang, JW; Cao, Q; Yan, X; Li, SP; Jiang, JD</t>
  </si>
  <si>
    <t>Meng, Chao; He, Qin; Huang, Jun-Wei; Cao, Qin; Yan, Xin; Li, Shun-Peng; Jiang, Jian-Dong</t>
  </si>
  <si>
    <t>Degradation of chlorothalonil through a hydrolytic dehalogenase secreted from Bacillus subtilis WB800</t>
  </si>
  <si>
    <t>Chlorothalonil hydrolytic dehalogenase (Chd); Secretory expression; Bacillus subtilis; Enzymatic degradation; Vegetables</t>
  </si>
  <si>
    <t>METHYL PARATHION HYDROLASE; PESTICIDE-RESIDUES; AGRICULTURAL SOIL; CONTAMINATED SOIL; OPTIMIZATION; WATER; FERMENTATION; EXPRESSION; PROTEASE; REMOVAL</t>
  </si>
  <si>
    <t>[Meng, Chao; He, Qin; Huang, Jun-Wei; Yan, Xin; Li, Shun-Peng; Jiang, Jian-Dong] Nanjing Agr Univ, Coll Life Sci, Minist Agr, Dept Microbiol,Key Lab Microbiol Engn Agr Environ, Nanjing 210095, Jiangsu, Peoples R China; [Cao, Qin] China Natl Ctr Biotechnol Dev, Beijing 100039, Peoples R China</t>
  </si>
  <si>
    <t>Chinese National Science Foundation for Excellent Young Scholars [31222003]; Program for New Century Excellent Talents in University [NCET-12-0892]; China Postdoctoral Science Foundation [2014M561660]; National High Technology Research and Development Program of China [2013AA102804]</t>
  </si>
  <si>
    <t>Financial support to this study was provided by the Chinese National Science Foundation for Excellent Young Scholars (31222003), the Program for New Century Excellent Talents in University (NCET-12-0892), the China Postdoctoral Science Foundation (2014M561660) and the National High Technology Research and Development Program of China (2013AA102804).</t>
  </si>
  <si>
    <t>10.1016/j.ibiod.2015.05.017</t>
  </si>
  <si>
    <t>CS8AP</t>
  </si>
  <si>
    <t>WOS:000362308400014</t>
  </si>
  <si>
    <t>Yao, L; Jia, XJ; Zhao, JD; Cao, Q; Xie, XT; Yu, LL; He, J; Tao, Q</t>
  </si>
  <si>
    <t>Yao, Li; Jia, Xingjun; Zhao, Jiadong; Cao, Qin; Xie, Xiangting; Yu, Linlu; He, Jian; Tao, Qing</t>
  </si>
  <si>
    <t>Degradation of the herbicide dicamba by two sphingomonads via different O-demethylation mechanisms</t>
  </si>
  <si>
    <t>Dicamba; Microbial degradation; Sphingomonads; O-demethylation; Tetrahydrofolic acid-dependent O-demethylase</t>
  </si>
  <si>
    <t>PAUCIMOBILIS SYK-6; PSEUDOMONAS-MALTOPHILIA; GENE; BIODEGRADATION; CONSORTIUM; SYRINGATE; CATALYZES; VANILLATE; PATHWAY; CLONING</t>
  </si>
  <si>
    <t>[Yao, Li; Jia, Xingjun; Zhao, Jiadong; Yu, Linlu; He, Jian] Nanjing Agr Univ, Life Sci Coll, Key Lab Microbiol Engn Agr Environm, Minist Agr,Life Sci Coll Lab Ctr, Nanjing 210095, Jiangsu, Peoples R China; [Xie, Xiangting; Tao, Qing] Beijing DBN Technol Grp Co Ltd, DBN Biotech Ctr, Beijing 100193, Peoples R China; [Cao, Qin] China Natl Ctr Biotechnol Dev, Beijing 100039, Peoples R China</t>
  </si>
  <si>
    <t>He, J (reprint author), Nanjing Agr Univ, Life Sci Coll, Key Lab Microbiol Engn Agr Environm, Minist Agr,Life Sci Coll Lab Ctr, Nanjing 210095, Jiangsu, Peoples R China.</t>
  </si>
  <si>
    <t>hejian@njau.edu.cn; qing.tao@dbn.com.cn</t>
  </si>
  <si>
    <t>10.1016/j.ibiod.2015.06.016</t>
  </si>
  <si>
    <t>WOS:000362308400045</t>
  </si>
  <si>
    <t>Waigi, MG; Kang, FX; Goikavi, C; Ling, WT; Gao, YZ</t>
  </si>
  <si>
    <t>Waigi, Michael Gatheru; Kang, Fuxing; Goikavi, Carspar; Ling, Wanting; Gao, Yanzheng</t>
  </si>
  <si>
    <t>Phenanthrene biodegradation by sphingomonads and its application in the contaminated soils and sediments: A review</t>
  </si>
  <si>
    <t>Biodegradation; Polycyclic aromatic hydrocarbons; Phenanthrene; Sphingomonads</t>
  </si>
  <si>
    <t>POLYCYCLIC AROMATIC-HYDROCARBONS; 2-PHASE PARTITIONING BIOREACTOR; SPHINGOBIUM-YANOIKUYAE B1; SURFACE-ACTIVE COMPOUNDS; M-XYLENE DEGRADATION; YURKOV ET-AL; SP STRAIN P2; SP-NOV.; GENUS SPHINGOMONAS; DEGRADING BACTERIUM</t>
  </si>
  <si>
    <t>[Waigi, Michael Gatheru; Kang, Fuxing; Goikavi, Carspar; Ling, Wanting; Gao, Yanzheng] Nanjing Agr Univ, Coll Resource &amp; Environm Sci, Inst Organ Contaminant Control &amp; Soil Remediat, Nanjing 210095, Jiangsu, Peoples R China</t>
  </si>
  <si>
    <t>Gao, YZ (reprint author), Nanjing Agr Univ, Coll Resource &amp; Environm Sci, Inst Organ Contaminant Control &amp; Soil Remediat, Weigang Rd 1, Nanjing 210095, Jiangsu, Peoples R China.</t>
  </si>
  <si>
    <t>National Science Foundation of China [41171380, 51278252, 21477056]; Science Foundation of Jiangsu Province [BK20130030]</t>
  </si>
  <si>
    <t>This work was financially supported by the National Science Foundation of China (41171380, 51278252, 21477056) and the Science Foundation of Jiangsu Province (BK20130030).</t>
  </si>
  <si>
    <t>10.1016/j.ibiod.2015.06.008</t>
  </si>
  <si>
    <t>WOS:000362308400046</t>
  </si>
  <si>
    <t>Song, JF; Liu, CQ; Jiang, XQ; Li, DJ</t>
  </si>
  <si>
    <t>Song, J. F.; Liu, C. Q.; Jiang, X. Q.; Li, D. J.</t>
  </si>
  <si>
    <t>Quality Evaluation of Vacuum Microwave-Dried Immature Vegetable Soybean (Glycine Max [L.] Merr.)</t>
  </si>
  <si>
    <t>JOURNAL OF FOOD QUALITY</t>
  </si>
  <si>
    <t>HOT-AIR; ANTIOXIDANT CAPACITY; DRYING KINETICS; TEXTURE; CHIPS; COLOR; RETENTION; VARIETIES; EDAMAME; SLICES</t>
  </si>
  <si>
    <t>[Song, J. F.; Liu, C. Q.; Li, D. J.] Jiangsu Acad Agr Sci, Inst Farm Prod Proc, Nanjing 210014, Jiangsu, Peoples R China; [Song, J. F.; Liu, C. Q.] Natl Agr Sci &amp; Technol Innovat Ctr East China, Engn Res Ctr Agr Prod Proc, Nanjing 210014, Jiangsu, Peoples R China; [Jiang, X. Q.] Nanjing Agr Univ, Coll Food Sci &amp; Technol, Nanjing, Jiangsu, Peoples R China</t>
  </si>
  <si>
    <t>Song, JF (reprint author), Jiangsu Acad Agr Sci, Inst Farm Prod Proc, Nanjing 210014, Jiangsu, Peoples R China.</t>
  </si>
  <si>
    <t>songjiangfeng102@163.com; liuchunquan2009@163.com</t>
  </si>
  <si>
    <t>National Natural Science Foundation of China [31301534]; Nantong Special Science and Technology Innovation Project [XA2013012]</t>
  </si>
  <si>
    <t>This work was supported by Grants-in-Aid for Scientific Research from the National Natural Science Foundation of China (No. 31301534) and Nantong Special Science and Technology Innovation Project (No. XA2013012).</t>
  </si>
  <si>
    <t>0146-9428</t>
  </si>
  <si>
    <t>1745-4557</t>
  </si>
  <si>
    <t>J FOOD QUALITY</t>
  </si>
  <si>
    <t>J. Food Qual.</t>
  </si>
  <si>
    <t>10.1111/jfq.12149</t>
  </si>
  <si>
    <t>CT0ZQ</t>
  </si>
  <si>
    <t>WOS:000362527200004</t>
  </si>
  <si>
    <t>Shen, HS; Gu, RB; Xu, GC; Xu, P; Nie, ZJ; Hu, YC</t>
  </si>
  <si>
    <t>Shen, Huaishun; Gu, Ruobo; Xu, Gangchun; Xu, Pao; Nie, Zijuan; Hu, Yacheng</t>
  </si>
  <si>
    <t>In-depth transcriptome analysis of Coilia ectenes, an important fish resource in the Yangtze River: de novo assembly, gene annotation</t>
  </si>
  <si>
    <t>Coilia ectenes; Transcriptome; Transcript; Next generation sequencing</t>
  </si>
  <si>
    <t>[Shen, Huaishun; Gu, Ruobo; Xu, Gangchun; Xu, Pao; Nie, Zijuan] Chinese Acad Fishery Sci, Freshwater Fisheries Res Ctr, Minist Agr, Key Lab Freshwater Fisheries &amp; Germplasm Resource, Wuxi 214081, Peoples R China; [Shen, Huaishun; Xu, Pao; Hu, Yacheng] Nanjing Agr Univ, Wuxi Fisheries Coll, Nanjing 210095, Jiangsu, Peoples R China</t>
  </si>
  <si>
    <t>Xu, P (reprint author), Chinese Acad Fishery Sci, Freshwater Fisheries Res Ctr, Minist Agr, Key Lab Freshwater Fisheries &amp; Germplasm Resource, Wuxi 214081, Peoples R China.</t>
  </si>
  <si>
    <t>National Special Research Fund for Non-Profit Sector [201203065]; National Key Technology RD Program [2012BAD26B05]</t>
  </si>
  <si>
    <t>This work was supported by a grant from the National Special Research Fund for Non-Profit Sector (201203065) and the National Key Technology R&amp;D Program (2012BAD26B05).</t>
  </si>
  <si>
    <t>10.1016/j.margen.2015.03.002</t>
  </si>
  <si>
    <t>CT2FS</t>
  </si>
  <si>
    <t>WOS:000362618000002</t>
  </si>
  <si>
    <t>Zhang, HR; Hao, DR; Sitoe, HM; Yin, ZT; Hu, ZB; Zhang, GZ; Yu, DY</t>
  </si>
  <si>
    <t>Zhang, Huairen; Hao, Derong; Sitoe, Helder Manuel; Yin, Zhitong; Hu, Zhenbin; Zhang, Guozheng; Yu, Deyue</t>
  </si>
  <si>
    <t>Genetic dissection of the relationship between plant architecture and yield component traits in soybean (Glycine max) by association analysis across multiple environments</t>
  </si>
  <si>
    <t>plant architecture; association mapping; phenotyping; single nucleotide polymorphisms (SNPs)</t>
  </si>
  <si>
    <t>AGRONOMIC TRAITS; L.-MERR.; GREEN-REVOLUTION; QTL ANALYSIS; SEED SIZE; POPULATIONS; RICE; LOCI; RESISTANCE; MAIZE</t>
  </si>
  <si>
    <t>[Zhang, Huairen; Sitoe, Helder Manuel; Hu, Zhenbin; Zhang, Guozheng; Yu, Deyue] Nanjing Agr Univ, Natl Ctr Soybean Improvement, Natl Key Lab Crop Genet &amp; Germplasm Enhancement, Nanjing 210095, Jiangsu, Peoples R China; [Hao, Derong] Jiangsu Yanjiang Inst Agr Sci, Nantong 226541, Peoples R China; [Yin, Zhitong] Yangzhou Univ, Jiangsu Prov Key Lab Crop Genet &amp; Physiol, Yangzhou 225009, Peoples R China</t>
  </si>
  <si>
    <t>National Basic Research Program of China (973 Program) [2010CB125906]; National Natural Science Foundation of China [31301341, 31371644]; Jiangsu Provincial Support Program [BE2012328, BK2012768]; Program for Changjiang Scholars and Innovative Research Team [PCSIRT13073]</t>
  </si>
  <si>
    <t>This work was supported in part by the National Basic Research Program of China (973 Program) (2010CB125906), the National Natural Science Foundation of China (31301341, 31371644), the Jiangsu Provincial Support Program (BE2012328, BK2012768) and the Program for Changjiang Scholars and Innovative Research Team (PCSIRT13073).</t>
  </si>
  <si>
    <t>10.1111/pbr.12305</t>
  </si>
  <si>
    <t>CT0VR</t>
  </si>
  <si>
    <t>WOS:000362516100010</t>
  </si>
  <si>
    <t>A genome-wide survey reveals abundant rice blast Rgenes in resistant cultivars</t>
  </si>
  <si>
    <t>Magnaporthe oryzae; Oryza sativa; plant resistance genes; rice blast; genome-wide survey</t>
  </si>
  <si>
    <t>AXONOPODIS PV. VESICATORIA; MAGNAPORTHE-ORYZAE; RECENT PROGRESS; REPEAT PROTEIN; R-GENES; DISEASE; EVOLUTION; BINDING; EFFECTORS; ENCODES</t>
  </si>
  <si>
    <t>[Zhang, Xiaohui; Yang, Sihai; Jia, Yanxiao; Huang, Ju; Tan, Shengjun; Gu, Longjiang; Chen, Jian-Qun; Tian, Dacheng] Nanjing Univ, Dept Biol, State Key Lab Pharmaceut Biotechnol, Nanjing 210023, Jiangsu, Peoples R China; [Wang, Jiao] Nanjing Agr Univ, Natl Ctr Soybean Improvement, Natl Key Lab Crop Genet &amp; Germplasm Enhancement, Nanjing 210095, Jiangsu, Peoples R China; [Zhong, Yan] Nanjing Agr Univ, Coll Hort, Nanjing 210095, Jiangsu, Peoples R China; [Wang, Ling; Pan, Qinghua] South China Agr Univ, State Key Lab Conservat &amp; Utilizat Subtrop Agrobi, Guangzhou 510642, Guangdong, Peoples R China; [Bergelson, Joy] Univ Chicago, Dept Ecol &amp; Evolut, Chicago, IL 60637 USA</t>
  </si>
  <si>
    <t>panqh@acau.edu.cn; jbergels@uchicago.edu; dtian@nju.edu.cn</t>
  </si>
  <si>
    <t>National Natural Science Foundation of China [91331205, 31571267, 31570368]; NSFC of Jiangsu Province [BK2011015]; PCSIRT [IRT_14R27]; NIH [GM057994]; NSFC [U1131003]; Program for Changjiang Scholars and Innovative Research Team in University [IRT1020]; Fundamental Research Funds for the Central Universities</t>
  </si>
  <si>
    <t>This work was supported by the National Natural Science Foundation of China (91331205, 31571267 and 31570368), NSFC of Jiangsu Province (BK2011015) and PCSIRT (IRT_14R27) to D.T. or X.Z., NIH grant (GM057994) to J.B. and NSFC (U1131003) to Q.P, Program for Changjiang Scholars and Innovative Research Team in University (IRT1020), Fundamental Research Funds for the Central Universities. Some rice materials are kindly supplied by China National Rice Research Institute, China.</t>
  </si>
  <si>
    <t>10.1111/tpj.12955</t>
  </si>
  <si>
    <t>CT1LS</t>
  </si>
  <si>
    <t>WOS:000362560400002</t>
  </si>
  <si>
    <t>Zhu, YF; Li, YB; Fei, F; Wang, ZK; Wang, W; Cao, AZ; Liu, Y; Han, S; Xing, LP; Wang, HY; Chen, W; Tang, SY; Huang, XH; Shen, QH; Xie, Q; Wang, X</t>
  </si>
  <si>
    <t>Zhu, Yanfei; Li, Yingbo; Fei, Fei; Wang, Zongkuan; Wang, Wei; Cao, Aizhong; Liu, Yuan; Han, Shuang; Xing, Liping; Wang, Haiyan; Chen, Wei; Tang, Sanyuan; Huang, Xiahe; Shen, Qianhua; Xie, Qi; Wang, Xiue</t>
  </si>
  <si>
    <t>E3 ubiquitin ligase gene CMPG1-V from Haynaldia villosa L. contributes to powdery mildew resistance in common wheat (Triticum aestivum L.)</t>
  </si>
  <si>
    <t>Triticum aestivum L; Haynaldia villosa L; powdery mildew; plant U-box protein (PUB); ubiquitination; genetic transformation</t>
  </si>
  <si>
    <t>PATTERN-RECOGNITION RECEPTORS; PROGRAMMED CELL-DEATH; U-BOX; NITRIC-OXIDE; ARABIDOPSIS-THALIANA; DISEASE RESISTANCE; INNATE IMMUNITY; PROTEIN; EXPRESSION; DEFENSE</t>
  </si>
  <si>
    <t>[Zhu, Yanfei; Li, Yingbo; Fei, Fei; Wang, Zongkuan; Wang, Wei; Cao, Aizhong; Liu, Yuan; Han, Shuang; Xing, Liping; Wang, Haiyan; Chen, Wei; Wang, Xiue] Nanjing Agr Univ, Jiangsu Collaborat Innovat Ctr Modern Crop Prod, Cytogenet Inst, State Key Lab Crop Genet &amp; Germplasm Enhancement, Nanjing 210095, Jiangsu, Peoples R China; [Tang, Sanyuan; Huang, Xiahe; Shen, Qianhua; Xie, Qi] Chinese Acad Sci, Inst Genet &amp; Dev Biol, Beijing 100101, Peoples R China</t>
  </si>
  <si>
    <t>Xie, Q (reprint author), Chinese Acad Sci, Inst Genet &amp; Dev Biol, Beijing 100101, Peoples R China.</t>
  </si>
  <si>
    <t>qxie@genetics.ac.cn; xiuew@njau.edu.cn</t>
  </si>
  <si>
    <t>Important National Science &amp; Technology Specific Projects in Transgenic Research [2013ZX08002001-007, 2009ZK08009-086B, 2011ZX08002-001, 2014ZX0800907B]; National Science Foundation of China [31471490]; Chinese High Tech Program of China [2011AA1001]; Specialized Research Fund for the Doctoral Program of Higher Education of China [20090097110012]; Program of Introducing Talents of Discipline to Universities [B08025]; Priority Academic Program Development of Jiangsu Higher Education Institutions; Project Development of Seed Industry for Shanghai Agricultural World; Fundamental Research Funds for the Central Universities [KYZ201202]; High-Level Taltent in Six Industries of Jiangsu province; State Key Laboratory of Plant Cell and Chromosome Engineering [PCCE-2010-KF-04]</t>
  </si>
  <si>
    <t>Financial support from the Important National Science &amp; Technology Specific Projects in Transgenic Research (project numbers 2013ZX08002001-007, 2009ZK08009-086B, 2011ZX08002-001 and 2014ZX0800907B), the National Science Foundation of China (number 31471490), the Chinese High Tech Program of China (number 2011AA1001), the Specialized Research Fund for the Doctoral Program of Higher Education of China (number 20090097110012), the Program of Introducing Talents of Discipline to Universities (number B08025), a project funded by the Priority Academic Program Development of Jiangsu Higher Education Institutions and Project Development of Seed Industry for Shanghai Agricultural World (2012), Fundamental Research Funds for the Central Universities (number KYZ201202), High-Level Taltent in Six Industries of Jiangsu province, and the State Key Laboratory of Plant Cell and Chromosome Engineering (number PCCE-2010-KF-04) is gratefully acknowledged.</t>
  </si>
  <si>
    <t>10.1111/tpj.12966</t>
  </si>
  <si>
    <t>WOS:000362560400012</t>
  </si>
  <si>
    <t>Guo, DW; Dou, DD; Ge, L; Huang, ZH; Wang, LP; Gu, N</t>
  </si>
  <si>
    <t>Guo, Dawei; Dou, Dandan; Ge, Lin; Huang, Zhihai; Wang, Liping; Gu, Ning</t>
  </si>
  <si>
    <t>A caffeic acid mediated facile synthesis of silver nanoparticles with powerful anti-cancer activity</t>
  </si>
  <si>
    <t>COLLOIDS AND SURFACES B-BIOINTERFACES</t>
  </si>
  <si>
    <t>Silver nanoparticles; Caffeic acid; Anti-cancer activity; Apoptosis</t>
  </si>
  <si>
    <t>MYELOID-LEUKEMIA CELLS; GREEN SYNTHESIS; METAL NANOPARTICLES; OXIDATIVE STRESS; CANCER CELLS; BIOLOGICAL SYNTHESIS; NANOMATERIALS; BIOSYNTHESIS; APOPTOSIS; ANTIBACTERIAL</t>
  </si>
  <si>
    <t>[Guo, Dawei; Dou, Dandan; Ge, Lin; Wang, Liping] Nanjing Agr Univ, Coll Vet Med, Lab Vet Pharmacol &amp; Toxicol, Nanjing 210095, Jiangsu, Peoples R China; [Huang, Zhihai; Gu, Ning] Southeast Univ, Sch Biol Sci &amp; Med Engn, Jiangsu Key Lab Biomat &amp; Devices, State Key Lab Bioelect, Nanjing 210096, Jiangsu, Peoples R China</t>
  </si>
  <si>
    <t>Wang, LP (reprint author), Nanjing Agr Univ, Coll Vet Med, Lab Vet Pharmacol &amp; Toxicol, 1 Weigang, Nanjing 210095, Jiangsu, Peoples R China.</t>
  </si>
  <si>
    <t>wlp71@163.com; guning@seu.edu.cn</t>
  </si>
  <si>
    <t>Huang, Zhihai/N-1409-2014</t>
  </si>
  <si>
    <t>Natural Science Foundation of Jiangsu Province in China [BK20140716]; China Postdoctoral Science Foundation Funded Project [2015M571771]; National Key Basic Research Program of China [2011CB933503]; Priority Academic Program Development of Jiangsu Higher Education Institutions (PAPD)</t>
  </si>
  <si>
    <t>This work was supported by the grants from the Natural Science Foundation of Jiangsu Province in China (BK20140716), the China Postdoctoral Science Foundation Funded Project (2015M571771), the National Key Basic Research Program of China (2011CB933503), and a Project Funded by the Priority Academic Program Development of Jiangsu Higher Education Institutions (PAPD).</t>
  </si>
  <si>
    <t>0927-7765</t>
  </si>
  <si>
    <t>1873-4367</t>
  </si>
  <si>
    <t>COLLOID SURFACE B</t>
  </si>
  <si>
    <t>Colloid Surf. B-Biointerfaces</t>
  </si>
  <si>
    <t>10.1016/j.colsurfb.2015.06.070</t>
  </si>
  <si>
    <t>Biophysics; Chemistry, Physical; Materials Science, Biomaterials</t>
  </si>
  <si>
    <t>Biophysics; Chemistry; Materials Science</t>
  </si>
  <si>
    <t>CS5TU</t>
  </si>
  <si>
    <t>WOS:000362142000028</t>
  </si>
  <si>
    <t>Dai, JJ; Wu, CF; Muneri, CW; Niu, YF; Zhang, SS; Rui, R; Zhang, DF</t>
  </si>
  <si>
    <t>Dai, Jianjun; Wu, Caifeng; Muneri, Caroline W.; Niu, Yingfang; Zhang, Shushan; Rui, Rong; Zhang, Defu</t>
  </si>
  <si>
    <t>Changes in mitochondrial function in porcine vitrified MII-stage oocytes and their impacts on apoptosis and developmental ability</t>
  </si>
  <si>
    <t>CRYOBIOLOGY</t>
  </si>
  <si>
    <t>Porcine; MII-stage oocyte; OPS vitrification; Mitochondria; Apoptosis</t>
  </si>
  <si>
    <t>ADENOSINE-TRIPHOSPHATE CONTENT; VITRO MATURED OOCYTES; IN-VITRO; BOVINE OOCYTES; OXIDATIVE STRESS; MOUSE OOCYTES; ULTRASTRUCTURAL-CHANGES; NUCLEAR MATURATION; GENE-EXPRESSION; VITRIFICATION</t>
  </si>
  <si>
    <t>[Dai, Jianjun; Muneri, Caroline W.; Rui, Rong] Nanjing Agr Univ, Coll Vet Med, Nanjing 210095, Jiangsu, Peoples R China; [Dai, Jianjun; Wu, Caifeng; Niu, Yingfang; Zhang, Shushan; Zhang, Defu] Shanghai Acad Agr Sci, Inst Anim Sci &amp; Vet Med, Shanghai 201106, Peoples R China; [Dai, Jianjun; Wu, Caifeng; Niu, Yingfang; Zhang, Shushan; Zhang, Defu] Shanghai Municipal Key Lab Agri Genet &amp; Breeding, Div Anim Genet Engn, Shanghai 201106, Peoples R China</t>
  </si>
  <si>
    <t>Rui, R (reprint author), Nanjing Agr Univ, Coll Vet Med, Nanjing 210095, Jiangsu, Peoples R China.</t>
  </si>
  <si>
    <t>rrui@njau.edu.cn; zhangdefuzdf@163.com</t>
  </si>
  <si>
    <t>Natural Science Foundation of China [31372315]; Shanghai Committee of Science and Technology [123919N1800]; Special Projects for Development of National New GM Crops [2013ZX08006-005, 2009ZX08006-014B]</t>
  </si>
  <si>
    <t>This work was supported by Natural Science Foundation of China (31372315), Shanghai Committee of Science and Technology (123919N1800) and Special Projects for Development of National New GM Crops (2013ZX08006-005 and 2009ZX08006-014B). We thank Dr. Fan Shengchao from Tone University for his technical assistance with TEM, Dr. Li Weijie from Shanghai University of Sci&amp;Tech for his kind help with confocal microscope, and Dr. Gary Anderson in Department of Animal Science, UC Davis for his comments and kind help with revisions in English.</t>
  </si>
  <si>
    <t>0011-2240</t>
  </si>
  <si>
    <t>1090-2392</t>
  </si>
  <si>
    <t>Cryobiology</t>
  </si>
  <si>
    <t>10.1016/j.cryobiol.2015.08.002</t>
  </si>
  <si>
    <t>Biology; Physiology</t>
  </si>
  <si>
    <t>Life Sciences &amp; Biomedicine - Other Topics; Physiology</t>
  </si>
  <si>
    <t>CS8BU</t>
  </si>
  <si>
    <t>WOS:000362311500013</t>
  </si>
  <si>
    <t>Wang, XK; Yang, RQ; Jin, XL; Chen, ZJ; Zhou, YL; Gu, ZX</t>
  </si>
  <si>
    <t>Wang, Xinkun; Yang, Runqiang; Jin, Xiaolin; Chen, Zhijie; Zhou, Yulin; Gu, Zhenxin</t>
  </si>
  <si>
    <t>Effect of germination and incubation on Zn, Fe, and Ca bioavailability values of soybeans (Glycine max L.) and mung beans (Vigna radiate L.)</t>
  </si>
  <si>
    <t>germination; incubation; mineral bioavailability; soybean; mung bean</t>
  </si>
  <si>
    <t>VICIA-FABA L.; ANTINUTRITIONAL FACTORS; LEGUME SEEDS; NUTRITIONAL COMPOSITION; CHEMICAL-COMPOSITION; MOLAR RATIOS; PHYTATE; IRON; PHOSPHORUS; ZINC</t>
  </si>
  <si>
    <t>[Wang, Xinkun; Yang, Runqiang; Jin, Xiaolin; Chen, Zhijie; Zhou, Yulin; Gu, Zhenxin] Nanjing Agr Univ, Coll Food Sci &amp; Technol, Nanjing 210095, Jiangsu, Peoples R China</t>
  </si>
  <si>
    <t>Natural Science Foundation of China [31471596]; Research Project for College Graduates of Jiangsu Province [KYLX0526]</t>
  </si>
  <si>
    <t>Financial support was provided by the Natural Science Foundation of China (31471596) and the Research Project for College Graduates of Jiangsu Province (KYLX0526).</t>
  </si>
  <si>
    <t>10.1007/s10068-015-0239-0</t>
  </si>
  <si>
    <t>CS3KP</t>
  </si>
  <si>
    <t>WOS:000361973200038</t>
  </si>
  <si>
    <t>Wu, JJ; Liu, YT; Lv, WY; Yue, XF; Que, YW; Yang, N; Zhang, ZG; Ma, ZH; Talbot, NJ; Wang, ZY</t>
  </si>
  <si>
    <t>Wu, Jinjin; Liu, Yuting; Lv, Wuyun; Yue, Xiaofeng; Que, Yawei; Yang, Nan; Zhang, Zhengguang; Ma, Zhonghua; Talbot, Nicholas J.; Wang, Zhengyi</t>
  </si>
  <si>
    <t>FgRIC8 is involved in regulating vegetative growth, conidiation, deoxynivalenol production and virulence in Fusarium graminearum</t>
  </si>
  <si>
    <t>FUNGAL GENETICS AND BIOLOGY</t>
  </si>
  <si>
    <t>Fusarium graminearum; FgRIC8; DON production; Virulence; G proteins; cAMP signaling</t>
  </si>
  <si>
    <t>NUCLEOTIDE EXCHANGE FACTOR; HETEROTRIMERIC G-PROTEINS; G-ALPHA SUBUNITS; MAGNAPORTHE-GRISEA; GIBBERELLA-ZEAE; PLANT INFECTION; APPRESSORIUM FORMATION; SECONDARY METABOLISM; ASYMMETRIC DIVISION; FUNCTIONAL ANALYSES</t>
  </si>
  <si>
    <t>[Wu, Jinjin; Liu, Yuting; Lv, Wuyun; Yue, Xiaofeng; Que, Yawei; Yang, Nan; Ma, Zhonghua; Wang, Zhengyi] Zhejiang Univ, Inst Biotechnol, Hangzhou 310025, Zhejiang, Peoples R China; [Zhang, Zhengguang] Nanjing Agr Univ, Coll Plant Protect, Dept Plant Pathol, Nanjing 210095, Jiangsu, Peoples R China; [Talbot, Nicholas J.] Univ Exeter, Sch Biosci, Exeter EX4 4QD, Devon, England</t>
  </si>
  <si>
    <t>Wang, ZY (reprint author), Zhejiang Univ, Inst Biotechnol, Hangzhou 310025, Zhejiang, Peoples R China.</t>
  </si>
  <si>
    <t>National Key Basic Research and Development Program [2013CB127802]; Program for Changjiang Scholars and Innovative Research Team in University [IRT0943]</t>
  </si>
  <si>
    <t>This work was supported by National Key Basic Research and Development Program (2013CB127802) and by Program for Changjiang Scholars and Innovative Research Team in University (IRT0943) to ZW.</t>
  </si>
  <si>
    <t>1087-1845</t>
  </si>
  <si>
    <t>1096-0937</t>
  </si>
  <si>
    <t>FUNGAL GENET BIOL</t>
  </si>
  <si>
    <t>Fungal Genet. Biol.</t>
  </si>
  <si>
    <t>10.1016/j.fgb.2015.08.012</t>
  </si>
  <si>
    <t>Genetics &amp; Heredity; Mycology</t>
  </si>
  <si>
    <t>CS8BV</t>
  </si>
  <si>
    <t>WOS:000362311600010</t>
  </si>
  <si>
    <t>Bai, SY; He, NQ; Zhou, L; Shen, BB; Wu, W; Liu, X; Jiang, L; Wan, JM</t>
  </si>
  <si>
    <t>Bai, Suyang; He, Niqing; Zhou, Lu; Shen, Beibei; Wu, Wei; Liu, Xi; Jiang, Ling; Wan, Jianmin</t>
  </si>
  <si>
    <t>Knock-down of OsLOX by RNA interference leads to improved seed viability in rice</t>
  </si>
  <si>
    <t>Agronomic characters; Enzymatic activity; Gene expression; Knock-down lines; Lipoxygenase; Seed viavility</t>
  </si>
  <si>
    <t>FREE TRANSGENIC PLANTS; ORYZA-SATIVA; LIPOXYGENASE GENE; STORAGE; COTRANSFORMATION; SPECIFICITY; LONGEVITY; CDNA; L.</t>
  </si>
  <si>
    <t>[Bai, Suyang; He, Niqing; Zhou, Lu; Shen, Beibei; Wu, Wei; Liu, Xi; Jiang, Ling; Wan, Jianmin] Nanjing Agr Univ, Jiangsu Plant Gene Engn Res Ctr, Res Ctr Plant Gene Engn, Natl Key Lab Crop Genet &amp; Germplasm Enhancement, Nanjing 210095, Jiangsu, Peoples R China</t>
  </si>
  <si>
    <t>Jiang, L (reprint author), Nanjing Agr Univ, Jiangsu Plant Gene Engn Res Ctr, Res Ctr Plant Gene Engn, Natl Key Lab Crop Genet &amp; Germplasm Enhancement, Nanjing 210095, Jiangsu, Peoples R China.</t>
  </si>
  <si>
    <t>National Transformation Science and Technology Program [2014ZX08001-006]; Key Laboratory of Biology, Genetics and Breeding of Japonica Rice in Mid-lower Yangtze River, Ministry of Agriculture of China and Jiangsu Collaborative Innovation Center for Modern Crop Production</t>
  </si>
  <si>
    <t>This project was financially supported by the National Transformation Science and Technology Program (2014ZX08001-006) and the Key Laboratory of Biology, Genetics and Breeding of Japonica Rice in Mid-lower Yangtze River, Ministry of Agriculture of China and Jiangsu Collaborative Innovation Center for Modern Crop Production.</t>
  </si>
  <si>
    <t>10.1007/s12374-015-0133-6</t>
  </si>
  <si>
    <t>CS7VZ</t>
  </si>
  <si>
    <t>WOS:000362296400003</t>
  </si>
  <si>
    <t>Lv, FH; Peng, WF; Yang, J; Zhao, YX; Li, WR; Liu, MJ; Ma, YH; Zhao, QJ; Yang, GL; Wang, F; Li, JQ; Liu, YG; Shen, ZQ; Zhao, SG; EEr, HH; Gorkhali, NA; Vahidi, SMF; Muladno, M; Naqvi, AN; Tabell, J; Iso-Touru, T; Bruford, MW; Kantanen, J; Han, JL; Li, MH</t>
  </si>
  <si>
    <t>Lv, Feng-Hua; Peng, Wei-Feng; Yang, Ji; Zhao, Yong-Xin; Li, Wen-Rong; Liu, Ming-Jun; Ma, Yue-Hui; Zhao, Qian-Jun; Yang, Guang-Li; Wang, Feng; Li, Jin-Quan; Liu, Yong-Gang; Shen, Zhi-Qiang; Zhao, Sheng-Guo; EEr Hehua; Gorkhali, Neena A.; Vahidi, S. M. Farhad; Muladno, Muhammad; Naqvi, Arifa N.; Tabell, Jonna; Iso-Touru, Terhi; Bruford, Michael W.; Kantanen, Juha; Han, Jian-Lin; Li, Meng-Hua</t>
  </si>
  <si>
    <t>Mitogenomic Meta-Analysis Identifies Two Phases of Migration in the History of Eastern Eurasian Sheep</t>
  </si>
  <si>
    <t>MOLECULAR BIOLOGY AND EVOLUTION</t>
  </si>
  <si>
    <t>wild ancestor; domestication; gene flow; mitogenome; Ovis aries; meta-analysis; colonization simulation</t>
  </si>
  <si>
    <t>APPROXIMATE BAYESIAN COMPUTATION; MULTIPLE DOMESTICATION EVENTS; MITOCHONDRIAL-DNA; POPULATION-GENETICS; MAXIMUM-LIKELIHOOD; NORTHERN CHINA; OVIS-ARIES; ANIMAL DOMESTICATION; PIG DOMESTICATION; MOLECULAR-CLOCK</t>
  </si>
  <si>
    <t>[Lv, Feng-Hua; Peng, Wei-Feng; Yang, Ji; Zhao, Yong-Xin; Yang, Guang-Li; Li, Meng-Hua] Chinese Acad Sci, Inst Zool, CAS Key Lab Anim Ecol &amp; Conservat Biol, Beijing, Peoples R China; [Peng, Wei-Feng; Zhao, Yong-Xin] Univ Chinese Acad Sci, Beijing, Peoples R China; [Li, Wen-Rong; Liu, Ming-Jun] Xinjiang Acad Anim Sci, Anim Biotechnol Res Inst, Urumqi, Peoples R China; [Ma, Yue-Hui; Zhao, Qian-Jun; Gorkhali, Neena A.; Han, Jian-Lin] Chinese Acad Agr Sci, Inst Anim Sci, CAAS ILRI Joint Lab Livestock &amp; Forage Genet Reso, Beijing 100193, Peoples R China; [Yang, Guang-Li] Shangqiu Normal Univ, Coll Life Sci, Shangqiu, Peoples R China; [Wang, Feng] Nanjing Agr Univ, Inst Sheep &amp; Goat Sci, Nanjing, Jiangsu, Peoples R China; [Li, Jin-Quan] Inner Mongolia Agr Univ, Coll Anim Sci, Hohhot, Peoples R China; [Liu, Yong-Gang] Yunnan Agr Univ, Coll Anim Sci &amp; Technol, Kunming, Peoples R China; [Shen, Zhi-Qiang] Shandong Binzhou Acad Anim Sci &amp; Vet Med, Binzhou, Peoples R China; [Zhao, Sheng-Guo] Gansu Agr Univ, Coll Anim Sci &amp; Technol, Lanzhou, Peoples R China; [EEr Hehua] Ningxia Acad Agr &amp; Forestry Sci, Grass Feeding Livestock Engn Technol Res Ctr, Yinchuan, Peoples R China; [Gorkhali, Neena A.] Nepal Agr Res Council, Natl Inst Anim Sci, Anim Breeding Div, Kathmandu, Nepal; [Vahidi, S. M. Farhad] Agr Biotechnol Res Inst Iran North Branch ABRII, Rasht, Iran; [Muladno, Muhammad] Bogor Agr Univ, Dept Anim Technol &amp; Prod Sci, Bogor, Indonesia; [Naqvi, Arifa N.] Karakoram Int Univ, Fac Life Sci, Gilgit, Baltistan, Pakistan; [Tabell, Jonna; Iso-Touru, Terhi] Nat Resources Inst Finland LUKE, Green Technol, Jokioinen, Finland; [Bruford, Michael W.] Cardiff Univ, Sch Biosci &amp; Sustainable Places Res Inst, Cardiff CF10 3AX, S Glam, Wales; [Kantanen, Juha] Univ Eastern Finland, Dept Biol, Kuopio, Finland; [Han, Jian-Lin] Int Livestock Res Inst, Nairobi, Kenya</t>
  </si>
  <si>
    <t>Han, JL (reprint author), Chinese Acad Agr Sci, Inst Anim Sci, CAAS ILRI Joint Lab Livestock &amp; Forage Genet Reso, Beijing 100193, Peoples R China.</t>
  </si>
  <si>
    <t>h.jianlin@cgiar.org; menghua.li@ioz.ac.cn</t>
  </si>
  <si>
    <t>Bruford, Michael/D-3750-2009</t>
  </si>
  <si>
    <t>Bruford, Michael/0000-0001-6357-6080</t>
  </si>
  <si>
    <t>Chinese Academy of Sciences (CAS); National High Technology Research and Development Program of China (863 Program) [2013AA102506]; Chinese Academy of Sciences [XDB13000000]; National Natural Science Foundation of China [31272413, U1303284]; Academy of Finland [250633, 256077]; Chinese Government</t>
  </si>
  <si>
    <t>The authors thank San-Gang He, Ya-Wei Sun, Nurbi Marzanov, Mikhail Ozerov, Maciek Murawski, Tatiana Kiseleva, and the late Mirjana Cinkulov for help in sample collection, Anneli Virta for technical assistance, and Dr Alessandro Achilli (Universita di Perugia, Perugia, Italy) for his comments on an earlier version of the manuscript. This work was supported by the 100-talent Program of Chinese Academy of Sciences (CAS), the National High Technology Research and Development Program of China (i.e., 863 Program, grant No. 2013AA102506), the Breakthrough Project of Strategic Priority Program of the Chinese Academy of Sciences (grant No. XDB13000000), the grants from National Natural Science Foundation of China (grants Nos. 31272413 and U1303284), and Academy of Finland (grants Nos. 250633 and 256077) as well as Chinese Government contribution to CAAS-ILRI Joint Laboratory on Livestock and Forage Genetic Resources in Beijing. The paper contributes to the CGIAR Research Program on Livestock and Fish.</t>
  </si>
  <si>
    <t>0737-4038</t>
  </si>
  <si>
    <t>1537-1719</t>
  </si>
  <si>
    <t>MOL BIOL EVOL</t>
  </si>
  <si>
    <t>Mol. Biol. Evol.</t>
  </si>
  <si>
    <t>10.1093/molbev/msv139</t>
  </si>
  <si>
    <t>Biochemistry &amp; Molecular Biology; Evolutionary Biology; Genetics &amp; Heredity</t>
  </si>
  <si>
    <t>CS3PQ</t>
  </si>
  <si>
    <t>WOS:000361987100002</t>
  </si>
  <si>
    <t>Jones, CM; Papanicolaou, A; Mironidis, GK; Vontas, J; Yang, Y; Lim, KS; Oakeshott, JG; Bass, C; Chapman, JW</t>
  </si>
  <si>
    <t>Jones, Christopher M.; Papanicolaou, Alexie; Mironidis, George K.; Vontas, John; Yang, Yihua; Lim, Ka S.; Oakeshott, John G.; Bass, Chris; Chapman, Jason W.</t>
  </si>
  <si>
    <t>Genomewide transcriptional signatures of migratory flight activity in a globally invasive insect pest</t>
  </si>
  <si>
    <t>MOLECULAR ECOLOGY</t>
  </si>
  <si>
    <t>insect migration; migratory genomics; tethered flight; transcriptomics</t>
  </si>
  <si>
    <t>ARMIGERA LEPIDOPTERA-NOCTUIDAE; BRAIN GENE-EXPRESSION; HELICOVERPA-ARMIGERA; SEASONAL MIGRATION; MOTH; METABOLISM; BOLLWORM; HERITABILITY; ORIENTATION; POPULATIONS</t>
  </si>
  <si>
    <t>[Jones, Christopher M.; Lim, Ka S.; Chapman, Jason W.] Rothamsted Res, AgroEcol, Harpenden AL5 2JQ, Herts, England; [Papanicolaou, Alexie] Univ Western Sydney, Hawkesbury Inst Environm, Richmond, NSW 2753, Australia; [Mironidis, George K.; Vontas, John] Fdn Res &amp; Technol Hellas, Inst Mol Biol &amp; Biotechnol, GR-70013 Iraklion, Greece; [Vontas, John] Agr Univ Athens, Dept Crop Sci, Lab Pesticide Sci, GR-11855 Athens, Greece; [Yang, Yihua] Nanjing Agr Univ, Coll Plant Protect, Nanjing 210095, Jiangsu, Peoples R China; [Oakeshott, John G.] CSIRO, Ecosyst Sci, Canberra, ACT 0200, Australia; [Bass, Chris] Rothamsted Res, Biol Chem &amp; Crop Protect, Harpenden AL5 2JQ, Herts, England; [Chapman, Jason W.] Univ Exeter, Environm &amp; Sustainabil Inst, Penryn TR10 9EZ, Cornwall, England</t>
  </si>
  <si>
    <t>Jones, CM (reprint author), Rothamsted Res, AgroEcol, Harpenden AL5 2JQ, Herts, England.</t>
  </si>
  <si>
    <t>christopher.jones@rothamsted.ac.uk</t>
  </si>
  <si>
    <t>Papanicolaou, Alexie/A-1618-2011; Jones, Christopher/C-8931-2013</t>
  </si>
  <si>
    <t xml:space="preserve">Papanicolaou, Alexie/0000-0002-3635-6848; </t>
  </si>
  <si>
    <t>UK Biotechnology and Biological Sciences Research Council (BBSRC)</t>
  </si>
  <si>
    <t>We are grateful to the leaders of the Helicoverpa Genome Consortium at CSIRO and University of Melbourne for access to the H. armigera genome ahead of its publication. We would also like to thank Jennifer Swain for the maintenance of insect cultures and Suzanne Clark for statistical advice. Rothamsted Research is a national institute of bioscience strategically funded by the UK Biotechnology and Biological Sciences Research Council (BBSRC).</t>
  </si>
  <si>
    <t>0962-1083</t>
  </si>
  <si>
    <t>1365-294X</t>
  </si>
  <si>
    <t>MOL ECOL</t>
  </si>
  <si>
    <t>Mol. Ecol.</t>
  </si>
  <si>
    <t>10.1111/mec.13362</t>
  </si>
  <si>
    <t>CS6NA</t>
  </si>
  <si>
    <t>WOS:000362194900007</t>
  </si>
  <si>
    <t>Hu, WT; Zheng, GY; Fang, D; Cui, CH; Liang, JR; Zhou, LX</t>
  </si>
  <si>
    <t>Hu, Weitong; Zheng, Guanyu; Fang, Di; Cui, Chunhong; Liang, Jianru; Zhou, Lixiang</t>
  </si>
  <si>
    <t>Bioleached sludge composting drastically reducing ammonia volatilization as well as decreasing bulking agent dosage and improving compost quality: A case study</t>
  </si>
  <si>
    <t>WASTE MANAGEMENT</t>
  </si>
  <si>
    <t>Bioleached sludge; Composting; Ammonia volatilization; Biodegradation; Quality</t>
  </si>
  <si>
    <t>SEWAGE-SLUDGE; TANNERY SLUDGE; ORGANIC-CARBON; RICE STRAW; WASTE; MANURE; EMISSIONS; LOSSES; LITTER; MATURITY</t>
  </si>
  <si>
    <t>[Hu, Weitong; Zheng, Guanyu; Fang, Di; Cui, Chunhong; Liang, Jianru; Zhou, Lixiang] Nanjing Agr Univ, Coll Resources &amp; Environm Sci, Dept Environm Engn, Nanjing 210095, Jiangsu, Peoples R China</t>
  </si>
  <si>
    <t>Zhou, LX (reprint author), Nanjing Agr Univ, Coll Resources &amp; Environm Sci, Dept Environm Engn, Nanjing 210095, Jiangsu, Peoples R China.</t>
  </si>
  <si>
    <t>National Natural Science Foundation of China [21277071, 21177060, 21307059]; National High-Tech Research and Development Program of China [2012AA063501]</t>
  </si>
  <si>
    <t>This work was supported by National Natural Science Foundation of China (21277071, 21177060, 21307059), and the National High-Tech Research and Development Program of China (2012AA063501). The authors would like to thank Mr. Zhe Li working in Wuxi Xinli Bio-tech Co. Ltd. and Mr. Zhenyu Wang in Nangjing Agricultural University for their technical assistance in this study.</t>
  </si>
  <si>
    <t>0956-053X</t>
  </si>
  <si>
    <t>WASTE MANAGE</t>
  </si>
  <si>
    <t>Waste Manage.</t>
  </si>
  <si>
    <t>10.1016/j.wasman.2015.07.023</t>
  </si>
  <si>
    <t>CS4QF</t>
  </si>
  <si>
    <t>WOS:000362060300008</t>
  </si>
  <si>
    <t>Li, Y; Zhang, H; Chen, YP; Yang, MX; Zhang, LL; Lu, ZX; Zhou, YM; Wang, T</t>
  </si>
  <si>
    <t>Li, Y.; Zhang, H.; Chen, Y. P.; Yang, M. X.; Zhang, L. L.; Lu, Z. X.; Zhou, Y. M.; Wang, T.</t>
  </si>
  <si>
    <t>Bacillus amyloliquefaciens supplementation alleviates immunological stress and intestinal damage in lipopolysaccharide-challenged broilers</t>
  </si>
  <si>
    <t>Bacillus amyloliquefaciens; Immunological stress; Intestinal damage; Antioxidant status; Broiler</t>
  </si>
  <si>
    <t>ESCHERICHIA-COLI LIPOPOLYSACCHARIDE; BARRIER DYSFUNCTION; GROWTH-PERFORMANCE; NOD MICE; CHICKENS; DISEASE; ANTIOXIDANT; SALMONELLA; MORPHOLOGY; EXPRESSION</t>
  </si>
  <si>
    <t>[Li, Y.; Zhang, H.; Chen, Y. P.; Yang, M. X.; Zhang, L. L.; Zhou, Y. M.; Wang, T.] Nanjing Agr Univ, Coll Anim Sci &amp; Technol, Nanjing 210095, Jiangsu, Peoples R China; [Lu, Z. X.] Nanjing Agr Univ, Coll Food Sci &amp; Technol, Nanjing 210095, Jiangsu, Peoples R China</t>
  </si>
  <si>
    <t>Wang, T (reprint author), Nanjing Agr Univ, Coll Anim Sci &amp; Technol, 1 Weigang, Nanjing 210095, Jiangsu, Peoples R China.</t>
  </si>
  <si>
    <t>National Science-Technology Support Plan Projects of China [2013BAD10B02-03]</t>
  </si>
  <si>
    <t>This work was supported by grants from the National Science-Technology Support Plan Projects of China (No. 2013BAD10B02-03). The funder had no role in the design, analysis, or writing of this article. The authors thank their laboratory colleagues for their assistance.</t>
  </si>
  <si>
    <t>10.1016/j.anifeedsci.2015.07.001</t>
  </si>
  <si>
    <t>CS1TH</t>
  </si>
  <si>
    <t>WOS:000361850100012</t>
  </si>
  <si>
    <t>Xu, HG; Zhong, GR; Lin, JJ; Ding, YF; Li, GH; Wang, SH; Liu, ZH; Tang, S; Ding, CQ</t>
  </si>
  <si>
    <t>Xu, Huige; Zhong, Guorong; Lin, Jingjing; Ding, Yanfeng; Li, Ganghua; Wang, Shaohua; Liu, Zhenghui; Tang, She; Ding, Chengqiang</t>
  </si>
  <si>
    <t>Effect of nitrogen management during the panicle stage in rice on the nitrogen utilization of rice and succeeding wheat crops</t>
  </si>
  <si>
    <t>Rice-wheat rotation; Panicle fertilizer nitrogen; Residual nitrogen; N-15</t>
  </si>
  <si>
    <t>INTEGRATED NUTRIENT MANAGEMENT; N-15-LABELED FERTILIZER; IRRIGATED RICE; FATE; SYSTEM; N-15; SOIL; RECOVERY; CHINA</t>
  </si>
  <si>
    <t>[Xu, Huige; Zhong, Guorong; Lin, Jingjing; Ding, Yanfeng; Li, Ganghua; Wang, Shaohua; Liu, Zhenghui; Tang, She; Ding, Chengqiang] Nanjing Agr Univ, Jiangsu Collaborat Innovat Ctr Modern Crop Prod, Natl Engn &amp; Technol Ctr Informat Agr, Key Lab Crop Physiol &amp; Ecol Southern China, Nanjing 210095, Jiangsu, Peoples R China; [Lin, Jingjing] Jiangsu Yanjiang Inst Agr Sci, Rugao 226541, Peoples R China</t>
  </si>
  <si>
    <t>Li, GH (reprint author), NAU, Agron Coll, 1 Weigang St, Nanjing 210095, Jiangsu, Peoples R China.</t>
  </si>
  <si>
    <t>lgh@njau.edu.cn</t>
  </si>
  <si>
    <t>Chinese National Basic Program of National Sci-Tech Support Plan [2012BAD04B08, 2013BAD20B05, 2011BAD16814]; ministry of agriculture public welfare industry special plan [201403039, 201303102]</t>
  </si>
  <si>
    <t>This study was funded by the Chinese National Basic Program of National Sci-Tech Support Plan (2012BAD04B08, 2013BAD20B05, 2011BAD16814), and the ministry of agriculture public welfare industry special plan (201403039, 201303102). The authors declare that they have no conflict of interest.Research involving no human participant and/or animal.</t>
  </si>
  <si>
    <t>10.1016/j.eja.2015.06.008</t>
  </si>
  <si>
    <t>CR8CX</t>
  </si>
  <si>
    <t>WOS:000361579800005</t>
  </si>
  <si>
    <t>Li, X; Sun, QW; Li, X; Cai, DM; Sui, SY; Jia, YM; Song, HG; Zhao, RQ</t>
  </si>
  <si>
    <t>Li, Xi; Sun, Qinwei; Li, Xian; Cai, Demin; Sui, Shiyan; Jia, Yimin; Song, Haogang; Zhao, Ruqian</t>
  </si>
  <si>
    <t>Dietary betaine supplementation to gestational sows enhances hippocampal IGF2 expression in newborn piglets with modified DNA methylation of the differentially methylated regions</t>
  </si>
  <si>
    <t>EUROPEAN JOURNAL OF NUTRITION</t>
  </si>
  <si>
    <t>Piglets; Betaine; Hippocampus; IGF2; DNA methylation; Cell proliferation</t>
  </si>
  <si>
    <t>PRENATAL CHOLINE SUPPLEMENTATION; GENE-EXPRESSION; BRAIN-DEVELOPMENT; FETAL BRAIN; RATS; DEFICIENCY; PROTEIN; METHYLTRANSFERASE; TRANSPORTER; ACTIVATION</t>
  </si>
  <si>
    <t>[Li, Xi; Sun, Qinwei; Li, Xian; Cai, Demin; Sui, Shiyan; Jia, Yimin; Song, Haogang; Zhao, Ruqian] Nanjing Agr Univ, Key Lab Anim Physiol &amp; Biochem, Nanjing 210095, Jiangsu, Peoples R China</t>
  </si>
  <si>
    <t>National Basic Research Program of China [2012CB124703]; Special Fund for Agro-scientific Research in the Public Interest [201003011]; Priority Academic Program Development of Jiangsu Higher Education Institutions</t>
  </si>
  <si>
    <t>We thank Shanghai Farm of Bright Food (Group) Co., Ltd for providing the experimental site and Rongkui Zhang for care of animals. This work was supported by the National Basic Research Program of China (2012CB124703), the Special Fund for Agro-scientific Research in the Public Interest (201003011), and the Priority Academic Program Development of Jiangsu Higher Education Institutions.</t>
  </si>
  <si>
    <t>1436-6207</t>
  </si>
  <si>
    <t>1436-6215</t>
  </si>
  <si>
    <t>EUR J NUTR</t>
  </si>
  <si>
    <t>Eur. J. Nutr.</t>
  </si>
  <si>
    <t>10.1007/s00394-014-0799-4</t>
  </si>
  <si>
    <t>CR8WK</t>
  </si>
  <si>
    <t>WOS:000361634700016</t>
  </si>
  <si>
    <t>Joseph, S; Pow, D; Dawson, K; Mitchell, DRG; Rawal, A; Hook, J; Taherymoosavi, S; Van Zwieten, L; Rust, J; Donne, S; Munroe, P; Pace, B; Graber, E; Thomas, T; Nielsen, S; Ye, J; Lin, Y; Pan, GX; Li, LQ; Solaiman, ZM</t>
  </si>
  <si>
    <t>Joseph, Stephen; Pow, Doug; Dawson, Kathy; Mitchell, David R. G.; Rawal, Aditya; Hook, James; Taherymoosavi, Sarasadat; Van Zwieten, Lukas; Rust, Joshua; Donne, Scott; Munroe, Paul; Pace, Ben; Graber, Ellen; Thomas, Torsten; Nielsen, Shaun; Ye, Jun; Lin, Yun; Pan Genxing; Li Lianqing; Solaiman, Zakaria M.</t>
  </si>
  <si>
    <t>Feeding Biochar to Cows: An Innovative Solution for Improving Soil Fertility and Farm Productivity</t>
  </si>
  <si>
    <t>PEDOSPHERE</t>
  </si>
  <si>
    <t>animal husbandry; biochar; C sequestration; dung beetles; financial benefit; pasture</t>
  </si>
  <si>
    <t>ACTIVATED-CHARCOAL; LISTERIA-MONOCYTOGENES; ENRICHED BIOCHAR; CARBON; PYROLYSIS; PERFORMANCE; GOATS; WOOD</t>
  </si>
  <si>
    <t>[Joseph, Stephen; Donne, Scott; Lin, Yun] Univ Newcastle, Discipline Chem, Callaghan, NSW 2308, Australia; [Joseph, Stephen; Taherymoosavi, Sarasadat; Pace, Ben] Univ New S Wales, Sch Mat Sci &amp; Engn, Sydney, NSW 2052, Australia; [Joseph, Stephen; Mitchell, David R. G.; Munroe, Paul] Univ Wollongong, AIIM, Electron Microscopy Ctr, Wollongong, NSW 2522, Australia; [Pow, Doug] MarronBrook Farm, Manjimup 6258, Australia; [Dawson, Kathy] Warren Catchments Council, Manjimup 6258, Australia; [Van Zwieten, Lukas; Rust, Joshua] NSW Dept Primary Ind, Wollongbar Primary Ind Inst, Wollongbar 2477, Australia; [Thomas, Torsten; Nielsen, Shaun; Ye, Jun] Univ New S Wales, Sch Biotechnol &amp; Biomol Sci, Ctr Marine Bioinnovat, Sydney, NSW, Australia; [Graber, Ellen] Agr Res Org, Volcani Ctr, Inst Soil Water &amp; Environm Sci, IL-50250 Bet Dagan, Israel; [Rawal, Aditya; Hook, James] Univ New S Wales, Mark Wainwright Analyt Ctr, Kensington, NSW 2052, Australia; [Joseph, Stephen; Pan Genxing; Li Lianqing] Nanjing Agr Univ, Inst Resources Ecosyst &amp; Environm Agr, Nanjing 210095, Jiangsu, Peoples R China; [Solaiman, Zakaria M.] Univ Western Australia, Sch Earth &amp; Environm M087, Soil Biol &amp; Mol Ecol Grp, Crawley, WA 6009, Australia</t>
  </si>
  <si>
    <t>Joseph, S (reprint author), Univ Newcastle, Discipline Chem, Callaghan, NSW 2308, Australia.</t>
  </si>
  <si>
    <t>joey.stephen@gmail.com</t>
  </si>
  <si>
    <t xml:space="preserve">Hook, James/D-6805-2011; Solaiman, Dr Zakaria/C-9645-2010; </t>
  </si>
  <si>
    <t>Hook, James/0000-0002-1185-7320; Solaiman, Dr Zakaria/0000-0001-7014-7532; Van Zwieten, Lukas/0000-0002-8832-360X</t>
  </si>
  <si>
    <t>Linkage, Infrastructure, Equipment and Facilities (LIEF) grant from the Australian Research Council (ARC) [LE120100104]; ARC [LP120200418]; Renewed Carbon Pty Ltd. of Australia; Department of Agriculture, Australian Government's Carbon Farming Futures Filling the Research Gap [RG-134978]</t>
  </si>
  <si>
    <t>The NMR analysis of the fresh biochar was carried out by Dr. Lynn McDonald of CSIRO Land and Water, Australia. We acknowledge the help of the Electron Microscope and X-ray Unit of University of Newcastle of Australia, Dr. Bill Gong from XPS Unit of Australia and the Electron Microscope Unit at the University of New South Wales, Australia. This research used the JEOL ARM200F microscope at UoW Electron Microscopy Centre, University of Wollongong, Australia, funded by the Linkage, Infrastructure, Equipment and Facilities (LIEF) grant from the Australian Research Council (ARC) (No. LE120100104). This work was also supported by the ARC (No. LP120200418), Renewed Carbon Pty Ltd. of Australia and the Department of Agriculture, Australian Government's Carbon Farming Futures Filling the Research Gap (No. RG-134978).</t>
  </si>
  <si>
    <t>1002-0160</t>
  </si>
  <si>
    <t>2210-5107</t>
  </si>
  <si>
    <t>Pedosphere</t>
  </si>
  <si>
    <t>CS0WL</t>
  </si>
  <si>
    <t>WOS:000361782800004</t>
  </si>
  <si>
    <t>Yao, CX; Joseph, S; Li, LQ; Pan, GX; Lin, Y; Munroe, P; Pace, B; Taherymoosavi, S; Van Zwieten, L; Thomas, T; Nielsen, S; Ye, J; Donne, S</t>
  </si>
  <si>
    <t>Yao Chunxue; Joseph, Stephen; Li Lianqing; Pan Genxing; Lin, Yun; Munroe, Paul; Pace, Ben; Taherymoosavi, Sarasadat; Van Zwieten, Lukas; Thomas, Torsten; Nielsen, Shaun; Ye, Jun; Donne, Scott</t>
  </si>
  <si>
    <t>Developing More Effective Enhanced Biochar Fertilisers for Improvement of Pepper Yield and Quality</t>
  </si>
  <si>
    <t>bentonite clay; chemical fertiliser; nitrate content; phosphoric acid; vitamin C content; wheat straw</t>
  </si>
  <si>
    <t>PRODUCTIVITY; CARBON; CHINA; SOIL</t>
  </si>
  <si>
    <t>[Yao Chunxue; Joseph, Stephen; Li Lianqing; Pan Genxing] Nanjing Agr Univ, Inst Resources Ecosyst &amp; Environm Agr, Nanjing 210095, Jiangsu, Peoples R China; [Joseph, Stephen; Lin, Yun; Donne, Scott] Univ Newcastle, Discipline Chem, Callaghan, NSW 2308, Australia; [Joseph, Stephen; Munroe, Paul; Pace, Ben; Taherymoosavi, Sarasadat] Univ New S Wales, Sch Mat Sci &amp; Engn, Sydney, NSW 2052, Australia; [Van Zwieten, Lukas] New South Wales Dept Primary Ind, Wollongbar, NSW 2477, Australia; [Thomas, Torsten; Nielsen, Shaun; Ye, Jun] Univ New S Wales, Sch Biotechnol &amp; Biomol Sci, Sydney, NSW 2052, Australia; [Thomas, Torsten; Nielsen, Shaun; Ye, Jun] Univ New S Wales, Ctr Marine Bioinnovat, Sydney, NSW 2052, Australia</t>
  </si>
  <si>
    <t>Joseph, S (reprint author), Nanjing Agr Univ, Inst Resources Ecosyst &amp; Environm Agr, Nanjing 210095, Jiangsu, Peoples R China.</t>
  </si>
  <si>
    <t>Van Zwieten, Lukas/0000-0002-8832-360X</t>
  </si>
  <si>
    <t>Ministry of Science and Technology of China [2013-GB23600666, 2013BAD11B00]; Jiangsu Collaborative Innovation Center for Solid Organic Waste Resource Utilization, China; Australian Research Council [LP120200418]; Renewed Carbon Pty Ltd., Australia; project of DAFF Carbon Farming Futures-Filling the Research Gap, Australia [RG134978]</t>
  </si>
  <si>
    <t>This study was financially supported by the Ministry of Science and Technology of China (Nos. 2013-GB23600666 and 2013BAD11B00), and was funded by the Jiangsu Collaborative Innovation Center for Solid Organic Waste Resource Utilization, China. We acknowledge the help of the Electron Microscope and X-Ray Unit of University of Newcastle, Australia. This work was also supported by the grant of the Australian Research Council (No. LP120200418), Renewed Carbon Pty Ltd., Australia and the project of DAFF Carbon Farming Futures-Filling the Research Gap, Australia (No. RG134978).</t>
  </si>
  <si>
    <t>WOS:000361782800008</t>
  </si>
  <si>
    <t>Lehmann, J; Kuzyakov, Y; Pan, GX; Ok, YS</t>
  </si>
  <si>
    <t>Lehmann, Johannes; Kuzyakov, Yakov; Pan, Genxing; Ok, Yong Sik</t>
  </si>
  <si>
    <t>Biochars and the plant-soil interface</t>
  </si>
  <si>
    <t>[Lehmann, Johannes] Cornell Univ, Sch Integrated Plant Sci, Soil &amp; Crop Sci, Ithaca, NY 14853 USA; [Lehmann, Johannes] Cornell Univ, Atkinson Ctr Sustainable Future, Ithaca, NY 14853 USA; [Kuzyakov, Yakov] Univ Gottingen, Dept Agr Soil Sci, Dept Soil Sci Temperate Ecosyst, D-37077 Gottingen, Germany; [Pan, Genxing] Nanjing Agr Univ, Inst Resources Ecosyst &amp; Environm Agr, Nanjing 210095, Jiangsu, Peoples R China; [Ok, Yong Sik] Kangwon Natl Univ, Korea Biochar Res Ctr, Chunchon 200701, Gangwon Provinc, South Korea</t>
  </si>
  <si>
    <t>Lehmann, J (reprint author), Cornell Univ, Atkinson Ctr Sustainable Future, Ithaca, NY 14853 USA.</t>
  </si>
  <si>
    <t>CL273@cornell.edu</t>
  </si>
  <si>
    <t>10.1007/s11104-015-2658-3</t>
  </si>
  <si>
    <t>CS0NJ</t>
  </si>
  <si>
    <t>WOS:000361757400001</t>
  </si>
  <si>
    <t>Wang, Y; Yi, L; Wang, SH; Lu, CP; Ding, C</t>
  </si>
  <si>
    <t>Wang, Yang; Yi, Li; Wang, Shaohui; Lu, Chengping; Ding, Chan</t>
  </si>
  <si>
    <t>Selective capture of transcribed sequences in the functional gene analysis of microbial pathogens (vol 98, pg 9983, 2014)</t>
  </si>
  <si>
    <t>[Wang, Yang] Henan Univ Sci &amp; Technol, Coll Anim Sci &amp; Technol, Luoyang, Peoples R China; [Wang, Yang; Wang, Shaohui; Ding, Chan] Chinese Acad Agr Sci, Shanghai Vet Res Inst, Shanghai, Peoples R China; [Yi, Li] Luoyang Normal Univ, Dept Life Sci, Luoyang, Peoples R China; [Yi, Li; Lu, Chengping] Nanjing Agr Univ, Minist Agr, Key Lab Anim Bacteriol, Nanjing, Jiangsu, Peoples R China</t>
  </si>
  <si>
    <t>wangyocean@163.com; shoveldeen@shvri.ac.cn</t>
  </si>
  <si>
    <t>10.1007/s00253-015-6933-2</t>
  </si>
  <si>
    <t>CQ8ER</t>
  </si>
  <si>
    <t>WOS:000360839800045</t>
  </si>
  <si>
    <t>Gabriel, NN; Qiang, J; Ma, XY; He, J; Xu, P; Liu, K</t>
  </si>
  <si>
    <t>Gabriel, Ndakalimwe Naftal; Qiang, Jun; Ma, Xin Yu; He, Jie; Xu, Pao; Liu, Kai</t>
  </si>
  <si>
    <t>Dietary Aloe vera improves plasma lipid profile, antioxidant, and hepatoprotective enzyme activities in GIFT-tilapia (Oreochromis niloticus) after Streptococcus iniae challenge</t>
  </si>
  <si>
    <t>FISH PHYSIOLOGY AND BIOCHEMISTRY</t>
  </si>
  <si>
    <t>Aloe vera; Antioxidative stress; Aquaculture; Streptococcus; Tilapia</t>
  </si>
  <si>
    <t>CARP CYPRINUS-CARPIO; GROWTH-PERFORMANCE; NILE TILAPIA; ASTRAGALUS POLYSACCHARIDES; ONCORHYNCHUS-MYKISS; OXIDATIVE STRESS; IMMUNE-RESPONSE; ALLIUM-SATIVUM; RAINBOW-TROUT; GEL EXTRACT</t>
  </si>
  <si>
    <t>[Gabriel, Ndakalimwe Naftal; Qiang, Jun; Ma, Xin Yu; He, Jie; Xu, Pao; Liu, Kai] Nanjing Agr Univ, Wuxi Fisheries Coll, Wuxi 214081, Peoples R China; [Gabriel, Ndakalimwe Naftal] Minist Fisheries &amp; Marine Resources, Directorate Aquaculture, Hardap, Namibia; [Qiang, Jun; He, Jie; Xu, Pao; Liu, Kai] Chinese Acad Fishery Sci, Freshwater Fisheries Res Ctr, Minist Agr, China Key Lab Freshwater Fisheries &amp; Germplasm Re, Wuxi 214081, Jiangsu, Peoples R China</t>
  </si>
  <si>
    <t>Gabriel, NN (reprint author), Nanjing Agr Univ, Wuxi Fisheries Coll, Wuxi 214081, Peoples R China.</t>
  </si>
  <si>
    <t>nthankizo@yahoo.com; xup@ffrc.cn</t>
  </si>
  <si>
    <t>Special Fund for Agro-scientific Research in the Public Interest [2015JBFR04]; National Science &amp; Technology Program [2012BAD26B03-1]</t>
  </si>
  <si>
    <t>The authors are grateful for the financial support provided by the following grants: Special Fund for Agro-scientific Research in the Public Interest (2015JBFR04) and the National Science &amp; Technology Program (2012BAD26B03-1), which made this work possible. They also would like to thank Wuxi Fisheries College of NAU, Department of Biotechnology, China, for providing facilities for the research work.</t>
  </si>
  <si>
    <t>0920-1742</t>
  </si>
  <si>
    <t>1573-5168</t>
  </si>
  <si>
    <t>FISH PHYSIOL BIOCHEM</t>
  </si>
  <si>
    <t>Fish Physiol. Biochem.</t>
  </si>
  <si>
    <t>10.1007/s10695-015-0088-z</t>
  </si>
  <si>
    <t>Biochemistry &amp; Molecular Biology; Fisheries; Physiology</t>
  </si>
  <si>
    <t>CR7OC</t>
  </si>
  <si>
    <t>WOS:000361539100018</t>
  </si>
  <si>
    <t>Chen, YH; Nara, K; Wen, ZG; Shi, L; Xia, Y; Shen, ZG; Lian, CL</t>
  </si>
  <si>
    <t>Chen, Yahua; Nara, Kazuhide; Wen, Zhugui; Shi, Liang; Xia, Yan; Shen, Zhenguo; Lian, Chunlan</t>
  </si>
  <si>
    <t>Growth and photosynthetic responses of ectomycorrhizal pine seedlings exposed to elevated Cu in soils</t>
  </si>
  <si>
    <t>MYCORRHIZA</t>
  </si>
  <si>
    <t>Copper uptake; ECM fungi; Heavy metal-contaminated soils; Metal toxicity; Photosynthesis; Pine (Pinus densiflora)</t>
  </si>
  <si>
    <t>MYCORRHIZAL INFECTION; SYLVESTRIS SEEDLINGS; PICEA-GLAUCA; HEAVY-METALS; SCLERODERMA-FLAVIDUM; BANKSIANA SEEDLINGS; EUCALYPTUS-GLOBULUS; NICKEL TOXICITY; LACTARIUS-RUFUS; ZINC TOLERANCE</t>
  </si>
  <si>
    <t>[Chen, Yahua; Wen, Zhugui; Shi, Liang; Xia, Yan; Shen, Zhenguo; Lian, Chunlan] Nanjing Agr Univ, Collaborated Lab Plant Mol Ecol, Nanjing 210095, Jiangsu, Peoples R China; [Nara, Kazuhide] Univ Tokyo, Grad Sch Frontier Sci, Dept Nat Environm Studies, Kashiwa, Chiba 2778563, Japan; [Lian, Chunlan] Univ Tokyo, Asian Nat Environm Sci Ctr, Nishitokyo, Tokyo 1880002, Japan</t>
  </si>
  <si>
    <t>Lian, CL (reprint author), Nanjing Agr Univ, Collaborated Lab Plant Mol Ecol, Nanjing 210095, Jiangsu, Peoples R China.</t>
  </si>
  <si>
    <t>National Natural Science Foundation of China [NSFC-GDNSF U1133004, 31371545]; Japan Society for the Promotion of Science (JSPS) [P08432]; Science Foundation of Jiangsu Province, China [BE2014742, BE2013709, CX(14)2095]</t>
  </si>
  <si>
    <t>This research was funded by the National Natural Science Foundation of China (NSFC-GDNSF U1133004, 31371545); the Japan Society for the Promotion of Science (JSPS, P08432); and the Science Foundation of Jiangsu Province, China (BE2014742; BE2013709, CX(14)2095).</t>
  </si>
  <si>
    <t>0940-6360</t>
  </si>
  <si>
    <t>1432-1890</t>
  </si>
  <si>
    <t>Mycorrhiza</t>
  </si>
  <si>
    <t>10.1007/s00572-015-0629-4</t>
  </si>
  <si>
    <t>Mycology</t>
  </si>
  <si>
    <t>CR6QI</t>
  </si>
  <si>
    <t>WOS:000361471900005</t>
  </si>
  <si>
    <t>Chen, Y; Tan, ZQ; Hu, BY; Yang, ZM; Xu, B; Zhuang, LL; Huang, BR</t>
  </si>
  <si>
    <t>Chen, Yu; Tan, Zhiqun; Hu, Baoyun; Yang, Zhimin; Xu, Bin; Zhuang, Lili; Huang, Bingru</t>
  </si>
  <si>
    <t>Selection and validation of reference genes for target gene analysis with quantitative RT-PCR in leaves and roots of bermudagrass under four different abiotic stresses</t>
  </si>
  <si>
    <t>PHYSIOLOGIA PLANTARUM</t>
  </si>
  <si>
    <t>REAL-TIME PCR; EXPRESSION ANALYSIS; TRANSCRIPT NORMALIZATION; IDENTIFICATION; ARABIDOPSIS; MODEL; GRASS</t>
  </si>
  <si>
    <t>[Chen, Yu; Tan, Zhiqun; Hu, Baoyun; Yang, Zhimin; Xu, Bin; Zhuang, Lili] Nanjing Agr Univ, Coll Agograssland Sci, Nanjing 210095, Jiangsu, Peoples R China; [Huang, Bingru] Rutgers State Univ, Dept Plant Biol &amp; Pathol, New Brunswick, NJ 08901 USA</t>
  </si>
  <si>
    <t>Yang, ZM (reprint author), Nanjing Agr Univ, Coll Agograssland Sci, Nanjing 210095, Jiangsu, Peoples R China.</t>
  </si>
  <si>
    <t>nauyzm@njau.edu.cn; huang@aesop.rutgers.edu</t>
  </si>
  <si>
    <t>China Postdoctoral Science Foundation [2014M551612]; Jiangsu Postdoctoral Science Foundation [1302018B]; National Natural Science Foundation of China [31301799]</t>
  </si>
  <si>
    <t>This work was supported by the China Postdoctoral Science Foundation (2014M551612), Jiangsu Postdoctoral Science Foundation (1302018B) and National Natural Science Foundation of China (31301799).</t>
  </si>
  <si>
    <t>0031-9317</t>
  </si>
  <si>
    <t>1399-3054</t>
  </si>
  <si>
    <t>PHYSIOL PLANTARUM</t>
  </si>
  <si>
    <t>Physiol. Plant.</t>
  </si>
  <si>
    <t>10.1111/ppl.12302</t>
  </si>
  <si>
    <t>CR6OP</t>
  </si>
  <si>
    <t>WOS:000361467300004</t>
  </si>
  <si>
    <t>Chen, Y; Hu, BY; Tan, ZQ; Liu, J; Yang, ZM; Li, ZH; Huang, BR</t>
  </si>
  <si>
    <t>Chen, Yu; Hu, Baoyun; Tan, Zhiqun; Liu, Jun; Yang, Zhimin; Li, Zhihua; Huang, Bingru</t>
  </si>
  <si>
    <t>Selection of reference genes for quantitative real-time PCR normalization in creeping bentgrass involved in four abiotic stresses</t>
  </si>
  <si>
    <t>Creeping bentgrass; qRT-PCR; Reference genes; Abiotic stress</t>
  </si>
  <si>
    <t>TRANSCRIPT NORMALIZATION; EXPRESSION ANALYSIS; HOUSEKEEPING GENES; INTERNAL CONTROL; RT-PCR; IDENTIFICATION; VALIDATION; RESPONSES; GRASS; MODEL</t>
  </si>
  <si>
    <t>[Chen, Yu; Hu, Baoyun; Liu, Jun; Yang, Zhimin; Li, Zhihua] Nanjing Agr Univ, Coll Agrograssland Sci, Nanjing 210095, Jiangsu, Peoples R China; [Tan, Zhiqun] Nanjing Agr Univ, Coll Hort, Nanjing 210095, Jiangsu, Peoples R China; [Huang, Bingru] Rutgers State Univ, Dept Plant Biol &amp; Pathol, New Brunswick, NJ 08901 USA</t>
  </si>
  <si>
    <t>Yang, ZM (reprint author), Nanjing Agr Univ, Coll Agrograssland Sci, Nanjing 210095, Jiangsu, Peoples R China.</t>
  </si>
  <si>
    <t>China Postdoctoral Science Foundation [2014M551612]; Jiangsu Postdoctoral Science Foundation [1302018B]</t>
  </si>
  <si>
    <t>This work was supported by the China Postdoctoral Science Foundation (2014M551612) and Jiangsu Postdoctoral Science Foundation (1302018B).</t>
  </si>
  <si>
    <t>10.1007/s00299-015-1830-9</t>
  </si>
  <si>
    <t>CR6BF</t>
  </si>
  <si>
    <t>WOS:000361427400013</t>
  </si>
  <si>
    <t>Yin, CB; Li, HH; Li, SS; Xu, LD; Zhao, ZG; Wang, JK</t>
  </si>
  <si>
    <t>Yin, Changbin; Li, Huihui; Li, Shanshan; Xu, Lidong; Zhao, Zhigang; Wang, Jiankang</t>
  </si>
  <si>
    <t>Genetic dissection on rice grain shape by the two-dimensional image analysis in one japonica x indica population consisting of recombinant inbred lines</t>
  </si>
  <si>
    <t>ORYZA-SATIVA L.; QUANTITATIVE TRAIT LOCI; NATURAL VARIATION; MAJOR QTL; QUALITY TRAITS; SEED LENGTH; SIZE; PROTEIN; WEIGHT; WIDTH</t>
  </si>
  <si>
    <t>[Yin, Changbin; Li, Huihui; Li, Shanshan; Wang, Jiankang] Chinese Acad Agr Sci, Inst Crop Sci, Natl Key Facil Crop Gene Resources &amp; Genet Improv, Beijing 100081, Peoples R China; [Yin, Changbin; Li, Huihui; Li, Shanshan; Wang, Jiankang] Chinese Acad Agr Sci, CIMMYT, China Off, Beijing 100081, Peoples R China; [Xu, Lidong; Zhao, Zhigang] Nanjing Agr Univ, Res Ctr Jiangsu Plant Gene Engn, Natl Key Lab Crop Genet &amp; Germplasm Enhancement, Nanjing 210095, Jiangsu, Peoples R China</t>
  </si>
  <si>
    <t>Wang, JK (reprint author), Chinese Acad Agr Sci, Inst Crop Sci, Natl Key Facil Crop Gene Resources &amp; Genet Improv, Beijing 100081, Peoples R China.</t>
  </si>
  <si>
    <t>jkwang@cgiar.org</t>
  </si>
  <si>
    <t>National Basic Scientific Research (973) Programs [2011CB100106]; National Natural Science Foundation of China [31271798]</t>
  </si>
  <si>
    <t>We thank Shijia Liu, Liangming Chen, Xi Liu, Yunlu Tian, Susong Zhu, Dashuang Zhang, Danting Li, Zhiquan Wang, and Kun Zhang for their assistance in field management and sample preparation. This work was supported by the National Basic Scientific Research (973) Programs (Project No. 2011CB100106) and the National Natural Science Foundation (Project No. 31271798) of China.</t>
  </si>
  <si>
    <t>10.1007/s00122-015-2560-7</t>
  </si>
  <si>
    <t>CR7QI</t>
  </si>
  <si>
    <t>WOS:000361545100006</t>
  </si>
  <si>
    <t>Kpundeh, M; Qiang, J; He, J; Yang, H; Xu, P</t>
  </si>
  <si>
    <t>Kpundeh, Mathew Didlyn; Qiang, Jun; He, Jie; Yang, Hong; Xu, Pao</t>
  </si>
  <si>
    <t>Effects of dietary protein levels on growth performance and haemato-immunological parameters of juvenile genetically improved farmed tilapia (GIFT), Oreochromis niloticus</t>
  </si>
  <si>
    <t>AQUACULTURE INTERNATIONAL</t>
  </si>
  <si>
    <t>GIFT tilapia; Protein level; Growth performance; Feed utilization; Immunological function</t>
  </si>
  <si>
    <t>COBIA RACHYCENTRON-CANADUM; BODY-COMPOSITION; NILE TILAPIA; IMMUNE FUNCTION; DICENTRARCHUS-LABRAX; ENERGY-REQUIREMENTS; HEPATIC LIPOGENESIS; BOVINE LACTOFERRIN; WATER TEMPERATURE; FEED CONVERSION</t>
  </si>
  <si>
    <t>[Kpundeh, Mathew Didlyn; Xu, Pao] Nanjing Agr Univ, Wuxi Fisheries Coll, Wuxi 214081, Peoples R China; [Kpundeh, Mathew Didlyn; Qiang, Jun; He, Jie; Yang, Hong; Xu, Pao] Chinese Acad Fishery Sci, Freshwater Fisheries Res Ctr, Key Lab Freshwater Fisheries &amp; Germplasm Resource, Minist Agr, Wuxi 214081, Jiangsu, Peoples R China; [Kpundeh, Mathew Didlyn] Njala Univ, Dept Aquaculture &amp; Fisheries Management, PMB, Freetown, Sierra Leone</t>
  </si>
  <si>
    <t>Kpundeh, M (reprint author), Nanjing Agr Univ, Wuxi Fisheries Coll, Wuxi 214081, Peoples R China.</t>
  </si>
  <si>
    <t>mathdidlyndeh@yahoo.com; xup@ffrc.cn</t>
  </si>
  <si>
    <t>Special Fund for Agro-scientific Research in the Public Interest [200903046-02]; Postgraduate Scientific Research Innovation Program for Jiangsu Ordinary Higher Colleges and Universities [CXLX11-0708]</t>
  </si>
  <si>
    <t>The study was supported by Special Fund for Agro-scientific Research in the Public Interest (200903046-02) and Postgraduate Scientific Research Innovation Program for Jiangsu Ordinary Higher Colleges and Universities (CXLX11-0708). The authors are grateful to Mr. Zhu Zhixiang of Yixing Experimental Base of Chinese Academy of Fishery Sciences for providing biological material, site and other technical assistance. The authors are also indebted to the Ministry of Fisheries and Marine Resources, Sierra Leone, for the moral support. Anonymous reviewers are greatly appreciated for their brilliant suggestions.</t>
  </si>
  <si>
    <t>0967-6120</t>
  </si>
  <si>
    <t>1573-143X</t>
  </si>
  <si>
    <t>AQUACULT INT</t>
  </si>
  <si>
    <t>Aquac. Int.</t>
  </si>
  <si>
    <t>10.1007/s10499-014-9876-1</t>
  </si>
  <si>
    <t>CQ9BR</t>
  </si>
  <si>
    <t>WOS:000360906400006</t>
  </si>
  <si>
    <t>Zhang, CN; Li, XF; Xu, WN; Zhang, DD; Lu, KL; Wang, LN; Tian, HY; Liu, WB</t>
  </si>
  <si>
    <t>Zhang, C. -N.; Li, X. -F.; Xu, W. -N.; Zhang, D. -D.; Lu, K. -L.; Wang, L. -N.; Tian, H. -Y.; Liu, W. -B.</t>
  </si>
  <si>
    <t>Combined effects of dietary fructooligosaccharide and Bacillus licheniformis on growth performance, body composition, intestinal enzymes activities and gut histology of triangular bream (Megalobrama terminalis)</t>
  </si>
  <si>
    <t>Bacillus licheniformis; fructooligosaccharide; growth; histology; intestinal enzymes; Megalobrama terminalis</t>
  </si>
  <si>
    <t>CARP CYPRINUS-CARPIO; SALMON SALMO-SALAR; TILAPIA OREOCHROMIS-NILOTICUS; HUMAN COLONIC MICROBIOTA; COD GADUS-MORHUA; IMMUNE-RESPONSE; RAINBOW-TROUT; MANNAN OLIGOSACCHARIDES; LITOPENAEUS-VANNAMEI; ONCORHYNCHUS-MYKISS</t>
  </si>
  <si>
    <t>[Zhang, C. -N.; Li, X. -F.; Xu, W. -N.; Zhang, D. -D.; Lu, K. -L.; Wang, L. -N.; Tian, H. -Y.; Liu, W. -B.] Nanjing Agr Univ, Coll Anim Sci &amp; Technol, Key Lab Aquat Nutr &amp; Feed Sci Jiangsu Prov, Nanjing 210095, Jiangsu, Peoples R China</t>
  </si>
  <si>
    <t>Liu, WB (reprint author), Nanjing Agr Univ, Coll Anim Sci &amp; Technol, Lab Aquat Nutr &amp; Ecol, 1 Weigang Rd, Nanjing 210095, Jiangsu, Peoples R China.</t>
  </si>
  <si>
    <t>National Technology System for Conventional Freshwater Fish Industries of China [CARS-46-20]; Science and Technology Support Program from Jiangsu Province, China [BE2010394]</t>
  </si>
  <si>
    <t>The present study was funded by the National Technology System for Conventional Freshwater Fish Industries of China (CARS-46-20) in collaboration with the Science and Technology Support Program from Jiangsu Province, China, (BE2010394).</t>
  </si>
  <si>
    <t>10.1111/anu.12200</t>
  </si>
  <si>
    <t>CQ9MM</t>
  </si>
  <si>
    <t>WOS:000360939200022</t>
  </si>
  <si>
    <t>Wang, XF; Zhang, L; Zou, JW; Liu, SW</t>
  </si>
  <si>
    <t>Wang, Xiaofei; Zhang, Ling; Zou, Jianwen; Liu, Shuwei</t>
  </si>
  <si>
    <t>Optimizing net greenhouse gas balance of a bioenergy cropping system in southeast China with urease and nitrification inhibitors</t>
  </si>
  <si>
    <t>ECOLOGICAL ENGINEERING</t>
  </si>
  <si>
    <t>Bioenergy crop; Soil heterotrophic respiration; Methane; Greenhouse gas intensity; Nitrous oxide; Urease and nitrification inhibitor</t>
  </si>
  <si>
    <t>NITROUS-OXIDE EMISSIONS; METHANE OXIDATION; N2O EMISSIONS; SOIL; RICE; INTENSITY; ECOSYSTEM; FLUX; CO2; DICYANDIAMIDE</t>
  </si>
  <si>
    <t>[Wang, Xiaofei; Zhang, Ling; Zou, Jianwen; Liu, Shuwei] Nanjing Agr Univ, Jiangsu Key Lab Low Carbon Agr &amp; GHGs Mitigat, Nanjing 210095, Jiangsu, Peoples R China</t>
  </si>
  <si>
    <t>National Natural Science Foundation of China (NSFC) [41301244]; National Basic Research Program of China [2012CB417102]; Natural Science Foundation of Jiangsu Province [BK20130695]; China Postdoctoral Science Foundation [2014M551610]</t>
  </si>
  <si>
    <t>This work was supported by the National Natural Science Foundation of China (NSFC, 41301244), National Basic Research Program of China (2012CB417102), Natural Science Foundation of Jiangsu Province (BK20130695), and China Postdoctoral Science Foundation (2014M551610).</t>
  </si>
  <si>
    <t>0925-8574</t>
  </si>
  <si>
    <t>1872-6992</t>
  </si>
  <si>
    <t>ECOL ENG</t>
  </si>
  <si>
    <t>Ecol. Eng.</t>
  </si>
  <si>
    <t>10.1016/j.ecoleng.2015.05.047</t>
  </si>
  <si>
    <t>Ecology; Engineering, Environmental; Environmental Sciences</t>
  </si>
  <si>
    <t>Environmental Sciences &amp; Ecology; Engineering</t>
  </si>
  <si>
    <t>CQ7VA</t>
  </si>
  <si>
    <t>WOS:000360812000026</t>
  </si>
  <si>
    <t>Xiao, LF; Zhu, Y</t>
  </si>
  <si>
    <t>Xiao, Lingfei; Zhu, Yue</t>
  </si>
  <si>
    <t>Sliding-mode output feedback control for active suspension with nonlinear actuator dynamics</t>
  </si>
  <si>
    <t>JOURNAL OF VIBRATION AND CONTROL</t>
  </si>
  <si>
    <t>Active suspension; nonlinear actuator dynamics; output feedback sliding-mode control; sliding-mode observer; uncertainties</t>
  </si>
  <si>
    <t>SEMIACTIVE VEHICLE SUSPENSIONS; VARIABLE STRUCTURE CONTROL; DESIGN; SYSTEMS</t>
  </si>
  <si>
    <t>[Xiao, Lingfei] Nanjing Univ Aeronaut &amp; Astronaut, Jiangsu Prov Key Lab Aerosp Power Syst, Nanjing, Jiangsu, Peoples R China; [Zhu, Yue] Nanjing Agr Univ, Coll Engn, Nanjing, Jiangsu, Peoples R China</t>
  </si>
  <si>
    <t>Xiao, LF (reprint author), Nanjing Univ Aeronaut &amp; Astronaut, Jiangsu Prov Key Lab Aerosp Power Syst, Coll Energy &amp; Power Engn, Nanjing, Jiangsu, Peoples R China.</t>
  </si>
  <si>
    <t>lfxiao@nuaa.edu.cn</t>
  </si>
  <si>
    <t>State Scholarship Fund of China Scholarship Council [201203070121]; Talent Introduction Foundation of the Engineering College at Nanjing Agricultural University [Rcqd11-06]; Priority Academic Program Development of Jiangsu Higher Education Institutions</t>
  </si>
  <si>
    <t>This work is partially supported by the State Scholarship Fund of China Scholarship Council (grant number 201203070121) and the Talent Introduction Foundation of the Engineering College at Nanjing Agricultural University (grant number Rcqd11-06), and project funded by the Priority Academic Program Development of Jiangsu Higher Education Institutions.</t>
  </si>
  <si>
    <t>1077-5463</t>
  </si>
  <si>
    <t>1741-2986</t>
  </si>
  <si>
    <t>J VIB CONTROL</t>
  </si>
  <si>
    <t>J. Vib. Control</t>
  </si>
  <si>
    <t>10.1177/1077546313514760</t>
  </si>
  <si>
    <t>Acoustics; Engineering, Mechanical; Mechanics</t>
  </si>
  <si>
    <t>Acoustics; Engineering; Mechanics</t>
  </si>
  <si>
    <t>CR0VC</t>
  </si>
  <si>
    <t>WOS:000361040400002</t>
  </si>
  <si>
    <t>Li, PL; Song, AP; Gao, CY; Jiang, JF; Chen, SM; Fang, WM; Zhang, F; Chen, FD</t>
  </si>
  <si>
    <t>Li, Peiling; Song, Aiping; Gao, Chunyan; Jiang, Jiafu; Chen, Sumei; Fang, Weimin; Zhang, Fei; Chen, Fadi</t>
  </si>
  <si>
    <t>The over-expression of a chrysanthemum WRKY transcription factor enhances aphid resistance</t>
  </si>
  <si>
    <t>Aphid; Chrysanthemum; Expression analysis; WRKY</t>
  </si>
  <si>
    <t>TRANSGENIC ARABIDOPSIS PLANTS; DEFENSE RESPONSE; STRESS TOLERANCE; ABIOTIC STRESS; ABSCISIC-ACID; GENE; ACTIVATION; PROFILES; THALIANA; WHEAT</t>
  </si>
  <si>
    <t>[Li, Peiling; Song, Aiping; Gao, Chunyan; Jiang, Jiafu; Chen, Sumei; Fang, Weimin; Zhang, Fei; Chen, Fadi] Nanjing Agr Univ, Coll Hort, Nanjing 210095, Jiangsu, Peoples R China</t>
  </si>
  <si>
    <t>National Science Fund for Distinguished Young Scholars [31425022]; National Natural Science Foundation of China [31471900, 31272196]; Program for Hi-Tech Research, China [2012BAD01B07005-1]; Fundamental Research Funds for the Central Universities [KYTZ201401, KYZ201419]; Ministry of Science and Technology of the P.R. China [201403039]; Fund for Independent Innovation of Agricultural Sciences in Jiangsu Province [CX(12)2020]</t>
  </si>
  <si>
    <t>This work is supported by the National Science Fund for Distinguished Young Scholars (31425022), the National Natural Science Foundation of China (31471900, 31272196), the Program for Hi-Tech Research, China (2012BAD01B07005-1), the Fundamental Research Funds for the Central Universities (KYTZ201401, KYZ201419), Non-profit Industry Financial Program of the Ministry of Science and Technology of the P.R. China (201403039), and Fund for Independent Innovation of Agricultural Sciences in Jiangsu Province [CX(12)2020].</t>
  </si>
  <si>
    <t>10.1016/j.plaphy.2015.07.002</t>
  </si>
  <si>
    <t>CQ9QF</t>
  </si>
  <si>
    <t>WOS:000360949100003</t>
  </si>
  <si>
    <t>Yuan, J; Chaparro, JM; Manter, DK; Zhang, RF; Vivanco, JM; Shen, QR</t>
  </si>
  <si>
    <t>Yuan, Jun; Chaparro, Jacqueline M.; Manter, Daniel K.; Zhang, Ruifu; Vivanco, Jorge M.; Shen, Qirong</t>
  </si>
  <si>
    <t>Roots from distinct plant developmental stages are capable of rapidly selecting their own microbiome without the influence of environmental and soil edaphic factors</t>
  </si>
  <si>
    <t>Arabidopsis thaliana; Developmental stages; Microbiome; Phytohormone</t>
  </si>
  <si>
    <t>RHIZOSPHERE MICROBIOME; GROWTH; COMMUNITIES</t>
  </si>
  <si>
    <t>[Yuan, Jun; Zhang, Ruifu; Shen, Qirong] Nanjing Agr Univ, Jiangsu Collaborat Innovat Ctr Organ Solid Waste, Jiangsu Key Lab Organ Solid Waste Utilizat, Nanjing 210095, Jiangsu, Peoples R China; [Yuan, Jun; Chaparro, Jacqueline M.; Vivanco, Jorge M.] Colorado State Univ, Dept Hort &amp; Landscape Architecture, Ft Collins, CO 80523 USA; [Yuan, Jun; Chaparro, Jacqueline M.; Vivanco, Jorge M.] Colorado State Univ, Ctr Rhizosphere Biol, Ft Collins, CO 80523 USA; [Manter, Daniel K.] ARS, USDA, Soil Plant Nutrient Res Unit, Ft Collins, CO USA</t>
  </si>
  <si>
    <t>Shen, QR (reprint author), Nanjing Agr Univ, Jiangsu Collaborat Innovat Ctr Organ Solid Waste, Jiangsu Key Lab Organ Solid Waste Utilizat, Nanjing 210095, Jiangsu, Peoples R China.</t>
  </si>
  <si>
    <t>J.Vivanco@colostate.edu; shenqirong@njau.edu.cn</t>
  </si>
  <si>
    <t>China Science and Technology Ministry (973 Program) [2015CB150500]; National Nature Science Foundation of China [31330069]; Priority Academic Program Development (PAPD) of Jiangsu Higher Education Institutions; 111 project [B12009]; Colorado State University Agricultural Experiment Station; China Scholarship Council [201306850039]</t>
  </si>
  <si>
    <t>This study was financially supported by China Science and Technology Ministry (973 Program, 2015CB150500), National Nature Science Foundation of China (31330069), the Priority Academic Program Development (PAPD) of Jiangsu Higher Education Institutions, the 111 project (B12009), and by Colorado State University Agricultural Experiment Station. J. Y. was supported by China Scholarship Council (No. 201306850039). We also thank Charles Volmer for statistical consulting.</t>
  </si>
  <si>
    <t>10.1016/j.soilbio.2015.07.009</t>
  </si>
  <si>
    <t>CR2KZ</t>
  </si>
  <si>
    <t>WOS:000361159800019</t>
  </si>
  <si>
    <t>Wang, YJ; Yu, XM; Cao, J; Zhou, YZ; Gong, HY; Zhang, HS; Li, XR; Zhou, JL</t>
  </si>
  <si>
    <t>Wang, Yujian; Yu, Xinmao; Cao, Jie; Zhou, Yongzhi; Gong, Haiyan; Zhang, Houshuang; Li, Xiangrui; Zhou, Jinlin</t>
  </si>
  <si>
    <t>Characterization of a secreted cystatin from the tick Rhipicephalus haemaphysaloides</t>
  </si>
  <si>
    <t>Rhipicephalus haemaphysaloides; Cystatin; Inhibitory activity</t>
  </si>
  <si>
    <t>CATHEPSIN-L; BOOPHILUS-MICROPLUS; SALIVARY CYSTATIN; IXODES-SCAPULARIS; LONGICORNIS; EXPRESSION; IDENTIFICATION; PROTEIN</t>
  </si>
  <si>
    <t>[Wang, Yujian; Yu, Xinmao; Cao, Jie; Zhou, Yongzhi; Gong, Haiyan; Zhang, Houshuang; Zhou, Jinlin] Chinese Acad Agr Sci, Shanghai Vet Res Inst, Key Lab Anim Parasitol, Minist Agr, Shanghai 200241, Peoples R China; [Wang, Yujian; Li, Xiangrui] Nanjing Agr Univ, Coll Vet Med, Nanjing 210095, Jiangsu, Peoples R China</t>
  </si>
  <si>
    <t>Zhou, JL (reprint author), Chinese Acad Agr Sci, Shanghai Vet Res Inst, Key Lab Anim Parasitol, Minist Agr, Shanghai 200241, Peoples R China.</t>
  </si>
  <si>
    <t>jinlinzhou@shvri.ac.cn</t>
  </si>
  <si>
    <t>National Natural Science Foundation of China (NSFC) [31172095, 31311140167]</t>
  </si>
  <si>
    <t>This work was supported by grants (Nos. 31172095 and 31311140167) from the National Natural Science Foundation of China (NSFC).</t>
  </si>
  <si>
    <t>10.1007/s10493-015-9946-8</t>
  </si>
  <si>
    <t>CQ6HG</t>
  </si>
  <si>
    <t>WOS:000360704600008</t>
  </si>
  <si>
    <t>Zhao, M; Xie, KZ; Guo, HS; Li, AH; Xie, X; Zhang, GX; Dai, GJ; Wang, JY</t>
  </si>
  <si>
    <t>Zhao, M.; Xie, K. -Z.; Guo, H. -S.; Li, A. -H.; Xie, X.; Zhang, G. -X.; Dai, G. -J.; Wang, J. -Y.</t>
  </si>
  <si>
    <t>Residue depletion of ampicillin in eggs</t>
  </si>
  <si>
    <t>PERFORMANCE LIQUID-CHROMATOGRAPHY; TANDEM MASS-SPECTROMETRY; FLUORESCENCE DETECTION; PRECOLUMN DERIVATIZATION; AMOXICILLIN; MILK; HPLC; ANTIBIOTICS; TISSUES; ASSAY</t>
  </si>
  <si>
    <t>[Zhao, M.; Xie, K. -Z.; Guo, H. -S.; Li, A. -H.; Zhang, G. -X.; Dai, G. -J.; Wang, J. -Y.] Yangzhou Univ, Coll Anim Sci &amp; Technol, Yangzhou 225009, Peoples R China; [Zhao, M.; Xie, K. -Z.; Guo, H. -S.; Li, A. -H.; Zhang, G. -X.; Dai, G. -J.; Wang, J. -Y.] Key Lab Anim Genet Breeding Reprod &amp; Mol Design, Yangzhou, Peoples R China; [Xie, X.] Nanjing Agr Univ, Coll Vet Med, Nanjing, Jiangsu, Peoples R China</t>
  </si>
  <si>
    <t>Xie, KZ (reprint author), Yangzhou Univ, Coll Anim Sci &amp; Technol, Yangzhou 225009, Peoples R China.</t>
  </si>
  <si>
    <t>10.1111/jvp.12211</t>
  </si>
  <si>
    <t>CQ7YJ</t>
  </si>
  <si>
    <t>WOS:000360822500014</t>
  </si>
  <si>
    <t>Chen, Y; Zhai, S; Sun, Y; Li, MY; Dong, YH; Wang, XL; Zhang, HF; Zheng, XB; Wang, P; Zhang, ZG</t>
  </si>
  <si>
    <t>Chen, Yue; Zhai, Su; Sun, Yi; Li, Mengying; Dong, Yanhan; Wang, Xiaoli; Zhang, Haifeng; Zheng, Xiaobo; Wang, Ping; Zhang, Zhengguang</t>
  </si>
  <si>
    <t>MoTup1 is required for growth, conidiogenesis and pathogenicity of Magnaporthe oryzae</t>
  </si>
  <si>
    <t>conidiogenesis; growth; MoTup1; pathogenicity</t>
  </si>
  <si>
    <t>RICE BLAST DISEASE; TRANSCRIPTION FACTOR; CANDIDA-ALBICANS; FULL VIRULENCE; SACCHAROMYCES-CEREVISIAE; PLEIOTROPIC FUNCTION; FILAMENTOUS GROWTH; CHITIN SYNTHESIS; GENETIC-ANALYSIS; GRISEA</t>
  </si>
  <si>
    <t>[Chen, Yue; Zhai, Su; Sun, Yi; Li, Mengying; Dong, Yanhan; Wang, Xiaoli; Zhang, Haifeng; Zheng, Xiaobo; Zhang, Zhengguang] Nanjing Agr Univ, Dept Plant Pathol, Coll Plant Protect, Nanjing 210095, Peoples R China; [Chen, Yue; Zhai, Su; Sun, Yi; Li, Mengying; Dong, Yanhan; Wang, Xiaoli; Zhang, Haifeng; Zheng, Xiaobo; Zhang, Zhengguang] Minist Educ, Key Lab Integrated Management Crop Dis &amp; Pests, Nanjing 210095, Peoples R China; [Wang, Ping] Louisiana State Univ, Dept Pediat, Hlth Sci Ctr, New Orleans, LA 70118 USA; [Wang, Ping] Louisiana State Univ, Res Inst Children, Hlth Sci Ctr, New Orleans, LA 70118 USA</t>
  </si>
  <si>
    <t>Zhang, ZG (reprint author), Nanjing Agr Univ, Dept Plant Pathol, Coll Plant Protect, Nanjing 210095, Peoples R China.</t>
  </si>
  <si>
    <t>National Science Foundation for Distinguished Young Scholars of China [31325022]; Natural Science Foundation of China [31271998]</t>
  </si>
  <si>
    <t>This research was supported by the National Science Foundation for Distinguished Young Scholars of China (Grant No. 31325022 to ZZ), Natural Science Foundation of China (Grant No: 31271998, ZZ) and the specially appointed professorship (Jiangsu, China).</t>
  </si>
  <si>
    <t>10.1111/mpp.12235</t>
  </si>
  <si>
    <t>CQ7BL</t>
  </si>
  <si>
    <t>WOS:000360757700003</t>
  </si>
  <si>
    <t>Liang, XY; Yu, XY; Dong, WX; Guo, SJ; Xu, S; Wang, JX; Zhou, MG</t>
  </si>
  <si>
    <t>Liang, Xiaoyu; Yu, Xiaoyue; Dong, Wenxia; Guo, Shijian; Xu, Shu; Wang, Jianxin; Zhou, Mingguo</t>
  </si>
  <si>
    <t>Two thiadiazole compounds promote rice defence against Xanthomonas oryzae pv. oryzae by suppressing the bacterium's production of extracellular polysaccharides</t>
  </si>
  <si>
    <t>bismerthiazol; defence responses; extracellular polysaccharides; rice; thiadiazole; Xanthomonas oryzae pv; oryzae; zinc thiazole</t>
  </si>
  <si>
    <t>HYPERSENSITIVE CELL-DEATH; SALICYLIC-ACID; DISEASE RESISTANCE; SIGNAL-TRANSDUCTION; ECTOPIC EXPRESSION; HYDROGEN-PEROXIDE; OXIDATIVE BURST; ZINC THIAZOLE; GENE; PLANTS</t>
  </si>
  <si>
    <t>[Liang, Xiaoyu; Yu, Xiaoyue; Dong, Wenxia; Xu, Shu; Wang, Jianxin; Zhou, Mingguo] Nanjing Agr Univ, Coll Plant Protect, Key Lab Pesticide, Nanjing 210095, Jiangsu, Peoples R China; [Guo, Shijian] Zhejiang XinNong Chem Co Ltd, Hangzhou 310000, Zhejiang, Peoples R China</t>
  </si>
  <si>
    <t>Zhou, MG (reprint author), Nanjing Agr Univ, Coll Plant Protect, Key Lab Pesticide, Nanjing 210095, Jiangsu, Peoples R China.</t>
  </si>
  <si>
    <t>Special Fund for Agro-scientific Research in the Public Interest [201303023]; National Science and Technology Support Program [2012BAD19B01]</t>
  </si>
  <si>
    <t>This study was supported by the Special Fund for Agro-scientific Research in the Public Interest (No. 201303023) and the National Science and Technology Support Program (2012BAD19B01).</t>
  </si>
  <si>
    <t>10.1111/mpp.12248</t>
  </si>
  <si>
    <t>WOS:000360757700010</t>
  </si>
  <si>
    <t>Wan, PJ; Fu, KY; Lu, FG; Wang, XX; Guo, WC; Li, GQ</t>
  </si>
  <si>
    <t>Wan, Pin-Jun; Fu, Kai-Yun; Lu, Feng-Gong; Wang, Xin-Xin; Guo, Wen-Chao; Li, Guo-Qing</t>
  </si>
  <si>
    <t>Knocking down a putative Delta(1)-pyrroline-5-carboxylate dehydrogenase gene by RNA interference inhibits flight and causes adult lethality in the Colorado potato beetle Leptinotarsa decemlineata (Say)</t>
  </si>
  <si>
    <t>PEST MANAGEMENT SCIENCE</t>
  </si>
  <si>
    <t>Leptinotarsa decemlineata; pyrroline-5-carboxylate dehydrogenase; RNA interference; amino acid; flight; mortality</t>
  </si>
  <si>
    <t>UYGUR AUTONOMOUS REGION; DROSOPHILA-MELANOGASTER; MALPIGHIAN TUBULES; II HYPERPROLINEMIA; COTTON BOLLWORM; PROLINE; COLEOPTERA; EXPRESSION; CHRYSOMELIDAE; CHLORANTRANILIPROLE</t>
  </si>
  <si>
    <t>[Wan, Pin-Jun; Fu, Kai-Yun; Lu, Feng-Gong; Wang, Xin-Xin; Li, Guo-Qing] Nanjing Agr Univ, Coll Plant Protect, Educ Minist, Key Lab Integrated Management Crop Dis &amp; Pests, Nanjing 210095, Jiangsu, Peoples R China; [Wan, Pin-Jun] China Natl Rice Res Inst, State Key Lab Rice Biol, Hangzhou, Zhejiang, Peoples R China; [Guo, Wen-Chao] Xinjiang Acad Agr Sci, Dept Plant Protect, Urumqi, Peoples R China</t>
  </si>
  <si>
    <t>National Natural Sciences Foundation of China [31272047, 31360442]; National Special Fund of China for Agri-scientific Research in the Public Interest [201103026]; Science and Technology Project of Xinjiang Uygur autonomous region [2013911091]; Fundamental Research Funds for the Central Universities [KYTZ201403]</t>
  </si>
  <si>
    <t>This research was supported by the National Natural Sciences Foundation of China (31272047 and 31360442), the National Special Fund of China for Agri-scientific Research in the Public Interest (201103026), the Science and Technology Project of Xinjiang Uygur autonomous region (2013911091) and Fundamental Research Funds for the Central Universities (KYTZ201403).</t>
  </si>
  <si>
    <t>1526-498X</t>
  </si>
  <si>
    <t>1526-4998</t>
  </si>
  <si>
    <t>PEST MANAG SCI</t>
  </si>
  <si>
    <t>Pest Manag. Sci.</t>
  </si>
  <si>
    <t>10.1002/ps.3941</t>
  </si>
  <si>
    <t>Agronomy; Entomology</t>
  </si>
  <si>
    <t>Agriculture; Entomology</t>
  </si>
  <si>
    <t>CQ5GY</t>
  </si>
  <si>
    <t>WOS:000360632600005</t>
  </si>
  <si>
    <t>Wang, L; Jin, P; Wang, J; Jiang, LL; Shan, TM; Zheng, YH</t>
  </si>
  <si>
    <t>Wang, Lei; Jin, Peng; Wang, Jing; Jiang, Lulu; Shan, Timin; Zheng, Yonghua</t>
  </si>
  <si>
    <t>Methyl Jasmonate Primed Defense Responses Against Penicillium expansum in Sweet Cherry Fruit</t>
  </si>
  <si>
    <t>Sweet cherry; Methyl jasmonate; Priming; Penicillium expansum; Defense-related gene</t>
  </si>
  <si>
    <t>BOTRYTIS-CINEREA; PEACH FRUIT; DISEASE RESISTANCE; RHIZOPUS ROT; MECHANISMS; PROTEINS; TOMATO; PLANTS; PURIFICATION; INOCULATION</t>
  </si>
  <si>
    <t>[Wang, Lei; Jin, Peng; Wang, Jing; Jiang, Lulu; Shan, Timin; Zheng, Yonghua] Nanjing Agr Univ, Coll Food Sci &amp; Technol, Nanjing 210095, Jiangsu, Peoples R China</t>
  </si>
  <si>
    <t>Zheng, YH (reprint author), Nanjing Agr Univ, Coll Food Sci &amp; Technol, Nanjing 210095, Jiangsu, Peoples R China.</t>
  </si>
  <si>
    <t>zhengyh@njau.edu.cn</t>
  </si>
  <si>
    <t>National Natural Science Foundation of China [31172003]; Jiangsu Provincial Postgraduate Innovation Project of China [CXLX13_266]</t>
  </si>
  <si>
    <t>This study was supported by the National Natural Science Foundation of China (No. 31172003) and the Jiangsu Provincial Postgraduate Innovation Project of China (CXLX13_266).</t>
  </si>
  <si>
    <t>10.1007/s11105-014-0844-8</t>
  </si>
  <si>
    <t>CQ1XE</t>
  </si>
  <si>
    <t>WOS:000360392800024</t>
  </si>
  <si>
    <t>Li, ZF; Luo, C; Xi, Q; Li, HP; Pan, JJ; Zhou, QS; Xiong, ZQ</t>
  </si>
  <si>
    <t>Li, Zhaofu; Luo, Chuan; Xi, Qing; Li, Hengpeng; Pan, Jianjun; Zhou, Quansuo; Xiong, Zhengqin</t>
  </si>
  <si>
    <t>Assessment of the AnnAGNPS model in simulating runoff and nutrients in a typical small watershed in the Taihu Lake basin, China</t>
  </si>
  <si>
    <t>AnnAGNPS model; Calibration and validation; Runoff; Nitrogen and phosphorus; Agricultural watershed; Taihu Lake region</t>
  </si>
  <si>
    <t>SOURCE POLLUTION MODEL; NONPOINT-SOURCE MODEL; SOIL-EROSION; AGRICULTURAL WATERSHEDS; SEDIMENT YIELDS; PHOSPHORUS; AGNPS; NITROGEN; TRANSPORT; SYSTEM</t>
  </si>
  <si>
    <t>[Li, Zhaofu; Luo, Chuan; Xi, Qing; Pan, Jianjun; Zhou, Quansuo; Xiong, Zhengqin] Nanjing Agr Univ, Coll Resources &amp; Environm Sci, Nanjing 210095, Jiangsu, Peoples R China; [Li, Hengpeng] Chinese Acad Sci, Nanjing Inst Geog &amp; Limnol, Nanjing 210008, Jiangsu, Peoples R China</t>
  </si>
  <si>
    <t>Li, ZF (reprint author), 1 Weigang, Nanjing 210095, Jiangsu, Peoples R China.</t>
  </si>
  <si>
    <t>lizhaofu@njau.edu.cn</t>
  </si>
  <si>
    <t>National Natural Sciences Foundation of China [41171071]; "135 Plan" Key Project of Nanjing Institute of Geography and Limnology, Chinese Academy of Science [NIGLAS2012135005]; Special Fund for Agro-scientific Research in the Public Interest [201503106]; Fundamental Research Funds for the Central Universities [KYZ201522]; Priority Academic Program Development of Jiangsu Higher Education Institutions (PAPD); Scientific Research Foundation for the Returned Overseas Chinese Scholars, State Education Ministry</t>
  </si>
  <si>
    <t>The authors gratefully acknowledge the financial support received from the National Natural Sciences Foundation of China (41171071), the "135 Plan" Key Project of Nanjing Institute of Geography and Limnology, Chinese Academy of Science (NIGLAS2012135005), the Special Fund for Agro-scientific Research in the Public Interest (201503106), the Fundamental Research Funds for the Central Universities (KYZ201522), the Priority Academic Program Development of Jiangsu Higher Education Institutions (PAPD), and the Scientific Research Foundation for the Returned Overseas Chinese Scholars, State Education Ministry.</t>
  </si>
  <si>
    <t>10.1016/j.catena.2015.06.007</t>
  </si>
  <si>
    <t>CP5YD</t>
  </si>
  <si>
    <t>WOS:000359960600036</t>
  </si>
  <si>
    <t>Eltom, AEF; Ding, WM; Ding, QS; Tagar, AA; Talha, Z; Gamareldawla</t>
  </si>
  <si>
    <t>Eltom, A. E. Farid; Ding, Weimin; Ding, Qishuo; Tagar, A. A.; Talha, Zahir; Gamareldawla</t>
  </si>
  <si>
    <t>Field investigation of a trash-board, tillage depth and low speed effect on the displacement and burial of straw</t>
  </si>
  <si>
    <t>A trash-board; Plowing test; Straw burial; Test-bench; Soil displacement</t>
  </si>
  <si>
    <t>CROP RESIDUES; SOIL QUALITY; MANAGEMENT-PRACTICES; NITROGEN DYNAMICS; EROSION CONTROL; WINTER-WHEAT; RECOVERY; DECOMPOSITION; GROWTH; YIELD</t>
  </si>
  <si>
    <t>[Eltom, A. E. Farid; Ding, Weimin; Ding, Qishuo; Tagar, A. A.; Talha, Zahir] Nanjing Agr Univ, Coll Engn, Key Lab Intelligent Agr Equipment Jiangsu Prov, Nanjing 210031, Jiangsu, Peoples R China; [Gamareldawla] Hohai Univ, Coll Water Conservancy &amp; Hydropower, Key Lab Efficient Irrigat Drainage &amp; Agr Soil Wat, Nanjing 210098, Jiangsu, Peoples R China</t>
  </si>
  <si>
    <t>Ding, WM (reprint author), Nanjing Agr Univ, Coll Engn, Key Lab Intelligent Agr Equipment Jiangsu Prov, Nanjing 210031, Jiangsu, Peoples R China.</t>
  </si>
  <si>
    <t>wmding@njau.edu.cn; qsding@njau.edu.cn</t>
  </si>
  <si>
    <t>National Support Program of Science and Technology [2013BAD08B04]; National Natural Science Foundation of China [41371238]</t>
  </si>
  <si>
    <t>The work was supported by the National Support Program of Science and Technology (no: 2013BAD08B04) and the National Natural Science Foundation of China (no: 41371238). The authors wish to thank Elizabeth Lewis for the help in improving the language. And we also thank Dr. Fadwa Abdalgader for supporting.</t>
  </si>
  <si>
    <t>10.1016/j.catena.2015.05.025</t>
  </si>
  <si>
    <t>WOS:000359960600039</t>
  </si>
  <si>
    <t>Huang, JW; Zhang, ZC; Li, MH; Song, XK; Yan, RF; Xu, LX; Li, XR</t>
  </si>
  <si>
    <t>Huang, Jingwei; Zhang, Zhenchao; Li, Menghui; Song, Xiaokai; Yan, Ruofeng; Xu, Lixin; Li, Xiangrui</t>
  </si>
  <si>
    <t>Eimeria maxima microneme protein 2 delivered as DNA vaccine and recombinant protein induces immunity against experimental homogenous challenge</t>
  </si>
  <si>
    <t>PARASITOLOGY INTERNATIONAL</t>
  </si>
  <si>
    <t>Eimeria maxima; Microneme protein 2; Cytokines; Lymphocyte proliferation</t>
  </si>
  <si>
    <t>ACERVULINA LACTATE-DEHYDROGENASE; PARTIAL PROTECTION; IFN-GAMMA; CHICKENS; COCCIDIOSIS; TENELLA; INFECTION; ANTIGEN; IMMUNIZATION; RESPONSES</t>
  </si>
  <si>
    <t>[Huang, Jingwei; Zhang, Zhenchao; Li, Menghui; Song, Xiaokai; Yan, Ruofeng; Xu, Lixin; Li, Xiangrui] Nanjing Agr Univ, Coll Vet Med, Nanjing 210095, Jiangsu, Peoples R China</t>
  </si>
  <si>
    <t>National Natural Science Foundation of China [31372428]; Priority Academic Program Development of Jiangsu Higher Education Institutions (PAPD)</t>
  </si>
  <si>
    <t>This work was funded by a grant from the National Natural Science Foundation of China (No. 31372428) and a project funded by the Priority Academic Program Development of Jiangsu Higher Education Institutions (PAPD).</t>
  </si>
  <si>
    <t>1383-5769</t>
  </si>
  <si>
    <t>PARASITOL INT</t>
  </si>
  <si>
    <t>Parasitol. Int.</t>
  </si>
  <si>
    <t>10.1016/j.parint.2015.06.002</t>
  </si>
  <si>
    <t>CP5ZQ</t>
  </si>
  <si>
    <t>WOS:000359964500034</t>
  </si>
  <si>
    <t>Zang, HY; Xie, SS; Wu, HJ; Wang, WD; Shao, XK; Wu, LM; Rajer, FU; Gao, XW</t>
  </si>
  <si>
    <t>Zang, Haoyu; Xie, Shanshan; Wu, Huijun; Wang, Weiduo; Shao, Xiankun; Wu, Liming; Rajer, Faheem Uddin; Gao, Xuewen</t>
  </si>
  <si>
    <t>A novel thermostable GH5_7 beta-mannanase from Bacillus pumilus GBSW19 and its application in manno-oligosaccharides (MOS) production</t>
  </si>
  <si>
    <t>ENZYME AND MICROBIAL TECHNOLOGY</t>
  </si>
  <si>
    <t>Endo-beta-1,4-mannanase; Glycoside hydrolase family 5 (GH5); Recombinant expression; Enzyme properties; Oligosaccharides preparation</t>
  </si>
  <si>
    <t>HYDROLASE FAMILY 5; LOCUST BEAN GUM; ESCHERICHIA-COLI; GENE CLONING; EXPRESSION; CULTURES; ENDO-1,4-BETA-MANNOSIDASE; ENDO-BETA-1,4-MANNANASE; THERMOTOLERANT; LICHENIFORMIS</t>
  </si>
  <si>
    <t>[Zang, Haoyu; Xie, Shanshan; Wu, Huijun; Wang, Weiduo; Shao, Xiankun; Wu, Liming; Rajer, Faheem Uddin; Gao, Xuewen] Nanjing Agr Univ, Key Lab Integrated Management Crop Dis &amp; Pests, Minist Educ, Coll Plant Protect,Dept Plant Pathol, Nanjing 210095, Jiangsu, Peoples R China</t>
  </si>
  <si>
    <t>Gao, XW (reprint author), Nanjing Agr Univ, 1 Weigang, Nanjing 210095, Jiangsu, Peoples R China.</t>
  </si>
  <si>
    <t>zhy880118@126.com; xssflora871216@126.com; hjwu@njau.edu.cn; weiduowang@aliyun.com; shaoxiankun082095@163.com; wuliming89@163.com; faheemrajer@gmail.com; gaoxw@njau.edu.cn</t>
  </si>
  <si>
    <t>Special Fund for Agro-Scientific Research in the Public Interest [20130315]; Fundamental Research Funds for the Central Universities [KYZ201404]; National Natural Science Foundation of China [31100056]; Doctoral Fund of Ministry of Education of China [20100097120011]; National High-Tech R&amp;D Program of China [2012AA101504]</t>
  </si>
  <si>
    <t>This work was supported by grants from the Special Fund for Agro-Scientific Research in the Public Interest (20130315), the Fundamental Research Funds for the Central Universities (KYZ201404), the National Natural Science Foundation of China (31100056), the Doctoral Fund of Ministry of Education of China (20100097120011), and the National High-Tech R&amp;D Program of China (2012AA101504).</t>
  </si>
  <si>
    <t>0141-0229</t>
  </si>
  <si>
    <t>1879-0909</t>
  </si>
  <si>
    <t>ENZYME MICROB TECH</t>
  </si>
  <si>
    <t>Enzyme Microb. Technol.</t>
  </si>
  <si>
    <t>10.1016/j.enzmictec.2015.06.007</t>
  </si>
  <si>
    <t>CO9MQ</t>
  </si>
  <si>
    <t>WOS:000359500300001</t>
  </si>
  <si>
    <t>Zhang, WH; Chen, W; He, LY; Wang, Q; Sheng, XF</t>
  </si>
  <si>
    <t>Zhang, Wen-Hui; Chen, Wei; He, Lin-Yan; Wang, Qi; Sheng, Xia-Fang</t>
  </si>
  <si>
    <t>Characterization of Mn-resistant endophytic bacteria from Mn-hyper-accumulator Phytolacca americana and their impact on Mn accumulation of hybrid penisetum</t>
  </si>
  <si>
    <t>ECOTOXICOLOGY AND ENVIRONMENTAL SAFETY</t>
  </si>
  <si>
    <t>Mn-hyperaccumulator; Phytolacca americana; Mn-resistant endophytic bacteria; Mn stress; Phytoremediation; Hybrid penisetum</t>
  </si>
  <si>
    <t>GROWTH-PROMOTING BACTERIA; PLANT-GROWTH; INDIAN MUSTARD; DIVERSITY; CADMIUM; SOIL; PHYTOREMEDIATION; MANGANESE; METALS; ROOTS</t>
  </si>
  <si>
    <t>[Zhang, Wen-Hui; Chen, Wei; He, Lin-Yan; Wang, Qi; Sheng, Xia-Fang] Nanjing Agr Univ, Coll Life Sci, Minist Agr, Key Lab Agr &amp; Environm Microbiol, Nanjing 210095, Jiangsu, Peoples R China</t>
  </si>
  <si>
    <t>Chinese National Natural Science Foundation [40371070, 40871127]; Programs for Social Development of Jiangsu Province [BE2013710]</t>
  </si>
  <si>
    <t>This research was supported by Chinese National Natural Science Foundation (40371070, 40871127) and Programs for Social Development of Jiangsu Province (BE2013710).</t>
  </si>
  <si>
    <t>0147-6513</t>
  </si>
  <si>
    <t>1090-2414</t>
  </si>
  <si>
    <t>ECOTOX ENVIRON SAFE</t>
  </si>
  <si>
    <t>Ecotox. Environ. Safe.</t>
  </si>
  <si>
    <t>10.1016/j.ecoenv.2015.06.022</t>
  </si>
  <si>
    <t>CO3AQ</t>
  </si>
  <si>
    <t>WOS:000359029000048</t>
  </si>
  <si>
    <t>Zhou, R; Yu, XQ; Kjaer, KH; Rosenqvist, E; Ottosen, CO; Wu, Z</t>
  </si>
  <si>
    <t>Zhou, Rong; Yu, Xiaqing; Kjaer, Katrine H.; Rosenqvist, Eva; Ottosen, Carl-Otto; Wu, Zhen</t>
  </si>
  <si>
    <t>Screening and validation of tomato genotypes under heat stress using F-v/F-m to reveal the physiological mechanism of heat tolerance</t>
  </si>
  <si>
    <t>Chlorophyll a fluorescence; Heat stress; Screening; Protective mechanism; Tomato</t>
  </si>
  <si>
    <t>CHLOROPHYLL-A FLUORESCENCE; LYCOPERSICON-ESCULENTUM; ELEVATED-TEMPERATURE; PIGMENT COMPOSITION; INDUCED INHIBITION; WHEAT CULTIVARS; FRUIT-SET; IN-VIVO; PHOTOSYNTHESIS; LEAVES</t>
  </si>
  <si>
    <t>[Zhou, Rong; Yu, Xiaqing; Wu, Zhen] Nanjing Agr Univ, Coll Hort, Nanjing 210095, Jiangsu, Peoples R China; [Zhou, Rong; Wu, Zhen] Minist Agr, Key Lab Hort Plant Biol &amp; Gerrnplasm Innovat East, Nanjing 210095, Jiangsu, Peoples R China; [Kjaer, Katrine H.; Ottosen, Carl-Otto] Aarhus Univ, Dept Food Sci, DK-5792 Arslev, Denmark; [Rosenqvist, Eva] Univ Copenhagen, Dept Plant &amp; Environm Sci, DK-2630 Taastrup, Denmark</t>
  </si>
  <si>
    <t>Wu, Z (reprint author), Nanjing Agr Univ, Coll Hort, Weigang 1, Nanjing 210095, Jiangsu, Peoples R China.</t>
  </si>
  <si>
    <t>co.ottosen@agrsci.dk; zpzx@njau.edu.cn</t>
  </si>
  <si>
    <t>Aarhus University; ERDF Green Growing NSR-EU project</t>
  </si>
  <si>
    <t>We thank the funding provided by Aarhus University for doctoral students enrolled at a foreign university through GSST and partial funding of our work from the ERDF Green Growing NSR-EU project. We acknowledge Dr. Habtamu Giday and Mr. Sabibul Hague for their guidance on the experimental methods. We also thank Ms. Ruth Nielsen, Ms. Helle Kjaersgaard and Mr. Kaj Ole Dideriksen for their help during the experiment.</t>
  </si>
  <si>
    <t>10.1016/j.envexpbot.2015.05.006</t>
  </si>
  <si>
    <t>CO3AL</t>
  </si>
  <si>
    <t>WOS:000359028500001</t>
  </si>
  <si>
    <t>Liu, WD; Li, X; Liu, HG; Tang, ZP; Guan, DB</t>
  </si>
  <si>
    <t>Liu Weidong; Li Xin; Liu Hongguang; Tang Zhipeng; Guan Dabo</t>
  </si>
  <si>
    <t>Estimating inter-regional trade flows in China: A sector-specific statistical model</t>
  </si>
  <si>
    <t>JOURNAL OF GEOGRAPHICAL SCIENCES</t>
  </si>
  <si>
    <t>multi-regional input-output analysis; trade flows; sector-specific statistical model; China</t>
  </si>
  <si>
    <t>REGIONAL CONSUMPTION ACTIVITIES; GLOBAL ENVIRONMENTAL-IMPACT; GREENHOUSE-GAS EMISSIONS; INPUT-OUTPUT-ANALYSIS; CO2 EMISSIONS; RESPONSIBILITY; EMBODIMENT; BALANCE; CANADA</t>
  </si>
  <si>
    <t>[Liu Weidong; Tang Zhipeng] Chinese Acad Sci, Inst Geog Sci &amp; Nat Resources Res, Beijing 100101, Peoples R China; [Li Xin; Guan Dabo] Univ Leeds, Sustainabil Res Inst, Sch Earth &amp; Environm, Leeds LS2 9JT, W Yorkshire, England; [Liu Hongguang] Nanjing Agr Univ, Coll Publ Adm, Nanjing 210095, Jiangsu, Peoples R China; [Guan Dabo] Univ Cambridge, ST Edmunds Coll, Cambridge CB3 0BN, England</t>
  </si>
  <si>
    <t>Liu, WD (reprint author), Chinese Acad Sci, Inst Geog Sci &amp; Nat Resources Res, Beijing 100101, Peoples R China.</t>
  </si>
  <si>
    <t>liuwd@igsnrr.ac.cn</t>
  </si>
  <si>
    <t>National Science Foundation for Distinguished Young Scholars of China [41125005]</t>
  </si>
  <si>
    <t>National Science Foundation for Distinguished Young Scholars of China, No.41125005</t>
  </si>
  <si>
    <t>1009-637X</t>
  </si>
  <si>
    <t>1861-9568</t>
  </si>
  <si>
    <t>J GEOGR SCI</t>
  </si>
  <si>
    <t>J. Geogr. Sci.</t>
  </si>
  <si>
    <t>10.1007/s11442-015-1231-6</t>
  </si>
  <si>
    <t>Geography, Physical</t>
  </si>
  <si>
    <t>Physical Geography</t>
  </si>
  <si>
    <t>CO2DA</t>
  </si>
  <si>
    <t>WOS:000358964300007</t>
  </si>
  <si>
    <t>Ci, L; Liu, ZQ; Guo, J; Sun, HL; Huang, YP; Zhao, RQ; Yang, XJ</t>
  </si>
  <si>
    <t>Ci, Le; Liu, Zhiqing; Guo, Jun; Sun, Hailin; Huang, Yanping; Zhao, Ruqian; Yang, Xiaojing</t>
  </si>
  <si>
    <t>The influence of maternal dietary fat on the fatty acid composition and lipid metabolism in the subcutaneous fat of progeny pigs</t>
  </si>
  <si>
    <t>Maternal dietary fat; Lactation; Subcutaneous fat; Fatty acid composition; SCD1</t>
  </si>
  <si>
    <t>STEAROYL-COA DESATURASE; ADIPOSE-TISSUE; INSULIN-RESISTANCE; GENE-EXPRESSION; PREGNANCY; MUSCLE; LIVER; FETAL; PROTECTS; PIGLETS</t>
  </si>
  <si>
    <t>[Ci, Le; Liu, Zhiqing; Guo, Jun; Sun, Hailin; Huang, Yanping; Zhao, Ruqian; Yang, Xiaojing] Nanjing Agr Univ, Key Lab Anim Physiol &amp; Biochem, Nanjing 210095, Jiangsu, Peoples R China</t>
  </si>
  <si>
    <t>Yang, XJ (reprint author), Nanjing Agr Univ, Key Lab Anim Physiol &amp; Biochem, Nanjing 210095, Jiangsu, Peoples R China.</t>
  </si>
  <si>
    <t>yangxj@njau.edu.cn</t>
  </si>
  <si>
    <t>National Basic Research Program of China [2012CB124703]; Program for New Century Excellent Talents in University [NCET-12-0889]; Fundamental Research Funds for the Central Universities [KYZ201417]; Priority Academic Program Development of Jiangsu Higher Education Institutions</t>
  </si>
  <si>
    <t>This study was supported by the National Basic Research Program of China (2012CB124703), the Program for New Century Excellent Talents in University (NCET-12-0889), the Fundamental Research Funds for the Central Universities (KYZ201417), and the Priority Academic Program Development of Jiangsu Higher Education Institutions. We wish to thank for Prof. Wayne J. Kuenzel from University of Arkansas (U.S.A.) for language revision.</t>
  </si>
  <si>
    <t>10.1016/j.meatsci.2015.05.027</t>
  </si>
  <si>
    <t>CO4ZB</t>
  </si>
  <si>
    <t>WOS:000359168300014</t>
  </si>
  <si>
    <t>Hu, HL; Liu, D; Li, PX; Shen, WB</t>
  </si>
  <si>
    <t>Hu, Huali; Liu, Dan; Li, Pengxia; Shen, Wenbiao</t>
  </si>
  <si>
    <t>Hydrogen sulfide delays leaf yellowing of stored water spinach (Ipomoea aquatica) during dark-induced senescence by delaying chlorophyll breakdown, maintaining energy status and increasing antioxidative capacity</t>
  </si>
  <si>
    <t>Ipomoea aquatica; Hydrogen sulfide; Chlorophyll degradation; Energy status; Antioxidant capacity</t>
  </si>
  <si>
    <t>POSTHARVEST QUALITY; MEMBRANE-PERMEABILITY; SUPEROXIDE-DISMUTASE; ENZYME-ACTIVITIES; MG-DECHELATASE; LITCHI FRUIT; ATP; LEAVES; ARABIDOPSIS; HOMEOSTASIS</t>
  </si>
  <si>
    <t>[Hu, Huali; Liu, Dan; Shen, Wenbiao] Nanjing Agr Univ, Coll Life Sci, Lab Ctr Life Sci, Nanjing 210095, Jiangsu, Peoples R China; [Hu, Huali; Li, Pengxia] Jiangsu Acad Agr Sci, Inst Agr Prod Proc, Nanjing 210014, Jiangsu, Peoples R China</t>
  </si>
  <si>
    <t>Jiangsu Independent Innovation Fund for Agricultural Science and Technology [CX(12) 3081]; National Natural Science Foundation of China [J1210056, J1310015]; Priority Academic Program Development of Jiangsu Higher Education Institutions (PAPD)</t>
  </si>
  <si>
    <t>This study was financially supported by Jiangsu Independent Innovation Fund for Agricultural Science and Technology [CX(12) 3081], the National Natural Science Foundation of China (J1210056 and J1310015), and the Priority Academic Program Development of Jiangsu Higher Education Institutions (PAPD).</t>
  </si>
  <si>
    <t>10.1016/j.postharvbio.2015.05.003</t>
  </si>
  <si>
    <t>CO2GA</t>
  </si>
  <si>
    <t>WOS:000358973000002</t>
  </si>
  <si>
    <t>Wang, LB; Baldwin, EA; Plotto, A; Luo, WQ; Raithore, S; Yu, ZF; Bai, JH</t>
  </si>
  <si>
    <t>Wang, Libin; Baldwin, Elizabeth A.; Plotto, Anne; Luo, Weiqi; Raithore, Smita; Yu, Zhifang; Bai, Jinhe</t>
  </si>
  <si>
    <t>Effect of methyl salicylate and methyl jasmonate pre-treatment on the volatile profile in tomato fruit subjected to chilling temperature</t>
  </si>
  <si>
    <t>Solanum lycopersicum; Aroma; Ripening; Chilling injury; Sensory</t>
  </si>
  <si>
    <t>ARGININE CATABOLISM; GENE-EXPRESSION; FLAVOR; INJURY; ACID; BIOSYNTHESIS; ACCUMULATION; QUALITY; AROMA; BIOCHEMISTRY</t>
  </si>
  <si>
    <t>[Wang, Libin; Baldwin, Elizabeth A.; Plotto, Anne; Luo, Weiqi; Raithore, Smita; Bai, Jinhe] ARS, USDA, US Hort Res Lab, Ft Pierce, FL 34945 USA; [Wang, Libin; Yu, Zhifang] Nanjing Agr Univ, Nanjing 210095, Jiangsu, Peoples R China</t>
  </si>
  <si>
    <t>Bai, JH (reprint author), ARS, USDA, US Hort Res Lab, 2001 S Rock Rd, Ft Pierce, FL 34945 USA.</t>
  </si>
  <si>
    <t>China Scholarship Council [201306850049]; Postgraduate Program in Jiangsu Province [CXLX13-267]; Big Red Tomato Packers, Fort Pierce, FL</t>
  </si>
  <si>
    <t>We wish to thank the financial support to the experiment from China Scholarship Council (201306850049), Postgraduate Program in Jiangsu Province (CXLX13-267) and the Big Red Tomato Packers, Fort Pierce, FL.</t>
  </si>
  <si>
    <t>10.1016/j.postharvbio.2015.05.005</t>
  </si>
  <si>
    <t>WOS:000358973000004</t>
  </si>
  <si>
    <t>Yan, M; Cheng, K; Luo, T; Yan, Y; Pan, GX; Rees, RM</t>
  </si>
  <si>
    <t>Yan, Ming; Cheng, Kun; Luo, Ting; Yan, Yu; Pan, Genxing; Rees, Robert M.</t>
  </si>
  <si>
    <t>Carbon footprint of grain crop production in China - based on farm survey data</t>
  </si>
  <si>
    <t>JOURNAL OF CLEANER PRODUCTION</t>
  </si>
  <si>
    <t>Crop production; Carbon footprint; Life cycle assessment; Greenhouse gas mitigation; China's agriculture</t>
  </si>
  <si>
    <t>GREENHOUSE-GAS EMISSIONS; FERTILIZER MANAGEMENT; MAIZE PRODUCTION; N2O EMISSIONS; SYSTEMS; CYCLE; SEQUESTRATION; AGRICULTURE; NITROGEN; FIELDS</t>
  </si>
  <si>
    <t>[Yan, Ming; Cheng, Kun; Luo, Ting; Yan, Yu; Pan, Genxing] Nanjing Agr Univ, Ctr Agr &amp; Climate Change, Inst Resource Ecosyst &amp; Environm Agr, Nanjing 210095, Jiangsu, Peoples R China; [Pan, Genxing] Zhejiang A&amp;F Univ, Sch Environm &amp; Resource Sci, Zhejiang Prov Key Lab Carbon Cycling Forest Ecosy, Hangzhou 311300, Zhejiang, Peoples R China; [Pan, Genxing; Rees, Robert M.] Scotlands Rural Coll, Carbon Management Ctr, Edinburgh EH9 3JG, Midlothian, Scotland</t>
  </si>
  <si>
    <t>Pan, GX (reprint author), Nanjing Agr Univ, Ctr Agr &amp; Climate Change, Inst Resource Ecosyst &amp; Environm Agr, 1 Weigang, Nanjing 210095, Jiangsu, Peoples R China.</t>
  </si>
  <si>
    <t>Rees, Robert/E-8333-2010</t>
  </si>
  <si>
    <t>CDM Center, Ministry of Finance of China - Priority Academic Program Development of Jiangsu Higher Education Institutions (PAPD); "111" project [B12009]</t>
  </si>
  <si>
    <t>This work was conducted under a subcontract grant from CDM Center, Ministry of Finance of China, was funded by the Priority Academic Program Development of Jiangsu Higher Education Institutions (PAPD), and jointly funded by "111" project under a grant number B12009. The work was also a contribution to the cooperation between Nanjing Agricultural University and Scotland's Rural College, to which the corresponding author was assigned as a visiting professor in low carbon agriculture. We are grateful for the farmers for their patience in the field interview and for the students from the first author's university participated in the survey work.</t>
  </si>
  <si>
    <t>0959-6526</t>
  </si>
  <si>
    <t>1879-1786</t>
  </si>
  <si>
    <t>J CLEAN PROD</t>
  </si>
  <si>
    <t>J. Clean Prod.</t>
  </si>
  <si>
    <t>10.1016/j.jclepro.2015.05.058</t>
  </si>
  <si>
    <t>CM3AG</t>
  </si>
  <si>
    <t>WOS:000357552900013</t>
  </si>
  <si>
    <t>Zhang, Y; Jiang, Y; Li, ZJ; Zhu, XC; Wang, XF; Chen, J; Hang, XN; Deng, AX; Zhang, J; Zhang, WJ</t>
  </si>
  <si>
    <t>Zhang, Yi; Jiang, Yu; Li, Zhijie; Zhu, Xiangchen; Wang, Xiaofei; Chen, Jin; Hang, Xiaoning; Deng, Aixing; Zhang, Jun; Zhang, Weijian</t>
  </si>
  <si>
    <t>Aboveground morphological traits do not predict rice variety effects on CH4 emissions</t>
  </si>
  <si>
    <t>Global warming; Greenhouse gas emission; Rice variety; Paddy field; Above- and belowground; Plant traits</t>
  </si>
  <si>
    <t>METHANE TRANSPORT CAPACITY; PADDY SOIL; CULTIVARS; PLANTS; FIELDS; OXIDATION; ECOSYSTEM; YIELD</t>
  </si>
  <si>
    <t>[Zhang, Yi; Jiang, Yu; Wang, Xiaofei; Hang, Xiaoning; Zhang, Weijian] Nanjing Agr Univ, Inst Appl Ecol, Nanjing 210095, Jiangsu, Peoples R China; [Li, Zhijie; Zhu, Xiangchen; Deng, Aixing; Zhang, Jun; Zhang, Weijian] Chinese Acad Agr Sci, Key Lab Crop Physiol &amp; Ecol, Minist Agr, Inst Crop Sci, Beijing 100081, Peoples R China; [Chen, Jin] Jiangxi Acad Agr Sci, Soil &amp; Fertilizer &amp; Resources &amp; Environm Inst, Nanchang 330200, Peoples R China</t>
  </si>
  <si>
    <t>Zhang, WJ (reprint author), Nanjing Agr Univ, Inst Appl Ecol, Nanjing 210095, Jiangsu, Peoples R China.</t>
  </si>
  <si>
    <t>zhangyi3010@163.com; jiangyu198610@163.com; wwwlizhijieqq@126.com; workmail_zhuxc@163.com; wxf19880518@163.com; chenjin2004777@163.com; hangxiaoning@163.com; dengaixing@163.com; zhangjun@caas.cn; zwj@njau.edu.cn</t>
  </si>
  <si>
    <t>National Key Technology Support Program of China [2011BAD16B14, 2015BAC02B02]; Special Fund for Agro-scientific Research in the Public Interest of China [201503122, 201503118]; Innovation Program of CAAS; China Scholarship Council (CSC)</t>
  </si>
  <si>
    <t>This work was supported by the National Key Technology Support Program of China (2011BAD16B14; 2015BAC02B02), the Special Fund for Agro-scientific Research in the Public Interest of China (201503122, 201503118), the Innovation Program of CAAS and the grant of China Scholarship Council (CSC).</t>
  </si>
  <si>
    <t>10.1016/j.agee.2015.04.030</t>
  </si>
  <si>
    <t>CL7JD</t>
  </si>
  <si>
    <t>WOS:000357147400010</t>
  </si>
  <si>
    <t>Xiao, Y; Xing, GL; Rui, X; Li, W; Chen, XH; Jiang, M; Dong, MS</t>
  </si>
  <si>
    <t>Xiao, Yu; Xing, Guangliang; Rui, Xin; Li, Wei; Chen, Xiaohong; Jiang, Mei; Dong, Mingsheng</t>
  </si>
  <si>
    <t>Effect of solid-state fermentation with Cordyceps militaris SN-18 on physicochemical and functional properties of chickpea (Cicer arietinum L.) flour</t>
  </si>
  <si>
    <t>Cordyceps militaris; Chickpeas; Physicochemical and functional properties; SDS-PAGE; ACE inhibitory activity</t>
  </si>
  <si>
    <t>ENZYME INHIBITORY PEPTIDES; PHASEOLUS-VULGARIS L.; TEMPEH FLOUR; ANTIOXIDANT CAPACITY; SORGHUM FLOUR; FOOD; PROSPECTS; MUSHROOM; PRODUCT; MILK</t>
  </si>
  <si>
    <t>[Xiao, Yu; Xing, Guangliang; Rui, Xin; Li, Wei; Chen, Xiaohong; Jiang, Mei; Dong, Mingsheng] Nanjing Agr Univ, Coll Food Sci &amp; Technol, Nanjing 210095, Jiangsu, Peoples R China</t>
  </si>
  <si>
    <t>National Natural Science Foundation of China [31371807, 31201422]; High-Tech Research and Development Program of China [2011AA100903, 2013BAD18B01-4]</t>
  </si>
  <si>
    <t>This work was co-financed by National Natural Science Foundation of China (No. 31371807; 31201422), High-Tech Research and Development Program of China (No. 2011AA100903; 2013BAD18B01-4).</t>
  </si>
  <si>
    <t>10.1016/j.lwt.2015.04.046</t>
  </si>
  <si>
    <t>CK9FH</t>
  </si>
  <si>
    <t>WOS:000356545500073</t>
  </si>
  <si>
    <t>Li, JK; Hui, T; Wang, FL; Li, S; Cui, BW; Cui, YQ; Peng, ZQ</t>
  </si>
  <si>
    <t>Li, Junke; Hui, Teng; Wang, Fulong; Li, Shun; Cui, Baowei; Cui, Yuqing; Peng, Zengqi</t>
  </si>
  <si>
    <t>Chinese red pepper (Zanthoxylum bungeanum Maxim.) leaf extract as natural antioxidants in salted silver carp (Hypophthalmichthys molitrix) in dorsal and ventral muscles during processing</t>
  </si>
  <si>
    <t>Zanthoxylum bungeanum Maxim. leaf; Salted fish; Lipid oxidation; Dorsal muscle; Ventral muscle; Natural antioxidant</t>
  </si>
  <si>
    <t>LIPID OXIDATION; MEAT-PRODUCTS; GROUND PORK; LIPOXYGENASE; INHIBITION; PEROXIDATION; STABILITY; MECHANISM; STORAGE; QUALITY</t>
  </si>
  <si>
    <t>[Li, Junke] LuDong Univ, Coll Food Engn, Yantai 264025, Peoples R China; [Li, Junke; Hui, Teng; Wang, Fulong; Li, Shun; Cui, Baowei; Cui, Yuqing; Peng, Zengqi] Nanjing Agr Univ, Coll Food Sci &amp; Technol, Natl Ctr Meat Qual &amp; Safety Control, Nanjing 210095, Jiangsu, Peoples R China; [Li, Junke; Hui, Teng; Wang, Fulong; Li, Shun; Cui, Baowei; Cui, Yuqing; Peng, Zengqi] Jiangsu Synerget Innovat Ctr Meat Prod Proc &amp; Qua, Nanjing 210095, Jiangsu, Peoples R China</t>
  </si>
  <si>
    <t>Peng, ZQ (reprint author), Nanjing Agr Univ, Coll Food Sci &amp; Technol, 1 Weigang, Nanjing 210095, Jiangsu, Peoples R China.</t>
  </si>
  <si>
    <t>10.1016/j.foodcont.2015.03.001</t>
  </si>
  <si>
    <t>CK0HN</t>
  </si>
  <si>
    <t>WOS:000355886400002</t>
  </si>
  <si>
    <t>Sun, B; Zhang, YK; Xue, XF; Li, YX; Hong, XY</t>
  </si>
  <si>
    <t>Sun, Bing; Zhang, Yan-Kai; Xue, Xiao-Feng; Li, Yuan-Xi; Hong, Xiao-Yue</t>
  </si>
  <si>
    <t>Effects of Wolbachia infection in Tetranychus urticae (Acari: Tetranychidae) on predation by Neoseiulus cucumeris (Acari: Phytoseiidae)</t>
  </si>
  <si>
    <t>SYSTEMATIC AND APPLIED ACAROLOGY</t>
  </si>
  <si>
    <t>PREY-STAGE PREFERENCE; 2-SPOTTED SPIDER-MITES; FUNCTIONAL-RESPONSE; BIOLOGICAL-CONTROL; AEDES-AEGYPTI; ENTOMOPATHOGENIC FUNGUS; CYTOPLASMIC INCOMPATIBILITY; BEAUVERIA-BASSIANA; TOMATO PLANTS; LIFE-STYLES</t>
  </si>
  <si>
    <t>[Sun, Bing; Zhang, Yan-Kai; Xue, Xiao-Feng; Li, Yuan-Xi; Hong, Xiao-Yue] Nanjing Agr Univ, Dept Entomol, Nanjing 210095, Jiangsu, Peoples R China</t>
  </si>
  <si>
    <t>We thank Jing-Yu Zhao and When-Chao Zhu of the Department of Entomology, NJAU, China for their help with the collection of spider mites. This study was supported in part by a grant-in-aid from the Science and Technology Program of the National Public Welfare Professional Fund (no. 201103020) from the Ministry of Agriculture of China, and a grant-in-aid for Scientific Research (no. 31172131 and 31371944) from the National Natural Science Foundation of China.</t>
  </si>
  <si>
    <t>SYSTEMATIC &amp; APPLIED ACAROLOGY SOC LONDON, NATURAL HISTORY MUSEUM</t>
  </si>
  <si>
    <t>DEPT ENTOMOLOGY, LONDON, SW7 5BD, ENGLAND</t>
  </si>
  <si>
    <t>1362-1971</t>
  </si>
  <si>
    <t>SYST APPL ACAROL-UK</t>
  </si>
  <si>
    <t>Syst. Appl. Acarol.</t>
  </si>
  <si>
    <t>CU9LG</t>
  </si>
  <si>
    <t>WOS:000363865400002</t>
  </si>
  <si>
    <t>Yang, YN; Yao, GF; Yue, WQ; Zhang, SL; Wu, J</t>
  </si>
  <si>
    <t>Yang, Yanan; Yao, Gaifang; Yue, Wenquan; Zhang, Shaoling; Wu, Jun</t>
  </si>
  <si>
    <t>Transcriptome profiling reveals differential gene expression in proanthocyanidin biosynthesis associated with red/green skin color mutant of pear (Pyrus communis L.)</t>
  </si>
  <si>
    <t>Starkrimson(Pyrus communis L.); red/green skin color mutant; differentially expressed gene (DEG); proanthocyandin biosynthesis; LAR (leucoanthocyanidin reductase); ANR (anthocyanidin reductase)</t>
  </si>
  <si>
    <t>GLUTATHIONE S-TRANSFERASES; ANTHOCYANIN BIOSYNTHESIS; FLAVONOID BIOSYNTHESIS; MOLECULAR-CLONING; RED COLORATION; APPLE FRUIT; RNA-SEQ; MYB; ARABIDOPSIS; ACCUMULATION</t>
  </si>
  <si>
    <t>[Yang, Yanan; Yao, Gaifang; Zhang, Shaoling; Wu, Jun] Nanjing Agr Univ, Ctr Pear Engn Technol Res, State Key Lab Crop Genet &amp; Germplasm Enhancement, Nanjing 210095, Jiangsu, Peoples R China; [Yue, Wenquan] Hebei Acad Agr &amp; Forestry Sci, Pear Fruit Res Ctr, Changli Inst Pomol, Changli, Peoples R China</t>
  </si>
  <si>
    <t>Wu, J (reprint author), Nanjing Agr Univ, Ctr Pear Engn Technol Res, State Key Lab Crop Genet &amp; Germplasm Enhancement, Weigang 1, Nanjing 210095, Jiangsu, Peoples R China.</t>
  </si>
  <si>
    <t>National Science Foundation of China [31372045]; Ministry of Education Program for New Century Excellent Talents in University [NCET-13-0864]; Science Foundation for Distinguished Young Scientists in Jiangsu Province [BK20150025]</t>
  </si>
  <si>
    <t>The work was financially supported by the National Science Foundation of China (31372045), Ministry of Education Program for New Century Excellent Talents in University (NCET-13-0864), and The Science Foundation for Distinguished Young Scientists in Jiangsu Province (BK20150025).</t>
  </si>
  <si>
    <t>10.3389/fpls.2015.00795</t>
  </si>
  <si>
    <t>CS8YG</t>
  </si>
  <si>
    <t>WOS:000362375200001</t>
  </si>
  <si>
    <t>Zhou, P; Zhang, L; Li, JL; Luo, YQ; Zhang, BL; Xing, S; Zhu, YP; Sun, H; Gao, F; Zhou, GH</t>
  </si>
  <si>
    <t>Zhou, Ping; Zhang, Lin; Li, Jiaolong; Luo, Yiqiu; Zhang, Bolin; Xing, Shen; Zhu, Yuping; Sun, Hui; Gao, Feng; Zhou, Guanghong</t>
  </si>
  <si>
    <t>Effects of Dietary Crude Protein Levels and Cysteamine Supplementation on Protein Synthetic and Degradative Signaling in Skeletal Muscle of Finishing Pigs</t>
  </si>
  <si>
    <t>GROWTH-FACTOR-I; ESSENTIAL AMINO-ACIDS; NITROGEN-BALANCE; HORMONE RECEPTOR; CARCASS TRAITS; PERFORMANCE; INSULIN; EXPRESSION; ATROPHY; BARROWS</t>
  </si>
  <si>
    <t>[Zhou, Ping; Zhang, Lin; Li, Jiaolong; Luo, Yiqiu; Zhang, Bolin; Xing, Shen; Zhu, Yuping; Gao, Feng; Zhou, Guanghong] Nanjing Agr Univ, Synerget Innovat Ctr Food Safety &amp; Nutr, Key Lab Anim Origin Food Prod &amp; Safety Guarantee, Coll Anim Sci &amp; Technol, Nanjing 210095, Jiangsu, Peoples R China; [Sun, Hui] Jilin Agr Univ, Coll Anim Sci &amp; Technol, Changchun 130118, Peoples R China</t>
  </si>
  <si>
    <t>Gao, F (reprint author), Nanjing Agr Univ, Synerget Innovat Ctr Food Safety &amp; Nutr, Key Lab Anim Origin Food Prod &amp; Safety Guarantee, Coll Anim Sci &amp; Technol, Nanjing 210095, Jiangsu, Peoples R China.</t>
  </si>
  <si>
    <t>National Key Basic Research Program of China [2013CB127306]</t>
  </si>
  <si>
    <t>The present study was supported by National Key Basic Research Program of China (no. 2013CB127306). The funders had no role in study design, data collection and analysis, decision to publish, or preparation of the manuscript.</t>
  </si>
  <si>
    <t>e0139393</t>
  </si>
  <si>
    <t>10.1371/journal.pone.0139393</t>
  </si>
  <si>
    <t>CS6GF</t>
  </si>
  <si>
    <t>WOS:000362175700111</t>
  </si>
  <si>
    <t>Liu, X; Zhao, B; Zheng, HJ; Hu, Y; Lu, G; Yang, CQ; Chen, JD; Chen, JJ; Chen, DY; Zhang, L; Zhou, Y; Wang, LJ; Guo, WZ; Bai, YL; Ruan, JX; Shangguan, XX; Mao, YB; Shan, CM; Jiang, JP; Zhu, YQ; Jin, L; Kang, H; Chen, ST; He, XL; Wang, R; Wang, YZ; Chen, J; Wang, LJ; Yu, ST; Wang, BY; Wei, J; Song, SC; Lu, XY; Gao, ZC; Gu, WY; Deng, X; Ma, D; Wang, S; Liang, WH; Fang, L; Cai, CP; Zhu, XF; Zhou, BL; Chen, ZJ; Xu, SH; Zhang, YG; Wang, SY; Zhang, TZ; Zhao, GP; Chen, XY</t>
  </si>
  <si>
    <t>Liu, Xia; Zhao, Bo; Zheng, Hua-Jun; Hu, Yan; Lu, Gang; Yang, Chang-Qing; Chen, Jie-Dan; Chen, Jun-Jian; Chen, Dian-Yang; Zhang, Liang; Zhou, Yan; Wang, Ling-Jian; Guo, Wang-Zhen; Bai, Yu-Lin; Ruan, Ju-Xin; Shangguan, Xiao-Xia; Mao, Ying-Bo; Shan, Chun-Min; Jiang, Jian-Ping; Zhu, Yong-Qiang; Jin, Lei; Kang, Hui; Chen, Shu-Ting; He, Xu-Lin; Wang, Rui; Wang, Yue-Zhu; Chen, Jie; Wang, Li-Jun; Yu, Shu-Ting; Wang, Bi-Yun; Wei, Jia; Song, Si-Chao; Lu, Xin-Yan; Gao, Zheng-Chao; Gu, Wen-Yi; Deng, Xiao; Ma, Dan; Wang, Sen; Liang, Wen-Hua; Fang, Lei; Cai, Cai-Ping; Zhu, Xie-Fei; Zhou, Bao-Liang; Chen, Z. Jeffrey; Xu, Shu-Hua; Zhang, Yu-Gao; Wang, Sheng-Yue; Zhang, Tian-Zhen; Zhao, Guo-Ping; Chen, Xiao-Ya</t>
  </si>
  <si>
    <t>Gossypium barbadense genome sequence provides insight into the evolution of extra-long staple fiber and specialized metabolites</t>
  </si>
  <si>
    <t>CELL-WALL SYNTHESIS; COTTON FIBER; TRANSPOSABLE ELEMENTS; GENE-EXPRESSION; TRANSCRIPTION FACTORS; EUKARYOTIC GENOMES; CELLULOSE SYNTHASE; POLYPLOID PLANTS; RNA-SEQ; ELONGATION</t>
  </si>
  <si>
    <t>[Liu, Xia; Chen, Jun-Jian; Bai, Yu-Lin; Zhang, Yu-Gao] Esquel Grp, Shau Kei Wan, Hong Kong, Peoples R China; [Zhao, Bo; Yang, Chang-Qing; Chen, Dian-Yang; Wang, Ling-Jian; Ruan, Ju-Xin; Shangguan, Xiao-Xia; Mao, Ying-Bo; Shan, Chun-Min; Zhao, Guo-Ping; Chen, Xiao-Ya] Chinese Acad Sci, Nat Key Lab Plant Mol Genet, Natl Plant Gene Res Ctr, Inst Plant Physiol &amp; Ecol,Shanghai Inst Biol Sci, Shanghai 200032, Peoples R China; [Zheng, Hua-Jun; Lu, Gang; Zhang, Liang; Zhou, Yan; Jiang, Jian-Ping; Zhu, Yong-Qiang; Jin, Lei; Kang, Hui; Chen, Shu-Ting; He, Xu-Lin; Wang, Rui; Wang, Yue-Zhu; Chen, Jie; Wang, Li-Jun; Yu, Shu-Ting; Wang, Bi-Yun; Wei, Jia; Song, Si-Chao; Lu, Xin-Yan; Gao, Zheng-Chao; Gu, Wen-Yi; Wang, Sheng-Yue; Zhao, Guo-Ping] Chinese Natl Human Genome Ctr Shanghai, Shanghai Minist Sci &amp; Technol, Key Lab Hlth &amp; Dis Genom, Shanghai 201203, Peoples R China; [Hu, Yan; Chen, Jie-Dan; Guo, Wang-Zhen; Ma, Dan; Wang, Sen; Liang, Wen-Hua; Fang, Lei; Cai, Cai-Ping; Zhu, Xie-Fei; Zhou, Bao-Liang; Chen, Z. Jeffrey; Zhang, Tian-Zhen] Nanjing Agr Univ, Nanjing 210095, Jiangsu, Peoples R China; [Zhou, Yan; Zhao, Guo-Ping] Fudan Univ, Sch Life Sci, State Key Lab Genet Engn, Shanghai 200433, Peoples R China; [Deng, Xiao] Soochow Univ, Inst Biol, Suzhou 214123, Jiangsu, Peoples R China; [Deng, Xiao] Soochow Univ, Inst Med Sci, Suzhou 214123, Jiangsu, Peoples R China; [Xu, Shu-Hua] Chinese Acad Sci, Max Planck Independent Res Grp Populat Genom, Shanghai 200031, Peoples R China; [Xu, Shu-Hua] Chinese Acad Sci, Max Planck Soc CAS MPG, Partner Inst Computat Biol, Shanghai Inst Biol Sci, Shanghai 200031, Peoples R China; [Chen, Z. Jeffrey] Univ Texas Austin, Inst Cellular &amp; Mol Biol, Austin, TX 78712 USA; [Chen, Z. Jeffrey] Univ Texas Austin, Ctr Computat Biol &amp; Bioinformat, Austin, TX 78712 USA</t>
  </si>
  <si>
    <t>Zhang, YG (reprint author), Esquel Grp, 25-F Eastern Cenrtal Plaza,3 Yin Hing Rd, Shau Kei Wan, Hong Kong, Peoples R China.</t>
  </si>
  <si>
    <t>zhangyu@esquel.com; cotton@njau.edu.cn; xychen@sibs.ac.cn</t>
  </si>
  <si>
    <t>Chen, Xiaoya/0000-0002-2909-8414</t>
  </si>
  <si>
    <t>Esquel Group; Strategic Priority Research Program of the Chinese Academy of Sciences [XDB11030300]; National Science Foundation of China [31330058]; Shanghai Municipal Commission for Science and Technology [11DZ2292600, 13DZ2291800]; Ministry of Agriculture of China [2014ZX08009001]; Science and Technology Support Program of Science and Technology Office of Xinjiang province [201311106]; Scientific Cooperation and Guidance Program of Science and Technology Office of Foshan City [2012HY100034]</t>
  </si>
  <si>
    <t>This project was funded by Esquel Group. The work was supported by grants from The Strategic Priority Research Program of the Chinese Academy of Sciences (XDB11030300), National Science Foundation of China (31330058), Shanghai Municipal Commission for Science and Technology (11DZ2292600 and 13DZ2291800), the Ministry of Agriculture of China (2014ZX08009001), The Science and Technology Support Program of Science and Technology Office of Xinjiang province (201311106), Scientific Cooperation and Guidance Program of Science and Technology Office of Foshan City (2012HY100034). The Fudan University High-End Computing Center kindly provided computation facilities for part of the data analysis.</t>
  </si>
  <si>
    <t>10.1038/srep14139</t>
  </si>
  <si>
    <t>CS3DL</t>
  </si>
  <si>
    <t>WOS:000361951700001</t>
  </si>
  <si>
    <t>Gao, Q; Zhao, SS; Qin, T; Yin, YY; Yang, Q</t>
  </si>
  <si>
    <t>Gao, Qi; Zhao, Shanshan; Qin, Tao; Yin, Yinyan; Yang, Qian</t>
  </si>
  <si>
    <t>Effects of porcine epidemic diarrhea virus on porcine monocyte-derived dendritic cells and intestinal dendritic cells</t>
  </si>
  <si>
    <t>VETERINARY MICROBIOLOGY</t>
  </si>
  <si>
    <t>Porcine epidemic diarrhea virus; Monocyte-derived dendritic cells (Mo-DCs); Intestinal DCs; T cell proliferation; Immunity</t>
  </si>
  <si>
    <t>T-CELLS; STIMULATORY CAPACITY; ENTERIC CORONAVIRUS; IMMUNE-RESPONSE; IFN-GAMMA; INFECTION; CYTOKINE; INDUCE; MATURATION; CV-777</t>
  </si>
  <si>
    <t>[Gao, Qi; Zhao, Shanshan; Qin, Tao; Yin, Yinyan; Yang, Qian] Nanjing Agr Univ, Minist Agr, Key Lab Anim Physiol &amp; Biochem, Nanjing, Jiangsu, Peoples R China</t>
  </si>
  <si>
    <t>Yang, Q (reprint author), Nanjing Agr Univ, Minist Agr, Key Lab Anim Physiol &amp; Biochem, Weigang 1, Nanjing, Jiangsu, Peoples R China.</t>
  </si>
  <si>
    <t>zxbyq@njau.edu.cn</t>
  </si>
  <si>
    <t>National Science Grant of China [31372465]; Priority Academic Program Development of Jiangsu Higher Education Institutions (PAPD)</t>
  </si>
  <si>
    <t>This work was supported by 31372465 from the National Science Grant of China and a project funded by the Priority Academic Program Development of Jiangsu Higher Education Institutions (PAPD).</t>
  </si>
  <si>
    <t>0378-1135</t>
  </si>
  <si>
    <t>1873-2542</t>
  </si>
  <si>
    <t>VET MICROBIOL</t>
  </si>
  <si>
    <t>Vet. Microbiol.</t>
  </si>
  <si>
    <t>10.1016/j.vetmic.2015.05.016</t>
  </si>
  <si>
    <t>Microbiology; Veterinary Sciences</t>
  </si>
  <si>
    <t>CP9ZR</t>
  </si>
  <si>
    <t>WOS:000360254900001</t>
  </si>
  <si>
    <t>Song, XM; Duan, WK; Huang, ZN; Liu, GF; Wu, P; Liu, TK; Li, Y; Hou, XL</t>
  </si>
  <si>
    <t>Song, Xiaoming; Duan, Weike; Huang, Zhinan; Liu, Gaofeng; Wu, Peng; Liu, Tongkun; Li, Ying; Hou, Xilin</t>
  </si>
  <si>
    <t>Comprehensive analysis of the flowering genes in Chinese cabbage and examination of evolutionary pattern of CO-like genes in plant kingdom</t>
  </si>
  <si>
    <t>TRANSCRIPTION FACTOR FAMILY; BARLEY HORDEUM-VULGARE; LOCUS-T; FLORAL INDUCTION; CIRCADIAN CLOCK; BRASSICA-RAPA; FT PROTEIN; ARABIDOPSIS; CONSTANS; GENOME</t>
  </si>
  <si>
    <t>[Song, Xiaoming; Duan, Weike; Huang, Zhinan; Liu, Gaofeng; Wu, Peng; Liu, Tongkun; Li, Ying; Hou, Xilin] Nanjing Agr Univ, Minist Agr, State Key Lab Crop Genet &amp; Germplasm Enhancement, Key Lab Biol &amp; Germplasm Enhancement Hort Crops E, Nanjing 210095, Jiangsu, Peoples R China; [Song, Xiaoming] North China Univ Sci &amp; Technol, Coll Life Sci, Ctr Genom &amp; Computat Biol, Tangshan 063000, Hebei, Peoples R China</t>
  </si>
  <si>
    <t>Hou, XL (reprint author), Nanjing Agr Univ, Minist Agr, State Key Lab Crop Genet &amp; Germplasm Enhancement, Key Lab Biol &amp; Germplasm Enhancement Hort Crops E, Nanjing 210095, Jiangsu, Peoples R China.</t>
  </si>
  <si>
    <t>National Natural Science Foundation of China [31330067, 31301782]; National Program on Key Basic Research Projects (The 973 Program) [2012CB113900]; National High Technology Research and Development Program of China (863 Program) [2012AA100101]; China Postdoctoral Science Foundation [2014M550294]</t>
  </si>
  <si>
    <t>This work was supported by the National Natural Science Foundation of China (No. 31330067, 31301782), National Program on Key Basic Research Projects (The 973 Program: 2012CB113900), National High Technology Research and Development Program of China (863 Program, No. 2012AA100101), and China Postdoctoral Science Foundation (2014M550294).</t>
  </si>
  <si>
    <t>10.1038/srep14631</t>
  </si>
  <si>
    <t>CS2CT</t>
  </si>
  <si>
    <t>WOS:000361876100002</t>
  </si>
  <si>
    <t>Zhang, YX; Cheng, CY; Li, J; Yang, SQ; Wang, YZ; Li, Z; Chen, JF; Lou, QF</t>
  </si>
  <si>
    <t>Zhang, Yunxia; Cheng, Chunyan; Li, Ji; Yang, Shuqiong; Wang, Yunzhu; Li, Ziang; Chen, Jinfeng; Lou, Qunfeng</t>
  </si>
  <si>
    <t>Chromosomal structures and repetitive sequences divergence in Cucumis species revealed by comparative cytogenetic mapping</t>
  </si>
  <si>
    <t>Cucumis; Chromosome structure; Genomic in situ hybridization (GISH); Repetitive DNA; Evolution</t>
  </si>
  <si>
    <t>IN-SITU HYBRIDIZATION; PHYLOGENETIC-RELATIONSHIPS; SATIVUS L.; INTERSPECIFIC HYBRIDIZATION; MELO L.; GENOME; DNA; NICOTIANA; REPEATS; GENERA</t>
  </si>
  <si>
    <t>[Zhang, Yunxia; Cheng, Chunyan; Li, Ji; Yang, Shuqiong; Wang, Yunzhu; Li, Ziang; Chen, Jinfeng; Lou, Qunfeng] Nanjing Agr Univ, Coll Hort, State Key Lab Crop Genet &amp; Germplasm Enhancement, Nanjing 210095, Jiangsu, Peoples R China</t>
  </si>
  <si>
    <t>Chen, JF (reprint author), Nanjing Agr Univ, Coll Hort, State Key Lab Crop Genet &amp; Germplasm Enhancement, Nanjing 210095, Jiangsu, Peoples R China.</t>
  </si>
  <si>
    <t>jfchen@njau.edu.cn; qflou@njau.edu.cn</t>
  </si>
  <si>
    <t>National Science Foundation of China [31471872, 31430075, 31272174]; National Basic Research Program of China (973 Program) [2012CB113900]; '863' Project [2012AA100102]; '111' Project [B08025]; National Key Technology R&amp;D Program of the Ministry of Science and Technology of China [2013BAD01B04-10]</t>
  </si>
  <si>
    <t>This research was partially supported by the National Science Foundation of China (31471872, 31430075, 31272174), the National Basic Research Program of China (973 Program: 2012CB113900), the '863' Project (2012AA100102), the '111' Project (B08025), and the National Key Technology R&amp;D Program of the Ministry of Science and Technology of China (2013BAD01B04-10).</t>
  </si>
  <si>
    <t>10.1186/s12864-015-1877-6</t>
  </si>
  <si>
    <t>CS0YA</t>
  </si>
  <si>
    <t>WOS:000361786900001</t>
  </si>
  <si>
    <t>He, KW; Wen, LB; Wang, YS; Lu, CP</t>
  </si>
  <si>
    <t>He, Kong-wang; Wen, Li-bin; Wang, Yong-shan; Lu, Cheng-ping</t>
  </si>
  <si>
    <t>Development of real-time PCR assay for detection of porcine circovirus-like virus P1 in domestic pigs in China</t>
  </si>
  <si>
    <t>Porcine circovirus-like virus P1; PCV2; Fluorescence quantitative PCR; Melting curve</t>
  </si>
  <si>
    <t>MULTISYSTEMIC WASTING SYNDROME; COMPLETE GENOME SEQUENCE; TYPE-2 PCV2; GENETIC-CHARACTERIZATION; CLINICAL CONDITIONS; SYNDROME PMWS; IN-VITRO; RECOMBINATION; STRAINS; PROTEIN</t>
  </si>
  <si>
    <t>[He, Kong-wang; Lu, Cheng-ping] Nanjing Agr Univ, Coll Vet Med, Nanjing 210095, Jiangsu, Peoples R China; [He, Kong-wang; Wen, Li-bin; Wang, Yong-shan] Jiangsu Acad Agr Sci, Key Lab Vet Biol Engn &amp; Technol, Natl Ctr Engn Res Vet Bioprod, Inst Vet Med,Minist Agr, Nanjing 210014, Jiangsu, Peoples R China</t>
  </si>
  <si>
    <t>Lu, CP (reprint author), Nanjing Agr Univ, Coll Vet Med, Nanjing 210095, Jiangsu, Peoples R China.</t>
  </si>
  <si>
    <t>lucp@njau.edu.cn</t>
  </si>
  <si>
    <t>National Natural Science Foundation of China [31272574, 30972184]; Fund for Independent Innovation of Agricultural Sciences in Jiangsu Province [CX (14)2045]</t>
  </si>
  <si>
    <t>The study is funded by the National Natural Science Foundation of China (31272574, 30972184) and the Fund for Independent Innovation of Agricultural Sciences in Jiangsu Province CX (14)2045.</t>
  </si>
  <si>
    <t>10.1186/s12917-015-0509-3</t>
  </si>
  <si>
    <t>CR9YY</t>
  </si>
  <si>
    <t>WOS:000361714600001</t>
  </si>
  <si>
    <t>Fan, BC; Liu, X; Bai, J; Li, YF; Zhang, QY; Jiang, P</t>
  </si>
  <si>
    <t>Fan, Baochao; Liu, Xing; Bai, Juan; Li, Yufeng; Zhang, Qiaoya; Jiang, Ping</t>
  </si>
  <si>
    <t>The 15N and 46R Residues of Highly Pathogenic Porcine Reproductive and Respiratory Syndrome Virus Nucleocapsid Protein Enhance Regulatory T Lymphocytes Proliferation</t>
  </si>
  <si>
    <t>CELLULAR IMMUNE-RESPONSES; ANTIGEN-PRESENTING CELLS; DENDRITIC CELLS; IN-VITRO; PERSISTENT INFECTION; PSEUDORABIES VIRUS; CYTOKINE PROFILES; PIGS; SWINE; PRRSV</t>
  </si>
  <si>
    <t>[Fan, Baochao; Liu, Xing; Bai, Juan; Li, Yufeng; Zhang, Qiaoya; Jiang, Ping] Nanjing Agr Univ, Coll Vet Med, Minist Agr, Key Lab Anim Dis Diagnost &amp; Immunol, Nanjing 210095, Jiangsu, Peoples R China; [Jiang, Ping] Jiangsu Coinnovat Ctr Prevent &amp; Control Important, Yangzhou, Peoples R China</t>
  </si>
  <si>
    <t>National Natural Science Foundation [31230071]; Ministry of Education, China [313031, 20120097110043]; grant from the Ministry of Agriculture (CARS-36); priority academic program development of Jiangsu higher education institutions (PAPD)</t>
  </si>
  <si>
    <t>This work was mainly supported by the National Natural Science Foundation (31230071), grants from the Ministry of Education, China (313031, 20120097110043) for PRRSV immunology, a grant from the Ministry of Agriculture (CARS-36) for techniques to control swine disease, and priority academic program development of Jiangsu higher education institutions (PAPD).</t>
  </si>
  <si>
    <t>e0138772</t>
  </si>
  <si>
    <t>10.1371/journal.pone.0138772</t>
  </si>
  <si>
    <t>CS1BM</t>
  </si>
  <si>
    <t>WOS:000361797500104</t>
  </si>
  <si>
    <t>Liu, FW; Zhou, J; Zhang, SS; Liu, LL; Zhou, LX; Fan, WH</t>
  </si>
  <si>
    <t>Liu, Fenwu; Zhou, Jun; Zhang, Shasha; Liu, Lanlan; Zhou, Lixiang; Fan, Wenhua</t>
  </si>
  <si>
    <t>Schwertmannite Synthesis through Ferrous Ion Chemical Oxidation under Different H2O2 Supply Rates and Its Removal Efficiency for Arsenic from Contaminated Groundwater</t>
  </si>
  <si>
    <t>ACID-MINE DRAINAGE; ACIDITHIOBACILLUS-FERROOXIDANS; AQUEOUS-SOLUTION; SURFACE-AREA; ADSORPTION; REMEDIATION; CATALYST; AS(III); SULFATE; NITRATE</t>
  </si>
  <si>
    <t>[Liu, Fenwu; Zhang, Shasha; Liu, Lanlan; Fan, Wenhua] Shanxi Agr Univ, Coll Resource &amp; Environm, Environm Engn Lab, Taigu, Peoples R China; [Zhou, Jun] Nanjing Tech Univ, Coll Biotechnol &amp; Pharmaceut Engn, Nanjing, Jiangsu, Peoples R China; [Zhou, Lixiang] Nanjing Agr Univ, Dept Environm Engn, Coll Resources &amp; Environm Sci, Nanjing, Jiangsu, Peoples R China</t>
  </si>
  <si>
    <t>Fan, WH (reprint author), Shanxi Agr Univ, Coll Resource &amp; Environm, Environm Engn Lab, Taigu, Peoples R China.</t>
  </si>
  <si>
    <t>wenhuafan2000@163.com</t>
  </si>
  <si>
    <t>National Natural Science Foundation of China [41371476, 21407102]; Natural Science Foundation of Shanxi Province, China [2015011022]; Program for The Top Young Innovative Talents of Shanxi Agricultural University [TYIT 201405]; Jiangsu Province Science Foundation [BK 20130931]</t>
  </si>
  <si>
    <t>This work was supported by the National Natural Science Foundation of China (41371476, 21407102), the Natural Science Foundation of Shanxi Province, China (2015011022), the Program for The Top Young Innovative Talents of Shanxi Agricultural University (TYIT 201405), and the Jiangsu Province Science Foundation for Youths (BK 20130931). The funders had no role in study design, data collection and analysis, decision to publish, or preparation of the manuscript.</t>
  </si>
  <si>
    <t>e0138891</t>
  </si>
  <si>
    <t>10.1371/journal.pone.0138891</t>
  </si>
  <si>
    <t>WOS:000361797500125</t>
  </si>
  <si>
    <t>Wu, Y; Zhang, W; Xu, L; Wang, Y; Zhu, XW; Li, C; Liu, LW</t>
  </si>
  <si>
    <t>Wu, Yue; Zhang, Wei; Xu, Liang; Wang, Yan; Zhu, Xianwen; Li, Chao; Liu, Liwang</t>
  </si>
  <si>
    <t>Isolation and molecular characterization of nitrite reductase (RsNiR) gene under nitrate treatments in radish</t>
  </si>
  <si>
    <t>Nitrite reductase; Radish; RsNiR; Gene expression; Nitrate treatment</t>
  </si>
  <si>
    <t>RESPONSIVE CIS-ELEMENT; HIGHER-PLANTS; NITROGEN ASSIMILATION; TRANSGENIC TOBACCO; MESSENGER-RNA; EXPRESSION; ARABIDOPSIS; METABOLISM; INDUCTION; PROMOTER</t>
  </si>
  <si>
    <t>[Wu, Yue; Zhang, Wei; Xu, Liang; Wang, Yan; Li, Chao; Liu, Liwang] Nanjing Agr Univ, Coll Hort, Natl Key Lab Crop Genet &amp; Germplasm Enhancement, Nanjing 210095, Jiangsu, Peoples R China; [Zhu, Xianwen] N Dakota State Univ, Dept Plant Sci, Fargo, ND 58108 USA</t>
  </si>
  <si>
    <t>Liu, LW (reprint author), Nanjing Agr Univ, Coll Hort, Natl Key Lab Crop Genet &amp; Germplasm Enhancement, Nanjing 210095, Jiangsu, Peoples R China.</t>
  </si>
  <si>
    <t>National Natural Science Foundation of China [31171956]; JASTIF [CX(13)2007]; National Key Technologies R&amp;D Program of China [2012BAD02B01]; Key Technologies R&amp;D Program of Jiangsu Province, China [BE2013429]</t>
  </si>
  <si>
    <t>This work was partially supported by grants from the National Natural Science Foundation of China (31171956), the JASTIF [CX(13)2007], the National Key Technologies R&amp;D Program of China (2012BAD02B01), and the Key Technologies R&amp;D Program of Jiangsu Province, China (BE2013429).</t>
  </si>
  <si>
    <t>10.1016/j.scienta.2015.07.016</t>
  </si>
  <si>
    <t>CS5RS</t>
  </si>
  <si>
    <t>WOS:000362136300037</t>
  </si>
  <si>
    <t>Rajput, S; Li, HS; Xue, XF; Hong, XY</t>
  </si>
  <si>
    <t>Rajput, Shahjahan; Li, Hao-Sen; Xue, Xiao-Feng; Hong, Xiao-Yue</t>
  </si>
  <si>
    <t>Descriptions of five new eriophyoid mite species of the Diptilomiopidae (Acari: Trombidiformes: Eriophyoidea) from Zhejiang Province, China</t>
  </si>
  <si>
    <t>Prostigmata; taxonomy; Tianmu Mountain; Qingliang Mountain</t>
  </si>
  <si>
    <t>GENUS</t>
  </si>
  <si>
    <t>[Rajput, Shahjahan; Li, Hao-Sen; Xue, Xiao-Feng; Hong, Xiao-Yue] Nanjing Agr Univ, Dept Entomol, Nanjing 210095, Jiangsu, Peoples R China</t>
  </si>
  <si>
    <t>This research was funded by the National Natural Science Foundation of China (No. 31172132). We thank Xiao Han (NJAU) for her help with mite identification and Professor Xin-Hua Li (Department of Botany, Nanjing Agricultural University) for the identification of the host plants. We are also grateful to Dr Philipp E. Chetverikov (Saint-Petersburg State University, St Petersburg, Russia) and Dr Charnie Craemer (ARC-Plant Protection Research Institute, Pretoria Queenswood, South Africa) for their valuable comments and suggestions on an earlier draft of the manuscript.</t>
  </si>
  <si>
    <t>CR6ZM</t>
  </si>
  <si>
    <t>WOS:000361497100006</t>
  </si>
  <si>
    <t>Zhao, J; Jiang, P; Qin, S; Liu, XJ; Liu, ZY; Lin, HZ; Li, FC; Chen, HX; Wu, CH</t>
  </si>
  <si>
    <t>Zhao, Jin; Jiang, Peng; Qin, Song; Liu, Xiaojie; Liu, Zhengyi; Lin, Hanzhi; Li, Fuchao; Chen, Huaxin; Wu, Chunhui</t>
  </si>
  <si>
    <t>Genetic analyses of floating Ulva prolifera in the Yellow Sea suggest a unique ecotype</t>
  </si>
  <si>
    <t>ESTUARINE COASTAL AND SHELF SCIENCE</t>
  </si>
  <si>
    <t>Yellow Sea; green tide; Ulva prolifera; ecotype; genetic variation</t>
  </si>
  <si>
    <t>LARGEST MACROALGAL BLOOM; FORMING GREEN TIDES; MOLECULAR-IDENTIFICATION; ENTEROMORPHA PROLIFERA; PORPHYRA-YEZOENSIS; CHINA; CHLOROPHYTA; POPULATIONS; ALGAE; ISSR</t>
  </si>
  <si>
    <t>[Zhao, Jin; Jiang, Peng; Liu, Xiaojie; Lin, Hanzhi; Li, Fuchao; Chen, Huaxin; Wu, Chunhui] Chinese Acad Sci, Inst Oceanol, Key Lab Expt Marine Biol, Qingdao 266071, Peoples R China; [Qin, Song] Chinese Acad Sci, Yantai Inst Coastal Zone Res, Yantai 264003, Peoples R China; [Liu, Xiaojie; Wu, Chunhui] Univ Chinese Acad Sci, Beijing 100049, Peoples R China; [Liu, Zhengyi] Nanjing Agr Univ, Coll Resources &amp; Environm Sci, Nanjing 210095, Jiangsu, Peoples R China</t>
  </si>
  <si>
    <t>Jiang, P (reprint author), Chinese Acad Sci, Inst Oceanol, Key Lab Expt Marine Biol, Qingdao 266071, Peoples R China.</t>
  </si>
  <si>
    <t>jiangpeng@qdio.ac.cn; sqin@yic.ac.cn</t>
  </si>
  <si>
    <t xml:space="preserve">Jiang, Peng/B-8061-2011; </t>
  </si>
  <si>
    <t>Jiang, Peng/0000-0001-9867-8386; Lin, Hanzhi/0000-0003-2153-4733</t>
  </si>
  <si>
    <t>Chinese Academy of Sciences [XDA11020304, XDA11020303]; National Natural Science Foundation of China [31300365]; Qingdao Municipal Science and Technology Project [13-1-4-259-jch]; Public Science and Technology Research Funds Projects of Ocean [201205010]</t>
  </si>
  <si>
    <t>The authors are grateful to Wei Wei, Jianheng Zhang and Wenting Xu for their help with sample collection. We also thank Ivan Valiela, the editor of ECSS, for his great efforts to improve the manuscript. This study was supported by the Strategic Priority Research Program of the Chinese Academy of Sciences (XDA11020304, XDA11020303), the National Natural Science Foundation of China (31300365), the Qingdao Municipal Science and Technology Project (13-1-4-259-jch), and the Public Science and Technology Research Funds Projects of Ocean (201205010).</t>
  </si>
  <si>
    <t>0272-7714</t>
  </si>
  <si>
    <t>1096-0015</t>
  </si>
  <si>
    <t>ESTUAR COAST SHELF S</t>
  </si>
  <si>
    <t>Estuar. Coast. Shelf Sci.</t>
  </si>
  <si>
    <t>10.1016/j.ecss.2015.05.027</t>
  </si>
  <si>
    <t>Marine &amp; Freshwater Biology; Oceanography</t>
  </si>
  <si>
    <t>CT2AP</t>
  </si>
  <si>
    <t>WOS:000362604700016</t>
  </si>
  <si>
    <t>Li, XH; Li, WH; Zhang, LC; Yin, XM</t>
  </si>
  <si>
    <t>Li, Xin-Hua; Li, Wen-Hui; Zhang, Li-Cun; Yin, Xiao-Ming</t>
  </si>
  <si>
    <t>Berberis x baoxingensis (Berberidaceae), a new putative hybrid from western Sichuan, China</t>
  </si>
  <si>
    <t>PHYTOTAXA</t>
  </si>
  <si>
    <t>VARIATION PATTERNS; CHARACTERS; WALLICHIANAE; REVISION; MOUNTAIN; FRUITS</t>
  </si>
  <si>
    <t>[Li, Xin-Hua; Li, Wen-Hui; Zhang, Li-Cun] Nanjing Agr Univ, Coll Life Sci, Nanjing 210095, Jiangsu, Peoples R China; [Yin, Xiao-Ming] Nanjing Agr Univ, Coll Resources &amp; Environm Sci, Nanjing 210095, Jiangsu, Peoples R China</t>
  </si>
  <si>
    <t>Li, XH (reprint author), Nanjing Agr Univ, Coll Life Sci, Nanjing 210095, Jiangsu, Peoples R China.</t>
  </si>
  <si>
    <t>Lixinhua@njau.edu.cn</t>
  </si>
  <si>
    <t>National Natural Science Foundation of China [31170174, 31110103911]; S &amp; T Basic Work, Ministry of Science and Technology of China [2013FY112100]</t>
  </si>
  <si>
    <t>We are grateful to the curators of K, E, BM and PE for their permissions to visit the herbaria, and to the curators of P and A for their consent to consult the images of Berberis specimens. We thank Julian Harber for his critical and constructive comments on the manuscript. This work was funded by the National Natural Science Foundation of China (Grant No: 31170174, 31110103911), and the S &amp; T Basic Work, Ministry of Science and Technology of China (Grant No: 2013FY112100).</t>
  </si>
  <si>
    <t>1179-3155</t>
  </si>
  <si>
    <t>1179-3163</t>
  </si>
  <si>
    <t>Phytotaxa</t>
  </si>
  <si>
    <t>CS7AJ</t>
  </si>
  <si>
    <t>WOS:000362235600003</t>
  </si>
  <si>
    <t>Zhang, L; Han, LS; Ma, RJ; Hou, XJ; Yu, Y; Sun, SC; Xu, YX; Schedl, T; Moley, KH; Wang, Q</t>
  </si>
  <si>
    <t>Zhang, Liang; Han, Longsen; Ma, Rujun; Hou, Xiaojing; Yu, Yang; Sun, Shaochen; Xu, Yinxue; Schedl, Tim; Moley, Kelle H.; Wang, Qiang</t>
  </si>
  <si>
    <t>Sirt3 prevents maternal obesity-associated oxidative stress and meiotic defects in mouse oocytes</t>
  </si>
  <si>
    <t>obese; oocyte; oxidative stress; sirtuin; SOD</t>
  </si>
  <si>
    <t>EARLY EMBRYO DEVELOPMENT; LYSINE ACETYLATION; CELL-DEATH; MITOCHONDRIA; DEACETYLASE; ROS; RESTRICTION; QUALITY; DAMAGE</t>
  </si>
  <si>
    <t>[Zhang, Liang; Han, Longsen; Ma, Rujun; Sun, Shaochen; Xu, Yinxue] Nanjing Agr Univ, Coll Anim Sci &amp; Technol, Nanjing, Jiangsu, Peoples R China; [Zhang, Liang; Hou, Xiaojing; Wang, Qiang] Nanjing Med Univ, State Key Lab Reprod Med, Nanjing, Jiangsu, Peoples R China; [Ma, Rujun] Nanjing Agr Univ, Coll Vet Med, Nanjing, Jiangsu, Peoples R China; [Yu, Yang] Peking Univ, Hosp 3, Dept Obstet &amp; Gynecol, Ctr Reprod Med, Beijing 100871, Peoples R China; [Schedl, Tim; Moley, Kelle H.] Washington Univ, Sch Med, St Louis, MO USA</t>
  </si>
  <si>
    <t>Wang, Q (reprint author), Nanjing Med Univ, State Key Lab Reprod Med, Nanjing, Jiangsu, Peoples R China.</t>
  </si>
  <si>
    <t>National Key Scientific Research Projects [2014CB943200]; National Natural Science Foundation of China [31301181]; Natural Science Foundation of the Jiangsu Higher Education Institutions [13KJA310001]; Jiangsu Entrepreneurship and Innovation Award;  [GM100756]</t>
  </si>
  <si>
    <t>This work was supported by National Key Scientific Research Projects (2014CB943200), National Natural Science Foundation (31301181) of China, Natural Science Foundation of the Jiangsu Higher Education Institutions (No. 13KJA310001), Jiangsu Entrepreneurship and Innovation Award and GM100756 to Tim Schedl.</t>
  </si>
  <si>
    <t>10.1080/15384101.2015.1026517</t>
  </si>
  <si>
    <t>CR7KE</t>
  </si>
  <si>
    <t>WOS:000361527600019</t>
  </si>
  <si>
    <t>Liu, JR; Meng, YL; Lv, FJ; Chen, J; Ma, YN; Wang, YH; Chen, BL; Zhang, L; Zhou, ZG</t>
  </si>
  <si>
    <t>Liu, Jingran; Meng, Yali; Lv, Fengjuan; Chen, Ji; Ma, Yina; Wang, Youhua; Chen, Binglin; Zhang, Lei; Zhou, Zhiguo</t>
  </si>
  <si>
    <t>Photosynthetic characteristics of the subtending leaf of cotton boll at different fruiting branch nodes and their relationships with lint yield and fiber quality</t>
  </si>
  <si>
    <t>cotton (Gossypium hirsutum L.); subtending leaf of cotton boll; fruiting branch nodes; chlorophyll; photosynthesis; yield and quality</t>
  </si>
  <si>
    <t>CHLOROPHYLL FLUORESCENCE; PLANTING DATE; XANTHOPHYLL CYCLE; CARBON PRODUCTION; COLD-ACCLIMATION; GENE-EXPRESSION; LOW-TEMPERATURE; LEAVES; METABOLISM; SENESCENCE</t>
  </si>
  <si>
    <t>[Liu, Jingran; Meng, Yali; Lv, Fengjuan; Chen, Ji; Ma, Yina; Wang, Youhua; Chen, Binglin; Zhang, Lei; Zhou, Zhiguo] Nanjing Agr Univ, Minist Agr, Key Lab Crop Physiol &amp; Ecol Southern China, Nanjing 210095, Jiangsu, Peoples R China; [Liu, Jingran; Zhang, Lei] Chinese Acad Agr Sci, Inst Cotton Res, State Key Lab Cotton Biol, Anyang, Peoples R China</t>
  </si>
  <si>
    <t>Zhou, ZG (reprint author), Nanjing Agr Univ, Dept Agron, Weigang Rd 1, Nanjing 210095, Jiangsu, Peoples R China.</t>
  </si>
  <si>
    <t>National Natural Science Foundation of China [31371583, 31401327, 31501257]; China Agriculture Research System [CARS-18-20]; Jiangsu Collaborative Innovation Center for Modern Crop Production (JCIC-MCP)</t>
  </si>
  <si>
    <t>We are grateful for the financial support from the National Natural Science Foundation of China (31371583, 31401327, 31501257), China Agriculture Research System (CARS-18-20) and Jiangsu Collaborative Innovation Center for Modern Crop Production (JCIC-MCP).</t>
  </si>
  <si>
    <t>10.3389/fpis.2015.00747</t>
  </si>
  <si>
    <t>CR4MU</t>
  </si>
  <si>
    <t>WOS:000361307900001</t>
  </si>
  <si>
    <t>Yuan, QX; Zhao, LY; Cha, QQ; Sun, Y; Ye, H; Zeng, XX</t>
  </si>
  <si>
    <t>Yuan, Qingxia; Zhao, Longyan; Cha, Qianqian; Sun, Yi; Ye, Hong; Zeng, Xiaoxiong</t>
  </si>
  <si>
    <t>Structural Characterization and Immunostirnulatory Activity of a Homogeneous Polysaccharide from Sinonovacula constricta</t>
  </si>
  <si>
    <t>Sinonovacula constricta; polysaccharide; structure; immunomodulatory activity</t>
  </si>
  <si>
    <t>ACTIVITY IN-VITRO; MACROPHAGE IMMUNOMODULATORY ACTIVITY; ALPHA-D-GLUCAN; MORUS-ALBA L.; IMMUNOSTIMULATORY ACTIVITY; RAZOR CLAM; HYRIOPSIS-CUMINGII; GLOSSAULAX-DIDYMA; SEASONAL-CHANGES; IMMUNE-RESPONSE</t>
  </si>
  <si>
    <t>[Yuan, Qingxia; Cha, Qianqian; Sun, Yi; Ye, Hong; Zeng, Xiaoxiong] Nanjing Agr Univ, Coll Food Sci &amp; Technol, Nanjing 210095, Jiangsu, Peoples R China; [Zhao, Longyan] Chinese Acad Sci, Kunming Inst Bot, State Key Lab Phytochem &amp; Plant Resources West Ch, Kunming 650201, Yunnan, Peoples R China</t>
  </si>
  <si>
    <t>Specialized Research Fund for the Doctoral Program of Higher Education [20130097110021]; National Undergraduate Student Research Training (SRT) Program [201410307053]; Priority Academic Program Development of Jiangsu Higher Education Institutions</t>
  </si>
  <si>
    <t>This work was supported by grants from the Specialized Research Fund for the Doctoral Program of Higher Education (20130097110021), the National Undergraduate Student Research Training (SRT) Program (201410307053), and a project funded by the Priority Academic Program Development of Jiangsu Higher Education Institutions.</t>
  </si>
  <si>
    <t>10.1021/acs.jafc.5b03306</t>
  </si>
  <si>
    <t>CR7BD</t>
  </si>
  <si>
    <t>WOS:000361502000012</t>
  </si>
  <si>
    <t>Song, XK; Gao, YL; Xu, LX; Yan, RF; Li, XR</t>
  </si>
  <si>
    <t>Song, Xiaokai; Gao, Yunlu; Xu, Lixin; Yan, Ruofeng; Li, Xiangrui</t>
  </si>
  <si>
    <t>Partial protection against four species of chicken coccidia induced by multivalent subunit vaccine</t>
  </si>
  <si>
    <t>Eimeria; Chickens; Subunit vaccine; Cross-protection</t>
  </si>
  <si>
    <t>EIMERIA-TENELLA; LACTATE-DEHYDROGENASE; POULTRY COCCIDIOSIS; DNA VACCINE; ACERVULINA; ANTIGEN; IMMUNITY; CHALLENGE; EFFICACY; MAXIMA</t>
  </si>
  <si>
    <t>[Song, Xiaokai; Gao, Yunlu; Xu, Lixin; Yan, Ruofeng; Li, Xiangrui] Nanjing Agr Univ, Coll Vet Med, Nanjing 210095, Jiangsu, Peoples R China</t>
  </si>
  <si>
    <t>National Natural Science Foundation of PR China [31201896, 31372428]; Priority Academic Program Development of Jiangsu Higher Education Institutions (PAPD)</t>
  </si>
  <si>
    <t>This work was supported by the National Natural Science Foundation of PR China (31201896, 31372428) and a project funded by the Priority Academic Program Development of Jiangsu Higher Education Institutions (PAPD). The authors would like to thank Robert Presler Jr from University of Wisconsin-Madison for his careful polishing with the manuscript.</t>
  </si>
  <si>
    <t>10.1016/j.vetpar.2015.08.026</t>
  </si>
  <si>
    <t>CU2LQ</t>
  </si>
  <si>
    <t>WOS:000363355400002</t>
  </si>
  <si>
    <t>Chen, ZY; Zhang, YJ; Gao, YZ; Boyd, SA; Zhu, DQ; Li, H</t>
  </si>
  <si>
    <t>Chen, Zeyou; Zhang, Yingjie; Gao, Yanzheng; Boyd, Stephen A.; Zhu, Dongqiang; Li, Hui</t>
  </si>
  <si>
    <t>Influence of Dissolved Organic Matter on Tetracycline Bioavailability to an Antibiotic-Resistant Bacterium</t>
  </si>
  <si>
    <t>TANDEM MASS-SPECTROMETRY; SOLID-PHASE EXTRACTION; ESCHERICHIA-COLI; LIQUID-CHROMATOGRAPHY; SULFONAMIDE ANTIBIOTICS; AGRICULTURAL SOILS; HUMIC-ACID; GENES; MANURE; WATER</t>
  </si>
  <si>
    <t>[Chen, Zeyou; Zhang, Yingjie; Gao, Yanzheng; Boyd, Stephen A.; Li, Hui] Michigan State Univ, Dept Plant Soil &amp; Microbial Sci, E Lansing, MI 48824 USA; [Chen, Zeyou; Gao, Yanzheng] Nanjing Agr Univ, Coll Resource &amp; Environm Sci, Inst Organ Contaminant Control &amp; Soil Remediat, Nanjing 210095, Jiangsu, Peoples R China; [Zhu, Dongqiang] Nanjing Univ, Sch Environm, State Key Lab Pollut Control &amp; Resource Reuse, Nanjing 210093, Jiangsu, Peoples R China</t>
  </si>
  <si>
    <t>Li, H (reprint author), Michigan State Univ, Dept Plant Soil &amp; Microbial Sci, E Lansing, MI 48824 USA.</t>
  </si>
  <si>
    <t>lihui@msu.edu</t>
  </si>
  <si>
    <t>National Science Foundation [CBET-1438105]; National Science Foundation of China [21428701, 21225729]; Michigan AgBioResearch</t>
  </si>
  <si>
    <t>This research was funded by the National Science Foundation (CBET-1438105), the National Science Foundation of China (21428701 and 21225729), and Michigan AgBioResearch. The authors thank Dr. Soren J. Sorensen at the University of Copenhagen for generously providing the E. coli strain MC4100/pTGM bioreporter.</t>
  </si>
  <si>
    <t>10.1021/acs.est.5b02158</t>
  </si>
  <si>
    <t>CR5WT</t>
  </si>
  <si>
    <t>WOS:000361415800018</t>
  </si>
  <si>
    <t>Chang, GJ; Xu, TL; Brand, B; Petzl, W; Shen, XZ; Seyfert, HM</t>
  </si>
  <si>
    <t>Chang, Guangjun; Xu, Tianle; Brand, Bodo; Petzl, Wolfram; Shen, Xiangzhen; Seyfert, Hans-Martin</t>
  </si>
  <si>
    <t>Three promoters with different tissue specificity and pathogen inducibility express the toll-like-receptor 2 (TLR2)-encoding gene in cattle</t>
  </si>
  <si>
    <t>VETERINARY IMMUNOLOGY AND IMMUNOPATHOLOGY</t>
  </si>
  <si>
    <t>Mastitis; Pathogen recognition; Innate immunity; Liver; Systemic reaction; Gene structure</t>
  </si>
  <si>
    <t>NF-KAPPA-B; MAMMARY EPITHELIAL-CELLS; ESCHERICHIA-COLI; STAPHYLOCOCCUS-AUREUS; TRANSCRIPTION FACTORS; DNA-BINDING; INTERLEUKIN-8; INFLAMMATION; INFECTION; CHROMATIN</t>
  </si>
  <si>
    <t>[Chang, Guangjun; Xu, Tianle; Shen, Xiangzhen] Nanjing Agr Univ, Coll Vet Med, Nanjing, Jiangsu, Peoples R China; [Chang, Guangjun; Xu, Tianle; Brand, Bodo; Seyfert, Hans-Martin] Inst Genome Biol, Leibniz Inst Farm Anim Biol, Dummerstorf, Germany; [Petzl, Wolfram] Ludwig Maximilians Univ Munchen, Ctr Clin Vet Med, Clin Ruminants Ambulance &amp; Herd Management, Munich, Germany</t>
  </si>
  <si>
    <t>Seyfert, HM (reprint author), Leibniz Inst Farm Anim Biol, Wilhelm Stahl Allee 2, D-18196 Dummerstorf, Germany.</t>
  </si>
  <si>
    <t>seyfert@fbn-dummerstorf.de</t>
  </si>
  <si>
    <t>Deutsche Forschungsgemeinschaft (DFG Researcher Group FOR585) [Se 326/14-1]; National Natural Science Foundation of China [31172371]; Priority Academic Program Development of Jinagsu Higher Education Institutions (PAPD)</t>
  </si>
  <si>
    <t>GC and TX contributed equally to this work. We are grateful for the dedicated technical assistance by Angelika Deike. This work was supported by the Deutsche Forschungsgemeinschaft (DFG Researcher Group FOR585, grant Se 326/14-1), the National Natural Science Foundation of China (31172371) and the Priority Academic Program Development of Jinagsu Higher Education Institutions (PAPD).</t>
  </si>
  <si>
    <t>0165-2427</t>
  </si>
  <si>
    <t>1873-2534</t>
  </si>
  <si>
    <t>VET IMMUNOL IMMUNOP</t>
  </si>
  <si>
    <t>Vet. Immunol. Immunopathol.</t>
  </si>
  <si>
    <t>10.1016/j.vetimm.2015.07.005</t>
  </si>
  <si>
    <t>Immunology; Veterinary Sciences</t>
  </si>
  <si>
    <t>CR3WS</t>
  </si>
  <si>
    <t>WOS:000361264400008</t>
  </si>
  <si>
    <t>Nie, SS; Xu, L; Wang, Y; Huang, DQ; Muleke, EM; Sun, XC; Wang, RH; Xie, Y; Gong, YQ; Liu, LW</t>
  </si>
  <si>
    <t>Nie, Shanshan; Xu, Liang; Wang, Yan; Huang, Danqiong; Muleke, Everlyne M.; Sun, Xiaochuan; Wang, Ronghua; Xie, Yang; Gong, Yiqin; Liu, Liwang</t>
  </si>
  <si>
    <t>Identification of bolting-related microRNAs and their targets reveals complex miRNA-mediated flowering-time regulatory networks in radish (Raphanus sativus L.)</t>
  </si>
  <si>
    <t>GENOME-WIDE IDENTIFICATION; ARABIDOPSIS-THALIANA; TRANSCRIPTION FACTORS; CONSERVED MICRORNAS; PLANT MICRORNAS; WEB SERVER; LOCUS-T; EXPRESSION; GENES; AUXIN</t>
  </si>
  <si>
    <t>[Nie, Shanshan; Xu, Liang; Wang, Yan; Muleke, Everlyne M.; Sun, Xiaochuan; Wang, Ronghua; Xie, Yang; Gong, Yiqin; Liu, Liwang] Nanjing Agr Univ, Natl Key Lab Crop Genet &amp; Germplasm Enhancement, Nanjing 210095, Jiangsu, Peoples R China; [Nie, Shanshan; Xu, Liang; Wang, Yan; Muleke, Everlyne M.; Sun, Xiaochuan; Wang, Ronghua; Xie, Yang; Gong, Yiqin; Liu, Liwang] Nanjing Agr Univ, Key Lab Biol &amp; Genet Improvement Hort Crops East, Minist Agr P R China, Nanjing 210095, Jiangsu, Peoples R China; [Nie, Shanshan; Xu, Liang; Wang, Yan; Muleke, Everlyne M.; Sun, Xiaochuan; Wang, Ronghua; Xie, Yang; Gong, Yiqin; Liu, Liwang] Nanjing Agr Univ, Coll Hort, Nanjing 210095, Jiangsu, Peoples R China; [Huang, Danqiong] N Dakota State Univ, Dept Plant Sci, Fargo, ND 58108 USA</t>
  </si>
  <si>
    <t>Liu, LW (reprint author), Nanjing Agr Univ, Natl Key Lab Crop Genet &amp; Germplasm Enhancement, Nanjing 210095, Jiangsu, Peoples R China.</t>
  </si>
  <si>
    <t>National Natural Science Foundation of China [31171956, 31372064]; National Key Technologies R &amp; D Program of China [2012BAD02B01]; Key Technologies R &amp; D Program of Jiangsu Province, China [BE2013429]; Natural Science Foundation of Jiangsu Province, China [BK20140706]; JASTIF [CX(12)2006, (13)2007]; PAPD</t>
  </si>
  <si>
    <t>This work was partially supported by grants from the National Natural Science Foundation of China (31171956, 31372064), the National Key Technologies R &amp; D Program of China (2012BAD02B01), the Key Technologies R &amp; D Program of Jiangsu Province, China (BE2013429), Natural Science Foundation of Jiangsu Province, China (BK20140706), JASTIF [CX(12)2006, (13)2007] and the PAPD.</t>
  </si>
  <si>
    <t>10.1038/srep14034</t>
  </si>
  <si>
    <t>CR2SJ</t>
  </si>
  <si>
    <t>WOS:000361180300001</t>
  </si>
  <si>
    <t>Liu, HG; Liu, WD; Fan, XM; Liu, ZG</t>
  </si>
  <si>
    <t>Liu, Hongguang; Liu, Weidong; Fan, Xiaomei; Liu, Zhigao</t>
  </si>
  <si>
    <t>Carbon emissions embodied in value added chains in China</t>
  </si>
  <si>
    <t>Carbon emissions; Input-output; Embodied carbon; Value added</t>
  </si>
  <si>
    <t>INPUT-OUTPUT-ANALYSIS; GREENHOUSE-GAS EMISSIONS; CO2 EMISSIONS; INTERNATIONAL-TRADE; CONSUMER RESPONSIBILITY; CONSUMPTION; ENERGY; UK; INVENTORIES; PRODUCER</t>
  </si>
  <si>
    <t>[Liu, Hongguang] Nanjing Agr Univ, Coll Publ Adm, Nanjing 210095, Jiangsu, Peoples R China; [Liu, Weidong; Liu, Zhigao] Chinese Acad Sci, Inst Geog Sci &amp; Nat Resources Res, Beijing 100101, Peoples R China; [Fan, Xiaomei] Nanjing Univ Informat Sci &amp; Technol, Sch Remote Sensing, Nanjing 210044, Jiangsu, Peoples R China</t>
  </si>
  <si>
    <t>National Natural Science Foundation of China [41101118, 41125005, 71233004]; National Basic Research Program of China (973 Program) [2012CB95570002]</t>
  </si>
  <si>
    <t>We wish to acknowledge the helpful funding from the National Natural Science Foundation of China (Grant nos. 41101118, 41125005 and 71233004), and National Basic Research Program of China (973 Program, Grant no. 2012CB95570002).</t>
  </si>
  <si>
    <t>10.1016/j.jclepro.2014.09.077</t>
  </si>
  <si>
    <t>CL5HQ</t>
  </si>
  <si>
    <t>WOS:000356990800034</t>
  </si>
  <si>
    <t>Zhang, Y; Chen, ZG; Bian, WY; Feng, L; Wu, ZW; Wang, P; Zeng, XX; Wu, T</t>
  </si>
  <si>
    <t>Zhang, Ying; Chen, Zhigang; Bian, Wenyang; Feng, Li; Wu, Zongwei; Wang, Peng; Zeng, Xiaoxiong; Wu, Tao</t>
  </si>
  <si>
    <t>Stabilizing oil-in-water emulsions with regenerated chitin nanofibers</t>
  </si>
  <si>
    <t>Regenerated chitin; Nanofibers; Emulsion stabilization; Pickering mechanism</t>
  </si>
  <si>
    <t>INTERNAL PHASE EMULSIONS; ALPHA-CHITIN; PICKERING EMULSIONS; UNIFORM WIDTH; 10-20 NM; NANOCRYSTALS; CELLULOSE; PARTICLES; CHITOSAN; SHELLS</t>
  </si>
  <si>
    <t>[Zhang, Ying; Chen, Zhigang; Wu, Tao] Nanjing Agr Univ, Coll Food Sci &amp; Technol, GGBRC, Nanjing 210095, Jiangsu, Peoples R China; [Bian, Wenyang; Feng, Li; Wang, Peng; Zeng, Xiaoxiong] Nanjing Agr Univ, Coll Food Sci &amp; Technol, Nanjing 210095, Jiangsu, Peoples R China; [Wu, Zongwei] Henan Inst Sci &amp; Technol, Coll Life Sci &amp; Technol, Xinxiang 453003, Peoples R China</t>
  </si>
  <si>
    <t>Fundamental Research Funds for the Central Universities [KYZ201217]; Priority Academic Program Development of Jiangsu Higher Education Institutions (PAPD); National Natural Science Foundation of China [31271829]; Natural Science Foundation of Jiangsu Province [BK2012770]</t>
  </si>
  <si>
    <t>This work is supported by the Fundamental Research Funds for the Central Universities (KYZ201217), the Priority Academic Program Development of Jiangsu Higher Education Institutions (PAPD), the General Program of National Natural Science Foundation of China (31271829) and the Natural Science Foundation of Jiangsu Province (BK2012770).</t>
  </si>
  <si>
    <t>10.1016/j.foodchem.2015.03.030</t>
  </si>
  <si>
    <t>CG8ZD</t>
  </si>
  <si>
    <t>WOS:000353603300017</t>
  </si>
  <si>
    <t>Xi, YM; Yang, Z; Wu, F; Han, ZY; Wang, GL</t>
  </si>
  <si>
    <t>Xi, Y. M.; Yang, Z.; Wu, F.; Han, Z. Y.; Wang, G. L.</t>
  </si>
  <si>
    <t>Gene expression profiling of hormonal regulation related to the residual feed intake of Holstein cattle</t>
  </si>
  <si>
    <t>Residual feed intake; Dairy cow; Leptin-NPY/insulin signaling pathway; Gene expression profiling</t>
  </si>
  <si>
    <t>LEPTIN; EFFICIENCY; INSULIN; PHOSPHORYLATION; PERFORMANCE; ACTIVATION; BEHAVIOR; HEIFERS; WEIGHT; STEERS</t>
  </si>
  <si>
    <t>[Xi, Y. M.; Yang, Z.; Wu, F.; Han, Z. Y.; Wang, G. L.] Nanjing Agr Univ, Coll Anim Sci &amp; Technol, Inst Dairy Sci, Nanjing, Jiangsu, Peoples R China</t>
  </si>
  <si>
    <t>Han, ZY (reprint author), Nanjing Agr Univ, Coll Anim Sci &amp; Technol, Inst Dairy Sci, Nanjing, Jiangsu, Peoples R China.</t>
  </si>
  <si>
    <t>zyhan6708@njau.edu.cn; glwang@njau.edu.cn</t>
  </si>
  <si>
    <t>National Natural Science Foundation of China [31372290]; Science and Technology Sustentation Project of China [2011BAD28B02, 2012BAD12B00]</t>
  </si>
  <si>
    <t>This research was supported by the National Natural Science Foundation of China No.31372290, the Science and Technology Sustentation Project of China (2011BAD28B02, 2012BAD12B00).</t>
  </si>
  <si>
    <t>10.1016/j.bbrc.2015.07.092</t>
  </si>
  <si>
    <t>CR5XI</t>
  </si>
  <si>
    <t>WOS:000361417300005</t>
  </si>
  <si>
    <t>Li, XN; Hao, CL; Zhong, JW; Liu, FL; Cai, J; Wang, X; Zhou, Q; Dai, TB; Cao, WX; Jiang, D</t>
  </si>
  <si>
    <t>Li, Xiangnan; Hao, Chenglong; Zhong, Jianwen; Liu, Fulai; Cai, Jian; Wang, Xiao; Zhou, Qin; Dai, Tingbo; Cao, Weixing; Jiang, Dong</t>
  </si>
  <si>
    <t>Mechano-stimulated modifications in the chloroplast antioxidant system and proteome changes are associated with cold response in wheat</t>
  </si>
  <si>
    <t>Mechano-stimulation; Cold; Reactive oxygen species; Chloroplast; Wheat</t>
  </si>
  <si>
    <t>PHOTOSYNTHETIC ELECTRON-TRANSPORT; 3-ACETYL-5-ISOPROPYLTETRAMIC ACID; GENE-EXPRESSION; WINTER-WHEAT; STRESS; LEAVES; PLANTS; ACCLIMATION; THIGMOMORPHOGENESIS; PEROXIDASE</t>
  </si>
  <si>
    <t>[Li, Xiangnan; Hao, Chenglong; Zhong, Jianwen; Cai, Jian; Wang, Xiao; Zhou, Qin; Dai, Tingbo; Cao, Weixing; Jiang, Dong] Nanjing Agr Univ, Minist Agr, Key Lab Crop Physiol &amp; Ecol Southern China, Natl Engn &amp; Technol Ctr Informat Agr, Nanjing 210095, Jiangsu, Peoples R China; [Li, Xiangnan; Liu, Fulai] Univ Copenhagen, Dept Plant &amp; Environm Sci, Fac Sci, DK-2630 Taastrup, Denmark</t>
  </si>
  <si>
    <t>Zhou, Q (reprint author), Nanjing Agr Univ, Minist Agr, Key Lab Crop Physiol &amp; Ecol Southern China, Natl Engn &amp; Technol Ctr Informat Agr, Nanjing 210095, Jiangsu, Peoples R China.</t>
  </si>
  <si>
    <t>qinzhou@njau.edu.cn; jiangd@njau.edu.cn</t>
  </si>
  <si>
    <t>Liu, Fulai/D-8357-2013</t>
  </si>
  <si>
    <t>Liu, Fulai/0000-0002-5006-8965</t>
  </si>
  <si>
    <t>PAPD; National Natural Science Foundation for Distinguished Young Scientists [31325020]; National Natural Science Foundation of China [31171484, 31471445]; Specialized Research Fund for the Doctoral Program of Higher Education [20090097110009]; National Non-profit Program by Ministry of Agriculture [200903003]; China Agriculture Research System [CARS-03]</t>
  </si>
  <si>
    <t>This study is supported by projects of PAPD, the National Natural Science Foundation for Distinguished Young Scientists (31325020), the National Natural Science Foundation of China (31171484, 31471445), the Specialized Research Fund for the Doctoral Program of Higher Education (20090097110009), the National Non-profit Program by Ministry of Agriculture (200903003), and the China Agriculture Research System (CARS-03).</t>
  </si>
  <si>
    <t>10.1186/s12870-015-0610-6</t>
  </si>
  <si>
    <t>CR0SJ</t>
  </si>
  <si>
    <t>WOS:000361033200004</t>
  </si>
  <si>
    <t>Liu, W; Xu, L; Wang, Y; Shen, H; Zhu, XW; Zhang, KY; Chen, YL; Yu, RG; Limera, C; Liu, LW</t>
  </si>
  <si>
    <t>Liu, Wei; Xu, Liang; Wang, Yan; Shen, Hong; Zhu, Xianwen; Zhang, Keyun; Chen, Yinglong; Yu, Rugang; Limera, Cecilia; Liu, Liwang</t>
  </si>
  <si>
    <t>Transcriptome-wide analysis of chromium-stress responsive microRNAs to explore miRNA-mediated regulatory networks in radish (Raphanus sativus L.)</t>
  </si>
  <si>
    <t>HEAT-SHOCK PROTEINS; TARGET GENES; METAL STRESS; SEQUENCING DISCOVERY; ARABIDOPSIS-THALIANA; CONSERVED MICRORNAS; DEGRADOME ANALYSIS; PLANT MICRORNAS; WEB SERVER; IDENTIFICATION</t>
  </si>
  <si>
    <t>[Liu, Wei; Xu, Liang; Wang, Yan; Shen, Hong; Yu, Rugang; Limera, Cecilia; Liu, Liwang] Nanjing Agr Univ, Coll Hort, Natl Key Lab Crop Genet &amp; Germplasm Enhancement, Nanjing 210095, Jiangsu, Peoples R China; [Zhu, Xianwen] N Dakota State Univ, Dept Plant Sci, Fargo, ND 58108 USA; [Zhang, Keyun] Nanjing Agr Univ, Coll Life Sci, Nanjing 210095, Jiangsu, Peoples R China; [Chen, Yinglong] Univ Western Australia, Sch Earth &amp; Environm, Perth, WA 6009, Australia; [Chen, Yinglong] Univ Western Australia, UWAs Inst Agr, Perth, WA 6009, Australia</t>
  </si>
  <si>
    <t>National Natural Science Foundation of China [31372064, 31501759]; NSF of Jiangsu Province [BK20140706]; Fundamental Research Funds for the Central Universities [KYZ201508]; China Postdoctoral Science Foundation [2015M570458]; Key Technology R&amp;D Program of Jiangsu Province [BE2013429]; PAPD</t>
  </si>
  <si>
    <t>This work was in part supported by grants from the National Natural Science Foundation of China (31372064 and 31501759), NSF of Jiangsu Province (BK20140706), Fundamental Research Funds for the Central Universities (KYZ201508), China Postdoctoral Science Foundation (2015M570458), Key Technology R&amp;D Program of Jiangsu Province (BE2013429) and PAPD.</t>
  </si>
  <si>
    <t>10.1038/srep14024</t>
  </si>
  <si>
    <t>CR0UJ</t>
  </si>
  <si>
    <t>WOS:000361038400001</t>
  </si>
  <si>
    <t>Zhang, F; Yao, J; Ke, JY; Zhang, L; Lam, VQ; Xin, XF; Zhou, XE; Chen, J; Brunzelle, J; Griffin, PR; Zhou, MG; Xu, HE; Melcher, K; He, SY</t>
  </si>
  <si>
    <t>Zhang, Feng; Yao, Jian; Ke, Jiyuan; Zhang, Li; Lam, Vinh Q.; Xin, Xiu-Fang; Zhou, X. Edward; Chen, Jian; Brunzelle, Joseph; Griffin, Patrick R.; Zhou, Mingguo; Xu, H. Eric; Melcher, Karsten; He, Sheng Yang</t>
  </si>
  <si>
    <t>Structural basis of JAZ repression of MYC transcription factors in jasmonate signalling</t>
  </si>
  <si>
    <t>NATURE</t>
  </si>
  <si>
    <t>ACTIVATION DOMAINS; GENE-EXPRESSION; ARABIDOPSIS; PROTEINS; CORONATINE; MEDIATOR; RECEPTOR; DEFENSE; COMPLEX; RESPONSES</t>
  </si>
  <si>
    <t>[Zhang, Feng; Ke, Jiyuan; Zhou, X. Edward; Chen, Jian; Xu, H. Eric; Melcher, Karsten] Van Andel Res Inst, Lab Struct Sci, Grand Rapids, MI 49503 USA; [Zhang, Feng; Ke, Jiyuan; Zhou, X. Edward; Chen, Jian; Xu, H. Eric; Melcher, Karsten] Van Andel Res Inst, Lab Struct Biol &amp; Biochem, Grand Rapids, MI 49503 USA; [Zhang, Feng; Yao, Jian; Zhang, Li; Xin, Xiu-Fang; He, Sheng Yang] Michigan State Univ, DOE Plant Res Lab, E Lansing, MI 48824 USA; [Zhang, Feng; Zhou, Mingguo] Nanjing Agr Univ, Coll Plant Protect, Nanjing 210095, Jiangsu, Peoples R China; [Yao, Jian] Western Michigan Univ, Dept Biol Sci, Kalamazoo, MI 49008 USA; [Zhang, Li; He, Sheng Yang] Michigan State Univ, Dept Plant Biol, E Lansing, MI 48824 USA; [Lam, Vinh Q.; Griffin, Patrick R.] Scripps Florida, Scripps Res Inst, Translat Res Inst, Dept Mol Therapeut, Jupiter, FL 33458 USA; [Chen, Jian] Zhejiang Sci Tech Univ, Coll Life Sci, Hangzhou 310018, Zhejiang, Peoples R China; [Brunzelle, Joseph] Northwestern Univ, Synchrotron Res Ctr, Dept Mol Pharmacol &amp; Biol Chem, Life Sci Collaborat Access Team, Argonne, IL 60439 USA; [Xu, H. Eric] Chinese Acad Sci, Shanghai Inst Mat Med, Shanghai Inst Biol Sci, Key Lab Receptor Res,VARI SIMM Ctr,Ctr Struct &amp; F, Shanghai 200031, Peoples R China; [He, Sheng Yang] Michigan State Univ, Howard Hughes Med Inst, E Lansing, MI 48824 USA</t>
  </si>
  <si>
    <t>Xu, HE (reprint author), Van Andel Res Inst, Lab Struct Sci, Grand Rapids, MI 49503 USA.</t>
  </si>
  <si>
    <t>Eric.Xu@vai.org; Karsten.Melcher@vai.org; hes@msu.edu</t>
  </si>
  <si>
    <t>Gordon and Betty Moore Foundation [GBMF3037]; China Scholarship Council; Van Andel Research Institute; National Institutes of Health [R01 GM102545, R01AI060761]; Department of Energy (the Chemical Sciences, Geosciences, and Biosciences Division, Office of Basic Energy Sciences, Office of Science) [DE-FG02-91ER20021]; Michigan Economic Development Corporation; Michigan Technology Tri-Corridor [085P1000817]; Office of Science of the US Department of Energy [DE-AC02-06CH11357]</t>
  </si>
  <si>
    <t>This research is supported by the Gordon and Betty Moore Foundation (GBMF3037, to S.Y.H.), the China Scholarship Council (to F.Z.), Van Andel Research Institute (to H.E.X. and K.M.), the National Institutes of Health (R01 GM102545 to K.M. and R01AI060761 to S.Y.H.), and the Department of Energy (the Chemical Sciences, Geosciences, and Biosciences Division, Office of Basic Energy Sciences, Office of Science Grant DE-FG02-91ER20021 (to S.Y.H.). We thank S. Grant for administrative support and staff members of the Life Science Collaborative Access Team of the Advanced Photon Source for assistance in data collection at the beam lines of sector 21, which is in part funded by the Michigan Economic Development Corporation and the Michigan Technology Tri-Corridor (grant 085P1000817). Use of the Advanced Photon Source was supported by the Office of Science of the US Department of Energy, under contract number DE-AC02-06CH11357. The content is solely the responsibility of the authors and does not necessarily represent the official views of the National Institutes of Health. We also thank G. Howe and K. Aung for reading the manuscript.</t>
  </si>
  <si>
    <t>0028-0836</t>
  </si>
  <si>
    <t>1476-4687</t>
  </si>
  <si>
    <t>Nature</t>
  </si>
  <si>
    <t>+</t>
  </si>
  <si>
    <t>10.1038/nature14661</t>
  </si>
  <si>
    <t>CQ9IM</t>
  </si>
  <si>
    <t>WOS:000360927400043</t>
  </si>
  <si>
    <t>Li, W; Xia, XD; Chen, XH; Rui, X; Jiang, M; Zhang, QQ; Zhou, JZ; Dong, MS</t>
  </si>
  <si>
    <t>Li, Wei; Xia, Xiudong; Chen, Xiaohong; Rui, Xin; Jiang, Mei; Zhang, Qiuqin; Zhou, Jianzhong; Dong, Mingsheng</t>
  </si>
  <si>
    <t>Complete genome sequence of Lactobacillus helveticus MB2-1, a probiotic bacterium producing exopolysaccharides</t>
  </si>
  <si>
    <t>Lactobacillus helveticus; Genome; Probiotic; Exopolysaccharides (EPS)</t>
  </si>
  <si>
    <t>IDENTIFICATION; STRAIN</t>
  </si>
  <si>
    <t>[Li, Wei; Chen, Xiaohong; Rui, Xin; Jiang, Mei; Zhang, Qiuqin; Dong, Mingsheng] Nanjing Agr Univ, Coll Food Sci &amp; Technol, Nanjing 210095, Jiangsu, Peoples R China; [Xia, Xiudong; Zhou, Jianzhong] Jiangsu Acad Agr Sci, Inst Agroprod Proc, Nanjing 210095, Jiangsu, Peoples R China</t>
  </si>
  <si>
    <t>Key Projects in the National Science &amp; Technology Pillar Program [2013BAD18B01-4]; High-Tech Research and Development Program of China [2011AA100903]; National Natural Science Foundation of China [31371807, 31201422]; Priority Academic Program Development of Jiangsu Higher Education Institutions(PAPD)</t>
  </si>
  <si>
    <t>This work was co-supported by Key Projects in the National Science &amp; Technology Pillar Program (No. 2013BAD18B01-4), High-Tech Research and Development Program of China (No. 2011AA100903), National Natural Science Foundation of China (No. 31371807 and 31201422) and was also supported by the Project Funded by the Priority Academic Program Development of Jiangsu Higher Education Institutions(PAPD).</t>
  </si>
  <si>
    <t>10.1016/j.jbiotec.2015.05.021</t>
  </si>
  <si>
    <t>CO3TB</t>
  </si>
  <si>
    <t>WOS:000359081200003</t>
  </si>
  <si>
    <t>Chen, YT; Santos, A; Wang, Y; Kumeria, T; Li, JS; Wang, CH; Losic, D</t>
  </si>
  <si>
    <t>Chen, Yuting; Santos, Abel; Wang, Ye; Kumeria, Tushar; Li, Junsheng; Wang, Changhai; Losic, Dusan</t>
  </si>
  <si>
    <t>Biomimetic Nanoporous Anodic Alumina Distributed Bragg Reflectors in the Form of Films and Microsized Particles for Sensing Applications</t>
  </si>
  <si>
    <t>pulse anodization; structural engineering nanoporous anodic alumina; biomimetic photonic coatings; reflectometric interference spectroscopy</t>
  </si>
  <si>
    <t>FOURIER-TRANSFORM SPECTROSCOPY; SILICON PHOTONIC CRYSTALS; POROUS SILICON; OPTICAL BIOSENSORS; RUGATE FILTERS; ACID-SOLUTION; DOUBLE-LAYER; REAL-TIME; OXIDE; PHOTOLUMINESCENT</t>
  </si>
  <si>
    <t>[Chen, Yuting; Santos, Abel; Wang, Ye; Kumeria, Tushar; Losic, Dusan] Univ Adelaide, Sch Chem Engn, Adelaide, SA 5005, Australia; [Chen, Yuting; Li, Junsheng] Nanjing Agr Univ, Coll Resources &amp; Environm Sci, Coll Food Sci &amp; Technol, Nanjing 210095, Jiangsu, Peoples R China; [Chen, Yuting; Wang, Changhai] Nanjing Agr Univ, Coll Resources &amp; Environm Sci, Jiangsu Key Lab Marine Biol, Nanjing 210095, Jiangsu, Peoples R China</t>
  </si>
  <si>
    <t>Santos, A (reprint author), Univ Adelaide, Sch Chem Engn, Engn North Bldg, Adelaide, SA 5005, Australia.</t>
  </si>
  <si>
    <t>abel.santos@adelaide.edu.au; chwang@njau.edu.cn</t>
  </si>
  <si>
    <t>Australian Research Council (ARC) [DE140100549, DP120101680, FT110100711]; School of Chemical Engineering (UoA); Nanjing Agricultural College dominant disciplines Innovation Fund [080-80900211-52]; Natural Science Foundation of Jiangsu Province [BK20140713]; National High Technology Research and Development Program of China [2012AA021706]</t>
  </si>
  <si>
    <t>We are thankful for the support provided by the Australian Research Council (ARC) through grant nos. DE140100549, DP120101680, and FT110100711 and the School of Chemical Engineering (UoA). Authors thank the Adelaide Microscopy (AM) center for FEG-SEM characterization. We also are thankful for the support from Nanjing Agricultural College dominant disciplines Innovation Fund 080-80900211-52, Natural Science Foundation of Jiangsu Province (BK20140713) and National High Technology Research and Development Program of China (2012AA021706).</t>
  </si>
  <si>
    <t>10.1021/acsami.5b05904</t>
  </si>
  <si>
    <t>CR3SC</t>
  </si>
  <si>
    <t>WOS:000361252400036</t>
  </si>
  <si>
    <t>Gu, SH; Zhou, JJ; Gao, S; Wang, DH; Li, XC; Guo, YY; Zhang, YJ</t>
  </si>
  <si>
    <t>Gu, Shao-Hua; Zhou, Jing-Jiang; Gao, Shang; Wang, Da-Hai; Li, Xian-Chun; Guo, Yu-Yuan; Zhang, Yong-Jun</t>
  </si>
  <si>
    <t>Identification and comparative expression analysis of odorant binding protein genes in the tobacco cutworm Spodoptera litura</t>
  </si>
  <si>
    <t>SEX-PHEROMONE COMPONENTS; BOMBYX-MORI; LEPIDOPTERA-NOCTUIDAE; DROSOPHILA-MELANOGASTER; CHEMICAL COMMUNICATION; ANTHERAEA-POLYPHEMUS; CROSS-RESISTANCE; SOLUBLE-PROTEINS; RNA-SEQ; MOTH</t>
  </si>
  <si>
    <t>[Gu, Shao-Hua; Gao, Shang; Li, Xian-Chun; Guo, Yu-Yuan; Zhang, Yong-Jun] Chinese Acad Agr Sci, State Key Lab Biol Plant Dis &amp; Insect Pests, Inst Plant Protect, Beijing 100193, Peoples R China; [Zhou, Jing-Jiang] Rothamsted Res, Dept Biol Chem &amp; Crop Protect, Harpenden, Herts, England; [Gao, Shang] Nanjing Agr Univ, Educ Minist, Key Lab Integrated Management Crop Dis &amp; Pests, Coll Plant Protect, Nanjing, Jiangsu, Peoples R China; [Li, Xian-Chun] Univ Arizona, Dept Entomol, Tucson, AZ 85721 USA; [Li, Xian-Chun] Univ Arizona, Inst BIO5, Tucson, AZ 85721 USA; [Wang, Da-Hai] Beijing Autolab Biotechnol Co, Beijing, Peoples R China</t>
  </si>
  <si>
    <t>Zhang, YJ (reprint author), Chinese Acad Agr Sci, State Key Lab Biol Plant Dis &amp; Insect Pests, Inst Plant Protect, Beijing 100193, Peoples R China.</t>
  </si>
  <si>
    <t>yjzhang@ippcaas.cn</t>
  </si>
  <si>
    <t>China National "973" Basic Research Program [2012CB114104]; National Natural Science Foundation of China [31401737, 31471778, 31272048]; Beijing Nova Programme, China [Z1511000003150118]; Foundation for Innovative Research Groups of the National Natural Science Foundation of China [31321004]</t>
  </si>
  <si>
    <t>This work was supported by the China National "973" Basic Research Program (Grant No. 2012CB114104), National Natural Science Foundation of China (Grant No. 31401737, 31471778 and 31272048), Beijing Nova Programme (Z1511000003150118), China and the Foundation for Innovative Research Groups of the National Natural Science Foundation of China (Grant No. 31321004). The authors thank Dr. Emmanuelle Jacquin-Joly (INRA, Institute of Ecology and Environmental Sciences, Versailles, France) for kindly providing the nucleotide sequences of the S. littoralis OBPs.</t>
  </si>
  <si>
    <t>10.1038/srep13800</t>
  </si>
  <si>
    <t>CQ7PP</t>
  </si>
  <si>
    <t>WOS:000360796400001</t>
  </si>
  <si>
    <t>Zhang, N; Yang, DQ; Wang, DD; Miao, YZ; Shao, JH; Zhou, X; Xu, ZH; Li, Q; Feng, HC; Li, SQ; Shen, QR; Zhang, RF</t>
  </si>
  <si>
    <t>Zhang, Nan; Yang, Dongqing; Wang, Dandan; Miao, Youzhi; Shao, Jiahui; Zhou, Xuan; Xu, Zhihui; Li, Qing; Feng, Haichao; Li, Shuqing; Shen, Qirong; Zhang, Ruifu</t>
  </si>
  <si>
    <t>Whole transcriptomic analysis of the plant-beneficial rhizobacterium Bacillus amyloliquefaciens SQR9 during enhanced biofilm formation regulated by maize root exudates</t>
  </si>
  <si>
    <t>Plant growth-promoting rhizobacteria; Genome; Root exudates; Biofilm; Transcriptome</t>
  </si>
  <si>
    <t>CONTROL FUSARIUM-WILT; GENE-EXPRESSION; RNA-SEQ; PSEUDOMONAS-FLUORESCENS; NONRIBOSOMAL SYNTHESIS; RHIZOSPHERE SOIL; PROTEIN FAMILIES; GENOME SEQUENCE; ORGANIC-ACIDS; SUBTILIS</t>
  </si>
  <si>
    <t>[Zhang, Nan; Yang, Dongqing; Wang, Dandan; Miao, Youzhi; Shao, Jiahui; Zhou, Xuan; Xu, Zhihui; Li, Qing; Feng, Haichao; Li, Shuqing; Shen, Qirong; Zhang, Ruifu] Nanjing Agr Univ, Jiangsu Collaborat Innovat Ctr Solid Organ Waste, Natl Engn Res Ctr Organ Based Fertilizers, Jiangsu Key Lab Organ Solid Waste Utilizat, Nanjing 210095, Jiangsu, Peoples R China; [Zhang, Ruifu] Chinese Acad Agr Sci, Inst Agr Resources &amp; Reg Planning, Minist Agr, Key Lab Microbial Resources Collect &amp; Preservat, Beijing 100081, Peoples R China; [Shen, Qirong; Zhang, Ruifu] Nanjing Agr Univ, Coll Resources &amp; Environm Sci, Nanjing 210095, Jiangsu, Peoples R China</t>
  </si>
  <si>
    <t>Shen, QR (reprint author), Nanjing Agr Univ, Jiangsu Collaborat Innovat Ctr Solid Organ Waste, Natl Engn Res Ctr Organ Based Fertilizers, Jiangsu Key Lab Organ Solid Waste Utilizat, Nanjing 210095, Jiangsu, Peoples R China.</t>
  </si>
  <si>
    <t>shenqirong@njau.edu.cn; rfzhang@njau.edu.cn</t>
  </si>
  <si>
    <t>Chinese Ministry of Science and Technology [2015CB150505, 2013AA102802]; National Natural Science Foundation of China [31330069, 41271271]; Fundamental Research Funds for the Central Universities [KYZ201408]; 111 Project [B12009]; Priority Academic Program Development (PAPD) of Jiangsu Higher Education Institutions</t>
  </si>
  <si>
    <t>This research was financially supported by the Chinese Ministry of Science and Technology (2015CB150505 and 2013AA102802), the National Natural Science Foundation of China (31330069 and 41271271), and the Fundamental Research Funds for the Central Universities (KYZ201408). RZ and QS were also supported by the 111 Project (B12009) and the Priority Academic Program Development (PAPD) of Jiangsu Higher Education Institutions.</t>
  </si>
  <si>
    <t>10.1186/s12864-015-1825-5</t>
  </si>
  <si>
    <t>CQ8YR</t>
  </si>
  <si>
    <t>WOS:000360897700001</t>
  </si>
  <si>
    <t>Yuan, QX; Xie, YF; Wang, W; Yan, YH; Ye, H; Jabbar, S; Zeng, XX</t>
  </si>
  <si>
    <t>Yuan, Qingxia; Xie, Yufeng; Wang, Wei; Yan, Yuhua; Ye, Hong; Jabbar, Saqib; Zeng, Xiaoxiong</t>
  </si>
  <si>
    <t>Extraction optimization, characterization and antioxidant activity in vitro of polysaccharides from mulberry (Morus alba L.) leaves</t>
  </si>
  <si>
    <t>Mulberry leaf; Polysaccharide; Extraction; Characterization; Antioxidant</t>
  </si>
  <si>
    <t>STRUCTURAL-CHARACTERIZATION; ANTITUMOR ACTIVITIES; ALPHA-GLUCOSIDASE; FRUIT; WATER; LEAF; PURIFICATION; TEA; BIOACTIVITIES; POLYMYXA</t>
  </si>
  <si>
    <t>[Yuan, Qingxia; Xie, Yufeng; Yan, Yuhua; Ye, Hong; Jabbar, Saqib; Zeng, Xiaoxiong] Nanjing Agr Univ, Coll Food Sci &amp; Technol, Nanjing 210095, Jiangsu, Peoples R China; [Wang, Wei] Nanjing Agr Univ, Coll Life Sci, Nanjing 210095, Jiangsu, Peoples R China; [Wang, Wei] Nanjing Agr Univ, Lab Ctr Life Sci, Nanjing 210095, Jiangsu, Peoples R China; [Jabbar, Saqib] Univ Sargodha, Inst Food Sci &amp; Nutr, Sargodha, Pakistan</t>
  </si>
  <si>
    <t>National Natural Science Foundation of China [31201454]; Fundamental Research Funds for the Central Universities [KYZ201218]; Priority Academic Program Development of Jiangsu Higher Education Institutions</t>
  </si>
  <si>
    <t>This work was supported by the National Natural Science Foundation of China (No.31201454), the Fundamental Research Funds for the Central Universities (KYZ201218) and a Project Funded by the Priority Academic Program Development of Jiangsu Higher Education Institutions.</t>
  </si>
  <si>
    <t>10.1016/j.carbpol.2015.04.028</t>
  </si>
  <si>
    <t>CK4RC</t>
  </si>
  <si>
    <t>WOS:000356209900006</t>
  </si>
  <si>
    <t>Zhang, J; Wu, Y; Liu, LP; Lan, YQ</t>
  </si>
  <si>
    <t>Zhang, Jing; Wu, Yao; Liu, Liping; Lan, Yeqing</t>
  </si>
  <si>
    <t>Rapid removal of p-chloronitrobenzene from aqueous solution by a combination of ozone with zero-valent zinc</t>
  </si>
  <si>
    <t>SEPARATION AND PURIFICATION TECHNOLOGY</t>
  </si>
  <si>
    <t>Zero-valent zinc; Ozone; p-Chloronitrobenzene; Catalytic ozonation</t>
  </si>
  <si>
    <t>CATALYZED OZONATION; DEGRADATION; WATER; 2,4,6-TRICHLOROPHENOL; MECHANISM; PEROXIDE; ATRAZINE; KINETICS</t>
  </si>
  <si>
    <t>[Zhang, Jing; Wu, Yao; Liu, Liping; Lan, Yeqing] Nanjing Agr Univ, Coll Sci, Nanjing 210095, Jiangsu, Peoples R China</t>
  </si>
  <si>
    <t>1383-5866</t>
  </si>
  <si>
    <t>1873-3794</t>
  </si>
  <si>
    <t>SEP PURIF TECHNOL</t>
  </si>
  <si>
    <t>Sep. Purif. Technol.</t>
  </si>
  <si>
    <t>10.1016/j.seppur.2015.07.060</t>
  </si>
  <si>
    <t>CQ7IC</t>
  </si>
  <si>
    <t>WOS:000360775200041</t>
  </si>
  <si>
    <t>Shao, JH; Li, SQ; Zhang, N; Cui, XS; Zhou, X; Zhang, GS; Shen, QR; Zhang, RF</t>
  </si>
  <si>
    <t>Shao, Jiahui; Li, Shuqing; Zhang, Nan; Cui, Xiaoshuang; Zhou, Xuan; Zhang, Guishan; Shen, Qirong; Zhang, Ruifu</t>
  </si>
  <si>
    <t>Analysis and cloning of the synthetic pathway of the phytohormone indole-3-acetic acid in the plant-beneficial Bacillus amyloliquefaciens SQR9</t>
  </si>
  <si>
    <t>MICROBIAL CELL FACTORIES</t>
  </si>
  <si>
    <t>Bacillus; Biosynthesis; Biotechnology; Phytohormone; Gene transcription; IAA biosynthesis pathway</t>
  </si>
  <si>
    <t>VOLATILES PROMOTE GROWTH; COMPLETE GENOME SEQUENCE; CONTROL FUSARIUM-WILT; INDOLEACETIC-ACID; INDOLEPYRUVATE DECARBOXYLASE; ENTEROBACTER-CLOACAE; AUXIN BIOSYNTHESIS; MOLECULAR-CLONING; INDOLE-3-PYRUVATE DECARBOXYLASE; ARABIDOPSIS-THALIANA</t>
  </si>
  <si>
    <t>[Shao, Jiahui; Li, Shuqing; Zhang, Guishan; Zhang, Ruifu] Chinese Acad Agr Sci, Inst Agr Resources &amp; Reg Planning, Key Lab Microbial Resources Collect &amp; Preservat, Minist Agr, Beijing 100081, Peoples R China; [Shao, Jiahui; Li, Shuqing; Zhang, Nan; Cui, Xiaoshuang; Zhou, Xuan; Shen, Qirong; Zhang, Ruifu] Nanjing Agr Univ, Jiangsu Key Lab, Nanjing 210095, Jiangsu, Peoples R China; [Shao, Jiahui; Li, Shuqing; Zhang, Nan; Cui, Xiaoshuang; Zhou, Xuan; Shen, Qirong; Zhang, Ruifu] Nanjing Agr Univ, Engn Ctr Solid Organ Waste Utilizat, Nanjing 210095, Jiangsu, Peoples R China</t>
  </si>
  <si>
    <t>Zhang, RF (reprint author), Chinese Acad Agr Sci, Inst Agr Resources &amp; Reg Planning, Key Lab Microbial Resources Collect &amp; Preservat, Minist Agr, Beijing 100081, Peoples R China.</t>
  </si>
  <si>
    <t>zhangruifu@caas.cn</t>
  </si>
  <si>
    <t>Chinese Ministry of Science and Technology [2013AA102802]; Fundamental Research Funds for the Central Universities [KYZ201408]; China Postdoctoral Science Foundation [2014M560430]; 111 Project [B12009]; Priority Academic Program Development (PAPD) of Jiangsu Higher Education Institutions</t>
  </si>
  <si>
    <t>This research was financially supported by the Chinese Ministry of Science and Technology (2013AA102802), the Fundamental Research Funds for the Central Universities (KYZ201408) and the China Postdoctoral Science Foundation (2014M560430), RZ and QS were also supported by the 111 Project (B12009) and the Priority Academic Program Development (PAPD) of Jiangsu Higher Education Institutions.</t>
  </si>
  <si>
    <t>1475-2859</t>
  </si>
  <si>
    <t>MICROB CELL FACT</t>
  </si>
  <si>
    <t>Microb. Cell. Fact.</t>
  </si>
  <si>
    <t>10.1186/s12934-015-0323-4</t>
  </si>
  <si>
    <t>CQ4YU</t>
  </si>
  <si>
    <t>WOS:000360611300005</t>
  </si>
  <si>
    <t>Zhou, Y; Wu, XX; Zhang, Z; Gao, ZH</t>
  </si>
  <si>
    <t>Zhou, Yong; Wu, Xinxin; Zhang, Zhen; Gao, Zhihong</t>
  </si>
  <si>
    <t>Comparative proteomic analysis of floral color variegation in peach</t>
  </si>
  <si>
    <t>Comparative proteoms; Ornamental peach; Variegation; Pigment</t>
  </si>
  <si>
    <t>TRANSCRIPTION FACTORS; ARABIDOPSIS-THALIANA; BIOSYNTHETIC-PATHWAY; FRUIT-DEVELOPMENT; FLOWER COLOR; GENES; EXPRESSION; SEQUENCE; SYNTHASE; STRESS</t>
  </si>
  <si>
    <t>[Zhou, Yong; Wu, Xinxin; Zhang, Zhen; Gao, Zhihong] Nanjing Agr Univ, Coll Hort, Nanjing 210095, Jiangsu, Peoples R China; [Zhou, Yong] Jiangsu Key Lab Hort Crop Genet Improvement, Nanjing 210014, Jiangsu, Peoples R China</t>
  </si>
  <si>
    <t>Gao, ZH (reprint author), Nanjing Agr Univ, Coll Hort, Nanjing 210095, Jiangsu, Peoples R China.</t>
  </si>
  <si>
    <t>gaozhihong@njau.edu.cn</t>
  </si>
  <si>
    <t>Qinglan Project of Jiangsu Province; Jiangsu Province Science Technology Independent Innovation Fund [CX(12)2011]</t>
  </si>
  <si>
    <t>We gratefully acknowledge the Qinglan Project of Jiangsu Province and the Jiangsu Province Science Technology Independent Innovation Fund [CX(12)2011] for providing financial support.</t>
  </si>
  <si>
    <t>10.1016/j.bbrc.2015.07.084</t>
  </si>
  <si>
    <t>CP4UJ</t>
  </si>
  <si>
    <t>WOS:000359877800022</t>
  </si>
  <si>
    <t>Guan, L; Murphy, AS; Peer, WA; Gan, LJ; Li, Y; Cheng, ZM</t>
  </si>
  <si>
    <t>Guan, Ling; Murphy, Angus S.; Peer, Wendy A.; Gan, Lijun; Li, Yi; Cheng, Zong-Ming (Max)</t>
  </si>
  <si>
    <t>Physiological and Molecular Regulation of Adventitious Root Formation</t>
  </si>
  <si>
    <t>CRITICAL REVIEWS IN PLANT SCIENCES</t>
  </si>
  <si>
    <t>adventitious root; histology; developmental phases; molecular and physiology; gene regulatory network; phytohormones; environmental cues</t>
  </si>
  <si>
    <t>DEEP-WATER RICE; TEMPERATURE-SENSITIVE MUTANTS; AUXIN RESPONSE FACTOR; EPIDERMAL-CELL DEATH; MUNG BEAN SEEDLINGS; LOB-DOMAIN PROTEIN; PINUS-TAEDA L.; LATERAL ROOT; ARABIDOPSIS-THALIANA; NITRIC-OXIDE</t>
  </si>
  <si>
    <t>[Guan, Ling; Li, Yi; Cheng, Zong-Ming (Max)] Nanjing Agr Univ, Coll Hort, Nanjing 210095, Jiangsu, Peoples R China; [Murphy, Angus S.] Univ Maryland, Dept Plant Sci &amp; Landscape Architecture, College Pk, MD 20742 USA; [Peer, Wendy A.] Univ Maryland, Dept Environm Sci &amp; Technol, College Pk, MD 20742 USA; [Gan, Lijun] Nanjing Agr Univ, Coll Life Sci, Nanjing 210095, Jiangsu, Peoples R China; [Li, Yi] Univ Connecticut, Dept Plant Sci, Storrs, CT 06269 USA; [Cheng, Zong-Ming (Max)] Univ Tennessee, Dept Plant Sci, Knoxville, TN 37996 USA</t>
  </si>
  <si>
    <t>Cheng, ZM (reprint author), Univ Tennessee, Dept Plant Sci, Knoxville, TN 37996 USA.</t>
  </si>
  <si>
    <t>Priority Academic Development of Modern Horticultural Science in Jiangsu Province; Ministry of Education-Nanjing Agricultural University Project [KYZ201311]; Maryland Agricultural Experiment Station</t>
  </si>
  <si>
    <t>This research was supported in part by the Priority Academic Development of Modern Horticultural Science in Jiangsu Province and by the Ministry of Education-Nanjing Agricultural University Project # KYZ201311, and the Maryland Agricultural Experiment Station.</t>
  </si>
  <si>
    <t>0735-2689</t>
  </si>
  <si>
    <t>1549-7836</t>
  </si>
  <si>
    <t>CRIT REV PLANT SCI</t>
  </si>
  <si>
    <t>Crit. Rev. Plant Sci.</t>
  </si>
  <si>
    <t>10.1080/07352689.2015.1090831</t>
  </si>
  <si>
    <t>CU4WJ</t>
  </si>
  <si>
    <t>WOS:000363530900003</t>
  </si>
  <si>
    <t>Immune protection of microneme 7 (EmMIC7) against Eimeria maxima challenge in chickens</t>
  </si>
  <si>
    <t>AVIAN PATHOLOGY</t>
  </si>
  <si>
    <t>ACERVULINA LACTATE-DEHYDROGENASE; DNA VACCINE; MOLECULAR CHARACTERIZATION; IFN-GAMMA; TENELLA; COCCIDIOSIS; PROTEIN; INFECTION; ANTIGEN; IDENTIFICATION</t>
  </si>
  <si>
    <t>[Huang, Jingwei; Zhang, Zhenchao; Li, Menghui; Song, Xiaokai; Yan, Ruofeng; Xu, Lixin; Li, Xiangrui] Nanjing Agr Univ, Coll Vet Med, Nanjing, Jiangsu, Peoples R China</t>
  </si>
  <si>
    <t>Li, XR (reprint author), Nanjing Agr Univ, Coll Vet Med, Nanjing, Jiangsu, Peoples R China.</t>
  </si>
  <si>
    <t>National Natural Science Foundation of PR China [31372428]; Priority Academic Program Development of Jiangsu Higher Education Institutions (PAPD)</t>
  </si>
  <si>
    <t>This work was funded by a grant from the National Natural Science Foundation of PR China [grant no. 31372428] and a project funded by the Priority Academic Program Development of Jiangsu Higher Education Institutions (PAPD).</t>
  </si>
  <si>
    <t>0307-9457</t>
  </si>
  <si>
    <t>1465-3338</t>
  </si>
  <si>
    <t>AVIAN PATHOL</t>
  </si>
  <si>
    <t>Avian Pathol.</t>
  </si>
  <si>
    <t>10.1080/03079457.2015.1071780</t>
  </si>
  <si>
    <t>CS9LA</t>
  </si>
  <si>
    <t>WOS:000362411400010</t>
  </si>
  <si>
    <t>Xu, YY; Han, T; Li, XQ; Sun, LH; Zhang, YJ; Zhang, YS</t>
  </si>
  <si>
    <t>Xu, Yuanyuan; Han, Tian; Li, Xiaqing; Sun, Linghao; Zhang, Yujuan; Zhang, Yuanshu</t>
  </si>
  <si>
    <t>Colorimetric detection of kanamycin based on analyte-protected silver nanoparticles and aptamer-selective sensing mechanism</t>
  </si>
  <si>
    <t>ANALYTICA CHIMICA ACTA</t>
  </si>
  <si>
    <t>Kanamycin; Colorimetric; Analyte-protected silver nanoparticles; Aptamer-selective</t>
  </si>
  <si>
    <t>FREE ELECTROCHEMICAL IMMUNOSENSOR; CAPILLARY-ZONE-ELECTROPHORESIS; GROWTH FACTOR-BB; LABEL-FREE; DERIVATIZATION; FLUORESCENCE; PROBE; MILK; SWITCH</t>
  </si>
  <si>
    <t>[Xu, Yuanyuan; Han, Tian; Li, Xiaqing; Sun, Linghao; Zhang, Yujuan; Zhang, Yuanshu] Nanjing Agr Univ, Coll Vet Med, Key Lab Anim Physiol &amp; Biochem, Nanjing 210095, Jiangsu, Peoples R China</t>
  </si>
  <si>
    <t>xuyuanyuan@njau.edu.cn; zhangyuanshu@njau.edu.cn</t>
  </si>
  <si>
    <t>Natural Science Foundation of Jiangsu Province (for Youths), China [BK20130688]; National Basic Research Program Foundation of China [2011CB100802]; Priority Academic Program Development of Jiangsu Higher Education Institutions (PAPD)</t>
  </si>
  <si>
    <t>This work is supported by Natural Science Foundation of Jiangsu Province (for Youths), China (Grant No. BK20130688), National Basic Research Program Foundation of China (Grant No. 2011CB100802), and the Priority Academic Program Development of Jiangsu Higher Education Institutions (PAPD).</t>
  </si>
  <si>
    <t>0003-2670</t>
  </si>
  <si>
    <t>1873-4324</t>
  </si>
  <si>
    <t>ANAL CHIM ACTA</t>
  </si>
  <si>
    <t>Anal. Chim. Acta</t>
  </si>
  <si>
    <t>10.1016/j.aca.2015.08.013</t>
  </si>
  <si>
    <t>CR9AY</t>
  </si>
  <si>
    <t>WOS:000361646800031</t>
  </si>
  <si>
    <t>Wang, F; Zhang, L; Duan, X; Zhang, GL; Wang, ZB; Wang, Q; Xiong, B; Sun, SC</t>
  </si>
  <si>
    <t>Wang, Fei; Zhang, Liang; Duan, Xing; Zhang, Guang-Li; Wang, Zhen-Bo; Wang, Qiang; Xiong, Bo; Sun, Shao-Chen</t>
  </si>
  <si>
    <t>RhoA-mediated FMNL1 regulates GM130 for actin assembly and phosphorylates MAPK for spindle formation in mouse oocyte meiosis</t>
  </si>
  <si>
    <t>actin; FMNL1; golgi; polar body extrusion; spindle organization</t>
  </si>
  <si>
    <t>FORMIN HOMOLOGY-2 DOMAIN; ASYMMETRIC DIVISION; MEIOTIC SPINDLE; MAMMALIAN FORMINS; CAPPING PROTEIN; FRL-ALPHA; FILAMENTS; POLARIZATION; MATURATION; NUCLEATION</t>
  </si>
  <si>
    <t>[Wang, Fei; Zhang, Liang; Duan, Xing; Xiong, Bo; Sun, Shao-Chen] Nanjing Agr Univ, Coll Anim Sci &amp; Technol, Nanjing, Jiangsu, Peoples R China; [Zhang, Guang-Li; Wang, Zhen-Bo] Chinese Acad Sci, Inst Zool, State Key Lab Reprod Biol, Beijing, Peoples R China; [Wang, Qiang] Nanjing Med Univ, State Key Lab Reprod Med, Nanjing, Jiangsu, Peoples R China</t>
  </si>
  <si>
    <t>National Basic Research Program of China [2014CB138503]; Natural Science Foundation of Jiangsu Province [BK20140030]; Specialized Research Fund for the Doctoral Program of Higher Education of China [20130097120055]</t>
  </si>
  <si>
    <t>This work was supported by the National Basic Research Program of China (2014CB138503), the Natural Science Foundation of Jiangsu Province (BK20140030), and the Specialized Research Fund for the Doctoral Program of Higher Education of China (20130097120055).</t>
  </si>
  <si>
    <t>10.1080/15384101.2015.1031438</t>
  </si>
  <si>
    <t>CQ4GB</t>
  </si>
  <si>
    <t>WOS:000360561300019</t>
  </si>
  <si>
    <t>Zhang, YB; Yang, HT</t>
  </si>
  <si>
    <t>Zhang, Yibin; Yang, Haitao</t>
  </si>
  <si>
    <t>On the number of spikes concentrating on hyperplanes or line-segments to a Lin-Ni-Takagi problem</t>
  </si>
  <si>
    <t>APPLICABLE ANALYSIS</t>
  </si>
  <si>
    <t>multiple interior spikes; singular perturbation; localized energy method; improved bound; secondary Lyapunov-Schmidt reduction</t>
  </si>
  <si>
    <t>PERTURBED NEUMANN PROBLEM; INTERIOR PEAK SOLUTIONS; LEAST-ENERGY SOLUTIONS; MULTIPEAK SOLUTIONS; ELLIPTIC-EQUATIONS; EXISTENCE; SYMMETRY; UNIQUENESS; SPHERES; SYSTEM</t>
  </si>
  <si>
    <t>[Zhang, Yibin] Nanjing Agr Univ, Coll Sci, Nanjing 210095, Jiangsu, Peoples R China; [Yang, Haitao] Zhejiang Univ, Dept Math, Hangzhou 310027, Zhejiang, Peoples R China</t>
  </si>
  <si>
    <t>Zhang, YB (reprint author), Nanjing Agr Univ, Coll Sci, Nanjing 210095, Jiangsu, Peoples R China.</t>
  </si>
  <si>
    <t>yibin10201029@njau.edu.cn</t>
  </si>
  <si>
    <t>Zhang, Yibin/F-5329-2013</t>
  </si>
  <si>
    <t>Zhang, Yibin/0000-0002-3370-806X</t>
  </si>
  <si>
    <t>National Natural Science Foundation of China [11171214]; foundation of Nanjing Agricultural University [LXYQ201300106]</t>
  </si>
  <si>
    <t>This research is supported by National Natural Science Foundation of China [grant number 11171214] and the foundation of Nanjing Agricultural University [grant number LXYQ201300106].</t>
  </si>
  <si>
    <t>0003-6811</t>
  </si>
  <si>
    <t>1563-504X</t>
  </si>
  <si>
    <t>APPL ANAL</t>
  </si>
  <si>
    <t>Appl. Anal.</t>
  </si>
  <si>
    <t>10.1080/00036811.2014.952491</t>
  </si>
  <si>
    <t>CN0ZP</t>
  </si>
  <si>
    <t>WOS:000358145000007</t>
  </si>
  <si>
    <t>Jiang, WH; Li, HD; Cheng, XF; Ye, JR; Feng, YB; Han, ZJ</t>
  </si>
  <si>
    <t>Jiang, Wei-Hua; Li, Hai-Dong; Cheng, Xiong-Feng; Ye, Jian-Ren; Feng, Yong-Bin; Han, Zhao-Jun</t>
  </si>
  <si>
    <t>Study on host plants for reproduction of Chilo suppressalis</t>
  </si>
  <si>
    <t>JOURNAL OF ASIA-PACIFIC ENTOMOLOGY</t>
  </si>
  <si>
    <t>Chilo suppressalis; Oviposition; Survival rate; Host plant</t>
  </si>
  <si>
    <t>STRIPED STEM BORER; LEPIDOPTERA CRAMBIDAE; WALKER LEPIDOPTERA; RICE</t>
  </si>
  <si>
    <t>[Jiang, Wei-Hua; Li, Hai-Dong; Cheng, Xiong-Feng; Han, Zhao-Jun] Nanjing Agr Univ, Minist Educ, Coll Plant Protect, Key Lab Integrated Management Crop Dis &amp; Pests, Nanjing 210095, Jiangsu, Peoples R China; [Ye, Jian-Ren; Feng, Yong-Bin] Plant Protecting Stn Wenling City, Wenling 317500, Peoples R China</t>
  </si>
  <si>
    <t>Han, ZJ (reprint author), Nanjing Agr Univ, Minist Educ, Coll Plant Protect, Key Lab Integrated Management Crop Dis &amp; Pests, Nanjing 210095, Jiangsu, Peoples R China.</t>
  </si>
  <si>
    <t>zjhan@njau.edu.cn</t>
  </si>
  <si>
    <t>Special Fund for Agro-scientific Research in the Public Interest of China [201303017]; National Natural Science Foundation of China [31130045]</t>
  </si>
  <si>
    <t>This work was supported by the Special Fund for Agro-scientific Research in the Public Interest of China (201303017) and the National Natural Science Foundation of China (31130045).</t>
  </si>
  <si>
    <t>KOREAN SOC APPLIED ENTOMOLOGY</t>
  </si>
  <si>
    <t>SUWON</t>
  </si>
  <si>
    <t>NATL INST AGRICULTURAL SCIENCE &amp; TECHNOLOGY, DIVISION ENTOMOLOGY, RDA, 249 SEODUN-DONG, SUWON, 441-707, SOUTH KOREA</t>
  </si>
  <si>
    <t>1226-8615</t>
  </si>
  <si>
    <t>1876-7990</t>
  </si>
  <si>
    <t>J ASIA-PAC ENTOMOL</t>
  </si>
  <si>
    <t>J. Asia-Pac. Entomol.</t>
  </si>
  <si>
    <t>SEP</t>
  </si>
  <si>
    <t>10.1016/j.aspen.2015.07.009</t>
  </si>
  <si>
    <t>DC6SI</t>
  </si>
  <si>
    <t>WOS:000369349500036</t>
  </si>
  <si>
    <t>Li, P; Dai, CS; Bao, HR; Chen, L; Gao, D; Wang, GX; Wang, J; Wang, H; Yedid, G; Zhang, KY</t>
  </si>
  <si>
    <t>Li, Pengpeng; Dai, Chensheng; Bao, Haoran; Chen, Long; Gao, Di; Wang, Guoxiang; Wang, Jin; Wang, Hui; Yedid, Gabriel; Zhang, Keyun</t>
  </si>
  <si>
    <t>A New Species of Pristionchus (Rhabditida: Diplogastridae) and Its Bacterial Symbiont from Yixing, China</t>
  </si>
  <si>
    <t>JOURNAL OF NEMATOLOGY</t>
  </si>
  <si>
    <t>insect phoretic; phylogenetic. Pristionchus; saprophagous; taxonomy</t>
  </si>
  <si>
    <t>RNA GENE-SEQUENCES; ENTOMOPATHOGENIC NEMATODES; PHENOTYPIC PLASTICITY; SP NOV.; EVOLUTION; PACIFICUS; STEINERNEMATIDAE; JAPAN; HETERORHABDITIDAE; PHYLOGENY</t>
  </si>
  <si>
    <t>[Li, Pengpeng; Dai, Chensheng; Bao, Haoran; Chen, Long; Gao, Di; Wang, Hui; Yedid, Gabriel; Zhang, Keyun] Nanjing Agr Univ, Dept Zool, Coll Life Sci, Nanjing 210095, Jiangsu, Peoples R China; [Wang, Guoxiang; Wang, Jin] Nanjing Agr Univ, Lab Ctr Life Sci, Coll Life Sci, Nanjing 210095, Jiangsu, Peoples R China</t>
  </si>
  <si>
    <t>Li, P (reprint author), Nanjing Agr Univ, Dept Zool, Coll Life Sci, Nanjing 210095, Jiangsu, Peoples R China.</t>
  </si>
  <si>
    <t>keyunzhang@njau.edu.cn</t>
  </si>
  <si>
    <t>National Science Foundation of China [J1210056]; Jiangsu Science Foundation [BK20131320]; Fundamental Research Funds for the Central Universities [KYRC201301]</t>
  </si>
  <si>
    <t>We thank Dr. Hongmei Li (Key Laboratory of Monitoring and Management of Crop Diseases and Pest Insects, Ministry of Agriculture, Nanjing Agricultural University, Nanjing, China) for positive advice on identification of the new species described in this paper. This work was supported by National Science Foundation of China (J1210056), Jiangsu Science Foundation (BK20131320), and the Fundamental Research Funds for the Central Universities (KYRC201301).</t>
  </si>
  <si>
    <t>SOC NEMATOLOGISTS</t>
  </si>
  <si>
    <t>MARCELINE</t>
  </si>
  <si>
    <t>PO BOX 311, MARCELINE, MO 64658 USA</t>
  </si>
  <si>
    <t>0022-300X</t>
  </si>
  <si>
    <t>J NEMATOL</t>
  </si>
  <si>
    <t>J. Nematol.</t>
  </si>
  <si>
    <t>CZ2DD</t>
  </si>
  <si>
    <t>WOS:000366914400005</t>
  </si>
  <si>
    <t>Wang, J; Chen, Z; Xiong, Z; Chen, C; Xu, X; Zhou, Q; Kuzyakov, Y</t>
  </si>
  <si>
    <t>Wang, J.; Chen, Z.; Xiong, Z.; Chen, C.; Xu, X.; Zhou, Q.; Kuzyakov, Y.</t>
  </si>
  <si>
    <t>Effects of biochar amendment on greenhouse gas emissions, net ecosystem carbon budget and properties of an acidic soil under intensive vegetable production</t>
  </si>
  <si>
    <t>Biochar; soil heterotrophic respiration; nitrification inhibitor; soil fertility</t>
  </si>
  <si>
    <t>NITROUS-OXIDE EMISSIONS; CHINA; IMPACT; RESPIRATION; QUALITY; N2O</t>
  </si>
  <si>
    <t>[Wang, J.; Chen, Z.; Xiong, Z.; Chen, C.; Xu, X.; Zhou, Q.] Nanjing Agr Univ, Coll Resources &amp; Environm Sci, Jiangsu Key Lab Low Carbon Agr &amp; GHGs Mitigat, Nanjing 210095, Jiangsu, Peoples R China; [Wang, J.; Kuzyakov, Y.] Univ Gottingen, Dept Soil Sci Temperate Ecosyst, D-37077 Gottingen, Germany; [Kuzyakov, Y.] Univ Gottingen, Dept Agr Soil Sci, D-37077 Gottingen, Germany; [Kuzyakov, Y.] Kazan Fed Univ, Inst Environm Sci, Kazan 420049, Russia</t>
  </si>
  <si>
    <t>Xiong, Z (reprint author), Nanjing Agr Univ, Coll Resources &amp; Environm Sci, Jiangsu Key Lab Low Carbon Agr &amp; GHGs Mitigat, Nanjing 210095, Jiangsu, Peoples R China.</t>
  </si>
  <si>
    <t>Wang, Jinyang /E-7780-2011</t>
  </si>
  <si>
    <t>Wang, Jinyang /0000-0003-0668-336X</t>
  </si>
  <si>
    <t>National Science Foundation of China [41471192, 41171238]; Ministry of Science and Technology [2013BAD11B01]; Central Universities [KYTZ201404]; Special Fund for Agro-Scientific Research in the Public Interest [201503106]; Graduate Research and Innovation Projects for College Graduates of Jiangsu Province [CXZZ13_0298]; China Scholarship Council</t>
  </si>
  <si>
    <t>The authors would like to thank the editor and reviewers for their many helpful comments and suggestions. This work was jointly supported by the National Science Foundation of China (41471192, 41171238), the Ministry of Science and Technology (2013BAD11B01), the Central Universities (KYTZ201404), Special Fund for Agro-Scientific Research in the Public Interest (201503106) and the Graduate Research and Innovation Projects for College Graduates of Jiangsu Province (CXZZ13_0298). The authors also thank China Scholarship Council for providing funds to Jinyang Wang to pursue his studies in Germany.</t>
  </si>
  <si>
    <t>10.1111/sum.12202</t>
  </si>
  <si>
    <t>CV9GS</t>
  </si>
  <si>
    <t>WOS:000364596300005</t>
  </si>
  <si>
    <t>Zhang, L; Song, M; Cao, Q; Wu, S; Zhao, Y; Huang, JW; Chen, K; Li, SP; Xia, ZY; Jiang, JD</t>
  </si>
  <si>
    <t>Zhang, Long; Song, Man; Cao, Qin; Wu, Shang; Zhao, Yan; Huang, Jun-Wei; Chen, Kai; Li, Shun-Peng; Xia, Zhen-Yuan; Jiang, Jian-Dong</t>
  </si>
  <si>
    <t>Camelimonas fluminis sp nov., a cyhalothrin-degrading bacterium isolated from river water</t>
  </si>
  <si>
    <t>PERFORMANCE LIQUID-CHROMATOGRAPHY; DEOXYRIBONUCLEIC-ACID; LIPID-COMPOSITION; SOIL</t>
  </si>
  <si>
    <t>[Zhang, Long; Song, Man; Wu, Shang; Zhao, Yan; Huang, Jun-Wei; Chen, Kai; Li, Shun-Peng; Jiang, Jian-Dong] Nanjing Agr Univ, Coll Life Sci, Dept Microbiol, Key Lab Microbiol Engn Agr Environm,Minist Agr, Nanjing 210095, Jiangsu, Peoples R China; [Zhang, Long; Cao, Qin] China Natl Ctr Biotechnol Dev, Beijing 100039, Peoples R China; [Xia, Zhen-Yuan] Yunnan Acad Tobacco Agr Sci, Kunming 650031, Peoples R China</t>
  </si>
  <si>
    <t>Scientific Foundation from Yunnan Tobacco Company [2014YN08]; National Natural Science Foundation of China [J1210056, J1310015]; Outstanding Youth Foundation of Jiangsu Province [BK20130029]; Program for New Century Excellent Talents in University [NCET-12-0892]</t>
  </si>
  <si>
    <t>This work was supported by the Scientific Foundation from Yunnan Tobacco Company (2014YN08), the National Natural Science Foundation of China (J1210056 and J1310015), the Outstanding Youth Foundation of Jiangsu Province (BK20130029), and the Program for New Century Excellent Talents in University (NCET-12-0892).</t>
  </si>
  <si>
    <t>10.1099/ijs.0.000384</t>
  </si>
  <si>
    <t>CV2SV</t>
  </si>
  <si>
    <t>WOS:000364108400050</t>
  </si>
  <si>
    <t>Yuan, LY; Zhu, SD; Shu, S; Sun, J; Guo, SR</t>
  </si>
  <si>
    <t>Yuan, Lingyun; Zhu, Shidong; Shu, Sheng; Sun, Jin; Guo, Shirong</t>
  </si>
  <si>
    <t>Regulation of 2,4-epibrassinolide on mineral nutrient uptake and ion distribution in Ca(NO3)(2) stressed cucumber plants</t>
  </si>
  <si>
    <t>JOURNAL OF PLANT PHYSIOLOGY</t>
  </si>
  <si>
    <t>2,4-epibrassinolide; Ca2+; ion distribution; mineral nutrient; Ca2(+)-ATPase; ATP</t>
  </si>
  <si>
    <t>SALT STRESS; TOMATO PLANTS; 24-EPIBRASSINOLIDE; HOMEOSTASIS; SEEDLINGS; MEMBRANE; GROWTH; BRASSINOSTEROIDS; METABOLISM; TOLERANCE</t>
  </si>
  <si>
    <t>[Yuan, Lingyun; Zhu, Shidong] Anhui Agr Univ, Coll Hort, Hefei 230061, Peoples R China; [Yuan, Lingyun; Shu, Sheng; Sun, Jin; Guo, Shirong] Nanjing Agr Univ, Minist Agr, Coll Hort, Key Lab Southern Vegetable Crop Genet Improvement, Nanjing 210095, Jiangsu, Peoples R China</t>
  </si>
  <si>
    <t>Guo, SR (reprint author), Nanjing Agr Univ, Minist Agr, Coll Hort, Key Lab Southern Vegetable Crop Genet Improvement, Nanjing 210095, Jiangsu, Peoples R China.</t>
  </si>
  <si>
    <t>National Natural Science Foundation of China [31401919, 31471869, 31272209]; National Key Technology RD Program [2013BAD20B05]; Jiangsu Province Scientific and Technological Achievements into Special Fund [BA2014147]; Priority Academic Program Development of Jiangsu Higher Education Institutions (PAPD)</t>
  </si>
  <si>
    <t>This work was financially supported by the National Natural Science Foundation of China (No. 31401919, No. 31471869 and No. 31272209), the National Key Technology R&amp;D Program (2013BAD20B05), the Jiangsu Province Scientific and Technological Achievements into Special Fund (BA2014147), and the Priority Academic Program Development of Jiangsu Higher Education Institutions (PAPD).</t>
  </si>
  <si>
    <t>0176-1617</t>
  </si>
  <si>
    <t>1618-1328</t>
  </si>
  <si>
    <t>J PLANT PHYSIOL</t>
  </si>
  <si>
    <t>J. Plant Physiol.</t>
  </si>
  <si>
    <t>10.1016/j.jplph.2015.06.010</t>
  </si>
  <si>
    <t>CU4EL</t>
  </si>
  <si>
    <t>WOS:000363479600004</t>
  </si>
  <si>
    <t>Cheng, GY; He, LY; Sun, ZB; Cui, ZL; Du, YX; Kong, Y</t>
  </si>
  <si>
    <t>Cheng, Guangyan; He, Liying; Sun, Zhibin; Cui, Zhongli; Du, Yingxiang; Kong, Yi</t>
  </si>
  <si>
    <t>Purification and Biochemical Characterization of a Novel Fibrinolytic Enzyme from Streptomyces sp P3</t>
  </si>
  <si>
    <t>Streptomyces; fibrinolytic activity; purification; serine protease</t>
  </si>
  <si>
    <t>BACILLUS-AMYLOLIQUEFACIENS DC-4; FERMENTED SHRIMP PASTE; SERINE-PROTEASE; PLASMINOGEN-ACTIVATOR; CULTURE SUPERNATANT; SUBTILIS; NATTOKINASE; EXPRESSION; CLONING; IDENTIFICATION</t>
  </si>
  <si>
    <t>[Cheng, Guangyan; Kong, Yi] China Pharmaceut Univ, Sch Life Sci &amp; Technol, Nanjing 210009, Jiangsu, Peoples R China; [He, Liying; Du, Yingxiang] China Pharmaceut Univ, Dept Analyt Chem, Nanjing 210009, Jiangsu, Peoples R China; [Sun, Zhibin; Cui, Zhongli] Nanjing Agr Univ, Sch Life Sci, Nanjing 210095, Jiangsu, Peoples R China</t>
  </si>
  <si>
    <t>Du, YX (reprint author), China Pharmaceut Univ, Dept Analyt Chem, Nanjing 210009, Jiangsu, Peoples R China.</t>
  </si>
  <si>
    <t>du_yingxiang@126.com; yikong668@163.com</t>
  </si>
  <si>
    <t>Chinese National Natural Science Foundation [81273375]; Jiangsu Provincial Qing Lan Project</t>
  </si>
  <si>
    <t>This study was supported by the Chinese National Natural Science Foundation (81273375) and the Jiangsu Provincial Qing Lan Project.</t>
  </si>
  <si>
    <t>10.4014/jmb.1503.03015</t>
  </si>
  <si>
    <t>CU0CH</t>
  </si>
  <si>
    <t>WOS:000363182700008</t>
  </si>
  <si>
    <t>Li, YY; Gu, W; Li, HF; Jiang, HQ; Sun, JB; Wu, Y; Song, ZY; Wang, DY; Liu, JG; Hu, YL</t>
  </si>
  <si>
    <t>Li, Youying; Gu, Wei; Li, Huifen; Jiang, Haiqiang; Sun, Jianbo; Wu, Yi; Song, Ziyan; Wang, Deyun; Liu, Jiaguo; Hu, Yuanliang</t>
  </si>
  <si>
    <t>Chemical Constituents of the Bark of Ilex urceolatus</t>
  </si>
  <si>
    <t>Ilex urceolatus; urceolatoside A; hemiterpene glycosides; triterpenoid saponins; aromatic compounds</t>
  </si>
  <si>
    <t>[Li, Youying; Gu, Wei; Wu, Yi; Song, Ziyan; Wang, Deyun; Liu, Jiaguo; Hu, Yuanliang] Nanjing Agr Univ, Inst Tradit Chinese Vet Med, Coll Vet Med, Nanjing 210095, Jiangsu, Peoples R China; [Li, Huifen; Jiang, Haiqiang] Shandong Univ Tradit Chinese Med, Dept Pharmaceut, Coll Pharm, Shandong 250355, Peoples R China; [Sun, Jianbo] China Pharmaceut Univ, Dept Nat Med Chem, Nanjing 210009, Jiangsu, Peoples R China</t>
  </si>
  <si>
    <t>Wu, Y (reprint author), Nanjing Agr Univ, Inst Tradit Chinese Vet Med, Coll Vet Med, Nanjing 210095, Jiangsu, Peoples R China.</t>
  </si>
  <si>
    <t>National Natural Science Foundation of China (NSFC) [31302135]; Natural Science Foundation of Jiangsu Province of China [BK20130678]; Priority Academic Program Development of Jiangsu Higher Education Institutions (PAPD); China Postdoctoral Science Foundation [2013M531375]; Specialized Research Fund for the Doctoral Program of Higher Education (SRFDP) [20130097120026]; Fundamental Research Funds for the Central Universities-Nanjing Agricultural University Youth Science and Technology Innovation Fund [KJ2012015]</t>
  </si>
  <si>
    <t>This work was financially supported by National Natural Science Foundation of China (NSFC, Grant No. 31302135), Natural Science Foundation of Jiangsu Province of China (Grant No. BK20130678), a project funded by the Priority Academic Program Development of Jiangsu Higher Education Institutions (PAPD), the China Postdoctoral Science Foundation (Grant No. 2013M531375), Specialized Research Fund for the Doctoral Program of Higher Education (SRFDP, Grant No. 20130097120026), and the Fundamental Research Funds for the Central Universities-Nanjing Agricultural University Youth Science and Technology Innovation Fund (Grant No. KJ2012015).</t>
  </si>
  <si>
    <t>10.1007/s10600-015-1439-9</t>
  </si>
  <si>
    <t>CT6EH</t>
  </si>
  <si>
    <t>WOS:000362904300017</t>
  </si>
  <si>
    <t>Wei, Z; Yang, TJ; Friman, VP; Xu, YC; Shen, QR; Jousset, A</t>
  </si>
  <si>
    <t>Wei, Zhong; Yang, Tianjie; Friman, Ville-Petri; Xu, Yangchun; Shen, Qirong; Jousset, Alexandre</t>
  </si>
  <si>
    <t>Trophic network architecture of root-associated bacterial communities determines pathogen invasion and plant health</t>
  </si>
  <si>
    <t>FOOD WEBS; RHIZOSPHERE MICROBIOME; RALSTONIA-SOLANACEARUM; PSEUDOMONAS-FLUORESCENS; EXPERIMENTAL EVOLUTION; SPECIES-DIVERSITY; BIOCONTROL AGENT; BIODIVERSITY; SOIL; ECOSYSTEM</t>
  </si>
  <si>
    <t>[Wei, Zhong; Yang, Tianjie; Xu, Yangchun; Shen, Qirong; Jousset, Alexandre] Nanjing Agr Univ, Jiangsu Prov Key Lab Organ Solid Waste Utilizat, Natl Engn Res Ctr Organ Based Fertilizers, Nanjing 210095, Jiangsu, Peoples R China; [Friman, Ville-Petri] Univ London Imperial Coll Sci Technol &amp; Med, Ascot SL5 7PY, Berks, England; [Friman, Ville-Petri] Univ York, Dept Biol, York YO10 5DD, N Yorkshire, England; [Jousset, Alexandre] Univ Utrecht, Inst Environm Biol Ecol &amp; Biodivers, NL-3584 CH Utrecht, Netherlands</t>
  </si>
  <si>
    <t>Shen, QR (reprint author), Nanjing Agr Univ, Jiangsu Prov Key Lab Organ Solid Waste Utilizat, Natl Engn Res Ctr Organ Based Fertilizers, Weigang 1, Nanjing 210095, Jiangsu, Peoples R China.</t>
  </si>
  <si>
    <t>shenqirong@njau.edu.cn; A.L.C.Jousset@uu.nl</t>
  </si>
  <si>
    <t>Jousset, Alexandre/C-7607-2011</t>
  </si>
  <si>
    <t>National Natural Science Foundation of China [41301262, 41471213]; National Key Basic Research Program of China [2015CB150503]; Natural Science Foundation of Jiangsu Province [BK20130677]; Priority Academic Program Development (PAPD) of Jiangsu Higher Education Institutions; 111 project [B12009]; Qing Lan Project; Imperial College Junior Research Fellowship</t>
  </si>
  <si>
    <t>We would like to thank Ellen Latz for the invaluable assistance with structural equation models. We are grateful to Angus Buckling, Samraat Pawar and Shorok Mombrikotb for helpful comments. This research was financially supported by the National Natural Science Foundation of China (41301262, Zhong Wei and 41471213, Yangchun Xu), National Key Basic Research Program of China (2015CB150503, Qirong Shen), the Natural Science Foundation of Jiangsu Province (BK20130677, Zhong Wei), the Priority Academic Program Development (PAPD) of Jiangsu Higher Education Institutions (Qirong Shen), the 111 project (B12009, Qirong Shen), and the Qing Lan Project (Yangchun Xu). Ville-Petri Friman is supported by Imperial College Junior Research Fellowship.</t>
  </si>
  <si>
    <t>10.1038/ncomms9413</t>
  </si>
  <si>
    <t>CT9LL</t>
  </si>
  <si>
    <t>WOS:000363138400005</t>
  </si>
  <si>
    <t>Gu, XQ; Wang, SL; Wang, SC; Zhao, LX; Cao, MM; Feng, ZY</t>
  </si>
  <si>
    <t>Gu, Xinqi; Wang, Shilin; Wang, Shaochen; Zhao, Li-Xing; Cao, Mingming; Feng, Zhiyang</t>
  </si>
  <si>
    <t>Identification and Characterization of Two Novel Esterases from a Metagenomic Library</t>
  </si>
  <si>
    <t>esterases; industrial enzyme; metagenomics; function-based screening</t>
  </si>
  <si>
    <t>SEA SEDIMENT METAGENOME; ANTARCTIC DESERT SOIL; COLD-ACTIVE ESTERASE; SOUTH CHINA SEA; LIPOLYTIC ENZYMES; LIPASE; GENES; CLONING; MICROORGANISMS; PURIFICATION</t>
  </si>
  <si>
    <t>[Gu, Xinqi; Wang, Shilin; Wang, Shaochen; Cao, Mingming; Feng, Zhiyang] Nanjing Agr Univ, Coll Food Sci &amp; Technol, Nanjing 210095, Jiangsu, Peoples R China; [Zhao, Li-Xing] Yunnan Univ, Sch Chem Sci &amp; Technol, Key Lab Med Chem Nat Resource, Minist Educ, Kunming 650091, Peoples R China</t>
  </si>
  <si>
    <t>Feng, ZY (reprint author), Nanjing Agr Univ, Coll Food Sci &amp; Technol, Nanjing 210095, Jiangsu, Peoples R China.</t>
  </si>
  <si>
    <t>zfeng@njau.edu.cn</t>
  </si>
  <si>
    <t>National Natural Science Foundation of China [31370088]; State key lab of Microbial Resources, Institute of Microbiology, CAS [SKLMR-20130602]; Priority Academic Program Development of Jiangsu Higher Education Institutions</t>
  </si>
  <si>
    <t>This work was financially supported in part by National Natural Science Foundation of China (31370088), State key lab of Microbial Resources, Institute of Microbiology, CAS (SKLMR-20130602), and a Project Funded by the Priority Academic Program Development of Jiangsu Higher Education Institutions.</t>
  </si>
  <si>
    <t>10.3136/fstr.21.649</t>
  </si>
  <si>
    <t>CT3IM</t>
  </si>
  <si>
    <t>WOS:000362700400002</t>
  </si>
  <si>
    <t>Lin, HF; Bai, D; Jiang, AN; Liu, YF</t>
  </si>
  <si>
    <t>Lin, Haifeng; Bai, Di; Jiang, Anna; Liu, Yunfei</t>
  </si>
  <si>
    <t>A Light-Weight Linear Network Coding Cipher Model Based on Cloud Computing for Collaborative Wireless Sensor Networks</t>
  </si>
  <si>
    <t>JOURNAL OF INTERNET TECHNOLOGY</t>
  </si>
  <si>
    <t>Collaborative wireless sensor network; Linear network coding; Network security; Energy efficient; Cloud computing</t>
  </si>
  <si>
    <t>BIG DATA; ARCHITECTURE; DESIGN</t>
  </si>
  <si>
    <t>[Lin, Haifeng; Liu, Yunfei] Nanjing Forestry Univ, Sch Informat Sci &amp; Technol, Nanjing, Peoples R China; [Bai, Di] Nanjing Agr Univ, Coll Engn, Dept Management Syst, Nanjing, Peoples R China; [Jiang, Anna] Nanjing Forestry Univ, Sch Informat Sci &amp; Technol, Dept Comp Sci, Nanjing, Peoples R China</t>
  </si>
  <si>
    <t>Bai, D (reprint author), Nanjing Agr Univ, Coll Engn, Dept Management Syst, Nanjing, Peoples R China.</t>
  </si>
  <si>
    <t>haifeng.lin@njfu.edu.cn; baidi000@126.com; anna_nfu@163.com; lyf@njfu.edu.cn</t>
  </si>
  <si>
    <t>Natural Science Foundation of Jiangsu Province [BK20141474]; Jiangsu province forestry Sanxin Project [lysx[2014]07]; Research of Modem Educational Technology of Jiangsu Province of China [2014-R-29605]</t>
  </si>
  <si>
    <t>This work was supported in part by the Natural Science Foundation of Jiangsu Province under grants No. BK20141474, Jiangsu province forestry Sanxin Project under grants No. lysx[2014]07 and the Research of Modem Educational Technology of Jiangsu Province of China under Grant 2014-R-29605.</t>
  </si>
  <si>
    <t>NATL ILAN UNIV, JIT</t>
  </si>
  <si>
    <t>ILAN</t>
  </si>
  <si>
    <t>LIB &amp; INFORMATION CTR, ILAN, 26047, TAIWAN</t>
  </si>
  <si>
    <t>1607-9264</t>
  </si>
  <si>
    <t>2079-4029</t>
  </si>
  <si>
    <t>J INTERNET TECHNOL</t>
  </si>
  <si>
    <t>J. Internet Technol.</t>
  </si>
  <si>
    <t>10.6138/JIT.2015.16.5.20150618d</t>
  </si>
  <si>
    <t>Computer Science, Information Systems; Telecommunications</t>
  </si>
  <si>
    <t>Computer Science; Telecommunications</t>
  </si>
  <si>
    <t>CT0EB</t>
  </si>
  <si>
    <t>WOS:000362465600021</t>
  </si>
  <si>
    <t>Lu, HF; Lashari, MS; Liu, XY; Ji, HS; Li, LQ; Zheng, JF; Kibue, GW; Joseph, S; Pan, GX</t>
  </si>
  <si>
    <t>Lu, Haifei; Lashari, Muhammad Siddique; Liu, Xiaoyu; Ji, Haishi; Li, Lianqing; Zheng, Jufeng; Kibue, Grace Wanjiru; Joseph, Stephen; Pan, Genxing</t>
  </si>
  <si>
    <t>Changes in soil microbial community structure and enzyme activity with amendment of biochar-manure compost and pyroligneous solution in a saline soil from Central China</t>
  </si>
  <si>
    <t>Salt stress; Biochar; Poultry manure; Pyroligneous solution; Enzyme activity; Microbial abundance; Microbial community structure</t>
  </si>
  <si>
    <t>GEL-ELECTROPHORESIS ANALYSIS; COASTAL SOILS; BIOMASS-C; BACTERIAL; TEMPERATURES; POPULATIONS; EXTRACTION; TOLERANCE; SODICITY; CHARCOAL</t>
  </si>
  <si>
    <t>[Lu, Haifei; Lashari, Muhammad Siddique; Liu, Xiaoyu; Ji, Haishi; Li, Lianqing; Zheng, Jufeng; Kibue, Grace Wanjiru; Joseph, Stephen; Pan, Genxing] Nanjing Agr Univ, Inst Resource Ecosyst &amp; Environm Agr, Nanjing 210095, Jiangsu, Peoples R China; [Joseph, Stephen] Univ New S Wales, Sch Mat Sci &amp; Engn, Sydney, NSW 2052, Australia; [Pan, Genxing] Zhejiang A&amp;F Univ, Res Ctr Terr Carbon Sink &amp; Land Remediat, Hangzhou 311300, Zhejiang, Peoples R China</t>
  </si>
  <si>
    <t>gxpan1@hotmail.com</t>
  </si>
  <si>
    <t>SEP-OCT</t>
  </si>
  <si>
    <t>10.1016/j.ejsobi.2015.07.005</t>
  </si>
  <si>
    <t>CS5WB</t>
  </si>
  <si>
    <t>WOS:000362147900009</t>
  </si>
  <si>
    <t>Wang, LB; Baldwin, EA; Yu, ZF; Bai, JH</t>
  </si>
  <si>
    <t>Wang, Libin; Baldwin, Elizabeth A.; Yu, Zhifang; Bai, Jinhe</t>
  </si>
  <si>
    <t>The Impact of Kitchen and Food Service Preparation Practices on the Volatile Aroma Profile in Ripe Tomatoes: Effects of Refrigeration and Blanching</t>
  </si>
  <si>
    <t>Solanum lycopersicum; aromatic volatile; blanching; refrigeration; electronic nose</t>
  </si>
  <si>
    <t>CAPSICUM-ANNUUM L.; CHILLING TEMPERATURE; FLAVOR VOLATILES; HEAT-TREATMENTS; STORAGE-TEMPERATURE; HYDROPEROXIDE LYASE; FRUIT; QUALITY; RESISTANCE; INJURY</t>
  </si>
  <si>
    <t>[Wang, Libin; Baldwin, Elizabeth A.; Bai, Jinhe] USDA, US Hort Res Lab, Agr Res Serv, Ft Pierce, FL 34945 USA; [Wang, Libin; Yu, Zhifang] Nanjing Agr Univ, Nanjing 210095, Jiangsu, Peoples R China</t>
  </si>
  <si>
    <t>Bai, JH (reprint author), USDA, US Hort Res Lab, Agr Res Serv, 2001 South Rock Rd, Ft Pierce, FL 34945 USA.</t>
  </si>
  <si>
    <t>China Scholarship Council [201306850049]; Postgraduate Program in Jiangsu Province [CXLX13_267]; Big Red Tomato Packers, Fort Pierce, FL</t>
  </si>
  <si>
    <t>We thank the financial support to the experiment from China Scholarship Council (201306850049), Postgraduate Program in Jiangsu Province (CXLX13_267), and the Big Red Tomato Packers, Fort Pierce, FL. Mention of a trademark or proprietary product is for identification only and does not imply a guarantee or warranty of the product by the U.S. Department of Agriculture. The U.S. Department of Agriculture prohibits discrimination in all its programs and activities on the basis of race, color, national origin, gender, religion, age, disability, political beliefs, sexual orientation, and marital or family status</t>
  </si>
  <si>
    <t>CS8BD</t>
  </si>
  <si>
    <t>WOS:000362309800017</t>
  </si>
  <si>
    <t>Luo, C; Li, ZF; Li, HP; Chen, XM</t>
  </si>
  <si>
    <t>Luo, Chuan; Li, Zhaofu; Li, Hengpeng; Chen, Xiaomin</t>
  </si>
  <si>
    <t>Evaluation of the AnnAGNPS Model for Predicting Runoff and Nutrient Export in a Typical Small Watershed in the Hilly Region of Taihu Lake</t>
  </si>
  <si>
    <t>INTERNATIONAL JOURNAL OF ENVIRONMENTAL RESEARCH AND PUBLIC HEALTH</t>
  </si>
  <si>
    <t>AnnAGNPS model; nitrogen; parameter sensitivity analysis; phosphorus; runoff</t>
  </si>
  <si>
    <t>NONPOINT-SOURCE POLLUTION; SEDIMENT TRANSPORT MODELS; AGRICULTURAL WATERSHEDS; SENSITIVITY-ANALYSIS; ANNUALIZED AGNPS; SOIL-EROSION; SIMULATION; CATCHMENTS; SPAIN; BASIN</t>
  </si>
  <si>
    <t>[Luo, Chuan; Li, Zhaofu; Chen, Xiaomin] Nanjing Agr Univ, Coll Resources &amp; Environm Sci, Nanjing 210095, Jiangsu, Peoples R China; [Li, Hengpeng] Chinese Acad Sci, Nanjing Inst Geog &amp; Limnol, Nanjing 210095, Jiangsu, Peoples R China</t>
  </si>
  <si>
    <t>Li, ZF (reprint author), Nanjing Agr Univ, Coll Resources &amp; Environm Sci, 1 Weigang Rd, Nanjing 210095, Jiangsu, Peoples R China.</t>
  </si>
  <si>
    <t>lc_notek@163.com; lizhaofu@njau.edu.cn; hpli@niglas.ac.cn; xmchen@njau.edu.cn</t>
  </si>
  <si>
    <t>National Natural Sciences Foundation of China [41171071, 41571171]; Priority Academic Program Development of Jiangsu Higher Education Institutions (PAPD); Nanjing Institute of Geography and Limnology; Chinese Academy of Science [NIGLAS2012135005]; Scientific Research Foundation for the Returned Overseas Chinese Scholars, State Education Ministry</t>
  </si>
  <si>
    <t>The authors gratefully acknowledge financial support by the National Natural Sciences Foundation of China (41171071, 41571171), the Priority Academic Program Development of Jiangsu Higher Education Institutions (PAPD), "135 Plan" Key Project of the Nanjing Institute of Geography and Limnology, the Chinese Academy of Science (NIGLAS2012135005), and the Scientific Research Foundation for the Returned Overseas Chinese Scholars, State Education Ministry.</t>
  </si>
  <si>
    <t>1660-4601</t>
  </si>
  <si>
    <t>INT J ENV RES PUB HE</t>
  </si>
  <si>
    <t>Int. J. Environ. Res. Public Health</t>
  </si>
  <si>
    <t>10.3390/ijerph120910955</t>
  </si>
  <si>
    <t>CS2HF</t>
  </si>
  <si>
    <t>WOS:000361889100030</t>
  </si>
  <si>
    <t>Zhuang, LL; Liu, MX; Yuan, XY; Yang, ZM; Huang, BR</t>
  </si>
  <si>
    <t>Zhuang, Lili; Liu, Mengxian; Yuan, Xiuyun; Yang, Zhimin; Huang, Bingru</t>
  </si>
  <si>
    <t>Physiological Effects of Aquaporin in Regulating Drought Tolerance through Overexpressing of Festuca arundinacea Aquaporin Gene FaPIP2;1</t>
  </si>
  <si>
    <t>drought stress; tall fescue; water-channel protein; PIP2;1</t>
  </si>
  <si>
    <t>MAJOR INTRINSIC PROTEINS; WATER-USE EFFICIENCY; ARABIDOPSIS-THALIANA; PLANT AQUAPORINS; SALT STRESS; MULTIFUNCTIONAL WATER; FUNCTIONAL-ANALYSIS; EXPRESSION ANALYSIS; TRANSGENIC TOBACCO; HIGHLY DIVERGENT</t>
  </si>
  <si>
    <t>[Zhuang, Lili; Liu, Mengxian; Yuan, Xiuyun; Yang, Zhimin] Nanjing Agr Univ, Coll Agrograssland Sci, Nanjing 210095, Jiangsu, Peoples R China; [Huang, Bingru] Rutgers State Univ, Dept Plant Biol &amp; Pathol, New Brunswick, NJ 08901 USA</t>
  </si>
  <si>
    <t>Zhuang, LL (reprint author), Nanjing Agr Univ, Coll Agrograssland Sci, Nanjing 210095, Jiangsu, Peoples R China.</t>
  </si>
  <si>
    <t>zhuanglili2001@163.com; huang@aesop.rotgers.edu</t>
  </si>
  <si>
    <t>China Postdoctoral Science Foundation Funded Project [2013M541688]</t>
  </si>
  <si>
    <t>We wish to thank Patrick Burgess, David Jespersen, and Jillian Keough at Rutgers University for critical review of the manuscript. This research was supported by the China Postdoctoral Science Foundation Funded Project (no. 2013M541688).</t>
  </si>
  <si>
    <t>CS4QM</t>
  </si>
  <si>
    <t>WOS:000362061000003</t>
  </si>
  <si>
    <t>Yu, JJ; Liu, MX; Yang, ZM; Huang, BR</t>
  </si>
  <si>
    <t>Yu, Jingjin; Liu, Mengxian; Yang, Zhimin; Huang, Bingru</t>
  </si>
  <si>
    <t>Growth and Physiological Factors Involved in Interspecific Variations in Drought Tolerance and Postdrought Recovery in Warm- and Cool-season Turfgrass Species</t>
  </si>
  <si>
    <t>water stress; zoysiagrass; kentucky bluegrass; rewatering</t>
  </si>
  <si>
    <t>TALL FESCUE CULTIVARS; WATER-USE EFFICIENCY; KENTUCKY BLUEGRASS; LEAF-AREA; ENZYME-ACTIVITIES; WAX CONTENT; STRESS; PHOTOSYNTHESIS; RESPONSES; DEFICIT</t>
  </si>
  <si>
    <t>[Yu, Jingjin; Liu, Mengxian; Yang, Zhimin] Nanjing Agr Univ, Coll Agrograssland Sci, Nanjing 210095, Jiangsu, Peoples R China; [Huang, Bingru] Rutgers State Univ, Dept Plant Biol &amp; Pathol, New Brunswick, NJ 08901 USA</t>
  </si>
  <si>
    <t>nauyzm@njau.edu.cn</t>
  </si>
  <si>
    <t>China National Science Foundation [31301799]; China Postdoctoral Science Foundation [2013M541688]; Youth Technology Innovation Project from Nanjing Agricultural University [KJ2013021]</t>
  </si>
  <si>
    <t>We thank the China National Science Foundation (31301799), China Postdoctoral Science Foundation (2013M541688), and Youth Technology Innovation Project from Nanjing Agricultural University (KJ2013021) for providing support.</t>
  </si>
  <si>
    <t>WOS:000362061000008</t>
  </si>
  <si>
    <t>Shi, XL; Zhang, CQ; Ko, DK; Chen, ZJ</t>
  </si>
  <si>
    <t>Shi, Xiaoli; Zhang, Changqing; Ko, Dae Kwan; Chen, Z. Jeffrey</t>
  </si>
  <si>
    <t>Genome-Wide Dosage-Dependent and -Independent Regulation Contributes to Gene Expression and Evolutionary Novelty in Plant Polyploids</t>
  </si>
  <si>
    <t>polyploidy; gene expression; epigenetics; evolution; Arabidopsis</t>
  </si>
  <si>
    <t>ARABIDOPSIS-THALIANA; DNA METHYLATION; TRANSPOSABLE ELEMENTS; PHENOTYPIC VARIATION; GROWTH VIGOR; ALLOPOLYPLOIDS; TRANSCRIPTOME; INSTABILITY; ANEUPLOIDY; HYBRIDS</t>
  </si>
  <si>
    <t>[Shi, Xiaoli; Zhang, Changqing; Ko, Dae Kwan; Chen, Z. Jeffrey] Univ Texas Austin, Ctr Computat Biol &amp; Bioinformat, Dept Mol Biosci, Austin, TX 78712 USA; [Shi, Xiaoli; Zhang, Changqing; Ko, Dae Kwan; Chen, Z. Jeffrey] Univ Texas Austin, Inst Cellular &amp; Mol Biol, Austin, TX 78712 USA; [Chen, Z. Jeffrey] Nanjing Agr Univ, State Key Lab Crop Genet &amp; Germplasm Enhancement, Nanjing, Jiangsu, Peoples R China</t>
  </si>
  <si>
    <t>Chen, ZJ (reprint author), Univ Texas Austin, Ctr Computat Biol &amp; Bioinformat, Dept Mol Biosci, Austin, TX 78712 USA.</t>
  </si>
  <si>
    <t>NSF [ISO1238048, ISO1025947]</t>
  </si>
  <si>
    <t>The authors thank Prof. Luca Comai (University of California, Davis) for stimulating discussions in the polyploid genome project, Dr Danny Ng and Dr Lu Tian, former members in the Chen Laboratory for experimental assistance, and Angela Bardo (Core Facility at The University of Texas at Austin) for assistance in image acquisition. Special thanks are given to the associate editor and two anonymous reviewers for their insightful and constructive comments on improving data analysis and paper presentation. This work was supported by grants (ISO1238048 and ISO1025947 to Z.J.C.) from the NSF Plant Genome Research Program.</t>
  </si>
  <si>
    <t>10.1093/molbev/msv116</t>
  </si>
  <si>
    <t>CS3NT</t>
  </si>
  <si>
    <t>WOS:000361981900011</t>
  </si>
  <si>
    <t>Zhang, Y; Pan, XY; Duan, YB; Zhu, XF; Ma, XW; Huang, TT; Gao, TC; Zhou, MG</t>
  </si>
  <si>
    <t>Zhang, Yong; Pan, Xiayan; Duan, Yabing; Zhu, Xiaofen; Ma, Xiaowei; Huang, Tingting; Gao, Tongchun; Zhou, Mingguo</t>
  </si>
  <si>
    <t>The screening of bismerthiazol-resistant genes in Xanthomonas oryzae pv. oryzae</t>
  </si>
  <si>
    <t>AUSTRALASIAN PLANT PATHOLOGY</t>
  </si>
  <si>
    <t>Xanthomonas oryzae pv. oryzae (Xoo); Bismerthiazol; Drug resistance</t>
  </si>
  <si>
    <t>MAP KINASE CASCADE; 2-COMPONENT SYSTEM; YEAST</t>
  </si>
  <si>
    <t>[Zhang, Yong; Gao, Tongchun] Anhui Acad Agr Sci, Inst Plant Protect &amp; Agroprod Safety, Hefei 230031, Peoples R China; [Pan, Xiayan; Duan, Yabing; Zhu, Xiaofen; Ma, Xiaowei; Huang, Tingting; Zhou, Mingguo] Nanjing Agr Univ, Coll Plant Protect, Nanjing 210095, Jiangsu, Peoples R China; [Pan, Xiayan; Duan, Yabing; Zhu, Xiaofen; Ma, Xiaowei; Huang, Tingting] Minist Agr, Key Lab Monitoring &amp; Management Crop Dis &amp; Pest I, Nanjing, Jiangsu, Peoples R China</t>
  </si>
  <si>
    <t>Natural Science Foundation of Anhui Province [1208085QC50]; Rice Industrial System of Anhui Province; Dean Younth Innovation Fund of Anhui Academy of Agricultural Sciences [13B1110]</t>
  </si>
  <si>
    <t>This research was supported by the Natural Science Foundation of Anhui Province (Grant No. 1208085QC50), Rice Industrial System of Anhui Province and the Dean Younth Innovation Fund of Anhui Academy of Agricultural Sciences (Grant No. 13B1110).</t>
  </si>
  <si>
    <t>0815-3191</t>
  </si>
  <si>
    <t>1448-6032</t>
  </si>
  <si>
    <t>AUSTRALAS PLANT PATH</t>
  </si>
  <si>
    <t>Austral. Plant Pathol.</t>
  </si>
  <si>
    <t>10.1007/s13313-015-0370-7</t>
  </si>
  <si>
    <t>CR8KH</t>
  </si>
  <si>
    <t>WOS:000361599800004</t>
  </si>
  <si>
    <t>Jiang, Y; Zhang, WH; Gao, F; Zhou, GH</t>
  </si>
  <si>
    <t>Jiang, Yun; Zhang, Weihui; Gao, Feng; Zhou, Guanghong</t>
  </si>
  <si>
    <t>Effect of sodium butyrate on intestinal inflammatory response to lipopolysaccharide in broiler chickens</t>
  </si>
  <si>
    <t>CANADIAN JOURNAL OF ANIMAL SCIENCE</t>
  </si>
  <si>
    <t>Sodium butyrate; intestinal inflammatory response; lipopolysaccharide; broiler chicken</t>
  </si>
  <si>
    <t>NF-KAPPA-B; GROWTH-PERFORMANCE; ADHESION MOLECULES; MUCOSAL REPAIR; DIETARY FIBER; MORPHOLOGY; COLITIS; DISEASE; ENDOTOXEMIA; MICROFLORA</t>
  </si>
  <si>
    <t>[Jiang, Yun; Zhang, Weihui; Gao, Feng; Zhou, Guanghong] Nanjing Agr Univ, Coll Anim Sci &amp; Technol, Synerget Innovat Ctr Food Safety &amp; Nutr, Nanjing 210095, Jiangsu, Peoples R China; [Jiang, Yun] Nanjing Normal Univ, Ginling Coll, Nanjing 210097, Jiangsu, Peoples R China</t>
  </si>
  <si>
    <t>Gao, F (reprint author), Nanjing Agr Univ, Coll Anim Sci &amp; Technol, Synerget Innovat Ctr Food Safety &amp; Nutr, Nanjing 210095, Jiangsu, Peoples R China.</t>
  </si>
  <si>
    <t>National Science &amp; Technology Pillar Program during the Twelfth Five-year Plan Period of China [2012BAD28B03]; Three Agricultural Projects of Jiangsu Province of China [SX(2011)146]; Fundamental Research Funds for the Central Universities of China [KYZ201222]</t>
  </si>
  <si>
    <t>This study was supported by the National Science &amp; Technology Pillar Program during the Twelfth Five-year Plan Period of China (2012BAD28B03), Three Agricultural Projects of Jiangsu Province of China (SX(2011)146), the Fundamental Research Funds for the Central Universities of China (KYZ201222). We are grateful to Dr. Ron Tume (CSIRO, Australia) and Dr. Joseph Loquasto (Pennsylvania State University, USA) for language improvement of the original manuscript.</t>
  </si>
  <si>
    <t>AGRICULTURAL INST CANADA</t>
  </si>
  <si>
    <t>280 ALBERT ST, SUITE 900, OTTAWA, ONTARIO K1P 5G8, CANADA</t>
  </si>
  <si>
    <t>0008-3984</t>
  </si>
  <si>
    <t>1918-1825</t>
  </si>
  <si>
    <t>CAN J ANIM SCI</t>
  </si>
  <si>
    <t>Can. J. Anim. Sci.</t>
  </si>
  <si>
    <t>10.4141/CJAS-2014-183</t>
  </si>
  <si>
    <t>CR9ZU</t>
  </si>
  <si>
    <t>WOS:000361716800007</t>
  </si>
  <si>
    <t>Zhou, GF; Liu, QT; Zhou, B; Qiu, YF; Liu, XD; Ma, ZY; Feng, XL; Cao, RB; Chen, PY</t>
  </si>
  <si>
    <t>Zhou, Guang Fang; Liu, Qing Tao; Zhou, Bin; Qiu, Ya Feng; Liu, Xiao Dong; Ma, Zhi Yong; Feng, Xiu Li; Cao, Rui Bing; Chen, Pu Yan</t>
  </si>
  <si>
    <t>The potential molecular effects of bursal septpeptide II on immune induction and antitumor activity</t>
  </si>
  <si>
    <t>bursal septpeptide II; humoral immune system; pathway analysis; tumor suppressor p53</t>
  </si>
  <si>
    <t>B-CELL DEVELOPMENT; DIFFERENTIATING HORMONE; T-CELLS; FABRICIUS; DEATH; BAX; P53; EXPRESSION; COMPLEX; SYSTEM</t>
  </si>
  <si>
    <t>[Zhou, Guang Fang; Zhou, Bin; Liu, Xiao Dong; Feng, Xiu Li; Cao, Rui Bing; Chen, Pu Yan] Nanjing Agr Univ, Chinas Dept Agr, Coll Vet Med, Div Key Lab Anim Dis Diag &amp; Immunol, Nanjing 210095, Jiangsu, Peoples R China; [Liu, Qing Tao] Jiangsu Acad Agr Sci, Inst Vet Med, Nanjing 210014, Jiangsu, Peoples R China; [Qiu, Ya Feng; Ma, Zhi Yong] Chinese Acad Agr Sci, Shanghai Vet Res Inst, Shanghai 200241, Peoples R China</t>
  </si>
  <si>
    <t>Feng, XL (reprint author), Nanjing Agr Univ, Chinas Dept Agr, Coll Vet Med, Div Key Lab Anim Dis Diag &amp; Immunol, Nanjing 210095, Jiangsu, Peoples R China.</t>
  </si>
  <si>
    <t>xiulifeng@njau.edu.cn; crb@njau.edu.cn</t>
  </si>
  <si>
    <t>National Natural Science Foundation [31302067]; Jiangsu Natural Science Foundation [BK20130682]; Youth Science and Technology Innovation Fund of Nanjing Agricultural University [KJ2013023]; National Agriculture Special Research Project for Non-Profit Trades, Ministry of Agriculture, China [200803020]; Priority Academic Program Development of Jiangsu Higher Education Institutions (PAPD)</t>
  </si>
  <si>
    <t>This work was supported by grants from the National Natural Science Foundation (no. 31302067), Jiangsu Natural Science Foundation (no. BK20130682), Youth Science and Technology Innovation Fund of Nanjing Agricultural University (no. KJ2013023), the National Agriculture Special Research Project for Non-Profit Trades, Ministry of Agriculture, China (no. 200803020), and Priority Academic Program Development of Jiangsu Higher Education Institutions (PAPD). We are grateful to Dr. Ming Yao (The Shanghai Cancer Institute, China) for kindly providing MCF-7 cells. We also thank KangChen Bio-tech (China) for performing the microarray analysis.</t>
  </si>
  <si>
    <t>10.4142/jvs.2015.16.3.325</t>
  </si>
  <si>
    <t>CS1UJ</t>
  </si>
  <si>
    <t>WOS:000361853300010</t>
  </si>
  <si>
    <t>Yang, Y; Jin, ZH; Jin, QC; Dong, MS</t>
  </si>
  <si>
    <t>Yang, Yu; Jin, Zhihua; Jin, Qingchao; Dong, Mingsheng</t>
  </si>
  <si>
    <t>Isolation and fatty acid analysis of lipid-producing endophytic fungi from wild Chinese Torreya Grandis</t>
  </si>
  <si>
    <t>MICROBIOLOGY</t>
  </si>
  <si>
    <t>Torreya grandis; endophytic fungi; fatty acid; isolation; sciadonic acid</t>
  </si>
  <si>
    <t>GLIOCLADIUM-ROSEUM; PLANTS</t>
  </si>
  <si>
    <t>[Yang, Yu; Dong, Mingsheng] Nanjing Agr Univ, Coll Food Sci &amp; Technol, Nanjing, Jiangsu, Peoples R China; [Yang, Yu; Jin, Zhihua; Jin, Qingchao] Zhejjang Univ, Sch Biotechnol &amp; Chem Engn, Ningbo Inst Technol, Ningbo, Zhejiang, Peoples R China</t>
  </si>
  <si>
    <t>Dong, MS (reprint author), Nanjing Agr Univ, Coll Food Sci &amp; Technol, Nanjing, Jiangsu, Peoples R China.</t>
  </si>
  <si>
    <t>Zhong Jia Ling Torreya grandis Park, Zhuji, Zhejiang province, China</t>
  </si>
  <si>
    <t>The authors wish to thank the staff at the Biological Pharmaceutical Laboratory, Ningbo Institute of Technology. This work was funded by the Zhong Jia Ling Torreya grandis Park, Zhuji, Zhejiang province, China.</t>
  </si>
  <si>
    <t>0026-2617</t>
  </si>
  <si>
    <t>1608-3237</t>
  </si>
  <si>
    <t>MICROBIOLOGY+</t>
  </si>
  <si>
    <t>10.1134/S0026261715050173</t>
  </si>
  <si>
    <t>CS0AV</t>
  </si>
  <si>
    <t>WOS:000361719900014</t>
  </si>
  <si>
    <t>Zhao, ZY; Liu, N; Yang, LC; Deng, YF; Wang, JH; Song, SQ; Lin, SH; Wu, AB; Zhou, ZL; Hou, JF</t>
  </si>
  <si>
    <t>Zhao, Zhiyong; Liu, Na; Yang, Lingchen; Deng, Yifeng; Wang, Jianhua; Song, Suquan; Lin, Shanhai; Wu, Aibo; Zhou, Zhenlei; Hou, Jiafa</t>
  </si>
  <si>
    <t>Multi-mycotoxin analysis of animal feed and animal-derived food using LC-MS/MS system with timed and highly selective reaction monitoring</t>
  </si>
  <si>
    <t>Mycotoxin; Animal feed; Animal-derived food; LC-MS/MS; High throughput</t>
  </si>
  <si>
    <t>TANDEM MASS-SPECTROMETRY; MEAT-PRODUCTS; OCHRATOXIN; EXTRACTION; PLASMA; METABOLITES; ZEARALENONE; VALIDATION; PESTICIDES; AFLATOXINS</t>
  </si>
  <si>
    <t>[Zhao, Zhiyong; Yang, Lingchen; Deng, Yifeng; Song, Suquan; Zhou, Zhenlei; Hou, Jiafa] Nanjing Agr Univ, Coll Vet Med, Nanjing 210095, Jiangsu, Peoples R China; [Zhao, Zhiyong; Liu, Na; Wang, Jianhua; Lin, Shanhai] Shanghai Acad Agr Sci, Inst Agrofood Stand &amp; Testing Technol, Lab Qual &amp; Safety Risk Assessment Agroprod Shangh, Minist Agr, Shanghai 201403, Peoples R China; [Wu, Aibo] Chinese Acad Sci, Shanghai Inst Biol Sci, Inst Nutr Sci, Key Lab Food Safety Res, Shanghai 200031, Peoples R China</t>
  </si>
  <si>
    <t>Zhou, ZL (reprint author), Nanjing Agr Univ, Coll Vet Med, 1 Weigang St, Nanjing 210095, Jiangsu, Peoples R China.</t>
  </si>
  <si>
    <t>zhouzl@njau.edu.cn; jfhou@njau.edu.cn</t>
  </si>
  <si>
    <t>National Basic Research Program of China [2009CB118806]; Priority Academic Program Development of Jiangsu Higher Education Institutions (PAPD); National Natural Science Foundation of China [31471661, 31401598]; Shanghai Agriculture Commission Basic Research Program [2014 3-6]; China Postdoctoral Science Foundation [2014M561498]</t>
  </si>
  <si>
    <t>The authors acknowledge the financial support from the National Basic Research Program of China (Grant No. 2009CB118806), The Priority Academic Program Development of Jiangsu Higher Education Institutions (PAPD), National Natural Science Foundation of China (31471661, 31401598), Shanghai Agriculture Commission Basic Research Program (2014NO.3-6), China Postdoctoral Science Foundation (2014M561498).</t>
  </si>
  <si>
    <t>10.1007/s00216-015-8898-5</t>
  </si>
  <si>
    <t>CR5PT</t>
  </si>
  <si>
    <t>WOS:000361396300011</t>
  </si>
  <si>
    <t>Shang, YL; Jia, YM; Sun, QW; Shi, W; Li, RS; Wang, S; Sui, SY; Zhao, RQ</t>
  </si>
  <si>
    <t>Shang, Yueli; Jia, Yimin; Sun, Qinwei; Shi, Wei; Li, Runsheng; Wang, Song; Sui, Shiyan; Zhao, Ruqian</t>
  </si>
  <si>
    <t>Sexually dimorphic effects of maternal dietary protein restriction on fetal growth and placental expression of 11 beta-HSD2 in the pig</t>
  </si>
  <si>
    <t>ANIMAL REPRODUCTION SCIENCE</t>
  </si>
  <si>
    <t>Meishan pigs; Maternal protein restriction; Placenta; 11 beta-HSD2; Thyroid hormones</t>
  </si>
  <si>
    <t>11-BETA-HYDROXYSTEROID DEHYDROGENASE TYPE-2; GLUCOCORTICOID-RECEPTOR; BIRTH-WEIGHT; NUTRITIONAL MANIPULATION; OFFSPRING GROWTH; GENE-EXPRESSION; THYROID-HORMONE; PREGNANCY; GESTATION; UNDERNUTRITION</t>
  </si>
  <si>
    <t>[Shang, Yueli; Jia, Yimin; Sun, Qinwei; Shi, Wei; Li, Runsheng; Wang, Song; Sui, Shiyan; Zhao, Ruqian] Nanjing Agr Univ, Key Lab Anim Physiol &amp; Biochem, Nanjing 210095, Peoples R China; Guangxi Univ, Coll Anim Sci, Nanning 530004, Peoples R China</t>
  </si>
  <si>
    <t>Zhao, RQ (reprint author), Nanjing Agr Univ, Key Lab Anim Physiol &amp; Biochem, Nanjing 210095, Peoples R China.</t>
  </si>
  <si>
    <t>Zhao.ruqian@gmail.com</t>
  </si>
  <si>
    <t>National Basic Research Program of China [2014CB138502, 2012CB124703]; Special Fund for Agro-scientific Research in the Public Interest [201003011]; Fundamental Research Funds for the Central Universities [KYZ200913]; Priority Academic Program Development of Jiangsu Higher Education Institutions</t>
  </si>
  <si>
    <t>This work was supported by the National Basic Research Program of China (2014CB138502, 2012CB124703), the Special Fund for Agro-scientific Research in the Public Interest (201003011), the Fundamental Research Funds for the Central Universities (KYZ200913), and the Priority Academic Program Development of Jiangsu Higher Education Institutions.</t>
  </si>
  <si>
    <t>0378-4320</t>
  </si>
  <si>
    <t>1873-2232</t>
  </si>
  <si>
    <t>ANIM REPROD SCI</t>
  </si>
  <si>
    <t>Anim. Reprod. Sci.</t>
  </si>
  <si>
    <t>10.1016/j.anireprosci.2015.07.001</t>
  </si>
  <si>
    <t>Agriculture, Dairy &amp; Animal Science; Reproductive Biology</t>
  </si>
  <si>
    <t>Agriculture; Reproductive Biology</t>
  </si>
  <si>
    <t>CR3UT</t>
  </si>
  <si>
    <t>WOS:000361259300005</t>
  </si>
  <si>
    <t>Ding, C; Khir, R; Pan, ZL; Zhang, JY; Tu, K; El-Mashad, H</t>
  </si>
  <si>
    <t>Ding, Chao; Khir, Ragab; Pan, Zhongli; Zhang, Jianyou; Tu, Kang; El-Mashad, Hamed</t>
  </si>
  <si>
    <t>Effect of Infrared and Conventional Drying Methods on Physicochemical Characteristics of Stored White Rice</t>
  </si>
  <si>
    <t>CEREAL CHEMISTRY</t>
  </si>
  <si>
    <t>ROUGH RICE; DIFFERENT TEMPERATURES; MILLING QUALITY; WAXY RICE; STORAGE; STARCH; BROWN; ATTRIBUTES; ORYZENIN; TEXTURE</t>
  </si>
  <si>
    <t>[Ding, Chao; Tu, Kang] Nanjing Agr Univ, Coll Food Sci &amp; Technol, Nanjing 210095, Jiangsu, Peoples R China; [Ding, Chao; Khir, Ragab; Pan, Zhongli; El-Mashad, Hamed] Univ Calif Davis, Dept Biol &amp; Agr Engn, Davis, CA 95616 USA; [Khir, Ragab] Suez Canal Univ, Fac Agr, Dept Agr Engn, Ismailia, Egypt; [Pan, Zhongli] ARS, Hlth Proc Foods Res Unit, Western Reg Res Ctr, USDA, Albany, CA 94710 USA; [Zhang, Jianyou] Zhejiang Univ Technol, Ocean Coll, Hangzhou 310014, Zhejiang, Peoples R China; [El-Mashad, Hamed] Mansoura Univ, Fac Agr, Dept Agr Engn, Daqahlia, Egypt</t>
  </si>
  <si>
    <t>Pan, ZL (reprint author), Univ Calif Davis, Dept Biol &amp; Agr Engn, One Shields Ave, Davis, CA 95616 USA.</t>
  </si>
  <si>
    <t>Zhongli.Pan@ars.usda.gov</t>
  </si>
  <si>
    <t>AACC INTERNATIONAL</t>
  </si>
  <si>
    <t>3340 PILOT KNOB RD, ST PAUL, MN 55121-2097 USA</t>
  </si>
  <si>
    <t>0009-0352</t>
  </si>
  <si>
    <t>1943-3638</t>
  </si>
  <si>
    <t>CEREAL CHEM</t>
  </si>
  <si>
    <t>Cereal Chem.</t>
  </si>
  <si>
    <t>10.1094/CCHEM-11-14-0232-R</t>
  </si>
  <si>
    <t>CQ7XM</t>
  </si>
  <si>
    <t>WOS:000360819700003</t>
  </si>
  <si>
    <t>Li, WJ; Gao, HY; Mu, HL; Chen, HJ; Fang, XJ; Zhou, YJ; Tao, F</t>
  </si>
  <si>
    <t>Li, Wenjuan; Gao, Haiyan; Mu, Honglei; Chen, Hangjun; Fang, Xiangjun; Zhou, Yongjun; Tao, Fei</t>
  </si>
  <si>
    <t>Three different active aldehydes induce the production of advanced lipoxidation end products upon incubation with bovine serum albumin</t>
  </si>
  <si>
    <t>EUROPEAN JOURNAL OF LIPID SCIENCE AND TECHNOLOGY</t>
  </si>
  <si>
    <t>Advanced glycation end products; Advanced lipoxidation end products; Aggregation; Amino acid modification; Conformational change; Lipid oxidation product</t>
  </si>
  <si>
    <t>PEROXIDATION PRODUCTS; LIPID-PEROXIDATION; ALPHA,BETA-UNSATURATED ALDEHYDES; ADVANCED GLYCOXIDATION; PROTEIN CARBONYLATION; ADVANCED GLYCATION; MAILLARD REACTION; SOY PROTEIN; OXIDATION; FLUORESCENCE</t>
  </si>
  <si>
    <t>[Li, Wenjuan; Gao, Haiyan] Nanjing Agr Univ, Coll Food Sci &amp; Technol, Nanjing, Jiangsu, Peoples R China; [Li, Wenjuan; Gao, Haiyan; Mu, Honglei; Chen, Hangjun; Fang, Xiangjun; Zhou, Yongjun; Tao, Fei] Zhejiang Acad Agr Sci, Inst Food Sci, Key Lab Fruits &amp; Vegetables Postharvest &amp; Proc Te, Hangzhou, Zhejiang, Peoples R China</t>
  </si>
  <si>
    <t>Gao, HY (reprint author), Nanjing Agr Univ, Coll Food Sci &amp; Technol, Nanjing, Jiangsu, Peoples R China.</t>
  </si>
  <si>
    <t>spsghy@163.com</t>
  </si>
  <si>
    <t>National Natural Science Foundation of China [31071615]</t>
  </si>
  <si>
    <t>This study was conducted in the Food Science Institute, Zhejiang Academy of Agricultural Science / Key Laboratory of Fruits and Vegetables Postharvest and Processing Technology Research of Zhejiang Province, and will be presented as part of the doctoral dissertation of the first author, Wenjuan Li, at the Nanjing Agricultural University. Dr. Haiyang Gao is an adjunct professor of the Nanjing Agricultural University and has served as the supervisor in Wenjuan Li's doctoral dissertation research. The authors would like to thank Editage for their critical review and editing of this manuscript. This study was supported by the National Natural Science Foundation of China (Grant No. 31071615).</t>
  </si>
  <si>
    <t>1438-7697</t>
  </si>
  <si>
    <t>1438-9312</t>
  </si>
  <si>
    <t>EUR J LIPID SCI TECH</t>
  </si>
  <si>
    <t>Eur. J. Lipid Sci. Technol.</t>
  </si>
  <si>
    <t>10.1002/ejlt.201400339</t>
  </si>
  <si>
    <t>Food Science &amp; Technology; Nutrition &amp; Dietetics</t>
  </si>
  <si>
    <t>CR2TF</t>
  </si>
  <si>
    <t>WOS:000361182800014</t>
  </si>
  <si>
    <t>Ding, MQ; Ye, WW; Lin, LF; He, SE; Du, XM; Chen, AQ; Cao, YF; Qin, Y; Yang, F; Jiang, YR; Zhang, H; Wang, XY; Paterson, AH; Rong, JK</t>
  </si>
  <si>
    <t>Ding, Mingquan; Ye, Wuwei; Lin, Lifeng; He, Shae; Du, Xiongming; Chen, Aiqun; Cao, Yuefen; Qin, Yuan; Yang, Fen; Jiang, Yurong; Zhang, Hua; Wang, Xiyin; Paterson, Andrew H.; Rong, Junkang</t>
  </si>
  <si>
    <t>The Hairless Stem Phenotype of Cotton (Gossypium barbadense) Is Linked to a Copia-Like Retrotransposon Insertion in a Homeodomain-Leucine Zipper Gene (HD1)</t>
  </si>
  <si>
    <t>GENETICS</t>
  </si>
  <si>
    <t>Gossypium barbadense; glabrous stem; homeodomain-leucine zipper gene (HD1); T1 locus; Ty1 retrotransposon element</t>
  </si>
  <si>
    <t>STRAND CONFORMATION POLYMORPHISM; EPIDERMAL-CELL DIFFERENTIATION; TRICHOME DEVELOPMENT; FIBER DEVELOPMENT; TRANSCRIPTION FACTORS; ARABIDOPSIS; EVOLUTION; DOMESTICATION; PUBESCENCE; PROTEINS</t>
  </si>
  <si>
    <t>[Ding, Mingquan; He, Shae; Chen, Aiqun; Cao, Yuefen; Yang, Fen; Jiang, Yurong; Zhang, Hua; Rong, Junkang] Zhejiang A&amp;F Univ, Coll Agr &amp; Food Sci, Key Lab Qual Improvement Agr Prod Zhejiang Prov, Linan 311300, Peoples R China; [Ye, Wuwei; Du, Xiongming; Qin, Yuan] Chinese Acad Agr Sci, Inst Cotton Res, State Key Lab Cotton Biol, Anyang 455000, Peoples R China; [Lin, Lifeng] Nanosphere Inc, Northbrook, IL 60062 USA; [Chen, Aiqun] Nanjing Agr Univ, Coll Resources &amp; Environm Sci, Nanjing 210095, Jiangsu, Peoples R China; [Wang, Xiyin; Paterson, Andrew H.] Univ Georgia, Plant Genome Mapping Lab, Athens, GA 30605 USA</t>
  </si>
  <si>
    <t>Paterson, AH (reprint author), Univ Georgia, Plant Genome Mapping Lab, 111 Riverbend Rd, Athens, GA 30605 USA.</t>
  </si>
  <si>
    <t>paterson@uga.edu; jkrong@yahoo.com</t>
  </si>
  <si>
    <t>National Natural Science Foundation of China [31200909, 31301372]; Genetically Modified Organisms Breeding Major Projects [2009ZX05009-028B]; State Key Laboratory of Cotton Biology Open Fund [CB2014B04, CB2014A06]</t>
  </si>
  <si>
    <t>We thank Zhixin Xie at Texas Tech University for his thorough revision of the manuscript and constructive suggestions. This work was supported jointly by the National Natural Science Foundation of China (grant nos. 31200909 and 31301372) and the Genetically Modified Organisms Breeding Major Projects (2009ZX05009-028B). Support also was received from the State Key Laboratory of Cotton Biology Open Fund (CB2014B04, CB2014A06) to J.R. and Y.J.</t>
  </si>
  <si>
    <t>GENETICS SOCIETY AMERICA</t>
  </si>
  <si>
    <t>BETHESDA</t>
  </si>
  <si>
    <t>9650 ROCKVILLE AVE, BETHESDA, MD 20814 USA</t>
  </si>
  <si>
    <t>0016-6731</t>
  </si>
  <si>
    <t>1943-2631</t>
  </si>
  <si>
    <t>Genetics</t>
  </si>
  <si>
    <t>10.1534/genetics.115.178236</t>
  </si>
  <si>
    <t>CR3BX</t>
  </si>
  <si>
    <t>WOS:000361206400012</t>
  </si>
  <si>
    <t>Chen, Y; Wu, Y; Xian, LT; Song, MY; Zeng, L; Xiong, W; Liu, JG; Sun, WD; Wang, DY; Hu, YL</t>
  </si>
  <si>
    <t>Chen, Yun; Wu, Yi; Xian, Luanting; Song, Meiyun; Zeng, Ling; Xiong, Wen; Liu, Jiaguo; Sun, Weidong; Wang, Deyun; Hu, Yuanliang</t>
  </si>
  <si>
    <t>Effects of Bush Sophora Root polysaccharide and its sulfate on immuno-enhancing of the therapeutic DVH</t>
  </si>
  <si>
    <t>Bush Sophora Root polysaccharide; Duck virus hepatitis; Immuno-enhancing</t>
  </si>
  <si>
    <t>HEPATITIS-B; IN-VITRO; VIRUS; EXPRESSION; RESPONSES; LIPOSOME</t>
  </si>
  <si>
    <t>[Chen, Yun; Wu, Yi; Xian, Luanting; Song, Meiyun; Zeng, Ling; Xiong, Wen; Liu, Jiaguo; Sun, Weidong; Wang, Deyun; Hu, Yuanliang] Nanjing Agr Univ, Inst Tradit Chinese Vet Med, Coll Vet Med, Nanjing 210095, Jiangsu, Peoples R China</t>
  </si>
  <si>
    <t>Liu, JG (reprint author), Nanjing Agr Univ, Inst Tradit Chinese Vet Med, Coll Vet Med, Nanjing 210095, Jiangsu, Peoples R China.</t>
  </si>
  <si>
    <t>National Natural Science Foundation of China [31172355]; Priority Academic Program Development of Jiangsu Higher Education Institutions (PAPD); Special Fund for Agro-scientific Research in the Public Interest [201303040, 201403051]</t>
  </si>
  <si>
    <t>The project was supported by National Natural Science Foundation of China (Grant No. 31172355), the Project Funded by the Priority Academic Program Development of Jiangsu Higher Education Institutions (PAPD), and the Special Fund for Agro-scientific Research in the Public Interest (201303040, 201403051). We are grateful to all other staff in the Institute of Traditional Chinese Veterinary Medicine of Nanjing Agricultural University for their assistances in the experiments.</t>
  </si>
  <si>
    <t>10.1016/j.ijbiomac.2015.06.029</t>
  </si>
  <si>
    <t>CR3RO</t>
  </si>
  <si>
    <t>WOS:000361251000024</t>
  </si>
  <si>
    <t>Hu, B; Cui, FC; Yin, FP; Zeng, XX; Sun, Y; Li, YQ</t>
  </si>
  <si>
    <t>Hu, Bing; Cui, Fengchao; Yin, Fangping; Zeng, Xiaoxiong; Sun, Yi; Li, Yunqi</t>
  </si>
  <si>
    <t>Caffeoylquinic acids competitively inhibit pancreatic lipase through binding to the catalytic triad</t>
  </si>
  <si>
    <t>Chlorogenic acids; Pancreatic lipase; Ligand-protein complex</t>
  </si>
  <si>
    <t>DENSITY-FUNCTIONAL THERMOCHEMISTRY; AUTODOCK VINA; GREEN TEA; IN-VITRO; OBESITY; COFFEE; POLYPHENOLS; DIGESTION; EXCHANGE; ENZYMES</t>
  </si>
  <si>
    <t>[Hu, Bing; Yin, Fangping; Zeng, Xiaoxiong; Sun, Yi] Nanjing Agr Univ, Coll Food Sci &amp; Technol, Nanjing 210095, Jiangsu, Peoples R China; [Cui, Fengchao; Li, Yunqi] Chinese Acad Sci, Changchun Inst Appl Chem, Key Lab Synthet Rubber, Changchun 130022, Peoples R China; [Cui, Fengchao; Li, Yunqi] Chinese Acad Sci, Changchun Inst Appl Chem, Lab Adv Power Sources, Changchun 130022, Peoples R China</t>
  </si>
  <si>
    <t>Sun, Y (reprint author), Nanjing Agr Univ, Coll Food Sci &amp; Technol, Nanjing 210095, Jiangsu, Peoples R China.</t>
  </si>
  <si>
    <t>sunyi01@njau.edu.cn; yunqi@ciac.ac.cn</t>
  </si>
  <si>
    <t>National Natural Science Foundation of China [31171666, 21374117]; Natural Science Foundation of Jiangsu Province, China [BK2012367]; Specialized Research Fund for the Doctoral Program of Higher Education of China [20120097120001]; Priority Academic Program Development of Jiangsu Higher Education Institutions</t>
  </si>
  <si>
    <t>This work was supported by National Natural Science Foundation of China (31171666, 21374117), Natural Science Foundation of Jiangsu Province, China (BK2012367), Specialized Research Fund for the Doctoral Program of Higher Education of China (No. 20120097120001), and Project Funded by the Priority Academic Program Development of Jiangsu Higher Education Institutions.</t>
  </si>
  <si>
    <t>10.1016/j.ijbiomac.2015.07.031</t>
  </si>
  <si>
    <t>WOS:000361251000063</t>
  </si>
  <si>
    <t>Li, JM; Zheng, DM; Li, LT; Qiao, X; Wei, SW; Bai, B; Zhang, SL; Wu, J</t>
  </si>
  <si>
    <t>Li, Jia-ming; Zheng, Dan-man; Li, Lei-ting; Qiao, Xin; Wei, Shu-wei; Bai, Bin; Zhang, Shao-ling; Wu, Jun</t>
  </si>
  <si>
    <t>Genome-Wide Function, Evolutionary Characterization and Expression Analysis of Sugar Transporter Family Genes in Pear (Pyrus bretschneideri Rehd)</t>
  </si>
  <si>
    <t>Genome duplication events; Pea (Pyrus bretschneideri Rehd); Positive selection; Sugar transporter gene family</t>
  </si>
  <si>
    <t>AMINO-ACID SITES; MONOSACCHARIDE TRANSPORTER; PHYLOGENETIC ANALYSIS; SUCROSE TRANSPORTER; HIGHER-PLANTS; SORBITOL TRANSPORTERS; MANNITOL TRANSPORTER; MAXIMUM-LIKELIHOOD; DUPLICATION EVENTS; POSITIVE SELECTION</t>
  </si>
  <si>
    <t>[Li, Jia-ming; Li, Lei-ting; Qiao, Xin; Wei, Shu-wei; Bai, Bin; Zhang, Shao-ling; Wu, Jun] Nanjing Agr Univ, Ctr Pear Engn Technol Res, State Key Lab Crop Genet &amp; Germplasm Enhancement, Nanjing 210095, Jiangsu, Peoples R China; [Zheng, Dan-man] Univ Illinois, Roy J Carver Biotechnol Ctr, Urbana, IL USA</t>
  </si>
  <si>
    <t>Li, Lei-Ting/F-6334-2013</t>
  </si>
  <si>
    <t>Li, Lei-Ting/0000-0002-9606-2497</t>
  </si>
  <si>
    <t>National Science and Technology Support Funds [2013BAD02B01-2]; National Natural Science Foundation of China [31171928]; Ministry of Education Program for New Century Excellent Talents in University [NCET-13-0864]</t>
  </si>
  <si>
    <t>This work was supported by the National Science and Technology Support Funds [2013BAD02B01-2], National Natural Science Foundation of China [31171928]; the Ministry of Education Program for New Century Excellent Talents in University [NCET-13-0864].</t>
  </si>
  <si>
    <t>10.1093/pcp/pcv090</t>
  </si>
  <si>
    <t>CR4OD</t>
  </si>
  <si>
    <t>WOS:000361312600004</t>
  </si>
  <si>
    <t>Zhang, RQ; Yang, X; Chen, YP; Yan, R; Wen, C; Liu, WB; Zhou, YM</t>
  </si>
  <si>
    <t>Zhang, Ruiqiang; Yang, Xue; Chen, Yueping; Yan, Rui; Wen, Chao; Liu, Wenbin; Zhou, Yanmin</t>
  </si>
  <si>
    <t>Effects of feed palygorskite inclusion on pelleting technological characteristics, growth performance and tissue trace elements content of blunt snout bream (Megalobrama amblycephala)</t>
  </si>
  <si>
    <t>Palygorskite; Pellet quality; Performance; Trace elements; Blunt snout bream</t>
  </si>
  <si>
    <t>BROILER PERFORMANCE; CLAY-MINERALS; HEAVY-METALS; PHYSICAL QUALITY; WEANED PIGLETS; ZINC; SEPIOLITE; CADMIUM; STARCH; MONTMORILLONITE</t>
  </si>
  <si>
    <t>[Zhang, Ruiqiang; Yang, Xue; Chen, Yueping; Yan, Rui; Wen, Chao; Liu, Wenbin; Zhou, Yanmin] Nanjing Agr Univ, Coll Anim Sci &amp; Technol, Nanjing, Jiangsu, Peoples R China</t>
  </si>
  <si>
    <t>Zhou, YM (reprint author), Nanjing Agr Univ, Coll Anim Sci &amp; Technol, Nanjing, Jiangsu, Peoples R China.</t>
  </si>
  <si>
    <t>Jiangsu Provincial Cooperative Innovation Fund-Prospective Joint Research Project [BY2012206]; National Technology System for Conventional Freshwater Fish Industries of China [CARS-46-20]</t>
  </si>
  <si>
    <t>The study is funded by the Jiangsu Provincial Cooperative Innovation Fund-Prospective Joint Research Project (BY2012206) and the National Technology System for Conventional Freshwater Fish Industries of China (CARS-46-20).</t>
  </si>
  <si>
    <t>10.1016/j.clay.2015.05.025</t>
  </si>
  <si>
    <t>CQ7GW</t>
  </si>
  <si>
    <t>WOS:000360772000025</t>
  </si>
  <si>
    <t>Kang, FX; Hu, XJ; Liu, J; Gao, YZ</t>
  </si>
  <si>
    <t>Kang, Fuxing; Hu, Xiaojie; Liu, Juan; Gao, Yanzheng</t>
  </si>
  <si>
    <t>Noncovalent Binding of Polycyclic Aromatic Hydrocarbons with Genetic Bases Reducing the in Vitro Lateral Transfer of Antibiotic Resistant Genes</t>
  </si>
  <si>
    <t>ENHANCED RAMAN-SCATTERING; GAUSSIAN-BASIS SETS; SINGLE MOLECULES; ATOMS LI; DNA; FLUORESCENCE; CONTAMINANTS; BACTERIA; PAH; KR</t>
  </si>
  <si>
    <t>[Kang, Fuxing; Hu, Xiaojie; Liu, Juan; Gao, Yanzheng] Nanjing Agr Univ, Coll Resources &amp; Environm Sci, Inst Organ Contaminant Control &amp; Soil Remediat, Nanjing 210095, Jiangsu, Peoples R China</t>
  </si>
  <si>
    <t>Gao, YZ (reprint author), Nanjing Agr Univ, Coll Resources &amp; Environm Sci, Inst Organ Contaminant Control &amp; Soil Remediat, Nanjing 210095, Jiangsu, Peoples R China.</t>
  </si>
  <si>
    <t>National Science Foundation of China [41401543, 41171193]; National Science Foundation for Postdoctoral Scientists of China [2014M561662]; Natural Science Foundation of Jiangsu Province of China [BK20140725, BK20130030]; Priority Academic Program Development Foundation of Jiangsu Higher Education Institutions (PAPD)</t>
  </si>
  <si>
    <t>This work was supported by the National Science Foundation of China (Grants 41401543, 41171193), National Science Foundation for Postdoctoral Scientists of China (2014M561662), Natural Science Foundation of Jiangsu Province of China (BK20140725, BK20130030), and Priority Academic Program Development Foundation of Jiangsu Higher Education Institutions (PAPD). We appreciate the High Performance Computing Center at Nanjing University for offering the computational facilities.</t>
  </si>
  <si>
    <t>10.1021/acs.est.5b02293</t>
  </si>
  <si>
    <t>CQ7HM</t>
  </si>
  <si>
    <t>WOS:000360773600009</t>
  </si>
  <si>
    <t>Hou, YJ; Zhu, CC; Xu, YX; Cui, XS; Kim, NH; Sun, SC</t>
  </si>
  <si>
    <t>Hou, Yan-Jun; Zhu, Cheng-Cheng; Xu, Yin-Xue; Cui, Xiang-Shun; Kim, Nam-Hyung; Sun, Shao-Chen</t>
  </si>
  <si>
    <t>Zearalenone exposure affects mouse oocyte meiotic maturation and granulosa cell proliferation</t>
  </si>
  <si>
    <t>ENVIRONMENTAL TOXICOLOGY</t>
  </si>
  <si>
    <t>Zearalenone; oocyte; cytoskeleton; granulosa cells; apoptosis</t>
  </si>
  <si>
    <t>REPRODUCTIVE-TRACT DEVELOPMENT; ASYMMETRIC DIVISION; BOVINE OOCYTES; TOXICITY; COMPETENCE; RECEPTOR; QUALITY</t>
  </si>
  <si>
    <t>[Hou, Yan-Jun; Zhu, Cheng-Cheng; Xu, Yin-Xue; Sun, Shao-Chen] Nanjing Agr Univ, Coll Anim Sci &amp; Technol, Nanjing 210095, Jiangsu, Peoples R China; [Cui, Xiang-Shun; Kim, Nam-Hyung] Chungbuk Natl Univ, Dept Anim Sci, Cheongju 361763, South Korea</t>
  </si>
  <si>
    <t>National Basic Research Program of China [2014CB138503]; Fundamental Research Funds for the Central Universities [KJQN201402]; National Natural Science Foundation of China [31301860]; BioGreen 21 Program, RDA, Republic of Korea [PJ009594, PJ009080, PJ00909801]</t>
  </si>
  <si>
    <t>Contract grant sponsor: National Basic Research Program of China.; Contract grant number: 2014CB138503; Contract grant sponsor: Fundamental Research Funds for the Central Universities.; Contract grant number: KJQN201402; Contract grant sponsor: the National Natural Science Foundation of China.; Contract grant number: 31301860; Contract grant sponsor: BioGreen 21 Program, RDA, Republic of Korea.; Contract grant number: PJ009594; PJ009080; PJ00909801</t>
  </si>
  <si>
    <t>1520-4081</t>
  </si>
  <si>
    <t>1522-7278</t>
  </si>
  <si>
    <t>ENVIRON TOXICOL</t>
  </si>
  <si>
    <t>Environ. Toxicol.</t>
  </si>
  <si>
    <t>10.1002/tox.21995</t>
  </si>
  <si>
    <t>Environmental Sciences; Toxicology; Water Resources</t>
  </si>
  <si>
    <t>Environmental Sciences &amp; Ecology; Toxicology; Water Resources</t>
  </si>
  <si>
    <t>CR3MM</t>
  </si>
  <si>
    <t>WOS:000361237100011</t>
  </si>
  <si>
    <t>Wu, JL; Xia, BJ; Li, ZK; Ye, XF; Chen, QZ; Dong, WL; Zhou, J; Huang, Y; Cui, ZL</t>
  </si>
  <si>
    <t>Wu, Jiale; Xia, Bingjie; Li, Zhoukun; Ye, Xianfeng; Chen, Qiongzhen; Dong, Weiliang; Zhou, Jie; Huang, Yan; Cui, Zhongli</t>
  </si>
  <si>
    <t>Molecular cloning and characterization of a novel GH13 saccharifying alpha-amylase AmyC from Corallococcus sp EGB</t>
  </si>
  <si>
    <t>STARCH-STARKE</t>
  </si>
  <si>
    <t>amylase; Corallococcus sp EGB; multifunctional; saccharifying</t>
  </si>
  <si>
    <t>BACILLUS-STEAROTHERMOPHILUS NEOPULLULANASE; MYXOCOCCUS-CORALLOIDES-D; BIOCHEMICAL-CHARACTERIZATION; NUCLEOTIDE-SEQUENCE; RECOMBINANT ENZYME; ACTION PATTERNS; TAKA-AMYLASE; GENE; PURIFICATION; HYDROLYSIS</t>
  </si>
  <si>
    <t>[Wu, Jiale; Xia, Bingjie; Li, Zhoukun; Ye, Xianfeng; Chen, Qiongzhen; Dong, Weiliang; Zhou, Jie; Huang, Yan; Cui, Zhongli] Nanjing Agr Univ, Minist Agr, Key Lab Microbiol Engn Agr Environm, Dept Microbiol,Coll Life Sci, Nanjing 210095, Jiangsu, Peoples R China</t>
  </si>
  <si>
    <t>Cui, ZL (reprint author), Nanjing Agr Univ, Minist Agr, Key Lab Microbiol Engn Agr Environm, Dept Microbiol,Coll Life Sci, 6 Tongwei Rd, Nanjing 210095, Jiangsu, Peoples R China.</t>
  </si>
  <si>
    <t>Natural Science Foundation of China [31400056]; Natural Science Foundation of Jiangsu Province [BK20140687]; China Postdoctoral Science Foundation [2013M541685]; Jiangsu Province Postdoctoral Science Foundation [1302143C]</t>
  </si>
  <si>
    <t>This work was financially supported by the Natural Science Foundation of China (no. 31400056), the Natural Science Foundation of Jiangsu Province (no. BK20140687), China Postdoctoral Science Foundation funded project (no. 2013M541685), and Jiangsu Province Postdoctoral Science Foundation funded project (no. 1302143C).</t>
  </si>
  <si>
    <t>BOSCHSTRASSE 12, D-69469 WEINHEIM, GERMANY</t>
  </si>
  <si>
    <t>0038-9056</t>
  </si>
  <si>
    <t>1521-379X</t>
  </si>
  <si>
    <t>Starch-Starke</t>
  </si>
  <si>
    <t>10.1002/star.201400258</t>
  </si>
  <si>
    <t>CR0ZT</t>
  </si>
  <si>
    <t>WOS:000361053100012</t>
  </si>
  <si>
    <t>Ma, RJ; Zhang, Y; Zhang, L; Han, J; Rui, R</t>
  </si>
  <si>
    <t>Ma, Rujun; Zhang, Yu; Zhang, Liang; Han, Jun; Rui, Rong</t>
  </si>
  <si>
    <t>Sirt1 protects pig oocyte against in vitro aging</t>
  </si>
  <si>
    <t>oocyte aging; resveratrol; sirt1</t>
  </si>
  <si>
    <t>MOUSE OOCYTES; MEIOTIC MATURATION; PORCINE OOCYTES; RESVERATROL; ACTIVATION; MICE; FRAGMENTATION; ORGANIZATION; APOPTOSIS; STRESS</t>
  </si>
  <si>
    <t>[Ma, Rujun; Zhang, Yu; Rui, Rong] Nanjing Agr Univ, Coll Vet Med, Nanjing, Jiangsu, Peoples R China; [Zhang, Liang; Han, Jun] Nanjing Agr Univ, Coll Anim Sci &amp; Technol, Nanjing, Jiangsu, Peoples R China</t>
  </si>
  <si>
    <t>Rui, R (reprint author), Nanjing Agr Univ, Coll Vet Med, Nanjing, Jiangsu, Peoples R China.</t>
  </si>
  <si>
    <t>rrui@njau.edu.cn</t>
  </si>
  <si>
    <t>Research Fund for the Doctoral Program of the Ministry of Education of China [20130097110020]; Innovative Project for Postgraduates [CXLX12-0301]</t>
  </si>
  <si>
    <t>This work was supported by Research Fund for the Doctoral Program of the Ministry of Education of China (20130097110020) and The Innovative Project for Postgraduates (CXLX12-0301).</t>
  </si>
  <si>
    <t>10.1111/asj.12360</t>
  </si>
  <si>
    <t>CQ8EJ</t>
  </si>
  <si>
    <t>WOS:000360839000003</t>
  </si>
  <si>
    <t>Tian, YS; Yao, QH; Xing, XJ; Peng, RH; Xu, J; Xiong, AS</t>
  </si>
  <si>
    <t>Tian, Y. -S.; Yao, Q. -H.; Xing, X. -J.; Peng, R. -H.; Xu, J.; Xiong, A. -S.</t>
  </si>
  <si>
    <t>Novel Glyphosate-Resistant aroA Gene from Paracoccus denitrificans in Transgenic Arabidopsis</t>
  </si>
  <si>
    <t>APPLIED BIOCHEMISTRY AND MICROBIOLOGY</t>
  </si>
  <si>
    <t>5-enolpyruvylshikimate-3-phosphate synthase; Paracoccus denitrificans; glyphosate; transgenic Arabidopsis</t>
  </si>
  <si>
    <t>5-ENOLPYRUVYL SHIKIMATE-3-PHOSPHATE SYNTHASE; 5-ENOLPYRUVYLSHIKIMATE-3-PHOSPHATE SYNTHASE; 5-ENOPYRUVYLSHIKIMATE-3-PHOSPHATE SYNTHASE; HERBICIDE RESISTANCE; 3-PHOSPHATE SYNTHASE; ESCHERICHIA-COLI; HIGH TOLERANCE; MUTATION; IDENTIFICATION; TOBACCO</t>
  </si>
  <si>
    <t>[Tian, Y. -S.; Xiong, A. -S.] Nanjing Agr Univ, Coll Hort, State Key Lab Crop Genet &amp; Germplasm Enhancement, Nanjing 210095, Jiangsu, Peoples R China; [Tian, Y. -S.; Yao, Q. -H.; Peng, R. -H.; Xu, J.] Shanghai Acad Agr Sci, Biotechnol Res Inst, Shanghai Key Lab Agr Genet &amp; Breeding, Shanghai 201106, Peoples R China; [Tian, Y. -S.] Shanghai Ruifeng Agr Sci &amp; Technol Co Ltd, Shanghai 201106, Peoples R China; [Xing, X. -J.] Shanxi Agr Univ, Coll Hort, Taigu 030801, Peoples R China</t>
  </si>
  <si>
    <t>Tian, YS (reprint author), Nanjing Agr Univ, Coll Hort, State Key Lab Crop Genet &amp; Germplasm Enhancement, Nanjing 210095, Jiangsu, Peoples R China.</t>
  </si>
  <si>
    <t>New Century Excellent Talents inUniversity [NCET-11-0670]; Jiangsu Natural Science Foundation [BK20130027]; Jiangsu Shuangchuang Project; Shanghai Rising-Star Program [14QB1403400]; Shanghai Natural Science Foundation [13ZR146060]; National Natural Science Foundation [31300237, 31401458]; Youth Talents Growth Plan of Shanghai Academy of Agricultural Sciences [2014-1-19]; Priority Academic Program Development of Jiangsu Higher Education Institutions</t>
  </si>
  <si>
    <t>The research study was sponsored by Chinese grants: New Century Excellent Talents inUniversity (NCET-11-0670); Jiangsu Natural Science Foundation (BK20130027); Priority Academic Program Development of Jiangsu Higher Education Institutions, and Jiangsu Shuangchuang Project; Shanghai Rising-Star Program (Grant No: 14QB1403400); Shanghai Natural Science Foundation (Grant No: 13ZR146060); National Natural Science Foundation (Grant No: 31300237; 31401458) and Youth Talents Growth Plan of Shanghai Academy of Agricultural Sciences (Grant No: 2014-1-19).</t>
  </si>
  <si>
    <t>0003-6838</t>
  </si>
  <si>
    <t>1573-8183</t>
  </si>
  <si>
    <t>APPL BIOCHEM MICRO+</t>
  </si>
  <si>
    <t>Appl. Biochem. Microbiol.</t>
  </si>
  <si>
    <t>10.1134/S0003683815050166</t>
  </si>
  <si>
    <t>CQ3NO</t>
  </si>
  <si>
    <t>WOS:000360509400011</t>
  </si>
  <si>
    <t>Yang, XY; Ding, F; Zhang, L; Sheng, YT; Zheng, XB; Wang, YC</t>
  </si>
  <si>
    <t>Yang, Xinyu; Ding, Fa; Zhang, Lei; Sheng, Yuting; Zheng, Xiaobo; Wang, Yuanchao</t>
  </si>
  <si>
    <t>The importin alpha subunit PsIMPA1 mediates the oxidative stress response and is required for the pathogenicity of Phytophthora sojae</t>
  </si>
  <si>
    <t>Importin alpha subunit; Oxidative stress response; Pathogenicity; Sporangia and oospore production; Phytophthora sojae</t>
  </si>
  <si>
    <t>NUCLEAR-LOCALIZATION SIGNAL; TRANSCRIPTION FACTOR; CRYSTAL-STRUCTURE; STRUCTURAL BASIS; TRANSPORT; VIRULENCE; CELLS; TRANSFORMATION; MAINTENANCE; RECOGNITION</t>
  </si>
  <si>
    <t>[Yang, Xinyu; Ding, Fa; Zhang, Lei; Sheng, Yuting; Zheng, Xiaobo; Wang, Yuanchao] Nanjing Agr Univ, Dept Plant Pathol, Nanjing 210095, Jiangsu, Peoples R China</t>
  </si>
  <si>
    <t>China Agriculture Research System [CARS-004-PS14]; Special Fund for Agro-scientific Research in the Public Interest [201303018]</t>
  </si>
  <si>
    <t>This work was supported by grants to Yuanchao Wang from China Agriculture Research System (CARS-004-PS14) and Special Fund for Agro-scientific Research in the Public Interest (201303018).</t>
  </si>
  <si>
    <t>10.1016/j.fgb.2015.04.023</t>
  </si>
  <si>
    <t>CQ7JO</t>
  </si>
  <si>
    <t>WOS:000360779600012</t>
  </si>
  <si>
    <t>Li, CY; Shi, L; Chen, DD; Ren, A; Gao, T; Zhao, MW</t>
  </si>
  <si>
    <t>Li, Chenyang; Shi, Liang; Chen, Dongdong; Ren, Ang; Gao, Tan; Zhao, Mingwen</t>
  </si>
  <si>
    <t>Functional analysis of the role of glutathione peroxidase (GPx) in the ROS signaling pathway, hyphal branching and the regulation of ganoderic acid biosynthesis in Ganoderma lucidum</t>
  </si>
  <si>
    <t>Ganoderma lucidum; Glutathione peroxidase (GPx); Reactive oxygen species (ROS); Development; Secondary metabolism</t>
  </si>
  <si>
    <t>OXIDATIVE-STRESS; SACCHAROMYCES-CEREVISIAE; HYDROGEN-PEROXIDE; NEUROSPORA-CRASSA; GENE-EXPRESSION; CELL-DIFFERENTIATION; ASPERGILLUS-NIDULANS; SUPEROXIDE-DISMUTASE; TRANSCRIPTION FACTOR; FILAMENTOUS FUNGI</t>
  </si>
  <si>
    <t>[Li, Chenyang; Shi, Liang; Chen, Dongdong; Ren, Ang; Gao, Tan; Zhao, Mingwen] Nanjing Agr Univ, Coll Life Sci, Key Lab Microbiol Engn Agr Environm, Minist Agr, Nanjing 210095, Jiangsu, Peoples R China</t>
  </si>
  <si>
    <t>Zhao, MW (reprint author), Nanjing Agr Univ, Coll Life Sci, Key Lab Microbiol Engn Agr Environm, Minist Agr, Nanjing 210095, Jiangsu, Peoples R China.</t>
  </si>
  <si>
    <t>mwzhao@njau.edu.cn</t>
  </si>
  <si>
    <t>Chinese National Key Technology RD Program [2012BAD36B05, 2013BAD16B02]; National Natural Science Foundation of China [31300039]; Natural Science Foundation of Jiangsu Province of China [BK20130675]</t>
  </si>
  <si>
    <t>This work was supported by the Chinese National Key Technology R&amp;D Program (Project no. 2012BAD36B05 and no. 2013BAD16B02), the National Natural Science Foundation of China (No. 31300039) and the Natural Science Foundation of Jiangsu Province of China (No. BK20130675).</t>
  </si>
  <si>
    <t>10.1016/j.fgb.2015.07.008</t>
  </si>
  <si>
    <t>WOS:000360779600018</t>
  </si>
  <si>
    <t>Li, MJ; Chen, TX; Gao, T; Miao, ZG; Jiang, AL; Shi, L; Ren, A; Zhao, MW</t>
  </si>
  <si>
    <t>Li, Mengjiao; Chen, Tianxi; Gao, Tan; Miao, Zhigang; Jiang, Ailiang; Shi, Liang; Ren, Ang; Zhao, Mingwen</t>
  </si>
  <si>
    <t>UDP-glucose pyrophosphorylase influences polysaccharide synthesis, cell wall components, and hyphal branching in Ganoderma lucidum via regulation of the balance between glucose-1-phosphate and UDP-glucose</t>
  </si>
  <si>
    <t>UDP-glucose pyrophosphorylase; Glucose-1-phosphate; Calcium; Cell wall; Hyphal branching; Ganoderma lucidum</t>
  </si>
  <si>
    <t>SACCHAROMYCES-CEREVISIAE; AUREOBASIDIUM-PULLULANS; ASPERGILLUS-FUMIGATUS; MOLECULAR-CLONING; CA2+ HOMEOSTASIS; GALU GENE; IN-VIVO; PROTEIN; MUTANTS; GROWTH</t>
  </si>
  <si>
    <t>[Li, Mengjiao; Chen, Tianxi; Gao, Tan; Miao, Zhigang; Jiang, Ailiang; Shi, Liang; Ren, Ang; Zhao, Mingwen] Nanjing Agr Univ, Coll Life Sci, Key Lab Microbiol Engn Agr Environm, Minist Agr, Nanjing 210095, Jiangsu, Peoples R China</t>
  </si>
  <si>
    <t>Zhao, MW (reprint author), Nanjing Agr Univ, Coll Life Sci, 1 Weigang, Nanjing 210095, Jiangsu, Peoples R China.</t>
  </si>
  <si>
    <t>Chinese National Key Technology RD Program [2012BAD36B05, 2013BAD16B02]; National Natural Science Foundation of China [31301825, 31300039]; Fundamental Research Funds for the Central Universities of NAU [KJQN201426]</t>
  </si>
  <si>
    <t>This work was supported by the Chinese National Key Technology R&amp;D Program (Project Nos. 2012BAD36B05 and 2013BAD16B02), the National Natural Science Foundation of China (Project Nos. 31301825 and 31300039) and the Fundamental Research Funds for the Central Universities of NAU (Project No. KJQN201426).</t>
  </si>
  <si>
    <t>10.1016/j.fgb.2015.07.012</t>
  </si>
  <si>
    <t>WOS:000360779600025</t>
  </si>
  <si>
    <t>Wu, YC; Yuan, J; Yaoyao, E; Raza, W; Shen, QR; Huang, QW</t>
  </si>
  <si>
    <t>Wu, Yuncheng; Yuan, Jun; Yaoyao, E.; Raza, Waseem; Shen, Qirong; Huang, Qiwei</t>
  </si>
  <si>
    <t>Effects of volatile organic compounds from Streptomyces albulus NJZJSA2 on growth of two fungal pathogens</t>
  </si>
  <si>
    <t>JOURNAL OF BASIC MICROBIOLOGY</t>
  </si>
  <si>
    <t>Volatile organic compounds; Streptomyces albulus; Fusarium oxysporum; Sclerotinia sclerotiorum</t>
  </si>
  <si>
    <t>PLANT-GROWTH; ANTIBACTERIAL ACTIVITIES; RHIZOCTONIA-SOLANI; BUILDING-MATERIALS; MUSCODOR-ALBUS; ANTIFUNGAL; STRAIN; BIOCONTROL; ROOT; CHLAMYDOSPORES</t>
  </si>
  <si>
    <t>[Wu, Yuncheng; Yuan, Jun; Yaoyao, E.; Raza, Waseem; Shen, Qirong; Huang, Qiwei] Nanjing Agr Univ, Natl Engn Res Ctr Organ Based Fertilizers, Nanjing 210095, Jiangsu, Peoples R China; [Wu, Yuncheng; Yuan, Jun; Yaoyao, E.; Raza, Waseem; Shen, Qirong; Huang, Qiwei] Nanjing Agr Univ, Jiangsu Collaborat Innovat Ctr Solid Organ Waste, Nanjing 210095, Jiangsu, Peoples R China; [Wu, Yuncheng; Yuan, Jun; Yaoyao, E.; Raza, Waseem; Shen, Qirong; Huang, Qiwei] Nanjing Agr Univ, Key Lab Plant Nutr &amp; Fertilizat Lowmiddle Reaches, Nanjing 210095, Jiangsu, Peoples R China</t>
  </si>
  <si>
    <t>Huang, QW (reprint author), Nanjing Agr Univ, Jiangsu Key Lab Organ Solid Waste Utilizat, Nanjing 210095, Jiangsu, Peoples R China.</t>
  </si>
  <si>
    <t>Jiangsu Collaborative Innovation Center; Nature Science Foundation of China [31272255, C150705]; Innovative Research Team Development Plan of the Ministry of Education of China [IRT1256]; Priority Academic Program Development (PAPD) of Jiangsu Higher Education Institutions; 111 project [B12009]</t>
  </si>
  <si>
    <t>This research was financially supported by Jiangsu Collaborative Innovation Center, the Nature Science Foundation of China (31272255, C150705), Innovative Research Team Development Plan of the Ministry of Education of China (IRT1256), the Priority Academic Program Development (PAPD) of Jiangsu Higher Education Institutions, and the 111 project (B12009).</t>
  </si>
  <si>
    <t>0233-111X</t>
  </si>
  <si>
    <t>1521-4028</t>
  </si>
  <si>
    <t>J BASIC MICROB</t>
  </si>
  <si>
    <t>J. Basic Microbiol.</t>
  </si>
  <si>
    <t>10.1002/jobm.201400906</t>
  </si>
  <si>
    <t>CQ7AF</t>
  </si>
  <si>
    <t>WOS:000360754500006</t>
  </si>
  <si>
    <t>Yuan, YH; Zhong, M; Shu, S; Du, NS; He, LZ; Yuan, LY; Sun, J; Guo, SR</t>
  </si>
  <si>
    <t>Yuan, Yinghui; Zhong, Min; Shu, Sheng; Du, Nanshan; He, Lizhong; Yuan, Lingyun; Sun, Jin; Guo, Shirong</t>
  </si>
  <si>
    <t>Effects of Exogenous Putrescine on Leaf Anatomy and Carbohydrate Metabolism in Cucumber (Cucumis sativus L.) Under Salt Stress</t>
  </si>
  <si>
    <t>JOURNAL OF PLANT GROWTH REGULATION</t>
  </si>
  <si>
    <t>Carbohydrate metabolism; Cucumber; Hormones; Leaf anatomy; NaCl stress; Putrescine</t>
  </si>
  <si>
    <t>HIGHER-PLANTS; CHLOROPHYLL FLUORESCENCE; ACID INVERTASE; GAS-EXCHANGE; GROWTH; POLYAMINES; LEAVES; PHOTOSYNTHESIS; SEEDLINGS; HORMONES</t>
  </si>
  <si>
    <t>[Yuan, Yinghui; Zhong, Min; Shu, Sheng; Du, Nanshan; He, Lizhong; Yuan, Lingyun; Sun, Jin; Guo, Shirong] Nanjing Agr Univ, Key Lab Southern Vegetable Crop Genet Improvement, Minist Agr, Coll Hort, Nanjing 210095, Jiangsu, Peoples R China</t>
  </si>
  <si>
    <t>Guo, SR (reprint author), Nanjing Agr Univ, Key Lab Southern Vegetable Crop Genet Improvement, Minist Agr, Coll Hort, Nanjing 210095, Jiangsu, Peoples R China.</t>
  </si>
  <si>
    <t>National Natural Science Foundation of China [31471869, 31401919, 31272209]; National Sci-Tech Support Program of China [2013BAD20B05]; China Agriculture Research System [CARS-25-C-03]; Priority Academic Program Development of Jiangsu Higher Education Institutions (PAPD); Research Fund for the Doctoral Program of Higher Education [20130097120015]</t>
  </si>
  <si>
    <t>This work was financially supported by the National Natural Science Foundation of China (Nos. 31471869, 31401919 and 31272209), the National Sci-Tech Support Program of China (2013BAD20B05), the China Agriculture Research System (CARS-25-C-03), the Priority Academic Program Development of Jiangsu Higher Education Institutions (PAPD), and sponsored by the Research Fund for the Doctoral Program of Higher Education (20130097120015).</t>
  </si>
  <si>
    <t>0721-7595</t>
  </si>
  <si>
    <t>1435-8107</t>
  </si>
  <si>
    <t>J PLANT GROWTH REGUL</t>
  </si>
  <si>
    <t>J. Plant Growth Regul.</t>
  </si>
  <si>
    <t>10.1007/s00344-015-9480-2</t>
  </si>
  <si>
    <t>CQ8LV</t>
  </si>
  <si>
    <t>WOS:000360860200001</t>
  </si>
  <si>
    <t>Jia, XL; Wang, GL; Wang, F; Li, Y; Xu, ZS; Xiong, AS</t>
  </si>
  <si>
    <t>Jia, Xiao-Ling; Wang, Guang-Long; Wang, Feng; Li, Yan; Xu, Zhi-Sheng; Xiong, Ai-Sheng</t>
  </si>
  <si>
    <t>Anatomic Structure and Expression Profiles of Related Genes: Novel Insights into Leaf Development in Celery</t>
  </si>
  <si>
    <t>Celery; Leaf; Growth and development; Anatomic structure; Gene expression profiles</t>
  </si>
  <si>
    <t>IN-SITU HYBRIDIZATION; ORGAN SIZE; ARABIDOPSIS-THALIANA; MAIZE LEAF; PETIOLE LENGTH; PLANT-GROWTH; SMALL RNAS; EVOLUTION; STRESS; RICE</t>
  </si>
  <si>
    <t>[Jia, Xiao-Ling; Wang, Guang-Long; Wang, Feng; Li, Yan; Xu, Zhi-Sheng; Xiong, Ai-Sheng] Nanjing Agr Univ, State Key Lab Crop Genet &amp; Germplasm Enhancement, Coll Hort, Nanjing 210095, Jiangsu, Peoples R China</t>
  </si>
  <si>
    <t>Xiong, AS (reprint author), Nanjing Agr Univ, State Key Lab Crop Genet &amp; Germplasm Enhancement, Coll Hort, Nanjing 210095, Jiangsu, Peoples R China.</t>
  </si>
  <si>
    <t>National Natural Science Foundation of China [31272175]; New Century Excellent Talents in University [NCET-11-0670]; Jiangsu Natural Science Foundation [BK20130027]; Priority Academic Program Development of Jiangsu Higher Education Institutions</t>
  </si>
  <si>
    <t>The research was supported by the National Natural Science Foundation of China (31272175); New Century Excellent Talents in University (NCET-11-0670); Jiangsu Natural Science Foundation (BK20130027); Priority Academic Program Development of Jiangsu Higher Education Institutions.</t>
  </si>
  <si>
    <t>10.1007/s00344-015-9487-8</t>
  </si>
  <si>
    <t>WOS:000360860200007</t>
  </si>
  <si>
    <t>Meng, L; Song, WJ; Liu, SJ; Dong, JX; Zhang, YL; Wang, CD; Xu, YM; Wang, SS</t>
  </si>
  <si>
    <t>Meng, Lin; Song, Wenjing; Liu, Shangjun; Dong, Jianxin; Zhang, Yali; Wang, Chengdong; Xu, Yimin; Wang, Shusheng</t>
  </si>
  <si>
    <t>Light Quality Regulates Lateral Root Development in Tobacco Seedlings by Shifting Auxin Distributions</t>
  </si>
  <si>
    <t>Auxin; Lateral root; Light quality; Nicotiana tabacum L.; Tobacco</t>
  </si>
  <si>
    <t>BLUE-LIGHT; ARABIDOPSIS DEVELOPMENT; DISTINCT FUNCTIONS; EMITTING-DIODES; IN-VITRO; GROWTH; PLANT; TRANSPORT; SUPPRESSION; ELONGATION</t>
  </si>
  <si>
    <t>[Meng, Lin; Song, Wenjing; Dong, Jianxin; Wang, Chengdong; Xu, Yimin; Wang, Shusheng] Chinese Acad Agr Sci, Tobacco Res Inst, Minist Agr, Key Lab Tobacco Biol &amp; Proc, Qingdao 266101, Peoples R China; [Meng, Lin] Chinese Acad Agr Sci, Grad Sch, Beijing 100081, Peoples R China; [Liu, Shangjun; Zhang, Yali] Nanjing Agr Univ, Minist Agr, Key Lab Plant Nutr &amp; Fertilizat Low Middle Reache, State Key Lab Crop Genet &amp; Germplasm Enhancement, Nanjing, Jiangsu, Peoples R China</t>
  </si>
  <si>
    <t>Xu, YM (reprint author), Chinese Acad Agr Sci, Tobacco Res Inst, Minist Agr, Key Lab Tobacco Biol &amp; Proc, Qingdao 266101, Peoples R China.</t>
  </si>
  <si>
    <t>mlbio@126.com; songwenjing@caas.cn; 2013803166@njau.edu.cn; dongjianxin@caas.cn; ylzhang@njau.edu.cn; wangchengdong198@163.com; xuyimin@caas.cn; wangshusheng886@sohu.com</t>
  </si>
  <si>
    <t>National Nature Science Foundation of China; ecological basis research project [TS-02-20110012]</t>
  </si>
  <si>
    <t>Wild-type (cv. SR1) and DR5::GUS transgenic tobacco seeds were kindly provided by Professor Alice Y. Cheung (University of Massachusetts, USA) and Tao Lizhen (South China agricultural university, China). This work was funded by the National Nature Science Foundation of China and the ecological basis research project (No. TS-02-20110012).</t>
  </si>
  <si>
    <t>10.1007/s00344-015-9491-z</t>
  </si>
  <si>
    <t>WOS:000360860200011</t>
  </si>
  <si>
    <t>Zhang, Z; Chen, ZH; Hou, YP; Duan, YB; Wang, JX; Zhou, MG; Chen, CJ</t>
  </si>
  <si>
    <t>Zhang, Zhen; Chen, Zihao; Hou, Yiping; Duan, Yabing; Wang, Jianxin; Zhou, Mingguo; Chen, Changjun</t>
  </si>
  <si>
    <t>PIRA-PCR for Detection of Fusarium fujikuroi Genotypes with Carbendazim-Resistance Alleles</t>
  </si>
  <si>
    <t>INTRODUCED RESTRICTION ANALYSIS; POLYMERASE-CHAIN-REACTION; BENZIMIDAZOLE FUNGICIDES; MUTATIONS; GENE; CALIFORNIA; MONILIFORME; MYCOTOXINS; RICE</t>
  </si>
  <si>
    <t>[Zhang, Zhen] Nanjing Agr Univ, Key Lab Integrated Management Crop Dis &amp; Pests, Nanjing, Jiangsu, Peoples R China; Nanjing Agr Univ, Key Lab Pesticides, Nanjing, Jiangsu, Peoples R China</t>
  </si>
  <si>
    <t>Zhang, Z (reprint author), Nanjing Agr Univ, Key Lab Integrated Management Crop Dis &amp; Pests, Nanjing, Jiangsu, Peoples R China.</t>
  </si>
  <si>
    <t>2013102118@njau.edu.cn; changjun-chen@njau.edu.cn</t>
  </si>
  <si>
    <t>National Natural Science Foundation of China [31171880, 31201543]; Special Fund for Agro-scientific Research in the Public Interest [201303025, 201303023]; National High Technology Research and Development Program of China [2012AA101502]</t>
  </si>
  <si>
    <t>This work was supported by grants from the National Natural Science Foundation of China (numbers 31171880 and 31201543), Special Fund for Agro-scientific Research in the Public Interest (numbers 201303025 and 201303023), and the National High Technology Research and Development Program of China (number 2012AA101502).</t>
  </si>
  <si>
    <t>10.1094/PDIS-01-15-0009-RE</t>
  </si>
  <si>
    <t>CQ8OB</t>
  </si>
  <si>
    <t>WOS:000360866600007</t>
  </si>
  <si>
    <t>Wang, L; ZengJ, HQ; Song, J; Feng, SJ; Yang, ZM</t>
  </si>
  <si>
    <t>Wang, Lei; ZengJ, Hou Qing; Song, Jun; Feng, Sheng Jun; Yang, Zhi Min</t>
  </si>
  <si>
    <t>miRNA778 and SUVH6 are involved in phosphate homeostasis in Arabidopsis</t>
  </si>
  <si>
    <t>MicroRNA778; SUVH6; Phosphate homeostasis; Chromatin remodeling</t>
  </si>
  <si>
    <t>NITROGEN LIMITATION ADAPTATION; TRANSCRIPTION FACTOR; HISTONE METHYLTRANSFERASE; PHOSPHORUS STARVATION; ROOT DEVELOPMENT; DNA METHYLATION; NUTRIENT STRESS; GENE-EXPRESSION; H3 LYSINE-9; SMALL RNAS</t>
  </si>
  <si>
    <t>[Wang, Lei; ZengJ, Hou Qing; Song, Jun; Feng, Sheng Jun; Yang, Zhi Min] Nanjing Agr Univ, Dept Biochem &amp; Mol Biol, Coll Life Sci, Nanjing 210095, Jiangsu, Peoples R China; [ZengJ, Hou Qing] Hangzhou Normal Univ, Coll Life &amp; Environm Sci, Hangzhou 310036, Zhejiang, Peoples R China</t>
  </si>
  <si>
    <t>Yang, ZM (reprint author), Nanjing Agr Univ, Dept Biochem &amp; Mol Biol, Coll Life Sci, Nanjing 210095, Jiangsu, Peoples R China.</t>
  </si>
  <si>
    <t>Zeng, Houqing/D-7141-2012</t>
  </si>
  <si>
    <t>Zeng, Houqing/0000-0002-2609-5488</t>
  </si>
  <si>
    <t>10.1016/j.plantsci.2015.06.020</t>
  </si>
  <si>
    <t>CQ3NY</t>
  </si>
  <si>
    <t>WOS:000360510500026</t>
  </si>
  <si>
    <t>Liu, ZQ; Guo, J; Sun, HL; Huang, YP; Zhao, RQ; Yang, XJ</t>
  </si>
  <si>
    <t>Liu, Zhiqing; Guo, Jun; Sun, Hailin; Huang, Yanping; Zhao, Ruqian; Yang, Xiaojing</t>
  </si>
  <si>
    <t>alpha-Lipoic acid attenuates LPS-induced liver injury by improving mitochondrial function in association with GR mitochondrial DNA occupancy</t>
  </si>
  <si>
    <t>LA; LPS; Liver-protective; Mitochondria; Mice</t>
  </si>
  <si>
    <t>GLUCOCORTICOID-RECEPTOR; MAMMALIAN MITOCHONDRIA; OXIDATIVE STRESS; TRANSCRIPTIONAL REGULATION; MEMBRANE PERMEABILIZATION; CELL-DEATH; METABOLISM; NUCLEAR; SIRT3; LIPOPOLYSACCHARIDE</t>
  </si>
  <si>
    <t>[Liu, Zhiqing; Guo, Jun; Sun, Hailin; Huang, Yanping; Zhao, Ruqian; Yang, Xiaojing] Nanjing Agr Univ, Key Lab Anim Physiol &amp; Biochem, Nanjing 210095, Jiangsu, Peoples R China</t>
  </si>
  <si>
    <t>National Basic Science Research Program (973 program) of China [2015CB150300]; Special Fund for Agro-scientific Research in the Public Interest [201003011]; Program for New Century Excellent Talents in University [NCET-12-0889]; Priority Academic Program Development of Jiangsu Higher Education Institutions</t>
  </si>
  <si>
    <t>This study was supported by the National Basic Science Research Program (973 program) of China (2015CB150300), the Special Fund for Agro-scientific Research in the Public Interest (201003011), the Program for New Century Excellent Talents in University (NCET-12-0889), and the Priority Academic Program Development of Jiangsu Higher Education Institutions.</t>
  </si>
  <si>
    <t>10.1016/j.biochi.2015.06.023</t>
  </si>
  <si>
    <t>CP9ZC</t>
  </si>
  <si>
    <t>WOS:000360253400007</t>
  </si>
  <si>
    <t>Song, XK; Huang, XM; Yan, RF; Xu, LX; Li, XR</t>
  </si>
  <si>
    <t>Song, Xiaokai; Huang, Xinmei; Yan, Ruofeng; Xu, Lixin; Li, Xiangrui</t>
  </si>
  <si>
    <t>Efficacy of chimeric DNA vaccines encoding Eimeria tenella 5401 and chicken IFN-gamma or IL-2 against coccidiosis in chickens</t>
  </si>
  <si>
    <t>Eimeria tenella; 5401; DNA vaccine; Recombinant protein</t>
  </si>
  <si>
    <t>INTERFERON-GAMMA; INFECTION; IMMUNIZATION; STRATEGIES; CHALLENGE; CYTOKINES; ANTIGEN; PROTEIN</t>
  </si>
  <si>
    <t>[Song, Xiaokai; Huang, Xinmei; Yan, Ruofeng; Xu, Lixin; Li, Xiangrui] Nanjing Agr Univ, Coll Vet Med, Nanjing 210095, Jiangsu, Peoples R China; [Huang, Xinmei] Jiangsu Acad Agr Sci, Inst Vet Med, Nanjing 210014, Jiangsu, Peoples R China</t>
  </si>
  <si>
    <t>National Natural Science Foundation of China [31372428, 31201896]; Priority Academic Program Development of Jiangsu Higher Education Institutions (PAPD)</t>
  </si>
  <si>
    <t>This work was supported by the National Natural Science Foundation of China (31372428, 31201896) and a project funded by the Priority Academic Program Development of Jiangsu Higher Education Institutions (PAPD). The authors would like to thank Dr. Dalgaard TS (Dept. of Animal Science, Aarhus University, Denmark) for her careful polishing with the manuscript.</t>
  </si>
  <si>
    <t>10.1016/j.exppara.2015.05.003</t>
  </si>
  <si>
    <t>CQ0YB</t>
  </si>
  <si>
    <t>WOS:000360323400003</t>
  </si>
  <si>
    <t>Guo, WC; Fu, KY; Yang, S; Li, XX; Li, GQ</t>
  </si>
  <si>
    <t>Guo, Wen-Chao; Fu, Kai-Yun; Yang, Shuai; Li, Xiao-Xu; Li, Guo-Qing</t>
  </si>
  <si>
    <t>Instar-dependent systemic RNA interference response in Leptinotarsa decemlineata larvae</t>
  </si>
  <si>
    <t>Leptinotarsa decemlineata; RNA interference efficiency; Dicer; Argonaute</t>
  </si>
  <si>
    <t>DOUBLE-STRANDED-RNA; COLORADO POTATO BEETLE; BACILLUS-THURINGIENSIS CRY1CA; SPODOPTERA-EXIGUA; BOMBYX-MORI; SCHISTOCERCA-GREGARIA; ACYRTHOSIPHON-PISUM; HEMIPTERAN INSECT; DISTINCT ROLES; DESERT LOCUST</t>
  </si>
  <si>
    <t>[Guo, Wen-Chao; Fu, Kai-Yun; Li, Guo-Qing] Nanjing Agr Univ, Coll Plant Protect, Educ Minist, Key Lab Integrated Management Crop Dis &amp; Pests, Nanjing 210095, Jiangsu, Peoples R China; [Guo, Wen-Chao; Yang, Shuai; Li, Xiao-Xu] Xinjiang Acad Agr Sci, Dept Plant Protect, Urumqi 830091, Peoples R China</t>
  </si>
  <si>
    <t>National Natural Science Foundation of China [31272047, 31360442]; Nationally Special Fund of China for agri-scientific research in the public interest [201103026]; Science and Technology Project of Xinjiang Uygur Autonomous Region [2013911091]; Fundamental Research Funds for the Central Universities [KYTZ201403]</t>
  </si>
  <si>
    <t>This research was supported by the National Natural Science Foundation of China (31272047 and 31360442), a Nationally Special Fund of China for agri-scientific research in the public interest (201103026), a Science and Technology Project of Xinjiang Uygur Autonomous Region (2013911091), and the Fundamental Research Funds for the Central Universities (KYTZ201403).</t>
  </si>
  <si>
    <t>10.1016/j.pestbp.2015.03.006</t>
  </si>
  <si>
    <t>CP4VN</t>
  </si>
  <si>
    <t>WOS:000359880800009</t>
  </si>
  <si>
    <t>He, P; Zhang, YN; Yang, K; Li, ZQ; Dong, SL</t>
  </si>
  <si>
    <t>He, Peng; Zhang, Ya-Nan; Yang, Ke; Li, Zhao-Qun; Dong, Shuang-Lin</t>
  </si>
  <si>
    <t>An antenna-biased carboxylesterase is specifically active to plant volatiles in Spodoptera exigua</t>
  </si>
  <si>
    <t>carboxylesterase; Spodoptera exigua; antennae-enriched expression, general; odorant-degrading enzyme; kinetic parameters</t>
  </si>
  <si>
    <t>PHEROMONE-DEGRADING ENZYME; BEET ARMYWORM; SEX-PHEROMONES; HUBNER LEPIDOPTERA; BINDING-PROTEINS; HOST PLANTS; BOMBYX-MORI; MOTH; NOCTUIDAE; FEMALE</t>
  </si>
  <si>
    <t>[He, Peng; Zhang, Ya-Nan; Yang, Ke; Li, Zhao-Qun; Dong, Shuang-Lin] Nanjing Agr Univ, Educ Minist, Coll Plant Protect, Key Lab Integrated Management Crop Dis &amp; Pests, Nanjing 210095, Jiangsu, Peoples R China; [He, Peng] Guizhou Univ, Minist Educ, State Key Lab Breeding Base Green Pesticide &amp; Agr, Key Lab Green Pesticide &amp; Agr Bioengn, Guiyang 550025, Peoples R China; [Zhang, Ya-Nan] Huaibei Normal Univ, Coll Life Sci, Huaibei 235000, Peoples R China</t>
  </si>
  <si>
    <t>Dong, SL (reprint author), Nanjing Agr Univ, Educ Minist, Coll Plant Protect, Key Lab Integrated Management Crop Dis &amp; Pests, Nanjing 210095, Jiangsu, Peoples R China.</t>
  </si>
  <si>
    <t>sldong@njau.edu.cn</t>
  </si>
  <si>
    <t>National Natural Science Foundation [30770278, 31401750]; Innovation Program for Graduate Students in Jiangsu Province, China [CXZZ11_0673]</t>
  </si>
  <si>
    <t>We thank Nai-Yong Liu and Zhan-Feng Ye (Nanjing Agricultural University, China) for help with EAG experiments, and Dr. Yan Chen (Guiyang Medical College, China) for critiquing an earlier version of the manuscript. This work was supported by the National Natural Science Foundation (30770278 and 31401750), the Innovation Program for Graduate Students in Jiangsu Province (CXZZ11_0673), China.</t>
  </si>
  <si>
    <t>10.1016/j.pestbp.2015.03.009</t>
  </si>
  <si>
    <t>WOS:000359880800012</t>
  </si>
  <si>
    <t>Jiang, YJ; Sun, B; Li, HX; Liu, MQ; Chen, LJ; Zhou, S</t>
  </si>
  <si>
    <t>Jiang, Yuji; Sun, Bo; Li, Huixin; Liu, Manqiang; Chen, Lijun; Zhou, Sai</t>
  </si>
  <si>
    <t>Aggregate-related changes in network patterns of nematodes and ammonia oxidizers in an acidic soil</t>
  </si>
  <si>
    <t>Ecological network; Nematodes; Ammonia oxidizers; Aggregate fractions; Potential nitrification activity</t>
  </si>
  <si>
    <t>COMMUNITY STRUCTURE; ORGANIC-MATTER; FUNCTIONAL-ORGANIZATION; MICROBIAL COMMUNITIES; ASSOCIATION NETWORKS; AGRICULTURAL SOIL; TILLAGE SYSTEMS; BACTERIAL; ARCHAEA; DYNAMICS</t>
  </si>
  <si>
    <t>[Jiang, Yuji; Sun, Bo; Chen, Lijun; Zhou, Sai] Chinese Acad Sci, Inst Soil Sci, State Key Lab Soil &amp; Sustainable Agr, Nanjing 210008, Peoples R China; [Li, Huixin; Liu, Manqiang] Nanjing Agr Univ, Coll Resources &amp; Environm Sci, Nanjing 210095, Jiangsu, Peoples R China; [Chen, Lijun; Zhou, Sai] Chinese Acad Sci, Grad Univ, Beijing 100049, Peoples R China</t>
  </si>
  <si>
    <t>Sun, B (reprint author), Chinese Acad Sci, Inst Soil Sci, State Key Lab Soil &amp; Sustainable Agr, 71 East Beijing Rd, Nanjing 210008, Peoples R China.</t>
  </si>
  <si>
    <t>bsun@issas.ac.cn</t>
  </si>
  <si>
    <t>Strategic Priority Research Program (B) of the Chinese Academy of Sciences [XDB15030201]; National Basic Research Program of China [2014CB441003]; National Natural Science Foundation of China [41201240]</t>
  </si>
  <si>
    <t>This research is supported by grants from the Strategic Priority Research Program (B) of the Chinese Academy of Sciences (XDB15030201), National Basic Research Program of China (2014CB441003) and National Natural Science Foundation of China (41201240). We give appreciation to Jin Chen and Chenglong Ye for their assistance in the field experiment and nematode identification.</t>
  </si>
  <si>
    <t>10.1016/j.soilbio.2015.05.013</t>
  </si>
  <si>
    <t>CP4VL</t>
  </si>
  <si>
    <t>WOS:000359880600013</t>
  </si>
  <si>
    <t>Liu, T; Guo, R; Ran, W; Whalen, JK; Li, HX</t>
  </si>
  <si>
    <t>Liu, Ting; Guo, Rui; Ran, Wei; Whalen, Joann K.; Li, Huixin</t>
  </si>
  <si>
    <t>Body size is a sensitive trait-based indicator of soil nematode community response to fertilization in rice and wheat agroecosystems</t>
  </si>
  <si>
    <t>Community-weighted mean of body size; Paddy-upland rotation; Soil nutrient; Enrichment index</t>
  </si>
  <si>
    <t>LONG-TERM APPLICATION; FUNCTIONAL DIVERSITY; FOOD-WEB; ENVIRONMENTAL-CHANGE; MATURITY INDEX; ORGANIC MANURE; MANAGEMENT; NITROGEN; CHINA; PHOSPHORUS</t>
  </si>
  <si>
    <t>[Liu, Ting; Guo, Rui; Ran, Wei; Li, Huixin] Nanjing Agr Univ, Coll Resources &amp; Environm Sci, Nanjing 210095, Jiangsu, Peoples R China; [Liu, Ting; Whalen, Joann K.] McGill Univ, Dept Nat Resource Sci, Montreal, PQ H9X 3V9, Canada</t>
  </si>
  <si>
    <t>Thank you to Ben Thomas for helpful editorial correlation on an early draft of the manuscript. We thank the Soil and Fertilizer Technical Guidance Station of Jintan City for managing the field experiment. This research was funded by Special Fund for Agro-scientific Research in the Public Interest of China (201103004) and Priority Academic Program Development of Jiangsu Higher Education Institutions (PAPD). Our work also received financial support from the China Scholarship Council (CSC).</t>
  </si>
  <si>
    <t>10.1016/j.soilbio.2015.05.027</t>
  </si>
  <si>
    <t>WOS:000359880600031</t>
  </si>
  <si>
    <t>Ren, J; Sang, Y; Ni, JJ; Tao, J; Lu, J; Zhao, MW; Yao, YF</t>
  </si>
  <si>
    <t>Ren, Jie; Sang, Yu; Ni, Jinjing; Tao, Jing; Lu, Jie; Zhao, Mingwen; Yao, Yu-Feng</t>
  </si>
  <si>
    <t>Acetylation Regulates Survival of Salmonella enterica Serovar Typhimurium under Acid Stress</t>
  </si>
  <si>
    <t>PH-DEPENDENT EXPRESSION; ESCHERICHIA-COLI; LYSINE ACETYLATION; COA SYNTHETASE; RNA-SEQ; PROTEIN; BACTERIA; METABOLISM; CATABOLISM; SECRETION</t>
  </si>
  <si>
    <t>[Ren, Jie; Sang, Yu; Ni, Jinjing; Tao, Jing; Yao, Yu-Feng] Shanghai Jiao Tong Univ, Sch Med, Inst Med Sci, Lab Bacterial Pathogenesis,Dept Microbiol &amp; Immun, Shanghai 200030, Peoples R China; [Lu, Jie] Shanghai Jiao Tong Univ, Sch Med, Rui Jin Hosp, Dept Infect Dis, Shanghai 200030, Peoples R China; [Zhao, Mingwen] Nanjing Agr Univ, Coll Life Sci, Key Lab Microbiol Engn Agr Environm, Minist Agr, Nanjing, Jiangsu, Peoples R China</t>
  </si>
  <si>
    <t>Zhao, MW (reprint author), Nanjing Agr Univ, Coll Life Sci, Key Lab Microbiol Engn Agr Environm, Minist Agr, Nanjing, Jiangsu, Peoples R China.</t>
  </si>
  <si>
    <t>mwzhao@njau.edu.cn; yfyao@sjtu.edu.cn</t>
  </si>
  <si>
    <t>State Key Development Programs for Basic Research of China (973 Program) [2015CB554203]; National Natural Science Foundation of China [31270173, 31070114]; Program for Professor of Special Appointment (Eastern Scholar) at the Shanghai Institutions of Higher Learning</t>
  </si>
  <si>
    <t>This work was supported by grants from the State Key Development Programs for Basic Research of China (973 Program no. 2015CB554203), the National Natural Science Foundation of China (no. 31270173, no. 31070114), and the Program for Professor of Special Appointment (Eastern Scholar) at the Shanghai Institutions of Higher Learning.</t>
  </si>
  <si>
    <t>10.1128/AEM.01009-15</t>
  </si>
  <si>
    <t>CO6HY</t>
  </si>
  <si>
    <t>WOS:000359259000003</t>
  </si>
  <si>
    <t>Yang, Y; Wu, HJ; Lin, L; Zhu, QQ; Borriss, R; Gao, XW</t>
  </si>
  <si>
    <t>Yang, Yang; Wu, Hui-Jun; Lin, Ling; Zhu, Qing-qing; Borriss, Rainer; Gao, Xue-Wen</t>
  </si>
  <si>
    <t>A plasmid-born Rap-Phr system regulates surfactin production, sporulation and genetic competence in the heterologous host, Bacillus subtilis OKB105</t>
  </si>
  <si>
    <t>Rap-Phr system; Bacillus subtilis; Sporulation; Surfactin; Genetic competence</t>
  </si>
  <si>
    <t>SRFA OPERON; PHOSPHATASE; COMA; DEGU; IDENTIFICATION; DEGRADATION; INHIBITORS; SEPARATION; EXPRESSION; PROTEASES</t>
  </si>
  <si>
    <t>[Yang, Yang; Wu, Hui-Jun; Lin, Ling; Zhu, Qing-qing; Gao, Xue-Wen] Nanjing Agr Univ, Coll Plant Protect, Dept Plant Pathol, Nanjing 210095, Jiangsu, Peoples R China; [Yang, Yang; Wu, Hui-Jun; Lin, Ling; Zhu, Qing-qing; Gao, Xue-Wen] Minist Agr, Key Lab Monitoring &amp; Management Crop Dis &amp; Pest I, Nanjing 210095, Jiangsu, Peoples R China; [Borriss, Rainer] ABiTEP GmbH, Berlin, Germany</t>
  </si>
  <si>
    <t>Gao, XW (reprint author), Nanjing Agr Univ, Coll Plant Protect, Dept Plant Pathol, Nanjing 210095, Jiangsu, Peoples R China.</t>
  </si>
  <si>
    <t>gaoxw@njau.edu.cn</t>
  </si>
  <si>
    <t>Agro-scientific Research in the Public Interest [20130315]; Special Fund for the Fundamental Research Funds for the Central Universities [KYZ201404]; National Natural Science Foundation of China [31100056, 31471811]; Doctoral Fund of Ministry of Education of China [20100097120011]; National High-tech R&amp;D Program of China [2012AA101504]</t>
  </si>
  <si>
    <t>This work was supported by grants from the Agro-scientific Research in the Public Interest (20130315), the Special Fund for the Fundamental Research Funds for the Central Universities (KYZ201404), the National Natural Science Foundation of China (31100056, 31471811), the Doctoral Fund of Ministry of Education of China (20100097120011), and the National High-tech R&amp;D Program of China (2012AA101504).</t>
  </si>
  <si>
    <t>10.1007/s00253-015-6604-3</t>
  </si>
  <si>
    <t>CP2WY</t>
  </si>
  <si>
    <t>WOS:000359739600024</t>
  </si>
  <si>
    <t>Cao, X; Jiang, FL; Wang, X; Zang, YW; Wu, Z</t>
  </si>
  <si>
    <t>Cao, Xue; Jiang, Fangling; Wang, Xu; Zang, Yuwen; Wu, Zhen</t>
  </si>
  <si>
    <t>Comprehensive evaluation and screening for chilling-tolerance in tomato lines at the seedling stage</t>
  </si>
  <si>
    <t>Tomato; Chilling tolerance; Principal component analysis; Subordinate function analysis; Cluster analysis; Comprehensive evaluation</t>
  </si>
  <si>
    <t>CHLOROPHYLL FLUORESCENCE; LOW-TEMPERATURE; ELECTROLYTE LEAKAGE; SUBSEQUENT RECOVERY; HYDROGEN-PEROXIDE; SALT STRESS; COLD STRESS; PHOTOSYNTHESIS; LEAVES; PHOTOINHIBITION</t>
  </si>
  <si>
    <t>[Cao, Xue; Jiang, Fangling; Wang, Xu; Zang, Yuwen; Wu, Zhen] Nanjing Agr Univ, Coll Hort, Key Lab Hort Plant Biol &amp; Germplasm Innovat E Chi, Minist Agr, Nanjing 210095, Jiangsu, Peoples R China</t>
  </si>
  <si>
    <t>Wu, Z (reprint author), Nanjing Agr Univ, Coll Hort, Key Lab Hort Plant Biol &amp; Germplasm Innovat E Chi, Minist Agr, Nanjing 210095, Jiangsu, Peoples R China.</t>
  </si>
  <si>
    <t>wzh@njau.edu.cn</t>
  </si>
  <si>
    <t>Priority Academic Program Development of Jiangsu Higher Education Institutions (PAPD); Research Innovation Program for College Graduates of Jiangsu Province [CXZZ12-0285]</t>
  </si>
  <si>
    <t>This work was supported by Grants from the Priority Academic Program Development of Jiangsu Higher Education Institutions (PAPD), and the Research Innovation Program for College Graduates of Jiangsu Province (CXZZ12-0285).</t>
  </si>
  <si>
    <t>10.1007/s10681-015-1433-0</t>
  </si>
  <si>
    <t>CO4MP</t>
  </si>
  <si>
    <t>WOS:000359135200020</t>
  </si>
  <si>
    <t>Liu, GZ; Mei, HX; Wang, S; Li, XH; Zhu, XF; Zhang, TZ</t>
  </si>
  <si>
    <t>Liu, Guizhen; Mei, Hongxian; Wang, Sen; Li, Xinghe; Zhu, Xiefei; Zhang, Tianzhen</t>
  </si>
  <si>
    <t>Association mapping of seed oil and protein contents in upland cotton</t>
  </si>
  <si>
    <t>Upland cotton; Seed oil; Seed protein; SSR; Association mapping</t>
  </si>
  <si>
    <t>FIBER QUALITY TRAITS; GOSSYPIUM-HIRSUTUM-L; QTL ANALYSIS; POPULATION; GERMPLASM; LINKAGE; L.; GENOME; IDENTIFICATION; ENVIRONMENTS</t>
  </si>
  <si>
    <t>[Liu, Guizhen; Wang, Sen; Li, Xinghe; Zhu, Xiefei; Zhang, Tianzhen] Nanjing Agr Univ, MOE Hybrid Cotton R&amp;D Engn Res Ctr, Natl Key Lab Crop Genet &amp; Germplasm Enhancement, Nanjing 210095, Jiangsu, Peoples R China; [Mei, Hongxian] Henan Acad Agr Sci, Sesame Res Ctr, Zhengzhou 450002, Peoples R China</t>
  </si>
  <si>
    <t>Major State Basic Research Development Program of China (973 Program) [2011CB109300]; National High Technology Research and Development Program of China (863 Program) [2011AA10A102]; Priority Academic Program Development of Jiangsu Higher Education Institutions; 111 program</t>
  </si>
  <si>
    <t>This work was financially supported in part by grants from the Major State Basic Research Development Program of China (973 Program) (2011CB109300), the National High Technology Research and Development Program of China (863 Program) (2011AA10A102) and the Priority Academic Program Development of Jiangsu Higher Education Institutions and 111 program.</t>
  </si>
  <si>
    <t>10.1007/s10681-015-1450-z</t>
  </si>
  <si>
    <t>WOS:000359135200025</t>
  </si>
  <si>
    <t>Liu, XJ; Pan, SF; Li, X; Sun, QW; Yang, XJ; Zhao, RQ</t>
  </si>
  <si>
    <t>Liu, Xiujuan; Pan, Shifeng; Li, Xiao; Sun, Qinwei; Yang, Xiaojing; Zhao, Ruqian</t>
  </si>
  <si>
    <t>Maternal low-protein diet affects myostatin signaling and protein synthesis in skeletal muscle of offspring piglets at weaning stage</t>
  </si>
  <si>
    <t>Low-protein diet; Myostatin; Protein synthesis; Skeletal muscle; Meishan pigs</t>
  </si>
  <si>
    <t>AMINO-ACIDS; LEUCINE SUPPLEMENTATION; TRANSLATION INITIATION; GENE-EXPRESSION; NEONATAL PIGS; PROMOTER REGION; RESTRICTION; GROWTH; KINASE; ACTIVATION</t>
  </si>
  <si>
    <t>[Liu, Xiujuan; Pan, Shifeng; Li, Xiao; Sun, Qinwei; Yang, Xiaojing; Zhao, Ruqian] Nanjing Agr Univ, Minist Agr, Key Lab Anim Physiol &amp; Biochem, Nanjing 210095, Jiangsu, Peoples R China; [Liu, Xiujuan] Nanjing Inst Phys Educ, Dept Sports Hlth Sci, Nanjing 210014, Jiangsu, Peoples R China</t>
  </si>
  <si>
    <t>Zhao, RQ (reprint author), Nanjing Agr Univ, Minist Agr, Key Lab Anim Physiol &amp; Biochem, Nanjing 210095, Jiangsu, Peoples R China.</t>
  </si>
  <si>
    <t>National Basic Research Program of China [2012CB124703, 2004CB117505]; Major National Science and Technology Program [2009ZX08009-138B]; Special Fund for Agro-scientific Research in the Public Interest [201003011]; Priority Academic Program Development of Jiangsu Higher Education Institutions</t>
  </si>
  <si>
    <t>This work was supported by the National Basic Research Program of China (2012CB124703, 2004CB117505), the Major National Science and Technology Program (2009ZX08009-138B), the Special Fund for Agro-scientific Research in the Public Interest (201003011), and the Priority Academic Program Development of Jiangsu Higher Education Institutions.</t>
  </si>
  <si>
    <t>10.1007/s00394-014-0773-1</t>
  </si>
  <si>
    <t>CP3ZJ</t>
  </si>
  <si>
    <t>WOS:000359821400010</t>
  </si>
  <si>
    <t>Jiang, FW; An, CX; Bao, YL; Zhao, XF; Jernigan, RL; Lithio, A; Nettleton, D; Li, L; Wurtele, ES; Nolan, LK; Lu, CP; Li, GW</t>
  </si>
  <si>
    <t>Jiang, Fengwei; An, Chunxia; Bao, Yinli; Zhao, Xuefeng; Jernigan, Robert L.; Lithio, Andrew; Nettleton, Dan; Li, Ling; Wurtele, Eve Syrkin; Nolan, Lisa K.; Lu, Chengping; Li, Ganwu</t>
  </si>
  <si>
    <t>ArcA Controls Metabolism, Chemotaxis, and Motility Contributing to the Pathogenicity of Avian Pathogenic Escherichia coli</t>
  </si>
  <si>
    <t>GENE-EXPRESSION; REGULATORY SYSTEM; IN-VIVO; VIRULENCE; OXYGEN; FNR; TYPHIMURIUM; ACTIVATION; FLAGELLA; PATHWAYS</t>
  </si>
  <si>
    <t>[Jiang, Fengwei; An, Chunxia; Bao, Yinli; Lu, Chengping; Li, Ganwu] Nanjing Agr Univ, Coll Vet Med, Dept Vet Prevent Med, Nanjing, Jiangsu, Peoples R China; [Nolan, Lisa K.; Li, Ganwu] Iowa State Univ, Coll Vet Med, Dept Vet Diagnost &amp; Prod Anim Med, Ames, IA USA; [Zhao, Xuefeng; Jernigan, Robert L.] Iowa State Univ, Dept Mol Biol Biochem &amp; Biophys, Ames, IA USA; [Lithio, Andrew; Nettleton, Dan] Iowa State Univ, Dept Stat, Ames, IA USA; [Li, Ling; Wurtele, Eve Syrkin] Iowa State Univ, Dept Genet Dev &amp; Cellular Biol, Ames, IA USA; [Wurtele, Eve Syrkin] Iowa State Univ, Ctr Metab Biol, Ames, IA USA</t>
  </si>
  <si>
    <t>Li, GW (reprint author), Nanjing Agr Univ, Coll Vet Med, Dept Vet Prevent Med, Nanjing, Jiangsu, Peoples R China.</t>
  </si>
  <si>
    <t>Natural Science Foundation of China [31470243]; Fundamental Research Funds for the Central Universities</t>
  </si>
  <si>
    <t>This work was funded by the Natural Science Foundation of China (31470243) and the Fundamental Research Funds for the Central Universities. The Center for Metabolic Biology at Iowa State University contributed to funding of data analysis.</t>
  </si>
  <si>
    <t>10.1128/IAI.00312-15</t>
  </si>
  <si>
    <t>CO8QP</t>
  </si>
  <si>
    <t>WOS:000359435600020</t>
  </si>
  <si>
    <t>Xu, JX; Zha, MR; Li, Y; Ding, YF; Chen, L; Ding, CQ; Wang, SH</t>
  </si>
  <si>
    <t>Xu, Junxu; Zha, Manrong; Li, Ye; Ding, Yanfeng; Chen, Lin; Ding, Chengqiang; Wang, Shaohua</t>
  </si>
  <si>
    <t>The interaction between nitrogen availability and auxin, cytokinin, and strigolactone in the control of shoot branching in rice (Oryza sativa L.)</t>
  </si>
  <si>
    <t>Shoot branching; Rice (Oryza sativa L.); Nitrogen; Auxin; Cytokinin; Strigolactone</t>
  </si>
  <si>
    <t>TILLER BUD OUTGROWTH; APICAL DOMINANCE; AXILLARY BUDS; PROTEOMIC APPROACH; ACTS DOWNSTREAM; ARABIDOPSIS; TRANSPORT; PEA; BIOSYNTHESIS; EXPRESSION</t>
  </si>
  <si>
    <t>[Xu, Junxu; Zha, Manrong; Li, Ye; Ding, Yanfeng; Chen, Lin; Ding, Chengqiang; Wang, Shaohua] Nanjing Agr Univ, Agron Coll, Nanjing, Jiangsu, Peoples R China; [Xu, Junxu; Zha, Manrong; Li, Ye; Ding, Yanfeng; Chen, Lin; Ding, Chengqiang; Wang, Shaohua] Minist Agr, Key Lab Crop Physiol &amp; Ecol Southern China, Minist Agr, Nanjing 210095, Jiangsu, Peoples R China; [Ding, Yanfeng; Wang, Shaohua] Jiangsu Collaborat Innovat Ctr Modern Crop Prod, Nanjing 210095, Jiangsu, Peoples R China</t>
  </si>
  <si>
    <t>Wang, SH (reprint author), Nanjing Agr Univ, Agron Coll, Nanjing, Jiangsu, Peoples R China.</t>
  </si>
  <si>
    <t>2012201022@njau.edu.cn; wangsh@njau.edu.cn</t>
  </si>
  <si>
    <t>Ministry of National Science and Technology of China [31371569]; National Natural Science Foundation of China [31071364]; Science and Technology Department of China [2013BAD07B09]; Science and Technology Department of Jiangsu Province [BE2014393]</t>
  </si>
  <si>
    <t>This work was supported by the Ministry of National Science and Technology of China (Project No. 31371569), the National Natural Science Foundation of China (Project No. 31071364), the Science and Technology Department of China (Project No. 2013BAD07B09), and the Science and Technology Department of Jiangsu Province (Project No. BE2014393).</t>
  </si>
  <si>
    <t>10.1007/s00299-015-1815-8</t>
  </si>
  <si>
    <t>CO8TD</t>
  </si>
  <si>
    <t>WOS:000359443500016</t>
  </si>
  <si>
    <t>Li, XN; Cai, J; Liu, FL; Zhou, Q; Dai, TB; Cao, WX; Jiang, D</t>
  </si>
  <si>
    <t>Li, Xiangnan; Cai, Jian; Liu, Fulai; Zhou, Qin; Dai, Tingbo; Cao, Weixing; Jiang, Dong</t>
  </si>
  <si>
    <t>Wheat plants exposed to winter warming are more susceptible to low temperature stress in the spring</t>
  </si>
  <si>
    <t>Winter warming; Cold tolerance; Chloroplasts; Mitochondria; Antioxidant defense; Wheat</t>
  </si>
  <si>
    <t>COLD-ACCLIMATION; 3-ACETYL-5-ISOPROPYLTETRAMIC ACID; ANTIOXIDANT SYSTEM; PHOTOSYSTEM-II; PHOTOSYNTHESIS; LEAVES; CHLOROPLASTS; TOLERANCE; SEEDLINGS; RECOVERY</t>
  </si>
  <si>
    <t>[Li, Xiangnan; Cai, Jian; Zhou, Qin; Dai, Tingbo; Cao, Weixing; Jiang, Dong] Nanjing Agr Univ, Minist Agr, Natl Engn &amp; Technol Ctr Informat Agr, Key Lab Crop Physiol &amp; Ecol Southern China, Nanjing 210095, Jiangsu, Peoples R China; [Li, Xiangnan; Liu, Fulai] Univ Copenhagen, Fac Sci, Dept Plant &amp; Environm Sci, DK-2630 Taastrup, Denmark</t>
  </si>
  <si>
    <t>Jiang, D (reprint author), Nanjing Agr Univ, Minist Agr, Natl Engn &amp; Technol Ctr Informat Agr, Key Lab Crop Physiol &amp; Ecol Southern China, Nanjing 210095, Jiangsu, Peoples R China.</t>
  </si>
  <si>
    <t>Liu, Fulai/D-8357-2013; Li, Xiangnan/I-2365-2014</t>
  </si>
  <si>
    <t>Liu, Fulai/0000-0002-5006-8965; Li, Xiangnan/0000-0003-0417-9151</t>
  </si>
  <si>
    <t>PAPD; National Natural Science Foundation of China [31325020, 31028017, 31000686, 31171484]; Specialized Research Fund for the Doctoral Program of Higher Education [20120097110026]; China Agriculture Research System [CARS-03]</t>
  </si>
  <si>
    <t>This study is supported by projects of PAPD, the National Natural Science Foundation of China (31325020, 31028017, 31000686, 31171484), the Specialized Research Fund for the Doctoral Program of Higher Education (20120097110026), and the China Agriculture Research System (CARS-03).</t>
  </si>
  <si>
    <t>10.1007/s10725-015-0029-y</t>
  </si>
  <si>
    <t>CO7TN</t>
  </si>
  <si>
    <t>WOS:000359364900002</t>
  </si>
  <si>
    <t>Zhang, XN; Zhao, XQ; Wang, ZQ; Shen, WB; Xu, XM</t>
  </si>
  <si>
    <t>Zhang, Xiaonan; Zhao, Xueqiang; Wang, Zuoqiang; Shen, Wenbiao; Xu, Xiaoming</t>
  </si>
  <si>
    <t>Protective effects of hydrogen-rich water on the photosynthetic apparatus of maize seedlings (Zea mays L.) as a result of an increase in antioxidant enzyme activities under high light stress</t>
  </si>
  <si>
    <t>Hydrogen-rich water (HRW); Maize seedlings; High light stress; Antioxidant enzymes</t>
  </si>
  <si>
    <t>[Zhang, Xiaonan; Zhao, Xueqiang; Wang, Zuoqiang; Shen, Wenbiao; Xu, Xiaoming] Nanjing Agr Univ, Coll Life Sci, Nanjing 210095, Jiangsu, Peoples R China</t>
  </si>
  <si>
    <t>Xu, XM (reprint author), Nanjing Agr Univ, Coll Life Sci, Nanjing 210095, Jiangsu, Peoples R China.</t>
  </si>
  <si>
    <t>xuxm@njau.edu.cn</t>
  </si>
  <si>
    <t>10.1007/s10725-015-0033-2</t>
  </si>
  <si>
    <t>WOS:000359364900005</t>
  </si>
  <si>
    <t>Ren, LX; Zhang, N; Wu, P; Huo, HW; Xu, GH; Wu, GP</t>
  </si>
  <si>
    <t>Ren, Lixuan; Zhang, Ning; Wu, Ping; Huo, Hongwei; Xu, Guohua; Wu, Guoping</t>
  </si>
  <si>
    <t>Arbuscular mycorrhizal colonization alleviates Fusarium wilt in watermelon and modulates the composition of root exudates</t>
  </si>
  <si>
    <t>Watermelon wilt disease; Arbuscular mycorrhiza; Root exudates; Phenolic acid; Amino acid; Organic acid</t>
  </si>
  <si>
    <t>SALICYLIC-ACID; TOMATO PLANTS; ESSENTIAL OIL; NITRIC-OXIDE; RHIZOSPHERE; OXYSPORUM; GROWTH; FUNGI; SUPPRESSION; RESISTANCE</t>
  </si>
  <si>
    <t>[Ren, Lixuan; Zhang, Ning; Wu, Ping; Huo, Hongwei; Xu, Guohua] Nanjing Agr Univ, Key Lab Plant Nutr &amp; Fertilizat Low Middle Reache, Jiangsu Collaborat Innovat Ctr Solid Organ Waste, Coll Resources &amp; Environm Sci,Minist Agr, Nanjing 210095, Jiangsu, Peoples R China; [Zhang, Ning] China Tobacco Jiangsu Ind Ltd Co, Nanjing 210019, Jiangsu, Peoples R China; [Wu, Guoping] Zhenjiang Agr Res Inst, Jurong 212400, Peoples R China</t>
  </si>
  <si>
    <t>Ren, LX (reprint author), Nanjing Agr Univ, Key Lab Plant Nutr &amp; Fertilizat Low Middle Reache, Jiangsu Collaborat Innovat Ctr Solid Organ Waste, Coll Resources &amp; Environm Sci,Minist Agr, 1 Weigang, Nanjing 210095, Jiangsu, Peoples R China.</t>
  </si>
  <si>
    <t>lxren@njau.edu.cn</t>
  </si>
  <si>
    <t>Special Fund for Agro-scientific Research in the Public Interest of Ministry of Agriculture [201203013]; Research Fund of State Key Laboratory of Soil and Sustainable Agriculture, Nanjing Institute of Soil Science, Chinese Academy of Science [Y412201438]</t>
  </si>
  <si>
    <t>We are grateful to the Special Fund for Agro-scientific Research in the Public Interest of Ministry of Agriculture (201203013) and Research Fund of State Key Laboratory of Soil and Sustainable Agriculture, Nanjing Institute of Soil Science, Chinese Academy of Science (Y412201438) for supporting this work.</t>
  </si>
  <si>
    <t>10.1007/s10725-015-0038-x</t>
  </si>
  <si>
    <t>WOS:000359364900008</t>
  </si>
  <si>
    <t>Wang, Y; Wang, S; Xu, PP; Liu, C; Liu, MS; Wang, YL; Wang, CH; Zhang, CH; Ge, Y</t>
  </si>
  <si>
    <t>Wang, Ya; Wang, Shu; Xu, Pingping; Liu, Cong; Liu, Misha; Wang, Yulan; Wang, Changhai; Zhang, Chunhua; Ge, Ying</t>
  </si>
  <si>
    <t>Review of arsenic speciation, toxicity and metabolism in microalgae</t>
  </si>
  <si>
    <t>REVIEWS IN ENVIRONMENTAL SCIENCE AND BIO-TECHNOLOGY</t>
  </si>
  <si>
    <t>Arsenic; Microalgae; Speciation; Metabolism</t>
  </si>
  <si>
    <t>PHYTOPLANKTON DUNALIELLA-TERTIOLECTA; DIFFERENT PHOSPHATE REGIMES; FRESH-WATER ALGAE; HEAVY-METAL DETOXIFICATION; TOLERANT HOLCUS-LANATUS; HPLC-ICP-MS; CHLORELLA-VULGARIS; CHLAMYDOMONAS-REINHARDTII; MICROCYSTIS-AERUGINOSA; FOOD-CHAIN</t>
  </si>
  <si>
    <t>[Wang, Ya; Wang, Shu; Xu, Pingping; Liu, Cong; Liu, Misha; Wang, Yulan; Wang, Changhai; Ge, Ying] Nanjing Agr Univ, Coll Resources &amp; Environm Sci, Jiangsu Prov Key Lab Marine Biol, Nanjing 210095, Jiangsu, Peoples R China; [Zhang, Chunhua] Nanjing Agr Univ, Coll Life Sci, Lab Ctr Life Sci, Demonstrat Lab Element &amp; Life Sci Res, Nanjing 210095, Jiangsu, Peoples R China</t>
  </si>
  <si>
    <t>Natural Science Foundation of China [41371468, 31400450]; China Scholarship Council [201308320137]; Jiangsu Provincial Graduate Student Innovation Project [KYZZ_0182]; Nanjing Agricultural University [1313A22]</t>
  </si>
  <si>
    <t>This research is supported by Natural Science Foundation of China (41371468, 31400450), China Scholarship Council (201308320137), Jiangsu Provincial Graduate Student Innovation Project (KYZZ_0182) and Undergraduate Student Research Training Program in Nanjing Agricultural University (1313A22). We are also very grateful to three anonymous reviewers for their constructive comments which greatly improved the quality of this manuscript.</t>
  </si>
  <si>
    <t>1569-1705</t>
  </si>
  <si>
    <t>1572-9826</t>
  </si>
  <si>
    <t>REV ENVIRON SCI BIO</t>
  </si>
  <si>
    <t>Rev. Environ. Sci. Bio-Technol.</t>
  </si>
  <si>
    <t>10.1007/s11157-015-9371-9</t>
  </si>
  <si>
    <t>CO7UI</t>
  </si>
  <si>
    <t>WOS:000359367300006</t>
  </si>
  <si>
    <t>Shao, QS; Shu, S; Du, J; Xing, WW; Guo, SR; Sun, J</t>
  </si>
  <si>
    <t>Shao, Q. S.; Shu, S.; Du, J.; Xing, W. W.; Guo, S. R.; Sun, J.</t>
  </si>
  <si>
    <t>Effects of NaCl stress on nitrogen metabolism of cucumber seedlings</t>
  </si>
  <si>
    <t>RUSSIAN JOURNAL OF PLANT PHYSIOLOGY</t>
  </si>
  <si>
    <t>Cucumis sativus; nitrogen metabolism; proline; soluble protein; gene expression; NaCl stress</t>
  </si>
  <si>
    <t>PROLINE ACCUMULATION; RICE; ASSIMILATION; NITRATE; GROWTH; DEHYDROGENASE; AMMONIUM; LEAVES; PLANTS; CA(NO3)(2)</t>
  </si>
  <si>
    <t>[Shao, Q. S.] Nanjing Agr Univ, Modern Facil Agr Technol &amp; Equipment, Key Lab Southern Vegetable Crop Genet Improvement, Jiangsu Prov Engn Lab,Minist Agr,Coll Hort, Nanjing, Jiangsu, Peoples R China; [Shao, Q. S.; Shu, S.; Du, J.; Xing, W. W.; Guo, S. R.; Sun, J.] Nanjing Agr Univ, Modern Facil Agr Technol &amp; Equipment, Key Lab Southern Vegetable Crop Genet Improvement, Jiangsu Prov Engn Lab,Minist Agr,Coll Hort, Nanjing, Jiangsu, Peoples R China; [Shao, Q. S.; Shu, S.; Du, J.; Xing, W. W.; Guo, S. R.; Sun, J.] Nanjing Agr Univ Suqian, Acad Protected Hort, Suqian, Jiangsu, Peoples R China</t>
  </si>
  <si>
    <t>Guo, SR (reprint author), Nanjing Agr Univ, Modern Facil Agr Technol &amp; Equipment, Key Lab Southern Vegetable Crop Genet Improvement, Jiangsu Prov Engn Lab,Minist Agr,Coll Hort, Nanjing, Jiangsu, Peoples R China.</t>
  </si>
  <si>
    <t>National Natural Science Foundation of China [31471869, 31401919, 31272209]; Priority Academic Program Development of Jiangsu Higher Education Institutions (PAPD); China Earmarked Fund for Modern Agro-industry Technology Research System [CARS-25-C-03]</t>
  </si>
  <si>
    <t>This research was supported by the National Natural Science Foundation of China, project nos. 31471869, 31401919 and 31272209, the Priority Academic Program Development of Jiangsu Higher Education Institutions (PAPD), and the China Earmarked Fund for Modern Agro-industry Technology Research System, project no. CARS-25-C-03.</t>
  </si>
  <si>
    <t>1021-4437</t>
  </si>
  <si>
    <t>1608-3407</t>
  </si>
  <si>
    <t>RUSS J PLANT PHYSL+</t>
  </si>
  <si>
    <t>Russ. J. Plant Physiol.</t>
  </si>
  <si>
    <t>10.1134/S1021443715050155</t>
  </si>
  <si>
    <t>CP2WJ</t>
  </si>
  <si>
    <t>WOS:000359738100003</t>
  </si>
  <si>
    <t>Jiang, L; Gao, QC; Chen, ZP; Zhang, JJ; Bai, XY; He, XL; Xu, QX</t>
  </si>
  <si>
    <t>Jiang, L.; Gao, Q. C.; Chen, Z. P.; Zhang, J. J.; Bai, X. Y.; He, X. L.; Xu, Q. X.</t>
  </si>
  <si>
    <t>Selenium tolerance of an Arabidopsis drought-resistant mutant csm1-1</t>
  </si>
  <si>
    <t>Arabidopsis thaliana; selenite stress; csm1-1 mutant; RCI3 gene</t>
  </si>
  <si>
    <t>PEROXIDASE; PLANTS; GENE; TRANSLOCATION; ACCUMULATION; GLUTATHIONE; TRANSPORTER; CADMIUM; ENCODES; STRESS</t>
  </si>
  <si>
    <t>[Jiang, L.; Gao, Q. C.; Chen, Z. P.; Zhang, J. J.; Bai, X. Y.; He, X. L.; Xu, Q. X.] Hefei Univ Technol, Sch Biotechnol &amp; Food Engn, Hefei 230009, Anhui, Peoples R China; [Chen, Z. P.] Nanjing Agr Univ, Sch Life Sci, Nanjing 210095, Jiangsu, Peoples R China</t>
  </si>
  <si>
    <t>Jiang, L (reprint author), Hefei Univ Technol, Sch Biotechnol &amp; Food Engn, Hefei 230009, Anhui, Peoples R China.</t>
  </si>
  <si>
    <t>jiangli@ustc.edu.cn</t>
  </si>
  <si>
    <t>Anhui Provincial Natural Science Foundation [1208085MC47]; Natural Science from Education Department of Anhui Province [KJ2011ZD08]; Tobacco Monopoly Bureau of Anhui Province [20130551001]</t>
  </si>
  <si>
    <t>This work was supported by Anhui Provincial Natural Science Foundation, grant no. 1208085MC47, the key project of Natural Science from Education Department of Anhui Province, grant no. KJ2011ZD08, and the innovative project of Science and Technology from Tobacco Monopoly Bureau of Anhui Province, grant no. 20130551001.</t>
  </si>
  <si>
    <t>10.1134/S102144371505009X</t>
  </si>
  <si>
    <t>WOS:000359738100007</t>
  </si>
  <si>
    <t>Yuan, XJ; Guo, G; Wen, AY; Desta, ST; Wang, J; Wang, Y; Shao, T</t>
  </si>
  <si>
    <t>Yuan, XianJun; Guo, Gang; Wen, AiYou; Desta, Seare T.; Wang, Jian; Wang, Yong; Shao, Tao</t>
  </si>
  <si>
    <t>The effect of different additives on the fermentation quality, in vitro digestibility and aerobic stability of a total mixed ration silage</t>
  </si>
  <si>
    <t>TMR silage; Ethanol; Lactobacillus plantarum; Molasses; Fermentation quality; Aerobic stability</t>
  </si>
  <si>
    <t>CORN-SILAGE; LACTIC-ACID; LACTOBACILLUS-BUCHNERI; RUMINAL FERMENTATION; PROPIONIC-ACID; FIBER; DETERIORATION; INOCULANT; PRODUCTS; ALFALFA</t>
  </si>
  <si>
    <t>[Yuan, XianJun; Guo, Gang; Wen, AiYou; Desta, Seare T.; Wang, Jian; Wang, Yong; Shao, Tao] Nanjing Agr Univ, Inst Ensiling &amp; Proc Grass, Nanjing 210095, Jiangsu, Peoples R China; [Guo, Gang] Shanxi Agr Univ, Coll Anim Sci &amp; Vet Med, Taigu 030801, Peoples R China; [Wen, AiYou] Anhui Sci &amp; Technol Univ, Coll Anim Sci, Fengyang 233100, Peoples R China</t>
  </si>
  <si>
    <t>Shao, T (reprint author), Nanjing Agr Univ, Inst Ensiling &amp; Proc Grass, Weigang 1, Nanjing 210095, Jiangsu, Peoples R China.</t>
  </si>
  <si>
    <t>taoshaolan@163.com</t>
  </si>
  <si>
    <t>Network and Technology Served of Chinese Academy of Sciences Program (STS) [KFJ-EW-STS-071]; National '12th Five-Year' Plan for Science and Technology "Comprehensive Treatment Key Technology and Demonstration Project of the Degraded Grassland in North Tibetan Plateau" [2011BAC09B03]; National Spark Plan Project "Integration and demonstration of planting high quality forage grass and breeding cows healthily technology" [2013GA840003]</t>
  </si>
  <si>
    <t>This work was partially supported by Network and Technology Served of Chinese Academy of Sciences Program (STS) "Grassland agricultural system construction and industrialization demonstration of typical village (Jina village) in Tibet" (KFJ-EW-STS-071), National '12th Five-Year' Plan for Science and Technology "Comprehensive Treatment Key Technology and Demonstration Project of the Degraded Grassland in North Tibetan Plateau" (2011BAC09B03) and National Spark Plan Project "Integration and demonstration of planting high quality forage grass and breeding cows healthily technology" (2013GA840003).</t>
  </si>
  <si>
    <t>10.1016/j.anifeedsci.2015.06.001</t>
  </si>
  <si>
    <t>CO4ZK</t>
  </si>
  <si>
    <t>WOS:000359169200005</t>
  </si>
  <si>
    <t>Wu, DX; Zhang, RS; Han, X; Wang, JX; Zhou, MG; Chen, CJ</t>
  </si>
  <si>
    <t>Wu, D-X.; Zhang, R-S.; Han, X.; Wang, J-X.; Zhou, M-G.; Chen, C-J.</t>
  </si>
  <si>
    <t>Resistance risk assessment for fludioxonil in Stemphylium solani</t>
  </si>
  <si>
    <t>ANNALS OF APPLIED BIOLOGY</t>
  </si>
  <si>
    <t>Baseline sensitivity; fludioxonil; grey leaf spot; risk assessment; Stemphylium solani</t>
  </si>
  <si>
    <t>GRAY LEAF-SPOT; 1ST REPORT; SCLEROTINIA-SCLEROTIORUM; PENICILLIUM-EXPANSUM; GREEN MOLD; FUNGICIDES; TOMATO; BLIGHT; DECAY; PYRIMETHANIL</t>
  </si>
  <si>
    <t>[Wu, D-X.; Zhang, R-S.; Han, X.; Wang, J-X.; Zhou, M-G.; Chen, C-J.] Nanjing Agr Univ, Coll Plant Protect, Minist Educ, Key Lab Monitoring &amp; Management Crop Dis &amp; Pest I, Nanjing 210095, Jiangsu, Peoples R China</t>
  </si>
  <si>
    <t>Chen, CJ (reprint author), Nanjing Agr Univ, Coll Plant Protect, Minist Educ, Key Lab Monitoring &amp; Management Crop Dis &amp; Pest I, Weigang 1, Nanjing 210095, Jiangsu, Peoples R China.</t>
  </si>
  <si>
    <t>Special Fund for Agro-scientific Research in the Public Interest [201303025, 201303023]; National Natural Science Foundation of China [31171880]</t>
  </si>
  <si>
    <t>This research was supported by the Special Fund for Agro-scientific Research in the Public Interest (No. 201303025 and 201303023) and a grant from the National Natural Science Foundation of China (No. 31171880).</t>
  </si>
  <si>
    <t>0003-4746</t>
  </si>
  <si>
    <t>1744-7348</t>
  </si>
  <si>
    <t>ANN APPL BIOL</t>
  </si>
  <si>
    <t>Ann. Appl. Biol.</t>
  </si>
  <si>
    <t>10.1111/aab.12230</t>
  </si>
  <si>
    <t>CO3MV</t>
  </si>
  <si>
    <t>WOS:000359062900011</t>
  </si>
  <si>
    <t>Chen, K; Chen, Q; Wang, GX; Ni, HY; He, J; Yan, X; Gu, JG; Li, SP</t>
  </si>
  <si>
    <t>Chen, Kai; Chen, Qing; Wang, Guo-Xiang; Ni, Hai-Yan; He, Jian; Yan, Xin; Gu, Jin-Gang; Li, Shun-Peng</t>
  </si>
  <si>
    <t>Sphingomonas chloroacetimidivorans sp nov., a chloroacetamide herbicide-degrading bacterium isolated from activated sludge</t>
  </si>
  <si>
    <t>Sphingomonas chloroacetimidivorans sp nov.; Polyphasic taxonomy; Chloroacetamide herbicide-degrading</t>
  </si>
  <si>
    <t>GEN. NOV.; MAXIMUM-LIKELIHOOD; DUMP SITE; SEQUENCE; BIODEGRADATION; SPHINGOPYXIS; PROPOSAL; FAMILY; TREES</t>
  </si>
  <si>
    <t>[Chen, Kai; Ni, Hai-Yan; He, Jian; Yan, Xin; Li, Shun-Peng] Nanjing Agr Univ, Coll Life Sci, Minist Agr, Key Lab Agr Environm Microbiol, Nanjing 210095, Jiangsu, Peoples R China; [Chen, Qing] Zaozhuang Univ, Coll Life Sci, Zaozhuang 277160, Shandong, Peoples R China; [Wang, Guo-Xiang] Nanjing Agr Univ, Coll Life Sci, Lab Ctr Life Sci, Nanjing 210095, Jiangsu, Peoples R China; [Gu, Jin-Gang] Chinese Acad Agr Sci, Inst Agr Resources &amp; Reg Planning, Agr Culture Collect China, Beijing 100081, Peoples R China</t>
  </si>
  <si>
    <t>Yan, X (reprint author), Nanjing Agr Univ, Coll Life Sci, Minist Agr, Key Lab Agr Environm Microbiol, Nanjing 210095, Jiangsu, Peoples R China.</t>
  </si>
  <si>
    <t>chenkai@njau.edu.cn; chenqing8686@126.com; wanggx@njau.edu.cn; 2013216020@njau.edu.cn; hejian@njau.edu.cn; yanxin@njau.edu.cn; jggu@caas.ac.cn; lsp@njau.edu.cn</t>
  </si>
  <si>
    <t>National Science and Technology Support Plan [2012BAD15B03]; National Natural Science Foundation of China [31270157, J1210056]; Program for New Century Excellent Talents in University [NCET-13-0861]</t>
  </si>
  <si>
    <t>This work was financially supported by the National Science and Technology Support Plan (2012BAD15B03), the National Natural Science Foundation of China (Grant No. 31270157), the Program for New Century Excellent Talents in University (NCET-13-0861) and the National Natural Science Foundation of China (J1210056).</t>
  </si>
  <si>
    <t>10.1007/s10482-015-0526-z</t>
  </si>
  <si>
    <t>CO2VP</t>
  </si>
  <si>
    <t>WOS:000359015200021</t>
  </si>
  <si>
    <t>Tian, XW; Hao, JQ; Fang, B; Geng, PP; La, HG; Huang, DN; Wang, HQ</t>
  </si>
  <si>
    <t>Tian, Xiaowei; Hao, Jianqin; Fang, Biao; Geng, Pengpeng; La, Honggui; Huang, Danian; Wang, Huaqi</t>
  </si>
  <si>
    <t>Transformation of upland rice with the bar gene and selection for resistance to the herbicide Basta</t>
  </si>
  <si>
    <t>Upland rice cultivar; Anti-herbicide; Gene bar; Genetic transformation; Breeding</t>
  </si>
  <si>
    <t>PARTICLE BOMBARDMENT; TRANSGENIC TOBACCO; AEROBIC RICE; NORTH CHINA; PLANTS; PERFORMANCE; INACTIVATION; SEGREGATION; COMPLEX; MAIZE</t>
  </si>
  <si>
    <t>[Tian, Xiaowei; Hao, Jianqin; Fang, Biao; Geng, Pengpeng; Wang, Huaqi] China Agr Univ, Crop Genom &amp; Genet Improvement Key Lab, Crop Genet Improvement Key Lab Beijing,Minist Agr, Upland Rice Res Ctr Dept Plant Breeding &amp; Genet, Beijing 100193, Peoples R China; [La, Honggui] Nanjing Agr Univ, Nanjing 210095, Jiangsu, Peoples R China; [Huang, Danian] China Rice Res Inst, Hangzhou 310006, Zhejiang, Peoples R China</t>
  </si>
  <si>
    <t>Tian, XW (reprint author), China Agr Univ, Crop Genom &amp; Genet Improvement Key Lab, Crop Genet Improvement Key Lab Beijing,Minist Agr, Upland Rice Res Ctr Dept Plant Breeding &amp; Genet, Beijing 100193, Peoples R China.</t>
  </si>
  <si>
    <t>txw@cau.edu.cn; wanghuaqi@cau.edu.cn</t>
  </si>
  <si>
    <t>National "863" plan of Modern Agricultural Technology Project [2001AA24101110]</t>
  </si>
  <si>
    <t>This research was supported by the National "863" plan of Modern Agricultural Technology Project Grant no. 2001AA24101110. We thank LetPub (www.letpub.com) for its linguistic assistance during the preparation of this manuscript.</t>
  </si>
  <si>
    <t>10.1007/s10681-015-1416-1</t>
  </si>
  <si>
    <t>CN9WK</t>
  </si>
  <si>
    <t>WOS:000358801000013</t>
  </si>
  <si>
    <t>Zhang, MX; Zhao, XZ; Deng, YM; Tang, B; Sun, Q; Zhang, Q; Chen, W; Yao, DW; Yang, J; Cao, L; Guo, HQ</t>
  </si>
  <si>
    <t>Zhang, Mingxin; Zhao, Xiaozhi; Deng, Yongming; Tang, Bo; Sun, Qi; Zhang, Qing; Chen, Wei; Yao, Dongwei; Yang, Jun; Cao, Lin; Guo, Hongqian</t>
  </si>
  <si>
    <t>Neutrophil Gelatinase Associated Lipocalin is an Independent Predictor of Poor Prognosis in Cases of Papillary Renal Cell Carcinoma</t>
  </si>
  <si>
    <t>JOURNAL OF UROLOGY</t>
  </si>
  <si>
    <t>LCN2 protein, human; carcinoma, renal cell; prognosis; survival</t>
  </si>
  <si>
    <t>CANCER-PATIENTS; OVARIAN-CANCER; BREAST-CANCER; GROWTH-FACTOR; NGAL; IRON; TUMORS; EXPRESSION; IMMUNOEXPRESSION; INVASION</t>
  </si>
  <si>
    <t>[Zhang, Mingxin; Zhao, Xiaozhi; Deng, Yongming; Zhang, Qing; Chen, Wei; Yao, Dongwei; Guo, Hongqian] Nanjing Univ, Sch Med, Affiliated Nanjing Drum Tower Hosp, Dept Urol, Nanjing 210008, Jiangsu, Peoples R China; [Sun, Qi; Yang, Jun] Nanjing Univ, Sch Med, Affiliated Nanjing Drum Tower Hosp, Pathol, Nanjing 210008, Jiangsu, Peoples R China; [Tang, Bo] Vazyme Biotech Co, Nanjing, Jiangsu, Peoples R China; [Cao, Lin] Nanjing Agr Univ, Coll Food Sci &amp; Technol, Nanjing, Jiangsu, Peoples R China</t>
  </si>
  <si>
    <t>Guo, HQ (reprint author), 321 Zhongshan Rd, Nanjing 210008, Jiangsu, Peoples R China.</t>
  </si>
  <si>
    <t>0022-5347</t>
  </si>
  <si>
    <t>1527-3792</t>
  </si>
  <si>
    <t>J UROLOGY</t>
  </si>
  <si>
    <t>J. Urol.</t>
  </si>
  <si>
    <t>10.1016/j.juro.2015.04.080</t>
  </si>
  <si>
    <t>Urology &amp; Nephrology</t>
  </si>
  <si>
    <t>CO4UW</t>
  </si>
  <si>
    <t>WOS:000359157200010</t>
  </si>
  <si>
    <t>Wang, GL; Xu, ZS; Wang, F; Li, MY; Tan, GF; Xiong, AS</t>
  </si>
  <si>
    <t>Wang, Guang-Long; Xu, Zhi-Sheng; Wang, Feng; Li, Meng-Yao; Tan, Guo-Fei; Xiong, Ai-Sheng</t>
  </si>
  <si>
    <t>Regulation of ascorbic acid biosynthesis and recycling during root development in carrot (Daucus carota L.)</t>
  </si>
  <si>
    <t>Ascorbic acid; Root development; Expression profiles; Regulation mechanism; Daucus carota L</t>
  </si>
  <si>
    <t>FRUIT-DEVELOPMENT; VITAMIN-C; L-GALACTONO-1,4-LACTONE DEHYDROGENASE; REDOX STATE; ARABIDOPSIS; EXPRESSION; TOMATO; GENES; REDUCTASE; LEAVES</t>
  </si>
  <si>
    <t>[Wang, Guang-Long; Xu, Zhi-Sheng; Wang, Feng; Li, Meng-Yao; Tan, Guo-Fei; Xiong, Ai-Sheng] Nanjing Agr Univ, Coll Hort, State Key Lab Crop Genet &amp; Germplasm Enhancement, Nanjing 210095, Jiangsu, Peoples R China</t>
  </si>
  <si>
    <t>New Century Excellent Talents in University [NCET-11-0670]; Jiangsu Natural Science Foundation [BK20130027]; China Postdoctoral Science Foundation [2014M551609]; Priority Academic Program Development of Jiangsu Higher Education Institutions</t>
  </si>
  <si>
    <t>The research was supported by the New Century Excellent Talents in University (NCET-11-0670); Jiangsu Natural Science Foundation (BK20130027); China Postdoctoral Science Foundation (2014M551609), Priority Academic Program Development of Jiangsu Higher Education Institutions.</t>
  </si>
  <si>
    <t>10.1016/j.plaphy.2015.04.014</t>
  </si>
  <si>
    <t>CN9ZG</t>
  </si>
  <si>
    <t>WOS:000358809100002</t>
  </si>
  <si>
    <t>Liu, YL; Zhou, ZQ; Zhang, XX; Xu, X; Chen, H; Xiong, ZQ</t>
  </si>
  <si>
    <t>Liu, Yinglie; Zhou, Ziqiang; Zhang, Xiaoxu; Xu, Xin; Chen, Hao; Xiong, Zhengqin</t>
  </si>
  <si>
    <t>Net global warming potential and greenhouse gas intensity from the double rice system with integrated soil-crop system management: A three-year field study</t>
  </si>
  <si>
    <t>ATMOSPHERIC ENVIRONMENT</t>
  </si>
  <si>
    <t>Methane (CH4); Nitrous oxide (N2O); Soil carbon sequestration; Global warming potential (GWP); Greenhouse gas intensity (GHGI); Integrated soil-crop system management (ISSM)</t>
  </si>
  <si>
    <t>NITROUS-OXIDE EMISSIONS; REDUCING ENVIRONMENTAL RISK; USE EFFICIENCY; METHANE EMISSIONS; IRRIGATED RICE; ARABLE SOILS; CHINA; FERTILIZER; AGRICULTURE; CARBON</t>
  </si>
  <si>
    <t>[Liu, Yinglie; Zhou, Ziqiang; Zhang, Xiaoxu; Xu, Xin; Chen, Hao; Xiong, Zhengqin] Nanjing Agr Univ, Coll Resources &amp; Environm Sci, Jiangsu Key Lab Low Carbon Agr &amp; GHG Mitigat, Nanjing 210095, Jiangsu, Peoples R China</t>
  </si>
  <si>
    <t>Special Fund for Agro-Scientific Research in the Public Interest [201503106]; National Science Foundation of China [41171238, 41471192]; Ministry of Science and Technology [2013BAD11B01]</t>
  </si>
  <si>
    <t>This work was jointly supported by Special Fund for Agro-Scientific Research in the Public Interest (201503106), the National Science Foundation of China (41171238, 41471192), and the Ministry of Science and Technology (2013BAD11B01).</t>
  </si>
  <si>
    <t>1352-2310</t>
  </si>
  <si>
    <t>1873-2844</t>
  </si>
  <si>
    <t>ATMOS ENVIRON</t>
  </si>
  <si>
    <t>Atmos. Environ.</t>
  </si>
  <si>
    <t>10.1016/j.atmosenv.2015.06.018</t>
  </si>
  <si>
    <t>Environmental Sciences; Meteorology &amp; Atmospheric Sciences</t>
  </si>
  <si>
    <t>Environmental Sciences &amp; Ecology; Meteorology &amp; Atmospheric Sciences</t>
  </si>
  <si>
    <t>CN5KX</t>
  </si>
  <si>
    <t>WOS:000358469300010</t>
  </si>
  <si>
    <t>Wei, Z; Huang, JF; Yang, CL; Xu, YC; Shen, QR; Chen, W</t>
  </si>
  <si>
    <t>Wei, Zhong; Huang, Jianfeng; Yang, Chunlan; Xu, Yangchun; Shen, Qirong; Chen, Wei</t>
  </si>
  <si>
    <t>Screening of suitable carriers for Bacillus amyloliquefaciens strain QL-18 to enhance the biocontrol of tomato bacterial wilt</t>
  </si>
  <si>
    <t>CROP PROTECTION</t>
  </si>
  <si>
    <t>Biological control; Compost; Peat; Carrier; Bacillus amyloliquefaciens; Ralstonia solanacearum</t>
  </si>
  <si>
    <t>BIOORGANIC FERTILIZER; INOCULANT PRODUCTION; PLANT-DISEASE; FUSARIUM-WILT; BANANA; SOIL; SUPPRESSION; POPULATION; GROWTH; WASTE</t>
  </si>
  <si>
    <t>[Wei, Zhong; Huang, Jianfeng; Yang, Chunlan; Xu, Yangchun; Shen, Qirong; Chen, Wei] Nanjing Agr Univ, Natl Engn Res Ctr Organ Based Fertilizers, Jiangsu Collaborat Innovat Ctr Solid Organ Waste, Nanjing 210095, Jiangsu, Peoples R China</t>
  </si>
  <si>
    <t>Chen, W (reprint author), Nanjing Agr Univ, Natl Engn Res Ctr Organ Based Fertilizers, Jiangsu Collaborat Innovat Ctr Solid Organ Waste, Nanjing 210095, Jiangsu, Peoples R China.</t>
  </si>
  <si>
    <t>chenwei@njau.edu.cn</t>
  </si>
  <si>
    <t>National Natural Science Foundation of China [41301262]; National Science and Technology Support Program [2013BAD20B05]; Natural Science Foundation of Jiangsu Province [BK20130677]; China Postdoctoral Science Foundation [2013M541687]; Qing Lan Project</t>
  </si>
  <si>
    <t>This research was financially supported by the National Natural Science Foundation of China (41301262), the National Science and Technology Support Program (2013BAD20B05), the Natural Science Foundation of Jiangsu Province (BK20130677), the China Postdoctoral Science Foundation (2013M541687), and the Qing Lan Project.</t>
  </si>
  <si>
    <t>0261-2194</t>
  </si>
  <si>
    <t>1873-6904</t>
  </si>
  <si>
    <t>CROP PROT</t>
  </si>
  <si>
    <t>Crop Prot.</t>
  </si>
  <si>
    <t>10.1016/j.cropro.2015.05.010</t>
  </si>
  <si>
    <t>CN7QK</t>
  </si>
  <si>
    <t>WOS:000358628900014</t>
  </si>
  <si>
    <t>Yang, HS; Yang, B; Dai, YJ; Xu, MM; Koide, RT; Wang, XH; Liu, J; Bian, XM</t>
  </si>
  <si>
    <t>Yang, Haishui; Yang, Bing; Dai, Yajun; Xu, Mingmin; Koide, Roger T.; Wang, Xiaohua; Liu, Jian; Bian, Xinmin</t>
  </si>
  <si>
    <t>Soil nitrogen retention is increased by ditch-buried straw return in a rice-wheat rotation system</t>
  </si>
  <si>
    <t>Straw; Nitrogen leaching; Adsorption; Rice-wheat double cropping system; Microbial immobilization</t>
  </si>
  <si>
    <t>AGRICULTURE; ENVIRONMENT; MANAGEMENT; NITRATE; CHINA; DENITRIFICATION; EMISSIONS; LOSSES; EUROPE; YIELDS</t>
  </si>
  <si>
    <t>[Yang, Haishui; Yang, Bing; Dai, Yajun; Xu, Mingmin; Wang, Xiaohua; Bian, Xinmin] Nanjing Agr Univ, Key Lab Crop Physiol Ecol &amp; Prod Management, Minist Agr, Nanjing 210095, PR, Peoples R China; [Koide, Roger T.] Brigham Young Univ, Dept Biol, Provo, UT 84602 USA; [Liu, Jian] Inst Agr Sci, Rugao 226541, Jiangsu, Peoples R China</t>
  </si>
  <si>
    <t>Yang, HS (reprint author), Nanjing Agr Univ, Coll Agr, 1 Weigang Rd, Nanjing 210095, Jiangsu, Peoples R China.</t>
  </si>
  <si>
    <t>yanghaishui@njau.edu.cn; ybing@njau.edu.cn; 2013101010@njau.edu.cn; 2013116030@njau.edu.cn; rogerkoide@byu.edu; wxh1314@l63.com; ntliuj@sina.com; bjxlml@l63.com</t>
  </si>
  <si>
    <t>National Natural Science Foundation of China [31400373]; Natural Science Foundation of Jiangsu Province [BK20140689]; China Postdoctoral Science Foundation [2014M561659]; Fundamental Research Funds for the Central Universities [KJQN201502]</t>
  </si>
  <si>
    <t>This study was funded by the National Natural Science Foundation of China (No.31400373), Natural Science Foundation of Jiangsu Province (No. BK20140689), China Postdoctoral Science Foundation (No. 2014M561659) and the Fundamental Research Funds for the Central Universities (No. KJQN201502).</t>
  </si>
  <si>
    <t>10.1016/j.eja.2015.05.005</t>
  </si>
  <si>
    <t>CN5JZ</t>
  </si>
  <si>
    <t>WOS:000358466900006</t>
  </si>
  <si>
    <t>Gao, T; Li, JL; Zhang, L; Jiang, Y; Song, L; Ma, RX; Gao, F; Zhou, GH</t>
  </si>
  <si>
    <t>Gao, Tian; Li, Jiaolong; Zhang, Lin; Jiang, Yun; Song, Lei; Ma, Ruixue; Gao, Feng; Zhou, Guanghong</t>
  </si>
  <si>
    <t>Effect of different tumbling marinade treatments on the water status and protein properties of prepared pork chops</t>
  </si>
  <si>
    <t>tumbling; marinade; water status; protein property; prepared pork chop</t>
  </si>
  <si>
    <t>SCANNING CALORIMETRY; SODIUM-CHLORIDE; QUALITY CHARACTERISTICS; THERMAL-DENATURATION; HOLDING CAPACITY; PORCINE MUSCLE; T-2 RELAXATION; ROAST BEEF; MEAT; TISSUE</t>
  </si>
  <si>
    <t>[Gao, Tian; Li, Jiaolong; Zhang, Lin; Song, Lei; Ma, Ruixue; Gao, Feng; Zhou, Guanghong] Nanjing Agr Univ, Synerget Innovat Ctr Food Safety &amp; Nutr, Coll Anim Sci &amp; Technol, Key Lab Anim Origin Food Prod &amp; Safety Guarantee, Nanjing 210095, Jiangsu, Peoples R China; [Jiang, Yun] Nanjing Normal Univ, Ginling Coll, Nanjing 210097, Jiangsu, Peoples R China</t>
  </si>
  <si>
    <t>Gao, F (reprint author), Nanjing Agr Univ, Coll Anim Sci &amp; Technol, 1 Weigang, Nanjing 210095, Peoples R China.</t>
  </si>
  <si>
    <t>National Science and Technology Pillar Program during the Twelfth Five-year Plan Period of China [2012BAD28B03]; Three Agricultural Projects of Jiangsu Province of China [SX(2011)146]; Fundamental Research Funds for the Central Universities of China [KYZ201222]</t>
  </si>
  <si>
    <t>The authors are thankful to Dr Ron Tume (CSIRO, Australia) for professional English editorial assistance. This study was funded by the National Science and Technology Pillar Program during the Twelfth Five-year Plan Period of China (2012BAD28B03), Three Agricultural Projects of Jiangsu Province of China (SX(2011)146) and the Fundamental Research Funds for the Central Universities of China (KYZ201222).</t>
  </si>
  <si>
    <t>10.1002/jsfa.6980</t>
  </si>
  <si>
    <t>CN7LY</t>
  </si>
  <si>
    <t>WOS:000358617200019</t>
  </si>
  <si>
    <t>Shi, L; Zhou, B; Li, PH; Schinckel, AP; Liang, TT; Wang, H; Li, HZ; Fu, LL; Chu, QP; Huang, RH</t>
  </si>
  <si>
    <t>Shi, Lei; Zhou, Bo; Li, Pinghua; Schinckel, Allan P.; Liang, Tingting; Wang, Han; Li, Huizhi; Fu, Lingling; Chu, Qingpo; Huang, Ruihua</t>
  </si>
  <si>
    <t>MicroRNA-128 targets myostatin at coding domain sequence to regulate myoblasts in skeletal muscle development</t>
  </si>
  <si>
    <t>CELLULAR SIGNALLING</t>
  </si>
  <si>
    <t>C2C12 myoblasts; MicroRNA-128; Myostatin; Proliferation and differentiation</t>
  </si>
  <si>
    <t>PROMOTES MYOGENIC DIFFERENTIATION; PROGENITOR CELLS; SIGNALING PATHWAYS; INTERFERING RNAS; MESSENGER-RNAS; PROLIFERATION; EXPRESSION; HYPERTROPHY; GENE; PROTEIN</t>
  </si>
  <si>
    <t>[Shi, Lei; Zhou, Bo; Li, Pinghua; Liang, Tingting; Wang, Han; Li, Huizhi; Fu, Lingling; Chu, Qingpo; Huang, Ruihua] Nanjing Agr Univ, Inst Swine Sci, Nanjing 210095, Jiangsu, Peoples R China; [Schinckel, Allan P.] Purdue Univ, Dept Anim Sci, W Lafayette, IN 47907 USA; [Shi, Lei; Zhou, Bo; Li, Pinghua; Huang, Ruihua] Nanjing Agr Univ, Huaian Acad, Huaian 223001, Peoples R China</t>
  </si>
  <si>
    <t>Zhou, B (reprint author), Nanjing Agr Univ, Inst Swine Sci, Nanjing 210095, Jiangsu, Peoples R China.</t>
  </si>
  <si>
    <t>zhoubo@njau.edu.cn; rhhuang@njau.edu.cn</t>
  </si>
  <si>
    <t>Natural Science Foundation of Jiangsu Province [BK2011650]; Fundamental Research Funds for the Central Universities [KYZ201532]; foundations from Jiangsu Province [BE2014396, BK20140688]; Nanjing Agricultural University in China [KJ2013020]</t>
  </si>
  <si>
    <t>We are grateful to Dr. Hengwei Cheng (Purdue University) and Dr. Shihuan Kuang (Purdue University) for reviewing our article. This work was supported by grants from the Natural Science Foundation of Jiangsu Province (BK2011650), the Fundamental Research Funds for the Central Universities (KYZ201532), the foundations from Jiangsu Province (BE2014396 and BK20140688) and Youth Science and Technology Innovation Fund (KJ2013020) of Nanjing Agricultural University in China.</t>
  </si>
  <si>
    <t>0898-6568</t>
  </si>
  <si>
    <t>1873-3913</t>
  </si>
  <si>
    <t>CELL SIGNAL</t>
  </si>
  <si>
    <t>Cell. Signal.</t>
  </si>
  <si>
    <t>10.1016/j.cellsig.2015.05.001</t>
  </si>
  <si>
    <t>CN4HC</t>
  </si>
  <si>
    <t>WOS:000358390200024</t>
  </si>
  <si>
    <t>Li, ZQ; Zhang, S; Luo, JY; Wang, SB; Wang, CY; Lv, LM; Dong, SL; Cui, JJ</t>
  </si>
  <si>
    <t>Li, Zhao-Qun; Zhang, Shuai; Luo, Jun-Yu; Wang, Si-Bao; Wang, Chun-Yi; Lv, Li-Min; Dong, Shuang-Lin; Cui, Jin-Jie</t>
  </si>
  <si>
    <t>Identification and expression pattern of candidate olfactory genes in Chrysoperla sinica by antennal transcriptome analysis</t>
  </si>
  <si>
    <t>COMPARATIVE BIOCHEMISTRY AND PHYSIOLOGY D-GENOMICS &amp; PROTEOMICS</t>
  </si>
  <si>
    <t>Transcriptomic analysis; Odorant-binding proteins; Chemosensory proteins; Odorant receptors; Chrysoperla sinica</t>
  </si>
  <si>
    <t>ODORANT-BINDING-PROTEINS; IONOTROPIC GLUTAMATE RECEPTORS; CHEMOSENSORY PROTEINS; DROSOPHILA-MELANOGASTER; MAMESTRA-BRASSICAE; LOCUSTA-MIGRATORIA; PHEROMONE BINDING; APIS-MELLIFERA; SEX-PHEROMONES; AEDES-AEGYPTI</t>
  </si>
  <si>
    <t>[Li, Zhao-Qun; Zhang, Shuai; Luo, Jun-Yu; Wang, Si-Bao; Wang, Chun-Yi; Lv, Li-Min; Cui, Jin-Jie] CAAS, Inst Cotton Res, State Key Lab Cotton Biol, Anyang 455000, Peoples R China; [Li, Zhao-Qun; Wang, Si-Bao; Dong, Shuang-Lin] Nanjing Agr Univ, Coll Plant Protect, Key Lab Integrated Management Crop Dis &amp; Pests, Educ Minist, Nanjing 210095, Jiangsu, Peoples R China</t>
  </si>
  <si>
    <t>Dong, SL (reprint author), Nanjing Agr Univ, Dept Entomol, 1 Weigang, Nanjing 210095, Jiangsu, Peoples R China.</t>
  </si>
  <si>
    <t>sIdong@njau.edu.cn; cuijinjie@126.com</t>
  </si>
  <si>
    <t>Ministry of Agriculture of China [2014ZX08011-002]</t>
  </si>
  <si>
    <t>This study was funded by research grants from the Ministry of Agriculture of China (2014ZX08011-002).</t>
  </si>
  <si>
    <t>1744-117X</t>
  </si>
  <si>
    <t>1878-0407</t>
  </si>
  <si>
    <t>COMP BIOCHEM PHYS D</t>
  </si>
  <si>
    <t>Comp. Biochem. Physiol. D-Genomics Proteomics</t>
  </si>
  <si>
    <t>10.1016/j.cbd.2015.05.002</t>
  </si>
  <si>
    <t>CN4HG</t>
  </si>
  <si>
    <t>WOS:000358390600004</t>
  </si>
  <si>
    <t>Wang, Y; Duan, YB; Wang, JX; Zhou, MG</t>
  </si>
  <si>
    <t>Wang, Yong; Duan, Yabing; Wang, Jianxin; Zhou, Mingguo</t>
  </si>
  <si>
    <t>A new point mutation in the iron-sulfur subunit of succinate dehydrogenase confers resistance to boscalid in Sclerotinia sclerotiorum</t>
  </si>
  <si>
    <t>boscalid; fungicide resistance; Sclerotinia sclerotiorum; SDHI fungicides</t>
  </si>
  <si>
    <t>COMPLEX-II; BOTRYTIS-CINEREA; BINDING SITE; USTILAGO-MAYDIS; FUNGICIDE; GENE; CARBOXIN; CALIFORNIA; INSENSITIVITY; SENSITIVITY</t>
  </si>
  <si>
    <t>[Wang, Yong; Duan, Yabing; Wang, Jianxin; Zhou, Mingguo] Nanjing Agr Univ, Coll Plant Protect, Natl Local Joint Engn Res Ctr Green Pesticide Inv, Nanjing 210095, Jiangsu, Peoples R China</t>
  </si>
  <si>
    <t>Zhou, MG (reprint author), Nanjing Agr Univ, Coll Plant Protect, Natl Local Joint Engn Res Ctr Green Pesticide Inv, Nanjing 210095, Jiangsu, Peoples R China.</t>
  </si>
  <si>
    <t>Special Fund for Agro-scientific Research in the Public Interest [201103016, 201303023]; National Natural Science Foundation of China [31401764]; Natural Science Foundation of Jiangsu Province, China [BK20140679]</t>
  </si>
  <si>
    <t>This work was supported by the Special Fund for Agro-scientific Research in the Public Interest (201103016 and 201303023), the National Natural Science Foundation of China (31401764) and the Natural Science Foundation of Jiangsu Province, China (BK20140679).</t>
  </si>
  <si>
    <t>10.1111/mpp.12222</t>
  </si>
  <si>
    <t>CN4EU</t>
  </si>
  <si>
    <t>WOS:000358383800002</t>
  </si>
  <si>
    <t>Ji, HT; Dong, HS</t>
  </si>
  <si>
    <t>Ji, Hongtao; Dong, Hansong</t>
  </si>
  <si>
    <t>Key steps in type III secretion system (T3SS) towards translocon assembly with potential sensor at plant plasma membrane</t>
  </si>
  <si>
    <t>harpins; plasma membrane; sensor; translocators; type III translocon</t>
  </si>
  <si>
    <t>CAMPESTRIS PV.-VESICATORIA; ENTEROPATHOGENIC ESCHERICHIA-COLI; ANIMAL-PATHOGENIC BACTERIA; PSEUDOMONAS-SYRINGAE HRPJ; HARPIN PROTEIN HPA1; XANTHOMONAS-ORYZAE; PORE FORMATION; HYPERSENSITIVE RESPONSE; SHIGELLA-FLEXNERI; EFFECTOR PROTEINS</t>
  </si>
  <si>
    <t>[Ji, Hongtao; Dong, Hansong] Nanjing Agr Univ, Dept Plant Pathol, Nanjing 210095, Jiangsu, Peoples R China</t>
  </si>
  <si>
    <t>Dong, HS (reprint author), Nanjing Agr Univ, Dept Plant Pathol, Nanjing 210095, Jiangsu, Peoples R China.</t>
  </si>
  <si>
    <t>hsdong@njau.edu.cn</t>
  </si>
  <si>
    <t>National Key Basic Research Program of China [973 plan 2012CB114003]; Natural Science Foundation of China [31171830, 31272072]</t>
  </si>
  <si>
    <t>We thank Bing Yang (Iowa State University, Ames, IA, USA) for the gift of vector pZWpthXo1, and Liping Han (graduate student in the laboratory) for the inoculation experiment. This study was supported by the National Key Basic Research Program of China (973 plan 2012CB114003) and Natural Science Foundation of China (31171830 and 31272072).</t>
  </si>
  <si>
    <t>10.1111/mpp.12223</t>
  </si>
  <si>
    <t>WOS:000358383800011</t>
  </si>
  <si>
    <t>Xue, L; Vargas, J; Wang, SY; Li, ZH; Liu, F</t>
  </si>
  <si>
    <t>Xue, Liang; Vargas, Javier; Wang, Shouyu; Li, Zhenhua; Liu, Fei</t>
  </si>
  <si>
    <t>Quantitative interferometric microscopy cytometer based on regularized optical flow algorithm</t>
  </si>
  <si>
    <t>OPTICS COMMUNICATIONS</t>
  </si>
  <si>
    <t>Quantitative interferometric microscopy; Phase retrieval; Regularized optical flow algorithm</t>
  </si>
  <si>
    <t>RED-BLOOD-CELLS; RADIAL HILBERT TRANSFORM; PHASE MICROSCOPY; HOLOGRAPHIC MICROSCOPY; DIGITAL HOLOGRAPHY; 3D TRACKING; SINGLE-SHOT; WIDE-FIELD; RETRIEVAL; DYNAMICS</t>
  </si>
  <si>
    <t>[Xue, Liang] Shanghai Univ Elect Power, Coll Elect &amp; Informat Engn, Shanghai 200090, Peoples R China; [Vargas, Javier] CSIC, Ctr Nacl Biotecnol, Biocomp Unit, E-28049 Madrid, Spain; [Wang, Shouyu; Li, Zhenhua] Nanjing Univ Sci &amp; Technol, Dept Informat Phys &amp; Engn, Nanjing 210094, Jiangsu, Peoples R China; [Wang, Shouyu; Liu, Fei] Nanjing Agr Univ, Coll Vet Med, Single Mol Nanometry Lab, Nanjing 210095, Jiangsu, Peoples R China</t>
  </si>
  <si>
    <t>Wang, SY (reprint author), Nanjing Univ Sci &amp; Technol, Dept Informat Phys &amp; Engn, Nanjing 210094, Jiangsu, Peoples R China.</t>
  </si>
  <si>
    <t>wsy_photonics@yahoo.com; feiliu24@njau.edu.cn</t>
  </si>
  <si>
    <t>Vargas, Javier/L-5546-2015</t>
  </si>
  <si>
    <t>Priority Academic Program Development of Jiangsu Higher Education Institutions (PAPD); National Natural Science Foundation of China [31372399, 11404207]; Natural Science Foundation of Jiangsu Province [BK20130699]; Scientific Research Foundation of Shanghai University of Electric Power [K2014018]</t>
  </si>
  <si>
    <t>This work was supported by the Priority Academic Program Development of Jiangsu Higher Education Institutions (PAPD), the National Natural Science Foundation of China (Grant no. 31372399) and Natural Science Foundation of Jiangsu Province (Grant no. BK20130699) for Prof. Fei Liu. Prof. Liang Xue is supported by National Natural Science Foundation of China (Grant no. 11404207) for Prof. Xiaojun Song and Scientific Research Foundation of Shanghai University of Electric Power (Grant no. K2014018). The authors thank Yanke Shan and Mingfei Xu in Single Molecule Nanometry Laboratory, NAU and Keding Yan in School of Electronic Information Engineering, Xi'an Technological University for their kindly helps in the experiments. The authors also thank Dr. Haijiao Jiang in Nanjing Institute of Astronomical Optics and Technology, Chinese Academy of Sciences for his kind helps and discussions.</t>
  </si>
  <si>
    <t>0030-4018</t>
  </si>
  <si>
    <t>1873-0310</t>
  </si>
  <si>
    <t>OPT COMMUN</t>
  </si>
  <si>
    <t>Opt. Commun.</t>
  </si>
  <si>
    <t>10.1016/j.optcom.2015.04.017</t>
  </si>
  <si>
    <t>CM2ZX</t>
  </si>
  <si>
    <t>WOS:000357552000035</t>
  </si>
  <si>
    <t>Wang, ZY; Zheng, GY; Zhou, LX</t>
  </si>
  <si>
    <t>Wang, Zhenyu; Zheng, Guanyu; Zhou, Lixiang</t>
  </si>
  <si>
    <t>Degradation of slime extracellular polymeric substances and inhibited sludge flocs destruction contribute to sludge dewaterability enhancement during fungal treatment of sludge using filamentous fungus Mucor sp GY-1</t>
  </si>
  <si>
    <t>Slime extracellular polymeric substances; Sludge flocs; Sludge dewaterability; Filamentous fungus</t>
  </si>
  <si>
    <t>WASTE-WATER SLUDGE; ACTIVATED-SLUDGE; EPS; BIOSEPARATION; BIOCONVERSION; FLOCCULATION; SIZE</t>
  </si>
  <si>
    <t>[Wang, Zhenyu; Zheng, Guanyu; Zhou, Lixiang] Nanjing Agr Univ, Coll Resources &amp; Environm Sci, Dept Environm Engn, Nanjing 210095, Jiangsu, Peoples R China; [Zheng, Guanyu; Zhou, Lixiang] Jiangsu Collaborat Innovat Ctr Solid Organ Waste, Nanjing 210095, Jiangsu, Peoples R China</t>
  </si>
  <si>
    <t>Zheng, GY (reprint author), Nanjing Agr Univ, Coll Resources &amp; Environm Sci, Dept Environm Engn, Nanjing 210095, Jiangsu, Peoples R China.</t>
  </si>
  <si>
    <t>gyzheng@njau.edu.cn</t>
  </si>
  <si>
    <t>National Natural Science Foundation of China [21307059]; Fundamental Research Funds for the Central Universities [KJQN201435]; Jiangsu Province Science Foundation for Youths [BK20130667]</t>
  </si>
  <si>
    <t>The authors would like to thank the financial support from National Natural Science Foundation of China (21307059), the Fundamental Research Funds for the Central Universities (KJQN201435) and the Jiangsu Province Science Foundation for Youths (BK20130667).</t>
  </si>
  <si>
    <t>10.1016/j.biortech.2015.06.019</t>
  </si>
  <si>
    <t>CM4OL</t>
  </si>
  <si>
    <t>WOS:000357664200067</t>
  </si>
  <si>
    <t>Tan, LR; Lu, YC; Zhang, JJ; Luo, F; Yang, H</t>
  </si>
  <si>
    <t>Tan, Li Rong; Lu, Yi Chen; Zhang, Jing Jing; Luo, Fang; Yang, Hong</t>
  </si>
  <si>
    <t>A collection of cytochrome P450 monooxygenase genes involved in modification and detoxification of herbicide atrazine in rice (Oryza sativa) plants</t>
  </si>
  <si>
    <t>Atrazine; P450s; Deep-sequencing; Microarray; Degradation; Rice</t>
  </si>
  <si>
    <t>RESPONSIVE TRANSCRIPTOME; MOLECULAR DISSECTION; ARABIDOPSIS-THALIANA; MEDICAGO-TRUNCATULA; PIPERONYL BUTOXIDE; METABOLISM; P450; NADPH; L.; IDENTIFICATION</t>
  </si>
  <si>
    <t>[Tan, Li Rong; Lu, Yi Chen; Zhang, Jing Jing; Luo, Fang; Yang, Hong] Nanjing Agr Univ, Coll Sci, Jiangsu Key Lab Pesticide Sci, Nanjing 210095, Jiangsu, Peoples R China; [Tan, Li Rong; Lu, Yi Chen; Zhang, Jing Jing] Nanjing Agr Univ, Key Lab Monitoring &amp; Management Crop Dis &amp; Pest I, Minist Agr, Nanjing 210095, Jiangsu, Peoples R China</t>
  </si>
  <si>
    <t>Yang, H (reprint author), Nanjing Agr Univ, Coll Sci, Weigang 1,Chem Bldg, Nanjing 210095, Jiangsu, Peoples R China.</t>
  </si>
  <si>
    <t>10.1016/j.ecoenv.2015.04.035</t>
  </si>
  <si>
    <t>CL3HO</t>
  </si>
  <si>
    <t>WOS:000356841200004</t>
  </si>
  <si>
    <t>Liu, P; Zhu, YW; Zhang, SW</t>
  </si>
  <si>
    <t>Liu, Ping; Zhu, Yongwei; Zhang, Shangwen</t>
  </si>
  <si>
    <t>Hydrophilicity characterization of Al2O3-coated MoS2 particles by using thin layer wicking and sessile drop method</t>
  </si>
  <si>
    <t>POWDER TECHNOLOGY</t>
  </si>
  <si>
    <t>Contact angle; Surface free energy; Thin layer wicking; Sessile drop method; Molybdenum disulfide; Particle</t>
  </si>
  <si>
    <t>FREE-ENERGY DETERMINATION; NI-P; COMPOSITE COATINGS; ELECTROLESS NICKEL; CONTACT ANGLES; NANOCOMPOSITE COATINGS; WEAR-RESISTANCE; SURFACE-ENERGY; AQUEOUS-MEDIA; ALPHA-ALUMINA</t>
  </si>
  <si>
    <t>[Liu, Ping; Zhu, Yongwei; Zhang, Shangwen] Nanjing Univ Aeronaut &amp; Astronaut, Coll Mech &amp; Elect Engn, Nanjing 210016, Jiangsu, Peoples R China; [Liu, Ping] Nanjing Agr Univ, Coll Engn, Nanjing 210031, Jiangsu, Peoples R China</t>
  </si>
  <si>
    <t>Zhu, YW (reprint author), Nanjing Univ Aeronaut &amp; Astronaut, Coll Mech &amp; Elect Engn, Nanjing 210016, Jiangsu, Peoples R China.</t>
  </si>
  <si>
    <t>meeywzhu@nuaa.edu.cn</t>
  </si>
  <si>
    <t>0032-5910</t>
  </si>
  <si>
    <t>1873-328X</t>
  </si>
  <si>
    <t>POWDER TECHNOL</t>
  </si>
  <si>
    <t>Powder Technol.</t>
  </si>
  <si>
    <t>10.1016/j.powtec.2015.05.011</t>
  </si>
  <si>
    <t>CL5JK</t>
  </si>
  <si>
    <t>WOS:000356996000011</t>
  </si>
  <si>
    <t>Luo, T; Yue, Q; Yan, M; Cheng, K; Pan, GX</t>
  </si>
  <si>
    <t>Luo, Ting; Yue, Qian; Yan, Ming; Cheng, Kun; Pan, Genxing</t>
  </si>
  <si>
    <t>Carbon footprint of China's livestock system - a case study of farm survey in Sichuan province, China</t>
  </si>
  <si>
    <t>Livestock production; Carbon footprint; Greenhouse gas; Household farm; Aggregated farm; Climate change mitigation</t>
  </si>
  <si>
    <t>GREENHOUSE-GAS MITIGATION; FOOD SECURITY; EMISSIONS; IMPACT; UK; MANAGEMENT; POLLUTION; RUMEN; MILK</t>
  </si>
  <si>
    <t>[Cheng, Kun] Nanjing Agr Univ, Inst Resource Ecosyst &amp; Environm Agr, Nanjing 210095, Jiangsu, Peoples R China; Nanjing Agr Univ, Ctr Climate Change &amp; Agr, Nanjing 210095, Jiangsu, Peoples R China</t>
  </si>
  <si>
    <t>Cheng, K (reprint author), Nanjing Agr Univ, Inst Resource Ecosyst &amp; Environm Agr, 1 Weigang, Nanjing 210095, Jiangsu, Peoples R China.</t>
  </si>
  <si>
    <t>chengkun@njau.edu.cn</t>
  </si>
  <si>
    <t>CDM Center, Ministry of Finance of China [0810010]; Priority Academic Program Development of Jiangsu Higher Education Institutions; Ministry of Agriculture China under UK-China Sustainable Agriculture Innovation Network (SAIN)</t>
  </si>
  <si>
    <t>This study was partially supported by CDM Center, Ministry of Finance of China under grant 0810010 and the scholarship award from the Priority Academic Program Development of Jiangsu Higher Education Institutions. This study was also funded by the Ministry of Agriculture China under the UK-China Sustainable Agriculture Innovation Network (SAIN).</t>
  </si>
  <si>
    <t>10.1016/j.jclepro.2015.04.077</t>
  </si>
  <si>
    <t>CL1YQ</t>
  </si>
  <si>
    <t>WOS:000356741200013</t>
  </si>
  <si>
    <t>Song, XK; Zhang, RR; Xu, LX; Yan, RF; Li, XR</t>
  </si>
  <si>
    <t>Song, Xiaokai; Zhang, Ruirui; Xu, Lixin; Yan, Ruofeng; Li, Xiangrui</t>
  </si>
  <si>
    <t>Chimeric DNA vaccines encoding Eimeria acervulina macrophage migration inhibitory factor (E.MIF) induce partial protection against experimental Eimeria infection</t>
  </si>
  <si>
    <t>ACTA PARASITOLOGICA</t>
  </si>
  <si>
    <t>E. acervulina; orthologue of macrophage migration inhibitory factor; DNA vaccine; genetic adjuvants; recombinant protein</t>
  </si>
  <si>
    <t>IMMUNE-RESPONSES; CYTOKINE GENES; IFN-GAMMA; COCCIDIOSIS; CHICKENS; IMMUNIZATION; VACCINATION; STRATEGIES; EFFICACY; IL-2</t>
  </si>
  <si>
    <t>[Song, Xiaokai; Zhang, Ruirui; Xu, Lixin; Yan, Ruofeng; Li, Xiangrui] Nanjing Agr Univ, Coll Vet Med, Nanjing 210095, Jiangsu, Peoples R China</t>
  </si>
  <si>
    <t>This work was supported by the National Natural Science Foundation of PR China (31201896, 31372428) and a project funded by the Priority Academic Program Development of Jiangsu Higher Education Institutions (PAPD). The authors would like to thank Dr. Kjaerup R.M. for her polishing with the manuscript.</t>
  </si>
  <si>
    <t>1230-2821</t>
  </si>
  <si>
    <t>1896-1851</t>
  </si>
  <si>
    <t>ACTA PARASITOL</t>
  </si>
  <si>
    <t>Acta Parasitolog.</t>
  </si>
  <si>
    <t>10.1515/ap-2015-0071</t>
  </si>
  <si>
    <t>CK6MC</t>
  </si>
  <si>
    <t>WOS:000356341200021</t>
  </si>
  <si>
    <t>Song, WX; Feng, ZX; Bai, Y; Wang, HY; Ishag, HZA; Liu, MJ; Xiong, QY; Shao, GQ; Jiang, P</t>
  </si>
  <si>
    <t>Song, Wei-Xiang; Feng, Zhi-Xin; Bai, Yun; Wang, Hai-Yan; Ishag, Hassan Zackaria Ali; Liu, Mao-Jun; Xiong, Qi-Yan; Shao, Guo-Qing; Jiang, Ping</t>
  </si>
  <si>
    <t>Preparation of the porcine secretory component and a monoclonal antibody against this protein</t>
  </si>
  <si>
    <t>Secretory component; Prokaryotic expression; Monoclonal antibody</t>
  </si>
  <si>
    <t>POLYMERIC IMMUNOGLOBULIN RECEPTOR; MUCOSAL IMMUNITY; IGA; EXPRESSION; PURIFICATION; HOMEOSTASIS; MICROBIOTA; GUT</t>
  </si>
  <si>
    <t>[Song, Wei-Xiang; Jiang, Ping] Nanjing Agr Univ, Coll Vet Med, Minist Agr, Key Lab Anim Dis Diagnost &amp; Immunol, Nanjing 210095, Jiangsu, Peoples R China; [Song, Wei-Xiang; Feng, Zhi-Xin; Bai, Yun; Wang, Hai-Yan; Ishag, Hassan Zackaria Ali; Liu, Mao-Jun; Xiong, Qi-Yan; Shao, Guo-Qing] Jiangsu Acad Agr Sci, Inst Vet Med, Key Lab Vet Biol Engn &amp; Technol, Natl Res Ctr Engn &amp; Technol Vet Bioprod,Minist Ag, Nanjing 210014, Peoples R China; [Feng, Zhi-Xin; Shao, Guo-Qing] Jiangsu Coinnovat Ctr Prevent &amp; Control Important, Yangzhou 225009, Jiangsu, Peoples R China</t>
  </si>
  <si>
    <t>Shao, GQ (reprint author), Jiangsu Acad Agr Sci, Inst Vet Med, Key Lab Vet Biol Engn &amp; Technol, Natl Res Ctr Engn &amp; Technol Vet Bioprod,Minist Ag, Nanjing 210014, Peoples R China.</t>
  </si>
  <si>
    <t>gqshaojaas@163.com; jiangp@njau.edu.cn</t>
  </si>
  <si>
    <t>Natural Science Foundation of Jiangsu Province [BK2011680]; Merit Aid Activities Funds of Science and Technology Project of Ministry of Human Resources and Social Security of the People's Republic of China</t>
  </si>
  <si>
    <t>This work was supported by the Natural Science Foundation of Jiangsu Province (BK2011680) and the 2014 Merit Aid Activities Funds of Science and Technology Project of Ministry of Human Resources and Social Security of the People's Republic of China.</t>
  </si>
  <si>
    <t>10.1016/j.pep.2015.04.013</t>
  </si>
  <si>
    <t>CK3JV</t>
  </si>
  <si>
    <t>WOS:000356113300008</t>
  </si>
  <si>
    <t>Wu, H; Rui, X; Li, W; Chen, XH; Jiang, M; Dong, MS</t>
  </si>
  <si>
    <t>Wu, Han; Rui, Xin; Li, Wei; Chen, Xiaohong; Jiang, Mei; Dong, Mingsheng</t>
  </si>
  <si>
    <t>Mung bean (Vigna radiata) as probiotic food through fermentation with Lactobacillus plantarum B1-6</t>
  </si>
  <si>
    <t>Mung bean; Lactic acid bacteria; Proteolysis; ACE inhibitory activity</t>
  </si>
  <si>
    <t>ENZYME INHIBITORY PEPTIDES; LACTIC-ACID BACTERIA; PROTEIN; MILK; HELVETICUS; STABILITY; PRODUCTS; LEGUMES; CULTURE; SYSTEMS</t>
  </si>
  <si>
    <t>[Wu, Han; Rui, Xin; Li, Wei; Chen, Xiaohong; Jiang, Mei; Dong, Mingsheng] Nanjing Agr Univ, Coll Food Sci &amp; Technol, Nanjing, Jiangsu, Peoples R China</t>
  </si>
  <si>
    <t>Dong, MS (reprint author), Nanjing Agr Univ, Coll Food Sci &amp; Technol, 1 Weigang Rd, Nanjing, Jiangsu, Peoples R China.</t>
  </si>
  <si>
    <t>Key Projects in the National Science &amp; Technology Pillar Program of China [2013BAD18B01-4]; High-Tech Research and Development Program of China [2011AA100903]; National Natural Science Foundation of China [31371807, 31201422]; Priority Academic Program Development of Jiangsu Higher Education Institutions (PAPD)</t>
  </si>
  <si>
    <t>This work was co-financed by Key Projects in the National Science &amp; Technology Pillar Program of China (No. 2013BAD18B01-4), High-Tech Research and Development Program of China (No.2011AA100903), National Natural Science Foundation of China (No. 31371807 and 31201422) and was also supported by the Project Funded by the Priority Academic Program Development of Jiangsu Higher Education Institutions (PAPD). The authors would like to thank Dr. Fatemeh Zare for her valuable effort on elevating English quality of the manuscript.</t>
  </si>
  <si>
    <t>10.1016/j.lwt.2015.03.011</t>
  </si>
  <si>
    <t>CI8MY</t>
  </si>
  <si>
    <t>WOS:000355027600061</t>
  </si>
  <si>
    <t>Shen, ZZ; Ruan, YZ; Wang, BB; Zhong, ST; Su, LX; Li, R; Shen, QR</t>
  </si>
  <si>
    <t>Shen, Zongzhuan; Ruan, Yunze; Wang, Beibei; Zhong, Shutang; Su, Lanxi; Li, Rong; Shen, Qirong</t>
  </si>
  <si>
    <t>Effect of biofertilizer for suppressing Fusarium wilt disease of banana as well as enhancing microbial and chemical properties of soil under greenhouse trial</t>
  </si>
  <si>
    <t>Banana; MiSeq sequencing; Fusarium wilt disease suppression; Biofertilizer</t>
  </si>
  <si>
    <t>BACTERIAL COMMUNITY STRUCTURE; LONG-TERM FERTILIZATION; F-SP CUBENSE; BIOORGANIC FERTILIZER; ORGANIC AMENDMENTS; BIOLOGICAL-CONTROL; PLANT-DISEASES; BACILLUS-SUBTILIS; RHIZOSPHERE SOIL; CUCUMBER PLANTS</t>
  </si>
  <si>
    <t>[Shen, Zongzhuan; Wang, Beibei; Zhong, Shutang; Su, Lanxi; Li, Rong; Shen, Qirong] Nanjing Agr Univ, Natl Engn Res Ctr Organ Based Fertilizers, Jiangsu Collaborat Innovat Ctr Solid Organ Waste, Jiangsu Key Lab, Nanjing 210095, Jiangsu, Peoples R China; [Shen, Zongzhuan; Wang, Beibei; Zhong, Shutang; Su, Lanxi; Li, Rong; Shen, Qirong] Nanjing Agr Univ, Natl Engn Res Ctr Organ Based Fertilizers, Jiangsu Collaborat Innovat Ctr Solid Organ Waste, Ctr Solid Organ Waste Utilizat, Nanjing 210095, Jiangsu, Peoples R China; [Ruan, Yunze] Hainan Univ, Coll Agr, Hainan Key Lab Sustainable Utilizat Trop Bioresou, Haikou 570228, Peoples R China</t>
  </si>
  <si>
    <t>Li, R (reprint author), Nanjing Agr Univ, Coll Resources &amp; Environm Sci, Nanjing 210095, Jiangsu, Peoples R China.</t>
  </si>
  <si>
    <t>National Key Basic Research Program of China [2015CB150506]; National Natural Science Foundation of China [31372142]; Department of Science and Technology of Hainan Province [ZDZX2013023]; Priority Academic Program Development of the Jiangsu Higher Education Institutions (PAPD); 111 project [B12009]; Agricultural Ministry of China [201103004]; National Key Technology R&amp;D Program of the Ministry of Science and Technology [2011BAD11B03]</t>
  </si>
  <si>
    <t>We are grateful to Beijing Novogene Bioinformatics Technology Co., Ltd. for deep 16S rRNA and ITS barcode sequencing. We also thank the banana orchard owner Yusheng Li for providing access to the experimental field and facilities. This research was supported by the National Key Basic Research Program of China (2015CB150506), the National Natural Science Foundation of China (31372142), the Department of Science and Technology of Hainan Province (ZDZX2013023), the Priority Academic Program Development of the Jiangsu Higher Education Institutions (PAPD), the 111 project (B12009), the Agricultural Ministry of China (201103004) and National Key Technology R&amp;D Program of the Ministry of Science and Technology (2011BAD11B03).</t>
  </si>
  <si>
    <t>10.1016/j.apsoil.2015.04.013</t>
  </si>
  <si>
    <t>CI5HI</t>
  </si>
  <si>
    <t>WOS:000354785300014</t>
  </si>
  <si>
    <t>Jiang, LL; Jin, P; Wang, L; Yu, X; Wang, HY; Zheng, YH</t>
  </si>
  <si>
    <t>Jiang, Lulu; Jin, Peng; Wang, Lei; Yu, Xuan; Wang, Huanyu; Zheng, Yonghua</t>
  </si>
  <si>
    <t>Methyl jasmonate primes defense responses against Botrytis cinerea and reduces disease development in harvested table grapes</t>
  </si>
  <si>
    <t>Methyl jasmonate; Table grapes; Botrytis cinerea; Defense priming; Induced disease resistance</t>
  </si>
  <si>
    <t>POSSIBLE MECHANISMS; INDUCED RESISTANCE; CHINESE BAYBERRY; SALICYLIC-ACID; PEACH FRUIT; GRAY MOLD; POSTHARVEST; STORAGE; DECAY; PATHOGENESIS</t>
  </si>
  <si>
    <t>[Jiang, Lulu; Jin, Peng; Wang, Lei; Yu, Xuan; Wang, Huanyu; Zheng, Yonghua] Nanjing Agr Univ, Coll Food Sci &amp; Technol, Nanjing 210095, Jiangsu, Peoples R China</t>
  </si>
  <si>
    <t>National Natural Science Foundation of China [31172003]; Priority Academic Program Development of Jiangsu Higher Education Institutions</t>
  </si>
  <si>
    <t>This study was supported by National Natural Science Foundation of China (No. 31172003) and the Priority Academic Program Development of Jiangsu Higher Education Institutions.</t>
  </si>
  <si>
    <t>10.1016/j.scienta.2015.06.015</t>
  </si>
  <si>
    <t>CR4XN</t>
  </si>
  <si>
    <t>WOS:000361343500027</t>
  </si>
  <si>
    <t>Liu, J; Shi, XT; Qian, M; Zheng, LQ; Lian, CL; Xia, Y; Shen, ZG</t>
  </si>
  <si>
    <t>Liu, Jia; Shi, Xiaoting; Qian, Meng; Zheng, Luqing; Lian, Chunlan; Xia, Yan; Shen, Zhenguo</t>
  </si>
  <si>
    <t>Copper-induced hydrogen peroxide upregulation of a metallothionein gene, OsMT2c, from Oryza sativa L. confers copper tolerance in Arabidopsis thaliana</t>
  </si>
  <si>
    <t>Copper stress; Hydrogen peroxide; ROS scavenging; Transgenic Arabidopsis</t>
  </si>
  <si>
    <t>INDUCED OXIDATIVE STRESS; TRANSGENIC ARABIDOPSIS; TYPE-1 METALLOTHIONEIN; EXPRESSION ANALYSIS; METAL-TOLERANCE; ABIOTIC STRESS; RICE; PLANTS; CADMIUM; TOBACCO</t>
  </si>
  <si>
    <t>[Liu, Jia; Shi, Xiaoting; Qian, Meng; Zheng, Luqing; Xia, Yan; Shen, Zhenguo] Nanjing Agr Univ, Coll Life Sci, Nanjing 210095, Jiangsu, Peoples R China; [Lian, Chunlan] Univ Tokyo, Asian Nat Environm Sci Ctr, Tokyo 1880002, Japan</t>
  </si>
  <si>
    <t>Xia, Y (reprint author), Nanjing Agr Univ, Coll Life Sci, Nanjing 210095, Jiangsu, Peoples R China.</t>
  </si>
  <si>
    <t>yxia@njau.edu.cn; zgshen@njau.edu.cn</t>
  </si>
  <si>
    <t>National Natural Science Foundation of China [31172021, 31201146, 31471938]; Doctoral Program Foundation of Institutions of Higher Education of China [20120097130004]; Fundamental Research Funds for the Central Universities [KYZ201316]; Innovative Research Team Development Plan of the Ministry of Education of China [IRT1256]</t>
  </si>
  <si>
    <t>This work was financially supported by the National Natural Science Foundation of China (31172021, 31201146, 31471938), the Doctoral Program Foundation of Institutions of Higher Education of China (20120097130004), the Fundamental Research Funds for the Central Universities (KYZ201316), and the Innovative Research Team Development Plan of the Ministry of Education of China (IRT1256).</t>
  </si>
  <si>
    <t>10.1016/j.jhazmat.2015.03.060</t>
  </si>
  <si>
    <t>CI8NJ</t>
  </si>
  <si>
    <t>WOS:000355028700013</t>
  </si>
  <si>
    <t>He, JT; Dong, L; Xu, W; Bai, KW; Lu, CH; Wu, YN; Huang, Q; Zhang, LL; Wang, T</t>
  </si>
  <si>
    <t>He, Jintian; Dong, Li; Xu, Wen; Bai, Kaiwen; Lu, Changhui; Wu, Yanan; Huang, Qiang; Zhang, Lili; Wang, Tian</t>
  </si>
  <si>
    <t>Dietary Tributyrin Supplementation Attenuates Insulin Resistance and Abnormal Lipid Metabolism in Suckling Piglets with Intrauterine Growth Retardation</t>
  </si>
  <si>
    <t>LIVER-X-RECEPTOR; POLYUNSATURATED FATTY-ACIDS; HEPATIC STEATOSIS; SKELETAL-MUSCLE; GENE-EXPRESSION; FETAL PIGS; MICE; RESTRICTION; BUTYRATE; IMPROVES</t>
  </si>
  <si>
    <t>[He, Jintian; Dong, Li; Xu, Wen; Bai, Kaiwen; Lu, Changhui; Wu, Yanan; Huang, Qiang; Zhang, Lili; Wang, Tian] Nanjing Agr Univ, Coll Anim Sci &amp; Technol, Nanjing, Jiangsu, Peoples R China</t>
  </si>
  <si>
    <t>National Natural Science Foundation of China [31201808]</t>
  </si>
  <si>
    <t>This work was supported by grant number no. 31201808, http://www.nsfc.gov.cn/, full name "National Natural Science Foundation of China", received by Tian Wang. The funder supported and paid for the study design, animal experiment, lab experiment and publishing.</t>
  </si>
  <si>
    <t>e0136848</t>
  </si>
  <si>
    <t>10.1371/journal.pone.0136848</t>
  </si>
  <si>
    <t>CQ0PO</t>
  </si>
  <si>
    <t>WOS:000360299100152</t>
  </si>
  <si>
    <t>Xiong, W; Li, ZG; Liu, HJ; Xue, C; Zhang, RF; Wu, HS; Li, R; Shen, QR</t>
  </si>
  <si>
    <t>Xiong, Wu; Li, Zhigang; Liu, Hongjun; Xue, Chao; Zhang, Ruifu; Wu, Huasong; Li, Rong; Shen, Qirong</t>
  </si>
  <si>
    <t>The Effect of Long-Term Continuous Cropping of Black Pepper on Soil Bacterial Communities as Determined by 454 Pyrosequencing</t>
  </si>
  <si>
    <t>MICROBIAL COMMUNITY; BIOORGANIC FERTILIZER; AGRICULTURAL SOILS; FUSARIUM-WILT; DIVERSITY; RHIZOSPHERE; FUNGAL; CUCUMBER; REPLANT; CHINA</t>
  </si>
  <si>
    <t>[Xiong, Wu; Li, Zhigang; Wu, Huasong] Chinese Acad Trop Agr Sci, Spice &amp; Beverage Res Inst, Wanning 571533, Hainan, Peoples R China; [Xiong, Wu; Liu, Hongjun; Xue, Chao; Li, Rong; Shen, Qirong] Nanjing Agr Univ, Jiangsu Collaborat Innovat Ctr Solid Organ Waste, Natl Engn Res Ctr Organ Based Fertilizers, Jiangsu Key Lab Solid Organ Waste Utilizat, Nanjing 210095, Jiangsu, Peoples R China; [Zhang, Ruifu] Chinese Acad Agr Sci, Inst Agr Resources &amp; Reg Planning, Key Lab Microbial Resources Collect &amp; Preservat, Minist Agr, Beijing 100081, Peoples R China</t>
  </si>
  <si>
    <t>Wu, HS (reprint author), Chinese Acad Trop Agr Sci, Spice &amp; Beverage Res Inst, Wanning 571533, Hainan, Peoples R China.</t>
  </si>
  <si>
    <t>wuhuasong2000@163.com; lirong@njau.edu.cn</t>
  </si>
  <si>
    <t>National Key Basic Research Program of China [2015CB150500]; Natural Science Foundation of China [31301857]; Innovative Research Team Development Plan of the Ministry of Education of China [IRT1256]; Priority Academic Program Development (PAPD) of Jiangsu Higher Education Institutions; 111 project [B12009]</t>
  </si>
  <si>
    <t>This study was financially supported by the National Key Basic Research Program of China (2015CB150500), Natural Science Foundation of China (31301857), the Innovative Research Team Development Plan of the Ministry of Education of China under Grant IRT1256, the Priority Academic Program Development (PAPD) of Jiangsu Higher Education Institutions and the 111 project (B12009). The funders had no role in study design, data collection and analysis, decision to publish, or preparation of the manuscript.</t>
  </si>
  <si>
    <t>e0136946</t>
  </si>
  <si>
    <t>10.1371/journal.pone.0136946</t>
  </si>
  <si>
    <t>WOS:000360299100179</t>
  </si>
  <si>
    <t>Habte-Tsion, HM; Ren, MC; Liu, B; Xie, J; Ge, XP; Chen, RL; Zhou, QL; Pan, LK</t>
  </si>
  <si>
    <t>Habte-Tsion, Habte-Michael; Ren, Mingchun; Liu, Bo; Xie, Jun; Ge, Xianping; Chen, Ruli; Zhou, Qunlan; Pan, Liangkun</t>
  </si>
  <si>
    <t>Threonine affects digestion capacity and hepatopancreatic gene expression of juvenile blunt snout bream (Megalobrama amblycephala)</t>
  </si>
  <si>
    <t>BRITISH JOURNAL OF NUTRITION</t>
  </si>
  <si>
    <t>Blunt snout bream; Threonine; Digestive enzyme activities; Gene expression; Target of rapamycin pathway</t>
  </si>
  <si>
    <t>CARPIO VAR. JIAN; INTESTINAL ENZYME-ACTIVITIES; TROUT ONCORHYNCHUS-MYKISS; AMINO-ACID-COMPOSITION; INDIAN MAJOR CARP; DIETARY THREONINE; GROWTH-PERFORMANCE; BODY-COMPOSITION; BIOCHEMICAL PARAMETERS; DICENTRARCHUS-LABRAX</t>
  </si>
  <si>
    <t>[Habte-Tsion, Habte-Michael; Ren, Mingchun; Liu, Bo; Xie, Jun; Ge, Xianping; Zhou, Qunlan] Nanjing Agr Univ, Wuxi Fisheries Coll, Wuxi 214081, Jiangsu, Peoples R China; [Habte-Tsion, Habte-Michael] Minist Marine Resources State Eritrea, Massawa, Eritrea; [Ren, Mingchun; Liu, Bo; Xie, Jun; Ge, Xianping; Chen, Ruli; Zhou, Qunlan; Pan, Liangkun] Chinese Acad Fishery Sci, Freshwater Fisheries Res Ctr, Key Lab Genet Breeding Aquat Anim &amp; Aquaculture B, Wuxi 214081, Jiangsu, Peoples R China</t>
  </si>
  <si>
    <t>Modern Agro-industry Technology Research System, PR China [CARS-46]; Special Fund for Agro-Scientific Research in the Public Interest [201003020]; National Nonprofit Institute Research Grant of FFRC, CAFS, PR China [2014A08XK02]</t>
  </si>
  <si>
    <t>The present study was funded by grant from the Modern Agro-industry Technology Research System, PR China (grant no. CARS-46), the Special Fund for Agro-Scientific Research in the Public Interest (grant no. 201003020), and the National Nonprofit Institute Research Grant of FFRC, CAFS, PR China (grant no. 2014A08XK02). All funders had no role in the design and analysis of the study or in the writing of this article.</t>
  </si>
  <si>
    <t>CAMBRIDGE UNIV PRESS</t>
  </si>
  <si>
    <t>EDINBURGH BLDG, SHAFTESBURY RD, CB2 8RU CAMBRIDGE, ENGLAND</t>
  </si>
  <si>
    <t>0007-1145</t>
  </si>
  <si>
    <t>1475-2662</t>
  </si>
  <si>
    <t>BRIT J NUTR</t>
  </si>
  <si>
    <t>Br. J. Nutr.</t>
  </si>
  <si>
    <t>10.1017/S0007114515002196</t>
  </si>
  <si>
    <t>CP9JT</t>
  </si>
  <si>
    <t>WOS:000360211100008</t>
  </si>
  <si>
    <t>Zhao, CQ; Feng, XY; Tang, T; Qiu, LH</t>
  </si>
  <si>
    <t>Zhao, Chunqing; Feng, Xiaoyun; Tang, Tao; Qiu, Lihong</t>
  </si>
  <si>
    <t>Isolation and Expression Analysis of CYP9A11 and Cytochrome P450 Reductase Gene in the Beet Armyworm (Lepidoptera: Noctuidae)</t>
  </si>
  <si>
    <t>Spodoptera exigua; cytochrome P450; CYP9A11; CPR; expression</t>
  </si>
  <si>
    <t>HELICOVERPA-ARMIGERA HUBNER; P450 REDUCTASE; INSECTICIDE RESISTANCE; SPODOPTERA-EXIGUA; 3-DIMENSIONAL STRUCTURE; MEMBRANE TOPOLOGY; ELECTRON-TRANSFER; P-450 REDUCTASE; COTTON BOLLWORM; TANNIC-ACID</t>
  </si>
  <si>
    <t>[Zhao, Chunqing; Feng, Xiaoyun; Tang, Tao; Qiu, Lihong] China Agr Univ, Coll Sci, Beijing 100094, Peoples R China; [Zhao, Chunqing] Nanjing Agr Univ, Coll Plant Protect, Nanjing, Jiangsu, Peoples R China; [Tang, Tao] Hunan Acad Agr Sci, Inst Plant Protect, Changsha, Hunan, Peoples R China</t>
  </si>
  <si>
    <t>Qiu, LH (reprint author), China Agr Univ, Coll Sci, Beijing 100094, Peoples R China.</t>
  </si>
  <si>
    <t>lihongqiuyang@126.com</t>
  </si>
  <si>
    <t>National Natural Science Foundation of China [30971943]</t>
  </si>
  <si>
    <t>This study was supported by the National Natural Science Foundation of China (Grant No. 30971943).</t>
  </si>
  <si>
    <t>10.1093/jisesa/iev100</t>
  </si>
  <si>
    <t>CQ0TH</t>
  </si>
  <si>
    <t>WOS:000360309600002</t>
  </si>
  <si>
    <t>Wang, HB; Qi, XY; Chen, SM; Fang, WM; Guan, ZY; Teng, NJ; Liao, Y; Jiang, JF; Chen, FD</t>
  </si>
  <si>
    <t>Wang, Haibin; Qi, Xiangyu; Chen, Sumei; Fang, Weimin; Guan, Zhiyong; Teng, Nianjun; Liao, Yuan; Jiang, Jiafu; Chen, Fadi</t>
  </si>
  <si>
    <t>Limited DNA methylation variation and the transcription of MET1 and DDM1 in the genus Chrysanthemum (Asteraceae): following the track of polyploidy</t>
  </si>
  <si>
    <t>DNA methylation; MET1; DDM1; polyploid; Chrysanthemum</t>
  </si>
  <si>
    <t>DIPLOID-LIKE MEIOSIS; EPIGENETIC INHERITANCE; CYTOSINE METHYLATION; ARABIDOPSIS-THALIANA; PLANT GAMETOGENESIS; WIDE HYBRIDIZATION; X-MORIFOLIUM; GENOME; EXPRESSION; POLYMORPHISM</t>
  </si>
  <si>
    <t>[Wang, Haibin; Qi, Xiangyu; Chen, Sumei; Fang, Weimin; Guan, Zhiyong; Teng, Nianjun; Liao, Yuan; Jiang, Jiafu; Chen, Fadi] Nanjing Agr Univ, Coll Hort, Nanjing 210095, Jiangsu, Peoples R China; [Wang, Haibin; Chen, Fadi] Jiangsu Prov Engn Lab Modern Facil Agr Technol &amp;, Nanjing, Jiangsu, Peoples R China</t>
  </si>
  <si>
    <t>jiangjiafu@njau.edu.cn; chenfd@njau.edu.cn</t>
  </si>
  <si>
    <t>National Natural Science Foundation of China [31272203, 31272196, 31372092, 31370699, 31372100]; Program for New Century Excellent Talents in University of Chinese Ministry of Education [NCET-12-0890]; Fund for Independent Innovation of Agricultural Sciences in Jiangsu Province [CX(12)2020]; Program for Hi-Tech Research, Jiangsu, China [BE2012350]; Priority Academic Program Development of Jiangsu Higher Education Institutions</t>
  </si>
  <si>
    <t>This research was supported by the National Natural Science Foundation of China (31272203, 31272196, 31372092, 31370699, 31372100), the Program for New Century Excellent Talents in University of Chinese Ministry of Education (NCET-12-0890), the Fund for Independent Innovation of Agricultural Sciences in Jiangsu Province [CX(12)2020], the Program for Hi-Tech Research, Jiangsu, China (BE2012350), and A Project Funded by the Priority Academic Program Development of Jiangsu Higher Education Institutions.</t>
  </si>
  <si>
    <t>10.3389/fpls.2015.00668</t>
  </si>
  <si>
    <t>CQ2PG</t>
  </si>
  <si>
    <t>WOS:000360442800001</t>
  </si>
  <si>
    <t>Hua, XD; Zhou, LL; Feng, L; Ding, Y; Shi, HY; Wang, LM; Gee, SJ; Hammock, BD; Wang, MH</t>
  </si>
  <si>
    <t>Hua, Xiude; Zhou, Liangliang; Feng, Lu; Ding, Yuan; Shi, Haiyan; Wang, Limin; Gee, Shirley J.; Hammock, Bruce D.; Wang, Minghua</t>
  </si>
  <si>
    <t>Competitive and noncompetitive phage immunoassays for the determination of benzothiostrobin</t>
  </si>
  <si>
    <t>Benzothiostrobin; Enzyme-linked immunosorbent assay; Phage-displayed peptide; Phage anti-immunocomplex assay; Noncompetitive immunoassay; Peptidomimetics</t>
  </si>
  <si>
    <t>LINKED-IMMUNOSORBENT-ASSAY; ANTI-IMMUNOCOMPLEX ASSAY; IMMUNE COMPLEX ASSAY; MONOCLONAL-ANTIBODY; ORGANOPHOSPHORUS PESTICIDES; DISPLAYED PEPTIDES; SMALL MOLECULES; LIBRARIES; AFLATOXIN-B1; SPECIFICITY</t>
  </si>
  <si>
    <t>[Hua, Xiude; Zhou, Liangliang; Feng, Lu; Ding, Yuan; Shi, Haiyan; Wang, Limin; Wang, Minghua] Nanjing Agr Univ, Coll Plant Protect, Nanjing 210095, Jiangsu, Peoples R China; [Hua, Xiude; Zhou, Liangliang; Feng, Lu; Ding, Yuan; Shi, Haiyan; Wang, Limin; Wang, Minghua] State &amp; Local Joint Engn Res Ctr Green Pesticide, Nanjing 210095, Jiangsu, Peoples R China; [Gee, Shirley J.; Hammock, Bruce D.] Univ Calif Davis, Dept Entomol, Davis, CA 95616 USA; [Gee, Shirley J.; Hammock, Bruce D.] Univ Calif Davis, UCD Canc Ctr, Davis, CA 95616 USA</t>
  </si>
  <si>
    <t>Wang, MH (reprint author), Nanjing Agr Univ, Coll Plant Protect, Nanjing 210095, Jiangsu, Peoples R China.</t>
  </si>
  <si>
    <t>National Natural Science Foundation of China [31431794, 31301690]; Doctoral Program of Higher Education Research Fund [20130097120006]; National Institute of Environmental Health Science Superfund Research Program [P42 ES04699]; Centers for Disease Control, National Institute of Occupational Health Science [2U50 OH007550]</t>
  </si>
  <si>
    <t>This work was supported by the National Natural Science Foundation of China (31431794), the National Natural Science Foundation of China (31301690) and the Doctoral Program of Higher Education Research Fund (20130097120006). Research supported in part by grants from the National Institute of Environmental Health Science Superfund Research Program (P42 ES04699) and the Centers for Disease Control, National Institute of Occupational Health Science (2U50 OH007550).</t>
  </si>
  <si>
    <t>10.1016/j.aca.2015.07.056</t>
  </si>
  <si>
    <t>CQ5LQ</t>
  </si>
  <si>
    <t>WOS:000360646100014</t>
  </si>
  <si>
    <t>Sun, Y; Zhou, LP; Fang, LD; Su, Y; Zhu, WY</t>
  </si>
  <si>
    <t>Sun, Yue; Zhou, Liping; Fang, Lingdong; Su, Yong; Zhu, Weiyun</t>
  </si>
  <si>
    <t>Responses in colonic microbial community and gene expression of pigs to a long-term high resistant starch diet</t>
  </si>
  <si>
    <t>raw potato starch; pig; transcriptional profiling; colon; mucosa-associated microbiota</t>
  </si>
  <si>
    <t>RUMINOCOCCUS-BROMII; LARGE-INTESTINE; BACTERIA; BUTYRATE; MODEL; DEGRADATION; DIVERSITY; IMMUNE; BOWEL</t>
  </si>
  <si>
    <t>[Sun, Yue; Zhou, Liping; Fang, Lingdong; Su, Yong; Zhu, Weiyun] Nanjing Agr Univ, Coll Anim Sci &amp; Technol, Jiangsu Key Lab Gastrointestinal Nutr &amp; Anim Hlth, Nanjing 210095, Jiangsu, Peoples R China</t>
  </si>
  <si>
    <t>Su, Y (reprint author), Nanjing Agr Univ, Coll Anim Sci &amp; Technol, Weigang 1, Nanjing 210095, Jiangsu, Peoples R China.</t>
  </si>
  <si>
    <t>yong.su@njau.edu.cn</t>
  </si>
  <si>
    <t>National Basic Research Program of China [2012CB124705, 2013CB127603]; Fundamental Research Funds for the Central Universities [KYZ201153]</t>
  </si>
  <si>
    <t>This research has received funding from the National Basic Research Program of China (2012CB124705 and 2013CB127603) and the Fundamental Research Funds for the Central Universities (KYZ201153).</t>
  </si>
  <si>
    <t>10.3389/fmicb.2015.00877</t>
  </si>
  <si>
    <t>CQ1ED</t>
  </si>
  <si>
    <t>WOS:000360339200002</t>
  </si>
  <si>
    <t>He, LZ; Li, B; Lu, XM; Yuan, LY; Yang, YJ; Yuan, YH; Du, J; Guo, SR</t>
  </si>
  <si>
    <t>He, Lizhong; Li, Bin; Lu, Xiaomin; Yuan, Lingyun; Yang, Yanjuan; Yuan, Yinghui; Du, Jing; Guo, Shirong</t>
  </si>
  <si>
    <t>The effect of exogenous calcium on mitochondria, respiratory metabolism enzymes and ion transport in cucumber roots under hypoxia</t>
  </si>
  <si>
    <t>SALT-STRESS; WATERLOGGING TOLERANCE; RESPONSIVE PROTEINS; ANOXIA TOLERANCE; ZONE HYPOXIA; PLANTS; ARABIDOPSIS; RICE; IDENTIFICATION; MECHANISMS</t>
  </si>
  <si>
    <t>[He, Lizhong; Li, Bin; Lu, Xiaomin; Yuan, Lingyun; Yang, Yanjuan; Yuan, Yinghui; Du, Jing; Guo, Shirong] Nanjing Agr Univ, Coll Hort, Minist Agr, Key Lab Southern Vegetable Crop Genet Improvement, Nanjing 210095, Jiangsu, Peoples R China; [He, Lizhong] Shanghai Acad Agr Sci, Inst Hort Res, Key Lab Protected Hort Technol, Shanghai 201403, Peoples R China; [Lu, Xiaomin] Anhui Sci &amp; Technol Univ, Coll Life Sci, Fengyang 233100, Anhui, Peoples R China</t>
  </si>
  <si>
    <t>Guo, SR (reprint author), Nanjing Agr Univ, Coll Hort, Minist Agr, Key Lab Southern Vegetable Crop Genet Improvement, Nanjing 210095, Jiangsu, Peoples R China.</t>
  </si>
  <si>
    <t>National Basic Research Program of China (973 Program) [2009CB119000]; China earmarked fund for Modern Agro-industry Technology Research System [CARS-25-C-03]; Priority Academic Program Development of Jiangsu Higher Education Institutions (PAPD)</t>
  </si>
  <si>
    <t>This work was supported by the National Basic Research Program of China (973 Program) (No. 2009CB119000), the China earmarked fund for Modern Agro-industry Technology Research System (CARS-25-C-03) and the Priority Academic Program Development of Jiangsu Higher Education Institutions (PAPD). The authors are very grateful to Prof. Juan Li for helping us to revise our manuscript.</t>
  </si>
  <si>
    <t>10.1038/srep11391</t>
  </si>
  <si>
    <t>CP6TH</t>
  </si>
  <si>
    <t>WOS:000360020600001</t>
  </si>
  <si>
    <t>Yuan, J; Zhang, N; Huang, QW; Raza, W; Li, R; Vivanco, JM; Shen, QR</t>
  </si>
  <si>
    <t>Yuan, Jun; Zhang, Nan; Huang, Qiwei; Raza, Waseem; Li, Rong; Vivanco, Jorge M.; Shen, Qirong</t>
  </si>
  <si>
    <t>Organic acids from root exudates of banana help root colonization of PGPR strain Bacillus amyloliquefaciens NJN-6</t>
  </si>
  <si>
    <t>BIOFILM FORMATION; ANTIFUNGAL ACTIVITY; FUSARIUM-WILT; TOMATO PLANTS; RHIZOSPHERE; SUBTILIS; GROWTH; ARABIDOPSIS; BACTERIA; BACILLOMYCIN</t>
  </si>
  <si>
    <t>[Yuan, Jun; Zhang, Nan; Huang, Qiwei; Raza, Waseem; Li, Rong; Shen, Qirong] Nanjing Agr Univ, Minist Agr, Key Lab Plant Nutr &amp; Fertilizat Lower Middle Reac, Jiangsu Collaborat Innovat Ctr Solid Organ Waste, Nanjing 210095, Jiangsu, Peoples R China; [Yuan, Jun; Vivanco, Jorge M.] Colorado State Univ, Dept Hort &amp; Landscape Architecture, Ft Collins, CO 80523 USA; [Yuan, Jun; Vivanco, Jorge M.] Colorado State Univ, Ctr Rhizosphere Biol, Ft Collins, CO 80523 USA</t>
  </si>
  <si>
    <t>Shen, QR (reprint author), Nanjing Agr Univ, Minist Agr, Key Lab Plant Nutr &amp; Fertilizat Lower Middle Reac, Jiangsu Collaborat Innovat Ctr Solid Organ Waste, Nanjing 210095, Jiangsu, Peoples R China.</t>
  </si>
  <si>
    <t>qirongshen@njau.edu.cn</t>
  </si>
  <si>
    <t>China Science and Technology Ministry (973 Program) [2015CB150500]; National Nature Science Foundation of China [31330069]; Fundamental Research Funds for the Central Universities [KYZ201408]; China Postdoctoral Science Foundation [2014M560430]; Priority Academic Program Development (PAPD) of Jiangsu Higher Education Institutions; 111 project [B12009]; Colorado State University; China Scholarship Council [201306850039]</t>
  </si>
  <si>
    <t>This study was financially supported by China Science and Technology Ministry (973 Program, 2015CB150500), National Nature Science Foundation of China (31330069), Fundamental Research Funds for the Central Universities (KYZ201408), the China Postdoctoral Science Foundation (2014M560430), the Priority Academic Program Development (PAPD) of Jiangsu Higher Education Institutions, the 111 project (B12009), and by Colorado State University. J.Y. was supported by China Scholarship Council (No. 201306850039).</t>
  </si>
  <si>
    <t>10.1038/srep13438</t>
  </si>
  <si>
    <t>CP5OO</t>
  </si>
  <si>
    <t>WOS:000359932600001</t>
  </si>
  <si>
    <t>Putnam, AA; Gao, ZF; Liu, F; Jia, HJ; Yang, QS; Jankowsky, E</t>
  </si>
  <si>
    <t>Putnam, Andrea A.; Gao, Zhaofeng; Liu, Fei; Jia, Huijue; Yang, Quansheng; Jankowsky, Eckhard</t>
  </si>
  <si>
    <t>Division of Labor in an Oligomer of the DEAD-Box RNA Helicase Ded1p</t>
  </si>
  <si>
    <t>MOLECULAR CELL</t>
  </si>
  <si>
    <t>PROTEIN DED1; SACCHAROMYCES-CEREVISIAE; ATP HYDROLYSIS; DNA HELICASES; GROUP-I; NPH-II; TRANSLATION; BINDING; NUCLEOTIDE; INITIATION</t>
  </si>
  <si>
    <t>[Putnam, Andrea A.; Gao, Zhaofeng; Liu, Fei; Jia, Huijue; Yang, Quansheng; Jankowsky, Eckhard] Case Western Reserve Univ, Sch Med, Ctr RNA Mol Biol, Cleveland, OH 44106 USA; [Putnam, Andrea A.; Gao, Zhaofeng; Liu, Fei; Jia, Huijue; Yang, Quansheng; Jankowsky, Eckhard] Case Western Reserve Univ, Sch Med, Dept Biochem, Cleveland, OH 44106 USA; [Liu, Fei] Nanjing Agr Univ, Coll Vet Med, Nanjing 210095, Jiangsu, Peoples R China; [Jia, Huijue] BGI Shenzen, Beishan Ind Zone, Shenzhen 518083, Peoples R China; [Yang, Quansheng] Univ Wisconsin, Sch Med &amp; Publ Hlth, McArdle Lab Canc Res, Madison, WI 53726 USA</t>
  </si>
  <si>
    <t>Jankowsky, E (reprint author), Case Western Reserve Univ, Sch Med, Ctr RNA Mol Biol, 10900 Euclid Ave, Cleveland, OH 44106 USA.</t>
  </si>
  <si>
    <t>exj13@case.edu</t>
  </si>
  <si>
    <t xml:space="preserve">Yang, Quansheng/B-3474-2008; Jia, Huijue/M-3991-2015; </t>
  </si>
  <si>
    <t>Yang, Quansheng/0000-0003-4336-1546; Jia, Huijue/0000-0002-3592-126X; Putnam, Andrea/0000-0001-7985-142X</t>
  </si>
  <si>
    <t>NIH [GM0067700]</t>
  </si>
  <si>
    <t>This work was supported by the NIH (GM0067700 to E.J.). We thank Dr. T. Nilsen for comments on the manuscript and Dr. M.E. Harris for use of the stopped flow fluorimeter and for comments on the manuscript.</t>
  </si>
  <si>
    <t>1097-2765</t>
  </si>
  <si>
    <t>1097-4164</t>
  </si>
  <si>
    <t>MOL CELL</t>
  </si>
  <si>
    <t>Mol. Cell</t>
  </si>
  <si>
    <t>10.1016/j.molcel.2015.06.030</t>
  </si>
  <si>
    <t>CT0BE</t>
  </si>
  <si>
    <t>WOS:000362457900006</t>
  </si>
  <si>
    <t>Chen, YT; Santos, A; Ho, D; Wang, Y; Kumeria, T; Li, JS; Wang, CH; Losic, D</t>
  </si>
  <si>
    <t>Chen, Yuting; Santos, Abel; Ho, Daena; Wang, Ye; Kumeria, Tushar; Li, Junsheng; Wang, Changhai; Losic, Dusan</t>
  </si>
  <si>
    <t>On The Generation of Interferometric Colors in High Purity and Technical Grade Aluminum: An Alternative Green Process for Metal Finishing Industry</t>
  </si>
  <si>
    <t>ELECTROCHIMICA ACTA</t>
  </si>
  <si>
    <t>Nanoporous Anodic Alumina; Structural Engineering; Interferometric Color; Technical Grade Aluminum; Metal Decoration</t>
  </si>
  <si>
    <t>NANOPOROUS ANODIC ALUMINA; ORDERED POROUS ALUMINA; HARD ANODIZATION; OPTICAL-PROPERTIES; PULSE ANODIZATION; RUGATE FILTERS; OXIDE AAO; FABRICATION; ARRAYS; FILMS</t>
  </si>
  <si>
    <t>[Chen, Yuting; Santos, Abel; Ho, Daena; Wang, Ye; Kumeria, Tushar; Losic, Dusan] Univ Adelaide, Sch Chem Engn, Adelaide, SA 5005, Australia; [Chen, Yuting; Li, Junsheng] Nanjing Agr Univ, Coll Food Sci &amp; Technol, Nanjing 210095, Jiangsu, Peoples R China; [Wang, Changhai] Nanjing Agr Univ, Coll Resources &amp; Environm Sci, Jiangsu Key Lab Marine Biol, Nanjing 210095, Jiangsu, Peoples R China</t>
  </si>
  <si>
    <t>Australian Research Council (ARC) [DE140100549, DP120101680, FT110100711]; School of Chemical Engineering (UoA); Nanjing Agricultural College dominant disciplines Innovation [Fund080-80900211-52]; Natural Science Foundation of Jiangsu Province [BK20140713]; National High Technology Research and Development Program of China [2012AA021706]</t>
  </si>
  <si>
    <t>Authors thank the support provided by the Australian Research Council (ARC) through the grants number DE140100549, DP120101680 and FT110100711 and the School of Chemical Engineering (UoA). Authors thank the Adelaide Microscopy (AM) centre for FEG-SEM characterization. Authors also thank the support from Nanjing Agricultural College dominant disciplines Innovation Fund080-80900211-52, Natural Science Foundation of Jiangsu Province(BK20140713) and National High Technology Research and Development Program of China (2012AA021706).</t>
  </si>
  <si>
    <t>0013-4686</t>
  </si>
  <si>
    <t>1873-3859</t>
  </si>
  <si>
    <t>ELECTROCHIM ACTA</t>
  </si>
  <si>
    <t>Electrochim. Acta</t>
  </si>
  <si>
    <t>10.1016/j.electacta.2015.06.066</t>
  </si>
  <si>
    <t>Electrochemistry</t>
  </si>
  <si>
    <t>CP4SR</t>
  </si>
  <si>
    <t>WOS:000359873400087</t>
  </si>
  <si>
    <t>Gao, YL; Xu, DY; Kispert, LD</t>
  </si>
  <si>
    <t>Gao, Yunlong; Xu, Dayong; Kispert, Lowell D.</t>
  </si>
  <si>
    <t>Hydrogen Bond Formation between the Carotenoid Canthaxanthin and the Silanol Group on MCM-41 Surface</t>
  </si>
  <si>
    <t>JOURNAL OF PHYSICAL CHEMISTRY B</t>
  </si>
  <si>
    <t>TIMCM-41 MOLECULAR-SIEVES; ELECTRON-TRANSFER; NATURAL DYE; SOLAR-CELL; PHOTOSENSITIZERS; PHOTOIONIZATION; CU-MCM-41; RESONANCE; ENERGIES; ALMCM-41</t>
  </si>
  <si>
    <t>[Gao, Yunlong] Nanjing Agr Univ, Coll Sci, Nanjing 210095, Jiangsu, Peoples R China; [Xu, Dayong] Nanjing Agr Univ, Coll Agr, Nanjing 210095, Jiangsu, Peoples R China; [Kispert, Lowell D.] Univ Alabama, Dept Chem, Tuscaloosa, AL 35487 USA</t>
  </si>
  <si>
    <t>Gao, YL (reprint author), Nanjing Agr Univ, Coll Sci, Nanjing 210095, Jiangsu, Peoples R China.</t>
  </si>
  <si>
    <t>yunlong@njau.edu.cn; xudayong3030@sina.com</t>
  </si>
  <si>
    <t>Faculty Research Grants Program at College of Sciences of Nanjing Agricultural University</t>
  </si>
  <si>
    <t>This work was financially supported by Faculty Research Grants Program at College of Sciences of Nanjing Agricultural University.</t>
  </si>
  <si>
    <t>1520-6106</t>
  </si>
  <si>
    <t>J PHYS CHEM B</t>
  </si>
  <si>
    <t>J. Phys. Chem. B</t>
  </si>
  <si>
    <t>10.1021/acs.jpcb.5b05645</t>
  </si>
  <si>
    <t>Chemistry, Physical</t>
  </si>
  <si>
    <t>CP6VN</t>
  </si>
  <si>
    <t>WOS:000360026400012</t>
  </si>
  <si>
    <t>Wang, DH; Chen, FF; Wei, GY; Jiang, M; Dong, MS</t>
  </si>
  <si>
    <t>Wang, Dahui; Chen, Feifei; Wei, Gongyuan; Jiang, Min; Dong, Mingsheng</t>
  </si>
  <si>
    <t>The mechanism of improved pullulan production by nitrogen limitation in batch culture of Aureobasidium pullulans</t>
  </si>
  <si>
    <t>Pullulan; Aureobasidium pullulans; Nitrogen limitation; Enzyme activity; Gene expression; ATP supply</t>
  </si>
  <si>
    <t>AMMONIUM ION CONCENTRATION; POLYSACCHARIDE PRODUCTION; EXOPOLYSACCHARIDE; BIOSYNTHESIS</t>
  </si>
  <si>
    <t>[Wang, Dahui; Dong, Mingsheng] Nanjing Agr Univ, Coll Food Sci &amp; Technol, Nanjing 210095, Jiangsu, Peoples R China; [Wang, Dahui; Chen, Feifei; Wei, Gongyuan] Soochow Univ, Sch Biol &amp; Basic Med Sci, Suzhou 215123, Peoples R China; [Jiang, Min] Nanjing Univ Technol, State Key Lab Mat Oriented Chem Engn, Nanjing 210009, Peoples R China</t>
  </si>
  <si>
    <t>Wei, Gongyuan/D-1899-2012</t>
  </si>
  <si>
    <t>Wei, Gongyuan/0000-0002-7621-8407</t>
  </si>
  <si>
    <t>State Key Laboratory of Materials-Oriented Chemical Engineering of China [KL12-09]</t>
  </si>
  <si>
    <t>This work was financially supported by the State Key Laboratory of Materials-Oriented Chemical Engineering of China (No. KL12-09).</t>
  </si>
  <si>
    <t>10.1016/j.carbpol.2015.03.079</t>
  </si>
  <si>
    <t>CJ7VD</t>
  </si>
  <si>
    <t>WOS:000355707500041</t>
  </si>
  <si>
    <t>Yang, YJ; Yu, L; Wang, LP; Guo, SR</t>
  </si>
  <si>
    <t>Yang, Yanjuan; Yu, Li; Wang, Liping; Guo, Shirong</t>
  </si>
  <si>
    <t>Bottle gourd rootstock-grafting promotes photosynthesis by regulating the stomata and non-stomata performances in leaves of watermelon seedlings under NaCl stress</t>
  </si>
  <si>
    <t>Lagenaria siceraria Standl.; Rootstock; Salt tolerance; Stomatal limitations; Non-stomatal limitations; Citrullus lanatus [Thunb.] Mansf.</t>
  </si>
  <si>
    <t>CUCUMIS-SATIVUS; SALT TOLERANCE; CARBON METABOLISM; PLANT; SALINITY; ASSIMILATION; LIMITATIONS; MECHANISMS; EXPRESSION; RESPONSES</t>
  </si>
  <si>
    <t>[Yang, Yanjuan; Yu, Li; Wang, Liping; Guo, Shirong] Nanjing Agr Univ, Coll Hort, Minist Agr, Key Lab So Vegetable Crop Genet Improvement, Nanjing 210095, Jiangsu, Peoples R China; [Yang, Yanjuan] Guangxi Univ, Coll Agr, Dept Hort Sci, Nanning 530004, Peoples R China; [Yu, Li] Shanghai Acad Agr Sci, Key Lab Protected Hort Technol, Inst Hort Res, Shanghai 201403, Peoples R China</t>
  </si>
  <si>
    <t>Guo, SR (reprint author), Nanjing Agr Univ, Coll Hort, Nanjing 210095, Jiangsu, Peoples R China.</t>
  </si>
  <si>
    <t>yjyang85@126.com; yuliok@qq.com; wlp29@163.com; srguo@njau.edu.cn</t>
  </si>
  <si>
    <t>National Natural Science Foundation of China [31401919, 31471869, 31272209, 31401858]; National Key Technology RD Program [2013BAD20B05]; Central Research Institutes of Basic Research Fund [6J0745]; Jiangsu Province Scientific and Technological Achievements into Special Fund [BA2014147]; Priority Academic Program Development of Jiangsu Higher Education Institutions (PAPD); Guangxi Natural Science Foundation Program [2014GXNSFBA118082]; Scientific Research Foundation of GuangXi University [XJZ140317]</t>
  </si>
  <si>
    <t>This work was financially supported by the National Natural Science Foundation of China (No. 31401919, No. 31471869, No. 31272209 and No. 31401858), the National Key Technology R&amp;D Program (No. 2013BAD20B05), the Central Research Institutes of Basic Research Fund (No. 6J0745), the Jiangsu Province Scientific and Technological Achievements into Special Fund (No. BA2014147), the Priority Academic Program Development of Jiangsu Higher Education Institutions (PAPD), the Guangxi Natural Science Foundation Program (No. 2014GXNSFBA118082) and the Scientific Research Foundation of GuangXi University (No. XJZ140317).</t>
  </si>
  <si>
    <t>10.1016/j.jplph.2015.07.013</t>
  </si>
  <si>
    <t>CT0AX</t>
  </si>
  <si>
    <t>WOS:000362457200006</t>
  </si>
  <si>
    <t>Song, XK; Xu, LX; Yan, RF; Huang, XM; Li, XR</t>
  </si>
  <si>
    <t>Song, Xiaokai; Xu, Lixin; Yan, Ruofeng; Huang, Xinmei; Li, Xiangrui</t>
  </si>
  <si>
    <t>Construction of Eimeria tenella multi-epitope DNA vaccines and their protective efficacies against experimental infection</t>
  </si>
  <si>
    <t>Eimeria tenella; T-cell epitopes; DNA vaccine; Cytokine</t>
  </si>
  <si>
    <t>TOXOPLASMA-GONDII; ANTIGEN GENE; COCCIDIOSIS; CHICKENS; IMMUNITY; VACCINATION; CYTOKINES; MAXIMA; DELIVERY; SEQUENCE</t>
  </si>
  <si>
    <t>[Song, Xiaokai; Xu, Lixin; Yan, Ruofeng; Huang, Xinmei; Li, Xiangrui] Nanjing Agr Univ, Coll Vet Med, Nanjing 210095, Jiangsu, Peoples R China; [Huang, Xinmei] Jiangsu Acad Agr Sci, Inst Vet Med, Nanjing 210014, Jiangsu, Peoples R China</t>
  </si>
  <si>
    <t>National Natural Science Foundation of PR China [31372428, 31201896]; Priority Academic Program Development of Jiangsu Higher Education Institutions (PAPD)</t>
  </si>
  <si>
    <t>This work was supported by the National Natural Science Foundation of PR China (31372428, 31201896) and a project funded by the Priority Academic Program Development of Jiangsu Higher Education Institutions (PAPD). We would like to thank Dr. Lei Wang (Dept. of Molecular Biology and Genetics Aarhus University, Denmark) for her help with statistical analysis.</t>
  </si>
  <si>
    <t>10.1016/j.vetimm.2015.05.005</t>
  </si>
  <si>
    <t>CQ3PJ</t>
  </si>
  <si>
    <t>WOS:000360514500003</t>
  </si>
  <si>
    <t>Jin, ZD; An, ZS; Yu, JM; Li, FC; Zhang, F</t>
  </si>
  <si>
    <t>Jin, Zhangdong; An, Zhisheng; Yu, Jimin; Li, Fuchun; Zhang, Fei</t>
  </si>
  <si>
    <t>Lake Qinghai sediment geochemistry linked to hydroclimate variability since the last glacial</t>
  </si>
  <si>
    <t>QUATERNARY SCIENCE REVIEWS</t>
  </si>
  <si>
    <t>Sediment geochemistry; Lacustrine precipitate; Hydroclimate; Ca2+-limited lake water; Asian dust; Lake Qinghai</t>
  </si>
  <si>
    <t>NORTHEASTERN TIBETAN PLATEAU; CHINESE LOESS PLATEAU; ARID CENTRAL-ASIA; ATMOSPHERIC DEPOSITION; ENVIRONMENTAL-CHANGES; HOLOCENE CLIMATE; OXYGEN-ISOTOPE; WESTERN PART; BOSTEN LAKE; MONSOON</t>
  </si>
  <si>
    <t>[Jin, Zhangdong; An, Zhisheng; Zhang, Fei] Chinese Acad Sci, Inst Earth Environm, State Key Lab Loess &amp; Quaternary Geol, Xian 710075, Peoples R China; [Jin, Zhangdong; An, Zhisheng] Xi An Jiao Tong Univ, Inst Global Environm Change, Xian 710049, Peoples R China; [Yu, Jimin] Australian Natl Univ, Res Sch Earth Sci, Canberra, ACT 0200, Australia; [Li, Fuchun] Nanjing Agr Univ, Coll Resources &amp; Environm Sci, Nanjing 210095, Jiangsu, Peoples R China</t>
  </si>
  <si>
    <t>Jin, ZD (reprint author), Chinese Acad Sci, Inst Earth Environm, State Key Lab Loess &amp; Quaternary Geol, Xian 710075, Peoples R China.</t>
  </si>
  <si>
    <t>zhdjin@ieecas.cn</t>
  </si>
  <si>
    <t>National Basic Research Program of China [2013CB956402]; NSFC [41225015]; CAS/SAFEA International Partnership Program for Creative Research Teams, ARC [KZZD-EW-TZ-03, DP140101393, FT140100993]</t>
  </si>
  <si>
    <t>This work was supported by National Basic Research Program of China (2013CB956402), NSFC through grant 41225015 and by the CAS/SAFEA International Partnership Program for Creative Research Teams (KZZD-EW-TZ-03), ARC DP140101393 and FT140100993. We thank International Continental Drilling Program (ICDP) and the Chinese Environmental Scientific Drilling (CESD) Program for providing the cores and samples and chronology data. We especially thank Wu Feng and Wang Ping in the IEECAS for their kind help and suggestions for sample analyses and laboratory works. Thanks are extended to Yuewei Shi and Xinning Qiu at the Buha River Hydrological Station for their assistance with sample collection. Two anonymous referees are thanked for their insightful comments that improved the manuscript.</t>
  </si>
  <si>
    <t>0277-3791</t>
  </si>
  <si>
    <t>QUATERNARY SCI REV</t>
  </si>
  <si>
    <t>Quat. Sci. Rev.</t>
  </si>
  <si>
    <t>10.1016/j.quascirev.2015.05.015</t>
  </si>
  <si>
    <t>Geography, Physical; Geosciences, Multidisciplinary</t>
  </si>
  <si>
    <t>Physical Geography; Geology</t>
  </si>
  <si>
    <t>CN0IM</t>
  </si>
  <si>
    <t>WOS:000358097300004</t>
  </si>
  <si>
    <t>Liu, Y; Wu, AH; Hu, J; Lin, MM; Wen, MT; Zhang, X; Xu, CX; Hu, XD; Zhong, JF; Jiao, LX; Xie, YJ; Zhang, CZ; Yu, XY; Liang, Y; Liu, XJ</t>
  </si>
  <si>
    <t>Liu, Yuan; Wu, Aihua; Hu, Jing; Lin, Manman; Wen, Mengtang; Zhang, Xiao; Xu, Chongxin; Hu, Xiaodan; Zhong, Jianfeng; Jiao, Lingxia; Xie, Yajing; Zhang, Cunzhen; Yu, Xiangyang; Liang, Ying; Liu, Xianjin</t>
  </si>
  <si>
    <t>Detection of 3-phenoxybenzoic acid in river water with a colloidal gold-based lateral flow immunoassay</t>
  </si>
  <si>
    <t>ANALYTICAL BIOCHEMISTRY</t>
  </si>
  <si>
    <t>3-Phenoxybenzoic acid; Lateral flow immunoassay; Monoclonal antibodies; Colloidal gold</t>
  </si>
  <si>
    <t>LINKED-IMMUNOSORBENT-ASSAY; PYRETHROID INSECTICIDES; METABOLITE; CHROMATOGRAPHY; BIOMARKER; EXPOSURE; PLASMA; FUTURE</t>
  </si>
  <si>
    <t>[Liu, Yuan; Wu, Aihua; Liu, Xianjin] Nanjing Agr Univ, Coll Plant Protect, Nanjing 210095, Jiangsu, Peoples R China; [Liu, Yuan; Wu, Aihua; Hu, Jing; Lin, Manman; Wen, Mengtang; Zhang, Xiao; Xu, Chongxin; Hu, Xiaodan; Zhong, Jianfeng; Jiao, Lingxia; Xie, Yajing; Zhang, Cunzhen; Yu, Xiangyang; Liang, Ying; Liu, Xianjin] Key Lab Food Qual &amp; Safety Jiangsu Prov, Nanjing 210014, Peoples R China</t>
  </si>
  <si>
    <t>Liu, XJ (reprint author), Nanjing Agr Univ, Coll Plant Protect, Nanjing 210095, Jiangsu, Peoples R China.</t>
  </si>
  <si>
    <t>liuyuan@jaas.ac.cn</t>
  </si>
  <si>
    <t>National Natural Science Foundation of China [31201535]; 948 Project of the Ministry of Agriculture of China [2011-G5]; Science and Technology Support Program of Jiangsu Province, China [BE2012750]; Special Public Welfare Industry (Agriculture) Research Fund of China [201303088]; Natural Science Foundation of Jiangsu Province, China [BK20130701]; Agricultural Independent Innovation Fund of Jiangsu Province, China [CX(12)5042]</t>
  </si>
  <si>
    <t>This project was supported by the National Natural Science Foundation of China (31201535), the 948 Project of the Ministry of Agriculture of China (2011-G5), the Science and Technology Support Program of Jiangsu Province, China (BE2012750), the Special Public Welfare Industry (Agriculture) Research Fund of China (201303088), the Natural Science Foundation of Jiangsu Province, China (BK20130701), and the Agricultural Independent Innovation Fund of Jiangsu Province, China (CX(12)5042).</t>
  </si>
  <si>
    <t>0003-2697</t>
  </si>
  <si>
    <t>1096-0309</t>
  </si>
  <si>
    <t>ANAL BIOCHEM</t>
  </si>
  <si>
    <t>Anal. Biochem.</t>
  </si>
  <si>
    <t>10.1016/j.ab.2015.04.022</t>
  </si>
  <si>
    <t>Biochemical Research Methods; Biochemistry &amp; Molecular Biology; Chemistry, Analytical</t>
  </si>
  <si>
    <t>CK7FP</t>
  </si>
  <si>
    <t>WOS:000356398500003</t>
  </si>
  <si>
    <t>Xiong, W; Ma, X; Wu, Y; Chen, Y; Zeng, L; Liu, JG; Sun, WD; Wang, DY; Hu, YL</t>
  </si>
  <si>
    <t>Xiong, Wen; Ma, Xia; Wu, Yi; Chen, Yun; Zeng, Ling; Liu, Jiaguo; Sun, Weidong; Wang, Deyun; Hu, Yuanliang</t>
  </si>
  <si>
    <t>Determine the structure of phosphorylated modification of icariin and its antiviral activity against duck hepatitis virus A</t>
  </si>
  <si>
    <t>Icariin; Phosphorylated structural modification; HRESIMS; NMR; Duck hepatitis virus A</t>
  </si>
  <si>
    <t>LYMPHOCYTE-PROLIFERATION; CELLULAR INFECTIVITY; MOLECULAR ANALYSIS; ASSAY; FLAVONOIDS; POLYSACCHARIDE; INGREDIENTS; EXPRESSION; GENUS; PCR</t>
  </si>
  <si>
    <t>[Xiong, Wen; Wu, Yi; Chen, Yun; Zeng, Ling; Liu, Jiaguo; Sun, Weidong; Wang, Deyun; Hu, Yuanliang] Nanjing Agr Univ, Coll Vet Med, Inst Tradit Chinese Vet Med, Nanjing 210095, Jiangsu, Peoples R China; [Ma, Xia] Henan Univ Anim Husb &amp; Econ, Pharmaceut Engn Dept, Zhengzhou 450011, Peoples R China</t>
  </si>
  <si>
    <t>Liu, JG (reprint author), Nanjing Agr Univ, Coll Vet Med, Inst Tradit Chinese Vet Med, Nanjing 210095, Jiangsu, Peoples R China.</t>
  </si>
  <si>
    <t>liujiaguo@njau.edu.cn; swd100@njau.edu.cn</t>
  </si>
  <si>
    <t>This work was supported by the National Natural Science Foundation of China (Grant No. 31172355), Project Funds from the Priority Academic Program Development of Jiangsu Higher Education Institutions (PAPD), and Special Funds for Agro-scientific Research of Public Interest (201303040 and 201403051). We are grateful to all of the staff at the Institute of Traditional Chinese Veterinary Medicine of Nanjing Agricultural University for helping conduct the experiments.</t>
  </si>
  <si>
    <t>10.1186/s12917-015-0459-9</t>
  </si>
  <si>
    <t>CP4CL</t>
  </si>
  <si>
    <t>WOS:000359829500001</t>
  </si>
  <si>
    <t>Wang, YN; Wang, H; Hay, AJ; Zhong, ZT; Zhu, J; Kan, BA</t>
  </si>
  <si>
    <t>Wang, Yuning; Wang, Hui; Hay, Amanda J.; Zhong, Zengtao; Zhu, Jun; Kan, Biao</t>
  </si>
  <si>
    <t>Functional RelBE-Family Toxin-Antitoxin Pairs Affect Biofilm Maturation and Intestine Colonization in Vibrio cholerae</t>
  </si>
  <si>
    <t>VIRULENCE GENE-EXPRESSION; P-BAD PROMOTER; ESCHERICHIA-COLI; BACTERIAL-GROWTH; F-PLASMID; SYSTEMS; MUTAGENESIS; CLONING; SUPERINTEGRON; PROKARYOTES</t>
  </si>
  <si>
    <t>[Wang, Yuning; Wang, Hui; Zhong, Zengtao; Zhu, Jun] Nanjing Agr Univ, Dept Microbiol, Nanjing, Jiangsu, Peoples R China; [Wang, Yuning; Kan, Biao] Chinese Ctr Dis Control &amp; Prevent, State Key Lab Infect Dis Prevent &amp; Control, Natl Inst Communicable Dis Control &amp; Prevent, Beijing, Peoples R China; [Wang, Yuning; Hay, Amanda J.; Zhu, Jun] Univ Penn, Dept Microbiol, Perelman Sch Med, Philadelphia, PA 19104 USA; [Kan, Biao] Collaborat Innovat Ctr Diag &amp; Treatment Infect Di, Hangzhou, Zhejiang, Peoples R China</t>
  </si>
  <si>
    <t>Zhu, J (reprint author), Nanjing Agr Univ, Dept Microbiol, Nanjing, Jiangsu, Peoples R China.</t>
  </si>
  <si>
    <t>jun_zhu@njau.edu.cn; kanbiao@icdc.cn</t>
  </si>
  <si>
    <t>NIH/NIAID R01 grant [AI080654]; Priority Project of State Key Laboratory for Infectious Disease Prevention and Control [2014SKLID101]; 973 project [2015CB5542000]; NSFC [81371763]; China Scholarship Council; NSF GRFP fellowship [DGE-1321851]</t>
  </si>
  <si>
    <t>This study is supported by an NIH/NIAID R01 grant (AI080654), the Priority Project of State Key Laboratory for Infectious Disease Prevention and Control (2014SKLID101), a 973 project (2015CB5542000), and an NSFC grant (81371763). Y.W. is also supported by a fellowship from China Scholarship Council, and A.J.H. is supported by an NSF GRFP fellowship (DGE-1321851). The funders had no role in study design, data collection and analysis, decision to publish, or preparation of the manuscript.</t>
  </si>
  <si>
    <t>e0135696</t>
  </si>
  <si>
    <t>10.1371/journal.pone.0135696</t>
  </si>
  <si>
    <t>CO9KD</t>
  </si>
  <si>
    <t>WOS:000359493600098</t>
  </si>
  <si>
    <t>Zhang, J; Xing, YR; Li, Y; Yin, CL; Ge, C; Li, F</t>
  </si>
  <si>
    <t>Zhang, Jiao; Xing, Yanru; Li, Yao; Yin, Chuanlin; Ge, Chang; Li, Fei</t>
  </si>
  <si>
    <t>DNA methyltransferases have an essential role in female fecundity in brown planthopper, Nilaparvata lugens</t>
  </si>
  <si>
    <t>DNA methylation; Nilaparvata lugens; Gene expression; RNA interference; Female fecundity</t>
  </si>
  <si>
    <t>SOCIAL INSECTS; CPG ISLANDS; METHYLATION; GENOME; INSIGHTS; INVERTEBRATE</t>
  </si>
  <si>
    <t>[Zhang, Jiao; Xing, Yanru; Li, Yao; Yin, Chuanlin; Ge, Chang; Li, Fei] Nanjing Agr Univ, Coll Plant Protect, Dept Entomol, Nanjing 210095, Jiangsu, Peoples R China</t>
  </si>
  <si>
    <t>lifei03@tsinghua.org.cn</t>
  </si>
  <si>
    <t>10.1016/j.bbrc.2015.05.114</t>
  </si>
  <si>
    <t>CO5AY</t>
  </si>
  <si>
    <t>WOS:000359173200014</t>
  </si>
  <si>
    <t>Bian, RJ; Cheng, K; Zheng, JF; Liu, XY; Liu, YZ; Li, ZP; Li, LQ; Smith, P; Pan, GX; Crowley, D; Zheng, JW; Zhang, XH; Zhang, LY; Hussain, Q</t>
  </si>
  <si>
    <t>Bian, Rongjun; Cheng, Kun; Zheng, Jufeng; Liu, Xiaoyu; Liu, Yongzhuo; Li, Zhipeng; Li, Lianqing; Smith, Pete; Pan, Genxing; Crowley, David; Zheng, Jinwei; Zhang, Xuhui; Zhang, Liangyun; Hussain, Qaiser</t>
  </si>
  <si>
    <t>Does metal pollution matter with C retention by rice soil?</t>
  </si>
  <si>
    <t>PARTICLE-SIZE FRACTIONS; C-13 NATURAL-ABUNDANCE; ORGANIC-MATTER; MICROBIAL COMMUNITY; HEAVY-METALS; CONTAMINATED SOILS; CARBON; DIVERSITY; CHINA; MINERALIZATION</t>
  </si>
  <si>
    <t>[Bian, Rongjun; Cheng, Kun; Zheng, Jufeng; Liu, Xiaoyu; Liu, Yongzhuo; Li, Zhipeng; Li, Lianqing; Pan, Genxing; Zheng, Jinwei; Zhang, Xuhui; Zhang, Liangyun; Hussain, Qaiser] Nanjing Agr Univ, Inst Resource Ecosyst &amp; Environm Agr, Nanjing 210095, Jiangsu, Peoples R China; [Smith, Pete] Univ Aberdeen, Inst Biol &amp; Environm Sci, Aberdeen AB24 3UU, Scotland; [Crowley, David] Univ Calif Riverside, Dept Environm Sci, Riverside, CA 92521 USA; [Hussain, Qaiser] Pir Mehr Ali Shah Arid Agr Univ, Dept Soil Sci &amp; Soil Water Conservat, Rawalpindi, Pakistan</t>
  </si>
  <si>
    <t>gxpan@njau.edu.cn</t>
  </si>
  <si>
    <t>Smith, Pete/G-1041-2010</t>
  </si>
  <si>
    <t>Smith, Pete/0000-0002-3784-1124</t>
  </si>
  <si>
    <t>China Natural Science Foundation [40830528, 40671180]; UK BBSRC China Partnership Award; UK-China Sustainable Agriculture Innovation Network (SAIN); China Ministry of Education; Royal Scoiety-Wolfson Research Merit Award</t>
  </si>
  <si>
    <t>The research work was supported by the China Natural Science Foundation under a grant number of 40830528 and of 40671180. P.S. is a Royal Scoiety-Wolfson Research Merit Award holder and was supported by additional travel funds from a UK BBSRC China Partnership Award. P.S.'s contribution was supported by the UK-China Sustainable Agriculture Innovation Network (SAIN). D.C. was supported by an additional travel and collaboration funding from the China Ministry of Education under a "111" project.</t>
  </si>
  <si>
    <t>10.1038/srep13233</t>
  </si>
  <si>
    <t>CO9AC</t>
  </si>
  <si>
    <t>WOS:000359463100001</t>
  </si>
  <si>
    <t>Wu, LM; Wu, HJ; Chen, L; Yu, XF; Borriss, R; Gao, XW</t>
  </si>
  <si>
    <t>Wu, Liming; Wu, Huijun; Chen, Lina; Yu, Xinfang; Borriss, Rainer; Gao, Xuewen</t>
  </si>
  <si>
    <t>Difficidin and bacilysin from Bacillus amyloliquefaciens FZB42 have antibacterial activity against Xanthomonas oryzae rice pathogens</t>
  </si>
  <si>
    <t>FUNCTIONAL-CHARACTERIZATION; PROTEOMIC ANALYSIS; GENE CLUSTERS; PV. ORYZAE; ANTIBIOTICS; SUBTILIS; OXYDIFFICIDIN; LIPOPEPTIDES; RESISTANCE; VIRULENCE</t>
  </si>
  <si>
    <t>[Wu, Liming; Wu, Huijun; Chen, Lina; Yu, Xinfang; Gao, Xuewen] Nanjing Agr Univ, Minist Educ, Key Lab Monitoring &amp; Management Crop Dis &amp; Pest I, Dept Plant Pathol,Coll Plant Protect, Nanjing, Jiangsu, Peoples R China; [Borriss, Rainer] ABiTEP GmbH, Berlin, Germany</t>
  </si>
  <si>
    <t>Gao, XW (reprint author), Nanjing Agr Univ, Minist Educ, Key Lab Monitoring &amp; Management Crop Dis &amp; Pest I, Dept Plant Pathol,Coll Plant Protect, Nanjing, Jiangsu, Peoples R China.</t>
  </si>
  <si>
    <t>National Natural Science Foundation of China [31100056, 31471811]; Agro-Scientific Research in the Public Interest [20130315]; Special Fund for the Fundamental Research Funds for the Central Universities [KYZ201404]; Doctoral Fund of Ministry of Education of China [20100097120011]; National High-Tech R&amp;D Program of China [2012AA101504]</t>
  </si>
  <si>
    <t>This study was supported by grants from the National Natural Science Foundation of China (31100056 and 31471811), Agro-Scientific Research in the Public Interest (20130315), the Special Fund for the Fundamental Research Funds for the Central Universities (KYZ201404), the Doctoral Fund of the Ministry of Education of China (20100097120011), and the National High-Tech R&amp;D Program of China (2012AA101504).</t>
  </si>
  <si>
    <t>10.1038/srep12975</t>
  </si>
  <si>
    <t>CO8HS</t>
  </si>
  <si>
    <t>WOS:000359409000001</t>
  </si>
  <si>
    <t>Wang, JC; Ge, AM; Xu, MW; Wang, ZS; Qiao, YF; Gu, YQ; Liu, C; Liu, YM; Hou, JB</t>
  </si>
  <si>
    <t>Wang, Jichun; Ge, Aimin; Xu, Mengwei; Wang, Zhisheng; Qiao, Yongfeng; Gu, Yiqi; Liu, Chang; Liu, Yamei; Hou, Jibo</t>
  </si>
  <si>
    <t>Construction of a recombinant duck enteritis virus (DEV) expressing hemagglutinin of H5N1 avian influenza virus based on an infectious clone of DEV vaccine strain and evaluation of its efficacy in ducks and chickens</t>
  </si>
  <si>
    <t>MAREKS-DISEASE VIRUS; BACTERIAL ARTIFICIAL CHROMOSOME; DNA; VIRULENT; MUTAGENESIS; PROTECTION</t>
  </si>
  <si>
    <t>[Wang, Jichun; Xu, Mengwei; Wang, Zhisheng; Qiao, Yongfeng; Gu, Yiqi; Liu, Chang; Liu, Yamei; Hou, Jibo] Jiangsu Acad Agr Sci, Natl Res Ctr Vet Biol Engn &amp; Technol, Nanjing 210014, Jiangsu, Peoples R China; [Ge, Aimin] Shandong Vocat Anim Sci &amp; Vet Coll, Weifang 261061, Peoples R China; [Gu, Yiqi; Liu, Chang] Nanjing Agr Univ, Coll Vet Med, Nanjing 210095, Jiangsu, Peoples R China</t>
  </si>
  <si>
    <t>Hou, JB (reprint author), Jiangsu Acad Agr Sci, Natl Res Ctr Vet Biol Engn &amp; Technol, Nanjing 210014, Jiangsu, Peoples R China.</t>
  </si>
  <si>
    <t>houjibo@jaas.ac.cn</t>
  </si>
  <si>
    <t>special fund for agro-scientific research in the public interest [201303046]; natural science funds of Jiangsu province [BK20131334]; independent innovation funds for agricultural sciences of Jiangsu province [CX(12) 3061, CX(14) 2084]</t>
  </si>
  <si>
    <t>This study was supported by the special fund for agro-scientific research in the public interest (201303046), the natural science funds of Jiangsu province (BK20131334), and independent innovation funds for agricultural sciences of Jiangsu province (CX(12) 3061 and CX(14) 2084).</t>
  </si>
  <si>
    <t>10.1186/s12985-015-0354-9</t>
  </si>
  <si>
    <t>CO7JM</t>
  </si>
  <si>
    <t>WOS:000359335400001</t>
  </si>
  <si>
    <t>Hong, FS; Si, WH; Zhao, XY; Wang, L; Zhou, YJ; Chen, M; Ge, YS; Zhang, Q; Wang, YJ; Zhang, JH</t>
  </si>
  <si>
    <t>Hong, Fashui; Si, Wenhui; Zhao, Xiaoyang; Wang, Ling; Zhou, Yingjun; Chen, Ming; Ge, Yushaung; Zhang, Qi; Wang, Yajing; Zhang, Jianhao</t>
  </si>
  <si>
    <t>TiO2 Nanoparticle Exposure Decreases Spermatogenesis via Biochemical Dysfunctions in the Testis of Male Mice</t>
  </si>
  <si>
    <t>titanium dioxide nanoparticles; male mice; testis; spermatogenesis; biochemical dysfunctions; oxidative stress</t>
  </si>
  <si>
    <t>TITANIUM-DIOXIDE NANOPARTICLES; LONG-TERM EXPOSURE; SEE VOL. 12; OXIDATIVE STRESS; GENE-EXPRESSION; MOLECULAR-MECHANISM; PROTECTIVE ROLE; SPERM MOTILITY; SPLEEN INJURY; MOUSE TESTIS</t>
  </si>
  <si>
    <t>[Hong, Fashui; Zhou, Yingjun; Chen, Ming; Ge, Yushaung; Zhang, Qi; Wang, Yajing] Huaiyin Normal Univ, Jiangsu Collaborat Innovat Ctr Reg Modern Agr &amp; E, Huaian 223300, Peoples R China; [Hong, Fashui; Zhou, Yingjun; Chen, Ming; Ge, Yushaung; Zhang, Qi; Wang, Yajing] Huaiyin Normal Univ, Jiangsu Key Lab Ecoagr Biotechnol Hongze Lake, Huaian 223300, Peoples R China; [Hong, Fashui; Zhou, Yingjun; Chen, Ming; Ge, Yushaung; Zhang, Qi; Wang, Yajing] Huaiyin Normal Univ, Sch Life Sci, Huaian 223300, Peoples R China; [Si, Wenhui; Zhang, Jianhao] Nanjing Agr Univ, Minist Agr, Key Lab Agr &amp; Anim Prod Proc &amp; Qual Control, Nanjing 210095, Jiangsu, Peoples R China; [Si, Wenhui] Suzhou Polytech Inst Agr, Suzhou 215008, Peoples R China; [Zhao, Xiaoyang] Soochow Univ, Med Coll, Suzhou 215123, Peoples R China; [Wang, Ling] Lib Soochow Univ, Suzhou 215123, Peoples R China</t>
  </si>
  <si>
    <t>This work was supported by National Natural Science Foundation of China (Grant No. 81473007, 81273036, 30901218).</t>
  </si>
  <si>
    <t>10.1021/acs.jafc.5b02652</t>
  </si>
  <si>
    <t>CP1CL</t>
  </si>
  <si>
    <t>WOS:000359613400028</t>
  </si>
  <si>
    <t>Li, SK; Xiao, TF; Li, DD; Zhang, XM</t>
  </si>
  <si>
    <t>Li, Shengkun; Xiao, Taifeng; Li, Dangdang; Zhang, Xumu</t>
  </si>
  <si>
    <t>First Iridium-Catalyzed Highly Enantioselective Hydrogenation of beta-Nitroacrylates</t>
  </si>
  <si>
    <t>ORGANIC LETTERS</t>
  </si>
  <si>
    <t>ASYMMETRIC HYDROGENATION; BETA(2)-AMINO ACIDS; ALPHA-AMINOMETHYLACRYLATES; ACYLAMINO NITROOLEFINS; NITROALKENES; DERIVATIVES; ACRYLATES; PEPTIDES; LIGANDS</t>
  </si>
  <si>
    <t>[Li, Shengkun; Xiao, Taifeng; Li, Dangdang] Nanjing Agr Univ, Coll Plant Protect, Dept Pesticide Sci, Nanjing 210095, Jiangsu, Peoples R China; [Zhang, Xumu] Rutgers State Univ, Dept Chem &amp; Chem Biol, Piscataway, NJ 08854 USA; [Zhang, Xumu] Rutgers State Univ, Dept Pharmaceut Chem, Piscataway, NJ 08854 USA</t>
  </si>
  <si>
    <t>Li, SK (reprint author), Nanjing Agr Univ, Coll Plant Protect, Dept Pesticide Sci, Weigang 1, Nanjing 210095, Jiangsu, Peoples R China.</t>
  </si>
  <si>
    <t>saintkun001@njau.edu.cn; xumu@rci.rutgers.edu</t>
  </si>
  <si>
    <t>National Natural Science Foundation of China [31401777]; Natural Science Foundation of Jiangsu Province [BK20140684]; Fundamental Research Funds for the Central Universities [KJQN201510]</t>
  </si>
  <si>
    <t>This work was financially supported by the National Natural Science Foundation of China (No. 31401777), the Natural Science Foundation of Jiangsu Province (No.BK20140684), and the Fundamental Research Funds for the Central Universities (No. KJQN201510). We also thank Dr. Kexuan Huang of Rutgers University for helpful discussions.</t>
  </si>
  <si>
    <t>1523-7060</t>
  </si>
  <si>
    <t>1523-7052</t>
  </si>
  <si>
    <t>ORG LETT</t>
  </si>
  <si>
    <t>Org. Lett.</t>
  </si>
  <si>
    <t>10.1021/acs.orglett.5b01758</t>
  </si>
  <si>
    <t>CO8CY</t>
  </si>
  <si>
    <t>WOS:000359393800036</t>
  </si>
  <si>
    <t>Ye, WW; Wang, Y; Wang, YC</t>
  </si>
  <si>
    <t>Ye, Wenwu; Wang, Yang; Wang, Yuanchao</t>
  </si>
  <si>
    <t>Bioinformatics Analysis Reveals Abundant Short Alpha-Helices as a Common Structural Feature of Oomycete RxLR Effector Proteins</t>
  </si>
  <si>
    <t>SEQUENCE ALIGNMENT; GENOME SEQUENCE; WEB SERVER; PHYTOPHTHORA; TRANSCRIPTOME; ADAPTATION; REPERTOIRE; MECHANISMS; CELLS</t>
  </si>
  <si>
    <t>[Ye, Wenwu; Wang, Yang; Wang, Yuanchao] Nanjing Agr Univ, Dept Plant Pathol, Nanjing, Jiangsu, Peoples R China</t>
  </si>
  <si>
    <t>Wang, YC (reprint author), Nanjing Agr Univ, Dept Plant Pathol, Nanjing, Jiangsu, Peoples R China.</t>
  </si>
  <si>
    <t>National Natural Science Foundation of China [31401688, 31430073]; Fundamental Research Funds for the Central Universities [KJQN201507]; Natural Science Foundation of Jiangsu Province [BK20140698]</t>
  </si>
  <si>
    <t>This work was supported by grants to WY from the National Natural Science Foundation of China (31401688), the Fundamental Research Funds for the Central Universities (KJQN201507), and the Natural Science Foundation of Jiangsu Province (BK20140698); and by grants to YuW from National Natural Science Foundation of China (31430073). The funders had no role in study design, data collection and analysis, decision to publish, or preparation of the manuscript.</t>
  </si>
  <si>
    <t>e0135240</t>
  </si>
  <si>
    <t>10.1371/journal.pone.0135240</t>
  </si>
  <si>
    <t>CO4HF</t>
  </si>
  <si>
    <t>WOS:000359121100142</t>
  </si>
  <si>
    <t>Wei, T; Wang, LY; Zhou, XS; Ren, XY; Dai, XG; Liu, HX</t>
  </si>
  <si>
    <t>Wei, Tian; Wang, Luyao; Zhou, Xiaosi; Ren, Xiuyan; Dai, Xianggun; Liu, Hongxia</t>
  </si>
  <si>
    <t>PopW activates PAMP-triggered immunity in controlling tomato bacterial spot disease</t>
  </si>
  <si>
    <t>PopW; Xanthomonas euvesicatoria; PAMP-triggered immunity; Biological control</t>
  </si>
  <si>
    <t>CAMPESTRIS PV.-VESICATORIA; BIOLOGICAL-CONTROL; PSEUDOMONAS-SYRINGAE; FIELD CONDITIONS; OXIDATIVE BURST; RESISTANCE; ARABIDOPSIS; DEFENSE; FLAGELLIN; MUTANTS</t>
  </si>
  <si>
    <t>[Wei, Tian; Wang, Luyao; Zhou, Xiaosi; Dai, Xianggun; Liu, Hongxia] Nanjing Agr Univ, Coll Plant Protect, Nanjing 210095, Jiangsu, Peoples R China; [Wei, Tian; Wang, Luyao; Zhou, Xiaosi; Dai, Xianggun; Liu, Hongxia] Nanjing Agr Univ, Minist Educ, Key Lab Integrated Management Crop Dis &amp; Pests, Nanjing 210095, Jiangsu, Peoples R China; [Ren, Xiuyan] Langfang Teachers Univ, Coll Life Sci, Langfang 065000, Peoples R China</t>
  </si>
  <si>
    <t>Liu, HX (reprint author), Nanjing Agr Univ, Coll Plant Protect, Nanjing 210095, Jiangsu, Peoples R China.</t>
  </si>
  <si>
    <t>National Natural Science Foundation of China [31371925]</t>
  </si>
  <si>
    <t>This research was supported by the National Natural Science Foundation of China (31371925). We greatly appreciate Mary Beth Mudgett, Associate Professor, Department of Biology, Stanford University, for the donation of the X.e. 85-10 strain.</t>
  </si>
  <si>
    <t>10.1016/j.bbrc.2015.06.006</t>
  </si>
  <si>
    <t>CN5FN</t>
  </si>
  <si>
    <t>WOS:000358455300044</t>
  </si>
  <si>
    <t>Chen, YT; Santos, A; Wang, Y; Kumeria, T; Ho, DN; Li, JS; Wang, CH; Losic, D</t>
  </si>
  <si>
    <t>Chen, Yuting; Santos, Abel; Wang, Ye; Kumeria, Tushar; Ho, Daena; Li, Junsheng; Wang, Changhai; Losic, Dusan</t>
  </si>
  <si>
    <t>Rational Design of Photonic Dust from Nanoporous Anodic Alumina Films: A Versatile Photonic Nanotool for Visual Sensing</t>
  </si>
  <si>
    <t>MICROFLUIDIC DEVICES; OPTICAL BIOSENSORS; GOLD NANOPARTICLES; RUGATE FILTERS; POROUS ALUMINA; LITMUS PAPER; SMART DUST; REAL-TIME; CRYSTALS; ANODIZATION</t>
  </si>
  <si>
    <t>[Chen, Yuting; Santos, Abel; Wang, Ye; Kumeria, Tushar; Ho, Daena; Losic, Dusan] Univ Adelaide, Sch Chem Engn, Adelaide, SA 5005, Australia; [Chen, Yuting; Li, Junsheng] Nanjing Agr Univ, Coll Food Sci &amp; Technol, Nanjing 210095, Jiangsu, Peoples R China; [Chen, Yuting; Wang, Changhai] Nanjing Agr Univ, Coll Resources &amp; Environm Sci, Jiangsu Key Lab Marine Biol, Nanjing 210095, Jiangsu, Peoples R China</t>
  </si>
  <si>
    <t>Authors thank the support provided by the Australian Research Council (ARC) through the grants number DE140100549, DP120101680 and FT110100711 and the School of Chemical Engineering (UoA). Authors thank the Adelaide Microscopy (AM) centre for FEG-SEM characterization. Authors also thank the support from Nanjing Agricultural College dominant disciplines Innovation Fund 080-80900211-52, Natural Science Foundation of Jiangsu Province (BK20140713) and National High Technology Research and Development Program of China (2012AA021706).</t>
  </si>
  <si>
    <t>10.1038/srep12893</t>
  </si>
  <si>
    <t>CO4JA</t>
  </si>
  <si>
    <t>WOS:000359125800001</t>
  </si>
  <si>
    <t>Zeng, AS; Yan, YY; Yan, JY; Song, LX; Gao, B; Li, JQ; Hou, XL; Li, Y</t>
  </si>
  <si>
    <t>Zeng, Aisong; Yan, Yuanyuan; Yan, Jiyong; Song, Lixiao; Gao, Bing; Li, Jianqi; Hou, Xilin; Li, Ying</t>
  </si>
  <si>
    <t>Microspore embryogenesis and plant regeneration in Brussels sprouts (Brassica oleracea L. var. gemmifera)</t>
  </si>
  <si>
    <t>Microspore culture; Embryogenesis; Cytology; Heat and cold treatment; Aminoethoxyvinylglycine; Brussels sprouts</t>
  </si>
  <si>
    <t>DOUBLED-HAPLOID PLANTS; ANTHER CULTURE; EMBRYO PRODUCTION; SILVER-NITRATE; COLD PRETREATMENT; LOW-TEMPERATURE; SSP CHINENSIS; NAPUS; BARLEY; INDUCTION</t>
  </si>
  <si>
    <t>[Zeng, Aisong; Yan, Yuanyuan; Song, Lixiao; Hou, Xilin; Li, Ying] Nanjing Agr Univ, State Key Lab Crop Genet &amp; Germplasm Enhancement, Nanjing 210095, Jiangsu, Peoples R China; [Zeng, Aisong; Yan, Yuanyuan; Yan, Jiyong; Song, Lixiao; Gao, Bing] Jiangsu Acad Agr Sci, Inst Vegetable Crops, Nanjing 210014, Jiangsu, Peoples R China; [Li, Jianqi] Qingdao Bioivy Crop Sci Co Ltd, Qingdao 266109, Peoples R China</t>
  </si>
  <si>
    <t>Li, Y (reprint author), Nanjing Agr Univ, Dept Hort, Nanjing 210095, Jiangsu, Peoples R China.</t>
  </si>
  <si>
    <t>National Key Science and Technology Supporting Program of China [2012BAD02B00]; Jiangsu Province Agricultural Science and Technology Supporting Program [BE2013429]; National High Technology Research and Development Program of China (863 Program) [2012AA100202]</t>
  </si>
  <si>
    <t>This work was supported by funds from National Key Science and Technology Supporting Program of China (2012BAD02B00), Jiangsu Province Agricultural Science and Technology Supporting Program (BE2013429), National High Technology Research and Development Program of China (863 Program, 2012AA100202).</t>
  </si>
  <si>
    <t>10.1016/j.scienta.2015.05.002</t>
  </si>
  <si>
    <t>CL8MZ</t>
  </si>
  <si>
    <t>WOS:000357230100005</t>
  </si>
  <si>
    <t>Xue, C; Penton, CR; Shen, ZZ; Zhang, RF; Huang, QW; Li, R; Ruan, YZ; Shen, QR</t>
  </si>
  <si>
    <t>Xue, Chao; Penton, C. Ryan; Shen, Zongzhuan; Zhang, Ruifu; Huang, Qiwei; Li, Rong; Ruan, Yunze; Shen, Qirong</t>
  </si>
  <si>
    <t>Manipulating the banana rhizosphere microbiome for biological control of Panama disease</t>
  </si>
  <si>
    <t>F-SP CUBENSE; RIBOSOMAL-RNA SEQUENCES; CONTROL FUSARIUM-WILT; POTATO COMMON SCAB; BIOORGANIC FERTILIZER; PLANT-GROWTH; SUPPRESSIVE SOIL; CUCUMBER PLANTS; RACE 4; OXYSPORUM</t>
  </si>
  <si>
    <t>[Xue, Chao; Shen, Zongzhuan; Zhang, Ruifu; Huang, Qiwei; Li, Rong; Shen, Qirong] Nanjing Agr Univ, Jiangsu Collaborat Innovat Ctr Solid Organ Waste, Nanjing 210095, Jiangsu, Peoples R China; [Xue, Chao; Shen, Zongzhuan; Zhang, Ruifu; Huang, Qiwei; Li, Rong; Shen, Qirong] Nanjing Agr Univ, Natl Engn Res Ctr Organ Based Fertilizers, Dept Plant Nutr, Nanjing 210095, Jiangsu, Peoples R China; [Penton, C. Ryan] Arizona State Univ, Fac Sci &amp; Math, Coll Letters &amp; Sci, Mesa, AZ 85212 USA; [Ruan, Yunze] Hainan Univ, Coll Agr, Hainan Key Lab Banana Planting, Haikou 570228, Hainan, Peoples R China</t>
  </si>
  <si>
    <t>Shen, QR (reprint author), Nanjing Agr Univ, Jiangsu Collaborat Innovat Ctr Solid Organ Waste, Nanjing 210095, Jiangsu, Peoples R China.</t>
  </si>
  <si>
    <t>National Natural Science Foundation of China [31330069, 41101231, 41271271, 31372142]; 111 project [B12009]; Chinese Ministry of Science and Technology [2011BAD11B03, 2013AA102802]; Priority Academic Program Development of Jiangsu Higher Education Institutions (PAPD); Agricultural Ministry of China [201103004]; China Postdoctoral Science Foundation [2011M501248, 2012T50479]</t>
  </si>
  <si>
    <t>This study was supported by the National Natural Science Foundation of China (31330069, 41101231, 41271271 and 31372142), 111 project (B12009), the Chinese Ministry of Science and Technology (2011BAD11B03 and 2013AA102802), the Priority Academic Program Development of Jiangsu Higher Education Institutions (PAPD), the Agricultural Ministry of China (201103004), and the China Postdoctoral Science Foundation (2011M501248 and 2012T50479).</t>
  </si>
  <si>
    <t>10.1038/srep11124</t>
  </si>
  <si>
    <t>CO4NM</t>
  </si>
  <si>
    <t>WOS:000359137600001</t>
  </si>
  <si>
    <t>Guo, J; Chen, X; Shi, Y; Lan, YQ; Qin, C</t>
  </si>
  <si>
    <t>Guo, Jing; Chen, Xue; Shi, Ying; Lan, Yeqing; Qin, Chao</t>
  </si>
  <si>
    <t>Rapid Photodegradation of Methyl Orange (MO) Assisted with Cu(II) and Tartaric Acid</t>
  </si>
  <si>
    <t>PHOTO-FENTON; DEGRADATION; WATER; CR(VI)</t>
  </si>
  <si>
    <t>[Guo, Jing; Chen, Xue; Shi, Ying; Lan, Yeqing; Qin, Chao] Nanjing Agr Univ, Coll Sci, Nanjing 210095, Jiangsu, Peoples R China</t>
  </si>
  <si>
    <t>This study was supported by the National Natural Science Foundation of China (Grant No. 21377056)(http://www.nsfc.gov.cn/).</t>
  </si>
  <si>
    <t>e0134298</t>
  </si>
  <si>
    <t>10.1371/journal.pone.0134298</t>
  </si>
  <si>
    <t>CO1VB</t>
  </si>
  <si>
    <t>WOS:000358942700038</t>
  </si>
  <si>
    <t>Zhao, GM; Li, SH; Sun, X; Wang, YZ; Chang, ZP</t>
  </si>
  <si>
    <t>Zhao Gengmao; Li Shihui; Sun Xing; Wang Yizhou; Chang Zipan</t>
  </si>
  <si>
    <t>The role of silicon in physiology of the medicinal plant (Lonicera japonica L.) under salt stress</t>
  </si>
  <si>
    <t>NONSELECTIVE CATION CHANNELS; CHLOROGENIC ACID; TOLERANCE; RESPONSES; SALINITY; CULTIVARS; SODIUM; GROWTH; CELLS; RICE</t>
  </si>
  <si>
    <t>[Zhao Gengmao; Li Shihui; Sun Xing; Wang Yizhou; Chang Zipan] Nanjing Agr Univ, Coll Resources &amp; Environm Sci, Nanjing, Jiangsu, Peoples R China; [Zhao Gengmao] Nanjing Agr Univ, Jiangsu Prov Key Lab Marine Biol, Nanjing, Jiangsu, Peoples R China</t>
  </si>
  <si>
    <t>Zhao, GM (reprint author), Nanjing Agr Univ, Coll Resources &amp; Environm Sci, Nanjing, Jiangsu, Peoples R China.</t>
  </si>
  <si>
    <t>seawater@njau.edu.cn</t>
  </si>
  <si>
    <t>National Natural Science Foundation of China [31370422]; National Key 948 Project from Ministry of Agriculture [2013-Z22]; Jiangsu Collaborative Innovation Center for Solid Organic Waste Resource Utilization</t>
  </si>
  <si>
    <t>This work was partially supported by the National Natural Science Foundation of China (No. 31370422), the National Key 948 Project from Ministry of Agriculture (No. 2013-Z22), and Jiangsu Collaborative Innovation Center for Solid Organic Waste Resource Utilization. We also express our sincere thanks to the students Liu Rongyan, Zhang Qi and Li Mei who participate in Honeysuckle research in the SRT programme of Nanjing Agricultural University.</t>
  </si>
  <si>
    <t>10.1038/srep12696</t>
  </si>
  <si>
    <t>CO0MI</t>
  </si>
  <si>
    <t>WOS:000358845300001</t>
  </si>
  <si>
    <t>Leghari, RA; Fan, B; Bai, J; Wen, C; Abro, SH; Jiang, P</t>
  </si>
  <si>
    <t>Leghari, R. A.; Fan, B.; Bai, J.; Wen, C.; Abro, S. H.; Jiang, P.</t>
  </si>
  <si>
    <t>CONSTRUCTION AND EXPRESSION OF RECOMBINANT PLASMIDS CONTAINING NEPHROPATHOGENIC IBV S1 GENE AND LI-KEY SEGMENT OF CHICKEN MAJOR HISTOCOMPATIBILITY COMPLEX II GENE</t>
  </si>
  <si>
    <t>Infectious bronchitis virus; Nephropathogenic; S1 gene; chicken MHC II li gene</t>
  </si>
  <si>
    <t>INFECTIOUS-BRONCHITIS-VIRUS; HEMAGGLUTINATION-INHIBITING ANTIBODY; DNA VACCINES; SPIKE PROTEIN; IMMUNE-RESPONSES; PROTECTION; GLYCOPROTEIN; IMMUNIZATION; ADJUVANTS; EFFICACY</t>
  </si>
  <si>
    <t>[Leghari, R. A.; Fan, B.; Bai, J.; Wen, C.; Jiang, P.] Nanjing Agr Univ, Coll Vet Med, Minist Agr, Key Lab Anim Dis Diagnost &amp; Immunol, Nanjing 210095, Jiangsu, Peoples R China; [Jiang, P.] Jiangsu Coinnovat Ctr Prevent &amp; Control Important, Yangzhou, Jiangsu, Peoples R China; [Leghari, R. A.; Abro, S. H.] Sindh Agr Univ Tandojam, Fac Anim Husb &amp; Vet Sci, Tandojam 70050, Pakistan</t>
  </si>
  <si>
    <t>National Natural Science Foundation [31230071]; Ministry of Education, China [20120097110043]; priority academic program development of Jiangsu higher education institutions (PAPD)</t>
  </si>
  <si>
    <t>This work was mainly supported by the National Natural Science Foundation (31230071), grants from the Ministry of Education, China (20120097110043), and the priority academic program development of Jiangsu higher education institutions (PAPD).</t>
  </si>
  <si>
    <t>AUG</t>
  </si>
  <si>
    <t>DA1CF</t>
  </si>
  <si>
    <t>WOS:000367533200030</t>
  </si>
  <si>
    <t>Sekhwal, MK; Li, PC; Lam, I; Wang, XE; Cloutier, S; You, FM</t>
  </si>
  <si>
    <t>Sekhwal, Manoj Kumar; Li, Pingchuan; Lam, Irene; Wang, Xiue; Cloutier, Sylvie; You, Frank M.</t>
  </si>
  <si>
    <t>Disease Resistance Gene Analogs (RGAs) in Plants</t>
  </si>
  <si>
    <t>disease resistance gene; gene mining; nucleotide binding site leucine rich repeat (NBS-LRR); pentatricopeptide repeats (PPRs); resistance gene analog (RGA); receptor like kinase (RLK); receptor like protein (RLP); small RNA (sRNA)</t>
  </si>
  <si>
    <t>LEUCINE-RICH REPEAT; NUCLEOTIDE-BINDING SITE; DOWNY MILDEW RESISTANCE; MAP-BASED CLONING; NBS-LRR GENES; GENOME-WIDE IDENTIFICATION; RECEPTOR-LIKE KINASE; BACTERIAL-BLIGHT-RESISTANCE; APOPLASTIC OXIDATIVE BURST; RACE-SPECIFIC RESISTANCE</t>
  </si>
  <si>
    <t>[Sekhwal, Manoj Kumar; Li, Pingchuan; Lam, Irene; You, Frank M.] Agr &amp; Agri Food Canada, Cereal Res Ctr, Morden, MB R6M 1Y5, Canada; [Wang, Xiue] Nanjing Agr Univ, Cytogenet Inst, Natl Key Lab Crop Genet &amp; Germplasm Enhancement, Nanjing 210095, Jiangsu, Peoples R China; [Cloutier, Sylvie] Agr &amp; Agri Food Canada, Eastern Cereal &amp; Oilseed Res Ctr, Ottawa, ON K1A 0C6, Canada; [You, Frank M.] Univ Manitoba, Dept Plant Sci, Winnipeg, MB R3T 2N6, Canada</t>
  </si>
  <si>
    <t>You, FM (reprint author), Agr &amp; Agri Food Canada, Cereal Res Ctr, Morden, MB R6M 1Y5, Canada.</t>
  </si>
  <si>
    <t>manoj.sekhwal@agr.gc.ca; pingchuan.li@agr.gc.ca; irene.lam@agr.gc.ca; xiuew@njau.edu.cn; sylvie.j.cloutier@agr.gc.ca; frank.you@agr.gc.ca</t>
  </si>
  <si>
    <t>Genomics Research and Development Initiative (GRDI) project [J-000006]; A-base project - Agriculture and Agri-Food Canada [J-000066]</t>
  </si>
  <si>
    <t>We thank Xiban Wang for helpful discussions and Andrzej Walichnowski for language editing of the manuscript. We also thank the anonymous reviewers for their constructive suggestions and comments to improve this manuscript. This work was supported by the Genomics Research and Development Initiative (GRDI) project (J-000006) and the A-base project (J-000066) funded by Agriculture and Agri-Food Canada.</t>
  </si>
  <si>
    <t>10.3390/ijms160819248</t>
  </si>
  <si>
    <t>CZ0WE</t>
  </si>
  <si>
    <t>WOS:000366826100134</t>
  </si>
  <si>
    <t>Liu, PY; Li, YJ; Wen, QL; Dong, CX; Pan, GX</t>
  </si>
  <si>
    <t>Liu, Peiya; Li, Yujiao; Wen, Qinliang; Dong, Changxun; Pan, Genxing</t>
  </si>
  <si>
    <t>Mechanism and kinetics of aluminum dissolution during copper sorption by acidity paddy soil in South China</t>
  </si>
  <si>
    <t>JOURNAL OF ENVIRONMENTAL SCIENCES-CHINA</t>
  </si>
  <si>
    <t>Aggregate; Cu2+ sorption; Aluminum dissolution; pH</t>
  </si>
  <si>
    <t>VARIABLE CHARGE SOILS; ORGANIC-MATTER; SIZE FRACTIONS; DESORPTION BEHAVIOR; METAL ADSORPTION; VINEYARD SOILS; TAIHU LAKE; SEDIMENTS; RELEASE; MOBILITY</t>
  </si>
  <si>
    <t>[Liu, Peiya; Li, Yujiao; Wen, Qinliang; Dong, Changxun] Nanjing Agr Univ, Coll Sci, Nanjing 210095, Jiangsu, Peoples R China; [Pan, Genxing] Nanjing Agr Univ, Inst Resource Ecosyst &amp; Environm Agr, Nanjing 210095, Jiangsu, Peoples R China</t>
  </si>
  <si>
    <t>Dong, CX (reprint author), Nanjing Agr Univ, Coll Sci, Nanjing 210095, Jiangsu, Peoples R China.</t>
  </si>
  <si>
    <t>liupeiya1990@163.com; dongcx@njau.edu.cn</t>
  </si>
  <si>
    <t>Science and Technology Support Plan Projects of Jiangsu Province [BE2013711]</t>
  </si>
  <si>
    <t>This work was supported by the Science and Technology Support Plan Projects of Jiangsu Province (No. BE2013711).</t>
  </si>
  <si>
    <t>1001-0742</t>
  </si>
  <si>
    <t>1878-7320</t>
  </si>
  <si>
    <t>J ENVIRON SCI-CHINA</t>
  </si>
  <si>
    <t>J. Environ. Sci.</t>
  </si>
  <si>
    <t>10.1016/j.jes.2015.02.008</t>
  </si>
  <si>
    <t>CT7FT</t>
  </si>
  <si>
    <t>WOS:000362980400013</t>
  </si>
  <si>
    <t>Zhang, H; Guo, SH; Sun, B; Zhang, J; Cheng, MG; Li, Q; Hong, Q; Huang, X</t>
  </si>
  <si>
    <t>Zhang, Hao; Guo, Su-hui; Sun, Bin; Zhang, Jing; Cheng, Ming-gen; Li, Qiang; Hong, Qing; Huang, Xing</t>
  </si>
  <si>
    <t>Mangrovibacter yixingensis sp nov., isolated from farmland soil</t>
  </si>
  <si>
    <t>16S RIBOSOMAL-RNA; MAXIMUM-LIKELIHOOD; ENTEROBACTER; IDENTIFICATION; PHYLOGENY; EVOLUTION; SEQUENCES; TREES; RATES; GENE</t>
  </si>
  <si>
    <t>[Zhang, Hao; Guo, Su-hui; Sun, Bin; Zhang, Jing; Cheng, Ming-gen; Li, Qiang; Hong, Qing; Huang, Xing] Nanjing Agr Univ, Coll life Sci, Key Lab Microbiol Agr Environm, Minist Agr, Nanjing 210095, Jiangsu, Peoples R China</t>
  </si>
  <si>
    <t>Huang, X (reprint author), Nanjing Agr Univ, Coll life Sci, Key Lab Microbiol Agr Environm, Minist Agr, Nanjing 210095, Jiangsu, Peoples R China.</t>
  </si>
  <si>
    <t>National High Technology Research and Development Program of China [2012AA101403]; Project for Science and Technology of Jiangsu Province [BE2012749]</t>
  </si>
  <si>
    <t>This work was supported by the National High Technology Research and Development Program of China (2012AA101403), the Project for Science and Technology of Jiangsu Province (BE2012749).</t>
  </si>
  <si>
    <t>10.1099/ijs.0.000281</t>
  </si>
  <si>
    <t>CS9BT</t>
  </si>
  <si>
    <t>WOS:000362384800016</t>
  </si>
  <si>
    <t>Chang, HJ; Wang, Q; Tang, CH; Zhou, GH</t>
  </si>
  <si>
    <t>Chang, Hai-Jun; Wang, Qiang; Tang, Chun-Hong; Zhou, Guang-Hong</t>
  </si>
  <si>
    <t>EFFECTS OF ULTRASOUND TREATMENT ON CONNECTIVE TISSUE COLLAGEN AND MEAT QUALITY OF BEEF SEMITENDINOSUS MUSCLE</t>
  </si>
  <si>
    <t>HIGH-POWER ULTRASOUND; PECTORALIS; SHEAR; LONGISSIMUS; TENDERNESS; COOKING; TENDERIZATION; ARCHITECTURE; CATTLE; COLOR</t>
  </si>
  <si>
    <t>[Chang, Hai-Jun; Tang, Chun-Hong] Chongqing Technol &amp; Business Univ, Coll Environm &amp; Biol Engn, Chongqing Key Lab Catalysis &amp; Funct Organ Mol, Chongqing 400067, Peoples R China; [Wang, Qiang] Chongqing Univ Educ, Dept Biol &amp; Chem Engn, Inst Food Safety &amp; Nutr, Chongqing, Peoples R China; [Zhou, Guang-Hong] Nanjing Agr Univ, Natl Ctr Meat Qual &amp; Safety Control, Key Lab Meat Proc &amp; Qual Control, Minist Educ,Coll Food Sci &amp; Technol, Nanjing, Jiangsu, Peoples R China</t>
  </si>
  <si>
    <t>Chang, HJ (reprint author), Chongqing Technol &amp; Business Univ, Coll Environm &amp; Biol Engn, Chongqing Key Lab Catalysis &amp; Funct Organ Mol, Chongqing 400067, Peoples R China.</t>
  </si>
  <si>
    <t>changhj909@163.com</t>
  </si>
  <si>
    <t>National Natural Science Foundation of China [31101313, 31401559]; Science and Technology Research Project of Chongqing Municipal Education Commission [KJ110714]; Foundation and Frontier Research Program of Chongqing Municipal Science and Technology Commission [cstc2013jcyjA80017]</t>
  </si>
  <si>
    <t>This work was supported by grants from the National Natural Science Foundation of China (31101313 and 31401559), the Science and Technology Research Project of Chongqing Municipal Education Commission (KJ110714) and the Foundation and Frontier Research Program of Chongqing Municipal Science and Technology Commission (cstc2013jcyjA80017).</t>
  </si>
  <si>
    <t>10.1111/jfq.12141</t>
  </si>
  <si>
    <t>CT0ZF</t>
  </si>
  <si>
    <t>WOS:000362526000004</t>
  </si>
  <si>
    <t>Geng, XR; Tian, GT; Zhao, YC; Zhao, LY; Wang, HX; Ng, TB</t>
  </si>
  <si>
    <t>Geng, Xueran; Tian, Guoting; Zhao, Yongchang; Zhao, Liyan; Wang, Hexiang; Ng, Tzi Bun</t>
  </si>
  <si>
    <t>A Fungal alpha-Galactosidase from Tricholoma matsutake with Broad Substrate Specificity and Good Hydrolytic Activity on Raffinose Family Oligosaccharides</t>
  </si>
  <si>
    <t>mushroom; Tricholoma matsutake; alpha-galactosidase; characterization</t>
  </si>
  <si>
    <t>CHEMICAL-MODIFICATION; RHIZOMUCOR-MIEHEI; PICHIA-PASTORIS; PURIFICATION; IMMOBILIZATION; FRUIT; SEEDS; EXPRESSION; RESISTANT; MUSHROOMS</t>
  </si>
  <si>
    <t>[Geng, Xueran; Wang, Hexiang] China Agr Univ, Dept Microbiol, State Key Lab Agrobiotechnol, Beijing 100193, Peoples R China; [Tian, Guoting; Zhao, Yongchang] Yunnan Acad Agr Sci, Inst Biotechnol &amp; Germplasm Resource, Kunming 650223, Peoples R China; [Zhao, Liyan] Nanjing Agr Univ, Coll Food Sci &amp; Technol, Nanjing 210095, Jiangsu, Peoples R China; [Ng, Tzi Bun] Chinese Univ Hong Kong, Sch Biomed Sci, Fac Med, Shatin, Hong Kong, Peoples R China</t>
  </si>
  <si>
    <t>Wang, HX (reprint author), China Agr Univ, Dept Microbiol, State Key Lab Agrobiotechnol, Beijing 100193, Peoples R China.</t>
  </si>
  <si>
    <t>gengxueran2007@163.com; tiangt@aliyun.com; yaasmushroom@aliyun.com; zhlychen@njau.edu.cn; hxwang@cau.edu.cn; b021770@mailserv.cuhk.edu.hk</t>
  </si>
  <si>
    <t>China Agriculture Research System [CARS24]; Special Fund for Agro-scientific Research in the Public Interest [201303080]</t>
  </si>
  <si>
    <t>10.3390/molecules200813550</t>
  </si>
  <si>
    <t>CR5IU</t>
  </si>
  <si>
    <t>WOS:000361375400004</t>
  </si>
  <si>
    <t>Han, S; Jiang, JF; Li, HY; Song, AP; Chen, SM; Chen, FD</t>
  </si>
  <si>
    <t>Han, Shuang; Jiang, Jiafu; Li, Huiyun; Song, Aiping; Chen, Sumei; Chen, Fadi</t>
  </si>
  <si>
    <t>The Differential Response of Two Chrysanthemum Cultivars to Shading: Photosynthesis, Chloroplast, and Sieve Element-companion Cell Ultrastructure</t>
  </si>
  <si>
    <t>Chrysanthemum morifolium; low light; electron transport; phloem; companion cell</t>
  </si>
  <si>
    <t>RAPID LIGHT CURVES; CHLOROPHYLL FLUORESCENCE; PHLOEM; ASSEMBLAGES; LEAVES; STATE; L.</t>
  </si>
  <si>
    <t>[Han, Shuang] Nanjing Agr Univ, Coll Hort, Nanjing 210095, Jiangsu, Peoples R China; [Han, Shuang; Jiang, Jiafu; Li, Huiyun; Song, Aiping; Chen, Sumei; Chen, Fadi] Shangqiu Normal Univ, Coll Life Sci, Shangqiu 476000, Henan, Peoples R China</t>
  </si>
  <si>
    <t>Chen, FD (reprint author), Shangqiu Normal Univ, Coll Life Sci, Shangqiu 476000, Henan, Peoples R China.</t>
  </si>
  <si>
    <t>National Natural Science Foundation of China [31071825, 31272196]; Chinese Ministry of Education "Program for New Century Excellent Talents in University" [NCET-10-0492]; Sci-Tech Support Plan of Jiangsu Province [BE2011325, BE2012350]; Fund for Independent Innovation of Agricultural Sciences in Jiangsu Province [CX(12) 2020]</t>
  </si>
  <si>
    <t>This study was supported by the National Natural Science Foundation of China (Grant No. 31071825, 31272196), the Chinese Ministry of Education "Program for New Century Excellent Talents in University" (Grant No. NCET-10-0492), Sci-Tech Support Plan of Jiangsu Province (BE2011325, BE2012350), and the Fund for Independent Innovation of Agricultural Sciences in Jiangsu Province (CX(12) 2020).</t>
  </si>
  <si>
    <t>CR5YT</t>
  </si>
  <si>
    <t>WOS:000361421000011</t>
  </si>
  <si>
    <t>Niu, YL; Chen, X; Wu, Y; Jiang, HQ; Zhang, XL; Li, ET; Li, YY; Zhou, HL; Liu, JG; Wang, DY</t>
  </si>
  <si>
    <t>Niu, Ya-Le; Chen, Xi; Wu, Yi; Jiang, Hai-Qiang; Zhang, Xue-Lan; Li, En-Tao; Li, You-Ying; Zhou, Hong-Lei; Liu, Jia-Guo; Wang, De-Yun</t>
  </si>
  <si>
    <t>Chemical constituents from Cynanchum paniculatum (Bunge) Kitag</t>
  </si>
  <si>
    <t>Cynanchum paniculatum (Bunge) Kitag; Steroidal sapogenins; Acetophenone derivatives; Pentacyclic triterpenoids; Chemotaxonomic relationships</t>
  </si>
  <si>
    <t>C-21 STEROIDAL GLYCOSIDE</t>
  </si>
  <si>
    <t>[Niu, Ya-Le; Chen, Xi; Wu, Yi; Li, En-Tao; Li, You-Ying; Liu, Jia-Guo; Wang, De-Yun] Nanjing Agr Univ, Coll Vet Med, Inst Tradit Chinese Vet Med, Nanjing 210095, Jiangsu, Peoples R China; [Jiang, Hai-Qiang; Zhang, Xue-Lan; Zhou, Hong-Lei] Shandong Univ Tradit Chinese Med, Coll Pharm, Jinan 250355, Shandong, Peoples R China</t>
  </si>
  <si>
    <t>wuyi2001cn@163.com; dywang@njau.edu.cn</t>
  </si>
  <si>
    <t>This work was financially supported by A Project Funded by the Priority Academic Program Development of Jiangsu Higher Education Institutions (PAPD).</t>
  </si>
  <si>
    <t>10.1016/j.bse.2015.06.018</t>
  </si>
  <si>
    <t>CR2MS</t>
  </si>
  <si>
    <t>WOS:000361164800017</t>
  </si>
  <si>
    <t>Wang, SC; Wang, F; Yue, CH</t>
  </si>
  <si>
    <t>Wang, Shao-Chen; Wang, Fei; Yue, Chun-Hua</t>
  </si>
  <si>
    <t>Chemical constituents from the petioles and leaves of Aquilaria sinensis</t>
  </si>
  <si>
    <t>Aquilaria sinensis; Cucurbitane triterpenes; Nucleosides; Chemotaxonomic relationships</t>
  </si>
  <si>
    <t>2-(2-PHENYLETHYL)CHROMONE DERIVATIVES; FRESH STEM; AGARWOOD; BENZOPHENONE; GLYCOSIDE</t>
  </si>
  <si>
    <t>[Wang, Shao-Chen] Nanjing Agr Univ, Dept Food Qual &amp; Safety, Coll Food Sci &amp; Technol, Nanjing 210095, Jiangsu, Peoples R China; [Wang, Fei] Zaozhuang Univ, Inst Pharmaceut Engn, Coll Life Sci, Zaozhuang 277160, Shandong, Peoples R China; [Yue, Chun-Hua] Guangdong Pharmaceut Univ, Sch Pharm, Guangzhou 510006, Guangdong, Peoples R China</t>
  </si>
  <si>
    <t>Wang, SC (reprint author), Nanjing Agr Univ, Dept Food Qual &amp; Safety, Coll Food Sci &amp; Technol, 1 Weigang, Nanjing 210095, Jiangsu, Peoples R China.</t>
  </si>
  <si>
    <t>wsc@njau.edu.cn</t>
  </si>
  <si>
    <t>10.1016/j.bse.2015.07.022</t>
  </si>
  <si>
    <t>WOS:000361164800063</t>
  </si>
  <si>
    <t>Yan, DK; Hu, M; Tang, YX; Fan, JQ</t>
  </si>
  <si>
    <t>Yan, Dan-Kan; Hu, Min; Tang, Yun-Xia; Fan, Jia-Qin</t>
  </si>
  <si>
    <t>Proteomic Analysis Reveals Resistance Mechanism Against Chlorpyrifos in Frankliniella occidentalis (Thysanoptera: Thripidae)</t>
  </si>
  <si>
    <t>JOURNAL OF ECONOMIC ENTOMOLOGY</t>
  </si>
  <si>
    <t>Frankliniella occidentalis; iTRAQ; LC-MS/MS; proteomics; resistance mechanism</t>
  </si>
  <si>
    <t>WESTERN FLOWER THRIPS; IN-FIELD POPULATIONS; INSECTICIDE RESISTANCE; CROSS-RESISTANCE; LAODELPHAX-STRIATELLUS; METABOLIC MECHANISMS; BEMISIA-TABACI; ISOBARIC TAGS; STRAINS; PERGANDE</t>
  </si>
  <si>
    <t>[Yan, Dan-Kan; Hu, Min; Tang, Yun-Xia; Fan, Jia-Qin] Nanjing Agr Univ, Coll Plant Protect, Nanjing 210095, Jiangsu, Peoples R China; [Yan, Dan-Kan; Hu, Min; Tang, Yun-Xia; Fan, Jia-Qin] Minist Educ, Key Lab Integrated Management Crop Dis &amp; Pests, Nanjing 210095, Jiangsu, Peoples R China; [Yan, Dan-Kan] Anhui Acad Agr Sci, Inst Plant Protect &amp; Agroprod Safety, Hefei 230031, Peoples R China</t>
  </si>
  <si>
    <t>Fan, JQ (reprint author), Nanjing Agr Univ, Coll Plant Protect, Nanjing 210095, Jiangsu, Peoples R China.</t>
  </si>
  <si>
    <t>fanjq@njau.edu.cn</t>
  </si>
  <si>
    <t>China National Key Technology Support Program [2012BAD19B06]; China Special Fund for Agro-Scientific Research in the Public Interest [201103026]; Innovation Fund of Anhui Academy of Agricultural Sciences for Outstanding Youth [14B1110]; Innovation Team of Anhui Academy of Agricultural Sciences [12C1105, 15C1105]</t>
  </si>
  <si>
    <t>We would like to thank Prof. Youjun Zhang (Institute of Vegetables and Flowers, Chinese Academy of Agricultural Sciences) for providing the standard insectary population of F. occidentalis and Dr. Yu Chen and Dr. Guangchun Cao for their critical revisions of this manuscript. This work was supported by China National Key Technology Support Program (2012BAD19B06), China Special Fund for Agro-Scientific Research in the Public Interest (201103026), 2014 Innovation Fund of Anhui Academy of Agricultural Sciences for Outstanding Youth (14B1110), and Innovation Team of Anhui Academy of Agricultural Sciences (12C1105; 15C1105).</t>
  </si>
  <si>
    <t>0022-0493</t>
  </si>
  <si>
    <t>1938-291X</t>
  </si>
  <si>
    <t>J ECON ENTOMOL</t>
  </si>
  <si>
    <t>J. Econ. Entomol.</t>
  </si>
  <si>
    <t>10.1093/jee/tov139</t>
  </si>
  <si>
    <t>CQ5ER</t>
  </si>
  <si>
    <t>WOS:000360626600063</t>
  </si>
  <si>
    <t>Che, WN; Huang, JL; Guan, F; Wu, YD; Yang, YH</t>
  </si>
  <si>
    <t>Che, Wunan; Huang, Jianlei; Guan, Fang; Wu, Yidong; Yang, Yihua</t>
  </si>
  <si>
    <t>Cross-resistance and Inheritance of Resistance to Emamectin Benzoate in Spodoptera exigua (Lepidoptera: Noctuidae)</t>
  </si>
  <si>
    <t>Spodoptera exigua; emamectin benzoate; cross-resistance; inheritance</t>
  </si>
  <si>
    <t>DIAMONDBACK MOTH LEPIDOPTERA; BEET ARMYWORM LEPIDOPTERA; PLUTELLA-XYLOSTELLA; ABAMECTIN RESISTANCE; INSECTICIDE RESISTANCE; FIELD POPULATIONS; CHEMISTRY INSECTICIDES; BACILLUS-THURINGIENSIS; FITNESS COSTS; SPINOSAD</t>
  </si>
  <si>
    <t>[Che, Wunan; Huang, Jianlei; Guan, Fang; Wu, Yidong; Yang, Yihua] Nanjing Agr Univ, Coll Plant Protect, Nanjing 210095, Jiangsu, Peoples R China</t>
  </si>
  <si>
    <t>Yang, YH (reprint author), Nanjing Agr Univ, Coll Plant Protect, Nanjing 210095, Jiangsu, Peoples R China.</t>
  </si>
  <si>
    <t>yhyang@njau.edu.cn</t>
  </si>
  <si>
    <t>Ministry of Science and Technology (MOST) of China [2012AA101502]</t>
  </si>
  <si>
    <t>This work was supported by a grant (2012AA101502) from the Ministry of Science and Technology (MOST) of China.</t>
  </si>
  <si>
    <t>10.1093/jee/tov168</t>
  </si>
  <si>
    <t>WOS:000360626600065</t>
  </si>
  <si>
    <t>Tian, Y; Zhao, Y; Xie, H; Wang, X; Fan, J; Hu, B</t>
  </si>
  <si>
    <t>Tian, Y.; Zhao, Y.; Xie, H.; Wang, X.; Fan, J.; Hu, B.</t>
  </si>
  <si>
    <t>First Report of Bacterial Soft Rot of Seleng Wormwood Caused by Pectobacterium carotovorum subsp carotovorum in China</t>
  </si>
  <si>
    <t>News Item</t>
  </si>
  <si>
    <t>[Tian, Y.; Fan, J.; Hu, B.] Nanjing Agr Univ, Minist Educ, Coll Plant Protect, Nanjing 210095, Jiangsu, Peoples R China; [Tian, Y.; Fan, J.; Hu, B.] Nanjing Agr Univ, Minist Educ, Key Lab Integrated Management Crop Dis &amp; Pests, Nanjing 210095, Jiangsu, Peoples R China; [Zhao, Y.] Shanghai Agr Technol Extens &amp; Serv Ctr, Shanghai 201103, Peoples R China; [Xie, H.] Nanjing Plant Protect &amp; Quarantine Stn, Nanjing 210036, Jiangsu, Peoples R China; [Wang, X.] Qixia Vegetable Tech Promot Stn, Nanjing 210046, Jiangsu, Peoples R China</t>
  </si>
  <si>
    <t>Tian, Y (reprint author), Nanjing Agr Univ, Minist Educ, Coll Plant Protect, Nanjing 210095, Jiangsu, Peoples R China.</t>
  </si>
  <si>
    <t>10.1094/PDIS-12-14-1324-PDN</t>
  </si>
  <si>
    <t>CQ8NY</t>
  </si>
  <si>
    <t>WOS:000360866300019</t>
  </si>
  <si>
    <t>Zhao, XM; Min, JT; Du, WH; Hao, HS; Liu, Y; Qin, T; Wang, D; Zhu, HB</t>
  </si>
  <si>
    <t>Zhao, Xue-Ming; Min, Jiang-Tao; Du, Wei-Hua; Hao, Hai-Sheng; Liu, Yan; Qin, Tong; Wang, Dong; Zhu, Hua-Bin</t>
  </si>
  <si>
    <t>Melatonin enhances the in vitro maturation and developmental potential of bovine oocytes denuded of the cumulus oophorus</t>
  </si>
  <si>
    <t>ZYGOTE</t>
  </si>
  <si>
    <t>Bovine; Denuded oocytes; Development potential; In vitro maturation; Melatonin</t>
  </si>
  <si>
    <t>EMBRYO DEVELOPMENT; MOUSE OOCYTES; MITOCHONDRIAL-FUNCTION; GLUTATHIONE SYNTHESIS; SUPEROXIDE-DISMUTASE; FOLLICULAR-FLUID; OXIDATIVE STRESS; GENE-EXPRESSION; PORCINE OOCYTE; PINEAL-GLAND</t>
  </si>
  <si>
    <t>[Zhao, Xue-Ming; Min, Jiang-Tao; Du, Wei-Hua; Hao, Hai-Sheng; Liu, Yan; Qin, Tong; Wang, Dong; Zhu, Hua-Bin] Chinese Acad Agr Sci, Inst Anim Sci, Embryo Biotechnol &amp; Reprod Lab, Beijing 100193, Peoples R China; [Min, Jiang-Tao] Nanjing Agr Univ, Coll Anim Sci &amp; Technol, Nanjing 210095, Jiangsu, Peoples R China</t>
  </si>
  <si>
    <t>Zhu, HB (reprint author), Chinese Acad Agr Sci, Inst Anim Sci, Embryo Biotechnol &amp; Reprod Lab, 2 Yuanmingyuan Western Rd, Beijing 100193, Peoples R China.</t>
  </si>
  <si>
    <t>zhuhuabin@iascaas.net.cn</t>
  </si>
  <si>
    <t>National Dairy Industry and Technology System Fund [CARS-37]; Basic Research Fund of IAS, CAAS [2010jc-3-1]; Key Projects in the National Science &amp; Technology Pillar Program during the Twelfth Five-year Plan Period of China [2011BAD19B02, 2011BAD19B04]</t>
  </si>
  <si>
    <t>The work was supported by the National Dairy Industry and Technology System Fund (CARS-37), the Basic Research Fund of IAS, CAAS (2010jc-3-1), the Key Projects in the National Science &amp; Technology Pillar Program during the Twelfth Five-year Plan Period of China (2011BAD19B02 and 2011BAD19B04).</t>
  </si>
  <si>
    <t>32 AVENUE OF THE AMERICAS, NEW YORK, NY 10013-2473 USA</t>
  </si>
  <si>
    <t>0967-1994</t>
  </si>
  <si>
    <t>1469-8730</t>
  </si>
  <si>
    <t>Zygote</t>
  </si>
  <si>
    <t>10.1017/S0967199414000161</t>
  </si>
  <si>
    <t>Cell Biology; Developmental Biology; Reproductive Biology</t>
  </si>
  <si>
    <t>CQ9IU</t>
  </si>
  <si>
    <t>WOS:000360928400007</t>
  </si>
  <si>
    <t>Liu, Q; Zhou, DY; Chen, L; Dong, RQ; Zhuang, S</t>
  </si>
  <si>
    <t>Liu, Q.; Zhou, D. Y.; Chen, L.; Dong, R. Q.; Zhuang, S.</t>
  </si>
  <si>
    <t>Effects of feruloyl esterase, non-starch polysaccharide degrading enzymes, phytase, and their combinations on in vitro degradation of rice bran and nutrient digestibility of rice bran based diets in adult cockerels</t>
  </si>
  <si>
    <t>LIVESTOCK SCIENCE</t>
  </si>
  <si>
    <t>Rice bran; Feruloyl esterase; Non-starch polysaccharide degrading enzymes; Phytase; Digestibility coefficient; Adult cockerels</t>
  </si>
  <si>
    <t>NUTRITIVE-VALUE; PHENOLIC-ACIDS; METABOLIZABLE ENERGY; ANTIOXIDANT ACTIVITY; BROILER CHICKS; POULTRY DIETS; OAT HULLS; FULL-FAT; RELEASE; PERFORMANCE</t>
  </si>
  <si>
    <t>[Liu, Q.; Zhou, D. Y.; Chen, L.; Dong, R. Q.; Zhuang, S.] Nanjing Agr Univ, Dept Anim Sci &amp; Technol, Nanjing 210095, Jiangsu, Peoples R China</t>
  </si>
  <si>
    <t>Liu, Q (reprint author), Nanjing Agr Univ, Dept Anim Sci &amp; Technol, Nanjing 210095, Jiangsu, Peoples R China.</t>
  </si>
  <si>
    <t>livayang@njau.edu.cn; zhuangsu@njau.edu.cn</t>
  </si>
  <si>
    <t>State Natural Science Foundation [31172237]</t>
  </si>
  <si>
    <t>The study was supported by funds from the State Natural Science Foundation (Proj. 31172237).</t>
  </si>
  <si>
    <t>1871-1413</t>
  </si>
  <si>
    <t>1878-0490</t>
  </si>
  <si>
    <t>LIVEST SCI</t>
  </si>
  <si>
    <t>Livest. Sci.</t>
  </si>
  <si>
    <t>10.1016/j.livsci.2015.06.007</t>
  </si>
  <si>
    <t>CQ3PB</t>
  </si>
  <si>
    <t>WOS:000360513600031</t>
  </si>
  <si>
    <t>Kong, GH; Zhao, Y; Jing, MF; Huang, J; Yang, J; Xia, YQ; Kong, L; Ye, WW; Xiong, Q; Qiao, YL; Dong, SM; Ma, WB; Wang, YC</t>
  </si>
  <si>
    <t>Kong, Guanghui; Zhao, Yao; Jing, Maofeng; Huang, Jie; Yang, Jin; Xia, Yeqiang; Kong, Liang; Ye, Wenwu; Xiong, Qin; Qiao, Yongli; Dong, Suomeng; Ma, Wenbo; Wang, Yuanchao</t>
  </si>
  <si>
    <t>The Activation of Phytophthora Effector Avr3b by Plant Cyclophilin is Required for the Nudix Hydrolase Activity of Avr3b</t>
  </si>
  <si>
    <t>CIS-TRANS ISOMERASE; CYCLOSPORINE-A-BINDING; RXLR EFFECTOR; CELL-DEATH; EUKARYOTIC CYCLOPHILIN; REDOX HOMEOSTASIS; ARABIDOPSIS; IMMUNITY; PROTEIN; REGULATOR</t>
  </si>
  <si>
    <t>[Kong, Guanghui; Zhao, Yao; Jing, Maofeng; Huang, Jie; Yang, Jin; Xia, Yeqiang; Kong, Liang; Ye, Wenwu; Xiong, Qin; Dong, Suomeng; Wang, Yuanchao] Nanjing Agr Univ, Coll Plant Protect, Nanjing, Jiangsu, Peoples R China; [Qiao, Yongli; Ma, Wenbo] Univ Calif Riverside, Dept Plant Pathol &amp; Microbiol, Riverside, CA 92521 USA; [Qiao, Yongli] Chinese Acad Agr Sci, Inst Crop Sci, Natl Key Facil Crop Gene Resources &amp; Genet Improv, Beijing 100193, Peoples R China</t>
  </si>
  <si>
    <t>Wang, YC (reprint author), Nanjing Agr Univ, Coll Plant Protect, Nanjing, Jiangsu, Peoples R China.</t>
  </si>
  <si>
    <t>National Natural Science Foundation [31430073, 31225022]; US Department of Agriculture (USDA)-National Institute of Food and Agriculture [2013-02974]; USDA Agricultural Experiment Station [CA-R-PPA-5075-H]</t>
  </si>
  <si>
    <t>This work is supported by the key program of National Natural Science Foundation Grant No. 31430073 and National Science Fund for Distinguished Young Scholars Grant No. 31225022 of China to YW from National Natural Science Foundation (http://www.nsfc.gov.cn/publish/portal1/). WM is supported by US Department of Agriculture (USDA)-National Institute of Food and Agriculture Grant 2013-02974 and USDA Agricultural Experiment Station Research Support Allocation Process Grant CA-R-PPA-5075-H (http://www.usda.gov). The funders had no role in study design, data collection and analysis, decision to publish, or preparation of the manuscript.</t>
  </si>
  <si>
    <t>e1005139</t>
  </si>
  <si>
    <t>10.1371/journal.ppat.1005139</t>
  </si>
  <si>
    <t>CQ7VD</t>
  </si>
  <si>
    <t>WOS:000360812500053</t>
  </si>
  <si>
    <t>Fang, R; Su, J; Zheng, LC; Jin, MM; Hou, YL; Ma, ZY; Guo, TT; Zhu, SZ; Ma, XL; Ahmed, E; Lei, ZH</t>
  </si>
  <si>
    <t>Fang, Rui; Su, Juan; Zheng, Lucheng; Jin, Mengmeng; Hou, Yuanlong; Ma, Zhiyu; Guo, Tingting; Zhu, Shenzheng; Ma, Xueli; Ahmed, Ejlal; Lei, Zhihai</t>
  </si>
  <si>
    <t>Cloning and distribution of neuropeptide W and its receptors in pigs</t>
  </si>
  <si>
    <t>RESEARCH IN VETERINARY SCIENCE</t>
  </si>
  <si>
    <t>NPW; GPR7; GPR8; Clone; Distribution; Immunohistochemistry</t>
  </si>
  <si>
    <t>PROTEIN-COUPLED RECEPTORS; PARAVENTRICULAR NUCLEUS; ENDOGENOUS LIGAND; RAT-BRAIN; GPR7; HYPOTHALAMUS; IDENTIFICATION; NEURONS; IMMUNOREACTIVITY; SECRETION</t>
  </si>
  <si>
    <t>[Fang, Rui; Su, Juan; Zheng, Lucheng; Jin, Mengmeng; Hou, Yuanlong; Ma, Zhiyu; Guo, Tingting; Zhu, Shenzheng; Ma, Xueli; Ahmed, Ejlal; Lei, Zhihai] Nanjing Agr Univ, Coll Vet Med, Nanjing 210095, Jiangsu, Peoples R China</t>
  </si>
  <si>
    <t>Lei, ZH (reprint author), Nanjing Agr Univ, Coll Vet Med, Weigang 1, Nanjing 210095, Jiangsu, Peoples R China.</t>
  </si>
  <si>
    <t>leizh@njau.edu.cn</t>
  </si>
  <si>
    <t>National Natural Science Foundation of China [31372388]; Priority Academic Program Development of Jiangsu Higher Education Institutions</t>
  </si>
  <si>
    <t>This work was supported by the National Natural Science Foundation of China (31372388) and the Priority Academic Program Development of Jiangsu Higher Education Institutions.</t>
  </si>
  <si>
    <t>0034-5288</t>
  </si>
  <si>
    <t>1532-2661</t>
  </si>
  <si>
    <t>RES VET SCI</t>
  </si>
  <si>
    <t>Res. Vet. Sci.</t>
  </si>
  <si>
    <t>10.1016/j.rvsc.2015.06.001</t>
  </si>
  <si>
    <t>CQ3NV</t>
  </si>
  <si>
    <t>WOS:000360510200020</t>
  </si>
  <si>
    <t>Wan, PJ; Yang, L; Yuan, SY; Tang, YH; Fu, Q; Li, GQ</t>
  </si>
  <si>
    <t>Wan, P. -J.; Yang, L.; Yuan, S. -Y.; Tang, Y. -H.; Fu, Q.; Li, G. -Q.</t>
  </si>
  <si>
    <t>RNA interference- aided knockdown of a putative saccharopine dehydrogenase leads to abnormal ecdysis in the brown planthopper, Nilaparvata lugens (Stal) (Hemiptera: Delphacidae)</t>
  </si>
  <si>
    <t>BULLETIN OF ENTOMOLOGICAL RESEARCH</t>
  </si>
  <si>
    <t>Nilaparvata lugens; saccharopine dehydrogenase; lysine; biosynthesis; ecdysis</t>
  </si>
  <si>
    <t>ALPHA-AMINOADIPATE PATHWAY; YEAST-LIKE SYMBIOTE; LYSINE BIOSYNTHESIS; SACCHAROMYCES-CEREVISIAE; AMINO-ACID; LAODELPHAX-STRIATELLUS; CRYSTAL-STRUCTURE; HOMOPTERA; SELECTION; SEX</t>
  </si>
  <si>
    <t>[Wan, P. -J.; Yang, L.; Yuan, S. -Y.; Tang, Y. -H.; Fu, Q.] China Natl Rice Res Inst, State Key Lab Rice Biol, Hangzhou 310006, Zhejiang, Peoples R China; [Wan, P. -J.; Yang, L.; Yuan, S. -Y.; Li, G. -Q.] Nanjing Agr Univ, Coll Plant Protect, Educ Minist, Key Lab Integrated Management Crop Dis &amp; Pests, Nanjing 210095, Peoples R China</t>
  </si>
  <si>
    <t>Fu, Q (reprint author), China Natl Rice Res Inst, State Key Lab Rice Biol, Hangzhou 310006, Zhejiang, Peoples R China.</t>
  </si>
  <si>
    <t>fuqiang@caas.cn; ligq@njau.edu.cn</t>
  </si>
  <si>
    <t>National Natural Science Foundation of China [31371939]; Rice Pest Management Research Group of the Agricultural Science and Technology Innovation Program of China Academy of Agricultural Science</t>
  </si>
  <si>
    <t>This research was supported by the National Natural Science Foundation of China (31371939) and the Rice Pest Management Research Group of the Agricultural Science and Technology Innovation Program of China Academy of Agricultural Science.</t>
  </si>
  <si>
    <t>0007-4853</t>
  </si>
  <si>
    <t>1475-2670</t>
  </si>
  <si>
    <t>B ENTOMOL RES</t>
  </si>
  <si>
    <t>Bull. Entomol. Res.</t>
  </si>
  <si>
    <t>10.1017/S0007485315000231</t>
  </si>
  <si>
    <t>CQ0LE</t>
  </si>
  <si>
    <t>WOS:000360286600002</t>
  </si>
  <si>
    <t>Li, W; Wang, KQ; Sun, Y; Ye, H; Hu, B; Zeng, XX</t>
  </si>
  <si>
    <t>Li, Wei; Wang, Keqi; Sun, Yi; Ye, Hong; Hu, Bing; Zeng, Xiaoxiong</t>
  </si>
  <si>
    <t>Lactosucrose and its analogues derived from lactose and sucrose: Influence of structure on human intestinal microbiota in vitro</t>
  </si>
  <si>
    <t>Lactosucrose; Analogues; Prebiotics; Selectivity index; Fermentation in vitro</t>
  </si>
  <si>
    <t>BETA-D-GALACTOSIDASE; CHAIN FATTY-ACIDS; PREBIOTIC OLIGOSACCHARIDES; BACILLUS-CIRCULANS; FECAL MICROBIOTA; COLONIC HEALTH; FERMENTATION; 4(G)-BETA-D-GALACTOSYLSUCROSE; BIFIDOBACTERIA; BACTERIA</t>
  </si>
  <si>
    <t>[Li, Wei; Wang, Keqi; Sun, Yi; Ye, Hong; Hu, Bing; Zeng, Xiaoxiong] Nanjing Agr Univ, Coll Food Sci &amp; Technol, Nanjing 210095, Jiangsu, Peoples R China</t>
  </si>
  <si>
    <t>National Natural Science Foundation of China [31171750, 31201422]; Fundamental Research Funds for the Central Universities [KYZ201419]; Priority Academic Program Development of Jiangsu Higher Education Institutions (PAPD)</t>
  </si>
  <si>
    <t>This work was supported by projects funded by National Natural Science Foundation of China (31171750 and 31201422), Fundamental Research Funds, for the Central Universities (KYZ201419) and the Priority Academic Program Development of Jiangsu Higher Education Institutions (PAPD).</t>
  </si>
  <si>
    <t>10.1016/j.jff.2015.05.015</t>
  </si>
  <si>
    <t>CP9ZB</t>
  </si>
  <si>
    <t>WOS:000360253300008</t>
  </si>
  <si>
    <t>Zhang, XC; Chen, KC; Zhu, XP; Zhao, J; Luo, Q; Hong, XY; Li, W; Xiao, FF</t>
  </si>
  <si>
    <t>Zhang Xincheng; Chen Kunci; Zhu Xinping; Zhao Jian; Luo Qing; Hong Xiaoyou; Li Wei; Xiao Fengfang</t>
  </si>
  <si>
    <t>Two molecular markers based on mitochondrial genomes for varieties identification of the northern snakehead (Channa argus) and blotched snakehead (Channa maculata) and their reciprocal hybrids</t>
  </si>
  <si>
    <t>Channa argus; Channa maculata; hybrids; mtDNA; molecular marker; varieties identification</t>
  </si>
  <si>
    <t>DNA; REGION</t>
  </si>
  <si>
    <t>[Zhang Xincheng; Chen Kunci; Zhu Xinping; Zhao Jian; Luo Qing; Hong Xiaoyou; Li Wei; Xiao Fengfang] Chinese Acad Fishery Sci, Pearl River Fisheries Res Inst, Key Lab Trop &amp; Subtrop Fishery Resource Applicat, Minist Agr, Guangzhou 510380, Guangdong, Peoples R China; [Zhang Xincheng; Chen Kunci; Zhu Xinping; Zhao Jian; Li Wei] Shanghai Ocean Univ, Coll Life Sci &amp; Fisheries, Shanghai, Peoples R China; [Xiao Fengfang] Nanjing Agr Univ, Wuxi Fishery Coll, Wuxi, Jiangsu, Peoples R China</t>
  </si>
  <si>
    <t>Zhu, XP (reprint author), Chinese Acad Fishery Sci, Pearl River Fisheries Res Inst, Key Lab Trop &amp; Subtrop Fishery Resource Applicat, Guangzhou 510380, Guangdong, Peoples R China.</t>
  </si>
  <si>
    <t>zhuxinping_1964@163.com</t>
  </si>
  <si>
    <t>National Key Technology R&amp;D Program of China [2012BAD26B03]</t>
  </si>
  <si>
    <t>This research was supported by the National Key Technology R&amp;D Program of China (No. 2012BAD26B03). The authors report no conflicts of interest. The authors alone are responsible for the content and writing of the paper.</t>
  </si>
  <si>
    <t>10.3109/19401736.2013.873893</t>
  </si>
  <si>
    <t>CP7VW</t>
  </si>
  <si>
    <t>WOS:000360098200010</t>
  </si>
  <si>
    <t>Lin, QB; Wu, FQ; Sheng, PK; Zhang, Z; Zhang, X; Guo, XP; Wang, JL; Cheng, ZJ; Wang, J; Wang, HY; Wan, JM</t>
  </si>
  <si>
    <t>Lin, Qibing; Wu, Fuqing; Sheng, Peike; Zhang, Zhe; Zhang, Xin; Guo, Xiuping; Wang, Jiulin; Cheng, Zhijun; Wang, Jie; Wang, Haiyang; Wan, Jianmin</t>
  </si>
  <si>
    <t>The SnRK2-APC/C-TE regulatory module mediates the antagonistic action of gibberellic acid and abscisic acid pathways</t>
  </si>
  <si>
    <t>UBIQUITIN LIGASE; MONOCULM 1; ARABIDOPSIS; DEGRADATION; PROTEIN; RECEPTOR; MECHANISM; INSIGHTS; BINDING; PLANTS</t>
  </si>
  <si>
    <t>[Lin, Qibing; Wu, Fuqing; Sheng, Peike; Zhang, Zhe; Zhang, Xin; Guo, Xiuping; Wang, Jiulin; Cheng, Zhijun; Wang, Jie; Wang, Haiyang; Wan, Jianmin] Chinese Acad Agr Sci, Inst Crop Sci, Natl Key Facil Crop Gene Resources &amp; Genet Improv, Beijing 100081, Peoples R China; [Wan, Jianmin] Nanjing Agr Univ, Jiangsu Plant Gene Engn Res Ctr, Natl Key Lab Crop Genet &amp; Germplasm Enhancement, Nanjing 210095, Jiangsu, Peoples R China</t>
  </si>
  <si>
    <t>Wan, JM (reprint author), Chinese Acad Agr Sci, Inst Crop Sci, Natl Key Facil Crop Gene Resources &amp; Genet Improv, Beijing 100081, Peoples R China.</t>
  </si>
  <si>
    <t>wanjianmin@caas.cn</t>
  </si>
  <si>
    <t>973 National Basic Research Program [2014CB943403]; National Transformation Science and Technology Program [2014ZX08001006]; 863 National High-tech R&amp;D Program of China [2012AA10A301, 2011AA10A101]; National Natural Science Foundation [31201271, 31371601]; Jiangsu Province 333 Program [BRA2012126]</t>
  </si>
  <si>
    <t>We thank Dr Makoto Matsuoka (Nagoya University) for providing the gid1 mutant seeds; Dr Xueyong Li (Chinese Academy of Agricultural Sciences) for providing the d18 mutant seeds; Dr Yan Gao and Dr Haiteng Deng (Protein Chemistry Facility, School of Biological Sciences, Tsinghua University) for LC-MS/MS analysis of TE pS77 peptide; Dr Jinfang Chu (National Centre for Plant Gene Research (Beijing), Institute of Genetics and Developmental Biology, Chinese Academy of Sciences) for ABA level analysis. This work was supported by 973 National Basic Research Program (2014CB943403), National Transformation Science and Technology Program (2014ZX08001006), 863 National High-tech R&amp;D Program of China (2012AA10A301, 2011AA10A101), National Natural Science Foundation (31201271, 31371601), Jiangsu Province 333 Program (BRA2012126).</t>
  </si>
  <si>
    <t>10.1038/ncomms8981</t>
  </si>
  <si>
    <t>CQ1HC</t>
  </si>
  <si>
    <t>WOS:000360346900022</t>
  </si>
  <si>
    <t>Wang, RH; Xu, L; Zhu, XW; Zhai, LL; Wang, Y; Yu, RG; Gong, YQ; Limera, C; Liu, LW</t>
  </si>
  <si>
    <t>Wang, Ronghua; Xu, Liang; Zhu, Xianwen; Zhai, Lulu; Wang, Yan; Yu, Rugang; Gong, Yiqin; Limera, Cecilia; Liu, Liwang</t>
  </si>
  <si>
    <t>Transcriptome-Wide Characterization of Novel and Heat-Stress-Responsive microRNAs in Radish (Raphanus Sativus L.) Using Next-Generation Sequencing</t>
  </si>
  <si>
    <t>Raphanus sativus; Heat stress; High-throughput sequencing; microRNAs; Degradome; Target gene</t>
  </si>
  <si>
    <t>TARGET GENES; CONSERVED MICRORNAS; MEDICAGO-TRUNCATULA; DEGRADOME ANALYSIS; POPULUS-TOMENTOSA; PLANT MICRORNAS; BRASSICA-RAPA; MIRNA TARGETS; SMALL RNAS; IDENTIFICATION</t>
  </si>
  <si>
    <t>[Wang, Ronghua; Xu, Liang; Zhai, Lulu; Wang, Yan; Yu, Rugang; Gong, Yiqin; Limera, Cecilia; Liu, Liwang] Nanjing Agr Univ, Coll Hort, Natl Key Lab Crop Genet &amp; Germplasm Enhancement, Nanjing 210095, Jiangsu, Peoples R China; [Zhu, Xianwen] N Dakota State Univ, Dept Plant Sci, Fargo, ND 58108 USA</t>
  </si>
  <si>
    <t>NSFC [31171956, 31372064]; Key Technology R &amp; D Program of Jiangsu Province [BE2013429]; JASTIF [CX (12)2006, CX (13)2007, CX (13)5082]; PAPD</t>
  </si>
  <si>
    <t>This work was in part supported by grants from the NSFC (31171956, 31372064), Key Technology R &amp; D Program of Jiangsu Province (BE2013429), JASTIF [CX (12)2006, CX (13)2007, (13)5082] and the PAPD.</t>
  </si>
  <si>
    <t>10.1007/s11105-014-0786-1</t>
  </si>
  <si>
    <t>CQ1XA</t>
  </si>
  <si>
    <t>WOS:000360392400011</t>
  </si>
  <si>
    <t>Ren, J; Duan, WK; Chen, ZW; Zhang, S; Song, XM; Liu, TK; Hou, XL; Li, Y</t>
  </si>
  <si>
    <t>Ren, Jun; Duan, Weike; Chen, Zhongwen; Zhang, Shuo; Song, Xiaoming; Liu, Tongkun; Hou, Xilin; Li, Ying</t>
  </si>
  <si>
    <t>Overexpression of the Monodehydroascorbate Reductase Gene from Non-heading Chinese Cabbage Reduces Ascorbate Level and Growth in Transgenic Tobacco</t>
  </si>
  <si>
    <t>Transgenic tobacco; BcMDHAR; Ascorbic acid; Monodehydroascorbate reductase; Non-heading Chinese cabbage; Tobacco</t>
  </si>
  <si>
    <t>ACEROLA MALPIGHIA-GLABRA; L-GALACTOSE GUANYLTRANSFERASE; VITAMIN-C BIOSYNTHESIS; L-GALACTONO-1,4-LACTONE DEHYDROGENASE; ENVIRONMENTAL-STRESS; ENHANCED TOLERANCE; ACID BIOSYNTHESIS; OVER-EXPRESSION; PLANTS; ARABIDOPSIS</t>
  </si>
  <si>
    <t>[Ren, Jun; Duan, Weike; Chen, Zhongwen; Zhang, Shuo; Song, Xiaoming; Liu, Tongkun; Hou, Xilin; Li, Ying] Nanjing Agr Univ, Dept Hort, Nanjing 210095, Jiangsu, Peoples R China; [Ren, Jun; Duan, Weike; Chen, Zhongwen; Zhang, Shuo; Song, Xiaoming; Liu, Tongkun; Hou, Xilin; Li, Ying] State Key Lab Crop Genet &amp; Germplasm Enhancement, Nanjing 210095, Jiangsu, Peoples R China; [Ren, Jun; Duan, Weike; Chen, Zhongwen; Zhang, Shuo; Song, Xiaoming; Liu, Tongkun; Hou, Xilin; Li, Ying] Minist Agr, Key Lab Southern Vegetable Crop Genet Improvement, Nanjing 210095, Jiangsu, Peoples R China</t>
  </si>
  <si>
    <t>Li, Y (reprint author), Minist Agr, Key Lab Southern Vegetable Crop Genet Improvement, Nanjing 210095, Jiangsu, Peoples R China.</t>
  </si>
  <si>
    <t>National Basic Research Program of China (973 Program) [2009CB119001]; Fundamental Research Funds for the Central Universities of China [KYZ201111]; National High Technology Research and Development Program of China (863 Program) [2012AA100101, 2012AA100102]</t>
  </si>
  <si>
    <t>This work was partially supported by the National Basic Research Program of China (973 Program, grant no. 2009CB119001), the Fundamental Research Funds for the Central Universities of China (grant no. KYZ201111), and the National High Technology Research and Development Program of China (863 Program, grant no. 2012AA100101, 2012AA100102).</t>
  </si>
  <si>
    <t>10.1007/s11105-014-0797-y</t>
  </si>
  <si>
    <t>WOS:000360392400012</t>
  </si>
  <si>
    <t>Jiang, TH; Wang, HX</t>
  </si>
  <si>
    <t>Jiang, Tian-Hua; Wang, Hao-Xiang</t>
  </si>
  <si>
    <t>Study on the self-evolution problem of an aircraft-engine assembly workshop with uncertain number of assembly times</t>
  </si>
  <si>
    <t>PROCEEDINGS OF THE INSTITUTION OF MECHANICAL ENGINEERS PART B-JOURNAL OF ENGINEERING MANUFACTURE</t>
  </si>
  <si>
    <t>Knowledgeable manufacturing; self-evolution; aircraft-engine assembly; rolling horizon; bi-level GA</t>
  </si>
  <si>
    <t>DEPENDENT SETUP TIMES; JOB-SHOPS; GENETIC-ALGORITHM; WEIGHTED EARLINESS; SCHEDULING PROBLEM; TARDINESS; OPTIMIZATION; MAKESPAN; MINIMIZE; FLOWTIME</t>
  </si>
  <si>
    <t>[Jiang, Tian-Hua] Southeast Univ, Sch Automat, Minist Educ, Key Lab Measurement &amp; Control Complex Syst Engn, Nanjing 210096, Jiangsu, Peoples R China; [Wang, Hao-Xiang] Nanjing Agr Univ, Coll Engn, Nanjing, Jiangsu, Peoples R China</t>
  </si>
  <si>
    <t>Jiang, TH (reprint author), Southeast Univ, Sch Automat, Minist Educ, Key Lab Measurement &amp; Control Complex Syst Engn, Nanjing 210096, Jiangsu, Peoples R China.</t>
  </si>
  <si>
    <t>jth1126@163.com</t>
  </si>
  <si>
    <t>0954-4054</t>
  </si>
  <si>
    <t>2041-2975</t>
  </si>
  <si>
    <t>P I MECH ENG B-J ENG</t>
  </si>
  <si>
    <t>Proc. Inst. Mech. Eng. Part B-J. Eng. Manuf.</t>
  </si>
  <si>
    <t>10.1177/0954405414535593</t>
  </si>
  <si>
    <t>Engineering, Manufacturing; Engineering, Mechanical</t>
  </si>
  <si>
    <t>CP7QP</t>
  </si>
  <si>
    <t>WOS:000360083300013</t>
  </si>
  <si>
    <t>Zhang, CQ; Chen, Y; Yin, YN; Ji, HH; Shim, WB; Hou, YP; Zhou, MG; Li, XD; Ma, ZH</t>
  </si>
  <si>
    <t>Zhang, Chengqi; Chen, Yun; Yin, Yanni; Ji, Huan-Hong; Shim, Won-Bo; Hou, Yiping; Zhou, Mingguo; Li, Xiang-dong; Ma, Zhonghua</t>
  </si>
  <si>
    <t>A small molecule species specifically inhibits Fusarium myosin I</t>
  </si>
  <si>
    <t>ENVIRONMENTAL MICROBIOLOGY</t>
  </si>
  <si>
    <t>GIBBERELLA-ZEAE; FUNGICIDE RESISTANCE; ASPERGILLUS-NIDULANS; FUNGAL PATHOGENS; HEAD BLIGHT; WHEAT; GRAMINEARUM; GENE; JS399-19; CARBENDAZIM</t>
  </si>
  <si>
    <t>[Zhang, Chengqi; Chen, Yun; Yin, Yanni; Ma, Zhonghua] Zhejiang Univ, Inst Biotechnol, Hangzhou 310058, Zhejiang, Peoples R China; [Ji, Huan-Hong; Li, Xiang-dong] Chinese Acad Sci, Inst Zool, Natl Lab Integrated Management Insect Pests &amp; Rod, Beijing 100101, Peoples R China; [Shim, Won-Bo] Texas A&amp;M Univ, Dept Plant Pathol &amp; Microbiol, College Stn, TX 77843 USA; [Hou, Yiping; Zhou, Mingguo] Nanjing Agr Univ, Dept Plant Pathol, Nanjing 210095, Jiangsu, Peoples R China</t>
  </si>
  <si>
    <t>Ma, ZH (reprint author), Zhejiang Univ, Inst Biotechnol, Hangzhou 310058, Zhejiang, Peoples R China.</t>
  </si>
  <si>
    <t>mgzhou@njau.edu.cn; lixd@ioz.ac.cn; zhma@zju.edu.cn</t>
  </si>
  <si>
    <t>National Key Basic Research and Development Program [2012CB114004, 2012CB114102]; Special Fund for Agro-scientific Research in Public Interest [201303023]; China Agriculture Research System [CARS-3-1-15]</t>
  </si>
  <si>
    <t>The research was supported by the National Key Basic Research and Development Program (2012CB114004), Special Fund for Agro-scientific Research in the Public Interest (No. 201303023) and China Agriculture Research System (CARS-3-1-15) to Z. Ma, and the National Key Basic Research and Development Program (2012CB114102) to X. Li.</t>
  </si>
  <si>
    <t>1462-2912</t>
  </si>
  <si>
    <t>1462-2920</t>
  </si>
  <si>
    <t>ENVIRON MICROBIOL</t>
  </si>
  <si>
    <t>Environ. Microbiol.</t>
  </si>
  <si>
    <t>10.1111/1462-2920.12711</t>
  </si>
  <si>
    <t>CP7EA</t>
  </si>
  <si>
    <t>WOS:000360048800014</t>
  </si>
  <si>
    <t>Shi, L; Gong, L; Zhang, XY; Ren, A; Gao, T; Zhao, MW</t>
  </si>
  <si>
    <t>Shi, Liang; Gong, Li; Zhang, Xiangyang; Ren, Ang; Gao, Tan; Zhao, Mingwen</t>
  </si>
  <si>
    <t>The regulation of methyl jasmonate on hyphal branching and GA biosynthesis in Ganoderma lucidum partly via ROS generated by NADPH oxidase</t>
  </si>
  <si>
    <t>Ganoderma lucidum; Methyl jasmonate; Reactive oxygen species; NADPH oxidases</t>
  </si>
  <si>
    <t>PERFORMANCE LIQUID-CHROMATOGRAPHY; OXIDATIVE-STRESS RESISTANCE; INDUCED STOMATAL CLOSURE; HYDROGEN-PEROXIDE; ACID BIOSYNTHESIS; SECONDARY METABOLISM; MASS-SPECTROMETRY; ABSCISIC-ACID; ARABIDOPSIS; MECHANISMS</t>
  </si>
  <si>
    <t>[Shi, Liang; Gong, Li; Ren, Ang; Gao, Tan; Zhao, Mingwen] Nanjing Agr Univ, Coll Life Sci, Key Lab Microbiol Engn Agr Environm, Minist Agr, Nanjing 210095, Jiangsu, Peoples R China; [Zhang, Xiangyang] Hebei Univ Engn, Dept Med Technol, Coll Med, Handan 056038, Hebei, Peoples R China</t>
  </si>
  <si>
    <t>National Natural Science Foundation of China [31300039, 30970042]; Specialized Research Fund for the Doctoral Program of Higher Education [20130097120029]; Natural Science Foundation of Jiangsu Province of China [BK20130675]; Nanjing Agricultural University [KJ2013029]</t>
  </si>
  <si>
    <t>This work was financially supported by the National Natural Science Foundation of China (Project No. 31300039 to L.S. and 30970042 to M.W. Z.), the Specialized Research Fund for the Doctoral Program of Higher Education (Project No. 20130097120029 to L.S.), the Natural Science Foundation of Jiangsu Province of China (Project No. BK20130675 to L.S.), and the Youth Sci-Tech Innovation Fund, Nanjing Agricultural University (Project No. KJ2013029 to L.S.).</t>
  </si>
  <si>
    <t>10.1016/j.fgb.2014.12.002</t>
  </si>
  <si>
    <t>CP4XF</t>
  </si>
  <si>
    <t>WOS:000359885200021</t>
  </si>
  <si>
    <t>Wang, H; Yan, HL; Du, HP; Chao, MN; Gao, ZJ; Yu, DY</t>
  </si>
  <si>
    <t>Wang, Hui; Yan, Honglang; Du, Haiping; Chao, Maoni; Gao, Zhongjie; Yu, Deyue</t>
  </si>
  <si>
    <t>Mapping quantitative trait loci associated with soybean resistance to common cutworm and soybean compensatory growth after defoliation using SNP marker-based genome-wide association analysis</t>
  </si>
  <si>
    <t>Association analysis; Common cutworm; Compensatory growth; Insect resistance; Rubisco activase; Soybean</t>
  </si>
  <si>
    <t>GENETIC-LINKAGE MAP; ORYZA-SATIVA L.; RUBISCO ACTIVASE; CORN-EARWORM; INSECT RESISTANCE; AGRONOMIC TRAITS; PLANTS; POPULATION; EXPRESSION; TOLERANCE</t>
  </si>
  <si>
    <t>[Wang, Hui; Yan, Honglang; Du, Haiping; Chao, Maoni; Gao, Zhongjie; Yu, Deyue] Nanjing Agr Univ, Natl Key Lab Crop Genet &amp; Germplasm Enhancement, Natl Ctr Soybean Improvement, Nanjing 210095, Jiangsu, Peoples R China</t>
  </si>
  <si>
    <t>Yu, DY (reprint author), Nanjing Agr Univ, Natl Key Lab Crop Genet &amp; Germplasm Enhancement, Natl Ctr Soybean Improvement, Nanjing 210095, Jiangsu, Peoples R China.</t>
  </si>
  <si>
    <t>National Key Basic Research Program [2010CB125906]; National Natural Science Foundation of China [31171573, 31201230, 31401402]; Jiangsu Provincial Support Program [BE201 2328, BK2012768]</t>
  </si>
  <si>
    <t>This work was supported by the National Key Basic Research Program (2010CB125906) and the National Natural Science Foundation of China (31171573, 31201230, and 31401402), Jiangsu Provincial Support Program (BE201 2328, BK2012768).</t>
  </si>
  <si>
    <t>10.1007/s11032-015-0360-z</t>
  </si>
  <si>
    <t>CP6NU</t>
  </si>
  <si>
    <t>WOS:000360005100016</t>
  </si>
  <si>
    <t>Zheng, HB; Xiong, GY; Han, MY; Deng, SL; Xu, XL; Zhou, GH</t>
  </si>
  <si>
    <t>Zheng, Haibo; Xiong, Guoyuan; Han, Minyi; Deng, Shaolin; Xu, Xinglian; Zhou, Guanghong</t>
  </si>
  <si>
    <t>High pressure/thermal combinations on texture and water holding capacity of chicken batters</t>
  </si>
  <si>
    <t>High pressure; Chicken meat; Thermal; Texture; Water holding capacity</t>
  </si>
  <si>
    <t>NUCLEAR-MAGNETIC-RESONANCE; MYOFIBRILLAR PROTEINS; MEAT-PRODUCTS; HIGH-PRESSURE/TEMPERATURE; T-2 RELAXATION; SALT LEVELS; PORK; MUSCLE; GELATION; TEMPERATURE</t>
  </si>
  <si>
    <t>[Zheng, Haibo; Xiong, Guoyuan; Han, Minyi; Deng, Shaolin; Xu, Xinglian; Zhou, Guanghong] Nanjing Agr Univ, Synerget Innovat Ctr Food Safety &amp; Nutr, Key Lab Meat Proc &amp; Qual Control,Minist Educ, Key Lab Anim Prod Proc,Minist Agr,Coll Food Sci &amp;, Nanjing 210095, Jiangsu, Peoples R China; [Zheng, Haibo] Anhui Sci &amp; Technol Univ, Food &amp; Drug Coll, Fengyang 233100, Peoples R China</t>
  </si>
  <si>
    <t>Xu, XL (reprint author), Nanjing Agr Univ, Synerget Innovat Ctr Food Safety &amp; Nutr, Key Lab Meat Proc &amp; Qual Control,Minist Educ, Key Lab Anim Prod Proc,Minist Agr,Coll Food Sci &amp;, Nanjing 210095, Jiangsu, Peoples R China.</t>
  </si>
  <si>
    <t>China Agriculture Research System [CARS-42]; National Natural Science Foundation of China [31171707, 31471601]</t>
  </si>
  <si>
    <t>This research was supported by China Agriculture Research System (CARS-42) and the National Natural Science Foundation of China (31171707, 31471601). The assistance of Dr. Ron Tume (CSIRO, Food and Nutrition Flagship, Australia) is gratefully acknowledged.</t>
  </si>
  <si>
    <t>10.1016/j.ifset.2015.06.002</t>
  </si>
  <si>
    <t>CO7HE</t>
  </si>
  <si>
    <t>WOS:000359329400002</t>
  </si>
  <si>
    <t>Li, T; Rui, X; Wang, K; Jiang, M; Chen, XH; Li, W; Dong, MS</t>
  </si>
  <si>
    <t>Li, Teng; Rui, Xin; Wang, Kun; Jiang, Mei; Chen, Xiaohong; Li, Wei; Dong, Mingsheng</t>
  </si>
  <si>
    <t>Study of the dynamic states of water and effects of high-pressure homogenization on water distribution in tofu by using low-field nuclear magnetic resonance</t>
  </si>
  <si>
    <t>Tofu; Low-field nuclear magnetic resonance; Water distribution; High-pressure homogenization; Microstructure</t>
  </si>
  <si>
    <t>PROTON NMR RELAXATION; HOLDING CAPACITY; T-2 RELAXATION; MICROSTRUCTURAL CHARACTERISTICS; SELF-DIFFUSION; SOY PROTEIN; SOYMILK; MOBILITY; STERILIZATION; EXCHANGE</t>
  </si>
  <si>
    <t>[Li, Teng; Rui, Xin; Wang, Kun; Jiang, Mei; Chen, Xiaohong; Li, Wei; Dong, Mingsheng] Nanjing Agr Univ, Coll Food Sci &amp; Technol, Nanjing 210095, Jiangsu, Peoples R China</t>
  </si>
  <si>
    <t>High-Tech Research and Development Program of China [2011AA100903, 2013BAD18B01-4]; National Natural Science Foundation of China [31201422, 31371807]; Priority Academic Program Development of Jiangsu Higher Education Institutions</t>
  </si>
  <si>
    <t>This work was co-financed by the High-Tech Research and Development Program of China (Nos. 2011AA100903 and 2013BAD18B01-4) and the National Natural Science Foundation of China (No. 31201422 and 31371807), as well as supported by the Project Funded by the Priority Academic Program Development of Jiangsu Higher Education Institutions.</t>
  </si>
  <si>
    <t>10.1016/j.ifset.2015.03.008</t>
  </si>
  <si>
    <t>WOS:000359329400008</t>
  </si>
  <si>
    <t>Yan, SW; Zhang, J; Liu, Y; Li, GQ; Wang, GR</t>
  </si>
  <si>
    <t>Yan, Shu-Wei; Zhang, Jin; Liu, Yang; Li, Guo-Qing; Wang, Gui-Rong</t>
  </si>
  <si>
    <t>An olfactory receptor from Apolygus lucorum (Meyer-Dur) mainly tuned to volatiles from flowering host plants</t>
  </si>
  <si>
    <t>Apolygus lucorum; Olfactory receptor; Plant volatile; (Z)-3-Hexenyl acetate</t>
  </si>
  <si>
    <t>DROSOPHILA ODORANT RECEPTORS; ATYPICAL MEMBRANE TOPOLOGY; MOSQUITO ANOPHELES-GAMBIAE; FUNCTIONAL-CHARACTERIZATION; CIS-3-HEXENYL ACETATE; PHEROMONE RECEPTORS; MULTIPLE CROPS; NORTHERN CHINA; BT COTTON; CORECEPTOR</t>
  </si>
  <si>
    <t>[Yan, Shu-Wei; Zhang, Jin; Li, Guo-Qing] Nanjing Agr Univ, Coll Plant Protect, Educ Minist, Key Lab Integrated Management Crop Dis &amp; Pests, Nanjing 210095, Jiangsu, Peoples R China; [Yan, Shu-Wei; Zhang, Jin; Liu, Yang; Wang, Gui-Rong] Chinese Acad Agr Sci, Inst Plant Protect, State Key Lab Biol Plant Dis &amp; Insect Pests, Beijing 100193, Peoples R China</t>
  </si>
  <si>
    <t>ligq@njau.edu.cn; grwang@ippcaas.cn</t>
  </si>
  <si>
    <t>National Basic Research Program of China [2012CB114104]; National Natural Science Foundation of China [31471833, 31230062]</t>
  </si>
  <si>
    <t>We thank Dr. Paolo Pelosi for comments and editorial assistance on the manuscript. This work was supported by the National Basic Research Program of China (2012CB114104) and National Natural Science Foundation of China (31471833, to Y. L. and 31230062, to G.W.). The funders had no role in study design, data collection and analysis, decision to publish, or preparation of the manuscript.</t>
  </si>
  <si>
    <t>10.1016/j.jinsphys.2015.06.002</t>
  </si>
  <si>
    <t>CO5BT</t>
  </si>
  <si>
    <t>WOS:000359175300005</t>
  </si>
  <si>
    <t>Wang, YQ; Hao, CY; Zheng, J; Ge, HM; Zhou, Y; Ma, ZQ; Zhang, XY</t>
  </si>
  <si>
    <t>Wang, Yuquan; Hao, Chenyang; Zheng, Jun; Ge, Hongmei; Zhou, Yang; Ma, Zhengqiang; Zhang, Xueyong</t>
  </si>
  <si>
    <t>A haplotype block associated with thousand-kernel weight on chromosome 5DS in common wheat (Triticum aestivum L.)</t>
  </si>
  <si>
    <t>Association mapping; haplotype; thousand-kernel weight; Triticum aestivum</t>
  </si>
  <si>
    <t>QUANTITATIVE TRAIT LOCI; GENOME-WIDE ASSOCIATION; ZEA-MAYS L.; BREAD WHEAT; LINKAGE DISEQUILIBRIUM; POPULATION-STRUCTURE; FLOWERING TIME; GRAIN-YIELD; GENETIC-MAP; MAIZE</t>
  </si>
  <si>
    <t>[Wang, Yuquan; Zheng, Jun; Ma, Zhengqiang; Zhang, Xueyong] Nanjing Agr Univ, Coll Agr Sci, Crop Genom &amp; Bioinformat Ctr, Nanjing 210095, Jiangsu, Peoples R China; [Wang, Yuquan; Zheng, Jun; Ma, Zhengqiang; Zhang, Xueyong] Nanjing Agr Univ, Coll Agr Sci, Natl Key Lab Crop Genet &amp; Germplasm Enhancement, Nanjing 210095, Jiangsu, Peoples R China; [Wang, Yuquan; Hao, Chenyang; Zheng, Jun; Ge, Hongmei; Zhou, Yang; Zhang, Xueyong] Chinese Acad Agr Sci, Minist Agr, Inst Crop Sci, Key Lab Crop Gene Resources &amp; Germplasm Enhanceme, Beijing 100081, Peoples R China</t>
  </si>
  <si>
    <t>Zhang, XY (reprint author), Nanjing Agr Univ, Coll Agr Sci, Crop Genom &amp; Bioinformat Ctr, Nanjing 210095, Jiangsu, Peoples R China.</t>
  </si>
  <si>
    <t>xueyongz@caas.net.cn</t>
  </si>
  <si>
    <t>Chinese Ministry of Science and Technology [2010CB125900]; Chinese Agricultural Research System [CARS-3-1-2]; CAAS innovation program</t>
  </si>
  <si>
    <t>The authors are grateful to Miss HN Zhang and Miss LN Fu for phenotyping of the populations. We also gratefully acknowledge help from Professor Robert A McIntosh, University of Sydney, with English editing. This work was supported by the Chinese Ministry of Science and Technology (2010CB125900), Chinese Agricultural Research System (CARS-3-1-2), and the CAAS innovation program.</t>
  </si>
  <si>
    <t>10.1111/jipb.12294</t>
  </si>
  <si>
    <t>CO7BF</t>
  </si>
  <si>
    <t>WOS:000359311800001</t>
  </si>
  <si>
    <t>Yan, HL; Wang, H; Cheng, H; Hu, ZB; Chu, SS; Zhang, GZ; Yu, DY</t>
  </si>
  <si>
    <t>Yan, Honglang; Wang, Hui; Cheng, Hao; Hu, Zhenbin; Chu, Shanshan; Zhang, Guozheng; Yu, Deyue</t>
  </si>
  <si>
    <t>Detection and fine-mapping of SC7 resistance genes via linkage and association analysis in soybean</t>
  </si>
  <si>
    <t>Association analysis; fine-mapping; linkage analysis; soybean; soybean mosaic virus</t>
  </si>
  <si>
    <t>MOSAIC-VIRUS RESISTANCE; QUANTITATIVE TRAIT LOCI; DISEASE RESISTANCE; CANDIDATE GENE; SSR MARKERS; STRAINS; DISEQUILIBRIUM; MAIZE; RICE; IDENTIFICATION</t>
  </si>
  <si>
    <t>[Yan, Honglang; Wang, Hui; Cheng, Hao; Hu, Zhenbin; Chu, Shanshan; Zhang, Guozheng; Yu, Deyue] Nanjing Agr Univ, Natl Ctr Soybean Improvement, Natl Key Lab Crop Genet &amp; Germplasm Enhancement, Nanjing 210095, Jiangsu, Peoples R China; [Hu, Zhenbin] Chinese Acad Sci, Kunming Inst Bot, Kunming 650204, Peoples R China</t>
  </si>
  <si>
    <t>National Basic Research Program of China (973 Program) [2010CB125906]; National Natural Science Foundation of China [31171573, 31301342, 31370034]; Jiangsu Provincial Support Program [BE2012328]; Program for Changjiang Scholars, and the Innovative Research Team in University [PCSIRT13073]</t>
  </si>
  <si>
    <t>This work was supported in part by the National Basic Research Program of China (973 Program) (2010CB125906), the National Natural Science Foundation of China (31171573, 31301342, 31370034), the Jiangsu Provincial Support Program (BE2012328), the Program for Changjiang Scholars, and the Innovative Research Team in University (PCSIRT13073).</t>
  </si>
  <si>
    <t>10.1111/jipb.12323</t>
  </si>
  <si>
    <t>WOS:000359311800006</t>
  </si>
  <si>
    <t>Zhang, T; Zhang, WL; Jiang, JM</t>
  </si>
  <si>
    <t>Zhang, Tao; Zhang, Wenli; Jiang, Jiming</t>
  </si>
  <si>
    <t>Genome-Wide Nucleosome Occupancy and Positioning and Their Impact on Gene Expression and Evolution in Plants</t>
  </si>
  <si>
    <t>REGULATORY DNA ELEMENTS; SPONTANEOUS MUTATIONS; TRANSCRIPTION FACTORS; HIGH-RESOLUTION; ARABIDOPSIS; DETERMINANTS; CHROMATIN; ORGANIZATION; YEAST; REVEALS</t>
  </si>
  <si>
    <t>[Zhang, Tao; Zhang, Wenli; Jiang, Jiming] Univ Wisconsin, Dept Hort, Madison, WI 53706 USA; [Zhang, Wenli] Nanjing Agr Univ, Natl Key Lab Crop Genet &amp; Germplasm Enhancement, Nanjing 210095, Jiangsu, Peoples R China</t>
  </si>
  <si>
    <t>Jiang, JM (reprint author), Univ Wisconsin, Dept Hort, 1575 Linden Dr, Madison, WI 53706 USA.</t>
  </si>
  <si>
    <t>jjiang1@wisc.edu</t>
  </si>
  <si>
    <t>Zhang, Tao/L-9336-2013</t>
  </si>
  <si>
    <t>Zhang, Tao/0000-0002-7897-0205</t>
  </si>
  <si>
    <t>National Science Foundation [MCB0923640, MCB1412948]</t>
  </si>
  <si>
    <t>This work was supported by the National Science Foundation (grant nos. MCB0923640 and MCB1412948).</t>
  </si>
  <si>
    <t>U1530</t>
  </si>
  <si>
    <t>10.1104/pp.15.00125</t>
  </si>
  <si>
    <t>CO7DC</t>
  </si>
  <si>
    <t>WOS:000359317400020</t>
  </si>
  <si>
    <t>Song, J; Gao, ZH; Huo, XM; Sun, HL; Xu, YS; Shi, T; Ni, ZJ</t>
  </si>
  <si>
    <t>Song, Juan; Gao, Zhihong; Huo, Ximei; Sun, Hailong; Xu, Yanshuai; Shi, Ting; Ni, Zhaojun</t>
  </si>
  <si>
    <t>Genome-wide identification of the auxin response factor (ARF) gene family and expression analysis of its role associated with pistil development in Japanese apricot (Prunus mume Sieb. et Zucc)</t>
  </si>
  <si>
    <t>ARF gene family; Phylogenetic analysis; Quantitative real-time PCR; Japanese apricot (Prunus mume Sieb. et Zucc)</t>
  </si>
  <si>
    <t>TRANSCRIPTION FACTOR FAMILY; RICE ORYZA-SATIVA; BOX PROTEIN TIR1; ARABIDOPSIS-THALIANA; AUX/IAA PROTEINS; BIOSYNTHESIS; ELEMENTS; DATABASE; PLANTS; LEAF</t>
  </si>
  <si>
    <t>[Song, Juan; Gao, Zhihong; Huo, Ximei; Xu, Yanshuai; Shi, Ting; Ni, Zhaojun] Nanjing Agr Univ, Coll Hort, Nanjing 210095, Jiangsu, Peoples R China; [Song, Juan] Jiangsu Key Lab Hort Crop Genet Improvement, Nanjing 210014, Jiangsu, Peoples R China; [Sun, Hailong] Chinese Acad Agr Sci, Inst Pomolog, Xingcheng 125100, Peoples R China</t>
  </si>
  <si>
    <t>Gao, ZH (reprint author), Nanjing Agr Univ, Coll Hort, 1 Weigang, Nanjing 210095, Jiangsu, Peoples R China.</t>
  </si>
  <si>
    <t>Fundamental Research Funds for the Central University [KYZ201208]; Qinglan Project of Jiangsu Province; National Science Foundation of China [31101526]</t>
  </si>
  <si>
    <t>We gratefully acknowledge the Fundamental Research Funds for the Central University (KYZ201208), the Qinglan Project of Jiangsu Province and the National Science Foundation of China (31101526) for providing financial support.</t>
  </si>
  <si>
    <t>10.1007/s11738-015-1882-z</t>
  </si>
  <si>
    <t>CO2MT</t>
  </si>
  <si>
    <t>WOS:000358991300004</t>
  </si>
  <si>
    <t>Zhu, B; You, SH; Han, HJ; Fu, XY; Zhao, W; Gao, JJ; Xue, Y; Peng, RH; Yao, QH</t>
  </si>
  <si>
    <t>Zhu, Bo; You, Shuang-Hong; Han, Hong-Juan; Fu, Xiao-Yan; Zhao, Wei; Gao, Jian-Jie; Xue, Yong; Peng, Ri-He; Yao, Quan-Hong</t>
  </si>
  <si>
    <t>Gene expression profile of Arabidopsis under sodium bisulfite treatment by oligo-microarray analysis</t>
  </si>
  <si>
    <t>NaHSO3; Oligo microarray; Gene expression; Stress response; Arabidopsis thaliana</t>
  </si>
  <si>
    <t>CARBONIC-ANHYDRASE; ELECTRON-TRANSPORT; COMPLEX-I; PHOTOSYNTHESIS; NAHSO3; PHOTOPHOSPHORYLATION; STRESS; LEAVES; PLANTS; IDENTIFICATION</t>
  </si>
  <si>
    <t>[Zhu, Bo; Han, Hong-Juan; Fu, Xiao-Yan; Zhao, Wei; Gao, Jian-Jie; Xue, Yong; Peng, Ri-He; Yao, Quan-Hong] Shanghai Acad Agr Sci, Agrobiotechnol Res Ctr, Shanghai Key Lab Agr Genet &amp; Breeding, Shanghai, Peoples R China; [You, Shuang-Hong] Nanjing Agr Univ, Coll Hort, Nanjing 210095, Jiangsu, Peoples R China</t>
  </si>
  <si>
    <t>Zhu, B (reprint author), Shanghai Acad Agr Sci, Agrobiotechnol Res Ctr, Shanghai Key Lab Agr Genet &amp; Breeding, 2901 Beidi Rd, Shanghai, Peoples R China.</t>
  </si>
  <si>
    <t>zhubo_ybdx119@163.com; pengrihe69@yahoo.com; yao.quanhong65@yahoo.com</t>
  </si>
  <si>
    <t>National Natural Science Foundation [31200076, 31200075]; Key Project Fund of the Shanghai Municipal Committee of Agriculture [zhongzi2013-8, zhongzi2014-2, gongzi2014 7-1-3]; Agriculture science technology achievement transformation fund [143919N0300]; Basic research in the field of science and technology project of Science and Technology Commission of Shanghai Municipality [14JC1403602]; run-up project of the Shanghai Academy of Agricultural Sciences [ZP18]</t>
  </si>
  <si>
    <t>The research was supported by the National Natural Science Foundation (31200076 and 31200075) and the Key Project Fund of the Shanghai Municipal Committee of Agriculture (zhongzi2013-8, zhongzi2014-2, gongzi2014 7-1-3), Agriculture science technology achievement transformation fund (143919N0300), Basic research in the field of science and technology project of Science and Technology Commission of Shanghai Municipality (14JC1403602) and the run-up project of the Shanghai Academy of Agricultural Sciences (ZP18).</t>
  </si>
  <si>
    <t>10.1007/s11738-015-1894-8</t>
  </si>
  <si>
    <t>WOS:000358991300005</t>
  </si>
  <si>
    <t>Yang, DX; Tian, GT; Du, F; Zhao, YC; Zhao, LY; Wang, HX; Ng, TB</t>
  </si>
  <si>
    <t>Yang, Dongxue; Tian, Guoting; Du, Fang; Zhao, Yongchang; Zhao, Liyan; Wang, Hexiang; Tzi Bun Ng</t>
  </si>
  <si>
    <t>A Fungal Alpha-Galactosidase from Pseudobalsamia microspora Capable of Degrading Raffinose Family Oligosaccharides</t>
  </si>
  <si>
    <t>Pseudobalsamia microspora; Purification and characterization; Alpha-galactosidase; Chemical modification; Degradation</t>
  </si>
  <si>
    <t>PURIFICATION; HYDROLYSIS; CLONING; EXPRESSION; ACID; RESISTANT; SOYMILK; ABILITY; CDNA; GENE</t>
  </si>
  <si>
    <t>[Yang, Dongxue; Du, Fang; Wang, Hexiang] China Agr Univ, State Key Lab Agrobiotechnol, Beijing 100193, Peoples R China; [Yang, Dongxue; Du, Fang; Wang, Hexiang] China Agr Univ, Dept Microbiol, Beijing 100193, Peoples R China; [Tian, Guoting; Zhao, Yongchang] Yunnan Acad Agr Sci, Inst Biotechnol &amp; Germplasm Resource, Kunming 650223, Peoples R China; [Zhao, Liyan] Nanjing Agr Univ, Coll Food Sci &amp; Technol, Nanjing 210095, Jiangsu, Peoples R China; [Tzi Bun Ng] Chinese Univ Hong Kong, Fac Med, Sch Biomed Sci, Shatin, Hong Kong, Peoples R China</t>
  </si>
  <si>
    <t>hxwang@cau.edu.cn; b021770@mailserv.cuhk.edu.hk</t>
  </si>
  <si>
    <t>National Grants of China [2010CB732202]</t>
  </si>
  <si>
    <t>This work was financially supported by National Grants of China (Biomass dissociation and low-molecular fragment green monomerization and transformation, 2010CB732202).</t>
  </si>
  <si>
    <t>10.1007/s12010-015-1705-0</t>
  </si>
  <si>
    <t>CO8PQ</t>
  </si>
  <si>
    <t>WOS:000359432900006</t>
  </si>
  <si>
    <t>Liu, Y; Hou, QQ; Liu, WR; Meng, YW; Wang, GL</t>
  </si>
  <si>
    <t>Liu, Yuan; Hou, Qianqian; Liu, Wanru; Meng, Yawen; Wang, Guangli</t>
  </si>
  <si>
    <t>Dynamic changes of bacterial community under bioremediation with Sphingobium sp LY-6 in buprofezin-contaminated soil</t>
  </si>
  <si>
    <t>BIOPROCESS AND BIOSYSTEMS ENGINEERING</t>
  </si>
  <si>
    <t>Bacterial community; Buprofezin contamination; Sphingobium sp LY-6; Bioremediation; Pesticide</t>
  </si>
  <si>
    <t>MICROBIAL COMMUNITIES; ANODIC-OXIDATION; BIODEGRADATION; DEGRADATION; GLYPHOSATE; MICROORGANISMS; INSECTICIDE; PESTICIDES; HERBICIDES; BIOMASS</t>
  </si>
  <si>
    <t>[Liu, Yuan; Hou, Qianqian; Liu, Wanru; Meng, Yawen; Wang, Guangli] Huaibei Normal Univ, Coll Life Sci, Dept Bioengn, Huaibei 235000, Anhui, Peoples R China; [Liu, Yuan] Nanjing Agr Univ, Inst Resource Ecosyst &amp; Environm Agr, Nanjing 210095, Jiangsu, Peoples R China</t>
  </si>
  <si>
    <t>Wang, GL (reprint author), Huaibei Normal Univ, Coll Life Sci, Dept Bioengn, Huaibei 235000, Anhui, Peoples R China.</t>
  </si>
  <si>
    <t>wanf-3344@163.com</t>
  </si>
  <si>
    <t>Chinese National Natural Science Foundation [31100083]; Foundation for Young Talents in College of Anhui Province; Provincial Natural Science Foundation of Anhui [1508085MC49]; Scholar Backbone Supporting Plan of Huaibei Normal University</t>
  </si>
  <si>
    <t>This work was supported by grants from the Chinese National Natural Science Foundation (31100083), the Foundation for Young Talents in College of Anhui Province, Provincial Natural Science Foundation of Anhui (1508085MC49) and Scholar Backbone Supporting Plan of Huaibei Normal University.</t>
  </si>
  <si>
    <t>1615-7591</t>
  </si>
  <si>
    <t>1615-7605</t>
  </si>
  <si>
    <t>BIOPROC BIOSYST ENG</t>
  </si>
  <si>
    <t>Bioprocess. Biosyst. Eng.</t>
  </si>
  <si>
    <t>10.1007/s00449-015-1391-x</t>
  </si>
  <si>
    <t>Biotechnology &amp; Applied Microbiology; Engineering, Chemical</t>
  </si>
  <si>
    <t>Biotechnology &amp; Applied Microbiology; Engineering</t>
  </si>
  <si>
    <t>CO1SE</t>
  </si>
  <si>
    <t>WOS:000358934700007</t>
  </si>
  <si>
    <t>Chen, SF; Zhang, LL; Le, Y; Waqas, Y; Chen, W; Zhang, Q; Ullah, S; Liu, TF; Hu, LS; Li, QF; Yang, P</t>
  </si>
  <si>
    <t>Chen, Shaofan; Zhang, Linli; Le, Yuan; Waqas, Yasir; Chen, Wei; Zhang, Qian; Ullah, Shakeeb; Liu, Tengfei; Hu, Lisi; Li, Quanfu; Yang, Ping</t>
  </si>
  <si>
    <t>Sperm storage and spermatozoa interaction with epithelial cells in oviduct of Chinese soft-shelled turtle, Pelodiscus sinensis</t>
  </si>
  <si>
    <t>Chinese soft-shelled turtle (Pelodiscus sinensis); immune cells; sperm storage; spermatozoa-epithelium interaction</t>
  </si>
  <si>
    <t>FEMALE REPRODUCTIVE-TRACT; ELECTRON-MICROSCOPY; REPTILIAN OVIDUCT; FALLOPIAN-TUBE; IN-VITRO; MECHANISMS; EXPRESSION; IMMUNITY; CONTACT; BINDING</t>
  </si>
  <si>
    <t>[Chen, Shaofan; Zhang, Linli; Le, Yuan; Waqas, Yasir; Chen, Wei; Zhang, Qian; Ullah, Shakeeb; Liu, Tengfei; Hu, Lisi; Li, Quanfu; Yang, Ping] Nanjing Agr Univ, Coll Vet Med, Lab Anim Cell Biol &amp; Embryol, Nanjing 210095, Jiangsu, Peoples R China</t>
  </si>
  <si>
    <t>Yang, P (reprint author), Nanjing Agr Univ, Coll Vet Med, Nanjing 210095, Jiangsu, Peoples R China.</t>
  </si>
  <si>
    <t>yangping@njau.edu.cn</t>
  </si>
  <si>
    <t>National Natural Science Foundation of China [31272521]; Research Fund for Doctoral Program of Higher Education of China [20110097110012]; Priority Academic Program Development of Jiangsu Higher Education Institutions, PAPD.</t>
  </si>
  <si>
    <t>This work was supported by the National Natural Science Foundation of China (grant numbers 31272521), and Research Fund for the Doctoral Program of Higher Education of China (grant numbers 20110097110012) and Priority Academic Program Development of Jiangsu Higher Education Institutions, PAPD.</t>
  </si>
  <si>
    <t>10.1002/ece3.1575</t>
  </si>
  <si>
    <t>CO8NZ</t>
  </si>
  <si>
    <t>WOS:000359427800003</t>
  </si>
  <si>
    <t>Guo, WC; Liu, XP; Fu, KY; Shi, JF; Lu, FG; Li, GQ</t>
  </si>
  <si>
    <t>Guo, Wen-Chao; Liu, Xin-Ping; Fu, Kai-Yun; Shi, Ji-Feng; Lu, Feng-Gong; Li, Guo-Qing</t>
  </si>
  <si>
    <t>Functions of nuclear receptor HR3 during larval-pupal molting in Leptinotarsa decemlineata (Say) revealed by in vivo RNA interference</t>
  </si>
  <si>
    <t>Leptinotarsa decemlineata; HR3; 20-Hydroxyecdysone; Pupation</t>
  </si>
  <si>
    <t>COLORADO POTATO BEETLE; INSECT BLATTELLA-GERMANICA; RHODNIUS-PROLIXUS HEMIPTERA; UYGUR AUTONOMOUS REGION; REAL-TIME PCR; PROTHORACICOTROPIC HORMONE; DROSOPHILA-MELANOGASTER; JUVENILE-HORMONE; GENE-EXPRESSION; DEVELOPMENTAL EXPRESSION</t>
  </si>
  <si>
    <t>[Guo, Wen-Chao; Liu, Xin-Ping; Fu, Kai-Yun; Shi, Ji-Feng; Lu, Feng-Gong; Li, Guo-Qing] Nanjing Agr Univ, Educ Minist, Key Lab Integrated Management Crop Dis &amp; Pests, Coll Plant Protect, Nanjing 210095, Jiangsu, Peoples R China; [Guo, Wen-Chao] Xinjiang Acad Agr Sci, Dept Plant Protect, Urumqi 830091, Peoples R China</t>
  </si>
  <si>
    <t>Li, GQ (reprint author), Nanjing Agr Univ, Educ Minist, Key Lab Integrated Management Crop Dis &amp; Pests, Coll Plant Protect, Nanjing 210095, Jiangsu, Peoples R China.</t>
  </si>
  <si>
    <t>gwc1966@163.com; 853422201@qq.com; 176061610@qq.com; wenxuan1214@126.com; 287148308@qq.com; ligq@njau.edu.cn</t>
  </si>
  <si>
    <t>10.1016/j.ibmb.2015.05.010</t>
  </si>
  <si>
    <t>CO4YM</t>
  </si>
  <si>
    <t>WOS:000359166800004</t>
  </si>
  <si>
    <t>He, QY; Yang, HY; Xiang, SH; Tian, D; Wang, WB; Zhao, TJ; Gai, JY</t>
  </si>
  <si>
    <t>He, Qingyuan; Yang, Hongyan; Xiang, Shihua; Tian, Dong; Wang, Wubin; Zhao, Tuanjie; Gai, Junyi</t>
  </si>
  <si>
    <t>Fine mapping of the genetic locus L1 conferring black pods using a chromosome segment substitution line population of soybean</t>
  </si>
  <si>
    <t>soybean; chromosome segment substitution line population; pod colour; gene mapping; locus L1</t>
  </si>
  <si>
    <t>MYB TRANSCRIPTION FACTOR; ANTHOCYANIN BIOSYNTHESIS; GLYCINE-MAX; FLAVONOID BIOSYNTHESIS; GENOMIC REGIONS; RED COLORATION; COLORFUL MODEL; LINKAGE MAP; QTL; ARABIDOPSIS</t>
  </si>
  <si>
    <t>[He, Qingyuan; Yang, Hongyan; Xiang, Shihua; Tian, Dong; Wang, Wubin; Zhao, Tuanjie; Gai, Junyi] Nanjing Agr Univ, Soybean Res Inst, Nanjing 210095, Jiangsu, Peoples R China; [He, Qingyuan; Yang, Hongyan; Xiang, Shihua; Tian, Dong; Wang, Wubin; Zhao, Tuanjie; Gai, Junyi] Nanjing Agr Univ, Minist Agr, Natl Ctr Soybean Improvement, Nanjing 210095, Jiangsu, Peoples R China; [He, Qingyuan; Yang, Hongyan; Xiang, Shihua; Tian, Dong; Wang, Wubin; Zhao, Tuanjie; Gai, Junyi] Nanjing Agr Univ, Minist Agr, Key Lab Biol &amp; Genet Improvement Soybean, Nanjing 210095, Jiangsu, Peoples R China; [He, Qingyuan; Yang, Hongyan; Xiang, Shihua; Tian, Dong; Wang, Wubin; Zhao, Tuanjie; Gai, Junyi] Nanjing Agr Univ, Natl Key Lab Crop Genet &amp; Germplasm Enhancement, Nanjing 210095, Jiangsu, Peoples R China; [He, Qingyuan] Anhui Sci &amp; Technol Univ, Life Sci Coll, Fengyang 233100, Anhui, Peoples R China</t>
  </si>
  <si>
    <t>China National Key Basic Research Program [2011CB1093]; China National Hightech R D Program [2012AA101106, 2011AA10A105]; MOE 111 Project [B08025]; MOE Program for Changjiang Scholars and Innovative Research Team in University [PCSIRT13073]; MOA Public Profit Program [201203026-4]; Jiangsu Higher Education PAPD Program; Anhui Provincial College Program for Natural Science [KJ2013A077]</t>
  </si>
  <si>
    <t>This work was supported by the China National Key Basic Research Program (2011CB1093), the China National Hightech R &amp; D Program (2012AA101106, 2011AA10A105), the MOE 111 Project (B08025), the MOE Program for Changjiang Scholars and Innovative Research Team in University (PCSIRT13073), the MOA Public Profit Program (201203026-4), the Jiangsu Higher Education PAPD Program and the Anhui Provincial College Program for Natural Science (KJ2013A077).</t>
  </si>
  <si>
    <t>10.1111/pbr.12272</t>
  </si>
  <si>
    <t>CO3NF</t>
  </si>
  <si>
    <t>WOS:000359064000010</t>
  </si>
  <si>
    <t>Yu, ML; Wang, H; Xu, YL; Yu, DB; Li, DF; Liu, XH; Du, WX</t>
  </si>
  <si>
    <t>Yu, Minli; Wang, Huan; Xu, Yali; Yu, Debing; Li, Dongfeng; Liu, Xiuhong; Du, Wenxing</t>
  </si>
  <si>
    <t>Insulin-like growth factor-1 (IGF-1) promotes myoblast proliferation and skeletal muscle growth of embryonic chickens via the PI3K/Akt signalling pathway</t>
  </si>
  <si>
    <t>chicken embryos; IGF-1; myoblasts; myogenesis; proliferation</t>
  </si>
  <si>
    <t>PROGENITOR CELLS; HYPERTROPHY; MYOGENESIS; EXPRESSION; ATROPHY; DIFFERENTIATION; EMBRYOGENESIS; REGENERATION; MYOSTATIN; GENES</t>
  </si>
  <si>
    <t>[Yu, Minli; Wang, Huan; Xu, Yali; Yu, Debing; Li, Dongfeng; Liu, Xiuhong; Du, Wenxing] Nanjing Agr Univ, Coll Anim Sci &amp; Technol, Dept Anim Genet Breeding &amp; Reprod, Nanjing 210095, Jiangsu, Peoples R China</t>
  </si>
  <si>
    <t>Yu, ML (reprint author), Nanjing Agr Univ, Coll Anim Sci &amp; Technol, Dept Anim Genet Breeding &amp; Reprod, Nanjing 210095, Jiangsu, Peoples R China.</t>
  </si>
  <si>
    <t>minliyu3356@sina.com</t>
  </si>
  <si>
    <t>Natural Science Foundation of Jiangsu Province [BK20130668]; National Natural Science Foundation of China [31402074]; Youth Science, and Technology Innovation Foundation by Nanjing Agriculture University [KJ2013019]; National Science and Technology Support Program [2013BAD20B05]</t>
  </si>
  <si>
    <t>The authors would like to thank Dr. Lu Yinglin for important suggestions and excellent technical assistance. This work was supported by the Natural Science Foundation of Jiangsu Province (BK20130668), the National Natural Science Foundation of China (31402074), Youth Science, and Technology Innovation Foundation by Nanjing Agriculture University (KJ2013019) and National Science and Technology Support Program (2013BAD20B05).</t>
  </si>
  <si>
    <t>10.1002/cbin.10466</t>
  </si>
  <si>
    <t>CN5FD</t>
  </si>
  <si>
    <t>WOS:000358454300004</t>
  </si>
  <si>
    <t>Zhou, J; Qin, BQ; Casenave, C; Han, XX; Yang, GJ; Wu, TF; Wu, P; Ma, JR</t>
  </si>
  <si>
    <t>Zhou, Jian; Qin, Boqiang; Casenave, Celine; Han, Xiaoxia; Yang, Guijun; Wu, Tingfeng; Wu, Pan; Ma, Jianrong</t>
  </si>
  <si>
    <t>Effects of wind wave turbulence on the phytoplankton community composition in large, shallow Lake Taihu</t>
  </si>
  <si>
    <t>Wind waves; Turbulence; Phytoplankton community composition; Dominance; Cyanobacterial blooms</t>
  </si>
  <si>
    <t>MICROCYSTIS-AERUGINOSA; EUTROPHIC LAKE; PLANKTON; CHINA; DYNAMICS; BLOOMS; WATER; HYDRODYNAMICS; ZOOPLANKTON; VARIABILITY</t>
  </si>
  <si>
    <t>[Zhou, Jian; Qin, Boqiang; Wu, Tingfeng; Wu, Pan] Chinese Acad Sci, State Key Lab Lake Sci &amp; Environm, Nanjing Inst Geog &amp; Limnol, Nanjing 210008, Jiangsu, Peoples R China; [Zhou, Jian; Wu, Pan] Univ Chinese Acad Sci, Beijing 100049, Peoples R China; [Casenave, Celine] UMR INRA SupAgro 0729 MISTEA Math Informat &amp; Stat, F-34060 Montpellier, France; [Han, Xiaoxia] Nanjing Agr Univ, Coll Resources &amp; Environm Sci, Nanjing 210095, Jiangsu, Peoples R China; [Yang, Guijun] Jiangnan Univ, Sch Environm &amp; Civil Engn, Wuxi 214122, Peoples R China; [Ma, Jianrong] Chinese Acad Sci, Key Lab Reservoir Aquat Environm, Chongqing Inst Green &amp; Intelligent Technol, Chongqing 400714, Peoples R China; [Qin, Boqiang] Chinese Acad Sci, Nanjing Inst Geog &amp; Limnol, Nanjing 210008, Jiangsu, Peoples R China</t>
  </si>
  <si>
    <t>Qin, BQ (reprint author), Chinese Acad Sci, State Key Lab Lake Sci &amp; Environm, Nanjing Inst Geog &amp; Limnol, 73 East Beijing Rd, Nanjing 210008, Jiangsu, Peoples R China.</t>
  </si>
  <si>
    <t>National Science Foundation of China [41230744, 41471021]; Water Pollution Control and Management Project [2012ZX07503-002]</t>
  </si>
  <si>
    <t>We appreciate the very thorough and constructive reviews provided by two anonymous reviewers. This research was supported by the National Science Foundation of China (41230744, 41471021) and Water Pollution Control and Management Project (2012ZX07503-002). We thank the Taihu Laboratory for Lake Ecosystem Research (TLLER) for providing the physical, chemical, and phytoplankton data.</t>
  </si>
  <si>
    <t>10.1007/s11356-015-4535-2</t>
  </si>
  <si>
    <t>CN6YF</t>
  </si>
  <si>
    <t>WOS:000358579700072</t>
  </si>
  <si>
    <t>Mari, IA; Ji, CY; Chandio, FA; Arslan, C; Sattar, A; Ahmad, F</t>
  </si>
  <si>
    <t>Mari, Irshad Ali; Ji, Changying; Chandio, Farman Ali; Arslan, Chuadry; Sattar, Asma; Ahmad, Fiaz</t>
  </si>
  <si>
    <t>Spatial distribution of soil forces on moldboard plough and draft requirement operated in silty-clay paddy field soil</t>
  </si>
  <si>
    <t>JOURNAL OF TERRAMECHANICS</t>
  </si>
  <si>
    <t>Spatial distribution of force; Soil force; Plough; Soil bin; Draft; Force sensors</t>
  </si>
  <si>
    <t>TILLAGE DEPTH; SPEED; PREDICTION; TOOL; SIMULATION; FAILURE; MODELS; TINE</t>
  </si>
  <si>
    <t>[Mari, Irshad Ali; Ji, Changying; Arslan, Chuadry; Sattar, Asma; Ahmad, Fiaz] Nanjing Agr Univ, Coll Engn, Nanjing 210031, Peoples R China; [Chandio, Farman Ali] Sindh Agr Univ, Dept Farm Power Machinery, Tandojam, Pakistan</t>
  </si>
  <si>
    <t>Ji, CY (reprint author), Nanjing Agr Univ, Coll Engn, Nanjing 210031, Peoples R China.</t>
  </si>
  <si>
    <t>chyji@njau.edu.cn</t>
  </si>
  <si>
    <t>National Natural Science Foundation of China [51275250]</t>
  </si>
  <si>
    <t>The authors are grateful to the National Natural Science Foundation of China for their financial support via grant number 51275250.</t>
  </si>
  <si>
    <t>0022-4898</t>
  </si>
  <si>
    <t>1879-1204</t>
  </si>
  <si>
    <t>J TERRAMECHANICS</t>
  </si>
  <si>
    <t>J. Terramech.</t>
  </si>
  <si>
    <t>10.1016/j.jterra.2015.02.008</t>
  </si>
  <si>
    <t>Engineering, Environmental</t>
  </si>
  <si>
    <t>CN4IG</t>
  </si>
  <si>
    <t>WOS:000358393200001</t>
  </si>
  <si>
    <t>Xia, M; Zhao, BZ; Xiying, H; Zhang, JB</t>
  </si>
  <si>
    <t>Xia Min; Zhao Bingzi; Xiying Hao; Zhang Jiabao</t>
  </si>
  <si>
    <t>Soil Quality in Relation to Agricultural Production in the North China Plain</t>
  </si>
  <si>
    <t>crop yield; geostatistical analysis; key indicator; spatial variability; soil quality evaluation; soil properties; subsurface soil; surface soil</t>
  </si>
  <si>
    <t>SUSTAINABLE LAND MANAGEMENT; SPATIAL VARIABILITY; MICROBIAL BIOMASS; ORGANIC-MATTER; YIELD; ATTRIBUTES; INDICATORS; COMMUNITY; SYSTEM; HEALTH</t>
  </si>
  <si>
    <t>[Xia Min; Zhao Bingzi; Zhang Jiabao] Chinese Acad Sci, Inst Soil Sci, State Key Lab Soil &amp; Sustainable Agr, Nanjing 210008, Peoples R China; [Xia Min] Nanjing Agr Univ, Coll Publ Adm, Nanjing 210095, Jiangsu, Peoples R China; [Xiying Hao] Agr &amp; Agri Food Canada, Lethbridge Res Ctr, Lethbridge, AB T1J 4B1, Canada</t>
  </si>
  <si>
    <t>Zhao, BZ (reprint author), Chinese Acad Sci, Inst Soil Sci, State Key Lab Soil &amp; Sustainable Agr, Nanjing 210008, Peoples R China.</t>
  </si>
  <si>
    <t>bzhao@issas.ac.cn</t>
  </si>
  <si>
    <t>National Basic Research Program of China [2011CB100506]; National Natural Science Foundation of China [41271311]; National Key Technology Support Program of China [2012BAD05B0203]; Knowledge Innovation Program of Chinese Academy of Sciences [ISSASIP1118]</t>
  </si>
  <si>
    <t>This study was supported by the National Basic Research Program of China (No. 2011CB100506), the National Natural Science Foundation of China (No. 41271311), the National Key Technology Support Program of China (No. 2012BAD05B0203), and the Knowledge Innovation Program of Chinese Academy of Sciences (No. ISSASIP1118)</t>
  </si>
  <si>
    <t>CN7RB</t>
  </si>
  <si>
    <t>WOS:000358630600010</t>
  </si>
  <si>
    <t>Shen, ZZ; Ruan, YZ; Xue, C; Zhong, ST; Li, R; Shen, QR</t>
  </si>
  <si>
    <t>Shen, Zongzhuan; Ruan, Yunze; Xue, Chao; Zhong, Shutang; Li, Rong; Shen, Qirong</t>
  </si>
  <si>
    <t>Soils naturally suppressive to banana Fusarium wilt disease harbor unique bacterial communities</t>
  </si>
  <si>
    <t>Fusarium wilt disease suppressive soil; acterial community; 16S rRNA pyrosequencing; Soil chemical properties; General suppression</t>
  </si>
  <si>
    <t>POTATO COMMON SCAB; PSEUDOMONAS-FLUORESCENS; BIOLOGICAL-CONTROL; MICROBIAL COMMUNITIES; GAEUMANNOMYCES-GRAMINIS; PLANT-DISEASES; TOMATO PLANTS; DAMPING-OFF; MUSA SPP.; MANAGEMENT</t>
  </si>
  <si>
    <t>[Shen, Zongzhuan; Xue, Chao; Zhong, Shutang; Li, Rong; Shen, Qirong] Nanjing Agr Univ, Jiangsu Key Lab, Nanjing 210095, Jiangsu, Peoples R China; [Shen, Zongzhuan; Xue, Chao; Zhong, Shutang; Li, Rong; Shen, Qirong] Nanjing Agr Univ, Engn Ctr Solid Organ Waste Utilizat,Natl Engn Res, Key Lab Plant Nutr &amp; Fertilizat Low Middle Reache, Minist Agr,Jiangsu Collaborat Innovat Ctr Solid O, Nanjing 210095, Jiangsu, Peoples R China; [Ruan, Yunze] Hainan Univ, Coll Agr, Hainan key Lab Sustainable Utilizat Trop Bioresou, Haikou 570228, Peoples R China</t>
  </si>
  <si>
    <t>Li, R (reprint author), Nanjing Agr Univ, Jiangsu Key Lab, Nanjing 210095, Jiangsu, Peoples R China.</t>
  </si>
  <si>
    <t>National Key Basic Research Program of China [2015CB150506]; National Natural Science Foundation of China [31372142, 41101231]; Department of Science and Technology of Hainan Province [ZDZX2013023]; Chinese Ministry of Science and Technology [2013AA102802]; Priority Academic Program Development of the Jiangsu Higher Education Institutions (PAPD); 111 project [B12009]; Agricultural Ministry of China [201103004]; National Key Technology R&amp;D Program of the Ministry of Science and Technology [2011BAD11B03]; Ministry of Education of China [IRT1256]</t>
  </si>
  <si>
    <t>This research was supported by the National Key Basic Research Program of China (2015CB150506), the National Natural Science Foundation of China (31372142 and 41101231), the Department of Science and Technology of Hainan Province (ZDZX2013023), the Chinese Ministry of Science and Technology (2013AA102802), the Priority Academic Program Development of the Jiangsu Higher Education Institutions (PAPD), the 111 project (B12009), the Agricultural Ministry of China (201103004), National Key Technology R&amp;D Program of the Ministry of Science and Technology (2011BAD11B03) and the Innovative Research Team Development Plan of the Ministry of Education of China (IRT1256).</t>
  </si>
  <si>
    <t>10.1007/s11104-015-2474-9</t>
  </si>
  <si>
    <t>CN8CY</t>
  </si>
  <si>
    <t>WOS:000358666600002</t>
  </si>
  <si>
    <t>Li, XN; Topbjerg, HB; Jiang, D; Liu, FL</t>
  </si>
  <si>
    <t>Li, Xiangnan; Topbjerg, Henrik Bak; Jiang, Dong; Liu, Fulai</t>
  </si>
  <si>
    <t>Drought priming at vegetative stage improves the antioxidant capacity and photosynthesis performance of wheat exposed to a short-term low temperature stress at jointing stage</t>
  </si>
  <si>
    <t>ABA; Cold; Drought; Priming; Water status; Wheat</t>
  </si>
  <si>
    <t>INDUCED FREEZING TOLERANCE; EXOGENOUS ABSCISIC-ACID; WINTER-WHEAT; ARABIDOPSIS-THALIANA; COLD-ACCLIMATION; WATER-STRESS; LEAVES; ABA; EXPRESSION; PLANTS</t>
  </si>
  <si>
    <t>[Li, Xiangnan; Topbjerg, Henrik Bak; Liu, Fulai] Univ Copenhagen, Dept Plant &amp; Environm Sci, Fac Sci, DK-2630 Taastrup, Denmark; [Li, Xiangnan; Jiang, Dong] Nanjing Agr Univ, Natl Engn &amp; Technol Ctr Informat Agr, Key Lab Crop Physiol &amp; Ecol Southern China, Minist Agr, Nanjing 210095, Jiangsu, Peoples R China</t>
  </si>
  <si>
    <t>Liu, FL (reprint author), Univ Copenhagen, Dept Plant &amp; Environm Sci, Fac Sci, Hojbakkegaard Alle 13, DK-2630 Taastrup, Denmark.</t>
  </si>
  <si>
    <t>jiangd@njau.edu.cn; fl@plen.ku.dk</t>
  </si>
  <si>
    <t>Li, Xiangnan/I-2365-2014; Liu, Fulai/D-8357-2013</t>
  </si>
  <si>
    <t>Li, Xiangnan/0000-0003-0417-9151; Liu, Fulai/0000-0002-5006-8965</t>
  </si>
  <si>
    <t>China Scholarship Council</t>
  </si>
  <si>
    <t>X. L. thanks the China Scholarship Council for supporting his research stay in the Faculty of Science, University of Copenhagen. Technical assistance by Jens Bertelsen and Lene Korsholm Jorgensen is gratefully acknowledged. The authors declare that they have no conflict of interest. This article does not contain any studies with human participants or animals performed by any of the authors. Informed consent was obtained from all individual participants included in the study.</t>
  </si>
  <si>
    <t>10.1007/s11104-015-2499-0</t>
  </si>
  <si>
    <t>WOS:000358666600024</t>
  </si>
  <si>
    <t>Dai, ZL; Wu, ZL; Zhu, WY; Wu, GY</t>
  </si>
  <si>
    <t>Dai, Zhaolai; Wu, Zhenlong; Zhu, Weiyun; Wu, Guoyao</t>
  </si>
  <si>
    <t>Nitrogen sources affect patterns of amino acid utilization in pig small-intestinal bacteria</t>
  </si>
  <si>
    <t>AMINO ACIDS</t>
  </si>
  <si>
    <t>Meeting Abstract</t>
  </si>
  <si>
    <t>[Dai, Zhaolai; Wu, Zhenlong; Wu, Guoyao] China Agr Univ, State Key Lab Anim Nutr, Beijing 100193, Peoples R China; [Zhu, Weiyun] Nanjing Agr Univ, Lab Gastrointestinal Microbiol, Nanjing 210095, Jiangsu, Peoples R China; [Wu, Guoyao] Texas A&amp;M Univ, Dept Anim Sci, College Stn, TX 77843 USA</t>
  </si>
  <si>
    <t>0939-4451</t>
  </si>
  <si>
    <t>1438-2199</t>
  </si>
  <si>
    <t>Amino Acids</t>
  </si>
  <si>
    <t>CN1JH</t>
  </si>
  <si>
    <t>WOS:000358175100202</t>
  </si>
  <si>
    <t>Luo, Z; Li, CB; Hang, SQ; Cheng, YF; Zhu, WY</t>
  </si>
  <si>
    <t>Luo, Zhen; Li, Chenbo; Hang, Suqin; Cheng, Yanfen; Zhu, Weiyun</t>
  </si>
  <si>
    <t>Effects of low dietary protein on the metabolites and microbial communities in the caecum of growing pigs</t>
  </si>
  <si>
    <t>Low-protein diet; Caecum; Metabolites; Microbial communities</t>
  </si>
  <si>
    <t>[Luo, Zhen; Li, Chenbo; Hang, Suqin; Cheng, Yanfen; Zhu, Weiyun] Nanjing Agr Univ, Jiangsu Key Lab Gastrointestinal Nutr &amp; Anim Hlth, Lab Gastrointestinal Microbiol, Coll Anim Sci &amp; Technol, Nanjing 210095, Jiangsu, Peoples R China</t>
  </si>
  <si>
    <t>yanfencheng@njau.ed</t>
  </si>
  <si>
    <t>WOS:000358175100203</t>
  </si>
  <si>
    <t>Meng, XL; Zhao, XY; Xian, YH; Hang, SQ; Zhu, WY</t>
  </si>
  <si>
    <t>Meng, Xianglong; Zhao, Xiuying; Xian, Yihan; Hang, Suqin; Zhu, Weiyun</t>
  </si>
  <si>
    <t>Gut microbiota and metabolites in response to low-protein diets in growing pigs</t>
  </si>
  <si>
    <t>Low-protein diets; Microbial communities; Microbial metabolites; Colon; Growing pigs</t>
  </si>
  <si>
    <t>[Meng, Xianglong; Zhao, Xiuying; Xian, Yihan; Hang, Suqin; Zhu, Weiyun] Nanjing Agr Univ, Coll Anim Sci &amp; Technol, Lab Gastrointestinal Microbiol, Jiangsu Key Lab Gastrointestinal Nutr &amp; Anim Hlth, Nanjing 210095, Jiangsu, Peoples R China</t>
  </si>
  <si>
    <t>suqinhang69@njau.edu.cn</t>
  </si>
  <si>
    <t>WOS:000358175100204</t>
  </si>
  <si>
    <t>Mu, CL; Yang, YX; Luo, Z; Zhu, WY</t>
  </si>
  <si>
    <t>Mu, Chunlong; Yang, Yuxiang; Luo, Zhen; Zhu, Weiyun</t>
  </si>
  <si>
    <t>High-protein diet alters colonic microbiota composition and metabolism and results in epithelial transcriptomic change in rats</t>
  </si>
  <si>
    <t>High-protein low carbohydrate; Microbiota; Metabolism; Transcriptome; Colon</t>
  </si>
  <si>
    <t>[Mu, Chunlong; Yang, Yuxiang; Luo, Zhen; Zhu, Weiyun] Nanjing Agr Univ, Coll Anim Sci &amp; Technol, Lab Gastrointestinal Microbiol, Jiangsu Key Lab Gastrointestinal Nutr &amp; Anim Hlth, Nanjing 210095, Jiangsu, Peoples R China</t>
  </si>
  <si>
    <t>WOS:000358175100205</t>
  </si>
  <si>
    <t>Yu, KF; Mu, CL; Yang, YX; Yu, M; Su, Y; Zhu, WY</t>
  </si>
  <si>
    <t>Yu, Kaifan; Mu, Chunlong; Yang, Yuxiang; Yu, Miao; Su, Yong; Zhu, Weiyun</t>
  </si>
  <si>
    <t>Changes in gut microbiota induced by early antibiotic intervention modifies intestinal luminal amino acid metabolism in piglets</t>
  </si>
  <si>
    <t>Amino acid metabolism; Gut microbiota; Antibiotic; Small intestine; Piglets</t>
  </si>
  <si>
    <t>[Yu, Kaifan; Mu, Chunlong; Yang, Yuxiang; Yu, Miao; Su, Yong; Zhu, Weiyun] Nanjing Agr Univ, Coll Anim Sci &amp; Technol, Lab Gastrointestinal Microbiol, Jiangsu Key Lab Gastrointestinal Nutr &amp; Anim Hlth, Nanjing 210095, Jiangsu, Peoples R China</t>
  </si>
  <si>
    <t>WOS:000358175100206</t>
  </si>
  <si>
    <t>Yu, M; Zhang, CJ; Yang, YX; Mu, CL; Su, Y; Yu, KF; Zhu, WY</t>
  </si>
  <si>
    <t>Yu, Miao; Zhang, Chuanjian; Yang, Yuxiang; Mu, Chunlong; Su, Yong; Yu, Kaifan; Zhu, Weiyun</t>
  </si>
  <si>
    <t>Effects of early antibiotic intervention on growth performance and fecal fermentation profile in pigs under different protein level diets</t>
  </si>
  <si>
    <t>Antibiotic; Low-CP diet; Growth performance; Fermentation end-products; Pigs</t>
  </si>
  <si>
    <t>[Yu, Miao; Zhang, Chuanjian; Yang, Yuxiang; Mu, Chunlong; Su, Yong; Yu, Kaifan; Zhu, Weiyun] Nanjing Agr Univ, Coll Anim Sci &amp; Technol, Lab Gastrointestinal Microbiol, Jiangsu Key Lab Gastrointestinal Nutr &amp; Anim Hlth, Nanjing 210095, Jiangsu, Peoples R China</t>
  </si>
  <si>
    <t>WOS:000358175100207</t>
  </si>
  <si>
    <t>Zhu, YZ; Cheng, YF; Wang, J; Hang, SQ; Zhu, WY</t>
  </si>
  <si>
    <t>Zhu, Yizhi; Cheng, Yanfen; Wang, Jing; Hang, Suqing; Zhu, Weiyun</t>
  </si>
  <si>
    <t>Effects of a low-protein diet on the bacterial composition and fermentation profile in the colon of weaned piglets</t>
  </si>
  <si>
    <t>Low-protein diet; Piglets; Colon; Microbiota; Metabolites</t>
  </si>
  <si>
    <t>[Zhu, Yizhi; Wang, Jing; Hang, Suqing; Zhu, Weiyun] Nanjing Agr Univ, Coll Anim Sci &amp; Technol, Lab Gastrointestinal Microbiol, Jiangsu Key Lab Gastrointestinal Nutr &amp; Anim Hlth, Nanjing 210095, Jiangsu, Peoples R China</t>
  </si>
  <si>
    <t>WOS:000358175100208</t>
  </si>
  <si>
    <t>Li, LF; Li, P; Chen, YP; Wen, C; Zhuang, S; Zhou, YM</t>
  </si>
  <si>
    <t>Li, Linfeng; Li, Ping; Chen, Yueping; Wen, Chao; Zhuang, Su; Zhou, Yanmin</t>
  </si>
  <si>
    <t>Zinc-bearing zeolite clinoptilolite improves tissue zinc accumulation in laying hens by enhancing zinc transporter gene mRNA abundance</t>
  </si>
  <si>
    <t>laying hens; zinc accumulation; zinc sulphate; zinc transporter genes; zinc-bearing zeolite clinoptilolite</t>
  </si>
  <si>
    <t>DIGESTIVE ENZYME-ACTIVITIES; DIETARY ZINC; GROWTH-PERFORMANCE; RELATIVE BIOAVAILABILITY; BROILER-CHICKENS; NUTRIENT RETENTION; EXPRESSION; COPPER; METALLOTHIONEIN; SUPPLEMENTATION</t>
  </si>
  <si>
    <t>[Li, Linfeng; Li, Ping; Chen, Yueping; Wen, Chao; Zhuang, Su; Zhou, Yanmin] Nanjing Agr Univ, Coll Anim Sci &amp; Technol, Nanjing 210095, Jiangsu, Peoples R China</t>
  </si>
  <si>
    <t>Zhuang, S (reprint author), Nanjing Agr Univ, Coll Anim Sci &amp; Technol, 1 Weigang, Nanjing 210095, Jiangsu, Peoples R China.</t>
  </si>
  <si>
    <t>zhuangsu@njau.edu.cn; zhouym6308@163.com</t>
  </si>
  <si>
    <t>10.1111/asj.12358</t>
  </si>
  <si>
    <t>CN1KZ</t>
  </si>
  <si>
    <t>WOS:000358180200006</t>
  </si>
  <si>
    <t>Wang, ZY; Yang, RQ; Guo, LP; Fang, MW; Zhou, YL; Gu, ZX</t>
  </si>
  <si>
    <t>Wang, Zhiying; Yang, Runqiang; Guo, Liping; Fang, Mengwei; Zhou, Yulin; Gu, Zhenxin</t>
  </si>
  <si>
    <t>Effects of abscisic acid on glucosinolate content, isothiocyanate formation and myrosinase activity in cabbage sprouts</t>
  </si>
  <si>
    <t>INTERNATIONAL JOURNAL OF FOOD SCIENCE AND TECHNOLOGY</t>
  </si>
  <si>
    <t>Abscisic acid; cabbage sprouts; glucosinolate; isothiocyanate; myrosinase</t>
  </si>
  <si>
    <t>HEALTH-PROMOTING COMPOUNDS; BRASSICA-OLERACEA L.; BROCCOLI SPROUTS; METHYL JASMONATE; ANTIOXIDANT ACTIVITY; ARABIDOPSIS; VEGETABLES; GLUCORAPHANIN; SULFORAPHANE; TEMPERATURE</t>
  </si>
  <si>
    <t>[Wang, Zhiying; Yang, Runqiang; Guo, Liping; Fang, Mengwei; Zhou, Yulin; Gu, Zhenxin] Nanjing Agr Univ, Coll Food Sci &amp; Technol, Nanjing 210095, Jiangsu, Peoples R China; [Guo, Liping] Qingdao Agr Univ, Coll Food Sci &amp; Engn, Qingdao 266109, Shandong, Peoples R China</t>
  </si>
  <si>
    <t>The authors gratefully acknowledge the financial support provided by the National Natural Science Foundation of China (Grant No. 31271912).</t>
  </si>
  <si>
    <t>0950-5423</t>
  </si>
  <si>
    <t>1365-2621</t>
  </si>
  <si>
    <t>INT J FOOD SCI TECH</t>
  </si>
  <si>
    <t>Int. J. Food Sci. Technol.</t>
  </si>
  <si>
    <t>10.1111/ijfs.12848</t>
  </si>
  <si>
    <t>CN2MR</t>
  </si>
  <si>
    <t>WOS:000358256100019</t>
  </si>
  <si>
    <t>Wu, Q; Wang, H; Wu, JJ; Wang, DG; Wang, YL; Zhang, L; Huang, ZP; Yu, DY</t>
  </si>
  <si>
    <t>Wu, Qian; Wang, Hui; Wu, Juanjuan; Wang, Dagang; Wang, Yongli; Zhang, Lei; Huang, Zhiping; Yu, Deyue</t>
  </si>
  <si>
    <t>Soybean GmAOC3 Promotes Plant Resistance to the Common Cutworm by Increasing the Expression of Genes Involved in Resistance and Volatile Substance Emission in Transgenic Tobaccos</t>
  </si>
  <si>
    <t>Allene oxide cyclase; Insect resistance; Jasmonate; Overexpression; Soybean</t>
  </si>
  <si>
    <t>ALLENE OXIDE CYCLASE; SPECIALIST INSECT HERBIVORE; PHENYLALANINE AMMONIA-LYASE; METHYL JASMONATE; ARABIDOPSIS-THALIANA; LYCOPERSICON-ESCULENTUM; NICOTINE BIOSYNTHESIS; OCTADECANOID PATHWAY; NATURAL-POPULATIONS; ENHANCED TOLERANCE</t>
  </si>
  <si>
    <t>[Wu, Qian; Wang, Hui; Wang, Yongli; Yu, Deyue] Nanjing Agr Univ, Natl Ctr Soybean Improvement, Natl Key Lab Crop Genet &amp; Germplasm Enhancement, Nanjing 210095, Jiangsu, Peoples R China; [Wu, Qian; Wang, Dagang; Zhang, Lei; Huang, Zhiping] Crop Inst Anhui Acad Agr Sci, Key Lab Crop Qual Improvement Anhui Prov, Hefei 230031, Peoples R China; [Wu, Juanjuan] Nantong Univ, Dept Biochem &amp; Mol Biol, Sch Med, Nantong 226001, Peoples R China</t>
  </si>
  <si>
    <t>National Natural Science Foundation of China [31401402, 31201235, 31201230]; Natural Science Foundation of Anhui Province [1508085QC53]; Open Project Foundation of National Key Laboratory for Crop Genetics and Germplasm Enhancement [ZW2014004]; Dean Youth Innovation Fund of Anhui Academy of Agricultural Sciences [14B0217]; National High Technology Research and Development Program of China [2011AA10A105]; Science and Technology Project of Anhui Province [1501031107]</t>
  </si>
  <si>
    <t>This work was supported by the National Natural Science Foundation of China [31401402, 31201235 and 31201230], the Natural Science Foundation of Anhui Province [1508085QC53], the Open Project Foundation of National Key Laboratory for Crop Genetics and Germplasm Enhancement [ZW2014004], the Dean Youth Innovation Fund of Anhui Academy of Agricultural Sciences [14B0217], the National High Technology Research and Development Program of China [2011AA10A105] and the Science and Technology Project of Anhui Province [1501031107].</t>
  </si>
  <si>
    <t>10.1007/s12374-015-0072-2</t>
  </si>
  <si>
    <t>CN2VP</t>
  </si>
  <si>
    <t>WOS:000358280700006</t>
  </si>
  <si>
    <t>Ge, YY; An, Q; Gao, YD; Chen, YF; Li, DY</t>
  </si>
  <si>
    <t>Ge, Yanyan; An, Qiu; Gao, Yandong; Chen, Yunfei; Li, Deyu</t>
  </si>
  <si>
    <t>A microfluidic device for generation of chemical gradients</t>
  </si>
  <si>
    <t>MICROSYSTEM TECHNOLOGIES-MICRO-AND NANOSYSTEMS-INFORMATION STORAGE AND PROCESSING SYSTEMS</t>
  </si>
  <si>
    <t>CELL-CULTURE; BACTERIAL CHEMOTAXIS; DIFFUSION; MIGRATION; COMPLEX; FLOW; MOLECULES; PLATFORM; SYSTEM; ASSAYS</t>
  </si>
  <si>
    <t>[Ge, Yanyan; An, Qiu] Nanjing Agr Univ, Coll Engn, Nanjing 210031, Jiangsu, Peoples R China; [Ge, Yanyan; Chen, Yunfei] Southeast Univ, Dept Mech Engn, Nanjing 210096, Jiangsu, Peoples R China; [Ge, Yanyan; Chen, Yunfei] Southeast Univ, MEMS, China Educ Council Key Lab, Nanjing 210096, Jiangsu, Peoples R China; [Gao, Yandong; Li, Deyu] Vanderbilt Univ, Dept Mech Engn, Nashville, TN 37235 USA</t>
  </si>
  <si>
    <t>Ge, YY (reprint author), Nanjing Agr Univ, Coll Engn, Nanjing 210031, Jiangsu, Peoples R China.</t>
  </si>
  <si>
    <t>yanyange@njau.edu.cn</t>
  </si>
  <si>
    <t>Li, Deyu/D-2938-2012</t>
  </si>
  <si>
    <t>Li, Deyu/0000-0001-8364-0924</t>
  </si>
  <si>
    <t>National Basic Research Program of China [2011CB707605]; Natural Science Foundation of Jiangsu Province [BK20140726]; Young Teachers Fund of Nanjing Agricultural University [0601]</t>
  </si>
  <si>
    <t>This work was supported by the National Basic Research Program of China (2011CB707605), the Natural Science Foundation of Jiangsu Province (BK20140726), and Young Teachers Fund of Nanjing Agricultural University (0601).</t>
  </si>
  <si>
    <t>0946-7076</t>
  </si>
  <si>
    <t>1432-1858</t>
  </si>
  <si>
    <t>MICROSYST TECHNOL</t>
  </si>
  <si>
    <t>Microsyst. Technol.</t>
  </si>
  <si>
    <t>10.1007/s00542-014-2287-4</t>
  </si>
  <si>
    <t>Engineering, Electrical &amp; Electronic; Nanoscience &amp; Nanotechnology; Materials Science, Multidisciplinary; Physics, Applied</t>
  </si>
  <si>
    <t>Engineering; Science &amp; Technology - Other Topics; Materials Science; Physics</t>
  </si>
  <si>
    <t>CN1WN</t>
  </si>
  <si>
    <t>WOS:000358211400024</t>
  </si>
  <si>
    <t>Wang, GL; Jia, XL; Xu, ZS; Wang, F; Xiong, AS</t>
  </si>
  <si>
    <t>Wang, Guang-Long; Jia, Xiao-Ling; Xu, Zhi-Sheng; Wang, Feng; Xiong, Ai-Sheng</t>
  </si>
  <si>
    <t>Sequencing, assembly, annotation, and gene expression: novel insights into the hormonal control of carrot root development revealed by a high-throughput transcriptome</t>
  </si>
  <si>
    <t>Root development; Anatomical structure; Transcriptome; Hormonal regulation; Daucus carota L.</t>
  </si>
  <si>
    <t>ARABIDOPSIS ROOT; POSTTRANSCRIPTIONAL REGULATION; VASCULAR DIFFERENTIATION; SOMATIC EMBRYOGENESIS; SYSTEM ARCHITECTURE; AUXIN; GROWTH; CYTOKININ; ETHYLENE; MERISTEM</t>
  </si>
  <si>
    <t>[Wang, Guang-Long; Jia, Xiao-Ling; Xu, Zhi-Sheng; Wang, Feng; Xiong, Ai-Sheng] Nanjing Agr Univ, Coll Hort, State Key Lab Crop Genet &amp; Germplasm Enhancement, Nanjing 210095, Jiangsu, Peoples R China</t>
  </si>
  <si>
    <t>New Century Excellent Talents in University [NCET-11-0670]; Jiangsu Natural Science Foundation [BK20130027]; China Postdoctoral Science Foundation [2014M551609]; Priority Academic Program Development of Jiangsu Higher Education Institutions Project</t>
  </si>
  <si>
    <t>The research was supported by the New Century Excellent Talents in University (NCET-11-0670); Jiangsu Natural Science Foundation (BK20130027); China Postdoctoral Science Foundation (2014M551609), Priority Academic Program Development of Jiangsu Higher Education Institutions Project.</t>
  </si>
  <si>
    <t>10.1007/s00438-015-0999-5</t>
  </si>
  <si>
    <t>CN2JD</t>
  </si>
  <si>
    <t>WOS:000358246000015</t>
  </si>
  <si>
    <t>Liu, M; Wu, Z; Jiang, FL</t>
  </si>
  <si>
    <t>Liu, Min; Wu, Zhen; Jiang, Fangling</t>
  </si>
  <si>
    <t>Selection and validation of garlic reference genes for quantitative real-time PCR normalization</t>
  </si>
  <si>
    <t>Garlic; Gene expression; qPCR; Reference genes; Selection; Validation</t>
  </si>
  <si>
    <t>POLYMERASE-CHAIN-REACTION; RELIABLE REFERENCE GENES; SUITABLE REFERENCE GENES; RT-PCR; HOUSEKEEPING GENES; EXPRESSION NORMALIZATION; ABIOTIC STRESS; IDENTIFICATION; TRANSFORMATION; PLANTS</t>
  </si>
  <si>
    <t>[Liu, Min; Wu, Zhen; Jiang, Fangling] Nanjing Agr Univ, Coll Hort, Nanjing, Jiangsu, Peoples R China; [Liu, Min; Wu, Zhen; Jiang, Fangling] Minist Agr, Key Lab Hort Plant Biol &amp; Germplasm Innovat East, Nanjing, Jiangsu, Peoples R China</t>
  </si>
  <si>
    <t>Wu, Z (reprint author), Nanjing Agr Univ, Coll Hort, Nanjing, Jiangsu, Peoples R China.</t>
  </si>
  <si>
    <t>zpzx@njau.edu.cn</t>
  </si>
  <si>
    <t>National Natural Science Foundation of China [31372056]; Priority Academic Program Development of Jiangsu Higher Education Institutions (PAPD)</t>
  </si>
  <si>
    <t>This work was supported by the National Natural Science Foundation of China (Grant No. 31372056) and the Priority Academic Program Development of Jiangsu Higher Education Institutions (PAPD).</t>
  </si>
  <si>
    <t>10.1007/s11240-015-0780-9</t>
  </si>
  <si>
    <t>CN1GX</t>
  </si>
  <si>
    <t>WOS:000358167700017</t>
  </si>
  <si>
    <t>Ma, XY; Qiang, J; He, J; Gabriel, NN; Xu, P</t>
  </si>
  <si>
    <t>Ma, X. Y.; Qiang, J.; He, J.; Gabriel, N. N.; Xu, P.</t>
  </si>
  <si>
    <t>Changes in the physiological parameters, fatty acid metabolism, and SCD activity and expression in juvenile GIFT tilapia (Oreochromis niloticus) reared at three different temperatures</t>
  </si>
  <si>
    <t>Oreochromis niloticus; Temperature; Fatty acid; Stearoyl-CoA desaturase; Blood parameters</t>
  </si>
  <si>
    <t>STEAROYL-COA DESATURASE; CARP CTENOPHARYNGODON-IDELLA; MILKFISH CHANOS-CHANOS; DIETARY-PROTEIN LEVEL; ENVIRONMENTAL-TEMPERATURE; WATER TEMPERATURE; HYBRID TILAPIA; RAINBOW-TROUT; ENDOPLASMIC-RETICULUM; ONCORHYNCHUS-MYKISS</t>
  </si>
  <si>
    <t>[Ma, X. Y.; Qiang, J.; Gabriel, N. N.; Xu, P.] Nanjing Agr Univ, Coll Fisheries, Wuxi 214081, Peoples R China; [Qiang, J.; He, J.; Xu, P.] Chinese Acad Fishery Sci, Key Lab Freshwater Fisheries &amp; Germplasm Resource, Minist Agr, Freshwater Fisheries Res Ctr, Wuxi 214081, Jiangsu, Peoples R China</t>
  </si>
  <si>
    <t>Ma, XY (reprint author), Nanjing Agr Univ, Coll Fisheries, Wuxi 214081, Peoples R China.</t>
  </si>
  <si>
    <t>18051943125@163.com; Xup@ffrc.cn</t>
  </si>
  <si>
    <t>This study was financed by the following grants: Special Fund for Agro-scientific Research in the Public Interest (2015JBFR04) and the National Science &amp; Technology Program (2012BAD26B03-1). We thank the anonymous reviewers for their advice.</t>
  </si>
  <si>
    <t>10.1007/s10695-015-0059-4</t>
  </si>
  <si>
    <t>CM4NE</t>
  </si>
  <si>
    <t>WOS:000357660700010</t>
  </si>
  <si>
    <t>Wu, SF; Yu, HY; Jiang, TT; Gao, CF; Shen, JL</t>
  </si>
  <si>
    <t>Wu, S. -F.; Yu, H. -Y.; Jiang, T. -T.; Gao, C. -F.; Shen, J. -L.</t>
  </si>
  <si>
    <t>Superfamily of genes encoding G protein-coupled receptors in the diamondback moth Plutella xylostella (Lepidoptera: Plutellidae)</t>
  </si>
  <si>
    <t>INSECT MOLECULAR BIOLOGY</t>
  </si>
  <si>
    <t>G protein-coupled receptor (GPCR); biogenic amine; neuropeptide; homology; Plutella xylostella</t>
  </si>
  <si>
    <t>RED FLOUR BEETLE; CALCIUM-INDEPENDENT RECEPTOR; INSECT ADIPOKINETIC HORMONE; SILKWORM BOMBYX-MORI; DROSOPHILA-MELANOGASTER; FUNCTIONAL EXPRESSION; ALPHA-LATROTOXIN; FOOD-INTAKE; ACYRTHOSIPHON-PISUM; TRIBOLIUM-CASTANEUM</t>
  </si>
  <si>
    <t>[Wu, S. -F.; Yu, H. -Y.; Jiang, T. -T.; Gao, C. -F.; Shen, J. -L.] Nanjing Agr Univ, Coll Plant Protect, Jiangsu State &amp; Local Joint Engn Res Ctr Green Pe, Nanjing 210095, Jiangsu, Peoples R China</t>
  </si>
  <si>
    <t>Gao, CF (reprint author), Nanjing Agr Univ, Coll Plant Protect, Weigang Rd 1, Nanjing 210095, Jiangsu, Peoples R China.</t>
  </si>
  <si>
    <t>gaocongfen@njau.edu.cn</t>
  </si>
  <si>
    <t>Natural Science Foundation of Jiangsu Province [BK20140680]; National Natural Science Foundation of China [31471804, 31401782]</t>
  </si>
  <si>
    <t>This research was supported by the Natural Science Foundation of Jiangsu Province (No. BK20140680) and the National Natural Science Foundation of China (No. 31471804 &amp; 31401782).</t>
  </si>
  <si>
    <t>0962-1075</t>
  </si>
  <si>
    <t>1365-2583</t>
  </si>
  <si>
    <t>INSECT MOL BIOL</t>
  </si>
  <si>
    <t>Insect Mol. Biol.</t>
  </si>
  <si>
    <t>10.1111/imb.12171</t>
  </si>
  <si>
    <t>CM7OG</t>
  </si>
  <si>
    <t>WOS:000357883500005</t>
  </si>
  <si>
    <t>Chen, QM; Tao, TT; Bie, XM; Lu, YJ; Lu, FX; Zhai, LG; Lu, ZX</t>
  </si>
  <si>
    <t>Chen Qiming; Tao Tingting; Bie Xiaomei; Lu Yingjian; Lu Fengxia; Zhai Ligong; Lu Zhaoxin</t>
  </si>
  <si>
    <t>Mining for sensitive and reliable species-specific primers for PCR for detection of Cronobacter sakazakii by a bioinformatics approach</t>
  </si>
  <si>
    <t>Cronobacter sakazakii; PCR detection; powdered infant formula; species-specific primers</t>
  </si>
  <si>
    <t>16S RIBOSOMAL-RNA; ENTEROBACTER-SAKAZAKII; INFANT FORMULA; ENVIRONMENTAL-SAMPLES; RAPID DETECTION; IDENTIFICATION; GENE; SPP.; DUBLINENSIS; OUTBREAK</t>
  </si>
  <si>
    <t>[Chen Qiming; Tao Tingting; Bie Xiaomei; Lu Fengxia; Zhai Ligong; Lu Zhaoxin] Nanjing Agr Univ, Coll Food Sci &amp; Technol, Nanjing 210095, Jiangsu, Peoples R China; [Lu Yingjian] Univ Maryland, Dept Nutr &amp; Food Sci, College Pk, MD 20742 USA</t>
  </si>
  <si>
    <t>Agricultural Science and Technology Innovation Fund of Jiangsu Province [China] [CX(12)3087]; development program of Jiangsu Province [BE2011782]</t>
  </si>
  <si>
    <t>The work was supported by the Agricultural Science and Technology Innovation Fund of Jiangsu Province [China; CX(12)3087] and development program of Jiangsu Province (BE2011782). We thank Pina M. Fratamico (USDA, Agricultural Research Service, Eastern Regional Research Center, Wyndmoor, PA) for her help in revising this manuscript.</t>
  </si>
  <si>
    <t>10.3168/jds.2015-9304</t>
  </si>
  <si>
    <t>CM7AF</t>
  </si>
  <si>
    <t>WOS:000357842100006</t>
  </si>
  <si>
    <t>Shen, HS; Ma, YC; Hu, YC; Zhou, X</t>
  </si>
  <si>
    <t>Shen, Huaishun; Ma, Yuanchao; Hu, Yacheng; Zhou, Xin</t>
  </si>
  <si>
    <t>Cloning of the Ecdysone Receptor Gene from the Chinese Mitten Crab, Eriocheir sinensis, and Sexually Dimorphic Expression of Two Splice Variants</t>
  </si>
  <si>
    <t>JOURNAL OF THE WORLD AQUACULTURE SOCIETY</t>
  </si>
  <si>
    <t>RETINOID-X-RECEPTOR; ECDYSTEROID-RESPONSIVE GENES; LOBSTER HOMARUS-AMERICANUS; NUCLEAR RECEPTORS; GECARCINUS-LATERALIS; EYESTALK ABLATION; MOLT CYCLE; LAND CRAB; HYPERGLYCEMIC HORMONE; INHIBITING HORMONE</t>
  </si>
  <si>
    <t>[Shen, Huaishun; Ma, Yuanchao; Hu, Yacheng; Zhou, Xin] Chinese Acad Fishery Sci, Freshwater Fisheries Res Ctr, Minist Agr, Key Lab Freshwater Fisheries &amp; Germplasm Resource, Wuxi 214081, Peoples R China; [Shen, Huaishun; Ma, Yuanchao; Hu, Yacheng] Nanjing Agr Univ, Wuxi Fisheries Coll, Nanjing 210095, Jiangsu, Peoples R China</t>
  </si>
  <si>
    <t>Shen, HS (reprint author), Chinese Acad Fishery Sci, Freshwater Fisheries Res Ctr, Minist Agr, Key Lab Freshwater Fisheries &amp; Germplasm Resource, Wuxi 214081, Peoples R China.</t>
  </si>
  <si>
    <t>shenhs@ffrc.cn</t>
  </si>
  <si>
    <t>Science &amp; Technology Pillar Program of Jiangsu Province [BE2013316]; Natural Science Foundation of Jiangsu Province [BK2012534]</t>
  </si>
  <si>
    <t>This work is supported by the Science &amp; Technology Pillar Program of Jiangsu Province (BE2013316) and the Natural Science Foundation of Jiangsu Province (BK2012534).</t>
  </si>
  <si>
    <t>0893-8849</t>
  </si>
  <si>
    <t>1749-7345</t>
  </si>
  <si>
    <t>J WORLD AQUACULT SOC</t>
  </si>
  <si>
    <t>J. World Aquacult. Soc.</t>
  </si>
  <si>
    <t>10.1111/jwas.12207</t>
  </si>
  <si>
    <t>CM8TQ</t>
  </si>
  <si>
    <t>WOS:000357975400006</t>
  </si>
  <si>
    <t>Zheng, JS; Sun, CZ; Xiao, D; Zhang, SN; Bonnema, G; Hou, XL</t>
  </si>
  <si>
    <t>Zheng, Jin-shuang; Sun, Cheng-zhen; Xiao, Dong; Zhang, Shu-ning; Bonnema, Guusje; Hou, Xi-lin</t>
  </si>
  <si>
    <t>Karyotype variation and conservation in morphotypes of non-heading Chinese cabbage</t>
  </si>
  <si>
    <t>PLANT SYSTEMATICS AND EVOLUTION</t>
  </si>
  <si>
    <t>Non-heading Chinese cabbage; Karyotype; Fluorescence in situ hybridization; Blend DAPI band; rDNA</t>
  </si>
  <si>
    <t>IN-SITU HYBRIDIZATION; RIBOSOMAL-RNA GENE; BRASSICA-RAPA; ARABIDOPSIS-THALIANA; GENOME EVOLUTION; CHROMOSOMAL-POLYMORPHISM; NUCLEOTIDE-SEQUENCE; RDNA DISTRIBUTION; SSP CHINENSIS; DNA</t>
  </si>
  <si>
    <t>[Zheng, Jin-shuang; Sun, Cheng-zhen; Xiao, Dong; Zhang, Shu-ning; Hou, Xi-lin] Nanjing Agr Univ, Key Lab Biol &amp; Germplasm Enhancement Hort Crops E, Minist Hort, Nanjing 210095, Jiangsu, Peoples R China; [Zheng, Jin-shuang] Hebei Nomal Univ Sci &amp; Technol, Minist Life Sci, Qinhuangdao 066000, Hebei, Peoples R China; [Sun, Cheng-zhen] Hebei Nomal Univ Sci &amp; Technol, Minist Hort Sci, Qinhuangdao 066000, Hebei, Peoples R China; [Bonnema, Guusje] Univ Wageningen &amp; Res Ctr, Wageningen UR Plant Breeding, NL-6700 AJ Wageningen, Netherlands</t>
  </si>
  <si>
    <t>Hou, XL (reprint author), Nanjing Agr Univ, Key Lab Biol &amp; Germplasm Enhancement Hort Crops E, Minist Hort, 1 Weigang, Nanjing 210095, Jiangsu, Peoples R China.</t>
  </si>
  <si>
    <t>National High Technology Research and Development Program of China (863 Program) [2012AA100101]; Scientific Innovation Research of College Graduates of Jiangsu Province [CXLX12_0285]</t>
  </si>
  <si>
    <t>This work was supported financially by grants from: (1) National High Technology Research and Development Program of China (863 Program, No. 2012AA100101); (2) the Scientific Innovation Research of College Graduates of Jiangsu Province (Project CXLX12_0285).</t>
  </si>
  <si>
    <t>0378-2697</t>
  </si>
  <si>
    <t>1615-6110</t>
  </si>
  <si>
    <t>PLANT SYST EVOL</t>
  </si>
  <si>
    <t>Plant Syst. Evol.</t>
  </si>
  <si>
    <t>10.1007/s00606-014-1177-7</t>
  </si>
  <si>
    <t>Plant Sciences; Evolutionary Biology</t>
  </si>
  <si>
    <t>CM9PK</t>
  </si>
  <si>
    <t>WOS:000358041000001</t>
  </si>
  <si>
    <t>Song, M; Zhang, L; Sun, B; Zhang, H; Ding, H; Li, Q; Guo, SH; Huang, X</t>
  </si>
  <si>
    <t>Song, Man; Zhang, Long; Sun, Bin; Zhang, Hao; Ding, Hui; Li, Qiang; Guo, Suhui; Huang, Xing</t>
  </si>
  <si>
    <t>Ferrovibrio xuzhouensis sp nov., a cyhalothrin-degrading bacterium isolated from cyhalothrin contaminated wastewater</t>
  </si>
  <si>
    <t>Ferrovibrio xuzhouensis sp nov.; Cyhalothrin; Wastewater; Polyphasic taxonomy</t>
  </si>
  <si>
    <t>MAXIMUM-LIKELIHOOD; TREES; ACID</t>
  </si>
  <si>
    <t>[Song, Man; Zhang, Long; Sun, Bin; Zhang, Hao; Ding, Hui; Li, Qiang; Guo, Suhui; Huang, Xing] Nanjing Agr Univ, Coll Life Sci, Key Lab Microbiol Agr Environm, Minist Agr, Nanjing 210095, Peoples R China</t>
  </si>
  <si>
    <t>Huang, X (reprint author), Nanjing Agr Univ, Coll Life Sci, Key Lab Microbiol Agr Environm, Minist Agr, Nanjing 210095, Peoples R China.</t>
  </si>
  <si>
    <t>National High Technology Research and Development Program of China [2012AA101403]</t>
  </si>
  <si>
    <t>This work was supported by the National High Technology Research and Development Program of China (2012AA101403).</t>
  </si>
  <si>
    <t>10.1007/s10482-015-0490-7</t>
  </si>
  <si>
    <t>CM1RP</t>
  </si>
  <si>
    <t>WOS:000357458300011</t>
  </si>
  <si>
    <t>Hepatoprotective and antioxidant effects of phyllanthin against carbon tetrachloride-induced liver injury in Cyprinus carpio</t>
  </si>
  <si>
    <t>Phyllanthin; Carbon tetrachloride; Hepatoprotective effect; Cyprinus carpio</t>
  </si>
  <si>
    <t>INDUCED HEPATOTOXICITY; SUPEROXIDE-DISMUTASE; RAINBOW-TROUT; AMARUS; DAMAGE; MODEL; ASSAY; FISH; CCL4; CIRRHOSIS</t>
  </si>
  <si>
    <t>[Jia, Rui; Du, Jin-Liang; Cao, Li-Ping; Xu, Pao; Yin, Guo-Jun] Nanjing Agr Univ, Wuxi Fisheries Coll, Wuxi 214081, Jiangsu, Peoples R China; [Jia, Rui; Liu, Ying-Juan; Xu, Pao; Yin, Guo-Jun] Chinese Acad Fishery Sci, Freshwater Fisheries Res Ctr, Key Lab Freshwater Fisheries &amp; Germplasm Resource, Minist Agr, Wuxi 214081, Peoples R China; [Du, Jin-Liang; Cao, Li-Ping; Yin, Guo-Jun] Chinese Acad Fishery Sci, Freshwater Fisheries Res Ctr, Int Joint Res Lab Fish Immunopharmacol, Wuxi 214081, Peoples R China</t>
  </si>
  <si>
    <t>Yin, GJ (reprint author), Chinese Acad Fishery Sci, Freshwater Fisheries Res Ctr, Key Lab Freshwater Fisheries &amp; Germplasm Resource, Minist Agr, Wuxi 214081, Peoples R China.</t>
  </si>
  <si>
    <t>Central Public-interest Scientific Institution Basal Research Fund of China [2013 JBFM12]; Jiangsu Science and Technology Department [BK2012535]; National Natural Science Foundation of China [31202002, 31200918]</t>
  </si>
  <si>
    <t>This work was supported by Central Public-interest Scientific Institution Basal Research Fund of China (2013 JBFM12), Jiangsu Science and Technology Department (BK2012535) and National Natural Science Foundation of China (31202002, 31200918).</t>
  </si>
  <si>
    <t>10.1007/s10499-014-9847-6</t>
  </si>
  <si>
    <t>CM4JB</t>
  </si>
  <si>
    <t>WOS:000357649600001</t>
  </si>
  <si>
    <t>Yang, WP; Wang, AM; Gao, F; Yu, YB; Lv, LL; Lv, F</t>
  </si>
  <si>
    <t>Yang, Wenping; Wang, Aimin; Gao, Feng; Yu, Yebing; Lv, Linlan; Lv, Fu</t>
  </si>
  <si>
    <t>Dietary lipid concentrations influence growth and chemical and fatty acid compositions of juvenile redlip mullet, Liza haematocheila</t>
  </si>
  <si>
    <t>Body composition; DHA concentration; Fatty acid; Growth; Lipid level; Liza haematocheila</t>
  </si>
  <si>
    <t>COBIA RACHYCENTRON-CANADUM; TROUT ONCORHYNCHUS-MYKISS; BODY-COMPOSITION; FEED-UTILIZATION; DOCOSAHEXAENOIC ACID; DICENTRARCHUS-LABRAX; HEPATIC LIPOGENESIS; SPARUS-AURATA; LEVEL; PERFORMANCE</t>
  </si>
  <si>
    <t>[Yang, Wenping; Gao, Feng] Nanjing Agr Univ, Coll Anim Sci &amp; Technol, Key Lab Anim Origin Food Prod &amp; Safety Guarantee, Nanjing, Jiangsu, Peoples R China; [Yang, Wenping; Wang, Aimin; Yu, Yebing; Lv, Linlan; Lv, Fu] Yancheng Inst Technol, Dept Ocean Technol, Key Lab Aquaculture &amp; Ecol Coastal Pool Jiangsu P, Yancheng, Peoples R China</t>
  </si>
  <si>
    <t>Gao, F (reprint author), Nanjing Agr Univ, Coll Anim Sci &amp; Technol, Key Lab Anim Origin Food Prod &amp; Safety Guarantee, Nanjing, Jiangsu, Peoples R China.</t>
  </si>
  <si>
    <t>National Spark Plan of China [2012GA690122]; Yancheng City Special Leading Fund Project of Agricultural Science and Technology Innovation [YK2013041]; Northern Jiangsu Special Fund Project of Science and Technology [BN2014033]; "333 High-level Personnel Training Project'' in Jiangsu province; Jiangsu Province Coastal Aquaculture Fish Feed Engineering Technology Research Center [BM2012520]</t>
  </si>
  <si>
    <t>This research was supported by the instructive project of National Spark Plan of China (No: 2012GA690122), Yancheng City Special Leading Fund Project of Agricultural Science and Technology Innovation (No: YK2013041), Northern Jiangsu Special Fund Project of Science and Technology (Rich the People and Strengthen the County) (No: BN2014033), The "333 High-level Personnel Training Project'' in Jiangsu province, and Jiangsu Province Coastal Aquaculture Fish Feed Engineering Technology Research Center (No: BM2012520).</t>
  </si>
  <si>
    <t>10.1007/s10499-014-9856-5</t>
  </si>
  <si>
    <t>WOS:000357649600009</t>
  </si>
  <si>
    <t>Zhou, LN; Luo, Q; Lu, JH; Huang, QG</t>
  </si>
  <si>
    <t>Zhou, Lina; Luo, Qi; Lu, Junhe; Huang, Qingguo</t>
  </si>
  <si>
    <t>Transformation of 17 beta-Estradiol by Phanerochaete chrysosporium in Different Culture Media</t>
  </si>
  <si>
    <t>17 beta-Estradiol; Phanerochaete chrysosporium; Kirk medium; Potato medium; Enzyme activity; Degradation</t>
  </si>
  <si>
    <t>LIGNIN-DEGRADING BASIDIOMYCETE; WASTE-WATER; ORGANIC-SOLVENTS; VERATRYL ALCOHOL; PEROXIDASE; REMOVAL; ESTROGENS; METABOLISM; CONVERSION; OXIDATION</t>
  </si>
  <si>
    <t>[Zhou, Lina] Northwest A&amp;F Univ, Coll Nat Resources &amp; Environm, Yangling 712100, Shaanxi, Peoples R China; [Luo, Qi; Huang, Qingguo] Univ Georgia, Dept Crop &amp; Soil Sci, Griffin, GA 30223 USA; [Lu, Junhe] Nanjing Agr Univ, Coll Resources &amp; Environm Sci, Nanjing 210095, Jiangsu, Peoples R China</t>
  </si>
  <si>
    <t>HATCH funds; Northwest A&amp;F University Fundamental Research Funds [QN2013072]; PhD research starting foundation [2013BSJJ118]; China Scholarship Council</t>
  </si>
  <si>
    <t>This study was supported in part by HATCH funds, Northwest A&amp;F University Fundamental Research Funds (QN2013072) and PhD research starting foundation (2013BSJJ118). LZ acknowledges the China Scholarship Council for supporting her visiting study at the University of Georgia, Griffin Campus.</t>
  </si>
  <si>
    <t>10.1007/s00128-015-1557-x</t>
  </si>
  <si>
    <t>CM2AE</t>
  </si>
  <si>
    <t>WOS:000357481100021</t>
  </si>
  <si>
    <t>Ma, JL; Bao, YL; Sun, M; Dong, WY; Pan, ZH; Zhang, W; Lu, CP; Yao, HC</t>
  </si>
  <si>
    <t>Ma, Jiale; Bao, Yinli; Sun, Min; Dong, Wenyang; Pan, Zihao; Zhang, Wei; Lu, Chengping; Yao, Huochun</t>
  </si>
  <si>
    <t>Two Functional Type VI Secretion Systems in Avian Pathogenic Escherichia coli Are Involved in Different Pathogenic Pathways (vol 82, pg 3867, 2014)</t>
  </si>
  <si>
    <t>[Ma, Jiale; Bao, Yinli; Sun, Min; Dong, Wenyang; Pan, Zihao; Zhang, Wei; Lu, Chengping; Yao, Huochun] Nanjing Agr Univ, Coll Vet Med, Nanjing, Jiangsu, Peoples R China; [Ma, Jiale; Bao, Yinli; Sun, Min; Dong, Wenyang; Pan, Zihao; Zhang, Wei; Lu, Chengping; Yao, Huochun] Minist Agr, Key Lab Anim Bacteriol, Nanjing, Jiangsu, Peoples R China</t>
  </si>
  <si>
    <t>Ma, JL (reprint author), Nanjing Agr Univ, Coll Vet Med, Nanjing, Jiangsu, Peoples R China.</t>
  </si>
  <si>
    <t>10.1128/IAI.00615-15</t>
  </si>
  <si>
    <t>CM3XI</t>
  </si>
  <si>
    <t>WOS:000357618300036</t>
  </si>
  <si>
    <t>Wang, X; Bao, HB; Sun, HH; Zhang, YX; Fang, JC; Liu, QH; Liu, ZW</t>
  </si>
  <si>
    <t>Wang, Xin; Bao, Haibo; Sun, Huahua; Zhang, Yixi; Fang, Jichao; Liu, Qinghong; Liu, Zewen</t>
  </si>
  <si>
    <t>Selective actions of Lynx proteins on different nicotinic acetylcholine receptors in the locust, Locusta migratoria manilensis</t>
  </si>
  <si>
    <t>Locusta migratoria manilensis; Lynx; nicotinic acetylcholine receptors; selectivity</t>
  </si>
  <si>
    <t>GENE FAMILY; NILAPARVATA-LUGENS; ALPHA-SUBUNIT; INSECT; IDENTIFICATION; SUPERFAMILY; EXPRESSION; INTERACTS; CHAPERONE; NEONICOTINOIDS</t>
  </si>
  <si>
    <t>[Wang, Xin; Bao, Haibo; Sun, Huahua; Zhang, Yixi; Liu, Qinghong; Liu, Zewen] Nanjing Agr Univ, Coll Plant Protect, Minist Educ, Key Lab Integrated Management Crop Dis &amp; Pests, Nanjing 210095, Jiangsu, Peoples R China; [Bao, Haibo; Fang, Jichao] Jiangsu Acad Agr Sci, Inst Plant Protect, Nanjing, Jiangsu, Peoples R China</t>
  </si>
  <si>
    <t>National Natural Science Foundation of China [31322045, 31130045, 31171869]; Innovation Project for Graduate Students of Jiangsu Province [KYLX 0579]; Jiangsu Science for Distinguished Young Scholars [BK20130028, 2012BAD19B01]; National Key Technology Research and Development Program</t>
  </si>
  <si>
    <t>This work was supported by the National Natural Science Foundation of China (31322045, 31130045 and 31171869), Innovation Project for Graduate Students of Jiangsu Province (KYLX 0579) and Jiangsu Science for Distinguished Young Scholars (BK20130028, 2012BAD19B01), National Key Technology Research and Development Program. The authors have no conflicts of interest to declare.</t>
  </si>
  <si>
    <t>10.1111/jnc.13151</t>
  </si>
  <si>
    <t>CM5JS</t>
  </si>
  <si>
    <t>WOS:000357724700006</t>
  </si>
  <si>
    <t>Chen, G; Feng, HM; Hu, QD; Qu, HY; Chen, AQ; Yu, L; Xu, GH</t>
  </si>
  <si>
    <t>Chen, Guang; Feng, Huimin; Hu, Qingdi; Qu, Hongye; Chen, Aiqun; Yu, Ling; Xu, Guohua</t>
  </si>
  <si>
    <t>Improving rice tolerance to potassium deficiency by enhancing OsHAK16p:WOX11-controlled root development</t>
  </si>
  <si>
    <t>inducible promoter; Oryza sativa; potassium deficiency; root growth; sugar partition; WOX11</t>
  </si>
  <si>
    <t>ORYZA-SATIVA L.; AFFINITY K+ UPTAKE; MONOSACCHARIDE TRANSPORTER; HIGHER-PLANTS; FUNCTIONAL-CHARACTERIZATION; PHOSPHATE TRANSPORTERS; MAGNESIUM-DEFICIENCY; EXPRESSION ANALYSIS; ARABIDOPSIS ROOTS; MOLECULAR-CLONING</t>
  </si>
  <si>
    <t>[Chen, Guang; Feng, Huimin; Hu, Qingdi; Qu, Hongye; Chen, Aiqun; Yu, Ling; Xu, Guohua] Nanjing Agr Univ, State Key Lab Crop Genet &amp; Germplasm Enhancement, MOA Key Lab Plant Nutr &amp; Fertilizat Lower Middle, Nanjing, Jiangsu, Peoples R China</t>
  </si>
  <si>
    <t>Xu, GH (reprint author), Nanjing Agr Univ, State Key Lab Crop Genet &amp; Germplasm Enhancement, MOA Key Lab Plant Nutr &amp; Fertilizat Lower Middle, Nanjing, Jiangsu, Peoples R China.</t>
  </si>
  <si>
    <t>ghxu@njau.edu.cn</t>
  </si>
  <si>
    <t>National Natural Science Foundation of China [31361140357]; National Program on R&amp;D of Transgenic Plants; Fundamental Research Funds for the Central Universities [KYTZ201404]; 111 Project [B12009]; Innovative Research Team Development Plan of the Ministry of Education of China [IRT1256]; Israeli Dead Sea Works Ltd; PAPD in Jiangsu Higher Education Institutions</t>
  </si>
  <si>
    <t>This work was funded by National Natural Science Foundation of China (31361140357), National Program on R&amp;D of Transgenic Plants, the Fundamental Research Funds for the Central Universities (KYTZ201404), 111 Project (B12009) and Innovative Research Team Development Plan of the Ministry of Education of China (IRT1256), Israeli Dead Sea Works Ltd, PAPD in Jiangsu Higher Education Institutions.</t>
  </si>
  <si>
    <t>10.1111/pbi.12320</t>
  </si>
  <si>
    <t>CM3TI</t>
  </si>
  <si>
    <t>WOS:000357606800010</t>
  </si>
  <si>
    <t>Nie, HT; Wan, YJ; You, JH; Wang, ZY; Lan, S; Fan, YX; Wang, F</t>
  </si>
  <si>
    <t>Nie, H. T.; Wan, Y. J.; You, J. H.; Wang, Z. Y.; Lan, S.; Fan, Y. X.; Wang, F.</t>
  </si>
  <si>
    <t>Effect of Age on Energy Requirement for Maintenance and Growth of Dorper and Hu Crossbred F1 Ewes Weighing 20 to 50 kg</t>
  </si>
  <si>
    <t>Comparative Slaughter; Net Energy Requirement; Metabolizable Energy Requirement; Fattening Period; Age; Ewe</t>
  </si>
  <si>
    <t>PROTEIN; LAMBS; RUMINANTS; SHEEP</t>
  </si>
  <si>
    <t>[Nie, H. T.; You, J. H.; Wang, Z. Y.; Lan, S.; Fan, Y. X.; Wang, F.] Nanjing Agr Univ, Coll Anim Sci, Jiangsu Engn Technol Res Ctr Meat Sheep &amp; Goat In, Nanjing 210095, Jiangsu, Peoples R China</t>
  </si>
  <si>
    <t>Wang, F (reprint author), Nanjing Agr Univ, Res Ctr Haimen Goats, Coll Anim Sci, Haimen 226110, Jiangsu, Peoples R China.</t>
  </si>
  <si>
    <t>China Agriculture Research System [CARS-39]; Special Fund for Agro-scientific Research in the Public Interest [201303144, 201303143]</t>
  </si>
  <si>
    <t>This work was supported by the China Agriculture Research System (No.CARS-39) and Special Fund for Agro-scientific Research in the Public Interest (No. 201303144 and 201303143), administrated by Department of Agriculture, China.</t>
  </si>
  <si>
    <t>10.5713/ajas.14.0403</t>
  </si>
  <si>
    <t>CL7IL</t>
  </si>
  <si>
    <t>WOS:000357145600011</t>
  </si>
  <si>
    <t>Li, BJ; Li, PH; Huang, RH; Sun, WX; Wang, H; Li, QF; Chen, J; Wu, WJ; Liu, HL</t>
  </si>
  <si>
    <t>Li, Bo-jiang; Li, Ping-hua; Huang, Rui-hua; Sun, Wen-xing; Wang, Han; Li, Qi-fa; Chen, Jie; Wu, Wang-jun; Liu, Hong-lin</t>
  </si>
  <si>
    <t>Isolation, Culture and Identification of Porcine Skeletal Muscle Satellite Cells</t>
  </si>
  <si>
    <t>Pig; Skeletal Muscle Satellite Cell; Isolation; Culture; Characterization</t>
  </si>
  <si>
    <t>POSTNATAL-GROWTH; DIFFERENTIATION; MYOGENESIS; EXPRESSION; FIBERS</t>
  </si>
  <si>
    <t>[Li, Bo-jiang; Li, Ping-hua; Huang, Rui-hua; Sun, Wen-xing; Wang, Han; Li, Qi-fa; Chen, Jie; Wu, Wang-jun; Liu, Hong-lin] Nanjing Agr Univ, Dept Anim Genet Breeding &amp; Reprod, Coll Anim Sci &amp; Technol, Nanjing 210095, Jiangsu, Peoples R China</t>
  </si>
  <si>
    <t>Wu, WJ (reprint author), Nanjing Agr Univ, Huaian Acad, Huaian 223001, Jiangsu, Peoples R China.</t>
  </si>
  <si>
    <t>wuwangjun2009@hotmail.com; liuhonglin@njau.edu.cn</t>
  </si>
  <si>
    <t>Natural Science Foundation of Jiangsu Province [BK20130693, BK20140688]; Youth Science and Technology Innovation Fund of Nanjing Agricultural College [KT2013020]; 973 Program [2014CB138502]</t>
  </si>
  <si>
    <t>This work has been supported by Natural Science Foundation of Jiangsu Province (BK20130693 and BK20140688), Youth Science and Technology Innovation Fund of Nanjing Agricultural College (KT2013020) and grants from the 973 Program (2014CB138502).</t>
  </si>
  <si>
    <t>10.5713/ajas.14.0848</t>
  </si>
  <si>
    <t>WOS:000357145600015</t>
  </si>
  <si>
    <t>Li, X; Cai, J; Liu, F; Dai, T; Cao, W; Jiang, D</t>
  </si>
  <si>
    <t>Li, X.; Cai, J.; Liu, F.; Dai, T.; Cao, W.; Jiang, D.</t>
  </si>
  <si>
    <t>Spring Freeze Effect on Wheat Yield is Modulated by Winter Temperature Fluctuations: Evidence from Meta-Analysis and Simulating Experiment</t>
  </si>
  <si>
    <t>JOURNAL OF AGRONOMY AND CROP SCIENCE</t>
  </si>
  <si>
    <t>climate change; cold hardening; spring cold; winter warming; winter wheat</t>
  </si>
  <si>
    <t>GRAIN-YIELD; STOMATAL CONDUCTANCE; CARBOHYDRATE CONTENT; COLD-ACCLIMATION; CHINA; STRESS; PLANTS; PHOTOSYNTHESIS; DEACCLIMATION; VARIABILITY</t>
  </si>
  <si>
    <t>[Li, X.; Cai, J.; Dai, T.; Cao, W.; Jiang, D.] Nanjing Agr Univ, Natl Engn &amp; Technol Ctr Informat Agr, Key Lab Crop Physiol &amp; Ecol Southern China, Minist Agr, Nanjing 210095, Jiangsu, Peoples R China; [Li, X.; Liu, F.] Univ Copenhagen, Dept Plant &amp; Environm Sci, Fac Sci, Taastrup, Denmark</t>
  </si>
  <si>
    <t>Jiang, D (reprint author), Nanjing Agr Univ, Natl Engn &amp; Technol Ctr Informat Agr, Key Lab Crop Physiol &amp; Ecol Southern China, Minist Agr, Nanjing 210095, Jiangsu, Peoples R China.</t>
  </si>
  <si>
    <t>jiangd@njau.edu.cn</t>
  </si>
  <si>
    <t>This study is supported by projects of PAPD, the National Natural Science Foundation of China (31325020, 31028017, 31000686, 31171484), the Specialized Research Fund for the Doctoral Program of Higher Education (20120097110026) and the China Agriculture Research System (CARS-03).</t>
  </si>
  <si>
    <t>0931-2250</t>
  </si>
  <si>
    <t>1439-037X</t>
  </si>
  <si>
    <t>J AGRON CROP SCI</t>
  </si>
  <si>
    <t>J. Agron. Crop Sci.</t>
  </si>
  <si>
    <t>10.1111/jac.12115</t>
  </si>
  <si>
    <t>CL9XN</t>
  </si>
  <si>
    <t>WOS:000357332500005</t>
  </si>
  <si>
    <t>Zhang, DD; Liu, MX; Tang, MZ; Dong, B; Wu, DX; Zhang, ZG; Zhou, B</t>
  </si>
  <si>
    <t>Zhang, Dandan; Liu, Muxing; Tang, Mingzhi; Dong, Bo; Wu, Dianxing; Zhang, Zhengguang; Zhou, Bo</t>
  </si>
  <si>
    <t>Repression of microRNA biogenesis by silencing of OsDCL1 activates the basal resistance to Magnaporthe oryzae in rice</t>
  </si>
  <si>
    <t>OsDCL1; Basal resistance; Rice; Rice blast; miRNA; PR gene</t>
  </si>
  <si>
    <t>PATTERN-RECOGNITION RECEPTORS; PLANT-DISEASE RESISTANCE; SMALL RNAS; CONSTITUTIVE ACTIVATION; TRIGGERED IMMUNITY; DEFENSE RESPONSES; STRESS RESPONSES; INNATE IMMUNITY; RECENT PROGRESS; HOST-DEFENSE</t>
  </si>
  <si>
    <t>[Zhang, Dandan; Tang, Mingzhi; Wu, Dianxing] Zhejiang Univ, State Key Lab Rice Biol, Chinese Minist Agr Nucl Agr Sci, Hangzhou 310029, Zhejiang, Peoples R China; [Zhang, Dandan; Tang, Mingzhi; Wu, Dianxing] Zhejiang Univ, Key Lab, Chinese Minist Agr Nucl Agr Sci, Hangzhou 310029, Zhejiang, Peoples R China; [Zhang, Dandan; Tang, Mingzhi; Dong, Bo; Zhou, Bo] Zhejiang Acad Agr Sci, Inst Virol &amp; Biotechnol, State Key Lab Breeding Base Zhejiang Sustainable, Hangzhou 310021, Zhejiang, Peoples R China; [Liu, Muxing; Zhang, Zhengguang] Nanjing Agr Univ, Coll Plant Protect, Dept Plant Pathol, Nanjing 210095, Jiangsu, Peoples R China; [Liu, Muxing; Zhang, Zhengguang] Minist Educ, Key Lab Integrated Management Crop Dis &amp; Pests, Nanjing 210095, Jiangsu, Peoples R China; [Zhou, Bo] Int Rice Res Inst, Manila 1301, Philippines</t>
  </si>
  <si>
    <t>Zhou, B (reprint author), Int Rice Res Inst, DAPO Box 7777, Manila 1301, Philippines.</t>
  </si>
  <si>
    <t>b.zhou@irri.org</t>
  </si>
  <si>
    <t>National 863 project of China [2012AA101103]</t>
  </si>
  <si>
    <t>We gratefully acknowledge Dr. Yijun Qi at Qsinghua University for the initiation of this project and technical advice. This project was supported by grants from National 863 project of China (2012AA101103).</t>
  </si>
  <si>
    <t>10.1016/j.plantsci.2015.05.002</t>
  </si>
  <si>
    <t>CL8LP</t>
  </si>
  <si>
    <t>WOS:000357226500004</t>
  </si>
  <si>
    <t>Zhang, BL; Yang, YW; Wang, JY; Ling, XT; Hu, ZZ; Liu, TL; Chen, TZ; Zhang, WH</t>
  </si>
  <si>
    <t>Zhang, Baolong; Yang, Yuwen; Wang, Jinyan; Ling, Xitie; Hu, Zhongze; Liu, Tingli; Chen, Tianzi; Zhang, Wenhua</t>
  </si>
  <si>
    <t>A CC-NBS-LRR type gene GHNTR1 confers resistance to southern root-knot nematode in Nicotiana.benthamiana and Nicotiana.tabacum</t>
  </si>
  <si>
    <t>Cotton; GHNTR1; Hypersensitive response; Tobacco; Small RNA</t>
  </si>
  <si>
    <t>GOSSYPIUM-HIRSUTUM L.; SYSTEMIC ACQUIRED-RESISTANCE; UPLAND COTTON; MELOIDOGYNE-INCOGNITA; SALICYLIC-ACID; SUBCELLULAR-LOCALIZATION; ROTYLENCHULUS-RENIFORMIS; NUCLEOTIDE-BINDING; CYST-NEMATODE; CELL-DEATH</t>
  </si>
  <si>
    <t>[Zhang, Baolong; Zhang, Wenhua] Nanjing Agr Univ, Coll Agron, State Key Lab Crop Genet nd Germplasm Enhancement, Nanjing 210095, Jiangsu, Peoples R China; [Zhang, Baolong; Yang, Yuwen; Wang, Jinyan; Ling, Xitie; Hu, Zhongze; Liu, Tingli; Chen, Tianzi] Jiangsu Acad Agr Sci, Prov Key Lab Agrobiol, Nanjing, Jiangsu, Peoples R China</t>
  </si>
  <si>
    <t>Zhang, WH (reprint author), Nanjing Agr Univ, Coll Agron, State Key Lab Crop Genet nd Germplasm Enhancement, Nanjing 210095, Jiangsu, Peoples R China.</t>
  </si>
  <si>
    <t>zhbl2248@hotmail.com; ywyang92@163.com; wangjy@jaas.ac.cn; xtling0129@163.com; huzhongze@126.com; tlliu2100@163.com; actzi0503@gmail.com; whzhang@njau.edu.cn</t>
  </si>
  <si>
    <t>National Natural Science Foundation of China [31371930]; National Science and Technology Major Project for Transgenic Breeding [2014ZX0800501B]; fund for Independent Innovation of Agricultural Sciences in Jiangsu Province [cx(13) 2029]</t>
  </si>
  <si>
    <t>This work was supported to B.Z. by grants from the National Natural Science Foundation of China (No. 31371930), National Science and Technology Major Project for Transgenic Breeding (No. 2014ZX0800501B) and the fund for Independent Innovation of Agricultural Sciences in Jiangsu Province (No. cx(13) 2029).</t>
  </si>
  <si>
    <t>10.1007/s10658-015-0646-3</t>
  </si>
  <si>
    <t>CL1UX</t>
  </si>
  <si>
    <t>WOS:000356731500006</t>
  </si>
  <si>
    <t>Hu, W; Yang, JS; Meng, YL; Wang, YH; Chen, BL; Zhao, WQ; Oosterhuis, DM; Zhou, ZG</t>
  </si>
  <si>
    <t>Hu, Wei; Yang, Jiashuo; Meng, Yali; Wang, Youhua; Chen, Binglin; Zhao, Wenqing; Oosterhuis, Derrick M.; Zhou, Zhiguo</t>
  </si>
  <si>
    <t>Potassium application affects carbohydrate metabolism in the leaf subtending the cotton (Gossypium hirsutum L.) boll and its relationship with boll biomass</t>
  </si>
  <si>
    <t>Cotton (Gossypium hirsutum L.); Potassium fertilization; Leaf subtending the cotton boll; Carbohydrate metabolism; Boll biomass</t>
  </si>
  <si>
    <t>SUCROSE METABOLISM; CARBON PRODUCTION; BIOCHEMICAL BASIS; FIBER QUALITY; LINT YIELD; DEFICIENCY; LEAVES; PHOTOSYNTHESIS; STARCH; EXPORT</t>
  </si>
  <si>
    <t>[Hu, Wei; Yang, Jiashuo; Meng, Yali; Wang, Youhua; Chen, Binglin; Zhao, Wenqing; Zhou, Zhiguo] Nanjing Agr Univ, Minist Agr, Key Lab Crop Growth Regulat, Nanjing 210095, Jiangsu, Peoples R China; [Oosterhuis, Derrick M.] Univ Arkansas, Dept Crop Soil &amp; Environm Sci, Fayetteville, AR 72704 USA</t>
  </si>
  <si>
    <t>Zhou, ZG (reprint author), Nanjing Agr Univ, Minist Agr, Key Lab Crop Growth Regulat, Nanjing 210095, Jiangsu, Peoples R China.</t>
  </si>
  <si>
    <t>National Natural Science Foundation of China [30971735, 31401327]; China Agriculture Research System [CARS-18-20]; Jiangsu Collaborative Innovation Center for Modern Crop Production (JCIC-MCP); Special Fund for Agro-scientific Research in the Public Interest (Impact of climate change on agriculture production of China) [200903003]</t>
  </si>
  <si>
    <t>We are grateful for financial support from the National Natural Science Foundation of China (30971735, 31401327), China Agriculture Research System (CARS-18-20), Jiangsu Collaborative Innovation Center for Modern Crop Production (JCIC-MCP) and the Special Fund for Agro-scientific Research in the Public Interest (Impact of climate change on agriculture production of China, 200903003).</t>
  </si>
  <si>
    <t>10.1016/j.fcr.2015.04.017</t>
  </si>
  <si>
    <t>CL5GK</t>
  </si>
  <si>
    <t>WOS:000356987600014</t>
  </si>
  <si>
    <t>Gao, L; Ding, XN; Li, K; Liao, WL; Zhong, YK; Ren, R; Liu, ZT; Adhimoolam, K; Zhi, HJ</t>
  </si>
  <si>
    <t>Gao, Le; Ding, Xueni; Li, Kai; Liao, Wenlin; Zhong, Yongkun; Ren, Rui; Liu, Zhitao; Adhimoolam, Karthikeyan; Zhi, Haijian</t>
  </si>
  <si>
    <t>Characterization of Soybean mosaic virus resistance derived from inverted repeat-SMV-HC-Pro genes in multiple soybean cultivars</t>
  </si>
  <si>
    <t>COAT PROTEIN GENE; COTYLEDONARY-NODE CELLS; POD MOTTLE VIRUS; AGROBACTERIUM-MEDIATED TRANSFORMATION; TRANSGENIC SOYBEANS; DWARF-VIRUS; GLYCINE-MAX; STRAINS; PLANTS; LINES</t>
  </si>
  <si>
    <t>[Gao, Le; Ding, Xueni; Li, Kai; Liao, Wenlin; Zhong, Yongkun; Ren, Rui; Liu, Zhitao; Adhimoolam, Karthikeyan; Zhi, Haijian] Nanjing Agr Univ, Natl Key Lab Crop Genet &amp; Germplasm Enhancement, Key Lab Biol &amp; Genet Improvement Soybean, Natl Ctr Soybean Improvement,Minist Agr, Nanjing 210095, Jiangsu, Peoples R China</t>
  </si>
  <si>
    <t>Zhi, HJ (reprint author), Nanjing Agr Univ, Natl Key Lab Crop Genet &amp; Germplasm Enhancement, Key Lab Biol &amp; Genet Improvement Soybean, Natl Ctr Soybean Improvement,Minist Agr, Weigang 1, Nanjing 210095, Jiangsu, Peoples R China.</t>
  </si>
  <si>
    <t>National Natural Science Foundation of China [31171574, 31371646]; National Soybean Industrial Technology System of China [CARS-004]; Fund of Transgenic Breeding for Soybean Resistance to Soybean mosaic virus [2008ZX08004-004]; 111 project [B08025]</t>
  </si>
  <si>
    <t>This work was supported by the National Natural Science Foundation of China (Grant No. 31171574, 31371646), the National Soybean Industrial Technology System of China (No. CARS-004) and the Fund of Transgenic Breeding for Soybean Resistance to Soybean mosaic virus (No. 2008ZX08004-004), the 111 project (B08025).</t>
  </si>
  <si>
    <t>10.1007/s00122-015-2522-0</t>
  </si>
  <si>
    <t>CL2MN</t>
  </si>
  <si>
    <t>WOS:000356778300004</t>
  </si>
  <si>
    <t>Shabnam, N; Sharmila, P; Sharma, A; Strasser, RJ; Govindjee; Pardha-Saradhi, P</t>
  </si>
  <si>
    <t>Shabnam, Nisha; Sharmila, P.; Sharma, Anuradha; Strasser, Reto J.; Govindjee; Pardha-Saradhi, P.</t>
  </si>
  <si>
    <t>Mitochondrial electron transport protects floating leaves of long leaf pondweed (Potamogeton nodosus Poir) against photoinhibition: comparison with submerged leaves</t>
  </si>
  <si>
    <t>PHOTOSYNTHESIS RESEARCH</t>
  </si>
  <si>
    <t>Chlorophyll a fluorescence; CN-resistant alternative oxidase pathway; CN-sensitive cytochrome oxidase pathway; Chloroplast-mitochondria interaction; Photoinhibition; Potamogeton nodosus</t>
  </si>
  <si>
    <t>LIGHT-INDUCED CHANGES; FLUORESCENCE TRANSIENT; PHOTOSYSTEM-II; CHLOROPHYLL FLUORESCENCE; ALTERNATIVE OXIDASE; ARABIDOPSIS-THALIANA; CHLORELLA PYRENOIDOSA; DYNAMIC FLEXIBILITY; THYLAKOID MEMBRANES; OXYGEN PRODUCTION</t>
  </si>
  <si>
    <t>[Shabnam, Nisha; Pardha-Saradhi, P.] Univ Delhi, Dept Environm Studies, Delhi 110007, India; [Sharmila, P.] Indian Inst Technol Delhi, Dept Chem, New Delhi 110016, India; [Sharma, Anuradha] Univ Delhi, Dept Bot, Hindu Coll, Delhi 110007, India; [Strasser, Reto J.] Univ Geneva, Bioenerget Lab, CH-1254 Jussey, Switzerland; [Strasser, Reto J.] North West Univ, Dept Biol, Potchefstroom, South Africa; [Strasser, Reto J.] Nanjing Agr Univ, Lab Weed Res, Nanjing, Jiangsu, Peoples R China; [Govindjee] Univ Illinois, Dept Biochem, Dept Plant Biol, Urbana, IL 61801 USA; [Govindjee] Univ Illinois, Ctr Biophys &amp; Quantitat Biol, Urbana, IL 61801 USA</t>
  </si>
  <si>
    <t>Pardha-Saradhi, P (reprint author), Univ Delhi, Dept Environm Studies, Delhi 110007, India.</t>
  </si>
  <si>
    <t>gov@illinois.edu; ppsaradhi@gmail.com</t>
  </si>
  <si>
    <t>Swiss Agency for Development and Cooperation, Government of Switzerland; Department of Biotechnology (Government of India) under the Indo-Swiss Collaboration in Biotechnology; Department of Biotechnology (Government of India) under Bio-CARe Women Scientist Scheme; University Grants Commission (of India)</t>
  </si>
  <si>
    <t>This work was supported by funds from the Swiss Agency for Development and Cooperation, Government of Switzerland and the Department of Biotechnology (Government of India) under the Indo-Swiss Collaboration in Biotechnology; and the Department of Biotechnology (Government of India) under Bio-CARe Women Scientist Scheme. NS is thankful to the University Grants Commission (of India) for providing her a fellowship. Govindjee is thankful to Ravenshaw University for a visiting professorship (January 5-March 5, 2014) in the Department of Botany; it was during this period the final draft of this paper was written. We also acknowledge the help received from Electron Microscope facility, All India Institute of Medical Sciences (New Delhi) for the ultrastructural studies. We are thankful to Prof. K.S. Rao, Department of Botany, University of Delhi, for the use of LICOR 6400.</t>
  </si>
  <si>
    <t>0166-8595</t>
  </si>
  <si>
    <t>1573-5079</t>
  </si>
  <si>
    <t>PHOTOSYNTH RES</t>
  </si>
  <si>
    <t>Photosynth. Res.</t>
  </si>
  <si>
    <t>10.1007/s11120-014-0051-3</t>
  </si>
  <si>
    <t>CK6BD</t>
  </si>
  <si>
    <t>WOS:000356311900027</t>
  </si>
  <si>
    <t>Li, PL; Song, AP; Gao, CY; Wang, LX; Wang, YJ; Sun, J; Jiang, JF; Chen, FD; Chen, SM</t>
  </si>
  <si>
    <t>Li, Peiling; Song, Aiping; Gao, Chunyan; Wang, Linxiao; Wang, Yinjie; Sun, Jing; Jiang, Jiafu; Chen, Fadi; Chen, Sumei</t>
  </si>
  <si>
    <t>Chrysanthemum WRKY gene CmWRKY17 negatively regulates salt stress tolerance in transgenic chrysanthemum and Arabidopsis plants</t>
  </si>
  <si>
    <t>Chrysanthemum morifolium; Salinity stress; WRKY transcription factor</t>
  </si>
  <si>
    <t>TRANSCRIPTION FACTOR; BINDING PROTEIN; CAPSICUM-ANNUUM; ABIOTIC STRESS; DNA-BINDING; RESISTANCE; EXPRESSION; RESPONSES; SALINITY; DROUGHT</t>
  </si>
  <si>
    <t>[Li, Peiling; Song, Aiping; Gao, Chunyan; Wang, Linxiao; Wang, Yinjie; Sun, Jing; Jiang, Jiafu; Chen, Fadi; Chen, Sumei] Nanjing Agr Univ, Coll Hort, Nanjing 210095, Jiangsu, Peoples R China; [Li, Peiling; Chen, Fadi; Chen, Sumei] Jiangsu Prov Engn Lab Modern Facil Agr Technol &amp;, Nanjing 210095, Jiangsu, Peoples R China</t>
  </si>
  <si>
    <t>chenfd@njau.edu.cn; chensm@njau.edu.cn</t>
  </si>
  <si>
    <t>Natural Science Fund of Jiangsu Province [BK2011641, BK2012773]; Program for New Century Excellent Talents in University of the Chinese Ministry of Education [NCET-10-0492, NCET-12-0890]; Fundamental Research Funds for the Central Universities [KYZ201112, KYZ201147]; Fund for Independent Innovation of Agricultural Sciences in Jiangsu Province [CX(12)2020]; Program for Hi-Tech Research, Jiangsu, China [BE2012350, BE2011325]</t>
  </si>
  <si>
    <t>This work was supported by the Natural Science Fund of Jiangsu Province (BK2011641, BK2012773), the Program for New Century Excellent Talents in University of the Chinese Ministry of Education (Grant nos. NCET-10-0492, NCET-12-0890), the Fundamental Research Funds for the Central Universities (KYZ201112, KYZ201147), Fund for Independent Innovation of Agricultural Sciences in Jiangsu Province [CX(12)2020], and the Program for Hi-Tech Research, Jiangsu, China (Grant nos. BE2012350, BE2011325).</t>
  </si>
  <si>
    <t>10.1007/s00299-015-1793-x</t>
  </si>
  <si>
    <t>CL1VH</t>
  </si>
  <si>
    <t>WOS:000356732500008</t>
  </si>
  <si>
    <t>Zhang, W; Song, SX; Liu, F; Liu, Y; Zhang, YS</t>
  </si>
  <si>
    <t>Zhang, Wei; Song, Shangxin; Liu, Fei; Liu, Yi; Zhang, Yuanshu</t>
  </si>
  <si>
    <t>Beta-casomorphin-7 prevents epithelial-mesenchymal transdifferentiation of NRK-52E cells at high glucose level: Involvement of AngII-TGF-beta 1 pathway</t>
  </si>
  <si>
    <t>PEPTIDES</t>
  </si>
  <si>
    <t>beta-casomorphin-7; Epithelial-mesenchymal transdifferentiation; NRK-52E; Angiotensin II; TGF-beta 1; Diabetic nephropathy</t>
  </si>
  <si>
    <t>PROXIMAL TUBULAR CELLS; TISSUE GROWTH-FACTOR; ANGIOTENSIN-II; RENAL FIBROSIS; TGF-BETA; DIABETIC-NEPHROPATHY; KIDNEY-DISEASE; TRANSITION</t>
  </si>
  <si>
    <t>[Zhang, Wei; Liu, Fei; Liu, Yi; Zhang, Yuanshu] Nanjing Agr Univ, Key Lab Anim Physiol &amp; Biochem, Minist Agr, Nanjing 210095, Jiangsu, Peoples R China; [Song, Shangxin] Nanjing Agr Univ, Key Lab Meat Proc &amp; Qual Control, Minist Agr, Nanjing 210095, Jiangsu, Peoples R China; [Song, Shangxin] Nanjing Agr Univ, Key Lab Agr &amp; Anim Prod Proc &amp; Qual Control, Minist Agr, Nanjing 210095, Jiangsu, Peoples R China; [Zhang, Wei] Nanjing Med Univ, Key Lab Human Funct Genom Jiangsu Prov, Nanjing 210095, Jiangsu, Peoples R China</t>
  </si>
  <si>
    <t>Zhang, YS (reprint author), Nanjing Agr Univ, Coll Vet Med, Key Lab Anim Physiol &amp; Biochem, Weigang 1, Nanjing 210095, Jiangsu, Peoples R China.</t>
  </si>
  <si>
    <t>zhangyuanshu@njau.edu.cn</t>
  </si>
  <si>
    <t>National Natural Science Foundation of China [30871838]; Priority Academic Program Development of Jiangsu Higher Education Institutions (PAPD); Science and Technology Development Fund of Nanjing Medicine University [KY1011031141612291]</t>
  </si>
  <si>
    <t>This work was supported by a grant (30871838) from National Natural Science Foundation of China, Priority Academic Program Development of Jiangsu Higher Education Institutions (PAPD) and Science and Technology Development Fund of Nanjing Medicine University (KY1011031141612291)</t>
  </si>
  <si>
    <t>0196-9781</t>
  </si>
  <si>
    <t>1873-5169</t>
  </si>
  <si>
    <t>Peptides</t>
  </si>
  <si>
    <t>10.1016/j.peptides.2015.04.002</t>
  </si>
  <si>
    <t>Biochemistry &amp; Molecular Biology; Pharmacology &amp; Pharmacy</t>
  </si>
  <si>
    <t>CK4GU</t>
  </si>
  <si>
    <t>WOS:000356183000006</t>
  </si>
  <si>
    <t>Yang, B; Xiong, ZQ; Wang, JY; Xu, X; Huang, QW; Shen, QR</t>
  </si>
  <si>
    <t>Yang, Bo; Xiong, Zhengqin; Wang, Jinyang; Xu, Xin; Huang, Qiwei; Shen, Qirong</t>
  </si>
  <si>
    <t>Mitigating net global warming potential and greenhouse gas intensities by substituting chemical nitrogen fertilizers with organic fertilization strategies in rice-wheat annual rotation systems in China: A 3-year field experiment</t>
  </si>
  <si>
    <t>Soil carbon sequestration; Net ecosystem carbon budget (NECB); Net global warming potential; Greenhouse gas intensity (GHGI); Organic amendment; Rice agriculture</t>
  </si>
  <si>
    <t>REDUCING ENVIRONMENTAL RISK; SOIL-CARBON SEQUESTRATION; CROPPING SYSTEMS; MANAGEMENT; CROPLANDS; EMISSIONS; ECOSYSTEMS; BUDGET; N2O; AGROECOSYSTEM</t>
  </si>
  <si>
    <t>[Yang, Bo; Xiong, Zhengqin; Wang, Jinyang; Xu, Xin] Nanjing Agr Univ, Coll Resources &amp; Environm Sci, Jiangsu Key Lab Low Carbon Agr &amp; GHGs Mitigat, Nanjing 210095, Jiangsu, Peoples R China; [Huang, Qiwei; Shen, Qirong] Nanjing Agr Univ, Coll Resources &amp; Environm Sci, Jiangsu Key Lab Organ Solid Waste Utilizat, Nanjing 210095, Jiangsu, Peoples R China</t>
  </si>
  <si>
    <t>Xiong, ZQ (reprint author), Nanjing Agr Univ, Coll Resources &amp; Environm Sci, Jiangsu Key Lab Low Carbon Agr &amp; GHGs Mitigat, Nanjing 210095, Jiangsu, Peoples R China.</t>
  </si>
  <si>
    <t>zqxiong@njau.edu.cn; qwhuang@njau.edu.cn</t>
  </si>
  <si>
    <t>Wang, Jinyang/E-7780-2011</t>
  </si>
  <si>
    <t>Wang, Jinyang/0000-0003-0668-336X</t>
  </si>
  <si>
    <t>National Science Foundation of China [41171238, 41471192]; Ministry of Science and Technology [2013BAD11B01]; Fundamental Research Funds for the Central Universities [KYTZ201404]</t>
  </si>
  <si>
    <t>This work was supported by the National Science Foundation of China (41171238, 41471192), the Ministry of Science and Technology (2013BAD11B01), and the Fundamental Research Funds for the Central Universities(KYTZ201404).</t>
  </si>
  <si>
    <t>10.1016/j.ecoleng.2015.04.071</t>
  </si>
  <si>
    <t>CJ7KC</t>
  </si>
  <si>
    <t>WOS:000355672800035</t>
  </si>
  <si>
    <t>Liu, LP; Long, XH; Shao, HB; Liu, ZP; Tao, Y; Zhou, QS; Zong, JQ</t>
  </si>
  <si>
    <t>Liu Li-ping; Long Xiao-hua; Shao Hong-bo; Liu Zhao-Pu; Tao Ya; Zhou Quan-suo; Zong Jun-qin</t>
  </si>
  <si>
    <t>Ameliorants improve saline-alkaline soils on a large scale in northern Jiangsu Province, China</t>
  </si>
  <si>
    <t>Coastal saline-alkali soil; Ameliorant; Soil physical and chemical properties; Salicornia europea L.; Ecological engineering</t>
  </si>
  <si>
    <t>SALT-AFFECTED SOILS; ORGANIC-MATTER; PLANT-GROWTH; RECLAMATION; TOLERANCE; GYPSUM; HALOPHYTES; AMENDMENTS; BACTERIA; EXCHANGE</t>
  </si>
  <si>
    <t>[Liu Li-ping; Long Xiao-hua; Liu Zhao-Pu; Tao Ya; Zhou Quan-suo] Nanjing Agr Univ, Coll Resources &amp; Environm Sci, Nanjing 210095, Jiangsu, Peoples R China; [Shao Hong-bo] Chinese Acad Sci, Yantai Inst Coastal Zone Res YIC, Key Lab Coastal Biol &amp; Bioresources Utilizat, Yantai 264003, Peoples R China; [Shao Hong-bo] Jiangsu Acad Agr Sci, Inst Biotechnol, Nanjing 210014, Jiangsu, Peoples R China; [Zong Jun-qin] Jiangsu Prov &amp; Chinese Acad Sci, Inst Bot, Nanjing 210014, Jiangsu, Peoples R China</t>
  </si>
  <si>
    <t>longxiaohua@njau.edu.cn; shaohongbochu@126.com</t>
  </si>
  <si>
    <t>National Natural Science Foundation of China [31201692, 31201262, 41171216]; National Key Project of Scientific and Technical Supporting Programs - Ministry of Science &amp; Technology of Jiangsu Province [BE2014374]; Jiangsu Agricultural Science and Technology Independent Innovation Fund Project; National Key Projects of Scientific and Technical Support Programs - Ministry of Science and Technology of China [2011BAD13B09]; 135 Development Plan of YIC-CAS</t>
  </si>
  <si>
    <t>The authors are grateful for the financial support of National Natural Science Foundation of China (31201692, 31201262, 41171216,), the National Key Project of Scientific and Technical Supporting Programs funded by Ministry of Science &amp; Technology of Jiangsu Province (BE2014374), Jiangsu Agricultural Science and Technology Independent Innovation Fund Project, 135 Development Plan of YIC-CAS, and the National Key Projects of Scientific and Technical Support Programs funded by the Ministry of Science and Technology of China (No. 2011BAD13B09).</t>
  </si>
  <si>
    <t>10.1016/j.ecoleng.2015.04.032</t>
  </si>
  <si>
    <t>WOS:000355672800040</t>
  </si>
  <si>
    <t>Yue, CJ; Chen, J; Hou, RR; Liu, J; Li, XP; Gao, ZZ; Liu, C; Wang, DY; Lu, Y; Li, HQ; Hu, YL</t>
  </si>
  <si>
    <t>Yue, Chanjuan; Chen, Jin; Hou, Ranran; Liu, Jie; Li, Xiuping; Gao, Zhenzhen; Liu, Cui; Wang, Deyun; Lu, Yu; Li, Hongquan; Hu, Yuanliang</t>
  </si>
  <si>
    <t>Effects of Selenylation Modification on Antioxidative Activities of Schisandra chinensis Polysaccharide</t>
  </si>
  <si>
    <t>DETOXIFYING ENZYMES; TURCZ. BAILL; GLYCATION; SELENIUM; OPTIMIZATION; EXTRACT; MICE; GLYCOXIDATION; GENOTOXICITY; ACTIVATION</t>
  </si>
  <si>
    <t>[Yue, Chanjuan; Hou, Ranran; Liu, Jie; Li, Xiuping; Gao, Zhenzhen; Liu, Cui; Wang, Deyun; Hu, Yuanliang] Nanjing Agr Univ, Coll Vet Med, Inst Tradit Chinese Vet Med, Nanjing 210095, Jiangsu, Peoples R China; [Chen, Jin; Lu, Yu] Jiangsu Acad Agr Sci, Natl Res Ctr Vet Biol Engn &amp; Technol, Nanjing 210014, Jiangsu, Peoples R China; [Li, Hongquan] Shanxi Agr Univ, Coll Anim Sci &amp; Vet Med, Taigu 030801, Shanxi, Peoples R China</t>
  </si>
  <si>
    <t>National Natural Science Foundation of China [31272596]; Special Fund for Agro-scientific Research in the Public Interest [201403051]; Priority Academic Program Development of Jiangsu Higher Education Institutions [09080900101]; Key Scientific and Technological Grant from Shanxi Province [2010311047]</t>
  </si>
  <si>
    <t>The project was supported by National Natural Science Foundation of China (31272596), Special Fund for Agro-scientific Research in the Public Interest (201403051), A Project Funded by the Priority Academic Program Development of Jiangsu Higher Education Institutions (09080900101), and Key Scientific and Technological Grant from Shanxi Province (2010311047). The authors are grateful to all other staff in the Institute of Traditional Chinese Veterinary Medicine of Nanjing Agricultural University for their assistance in the experiments.</t>
  </si>
  <si>
    <t>e0134363</t>
  </si>
  <si>
    <t>10.1371/journal.pone.0134363</t>
  </si>
  <si>
    <t>CO0JY</t>
  </si>
  <si>
    <t>WOS:000358838400107</t>
  </si>
  <si>
    <t>Han, X; Rajput, S; Xue, XF; Hong, XY</t>
  </si>
  <si>
    <t>Han, Xiao; Rajput, Shahjahan; Xue, Xiao-Feng; Hong, Xiao-Yue</t>
  </si>
  <si>
    <t>Four new species of Tetra and Tetraspinus (Acari: Eriophyidae) from China</t>
  </si>
  <si>
    <t>ERIOPHYOIDEA; MITES</t>
  </si>
  <si>
    <t>[Han, Xiao; Rajput, Shahjahan; Xue, Xiao-Feng; Hong, Xiao-Yue] Nanjing Agr Univ, Dept Entomol, Nanjing 210095, Jiangsu, Peoples R China</t>
  </si>
  <si>
    <t>This research was funded by the National Natural Science Foundation of China (No. 31172132). We thank Yun Zuo of the Department of Entomology, Nanjing Agricultural University, China for reviewing an earlier draft of this manuscript.</t>
  </si>
  <si>
    <t>CO3MW</t>
  </si>
  <si>
    <t>WOS:000359063000007</t>
  </si>
  <si>
    <t>Yuan, XM; Lin, HX; Fan, HJ</t>
  </si>
  <si>
    <t>Yuan, Xiaomin; Lin, Huixing; Fan, Hongjie</t>
  </si>
  <si>
    <t>Efficacy and immunogenicity of recombinant swinepox virus expressing the A epitope of the TGEV S protein</t>
  </si>
  <si>
    <t>VACCINE</t>
  </si>
  <si>
    <t>Recombinant swinepox virus; Transmissible gastroenteritis virus; Vaccine</t>
  </si>
  <si>
    <t>TRANSMISSIBLE GASTROENTERITIS VIRUS; H3N2 INFLUENZA-VIRUS; IMMUNE-RESPONSES; FOWLPOX VIRUS; VACCINE; GENE; MICE; CONSTRUCTION; GLYCOPROTEIN; CORONAVIRUS</t>
  </si>
  <si>
    <t>[Yuan, Xiaomin; Lin, Huixing; Fan, Hongjie] Nanjing Agr Univ, Coll Vet Med, Nanjing 210095, Jiangsu, Peoples R China; [Fan, Hongjie] Jiangsu Coinnovat Ctr Prevent &amp; Control Important, Yangzhou, Peoples R China</t>
  </si>
  <si>
    <t>Fan, HJ (reprint author), Nanjing Agr Univ, Coll Vet Med, 1 Weigang, Nanjing 210095, Jiangsu, Peoples R China.</t>
  </si>
  <si>
    <t>fhj@njau.edu.cn</t>
  </si>
  <si>
    <t>Program from the National Basic Research Program (973) of China [2012CB518804]; National Transgenic Major Program [2014ZX08009-046B]; Special Fund for Agro-scientific Research in the Public Interest [201403054]; Jiangsu Province Science and Technology Support Program [BE2013433]; Jiangsu Agriculture Science and Technology Innovation Fund [CX(15)1056]; Priority Academic Program Development of Jiangsu Higher Education Institutions</t>
  </si>
  <si>
    <t>This study was supported by Program from the National Basic Research Program (973) of China (2012CB518804), the National Transgenic Major Program (2014ZX08009-046B), Special Fund for Agro-scientific Research in the Public Interest (201403054), the Jiangsu Province Science and Technology Support Program (BE2013433), the Jiangsu Agriculture Science and Technology Innovation Fund (CX(15)1056) and the Project Funded by the Priority Academic Program Development of Jiangsu Higher Education Institutions.</t>
  </si>
  <si>
    <t>0264-410X</t>
  </si>
  <si>
    <t>1873-2518</t>
  </si>
  <si>
    <t>Vaccine</t>
  </si>
  <si>
    <t>10.1016/j.vaccine.2015.06.057</t>
  </si>
  <si>
    <t>Immunology; Medicine, Research &amp; Experimental</t>
  </si>
  <si>
    <t>Immunology; Research &amp; Experimental Medicine</t>
  </si>
  <si>
    <t>CN5HN</t>
  </si>
  <si>
    <t>WOS:000358460500018</t>
  </si>
  <si>
    <t>Wu, LQ; Taohua, Z; Gui, WB; Xu, LS; Li, J; Ding, YF</t>
  </si>
  <si>
    <t>Wu, Liquan; Taohua, Zhou; Gui, Wenbin; Xu, Lisen; Li, Juan; Ding, YanFeng</t>
  </si>
  <si>
    <t>Five pectinase gene expressions highly responding to heat stress in rice floral organs revealed by RNA-seq analysis</t>
  </si>
  <si>
    <t>Rice; High temperature damage; Transcriptome; RNA-seq; Pectinase</t>
  </si>
  <si>
    <t>HIGH-TEMPERATURE; SPIKELET FERTILITY; GRAIN QUALITY; ANNOTATION; PROTEINS; ENZYMES; PATHWAY; MAIZE</t>
  </si>
  <si>
    <t>[Wu, Liquan; Taohua, Zhou; Gui, Wenbin; Xu, Lisen; Li, Juan] Anhui Agr Univ, Agron Coll, Ctr Cooperat Innovat Crop, Hefei 230036, Anhui, Peoples R China; [Wu, Liquan; Ding, YanFeng] Nanjing Agr Univ, Jiangsu Collabora Innovat Ctr Modern Crop Prod, Nanjing 210095, Jiangsu, Peoples R China</t>
  </si>
  <si>
    <t>Ding, YF (reprint author), Nanjing Agr Univ, Jiangsu Collabora Innovat Ctr Modern Crop Prod, Nanjing 210095, Jiangsu, Peoples R China.</t>
  </si>
  <si>
    <t>dingyf@njau.edu.cn</t>
  </si>
  <si>
    <t>National Scientific and Technological Support Project [2011BAD16B06, 2012BAD04B09, 2012BAD07B02, 2012BAD14B13]</t>
  </si>
  <si>
    <t>This research project was partially funded by National Scientific and Technological Support Project (2011BAD16B06, 2012BAD04B09, 2012BAD07B02, 2012BAD14B13).</t>
  </si>
  <si>
    <t>10.1016/j.bbrc.2015.05.085</t>
  </si>
  <si>
    <t>CL5KN</t>
  </si>
  <si>
    <t>WOS:000356998900040</t>
  </si>
  <si>
    <t>Zhang, H; Zhu, XD; Chen, J; Jiang, Y; Zhang, Q; Kong, CC; Xing, J; Ding, LJ; Diao, ZY; Zhen, X; Sun, HX; Yan, GJ</t>
  </si>
  <si>
    <t>Zhang, Hui; Zhu, Xudong; Chen, Jing; Jiang, Yue; Zhang, Qun; Kong, Chengcai; Xing, Jun; Ding, Lijun; Diao, Zhenyu; Zhen, Xin; Sun, Haixiang; Yan, Guijun</t>
  </si>
  <si>
    <t>Kruppel-like factor 12 is a novel negative regulator of forkhead box O1 expression: a potential role in impaired decidualization</t>
  </si>
  <si>
    <t>REPRODUCTIVE BIOLOGY AND ENDOCRINOLOGY</t>
  </si>
  <si>
    <t>KLF12; FOXO1; Decidualization; RIF</t>
  </si>
  <si>
    <t>ENDOMETRIAL STROMAL CELLS; RECURRENT IMPLANTATION FAILURE; TRANSCRIPTION FACTOR KLF11; EMBRYO IMPLANTATION; MOLECULAR-MECHANISM; PROGESTERONE; MOUSE; PROLIFERATION; RECEPTIVITY; BINDING</t>
  </si>
  <si>
    <t>[Zhang, Hui; Sun, Haixiang] Nanjing Med Univ, Drum Tower Clin Med Coll, Reprod Med Ctr, Nanjing 210029, Jiangsu, Peoples R China; [Zhu, Xudong] Nanjing Agr Univ, Coll Sci, Isotope Lab, Nanjing 210095, Jiangsu, Peoples R China; [Chen, Jing; Jiang, Yue; Zhang, Qun; Kong, Chengcai; Xing, Jun; Ding, Lijun; Diao, Zhenyu; Zhen, Xin; Yan, Guijun] Nanjing Univ, Sch Med, Nanjing Drum Tower Hosp, Dept Obstet &amp; Gynecol,Reprod Med Ctr, Nanjing 210008, Jiangsu, Peoples R China</t>
  </si>
  <si>
    <t>Sun, HX (reprint author), Nanjing Med Univ, Drum Tower Clin Med Coll, Reprod Med Ctr, Nanjing 210029, Jiangsu, Peoples R China.</t>
  </si>
  <si>
    <t>stevensunz@163.com; yanguijun55@163.com</t>
  </si>
  <si>
    <t>National Natural Science Foundation of China [81370683, 81170570, 81200127]; Health Department of Jiangsu Province [LJ201102, RC2011005]; Six Top Talents Program of Jiangsu Province, PR China [2012-WSN-005]</t>
  </si>
  <si>
    <t>This work was supported by the National Natural Science Foundation of China (No. 81370683, 81170570 and 81200127), special grants for principal investigators from the Health Department of Jiangsu Province (No. LJ201102 and RC2011005) and the Six Top Talents Program of Jiangsu Province, PR China (No. 2012-WSN-005).</t>
  </si>
  <si>
    <t>1477-7827</t>
  </si>
  <si>
    <t>REPROD BIOL ENDOCRIN</t>
  </si>
  <si>
    <t>Reprod. Biol. Endocrinol.</t>
  </si>
  <si>
    <t>10.1186/s12958-015-0079-z</t>
  </si>
  <si>
    <t>Endocrinology &amp; Metabolism; Reproductive Biology</t>
  </si>
  <si>
    <t>CN7TG</t>
  </si>
  <si>
    <t>WOS:000358636300002</t>
  </si>
  <si>
    <t>Liao, HP; Zheng, HP; Li, SX; Wei, Z; Mei, XL; Ma, HY; Shen, QR; Xu, YC</t>
  </si>
  <si>
    <t>Liao, Hanpeng; Zheng, Haiping; Li, Shuixian; Wei, Zhong; Mei, Xinlan; Ma, Hongyu; Shen, Qirong; Xu, Yangchun</t>
  </si>
  <si>
    <t>Functional diversity and properties of multiple xylanases from Penicillium oxalicum GZ-2</t>
  </si>
  <si>
    <t>MYCELIOPHTHORA SP IMI-387099; THERMOPHILIC FUNGUS; BIOCHEMICAL-CHARACTERIZATION; SUBSTRATE SPECIFICITIES; THERMOSTABLE XYLANASE; FUSARIUM-GRAMINEARUM; FILAMENTOUS FUNGI; 2 ENDOXYLANASES; GH11 XYLANASES; CLONING</t>
  </si>
  <si>
    <t>[Liao, Hanpeng; Zheng, Haiping; Li, Shuixian; Wei, Zhong; Mei, Xinlan; Shen, Qirong; Xu, Yangchun] Nanjing Agr Univ, Jiangsu Collaborat Innovat Ctr Solid Organ Waste, Natl Engn Res Ctr Organ Based Fertilizers, Nanjing 210095, Jiangsu, Peoples R China; [Liao, Hanpeng] Chinese Acad Sci, Inst Urban Environm, Ningbo Urban Environm Observat &amp; Res Stn NUEORS, Ningbo 315830, Zhejiang, Peoples R China; [Ma, Hongyu] Nanjing Agr Univ, Coll Plant Protect, Nanjing 210095, Jiangsu, Peoples R China</t>
  </si>
  <si>
    <t>Xu, YC (reprint author), Nanjing Agr Univ, Jiangsu Collaborat Innovat Ctr Solid Organ Waste, Natl Engn Res Ctr Organ Based Fertilizers, Nanjing 210095, Jiangsu, Peoples R China.</t>
  </si>
  <si>
    <t>Agricultural Ministry of China [2011-G27]; Special Fund for Agro-scientific Research in the Public Interest [201203001]; National key technology RD program [2013BAD20B05]; Innovative Research Team Development Plan of the Ministry of Education of China [IRT1256]; Qing Lan Project</t>
  </si>
  <si>
    <t>We kindly appreciate associate professor Raza Waseem (Nanjing Agricultural University) for carefully revision our manuscript. This research was financially supported by the Agricultural Ministry of China (2011-G27), Special Fund for Agro-scientific Research in the Public Interest (201203001), National key technology R&amp;D program (2013BAD20B05), The Innovative Research Team Development Plan of the Ministry of Education of China (grant no. IRT1256) and Qing Lan Project.</t>
  </si>
  <si>
    <t>10.1038/srep12631</t>
  </si>
  <si>
    <t>CO0VF</t>
  </si>
  <si>
    <t>WOS:000358871000001</t>
  </si>
  <si>
    <t>Yu, L; Yan, XM; Ye, CL; Zhao, HY; Chen, XY; Hu, F; Li, HX</t>
  </si>
  <si>
    <t>Yu, Li; Yan, Xiaomei; Ye, Chenglong; Zhao, Haiyan; Chen, Xiaoyun; Hu, Feng; Li, Huixin</t>
  </si>
  <si>
    <t>Bacterial Respiration and Growth Rates Affect the Feeding Preferences, Brood Size and Lifespan of Caenorhabditis elegans</t>
  </si>
  <si>
    <t>CARBON-DIOXIDE AVOIDANCE; LACKING COENZYME-Q; C.-ELEGANS; COMMUNITY STRUCTURE; SOIL NEMATODES; BEHAVIOR; REPRODUCTION; EXTENSION; PROLIFERATION; CEPHALOBIDAE</t>
  </si>
  <si>
    <t>[Yu, Li; Yan, Xiaomei; Ye, Chenglong; Chen, Xiaoyun; Hu, Feng; Li, Huixin] Nanjing Agr Univ, Coll Resources &amp; Environm Sci, Soil Ecol Lab, Nanjing 210095, Jiangsu, Peoples R China; [Zhao, Haiyan] Nanjing Agr Univ, Coll Resources &amp; Environm Sci, Nanjing 210095, Jiangsu, Peoples R China</t>
  </si>
  <si>
    <t>Li, HX (reprint author), Nanjing Agr Univ, Coll Resources &amp; Environm Sci, Soil Ecol Lab, Nanjing 210095, Jiangsu, Peoples R China.</t>
  </si>
  <si>
    <t>huixinli@njau.edu.cn</t>
  </si>
  <si>
    <t>National Natural Science Foundation of China [41271270]; Foundation of Graduate Creative Program of Jiangsu Province [CXLX13 277]; Priority Academic Program Development of Jiangsu Higher Education Institutions (PAPD)</t>
  </si>
  <si>
    <t>This work was supported by the National Natural Science Foundation of China (Grant No. 41271270), the Foundation of Graduate Creative Program of Jiangsu Province (Grant No. CXLX13 277) and a project funded by the Priority Academic Program Development of Jiangsu Higher Education Institutions (PAPD). The funders had no role in study design, data collection and analysis, decision to publish, or preparation of the manuscript.</t>
  </si>
  <si>
    <t>e0134401</t>
  </si>
  <si>
    <t>10.1371/journal.pone.0134401</t>
  </si>
  <si>
    <t>CO0JM</t>
  </si>
  <si>
    <t>WOS:000358836800140</t>
  </si>
  <si>
    <t>Yu, XY; Liang, XY; Liu, KX; Dong, WX; Wang, JX; Zhou, MG</t>
  </si>
  <si>
    <t>Yu, Xiaoyue; Liang, Xiaoyu; Liu, Kexue; Dong, Wenxia; Wang, Jianxin; Zhou, Ming-guo</t>
  </si>
  <si>
    <t>The thiG Gene Is Required for Full Virulence of Xanthomonas oryzae pv. oryzae by Preventing Cell Aggregation</t>
  </si>
  <si>
    <t>THIAMIN BIOSYNTHESIS; SALMONELLA-TYPHIMURIUM; XANTHAN BIOSYNTHESIS; BIOFILM FORMATION; OXIDATIVE STRESS; CAMPESTRIS; PROKARYOTES; RESISTANCE; DEFICIENT; BACTERIA</t>
  </si>
  <si>
    <t>[Yu, Xiaoyue; Liang, Xiaoyu; Liu, Kexue; Dong, Wenxia; Wang, Jianxin; Zhou, Ming-guo] Nanjing Agr Univ, Coll Plant Protect, Nanjing, Jiangsu, Peoples R China</t>
  </si>
  <si>
    <t>Zhou, MG (reprint author), Nanjing Agr Univ, Coll Plant Protect, Nanjing, Jiangsu, Peoples R China.</t>
  </si>
  <si>
    <t>National Science and Technology Support Program [2012BAD19B01]</t>
  </si>
  <si>
    <t>This work was supported by the National Science and Technology Support Program (2012BAD19B01) to MZ. The funders had the role in the study design and data analysis, decision to publish.</t>
  </si>
  <si>
    <t>e0134237</t>
  </si>
  <si>
    <t>10.1371/journal.pone.0134237</t>
  </si>
  <si>
    <t>WOS:000358836800115</t>
  </si>
  <si>
    <t>Chowdhury, SP; Hartmann, A; Gao, XW; Borriss, R</t>
  </si>
  <si>
    <t>Chowdhury, Soumitra Paul; Hartmann, Anton; Gao, XueWen; Borriss, Rainer</t>
  </si>
  <si>
    <t>Biocontrol mechanism by root-associated Bacillus amyloliquefaciens FZB42-a review</t>
  </si>
  <si>
    <t>Bacillus amyloliquefaciens plantarum; FZB42; induced systemic resistance (ISR); non-ribosomal synthesized lipopeptides (N R PS); non-ribosomal synthesized polyketides (PKS); volatiles; plant growth promoting bacteria (PGPR)</t>
  </si>
  <si>
    <t>INDUCED SYSTEMIC RESISTANCE; GROWTH-PROMOTING RHIZOBACTERIA; PLANT-GROWTH; FUNCTIONAL-CHARACTERIZATION; SECONDARY METABOLITES; NONRIBOSOMAL PEPTIDE; GENOME SEQUENCE; GENE CLUSTERS; SUBTILIS; ANTIBIOTICS</t>
  </si>
  <si>
    <t>[Chowdhury, Soumitra Paul; Hartmann, Anton] Helmholtz Zentrum Munchen, German Res Ctr Environm Hlth GmbH, Res Unit Microbe Plant Interact, Neuherberg, Germany; [Gao, XueWen] Nanjing Agr Univ, Coll Plant Protect, Nanjing, Jiangsu, Peoples R China; [Gao, XueWen] Minist Agr, Key Lab Monitoring &amp; Management Crop Dis &amp; Pest I, Nanjing, Jiangsu, Peoples R China; [Borriss, Rainer] ABiTEP GmbH, Berlin, Germany; [Borriss, Rainer] Humboldt Univ, Inst Agrar &amp; Gartenbauwissensch, Fachgebiet Phytomed, D-14195 Berlin, Germany</t>
  </si>
  <si>
    <t>Borriss, R (reprint author), Humboldt Univ, Inst Agrar &amp; Gartenbauwissensch, Fachgebiet Phytomed, Lentzeallee 55-57, D-14195 Berlin, Germany.</t>
  </si>
  <si>
    <t>rainer.borriss@rz.hu-berlin.de</t>
  </si>
  <si>
    <t>German Ministry for Education and Research, BMBF</t>
  </si>
  <si>
    <t>Many of the results mentioned in this review have been obtained in frame of the collaborative projects 'PATHCONTROL' and the Chinese-German cooperation program. Both projects were financially supported by the German Ministry for Education and Research, BMBF. RB wish to thank Joachim Vater, Technical University Berlin, for long-lasting trustful collaboration in elucidating Bacillus secondary metabolites.</t>
  </si>
  <si>
    <t>10.3389/fmicb.2015.00780</t>
  </si>
  <si>
    <t>CO0ZI</t>
  </si>
  <si>
    <t>WOS:000358882200001</t>
  </si>
  <si>
    <t>Lv, YH; Ma, D; Liang, WH; Lv, YD; Guo, WZ; Hu, Y; Zhang, TZ</t>
  </si>
  <si>
    <t>Lv, Yanhui; Ma, Dan; Liang, Wenhua; Lv, Yuanda; Guo, Wangzhen; Hu, Yan; Zhang, Tianzhen</t>
  </si>
  <si>
    <t>Construction of BAC contig maps of homoeologous chromosomes A12 and D12 of Gossypium hirsutum L. acc. TM-1</t>
  </si>
  <si>
    <t>MOLECULAR CYTOGENETICS</t>
  </si>
  <si>
    <t>Contig; BAC; Fingerprint; Homoeologous chromosome; Cotton; Genomics</t>
  </si>
  <si>
    <t>COTTON GOSSYPIUM; ALLOTETRAPLOID COTTON; PHYSICAL MAP; TETRAPLOID COTTON; GENOME STRUCTURE; UPLAND COTTON; BARBADENSE L; LIBRARY; GENE; MICROSATELLITES</t>
  </si>
  <si>
    <t>[Lv, Yanhui; Ma, Dan; Liang, Wenhua; Lv, Yuanda; Guo, Wangzhen; Hu, Yan; Zhang, Tianzhen] Nanjing Agr Univ, State Key Lab Crop Genet &amp; Germplasm Enhancement, Hybrid Cotton R&amp;D Engn Res Ctr, MOE, Nanjing 210095, Jiangsu, Peoples R China</t>
  </si>
  <si>
    <t>Hu, Y (reprint author), Nanjing Agr Univ, State Key Lab Crop Genet &amp; Germplasm Enhancement, Hybrid Cotton R&amp;D Engn Res Ctr, MOE, Nanjing 210095, Jiangsu, Peoples R China.</t>
  </si>
  <si>
    <t>cotton@njau.edu.cn; njauhuyan@njau.edu.cn</t>
  </si>
  <si>
    <t>National Natural Science Foundation [31201250]; Natural Science Foundation in Jiangsu Province [BK2010441]; Priority Academic Program Development of Jiangsu Higher Education Institutions; 111 Project</t>
  </si>
  <si>
    <t>This study was financially supported in part by grants from the National Natural Science Foundation (31201250), the Natural Science Foundation in Jiangsu Province (BK2010441), the Priority Academic Program Development of Jiangsu Higher Education Institutions and 111 Project.</t>
  </si>
  <si>
    <t>1755-8166</t>
  </si>
  <si>
    <t>MOL CYTOGENET</t>
  </si>
  <si>
    <t>Mol. Cytogenet.</t>
  </si>
  <si>
    <t>10.1186/s13039-015-0158-z</t>
  </si>
  <si>
    <t>CN5NR</t>
  </si>
  <si>
    <t>WOS:000358476500001</t>
  </si>
  <si>
    <t>Wang, GL; Sun, S; Xing, GM; Wu, XJ; Wang, F; Xiong, AS</t>
  </si>
  <si>
    <t>Wang, Guang-Long; Sun, Sheng; Xing, Guo-Ming; Wu, Xue-Jun; Wang, Feng; Xiong, Ai-Sheng</t>
  </si>
  <si>
    <t>Morphological Characteristics, Anatomical Structure, and Gene Expression: Novel Insights into Cytokinin Accumulation during Carrot Growth and Development</t>
  </si>
  <si>
    <t>HISTIDINE PHOSPHOTRANSFER PROTEINS; ARABIDOPSIS-THALIANA; SIGNAL-TRANSDUCTION; PLANT DEVELOPMENT; CELL-DIVISION; DAUCUS-CAROTA; KINASE CKI1; BIOSYNTHESIS; PERCEPTION; SENESCENCE</t>
  </si>
  <si>
    <t>[Wang, Guang-Long; Wu, Xue-Jun; Wang, Feng; Xiong, Ai-Sheng] Nanjing Agr Univ, Coll Hort, State Key Lab Crop Genet &amp; Germplasm Enhancement, Nanjing 210095, Jiangsu, Peoples R China; [Sun, Sheng; Xing, Guo-Ming] Shanxi Agr Univ, Coll Hort, Taigu 030801, Peoples R China</t>
  </si>
  <si>
    <t>New Century Excellent Talents in University [NCET-11-0670]; Jiangsu Natural Science Foundation [BK20130027]; Priority Academic Program Development of Jiangsu Higher Education Institutions; Shanxi Province Coal Based Key Scientific and Technological Project [FT201402-07]</t>
  </si>
  <si>
    <t>The research was supported by the New Century Excellent Talents in University (NCET-11-0670); Jiangsu Natural Science Foundation (BK20130027); Priority Academic Program Development of Jiangsu Higher Education Institutions; and Shanxi Province Coal Based Key Scientific and Technological Project (FT201402-07). The funders had no role in study design, data collection and analysis, decision to publish, or preparation of the manuscript.</t>
  </si>
  <si>
    <t>e0134166</t>
  </si>
  <si>
    <t>10.1371/journal.pone.0134166</t>
  </si>
  <si>
    <t>CN7ED</t>
  </si>
  <si>
    <t>WOS:000358595900090</t>
  </si>
  <si>
    <t>Wan, GJ; Jiang, SL; Wang, WJ; Li, GQ; Tao, XR; Pan, WD; Sword, GA; Chen, FJ</t>
  </si>
  <si>
    <t>Wan, Guijun; Jiang, Shoulin; Wang, Wenjing; Li, Guoqing; Tao, Xiaorong; Pan, Weidong; Sword, Gregory A.; Chen, Fajun</t>
  </si>
  <si>
    <t>Rice stripe virus counters reduced fecundity in its insect vector by modifying insect physiology, primary endosymbionts and feeding behavior</t>
  </si>
  <si>
    <t>NILAPARVATA-LUGENS STAL; SMALL BROWN PLANTHOPPER; STRIATELLUS HOMOPTERA-DELPHACIDAE; ELECTRICAL PENETRATION GRAPHS; LAODELPHAX-STRIATELLUS; PLANT-VIRUSES; FRANKLINIELLA-OCCIDENTALIS; DROSOPHILA-MELANOGASTER; HEMIPTERA DELPHACIDAE; YEASTLIKE SYMBIOTES</t>
  </si>
  <si>
    <t>[Wan, Guijun; Jiang, Shoulin; Wang, Wenjing; Li, Guoqing; Chen, Fajun] Nanjing Agr Univ, Coll Plant Protect, Dept Entomol, Nanjing 210095, Jiangsu, Peoples R China; [Tao, Xiaorong] Nanjing Agr Univ, Coll Plant Protect, Dept Plant Pathol, Nanjing 210095, Jiangsu, Peoples R China; [Pan, Weidong] Chinese Acad Sci, Inst Elect Engn, Beijing Key Lab Bioelectromaget, Beijing 100190, Peoples R China; [Sword, Gregory A.] Texas A&amp;M Univ, Dept Entomol, College Stn, TX 77843 USA</t>
  </si>
  <si>
    <t>Chen, FJ (reprint author), Nanjing Agr Univ, Coll Plant Protect, Dept Entomol, Nanjing 210095, Jiangsu, Peoples R China.</t>
  </si>
  <si>
    <t>taoxiaorong@njau.edu.cn; fajunchen@njau.edu.cn</t>
  </si>
  <si>
    <t>National Basic Research Program of China "973" [2010CB126200]; National Nature Science Foundations of China [31272051, 31170362, 31070755]; Special Fund for Agro-scientific Research in the Public Interest [201303021]; Fok Ying Tung Education Foundation [122033]</t>
  </si>
  <si>
    <t>This research was supported by the National Basic Research Program of China "973" (2010CB126200), the National Nature Science Foundations of China (31272051, 31170362 and 31070755), the Special Fund for Agro-scientific Research in the Public Interest (201303021), and the Fok Ying Tung Education Foundation (122033).</t>
  </si>
  <si>
    <t>10.1038/srep12527</t>
  </si>
  <si>
    <t>CN6JL</t>
  </si>
  <si>
    <t>WOS:000358541000002</t>
  </si>
  <si>
    <t>Zhang, F; Sun, DD; Yu, DY; Wang, BX</t>
  </si>
  <si>
    <t>Zhang, Feng; Sun, Dan-Dan; Yu, Dao-Yuan; Wang, Bei-Xin</t>
  </si>
  <si>
    <t>Molecular phylogeny supports S-chaetae as a key character better than jumping organs and body scales in classification of Entomobryoidea (Collembola)</t>
  </si>
  <si>
    <t>MODELS; SELECTION; HEXAPODA; PARONELLIDAE; EVOLUTION; INFERENCE; ALIGNMENT; AMERICA; GENES; TREE</t>
  </si>
  <si>
    <t>[Zhang, Feng; Sun, Dan-Dan; Wang, Bei-Xin] Nanjing Agr Univ, Coll Plant Protect, Dept Entomol, Nanjing 210095, Jiangsu, Peoples R China; [Zhang, Feng; Sun, Dan-Dan; Wang, Bei-Xin] Nanjing Agr Univ, Coll Plant Protect, Key Lab Integrated Management Crop Dis &amp; Pests, Nanjing 210095, Jiangsu, Peoples R China; [Yu, Dao-Yuan] Nanjing Agr Univ, Coll Resources &amp; Environm Sci, Dept Ecol, Nanjing 210095, Jiangsu, Peoples R China</t>
  </si>
  <si>
    <t>Wang, BX (reprint author), Nanjing Agr Univ, Coll Plant Protect, Dept Entomol, Nanjing 210095, Jiangsu, Peoples R China.</t>
  </si>
  <si>
    <t>10.1038/srep12471</t>
  </si>
  <si>
    <t>CN6KJ</t>
  </si>
  <si>
    <t>WOS:000358543400002</t>
  </si>
  <si>
    <t>Fu, L; Chen, C; Wang, B; Zhou, XS; Li, SH; Guo, P; Shen, ZG; Wang, GP; Chen, YH</t>
  </si>
  <si>
    <t>Fu, Lei; Chen, Chen; Wang, Bin; Zhou, Xishi; Li, Shuhuan; Guo, Pan; Shen, Zhenguo; Wang, Guiping; Chen, Yahua</t>
  </si>
  <si>
    <t>Differences in Copper Absorption and Accumulation between Copper-Exclusion and Copper-Enrichment Plants: A Comparison of Structure and Physiological Responses</t>
  </si>
  <si>
    <t>ARBUSCULAR MYCORRHIZAL FUNGI; ABSCISIC-ACID INCREASES; OENOTHERA-PICENSIS; ELSHOLTZIA-HAICHOWENSIS; AGROWASTE RESIDUE; HEAVY-METALS; DURUM-WHEAT; TRANSPIRATION; CADMIUM; TOLERANCE</t>
  </si>
  <si>
    <t>[Fu, Lei; Chen, Chen; Wang, Bin; Zhou, Xishi; Li, Shuhuan; Guo, Pan; Shen, Zhenguo; Wang, Guiping; Chen, Yahua] Nanjing Agr Univ, Coll Life Sci, Natl Joint Local Engn Res Ctr Rural Land Resource, Jiangsu Collaborat Innovat Ctr Solid Organ Waste, Nanjing, Jiangsu, Peoples R China</t>
  </si>
  <si>
    <t>Chen, YH (reprint author), Nanjing Agr Univ, Coll Life Sci, Natl Joint Local Engn Res Ctr Rural Land Resource, Jiangsu Collaborat Innovat Ctr Solid Organ Waste, Nanjing, Jiangsu, Peoples R China.</t>
  </si>
  <si>
    <t>yahuachen@njau.edu.cn</t>
  </si>
  <si>
    <t>National Natural Science Foundation of China [31371545]; Science Foundation of Jiangsu Province, China [BE2014742]; Agricultural Science and Technology Innovation Foundation of Jiangsu Province, China [CX(14)2095]; Three Innovations of Agriculture Engineering of Jiangsu Province, China [SXGC[2015]320]</t>
  </si>
  <si>
    <t>This work was funded by the National Natural Science Foundation of China (31371545), http://www.nsfc.gov.cn/(YHC); the Science Foundation of Jiangsu Province, China (BE2014742), http://www.jstd.gov.cn/(YHC); the Agricultural Science and Technology Innovation Foundation of Jiangsu Province, China (CX(14)2095), http://www.jsnyzzcx.cn/(YHC); and the Three Innovations of Agriculture Engineering of Jiangsu Province, China (SXGC[2015]320), http://keyan.jaas.ac.cn/(YHC). The funders provided great help in study design and data collection and analysis.</t>
  </si>
  <si>
    <t>e0133424</t>
  </si>
  <si>
    <t>10.1371/journal.pone.0133424</t>
  </si>
  <si>
    <t>CN7NT</t>
  </si>
  <si>
    <t>WOS:000358622000090</t>
  </si>
  <si>
    <t>Han, L; Xue, S; Zhao, SC; Yan, JC; Qian, LB; Chen, MF</t>
  </si>
  <si>
    <t>Han, Lu; Xue, Song; Zhao, Shichen; Yan, Jingchun; Qian, Linbo; Chen, Mengfang</t>
  </si>
  <si>
    <t>Biochar Supported Nanoscale Iron Particles for the Efficient Removal of Methyl Orange Dye in Aqueous Solutions</t>
  </si>
  <si>
    <t>ZERO-VALENT IRON; ZEROVALENT IRON; AZO-DYE; ACTIVATED CARBON; GROUNDWATER TREATMENT; NANOPARTICLES; DEGRADATION; ADSORPTION; REACTIVITY; PHOSPHATE</t>
  </si>
  <si>
    <t>[Han, Lu; Xue, Song; Yan, Jingchun; Qian, Linbo; Chen, Mengfang] Chinese Acad Sci, Inst Soil Sci, Key Lab Soil Environm &amp; Pollut Remediat, Nanjing 210008, Peoples R China; [Xue, Song] Suzhou Univ Sci &amp; Technol, Coll Environm Sci &amp; Engn, Suzhou 215011, Peoples R China; [Zhao, Shichen] Nanjing Agr Univ, Coll Resource &amp; Environm Sci, Nanjing 210095, Jiangsu, Peoples R China</t>
  </si>
  <si>
    <t>Chen, MF (reprint author), Chinese Acad Sci, Inst Soil Sci, Key Lab Soil Environm &amp; Pollut Remediat, Nanjing 210008, Peoples R China.</t>
  </si>
  <si>
    <t>mfchen@issas.ac.cn</t>
  </si>
  <si>
    <t>National High Technology Research and Development Program (863 Program) [2013AA06A208]; National Science Foundation of China [41471404, 51309214]; Ministry of Environmental Protection of the People's Republic of China [201309005]</t>
  </si>
  <si>
    <t>The National High Technology Research and Development Program (863 Program) (2013AA06A208), the National Science Foundation of China (Grants Nos. 41471404 and 51309214), and the Public Wealth Research Funding from the Ministry of Environmental Protection of the People's Republic of China (201309005) supported the study design, data collection and analysis, decision to publish, or preparation of the manuscript.</t>
  </si>
  <si>
    <t>e0132067</t>
  </si>
  <si>
    <t>10.1371/journal.pone.0132067</t>
  </si>
  <si>
    <t>CN7NJ</t>
  </si>
  <si>
    <t>WOS:000358621000006</t>
  </si>
  <si>
    <t>Lu, JH; Shao, J; Liu, H; Wang, ZY; Huang, QG</t>
  </si>
  <si>
    <t>Lu, Junhe; Shao, Juan; Liu, Hui; Wang, Zunyao; Huang, Qingguo</t>
  </si>
  <si>
    <t>Formation of Halogenated Polyaromatic Compounds by Laccase Catalyzed Transformation of Halophenols</t>
  </si>
  <si>
    <t>POLYBROMINATED DIPHENYL ETHERS; IN-VITRO; HUMIC CONSTITUENTS; FLAME RETARDANTS; OH-PBDES; CHLOROPHENOLS; BROMOPHENOLS; WATER; DEGRADATION; PEROXIDASE</t>
  </si>
  <si>
    <t>[Lu, Junhe; Shao, Juan] Nanjing Agr Univ, Coll Resources &amp; Environm Sci, Nanjing 210095, Jiangsu, Peoples R China; [Liu, Hui; Wang, Zunyao] Nanjing Univ, Sch Environm, Nanjing 210093, Jiangsu, Peoples R China; [Huang, Qingguo] Univ Georgia, Dept Crop &amp; Soil Sci, Griffin, GA 30223 USA</t>
  </si>
  <si>
    <t>Natural Science Foundation of China [51178224]; Priority Academic Program Development (PAPD) of Jiangsu Higher Education Institute</t>
  </si>
  <si>
    <t>This research was supported by Natural Science Foundation of China (51178224) and the Priority Academic Program Development (PAPD) of Jiangsu Higher Education Institute. The content of the paper does not necessarily represent the views of the funding agencies.</t>
  </si>
  <si>
    <t>10.1021/acs.est.5b02399</t>
  </si>
  <si>
    <t>CN6PY</t>
  </si>
  <si>
    <t>WOS:000358557900033</t>
  </si>
  <si>
    <t>Peng, AP; Liu, J; Ling, WT; Chen, ZY; Gao, YZ</t>
  </si>
  <si>
    <t>Peng, Anping; Liu, Juan; Ling, Wanting; Chen, Zeyou; Gao, Yanzheng</t>
  </si>
  <si>
    <t>Diversity and distribution of 16S rRNA and phenol monooxygenase genes in the rhizosphere and endophytic bacteria isolated from PAH-contaminated sites</t>
  </si>
  <si>
    <t>POLYCYCLIC AROMATIC-HYDROCARBONS; REAL-TIME PCR; MICROBIAL COMMUNITY; DEGRADING BACTERIA; HEAVY-METALS; PLANT; SOIL; PHYTOREMEDIATION; BIODEGRADATION; DEGRADATION</t>
  </si>
  <si>
    <t>[Peng, Anping; Liu, Juan; Ling, Wanting; Chen, Zeyou; Gao, Yanzheng] Nanjing Agr Univ, Inst Organ Contaminant Control &amp; Soil Remediat, Coll Resource &amp; Environm Sci, Nanjing 210095, Jiangsu, Peoples R China</t>
  </si>
  <si>
    <t>Gao, YZ (reprint author), Nanjing Agr Univ, Inst Organ Contaminant Control &amp; Soil Remediat, Coll Resource &amp; Environm Sci, Nanjing 210095, Jiangsu, Peoples R China.</t>
  </si>
  <si>
    <t>National Science Foundation of China [41201501, 41171380, 51278252, 21477056]; Science Foundation of Jiangsu Province, China [BK20130030, BK2012370]</t>
  </si>
  <si>
    <t>This work was financially supported by the National Science Foundation of China (41201501, 41171380, 51278252, 21477056), and the Science Foundation of Jiangsu Province, China (BK20130030, BK2012370).</t>
  </si>
  <si>
    <t>10.1038/srep12173</t>
  </si>
  <si>
    <t>CM9NQ</t>
  </si>
  <si>
    <t>WOS:000358035800001</t>
  </si>
  <si>
    <t>Yu, SG; Chu, WW; Zhang, LF; Han, HM; Zhao, RX; Wu, W; Zhu, JN; Dodson, MV; Wei, W; Liu, HL; Chen, J</t>
  </si>
  <si>
    <t>Yu, ShiGang; Chu, WeiWei; Zhang, LiFan; Han, HouMing; Zhao, RongXue; Wu, Wei; Zhu, JiangNing; Dodson, Michael V.; Wei, Wei; Liu, HongLin; Chen, Jie</t>
  </si>
  <si>
    <t>Identification of Laying-Related SNP Markers in Geese Using RAD Sequencing</t>
  </si>
  <si>
    <t>SINGLE-NUCLEOTIDE POLYMORPHISMS; GENOME-WIDE ASSOCIATION; CELL-CELL COMMUNICATION; NEXT-GENERATION; DE-NOVO; DISCOVERY; EXPRESSION; GENE; PROLACTIN; APOPTOSIS</t>
  </si>
  <si>
    <t>[Yu, ShiGang; Chu, WeiWei; Zhang, LiFan; Wei, Wei; Liu, HongLin; Chen, Jie] Nanjing Agr Univ, Coll Anim Sci &amp; Technol, Nanjing, Jiangsu, Peoples R China; [Han, HouMing; Zhao, RongXue; Wu, Wei; Zhu, JiangNing] Jiangsu Lihua Anim Husb CO LTD, Changzhou, Peoples R China; [Dodson, Michael V.] Washington State Univ, Dept Anim Sci, Pullman, WA 99164 USA</t>
  </si>
  <si>
    <t>Chen, J (reprint author), Nanjing Agr Univ, Coll Anim Sci &amp; Technol, Nanjing, Jiangsu, Peoples R China.</t>
  </si>
  <si>
    <t>jiechen@njau.edu.cn</t>
  </si>
  <si>
    <t>Jiangsu Lihua Animal Husbandry CO. LTD Research Fund; Jiangsu Agriculture Science and Technology Innovation Fund (JASTIF) [CX(14)2071]; Fundamental Research Funds for Central Universities [KYZ201414]</t>
  </si>
  <si>
    <t>This work was supported by Jiangsu Lihua Animal Husbandry CO. LTD Research Fund to J. Chen. This work was also funded by Jiangsu Agriculture Science and Technology Innovation Fund (JASTIF, CX(14)2071) and the Fundamental Research Funds for the Central Universities (No. KYZ201414). The funders had no role in study design, data collection and analysis, decision to publish, or preparation of the manuscript. Jiangsu Lihua Animal Husbandry CO. LTD provided the individual samples and egg performance data.</t>
  </si>
  <si>
    <t>e0131572</t>
  </si>
  <si>
    <t>10.1371/journal.pone.0131572</t>
  </si>
  <si>
    <t>CN1RQ</t>
  </si>
  <si>
    <t>WOS:000358198200006</t>
  </si>
  <si>
    <t>Wu, SF; Xu, G; Stanley, D; Huang, J; Ye, GY</t>
  </si>
  <si>
    <t>Wu, Shun-Fan; Xu, Gang; Stanley, David; Huang, Jia; Ye, Gong-Yin</t>
  </si>
  <si>
    <t>Dopamine modulates hemocyte phagocytosis via a D1-like receptor in the rice stem borer, Chilo suppressalis</t>
  </si>
  <si>
    <t>DENDRITIC CELLS; IMMUNOREGULATORY ROLE; OCTOPAMINE RECEPTOR; MOLECULAR-CLONING; INNATE IMMUNITY; MUSHROOM BODIES; APIS-MELLIFERA; MANDUCA-SEXTA; DRUG-ABUSE; DROSOPHILA</t>
  </si>
  <si>
    <t>[Wu, Shun-Fan; Xu, Gang; Huang, Jia; Ye, Gong-Yin] Zhejiang Univ, Inst Insect Sci, State Key Lab Rice Biol, Hangzhou 310058, Zhejiang, Peoples R China; [Wu, Shun-Fan; Xu, Gang; Huang, Jia; Ye, Gong-Yin] Zhejiang Univ, Inst Insect Sci, Key Lab Agr Entomol, Minist Agr, Hangzhou 310058, Zhejiang, Peoples R China; [Wu, Shun-Fan] Nanjing Agr Univ, Coll Plant Protect, Nanjing 210095, Jiangsu, Peoples R China; [Wu, Shun-Fan] State &amp; Local Joint Engn Res Ctr Green Pesticide, Nanjing, Jiangsu, Peoples R China; [Stanley, David] USDA ARS, BCIRL, Columbia, MO 65203 USA</t>
  </si>
  <si>
    <t>Huang, J (reprint author), Zhejiang Univ, Inst Insect Sci, State Key Lab Rice Biol, Hangzhou 310058, Zhejiang, Peoples R China.</t>
  </si>
  <si>
    <t>huangj@zju.edu.cn; chu@zju.edu.cn</t>
  </si>
  <si>
    <t>National Program on Key Basic Research Projects (973 Program) [2013CB127600]; China National Science Fund for Innovative Research Groups of Biological Control [31321063]; National Natural Science Foundation of China [31401782]; China National Science Fund for Distinguished Young Scholars [31025021]</t>
  </si>
  <si>
    <t>We are grateful to Dr. L.S. Song (Institute of Oceanology, Chinese Academy of Sciences) for sharing antibodies. We thank Y.Q. Li and X.D. Wu for the confocal microscopy and LC-MS/MS service for technical assistance. This work was financed by National Program on Key Basic Research Projects (973 Program, 2013CB127600), China National Science Fund for Innovative Research Groups of Biological Control (Grant no. 31321063), National Natural Science Foundation of China (31401782) and China National Science Fund for Distinguished Young Scholars (Grant no. 31025021).</t>
  </si>
  <si>
    <t>10.1038/srep12247</t>
  </si>
  <si>
    <t>CM9GH</t>
  </si>
  <si>
    <t>WOS:000358014900002</t>
  </si>
  <si>
    <t>Chen, JQ; Li, XY; Wang, DQ; Li, LT; Zhou, HS; Liu, Z; Wu, J; Wang, P; Jiang, XT; Fabrice, MR; Zhang, SL; Wu, J</t>
  </si>
  <si>
    <t>Chen, Jianqing; Li, Xinyue; Wang, Danqi; Li, Leiting; Zhou, Hongsheng; Liu, Zhe; Wu, Jun; Wang, Peng; Jiang, Xueting; Fabrice, Musana R.; Zhang, Shaoling; Wu, Juyou</t>
  </si>
  <si>
    <t>Identification and testing of reference genes for gene expression analysis in pollen of Pyrus bretschneideri</t>
  </si>
  <si>
    <t>Pollen; BestKeeper; GeNorm; NormFinder; Reference gene; Pear</t>
  </si>
  <si>
    <t>TIME RT-PCR; POLYMERASE-CHAIN-REACTION; SUITABLE REFERENCE GENES; VACUOLAR H+-ATPASE; SYSTEMATIC VALIDATION; PHOSPHOLIPASE-D; V-ATPASE; NORMALIZATION; ARABIDOPSIS; SELECTION</t>
  </si>
  <si>
    <t>[Chen, Jianqing; Li, Xinyue; Wang, Danqi; Li, Leiting; Zhou, Hongsheng; Liu, Zhe; Wu, Jun; Wang, Peng; Fabrice, Musana R.; Zhang, Shaoling; Wu, Juyou] Nanjing Agr Univ, Coll Hort, State Key Lab Crop Genet &amp; Germplasm Enhancement, Ctr Pear Engn Technol Res, Nanjing 210095, Jiangsu, Peoples R China; [Jiang, Xueting] Nanjing Agr Univ, Coll Life Sci, Expt Teaching Ctr Agr Biol, Nanjing 210095, Jiangsu, Peoples R China</t>
  </si>
  <si>
    <t>Zhang, SL (reprint author), Nanjing Agr Univ, Coll Hort, State Key Lab Crop Genet &amp; Germplasm Enhancement, Ctr Pear Engn Technol Res, Nanjing 210095, Jiangsu, Peoples R China.</t>
  </si>
  <si>
    <t>slzhang@njau.edu.cn; juyouwu@njau.edu.cn</t>
  </si>
  <si>
    <t>Fund for Independent Innovation of Agricultural Sciences in Jiangsu Province [CX(13)3010]; National Natural Science Foundation of China [31230063, 31272119, 31171936]; Doctoral Fund of Ministry of Education of China [20110097110029, 20120097110041]; National Natural Science Foundation of Jiangsu Province [BK2012366]; Jiangsu Province Science and Technology Support Program, China [BE2014400, BE2014334]</t>
  </si>
  <si>
    <t>This work was supported by Fund for Independent Innovation of Agricultural Sciences in Jiangsu Province (CX(13)3010), National Natural Science Foundation of China (31230063, 31272119 and 31171936), Doctoral Fund of Ministry of Education of China (20110097110029 and 20120097110041), National Natural Science Foundation of Jiangsu Province (BK2012366) and Jiangsu Province Science and Technology Support Program, China (BE2014400 and BE2014334).</t>
  </si>
  <si>
    <t>10.1016/j.scienta.2015.04.010</t>
  </si>
  <si>
    <t>CL2BV</t>
  </si>
  <si>
    <t>WOS:000356749500006</t>
  </si>
  <si>
    <t>Ma, XF; Wang, YP; Liu, MX; Xu, JM; Xu, ZG</t>
  </si>
  <si>
    <t>Ma, Xiaofeng; Wang, Yongping; Liu, Mengxi; Xu, Jianmin; Xu, Zhigang</t>
  </si>
  <si>
    <t>Effects of green and red lights on the growth and morphogenesis of potato (Solanum tuberosum L.) plantlets in vitro</t>
  </si>
  <si>
    <t>Potato plantlets in vitro; Green spectrum; Red lights of different wavelengths; Stomata; Anatomy</t>
  </si>
  <si>
    <t>BLUE-LIGHT; EMITTING-DIODES; LETTUCE; QUALITY; TOMATO; LEAVES; PHOTOSYNTHESIS; IRRADIATION; INHIBITION; INTENSITY</t>
  </si>
  <si>
    <t>[Ma, Xiaofeng; Liu, Mengxi; Xu, Zhigang] Nanjing Agr Univ, Coll Agron, Nanjing 210095, Jiangsu, Peoples R China; [Wang, Yongping; Xu, Jianmin] Jiangsu Polytech Coll Agr &amp; Forestry, Zhenjiang 212400, Peoples R China</t>
  </si>
  <si>
    <t>Xu, ZG (reprint author), Nanjing Agr Univ, Coll Agron, Nanjing 210095, Jiangsu, Peoples R China.</t>
  </si>
  <si>
    <t>2010204035@njau.edu.cn</t>
  </si>
  <si>
    <t>10.1016/j.scienta.2015.01.006</t>
  </si>
  <si>
    <t>WOS:000356749500014</t>
  </si>
  <si>
    <t>Zhang, L; Ma, RJ; Hu, J; Ding, XL; Xu, YX</t>
  </si>
  <si>
    <t>Zhang, Liang; Ma, Rujun; Hu, Jin; Ding, Xiaolin; Xu, Yinxue</t>
  </si>
  <si>
    <t>Sirtuin Inhibition Adversely Affects Porcine Oocyte Meiosis</t>
  </si>
  <si>
    <t>IN-VITRO; MOUSE OOCYTES; DEVELOPMENTAL COMPETENCE; HISTONE DEACETYLASE; ASYMMETRIC DIVISION; MEIOTIC MATURATION; ORGANIZATION; CYTOSKELETON; POLARITY; NUCLEAR</t>
  </si>
  <si>
    <t>[Zhang, Liang; Hu, Jin; Ding, Xiaolin; Xu, Yinxue] Nanjing Agr Univ, Coll Anim Sci &amp; Technol, Nanjing, Jiangsu, Peoples R China; [Ma, Rujun] Nanjing Agr Univ, Coll Vet Med, Nanjing, Jiangsu, Peoples R China</t>
  </si>
  <si>
    <t>Xu, YX (reprint author), Nanjing Agr Univ, Coll Anim Sci &amp; Technol, Nanjing, Jiangsu, Peoples R China.</t>
  </si>
  <si>
    <t>xuyinxue@njau.edu.cn</t>
  </si>
  <si>
    <t>Research Fund for the Doctoral Program of the Ministry of Education of China [20130097110020];  [CXLX12-0301]</t>
  </si>
  <si>
    <t>e0132941</t>
  </si>
  <si>
    <t>10.1371/journal.pone.0132941</t>
  </si>
  <si>
    <t>CN1RL</t>
  </si>
  <si>
    <t>WOS:000358197600186</t>
  </si>
  <si>
    <t>Zhuang, LL; Yuan, XY; Chen, Y; Xu, B; Yang, ZM; Huang, BR</t>
  </si>
  <si>
    <t>Zhuang, Lili; Yuan, Xiuyun; Chen, Yu; Xu, Bin; Yang, Zhimin; Huang, Bingru</t>
  </si>
  <si>
    <t>PpCBF3 from Cold-Tolerant Kentucky Bluegrass Involved in Freezing Tolerance Associated with Up-Regulation of Cold-Related Genes in Transgenic Arabidopsis thaliana</t>
  </si>
  <si>
    <t>BINDING TRANSCRIPTION FACTOR; CONFERS ELEVATED TOLERANCE; ABIOTIC STRESS RESPONSES; LOLIUM-PERENNE L.; LOW-TEMPERATURE; HETEROLOGY EXPRESSION; FUNCTIONAL-ANALYSIS; COR15A GENE; DREB1A GENE; DROUGHT</t>
  </si>
  <si>
    <t>[Zhuang, Lili; Yuan, Xiuyun; Chen, Yu; Xu, Bin; Yang, Zhimin] Nanjing Agr Univ, Coll Agrograssland Sci, Nanjing, Jiangsu, Peoples R China; [Huang, Bingru] Rutgers State Univ, Dept Plant Biol &amp; Pathol, New Brunswick, NJ 08901 USA</t>
  </si>
  <si>
    <t>Yang, ZM (reprint author), Nanjing Agr Univ, Coll Agrograssland Sci, Nanjing, Jiangsu, Peoples R China.</t>
  </si>
  <si>
    <t>e0132928</t>
  </si>
  <si>
    <t>10.1371/journal.pone.0132928</t>
  </si>
  <si>
    <t>WOS:000358197600183</t>
  </si>
  <si>
    <t>Wang, X; Sun, HH; Zhang, YX; Liu, CJ; Liu, ZW</t>
  </si>
  <si>
    <t>Wang, Xin; Sun, Huahua; Zhang, Yixi; Liu, Chuanjun; Liu, Zewen</t>
  </si>
  <si>
    <t>Transcriptional Changes in nAChRs, Interactive Proteins and P450s in Locusta migratoria manilensis (Orthoptera: Acrididae) CNS in Response to High and Low Oral Doses of Imidacloprid</t>
  </si>
  <si>
    <t>Locusta migratoria manilensis; imidacloprid; nAChR; interacting protein; P450</t>
  </si>
  <si>
    <t>NICOTINIC ACETYLCHOLINE-RECEPTORS; JUVENILE-HORMONE SYNTHESIS; DROSOPHILA-MELANOGASTER; NILAPARVATA-LUGENS; CYTOCHROME-P450 GENES; MANDUCA-SEXTA; LYNX PROTEINS; BOMBYX-MORI; RNA-SEQ; INSECT</t>
  </si>
  <si>
    <t>[Wang, Xin; Sun, Huahua; Zhang, Yixi; Liu, Chuanjun; Liu, Zewen] Nanjing Agr Univ, Coll Plant Protect, Key Lab Integrated Management Crop Dis &amp; Pests, Minist Educ, Nanjing 210095, Jiangsu, Peoples R China</t>
  </si>
  <si>
    <t>Liu, ZW (reprint author), Nanjing Agr Univ, Coll Plant Protect, Key Lab Integrated Management Crop Dis &amp; Pests, Minist Educ, Weigang 1, Nanjing 210095, Jiangsu, Peoples R China.</t>
  </si>
  <si>
    <t>National Key Technology Research and Development Program [2012BAD19B01]; Jiangsu Science for Distinguished Young Scholars [BK20130028]; Innovation Project for Graduate Students of Jiangsu Province [KYLX_0579]</t>
  </si>
  <si>
    <t>This work was supported by the National Key Technology Research and Development Program (2012BAD19B01), Jiangsu Science for Distinguished Young Scholars (BK20130028), and the Innovation Project for Graduate Students of Jiangsu Province (KYLX_0579).</t>
  </si>
  <si>
    <t>10.1093/jisesa/iev080</t>
  </si>
  <si>
    <t>CN7LM</t>
  </si>
  <si>
    <t>WOS:000358616000001</t>
  </si>
  <si>
    <t>Xu, G; Wu, SF; Wu, YS; Gu, GX; Fang, Q; Ye, GY</t>
  </si>
  <si>
    <t>Xu, Gang; Wu, Shun-Fan; Wu, Ya-Su; Gu, Gui-Xiang; Fang, Qi; Ye, Gong-Yin</t>
  </si>
  <si>
    <t>De novo assembly and characterization of central nervous system transcriptome reveals neurotransmitter signaling systems in the rice striped stem borer, Chilo suppressalis</t>
  </si>
  <si>
    <t>Transcriptome; Central nervous system; Neurotransmitter signaling</t>
  </si>
  <si>
    <t>GATED CHLORIDE CHANNELS; NICOTINIC ACETYLCHOLINE-RECEPTOR; DROSOPHILA-MELANOGASTER; OCTOPAMINE RECEPTOR; LEPIDOPTERA CRAMBIDAE; BOMBYX-MORI; AMINO-ACID; PHARMACOLOGICAL CHARACTERIZATION; SEROTONIN BIOSYNTHESIS; TRIBOLIUM-CASTANEUM</t>
  </si>
  <si>
    <t>[Xu, Gang; Wu, Shun-Fan; Wu, Ya-Su; Gu, Gui-Xiang; Fang, Qi; Ye, Gong-Yin] Zhejiang Univ, Inst Insect Sci, Minist Agr, State Key Lab Rice Biol, Hangzhou 310058, Zhejiang, Peoples R China; [Xu, Gang; Wu, Shun-Fan; Wu, Ya-Su; Gu, Gui-Xiang; Fang, Qi; Ye, Gong-Yin] Zhejiang Univ, Inst Insect Sci, Minist Agr, Key Lab Agr Entomol, Hangzhou 310058, Zhejiang, Peoples R China; [Wu, Shun-Fan] Nanjing Agr Univ, State &amp; Local Joint Engn Res Ctr Green Pesticide, Coll Plant Protect, Nanjing 210095, Jiangsu, Peoples R China; Zhejiang Univ, Inst Insect Sci, Hangzhou 310058, Zhejiang, Peoples R China</t>
  </si>
  <si>
    <t>Ye, GY (reprint author), Zhejiang Univ, Inst Insect Sci, Minist Agr, State Key Lab Rice Biol, Hangzhou 310058, Zhejiang, Peoples R China.</t>
  </si>
  <si>
    <t>chu@zju.edu.cn</t>
  </si>
  <si>
    <t>National High Technology Research and Development Program of China (863 Program) [2011AA10A204]; National Special Agricultural Research Projects for Public Welfare, China [201303017]; National Science Fund for Innovative Research Groups of Biological Control [31321063]</t>
  </si>
  <si>
    <t>This work was supported by National High Technology Research and Development Program of China (863 Program, 2011AA10A204), National Special Agricultural Research Projects for Public Welfare, China (201303017) and National Science Fund for Innovative Research Groups of Biological Control (Grant 31321063). The authors sincerely thank Zi-Wen Teng, Shuang-Yang Wu, Pi-Hua Zhou, Fang Liu, Lu-Lu Gu, and Gui-Xiang Gu for assistance in collecting and feeding the rice stem borer. The authors also sincerely thank Professor Xiao-Qiang Yu working at University of Missouri for giving some suggestions in revising and polishing the manuscript.</t>
  </si>
  <si>
    <t>10.1186/s12864-015-1742-7</t>
  </si>
  <si>
    <t>CM7ZH</t>
  </si>
  <si>
    <t>WOS:000357914700001</t>
  </si>
  <si>
    <t>Yin, W; Hua, XD; Liu, XF; Shi, HY; Gee, SJ; Wang, MH; Hammock, BD</t>
  </si>
  <si>
    <t>Yin, Wei; Hua, Xiude; Liu, Xiaofeng; Shi, Haiyan; Gee, Shirley J.; Wang, Minghua; Hammock, Bruce D.</t>
  </si>
  <si>
    <t>Development of an enzyme-linked immunosorbent assay for thiacloprid in soil and agro-products with phage-displayed peptide</t>
  </si>
  <si>
    <t>Thiacloprid; Enzyme-linked immunosorbent assay; Phage-displayed peptide; Phage peptide library; Mimotope</t>
  </si>
  <si>
    <t>MONOCLONAL-ANTIBODY; AGRICULTURAL SAMPLES; ORGANOPHOSPHORUS PESTICIDES; HUMAN URINE; IMMUNOASSAY; METABOLITES; LIBRARIES; INSECTICIDES; HYBRIDOMAS; SELECTION</t>
  </si>
  <si>
    <t>[Yin, Wei; Hua, Xiude; Liu, Xiaofeng; Shi, Haiyan; Wang, Minghua] Nanjing Agr Univ, Coll Plant Protect, Nanjing 210095, Jiangsu, Peoples R China; [Yin, Wei; Hua, Xiude; Liu, Xiaofeng; Shi, Haiyan; Wang, Minghua] State &amp; Local Joint Engn Res Ctr Green Pesticide, Nanjing 210095, Jiangsu, Peoples R China; [Gee, Shirley J.; Hammock, Bruce D.] Univ Calif Davis, Dept Entomol, Davis, CA 95616 USA; [Gee, Shirley J.; Hammock, Bruce D.] Univ Calif Davis, UCD Canc Ctr, Davis, CA 95616 USA</t>
  </si>
  <si>
    <t>Doctoral Program of Higher Education Research Fund [20130097120006]; Youth Innovation Fund in Science and Technology of Nanjing Agricultural University [KJ2013008]; National Natural Science Foundation of China [31301690]</t>
  </si>
  <si>
    <t>This work was supported by the Doctoral Program of Higher Education Research Fund (20130097120006), the Youth Innovation Fund in Science and Technology of Nanjing Agricultural University (KJ2013008), and the National Natural Science Foundation of China (31301690).</t>
  </si>
  <si>
    <t>10.1016/j.ab.2015.04.015</t>
  </si>
  <si>
    <t>CK3HN</t>
  </si>
  <si>
    <t>WOS:000356107300006</t>
  </si>
  <si>
    <t>Wan, GJ; Wang, WJ; Xu, JJ; Yang, QF; Dai, MJ; Zhang, FJ; Sword, GA; Pan, WD; Chen, FJ</t>
  </si>
  <si>
    <t>Wan, Gui-Jun; Wang, Wen-Jing; Xu, Jing-Jing; Yang, Quan-Feng; Dai, Ming-Jiang; Zhang, Feng-Jiao; Sword, Gregory A.; Pan, Wei-Dong; Chen, Fa-Jun</t>
  </si>
  <si>
    <t>Cryptochromes and Hormone Signal Transduction under Near-Zero Magnetic Fields: New Clues to Magnetic Field Effects in a Rice Planthopper</t>
  </si>
  <si>
    <t>JUVENILE-HORMONE; CIRCADIAN CLOCK; NILAPARVATA-LUGENS; INSECT DEVELOPMENT; BROWN PLANTHOPPER; PROTHORACICOTROPIC HORMONE; SUPRACHIASMATIC NUCLEUS; GEOMAGNETIC-FIELD; WING DIMORPHISM; BOMBYX-MORI</t>
  </si>
  <si>
    <t>[Wan, Gui-Jun; Wang, Wen-Jing; Yang, Quan-Feng; Dai, Ming-Jiang; Zhang, Feng-Jiao; Chen, Fa-Jun] Nanjing Agr Univ, Dept Entomol, Nanjing, Jiangsu, Peoples R China; [Xu, Jing-Jing; Pan, Wei-Dong] Chinese Acad Sci, Inst Elect Engn, Beijing Key Lab Bioelectromaget, Beijing, Peoples R China; [Sword, Gregory A.] Texas A&amp;M Univ, Dept Entomol, College Stn, TX 77843 USA</t>
  </si>
  <si>
    <t>Chen, FJ (reprint author), Nanjing Agr Univ, Dept Entomol, Nanjing, Jiangsu, Peoples R China.</t>
  </si>
  <si>
    <t>panwd@mail.iee.ac.cn; fajunchen@njau.edu.cn</t>
  </si>
  <si>
    <t>National Basic Research Program of China "973" grant [2010CB126200]; National Nature Science Foundations of China [31470454, 31272051, 31170362, 31070755]; Fok Ying Tung Education Foundation [122033]; Qing Lan Project; Jiangsu Province [KYLX_0576]</t>
  </si>
  <si>
    <t>FJC was funded by the National Basic Research Program of China "973" grant no. 2010CB126200, the National Nature Science Foundations of China grants no. 31470454 and 31272051, the Fok Ying Tung Education Foundation grant no. 122033 and the Qing Lan Project. WDP was funded by the National Nature Science Foundations of China grant no. 31170362 and 31070755. GJW was funded by the Research Grant from the Innovation Project for Graduate Student of Jiangsu Province grant no. KYLX_0576. The funders had no role in study design, data collection and analysis, decision to publish, or preparation of the manuscript.</t>
  </si>
  <si>
    <t>e0132966</t>
  </si>
  <si>
    <t>10.1371/journal.pone.0132966</t>
  </si>
  <si>
    <t>CN1QN</t>
  </si>
  <si>
    <t>WOS:000358194900109</t>
  </si>
  <si>
    <t>Lin, J; Bao, ZK; Zhang, Q; Hu, WW; Yu, QH; Yang, Q</t>
  </si>
  <si>
    <t>Lin, Jian; Bao, Ze Kun; Zhang, Qiang; Hu, Wei Wei; Yu, Qing Hua; Yang, Qian</t>
  </si>
  <si>
    <t>Transcriptome analysis of the mammary gland from GH transgenic goats during involution</t>
  </si>
  <si>
    <t>Mammary gland development; Transcriptome analysis; GH transgenic goat; Biology of involution</t>
  </si>
  <si>
    <t>GROWTH-HORMONE; RNA-SEQ; MILK-PRODUCTION; DAIRY-COWS; EXPRESSION; GENES; RECEPTOR; PROTEIN; LACTATION; TRAITS</t>
  </si>
  <si>
    <t>[Yang, Qian] Nanjing Agr Univ, Minist Agr, Key Lab Anim Physiol &amp; Biochem, Nanjing, Jiangsu, Peoples R China; [Lin, Jian; Bao, Ze Kun; Zhang, Qiang; Hu, Wei Wei; Yu, Qing Hua] Nanjing Agr Univ, Coll Vet, Nanjing, Jiangsu, Peoples R China</t>
  </si>
  <si>
    <t>Yang, Q (reprint author), Nanjing Agr Univ, Weigang 1, Nanjing, Jiangsu, Peoples R China.</t>
  </si>
  <si>
    <t>National Animal Transgenic Breeding Grand Project of China [2014ZX08008-004]; Priority Academic Program Development of Jiangsu Higher Education Institutions (PAPD)</t>
  </si>
  <si>
    <t>This work was supported by the National Animal Transgenic Breeding Grand Project of China (No. 2014ZX08008-004) and a project funded by the Priority Academic Program Development of Jiangsu Higher Education Institutions (PAPD).</t>
  </si>
  <si>
    <t>10.1016/j.gene.2015.04.017</t>
  </si>
  <si>
    <t>CJ7WT</t>
  </si>
  <si>
    <t>WOS:000355711800010</t>
  </si>
  <si>
    <t>Li, WL; Mao, L; Zhou, B; Liu, X; Yang, LL; Zhang, WW; Jiang, JY</t>
  </si>
  <si>
    <t>Li, Wenliang; Mao, Li; Zhou, Bin; Liu, Xia; Yang, Leilei; Zhang, Wenwen; Jiang, Jieyuan</t>
  </si>
  <si>
    <t>The swine CD81 enhances E2-based DNA vaccination against classical swine fever</t>
  </si>
  <si>
    <t>CSFV; DNA vaccine; CD81; E2 glycoprotein; Adjuvant</t>
  </si>
  <si>
    <t>ANTIBODY-PRODUCTION; MARKER VACCINE; PIG CD81; VIRUS; RESPONSES; IMMUNIZATION; EXPRESSION; PROTECTION; CHALLENGE; PROTEINS</t>
  </si>
  <si>
    <t>[Li, Wenliang; Zhou, Bin; Liu, Xia; Yang, Leilei; Zhang, Wenwen; Jiang, Jieyuan] Jiangsu Acad Agr Sci, Inst Vet Med, Key Lab Vet Biol Engn &amp; Technol, Minist Agri,Natl Ctr Engn Res Vet Bioprod, Nanjing 210014, Jiangsu, Peoples R China; [Zhou, Bin] Nanjing Agr Univ, Coll Vet Med, Nanjing 210095, Jiangsu, Peoples R China</t>
  </si>
  <si>
    <t>Li, WL (reprint author), Jiangsu Acad Agr Sci, Inst Vet Med, Nanjing 210014, Jiangsu, Peoples R China.</t>
  </si>
  <si>
    <t>kfliwenliang@163.com; 1776556843@qq.com</t>
  </si>
  <si>
    <t>Special Fund for Independent innovation of Agricultural Science and Technology in Jiangsu province [CX(12)5049]; Jiangsu Provincial Natural Science Foundation of China [BK20130729]</t>
  </si>
  <si>
    <t>This work was supported by the Special Fund for Independent innovation of Agricultural Science and Technology in Jiangsu province (CX(12)5049) and Jiangsu Provincial Natural Science Foundation of China (BK20130729).</t>
  </si>
  <si>
    <t>10.1016/j.vaccine.2015.05.055</t>
  </si>
  <si>
    <t>CM7UO</t>
  </si>
  <si>
    <t>WOS:000357902200016</t>
  </si>
  <si>
    <t>Ouyang, W; Wang, YS; Du, XN; Liu, HJ; Zhang, HB</t>
  </si>
  <si>
    <t>Ouyang, Wei; Wang, Yong-shan; Du, Xi-ning; Liu, Hua-jie; Zhang, Hai-bin</t>
  </si>
  <si>
    <t>gga-miR-9*inhibits IFN production in antiviral innate immunity by targeting interferon regulatory factor 2 to promote IBDV replication</t>
  </si>
  <si>
    <t>Infectious bursal disease virus (IBDV); miRNA; gga-miR-9*; siRNA</t>
  </si>
  <si>
    <t>INFECTIOUS BURSAL DISEASE; RECOMBINANT VP2 VACCINE; VIRUS IBDV; VIRAL-INFECTIONS; CHICKENS; PROTECTION; PROTEIN; EXPRESSION; CELLS; HERPESVIRUS</t>
  </si>
  <si>
    <t>[Ouyang, Wei; Liu, Hua-jie; Zhang, Hai-bin] Nanjing Agr Univ, Coll Vet Med, Nanjing 210095, Jiangsu, Peoples R China; [Ouyang, Wei; Wang, Yong-shan; Du, Xi-ning; Liu, Hua-jie] Natl Ctr Engn Res Vet BioProd, Inst Vet Med, Jiangsu Acad Agr Sci, Key Lab Vet Biol Engn &amp; Technol,Minist Agr, Nanjing 210014, Jiangsu, Peoples R China; [Ouyang, Wei; Wang, Yong-shan] Jiangsu Coinnovat Ctr Prevent &amp; Control Important, Yangzhou 225009, Jiangsu, Peoples R China</t>
  </si>
  <si>
    <t>Wang, YS (reprint author), Nanjing Agr Univ, Coll Vet Med, Nanjing 210095, Jiangsu, Peoples R China.</t>
  </si>
  <si>
    <t>wangys63@163.com; haibinzh@njau.edu.cn</t>
  </si>
  <si>
    <t>National Natural Science Foundation of China [31272537, 31302070]; Jiangsu Provincial Natural Science Foundation of China [BK2012787, BK20141381]; Special Fund for Independent Innovation of Agricultural Science and Technology in Jiangsu Province [CX(13)5032]</t>
  </si>
  <si>
    <t>This study was supported by grants from the National Natural Science Foundation of China (Grant Nos. 31272537, 31302070), Jiangsu Provincial Natural Science Foundation of China (Grant Nos. BK2012787, BK20141381) and Special Fund for Independent Innovation of Agricultural Science and Technology in Jiangsu Province (Grant No. CX(13)5032).</t>
  </si>
  <si>
    <t>10.1016/j.vetmic.2015.04.023</t>
  </si>
  <si>
    <t>CL2BU</t>
  </si>
  <si>
    <t>WOS:000356749400005</t>
  </si>
  <si>
    <t>Yan, XY; Sablok, G; Feng, G; Ma, JX; Zhao, HW; Sun, XY</t>
  </si>
  <si>
    <t>Yan, Xiaoyan; Sablok, Gaurav; Feng, Gang; Ma, Jiaxin; Zhao, Hongwei; Sun, Xiaoyong</t>
  </si>
  <si>
    <t>nagnag: Identification and quantification of NAGNAG alternative splicing using RNA-Seq data</t>
  </si>
  <si>
    <t>FEBS LETTERS</t>
  </si>
  <si>
    <t>Alternative splicing; NAGNAG motif; Expression quantification; Differential splicing</t>
  </si>
  <si>
    <t>ARABIDOPSIS-THALIANA; GENOME-WIDE; PHYSCOMITRELLA-PATENS; LAND PLANTS; EVENTS; SPLICEOSOME; ACCEPTORS; SITES; SR</t>
  </si>
  <si>
    <t>[Yan, Xiaoyan] Shandong Univ Tradit Chinese Med, Affiliated Hosp, Jinan 250011, Shandong, Peoples R China; [Sablok, Gaurav] Univ Technol Sydney, Plant Funct Biol &amp; Climate Change Cluster C3, Broadway, NSW 2007, Australia; [Feng, Gang] Northwestern Univ, Prevent Med Hlth &amp; Biomed Informat, Chicago, IL 60611 USA; [Ma, Jiaxin; Zhao, Hongwei] Nanjing Agr Univ, Dept Plant Pathol, Nanjing 210095, Jiangsu, Peoples R China; [Sun, Xiaoyong] Shandong Agr Univ, Agr Big Data Res Ctr, Coll Informat Sci &amp; Engn, Tai An 271018, Shandong, Peoples R China</t>
  </si>
  <si>
    <t>Sun, XY (reprint author), Shandong Agr Univ, Agr Big Data Res Ctr, Coll Informat Sci &amp; Engn, Tai An 271018, Shandong, Peoples R China.</t>
  </si>
  <si>
    <t>johnsunx1@gmail.com</t>
  </si>
  <si>
    <t>Sablok, Gaurav/C-5940-2014</t>
  </si>
  <si>
    <t>Sablok, Gaurav/0000-0002-4157-9405</t>
  </si>
  <si>
    <t>0014-5793</t>
  </si>
  <si>
    <t>1873-3468</t>
  </si>
  <si>
    <t>FEBS LETT</t>
  </si>
  <si>
    <t>FEBS Lett.</t>
  </si>
  <si>
    <t>10.1016/j.febslet.2015.05.029</t>
  </si>
  <si>
    <t>CN0IB</t>
  </si>
  <si>
    <t>WOS:000358096200010</t>
  </si>
  <si>
    <t>Hao, S; Pan, SC; Hu, JF; Qian, G; Gan, F; Huang, KH</t>
  </si>
  <si>
    <t>Hao, Shu; Pan, Shengchi; Hu, Junfa; Qian, Gang; Gan, Fang; Huang, Kehe</t>
  </si>
  <si>
    <t>Aflatoxin B-1 Suppressed T-Cell Response to Anti-pig-CD3 Monoclonal Antibody Stimulation in Primary Porcine Splenocytes: A Role for the Extracellular Regulated Protein Kinase (ERK1/2) MAPK Signaling Pathway</t>
  </si>
  <si>
    <t>aflatoxin B-1; primary porcine splenocytes; anti-pig-CD3 mAb; RNA interference; ERK1/2</t>
  </si>
  <si>
    <t>OXIDATIVE STRESS; IMMUNE-RESPONSE; DEVELOPING-COUNTRIES; EXPRESSION; EXPOSURE; IL-2; PIG; PROLIFERATION; HEPATOCYTES; IMMUNOASSAY</t>
  </si>
  <si>
    <t>[Hao, Shu; Pan, Shengchi; Hu, Junfa; Qian, Gang; Gan, Fang; Huang, Kehe] Nanjing Agr Univ, Inst Nutr &amp; Metab Disorders Domest Anim &amp; Fowls, Nanjing 210095, Jiangsu, Peoples R China</t>
  </si>
  <si>
    <t>National Natural Science Foundation of China [31272627, 31472253]; Research Fund for Doctoral Program of Higher Education in China [20110097110014, 20120097130002]; Priority Academic Program Development of Jiangsu Higher Education Institutions (Jiangsu, China)</t>
  </si>
  <si>
    <t>This work was funded by the National Natural Science Foundation of China (31272627, 31472253), the Research Fund for Doctoral Program of Higher Education in China (20110097110014 and 20120097130002), and the Priority Academic Program Development of Jiangsu Higher Education Institutions (Jiangsu, China).</t>
  </si>
  <si>
    <t>10.1021/acs.jafc.5b00433</t>
  </si>
  <si>
    <t>CM8PG</t>
  </si>
  <si>
    <t>WOS:000357963500014</t>
  </si>
  <si>
    <t>Guo, J; Liu, ZQ; Sun, HL; Huang, YP; Albrecht, E; Zhao, RQ; Yang, XJ</t>
  </si>
  <si>
    <t>Guo, Jun; Liu, Zhiqing; Sun, Hailin; Huang, Yanping; Albrecht, Elke; Zhao, Ruqian; Yang, Xiaojing</t>
  </si>
  <si>
    <t>Lipopolysaccharide challenge significantly influences lipid metabolism and proteome of white adipose tissue in growing pigs</t>
  </si>
  <si>
    <t>LIPIDS IN HEALTH AND DISEASE</t>
  </si>
  <si>
    <t>Acute inflammation; Lipid metabolism; Proteome; White adipose tissue; Pig</t>
  </si>
  <si>
    <t>ACUTE-INFLAMMATION; SYSTEMIC INFLAMMATION; MOBILIZING FACTOR; CELL INJURY; ADIPONECTIN; LEPTIN; ADIPOCYTES; CYTOKINES; PATHWAYS; ALPHA</t>
  </si>
  <si>
    <t>[Guo, Jun; Liu, Zhiqing; Sun, Hailin; Huang, Yanping; Zhao, Ruqian; Yang, Xiaojing] Nanjing Agr Univ, Key Lab Anim Physiol &amp; Biochem, Nanjing 210095, Jiangsu, Peoples R China; [Albrecht, Elke] Leibniz Inst Farm Anim Biol FBN, Inst Muscle Biol &amp; Growth, Dummerstorf, Germany</t>
  </si>
  <si>
    <t>National Basic Research Program of China [2012CB124703]; Special Fund for Agro-scientific Research in the Public Interest [201003011]; Program for New Century Excellent Talents in University [NCET-12-0889]; Priority Academic Program Development of Jiangsu Higher Education Institutions</t>
  </si>
  <si>
    <t>This study was supported by the National Basic Research Program of China (2012CB124703), the Special Fund for Agro-scientific Research in the Public Interest (201003011), the Program for New Century Excellent Talents in University (NCET-12-0889) and the Priority Academic Program Development of Jiangsu Higher Education Institutions.</t>
  </si>
  <si>
    <t>1476-511X</t>
  </si>
  <si>
    <t>LIPIDS HEALTH DIS</t>
  </si>
  <si>
    <t>Lipids Health Dis.</t>
  </si>
  <si>
    <t>10.1186/s12944-015-0067-5</t>
  </si>
  <si>
    <t>CM1PA</t>
  </si>
  <si>
    <t>WOS:000357451600001</t>
  </si>
  <si>
    <t>Liu, XQ; Feng, HM; Huang, DM; Song, MQ; Fan, XR; Xu, GH</t>
  </si>
  <si>
    <t>Liu, Xiaoqin; Feng, Huimin; Huang, Daimin; Song, Miaoquan; Fan, Xiaorong; Xu, Guohua</t>
  </si>
  <si>
    <t>Two short sequences in OsNAR2.1 promoter are necessary for fully activating the nitrate induced gene expression in rice roots</t>
  </si>
  <si>
    <t>SPINACH NITRITE REDUCTASE; REGULATORY ELEMENTS; ARABIDOPSIS-THALIANA; TRANSCRIPTION FACTOR; HIGHER-PLANTS; PHOSPHATE TRANSPORTERS; RESPONSE ELEMENTS; GENOMIC ANALYSIS; MESSENGER-RNA; UPTAKE SYSTEM</t>
  </si>
  <si>
    <t>[Liu, Xiaoqin; Feng, Huimin; Huang, Daimin; Song, Miaoquan; Fan, Xiaorong; Xu, Guohua] Nanjing Agr Univ, State Key Lab Crop Genet &amp; Germplasm Enhancement, Nanjing 210095, Jiangsu, Peoples R China; [Liu, Xiaoqin; Feng, Huimin; Huang, Daimin; Song, Miaoquan; Fan, Xiaorong; Xu, Guohua] Nanjing Agr Univ, MOA Key Lab Plant Nutr &amp; Fertilizat Lower Middle, Nanjing 210095, Jiangsu, Peoples R China</t>
  </si>
  <si>
    <t>Xu, GH (reprint author), Nanjing Agr Univ, State Key Lab Crop Genet &amp; Germplasm Enhancement, Nanjing 210095, Jiangsu, Peoples R China.</t>
  </si>
  <si>
    <t>China 973 Program [2011CB100300]; National Natural Science Foundation [31071839, 31401938]; crop transgenic project [2011ZX08001-005]; 111 Project [12009]; PAPD in Jiangsu Province of China</t>
  </si>
  <si>
    <t>This work was supported by China 973 Program (2011CB100300), National Natural Science Foundation (No. 31071839 and No. 31401938), the crop transgenic project (2011ZX08001-005), the 111 Project (No. 12009), and PAPD in Jiangsu Province of China. We thank Shuichi Yanagisawa for providing vector of 35Smin-LUC and pCB302-35S-GUS.</t>
  </si>
  <si>
    <t>10.1038/srep11950</t>
  </si>
  <si>
    <t>CM1OO</t>
  </si>
  <si>
    <t>WOS:000357450400001</t>
  </si>
  <si>
    <t>Zhou, JL; Liu, JY; Pan, ZX; Du, X; Li, XY; Ma, BQ; Yao, W; Li, QF; Liu, HL</t>
  </si>
  <si>
    <t>Zhou, Jilong; Liu, Jiying; Pan, Zengxiang; Du, Xing; Li, Xinyu; Ma, Baiquan; Yao, Wang; Li, Qifa; Liu, Honglin</t>
  </si>
  <si>
    <t>The let-7g microRNA promotes follicular granulosa cell apoptosis by targeting transforming growth factor-beta type 1 receptor</t>
  </si>
  <si>
    <t>Pig; let-7g; Granulosa cell apoptosis; Follicular atresia; Transforming growth factor-beta type 1 receptor</t>
  </si>
  <si>
    <t>MESSENGER-RNA EXPRESSION; SMOOTH-MUSCLE-CELLS; SIGNALING PATHWAY; CAENORHABDITIS-ELEGANS; OX-LDL; MIRNA; PROLIFERATION; HSA-LET-7G; FIBROSIS; CANCER</t>
  </si>
  <si>
    <t>[Zhou, Jilong; Liu, Jiying; Pan, Zengxiang; Du, Xing; Li, Xinyu; Ma, Baiquan; Yao, Wang; Li, Qifa; Liu, Honglin] Nanjing Agr Univ, Coll Anim Sci &amp; Technol, Nanjing 210095, Jiangsu, Peoples R China</t>
  </si>
  <si>
    <t>liqifa@njau.edu.cn; liuhonglin@njau.edu.cn</t>
  </si>
  <si>
    <t>Fundamental Research Funds for the Central Universities [KYZ201152]; National Key Scientific Program grant [2014CB138502]; Jiangsu Agricultural Science and Technology Innovation Fund [SCX(12)2097]</t>
  </si>
  <si>
    <t>This work was supported by the grant from the Fundamental Research Funds for the Central Universities (No. KYZ201152), the National Key Scientific Program grant (No. 2014CB138502) and the Jiangsu Agricultural Science and Technology Innovation Fund (No. SCX(12)2097).</t>
  </si>
  <si>
    <t>10.1016/j.mce.2015.03.012</t>
  </si>
  <si>
    <t>CI8QH</t>
  </si>
  <si>
    <t>WOS:000355036300011</t>
  </si>
  <si>
    <t>Yang, XM; Lou, H; Sun, JT; Zhu, YM; Xue, XF; Hong, XY</t>
  </si>
  <si>
    <t>Yang, Xian-Ming; Lou, Heng; Sun, Jing-Tao; Zhu, Yi-Ming; Xue, Xiao-Feng; Hong, Xiao-Yue</t>
  </si>
  <si>
    <t>Temporal Genetic Dynamics of an Invasive Species, Frankliniella occidentalis (Pergande), in an Early Phase of Establishment</t>
  </si>
  <si>
    <t>WESTERN FLOWER THRIPS; THYSANOPTERA THRIPIDAE; PHENOTYPIC PLASTICITY; POPULATION-GENETICS; MICROSATELLITE LOCI; SOFTWARE; DIVERSITY; BIOLOGY; PEST; DIFFERENTIATION</t>
  </si>
  <si>
    <t>[Yang, Xian-Ming; Lou, Heng; Sun, Jing-Tao; Zhu, Yi-Ming; Xue, Xiao-Feng; Hong, Xiao-Yue] Nanjing Agr Univ, Dept Entomol, Nanjing 210095, Jiangsu, Peoples R China</t>
  </si>
  <si>
    <t>National Key Basic Research Program (973 Program) from the Ministry of Science and Technology of China [2009CB119200]; Special Fund for Agro-Scientific Research in the Public Interest of China from the Ministry of Agriculture of China [201103026, 200803025]</t>
  </si>
  <si>
    <t>We would like to thank Yan-Kai Zhang, Chao Yang, Da-Song Chen, Jin-Bo Li, Wen-Chao Zhu, Si-Xia Yang, Yunan Cui (Department of Entomology, Nanjing Agricultural University, NJAU) for collecting samples, Gao Hu, Xia Rong and Yong Zhang for data analysis and manuscript preparation and Bo Zhang (State Key Laboratory for Biology of Plant Diseases and Insect Pests, Institute of Plant Protection, Chinese Academy of Agricultural Sciences, Beijing, China) for valuable comments on the manuscript. This work was supported by grants from the National Key Basic Research Program (973 Program, No. 2009CB119200) from the Ministry of Science and Technology of China and the Special Fund for Agro-Scientific Research in the Public Interest of China (No. 201103026, 200803025) from the Ministry of Agriculture of China.</t>
  </si>
  <si>
    <t>10.1038/srep11877</t>
  </si>
  <si>
    <t>CL9SY</t>
  </si>
  <si>
    <t>WOS:000357319600002</t>
  </si>
  <si>
    <t>Xie, QY; Zhao, FL; Liu, HR; Shan, YK; Liu, F</t>
  </si>
  <si>
    <t>Xie, Qingyun; Zhao, Fulin; Liu, Hongrui; Shan, Yanke; Liu, Fei</t>
  </si>
  <si>
    <t>A label-free and self-assembled electrochemical biosensor for highly sensitive detection of cyclic diguanylate monophosphate (c-di-GMP) based on RNA riboswitch</t>
  </si>
  <si>
    <t>Cyclic diguanylate monophosphate (c-di-GMP); Riboswitch; Biosensor; Label-free; Self-assembled</t>
  </si>
  <si>
    <t>BIOFILM FORMATION; VIBRIO-CHOLERAE; LIGAND-BINDING; 2ND-MESSENGER; DNA; STRATEGY; COMPLEX; SERUM</t>
  </si>
  <si>
    <t>[Xie, Qingyun; Zhao, Fulin; Liu, Hongrui; Shan, Yanke; Liu, Fei] Nanjing Agr Univ, Coll Vet Med, Single Mol Nanometry Lab, Nanjing 210095, Jiangsu, Peoples R China</t>
  </si>
  <si>
    <t>Liu, F (reprint author), Nanjing Agr Univ, Coll Vet Med, Single Mol Nanometry Lab, Nanjing 210095, Jiangsu, Peoples R China.</t>
  </si>
  <si>
    <t>feiliu24@njau.edu.cn</t>
  </si>
  <si>
    <t>National Natural Science Foundation of China [31372399]; Natural Science Foundation of Jiangsu Province [BK20130699]; Priority Academic Program Development of Jiangsu Higher Education Institutions (PAPD)</t>
  </si>
  <si>
    <t>This work was supported by the National Natural Science Foundation of China (Grant No. 31372399), the Natural Science Foundation of Jiangsu Province (Grant No. BK20130699) and the Priority Academic Program Development of Jiangsu Higher Education Institutions (PAPD). For more information, please visit Single Molecule Nanometry Laboratory: www.feiliugroup.com.</t>
  </si>
  <si>
    <t>10.1016/j.aca.2015.04.061</t>
  </si>
  <si>
    <t>CK5BD</t>
  </si>
  <si>
    <t>WOS:000356236200002</t>
  </si>
  <si>
    <t>Li, Y; Cao, Y; Zhou, X; Wang, F; Shan, T; Li, Z; Xu, W; Li, C</t>
  </si>
  <si>
    <t>Li, Y.; Cao, Y.; Zhou, X.; Wang, F.; Shan, T.; Li, Z.; Xu, W.; Li, C.</t>
  </si>
  <si>
    <t>Effects of zinc sulfate pretreatment on heat tolerance of Bama miniature pig under high ambient temperature</t>
  </si>
  <si>
    <t>JOURNAL OF ANIMAL SCIENCE</t>
  </si>
  <si>
    <t>Bama miniature pig; cortisol; growth performance; heat tolerance; testosterone; zinc sulfate</t>
  </si>
  <si>
    <t>GROWING PIGS; SUPPLEMENTAL ZINC; WEANED PIGS; STRESS; TESTOSTERONE; PERFORMANCE; METABOLISM; CELLS; OXIDE; DEFICIENCY</t>
  </si>
  <si>
    <t>[Li, Y.; Cao, Y.; Zhou, X.; Wang, F.; Shan, T.; Li, Z.; Xu, W.; Li, C.] Nanjing Agr Univ, Coll Anim Sci &amp; Technol, Jiangsu Prov Key Lab Gastrointestinal Nutr &amp; Anim, Nanjing 210095, Jiangsu, Peoples R China</t>
  </si>
  <si>
    <t>Li, C (reprint author), Nanjing Agr Univ, Coll Anim Sci &amp; Technol, Jiangsu Prov Key Lab Gastrointestinal Nutr &amp; Anim, Nanjing 210095, Jiangsu, Peoples R China.</t>
  </si>
  <si>
    <t>chunmeili@njau.edu.cn</t>
  </si>
  <si>
    <t>National Natural Science Foundation of China [31272485, 31402116]</t>
  </si>
  <si>
    <t>Financial support came from the National Natural Science Foundation of China (no. 31272485 and no. 31402116) and Qing Lan Project.</t>
  </si>
  <si>
    <t>AMER SOC ANIMAL SCIENCE</t>
  </si>
  <si>
    <t>CHAMPAIGN</t>
  </si>
  <si>
    <t>PO BOX 7410, CHAMPAIGN, IL 61826-7410 USA</t>
  </si>
  <si>
    <t>0021-8812</t>
  </si>
  <si>
    <t>1525-3163</t>
  </si>
  <si>
    <t>J ANIM SCI</t>
  </si>
  <si>
    <t>J. Anim. Sci.</t>
  </si>
  <si>
    <t>JUL</t>
  </si>
  <si>
    <t>10.2527/jas.2015-8910</t>
  </si>
  <si>
    <t>CW7IB</t>
  </si>
  <si>
    <t>WOS:000365170500020</t>
  </si>
  <si>
    <t>Gu, ZQ; Hou, CC; Sun, HF; Yang, WP; Dong, J; Bai, J; Jiang, P</t>
  </si>
  <si>
    <t>Gu, Zhenqing; Hou, Chengcai; Sun, Haifeng; Yang, Wenping; Dong, Jing; Bai, Juan; Jiang, Ping</t>
  </si>
  <si>
    <t>Emergence of highly virulent pseudorabies virus in southern China</t>
  </si>
  <si>
    <t>CANADIAN JOURNAL OF VETERINARY RESEARCH-REVUE CANADIENNE DE RECHERCHE VETERINAIRE</t>
  </si>
  <si>
    <t>PORCINE CIRCOVIRUS TYPE-2; DOMESTIC PIGS; WILD BOAR; GENE; INFECTION; SEQUENCE; SWINE; PCR</t>
  </si>
  <si>
    <t>[Gu, Zhenqing; Hou, Chengcai; Sun, Haifeng; Yang, Wenping; Dong, Jing; Bai, Juan; Jiang, Ping] Nanjing Agr Univ, Key Lab Anim Dis Diag &amp; Immunol, Minist Agr, Coll Vet Med, Nanjing 210095, Jiangsu, Peoples R China; [Jiang, Ping] Jiangsu Coinnovat Ctr Prevent &amp; Control Important, Yangzhou, Jiangsu, Peoples R China</t>
  </si>
  <si>
    <t>Jiang, P (reprint author), Nanjing Agr Univ, Key Lab Anim Dis Diag &amp; Immunol, Minist Agr, Coll Vet Med, Nanjing 210095, Jiangsu, Peoples R China.</t>
  </si>
  <si>
    <t>baijuan@njau.edu.cn; jiangp@njau.edu.cn</t>
  </si>
  <si>
    <t>China Agricultural Research System Foundation [CARS-36]; Special Fund for Agro-scientific Research in the Public Interest [201203039]; Jiangsu province [BE2012368]</t>
  </si>
  <si>
    <t>This work was supported by the China Agricultural Research System Foundation (CARS-36), the Special Fund for Agro-scientific Research in the Public Interest (201203039), and a grant from Jiangsu province (BE2012368, PAPD).</t>
  </si>
  <si>
    <t>CANADIAN VET MED ASSOC</t>
  </si>
  <si>
    <t>339 BOOTH ST, OTTAWA, ONTARIO K1R 7K1, CANADA</t>
  </si>
  <si>
    <t>0830-9000</t>
  </si>
  <si>
    <t>CAN J VET RES</t>
  </si>
  <si>
    <t>Can. J. Vet. Res.-Rev. Can. Rech. Vet.</t>
  </si>
  <si>
    <t>CW4MG</t>
  </si>
  <si>
    <t>WOS:000364965000009</t>
  </si>
  <si>
    <t>Zhu, RY; Zhao, ZY; Yang, XL; Nie, DX; Xu, F; Wu, AB; Song, SQ</t>
  </si>
  <si>
    <t>Zhu Run-Yue; Zhao Zhi-Yong; Yang Xian-Li; Nie Dong-Xia; Xu Fei; Wu Ai-Bo; Song Su-Quan</t>
  </si>
  <si>
    <t>Determination of Mycotoxin Biomarkers in Eggs by Liquid Chromatography-Tandem Mass Spectrometry Coupled with Matrix Solid Phase Dispersion</t>
  </si>
  <si>
    <t>CHINESE JOURNAL OF ANALYTICAL CHEMISTRY</t>
  </si>
  <si>
    <t>Matrix solid phase dispersion; Liquid chromatography-tandem mass spectrometry; Egg; Mycotoxins</t>
  </si>
  <si>
    <t>GAS-CHROMATOGRAPHY; MSPD EXTRACTION; MS/MS METHOD; ZEARALENONE; RESIDUES; FOOD</t>
  </si>
  <si>
    <t>[Zhu Run-Yue; Xu Fei] Univ Shanghai Sci &amp; Technol, Sch Med Instrument &amp; Food Engnieering, Shanghai 200093, Peoples R China; [Zhu Run-Yue; Zhao Zhi-Yong; Song Su-Quan] Nanjing Agr Univ, Coll Vet Med, Nanjing 210095, Jiangsu, Peoples R China; [Yang Xian-Li; Nie Dong-Xia; Wu Ai-Bo; Song Su-Quan] Shanghai Acad Agr Sci, Inst Agrifood Stand &amp; Testing Technol, Shanghai 201403, Peoples R China</t>
  </si>
  <si>
    <t>Song, SQ (reprint author), Nanjing Agr Univ, Coll Vet Med, Nanjing 210095, Jiangsu, Peoples R China.</t>
  </si>
  <si>
    <t>suquan.song@njau.edu.cn</t>
  </si>
  <si>
    <t>0253-3820</t>
  </si>
  <si>
    <t>1872-2040</t>
  </si>
  <si>
    <t>CHINESE J ANAL CHEM</t>
  </si>
  <si>
    <t>Chin. J. Anal. Chem.</t>
  </si>
  <si>
    <t>CT4UY</t>
  </si>
  <si>
    <t>WOS:000362804000002</t>
  </si>
  <si>
    <t>Guo, YB; Cai, WR; Tu, K; Wang, SM; Zhu, XL</t>
  </si>
  <si>
    <t>Guo, Yubao; Cai, Weirong; Tu, Kang; Wang, Shunmin; Zhu, Xiuling</t>
  </si>
  <si>
    <t>Key Proteins Causing Changes in Pasting Properties of Rice During Aging</t>
  </si>
  <si>
    <t>STORED RICE; PHYSICOCHEMICAL PROPERTIES; COOKING PROPERTIES; STORAGE; STARCH; ORYZENIN; QUALITY; GRAINS; FLOUR</t>
  </si>
  <si>
    <t>[Guo, Yubao; Cai, Weirong; Wang, Shunmin; Zhu, Xiuling] Anhui Polytech Univ, Sch Biol &amp; Chem Engn, Wuhu 241000, Anhui, Peoples R China; [Guo, Yubao; Tu, Kang] Nanjing Agr Univ, Coll Food Sci &amp; Technol, Nanjing 210095, Jiangsu, Peoples R China</t>
  </si>
  <si>
    <t>Tu, K (reprint author), Nanjing Agr Univ, Coll Food Sci &amp; Technol, Nanjing 210095, Jiangsu, Peoples R China.</t>
  </si>
  <si>
    <t>National Natural Science Foundation of China [31171753]; Key Research Project of Natural Science Foundation of Anhui Provincial Universities [KJ2013A043]; Special Fund for Agro-scientific Research in the Public Interest [201303088]</t>
  </si>
  <si>
    <t>This work was financed by the National Natural Science Foundation of China (No. 31171753), the Key Research Project of Natural Science Foundation of Anhui Provincial Universities (No. KJ2013A043), and Special Fund for Agro-scientific Research in the Public Interest (No. 201303088). The authors acknowledge all of the support received.</t>
  </si>
  <si>
    <t>JUL-AUG</t>
  </si>
  <si>
    <t>10.1094/CCHEM-05-14-0104-R</t>
  </si>
  <si>
    <t>CQ7XG</t>
  </si>
  <si>
    <t>WOS:000360818900007</t>
  </si>
  <si>
    <t>Chen, L; Wang, L; Sheng, XF</t>
  </si>
  <si>
    <t>Chen, Ling; Wang, Lu; Sheng, Xia-Fang</t>
  </si>
  <si>
    <t>Paenibacillus qingshengii sp nov., isolated from a lead-zinc tailing</t>
  </si>
  <si>
    <t>GENUS PAENIBACILLUS; BACILLUS-GLUCANOLYTICUS; BACTERIAL SYSTEMATICS; RECLASSIFICATION; LAUTUS; CHINA; SOIL</t>
  </si>
  <si>
    <t>[Chen, Ling; Wang, Lu; Sheng, Xia-Fang] Nanjing Agr Univ, Coll Life Sci, Key Lab Agr Environm Microbiol, Minist Agr, Nanjing 210095, Jiangsu, Peoples R China</t>
  </si>
  <si>
    <t>Sheng, XF (reprint author), Nanjing Agr Univ, Coll Life Sci, Key Lab Agr Environm Microbiol, Minist Agr, Nanjing 210095, Jiangsu, Peoples R China.</t>
  </si>
  <si>
    <t>National Natural Science Foundation of China [41071173, 41473075]</t>
  </si>
  <si>
    <t>This work was supported by National Natural Science Foundation of China (project nos. 41071173 and 41473075).</t>
  </si>
  <si>
    <t>10.1099/ijs.0.000232</t>
  </si>
  <si>
    <t>CQ8QN</t>
  </si>
  <si>
    <t>WOS:000360873600022</t>
  </si>
  <si>
    <t>Brar, MS; Shi, M; Murtaugh, MP; Leung, FCC</t>
  </si>
  <si>
    <t>Brar, Manreetpal Singh; Shi, Mang; Murtaugh, Michael P.; Leung, Frederick Chi-Ching</t>
  </si>
  <si>
    <t>Evolutionary diversification of type 2 porcine reproductive and respiratory syndrome virus</t>
  </si>
  <si>
    <t>JOURNAL OF GENERAL VIROLOGY</t>
  </si>
  <si>
    <t>HETEROCLITE SUBGENOMIC RNAS; MYSTERY SWINE DISEASE; LIVE PRRS VACCINE; UNITED-STATES; GENETIC DIVERSITY; LELYSTAD VIRUS; MONOCLONAL-ANTIBODIES; EPIDEMIC ABORTION; CAUSATIVE AGENT; ECONOMIC-IMPACT</t>
  </si>
  <si>
    <t>[Brar, Manreetpal Singh; Leung, Frederick Chi-Ching] Univ Hong Kong, Sch Biol Sci, Hong Kong, Hong Kong, Peoples R China; [Shi, Mang] Univ Sydney, Sydney Emerging Infect &amp; Biosecur Inst, Sch Biol Sci, Sydney, NSW 2006, Australia; [Shi, Mang] Univ Sydney, Sydney Med Sch, Sydney, NSW 2006, Australia; [Murtaugh, Michael P.] Univ Minnesota, Dept Vet Biomed Sci, St Paul, MN 55108 USA; [Leung, Frederick Chi-Ching] Nanjing Agr Univ, Bioinformat Ctr, Nanjing, Jiangsu, Peoples R China</t>
  </si>
  <si>
    <t>Leung, FCC (reprint author), Univ Hong Kong, Sch Biol Sci, Hong Kong, Hong Kong, Peoples R China.</t>
  </si>
  <si>
    <t>fcleung@hkucc.hku.hk</t>
  </si>
  <si>
    <t>0022-1317</t>
  </si>
  <si>
    <t>1465-2099</t>
  </si>
  <si>
    <t>J GEN VIROL</t>
  </si>
  <si>
    <t>J. Gen. Virol.</t>
  </si>
  <si>
    <t>10.1099/vir.0.000104</t>
  </si>
  <si>
    <t>Biotechnology &amp; Applied Microbiology; Virology</t>
  </si>
  <si>
    <t>CQ8QB</t>
  </si>
  <si>
    <t>WOS:000360872400007</t>
  </si>
  <si>
    <t>Xu, CY; Liang, XY; Hou, YP; Zhou, MG</t>
  </si>
  <si>
    <t>Xu, Congying; Liang, Xiaoyu; Hou, Yiping; Zhou, Mingguo</t>
  </si>
  <si>
    <t>Effects of the Novel Fungicide Benzothiostrobin on Sclerotinia sclerotiorum in the Laboratory and on Sclerotinia Stem Rot in Rape Fields</t>
  </si>
  <si>
    <t>IN-VITRO; BIOCHEMICAL-CHARACTERIZATION; BASE-LINE; DISEASES; RESISTANCE; SENSITIVITY; MUTANTS; BIOLOGY; BLIGHT</t>
  </si>
  <si>
    <t>[Xu, Congying; Liang, Xiaoyu; Hou, Yiping; Zhou, Mingguo] Nanjing Agr Univ, Coll Plant Protect, Key Lab Pesticide, Nanjing 210095, Jiangsu, Peoples R China</t>
  </si>
  <si>
    <t>Commonweal Specialized Research Fund of China Agriculture [201303023]; Key Laboratory of Pesticide and Chemical Biology of Ministry of Education [201301A03]</t>
  </si>
  <si>
    <t>This study was supported by the Commonweal Specialized Research Fund of China Agriculture (201303023) and the open fund of Key Laboratory of Pesticide and Chemical Biology of Ministry of Education (201301A03).</t>
  </si>
  <si>
    <t>10.1094/PDIS-09-14-0983-RE</t>
  </si>
  <si>
    <t>CQ8NX</t>
  </si>
  <si>
    <t>WOS:000360866200010</t>
  </si>
  <si>
    <t>Ma, DH; Zhang, JB; Lu, YX; Wu, LS; Wang, QJ</t>
  </si>
  <si>
    <t>Ma, DongHao; Zhang, JiaBao; Lu, YunXuan; Wu, Laosheng; Wang, QuanJiu</t>
  </si>
  <si>
    <t>Derivation of the Relationships between Green-Ampt Model Parameters and Soil Hydraulic Properties</t>
  </si>
  <si>
    <t>SOIL SCIENCE SOCIETY OF AMERICA JOURNAL</t>
  </si>
  <si>
    <t>UNSATURATED FLOW EQUATION; ONE-DIMENSIONAL INFILTRATION; FLUX-CONCENTRATION RELATION; INITIAL WATER-CONTENT; RICHARDS EQUATION; PONDED CONDITIONS; UNIFORM SOILS; BROOKS-COREY; CONDUCTIVITY; MOVEMENT</t>
  </si>
  <si>
    <t>[Ma, DongHao; Zhang, JiaBao; Lu, YunXuan] Chinese Acad Sci, Inst Soil Sci, State Key Lab Soil &amp; Sustainable Agr, Nanjing, Jiangsu, Peoples R China; [Lu, YunXuan] Nanjing Agr Univ, Coll Resource &amp; Environm Sci, Nanjing, Jiangsu, Peoples R China; [Wu, Laosheng] Univ Calif Riverside, Dept Environm Sci, Riverside, CA 92521 USA; [Wang, QuanJiu] Xian Univ Technol, Water Resources Res Inst, Xian, Shannxi, Peoples R China</t>
  </si>
  <si>
    <t>Zhang, JB (reprint author), Chinese Acad Sci, Inst Soil Sci, State Key Lab Soil &amp; Sustainable Agr, Nanjing, Jiangsu, Peoples R China.</t>
  </si>
  <si>
    <t>jbzhang@issas.ac.cn</t>
  </si>
  <si>
    <t>National Nature Science Foundation of China [41271237]; National Basic Research Program of China [2011CB100506]; Science and Technology Service Network Initiative of the Chinese Academy of Sciences [KFJ-EW-STS-055]; National Key Technology Research and Development Program [2012BAD05B0203]</t>
  </si>
  <si>
    <t>This work was supported by the National Nature Science Foundation of China (No. 41271237), National Basic Research Program of China (No. 2011CB100506), the Science and Technology Service Network Initiative of the Chinese Academy of Sciences (No. KFJ-EW-STS-055) and National Key Technology Research and Development Program (No. 2012BAD05B0203).</t>
  </si>
  <si>
    <t>SOIL SCI SOC AMER</t>
  </si>
  <si>
    <t>MADISON</t>
  </si>
  <si>
    <t>677 SOUTH SEGOE ROAD, MADISON, WI 53711 USA</t>
  </si>
  <si>
    <t>0361-5995</t>
  </si>
  <si>
    <t>1435-0661</t>
  </si>
  <si>
    <t>SOIL SCI SOC AM J</t>
  </si>
  <si>
    <t>Soil Sci. Soc. Am. J.</t>
  </si>
  <si>
    <t>10.2136/sssaj2014.12.0501</t>
  </si>
  <si>
    <t>CR0XZ</t>
  </si>
  <si>
    <t>WOS:000361048300004</t>
  </si>
  <si>
    <t>Song, GC; Jiang, CL; Ge, XY; Chen, QZ; Tang, CM</t>
  </si>
  <si>
    <t>Song, Guicheng; Jiang, Chenliang; Ge, Xiaoyang; Chen, Quanzhan; Tang, Canming</t>
  </si>
  <si>
    <t>Pollen Thermotolerance of Upland Cotton Related to Anther Structure and HSP Expression</t>
  </si>
  <si>
    <t>AGRONOMY JOURNAL</t>
  </si>
  <si>
    <t>HIGH-TEMPERATURE STRESS; LYCOPERSICON-ESCULENTUM MILL.; PROGRAMMED CELL-DEATH; HEAT-STRESS; TUBE GROWTH; PHASEOLUS-VULGARIS; GOSSYPIUM-HIRSUTUM; MALE-STERILITY; MOTHER CELLS; FRUIT-SET</t>
  </si>
  <si>
    <t>[Song, Guicheng; Jiang, Chenliang; Ge, Xiaoyang; Tang, Canming] Nanjing Agr Univ, Coll Agr, State Key Lab Crop Genet &amp; Germplasm Enhancement, Nanjing 210095, Jiangsu, Peoples R China; [Chen, Quanzhan] Nanjing Xiaozhuang Univ, Coll Biochem &amp; Environm Engn, Nanjing 211171, Jiangsu, Peoples R China</t>
  </si>
  <si>
    <t>Chen, QZ (reprint author), Nanjing Xiaozhuang Univ, Coll Biochem &amp; Environm Engn, Nanjing 211171, Jiangsu, Peoples R China.</t>
  </si>
  <si>
    <t>qzchen65@hotmail.com; tangcm@njau.edu.cn</t>
  </si>
  <si>
    <t>Open Research Fund of the State Key Laboratory of Crop Genetics and Germplasm Enhancement, Nanjing Agricultural University [ZW2013]</t>
  </si>
  <si>
    <t>The project was supported by the Open Research Fund of the State Key Laboratory of Crop Genetics and Germplasm Enhancement (No. ZW2013), Nanjing Agricultural University. We gratefully thank Dr. Delong Hu for helpful experiments.</t>
  </si>
  <si>
    <t>AMER SOC AGRONOMY</t>
  </si>
  <si>
    <t>677 S SEGOE RD, MADISON, WI 53711 USA</t>
  </si>
  <si>
    <t>0002-1962</t>
  </si>
  <si>
    <t>1435-0645</t>
  </si>
  <si>
    <t>AGRON J</t>
  </si>
  <si>
    <t>Agron. J.</t>
  </si>
  <si>
    <t>10.2134/agronj14.0458</t>
  </si>
  <si>
    <t>CQ2UB</t>
  </si>
  <si>
    <t>WOS:000360456000007</t>
  </si>
  <si>
    <t>Wei, B; Guo, S; Li, J; Li, S; Wang, J; Wang, J; Qian, C; Sun, J</t>
  </si>
  <si>
    <t>Wei, B.; Guo, S.; Li, J.; Li, S.; Wang, J.; Wang, J.; Qian, C.; Sun, J.</t>
  </si>
  <si>
    <t>DESIGN AND EXPERIMENTAL EVALUATION OF GREENHOUSES WITH REMOVABLE BACK WALLS</t>
  </si>
  <si>
    <t>APPLIED ENGINEERING IN AGRICULTURE</t>
  </si>
  <si>
    <t>Greenhouse design; Removable back wall; Thermal insulation properties; Ventilation</t>
  </si>
  <si>
    <t>CHINESE SOLAR GREENHOUSES; THERMAL PERFORMANCE; SIMULATION</t>
  </si>
  <si>
    <t>[Wei, B.; Guo, S.; Li, S.; Wang, J.; Wang, J.; Sun, J.] Nanjing Agr Univ, Coll Hort, Jiangsu Prov Engn Lab Modern Facil Agr Technol &amp;, Nanjing 210095, Jiangsu, Peoples R China; [Wei, B.; Guo, S.; Li, S.; Wang, J.; Wang, J.; Sun, J.] Nanjing Agr Univ Suqian, Acad Protect Hort, Suqian, Peoples R China; [Li, J.] Nanjing Agr Univ, Coll Engn, Nanjing 210095, Jiangsu, Peoples R China; [Qian, C.] Nanjing Agr Univ Changshu, Inst New Rural Dev, Changshu, Peoples R China</t>
  </si>
  <si>
    <t>Natural Science Foundation of Jiangsu Province [BK20130692]; China Agriculture Research System [CARS-25-C-03]; Agricultural Three-New Projects of Jiangsu Province [SXGC [2014]256, SXGC [2013]099]</t>
  </si>
  <si>
    <t>This work was supported by the earmarked Youth fund of Natural Science Foundation of Jiangsu Province (BK20130692), China Agriculture Research System (No. CARS-25-C-03) and Agricultural Three-New Projects of Jiangsu Province (Nos. SXGC [2014]256 and SXGC [2013]099).</t>
  </si>
  <si>
    <t>AMER SOC AGRICULTURAL &amp; BIOLOGICAL ENGINEERS</t>
  </si>
  <si>
    <t>ST JOSEPH</t>
  </si>
  <si>
    <t>2950 NILES RD, ST JOSEPH, MI 49085-9659 USA</t>
  </si>
  <si>
    <t>0883-8542</t>
  </si>
  <si>
    <t>1943-7838</t>
  </si>
  <si>
    <t>APPL ENG AGRIC</t>
  </si>
  <si>
    <t>Appl. Eng. Agric.</t>
  </si>
  <si>
    <t>Agricultural Engineering</t>
  </si>
  <si>
    <t>CQ2IC</t>
  </si>
  <si>
    <t>WOS:000360422300013</t>
  </si>
  <si>
    <t>Liu, XM; Wang, SP; You, YL; Meng, MH; Zheng, ZJ; Dong, M; Lin, J; Zhao, QW; Zhang, CH; Yuan, XX; Hu, T; Liu, LQ; Huang, YY; Zhang, L; Wang, DH; Zhan, JC; Lee, HJ; Speakman, JR; Jin, WZ</t>
  </si>
  <si>
    <t>Liu, Xiaomeng; Wang, Siping; You, Yilin; Meng, Minghui; Zheng, Zongji; Dong, Meng; Lin, Jun; Zhao, Qianwei; Zhang, Chuanhai; Yuan, Xiaoxue; Hu, Tao; Liu, Lieqin; Huang, Yuanyuan; Zhang, Lei; Wang, Dehua; Zhan, Jicheng; Lee, Hyuek Jong; Speakman, John R.; Jin, Wanzhu</t>
  </si>
  <si>
    <t>Brown Adipose Tissue Transplantation Reverses Obesity in Ob/Ob Mice</t>
  </si>
  <si>
    <t>ENDOCRINOLOGY</t>
  </si>
  <si>
    <t>INSULIN SENSITIVITY; ENERGY-METABOLISM; FAT; DISEASE</t>
  </si>
  <si>
    <t>[Liu, Xiaomeng; Meng, Minghui; Dong, Meng; Lin, Jun; Zhao, Qianwei; Yuan, Xiaoxue; Hu, Tao; Liu, Lieqin; Huang, Yuanyuan; Zhang, Lei; Lee, Hyuek Jong; Jin, Wanzhu] Chinese Acad Sci, Inst Zool, Key Lab Anim Ecol &amp; Conservat Biol, Beijing 100101, Peoples R China; [Wang, Dehua] Chinese Acad Sci, Inst Zool, State Key Lab Integrated Management Pest Insects, Beijing 100101, Peoples R China; [Speakman, John R.] Chinese Acad Sci, State Key Lab Mol Dev Biol, Inst Genet &amp; Dev Biol, Beijing 100101, Peoples R China; [Liu, Xiaomeng; Dong, Meng; Lin, Jun; Zhao, Qianwei; Yuan, Xiaoxue; Hu, Tao] Univ Chinese Acad Sci, Beijing 100049, Peoples R China; [Liu, Xiaomeng] Zhoukou Normal Univ, Coll Life Sci, Zhoukou 466001, Henan, Peoples R China; [Wang, Siping] China Agr Univ, Chinese PLA Gen Hosp, Dept Special Serv, Beijing 100083, Peoples R China; [You, Yilin; Zhan, Jicheng] China Agr Univ, Coll Food Sci &amp; Nutr Engn, Beijing 100083, Peoples R China; [Zheng, Zongji] Southern Med Univ, Nanfang Hosp, Dept Endocrinol &amp; Metab, Guangzhou 53001, Guangdong, Peoples R China; [Zhang, Chuanhai] Nanjing Agr Univ, Coll Anim Sci &amp; Technol, Nanjing 210095, Jiangsu, Peoples R China; [Speakman, John R.] Univ Aberdeen, Inst Biol &amp; Environm Sci, Aberdeen AB24 2TZ, Scotland</t>
  </si>
  <si>
    <t>Jin, WZ (reprint author), Chinese Acad Sci, Inst Zool, Key Lab Anim Ecol &amp; Conservat Biol, 1 Beichen West Rd, Beijing 100101, Peoples R China.</t>
  </si>
  <si>
    <t>jinw@ioz.ac.cn</t>
  </si>
  <si>
    <t>John, Speakman/A-9494-2008</t>
  </si>
  <si>
    <t>John, Speakman/0000-0002-2457-1823</t>
  </si>
  <si>
    <t>Strategic Priority Research Program [XDB13030000]; Chinese Academy of Sciences [KJZD-EW-L01-03]; Ministry of Science and Technology of China [2012CBA01301, 2012CB944701]; National Natural Science Foundation of China [81370951, 31171131]</t>
  </si>
  <si>
    <t>This work was supported by the Strategic Priority Research Program (XDB13030000), the Key Research Program (KJZD-EW-L01-03) of the Chinese Academy of Sciences, a grant from the Ministry of Science and Technology of China (2012CBA01301, 2012CB944701), and the National Natural Science Foundation of China (81370951, 31171131) to W.J.</t>
  </si>
  <si>
    <t>ENDOCRINE SOC</t>
  </si>
  <si>
    <t>2055 L ST NW, SUITE 600, WASHINGTON, DC 20036 USA</t>
  </si>
  <si>
    <t>0013-7227</t>
  </si>
  <si>
    <t>1945-7170</t>
  </si>
  <si>
    <t>Endocrinology</t>
  </si>
  <si>
    <t>10.1210/en.2014-1598</t>
  </si>
  <si>
    <t>Endocrinology &amp; Metabolism</t>
  </si>
  <si>
    <t>CP9SA</t>
  </si>
  <si>
    <t>WOS:000360233600012</t>
  </si>
  <si>
    <t>Shao, WY; Ren, WC; Zhang, Y; Hou, YP; Duan, YB; Wang, JX; Zhou, MG; Chen, CJ</t>
  </si>
  <si>
    <t>Shao, Wenyong; Ren, Weichao; Zhang, Yu; Hou, Yiping; Duan, Yabing; Wang, Jianxin; Zhou, Mingguo; Chen, Changjun</t>
  </si>
  <si>
    <t>Baseline sensitivity of natural populations and characterization of resistant strains of Botrytis cinerea to fluazinam</t>
  </si>
  <si>
    <t>Fluazinam; Botrytis cinerea; Baseline sensitivity; Resistance</t>
  </si>
  <si>
    <t>VEGETABLE CROPS; PHENYLPYRROLE FUNGICIDES; SCLEROTINIA-SCLEROTIORUM; MULTIPLE RESISTANCE; LABORATORY MUTANTS; NEUROSPORA-CRASSA; IN-VITRO; DISEASE; FUNGITOXICITY; PYRIMETHANIL</t>
  </si>
  <si>
    <t>[Shao, Wenyong; Ren, Weichao; Zhang, Yu; Hou, Yiping; Duan, Yabing; Wang, Jianxin; Zhou, Mingguo; Chen, Changjun] Nanjing Agr Univ, Coll Plant Protect, Key Lab Pesticide, Nanjing 210095, Jiangsu, Peoples R China</t>
  </si>
  <si>
    <t>Chen, CJ (reprint author), Nanjing Agr Univ, Coll Plant Protect, Key Lab Pesticide, Nanjing 210095, Jiangsu, Peoples R China.</t>
  </si>
  <si>
    <t>National Natural Science Foundation of China [31171880, 31201543]; Special Fund for Agro-Scientific Research in the Public Interest [201303023, 201303025]</t>
  </si>
  <si>
    <t>This research was supported by a grant from the National Natural Science Foundation of China (31171880 and 31201543) and the Special Fund for Agro-Scientific Research in the Public Interest (201303023 and 201303025).</t>
  </si>
  <si>
    <t>10.1007/s13313-015-0358-3</t>
  </si>
  <si>
    <t>CO6FE</t>
  </si>
  <si>
    <t>WOS:000359251800002</t>
  </si>
  <si>
    <t>Lu, C; Zhang, H; Wang, Y; Zheng, X</t>
  </si>
  <si>
    <t>Lu, C.; Zhang, H.; Wang, Y.; Zheng, X.</t>
  </si>
  <si>
    <t>Rapid diagnosis of Fusarium root rot in soybean caused by Fusarium equiseti or Fusarium graminearum using loop-mediated isothermal amplification (LAMP) assays</t>
  </si>
  <si>
    <t>Rapid diagnosis; Fusarium root rot; Soybean; Fusarium equiseti; Fusarium graminearum; LAMP</t>
  </si>
  <si>
    <t>SUDDEN-DEATH SYNDROME; F-SP NIVEUM; VISUAL DETECTION; OXYSPORUM; SOIL; PCR; COLONIZATION; PATHOGENS; SEQUENCE; PRIMERS</t>
  </si>
  <si>
    <t>[Lu, C.; Zhang, H.; Wang, Y.; Zheng, X.] Nanjing Agr Univ, Coll Plant Protect, Dept Plant Pathol, Nanjing 210095, Jiangsu, Peoples R China; [Lu, C.; Zhang, H.; Wang, Y.; Zheng, X.] Minist Educ, Key Lab Integrated Management Crop Dis &amp; Pests, Nanjing 210095, Jiangsu, Peoples R China</t>
  </si>
  <si>
    <t>Zheng, X (reprint author), Nanjing Agr Univ, Coll Plant Protect, Dept Plant Pathol, Nanjing 210095, Jiangsu, Peoples R China.</t>
  </si>
  <si>
    <t>National High-Tech R&amp;D Program (863 Program) [2012AA101501]; China Agriculture Research System [CARS-004-PS14]; Chinese National Science Foundation Committee [31225022]; Genetically Modified Organisms Breeding Major Projects of China [2014ZX08011-003];  [201303018]</t>
  </si>
  <si>
    <t>This research was supported by the National High-Tech R&amp;D Program (863 Program) (2012AA101501), China Agriculture Research System (CARS-004-PS14), Chinese National Science Foundation Committee (project 31225022), public sector research funding (201303018), and Genetically Modified Organisms Breeding Major Projects of China (grant no. 2014ZX08011-003).</t>
  </si>
  <si>
    <t>10.1007/s13313-015-0361-8</t>
  </si>
  <si>
    <t>WOS:000359251800009</t>
  </si>
  <si>
    <t>Yang, NN; Huang, SZ; Ma, QY; Dai, HF; Guo, ZK; Yu, ZF; Zhao, YX</t>
  </si>
  <si>
    <t>Yang, Ning-Ning; Huang, Sheng-Zhuo; Ma, Qing-Yun; Dai, Hao-Fu; Guo, Zhi-Kai; Yu, Zhi-Fang; Zhao, You-Xing</t>
  </si>
  <si>
    <t>A New Pyrrole Alkaloid from Leccinum Extremiorientale</t>
  </si>
  <si>
    <t>Leccinum extremiorientale; pyrrole alkaloids; 2-[2-formyl-5-(methoxymethyl)-1H-pyrrol-1-yl]acetic acid</t>
  </si>
  <si>
    <t>[Yang, Ning-Ning; Huang, Sheng-Zhuo; Ma, Qing-Yun; Dai, Hao-Fu; Guo, Zhi-Kai; Zhao, You-Xing] Chinese Acad Trop Agr Sci, Inst Trop Biosci &amp; Biotechnol, Minist Agr, Key Lab Biol &amp; Genet Resources Trop Crops, Haikou 571101, Peoples R China; [Yang, Ning-Ning; Yu, Zhi-Fang] Nanjing Agr Univ, Coll Food Sci &amp; Technol, Nanjing 210095, Jiangsu, Peoples R China</t>
  </si>
  <si>
    <t>Yang, NN (reprint author), Chinese Acad Trop Agr Sci, Inst Trop Biosci &amp; Biotechnol, Minist Agr, Key Lab Biol &amp; Genet Resources Trop Crops, Haikou 571101, Peoples R China.</t>
  </si>
  <si>
    <t>yuzhifang@njau.edu.cn; zhaoyx1011@163.com</t>
  </si>
  <si>
    <t>Special Fund for Agro-Scientific Research in the Public Interest [201303117]; National Support Science and Technology Subject [2013BAI11B04]; Major Technology Project of Hainan [ZDZX2013008-4, ZDZX2013023-1]</t>
  </si>
  <si>
    <t>This work was supported by the Special Fund for Agro-Scientific Research in the Public Interest (201303117), National Support Science and Technology Subject (2013BAI11B04), and Major Technology Project of Hainan (ZDZX2013008-4, ZDZX2013023-1).</t>
  </si>
  <si>
    <t>10.1007/s10600-015-1394-5</t>
  </si>
  <si>
    <t>CO8PC</t>
  </si>
  <si>
    <t>WOS:000359431500028</t>
  </si>
  <si>
    <t>Duan, X; Dai, XX; Wang, T; Liu, HL; Sun, SC</t>
  </si>
  <si>
    <t>Duan, Xing; Dai, Xiao-Xin; Wang, Teng; Liu, Hong-Lin; Sun, Shao-Chen</t>
  </si>
  <si>
    <t>Melamine negatively affects oocyte architecture, oocyte development and fertility in mice</t>
  </si>
  <si>
    <t>HUMAN REPRODUCTION</t>
  </si>
  <si>
    <t>melamine; oocyte quality; cytoskeleton; mitochondria; epigenetic modifications</t>
  </si>
  <si>
    <t>CYANURIC ACID; HISTONE MODIFICATIONS; MAMMALIAN DEVELOPMENT; DNA METHYLATION; APOPTOSIS; AUTOPHAGY; TOXICITY; EMBRYO; RATS; MECHANISMS</t>
  </si>
  <si>
    <t>[Duan, Xing; Dai, Xiao-Xin; Wang, Teng; Liu, Hong-Lin; Sun, Shao-Chen] Nanjing Agr Univ, Coll Anim Sci &amp; Technol, Nanjing, Jiangsu, Peoples R China</t>
  </si>
  <si>
    <t>National Basic Research Program of China [2014CB138503]; Natural Science Foundation of Jiangsu Province [BK20140030]</t>
  </si>
  <si>
    <t>This study was supported by the National Basic Research Program of China (2014CB138503) and the Natural Science Foundation of Jiangsu Province (BK20140030).</t>
  </si>
  <si>
    <t>0268-1161</t>
  </si>
  <si>
    <t>1460-2350</t>
  </si>
  <si>
    <t>HUM REPROD</t>
  </si>
  <si>
    <t>Hum. Reprod.</t>
  </si>
  <si>
    <t>10.1093/humrep/dev091</t>
  </si>
  <si>
    <t>Obstetrics &amp; Gynecology; Reproductive Biology</t>
  </si>
  <si>
    <t>CP2XS</t>
  </si>
  <si>
    <t>WOS:000359741800016</t>
  </si>
  <si>
    <t>Xu, Q; Guo, SR; Li, H; Du, NS; Shu, S; Sun, J</t>
  </si>
  <si>
    <t>Xu, Qing; Guo, Shi-Rong; Li, He; Du, Nan-Shan; Shu, Sheng; Sun, Jin</t>
  </si>
  <si>
    <t>Physiological Aspects of Compatibility and Incompatibility in Grafted Cucumber Seedlings</t>
  </si>
  <si>
    <t>graft compatibility; antioxidant enzymes; phenylpropanoid metabolism; chlorophyll fluorescence; necrotic layer</t>
  </si>
  <si>
    <t>UNION FORMATION; CHLOROPHYLL FLUORESCENCE; CUCURBITA ROOTSTOCKS; BIOCHEMICAL-CHANGES; PEROXIDASE-ACTIVITY; PLANT-GROWTH; WATER-STRESS; SCION; MELON; COMBINATIONS</t>
  </si>
  <si>
    <t>[Xu, Qing; Guo, Shi-Rong; Li, He; Du, Nan-Shan; Shu, Sheng; Sun, Jin] Nanjing Agr Univ, Coll Hort, Key Lab Southern Vegetables Genet Improvement, Minist Agr, Nanjing 210095, Jiangsu, Peoples R China; [Xu, Qing; Guo, Shi-Rong; Li, He; Du, Nan-Shan; Shu, Sheng] Nanjing Agr Univ, Inst Facil Hort, Suqian 223800, Jiangsu, Peoples R China</t>
  </si>
  <si>
    <t>Sun, J (reprint author), Nanjing Agr Univ, Coll Hort, Key Lab Southern Vegetables Genet Improvement, Minist Agr, Nanjing 210095, Jiangsu, Peoples R China.</t>
  </si>
  <si>
    <t>jinsun@njau.edu.cn</t>
  </si>
  <si>
    <t>National Natural Science Foundation [31401919, 31471869, 31272209]; National Plan for Science &amp;"Twelfth Five-Year" Technology Support [2013BAD20B05]; China Earmarked Fund for Modem Agro-industry Technology Research System [CARS-25-C-03]; Priority Academic Program Development of Jiangsu Higher Education Institutions (PAPD)</t>
  </si>
  <si>
    <t>This work was financially supported by the National Natural Science Foundation (No.31401919, No.31471869 and No.31272209), National Plan for Science &amp;"Twelfth Five-Year" Technology Support (2013BAD20B05), the China Earmarked Fund for Modem Agro-industry Technology Research System (CARS-25-C-03), and the Priority Academic Program Development of Jiangsu Higher Education Institutions (PAPD).</t>
  </si>
  <si>
    <t>CO8CP</t>
  </si>
  <si>
    <t>WOS:000359392900001</t>
  </si>
  <si>
    <t>Ngure, JW; Cheng, CY; Yang, SG; Lou, QF; Li, J; Qian, CT; Chen, J; Chen, JF</t>
  </si>
  <si>
    <t>Ngure, Joyce W.; Cheng, Chunyan; Yang, Shugiong; Lou, Qunfeng; Li, Ji; Qian, Chuntao; Chen, Jie; Chen, Jinfeng</t>
  </si>
  <si>
    <t>Cultivar and Seasonal Effects on Seed Oil Content and Fatty acid Composition of Cucumber As a Potential Industrial Crop</t>
  </si>
  <si>
    <t>Cucumis sativus; linoleic; palmitic; oleic; stearic; linolenic; spring; autumn</t>
  </si>
  <si>
    <t>TEMPERATURE REGULATION; OLEATE DESATURASE; OLIVE OIL; SUNFLOWER; OMEGA-3-FATTY-ACIDS; CUCURBITACEAE; EXTRACTS; REMEDIES; HEALTH; GROWTH</t>
  </si>
  <si>
    <t>[Ngure, Joyce W.; Cheng, Chunyan; Yang, Shugiong; Lou, Qunfeng; Li, Ji; Qian, Chuntao; Chen, Jie; Chen, Jinfeng] Nanjing Agr Univ, Coll Hort, State Key Lab Crop Genet &amp; Germplasm Enhancement, Nanjing 210095, Jiangsu, Peoples R China</t>
  </si>
  <si>
    <t>WOS:000359392900009</t>
  </si>
  <si>
    <t>Zhu, Y; Liu, WJ; Sheng, Y; Zhang, J; Chiu, TY; Yan, JW; Jiang, MY; Tan, MP; Zhang, A</t>
  </si>
  <si>
    <t>Zhu, Yuan; Liu, Weijuan; Sheng, Yu; Zhang, Juan; Chiu, Tsanyu; Yan, Jingwei; Jiang, Mingyi; Tan, Mingpu; Zhang, Aying</t>
  </si>
  <si>
    <t>ABA Affects Brassinosteroid-Induced Antioxidant Defense via ZmMAP65-1a in Maize Plants</t>
  </si>
  <si>
    <t>ABA; Antioxidant defense; Brassinosteroid; Water deficit; ZmMAP65-1a; ZmMAPK5</t>
  </si>
  <si>
    <t>MICROTUBULE-ASSOCIATED PROTEINS; ABSCISIC-ACID; NADPH OXIDASE; CORTICAL MICROTUBULES; SALT STRESS; ARABIDOPSIS-THALIANA; BRASSICA-NAPUS; WATER-STRESS; CELL-GROWTH; CALCIUM</t>
  </si>
  <si>
    <t>[Zhu, Yuan; Liu, Weijuan; Sheng, Yu; Zhang, Juan; Yan, Jingwei; Jiang, Mingyi; Tan, Mingpu; Zhang, Aying] Nanjing Agr Univ, Coll Life Sci, Nanjing 210095, Jiangsu, Peoples R China; [Jiang, Mingyi] Nanjing Agr Univ, Natl Key Lab Crop Genet &amp; Germplasm Enhancement, Nanjing 210095, Jiangsu, Peoples R China; [Chiu, Tsanyu] Univ Calif Berkeley, Lawrence Berkeley Natl Lab, Joint BioEnergy Inst, Berkeley, CA 94720 USA; [Chiu, Tsanyu] Univ Calif Berkeley, Lawrence Berkeley Natl Lab, Phys Biosci Div, Berkeley, CA 94720 USA</t>
  </si>
  <si>
    <t>Zhang, A (reprint author), Nanjing Agr Univ, Coll Life Sci, Nanjing 210095, Jiangsu, Peoples R China.</t>
  </si>
  <si>
    <t>ayzhang@njau.edu</t>
  </si>
  <si>
    <t>National Natural Science Foundation of China [31371547, 31071344, 31271631]; Program for New Century Excellent Talents in University [NCET-10-0498]; Fundamental Research Funds for the Central Universities [KYZ201157, KYZ200905, KYT201001]; National Basic Research Program of China [2012CB114300]; Priority Academic Program Development of Jiangsu Higher Education Institutions</t>
  </si>
  <si>
    <t>This work was supported by the National Natural Science Foundation of China [31371547, 31071344 to A.Z. and 31271631 to M.J]; the Program for New Century Excellent Talents in University [NCET-10-0498 to A.Z.]; the Fundamental Research Funds for the Central Universities [KYZ201157 to A.Z., and KYZ200905 and KYT201001 to M.J.]; the National Basic Research Program of China [grant No. 2012CB114300 to M.J.]; the Project Funded by the Priority Academic Program Development of Jiangsu Higher Education Institutions.</t>
  </si>
  <si>
    <t>10.1093/pcp/pcv061</t>
  </si>
  <si>
    <t>CP1PY</t>
  </si>
  <si>
    <t>WOS:000359648900018</t>
  </si>
  <si>
    <t>Wang, R; Jing, W; Xiao, LY; Jin, YK; Shen, L; Zhang, WH</t>
  </si>
  <si>
    <t>Wang, Rong; Jing, Wen; Xiao, Longyun; Jin, Yakang; Shen, Like; Zhang, Wenhua</t>
  </si>
  <si>
    <t>The Rice High-Affinity Potassium Transporter1;1 Is Involved in Salt Tolerance and Regulated by an MYB-Type Transcription Factor</t>
  </si>
  <si>
    <t>NA+ TRANSPORT; HKT TRANSPORTERS; SODIUM TRANSPORTER; SALINITY TOLERANCE; FUNCTIONAL-ANALYSIS; DNA METHYLATION; GENE-EXPRESSION; HIGHER-PLANTS; K+ TRANSPORT; DURUM-WHEAT</t>
  </si>
  <si>
    <t>[Wang, Rong; Jing, Wen; Xiao, Longyun; Jin, Yakang; Shen, Like; Zhang, Wenhua] Nanjing Agr Univ, Coll Life Sci, State Key Lab Crop Genet &amp; Germplasm Enhancement, Nanjing 210095, Jiangsu, Peoples R China</t>
  </si>
  <si>
    <t>Zhang, WH (reprint author), Nanjing Agr Univ, Coll Life Sci, State Key Lab Crop Genet &amp; Germplasm Enhancement, Nanjing 210095, Jiangsu, Peoples R China.</t>
  </si>
  <si>
    <t>whzhang@njau.edu.cn</t>
  </si>
  <si>
    <t>Ministry of Science and Technology in China [2012CB114200]; National Natural Science Foundation of China [31171461, 91117003, 31301294]; Fundamental Research Funds for the Central Universities [KYTZ201402]; Priority Academic Program Development of Jiangsu Higher Education Institutions</t>
  </si>
  <si>
    <t>This work was supported by the Ministry of Science and Technology in China (grant no. 2012CB114200 to W.Z.), the National Natural Science Foundation of China (grant nos. 31171461 and 91117003 to W.Z. and grant no. 31301294 to W.J.), Fundamental Research Funds for the Central Universities (grant no. KYTZ201402 to W.Z.), and a project funded by the Priority Academic Program Development of Jiangsu Higher Education Institutions (to W.Z.).</t>
  </si>
  <si>
    <t>10.1104/pp.15.00298</t>
  </si>
  <si>
    <t>CO6ZP</t>
  </si>
  <si>
    <t>WOS:000359307600027</t>
  </si>
  <si>
    <t>Hou, XJ; Zhang, L; Han, LS; Ge, J; Ma, RJ; Zhang, XS; Moley, K; Schedl, T; Wang, Q</t>
  </si>
  <si>
    <t>Hou, Xiaojing; Zhang, Liang; Han, Longsen; Ge, Juan; Ma, Rujun; Zhang, Xuesen; Moley, Kelle; Schedl, Tim; Wang, Qiang</t>
  </si>
  <si>
    <t>Differing roles of pyruvate dehydrogenase kinases during mouse oocyte maturation</t>
  </si>
  <si>
    <t>Pyruvate dehydrogenase kinase; Oocyte; Meiosis; Metabolism; Spindle</t>
  </si>
  <si>
    <t>PHOSPHORYLATION SITES; MEIOTIC MATURATION; METABOLIC SWITCH; GENE-EXPRESSION; STEM-CELLS; IN-VITRO; COMPLEX; GLUCOSE; MECHANISMS; QUALITY</t>
  </si>
  <si>
    <t>[Hou, Xiaojing; Zhang, Liang; Han, Longsen; Ge, Juan; Ma, Rujun; Zhang, Xuesen; Wang, Qiang] Nanjing Med Univ, State Key Lab Reprod Med, Nanjing 210029, Jiangsu, Peoples R China; [Zhang, Liang; Ma, Rujun] Nanjing Agr Univ, Coll Anim Sci &amp; Technol, Nanjing 210095, Jiangsu, Peoples R China; [Moley, Kelle] Washington Univ, Sch Med, Dept Obstet &amp; Gynecol, St Louis, MO 63110 USA; [Schedl, Tim] Washington Univ, Sch Med, Dept Genet, St Louis, MO 63110 USA</t>
  </si>
  <si>
    <t>National Key Scientific Research Projects [2014CB943200]; National Natural Science Foundation of China [31271541, 31301181]; American Diabetes Association [76274]; National Institutes of Health [R01 GM100756]</t>
  </si>
  <si>
    <t>This work was supported by National Key Scientific Research Projects [grant number 2014CB943200]; and National Natural Science Foundation of China [grant number 31271541 and 31301181]. K.M. was supported by the American Diabetes Association [grant number 76274]. T.S. was supported by the National Institutes of Health [grant number R01 GM100756]. Deposited in PMC for release after 12 months.</t>
  </si>
  <si>
    <t>10.1242/jcs.167049</t>
  </si>
  <si>
    <t>CO1VR</t>
  </si>
  <si>
    <t>WOS:000358944500010</t>
  </si>
  <si>
    <t>Luo, ZH; Li, L; Wei, CL; Li, HX; Chen, D</t>
  </si>
  <si>
    <t>Luo, Zhaohui; Li, Lu; Wei, Chuanlin; Li, Huixin; Chen, Dan</t>
  </si>
  <si>
    <t>Role of active oxidative species onTiO(2) photocatalysis of tetracycline and optimization of photocatalytic degradation conditions</t>
  </si>
  <si>
    <t>JOURNAL OF ENVIRONMENTAL BIOLOGY</t>
  </si>
  <si>
    <t>Active oxidative species; Photocatalytic degradation; Response surface methodology; Tetracycline; UV/TiO2 process</t>
  </si>
  <si>
    <t>AQUEOUS-SOLUTION; TIO2; PHOTODEGRADATION; IRRADIATION; SUSPENSION; OXYGEN</t>
  </si>
  <si>
    <t>[Luo, Zhaohui; Li, Lu; Wei, Chuanlin; Li, Huixin] Nanjing Agr Univ, Coll Resources &amp; Environm Sci, Nanjing 210095, Jiangsu, Peoples R China; [Chen, Dan] Hohai Univ, Coll Water Conservancy &amp; Hydropower Engn, Key Lab Efficient Irrigat Drainage &amp; Agr Soil Wat, Minist Educ, Nanjing 210098, Jiangsu, Peoples R China</t>
  </si>
  <si>
    <t>Luo, ZH (reprint author), Nanjing Agr Univ, Coll Resources &amp; Environm Sci, Nanjing 210095, Jiangsu, Peoples R China.</t>
  </si>
  <si>
    <t>lzhui@njau.edu.cn</t>
  </si>
  <si>
    <t>National Natural Science Foundation of China [51109108]; Natural Science Foundation of Jiangsu province [Bk2011654]; Priority Academic Program Development of Jiangsu Higher Education Institutions (PAPD); Science Foundation for Young Scholars of Nanjing Agricultural University [KJ2010005]; Technology Foundation for Selected Overseas Chinese Scholar; Scientific Research Foundation for the Returned Overseas Chinese Scholars, State Education Ministry</t>
  </si>
  <si>
    <t>This research is supported by the National Natural Science Foundation of China (Grant No. 51109108), the Natural Science Foundation of Jiangsu province (Grant No. Bk2011654), the Priority Academic Program Development of Jiangsu Higher Education Institutions (PAPD), the Science Foundation for Young Scholars of Nanjing Agricultural University (Grant No. KJ2010005), the Technology Foundation for Selected Overseas Chinese Scholar and the Project Sponsored by the Scientific Research Foundation for the Returned Overseas Chinese Scholars, State Education Ministry. Cordial thanks are extended to the R &amp; D Division scientists and anonymous referees for their valuable comments, which greatly improved the quality of this article.</t>
  </si>
  <si>
    <t>TRIVENI ENTERPRISES</t>
  </si>
  <si>
    <t>LUCKNOW</t>
  </si>
  <si>
    <t>C/O KIRAN DALELA, 1/206 VIKAS NAGAR, KURSI RD, LUCKNOW 226 022, INDIA</t>
  </si>
  <si>
    <t>0254-8704</t>
  </si>
  <si>
    <t>J ENVIRON BIOL</t>
  </si>
  <si>
    <t>J.Environ.Biol.</t>
  </si>
  <si>
    <t>CN9GC</t>
  </si>
  <si>
    <t>WOS:000358754200018</t>
  </si>
  <si>
    <t>Ma, ZC; Song, TQ; Zhu, L; Ye, WW; Wang, Y; Shao, YY; Dong, SM; Zhang, ZG; Dou, DL; Zheng, XB; Tyler, BM; Wang, YC</t>
  </si>
  <si>
    <t>Ma, Zhenchuan; Song, Tianqiao; Zhu, Lin; Ye, Wenwu; Wang, Yang; Shao, Yuanyuan; Dong, Suomeng; Zhang, Zhengguang; Dou, Daolong; Zheng, Xiaobo; Tyler, Brett M.; Wang, Yuanchao</t>
  </si>
  <si>
    <t>A Phytophthora sojae Glycoside Hydrolase 12 Protein Is a Major Virulence Factor during Soybean Infection and Is Recognized as a PAMP</t>
  </si>
  <si>
    <t>PLANT-PATHOGEN INTERACTIONS; DISEASE-RESISTANCE GENE; WALL DEGRADING ENZYMES; CELL-WALL; INNATE IMMUNITY; MOLECULAR-PATTERNS; NEP1-LIKE PROTEINS; TRICHODERMA-REESEI; DEFENSE RESPONSES; RECEPTOR</t>
  </si>
  <si>
    <t>[Ma, Zhenchuan; Song, Tianqiao; Zhu, Lin; Ye, Wenwu; Wang, Yang; Shao, Yuanyuan; Dong, Suomeng; Zhang, Zhengguang; Dou, Daolong; Zheng, Xiaobo; Wang, Yuanchao] Nanjing Agr Univ, Dept Plant Pathol, Nanjing 210095, Jiangsu, Peoples R China; [Zhang, Zhengguang; Dou, Daolong; Zheng, Xiaobo; Wang, Yuanchao] Minist Educ, Key Lab Integrated Management Crop Dis &amp; Pests, Nanjing 210095, Jiangsu, Peoples R China; [Tyler, Brett M.] Oregon State Univ, Dept Bot &amp; Plant Pathol, Ctr Genome Res &amp; Biocomp, Corvallis, OR 97331 USA</t>
  </si>
  <si>
    <t>China National Funds for Distinguished Young Scientists [31225022]; Key Program of National Natural Science Foundation of China [31430073]; Special Fund for Agroscientific Research in the Public Interest [201303018]; China Agriculture Research System [CARS-004-PS14]; 111 International Cooperation grant from the Chinese government [B07030]; National Research Initiative of the USDA National Institute of Food and Agriculture [2011-68004-30104, 2010-65110-20764]</t>
  </si>
  <si>
    <t>We thank Francine Govers (Wageningen University) and Wenbo Ma (University of California, Riverside) for helpful suggestions. This work was supported in part by grants to Y.W. from China National Funds for Distinguished Young Scientists (31225022), Key Program of National Natural Science Foundation of China (31430073), Special Fund for Agroscientific Research in the Public Interest (201303018), and the China Agriculture Research System (CARS-004-PS14), by a 111 International Cooperation grant (B07030) to Nanjing Agricultural University from the Chinese government, and by grants to B.M.T. from the National Research Initiative of the USDA National Institute of Food and Agriculture (Grants 2011-68004-30104 and 2010-65110-20764).</t>
  </si>
  <si>
    <t>10.1105/tpc.15.00390</t>
  </si>
  <si>
    <t>CO7RI</t>
  </si>
  <si>
    <t>WOS:000359358600021</t>
  </si>
  <si>
    <t>Wu, QJ; Wang, QY; Wang, T; Zhou, YM</t>
  </si>
  <si>
    <t>Wu, Qiu Jue; Wang, Qin Yu; Wang, Tian; Zhou, Yan Min</t>
  </si>
  <si>
    <t>EFFECTS OF CLINOPTILOLITE (ZEOLITE) ON ATTENUATION OF LIPOPOLYSACCHARIDE-INDUCED STRESS, GROWTH AND IMMUNE RESPONSE IN BROILER CHICKENS</t>
  </si>
  <si>
    <t>ANNALS OF ANIMAL SCIENCE</t>
  </si>
  <si>
    <t>zeolite (clinoptilolite); broiler; growth performance; gut health</t>
  </si>
  <si>
    <t>OXIDATIVE STRESS; LAYING HENS; PERFORMANCE; AFLATOXIN; TOXICITY; EFFICACY; REDUCE; RATS; ALUMINOSILICATE; DEOXYNIVALENOL</t>
  </si>
  <si>
    <t>[Wu, Qiu Jue; Wang, Qin Yu] Henan Univ Sci &amp; Technol, Coll Anim Sci &amp; Technol, Luoyang 471003, Henan, Peoples R China; [Wang, Tian; Zhou, Yan Min] Nanjing Agr Univ, Coll Anim Sci &amp; Technol, Nanjing 210095, Jiangsu, Peoples R China</t>
  </si>
  <si>
    <t>Wu, QJ (reprint author), Henan Univ Sci &amp; Technol, Coll Anim Sci &amp; Technol, Luoyang 471003, Henan, Peoples R China.</t>
  </si>
  <si>
    <t>wuqiujue@163.com</t>
  </si>
  <si>
    <t>Henan University of Science and Technology [09001656]</t>
  </si>
  <si>
    <t>This research was supported by a project funded by the Henan University of Science and Technology (09001656).</t>
  </si>
  <si>
    <t>DE GRUYTER OPEN LTD</t>
  </si>
  <si>
    <t>BOGUMILA ZUGA 32A ST, 01-811 WARSAW, POLAND</t>
  </si>
  <si>
    <t>2300-8733</t>
  </si>
  <si>
    <t>ANN ANIM SCI</t>
  </si>
  <si>
    <t>Ann. Anim. Sci.</t>
  </si>
  <si>
    <t>10.1515/aoas-2015-0010</t>
  </si>
  <si>
    <t>CN8GY</t>
  </si>
  <si>
    <t>WOS:000358679300010</t>
  </si>
  <si>
    <t>Xiao, Y; Zhao, H; Yang, W; Qing, H; Zhou, CF; Tang, JB; An, SQ</t>
  </si>
  <si>
    <t>Xiao, Yan; Zhao, Hui; Yang, Wen; Qing, Hua; Zhou, Changfang; Tang, Junbing; An, Shuqing</t>
  </si>
  <si>
    <t>Variations in Growth, Clonal and Sexual Reproduction of Spartina alterniflora Responding to Changes in Clonal Integration and Sand Burial</t>
  </si>
  <si>
    <t>Clonal integration; Ramets; Reproductive strategy; Rhizomes; Sand accretion</t>
  </si>
  <si>
    <t>AQUATIC PLANT; PHYSIOLOGICAL INTEGRATION; RESOURCE-ALLOCATION; GLECHOMA-HEDERACEA; CAKILE-EDENTULA; COASTAL DUNES; BIOMASS; CHINA; L.; TRANSLOCATION</t>
  </si>
  <si>
    <t>[Xiao, Yan] Nanjing Agr Univ, Coll Agrograssland Sci, Nanjing, Jiangsu, Peoples R China; [Xiao, Yan; Zhao, Hui; Yang, Wen; Qing, Hua; Zhou, Changfang; Tang, Junbing; An, Shuqing] Nanjing Univ, Sch Life Sci, Nanjing 210093, Jiangsu, Peoples R China; [Xiao, Yan; Zhao, Hui; Yang, Wen; Qing, Hua; Zhou, Changfang; Tang, Junbing; An, Shuqing] Nanjing Univ, Inst Wetland Ecol, Nanjing 210093, Jiangsu, Peoples R China; [Xiao, Yan; Zhao, Hui; Yang, Wen; Qing, Hua; Zhou, Changfang; Tang, Junbing; An, Shuqing] Nanjing Univ, Ecol Res Inst Changshu NJUecoRICH, Changshu, Jiangsu, Peoples R China; [Xiao, Yan] Nanjing Inst ofEnvironmental Sci, Minist Environm Protect China, Nanjing, Jiangsu, Peoples R China</t>
  </si>
  <si>
    <t>An, SQ (reprint author), Nanjing Univ, Sch Life Sci, Nanjing 210093, Jiangsu, Peoples R China.</t>
  </si>
  <si>
    <t>National Basic Research Program of China [2013CB430405]; National Natural Science Foundation of China [31200304, 30400054, 30970458]</t>
  </si>
  <si>
    <t>The research was financially supported by National Basic Research Program of China (no. 2013CB430405) and National Natural Science Foundation of China (no. 31200304, 30400054 and 30970458).</t>
  </si>
  <si>
    <t>10.1002/clen.201300868</t>
  </si>
  <si>
    <t>CN5YG</t>
  </si>
  <si>
    <t>WOS:000358509300020</t>
  </si>
  <si>
    <t>Zhao, YL; Xi, M; Zhang, XC; Lin, ZM; Ding, CQ; Tang, S; Liu, ZH; Wang, SH; Ding, YF</t>
  </si>
  <si>
    <t>Zhao, Yanling; Xi, Min; Zhang, Xincheng; Lin, Zhaomiao; Ding, Chengqiang; Tang, She; Liu, Zhenghui; Wang, Shaohua; Ding, Yanfeng</t>
  </si>
  <si>
    <t>Nitrogen effect on amino acid composition in leaf and grain of japonica rice during grain filling stage</t>
  </si>
  <si>
    <t>JOURNAL OF CEREAL SCIENCE</t>
  </si>
  <si>
    <t>Amino acids; Leaf; Grain; Nitrogen</t>
  </si>
  <si>
    <t>FIELD CROPS; PROTEIN; ACCUMULATION; QUALITY; CARBON; PLANTS</t>
  </si>
  <si>
    <t>[Zhao, Yanling; Xi, Min; Zhang, Xincheng; Lin, Zhaomiao; Ding, Chengqiang; Tang, She; Liu, Zhenghui; Wang, Shaohua; Ding, Yanfeng] Nanjing Agr Univ, Coll Agron, Nanjing 210095, Jiangsu, Peoples R China; [Liu, Zhenghui; Ding, Yanfeng] Jiangsu Collaborat Innovat Ctr Modern Crop Prod, Nanjing 210095, Jiangsu, Peoples R China</t>
  </si>
  <si>
    <t>Liu, ZH (reprint author), Nanjing Agr Univ, Coll Agron, Nanjing 210095, Jiangsu, Peoples R China.</t>
  </si>
  <si>
    <t>liuzh@njau.edu.cn; dingyf@njau.edu.cn</t>
  </si>
  <si>
    <t>National Natural Science Foundation of China [31171485, 31470086]; National High Technology Research and Development Program of China [2014AA10A605]; National Science and Technology Supporting Program of China [2012BAD04B08, 2013BAD07B09]</t>
  </si>
  <si>
    <t>This work was supported in part by grants from the National Natural Science Foundation of China (31171485 and 31470086), the National High Technology Research and Development Program of China (2014AA10A605), and the National Science and Technology Supporting Program of China (2012BAD04B08 and 2013BAD07B09).</t>
  </si>
  <si>
    <t>0733-5210</t>
  </si>
  <si>
    <t>1095-9963</t>
  </si>
  <si>
    <t>J CEREAL SCI</t>
  </si>
  <si>
    <t>J. Cereal Sci.</t>
  </si>
  <si>
    <t>10.1016/j.jcs.2015.03.011</t>
  </si>
  <si>
    <t>CN7RD</t>
  </si>
  <si>
    <t>WOS:000358630800005</t>
  </si>
  <si>
    <t>Chen, Y; Moore, KL; Miller, AJ; McGrath, SP; Ma, JF; Zhao, FJ</t>
  </si>
  <si>
    <t>Chen, Yi; Moore, Katie L.; Miller, Anthony J.; McGrath, Steve P.; Ma, Jian Feng; Zhao, Fang-Jie</t>
  </si>
  <si>
    <t>The role of nodes in arsenic storage and distribution in rice</t>
  </si>
  <si>
    <t>Arsenic; dimethylarsinic acid; Lsi2; node; rice; synchrotron mu X-ray fluorescence</t>
  </si>
  <si>
    <t>SUBCELLULAR-DISTRIBUTION; GEOGRAPHICAL VARIATION; SILICON TRANSPORTER; PADDY SOILS; ACCUMULATION; GRAIN; ARABIDOPSIS; SHOOTS; BARLEY; PLANTS</t>
  </si>
  <si>
    <t>[Chen, Yi; McGrath, Steve P.] Rothamsted Res, Dept Sustainable Soils &amp; Grassland Syst, Harpenden AL5 2JQ, Herts, England; [Moore, Katie L.] Univ Manchester, Sch Mat, Manchester M13 9PL, Lancs, England; [Miller, Anthony J.] John Innes Ctr, Dept Metab Biol, Norwich NR4 7UH, Norfolk, England; [Ma, Jian Feng] Okayama Univ, Inst Plant Sci &amp; Resources, Kurashiki, Okayama 7100046, Japan; [Zhao, Fang-Jie] Nanjing Agr Univ, Coll Resources &amp; Environm Sci, State Key Lab Crop Genet &amp; Germplasm Enhancement, Nanjing 210095, Jiangsu, Peoples R China</t>
  </si>
  <si>
    <t>fangjie.zhao@njau.edu.cn</t>
  </si>
  <si>
    <t>McGrath, Steve/B-5127-2008; Miller, Anthony/B-5139-2008; Zhao, Fang-Jie/A-8339-2008</t>
  </si>
  <si>
    <t>McGrath, Steve/0000-0003-0952-8947; Miller, Anthony/0000-0003-0572-7607; Zhao, Fang-Jie/0000-0002-0164-169X</t>
  </si>
  <si>
    <t>Biotechnology and Biological Sciences Research Council (BBSRC) [BB/H006303/1, BB/JJ004561/1]; National Natural Science Foundation of China [31372123]; Ministry of Education, Culture, Sports, Science and Technology of Japan [22119002, 24248014]; John Innes Foundation; Diamond Light Source [SP9505]</t>
  </si>
  <si>
    <t>The project was funded by Biotechnology and Biological Sciences Research Council (BBSRC) grant BB/H006303/1, the National Natural Science Foundation of China (Grant 31372123), and by a Grant-in-Aid for Scientific Research on Innovative Areas from the Ministry of Education, Culture, Sports, Science and Technology of Japan (No. 22119002 and 24248014 to JFM). AJM is supported by grant funding BB/JJ004561/1 from the BBSRC and the John Innes Foundation. We thank the Diamond Light Source for the provision of synchrotron beam time under award SP9505.</t>
  </si>
  <si>
    <t>10.1093/jxb/erv164</t>
  </si>
  <si>
    <t>CN6GV</t>
  </si>
  <si>
    <t>WOS:000358533400005</t>
  </si>
  <si>
    <t>Miller, M; Song, QX; Shi, XL; Juenger, TE; Chen, ZJ</t>
  </si>
  <si>
    <t>Miller, Marisa; Song, Qingxin; Shi, Xiaoli; Juenger, Thomas E.; Chen, Z. Jeffrey</t>
  </si>
  <si>
    <t>Natural variation in timing of stress-responsive gene expression predicts heterosis in intraspecific hybrids of Arabidopsis</t>
  </si>
  <si>
    <t>ALTERED CIRCADIAN-RHYTHMS; FREEZING TOLERANCE; DNA METHYLATION; FITNESS COSTS; GROWTH VIGOR; THALIANA; CLOCK; RESISTANCE; C24; DROUGHT</t>
  </si>
  <si>
    <t>[Miller, Marisa; Song, Qingxin; Shi, Xiaoli; Juenger, Thomas E.; Chen, Z. Jeffrey] Univ Texas Austin, Inst Cellular &amp; Mol Biol, Ctr Computat Biol &amp; Bioinformat, Dept Mol Biosci, Austin, TX 78712 USA; [Miller, Marisa; Song, Qingxin; Shi, Xiaoli; Juenger, Thomas E.; Chen, Z. Jeffrey] Univ Texas Austin, Inst Cellular &amp; Mol Biol, Ctr Computat Biol &amp; Bioinformat, Dept Integrat Biol, Austin, TX 78712 USA; [Chen, Z. Jeffrey] Nanjing Agr Univ, State Key Lab Crop Genet &amp; Germplasm Enhancement, Nanjing 210095, Jiangsu, Peoples R China</t>
  </si>
  <si>
    <t>Chen, ZJ (reprint author), Univ Texas Austin, Inst Cellular &amp; Mol Biol, Ctr Computat Biol &amp; Bioinformat, Dept Mol Biosci, Austin, TX 78712 USA.</t>
  </si>
  <si>
    <t>National Science Foundation [ISO1238048, ISO1025947]</t>
  </si>
  <si>
    <t>We thank Dr Enamul Huq and Dr Sibum Sung for their input to improve the manuscript, Dr Detlef Weigel for providing the acd6-1 mutant seeds and Dr Xing-Wang Deng for sharing the methylation data. This work was supported by grants (ISO1238048 and ISO1025947) from the National Science Foundation (Z.J.C.).</t>
  </si>
  <si>
    <t>10.1038/ncomms8453</t>
  </si>
  <si>
    <t>CO0OI</t>
  </si>
  <si>
    <t>WOS:000358851000001</t>
  </si>
  <si>
    <t>Jiu, ST; Zhu, XD; Wang, J; Zhang, C; Mu, Q; Wang, C; Fang, JG</t>
  </si>
  <si>
    <t>Jiu, Songtao; Zhu, Xudong; Wang, Jian; Zhang, Cheng; Mu, Qian; Wang, Chen; Fang, Jinggui</t>
  </si>
  <si>
    <t>Genome-Wide Mapping and Analysis of Grapevine MicroRNAs and Their Potential Target Genes</t>
  </si>
  <si>
    <t>PLANT GENOME</t>
  </si>
  <si>
    <t>[Jiu, Songtao; Zhu, Xudong; Wang, Jian; Zhang, Cheng; Mu, Qian; Wang, Chen; Fang, Jinggui] Nanjing Agr Univ, Coll Hort, Nanjing, Jiangsu, Peoples R China</t>
  </si>
  <si>
    <t>Fang, JG (reprint author), Nanjing Agr Univ, Coll Hort, Nanjing, Jiangsu, Peoples R China.</t>
  </si>
  <si>
    <t>Natural Science Foundation of China (NSFC) [31301759]; Priority Academic Program Development of Jiangsu Higher Education Institutions (PAPD); Chinese Postdoctoral Science Foundation [2013M531373]; Postdoctoral Science Foundation of Jiangsu Province [1301116C]; Nanjing Agricultural University Youth Science and Technology Innovation Fund [KJ2013013]; Special Fund for Independent Innovation of Agricultural Science and Technology in Jiangsu province [SCX(11)2044]</t>
  </si>
  <si>
    <t>This work was supported by a project funded by the Natural Science Foundation of China (NSFC) (No. 31301759), the Priority Academic Program Development of Jiangsu Higher Education Institutions (PAPD), Chinese Postdoctoral Science Foundation (2013M531373), Postdoctoral Science Foundation of Jiangsu Province(1301116C), the Nanjing Agricultural University Youth Science and Technology Innovation Fund (KJ2013013), and the Special Fund for Independent Innovation of Agricultural Science and Technology in Jiangsu province (SCX(11)2044).</t>
  </si>
  <si>
    <t>CROP SCIENCE SOC AMER</t>
  </si>
  <si>
    <t>677 S SEGOE ROAD, MADISON, WI 53711 USA</t>
  </si>
  <si>
    <t>1940-3372</t>
  </si>
  <si>
    <t>PLANT GENOME-US</t>
  </si>
  <si>
    <t>Plant Genome</t>
  </si>
  <si>
    <t>10.3835/plantgenome2014.12.0091</t>
  </si>
  <si>
    <t>Plant Sciences; Genetics &amp; Heredity</t>
  </si>
  <si>
    <t>CN5BJ</t>
  </si>
  <si>
    <t>WOS:000358444200026</t>
  </si>
  <si>
    <t>Leng, XP; Fang, JX; Pervaiz, T; Li, Y; Wang, XM; Liu, D; Zhu, XD; Fang, JG</t>
  </si>
  <si>
    <t>Leng, Xiangpeng; Fang, Jinxiang; Pervaiz, Tariq; Li, Yu; Wang, Xiaomin; Liu, Dan; Zhu, Xudong; Fang, Jinggui</t>
  </si>
  <si>
    <t>Characterization of Expression Patterns of Grapevine MicroRNA Family Members using MicroRNA Rapid Amplification of Complementary DNA Ends</t>
  </si>
  <si>
    <t>COMPUTATIONAL IDENTIFICATION; PRECISE SEQUENCES; MICROARRAY ANALYSIS; DYNAMIC REGULATION; PLANT MICRORNAS; GENE-EXPRESSION; WIDE ANALYSIS; ORYZA-SATIVA; TARGET GENES; SMALL RNAS</t>
  </si>
  <si>
    <t>[Leng, Xiangpeng; Pervaiz, Tariq; Li, Yu; Liu, Dan; Zhu, Xudong; Fang, Jinggui] Nanjing Agr Univ, Coll Hort, Nanjing 210095, Jiangsu, Peoples R China; [Fang, Jinxiang] Chinese Med Hosp Linyi City, Linyi 276003, Peoples R China; [Wang, Xiaomin] Jiangsu Prov &amp; Chinese Acad Sci, Inst Bot, Nanjing 210014, Jiangsu, Peoples R China</t>
  </si>
  <si>
    <t>Natural Science Foundation of China (NSFC) [31401846]; Important National Science &amp; Technology Specific Projects [2012FY110100-3]; Jiangsu Province Postgraduate Cultivation Innovation Project [CXZZ 12_0284]</t>
  </si>
  <si>
    <t>This work was supported by grants from the Natural Science Foundation of China (NSFC) (No. 31401846), Important National Science &amp; Technology Specific Projects (No. 2012FY110100-3), and Jiangsu Province Postgraduate Cultivation Innovation Project (No. CXZZ 12_0284).</t>
  </si>
  <si>
    <t>10.3835/plantgenome2014.10.0069</t>
  </si>
  <si>
    <t>WOS:000358444200014</t>
  </si>
  <si>
    <t>Leng, XP; Han, J; Wang, XM; Zhao, MZ; Sun, X; Wang, C; Fang, JG</t>
  </si>
  <si>
    <t>Leng, Xiangpeng; Han, Jian; Wang, Xiaomin; Zhao, Mizhen; Sun, Xin; Wang, Chen; Fang, Jinggui</t>
  </si>
  <si>
    <t>Characterization of a Calmodulin-binding Transcription Factor from Strawberry (Fragaria x ananassa)</t>
  </si>
  <si>
    <t>REGULATED GENE-EXPRESSION; SIGNAL-TRANSDUCTION; ABIOTIC STRESS; COLD STRESS; PLANTS; CALCIUM; PROTEIN; ARABIDOPSIS; FAMILY; SEQUENCE</t>
  </si>
  <si>
    <t>[Leng, Xiangpeng; Han, Jian; Sun, Xin; Wang, Chen; Fang, Jinggui] Nanjing Agr Univ, Coll Hort, Nanjing 210095, Jiangsu, Peoples R China; [Wang, Xiaomin] Jiangsu Prov &amp; Chinese Acad Sci, Inst Bot, Nanjing 210014, Jiangsu, Peoples R China; [Zhao, Mizhen] Jiangsu Acad Agr Sci, Inst Hort, Nanjing 210014, Jiangsu, Peoples R China</t>
  </si>
  <si>
    <t>Wang, C (reprint author), Nanjing Agr Univ, Coll Hort, Tongwei Rd 6, Nanjing 210095, Jiangsu, Peoples R China.</t>
  </si>
  <si>
    <t>Important National Science &amp; Technology Specific Projects [2012FY110100-3]; Natural Science Foundation of China [31301759, 31372027]; Special Program of China Postdoctoral Science Foundation [2014T70533]</t>
  </si>
  <si>
    <t>This work was supported by grants from the Important National Science &amp; Technology Specific Projects (No. 2012FY110100-3), the Natural Science Foundation of China (No. 31301759, No. 31372027) and Special Program of China Postdoctoral Science Foundation (2014T70533).</t>
  </si>
  <si>
    <t>10.3835/plantgenome2014.08.0039</t>
  </si>
  <si>
    <t>WOS:000358444200003</t>
  </si>
  <si>
    <t>Zhu, XD; Leng, XP; Sun, X; Mu, Q; Wang, BJ; Li, XP; Wang, C; Fang, JG</t>
  </si>
  <si>
    <t>Zhu, Xudong; Leng, Xiangpeng; Sun, Xin; Mu, Qian; Wang, Baoju; Li, Xiaopeng; Wang, Chen; Fang, Jinggui</t>
  </si>
  <si>
    <t>Discovery of Conservation and Diversification of miR171 Genes by Phylogenetic Analysis based on Global Genomes</t>
  </si>
  <si>
    <t>ARABIDOPSIS-THALIANA; MICRORNA GENES; MEDICAGO-TRUNCATULA; PLANT MICRORNA; GRAS PROTEINS; SMALL RNAS; EVOLUTION; TARGETS; BIOGENESIS; EXPRESSION</t>
  </si>
  <si>
    <t>[Zhu, Xudong; Leng, Xiangpeng; Sun, Xin; Mu, Qian; Wang, Baoju; Li, Xiaopeng; Wang, Chen; Fang, Jinggui] Nanjing Agr Univ, Coll Hort, Nanjing 210095, Jiangsu, Peoples R China</t>
  </si>
  <si>
    <t>Wang, C (reprint author), Nanjing Agr Univ, Coll Hort, Weigang 1 Hao, Nanjing 210095, Jiangsu, Peoples R China.</t>
  </si>
  <si>
    <t>Natural Science Foundation of China [31301759]; Priority Academic Program Development of Jiangsu Higher Education Institutions; National Science Foundation of China [60901053]; Nanjing Agricultural University Youth Science and Technology Innovation Fund [KJ2013013]</t>
  </si>
  <si>
    <t>This research was supported by the Natural Science Foundation of China (No. 31301759), the Priority Academic Program Development of Jiangsu Higher Education Institutions, the National Science Foundation of China (No. 60901053), and the Nanjing Agricultural University Youth Science and Technology Innovation Fund (KJ2013013).</t>
  </si>
  <si>
    <t>10.3835/plantgenome2014.10.0076</t>
  </si>
  <si>
    <t>WOS:000358444200017</t>
  </si>
  <si>
    <t>Luo, Q; Lu, JH; Zhang, H; Wang, ZY; Feng, MB; Chiang, SYD; Woodward, D; Huang, QG</t>
  </si>
  <si>
    <t>Luo, Qi; Lu, Junhe; Zhang, Hao; Wang, Zunyao; Feng, Mingbao; Chiang, Sheau-Yun Dora; Woodward, David; Huang, Qingguo</t>
  </si>
  <si>
    <t>Laccase-Catalyzed Degradation of Perfluorooctanoic Acid</t>
  </si>
  <si>
    <t>ENVIRONMENTAL SCIENCE &amp; TECHNOLOGY LETTERS</t>
  </si>
  <si>
    <t>POLYCYCLIC AROMATIC-HYDROCARBONS; PERFLUOROALKYL ACIDS; PLEUROTUS-OSTREATUS; MEDIATOR SYSTEMS; PFOA; OXIDATION; TRANSFORMATION; PRECURSORS; CHEMISTRY; EXPOSURE</t>
  </si>
  <si>
    <t>[Luo, Qi; Huang, Qingguo] Univ Georgia, Dept Crop &amp; Soil Sci, Interdisciplinary Toxicol Program, Griffin, GA 30223 USA; [Lu, Junhe] Nanjing Agr Univ, Coll Resources &amp; Environm Sci, Nanjing 210095, Jiangsu, Peoples R China; [Zhang, Hao] Univ Georgia, Dept Crop &amp; Soil Sci, Griffin, GA 30602 USA; [Wang, Zunyao; Feng, Mingbao] Nanjing Univ, Sch Environm, Nanjing 210023, Jiangsu, Peoples R China; [Chiang, Sheau-Yun Dora] AECOM Inc, Environm, Atlanta, GA 30309 USA; [Woodward, David] AECOM Inc, Environm, Mechanicsburg, PA 17055 USA</t>
  </si>
  <si>
    <t>Huang, QG (reprint author), Univ Georgia, Dept Crop &amp; Soil Sci, Interdisciplinary Toxicol Program, Griffin, GA 30223 USA.</t>
  </si>
  <si>
    <t>U.S. Department of Defense [SERDP ER-2127, W912HQ-11-C-0022]; U.S. Air Force Civil Engineering Center BAA Project [FA8903-12-C-0005]; NSFC [51178224]</t>
  </si>
  <si>
    <t>The study was supported in part by U.S. Department of Defense SERDP ER-2127, W912HQ-11-C-0022, and U.S. Air Force Civil Engineering Center BAA Project FA8903-12-C-0005. J.L. acknowledges the support from NSFC 51178224. We thank Shangtao Liang for helping with the laboratory work and also Dr. Dennis R. Phillips and Dr. Chau-wen Chou from the University of Georgia Proteomic and Mass Spectrometry Core Facility for helping with the HRMS analysis.</t>
  </si>
  <si>
    <t>2328-8930</t>
  </si>
  <si>
    <t>ENVIRON SCI TECH LET</t>
  </si>
  <si>
    <t>Environ. Sci. Technol. Lett.</t>
  </si>
  <si>
    <t>10.1021/acs.estlett.5b00119</t>
  </si>
  <si>
    <t>CN1MJ</t>
  </si>
  <si>
    <t>WOS:000358183800007</t>
  </si>
  <si>
    <t>Tian, YS; Xu, J; Xing, XJ; Zhao, W; Fu, XY; Peng, RH; Yao, QH</t>
  </si>
  <si>
    <t>Tian, Yong-Sheng; Xu, Jing; Xing, Xiao-Juan; Zhao, Wei; Fu, Xiao-Yan; Peng, Ri-He; Yao, Quan-Hong</t>
  </si>
  <si>
    <t>Improved glyphosate resistance of 5-enolpyruvylshikimate-3-phosphate synthase from Vitis vinifera in transgenic Arabidopsis and rice by DNA shuffling</t>
  </si>
  <si>
    <t>EPSP synthase; Vitis vinifera; DNA shuffling; Glyphosate tolerance; Mutation; Transgenic rice</t>
  </si>
  <si>
    <t>DIRECTED EVOLUTION; IN-VITRO; 5-ENOPYRUVYLSHIKIMATE-3-PHOSPHATE SYNTHASE; HERBICIDE GLYPHOSATE; 3-PHOSPHATE SYNTHASE; ESCHERICHIA-COLI; ACTIVE-SITE; GENE; TOLERANCE; MUTATION</t>
  </si>
  <si>
    <t>Shanghai Rising-Star Program [14QB1403400]; Shanghai Natural Science Foundation [13ZR1460600]; National Natural Science Foundation [31300237, 31401458]; Youth Talents Growth Plan of Shanghai Academy of Agricultural Sciences [2014-1-19]</t>
  </si>
  <si>
    <t>The research study was sponsored by Shanghai Rising-Star Program [Grant No. 14QB1403400]; Shanghai Natural Science Foundation [Grant No. 13ZR1460600]; National Natural Science Foundation [Grant No. 31300237; 31401458]; Youth Talents Growth Plan of Shanghai Academy of Agricultural Sciences (Grant No. 2014-1-19).</t>
  </si>
  <si>
    <t>10.1007/s11032-015-0327-0</t>
  </si>
  <si>
    <t>CN1FL</t>
  </si>
  <si>
    <t>WOS:000358163300001</t>
  </si>
  <si>
    <t>He, ML; Li, L; Liu, JG; Zhang, LT</t>
  </si>
  <si>
    <t>He, Meilin; Li, Ling; Liu, Jianguo; Zhang, Litao</t>
  </si>
  <si>
    <t>Improvement of H-2 photoproduction in Chlorella pyrenoidosa in artificial and natural seawater by addition of acetic acid and control of nutrients</t>
  </si>
  <si>
    <t>ALGAL RESEARCH-BIOMASS BIOFUELS AND BIOPRODUCTS</t>
  </si>
  <si>
    <t>H-2 photoproduction; Marine Chlorella; Sulfur deprivation; Nitrogen deprivation; Natural seawater</t>
  </si>
  <si>
    <t>MARINE GREEN-ALGA; HYDROGEN-PRODUCTION; CHLAMYDOMONAS-REINHARDTII; PLATYMONAS-SUBCORDIFORMIS; M-CHLOROPHENYLHYDRAZONE; CHLOROCOCCUM-LITTORALE; SULFUR DEPRIVATION; EVOLUTION; ENHANCEMENT; STRAINS</t>
  </si>
  <si>
    <t>[He, Meilin; Li, Ling; Liu, Jianguo; Zhang, Litao] Chinese Acad Sci, Inst Oceanol, Qingdao 266071, Shandong, Peoples R China; [He, Meilin] Nanjing Agr Univ, Coll Resource &amp; Environm Sci, Nanjing 210095, Jiangsu, Peoples R China</t>
  </si>
  <si>
    <t>Liu, JG (reprint author), 7 Nanhai Rd, Qingdao 266071, Shandong, Peoples R China.</t>
  </si>
  <si>
    <t>jgliu@qdio.ac.cn</t>
  </si>
  <si>
    <t>National Natural Science Foundation of China [31000114]; Knowledge Innovative Project (Solar Energy Program) of the Chinese Academy of Sciences (CAS) [KGCX2-YW-373-3]; Chinese National High-Tech Research and Development Program(863 Program) [2008AA09Z403]; International Cooperative Bureau of CAS</t>
  </si>
  <si>
    <t>This work was financially supported by the National Natural Science Foundation of China (No. 31000114), Knowledge Innovative Project (Solar Energy Program, no. KGCX2-YW-373-3) of the Chinese Academy of Sciences (CAS), Chinese National High-Tech Research and Development Program(863 Program, No. 2008AA09Z403) and the International Cooperative Bureau of CAS. Sincere appreciation is extended to Dr. A.A. Tsygankovand Dr. S.N. Kosourov from the Institute of Basic Biological Problems, Russian Academy of Sciences, for their kind advice on this work. Special thanks go to Dr. John van der Meer for his assistance with proofreading.</t>
  </si>
  <si>
    <t>2211-9264</t>
  </si>
  <si>
    <t>ALGAL RES</t>
  </si>
  <si>
    <t>Algal Res.</t>
  </si>
  <si>
    <t>10.1016/j.algal.2015.04.018</t>
  </si>
  <si>
    <t>CM8YJ</t>
  </si>
  <si>
    <t>WOS:000357989300014</t>
  </si>
  <si>
    <t>Sun, YT; Hu, BL; Fan, CF; Jia, L; Zhang, YN; Du, AF; Zheng, XJ; Zhou, JY</t>
  </si>
  <si>
    <t>Sun, Yanting; Hu, Boli; Fan, Chengfei; Jia, Lu; Zhang, Yina; Du, Aifang; Zheng, Xiaojuan; Zhou, Jiyong</t>
  </si>
  <si>
    <t>iTRAQ-based quantitative subcellular proteomic analysis of Avibirnavirus-infected cells</t>
  </si>
  <si>
    <t>ELECTROPHORESIS</t>
  </si>
  <si>
    <t>IBDV-infected cells; iTRAQ; Subcellular proteomics</t>
  </si>
  <si>
    <t>BURSAL DISEASE VIRUS; JAPANESE ENCEPHALITIS-VIRUS; RESPIRATORY SYNDROME VIRUS; TUMOR-SUPPRESSOR PROTEIN; HELICASE DDX1 INTERACTS; NUCLEAR FACTOR; ISOBARIC TAGS; VIRAL REPLICATION; CELLULAR-PROTEINS; IFITM PROTEINS</t>
  </si>
  <si>
    <t>[Sun, Yanting; Fan, Chengfei; Jia, Lu; Zhang, Yina; Du, Aifang; Zheng, Xiaojuan; Zhou, Jiyong] Zhejiang Univ, Key Lab Anim Virol, Minist Agr, Hangzhou 310058, Zhejiang, Peoples R China; [Hu, Boli; Zhou, Jiyong] Nanjing Agr Univ, Coll Vet Med, Nanjing, Jiangsu, Peoples R China; [Zheng, Xiaojuan; Zhou, Jiyong] Zhejiang Univ, Affiliated Hosp 1, State Key Lab, Hangzhou 310003, Zhejiang, Peoples R China; [Zheng, Xiaojuan; Zhou, Jiyong] Zhejiang Univ, Affiliated Hosp 1, Collaborat Innovat Ctr Diag &amp; Treatment Infect Di, Hangzhou 310003, Zhejiang, Peoples R China</t>
  </si>
  <si>
    <t>Zhou, JY (reprint author), Zhejiang Univ, Key Lab Anim Virol, Minist Agr, 866 Yuhangtang Rd, Hangzhou 310058, Zhejiang, Peoples R China.</t>
  </si>
  <si>
    <t>China Agriculture Research System [CARS-41-K11]; National Key Technology R &amp; D Program of China [2015BAD12B01]; Priority Academic Program Development of Jiangsu Higher Education Institutions</t>
  </si>
  <si>
    <t>The MS proteomics data have been deposited to the ProteomeXchange Consortium [65] via the PRIDE partner repository with the dataset identifier PXD001869. This work was supported by grants from China Agriculture Research System (grant no. CARS-41-K11), National Key Technology R &amp; D Program of China (grant no. 2015BAD12B01), and the Priority Academic Program Development of Jiangsu Higher Education Institutions. The authors thank Jianwen Hu (Shanghai Applied Protein Technology Co., China) for help with LC-MS/MS. Besides, they are grateful to Yang Zhang for kindly providing the protein network (Institutes of Biomedical Sciences, Fudan University).</t>
  </si>
  <si>
    <t>0173-0835</t>
  </si>
  <si>
    <t>1522-2683</t>
  </si>
  <si>
    <t>Electrophoresis</t>
  </si>
  <si>
    <t>10.1002/elps.201500014</t>
  </si>
  <si>
    <t>CM9ET</t>
  </si>
  <si>
    <t>WOS:000358010400010</t>
  </si>
  <si>
    <t>Liu, J; Wang, QC; Han, J; Xiong, B; Sun, SC</t>
  </si>
  <si>
    <t>Liu, Jun; Wang, Qiao-Chu; Han, Jun; Xiong, Bo; Sun, Shao-Chen</t>
  </si>
  <si>
    <t>Aflatoxin B1 is toxic to porcine oocyte maturation</t>
  </si>
  <si>
    <t>MUTAGENESIS</t>
  </si>
  <si>
    <t>OXIDATIVE STRESS; MOUSE OOCYTES; HEPATOCELLULAR-CARCINOMA; REPRODUCTIVE TOXICITY; DEVELOPING-COUNTRIES; LEYDIG-CELLS; AURORA-B; EXPOSURE; ZEARALENONE; AUTOPHAGY</t>
  </si>
  <si>
    <t>[Liu, Jun; Wang, Qiao-Chu; Han, Jun; Xiong, Bo; Sun, Shao-Chen] Nanjing Agr Univ, Coll Anim Sci &amp; Technol, Nanjing 210095, Jiangsu, Peoples R China</t>
  </si>
  <si>
    <t>This work was supported by the National Basic Research Program of China (2014CB138503) and the Natural Science Foundation of Jiangsu Province (BK20140030).</t>
  </si>
  <si>
    <t>0267-8357</t>
  </si>
  <si>
    <t>1464-3804</t>
  </si>
  <si>
    <t>Mutagenesis</t>
  </si>
  <si>
    <t>10.1093/mutage/gev015</t>
  </si>
  <si>
    <t>Genetics &amp; Heredity; Toxicology</t>
  </si>
  <si>
    <t>CM7PB</t>
  </si>
  <si>
    <t>WOS:000357885900008</t>
  </si>
  <si>
    <t>Yang, L; Shi, C; Mu, XY; Liu, C; Shi, K; Zhu, WJ; Yang, Q</t>
  </si>
  <si>
    <t>Yang, Liu; Shi, Ce; Mu, Xiaoying; Liu, Chao; Shi, Ke; Zhu, Wenjiao; Yang, Qing</t>
  </si>
  <si>
    <t>Cloning and expression of a wild eggplant cytochrome P450 gene, StoCYP77A2, involved in plant resistance to Verticillium dahliae</t>
  </si>
  <si>
    <t>P450; Tobacco; Solanum torvum; StoCYP77A2; Transformation; Verticillium wilt</t>
  </si>
  <si>
    <t>ORIENTAL FRUIT-FLY; DIFFERENTIAL EXPRESSION; INSECT INTERACTIONS; SOLANUM-TORVUM; PROTEIN; ARABIDOPSIS; P450; MONOOXYGENASES; BIOSYNTHESIS; INFECTION</t>
  </si>
  <si>
    <t>[Yang, Liu; Shi, Ce; Mu, Xiaoying; Liu, Chao; Shi, Ke; Zhu, Wenjiao; Yang, Qing] Nanjing Agr Univ, Coll Life Sci, Nanjing 210095, Jiangsu, Peoples R China; [Yang, Liu] Jiangsu Acad Agr Sci, Inst Plant Protect, Nanjing 210014, Peoples R China</t>
  </si>
  <si>
    <t>suiyangy@126.com; 2010216033@njau.edu.cn; 2012116127@njau.edu.cn; 2013816157@njau.edu.cn; 2011116121@njau.edu.cn; zhuwenjiao@njau.edu.cn; qyang19@njau.edu.cn</t>
  </si>
  <si>
    <t>National Natural Science Foundation of China [11171155]; National Pear Industry Technology System [CARS-29]; Priority Academic Program Development of Jiangsu Higher Education Institutions: Modern Horticultural Science (PAPD)</t>
  </si>
  <si>
    <t>This study was supported financially by grants from the National Natural Science Foundation of China (NO. 11171155), the National Pear Industry Technology System (NO. CARS-29) and a project funded by the Priority Academic Program Development of Jiangsu Higher Education Institutions: Modern Horticultural Science (PAPD).</t>
  </si>
  <si>
    <t>10.1007/s11816-015-0355-6</t>
  </si>
  <si>
    <t>CN0WR</t>
  </si>
  <si>
    <t>WOS:000358135200001</t>
  </si>
  <si>
    <t>Hu, LC; Chen, LN; Yin, Y; Huang, ZQ; Dai, JY</t>
  </si>
  <si>
    <t>Hu Lin-chao; Chen Li-na; Yin Yong; Huang Zhao-qin; Dai Jing-yu</t>
  </si>
  <si>
    <t>Preliminary Study on the Structural Characteristics of Residue from Rice Straw Burning in Field</t>
  </si>
  <si>
    <t>Straw field burning; Structural characteristics; Fourier transformed infrared spectroscopy; X-ray diffraction</t>
  </si>
  <si>
    <t>ASH; REFLECTANCE; INTENSITY; EROSION; RUNOFF; SOILS</t>
  </si>
  <si>
    <t>[Hu Lin-chao; Chen Li-na; Yin Yong] Changzhou Acad Environm Sci, Changzhou 213022, Peoples R China; [Huang Zhao-qin; Dai Jing-yu] Nanjing Agr Univ, Coll Resources &amp; Environm Sci, Nanjing 210095, Jiangsu, Peoples R China; [Huang Zhao-qin] City Vocat Coll Jiangsu, Nanjing 210036, Jiangsu, Peoples R China</t>
  </si>
  <si>
    <t>Dai, JY (reprint author), Nanjing Agr Univ, Coll Resources &amp; Environm Sci, Nanjing 210095, Jiangsu, Peoples R China.</t>
  </si>
  <si>
    <t>linchao.hu@hotmail.com; daijy@njau.edu.cn</t>
  </si>
  <si>
    <t>10.3964/j.issn.1000-0593(2015)07-1844-04</t>
  </si>
  <si>
    <t>CM5XB</t>
  </si>
  <si>
    <t>WOS:000357761200017</t>
  </si>
  <si>
    <t>Zuo, HG; Zhu, JX; Zhan, CR; Shi, L; Xing, M; Guo, P; Ding, Y; Yang, H</t>
  </si>
  <si>
    <t>Zuo, Hai Gen; Zhu, Jian Xin; Zhan, Chun Rui; Shi, Lei; Xing, Ming; Guo, Ping; Ding, Yuan; Yang, Hong</t>
  </si>
  <si>
    <t>Preparation of malathion MIP-SPE and its application in environmental analysis</t>
  </si>
  <si>
    <t>Malathion; Molecularly imprinting polymer; Precipitation polymerization; MIP-SPE cartridge; Environmental media</t>
  </si>
  <si>
    <t>MOLECULARLY IMPRINTED POLYMER; SOLID-PHASE EXTRACTION; CHROMATOGRAPHY-MASS-SPECTROMETRY; ORGANOPHOSPHORUS PESTICIDES; SAMPLES; RESIDUES; GEL; MICROEXTRACTION; RECOGNITION; ENDOSULFAN</t>
  </si>
  <si>
    <t>[Zuo, Hai Gen; Yang, Hong] Nanjing Agr Univ, Coll Sci, Jiangsu Key Lab Pesticide Sci, Nanjing 210095, Jiangsu, Peoples R China; [Zuo, Hai Gen; Zhu, Jian Xin; Zhan, Chun Rui; Shi, Lei; Guo, Ping] Jiangxi Entry Exit Inspect &amp; Quarantine Bur, Nanchang 330002, Peoples R China; [Xing, Ming; Ding, Yuan] Nanchang Hangkong Univ, Coll Environm &amp; Chem Engn, Nanchang 330063, Peoples R China; [Yang, Hong] Nanjing Agr Univ, Coll Sci, Dept Chem, Nanjing 210095, Jiangsu, Peoples R China</t>
  </si>
  <si>
    <t>Yang, H (reprint author), Nanjing Agr Univ, Coll Sci, Dept Chem, Nanjing 210095, Jiangsu, Peoples R China.</t>
  </si>
  <si>
    <t>Jiangsu Key Laboratory of Pesticide Science [NYXKT201207]; Natural Science Foundation of Jiangxi Province [20142BAB213028]</t>
  </si>
  <si>
    <t>The authors acknowledge the financial support of the project of Jiangsu Key Laboratory of Pesticide Science (NYXKT201207) and Natural Science Foundation of Jiangxi Province (20142BAB213028) for this study.</t>
  </si>
  <si>
    <t>10.1007/s10661-015-4641-0</t>
  </si>
  <si>
    <t>CM0AL</t>
  </si>
  <si>
    <t>WOS:000357340500002</t>
  </si>
  <si>
    <t>Song, JB; Wang, YX; Li, HB; Li, BW; Zhou, ZS; Gao, S; Yang, ZM</t>
  </si>
  <si>
    <t>Song, Jian Bo; Wang, Yan Xiang; Li, Hai Bo; Li, Bo Wen; Zhou, Zhao Sheng; Gao, Shuai; Yang, Zhi Min</t>
  </si>
  <si>
    <t>The F-box family genes as key elements in response to salt, heavy mental, and drought stresses in Medicago truncatula</t>
  </si>
  <si>
    <t>Medicago truncatula; F-box protein; C-terminal domain; Chromosome; Abiotic stress</t>
  </si>
  <si>
    <t>FLORAL DEVELOPMENT; MERCURY TOXICITY; OXIDATIVE STRESS; CIRCADIAN CLOCK; AUXIN RECEPTOR; ABIOTIC STRESS; 26S PROTEASOME; ENCODING GENE; PROTEIN TIR1; ARABIDOPSIS</t>
  </si>
  <si>
    <t>[Song, Jian Bo; Wang, Yan Xiang; Li, Hai Bo; Li, Bo Wen; Zhou, Zhao Sheng; Gao, Shuai; Yang, Zhi Min] Nanjing Agr Univ, Coll Life Sci, Dept Biochem &amp; Mol Biol, Nanjing 210095, Jiangsu, Peoples R China; [Song, Jian Bo] Jiang Xi Agr Univ, Dept Biochem &amp; Mol Biol, Coll Sci, Nanchang 330045, Peoples R China; [Song, Jian Bo; Wang, Yan Xiang; Li, Hai Bo; Li, Bo Wen; Zhou, Zhao Sheng; Gao, Shuai; Yang, Zhi Min] Nanjing Agr Univ, Coll Resources &amp; Environm Sci, Jiangsu Prov Key Lab Marine Biol, Nanjing 210095, Jiangsu, Peoples R China</t>
  </si>
  <si>
    <t>Zhou, ZS (reprint author), Nanjing Agr Univ, Coll Life Sci, Dept Biochem &amp; Mol Biol, Weigang 1, Nanjing 210095, Jiangsu, Peoples R China.</t>
  </si>
  <si>
    <t>zszhou@njau.edu.cn; zmyang@njau.edu.cn</t>
  </si>
  <si>
    <t>National Natural Science Foundation of China [31071343, 31200204]; Colleges and Universities in Jiangsu Province plans to graduate research and innovation [KYZZ_0181]</t>
  </si>
  <si>
    <t>This study was funded by the National Natural Science Foundation of China (31071343 and 31200204) and Colleges and Universities in Jiangsu Province plans to graduate research and innovation (KYZZ_0181).</t>
  </si>
  <si>
    <t>10.1007/s10142-015-0438-z</t>
  </si>
  <si>
    <t>CM1SZ</t>
  </si>
  <si>
    <t>WOS:000357461900009</t>
  </si>
  <si>
    <t>Liu, YY; Liu, J; Song, SY; Wu, H; Ma, JF</t>
  </si>
  <si>
    <t>Liu, Ying-Ying; Liu, Jie; Song, Shu-Yan; Wu, Hua; Ma, Jian-Fang</t>
  </si>
  <si>
    <t>Two new tetrazamacrocycle based Cu(II) complexes with 2D -&gt; 0D single-crystal to single-crystal transformation</t>
  </si>
  <si>
    <t>INORGANIC CHEMISTRY COMMUNICATIONS</t>
  </si>
  <si>
    <t>Tetrazamacrocycle; Single-crystal transformation; Coordination polymer</t>
  </si>
  <si>
    <t>COORDINATION POLYMERS; MACROCYCLIC LIGAND; DINUCLEAR</t>
  </si>
  <si>
    <t>[Liu, Ying-Ying; Liu, Jie; Ma, Jian-Fang] NE Normal Univ, Dept Chem, Key Lab Polyoxometalate Sci, Changchun 130024, Peoples R China; [Song, Shu-Yan] Chinese Acad Sci, Changchun Inst Appl Chem, State Key Lab Rare Earth Resource Utilizat, Changchun 130022, Peoples R China; [Wu, Hua] Nanjing Agr Univ, Coll Sci, Nanjing 210095, Jiangsu, Peoples R China</t>
  </si>
  <si>
    <t>Song, SY (reprint author), Chinese Acad Sci, Changchun Inst Appl Chem, State Key Lab Rare Earth Resource Utilizat, Changchun 130022, Peoples R China.</t>
  </si>
  <si>
    <t>songsy@ciac.ac.cn; majf247@yahoo.com</t>
  </si>
  <si>
    <t>National Natural Science Foundation of China [21277022, 21371030, 21471029, 21371098]; Fundamental Research Funds for Central Universities [2412012XS053]</t>
  </si>
  <si>
    <t>This work was supported by the National Natural Science Foundation of China (Grant Nos. 21277022, 21371030, 21471029 and 21371098) and the Fundamental Research Funds for the Central Universities (Grant No. 2412012XS053).</t>
  </si>
  <si>
    <t>1387-7003</t>
  </si>
  <si>
    <t>1879-0259</t>
  </si>
  <si>
    <t>INORG CHEM COMMUN</t>
  </si>
  <si>
    <t>Inorg. Chem. Commun.</t>
  </si>
  <si>
    <t>10.1016/j.inoche.2015.04.017</t>
  </si>
  <si>
    <t>CM0FM</t>
  </si>
  <si>
    <t>WOS:000357353800008</t>
  </si>
  <si>
    <t>Guo, YG; Lian, XM; Yan, PS</t>
  </si>
  <si>
    <t>Guo, Yuguang; Lian, Xinming; Yan, Peishi</t>
  </si>
  <si>
    <t>Diurnal rhythms, locations and behavioural sequences associated with eliminative behaviours in fattening pigs</t>
  </si>
  <si>
    <t>APPLIED ANIMAL BEHAVIOUR SCIENCE</t>
  </si>
  <si>
    <t>Behavioural sequences; Dunging areas; Elimination; Exploring; Fattening pigs; Diurnal rhythms</t>
  </si>
  <si>
    <t>EXCRETORY BEHAVIOR; DEFECATION BEHAVIOR; SUCKLING PIGLETS; DOMESTIC PIGS; GROWING PIGS; YOUNG-PIGS; ENVIRONMENT; STRAW; PENS</t>
  </si>
  <si>
    <t>[Guo, Yuguang; Lian, Xinming; Yan, Peishi] Nanjing Agr Univ, Coll Anim Sci &amp; Technol, Nanjing 210095, Jiangsu, Peoples R China</t>
  </si>
  <si>
    <t>Yan, PS (reprint author), Nanjing Agr Univ, Coll Anim Sci &amp; Technol, 1 Weigang, Nanjing 210095, Jiangsu, Peoples R China.</t>
  </si>
  <si>
    <t>yanps@hotmail.com</t>
  </si>
  <si>
    <t>Special Fund for Agri-scientific Research in the Public Interest from the Ministry of Agriculture [201003011]; China Scholarship Council</t>
  </si>
  <si>
    <t>We would like to thank Christine Nicol from the University of Bristol for her useful advice and comments on the manuscript. The study was funded by the Special Fund for Agri-scientific Research in the Public Interest from the Ministry of Agriculture (201003011) and the Scholarship Project for Young Teacher studying abroad by the China Scholarship Council.</t>
  </si>
  <si>
    <t>0168-1591</t>
  </si>
  <si>
    <t>1872-9045</t>
  </si>
  <si>
    <t>APPL ANIM BEHAV SCI</t>
  </si>
  <si>
    <t>Appl. Anim. Behav. Sci.</t>
  </si>
  <si>
    <t>10.1016/j.applanim.2015.01.011</t>
  </si>
  <si>
    <t>Agriculture, Dairy &amp; Animal Science; Behavioral Sciences; Veterinary Sciences</t>
  </si>
  <si>
    <t>Agriculture; Behavioral Sciences; Veterinary Sciences</t>
  </si>
  <si>
    <t>CL8ML</t>
  </si>
  <si>
    <t>WOS:000357228700003</t>
  </si>
  <si>
    <t>Gao, T; Li, JL; Zhang, L; Jiang, Y; Yin, MW; Liu, Y; Gao, F; Zhou, GH</t>
  </si>
  <si>
    <t>Gao, Tian; Li, Jiaolong; Zhang, Lin; Jiang, Yun; Yin, Maowen; Liu, Yang; Gao, Feng; Zhou, Guanghong</t>
  </si>
  <si>
    <t>Effect of Different Tumbling Marination Methods and Time on the Water Status and Protein Properties of Prepared Pork Chops</t>
  </si>
  <si>
    <t>Continuous; Intermittent; Tumbling Time; Water Status; Protein Property; Prepared Pork Chop</t>
  </si>
  <si>
    <t>SODIUM-CHLORIDE; QUALITY CHARACTERISTICS; HOLDING CAPACITY; PORCINE MUSCLE; T-2 RELAXATION; ROAST BEEF; MEAT; PHOSPHATE; COOKING; TISSUE</t>
  </si>
  <si>
    <t>[Gao, Tian; Li, Jiaolong; Zhang, Lin; Yin, Maowen; Liu, Yang; Gao, Feng; Zhou, Guanghong] Nanjing Agr Univ, Coll Anim Sci &amp; Technol, Key Lab Anim Origin Food Prod &amp; Safety Guarantee, Nanjing 210095, Jiangsu, Peoples R China; [Gao, Tian; Li, Jiaolong; Zhang, Lin; Yin, Maowen; Liu, Yang; Gao, Feng; Zhou, Guanghong] Nanjing Agr Univ, Synerget Innovat Ctr Food Safety &amp; Nutr, Nanjing 210095, Jiangsu, Peoples R China; [Jiang, Yun] Nanjing Normal Univ, Ginling Coll, Nanjing 210097, Jiangsu, Peoples R China</t>
  </si>
  <si>
    <t>Gao, F (reprint author), Nanjing Agr Univ, Coll Anim Sci &amp; Technol, Key Lab Anim Origin Food Prod &amp; Safety Guarantee, Nanjing 210095, Jiangsu, Peoples R China.</t>
  </si>
  <si>
    <t>This study was funded by the National Science &amp; Technology Pillar Program during the Twelfth Five-year Plan Period of China (2012BAD28B03), Three Agricultural Projects of Jiangsu Province of China (SX(2011)146), and the Fundamental Research Funds for the Central Universities of China (KYZ201222).</t>
  </si>
  <si>
    <t>10.5713/ajas.14.0918</t>
  </si>
  <si>
    <t>CL7IK</t>
  </si>
  <si>
    <t>WOS:000357145500015</t>
  </si>
  <si>
    <t>Gao, ZZ; Liu, KH; Tian, WJ; Wang, HG; Liu, ZG; Li, YY; Li, ET; Liu, C; Li, XP; Hou, RR; Yue, CJ; Wang, DY; Hu, YL</t>
  </si>
  <si>
    <t>Gao, Zhenzhen; Liu, Kuanhui; Tian, Weijun; Wang, Hongchao; Liu, Zhenguang; Li, Youying; Li, Entao; Liu, Cui; Li, Xiuping; Hou, Ranran; Yue, Chanjuan; Wang, Deyun; Hu, Yuanliang</t>
  </si>
  <si>
    <t>Effects of selenizing angelica polysaccharide and selenizing garlic polysaccharide on immune function of murine peritoneal macrophage</t>
  </si>
  <si>
    <t>INTERNATIONAL IMMUNOPHARMACOLOGY</t>
  </si>
  <si>
    <t>Selenizing Chinese angelica polysaccharides; Selenizing garlic polysaccharide; Peritoneal macrophages; Phagocytosis; Nitric oxide; Cytokines</t>
  </si>
  <si>
    <t>NITRIC-OXIDE; SELENYLATION CONDITIONS; ENHANCING ACTIVITY; GENE-EXPRESSION; CELLS; INTERLEUKIN-10; OPTIMIZATION; INFLAMMATION; ACTIVATION; INFECTION</t>
  </si>
  <si>
    <t>[Gao, Zhenzhen; Liu, Kuanhui; Tian, Weijun; Wang, Hongchao; Liu, Zhenguang; Li, Youying; Li, Entao; Liu, Cui; Li, Xiuping; Hou, Ranran; Yue, Chanjuan; Wang, Deyun; Hu, Yuanliang] Nanjing Agr Univ, Coll Vet Med, Inst Tradit Chinese Vet Med, Nanjing 210095, Jiangsu, Peoples R China</t>
  </si>
  <si>
    <t>National Natural Science Foundation of China [31272596]; Agro-scientific Research in the Public Interest [201403051]; Priority Academic Program Development of Jiangsu Higher Education Institutions [09080900101]</t>
  </si>
  <si>
    <t>The project was supported by National Natural Science Foundation of China (31272596), Special Fund for Agro-scientific Research in the Public Interest (201403051), and a project funded by the Priority Academic Program Development of Jiangsu Higher Education Institutions (09080900101). We are grateful to all other staff in the Institute of Traditional Chinese Veterinary Medicine of Nanjing Agricultural University for their assistance in the experiments.</t>
  </si>
  <si>
    <t>1567-5769</t>
  </si>
  <si>
    <t>1878-1705</t>
  </si>
  <si>
    <t>INT IMMUNOPHARMACOL</t>
  </si>
  <si>
    <t>Int. Immunopharmacol.</t>
  </si>
  <si>
    <t>10.1016/j.intimp.2015.04.052</t>
  </si>
  <si>
    <t>Immunology; Pharmacology &amp; Pharmacy</t>
  </si>
  <si>
    <t>CL1YT</t>
  </si>
  <si>
    <t>WOS:000356741500014</t>
  </si>
  <si>
    <t>Xia, WW; Pan, L; Li, J; Wang, Q; Feng, YJ; Dong, LY</t>
  </si>
  <si>
    <t>Xia, Wenwen; Pan, Lang; Li, Jun; Wang, Qiong; Feng, Yujuan; Dong, Liyao</t>
  </si>
  <si>
    <t>Molecular basis of ALS- and/or ACCase-inhibitor resistance in shortawn foxtail (Alopecurus aequalis Sobol.)</t>
  </si>
  <si>
    <t>Alopecurus aequalis; Mesosulfuron-methyl; Target-site resistance; Cross-resistance; ALS mutation; ACCase mutation</t>
  </si>
  <si>
    <t>TARGET-SITE RESISTANCE; FENOXAPROP-P-ETHYL; CROSS-RESISTANCE; ACETOHYDROXYACID SYNTHASE; HERBICIDE RESISTANCE; MESOSULFURON-METHYL; JAPANESE FOXTAIL; REDUCES FITNESS; POPULATIONS; MANAGEMENT</t>
  </si>
  <si>
    <t>[Xia, Wenwen; Pan, Lang; Li, Jun; Wang, Qiong; Feng, Yujuan; Dong, Liyao] Nanjing Agr Univ, Coll Plant Protect, Nanjing 210095, Jiangsu, Peoples R China; [Xia, Wenwen; Pan, Lang; Li, Jun; Wang, Qiong; Feng, Yujuan; Dong, Liyao] Nanjing Agr Univ, Minist Agr, Key Lab Integrated Pest Management Crops East Chi, Beijing, Peoples R China</t>
  </si>
  <si>
    <t>Special Fund for Agro-scientific Research in the Public Interest [201303031]; Natural Science Foundation for Young Scientists of Jiangsu Province [BK2012360]</t>
  </si>
  <si>
    <t>This research were funded by Special Fund for Agro-scientific Research in the Public Interest (201303031) and Natural Science Foundation for Young Scientists of Jiangsu Province (BK2012360). The authors thank Hongle Xu for technical assistance.</t>
  </si>
  <si>
    <t>10.1016/j.pestbp.2014.12.019</t>
  </si>
  <si>
    <t>CL5KU</t>
  </si>
  <si>
    <t>WOS:000356999600011</t>
  </si>
  <si>
    <t>Lu, FG; Fu, KY; Li, Q; Guo, WC; Ahmat, T; Li, GQ</t>
  </si>
  <si>
    <t>Lu, Feng-Gong; Fu, Kai-Yun; Li, Qian; Guo, Wen-Chao; Ahmat, Tursun; Li, Guo-Qing</t>
  </si>
  <si>
    <t>Identification of carboxylesterase genes and their expression profiles in the Colorado potato beetle Leptinotarsa decemlineata treated with fipronil and cyhalothrin</t>
  </si>
  <si>
    <t>Carboxylesterase; Cholinesterase; Detoxification; Fipronil; Cyhalothrin</t>
  </si>
  <si>
    <t>JUVENILE-HORMONE ESTERASE; UYGUR AUTONOMOUS REGION; INSECTICIDE RESISTANCE; HELICOVERPA-ARMIGERA; MYZUS-PERSICAE; CARBOXYL/CHOLINESTERASE GENES; COLEOPTERA-CHRYSOMELIDAE; DROSOPHILA-MELANOGASTER; DETOXIFICATION ENZYMES; PYRETHROID RESISTANCE</t>
  </si>
  <si>
    <t>[Lu, Feng-Gong; Fu, Kai-Yun; Li, Qian; Li, Guo-Qing] Nanjing Agr Univ, Coll Plant Protect, Educ Minist, Key Lab Integrated Management Crop Dis &amp; Pests, Nanjing 210095, Jiangsu, Peoples R China; [Guo, Wen-Chao; Ahmat, Tursun] Xinjiang Acad Agr Sci, Dept Plant Protect, Urumqi 830091, Peoples R China</t>
  </si>
  <si>
    <t>National Natural Science Foundation of China [31272047, 31360442]; Nationally Special Fund of China for Agri-scientific Research in the Public Interest [201103026]; Science and Technology Project of Xinjiang Uygur Autonomous Region [2013911091]</t>
  </si>
  <si>
    <t>This research was supported by the National Natural Science Foundation of China (31272047 and 31360442), a Nationally Special Fund of China for Agri-scientific Research in the Public Interest (201103026) and a Science and Technology Project of Xinjiang Uygur Autonomous Region (2013911091).</t>
  </si>
  <si>
    <t>10.1016/j.pestbp.2014.12.015</t>
  </si>
  <si>
    <t>WOS:000356999600013</t>
  </si>
  <si>
    <t>Liu, Y; Li, JL; Li, YJ; Gao, T; Zhang, L; Gao, F; Zhou, GH</t>
  </si>
  <si>
    <t>Liu, Y.; Li, J. L.; Li, Y. J.; Gao, T.; Zhang, L.; Gao, F.; Zhou, G. H.</t>
  </si>
  <si>
    <t>Effects of dietary supplementation of guanidinoacetic acid and combination of guanidinoacetic acid and betaine on postmortem glycolysis and meat quality of finishing pigs</t>
  </si>
  <si>
    <t>Guanidinoacetic acid; Betaine; Meat quality; Glycolysis; Pigs</t>
  </si>
  <si>
    <t>CREATINE TRANSPORTER; BROILER DIETS; ACETIC-ACID; ENERGY-METABOLISM; PORK QUALITY; PERFORMANCE; GROWTH; MECHANISMS; CARCASS; MUSCLE</t>
  </si>
  <si>
    <t>[Liu, Y.; Li, J. L.; Li, Y. J.; Gao, T.; Zhang, L.; Gao, F.; Zhou, G. H.] Nanjing Agr Univ, Coll Anim Sci &amp; Technol, Key Lab Anim Origin Food Prod &amp; Safety Guarantee, Synerget Innovat Ctr Food Safety &amp; Nutr, Nanjing 210095, Jiangsu, Peoples R China</t>
  </si>
  <si>
    <t>Gao, F (reprint author), Nanjing Agr Univ, Coll Anim Sci &amp; Technol, Key Lab Anim Origin Food Prod &amp; Safety Guarantee, Synerget Innovat Ctr Food Safety &amp; Nutr, Nanjing 210095, Jiangsu, Peoples R China.</t>
  </si>
  <si>
    <t>National Science &amp;Technology Pillar Program during the Twelfth Five year Plan Period of China [2012BAD28B03]; Three Agricultural Projects of Jiangsu province of China [SX(2011)146]; Fundamental Research Funds for the Central Universities of China [KYZ201222]</t>
  </si>
  <si>
    <t>This study was financed by the National Science &amp;Technology Pillar Program during the Twelfth Five year Plan Period of China (2012BAD28B03), Three Agricultural Projects of Jiangsu province of China (SX(2011)146), and the Fundamental Research Funds for the Central Universities of China (KYZ201222).</t>
  </si>
  <si>
    <t>10.1016/j.anifeedsci.2015.03.010</t>
  </si>
  <si>
    <t>CL2CJ</t>
  </si>
  <si>
    <t>WOS:000356750900010</t>
  </si>
  <si>
    <t>Wu, D; Xu, J; Song, EB; Tang, S; Zhang, XH; Kemper, N; Hartung, J; Bao, ED</t>
  </si>
  <si>
    <t>Wu, Di; Xu, Jiao; Song, Erbao; Tang, Shu; Zhang, Xiaohui; Kemper, N.; Hartung, J.; Bao, Endong</t>
  </si>
  <si>
    <t>Acetyl salicylic acid protected against heat stress damage in chicken myocardial cells and may associate with induced Hsp27 expression</t>
  </si>
  <si>
    <t>CELL STRESS &amp; CHAPERONES</t>
  </si>
  <si>
    <t>Hsp27; Aspirin; Heat stress; Chicken; Myocardial cell</t>
  </si>
  <si>
    <t>ALPHA-B-CRYSTALLIN; INDUCED CARDIAC DYSFUNCTION; SHOCK-PROTEIN EXPRESSION; REPERFUSION INJURY; SODIUM-SALICYLATE; DOSE ASPIRIN; RAT MODEL; PHOSPHORYLATION; HEAT-SHOCK-PROTEIN-27; APOPTOSIS</t>
  </si>
  <si>
    <t>[Wu, Di; Xu, Jiao; Song, Erbao; Tang, Shu; Zhang, Xiaohui; Bao, Endong] Nanjing Agr Univ, Coll Vet Med, Nanjing 210095, Jiangsu, Peoples R China; [Kemper, N.; Hartung, J.] Univ Vet Med Hannover, Inst Anim Hyg Anim Welf &amp; Farm Anim Behav, Hannover, Germany</t>
  </si>
  <si>
    <t>National Natural Science Foundation of China [31372403]; Priority Academic Program Development of Jiangsu Higher Education Institutions (PAPD); Sino-German Agricultural Cooperation Project of the Federal Ministry of Food, the Agriculture and Consumer Production, Berlin, Germany</t>
  </si>
  <si>
    <t>This work was supported by grants from the National Natural Science Foundation of China (31372403), the Priority Academic Program Development of Jiangsu Higher Education Institutions (PAPD), and the Sino-German Agricultural Cooperation Project of the Federal Ministry of Food, the Agriculture and Consumer Production, Berlin, Germany.</t>
  </si>
  <si>
    <t>1355-8145</t>
  </si>
  <si>
    <t>1466-1268</t>
  </si>
  <si>
    <t>CELL STRESS CHAPERON</t>
  </si>
  <si>
    <t>Cell Stress Chaperones</t>
  </si>
  <si>
    <t>10.1007/s12192-015-0596-x</t>
  </si>
  <si>
    <t>CK2KV</t>
  </si>
  <si>
    <t>WOS:000356040200012</t>
  </si>
  <si>
    <t>Sun Ying-ying; Wang Hui; Guo Gan-lin; Pu Yin-fang; Yan Bin-lun; Wang Chang-hai</t>
  </si>
  <si>
    <t>Green alga Ulva pertusa-a new source of bioactive compounds with antialgal activity</t>
  </si>
  <si>
    <t>Antialgal substances; Isolation and purification; Red tidemicroalgae; Ulva pertusa</t>
  </si>
  <si>
    <t>ALEXANDRIUM-TAMARENSE; CORALLINA-PILULIFERA; HETEROSIGMA-AKASHIWO; ANTIOXIDANT ACTIVITY; GROWTH-INHIBITION; FATTY-ACID; WEST-COAST; BLOOMS; EXTRACTS; MACROALGAE</t>
  </si>
  <si>
    <t>[Sun Ying-ying; Guo Gan-lin; Pu Yin-fang; Yan Bin-lun] Huaihai Inst Technol, Jiangsu Key Lab Marine Biotechnol, Lianyungang 222005, Peoples R China; [Sun Ying-ying; Yan Bin-lun] Coinnovat Ctr Jiangsu Marine Bioind Technol, Lianyungang 222005, Peoples R China; [Wang Hui] Beijing Inst Med Device Testing, Beijing 101111, Peoples R China; [Wang Chang-hai] Nanjing Agr Univ, Resources &amp; Environm Sci Inst, Nanjing 210095, Jiangsu, Peoples R China</t>
  </si>
  <si>
    <t>Yan, BL (reprint author), Coinnovat Ctr Jiangsu Marine Bioind Technol, Lianyungang 222005, Peoples R China.</t>
  </si>
  <si>
    <t>Natural Science Foundation of Jiangsu Province of China [BK20140446]; Project Funded by a Priority Academic Program Development of Jiangsu Higher Education Institutions (PAPD); project of Jiangsu key laboratory of marine biotechnology of Huaihai Institute of Technology of China [2013HS010]; Lianyungang Programs for Science and Technology Development [CG1310]</t>
  </si>
  <si>
    <t>The authors thank Prof. BinlunYan for his kind supply of U. pertusa, and Prof. Changhai Wang for his great help with the revision of the manuscript. This work was supported by Natural Science Foundation of Jiangsu Province of China (BK20140446), a Project Funded by a Priority Academic Program Development of Jiangsu Higher Education Institutions (PAPD), the project of Jiangsu key laboratory of marine biotechnology of Huaihai Institute of Technology of China (2013HS010), and the Lianyungang Programs for Science and Technology Development (CG1310).</t>
  </si>
  <si>
    <t>10.1007/s11356-015-4244-x</t>
  </si>
  <si>
    <t>CL4QI</t>
  </si>
  <si>
    <t>WOS:000356937900074</t>
  </si>
  <si>
    <t>Yin, Y; Qin, T; Wang, X; Lin, J; Yu, Q; Yang, Q</t>
  </si>
  <si>
    <t>Yin, Y.; Qin, T.; Wang, X.; Lin, J.; Yu, Q.; Yang, Q.</t>
  </si>
  <si>
    <t>CpG DNA assists the whole inactivated H9N2 influenza virus in crossing the intestinal epithelial barriers via transepithelial uptake of dendritic cell dendrites</t>
  </si>
  <si>
    <t>MUCOSAL IMMUNOLOGY</t>
  </si>
  <si>
    <t>PATHOGENIC AVIAN INFLUENZA; MESENTERIC LYMPH-NODES; A H7N9 VIRUS; MUCOSAL IMMUNITY; CHOLERA-TOXIN; BACTERIAL-DNA; TLR9; IMMUNIZATION; PROTEINS; ANTIGENS</t>
  </si>
  <si>
    <t>[Yin, Y.; Qin, T.; Wang, X.; Lin, J.; Yu, Q.; Yang, Q.] Nanjing Agr Univ, Minist Agr, Key Lab Anim Physiol &amp; Biochem, Nanjing, Jiangsu, Peoples R China</t>
  </si>
  <si>
    <t>Yang, Q (reprint author), Nanjing Agr Univ, Minist Agr, Key Lab Anim Physiol &amp; Biochem, Nanjing, Jiangsu, Peoples R China.</t>
  </si>
  <si>
    <t>National Natural Science Foundation of China [31172302]; Priority Academic Program Development of Jiangsu Higher Education Institutions (PAPD)</t>
  </si>
  <si>
    <t>We thank for Q. Tao for helpful discussions and excellent technical assistance. This work was supported by National Natural Science Foundation of China (31172302) and Priority Academic Program Development of Jiangsu Higher Education Institutions (PAPD).</t>
  </si>
  <si>
    <t>75 VARICK ST, 9TH FLR, NEW YORK, NY 10013-1917 USA</t>
  </si>
  <si>
    <t>1933-0219</t>
  </si>
  <si>
    <t>1935-3456</t>
  </si>
  <si>
    <t>MUCOSAL IMMUNOL</t>
  </si>
  <si>
    <t>Mucosal Immunol.</t>
  </si>
  <si>
    <t>10.1038/mi.2014.110</t>
  </si>
  <si>
    <t>CL3QP</t>
  </si>
  <si>
    <t>WOS:000356865700010</t>
  </si>
  <si>
    <t>Wu, YL; Liu, KS; Fei, RM; Zhou, YK</t>
  </si>
  <si>
    <t>Wu Yilong; Liu Keshu; Fei Rongmei; Zhou Yongkang</t>
  </si>
  <si>
    <t>Interaction of Proteus vulgaris with the mouse macrophage cell line Ana-1</t>
  </si>
  <si>
    <t>RESEARCH JOURNAL OF BIOTECHNOLOGY</t>
  </si>
  <si>
    <t>Alligator sinensis; Ana-1 cell line; lysis; Proteus vulgaris; uptake</t>
  </si>
  <si>
    <t>URINARY-TRACT-INFECTIONS; FAECALIS STRAIN EC-12; STREPTOCOCCUS-SUIS; STAPHYLOCOCCUS-AUREUS; URETHRAL CATHETERS; VIRULENCE FACTORS; ESCHERICHIA-COLI; PHAGOCYTOSIS; TRANSLOCATION; BACTERIURIA</t>
  </si>
  <si>
    <t>[Wu Yilong; Liu Keshu; Fei Rongmei] Nanjing Agr Univ, Coll Vet Med, Minist Agr, Key Lab Anim Bacteriol, Nanjing 210095, Jiangsu, Peoples R China; [Zhou Yongkang] Anhui Res Ctr Chinese Alligator Reprod, Xuancheng 242034, Peoples R China</t>
  </si>
  <si>
    <t>Fei, RM (reprint author), Nanjing Agr Univ, Coll Vet Med, Minist Agr, Key Lab Anim Bacteriol, Nanjing 210095, Jiangsu, Peoples R China.</t>
  </si>
  <si>
    <t>feirongmei@njau.edu.cn</t>
  </si>
  <si>
    <t>Special Fund for State Forestry Administration; Priority Academic Program Development of Jiangsu Higher Education Institutions</t>
  </si>
  <si>
    <t>This work was supported by grants from the Special Fund for State Forestry Administration and the Priority Academic Program Development of Jiangsu Higher Education Institutions.</t>
  </si>
  <si>
    <t>RESEARCH JOURNAL BIOTECHNOLOGY</t>
  </si>
  <si>
    <t>INDORE</t>
  </si>
  <si>
    <t>SECTOR A-80, SCHEME NO 54, VIJAY NAGAR, A B ROAD, INDORE, 452 010 MP, INDIA</t>
  </si>
  <si>
    <t>0973-6263</t>
  </si>
  <si>
    <t>RES J BIOTECHNOL</t>
  </si>
  <si>
    <t>Res. J. Biotechnol.</t>
  </si>
  <si>
    <t>CL5AM</t>
  </si>
  <si>
    <t>WOS:000356971200009</t>
  </si>
  <si>
    <t>Zhang, HJ</t>
  </si>
  <si>
    <t>Zhang, Huijun</t>
  </si>
  <si>
    <t>Changes in antioxidant enzyme activity during in vitro adventitious shoot from Cotyledonary node explants of Cucumis melo L.</t>
  </si>
  <si>
    <t>Cotyledonary node; catalase superoxide dismutase; peroxidise; malondialdehyde</t>
  </si>
  <si>
    <t>PLANT-REGENERATION; OXIDATIVE-STRESS; SUPEROXIDE DISMUTASES; ORGANOGENESIS; PEROXIDASE; CULTURES; CHLOROPLASTS; ACCUMULATION; INVOLVEMENT; SEEDLINGS</t>
  </si>
  <si>
    <t>[Zhang, Huijun] Huaibei Normal Univ, Sch Life Sci, Anhui Key Lab Plant Resources &amp; Biol, Huaibei 235000, Anhui, Peoples R China; [Zhang, Huijun] Nanjing Agr Univ, State Key Lab Crop Genet &amp; Germplasm Enhancement, Nanjing 210095, Jiangsu, Peoples R China</t>
  </si>
  <si>
    <t>Zhang, HJ (reprint author), Huaibei Normal Univ, Sch Life Sci, Anhui Key Lab Plant Resources &amp; Biol, Huaibei 235000, Anhui, Peoples R China.</t>
  </si>
  <si>
    <t>zhhuijun@126.com</t>
  </si>
  <si>
    <t>National Natural Science Foundation of China [31071812, 30871723]</t>
  </si>
  <si>
    <t>This work was supported by National Natural Science Foundation of China (31071812, 30871723).</t>
  </si>
  <si>
    <t>WOS:000356971200010</t>
  </si>
  <si>
    <t>Ning, LH; Sun, PD; Wang, Q; Ma, DY; Hu, ZB; Zhang, D; Zhang, GZ; Cheng, H; Yu, DY</t>
  </si>
  <si>
    <t>Ning, Lihua; Sun, Pingdong; Wang, Qing; Ma, Deyuan; Hu, Zhenbin; Zhang, Dan; Zhang, Guozheng; Cheng, Hao; Yu, Deyue</t>
  </si>
  <si>
    <t>Genetic architecture of biofortification traits in soybean (Glycine max L. Merr.) revealed through association analysis and linkage mapping</t>
  </si>
  <si>
    <t>Association analysis; Biofortification; Linkage analysis; Seed mineral concentration; Soybean</t>
  </si>
  <si>
    <t>SEED MINERAL CONCENTRATIONS; IRON-DEFICIENCY CHLOROSIS; PHASEOLUS-VULGARIS L.; ARABIDOPSIS-THALIANA; MEDICAGO-TRUNCATULA; QTL ANALYSIS; ZINC; PHOSPHORUS; LOCI; IDENTIFICATION</t>
  </si>
  <si>
    <t>[Ning, Lihua; Sun, Pingdong; Wang, Qing; Ma, Deyuan; Hu, Zhenbin; Zhang, Dan; Cheng, Hao; Yu, Deyue] Nanjing Agr Univ, Natl Ctr Soybean Improvement, Natl Key Lab Crop Genet &amp; Germplasm Enhancement, Nanjing 210095, Jiangsu, Peoples R China; [Zhang, Dan] Henan Agr Univ, Dept Agron, Zhengzhou, Peoples R China</t>
  </si>
  <si>
    <t>National Natural Science Foundation of China [31171573, 31370034]; Jiangsu Provincial Support Program [BE2012328]</t>
  </si>
  <si>
    <t>We are grateful to Dr. Juan Liu from the Institute of Genetics and Developmental Biology, the Chinese Academy of Sciences, for her advice regarding the manuscript. This work was supported in part by the National Natural Science Foundation of China (no. 31171573 and no. 31370034) and the Jiangsu Provincial Support Program (no. BE2012328).</t>
  </si>
  <si>
    <t>10.1007/s10681-014-1340-9</t>
  </si>
  <si>
    <t>CK7VN</t>
  </si>
  <si>
    <t>WOS:000356442800009</t>
  </si>
  <si>
    <t>Liu, SW; Zhao, C; Zhang, YJ; Hu, ZQ; Wang, C; Zong, YJ; Zhang, L; Zou, JW</t>
  </si>
  <si>
    <t>Liu, Shuwei; Zhao, Chun; Zhang, Yaojun; Hu, Zhiqiang; Wang, Cong; Zong, Yajie; Zhang, Ling; Zou, Jianwen</t>
  </si>
  <si>
    <t>Annual net greenhouse gas balance in a halophyte (Helianthus tuberosus) bioenergy cropping system under various soil practices in Southeast China</t>
  </si>
  <si>
    <t>bioenergy crop; carbon dioxide; greenhouse gas intensity; methane; nitrous oxide; soil ameliorant; soil tillage</t>
  </si>
  <si>
    <t>NITROUS-OXIDE EMISSIONS; WHEAT ROTATION SYSTEMS; N2O EMISSIONS; METHANE EMISSION; CARBON-DIOXIDE; RICE FIELD; TILLAGE MANAGEMENT; PLANT RESIDUES; NITRIC-OXIDE; LONG-TERM</t>
  </si>
  <si>
    <t>[Liu, Shuwei; Zhao, Chun; Zhang, Yaojun; Hu, Zhiqiang; Wang, Cong; Zong, Yajie; Zhang, Ling; Zou, Jianwen] Nanjing Agr Univ, Jiangsu Key Lab Low Carbon Agr &amp; GHGs Mitigat, Nanjing 210095, Jiangsu, Peoples R China</t>
  </si>
  <si>
    <t>National Natural Science Foundation of China (NSFC) [41225003]; national Basic Research Program of China [2012CB417102]; Central University Basic Research Funds-Nanjing Agricultural University Youth Science and Technology Innovation Fund [Y0201300220]; Ministry of Education [B12009]; PADA</t>
  </si>
  <si>
    <t>This work was supported by National Natural Science Foundation of China (NSFC, 41225003), the national Basic Research Program of China (2012CB417102), Central University Basic Research Funds-Nanjing Agricultural University Youth Science and Technology Innovation Fund (Y0201300220), the Ministry of Education 111 project (B12009) and PADA.</t>
  </si>
  <si>
    <t>10.1111/gcbb.12185</t>
  </si>
  <si>
    <t>CK8ME</t>
  </si>
  <si>
    <t>WOS:000356491400012</t>
  </si>
  <si>
    <t>Song, JF; Wang, Y; Liu, CQ; Li, DJ</t>
  </si>
  <si>
    <t>Song, Jiangfeng; Wang, Yuan; Liu, Chunquan; Li, Dajing</t>
  </si>
  <si>
    <t>Effect of exogenous spermine on quality and sucrose metabolism of vegetable soya bean (Glycine max L.) during cold storage</t>
  </si>
  <si>
    <t>Cold storage; spermine; sucrose metabolism; vegetable soya bean</t>
  </si>
  <si>
    <t>SHELF-LIFE; PHOSPHATE SYNTHASE; FRUIT-DEVELOPMENT; SUGAR METABOLISM; ACID INVERTASE; CUCUMIS-MELO; TEMPERATURE; POLYAMINES; ENZYMES; ACCUMULATION</t>
  </si>
  <si>
    <t>[Song, Jiangfeng; Liu, Chunquan; Li, Dajing] Jiangsu Acad Agr Sci, Inst Farm Prod Proc, Nanjing 210014, Jiangsu, Peoples R China; [Wang, Yuan] Nanjing Agr Univ, Coll Food Sci &amp; Technol, Nanjing 210095, Jiangsu, Peoples R China</t>
  </si>
  <si>
    <t>This study was supported by the National Natural Science Foundation of China (No. 31301534) and Nantong Special Science and Technology Innovation Project (No. XA2013012).</t>
  </si>
  <si>
    <t>10.1111/ijfs.12828</t>
  </si>
  <si>
    <t>CK6WP</t>
  </si>
  <si>
    <t>WOS:000356369700024</t>
  </si>
  <si>
    <t>Liu, K; Liu, LL; Ren, YL; Wang, ZQ; Zhou, KN; Liu, X; Wang, D; Zheng, M; Cheng, ZJ; Lin, QB; Wang, JL; Wu, FQ; Zhang, X; Guo, XP; Wang, CM; Zhai, HQ; Jiang, L; Wan, JM</t>
  </si>
  <si>
    <t>Liu, Kai; Liu, Ling-Long; Ren, Yu-Long; Wang, Zhi-Quan; Zhou, Kun-Neng; Liu, Xi; Wang, Dan; Zheng, Ming; Cheng, Zhi-Jun; Lin, Qi-Bing; Wang, Jiu-Lin; Wu, Fu-Qing; Zhang, Xin; Guo, Xiu-Ping; Wang, Chun-Ming; Zhai, Hu-Qu; Jiang, Ling; Wan, Jian-Min</t>
  </si>
  <si>
    <t>Dwarf and tiller-enhancing 1 regulates growth and development by influencing boron uptake in boron limited conditions in rice</t>
  </si>
  <si>
    <t>Channel protein; Dwarf; NOD26-LIKE INTRINSIC PROTEIN; Oryza sativa; Tiller enhancement</t>
  </si>
  <si>
    <t>ORYZA-SATIVA L.; BORIC-ACID CHANNEL; INFLORESCENCE DEVELOPMENT; RHAMNOGALACTURONAN-II; ARABIDOPSIS-THALIANA; SSR MARKERS; TRANSPORTER; DEGRADATION; EFFICIENT; PLANTS</t>
  </si>
  <si>
    <t>[Liu, Kai; Liu, Ling-Long; Wang, Zhi-Quan; Zhou, Kun-Neng; Liu, Xi; Zheng, Ming; Wang, Chun-Ming; Zhai, Hu-Qu; Jiang, Ling; Wan, Jian-Min] Nanjing Agr Univ, Jiangsu Plant Gene Engn Res Ctr, Natl Key Lab Crop Genet &amp; Germplasm Enhancement, Nanjing 210095, Jiangsu, Peoples R China; [Ren, Yu-Long; Wang, Dan; Cheng, Zhi-Jun; Lin, Qi-Bing; Wang, Jiu-Lin; Wu, Fu-Qing; Zhang, Xin; Guo, Xiu-Ping; Wan, Jian-Min] Chinese Acad Agr Sci, Inst Crop Sci, Beijing 100081, Peoples R China</t>
  </si>
  <si>
    <t>Wan, JM (reprint author), Nanjing Agr Univ, Natl Key Lab Crop Genet &amp; Germplasm Enhancement, Nanjing 210095, Jiangsu, Peoples R China.</t>
  </si>
  <si>
    <t>National Transformation Science and Technology Program [2014ZX08009-003, 2014ZX08001-004]; Jiangsu 333 Program [BRA2012126]; Key Laboratory of Biology, Genetics and Breeding of Japonica Rice in Mid-lower Yangtse River, Ministry of Agriculture, P.R. China</t>
  </si>
  <si>
    <t>This research was supported by the National Transformation Science and Technology Program (2014ZX08009-003, 2014ZX08001-004), Jiangsu 333 Program (BRA2012126), and Key Laboratory of Biology, Genetics and Breeding of Japonica Rice in Mid-lower Yangtse River, Ministry of Agriculture, P.R. China. The authors declare no conflicts of interest.</t>
  </si>
  <si>
    <t>10.1016/j.plantsci.2015.03.015</t>
  </si>
  <si>
    <t>CK9JO</t>
  </si>
  <si>
    <t>WOS:000356556600002</t>
  </si>
  <si>
    <t>Xu, L; Wang, Y; Liu, W; Wang, J; Zhu, XW; Zhang, KY; Yu, RG; Wang, RH; Xie, Y; Zhang, W; Gong, YQ; Liu, LW</t>
  </si>
  <si>
    <t>Xu, Liang; Wang, Yan; Liu, Wei; Wang, Jin; Zhu, Xianwen; Zhang, Keyun; Yu, Rugang; Wang, Ronghua; Xie, Yang; Zhang, Wei; Gong, Yiqin; Liu, Liwang</t>
  </si>
  <si>
    <t>De novo sequencing of root transcriptome reveals complex cadmium-responsive regulatory networks in radish (Raphanus sativus L.)</t>
  </si>
  <si>
    <t>Cadmium (Cd) stress; Raphanus sativus; Transcriptome; Differentially expressed gene (DEG); microRNAs; Gene expression profile</t>
  </si>
  <si>
    <t>HYPERACCUMULATOR THLASPI-CAERULESCENS; GENOME-WIDE IDENTIFICATION; GENE-EXPRESSION DATA; RICE ORYZA-SATIVA; RNA-SEQ DATA; PROFILE ANALYSIS; MEDICAGO-TRUNCATULA; METAL TOXICITY; BRASSICA-NAPUS; MICRORNAS</t>
  </si>
  <si>
    <t>[Xu, Liang; Wang, Yan; Liu, Wei; Yu, Rugang; Wang, Ronghua; Xie, Yang; Zhang, Wei; Gong, Yiqin; Liu, Liwang] Nanjing Agr Univ, Coll Hort, Natl Key Lab Crop Genet &amp; Germplasm Enhancement, Nanjing 210095, Jiangsu, Peoples R China; [Wang, Jin; Zhang, Keyun] Nanjing Agr Univ, Coll Life Sci, Nanjing 210095, Jiangsu, Peoples R China; [Zhu, Xianwen] N Dakota State Univ, Dept Plant Sci, Fargo, ND 58108 USA</t>
  </si>
  <si>
    <t>National Natural Science Foundation of China [31372064]; Fundamental Research Funds for the Central Universities [KYZ201209, KYZ201508]; Natural Science Foundation of Jiangsu Province [BK20140706]; Key Technology R&amp;D Program of Jiangsu Province [BE2013429]</t>
  </si>
  <si>
    <t>This work was in part supported by grants from the National Natural Science Foundation of China (31372064), Fundamental Research Funds for the Central Universities (KYZ201209, KYZ201508), Natural Science Foundation of Jiangsu Province (BK20140706) and Key Technology R&amp;D Program of Jiangsu Province (BE2013429).</t>
  </si>
  <si>
    <t>10.1016/j.plantsci.2015.04.015</t>
  </si>
  <si>
    <t>WOS:000356556600029</t>
  </si>
  <si>
    <t>Bacillus amyloliquefaciens supplementation alleviates immunological stress in lipopolysaccharide-challenged broilers at early age</t>
  </si>
  <si>
    <t>Bacillus amyloliquefaciens; immunological stress; lipopolysaccharide; spleen; broiler</t>
  </si>
  <si>
    <t>ESCHERICHIA-COLI LIPOPOLYSACCHARIDE; INFLAMMATORY RESPONSE; GROWTH-PERFORMANCE; CECAL MICROFLORA; IMMUNE-RESPONSE; NOD MICE; T-CELLS; CHICKENS; MECHANISMS; ENDOTOXIN</t>
  </si>
  <si>
    <t>Wang, T (reprint author), Nanjing Agr Univ, Coll Anim Sci &amp; Technol, Nanjing 210095, Jiangsu, Peoples R China.</t>
  </si>
  <si>
    <t>National Science-technology Support Plan Projects of China [2013BAD10B02-03]</t>
  </si>
  <si>
    <t>This work was supported by grants from the National Science-technology Support Plan Projects of China (No. 2013BAD10B02-03). The authors thank their laboratory colleagues for their assistance.</t>
  </si>
  <si>
    <t>10.3382/ps/pev124</t>
  </si>
  <si>
    <t>CK9BX</t>
  </si>
  <si>
    <t>WOS:000356536500010</t>
  </si>
  <si>
    <t>Pu, J; Wang, Q; Shen, YF; Zhuang, LF; Li, CX; Tan, MF; Bie, TD; Chu, CG; Qi, ZJ</t>
  </si>
  <si>
    <t>Pu, Jing; Wang, Qing; Shen, Yuefeng; Zhuang, Lifang; Li, Chenxu; Tan, Mengfa; Bie, Tongde; Chu, Chenggen; Qi, Zengjun</t>
  </si>
  <si>
    <t>Physical mapping of chromosome 4J of Thinopyrum bessarabicum using gamma radiation-induced aberrations</t>
  </si>
  <si>
    <t>HAYNALDIA-VILLOSA; POLLEN IRRADIATION; SALT-TOLERANCE; GENE-TRANSFER; HYBRID MAP; WHEAT; TRANSLOCATIONS; RESISTANCE; REPEATS; LOCUS</t>
  </si>
  <si>
    <t>[Pu, Jing; Wang, Qing; Shen, Yuefeng; Zhuang, Lifang; Li, Chenxu; Tan, Mengfa; Qi, Zengjun] Nanjing Agr Univ, JCIC MCP, State Key Lab Crop Genet &amp; Germplasm Enhancement, Nanjing 210095, Peoples R China; [Bie, Tongde] Yangzhou Acad Agr Sci, Key Lab Wheat Biol &amp; Genet Improvement Low &amp; Midd, Minist Agr, Yangzhou 225007, Jiangsu, Peoples R China; [Chu, Chenggen] Monsanto Co, Filer, ID 83328 USA</t>
  </si>
  <si>
    <t>Qi, ZJ (reprint author), Nanjing Agr Univ, JCIC MCP, State Key Lab Crop Genet &amp; Germplasm Enhancement, Nanjing 210095, Peoples R China.</t>
  </si>
  <si>
    <t>zjqi@njau.edu.cn</t>
  </si>
  <si>
    <t>National Natural Science Foundation of China [31170302]; 111 Project [B08025]; Priority Academic Program Development of Jiangsu Higher Education Institutions (PAPD)</t>
  </si>
  <si>
    <t>The authors thank Dr. Mujeeb-Kazi from CIMMYT, Mexico for providing seeds of the CS-Th. bessarabicum amphiploid, and Dr. Gill from Plant Pathology Department, Kansas State University, Manhattan, KS, USA, for providing clones of pSc119.2, pAs1 and 676D4. This project was supported by the National Natural Science Foundation of China (31170302), the 111 Project (B08025) and the Priority Academic Program Development of Jiangsu Higher Education Institutions (PAPD).</t>
  </si>
  <si>
    <t>10.1007/s00122-015-2508-y</t>
  </si>
  <si>
    <t>CK3WT</t>
  </si>
  <si>
    <t>WOS:000356148000008</t>
  </si>
  <si>
    <t>Zhang, BZ; Penton, CR; Xue, C; Wang, Q; Zheng, TL; Tiedje, JM</t>
  </si>
  <si>
    <t>Zhang, Bangzhou; Penton, C. Ryan; Xue, Chao; Wang, Qiong; Zheng, Tianling; Tiedje, James M.</t>
  </si>
  <si>
    <t>Evaluation of the Ion Torrent Personal Genome Machine for Gene-Targeted Studies Using Amplicons of the Nitrogenase Gene nifH</t>
  </si>
  <si>
    <t>GENERATION SEQUENCING PLATFORMS; AMAZON RAIN-FOREST; LAND-USE CHANGE; SOIL; COMMUNITIES; ILLUMINA; DIVERSITY; CHEMISTRY; PIPELINE; PRAIRIE</t>
  </si>
  <si>
    <t>[Zhang, Bangzhou; Penton, C. Ryan; Xue, Chao; Wang, Qiong; Tiedje, James M.] Michigan State Univ, Ctr Microbial Ecol, E Lansing, MI 48824 USA; [Zhang, Bangzhou; Zheng, Tianling] Xiamen Univ, Sch Life Sci, State Key Lab Marine Environm Sci, Xiamen, Peoples R China; [Zhang, Bangzhou; Zheng, Tianling] Xiamen Univ, Sch Life Sci, Key Lab MOE Coastal &amp; Wetland Ecosyst, Xiamen, Peoples R China; [Xue, Chao] Nanjing Agr Univ, Jiangsu Collaborat Innovat Ctr Solid Organ Waste, Nanjing, Jiangsu, Peoples R China; [Xue, Chao] Nanjing Agr Univ, Natl Engn Res Ctr Organ Based Fertilizers, Dept Plant Nutr, Nanjing, Jiangsu, Peoples R China</t>
  </si>
  <si>
    <t>Tiedje, JM (reprint author), Michigan State Univ, Ctr Microbial Ecol, E Lansing, MI 48824 USA.</t>
  </si>
  <si>
    <t>wshwzh@xmu.edu.cn; tiedjej@msu.edu</t>
  </si>
  <si>
    <t>Penton, Christopher Ryan/0000-0001-9166-7852</t>
  </si>
  <si>
    <t>DOE Great Lakes Bioenergy Research Center (DOE Office of Science) [BER DE-FC02-07ER64494]; DOE Office of Science grant [BER DE-SC0004601]; Chinese Scholarship Council; National Natural Science Foundation of China [41376119]</t>
  </si>
  <si>
    <t>This work was funded in part by the DOE Great Lakes Bioenergy Research Center (DOE Office of Science BER DE-FC02-07ER64494), DOE Office of Science grant BER DE-SC0004601, the Chinese Scholarship Council, and the National Natural Science Foundation of China (41376119).</t>
  </si>
  <si>
    <t>10.1128/AEM.00111-15</t>
  </si>
  <si>
    <t>CJ9TC</t>
  </si>
  <si>
    <t>WOS:000355844800031</t>
  </si>
  <si>
    <t>Wang, XS; Xing, YQ; Giovannini, M</t>
  </si>
  <si>
    <t>Wang, Xingsheng; Xing, Youqiang; Giovannini, Marco</t>
  </si>
  <si>
    <t>Effect of overlap and overscan number in laser surface texturing of medical needles</t>
  </si>
  <si>
    <t>APPLIED PHYSICS A-MATERIALS SCIENCE &amp; PROCESSING</t>
  </si>
  <si>
    <t>FABRICATION</t>
  </si>
  <si>
    <t>[Wang, Xingsheng] Nanjing Agr Univ, Dept Mech Engn, Nanjing 210031, Jiangsu, Peoples R China; [Wang, Xingsheng; Xing, Youqiang; Giovannini, Marco] Northwestern Univ, Dept Mech Engn, Evanston, IL 60208 USA; [Xing, Youqiang] Shandong Univ, Dept Mech Engn, Jinan 250061, Peoples R China</t>
  </si>
  <si>
    <t>Wang, XS (reprint author), Nanjing Agr Univ, Dept Mech Engn, 40 Dianjiangtai Rd, Nanjing 210031, Jiangsu, Peoples R China.</t>
  </si>
  <si>
    <t>wangxingsheng1987@163.com</t>
  </si>
  <si>
    <t>0947-8396</t>
  </si>
  <si>
    <t>1432-0630</t>
  </si>
  <si>
    <t>APPL PHYS A-MATER</t>
  </si>
  <si>
    <t>Appl. Phys. A-Mater. Sci. Process.</t>
  </si>
  <si>
    <t>10.1007/s00339-015-9157-5</t>
  </si>
  <si>
    <t>Materials Science, Multidisciplinary; Physics, Applied</t>
  </si>
  <si>
    <t>Materials Science; Physics</t>
  </si>
  <si>
    <t>CJ9YO</t>
  </si>
  <si>
    <t>WOS:000355860400030</t>
  </si>
  <si>
    <t>Huan, CC; Wang, Y; Ni, B; Wang, R; Huang, L; Ren, XF; Tong, GZ; Ding, C; Fan, HJ; Mao, X</t>
  </si>
  <si>
    <t>Huan, Chang-chao; Wang, Yue; Ni, Bo; Wang, Rui; Huang, Li; Ren, Xiao-feng; Tong, Guang-zhi; Ding, Chan; Fan, Hong-jie; Mao, Xiang</t>
  </si>
  <si>
    <t>Porcine epidemic diarrhea virus uses cell-surface heparan sulfate as an attachment factor</t>
  </si>
  <si>
    <t>RESPIRATORY SYNCYTIAL VIRUS; PROTEIN INTERACTIONS; HIV-1 INFECTION; TARGET-CELLS; DENGUE VIRUS; BINDING; RECEPTOR; CHINA; GLYCOSAMINOGLYCAN; PROTEOGLYCANS</t>
  </si>
  <si>
    <t>[Huan, Chang-chao; Wang, Yue; Ni, Bo; Wang, Rui; Huang, Li; Fan, Hong-jie; Mao, Xiang] Nanjing Agr Univ, Coll Vet Med, Nanjing 210095, Jiangsu, Peoples R China; [Tong, Guang-zhi; Ding, Chan; Mao, Xiang] Chinese Acad Agr Sci, Shanghai Vet Res Inst, Shanghai 200241, Peoples R China; [Fan, Hong-jie] Jiangsu Coinnovat Ctr Prevent &amp; Control Important, Yangzhou 225009, Jiangsu, Peoples R China; [Ren, Xiao-feng] Northeast Agr Univ, Coll Vet Med, Harbin 150030, He Longjiang Pr, Peoples R China</t>
  </si>
  <si>
    <t>Fan, HJ (reprint author), Nanjing Agr Univ, Coll Vet Med, Nanjing 210095, Jiangsu, Peoples R China.</t>
  </si>
  <si>
    <t>fhj@njau.edu.cn; xmao@njau.edu.cn</t>
  </si>
  <si>
    <t>Natural Science Foundation of China [A0201200499]; Priority Academic Program Development of Jiangsu Higher Education Institutions</t>
  </si>
  <si>
    <t>This work was supported by the Natural Science Foundation of China (A0201200499) and the Priority Academic Program Development of Jiangsu Higher Education Institutions.</t>
  </si>
  <si>
    <t>10.1007/s00705-015-2408-0</t>
  </si>
  <si>
    <t>CK3FA</t>
  </si>
  <si>
    <t>WOS:000356100800001</t>
  </si>
  <si>
    <t>Zhang, T; Li, W; Chen, HG; Yu, HS</t>
  </si>
  <si>
    <t>Zhang, Tao; Li, Wei; Chen, Huaigu; Yu, Hanshou</t>
  </si>
  <si>
    <t>Full genome sequence of a putative novel mitovirus isolated from Rhizoctonia cerealis</t>
  </si>
  <si>
    <t>DOUBLE-STRANDED-RNA; FUNGUS SCLEROTINIA-SCLEROTIORUM; MOLECULAR CHARACTERIZATION; CONFERS HYPOVIRULENCE; SOLANI; STRAIN; PLANT; MYCOVIRUS; VIRUSES; ELEMENT</t>
  </si>
  <si>
    <t>[Zhang, Tao; Yu, Hanshou] Nanjing Agr Univ, Coll Iife Sci, Nanjing 210095, Jiangsu, Peoples R China; [Zhang, Tao; Li, Wei; Chen, Huaigu] Jiangsu Acad Agr Sci, Inst Plant Protect, Nanjing 210014, Jiangsu, Peoples R China</t>
  </si>
  <si>
    <t>Chen, HG (reprint author), Jiangsu Acad Agr Sci, Inst Plant Protect, Nanjing 210014, Jiangsu, Peoples R China.</t>
  </si>
  <si>
    <t>huaigu@jaas.ac.cn; yuhans@njau.edu.cn</t>
  </si>
  <si>
    <t>Natural Sciences Foundation of Jiangsu Province [BK20141382]; Special Fund for China Agricultural Research System [CARS-3-1-17]; Jiangsu Agriculture Science and Technology Innovation Fund [CX(11) 4015]</t>
  </si>
  <si>
    <t>This work was supported by the Natural Sciences Foundation of Jiangsu Province (BK20141382), the Special Fund for China Agricultural Research System (CARS-3-1-17), and the Jiangsu Agriculture Science and Technology Innovation Fund CX(11) 4015. We wish to thank the two anonymous reviewers for valuable comments.</t>
  </si>
  <si>
    <t>10.1007/s00705-015-2431-1</t>
  </si>
  <si>
    <t>WOS:000356100800024</t>
  </si>
  <si>
    <t>Sun, GH; Dai, WM; Cui, RR; Qiang, S; Song, XL</t>
  </si>
  <si>
    <t>Sun, Guanghui; Dai, Weimin; Cui, Rongrong; Qiang, Sheng; Song, Xiaoling</t>
  </si>
  <si>
    <t>Gene flow from glufosinate-resistant transgenic hybrid rice Xiang 125S/Bar68-1 to weedy rice and cultivated rice under different experimental designs</t>
  </si>
  <si>
    <t>Glufosinate-resistant transgenic rice; Gene flow; Weedy rice</t>
  </si>
  <si>
    <t>ORYZA-SATIVA L.; RED RICE; CLEARFIELD(TM) RICE; OUTCROSSING RATE; WILD RELATIVES; SSR MARKERS; FIELD; HYBRIDIZATION; COMPATIBILITY; DIVERSITY</t>
  </si>
  <si>
    <t>[Sun, Guanghui; Dai, Weimin; Cui, Rongrong; Qiang, Sheng; Song, Xiaoling] Nanjing Agr Univ, Weed Res Lab, Nanjing 210095, Jiangsu, Peoples R China</t>
  </si>
  <si>
    <t>Song, XL (reprint author), Nanjing Agr Univ, Weed Res Lab, Tongwei Rd, Nanjing 210095, Jiangsu, Peoples R China.</t>
  </si>
  <si>
    <t>sxl@njau.edu.cn</t>
  </si>
  <si>
    <t>China Transgenic Organism Research and Commercialization Project - Ministry of Agriculture of the P.R.C. [2014ZX08011]</t>
  </si>
  <si>
    <t>This research was financially supported by China Transgenic Organism Research and Commercialization Project Sponsored by Ministry of Agriculture of the P.R.C. (2014ZX08011). The authors thank Institute of Subtropical Agriculture of the Chinese Academy of Sciences for providing seeds of transgenic rice; the authors thank Zhuang C, Li Y, Zheng A Q and Liu S N for their assistance in these experiments. The authors would like to express their deep appreciation to NJAU guest professor Bernal E. Valverde for useful discussion and comments.</t>
  </si>
  <si>
    <t>10.1007/s10681-015-1370-y</t>
  </si>
  <si>
    <t>CK2DY</t>
  </si>
  <si>
    <t>WOS:000356022000016</t>
  </si>
  <si>
    <t>Guo, J; Zhang, JN; Wang, W; Liu, TX; Xin, ZH</t>
  </si>
  <si>
    <t>Guo, Jia; Zhang, Junnan; Wang, Wei; Liu, Tianxing; Xin, Zhihong</t>
  </si>
  <si>
    <t>Isolation and identification of bound compounds from corn bran and their antioxidant and angiotensin I-converting enzyme inhibitory activities</t>
  </si>
  <si>
    <t>Corn bran; Bound phenolics; Isolation and purification; Antioxidant and angiotensin I-converting enzyme inhibitory activities</t>
  </si>
  <si>
    <t>PHENOLIC-COMPOUNDS; HYPERTENSIVE-RATS; BIOAVAILABILITY; VIVO</t>
  </si>
  <si>
    <t>[Guo, Jia; Zhang, Junnan; Wang, Wei; Liu, Tianxing; Xin, Zhihong] Nanjing Agr Univ, Coll Food Sci &amp; Technol, Key Lab Food Proc &amp; Qual Control, Nanjing 210095, Jiangsu, Peoples R China</t>
  </si>
  <si>
    <t>Xin, ZH (reprint author), Nanjing Agr Univ, Coll Food Sci &amp; Technol, Key Lab Food Proc &amp; Qual Control, Nanjing 210095, Jiangsu, Peoples R China.</t>
  </si>
  <si>
    <t>xzhfood@njau.edu.cn</t>
  </si>
  <si>
    <t>Fundamental Research Funds for the Central Universities [KYZ201118]</t>
  </si>
  <si>
    <t>This work was financially supported by the Fundamental Research Funds for the Central Universities (KYZ201118).</t>
  </si>
  <si>
    <t>10.1007/s00217-015-2432-z</t>
  </si>
  <si>
    <t>CK3BO</t>
  </si>
  <si>
    <t>WOS:000356090700005</t>
  </si>
  <si>
    <t>Fan, YH; Tian, MY; Jing, Q; Tian, ZW; Han, HM; Jiang, D; Cao, WX; Dai, TB</t>
  </si>
  <si>
    <t>Fan, Yonghui; Tian, Mengyu; Jing, Qi; Tian, Zhongwei; Han, Huimin; Jiang, Dong; Cao, Weixing; Dai, Tingbo</t>
  </si>
  <si>
    <t>Winter night warming improves pre-anthesis crop growth and post-anthesis photosynthesis involved in grain yield of winter wheat (Triticum aestivum L.)</t>
  </si>
  <si>
    <t>Asymmetric warming; Grain yield; Photosynthesis; Winter wheat</t>
  </si>
  <si>
    <t>DIURNAL TEMPERATURE-RANGE; MEDITERRANEAN CONDITIONS; LEAF PHOTOSYNTHESIS; STARCH ACCUMULATION; BIOMASS PRODUCTION; PLANT DEVELOPMENT; NORTH CHINA; RICE PLANTS; DURUM-WHEAT; DRY-MATTER</t>
  </si>
  <si>
    <t>[Fan, Yonghui; Tian, Mengyu; Tian, Zhongwei; Han, Huimin; Jiang, Dong; Cao, Weixing; Dai, Tingbo] Nanjing Agr Univ, Minist Agr, Key Lab Crop Physiol &amp; Ecol Southern China, Nanjing 210095, Jiangsu, Peoples R China; [Jing, Qi] Agr &amp; Agri Food Canada, Eastern Cereal &amp; Oilseed Res Ctr, Ottawa, ON K1A 0C6, Canada</t>
  </si>
  <si>
    <t>Dai, TB (reprint author), Nanjing Agr Univ, Minist Agr, Key Lab Crop Physiol &amp; Ecol Southern China, Nanjing 210095, Jiangsu, Peoples R China.</t>
  </si>
  <si>
    <t>We acknowledge generous financial support from the National Natural Science Foundation of China (Grant no. 31471443) and a Project Funded by the Priority Academic Program Development of Jiangsu Higher Education Institutions (PAPD).</t>
  </si>
  <si>
    <t>10.1016/j.fcr.2015.04.001</t>
  </si>
  <si>
    <t>CK0GO</t>
  </si>
  <si>
    <t>WOS:000355883900012</t>
  </si>
  <si>
    <t>Jing, MF; Ma, HY; Li, HY; Guo, BD; Zhang, X; Ye, WW; Wang, HN; Wang, QX; Wang, YC</t>
  </si>
  <si>
    <t>Jing, Maofeng; Ma, Hongyu; Li, Haiyang; Guo, Baodian; Zhang, Xin; Ye, Wenwu; Wang, Haonan; Wang, Qiuxia; Wang, Yuanchao</t>
  </si>
  <si>
    <t>Differential regulation of defense-related proteins in soybean during compatible and incompatible interactions between Phytophthora sojae and soybean by comparative proteomic analysis</t>
  </si>
  <si>
    <t>Soybean; Phytophthora sojae; Proteomics; Interaction; Defense-related</t>
  </si>
  <si>
    <t>DISEASE RESISTANCE; HYDROGEN-PEROXIDE; OXIDATIVE STRESS; SIGNAL-TRANSDUCTION; EFFECTOR PROTEINS; SALICYLIC-ACID; ARABIDOPSIS; RESPONSES; PATHOGEN; OXYGEN</t>
  </si>
  <si>
    <t>[Jing, Maofeng; Ma, Hongyu; Li, Haiyang; Guo, Baodian; Zhang, Xin; Ye, Wenwu; Wang, Haonan; Wang, Qiuxia; Wang, Yuanchao] Nanjing Agr Univ, Dept Plant Pathol, Nanjing 210095, Jiangsu, Peoples R China; [Jing, Maofeng; Ma, Hongyu; Li, Haiyang; Guo, Baodian; Zhang, Xin; Ye, Wenwu; Wang, Haonan; Wang, Qiuxia; Wang, Yuanchao] Minist Educ, Key Lab Integrated Management Crop Dis &amp; Pests, Nanjing 210095, Jiangsu, Peoples R China</t>
  </si>
  <si>
    <t>China National Funds for Distinguished Young Scientists [31225022]; Special Fund for Agro-Scientific Research in the Public Interest of China [201303018]</t>
  </si>
  <si>
    <t>This work was supported in part by grants from China National Funds for Distinguished Young Scientists (31225022) and Special Fund for Agro-Scientific Research in the Public Interest (201303018) of China to Yuanchao Wang.</t>
  </si>
  <si>
    <t>10.1007/s00299-015-1786-9</t>
  </si>
  <si>
    <t>CK2OT</t>
  </si>
  <si>
    <t>WOS:000356051100015</t>
  </si>
  <si>
    <t>Wan, PJ; Fu, KY; Lu, FG; Guo, WC; Li, GQ</t>
  </si>
  <si>
    <t>Wan, Pin-Jun; Fu, Kai-Yun; Lu, Feng-Gong; Guo, Wen-Chao; Li, Guo-Qing</t>
  </si>
  <si>
    <t>Knockdown of a putative alanine aminotransferase gene affects amino acid content and flight capacity in the Colorado potato beetle Leptinotarsa decemlineata</t>
  </si>
  <si>
    <t>Leptinotarsa decemlineata; Alanine aminotransferase; RNA interference; Enzyme activity; Flight; Mortality</t>
  </si>
  <si>
    <t>BROWN PLANTHOPPER; MOLECULAR-CLONING; AEDES-AEGYPTI; FAT-BODY; PROLINE; SAY; DROSOPHILA; GLUTAMATE; METABOLISM; EXPRESSION</t>
  </si>
  <si>
    <t>[Wan, Pin-Jun; Fu, Kai-Yun; Lu, Feng-Gong; Li, Guo-Qing] Nanjing Agr Univ, Educ Minist, Key Lab Integrated Management Crop Dis &amp; Pests, Coll Plant Protect, Nanjing 210095, Jiangsu, Peoples R China; [Guo, Wen-Chao] Xinjiang Acad Agr Sci, Dept Plant Protect, Urumqi 830091, Peoples R China; [Wan, Pin-Jun] China Natl Rice Res Inst, State Key Lab Rice Biol, Hangzhou 310006, Zhejiang, Peoples R China</t>
  </si>
  <si>
    <t>wanpinjun@caas.cn; 176061610@qq.com; 287148308@qq.com; gwc1966@163.com; ligp@njau.edu.cn</t>
  </si>
  <si>
    <t>National Natural Sciences Foundation of China [31272047, 31360442]; nationally special fund of China for agri-scientific research in the public interest [201103026]; science and technology project of Xinjiang Uygur autonomous region [2013911091]; fundamental research funds for the central universities [KYTZ201403]</t>
  </si>
  <si>
    <t>This research was supported by the National Natural Sciences Foundation of China (31272047 and 31360442), a nationally special fund of China for agri-scientific research in the public interest (201103026), a science and technology project of Xinjiang Uygur autonomous region (2013911091) and the fundamental research funds for the central universities (KYTZ201403).</t>
  </si>
  <si>
    <t>10.1007/s00726-015-1978-1</t>
  </si>
  <si>
    <t>CJ8JI</t>
  </si>
  <si>
    <t>WOS:000355745900014</t>
  </si>
  <si>
    <t>Xiong, Q; Xu, J; Zhao, Y; Wang, K</t>
  </si>
  <si>
    <t>Xiong, Q.; Xu, J.; Zhao, Y.; Wang, K.</t>
  </si>
  <si>
    <t>CtPMK1, a mitogen-activated-protein kinase gene, is required for conidiation, appressorium formation, and pathogenicity of Colletotrichum truncatum on soybean</t>
  </si>
  <si>
    <t>Colletotrichum truncatum; MAPK; Appressorium; Pathogenicity; Pmk1</t>
  </si>
  <si>
    <t>FUNGUS MAGNAPORTHE-GRISEA; MAP KINASE; CAUSAL AGENT; PENETRATION; LAGENARIUM; ORYZAE; ANTHRACNOSE</t>
  </si>
  <si>
    <t>[Xiong, Q.; Xu, J.; Zhao, Y.; Wang, K.] Nanjing Agr Univ, Dept Plant Pathol, Nanjing 210095, Jiangsu, Peoples R China</t>
  </si>
  <si>
    <t>Wang, K (reprint author), Nanjing Agr Univ, Dept Plant Pathol, Coll Plant Protect, Nanjing 210095, Jiangsu, Peoples R China.</t>
  </si>
  <si>
    <t>wkr01@njau.edu.cn</t>
  </si>
  <si>
    <t>10.1111/aab.12209</t>
  </si>
  <si>
    <t>CJ7TT</t>
  </si>
  <si>
    <t>WOS:000355703300006</t>
  </si>
  <si>
    <t>Shen, ZZ; Ruan, YZ; Chao, X; Zhang, J; Li, R; Shen, QR</t>
  </si>
  <si>
    <t>Shen, Zongzhuan; Ruan, Yunze; Chao, Xue; Zhang, Jian; Li, Rong; Shen, Qirong</t>
  </si>
  <si>
    <t>Rhizosphere microbial community manipulated by 2 years of consecutive biofertilizer application associated with banana Fusarium wilt disease suppression</t>
  </si>
  <si>
    <t>BIOLOGY AND FERTILITY OF SOILS</t>
  </si>
  <si>
    <t>Banana; Rhizosphere; Pyrosequencing; Microbial ecology; Fusarium wilt disease; Biofertilizer</t>
  </si>
  <si>
    <t>BIOORGANIC FERTILIZER; BACTERIAL COMMUNITY; SOIL TYPE; FUNGAL COMMUNITY; DIVERSITY; PLANT; MANAGEMENT; POPULATIONS; GREENHOUSE; HEALTHY</t>
  </si>
  <si>
    <t>[Shen, Zongzhuan; Chao, Xue; Zhang, Jian; Li, Rong; Shen, Qirong] Nanjing Agr Univ, Jiangsu Collaborat Innovat Ctr Solid Organ Waste, Jiangsu Key Lab Solid Organ Waste Utilizat, Natl Engn Res Ctr Organ Based Fertilizers, Nanjing 210095, Jiangsu, Peoples R China; [Ruan, Yunze] Hainan Univ, Coll Agr, Hainan key Lab Sustainable Utilizat Trop Bioresou, Haikou 570228, Peoples R China</t>
  </si>
  <si>
    <t>Li, R (reprint author), Nanjing Agr Univ, Jiangsu Collaborat Innovat Ctr Solid Organ Waste, Jiangsu Key Lab Solid Organ Waste Utilizat, Natl Engn Res Ctr Organ Based Fertilizers, Nanjing 210095, Jiangsu, Peoples R China.</t>
  </si>
  <si>
    <t>National Key Basic Research Program of China [2015CB150506]; National Natural Science Foundation of China [41101231, 31372142]; Department of Science and Technology of Hainan Province [ZDZX2013023]; Priority Academic Program Development of the Jiangsu Higher Education Institutions (PAPD); 111 project [B12009]; Agricultural Ministry of China [201103004]; Innovative Research Team Development Plan of the Ministry of Education of China [IRT1256]</t>
  </si>
  <si>
    <t>This research was supported by the National Key Basic Research Program of China (2015CB150506), the National Natural Science Foundation of China (41101231 and 31372142), the Department of Science and Technology of Hainan Province (ZDZX2013023), the Priority Academic Program Development of the Jiangsu Higher Education Institutions (PAPD), the 111 project (B12009), the Agricultural Ministry of China (201103004), and the Innovative Research Team Development Plan of the Ministry of Education of China (IRT1256).</t>
  </si>
  <si>
    <t>0178-2762</t>
  </si>
  <si>
    <t>1432-0789</t>
  </si>
  <si>
    <t>BIOL FERT SOILS</t>
  </si>
  <si>
    <t>Biol. Fertil. Soils</t>
  </si>
  <si>
    <t>10.1007/s00374-015-1002-7</t>
  </si>
  <si>
    <t>CK0AF</t>
  </si>
  <si>
    <t>WOS:000355865200004</t>
  </si>
  <si>
    <t>Gao, XQ; Kang, ZL; Zhang, WG; Li, YP; Zhou, GH</t>
  </si>
  <si>
    <t>Gao, Xue-qin; Kang, Zhuang-li; Zhang, Wan-gang; Li, Yu-pin; Zhou, Guang-hong</t>
  </si>
  <si>
    <t>Combination of kappa-Carrageenan and Soy Protein Isolate Effects on Functional Properties of Chopped Low-Fat Pork Batters During Heat-Induced Gelation</t>
  </si>
  <si>
    <t>Meat protein; Carrageenan; Soy protein isolate; Functional properties; Chopped pork batters</t>
  </si>
  <si>
    <t>SOLUBLE MEAT PROTEINS; RAMAN-SPECTROSCOPY; QUALITY CHARACTERISTICS; RHEOLOGICAL PROPERTIES; EMULSIFIED MEATBALLS; STRUCTURAL-CHANGES; THERMAL GELATION; GROUND-BEEF; GOAT MEAT; SALT</t>
  </si>
  <si>
    <t>[Gao, Xue-qin; Zhang, Wan-gang; Li, Yu-pin; Zhou, Guang-hong] Nanjing Agr Univ, Coll Food Sci &amp; Technol, Synerget Innovat Ctr Food Safety &amp; Nutr, Key Lab Meat Proc &amp; Qual Control,Minist Educ, Nanjing 210095, Jiangsu, Peoples R China; [Gao, Xue-qin; Kang, Zhuang-li] Henan Inst Sci &amp; Technol, Dept Food Sci, Xinxiang 453003, Peoples R China; [Zhang, Wan-gang] Nanjing Agr Univ, Coll Food Sci &amp; Technol, Natl Ctr Meat Qual &amp; Safety Control 205, Nanjing 210095, Jiangsu, Peoples R China</t>
  </si>
  <si>
    <t>Zhang, WG (reprint author), Nanjing Agr Univ, Coll Food Sci &amp; Technol, Synerget Innovat Ctr Food Safety &amp; Nutr, Key Lab Meat Proc &amp; Qual Control,Minist Educ, Nanjing 210095, Jiangsu, Peoples R China.</t>
  </si>
  <si>
    <t>Twelfth Five Issues of Rural Areas of People's Republic of China [2012BAD28B03]</t>
  </si>
  <si>
    <t>This research was funded by the Twelfth Five Issues of Rural Areas of People's Republic of China (2012BAD28B03).</t>
  </si>
  <si>
    <t>10.1007/s11947-015-1516-x</t>
  </si>
  <si>
    <t>CJ7DW</t>
  </si>
  <si>
    <t>WOS:000355655400013</t>
  </si>
  <si>
    <t>Xiong, W; Zhao, QY; Zhao, J; Xun, WB; Li, R; Zhang, RF; Wu, HS; Shen, QR</t>
  </si>
  <si>
    <t>Xiong, Wu; Zhao, Qingyun; Zhao, Jun; Xun, Weibing; Li, Rong; Zhang, Ruifu; Wu, Huasong; Shen, Qirong</t>
  </si>
  <si>
    <t>Different Continuous Cropping Spans Significantly Affect Microbial Community Membership and Structure in a Vanilla-Grown Soil as Revealed by Deep Pyrosequencing</t>
  </si>
  <si>
    <t>MICROBIAL ECOLOGY</t>
  </si>
  <si>
    <t>Soil bacterial and fungal communities; Continuous cropping; Vanilla; Fusarium wilt; Pyrosequencing</t>
  </si>
  <si>
    <t>CONTROL FUSARIUM-WILT; BACTERIAL COMMUNITIES; BIOORGANIC FERTILIZER; FUNGAL DIVERSITY; CUCUMBER PLANTS; STEM ROT; LAND-USE; DISEASE; MANAGEMENT; SYSTEMS</t>
  </si>
  <si>
    <t>[Xiong, Wu; Zhao, Jun; Xun, Weibing; Li, Rong; Zhang, Ruifu; Shen, Qirong] Nanjing Agr Univ, Key Lab Plant Nutr &amp; Fertilizat Low Middle Reache, Jiangsu Collaborat Innovat Ctr Solid Organ Waste, Natl Engn Res Ctr Organ Based Fertilizers,Minist, Nanjing 210095, Jiangsu, Peoples R China; [Xiong, Wu; Zhao, Qingyun; Wu, Huasong] Chinese Acad Trop Agr Sci, Spice &amp; Beverage Res Inst, Wanning 571533, Hainan, Peoples R China</t>
  </si>
  <si>
    <t>Shen, QR (reprint author), Nanjing Agr Univ, Key Lab Plant Nutr &amp; Fertilizat Low Middle Reache, Jiangsu Collaborat Innovat Ctr Solid Organ Waste, Natl Engn Res Ctr Organ Based Fertilizers,Minist, Nanjing 210095, Jiangsu, Peoples R China.</t>
  </si>
  <si>
    <t>973 project [2015CB150500]; Innovative Research Team Development Plan of the Ministry of Education of China [IRT1256]; National Natural Science Foundation of China [31201683]</t>
  </si>
  <si>
    <t>This study was financially supported by the 973 project (2015CB150500), Innovative Research Team Development Plan of the Ministry of Education of China (IRT1256), and National Natural Science Foundation of China (no. 31201683). We would like to thank Personal Biotechnology Company (Shanghai, China) for their help with the pyrosequencing experiments and Spice and Beverage Research Institute (Wanning, China) for huge help to us in vanilla planting.</t>
  </si>
  <si>
    <t>0095-3628</t>
  </si>
  <si>
    <t>1432-184X</t>
  </si>
  <si>
    <t>MICROB ECOL</t>
  </si>
  <si>
    <t>Microb. Ecol.</t>
  </si>
  <si>
    <t>10.1007/s00248-014-0516-0</t>
  </si>
  <si>
    <t>Ecology; Marine &amp; Freshwater Biology; Microbiology</t>
  </si>
  <si>
    <t>Environmental Sciences &amp; Ecology; Marine &amp; Freshwater Biology; Microbiology</t>
  </si>
  <si>
    <t>CJ7RC</t>
  </si>
  <si>
    <t>WOS:000355694900020</t>
  </si>
  <si>
    <t>Guo, Y; Zhu, CH; Gan, LJ; Ng, D; Xia, K</t>
  </si>
  <si>
    <t>Guo, Yue; Zhu, Changhua; Gan, Lijun; Ng, Denny; Xia, Kai</t>
  </si>
  <si>
    <t>Ethylene is involved in the complete-submergence induced increase in root iron and manganese plaques in Oryza sativa</t>
  </si>
  <si>
    <t>Rice; CS; Ethylene; Iron and manganese plaques</t>
  </si>
  <si>
    <t>DEEP-WATER RICE; RADIAL OXYGEN LOSS; 1-AMINOCYCLOPROPANE-1-CARBOXYLATE SYNTHASE; AERENCHYMA FORMATION; ADVENTITIOUS ROOTS; TYPHA-LATIFOLIA; CELL-DEATH; GENE; PLANT; EXPRESSION</t>
  </si>
  <si>
    <t>[Guo, Yue; Zhu, Changhua; Gan, Lijun; Xia, Kai] Nanjing Agr Univ, Coll Life Sci, Nanjing 210095, Jiangsu, Peoples R China; [Ng, Denny] CP Bio Inc, Chino, CA 91710 USA</t>
  </si>
  <si>
    <t>Xia, K (reprint author), Nanjing Agr Univ, Coll Life Sci, Nanjing 210095, Jiangsu, Peoples R China.</t>
  </si>
  <si>
    <t>zhish@njau.edu.cn</t>
  </si>
  <si>
    <t>National Natural Science Foundation of China [30871460]</t>
  </si>
  <si>
    <t>This work was supported by a grant from the National Natural Science Foundation of China (30871460).</t>
  </si>
  <si>
    <t>10.1007/s10725-014-9996-7</t>
  </si>
  <si>
    <t>CK1OV</t>
  </si>
  <si>
    <t>WOS:000355977500004</t>
  </si>
  <si>
    <t>Wang, BB; Li, R; Ruan, YZ; Ou, YN; Zhao, Y; Shen, QR</t>
  </si>
  <si>
    <t>Wang, Beibei; Li, Rong; Ruan, Yunze; Ou, Yannan; Zhao, Yan; Shen, Qirong</t>
  </si>
  <si>
    <t>Pineapple-banana rotation reduced the amount of Fusarium oxysporum more than maize-banana rotation mainly through modulating fungal communities</t>
  </si>
  <si>
    <t>Pineapple-banana rotation; Maize-banana rotation; Soil bacterial and fungal communities; Deep pyrosequencing; Fusarium oxysporum f. sp cubense race 4</t>
  </si>
  <si>
    <t>MICROBIAL DIVERSITY; CROP-ROTATION; ANTIMICROBIAL ACTIVITIES; PYROSEQUENCING ANALYSES; RALSTONIA-SOLANACEARUM; BACTERIAL COMMUNITIES; BIOLOGICAL-CONTROL; PANAMA-DISEASE; OILSEED RAPE; SOIL TYPE</t>
  </si>
  <si>
    <t>[Wang, Beibei; Li, Rong; Ou, Yannan; Shen, Qirong] Nanjing Agr Univ, Jiangsu Collaborat Innovat Ctr Solid Organ Waste, Natl Engn Res Ctr Organ Based Fertilizers, Jiangsu Key Lab Organ Solid Waste Utilizat, Nanjing 210095, Jiangsu, Peoples R China; [Ruan, Yunze; Zhao, Yan] Hainan Univ, Coll Agr, Hainan Key Lab Sustainable Utilizat Trop Bioresou, Haikou 570228, Peoples R China</t>
  </si>
  <si>
    <t>National Key Basic Research Program of China [2015CB150506]; National Natural Science Foundation of China [31372142]; Department of Science and Technology of Hainan Province [ZDZX2013023]; Priority Academic Program Development of the Jiangsu Higher Education Institutions (PAPD); 111 project [B12009]; Agricultural Ministry of China [201103004]; Innovative Research Team Development Plan of the Ministry of Education of China [IRT1256]</t>
  </si>
  <si>
    <t>This research was financially supported by the National Key Basic Research Program of China (2015CB150506), the National Natural Science Foundation of China (31372142), the Department of Science and Technology of Hainan Province (ZDZX2013023), the Priority Academic Program Development of the Jiangsu Higher Education Institutions (PAPD), the 111 project (B12009), the Agricultural Ministry of China (201103004) and the Innovative Research Team Development Plan of the Ministry of Education of China (IRT1256).</t>
  </si>
  <si>
    <t>10.1016/j.soilbio.2015.02.021</t>
  </si>
  <si>
    <t>CJ4ZF</t>
  </si>
  <si>
    <t>WOS:000355496500010</t>
  </si>
  <si>
    <t>Lu, JH; Wu, JW; Ji, YF; Kong, DY</t>
  </si>
  <si>
    <t>Lu, Junhe; Wu, Jinwei; Ji, Yuefei; Kong, Deyang</t>
  </si>
  <si>
    <t>Transformation of bromide in thermo activated persulfate oxidation processes</t>
  </si>
  <si>
    <t>Sulfate radical oxidation; Bromide; Brominated disinfection by-products; Bromate</t>
  </si>
  <si>
    <t>PEROXYMONOSULFATE OXIDATION; SULFATE RADICALS; AQUEOUS-SOLUTION; ORGANIC-MATTER; RATE CONSTANTS; CHLORIDE-ION; DEGRADATION; KINETICS; WATER; PRODUCTS</t>
  </si>
  <si>
    <t>[Lu, Junhe; Wu, Jinwei; Ji, Yuefei] Nanjing Agr Univ, Dept Environm Sci &amp; Engn, Nanjing 210095, Jiangsu, Peoples R China; [Kong, Deyang] Minist Environm Protect PR China, Nanjing Inst Environm Sci, Nanjing 210042, Jiangsu, Peoples R China</t>
  </si>
  <si>
    <t>Fundamental Research Funds for the Central Universities [KYZ201407]; 333 Project of Jiangsu Province [BRA2014039]; Natural Science Foundation of China [51178224]; Priority Academic Program Development (PAPD) of Jiangsu Higher Education Institute</t>
  </si>
  <si>
    <t>This research was supported by the Fundamental Research Funds for the Central Universities (KYZ201407), 333 Project of Jiangsu Province (BRA2014039), Natural Science Foundation of China (51178224), and the Priority Academic Program Development (PAPD) of Jiangsu Higher Education Institute. The authors would express their gratitude to Dr. Zhu Tang at College of Resources &amp; Environmental Sciences, Nanjing Agricultural University for assistance in HPLC/ICP-MS analysis.</t>
  </si>
  <si>
    <t>10.1016/j.watres.2015.03.028</t>
  </si>
  <si>
    <t>CJ8SS</t>
  </si>
  <si>
    <t>WOS:000355774400001</t>
  </si>
  <si>
    <t>Qiao, H; Xiong, YW; Zhang, WY; Fu, HT; Jiang, SF; Sun, SM; Bai, HK; Jin, SB; Gong, YS</t>
  </si>
  <si>
    <t>Qiao, Hui; Xiong, Yiwei; Zhang, Wenyi; Fu, Hongtuo; Jiang, Sufei; Sun, Shengming; Bai, Hongkun; Jin, Shubo; Gong, Yongsheng</t>
  </si>
  <si>
    <t>Characterization, expression, and function analysis of gonad-inhibiting hormone in Oriental River prawn, Macrobrachium nipponense and its induced expression by temperature</t>
  </si>
  <si>
    <t>Macrobrachium nipponense; Crustaceans; Gonad-inhibiting hormone; RNAi; Temperature</t>
  </si>
  <si>
    <t>LOBSTER HOMARUS-AMERICANUS; CRAB CARCINUS-MAENAS; PENAEUS-MONODON; OVARIAN MATURATION; MOLECULAR-CLONING; GENE-EXPRESSION; RECOMBINANT PROTEIN; RNA INTERFERENCE; REPRODUCTION; CRUSTACEANS</t>
  </si>
  <si>
    <t>[Qiao, Hui; Xiong, Yiwei; Zhang, Wenyi; Fu, Hongtuo; Jiang, Sufei; Sun, Shengming; Jin, Shubo; Gong, Yongsheng] Chinese Acad Fishery Sci, Freshwater Fisheries Res Ctr, Minist Agr, Key Lab Freshwater Fisheries &amp; Germplasm Resource, Wuxi 214081, Jiangsu, Peoples R China; [Bai, Hongkun] Nanjing Agr Univ, Wuxi Fishery Coll, Wuxi 214081, Peoples R China</t>
  </si>
  <si>
    <t>Fu, HT (reprint author), Chinese Acad Fishery Sci, Freshwater Fisheries Res Ctr, 9 Shanshui East Rd, Wuxi 214081, Jiangsu, Peoples R China.</t>
  </si>
  <si>
    <t>fuht@ffrc.cn</t>
  </si>
  <si>
    <t>Freshwater Fisheries Research Center, China Central Governmental Research Institutional Basic Special Research Project from the Public Welfare Fund [2013JBFM15]; 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three aquatic projects of Jiangsu Province [D2013-6]</t>
  </si>
  <si>
    <t>The project was supported by the Freshwater Fisheries Research Center, China Central Governmental Research Institutional Basic Special Research Project from the Public Welfare Fund (2013JBFM15), the National Natural Science Foundation of China (Grant No.31272654), the National Science &amp; Technology Supporting Program of the 12th Five-year Plan of China (Grant No. 2012BAD26B04), Jiangsu Provincial Natural Science Foundation for Young Scholars of China (Grant No. BK2012091), the Science &amp; Technology Supporting Program of Jiangsu Province (Grant No. BE2012334), the three aquatic projects of Jiangsu Province (D2013-6).</t>
  </si>
  <si>
    <t>10.1016/j.cbpa.2015.03.005</t>
  </si>
  <si>
    <t>CI8QQ</t>
  </si>
  <si>
    <t>WOS:000355037200001</t>
  </si>
  <si>
    <t>Li, ZQ; Zhang, S; Luo, JY; Wang, SB; Dong, SL; Cui, JJ</t>
  </si>
  <si>
    <t>Li, Zhao-Qun; Zhang, Shuai; Luo, Jun-Yu; Wang, Si-Bao; Dong, Shuang-Lin; Cui, Jin-Jie</t>
  </si>
  <si>
    <t>Odorant-binding proteins display high affinities for behavioral attractants and repellents in the natural predator Chrysopa pallens</t>
  </si>
  <si>
    <t>Behavioral trial; Chrysopa pollens; Fluorescence binding assay; Odorant-binding protein</t>
  </si>
  <si>
    <t>LUCORUM MEYER-DUR; ANOPHELES-GAMBIAE; PHEROMONE-BINDING; CRYSTAL-STRUCTURE; CHEMOSENSORY PROTEINS; HELICOVERPA-ARMIGERA; LACEWINGS NEUROPTERA; SPODOPTERA-LITURA; GENE FAMILY; IDENTIFICATION</t>
  </si>
  <si>
    <t>[Li, Zhao-Qun; Zhang, Shuai; Luo, Jun-Yu; Cui, Jin-Jie] Chinese Acad Agr Sci, Inst Cotton Res, State Key Lab Cotton Biol, Anyang 455000, Henan, Peoples R China; [Li, Zhao-Qun; Wang, Si-Bao; Dong, Shuang-Lin] Nanjing Agr Univ, Coll Plant Protect, Key Lab Integrated Management Crop Dis &amp; Pests, Minist Educ, Nanjing 210095, Jiangsu, Peoples R China</t>
  </si>
  <si>
    <t>Dong, SL (reprint author), Nanjing Agr Univ, Coll Plant Protect, 1 Weigang, Nanjing 210095, Jiangsu, Peoples R China.</t>
  </si>
  <si>
    <t>sldong@njau.edu.cn; cuijinjie@126.com</t>
  </si>
  <si>
    <t>This study was funded by a research grant from the Ministry of Agriculture of China (2014ZX08011-002).</t>
  </si>
  <si>
    <t>10.1016/j.cbpa.2015.03.011</t>
  </si>
  <si>
    <t>WOS:000355037200007</t>
  </si>
  <si>
    <t>Zhang, Q; Zhou, LL; Yang, Y; Hua, XD; Shi, HY; Wang, MH</t>
  </si>
  <si>
    <t>Zhang, Qing; Zhou, Liangliang; Yang, Yu; Hua, Xiude; Shi, Haiyan; Wang, Minghua</t>
  </si>
  <si>
    <t>Study on the stereoselective degradation of three triazole fungicides in sediment</t>
  </si>
  <si>
    <t>Stereoselective degradation; Sediment; Hexaconazole; Flutriafol; Tebuconazole</t>
  </si>
  <si>
    <t>ENANTIOSELECTIVE DEGRADATION; ENVIRONMENTAL BEHAVIOR; SOILS; DISSIPATION; CUCUMBER; ENANTIOMERS; VEGETABLES; METALAXYL; TOXICITY; CABBAGE</t>
  </si>
  <si>
    <t>[Zhang, Qing; Zhou, Liangliang; Yang, Yu; Hua, Xiude; Shi, Haiyan; Wang, Minghua] Nanjing Agr Univ, Coll Plant Protect, State &amp; Local Joint Engn Res Ctr Green Pesticide, Dept Pesticide Sci, Nanjing 210095, Jiangsu, Peoples R China</t>
  </si>
  <si>
    <t>Wang, MH (reprint author), Nanjing Agr Univ, Coll Plant Protect, State &amp; Local Joint Engn Res Ctr Green Pesticide, Dept Pesticide Sci, Nanjing 210095, Jiangsu, Peoples R China.</t>
  </si>
  <si>
    <t>Special Fund for Agro-scientific Research in the Public Interest [201203022]; Jiangsu Province [KYLX-0581]</t>
  </si>
  <si>
    <t>This work was supported by the Special Fund for Agro-scientific Research in the Public Interest (201203022) and the project of Graduates' Research Innovative Programs from Colleges and Universities of Jiangsu Province (KYLX-0581).</t>
  </si>
  <si>
    <t>10.1016/j.ecoenv.2015.03.014</t>
  </si>
  <si>
    <t>CI1JW</t>
  </si>
  <si>
    <t>WOS:000354501500001</t>
  </si>
  <si>
    <t>Zhang, WY; Tang, L; Yang, X; Liu, LL; Cao, WX; Zhu, Y</t>
  </si>
  <si>
    <t>Zhang, Wenyu; Tang, Liang; Yang, Xue; Liu, Leilei; Cao, Weixing; Zhu, Yan</t>
  </si>
  <si>
    <t>A simulation model for predicting canopy structure and light distribution in wheat</t>
  </si>
  <si>
    <t>Wheat; Leaf curve; Canopy structure; Light distribution; Simulation model</t>
  </si>
  <si>
    <t>ANGLE DENSITY-FUNCTION; VEGETATION CANOPIES; PLANT; ARCHITECTURE; FOLIAGE; RICE</t>
  </si>
  <si>
    <t>[Zhang, Wenyu; Tang, Liang; Yang, Xue; Liu, Leilei; Cao, Weixing; Zhu, Yan] Nanjing Agr Univ, Natl Engn &amp; Technol Ctr Informat Agr, Jiangsu Key Lab Informat Agr, Jiangsu Collaborat Innovat Ctr Modern Crop Prod, Nanjing 210095, Jiangsu, Peoples R China</t>
  </si>
  <si>
    <t>Zhu, Y (reprint author), Nanjing Agr Univ, Natl Engn &amp; Technol Ctr Informat Agr, Jiangsu Key Lab Informat Agr, Jiangsu Collaborat Innovat Ctr Modern Crop Prod, Nanjing 210095, Jiangsu, Peoples R China.</t>
  </si>
  <si>
    <t>National High-Tech Research and Development Program of China [2013AA100404, 2012AA101906-1]; Jiangsu High-Tech Research and Development Program [BE2012302]; Priority Academic Program Development of Jiangsu Higher Education Institutions (PAPD) of China; Jiangsu Agriculture Science and Technology Innovation Fund of China [CX(12)5060]</t>
  </si>
  <si>
    <t>This work is supported by the grants from the National High-Tech Research and Development Program of China (2013AA100404 &amp; 2012AA101906-1), the Jiangsu High-Tech Research and Development Program (BE2012302), the Priority Academic Program Development of Jiangsu Higher Education Institutions (PAPD) of China, and the Jiangsu Agriculture Science and Technology Innovation Fund of China[CX(12)5060].</t>
  </si>
  <si>
    <t>10.1016/j.eja.2015.02.010</t>
  </si>
  <si>
    <t>CI8SU</t>
  </si>
  <si>
    <t>WOS:000355042800001</t>
  </si>
  <si>
    <t>Kuai, J; Zhou, ZG; Wang, YH; Meng, YL; Chen, BL; Zhao, WQ</t>
  </si>
  <si>
    <t>Kuai, Jie; Zhou, Zhiguo; Wang, Youhua; Meng, Yali; Chen, Binglin; Zhao, Wenqing</t>
  </si>
  <si>
    <t>The effects of short-term waterlogging on the lint yield and yield components of cotton with respect to boll position</t>
  </si>
  <si>
    <t>Cotton; Waterlogging days; Fruiting positions; Boll formation; Biomass distribution</t>
  </si>
  <si>
    <t>GOSSYPIUM-HIRSUTUM L.; POOR SOIL AERATION; INSECT PESTS; ROOT-GROWTH; PHYSIOLOGICAL-RESPONSES; HIGH-TEMPERATURE; GENE-EXPRESSION; FRUITING SITES; REMOVAL; DAMAGE</t>
  </si>
  <si>
    <t>[Zhou, Zhiguo; Wang, Youhua; Meng, Yali; Chen, Binglin; Zhao, Wenqing] Nanjing Agr Univ, Minist Agr, Key Lab Crop Physiol Ecol, Nanjing 210095, Jiangsu, Peoples R China; [Kuai, Jie] Huazhong Agr Univ, Coll Plant Sci &amp;Technol, Wuhan 430070, Peoples R China</t>
  </si>
  <si>
    <t>Zhou, ZG (reprint author), Nanjing Agr Univ, Dept Agron, Nanjing 210095, Jiangsu, Peoples R China.</t>
  </si>
  <si>
    <t>National Natural Science Foundation of China [31171487, 31371583]</t>
  </si>
  <si>
    <t>We are grateful for the financial support from the National Natural Science Foundation of China (31171487, 31371583).</t>
  </si>
  <si>
    <t>10.1016/j.eja.2015.03.005</t>
  </si>
  <si>
    <t>WOS:000355042800007</t>
  </si>
  <si>
    <t>Wang, XS; Fu, XQ; Li, CL; Kang, M</t>
  </si>
  <si>
    <t>Wang, Xingsheng; Fu, Xiuqing; Li, Chunlin; Kang, Min</t>
  </si>
  <si>
    <t>Tool path generation for slow tool servo turning of complex optical surfaces</t>
  </si>
  <si>
    <t>INTERNATIONAL JOURNAL OF ADVANCED MANUFACTURING TECHNOLOGY</t>
  </si>
  <si>
    <t>Complex optical surfaces; Slow tool servo; Tool path generation; Hermite segment interpolation</t>
  </si>
  <si>
    <t>[Wang, Xingsheng; Fu, Xiuqing; Li, Chunlin; Kang, Min] Nanjing Agr Univ, Coll Engn, Nanjing 210031, Jiangsu, Peoples R China; [Kang, Min] Jiangsu Key Lab Intelligent Agr Equipment, Nanjing 210031, Jiangsu, Peoples R China</t>
  </si>
  <si>
    <t>Wang, XS (reprint author), Nanjing Agr Univ, Coll Engn, Nanjing 210031, Jiangsu, Peoples R China.</t>
  </si>
  <si>
    <t>Research and Innovation Project for College Graduates of Jiangsu Province [CXZZ12_0271]</t>
  </si>
  <si>
    <t>The project was supported by Research and Innovation Project for College Graduates of Jiangsu Province (grant no. CXZZ12_0271).</t>
  </si>
  <si>
    <t>SPRINGER LONDON LTD</t>
  </si>
  <si>
    <t>236 GRAYS INN RD, 6TH FLOOR, LONDON WC1X 8HL, ENGLAND</t>
  </si>
  <si>
    <t>0268-3768</t>
  </si>
  <si>
    <t>1433-3015</t>
  </si>
  <si>
    <t>INT J ADV MANUF TECH</t>
  </si>
  <si>
    <t>Int. J. Adv. Manuf. Technol.</t>
  </si>
  <si>
    <t>10.1007/s00170-015-6846-3</t>
  </si>
  <si>
    <t>Automation &amp; Control Systems; Engineering, Manufacturing</t>
  </si>
  <si>
    <t>Automation &amp; Control Systems; Engineering</t>
  </si>
  <si>
    <t>CI3EU</t>
  </si>
  <si>
    <t>WOS:000354631200038</t>
  </si>
  <si>
    <t>Zhang, LG; Gao, JX; Hu, HL; Li, PX</t>
  </si>
  <si>
    <t>Zhang, Leigang; Gao, Jianxiao; Hu, Huali; Li, Pengxia</t>
  </si>
  <si>
    <t>The activity and molecular characterization of a serine proteinase in Pleurotus eryngii during high carbon dioxide and low oxygen storage</t>
  </si>
  <si>
    <t>Pleurotus eryngii; 2% O-2+30% CO2; Serine proteinase; PeSpr1; Postharvest senescence</t>
  </si>
  <si>
    <t>AGARICUS-BISPORUS; CULTIVATED MUSHROOM; PROTEASE; ULTRASTRUCTURE; EXPRESSION; QUALITY; CLONING; BODIES; LEAVES; FRUIT</t>
  </si>
  <si>
    <t>[Zhang, Leigang; Gao, Jianxiao; Hu, Huali; Li, Pengxia] Jiangsu Acad Agr Sci, Inst Agr Prod Proc, Nanjing 210014, Jiangsu, Peoples R China; [Gao, Jianxiao] Nanjing Agr Univ, Coll Food Sci &amp; Technol, Nanjing 210095, Jiangsu, Peoples R China</t>
  </si>
  <si>
    <t>Li, PX (reprint author), Jiangsu Acad Agr Sci, 50 Zhongling Rd, Nanjing 210014, Jiangsu, Peoples R China.</t>
  </si>
  <si>
    <t>pengxiali@126.com</t>
  </si>
  <si>
    <t>National Natural Science Foundation of China [31301583]; Jiangsu Independent Innovation Fund for Agricultural Science and Technology [CX (13)5058]</t>
  </si>
  <si>
    <t>This work was supported by National Natural Science Foundation of China (Grant no: 31301583) and Jiangsu Independent Innovation Fund for Agricultural Science and Technology (Grant no: CX (13)5058).</t>
  </si>
  <si>
    <t>10.1016/j.postharvbio.2015.03.004</t>
  </si>
  <si>
    <t>CI2QE</t>
  </si>
  <si>
    <t>WOS:000354591300001</t>
  </si>
  <si>
    <t>Zhang, CY; He, ZZ; Wu, JY; Fu, DG</t>
  </si>
  <si>
    <t>Zhang, Chunyong; He, Zhenzhu; Wu, Jingyu; Fu, Degang</t>
  </si>
  <si>
    <t>Chemometric study on the electrochemical incineration of nitrilotriacetic acid using platinum and boron-doped diamond anode</t>
  </si>
  <si>
    <t>Boron-doped diamond; Platinum; Nitrilotriacetic acid; Doehlert design; Fractal analysis</t>
  </si>
  <si>
    <t>DOEHLERT DESIGN; BDD ELECTRODES; DEGRADATION; OXIDATION; MINERALIZATION; SURFACE; WATER; OPTIMIZATION; PARAMETERS; MECHANISM</t>
  </si>
  <si>
    <t>[Zhang, Chunyong; He, Zhenzhu; Wu, Jingyu] Nanjing Agr Univ, Coll Sci, Dept Chem, Nanjing 210095, Jiangsu, Peoples R China; [Zhang, Chunyong; Fu, Degang] Southeast Univ, Suzhou Acad, Suzhou Key Lab Environm &amp; Biosafety, Suzhou 215123, Peoples R China; [Fu, Degang] Southeast Univ, State Key Lab Bioelect, Nanjing 210096, Jiangsu, Peoples R China</t>
  </si>
  <si>
    <t>Fundamental Research Fund for the Central Universities; Nanjing Agricultural University [KYZ201219]; Innovation Fund of College of Science [201407]</t>
  </si>
  <si>
    <t>Financial support from the Fundamental Research Fund for the Central Universities, Nanjing Agricultural University (under the Grant agreement No. KYZ201219), and the Innovation Fund of College of Science (under the Grant No. 201407) is acknowledged. Excellent laboratory support with the UPLC/MS analysis was provided by Nanjing Qinming Pharmacy Corporation (China). We also wish to express our thanks to the anonymous reviewers for their helpful comments and suggestions.</t>
  </si>
  <si>
    <t>10.1016/j.chemosphere.2015.02.018</t>
  </si>
  <si>
    <t>CH9EW</t>
  </si>
  <si>
    <t>WOS:000354339800001</t>
  </si>
  <si>
    <t>Yu, JJ; Sun, LH; Fan, NL; Yang, ZM; Huang, BR</t>
  </si>
  <si>
    <t>Yu, Jingjin; Sun, Lihong; Fan, Ningli; Yang, Zhimin; Huang, Bingru</t>
  </si>
  <si>
    <t>Physiological factors involved in positive effects of elevated carbon dioxide concentration on Bermudagrass tolerance to salinity stress</t>
  </si>
  <si>
    <t>Cynodon dactylon; Osmotic adjustment; Glycine betaine; Carbohydrate</t>
  </si>
  <si>
    <t>ATMOSPHERIC CO2 CONCENTRATION; SALT-STRESS; HEAT-STRESS; TALL FESCUE; SUAEDA-MARITIMA; WATER RELATIONS; BARLEY PLANTS; PHOTOSYNTHESIS; GROWTH; DROUGHT</t>
  </si>
  <si>
    <t>[Yu, Jingjin; Sun, Lihong; Fan, Ningli; Yang, Zhimin] Nanjing Agr Univ, Coll Agrograssland Sci, Nanjing 210095, Jiangsu, Peoples R China; [Huang, Bingru] Rutgers State Univ, Dept Plant Biol &amp; Pathol, New Brunswick, NJ 08901 USA</t>
  </si>
  <si>
    <t>Yu, JJ (reprint author), Nanjing Agr Univ, Coll Agrograssland Sci, Nanjing 210095, Jiangsu, Peoples R China.</t>
  </si>
  <si>
    <t>jingjin_yu@126.com; huang@aesop.rutgers.edu</t>
  </si>
  <si>
    <t>China National Science Foundation [31301799]; China Postdoctoral Science Foundation [2014M551612]; Youth Technology Innovation Project from Nanjing Agricultural University [KJ2013021]; Jiangsu Postdoctoral Science Foundation [1302018B]</t>
  </si>
  <si>
    <t>The authors thank the China National Science Foundation (31301799) for providing support. Thanks also go to the China Postdoctoral Science Foundation (2014M551612), Youth Technology Innovation Project from Nanjing Agricultural University (KJ2013021), and the Jiangsu Postdoctoral Science Foundation (1302018B).</t>
  </si>
  <si>
    <t>10.1016/j.envexpbot.2015.02.003</t>
  </si>
  <si>
    <t>CG2FB</t>
  </si>
  <si>
    <t>WOS:000353089200003</t>
  </si>
  <si>
    <t>Zhang, W; Pan, LQ; Tu, SC; Zhan, G; Tu, K</t>
  </si>
  <si>
    <t>Zhang, Wei; Pan, Leiqing; Tu, Sicong; Zhan, Ge; Tu, Kang</t>
  </si>
  <si>
    <t>Non-destructive internal quality assessment of eggs using a synthesis of hyperspectral imaging and multivariate analysis</t>
  </si>
  <si>
    <t>JOURNAL OF FOOD ENGINEERING</t>
  </si>
  <si>
    <t>Egg internal quality; Hyperspectral imaging; Successive projection algorithm; Image process; Partial least square regression; Support vector machine</t>
  </si>
  <si>
    <t>SUCCESSIVE PROJECTIONS ALGORITHM; VARIABLE SELECTION; PREDICTION; SPECTROSCOPY; ATTRIBUTES; REGRESSION; FRESHNESS; SYSTEM; NIR; IDENTIFICATION</t>
  </si>
  <si>
    <t>[Zhang, Wei; Pan, Leiqing; Zhan, Ge; Tu, Kang] Nanjing Agr Univ, Coll Food Sci &amp; Technol, Nanjing 210095, Jiangsu, Peoples R China; [Zhang, Wei] Nanjing Xiaozhuang Univ, Sch Biochem &amp; Environm Engn, Nanjing 211171, Jiangsu, Peoples R China; [Tu, Sicong] Univ New S Wales, Sch Med Sci, Sydney, NSW 2052, Australia</t>
  </si>
  <si>
    <t>2011208018@njau.edu.cn; Pan_leiqing@njau.edu.cn; s.tu@neura.edu.au; 2010208012@njau.edu.cn; kangtu@njau.edu.cn</t>
  </si>
  <si>
    <t>National Sci-Tech Support program [2012BAD28B01]; Jiangsu university student research innovation project [CXZZ12_0275]; Priority Academic Program Development of Jiangsu Higher Education Institutions (PAPD)</t>
  </si>
  <si>
    <t>The research was supported by National Sci-Tech Support program (2012BAD28B01), Jiangsu university student research innovation project (CXZZ12_0275), and A Project Funded by the Priority Academic Program Development of Jiangsu Higher Education Institutions (PAPD).</t>
  </si>
  <si>
    <t>0260-8774</t>
  </si>
  <si>
    <t>1873-5770</t>
  </si>
  <si>
    <t>J FOOD ENG</t>
  </si>
  <si>
    <t>J. Food Eng.</t>
  </si>
  <si>
    <t>10.1016/j.jfoodeng.2015.02.013</t>
  </si>
  <si>
    <t>Engineering, Chemical; Food Science &amp; Technology</t>
  </si>
  <si>
    <t>Engineering; Food Science &amp; Technology</t>
  </si>
  <si>
    <t>CG1CM</t>
  </si>
  <si>
    <t>WOS:000353010600006</t>
  </si>
  <si>
    <t>Chen, JH; Liu, XY; Li, LQ; Zheng, JW; Qu, JJ; Zheng, JF; Zhang, XH; Pan, GX</t>
  </si>
  <si>
    <t>Chen, Junhui; Liu, Xiaoyu; Li, Lianqing; Zheng, Jinwei; Qu, Jingjing; Zheng, Jufeng; Zhang, Xuhui; Pan, Genxing</t>
  </si>
  <si>
    <t>Consistent increase in abundance and diversity but variable change in community composition of bacteria in topsoil of rice paddy under short term biochar treatment across three sites from South China</t>
  </si>
  <si>
    <t>Biochar; Rice paddy; Abundance and diversity; Pyrosequencing; Functional group; Bacterial community</t>
  </si>
  <si>
    <t>SOIL MICROBIAL COMMUNITY; PYROSEQUENCING REVEALS; FUMIGATION EXTRACTION; N2O EMISSIONS; BLACK CARBON; BIOMASS-C; AMENDMENT; IDENTIFICATION; CHARCOAL; RHIZOSPHERE</t>
  </si>
  <si>
    <t>[Chen, Junhui] Zhejiang A&amp;F Univ, Sch Environm &amp; Resource Sci, Zhejiang Prov Key Lab Carbon Cycling Forest Ecosy, Hangzhou 311300, Zhejiang, Peoples R China; [Chen, Junhui; Liu, Xiaoyu; Li, Lianqing; Zheng, Jinwei; Qu, Jingjing; Zheng, Jufeng; Zhang, Xuhui; Pan, Genxing] Nanjing Agr Univ, Inst Resource Ecosyst &amp; Environm Agr, Nanjing 210095, Jiangsu, Peoples R China</t>
  </si>
  <si>
    <t>National Science Foundation of China [41371298, 40830528, 41401318]; Scientific Research Foundation of Zhejiang A F University [2014FR024]</t>
  </si>
  <si>
    <t>We would like to thank Dr. Baozhan Wang and Mr. Zhiying Guo from Institute of Soil Science, Chinese Academy of Sciences, Nanjing, for their technical assistance with pyrosequencing analysis. We are grateful to the anonymous reviewers for their critical and thoughtful comments on earlier versions of the manuscript. This study was funded by National Science Foundation of China under grant numbers of 41371298, 40830528 and 41401318 and Scientific Research Foundation of Zhejiang A &amp; F University under a grant number of 2014FR024 for the financial support.</t>
  </si>
  <si>
    <t>10.1016/j.apsoil.2015.02.012</t>
  </si>
  <si>
    <t>CE8GE</t>
  </si>
  <si>
    <t>WOS:000352078900008</t>
  </si>
  <si>
    <t>Li, YJ; Li, JL; Zhang, L; Yu, CN; Lin, M; Gao, F; Zhou, GH; Zhang, Y; Fan, YF; Nuldnali, L</t>
  </si>
  <si>
    <t>Li, Yanjiao; Li, Jiaolong; Zhang, Lin; Yu, Changning; Lin, Meng; Gao, Feng; Zhou, Guanghong; Zhang, Yu; Fan, Yuanfang; Nuldnali, Lina</t>
  </si>
  <si>
    <t>Effects of Dietary Energy Sources on Post Mortem Glycolysis, Meat Quality and Muscle Fibre Type Transformation of Finishing Pigs</t>
  </si>
  <si>
    <t>CHAIN GENE-EXPRESSION; SKELETAL-MUSCLE; LONGISSIMUS-DORSI; PERFORMANCE; PORK; MICE; DIFFERENTIATION; TRAITS; FAT; PH</t>
  </si>
  <si>
    <t>[Li, Yanjiao; Li, Jiaolong; Zhang, Lin; Yu, Changning; Lin, Meng; Gao, Feng; Zhou, Guanghong; Zhang, Yu; Fan, Yuanfang; Nuldnali, Lina] Nanjing Agr Univ, Coll Anim Sci &amp; Technol, Nanjing 210095, Jiangsu, Peoples R China; [Li, Yanjiao; Li, Jiaolong; Zhang, Lin; Gao, Feng] Nanjing Agr Univ, Key Lab Anim Origin Food Prod &amp; Safety Guarantee, Nanjing 210095, Jiangsu, Peoples R China; [Yu, Changning; Lin, Meng; Zhou, Guanghong] Nanjing Agr Univ, Synerget Innovat Ctr Food Safety &amp; Nutr, Nanjing 210095, Jiangsu, Peoples R China</t>
  </si>
  <si>
    <t>Twelfth Five-year Plan Period of China [2012BAD28B03]; Three Agricultural Projects of Jiangsu province of China [SX(2011) 146]; Fundamental Research Funds for the Central Universities of China [KYZ201222]</t>
  </si>
  <si>
    <t>This study was supported by the Twelfth Five-year Plan Period of China (2012BAD28B03), the Three Agricultural Projects of Jiangsu province of China (SX(2011) 146) and the Fundamental Research Funds for the Central Universities of China (KYZ201222). The funders had no role in study design, data collection and analysis, decision to publish, or preparation of the manuscript.</t>
  </si>
  <si>
    <t>e0131958</t>
  </si>
  <si>
    <t>10.1371/journal.pone.0131958</t>
  </si>
  <si>
    <t>CN1BR</t>
  </si>
  <si>
    <t>WOS:000358151300065</t>
  </si>
  <si>
    <t>Liu, ZQ; Liu, WF; Huang, YP; Guo, J; Zhao, RQ; Yang, XJ</t>
  </si>
  <si>
    <t>Liu, Zhiqing; Liu, Weifeng; Huang, Yanping; Guo, Jun; Zhao, Ruqian; Yang, Xiaojing</t>
  </si>
  <si>
    <t>Lipopolysaccharide significantly influences the hepatic triglyceride metabolism in growing pigs</t>
  </si>
  <si>
    <t>LPS; Growing pigs; Triglyceride metabolism; Glucocorticoid receptor</t>
  </si>
  <si>
    <t>LIVER-INJURY; TRANSCRIPTIONAL REGULATION; FATTY LIVER; TNF-ALPHA; MICE; LPS; HORMONE; GENE; RATS; INHIBITION</t>
  </si>
  <si>
    <t>[Liu, Zhiqing; Liu, Weifeng; Huang, Yanping; Guo, Jun; Zhao, Ruqian; Yang, Xiaojing] Nanjing Agr Univ, Key Lab Anim Physiol &amp; Biochem, Nanjing 210095, Jiangsu, Peoples R China</t>
  </si>
  <si>
    <t>National Basic Science Research Program of China [2012CB124703]; Fundamental Research Funds for the Central Universities [KYZ201417]; Program for New Century Excellent Talents in University [NCET-12-0889]; Priority Academic Program Development of Jiangsu Higher Education Institutions</t>
  </si>
  <si>
    <t>This study was supported by the National Basic Science Research Program of China (2012CB124703), and the Fundamental Research Funds for the Central Universities (KYZ201417), the Program for New Century Excellent Talents in University (NCET-12-0889), and the Priority Academic Program Development of Jiangsu Higher Education Institutions.</t>
  </si>
  <si>
    <t>10.1186/s12944-015-0064-8</t>
  </si>
  <si>
    <t>CM1ON</t>
  </si>
  <si>
    <t>WOS:000357450300001</t>
  </si>
  <si>
    <t>Fang, QK; Wang, LM; Cheng, Q; Cai, J; Wang, YL; Yang, MM; Hua, XD; Liu, FQ</t>
  </si>
  <si>
    <t>Fang, Qingkui; Wang, Limin; Cheng, Qi; Cai, Jia; Wang, Yulong; Yang, Mingming; Hua, Xiude; Liu, Fengquan</t>
  </si>
  <si>
    <t>A bare-eye based one-step signal amplified semiquantitative immunochromatographic assay for the detection of imidacloprid in Chinese cabbage samples</t>
  </si>
  <si>
    <t>Signal amplification; Bare-eye based semi-quantitative; Immunochromatographic assay; Imidacloprid; Chinese cabbage</t>
  </si>
  <si>
    <t>LINKED-IMMUNOSORBENT-ASSAY; CHROMATOGRAPHY-MASS SPECTROMETRY; MONOCLONAL-ANTIBODY; AGRICULTURAL PRODUCTS; ENVIRONMENTAL-SAMPLES; LIQUID-CHROMATOGRAPHY; STRIP; IMMUNOASSAY; ELISA; WATER</t>
  </si>
  <si>
    <t>[Fang, Qingkui; Wang, Limin; Cheng, Qi; Cai, Jia; Wang, Yulong; Yang, Mingming; Hua, Xiude; Liu, Fengquan] Nanjing Agr Univ, Coll Plant Protect, Key Lab Integrated Management Crop Dis &amp; Pests, Nanjing 210095, Jiangsu, Peoples R China; [Liu, Fengquan] Jiangsu Acad Agr Sci, Inst Plant Protect, Nanjing 210014, Jiangsu, Peoples R China</t>
  </si>
  <si>
    <t>Liu, FQ (reprint author), Nanjing Agr Univ, Coll Plant Protect, Key Lab Integrated Management Crop Dis &amp; Pests, Nanjing 210095, Jiangsu, Peoples R China.</t>
  </si>
  <si>
    <t>National High Technology Research and Development Program of China [2012AA101401-1, 2013AA065601]; National Natural Science Foundation of China [31401771]; Natural Science Foundation of Jiangsu Province [BK20140685]</t>
  </si>
  <si>
    <t>This work was supported by the National High Technology Research and Development Program of China (2012AA101401-1, 2013AA065601), the National Natural Science Foundation of China (31401771) and the Natural Science Foundation of Jiangsu Province (BK20140685).</t>
  </si>
  <si>
    <t>10.1016/j.aca.2015.04.047</t>
  </si>
  <si>
    <t>CK5AZ</t>
  </si>
  <si>
    <t>WOS:000356235800008</t>
  </si>
  <si>
    <t>Li, RX; Cai, F; Pang, G; Shen, QR; Li, R; Chen, W</t>
  </si>
  <si>
    <t>Li, Rui-Xia; Cai, Feng; Pang, Guan; Shen, Qi-Rong; Li, Rong; Chen, Wei</t>
  </si>
  <si>
    <t>Solubilisation of Phosphate and Micronutrients by Trichoderma harzianum and Its Relationship with the Promotion of Tomato Plant Growth</t>
  </si>
  <si>
    <t>ASPERELLUM STRAIN T34; FUSARIUM-WILT; MICROORGANISMS; METABOLITES; SOILS; ZINC; IRON</t>
  </si>
  <si>
    <t>[Li, Rui-Xia; Cai, Feng; Shen, Qi-Rong; Li, Rong; Chen, Wei] Nanjing Agr Univ, Jiangsu Key Lab, Nanjing, Jiangsu, Peoples R China; [Li, Rui-Xia; Cai, Feng; Shen, Qi-Rong; Li, Rong; Chen, Wei] Nanjing Agr Univ, Engn Ctr Solid Organ Waste Utilizat, Nanjing, Jiangsu, Peoples R China; [Cai, Feng; Pang, Guan; Shen, Qi-Rong; Li, Rong; Chen, Wei] Natl Engn Res Ctr Organ Based Fertilizers, Nanjing, Jiangsu, Peoples R China; [Li, Rui-Xia; Cai, Feng; Shen, Qi-Rong; Li, Rong; Chen, Wei] Nanjing Agr Univ, Jiangsu Collaborat Innovat Ctr Solid Organ Waste, Nanjing, Jiangsu, Peoples R China</t>
  </si>
  <si>
    <t>Chen, W (reprint author), Nanjing Agr Univ, Jiangsu Key Lab, Nanjing, Jiangsu, Peoples R China.</t>
  </si>
  <si>
    <t>National Key Technology R&amp;D Program of the Ministry of Science and Technology [2013BAD20B05, L0201400202]; Priority Academic Program Development of the Jiangsu Higher Education Institutions (PAPD); 111 project [B12009]; Agricultural Ministry of China [201103004]; National Key Basic Research Program of China [2015CB150506]</t>
  </si>
  <si>
    <t>This research was supported by the National Key Technology R&amp;D Program of the Ministry of Science and Technology (2013BAD20B05 and L0201400202), the Priority Academic Program Development of the Jiangsu Higher Education Institutions (PAPD), the 111 project (B12009), the Agricultural Ministry of China (201103004) and the National Key Basic Research Program of China (2015CB150506). The funders had no role in study design, data collection and analysis, decision to publish, or preparation of the manuscript.</t>
  </si>
  <si>
    <t>e0130081</t>
  </si>
  <si>
    <t>10.1371/journal.pone.0130081</t>
  </si>
  <si>
    <t>CL4OY</t>
  </si>
  <si>
    <t>WOS:000356933800035</t>
  </si>
  <si>
    <t>Shi, PH; Tang, L; Wang, LH; Sun, T; Liu, LL; Cao, WX; Zhu, Y</t>
  </si>
  <si>
    <t>Shi, Peihua; Tang, Liang; Wang, Lihuan; Sun, Ting; Liu, Leilei; Cao, Weixing; Zhu, Yan</t>
  </si>
  <si>
    <t>Post-Heading Heat Stress in Rice of South China during 1981-2010</t>
  </si>
  <si>
    <t>HIGH-TEMPERATURE STRESS; ORYZA-SATIVA L.; CLIMATE-CHANGE; SPIKELET STERILITY; GRAIN QUALITY; FIELD CROPS; YIELD; TRENDS; GROWTH; MAIZE</t>
  </si>
  <si>
    <t>[Shi, Peihua; Tang, Liang; Wang, Lihuan; Sun, Ting; Liu, Leilei; Cao, Weixing; Zhu, Yan] Nanjing Agr Univ, Jiangsu Collaborat Innovat Ctr Modern Crop Prod, Jiangsu Key Lab Informat Agr, Natl Engn &amp; Technol Ctr Informat Agr, Nanjing 210095, Jiangsu, Peoples R China</t>
  </si>
  <si>
    <t>Zhu, Y (reprint author), Nanjing Agr Univ, Jiangsu Collaborat Innovat Ctr Modern Crop Prod, Jiangsu Key Lab Informat Agr, Natl Engn &amp; Technol Ctr Informat Agr, Nanjing 210095, Jiangsu, Peoples R China.</t>
  </si>
  <si>
    <t>National High-Tech Research and Development Program of China [2013AA100404]; National Science and Technology Support Program of China [2011BAD21B03]; Priority Academic Development Program of Jiangsu Higher Education Institutions</t>
  </si>
  <si>
    <t>This study was supported by the National High-Tech Research and Development Program of China (Grant number: 2013AA100404; URL: http://www.863.gov.cn/; received the funding: YZ), the National Science and Technology Support Program of China (Grant number: 2011BAD21B03; URL: http://www.973.gov.cn/Default_3.aspx; received the funding: YZ), and the Priority Academic Development Program of Jiangsu Higher Education Institutions (Grant number: PADP; URL: http://jsycw.ec.js.edu.cn/default.aspx; received the funding: YZ). The funders had no role in study design, data collection and analysis, decision to publish, or preparation of the manuscript.</t>
  </si>
  <si>
    <t>e0130642</t>
  </si>
  <si>
    <t>10.1371/journal.pone.0130642</t>
  </si>
  <si>
    <t>WOS:000356933800069</t>
  </si>
  <si>
    <t>Duan, X; Wang, QC; Chen, KL; Zhu, CC; Liu, J; Sun, SC</t>
  </si>
  <si>
    <t>Duan, Xing; Wang, Qiao-Chu; Chen, Kun-Lin; Zhu, Cheng-Cheng; Liu, Jun; Sun, Shao-Chen</t>
  </si>
  <si>
    <t>Acrylamide toxic effects on mouse oocyte quality and fertility in vivo</t>
  </si>
  <si>
    <t>HYDROGEN-PEROXIDE; CELL-CYCLE; APOPTOSIS; MICE; MATURATION; METHYLATION; MECHANISMS; DYNAMICS; SPINDLE; GROWTH</t>
  </si>
  <si>
    <t>[Duan, Xing; Wang, Qiao-Chu; Chen, Kun-Lin; Zhu, Cheng-Cheng; Liu, Jun; Sun, Shao-Chen] Nanjing Agr Univ, Coll Anim Sci &amp; Technol, Nanjing 210095, Jiangsu, Peoples R China</t>
  </si>
  <si>
    <t>National Basic Research Program of China [2014CB138503]; Natural Science Foundation of Jiangsu Province [BK20140030]; Fundamental Research Funds for the Central Universities, China [KJQN201402]</t>
  </si>
  <si>
    <t>Funding: This work was supported by the National Basic Research Program of China (2014CB138503), the Natural Science Foundation of Jiangsu Province (BK20140030), and the Fundamental Research Funds for the Central Universities (KJQN201402), China.</t>
  </si>
  <si>
    <t>10.1038/srep11562</t>
  </si>
  <si>
    <t>CL3NG</t>
  </si>
  <si>
    <t>WOS:000356856000002</t>
  </si>
  <si>
    <t>Wang, L; Jin, P; Wang, J; Gong, HS; Zhang, SR; Zheng, YH</t>
  </si>
  <si>
    <t>Wang, Lei; Jin, Peng; Wang, Jing; Gong, Hansheng; Zhang, Shurong; Zheng, Yonghua</t>
  </si>
  <si>
    <t>Hot air treatment induces resistance against blue mold decay caused by Penicillium expansum in sweet cherry (Prunus cerasus L.) fruit</t>
  </si>
  <si>
    <t>Prunus avium; Hot air; Induced resistance; Postharvest disease; Defense related genes</t>
  </si>
  <si>
    <t>CELL-WALL; HEAT-TREATMENT; GENE-EXPRESSION; COLLETOTRICHUM-ACUTATUM; POSSIBLE MECHANISMS; POSTHARVEST DECAY; DEFENSE RESPONSES; METHYL JASMONATE; STRAWBERRY FRUIT; RHIZOPUS ROT</t>
  </si>
  <si>
    <t>[Wang, Lei; Jin, Peng; Wang, Jing; Zheng, Yonghua] Nanjing Agr Univ, Coll Food Sci &amp; Technol, Nanjing 210095, Jiangsu, Peoples R China; [Gong, Hansheng; Zhang, Shurong] Ludong Univ, Coll Food Engn, Yantai 264025, Peoples R China</t>
  </si>
  <si>
    <t>National Natural Science Foundation of China [31172003, 31301565]; Natural Science Foundation of Shandong Province [ZR2012CQ009]; Postgraduate Innovation Project of Jiangsu Province [CXLX13_266]</t>
  </si>
  <si>
    <t>This study was supported by the National Natural Science Foundation of China (no. 31172003 and 31301565), the Natural Science Foundation of Shandong Province (ZR2012CQ009) and Postgraduate Innovation Project of Jiangsu Province (CXLX13_266).</t>
  </si>
  <si>
    <t>10.1016/j.scienta.2015.03.039</t>
  </si>
  <si>
    <t>CJ4ZB</t>
  </si>
  <si>
    <t>WOS:000355496100010</t>
  </si>
  <si>
    <t>Gao, XY; Zhang, XJ; Lan, HX; Huang, J; Wang, JF; Zhang, HS</t>
  </si>
  <si>
    <t>Gao, Xiuying; Zhang, Xiaojun; Lan, Hongxia; Huang, Ji; Wang, Jianfei; Zhang, Hongsheng</t>
  </si>
  <si>
    <t>The additive effects of GS3 and qGL3 on rice grain length regulation revealed by genetic and transcriptome comparisons</t>
  </si>
  <si>
    <t>Additive effect; Grain length; GS3; qGL3; Rice; Transcriptome; Brassinosteroid</t>
  </si>
  <si>
    <t>QUANTITATIVE TRAIT LOCUS; BRASSINOSTEROID SIGNAL-TRANSDUCTION; HETEROTRIMERIC G-PROTEIN; NATURAL VARIATION; ALPHA-SUBUNIT; ARABIDOPSIS-THALIANA; RECEPTOR KINASES; ORYZA-SATIVA; MAJOR QTL; SIZE</t>
  </si>
  <si>
    <t>[Gao, Xiuying; Zhang, Xiaojun; Lan, Hongxia; Huang, Ji; Wang, Jianfei; Zhang, Hongsheng] Nanjing Agr Univ, Jiangsu Collaborat Innovat Ctr Modern Crop Prod, State Key Lab Crop Genet &amp; Germplasm Enhancement, Nanjing 210095, Jiangsu, Peoples R China; [Zhang, Xiaojun] Qingdao Agr Univ, Coll Agron &amp; Plant Protect, Qingdao 266109, Peoples R China</t>
  </si>
  <si>
    <t>Wang, JF (reprint author), Nanjing Agr Univ, Jiangsu Collaborat Innovat Ctr Modern Crop Prod, State Key Lab Crop Genet &amp; Germplasm Enhancement, Nanjing 210095, Jiangsu, Peoples R China.</t>
  </si>
  <si>
    <t>wangjf@njau.edu.cn; hszhang@njau.edu.cn</t>
  </si>
  <si>
    <t>Natural Science Foundation of China [31071386, 91335106]; Fundamental Research Funds for the Central Universities [KYZ201137]</t>
  </si>
  <si>
    <t>The authors thank Mr. Congfei Yin and Dr. Yunyu Wu for their experimental help. This work was supported by grants from the Natural Science Foundation of China (Grant Nos. 31071386 and 91335106) and the Fundamental Research Funds for the Central Universities (No. KYZ201137).</t>
  </si>
  <si>
    <t>10.1186/s12870-015-0515-4</t>
  </si>
  <si>
    <t>CL0TW</t>
  </si>
  <si>
    <t>WOS:000356657000001</t>
  </si>
  <si>
    <t>Miao, YZ; Li, J; Xiao, ZZ; Shen, QR; Zhang, RF</t>
  </si>
  <si>
    <t>Miao, Youzhi; Li, Juan; Xiao, Zhizhuang; Shen, Qirong; Zhang, Ruifu</t>
  </si>
  <si>
    <t>Characterization and identification of the xylanolytic enzymes from Aspergillus fumigatus Z5</t>
  </si>
  <si>
    <t>BMC MICROBIOLOGY</t>
  </si>
  <si>
    <t>Xylan; Xylanase; Aspergillus fumigatus; Characterization; Identification</t>
  </si>
  <si>
    <t>SOLID-STATE FERMENTATION; LIGNOCELLULOSIC BIOMASS; INDUSTRIAL APPLICATIONS; NEUROSPORA-CRASSA; XYLANASES; CELLULASE; DEGRADATION; ORYZAE; NIGER; EXPRESSION</t>
  </si>
  <si>
    <t>[Miao, Youzhi; Li, Juan; Shen, Qirong; Zhang, Ruifu] Nanjing Agr Univ, Natl Engn Res Ctr Organic based Fertilizers, Jiangsu Key Lab &amp; Engn Ctr Solid Organ Waste Uti, Nanjing 210095, Jiangsu, Peoples R China; [Zhang, Ruifu] Chinese Acad Agr Sci, Inst Agr Resources &amp; Reg Planning, Key Lab Microbial Resources Collect &amp; Preservat, Minist Agr, Beijing 100081, Peoples R China; [Xiao, Zhizhuang] Viland Biotech Grp, Qingdao 266101, Peoples R China</t>
  </si>
  <si>
    <t>Zhang, RF (reprint author), Nanjing Agr Univ, Natl Engn Res Ctr Organic based Fertilizers, Jiangsu Key Lab &amp; Engn Ctr Solid Organ Waste Uti, Nanjing 210095, Jiangsu, Peoples R China.</t>
  </si>
  <si>
    <t>Chinese Ministry of Science and Technology [2013AA102802]; Priority Academic Program Development (PAPD) of Jiangsu Higher Education Institutions; 111 Project [B12009]</t>
  </si>
  <si>
    <t>This research was financially supported by the Chinese Ministry of Science and Technology (2013AA102802). R.Z. and Q.S. were also supported by the Priority Academic Program Development (PAPD) of Jiangsu Higher Education Institutions and by the 111 Project (B12009).</t>
  </si>
  <si>
    <t>1471-2180</t>
  </si>
  <si>
    <t>BMC MICROBIOL</t>
  </si>
  <si>
    <t>BMC Microbiol.</t>
  </si>
  <si>
    <t>10.1186/s12866-015-0463-z</t>
  </si>
  <si>
    <t>CK9OR</t>
  </si>
  <si>
    <t>WOS:000356569900001</t>
  </si>
  <si>
    <t>Tao, H; Chang, GJ; Xu, TL; Zhao, HJ; Zhang, K; Shen, XZ</t>
  </si>
  <si>
    <t>Tao, Hui; Chang, Guangjun; Xu, Tianle; Zhao, Huajian; Zhang, Kai; Shen, Xiangzhen</t>
  </si>
  <si>
    <t>Feeding a High Concentrate Diet Down-Regulates Expression of ACACA, LPL and SCD and Modifies Milk Composition in Lactating Goats</t>
  </si>
  <si>
    <t>SUBACUTE RUMINAL ACIDOSIS; CONJUGATED LINOLEIC-ACID; DAIRY-COWS; FATTY-ACIDS; TRANSCRIPTION FACTORS; DIFFERENT TISSUES; RUMEN; GRAIN; LIPOPOLYSACCHARIDE; FERMENTATION</t>
  </si>
  <si>
    <t>[Tao, Hui; Chang, Guangjun; Xu, Tianle; Zhao, Huajian; Zhang, Kai; Shen, Xiangzhen] Nanjing Agr Univ, Coll Vet Med, Nanjing 210095, Jiangsu, Peoples R China</t>
  </si>
  <si>
    <t>Shen, XZ (reprint author), Nanjing Agr Univ, Coll Vet Med, Nanjing 210095, Jiangsu, Peoples R China.</t>
  </si>
  <si>
    <t>National Basic Research Program of China [2011CB100802]; National Natural Science Foundation of China [31172371, 30371040]; Federal Ministry of Food, Agriculture and Consumer Protection of Germany; Ministry of Agriculture of China [30/2008-2009]; Priority Academic Program Development of Jinagsu Higher Education Institutions</t>
  </si>
  <si>
    <t>This study was supported by the National Basic Research Program of China (2011CB100802), National Natural Science Foundation of China (31172371; 30371040), the Federal Ministry of Food, Agriculture and Consumer Protection of Germany, the Ministry of Agriculture of China (Grant No. 30/2008-2009), and the Priority Academic Program Development of Jinagsu Higher Education Institutions. The funders had no role in study design, data collection and analysis, decision to publish, or preparation of the manuscript.</t>
  </si>
  <si>
    <t>e0130525</t>
  </si>
  <si>
    <t>10.1371/journal.pone.0130525</t>
  </si>
  <si>
    <t>CK9NT</t>
  </si>
  <si>
    <t>WOS:000356567500112</t>
  </si>
  <si>
    <t>Ding, YH; Zhang, F</t>
  </si>
  <si>
    <t>Ding, Yin-Huan; Zhang, Feng</t>
  </si>
  <si>
    <t>Contribution to the eyed Sinella from China: two new species and additional reports on nine known species (Collembola: Entomobryidae)</t>
  </si>
  <si>
    <t>new records; clypeal chaetotaxy; S-chaetotaxy; key</t>
  </si>
  <si>
    <t>GENUS SINELLA; KEY</t>
  </si>
  <si>
    <t>[Ding, Yin-Huan; Zhang, Feng] Nanjing Agr Univ, Coll Plant Protect, Dept Entomol, Nanjing 210095, Jiangsu, Peoples R China</t>
  </si>
  <si>
    <t>xtmtd.zf@gmail.com; fzhang@njau.edu.cn</t>
  </si>
  <si>
    <t>The present study was supported by the National Natural Sciences Foundation of China (31101622).</t>
  </si>
  <si>
    <t>CK8AI</t>
  </si>
  <si>
    <t>WOS:000356459000004</t>
  </si>
  <si>
    <t>Miao, YZ; Liu, DY; Li, GQ; Li, P; Xu, YC; Shen, QR; Zhang, RF</t>
  </si>
  <si>
    <t>Miao, Youzhi; Liu, Dongyang; Li, Guangqi; Li, Pan; Xu, Yangchun; Shen, Qirong; Zhang, Ruifu</t>
  </si>
  <si>
    <t>Genome-wide transcriptomic analysis of a superior biomass-degrading strain of A-fumigatus revealed active lignocellulose-degrading genes</t>
  </si>
  <si>
    <t>Plant biomass; Lignocellulose; Aspergillus fumigatus; WGS; Transcriptomics</t>
  </si>
  <si>
    <t>CELL WALL DEGRADATION; FILAMENTOUS FUNGUS ASPERGILLUS; UNFOLDED PROTEIN RESPONSE; NEUROSPORA-CRASSA; TRICHODERMA-REESEI; D-XYLOSE; ENDOPLASMIC-RETICULUM; HYPOCREA-JECORINA; BETA-GLUCOSIDASE; RNA-SEQ</t>
  </si>
  <si>
    <t>[Miao, Youzhi; Liu, Dongyang; Li, Guangqi; Li, Pan; Xu, Yangchun; Shen, Qirong; Zhang, Ruifu] Nanjing Agr Univ, Natl Engn Res Ctr Organ Based Fertilizers, Jiangsu Key Lab, Nanjing 210095, Jiangsu, Peoples R China; [Miao, Youzhi; Liu, Dongyang; Li, Guangqi; Li, Pan; Xu, Yangchun; Shen, Qirong; Zhang, Ruifu] Nanjing Agr Univ, Natl Engn Res Ctr Organ Based Fertilizers, Engn Ctr Solid Organ Waste Utilizat, Nanjing 210095, Jiangsu, Peoples R China; [Zhang, Ruifu] Chinese Acad Agr Sci, Inst Agr Resources &amp; Reg Planning, Key Lab Microbial Resources Collect &amp; Preservat, Minist Agr, Beijing 100081, Peoples R China</t>
  </si>
  <si>
    <t>Zhang, RF (reprint author), Nanjing Agr Univ, Natl Engn Res Ctr Organ Based Fertilizers, Jiangsu Key Lab, Nanjing 210095, Jiangsu, Peoples R China.</t>
  </si>
  <si>
    <t>Chinese Ministry of Science and Technology [2013AA102802]; Chinese Ministry of Agriculture [2011-G27]; National Natural Science Foundation of China [31201685]; 111 Project [B12009]; Priority Academic Program Development (PAPD) of Jiangsu Higher Education Institutions</t>
  </si>
  <si>
    <t>This research was financially supported by the Chinese Ministry of Science and Technology (2013AA102802) and the Chinese Ministry of Agriculture (2011-G27). DL was supported by the National Natural Science Foundation of China for Youth (31201685), and RZ and QS were also supported by the 111 Project (B12009) and the Priority Academic Program Development (PAPD) of Jiangsu Higher Education Institutions respectively. The authors thank Irina Druzhinina and Christian P. Kubicek of Vienna University of Technology (Austria) for their critical review of this manuscript.</t>
  </si>
  <si>
    <t>10.1186/s12864-015-1658-2</t>
  </si>
  <si>
    <t>CK7IJ</t>
  </si>
  <si>
    <t>WOS:000356405700001</t>
  </si>
  <si>
    <t>Wang, LM; Zhu, YM; Hu, WJ; Zhang, XY; Cai, CP; Guo, WZ</t>
  </si>
  <si>
    <t>Wang, Liman; Zhu, Youmin; Hu, Wenjing; Zhang, Xueying; Cai, Caiping; Guo, Wangzhen</t>
  </si>
  <si>
    <t>Comparative Transcriptomics Reveals Jasmonic Acid-Associated Metabolism Related to Cotton Fiber Initiation</t>
  </si>
  <si>
    <t>ALLENE OXIDE CYCLASE; TRANSFER PROTEIN GENE; CDNA MICROARRAY DATA; CELL ELONGATION; UPLAND COTTON; WOUND RESPONSE; ARABIDOPSIS-THALIANA; TRICHOME FORMATION; MOLECULAR-CLONING; IN-VITRO</t>
  </si>
  <si>
    <t>[Wang, Liman; Zhu, Youmin; Hu, Wenjing; Zhang, Xueying; Cai, Caiping; Guo, Wangzhen] Nanjing Agr Univ, MOE, Hybrid Cotton R&amp;D Engn Res Ctr, State Key Lab Crop Genet &amp; Germplasm Enhancement, Nanjing, Jiangsu, Peoples R China</t>
  </si>
  <si>
    <t>Guo, WZ (reprint author), Nanjing Agr Univ, MOE, Hybrid Cotton R&amp;D Engn Res Ctr, State Key Lab Crop Genet &amp; Germplasm Enhancement, Nanjing, Jiangsu, Peoples R China.</t>
  </si>
  <si>
    <t>National Natural Science Foundation of China [31471539]; Priority Academic Program Development of Jiangsu Higher Education Institutions [010-809001]; Jiangsu Collaborative Innovation Center for Modern Crop Production [10]</t>
  </si>
  <si>
    <t>This program was financially supported in part by National Natural Science Foundation of China (31471539), a project funded by the Priority Academic Program Development of Jiangsu Higher Education Institutions (010-809001), and Jiangsu Collaborative Innovation Center for Modern Crop Production (No. 10). The funders had no role in study design, data collection and analysis, decision to publish, or preparation of the manuscript.</t>
  </si>
  <si>
    <t>e0129854</t>
  </si>
  <si>
    <t>10.1371/journal.pone.0129854</t>
  </si>
  <si>
    <t>CK9EB</t>
  </si>
  <si>
    <t>WOS:000356542300033</t>
  </si>
  <si>
    <t>He, JB; Li, JJ; Huang, ZW; Zhao, TJ; Xing, GN; Gai, JY; Guan, RZ</t>
  </si>
  <si>
    <t>He, Jianbo; Li, Jijie; Huang, Zhongwen; Zhao, Tuanjie; Xing, Guangnan; Gai, Junyi; Guan, Rongzhan</t>
  </si>
  <si>
    <t>Composite Interval Mapping Based on Lattice Design for Error Control May Increase Power of Quantitative Trait Locus Detection</t>
  </si>
  <si>
    <t>BAYESIAN LASSO; GENETIC ARCHITECTURE; ASSOCIATION; RESISTANCE; IMPROVEMENT; STRATEGIES; SEARCH; PLANTS; CROSS; RUST</t>
  </si>
  <si>
    <t>[He, Jianbo; Li, Jijie; Zhao, Tuanjie; Xing, Guangnan; Gai, Junyi; Guan, Rongzhan] Nanjing Agr Univ, Jiangsu Collaborat Innovat Ctr Modern Crop Prod, Natl Key Lab Crop Genet &amp; Germplasm Enhancement, Nanjing, Jiangsu, Peoples R China; [He, Jianbo; Zhao, Tuanjie; Xing, Guangnan; Gai, Junyi; Guan, Rongzhan] Minist Agr, Natl Ctr Soybean Improvement, Nanjing, Jiangsu, Peoples R China; [He, Jianbo; Zhao, Tuanjie; Xing, Guangnan; Gai, Junyi; Guan, Rongzhan] Minist Agr, Key Lab Biol &amp; Genet Improvement Soybean, Nanjing, Jiangsu, Peoples R China; [Huang, Zhongwen] Henan Inst Sci &amp; Technol, Collaborat Innovat Ctr Modern Biol Breeding, Dept Agron, Xinxiang, Henan, Peoples R China</t>
  </si>
  <si>
    <t>Guan, RZ (reprint author), Nanjing Agr Univ, Jiangsu Collaborat Innovat Ctr Modern Crop Prod, Natl Key Lab Crop Genet &amp; Germplasm Enhancement, Nanjing, Jiangsu, Peoples R China.</t>
  </si>
  <si>
    <t>guanrzh@njau.edu.cn</t>
  </si>
  <si>
    <t>National Basic Research Program of China (973 Program) [2011CB109300]; Fundamental Research Funds for the Central Universities of China in China [KJQN201423, KYZ201202-7]; Open Research Fund of State Key Laboratory of Crop Genetics and Germplasm Enhancement [ZW2011006]; Priority Academic Program Development of Jiangsu Higher Education Institutions (PAPD)</t>
  </si>
  <si>
    <t>This work was supported by the National Basic Research Program of China (973 Program) (No. 2011CB109300), the Fundamental Research Funds for the Central Universities of China (KJQN201423 and KYZ201202-7) in China, the Open Research Fund of State Key Laboratory of Crop Genetics and Germplasm Enhancement (ZW2011006), and the Priority Academic Program Development of Jiangsu Higher Education Institutions (PAPD). The funders had no role in study design, data collection and analysis, decision to publish, or preparation of the manuscript.</t>
  </si>
  <si>
    <t>e0130125</t>
  </si>
  <si>
    <t>10.1371/journal.pone.0130125</t>
  </si>
  <si>
    <t>CK6HU</t>
  </si>
  <si>
    <t>WOS:000356329900140</t>
  </si>
  <si>
    <t>Huang, HY; Bai, WQ; Dong, CX; Guo, R; Liu, ZH</t>
  </si>
  <si>
    <t>Huang, Huayu; Bai, Wanqiao; Dong, Changxun; Guo, Rui; Liu, Zhihua</t>
  </si>
  <si>
    <t>An ultrasensitive electrochemical DNA biosensor based on graphene/Au nanorod/polythionine for human papillomavirus DNA detection</t>
  </si>
  <si>
    <t>Human papillomavirus; Graphene; Au nanorod; Electrochemical biosensor</t>
  </si>
  <si>
    <t>ROLLING-CIRCLE AMPLIFICATION; GOLD NANOPARTICLE; BIOLOGICAL SAMPLES; VIRUS DNA; HYBRIDIZATION; SENSORS; CARBON; ARRAYS; CELLS; REAL</t>
  </si>
  <si>
    <t>[Huang, Huayu; Bai, Wanqiao; Liu, Zhihua] Shaanxi Acad Environm Sci, Xian 710061, Peoples R China; [Bai, Wanqiao; Guo, Rui] Shaanxi Univ Sci &amp; Technol, Sch Chem &amp; Chem Engn, Xian, Peoples R China; [Dong, Changxun] Nanjing Agr Univ, Dept Sci, Nanjing 210095, Jiangsu, Peoples R China</t>
  </si>
  <si>
    <t>Huang, HY (reprint author), Shaanxi Acad Environm Sci, Xian 710061, Peoples R China.</t>
  </si>
  <si>
    <t>huayu.huang@hotmail.com</t>
  </si>
  <si>
    <t>Shaanxi Province Ke Ji Tong Chou Chuang Xin project [2011KTZB03-03-01-02]</t>
  </si>
  <si>
    <t>This work was supported by the Shaanxi Province Ke Ji Tong Chou Chuang Xin project (2011KTZB03-03-01-02).</t>
  </si>
  <si>
    <t>10.1016/j.bios.2015.01.039</t>
  </si>
  <si>
    <t>CD7CL</t>
  </si>
  <si>
    <t>WOS:000351248300062</t>
  </si>
  <si>
    <t>Yan, WJ; Wang, YL; Zhuang, H; Zhang, JH</t>
  </si>
  <si>
    <t>Yan, Wenjing; Wang, Yongli; Zhuang, Hong; Zhang, Jianhao</t>
  </si>
  <si>
    <t>DNA-engineered chiroplasmonic heteropyramids for ultrasensitive detection of mercury ion</t>
  </si>
  <si>
    <t>Gold nanoparticles; Heteropyramids; Circular dichroism; Mercury ion</t>
  </si>
  <si>
    <t>PLASMONIC CIRCULAR-DICHROISM; GOLD NANOPARTICLES; NANOROD ASSEMBLIES; OPTICAL-ACTIVITY; AU NANOROD; SENSOR; FLUORESCENCE; CHIRALITY</t>
  </si>
  <si>
    <t>[Yan, Wenjing; Wang, Yongli; Zhang, Jianhao] Nanjing Agr Univ, Natl Ctr Meat Qual &amp; Safety Control, Nanjing 210095, Jiangsu, Peoples R China; [Zhuang, Hong] ARS, Qual &amp; Safety Assessment Res Unit, USDA, Athens, GA 30605 USA</t>
  </si>
  <si>
    <t>Zhang, JH (reprint author), Nanjing Agr Univ, Natl Ctr Meat Qual &amp; Safety Control, Nanjing 210095, Jiangsu, Peoples R China.</t>
  </si>
  <si>
    <t>nau_zjh@njau.edu.cn</t>
  </si>
  <si>
    <t>National Technology Support Program of China [2012BAD28B01]; International Technology Cooperation Program of Jiangsu Province, China [BZ2014034]</t>
  </si>
  <si>
    <t>This study was sponsored by the National Technology Support Program of China (Grant no. 2012BAD28B01), the International Technology Cooperation Program of Jiangsu Province, China (Grant no. BZ2014034).</t>
  </si>
  <si>
    <t>10.1016/j.bios.2015.01.028</t>
  </si>
  <si>
    <t>WOS:000351248300073</t>
  </si>
  <si>
    <t>Chen, L; Feng, XC; Zhang, YY; Liu, XB; Zhang, WG; Li, CB; Ullah, N; Xu, XL; Zhou, GH</t>
  </si>
  <si>
    <t>Chen, Lin; Feng, Xian-Chao; Zhang, Ying-yang; Liu, Xue-bo; Zhang, Wan-gang; Li, Chun-bao; Ullah, Niamat; Xu, Xing-lian; Zhou, Guang-hong</t>
  </si>
  <si>
    <t>Effects of ultrasonic processing on caspase-3, calpain expression and myofibrillar structure of chicken during post-mortem ageing</t>
  </si>
  <si>
    <t>Apoptosis; Caspase-3; Calpain; Post-mortem ageing; Ultrasonic processing</t>
  </si>
  <si>
    <t>HIGH-POWER ULTRASOUND; FOCUSED ULTRASOUND; SKELETAL-MUSCLE; APOPTOSIS; INHIBITOR; MEAT; CELLS; CALPASTATIN; PROTEOLYSIS; PROTEINS</t>
  </si>
  <si>
    <t>[Chen, Lin; Feng, Xian-Chao; Liu, Xue-bo; Ullah, Niamat] Northwest A&amp;F Univ, Coll Food Sci &amp; Engn, Yangling 712100, Peoples R China; [Zhang, Ying-yang] Nanjing Agr Univ, Coll Food Sci &amp; Technol, Nanjing 210095, Jiangsu, Peoples R China; [Zhang, Wan-gang; Li, Chun-bao; Xu, Xing-lian; Zhou, Guang-hong] Nanjing Agr Univ, Coll Food Sci &amp; Technol, Synerget Innovat Ctr Food Safety &amp; Nutr, Key Lab Meat Proc &amp; Qual Control,Minist Educ, Nanjing 210095, Jiangsu, Peoples R China</t>
  </si>
  <si>
    <t>Zhou, GH (reprint author), Nanjing Agr Univ, Coll Food Sci &amp; Technol, Synerget Innovat Ctr Food Safety &amp; Nutr, Key Lab Meat Proc &amp; Qual Control,Minist Educ, Nanjing 210095, Jiangsu, Peoples R China.</t>
  </si>
  <si>
    <t>National Natural Science Fund for Young Scholar [31401515]; Earmarked Fund for Modern Agro-industry Technology Research System, China [nycytx-42-G5-01]</t>
  </si>
  <si>
    <t>This work was supported by National Natural Science Fund for Young Scholar (Grant No.: 31401515) and the Earmarked Fund for Modern Agro-industry Technology Research System, China (Grant No.: nycytx-42-G5-01). All authors read, commented on, and approved the final manuscript.</t>
  </si>
  <si>
    <t>10.1016/j.foodchem.2014.11.064</t>
  </si>
  <si>
    <t>CC1IC</t>
  </si>
  <si>
    <t>WOS:000350093400038</t>
  </si>
  <si>
    <t>Wang, M; Vannozzi, A; Wang, G; Zhong, V; Corso, M; Cavallini, E; Cheng, ZM</t>
  </si>
  <si>
    <t>Wang, Min; Vannozzi, Alessandro; Wang, Gang; Zhong, Van; Corso, Massimiliano; Cavallini, Erika; Cheng, Zong-Ming (Max)</t>
  </si>
  <si>
    <t>A comprehensive survey of the grapevine VQ gene family and its transcriptional correlation with WRKY proteins</t>
  </si>
  <si>
    <t>grapevine; VQ gene family; gene expression; drought treatment; biotic stress; WRKY protein; co-expression network</t>
  </si>
  <si>
    <t>CIS-ACTING ELEMENTS; PLANT DEFENSE; LEAF SENESCENCE; ARABIDOPSIS-THALIANA; REGULATORY ELEMENTS; FUNCTIONAL-ANALYSIS; EXPRESSION ANALYSIS; METHYL JASMONATE; BINDING-PROTEINS; SALICYLIC-ACID</t>
  </si>
  <si>
    <t>[Wang, Min; Wang, Gang; Zhong, Van; Cheng, Zong-Ming (Max)] Nanjing Agr Univ, Coll Hort, Fruit Crop Syst Biol Lab, Nanjing 210095, Jiangsu, Peoples R China; [Wang, Min] Jiangsu Prov &amp; Chinese Acad Sci, Inst Bot, Nanjing, Jiangsu, Peoples R China; [Vannozzi, Alessandro; Corso, Massimiliano] Univ Padua, Dept Agron Food Nat Resources Anim &amp; Environm, Legnaro, Italy; [Cavallini, Erika] Univ Verona, Dept Biotechnol, I-37100 Verona, Italy</t>
  </si>
  <si>
    <t>Cheng, ZM (reprint author), Nanjing Agr Univ, Fruit Crop Syst Biol Lab, Weigang 1, Nanjing 210095, Jiangsu, Peoples R China.</t>
  </si>
  <si>
    <t>Priority Academic Program Development of Modern Horticultural Science in the Jiangsu Province</t>
  </si>
  <si>
    <t>This work was supported by the Priority Academic Program Development of Modern Horticultural Science in the Jiangsu Province.</t>
  </si>
  <si>
    <t>FRONTIERS RESEARCH FOUNDATION</t>
  </si>
  <si>
    <t>PO BOX 110, LAUSANNE, 1015, SWITZERLAND</t>
  </si>
  <si>
    <t>10.3389/fpls.2015.00417</t>
  </si>
  <si>
    <t>CL9GQ</t>
  </si>
  <si>
    <t>WOS:000357285700001</t>
  </si>
  <si>
    <t>Guo, J; Hao, CY; Zhang, Y; Zhang, BQ; Cheng, XM; Qin, L; Li, T; Shi, WP; Chang, XP; Jing, RL; Yang, WY; Hu, WJ; Zhang, XY; Cheng, SH</t>
  </si>
  <si>
    <t>Guo, Jie; Hao, Chenyang; Zhang, Yong; Zhang, Boqiao; Cheng, Xiaoming; Qin, Lin; Li, Tian; Shi, Weiping; Chang, Xiaoping; Jing, Ruilian; Yang, Wuyun; Hu, Wenjing; Zhang, Xueyong; Cheng, Shunhe</t>
  </si>
  <si>
    <t>Association and Validation of Yield-Favored Alleles in Chinese Cultivars of Common Wheat (Triticumaestivum L.)</t>
  </si>
  <si>
    <t>QUANTITATIVE TRAIT LOCI; LINEAR UNBIASED PREDICTION; SPATIAL GENETIC-STRUCTURE; SINGLE-CROSS PERFORMANCE; GENOME-WIDE ASSOCIATION; AESTIVUM L.; BREAD WHEAT; LINKAGE DISEQUILIBRIUM; JOINT LINKAGE; WINTER-WHEAT</t>
  </si>
  <si>
    <t>[Guo, Jie; Qin, Lin; Cheng, Shunhe] Nanjing Agr Univ, Natl Key Lab Crop Genet &amp; Germplasm Enhancement, Nanjing, Jiangsu, Peoples R China; [Zhang, Yong; Zhang, Boqiao; Cheng, Xiaoming; Shi, Weiping; Hu, Wenjing; Cheng, Shunhe] Lixiahe Agr Inst Jiangsu Prov, Minist Agr, Key Lab Wheat Biol &amp; Genet Improvement Low &amp; Midd, Yangzhou, Jiangsu, Peoples R China; [Hao, Chenyang; Li, Tian; Chang, Xiaoping; Jing, Ruilian; Zhang, Xueyong] Chinese Acad Agr Sci, Key Lab Crop Gene Resources &amp; Germplasm Enhanceme, Minist Agr, Inst Crop Sci, Beijing 100193, Peoples R China; [Yang, Wuyun] Sichuan Acad Agr Sci, Crop Res Inst, Chengdu, Sichuan, Peoples R China</t>
  </si>
  <si>
    <t>Zhang, XY (reprint author), Chinese Acad Agr Sci, Key Lab Crop Gene Resources &amp; Germplasm Enhanceme, Minist Agr, Inst Crop Sci, Beijing 100193, Peoples R China.</t>
  </si>
  <si>
    <t>zhangxueyong@caas.cn; yzcsh1939@126.com</t>
  </si>
  <si>
    <t>Chinese Ministry of Science and Technology [2011CB100100]; China Agricultural Research System [CARS-3-1-1]; National High-Tech R&amp;D Program of China [2012AA101105]; National Science and Technology Infrastructure Program [2011BAD35B03]; National Natural Science Foundation of China [31301320]</t>
  </si>
  <si>
    <t>This work was supported by grants from the Chinese Ministry of Science and Technology (2011CB100100; http://www.973.gov.cn/AreaAppl.aspx), the China Agricultural Research System (CARS-3-1-1; http://www.caaswheat.cn/), the National High-Tech R&amp;D Program of China (2012AA101105; http://www.863.gov.cn/), the National Science and Technology Infrastructure Program (2011BAD35B03; http://www.nsfc.gov.cn/), and the National Natural Science Foundation of China (31301320; http://www.nsfc.gov.cn/).</t>
  </si>
  <si>
    <t>UNSP e0130029</t>
  </si>
  <si>
    <t>10.1371/journal.pone.0130029</t>
  </si>
  <si>
    <t>CK3FB</t>
  </si>
  <si>
    <t>WOS:000356100900093</t>
  </si>
  <si>
    <t>Chen, Y; Wang, YY; Zhao, T; Yang, JW; Feng, SL; Nazeer, W; Zhang, TZ; Zhou, BL</t>
  </si>
  <si>
    <t>Chen, Yu; Wang, Yingying; Zhao, Ting; Yang, Jianwei; Feng, Shouli; Nazeer, Wajad; Zhang, Tianzhen; Zhou, Baoliang</t>
  </si>
  <si>
    <t>A New Synthetic Amphiploid (AADDAA) between Gossypium hirsutum and G-arboreum Lays the Foundation for Transferring Resistances to Verticillium and Drought</t>
  </si>
  <si>
    <t>INOVULO EMBRYO CULTURE; UPLAND COTTON; GENETIC DIVERSITY; INTERSPECIFIC HYBRIDIZATION; LINKAGE MAP; L.; POPULATION; EVOLUTION; GROWTH</t>
  </si>
  <si>
    <t>[Chen, Yu; Wang, Yingying; Zhao, Ting; Yang, Jianwei; Feng, Shouli; Nazeer, Wajad; Zhang, Tianzhen; Zhou, Baoliang] Nanjing Agr Univ, State Key Lab Crop Genet &amp; Germplasm Enhancement, MOE Hybrid Cotton R&amp;D Engn Res Ctr, Nanjing, Jiangsu, Peoples R China</t>
  </si>
  <si>
    <t>Zhou, BL (reprint author), Nanjing Agr Univ, State Key Lab Crop Genet &amp; Germplasm Enhancement, MOE Hybrid Cotton R&amp;D Engn Res Ctr, Nanjing, Jiangsu, Peoples R China.</t>
  </si>
  <si>
    <t>National Key Technology Support Program of China [2013BAD01B03-04]; Independent Innovation Funds for Agricultural Technology of Jiangsu Province, China [CX (14) 2065]; Jiangsu Collaborative Innovation Center for Modern Crop Production; National Natural Science Foundation of China [30571184, 31271771]; Priority Academic Program Development of Jiangsu Higher Education Institutions</t>
  </si>
  <si>
    <t>This work was financially supported in part by the National Key Technology Support Program of China during the Twelfth Five-year Plan Period [grant number 2013BAD01B03-04], the Independent Innovation Funds for Agricultural Technology of Jiangsu Province, China [grant number CX (14) 2065], Jiangsu Collaborative Innovation Center for Modern Crop Production, the National Natural Science Foundation of China [grant numbers 30571184, 31271771], and the Priority Academic Program Development of Jiangsu Higher Education Institutions. The funders had no role in study design, data collection and analysis, decision to publish, or preparation of the manuscript.</t>
  </si>
  <si>
    <t>e0128981</t>
  </si>
  <si>
    <t>10.1371/journal.pone.0128981</t>
  </si>
  <si>
    <t>CK1PO</t>
  </si>
  <si>
    <t>WOS:000355979500113</t>
  </si>
  <si>
    <t>Han, W; Zou, JM; Wang, KH; Su, YJ; Zhu, YF; Song, C; Li, GH; Qu, L; Zhang, HY; Liu, HL</t>
  </si>
  <si>
    <t>Han, Wei; Zou, Jianmin; Wang, Kehua; Su, Yijun; Zhu, Yunfen; Song, Chi; Li, Guohui; Qu, Liang; Zhang, Huiyong; Liu, Honglin</t>
  </si>
  <si>
    <t>High-Throughput Sequencing Reveals Hypothalamic MicroRNAs as Novel Partners Involved in Timing the Rapid Development of Chicken (Gallus gallus) Gonads</t>
  </si>
  <si>
    <t>REPRODUCTIVE-PERFORMANCE; LUTEINIZING-HORMONE; FEMALE PUBERTY; GROWTH-HORMONE; MUTANT MICE; EXPRESSION; LEPTIN; RATS; SECRETION; PATTERNS</t>
  </si>
  <si>
    <t>[Han, Wei; Liu, Honglin] Nanjing Agr Univ, Coll Anim Sci &amp; Technol, Nanjing, Jiangsu, Peoples R China; [Han, Wei; Zou, Jianmin; Wang, Kehua; Su, Yijun; Zhu, Yunfen; Song, Chi; Li, Guohui; Qu, Liang; Zhang, Huiyong] Chinese Acad Agr Sci, Poultry Inst, Natl Chickens Genet Resources, Yangzhou, Jiangsu, Peoples R China</t>
  </si>
  <si>
    <t>Liu, HL (reprint author), Nanjing Agr Univ, Coll Anim Sci &amp; Technol, Nanjing, Jiangsu, Peoples R China.</t>
  </si>
  <si>
    <t>National Natural Science Foundation of China [31201799]</t>
  </si>
  <si>
    <t>This research was supported by the National Natural Science Foundation of China (http://www.nsfc.gov.cn/), grant number 31201799, received by HW. The funders play complete role in in study design, data collection and analysis, decision to publish, and preparation of the manuscript.</t>
  </si>
  <si>
    <t>e0129738</t>
  </si>
  <si>
    <t>10.1371/journal.pone.0129738</t>
  </si>
  <si>
    <t>WOS:000355979500161</t>
  </si>
  <si>
    <t>Dang, XJ; Thi, TGT; Edzesi, WM; Liang, LJ; Liu, QM; Liu, EB; Wang, Y; Qiang, S; Liu, LL; Hong, DL</t>
  </si>
  <si>
    <t>Dang, Xiaojing; Thu Giang Tran Thi; Edzesi, Wisdom Mawuli; Liang, Lijun; Liu, Qiangming; Liu, Erbao; Wang, Yang; Qiang, Sheng; Liu, Linglong; Hong, Delin</t>
  </si>
  <si>
    <t>Population genetic structure of Oryza sativa in East and Southeast Asia and the discovery of elite alleles for grain traits</t>
  </si>
  <si>
    <t>GENOME-WIDE ASSOCIATION; NATURAL VARIATION; QUALITY TRAITS; LINKAGE DISEQUILIBRIUM; RICE DOMESTICATION; AGRONOMIC TRAITS; COMPLEX TRAITS; L.; YIELD; SIZE</t>
  </si>
  <si>
    <t>[Dang, Xiaojing; Thu Giang Tran Thi; Edzesi, Wisdom Mawuli; Liang, Lijun; Liu, Qiangming; Liu, Erbao; Wang, Yang; Qiang, Sheng; Liu, Linglong; Hong, Delin] Nanjing Agr Univ, State Key Lab Crop Genet &amp; Germplasm Enhancement, Nanjing 210095, Jiangsu, Peoples R China; [Thu Giang Tran Thi] Hue Univ Agr &amp; Forestry, Coll Agron, Hue City, Vietnam; [Wang, Yang] Heilongjiang Univ, Dept Agr Resource &amp; Environm, Harbin 150080, Peoples R China</t>
  </si>
  <si>
    <t>Hong, DL (reprint author), Nanjing Agr Univ, State Key Lab Crop Genet &amp; Germplasm Enhancement, Nanjing 210095, Jiangsu, Peoples R China.</t>
  </si>
  <si>
    <t>liulinglong@njau.edu.cn; delinhong@njau.edu.cn</t>
  </si>
  <si>
    <t>China national "863" program [2010AA101301]; key program of Scientific Base Platform of Chinese Government [505005]; doctoral found of Educational Ministry [B0201100690, B0201300662]</t>
  </si>
  <si>
    <t>Funding support was provided by a grant from the China national "863" program (2010AA101301), a grant from key program of Scientific Base Platform of Chinese Government (505005) and a grant from doctoral found of Educational Ministry (B0201100690, B0201300662).</t>
  </si>
  <si>
    <t>10.1038/srep11254</t>
  </si>
  <si>
    <t>CK3BT</t>
  </si>
  <si>
    <t>WOS:000356091200001</t>
  </si>
  <si>
    <t>Tang, YT; Liu, L; Sheng, M; Xiong, K; Huang, L; Gao, Q; Wei, JL; Wu, TW; Yang, SL; Liu, HL; Mu, YL; Li, K</t>
  </si>
  <si>
    <t>Tang, Yiting; Liu, Lan; Sheng, Ming; Xiong, Kai; Huang, Lei; Gao, Qian; Wei, Jingliang; Wu, Tianwen; Yang, Shulin; Liu, Honglin; Mu, Yulian; Li, Kui</t>
  </si>
  <si>
    <t>Wip1 knockout inhibits the proliferation and enhances the migration of bone marrow mesenchymal stem cells</t>
  </si>
  <si>
    <t>EXPERIMENTAL CELL RESEARCH</t>
  </si>
  <si>
    <t>Wip1; Mesenchymal stem cells; Growth arrest; Premature senescence; Migration</t>
  </si>
  <si>
    <t>MYOCARDIAL-INFARCTION; CELLULAR SENESCENCE; SIGNALING PATHWAYS; CARDIAC REPAIR; STROMAL CELLS; CYCLE CONTROL; PHOSPHATASE; P38; ACTIVATION; P53</t>
  </si>
  <si>
    <t>[Tang, Yiting; Sheng, Ming; Liu, Honglin] Nanjing Agr Univ, Coll Anim Sci &amp; Technol, Nanjing 210095, Jiangsu, Peoples R China; [Tang, Yiting; Liu, Lan; Huang, Lei; Gao, Qian; Wei, Jingliang; Wu, Tianwen; Yang, Shulin; Mu, Yulian; Li, Kui] Chinese Acad Agr Sci, State Key Lab Anim Nutr, Inst Anim Sci, Minist Agr, Beijing 100193, Peoples R China; [Tang, Yiting; Liu, Lan; Huang, Lei; Gao, Qian; Wei, Jingliang; Wu, Tianwen; Yang, Shulin; Mu, Yulian; Li, Kui] Chinese Acad Agr Sci, Key Lab Farm Anim Genet Resources &amp; Germplasm Inn, Minist Agr, Inst Anim Sci, Beijing 100193, Peoples R China; [Xiong, Kai] Univ Copenhagen, Dept Vet Clin &amp; Anim Sci, DK-1870 Frederiksberg, Denmark</t>
  </si>
  <si>
    <t>liuhonglinnjau@163.com; muyulian76@iascaas.net.cn</t>
  </si>
  <si>
    <t>National High Technology Research and Development Program of China [2012AA020603]; National Natural Science Foundation of China [31272404, 31330074, 31472073]; Agricultural Science and Technology Innovation Program [ASTIP-IAS05]</t>
  </si>
  <si>
    <t>This study was supported by grants from the National High Technology Research and Development Program of China (2012AA020603), National Natural Science Foundation of China (31272404, 31330074 and 31472073), and the Agricultural Science and Technology Innovation Program (ASTIP-IAS05).</t>
  </si>
  <si>
    <t>ELSEVIER INC</t>
  </si>
  <si>
    <t>525 B STREET, STE 1900, SAN DIEGO, CA 92101-4495 USA</t>
  </si>
  <si>
    <t>0014-4827</t>
  </si>
  <si>
    <t>1090-2422</t>
  </si>
  <si>
    <t>EXP CELL RES</t>
  </si>
  <si>
    <t>Exp. Cell Res.</t>
  </si>
  <si>
    <t>10.1016/j.yexcr.2015.03.018</t>
  </si>
  <si>
    <t>CJ6XH</t>
  </si>
  <si>
    <t>WOS:000355638000013</t>
  </si>
  <si>
    <t>Guo, TT; Su, J; Ma, ZY; Ma, JX; Jin, MM; Li, X; Lei, ZH</t>
  </si>
  <si>
    <t>Guo, Ting-ting; Su, Juan; Ma, Zhi-yu; Ma, Jun-xiao; Jin, Meng-meng; Li, Xiang; Lei, Zhi-hai</t>
  </si>
  <si>
    <t>Cloning of Neuromedin B and its receptor in the rabbit and generating a polyclonal antibody to the Neuromedin B protein</t>
  </si>
  <si>
    <t>Rabbit; cDNA cloning; NMB; NMBR; Distribution; Polyclonal antibody</t>
  </si>
  <si>
    <t>GASTRIN-RELEASING-PEPTIDE; BOMBESIN RECEPTORS; ESCHERICHIA-COLI; EXPRESSION; LOCALIZATION; SUBTYPES; ANXIETY; ASTHMA; MICE</t>
  </si>
  <si>
    <t>[Guo, Ting-ting; Su, Juan; Ma, Zhi-yu; Ma, Jun-xiao; Jin, Meng-meng; Li, Xiang; Lei, Zhi-hai] Nanjing Agr Univ, Nanjing 210095, Jiangsu, Peoples R China</t>
  </si>
  <si>
    <t>Lei, ZH (reprint author), Nanjing Agr Univ, Nanjing 210095, Jiangsu, Peoples R China.</t>
  </si>
  <si>
    <t>lei55062@163.com</t>
  </si>
  <si>
    <t>National Nature Science Foundation of China [31372388]; Priority Academic Program Development of Jiangsu Higher Education Institutions (PAPD) [280100745113]</t>
  </si>
  <si>
    <t>The authors are grateful for the manuscript correction from Prof. Xiang Mao and for the technical assistance from Dr. Chang-chao Huan. This work was supported by the National Nature Science Foundation of China (31372388) and by the Priority Academic Program Development of Jiangsu Higher Education Institutions (PAPD) (280100745113).</t>
  </si>
  <si>
    <t>10.1016/j.gene.2015.03.038</t>
  </si>
  <si>
    <t>CI1KM</t>
  </si>
  <si>
    <t>WOS:000354503100004</t>
  </si>
  <si>
    <t>Feng, MB; Qu, RJ; Habteselassie, M; Wu, J; Yang, SG; Sun, P; Huang, QG; Wang, ZY</t>
  </si>
  <si>
    <t>Feng, Mingbao; Qu, Ruijuan; Habteselassie, Mussie; Wu, Jun; Yang, Shaogui; Sun, Ping; Huang, Qingguo; Wang, Zunyao</t>
  </si>
  <si>
    <t>Hepatic Transcriptome Responses in Mice (Mus musculus) Exposed to the Nafion Membrane and Its Combustion Products</t>
  </si>
  <si>
    <t>INTEGRATED BIOMARKER RESPONSE; OXIDATIVE STRESS; UDP-GLUCURONOSYLTRANSFERASES; GENE-EXPRESSION; FUEL-CELLS; DEGRADATION; LIVER; INTOXICATION; PARAMETERS; ELECTRODE</t>
  </si>
  <si>
    <t>[Feng, Mingbao; Qu, Ruijuan; Yang, Shaogui; Sun, Ping; Wang, Zunyao] Nanjing Univ, Sch Environm, State Key Lab Pollut Control &amp; Resources Reuse, Nanjing 210023, Jiangsu, Peoples R China; [Habteselassie, Mussie; Huang, Qingguo] Univ Georgia, Coll Agr &amp; Environm Sci, Dept Crop &amp; Soil Sci, Griffin, GA 30223 USA; [Wu, Jun] Nanjing Agr Univ, Coll Resources &amp; Environm Sci, Nanjing 210046, Jiangsu, Peoples R China</t>
  </si>
  <si>
    <t>Sun, P (reprint author), Nanjing Univ, Sch Environm, State Key Lab Pollut Control &amp; Resources Reuse, Nanjing 210023, Jiangsu, Peoples R China.</t>
  </si>
  <si>
    <t>sunping@nju.edu.cn; wangzy@nju.edu.cn</t>
  </si>
  <si>
    <t>National Natural Science Foundation of China [41071319, 21377051]; Major Science and Technology Program for Water Pollution Control and Treatment of China [2012ZX07506-001]; Scientific Research Foundation of Graduate School of Nanjing University [2013CL08]</t>
  </si>
  <si>
    <t>This research was financially supported by the National Natural Science Foundation of China (No. 41071319, 21377051), the Major Science and Technology Program for Water Pollution Control and Treatment of China (No. 2012ZX07506-001) and the Scientific Research Foundation of Graduate School of Nanjing University (2013CL08).</t>
  </si>
  <si>
    <t>e0128591</t>
  </si>
  <si>
    <t>10.1371/journal.pone.0128591</t>
  </si>
  <si>
    <t>CK6PC</t>
  </si>
  <si>
    <t>WOS:000356349000025</t>
  </si>
  <si>
    <t>Jia, XL; Li, MY; Jiang, Q; Xu, ZS; Wang, F; Xiong, AS</t>
  </si>
  <si>
    <t>Jia, Xiao-Ling; Li, Meng-Yao; Jiang, Qian; Xu, Zhi-Sheng; Wang, Feng; Xiong, Ai-Sheng</t>
  </si>
  <si>
    <t>High-throughput sequencing of small RNAs and anatomical characteristics associated with leaf development in celery</t>
  </si>
  <si>
    <t>TRANSCRIPTION FACTORS; VASCULAR DEVELOPMENT; MICRORNA MIR396; ARABIDOPSIS-THALIANA; CONSERVED MICRORNAS; APICAL MERISTEM; PLANT MICRORNAS; CELL-DIVISION; GENES; STRESS</t>
  </si>
  <si>
    <t>[Jia, Xiao-Ling; Li, Meng-Yao; Jiang, Qian; Xu, Zhi-Sheng; Wang, Feng; Xiong, Ai-Sheng] Nanjing Agr Univ, Coll Hort, State Key Lab Crop Genet &amp; Germplasm Enhancement, Nanjing 210095, Jiangsu, Peoples R China</t>
  </si>
  <si>
    <t>10.1038/srep11093</t>
  </si>
  <si>
    <t>CK3AB</t>
  </si>
  <si>
    <t>WOS:000356086000001</t>
  </si>
  <si>
    <t>Hui, RK; Leung, FC</t>
  </si>
  <si>
    <t>Hui, Raymond K.; Leung, Frederick C.</t>
  </si>
  <si>
    <t>Differential Expression Profile of Chicken Embryo Fibroblast DF-1 Cells Infected with Cell-Adapted Infectious Bursal Disease Virus</t>
  </si>
  <si>
    <t>GENE-EXPRESSION; RNA-SEQ; IMMUNE-RESPONSE; SIGNALING PATHWAYS; ANTIVIRAL RESPONSE; RECEPTOR PATHWAY; CYTOKINE GENES; MESSENGER-RNA; SEROTYPE-II; WILD-TYPE</t>
  </si>
  <si>
    <t>[Hui, Raymond K.; Leung, Frederick C.] Univ Hong Kong, Sch Biol Sci, Hong Kong, Peoples R China; [Leung, Frederick C.] Nanjing Agr Univ, Bioinformat Ctr, Nanjing, Jiangsu, Peoples R China</t>
  </si>
  <si>
    <t>Leung, FC (reprint author), Univ Hong Kong, Sch Biol Sci, Hong Kong, Peoples R China.</t>
  </si>
  <si>
    <t>fcleung@hku.hk</t>
  </si>
  <si>
    <t>Hong Kong Government; RGC GRF [HKU 771310M]; HKU University internal Fund</t>
  </si>
  <si>
    <t>This project is partly supported by Hong Kong Government, RGC GRF: HKU 771310M and HKU University internal Fund. The funders had no role in study design, data collection and analysis, decision to publish, or preparation of the manuscript.</t>
  </si>
  <si>
    <t>e0111771</t>
  </si>
  <si>
    <t>10.1371/journal.pone.0111771</t>
  </si>
  <si>
    <t>CK1GM</t>
  </si>
  <si>
    <t>WOS:000355955300001</t>
  </si>
  <si>
    <t>Li, B; Li, W; Ahmad, H; Zhang, LL; Wang, C; Wang, T</t>
  </si>
  <si>
    <t>Li, Bo; Li, Wei; Ahmad, Hussain; Zhang, Lili; Wang, Chao; Wang, Tian</t>
  </si>
  <si>
    <t>Effects of Choline on Meat Quality and Intramuscular Fat in Intrauterine Growth Retardation Pigs</t>
  </si>
  <si>
    <t>IMPAIRED OXIDATIVE-PHOSPHORYLATION; DIETARY CHOLINE; METABOLIC SYNDROME; SKELETAL-MUSCLE; PROGRAMMED OBESITY; RETARDED RATS; NEWBORN PIGS; FETAL; NUTRITION; STRESS</t>
  </si>
  <si>
    <t>[Li, Bo; Li, Wei; Ahmad, Hussain; Zhang, Lili; Wang, Chao; Wang, Tian] Nanjing Agr Univ, Coll Anim Sci &amp; Technol, Nanjing, Jiangsu, Peoples R China</t>
  </si>
  <si>
    <t>This experiment was supported by the National Natural Science Foundation of China (Grant No. 31272454).</t>
  </si>
  <si>
    <t>e0129109</t>
  </si>
  <si>
    <t>10.1371/journal.pone.0129109</t>
  </si>
  <si>
    <t>CJ7CR</t>
  </si>
  <si>
    <t>WOS:000355652200125</t>
  </si>
  <si>
    <t>Wang, SY; Hu, BL; Si, WY; Jia, L; Zheng, XJ; Zhou, JY</t>
  </si>
  <si>
    <t>Wang, Sanying; Hu, Boli; Si, Weiying; Jia, Lu; Zheng, Xiaojuan; Zhou, Jiyong</t>
  </si>
  <si>
    <t>Avibirnavirus VP4 Protein Is a Phosphoprotein and Partially Contributes to the Cleavage of Intermediate Precursor VP4-VP3 Polyprotein</t>
  </si>
  <si>
    <t>BURSAL DISEASE VIRUS; N-TERMINAL PHOSPHORYLATION; PANCREATIC NECROSIS VIRUS; DEPENDENT RNA-POLYMERASE; DOUBLE-STRANDED-RNA; CAPSID PROTEIN; HOST-CELLS; CATALYTIC DYAD; DOMAIN; CONTAINS</t>
  </si>
  <si>
    <t>[Wang, Sanying; Si, Weiying; Jia, Lu; Zheng, Xiaojuan; Zhou, Jiyong] Zhejiang Univ, Minist Agr, Key Lab Anim Virol, Hangzhou 310003, Zhejiang, Peoples R China; [Hu, Boli; Zhou, Jiyong] Nanjing Agr Univ, Coll Vet Med, Nanjing, Jiangsu, Peoples R China; [Zheng, Xiaojuan; Zhou, Jiyong] Zhejiang Univ, Affiliated Hosp 1, State Key Lab &amp; Collaborat Innovat, Ctr Diag &amp; Treatment Infect Dis, Hangzhou 310003, Zhejiang, Peoples R China; [Wang, Sanying] Shaoxing Ctr Dis Control &amp; Prevent, Shaoxing, Peoples R China</t>
  </si>
  <si>
    <t>Zheng, XJ (reprint author), Zhejiang Univ, Minist Agr, Key Lab Anim Virol, Hangzhou 310003, Zhejiang, Peoples R China.</t>
  </si>
  <si>
    <t>zhengxiaojuan@zju.edu.cn; jyzhou@njau.edu.cn</t>
  </si>
  <si>
    <t>China Agriculture Research System [CARS-41-K11]; National Natural Science Foundation of China [30870117, 30800825]</t>
  </si>
  <si>
    <t>This work was supported by grants from China Agriculture Research System (Grant No. CARS-41-K11) and National Natural Science Foundation of China (Grant No. 30870117 and 30800825). The funders had no role in study design, data collection and analysis, decision to publish, or preparation of the manuscript.</t>
  </si>
  <si>
    <t>e0128828</t>
  </si>
  <si>
    <t>10.1371/journal.pone.0128828</t>
  </si>
  <si>
    <t>WOS:000355652200106</t>
  </si>
  <si>
    <t>Hao, XX; Shen, W; Chen, ZG; Zhu, JM; Feng, L; Wu, ZW; Wang, P; Zeng, XX; Wu, T</t>
  </si>
  <si>
    <t>Hao, Xiaoxia; Shen, Wei; Chen, Zhigang; Zhu, Jiaming; Feng, Li; Wu, Zongwei; Wang, Peng; Zeng, Xiaoxiong; Wu, Tao</t>
  </si>
  <si>
    <t>Self-assembled nanostructured cellulose prepared by a dissolution and regeneration process using phosphoric acid as a solvent</t>
  </si>
  <si>
    <t>Self-assembled; Nanostructured celluloses; Phosphoric acid; Dissolution; Regeneration; Temperature</t>
  </si>
  <si>
    <t>ENZYMATIC-HYDROLYSIS; AMORPHOUS CELLULOSE; NANOCRYSTALS; NANOPARTICLES; NANOCELLULOSE; EXTRACTION; SUSPENSION; FIBERS; COTTON</t>
  </si>
  <si>
    <t>[Hao, Xiaoxia; Chen, Zhigang; Wu, Tao] Nanjing Agr Univ, Coll Food Sci &amp; Technol, Glyc &amp; Glycan Bioengn Res Ctr GGBRC, Nanjing 210095, Jiangsu, Peoples R China; [Shen, Wei] Nanjing Agr Univ, Coll Sci, Nanjing 210095, Jiangsu, Peoples R China; [Zhu, Jiaming] Nanjing Agr Univ, Coll Life Sci, Nanjing 210095, Jiangsu, Peoples R China; [Feng, Li; Wang, Peng; Zeng, Xiaoxiong] Nanjing Agr Univ, Coll Food Sci &amp; Technol, Nanjing 210095, Jiangsu, Peoples R China; [Wu, Zongwei] Henan Inst Sci &amp; Technol, Coll Life Sci &amp; Technol, Xinxiang 453003, Peoples R China</t>
  </si>
  <si>
    <t>Wu, T (reprint author), Nanjing Agr Univ, Coll Food Sci &amp; Technol, Glyc &amp; Glycan Bioengn Res Ctr GGBRC, Weigang 1, Nanjing 210095, Jiangsu, Peoples R China.</t>
  </si>
  <si>
    <t>Fundamental Research Funds for the Central Universities [KYZ201217]; Priority Academic Program Development of Jiangsu Higher Education Institutions (PAPD); General Program of National Natural Science Foundation of China [31271829]; Natural Science Foundation of Jiangsu Province [BK2012770]</t>
  </si>
  <si>
    <t>This work is supported by the Fundamental Research Funds for the Central Universities (KYZ201217), the Priority Academic Program Development of Jiangsu Higher Education Institutions (PAPD), the General Program of National Natural Science Foundation of China (31271829), and the Natural Science Foundation of Jiangsu Province (BK2012770).</t>
  </si>
  <si>
    <t>10.1016/j.carbpol.2015.01.055</t>
  </si>
  <si>
    <t>CH1AR</t>
  </si>
  <si>
    <t>WOS:000353754000035</t>
  </si>
  <si>
    <t>Song, XK; Ren, Z; Yan, RF; Xu, LX; Li, XR</t>
  </si>
  <si>
    <t>Song, Xiaokai; Ren, Zhe; Yan, Ruofeng; Xu, Lixin; Li, Xiangrui</t>
  </si>
  <si>
    <t>Induction of protective immunity against Eimeria tenella, Eimeria necatrix, Eimeria maxima and Eimeria acervulina infections using multivalent epitope DNA vaccines</t>
  </si>
  <si>
    <t>Eimeria; T-cell epitope; DNA vaccine; Cross-species protection</t>
  </si>
  <si>
    <t>LIVE ANTICOCCIDIAL VACCINES; CHICKENS; COCCIDIOSIS; EFFICACY; IDENTIFICATION; IMMUNIZATION; VACCINATION; PREVALENCE; SEQUENCE; GENES</t>
  </si>
  <si>
    <t>[Song, Xiaokai; Ren, Zhe; Yan, Ruofeng; Xu, Lixin; Li, Xiangrui] Nanjing Agr Univ, Coll Vet Med, Nanjing 210095, Jiangsu, Peoples R China</t>
  </si>
  <si>
    <t>This work was supported by the National Natural Science Foundation of PR China (31372428, 31201896) and a project funded by the Priority Academic Program Development of Jiangsu Higher Education Institutions (PAPD).</t>
  </si>
  <si>
    <t>10.1016/j.vaccine.2015.04.052</t>
  </si>
  <si>
    <t>CJ7UO</t>
  </si>
  <si>
    <t>WOS:000355705700007</t>
  </si>
  <si>
    <t>Wang, KT; Cao, SF; Di, YQ; Liao, YX; Zheng, YH</t>
  </si>
  <si>
    <t>Wang, Kaituo; Cao, Shifeng; Di, Yaqiong; Liao, Yunxia; Zheng, Yonghua</t>
  </si>
  <si>
    <t>Effect of ethanol treatment on disease resistance against anthracnose rot in postharvest loquat fruit</t>
  </si>
  <si>
    <t>Loquat fruit; Ethanol treatment; Disease resistance; Anthracnose rot; Quality</t>
  </si>
  <si>
    <t>SYSTEMIC ACQUIRED-RESISTANCE; METHYL JASMONATE; HYDROGEN-PEROXIDE; RHIZOPUS-STOLONIFER; SWEET CHERRY; TABLE GRAPES; HOT-WATER; MECHANISMS; DECAY; INFECTION</t>
  </si>
  <si>
    <t>[Wang, Kaituo; Cao, Shifeng; Di, Yaqiong; Zheng, Yonghua] Nanjing Agr Univ, Coll Food Sci &amp; Technol, Nanjing 210095, Jiangsu, Peoples R China; [Wang, Kaituo; Liao, Yunxia] Chongqing Three Gorges Univ, Coll Life Sci &amp; Engn, Chongqing 404100, Peoples R China; [Cao, Shifeng] Minist Agr, Nanjing Res Inst Agr Mechanizat, Nanjing 210014, Jiangsu, Peoples R China</t>
  </si>
  <si>
    <t>Zheng, YH (reprint author), Nanjing Agr Univ, Coll Food Sci &amp; Technol, Weigang 1, Nanjing 210095, Jiangsu, Peoples R China.</t>
  </si>
  <si>
    <t>National Natural Science Foundation of China [31172003, 31201440]; China Postdoctoral Science Foundation Funded Project [2014M552300]; Agro-scientific Research in the Public Interest of China [201003073]; Key Project of Chinese Ministry of Education [212141]; Scientific and Technological Research Program of Chongqing Municipal Education Commission [KJ131114]; Scientific Research Innovation Team Project of Chongqing Three Gorges University [201302]</t>
  </si>
  <si>
    <t>This study was supported by the National Natural Science Foundation of China (nos. 31172003 and 31201440), the China Postdoctoral Science Foundation Funded Project (no. 2014M552300), the Special Fund for Agro-scientific Research in the Public Interest of China (no. 201003073), the Key Project of Chinese Ministry of Education (no. 212141), the Scientific and Technological Research Program of Chongqing Municipal Education Commission (no. KJ131114), and the Scientific Research Innovation Team Project of Chongqing Three Gorges University (no. 201302).</t>
  </si>
  <si>
    <t>10.1016/j.scienta.2015.03.014</t>
  </si>
  <si>
    <t>CH6OO</t>
  </si>
  <si>
    <t>WOS:000354156100017</t>
  </si>
  <si>
    <t>Zhang, MX; Rajput, NA; Shen, DY; Sun, P; Zeng, WT; Liu, TL; Mafurah, JJ; Dou, DL</t>
  </si>
  <si>
    <t>Zhang, Meixiang; Rajput, Nasir Ahmed; Shen, Danyu; Sun, Peng; Zeng, Wentao; Liu, Tingli; Mafurah, Joseph Juma; Dou, Daolong</t>
  </si>
  <si>
    <t>A Phytophthora sojae cytoplasmic effector mediates disease resistance and abiotic stress tolerance in Nicotiana benthamiana</t>
  </si>
  <si>
    <t>PROGRAMMED CELL-DEATH; HARPIN PROTEIN HPA1; ARABIDOPSIS-THALIANA; RNA-SEQ; TRANSGENIC EXPRESSION; PATHOGEN PHYTOPHTHORA; FUNCTIONAL FRAGMENT; ENHANCED RESISTANCE; SIGNALING PATHWAYS; DEFENSE RESPONSES</t>
  </si>
  <si>
    <t>[Zhang, Meixiang; Rajput, Nasir Ahmed; Shen, Danyu; Sun, Peng; Zeng, Wentao; Liu, Tingli; Mafurah, Joseph Juma; Dou, Daolong] Nanjing Agr Univ, Dept Plant Pathol, Nanjing, Jiangsu, Peoples R China; [Rajput, Nasir Ahmed] Sindh Agr Univ, Dept Plant Pathol, Tandojam, Pakistan</t>
  </si>
  <si>
    <t>National Science and Technology Major Projects [2014ZX0800910B]; NSFC [31301613, 31371894]</t>
  </si>
  <si>
    <t>We thank Professor Brett Tyler (Oregon State University) for comments on the manuscript, and professor Weixing Shan (Northwest A&amp;F University) for providing P. parasitica strain Pp025. This work was supported by National Science and Technology Major Projects (2014ZX0800910B) and NSFC (31301613, 31371894).</t>
  </si>
  <si>
    <t>10.1038/srep10837</t>
  </si>
  <si>
    <t>CJ7CO</t>
  </si>
  <si>
    <t>WOS:000355651900001</t>
  </si>
  <si>
    <t>Fan, BC; Liu, X; Bai, J; Zhang, TJ; Zhang, QY; Jiang, P</t>
  </si>
  <si>
    <t>Fan, Baochao; Liu, Xing; Bai, Juan; Zhang, Tingjie; Zhang, Qiaoya; Jiang, Ping</t>
  </si>
  <si>
    <t>The amino acid residues at 102 and 104 in GP5 of porcine reproductive and respiratory syndrome virus regulate viral neutralization susceptibility to the porcine serum neutralizing antibody</t>
  </si>
  <si>
    <t>PRRSV; 102 and 104; Neutralizing antibody</t>
  </si>
  <si>
    <t>DEHYDROGENASE-ELEVATING VIRUS; MAJOR ENVELOPE PROTEIN; MONOCLONAL-ANTIBODIES; PASSIVE TRANSFER; LELYSTAD VIRUS; FIELD STRAINS; EPITOPE; PRRSV; INFECTION; EVOLUTION</t>
  </si>
  <si>
    <t>[Fan, Baochao; Liu, Xing; Bai, Juan; Zhang, Tingjie; Zhang, Qiaoya; Jiang, Ping] Nanjing Agr Univ, Coll Vet Med, Key Lab Anim Dis Diagnost &amp; Immunol, Minist Agr, Nanjing 210095, Jiangsu, Peoples R China; [Jiang, Ping] Jiangsu Coinnovat Ctr Prevent &amp; Control Important, Yangzhou, Jiangsu, Peoples R China</t>
  </si>
  <si>
    <t>National Natural Science Foundation [31230071]; Ministry of Education, China [313031, 2012009711004]; Ministry of Agriculture [CARS-36]; priority academic program development of Jiangsu higher education institutions (PAPD)</t>
  </si>
  <si>
    <t>This work was mainly supported by the National Natural Science Foundation (31230071), grants from the Ministry of Education, China (313031, 2012009711004) for PRRSV immunology, a grant from the Ministry of Agriculture (CARS-36) for swine disease controlling techniques, and the priority academic program development of Jiangsu higher education institutions (PAPD).</t>
  </si>
  <si>
    <t>10.1016/j.virusres.2015.04.015</t>
  </si>
  <si>
    <t>CL1YA</t>
  </si>
  <si>
    <t>WOS:000356739600004</t>
  </si>
  <si>
    <t>Chen, Y; Zeng, L; Xiong, W; Song, MY; Du, HX; Wang, YX; Ming, K; Wu, Y; Wang, DY; Hu, YL; Liu, JG</t>
  </si>
  <si>
    <t>Chen, Yun; Zeng, Ling; Xiong, Wen; Song, Meiyun; Du, Hongxu; Wang, Yixuan; Ming, Ke; Wu, Yi; Wang, Deyun; Hu, Yuanliang; Liu, Jiaguo</t>
  </si>
  <si>
    <t>Anti-duck virus hepatitis mechanisms of Bush Sophora Root polysaccharide and its sulfate verified by intervention experiments</t>
  </si>
  <si>
    <t>Bush Sophora Root polysaccharide; Duck virus hepatitis; Anti-oxidative; Immuno-enhancement; Intervention experiment</t>
  </si>
  <si>
    <t>HINOKITIOL; INFECTION; MICE; DAMAGE</t>
  </si>
  <si>
    <t>[Chen, Yun; Zeng, Ling; Xiong, Wen; Song, Meiyun; Du, Hongxu; Wang, Yixuan; Ming, Ke; Wu, Yi; Wang, Deyun; Hu, Yuanliang; Liu, Jiaguo] Nanjing Agr Univ, Coll Vet Med, Inst Tradit Chinese Vet Med, Nanjing 210095, Jiangsu, Peoples R China</t>
  </si>
  <si>
    <t>National Natural Science Foundation of China [31172355]; Priority Academic Programme Development of Jiangsu Higher Education Institutions (PAPD); Special Fund for Agro-scientific Research in the Public Interest [201303040, 201403051]</t>
  </si>
  <si>
    <t>The project was supported by National Natural Science Foundation of China (Grant No. 31172355), the Project Funded by the Priority Academic Programme Development of Jiangsu Higher Education Institutions (PAPD), the Special Fund for Agro-scientific Research in the Public Interest (201303040, 201403051). We are grateful to all other staff in the Institute of Traditional Chinese Veterinary Medicine of Nanjing Agricultural University for their assistances in the experiments.</t>
  </si>
  <si>
    <t>10.1016/j.virusres.2015.04.013</t>
  </si>
  <si>
    <t>WOS:000356739600008</t>
  </si>
  <si>
    <t>He, J; Qiang, J; Gabriel, NN; Xu, P; Yang, RQ</t>
  </si>
  <si>
    <t>He, Jie; Qiang, Jun; Gabriel, Ndakalimwe Naftal; Xu, Pao; Yang, Runqing</t>
  </si>
  <si>
    <t>Effect of Feeding-Intensity Stress on Biochemical and Hematological Indices of GIFT Tilapia (Oreochromis niloticus)</t>
  </si>
  <si>
    <t>TURKISH JOURNAL OF FISHERIES AND AQUATIC SCIENCES</t>
  </si>
  <si>
    <t>Nile tilapia; feeding intensity; growth; biochemical index; serum indicator</t>
  </si>
  <si>
    <t>TROUT SALMO-GAIRDNERI; SPARUS-AURATA L.; NILE TILAPIA; STOCKING DENSITY; RAINBOW-TROUT; FRESH-WATER; IMMUNE-RESPONSE; CROWDING STRESS; GILTHEAD SEABREAM; LYSOZYME ACTIVITY</t>
  </si>
  <si>
    <t>[He, Jie; Gabriel, Ndakalimwe Naftal; Xu, Pao; Yang, Runqing] Nanjing Agr Univ, Wuxi Fisheries Coll, Wuxi 214081, Peoples R China; [He, Jie; Qiang, Jun; Xu, Pao] Chinese Acad Fishery Sci, Freshwater Fisheries Res Ctr, Key Lab Freshwater Fisheries &amp; Germplasm Resource, Minist Agr, Wuxi 214081, Peoples R China; [Yang, Runqing] Chinese Acad Fishery Sci, Res Ctr Aquat Biotechnol, Beijing 100141, Peoples R China</t>
  </si>
  <si>
    <t>Xu, P (reprint author), Nanjing Agr Univ, Wuxi Fisheries Coll, Wuxi 214081, Peoples R China.</t>
  </si>
  <si>
    <t>Applied National Science and Technology Support Program in China [2012BAD26B03-01]</t>
  </si>
  <si>
    <t>This study was funded by the Applied National Science and Technology Support Program in China (2012BAD26B03-01)</t>
  </si>
  <si>
    <t>CENTRAL FISHERIES RESEARCH INST</t>
  </si>
  <si>
    <t>TRABZON</t>
  </si>
  <si>
    <t>PO BOX 129, TRABZON, 61001, TURKEY</t>
  </si>
  <si>
    <t>1303-2712</t>
  </si>
  <si>
    <t>TURK J FISH AQUAT SC</t>
  </si>
  <si>
    <t>Turk. J. Fish. Quat. Sci.</t>
  </si>
  <si>
    <t>JUN</t>
  </si>
  <si>
    <t>10.4194/1303-2712-v15_2_12</t>
  </si>
  <si>
    <t>CZ2MY</t>
  </si>
  <si>
    <t>WOS:000366940500012</t>
  </si>
  <si>
    <t>Wang, BJ; Wang, Y; Zhang, Y; Han, P; Li, F; Han, ZJ</t>
  </si>
  <si>
    <t>Wang, Baoju; Wang, Ying; Zhang, Yang; Han, Ping; Li, Fei; Han, Zhaojun</t>
  </si>
  <si>
    <t>Genome-wide analysis of esterase-like genes in the striped rice stem borer, Chilo suppressalis</t>
  </si>
  <si>
    <t>Chilo suppressalis; esterase gene; genome; phylogenetic analysis; induction</t>
  </si>
  <si>
    <t>INSECTICIDE RESISTANCE; CYTOCHROME-P450 GENES; TRIAZOPHOS RESISTANCE; OVER-EXPRESSION; OVEREXPRESSION; LEPIDOPTERA; LOCALIZATION; MECHANISMS; PYRALIDAE; SEQUENCE</t>
  </si>
  <si>
    <t>[Wang, Baoju; Wang, Ying; Zhang, Yang; Han, Ping; Li, Fei; Han, Zhaojun] Nanjing Agr Univ, Coll Plant Protect, Dept Entomol, Nanjing 210095, Jiangsu, Peoples R China; [Wang, Baoju; Wang, Ying; Zhang, Yang; Han, Ping; Li, Fei; Han, Zhaojun] Minist Agr, Key Lab Monitoring &amp; Management Plant Dis &amp; Insec, Nanjing 210095, Jiangsu, Peoples R China</t>
  </si>
  <si>
    <t>Han, ZJ (reprint author), Nanjing Agr Univ, Coll Plant Protect, Dept Entomol, Nanjing 210095, Jiangsu, Peoples R China.</t>
  </si>
  <si>
    <t>National Natural Science Foundation of China [31130045]; Special Foundation for Agricultural Research [201303017]; Jiangsu Province [SX(2011)055]</t>
  </si>
  <si>
    <t>This work was supported by the National Natural Science Foundation of China (31130045), the Special Foundation for Agricultural Research (Grant No. 201303017), and Project SX(2011) 055 of Jiangsu Province.</t>
  </si>
  <si>
    <t>10.1139/gen-2014-0082</t>
  </si>
  <si>
    <t>CQ8MR</t>
  </si>
  <si>
    <t>WOS:000360862400003</t>
  </si>
  <si>
    <t>Liu, ZX; Li, HC; Wei, YP; Chu, WY; Chong, YL; Long, XH; Liu, ZP; Qin, S; Shao, HB</t>
  </si>
  <si>
    <t>Liu, Z. X.; Li, H. C.; Wei, Y. P.; Chu, W. Y.; Chong, Y. L.; Long, X. H.; Liu, Z. P.; Qin, S.; Shao, H. B.</t>
  </si>
  <si>
    <t>Signal transduction pathways in Synechocystis sp PCC 6803 and biotechnological implications under abiotic stress</t>
  </si>
  <si>
    <t>CRITICAL REVIEWS IN BIOTECHNOLOGY</t>
  </si>
  <si>
    <t>Abiotic stress; co-regulation; crosstalk; signal transduction network; STKs; Synechocystis; two-component systems</t>
  </si>
  <si>
    <t>SP STRAIN PCC-6803; SYNECHOCOCCUS-ELONGATUS PCC-7942; LOW-TEMPERATURE SIGNALS; HISTIDINE KINASE HIK33; UV-B STRESS; CYANOBACTERIUM SYNECHOCYSTIS; GENE-EXPRESSION; PROTEIN-KINASES; UNICELLULAR CYANOBACTERIUM; HIGH-LIGHT</t>
  </si>
  <si>
    <t>[Liu, Z. X.; Long, X. H.; Liu, Z. P.; Shao, H. B.] Nanjing Agr Univ, Coll Resources &amp; Environm Sci, Key Lab Marine Biol, Nanjing 210095, Jiangsu, Peoples R China; [Liu, Z. X.; Li, H. C.; Wei, Y. P.; Chu, W. Y.; Chong, Y. L.; Qin, S.; Shao, H. B.] Chinese Acad Sci, Yantai Inst Coastal Zone Res YIC, Key Lab Coastal Biol &amp; Bioresources Utilizat, Yantai 264003, Peoples R China; [Shao, H. B.] QUST, Inst Life Sci, Qingdao 266042, Peoples R China</t>
  </si>
  <si>
    <t>Long, XH (reprint author), Nanjing Agr Univ, Coll Resources &amp; Environm Sci, Key Lab Marine Biol, Nanjing 210095, Jiangsu, Peoples R China.</t>
  </si>
  <si>
    <t>longxiao-hua@njau.edu.cn; sea@njau.edu.cn; shaohongbo-chu@126.com</t>
  </si>
  <si>
    <t>National Natural Science Foundation of China [40876082]; Public Science and Technology Research Funds Projects of the Ocean [200905021, 201205027]; CAS/SAFEA International Partnership Program for Creative Research Teams; Natural Science Foundation of Shandong Province [ZR2012DQ015]; One Hundred-Talent Plan of Chinese Academy of Sciences; Guangdong Provincial Comprehensive Strategic Cooperation project of the Chinese Academy of Sciences [2011A090100040]; Yantai Double-hundred High-end Talent Plan [XY-003-02]; 135 Development Plan of YIC-CAS</t>
  </si>
  <si>
    <t>Authors report no conflict of interest. This work was supported by the National Natural Science Foundation of China (40876082); Public Science and Technology Research Funds Projects of the Ocean (200905021 and 201205027); the CAS/SAFEA International Partnership Program for Creative Research Teams; The Natural Science Foundation of Shandong Province (ZR2012DQ015), One Hundred-Talent Plan of Chinese Academy of Sciences, Guangdong Provincial Comprehensive Strategic Cooperation project of the Chinese Academy of Sciences (2011A090100040), Yantai Double-hundred High-end Talent Plan (No. XY-003-02), and 135 Development Plan of YIC-CAS.</t>
  </si>
  <si>
    <t>0738-8551</t>
  </si>
  <si>
    <t>1549-7801</t>
  </si>
  <si>
    <t>CRIT REV BIOTECHNOL</t>
  </si>
  <si>
    <t>Crit. Rev. Biotechnol.</t>
  </si>
  <si>
    <t>10.3109/07388551.2013.838662</t>
  </si>
  <si>
    <t>CP8AV</t>
  </si>
  <si>
    <t>WOS:000360113800011</t>
  </si>
  <si>
    <t>Yang, F; Liu, HM; Zhang, R; Chen, DB; Wang, X; Li, SP; Hong, Q</t>
  </si>
  <si>
    <t>Yang, Fan; Liu, Hong-ming; Zhang, Rong; Chen, Ding-bin; Wang, Xiang; Li, Shun-peng; Hong, Qing</t>
  </si>
  <si>
    <t>Chryseobacterium shandongense sp nov., isolated from soil</t>
  </si>
  <si>
    <t>PERFORMANCE LIQUID-CHROMATOGRAPHY; MAXIMUM-LIKELIHOOD; PSYCHROTOLERANT; SEQUENCES; PLANTS; TREES; MILK</t>
  </si>
  <si>
    <t>[Yang, Fan; Liu, Hong-ming; Zhang, Rong; Chen, Ding-bin; Wang, Xiang; Li, Shun-peng; Hong, Qing] Nanjing Agr Univ, Coll Life Sci, Minist Agr, Key Lab Agr Environm Microbiol, Nanjing 210095, Jiangsu, Peoples R China</t>
  </si>
  <si>
    <t>Hong, Q (reprint author), Nanjing Agr Univ, Coll Life Sci, Minist Agr, Key Lab Agr Environm Microbiol, Nanjing 210095, Jiangsu, Peoples R China.</t>
  </si>
  <si>
    <t>National High Technology Research and Development Program of China [2012AA101403]; Chinese National Natural Science Fund [31370155, 11210056]; Project for Science and Technology of Jiangsu Province [BE2012749]</t>
  </si>
  <si>
    <t>This work was supported by The National High Technology Research and Development Program of China (2012AA101403), Chinese National Natural Science Fund (31370155, 11210056) and The Project for Science and Technology of Jiangsu Province (BE2012749).</t>
  </si>
  <si>
    <t>10.1099/ijs.0.000186</t>
  </si>
  <si>
    <t>CP6WV</t>
  </si>
  <si>
    <t>WOS:000360029800024</t>
  </si>
  <si>
    <t>Cai, S; Shi, C; Zhao, JD; Cao, Q; He, J; Chen, LW</t>
  </si>
  <si>
    <t>Cai, Shu; Shi, Chao; Zhao, Jia-Dong; Cao, Qin; He, Jian; Chen, Li-Wei</t>
  </si>
  <si>
    <t>Sphingobium phenoxybenzoativorans sp nov., a 2-phenoxybenzoic-acid-degrading bacterium</t>
  </si>
  <si>
    <t>HEXACHLOROCYCLOHEXANE (HCH)-DEGRADING BACTERIUM; WATER TREATMENT SYSTEM; HCH-CONTAMINATED SOIL; DEGRADING BACTERIUM; WASTE-WATER; SPHINGOMONAS-CLOACAE; GENUS SPHINGOMONAS; RENATURATION RATES; DNA HYBRIDIZATION; RIVER SEDIMENT</t>
  </si>
  <si>
    <t>[Cai, Shu; Shi, Chao; Zhao, Jia-Dong; He, Jian] Nanjing Agr Univ, Coll Life Sci, Nanjing, Jiangsu, Peoples R China; [Cao, Qin] China Natl Ctr Biotechnol Dev, Beijing 100039, Peoples R China; [Chen, Li-Wei] Nanjing Agr Univ, Coll Resources &amp; Environm Sci, Nanjing 210095, Jiangsu, Peoples R China</t>
  </si>
  <si>
    <t>He, J (reprint author), Nanjing Agr Univ, Coll Life Sci, Nanjing, Jiangsu, Peoples R China.</t>
  </si>
  <si>
    <t>hejian@njau.edu.cn; clw@njau.edu.cn</t>
  </si>
  <si>
    <t>National Science and Technology Support Plan [2012BAD15B03]; National Natural Science Foundation of China [31270157]; Program for New Century Excellent Talents in University [NCET-13-0861]</t>
  </si>
  <si>
    <t>This work was supported by the National Science and Technology Support Plan (2012BAD15B03), the National Natural Science Foundation of China (31270157) and the Program for New Century Excellent Talents in University (NCET-13-0861).</t>
  </si>
  <si>
    <t>10.1099/ijs.0.000209</t>
  </si>
  <si>
    <t>WOS:000360029800044</t>
  </si>
  <si>
    <t>Lin, QY; Jiang, YM; Sun, AL; Cao, PH; Li, LF; Liu, X; Tian, YL; He, J; Liu, SJ; Chen, LM; Jiang, L</t>
  </si>
  <si>
    <t>Lin, Qiuyun; Jiang, Yimei; Sun, Ailing; Cao, Penghui; Li, Linfang; Liu, Xi; Tian, Yunlu; He, Jun; Liu, Shijia; Chen, Liangming; Jiang, Ling</t>
  </si>
  <si>
    <t>Fine mapping of qSS-9, a major and stable quantitative trait locus, for seed storability in rice (Oryza sativa L.)</t>
  </si>
  <si>
    <t>rice; seed storability; chromosome segment substitution line; quantitative trait locus; fine mapping</t>
  </si>
  <si>
    <t>ARABIDOPSIS; IDENTIFICATION; LONGEVITY; GENES</t>
  </si>
  <si>
    <t>[Lin, Qiuyun; Jiang, Yimei; Sun, Ailing; Cao, Penghui; Li, Linfang; Liu, Xi; Tian, Yunlu; He, Jun; Liu, Shijia; Chen, Liangming; Jiang, Ling] Nanjing Agr Univ, Res Ctr Jiangsu Plant Gene Engn, State Key Lab Crop Genet &amp; Germplasm Enhancement, Nanjing 210095, Jiangsu, Peoples R China</t>
  </si>
  <si>
    <t>National Transform Science and Technology Program [2014ZX08001-006]; National 973 Program [2011CB100102]; High Technology Program from NDRC [[2012]1961]; Jiangsu Science and Technology Development Program [BE201439]; Qing Lan Project</t>
  </si>
  <si>
    <t>This research was supported by the National Transform Science and Technology Program (2014ZX08001-006), National 973 Program (2011CB100102), High Technology Program from NDRC ([2012]1961), Jiangsu Science and Technology Development Program (BE201439) and Qing Lan Project.</t>
  </si>
  <si>
    <t>10.1111/pbr.12264</t>
  </si>
  <si>
    <t>CO3NB</t>
  </si>
  <si>
    <t>WOS:000359063600006</t>
  </si>
  <si>
    <t>Zhuang, J; Wang, F; Xu, ZS; Xiong, AS</t>
  </si>
  <si>
    <t>Zhuang, Jing; Wang, Feng; Xu, Zhi-Sheng; Xiong, Ai-Sheng</t>
  </si>
  <si>
    <t>Microarray analysis of different expression profiles between wild-type and transgenic rice seedlings overexpression OsDREB1BI gene</t>
  </si>
  <si>
    <t>BIOLOGIA</t>
  </si>
  <si>
    <t>DRE-binding protein; gene expression; microarray; rice; transgenic plant</t>
  </si>
  <si>
    <t>GENOME-WIDE ANALYSIS; TRANSCRIPTION FACTOR FAMILY; ABIOTIC STRESS RESPONSES; LOW-TEMPERATURE; CHINESE-CABBAGE; FUNCTIONAL-ANALYSIS; FREEZING TOLERANCE; BRASSICA-NAPUS; WATER-DEFICIT; AP2 DOMAIN</t>
  </si>
  <si>
    <t>[Zhuang, Jing; Wang, Feng; Xu, Zhi-Sheng; Xiong, Ai-Sheng] Nanjing Agr Univ, Coll Hort, State Key Lab Crop Genet &amp; Germplasm Enhancement, Nanjing, Jiangsu, Peoples R China</t>
  </si>
  <si>
    <t>Xiong, AS (reprint author), Nanjing Agr Univ, Coll Hort, State Key Lab Crop Genet &amp; Germplasm Enhancement, Nanjing, Jiangsu, Peoples R China.</t>
  </si>
  <si>
    <t>National Natural Science Foundation of China [31200520]; New Century Excellent Talents in University [NCET-11-0670]; Jiangsu Natural Science Foundation [BK2012774, BK20130027]; Priority Academic Program Development of Jiangsu Higher Education Institutions</t>
  </si>
  <si>
    <t>The research was supported by the National Natural Science Foundation of China (31200520); New Century Excellent Talents in University (NCET-11-0670); Jiangsu Natural Science Foundation (BK2012774, BK20130027); Priority Academic Program Development of Jiangsu Higher Education Institutions.</t>
  </si>
  <si>
    <t>0006-3088</t>
  </si>
  <si>
    <t>1336-9563</t>
  </si>
  <si>
    <t>Biologia</t>
  </si>
  <si>
    <t>10.1515/biolog-2015-0092</t>
  </si>
  <si>
    <t>CN4QR</t>
  </si>
  <si>
    <t>WOS:000358415600006</t>
  </si>
  <si>
    <t>Fu, KY; Meng, QW; Lu, FG; Guo, WC; Ahmat, T; Li, GQ</t>
  </si>
  <si>
    <t>Fu, Kai-Yun; Meng, Qing-Wei; Lu, Feng-Gong; Guo, Wen-Chao; Ahmat, Tursun; Li, Guo-Qing</t>
  </si>
  <si>
    <t>The basic helix-loop-helix transcription factors in the Colorado potato beetle Leptinotarsa decemlineata</t>
  </si>
  <si>
    <t>bHLH; Identification; Leptinotarsa decemlineata; Genome</t>
  </si>
  <si>
    <t>GENOME-WIDE IDENTIFICATION; UYGUR AUTONOMOUS REGION; FACTOR FAMILY; ORTHOLOGOUS FAMILIES; BOMBYX-MORI; PROTEINS; EXTRAMACROCHAETAE; DROSOPHILA; DOMAIN; DNA</t>
  </si>
  <si>
    <t>[Fu, Kai-Yun; Meng, Qing-Wei; Lu, Feng-Gong; Li, Guo-Qing] Nanjing Agr Univ, Coll Plant Protect, Educ Minist Key Lab Integrated Management Crop Di, Nanjing 210095, Jiangsu, Peoples R China; [Guo, Wen-Chao; Ahmat, Tursun] Xinjiang Acad Agr Sci, Dept Plant Protect, Urumqi 830091, Peoples R China</t>
  </si>
  <si>
    <t>Li, GQ (reprint author), Nanjing Agr Univ, Coll Plant Protect, Educ Minist Key Lab Integrated Management Crop Di, Nanjing 210095, Jiangsu, Peoples R China.</t>
  </si>
  <si>
    <t>fukaiyun000@foxmail.com; mqw102082@163.com; 287148308@qq.com; gwc1966@163.com; tu1015@163.com; ligq@njau.edu.cn</t>
  </si>
  <si>
    <t>National Natural Sciences Foundation of China [31272047, 31360442]; nationally special fund of China for agri-scientific research in the public interest [201103026]</t>
  </si>
  <si>
    <t>This research was supported by the National Natural Sciences Foundation of China (31272047 and 31360442), a nationally special fund of China for agri-scientific research in the public interest (201103026) and a nationally special fund of China for agri-scientific research in the public interest (201103026).</t>
  </si>
  <si>
    <t>10.1016/j.aspen.2015.01.007</t>
  </si>
  <si>
    <t>CN6RL</t>
  </si>
  <si>
    <t>WOS:000358561800014</t>
  </si>
  <si>
    <t>Liu, X; Fan, BC; Bai, J; Wang, HY; Lil, YF; Jiang, P</t>
  </si>
  <si>
    <t>Liu, Xing; Fan, Baochao; Bai, Juan; Wang, Haiyan; Lil, Yufeng; Jiang, Ping</t>
  </si>
  <si>
    <t>The N-N non-covalent domain of the nucleocapsid protein of type 2 porcine reproductive and respiratory syndrome virus enhances induction of IL-10 expression</t>
  </si>
  <si>
    <t>DENDRITIC CELLS; IN-VITRO; PROINFLAMMATORY CYTOKINES; MYCOPLASMA-HYOPNEUMONIAE; MOLECULAR-BIOLOGY; GENE-EXPRESSION; HUMAN MONOCYTES; UP-REGULATION; T-CELLS; KAPPA-B</t>
  </si>
  <si>
    <t>[Liu, Xing; Fan, Baochao; Bai, Juan; Wang, Haiyan; Lil, Yufeng; Jiang, Ping] Nanjing Agr Univ, Key Lab Anim Dis Diagnost &amp; Immunol, Minist Agr, Coll Vet Med, Nanjing, Peoples R China; [Jiang, Ping] Jiangsu Coinnovat Ctr Prevent &amp; Control Important, Yangzhou, Peoples R China</t>
  </si>
  <si>
    <t>Jiang, P (reprint author), Nanjing Agr Univ, Key Lab Anim Dis Diagnost &amp; Immunol, Minist Agr, Coll Vet Med, Nanjing, Peoples R China.</t>
  </si>
  <si>
    <t>Ministry of Education, China [313031, 20120097110043]; National Natural Science Foundation [31230071]; Ministry of Agriculture [CARS-36]; priority academic program development of Jiangsu higher education institutions (PAPD)</t>
  </si>
  <si>
    <t>This work was mainly supported by grants from the Ministry of Education, China (313031, 20120097110043), the National Natural Science Foundation (31230071) for PRRSV immunology, the Ministry of Agriculture (CARS-36) for techniques to control swine disease, and priority academic program development of Jiangsu higher education institutions (PAPD). All animal protocols were approved by the Animal Care and Ethics Committee of Nanjing Agricultural University (permit number: IACECNAU 20111105) and followed the Guiding Principles for Biomedical Research Involving Animals.</t>
  </si>
  <si>
    <t>10.1099/vir.0.000061</t>
  </si>
  <si>
    <t>CN1OJ</t>
  </si>
  <si>
    <t>WOS:000358189000009</t>
  </si>
  <si>
    <t>Zhang, YB; Xiao, QK; Yang, HT</t>
  </si>
  <si>
    <t>Zhang, Yibin; Xiao, Qingkun; Yang, Haitao</t>
  </si>
  <si>
    <t>Boundary concentrating solutions for an anisotropic planar nonlinear Neumann problem with large exponent</t>
  </si>
  <si>
    <t>JOURNAL OF MATHEMATICAL ANALYSIS AND APPLICATIONS</t>
  </si>
  <si>
    <t>Boundary concentrating solutions; Anisotropic elliptic problem; Large exponent; Lyapunov-Schmidt reduction</t>
  </si>
  <si>
    <t>2-DIMENSIONAL ELLIPTIC PROBLEM; EMDEN-FOWLER EQUATION; BUBBLING SOLUTIONS</t>
  </si>
  <si>
    <t>[Zhang, Yibin; Xiao, Qingkun] Nanjing Agr Univ, Coll Sci, Nanjing 210095, Jiangsu, Peoples R China; [Yang, Haitao] Zhejiang Univ, Dept Math, Hangzhou 310027, Zhejiang, Peoples R China</t>
  </si>
  <si>
    <t>yibin10201029@njau.edu.cn; xiaoqk@njau.edu.cn; htyang@css.zju.edu.cn</t>
  </si>
  <si>
    <t>Fundamental Research Funds for the Central Universities-the Science and Technology Innovation Fund for Young Teachers of Nanjing Agricultural University [KJ2012021]; National Natural Science Foundation of China [11171214, 11226188]</t>
  </si>
  <si>
    <t>This research is supported by the Fundamental Research Funds for the Central Universities-the Science and Technology Innovation Fund for Young Teachers of Nanjing Agricultural University (No. KJ2012021) and the National Natural Science Foundation of China (No. 11171214, No. 11226188). The authors are grateful to the referee for thoughtful reading of details of the paper and nice comments to improve the results.</t>
  </si>
  <si>
    <t>0022-247X</t>
  </si>
  <si>
    <t>1096-0813</t>
  </si>
  <si>
    <t>J MATH ANAL APPL</t>
  </si>
  <si>
    <t>J. Math. Anal. Appl.</t>
  </si>
  <si>
    <t>10.1016/j.jmaa.2015.01.042</t>
  </si>
  <si>
    <t>Mathematics, Applied; Mathematics</t>
  </si>
  <si>
    <t>CN7OL</t>
  </si>
  <si>
    <t>WOS:000358623800007</t>
  </si>
  <si>
    <t>Xiao, Y; Rui, X; Xing, GL; Wu, H; Li, W; Chen, XH; Jiang, M; Dong, MS</t>
  </si>
  <si>
    <t>Xiao, Yu; Rui, Xin; Xing, Guangliang; Wu, Han; Li, Wei; Chen, Xiaohong; Jiang, Mei; Dong, Mingsheng</t>
  </si>
  <si>
    <t>Solid state fermentation with Cordyceps militaris SN-18 enhanced antioxidant capacity and DNA damage protective effect of oats (Auena sativa L.)</t>
  </si>
  <si>
    <t>Cordyceps militaris; Oats; Antioxidant activities; Solid state fermentation; DNA damage protection; UHPLC analysis</t>
  </si>
  <si>
    <t>MILLET GRAIN PHENOLICS; IN-VITRO; AVENA-SATIVA; MILLING FRACTIONS; FILAMENTOUS FUNGI; EXTRACTION; CEREALS; AVENANTHRAMIDES; CONSTITUENTS; INHIBITION</t>
  </si>
  <si>
    <t>[Xiao, Yu; Rui, Xin; Xing, Guangliang; Wu, Han; Li, Wei; Chen, Xiaohong; Jiang, Mei; Dong, Mingsheng] Nanjing Agr Univ, Coll Food Sci &amp; Technol, Nanjing 210095, Jiangsu, Peoples R China</t>
  </si>
  <si>
    <t>National Natural Science Foundation of China [31371807, 31201422]; High-Tech Research and Development Program of China [2011AA100903, 2013BAD18B01-4]; Priority Academic Program Development of Jiangsu Higher Education Institutions (PAPD)</t>
  </si>
  <si>
    <t>This work was co-financed by National Natural Science Foundation of China (No. 31371807; 31201422), High-Tech Research and Development Program of China (No. 2011AA100903; 2013BAD18B01-4) and was also supported by the Project Funded by the Priority Academic Program Development of Jiangsu Higher Education Institutions (PAPD). The authors thank Dr. Mitchell L. Wise (Cereal Crops Research, Agricultural Research Service, United States Department of Agriculture) who kindly provided us the standards of avenanthramides (2c, 2p, 21). The authors also thank Guoxiang Wang for his technical assistance in ultra-high performance liquid chromatographic (UHPLC) analysis.</t>
  </si>
  <si>
    <t>10.1016/j.jff.2015.04.032</t>
  </si>
  <si>
    <t>CM7VR</t>
  </si>
  <si>
    <t>WOS:000357905100007</t>
  </si>
  <si>
    <t>Fan, J; Xi, XD; Huang, Y; Cui, ZL</t>
  </si>
  <si>
    <t>Fan, Jing; Xi, Xuedong; Huang, Yan; Cui, Zhongli</t>
  </si>
  <si>
    <t>Isolation of a minireplicon of the plasmid pG6303 of Lactobacillus plantarum G63 and characterization of the plasmid-encoded Rep replication protein</t>
  </si>
  <si>
    <t>JOURNAL OF GENETICS</t>
  </si>
  <si>
    <t>cryptic plasmid; replicon; Rep protein; Lactobacillus plantarum</t>
  </si>
  <si>
    <t>ROLLING-CIRCLE REPLICATION; LACTIC-ACID BACTERIA; STAPHYLOCOCCUS-AUREUS; INITIATOR PROTEIN; BIFIDOBACTERIUM-LONGUM; FUNCTIONAL-ANALYSIS; ORIGIN RECOGNITION; MOLECULAR ANALYSIS; SEQUENCE-ANALYSIS; CRYPTIC PLASMIDS</t>
  </si>
  <si>
    <t>[Fan, Jing; Xi, Xuedong; Huang, Yan; Cui, Zhongli] Nanjing Agr Univ, Coll Life Sci, Minist Agr, Key Lab Agr Environm Microbiol, Nanjing 210095, Jiangsu, Peoples R China</t>
  </si>
  <si>
    <t>Cui, ZL (reprint author), Nanjing Agr Univ, Coll Life Sci, Minist Agr, Key Lab Agr Environm Microbiol, Nanjing 210095, Jiangsu, Peoples R China.</t>
  </si>
  <si>
    <t>National High-Tech Development Project [2011AA100805-1]</t>
  </si>
  <si>
    <t>This work was financially supported by the National High-Tech Development Project (2011AA100805-1).</t>
  </si>
  <si>
    <t>INDIAN ACAD SCIENCES</t>
  </si>
  <si>
    <t>BANGALORE</t>
  </si>
  <si>
    <t>C V RAMAN AVENUE, SADASHIVANAGAR, P B #8005, BANGALORE 560 080, INDIA</t>
  </si>
  <si>
    <t>0022-1333</t>
  </si>
  <si>
    <t>0973-7731</t>
  </si>
  <si>
    <t>J GENET</t>
  </si>
  <si>
    <t>J. Genet.</t>
  </si>
  <si>
    <t>CN3MK</t>
  </si>
  <si>
    <t>WOS:000358330600002</t>
  </si>
  <si>
    <t>Li, LZ; He, XH; Zhang, HY; Wang, ZM; Sun, CW; Mou, TM; Li, XQ; Zhang, YM; Hu, ZL</t>
  </si>
  <si>
    <t>Li, Lanzhi; He, Xiaohong; Zhang, Hongyan; Wang, Zhiming; Sun, Congwei; Mou, Tongmin; Li, Xinqi; Zhang, Yuanming; Hu, Zhongli</t>
  </si>
  <si>
    <t>Genomewide mapping reveals a combination of different genetic effects causing the genetic basis of heterosis in two elite rice hybrids</t>
  </si>
  <si>
    <t>heterosis; empirical bayes; NCIII design; recombinant inbred line; quantitative trait locus</t>
  </si>
  <si>
    <t>QUANTITATIVE TRAIT LOCI; OVERDOMINANT EPISTATIC LOCI; INBREEDING DEPRESSION; MOLECULAR MARKERS; INBRED LINES; GRAIN-YIELD; MAIZE; DOMINANCE; DESIGN; MODEL</t>
  </si>
  <si>
    <t>[Li, Lanzhi; Zhang, Hongyan; Wang, Zhiming; Sun, Congwei] Hunan Agr Univ, Coll Plant Protect, Hunan Prov Key Lab Biol &amp; Control Plant Dis &amp; Ins, Changsha 410128, Hunan, Peoples R China; [Li, Lanzhi; Hu, Zhongli] Wuhan Univ, Coll Life Sci, State Key Lab Hybrid Rice, Wuhan 430072, Peoples R China; [He, Xiaohong; Zhang, Yuanming] Nanjing Agr Univ, Coll Agr, State Key Lab Crop Genet &amp; Germplasm Enhancement, Sect Stat Genom,Chinese Natl Ctr Soybean Improvem, Nanjing 210095, Jiangsu, Peoples R China; [Mou, Tongmin] Huazhong Agr Univ, Natl Key Lab Crop Genet Improvement, Wuhan 430070, Peoples R China; [Li, Xinqi] China Natl Hybrid Rice Res &amp; Dev Ctr, Dept Breeding, Changsha 410125, Hunan, Peoples R China</t>
  </si>
  <si>
    <t>Hu, ZL (reprint author), Wuhan Univ, Coll Life Sci, State Key Lab Hybrid Rice, Wuhan 430072, Peoples R China.</t>
  </si>
  <si>
    <t>huzhongli@whu.edu.cn</t>
  </si>
  <si>
    <t>973 Programme [2011CB100102]; National Natural Science Foundation of China [31000666]; China Postdoctoral Science Foundation [2012M511722, 2014T70769]; Hunan Province Postdoctoral Science Foundation [2012RS4039]; Hunan Province Natural Science Foundation [13JJ4065]</t>
  </si>
  <si>
    <t>This work was financially supported by the 973 Programme (no. 2011CB100102), the National Natural Science Foundation of China (no. 31000666), the China Postdoctoral Science Foundation (no. 2012M511722, no. 2014T70769), Hunan Province Postdoctoral Science Foundation (no. 2012RS4039) and Hunan Province Natural Science Foundation (13JJ4065).</t>
  </si>
  <si>
    <t>WOS:000358330600010</t>
  </si>
  <si>
    <t>Geng, XR; Tian, GT; Zhang, WW; Zhao, YC; Zhao, LY; Ryu, M; Wang, HX; Ng, TB</t>
  </si>
  <si>
    <t>Geng, Xueran; Tian, Guoting; Zhang, Weiwei; Zhao, Yongchang; Zhao, Liyan; Ryu, Mansok; Wang, Hexiang; Ng, Tzi Bun</t>
  </si>
  <si>
    <t>Isolation of an Angiotensin I-Converting Enzyme Inhibitory Protein with Antihypertensive Effect in Spontaneously Hypertensive Rats from the Edible Wild Mushroom Leucopaxillus tricolor</t>
  </si>
  <si>
    <t>Leucopaxillus tricolor; ACE inhibitory protein; inhibitory pattern; spontaneously hypertensive rat</t>
  </si>
  <si>
    <t>PEPTIDES; ACE; VITRO; MUSCLE; EGG</t>
  </si>
  <si>
    <t>[Geng, Xueran; Zhang, Weiwei; Ryu, Mansok; Wang, Hexiang] China Agr Univ, State Key Lab Agrobiotechnol, Beijing 100193, Peoples R China; [Geng, Xueran; Zhang, Weiwei; Ryu, Mansok; Wang, Hexiang] China Agr Univ, Dept Microbiol, Beijing 100193, Peoples R China; [Tian, Guoting; Zhao, Yongchang] Yunnan Acad Agr Sci, Inst Biotechnol &amp; Germplasm Resource, Kunming 650223, Peoples R China; [Zhao, Liyan] Nanjing Agr Univ, Coll Food Sci &amp; Technol, Nanjing 210095, Jiangsu, Peoples R China; [Ng, Tzi Bun] Chinese Univ Hong Kong, Fac Med, Sch Biomed Sci, Shatin, Hong Kong, Peoples R China</t>
  </si>
  <si>
    <t>gengxueran2007@163.com; tiangt@aliyun.com; zhangweiweicau@gmail.com; yaasmushroom@aliyun.com; zhlychen@njau.edu.cn; 13161825783@163.com; hxwang@cau.edu.cn; b021770@mailserv.cuhk.edu.hk</t>
  </si>
  <si>
    <t>10.3390/molecules200610141</t>
  </si>
  <si>
    <t>CM8ZE</t>
  </si>
  <si>
    <t>WOS:000357992700042</t>
  </si>
  <si>
    <t>Zhang, YJ; Han, MY; Sun, WQ; Xu, HJ; Wei, FS; Yang, YS; Li, CB; Zhou, GH; Xu, XL</t>
  </si>
  <si>
    <t>Zhang, Yingjun; Han, Minyi; Sun, Weiqing; Xu, Haijun; Wei, Fashan; Yang, Yongsheng; Li, Chunbao; Zhou, Guanghong; Xu, Xinglian</t>
  </si>
  <si>
    <t>Different Effects of Sheep- and Duck-Meat Supplemented Diets on Serum Cytokine Levels of Rats</t>
  </si>
  <si>
    <t>JOURNAL OF NUTRITIONAL SCIENCE AND VITAMINOLOGY</t>
  </si>
  <si>
    <t>sheep meat; duck meat; serum cytokine; fatty acid; amino acid</t>
  </si>
  <si>
    <t>FATTY-ACID-COMPOSITION; METHIONINE METABOLISM; AMINO-ACIDS; TNF-ALPHA; GLYCINE; IMMUNE; LIVER; PEPTIDES; PROTEINS; DISEASES</t>
  </si>
  <si>
    <t>[Zhang, Yingjun; Han, Minyi; Li, Chunbao; Zhou, Guanghong; Xu, Xinglian] Nanjing Agr Univ, Coll Food Sci &amp; Technol, Natl Ctr Meat Qual &amp; Safety Control, Nanjing 210095, Jiangsu, Peoples R China; [Zhang, Yingjun] Nanyang Normal Univ, Coll Life Sci &amp; Technol, Nanyang 473061, Peoples R China; [Sun, Weiqing] Yangtze Univ, Coll Life Sci, Jingzhou 434023, Hunan, Peoples R China; [Xu, Haijun] West Anhui Univ, Coll Biosci &amp; Pharmaceut Engn, Luan 237012, Peoples R China; [Wei, Fashan] Henan Inst Prod Qual Supervis &amp; Inspect, Zhengzhou 450004, Peoples R China; [Yang, Yongsheng] China Acad Chinese Med Sci, Inst Acumoxibust, Beijing 100700, Peoples R China</t>
  </si>
  <si>
    <t>Xu, XL (reprint author), Nanjing Agr Univ, Coll Food Sci &amp; Technol, Natl Ctr Meat Qual &amp; Safety Control, Nanjing 210095, Jiangsu, Peoples R China.</t>
  </si>
  <si>
    <t>CENTER ACADEMIC PUBL JAPAN</t>
  </si>
  <si>
    <t>2-4-16 YAYOI, BUNKYO-KU, TOKYO, 113-0032, JAPAN</t>
  </si>
  <si>
    <t>0301-4800</t>
  </si>
  <si>
    <t>1881-7742</t>
  </si>
  <si>
    <t>J NUTR SCI VITAMINOL</t>
  </si>
  <si>
    <t>J. Nutr. Sci. Vitaminol.</t>
  </si>
  <si>
    <t>CM5ZU</t>
  </si>
  <si>
    <t>WOS:000357768300004</t>
  </si>
  <si>
    <t>Sun, HN; Zhang, F; Chen, SM; Guan, ZY; Jiang, JF; Fang, WM; Chen, FD</t>
  </si>
  <si>
    <t>Sun, Hainan; Zhang, Fei; Chen, Sumei; Guan, Zhiyong; Jiang, Jiafu; Fang, Weimin; Chen, Fadi</t>
  </si>
  <si>
    <t>Effects of aphid herbivory on volatile organic compounds of Artemisia annua and Chrysanthemum morifolium</t>
  </si>
  <si>
    <t>SPME; GC-MS; VOCs; Aphid</t>
  </si>
  <si>
    <t>SOLID-PHASE MICROEXTRACTION; ESSENTIAL OIL; PLANT VOLATILES; RESISTANCE; (E)-BETA-FARNESENE; SPECTROMETRY; OVIPOSITION; INFESTATION; EXPRESSION; CULTIVARS</t>
  </si>
  <si>
    <t>[Sun, Hainan; Zhang, Fei; Chen, Sumei; Guan, Zhiyong; Jiang, Jiafu; Fang, Weimin; Chen, Fadi] Nanjing Agr Univ, Coll Hort, Nanjing 210095, Jiangsu, Peoples R China</t>
  </si>
  <si>
    <t>Chen, FD (reprint author), Nanjing Agr Univ, Coll Hort, 1 Weigang, Nanjing 210095, Jiangsu, Peoples R China.</t>
  </si>
  <si>
    <t>sunhainan1989@hotmail.com; zhangfei@njau.edu.cn; chensm@njau.edu.cn; guanzhy@njau.edu.cn; jiangjiafu@njau.edu.cn; fangwm@njau.edu.cn; chenfd@njau.edu.cn</t>
  </si>
  <si>
    <t>National Natural Science Foundation of China [31471900]; Non-profit Industry Financial Program of the Ministry of Science and Technology of China [201403039]; 863 project [2011AA100208]; Program for Hi-Tech Research of Jiangsu Province [BE2012350]</t>
  </si>
  <si>
    <t>This program was financially supported by the National Natural Science Foundation of China (31471900), Non-profit Industry Financial Program of the Ministry of Science and Technology of China (201403039), 863 project (2011AA100208), and the Program for Hi-Tech Research of Jiangsu Province (BE2012350).</t>
  </si>
  <si>
    <t>10.1016/j.bse.2015.04.023</t>
  </si>
  <si>
    <t>CM2XY</t>
  </si>
  <si>
    <t>WOS:000357546800034</t>
  </si>
  <si>
    <t>Qin, A; Huang, XS; Zhang, HP; Wu, JY; Yang, J; Zhang, SL</t>
  </si>
  <si>
    <t>Qin, An; Huang, Xiaosan; Zhang, Huping; Wu, Juyou; Yang, Jie; Zhang, Shaoling</t>
  </si>
  <si>
    <t>Overexpression of PbDHAR2 from Pyrus sinkiangensis in Transgenic Tomato Confers Enhanced Tolerance to Salt and Chilling Stresses</t>
  </si>
  <si>
    <t>PbDHAR2; overexpressing; pear; salt and chilling stresses; transgenic tomato</t>
  </si>
  <si>
    <t>DEHYDROASCORBATE REDUCTASE GENE; VITAMIN-C CONTENT; L-ASCORBIC-ACID; OXIDATIVE STRESS; MONODEHYDROASCORBATE REDUCTASE; PONCIRUS-TRIFOLIATA; PLANTS; TOBACCO; METABOLISM; EXPRESSION</t>
  </si>
  <si>
    <t>[Qin, An; Huang, Xiaosan; Zhang, Huping; Wu, Juyou; Yang, Jie; Zhang, Shaoling] Nanjing Agr Univ, Coll Hort, State Key Lab Crop Genet &amp; Germplasm Enhancement, Nanjing 210095, Jiangsu, Peoples R China</t>
  </si>
  <si>
    <t>Jiangsu Agriculture Science and Technology Innovation Fund [CX(14)2020]</t>
  </si>
  <si>
    <t>This work was supported by the Jiangsu Agriculture Science and Technology Innovation Fund [No. CX(14)2020].</t>
  </si>
  <si>
    <t>CM5YY</t>
  </si>
  <si>
    <t>WOS:000357766100005</t>
  </si>
  <si>
    <t>Yang, W; An, SQ; Zhao, H; Fang, SB; Xia, L; Xiao, Y; Qiao, YJ; Cheng, XL</t>
  </si>
  <si>
    <t>Yang, Wen; An, Shuqing; Zhao, Hui; Fang, Shubo; Xia, Lu; Xiao, Yan; Qiao, Yajun; Cheng, Xiaoli</t>
  </si>
  <si>
    <t>Labile and Recalcitrant Soil Carbon and Nitrogen Pools in Tidal Salt Marshes of the Eastern Chinese Coast as Affected by Short-Term C-4 Plant Spartina alterniflora Invasion</t>
  </si>
  <si>
    <t>Ecosystems; Isotopes; Smooth cordgrass; Soil organic matter</t>
  </si>
  <si>
    <t>ORGANIC-MATTER DYNAMICS; LAND-USE CHANGE; ECOSYSTEM CARBON; TEMPERATURE SENSITIVITY; TALLGRASS PRAIRIE; NATURAL N-15; GREAT-PLAINS; FOREST; FRACTIONATION; ENCROACHMENT</t>
  </si>
  <si>
    <t>[Yang, Wen; An, Shuqing; Zhao, Hui; Fang, Shubo; Xia, Lu; Qiao, Yajun] Nanjing Univ, Sch Life Sci, Nanjing 210093, Jiangsu, Peoples R China; [Yang, Wen; An, Shuqing; Zhao, Hui; Fang, Shubo; Xia, Lu; Qiao, Yajun] Nanjing Univ, Inst Wetland Ecol, Nanjing 210093, Jiangsu, Peoples R China; [Yang, Wen; An, Shuqing; Zhao, Hui; Xia, Lu; Qiao, Yajun] Nanjing Univ, Ecol Res Inst Changshu NJUecoRICH, Changshu, Jiangsu, Peoples R China; [Fang, Shubo] Shanghai Ocean Univ, Coll Fisheries &amp; Life Sci, Shanghai, Peoples R China; [Xiao, Yan] Nanjing Agr Univ, Coll Agrograssland Sci, Nanjing, Jiangsu, Peoples R China; [Cheng, Xiaoli] Chinese Acad Sci, Wuhan Bot Garden, Key Lab Aquat Bot &amp; Watershed Ecol, Wuhan, Peoples R China</t>
  </si>
  <si>
    <t>An, SQ (reprint author), Nanjing Univ, Sch Life Sci, 22 Hankou Rd, Nanjing 210093, Jiangsu, Peoples R China.</t>
  </si>
  <si>
    <t>anshq@nju.edu.cn; xlcheng@fudan.edu.cn</t>
  </si>
  <si>
    <t>National Basic Research Program of China [2013CB430405]; Special Research Program for Public-Welfare Forestry [200804005]; Natural Science Foundation of China [31200304]</t>
  </si>
  <si>
    <t>The study was funded by the National Basic Research Program of China (grant no. 2013CB430405), the Special Research Program for Public-Welfare Forestry (grant no. 200804005), and the Natural Science Foundation of China (grant no.31200304). We thank Zhihui Shi for his assistance with the field work, Dong Xie for revising format of the manuscript, the whole members in JYWNNRRB for their help in field investigation. And most importantly, we appreciate two anonymous reviews, editor and editor-in-chief for their insightful comments and precious suggestions on the manuscript.</t>
  </si>
  <si>
    <t>10.1002/clen.201300846</t>
  </si>
  <si>
    <t>CL1JX</t>
  </si>
  <si>
    <t>WOS:000356699800010</t>
  </si>
  <si>
    <t>Zou, Y; Zhu, XM; Muhammad, HM; Jiang, P; Li, YF</t>
  </si>
  <si>
    <t>Zou, Yao; Zhu, Xiaoming; Muhammad, Hassan Mushtaq; Jiang, Ping; Li, Yufeng</t>
  </si>
  <si>
    <t>Characterization of Erysipelothrix rhusiopathiae strains isolated from acute swine erysipelas outbreaks in Eastern China</t>
  </si>
  <si>
    <t>JOURNAL OF VETERINARY MEDICAL SCIENCE</t>
  </si>
  <si>
    <t>acriflavine; attenuation; Erysipelothrix rhusiopathiae; PFGE; spa</t>
  </si>
  <si>
    <t>FIELD GEL-ELECTROPHORESIS; LIVE VACCINE STRAIN; PROTECTIVE ANTIGEN; UNITED-STATES; PIGS; JAPAN; SPAA; SEROTYPES; DIFFERENTIATION; DISCRIMINATION</t>
  </si>
  <si>
    <t>[Zou, Yao; Zhu, Xiaoming; Jiang, Ping; Li, Yufeng] Nanjing Agr Univ, Coll Vet Med, Key Lab Bacteriol, Minist Agr, Nanjing 210095, Jiangsu, Peoples R China; [Muhammad, Hassan Mushtaq] Univ Vet &amp; Anim Sci, Dept Epidemiol &amp; Publ Hlth, Fac Vet Sci, Lahore, Pakistan</t>
  </si>
  <si>
    <t>Li, YF (reprint author), Nanjing Agr Univ, Coll Vet Med, Key Lab Bacteriol, Minist Agr, Nanjing 210095, Jiangsu, Peoples R China.</t>
  </si>
  <si>
    <t>Ministry of Agriculture, the People's Republic of China [201203039]; Priority Academic Program Development of Jiangsu Higher Education Institutions (PAPD)</t>
  </si>
  <si>
    <t>This study was supported by public welfare Grants from the Ministry of Agriculture, the People's Republic of China (201203039) and Priority Academic Program Development of Jiangsu Higher Education Institutions (PAPD). The authors thank Dr. Tanja Opriessnig (Veterinary Diagnostic Laboratory, College of Veterinary Medicine, Iowa State University, Ames, Iowa, U.S.A.) for offering to test serovars of the E. rhusiopathiae isolates.</t>
  </si>
  <si>
    <t>JAPAN SOC VET SCI</t>
  </si>
  <si>
    <t>UNIV TOKYO, 1-1-1 YAYOI, BUNKYO-KU, TOKYO, 103, JAPAN</t>
  </si>
  <si>
    <t>0916-7250</t>
  </si>
  <si>
    <t>1347-7439</t>
  </si>
  <si>
    <t>J VET MED SCI</t>
  </si>
  <si>
    <t>J. Vet. Med. Sci.</t>
  </si>
  <si>
    <t>10.1292/jvms.14-0589</t>
  </si>
  <si>
    <t>CL7IN</t>
  </si>
  <si>
    <t>WOS:000357145800003</t>
  </si>
  <si>
    <t>Hussain, M; Anwar, SA; Sehar, S; Zia, A; Kamran, M; Mehmood, S; Ali, Z</t>
  </si>
  <si>
    <t>Hussain, M.; Anwar, S. A.; Sehar, S.; Zia, A.; Kamran, M.; Mehmood, S.; Ali, Z.</t>
  </si>
  <si>
    <t>Incidence of Plant-Parasitic Nematodes Associated with Okra in District Layyah of the Punjab, Pakistan</t>
  </si>
  <si>
    <t>PAKISTAN JOURNAL OF ZOOLOGY</t>
  </si>
  <si>
    <t>Meloidogyne incognita; plant parasitic nematodes; okra (Hibiscus esculentus); Pratylenchus spp.</t>
  </si>
  <si>
    <t>MELOIDOGYNE-INCOGNITA; DIAGNOSTIC COMPENDIUM; XIPHINEMA-AMERICANUM; POPULATION-DYNAMICS; VEGETABLE CROPS; ROOT; TRANSMISSION; ESCULENTUS; LOSSES; PATHOGENESIS</t>
  </si>
  <si>
    <t>[Hussain, M.] Czech Univ Life Sci, Dept Plant Protect, Prague 16500, Czech Republic; [Hussain, M.; Anwar, S. A.] Univ Punjab, Inst Agr Sci, Lahore 54590, Pakistan; [Sehar, S.] Univ Agr Faisalabad, Inst Agr &amp; Resource Econ, Faisalabad 38040, Pakistan; [Sehar, S.] Nanjing Agr Univ, Coll Econ, Nanjing 210095, Jiangsu, Peoples R China; [Zia, A.] Univ Agr Faisalabad, Dept Plant Pathol, Faisalabad 38040, Pakistan; [Kamran, M.] Univ Sargodha, Univ Coll Agr, Sargodha 40100, Pakistan; [Mehmood, S.] Rice Res Inst, Lahore 54950, Pakistan; [Ali, Z.] Allah Din Grp Co, AG Seed Corp, Multan, Pakistan</t>
  </si>
  <si>
    <t>Hussain, M (reprint author), Czech Univ Life Sci, Dept Plant Protect, Prague 16500, Czech Republic.</t>
  </si>
  <si>
    <t>manzoor.sahi@gmail.com</t>
  </si>
  <si>
    <t>higher education commission; Czech University of Life Sciences, Prague [PROJ201500056]</t>
  </si>
  <si>
    <t>We are grateful to higher education commission for providing us funds to conduct survey in District Layyah. We are also thankful to Czech University of Life Sciences, Prague for providing funds and facilities to conduct identification of nematode species in laboratory under project number PROJ201500056.</t>
  </si>
  <si>
    <t>ZOOLOGICAL SOC PAKISTAN</t>
  </si>
  <si>
    <t>UNIV PUNJAB, NEW CAMPUS, C/O DEPT ZOOLOGY, LAHORE, PAKISTAN</t>
  </si>
  <si>
    <t>0030-9923</t>
  </si>
  <si>
    <t>PAK J ZOOL</t>
  </si>
  <si>
    <t>Pak. J. Zool.</t>
  </si>
  <si>
    <t>CL7GO</t>
  </si>
  <si>
    <t>WOS:000357140700031</t>
  </si>
  <si>
    <t>Liu, QM; Qin, JC; Li, TW; Liu, EB; Fan, DJ; Edzesi, WM; Liu, JH; Jiang, JH; Liu, XL; Xiao, LJ; Liu, LL; Hong, DL</t>
  </si>
  <si>
    <t>Liu, Qiangming; Qin, Jiancai; Li, Tianwei; Liu, Erbao; Fan, Dejia; Edzesi, Wisdom Mawuli; Liu, Jianhai; Jiang, Jianhua; Liu, Xiaoli; Xiao, Lianjie; Liu, Linglong; Hong, Delin</t>
  </si>
  <si>
    <t>Fine Mapping and Candidate Gene Analysis of qSTL3, a Stigma Length-Conditioning Locus in Rice (Oryza sativaL.)</t>
  </si>
  <si>
    <t>QUANTITATIVE TRAIT LOCI; FLORAL CHARACTERISTICS; ENDOSPERM DEVELOPMENT; SEED PRODUCTION; CENTRAL CELL; GRAIN WIDTH; MAJOR QTL; G-PATCH; PROTEIN; ARABIDOPSIS</t>
  </si>
  <si>
    <t>[Liu, Qiangming; Qin, Jiancai; Li, Tianwei; Liu, Erbao; Fan, Dejia; Edzesi, Wisdom Mawuli; Liu, Jianhai; Jiang, Jianhua; Liu, Xiaoli; Xiao, Lianjie; Liu, Linglong; Hong, Delin] Nanjing Agr Univ, State Key Lab Crop Genet &amp; Germplasm Enhancement, Nanjing 210095, Jiangsu, Peoples R China; [Jiang, Jianhua] Anhui Acad Agr Sci, Rice Res Inst, Hefei 230031, Peoples R China</t>
  </si>
  <si>
    <t>delinhong@njau.edu.cn</t>
  </si>
  <si>
    <t>China national '863' program [B0201100690, B0201300662]; doctoral fund of Educational Ministry;  [2010AA101301]</t>
  </si>
  <si>
    <t>This study was supported by 2010AA101301, the China national '863' program B0201100690, B0201300662, doctoral fund of Educational Ministry.</t>
  </si>
  <si>
    <t>e0127938</t>
  </si>
  <si>
    <t>10.1371/journal.pone.0127938</t>
  </si>
  <si>
    <t>CL0KF</t>
  </si>
  <si>
    <t>WOS:000356630900095</t>
  </si>
  <si>
    <t>Yao, W; Li, YX; Li, BJ; Luo, H; Xu, HT; Pan, ZX; Xie, Z; Li, QF</t>
  </si>
  <si>
    <t>Yao, Wang; Li, Yinxia; Li, Bojiang; Luo, Hua; Xu, Hongtao; Pan, Zengxiang; Xie, Zhuang; Li, Qifa</t>
  </si>
  <si>
    <t>Epigenetic Regulation of Bovine Spermatogenic Cell-Specific Gene Boule</t>
  </si>
  <si>
    <t>PRIMORDIAL GERM-CELLS; UNIQUE DNA-BINDING; TRANSCRIPTION FACTOR; METHYLATION STATUS; Y-CHROMOSOME; DAZL GENE; SACCHAROMYCES-CEREVISIAE; MALE-INFERTILITY; SPLICE VARIANTS; CONSERVED ROLE</t>
  </si>
  <si>
    <t>[Yao, Wang; Li, Bojiang; Luo, Hua; Xu, Hongtao; Pan, Zengxiang; Xie, Zhuang; Li, Qifa] Nanjing Agr Univ, Coll Anim Sci &amp; Technol, Nanjing 210095, Jiangsu, Peoples R China; [Li, Yinxia] Jiangsu Acad Agr Sci, Inst Anim Sci, Nanjing 210014, Jiangsu, Peoples R China</t>
  </si>
  <si>
    <t>National Natural Science Foundation of China [30500360]</t>
  </si>
  <si>
    <t>The work was supported by the National Natural Science Foundation of China (Grant No. 30500360), http://www.nsfc.gov.cn/.</t>
  </si>
  <si>
    <t>e0128250</t>
  </si>
  <si>
    <t>10.1371/journal.pone.0128250</t>
  </si>
  <si>
    <t>WOS:000356630900133</t>
  </si>
  <si>
    <t>Yang, RQ; Guo, YX; Wang, SF; Gu, ZX</t>
  </si>
  <si>
    <t>Yang, Runqiang; Guo, Yuanxin; Wang, Shufang; Gu, Zhenxin</t>
  </si>
  <si>
    <t>Ca2+ and aminoguanidine on gamma-aminobutyric acid accumulation in germinating soybean under hypoxia-NaCl stress</t>
  </si>
  <si>
    <t>aminoguanidine; Ca2+; gamma-aminobutyric acid; germinating soybean; hypoxia-NaCl stress</t>
  </si>
  <si>
    <t>VICIA-FABA L.; DIAMINE OXIDASE; AMINE OXIDASE; GABA; POLYAMINES; MECHANISM; SEEDLINGS; MERR.</t>
  </si>
  <si>
    <t>[Yang, Runqiang; Guo, Yuanxin; Wang, Shufang; Gu, Zhenxin] Nanjing Agr Univ, Coll Food Sci &amp; Technol, Nanjing 210095, Jiangsu, Peoples R China; [Guo, Yuanxin] Anhui Sci &amp; Technol Univ, Coll Food &amp; Drug, Fengyang, Anhui, Peoples R China</t>
  </si>
  <si>
    <t>Gu, ZX (reprint author), Nanjing Agr Univ, Coll Food Sci &amp; Technol, Weigang 1, Nanjing 210095, Jiangsu, Peoples R China.</t>
  </si>
  <si>
    <t>Natural Science Foundation of China [31401614]; Priority Academic Program Development of Jiangsu Higher Education Institutions (PAPD)</t>
  </si>
  <si>
    <t>The authors are grateful to the Natural Science Foundation of China (31401614) and the Priority Academic Program Development of Jiangsu Higher Education Institutions (PAPD) for the financial support for the present research project.</t>
  </si>
  <si>
    <t>10.1016/j.jfda.2014.07.004</t>
  </si>
  <si>
    <t>CL2AH</t>
  </si>
  <si>
    <t>WOS:000356745500015</t>
  </si>
  <si>
    <t>Kong, LF; Wei, QW; Fedail, JS; Shi, FX; Nagaoka, K; Watanabe, G</t>
  </si>
  <si>
    <t>Kong, Lingfa; Wei, Quanwei; Fedail, Jaafar Sulieman; Shi, Fangxiong; Nagaoka, Kentaro; Watanabe, Gen</t>
  </si>
  <si>
    <t>Effects of thyroid hormones on the antioxidative status in the uterus of young adult rats</t>
  </si>
  <si>
    <t>JOURNAL OF REPRODUCTION AND DEVELOPMENT</t>
  </si>
  <si>
    <t>Antioxidative status; Nitric oxide; Rat; Thyroid hormone; Uterus</t>
  </si>
  <si>
    <t>NITRIC-OXIDE SYNTHASE; OXIDATIVE STRESS; GLUTATHIONE PEROXIDASE; FOLLICULAR DEVELOPMENT; STIMULATING HORMONE; REPRODUCTIVE HEALTH; LIPID-PEROXIDATION; HYPOTHYROID RATS; FEMALE FERTILITY; DEFENSE SYSTEM</t>
  </si>
  <si>
    <t>[Kong, Lingfa; Wei, Quanwei; Fedail, Jaafar Sulieman; Shi, Fangxiong] Nanjing Agr Univ, Coll Anim Sci &amp; Technol, Lab Anim Reprod, Nanjing 210095, Jiangsu, Peoples R China; [Nagaoka, Kentaro; Watanabe, Gen] Tokyo Univ Agr &amp; Technol, Dept Vet Med, Lab Vet Physiol, Fuchu, Tokyo 1838509, Japan</t>
  </si>
  <si>
    <t>Nagaoka, Kentaro/C-2019-2013</t>
  </si>
  <si>
    <t>Nagaoka, Kentaro/0000-0003-1038-1380</t>
  </si>
  <si>
    <t>This work was supported in part by the National Natural Science Foundation of China (No. 31172206).</t>
  </si>
  <si>
    <t>SOCIETY REPRODUCTION &amp; DEVELOPMENT-SRD</t>
  </si>
  <si>
    <t>C/O KAZUHIRO KIKUCHI, PHD DVM, NATL INST AGROBIOLOGICAL SCIENCES KANNONDAI 2-1-2, TSUKUBA, IBARAKI 305-8602, JAPAN</t>
  </si>
  <si>
    <t>0916-8818</t>
  </si>
  <si>
    <t>J REPROD DEVELOP</t>
  </si>
  <si>
    <t>J. Reprod. Dev.</t>
  </si>
  <si>
    <t>CL5LI</t>
  </si>
  <si>
    <t>WOS:000357001000009</t>
  </si>
  <si>
    <t>Dai, B; Zhang, YS; Ma, ZL; Zheng, LH; Li, SJ; Dou, XH; Gong, JS; Miao, JF</t>
  </si>
  <si>
    <t>Dai, Bin; Zhang, Yuan-shu; Ma, Zi-li; Zheng, Liu-hai; Li, Shuang-jie; Dou, Xin-hong; Gong, Jian-sen; Miao, Jin-feng</t>
  </si>
  <si>
    <t>Influence of dietary taurine and housing density on oviduct function in laying hens</t>
  </si>
  <si>
    <t>Rearing pattern; Taurine; Laying hens; Inflammation; Oviduct injury</t>
  </si>
  <si>
    <t>NF-KAPPA-B; EGG-PRODUCTION; TH1/TH2 CYTOKINES; OXIDATIVE STRESS; INDUCED MASTITIS; RATS; QUALITY; EXPRESSION; SEPSIS; INFLAMMATION</t>
  </si>
  <si>
    <t>[Dai, Bin; Zhang, Yuan-shu; Zheng, Liu-hai; Li, Shuang-jie; Miao, Jin-feng] Nanjing Agr Univ, Coll Vet Med, Nanjing 210095, Jiangsu, Peoples R China; [Ma, Zi-li] Anim Husb &amp; Vet Bur Dongyang, Dongyang 322100, Peoples R China; [Dou, Xin-hong; Gong, Jian-sen] Chinese Acad Agr Sci, Poultry Inst, Yangzhou 225125, Peoples R China</t>
  </si>
  <si>
    <t>Miao, JF (reprint author), Nanjing Agr Univ, Coll Vet Med, Nanjing 210095, Jiangsu, Peoples R China.</t>
  </si>
  <si>
    <t>daibin0205@126.com; miaojinfeng@njau.edu.cn</t>
  </si>
  <si>
    <t>10.1631/jzus.B1400256</t>
  </si>
  <si>
    <t>CL3TI</t>
  </si>
  <si>
    <t>WOS:000356873100005</t>
  </si>
  <si>
    <t>Su, H; Liu, W; Xu, H; Wang, ZS; Zhang, HF; Hu, HX; Li, YG</t>
  </si>
  <si>
    <t>Su, Hua; Liu, Wei; Xu, Hong; Wang, Zongshuai; Zhang, Huifang; Hu, Haixiao; Li, Yonggeng</t>
  </si>
  <si>
    <t>Long-term livestock exclusion facilitates native woody plant encroachment in a sandy semiarid rangeland</t>
  </si>
  <si>
    <t>Fencing; Hunshandake; livestock exclusion; livestock grazing; semiarid rangeland; Ulmus pumila; woody plant encroachment</t>
  </si>
  <si>
    <t>ELM ULMUS-PUMILA; INNER-MONGOLIA GRASSLAND; AFRICAN SAVANNA; SHRUB ENCROACHMENT; LAND-USE; NORTHERN CHINA; ECOSYSTEM RESPONSES; COMMUNITY STRUCTURE; NORTHEASTERN CHINA; GRAZING SYSTEMS</t>
  </si>
  <si>
    <t>[Su, Hua; Liu, Wei; Xu, Hong; Wang, Zongshuai; Zhang, Huifang; Hu, Haixiao; Li, Yonggeng] Chinese Acad Sci, Inst Bot, State Key Lab Vegetat &amp; Environm Change, Beijing 100093, Peoples R China; [Wang, Zongshuai; Zhang, Huifang] Nanjing Agr Univ, Natl Engn &amp; Technol Ctr Informat Agr, Minist Agr, Key Lab Crop Physiol &amp; Ecol Southern China, Nanjing 210095, Jiangsu, Peoples R China; [Hu, Haixiao] Univ Chinese Acad Sci, Beijing 100049, Peoples R China</t>
  </si>
  <si>
    <t>Li, YG (reprint author), Chinese Acad Sci, Inst Bot, State Key Lab Vegetat &amp; Environm Change, Beijing 100093, Peoples R China.</t>
  </si>
  <si>
    <t>liyonggeng@ibcas.ac.cn</t>
  </si>
  <si>
    <t>Li, Yonggeng/0000-0003-0374-8703</t>
  </si>
  <si>
    <t>National Natural Science Foundation of China [31400338]; Strategic Priority Program of Chinese Academy of Sciences [XDA05070102]</t>
  </si>
  <si>
    <t>The National Natural Science Foundation of China (grant No. 31400338) and the Strategic Priority Program of Chinese Academy of Sciences (grant No. XDA05070102).</t>
  </si>
  <si>
    <t>10.1002/ece3.1531</t>
  </si>
  <si>
    <t>CK6WW</t>
  </si>
  <si>
    <t>WOS:000356370400013</t>
  </si>
  <si>
    <t>Zhao, GW; Wang, S; Hassan, IA; Wang, W; Song, ZH; Yang, LW; Yang, XW</t>
  </si>
  <si>
    <t>Zhao, G. W.; Wang, S.; Hassan, I. A.; Wang, W.; Song, Z. H.; Yang, L. W.; Yang, X. W.</t>
  </si>
  <si>
    <t>Preliminary Studies on the Relevance of Antibodies and Bioassay to Experimental Infection with Toxoplasma gondii In Ducks</t>
  </si>
  <si>
    <t>Duck; Toxoplasma gondii; Antibody; Bioassay; Artificial Infection</t>
  </si>
  <si>
    <t>FREE-RANGE CHICKENS; MOLECULAR CHARACTERIZATION; TISSUE DISTRIBUTION; OOCYSTS; SEROPREVALENCE; HUMANS; CHINA</t>
  </si>
  <si>
    <t>[Zhao, G. W.; Song, Z. H.; Yang, L. W.; Yang, X. W.] Southwest Univ, Dept Vet Med, Chongqing 402460, Peoples R China; [Wang, S.; Hassan, I. A.] Nanjing Agr Univ, Coll Vet Med, Nanjing 210095, Jiangsu, Peoples R China; [Wang, W.] Soochow Univ, Inst Neurosci, Suzhou 215123, Jiangsu, Peoples R China</t>
  </si>
  <si>
    <t>Yang, XW (reprint author), Southwest Univ, Dept Vet Med, Chongqing 402460, Peoples R China.</t>
  </si>
  <si>
    <t>Fundamental Research Funds for the Central Universities [XDJK2012C100]; Doctoral Special Funding of SWU [2013Bsr09]</t>
  </si>
  <si>
    <t>CK6YX</t>
  </si>
  <si>
    <t>WOS:000356376500003</t>
  </si>
  <si>
    <t>Wei, Q; Yu, HY; Niu, CD; Yao, R; Wu, SF; Chen, Z; Gao, CF</t>
  </si>
  <si>
    <t>Wei, Qi; Yu, Hua-Yang; Niu, Chun-Dong; Yao, Rong; Wu, Shun-Fan; Chen, Zhuo; Gao, Cong-Fen</t>
  </si>
  <si>
    <t>Comparison of Insecticide Susceptibilities of Empoasca vitis (Hemiptera: Cicadellidae) from Three Main Tea-Growing Regions in China</t>
  </si>
  <si>
    <t>Empoasca vitis; tea pest; leaf-dip method; insecticide susceptibility</t>
  </si>
  <si>
    <t>GREEN LEAFHOPPER; VOLATILES; HOMOPTERA</t>
  </si>
  <si>
    <t>[Wei, Qi; Yu, Hua-Yang; Niu, Chun-Dong; Yao, Rong; Wu, Shun-Fan; Gao, Cong-Fen] Nanjing Agr Univ, Coll Plant Protect, State &amp; Local Joint Engn Res Ctr Green Pesticide, Nanjing 210095, Jiangsu, Peoples R China; [Chen, Zhuo] Guizhou Univ, State Key Lab Breeding Base Green Pesticide &amp; Agr, Guiyang 550025, Peoples R China</t>
  </si>
  <si>
    <t>Gao, CF (reprint author), Nanjing Agr Univ, Coll Plant Protect, State &amp; Local Joint Engn Res Ctr Green Pesticide, Nanjing 210095, Jiangsu, Peoples R China.</t>
  </si>
  <si>
    <t>Major Science and Technology Projects in Guizhou Province [2012-6012]; National Natural Science Foundation of China [31171884]</t>
  </si>
  <si>
    <t>This research was funded by the Major Science and Technology Projects in Guizhou Province (No. 2012-6012), and National Natural Science Foundation of China (No. 31171884). We would like to thank four anonymous reviewers whose suggestions and comments greatly improved this report.</t>
  </si>
  <si>
    <t>10.1093/jee/tov063</t>
  </si>
  <si>
    <t>CK5CF</t>
  </si>
  <si>
    <t>WOS:000356239000052</t>
  </si>
  <si>
    <t>Luo, GH; Li, XH; Zhang, ZC; Liu, BS; Huang, SJ; Fang, JC</t>
  </si>
  <si>
    <t>Luo, Guang-Hua; Li, Xiao-Huan; Zhang, Zhi-Chun; Liu, Bao-Sheng; Huang, Shui-Jin; Fang, Ji-Chao</t>
  </si>
  <si>
    <t>Cloning of Two Acetylcholinesterase Genes and Analysis of Point Mutations Putatively Associated with Triazophos Resistance in Chilo auricilius (Lepidoptera: Pyralidae)</t>
  </si>
  <si>
    <t>Chilo auricilius; acetylcholinesterase; point mutation; resistance; triazophos</t>
  </si>
  <si>
    <t>MOSQUITO CULEX-PIPIENS; RICE STEM BORER; INSECTICIDE RESISTANCE; SUPPRESSALIS LEPIDOPTERA; PLUTELLA-XYLOSTELLA; FITNESS; IDENTIFICATION; MECHANISMS; TARGET; COSTS</t>
  </si>
  <si>
    <t>[Luo, Guang-Hua; Li, Xiao-Huan; Zhang, Zhi-Chun; Liu, Bao-Sheng; Fang, Ji-Chao] Jiangsu Acad Agr Sci, Inst Plant Protect, Nanjing 210014, Jiangsu, Peoples R China; [Li, Xiao-Huan; Fang, Ji-Chao] Nanjing Agr Univ, Coll Plant Protect, Nanjing 210095, Jiangsu, Peoples R China; [Huang, Shui-Jin] Jiangxi Acad Agr Sci, Inst Plant Protect, Nanchang 330200, Peoples R China</t>
  </si>
  <si>
    <t>Fang, JC (reprint author), Jiangsu Acad Agr Sci, Inst Plant Protect, Nanjing 210014, Jiangsu, Peoples R China.</t>
  </si>
  <si>
    <t>fangjc@jaas.ac.cn</t>
  </si>
  <si>
    <t>National Rice Industry Technology System Project [CARS-01-25]; National Key Technology RD Program [2012BAD19B03]; Jiangsu Province Agricultural Science and Technology Innovation Foundation [CX(13)3038]</t>
  </si>
  <si>
    <t>This work was supported by National Rice Industry Technology System Project (Grant CARS-01-25), National Key Technology R&amp;D Program (Grant 2012BAD19B03), and Jiangsu Province Agricultural Science and Technology Innovation Foundation (Grant CX(13)3038).</t>
  </si>
  <si>
    <t>10.1093/jee/tov086</t>
  </si>
  <si>
    <t>WOS:000356239000056</t>
  </si>
  <si>
    <t>Chen, DS; Yang, SX; Ding, XL; Zhang, YK; Hong, XY</t>
  </si>
  <si>
    <t>Chen, Da-Song; Yang, Si-Xia; Ding, Xiu-Lei; Zhang, Yan-Kai; Hong, Xiao-Yue</t>
  </si>
  <si>
    <t>Infection Rate Assay by Nested PCR and the Phylogenetic Analysis of Himetobi P Virus in the Main Pests of Rice-Wheat Cropping Systems</t>
  </si>
  <si>
    <t>Himetobi P virus; nested PCR detection; host range; network; recombination</t>
  </si>
  <si>
    <t>SMALL BROWN PLANTHOPPER; NILAPARVATA-LUGENS STAL; DROSOPHILA-C-VIRUS; PICORNA-LIKE VIRUS; LAODELPHAX-STRIATELLUS; DETECTING RECOMBINATION; RHOPALOSIPHUM-PADI; DNA POLYMORPHISM; MOSAIC STRUCTURE; PARALYSIS VIRUS</t>
  </si>
  <si>
    <t>[Chen, Da-Song; Yang, Si-Xia; Ding, Xiu-Lei; Zhang, Yan-Kai; Hong, Xiao-Yue] Nanjing Agr Univ, Dept Entomol, Nanjing 210095, Jiangsu, Peoples R China</t>
  </si>
  <si>
    <t>Special Fund for Agro-Scientific Research in the Public Interest from the Ministry of Agriculture of China [200903051]; Specialized Research Fund for the Doctoral Program of Higher Education (SRFDP) from the Ministry of Education of China [20110097130005]</t>
  </si>
  <si>
    <t>We thank Hao-Sen Li, Jing Liu, and Jia-Fei Ju of the Department of Entomology, Nanjing Agricultural University, China, for help with the collection of the planthoppers. This study was supported in part by grants from the Special Fund for Agro-Scientific Research in the Public Interest (200903051) from the Ministry of Agriculture of China, and a grant-in-aid from the Specialized Research Fund for the Doctoral Program of Higher Education (SRFDP) from the Ministry of Education of China (Priority Development Area, 20110097130005).</t>
  </si>
  <si>
    <t>10.1093/jee/tov001</t>
  </si>
  <si>
    <t>WOS:000356239000058</t>
  </si>
  <si>
    <t>Yang, B; Chen, ZZ; Zhang, M; Zhang, H; Zhang, XH; Pan, GX; Zou, JW; Xiong, ZQ</t>
  </si>
  <si>
    <t>Yang, Bo; Chen, Zhaozhi; Zhang, Man; Zhang, Heng; Zhang, Xuhui; Pan, Genxing; Zou, Jianwen; Xiong, Zhengqin</t>
  </si>
  <si>
    <t>Effects of elevated atmospheric CO2 concentration and temperature on the soil profile methane distribution and diffusion in rice-wheat rotation system</t>
  </si>
  <si>
    <t>Paddy field; T-FACE; Climate change; CH4 concentration; Soil profile; Diffusion efflux</t>
  </si>
  <si>
    <t>ENRICHMENT FACE; CARBON-DIOXIDE; CH4 EMISSION; N FERTILIZATION; NITROUS-OXIDE; FOREST SOIL; PADDY FIELD; AIR; MICROORGANISMS; GRASSLAND</t>
  </si>
  <si>
    <t>[Yang, Bo; Chen, Zhaozhi; Zhang, Man; Zhang, Heng; Zhang, Xuhui; Pan, Genxing; Zou, Jianwen; Xiong, Zhengqin] Nanjing Agr Univ, Jiangsu Key Lab Low Carbon Agr &amp; GHGs Mitigat, Coll Resources &amp; Environm Sci, Nanjing 210095, Jiangsu, Peoples R China</t>
  </si>
  <si>
    <t>yangbopipi@126.com; zqxiong@njau.edu.cn</t>
  </si>
  <si>
    <t>Fundamental Research Funds for the National Science Foundation of China [41171238]; Ministry of Science and Technology [2013BAD11B01]; Central Universities [KYTZ201404]; Nonprofit Research Foundation for Agriculture [200903003]</t>
  </si>
  <si>
    <t>This work was supported by and the Fundamental Research Funds for the National Science Foundation of China (No. 41171238), the Ministry of Science and Technology (No. 2013BAD11B01), the Central Universities (No. KYTZ201404) and the Nonprofit Research Foundation for Agriculture (No. 200903003).</t>
  </si>
  <si>
    <t>10.1016/j.jes.2014.11.010</t>
  </si>
  <si>
    <t>CK4ZM</t>
  </si>
  <si>
    <t>WOS:000356231900008</t>
  </si>
  <si>
    <t>Shang, XG; Chai, QC; Zhang, QH; Jiang, JX; Zhang, TZ; Guo, WZ; Ruan, YL</t>
  </si>
  <si>
    <t>Shang, Xiaoguang; Chai, Qichao; Zhang, Qinghu; Jiang, Jianxiong; Zhang, Tianzhen; Guo, Wangzhen; Ruan, Yong-Ling</t>
  </si>
  <si>
    <t>Down-regulation of the cotton endo-1,4-beta-glucanase gene KOR1 disrupts endosperm cellularization, delays embryo development, and reduces early seedling vigour</t>
  </si>
  <si>
    <t>Cell wall formation; cotton fibre; endo-1,4-beta-glucanase; endosperm; seed development; seedling vigour</t>
  </si>
  <si>
    <t>MEMBRANE-BOUND ENDO-1,4-BETA-GLUCANASE; CELLULOSE SYNTHESIS; ARABIDOPSIS-THALIANA; SUCROSE SYNTHASE; CELL ELONGATION; HIGHER-PLANTS; FIBER ELONGATION; EXPRESSION; KORRIGAN; WALL</t>
  </si>
  <si>
    <t>[Shang, Xiaoguang; Chai, Qichao; Zhang, Qinghu; Zhang, Tianzhen; Guo, Wangzhen] Nanjing Agr Univ, Cotton Res Inst, State Key Lab Crop Genet &amp; Germplasm Enhancement, Nanjing 210095, Jiangsu, Peoples R China; [Shang, Xiaoguang; Ruan, Yong-Ling] Univ Newcastle, Sch Environm &amp; Life Sci, Callaghan, NSW 2308, Australia; [Shang, Xiaoguang; Ruan, Yong-Ling] Univ Newcastle, Australia China Res Ctr Crop Improvement, Callaghan, NSW 2308, Australia; [Jiang, Jianxiong] Hunan Agr Univ, Coll Biosci &amp; Technol, Changsha 410128, Hunan, Peoples R China</t>
  </si>
  <si>
    <t>Ruan, YL (reprint author), Univ Newcastle, Sch Environm &amp; Life Sci, Callaghan, NSW 2308, Australia.</t>
  </si>
  <si>
    <t>moelab@njau.edu.cn; Yong-Ling.Ruan@newcastle.edu.au</t>
  </si>
  <si>
    <t>National Science Foundation in China [31330058]; Australian Research Council [ARC DP110104931]; University of Newcastle; China Scholarship Council</t>
  </si>
  <si>
    <t>The work was funded, in part, by National Science Foundation in China (31330058), the Australian Research Council (ARC DP110104931), and the University of Newcastle. X-GS thanks the China Scholarship Council for financial support which made it possible for him to undertake 2 years research in the Ruan laboratory. The authors declare no conflict of interest in this work.</t>
  </si>
  <si>
    <t>10.1093/jxb/erv111</t>
  </si>
  <si>
    <t>CK4WZ</t>
  </si>
  <si>
    <t>WOS:000356225400007</t>
  </si>
  <si>
    <t>Ye, KP; Feng, YL; Wang, K; Bai, Y; Xu, XL; Zhou, GH</t>
  </si>
  <si>
    <t>Ye, Keping; Feng, Yulin; Wang, Kai; Bai, Yun; Xu, Xinglian; Zhou, Guanghong</t>
  </si>
  <si>
    <t>Effect of High Hydrostatic Pressure Combined with Moderate Heat to Inactivate Pressure-Resistant Bacteria in Water-Boiled Salted Duck</t>
  </si>
  <si>
    <t>High hydrostatic pressure; inactivation; moderate heat; pressure-resistant bacteria; water-boiled salted duck (WBSDM)</t>
  </si>
  <si>
    <t>KINETICS; SAUSAGE; QUALITY; FOODS; MEAT</t>
  </si>
  <si>
    <t>[Ye, Keping; Feng, Yulin; Wang, Kai; Bai, Yun; Xu, Xinglian; Zhou, Guanghong] Nanjing Agr Univ, Natl Ctr Meat Qual &amp; Safety Control, Synerget Innovat Ctr Food Safety &amp; Nutr, Nanjing 210095, Jiangsu, Peoples R China</t>
  </si>
  <si>
    <t>Zhou, GH (reprint author), Nanjing Agr Univ, Natl Ctr Meat Qual &amp; Safety Control, Synerget Innovat Ctr Food Safety &amp; Nutr, Nanjing 210095, Jiangsu, Peoples R China.</t>
  </si>
  <si>
    <t>China Agriculture Research System [CARS-36-11B]; Natural Science Foundation of China [31401558]</t>
  </si>
  <si>
    <t>This work was supported by China Agriculture Research System (CARS-36-11B) and Natural Science Foundation of China (Project 31401558).</t>
  </si>
  <si>
    <t>M1336</t>
  </si>
  <si>
    <t>M1342</t>
  </si>
  <si>
    <t>10.1111/1750-3841.12898</t>
  </si>
  <si>
    <t>CK6YQ</t>
  </si>
  <si>
    <t>WOS:000356375600030</t>
  </si>
  <si>
    <t>Hu, Y; Zhang, LZ; Ren, ZJ; Zhao, Z; Xu, WQ; Yang, CL</t>
  </si>
  <si>
    <t>Hu, Ying; Zhang, Li-Zhi; Ren, Zheng-Jiao; Zhao, Zheng; Xu, Wen-Qin; Yang, Chun-Long</t>
  </si>
  <si>
    <t>Synthesis and Antifungal Activity of Novel Furan-2,4-dione Derivatives Containing Substituted Phenylhydrazine Moiety</t>
  </si>
  <si>
    <t>JOURNAL OF THE CHINESE CHEMICAL SOCIETY</t>
  </si>
  <si>
    <t>Tetronic acid; Furan-2; 4-dione; Substituted phenylhydrazine; Synthesis; Antifungal activity</t>
  </si>
  <si>
    <t>TETRONIC ACIDS; TETRAMIC ACIDS; ANTIMICROBIAL ACTIVITY; DESIGN</t>
  </si>
  <si>
    <t>[Hu, Ying; Zhang, Li-Zhi; Yang, Chun-Long] Nanjing Agr Univ, Jiangsu Key Lab Pesticide Sci, Nanjing 210095, Jiangsu, Peoples R China; [Zhao, Zheng; Yang, Chun-Long] Nanjing Agr Univ, Key Lab Monitoring &amp; Management Crop Dis &amp; Pest I, Minist Agr, Nanjing 210095, Jiangsu, Peoples R China; [Hu, Ying; Zhang, Li-Zhi; Ren, Zheng-Jiao; Zhao, Zheng; Xu, Wen-Qin; Yang, Chun-Long] Nanjing Agr Univ, Dept Chem, Coll Sci, Nanjing 210095, Jiangsu, Peoples R China</t>
  </si>
  <si>
    <t>Yang, CL (reprint author), Nanjing Agr Univ, Jiangsu Key Lab Pesticide Sci, Nanjing 210095, Jiangsu, Peoples R China.</t>
  </si>
  <si>
    <t>National Key Technologies R&amp;D Program of China [2011BAE06B04]; 863 Program of China [2011AA10A206]; Science &amp; Technology Pillar Program of Jiangsu Province of China [BE2012371]; National Natural Science Foundation of China [31171889]; Fundamental Research Funds for the Central Universities of China [KYZ201223]</t>
  </si>
  <si>
    <t>This work was funded by the National Key Technologies R&amp;D Program of China (2011BAE06B04), 863 Program of China (2011AA10A206), Science &amp; Technology Pillar Program of Jiangsu Province of China (BE2012371), the National Natural Science Foundation of China (31171889) and the Fundamental Research Funds for the Central Universities of China (KYZ201223).</t>
  </si>
  <si>
    <t>0009-4536</t>
  </si>
  <si>
    <t>2192-6549</t>
  </si>
  <si>
    <t>J CHIN CHEM SOC-TAIP</t>
  </si>
  <si>
    <t>J. Chin. Chem. Soc.</t>
  </si>
  <si>
    <t>10.1002/jccs.201400463</t>
  </si>
  <si>
    <t>CK6YT</t>
  </si>
  <si>
    <t>WOS:000356376000004</t>
  </si>
  <si>
    <t>Zhuang, LF; Liu, P; Liu, ZQ; Chen, TT; Wu, N; Sun, L; Qi, ZJ</t>
  </si>
  <si>
    <t>Zhuang, Lifang; Liu, Peng; Liu, Zhenqian; Chen, Tingting; Wu, Nan; Sun, Ling; Qi, Zengjun</t>
  </si>
  <si>
    <t>Multiple structural aberrations and physical mapping of rye chromosome 2R introgressed into wheat</t>
  </si>
  <si>
    <t>Physical mapping; Gene location; Powdery mildew resistance; Translocations; Diagnostic markers</t>
  </si>
  <si>
    <t>POWDERY MILDEW RESISTANCE; IN-SITU HYBRIDIZATION; SECALE-CEREALE L.; TRANSLOCATIONS CONFERRING RESISTANCE; COMMON WHEAT; GENETIC-MAP; HOMOEOLOGOUS RECOMBINATION; HEXAPLOID WHEAT; LINKAGE MAP; EST MARKERS</t>
  </si>
  <si>
    <t>[Zhuang, Lifang; Liu, Peng; Liu, Zhenqian; Chen, Tingting; Wu, Nan; Sun, Ling; Qi, Zengjun] Nanjing Agr Univ, JCIC MCP, Cytogenet Inst, State Key Lab Crop Genet &amp; Germplasm Enhancement, Nanjing 210095, Jiangsu, Peoples R China; [Chen, Tingting] Chinese Acad Agr Sci, Inst Cotton Res, State Key Lab Cotton Biol, Anyang 455000, Henan, Peoples R China; [Sun, Ling] Jiangsu Univ, Sch Food &amp; Biol Engn, Zhenjiang 212013, Peoples R China</t>
  </si>
  <si>
    <t>Qi, ZJ (reprint author), Nanjing Agr Univ, JCIC MCP, Cytogenet Inst, State Key Lab Crop Genet &amp; Germplasm Enhancement, Nanjing 210095, Jiangsu, Peoples R China.</t>
  </si>
  <si>
    <t>National 863 Program of China [2012AA101105]; 111 project [B08025]; Priority Academic Program Development of Jiangsu Higher Education Institutions (PAPD)</t>
  </si>
  <si>
    <t>This project was supported by the National 863 Program of China (2012AA101105), the 111 project (B08025) and the Priority Academic Program Development of Jiangsu Higher Education Institutions (PAPD). Thanks to Dr. B. S. Gill, Department of Plant Pathology, Kansas State University, Manhattan, KS, USA, for providing clones of pSc119.2, pAs1, 45S rDNA and 676D4, Dr. Michael G. Francki, Department of Agriculture and Value Added Wheat Cooperative Research Centre, Bentley, Western Australia, for donating wheat EDM primers and Dr. P. Wehling, Federal Centre for Breeding Research on Cultivated Plants, Gross Lusewitz, Germany, for providing rye SCM primer sequences. Thanks to Dr. C. G. Chu, Monsanto Company, St Louis, Mo, USA, and R. McIntosh, University of Sydney, NSW, Australia, for critical review and suggestions on improving the manuscript.</t>
  </si>
  <si>
    <t>10.1007/s11032-015-0333-2</t>
  </si>
  <si>
    <t>CK6AO</t>
  </si>
  <si>
    <t>WOS:000356310400012</t>
  </si>
  <si>
    <t>Kibue, GW; Pan, GX; Zheng, JF; Li, ZD; Mao, L</t>
  </si>
  <si>
    <t>Kibue, Grace Wanjiru; Pan, Genxing; Zheng, Jufeng; Li Zhengdong; Mao, Li</t>
  </si>
  <si>
    <t>Assessment of climate change awareness and agronomic practices in an agricultural region of Henan Province, China</t>
  </si>
  <si>
    <t>ENVIRONMENT DEVELOPMENT AND SUSTAINABILITY</t>
  </si>
  <si>
    <t>GREENHOUSE-GAS EMISSIONS; FOOD SECURITY; SUSTAINABLE AGRICULTURE; CARBON SEQUESTRATION; CROP PRODUCTION; SOIL QUALITY; LAND-USE; ADAPTATION; IMPACTS; AFRICA</t>
  </si>
  <si>
    <t>[Kibue, Grace Wanjiru; Pan, Genxing; Zheng, Jufeng; Li Zhengdong; Mao, Li] Nanjing Agr Univ, Inst Resource Ecosyst &amp; Environm Agr, Nanjing 210095, Jiangsu, Peoples R China; [Kibue, Grace Wanjiru] Egerton Univ, Fac Environm &amp; Resources Dev, Njoro 536, Kenya</t>
  </si>
  <si>
    <t>Kibue, GW (reprint author), Nanjing Agr Univ, Inst Resource Ecosyst &amp; Environm Agr, 1 Weigang, Nanjing 210095, Jiangsu, Peoples R China.</t>
  </si>
  <si>
    <t>kibuewanjiru@gmail.com</t>
  </si>
  <si>
    <t>1387-585X</t>
  </si>
  <si>
    <t>1573-2975</t>
  </si>
  <si>
    <t>ENVIRON DEV SUSTAIN</t>
  </si>
  <si>
    <t>Environ. Dev. Sustain.</t>
  </si>
  <si>
    <t>10.1007/s10668-014-9546-5</t>
  </si>
  <si>
    <t>CI1DI</t>
  </si>
  <si>
    <t>WOS:000354481200001</t>
  </si>
  <si>
    <t>Sun, HW; Tao, JY; Hou, MM; Huang, SJ; Chen, S; Liang, ZH; Xie, TN; Wei, YQ; Xie, XN; Yoneyama, K; Xu, GH; Zhang, YL</t>
  </si>
  <si>
    <t>Sun, Huwei; Tao, Jinyuan; Hou, Mengmeng; Huang, Shuangjie; Chen, Si; Liang, Zhihao; Xie, Tianning; Wei, Yunqi; Xie, Xiaonan; Yoneyama, Koichi; Xu, Guohua; Zhang, Yali</t>
  </si>
  <si>
    <t>A strigolactone signal is required for adventitious root formation in rice</t>
  </si>
  <si>
    <t>ANNALS OF BOTANY</t>
  </si>
  <si>
    <t>Adventitious root formation; auxin; IAA; strigolactone; SL; rice; Oryza sativa; root growth; plant hormone</t>
  </si>
  <si>
    <t>AUXIN TRANSPORT; ARABIDOPSIS; FAMILY; GENES; BIOSYNTHESIS; ELONGATION; EXPRESSION; CUTTINGS; HORMONES; NITRATE</t>
  </si>
  <si>
    <t>[Sun, Huwei; Tao, Jinyuan; Hou, Mengmeng; Huang, Shuangjie; Chen, Si; Liang, Zhihao; Xie, Tianning; Wei, Yunqi; Xu, Guohua; Zhang, Yali] Nanjing Agr Univ, State Key Lab Crop Genet &amp; Germplasm Enhancement, Key Lab Plant Nutr &amp; Fertilizat Low Middle Reache, Minist Agr, Nanjing 210095, Jiangsu, Peoples R China; [Xie, Xiaonan; Yoneyama, Koichi] Utsunomiya Univ, Ctr Biosci Res &amp; Educ, Utsunomiya, Tochigi 3218505, Japan</t>
  </si>
  <si>
    <t>Zhang, YL (reprint author), Nanjing Agr Univ, State Key Lab Crop Genet &amp; Germplasm Enhancement, Key Lab Plant Nutr &amp; Fertilizat Low Middle Reache, Minist Agr, Nanjing 210095, Jiangsu, Peoples R China.</t>
  </si>
  <si>
    <t>ylzhang@njau.edu.cn</t>
  </si>
  <si>
    <t xml:space="preserve">xu, guohua/J-1840-2012; </t>
  </si>
  <si>
    <t>YONEYAMA, KOICHI/0000-0002-4930-035X</t>
  </si>
  <si>
    <t>Ministry of Science and Technology of China [2011CB100302]; National Nature Science Foundation of China [31071846, 31172022, 31471936]; Ministry of Education of China [IRT1256]; 111 Project [12009]; UU-COE Research Project from Utsunomiya University; PAPD in Jiangsu Province of China; China Scholarship Council (CSC); Innovative Plan of Jiangsu Province of China [CXLX13_280, 568]</t>
  </si>
  <si>
    <t>The SL mutants were kindly provided by Shinjiro Yamaguchi of RIKEN Plant Science Center. This work was funded by the Ministry of Science and Technology of China (No. 2011CB100302), National Nature Science Foundation of China (Nos. 31071846, 31172022 and 31471936), Innovative Research Team Development Plan of the Ministry of Education of China (No. IRT1256), the 111 Project (No. 12009), UU-COE Research Project from Utsunomiya University, PAPD in Jiangsu Province of China, China Scholarship Council (CSC), and Innovative Plan of Jiangsu Province of China (CXLX13_280 and 568).</t>
  </si>
  <si>
    <t>0305-7364</t>
  </si>
  <si>
    <t>1095-8290</t>
  </si>
  <si>
    <t>ANN BOT-LONDON</t>
  </si>
  <si>
    <t>Ann. Bot.</t>
  </si>
  <si>
    <t>10.1093/aob/mcv052</t>
  </si>
  <si>
    <t>CJ6TA</t>
  </si>
  <si>
    <t>WOS:000355625300009</t>
  </si>
  <si>
    <t>Yan, M; Luo, T; Bian, RJ; Cheng, K; Pan, GX; Rees, R</t>
  </si>
  <si>
    <t>Yan, Ming; Luo, Ting; Bian, Rongjun; Cheng, Kun; Pan, Genxing; Rees, Robert</t>
  </si>
  <si>
    <t>A comparative study on carbon footprint of rice production between household and aggregated farms from Jiangxi, China</t>
  </si>
  <si>
    <t>Carbon footprint; Aggregated farm; Rice cropping system; Climate change mitigation; Greenhouse gas</t>
  </si>
  <si>
    <t>GREENHOUSE-GAS MITIGATION; METHANE EMISSION; CROP PRODUCTION; MAINLAND CHINA; WATER REGIME; FIELDS; MANAGEMENT; SYSTEMS; SEQUESTRATION; AGRICULTURE</t>
  </si>
  <si>
    <t>[Yan, Ming; Luo, Ting; Bian, Rongjun; Cheng, Kun; Pan, Genxing] Nanjing Agr Univ, Inst Resource Ecosyst &amp; Environm Agr, Nanjing 210095, Jiangsu, Peoples R China; [Pan, Genxing] Zhejiang A&amp;F Univ, Ctr Agroforestry Carbon Sink &amp; Land Remediat, Hangzhou 311300, Zhejiang, Peoples R China; [Pan, Genxing; Rees, Robert] Scotlands Rural Coll, Carbon Management Ctr, Edinburgh EH9 3JG, Midlothian, Scotland</t>
  </si>
  <si>
    <t>kuncheng@aliyun.com</t>
  </si>
  <si>
    <t>Priority Academic Program Development of Jiangsu Higher Education Institutions (PAPD); "111" project [B12009]; UK-China Sustainable Agriculture Innovation Network (SAIN); National Natural Science Foundation of China [41371300]; Science and Technology of China [2013BAD11B01]</t>
  </si>
  <si>
    <t>This work was funded by the Priority Academic Program Development of Jiangsu Higher Education Institutions (PAPD), and "111" project under a grant number B12009 and the UK-China Sustainable Agriculture Innovation Network (SAIN). This study was also partially supported by the National Natural Science Foundation of China under a grant number 41371300 and Science and Technology of China under a grant number 2013BAD11B01. The work was also a contribution to the cooperation between Nanjing Agricultural University and Scotland's Rural College to which the corresponding author was assigned as a visiting professor in low carbon agriculture. We are grateful for the farmers for their patience in the field interview and for the students from the first author's university participated in the survey work.</t>
  </si>
  <si>
    <t>10.1007/s10661-015-4572-9</t>
  </si>
  <si>
    <t>CK0TG</t>
  </si>
  <si>
    <t>WOS:000355917300019</t>
  </si>
  <si>
    <t>Jin, W; Wen, HB; Du, XW; Zheng, JL; Gu, RB</t>
  </si>
  <si>
    <t>Jin, Wu; Wen, Haibo; Du, Xingwei; Zheng, Jinliang; Gu, Ruobo</t>
  </si>
  <si>
    <t>Transcriptome analysis reveals the potential mechanism of the albino skin development in pufferfish Takifugu obscurus</t>
  </si>
  <si>
    <t>Albino; Takifugu obscurus; Transcriptome analysis; Pathway</t>
  </si>
  <si>
    <t>ARACHIDONIC-ACID; LINOLEIC-ACID; FATTY-ACIDS; LIPID NUTRITION; TYROSINASE GENE; LARVAE; DEGRADATION; EXPRESSION; MELANIN; MOUSE</t>
  </si>
  <si>
    <t>[Jin, Wu; Wen, Haibo; Gu, Ruobo] Chinese Acad Fishery Sci, Key Lab Freshwater Fisheries &amp; Germplasm Resource, Minist Agr, Freshwater Fisheries Res Ctr, Wuxi 214081, Jiangsu, Peoples R China; [Jin, Wu; Du, Xingwei] Nanjing Agr Univ, Wuxi Fisheries Coll, Wuxi 214182, Peoples R China; [Zheng, Jinliang] Jiangyin Shengang Sam Sun Breeding Co Ltd, Jiangyin 214443, Peoples R China</t>
  </si>
  <si>
    <t>Gu, RB (reprint author), Chinese Acad Fishery Sci, Key Lab Freshwater Fisheries &amp; Germplasm Resource, Minist Agr, Freshwater Fisheries Res Ctr, 9 Shanshui East Rd, Wuxi 214081, Jiangsu, Peoples R China.</t>
  </si>
  <si>
    <t>jinw@ffrc.cn; wenhb@ffrc.cn; 455239533@qq.com; jinliangzhengjlz@163.com; gurb@ffrc.cn</t>
  </si>
  <si>
    <t>10.1007/s11626-015-9871-5</t>
  </si>
  <si>
    <t>CK2LZ</t>
  </si>
  <si>
    <t>WOS:000356043400005</t>
  </si>
  <si>
    <t>Yuan, G; Li, Y; Farnsworth, CA; Coppin, CW; Devonshire, AL; Scott, C; Russell, RJ; Wu, Y; Oakeshott, JG</t>
  </si>
  <si>
    <t>Yuan, G.; Li, Y.; Farnsworth, C. A.; Coppin, C. W.; Devonshire, A. L.; Scott, C.; Russell, R. J.; Wu, Y.; Oakeshott, J. G.</t>
  </si>
  <si>
    <t>Isomer-specific comparisons of the hydrolysis of synthetic pyrethroids and their fluorogenic analogues by esterases from the cotton bollworm Helicoverpa armigera</t>
  </si>
  <si>
    <t>Esterases; Pyrethroids; Fluorogenic analogues; Helicoverpa</t>
  </si>
  <si>
    <t>INSECTICIDE RESISTANCE; LIVER CARBOXYLESTERASES; SPODOPTERAN PESTS; LUCILIA-CUPRINA; HELIOTHINE; SYNERGISM</t>
  </si>
  <si>
    <t>[Yuan, G.] Southwest Univ, Coll Plant Protect, Key Lab Entomol &amp; Pest Control Engn, Chongqing 400716, Peoples R China; [Yuan, G.; Wu, Y.] Nanjing Agr Univ, Minist Agr, Key Lab Monitoring &amp; Management Crop Dis &amp; Pest I, Dept Entomol,Coll Plant Protect, Nanjing 210095, Jiangsu, Peoples R China; [Li, Y.] Northwest Agr &amp; Forestry Univ, Res &amp; Dev Ctr Biorat Pesticides, Yangling, Peoples R China; [Farnsworth, C. A.; Coppin, C. W.; Devonshire, A. L.; Scott, C.; Russell, R. J.; Oakeshott, J. G.] CSIRO Land &amp; Water Flagship, Canberra, ACT, Australia; [Farnsworth, C. A.] Australian Natl Univ, Sch Biol Sci, Canberra, ACT 0200, Australia; [Farnsworth, C. A.] Cotton Catchment Communities CRC, Narrabri, NSW, Australia</t>
  </si>
  <si>
    <t>Oakeshott, JG (reprint author), CSIRO Land &amp; Water Flagship, Canberra, ACT, Australia.</t>
  </si>
  <si>
    <t>john.oakeshott@csiro.au</t>
  </si>
  <si>
    <t>Scott, Colin/A-4682-2009; Wu, Yidong/E-9720-2012; Oakeshott, John/B-5365-2009</t>
  </si>
  <si>
    <t xml:space="preserve">Scott, Colin/0000-0001-6110-6982; Wu, Yidong/0000-0003-3456-3373; </t>
  </si>
  <si>
    <t>10.1016/j.pestbp.2014.12.010</t>
  </si>
  <si>
    <t>CK3IL</t>
  </si>
  <si>
    <t>WOS:000356109700013</t>
  </si>
  <si>
    <t>Han, YC; Yu, WT; Zhang, WQ; Yang, YH; Walsh, T; Oakeshott, JG; Wu, YD</t>
  </si>
  <si>
    <t>Han, Yangchun; Yu, Wanting; Zhang, Weiqing; Yang, Yihua; Walsh, Tom; Oakeshott, John G.; Wu, Yidong</t>
  </si>
  <si>
    <t>Variation in P450-mediated fenvalerate resistance levels is not correlated with CYP337B3 genotype in Chinese populations of Helicoverpa armigera</t>
  </si>
  <si>
    <t>Helicoverpa armigera; P450; CYP337B3; Fenvalerate; Resistance</t>
  </si>
  <si>
    <t>P450 ENZYME CYP337B3; INSECTICIDE RESISTANCE; PYRETHROID RESISTANCE; METABOLIC RESISTANCE; HUBNER LEPIDOPTERA; SPODOPTERAN PESTS; MULTIPLE CROPS; BT COTTON; NOCTUIDAE; ESTERASES</t>
  </si>
  <si>
    <t>[Han, Yangchun; Yu, Wanting; Zhang, Weiqing; Yang, Yihua; Wu, Yidong] Nanjing Agr Univ, Coll Plant Protect, Minist Educ, Key Lab Integrated Management Crop Dis &amp; Pests, Nanjing 210095, Jiangsu, Peoples R China; [Walsh, Tom; Oakeshott, John G.] CSIRO Land &amp; Water Flagship, Canberra, ACT 2601, Australia</t>
  </si>
  <si>
    <t>Wu, Yidong/E-9720-2012; Oakeshott, John/B-5365-2009; Walsh, Thomas/C-1263-2009</t>
  </si>
  <si>
    <t xml:space="preserve">Wu, Yidong/0000-0003-3456-3373; </t>
  </si>
  <si>
    <t>Ministry of Agriculture of the People's Republic of China [201203038]; 863 program of China [2012AA101502]</t>
  </si>
  <si>
    <t>This work was supported by grants from the Ministry of Agriculture of the People's Republic of China (grant no. 201203038) and the 863 program of China (grant no. 2012AA101502).</t>
  </si>
  <si>
    <t>10.1016/j.pestbp.2014.12.004</t>
  </si>
  <si>
    <t>WOS:000356109700017</t>
  </si>
  <si>
    <t>Zhu, CH; Yang, N; Ma, XL; Li, GJ; Qian, M; Ng, D; Xia, K; Gan, LJ</t>
  </si>
  <si>
    <t>Zhu, Changhua; Yang, Na; Ma, Xiaoling; Li, Guijun; Qian, Meng; Ng, Denny; Xia, Kai; Gan, Lijun</t>
  </si>
  <si>
    <t>Plasma membrane H+-ATPase is involved in methyl jasmonate-induced root hair formation in lettuce (Lactuca sativa L.) seedlings</t>
  </si>
  <si>
    <t>Methyl jasmonate; Plasma membrane H+-ATPase; Root hair</t>
  </si>
  <si>
    <t>PROGRAMMED CELL-DEATH; ARABIDOPSIS-THALIANA; TIP-GROWTH; HYPOCOTYL ELONGATION; POSITIVE REGULATOR; AUXIN HOMEOSTASIS; SIGNALING PATHWAY; PROTON SECRETION; WOUND RESPONSE; TOBACCO CELLS</t>
  </si>
  <si>
    <t>[Zhu, Changhua; Yang, Na; Ma, Xiaoling; Li, Guijun; Qian, Meng; Xia, Kai; Gan, Lijun] Nanjing Agr Univ, Coll Life Sci, Nanjing 210095, Jiangsu, Peoples R China; [Ng, Denny] CH BIOTECH R&amp;D CO LTD, Changhua 50741, Taiwan</t>
  </si>
  <si>
    <t>zhish@njau.edu.cn; ganlj@njau.edu.cn</t>
  </si>
  <si>
    <t>This work was funded by the National Natural Science Foundation of China (grant No. J1210056). We are grateful to Prof. Y. Y. Zhu of Nanjing agricultural university for technical support and to anonymous reviewers for valuable comments and suggestions for revising the manuscript.</t>
  </si>
  <si>
    <t>10.1007/s00299-015-1762-4</t>
  </si>
  <si>
    <t>CK2OS</t>
  </si>
  <si>
    <t>WOS:000356050900011</t>
  </si>
  <si>
    <t>Liu, ZQ; Shen, M; Wu, WJ; Li, BJ; Weng, QN; Li, M; Liu, HL</t>
  </si>
  <si>
    <t>Liu, Ze-Qun; Shen, Ming; Wu, Wang-Jun; Li, Bo-Jiang; Weng, Qian-Nan; Li, Mei; Liu, Hong-Lin</t>
  </si>
  <si>
    <t>Expression of PUMA in Follicular Granulosa Cells Regulated by FoxO1 Activation During Oxidative Stress</t>
  </si>
  <si>
    <t>REPRODUCTIVE SCIENCES</t>
  </si>
  <si>
    <t>follicular atresia; apoptosis; PUMA; FoxO1; oxidative stress; granulosa cell</t>
  </si>
  <si>
    <t>INDUCED APOPTOSIS; TRANSCRIPTION FACTOR; CANCER CELLS; JNK; PATHWAY; DEATH; INDUCTION; PHOSPHORYLATION; COOPERATION; INHIBITION</t>
  </si>
  <si>
    <t>[Liu, Ze-Qun; Shen, Ming; Wu, Wang-Jun; Li, Bo-Jiang; Weng, Qian-Nan; Li, Mei; Liu, Hong-Lin] Nanjing Agr Univ, Coll Anim Sci &amp; Technol, Dept Anim Genet Breeding &amp; Reprod, Nanjing 210095, Jiangsu, Peoples R China</t>
  </si>
  <si>
    <t>Liu, HL (reprint author), Nanjing Agr Univ, Coll Anim Sci &amp; Technol, Dept Anim Genet Breeding &amp; Reprod, Nanjing 210095, Jiangsu, Peoples R China.</t>
  </si>
  <si>
    <t>limei@njau.edu.cn; liuhonglin@njau.edu.cn</t>
  </si>
  <si>
    <t>key project of the Chinese National Programs for Fundamental Research and Development (973 Program) [2014CB138502]; National Natural Science Foundation of China [31301945]</t>
  </si>
  <si>
    <t>The author(s) disclosed receipt of the following financial support for the research, authorship, and/or publication of this article: This work was supported by a grant from a key project of the Chinese National Programs for Fundamental Research and Development (973 Program 2014CB138502) and the National Natural Science Foundation of China (31301945).</t>
  </si>
  <si>
    <t>SAGE PUBLICATIONS INC</t>
  </si>
  <si>
    <t>THOUSAND OAKS</t>
  </si>
  <si>
    <t>2455 TELLER RD, THOUSAND OAKS, CA 91320 USA</t>
  </si>
  <si>
    <t>1933-7191</t>
  </si>
  <si>
    <t>1933-7205</t>
  </si>
  <si>
    <t>REPROD SCI</t>
  </si>
  <si>
    <t>Reprod. Sci.</t>
  </si>
  <si>
    <t>10.1177/1933719114556483</t>
  </si>
  <si>
    <t>CK2AR</t>
  </si>
  <si>
    <t>WOS:000356012200008</t>
  </si>
  <si>
    <t>Zhang, QJ; Tao, ST; Li, M; Qi, XX; Wu, J; Yin, H; Deng, JL; Zhang, SL</t>
  </si>
  <si>
    <t>Zhang, Quan-jun; Tao, Shu-tian; Li, Meng; Qi, Xiao-xiao; Wu, Jun; Yin, Hao; Deng, Jia-lin; Zhang, Shao-ling</t>
  </si>
  <si>
    <t>Identification of differentially expressed genes using digital gene expression profiles in Pyrus pyrifolia Nakai cv. Hosui bud release following early defoliation</t>
  </si>
  <si>
    <t>Hosui; Bud release; Returning bloom; Digital gene expression (DGE); Differentially expressed genes</t>
  </si>
  <si>
    <t>JAPANESE PEAR; CARBOHYDRATE-METABOLISM; AUTONOMOUS PATHWAY; FLOWERING TIME; RETURN BLOOM; SHOOT GROWTH; NEW-ZEALAND; WEB TOOL; ARABIDOPSIS; ENDODORMANCY</t>
  </si>
  <si>
    <t>[Zhang, Quan-jun; Tao, Shu-tian; Li, Meng; Qi, Xiao-xiao; Wu, Jun; Yin, Hao; Zhang, Shao-ling] Nanjing Agr Univ, State Key Lab Crop Genet &amp; Germplasm Enhancement, Coll Hort, Nanjing 210095, Jiangsu, Peoples R China; [Zhang, Quan-jun; Deng, Jia-lin] Minist Agr, Key Lab Hort Crops Biol &amp; Germplasm Enhancement S, Inst Hort Res, Sichuan Acad Agr Sci, Chengdu 610066, Peoples R China</t>
  </si>
  <si>
    <t>National High-tech R&amp;D Program of China (863 Program) [2011AA10020602, 2013AA102606-02]; National Natural Science Foundation of China [31230063, 31301748, 31171936, 31471839]; Ministry of Education of China [20110097110029]; Department of Science and Technology of Sichuan Province [2015JY0233]</t>
  </si>
  <si>
    <t>This work was supported by the National High-tech R&amp;D Program of China (863 Program, Grant Nos. 2011AA10020602 and 2013AA102606-02), the National Natural Science Foundation of China (Grant Nos. 31230063, 31301748, 31171936 and 31471839), the Doctoral Fund of Ministry of Education of China (20110097110029), and the Applied and Basic Research Project Fund of the Department of Science and Technology of Sichuan Province (2015JY0233).</t>
  </si>
  <si>
    <t>10.1007/s11295-015-0858-x</t>
  </si>
  <si>
    <t>CJ7UH</t>
  </si>
  <si>
    <t>WOS:000355704700002</t>
  </si>
  <si>
    <t>Zhang, J; Guo, G; Chen, L; Li, JF; Yuan, XJ; Yu, CQ; Shimojo, M; Shao, T</t>
  </si>
  <si>
    <t>Zhang, Jie; Guo, Gang; Chen, Lei; Li, Junfeng; Yuan, Xianjun; Yu, Chengqun; Shimojo, Masataka; Shao, Tao</t>
  </si>
  <si>
    <t>Effect of applying lactic acid bacteria and propionic acid on fermentation quality and aerobic stability of oats-common vetch mixed silage on the Tibetan plateau</t>
  </si>
  <si>
    <t>aerobic stability; fermentation quality; lactic acid bacteria; oat-common vetch mixture; propionic acid</t>
  </si>
  <si>
    <t>CORN-SILAGE; FORMIC-ACID; LACTOBACILLUS-BUCHNERI; VOLUNTARY INTAKE; CROP SILAGES; ADDITIVES; WHEAT; MOLASSES; DIGESTIBILITY; INOCULANT</t>
  </si>
  <si>
    <t>[Zhang, Jie; Guo, Gang; Chen, Lei; Li, Junfeng; Yuan, Xianjun; Shao, Tao] Nanjing Agr Univ, Inst Ensiling &amp; Proc Grass, Coll Anim Sci &amp; Technol, Nanjing 210095, Jiangsu, Peoples R China; [Yu, Chengqun] Chinese Acad Sci, Inst Geog Sci &amp; Nat Resources Res, Beijing, Peoples R China; [Shimojo, Masataka] Kyushu Univ, Fac Agr, Dept Anim &amp; Marine Bioresource Sci, Fukuoka 812, Japan</t>
  </si>
  <si>
    <t>Shao, T (reprint author), Nanjing Agr Univ, Inst Ensiling &amp; Proc Grass, Coll Anim Sci &amp; Technol, Nanjing 210095, Jiangsu, Peoples R China.</t>
  </si>
  <si>
    <t>grant for key techniques research in straw-grass mixed silage from Tibet [XZ20093ZD]; National '12th Five-Year' Plan for Science and Technology: Comprehensive treatment key technology and demonstration project of the Degraded grassland in north Tibetan Plateau [2011BAC09B03]; Tibet innovation platform construction by Chinese Academy of Sciences 'construction and demonstration of agriculture and animal husbandry combination technology to promote the income of farmers and herdsmen in Tibet'</t>
  </si>
  <si>
    <t>This work was supported by the grant for key techniques research in straw-grass mixed silage from Tibet (XZ20093ZD), National '12th Five-Year' Plan for Science and Technology: Comprehensive treatment key technology and demonstration project of the Degraded grassland in north Tibetan Plateau (2011BAC09B03) and Tibet innovation platform construction by Chinese Academy of Sciences 'construction and demonstration of agriculture and animal husbandry combination technology to promote the income of farmers and herdsmen in Tibet'.</t>
  </si>
  <si>
    <t>10.1111/asj.12340</t>
  </si>
  <si>
    <t>CJ7SF</t>
  </si>
  <si>
    <t>WOS:000355698700004</t>
  </si>
  <si>
    <t>Han, MY; Zu, HZ; Xu, XL; Zhou, GH</t>
  </si>
  <si>
    <t>Han, Min Yi; Zu, Hai Zhen; Xu, Xing Lian; Zhou, Guang Hong</t>
  </si>
  <si>
    <t>Microbial Transglutaminase Catalyzed the Cross-Linking of Myofibrillar/Soy Protein Isolate Mixtures</t>
  </si>
  <si>
    <t>IONIC-STRENGTH; GELATION; GELS; SURIMI; MUSCLE; PH; BINDING; FISH</t>
  </si>
  <si>
    <t>[Han, Min Yi; Zu, Hai Zhen; Xu, Xing Lian; Zhou, Guang Hong] Nanjing Agr Univ, Synerget Innovat Ctr Food Safety &amp; Nutr, Natl Ctr Meat Qual &amp; Safety Control, Nanjing 210095, Jiangsu, Peoples R China; [Han, Min Yi] Hebei Univ Sci &amp; Technol, Coll Biosci &amp; Bioengn, Shijiazhuang, Peoples R China</t>
  </si>
  <si>
    <t>Xu, XL (reprint author), Nanjing Agr Univ, Coll Food Sci &amp; Technol, Nanjing 210095, Jiangsu, Peoples R China.</t>
  </si>
  <si>
    <t>Natural Science Foundation of Hebei Province [C2013208014]; Shandong Modern Agricultural Technology &amp; Industry System, China [SDAIT-13-011-11]</t>
  </si>
  <si>
    <t>This research was supported by the Natural Science Foundation of Hebei Province (Grant No. C2013208014) and the Shandong Modern Agricultural Technology &amp; Industry System (SDAIT-13-011-11), China.</t>
  </si>
  <si>
    <t>10.1111/jfpp.12316</t>
  </si>
  <si>
    <t>CJ7EF</t>
  </si>
  <si>
    <t>WOS:000355656400011</t>
  </si>
  <si>
    <t>Qian, BY; Li, X; Liu, XL; Wang, M</t>
  </si>
  <si>
    <t>Qian, Baoyun; Li, Xia; Liu, Xiaolong; Wang, Man</t>
  </si>
  <si>
    <t>Improved oxidative tolerance in suspension-cultured cells of C-4-pepctransgenic rice by H2O2 and Ca2+ under PEG-6000</t>
  </si>
  <si>
    <t>Calcium; drought; hydrogen peroxide; phosphoenolpyruvate carboxylase; rice (Oryza sativa L.)</t>
  </si>
  <si>
    <t>C-4 PHOSPHOENOLPYRUVATE CARBOXYLASE; RESPONSIVE GENE-EXPRESSION; HIGH-LEVEL EXPRESSION; NITRIC-OXIDE; TRANSGENIC RICE; HYDROGEN-PEROXIDE; DROUGHT TOLERANCE; STRESS TOLERANCE; ABIOTIC STRESS; PLANTS</t>
  </si>
  <si>
    <t>[Qian, Baoyun; Li, Xia; Liu, Xiaolong; Wang, Man] China Natl Ctr Rice Improvement, Jiangsu High Qual Rice Res &amp; Dev Ctr, Jiangsu Acad Agr Sci, Inst Food Crops,Nanjing Branch, Nanjing 210014, Peoples R China; [Qian, Baoyun; Liu, Xiaolong] Nanjing Agr Univ, Coll Life Sci, Nanjing 210095, Jiangsu, Peoples R China; [Qian, Baoyun; Li, Xia; Liu, Xiaolong; Wang, Man] Jiangsu Acad Agr Sci, Prov Key Lab Agrobiol, Nanjing 210014, Peoples R China</t>
  </si>
  <si>
    <t>Li, X (reprint author), China Natl Ctr Rice Improvement, Jiangsu High Qual Rice Res &amp; Dev Ctr, Jiangsu Acad Agr Sci, Inst Food Crops,Nanjing Branch, Nanjing 210014, Peoples R China.</t>
  </si>
  <si>
    <t>jspplx@jaas.ac.cn</t>
  </si>
  <si>
    <t>National Natural Science Foundation of China [31371554]; Transgenic Key Projects in China [2014ZX08001-004-009]; Agricultural Science and Technology Innovation Fund of Jiangsu in China [cx(13)5002]; Ministry of Environmental Protection National Commonweal Research Project [201009023]; Natural Science Foundation of Jiangsu Province [BK21378]</t>
  </si>
  <si>
    <t>This work was supported by grants from the National Natural Science Foundation of China (31371554), Transgenic Key Projects in China (2014ZX08001-004-009), the Agricultural Science and Technology Innovation Fund of Jiangsu in China (cx(13)5002), the Ministry of Environmental Protection National Commonweal Research Project (201009023), and the Natural Science Foundation of Jiangsu Province (BK21378).</t>
  </si>
  <si>
    <t>10.1111/jipb.12283</t>
  </si>
  <si>
    <t>CJ7RY</t>
  </si>
  <si>
    <t>WOS:000355697700003</t>
  </si>
  <si>
    <t>Duan, JR; Zhou, YF; Xu, DP; Zhang, MY; Liu, K; Shi, Y; Wei, QW; Fang, DA</t>
  </si>
  <si>
    <t>Duan, Jin-Rong; Zhou, Yan-Feng; Xu, Dong-Po; Zhang, Min-Ying; Liu, Kai; Shi, Ying; Wei, Qi-Wei; Fang, Di-An</t>
  </si>
  <si>
    <t>Ovary transcriptome profiling of Coilia nasus during spawning migration stages by Illumina sequencing</t>
  </si>
  <si>
    <t>Coilia nasus; Spawning migration; Ovary transcriptome; Illumina sequencing</t>
  </si>
  <si>
    <t>RATIOS; CHINA; TOOL</t>
  </si>
  <si>
    <t>[Shi, Ying; Wei, Qi-Wei] CAFS, Yangtze River Fisheries Res Inst, Minist Agr, Key Lab Freshwater Biodivers Conservat, Wuhan 4302231, Peoples R China; [Duan, Jin-Rong; Zhou, Yan-Feng; Xu, Dong-Po; Zhang, Min-Ying; Liu, Kai; Fang, Di-An] Chinese Acad Fishery Sci, Freshwater Fisheries Res Ctr, Wuxi 214128, Peoples R China; [Fang, Di-An] Nanjing Agr Univ, Wuxi Fisheries Coll, Wuxi 214128, Peoples R China</t>
  </si>
  <si>
    <t>Wei, QW (reprint author), CAFS, Yangtze River Fisheries Res Inst, Minist Agr, Key Lab Freshwater Biodivers Conservat, Wuhan 4302231, Peoples R China.</t>
  </si>
  <si>
    <t>duanjr@ffrc.cn; zhouyf@ffrc.cn; xudp@ffrc.cn; zhangmy@ffrc.cn; liuk@ffrc.cn; shiy@yfi.ac.cn; weiqw@yf.iac.cn; fangdyan@gmail.com</t>
  </si>
  <si>
    <t>Key Lab of Freshwater Biodiversity Conservation [LFBC0801]; National Natural Science Foundation of China for Young Scientists [31302169]; Jiangsu Post-doctoral Science Foundation [1302001B]; Basic Research Funds from Freshwater Fisheries Research Center [2013JBFR02]</t>
  </si>
  <si>
    <t>This work was supported by Funds from the Key Lab of Freshwater Biodiversity Conservation (LFBC0801), the National Natural Science Foundation of China for Young Scientists (31302169), the Jiangsu Post-doctoral Science Foundation (1302001B) and the Basic Research Funds from Freshwater Fisheries Research Center (2013JBFR02).</t>
  </si>
  <si>
    <t>10.1016/j.margen.2015.02.005</t>
  </si>
  <si>
    <t>CJ3DZ</t>
  </si>
  <si>
    <t>WOS:000355364900004</t>
  </si>
  <si>
    <t>Song, LR; Liu, ZQ; Tong, JH; Xiao, LT; Ma, H; Zhang, HQ</t>
  </si>
  <si>
    <t>Song, Liru; Liu, Zhongqi; Tong, Jianhua; Xiao, Langtao; Ma, Hao; Zhang, Haiqing</t>
  </si>
  <si>
    <t>Comparative proteomics analysis reveals the mechanism of fertility alternation of thermosensitive genic male sterile rice lines under low temperature inducement</t>
  </si>
  <si>
    <t>Fertility alternation mechanism; Low temperature inducement; Plant proteomics; Thermosensitive genic male sterile rice</t>
  </si>
  <si>
    <t>ORYZA-SATIVA L.; HYBRID RICE; ESCHERICHIA-COLI; GENETIC-ANALYSIS; SEEDLING LEAVES; SALT STRESS; PROTEIN; IDENTIFICATION; POLYPEPTIDE; ARABIDOPSIS</t>
  </si>
  <si>
    <t>[Song, Liru; Ma, Hao] Nanjing Agr Univ, State Key Lab Crop Genet &amp; Germplasm Enhancement, Nanjing 210095, Jiangsu, Peoples R China; [Liu, Zhongqi; Zhang, Haiqing] Hunan Agr Univ, Coll Agron, Collaborat Innovat Ctr Grain &amp; Oil Crops South Ch, Changsha, Hunan, Peoples R China; [Liu, Zhongqi; Zhang, Haiqing] Hunan Hybrid Rice Res Ctr, State Key Lab Hybrid Rice, Changsha, Hunan, Peoples R China; [Tong, Jianhua; Xiao, Langtao] Hunan Agr Univ, Hunan Prov Key Lab Phytohormones, Changsha, Hunan, Peoples R China</t>
  </si>
  <si>
    <t>Lq-ncsi@njau.edu.cn; hunanhongli@aliyun.com</t>
  </si>
  <si>
    <t>National Natural Science Foundation of China [91317312]; Hunan Natural Science Foundation [C110203]; Hunan Postgraduate Innovation project [CX2012B276]; National Key Basic Research Program of China [2010CB134403]; Priority Academic Program Development of Jiangsu Higher Education Institution</t>
  </si>
  <si>
    <t>The authors acknowledge the partial financial support from the projects supported by the National Natural Science Foundation of China (91317312), the Hunan Natural Science Foundation (C110203), the Hunan Postgraduate Innovation project (CX2012B276), the National Key Basic Research Program of China (2010CB134403), and the Priority Academic Program Development of Jiangsu Higher Education Institution for this research.</t>
  </si>
  <si>
    <t>10.1002/pmic.201400103</t>
  </si>
  <si>
    <t>CJ8CR</t>
  </si>
  <si>
    <t>WOS:000355727400014</t>
  </si>
  <si>
    <t>Wang, Q; Fang, L; Chen, JD; Hu, Y; Si, ZF; Wang, S; Chang, LJ; Guo, WZ; Zhang, TZ</t>
  </si>
  <si>
    <t>Wang, Qiong; Fang, Lei; Chen, Jiedan; Hu, Yan; Si, Zhanfeng; Wang, Sen; Chang, Lijing; Guo, Wangzhen; Zhang, Tianzhen</t>
  </si>
  <si>
    <t>Genome-Wide Mining, Characterization, and Development of Microsatellite Markers in Gossypium Species</t>
  </si>
  <si>
    <t>SIMPLE SEQUENCE REPEATS; EST-DERIVED MICROSATELLITES; COTTON GOSSYPIUM; GENETIC-MAP; HIRSUTUM L.; SSR-MARKERS; LINKAGE MAP; TRANSCRIPTOME; POPULATION; EVOLUTION</t>
  </si>
  <si>
    <t>[Wang, Qiong; Fang, Lei; Chen, Jiedan; Hu, Yan; Si, Zhanfeng; Wang, Sen; Chang, Lijing; Guo, Wangzhen; Zhang, Tianzhen] Nanjing Agr Univ, State Key Lab Crop Genet &amp; Germplasm Enhancement, Cotton Hybrid R&amp;D Engn Ctr, Minist Educ, Nanjing 210095, Jiangsu, Peoples R China</t>
  </si>
  <si>
    <t>Zhang, TZ (reprint author), Nanjing Agr Univ, State Key Lab Crop Genet &amp; Germplasm Enhancement, Cotton Hybrid R&amp;D Engn Ctr, Minist Educ, Nanjing 210095, Jiangsu, Peoples R China.</t>
  </si>
  <si>
    <t>Major State Basic Research Development Program of China (973 Program) [2011CB109300]; National High Technology Research and Development Program of China (863 Program) [2011AA10A102, 2012AA101108-04-04]; National Key Technology Support Program [2015BAD02B00]; Priority Academic Program Development of Jiangsu Higher Education Institutions; 111 project [B08025]</t>
  </si>
  <si>
    <t>This work was financially supported in part by grants from the Major State Basic Research Development Program of China (973 Program, 2011CB109300), the National High Technology Research and Development Program of China (863 Program) (2011AA10A102, 2012AA101108-04-04), National Key Technology Support Program (2015BAD02B00), the Priority Academic Program Development of Jiangsu Higher Education Institutions and the 111 project (B08025).</t>
  </si>
  <si>
    <t>10.1038/srep10638</t>
  </si>
  <si>
    <t>CJ6JO</t>
  </si>
  <si>
    <t>WOS:000355600300001</t>
  </si>
  <si>
    <t>Zhang, YP; Jing, J; Li, XF; Wang, JM; Feng, XL; Cao, RB; Chen, PY</t>
  </si>
  <si>
    <t>Zhang, Yuanpeng; Jing, Jiao; Li, Xinfeng; Wang, Jingman; Feng, Xiuli; Cao, Ruibing; Chen, Puyan</t>
  </si>
  <si>
    <t>Integration analysis of miRNA and mRNA expression profiles in swine testis cells infected with Japanese encephalitis virus</t>
  </si>
  <si>
    <t>Japanese encephalitis virus; MicroRNA; mRNA; Integration analysis</t>
  </si>
  <si>
    <t>MICRORNA EXPRESSION; DENGUE VIRUS; TARGETING TRAF6; APOPTOSIS; GENES; REPLICATION; INDUCTION</t>
  </si>
  <si>
    <t>Minist Agr, Key Lab Anim Dis Diagnost &amp; Immunol, Nanjing, Jiangsu, Peoples R China; [Cao, Ruibing] Nanjing Agr Univ, Coll Vet Med, Nanjing 210095, Jiangsu, Peoples R China</t>
  </si>
  <si>
    <t>Cao, RB (reprint author), Nanjing Agr Univ, Coll Vet Med, 1 Weigang, Nanjing 210095, Jiangsu, Peoples R China.</t>
  </si>
  <si>
    <t>crb@njau.edu.cn; puyanchennjau@163.com</t>
  </si>
  <si>
    <t>10.1016/j.meegid.2015.03.037</t>
  </si>
  <si>
    <t>CI8MV</t>
  </si>
  <si>
    <t>WOS:000355027300044</t>
  </si>
  <si>
    <t>Wu, QJ; Wang, YQ; Zhou, YM; Wang, T</t>
  </si>
  <si>
    <t>Wu, Q. J.; Wang, Y. Q.; Zhou, Y. M.; Wang, T.</t>
  </si>
  <si>
    <t>Dietary clinoptilolite influences antioxidant capability and oxidative status of broilers</t>
  </si>
  <si>
    <t>JOURNAL OF APPLIED POULTRY RESEARCH</t>
  </si>
  <si>
    <t>antioxidant; oxidative; clinoptilolite; broiler</t>
  </si>
  <si>
    <t>ZEOLITE CLINOPTILOLITE; SUPPLEMENTATION; STRESS; RATS</t>
  </si>
  <si>
    <t>[Wu, Q. J.; Wang, Y. Q.] Henan Univ Sci &amp; Technol, Coll Anim Sci &amp; Technol, Luoyang 471003, Henan, Peoples R China; [Wu, Q. J.; Zhou, Y. M.; Wang, T.] Nanjing Agr Univ, Coll Anim Sci &amp; Technol, Nanjing 210095, Jiangsu, Peoples R China</t>
  </si>
  <si>
    <t>1056-6171</t>
  </si>
  <si>
    <t>1537-0437</t>
  </si>
  <si>
    <t>J APPL POULTRY RES</t>
  </si>
  <si>
    <t>J. Appl. Poult. Res.</t>
  </si>
  <si>
    <t>10.3382/japr/pfv008</t>
  </si>
  <si>
    <t>CJ0DO</t>
  </si>
  <si>
    <t>WOS:000355144000001</t>
  </si>
  <si>
    <t>Zhou, L; Jin, ZD; Wang, CH; Li, FC; Wang, YJ; Wang, XL; Zhang, F; Chen, LM; Du, JH</t>
  </si>
  <si>
    <t>Zhou, Ling; Jin, Zhangdong; Wang, Chia-Hui; Li, Fuchun; Wang, Yujiao; Wang, Xulong; Zhang, Fei; Chen, Liumei; Du, Jinhua</t>
  </si>
  <si>
    <t>Otolith microchemistry of modern versus well-dated ancient naked carp Gymnocypris przewalskii: Implication for water evolution of Lake Qinghai</t>
  </si>
  <si>
    <t>JOURNAL OF ASIAN EARTH SCIENCES</t>
  </si>
  <si>
    <t>Lake Qinghai naked carp; Otoliths; Microchemistry; Lake water evolution</t>
  </si>
  <si>
    <t>OXYGEN-ISOTOPE RECORD; NE TIBETAN PLATEAU; FISH OTOLITHS; CARBON ISOTOPES; GADUS-MORHUA; CHINA; LEVEL; TEMPERATURE; CHEMISTRY; SEDIMENTS</t>
  </si>
  <si>
    <t>[Zhou, Ling; Jin, Zhangdong; Wang, Xulong; Zhang, Fei; Chen, Liumei; Du, Jinhua] Chinese Acad Sci, Inst Earth Environm, State Key Lab Loess &amp; Quaternary Geol, Xian 710061, Peoples R China; [Zhou, Ling] Univ Chinese Acad Sci, Beijing 100049, Peoples R China; [Jin, Zhangdong] Xi An Jiao Tong Univ, Inst Global Environm Change, Xian 710049, Peoples R China; [Wang, Chia-Hui] Natl Taiwan Ocean Univ, Dept Environm Biol &amp; Fisheries Sci, Keelung 202, Taiwan; [Li, Fuchun; Wang, Yujiao] Nanjing Agr Univ, Coll Resources &amp; Environm Sci, Nanjing 210095, Jiangsu, Peoples R China</t>
  </si>
  <si>
    <t>Jin, ZD (reprint author), Chinese Acad Sci, Inst Earth Environm, State Key Lab Loess &amp; Quaternary Geol, Xian 710061, Peoples R China.</t>
  </si>
  <si>
    <t>Wang, Chia-Hui/H-4062-2012</t>
  </si>
  <si>
    <t>National Basic Research Program of China [2013CB956400]; National Natural Science Foundation of China [41225015]</t>
  </si>
  <si>
    <t>The work was financially supported by National Basic Research Program of China (2013CB956400) and National Natural Science Foundation of China (41225015). We especially thank Cheng Peng, Cai Yanjun, Zhang Haiwei and Cao Yunning at the IEECAS for their help with sample analysis; thanks are extended to Wang Jin, Xiao Jun, Wan Dejun and Li Yan at the IEECAS for their valuable suggestions on the article. Thanks reach to Ian S. Williams in the Australia National University and two anonymous reviewers for their comments to improve the original manuscript.</t>
  </si>
  <si>
    <t>1367-9120</t>
  </si>
  <si>
    <t>1878-5786</t>
  </si>
  <si>
    <t>J ASIAN EARTH SCI</t>
  </si>
  <si>
    <t>J. Asian Earth Sci.</t>
  </si>
  <si>
    <t>10.1016/j.jseaes.2015.02.006</t>
  </si>
  <si>
    <t>Geosciences, Multidisciplinary</t>
  </si>
  <si>
    <t>Geology</t>
  </si>
  <si>
    <t>CI8WF</t>
  </si>
  <si>
    <t>WOS:000355051700025</t>
  </si>
  <si>
    <t>Lou, LQ; Shi, GL; Wu, JH; Zhu, S; Qian, M; Wang, HZ; Cai, QS</t>
  </si>
  <si>
    <t>Lou, Lai Qing; Shi, Gao Ling; Wu, Jing Hao; Zhu, Shun; Qian, Meng; Wang, Hai Zhen; Cai, Qing Sheng</t>
  </si>
  <si>
    <t>The Influence of Phosphorus on Arsenic Uptake/Efflux and As Toxicity to Wheat Roots in Comparison with Sulfur and Silicon</t>
  </si>
  <si>
    <t>Arsenic accumulation; Arsenite efflux; Wheat; Root morphology</t>
  </si>
  <si>
    <t>ORYZA-SATIVA L.; PHOSPHATE-TRANSPORT; RICE; ACCUMULATION; ARABIDOPSIS; PHYTOCHELATINS; TRANSLOCATION; CONTAMINATION; METABOLISM; EFFLUX</t>
  </si>
  <si>
    <t>[Lou, Lai Qing; Shi, Gao Ling; Wu, Jing Hao; Zhu, Shun; Qian, Meng; Wang, Hai Zhen; Cai, Qing Sheng] Nanjing Agr Univ, Coll Life Sci, Nanjing 210095, Jiangsu, Peoples R China</t>
  </si>
  <si>
    <t>National Natural Science Foundation of China [41201524]; Natural Science Foundation of Jiangsu Province [BK20131322]; Research Fund for Postgraduate Scientific Research Innovation Project of Jiangsu Province [CXZZ13_0274]</t>
  </si>
  <si>
    <t>Financial supports from the National Natural Science Foundation of China (No: 41201524), the Natural Science Foundation of Jiangsu Province (BK20131322), and the Research Fund for Postgraduate Scientific Research Innovation Project of Jiangsu Province (CXZZ13_0274) are gratefully acknowledged.</t>
  </si>
  <si>
    <t>10.1007/s00344-014-9460-y</t>
  </si>
  <si>
    <t>CJ1CS</t>
  </si>
  <si>
    <t>WOS:000355220200003</t>
  </si>
  <si>
    <t>Zhu, J; Hare, D; Zhong, FN; Zhou, ZY</t>
  </si>
  <si>
    <t>Zhu, Jing; Hare, Denise; Zhong, Funing; Zhou, Zhangyue</t>
  </si>
  <si>
    <t>Grain Promotion and Food Consumption: Analysis of Chinese Provincial Data</t>
  </si>
  <si>
    <t>APPLIED ECONOMIC PERSPECTIVES AND POLICY</t>
  </si>
  <si>
    <t>China; agriculture; food security</t>
  </si>
  <si>
    <t>AGRICULTURE; WTO</t>
  </si>
  <si>
    <t>[Zhu, Jing] Nanjing Agr Univ, Coll Econ &amp; Management, Nanjing, Peoples R China; [Hare, Denise] Reed Coll, Dept Econ, Portland, OR 97202 USA; [Zhong, Funing] Nanjing Agr Univ, Coll Econ &amp; Management, China Ctr Food Secur Studies, Nanjing, Peoples R China; [Zhou, Zhangyue] James Cook Univ, Sch Business, AusAsia Business Res Grp, Townsville, Qld, Australia</t>
  </si>
  <si>
    <t>Hare, D (reprint author), Reed Coll, Dept Econ, Portland, OR 97202 USA.</t>
  </si>
  <si>
    <t>dhare@reed.edu</t>
  </si>
  <si>
    <t>Priority Academic Program Development of the Jiangsu Higher Education Institutions; Natural Science Foundation Commission [71173111]; Michael E. and Carol S. Levine Foundation; Chinese Women Economists' Training Program</t>
  </si>
  <si>
    <t>An earlier version of this paper was presented at the Western Economics Association Annual meetings in San Diego in June 2011, and the authors wish to acknowledge the helpful comments and suggestions received there, as well as those provided by an anonymous referee. The authors are grateful to Mark Hintz for excellent research assistance, and to the Priority Academic Program Development of the Jiangsu Higher Education Institutions, the Natural Science Foundation Commission (Project No. 71173111), the Michael E. and Carol S. Levine Foundation, and the Chinese Women Economists' Training Program for their financial support.</t>
  </si>
  <si>
    <t>2040-5790</t>
  </si>
  <si>
    <t>2040-5804</t>
  </si>
  <si>
    <t>APPL ECON PERSPECT P</t>
  </si>
  <si>
    <t>Appl. Econ. Perspect. Policy</t>
  </si>
  <si>
    <t>10.1093/aepp/ppu036</t>
  </si>
  <si>
    <t>CI4DH</t>
  </si>
  <si>
    <t>WOS:000354696400008</t>
  </si>
  <si>
    <t>Zhong, ZT; Wang, YN; Ping, W; Ling, J; Zheng, HM; Wang, H; Zhu, J</t>
  </si>
  <si>
    <t>Zhong, Zengtao; Wang, Yuning; Ping, Wu; Ling, Jun; Zheng, Huiming; Wang, Hui; Zhu, Jun</t>
  </si>
  <si>
    <t>Function of MsiR on canavanine-mediated repression in Mesorhizobium tianshanense</t>
  </si>
  <si>
    <t>ARCHIVES OF MICROBIOLOGY</t>
  </si>
  <si>
    <t>Mesorhizobium tianshanense; MsiR; Dimerization; Truncated mutants; Transcriptional activation</t>
  </si>
  <si>
    <t>SENSING REGULATOR TRAR; TRANSCRIPTIONAL REGULATOR; ESCHERICHIA-COLI; DNA-BINDING; IN-VITRO; TARGET; PROTEINS; SYSTEM; CYSB; RHIZOSPHERE</t>
  </si>
  <si>
    <t>[Zhong, Zengtao; Wang, Yuning; Ping, Wu; Ling, Jun; Zheng, Huiming; Wang, Hui; Zhu, Jun] Nanjing Agr Univ, Dept Microbiol, MOA Key Lab Microbiol Engn Agr Environm, Nanjing, Jiangsu, Peoples R China; [Zhu, Jun] Univ Penn, Perelman Sch Med, Dept Microbiol, Philadelphia, PA 19104 USA</t>
  </si>
  <si>
    <t>Zhong, ZT (reprint author), Nanjing Agr Univ, Dept Microbiol, MOA Key Lab Microbiol Engn Agr Environm, Nanjing, Jiangsu, Peoples R China.</t>
  </si>
  <si>
    <t>mol_microb@njau.edu.cn; junzhu@mail.med.upenn.edu</t>
  </si>
  <si>
    <t>973 Project Grant [2010CB126502]; NSFC [31170077, 31470202]; Fundamental Research Funds for the Central Universities [KYZ201317]; Science and Technology Commission Foundation of Jiangsu Province [BN2012006, BN2012127]; PhD Program Foundation of MOE of China [20120097110016]</t>
  </si>
  <si>
    <t>This study was supported by the 973 Project Grant (2010CB126502), the NSFC Fund (31170077, 31470202), the Fundamental Research Funds for the Central Universities (KYZ201317), the Science and Technology Commission Foundation of Jiangsu Province (BN2012006, BN2012127), and the PhD Program Foundation of MOE of China (20120097110016).</t>
  </si>
  <si>
    <t>0302-8933</t>
  </si>
  <si>
    <t>1432-072X</t>
  </si>
  <si>
    <t>ARCH MICROBIOL</t>
  </si>
  <si>
    <t>Arch. Microbiol.</t>
  </si>
  <si>
    <t>10.1007/s00203-015-1106-3</t>
  </si>
  <si>
    <t>CI7MV</t>
  </si>
  <si>
    <t>WOS:000354948600012</t>
  </si>
  <si>
    <t>Du, LP; Li, B; Xu, XW; Sun, B; Pang, FJ; Wen, LB; Huang, KH; He, KW</t>
  </si>
  <si>
    <t>Du, Luping; Li, Bin; Xu, Xiangwei; Sun, Bing; Pang, Fengjiao; Wen, Libin; Huang, Kehe; He, Kongwang</t>
  </si>
  <si>
    <t>Adsorption of a porcine reproductive and respiratory syndrome virus DNA vaccine candidate onto biodegradable nanoparticles improves immunogenicity in mice</t>
  </si>
  <si>
    <t>PLASMID DNA; CATIONIC MICROPARTICLES; IMMUNE-RESPONSES; LELYSTAD-VIRUS; DELIVERY; GP5; POLYETHYLENIMINE; MICROSPHERES; RELEASE; GENE</t>
  </si>
  <si>
    <t>[Du, Luping; Li, Bin; Xu, Xiangwei; Sun, Bing; Pang, Fengjiao; Wen, Libin; He, Kongwang] Jiangsu Acad Agr Sci, Inst Vet Med, Nanjing 210014, Jiangsu, Peoples R China; [Du, Luping; Li, Bin; Xu, Xiangwei; Sun, Bing; Pang, Fengjiao; Wen, Libin; He, Kongwang] Minist Agr, Key Lab Anim Dis Diagnost &amp; Immunol, Nanjing 210014, Jiangsu, Peoples R China; [Du, Luping; Li, Bin; Xu, Xiangwei; Sun, Bing; Pang, Fengjiao; Wen, Libin; He, Kongwang] Natl Ctr Engn Res Vet Bioprod, Nanjing 210014, Jiangsu, Peoples R China; [Du, Luping; Li, Bin; Xu, Xiangwei; Sun, Bing; Pang, Fengjiao; Wen, Libin; He, Kongwang] Jiangsu Coinnovat Ctr Prevent &amp; Control Importan, Yangzhou 225009, Jiangsu, Peoples R China; [Du, Luping; Xu, Xiangwei; Sun, Bing; Pang, Fengjiao; Huang, Kehe] Nanjing Agr Univ, Coll Vet Med, Nanjing 210095, Jiangsu, Peoples R China</t>
  </si>
  <si>
    <t>He, KW (reprint author), Jiangsu Acad Agr Sci, Inst Vet Med, 50 Zhong Ling St, Nanjing 210014, Jiangsu, Peoples R China.</t>
  </si>
  <si>
    <t>libinana@126.com; kwh2003@263.net</t>
  </si>
  <si>
    <t>National Natural Sciences Foundation of China [31472204]; Jiangsu Province Natural Sciences Foundation [BK20131330]</t>
  </si>
  <si>
    <t>This work was supported by the National Natural Sciences Foundation of China (31472204) and the Jiangsu Province Natural Sciences Foundation (BK20131330).</t>
  </si>
  <si>
    <t>10.1007/s00705-015-2396-0</t>
  </si>
  <si>
    <t>CH9WZ</t>
  </si>
  <si>
    <t>WOS:000354388500017</t>
  </si>
  <si>
    <t>Shi, PL; Tang, A; Xian, L; Hou, SY; Zou, DY; Lv, YS; Huang, Z; Wang, QH; Song, AY; Lin, ZY; Gao, X</t>
  </si>
  <si>
    <t>Shi, Peiliang; Tang, An; Xian, Li; Hou, Siyuan; Zou, Dayuan; Lv, Yasu; Huang, Zan; Wang, Qinghua; Song, Anying; Lin, Zhaoyu; Gao, Xiang</t>
  </si>
  <si>
    <t>Loss of conserved Gsdma3 self-regulation causes autophagy and cell death</t>
  </si>
  <si>
    <t>BIOCHEMICAL JOURNAL</t>
  </si>
  <si>
    <t>autophagy; Gasdermin A3; GSDM family; reactive oxygen species (ROS)</t>
  </si>
  <si>
    <t>MOUSE-CHROMOSOME 11; EPIDERMAL BARRIER; GASTROINTESTINAL-TRACT; SEBACEOUS GLAND; TIGHT JUNCTIONS; GASTRIC-CANCER; HAIR FOLLICLE; SKIN; GASDERMIN; INFLAMMATION</t>
  </si>
  <si>
    <t>[Shi, Peiliang; Tang, An; Xian, Li; Hou, Siyuan; Zou, Dayuan; Huang, Zan; Wang, Qinghua; Song, Anying; Lin, Zhaoyu; Gao, Xiang] Nanjing Univ, Collaborat Innovat Ctr Genet &amp; Dev, Model Anim Res Ctr, Key Lab Model Anim Dis Study,Minist Educ, Nanjing 210061, Jiangsu, Peoples R China; [Lv, Yasu] Zhejiang Univ, Inst Cell Biol, Dept Cell Biol &amp; Med Genet, Res Ctr Mol Med,Sch Med, Hangzhou 310000, Zhejiang, Peoples R China; [Huang, Zan] Nanjing Agr Univ, Jiangsu Prov Key Lab Gastrointestinal Nutr &amp; Anim, Nanjing 210095, Jiangsu, Peoples R China</t>
  </si>
  <si>
    <t>Gao, X (reprint author), Nanjing Univ, Collaborat Innovat Ctr Genet &amp; Dev, Model Anim Res Ctr, Key Lab Model Anim Dis Study,Minist Educ, Nanjing 210061, Jiangsu, Peoples R China.</t>
  </si>
  <si>
    <t>gaoxiang@nju.edu.cn</t>
  </si>
  <si>
    <t>Lin, Zhaoyu/0000-0003-2095-7814</t>
  </si>
  <si>
    <t>State Key Development Program for Basic Research of China [2011C13944104]; National Key Technology RD Program [2011BAI15B02]</t>
  </si>
  <si>
    <t>This work was supported by the State Key Development Program for Basic Research of China [grant number 2011C13944104]; and the National Key Technology R&amp;D Program [grant number 2011BAI15B02].</t>
  </si>
  <si>
    <t>PORTLAND PRESS LTD</t>
  </si>
  <si>
    <t>CHARLES DARWIN HOUSE, 12 ROGER STREET, LONDON WC1N 2JU, ENGLAND</t>
  </si>
  <si>
    <t>0264-6021</t>
  </si>
  <si>
    <t>1470-8728</t>
  </si>
  <si>
    <t>BIOCHEM J</t>
  </si>
  <si>
    <t>Biochem. J.</t>
  </si>
  <si>
    <t>10.1042/BJ20150204</t>
  </si>
  <si>
    <t>CI7KS</t>
  </si>
  <si>
    <t>WOS:000354942800012</t>
  </si>
  <si>
    <t>Wang, JY; Wang, C; Chen, NN; Xiong, ZQ; Wolfe, D; Zou, JW</t>
  </si>
  <si>
    <t>Wang, Jinyang; Wang, Cong; Chen, Nannan; Xiong, Zhengqin; Wolfe, David; Zou, Jianwen</t>
  </si>
  <si>
    <t>Response of rice production to elevated [CO2] and its interaction with rising temperature or nitrogen supply: a meta-analysis</t>
  </si>
  <si>
    <t>CLIMATIC CHANGE</t>
  </si>
  <si>
    <t>CARBON-DIOXIDE CONCENTRATION; ORYZA-SATIVA L.; ATMOSPHERIC CO2; STOMATAL CONDUCTANCE; ECOSYSTEM RESPONSES; NIGHT TEMPERATURE; ENRICHMENT FACE; CLIMATE TRENDS; PLANT-TISSUES; GLYCINE-MAX</t>
  </si>
  <si>
    <t>[Wang, Jinyang; Wang, Cong; Chen, Nannan; Xiong, Zhengqin; Zou, Jianwen] Nanjing Agr Univ, Coll Resources &amp; Environm Sci, Jiangsu Key Lab Low Carbon Agr &amp; GHGs Mitigat, Nanjing 210095, Jiangsu, Peoples R China; [Wolfe, David; Zou, Jianwen] Cornell Univ, Dept Hort, Ithaca, NY 14853 USA</t>
  </si>
  <si>
    <t>National Natural Science Foundation of China [NSFC-41225003]; Fundamental Research Funds for the Central Universities [KYTZ201404]; Special Fund for Agro-scientific Research in the Public Interest [200903003]; Ministry of Education 111 project [B12009]; PADA; Tang Cornell-China Scholarship</t>
  </si>
  <si>
    <t>This work was supported by the National Natural Science Foundation of China (NSFC-41225003), Fundamental Research Funds for the Central Universities (KYTZ201404), Special Fund for Agro-scientific Research in the Public Interest (200903003), the Ministry of Education 111 project (B12009), the PADA and Tang Cornell-China Scholarship.</t>
  </si>
  <si>
    <t>0165-0009</t>
  </si>
  <si>
    <t>1573-1480</t>
  </si>
  <si>
    <t>Clim. Change</t>
  </si>
  <si>
    <t>10.1007/s10584-015-1374-6</t>
  </si>
  <si>
    <t>CI4GD</t>
  </si>
  <si>
    <t>WOS:000354705200005</t>
  </si>
  <si>
    <t>Xu, ZH; Fang, D; Shi, WC; Xu, JY; Lu, AM; Wang, KB; Zhou, LX</t>
  </si>
  <si>
    <t>Xu, Zhihui; Fang, Di; Shi, Weicong; Xu, Jiangyan; Lu, Aimin; Wang, Kuaibing; Zhou, Lixiang</t>
  </si>
  <si>
    <t>Enhancement in Photo-Fenton-Like Degradation of Azo Dye Methyl Orange Using TiO2/Hydroniumjarosite Composite Catalyst</t>
  </si>
  <si>
    <t>heterogeneous catalysis; degradation; methyl orange; TiO2/hydroniumjarosite; photo-Fenton-like</t>
  </si>
  <si>
    <t>HYDROGEN-PEROXIDE; PHOTOCATALYTIC REDUCTION; TRANSITION-METALS; JAROSITE; CR(VI); IRON; 17-BETA-ESTRADIOL; DECOMPOSITION; PHOTODEGRADATION; TRANSFORMATION</t>
  </si>
  <si>
    <t>[Xu, Zhihui; Shi, Weicong; Xu, Jiangyan; Lu, Aimin; Wang, Kuaibing] Nanjing Agr Univ, Coll Sci, Nanjing 210095, Jiangsu, Peoples R China; [Fang, Di; Zhou, Lixiang] Nanjing Agr Univ, Resources &amp; Environm Sci, Nanjing 210095, Jiangsu, Peoples R China</t>
  </si>
  <si>
    <t>xuzhihui@njau.edu.cn</t>
  </si>
  <si>
    <t>This study was financially supported by the National Natural Science Foundation of China (21377057, 41371476, and 21477054).</t>
  </si>
  <si>
    <t>10.1089/ees.2014.0404</t>
  </si>
  <si>
    <t>CI9YG</t>
  </si>
  <si>
    <t>WOS:000355126100006</t>
  </si>
  <si>
    <t>Chen, SL; Gao, RH; Wang, HY; Wen, MX; Xiao, J; Bian, NF; Zhang, RQ; Hu, WJ; Cheng, SH; Bie, TD; Wang, XE</t>
  </si>
  <si>
    <t>Chen, Shulin; Gao, Runhong; Wang, Haiyan; Wen, Mingxing; Xiao, Jin; Bian, Nengfei; Zhang, Ruiqi; Hu, Wenjing; Cheng, Shunhe; Bie, Tongde; Wang, Xiue</t>
  </si>
  <si>
    <t>Characterization of a novel reduced height gene (Rht23) regulating panicle morphology and plant architecture in bread wheat</t>
  </si>
  <si>
    <t>Ethyl methyl sulfonate; Induced mutation; Molecular marker; Co-linearity</t>
  </si>
  <si>
    <t>GIBBERELLIN-RESPONSE MUTANT; TRITICUM-AESTIVUM L.; GREEN-REVOLUTION; DWARFING GENE; AEGILOPS-TAUSCHII; SIGNALING PATHWAY; POLYPLOID WHEAT; RICE; MARKERS; REGION</t>
  </si>
  <si>
    <t>[Chen, Shulin; Gao, Runhong; Wang, Haiyan; Wen, Mingxing; Xiao, Jin; Bian, Nengfei; Zhang, Ruiqi; Cheng, Shunhe; Wang, Xiue] Nanjing Agr Univ JCIC MCP, Natl Key Lab Crop Genet &amp; Germplasm Enhancement, Cytogenet Inst, Nanjing 210095, Jiangsu, Peoples R China; [Chen, Shulin; Hu, Wenjing; Cheng, Shunhe; Bie, Tongde] Yangzhou Acad Agr Sci, Key Lab Wheat Biol &amp; Genet Improvement Low Middle, Minist Agr, Yangzhou 225007, Jiangsu, Peoples R China; [Gao, Runhong] Shanghai Acad Agr Sci, Inst Biotechnol, Shanghai 201106, Peoples R China; [Wen, Mingxing] Zhenjiang Acad Agr Sci, Jurong 212400, Jiangsu, Peoples R China</t>
  </si>
  <si>
    <t>Wang, XE (reprint author), Nanjing Agr Univ JCIC MCP, Natl Key Lab Crop Genet &amp; Germplasm Enhancement, Cytogenet Inst, Weigang 1, Nanjing 210095, Jiangsu, Peoples R China.</t>
  </si>
  <si>
    <t>bietd@126.com; xiuew@njau.edu.cn</t>
  </si>
  <si>
    <t>Technology Support Program of Jiangsu Province [BE2012306, BE2013439]; Program of Introducing Talents of Discipline to Universities [B08025]; Priority Academic Program Development of Jiangsu Higher Education Institutions (PAPD); Project Development of Seed Industry for Shanghai Agricultural World; Fundamental Research Funds for the Central Universities [KYZ201202]; high-level talents in six industries of Jiangsu province</t>
  </si>
  <si>
    <t>This research was supported by Technology Support Program of Jiangsu Province (Grant no. BE2012306 and BE2013439), the Program of Introducing Talents of Discipline to Universities (Grant no. B08025), a Project funded by the Priority Academic Program Development of Jiangsu Higher Education Institutions (PAPD), Project Development of Seed Industry for Shanghai Agricultural World (2012), Fundamental Research Funds for the Central Universities (Grant no. KYZ201202) and high-level talents in six industries of Jiangsu province.</t>
  </si>
  <si>
    <t>10.1007/s10681-014-1275-1</t>
  </si>
  <si>
    <t>CI5SM</t>
  </si>
  <si>
    <t>WOS:000354819700009</t>
  </si>
  <si>
    <t>Hang, NT; Lin, QY; Liu, LL; Liu, X; Liu, SJ; Wang, WY; Li, LF; He, NQ; Liu, Z; Jiang, L; Wan, JM</t>
  </si>
  <si>
    <t>Ngo Thi Hang; Lin, Qiuyun; Liu, Linglong; Liu, Xi; Liu, Shijia; Wang, Wenyan; Li, Linfang; He, Niqing; Liu, Zhou; Jiang, Ling; Wan, Jianmin</t>
  </si>
  <si>
    <t>Mapping QTLs related to rice seed storability under natural and artificial aging storage conditions</t>
  </si>
  <si>
    <t>Rice; Seed storability; Natural aging; Artificial aging; Backcross inbred lines; Chromosome segment substitution line; Quantitative trait locus</t>
  </si>
  <si>
    <t>QUANTITATIVE TRAIT LOCI; ORYZA-SATIVA L.; LONGEVITY; IDENTIFICATION; VIGOR</t>
  </si>
  <si>
    <t>[Ngo Thi Hang; Lin, Qiuyun; Liu, Linglong; Liu, Xi; Liu, Shijia; Wang, Wenyan; Li, Linfang; He, Niqing; Liu, Zhou; Jiang, Ling; Wan, Jianmin] Nanjing Agr Univ, Res Ctr Jiangsu Plant Gene Engn, State Key Lab Crop Genet &amp; Germplasm Enhancement, Nanjing 210095, Jiangsu, Peoples R China; [Wan, Jianmin] Chinese Acad Agr Sci, Inst Crop Sci, Beijing 100081, Peoples R China</t>
  </si>
  <si>
    <t>Ministry of Agriculture of China [2014ZX08001-006]; Key Laboratory of Biology, Genetics and Breeding of Japonica Rice in Mid-lower Yangtse River, Ministry of Agriculture, P.R.China; Jiangsu Qinglan Project</t>
  </si>
  <si>
    <t>The research described in this paper was financially supported by a project (No. 2014ZX08001-006) from Ministry of Agriculture of China for transgenic research, Key Laboratory of Biology, Genetics and Breeding of Japonica Rice in Mid-lower Yangtse River, Ministry of Agriculture, P.R.China and Jiangsu Qinglan Project.</t>
  </si>
  <si>
    <t>10.1007/s10681-014-1304-0</t>
  </si>
  <si>
    <t>WOS:000354819700016</t>
  </si>
  <si>
    <t>Shi, PH; Tang, L; Lin, CB; Liu, LL; Wang, HH; Cao, WX; Zhu, Y</t>
  </si>
  <si>
    <t>Shi, Peihua; Tang, Liang; Lin, Chunbo; Liu, Leilei; Wang, Huanhuan; Cao, Weixing; Zhu, Yan</t>
  </si>
  <si>
    <t>Modeling the effects of post-anthesis heat stress on rice phenology</t>
  </si>
  <si>
    <t>Climate change; Heat stress; Crop model; Phenology; Rice</t>
  </si>
  <si>
    <t>TEMPERATURE-GRADIENT CHAMBERS; GLOBAL ENVIRONMENT CHANGE; DIFFERENT CLIMATIC ZONES; FIELD CROPS; EXTREME HEAT; SPRING WHEAT; YIELD; CHINA; LEAF; VARIABILITY</t>
  </si>
  <si>
    <t>[Shi, Peihua; Tang, Liang; Lin, Chunbo; Liu, Leilei; Wang, Huanhuan; Cao, Weixing; Zhu, Yan] Nanjing Agr Univ, Jiangsu Key Lab Informat Agr, Jiangsu Collaborat Innovat Ctr Modern Crop Prod, NETCIA, Nanjing 210095, Jiangsu, Peoples R China</t>
  </si>
  <si>
    <t>Zhu, Y (reprint author), Nanjing Agr Univ, Jiangsu Key Lab Informat Agr, Jiangsu Collaborat Innovat Ctr Modern Crop Prod, NETCIA, Nanjing 210095, Jiangsu, Peoples R China.</t>
  </si>
  <si>
    <t>National High-Tech Research and Development Program of China [2013AA100404, 2012AA101906-1]; Priority Academic Program Development of Jiangsu Higher Education Institutions (PAPD)</t>
  </si>
  <si>
    <t>This work was supported by the National High-Tech Research and Development Program of China (2013AA100404, 2012AA101906-1) and the Priority Academic Program Development of Jiangsu Higher Education Institutions (PAPD). We gratefully acknowledge the kind help from Bing Liu in the writing of R program.</t>
  </si>
  <si>
    <t>10.1016/j.fcr.2015.02.023</t>
  </si>
  <si>
    <t>CI8MC</t>
  </si>
  <si>
    <t>WOS:000355025400004</t>
  </si>
  <si>
    <t>Dong, L; Zhong, X; Zhang, LL; Kong, LR; Kong, YL; Kou, T; Wang, T</t>
  </si>
  <si>
    <t>Dong, Li; Zhong, Xiang; Zhang, Lili; Kong, Lingrui; Kong, Yili; Kou, Tao; Wang, Tian</t>
  </si>
  <si>
    <t>Impaired intestinal mucosal immunity is associated With the imbalance of T lymphocyte sub-populations in intrauterine growth-restricted neonatal piglets</t>
  </si>
  <si>
    <t>IMMUNOBIOLOGY</t>
  </si>
  <si>
    <t>IUGR; CD4; CD8; MHC-II; Intestine</t>
  </si>
  <si>
    <t>PROTEIN-ENERGY MALNUTRITION; JUVENILE RATS; RETARDATION; THYMUS; CD4; PIG; CELLS; EXPRESSION; RESPONSES; SUBSETS</t>
  </si>
  <si>
    <t>[Dong, Li; Zhong, Xiang; Zhang, Lili; Kong, Lingrui; Kong, Yili; Kou, Tao; Wang, Tian] Nanjing Agr Univ, Coll Anim Sci &amp; Technol, Nanjing 210095, Jiangsu, Peoples R China</t>
  </si>
  <si>
    <t>Wang, T (reprint author), Nanjing Agr Univ, 1 Weigang, Nanjing 210095, Jiangsu, Peoples R China.</t>
  </si>
  <si>
    <t>twang18@163.com</t>
  </si>
  <si>
    <t>National Natural Science Foundation of China [31272454, 31201808]; Fundamental Research Funds for the Central Universities [KYZ201313]; Jiangsu Province Graduate Students Innovation Research Project [CX22130308]</t>
  </si>
  <si>
    <t>This project was supported by grants from the National Natural Science Foundation of China (Nos. 31272454 and 31201808), the Fundamental Research Funds for the Central Universities (KYZ201313), and the Jiangsu Province Graduate Students Innovation Research Project (CX22130308).</t>
  </si>
  <si>
    <t>0171-2985</t>
  </si>
  <si>
    <t>Immunobiology</t>
  </si>
  <si>
    <t>10.1016/j.imbio.2014.12.017</t>
  </si>
  <si>
    <t>CI8WX</t>
  </si>
  <si>
    <t>WOS:000355053500010</t>
  </si>
  <si>
    <t>Zhang, J; Liu, Y; Walker, WB; Dong, SL; Wang, GR</t>
  </si>
  <si>
    <t>Zhang, Jin; Liu, Yang; Walker, William B.; Dong, Shuang-Lin; Wang, Gui-Rong</t>
  </si>
  <si>
    <t>Identification and localization of two sensory neuron membrane proteins from Spodoptera litura (Lepidoptera: Noctuidae)</t>
  </si>
  <si>
    <t>In situ hybridization; Spodoptera litura; sensory neuron membrane proteins (SNMPs)</t>
  </si>
  <si>
    <t>CANDIDATE PHEROMONE RECEPTORS; HELIOTHIS-VIRESCENS; GENE FAMILY; DIFFERENTIAL EXPRESSION; ANTHERAEA-POLYPHEMUS; OLFACTORY RECEPTORS; FATTY-ACID; MOTH; SENSILLA; ANTENNAE</t>
  </si>
  <si>
    <t>[Zhang, Jin; Liu, Yang; Wang, Gui-Rong] Chinese Acad Agr Sci, Inst Plant Protect, State Key Lab Biol Plant Dis &amp; Insect Pests, Beijing 62816947, Peoples R China; [Zhang, Jin; Dong, Shuang-Lin] Nanjing Agr Univ, Coll Plant Protect, Educ Minist Key Lab Integrated Management Crop Di, Nanjing, Peoples R China; [Walker, William B.] Swedish Univ Agr Sci, Dept Plant Protect Biol, Chem Ecol Res Grp, Alnarp, Sweden</t>
  </si>
  <si>
    <t>Wang, GR (reprint author), Chinese Acad Agr Sci, Inst Plant Protect, State Key Lab Biol Plant Dis &amp; Insect Pests, Beijing 62816947, Peoples R China.</t>
  </si>
  <si>
    <t>grwang2010@hotmail.com</t>
  </si>
  <si>
    <t>National Basic Research Program of China [2012CB114104]; National Natural Science Foundation of China [31230062, 31071752]; Beijing Natural Science Foundation [6132028]</t>
  </si>
  <si>
    <t>We would like to thank Li-Yan Yang for insect rearing, Shu-Wei Yan and Meng-Bo Guo for technical assistance in the qRT-PCR and in situ hybridization. This work was supported by the National Basic Research Program of China (Grant No. 2012CB114104), the National Natural Science Foundation of China (Grant No. 31230062 and 31071752) and Beijing Natural Science Foundation (6132028).</t>
  </si>
  <si>
    <t>10.1111/1744-7917.12131</t>
  </si>
  <si>
    <t>CI8EV</t>
  </si>
  <si>
    <t>WOS:000355003400008</t>
  </si>
  <si>
    <t>Liu, N; Liu, R; Hu, YY; Zhou, GH; Zhang, WG</t>
  </si>
  <si>
    <t>Liu, Nian; Liu, Rui; Hu, Yaya; Zhou, Guanghong; Zhang, Wangang</t>
  </si>
  <si>
    <t>Influence of rapid chilling on biochemical parameters governing the water-holding capacity of pork longissimus dorsi</t>
  </si>
  <si>
    <t>Longissimus dorsi; low-field NMR; protein denaturation; rapid chilling; water-holding capacity</t>
  </si>
  <si>
    <t>DIFFERENTIAL SCANNING CALORIMETRY; NUCLEAR-MAGNETIC-RESONANCE; MEAT QUALITY; ELECTRICAL-STIMULATION; POST-SLAUGHTER; PRE-SLAUGHTER; MUSCLE; CARCASSES; PROTEINS; PALE</t>
  </si>
  <si>
    <t>[Liu, Nian; Liu, Rui; Hu, Yaya; Zhou, Guanghong; Zhang, Wangang] Nanjing Agr Univ, Key Lab Meat Proc &amp; Qual Control, Synerget Innovat Ctr Food Safety &amp; Nutr, Minist Educ China,Coll Food Sci &amp; Technol, Nanjing 210095, Jiangsu, Peoples R China</t>
  </si>
  <si>
    <t>Zhang, WG (reprint author), Nanjing Agr Univ, Key Lab Meat Proc &amp; Qual Control, Synerget Innovat Ctr Food Safety &amp; Nutr, Minist Educ China,Coll Food Sci &amp; Technol, Nanjing 210095, Jiangsu, Peoples R China.</t>
  </si>
  <si>
    <t>National Science &amp; Technology Pillar Program during the 12th Five-year Plan Period [2012BAD28B03]</t>
  </si>
  <si>
    <t>This research was funded by the National Science &amp; Technology Pillar Program during the 12th Five-year Plan Period (2012BAD28B03).</t>
  </si>
  <si>
    <t>10.1111/ijfs.12788</t>
  </si>
  <si>
    <t>CI1WL</t>
  </si>
  <si>
    <t>WOS:000354535700008</t>
  </si>
  <si>
    <t>Ehom, AEF; Ding, WM; Ding, QS; Ali, ABB; Adam, BE</t>
  </si>
  <si>
    <t>Ehom, A. E. Farid; Ding, Weimin; Ding, Qishuo; Ali, Abu Baker B.; Adam, B. Eisa</t>
  </si>
  <si>
    <t>Effect of trash board on moldboard plough performance at low speed and under two straw conditions</t>
  </si>
  <si>
    <t>Trash board attachment; Straw incorporation; Moldboard plough; Finite element method; Draught requirement</t>
  </si>
  <si>
    <t>SOIL; DRAFT</t>
  </si>
  <si>
    <t>[Ehom, A. E. Farid; Ding, Weimin; Ding, Qishuo; Adam, B. Eisa] Nanjing Agr Univ, Coll Engn, Nanjing 210031, Jiangsu, Peoples R China; [Ehom, A. E. Farid; Ding, Weimin; Ding, Qishuo; Adam, B. Eisa] Key Lab Intelligent Agr Equipment Jiangsu Prov, Nanjing 210031, Jiangsu, Peoples R China; [Ali, Abu Baker B.] Hohai Univ, Coll Water Conservancy &amp; Hydropower, Key Lab Efficient Irrigat Drainage &amp; Agr Soil Wat, Nanjing 210098, Jiangsu, Peoples R China</t>
  </si>
  <si>
    <t>The work was supported by the National Support Program of Science and Technology (No: 2013BAD08B04). And the National Natural Science Foundation of China (No: 41371238). The authors wish to thank Elizabeth Lewis for help improving the draft. And also with to thanks Dr. Fadwa Abdalgader for supporting.</t>
  </si>
  <si>
    <t>10.1016/j.jterra.2015.02.003</t>
  </si>
  <si>
    <t>CI2QN</t>
  </si>
  <si>
    <t>WOS:000354592200003</t>
  </si>
  <si>
    <t>Wang, XY; Xu, XM; Cui, J</t>
  </si>
  <si>
    <t>Wang, X. Y.; Xu, X. M.; Cui, J.</t>
  </si>
  <si>
    <t>The importance of blue light for leaf area expansion, development of photosynthetic apparatus, and chloroplast ultrastructure of Cucumis sativus grown under weak light</t>
  </si>
  <si>
    <t>PHOTOSYNTHETICA</t>
  </si>
  <si>
    <t>fluorescence transient; grana; JIP test; photosynthetic characteristics</t>
  </si>
  <si>
    <t>RED-LIGHT; EMITTING-DIODES; SUPPLEMENTAL BLUE; SPECTRAL QUALITY; THYLAKOID MEMBRANES; CO2 ASSIMILATION; PEPPER PLANTS; LEAVES; CHLOROPHYLL; ACCLIMATION</t>
  </si>
  <si>
    <t>[Wang, X. Y.; Xu, X. M.; Cui, J.] Nanjing Agr Univ, Coll Life Sci, Nanjing 210095, Jiangsu, Peoples R China</t>
  </si>
  <si>
    <t>National Natural Science Foundation of China [31171998]; Natural Science Foundation of Jiangsu Province [BK2010439]</t>
  </si>
  <si>
    <t>This work was supported by the National Natural Science Foundation of China (31171998) and Natural Science Foundation of Jiangsu Province (BK2010439). We thank Dr. T. Sansotta for language correctness on the manuscript.</t>
  </si>
  <si>
    <t>0300-3604</t>
  </si>
  <si>
    <t>1573-9058</t>
  </si>
  <si>
    <t>Photosynthetica</t>
  </si>
  <si>
    <t>10.1007/s11099-015-0083-8</t>
  </si>
  <si>
    <t>CI7OZ</t>
  </si>
  <si>
    <t>WOS:000354955000008</t>
  </si>
  <si>
    <t>Sun, XE; Feng, XX; Li, C; Zhang, ZP; Wang, LJ</t>
  </si>
  <si>
    <t>Sun, Xin-e; Feng, Xin-xin; Li, Cui; Zhang, Zhi-ping; Wang, Liang-ju</t>
  </si>
  <si>
    <t>Study on salt tolerance with YHem1 transgenic canola (Brassica napus)</t>
  </si>
  <si>
    <t>5-AMINOLEVULINIC ACID ALA; DELTA-AMINOLEVULINIC-ACID; ANNUUS L. PLANTS; SALINITY TOLERANCE; CHLOROPHYLL FLUORESCENCE; EXOGENOUS APPLICATION; SUPEROXIDE-DISMUTASE; LEAF PHOTOSYNTHESIS; PHOTODYNAMIC DAMAGE; LIPID-PEROXIDATION</t>
  </si>
  <si>
    <t>[Sun, Xin-e; Feng, Xin-xin; Li, Cui; Zhang, Zhi-ping; Wang, Liang-ju] Nanjing Agr Univ, Coll Hort, Nanjing 210095, Jiangsu, Peoples R China</t>
  </si>
  <si>
    <t>National Natural Science Foundation of China [31101505]; Scitech Development Plan for Northern Jiangsu Province [BN2012035]</t>
  </si>
  <si>
    <t>The research was supported by the National Natural Science Foundation of China (31101505) and the Scitech Development Plan for Northern Jiangsu Province (BN2012035).</t>
  </si>
  <si>
    <t>10.1111/ppl.12282</t>
  </si>
  <si>
    <t>CI3KG</t>
  </si>
  <si>
    <t>WOS:000354646000004</t>
  </si>
  <si>
    <t>Song, AP; Wang, LX; Chen, SM; Jiang, JF; Guan, ZY; Li, PL; Chen, FD</t>
  </si>
  <si>
    <t>Song, Aiping; Wang, Linxiao; Chen, Sumei; Jiang, Jiafu; Guan, Zhiyong; Li, Peiling; Chen, Fadi</t>
  </si>
  <si>
    <t>Identification of nitrogen starvation-responsive microRNAs in Chrysanthemum nankingense</t>
  </si>
  <si>
    <t>Chrysanthemum; High-throughput sequencing; MicroRNAs; Nitrogen stress</t>
  </si>
  <si>
    <t>ZINC-FINGER PROTEIN; TRANSCRIPTION FACTORS; ARABIDOPSIS-THALIANA; ANTHOCYANIN BIOSYNTHESIS; MEDICAGO-TRUNCATULA; SALT STRESS; EXPRESSION; OVEREXPRESSION; ACCUMULATION; BIOGENESIS</t>
  </si>
  <si>
    <t>[Song, Aiping; Wang, Linxiao; Chen, Sumei; Jiang, Jiafu; Guan, Zhiyong; Li, Peiling; Chen, Fadi] Nanjing Agr Univ, Coll Hort, Nanjing 210095, Jiangsu, Peoples R China; [Song, Aiping; Chen, Fadi] Jiangsu Prov Engn Lab Modern Facil Agr Technol &amp;, Nanjing 210095, Jiangsu, Peoples R China</t>
  </si>
  <si>
    <t>National Natural Science Foundation of China [31272202]; 948 Project of Ministry of Agriculture [2011-G17]; Fundamental Research Funds for the Central Universities [KYTZ201401]; Program for New Century Excellent Talents in University of Chinese Ministry of Education [NCET-12-0890]; Program for Hi-Tech Research, Jiangsu, China [BE2011325, BE2012350]; Priority Academic Program Development of Jiangsu Higher Education Institutions</t>
  </si>
  <si>
    <t>This research was supported by the National Natural Science Foundation of China (31272202), 948 Project of Ministry of Agriculture (2011-G17), the Fundamental Research Funds for the Central Universities (KYTZ201401), the Program for New Century Excellent Talents in University of Chinese Ministry of Education (NCET-12-0890), and the Program for Hi-Tech Research, Jiangsu, China (BE2011325, BE2012350), and A Project Funded by the Priority Academic Program Development of Jiangsu Higher Education Institutions.</t>
  </si>
  <si>
    <t>10.1016/j.plaphy.2015.04.003</t>
  </si>
  <si>
    <t>CI8MN</t>
  </si>
  <si>
    <t>WOS:000355026500006</t>
  </si>
  <si>
    <t>Cainong, JC; Bockus, WW; Feng, YG; Chen, PD; Qi, LL; Sehgal, SK; Danilova, TV; Koo, DH; Friebe, B; Gill, BS</t>
  </si>
  <si>
    <t>Cainong, Joey C.; Bockus, William W.; Feng, Yigao; Chen, Peidu; Qi, Lili; Sehgal, Sunish K.; Danilova, Tatiana V.; Koo, Dal-Hoe; Friebe, Bernd; Gill, Bikram S.</t>
  </si>
  <si>
    <t>Chromosome engineering, mapping, and transferring of resistance to Fusarium head blight disease from Elymus tsukushiensis into wheat</t>
  </si>
  <si>
    <t>TRITICUM-AESTIVUM L.; BREAD WHEAT; MAJOR QTL; BAC-FISH; GENOME</t>
  </si>
  <si>
    <t>[Cainong, Joey C.; Bockus, William W.; Sehgal, Sunish K.; Danilova, Tatiana V.; Koo, Dal-Hoe; Friebe, Bernd; Gill, Bikram S.] Kansas State Univ, Dept Plant Pathol, Wheat Genet Resource Ctr, Throckmorton Plant Sci Ctr, Manhattan, KS 66506 USA; [Feng, Yigao; Chen, Peidu] Nanjing Agr Univ, Natl Key Lab Crop Genet &amp; Germplasm Enhancement, Nanjing 210095, Jiangsu, Peoples R China; [Qi, Lili] USDA ARS, Crop Sci Lab, Fargo, ND 58102 USA; [Sehgal, Sunish K.] S Dakota State Univ, Brookings, SD 57006 USA</t>
  </si>
  <si>
    <t>Friebe, B (reprint author), Kansas State Univ, Dept Plant Pathol, Wheat Genet Resource Ctr, Throckmorton Plant Sci Ctr, Manhattan, KS 66506 USA.</t>
  </si>
  <si>
    <t>friebe@ksu.edu</t>
  </si>
  <si>
    <t>U.S. Wheat and Barley Scab Initiative; Kansas Wheat Commission; Kansas Crop Improvement Association; WGRC I/UCRC NSF [1338897]</t>
  </si>
  <si>
    <t>We thank W. John Raupp and Robert R McIntosh for critical editorial review of the manuscript and Duane Wilson for technical assistance. This research was supported by grants from the U.S. Wheat and Barley Scab Initiative, the Kansas Wheat Commission, the Kansas Crop Improvement Association and WGRC I/UCRC NSF contract 1338897. This is contribution number 14-395-J from the Kansas Agricultural Experiment Station, Kansas State University, Manhattan, KS 66506-5502, U.S.A.</t>
  </si>
  <si>
    <t>10.1007/s00122-015-2485-1</t>
  </si>
  <si>
    <t>CI3FU</t>
  </si>
  <si>
    <t>WOS:000354633800002</t>
  </si>
  <si>
    <t>Zhang, YH; Liu, MF; He, JB; Wang, YF; Xing, GN; Li, Y; Yang, SP; Zhao, TJ; Gai, JY</t>
  </si>
  <si>
    <t>Zhang, Ying Hu; Liu, Mei Feng; He, Jian Bo; Wang, Yu Feng; Xing, Guang Nan; Li, Yan; Yang, Shou Ping; Zhao, Tuan Jie; Gai, Jun Yi</t>
  </si>
  <si>
    <t>Marker-assisted breeding for transgressive seed protein content in soybean [Glycine max (L.) Merr.]</t>
  </si>
  <si>
    <t>RIL POPULATIONS; GENOME; QTL; RESISTANCE; SELECTION; TRAITS; DESIGN; OIL</t>
  </si>
  <si>
    <t>[Zhang, Ying Hu; Liu, Mei Feng; He, Jian Bo; Wang, Yu Feng; Xing, Guang Nan; Li, Yan; Yang, Shou Ping; Zhao, Tuan Jie; Gai, Jun Yi] Nanjing Agr Univ, Soybean Res Inst, Nanjing 210095, Jiangsu, Peoples R China; [Zhang, Ying Hu; Liu, Mei Feng; He, Jian Bo; Wang, Yu Feng; Xing, Guang Nan; Li, Yan; Yang, Shou Ping; Zhao, Tuan Jie; Gai, Jun Yi] Minist Agr, Natl Ctr Soybean Improvement, Nanjing 210095, Jiangsu, Peoples R China; [Zhang, Ying Hu; Liu, Mei Feng; He, Jian Bo; Wang, Yu Feng; Xing, Guang Nan; Li, Yan; Yang, Shou Ping; Zhao, Tuan Jie; Gai, Jun Yi] Minist Agr, Key Lab Biol &amp; Genet Improvement Soybean, Nanjing 210095, Jiangsu, Peoples R China; [Zhang, Ying Hu; Liu, Mei Feng; He, Jian Bo; Wang, Yu Feng; Xing, Guang Nan; Li, Yan; Yang, Shou Ping; Zhao, Tuan Jie; Gai, Jun Yi] Nanjing Agr Univ, Natl Key Lab Crop Genet &amp; Germplasm Enhancement, Nanjing 210095, Jiangsu, Peoples R China</t>
  </si>
  <si>
    <t>National Key Basic Research Program of China [2011CB1093]; National Hightech R&amp;D Program of China [2011AA10A105, 2012AA101106]; MOE 111 Project [B08025]; MOE Program for Changjiang Scholars and Innovative Research Team in University [PCSIRT13073]; MOA Public Profit Program [201203026-4]; Jiangsu Higher Education PAPD Program; Jiangsu JCIC-MCP program</t>
  </si>
  <si>
    <t>This research was supported by the National Key Basic Research Program of China (2011CB1093), the National Hightech R&amp;D Program of China (2011AA10A105, 2012AA101106), the MOE 111 Project (B08025), the MOE Program for Changjiang Scholars and Innovative Research Team in University (PCSIRT13073), the MOA Public Profit Program (201203026-4), the Jiangsu Higher Education PAPD Program and the Jiangsu JCIC-MCP program.</t>
  </si>
  <si>
    <t>10.1007/s00122-015-2490-4</t>
  </si>
  <si>
    <t>WOS:000354633800006</t>
  </si>
  <si>
    <t>Metabolomic analysis reveals distinct profiles in the plasma and urine of rats fed a high-protein diet</t>
  </si>
  <si>
    <t>Metabolomics profiling; Correlation network; High-protein low-carbohydrate diet; Rat</t>
  </si>
  <si>
    <t>AMINO-ACID-METABOLISM; WEIGHT-LOSS; INSULIN-RESISTANCE; KETOGENIC DIET; HEART-DISEASE; AD-LIBITUM; GLUCOSE; MICE; BIOMARKERS; DISCOVERY</t>
  </si>
  <si>
    <t>[Mu, Chunlong; Yang, Yuxiang; Luo, Zhen; Zhu, Weiyun] Nanjing Agr Univ, Coll Anim Sci &amp; Technol, Lab Gastrointestinal Microbiol, Nanjing 210095, Jiangsu, Peoples R China</t>
  </si>
  <si>
    <t>Zhu, WY (reprint author), Nanjing Agr Univ, Coll Anim Sci &amp; Technol, Lab Gastrointestinal Microbiol, Nanjing 210095, Jiangsu, Peoples R China.</t>
  </si>
  <si>
    <t>National Key Basic Research Program of China [2013CB127300]; Natural Science Foundation of China [31430082]; Jiangsu Province Natural Science Foundation [BK20130058]</t>
  </si>
  <si>
    <t>This work was supported by the National Key Basic Research Program of China (2013CB127300), Natural Science Foundation of China (31430082) and Jiangsu Province Natural Science Foundation (BK20130058).</t>
  </si>
  <si>
    <t>10.1007/s00726-015-1949-6</t>
  </si>
  <si>
    <t>CH9VY</t>
  </si>
  <si>
    <t>WOS:000354385700013</t>
  </si>
  <si>
    <t>Gabriel, NN; Qiang, J; He, J; Ma, XY; Kpundeh, MD; Xu, P</t>
  </si>
  <si>
    <t>Gabriel, Ndakalimwe Naftal; Qiang, Jun; He, Jie; Ma, Xin Yu; Kpundeh, Mathew D.; Xu, Pao</t>
  </si>
  <si>
    <t>Dietary Aloe vera supplementation on growth performance, some haemato-biochemical parameters and disease resistance against Streptococcus iniae in tilapia (GIFT)</t>
  </si>
  <si>
    <t>Bacterium; Challenge; Cichlidae; Feeding; Immunity; Oreochromis; Herbs; Survival</t>
  </si>
  <si>
    <t>OREOCHROMIS-NILOTICUS L.; ONCORHYNCHUS-MYKISS WALBAUM; NONSPECIFIC IMMUNE-RESPONSE; AEROMONAS-HYDROPHILA INFECTION; OLEIFERA LAM. LEAVES; CARP CYPRINUS-CARPIO; NILE TILAPIA; RAINBOW-TROUT; METHANOL EXTRACTS; FEED-UTILIZATION</t>
  </si>
  <si>
    <t>[Gabriel, Ndakalimwe Naftal; Qiang, Jun; He, Jie; Ma, Xin Yu; Kpundeh, Mathew D.; Xu, Pao] Nanjing Agr Univ, Wuxi Fisheries Coll, Wuxi 214081, Peoples R China; [Qiang, Jun; Xu, Pao] Chinese Acad Fishery Sci, Freshwater Fisheries Res Ctr, Minist Agr, China Key Lab Freshwater Fisheries &amp; Germplasm Re, Wuxi 214081, Peoples R China; [Gabriel, Ndakalimwe Naftal] Minist Fisheries &amp; Marine Resources, Directorate Aquaculture, Hardap, Namibia</t>
  </si>
  <si>
    <t>Xu, P (reprint author), Chinese Acad Fishery Sci, Freshwater Fisheries Res Ctr, Wuxi 214081, Peoples R China.</t>
  </si>
  <si>
    <t>xup@ffr.cn</t>
  </si>
  <si>
    <t>Nanjing Government -Nanjing Agricultural University (NJG-NAU) [2013NJ0906]; Namibian Government</t>
  </si>
  <si>
    <t>The authors are grateful for the financial support jointly provided by Nanjing Government -Nanjing Agricultural University (NJG-NAU, No. 2013NJ0906), and Namibian Government as a scholarship awarded to Ndakalimwe N Gabriel, which made this work possible. They also would like to thank Wuxi fisheries college of NAU, department of biotechnology, China, for providing facilities for the research work.</t>
  </si>
  <si>
    <t>10.1016/j.fsi.2015.03.002</t>
  </si>
  <si>
    <t>CI2NH</t>
  </si>
  <si>
    <t>WOS:000354583800014</t>
  </si>
  <si>
    <t>Wang, T; Long, XH; Liu, ZP; Cheng, YZ; Yan, SH</t>
  </si>
  <si>
    <t>Wang, Tao; Long, Xiaohua; Liu, Zhaopu; Cheng, Yongzhou; Yan, Shaohua</t>
  </si>
  <si>
    <t>Effect of copper nanoparticles and copper sulphate on oxidation stress, cell apoptosis and immune responses in the intestines of juvenile Epinephelus coioides</t>
  </si>
  <si>
    <t>Epinephelus coioides; Copper; Intestines; Oxidation stress; Apoptosis; Immune responses</t>
  </si>
  <si>
    <t>ORANGE-SPOTTED GROUPER; ZEBRAFISH DANIO-RERIO; RAINBOW-TROUT; CYPRINUS-CARPIO; EXPOSURE; TOXICITY; GROWTH; GENE; MITOCHONDRIA; EXPRESSIONS</t>
  </si>
  <si>
    <t>[Wang, Tao; Long, Xiaohua; Liu, Zhaopu; Cheng, Yongzhou; Yan, Shaohua] Nanjing Agr Univ, Coll Resources &amp; Environm Sci, Jiangsu Prov Key Lab Marine Biol, Nanjing 210095, Jiangsu, Peoples R China</t>
  </si>
  <si>
    <t>Long, XH (reprint author), Nanjing Agr Univ, Coll Resources &amp; Environm Sci, Jiangsu Prov Key Lab Marine Biol, Nanjing 210095, Jiangsu, Peoples R China.</t>
  </si>
  <si>
    <t>National Key Projects of Scientific and Technical Support Programs - Ministry of Science and Technology of China [2011BAD13B09]</t>
  </si>
  <si>
    <t>The authors are grateful for the financial support of the National Key Projects of Scientific and Technical Support Programs funded by the Ministry of Science and Technology of China (No. 2011BAD13B09).</t>
  </si>
  <si>
    <t>10.1016/j.fsi.2015.03.030</t>
  </si>
  <si>
    <t>WOS:000354583800032</t>
  </si>
  <si>
    <t>Yang, F; Hu, G; Shi, JJ; Zhai, BP</t>
  </si>
  <si>
    <t>Yang, F.; Hu, G.; Shi, J. J.; Zhai, B. P.</t>
  </si>
  <si>
    <t>Effects of larval density and food stress on life-history traits of Cnaphalocrocis medinalis (Lepidoptera: Pyralidae)</t>
  </si>
  <si>
    <t>Cnaphalocrocis medinalis; development; fecundity; larval crowding; larval starvation; migration propensity</t>
  </si>
  <si>
    <t>EXEMPTA WALKER LEPIDOPTERA; DURATION FLIGHT BEHAVIOR; AFRICAN ARMYWORM MOTH; RICE LEAF FOLDER; SPODOPTERA-EXEMPTA; MYTHIMNA-SEPARATA; REARING DENSITY; PREREPRODUCTIVE PERIOD; RESOURCE-ALLOCATION; POPULATION-DENSITY</t>
  </si>
  <si>
    <t>[Yang, F.; Hu, G.; Shi, J. J.; Zhai, B. P.] Nanjing Agr Univ, Dept Entomol, Coll Plant Protect, Nanjing 210095, Jiangsu, Peoples R China</t>
  </si>
  <si>
    <t>Zhai, BP (reprint author), Nanjing Agr Univ, Dept Entomol, Key Lab Integrated Management Crop Dis &amp; Insect P, Coll Plant Protect,Minist Educ,Minist Agr China, Nanjing 210095, Jiangsu, Peoples R China.</t>
  </si>
  <si>
    <t>bpzhai@njau.edu.cn</t>
  </si>
  <si>
    <t>Special Fund for Agro-scientific Research in the Public Interest [200903051]; Earmarked Fund for China Agricultural Research System [nycytx-01]</t>
  </si>
  <si>
    <t>This work was supported by the Special Fund for Agro-scientific Research in the Public Interest (200903051) and Earmarked Fund for China Agricultural Research System (nycytx-01).</t>
  </si>
  <si>
    <t>10.1111/jen.12179</t>
  </si>
  <si>
    <t>CI2HI</t>
  </si>
  <si>
    <t>WOS:000354566300006</t>
  </si>
  <si>
    <t>He, T; Lei, WJ; Ge, C; Du, P; Wang, L; Li, F</t>
  </si>
  <si>
    <t>He, Tao; Lei, Wenjie; Ge, Chang; Du, Peng; Wang, Li; Li, Fei</t>
  </si>
  <si>
    <t>Large-scale detection and analysis of adenosine-to-inosine RNA editing during development in Plutella xylostella</t>
  </si>
  <si>
    <t>RNA editing; Development; Plutella xylostella; A-to-I; Detection</t>
  </si>
  <si>
    <t>HUMAN TRANSCRIPTOME; DIAMONDBACK MOTH; ACCURATE IDENTIFICATION; MITOTIC SPINDLE; ADAR DEAMINASES; SEQ DATA; SITES; DROSOPHILA; CONSERVATION; MECHANISMS</t>
  </si>
  <si>
    <t>[He, Tao; Lei, Wenjie; Du, Peng; Wang, Li] Beijing Inst Biotechnol, Beijing 100071, Peoples R China; [Lei, Wenjie; Ge, Chang; Li, Fei] Nanjing Agr Univ, Coll Plant Protect, Dept Entomol, Nanjing 210095, Jiangsu, Peoples R China</t>
  </si>
  <si>
    <t>He, T (reprint author), Beijing Inst Biotechnol, 20 Dongdajie St, Beijing 100071, Peoples R China.</t>
  </si>
  <si>
    <t>hetao02@tsinghua.org.cn; lifei@njau.edu.cn</t>
  </si>
  <si>
    <t>National Natural Science Foundation of China [31100940, 31171843, 31301691]</t>
  </si>
  <si>
    <t>This work was supported by the National Natural Science Foundation of China (31100940, 31171843 and 31301691).</t>
  </si>
  <si>
    <t>10.1007/s00438-014-0968-4</t>
  </si>
  <si>
    <t>CI3CP</t>
  </si>
  <si>
    <t>WOS:000354625500009</t>
  </si>
  <si>
    <t>Tang, J; Fang, YQ; Han, YJ; Bai, XW; Yan, XW; Zhang, Y; Lai, R; Zhang, ZY</t>
  </si>
  <si>
    <t>Tang, Jing; Fang, Yaqun; Han, Yajun; Bai, Xuewei; Yan, Xiuwen; Zhang, Yun; Lai, Ren; Zhang, Zhiye</t>
  </si>
  <si>
    <t>YY-39, a tick anti-thrombosis peptide containing RGD domain</t>
  </si>
  <si>
    <t>Tick; Salivary gland; Platelet inhibitor; Anti thrombosis; Glycoprotein IIb/IIIa</t>
  </si>
  <si>
    <t>PLATELET-AGGREGATION INHIBITOR; ORNITHODOROS-MOUBATA; SALIVARY-GLANDS; COLLAGEN; HEMOSTASIS; ADHESION; 5'-NUCLEOTIDASE; ANTAGONIST; EXPRESSION; RECEPTORS</t>
  </si>
  <si>
    <t>[Tang, Jing; Fang, Yaqun; Han, Yajun; Bai, Xuewei; Yan, Xiuwen; Lai, Ren] Nanjing Agr Univ, Life Sci Coll, Nanjing 210095, Jiangsu, Peoples R China; [Zhang, Yun; Lai, Ren; Zhang, Zhiye] Chinese Acad Sci &amp; Yunnan Prov, Kunming Inst Zool, Key Lab Anim Models &amp; Human Dis Mech, Kunming 650223, Yunnan, Peoples R China; [Zhang, Zhiye] Univ Chinese Acad Sci, Beijing 100009, Peoples R China</t>
  </si>
  <si>
    <t>rlai@mail.kiz.ac.cn; zhangzhiye5225@163.com</t>
  </si>
  <si>
    <t>Ministry of Science and Technology [2010CB529800, 2013CB911300, 2012AA021801]; National Natural Science Foundation [31025025, U1132601, U1302221, 31200590, 31260208]; CAS [KSZD-EW-Z-007, KIZD-EW-L03]; Jiangsu Province [BK2012365, 8E2012748]</t>
  </si>
  <si>
    <t>This work was supported by Ministry of Science and Technology (2010CB529800, 2013CB911300, 863 project 2012AA021801), National Natural Science Foundation (31025025, U1132601, U1302221, 31200590, 31260208), and CAS (KSZD-EW-Z-007, KIZD-EW-L03), Jiangsu Province (BK2012365, 8E2012748).</t>
  </si>
  <si>
    <t>10.1016/j.peptides.2014.08.008</t>
  </si>
  <si>
    <t>CI2JF</t>
  </si>
  <si>
    <t>WOS:000354572200014</t>
  </si>
  <si>
    <t>Ling, N; Song, Y; Raza, W; Huang, QW; Guo, SW; Shen, QR</t>
  </si>
  <si>
    <t>Ling, Ning; Song, Yang; Raza, Waseem; Huang, Qiwei; Guo, Shiwei; Shen, Qirong</t>
  </si>
  <si>
    <t>The response of root-associated bacterial community to the grafting of watermelon</t>
  </si>
  <si>
    <t>Grafting; Watermelon; Soil enzyme; Bacterial community; 454 Pyrosequencing</t>
  </si>
  <si>
    <t>MICROBIAL COMMUNITY; RHIZOSPHERE MICROBIOME; FUSARIUM-WILT; SOIL; RESISTANCE; PATHOGEN; DISEASE; QUALITY; SUPPRESSION; VEGETABLES</t>
  </si>
  <si>
    <t>[Ling, Ning; Song, Yang; Raza, Waseem; Huang, Qiwei; Guo, Shiwei; Shen, Qirong] Nanjing Agr Univ, Jiangsu Key Lab Solid Organ Waste Utilizat, Nanjing 210095, Jiangsu, Peoples R China; [Ling, Ning; Song, Yang; Raza, Waseem; Huang, Qiwei; Guo, Shiwei; Shen, Qirong] Nanjing Agr Univ, Jiangsu Prov Coordinated Res Ctr Organ Solid Wast, Nanjing 210095, Jiangsu, Peoples R China</t>
  </si>
  <si>
    <t>Shen, QR (reprint author), Nanjing Agr Univ, Jiangsu Key Lab Solid Organ Waste Utilizat, Nanjing 210095, Jiangsu, Peoples R China.</t>
  </si>
  <si>
    <t>National Basic Research Program of China [2015CB150503]; Natural Science Foundation of China [31301853]; Fundamental Research Funds for the Central Universities [KYZ201307]</t>
  </si>
  <si>
    <t>Financial supports from the National Basic Research Program of China (2015CB150503), Natural Science Foundation of China (31301853) and from the Fundamental Research Funds for the Central Universities (KYZ201307) are acknowledged. Many graduate students and staffs involved in maintaining the field plots and collecting soil samples but not listed as coauthors are grateful.</t>
  </si>
  <si>
    <t>10.1007/s11104-015-2399-3</t>
  </si>
  <si>
    <t>CH7DZ</t>
  </si>
  <si>
    <t>WOS:000354197100018</t>
  </si>
  <si>
    <t>Kong, ZY; Glick, BR; Duan, J; Ding, SL; Tian, J; McConkey, BJ; Wei, GH</t>
  </si>
  <si>
    <t>Kong, Zhaoyu; Glick, Bernard R.; Duan, Jin; Ding, Shulan; Tian, Jie; McConkey, Brendan J.; Wei, Gehong</t>
  </si>
  <si>
    <t>Effects of 1-aminocyclopropane-1-carboxylate (ACC) deaminase-overproducing Sinorhizobium meliloti on plant growth and copper tolerance of Medicago lupulina</t>
  </si>
  <si>
    <t>ACC deaminase; Symbiosis; Excess copper; Antioxidant responses; Phytoremediation</t>
  </si>
  <si>
    <t>ARIETINUM L. NODULES; AMENDED SOIL; PROMOTING RHIZOBACTERIA; RHIZOBIUM-LEGUMINOSARUM; ANTIOXIDANT RESPONSES; ETHYLENE EVOLUTION; LIPID-PEROXIDATION; METAL ACCUMULATION; HYDROGEN-PEROXIDE; CHICKPEA GROWTH</t>
  </si>
  <si>
    <t>[Kong, Zhaoyu; Ding, Shulan; Wei, Gehong] Northwest A&amp;F Univ, Coll Life Sci, State Key Lab Soil Eros &amp; Dryland Farming Loess P, Yangling 712100, Shaanxi, Peoples R China; [Kong, Zhaoyu; Glick, Bernard R.; Duan, Jin; McConkey, Brendan J.] Univ Waterloo, Dept Biol, Waterloo, ON N2L 3G1, Canada; [Tian, Jie] Nanjing Agr Univ, Coll Hort, Nanjing 210095, Jiangsu, Peoples R China</t>
  </si>
  <si>
    <t>Wei, GH (reprint author), Northwest A&amp;F Univ, Coll Life Sci, State Key Lab Soil Eros &amp; Dryland Farming Loess P, Yangling 712100, Shaanxi, Peoples R China.</t>
  </si>
  <si>
    <t>mcconkey@uwaterloo.ca; weigehong@nwsuaf.edu.cn</t>
  </si>
  <si>
    <t>863 Project of China [2012AA101402]; National Science Foundation of China [31125007, 31370142]; Natural Sciences and Engineering Research Council of Canada (NSERC); Fundamental Research Funds for the Central Universities [2014YQ004]</t>
  </si>
  <si>
    <t>This work was supported by projects from the 863 Project of China (2012AA101402), National Science Foundation of China (31125007 and 31370142), the Natural Sciences and Engineering Research Council of Canada (NSERC), and the Fundamental Research Funds for the Central Universities (2014YQ004).</t>
  </si>
  <si>
    <t>10.1007/s11104-015-2434-4</t>
  </si>
  <si>
    <t>WOS:000354197100027</t>
  </si>
  <si>
    <t>Wang, Y; Liu, W; Shen, H; Zhu, XW; Zhai, LL; Xu, L; Wang, RH; Gong, YQ; Limera, C; Liu, LW</t>
  </si>
  <si>
    <t>Wang, Yan; Liu, Wei; Shen, Hong; Zhu, Xianwen; Zhai, Lulu; Xu, Liang; Wang, Ronghua; Gong, Yiqin; Limera, Cecilia; Liu, Liwang</t>
  </si>
  <si>
    <t>Identification of Radish (Raphanus sativus L.) miRNAs and Their Target Genes to Explore miRNA-Mediated Regulatory Networks in Lead (Pb) Stress Responses by High-Throughput Sequencing and Degradome Analysis</t>
  </si>
  <si>
    <t>Lead stress; Radish; MicroRNAs; High-throughput sequencing; Degradome analysis; qRT-RCR</t>
  </si>
  <si>
    <t>GENOME-WIDE IDENTIFICATION; HEAVY-METAL STRESS; SMALL RNAS; ARABIDOPSIS-THALIANA; PLANT MICRORNAS; BIOGENESIS; TOXICITY; REVEALS; ROLES; RICE</t>
  </si>
  <si>
    <t>[Wang, Yan; Liu, Wei; Shen, Hong; Zhai, Lulu; Xu, Liang; Wang, Ronghua; Gong, Yiqin; Limera, Cecilia; Liu, Liwang] Minist Educ PR China, Natl Key Lab Crop Genet &amp; Germplasm Enhancement, Engn Res Ctr Hort Crop Germplasm Enhancement &amp; Ut, Nanjing 210095, Jiangsu, Peoples R China; [Wang, Yan; Liu, Wei; Shen, Hong; Zhai, Lulu; Xu, Liang; Wang, Ronghua; Gong, Yiqin; Limera, Cecilia; Liu, Liwang] Nanjing Agr Univ, Coll Hort, Nanjing 210095, Jiangsu, Peoples R China; [Wang, Yan] Wenzhou Vocat Coll Sci &amp; Technol, Wenzhou Acad Agr Sci, Inst Vegetable Crops, Wenzhou 325014, Peoples R China; [Zhu, Xianwen] N Dakota State Univ, Dept Plant Sci, Fargo, ND 58108 USA</t>
  </si>
  <si>
    <t>Liu, LW (reprint author), Nanjing Agr Univ, Coll Hort, Nanjing 210095, Jiangsu, Peoples R China.</t>
  </si>
  <si>
    <t>NSFC [31372064]; Natural Science Foundation of Jiangsu Province [SBK2014043526]; Key Technology R&amp;D Program of Jiangsu Province [BE2013429]; FRFCU [KYZ201209]; JASTIF [CX (12) 2006, (13) 2007]; PAPD</t>
  </si>
  <si>
    <t>This work was in part supported by grants from the NSFC (31372064), Natural Science Foundation of Jiangsu Province (SBK2014043526), Key Technology R&amp;D Program of Jiangsu Province (BE2013429), FRFCU (KYZ201209), JASTIF [CX (12) 2006, (13) 2007] and the PAPD.</t>
  </si>
  <si>
    <t>10.1007/s11105-014-0752-y</t>
  </si>
  <si>
    <t>CI1HV</t>
  </si>
  <si>
    <t>WOS:000354495500003</t>
  </si>
  <si>
    <t>Nie, HT; Zhang, H; You, JH; Wang, F</t>
  </si>
  <si>
    <t>Nie, Hai Tao; Zhang, Hao; You, Ji Hao; Wang, Feng</t>
  </si>
  <si>
    <t>Determination of energy and protein requirement for maintenance and growth and evaluation for the effects of gender upon nutrient requirement in Dorper x Hu Crossbred Lambs</t>
  </si>
  <si>
    <t>TROPICAL ANIMAL HEALTH AND PRODUCTION</t>
  </si>
  <si>
    <t>Energy req; Protein req; Growth; Maintenance; Lambs; Gender</t>
  </si>
  <si>
    <t>BEEF-CATTLE; GOATS; SHEEP; PERFORMANCE; PREDICTION; VALUES; FIBER</t>
  </si>
  <si>
    <t>[Nie, Hai Tao; Zhang, Hao; You, Ji Hao; Wang, Feng] Nanjing Agr Univ, Coll Anim Sci, Jiangsu Engn Technol Res Ctr Meat Sheep &amp; Goat In, Nanjing 210095, Jiangsu, Peoples R China</t>
  </si>
  <si>
    <t>Wang, F (reprint author), Nanjing Agr Univ, Coll Anim Sci, Jiangsu Engn Technol Res Ctr Meat Sheep &amp; Goat In, 1 Wei Gang Rd, Nanjing 210095, Jiangsu, Peoples R China.</t>
  </si>
  <si>
    <t>This work was supported by the China Agriculture Research System (No. CARS-39) and Special Fund for Agro-scientific Research in the Public Interest (No. 201303144 &amp; 201303143), administrated by Department of Agriculture, China.</t>
  </si>
  <si>
    <t>0049-4747</t>
  </si>
  <si>
    <t>1573-7438</t>
  </si>
  <si>
    <t>TROP ANIM HEALTH PRO</t>
  </si>
  <si>
    <t>Trop. Anim. Health Prod.</t>
  </si>
  <si>
    <t>10.1007/s11250-015-0797-4</t>
  </si>
  <si>
    <t>CI0EP</t>
  </si>
  <si>
    <t>WOS:000354409400008</t>
  </si>
  <si>
    <t>Katzianer, DS; Wang, H; Carey, RM; Zhu, J</t>
  </si>
  <si>
    <t>Katzianer, David S.; Wang, Hui; Carey, Ryan M.; Zhu, Jun</t>
  </si>
  <si>
    <t>Quorum Non-Sensing: Social Cheating and Deception in Vibrio cholerae</t>
  </si>
  <si>
    <t>PSEUDOMONAS-AERUGINOSA; VIRULENCE; BACTERIA; COMMUNICATION; COLONIZATION; EVOLUTION; BIOFILMS; STRAINS; SYSTEMS; COOPERATION</t>
  </si>
  <si>
    <t>[Katzianer, David S.; Wang, Hui; Carey, Ryan M.; Zhu, Jun] Univ Penn, Dept Microbiol, Perelman Sch Med, Philadelphia, PA 19104 USA; [Wang, Hui] Nanjing Agr Univ, Dept Microbiol, Nanjing, Jiangsu, Peoples R China</t>
  </si>
  <si>
    <t>NIH/NIAID [R56AI072479]; 973 project [2015CB15060002]; NSFC [81371763]; China Scholarship Council</t>
  </si>
  <si>
    <t>This study is supported by an NIH/NIAID grant R56AI072479, a 973 project (2015CB15060002), and an NSFC grant (81371763). H.W. is also supported by a fellowship from China Scholarship Council.</t>
  </si>
  <si>
    <t>10.1128/AEM.00586-15</t>
  </si>
  <si>
    <t>CH3FA</t>
  </si>
  <si>
    <t>WOS:000353912000031</t>
  </si>
  <si>
    <t>Li, L; Tang, J; Sun, Y; Wu, J; Yu, P; Wang, GL</t>
  </si>
  <si>
    <t>Li, Lian; Tang, Juan; Sun, Yu; Wu, Jie; Yu, Pan; Wang, Genlin</t>
  </si>
  <si>
    <t>Upregulation of HO-1 Attenuates LPS-Stimulated Proinflammatory Responses Through Downregulation of p38 Signaling Pathways in Rat Ovary</t>
  </si>
  <si>
    <t>INFLAMMATION</t>
  </si>
  <si>
    <t>heme oxygenase-1; LPS; inflammation; p38; ovary</t>
  </si>
  <si>
    <t>HEME OXYGENASE-1; GRANULOSA-CELLS; INFLAMMATION; EXPRESSION; LIPOPOLYSACCHARIDE; INHIBITION; ACTIVATION; INDUCTION; FOLLICLES; ESTRADIOL</t>
  </si>
  <si>
    <t>[Li, Lian; Tang, Juan; Sun, Yu; Wu, Jie; Yu, Pan; Wang, Genlin] Nanjing Agr Univ, Coll Anim Sci &amp; Technol, Nanjing 210095, Jiangsu, Peoples R China</t>
  </si>
  <si>
    <t>Provincial Project for Agricultural Techniques [BE2014301]; Natural Science Foundation of China [31372290]</t>
  </si>
  <si>
    <t>W This work has received funding from the Provincial Project for Agricultural Techniques (BE2014301) and the Natural Science Foundation of China (31372290).</t>
  </si>
  <si>
    <t>SPRINGER/PLENUM PUBLISHERS</t>
  </si>
  <si>
    <t>0360-3997</t>
  </si>
  <si>
    <t>1573-2576</t>
  </si>
  <si>
    <t>Inflammation</t>
  </si>
  <si>
    <t>10.1007/s10753-014-0074-0</t>
  </si>
  <si>
    <t>Cell Biology; Immunology</t>
  </si>
  <si>
    <t>CH5OV</t>
  </si>
  <si>
    <t>WOS:000354086100019</t>
  </si>
  <si>
    <t>Zheng, M; Wang, YH; Wang, YL; Wang, CM; Ren, YL; Lv, J; Peng, C; Wu, T; Liu, K; Zhao, SL; Liu, X; Guo, XP; Jiang, L; Terzaghi, W; Wan, JM</t>
  </si>
  <si>
    <t>Zheng, Ming; Wang, Yihua; Wang, Yunlong; Wang, Chunming; Ren, Yulong; Lv, Jia; Peng, Cheng; Wu, Tao; Liu, Kai; Zhao, Shaolu; Liu, Xi; Guo, Xiuping; Jiang, Ling; Terzaghi, William; Wan, Jianmin</t>
  </si>
  <si>
    <t>DEFORMED FLORAL ORGAN1 (DFO1) regulates floral organ identity by epigenetically repressing the expression of OsMADS58 in rice (Oryza sativa)</t>
  </si>
  <si>
    <t>DEFORMED FLORAL ORGAN1 (DFO1); EMBRYONIC FLOWER1 (EMF1); flower development; MADS-box genes; polycomb proteins; rice (Oryza sativa)</t>
  </si>
  <si>
    <t>MADS-BOX GENES; POLYCOMB-GROUP GENE; FLOWER DEVELOPMENT; DROOPING-LEAF; ECTOPIC EXPRESSION; AGAMOUS SUBFAMILY; MERISTEM FATE; REPRODUCTIVE DEVELOPMENT; ARABIDOPSIS-THALIANA; FUNCTIONAL-ANALYSIS</t>
  </si>
  <si>
    <t>[Zheng, Ming; Wang, Yihua; Wang, Yunlong; Wang, Chunming; Lv, Jia; Peng, Cheng; Wu, Tao; Liu, Kai; Zhao, Shaolu; Liu, Xi; Jiang, Ling; Wan, Jianmin] Nanjing Agr Univ, Jiangsu Plant Gene Engn Res Ctr, State Key Lab Crop Genet &amp; Germplasm Enhancement, Nanjing 210095, Jiangsu, Peoples R China; [Ren, Yulong; Guo, Xiuping; Wan, Jianmin] Chinese Acad Agr Sci, Inst Crop Sci, Natl Key Facil Crop Gene Resources &amp; Genet Improv, Beijing 100081, Peoples R China; [Terzaghi, William] Wilkes Univ, Dept Biol, Wilkes Barre, PA 18766 USA</t>
  </si>
  <si>
    <t>Wan, JM (reprint author), Nanjing Agr Univ, Jiangsu Plant Gene Engn Res Ctr, State Key Lab Crop Genet &amp; Germplasm Enhancement, Nanjing 210095, Jiangsu, Peoples R China.</t>
  </si>
  <si>
    <t>National 973 Program [2011CB100102]; 863 Program of China [2014AA10A604-4]; National Science and Technology Supporting Program [2011BAD35B02-02]; High Technology Program from National Development and Reform Commission [(2012) 1961]; Jiangsu Science and Technology Development Program [BE2014394]; Jiangsu 333 program [BRA2012126]; Priority Academic Program Development Program; Key Laboratory of Biology, Genetics and Breeding of Japonica Rice in Mid-lower Yangtze River, Ministry of Agriculture</t>
  </si>
  <si>
    <t>This research was supported by grants from the National 973 Program (2011CB100102), the 863 Program of China (2014AA10A604-4), National Science and Technology Supporting Program (2011BAD35B02-02), High Technology Program from National Development and Reform Commission ((2012) 1961), Jiangsu Science and Technology Development Program (BE2014394), Jiangsu 333 program (BRA2012126) and Priority Academic Program Development Program and the Key Laboratory of Biology, Genetics and Breeding of Japonica Rice in Mid-lower Yangtze River, Ministry of Agriculture.</t>
  </si>
  <si>
    <t>10.1111/nph.13318</t>
  </si>
  <si>
    <t>CH8AG</t>
  </si>
  <si>
    <t>WOS:000354257400026</t>
  </si>
  <si>
    <t>Chen, SG; Kim, CH; Lee, JM; Lee, HA; Fei, ZJ; Wang, LS; Apel, K</t>
  </si>
  <si>
    <t>Chen, Shiguo; Kim, Chanhong; Lee, Je Min; Lee, Hyun-Ah; Fei, Zhangjun; Wang, Liangsheng; Apel, Klaus</t>
  </si>
  <si>
    <t>Blocking the Q(B)-binding site of photosystem II by tenuazonic acid, a non-host-specific toxin of Alternaria alternata, activates singlet oxygen-mediated and EXECUTER-dependent signalling in Arabidopsis</t>
  </si>
  <si>
    <t>necrotrophic pathogens; programmed cell death; Arabidopsis thaliana; photosynthetic electron transport</t>
  </si>
  <si>
    <t>STRESS RESPONSES; PLANT IMMUNITY; RNA-SEQ; THALIANA; NUCLEUS; CHLAMYDOMONAS; INHIBITORS; OXIDATION; REVEALS</t>
  </si>
  <si>
    <t>[Chen, Shiguo; Kim, Chanhong; Lee, Je Min; Lee, Hyun-Ah; Fei, Zhangjun; Wang, Liangsheng; Apel, Klaus] Cornell Univ, Boyce Thompson Inst Plant Res, Ithaca, NY 14853 USA; [Chen, Shiguo] Nanjing Agr Univ, Coll Life Sci, Nanjing 210095, Jiangsu, Peoples R China</t>
  </si>
  <si>
    <t>Apel, K (reprint author), Cornell Univ, Boyce Thompson Inst Plant Res, Tower Rd, Ithaca, NY 14853 USA.</t>
  </si>
  <si>
    <t>kha24@cornell.edu</t>
  </si>
  <si>
    <t>Boyce Thompson Institute for Plant Research; National Institute of Health [R01-GM085036]; National Science Foundation of Jiangsu [BK2012764]; China 863 Program [2011AA10A206]</t>
  </si>
  <si>
    <t>We thank Xia Xu for technical assistance and acknowledge the help of the Plant Cell Imaging Center of the Boyce Thompson Institute supported by the National Science Foundation (DBI-0618969). This study was supported by the Boyce Thompson Institute for Plant Research and the National Institute of Health grant number R01-GM085036 (K.A.). S.C. acknowledges additional support from the National Science Foundation of Jiangsu (BK2012764) and the China 863 Program (2011AA10A206).</t>
  </si>
  <si>
    <t>10.1111/pce.12462</t>
  </si>
  <si>
    <t>CH7DT</t>
  </si>
  <si>
    <t>WOS:000354196500008</t>
  </si>
  <si>
    <t>Li, JM; Huang, XS; Li, LT; Zheng, DM; Xue, C; Zhang, SL; Wu, J</t>
  </si>
  <si>
    <t>Li, Jia Ming; Huang, Xiao San; Li, Lie Ting; Zheng, Dan Man; Xue, Cheng; Zhang, Shao Ling; Wu, Jun</t>
  </si>
  <si>
    <t>Proteome analysis of pear reveals key genes associated with fruit development and quality</t>
  </si>
  <si>
    <t>PLANTA</t>
  </si>
  <si>
    <t>Pear; Fruit development; Proteomic; Transcriptomic; Differential expression</t>
  </si>
  <si>
    <t>PYRUS-COMMUNIS L.; ORANGE CITRUS-SINENSIS; STONE CELLS; DRAFT GENOME; SACCHAROMYCES-CEREVISIAE; INTEGRATIVE ANALYSIS; LIGNIN BIOSYNTHESIS; VOLATILE COMPOUNDS; MESSENGER-RNA; JAPANESE PEAR</t>
  </si>
  <si>
    <t>[Li, Jia Ming; Huang, Xiao San; Li, Lie Ting; Xue, Cheng; Zhang, Shao Ling; Wu, Jun] Nanjing Agr Univ, State Key Lab Crop Genet &amp; Germplasm Enhancement, Ctr Pear Engn Technol Res, Nanjing 210095, Jiangsu, Peoples R China; [Zheng, Dan Man] Univ Illinois, Roy J Carver Biotechnol Ctr, Urbana, IL USA</t>
  </si>
  <si>
    <t>Wu, J (reprint author), Nanjing Agr Univ, State Key Lab Crop Genet &amp; Germplasm Enhancement, Ctr Pear Engn Technol Res, Nanjing 210095, Jiangsu, Peoples R China.</t>
  </si>
  <si>
    <t>National Science Foundation of China [31171928]; Ministry of Education Program for New Century Excellent Talents in University [NCET-13-0864]; Earmarked Fund for China Agriculture Research System [CARS-29]</t>
  </si>
  <si>
    <t>The work was financially supported by the National Science Foundation of China (31171928), Ministry of Education Program for New Century Excellent Talents in University (NCET-13-0864), and the Earmarked Fund for China Agriculture Research System (CARS-29).</t>
  </si>
  <si>
    <t>0032-0935</t>
  </si>
  <si>
    <t>1432-2048</t>
  </si>
  <si>
    <t>Planta</t>
  </si>
  <si>
    <t>10.1007/s00425-015-2263-y</t>
  </si>
  <si>
    <t>CH7VM</t>
  </si>
  <si>
    <t>WOS:000354244700006</t>
  </si>
  <si>
    <t>Chen, XY; Daniell, TJ; Neilson, R; O'Flaherty, V; Griffiths, BS</t>
  </si>
  <si>
    <t>Chen, Xiaoyun; Daniell, Tim J.; Neilson, Roy; O'Flaherty, Vincent; Griffiths, Bryan S.</t>
  </si>
  <si>
    <t>Microbial and microfaunal communities in phosphorus limited, grazed grassland change composition but maintain homeostatic nutrient stoichiometry (vol 75, pg 94, 2014)</t>
  </si>
  <si>
    <t>[Chen, Xiaoyun] Nanjing Agr Univ, Coll Resources &amp; Environm Sci, Soil Ecol Lab, Nanjing 210095, Jiangsu, Peoples R China; [Daniell, Tim J.; Neilson, Roy] James Hutton Inst, Dundee DD2 5DA, Scotland; [O'Flaherty, Vincent] Natl Univ Ireland Univ Coll Galway, Dept Microbiol, Galway, Ireland; [Griffiths, Bryan S.] SRUC, Crop &amp; Soil Syst Res Grp, Edinburgh EH9 3JG, Midlothian, Scotland</t>
  </si>
  <si>
    <t>Chen, XY (reprint author), Nanjing Agr Univ, Coll Resources &amp; Environm Sci, Soil Ecol Lab, Nanjing 210095, Jiangsu, Peoples R China.</t>
  </si>
  <si>
    <t>xiaoyunchen6@gmail.com</t>
  </si>
  <si>
    <t>Daniell, Tim/E-8482-2011; Griffiths, Bryan/B-2998-2010</t>
  </si>
  <si>
    <t>Daniell, Tim/0000-0003-0435-4343; Griffiths, Bryan/0000-0001-8721-4797</t>
  </si>
  <si>
    <t>10.1016/j.soilbio.2015.01.018</t>
  </si>
  <si>
    <t>CH9GV</t>
  </si>
  <si>
    <t>WOS:000354344900003</t>
  </si>
  <si>
    <t>Yang, F; Liu, HM; Zhang, R; Chen, DB; Wang, X; Yan, X; Hong, Q; Li, SP</t>
  </si>
  <si>
    <t>Yang, Fan; Liu, Hong-ming; Zhang, Rong; Chen, Ding-bin; Wang, Xiang; Yan, Xin; Hong, Qing; Li, Shun-peng</t>
  </si>
  <si>
    <t>Flavobacterium shanxiense sp nov., Isolated from Soil</t>
  </si>
  <si>
    <t>CURRENT MICROBIOLOGY</t>
  </si>
  <si>
    <t>PERFORMANCE LIQUID-CHROMATOGRAPHY</t>
  </si>
  <si>
    <t>[Yang, Fan; Liu, Hong-ming; Zhang, Rong; Chen, Ding-bin; Wang, Xiang; Yan, Xin; Hong, Qing; Li, Shun-peng] Nanjing Agr Univ, Coll Life Sci, Key Lab Agr Environm Microbiol, Minist Agr, Nanjing 210095, Jiangsu, Peoples R China</t>
  </si>
  <si>
    <t>Yan, X (reprint author), Nanjing Agr Univ, Coll Life Sci, Key Lab Agr Environm Microbiol, Minist Agr, Nanjing 210095, Jiangsu, Peoples R China.</t>
  </si>
  <si>
    <t>yanxin@njau.edu.cn; hongqing@njau.edu.cn</t>
  </si>
  <si>
    <t>National High Technology Research and Development Program of China [2012AA101403]; Chinese National Natural Science Fund [31370155, J1210056]; Project for Science and Technology of Jiangsu Province [BE2012749]</t>
  </si>
  <si>
    <t>This work was supported by The National High Technology Research and Development Program of China (2012AA101403), Chinese National Natural Science Fund (31370155, J1210056) and The Project for Science and Technology of Jiangsu Province (BE2012749).</t>
  </si>
  <si>
    <t>0343-8651</t>
  </si>
  <si>
    <t>1432-0991</t>
  </si>
  <si>
    <t>CURR MICROBIOL</t>
  </si>
  <si>
    <t>Curr. Microbiol.</t>
  </si>
  <si>
    <t>10.1007/s00284-015-0792-z</t>
  </si>
  <si>
    <t>CH1QU</t>
  </si>
  <si>
    <t>WOS:000353797200010</t>
  </si>
  <si>
    <t>Zhang, S; Luo, JY; Lv, LM; Wang, CY; Li, CH; Zhu, XZ; Cui, JJ</t>
  </si>
  <si>
    <t>Zhang, S.; Luo, J. -Y.; Lv, L. -M.; Wang, C. -Y.; Li, C. -H.; Zhu, X. -Z.; Cui, J. -J.</t>
  </si>
  <si>
    <t>Effects of Lysiphlebia japonica (Ashmead) on cotton-melon aphid Aphis gossypii Glover lipid synthesis</t>
  </si>
  <si>
    <t>Aphis gossypii; Lysiphlebia japonica; lipid synthesis genes; sucrose; amino acids</t>
  </si>
  <si>
    <t>FATTY-ACID-COMPOSITION; VENOM PROTEINS; HOST; HYMENOPTERA; BODY; LEPIDOPTERA; BRACONIDAE; TERATOCYTES; PARASITOIDS; LIPOGENESIS</t>
  </si>
  <si>
    <t>[Zhang, S.; Luo, J. -Y.; Lv, L. -M.; Wang, C. -Y.; Li, C. -H.; Zhu, X. -Z.; Cui, J. -J.] Chinese Acad Agr Sci, Inst Cotton Res, State Key Lab Cotton Biol, Anyang 455000, Henan, Peoples R China; [Luo, J. -Y.] Nanjing Agr Univ, Coll Resources &amp; Environm Sci, Nanjing, Jiangsu, Peoples R China</t>
  </si>
  <si>
    <t>Cui, JJ (reprint author), Chinese Acad Agr Sci, Inst Cotton Res, Dept Plant Protect, 38 Huanghe Rd, Anyang 455000, Henan, Peoples R China.</t>
  </si>
  <si>
    <t>cuijinjie@126.com</t>
  </si>
  <si>
    <t>Transgenic Major Projects program of the Ministry of Science and Technology, China [2014ZX08011-002]</t>
  </si>
  <si>
    <t>We thank Li Wang (Institute of Cotton Research, Chinese Academy of Agricultural Sciences) for help with sample collection. This work was funded by the Transgenic Major Projects program of the Ministry of Science and Technology, China (2014ZX08011-002).</t>
  </si>
  <si>
    <t>10.1111/imb.12162</t>
  </si>
  <si>
    <t>CG9NQ</t>
  </si>
  <si>
    <t>WOS:000353643000007</t>
  </si>
  <si>
    <t>Elzaki, MEA; Zhang, W; Han, Z</t>
  </si>
  <si>
    <t>Elzaki, M. E. A.; Zhang, W.; Han, Z.</t>
  </si>
  <si>
    <t>Cytochrome P450 CYP4DE1 and CYP6CW3v2 contribute to ethiprole resistance in Laodelphax striatellus (Fallen)</t>
  </si>
  <si>
    <t>cytochrome P450; ethiprole; Laodelphax Striatellus; resistance; RNA interference</t>
  </si>
  <si>
    <t>GATED CHLORIDE CHANNEL; IN-FIELD POPULATIONS; INSECTICIDE RESISTANCE; CROSS-RESISTANCE; RNA INTERFERENCE; HEMIPTERA DELPHACIDAE; POSSIBLE MECHANISMS; IMIDACLOPRID RESISTANCE; FIPRONIL RESISTANCE; OVER-EXPRESSION</t>
  </si>
  <si>
    <t>[Elzaki, M. E. A.; Zhang, W.; Han, Z.] Nanjing Agr Univ, Dept Entomol, Jiangsu Key Lab Monitoring &amp; Management Plant Dis, Coll Plant Protect,Minist Agr, Nanjing 210095, Jiangsu, Peoples R China</t>
  </si>
  <si>
    <t>Han, Z (reprint author), Nanjing Agr Univ, Dept Entomol, Nanjing 210095, Jiangsu, Peoples R China.</t>
  </si>
  <si>
    <t>National Natural Science Foundation of China [31130045]; Development Plan of the State Key Fundamental Research [2010CB126204]; Special Fund for Agro-scientific Research in the Public Interest of China [201303017]</t>
  </si>
  <si>
    <t>This study was supported by the Projects of National Natural Science Foundation of China (Grant No. 31130045), Development Plan of the State Key Fundamental Research (Grant No. 2010CB126204) and the Special Fund for Agro-scientific Research in the Public Interest of China (Grant No. 201303017). We also thank Mr. Britton Taubenfeld (Department of Foreign Languages, Nanjing Agricultural University).</t>
  </si>
  <si>
    <t>10.1111/imb.12164</t>
  </si>
  <si>
    <t>WOS:000353643000009</t>
  </si>
  <si>
    <t>Qin, T; Yin, YY; Yu, QH; Huang, LL; Wang, XQ; Lin, J; Yang, Q</t>
  </si>
  <si>
    <t>Qin, Tao; Yin, Yinyan; Yu, Qinghua; Huang, Lulu; Wang, Xiaoqing; Lin, Jian; Yang, Qian</t>
  </si>
  <si>
    <t>CpG Oligodeoxynucleotides Facilitate Delivery of Whole Inactivated H9N2 Influenza Virus via Transepithelial Dendrites of Dendritic Cells in Nasal Mucosa</t>
  </si>
  <si>
    <t>MARGINAL ZONE MACROPHAGES; SYSTEMIC IMMUNE-RESPONSES; TIGHT JUNCTION PROTEINS; INTRANASAL IMMUNIZATION; EPITHELIAL-CELLS; CHOLERA-TOXIN; ANTIGEN PRESENTATION; MEDIATES UPTAKE; DRUG-DELIVERY; VACCINE</t>
  </si>
  <si>
    <t>[Qin, Tao; Yin, Yinyan; Yu, Qinghua; Huang, Lulu; Wang, Xiaoqing; Lin, Jian; Yang, Qian] Nanjing Agr Univ, Minist Agr, Key Lab Anim Physiol &amp; Biochem, Nanjing, Jiangsu, Peoples R China</t>
  </si>
  <si>
    <t>National Natural Science Foundation of China [31172302]; Priority Academic Program Development (PAPD) of Jiangsu Higher Education Institutions</t>
  </si>
  <si>
    <t>This work was supported by the National Natural Science Foundation of China (grant 31172302) and Priority Academic Program Development (PAPD) of Jiangsu Higher Education Institutions.</t>
  </si>
  <si>
    <t>10.1128/JVI.00296-15</t>
  </si>
  <si>
    <t>CH3DU</t>
  </si>
  <si>
    <t>WOS:000353907900015</t>
  </si>
  <si>
    <t>Dong, WL; Jiang, S; Shi, KW; Wang, F; Li, SH; Zhou, J; Huang, F; Wang, YC; Zheng, YX; Hou, Y; Huang, Y; Cui, ZL</t>
  </si>
  <si>
    <t>Dong, Weiliang; Jiang, Sheng; Shi, Kaiwen; Wang, Fei; Li, Shuhuan; Zhou, Jie; Huang, Fei; Wang, Yicheng; Zheng, Yuxiao; Hou, Ying; Huang, Yan; Cui, Zhongli</t>
  </si>
  <si>
    <t>Biodegradation of fenoxaprop-P-ethyl (FE) by Acinetobacter sp strain DL-2 and cloning of FE hydrolase gene afeH</t>
  </si>
  <si>
    <t>Fenoxaprop-P-ethyl; Biodegradation; afeH; Metabolic pathway; Acinetobacter sp.</t>
  </si>
  <si>
    <t>DICLOFOP-METHYL; DEGRADATION; CONSORTIUM; PATHWAY; CLASSIFICATION; PURIFICATION; RESISTANCE; PRODUCTS; ESTERASE; ENZYMES</t>
  </si>
  <si>
    <t>[Dong, Weiliang; Jiang, Sheng; Shi, Kaiwen; Wang, Fei; Li, Shuhuan; Zhou, Jie; Huang, Fei; Wang, Yicheng; Zheng, Yuxiao; Hou, Ying; Huang, Yan; Cui, Zhongli] Nanjing Agr Univ, Coll Life Sci, Key Lab Agr Environm Microbiol, Minist Agr, Nanjing 210095, Jiangsu, Peoples R China; [Wang, Fei] Jiangxi Agr Univ, Coll Biosci &amp; Bioengn, Nanchang 330045, Peoples R China; [Hou, Ying] Henan Univ Sci &amp; Technol, Coll Food &amp; Bioengn, Luoyang 471003, Peoples R China</t>
  </si>
  <si>
    <t>Cui, ZL (reprint author), Nanjing Agr Univ, Coll Life Sci, Key Lab Agr Environm Microbiol, Minist Agr, Nanjing 210095, Jiangsu, Peoples R China.</t>
  </si>
  <si>
    <t>Natural Science Foundation of China [31270095, 31400098]; 863 project [2013AA102804]; Natural Science Foundation of Jiangsu Province [BK2012029]; National Science and Technology Support Program [2012BAD14B02, 2014ZX08011-003]; Graduate Culture and Innovation Project of Jiangsu Province [KYLX_0514]</t>
  </si>
  <si>
    <t>This work was financially supported by the Natural Science Foundation of China (Nos. 31270095 and 31400098), the 863 project (No. 2013AA102804), the Natural Science Foundation of Jiangsu Province (No. BK2012029), the National Science and Technology Support Program (Nos. 2012BAD14B02 and 2014ZX08011-003), Graduate Culture and Innovation Project of Jiangsu Province (No. KYLX_0514).</t>
  </si>
  <si>
    <t>10.1016/j.biortech.2015.03.039</t>
  </si>
  <si>
    <t>CG3PA</t>
  </si>
  <si>
    <t>WOS:000353190900015</t>
  </si>
  <si>
    <t>Yu, ZG; Geng, ZX; Liu, TF; Jiang, F</t>
  </si>
  <si>
    <t>Yu, Z. -G.; Geng, Z. -X.; Liu, T. -F.; Jiang, F.</t>
  </si>
  <si>
    <t>In vitro and in vivo evaluation of an in situ forming gel system for sustained delivery of Florfenicol</t>
  </si>
  <si>
    <t>RESPIRATORY-DISEASE; TISSUE DEPLETION; DRUG-RELEASE; PHARMACOKINETICS; PIGS; EFFICACY; CHLORAMPHENICOL; BIOAVAILABILITY; THIAMPHENICOL; INJECTION</t>
  </si>
  <si>
    <t>[Yu, Z. -G.; Geng, Z. -X.; Liu, T. -F.; Jiang, F.] Nanjing Agr Univ, Coll Vet Med, Lab Vet Pharmacol &amp; Toxicol, Nanjing 210095, Jiangsu, Peoples R China</t>
  </si>
  <si>
    <t>Priority Academic Program Development of Jiangsu Higher Education Institution (PAPD)</t>
  </si>
  <si>
    <t>This study was supported by the Priority Academic Program Development of Jiangsu Higher Education Institution (PAPD).</t>
  </si>
  <si>
    <t>10.1111/jvp.12171</t>
  </si>
  <si>
    <t>CG5OJ</t>
  </si>
  <si>
    <t>WOS:000353341300009</t>
  </si>
  <si>
    <t>Zhang, G; Wan, Y; Zhang, Y; Lan, S; Jia, R; Wang, Z; Fan, Y; Wang, F</t>
  </si>
  <si>
    <t>Zhang, G.; Wan, Y.; Zhang, Y.; Lan, S.; Jia, R.; Wang, Z.; Fan, Y.; Wang, F.</t>
  </si>
  <si>
    <t>Expression of Mitochondria-Associated Genes (PPARGC1A, NRF-1, BCL-2 and BAX) in Follicular Development and Atresia of Goat Ovaries</t>
  </si>
  <si>
    <t>ACTIVATED RECEPTOR-GAMMA; NUCLEAR RESPIRATORY FACTOR-1; GRANULOSA-CELLS; TARGETED DISRUPTION; SKELETAL-MUSCLE; IN-VITRO; APOPTOSIS; FOLLICLES; GROWTH; OVEREXPRESSION</t>
  </si>
  <si>
    <t>[Zhang, G.; Wan, Y.; Zhang, Y.; Lan, S.; Jia, R.; Wang, Z.; Fan, Y.; Wang, F.] Nanjing Agr Univ, Jiangsu Livestock Embryo Engn Lab, Nanjing 210095, Jiangsu, Peoples R China</t>
  </si>
  <si>
    <t>Wang, F (reprint author), Nanjing Agr Univ, Coll Anim Sci &amp; Technol, Jiangsu Livestock Embryo Engn Lab, 1 Weigang, Nanjing 210095, Jiangsu, Peoples R China.</t>
  </si>
  <si>
    <t>10.1111/rda.12514</t>
  </si>
  <si>
    <t>CG6HP</t>
  </si>
  <si>
    <t>WOS:000353400500015</t>
  </si>
  <si>
    <t>Zhu, LQ; Li, J; Tao, BR; Hu, NJ</t>
  </si>
  <si>
    <t>Zhu, Liqun; Li, Jing; Tao, Baorui; Hu, Naijuan</t>
  </si>
  <si>
    <t>Effect of different fertilization modes on soil organic carbon sequestration in paddy fields in South China: A meta-analysis</t>
  </si>
  <si>
    <t>Paddy fields; Fertilization; Soil organic carbon; Carbon sequestration; South China</t>
  </si>
  <si>
    <t>LONG-TERM FERTILIZATION; CROP-ROTATION; MANAGEMENT; MATTER; NITROGEN; AGGREGATE; DYNAMICS; TILLAGE; MITIGATION; FERTILITY</t>
  </si>
  <si>
    <t>[Zhu, Liqun] Nanjing Agr Univ, Coll Rural Dev, Nanjing 210095, Jiangsu, Peoples R China; [Li, Jing] Nanjing Agr Univ, Coll Econ &amp; Management, Nanjing 210095, Jiangsu, Peoples R China; [Tao, Baorui; Hu, Naijuan] Nanjing Agr Univ, Coll Agr, Nanjing 210095, Jiangsu, Peoples R China</t>
  </si>
  <si>
    <t>Zhu, LQ (reprint author), Nanjing Agr Univ, Coll Rural Dev, Nanjing 210095, Jiangsu, Peoples R China.</t>
  </si>
  <si>
    <t>Key Projects in the National Science &amp; Technology Pillar Program [2012BAD14B12]; Fundamental Research Funds for the Central Universities [SKCX2014001]</t>
  </si>
  <si>
    <t>This work was supported by theKey Projects in the National Science &amp; Technology Pillar Program (2012BAD14B12) and the Fundamental Research Funds for the Central Universities (SKCX2014001). We thanked Mr. Michael Rickaille (University of the West Indies) for his critical reading, and we also would like to thank the anonymous reviewers for their insightful comments and suggestions on this manuscript.</t>
  </si>
  <si>
    <t>10.1016/j.ecolind.2015.01.038</t>
  </si>
  <si>
    <t>CF6JB</t>
  </si>
  <si>
    <t>WOS:000352661900017</t>
  </si>
  <si>
    <t>Chen, K; Hughes, RM; Wang, BX</t>
  </si>
  <si>
    <t>Chen, Kai; Hughes, Robert M.; Wang, Beixin</t>
  </si>
  <si>
    <t>Effects of fixed-count size on macroinvertebrate richness, site separation, and bioassessment of Chinese monsoonal streams</t>
  </si>
  <si>
    <t>Fixed-count size; Subsampling; Richness; Classification strength; MMI; RIVPACS; Macroinvertebrate; Bioassessment</t>
  </si>
  <si>
    <t>SPECIES RICHNESS; BENTHIC MACROINVERTEBRATE; TAXA RICHNESS; INDEXES; COMMUNITIES; PERFORMANCE; PROTOCOL; ASSEMBLAGES; SIMILARITY; PRECISION</t>
  </si>
  <si>
    <t>[Chen, Kai; Wang, Beixin] Nanjing Agr Univ, Dept Entomol, Lab Aquat Insects &amp; Stream Ecol, Nanjing 210095, Jiangsu, Peoples R China; [Hughes, Robert M.] Oregon State Univ, Amnis Opes Inst, Corvallis, OR 97333 USA; [Hughes, Robert M.] Oregon State Univ, Dept Fisheries &amp; Wildlife, Corvallis, OR 97333 USA</t>
  </si>
  <si>
    <t>Wang, BX (reprint author), Nanjing Agr Univ, Dept Entomol, Lab Aquat Insects &amp; Stream Ecol, Nanjing 210095, Jiangsu, Peoples R China.</t>
  </si>
  <si>
    <t>National Natural Science Foundation of China (NSFC) [41271525]</t>
  </si>
  <si>
    <t>We are grateful to R.A. Hill, Y. Cao, and C. Chu for sharing and giving suggestions on R codes. We thank all anonymous referees for suggestions that improved the manuscript. We also thank the National Natural Science Foundation of China (NSFC, no. 41271525) for funding, the Zhejiang Environmental Monitoring Center for water chemistry analyses, and colleagues at the Laboratory of Aquatic Insects and Stream Ecology of Nanjing Agricultural University for assistance with macroinvertebrate sampling and processing.</t>
  </si>
  <si>
    <t>10.1016/j.ecolind.2015.01.011</t>
  </si>
  <si>
    <t>WOS:000352661900019</t>
  </si>
  <si>
    <t>Chen, XH; Qin, WD; Ma, LH; Xu, F; Jin, P; Zheng, YH</t>
  </si>
  <si>
    <t>Chen, Xuehong; Qin, Weidong; Ma, Lihua; Xu, Feng; Jin, Peng; Zheng, Yonghua</t>
  </si>
  <si>
    <t>Effect of high pressure processing and thermal treatment on physicochemical parameters, antioxidant activity and volatile compounds of green asparagus juice</t>
  </si>
  <si>
    <t>Green asparagus juice; High pressure processing; Bioactive compounds; Antioxidant activity; Volatile compounds</t>
  </si>
  <si>
    <t>HIGH-HYDROSTATIC-PRESSURE; PULSED ELECTRIC-FIELD; ULTRA-HIGH-PRESSURE; POMEGRANATE JUICE; COLD-STORAGE; ORANGE JUICE; QUALITY; TOMATO; HOMOGENIZATION; OFFICINALIS</t>
  </si>
  <si>
    <t>[Chen, Xuehong; Jin, Peng; Zheng, Yonghua] Nanjing Agr Univ, Coll Food Sci &amp; Technol, Nanjing 210095, Jiangsu, Peoples R China; [Chen, Xuehong; Qin, Weidong; Ma, Lihua] Xuzhou Inst Technol, Coll Food Engn, Xuzhou 221000, Peoples R China; [Xu, Feng] Ningbo Univ, Dept Food Sci &amp; Engn, Ningbo 315211, Zhejiang, Peoples R China</t>
  </si>
  <si>
    <t>, Feng/0000-0002-7827-2319</t>
  </si>
  <si>
    <t>This study was supported by the Priority Academic Program Development of Jiangsu Higher Education Institutions.</t>
  </si>
  <si>
    <t>10.1016/j.lwt.2014.10.068</t>
  </si>
  <si>
    <t>CE8SX</t>
  </si>
  <si>
    <t>WOS:000352115500078</t>
  </si>
  <si>
    <t>Sun, Y; Li, L; Wu, J; Yu, P; Li, CM; Tang, J; Li, XJ; Huang, S; Wang, GL</t>
  </si>
  <si>
    <t>Sun, Yu; Li, Lian; Wu, Jie; Yu, Pan; Li, Chengmin; Tang, Juan; Li, Xiaojuan; Huang, Shuai; Wang, Genlin</t>
  </si>
  <si>
    <t>Bovine recombinant lipopolysaccharide binding protein (BRLBP) regulated apoptosis and inflammation response in lipopolysaccharide-challenged bovine mammary epithelial cells (BMEC)</t>
  </si>
  <si>
    <t>MOLECULAR IMMUNOLOGY</t>
  </si>
  <si>
    <t>Bovine mammary epithelial cell; Lipopolysaccharide; Bovine recombinant lipopolysaccharide; binding protein; Inflammation</t>
  </si>
  <si>
    <t>MULTIPLE ORGAN DYSFUNCTION; TOLL-LIKE RECEPTORS; (LPS)-BINDING PROTEIN; CLINICAL MASTITIS; SEPTIC SHOCK; INNATE IMMUNITY; DAIRY HERDS; LPS; NEUTRALIZATION; ENDOTOXINS</t>
  </si>
  <si>
    <t>[Sun, Yu; Li, Lian; Wu, Jie; Yu, Pan; Li, Chengmin; Tang, Juan; Li, Xiaojuan; Huang, Shuai; Wang, Genlin] Nanjing Agr Univ, Coll Anim Sci &amp; Technol, Nanjing 210095, Jiangsu, Peoples R China; [Sun, Yu] Henan Agr Univ, Coll Anim Sci &amp; Vet Med, Zhengzhou, Henan Province, Peoples R China</t>
  </si>
  <si>
    <t>2012205011@njau.edu.cn</t>
  </si>
  <si>
    <t>National Natural Science Foundation of China [31372290]; Science and Technology Project of China [2011BAD28B02, 2012BAD12B10]</t>
  </si>
  <si>
    <t>This study was funded by the National Natural Science Foundation of China No. 31372290 and the Science and Technology Project of China (2011BAD28B02, 2012BAD12B10).</t>
  </si>
  <si>
    <t>0161-5890</t>
  </si>
  <si>
    <t>MOL IMMUNOL</t>
  </si>
  <si>
    <t>Mol. Immunol.</t>
  </si>
  <si>
    <t>10.1016/j.molimm.2015.01.026</t>
  </si>
  <si>
    <t>Biochemistry &amp; Molecular Biology; Immunology</t>
  </si>
  <si>
    <t>CE4OJ</t>
  </si>
  <si>
    <t>WOS:000351809600001</t>
  </si>
  <si>
    <t>Wang, LB; Baldwin, EA; Zhao, W; Plotto, A; Sun, XX; Wang, Z; Brecht, JK; Bai, JH; Yu, ZF</t>
  </si>
  <si>
    <t>Wang, Libin; Baldwin, Elizabeth A.; Zhao, Wei; Plotto, Anne; Sun, Xiuxiu; Wang, Zhe; Brecht, Jeffrey K.; Bai, Jinhe; Yu, Zhifang</t>
  </si>
  <si>
    <t>Suppression of volatile production in tomato fruit exposed to chilling temperature and alleviation of chilling injury by a pre-chilling heat treatment</t>
  </si>
  <si>
    <t>Solanum lycopersicum; Aroma; Ripening; Low temperature; Hot water</t>
  </si>
  <si>
    <t>FLAVOR VOLATILES; FRESH TOMATOES; STORAGE-TEMPERATURE; AROMA; QUALITY; PERCEPTION; GUAIACOL; WATER; BIOCHEMISTRY; DESCRIPTORS</t>
  </si>
  <si>
    <t>[Wang, Libin; Yu, Zhifang] Nanjing Agr Univ, Nanjing 210095, Jiangsu, Peoples R China; [Wang, Libin; Baldwin, Elizabeth A.; Zhao, Wei; Plotto, Anne; Sun, Xiuxiu; Wang, Zhe; Bai, Jinhe] USDA ARS, US Hort Res Lab, Ft Pierce, FL 34945 USA; [Brecht, Jeffrey K.] Univ Florida, IFAS, Dept Hort Sci, Gainesville, FL USA</t>
  </si>
  <si>
    <t>Bai, JH (reprint author), USDA ARS, US Hort Res Lab, 2001 S Rock Rd, Ft Pierce, FL 34945 USA.</t>
  </si>
  <si>
    <t>jinhe.bai@ars.usda.gov; yuzhifang@njau.edu.cn</t>
  </si>
  <si>
    <t>We wish to thank the financial support to the experiment from China Scholarship Council (201306850049), Postgraduate Program in Jiangsu Province (CXLX13_267) and the Big Red Tomato Packers, Fort Pierce, FL.</t>
  </si>
  <si>
    <t>10.1016/j.lwt.2014.12.062</t>
  </si>
  <si>
    <t>CE2KZ</t>
  </si>
  <si>
    <t>WOS:000351645800018</t>
  </si>
  <si>
    <t>Ahmed, OM; Pangloli, P; Hwang, CA; Zivanovic, S; Wu, T; D'Souza, D; Draughon, FA</t>
  </si>
  <si>
    <t>Ahmed, Omaima M.; Pangloli, Philipus; Hwang, Cheng-An; Zivanovic, Svetlana; Wu, Tao; D'Souza, Doris; Draughon, F. Ann</t>
  </si>
  <si>
    <t>The occurrence of Listeria monocytogenes in retail ready-to-eat meat and poultry products related to the levels of acetate and lactate in the products</t>
  </si>
  <si>
    <t>Listeria monocytogenes; Ready-to-eat; Meats; Lactate; Acetate</t>
  </si>
  <si>
    <t>LACTIC-ACID; UNITED-STATES; FOODS; FRESH; FILMS; STEAM; BEEF</t>
  </si>
  <si>
    <t>[Ahmed, Omaima M.; Pangloli, Philipus; Zivanovic, Svetlana; Draughon, F. Ann] Univ Tennessee, Dept Food Sci &amp; Technol, Knoxville, TN 37996 USA; [Hwang, Cheng-An] USDA ARS, Residue Chem &amp; Predict Microbiol Res Unit, Eastern Reg Res Ctr, Wyndmoor, PA 19038 USA; [Wu, Tao] Nanjing Agr Univ, Coll Food Sci &amp; Technol, Nanjing 210095, Jiangsu, Peoples R China</t>
  </si>
  <si>
    <t>Hwang, CA (reprint author), USDA ARS, Residue Chem &amp; Predict Microbiol Res Unit, Eastern Reg Res Ctr, 600 East Mermaid Lane, Wyndmoor, PA 19038 USA.</t>
  </si>
  <si>
    <t>andy.hwang@ars.usda.gov</t>
  </si>
  <si>
    <t>United States Department of Agriculture-Agricultural Research Service [1935-42000-057-11S]; National Alliance for Food Safety and Security; USDA/ARS</t>
  </si>
  <si>
    <t>This research was funded and provided by a grant from the United States Department of Agriculture-Agricultural Research Service, agreement no. 1935-42000-057-11S, and the National Alliance for Food Safety and Security. Appreciation is expressed to Drs. Elliot Ryser, Dean Cliver, and Omar Oryzabal for providing meat samples obtained in a USDA/ARS-funded project.</t>
  </si>
  <si>
    <t>10.1016/j.foodcont.2014.12.015</t>
  </si>
  <si>
    <t>CC1CX</t>
  </si>
  <si>
    <t>WOS:000350079900007</t>
  </si>
  <si>
    <t>Jiang, L; Kang, RY; Zhang, L; Jiang, J; Yu, ZF</t>
  </si>
  <si>
    <t>Jiang, Li; Kang, Ruoyi; Zhang, Li; Jiang, Juan; Yu, Zhifang</t>
  </si>
  <si>
    <t>Differential protein profiles of postharvest Gynura bicolor D.C leaf treated by 1-methylcyclopropene and ethephon</t>
  </si>
  <si>
    <t>G. bicolor; Senescence; 1-Methylcyclopropene; Ethephon; Proteomics</t>
  </si>
  <si>
    <t>POLYACRYLAMIDE-GELS; ABIOTIC STRESSES; PEACH FRUIT; SENESCENCE; LEAVES; 1-MCP; PHOSPHORYLATION; EXPRESSION; PHYSIOLOGY; PROTEOMICS</t>
  </si>
  <si>
    <t>[Jiang, Li; Kang, Ruoyi; Yu, Zhifang] Nanjing Agr Univ, Coll Food Sci &amp; Technol, Nanjing 210095, Jiangsu, Peoples R China; [Zhang, Li] Suzhou Acad Agr Sci, Suzhou 215155, Peoples R China; [Jiang, Juan] Qufu Normal Univ, Coll Life Sci, Jining 273165, Peoples R China</t>
  </si>
  <si>
    <t>Yu, ZF (reprint author), Nanjing Agr Univ, Coll Food Sci &amp; Technol, Nanjing 210095, Jiangsu, Peoples R China.</t>
  </si>
  <si>
    <t>National Natural Science Foundation of China [31301576]; Fundamental Research Funds for the Central Universities [KJQN201428, KYZ201319]; Priority Academic Program Development of Jiangsu Higher Education Institutions (PAPD); Nanjing Agricultural University Innovation and Technology Fund for Youths [KJ2011015]; Jiangsu Independent Innovation Fund for Agricultural Science and Technology [CX(12)3081]</t>
  </si>
  <si>
    <t>The reagent of 1-MCP was supplied by Rohm and Haas' Agro-Fresh Division. This research was financially supported by the National Natural Science Foundation of China (No. 31301576), the Fundamental Research Funds for the Central Universities (No. KJQN201428 and KYZ201319), Priority Academic Program Development of Jiangsu Higher Education Institutions (PAPD), Nanjing Agricultural University Innovation and Technology Fund for Youths (No. KJ2011015) and Jiangsu Independent Innovation Fund for Agricultural Science and Technology (CX(12)3081).</t>
  </si>
  <si>
    <t>10.1016/j.foodchem.2014.11.081</t>
  </si>
  <si>
    <t>CB6FO</t>
  </si>
  <si>
    <t>WOS:000349723100006</t>
  </si>
  <si>
    <t>Shi, GL; Zhu, S; Meng, JR; Qian, M; Yang, N; Lou, LQ; Cai, QS</t>
  </si>
  <si>
    <t>Shi, Gao Ling; Zhu, Shun; Meng, Ji Rong; Qian, Meng; Yang, Na; Lou, Lai Qing; Cai, Qing Sheng</t>
  </si>
  <si>
    <t>Variation in arsenic accumulation and translocation among wheat cultivars: The relationship between arsenic accumulation, efflux by wheat roots and arsenate tolerance of wheat seedlings</t>
  </si>
  <si>
    <t>Wheat; Arsenic; Accumulation; Efflux; Tolerance</t>
  </si>
  <si>
    <t>HOLCUS-LANATUS L; PHOSPHATE-TRANSPORT; RICE; ARABIDOPSIS; GRAIN; CONTAMINATION; METABOLISM; SOIL; L.; PHYTOCHELATINS</t>
  </si>
  <si>
    <t>[Shi, Gao Ling; Zhu, Shun; Meng, Ji Rong; Qian, Meng; Yang, Na; Lou, Lai Qing; Cai, Qing Sheng] Nanjing Agr Univ, Coll Life Sci, Nanjing 210095, Jiangsu, Peoples R China</t>
  </si>
  <si>
    <t>The authors would like to thank Dr. Q. Zhou of Nanjing Agricultural University, PR China for providing wheat seeds. Financial support from the National Natural Science Foundation of China (41201524), the Natural Science Foundation of Jiangsu Province (BK20131322) and the Research Fund for Postgraduate Scientific Research Innovation Project of Jiangsu Province (CXZZ13_0274) are gratefully acknowledged.</t>
  </si>
  <si>
    <t>10.1016/j.jhazmat.2015.02.045</t>
  </si>
  <si>
    <t>CG2BG</t>
  </si>
  <si>
    <t>WOS:000353079300022</t>
  </si>
  <si>
    <t>Pang, MB; Jiang, JW; Xie, X; Wu, YF; Dong, YH; Kwok, AHY; Zhang, W; Yao, HC; Lu, CP; Leung, FC; Liu, YJ</t>
  </si>
  <si>
    <t>Pang, Maoda; Jiang, Jingwei; Xie, Xing; Wu, Yafeng; Dong, Yuhao; Kwok, Amy H. Y.; Zhang, Wei; Yao, Huochun; Lu, Chengping; Leung, Frederick C.; Liu, Yongjie</t>
  </si>
  <si>
    <t>Novel insights into the pathogenicity of epidemic Aeromonas hydrophila ST251 clones from comparative genomics</t>
  </si>
  <si>
    <t>SALMONICIDA SUBSP SALMONICIDA; CLINICAL ISOLATE; MOLECULAR CHARACTERIZATION; CYTOTOXIC ENTEROTOXIN; NUCLEOTIDE-SEQUENCE; ESCHERICHIA-COLI; SECRETION SYSTEM; BETA-LACTAMASES; GENE; VIRULENCE</t>
  </si>
  <si>
    <t>[Pang, Maoda; Xie, Xing; Wu, Yafeng; Dong, Yuhao; Zhang, Wei; Yao, Huochun; Lu, Chengping; Liu, Yongjie] Nanjing Agr Univ, Coll Vet Med, Nanjing 210095, Jiangsu, Peoples R China; [Jiang, Jingwei; Kwok, Amy H. Y.; Leung, Frederick C.] Nanjing Agr Univ, Bioinformat Ctr, Nanjing 210095, Jiangsu, Peoples R China; [Leung, Frederick C.] Univ Hong Kong, Sch Biol Sci, Hong Kong 999077, Hong Kong, Peoples R China</t>
  </si>
  <si>
    <t>fcleung.njau@gmail.com; liuyongjie@njau.edu.cn</t>
  </si>
  <si>
    <t>National Natural Science Foundation of China [31372454, 31072151]; Three New Aquatic Projects in Jiangsu Province [D2013-5-4]; '333' Project Talent Training Fund of Jiangsu Province; Priority Academic Program Development of Jiangsu Higher Educational Institutions (PAPD)</t>
  </si>
  <si>
    <t>This work was supported by the National Natural Science Foundation of China (31372454, 31072151), the Three New Aquatic Projects in Jiangsu Province (D2013-5-4), the '333' Project Talent Training Fund of Jiangsu Province, and the Priority Academic Program Development of Jiangsu Higher Educational Institutions (PAPD).</t>
  </si>
  <si>
    <t>10.1038/srep09833</t>
  </si>
  <si>
    <t>CJ5MT</t>
  </si>
  <si>
    <t>WOS:000355532700001</t>
  </si>
  <si>
    <t>Zhang, JX; Lu, ZM; Dai, WM; Song, XL; Peng, YF; Valverde, BE; Qiang, S</t>
  </si>
  <si>
    <t>Zhang, Jingxu; Lu, Zuomei; Dai, Weimin; Song, Xiaoling; Peng, Yufa; Valverde, Bernal E.; Qiang, Sheng</t>
  </si>
  <si>
    <t>Cytoplasmic-genetic male sterility gene provides direct evidence for some hybrid rice recently evolving into weedy rice</t>
  </si>
  <si>
    <t>ORYZA-SATIVA L.; TRANSGENIC RICE; RED RICE; CULTIVATED RICE; FLOW; CHINA; FIELD; DIVERSITY; ORIGIN; DNA</t>
  </si>
  <si>
    <t>Nanjing Agr Univ, Weed Res Lab, Nanjing 210095, Jiangsu, Peoples R China; Nanjing Agr Univ, State Key Lab Crop Genet &amp; Germplasm Enhancement, Nanjing 210095, Jiangsu, Peoples R China; China Acad Agr Sci, Inst Plant Protect, Beijing 100193, Peoples R China; Univ Copenhagen, Fac Life Sci, DK-2630 Taastrup, Denmark</t>
  </si>
  <si>
    <t>Qiang, S (reprint author), Nanjing Agr Univ, Weed Res Lab, 1 Weigang, Nanjing 210095, Jiangsu, Peoples R China.</t>
  </si>
  <si>
    <t>wrl@njau.edu.cn</t>
  </si>
  <si>
    <t>China Transgenic Organism Research and Commercialization Project [2014ZX08011-001]; Doctoral Program of Higher Education of the Ministry of Education [20130097130006]; 111 Project; National Natural Science Foundation of China [30800604]</t>
  </si>
  <si>
    <t>This study was financially supported by China Transgenic Organism Research and Commercialization Project (2014ZX08011-001), the Doctoral Program of Higher Education of the Ministry of Education (20130097130006), the 111 Project, and the National Natural Science Foundation of China (30800604). We are grateful to the Rice Institute of Nanjing Agricultural University for providing sterile and maintainer rice lines. The authors also gratefully thank Gu Changxian for his excellent technical assistance and Jonathan Gressel for valuable discussion and suggestions.</t>
  </si>
  <si>
    <t>10.1038/srep10591</t>
  </si>
  <si>
    <t>CJ5PY</t>
  </si>
  <si>
    <t>WOS:000355541200001</t>
  </si>
  <si>
    <t>Mafurah, JJ; Ma, HF; Zhang, MX; Xu, J; He, F; Ye, TY; Shen, DY; Chen, YY; Rajput, NA; Dou, DL</t>
  </si>
  <si>
    <t>Mafurah, Joseph Juma; Ma, Huifei; Zhang, Meixiang; Xu, Jing; He, Feng; Ye, Tingyue; Shen, Danyu; Chen, Yanyu; Rajput, Nasir Ahmed; Dou, Daolong</t>
  </si>
  <si>
    <t>A Virulence Essential CRN Effector of Phytophthora capsici Suppresses Host Defense and Induces Cell Death in Plant Nucleus</t>
  </si>
  <si>
    <t>PATHOGEN PHYTOPHTHORA; RXLR EFFECTOR; NICOTIANA-BENTHAMIANA; IMMUNE-SYSTEM; SOJAE; RESISTANCE; ARABIDOPSIS; PROTEINS; AVIRULENCE; INFECTION</t>
  </si>
  <si>
    <t>[Mafurah, Joseph Juma; Ma, Huifei; Zhang, Meixiang; Xu, Jing; He, Feng; Ye, Tingyue; Shen, Danyu; Chen, Yanyu; Rajput, Nasir Ahmed; Dou, Daolong] Nanjing Agr Univ, Dept Plant Pathol, Nanjing 210095, Jiangsu, Peoples R China</t>
  </si>
  <si>
    <t>Dou, DL (reprint author), Nanjing Agr Univ, Dept Plant Pathol, Nanjing 210095, Jiangsu, Peoples R China.</t>
  </si>
  <si>
    <t>National Natural Science Foundation of China [31371894]; Natural Science Foundation of Jiangsu Province [BK2012027]</t>
  </si>
  <si>
    <t>This work was supported by the National Natural Science Foundation of China, (31371894), http://www.nsfc.gov.cn/; and Natural Science Foundation of Jiangsu Province, (BK2012027), www.jstd.gov.cn/. The funders had no role in study design, data collection and analysis, decision to publish, or preparation of the manuscript.</t>
  </si>
  <si>
    <t>e0127965</t>
  </si>
  <si>
    <t>10.1371/journal.pone.0127965</t>
  </si>
  <si>
    <t>CJ0QZ</t>
  </si>
  <si>
    <t>WOS:000355183900174</t>
  </si>
  <si>
    <t>Li, X; Jia, YM; Li, RS; Sun, ZY; Li, X; Sui, SY; Zhao, RQ</t>
  </si>
  <si>
    <t>Li, Xian; Jia, Yimin; Li, Runsheng; Sun, Zhiyuan; Li, Xi; Sui, Shiyan; Zhao, Ruqian</t>
  </si>
  <si>
    <t>Glucocorticoid receptor is involved in the breed-dependent transcriptional regulation of 3 beta-hydroxysteroid dehydrogenase in the liver of preweaning piglets</t>
  </si>
  <si>
    <t>AR; C/EBP beta; GR; Liver; Pig; 3 beta-HSD</t>
  </si>
  <si>
    <t>DEHYDROGENASE/DELTA(5)-DELTA(4) ISOMERASE GENE; 3-KETOSTEROID REDUCTASE; STEROIDOGENIC ENZYMES; SULFOTRANSFERASE 2A1; ANDROGEN RECEPTOR; LEYDIG-CELLS; C/EBP-BETA; EXPRESSION; PIGS; ANDROSTENONE</t>
  </si>
  <si>
    <t>[Li, Xian; Jia, Yimin; Li, Runsheng; Sun, Zhiyuan; Li, Xi; Sui, Shiyan; Zhao, Ruqian] Nanjing Agr Univ, Key Lab Anim Physiol &amp; Biochem, Nanjing 210095, Jiangsu, Peoples R China</t>
  </si>
  <si>
    <t>National Basic Research Program of China [2012CB124703]; Fundamental Research Funds for the Central Universities [KYZ200913]; Major National Science and Technology Program [2009ZX08009-138B]; Special Fund for Agro-scientific Research in the Public Interest [201003011]; Priority Academic Program Development of Jiangsu Higher Education Institutions</t>
  </si>
  <si>
    <t>This work was supported by the National Basic Research Program of China (2012CB124703), the Fundamental Research Funds for the Central Universities (KYZ200913), the Major National Science and Technology Program (2009ZX08009-138B), the Special Fund for Agro-scientific Research in the Public Interest (201003011), and the Priority Academic Program Development of Jiangsu Higher Education Institutions.</t>
  </si>
  <si>
    <t>10.1186/s12917-015-0441-6</t>
  </si>
  <si>
    <t>CI7TT</t>
  </si>
  <si>
    <t>WOS:000354968400001</t>
  </si>
  <si>
    <t>Liu, LP; Li, B; He, ZZ; Zhang, CY; Fu, DG</t>
  </si>
  <si>
    <t>Liu, Liping; Li, Biao; He, Zhenzhu; Zhang, Chunyong; Fu, Degang</t>
  </si>
  <si>
    <t>Degradation of bromoamine acid by BDD technology - Use of Doehlert design for optimizing the reaction conditions</t>
  </si>
  <si>
    <t>Boron-doped diamond; Bromoamine acid; Degradation; Doehlert design; Response surface methodology</t>
  </si>
  <si>
    <t>BORON-DOPED DIAMOND; BIOAUGMENTED MEMBRANE BIOREACTOR; RESPONSE-SURFACE METHODOLOGY; WASTE-WATER; 1-AMINO-4-BROMOANTHRAQUINONE-2-SULFONIC ACID; ELECTROCHEMICAL DEGRADATION; ANODIC TREATMENT; OXIDATION; ELECTRODES; DECOLORIZATION</t>
  </si>
  <si>
    <t>[Liu, Liping; Li, Biao; He, Zhenzhu; Zhang, Chunyong] Nanjing Agr Univ, Coll Sci, Dept Chem, Nanjing 210095, Jiangsu, Peoples R China; [Zhang, Chunyong; Fu, Degang] Southeast Univ, Suzhou Acad, Suzhou Key Lab Environm &amp; Biosafety, Suzhou 215123, Peoples R China; [Fu, Degang] Nanjing Agr Univ, State Key Lab Bioelect, Nanjing 210096, Jiangsu, Peoples R China</t>
  </si>
  <si>
    <t>Fundamental Research Fund for the Central Universities [KYZ201219]; Innovation Project for College Students, Nanjing Agricultural University [1423A09]</t>
  </si>
  <si>
    <t>This study is supported by Fundamental Research Fund for the Central Universities (KYZ201219) and Innovation Project for College Students (1423A09), Nanjing Agricultural University. We wish to express our thanks to Nanjing Qinming Pharmacy Corporation (China) for the use of UPLC/MS equipment, as well as to the three reviewers for their valuable suggestions.</t>
  </si>
  <si>
    <t>10.1016/j.seppur.2015.03.019</t>
  </si>
  <si>
    <t>CI8WR</t>
  </si>
  <si>
    <t>WOS:000355052900003</t>
  </si>
  <si>
    <t>Ma, MY; Wu, SW; Peng, ZP</t>
  </si>
  <si>
    <t>Ma, Mingyong; Wu, Shengwei; Peng, Zhaopu</t>
  </si>
  <si>
    <t>Population Seasonality: Will They Stay or Will They Go? A Case Study of the Sogatella furcifera (Hemiptera: Delphacidae)</t>
  </si>
  <si>
    <t>Sogatella furcifera (Horvath); population seasonality; facultative migration; residency</t>
  </si>
  <si>
    <t>NILAPARVATA-LUGENS STAL; BROWN PLANTHOPPER; MIGRATION ANALYSIS; WHITEBACKED PLANTHOPPER; HOMOPTERA DELPHACIDAE; HORVATH HOMOPTERA; RICE PLANTHOPPERS; CHINA; FLIGHT; TEMPERATURE</t>
  </si>
  <si>
    <t>[Ma, Mingyong; Wu, Shengwei; Peng, Zhaopu] Hunan Acad Agr Sci, Hunan Plant Protect Inst, Changsha 410125, Hunan, Peoples R China; [Ma, Mingyong] Nanjing Agr Univ, Minist Agr, Key Lab Monitoring &amp; Management Plant Dis &amp; Insec, Nanjing 210095, Jiangsu, Peoples R China</t>
  </si>
  <si>
    <t>Peng, ZP (reprint author), Hunan Acad Agr Sci, Hunan Plant Protect Inst, Changsha 410125, Hunan, Peoples R China.</t>
  </si>
  <si>
    <t>hnzbpeng@163.com</t>
  </si>
  <si>
    <t>National Sci-Tech R&amp;D Project of China [2012BAD19B03]; Natural Science Foundation of Hunan Province, China [14JJ6063]; National "973" Program of China [2010CB126200]; Agro-Industry R&amp;D Special Fund of China [200903051]</t>
  </si>
  <si>
    <t>We thank Prof. Zhai BP (Nanjing Agricultural University), Prof. Zhao ZM (Southwest University) and Prof. Liu XD (Nanjing Agricultural University) for their valuable suggestions for the data analysis and manuscript composition. This work was supported by the National Sci-Tech R&amp;D Project of China (Grant 2012BAD19B03), the Natural Science Foundation of Hunan Province, China (Grant 14JJ6063), the National "973" Program of China (Grant 2010CB126200) and the Agro-Industry R&amp;D Special Fund of China (Grant 200903051).</t>
  </si>
  <si>
    <t>10.1093/jisesa/iev040</t>
  </si>
  <si>
    <t>CK6ZS</t>
  </si>
  <si>
    <t>WOS:000356379200001</t>
  </si>
  <si>
    <t>Shu, X; Xu, HL; Tao, L</t>
  </si>
  <si>
    <t>Shu, Xin; Xu, Huanliang; Tao, Liang</t>
  </si>
  <si>
    <t>A least squares formulation of multi-label linear discriminant analysis</t>
  </si>
  <si>
    <t>Multi-label linear discriminant analysis; Least squares; Dimension reduction; Spectral regression</t>
  </si>
  <si>
    <t>CANONICAL CORRELATION-ANALYSIS; NONLINEAR DIMENSIONALITY REDUCTION; TEXT CATEGORIZATION; CLASSIFICATION; PREDICTION; ALGORITHM; FRAMEWORK</t>
  </si>
  <si>
    <t>[Shu, Xin; Xu, Huanliang] Nanjing Agr Univ, Coll Informat Sci &amp; Technol, Nanjing, Jiangsu, Peoples R China; [Tao, Liang] City Univ Hong Kong, Dept Comp Sci, Hong Kong, Hong Kong, Peoples R China</t>
  </si>
  <si>
    <t>10.1016/j.neucom.2014.12.057</t>
  </si>
  <si>
    <t>CE6WE</t>
  </si>
  <si>
    <t>WOS:000351978100026</t>
  </si>
  <si>
    <t>Wang, KB; Shi, XB; Zhang, ZY; Ma, XY; Lu, YN; Wang, HJ</t>
  </si>
  <si>
    <t>Wang, Kuaibing; Shi, Xiaobo; Zhang, Zhiyang; Ma, Xiaoyan; Lu, Yanan; Wang, Hongju</t>
  </si>
  <si>
    <t>Size-dependent capacitance of NiO nanoparticles synthesized from Ni-based coordination polymer precursors with different crystallinity</t>
  </si>
  <si>
    <t>Coordination polymer precursors; Nickel oxide; Pseudocapacitance; Size-dependent; Crystallinity; Energy storage</t>
  </si>
  <si>
    <t>ELECTROCHEMICAL CAPACITORS; PERFORMANCE; SUPERCAPACITORS; POLYANILINE; FABRICATION; ELECTRODES; PARTICLES; NANOWIRES; BATTERIES; GROWTH</t>
  </si>
  <si>
    <t>[Wang, Kuaibing; Lu, Yanan; Wang, Hongju] Nanjing Agr Univ, Dept Chem, Coll Sci, Nanjing 210095, Jiangsu, Peoples R China; [Zhang, Zhiyang; Ma, Xiaoyan] Nanjing Univ, Nanjing Natl Lab Microstruct, Inst Coordinat Chem, State Key Lab Coordinat Chem, Nanjing 210093, Jiangsu, Peoples R China; [Shi, Xiaobo] Nanjing Agr Univ, Coll Agr, Nanjing 210095, Jiangsu, Peoples R China</t>
  </si>
  <si>
    <t>Wang, KB (reprint author), Nanjing Agr Univ, Dept Chem, Coll Sci, Nanjing 210095, Jiangsu, Peoples R China.</t>
  </si>
  <si>
    <t>wangkb@njau.edu.cn</t>
  </si>
  <si>
    <t>Foundation of College of Science [050802001]; Scientific Research Foundation of Nanjing Agricultural University [050804087]</t>
  </si>
  <si>
    <t>This work was supported by the Foundation of College of Science (050802001) and the Scientific Research Foundation of Nanjing Agricultural University (050804087).</t>
  </si>
  <si>
    <t>10.1016/j.jallcom.2015.01.252</t>
  </si>
  <si>
    <t>CC5HE</t>
  </si>
  <si>
    <t>WOS:000350388900054</t>
  </si>
  <si>
    <t>Wang, S; Chen, JD; Zhang, WP; Hu, Y; Chang, LJ; Fang, L; Wang, Q; Lv, FN; Wu, HT; Si, ZF; Chen, SQ; Cai, CP; Zhu, XF; Zhou, BL; Guo, WZ; Zhang, TZ</t>
  </si>
  <si>
    <t>Wang, Sen; Chen, Jiedan; Zhang, Wenpan; Hu, Yan; Chang, Lijing; Fang, Lei; Wang, Qiong; Lv, Fenni; Wu, Huaitong; Si, Zhanfeng; Chen, Shuqi; Cai, Caiping; Zhu, Xiefei; Zhou, Baoliang; Guo, Wangzhen; Zhang, Tianzhen</t>
  </si>
  <si>
    <t>Sequence-based ultra-dense genetic and physical maps reveal structural variations of allopolyploid cotton genomes</t>
  </si>
  <si>
    <t>GENOME BIOLOGY</t>
  </si>
  <si>
    <t>GOSSYPIUM-HIRSUTUM L.; MOLECULAR LINKAGE MAP; ARABIDOPSIS-THALIANA; SNP DISCOVERY; ALLOTETRAPLOID COTTON; CENTROMERIC REGIONS; G. BARBADENSE; RICH REGIONS; INBRED LINES; POPULATION</t>
  </si>
  <si>
    <t>[Wang, Sen; Chen, Jiedan; Zhang, Wenpan; Hu, Yan; Chang, Lijing; Fang, Lei; Wang, Qiong; Lv, Fenni; Wu, Huaitong; Si, Zhanfeng; Chen, Shuqi; Cai, Caiping; Zhu, Xiefei; Zhou, Baoliang; Guo, Wangzhen; Zhang, Tianzhen] Nanjing Agr Univ, Cotton Hybrid R&amp;D Engn Ctr, State Key Lab Crop Genet &amp; Germplasm Enhancement, Minist Educ, Nanjing 210095, Jiangsu, Peoples R China</t>
  </si>
  <si>
    <t>Guo, WZ (reprint author), Nanjing Agr Univ, Cotton Hybrid R&amp;D Engn Ctr, State Key Lab Crop Genet &amp; Germplasm Enhancement, Minist Educ, Nanjing 210095, Jiangsu, Peoples R China.</t>
  </si>
  <si>
    <t>moelab@njau.edu.cn; cotton@njau.edu.cn</t>
  </si>
  <si>
    <t>Major State Basic Research Development Program of China (973 Program) [2011CB109300]; National Key Technology Support Program of China [2015BAD02B00]; Fundamental Research Funds by Central Universities; Priority Academic Program Development of Jiangsu Higher Education Institutions; JCIC-MCP project; 111 project [B08025]</t>
  </si>
  <si>
    <t>This work was financially supported in part by grants from the Major State Basic Research Development Program of China (973 Program) (2011CB109300), National Key Technology Support Program of China (2015BAD02B00), The Fundamental Research Funds by the Central Universities, the Priority Academic Program Development of Jiangsu Higher Education Institutions, the 111 project (B08025), and JCIC-MCP project.</t>
  </si>
  <si>
    <t>1465-6906</t>
  </si>
  <si>
    <t>1474-760X</t>
  </si>
  <si>
    <t>GENOME BIOL</t>
  </si>
  <si>
    <t>Genome Biol.</t>
  </si>
  <si>
    <t>10.1186/s13059-015-0678-1</t>
  </si>
  <si>
    <t>CK4VU</t>
  </si>
  <si>
    <t>WOS:000356222200001</t>
  </si>
  <si>
    <t>Wan, PJ; Yuan, SY; Tang, YH; Li, KL; Yang, L; Fu, Q; Li, GQ</t>
  </si>
  <si>
    <t>Wan, Pin-Jun; Yuan, San-Yue; Tang, Yao-Hua; Li, Kai-Long; Yang, Lu; Fu, Qiang; Li, Guo-Qing</t>
  </si>
  <si>
    <t>Pathways of Amino Acid Degradation in Nilaparvata lugens (Stal) with Special Reference to Lysine-Ketoglutarate Reductase/Saccharopine Dehydrogenase (LKR/SDH)</t>
  </si>
  <si>
    <t>SYRUP-URINE-DISEASE; RAPESEED LEAF DISCS; YEAST-LIKE SYMBIOTE; BROWN PLANTHOPPER; SACCHAROPINE DEHYDROGENASE; SEMIALDEHYDE SYNTHASE; RT-PCR; REDUCTASE; DELPHACIDAE; CATABOLISM</t>
  </si>
  <si>
    <t>[Wan, Pin-Jun; Yuan, San-Yue; Tang, Yao-Hua; Li, Kai-Long; Yang, Lu; Fu, Qiang] China Natl Rice Res Inst, State Key Lab Rice Biol, Hangzhou 310006, Zhejiang, Peoples R China; [Wan, Pin-Jun; Yuan, San-Yue; Yang, Lu; Li, Guo-Qing] Nanjing Agr Univ, Coll Plant Protect, Educ Minist, Key Lab Integrated Management Crop Dis &amp; Pests, Nanjing 210095, Jiangsu, Peoples R China</t>
  </si>
  <si>
    <t>National Natural Science Foundation of China [31371939, 30370937]; Zhejiang Provincial Natural Science Foundation of China [LQ15C140005]; China National Rice Institute</t>
  </si>
  <si>
    <t>This research was supported by the National Natural Science Foundation of China (31371939 and 30370937) and Zhejiang Provincial Natural Science Foundation of China (LQ15C140005). The funders had no role in study design, data collection and analysis, decision to publish, or preparation of the manuscript. The authors confirm that China National Rice Institute provided support in the form of salaries for authors Pin-Jun Wan, San-Yue Yuan, Yao-Hua Tang, Kai-Long Li, Lu Yang, and Qiang Fu, but did not have any additional role in the study design, data collection and analysis and decision to publish, or preparation of the manuscript. The specific roles of these authors are articulated in the 'author contributions' section.</t>
  </si>
  <si>
    <t>e0127789</t>
  </si>
  <si>
    <t>10.1371/journal.pone.0127789</t>
  </si>
  <si>
    <t>CI7GR</t>
  </si>
  <si>
    <t>WOS:000354931700084</t>
  </si>
  <si>
    <t>Wu, K; Fang, ZY; Guo, R; Pan, B; Shi, W; Yuan, SF; Guan, HL; Gong, M; Shen, B; Shen, QR</t>
  </si>
  <si>
    <t>Wu, Kai; Fang, Zhiying; Guo, Rong; Pan, Bin; Shi, Wen; Yuan, Saifei; Guan, Huilin; Gong, Ming; Shen, Biao; Shen, Qirong</t>
  </si>
  <si>
    <t>Pectin Enhances Bio-Control Efficacy by Inducing Colonization and Secretion of Secondary Metabolites by Bacillus amyloliquefaciens SQY 162 in the Rhizosphere of Tobacco</t>
  </si>
  <si>
    <t>SOLID-STATE FERMENTATION; BIOFILM FORMATION; BACTERIAL WILT; RALSTONIA-SOLANACEARUM; SURFACTIN PRODUCTION; PLANT-PATHOGENS; SUBTILIS; BIOCONTROL; TOMATO; DISEASE</t>
  </si>
  <si>
    <t>[Wu, Kai; Fang, Zhiying; Guo, Rong; Pan, Bin; Shi, Wen; Yuan, Saifei; Shen, Biao; Shen, Qirong] Nanjing Agr Univ, Coll Resources &amp; Environm Sci, Natl Engn Res Ctr Organ Based Fertilizers, Nanjing 210095, Jiangsu, Peoples R China; [Wu, Kai; Guan, Huilin] Yunnan Normal Univ, Coll Energy &amp; Environm Sci, Engn Res Ctr Sustainable Dev &amp; Utilizat Biomass E, Key Lab,Minist Educ, Kunming 650500, Peoples R China; [Gong, Ming] Yunnan Normal Univ, Sch Life Sci, Kunming 650500, Peoples R China</t>
  </si>
  <si>
    <t>Guan, HL (reprint author), Yunnan Normal Univ, Coll Energy &amp; Environm Sci, Engn Res Ctr Sustainable Dev &amp; Utilizat Biomass E, Key Lab,Minist Educ, Kunming 650500, Peoples R China.</t>
  </si>
  <si>
    <t>ghl0871@aliyun.com; shenbiao@njau.edu.cn</t>
  </si>
  <si>
    <t>Programs of Study and Application of Key Technologies for Soil Bioremediation in Guizhou Province [110201002019]; projects of the 111 project [B12009]; Priority Academic Program Development of Jiangsu Higher Education Institutions (PAPD); Chinese Ministry of Agriculture [201103004]; National Natural Science Foundation of China [41361075]; Applied and Basic Research Foundation of Yunnan province [2013FA015]; Science Research Program of Provincial Education Department of Yunnan province [ZD2013008]</t>
  </si>
  <si>
    <t>This research was financially supported by Programs of Study and Application of Key Technologies for Soil Bioremediation in Guizhou Province (110201002019), the projects of the 111 project (B12009), the Priority Academic Program Development of Jiangsu Higher Education Institutions (PAPD), the Chinese Ministry of Agriculture (201103004), the National Natural Science Foundation of China (41361075), the Applied and Basic Research Foundation of Yunnan province (2013FA015), and the Science Research Program of Provincial Education Department of Yunnan province (ZD2013008). The funders had no role in study design, data collection and analysis, decision to publish, or preparation of the manuscript.</t>
  </si>
  <si>
    <t>e0127418</t>
  </si>
  <si>
    <t>10.1371/journal.pone.0127418</t>
  </si>
  <si>
    <t>CK7VW</t>
  </si>
  <si>
    <t>WOS:000356444000065</t>
  </si>
  <si>
    <t>Zhang, J; Zhou, WX; Liu, BB; He, J; Shen, QR; Zhao, FJ</t>
  </si>
  <si>
    <t>Zhang, Jun; Zhou, Wuxian; Liu, Bingbing; He, Jian; Shen, Qirong; Zhao, Fang-Jie</t>
  </si>
  <si>
    <t>Anaerobic Arsenite Oxidation by an Autotrophic Arsenite-Oxidizing Bacterium from an Arsenic-Contaminated Paddy Soil</t>
  </si>
  <si>
    <t>RISK-ASSESSMENT; STRAIN MLHE-1; RICE GRAIN; SP NOV.; GENES; ACCUMULATION; SEDIMENTS; WATER; CYCLE; TRANSFORMATION</t>
  </si>
  <si>
    <t>[Zhang, Jun; Zhou, Wuxian; Liu, Bingbing; Shen, Qirong; Zhao, Fang-Jie] Nanjing Agr Univ, Jiangsu Collaborat Innovat Ctr Solid Organ Waste, Coll Resources &amp; Environm Sci, Jiangsu Key Lab Organ Waste Utilizat, Nanjing 210095, Jiangsu, Peoples R China; [He, Jian] Nanjing Agr Univ, Coll Life Sci, Nanjing 210095, Jiangsu, Peoples R China; [Zhao, Fang-Jie] Rothamsted Res, Sustainable Soils &amp; Grassland Syst Dept, Harpenden AL5 2JQ, Herts, England</t>
  </si>
  <si>
    <t>Zhao, FJ (reprint author), Nanjing Agr Univ, Jiangsu Collaborat Innovat Ctr Solid Organ Waste, Coll Resources &amp; Environm Sci, Jiangsu Key Lab Organ Waste Utilizat, Nanjing 210095, Jiangsu, Peoples R China.</t>
  </si>
  <si>
    <t>Natural Science Foundation of China [41330853, 31200087]; China Postdoctoral Science Special Foundation [2013T60546]; Innovative Research Team Development Plan of the Ministry of Education of China [IRT1256]; Priority Academic Program Development of Jiangsu Higher Education Institutions (PAPD); 111 project [B12009]</t>
  </si>
  <si>
    <t>The study was supported by the Natural Science Foundation of China (Grant Nos. 41330853 and 31200087), China Postdoctoral Science Special Foundation (2013T60546), the Innovative Research Team Development Plan of the Ministry of Education of China (Grant No. IRT1256), the Priority Academic Program Development of Jiangsu Higher Education Institutions (PAPD), and the 111 project (B12009).</t>
  </si>
  <si>
    <t>10.1021/es506097c</t>
  </si>
  <si>
    <t>CI8YT</t>
  </si>
  <si>
    <t>WOS:000355058300015</t>
  </si>
  <si>
    <t>Zhan, XH; Yi, X; Yue, L; Fan, XR; Xu, GH; Xing, BS</t>
  </si>
  <si>
    <t>Zhan, Xinhua; Yi, Xiu; Yue, Le; Fan, Xiaorong; Xu, Guohua; Xing, Baoshan</t>
  </si>
  <si>
    <t>Cytoplasmic pH-Stat during Phenanthrene Uptake by Wheat Roots: A Mechanistic Consideration</t>
  </si>
  <si>
    <t>POLYCYCLIC AROMATIC-HYDROCARBONS; MEMBRANE H+-ATPASE; INTRACELLULAR PH; PLASMA-MEMBRANE; NITROGEN ASSIMILATION; PHOSPHOENOLPYRUVATE CARBOXYLASE; ENDOMEMBRANE SYSTEM; TONOPLAST VESICLES; NITRATE REDUCTASE; CYTOSOLIC PH</t>
  </si>
  <si>
    <t>[Zhan, Xinhua; Yi, Xiu; Yue, Le; Fan, Xiaorong; Xu, Guohua] Nanjing Agr Univ, Coll Resources &amp; Environm Sci, Nanjing 210095, Jiangsu, Peoples R China; [Yue, Le; Xing, Baoshan] Univ Massachusetts, Stockbridge Sch Agr, Amherst, MA 01003 USA</t>
  </si>
  <si>
    <t>Zhan, XH (reprint author), Nanjing Agr Univ, Coll Resources &amp; Environm Sci, Nanjing 210095, Jiangsu, Peoples R China.</t>
  </si>
  <si>
    <t>xhzhan@njau.edu.cn</t>
  </si>
  <si>
    <t>National Natural Science Foundation of China [31370521]; Fundamental Research Funds for the Central Universities [KYZ201145]; Priority Academic Program Development of Jiangsu Higher Education Institutions (PAPD)</t>
  </si>
  <si>
    <t>This work was supported jointly by the National Natural Science Foundation of China (31370521), the Fundamental Research Funds for the Central Universities (KYZ201145) and the Priority Academic Program Development of Jiangsu Higher Education Institutions (PAPD).</t>
  </si>
  <si>
    <t>10.1021/acs.est.5b00697</t>
  </si>
  <si>
    <t>WOS:000355058300024</t>
  </si>
  <si>
    <t>Ansong, E; Ying, Q; Ekoue, DN; Deaton, R; Hall, AR; Kajdacsy-Balla, A; Yang, WC; Gann, PH; Diamond, AM</t>
  </si>
  <si>
    <t>Ansong, Emmanuel; Ying, Qi; Ekoue, Dede N.; Deaton, Ryan; Hall, Andrew R.; Kajdacsy-Balla, Andre; Yang, Wancai; Gann, Peter H.; Diamond, Alan M.</t>
  </si>
  <si>
    <t>Evidence That Selenium Binding Protein 1 Is a Tumor Suppressor in Prostate Cancer</t>
  </si>
  <si>
    <t>GLUTATHIONE-PEROXIDASE; COLORECTAL-CANCER; TISSUE RESOURCE; GLEASON SCORE; CELLS; EXPRESSION; P53; HSP56; 5-FLUOROURACIL; HIF-1-ALPHA</t>
  </si>
  <si>
    <t>[Ansong, Emmanuel; Ying, Qi; Ekoue, Dede N.; Deaton, Ryan; Kajdacsy-Balla, Andre; Yang, Wancai; Gann, Peter H.; Diamond, Alan M.] Univ Illinois, Dept Pathol, Chicago, IL 60607 USA; [Hall, Andrew R.] Univ Illinois, Chicago, IL USA; [Ying, Qi] Nanjing Agr Univ, Coll Food Sci &amp; Technol, Nanjing, Jiangsu, Peoples R China; [Ying, Qi; Yang, Wancai] Xinxiang Med Univ, Dept Pathol, Xinxiang, Peoples R China</t>
  </si>
  <si>
    <t>Ansong, E (reprint author), Univ Illinois, Dept Pathol, Chicago, IL 60607 USA.</t>
  </si>
  <si>
    <t>Emmanuel.Ansong@gmail.com</t>
  </si>
  <si>
    <t>National Institutes of Health [R01CA127943]; National Natural Science Foundation of China [91229115, 81272251]</t>
  </si>
  <si>
    <t>This work was supported by a grant from the National Institutes of Health (Grant # R01CA127943) to AMD and grants from National Natural Science Foundation of China (Grant # 91229115 and 81272251) to WY.</t>
  </si>
  <si>
    <t>e0127295</t>
  </si>
  <si>
    <t>10.1371/journal.pone.0127295</t>
  </si>
  <si>
    <t>CI7BG</t>
  </si>
  <si>
    <t>WOS:000354917300112</t>
  </si>
  <si>
    <t>Li, JJ; Han, SH; Ding, XL; He, TT; Dai, JY; Yang, SP; Gai, JY</t>
  </si>
  <si>
    <t>Li, Jiajia; Han, Shaohuai; Ding, Xianlong; He, Tingting; Dai, Jinying; Yang, Shouping; Gai, Junyi</t>
  </si>
  <si>
    <t>Comparative Transcriptome Analysis between the Cytoplasmic Male Sterile Line NJCMS1A and Its Maintainer NJCMS1B in Soybean (Glycine max (L.) Merr.)</t>
  </si>
  <si>
    <t>RNA-SEQ EXPERIMENTS; CELL-DEATH; OXIDATIVE STRESS; GENE-EXPRESSION; BRASSICA-NAPUS; CALCIUM; IDENTIFICATION; METABOLISM; ANTHERS; COTTON</t>
  </si>
  <si>
    <t>[Li, Jiajia; Han, Shaohuai; Ding, Xianlong; He, Tingting; Dai, Jinying; Yang, Shouping; Gai, Junyi] Nanjing Agr Univ, Natl Key Lab Crop Genet &amp; Germplasm Enhancement, MOA Key Lab Biol &amp; Genet Improvement Soybean Gen, Soybean Res Inst,Natl Ctr Soybean Improvement, Nanjing, Jiangsu, Peoples R China</t>
  </si>
  <si>
    <t>Yang, SP (reprint author), Nanjing Agr Univ, Natl Key Lab Crop Genet &amp; Germplasm Enhancement, MOA Key Lab Biol &amp; Genet Improvement Soybean Gen, Soybean Res Inst,Natl Ctr Soybean Improvement, Nanjing, Jiangsu, Peoples R China.</t>
  </si>
  <si>
    <t>National Hightech R &amp; D Program of China [2011AA10A105]; National Transgene Science and Technology Major Program of China [2011ZX08004-005, 2013ZX08004-005, 2014ZX08004-005]; National Key Basic Research Program of China [2011CB109301]; Program for Changjiang Scholars and Innovative Research Team in University [PCSIRT13073]</t>
  </si>
  <si>
    <t>This work was supported by the National Hightech R &amp; D Program of China (2011AA10A105), the National Transgene Science and Technology Major Program of China (2011ZX08004-005, 2013ZX08004-005, 2014ZX08004-005), the National Key Basic Research Program of China (2011CB109301), and the Program for Changjiang Scholars and Innovative Research Team in University (PCSIRT13073). The funders had no role in study design, data collection and analysis, decision or preparation of the manuscript.</t>
  </si>
  <si>
    <t>e0126771</t>
  </si>
  <si>
    <t>10.1371/journal.pone.0126771</t>
  </si>
  <si>
    <t>WOS:000354917300052</t>
  </si>
  <si>
    <t>Li, FJ; Bai, HK; Xiong, YW; Fu, HT; Jiang, SF; Jiang, FW; Jin, SB; Sun, SM; Qiao, H; Zhang, WY</t>
  </si>
  <si>
    <t>Li, Fajun; Bai, Hongkun; Xiong, Yiwei; Fu, Hongtuo; Jiang, Sufei; Jiang, Fengwei; Jin, Shubo; Sun, Shengming; Qiao, Hui; Zhang, Wenyi</t>
  </si>
  <si>
    <t>Molecular characterization of insulin-like androgenic gland hormone-binding protein gene from the oriental river prawn Macrobrachium nipponense and investigation of its transcriptional relationship with the insulin-like androgenic gland hormone gene</t>
  </si>
  <si>
    <t>GENERAL AND COMPARATIVE ENDOCRINOLOGY</t>
  </si>
  <si>
    <t>Macrobrachium nipponense; Insulin-like androgenic gland hormone-binding protein gene; Insulin-like androgenic gland hormone gene; RNA interference</t>
  </si>
  <si>
    <t>CRAYFISH CHERAX-QUADRICARINATUS; ARMADILLIDIUM-VULGARE MALACOSTRACA; EXPRESSION ANALYSIS; TERRESTRIAL ISOPOD; SEX-REVERSAL; GROWTH; CLONING; CRUSTACEA; FAMILY; INTERSEXUALITY</t>
  </si>
  <si>
    <t>[Li, Fajun; Bai, Hongkun; Fu, Hongtuo; Jiang, Fengwei] Nanjing Agr Univ, Wuxi Fisheries Coll, Wuxi 214081, Peoples R China; [Li, Fajun] Weifang Univ Sci &amp; Technol, Shouguang 262700, Peoples R China; [Xiong, Yiwei; Jiang, Sufei; Jin, Shubo; Sun, Shengming; Qiao, Hui; Zhang, Wenyi] Chinese Acad Fishery Sci, Freshwater Fisheries Res Ctr, Key Lab Freshwater Fisheries &amp; Germplasm Resource, Minist Agr, Wuxi 214081, Peoples R China</t>
  </si>
  <si>
    <t>Fu, HT (reprint author), Nanjing Agr Univ, Wuxi Fisheries Coll, Wuxi 214081, Peoples R China.</t>
  </si>
  <si>
    <t>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Freshwater Fisheries Research Center; China Central Governmental Research Institutional Basic Special Research Project from the Public Welfare Fund [2013JBFM15]; three aquatic projects of Jiangsu Province [D2013-6]</t>
  </si>
  <si>
    <t>The project was supported by the National Natural Science Foundation of China (Grant No. 31272654), the National Science &amp; Technology Supporting Program of the 12th Five-year Plan of China (2012BAD26B04), the Jiangsu Provincial Natural Science Foundation for Young Scholars of China (Grant No. BK2012091), the Science &amp; Technology Supporting Program of Jiangsu Province (Grant No. BE2012334), and the Freshwater Fisheries Research Center, China Central Governmental Research Institutional Basic Special Research Project from the Public Welfare Fund (2013JBFM15), and the three aquatic projects of Jiangsu Province (D2013-6).</t>
  </si>
  <si>
    <t>0016-6480</t>
  </si>
  <si>
    <t>1095-6840</t>
  </si>
  <si>
    <t>GEN COMP ENDOCR</t>
  </si>
  <si>
    <t>Gen. Comp. Endocrinol.</t>
  </si>
  <si>
    <t>10.1016/j.ygcen.2014.12.007</t>
  </si>
  <si>
    <t>CK3KO</t>
  </si>
  <si>
    <t>WOS:000356115200017</t>
  </si>
  <si>
    <t>Song, JB; Shu, XX; Shen, Q; Li, BW; Song, J; Yang, ZM</t>
  </si>
  <si>
    <t>Song, Jian Bo; Shu, Xia Xia; Shen, Qi; Li, Bo Wen; Song, Jun; Yang, Zhi Min</t>
  </si>
  <si>
    <t>Altered Fruit and Seed Development of Transgenic Rapeseed (Brassica napus) Over-Expressing MicroRNA394</t>
  </si>
  <si>
    <t>ARABIDOPSIS-THALIANA; EMBRYO DEVELOPMENT; OIL PRODUCTION; ORGAN SIZE; AUXIN; PLANT; GENE; TARGETS; STRESS; IDENTIFICATION</t>
  </si>
  <si>
    <t>[Song, Jian Bo; Shu, Xia Xia; Li, Bo Wen; Song, Jun; Yang, Zhi Min] Nanjing Agr Univ, Coll Life Sci, Dept Biochem &amp; Mol Biol, Nanjing, Jiangsu, Peoples R China; [Shen, Qi] Rapeseed Inst Guizhou Prov, Guiyang, Peoples R China; [Song, Jian Bo] Jiangxi Agr Univ, Coll Life Sci, Dept Biochem &amp; Mol Biol, Nanchang, Peoples R China</t>
  </si>
  <si>
    <t>Yang, ZM (reprint author), Nanjing Agr Univ, Coll Life Sci, Dept Biochem &amp; Mol Biol, Nanjing, Jiangsu, Peoples R China.</t>
  </si>
  <si>
    <t>National Natural Science Foundation of China [31071343]; Priority Academic Program Development of Jiangsu Higher Education Institutions [200910]</t>
  </si>
  <si>
    <t>This research was supported by the National Natural Science Foundation of China (31071343) and the Priority Academic Program Development of Jiangsu Higher Education Institutions (200910).</t>
  </si>
  <si>
    <t>e0125427</t>
  </si>
  <si>
    <t>10.1371/journal.pone.0125427</t>
  </si>
  <si>
    <t>CI7AU</t>
  </si>
  <si>
    <t>WOS:000354916100027</t>
  </si>
  <si>
    <t>Zhang, JQ; Miao, JF; Hou, JB; Lu, CP</t>
  </si>
  <si>
    <t>Zhang, Jinqiu; Miao, Jinfeng; Hou, Jibo; Lu, Chengping</t>
  </si>
  <si>
    <t>Mitochondrial antiviral signaling adaptor mediated apoptosis in H3N2 swine influenza virus infection is inhibited by viral protein NS1 in vitro</t>
  </si>
  <si>
    <t>MAVS; Apoptosis; H3N2 swine influenza virus; NS1</t>
  </si>
  <si>
    <t>NF-KAPPA-B; RIG-I; PB1-F2 PROTEIN; CELL-DEATH; INDUCTION; INTERFERON; ACTIVATION; TARGETS; IPS-1; MAVS</t>
  </si>
  <si>
    <t>[Zhang, Jinqiu; Miao, Jinfeng; Lu, Chengping] Nanjing Agr Univ, Coll Vet Med, Nanjing 210095, Jiangsu, Peoples R China; [Zhang, Jinqiu; Hou, Jibo] Jiangsu Acad Agr Sci, Natl Res Ctr Vet Vaccine Engn &amp; Technol China, Nanjing 210014, Jiangsu, Peoples R China</t>
  </si>
  <si>
    <t>National Natural Science Foundation of China [31201873, 31472164]; Special Fund for Independent Innovation of Agricultural Science and Technology in Jiangsu Province of China [cx (12) 5064]</t>
  </si>
  <si>
    <t>This project was supported by grants from the National Natural Science Foundation of China (No. 31201873, 31472164), the Special Fund for Independent Innovation of Agricultural Science and Technology in Jiangsu Province of China (No. cx (12) 5064). The authors wish to express their thanks to Dr. Howard Gelberg (Oregon State University) for manuscript editing.</t>
  </si>
  <si>
    <t>10.1016/j.vetimm.2015.03.003</t>
  </si>
  <si>
    <t>CI8LY</t>
  </si>
  <si>
    <t>WOS:000355025000004</t>
  </si>
  <si>
    <t>Yuan, B; Wang, XH; Tang, CY; Li, XF; Yu, GH</t>
  </si>
  <si>
    <t>Yuan, Bo; Wang, Xinhua; Tang, Chuyang; Li, Xiufen; Yu, Guanghui</t>
  </si>
  <si>
    <t>In situ observation of the growth of biofouling layer in osmotic membrane bioreactors by multiple fluorescence labeling and confocal laser scanning microscopy</t>
  </si>
  <si>
    <t>Osmotic membrane bioreactor; Forward osmosis membrane; Biofouling; Fluorescence labeling; Confocal laser scanning microscopy</t>
  </si>
  <si>
    <t>WASTE-WATER TREATMENT; EXTRACELLULAR POLYMERIC SUBSTANCES; SLUDGE RETENTION TIME; OSMOSIS MEMBRANES; SALT ACCUMULATION; ACTIVATED-SLUDGE; REVERSE-OSMOSIS; FLUX BEHAVIOR; PERFORMANCE; FILTRATION</t>
  </si>
  <si>
    <t>[Yuan, Bo; Wang, Xinhua; Li, Xiufen] Jiangnan Univ, Sch Environm &amp; Civil Engn, Jiangsu Key Lab Anaerob Biotechnol, Wuxi 214122, Peoples R China; [Tang, Chuyang] Univ Hong Kong, Dept Civil Engn, Pokfulam, Hong Kong, Peoples R China; [Yu, Guanghui] Nanjing Agr Univ, Coll Resource &amp; Environm Sci, Jiangsu Key Lab Organ Solid Waste Utilizat, Nanjing 210095, Jiangsu, Peoples R China</t>
  </si>
  <si>
    <t>Wang, XH (reprint author), Jiangnan Univ, Sch Environm &amp; Civil Engn, Jiangsu Key Lab Anaerob Biotechnol, Wuxi 214122, Peoples R China.</t>
  </si>
  <si>
    <t>xhwang@jiangnan.edu.cn; xfli@jiangnan.edu.cn</t>
  </si>
  <si>
    <t>Wang, Xinhua/C-6836-2013; Yu, GH/H-4968-2013</t>
  </si>
  <si>
    <t>Wang, Xinhua/0000-0003-2807-0724; Yu, GH/0000-0002-5699-779X</t>
  </si>
  <si>
    <t>National Natural Science Foundation of China [21107035]; "Six Major Talent Peaks" of Jiangsu Province [2011-JNHB-004]</t>
  </si>
  <si>
    <t>This work was supported by grants from the National Natural Science Foundation of China (No. 21107035) and the "Six Major Talent Peaks" of Jiangsu Province (No. 2011-JNHB-004).</t>
  </si>
  <si>
    <t>10.1016/j.watres.2015.02.048</t>
  </si>
  <si>
    <t>CI1KD</t>
  </si>
  <si>
    <t>WOS:000354502200015</t>
  </si>
  <si>
    <t>Li, CB; Zhou, GH; Xu, XL; Lundstrom, K; Karlsson, A; Lametsch, R</t>
  </si>
  <si>
    <t>Li, Chunbao; Zhou, Guanghong; Xu, Xinglian; Lundstrom, Kerstin; Karlsson, Anders; Lametsch, Rene</t>
  </si>
  <si>
    <t>Phosphoproteome analysis of sarcoplasmic and myofibrillar proteins in bovine longissimus muscle in response to postmortem electrical stimulation</t>
  </si>
  <si>
    <t>Protein phosphorylation; Electrical stimulation; Beef</t>
  </si>
  <si>
    <t>PORCINE MUSCLE; PHOSPHORYLATION; EXERCISE; BEEF; MEAT; TEMPERATURE; GLYCOLYSIS; METABOLISM; OMICS</t>
  </si>
  <si>
    <t>[Li, Chunbao; Zhou, Guanghong; Xu, Xinglian] Nanjing Agr Univ, Key Lab Meat Proc &amp; Qual Control, MOE, Synerget Innovat Ctr Food Safety &amp; Nutr, Nanjing 210095, Jiangsu, Peoples R China; [Karlsson, Anders; Lametsch, Rene] Univ Copenhagen, Dept Food Sci, DK-1958 Frederiksberg C, Denmark; [Lundstrom, Kerstin] Swedish Univ Agr Sci, Dept Food Sci, S-75007 Uppsala, Sweden</t>
  </si>
  <si>
    <t>Li, CB (reprint author), Nanjing Agr Univ, Key Lab Meat Proc &amp; Qual Control, MOE, Synerget Innovat Ctr Food Safety &amp; Nutr, Nanjing 210095, Jiangsu, Peoples R China.</t>
  </si>
  <si>
    <t>chbli2002@hotmail.com; rla@food.ku.dk</t>
  </si>
  <si>
    <t>Lametsch, Rene /E-6174-2015; Karlsson, Anders/B-5294-2008</t>
  </si>
  <si>
    <t>Lametsch, Rene /0000-0002-4189-806X; Karlsson, Anders/0000-0003-3466-4502</t>
  </si>
  <si>
    <t>Swedish Institute;  [NCET-11-0668];  [2012BAD28B01];  [30901126]</t>
  </si>
  <si>
    <t>This work was mainly supported by NCET-11-0668, 2012BAD28B01 and 30901126. The authors gratefully acknowledge Swedish Institute for their scholarship.</t>
  </si>
  <si>
    <t>10.1016/j.foodchem.2014.11.139</t>
  </si>
  <si>
    <t>CA4ML</t>
  </si>
  <si>
    <t>WOS:000348878500028</t>
  </si>
  <si>
    <t>Effect of beta-aminobutyric acid on cell wall modification and senescence in sweet cherry during storage at 20 degrees C</t>
  </si>
  <si>
    <t>Sweet cherry; beta-Aminobutyric acid; Cell wall polysaccharides; Softening</t>
  </si>
  <si>
    <t>HYDROLYTIC ENZYME-ACTIVITY; FRUIT-QUALITY; PEACH FRUIT; FIRMNESS; L.; POLYSACCHARIDES; CONSTITUENTS; MECHANISMS; EXPRESSION; COATINGS</t>
  </si>
  <si>
    <t>National Natural Science Foundation of China [31172003]; Qinglan Project of Jiangsu Province; Postgraduate Innovation Project of Jiangsu Province [CXLX13_266]</t>
  </si>
  <si>
    <t>This study was supported by National Natural Science Foundation of China (No. 31172003), Qinglan Project of Jiangsu Province and Postgraduate Innovation Project of Jiangsu Province (CXLX13_266).</t>
  </si>
  <si>
    <t>10.1016/j.foodchem.2014.12.011</t>
  </si>
  <si>
    <t>WOS:000348878500066</t>
  </si>
  <si>
    <t>Ying, Q; Ansong, E; Diamond, AM; Lu, ZX; Yang, WC; Bie, XM</t>
  </si>
  <si>
    <t>Ying, Qi; Ansong, Emmanuel; Diamond, Alan M.; Lu, Zhaoxin; Yang, Wancai; Bie, Xiaomei</t>
  </si>
  <si>
    <t>Quantitative Proteomic Analysis Reveals That Anti-Cancer Effects of Selenium-Binding Protein 1 In Vivo Are Associated with Metabolic Pathways</t>
  </si>
  <si>
    <t>COLORECTAL-CANCER; CELLS; SUPPRESSION; MACROPHAGES; EXPRESSION; INTERACTS</t>
  </si>
  <si>
    <t>[Ying, Qi; Lu, Zhaoxin; Bie, Xiaomei] Nanjing Agr Univ, Coll Food Sci &amp; Technol, Nanjing 210095, Jiangsu, Peoples R China; [Ying, Qi; Yang, Wancai] Xinxiang Med Univ, Dept Pathol, Xinxiang 453003, Peoples R China; [Ying, Qi; Ansong, Emmanuel; Diamond, Alan M.; Yang, Wancai] Univ Illinois, Dept Pathol, Chicago, IL 60612 USA; Nanjing Agr Univ, Coll Food Sci &amp; Technol, Nanjing 210095, Jiangsu, Peoples R China</t>
  </si>
  <si>
    <t>Bie, XM (reprint author), Nanjing Agr Univ, Coll Food Sci &amp; Technol, Nanjing 210095, Jiangsu, Peoples R China.</t>
  </si>
  <si>
    <t>wyang06@uic.edu; bxm43@njau.edu.cn</t>
  </si>
  <si>
    <t>National Natural Science Foundation of China [91229115, 81272251]; grant for the Innovative Team of Science and Technology, Henan Province, China</t>
  </si>
  <si>
    <t>This work was supported in part by the grants from National Natural Science Foundation of China (grant # 91229115 and 81272251), a grant for the Innovative Team of Science and Technology, Henan Province, China.</t>
  </si>
  <si>
    <t>e0126285</t>
  </si>
  <si>
    <t>10.1371/journal.pone.0126285</t>
  </si>
  <si>
    <t>CI2AC</t>
  </si>
  <si>
    <t>WOS:000354545600044</t>
  </si>
  <si>
    <t>Ji, HS; Ding, YJ; Liu, XY; Li, LQ; Zhang, DX; Li, ZC; Sun, JL; Lashari, MS; Joseph, S; Meng, YD; Kuzyakov, Y; Pan, GX</t>
  </si>
  <si>
    <t>Ji, Haishi; Ding, Yuanjun; Liu, Xiaoyu; Li, Lianqing; Zhang, Dengxiao; Li, Zichuan; Sun, Jingling; Lashari, Muhammad Siddique; Joseph, Stephen; Meng, Yuanduo; Kuzyakov, Yakov; Pan, Genxing</t>
  </si>
  <si>
    <t>Root-Derived Short-Chain Suberin Diacids from Rice and Rape Seed in a Paddy Soil under Rice Cultivar Treatments</t>
  </si>
  <si>
    <t>TOPSOIL ORGANIC-CARBON; LIQUID-CHROMATOGRAPHY; MASS-SPECTROMETRY; SOUTH CHINA; MATTER; CUTIN; SEQUESTRATION; EXTRACTION; BIOMARKERS; SEPARATION</t>
  </si>
  <si>
    <t>[Ji, Haishi; Ding, Yuanjun; Liu, Xiaoyu; Li, Lianqing; Zhang, Dengxiao; Li, Zichuan; Sun, Jingling; Lashari, Muhammad Siddique; Joseph, Stephen; Pan, Genxing] Nanjing Agr Univ, Inst Resource Ecosyst &amp; Environm Agr, Nanjing 210095, Jiangsu, Peoples R China; [Joseph, Stephen] Univ Newcastle, Discipline Chem, Callaghan, NSW 2308, Australia; [Meng, Yuanduo] Natl Agr Tech Extens &amp; Serv Ctr, Beijing 100026, Peoples R China; [Kuzyakov, Yakov] Univ Gottingen, Dept Soil Sci Temperate Ecosyst, D-37077 Gottingen, Germany; [Kuzyakov, Yakov] Univ Gottingen, Dept Agr Soil Sci, D-37077 Gottingen, Germany; [Kuzyakov, Yakov] Kazan Fed Univ, Inst Environm Sci, Kazan 420049, Russia; [Pan, Genxing] Zhejiang Agroforestry Univ, Res Ctr Terr Ecosyst Carbon Sink &amp; Land Remediat, Hangzhou 311300, Zhejiang, Peoples R China</t>
  </si>
  <si>
    <t>China Natural Science Foundation [40830528]</t>
  </si>
  <si>
    <t>The present research was funded by the China Natural Science Foundation under grant numbers 40830528. The funders had no role in study design, data collection and analysis, decision to publish, or preparation of the manuscript.</t>
  </si>
  <si>
    <t>UNSP e0127474</t>
  </si>
  <si>
    <t>10.1371/journal.pone.0127474</t>
  </si>
  <si>
    <t>CI1YY</t>
  </si>
  <si>
    <t>WOS:000354542500172</t>
  </si>
  <si>
    <t>Zhou, YQ; Kang, J; Chen, D; Han, NN; Ma, HT</t>
  </si>
  <si>
    <t>Zhou, Yingqiao; Kang, Jian; Chen, Di; Han, Ningning; Ma, Haitian</t>
  </si>
  <si>
    <t>Ample Evidence: Dehydroepiandrosterone (DHEA) Conversion into Activated Steroid Hormones Occurs in Adrenal and Ovary in Female Rat</t>
  </si>
  <si>
    <t>ORAL DEHYDROEPIANDROSTERONE; S LEVELS; EXPRESSION; ENZYMES; WOMEN; AROMATASE; SULFATE; MEN; THERAPY; TISSUE</t>
  </si>
  <si>
    <t>[Zhou, Yingqiao; Kang, Jian; Chen, Di; Han, Ningning; Ma, Haitian] Nanjing Agr Univ, Coll Vet Med, Key Lab Anim Physiol &amp; Biochem, Nanjing, Jiangsu, Peoples R China</t>
  </si>
  <si>
    <t>Program for New Century Excellent Talents in University [NCET-10-0495]; Fundamental Research Funds for the Central Universities [KYZ201151]; Natural Science Foundation of Jiangsu Province [BK2011647]; Priority Academic Program Development of Jiangsu Higher Education Institutions (PAPD)</t>
  </si>
  <si>
    <t>This work was supported by the Program for New Century Excellent Talents in University (No. NCET-10-0495), the Fundamental Research Funds for the Central Universities (No. KYZ201151), the Natural Science Foundation of Jiangsu Province (No. BK2011647), and A Project Funded by the Priority Academic Program Development of Jiangsu Higher Education Institutions (PAPD).</t>
  </si>
  <si>
    <t>e0124511</t>
  </si>
  <si>
    <t>10.1371/journal.pone.0124511</t>
  </si>
  <si>
    <t>WOS:000354542500015</t>
  </si>
  <si>
    <t>Ju, HM; Zhang, JQ; Bai, LJ; Mu, YL; Du, YT; Yang, WX; Li, Y; Sheng, AZ; Li, K</t>
  </si>
  <si>
    <t>Ju, Huiming; Zhang, Jiaqing; Bai, Lijing; Mu, Yulian; Du, Yutao; Yang, Wenxian; Li, Yong; Sheng, Anzhi; Li, Kui</t>
  </si>
  <si>
    <t>The transgenic cloned pig population with integrated and controllable GH expression that has higher feed efficiency and meat production</t>
  </si>
  <si>
    <t>PORCINE GROWTH-HORMONE; CELL NUCLEAR TRANSFER; TETRACYCLINE-RESPONSIVE PROMOTER; GREEN FLUORESCENT PROTEIN; ADULT SOMATIC-CELLS; GENE-EXPRESSION; HANDMADE CLONING; MAMMALIAN-CELLS; ANIMAL-MODELS; FACTOR-I</t>
  </si>
  <si>
    <t>[Ju, Huiming; Zhang, Jiaqing; Bai, Lijing; Mu, Yulian; Li, Kui] Chinese Acad Agr Sci, Inst Anim Sci, Key Lab Farm Anim Genet Resources &amp; Germplasm Inn, Minist Agr, Beijing 100193, Peoples R China; [Ju, Huiming; Sheng, Anzhi] Yangzhou Univ, Coll Vet Med, Yangzhou 25009, Jiangsu, Peoples R China; [Zhang, Jiaqing] Nanjing Agr Univ, Coll Anim Sci &amp; Technol, Dept Anim Genet Breeding &amp; Reprod, Nanjing 210095, Jiangsu, Peoples R China; [Du, Yutao; Yang, Wenxian; Li, Yong] BGI Shenzhen, Shenzhen 518083, Peoples R China</t>
  </si>
  <si>
    <t>Li, K (reprint author), Chinese Acad Agr Sci, Inst Anim Sci, Key Lab Farm Anim Genet Resources &amp; Germplasm Inn, Minist Agr, Beijing 100193, Peoples R China.</t>
  </si>
  <si>
    <t>likui@caas.cn</t>
  </si>
  <si>
    <t>National Transgenic Breeding Project [2014ZX08006003]; Innovation Project of CAAS [ASTIP-IAS05]; Priority Academic Program Development of Jiangsu Higher Education Institutions (PAPD); Jiangsu Co-innovation Center for Prevention and Control of Important Animal Infectious Diseases and Zoonoses; National Natural Science Foundation of China [31101683, 31272405]</t>
  </si>
  <si>
    <t>This work was supported by the National Transgenic Breeding Project (2014ZX08006003), Innovation Project of CAAS (ASTIP-IAS05), A Project Funded by the Priority Academic Program Development of Jiangsu Higher Education Institutions (PAPD), Jiangsu Co-innovation Center for Prevention and Control of Important Animal Infectious Diseases and Zoonoses and the National Natural Science Foundation of China (31101683, 31272405).</t>
  </si>
  <si>
    <t>10.1038/srep10152</t>
  </si>
  <si>
    <t>CH8GN</t>
  </si>
  <si>
    <t>WOS:000354274500001</t>
  </si>
  <si>
    <t>Gao, YJ; Yang, HW; Weng, R; Niu, QX; Liu, YJ; Wang, GB</t>
  </si>
  <si>
    <t>Gao, Ying-Jie; Yang, Hong-Wei; Weng, Rui; Niu, Qing-Xia; Liu, Yu-Jie; Wang, Guang-Bin</t>
  </si>
  <si>
    <t>Research on the transmission coefficient of plasma photonic crystals based on the ICCG-SFDTD method</t>
  </si>
  <si>
    <t>ICCG-SFDTD method; sparse matrix; plasma photonic crystals; transmission coefficient</t>
  </si>
  <si>
    <t>FINITE-DIFFERENCE SCHEMES; BOUNDARY-VALUE-PROBLEMS; TIME-DOMAIN METHOD; MAXWELLS EQUATIONS; LINEAR-SYSTEMS; ELECTROMAGNETIC-RADIATION; SYMPLECTIC INTEGRATOR; ITERATIVE SOLUTION; SCATTERING; PENETRATION</t>
  </si>
  <si>
    <t>[Gao, Ying-Jie; Yang, Hong-Wei; Weng, Rui; Niu, Qing-Xia; Liu, Yu-Jie] Nanjing Agr Univ, Dept Phys, Coll Sci, Nanjing 210095, Jiangsu, Peoples R China; [Gao, Ying-Jie; Yang, Hong-Wei] Southeast Univ, State Key Lab Millimeter Waves, Nanjing 210096, Jiangsu, Peoples R China; [Wang, Guang-Bin] Univ Elect Sci &amp; Technol China, Chengdu Coll, Dept Comp, Chengdu 611731, Peoples R China</t>
  </si>
  <si>
    <t>Phd_hwyang@aliyun.com</t>
  </si>
  <si>
    <t>10.1142/S0217984915500529</t>
  </si>
  <si>
    <t>CI0FW</t>
  </si>
  <si>
    <t>WOS:000354413200004</t>
  </si>
  <si>
    <t>Bai, HK; Qiao, H; Li, FJ; Fu, HT; Sun, SM; Zhang, WY; Jin, SB; Gong, YS; Jiang, SF; Xiong, YW</t>
  </si>
  <si>
    <t>Bai, Hongkun; Qiao, Hui; Li, Fajun; Fu, Hongtuo; Sun, Shengming; Zhang, Wenyi; Jin, Shubo; Gong, Yongsheng; Jiang, Sufei; Xiong, Yiwei</t>
  </si>
  <si>
    <t>Molecular characterization and developmental expression of vitellogenin in the oriental river prawn Macrobrachium nipponense and the effects of RNA interference and eyestalk ablation on ovarian maturation</t>
  </si>
  <si>
    <t>Macrobrachium nipponense; Vitellogenin; Eyestalk ablation; RNA interference</t>
  </si>
  <si>
    <t>FRESH-WATER PRAWN; CDNA-ENCODING VITELLOGENIN; SHRIMP METAPENAEUS-ENSIS; YOLK PROTEIN-UPTAKE; MESSENGER-RNA; GENE-EXPRESSION; KURUMA PRAWN; MARSUPENAEUS-JAPONICUS; IN-VITRO; SPECIFICITY DETERMINANTS</t>
  </si>
  <si>
    <t>[Bai, Hongkun; Li, Fajun; Fu, Hongtuo; Jin, Shubo; Gong, Yongsheng] Nanjing Agr Univ, Wuxi Fisheries Coll, Wuxi 214081, Jiangsu, Peoples R China; [Qiao, Hui; Fu, Hongtuo; Sun, Shengming; Zhang, Wenyi; Jin, Shubo; Jiang, Sufei; Xiong, Yiwei] Chinese Acad Fisheiy Sci, Freshwater Fisheries Res Ctr, Key Lab Freshwater Fisheries &amp; Germplasm Resource, Minist Agr, Wuxi 214081, Peoples R China; [Li, Fajun] Weifang Univ Sci &amp; Technol, Shouguang 262700, Peoples R China</t>
  </si>
  <si>
    <t>Fu, HT (reprint author), Nanjing Agr Univ, Wuxi Fisheries Coll, Wuxi 214081, Jiangsu, Peoples R China.</t>
  </si>
  <si>
    <t>Freshwater Fisheries Research Center; China Central Governmental Research Institutional Basic Special Research Project from the Public Welfare Fund [2013JBFM15]; 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three aquatic projects of Jiangsu Province [D2013-6]</t>
  </si>
  <si>
    <t>The project was supported by the Freshwater Fisheries Research Center, China Central Governmental Research Institutional Basic Special Research Project from the Public Welfare Fund (2013JBFM15), the National Natural Science Foundation of China (Grant No. 31272654), the National Science &amp; Technology Supporting Program of the 12th Five-year Plan of China (Grant No. 2012BAD26B04), Jiangsu Provincial Natural Science Foundation for Young Scholars of China (Grant No. BK2012091), the Science &amp; Technology Supporting Program of Jiangsu Province (Grant No. BE2012334), and the three aquatic projects of Jiangsu Province (D2013-6).</t>
  </si>
  <si>
    <t>10.1016/j.gene.2014.12.008</t>
  </si>
  <si>
    <t>CF6OF</t>
  </si>
  <si>
    <t>WOS:000352675300004</t>
  </si>
  <si>
    <t>Wang, XF; Zhou, QQ; Shen, J; Yao, JH; Yang, XJ</t>
  </si>
  <si>
    <t>Wang, Xiaofei; Zhou, Qinqin; Shen, Jing; Yao, Junhu; Yang, Xiaojun</t>
  </si>
  <si>
    <t>Effect of difference doses of Newcastle disease vaccine immunization on growth performance, plasma variables and immune response of broilers</t>
  </si>
  <si>
    <t>Broiler; Immune response; Metabolism; Newcastle disease vaccine</t>
  </si>
  <si>
    <t>RED-BLOOD-CELLS; PHYSIOLOGICAL STRESS; COMPENSATORY GROWTH; HEAT-PRODUCTION; CHICKENS; CORTICOSTERONE; METABOLISM; DIGESTIBILITY; MODEL; ACID</t>
  </si>
  <si>
    <t>[Wang, Xiaofei; Zhou, Qinqin; Shen, Jing; Yao, Junhu; Yang, Xiaojun] Northwest A&amp;F Univ, Coll Anim Sci &amp; Technol, Yangling, Shaanxi, Peoples R China; [Wang, Xiaofei] Nanjing Agr Univ, Coll Sci, Nanjing 210095, Jiangsu, Peoples R China</t>
  </si>
  <si>
    <t>Yao, JH (reprint author), Northwest A&amp;F Univ, Coll Anim Sci &amp; Technol, Yangling, Shaanxi, Peoples R China.</t>
  </si>
  <si>
    <t>yaojunhu2004@sohu.com; yangxj@nwsuaf.edu.cn</t>
  </si>
  <si>
    <t>Natural Science Foundation of China [31001017, 31272464]; Program for New Century Excellent Talents [NCET-12-0476]; Science &amp; Technological Project of Shaanxi Province, China [2011KTCQ02-02, 2011KTDZ02-01-01]; Program for Shaanxi Youth Scientific Talents [2012KJXX-18]</t>
  </si>
  <si>
    <t>This research was supported by the Natural Science Foundation of China (No. 31001017, 31272464), the Program for New Century Excellent Talents (NCET-12-0476), the Science &amp; Technological Project of Shaanxi Province, China (2011KTCQ02-02, 2011KTDZ02-01-01) and the Program for Shaanxi Youth Scientific Talents (2012KJXX-18). The authors are grateful to the staffs at Animal Nutrition and Feed Science of Northwest A&amp;F University for their assistance in conducting the experiment.</t>
  </si>
  <si>
    <t>10.1186/s40104-015-0019-y</t>
  </si>
  <si>
    <t>CK0SY</t>
  </si>
  <si>
    <t>WOS:000355916500001</t>
  </si>
  <si>
    <t>Wang, Y; Shen, H; Xu, L; Zhu, XW; Li, C; Zhang, W; Xie, Y; Gong, YQ; Liu, LW</t>
  </si>
  <si>
    <t>Wang, Yan; Shen, Hong; Xu, Liang; Zhu, Xianwen; Li, Chao; Zhang, Wei; Xie, Yang; Gong, Yiqin; Liu, Liwang</t>
  </si>
  <si>
    <t>Transport, ultrastructural localization, and distribution of chemical forms of lead in radish (Raphanus sativus L.)</t>
  </si>
  <si>
    <t>radish (Raphanus sativus L.); lead; chemical form; subcellular distribution; translocation</t>
  </si>
  <si>
    <t>SUBCELLULAR-DISTRIBUTION; KANDELIA-OBOVATA; RICE CULTIVARS; CADMIUM; ACCUMULATION; TOXICITY; PB; TRANSLOCATION; PLANTS; ZN</t>
  </si>
  <si>
    <t>[Wang, Yan; Shen, Hong; Xu, Liang; Li, Chao; Zhang, Wei; Xie, Yang; Gong, Yiqin; Liu, Liwang] Nanjing Agr Univ, Coll Hort, Natl Key Lab Crop Genet &amp; Germplasm Enhancement, Nanjing 210095, Jiangsu, Peoples R China; [Zhu, Xianwen] N Dakota State Univ, Dept Plant Sci, Fargo, ND 58105 USA</t>
  </si>
  <si>
    <t>Liu, LW (reprint author), Nanjing Agr Univ, Coll Hort, Natl Key Lab Crop Genet &amp; Germplasm Enhancement, Weigang 1, Nanjing 210095, Jiangsu, Peoples R China.</t>
  </si>
  <si>
    <t>Natural Science Foundation of Jiangsu Province [BK20140706]; NSF of China [31372064, 31171956]; Key Technology R&amp;D Program of Jiangsu Province [BE2013429]; JASTIF [CX (12)2006, CX(13)2007]; PAPD</t>
  </si>
  <si>
    <t>This work was in part supported by grants from the Natural Science Foundation of Jiangsu Province (BK20140706), NSF of China (31372064, 31171956), Key Technology R&amp;D Program of Jiangsu Province (BE2013429), JASTIF [CX (12)2006, CX(13)2007] and the PAPD.</t>
  </si>
  <si>
    <t>10.3389/fpls.2015.00293</t>
  </si>
  <si>
    <t>CL4VU</t>
  </si>
  <si>
    <t>WOS:000356954900001</t>
  </si>
  <si>
    <t>Fan, XQ; Guo, Q; Xu, P; Gong, YY; Shu, HM; Yang, Y; Ni, WC; Zhang, XG; Shen, XL</t>
  </si>
  <si>
    <t>Fan, Xinqi; Guo, Qi; Xu, Peng; Gong, YuanYong; Shu, Hongmei; Yang, Yang; Ni, Wanchao; Zhang, Xianggui; Shen, Xinlian</t>
  </si>
  <si>
    <t>Transcriptome-Wide Identification of Salt-Responsive Members of the WRKY Gene Family in Gossypium aridum</t>
  </si>
  <si>
    <t>DROUGHT TOLERANCE; ABIOTIC STRESSES; ARABIDOPSIS; EXPRESSION; PROTEIN; PLANTS; RICE; PATHOGEN; REVEALS</t>
  </si>
  <si>
    <t>[Fan, Xinqi] Nanjing Agr Univ, State Key Lab Crop Genet &amp; Germplasm Enhancement, Nanjing, Jiangsu, Peoples R China; [Fan, Xinqi; Guo, Qi; Xu, Peng; Gong, YuanYong; Shu, Hongmei; Yang, Yang; Ni, Wanchao; Zhang, Xianggui; Shen, Xinlian] Minist Agr, Key Lab Cotton &amp; Rapeseed Nanjing, Nanjing, Jiangsu, Peoples R China; [Fan, Xinqi; Guo, Qi; Xu, Peng; Gong, YuanYong; Shu, Hongmei; Yang, Yang; Ni, Wanchao; Zhang, Xianggui; Shen, Xinlian] Jiangsu Acad Agr Sci, Inst Ind Crops, Nanjing, Jiangsu, Peoples R China</t>
  </si>
  <si>
    <t>Shen, XL (reprint author), Minist Agr, Key Lab Cotton &amp; Rapeseed Nanjing, Nanjing, Jiangsu, Peoples R China.</t>
  </si>
  <si>
    <t>xlshen68@126.com</t>
  </si>
  <si>
    <t>Major Project of the National Transgene [2014ZX08005-004]; National Natural Science Foundation of China (NSFC) [31171595]; Jiangsu Independent Innovation Funds of Agricultural Technology [CX (13) 3059]</t>
  </si>
  <si>
    <t>This work was supported by grants from the Major Project of the National Transgene (2014ZX08005-004), the National Natural Science Foundation of China (NSFC) (31171595) and the Jiangsu Independent Innovation Funds of Agricultural Technology (CX (13) 3059).</t>
  </si>
  <si>
    <t>UNSP e0126148</t>
  </si>
  <si>
    <t>10.1371/journal.pone.0126148</t>
  </si>
  <si>
    <t>CH7KF</t>
  </si>
  <si>
    <t>WOS:000354214400070</t>
  </si>
  <si>
    <t>First instar tibiotarsal chaetotaxy supports the Entomobryidae and Symphypleona (Collembola) forming a cluster in a phylogenetic tree</t>
  </si>
  <si>
    <t>primary chaetotaxy; systematics; nomenclature; leg</t>
  </si>
  <si>
    <t>CHINA</t>
  </si>
  <si>
    <t>[Zhang, Feng] Nanjing Agr Univ, Coll Plant Protect, Dept Entomol, Nanjing 210095, Jiangsu, Peoples R China; [Deharveng, Louis] Museum Natl Hist Nat, UMR CNRS 7205, Origine Struct &amp; Evolut Biodiversite, F-75231 Paris, France</t>
  </si>
  <si>
    <t>National Natural Sciences Foundation of China [31101622]; Museum National d'Histoire Naturelle, Paris</t>
  </si>
  <si>
    <t>The present study was supported by the National Natural Sciences Foundation of China (31101622). The first author benefited from a grant for an invited researcher from the Museum National d'Histoire Naturelle, Paris.</t>
  </si>
  <si>
    <t>CH7JZ</t>
  </si>
  <si>
    <t>WOS:000354213600002</t>
  </si>
  <si>
    <t>Sheng, S; Meng, L; Wu, FA; Li, BP</t>
  </si>
  <si>
    <t>Sheng Sheng; Meng Ling; Wu Fu-an; Li Baoping</t>
  </si>
  <si>
    <t>Patch Time Allocation and Oviposition Behavior in Response to Patch Quality and the Presence of a Generalist Predator in Meteorus pulchricornis (Hymenoptera: Braconidae)</t>
  </si>
  <si>
    <t>foraging behavior; intraguild predation; parasitoid; patch time allocation; mortality risk</t>
  </si>
  <si>
    <t>PARASITOID APHIDIUS-ERVI; BEETLES COLEOPTERA CARABIDAE; INTRAGUILD PREDATION; INSECT PARASITOIDS; AVOIDANCE; SUPERPARASITISM; LEPIDOPTERA; NOCTUIDAE; DECISIONS; LADYBIRD</t>
  </si>
  <si>
    <t>[Sheng Sheng; Meng Ling; Li Baoping] Nanjing Agr Univ, Coll Plant Protect, Dept Entomol, Nanjing 210095, Jiangsu, Peoples R China; [Sheng Sheng; Wu Fu-an] Jiangsu Univ Sci &amp; Technol, Coll Biotechnol, Zhenjiang 212018, Peoples R China</t>
  </si>
  <si>
    <t>Li, BP (reprint author), Nanjing Agr Univ, Coll Plant Protect, Dept Entomol, Nanjing 210095, Jiangsu, Peoples R China.</t>
  </si>
  <si>
    <t>Special Fund for Agro-scientific Research in the Public Interest [201103002]; Natural Science Fund of China [NSFC-30871670]</t>
  </si>
  <si>
    <t>We would like to thank Dongwei Zhang, Shiyang Xia, and Gang Li for their help in the experiment. This study was supported by the Special Fund for Agro-scientific Research in the Public Interest (201103002) and the Natural Science Fund of China (NSFC-30871670).</t>
  </si>
  <si>
    <t>10.1093/jisesa/iev037</t>
  </si>
  <si>
    <t>CI3MW</t>
  </si>
  <si>
    <t>WOS:000354652900001</t>
  </si>
  <si>
    <t>Sun, YK; Ye, H; Hu, B; Wang, W; Lei, SC; Wang, XQ; Zhou, L; Zeng, XX</t>
  </si>
  <si>
    <t>Sun, Yongkang; Ye, Hong; Hu, Bing; Wang, Wei; Lei, Shicheng; Wang, Xiaoqing; Zhou, Li; Zeng, Xiaoxiong</t>
  </si>
  <si>
    <t>Changes in crystal structure of chickpea starch samples during processing treatments: An X-ray diffraction and starch moisture analysis study</t>
  </si>
  <si>
    <t>Chickpea; Starch; Resistant starch; Crystalline; Moisture; X-ray diffraction</t>
  </si>
  <si>
    <t>CICER-ARIETINUM L.; DEBRANCHED CASSAVA STARCH; RESISTANT STARCH; ENZYMATIC-HYDROLYSIS; WATER-CONTENT; GRANULES; AMYLOSE; WHEAT; SPECTROSCOPY; AMYLOLYSIS</t>
  </si>
  <si>
    <t>[Sun, Yongkang; Ye, Hong; Hu, Bing; Wang, Wei; Lei, Shicheng; Wang, Xiaoqing; Zhou, Li; Zeng, Xiaoxiong] Nanjing Agr Univ, Coll Food Sci &amp; Technol, Nanjing 210095, Jiangsu, Peoples R China; [Sun, Yongkang] Anhui Sci &amp; Technol Univ, Coll Food &amp; Drug, Fengyang 233100, Peoples R China</t>
  </si>
  <si>
    <t>Priority Academic Program Development of Jiangsu Higher Education Institutions; Anhui University Provincial Natural Science Research Project [KJ2013Z054]; Anhui Science and Technology University's Science Research Project [ZRC2014431]</t>
  </si>
  <si>
    <t>This work was supported by a Project Funded by the Priority Academic Program Development of Jiangsu Higher Education Institutions, Anhui University Provincial Natural Science Research Project (KJ2013Z054) and Anhui Science and Technology University's Science Research Project (ZRC2014431).</t>
  </si>
  <si>
    <t>10.1016/j.carbpol.2014.12.048</t>
  </si>
  <si>
    <t>CC2NR</t>
  </si>
  <si>
    <t>WOS:000350182400022</t>
  </si>
  <si>
    <t>Zhang, XH; Sun, ZY; Cao, FL; Ahmad, H; Yang, XH; Zhao, LG; Wang, T</t>
  </si>
  <si>
    <t>Zhang, X. H.; Sun, Z. Y.; Cao, F. L.; Ahmad, H.; Yang, X. H.; Zhao, L. G.; Wang, T.</t>
  </si>
  <si>
    <t>Effects of dietary supplementation with fermented ginkgo leaves on antioxidant capacity, intestinal morphology and microbial ecology in broiler chicks</t>
  </si>
  <si>
    <t>BRITISH POULTRY SCIENCE</t>
  </si>
  <si>
    <t>ASTRAGALUS-MEMBRANACEUS POLYSACCHARIDES; GROWTH-PERFORMANCE; SACCHAROMYCES-CEREVISIAE; BACILLUS-SUBTILIS; BILOBA LEAVES; ASPERGILLUS-NIGER; LIPID-METABOLISM; MEAT QUALITY; FEED; HEPATOCYTES</t>
  </si>
  <si>
    <t>[Zhang, X. H.; Cao, F. L.; Yang, X. H.] Nanjing Forestry Univ, Coll Forestry, Nanjing 210037, Jiangsu, Peoples R China; [Sun, Z. Y.] Jiangsu Polytech Coll Agr &amp; Forestry, Dept Anim Husb &amp; Vet Sci, Jurong 212400, Jiangsu, Peoples R China; [Ahmad, H.; Wang, T.] Nanjing Agr Univ, Coll Anim Sci &amp; Technol, Nanjing 210095, Jiangsu, Peoples R China; [Zhao, L. G.] Nanjing Forestry Univ, Coll Chem Engn, Nanjing 210037, Jiangsu, Peoples R China</t>
  </si>
  <si>
    <t>Cao, FL (reprint author), Nanjing Forestry Univ, Coll Forestry, Nanjing 210037, Jiangsu, Peoples R China.</t>
  </si>
  <si>
    <t>fuliangcaonjfu@163.com</t>
  </si>
  <si>
    <t>Special Program of National Science and Technology: Public Welfare Industry Project [201004015]; Specialized Research Fund for the Doctoral Program of Higher Education of China; Priority Academic Program Development of Jiangsu Higher Education Institutions (PAPD)</t>
  </si>
  <si>
    <t>This research was financially supported by a Special Program of National Science and Technology: Public Welfare Industry Project [Project No. 201004015], a Specialized Research Fund for the Doctoral Program of Higher Education of China, a Project Funded by the Priority Academic Program Development of Jiangsu Higher Education Institutions (PAPD) Thanks also to the Advanced Analysis &amp; Testing Center of Nanjing Forestry University.</t>
  </si>
  <si>
    <t>0007-1668</t>
  </si>
  <si>
    <t>1466-1799</t>
  </si>
  <si>
    <t>BRIT POULTRY SCI</t>
  </si>
  <si>
    <t>Br. Poult. Sci.</t>
  </si>
  <si>
    <t>10.1080/00071668.2015.1030590</t>
  </si>
  <si>
    <t>CJ7LK</t>
  </si>
  <si>
    <t>WOS:000355676500013</t>
  </si>
  <si>
    <t>Luo, Z; Li, CB; Cheng, YF; Hang, SQ; Zhu, WY</t>
  </si>
  <si>
    <t>Luo, Zhen; Li, Chenbo; Cheng, Yanfen; Hang, Suqin; Zhu, Weiyun</t>
  </si>
  <si>
    <t>Effects of low dietary protein on the metabolites and microbial communities in the caecal digesta of piglets</t>
  </si>
  <si>
    <t>ARCHIVES OF ANIMAL NUTRITION</t>
  </si>
  <si>
    <t>piglets; digesta; dietary protein; caecum; metabolites; microbial flora</t>
  </si>
  <si>
    <t>GEL-ELECTROPHORESIS ANALYSIS; 16S RIBOSOMAL-RNA; GUT MICROBIOTA; NITROGEN-METABOLISM; GROWTH-PERFORMANCE; CRUDE PROTEIN; SOYBEAN-MEAL; AMINO-ACIDS; PIGS; BACTERIA</t>
  </si>
  <si>
    <t>[Luo, Zhen; Li, Chenbo; Cheng, Yanfen; Hang, Suqin; Zhu, Weiyun] Nanjing Agr Univ, Lab Gastrointestinal Microbiol, Nanjing, Jiangsu, Peoples R China</t>
  </si>
  <si>
    <t>Cheng, YF (reprint author), Nanjing Agr Univ, Lab Gastrointestinal Microbiol, Nanjing, Jiangsu, Peoples R China.</t>
  </si>
  <si>
    <t>National Key Basic Research Programme of China [2013CB127300]</t>
  </si>
  <si>
    <t>This work was supported by the National Key Basic Research Programme of China [2013CB127300].</t>
  </si>
  <si>
    <t>1745-039X</t>
  </si>
  <si>
    <t>1477-2817</t>
  </si>
  <si>
    <t>ARCH ANIM NUTR</t>
  </si>
  <si>
    <t>Arch. Anim. Nutr.</t>
  </si>
  <si>
    <t>10.1080/1745039X.2015.1034521</t>
  </si>
  <si>
    <t>CI2XK</t>
  </si>
  <si>
    <t>WOS:000354611200005</t>
  </si>
  <si>
    <t>Gu, XC; Zhang, YN; Kang, K; Dong, SL; Zhang, LW</t>
  </si>
  <si>
    <t>Gu, Xiao-Cui; Zhang, Ya-Nan; Kang, Ke; Dong, Shuang-Lin; Zhang, Long-Wa</t>
  </si>
  <si>
    <t>Antennal Transcriptome Analysis of Odorant Reception Genes in the Red Turpentine Beetle (RTB), Dendroctonus valens</t>
  </si>
  <si>
    <t>PHEROMONE-DEGRADING ENZYME; NEURON MEMBRANE-PROTEINS; ANTHERAEA-POLYPHEMUS; SEX-PHEROMONE; SPODOPTERA-LITTORALIS; FUNCTIONAL-CHARACTERIZATION; CURCULIONIDAE SCOLYTINAE; DIFFERENTIAL EXPRESSION; DROSOPHILA-MELANOGASTER; TEMNOCHILA-CHLORODIA</t>
  </si>
  <si>
    <t>[Gu, Xiao-Cui; Kang, Ke; Zhang, Long-Wa] Anhui Agr Univ, Sch Forestry &amp; Landscape Architecture, Anhui Prov Key Lab Microbial Control, Hefei, Peoples R China; [Dong, Shuang-Lin] Nanjing Agr Univ, Coll Plant Protect, Educ Minist, Key Lab Integrated Management Crop Dis &amp; Pests, Nanjing, Jiangsu, Peoples R China; [Zhang, Ya-Nan] Huaibei Normal Univ, Coll Life Sci, Huaibei, Peoples R China</t>
  </si>
  <si>
    <t>Dong, SL (reprint author), Nanjing Agr Univ, Coll Plant Protect, Educ Minist, Key Lab Integrated Management Crop Dis &amp; Pests, Nanjing, Jiangsu, Peoples R China.</t>
  </si>
  <si>
    <t>sldong@njau.edu.cn; zhanglw@ahau.edu.cn</t>
  </si>
  <si>
    <t>National Natural Science Foundation of China [31170616, 31000304]</t>
  </si>
  <si>
    <t>This study was funded by the National Natural Science Foundation of China (31170616, 31000304). L-WZ received the funding and the founders had no role in the study design, data collection and analysis, decision to publish, or preparation of the manuscript.</t>
  </si>
  <si>
    <t>e0125159</t>
  </si>
  <si>
    <t>10.1371/journal.pone.0125159</t>
  </si>
  <si>
    <t>CH3PP</t>
  </si>
  <si>
    <t>WOS:000353943000048</t>
  </si>
  <si>
    <t>Ma, J; Lei, CL; Xu, XT; Hao, K; Wang, JL; Cheng, ZJ; Ma, XD; Ma, J; Zhou, KN; Zhang, X; Guo, XP; Wu, FQ; Lin, QB; Wang, CM; Zhai, HQ; Wang, HY; Wan, JM</t>
  </si>
  <si>
    <t>Ma, Jian; Lei, Cailin; Xu, Xingtao; Hao, Kun; Wang, Jiulin; Cheng, Zhijun; Ma, Xiaoding; Ma, Jin; Zhou, Kunneng; Zhang, Xin; Guo, Xiuping; Wu, Fuqing; Lin, Qibing; Wang, Chunming; Zhai, Huqu; Wang, Haiyang; Wan, Jianmin</t>
  </si>
  <si>
    <t>Pi64, Encoding a Novel CC-NBS-LRR Protein, Confers Resistance to Leaf and Neck Blast in Rice</t>
  </si>
  <si>
    <t>MOLECULAR PLANT-MICROBE INTERACTIONS</t>
  </si>
  <si>
    <t>NUCLEOTIDE-BINDING; ORYZA-SATIVA; RECENT PROGRESS; PANICLE BLAST; SSR MARKERS; GENE; TRANSFORMATION; SEQUENCE; SYSTEM; LOCUS</t>
  </si>
  <si>
    <t>[Ma, Jian; Lei, Cailin; Xu, Xingtao; Hao, Kun; Wang, Jiulin; Cheng, Zhijun; Ma, Xiaoding; Ma, Jin; Zhang, Xin; Guo, Xiuping; Wu, Fuqing; Lin, Qibing; Zhai, Huqu; Wang, Haiyang; Wan, Jianmin] Chinese Acad Agr Sci, Inst Crop Sci, Natl Key Facil Crop Gene Resources &amp; Genet Improv, Beijing 100081, Peoples R China; [Zhou, Kunneng; Wang, Chunming; Wan, Jianmin] Nanjing Agr Univ, Jiangsu Prov Ctr Plant Gene Engn, Natl Key Lab Crop Genet &amp; Germplasm Enhancement, Nanjing 210095, Jiangsu, Peoples R China</t>
  </si>
  <si>
    <t>Lei, CL (reprint author), Chinese Acad Agr Sci, Inst Crop Sci, Natl Key Facil Crop Gene Resources &amp; Genet Improv, Beijing 100081, Peoples R China.</t>
  </si>
  <si>
    <t>leicailin@caas.cn; wanjianmin@caas.cn</t>
  </si>
  <si>
    <t>National Natural Science Foundation of China [30871606]; Major Science and Technology Project to Create New Crop Cultivars using Gene Transfer Technology [2014ZX08001-002]; Special Fund for Agro-Scientific Research in the Public Interest Program of China [20120314]; National Sci-tech Support Plan [2013BAD01B02-02-02]</t>
  </si>
  <si>
    <t>We sincerely thank J. Wu at China National Rice Research Institute, and C. Wu at Ceres Inc. for helpful discussion. We also sincerely thank Y. Fukuta at Japan International Research Center for Agricultural Sciences, X. Wei at China National Rice Research Institute, and L. Han at Institute of Crop Science, CAAS for kindly providing monogenic lines for blast resistance and Chinese rice germplasm, respectively. We also thank N. Hayashi, National Institute of Agrobiological Sciences, for providing the DNA samples of St No. 1 (JP number 10271) for validation of the presence of Pish and Pb1. This work was supported by grants from the National Natural Science Foundation of China (grant number 30871606), the Major Science and Technology Project to Create New Crop Cultivars using Gene Transfer Technology (grant number 2014ZX08001-002), the Special Fund for Agro-Scientific Research in the Public Interest Program of China (grant number 20120314), and National Sci-tech Support Plan (2013BAD01B02-02-02).</t>
  </si>
  <si>
    <t>0894-0282</t>
  </si>
  <si>
    <t>1943-7706</t>
  </si>
  <si>
    <t>MOL PLANT MICROBE IN</t>
  </si>
  <si>
    <t>Mol. Plant-Microbe Interact.</t>
  </si>
  <si>
    <t>10.1094/MPMI-11-14-0367-R</t>
  </si>
  <si>
    <t>Biochemistry &amp; Molecular Biology; Biotechnology &amp; Applied Microbiology; Plant Sciences</t>
  </si>
  <si>
    <t>CJ2NY</t>
  </si>
  <si>
    <t>WOS:000355322900005</t>
  </si>
  <si>
    <t>Chen, Y; Gozzi, K; Yan, F; Chai, YR</t>
  </si>
  <si>
    <t>Chen, Yun; Gozzi, Kevin; Yan, Fang; Chai, Yunrong</t>
  </si>
  <si>
    <t>Acetic Acid Acts as a Volatile Signal To Stimulate Bacterial Biofilm Formation</t>
  </si>
  <si>
    <t>MBIO</t>
  </si>
  <si>
    <t>BACILLUS-SUBTILIS BIOFILM; MUREIN HYDROLASE ACTIVITY; STAPHYLOCOCCUS-AUREUS; ESCHERICHIA-COLI; HISTIDINE KINASE; PENICILLIN TOLERANCE; MASTER REGULATOR; CELL FATES; WEAK ACIDS; GENE</t>
  </si>
  <si>
    <t>[Gozzi, Kevin; Yan, Fang; Chai, Yunrong] Northeastern Univ, Dept Biol, Boston, MA 02115 USA; [Chen, Yun] Zhejiang Univ, Inst Biotechnol, Hangzhou 310003, Zhejiang, Peoples R China; [Yan, Fang] Nanjing Agr Univ, Dept Plant Protect, Nanjing, Jiangsu, Peoples R China</t>
  </si>
  <si>
    <t>Chai, YR (reprint author), Northeastern Univ, Dept Biol, Boston, MA 02115 USA.</t>
  </si>
  <si>
    <t>y.chai@neu.edu</t>
  </si>
  <si>
    <t>Northeastern University; National Natural Science Foundation of China [31301707]; Fundamental Research Funds for the Central Universities [2014QNA6018]</t>
  </si>
  <si>
    <t>This work was supported by a startup grant from Northeastern University to Y. Chai. Y. Chen was supported by a grant from the National Natural Science Foundation of China (31301707) and by the Fundamental Research Funds for the Central Universities (2014QNA6018).</t>
  </si>
  <si>
    <t>2150-7511</t>
  </si>
  <si>
    <t>mBio</t>
  </si>
  <si>
    <t>MAY-JUN</t>
  </si>
  <si>
    <t>e00392-15</t>
  </si>
  <si>
    <t>10.1128/mBio.00392-15</t>
  </si>
  <si>
    <t>CM7JH</t>
  </si>
  <si>
    <t>WOS:000357867400028</t>
  </si>
  <si>
    <t>An, HL; Yang, JJ; Yuen, MW</t>
  </si>
  <si>
    <t>An Hong-Li; Yang Jin-Jing; Yuen Man-Wai</t>
  </si>
  <si>
    <t>Nonlinear Exact Solutions of the 2-Dimensional Rotational Euler Equations for the Incompressible Fluid</t>
  </si>
  <si>
    <t>COMMUNICATIONS IN THEORETICAL PHYSICS</t>
  </si>
  <si>
    <t>rotational Euler equations; incompressible fluids; Clarkson-Kruskal direct method; similarity reductions; nonlinear exact solutions</t>
  </si>
  <si>
    <t>SELF-SIMILAR SOLUTIONS; NAVIER-STOKES EQUATIONS; COMPRESSIBLE EULER; SIMILARITY REDUCTIONS; BOUSSINESQ EQUATION; ELLIPTIC SYMMETRY; INFINITE ENERGY; SHALLOW-WATER; R-N</t>
  </si>
  <si>
    <t>[An Hong-Li; Yang Jin-Jing] Nanjing Agr Univ, Coll Sci, Nanjing 210095, Jiangsu, Peoples R China; [Yuen Man-Wai] Hong Kong Inst Educ, Dept Math &amp; Informat Technol, Tai Po, Hong Kong, Peoples R China</t>
  </si>
  <si>
    <t>An, HL (reprint author), Nanjing Agr Univ, Coll Sci, Nanjing 210095, Jiangsu, Peoples R China.</t>
  </si>
  <si>
    <t>kaixinguoan@163.com; nevetsyuen@hotmail.com</t>
  </si>
  <si>
    <t>Yuen, Manwai/B-1210-2008</t>
  </si>
  <si>
    <t>Yuen, Manwai/0000-0002-5035-3555</t>
  </si>
  <si>
    <t>National Natural Science Foundation of China [11301269]; Jiangsu Provincial Natural Science Foundation of China [BK20130665]; Fundamental Research Funds for the Central Universities [KJ2013036]; Nanjing Agricultural University [1423A02]; Hong Kong Institute of Education [RG21/2013-2014R]</t>
  </si>
  <si>
    <t>Supported by the National Natural Science Foundation of China under Grant No. 11301269, Jiangsu Provincial Natural Science Foundation of China under Grant No. BK20130665, the Fundamental Research Funds KJ2013036 for the Central Universities, Student Research Training under Grant No. 1423A02 of Nanjing Agricultural University, and the Research Grant RG21/2013-2014R from the Hong Kong Institute of Education.</t>
  </si>
  <si>
    <t>IOP PUBLISHING LTD</t>
  </si>
  <si>
    <t>BRISTOL</t>
  </si>
  <si>
    <t>TEMPLE CIRCUS, TEMPLE WAY, BRISTOL BS1 6BE, ENGLAND</t>
  </si>
  <si>
    <t>0253-6102</t>
  </si>
  <si>
    <t>1572-9494</t>
  </si>
  <si>
    <t>COMMUN THEOR PHYS</t>
  </si>
  <si>
    <t>Commun. Theor. Phys.</t>
  </si>
  <si>
    <t>Physics, Multidisciplinary</t>
  </si>
  <si>
    <t>CN0AP</t>
  </si>
  <si>
    <t>WOS:000358074300014</t>
  </si>
  <si>
    <t>Guo, YJ; Zhang, L; Qin, YH; Zhu, Y; Cao, WX; Tian, YC</t>
  </si>
  <si>
    <t>Guo, Yongjiu; Zhang, Ling; Qin, Yehui; Zhu, Yan; Cao, Weixing; Tian, Yongchao</t>
  </si>
  <si>
    <t>Exploring the Vertical Distribution of Structural Parameters and Light Radiation in Rice Canopies by the Coupling Model and Remote Sensing</t>
  </si>
  <si>
    <t>PHOTOSYNTHETICALLY ACTIVE RADIATION; LEAF-AREA INDEX; VEGETATION INDEXES; ANGLE DISTRIBUTION; MAIZE CANOPIES; PLANT CANOPIES; INTERCEPTION; SIMULATION</t>
  </si>
  <si>
    <t>[Guo, Yongjiu; Zhang, Ling; Qin, Yehui; Zhu, Yan; Cao, Weixing; Tian, Yongchao] Nanjing Agr Univ, Natl Engn &amp; Technol Ctr Informat Agr, Jiangsu Key Lab Informat Agr, Nanjing 210095, Jiangsu, Peoples R China</t>
  </si>
  <si>
    <t>Tian, YC (reprint author), Nanjing Agr Univ, Natl Engn &amp; Technol Ctr Informat Agr, Jiangsu Key Lab Informat Agr, Nanjing 210095, Jiangsu, Peoples R China.</t>
  </si>
  <si>
    <t>guoyongjiu999@163.com; 2012101048@naju.edu.cn; qinyehui@outlook.com; yanzhu@njau.edu.cn; caow@njau.edu.cn; yctian@njau.edu.cn</t>
  </si>
  <si>
    <t>National Natural Science Foundation of China [31371535]; National 863 High-tech Program [2013AA102301, 2011AA100703]; Special Fund for Agro-scientific Research in the Public Interest [201303109]; Science and Technology Support Program of China [2013BAD20B05]; Science and Technology Support Program of Jiangsu [BE2011351, BE2012302]; Jiangsu Collaborative Innovation Center for Modern Crop Production; Priority Academic Program Development of Jiangsu Higher Education Institutions, China</t>
  </si>
  <si>
    <t>This research was supported by the National Natural Science Foundation of China (31371535), the National 863 High-tech Program (2013AA102301 and 2011AA100703), the Special Fund for Agro-scientific Research in the Public Interest (201303109), the Science and Technology Support Program of China (2013BAD20B05), the Science and Technology Support Program of Jiangsu (BE2011351 and BE2012302), the Jiangsu Collaborative Innovation Center for Modern Crop Production and the Priority Academic Program Development of Jiangsu Higher Education Institutions, China.</t>
  </si>
  <si>
    <t>10.3390/rs70505203</t>
  </si>
  <si>
    <t>CM3PW</t>
  </si>
  <si>
    <t>WOS:000357596200012</t>
  </si>
  <si>
    <t>Zhang, H; Nie, HT; Wang, Q; Wang, ZY; Zhang, YL; Guo, RH; Wang, F</t>
  </si>
  <si>
    <t>Zhang, H.; Nie, H. T.; Wang, Q.; Wang, Z. Y.; Zhang, Y. L.; Guo, R. H.; Wang, F.</t>
  </si>
  <si>
    <t>Trace element concentrations and distributions in the main body tissues and the net requirements for maintenance and growth of Dorper x Hu lambs</t>
  </si>
  <si>
    <t>comparative slaughter; concentration; distribution; growth; maintenance; trace element</t>
  </si>
  <si>
    <t>GERMAN MERINO LANDSHEEP; BOER CROSSBRED KIDS; EMPTY BODY; PROTEIN-REQUIREMENTS; ENERGY-REQUIREMENTS; ZINC; MANGANESE; WEIGHT; COPPER; SHEEP</t>
  </si>
  <si>
    <t>[Zhang, H.; Nie, H. T.; Wang, Q.; Wang, Z. Y.; Zhang, Y. L.; Guo, R. H.; Wang, F.] Nanjing Agr Univ, Jiangsu Engn Technol Res Ctr, Mutton Sheep &amp; Goat Ind, Nanjing 210095, Jiangsu, Peoples R China; [Wang, F.] Nanjing Agr Univ, Jiangsu Livestock Embryo Engn Lab, Nanjing 210095, Jiangsu, Peoples R China</t>
  </si>
  <si>
    <t>Wang, F (reprint author), Nanjing Agr Univ, Jiangsu Engn Technol Res Ctr, Mutton Sheep &amp; Goat Ind, Nanjing 210095, Jiangsu, Peoples R China.</t>
  </si>
  <si>
    <t>China Agriculture Research System [CARS-39]; Agro-scientific Research in the Public Interest [201303143]; Jiangsu Agriculture New Technology, Mode and Variety Engineering Project [SXGC2014306]</t>
  </si>
  <si>
    <t>The project was supported by the earmarked fund for China Agriculture Research System (number CARS-39), Agro-scientific Research in the Public Interest (number 201303143), and Jiangsu Agriculture New Technology, Mode and Variety Engineering Project (number SXGC2014306). We express our thanks to all members in F. Wang's laboratory who contributed to the sample determination. We also acknowledge G. M. Zhang and S. J. Ying for writing help.</t>
  </si>
  <si>
    <t>10.2527/jas.2014-8306</t>
  </si>
  <si>
    <t>CL6UO</t>
  </si>
  <si>
    <t>WOS:000357103200047</t>
  </si>
  <si>
    <t>Gong, XM; Chen, Y; Wu, Y</t>
  </si>
  <si>
    <t>Gong, Xiaomei; Chen, Yan; Wu, Yi</t>
  </si>
  <si>
    <t>Absorption and Metabolism Characteristics of Triptolide as Determined by a Sensitive and Reliable LC-MS/MS Method</t>
  </si>
  <si>
    <t>Caco-2 cells; human liver microsome; P-gp; pharmacokinetics; triptolide</t>
  </si>
  <si>
    <t>PERFORMANCE LIQUID-CHROMATOGRAPHY; SOLID-PHASE EXTRACTION; TRIPTERYGIUM-WILFORDII; MASS-SPECTROMETRY; ROOT EXTRACTS; RATS; CYTOCHROME-P450; TERPENOIDS; ALKALOIDS; PLASMA</t>
  </si>
  <si>
    <t>[Gong, Xiaomei] Tongji Univ, Shanghai Pulm Hosp, Dept Radiatin Oncol, Shanghai 200433, Peoples R China; [Chen, Yan] Second Mil Med Univ, Changhai Hosp, Dept Gastroenterol, Shanghai 200433, Peoples R China; [Wu, Yi] Nanjing Agr Univ, Inst Tradit Chinese Vet Med, Coll Vet Med, Nanjing 210095, Jiangsu, Peoples R China</t>
  </si>
  <si>
    <t>Gong, XM (reprint author), Tongji Univ, Shanghai Pulm Hosp, Dept Radiatin Oncol, 507 Zhengmin Rd, Shanghai 200433, Peoples R China.</t>
  </si>
  <si>
    <t>gongxiaomei1981@163.com; medchenyan@126.com; wuyi2001cn@163.com</t>
  </si>
  <si>
    <t>Youth Project of Sience and Technology of Shanghai [12ZR1448100]; Scientific Research Foundation of Shanghai Pulmonary Hospital; Tongji University School of Medicine, Shanghai, China</t>
  </si>
  <si>
    <t>This study was financially supported by the Youth Project of Sience and Technology of Shanghai (12ZR1448100), Scientific Research Foundation of Shanghai Pulmonary Hospital, Tongji University School of Medicine, Shanghai, China.</t>
  </si>
  <si>
    <t>10.3390/molecules20058928</t>
  </si>
  <si>
    <t>CL7NA</t>
  </si>
  <si>
    <t>WOS:000357157600088</t>
  </si>
  <si>
    <t>Yang, HJ; Han, MY; Wang, X; Han, YQ; Wu, JQ; Xu, XL; Zhou, GH</t>
  </si>
  <si>
    <t>Yang, Huijuan; Han, Minyi; Wang, Xia; Han, Yanqing; Wu, Juqing; Xu, Xinglian; Zhou, Guanghong</t>
  </si>
  <si>
    <t>Effect of high pressure on cooking losses and functional properties of reduced-fat and reduced-salt pork sausage emulsions</t>
  </si>
  <si>
    <t>High pressure processing; Reduced-fat content; Reduced-salt content; Functional properties; Protein solubility; Microstructure</t>
  </si>
  <si>
    <t>RAMAN-SPECTROSCOPY; RHEOLOGICAL PROPERTIES; STRUCTURAL-CHANGES; SENSORY PROPERTIES; FISH-OIL; MEAT; PROTEINS; GELS; MICROSTRUCTURE; PHOSPHATES</t>
  </si>
  <si>
    <t>[Yang, Huijuan; Han, Minyi; Wang, Xia; Wu, Juqing; Xu, Xinglian; Zhou, Guanghong] Nanjing Agr Univ, Jiangsu Innovat Ctr Meat Prod &amp; Proc, Synerget Innovat Ctr Food Safety &amp; Nutr, Key Lab Meat Proc &amp; Qual Control,Minist Educ, Nanjing 210095, Jiangsu, Peoples R China; [Han, Yanqing] Jiangsu Yurun Meat Grp Co Ltd, State Key Lab Meat Proc &amp; Qual Control, Nanjing 210041, Jiangsu, Peoples R China</t>
  </si>
  <si>
    <t>Zhou, GH (reprint author), Nanjing Agr Univ, Jiangsu Innovat Ctr Meat Prod &amp; Proc, Synerget Innovat Ctr Food Safety &amp; Nutr, Key Lab Meat Proc &amp; Qual Control,Minist Educ, Nanjing 210095, Jiangsu, Peoples R China.</t>
  </si>
  <si>
    <t>huijuanyang2012@gmail.com; ghzhou@njau.edu.cn</t>
  </si>
  <si>
    <t>10.1016/j.ifset.2015.02.013</t>
  </si>
  <si>
    <t>CL1YM</t>
  </si>
  <si>
    <t>WOS:000356740800017</t>
  </si>
  <si>
    <t>Khan, MA</t>
  </si>
  <si>
    <t>Khan, Mueen Alam</t>
  </si>
  <si>
    <t>Molecular breeding of rice for improved disease resistance, a review</t>
  </si>
  <si>
    <t>Disease resistance; Gene pyramiding; Marker assisted selection; QTLs; Rice; Transgenics</t>
  </si>
  <si>
    <t>BACTERIAL-BLIGHT RESISTANCE; QUANTITATIVE TRAIT LOCI; MARKER-ASSISTED SELECTION; FUNGUS MAGNAPORTHE-GRISEA; ORYZA-SATIVA L.; CONFERS ENHANCED RESISTANCE; DEFENSE-RELATED GENES; SYRINGAE PV. TOMATO; BLAST RESISTANCE; TRANSGENIC RICE</t>
  </si>
  <si>
    <t>[Khan, Mueen Alam] Islamia Univ Bahawalpur, Dept Genet &amp; Plant Breeding, Coll Agr &amp; Environm Sci, Bahawalpur, Pakistan</t>
  </si>
  <si>
    <t>Khan, MA (reprint author), Nanjing Agr Univ, Natl Ctr Soybean Improvement, Natl Key Lab Crop Genet &amp; Germplasm Enhancement, Nanjing 210095, Jiangsu, Peoples R China.</t>
  </si>
  <si>
    <t>mueen_1981@yahoo.com</t>
  </si>
  <si>
    <t>10.1007/s13313-015-0354-7</t>
  </si>
  <si>
    <t>CJ9NE</t>
  </si>
  <si>
    <t>WOS:000355828400003</t>
  </si>
  <si>
    <t>Shi, ZY; Zheng, YT; Zhang, HB; He, CH; Wu, WD; Zhang, HB</t>
  </si>
  <si>
    <t>Shi, Zhi-Yu; Zheng, Ya-Ting; Zhang, Hao-Bo; He, Cheng-Hua; Wu, Wen-Da; Zhang, Hai-Bin</t>
  </si>
  <si>
    <t>DNA Electrochemical Aptasensor for Detecting Fumonisins B-1 Based on Graphene and Thionine Nanocomposite</t>
  </si>
  <si>
    <t>ELECTROANALYSIS</t>
  </si>
  <si>
    <t>Fumonisin B-1; DNA; electrochemical aptasensor; Graphene; Thionine</t>
  </si>
  <si>
    <t>CORN-BASED PRODUCTS; SIGNAL AMPLIFICATION; GOLD NANOPARTICLES; MASS-SPECTROMETRY; ENERGY-TRANSFER; NUCLEIC-ACIDS; LABEL-FREE; BIOSENSOR; APTAMER; IMMUNOSENSOR</t>
  </si>
  <si>
    <t>[Shi, Zhi-Yu; Zheng, Ya-Ting; Zhang, Hao-Bo; He, Cheng-Hua; Wu, Wen-Da; Zhang, Hai-Bin] Nanjing Agr Univ, Coll Vet Med, Nanjing 210095, Jiangsu, Peoples R China</t>
  </si>
  <si>
    <t>Zhang, HB (reprint author), Nanjing Agr Univ, Coll Vet Med, Nanjing 210095, Jiangsu, Peoples R China.</t>
  </si>
  <si>
    <t>haibinzh@njau.edu.cn</t>
  </si>
  <si>
    <t>Ministry of Agriculture of China [2012-Z22]; Priority Academic Program Development of Jiangsu Higher Education Institutions (PAPD)</t>
  </si>
  <si>
    <t>kThis work was supported by "The Introduction of International Advanced Agricultural Science and Technology" Project from the Ministry of Agriculture of China (2012-Z22) and a Project Funded by the Priority Academic Program Development of Jiangsu Higher Education Institutions (PAPD), and all the authors express their deep thanks.</t>
  </si>
  <si>
    <t>1040-0397</t>
  </si>
  <si>
    <t>1521-4109</t>
  </si>
  <si>
    <t>ELECTROANAL</t>
  </si>
  <si>
    <t>Electroanalysis</t>
  </si>
  <si>
    <t>10.1002/elan.201400504</t>
  </si>
  <si>
    <t>Chemistry, Analytical; Electrochemistry</t>
  </si>
  <si>
    <t>Chemistry; Electrochemistry</t>
  </si>
  <si>
    <t>CL0CC</t>
  </si>
  <si>
    <t>WOS:000356605100005</t>
  </si>
  <si>
    <t>Tian, X; Yu, XH</t>
  </si>
  <si>
    <t>Tian, Xu; Yu, Xiaohua</t>
  </si>
  <si>
    <t>Using semiparametric models to study nutrition improvement and dietary change with different indices: The case of China</t>
  </si>
  <si>
    <t>FOOD POLICY</t>
  </si>
  <si>
    <t>Nutrition improvement; Dietary structure change; Semiparametric models; Income growth; China</t>
  </si>
  <si>
    <t>INCOME GROWTH; RURAL CHINA; TRANSITION; FOOD; DEMAND; QUALITY; INDIA; REGRESSION; PATTERNS; CALORIES</t>
  </si>
  <si>
    <t>[Tian, Xu] Nanjing Agr Univ, Coll Econ &amp; Management, Nanjing, Jiangsu, Peoples R China; [Tian, Xu; Yu, Xiaohua] Univ Gottingen, Courant Res Ctr Poverty Equ &amp; Growth, D-37073 Gottingen, Germany</t>
  </si>
  <si>
    <t>Yu, XH (reprint author), Univ Gottingen, Courant Res Ctr Poverty Equ &amp; Growth, Wilhelm Weber Str 2, D-37073 Gottingen, Germany.</t>
  </si>
  <si>
    <t>xutian@njau.edu.cn; xyu@uni-goettingen.de</t>
  </si>
  <si>
    <t>National Institute of Nutrition and Food Safety, China Centre for Disease Control and Prevention; Carolina Population Centre, University of North Carolina at Chapel Hill; National Institutes of Health (NIH) [R01-HD30880, DK056350, R01-HD38700]; Fogarty International Centre, NIH; China Japan Friendship Hospital; Ministry of Health</t>
  </si>
  <si>
    <t>This research uses the data from the China Health and Nutrition Survey (CHNS). We thank the National Institute of Nutrition and Food Safety, China Centre for Disease Control and Prevention; the Carolina Population Centre, University of North Carolina at Chapel Hill; the National Institutes of Health (NIH; R01-HD30880, DK056350, and R01-HD38700); and the Fogarty International Centre, NIH, for their financial contribution towards the CHNS data collection and analysis files since 1989. We also thank the China Japan Friendship Hospital and the Ministry of Health for supporting the CHNS 2009 and future surveys.</t>
  </si>
  <si>
    <t>0306-9192</t>
  </si>
  <si>
    <t>1873-5657</t>
  </si>
  <si>
    <t>Food Policy</t>
  </si>
  <si>
    <t>10.1016/j.foodpol.2015.04.006</t>
  </si>
  <si>
    <t>Agricultural Economics &amp; Policy; Economics; Food Science &amp; Technology; Nutrition &amp; Dietetics</t>
  </si>
  <si>
    <t>Agriculture; Business &amp; Economics; Food Science &amp; Technology; Nutrition &amp; Dietetics</t>
  </si>
  <si>
    <t>CK3MM</t>
  </si>
  <si>
    <t>WOS:000356120200007</t>
  </si>
  <si>
    <t>Yang, Y; Xu, FF; Qi, KJ; Gao, YB; Xie, ZH; Wu, JY; Zhang, SL</t>
  </si>
  <si>
    <t>Yang, Y.; Xu, F. F.; Qi, K. J.; Gao, Y. B.; Xie, Z. H.; Wu, J. Y.; Zhang, S. L.</t>
  </si>
  <si>
    <t>Identification of inconsistent S-genotypes in 15 Chinese pear (Pyrus L.) cultivars</t>
  </si>
  <si>
    <t>JOURNAL OF HORTICULTURAL SCIENCE &amp; BIOTECHNOLOGY</t>
  </si>
  <si>
    <t>SELF-INCOMPATIBILITY; JAPANESE PEAR; SEQUENCES; ALLELES; RNASES</t>
  </si>
  <si>
    <t>[Yang, Y.; Xu, F. F.; Qi, K. J.; Gao, Y. B.; Xie, Z. H.; Wu, J. Y.; Zhang, S. L.] Nanjing Agr Univ, Pear Engn Res Ctr, Nanjing 210095, Jiangsu, Peoples R China</t>
  </si>
  <si>
    <t>Zhang, SL (reprint author), Nanjing Agr Univ, Pear Engn Res Ctr, 1 Weigang, Nanjing 210095, Jiangsu, Peoples R China.</t>
  </si>
  <si>
    <t>Jiangsu Province Science and Technology Support Programme [BE2014400]; National Natural Science Foundation of China [31171936, 31230063, 31272119, 31301748]; Ministry of Education of China [20110097110029, 20120097110041, 20130097130004]</t>
  </si>
  <si>
    <t>This work was financially supported by the Jiangsu Province Science and Technology Support Programme (Project No. BE2014400), the National Natural Science Foundation of China (Project Nos. 31171936, 31230063, 31272119, and 31301748) and the Doctoral Fund of the Ministry of Education of China (Project Nos. 20110097110029, 20120097110041 and 20130097130004).</t>
  </si>
  <si>
    <t>HEADLEY BROTHERS LTD</t>
  </si>
  <si>
    <t>ASHFORD</t>
  </si>
  <si>
    <t>INVICTA PRESS, ASHFORD TN24 8HH, KENT, ENGLAND</t>
  </si>
  <si>
    <t>1462-0316</t>
  </si>
  <si>
    <t>J HORTIC SCI BIOTECH</t>
  </si>
  <si>
    <t>J. Horticult. Sci. Biotechnol.</t>
  </si>
  <si>
    <t>CK1RN</t>
  </si>
  <si>
    <t>WOS:000355984900019</t>
  </si>
  <si>
    <t>Li, Y; Li, H; Zhong, N; Quan, GX; Lan, YQ</t>
  </si>
  <si>
    <t>Li, Ying; Li, Hui; Zhong, Ning; Quan, Guixiang; Lan, Yeqing</t>
  </si>
  <si>
    <t>Catalytic Roles of Mn(II) and Fe(III) in the Reduction of Cr(VI) by Mandelic Acid under an Irradiation of Simulated Solar Light</t>
  </si>
  <si>
    <t>WATER ENVIRONMENT RESEARCH</t>
  </si>
  <si>
    <t>Mn(II); Fe(III); Cr(VI); mandelic acid; catalytic reduction</t>
  </si>
  <si>
    <t>ZERO-VALENT IRON; CHROMIUM(VI) REDUCTION; PHOTOCATALYTIC REDUCTION; ORGANIC-ACIDS; REMOVAL; OXIDATION; KINETICS; SULFIDE; MANGANESE(II); NANOPARTICLES</t>
  </si>
  <si>
    <t>[Li, Ying; Li, Hui; Zhong, Ning; Quan, Guixiang; Lan, Yeqing] Nanjing Agr Univ, Coll Sci, Nanjing 210095, Jiangsu, Peoples R China</t>
  </si>
  <si>
    <t>Youth Science and Technology Innovation Funds of Nanjing Agricultural University of China [KJ2012020]; National Natural Science Foundation of China [21377056]</t>
  </si>
  <si>
    <t>This study was supported by the Youth Science and Technology Innovation Funds of Nanjing Agricultural University of China (Grant No. KJ2012020) and the National Natural Science Foundation of China (Grant No. 21377056).</t>
  </si>
  <si>
    <t>WATER ENVIRONMENT FEDERATION</t>
  </si>
  <si>
    <t>601 WYTHE ST, ALEXANDRIA, VA 22314-1994 USA</t>
  </si>
  <si>
    <t>1061-4303</t>
  </si>
  <si>
    <t>1554-7531</t>
  </si>
  <si>
    <t>WATER ENVIRON RES</t>
  </si>
  <si>
    <t>Water Environ. Res.</t>
  </si>
  <si>
    <t>10.2175/106143015X14212658614351</t>
  </si>
  <si>
    <t>Engineering, Environmental; Environmental Sciences; Limnology; Water Resources</t>
  </si>
  <si>
    <t>Engineering; Environmental Sciences &amp; Ecology; Marine &amp; Freshwater Biology; Water Resources</t>
  </si>
  <si>
    <t>CK1AF</t>
  </si>
  <si>
    <t>WOS:000355936600008</t>
  </si>
  <si>
    <t>Ren, GW; Wang, XF; Chen, D; Wang, XW; Fan, XJ; Liu, XD</t>
  </si>
  <si>
    <t>Ren, Guang-wei; Wang, Xiu-fang; Chen, Dan; Wang, Xin-wei; Fan, Xiu-juan; Liu, Xiang-dong</t>
  </si>
  <si>
    <t>Potato virus Y-infected tobacco affects the growth, reproduction, and feeding behavior of a vector aphid, Myzus persicae (Hemiptera: Aphididae)</t>
  </si>
  <si>
    <t>APPLIED ENTOMOLOGY AND ZOOLOGY</t>
  </si>
  <si>
    <t>Morphological character; Embryo; Life table; Electrical penetration graph (EPG) recording</t>
  </si>
  <si>
    <t>SPOTTED WILT VIRUS; LEAFROLL VIRUS; PLANT-VIRUSES; FRANKLINIELLA-OCCIDENTALIS; PREFERENCE; POTYVIRUSES; INOCULATION; PERFORMANCE; HOMOPTERA; INSIGHTS</t>
  </si>
  <si>
    <t>[Ren, Guang-wei; Liu, Xiang-dong] Nanjing Agr Univ, Dept Entomol, Nanjing 210095, Jiangsu, Peoples R China; [Ren, Guang-wei; Wang, Xiu-fang; Chen, Dan; Wang, Xin-wei; Fan, Xiu-juan] Chinese Acad Agr Sci, Tobacco Res Inst, Qingdao 266101, Peoples R China</t>
  </si>
  <si>
    <t>Liu, XD (reprint author), Nanjing Agr Univ, Dept Entomol, 1 Weigang, Nanjing 210095, Jiangsu, Peoples R China.</t>
  </si>
  <si>
    <t>liuxd@njau.edu.cn</t>
  </si>
  <si>
    <t>Special Fund for Agro-scientific Research in the Public Interest [201203091]; Director Fund of Tobacco Research Institute of the Chinese Academy of Agricultural Sciences [201107]; Fund of the State Tobacco Monopoly Administration of China [110200902065]</t>
  </si>
  <si>
    <t>This study was supported by the Special Fund for Agro-scientific Research in the Public Interest (No. 201203091), the Director Fund of Tobacco Research Institute of the Chinese Academy of Agricultural Sciences (No. 201107), and the Fund of the State Tobacco Monopoly Administration of China (No. 110200902065).</t>
  </si>
  <si>
    <t>0003-6862</t>
  </si>
  <si>
    <t>1347-605X</t>
  </si>
  <si>
    <t>APPL ENTOMOL ZOOL</t>
  </si>
  <si>
    <t>Appl. Entomol. Zoolog.</t>
  </si>
  <si>
    <t>10.1007/s13355-015-0328-9</t>
  </si>
  <si>
    <t>CJ5XM</t>
  </si>
  <si>
    <t>WOS:000355566800012</t>
  </si>
  <si>
    <t>Zhang, FQ; Bao, SJ; Yu, SQ; Cheng, JH; Tan, L; Qiu, XS; Song, CP; Dai, YB; Fei, RM; Ding, C</t>
  </si>
  <si>
    <t>Zhang, Fanqing; Bao, Shijun; Yu, Shengqing; Cheng, Jinghua; Tan, Lei; Qiu, Xvsheng; Song, Cuiping; Dai, Yabin; Fei, Rongmei; Ding, Chan</t>
  </si>
  <si>
    <t>Development of a loop-mediated isothermal amplification targeting a gene within the pyruvate dehydrogenase complex, the pdhA gene, for rapid detection of Mycoplasma gallisepticum</t>
  </si>
  <si>
    <t>JOURNAL OF VETERINARY DIAGNOSTIC INVESTIGATION</t>
  </si>
  <si>
    <t>Detection; loop-mediated isothermal amplification; Mycoplasma gallisepticum</t>
  </si>
  <si>
    <t>POLYMERASE-CHAIN-REACTION; MOLECULAR-BIOLOGY; SYNOVIAE; PCR; PATHOGENICITY; INFECTION; RECOVERY; CHICKENS; CULTURE; ASSAY</t>
  </si>
  <si>
    <t>[Zhang, Fanqing; Bao, Shijun; Yu, Shengqing; Cheng, Jinghua; Tan, Lei; Qiu, Xvsheng; Song, Cuiping; Ding, Chan] Chinese Acad Agr Sci, Shanghai Vet Res Inst, Dept Poultry Infect Dis, Shanghai 200241, Peoples R China; [Zhang, Fanqing; Fei, Rongmei] Nanjing Agr Univ, Coll Vet Med, Nanjing, Jiangsu, Peoples R China; [Dai, Yabin] Chinese Acad Agr Sci, Poultry Inst, Yangzhou, Jiangsu, Peoples R China</t>
  </si>
  <si>
    <t>Ding, C (reprint author), Chinese Acad Agr Sci, Shanghai Vet Res Inst, Shanghai 200241, Peoples R China.</t>
  </si>
  <si>
    <t>shoveldeen@shvri.ac.cn</t>
  </si>
  <si>
    <t>Chinese Natural Science Foundation [30871883, 31001077]; Project of Basic Research for the National Non-profit Institute of China [2012JB11]; Special Fund for Agro-scientific Research in the Public Interest [201303044, 201303038]</t>
  </si>
  <si>
    <t>The author(s) disclosed receipt of the following financial support for the research, authorship, and/or publication of this article: This work was financially supported by Chinese Natural Science Foundation (grant 30871883 and 31001077), the Project of Basic Research for the National Non-profit Institute of China (2012JB11), and Special Fund for Agro-scientific Research in the Public Interest (grant 201303044 and 201303038).</t>
  </si>
  <si>
    <t>1040-6387</t>
  </si>
  <si>
    <t>1943-4936</t>
  </si>
  <si>
    <t>J VET DIAGN INVEST</t>
  </si>
  <si>
    <t>J. Vet. Diagn. Invest.</t>
  </si>
  <si>
    <t>10.1177/1040638715584155</t>
  </si>
  <si>
    <t>CJ7RH</t>
  </si>
  <si>
    <t>WOS:000355695500001</t>
  </si>
  <si>
    <t>Chen, YY; Li, MY; Wu, XJ; Huang, Y; Ma, J; Xiong, AS</t>
  </si>
  <si>
    <t>Chen, Yi-Yun; Li, Meng-Yao; Wu, Xue-Jun; Huang, Ying; Ma, Jing; Xiong, Ai-Sheng</t>
  </si>
  <si>
    <t>Genome-wide analysis of basic helix-loop-helix family transcription factors and their role in responses to abiotic stress in carrot</t>
  </si>
  <si>
    <t>Basic helix-loop-helix; Transcription factor; Evolution; Expression profile; Abiotic stress; Carrot</t>
  </si>
  <si>
    <t>GENE FAMILY; EVOLUTIONARY ANALYSIS; MOLECULAR CLOCK; ARABIDOPSIS; PROTEIN; CLASSIFICATION; MOTIF; RICE; ORIGIN</t>
  </si>
  <si>
    <t>[Chen, Yi-Yun; Li, Meng-Yao; Wu, Xue-Jun; Huang, Ying; Ma, Jing; Xiong, Ai-Sheng] Nanjing Agr Univ, State Key Lab Crop Genet &amp; Germplasm Enhancement, Coll Hort, Nanjing 210095, Jiangsu, Peoples R China</t>
  </si>
  <si>
    <t>Xiong, AS (reprint author), Nanjing Agr Univ, State Key Lab Crop Genet &amp; Germplasm Enhancement, Coll Hort, 1 Weigang, Nanjing 210095, Jiangsu, Peoples R China.</t>
  </si>
  <si>
    <t>10.1007/s11032-015-0319-0</t>
  </si>
  <si>
    <t>CJ4GG</t>
  </si>
  <si>
    <t>WOS:000355442200014</t>
  </si>
  <si>
    <t>Hu, B; Wang, Y; Xie, MH; Hu, GL; Ma, FG; Zeng, XX</t>
  </si>
  <si>
    <t>Hu, Bing; Wang, Yan; Xie, Minhao; Hu, Guanlan; Ma, Fengguang; Zeng, Xiaoxiong</t>
  </si>
  <si>
    <t>Polymer nanoparticles composed with gallic acid grafted chitosan and bioactive peptides combined antioxidant, anticancer activities and improved delivery property for labile polyphenols</t>
  </si>
  <si>
    <t>Gallic acid grafted chitosan; Nanoparticles; EGCG; Antioxidant activity; Cytotcodcity</t>
  </si>
  <si>
    <t>IN-VITRO; TEA; BIOAVAILABILITY; CONJUGATE; CATECHINS; SYSTEMS; CANCER</t>
  </si>
  <si>
    <t>[Hu, Bing; Wang, Yan; Xie, Minhao; Hu, Guanlan; Ma, Fengguang; Zeng, Xiaoxiong] Nanjing Agr Univ, Coll Food Sci &amp; Technol, Nanjing 210095, Jiangsu, Peoples R China</t>
  </si>
  <si>
    <t>Natural Science Foundation of Jiangsu Province, China [BK2012367]; Priority Academic Program Development of Jiangsu Higher Education Institutions; Specialized Research Fund for the Doctoral Program of Higher Education of China [20120097120001]</t>
  </si>
  <si>
    <t>This work was supported by The Natural Science Foundation of Jiangsu Province, China (BK2012367), Project Funded by the Priority Academic Program Development of Jiangsu Higher Education Institutions, Specialized Research Fund for the Doctoral Program of Higher Education of China (No. 20120097120001).</t>
  </si>
  <si>
    <t>10.1016/j.jff.2015.04.009</t>
  </si>
  <si>
    <t>CJ1JV</t>
  </si>
  <si>
    <t>WOS:000355240800057</t>
  </si>
  <si>
    <t>Li, PC; Li, YF; Shao, GQ; Yu, QH; Yang, Q</t>
  </si>
  <si>
    <t>Li, Pengcheng; Li, Yunfeng; Shao, Guoqing; Yu, Qinghua; Yang, Qian</t>
  </si>
  <si>
    <t>Comparison of immune responses to intranasal and intrapulmonary vaccinations with the attenuated Mycoplasma hyopneumoniae 168 strain in pigs</t>
  </si>
  <si>
    <t>attenuated Mycoplasma hyopneumoniae 168 strain; intranasal immunization; intrapulmonary immunization; respiratory tract; swine</t>
  </si>
  <si>
    <t>PROINFLAMMATORY CYTOKINES; MUCOSAL IMMUNITY; VIRUS-VACCINE; IN-VIVO; DELIVERY; IMMUNIZATION; INFLUENZA; PIGLETS; DISEASE; SWINE</t>
  </si>
  <si>
    <t>[Li, Pengcheng; Li, Yunfeng; Yu, Qinghua; Yang, Qian] Nanjing Agr Univ, Coll Vet Med, Nanjing, Jiangsu, Peoples R China; [Li, Pengcheng] Jiangsu Acad Agr Sci, Natl Res Ctr Vet Biol Engn &amp; Technol, Nanjing, Jiangsu, Peoples R China; [Shao, Guoqing] Jiangsu Acad Agr Sci, Inst Vet Med, Key Lab Anim Dis Diagnost &amp; Immunol, Nanjing, Jiangsu, Peoples R China</t>
  </si>
  <si>
    <t>Yang, Q (reprint author), Nanjing Agr Univ, Coll Vet Med, Nanjing, Jiangsu, Peoples R China.</t>
  </si>
  <si>
    <t>National Science Grants of China [31172302, 31372465]; Priority Academic Program Development of Jiangsu Higher Education Institutions (PAPD)</t>
  </si>
  <si>
    <t>This work was supported by grants 31172302 and 31372465 from the National Science Grants of China and the Priority Academic Program Development of Jiangsu Higher Education Institutions (PAPD).</t>
  </si>
  <si>
    <t>10.1292/jvms.14-0123</t>
  </si>
  <si>
    <t>CJ3FM</t>
  </si>
  <si>
    <t>WOS:000355368800002</t>
  </si>
  <si>
    <t>Dai, ZL; Wu, ZL; Hang, SQ; Zhu, WY; Wu, GY</t>
  </si>
  <si>
    <t>Dai, Zhaolai; Wu, Zhenlong; Hang, Suqin; Zhu, Weiyun; Wu, Guoyao</t>
  </si>
  <si>
    <t>Amino acid metabolism in intestinal bacteria and its potential implications for mammalian reproduction</t>
  </si>
  <si>
    <t>MOLECULAR HUMAN REPRODUCTION</t>
  </si>
  <si>
    <t>amino acids; bacteria; intestine; metabolism; reproduction</t>
  </si>
  <si>
    <t>CHAIN FATTY-ACIDS; OVINE CONCEPTUS TROPHECTODERM; GESTATIONAL DIABETES-MELLITUS; L-GLUTAMINE SUPPLEMENTATION; ADIPOSE-TISSUE DEVELOPMENT; HUMAN COLONIC BACTERIA; NITRIC-OXIDE SYNTHASE; NUCLEATUM ATCC 25586; MALE GENITAL-TRACT; GUT MICROBIOTA</t>
  </si>
  <si>
    <t>[Dai, Zhaolai; Wu, Zhenlong; Wu, Guoyao] China Agr Univ, State Key Lab Anim Nutr, Beijing 100193, Peoples R China; [Hang, Suqin; Zhu, Weiyun] Nanjing Agr Univ, Coll Anim Sci &amp; Technol, Nanjing 210095, Jiangsu, Peoples R China; [Wu, Guoyao] Texas A&amp;M Univ, Dept Anim Sci, College Stn, TX 77843 USA</t>
  </si>
  <si>
    <t>Wu, ZL (reprint author), China Agr Univ, State Key Lab Anim Nutr, Beijing 100193, Peoples R China.</t>
  </si>
  <si>
    <t>cauwzl@hotmail.com</t>
  </si>
  <si>
    <t>National Natural Science Foundation of China [31301979, 31272450, 31172217, 31272451]; National Basic Research Program of China [2013CB127303, 2013CB127302]; Chinese Universities Scientific Fund [2014XJ001]; China Postdoctoral Science Foundation [2012T50163]; Texas A&amp;M AgriLife Research [H-8200]</t>
  </si>
  <si>
    <t>The works in our laboratories were supported by the National Natural Science Foundation of China (31301979, 31272450, 31172217 and 31272451), National Basic Research Program of China (2013CB127303 and 2013CB127302), Chinese Universities Scientific Fund (2014XJ001), China Postdoctoral Science Foundation (2012T50163), and Texas A&amp;M AgriLife Research (H-8200).</t>
  </si>
  <si>
    <t>1360-9947</t>
  </si>
  <si>
    <t>1460-2407</t>
  </si>
  <si>
    <t>MOL HUM REPROD</t>
  </si>
  <si>
    <t>Mol. Hum. Reprod.</t>
  </si>
  <si>
    <t>10.1093/molehr/gav003</t>
  </si>
  <si>
    <t>Developmental Biology; Obstetrics &amp; Gynecology; Reproductive Biology</t>
  </si>
  <si>
    <t>CJ2MF</t>
  </si>
  <si>
    <t>WOS:000355318200002</t>
  </si>
  <si>
    <t>Yan, JW; Guan, L; Sun, Y; Zhu, Y; Liu, L; Lu, R; Jiang, MY; Tan, MP; Zhang, AY</t>
  </si>
  <si>
    <t>Yan, Jingwei; Guan, Li; Sun, Yue; Zhu, Yuan; Liu, Lei; Lu, Rui; Jiang, Mingyi; Tan, Mingpu; Zhang, Aying</t>
  </si>
  <si>
    <t>Calcium and ZmCCaMK are involved in brassinosteroid-induced antioxidant defense in maize leaves</t>
  </si>
  <si>
    <t>Antioxidant defense; Brassinosteroid; Calcium; Calcium; calmodulin-dependent protein kinase; H2O2; Maize</t>
  </si>
  <si>
    <t>DEPENDENT PROTEIN-KINASE; HETEROTRIMERIC G-PROTEIN; ABSCISIC-ACID; CA2+/CALMODULIN-DEPENDENT PROTEIN; SIGNAL-TRANSDUCTION; NODULE DEVELOPMENT; OXIDATIVE STRESS; FUNGAL SYMBIOSES; LOTUS-JAPONICUS; ARABIDOPSIS</t>
  </si>
  <si>
    <t>[Yan, Jingwei; Guan, Li; Sun, Yue; Zhu, Yuan; Liu, Lei; Lu, Rui; Jiang, Mingyi; Tan, Mingpu; Zhang, Aying] Nanjing Agr Univ, Coll Life Sci, Nanjing 210095, Jiangsu, Peoples R China; [Jiang, Mingyi] Nanjing Agr Univ, Natl Key Lab Crop Genet &amp; Germplasm Enhancement, Nanjing 210095, Jiangsu, Peoples R China</t>
  </si>
  <si>
    <t>Zhang, AY (reprint author), Nanjing Agr Univ, Coll Life Sci, Nanjing 210095, Jiangsu, Peoples R China.</t>
  </si>
  <si>
    <t>National Natural Science Foundation of China [31371547, 31071344, 31271631, 31070254]; Program for New Century Excellent Talents in University [NCET-10-0498]; Fundamental Research Funds for the Central Universities [KYZ201157, KYZ200905, KYT201001]; National Basic Research Program of China [2012CB114300]; Priority Academic Program Development of Jiangsu Higher Education Institutions</t>
  </si>
  <si>
    <t>This work was supported by the National Natural Science Foundation of China [Nos. 31371547 and 31071344 to A.Z., and Nos. 31271631 and 31070254 to M.J.]; the Program for New Century Excellent Talents in University [NCET-10-0498 to A.Z.]; the Fundamental Research Funds for the Central Universities [No. KYZ201157 to A.Z., and No. KYZ200905 and KYT201001 to M.J.]; the National Basic Research Program of China [grant No. 2012CB114300 to M.J.]; the Project Funded by the Priority Academic Program Development of Jiangsu Higher Education Institutions.</t>
  </si>
  <si>
    <t>10.1093/pcp/pcv014</t>
  </si>
  <si>
    <t>CJ2KS</t>
  </si>
  <si>
    <t>WOS:000355313900007</t>
  </si>
  <si>
    <t>Chen, TZ; Li, WJ; Hu, XH; Guo, JR; Liu, AM; Zhang, BL</t>
  </si>
  <si>
    <t>Chen, Tianzi; Li, Wenjuan; Hu, Xuehong; Guo, Jiaru; Liu, Aimin; Zhang, Baolong</t>
  </si>
  <si>
    <t>A Cotton MYB Transcription Factor, GbMYB5, is Positively Involved in Plant Adaptive Response to Drought Stress</t>
  </si>
  <si>
    <t>Drought stress; GbMYB5; Gossypium barbadense; Overexpression; Tolerance; Virus-induced gene silencing</t>
  </si>
  <si>
    <t>PONCIRUS-TRIFOLIATA; ABSCISIC-ACID; DEHYDRATION TOLERANCE; ARABIDOPSIS-THALIANA; TRICHOME DEVELOPMENT; FACTOR SUPERFAMILY; OVER-EXPRESSION; GENE-EXPRESSION; CONFERS DROUGHT; FIBER</t>
  </si>
  <si>
    <t>[Chen, Tianzi; Li, Wenjuan; Liu, Aimin; Zhang, Baolong] Jiangsu Acad Agr Sci, Prov Key Lab Agrobiol, Nanjing 210014, Jiangsu, Peoples R China; [Li, Wenjuan; Hu, Xuehong; Guo, Jiaru; Liu, Aimin] Nanjing Agr Univ, Coll Agr, Nanjing 210095, Jiangsu, Peoples R China</t>
  </si>
  <si>
    <t>Zhang, BL (reprint author), Jiangsu Acad Agr Sci, Prov Key Lab Agrobiol, Nanjing 210014, Jiangsu, Peoples R China.</t>
  </si>
  <si>
    <t>amliu@jaas.ac.cn; zhbl2248@hotmail.com</t>
  </si>
  <si>
    <t>National Natural Science Foundation of China [31371930]; National Science and Technology Major Project for Transgenic Breeding, China [2014ZX0800501B]; Independent Innovation of Agricultural Sciences in Jiangsu Province, China [CX(13)2029]</t>
  </si>
  <si>
    <t>This work was supported by the National Natural Science Foundation of China [grant No. 31371930]; National Science and Technology Major Project for Transgenic Breeding, China [grant No. 2014ZX0800501B]; the Independent Innovation of Agricultural Sciences in Jiangsu Province, China [grant No. CX(13)2029].</t>
  </si>
  <si>
    <t>10.1093/pcp/pcv019</t>
  </si>
  <si>
    <t>WOS:000355313900010</t>
  </si>
  <si>
    <t>Li, ZF; Liu, HY; Luo, C; Li, Y; Li, HP; Pan, JJ; Jiang, XS; Zhou, QS; Xiong, ZQ</t>
  </si>
  <si>
    <t>Li, Zhaofu; Liu, Hongyu; Luo, Chuan; Li, Yan; Li, Hengpeng; Pan, Jianjun; Jiang, Xiaosan; Zhou, Quansuo; Xiong, Zhengqin</t>
  </si>
  <si>
    <t>Simulation of runoff and nutrient export from a typical small watershed in China using the Hydrological Simulation Program-Fortran</t>
  </si>
  <si>
    <t>HSPF; Watershed; Runoff; Nutrient; Parameter sensitivity analysis; Drinking water source; China</t>
  </si>
  <si>
    <t>LAND-USE CHANGE; SENSITIVITY-ANALYSIS; CLIMATE-CHANGE; RIVER-BASIN; HSPF MODEL; QUALITY; IMPACTS; EUTROPHICATION; PHOSPHORUS; POLLUTION</t>
  </si>
  <si>
    <t>[Li, Zhaofu; Luo, Chuan; Li, Yan; Pan, Jianjun; Jiang, Xiaosan; Zhou, Quansuo; Xiong, Zhengqin] Nanjing Agr Univ, Coll Resources &amp; Environm Sci, Nanjing 210095, Jiangsu, Peoples R China; [Liu, Hongyu] Nanjing Normal Univ, Coll Geog, Nanjing 210023, Jiangsu, Peoples R China; [Li, Hengpeng] Chinese Acad Sci, Nanjing Inst Geog &amp; Limnol, State Key Lab Lake Sci &amp; Environm, Nanjing 210008, Jiangsu, Peoples R China</t>
  </si>
  <si>
    <t>Li, ZF (reprint author), Nanjing Agr Univ, Coll Resources &amp; Environm Sci, Nanjing 210095, Jiangsu, Peoples R China.</t>
  </si>
  <si>
    <t>National Natural Sciences Foundation of China [41171071, 41030745]; Priority Academic Program Development of Jiangsu Higher Education Institutions (PAPD); "135 Plan" Key Project of Nanjing Institute of Geography and Limnology; Chinese Academy of Science [NIGLAS2012135005]; Scientific Research Foundation for the Returned Overseas Chinese Scholars, State Education Ministry</t>
  </si>
  <si>
    <t>The authors gratefully acknowledge the financial support of the National Natural Sciences Foundation of China (41171071, 41030745), the Priority Academic Program Development of Jiangsu Higher Education Institutions (PAPD), the "135 Plan" Key Project of Nanjing Institute of Geography and Limnology, the Chinese Academy of Science (NIGLAS2012135005), and the Scientific Research Foundation for the Returned Overseas Chinese Scholars, State Education Ministry.</t>
  </si>
  <si>
    <t>10.1007/s11356-014-3960-y</t>
  </si>
  <si>
    <t>CI1FA</t>
  </si>
  <si>
    <t>WOS:000354486800071</t>
  </si>
  <si>
    <t>Li, ZQ; Zhang, S; Luo, JY; Zhu, J; Cui, JJ; Dong, SL</t>
  </si>
  <si>
    <t>Li, Zhao-Qun; Zhang, Shuai; Luo, Jun-Yu; Zhu, Jing; Cui, Jin-Jie; Dong, Shuang-Lin</t>
  </si>
  <si>
    <t>Expression Analysis and Binding Assays in the Chemosensory Protein Gene Family Indicate Multiple Roles in Helicoverpa armigera</t>
  </si>
  <si>
    <t>JOURNAL OF CHEMICAL ECOLOGY</t>
  </si>
  <si>
    <t>Helicoverpa armigera; Chemosensory proteins; Fluorescence binding assay; In Situ hybridization</t>
  </si>
  <si>
    <t>BOMBYX-MORI; MAMESTRA-BRASSICAE; PHEROMONE-BINDING; PLANT VOLATILES; SCHISTOCERCA-GREGARIA; INTERACTIVE TREE; LIGAND-BINDING; MOTH ANTENNAE; MANDUCA-SEXTA; DISPLAY</t>
  </si>
  <si>
    <t>[Li, Zhao-Qun; Zhang, Shuai; Luo, Jun-Yu; Zhu, Jing; Cui, Jin-Jie] Chinese Acad Agr Sci, Inst Cotton Res, State Key Lab Cotton Biol, Anyang, Henan, Peoples R China; [Li, Zhao-Qun; Dong, Shuang-Lin] Nanjing Agr Univ, Coll Plant Protect, Educ Minist Key Lab Integrated Management Crop Di, Nanjing, Jiangsu, Peoples R China</t>
  </si>
  <si>
    <t>Cui, JJ (reprint author), Chinese Acad Agr Sci, Inst Cotton Res, State Key Lab Cotton Biol, Anyang, Henan, Peoples R China.</t>
  </si>
  <si>
    <t>zhsjwl@163.com; sldong@njau.edu.cn</t>
  </si>
  <si>
    <t>Ministry of Agriculture of China [2014ZX08011-002]; National Natural Science Foundation of China [31071978]</t>
  </si>
  <si>
    <t>We thank Nai-Yong Liu (Nanjing Agricultural University, China) for help in 3-D structural modeling, and professer Guirong Wang and Mengbo Guo for help in the in situ hybridization experiments. This study was funded by research grants from the Ministry of Agriculture of China (2014ZX08011-002) and the National Natural Science Foundation of China (31071978).</t>
  </si>
  <si>
    <t>0098-0331</t>
  </si>
  <si>
    <t>1573-1561</t>
  </si>
  <si>
    <t>J CHEM ECOL</t>
  </si>
  <si>
    <t>J. Chem. Ecol.</t>
  </si>
  <si>
    <t>10.1007/s10886-015-0574-x</t>
  </si>
  <si>
    <t>Biochemistry &amp; Molecular Biology; Ecology</t>
  </si>
  <si>
    <t>Biochemistry &amp; Molecular Biology; Environmental Sciences &amp; Ecology</t>
  </si>
  <si>
    <t>CI4KE</t>
  </si>
  <si>
    <t>WOS:000354716300006</t>
  </si>
  <si>
    <t>Sun, HW; Li, J; Song, WJ; Tao, JY; Huang, SJ; Chen, S; Hou, MM; Xu, GH; Zhang, YL</t>
  </si>
  <si>
    <t>Sun, Huwei; Li, Jiao; Song, Wenjing; Tao, Jinyuan; Huang, Shuangjie; Chen, Si; Hou, Mengmeng; Xu, Guohua; Zhang, Yali</t>
  </si>
  <si>
    <t>Nitric oxide generated by nitrate reductase increases nitrogen uptake capacity by inducing lateral root formation and inorganic nitrogen uptake under partial nitrate nutrition in rice</t>
  </si>
  <si>
    <t>Lateral root (LR); nitrate reductase (NR); nitric oxide (NO); Oryza sativa L. (rice); OsNIA2; partial nitrate nutrition (PNN)</t>
  </si>
  <si>
    <t>ARABIDOPSIS-THALIANA; USE EFFICIENCY; SYSTEM ARCHITECTURE; REGULATORY GENES; PLANT-RESPONSES; NUTRIENT STRESS; AUXIN TRANSPORT; IRON-DEFICIENCY; WHITE LUPIN; AVAILABILITY</t>
  </si>
  <si>
    <t>[Sun, Huwei; Li, Jiao; Tao, Jinyuan; Huang, Shuangjie; Chen, Si; Hou, Mengmeng; Xu, Guohua; Zhang, Yali] Nanjing Agr Univ, Minist Agr, State Key Lab Crop Genet &amp; Germplasm Enhancement, Key Lab Plant Nutr &amp; Fertilizat Low Middle Reache, Nanjing 210095, Jiangsu, Peoples R China; [Song, Wenjing] CAAS, Tobacco Res Inst, Qingdao 266101, Peoples R China</t>
  </si>
  <si>
    <t>Zhang, YL (reprint author), Nanjing Agr Univ, Minist Agr, State Key Lab Crop Genet &amp; Germplasm Enhancement, Key Lab Plant Nutr &amp; Fertilizat Low Middle Reache, Nanjing 210095, Jiangsu, Peoples R China.</t>
  </si>
  <si>
    <t>Ministry of Science and Technology of China [2011CB100302]; National Nature Science Foundation of China [31071846, 31172022, 31471936]; Innovative Research Team Development Plan of the Ministry of Education of China [IRT1256]; 111 Project [12009]; PAPD in Jiangsu Province of China; China Scholarship Council (CSC); Innovative Plan of Jiangsu Province of China [CXLX13_280, 568]</t>
  </si>
  <si>
    <t>This work was funded by the Ministry of Science and Technology of China (no. 2011CB100302), the National Nature Science Foundation of China (nos 31071846, 31172022, and 31471936), the Innovative Research Team Development Plan of the Ministry of Education of China (no. IRT1256), the 111 Project (no. 12009), PAPD in Jiangsu Province of China, China Scholarship Council (CSC), and Innovative Plan of Jiangsu Province of China (CXLX13_280 and 568). The English in this document has been checked by at least two professional editors, both native speakers of English. For a certificate, http://www.textcheck.com/certificate/ubiBjX.</t>
  </si>
  <si>
    <t>10.1093/jxb/erv030</t>
  </si>
  <si>
    <t>CI4SB</t>
  </si>
  <si>
    <t>WOS:000354742200007</t>
  </si>
  <si>
    <t>Zhang, F; Sun, YF; Pei, WX; Jain, A; Sun, R; Cao, Y; Wu, XN; Jiang, TT; Zhang, L; Fan, XR; Chen, AQ; Shen, QR; Xu, GH; Sun, SB</t>
  </si>
  <si>
    <t>Zhang, Fang; Sun, Yafei; Pei, Wenxia; Jain, Ajay; Sun, Rui; Cao, Yue; Wu, Xueneng; Jiang, Tingting; Zhang, Liang; Fan, Xiaorong; Chen, Aiqun; Shen, Qirong; Xu, Guohua; Sun, Shubin</t>
  </si>
  <si>
    <t>Involvement of OsPht1;4 in phosphate acquisition and mobilization facilitates embryo development in rice</t>
  </si>
  <si>
    <t>rice; phosphate; Pi transporter; OsPT4; acquisition and mobilization; embryo development</t>
  </si>
  <si>
    <t>ARBUSCULAR MYCORRHIZAL SYMBIOSIS; GENE FAMILY; SINK ORGANS; TRANSPORTERS; ARABIDOPSIS; EXPRESSION; PLANTS; TRANSLOCATION; ACCUMULATION; HOMEOSTASIS</t>
  </si>
  <si>
    <t>[Zhang, Fang; Sun, Yafei; Pei, Wenxia; Sun, Rui; Cao, Yue; Wu, Xueneng; Jiang, Tingting; Zhang, Liang; Fan, Xiaorong; Chen, Aiqun; Shen, Qirong; Xu, Guohua; Sun, Shubin] Nanjing Agr Univ, State Key Lab Crop Genet &amp; Germplasm Enhancement, Key Lab Plant Nutr &amp; Fertilizat Low Middle Reache, Minist Agr, Nanjing 210095, Jiangsu, Peoples R China; [Jain, Ajay] Natl Res Ctr Plant Biotechnol, New Delhi 110012, India</t>
  </si>
  <si>
    <t>Sun, SB (reprint author), Nanjing Agr Univ, State Key Lab Crop Genet &amp; Germplasm Enhancement, Key Lab Plant Nutr &amp; Fertilizat Low Middle Reache, Minist Agr, Nanjing 210095, Jiangsu, Peoples R China.</t>
  </si>
  <si>
    <t>Chinese National Natural Science Foundation [31172014]; Fundamental Research Funds for the Central Universities [KYTZ201404]; National Program on R&amp;D of Transgenic Plants [2011ZX08009-003-005, 2014ZX0800931B]; Jiangsu Provincial Natural Science Foundation [BK20141367]; Innovative Research Team Development Plan of the Ministry of Education [IRT1256]; 111 Project [12009]; Department of Biotechnology (India) [BT/HRD/35/02/26/2009]</t>
  </si>
  <si>
    <t>This work was supported by the Chinese National Natural Science Foundation (31172014), Fundamental Research Funds for the Central Universities (KYTZ201404), the National Program on R&amp;D of Transgenic Plants (2011ZX08009-003-005 and 2014ZX0800931B), the Jiangsu Provincial Natural Science Foundation (BK20141367), the Innovative Research Team Development Plan of the Ministry of Education (IRT1256) and the 111 Project (number 12009). We thank the Department of Biotechnology (India) for the award of a Ramalingaswamy fellowship to A.J. (BT/HRD/35/02/26/2009). Mutant lines were obtained from the rice Tos17 insertion mutant database (https://tos.nias.affrc.go.jp/) and the Shanghai insertion population (http://ship.plantsignal.cn/).</t>
  </si>
  <si>
    <t>10.1111/tpj.12804</t>
  </si>
  <si>
    <t>CH8LS</t>
  </si>
  <si>
    <t>WOS:000354288500002</t>
  </si>
  <si>
    <t>Zhou, JH; Peng, Z; Long, JY; Sosso, D; Liu, B; Eom, JS; Huang, S; Liu, SZ; Cruz, CV; Frommer, WB; White, FF; Yang, B</t>
  </si>
  <si>
    <t>Zhou, Junhui; Peng, Zhao; Long, Juying; Sosso, Davide; Liu, Bo; Eom, Joon-Seob; Huang, Sheng; Liu, Sanzhen; Vera Cruz, Casiana; Frommer, Wolf B.; White, Frank F.; Yang, Bing</t>
  </si>
  <si>
    <t>Gene targeting by the TAL effector PthXo2 reveals cryptic resistance gene for bacterial blight of rice</t>
  </si>
  <si>
    <t>Oryza sativa; TAL effector; PthXo2; Xanthomonas; bacterial blight; xa25; OsSWEET13; rice</t>
  </si>
  <si>
    <t>ORYZAE PV.-ORYZAE; DISEASE-SUSCEPTIBILITY GENE; XANTHOMONAS-ORYZAE; III EFFECTORS; INDUCTION; BINDING; HOST</t>
  </si>
  <si>
    <t>[Zhou, Junhui; Long, Juying; Liu, Bo; Huang, Sheng; Yang, Bing] Iowa State Univ, Dept Genet Dev &amp; Cell Biol, Ames, IA 50011 USA; [Peng, Zhao; Liu, Sanzhen; White, Frank F.] Kansas State Univ, Dept Plant Pathol, Manhattan, KS 66506 USA; [Long, Juying] Nanjing Agr Univ, Key Lab Integrated Pest Management Crops Eastern, Minist Agr, Nanjing 210095, Jiangsu, Peoples R China; [Sosso, Davide; Eom, Joon-Seob; Frommer, Wolf B.] Carnegie Inst Sci, Stanford, CA 94305 USA; [Vera Cruz, Casiana] Int Rice Res Inst, Manila, Philippines</t>
  </si>
  <si>
    <t>White, FF (reprint author), Univ Florida, Dept Plant Pathol, Gainesville, FL 32611 USA.</t>
  </si>
  <si>
    <t>fwhite@ksu.edu; byang@iastate.edu</t>
  </si>
  <si>
    <t>National Science Foundation [0820831, IOS-1258103]; Grand Challenges Explorations Phase I grant Bill &amp; Melinda Gates Foundation [OPP1068450]</t>
  </si>
  <si>
    <t>This research was supported by the National Science Foundation research grants 0820831 (F.F.W. and B.Y.) and IOS-1258103 (W.B.F., F.F.W., B.Y.) and the Grand Challenges Explorations Phase I grant OPP1068450 from the Bill &amp; Melinda Gates Foundation (W.B.F., F.F.W., B.Y.). The authors thank Mr Pete Lelonek for maintaining greenhouse and growth chamber spaces.</t>
  </si>
  <si>
    <t>10.1111/tpj.12838</t>
  </si>
  <si>
    <t>WOS:000354288500008</t>
  </si>
  <si>
    <t>Li, XN; Pu, HC; Liu, FL; Zhou, Q; Cai, J; Dai, TB; Cao, WX; Jiang, D</t>
  </si>
  <si>
    <t>Li, Xiangnan; Pu, Hanchun; Liu, Fulai; Zhou, Qin; Cai, Jian; Dai, Tingbo; Cao, Weixing; Jiang, Dong</t>
  </si>
  <si>
    <t>Winter Wheat Photosynthesis and Grain Yield Responses to Spring Freeze</t>
  </si>
  <si>
    <t>COLD-ACCLIMATION; FROST TOLERANCE; TRITICUM-AESTIVUM; LOW-TEMPERATURE; STRESS; COMBINATION; EXPRESSION; CULTIVARS; DROUGHT; ENZYMES</t>
  </si>
  <si>
    <t>[Li, Xiangnan; Zhou, Qin; Cai, Jian; Dai, Tingbo; Cao, Weixing; Jiang, Dong] Nanjing Agr Univ, Natl Engn &amp; Technol Ctr Informat Agr, Minist Agr, Key Lab Crop Physiol &amp; Ecol Southern China, Nanjing 210095, Jiangsu, Peoples R China; [Li, Xiangnan; Liu, Fulai] Univ Copenhagen, Fac Sci, Dept Plant &amp; Environm Sci, DK-2630 Taastrup, Denmark; [Pu, Hanchun] Lianyungang Acad Agr Sci, Liatayungang 222006, Peoples R China</t>
  </si>
  <si>
    <t>Jiang, D (reprint author), Nanjing Agr Univ, Natl Engn &amp; Technol Ctr Informat Agr, Minist Agr, Key Lab Crop Physiol &amp; Ecol Southern China, Nanjing 210095, Jiangsu, Peoples R China.</t>
  </si>
  <si>
    <t>PAPD; National Natural Science Foundation of China [31171484, 31471445]; National Natural Science Foundation for Distinguished Young Scientists [31325020]; Jiangsu Agriculture Science and Technology Innovation Fund [CX(11)4055, CX(14)2002]; Specialized Research Fund for the Doctoral Program of Higher Education [20090097110009]; National Non-profit Program by Ministry of Agriculture [200903003]; China Agriculture Research System [CARS-03]</t>
  </si>
  <si>
    <t>This study is supported by projects of PAPD, the National Natural Science Foundation of China (31171484, 31471445), the National Natural Science Foundation for Distinguished Young Scientists (31325020), Jiangsu Agriculture Science and Technology Innovation Fund (CX(11)4055, CX(14)2002), the Specialized Research Fund for the Doctoral Program of Higher Education (20090097110009), the National Non-profit Program by Ministry of Agriculture (200903003), and the China Agriculture Research System (CARS-03).</t>
  </si>
  <si>
    <t>10.2134/agronj14.0460</t>
  </si>
  <si>
    <t>CH6YN</t>
  </si>
  <si>
    <t>WOS:000354182600022</t>
  </si>
  <si>
    <t>Ulrich-Lynge, SL; Dalgaard, TS; Norup, LR; Song, XK; Sorensen, P; Juul-Madsen, HR</t>
  </si>
  <si>
    <t>Ulrich-Lynge, Sofie L.; Dalgaard, Tina S.; Norup, Liselotte R.; Song, Xiaokai; Sorensen, Poul; Juul-Madsen, Helle R.</t>
  </si>
  <si>
    <t>Chicken mannose-binding lectin function in relation to antibacterial activity towards Salmonella enterica</t>
  </si>
  <si>
    <t>Antibacterial activity; HD11 cells; Host-pathogen interaction; Mannose-binding lectin; Phagocytosis; Salmonella enterica; Staphylococcus aureus</t>
  </si>
  <si>
    <t>INFECTIOUS-BRONCHITIS VIRUS; INNATE IMMUNE DEFENSE; COMPLEMENT ACTIVATION; SEROVAR TYPHIMURIUM; SERINE PROTEASE-1; SERUM-LEVELS; MBL; PATHWAY; PROTEIN; MACROPHAGES</t>
  </si>
  <si>
    <t>[Ulrich-Lynge, Sofie L.; Dalgaard, Tina S.; Norup, Liselotte R.; Juul-Madsen, Helle R.] Aarhus Univ, Dept Anim Sci, DK-8830 Tjele, Denmark; [Song, Xiaokai] Nanjing Agr Univ, Coll Vet Med, Nanjing 210095, Jiangsu, Peoples R China; [Sorensen, Poul] Aarhus Univ, Dept Mol Biol &amp; Genet, DK-8830 Tjele, Denmark</t>
  </si>
  <si>
    <t>Juul-Madsen, HR (reprint author), Aarhus Univ, Dept Anim Sci, Blichers Alle 20,POB 50, DK-8830 Tjele, Denmark.</t>
  </si>
  <si>
    <t>Helle.JuulMadsen@anis.au.dk</t>
  </si>
  <si>
    <t>project "Development of genetic selection technology for polyvalent resistance to infectious diseases" (POLY-REID) [10-093534]; Graduate School of Science and Technology at Aarhus University</t>
  </si>
  <si>
    <t>The Authors would like to thank Lene R. Dahl and Helle Handll for excellent laboratory assistance and K.V. Ostergaard for critical reading of the manuscript. This work was supported by the project "Development of genetic selection technology for polyvalent resistance to infectious diseases" (POLY-REID) (grant number 10-093534) granted by the Danish Council for Strategic Research, the Danish Poultry Council, The Hatchery Hellevad, and Cobb-Vantress, and grants from The Graduate School of Science and Technology at Aarhus University.</t>
  </si>
  <si>
    <t>10.1016/j.imbio.2014.12.007</t>
  </si>
  <si>
    <t>CH7QA</t>
  </si>
  <si>
    <t>WOS:000354230500003</t>
  </si>
  <si>
    <t>Zhang, TZ; Hu, Y; Jiang, WK; Fang, L; Guan, XY; Chen, JD; Zhang, JB; Saski, CA; Scheffler, BE; Stelly, DM; Hulse-Kemp, AM; Wan, Q; Liu, BL; Liu, CX; Wang, S; Pan, MQ; Wang, YK; Wang, DW; Ye, WX; Chang, LJ; Zhang, WP; Song, QX; Kirkbride, RC; Chen, XY; Dennis, E; Llewellyn, DJ; Peterson, DG; Thaxton, P; Jones, DC; Wang, Q; Xu, XY; Zhang, H; Wu, HT; Zhou, L; Mei, GF; Chen, SQ; Tian, Y; Xiang, D; Li, XH; Ding, J; Zuo, QY; Tao, LN; Liu, YC; Li, J; Lin, Y; Hui, YY; Cao, ZS; Cai, CP; Zhu, XF; Jiang, Z; Zhou, BL; Guo, WZ; Li, RQ; Chen, ZJ</t>
  </si>
  <si>
    <t>Zhang, Tianzhen; Hu, Yan; Jiang, Wenkai; Fang, Lei; Guan, Xueying; Chen, Jiedan; Zhang, Jinbo; Saski, Christopher A.; Scheffler, Brian E.; Stelly, David M.; Hulse-Kemp, Amanda M.; Wan, Qun; Liu, Bingliang; Liu, Chunxiao; Wang, Sen; Pan, Mengqiao; Wang, Yangkun; Wang, Dawei; Ye, Wenxue; Chang, Lijing; Zhang, Wenpan; Song, Qingxin; Kirkbride, Ryan C.; Chen, Xiaoya; Dennis, Elizabeth; Llewellyn, Danny J.; Peterson, Daniel G.; Thaxton, Peggy; Jones, Don C.; Wang, Qiong; Xu, Xiaoyang; Zhang, Hua; Wu, Huaitong; Zhou, Lei; Mei, Gaofu; Chen, Shuqi; Tian, Yue; Xiang, Dan; Li, Xinghe; Ding, Jian; Zuo, Qiyang; Tao, Linna; Liu, Yunchao; Li, Ji; Lin, Yu; Hui, Yuanyuan; Cao, Zhisheng; Cai, Caiping; Zhu, Xiefei; Jiang, Zhi; Zhou, Baoliang; Guo, Wangzhen; Li, Ruiqiang; Chen, Z. Jeffrey</t>
  </si>
  <si>
    <t>Sequencing of allotetraploid cotton (Gossypium hirsutum L. acc. TM-1) provides a resource for fiber improvement</t>
  </si>
  <si>
    <t>NATURE BIOTECHNOLOGY</t>
  </si>
  <si>
    <t>GENOME SEQUENCE; GENE-EXPRESSION; RNA-SEQ; BRASSICA-NAPUS; CELL-WALL; EVOLUTION; DATABASE; TOOL; ARABIDOPSIS; POLYPLOIDY</t>
  </si>
  <si>
    <t>[Zhang, Tianzhen; Hu, Yan; Fang, Lei; Guan, Xueying; Chen, Jiedan; Wan, Qun; Liu, Bingliang; Liu, Chunxiao; Wang, Sen; Pan, Mengqiao; Wang, Yangkun; Ye, Wenxue; Chang, Lijing; Zhang, Wenpan; Wang, Qiong; Xu, Xiaoyang; Zhang, Hua; Wu, Huaitong; Zhou, Lei; Mei, Gaofu; Chen, Shuqi; Tian, Yue; Xiang, Dan; Li, Xinghe; Ding, Jian; Cai, Caiping; Zhu, Xiefei; Zhou, Baoliang; Guo, Wangzhen; Chen, Z. Jeffrey] Nanjing Agr Univ, Cotton Hybrid R&amp;D Engn Ctr, Minist Educ, State Key Lab Crop Genet &amp; Germplasm Enhancement, Nanjing, Jiangsu, Peoples R China; [Jiang, Wenkai; Zhang, Jinbo; Wang, Dawei; Zuo, Qiyang; Tao, Linna; Liu, Yunchao; Li, Ji; Lin, Yu; Hui, Yuanyuan; Cao, Zhisheng; Jiang, Zhi; Li, Ruiqiang] Novogene Bioinformat Inst, Beijing, Peoples R China; [Fang, Lei; Song, Qingxin; Kirkbride, Ryan C.; Chen, Z. Jeffrey] Univ Texas Austin, Dept Mol Biosci, Ctr Computat Biol &amp; Bioinformat, Austin, TX 78712 USA; [Fang, Lei; Guan, Xueying; Song, Qingxin; Kirkbride, Ryan C.; Chen, Z. Jeffrey] Univ Texas Austin, Dept Mol Biosci, Inst Cellular &amp; Mol Biol, Austin, TX 78712 USA; [Saski, Christopher A.] Clemson Univ, Genom Inst, Clemson, SC USA; [Scheffler, Brian E.] ARS, USDA, MSA, Genom Lab, Stoneville, MS USA; [Stelly, David M.; Hulse-Kemp, Amanda M.] Texas A&amp;M Univ, Dept Soil &amp; Crop Sci, College Stn, TX 77843 USA; [Chen, Xiaoya] Chinese Acad Sci, Natl Key Lab Plant Mol Genet, Natl Plant Gene Res Ctr, Inst Plant Physiol &amp; Ecol,Shanghai Inst Biol Sci, Shanghai, Peoples R China; [Dennis, Elizabeth; Llewellyn, Danny J.] Commonwealth Sci &amp; Ind Res Org, Plant Ind, Black Mt, Australia; [Peterson, Daniel G.] Mississippi State Univ, Dept Plant &amp; Soil Sci, Starkville, MS USA; [Thaxton, Peggy] Mississippi State Univ, Delta Res &amp; Extens Ctr, Stoneville, MS USA; [Jones, Don C.] Cotton Inc, Cary, NC USA</t>
  </si>
  <si>
    <t>Zhang, TZ (reprint author), Nanjing Agr Univ, Cotton Hybrid R&amp;D Engn Ctr, Minist Educ, State Key Lab Crop Genet &amp; Germplasm Enhancement, Nanjing, Jiangsu, Peoples R China.</t>
  </si>
  <si>
    <t>cotton@njau.edu.cn; moelab@njau.edu.cn; lirq@novogene.cn; zjchen@austin.utexas.edu</t>
  </si>
  <si>
    <t xml:space="preserve">Llewellyn, Danny/D-5230-2009; Dennis, Elizabeth/A-6074-2008; </t>
  </si>
  <si>
    <t>Major State Basic Research Development Program of China (973 Program) [2011CB109300]; National Natural Science Foundation of China [3133058, 31290213]; NSF [ISO1025947]; Fundamental Research Funds by the Central Universities [KYZ201201]; Cotton Incorporated [07-161, 14-371]; Priority Academic Program Development of Jiangsu Higher Education Institutions; 111 program</t>
  </si>
  <si>
    <t>This work was financially supported in part by grants from the Major State Basic Research Development Program of China (973 Program) (2011CB109300), National Natural Science Foundation of China (No. 3133058; No. 31290213), NSF (ISO1025947), The Fundamental Research Funds by the Central Universities (KYZ201201), Cotton Incorporated (07-161, 14-371), the Priority Academic Program Development of Jiangsu Higher Education Institutions and the 111 program.</t>
  </si>
  <si>
    <t>1087-0156</t>
  </si>
  <si>
    <t>1546-1696</t>
  </si>
  <si>
    <t>NAT BIOTECHNOL</t>
  </si>
  <si>
    <t>Nat. Biotechnol.</t>
  </si>
  <si>
    <t>U252</t>
  </si>
  <si>
    <t>10.1038/nbt.3207</t>
  </si>
  <si>
    <t>CH8VP</t>
  </si>
  <si>
    <t>WOS:000354314500035</t>
  </si>
  <si>
    <t>Xu, CX; Ma, YP; Liu, YL</t>
  </si>
  <si>
    <t>Xu, C. X.; Ma, Y. P.; Liu, Y. L.</t>
  </si>
  <si>
    <t>Effects of silicon (Si) on growth, quality and ionic homeostasis of aloe under salt stress</t>
  </si>
  <si>
    <t>SOUTH AFRICAN JOURNAL OF BOTANY</t>
  </si>
  <si>
    <t>Aloe; Silicon (Si); Salt stress; X-ray energy spectrum analysis; Membrane vesicles; Proton pump</t>
  </si>
  <si>
    <t>ORYZA-SATIVA L.; SALINE CONDITIONS; CUCUMIS-SATIVUS; PLANTS; RICE; TRANSPORT; TOLERANCE; LEAVES</t>
  </si>
  <si>
    <t>[Xu, C. X.; Ma, Y. P.] Zhaoqing Univ, Coll Life Sci, Zhaoqing 526061, Peoples R China; [Xu, C. X.; Liu, Y. L.] Nanjing Agr Univ, Coll Life Sci, Nanjing 210095, Jiangsu, Peoples R China</t>
  </si>
  <si>
    <t>Xu, CX (reprint author), Zhaoqing Univ, Coll Life Sci, Zhaoqing 526061, Peoples R China.</t>
  </si>
  <si>
    <t>xucx2013@163.com; mayp2008@126.com; liuyl20041@yahoo.com.cn</t>
  </si>
  <si>
    <t>0254-6299</t>
  </si>
  <si>
    <t>1727-9321</t>
  </si>
  <si>
    <t>S AFR J BOT</t>
  </si>
  <si>
    <t>S. Afr. J. Bot.</t>
  </si>
  <si>
    <t>10.1016/j.sajb.2015.01.008</t>
  </si>
  <si>
    <t>CG9CP</t>
  </si>
  <si>
    <t>WOS:000353612300005</t>
  </si>
  <si>
    <t>Hao, HP; Wen, LB; Li, JR; Wang, Y; Ni, B; Wang, R; Wang, X; Sun, MX; Fan, HJ; Mao, X</t>
  </si>
  <si>
    <t>Hao, Hong-ping; Wen, Li-bin; Li, Jia-rong; Wang, Yue; Ni, Bo; Wang, Rui; Wang, Xin; Sun, Ming-xia; Fan, Hong-jie; Mao, Xiang</t>
  </si>
  <si>
    <t>LiCl inhibits PRRSV infection by enhancing Wnt/beta-catenin pathway and suppressing inflammatory responses</t>
  </si>
  <si>
    <t>ANTIVIRAL RESEARCH</t>
  </si>
  <si>
    <t>Porcine reproductive and respiratory syndrome virus; Lithium chloride; Antiviral; Wnt/beta-catenin signaling pathway; Proinflammatory factor; NF-kappa B signaling pathway</t>
  </si>
  <si>
    <t>NF-KAPPA-B; RESPIRATORY SYNDROME VIRUS; WNT SIGNALING PATHWAY; GLYCOGEN-SYNTHASE KINASE-3; BETA-CATENIN; LITHIUM-CHLORIDE; PROINFLAMMATORY CYTOKINES; ALVEOLAR MACROPHAGES; MOLECULAR-MECHANISM; ENDOTHELIAL-CELLS</t>
  </si>
  <si>
    <t>[Hao, Hong-ping; Li, Jia-rong; Wang, Yue; Ni, Bo; Wang, Rui; Wang, Xin; Sun, Ming-xia; Fan, Hong-jie; Mao, Xiang] Nanjing Agr Univ, Coll Vet Med, Nanjing 210095, Jiangsu, Peoples R China; [Wen, Li-bin] Jiangsu Acad Agr Sci, Minist Agr, Natl Ctr Engn Res Vet Bioprod, Inst Vet Med,Key Lab Vet Biol Engn &amp; Technol, Nanjing 210014, Jiangsu, Peoples R China; [Fan, Hong-jie] Jiangsu Coinnovat Ctr Prevent &amp; Control Important, Yangzhou 225009, Jiangsu, Peoples R China</t>
  </si>
  <si>
    <t>priority academic program development of Jiangsu Higher Education Institutions; Natural Science Foundation of China [A0201200499]</t>
  </si>
  <si>
    <t>This work was supported by the priority academic program development of Jiangsu Higher Education Institutions and the Natural Science Foundation of China (A0201200499). The pcDNA3.1-CD163 (porcine) plasmid was kindly provided by Prof. Angel Ezquerra.</t>
  </si>
  <si>
    <t>0166-3542</t>
  </si>
  <si>
    <t>1872-9096</t>
  </si>
  <si>
    <t>ANTIVIR RES</t>
  </si>
  <si>
    <t>Antiviral Res.</t>
  </si>
  <si>
    <t>10.1016/j.antiviral.2015.02.010</t>
  </si>
  <si>
    <t>Pharmacology &amp; Pharmacy; Virology</t>
  </si>
  <si>
    <t>CH0TH</t>
  </si>
  <si>
    <t>WOS:000353734800011</t>
  </si>
  <si>
    <t>Wu, LM; Wu, HJ; Chen, LN; Lin, L; Borriss, R; Gao, XW</t>
  </si>
  <si>
    <t>Wu, Liming; Wu, Huijun; Chen, Lina; Lin, Ling; Borriss, Rainer; Gao, Xuewen</t>
  </si>
  <si>
    <t>Bacilysin overproduction in Bacillus amyloliquefaciens FZB42 markerless derivative strains FZBREP and FZBSPA enhances antibacterial activity</t>
  </si>
  <si>
    <t>Bacillus amyloliquefaciens; Bacilysin; Promoter replacement; Markerless; Antibiotic overproduction; Antibacterial</t>
  </si>
  <si>
    <t>DIPEPTIDE ANTIBIOTIC BACILYSIN; CRE RECOMBINASE; FUNCTIONAL-CHARACTERIZATION; GENE CLUSTERS; SUBTILIS; GENOME; ANTICAPSIN; BIOSYNTHESIS; BIOCONTROL; DEFICIENT</t>
  </si>
  <si>
    <t>[Wu, Liming; Wu, Huijun; Chen, Lina; Lin, Ling; Gao, Xuewen] Nanjing Agr Univ, Dept Plant Pathol, Coll Plant Protect, Nanjing, Jiangsu, Peoples R China; [Wu, Liming; Wu, Huijun; Chen, Lina; Lin, Ling; Gao, Xuewen] Minist Educ, Key Lab Monitoring &amp; Management Crop Dis &amp; Pest I, Nanjing, Jiangsu, Peoples R China; [Borriss, Rainer] ABiTEP GmbH, Berlin, Germany</t>
  </si>
  <si>
    <t>Gao, XW (reprint author), Minist Educ, Key Lab Monitoring &amp; Management Crop Dis &amp; Pest I, Nanjing, Jiangsu, Peoples R China.</t>
  </si>
  <si>
    <t>National Natural Science Foundation of China [31100056, 31471811]; Special Fund for the Fundamental Research Funds for the Central Universities [KYZ201404]; Agro-scientific Research in the Public Interest [20130315]; Ministry of Education of China [20100097120011]; National High-tech R&amp;D Program of China [2012AA101504]</t>
  </si>
  <si>
    <t>This work was supported by grants from the National Natural Science Foundation of China (31100056, 31471811), the Special Fund for the Fundamental Research Funds for the Central Universities (KYZ201404), the Agro-scientific Research in the Public Interest (20130315), the Doctoral Fund of Ministry of Education of China (20100097120011), and the National High-tech R&amp;D Program of China (2012AA101504).</t>
  </si>
  <si>
    <t>10.1007/s00253-014-6251-0</t>
  </si>
  <si>
    <t>CH2AQ</t>
  </si>
  <si>
    <t>WOS:000353826200010</t>
  </si>
  <si>
    <t>Liu, N; Kan, HM; Yang, GW; Zhang, YJ</t>
  </si>
  <si>
    <t>Liu, N.; Kan, H. M.; Yang, G. W.; Zhang, Y. J.</t>
  </si>
  <si>
    <t>Changes in plant, soil, and microbes in a typical steppe from simulated grazing: explaining potential change in soil C</t>
  </si>
  <si>
    <t>ECOLOGICAL MONOGRAPHS</t>
  </si>
  <si>
    <t>defoliation; dung and urine return; grassland; grazing; Inner Mongolia, China; plant attributes; soil abiotic characteristics; soil microbial community; trampling</t>
  </si>
  <si>
    <t>ARBUSCULAR MYCORRHIZAL FUNGI; CARBON SEQUESTRATION; COMMUNITY COMPOSITION; LITTER DECOMPOSITION; SEMIARID STEPPE; ORGANIC-MATTER; MIXED-GRASS; TEMPERATURE SENSITIVITY; PHYSICAL-PROPERTIES; NITROGEN ADDITION</t>
  </si>
  <si>
    <t>[Liu, N.; Kan, H. M.; Yang, G. W.; Zhang, Y. J.] Univ Agr, Coll Anim Sci &amp; Technol, Dept Grassland Sci, Beijing 100193, Peoples R China; [Yang, G. W.] Nanjing Agr Univ, Coll Agrograssland Sci, Nanjing 210095, Jiangsu, Peoples R China</t>
  </si>
  <si>
    <t>Zhang, YJ (reprint author), Univ Agr, Coll Anim Sci &amp; Technol, Dept Grassland Sci, YuanMingYuanXiLu 2, Beijing 100193, Peoples R China.</t>
  </si>
  <si>
    <t>zhangyj@cau.edu.cn</t>
  </si>
  <si>
    <t>Duolun Restoration Ecology Station of the Institute of Botany of the Chinese Academy of Sciences; 973 project [2014CB138805]; Modern Agro-industry Technology Research System [CARS-35]</t>
  </si>
  <si>
    <t>We are grateful to the Duolun Restoration Ecology Station of the Institute of Botany of the Chinese Academy of Sciences for providing the research sites and the support and technical assistance from the people who work there. We thank Zhongnan Nie and Fiona Robertson for their helpful criticism of the first version of the manuscript, and Elaine Grings and Warwick Badgery for their grammar correction of the revised version. We are grateful for the support and technical assistance from friends and colleagues at China Agriculture University. This work was funded by the 973 project (2014CB138805) and the Modern Agro-industry Technology Research System (CARS-35). N. Liu and H. M. Kan contributed equally to this work.</t>
  </si>
  <si>
    <t>ECOLOGICAL SOC AMER</t>
  </si>
  <si>
    <t>1990 M STREET NW, STE 700, WASHINGTON, DC 20036 USA</t>
  </si>
  <si>
    <t>0012-9615</t>
  </si>
  <si>
    <t>1557-7015</t>
  </si>
  <si>
    <t>ECOL MONOGR</t>
  </si>
  <si>
    <t>Ecol. Monogr.</t>
  </si>
  <si>
    <t>10.1890/14-1368.1</t>
  </si>
  <si>
    <t>CH2HI</t>
  </si>
  <si>
    <t>WOS:000353845900007</t>
  </si>
  <si>
    <t>Wang, XF; Li, YL; Shen, J; Wang, SY; Yao, JH; Yang, XJ</t>
  </si>
  <si>
    <t>Wang, Xiaofei; Li, Yulong; Shen, Jing; Wang, Siyu; Yao, Junhu; Yang, Xiaojun</t>
  </si>
  <si>
    <t>Effect of Astragalus polysaccharide and its sulfated derivative on growth performance and immune condition of lipopolysaccharide-treated broilers</t>
  </si>
  <si>
    <t>Sulfated Astragalus polysaccharide; Lipopolysaccharide; Broiler</t>
  </si>
  <si>
    <t>ESCHERICHIA-COLI LIPOPOLYSACCHARIDE; NITRIC-OXIDE; EPITHELIAL-CELLS; ANTIOXIDANT ACTIVITY; ANTITUMOR-ACTIVITY; CHICKENS; BLOOD; LPS; INFLAMMATION; ACTIVATION</t>
  </si>
  <si>
    <t>[Wang, Xiaofei; Li, Yulong; Shen, Jing; Wang, Siyu; Yao, Junhu; Yang, Xiaojun] Northwest A&amp;F Univ, Coll Anim Sci &amp; Technol, Yangling 712100, Shaanxi, Peoples R China; [Wang, Xiaofei] Nanjing Agr Univ, Coll Sci, Nanjing 210095, Jiangsu, Peoples R China</t>
  </si>
  <si>
    <t>Yang, XJ (reprint author), Northwest A&amp;F Univ, Coll Anim Sci &amp; Technol, Yangling 712100, Shaanxi, Peoples R China.</t>
  </si>
  <si>
    <t>yangxj@nwsuaf.edu.cn</t>
  </si>
  <si>
    <t>This research was supported by the Natural Science Foundation of China (Nos. 31001017, 31272464), the Program for New Century Excellent Talents (NCET-12-0476), the Science &amp; Technological Project of Shaanxi Province, China (2011KTCQ02-02, 2011KTDZ02-01-01) and the Program for Shaanxi Youth Scientific Talents (2012KJXX-18). We appreciate Dr. Yuanliang Hu from Nanjing Agricultural University for his help in structure modification. The authors are grateful to the staffs at Animal Nutrition and Feed Science of Northwest A&amp;F University for their assistance in conducting the experiment.</t>
  </si>
  <si>
    <t>10.1016/j.ijbiomac.2015.02.040</t>
  </si>
  <si>
    <t>CG8ZK</t>
  </si>
  <si>
    <t>WOS:000353604000025</t>
  </si>
  <si>
    <t>Qin, Y; Qi, N; Tang, Y; He, J; Li, X; Gu, F; Zou, S</t>
  </si>
  <si>
    <t>Qin, Y.; Qi, N.; Tang, Y.; He, J.; Li, X.; Gu, F.; Zou, S.</t>
  </si>
  <si>
    <t>Isolation and identification of a high molecular weight protein in sow milk</t>
  </si>
  <si>
    <t>Animal</t>
  </si>
  <si>
    <t>high molecular weight protein (HMWP); sow milk; isolation; identification; concentration</t>
  </si>
  <si>
    <t>SKIM MILK; PURIFICATION; COLOSTRUM; MUC1</t>
  </si>
  <si>
    <t>[Qin, Y.; Qi, N.; Tang, Y.; Li, X.; Gu, F.] Anhui Med Univ, Sch Basic Med Sci, Hefei 230032, Peoples R China; [Qin, Y.; He, J.; Zou, S.] Nanjing Agr Univ, Coll Vet Med, Nanjing 210095, Jiangsu, Peoples R China</t>
  </si>
  <si>
    <t>Qin, Y (reprint author), Anhui Med Univ, Sch Basic Med Sci, Hefei 230032, Peoples R China.</t>
  </si>
  <si>
    <t>yideqin@hotmail.com; sixiangzou@hotmail.com</t>
  </si>
  <si>
    <t>National Natural Science Foundation of China [30872992, 81472448]</t>
  </si>
  <si>
    <t>The work reported in this paper, and the preparation of the paper, was funded was funded by National Natural Science Foundation of China (30872992) and the National Natural Science Foundation of China (81472448). The authors of this paper would like to thank Mr Pingrong Wang in Wuxi Xishan pig breeds farm, Wuxi, China, for help in sampling sow milk. The authors also thank Research Centre for Life Sciences, University of Science and Technology of China, for help HMWP identification by 1D-LC-MS.</t>
  </si>
  <si>
    <t>1751-7311</t>
  </si>
  <si>
    <t>1751-732X</t>
  </si>
  <si>
    <t>ANIMAL</t>
  </si>
  <si>
    <t>10.1017/S1751731114003280</t>
  </si>
  <si>
    <t>CG5BZ</t>
  </si>
  <si>
    <t>WOS:000353307400015</t>
  </si>
  <si>
    <t>Huang, JH; Liu, MQ; Chen, XY; Chen, J; Li, HX; Hu, F</t>
  </si>
  <si>
    <t>Huang, Jinghua; Liu, Manqiang; Chen, Xiaoyun; Chen, Jing; Li, Huixin; Hu, Feng</t>
  </si>
  <si>
    <t>Effects of intraspecific variation in rice resistance to aboveground herbivore, brown planthopper, and rice root nematodes on plant yield, labile pools of plant, and rhizosphere soil</t>
  </si>
  <si>
    <t>Crop cultivar; Herbivore resistance; Nilaparvata lugens; Root-feeding nematode; Soil labile pools</t>
  </si>
  <si>
    <t>DISSOLVED ORGANIC-CARBON; MICROBIAL BIOMASS; INSECT HERBIVORES; AMINO-ACIDS; COMMUNITIES; DIVERSITY; RESPONSES; ALLOCATION; DYNAMICS; DEFENSE</t>
  </si>
  <si>
    <t>[Huang, Jinghua; Liu, Manqiang; Chen, Xiaoyun; Chen, Jing; Li, Huixin; Hu, Feng] Nanjing Agr Univ, Soil Ecol Lab, Coll Resources &amp; Environm Sci, Nanjing 210095, Jiangsu, Peoples R China; [Liu, Manqiang] Chinese Acad Sci, State Key Lab Soil &amp; Sustainable Agr, Inst Soil Sci, Nanjing 210008, Peoples R China</t>
  </si>
  <si>
    <t>Liu, MQ (reprint author), Nanjing Agr Univ, Soil Ecol Lab, Coll Resources &amp; Environm Sci, Nanjing 210095, Jiangsu, Peoples R China.</t>
  </si>
  <si>
    <t>liumq@njau.edu.cn</t>
  </si>
  <si>
    <t>National Natural Science Foundation of China [31170487]; State Key Laboratory of Soil and Sustainable Agriculture [0812201218]; 111 project [B12009]; PADA (Priority Academic Program Development of Jiangsu Higher Education Institutions)</t>
  </si>
  <si>
    <t>This work was financially supported by the National Natural Science Foundation of China (31170487), State Key Laboratory of Soil and Sustainable Agriculture (0812201218), the 111 project (B12009), and the PADA (Priority Academic Program Development of Jiangsu Higher Education Institutions). The authors thank Mrs. D Li, X Li, and Miss Q Gao for their help in field sampling and laboratory assistance.</t>
  </si>
  <si>
    <t>10.1007/s00374-014-0985-9</t>
  </si>
  <si>
    <t>CG5OW</t>
  </si>
  <si>
    <t>WOS:000353343100002</t>
  </si>
  <si>
    <t>Zhang, SW; Wang, T; Liu, Q; Gao, X; Zhu, XF; Zhang, TZ; Zhou, BL</t>
  </si>
  <si>
    <t>Zhang, Shuwen; Wang, Ting; Liu, Quan; Gao, Xiang; Zhu, Xiefei; Zhang, Tianzhen; Zhou, Baoliang</t>
  </si>
  <si>
    <t>Quantitative trait locus analysis of boll-related traits in an intraspecific population of Gossypium hirsutum</t>
  </si>
  <si>
    <t>Boll weight; Epistatic QTL; Fiber quality; Major QTL; Upland cotton</t>
  </si>
  <si>
    <t>COTTON FIBER QUALITY; UPLAND COTTON; LINKAGE MAP; QTL ANALYSIS; ALLOTETRAPLOID COTTON; TETRAPLOID COTTON; YIELD COMPONENTS; MORPHOLOGICAL TRAITS; GENETIC DISSECTION; MOLECULAR MARKERS</t>
  </si>
  <si>
    <t>[Zhang, Shuwen; Wang, Ting; Liu, Quan; Gao, Xiang; Zhu, Xiefei; Zhang, Tianzhen; Zhou, Baoliang] Nanjing Agr Univ, MOE Hybrid Cotton R&amp;D Engn Res Ctr, State Key Lab Crop Genet &amp; Germplasm Enhancement, Nanjing 210095, Jiangsu, Peoples R China</t>
  </si>
  <si>
    <t>Zhou, BL (reprint author), Nanjing Agr Univ, MOE Hybrid Cotton R&amp;D Engn Res Ctr, State Key Lab Crop Genet &amp; Germplasm Enhancement, Nanjing 210095, Jiangsu, Peoples R China.</t>
  </si>
  <si>
    <t>National Key Technology Support Program of China during the twelfth Five-year Plan Period [2013BAD01B03-04]; Priority Academic Program Development of Jiangsu Higher Education Institutions</t>
  </si>
  <si>
    <t>This program was financially supported in part by National Key Technology Support Program of China during the twelfth Five-year Plan Period (2013BAD01B03-04) and the Priority Academic Program Development of Jiangsu Higher Education Institutions.</t>
  </si>
  <si>
    <t>10.1007/s10681-014-1281-3</t>
  </si>
  <si>
    <t>CF9AA</t>
  </si>
  <si>
    <t>WOS:000352852600010</t>
  </si>
  <si>
    <t>Zeng, AS; Yan, JY; Song, LX; Gao, B; Zhang, YX; Li, JQ; Liu, HH; Hou, XL; Li, Y</t>
  </si>
  <si>
    <t>Zeng, Aisong; Yan, Jiyong; Song, Lixiao; Gao, Bing; Zhang, Yunxia; Li, Jianqi; Liu, Huanhuan; Hou, Xilin; Li, Ying</t>
  </si>
  <si>
    <t>Induction and development of microspore-derived embryos in broccoli x white-headed cabbage hybrids microspore culture</t>
  </si>
  <si>
    <t>Embryogenesis; Cold pretreatment; Mannitol; Doubled haploids; B. oleracea L. var. italic x B. oleracea L. var. capitata</t>
  </si>
  <si>
    <t>DOUBLED HAPLOID POPULATION; BRASSICA-NAPUS L; PLANT-REGENERATION; LOW-TEMPERATURE; HORTICULTURAL TRAITS; COLD PRETREATMENT; ISOLATED POLLEN; HEAT-SHOCK; EMBRYOGENESIS; OLERACEA</t>
  </si>
  <si>
    <t>[Zeng, Aisong; Song, Lixiao; Liu, Huanhuan; Hou, Xilin; Li, Ying] Nanjing Agr Univ, State Key Lab Crop Genet &amp; Germplasm Enhancement, Nanjing 210095, Jiangsu, Peoples R China; [Zeng, Aisong; Yan, Jiyong; Song, Lixiao; Gao, Bing; Zhang, Yunxia] Jiangsu Acad Agr Sci, Inst Vegetable Crops, Nanjing 210014, Jiangsu, Peoples R China; [Li, Jianqi] Qingdao Bioivy Crop Sci Co Ltd, Qingdao 266109, Peoples R China</t>
  </si>
  <si>
    <t>Li, Y (reprint author), Nanjing Agr Univ, State Key Lab Crop Genet &amp; Germplasm Enhancement, Nanjing 210095, Jiangsu, Peoples R China.</t>
  </si>
  <si>
    <t>National Key Science and Technology Supporting Program of China [2012BAD02B01]; Jiangsu Province Agricultural Science and Technology Supporting Program [BE2013429]; National High Technology Research and Development Program of China (863 Program) [2012AA100202]</t>
  </si>
  <si>
    <t>This work was supported by funds from National Key Science and Technology Supporting Program of China(2012BAD02B01), Jiangsu Province Agricultural Science and Technology Supporting Program (BE2013429), National High Technology Research and Development Program of China (863 Program, 2012AA100202).</t>
  </si>
  <si>
    <t>10.1007/s10681-014-1247-5</t>
  </si>
  <si>
    <t>CG4XP</t>
  </si>
  <si>
    <t>WOS:000353292900003</t>
  </si>
  <si>
    <t>Sun, M; Ma, JL; Wang, YA; Wang, M; Song, WC; Zhang, W; Lu, CP; Yao, HC</t>
  </si>
  <si>
    <t>Sun, Min; Ma, Jiale; Wang, Yanan; Wang, Ming; Song, Wenchao; Zhang, Wei; Lu, Chengping; Yao, Huochun</t>
  </si>
  <si>
    <t>Genomic and Epidemiological Characteristics Provide New Insights into the Phylogeographical and Spatiotemporal Spread of Porcine Epidemic Diarrhea Virus in Asia</t>
  </si>
  <si>
    <t>JOURNAL OF CLINICAL MICROBIOLOGY</t>
  </si>
  <si>
    <t>TRANSMISSIBLE GASTROENTERITIS VIRUS; SEQUENCE-ANALYSIS; SPIKE PROTEIN; UNITED-STATES; PHYLOGENETIC ANALYSIS; EASTERN CHINA; PEDV STRAINS; GENE; INFECTION; KOREA</t>
  </si>
  <si>
    <t>[Sun, Min; Ma, Jiale; Wang, Yanan; Wang, Ming; Song, Wenchao; Zhang, Wei; Lu, Chengping; Yao, Huochun] Nanjing Agr Univ, Coll Vet Med, Nanjing, Jiangsu, Peoples R China; [Sun, Min; Ma, Jiale; Wang, Yanan; Wang, Ming; Zhang, Wei; Lu, Chengping; Yao, Huochun] Minist Agr, Key Lab Anim Bacteriol, Nanjing, Jiangsu, Peoples R China</t>
  </si>
  <si>
    <t>Yao, HC (reprint author), Nanjing Agr Univ, Coll Vet Med, Nanjing, Jiangsu, Peoples R China.</t>
  </si>
  <si>
    <t>This work was supported by a grant from the Priority Academic Program Development of Jiangsu Higher Education Institutions (PAPD).</t>
  </si>
  <si>
    <t>0095-1137</t>
  </si>
  <si>
    <t>1098-660X</t>
  </si>
  <si>
    <t>J CLIN MICROBIOL</t>
  </si>
  <si>
    <t>J. Clin. Microbiol.</t>
  </si>
  <si>
    <t>10.1128/JCM.02898-14</t>
  </si>
  <si>
    <t>CG1MK</t>
  </si>
  <si>
    <t>WOS:000353036500005</t>
  </si>
  <si>
    <t>Li, K; Kang, ZL; Zou, YF; Xu, XL; Zhou, GH</t>
  </si>
  <si>
    <t>Li, Ke; Kang, Zhuang-Li; Zou, Yu-Feng; Xu, Xing-Lian; Zhou, Guang-Hong</t>
  </si>
  <si>
    <t>Effect of ultrasound treatment on functional properties of reduced-salt chicken breast meat batter</t>
  </si>
  <si>
    <t>Ultrasound; Meat batter; Dynamic rheology; LF-NMR; Texture</t>
  </si>
  <si>
    <t>BEEF M.-SEMIMEMBRANOSUS; HIGH-POWER ULTRASOUND; MYOFIBRILLAR PROTEIN; MICROBIAL TRANSGLUTAMINASE; RHEOLOGICAL CHANGES; TEXTURAL PROPERTIES; INDUCED GELATION; NMR RELAXOMETRY; IONIC-STRENGTH; HEAT-TREATMENT</t>
  </si>
  <si>
    <t>[Li, Ke; Kang, Zhuang-Li; Zou, Yu-Feng; Xu, Xing-Lian; Zhou, Guang-Hong] Nanjing Agr Univ, Coll Food Sci &amp; Technol, Key Lab Meat Proc &amp; Qual Control, Nanjing 210095, Jiangsu, Peoples R China</t>
  </si>
  <si>
    <t>Xu, XL (reprint author), Nanjing Agr Univ, Coll Food Sci &amp; Technol, Key Lab Meat Proc &amp; Qual Control, Nanjing 210095, Jiangsu, Peoples R China.</t>
  </si>
  <si>
    <t>Ministry of Agriculture of the People's Republic of China; National Natural Science Foundation [BK 2011649]</t>
  </si>
  <si>
    <t>This work was funded by the CARS-42 from the Ministry of Agriculture of the People's Republic of China and the National Natural Science Foundation (BK 2011649).</t>
  </si>
  <si>
    <t>10.1007/s13197-014-1356-0</t>
  </si>
  <si>
    <t>CF8MW</t>
  </si>
  <si>
    <t>WOS:000352816100012</t>
  </si>
  <si>
    <t>Nguyen, V; Nguyen, V; Li, CB; Zhou, GH</t>
  </si>
  <si>
    <t>VanHue Nguyen; VanToan Nguyen; Li, ChunBao; Zhou, GuangHong</t>
  </si>
  <si>
    <t>The degradation of oxytetracycline during thermal treatments of chicken and pig meat and the toxic effects of degradation products of oxytetracycline on rats</t>
  </si>
  <si>
    <t>Oxytetracycline; Thermal degradation; Meat; HPLC; Toxic effect; Rats</t>
  </si>
  <si>
    <t>PERFORMANCE LIQUID-CHROMATOGRAPHY; TETRACYCLINE ANTIBIOTICS; RESIDUES; COOKING; CHLORTETRACYCLINE; VALIDATION; TISSUES</t>
  </si>
  <si>
    <t>[VanHue Nguyen; Li, ChunBao; Zhou, GuangHong] Nanjing Agr Univ, Key Lab Meat Proc &amp; Qual Control, Natl Ctr Meat Qual &amp; Safety Control, Coll Food Sci &amp; Technol,MOE,MOST, Nanjing 210095, Jiangsu, Peoples R China; [VanHue Nguyen; VanToan Nguyen] Hue Univ Agr &amp; Forestry, Hue City, Vietnam</t>
  </si>
  <si>
    <t>Zhou, GH (reprint author), Nanjing Agr Univ, Key Lab Meat Proc &amp; Qual Control, Natl Ctr Meat Qual &amp; Safety Control, Coll Food Sci &amp; Technol,MOE,MOST, Nanjing 210095, Jiangsu, Peoples R China.</t>
  </si>
  <si>
    <t>huehuaf@gmail.com; ghzhou@njau.edu.cn</t>
  </si>
  <si>
    <t>Priority Academic Program Development of Jiangsu Higher Education Institutions;  [200903012]</t>
  </si>
  <si>
    <t>The study was funded by 200903012 and the Priority Academic Program Development of Jiangsu Higher Education Institutions.</t>
  </si>
  <si>
    <t>10.1007/s13197-014-1306-x</t>
  </si>
  <si>
    <t>WOS:000352816100034</t>
  </si>
  <si>
    <t>Xu, GG; Zhao, YX; Du, LC; Qian, GL; Liu, FQ</t>
  </si>
  <si>
    <t>Xu, Gaoge; Zhao, Yuxin; Du, Liangcheng; Qian, Guoliang; Liu, Fengquan</t>
  </si>
  <si>
    <t>Hfq regulates antibacterial antibiotic biosynthesis and extracellular lytic-enzyme production in Lysobacter enzymogenes OH11</t>
  </si>
  <si>
    <t>Microbial Biotechnology</t>
  </si>
  <si>
    <t>RNA CHAPERONE HFQ; SECONDARY-METABOLITE BIOSYNTHESIS; BIOLOGICAL-CONTROL AGENT; MOLECULAR CHARACTERIZATION; ESCHERICHIA-COLI; SECRETION SYSTEM; PROTEIN HFQ; STRAIN C3; IDENTIFICATION; VIRULENCE</t>
  </si>
  <si>
    <t>[Xu, Gaoge; Zhao, Yuxin; Qian, Guoliang; Liu, Fengquan] Nanjing Agr Univ, Coll Plant Protect, Nanjing 210095, Jiangsu, Peoples R China; [Xu, Gaoge; Zhao, Yuxin; Qian, Guoliang; Liu, Fengquan] Nanjing Agr Univ, Minist Educ, Key Lab Integrated Management Crop Dis &amp; Pests, Nanjing 210095, Jiangsu, Peoples R China; [Du, Liangcheng] Univ Nebraska, Dept Chem, Lincoln, NE 68588 USA; [Liu, Fengquan] Jiangsu Acad Agr Sci, Inst Plant Protect, Nanjing 210014, Jiangsu, Peoples R China</t>
  </si>
  <si>
    <t>glqian@njau.edu.cn; fqliu20011@sina.com</t>
  </si>
  <si>
    <t>National Natural Science Foundation of China [31371981]; Program for New Century Excellent Talents in University of Ministry of Education of China [NCET-13-0863]; Fundamental Research Funds for the Central Universities [KYZ201205, KYTZ201403]; Special Fund for Agro-Scientific Research in the Public Interest [201203034, 201003004]; National High Technology Research and Development Program ('863' Program) of China [2011AA10A205]; Modern Agricultural Industry Technology System [CARS-29-09]; Zhongshan Scholars of Nanjing Agricultural University National "948" program [2014-Z24]; NIH [R01AI097260]; Nebraska Research Initiatives</t>
  </si>
  <si>
    <t>This study was supported by National Natural Science Foundation of China (31371981), Program for New Century Excellent Talents in University of Ministry of Education of China (NCET-13-0863), Fundamental Research Funds for the Central Universities (No. KYZ201205 and KYTZ201403), Special Fund for Agro-Scientific Research in the Public Interest (No. 201203034; 201003004), the National High Technology Research and Development Program ('863' Program) of China (2011AA10A205), Modern Agricultural Industry Technology System (No. CARS-29-09), Zhongshan Scholars of Nanjing Agricultural University National "948" program (2014-Z24). Research in the Du lab is supported in part by NIH R01AI097260 and Nebraska Research Initiatives.</t>
  </si>
  <si>
    <t>1751-7907</t>
  </si>
  <si>
    <t>1751-7915</t>
  </si>
  <si>
    <t>MICROB BIOTECHNOL</t>
  </si>
  <si>
    <t>Microb. Biotechnol.</t>
  </si>
  <si>
    <t>10.1111/1751-7915.12246</t>
  </si>
  <si>
    <t>CG4EP</t>
  </si>
  <si>
    <t>WOS:000353236500013</t>
  </si>
  <si>
    <t>Su, Y; Luo, YH; Zhang, LL; Smidt, H; Zhu, WY</t>
  </si>
  <si>
    <t>Su, Yong; Luo, Yu-Heng; Zhang, Ling-Li; Smidt, Hauke; Zhu, Wei-Yun</t>
  </si>
  <si>
    <t>Responses in gut microbiota and fat metabolism to a halogenated methane analogue in Sprague Dawley rats</t>
  </si>
  <si>
    <t>MICROBIAL BIOTECHNOLOGY</t>
  </si>
  <si>
    <t>ACID SYNTHASE GENE; HUMAN ADIPOSE-TISSUE; ADIPONECTIN EXPRESSION; INSULIN-RESISTANCE; LIPID-METABOLISM; OBESITY; BROMOCHLOROMETHANE; RECEPTORS; LEPTIN; RUMEN</t>
  </si>
  <si>
    <t>[Su, Yong; Luo, Yu-Heng; Zhang, Ling-Li; Zhu, Wei-Yun] Nanjing Agr Univ, Lab Gastrointestinal Microbiol, Nanjing 210095, Jiangsu, Peoples R China; [Smidt, Hauke] Wageningen Univ, Agrotechnol &amp; Food Sci Grp, Microbiol Lab, NL-6703 HB Wageningen, Netherlands</t>
  </si>
  <si>
    <t>Zhu, WY (reprint author), Nanjing Agr Univ, Lab Gastrointestinal Microbiol, Nanjing 210095, Jiangsu, Peoples R China.</t>
  </si>
  <si>
    <t>National Natural Science Foundation of China [30810103909]; National Basic Research Program of China [2012CB124705]</t>
  </si>
  <si>
    <t>This research has received funding from the National Natural Science Foundation of China (30810103909) and the National Basic Research Program of China (2012CB124705).</t>
  </si>
  <si>
    <t>10.1111/1751-7915.12256</t>
  </si>
  <si>
    <t>WOS:000353236500015</t>
  </si>
  <si>
    <t>Long, RC; Li, MN; Kang, JM; Zhang, TJ; Sun, Y; Yang, QC</t>
  </si>
  <si>
    <t>Long, Rui-Cai; Li, Ming-Na; Kang, Jun-Mei; Zhang, Tie-Jun; Sun, Yan; Yang, Qing-Chuan</t>
  </si>
  <si>
    <t>Small RNA deep sequencing identifies novel and salt-stress-regulated microRNAs from roots of Medicago sativa and Medicago truncatula</t>
  </si>
  <si>
    <t>LENGTH CDNA MICROARRAY; ABIOTIC STRESS; ARABIDOPSIS-THALIANA; CONSERVED MICRORNAS; EXPRESSION PROFILES; OXIDATIVE STRESS; SIRNA BIOGENESIS; PLANT MICRORNAS; HIGH-SALINITY; ORYZA-SATIVA</t>
  </si>
  <si>
    <t>[Long, Rui-Cai; Li, Ming-Na; Kang, Jun-Mei; Zhang, Tie-Jun; Yang, Qing-Chuan] Chinese Acad Agr Sci, Inst Anim Sci, Beijing 100193, Peoples R China; [Li, Ming-Na] Nanjing Agr Univ, Coll Anim Sci &amp; Technol, Nanjing 21009, Jiangsu, Peoples R China; [Sun, Yan] China Agr Univ, Coll Anim Sci &amp; Technol, Beijing 100193, Peoples R China</t>
  </si>
  <si>
    <t>Yang, QC (reprint author), Chinese Acad Agr Sci, Inst Anim Sci, Beijing 100193, Peoples R China.</t>
  </si>
  <si>
    <t>qchyang66@163.com</t>
  </si>
  <si>
    <t>China Forage and Grass Research System [CARS-35-04]; Basic Scientific Research Fund of IAS-CAAS [2014ywf-zd-2]</t>
  </si>
  <si>
    <t>We thank Dr Nevin Young for the seeds of Jemalong A17 (M. truncatula). This work was supported by the China Forage and Grass Research System (CARS-35-04) and Basic Scientific Research Fund of IAS-CAAS (2014ywf-zd-2).</t>
  </si>
  <si>
    <t>10.1111/ppl.12266</t>
  </si>
  <si>
    <t>CG1WZ</t>
  </si>
  <si>
    <t>WOS:000353067500002</t>
  </si>
  <si>
    <t>Ding, L; Gao, CM; Li, YR; Li, Y; Zhu, YY; Xu, GH; Shen, QR; Kaldenhoff, R; Kai, L; Guo, SW</t>
  </si>
  <si>
    <t>Ding, Lei; Gao, Cuimin; Li, Yingrui; Li, Yong; Zhu, Yiyong; Xu, Guohua; Shen, Qirong; Kaldenhoff, Ralf; Kai, Lei; Guo, Shiwei</t>
  </si>
  <si>
    <t>The enhanced drought tolerance of rice plants under ammonium is related to aquaporin (AQP)</t>
  </si>
  <si>
    <t>Drought stress; Nitrogen forms; Root growth; Aquaporin; Hydraulic conductivity; Ethylene</t>
  </si>
  <si>
    <t>REGULATED PETAL EXPANSION; VULGARIS L. PLANTS; ORYZA-SATIVA L.; WATER-STRESS; GENE-EXPRESSION; ROOT-GROWTH; ARABIDOPSIS-THALIANA; AERENCHYMA FORMATION; MEMBRANE AQUAPORINS; NITROGEN NUTRITION</t>
  </si>
  <si>
    <t>[Ding, Lei; Gao, Cuimin; Li, Yingrui; Zhu, Yiyong; Xu, Guohua; Shen, Qirong; Guo, Shiwei] Nanjing Agr Univ, Jiangsu Key Lab Organ Waste Utilizat, Nanjing 210095, Jiangsu, Peoples R China; [Ding, Lei; Gao, Cuimin; Li, Yingrui; Zhu, Yiyong; Xu, Guohua; Shen, Qirong; Guo, Shiwei] Nanjing Agr Univ, Natl Engn Res Ctr Organ Based Fertilizers, Nanjing 210095, Jiangsu, Peoples R China; [Li, Yong] Huazhong Agr Univ, MOA, CPPC, Natl Key Lab Crop Genet Improvement, Wuhan 430070, Hubei, Peoples R China; [Kaldenhoff, Ralf; Kai, Lei] Tech Univ Darmstadt, Dept Biol Appl Plant Sci, D-64287 Darmstadt, Germany</t>
  </si>
  <si>
    <t>Guo, SW (reprint author), Tongwei Rd 6, Nanjing 210095, Jiangsu, Peoples R China.</t>
  </si>
  <si>
    <t>National Basic Research Program of China [2013CB127403]; National Natural Science Foundation of China [31172020, 31272236]; Innovative Research Team Development Plan of the Ministry of Education of China [IRT1256]; Graduate Research and Innovation Projects in Jiangsu Province [KYLX_0562]</t>
  </si>
  <si>
    <t>This work was supported by the National Basic Research Program of China (2013CB127403) and the National Natural Science Foundation of China (31172020 and 31272236), the Innovative Research Team Development Plan of the Ministry of Education of China (grant no. IRT1256) and Graduate Research and Innovation Projects in Jiangsu Province (KYLX_0562). The authors are grateful to Dr. Wei Liu for his expert assistance.</t>
  </si>
  <si>
    <t>10.1016/j.plantsci.2015.01.016</t>
  </si>
  <si>
    <t>CG2HZ</t>
  </si>
  <si>
    <t>WOS:000353096800002</t>
  </si>
  <si>
    <t>Song, GC; Wang, MM; Zeng, B; Zhang, J; Jiang, CL; Hu, QR; Geng, GT; Tang, CM</t>
  </si>
  <si>
    <t>Song, Guicheng; Wang, Miaomiao; Zeng, Bin; Zhang, Jing; Jiang, Chenliang; Hu, Qirui; Geng, Guangtao; Tang, Canming</t>
  </si>
  <si>
    <t>Anther response to high-temperature stress during development and pollen thermotolerance heterosis as revealed by pollen tube growth and in vitro pollen vigor analysis in upland cotton</t>
  </si>
  <si>
    <t>Gossypium hirsutum L; High-temperature stress; Microspore; Pollen germination; Pollen mother cell; Tetrad</t>
  </si>
  <si>
    <t>LYCOPERSICON-ESCULENTUM MILL.; ULTRAVIOLET-B RADIATION; GOSSYPIUM-HIRSUTUM; HEAT-STRESS; PHASEOLUS-VULGARIS; CARBON-DIOXIDE; GERMINATION; L.; TOLERANCE; REPRODUCTION</t>
  </si>
  <si>
    <t>[Song, Guicheng; Wang, Miaomiao; Zeng, Bin; Zhang, Jing; Jiang, Chenliang; Hu, Qirui; Geng, Guangtao; Tang, Canming] Nanjing Agr Univ, Coll Agr, State Key Lab Crop Genet &amp; Germplasm Enhancement, Nanjing 210095, Jiangsu, Peoples R China</t>
  </si>
  <si>
    <t>Tang, CM (reprint author), Nanjing Agr Univ, Coll Agr, State Key Lab Crop Genet &amp; Germplasm Enhancement, Nanjing 210095, Jiangsu, Peoples R China.</t>
  </si>
  <si>
    <t>tangcm@njau.edu.cn</t>
  </si>
  <si>
    <t>State Key Laboratory of Crop Genetics and Germplasm Enhancement, Nanjing Agricultural University [ZW2013]</t>
  </si>
  <si>
    <t>This project was supported by the Open Research Fund of the State Key Laboratory of Crop Genetics and Germplasm Enhancement (ZW2013), Nanjing Agricultural University.</t>
  </si>
  <si>
    <t>10.1007/s00425-015-2259-7</t>
  </si>
  <si>
    <t>CG3ZH</t>
  </si>
  <si>
    <t>WOS:000353218500019</t>
  </si>
  <si>
    <t>Li, PF; Zhou, ZL; Shi, CY; Hou, JF</t>
  </si>
  <si>
    <t>Li, P. F.; Zhou, Z. L.; Shi, C. Y.; Hou, J. F.</t>
  </si>
  <si>
    <t>Downregulation of basic fibroblast growth factor is associated with femoral head necrosis in broilers</t>
  </si>
  <si>
    <t>apoptosis; basic fibroblast growth factor; broiler; chondrocyte; femoral head necrosis</t>
  </si>
  <si>
    <t>CHRONIC LYMPHOCYTIC-LEUKEMIA; CELL-DEATH; INDUCED OSTEONECROSIS; APOPTOSIS; BCL-2; BONE; CHICKENS; PATHWAY; BFGF; ACTIVATION</t>
  </si>
  <si>
    <t>[Li, P. F.; Zhou, Z. L.; Shi, C. Y.; Hou, J. F.] Nanjing Agr Univ, Coll Vet Med, Nanjing 210095, Jiangsu, Peoples R China</t>
  </si>
  <si>
    <t>Zhou, ZL (reprint author), Nanjing Agr Univ, Coll Vet Med, Nanjing 210095, Jiangsu, Peoples R China.</t>
  </si>
  <si>
    <t>zhouzl@njau.edu.cn</t>
  </si>
  <si>
    <t>Natural Science Foundation of Jiangsu Province [BK2011648]; Priority Academic Program Development of Jiangsu Higher Education Institutions (PAPD); Fundamental Research Funds for the Central Universities</t>
  </si>
  <si>
    <t>This work was supported by the Natural Science Foundation of Jiangsu Province (no. BK2011648), a project funded by the Priority Academic Program Development of Jiangsu Higher Education Institutions (PAPD) and the Fundamental Research Funds for the Central Universities.</t>
  </si>
  <si>
    <t>10.3382/ps/pev071</t>
  </si>
  <si>
    <t>CG5QC</t>
  </si>
  <si>
    <t>WOS:000353347200028</t>
  </si>
  <si>
    <t>Gao, Y; Su, J; Guo, WX; Polich, ED; Magyar, DP; Xing, YN; Li, HD; Smrt, RD; Chang, Q; Zhao, XY</t>
  </si>
  <si>
    <t>Gao, Yu; Su, Juan; Guo, Weixiang; Polich, Eric D.; Magyar, Daniel P.; Xing, Yina; Li, Hongda; Smrt, Richard D.; Chang, Qiang; Zhao, Xinyu</t>
  </si>
  <si>
    <t>Inhibition of miR-15a Promotes BDNF Expression and Rescues Dendritic Maturation Deficits in MeCP2-Deficient Neurons</t>
  </si>
  <si>
    <t>STEM CELLS</t>
  </si>
  <si>
    <t>miRNA; neuronal Maturation; MeCP2; Neuron; Rett syndrome; dendrite</t>
  </si>
  <si>
    <t>NEWLY GENERATED NEURONS; CPG-BINDING PROTEIN-2; RETT-SYNDROME; MOUSE MODEL; METHYL-CPG; EPIGENETIC REGULATION; HIPPOCAMPAL-NEURONS; NEUROTROPHIC FACTOR; STEM-CELLS; REGULATES NEUROGENESIS</t>
  </si>
  <si>
    <t>[Gao, Yu; Su, Juan; Guo, Weixiang; Polich, Eric D.; Magyar, Daniel P.; Xing, Yina; Li, Hongda; Chang, Qiang; Zhao, Xinyu] Univ Wisconsin, Waisman Ctr, Sch Med &amp; Publ Hlth, Madison, WI 53705 USA; [Gao, Yu; Su, Juan; Guo, Weixiang; Polich, Eric D.; Magyar, Daniel P.; Xing, Yina; Zhao, Xinyu] Univ Wisconsin, Waisman Ctr, Sch Med &amp; Publ Hlth, Dept Neurosci, Madison, WI 53705 USA; [Li, Hongda; Chang, Qiang] Univ Wisconsin, Waisman Ctr, Sch Med &amp; Publ Hlth, Dept Med Genet, Madison, WI 53705 USA; [Li, Hongda; Chang, Qiang] Univ Wisconsin, Waisman Ctr, Sch Med &amp; Publ Hlth, Dept Genet, Madison, WI 53705 USA; [Li, Hongda; Chang, Qiang] Univ Wisconsin, Waisman Ctr, Sch Med &amp; Publ Hlth, Dept Neurol, Madison, WI 53705 USA; [Li, Hongda; Chang, Qiang] Univ Wisconsin, Waisman Ctr, Sch Med &amp; Publ Hlth, Genet Training Program, Madison, WI 53705 USA; [Su, Juan] Nanjing Agr Univ, Key Lab Anim Physiol &amp; Biochem, Minist Agr, Coll Vet Med, Nanjing, Jiangsu, Peoples R China; [Smrt, Richard D.] Univ New Mexico, Sch Med, Dept Neurosci, Albuquerque, NM 87131 USA</t>
  </si>
  <si>
    <t>Zhao, XY (reprint author), Univ Wisconsin, Waisman Ctr, Madison, WI 53705 USA.</t>
  </si>
  <si>
    <t>xzhao69@wisc.edu</t>
  </si>
  <si>
    <t>NIH [R01MH080434, R01MH078972, P30HD03352]; International Rett Syndrome Foundation (IRSF); China Scholarship Council [20113022]; University of Wisconsin Center for Stem Cells and Regenerative Medicine; UW Hilldale fellowship for undergraduate research</t>
  </si>
  <si>
    <t>We thank Cheryl T. Strauss for editing, Ismat Bhuiyan, Janessa Mladucky, and Laurel Kelnhofer for technical assistance, and the Zhao lab members for helpful discussion. This work was supported by grants from the NIH (R01MH080434 and R01MH078972 to X.Z.), the International Rett Syndrome Foundation (IRSF to X.Z.), and a Center grant from the NIH to the Waisman Center (P30HD03352). J.S. was funded by the State Scholarship Fund of China Scholarship Council (#20113022). W.G. was funded by a postdoctoral fellowship from the University of Wisconsin Center for Stem Cells and Regenerative Medicine. E.D.P. was funded by a UW Hilldale fellowship for undergraduate research. R.D.S. was funded by a minority supplement to R01MH080434. W.G. is currently affiliated with the State Key Laboratory of Molecular Developmental Biology, Institute of Genetics and Developmental Biology, Chinese Academy of Sciences, West Lincui Road, Chaoyang District, Beijing 100101, People's Republic of China. R.D.S. is currently affiliated with the Department of Neuroscience, Center for Insect Science, Arizona Research Labs, The University of Arizona, Tucson, AZ.</t>
  </si>
  <si>
    <t>1066-5099</t>
  </si>
  <si>
    <t>1549-4918</t>
  </si>
  <si>
    <t>Stem Cells</t>
  </si>
  <si>
    <t>10.1002/stem.1950</t>
  </si>
  <si>
    <t>Cell &amp; Tissue Engineering; Biotechnology &amp; Applied Microbiology; Oncology; Cell Biology; Hematology</t>
  </si>
  <si>
    <t>Cell Biology; Biotechnology &amp; Applied Microbiology; Oncology; Hematology</t>
  </si>
  <si>
    <t>CG4XM</t>
  </si>
  <si>
    <t>WOS:000353292600022</t>
  </si>
  <si>
    <t>Wei, LN; Wu, P; Wang, FR; Yang, H</t>
  </si>
  <si>
    <t>Wei, Li Na; Wu, Ping; Wang, Fu Rong; Yang, Hong</t>
  </si>
  <si>
    <t>Dissipation and Degradation Dynamics of Thifluzamide in Rice Field</t>
  </si>
  <si>
    <t>WATER AIR AND SOIL POLLUTION</t>
  </si>
  <si>
    <t>Thifluzamide; Residue; Persistence; Degradation; Half-life; Rice; GC-ECD</t>
  </si>
  <si>
    <t>PESTICIDE-RESIDUES; ORGANIC-MATTER; GREEN-ALGAE; SOIL; BIOACCUMULATION; PLANT; CHLORPYRIFOS; ISOPROTURON; PROMETRYNE; EXTRACTION</t>
  </si>
  <si>
    <t>[Wei, Li Na; Wu, Ping; Wang, Fu Rong; Yang, Hong] Nanjing Agr Univ, Coll Sci, Jiangsu Key Lab Pesticide Sci, Nanjing 210095, Jiangsu, Peoples R China; [Wu, Ping] Jiangsu Pesticide Qual Supervise &amp; Test Stn Co Lt, Dept Pesticide Residue, Nanjing 210046, Jiangsu, Peoples R China; [Yang, Hong] Nanjing Agr Univ, Coll Sci, Dept Appl Chem, Nanjing 210095, Jiangsu, Peoples R China</t>
  </si>
  <si>
    <t>Yang, H (reprint author), Nanjing Agr Univ, Coll Sci, Dept Appl Chem, Nanjing 210095, Jiangsu, Peoples R China.</t>
  </si>
  <si>
    <t>0049-6979</t>
  </si>
  <si>
    <t>1573-2932</t>
  </si>
  <si>
    <t>WATER AIR SOIL POLL</t>
  </si>
  <si>
    <t>Water Air Soil Pollut.</t>
  </si>
  <si>
    <t>10.1007/s11270-015-2387-5</t>
  </si>
  <si>
    <t>Environmental Sciences; Meteorology &amp; Atmospheric Sciences; Water Resources</t>
  </si>
  <si>
    <t>Environmental Sciences &amp; Ecology; Meteorology &amp; Atmospheric Sciences; Water Resources</t>
  </si>
  <si>
    <t>CF8BQ</t>
  </si>
  <si>
    <t>WOS:000352780700004</t>
  </si>
  <si>
    <t>Tian, MM; Zhang, Q; Shi, HY; Gao, BB; Hua, XD; Wang, MH</t>
  </si>
  <si>
    <t>Tian, Mingming; Zhang, Qing; Shi, Haiyan; Gao, Beibei; Hua, Xiude; Wang, Minghua</t>
  </si>
  <si>
    <t>Simultaneous determination of chiral pesticide flufiprole enantiomers in vegetables, fruits, and soil by high-performance liquid chromatography</t>
  </si>
  <si>
    <t>Flufiprole; Enantioseparation; HPLC; Enantiomer analysis; Absolute configuration</t>
  </si>
  <si>
    <t>TANDEM MASS-SPECTROMETRY; SIMULTANEOUS ENANTIOSELECTIVE DETERMINATION; TRIAZOLE FUNGICIDE DIFENOCONAZOLE; ABSOLUTE-CONFIGURATIONS; AQUATIC TOXICITY; FIPRONIL; DEGRADATION; SEPARATION; BIOACCUMULATION; BIODEGRADATION</t>
  </si>
  <si>
    <t>[Tian, Mingming; Zhang, Qing; Shi, Haiyan; Gao, Beibei; Hua, Xiude; Wang, Minghua] Nanjing Agr Univ, Dept Pesticide Sci, Coll Plant Protect, State &amp; Local Joint Engn Res Ctr Green Pesticide, Nanjing 210095, Jiangsu, Peoples R China</t>
  </si>
  <si>
    <t>Wang, MH (reprint author), Nanjing Agr Univ, Dept Pesticide Sci, Coll Plant Protect, State &amp; Local Joint Engn Res Ctr Green Pesticide, Nanjing 210095, Jiangsu, Peoples R China.</t>
  </si>
  <si>
    <t>National "863" High-Tech Research Program of China [2011AA100806]; Special Fund for Agro-scientific Research in the Public Interest [201203022]</t>
  </si>
  <si>
    <t>This work was supported by the National "863" High-Tech Research Program of China (2011AA100806) and the Special Fund for Agro-scientific Research in the Public Interest (201203022).</t>
  </si>
  <si>
    <t>10.1007/s00216-015-8543-3</t>
  </si>
  <si>
    <t>CF6BB</t>
  </si>
  <si>
    <t>WOS:000352640300023</t>
  </si>
  <si>
    <t>Liu, XD; Zhang, FB; Shan, H; Chen, PY</t>
  </si>
  <si>
    <t>Liu, Xiao-Dong; Zhang, Fu-Bo; Shan, Hu; Chen, Pu-Yan</t>
  </si>
  <si>
    <t>The potential mechanism of bursal-derived BP8 on B cell developments</t>
  </si>
  <si>
    <t>Bursa of Fabricus; B cell development; Bursal peptide (BP8); Gene microarray; Immunomodulatory peptide; Retinol uptake</t>
  </si>
  <si>
    <t>VITAMIN-A; INTERLEUKIN-6 SYNTHESIS; DEHYDROGENASE; METABOLISM; FABRICIUS; CHICKEN; SYSTEM</t>
  </si>
  <si>
    <t>[Liu, Xiao-Dong; Zhang, Fu-Bo; Shan, Hu] Qingdao Agr Univ, Coll Anim Sci &amp; Vet Med, Qingdao 266109, Peoples R China; [Chen, Pu-Yan] Nanjing Agr Univ, Div Key Lab Anim Dis Diag &amp; Immunol, Chinas Dept Agr, Nanjing 210095, Jiangsu, Peoples R China</t>
  </si>
  <si>
    <t>Chen, PY (reprint author), Nanjing Agr Univ, Div Key Lab Anim Dis Diag &amp; Immunol, Chinas Dept Agr, Nanjing 210095, Jiangsu, Peoples R China.</t>
  </si>
  <si>
    <t>shanhu67@163.com; puyanchen@aliyun.com</t>
  </si>
  <si>
    <t>Priority Academic Program Development of Jiangsu Higher Education Institutions (PAPD); National Special Research Programs for Non-profit Trades, Ministry of Agriculture [201203082]; international S&amp;T Cooperation Program of China (ISTCP) [2014DFR30980]</t>
  </si>
  <si>
    <t>This work was supported by the Project funded by the Priority Academic Program Development of Jiangsu Higher Education Institutions (PAPD), the National Special Research Programs for Non-profit Trades, Ministry of Agriculture (No. 201203082) and international S&amp;T Cooperation Program of China (ISTCP) (No. 2014DFR30980). The funders had no role in the study design, data collection and analysis, decision to publish, or preparation of the manuscript.</t>
  </si>
  <si>
    <t>10.1007/s10529-015-1772-x</t>
  </si>
  <si>
    <t>CF6BP</t>
  </si>
  <si>
    <t>WOS:000352641700007</t>
  </si>
  <si>
    <t>Fang, QK; Wang, LM; Cheng, Q; Wang, YL; Wang, SY; Cai, J; Liu, FQ</t>
  </si>
  <si>
    <t>Fang, Qingkui; Wang, Limin; Cheng, Qi; Wang, Yulong; Wang, Suyan; Cai, Jia; Liu, Fengquan</t>
  </si>
  <si>
    <t>Quantitative Determination of Butocarboxim in Agricultural Products Based on Biotinylated Monoclonal Antibody</t>
  </si>
  <si>
    <t>FOOD ANALYTICAL METHODS</t>
  </si>
  <si>
    <t>Butocarboxim; A new hapten; Biotinylated mAb; bi-ELISA; bi-ECIA</t>
  </si>
  <si>
    <t>LINKED-IMMUNOSORBENT-ASSAY; CHEMILUMINESCENT ENZYME-IMMUNOASSAY; PERFORMANCE LIQUID-CHROMATOGRAPHY; ELECTROCHEMICAL IMMUNOASSAY; PESTICIDE-RESIDUES; REAL SAMPLES; ELISA; VEGETABLES; FENTHION</t>
  </si>
  <si>
    <t>[Fang, Qingkui; Liu, Fengquan] Jiangsu Acad Agr Sci, Inst Plant Protect, Nanjing 210014, Peoples R China; [Fang, Qingkui; Wang, Limin; Cheng, Qi; Wang, Yulong; Wang, Suyan; Cai, Jia; Liu, Fengquan] Nanjing Agr Univ, Coll Plant Protect, Key Lab Integrated Management Crop Dis &amp; Pests, Minist Educ, Nanjing 210095, Jiangsu, Peoples R China</t>
  </si>
  <si>
    <t>Liu, FQ (reprint author), Nanjing Agr Univ, Coll Plant Protect, Key Lab Integrated Management Crop Dis &amp; Pests, Minist Educ, Nanjing 210095, Jiangsu, Peoples R China.</t>
  </si>
  <si>
    <t>This work was supported by the National High Technology Research and Development Program of China (2012AA101401-1, 2013AA065601), the National Natural Science Foundation of China (31401771), and the Natural Science Foundation of Jiangsu Province (BK20140685).</t>
  </si>
  <si>
    <t>1936-9751</t>
  </si>
  <si>
    <t>1936-976X</t>
  </si>
  <si>
    <t>FOOD ANAL METHOD</t>
  </si>
  <si>
    <t>Food Anal. Meth.</t>
  </si>
  <si>
    <t>10.1007/s12161-014-0012-7</t>
  </si>
  <si>
    <t>CF6EA</t>
  </si>
  <si>
    <t>WOS:000352648300018</t>
  </si>
  <si>
    <t>Huang, Y; Li, MY; Wang, F; Xu, ZS; Huang, W; Wang, GL; Ma, J; Xiong, AS</t>
  </si>
  <si>
    <t>Huang, Ying; Li, Meng-Yao; Wang, Feng; Xu, Zhi-Sheng; Huang, Wei; Wang, Guang-Long; Ma, Jing; Xiong, Ai-Sheng</t>
  </si>
  <si>
    <t>Heat shock factors in carrot: genome-wide identification, classification, and expression profiles response to abiotic stress</t>
  </si>
  <si>
    <t>MOLECULAR BIOLOGY REPORTS</t>
  </si>
  <si>
    <t>Genome-wide analysis; Transcription factor; HSF; Evolution; Abiotic stress; Daucus carota</t>
  </si>
  <si>
    <t>TRANSCRIPTION FACTOR FAMILY; MOLECULAR CHAPERONES; GENE-EXPRESSION; CHINESE-CABBAGE; TRANSGENIC ARABIDOPSIS; POPULUS-TRICHOCARPA; BINDING PROTEIN; DRAFT SEQUENCE; RICE; TOLERANCE</t>
  </si>
  <si>
    <t>[Huang, Ying; Li, Meng-Yao; Wang, Feng; Xu, Zhi-Sheng; Huang, Wei; Wang, Guang-Long; Ma, Jing; Xiong, Ai-Sheng] Nanjing Agr Univ, Coll Hort, State Key Lab Crop Genet &amp; Germplasm Enhancement, Nanjing 210095, Jiangsu, Peoples R China</t>
  </si>
  <si>
    <t>New Century Excellent Talents in University [NCET-11-0670]; Jiangsu Natural Science Foundation [BK20130027]; National Natural Science Foundation of China [31272175]; China Postdoctoral Science Foundation [2014M551609]; Priority Academic Program Development of Jiangsu Higher Education Institutions; Jiangsu Shuangchuang Project</t>
  </si>
  <si>
    <t>The research was supported by New Century Excellent Talents in University (NCET-11-0670), Jiangsu Natural Science Foundation (BK20130027), National Natural Science Foundation of China (31272175), China Postdoctoral Science Foundation (2014M551609); Priority Academic Program Development of Jiangsu Higher Education Institutions, and Jiangsu Shuangchuang Project.</t>
  </si>
  <si>
    <t>0301-4851</t>
  </si>
  <si>
    <t>1573-4978</t>
  </si>
  <si>
    <t>MOL BIOL REP</t>
  </si>
  <si>
    <t>Mol. Biol. Rep.</t>
  </si>
  <si>
    <t>10.1007/s11033-014-3826-x</t>
  </si>
  <si>
    <t>CF6UP</t>
  </si>
  <si>
    <t>WOS:000352692200002</t>
  </si>
  <si>
    <t>Zhang, BL; Yu, CN; Lin, M; Fu, YN; Zhang, L; Meng, MJ; Xing, S; Li, JL; Sun, H; Gao, F; Zhou, GH</t>
  </si>
  <si>
    <t>Zhang, Bolin; Yu, Changning; Lin, Meng; Fu, Ya'nan; Zhang, Lin; Meng, Meijuan; Xing, Shen; Li, Jiaolong; Sun, Hui; Gao, Feng; Zhou, Guanghong</t>
  </si>
  <si>
    <t>Regulation of skeletal muscle protein synthetic and degradative signaling by alanyl-glutamine in piglets challenged with Escherichia coli lipopolysaccharide</t>
  </si>
  <si>
    <t>Alanyl-glutamine; Signaling pathway; Skeletal muscle; Piglet; LPS</t>
  </si>
  <si>
    <t>UBIQUITIN-PROTEASOME PATHWAY; FOXO TRANSCRIPTION FACTORS; NEONATAL PIGS; DIPEPTIDE FORMS; WEANED PIGS; ATROPHY; ENDOTOXEMIA; SUPPLEMENTATION; EXPRESSION; INSULIN</t>
  </si>
  <si>
    <t>[Zhang, Bolin; Yu, Changning; Lin, Meng; Fu, Ya'nan; Zhang, Lin; Meng, Meijuan; Xing, Shen; Li, Jiaolong; Gao, Feng; Zhou, Guanghong] Nanjing Agr Univ, Synerget Innovat Ctr Food Safety &amp; Nutr, Coll Anim Sci &amp; Technol, Key Lab Anim Origin Food Prod and Safety Guarante, Nanjing, Jiangsu, Peoples R China; [Sun, Hui] Jilin Agr Univ, Coll Anim Sci &amp; Technol, Changchun 130122, Peoples R China</t>
  </si>
  <si>
    <t>Gao, F (reprint author), Nanjing Agr Univ, Synerget Innovat Ctr Food Safety &amp; Nutr, Coll Anim Sci &amp; Technol, Key Lab Anim Origin Food Prod and Safety Guarante, Nanjing, Jiangsu, Peoples R China.</t>
  </si>
  <si>
    <t>National Key Basic Research Program of China [2013 CB127306]</t>
  </si>
  <si>
    <t>This study was supported by National Key Basic Research Program of China (no. 2013 CB127306). CY and ML participated in animal trial and sample analysis together with BZ, who also performed the data analysis and wrote the manuscript. YF, SX, and MM assisted in conducting the experimental analysis. FG designed and supervised the study and revised the manuscript together with LZ, JL, HS, and G Z. The authors have no conflicts of interest to report.</t>
  </si>
  <si>
    <t>10.1016/j.nut.2014.11.010</t>
  </si>
  <si>
    <t>CF4LZ</t>
  </si>
  <si>
    <t>WOS:000352521900020</t>
  </si>
  <si>
    <t>Wang, RR; Wang, Q; He, LY; Qiu, G; Sheng, XF</t>
  </si>
  <si>
    <t>Wang, Rong Rong; Wang, Qi; He, Lin Yan; Qiu, Gang; Sheng, Xia Fang</t>
  </si>
  <si>
    <t>Isolation and the interaction between a mineral-weathering Rhizobium tropici Q34 and silicate minerals</t>
  </si>
  <si>
    <t>Rhizobium tropici Q34; Interaction; Metabolite; Silicate mineral; Mineral dissolution</t>
  </si>
  <si>
    <t>SP NOV.; APATITE DISSOLUTION; MICROORGANISMS; OLIVINE; RELEASE; ROCKS; SOIL</t>
  </si>
  <si>
    <t>[Wang, Rong Rong; Wang, Qi; He, Lin Yan; Qiu, Gang; Sheng, Xia Fang] Nanjing Agr Univ, Coll Life Sci, Key Lab Agr &amp; Environm Microbiol, Minist Agr, Nanjing 210095, Jiangsu, Peoples R China</t>
  </si>
  <si>
    <t>Sheng, XF (reprint author), Nanjing Agr Univ, Coll Life Sci, Key Lab Agr &amp; Environm Microbiol, Minist Agr, Nanjing 210095, Jiangsu, Peoples R China.</t>
  </si>
  <si>
    <t>Support was provided by the Chinese National Natural Science Foundation (41071173, 41473075).</t>
  </si>
  <si>
    <t>10.1007/s11274-015-1827-0</t>
  </si>
  <si>
    <t>CF6EI</t>
  </si>
  <si>
    <t>WOS:000352649200007</t>
  </si>
  <si>
    <t>Zhao, M; Tian, YH; Ma, YC; Zhang, M; Yao, YL; Xiong, ZQ; Yin, B; Zhu, ZL</t>
  </si>
  <si>
    <t>Zhao, Miao; Tian, Yuhua; Ma, Yuchun; Zhang, Min; Yao, Yuanlin; Xiong, Zhengqin; Yin, Bin; Zhu, Zhaoliang</t>
  </si>
  <si>
    <t>Mitigating gaseous nitrogen emissions intensity from a Chinese rice cropping system through an improved management practice aimed to close the yield gap</t>
  </si>
  <si>
    <t>Nitrous oxide; Nitric oxide; Ammonia; Increasing yield; Nitrogen fertilizer</t>
  </si>
  <si>
    <t>REDUCING ENVIRONMENTAL RISK; NITRIC-OXIDE; N2O EMISSIONS; AMMONIA VOLATILIZATION; FERTILIZER APPLICATION; NONLINEAR RESPONSE; USE EFFICIENCY; FOOD SECURITY; WATER REGIME; PADDY FIELDS</t>
  </si>
  <si>
    <t>[Zhao, Miao; Tian, Yuhua; Zhang, Min; Yao, Yuanlin; Yin, Bin; Zhu, Zhaoliang] Chinese Acad Sci, Inst Soil Sci, State Key Lab Soil &amp; Sustainable Agr, Nanjing 210008, Jiangsu, Peoples R China; [Zhao, Miao] Univ Chinese Acad Sci, Beijing 100049, Peoples R China; [Ma, Yuchun] Nanjing Univ Informat Sci &amp; Technol, Sch Appl Meteorol, Nanjing 210044, Jiangsu, Peoples R China; [Xiong, Zhengqin] Nanjing Agr Univ, Jiangsu Key Lab Low Carbon Agr &amp; GHGs Mitigat, Nanjing 210095, Jiangsu, Peoples R China</t>
  </si>
  <si>
    <t>Yin, B (reprint author), Chinese Acad Sci, Inst Soil Sci, State Key Lab Soil &amp; Sustainable Agr, Nanjing 210008, Jiangsu, Peoples R China.</t>
  </si>
  <si>
    <t>byin@issas.ac.cn</t>
  </si>
  <si>
    <t>National Basic Research Program (973) of China [2013CB127401]; Nonprofit Research Foundation for Ministry of Agriculture of China [201003014]; Nonprofit Research Foundation for Ministry of Environmental Protection of China [201309035]</t>
  </si>
  <si>
    <t>This research was financially supported by the National Basic Research Program (973) of China (Grant No. 2013CB127401), the Nonprofit Research Foundation for Ministry of Agriculture of China (Grant No. 201003014) and the Nonprofit Research Foundation for Ministry of Environmental Protection of China (Grant No. 201309035). We sincerely thank Professor Jianchang Yang from Yangzhou University for his support for this study.</t>
  </si>
  <si>
    <t>10.1016/j.agee.2015.01.014</t>
  </si>
  <si>
    <t>CF7OF</t>
  </si>
  <si>
    <t>WOS:000352745500005</t>
  </si>
  <si>
    <t>Wang, F; Li, Y; Cao, Y; Li, C</t>
  </si>
  <si>
    <t>Wang, F.; Li, Y.; Cao, Y.; Li, C.</t>
  </si>
  <si>
    <t>Zinc Might Prevent Heat-Induced Hepatic Injury by Activating the Nrf2-Antioxidant in Mice</t>
  </si>
  <si>
    <t>Zn; Heat stress; Oxidative damage; Nrf2; Liver; Mouse</t>
  </si>
  <si>
    <t>OXIDATIVE STRESS; DIETARY ZINC; GROWTH-PERFORMANCE; BROILER-CHICKENS; MOUSE TESTIS; LIVER-INJURY; SUPPLEMENTATION; ANTIOXIDANT; RATS; EXPRESSION</t>
  </si>
  <si>
    <t>[Wang, F.; Li, Y.; Cao, Y.; Li, C.] Nanjing Agr Univ, Coll Anim Sci &amp; Technol, Nanjing 210095, Jiangsu, Peoples R China</t>
  </si>
  <si>
    <t>Li, C (reprint author), Nanjing Agr Univ, Coll Anim Sci &amp; Technol, 1Weigang, Nanjing 210095, Jiangsu, Peoples R China.</t>
  </si>
  <si>
    <t>National Natural Science Foundation of China [31272485, 31402116]; Qing Lan Project and the National "Twelfth-Five Year" Research Program of China [2012BAD39B02]; Natural Science Foundation of Jiangsu Province [BK20131315]</t>
  </si>
  <si>
    <t>This study was supported by the National Natural Science Foundation of China (nos. 31272485 and 31402116), the Qing Lan Project and the National "Twelfth-Five Year" Research Program of China (2012BAD39B02), the Natural Science Foundation of Jiangsu Province (BK20131315).</t>
  </si>
  <si>
    <t>10.1007/s12011-015-0228-4</t>
  </si>
  <si>
    <t>CF6DM</t>
  </si>
  <si>
    <t>WOS:000352646900012</t>
  </si>
  <si>
    <t>Li, Y; Chen, C; Zhang, J; Lan, YQ</t>
  </si>
  <si>
    <t>Li, Ying; Chen, Cheng; Zhang, Jing; Lan, Yeqing</t>
  </si>
  <si>
    <t>Catalytic role of Cu(II) in the reduction of Cr(VI) by citric acid under an irradiation of simulated solar light</t>
  </si>
  <si>
    <t>Cr(VI); Cu(II); Citric acid; Catalytic reduction; Simulated solar light</t>
  </si>
  <si>
    <t>ZERO-VALENT IRON; CHROMIUM(VI) REDUCTION; ORGANIC-ACIDS; HEXAVALENT CHROMIUM; AQUEOUS-SOLUTIONS; KINETICS; REMOVAL; SULFIDE; REMEDIATION; CR(III)</t>
  </si>
  <si>
    <t>[Li, Ying; Chen, Cheng; Zhang, Jing; Lan, Yeqing] Nanjing Agr Univ, Coll Sci, Nanjing 210095, Jiangsu, Peoples R China</t>
  </si>
  <si>
    <t>National Natural Science Foundation of China - China [21377056]</t>
  </si>
  <si>
    <t>This study was supported by the National Natural Science Foundation of China - China (Grant No. 21377056).</t>
  </si>
  <si>
    <t>10.1016/j.chemosphere.2015.01.014</t>
  </si>
  <si>
    <t>CF6IH</t>
  </si>
  <si>
    <t>WOS:000352659900011</t>
  </si>
  <si>
    <t>Yin, XM; Liang, X; Zhang, R; Yu, L; Xu, GH; Zhou, QS; Zhan, XH</t>
  </si>
  <si>
    <t>Yin, Xiaoming; Liang, Xiao; Zhang, Rong; Yu, Ling; Xu, Guohua; Zhou, Quansuo; Zhan, Xinhua</t>
  </si>
  <si>
    <t>Impact of phenanthrene exposure on activities of nitrate reductase, phosphoenolpyruvate carboxylase, vacuolar H+-pyrophosphatase and plasma membrane H+-ATPase in roots of soybean, wheat and carrot</t>
  </si>
  <si>
    <t>Phenanthrene; Roots; Nitrate reductase; Phosphoenolpyruvate carboxylase; Vacuolar H+-pyrophosphatase; Plasma membrane H+-ATPase</t>
  </si>
  <si>
    <t>POLYCYCLIC AROMATIC-HYDROCARBONS; INTRACELLULAR PH; AMMONIUM ASSIMILATION; TONOPLAST VESICLES; L. ROOTS; PLANTS; SALT; ANTIPORTER; CLONING; PPASE</t>
  </si>
  <si>
    <t>[Yin, Xiaoming; Liang, Xiao; Zhang, Rong; Yu, Ling; Xu, Guohua; Zhou, Quansuo; Zhan, Xinhua] Nanjing Agr Univ, Coll Resources &amp; Environm Sci, Nanjing 210095, Jiangsu, Peoples R China</t>
  </si>
  <si>
    <t>This work was supported jointly by the National Natural Science Foundation of China (31370521), the Fundamental Research Funds for the Central Universities (KYZ201145) and the Priority Academic Program Development of Jiangsu Higher Education Institutions (PAPD). Thanks are also given to the anonymous reviewers for their valuable comments.</t>
  </si>
  <si>
    <t>10.1016/j.envexpbot.2015.02.001</t>
  </si>
  <si>
    <t>CF0QC</t>
  </si>
  <si>
    <t>WOS:000352248300007</t>
  </si>
  <si>
    <t>Wang, T; Xi, MQ; Guo, QS; Wang, L; Shen, ZG</t>
  </si>
  <si>
    <t>Wang, Tao; Xi, Mengqian; Guo, Qiaosheng; Wang, Liang; Shen, Zhenguo</t>
  </si>
  <si>
    <t>Chemical components and antioxidant activity of volatile oil of a Compositae tea (Coreopsis tinctoria Nutt.) from Mt. Kunlun</t>
  </si>
  <si>
    <t>INDUSTRIAL CROPS AND PRODUCTS</t>
  </si>
  <si>
    <t>Coreopsis tinctoria; Volatile oil; Chrysanthemum morifolium; Plateau plant; Antioxidant activity</t>
  </si>
  <si>
    <t>RAT MAMMARY CARCINOGENESIS; ANTIBACTERIAL; EXTRACTS; LIMONENE; FLAVONOIDS; PLATEAU; FRUITS</t>
  </si>
  <si>
    <t>[Wang, Tao; Xi, Mengqian; Guo, Qiaosheng; Wang, Liang] Nanjing Agr Univ, Inst Chinese Med Mat, Nanjing 210095, Jiangsu, Peoples R China; [Wang, Tao; Shen, Zhenguo] Nanjing Agr Univ, Coll Life Sci, Biol Postdoctoral Mobile Stn, Nanjing 210095, Jiangsu, Peoples R China</t>
  </si>
  <si>
    <t>0926-6690</t>
  </si>
  <si>
    <t>1872-633X</t>
  </si>
  <si>
    <t>IND CROP PROD</t>
  </si>
  <si>
    <t>Ind. Crop. Prod.</t>
  </si>
  <si>
    <t>10.1016/j.indcrop.2015.01.043</t>
  </si>
  <si>
    <t>Agricultural Engineering; Agronomy</t>
  </si>
  <si>
    <t>CE7RN</t>
  </si>
  <si>
    <t>WOS:000352039600043</t>
  </si>
  <si>
    <t>Zheng, HM; Mao, YL; Zhu, QC; Ling, J; Zhang, N; Naseer, N; Zhong, ZT; Zhu, J</t>
  </si>
  <si>
    <t>Zheng, Huiming; Mao, Yiling; Zhu, Qingcheng; Ling, Jun; Zhang, Na; Naseer, Nawar; Zhong, Zengtao; Zhu, Jun</t>
  </si>
  <si>
    <t>The Quorum Sensing Regulator CinR Hierarchically Regulates Two Other Quorum Sensing Pathways in Ligand-Dependent and -Independent Fashions in Rhizobium etli</t>
  </si>
  <si>
    <t>JOURNAL OF BACTERIOLOGY</t>
  </si>
  <si>
    <t>LEGUMINOSARUM BV VICIAE; SINORHIZOBIUM-MELILOTI; MESORHIZOBIUM-HUAKUII; NITROGEN-FIXATION; SYMBIOTIC PLASMID; GENES; AUTOINDUCER; RHIZOSPHERE; MOLECULES; BACTERIA</t>
  </si>
  <si>
    <t>[Zheng, Huiming; Mao, Yiling; Zhu, Qingcheng; Ling, Jun; Zhang, Na; Zhong, Zengtao; Zhu, Jun] Nanjing Agr Univ, Dept Microbiol, Nanjing, Jiangsu, Peoples R China; [Naseer, Nawar; Zhu, Jun] Univ Penn, Perelman Sch Med, Dept Microbiol, Philadelphia, PA 19104 USA</t>
  </si>
  <si>
    <t>Zhong, ZT (reprint author), Nanjing Agr Univ, Dept Microbiol, Nanjing, Jiangsu, Peoples R China.</t>
  </si>
  <si>
    <t>973 projects [2010CB126502, 2015CB15060002]; NSFC [31470202, 31170077]</t>
  </si>
  <si>
    <t>This study was supported by 973 projects (2010CB126502 and 2015CB15060002) and NSFC grants (31470202 and 31170077).</t>
  </si>
  <si>
    <t>0021-9193</t>
  </si>
  <si>
    <t>1098-5530</t>
  </si>
  <si>
    <t>J BACTERIOL</t>
  </si>
  <si>
    <t>J. Bacteriol.</t>
  </si>
  <si>
    <t>10.1128/JB.00003-15</t>
  </si>
  <si>
    <t>CF1HU</t>
  </si>
  <si>
    <t>WOS:000352296500004</t>
  </si>
  <si>
    <t>Huang, JH; Shang, KX; Kashif, J; Wang, LP</t>
  </si>
  <si>
    <t>Huang, Jinhu; Shang, Kexin; Kashif, Jam; Wang, Liping</t>
  </si>
  <si>
    <t>Genetic diversity of Streptococcus suis isolated from three pig farms of China obtained by acquiring antibiotic resistance genes</t>
  </si>
  <si>
    <t>Streptococcus suis; pigs; antibiotic resistance; MLST; PFGE</t>
  </si>
  <si>
    <t>FIELD GEL-ELECTROPHORESIS; ANTIMICROBIAL RESISTANCE; NORTH-AMERICA; DISEASED PIGS; PCR ASSAY; SEROTYPE-2; VIRULENCE; PATHOGEN; HUMANS; SWINE</t>
  </si>
  <si>
    <t>[Huang, Jinhu; Shang, Kexin; Kashif, Jam; Wang, Liping] Nanjing Agr Univ, Coll Vet Med, Nanjing 210095, Jiangsu, Peoples R China; [Kashif, Jam] Sindh Agr Univ, Dept Vet Pharmacol, Tandojam, Pakistan</t>
  </si>
  <si>
    <t>Wang, LP (reprint author), Nanjing Agr Univ, Coll Vet Med, Nanjing 210095, Jiangsu, Peoples R China.</t>
  </si>
  <si>
    <t>Qing Lan Project of Jiangsu Province; Natural Science Foundation of Jiangsu Province of China [BK2012771]; Fundamental Research Funds for the Central Universities [KYs201105]; National Natural Science Foundation of China [30972220]; Priority Academic Program Development of Jiangsu Higher Education Institutions (PAPD)</t>
  </si>
  <si>
    <t>The study was partially supported by Qing Lan Project of Jiangsu Province, the Natural Science Foundation of Jiangsu Province of China (No. BK2012771), the Fundamental Research Funds for the Central Universities (KYs201105), the National Natural Science Foundation of China (No. 30972220), and a project funded by the Priority Academic Program Development of Jiangsu Higher Education Institutions (PAPD).</t>
  </si>
  <si>
    <t>10.1002/jsfa.6841</t>
  </si>
  <si>
    <t>CF0HY</t>
  </si>
  <si>
    <t>WOS:000352225200010</t>
  </si>
  <si>
    <t>Guo, J; Wang, H; Liu, D; Zhang, JN; Zhao, YH; Liu, TX; Xin, ZH</t>
  </si>
  <si>
    <t>Guo, Jia; Wang, Hui; Liu, Dong; Zhang, Jun-Nan; Zhao, Yu-Hui; Liu, Tian-Xing; Xin, Zhi-Hong</t>
  </si>
  <si>
    <t>Isolation of Cunninghamella bigelovii sp nov CGMCC 8094 as a new endophytic oleaginous fungus from Salicornia bigelovii</t>
  </si>
  <si>
    <t>MYCOLOGICAL PROGRESS</t>
  </si>
  <si>
    <t>Endophytic oleaginous fungus; Taxonomy; Morphology; Phylogenetic analysis; Cunninghamella bigelovii sp nov</t>
  </si>
  <si>
    <t>HERBACEA; TAXOL; ANTIOXIDANT; ECHINULATA; MUCORALES; PRODUCTS; STRAINS; LIPIDS</t>
  </si>
  <si>
    <t>[Guo, Jia; Wang, Hui; Zhang, Jun-Nan; Zhao, Yu-Hui; Liu, Tian-Xing; Xin, Zhi-Hong] Nanjing Agr Univ, Coll Food Sci &amp; Technol, Key Lab Food Proc &amp; Qual Control, Nanjing 210095, Jiangsu, Peoples R China; [Guo, Jia; Liu, Dong] Shenzhen Polytech, Shenzhen Key Lab Fermentat Purificat &amp; Anal, Shenzhen 518055, Guangdong, Peoples R China</t>
  </si>
  <si>
    <t>Chinese National Natural Science Fund [31071586]; Ministry of Agriculture of the People's Republic of China; Priority Academic Program Development of Jiangsu Higher Education Institutions</t>
  </si>
  <si>
    <t>This work was financially supported by the Chinese National Natural Science Fund (No. 31071586), by a special fund of agro-product quality safety risk assessment of Ministry of Agriculture of the People's Republic of China and a project funded by the Priority Academic Program Development of Jiangsu Higher Education Institutions.</t>
  </si>
  <si>
    <t>1617-416X</t>
  </si>
  <si>
    <t>1861-8952</t>
  </si>
  <si>
    <t>MYCOL PROG</t>
  </si>
  <si>
    <t>Mycol. Prog.</t>
  </si>
  <si>
    <t>10.1007/s11557-015-1029-z</t>
  </si>
  <si>
    <t>CF0UB</t>
  </si>
  <si>
    <t>WOS:000352258600002</t>
  </si>
  <si>
    <t>Systematic revision of Entomobryidae (Collembola) by integrating molecular and new morphological evidence</t>
  </si>
  <si>
    <t>ZOOLOGICA SCRIPTA</t>
  </si>
  <si>
    <t>GENUS HOMIDIA BORNER; POSTEMBRYONIC DEVELOPMENT; LEPIDOCYRTUS COLLEMBOLA; DISJUNCT DISTRIBUTION; HEXAPODA COLLEMBOLA; NEW-CALEDONIA; EAST CHINA; PHYLOGENY; SINELLA; ENTOMOBRYOMORPHA</t>
  </si>
  <si>
    <t>[Zhang, Feng] Nanjing Agr Univ, Coll Plant Protect, Nanjing 210095, Jiangsu, Peoples R China; [Zhang, Feng] Nanjing Agr Univ, Coll Plant Protect, Dept Entomol, Nanjing 210095, Jiangsu, Peoples R China; [Deharveng, Louis] Museum Natl Hist Nat, CNRS, UMR 7205, F-75005 Paris, France</t>
  </si>
  <si>
    <t>Zhang, F (reprint author), Nanjing Agr Univ, Coll Plant Protect, Nanjing 210095, Jiangsu, Peoples R China.</t>
  </si>
  <si>
    <t>This project was supported by the National Natural Sciences Foundation of China (31101622).</t>
  </si>
  <si>
    <t>0300-3256</t>
  </si>
  <si>
    <t>1463-6409</t>
  </si>
  <si>
    <t>ZOOL SCR</t>
  </si>
  <si>
    <t>Zool. Scr.</t>
  </si>
  <si>
    <t>10.1111/zsc.12100</t>
  </si>
  <si>
    <t>Evolutionary Biology; Zoology</t>
  </si>
  <si>
    <t>CF5PG</t>
  </si>
  <si>
    <t>WOS:000352608600005</t>
  </si>
  <si>
    <t>Ren, MC; Liu, B; Habte-Tsion, HM; Ge, XP; Xie, J; Zhou, QL; Liang, HL; Zhao, ZX; Pan, LK</t>
  </si>
  <si>
    <t>Ren, Mingchun; Liu, Bo; Habte-Tsion, Habte-Michael; Ge, Xianping; Xie, Jun; Zhou, Qunlan; Liang, Hualiang; Zhao, Zhenxin; Pan, Liangkun</t>
  </si>
  <si>
    <t>Dietary phenylalanine requirement and tyrosine replacement value for phenylalanine of juvenile blunt snout bream, Megalobrama amblycephala</t>
  </si>
  <si>
    <t>Blunt snout bream Megalobrama amblycephala; Phenylalanine requirement; Tyrosine replacement value; Growth performance; Alkaline phosphatase</t>
  </si>
  <si>
    <t>AMINO-ACID REQUIREMENT; COBIA RACHYCENTRON-CANADUM; FINGERLING CHANNEL CATFISH; ALKALINE-PHOSPHATASE; GROWTH-PERFORMANCE; NUTRIENT-REQUIREMENTS; ONCORHYNCHUS-MYKISS; LYSINE REQUIREMENT; RAINBOW-TROUT; VITAMIN-C</t>
  </si>
  <si>
    <t>[Ren, Mingchun; Liu, Bo; Ge, Xianping; Xie, Jun; Zhou, Qunlan; Pan, Liangkun] Chinese Acad Fishery Sci, Key Lab Freshwater Fisheries &amp; Germplasm Resource, Minist Agr, Freshwater Fisheries Res Ctr, Wuxi 214081, Peoples R China; [Ren, Mingchun; Liu, Bo; Habte-Tsion, Habte-Michael; Ge, Xianping; Xie, Jun; Liang, Hualiang; Zhao, Zhenxin] Nanjing Agr Univ, Wuxi Fisheries Coll, Wuxi 214081, Peoples R China</t>
  </si>
  <si>
    <t>Ge, XP (reprint author), Chinese Acad Fishery Sci, Key Lab Freshwater Fisheries &amp; Germplasm Resource, Minist Agr, Freshwater Fisheries Res Ctr, Wuxi 214081, Peoples R China.</t>
  </si>
  <si>
    <t>National Natural Science Foundation of China [31302199]; Chinese Academy of Fishery Sciences; Modern Agriculture Industrial Technology System special project; National Staple Freshwater Fish Industrial Technology System [CARS-46]</t>
  </si>
  <si>
    <t>This study was financially supported by the National Natural Science Foundation of China (No. 31302199), Chinese Academy of Fishery Sciences and the Modern Agriculture Industrial Technology System special project, and the National Staple Freshwater Fish Industrial Technology System (CARS-46).</t>
  </si>
  <si>
    <t>10.1016/j.aquaculture.2015.02.029</t>
  </si>
  <si>
    <t>CE4YS</t>
  </si>
  <si>
    <t>WOS:000351837100009</t>
  </si>
  <si>
    <t>Ding, C; Khir, R; Pan, ZL; Zhao, LM; Tu, K; El-Mashad, H; McHugh, TH</t>
  </si>
  <si>
    <t>Ding, Chao; Khir, Ragab; Pan, Zhongli; Zhao, Liming; Tu, Kang; El-Mashad, Hamed; McHugh, Tara H.</t>
  </si>
  <si>
    <t>Improvement in Shelf Life of Rough and Brown Rice Using Infrared Radiation Heating</t>
  </si>
  <si>
    <t>Rice; Drying; Storage; Infrared heating; Shelf life; Milling quality</t>
  </si>
  <si>
    <t>PHYSICOCHEMICAL PROPERTIES; MILLING QUALITY; STORAGE; BRAN; LIPIDS</t>
  </si>
  <si>
    <t>[Ding, Chao; Tu, Kang] Nanjing Agr Univ, Coll Food Sci &amp; Technol, Nanjing 210095, Jiangsu, Peoples R China; [Ding, Chao; Khir, Ragab; Pan, Zhongli; El-Mashad, Hamed] Univ Calif Davis, Dept Biol &amp; Agr Engn, Davis, CA 95616 USA; [Khir, Ragab] Suez Canal Univ, Dept Agr Engn, Fac Agr, Ismailia, Egypt; [Pan, Zhongli; McHugh, Tara H.] ARS, Hlth Proc Foods Res Unit, USDA, Western Reg Res Ctr, Albany, CA 94710 USA; [Zhao, Liming] E China Univ Sci &amp; Technol, State Key Lab Bioreactor Engn, R&amp;D Ctr Separat &amp; Extract Technol Fermentat Ind, Shanghai 200237, Peoples R China; [El-Mashad, Hamed] Mansoura Univ, Dept Agr Engn, Fac Agr, Daqahliyah, Egypt</t>
  </si>
  <si>
    <t>Pan, ZL (reprint author), ARS, Hlth Proc Foods Res Unit, USDA, Western Reg Res Ctr, 800 Buchanan St, Albany, CA 94710 USA.</t>
  </si>
  <si>
    <t>Zhongli.Pan@ars.usda.gov; kangtu@njau.edu.cn</t>
  </si>
  <si>
    <t>10.1007/s11947-015-1480-5</t>
  </si>
  <si>
    <t>CE8SH</t>
  </si>
  <si>
    <t>WOS:000352113900019</t>
  </si>
  <si>
    <t>Wang, X; Meng, XK; Liu, CJ; Gao, HL; Zhang, YX; Liu, ZW</t>
  </si>
  <si>
    <t>Wang, Xin; Meng, Xiangkun; Liu, Chuanjun; Gao, Hongli; Zhang, Yixi; Liu, Zewen</t>
  </si>
  <si>
    <t>Cys-loop ligand-gated ion channel gene discovery in the Locusta migratoria manilensis through the neuron transcriptome</t>
  </si>
  <si>
    <t>Locust neurons; Transcriptome; Ligand-gated ion channel genes; nAChR subunits</t>
  </si>
  <si>
    <t>HONEYBEE APIS-MELLIFERA; NICOTINIC ACETYLCHOLINE-RECEPTORS; DROSOPHILA-MELANOGASTER; CHLORIDE CHANNELS; SCHISTOCERCA-GREGARIA; ADIPOKINETIC HORMONE; NERVOUS-SYSTEM; TERM-MEMORY; SPINAL-CORD; FAMILY</t>
  </si>
  <si>
    <t>[Wang, Xin; Meng, Xiangkun; Liu, Chuanjun; Gao, Hongli; Zhang, Yixi; Liu, Zewen] Nanjing Agr Univ, Coll Plant Protect, Minist Educ, Key Lab Integrated Management Crop Dis &amp; Pests, Nanjing 210095, Jiangsu, Peoples R China</t>
  </si>
  <si>
    <t>Zhang, YX (reprint author), Nanjing Agr Univ, Coll Plant Protect, Minist Educ, Key Lab Integrated Management Crop Dis &amp; Pests, Nanjing 210095, Jiangsu, Peoples R China.</t>
  </si>
  <si>
    <t>zhangyixi@njau.edu.cn; liuzewen@njau.edu.cn</t>
  </si>
  <si>
    <t>National Science Foundation China [31130045, 31171869]; National High Technology Research and Development Program of China (863 Program) [2012AA101502]; National Key Technology Research and Development Program [2012BAD19B01]</t>
  </si>
  <si>
    <t>This work was supported by the National Science Foundation China Program Grant (31130045 and 31171869), the National High Technology Research and Development Program of China (863 Program, 2012AA101502), and the National Key Technology Research and Development Program (2012BAD19B01).</t>
  </si>
  <si>
    <t>10.1016/j.gene.2015.02.048</t>
  </si>
  <si>
    <t>CE4LM</t>
  </si>
  <si>
    <t>WOS:000351802100013</t>
  </si>
  <si>
    <t>Sang, XZ; Liu, XW; Qin, JD</t>
  </si>
  <si>
    <t>Sang, Xiuzhi; Liu, Xinwang; Qin, Jindong</t>
  </si>
  <si>
    <t>An analytical solution to fuzzy TOPSIS and its application in personnel selection for knowledge-intensive enterprise</t>
  </si>
  <si>
    <t>APPLIED SOFT COMPUTING</t>
  </si>
  <si>
    <t>Personnel selection; Fuzzy TOPSIS; Karnik-Mendel (KM) algorithm; Analytical solution</t>
  </si>
  <si>
    <t>GROUP DECISION-MAKING; KARNIK-MENDEL ALGORITHMS; WEIGHTED AVERAGE; PROGRAMMING METHODOLOGY; MCDM APPROACH; SETS; EXTENSION; ENVIRONMENT</t>
  </si>
  <si>
    <t>[Sang, Xiuzhi] Nanjing Agr Univ, Coll Finance, Nanjing 210095, Jiangsu, Peoples R China; [Liu, Xinwang; Qin, Jindong] Southeast Univ, Sch Econ &amp; Management, Nanjing 210096, Jiangsu, Peoples R China</t>
  </si>
  <si>
    <t>Sang, XZ (reprint author), Nanjing Agr Univ, Coll Finance, Nanjing 210095, Jiangsu, Peoples R China.</t>
  </si>
  <si>
    <t>hellen1280@hotmail.com; xwliu@seu.edu.cn; qinjindongseu@126.com</t>
  </si>
  <si>
    <t>National Natural Science Foundation of China (NSFC) [71171048, 71371049]; Research Fund for the Doctoral Program of Higher Education of China [20120092110038]</t>
  </si>
  <si>
    <t>The authors are thankful to reviewers and editor who provided some constructive comments and useful suggestions that have improved the paper. This work was supported by the National Natural Science Foundation of China (NSFC) (71171048 and 71371049) and the Research Fund for the Doctoral Program of Higher Education of China (20120092110038).</t>
  </si>
  <si>
    <t>1568-4946</t>
  </si>
  <si>
    <t>1872-9681</t>
  </si>
  <si>
    <t>APPL SOFT COMPUT</t>
  </si>
  <si>
    <t>Appl. Soft. Comput.</t>
  </si>
  <si>
    <t>10.1016/j.asoc.2015.01.002</t>
  </si>
  <si>
    <t>Computer Science, Artificial Intelligence; Computer Science, Interdisciplinary Applications</t>
  </si>
  <si>
    <t>CD7TQ</t>
  </si>
  <si>
    <t>WOS:000351296200017</t>
  </si>
  <si>
    <t>Zhang, M; Xu, Z; Liang, J; Zhou, L; Zhang, C</t>
  </si>
  <si>
    <t>Zhang, M.; Xu, Z.; Liang, J.; Zhou, L.; Zhang, C.</t>
  </si>
  <si>
    <t>Potential application of novel TiO2/beta-FeOOH composites for photocatalytic reduction of Cr(VI) with an analysis of statistical approach</t>
  </si>
  <si>
    <t>INTERNATIONAL JOURNAL OF ENVIRONMENTAL SCIENCE AND TECHNOLOGY</t>
  </si>
  <si>
    <t>Chromium reduction; Photocatalysis; TiO2/beta-FeOOH; Composites; Factorial design</t>
  </si>
  <si>
    <t>RESPONSE-SURFACE METHODOLOGY; PHOTO-FENTON CATALYST; AQUEOUS-SOLUTIONS; IRON-OXIDE; FECL3 SOLUTIONS; TIO2; DEGRADATION; CHROMIUM; REMOVAL; TITANIA</t>
  </si>
  <si>
    <t>[Zhang, M.; Liang, J.; Zhou, L.] Nanjing Agr Univ, Dept Environm Engn, Coll Resources &amp; Environm Sci, Nanjing 210095, Jiangsu, Peoples R China; [Xu, Z.; Zhang, C.] Nanjing Agr Univ, Dept Chem, Coll Sci, Nanjing 210095, Jiangsu, Peoples R China</t>
  </si>
  <si>
    <t>Xu, Z (reprint author), Nanjing Agr Univ, Dept Chem, Coll Sci, Nanjing 210095, Jiangsu, Peoples R China.</t>
  </si>
  <si>
    <t>National Natural Science Foundation of China [40930738, 21077053]</t>
  </si>
  <si>
    <t>This work was supported by the National Natural Science Foundation of China (40930738, 21077053). The authors would like to thank Mr. Jianjian Wang for his excellent technical assistance.</t>
  </si>
  <si>
    <t>1735-1472</t>
  </si>
  <si>
    <t>1735-2630</t>
  </si>
  <si>
    <t>INT J ENVIRON SCI TE</t>
  </si>
  <si>
    <t>Int. J. Environ. Sci. Technol.</t>
  </si>
  <si>
    <t>10.1007/s13762-014-0533-z</t>
  </si>
  <si>
    <t>CE0YR</t>
  </si>
  <si>
    <t>WOS:000351537800018</t>
  </si>
  <si>
    <t>Song, XC; Liu, MQ; Wu, D; Griffiths, BS; Jiao, JG; Li, HX; Hu, F</t>
  </si>
  <si>
    <t>Song, Xiuchao; Liu, Manqiang; Wu, Di; Griffiths, Bryan S.; Jiao, Jiaguo; Li, Huixin; Hu, Feng</t>
  </si>
  <si>
    <t>Interaction matters: Synergy between vermicompost and PGPR agents improves soil quality, crop quality and crop yield in the field</t>
  </si>
  <si>
    <t>Organic agriculture; Microbial biomass; Crop yield; Food quality; Soil nutrient availability</t>
  </si>
  <si>
    <t>GROWTH-PROMOTING RHIZOBACTERIA; PLANT-GROWTH; ORGANIC AMENDMENTS; EXTRACTION METHOD; MANURE; BACTERIA; AGRICULTURE; MANAGEMENT; BEET; RISK</t>
  </si>
  <si>
    <t>[Song, Xiuchao; Liu, Manqiang; Wu, Di; Jiao, Jiaguo; Li, Huixin; Hu, Feng] Nanjing Agr Univ, Soil Ecol Lab, Coll Resources &amp; Environm Sci, Nanjing 210095, Jiangsu, Peoples R China; [Song, Xiuchao; Liu, Manqiang; Wu, Di; Jiao, Jiaguo; Li, Huixin; Hu, Feng] Jiangsu Collaborat Innovat Ctr Solid Organ Waste, Nanjing 210014, Jiangsu, Peoples R China; [Griffiths, Bryan S.] SRUC, Crop &amp; Soil Syst Res Grp, Edinburgh EH9 3JG, Midlothian, Scotland</t>
  </si>
  <si>
    <t>Griffiths, Bryan/B-2998-2010</t>
  </si>
  <si>
    <t>Griffiths, Bryan/0000-0001-8721-4797</t>
  </si>
  <si>
    <t>National Foundation of Sciences in China [41171206]; China Postdoctoral Science Foundation [2013M541684]; Post-doctoral Scientific Research Station of Suzhou [1301171C]; Innovative Foreign Experts Introduction Plan for National Key Discipline of Agricultural Resources and Environment [B12009]</t>
  </si>
  <si>
    <t>This study was supported by the National Foundation of Sciences in China (41171206), China Postdoctoral Science Foundation (2013M541684), Post-doctoral Scientific Research Station of Suzhou (1301171C) and the Innovative Foreign Experts Introduction Plan for National Key Discipline of Agricultural Resources and Environment (B12009). We thank Mr. Ye and Miss Qi for their helps in the laboratory.</t>
  </si>
  <si>
    <t>10.1016/j.apsoil.2015.01.005</t>
  </si>
  <si>
    <t>CC3CK</t>
  </si>
  <si>
    <t>WOS:000350221900004</t>
  </si>
  <si>
    <t>Li, J; Pardalos, PM; Sun, H; Pei, J; Zhang, Y</t>
  </si>
  <si>
    <t>Li, Jian; Pardalos, Panos M.; Sun, Hao; Pei, Jun; Zhang, Yong</t>
  </si>
  <si>
    <t>Iterated local search embedded adaptive neighborhood selection approach for the multi-depot vehicle routing problem with simultaneous deliveries and pickups</t>
  </si>
  <si>
    <t>Vehicle routing problem; Simultaneous deliveries and pickups; Multi-depot; Iterated local search; Adaptive neighborhood selection</t>
  </si>
  <si>
    <t>METAHEURISTIC ALGORITHM; HEURISTIC ALGORITHMS; OPTIMIZATION; BACKHAULS; SERVICE; POINTS; SINGLE</t>
  </si>
  <si>
    <t>[Li, Jian] Nanjing Agr Univ, Coll Engn, Nanjing 210031, Jiangsu, Peoples R China; [Pardalos, Panos M.] Univ Florida, Ctr Appl Optimizat, Dept Ind &amp; Syst Engn, Gainesville, FL 32611 USA; [Sun, Hao] Qingdao Univ, Sch Management Sci &amp; Engn, Qingdao 266071, Peoples R China; [Pei, Jun] Hefei Univ Technol, Sch Management, Hefei 230009, Peoples R China; [Zhang, Yong] Southeast Univ, Sch Transportat, Nanjing 210096, Jiangsu, Peoples R China</t>
  </si>
  <si>
    <t>Li, J (reprint author), Nanjing Agr Univ, Coll Engn, POB 64,40 Dianjiangtai Rd, Nanjing 210031, Jiangsu, Peoples R China.</t>
  </si>
  <si>
    <t>telorance61@gmail.com; pardalos@ise.ufl.edu; rivaldoking@gmail.com; feiyijun.ufl@gmail.com; zhang7678@126.com</t>
  </si>
  <si>
    <t>National Natural Science Foundation of China [71001053, 71231004]; LATNA Laboratory, NRU HSE, RF government [11.G34.31.0057]</t>
  </si>
  <si>
    <t>The authors gratefully acknowledge valuable comments of two anonymous referees, which considerably improved the quality of this paper. This work is supported by a Research Grant from National Natural Science Foundation of China (No. 71001053, 71231004) and partially supported by LATNA Laboratory, NRU HSE, RF government Grant (ag. 11.G34.31.0057).</t>
  </si>
  <si>
    <t>10.1016/j.eswa.2014.12.004</t>
  </si>
  <si>
    <t>CC2NT</t>
  </si>
  <si>
    <t>WOS:000350182600023</t>
  </si>
  <si>
    <t>Wang, F; Guo, XY; Zhang, DN; Wu, Y; Wu, T; Chen, ZG</t>
  </si>
  <si>
    <t>Wang, Fen; Guo, Xiao-Yu; Zhang, Dan-Ni; Wu, Yue; Wu, Tao; Chen, Zhi-Gang</t>
  </si>
  <si>
    <t>Ultrasound-assisted extraction and purification of taurine from the red algae Porphyra yezoensis</t>
  </si>
  <si>
    <t>Taurine; Porphyra yezoensis; Ultrasound-assisted extraction; Response surface methodology; Purification</t>
  </si>
  <si>
    <t>HEALTH-BENEFITS; UEDA BANGIALES; RHODOPHYTA; PRODUCTS; FOOD; BLADES; POMACE; NORI</t>
  </si>
  <si>
    <t>[Wang, Fen; Guo, Xiao-Yu; Zhang, Dan-Ni; Wu, Yue; Wu, Tao; Chen, Zhi-Gang] Nanjing Agr Univ, Coll Food Sci &amp; Technol, Nanjing 210095, Jiangsu, Peoples R China</t>
  </si>
  <si>
    <t>Natural Science Foundation of China [31071495]; Qing Lan Project, PAPD and Innovative engineering training graduate of Jiangsu Province [SJLX0256]</t>
  </si>
  <si>
    <t>This work was partly supported by Natural Science Foundation of China (No. 31071495), Qing Lan Project, PAPD and Innovative engineering training graduate of Jiangsu Province (SJLX0256).</t>
  </si>
  <si>
    <t>10.1016/j.ultsonch.2014.12.009</t>
  </si>
  <si>
    <t>CB6GW</t>
  </si>
  <si>
    <t>WOS:000349726500006</t>
  </si>
  <si>
    <t>Xu, L; Shi, W; Cai, CB; Zhong, W; Tu, K</t>
  </si>
  <si>
    <t>Xu, Lu; Shi, Wei; Cai, Chen-Bo; Zhong, Wei; Tu, Kang</t>
  </si>
  <si>
    <t>Rapid and nondestructive detection of multiple adulterants in kudzu starch by near infrared (NIR) spectroscopy and chemometrics</t>
  </si>
  <si>
    <t>Kudzu starch; Near infrared spectroscopy; Chemometrics; Adulterations</t>
  </si>
  <si>
    <t>PUERARIA-LOBATA; WATER EXTRACT; ISOFLAVONE; VALIDATION; COMPONENTS; LINE; ROOT</t>
  </si>
  <si>
    <t>[Xu, Lu; Shi, Wei] Tongren Univ, Coll Mat &amp; Chem Engn, Tongren 554300, Guizhou, Peoples R China; [Cai, Chen-Bo; Zhong, Wei] Chuxiong Normal Univ, Coll Chem &amp; Life Sci, Chuxiong 675000, Peoples R China; [Tu, Kang] Nanjing Agr Univ, Coll Food Sci &amp; Technol, Nanjing 210095, Jiangsu, Peoples R China</t>
  </si>
  <si>
    <t>Xu, L (reprint author), Tongren Univ, Coll Mat &amp; Chem Engn, Tongren 554300, Guizhou, Peoples R China.</t>
  </si>
  <si>
    <t>lxchemo@163.com; kangtu@njau.edu.cn</t>
  </si>
  <si>
    <t>Guizhou Provincial Department of Education 125 Plan Major Project [QJH2013(027)]</t>
  </si>
  <si>
    <t>This study was financially supported by Guizhou Provincial Department of Education 125 Plan Major Project No. QJH2013(027).</t>
  </si>
  <si>
    <t>10.1016/j.lwt.2014.12.002</t>
  </si>
  <si>
    <t>CA9UD</t>
  </si>
  <si>
    <t>WOS:000349269400043</t>
  </si>
  <si>
    <t>Meng, XK; Zhang, YX; Bao, HB; Liu, ZW</t>
  </si>
  <si>
    <t>Meng, Xiangkun; Zhang, Yixi; Bao, Haibo; Liu, Zewen</t>
  </si>
  <si>
    <t>Sequence Analysis of Insecticide Action and Detoxification-Related Genes in the Insect Pest Natural Enemy Pardosa pseudoannulata</t>
  </si>
  <si>
    <t>NICOTINIC ACETYLCHOLINE-RECEPTOR; DROSOPHILA-MELANOGASTER; PYRETHROID RESISTANCE; NILAPARVATA-LUGENS; NEONICOTINOID INSECTICIDES; IMIDACLOPRID RESISTANCE; CYTOCHROME-P450 GENES; EUROPEAN POPULATIONS; PLUTELLA-XYLOSTELLA; TETRANYCHUS-URTICAE</t>
  </si>
  <si>
    <t>[Meng, Xiangkun; Zhang, Yixi; Bao, Haibo; Liu, Zewen] Nanjing Agr Univ, Coll Plant Protect, Key Lab Integrated Management Crop Dis &amp; Pests, Minist Educ, Nanjing 210095, Jiangsu, Peoples R China; [Bao, Haibo] Jiangsu Acad Agr Sci, Inst Plant Protect, Nanjing 210014, Jiangsu, Peoples R China</t>
  </si>
  <si>
    <t>Liu, ZW (reprint author), Nanjing Agr Univ, Coll Plant Protect, Key Lab Integrated Management Crop Dis &amp; Pests, Minist Educ, Nanjing 210095, Jiangsu, Peoples R China.</t>
  </si>
  <si>
    <t>National High Technology Research and Development Program of China (Program 863) [2011AA10A207, 2012AA101502]; National Natural Science Foundation of China [31322045, 31130045, 31171869]; Jiangsu Science Program for Distinguished Young Scholars [BK20130028]; National Key Technology Research and Development Program [2012BAD19B01]</t>
  </si>
  <si>
    <t>This work was supported by the National High Technology Research and Development Program of China (Program 863: 2011AA10A207 and 2012AA101502), ZWL; the National Natural Science Foundation of China (31322045, 31130045, and 31171869), ZWL; the Jiangsu Science Program for Distinguished Young Scholars (BK20130028), ZWL; and the National Key Technology Research and Development Program (2012BAD19B01), ZWL (http://www.most.gov.cn/; http://www.jstd.gov.cn/). The funders had no role in study design, data collection and analysis, decision to publish, or preparation of the manuscript.</t>
  </si>
  <si>
    <t>e0125242</t>
  </si>
  <si>
    <t>10.1371/journal.pone.0125242</t>
  </si>
  <si>
    <t>CH0LO</t>
  </si>
  <si>
    <t>WOS:000353711600138</t>
  </si>
  <si>
    <t>Xu, YC; Chu, LL; Jin, QJ; Wang, YJ; Chen, X; Zhao, H; Xue, ZY</t>
  </si>
  <si>
    <t>Xu, Yingchun; Chu, Lingling; Jin, Qijiang; Wang, Yanjie; Chen, Xian; Zhao, Hui; Xue, Zeyun</t>
  </si>
  <si>
    <t>Transcriptome-Wide Identification of miRNAs and Their Targets from Typha angustifolia by RNA-Seq and Their Response to Cadmium Stress</t>
  </si>
  <si>
    <t>ARABIDOPSIS-THALIANA; MEDICAGO-TRUNCATULA; GRAPEVINE MICRORNAS; PROTEIN FUNCTIONS; PLANT MICRORNAS; GENE-EXPRESSION; NONCODING RNAS; ABIOTIC STRESS; GENOME; MERCURY</t>
  </si>
  <si>
    <t>[Xu, Yingchun; Chu, Lingling; Jin, Qijiang; Wang, Yanjie; Chen, Xian; Zhao, Hui; Xue, Zeyun] Nanjing Agr Univ, Coll Hort, Nanjing 210095, Jiangsu, Peoples R China</t>
  </si>
  <si>
    <t>Xu, YC (reprint author), Nanjing Agr Univ, Coll Hort, Nanjing 210095, Jiangsu, Peoples R China.</t>
  </si>
  <si>
    <t>xyc@njau.edu.cn</t>
  </si>
  <si>
    <t>Natural Science Foundation of Jiangsu Province [BK2011640]</t>
  </si>
  <si>
    <t>This research was supported by the Natural Science Foundation of Jiangsu Province (Grant No. BK2011640, YX received this funding).</t>
  </si>
  <si>
    <t>e0125462</t>
  </si>
  <si>
    <t>10.1371/journal.pone.0125462</t>
  </si>
  <si>
    <t>WOS:000353711600152</t>
  </si>
  <si>
    <t>Chen, C; Song, YF; Zhuang, K; Li, L; Xia, Y; Shen, ZG</t>
  </si>
  <si>
    <t>Chen, Chen; Song, Yufeng; Zhuang, Kai; Li, Lu; Xia, Yan; Shen, Zhenguo</t>
  </si>
  <si>
    <t>Proteomic Analysis of Copper-Binding Proteins in Excess Copper-Stressed Roots of Two Rice (Oryza sativa L.) Varieties with Different Cu Tolerances</t>
  </si>
  <si>
    <t>METAL AFFINITY-CHROMATOGRAPHY; METHIONINE SULFOXIDE REDUCTASE; TRANSLATION INITIATION-FACTOR; MASS-SPECTROMETRY; DISULFIDE-ISOMERASE; OXIDATIVE STRESS; GENE-EXPRESSION; 2-DIMENSIONAL ELECTROPHORESIS; COMPREHENSIVE ANALYSIS; ARABIDOPSIS-THALIANA</t>
  </si>
  <si>
    <t>[Chen, Chen; Song, Yufeng; Zhuang, Kai; Li, Lu; Xia, Yan; Shen, Zhenguo] Nanjing Agr Univ, Coll Life Sci, Nanjing, Jiangsu, Peoples R China</t>
  </si>
  <si>
    <t>Shen, ZG (reprint author), Nanjing Agr Univ, Coll Life Sci, Nanjing, Jiangsu, Peoples R China.</t>
  </si>
  <si>
    <t>Specialized Research Fund for the Doctoral Program of Higher Education [20120097130004]; National Natural Science Foundation of China [31172021, 31471938]; Innovative Research Team Development Plan of the Ministry of Education of China [IRT1256]</t>
  </si>
  <si>
    <t>This work was financially supported by Specialized Research Fund for the Doctoral Program of Higher Education (20120097130004), the National Natural Science Foundation of China (31172021 and 31471938), and the Innovative Research Team Development Plan of the Ministry of Education of China (IRT1256). The funders had no role in study design, data collection and analysis, decision to publish, or preparation of the manuscript.</t>
  </si>
  <si>
    <t>e0125367</t>
  </si>
  <si>
    <t>10.1371/journal.pone.0125367</t>
  </si>
  <si>
    <t>CG9SE</t>
  </si>
  <si>
    <t>WOS:000353659400082</t>
  </si>
  <si>
    <t>Tan, HL; Xie, QJ; Xiang, XOE; Li, JQ; Zheng, SN; Xu, XY; Guo, HL; Ye, WX</t>
  </si>
  <si>
    <t>Tan, Helin; Xie, Qingjun; Xiang, Xiaoe; Li, Jianqiao; Zheng, Suning; Xu, Xinying; Guo, Haolun; Ye, Wenxue</t>
  </si>
  <si>
    <t>Dynamic Metabolic Profiles and Tissue-Specific Source Effects on the Metabolome of Developing Seeds of Brassica napus</t>
  </si>
  <si>
    <t>FATTY-ACID BIOSYNTHESIS; OILSEED RAPE; OIL CONTENT; LIPID BIOSYNTHESIS; ACETYL-COENZYME; GENE-EXPRESSION; ARABIDOPSIS; PHOTOSYNTHESIS; ACCUMULATION; CANOLA</t>
  </si>
  <si>
    <t>[Tan, Helin; Li, Jianqiao; Xu, Xinying; Guo, Haolun; Ye, Wenxue] Nanjing Agr Univ, State Key Lab Crop Genet &amp; Germplasm Enhancement, Nanjing 210095, Jiangsu, Peoples R China; [Xie, Qingjun] South China Agr Univ, State Key Lab Conservat &amp; Utilizat Subtrop Agrobi, Guangzhou 510642, Guangdong, Peoples R China; [Xiang, Xiaoe] Nanjing Agr Univ, Anim Sci Natl Teaching Demonstrat Ctr, Nanjing 210095, Jiangsu, Peoples R China; [Zheng, Suning] Chinese Acad Agr Sci, Supervis &amp; Testing Ctr Vegetable Qual, Inst Vegetables &amp; Flowers, Minist Agr, Beijing 100081, Peoples R China</t>
  </si>
  <si>
    <t>Tan, HL (reprint author), Nanjing Agr Univ, State Key Lab Crop Genet &amp; Germplasm Enhancement, Nanjing 210095, Jiangsu, Peoples R China.</t>
  </si>
  <si>
    <t>hltan@njau.edu.cn</t>
  </si>
  <si>
    <t>Natural Science Foundation of Jiangsu province [BK2012767]; Fundamental Research Funds for the Central Universities [KYZ201301]</t>
  </si>
  <si>
    <t>The work was supported by the Natural Science Foundation of Jiangsu province (BK2012767), the Fundamental Research Funds for the Central Universities (KYZ201301). The funders had no role in study design, data collection and analysis, decision to publish, or preparation of the manuscript.</t>
  </si>
  <si>
    <t>e0124794</t>
  </si>
  <si>
    <t>10.1371/journal.pone.0124794</t>
  </si>
  <si>
    <t>WOS:000353659400062</t>
  </si>
  <si>
    <t>Li, FJ; Bai, HK; Zhang, WY; Fu, HT; Jiang, FW; Liang, GX; Jin, SB; Sun, SM; Qiao, H</t>
  </si>
  <si>
    <t>Li, Fajun; Bai, Hongkun; Zhang, Wenyi; Fu, Hongtuo; Jiang, Fengwei; Liang, Guoxia; Jin, Shubo; Sun, Shengming; Qiao, Hui</t>
  </si>
  <si>
    <t>Cloning of genomic sequences of three crustacean hyperglycemic hormone superfamily genes and elucidation of their roles of regulating insulin-like androgenic gland hormone gene</t>
  </si>
  <si>
    <t>Macrobrachium nipponense; Gonad-inhibiting hormone; Molt-inhibiting hormone; Crustacean hyperglycemic hormone; Insulin-like androgenic gland hormone gene</t>
  </si>
  <si>
    <t>MOLT-INHIBITING HORMONE; CRAYFISH CHERAX-QUADRICARINATUS; PRAWN MACROBRACHIUM-ROSENBERGII; PANDALOPSIS-JAPONICA CLONING; SHRIMP METAPENAEUS-ENSIS; EYESTALK ABLATION; PENAEUS-MONODON; RNA INTERFERENCE; MOLECULAR CHARACTERIZATION; EXPRESSION ANALYSIS</t>
  </si>
  <si>
    <t>[Li, Fajun; Bai, Hongkun; Fu, Hongtuo; Jiang, Fengwei; Liang, Guoxia] Nanjing Agr Univ, Wuxi Fisheries Coll, Wuxi 214081, Peoples R China; [Li, Fajun] Weifang Univ Sci &amp; Technol, Shouguang 262700, Peoples R China; [Zhang, Wenyi; Fu, Hongtuo; Jin, Shubo; Sun, Shengming; Qiao, Hui] Chinese Acad Fishery Sci, Freshwater Fisheries Res Ctr, Minist Agr, Key Lab Freshwater Fisheries &amp; Germplasm Resource, Wuxi 214081, Peoples R China</t>
  </si>
  <si>
    <t>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China Central Governmental Research Institutional Basic Special Research Project from the Public Welfare Fund [2015JBFM05]; Freshwater Fisheries Research Center; three aquatic projects of Jiangsu Province [D2013-6]</t>
  </si>
  <si>
    <t>The project was supported by the National Natural Science Foundation of China (Grant No. 31272654), the National Science &amp; Technology Supporting Program of the 12th Five-year Plan of China (2012BAD26B04), the Jiangsu Provincial Natural Science Foundation for Young Scholars of China (Grant No. BK2012091), the Science &amp; Technology Supporting Program of Jiangsu Province (Grant No. BE2012334), and the Freshwater Fisheries Research Center, China Central Governmental Research Institutional Basic Special Research Project from the Public Welfare Fund (2015JBFM05), and the three aquatic projects of Jiangsu Province (D2013-6).</t>
  </si>
  <si>
    <t>10.1016/j.gene.2015.02.012</t>
  </si>
  <si>
    <t>CE6VS</t>
  </si>
  <si>
    <t>WOS:000351976900010</t>
  </si>
  <si>
    <t>Zhang, FJ; Dong, W; Huang, LL; Song, AP; Wang, HB; Fang, WM; Chen, FD; Teng, NJ</t>
  </si>
  <si>
    <t>Zhang, Fengjiao; Dong, Wen; Huang, Lulu; Song, Aiping; Wang, Haibin; Fang, Weimin; Chen, Fadi; Teng, Nianjun</t>
  </si>
  <si>
    <t>Identification of MicroRNAs and their Targets Associated with Embryo Abortion during Chrysanthemum Cross Breeding via High-Throughput Sequencing</t>
  </si>
  <si>
    <t>ARABIDOPSIS-THALIANA; SMALL RNAS; FLORAL DEVELOPMENT; PISTIL DEVELOPMENT; SEED DEVELOPMENT; PLANT MICRORNAS; ABIOTIC STRESS; EXPRESSION; EMBRYOGENESIS; REPRODUCTION</t>
  </si>
  <si>
    <t>[Zhang, Fengjiao; Huang, Lulu; Song, Aiping; Wang, Haibin; Fang, Weimin; Chen, Fadi; Teng, Nianjun] Nanjing Agr Univ, Coll Hort, Nanjing, Jiangsu, Peoples R China; [Zhang, Fengjiao; Teng, Nianjun] Jiangsu Prov Engn Lab Modern Facil Agr Technol &amp;, Nanjing, Jiangsu, Peoples R China; [Dong, Wen] China Rural Technol Dev Ctr, Beijing, Peoples R China</t>
  </si>
  <si>
    <t>Teng, NJ (reprint author), Nanjing Agr Univ, Coll Hort, Nanjing, Jiangsu, Peoples R China.</t>
  </si>
  <si>
    <t>nianjunteng@163.com</t>
  </si>
  <si>
    <t>National Natural Science Foundation of China [31171983, 31471901]; Programs for New Century Excellent Talents in Universities, Ministry of Education of China [NCET-11-0669]; Fundamental Research Funds for the Central Universities [KYZ201308]; fourth phase of Jiangsu ''333'' project</t>
  </si>
  <si>
    <t>This study was supported by the National Natural Science Foundation of China (31171983, 31471901), the Programs for New Century Excellent Talents in Universities, Ministry of Education of China (NCET-11-0669), the Fundamental Research Funds for the Central Universities (KYZ201308), and the fourth phase of Jiangsu ''333'' project to NJT. The funders had no role in study design, data collection and analysis, decision to publish, or preparation of the manuscript.</t>
  </si>
  <si>
    <t>e0124371</t>
  </si>
  <si>
    <t>10.1371/journal.pone.0124371</t>
  </si>
  <si>
    <t>CG6AH</t>
  </si>
  <si>
    <t>WOS:000353376800079</t>
  </si>
  <si>
    <t>Zhang, JF; Hu, ZP; Lu, CH; Bai, KW; Zhang, LL; Wang, T</t>
  </si>
  <si>
    <t>Zhang, Jingfei; Hu, Zhiping; Lu, Changhui; Bai, Kaiwen; Zhang, Lili; Wang, Tian</t>
  </si>
  <si>
    <t>Effect of Various Levels of Dietary Curcumin on Meat Quality and Antioxidant Profile of Breast Muscle in Broilers</t>
  </si>
  <si>
    <t>curcumin; broiler; meat quality; free radicals; antioxidant status</t>
  </si>
  <si>
    <t>ACUTE HEAT-STRESS; INDUCED OXIDATIVE STRESS; ALPHA-LIPOIC ACID; SKELETAL-MUSCLE; LIPID OXIDATION; MITOCHONDRIAL DYSFUNCTION; RAT-LIVER; CHICKEN; DAMAGE; INJURY</t>
  </si>
  <si>
    <t>[Zhang, Jingfei; Hu, Zhiping; Lu, Changhui; Bai, Kaiwen; Zhang, Lili; Wang, Tian] Nanjing Agr Univ, Coll Anim Sci &amp; Technol, Nanjing 210095, Jiangsu, Peoples R China</t>
  </si>
  <si>
    <t>Wang, T (reprint author), Nanjing Agr Univ, Coll Anim Sci &amp; Technol, 6 Tongwei Rd, Nanjing 210095, Jiangsu, Peoples R China.</t>
  </si>
  <si>
    <t>National Basic Research Program of China [2012CB124703]; Kehu Biotechnology Research Center, Guangzhou, People's Republic of China</t>
  </si>
  <si>
    <t>This study was funded by the National Basic Research Program of China (2012CB124703) and Kehu Biotechnology Research Center, Guangzhou, People's Republic of China.</t>
  </si>
  <si>
    <t>10.1021/jf505889b</t>
  </si>
  <si>
    <t>CG9AC</t>
  </si>
  <si>
    <t>WOS:000353605800008</t>
  </si>
  <si>
    <t>Chen, YY; Li, MY; Li, Y; Wang, F; Xu, ZS; Xiong, AS</t>
  </si>
  <si>
    <t>Chen, Yi-Yun; Li, Meng-Yao; Li, Yan; Wang, Feng; Xu, Zhi-Sheng; Xiong, Ai-Sheng</t>
  </si>
  <si>
    <t>Isolation and characterization of the Agmt2 gene and its response to abiotic and metalstress in Apium graveolens</t>
  </si>
  <si>
    <t>Metallothioneins; Sequence analysis; Expression profile; Abiotic stress; Metal ion; Celery</t>
  </si>
  <si>
    <t>METALLOTHIONEIN-LIKE PROTEIN; TYPE-1 METALLOTHIONEIN; STRESS-RESPONSE; METAL-BINDING; SMALL RNAS; PLANT; EXPRESSION; TOLERANCE; RICE; ARABIDOPSIS</t>
  </si>
  <si>
    <t>[Chen, Yi-Yun; Li, Meng-Yao; Li, Yan; Wang, Feng; Xu, Zhi-Sheng; Xiong, Ai-Sheng] Nanjing Agr Univ, Coll Hort,Minist Agr, Key Lab Biol &amp; Germplasm Enhancement Hort Crops E, State Key Lab Crop Genet &amp; Germplasm Enhancement, Nanjing 210095, Jiangsu, Peoples R China</t>
  </si>
  <si>
    <t>Xiong, AS (reprint author), Nanjing Agr Univ, Coll Hort,Minist Agr, Key Lab Biol &amp; Germplasm Enhancement Hort Crops E, State Key Lab Crop Genet &amp; Germplasm Enhancement, Nanjing 210095, Jiangsu, Peoples R China.</t>
  </si>
  <si>
    <t>National Natural Science Foundation of China [31272175]; New Century Excellent Talents in University [NCET-11-0670]; Jiangsu Natural Science Foundation [BK20130027]; Priority Academic Program Development of Jiangsu Higher Education Institutions (PAPD); Jiangsu Shuangchuang Project [2011JSSC]</t>
  </si>
  <si>
    <t>The research was supported by the National Natural Science Foundation of China (31272175); New Century Excellent Talents in University (NCET-11-0670); Jiangsu Natural Science Foundation (BK20130027); Priority Academic Program Development of Jiangsu Higher Education Institutions (PAPD) and Jiangsu Shuangchuang Project (2011JSSC).</t>
  </si>
  <si>
    <t>10.1016/j.scienta.2015.02.011</t>
  </si>
  <si>
    <t>CH0RN</t>
  </si>
  <si>
    <t>WOS:000353730200001</t>
  </si>
  <si>
    <t>Sun, FF; Wang, Z; Mao, XY; Zhang, CW; Wang, DS; Wang, X; Hou, XL</t>
  </si>
  <si>
    <t>Sun, Feifei; Wang, Zhen; Mao, Xinyu; Zhang, Changwei; Wang, Dongsheng; Wang, Xia; Hou, Xilin</t>
  </si>
  <si>
    <t>Overexpression of BcGS2 gene in non-heading Chinese cabbage (Brassica campestris) enhanced GS activity and total amino acid content in transgenic seedlings</t>
  </si>
  <si>
    <t>Brassica campestris ssp chinensis Makino; Overexpression; Glutamine synthetase; Transgene</t>
  </si>
  <si>
    <t>CYTOSOLIC GLUTAMINE-SYNTHETASE; NITRATE REDUCTASE; NITROGEN ASSIMILATION; NUCLEOTIDE-SEQUENCE; HIGHER-PLANTS; RICE; CHLOROPLAST; TOBACCO; GROWTH; L.</t>
  </si>
  <si>
    <t>[Sun, Feifei; Wang, Dongsheng; Wang, Xia] Nanjing Inst Vegetable Sci, Nanjing 210042, Jiangsu, Peoples R China; [Sun, Feifei; Wang, Zhen; Zhang, Changwei; Hou, Xilin] Nanjing Agr Univ, State Key Lab Crop Genet &amp; Germplasm Enhancement, Nanjing 210095, Jiangsu, Peoples R China; [Mao, Xinyu] Hohai Univ, Coll Water Conservancy &amp; Hydropower Engn, Nanjing 210098, Jiangsu, Peoples R China</t>
  </si>
  <si>
    <t>Hou, XL (reprint author), Nanjing Agr Univ, Coll Hort, 1 Weigang, Nanjing 210095, Jiangsu, Peoples R China.</t>
  </si>
  <si>
    <t>National Natural Science Foundation of China [31201634]; Jiangsu Province Natural Science Foundation [BK2012074]</t>
  </si>
  <si>
    <t>This research was funded by the National Natural Science Foundation of China (Grant No. 31201634) and Jiangsu Province Natural Science Foundation (Grant No. BK2012074).</t>
  </si>
  <si>
    <t>10.1016/j.scienta.2015.01.033</t>
  </si>
  <si>
    <t>WOS:000353730200018</t>
  </si>
  <si>
    <t>Niu, Q; Li, PH; Hao, SS; Zhang, YQ; Kim, SW; Li, HZ; Ma, X; Gao, S; He, LC; Wu, WJ; Huang, XG; Hua, JD; Zhou, B; Huang, RH</t>
  </si>
  <si>
    <t>Niu, Qing; Li, Pinghua; Hao, Shuaishuai; Zhang, Yeqiu; Kim, Sung Woo; Li, Huizhi; Ma, Xiang; Gao, Shuo; He, Lichun; Wu, WangJun; Huang, Xuegen; Hua, Jindi; Zhou, Bo; Huang, Ruihua</t>
  </si>
  <si>
    <t>Dynamic Distribution of the Gut Microbiota and the Relationship with Apparent Crude Fiber Digestibility and Growth Stages in Pigs</t>
  </si>
  <si>
    <t>Scientific Reports</t>
  </si>
  <si>
    <t>BACTERIAL COMMUNITIES; NUTRIENT ABSORPTION; INTESTINE; AGE; DIVERSITY; FECES; NOV.</t>
  </si>
  <si>
    <t>[Niu, Qing; Li, Pinghua; Hao, Shuaishuai; Zhang, Yeqiu; Li, Huizhi; Ma, Xiang; Gao, Shuo; He, Lichun; Wu, WangJun; Zhou, Bo; Huang, Ruihua] Nanjing Agr Univ, Inst Swine Sci, Nanjing 210095, Jiangsu, Peoples R China; [Niu, Qing; Li, Pinghua; Hao, Shuaishuai; Zhang, Yeqiu; Li, Huizhi; Ma, Xiang; Gao, Shuo; He, Lichun; Wu, WangJun; Zhou, Bo; Huang, Ruihua] Huaian Acad, Nanjing Agr Univ, Huaian 223005, Peoples R China; [Kim, Sung Woo] N Carolina State Univ, Dept Anim Sci, Raleigh, NC 27695 USA; [Huang, Xuegen; Hua, Jindi] Sutai Pig Breeding Ctr, Suzhou 215000, Peoples R China</t>
  </si>
  <si>
    <t>Huang, RH (reprint author), Nanjing Agr Univ, Inst Swine Sci, Nanjing 210095, Jiangsu, Peoples R China.</t>
  </si>
  <si>
    <t>hrh2002@163.com</t>
  </si>
  <si>
    <t>National Science and Technology Program for the Twelfth Five Year Plan for Rural Development [2013BAD10B02-03]; Sanxin Agricultural Engineering Project of Jiangsu Province [SXGC[2014]138]; Agricultural Science and Technology Support Programs in the City of Huaian [SN13094]</t>
  </si>
  <si>
    <t>This work was supported by the National Science and Technology Program for the Twelfth Five Year Plan for Rural Development (2013BAD10B02-03), the Sanxin Agricultural Engineering Project of Jiangsu Province (SXGC[2014]138), and the Agricultural Science and Technology Support Programs in the City of Huaian (SN13094). The sequencing service was provided by Personal Biotechnology Co., Ltd., Shanghai, China.</t>
  </si>
  <si>
    <t>10.1038/srep09938</t>
  </si>
  <si>
    <t>CG4TS</t>
  </si>
  <si>
    <t>WOS:000353280300001</t>
  </si>
  <si>
    <t>Song, XM; Ge, TT; Li, Y; Hou, XL</t>
  </si>
  <si>
    <t>Song, Xiaoming; Ge, Tingting; Li, Ying; Hou, Xilin</t>
  </si>
  <si>
    <t>Genome-wide identification of SSR and SNP markers from the non-heading Chinese cabbage for comparative genomic analyses</t>
  </si>
  <si>
    <t>Non-heading Chinese cabbage; Comparative genomic analysis; SSR; SNP</t>
  </si>
  <si>
    <t>GENETIC-LINKAGE MAP; BRASSICA-NAPUS; PLANT BIOTECHNOLOGY; MOLECULAR MARKERS; CHINENSIS MAKINO; HIGH-THROUGHPUT; CONSTRUCTION; RAPA; CAMPESTRIS; DATABASE</t>
  </si>
  <si>
    <t>[Song, Xiaoming; Ge, Tingting; Li, Ying; Hou, Xilin] Nanjing Agr Univ, Minist Agr, Key Lab Biol &amp; Germplasm Enhancement Hort Crops E, State Key Lab Crop Genet &amp; Germplasm Enhancement, Nanjing 210095, Jiangsu, Peoples R China</t>
  </si>
  <si>
    <t>Hou, XL (reprint author), Nanjing Agr Univ, Minist Agr, Key Lab Biol &amp; Germplasm Enhancement Hort Crops E, State Key Lab Crop Genet &amp; Germplasm Enhancement, Nanjing 210095, Jiangsu, Peoples R China.</t>
  </si>
  <si>
    <t>National Program on Key Basic Research Projects (The 973 Program) [2012CB113900]; National Natural Science Foundation of China [31330067]; National High Technology Research and Development Program of China (863 Program) [2012AA100101]; China Agriculture Research System [CARS-25-A-12]</t>
  </si>
  <si>
    <t>This work was supported by the National Program on Key Basic Research Projects (The 973 Program: 2012CB113900), National Natural Science Foundation of China (Key Program, No. 31330067), and National High Technology Research and Development Program of China (863 Program, No. 2012AA100101), and China Agriculture Research System CARS-25-A-12.</t>
  </si>
  <si>
    <t>10.1186/s12864-015-1534-0</t>
  </si>
  <si>
    <t>CG6FC</t>
  </si>
  <si>
    <t>WOS:000353391600001</t>
  </si>
  <si>
    <t>Wang, YK; Ning, ZY; Hu, Y; Chen, JD; Zhao, R; Chen, H; Ai, NJ; Guo, WZ; Zhang, TZ</t>
  </si>
  <si>
    <t>Wang, Yangkun; Ning, Zhiyuan; Hu, Yan; Chen, Jiedan; Zhao, Rui; Chen, Hong; Ai, Nijiang; Guo, Wangzhen; Zhang, Tianzhen</t>
  </si>
  <si>
    <t>Molecular Mapping of Restriction-Site Associated DNA Markers in Allotetraploid Upland Cotton</t>
  </si>
  <si>
    <t>GOSSYPIUM-HIRSUTUM; VERTICILLIUM WILT; FIBER QUALITY; GENOME; POPULATION; DISCOVERY; QTLS; RESISTANCE; PREMA</t>
  </si>
  <si>
    <t>[Wang, Yangkun; Ning, Zhiyuan; Hu, Yan; Chen, Jiedan; Zhao, Rui; Guo, Wangzhen; Zhang, Tianzhen] Nanjing Agr Univ, Minist Educ, Natl Key Lab Crop Genet &amp; Germplasm Enhancement, Cotton Hybrid R&amp;D Engn Ctr, Nanjing 210095, Jiangsu, Peoples R China; [Chen, Hong] Xinjiang Acad Agr &amp; Reclamat Sci, Cotton Res Inst, Shihezi 832000, Xinjiang, Peoples R China; [Ai, Nijiang] Shihezi Agr Sci &amp; Tec Res Ctr, Shihezi 832000, Xinjiang, Peoples R China</t>
  </si>
  <si>
    <t>Zhang, TZ (reprint author), Nanjing Agr Univ, Minist Educ, Natl Key Lab Crop Genet &amp; Germplasm Enhancement, Cotton Hybrid R&amp;D Engn Ctr, Nanjing 210095, Jiangsu, Peoples R China.</t>
  </si>
  <si>
    <t>Major State Basic Research Development Program of China (973 Program) [2011CB109300]; National High Technology Research and Development Program of China (863 Program) [2011AA10A102]; Jiangsu province [BE2012329]</t>
  </si>
  <si>
    <t>This work was supported by the Major State Basic Research Development Program of China (973 Program) (2011CB109300), the National High Technology Research and Development Program of China (863 Program) (2011AA10A102), and Jiangsu province (BE2012329). The funders had no role in study design, data collection and analysis, decision to publish, or preparation of the manuscript.</t>
  </si>
  <si>
    <t>e0124781</t>
  </si>
  <si>
    <t>10.1371/journal.pone.0124781</t>
  </si>
  <si>
    <t>CG3XA</t>
  </si>
  <si>
    <t>WOS:000353211700124</t>
  </si>
  <si>
    <t>Zuo, Y; Rajput, S; Xue, XF; Hong, XY</t>
  </si>
  <si>
    <t>Zuo, Yun; Rajput, Shahjahan; Xue, Xiao-Feng; Hong, Xiao-Yue</t>
  </si>
  <si>
    <t>Three new species of Nothopodinae (Acari: Eriophyidae) from Guangdong Province, China</t>
  </si>
  <si>
    <t>[Zuo, Yun; Rajput, Shahjahan; Xue, Xiao-Feng; Hong, Xiao-Yue] Nanjing Agr Univ, Dept Entomol, Nanjing 210095, Jiangsu, Peoples R China</t>
  </si>
  <si>
    <t>xfxue@njau.edu.cn; xyhong@njau.edu.cn</t>
  </si>
  <si>
    <t>This research was funded by the National Natural Science Foundation of China (No. 31172132). We are thankful to Xiao Han and Jing-Feng Guo of NJAU, Jiangsu Province, China for their kind assistance.</t>
  </si>
  <si>
    <t>CO2ZA</t>
  </si>
  <si>
    <t>WOS:000359024500006</t>
  </si>
  <si>
    <t>Xu, HY; Zhao, YC; Qian, GL; Liu, FQ</t>
  </si>
  <si>
    <t>Xu, Huiyong; Zhao, Yancun; Qian, Guoliang; Liu, Fengquan</t>
  </si>
  <si>
    <t>XocR, a LuxR solo required for virulence in Xanthomonas oryzae pv. oryzicola</t>
  </si>
  <si>
    <t>Xoc; QS; LuxR; virulence; motility</t>
  </si>
  <si>
    <t>INTERKINGDOM SIGNALING CIRCUIT; BIOFILM FORMATION; ESCHERICHIA-COLI; RICE; BACTERIA; PROTEIN; FAMILY; GENES; PATHOGENICITY; CAMPESTRIS</t>
  </si>
  <si>
    <t>[Xu, Huiyong; Zhao, Yancun; Liu, Fengquan] Jiangsu Acad Agr Sci, Inst Plant Protect, Nanjing 210014, Jiangsu, Peoples R China; [Xu, Huiyong; Qian, Guoliang; Liu, Fengquan] Nanjing Agr Univ, Coll Plant Protect, Nanjing, Jiangsu, Peoples R China; [Xu, Huiyong; Qian, Guoliang; Liu, Fengquan] Nanjing Agr Univ, Minist Educ, Key Lab Integrated Management Crop Dis &amp; Pests, Nanjing, Jiangsu, Peoples R China</t>
  </si>
  <si>
    <t>Liu, FQ (reprint author), Jiangsu Acad Agr Sci, Inst Plant Protect, 50 Zhongling St, Nanjing 210014, Jiangsu, Peoples R China.</t>
  </si>
  <si>
    <t>National Natural Science Foundation of China [31171810, 31371906]; Special Fund for Agro-scientific Research in the Public Interest [201303015, 201003021]</t>
  </si>
  <si>
    <t>This work was supported by National Natural Science Foundation of China (31171810; 31371906) and Special Fund for Agro-scientific Research in the Public Interest (No. 201303015; 201003021).</t>
  </si>
  <si>
    <t>10.3389/fcimb.2015.00037</t>
  </si>
  <si>
    <t>CI6UV</t>
  </si>
  <si>
    <t>WOS:000354899400001</t>
  </si>
  <si>
    <t>Liu, Q; Chen, Y; Chen, Y; Wang, YY; Chen, JJ; Zhang, TZ; Zhou, BL</t>
  </si>
  <si>
    <t>Liu, Quan; Chen, Yu; Chen, Yu; Wang, Yingying; Chen, Jinjin; Zhang, Tianzhen; Zhou, Baoliang</t>
  </si>
  <si>
    <t>A New Synthetic Allotetraploid (A(1)A(1)G(2)G(2)) between Gossypium herbaceum and G-australe: Bridging for Simultaneously Transferring Favorable Genes from These Two Diploid Species into Upland Cotton</t>
  </si>
  <si>
    <t>HIRSUTUM L.; GERMPLASM RESOURCES; ADDITION LINES; LINKAGE MAP; CHROMOSOME; DIVERSITY; INTROGRESSION; IMPROVEMENT; POPULATION; EXPRESSION</t>
  </si>
  <si>
    <t>[Liu, Quan; Chen, Yu; Chen, Yu; Wang, Yingying; Chen, Jinjin; Zhang, Tianzhen; Zhou, Baoliang] Nanjing Agr Univ, State Key Lab Crop Genet &amp; Germplasm Enhancement, MOE, Hybrid Cotton R&amp;D Engn Res Ctr, Nanjing, Jiangsu, Peoples R China</t>
  </si>
  <si>
    <t>Liu, Q (reprint author), Nanjing Agr Univ, State Key Lab Crop Genet &amp; Germplasm Enhancement, MOE, Hybrid Cotton R&amp;D Engn Res Ctr, Nanjing, Jiangsu, Peoples R China.</t>
  </si>
  <si>
    <t>National Natural Science Foundation of China [30571184, 31271771]; National Key Technology Support Program of China during the twelfth Five-year Plan Period [2013BAD01B03-04]; Independent Innovation Funds for Agricultural Technology of Jiangsu Province, China [CX (14) 2065]; Priority Academic Program Development of Jiangsu Higher Education Institutions; Modern Crop Production of Collaborative Innovation in Jiangsu Province</t>
  </si>
  <si>
    <t>BZ: This program was financially supported in part by the National Natural Science Foundation of China [grant numbers 30571184 and 31271771] (http://www.nsfc.gov.cn/), National Key Technology Support Program of China during the twelfth Five-year Plan Period [grant number 2013BAD01B03-04] (http://www.moa.gov.cn/), the Independent Innovation Funds for Agricultural Technology of Jiangsu Province, China [grant number CX (14) 2065], the Priority Academic Program Development of Jiangsu Higher Education Institutions, and Modern Crop Production of Collaborative Innovation in Jiangsu Province. The funders had no role in study design, data collection and analysis, decision to publish, or preparation of the manuscript.</t>
  </si>
  <si>
    <t>e0123209</t>
  </si>
  <si>
    <t>10.1371/journal.pone.0123209</t>
  </si>
  <si>
    <t>CG1ES</t>
  </si>
  <si>
    <t>WOS:000353016500042</t>
  </si>
  <si>
    <t>Miao, SS; Wu, MS; Zuo, HG; Jiang, C; Jin, SF; Lu, YC; Yang, H</t>
  </si>
  <si>
    <t>Miao, Shan Shan; Wu, Mei Sheng; Zuo, Hai Gen; Jiang, Chen; Jin, She Feng; Lu, Yi Chen; Yang, Hong</t>
  </si>
  <si>
    <t>Core-Shell Magnetic Molecularly Imprinted Polymers as Sorbent for Sulfonylurea Herbicide Residues</t>
  </si>
  <si>
    <t>vinyl-modified Fe3O4@SiO2; magnetic MIPs; adsorption; sulfonylurea herbicides residues; complex environmental media</t>
  </si>
  <si>
    <t>SOLID-PHASE EXTRACTION; LIQUID-CHROMATOGRAPHY; SELECTIVE ENRICHMENT; PROTEIN RECOGNITION; METSULFURON-METHYL; DRUG-DELIVERY; HUMAN SERUM; SAMPLES; NANOPARTICLES; SURFACE</t>
  </si>
  <si>
    <t>[Miao, Shan Shan; Wu, Mei Sheng; Zuo, Hai Gen; Jiang, Chen; Jin, She Feng; Lu, Yi Chen; Yang, Hong] Nanjing Agr Univ, Coll Sci, Jiangsu Key Lab Pesticide Sci, Nanjing 210095, Jiangsu, Peoples R China; [Miao, Shan Shan; Zuo, Hai Gen; Jiang, Chen; Lu, Yi Chen] Nanjing Agr Univ, Minist Agr, Key Lab Monitoring &amp; Management Crop Dis &amp; Pest I, Nanjing 210095, Jiangsu, Peoples R China; [Zuo, Hai Gen] Jiangxi Entry &amp; Exit Inspect &amp; Quarantine Bur, Nanchang 330002, Peoples R China</t>
  </si>
  <si>
    <t>Special Fund for Agro-scientific Research in the Public Interest from the Ministry of Agriculture of China [201203022]; Jiangsu Innovation Program for Graduate Education [KYLX_0580]</t>
  </si>
  <si>
    <t>We acknowledge the Special Fund for Agro-scientific Research in the Public Interest (No. 201203022) from the Ministry of Agriculture of China. This work was supported by funding from Jiangsu Innovation Program for Graduate Education (KYLX_0580).</t>
  </si>
  <si>
    <t>10.1021/jf506239b</t>
  </si>
  <si>
    <t>CG3KC</t>
  </si>
  <si>
    <t>WOS:000353178100003</t>
  </si>
  <si>
    <t>Jin, P; Zhang, Y; Shan, TM; Huang, YP; Xu, J; Zheng, YH</t>
  </si>
  <si>
    <t>Jin, Peng; Zhang, Yu; Shan, Timin; Huang, Yuping; Xu, Jia; Zheng, Yonghua</t>
  </si>
  <si>
    <t>Low-Temperature Conditioning Alleviates Chilling Injury in Loquat Fruit and Regulates Glycine Betaine Content and Energy Status</t>
  </si>
  <si>
    <t>loquat fruit; chilling injury; low-temperature conditioning glycine betaine; energy status</t>
  </si>
  <si>
    <t>LIPID-PEROXIDATION; METHYL JASMONATE; PEACH FRUIT; GRAPEFRUIT FLAVEDO; STRESS; TOLERANCE; METABOLISM; PLANTS; BIOSYNTHESIS; TOMATO</t>
  </si>
  <si>
    <t>[Jin, Peng; Zhang, Yu; Shan, Timin; Huang, Yuping; Xu, Jia; Zheng, Yonghua] Nanjing Agr Univ, Coll Food Sci &amp; Technol, Nanjing 210095, Jiangsu, Peoples R China</t>
  </si>
  <si>
    <t>National Natural Science Foundation of China [31000824, 31371862]; Jiangsu Provincial Scientific and Technical Supporting Program [SBE201330109]; Qinglan Project of Jiangsu Province</t>
  </si>
  <si>
    <t>This study was supported by the National Natural Science Foundation of China (No. 31000824 and 31371862), the Jiangsu Provincial Scientific and Technical Supporting Program (SBE201330109), and the Qinglan Project of Jiangsu Province.</t>
  </si>
  <si>
    <t>10.1021/acs.jafc.5b00605</t>
  </si>
  <si>
    <t>WOS:000353178100005</t>
  </si>
  <si>
    <t>Xu, DL; Wang, QC; Zhang, WQ; Hu, B; Zhou, L; Zeng, XX; Sun, Y</t>
  </si>
  <si>
    <t>Xu, Donglan; Wang, Qingchuan; Zhang, Wenqin; Hu, Bing; Zhou, Li; Zeng, Xiaoxiong; Sun, Yi</t>
  </si>
  <si>
    <t>Inhibitory Activities of Caffeoylquinic Acid Derivatives from Ilex kudingcha CJ Tseng on alpha-Glucosidase from Saccharomyces cerevisiae</t>
  </si>
  <si>
    <t>kudingcha; alpha-glucosidase; caffeoylqinic acid; inhibitory activity; interaction</t>
  </si>
  <si>
    <t>TYPE-2 DIABETES-MELLITUS; BOVINE SERUM-ALBUMIN; GREEN COFFEE BEANS; ANTIOXIDANT ACTIVITY; CIRCULAR-DICHROISM; IN-VITRO; LIGUSTRUM-PURPURASCENS; PHENOLIC CONSTITUENTS; SPECTROSCOPIC METHODS; BINDING INTERACTIONS</t>
  </si>
  <si>
    <t>[Xu, Donglan; Wang, Qingchuan; Zhang, Wenqin; Hu, Bing; Zhou, Li; Zeng, Xiaoxiong; Sun, Yi] Nanjing Agr Univ, Coll Food Sci &amp; Technol, Nanjing 210095, Jiangsu, Peoples R China</t>
  </si>
  <si>
    <t>zengxx@njau.edu.cn; sunyi01@njau.edu.cn</t>
  </si>
  <si>
    <t>National Natural Science Foundation of China [31171666]; Priority Academic Program Development of Jiangsu Higher Education Institutions (PAPD)</t>
  </si>
  <si>
    <t>This work was supported by Grants-in-Aid for scientific research from the National Natural Science Foundation of China (31171666) and a project funded by the Priority Academic Program Development of Jiangsu Higher Education Institutions (PAPD).</t>
  </si>
  <si>
    <t>10.1021/acs.jafc.5b00420</t>
  </si>
  <si>
    <t>WOS:000353178100010</t>
  </si>
  <si>
    <t>Wang, KB; Zheng, MB; Shi, XB; Lin, ZX; Wang, HJ; Lu, YN</t>
  </si>
  <si>
    <t>Wang, Kuaibing; Zheng, Mingbo; Shi, Xiaobo; Lin, Zixia; Wang, Hongju; Lu, Yanan</t>
  </si>
  <si>
    <t>Glucose-ethanol-assisted synthesis of amorphous CoO@C core-shell composites for electrochemical capacitors electrode</t>
  </si>
  <si>
    <t>Core-shell; Cobalt oxide; Glucose; Composites; Cycling performance; Electrochemical</t>
  </si>
  <si>
    <t>HIGH-PERFORMANCE; SUPERCAPACITOR APPLICATIONS; ARRAYS; CO3O4; NANOSTRUCTURES; STORAGE; METAL; NANOPARTICLES; SPHERES; FOAM</t>
  </si>
  <si>
    <t>[Wang, Kuaibing; Wang, Hongju; Lu, Yanan] Nanjing Agr Univ, Dept Chem, Coll Sci, Nanjing 210095, Jiangsu, Peoples R China; [Zheng, Mingbo; Lin, Zixia] Nanjing Univ, Dept Elect Sci &amp; Engn, Nanjing Natl Lab Microstruct, Nanjing 210093, Jiangsu, Peoples R China; [Shi, Xiaobo] Nanjing Agr Univ, Coll Agr, Nanjing 210095, Jiangsu, Peoples R China</t>
  </si>
  <si>
    <t>10.1016/j.cej.2014.12.073</t>
  </si>
  <si>
    <t>CD2TJ</t>
  </si>
  <si>
    <t>WOS:000350931600016</t>
  </si>
  <si>
    <t>Wu, H; Shi, CJ; Zhao, YQ; Jiang, YT; Tao, YH</t>
  </si>
  <si>
    <t>Wu, Hua; Shi, Chenjie; Zhao, Yanqing; Jiang, Yutong; Tao, Yuehong</t>
  </si>
  <si>
    <t>Three coordination polymers based on different carboxylates, metals and a tri(4-imidazolylphenyl)amine ligand</t>
  </si>
  <si>
    <t>JOURNAL OF MOLECULAR STRUCTURE</t>
  </si>
  <si>
    <t>Coordination complex; Crystal structure; Carboxylate; Tri(4-imidazolylphenyl)amine ligand; Photoluminescence</t>
  </si>
  <si>
    <t>ORGANIC FRAMEWORKS; PHYSICAL-PROPERTIES; AROMATIC POLYCARBOXYLATE; NETWORK; 2D; MOLECULES; DESIGN; PHOTOLUMINESCENCE; ARCHITECTURES; CONSTRUCTION</t>
  </si>
  <si>
    <t>[Wu, Hua; Shi, Chenjie; Jiang, Yutong; Tao, Yuehong] Nanjing Agr Univ, Coll Sci, Nanjing 210095, Jiangsu, Peoples R China; [Wu, Hua] Nanjing Univ, State Key Lab Coordinat Chem, Nanjing 210093, Jiangsu, Peoples R China; [Zhao, Yanqing] Liaoning Med Univ, Coll Pharm, Jinzhou 121001, Liaoning, Peoples R China</t>
  </si>
  <si>
    <t>Wu, H (reprint author), Nanjing Agr Univ, Coll Sci, Nanjing 210095, Jiangsu, Peoples R China.</t>
  </si>
  <si>
    <t>wuhuanjau@163.com</t>
  </si>
  <si>
    <t>National Natural Science Foundation of China [21371098]; Natural Science Foundation of Jiangsu Province [BK20131314]; Fundamental Research Fund for the Central Universities [KYZ201323]; Jiangsu Postdoctoral Science Foundation [1401007C]; support for State Key Laboratory of Coordination Chemistry of Nanjing University</t>
  </si>
  <si>
    <t>We thank the National Natural Science Foundation of China (Grant no. 21371098), the Natural Science Foundation of Jiangsu Province (No. BK20131314), the Fundamental Research Fund for the Central Universities (KYZ201323), the Jiangsu Postdoctoral Science Foundation (No. 1401007C) and the support for State Key Laboratory of Coordination Chemistry of Nanjing University.</t>
  </si>
  <si>
    <t>0022-2860</t>
  </si>
  <si>
    <t>1872-8014</t>
  </si>
  <si>
    <t>J MOL STRUCT</t>
  </si>
  <si>
    <t>J. Mol. Struct.</t>
  </si>
  <si>
    <t>10.1016/j.molstruc.2014.11.044</t>
  </si>
  <si>
    <t>CC6ZV</t>
  </si>
  <si>
    <t>WOS:000350518400034</t>
  </si>
  <si>
    <t>Zhao, FL; Xie, QY; Xu, MF; Wang, SY; Zhou, JY; Liu, F</t>
  </si>
  <si>
    <t>Zhao, Fulin; Xie, Qingyun; Xu, Mingfei; Wang, Shouyu; Zhou, Jiyong; Liu, Fei</t>
  </si>
  <si>
    <t>RNA aptamer based electrochemical biosensor for sensitive and selective detection of cAMP</t>
  </si>
  <si>
    <t>RNA aptamer; Electrochemical impedance spectroscopy; Gold nanoparticles; Cyclic adenosine monophosphate</t>
  </si>
  <si>
    <t>HORMONE-RELATED PROTEIN-(1-36); VITAMIN-D DEFICIENCY; LABEL-FREE; GOLD NANOPARTICLE; RAT PLATELETS; APTASENSOR; CELLS; RECOGNITION; ADENOSINE; STRESS</t>
  </si>
  <si>
    <t>[Zhao, Fulin; Xie, Qingyun; Xu, Mingfei; Zhou, Jiyong; Liu, Fei] Nanjing Agr Univ, Coll Vet Med, Nanjing 210095, Jiangsu, Peoples R China; [Wang, Shouyu] Nanjing Univ Sci &amp; Technol, Dept Informat Phys &amp; Engn, Nanjing 210094, Jiangsu, Peoples R China</t>
  </si>
  <si>
    <t>National Natural Science Foundation of China [31372399]; National Natural Science Foundation of Jiangsu Province [BK20130699]; Priority Academic Program Development of Jiangsu Higher Education Institutions (PAPD)</t>
  </si>
  <si>
    <t>This work was supported by the National Natural Science Foundation of China (Grant no. 31372399), the National Natural Science Foundation of Jiangsu Province (Grant no. BK20130699) and the Priority Academic Program Development of Jiangsu Higher Education Institutions (PAPD). The authors also thank Keding Yan in Department of Information Physics and Engineering, Nanjing University of Science and Technology for his kind helps. For more information, please visit Single Molecule Nanometry Laboratory: www.feiliugroup.com.</t>
  </si>
  <si>
    <t>10.1016/j.bios.2014.11.024</t>
  </si>
  <si>
    <t>CA0PR</t>
  </si>
  <si>
    <t>WOS:000348619800035</t>
  </si>
  <si>
    <t>Li, SS; Yuan, RY; Chen, LG; Wang, LS; Hao, XH; Wang, LJ; Zheng, XC; Du, H</t>
  </si>
  <si>
    <t>Li, Shan-Shan; Yuan, Ru-Yu; Chen, Li-Guang; Wang, Liang-Sheng; Hao, Xiang-Hong; Wang, Li-Jin; Zheng, Xu-Chen; Du, Hui</t>
  </si>
  <si>
    <t>Systematic qualitative and quantitative assessment of fatty acids in the seeds of 60 tree peony (Paeonia section Moutan DC.) cultivars by GC-MS</t>
  </si>
  <si>
    <t>Paeonia; Tree peony; Fatty acid; Linolenic acid; n-6/n-3 ratio; GC-MS</t>
  </si>
  <si>
    <t>ALPHA-LINOLENIC ACID; GAS-CHROMATOGRAPHY; HUMAN-NUTRITION; DISEASE; HEALTH; OIL; OMEGA-3-FATTY-ACIDS</t>
  </si>
  <si>
    <t>[Li, Shan-Shan; Wang, Liang-Sheng; Wang, Li-Jin; Zheng, Xu-Chen; Du, Hui] Chinese Acad Sci, Key Lab Plant Resources, Beijing 100093, Peoples R China; [Li, Shan-Shan; Wang, Liang-Sheng; Wang, Li-Jin; Zheng, Xu-Chen; Du, Hui] Chinese Acad Sci, Inst Bot, Being Bot Garden, Beijing 100093, Peoples R China; [Li, Shan-Shan; Wang, Li-Jin; Du, Hui] Univ Chinese Acad Sci, Beijing 100049, Peoples R China; [Yuan, Ru-Yu] Nanjing Agr Univ, Coll Hort, Nanjing 210095, Jiangsu, Peoples R China; [Chen, Li-Guang] Chinese Acad Sci, Inst Forest Protect, Beijing 100091, Peoples R China; [Hao, Xiang-Hong] China Agr Univ, Coll Sci, Beijing 100193, Peoples R China</t>
  </si>
  <si>
    <t>Wang, LS (reprint author), Chinese Acad Sci, Key Lab Plant Resources, Beijing 100093, Peoples R China.</t>
  </si>
  <si>
    <t>wanglsh@ibcas.ac.cn; haobing4696@163.com</t>
  </si>
  <si>
    <t>National Natural Science Foundation of China [31071824]; National High Technology Research and Development Program of China (863 Program) [2011AA10020702]</t>
  </si>
  <si>
    <t>The authors are grateful to Prof. Yinong Xu, Institute of Botany, CAS for sample preparation. This study was financially supported by the National Natural Science Foundation of China (Grant No. 31071824), and the National High Technology Research and Development Program of China (863 Program: 2011AA10020702).</t>
  </si>
  <si>
    <t>10.1016/j.foodchem.2014.10.017</t>
  </si>
  <si>
    <t>AY7RD</t>
  </si>
  <si>
    <t>WOS:000347755800017</t>
  </si>
  <si>
    <t>Ali, S; Zhang, WG; Rajput, N; Khan, MA; Li, CB; Zhou, GH</t>
  </si>
  <si>
    <t>Ali, Sher; Zhang, Wangang; Rajput, Nasir; Khan, Muhammad Ammar; Li, Chun-bao; Zhou, Guang-hong</t>
  </si>
  <si>
    <t>Effect of multiple freeze-thaw cycles on the quality of chicken breast meat</t>
  </si>
  <si>
    <t>Chicken; Freeze-thaw cycles; Lipid oxidation; Protein oxidation</t>
  </si>
  <si>
    <t>PROTEIN OXIDATION; DRIP LOSS; LAMB CHOPS; MYOFIBRILLAR; STORAGE; MUSCLE; PORK; NMR; STABILITY; COOKING</t>
  </si>
  <si>
    <t>[Ali, Sher; Zhang, Wangang; Khan, Muhammad Ammar; Li, Chun-bao; Zhou, Guang-hong] Nanjing Agr Univ, Coll Food Sci &amp; Technol, Synerget Innovat Ctr Food Safety &amp; Nutr, Key Lab Meat Proc &amp; Qual Control, Nanjing 210095, Jiangsu, Peoples R China; [Zhang, Wangang] Nanjing Agr Univ, Coll Anim Sci &amp; Technol, Nanjing 210095, Jiangsu, Peoples R China</t>
  </si>
  <si>
    <t>Zhou, GH (reprint author), Nanjing Agr Univ, Coll Food Sci &amp; Technol, Synerget Innovat Ctr Food Safety &amp; Nutr, Key Lab Meat Proc &amp; Qual Control, Nanjing 210095, Jiangsu, Peoples R China.</t>
  </si>
  <si>
    <t>Khan, Muhammad Ammar/0000-0002-7344-9015</t>
  </si>
  <si>
    <t>Republic of China [2012BAD28B03, 200903012]</t>
  </si>
  <si>
    <t>This research was financially supported by a grant (Project No. 2012BAD28B03, 200903012) from the People's Republic of China.</t>
  </si>
  <si>
    <t>10.1016/j.foodchem.2014.09.095</t>
  </si>
  <si>
    <t>WOS:000347755800106</t>
  </si>
  <si>
    <t>The effects of H3N2 swine influenza virus infection on TLRs and RLRs signaling pathways in porcine alveolar macrophages</t>
  </si>
  <si>
    <t>H3N2; Swine influenza virus; TLRs; RLRs; Alveolar macrophage</t>
  </si>
  <si>
    <t>SINGLE-STRANDED RNA; I-LIKE RECEPTORS; RIG-I; INFLAMMATORY CYTOKINES; MOUSE MACROPHAGES; DENDRITIC CELLS; PANDEMIC H1N1; A VIRUS; RESPONSES; ACTIVATION</t>
  </si>
  <si>
    <t>[Zhang, Jinqiu; Hou, Jibo] Jiangsu Acad Agr Sci, Natl Res Ctr Vet Vaccine Engn &amp; Technol China, Nanjing 210014, Peoples R China; [Zhang, Jinqiu; Miao, Jinfeng; Lu, Chengping] Nanjing Agr Univ, Coll Vet Med, Nanjing 210095, Jiangsu, Peoples R China</t>
  </si>
  <si>
    <t>Hou, JB (reprint author), Jiangsu Acad Agr Sci, Natl Res Ctr Vet Vaccine Engn &amp; Technol China, Nanjing 210014, Peoples R China.</t>
  </si>
  <si>
    <t>hjb@jaas.ac.cn; lucp@njau.edu.cn</t>
  </si>
  <si>
    <t>National Natural Science Foundation of China [31201873, 31472164]; Special Fund for Independent Innovation of Agricultural Science and Technology in Jiangsu Province of China [cx(12)5064]</t>
  </si>
  <si>
    <t>This project was supported by grants from the National Natural Science Foundation of China (No. 31201873, 31472164), the Special Fund for Independent Innovation of Agricultural Science and Technology in Jiangsu Province of China (No. cx(12)5064). The authors wish to express their thanks to Dr. Howard Gelberg (Oregon State University) for manuscript editing.</t>
  </si>
  <si>
    <t>10.1186/s12985-015-0284-6</t>
  </si>
  <si>
    <t>DD2NQ</t>
  </si>
  <si>
    <t>WOS:000369759700001</t>
  </si>
  <si>
    <t>Xu, L; Xu, WS; Jiang, Y; Hu, F; Li, HX</t>
  </si>
  <si>
    <t>Xu, Li; Xu, Wensi; Jiang, Ying; Hu, Feng; Li, Huixin</t>
  </si>
  <si>
    <t>Effects of Interactions of Auxin-Producing Bacteria and Bacterial-Feeding Nematodes on Regulation of Peanut Growths</t>
  </si>
  <si>
    <t>IAA-PRODUCING BACTERIA; PLANT-GROWTH; NITROGEN MINERALIZATION; ARABIDOPSIS-THALIANA; ROOT-GROWTH; SOIL; BACILLUS; PROTOZOA; RHIZOSPHERE; DIVERSITY</t>
  </si>
  <si>
    <t>[Xu, Li; Xu, Wensi; Jiang, Ying; Hu, Feng; Li, Huixin] Nanjing Agr Univ, Coll Resources &amp; Environm Sci, Soil Ecol Lab, Nanjing, Jiangsu, Peoples R China</t>
  </si>
  <si>
    <t>Li, HX (reprint author), Nanjing Agr Univ, Coll Resources &amp; Environm Sci, Soil Ecol Lab, Nanjing, Jiangsu, Peoples R China.</t>
  </si>
  <si>
    <t>National Foundation of Sciences in China [30970537]; Priority Academic Program Development of Jiangsu Higher Education Institutions (PAPD)</t>
  </si>
  <si>
    <t>This work was supported by the National Foundation of Sciences in China (grant 30970537) and the Priority Academic Program Development of Jiangsu Higher Education Institutions (PAPD). The funders had no role in study design, data collection and analysis, decision to publish, or preparation of the manuscript.</t>
  </si>
  <si>
    <t>e0124361</t>
  </si>
  <si>
    <t>10.1371/journal.pone.0124361</t>
  </si>
  <si>
    <t>CF8XK</t>
  </si>
  <si>
    <t>WOS:000352845100253</t>
  </si>
  <si>
    <t>Zhao, LY; Fu, YX; Chen, C; Yang, WJ; Hu, QH</t>
  </si>
  <si>
    <t>Zhao, Liyan; Fu, Yaxin; Chen, Chen; Yang, Wenjian; Hu, Qiuhui</t>
  </si>
  <si>
    <t>Ultrasonic-Assisted Extraction and Chromatography Separation of Polysaccharides from the Base of Flammulina velutipes Stipe</t>
  </si>
  <si>
    <t>SEPARATION SCIENCE AND TECHNOLOGY</t>
  </si>
  <si>
    <t>base of Flammulina velutipes stipe; ultrasonic extraction; chromatography separation; response surface methodology; polysaccharides</t>
  </si>
  <si>
    <t>RESPONSE-SURFACE METHODOLOGY; OPTIMIZATION</t>
  </si>
  <si>
    <t>[Zhao, Liyan; Fu, Yaxin; Chen, Chen; Hu, Qiuhui] Nanjing Agr Univ, Coll Food Sci &amp; Technol, Nanjing, Jiangsu, Peoples R China; [Yang, Wenjian; Hu, Qiuhui] Nanjing Univ Finance &amp; Econ, Coll Food Sci &amp; Engn, Nanjing, Jiangsu, Peoples R China</t>
  </si>
  <si>
    <t>Hu, QH (reprint author), Nanjing Agr Univ, Coll Food Sci &amp; Technol, Nanjing, Jiangsu, Peoples R China.</t>
  </si>
  <si>
    <t>National Natural Science Foundation of China [31101255]; Fundamental Research Funds for the Central Universitie [JKQ2011006]</t>
  </si>
  <si>
    <t>This work was supported by the National Natural Science Foundation of China (No. 31101255) and the Fundamental Research Funds for the Central Universitie(JKQ2011006).</t>
  </si>
  <si>
    <t>0149-6395</t>
  </si>
  <si>
    <t>1520-5754</t>
  </si>
  <si>
    <t>SEP SCI TECHNOL</t>
  </si>
  <si>
    <t>Sep. Sci. Technol.</t>
  </si>
  <si>
    <t>10.1080/01496395.2014.964728</t>
  </si>
  <si>
    <t>Chemistry, Multidisciplinary; Engineering, Chemical</t>
  </si>
  <si>
    <t>Chemistry; Engineering</t>
  </si>
  <si>
    <t>CG6DD</t>
  </si>
  <si>
    <t>WOS:000353384800006</t>
  </si>
  <si>
    <t>Chang, GJ; Zhang, K; Xu, TL; Jin, D; Guo, JF; Zhuang, S; Shen, XZ</t>
  </si>
  <si>
    <t>Chang, Guangjun; Zhang, Kai; Xu, Tianle; Jin, Di; Guo, Junfei; Zhuang, Su; Shen, Xiangzhen</t>
  </si>
  <si>
    <t>Epigenetic Mechanisms Contribute to the Expression of Immune Related Genes in the Livers of Dairy Cows Fed a High Concentrate Diet</t>
  </si>
  <si>
    <t>SUBACUTE RUMINAL ACIDOSIS; ACUTE-PHASE RESPONSE; INFLAMMATORY RESPONSE; CHRONIC PERIODONTITIS; HISTONE DEMETHYLASE; C/EBP-BETA; VITAMIN-D; LIPOPOLYSACCHARIDE; PROMOTER; TRANSCRIPTION</t>
  </si>
  <si>
    <t>[Chang, Guangjun; Zhang, Kai; Xu, Tianle; Jin, Di; Guo, Junfei; Shen, Xiangzhen] Nanjing Agr Univ, Coll Vet Med, Nanjing, Jiangsu, Peoples R China; [Zhuang, Su] Nanjing Agr Univ, Coll Anim Sci &amp; Technol, Nanjing, Jiangsu, Peoples R China</t>
  </si>
  <si>
    <t>National Basic Research Program of China [2011CB100802]; National Natural Science Foundation of China [31172371]; Priority Academic Program Development of Jiangsu Higher Education Institutions (PAPD)</t>
  </si>
  <si>
    <t>The study was supported by funds from the National Basic Research Program of China (2011CB100802), the National Natural Science Foundation of China (31172371) and the Priority Academic Program Development of Jiangsu Higher Education Institutions (PAPD). The funders had no role in study design, data collection and analysis, decision to publish, or preparation of the manuscript.</t>
  </si>
  <si>
    <t>e0123942</t>
  </si>
  <si>
    <t>10.1371/journal.pone.0123942</t>
  </si>
  <si>
    <t>CF5II</t>
  </si>
  <si>
    <t>WOS:000352590300124</t>
  </si>
  <si>
    <t>Hu, Y; Sun, QW; Li, XL; Wang, M; Cai, DM; Li, X; Zhao, RQ</t>
  </si>
  <si>
    <t>Hu, Yun; Sun, Qinwei; Li, Xiaoliang; Wang, Min; Cai, Demin; Li, Xi; Zhao, Ruqian</t>
  </si>
  <si>
    <t>In Ovo Injection of Betaine Affects Hepatic Cholesterol Metabolism through Epigenetic Gene Regulation in Newly Hatched Chicks</t>
  </si>
  <si>
    <t>BROILER-CHICKENS; DNA METHYLATION; CORTICOSTERONE CORT; PECTORALIS MAJOR; SUPPLEMENTATION; EXPRESSION; CHOLINE; DEFICIENCY; DIET; HYPERMETHYLATION</t>
  </si>
  <si>
    <t>[Hu, Yun; Sun, Qinwei; Li, Xiaoliang; Wang, Min; Cai, Demin; Li, Xi; Zhao, Ruqian] Nanjing Agr Univ, Key Lab Anim Physiol &amp; Biochem, Nanjing, Jiangsu, Peoples R China</t>
  </si>
  <si>
    <t>Sun, QW (reprint author), Nanjing Agr Univ, Key Lab Anim Physiol &amp; Biochem, Nanjing, Jiangsu, Peoples R China.</t>
  </si>
  <si>
    <t>sqw@njau.edu.cn</t>
  </si>
  <si>
    <t>This work was supported by the Special Fund for Agro-scientific Research in the Public Interest (201003011), the Fundamental Research Funds for the Central Universities (KYZ201212) and the Priority Academic Program Development of Jiangsu Higher Education Institutions (PAPD). The funders had no role in study design, data collection and analysis, decision to publish, or preparation of the manuscript.</t>
  </si>
  <si>
    <t>e0122643</t>
  </si>
  <si>
    <t>10.1371/journal.pone.0122643</t>
  </si>
  <si>
    <t>WOS:000352590300052</t>
  </si>
  <si>
    <t>Yuan, C; Zhang, H; Wang, W; Li, Y; Yan, RF; Xu, LX; Song, XK; Li, XR</t>
  </si>
  <si>
    <t>Yuan, Cheng; Zhang, Hui; Wang, Wang; Li, Yan; Yan, RuoFeng; Xu, Lixin; Song, XiaoKai; Li, XiangRui</t>
  </si>
  <si>
    <t>Transmembrane protein 63A is a partner protein of Haemonchus contortus galectin in the regulation of goat peripheral blood mononuclear cells</t>
  </si>
  <si>
    <t>Parasites &amp; Vectors</t>
  </si>
  <si>
    <t>Galectin; Haemonchus contortus; Partner protein; TMEM63A</t>
  </si>
  <si>
    <t>RECOMBINANT GALECTINS; IMMUNE-RESPONSE; INTESTINAL INFLAMMATION; LEISHMANIA-MAJOR; IN-VITRO; EXPRESSION; MODULATION; MONOCYTES; INFECTION; MIGRATION</t>
  </si>
  <si>
    <t>[Yuan, Cheng; Zhang, Hui; Wang, Wang; Li, Yan; Yan, RuoFeng; Xu, Lixin; Song, XiaoKai; Li, XiangRui] Nanjing Agr Univ, Coll Vet Med, Nanjing 210095, Jiangsu, Peoples R China</t>
  </si>
  <si>
    <t>National Natural Science Foundation of P.R. China [31172308]; National Key Basic Research Program (973 Program) of P.R. China [2015CB150300]; Priority Academic Program Development of Jiangsu Higher Education Institutions (PAPD)</t>
  </si>
  <si>
    <t>This work was funded by grants from the National Natural Science Foundation of P.R. China (GrantNo. 31172308), the National Key Basic Research Program (973 Program) of P.R. China (Grant No. 2015CB150300) and the Priority Academic Program Development of Jiangsu Higher Education Institutions (PAPD).</t>
  </si>
  <si>
    <t>1756-3305</t>
  </si>
  <si>
    <t>PARASITE VECTOR</t>
  </si>
  <si>
    <t>Parasites Vectors</t>
  </si>
  <si>
    <t>10.1186/s13071-015-0816-3</t>
  </si>
  <si>
    <t>CG4NZ</t>
  </si>
  <si>
    <t>WOS:000353264500004</t>
  </si>
  <si>
    <t>Li, PP; Kwok, AHY; Jiang, JW; Ran, TT; Xu, DQ; Wang, WW; Leung, FC</t>
  </si>
  <si>
    <t>Li, Pengpeng; Kwok, Amy H. Y.; Jiang, Jingwei; Ran, Tingting; Xu, Dongqing; Wang, Weiwu; Leung, Frederick C.</t>
  </si>
  <si>
    <t>Comparative Genome Analyses of Serratia marcescens FS14 Reveals Its High Antagonistic Potential</t>
  </si>
  <si>
    <t>VI SECRETION SYSTEM; PSEUDOMONAS-AERUGINOSA; BACTERIAL PRODIGININES; PROTEIN SECRETION; COG DATABASE; SEQUENCE; EVOLUTION; ALIGNMENT; METHYLTRANSFERASE; CLASSIFICATION</t>
  </si>
  <si>
    <t>[Li, Pengpeng; Kwok, Amy H. Y.; Jiang, Jingwei; Leung, Frederick C.] Nanjing Agr Univ, Bioinformat Ctr, Nanjing, Jiangsu, Peoples R China; [Ran, Tingting; Xu, Dongqing; Wang, Weiwu] Nanjing Agr Univ, Coll Life Sci, Nanjing, Jiangsu, Peoples R China; [Jiang, Jingwei; Leung, Frederick C.] Univ Hong Kong, Sch Biol Sci, Hong Kong, Hong Kong, Peoples R China</t>
  </si>
  <si>
    <t>Leung, FC (reprint author), Nanjing Agr Univ, Bioinformat Ctr, Nanjing, Jiangsu, Peoples R China.</t>
  </si>
  <si>
    <t>fcleung.njau@gmail.com</t>
  </si>
  <si>
    <t>Bioinformatics Center of Nanjing Agricultural University</t>
  </si>
  <si>
    <t>The work was supported by Bioinformatics Center of Nanjing Agricultural University. The funders had no role in study design, data collection and analysis, decision to publish, or preparation of the manuscript.</t>
  </si>
  <si>
    <t>e0123061</t>
  </si>
  <si>
    <t>10.1371/journal.pone.0123061</t>
  </si>
  <si>
    <t>CF5HQ</t>
  </si>
  <si>
    <t>WOS:000352588500071</t>
  </si>
  <si>
    <t>Li, X; Ju, Q; Jie, WC; Li, F; Jiang, XJ; Hu, JJ; Qu, MJ</t>
  </si>
  <si>
    <t>Li, Xiao; Ju, Qian; Jie, Wencai; Li, Fei; Jiang, Xiaojing; Hu, Jingjing; Qu, Mingjing</t>
  </si>
  <si>
    <t>Chemosensory Gene Families in Adult Antennae of Anomala corpulenta Motschulsky (Coleoptera: Scarabaeidae: Rutelinae)</t>
  </si>
  <si>
    <t>ODORANT-BINDING PROTEINS; TRIBOLIUM-CASTANEUM; BOMBYX-MORI; DROSOPHILA-MELANOGASTER; PHEROMONE DETECTION; ANOPHELES-GAMBIAE; APIS-MELLIFERA; RECEPTORS; GENOME; TRANSCRIPTOME</t>
  </si>
  <si>
    <t>[Li, Xiao; Ju, Qian; Jiang, Xiaojing; Hu, Jingjing; Qu, Mingjing] Shandong Peanut Res Inst, Qingdao 266100, Shandong, Peoples R China; [Jie, Wencai; Li, Fei] Nanjing Agr Univ, Minist Educ, Key Lab Integrated Management Crop Dis &amp; Pests, Coll Plant Protect, Nanjing 210095, Jiangsu, Peoples R China</t>
  </si>
  <si>
    <t>Qu, MJ (reprint author), Shandong Peanut Res Inst, Fushan Rd 126, Qingdao 266100, Shandong, Peoples R China.</t>
  </si>
  <si>
    <t>13455277580@163.com</t>
  </si>
  <si>
    <t>China Agriculture Research System [CARS-14]; Shandong Foundation for Outstanding Young Scientists [BS2010NY022]; Agriculture Science Technology Achievement Transformation Fund [2013GB2C620547]; Open Fund Project of the Key Laboratory of Crop Comprehensive Management of Biological Disasters, Ministry of Education, Nanjing Agricultural University [IMCDP201304]</t>
  </si>
  <si>
    <t>This study was supported by awards and grants from the China Agriculture Research System (CARS-14); the Shandong Foundation for Outstanding Young Scientists (BS2010NY022); the Agriculture Science Technology Achievement Transformation Fund (2013GB2C620547); and the Open Fund Project of the Key Laboratory of Crop Comprehensive Management of Biological Disasters, Ministry of Education, Nanjing Agricultural University (IMCDP201304). The funders had no role in study design, data collection and analysis, decision to publish, or preparation of the manuscript.</t>
  </si>
  <si>
    <t>e0121504</t>
  </si>
  <si>
    <t>10.1371/journal.pone.0121504</t>
  </si>
  <si>
    <t>WOS:000352588500021</t>
  </si>
  <si>
    <t>Luo, CL; Wang, SR; Wang, Y; Yang, RX; Zhang, G; Shen, ZG</t>
  </si>
  <si>
    <t>Luo, Chunling; Wang, Shaorui; Wang, Yan; Yang, Renxiu; Zhang, Gan; Shen, Zhenguo</t>
  </si>
  <si>
    <t>Effects of EDDS and plant-growth-promoting bacteria on plant uptake of trace metals and PCBs from e-waste-contaminated soil</t>
  </si>
  <si>
    <t>E-waste; EDDS; PGPB; PCBs; Trace metals</t>
  </si>
  <si>
    <t>POLYBROMINATED DIPHENYL ETHERS; DIBENZO-P-DIOXINS; MUSTARD BRASSICA-JUNCEA; ELECTRONIC-WASTE; POLYCHLORINATED-BIPHENYLS; ENHANCED PHYTOEXTRACTION; LEAD PHYTOEXTRACTION; SOUTHEAST CHINA; RISK-ASSESSMENT; RECYCLING SITE</t>
  </si>
  <si>
    <t>[Luo, Chunling; Wang, Shaorui; Zhang, Gan] Chinese Acad Sci, Guangzhou Inst Geochem, Guangzhou 510640, Guangdong, Peoples R China; [Wang, Yan] Dalian Univ Technol, Sch Environm Sci &amp; Technol, Key Lab Ind Ecol &amp; Environm Engn MOE, Dalian 116024, Peoples R China; [Yang, Renxiu; Shen, Zhenguo] Nanjing Agr Univ, Coll Life Sci, Nanjing 210095, Jiangsu, Peoples R China; [Wang, Shaorui] Grad Univ Chinese Acad Sci, Beijing 100039, Peoples R China</t>
  </si>
  <si>
    <t>National Natural Science Foundation of China; Natural Science Foundation of Guangdong Province, China [U1133004]; National Natural Science Foundation of China [41173082, 41322008, 21307133]</t>
  </si>
  <si>
    <t>This study was supported by the Joint Funds of the National Natural Science Foundation of China and the Natural Science Foundation of Guangdong Province, China (No. U1133004), and the National Natural Science Foundation of China (Nos. 41173082, 41322008, and 21307133). This is contribution No. 2017 from GIG-CAS.</t>
  </si>
  <si>
    <t>10.1016/j.jhazmat.2015.01.010</t>
  </si>
  <si>
    <t>CE6QN</t>
  </si>
  <si>
    <t>WOS:000351963100043</t>
  </si>
  <si>
    <t>Zhang, H; Zhou, ZL; Luo, JW; Hou, JF</t>
  </si>
  <si>
    <t>Zhang, Hua; Zhou, Zhenlei; Luo, Jingwen; Hou, Jiafa</t>
  </si>
  <si>
    <t>Effects of corticosterone on the metabolic activity of cultured chicken chondrocytes</t>
  </si>
  <si>
    <t>Corticosterone; Chondrocytes; ALP; Col X; PTHrP</t>
  </si>
  <si>
    <t>HUMAN ARTICULAR CHONDROCYTES; GROWTH-PLATE CHONDROCYTES; PARATHYROID-HORMONE; GLUCOCORTICOID-RECEPTOR; PEPTIDE EXPRESSION; PTH/PTHRP RECEPTOR; THYROID-HORMONE; X COLLAGEN; CARTILAGE; DIFFERENTIATION</t>
  </si>
  <si>
    <t>[Zhang, Hua; Zhou, Zhenlei; Luo, Jingwen; Hou, Jiafa] Nanjing Agr Univ, Coll Vet Med, Nanjing 210095, Jiangsu, Peoples R China</t>
  </si>
  <si>
    <t>10.1186/s12917-015-0398-5</t>
  </si>
  <si>
    <t>CF4ML</t>
  </si>
  <si>
    <t>WOS:000352523100001</t>
  </si>
  <si>
    <t>Wang, LS; Huang, JC; Chen, YL; Huang, M; Zhou, GH</t>
  </si>
  <si>
    <t>Wang, Lu-Sha; Huang, Ji-Chao; Chen, Yu-Lian; Huang, Ming; Zhou, Guang-Hong</t>
  </si>
  <si>
    <t>Identification and Characterization of Antioxidant Peptides from Enzymatic Hydrolysates of Duck Meat</t>
  </si>
  <si>
    <t>duck meat hydrolysate; duck meat derived antioxidant peptides; antioxidant capacity of duck peptides; duck meat protein enzymatic hydrolysis</t>
  </si>
  <si>
    <t>RADICAL SCAVENGING ACTIVITY; MUSCLE PROTEIN HYDROLYSATE; SKIN BY-PRODUCTS; DRY-CURED HAM; FRAME PROTEIN; OXIDATIVE DAMAGE; LIPID OXIDATION; POTATO PROTEIN; JINHUA HAM; IN-VITRO</t>
  </si>
  <si>
    <t>[Wang, Lu-Sha; Huang, Ji-Chao; Chen, Yu-Lian; Huang, Ming; Zhou, Guang-Hong] Nanjing Agr Univ, Coll Food Sci &amp; Technol, Synerget Innovat Ctr Food Safety &amp; Nutr, Nanjing 210095, Jiangsu, Peoples R China</t>
  </si>
  <si>
    <t>Huang, M (reprint author), Nanjing Agr Univ, Coll Food Sci &amp; Technol, Synerget Innovat Ctr Food Safety &amp; Nutr, Nanjing 210095, Jiangsu, Peoples R China.</t>
  </si>
  <si>
    <t>mhuang@njau.edu.cn</t>
  </si>
  <si>
    <t>Special Fund for Agro-scientific Research in the Public Interest [201303083-2]; National Natural Science Foundation of China [31171706, 31371794]</t>
  </si>
  <si>
    <t>This research was funded by the Special Fund for Agro-scientific Research in the Public Interest (Grant 201303083-2) and National Natural Science Foundation of China (Grants 31171706 and 31371794).</t>
  </si>
  <si>
    <t>10.1021/jf506120w</t>
  </si>
  <si>
    <t>CF7QI</t>
  </si>
  <si>
    <t>WOS:000352751000013</t>
  </si>
  <si>
    <t>Li, W; Xia, XD; Tang, WZ; Ji, J; Rui, X; Chen, XH; Jiang, M; Zhou, JZ; Zhang, QQ; Dong, MS</t>
  </si>
  <si>
    <t>Li, Wei; Xia, Xiudong; Tang, Weizhi; Ji, Juan; Rui, Xin; Chen, Xiaohong; Jiang, Mei; Zhou, Jianzhong; Zhang, Qiuqin; Dong, Mingsheng</t>
  </si>
  <si>
    <t>Structural Characterization and Anticancer Activity of Cell-Bound Exopolysaccharide from Lactobacillus helveticus MB2-1</t>
  </si>
  <si>
    <t>Lactobacillus helveticus MB2-1; cell-bound exopolysaccharide (c-EPS); structural characterization; anticancer activity</t>
  </si>
  <si>
    <t>LACTIC-ACID BACTERIA; ANTIOXIDANT ACTIVITY; ANTITUMOR-ACTIVITY; PLANTARUM 70810; FERMENTED MILK; POLYSACCHARIDE; CANCER; SPECTROSCOPY; CHEMOTHERAPY; STRAINS</t>
  </si>
  <si>
    <t>[Li, Wei; Tang, Weizhi; Ji, Juan; Rui, Xin; Chen, Xiaohong; Jiang, Mei; Zhang, Qiuqin; Dong, Mingsheng] Nanjing Agr Univ, Coll Food Sci &amp; Technol, Nanjing 210095, Jiangsu, Peoples R China; [Xia, Xiudong; Zhou, Jianzhong] Jiangsu Acad Agr Sci, Inst Agroprod Proc, Nanjing 210095, Jiangsu, Peoples R China</t>
  </si>
  <si>
    <t>National Natural Science Foundation of China [31201422, 31371807]; Fundamental Research Funds for the Central Universities [KYZ201419]; Key Projects in the National Science &amp; Technology Pillar Program of China [2013BAD18B01-4]; High-Tech Research and Development Program of China [2011AA100903]; Priority Academic Program Development of Jiangsu Higher Education Institutions (PAPD)</t>
  </si>
  <si>
    <t>This work was cofinanced by the National Natural Science Foundation of China (nos. 31201422 and 31371807), the Fundamental Research Funds for the Central Universities (no. KYZ201419), the Key Projects in the National Science &amp; Technology Pillar Program of China (no. 2013BAD18B01-4), and the High-Tech Research and Development Program of China (no. 2011AA100903). It was also supported by a project funded by the Priority Academic Program Development of Jiangsu Higher Education Institutions (PAPD).</t>
  </si>
  <si>
    <t>10.1021/acs.jafc.5b01086</t>
  </si>
  <si>
    <t>WOS:000352751000015</t>
  </si>
  <si>
    <t>Zhang, SY; Zhao, FJ; Sun, GX; Su, JQ; Yang, XR; Li, H; Zhu, YG</t>
  </si>
  <si>
    <t>Zhang, Si-Yu; Zhao, Fang-Jie; Sun, Guo-Xin; Su, Jian-Qiang; Yang, Xiao-Ru; Li, Hu; Zhu, Yong-Guan</t>
  </si>
  <si>
    <t>Diversity and Abundance of Arsenic Biotransformation Genes in Paddy Soils from Southern China</t>
  </si>
  <si>
    <t>ORYZA-SATIVA L.; OXIDASE GENES; WEST-BENGAL; IRON PLAQUE; RICE; SPECIATION; SEDIMENTS; METHYLATION; REDUCTION; BACTERIAL</t>
  </si>
  <si>
    <t>[Zhang, Si-Yu; Sun, Guo-Xin; Zhu, Yong-Guan] Chinese Acad Sci, State Key Lab Urban &amp; Reg Ecol, Res Ctr Ecoenvironm Sci, Beijing 100085, Peoples R China; [Zhang, Si-Yu] Univ Chinese Acad Sci, Beijing 100049, Peoples R China; [Zhao, Fang-Jie] Nanjing Agr Univ, Jiangsu Collaborat Innovat Ctr Solid Organ Waste, Coll Resources &amp; Environm Sci, Nanjing 210095, Jiangsu, Peoples R China; [Zhao, Fang-Jie] Rothamsted Res, Sustainable Soil &amp; Grassland Syst Dept, Harpenden AL5 2JQ, Herts, England; [Su, Jian-Qiang; Yang, Xiao-Ru; Li, Hu; Zhu, Yong-Guan] Chinese Acad Sci, Inst Urban Environm, Key Lab Urban Environm &amp; Hlth, Xiamen 361021, Peoples R China</t>
  </si>
  <si>
    <t>Zhu, YG (reprint author), Chinese Acad Sci, State Key Lab Urban &amp; Reg Ecol, Res Ctr Ecoenvironm Sci, Beijing 100085, Peoples R China.</t>
  </si>
  <si>
    <t>ygzhu@rcees.ac.cn</t>
  </si>
  <si>
    <t>Zhu, Yong-Guan/A-1412-2009; Zhao, Fang-Jie/A-8339-2008</t>
  </si>
  <si>
    <t>Zhu, Yong-Guan/0000-0003-3861-8482; Zhao, Fang-Jie/0000-0002-0164-169X</t>
  </si>
  <si>
    <t>Natural Science Foundation of China [41330853]</t>
  </si>
  <si>
    <t>This study is financially supported by Natural Science Foundation of China (Grant No. 41330853). We would like to thank Shu-Wei Wang in the Institute of Soil Science, Chinese Academy of Science for helping collecting paddy soil samples. We also thank Xin-Li An and Hui-Juan Xu in the Institute of Urban Environment, Chinese Academy of Sciences for helping with the DNA extraction and providing the National Fundamental Geographic Information System of China.</t>
  </si>
  <si>
    <t>10.1021/acs.est.5b00028</t>
  </si>
  <si>
    <t>CF6HY</t>
  </si>
  <si>
    <t>WOS:000352659000018</t>
  </si>
  <si>
    <t>Yang, XJ; Wang, X; Wang, K; Su, LX; Li, HM; Li, R; Shen, QR</t>
  </si>
  <si>
    <t>Yang, Xiujuan; Wang, Xuan; Wang, Kang; Su, Lanxi; Li, Hongmei; Li, Rong; Shen, Qirong</t>
  </si>
  <si>
    <t>The Nematicidal Effect of Camellia Seed Cake on Root-Knot Nematode Meloidogyne javanica of Banana</t>
  </si>
  <si>
    <t>CHROMATOGRAPHY-MASS SPECTROMETRY; SOLID-PHASE MICROEXTRACTION; PLANT-PARASITIC NEMATODES; TRITERPENOID SAPONINS; PANAX-NOTOGINSENG; IDENTIFICATION; STRATEGIES; INCOGNITA; EXTRACTS; SYSTEMS</t>
  </si>
  <si>
    <t>[Yang, Xiujuan; Wang, Kang; Su, Lanxi; Li, Rong; Shen, Qirong] Nanjing Agr Univ, Jiangsu Collaborat Innovat Ctr Solid Organ Waste, Natl Engn Res Ctr Organ Based Fertilizers, Jiangsu Key Lab, Nanjing, Jiangsu, Peoples R China; [Yang, Xiujuan; Wang, Kang; Su, Lanxi; Li, Rong; Shen, Qirong] Nanjing Agr Univ, Jiangsu Collaborat Innovat Ctr Solid Organ Waste, Natl Engn Res Ctr Organ Based Fertilizers, Engn Ctr Solid Organ Waste Utilizat, Nanjing, Jiangsu, Peoples R China; [Wang, Xuan; Li, Hongmei] Nanjing Agr Univ, Dept Plant Pathol, Minist Educ, Key Lab Integrated Management Crop Dis &amp; Pests, Nanjing, Jiangsu, Peoples R China</t>
  </si>
  <si>
    <t>Li, R (reprint author), Nanjing Agr Univ, Jiangsu Collaborat Innovat Ctr Solid Organ Waste, Natl Engn Res Ctr Organ Based Fertilizers, Jiangsu Key Lab, Nanjing, Jiangsu, Peoples R China.</t>
  </si>
  <si>
    <t>National Key Basic Research Program of China [2015CB150506]; National Natural Science Foundation of China [31372142]; Priority Academic Program Development of Jiangsu Higher Education Institutions (PAPD); 111 project [B12009]; National Key Technology R&amp;D Program of the Ministry of Science and Technology [2011BAD11B03]; Innovative Research Team Development Plan of the Ministry of Education of China [IRT1256]</t>
  </si>
  <si>
    <t>This work was supported by the National Key Basic Research Program of China (2015CB150506), the National Natural Science Foundation of China (31372142), the Priority Academic Program Development of Jiangsu Higher Education Institutions (PAPD), 111 project (B12009), the National Key Technology R&amp;D Program of the Ministry of Science and Technology (2011BAD11B03), and the Innovative Research Team Development Plan of the Ministry of Education of China (IRT1256). The funders had no role in study design, data collection and analysis, decision to publish, or preparation of the manuscript.</t>
  </si>
  <si>
    <t>e0119700</t>
  </si>
  <si>
    <t>10.1371/journal.pone.0119700</t>
  </si>
  <si>
    <t>CF3VU</t>
  </si>
  <si>
    <t>WOS:000352477800015</t>
  </si>
  <si>
    <t>Sun, X; Small, GE; Zhou, X; Wang, DE; Li, HW; Liu, CJ</t>
  </si>
  <si>
    <t>Sun, Xiao; Small, Gaston E.; Zhou, Xuan; Wang, Donger; Li, Hongwang; Liu, Chunjiang</t>
  </si>
  <si>
    <t>Variation in C:N:S Stoichiometry and Nutrient Storage Related to Body Size in a Holometabolous Insect (Curculio davidi) (Coleoptera: Curculionidae) Larva</t>
  </si>
  <si>
    <t>body weight; Curculio larva; biological stoichiometry; nutrient storage; Quercus acorn</t>
  </si>
  <si>
    <t>ELEMENTAL COMPOSITION; EGG-PRODUCTION; LIFE-HISTORY; LEPIDOPTERA; EVOLUTION; ENERGY; METAMORPHOSIS; REPRODUCTION; ZOOPLANKTON; HOMEOSTASIS</t>
  </si>
  <si>
    <t>[Sun, Xiao; Zhou, Xuan; Li, Hongwang; Liu, Chunjiang] Shanghai Jiao Tong Univ, Sch Agr &amp; Biol, Shanghai 200240, Peoples R China; [Sun, Xiao; Zhou, Xuan; Li, Hongwang; Liu, Chunjiang] Shanghai Jiao Tong Univ, Res Ctr Low Carbon Agr, Shanghai 200240, Peoples R China; [Sun, Xiao; Wang, Donger] Nanjing Agr Univ, Coll Agrograssland Sci, Nanjing 210095, Jiangsu, Peoples R China; [Small, Gaston E.] Univ St Thomas, Dept Biol, St Paul, MN 55105 USA; [Liu, Chunjiang] State Forestry Adm, Shanghai Urban Forest Ecosyst Res Stn, Shanghai 200240, Peoples R China</t>
  </si>
  <si>
    <t>National Natural Science Foundation of China (NSFC) [31270640]; National Key Technology R and D Program [2010BAK69B18]; Science and Technology Commettee of Shanghai Monicipality [10DZ1960102, 10JC1407000]</t>
  </si>
  <si>
    <t>We are grateful to the anonymous reviewers for their valuable comments on an earlier version of the manuscript. This work was supported by National Natural Science Foundation of China (NSFC 31270640), National Key Technology R and D Program (2010BAK69B18), and Science and Technology Commettee of Shanghai Monicipality (No. 10DZ1960102, 10JC1407000).</t>
  </si>
  <si>
    <t>10.1093/jisesa/iev004</t>
  </si>
  <si>
    <t>CF2WG</t>
  </si>
  <si>
    <t>WOS:000352407800003</t>
  </si>
  <si>
    <t>Zhang, JJ; Ren, A; Chen, H; Zhao, MW; Shi, L; Chen, MJ; Wang, H; Feng, ZY</t>
  </si>
  <si>
    <t>Zhang, Jinjing; Ren, Ang; Chen, Hui; Zhao, Mingwen; Shi, Liang; Chen, Mingjie; Wang, Hong; Feng, Zhiyong</t>
  </si>
  <si>
    <t>Transcriptome Analysis and Its Application in Identifying Genes Associated with Fruiting Body Development in Basidiomycete Hypsizygus marmoreus</t>
  </si>
  <si>
    <t>LENTINULA-EDODES; AGARICUS-BISPORUS; COPRINUS-CINEREUS; EDIBLE MUSHROOM; NADPH OXIDASE; RNA-SEQ; ASPERGILLUS-NIDULANS; SIGNAL-TRANSDUCTION; NEUROSPORA-CRASSA; BLUE-LIGHT</t>
  </si>
  <si>
    <t>[Zhang, Jinjing; Ren, Ang; Zhao, Mingwen; Shi, Liang; Feng, Zhiyong] Nanjing Agr Univ, Coll Life Sci, Key Lab Microbiol Engn Agr Environm, Minist Agr, Nanjing, Jiangsu, Peoples R China; [Zhang, Jinjing; Chen, Hui; Chen, Mingjie; Wang, Hong; Feng, Zhiyong] Shanghai Acad Agr Sci, Natl Res Ctr Edible Fungi Biotechnol &amp; Engn, Key Lab Appl Mycol Resources &amp; Utilizat,Inst Edib, Minist Agr,Shanghai Key Lab Agr Genet &amp; Breeding, Shanghai, Peoples R China</t>
  </si>
  <si>
    <t>Feng, ZY (reprint author), Nanjing Agr Univ, Coll Life Sci, Key Lab Microbiol Engn Agr Environm, Minist Agr, Nanjing, Jiangsu, Peoples R China.</t>
  </si>
  <si>
    <t>feng_zy@yahoo.com</t>
  </si>
  <si>
    <t>National Natural Science Foundation of China [31401932]; Key Scientific Research Project of Shanghai [11391901003]</t>
  </si>
  <si>
    <t>This work was supported by the National Natural Science Foundation of China (Project No. 31401932) and the Key Scientific Research Project of Shanghai (Project No. 11391901003). The funders had no role in study design, data collection and analysis, decision to publish, or preparation of the manuscript.</t>
  </si>
  <si>
    <t>UNSP e0123025</t>
  </si>
  <si>
    <t>10.1371/journal.pone.0123025</t>
  </si>
  <si>
    <t>CE9BS</t>
  </si>
  <si>
    <t>WOS:000352139000121</t>
  </si>
  <si>
    <t>Gao, L; Zhai, R; Zhong, YK; Karthikeyan, A; Ren, R; Zhang, K; Li, K; Zhi, HJ</t>
  </si>
  <si>
    <t>Gao, L.; Zhai, R.; Zhong, Y. K.; Karthikeyan, A.; Ren, R.; Zhang, K.; Li, K.; Zhi, H. J.</t>
  </si>
  <si>
    <t>Screening Isolates of Soybean mosaic virus for Infectivity in a Model Plant, Nicotiana benthamiana</t>
  </si>
  <si>
    <t>COTYLEDONARY-NODE METHOD; COAT PROTEIN GENE; MOLECULAR CHARACTERIZATION; TRANSGENIC PLANTS; PINELLIA-TERNATA; TRANSFORMATION; RESISTANCE; CHINA; STRAINS; CELLS</t>
  </si>
  <si>
    <t>Minist Agr, Natl Ctr Soybean Improvement, Beijing, Peoples R China; Minist Agr, Key Lab Biol &amp; Genet Improvement Soybean, Tianjin, Peoples R China; Nanjing Agr Univ, Natl Key Lab Crop Genet &amp; Germplasm Enhancement, Nanjing 210095, Jiangsu, Peoples R China</t>
  </si>
  <si>
    <t>Zhi, HJ (reprint author), Minist Agr, Natl Ctr Soybean Improvement, Beijing, Peoples R China.</t>
  </si>
  <si>
    <t>kail@njau.edu.cn; zhj@njau.edu.cn</t>
  </si>
  <si>
    <t>National Natural Science Foundation of China [31171574, 31371646, 31101164]; National Soybean Industrial Technology System of China [CARS-004]; Fund of Transgenic Breeding for Soybean Resistance to Soybean mosaic virus [2008ZX08004-004]; 111 project [B08025]; PAPD</t>
  </si>
  <si>
    <t>This work was supported by the National Natural Science Foundation of China (Grant No.31171574, 31371646, 31101164), the National Soybean Industrial Technology System of China (No. CARS-004), the Fund of Transgenic Breeding for Soybean Resistance to Soybean mosaic virus (No.2008ZX08004-004), the 111 project (B08025), and PAPD.</t>
  </si>
  <si>
    <t>10.1094/PDIS-04-14-0405-RE</t>
  </si>
  <si>
    <t>CQ8NT</t>
  </si>
  <si>
    <t>WOS:000360865700002</t>
  </si>
  <si>
    <t>Yang, RQ; Wang, SF; Yin, YQ; Gu, ZX</t>
  </si>
  <si>
    <t>Yang, Runqiang; Wang, Shufang; Yin, Yongqi; Gu, Zhenxin</t>
  </si>
  <si>
    <t>Hypoxia treatment on germinating faba bean (Vicia faba L.) seeds enhances GABA-related protection against salt stress</t>
  </si>
  <si>
    <t>CHILEAN JOURNAL OF AGRICULTURAL RESEARCH</t>
  </si>
  <si>
    <t>GABA shunt; germination; polyamine degradation pathway; Vicia faba</t>
  </si>
  <si>
    <t>GAMMA-AMINOBUTYRIC-ACID; DIAMINE OXIDASE; ACCUMULATION; PURIFICATION; METABOLISM; CONVICINE; CULTIVAR</t>
  </si>
  <si>
    <t>[Yang, Runqiang; Wang, Shufang; Yin, Yongqi; Gu, Zhenxin] Nanjing Agr Univ, Coll Food Sci &amp; Technol, Nanjing 210095, Jiangsu, Peoples R China</t>
  </si>
  <si>
    <t>We are grateful for the financial support of the Natural Science Foundation of China (31401614) and a project funded by the Priority Academic Program Development of Jiangsu Higher Education Institutions (PAPD).</t>
  </si>
  <si>
    <t>INST INVESTIGACIONES AGROPECUARIAS</t>
  </si>
  <si>
    <t>CHILLAN</t>
  </si>
  <si>
    <t>CENTRO REGIONAL DE INVESTIGACION QUILAMAPU, CASILLA 426, CHILLAN, 00000, CHILE</t>
  </si>
  <si>
    <t>0718-5839</t>
  </si>
  <si>
    <t>CHIL J AGR RES</t>
  </si>
  <si>
    <t>Chil. J. Agric. Res.</t>
  </si>
  <si>
    <t>APR-JUN</t>
  </si>
  <si>
    <t>10.4067/S0718-58392015000200007</t>
  </si>
  <si>
    <t>Agriculture, Multidisciplinary; Agronomy</t>
  </si>
  <si>
    <t>CN4PX</t>
  </si>
  <si>
    <t>WOS:000358413500007</t>
  </si>
  <si>
    <t>Li, GH; Ye, M; Wang, L; Yang, XL; Bian, YR; Jiang, X</t>
  </si>
  <si>
    <t>Li Guo-Hua; Ye Mao; Wang Li; Yang Xing-Lun; Bian Yong-Rong; Jiang Xin</t>
  </si>
  <si>
    <t>Purification of Mixture of DDTs and Remediation End-point in High-contaminated Soil</t>
  </si>
  <si>
    <t>High-contaminated soil; Mixture of DDTs; Accelerated solvent extraction-solid phase extration; Tenax-TA resin; Remediation end-point</t>
  </si>
  <si>
    <t>POLYCYCLIC AROMATIC-HYDROCARBONS; ACCELERATED SOLVENT-EXTRACTION; BIOAVAILABILITY; RESIDUE</t>
  </si>
  <si>
    <t>[Li Guo-Hua; Ye Mao; Yang Xing-Lun; Bian Yong-Rong; Jiang Xin] Chinese Acad Sci, Nanjing Inst Soil Sci, State Key Lab Soil &amp; Sustainable Agr, Nanjing 210008, Jiangsu, Peoples R China; [Li Guo-Hua; Wang Li] Nanjing Agr Univ, Coll Sci, Jiangsu Key Lab Pesticide Sci, Nanjing 210095, Jiangsu, Peoples R China</t>
  </si>
  <si>
    <t>Jiang, X (reprint author), Chinese Acad Sci, Nanjing Inst Soil Sci, State Key Lab Soil &amp; Sustainable Agr, Nanjing 210008, Jiangsu, Peoples R China.</t>
  </si>
  <si>
    <t>jiangxin@issas.ac.cn</t>
  </si>
  <si>
    <t>National High Technology Research and Development Program of China (863 Program) [2009AA063103]</t>
  </si>
  <si>
    <t>This work was supported by the National High Technology Research and Development Program of China (863 Program) (No. 2009AA063103)</t>
  </si>
  <si>
    <t>10.11895/j.issn.0253-3820.140923</t>
  </si>
  <si>
    <t>CM8GA</t>
  </si>
  <si>
    <t>WOS:000357935200020</t>
  </si>
  <si>
    <t>Pan, YQ; Wang, S; Liu, XY; Li, RZ; Sun, YQ; Gadahi, JA</t>
  </si>
  <si>
    <t>Pan, Yaoqian; Wang, Shuai; Liu, Xingyou; Li, Ruizhen; Sun, Yuqian; Gadahi, Javaid Ali</t>
  </si>
  <si>
    <t>Seroprevalence of Encephalitozoon cuniculi in Humans and Rabbits in China</t>
  </si>
  <si>
    <t>IRANIAN JOURNAL OF PARASITOLOGY</t>
  </si>
  <si>
    <t>Encephalitozoon cuniculi; Rabbit; Human; ELISA; China</t>
  </si>
  <si>
    <t>PET RABBITS; SEROLOGICAL SURVEY; DOMESTIC RABBITS; AIDS PATIENT; ANTIBODIES; INFECTION; MICROSPORIDIA; DIAGNOSIS; ANIMALS; JAPAN</t>
  </si>
  <si>
    <t>[Pan, Yaoqian; Liu, Xingyou; Li, Ruizhen; Sun, Yuqian] Henan Inst Sci &amp; Technol, Coll Anim Sci &amp; Henan Higher Educ Engn Technol, Res Ctr Anim Dis Control &amp; Residues Supervis, Xinxiang, Henan, Peoples R China; [Wang, Shuai; Gadahi, Javaid Ali] Nanjing Agr Univ, Coll Vet Med, Nanjing 210095, Jiangsu, Peoples R China; [Gadahi, Javaid Ali] Sindh Agr Univ, Dept Vet Parasitol, Tandojam, Pakistan</t>
  </si>
  <si>
    <t>Pan, YQ (reprint author), Henan Inst Sci &amp; Technol, Coll Anim Sci &amp; Henan Higher Educ Engn Technol, Res Ctr Anim Dis Control &amp; Residues Supervis, Xinxiang, Henan, Peoples R China.</t>
  </si>
  <si>
    <t>panyaoqian@163.com</t>
  </si>
  <si>
    <t>Nature Science Foundation of China [31372407]; Henan Higher Education Engineering Technology Research Center for Animal Diseases Control and Residues Supervision [200901]</t>
  </si>
  <si>
    <t>This study is supported by the Nature Science Foundation of China (Project Number: 31372407) and Open fund of Henan Higher Education Engineering Technology Research Center for Animal Diseases Control and Residues Supervision (Project Number: 200901). The authors declare that there is no conflict of interests.</t>
  </si>
  <si>
    <t>IRANIAN SCIENTIFIC SOCIETY MEDICAL ENTOMOLOGY</t>
  </si>
  <si>
    <t>TEHRAN</t>
  </si>
  <si>
    <t>SCHOOL PUBLIC HEALTH &amp; INST HEALTH RESEARCH, TEHRAN UNIV MEDICAL SCIENCES, P O BOX  6446-14155, TEHRAN, 00000, IRAN</t>
  </si>
  <si>
    <t>1735-7020</t>
  </si>
  <si>
    <t>2008-238X</t>
  </si>
  <si>
    <t>IRAN J PARASITOL</t>
  </si>
  <si>
    <t>Iran. J. Parasitol.</t>
  </si>
  <si>
    <t>CL7OA</t>
  </si>
  <si>
    <t>WOS:000357160400019</t>
  </si>
  <si>
    <t>Zhang, JF; Hu, ZP; Lu, CH; Yang, MX; Zhang, LL; Wang, T</t>
  </si>
  <si>
    <t>Zhang, J. F.; Hu, Z. P.; Lu, C. H.; Yang, M. X.; Zhang, L. L.; Wang, T.</t>
  </si>
  <si>
    <t>Dietary curcumin supplementation protects against heat-stress-impaired growth performance of broilers possibly through a mitochondrial pathway</t>
  </si>
  <si>
    <t>breast meat; broiler; curcumin; feed efficiency; mitochondria</t>
  </si>
  <si>
    <t>INDUCED OXIDATIVE STRESS; CHICKEN SKELETAL-MUSCLE; SINGLE GENETIC LINE; FEED-EFFICIENCY; INDUCED APOPTOSIS; BREAST MUSCLE; OXIDANT DAMAGE; INDUCED LIVER; EXPRESSION; BIOGENESIS</t>
  </si>
  <si>
    <t>[Zhang, J. F.; Hu, Z. P.; Lu, C. H.; Yang, M. X.; Zhang, L. L.; Wang, T.] Nanjing Agr Univ, Coll Anim Sci &amp; Technol, Nanjing 210095, Jiangsu, Peoples R China</t>
  </si>
  <si>
    <t>Priority Academic Program Development of Jiangsu Higher Education Institutions; National 973 Project [2012CB124703]</t>
  </si>
  <si>
    <t>This research was funded by the Priority Academic Program Development of Jiangsu Higher Education Institutions and the National 973 Project (2012CB124703).</t>
  </si>
  <si>
    <t>10.2527/jas.2014-8244</t>
  </si>
  <si>
    <t>CL6QA</t>
  </si>
  <si>
    <t>WOS:000357090700023</t>
  </si>
  <si>
    <t>Liu, HM; Lou, X; Ge, ZJ; Yang, F; Chen, DB; Zhu, JC; Xu, JH; Li, SP; Hong, Q</t>
  </si>
  <si>
    <t>Liu Hongming; Lou Xu; Ge Zhaojian; Yang Fan; Chen Dingbin; Zhu Jianchun; Xu Jianhong; Li Shunpeng; Hong Qing</t>
  </si>
  <si>
    <t>Isolation of an aryloxyphenoxy propanoate (AOPP) herbicide-degrading strain Rhodococcus ruber JPL-2 and the cloning of a novel carboxylesterase gene (feh)</t>
  </si>
  <si>
    <t>BRAZILIAN JOURNAL OF MICROBIOLOGY</t>
  </si>
  <si>
    <t>fenoxaprop-P-ethyl; microbial degradation; Rhodococcus ruber JPL-2; FE-hydrolyzing carboxylesterase gene</t>
  </si>
  <si>
    <t>FENOXAPROP-P-ETHYL; DICLOFOP-METHYL; BIODEGRADATION; DEGRADATION; PRODUCTS</t>
  </si>
  <si>
    <t>[Liu Hongming; Lou Xu; Yang Fan; Chen Dingbin; Zhu Jianchun; Xu Jianhong; Li Shunpeng; Hong Qing] Nanjing Agr Univ, Coll Life Sci, Key Lab Agr Environm Microbiol, Minist Agr, Nanjing 210095, Jiangsu, Peoples R China; [Xu Jianhong] Jiangsu Acad Agr Sci, Key Lab Agroprod Safety Risk Evaluat, Jiangsu Ctr GMO Evaluat &amp; Detect, Minist Agricultrue, Nanjing, Jiangsu, Peoples R China; [Ge Zhaojian] Minist Agr, Inst Agr Sci Coastal Area Jiangsu, Observat &amp; Expt Stn Saline Land Coastal Area, Yancheng, Peoples R China</t>
  </si>
  <si>
    <t>Hong, Q (reprint author), Nanjing Agr Univ, Coll Life Sci, Key Lab Agr Environm Microbiol, Minist Agr, Nanjing 210095, Jiangsu, Peoples R China.</t>
  </si>
  <si>
    <t>National High Technology Research and Development Program of China [2011AA100806]; Chinese National Natural Science Fund [31370155, J1210056]; Project for Science and Technology of Jiangsu Province [BE2012749]</t>
  </si>
  <si>
    <t>This work was supported by The National High Technology Research and Development Program of China (2011AA100806), Chinese National Natural Science Fund (31370155, J1210056) and The Project for Science and Technology of Jiangsu Province (BE2012749).</t>
  </si>
  <si>
    <t>SOC BRASILEIRA MICROBIOLOGIA</t>
  </si>
  <si>
    <t>AV PROF LINEU PRESTES,1374, 05508 SAO PAULO, BRAZIL</t>
  </si>
  <si>
    <t>1517-8382</t>
  </si>
  <si>
    <t>1678-4405</t>
  </si>
  <si>
    <t>BRAZ J MICROBIOL</t>
  </si>
  <si>
    <t>Braz. J. Microbiol.</t>
  </si>
  <si>
    <t>10.1590/S1517-838246220140208</t>
  </si>
  <si>
    <t>CL3DX</t>
  </si>
  <si>
    <t>WOS:000356831300013</t>
  </si>
  <si>
    <t>Bao, YY; Huang, Z; Mao, DM; Sheng, XF; He, LY</t>
  </si>
  <si>
    <t>Bao, Yuan-Yuan; Huang, Zhi; Mao, Dong-Mei; Sheng, Xia-Fang; He, Lin-Yan</t>
  </si>
  <si>
    <t>Sinomonas susongensis sp nov., isolated from the surface of weathered biotite</t>
  </si>
  <si>
    <t>ARTHROBACTER-ATROCYANEUS; COMB. NOV; CHROMATOGRAPHY; RATES</t>
  </si>
  <si>
    <t>[Bao, Yuan-Yuan; Huang, Zhi; Mao, Dong-Mei; Sheng, Xia-Fang; He, Lin-Yan] Nanjing Agr Univ, Coll Life Sci, Minist Agr, Key Lab Agr Environm Microbiol, Nanjing 210095, Jiangsu, Peoples R China</t>
  </si>
  <si>
    <t>He, LY (reprint author), Nanjing Agr Univ, Coll Life Sci, Minist Agr, Key Lab Agr Environm Microbiol, Nanjing 210095, Jiangsu, Peoples R China.</t>
  </si>
  <si>
    <t>helyan0794@njau.edu.cn</t>
  </si>
  <si>
    <t>National Natural Science Foundation of China [41171257, 41201251]; Fundamental Research Funds for the Central Universities [KYZ201158]</t>
  </si>
  <si>
    <t>This work was supported by National Natural Science Foundation of China (41171257, 41201251) and the Fundamental Research Funds for the Central Universities (KYZ201158).</t>
  </si>
  <si>
    <t>10.1099/ijs.0.000064</t>
  </si>
  <si>
    <t>CL3HV</t>
  </si>
  <si>
    <t>WOS:000356841900004</t>
  </si>
  <si>
    <t>Lv, SW; Changwei, Z; Tang, J; Li, YX; Wang, Z; Jiang, DH; Hou, XL</t>
  </si>
  <si>
    <t>Lv, Shanwu; Changwei, Z.; Tang, Jun; Li, Yanxiao; Wang, Zhen; Jiang, Dahua; Hou, Xilin</t>
  </si>
  <si>
    <t>Genome-wide analysis and identification of TIR-NBS-LRR genes in Chinese cabbage (Brassica rapa ssp pekinensis) reveal expression patterns to TuMV infection</t>
  </si>
  <si>
    <t>Genome-wide analysis; TIR-NBS-LRR genes; Gene expression patterns; Turnip mosaic virus; Chinese cabbage</t>
  </si>
  <si>
    <t>TURNIP-MOSAIC-VIRUS; DISEASE RESISTANCE PROTEINS; ARABIDOPSIS-THALIANA; DEFENSE RESPONSES; ENCODING GENES; EVOLUTION; TRIPLICATION; EXPANSION; GENETICS; HOMOLOGS</t>
  </si>
  <si>
    <t>[Lv, Shanwu; Changwei, Z.; Li, Yanxiao; Wang, Zhen; Jiang, Dahua; Hou, Xilin] Nanjing Agr Univ, Coll Hort,Minist Agr, Key Lab Biol &amp; Germplasm Enhancement Hort Crops E, State Key Lab Crop Genet &amp; Germplasm Enhancement, Nanjing, Jiangsu, Peoples R China; [Tang, Jun] Jiangsu Prov &amp; Chinese Sci Acad, Inst Bot, Nanjing, Jiangsu, Peoples R China</t>
  </si>
  <si>
    <t>Hou, XL (reprint author), Nanjing Agr Univ, Coll Hort,Minist Agr, Key Lab Biol &amp; Germplasm Enhancement Hort Crops E, State Key Lab Crop Genet &amp; Germplasm Enhancement, Nanjing, Jiangsu, Peoples R China.</t>
  </si>
  <si>
    <t>National Natural Science Foundation of China [31272172]; Fundamental Research Funds for the Central Universities [KYTZ201401]; Nature Science Foundation of Jiangsu Province [BK20141364]; Ph.D. Programs Foundation of Ministry of Education of China [20110097120010]; China Postdoctoral Science Foundation [2012M521093]</t>
  </si>
  <si>
    <t>This work was supported by the grants from the National Natural Science Foundation of China (31272172), the Fundamental Research Funds for the Central Universities (KYTZ201401), the Nature Science Foundation of Jiangsu Province (BK20141364), Ph.D. Programs Foundation of Ministry of Education of China (20110097120010), and China Postdoctoral Science Foundation (2012M521093).</t>
  </si>
  <si>
    <t>10.1016/j.pmpp.2015.04.001</t>
  </si>
  <si>
    <t>CK2QS</t>
  </si>
  <si>
    <t>WOS:000356056800011</t>
  </si>
  <si>
    <t>Ma, HY; Yang, RF; Song, LR; Yang, Y; Wang, QX; Wang, ZK; Ren, C; Ma, H</t>
  </si>
  <si>
    <t>Ma, Hongyu; Yang, Ruifang; Song, Liru; Yang, Yan; Wang, Qiuxia; Wang, Zhankui; Ren, Cai; Ma, Hao</t>
  </si>
  <si>
    <t>DIFFERENTIAL PROTEOMIC ANALYSIS OF SALT STRESS RESPONSE IN JUTE (CORCHORUS CAPSULARIS &amp; OLITORIUS L.) SEEDLING ROOTS</t>
  </si>
  <si>
    <t>Jute; Root; 2-DE; Salt stress; Proteomic</t>
  </si>
  <si>
    <t>SALINITY; RICE; TOLERANCE; PROTEINS; GENES; EXPRESSION; GENOTYPES; PROLINE; BARLEY; GROWTH</t>
  </si>
  <si>
    <t>[Ma, Hongyu; Song, Liru; Yang, Yan; Wang, Qiuxia; Wang, Zhankui; Ren, Cai; Ma, Hao] Nanjing Agr Univ, State Key Lab Crop Genet &amp; Germplasm Enhancement, Nanjing 210095, Jiangsu, Peoples R China; [Ma, Hongyu] Nanjing Agr Univ, Coll Plant Protect, Nanjing 210095, Jiangsu, Peoples R China; [Yang, Ruifang] Hunan Agr Univ, Ramie Res Inst, Changsha 410128, Hunan, Peoples R China</t>
  </si>
  <si>
    <t>111 Project of the Ministry of Education of China; National Science and Technology Ministry of China; National Science and Technology Ministry of China [2006 BAD09A04, 2006 BAD09A08]; National Natural Science Foundation of China [30971840]; Priority Academic Program Development of Jiangsu Higher Education Institution for this research</t>
  </si>
  <si>
    <t>We gratefully acknowledge the partial financial support from the 111 Project of the Ministry of Education of China, from projects supported by the National Science and Technology Ministry of China (2006 BAD09A04, 2006 BAD09A08), from the project supported by the National Natural Science Foundation of China (30971840), and from the project funded by the Priority Academic Program Development of Jiangsu Higher Education Institution for this research.</t>
  </si>
  <si>
    <t>CJ2VO</t>
  </si>
  <si>
    <t>WOS:000355343000001</t>
  </si>
  <si>
    <t>Dong, YH; Li, Y; Zhao, MM; Jing, MF; Liu, XY; Liu, MX; Guo, XX; Zhang, X; Chen, Y; Liu, YF; Liu, YH; Ye, WW; Zhang, HF; Wang, YC; Zheng, XB; Wang, P; Zhang, ZG</t>
  </si>
  <si>
    <t>Dong, Yanhan; Li, Ying; Zhao, Miaomiao; Jing, Maofeng; Liu, Xinyu; Liu, Muxing; Guo, Xianxian; Zhang, Xing; Chen, Yue; Liu, Yongfeng; Liu, Yanhong; Ye, Wenwu; Zhang, Haifeng; Wang, Yuanchao; Zheng, Xiaobo; Wang, Ping; Zhang, Zhengguang</t>
  </si>
  <si>
    <t>Global Genome and Transcriptome Analyses of Magnaporthe oryzae Epidemic Isolate 98-06 Uncover Novel Effectors and Pathogenicity-Related Genes, Revealing Gene Gain and Lose Dynamics in Genome Evolution</t>
  </si>
  <si>
    <t>RICE BLAST FUNGUS; FILAMENTOUS PLANT-PATHOGENS; CHITIN-TRIGGERED IMMUNITY; AVIRULENCE GENE; FULL VIRULENCE; SALICYLIC-ACID; DISEASE RESISTANCE; SECRETED PROTEINS; HOST-SPECIFICITY; EXPRESSED GENES</t>
  </si>
  <si>
    <t>[Dong, Yanhan; Li, Ying; Zhao, Miaomiao; Jing, Maofeng; Liu, Xinyu; Liu, Muxing; Guo, Xianxian; Zhang, Xing; Chen, Yue; Ye, Wenwu; Zhang, Haifeng; Wang, Yuanchao; Zheng, Xiaobo; Zhang, Zhengguang] Nanjing Agr Univ, Coll Plant Protect, Dept Plant Pathol, Nanjing, Jiangsu, Peoples R China; [Dong, Yanhan; Li, Ying; Zhao, Miaomiao; Jing, Maofeng; Liu, Xinyu; Liu, Muxing; Guo, Xianxian; Zhang, Xing; Chen, Yue; Ye, Wenwu; Zhang, Haifeng; Wang, Yuanchao; Zheng, Xiaobo; Zhang, Zhengguang] Minist Educ, Key Lab Integrated Management Crop Dis &amp; Pests, Nanjing, Jiangsu, Peoples R China; [Liu, Yongfeng; Liu, Yanhong] BGI Shenzhen, Shenzhen, Peoples R China; [Wang, Ping] Louisiana State Univ, Hlth Sci Ctr, Dept Pediat, New Orleans, LA USA</t>
  </si>
  <si>
    <t>Zhang, ZG (reprint author), Nanjing Agr Univ, Coll Plant Protect, Dept Plant Pathol, Nanjing, Jiangsu, Peoples R China.</t>
  </si>
  <si>
    <t>National Science Foundation for Distinguished Young Scholars of China [31325022]; National Basic Research Program of China [2012CB114000]; Natural Science Foundation of China [31271998]; Jiangsu, China</t>
  </si>
  <si>
    <t>Funding: This research was supported by the National Science Foundation for Distinguished Young Scholars of China (Grant No. 31325022 to ZZ), National Basic Research Program of China (Grant No: 2012CB114000, ZZ), Natural Science Foundation of China (Grant No: 31271998, ZZ), and the especially appointed professorship (Jiangsu, China). The funders had no role in study design, data collection, and analysis, decision to publish, or preparation of the manuscript.</t>
  </si>
  <si>
    <t>e1004801</t>
  </si>
  <si>
    <t>10.1371/journal.ppat.1004801</t>
  </si>
  <si>
    <t>CI7XE</t>
  </si>
  <si>
    <t>WOS:000354978000027</t>
  </si>
  <si>
    <t>Sun, HN; Zhang, T; Fan, QQ; Qi, XY; Zhang, F; Fang, WM; Jiang, JF; Chen, FD; Chen, SM</t>
  </si>
  <si>
    <t>Sun, Hainan; Zhang, Ting; Fan, Qingqing; Qi, Xiangyu; Zhang, Fei; Fang, Weimin; Jiang, Jiafu; Chen, Fadi; Chen, Sumei</t>
  </si>
  <si>
    <t>Identification of Floral Scent in Chrysanthemum Cultivars and Wild Relatives by Gas Chromatography-Mass Spectrometry</t>
  </si>
  <si>
    <t>Chrysanthemum morifolium; floral scent; GC-MS; SPME; volatile</t>
  </si>
  <si>
    <t>SOLID-PHASE MICROEXTRACTION; ESSENTIAL OIL COMPOSITION; WATER; ATTRACTIVENESS; EVOLUTION; VARIETIES; INDICUM; FLOWERS; L.</t>
  </si>
  <si>
    <t>[Sun, Hainan; Zhang, Ting; Fan, Qingqing; Qi, Xiangyu; Zhang, Fei; Fang, Weimin; Jiang, Jiafu; Chen, Fadi; Chen, Sumei] Nanjing Agr Univ, Coll Hort, Nanjing 210095, Jiangsu, Peoples R China; [Sun, Hainan; Chen, Fadi; Chen, Sumei] Jiangsu Prov Engn Lab Modern Facil Agr Technol &amp;, Nanjing 210095, Jiangsu, Peoples R China</t>
  </si>
  <si>
    <t>sunhainan1989@hotmail.com; 2014204028@njau.edu.cn; 2013104100@njau.edu.cn; qixiangyu1005@163.com; zhangfei@njau.edu.cn; fangwm@njau.edu.cn; jiangjiafu@njau.edu.cn; chenfd@njau.edu.cn; chensm@njau.edu.cn</t>
  </si>
  <si>
    <t>Ministry of Science and Technology of the P.R. China [201403039]; Fundamental Research Funds for the Central Universities [KYTZ201401, KYZ201419]; National Natural Science Foundation of China [31272196]; Program for New Century Excellent Talents in University of Chinese Ministry of Education [NCET-12-0890]; Program for Hi-Tech Research, Jiangsu, China [BE2012350]</t>
  </si>
  <si>
    <t>This work was supported by the Non-profit Industry Financial Program of the Ministry of Science and Technology of the P.R. China (201403039), the Fundamental Research Funds for the Central Universities (KYTZ201401, KYZ201419), the National Natural Science Foundation of China (31272196), the Program for New Century Excellent Talents in University of Chinese Ministry of Education (NCET-12-0890), and the Program for Hi-Tech Research, Jiangsu, China (BE2012350).</t>
  </si>
  <si>
    <t>10.3390/molecules20045346</t>
  </si>
  <si>
    <t>CI1DE</t>
  </si>
  <si>
    <t>WOS:000354480700007</t>
  </si>
  <si>
    <t>Guan, FQ; Wang, QZ; Wang, M; Shan, Y; Chen, Y; Yin, M; Zhao, YY; Feng, X; Liu, F; Zhang, JH</t>
  </si>
  <si>
    <t>Guan, Fuqin; Wang, Qizhi; Wang, Ming; Shan, Yu; Chen, Yu; Yin, Min; Zhao, Youyi; Feng, Xu; Liu, Fei; Zhang, Jianhua</t>
  </si>
  <si>
    <t>Isolation, Identification and Cytotoxicity of a New Noroleanane-Type Triterpene Saponin from Salicornia bigelovii Torr.</t>
  </si>
  <si>
    <t>Salicornia bigelovii Torr; nortriterpenoid saponins; cytotoxicity; MCF-7 human breast cancer cells; apoptosis</t>
  </si>
  <si>
    <t>BREAST-CANCER; APOPTOSIS; HERBACEA; HALOPHYTE; PROTEINS; RECEPTOR; FAMILY; CELLS</t>
  </si>
  <si>
    <t>[Guan, Fuqin; Feng, Xu] Nanjing Agr Univ, Coll Life Sci, Nanjing 210095, Jiangsu, Peoples R China; [Guan, Fuqin; Wang, Qizhi; Wang, Ming; Shan, Yu; Chen, Yu; Yin, Min; Zhao, Youyi; Feng, Xu; Liu, Fei; Zhang, Jianhua] Inst Bot, Jiangsu Prov Key Lab Coastal Wetland Bioresources, Nanjing 210014, Jiangsu, Peoples R China; [Guan, Fuqin; Wang, Qizhi; Wang, Ming; Shan, Yu; Chen, Yu; Yin, Min; Zhao, Youyi; Feng, Xu; Liu, Fei; Zhang, Jianhua] Chinese Acad Sci, Nanjing Bot Garden Mem Sun Yat Sen, Nanjing 210014, Peoples R China</t>
  </si>
  <si>
    <t>Feng, X (reprint author), Nanjing Agr Univ, Coll Life Sci, Nanjing 210095, Jiangsu, Peoples R China.</t>
  </si>
  <si>
    <t>tube1031aaa@126.com; wangqizhi2003@126.com; wangmingwm0208@sina.com; shanyu79@126.com; chenyu.1007@163.com; epmin@sohu.com; Zyyc163@163.com; fengxucnbg@cnbg.net; liufeiseu@163.com; zjh13805171132@126.com</t>
  </si>
  <si>
    <t>National Natural Science Foundation of China [81402829]; Jiangsu Provincial Natural Science Foundation of China [BK20131338]; Jiangsu Center for Research &amp; Development of Medicinal Plants [201201]; Jiangsu Provincial Key Laboratory for Coastal Wetland Bioresources [JKLBS2013003]</t>
  </si>
  <si>
    <t>This study was conducted with grants from the National Natural Science Foundation of China (No. 81402829), the Jiangsu Provincial Natural Science Foundation of China (No. BK20131338), as well as the Open Funds of Jiangsu Center for Research &amp; Development of Medicinal Plants (No. 201201) and the Jiangsu Provincial Key Laboratory for Coastal Wetland Bioresources (No. JKLBS2013003).</t>
  </si>
  <si>
    <t>10.3390/molecules20046419</t>
  </si>
  <si>
    <t>WOS:000354480700072</t>
  </si>
  <si>
    <t>Liao, DH; Chen, X; Chen, AQ; Wang, HM; Liu, JJ; Liu, JL; Gu, M; Sun, SB; Xu, GH</t>
  </si>
  <si>
    <t>Liao, Dehua; Chen, Xiao; Chen, Aiqun; Wang, Huimin; Liu, Jianjian; Liu, Junli; Gu, Mian; Sun, Shubin; Xu, Guohua</t>
  </si>
  <si>
    <t>The Characterization of Six Auxin-Induced Tomato GH3 Genes Uncovers a Member, SlGH3.4, Strongly Responsive to Arbuscular Mycorrhizal Symbiosis</t>
  </si>
  <si>
    <t>Arbuscular mycorrhiza; Auxin; Expression; GH3 genes; GUS reporter</t>
  </si>
  <si>
    <t>CONJUGATES AMINO-ACIDS; MEDICAGO-TRUNCATULA; PHOSPHATE TRANSPORTERS; LOTUS-JAPONICUS; EVOLUTIONARY HISTORY; EXPRESSION PATTERNS; AMIDO SYNTHETASE; SALICYLIC-ACID; PLANT HORMONES; FAMILY-MEMBER</t>
  </si>
  <si>
    <t>[Liao, Dehua; Chen, Xiao; Chen, Aiqun; Sun, Shubin; Xu, Guohua] Nanjing Agr Univ, Coll Resources &amp; Environm Sci, State Key Lab Crop Genet &amp; Germplasm Enhancement, Nanjing 210095, Jiangsu, Peoples R China; [Wang, Huimin; Liu, Jianjian; Liu, Junli; Gu, Mian; Xu, Guohua] Nanjing Agr Univ, MOA Key Lab Plant Nutr &amp; Fertilizat Lower Middle, Nanjing 210095, Jiangsu, Peoples R China</t>
  </si>
  <si>
    <t>Chen, AQ (reprint author), Nanjing Agr Univ, Coll Resources &amp; Environm Sci, State Key Lab Crop Genet &amp; Germplasm Enhancement, Nanjing 210095, Jiangsu, Peoples R China.</t>
  </si>
  <si>
    <t>chenaq8@njau.edu.cn</t>
  </si>
  <si>
    <t>National Natural Science Foundation of China [31372121, 31272225]; Fundamental Research Funds for the Central Universities [KYTZ201404]; Program for New Century Excellent Talents in University [NCET-12-0860]; Ministry of Education of China [IRT1256]; Basic Research Program of Jiangsu province [BK2012765]; Foundation for the Author of National Excellent Doctoral Dissertation of PR China [FANEDD] [201264]</t>
  </si>
  <si>
    <t>This work was supported by the National Natural Science Foundation of China [31372121, 31272225]; the Fundamental Research Funds for the Central Universities [KYTZ201404]; the Program for New Century Excellent Talents in University [NCET-12-0860]; the Ministry of Education of China [Innovative Research Team Development Plan (IRT1256)]; the Basic Research Program of Jiangsu province [BK2012765]; A Foundation for the Author of National Excellent Doctoral Dissertation of PR China [FANEDD, 201264].</t>
  </si>
  <si>
    <t>10.1093/pcp/pcu212</t>
  </si>
  <si>
    <t>CI4OJ</t>
  </si>
  <si>
    <t>WOS:000354730200010</t>
  </si>
  <si>
    <t>Wu, X; Li, J; Xu, HL; Dong, LY</t>
  </si>
  <si>
    <t>Wu, Xian; Li, Jun; Xu, Hongle; Dong, Liyao</t>
  </si>
  <si>
    <t>Factors Affecting Seed Germination and Seedling Emergence of Asia Minor Bluegrass (Polypogon fugax)</t>
  </si>
  <si>
    <t>WEED SCIENCE</t>
  </si>
  <si>
    <t>Burial depth; light; osmotic potential; pH; salt; temperature</t>
  </si>
  <si>
    <t>ENVIRONMENTAL-FACTORS; WHEAT CROP; WEED COMMUNITIES; PAKISTAN; ECOLOGY; SALINITY; FIELDS; PLANTS; RICE; IRAN</t>
  </si>
  <si>
    <t>[Wu, Xian; Li, Jun; Xu, Hongle; Dong, Liyao] Nanjing Agr Univ, Minist Agr, Key Lab Integrated Pest Management Crops East Chi, Coll Plant Protect, Nanjing 210095, Jiangsu, Peoples R China</t>
  </si>
  <si>
    <t>Dong, LY (reprint author), Nanjing Agr Univ, Minist Agr, Key Lab Integrated Pest Management Crops East Chi, Coll Plant Protect, Nanjing 210095, Jiangsu, Peoples R China.</t>
  </si>
  <si>
    <t>Special Fund for Agro-scientific Research in the Public Interest [201303031]; Natural Science Foundation for Young Scientists of Jiangsu Province [BK2012360]; Fundamental Research Funds of Nanjing Agricultural University [y0201100245]; Ph.D Program Foundation of the Ministry of Education of China [20120097110038]</t>
  </si>
  <si>
    <t>This research was funded by the Special Fund for Agro-scientific Research in the Public Interest (201303031), the Natural Science Foundation for Young Scientists of Jiangsu Province (BK2012360), Fundamental Research Funds of Nanjing Agricultural University (y0201100245), and the Ph.D Program Foundation of the Ministry of Education of China (20120097110038).</t>
  </si>
  <si>
    <t>WEED SCI SOC AMER</t>
  </si>
  <si>
    <t>LAWRENCE</t>
  </si>
  <si>
    <t>810 EAST 10TH ST, LAWRENCE, KS 66044-8897 USA</t>
  </si>
  <si>
    <t>0043-1745</t>
  </si>
  <si>
    <t>1550-2759</t>
  </si>
  <si>
    <t>WEED SCI</t>
  </si>
  <si>
    <t>Weed Sci.</t>
  </si>
  <si>
    <t>10.1614/WS-D-14-00093.1</t>
  </si>
  <si>
    <t>CI7VU</t>
  </si>
  <si>
    <t>WOS:000354973700008</t>
  </si>
  <si>
    <t>Zhang, LZ; Ren, ZJ; Lu, AM; Zhao, Z; Xu, WQ; Bao, QQ; Ding, WJ; Yang, CL</t>
  </si>
  <si>
    <t>Zhang Lizhi; Ren Zhengjiao; Lu Aimin; Zhao Zheng; Xu Wenqin; Bao Qianqian; Ding Weijie; Yang Chunlong</t>
  </si>
  <si>
    <t>Synthesis, Biological Activity and 3D-QSAR Study of Novel Pyrrolidine-2,4-dione Derivatives Containing N-Substituted Phenylhydrazine Moiety</t>
  </si>
  <si>
    <t>CHEMICAL RESEARCH IN CHINESE UNIVERSITIES</t>
  </si>
  <si>
    <t>Pyrrolidine-2,4-dione; N-Substituted phenylhydrazine; Antifungal activity; 3D quantitative structure activity relationship(3D-QSAR)</t>
  </si>
  <si>
    <t>TENUAZONIC ACID; TETRAMIC ACIDS; INHIBITOR</t>
  </si>
  <si>
    <t>[Zhang Lizhi; Ren Zhengjiao; Xu Wenqin; Yang Chunlong] Nanjing Agr Univ, Jiangsu Key Lab Pesticide Sci, Nanjing 210095, Peoples R China; [Lu Aimin; Zhao Zheng; Yang Chunlong] Nanjing Agr Univ, Key Lab Monitoring &amp; Management Crop Dis &amp; Pest I, Minist Agr, Nanjing 210095, Peoples R China; [Zhang Lizhi; Ren Zhengjiao; Zhao Zheng; Xu Wenqin; Bao Qianqian; Ding Weijie; Yang Chunlong] Nanjing Agr Univ, Coll Sci, Nanjing 210095, Peoples R China</t>
  </si>
  <si>
    <t>Yang, CL (reprint author), Nanjing Agr Univ, Jiangsu Key Lab Pesticide Sci, Nanjing 210095, Peoples R China.</t>
  </si>
  <si>
    <t>National High Technology Research and Development Program of China [2011AA10A206]; National Key Technologies R&amp;D Program of China [2011BAE06B04]; Science &amp; Technology Pillar Program of Jiangsu Province, China [BE2012371]; National Natural Science Foundation of China [31171889]; Fundamental Research Funds for the Central Universities of China [KYZ201223]</t>
  </si>
  <si>
    <t>Supported by the National High Technology Research and Development Program of China(No.2011AA10A206), the National Key Technologies R&amp;D Program of China(No.2011BAE06B04), the Science &amp; Technology Pillar Program of Jiangsu Province, China(No.BE2012371), the National Natural Science Foundation of China(No.31171889) and the Fundamental Research Funds for the Central Universities of China(No.KYZ201223).</t>
  </si>
  <si>
    <t>SHATANHOU ST 55, BEIJING 100009, PEOPLES R CHINA</t>
  </si>
  <si>
    <t>1005-9040</t>
  </si>
  <si>
    <t>2210-3171</t>
  </si>
  <si>
    <t>CHEM RES CHINESE U</t>
  </si>
  <si>
    <t>Chem. Res. Chin. Univ.</t>
  </si>
  <si>
    <t>10.1007/s40242-015-4348-3</t>
  </si>
  <si>
    <t>CI0QC</t>
  </si>
  <si>
    <t>WOS:000354441500013</t>
  </si>
  <si>
    <t>Yu, WW; Zhang, XH; Ahmad, H; Zhao, LG; Wang, T; Cao, FL</t>
  </si>
  <si>
    <t>Yu, Wanwen; Zhang, Xuhui; Ahmad, Hussain; Zhao, Linguo; Wang, Tian; Cao, Fuliang</t>
  </si>
  <si>
    <t>Intestinal Absorption Function of Broiler Chicks Supplemented with Ginkgo Leaves Fermented with Bacillus Species</t>
  </si>
  <si>
    <t>Broilers; fermented ginkgo leaves; digestive enzyme activities; intestinal absorption</t>
  </si>
  <si>
    <t>SUBTILIS VAR. NATTO; D-XYLOSE ABSORPTION; BILOBA LEAVES; GASTROINTESTINAL-TRACT; CHEMICAL TREATMENTS; GROWTH-PERFORMANCE; FLAVONOID CONTENT; POULT ENTERITIS; ASPERGILLUS; MEAL</t>
  </si>
  <si>
    <t>[Yu, Wanwen; Zhang, Xuhui; Cao, Fuliang] Nanjing Forestry Univ, Collaborat Innovat Ctr Sustainable Forestry South, Nanjing, Jiangsu, Peoples R China; [Ahmad, Hussain; Wang, Tian] Nanjing Agr Univ, Coll Anim Sci &amp; Technol, Nanjing, Jiangsu, Peoples R China; [Zhao, Linguo] Nanjing Forestry Univ, Coll Chem Engn, Nanjing, Jiangsu, Peoples R China</t>
  </si>
  <si>
    <t>Cao, FL (reprint author), Nanjing Forestry Univ, Collaborat Innovat Ctr Sustainable Forestry South, Nanjing, Jiangsu, Peoples R China.</t>
  </si>
  <si>
    <t>National "Twelfth Five-Year" Plan for Science and Technology Support in China [2012BAD21B04]; Priority Academic Program Development of Jiangsu Higher Education Institutions (PAPD)</t>
  </si>
  <si>
    <t>The authors would like to thank the National "Twelfth Five-Year" Plan for Science and Technology Support in China (2012BAD21B04), and a Project Funded by the Priority Academic Program Development of Jiangsu Higher Education Institutions (PAPD) for financially supporting this study. Thanks are also due to the Advanced Analysis Testing Center of Nanjing Forestry University.</t>
  </si>
  <si>
    <t>CH9GO</t>
  </si>
  <si>
    <t>WOS:000354344200024</t>
  </si>
  <si>
    <t>Lu, L; Wu, GW; Xu, XM; Luan, HX; Zhi, HJ; Cui, J; Cui, XY; Chen, X</t>
  </si>
  <si>
    <t>Lu, Lu; Wu, Guanwei; Xu, Xiaoming; Luan, Hexiang; Zhi, Haijian; Cui, Jin; Cui, Xiaoyan; Chen, Xin</t>
  </si>
  <si>
    <t>Soybean actin-depolymerizing factor 2 interacts with Soybean mosaic virus-encoded P3 protein</t>
  </si>
  <si>
    <t>VIRUS GENES</t>
  </si>
  <si>
    <t>Interaction; Soybean mosaic virus; P3; Actin-depolymerizing factor 2; Yeast two hybrid; Bimolecular fluorescence complementation</t>
  </si>
  <si>
    <t>TOBACCO ETCH POTYVIRUS; CYLINDRICAL INCLUSIONS; MUTATIONAL ANALYSIS; REPLICATION; MOVEMENT; GENOME; RESISTANCE; DOMAIN; CELLS; GENE</t>
  </si>
  <si>
    <t>[Lu, Lu; Xu, Xiaoming; Luan, Hexiang; Zhi, Haijian; Cui, Jin] Nanjing Agr Univ, Nanjing 210095, Jiangsu, Peoples R China; [Lu, Lu; Wu, Guanwei; Cui, Xiaoyan; Chen, Xin] Jiangsu Acad Agr Sci, Nanjing 210014, Jiangsu, Peoples R China</t>
  </si>
  <si>
    <t>Cui, XY (reprint author), Jiangsu Acad Agr Sci, Nanjing 210014, Jiangsu, Peoples R China.</t>
  </si>
  <si>
    <t>cxy@jaas.ac.cn; cx@jaas.ac.cn</t>
  </si>
  <si>
    <t>National Natural Science Foundation of China [31101411]; Agricultural Science and Technology Independent Innovation Fund of Jiangsu Province [CX(12)5045]</t>
  </si>
  <si>
    <t>We would like to thank Dr. Aiming Wang (Agriculture and Agri-Food Canada) for providing pPR3-N and pBT3-STE vectors and Dr. Yuhai Cui (Agriculture and Agri-Food Canada) for providing pEarleyGate202-YN and pEarleyGate201-YC vectors. This project was supported by National Natural Science Foundation of China (31101411) and Agricultural Science and Technology Independent Innovation Fund of Jiangsu Province (CX(12)5045).</t>
  </si>
  <si>
    <t>0920-8569</t>
  </si>
  <si>
    <t>1572-994X</t>
  </si>
  <si>
    <t>Virus Genes</t>
  </si>
  <si>
    <t>10.1007/s11262-014-1150-0</t>
  </si>
  <si>
    <t>Genetics &amp; Heredity; Virology</t>
  </si>
  <si>
    <t>CI2BD</t>
  </si>
  <si>
    <t>WOS:000354548600021</t>
  </si>
  <si>
    <t>Jia, HY; Dong, WY; Yuan, LF; Ma, JL; Bai, QQ; Pan, ZH; Lu, CP; Yao, HC</t>
  </si>
  <si>
    <t>Jia, Hongying; Dong, Wenyang; Yuan, Lvfeng; Ma, Jiale; Bai, Qinqin; Pan, Zihao; Lu, Chengping; Yao, Huochun</t>
  </si>
  <si>
    <t>Characterization and complete genome sequence analysis of Staphylococcus aureus bacteriophage JS01</t>
  </si>
  <si>
    <t>Bovine mastitis; Staphylococcus aureus phage; Genome sequence analysis</t>
  </si>
  <si>
    <t>PHAGE</t>
  </si>
  <si>
    <t>[Jia, Hongying; Dong, Wenyang; Yuan, Lvfeng; Ma, Jiale; Pan, Zihao; Lu, Chengping; Yao, Huochun] Nanjing Agr Univ, Coll Vet Med, Nanjing 210095, Jiangsu, Peoples R China; [Jia, Hongying; Dong, Wenyang; Yuan, Lvfeng; Ma, Jiale; Pan, Zihao; Lu, Chengping; Yao, Huochun] Minist Agr, Key Lab Anim Bacteriol, Nanjing 210095, Jiangsu, Peoples R China; [Bai, Qinqin] Univ South China, Coll Publ Hlth, Hengyang 421000, Peoples R China</t>
  </si>
  <si>
    <t>Yao, HC (reprint author), Minist Agr, Key Lab Anim Bacteriol, Nanjing 210095, Jiangsu, Peoples R China.</t>
  </si>
  <si>
    <t>Program for Student Innovation through Research and Training [101030710]; Priority Academic Program Development of Jiangsu Higher Education Institutions</t>
  </si>
  <si>
    <t>This research was supported by Grants from the Program for Student Innovation through Research and Training (101030710), and the Priority Academic Program Development of Jiangsu Higher Education Institutions. The nucleotide sequence has been deposited in GenBank under Accession Number KC342645.2.</t>
  </si>
  <si>
    <t>10.1007/s11262-015-1168-y</t>
  </si>
  <si>
    <t>WOS:000354548600023</t>
  </si>
  <si>
    <t>Lv, FN; Wang, HH; Wang, XY; Han, LB; Ma, YP; Wang, S; Feng, ZD; Niu, XW; Cai, CP; Kong, ZS; Zhang, TZ; Guo, WZ</t>
  </si>
  <si>
    <t>Lv, Fenni; Wang, Haihai; Wang, Xinyu; Han, Libo; Ma, Yinping; Wang, Sen; Feng, Zhidi; Niu, Xiaowei; Cai, Caiping; Kong, Zhaosheng; Zhang, Tianzhen; Guo, Wangzhen</t>
  </si>
  <si>
    <t>GhCFE1A, a dynamic linker between the ER network and actin cytoskeleton, plays an important role in cotton fibre cell initiation and elongation</t>
  </si>
  <si>
    <t>Actin cytoskeleton; cotton fibre; endoplasmic reticulum; fibre elongation; fibre initiation; GhCFE1A</t>
  </si>
  <si>
    <t>ROOT HAIR DEVELOPMENT; ENDOPLASMIC-RETICULUM; ARABIDOPSIS-THALIANA; TRICHOME DEVELOPMENT; GOSSYPIUM-HIRSUTUM; GENOME STRUCTURE; PLANT-CELLS; GENE; EXPRESSION; ORGANIZATION</t>
  </si>
  <si>
    <t>[Lv, Fenni; Wang, Haihai; Wang, Sen; Niu, Xiaowei; Cai, Caiping; Zhang, Tianzhen; Guo, Wangzhen] Nanjing Agr Univ, State Key Lab Crop Genet &amp; Germplasm Enhancement, Hybrid Cotton R&amp;D Engn Res Ctr, MOE, Nanjing 210095, Jiangsu, Peoples R China; [Wang, Xinyu] Nanjing Agr Univ, Coll Life Sci, Nanjing 210095, Jiangsu, Peoples R China; [Han, Libo; Ma, Yinping; Feng, Zhidi; Kong, Zhaosheng] Chinese Acad Sci, Inst Microbiol, State Key Lab Plant Genom, Beijing 100101, Peoples R China</t>
  </si>
  <si>
    <t>Guo, WZ (reprint author), Nanjing Agr Univ, State Key Lab Crop Genet &amp; Germplasm Enhancement, Hybrid Cotton R&amp;D Engn Res Ctr, MOE, Nanjing 210095, Jiangsu, Peoples R China.</t>
  </si>
  <si>
    <t>孔, 照胜/0000-0003-3788-7883</t>
  </si>
  <si>
    <t>National Natural Science Foundation of China [31471539, 31371676]; Priority Academic Program Development of Jiangsu Higher Education Institutions</t>
  </si>
  <si>
    <t>The authors would like to thank Dr Daolong Dou from the College of Plant Protection in Nanjing Agricultural University for helpful comments and key experimental guidance, and Dr Shanjin Huang from the Institute of Botany, Chinese Academy of Sciences, for providing purified actin proteins. The authors have no conflict of interest to declare. This work was financially supported in part by the National Natural Science Foundation of China (31471539, 31371676), and a project funded by the Priority Academic Program Development of Jiangsu Higher Education Institutions.</t>
  </si>
  <si>
    <t>10.1093/jxb/eru530</t>
  </si>
  <si>
    <t>CH2ZG</t>
  </si>
  <si>
    <t>WOS:000353894100015</t>
  </si>
  <si>
    <t>Cao, R; Wu, WJ; Zhou, XL; Xiao, P; Wang, Y; Liu, HL</t>
  </si>
  <si>
    <t>Cao, Rui; Wu, Wang Jun; Zhou, Xiao Long; Xiao, Peng; Wang, Yi; Liu, Hong Lin</t>
  </si>
  <si>
    <t>Expression and Preliminary Functional Profiling of the let-7 Family during Porcine Ovary Follicle Atresia</t>
  </si>
  <si>
    <t>MOLECULES AND CELLS</t>
  </si>
  <si>
    <t>apoptosis; follicle atresia; let-7; MicroRNA; MiRNA; pig; stem-loop</t>
  </si>
  <si>
    <t>GRANULOSA-CELLS; STIMULATING-HORMONE; INDUCED APOPTOSIS; ANTRAL FOLLICLES; MICRORNAS; DEATH; RNA; GONADOTROPIN; MECHANISM; PIG</t>
  </si>
  <si>
    <t>[Cao, Rui; Wu, Wang Jun; Zhou, Xiao Long; Xiao, Peng; Wang, Yi; Liu, Hong Lin] Nanjing Agr Univ, Coll Anim Sci &amp; Technol, Dept Anim Genet Breeding &amp; Reprod, Nanjing 210095, Jiangsu, Peoples R China</t>
  </si>
  <si>
    <t>2011105017@njau.edu.cn</t>
  </si>
  <si>
    <t>National Natural Science Foundation of China [31172187]</t>
  </si>
  <si>
    <t>This work was supported by the National Natural Science Foundation of China (31172187).</t>
  </si>
  <si>
    <t>KOREAN SOC MOLECULAR &amp; CELLULAR  BIOLOGY</t>
  </si>
  <si>
    <t>635-4, YUCKSAM-DONG, GANGNAM-GU, SEOUL 135-703, SOUTH KOREA</t>
  </si>
  <si>
    <t>1016-8478</t>
  </si>
  <si>
    <t>0219-1032</t>
  </si>
  <si>
    <t>MOL CELLS</t>
  </si>
  <si>
    <t>Mol. Cells</t>
  </si>
  <si>
    <t>10.14348/molcells.2015.2122</t>
  </si>
  <si>
    <t>CH8HO</t>
  </si>
  <si>
    <t>WOS:000354277300003</t>
  </si>
  <si>
    <t>Zhang, Q; Chen, B; Yang, P; Zhang, LL; Liu, Y; Ullah, S; Wu, L; Waqas, Y; Le, Y; Chen, W; Chen, QS</t>
  </si>
  <si>
    <t>Zhang, Qian; Chen, Bing; Yang, Ping; Zhang, Linli; Liu, Yi; Ullah, Shakeeb; Wu, Li; Waqas, Yasir; Le, Yuan; Chen, Wei; Chen, Qiusheng</t>
  </si>
  <si>
    <t>Identification and structural composition of the blood-spleen barrier in chickens</t>
  </si>
  <si>
    <t>VETERINARY JOURNAL</t>
  </si>
  <si>
    <t>Blood-spleen barrier; Chicken; Avian immunology; Splenic ellipsoid</t>
  </si>
  <si>
    <t>ELLIPSOID-ASSOCIATED CELLS; HIGH ENDOTHELIAL VENULES; SPLENIC WHITE PULP; FOLLICULAR DENDRITIC CELLS; EXTRACELLULAR-MATRIX; LYMPHOCYTE MIGRATION; PELODISEUS-SINENSIS; ANTIGEN; COMPARTMENTS; TRAFFICKING</t>
  </si>
  <si>
    <t>[Zhang, Qian; Chen, Bing; Yang, Ping; Zhang, Linli; Liu, Yi; Ullah, Shakeeb; Wu, Li; Waqas, Yasir; Le, Yuan; Chen, Wei; Chen, Qiusheng] Nanjing Agr Univ, Coll Vet Med, Lab Anim Cell Biol &amp; Embryol, Nanjing, Jiangsu, Peoples R China</t>
  </si>
  <si>
    <t>National Natural Science Foundation of China [31172282]; Priority Academic Program for Development of Jiangsu Higher Education Institutions, China</t>
  </si>
  <si>
    <t>We are grateful to Alireza Fazeli (University of Sheffield, UK) for his help and critical comments regarding the manuscript. This research was supported by the National Natural Science Foundation of China (grant number 31172282) and Priority Academic Program for Development of Jiangsu Higher Education Institutions, China.</t>
  </si>
  <si>
    <t>1090-0233</t>
  </si>
  <si>
    <t>1532-2971</t>
  </si>
  <si>
    <t>VET J</t>
  </si>
  <si>
    <t>Vet. J.</t>
  </si>
  <si>
    <t>10.1016/j.tvjl.2015.01.013</t>
  </si>
  <si>
    <t>CH3KN</t>
  </si>
  <si>
    <t>WOS:000353929700018</t>
  </si>
  <si>
    <t>Liu, F; Shi, HZ; Guo, QS; Lv, F; Yu, YB; Lv, LL; Shen, WB; Zhao, WH; Zhang, MM</t>
  </si>
  <si>
    <t>Liu, Fei; Shi, Hong-Zhuan; Guo, Qiao-Sheng; Lv, Fu; Yu, Ye-Bing; Lv, Lin-Lan; Shen, Wen-Biao; Zhao, Wei-Hong; Zhang, Ming-Ming</t>
  </si>
  <si>
    <t>Analysis of the genetic diversity and population structure of Perinereis aibuhitensis in China using TRAP and AFLP markers</t>
  </si>
  <si>
    <t>Perinereis aibuhitensis; TRAP; AFLP; Genetic diversity; Population structure; Molecular marker</t>
  </si>
  <si>
    <t>NATURAL-POPULATIONS; NEREIS-DIVERSICOLOR; SRAP MARKERS; ISSR; EXPRESSION; POLYCHAETA; ZINC</t>
  </si>
  <si>
    <t>[Liu, Fei; Lv, Fu; Yu, Ye-Bing; Lv, Lin-Lan; Zhao, Wei-Hong; Zhang, Ming-Ming] Yancheng Inst Technol, Dept OceanTechnol, Key Lab Aquaculture &amp; Ecol Coastal Pool Jiangsu P, Yancheng 224051, Peoples R China; [Liu, Fei; Shi, Hong-Zhuan; Guo, Qiao-Sheng] Nanjing Agr Univ, Inst Chinese Med Mat, Nanjing 210095, Jiangsu, Peoples R China; [Liu, Fei; Shen, Wen-Biao] Nanjing Agr Univ, Coll Life Sci, Biol Postdoctoral Mobile Stat, Nanjing 210095, Jiangsu, Peoples R China</t>
  </si>
  <si>
    <t>Chinese Postdoctoral Science Foundation [2014M551614]; Jiangsu Natural Science Foundation [BK2012675]; national Spark Program project [2013GA690330]; Postdoctoral Foundation of Jiangsu Province [1302032C]; Yancheng City agricultural science and technology projects [YKN2012025]</t>
  </si>
  <si>
    <t>This study was supported by the Chinese Postdoctoral Science Foundation funded project (2014M551614), the Jiangsu Natural Science Foundation (BK2012675), a national Spark Program project (2013GA690330), a Postdoctoral Foundation of Jiangsu Province (1302032C) and Yancheng City agricultural science and technology projects (YKN2012025).</t>
  </si>
  <si>
    <t>10.1016/j.bse.2015.01.002</t>
  </si>
  <si>
    <t>CH1AM</t>
  </si>
  <si>
    <t>WOS:000353753500029</t>
  </si>
  <si>
    <t>Song, QX; Chen, ZJ</t>
  </si>
  <si>
    <t>Song, Qingxin; Chen, Z. Jeffrey</t>
  </si>
  <si>
    <t>Epigenetic and developmental regulation in plant polyploids</t>
  </si>
  <si>
    <t>CURRENT OPINION IN PLANT BIOLOGY</t>
  </si>
  <si>
    <t>BRASSICA-NAPUS ALLOPOLYPLOIDS; DNA METHYLATION; GENE-EXPRESSION; ARABIDOPSIS-THALIANA; NUCLEOLAR DOMINANCE; CYTOSINE METHYLATION; MOLECULAR-MECHANISMS; PHENOTYPIC VARIATION; FLOWERING PLANTS; GENOMIC CHANGES</t>
  </si>
  <si>
    <t>[Song, Qingxin; Chen, Z. Jeffrey] Univ Texas Austin, Ctr Computat Biol &amp; Bioinformat, Inst Cellular &amp; Mol Biol, Dept Mol Biosci, Austin, TX 78712 USA; [Chen, Z. Jeffrey] Nanjing Agr Univ, State Key Lab Crop Genet &amp; Germplasm Enhancement, Nanjing 210095, Jiangsu, Peoples R China</t>
  </si>
  <si>
    <t>Chen, ZJ (reprint author), Univ Texas Austin, Ctr Computat Biol &amp; Bioinformat, Inst Cellular &amp; Mol Biol, Dept Mol Biosci, Austin, TX 78712 USA.</t>
  </si>
  <si>
    <t>U.S. National Institutes of Health; National Science Foundation [GM067015, ISO0733857, ISO1025947, ISO1238048, MCB1110957]; Cotton Incorporated [07-161]; National Science Foundation of China [31290213]</t>
  </si>
  <si>
    <t>The work cited from the Chen laboratory was supported in part by grants from the U.S. National Institutes of Health, National Science Foundation (GM067015, ISO0733857, ISO1025947, ISO1238048 and MCB1110957), the Cotton Incorporated (07-161), and the National Science Foundation of China (31290213). We apologize for omitting some references owing to the space limitations.</t>
  </si>
  <si>
    <t>1369-5266</t>
  </si>
  <si>
    <t>1879-0356</t>
  </si>
  <si>
    <t>CURR OPIN PLANT BIOL</t>
  </si>
  <si>
    <t>Curr. Opin. Plant Biol.</t>
  </si>
  <si>
    <t>10.1016/j.pbi.2015.02.007</t>
  </si>
  <si>
    <t>CH1AS</t>
  </si>
  <si>
    <t>WOS:000353754100016</t>
  </si>
  <si>
    <t>Wu, SF; Xu, G; Ye, GY</t>
  </si>
  <si>
    <t>Wu, Shun-Fan; Xu, Gang; Ye, Gong-Yin</t>
  </si>
  <si>
    <t>Characterization of a tyramine receptor type 2 from hemocytes of rice stem borer, Chilo suppressalis</t>
  </si>
  <si>
    <t>G protein-coupled receptor; Hemocytes; Octopamine; Tyramine; Chilo suppressalis</t>
  </si>
  <si>
    <t>OCTOPAMINE RECEPTOR; SIGNALING PROPERTIES; PHARMACOLOGICAL CHARACTERIZATION; INSECT HEMOCYTES; IMMUNE FUNCTION; DROSOPHILA; CLONING; BEHAVIOR; EXPRESSION; CELLS</t>
  </si>
  <si>
    <t>[Wu, Shun-Fan] Nanjing Agr Univ, Coll Plant Protect, State &amp; Local Joint Engn Res Ctr Green Pesticide, Nanjing 210095, Jiangsu, Peoples R China; [Wu, Shun-Fan; Xu, Gang; Ye, Gong-Yin] Zhejiang Univ, Inst Insect Sci, Minist Agr, State Key Lab Rice Biol, Hangzhou 310003, Zhejiang, Peoples R China; [Wu, Shun-Fan; Xu, Gang; Ye, Gong-Yin] Zhejiang Univ, Inst Insect Sci, Minist Agr, Key Lab Agr Entomol, Hangzhou 310003, Zhejiang, Peoples R China</t>
  </si>
  <si>
    <t>Wu, SF (reprint author), Nanjing Agr Univ, Coll Plant Protect, State &amp; Local Joint Engn Res Ctr Green Pesticide, Nanjing 210095, Jiangsu, Peoples R China.</t>
  </si>
  <si>
    <t>wusf@njau.edu.cn; chu@zju.edu.cn</t>
  </si>
  <si>
    <t>China National Science Fund for Innovative Research Groups of Biological Control [31021003]; National Natural Science Foundation of China [31401782]; China National Science Fund for Distinguished Young Scholars [31025021]</t>
  </si>
  <si>
    <t>This work was financed by China National Science Fund for Innovative Research Groups of Biological Control (Grant No. 31021003), National Natural Science Foundation of China (Grant No. 31401782) and China National Science Fund for Distinguished Young Scholars (Grant No. 31025021).</t>
  </si>
  <si>
    <t>10.1016/j.jinsphys.2015.03.004</t>
  </si>
  <si>
    <t>CH0UY</t>
  </si>
  <si>
    <t>WOS:000353739100006</t>
  </si>
  <si>
    <t>Wang, YQ; Zhang, SY; Li, YB</t>
  </si>
  <si>
    <t>Wang, Yanqian; Zhang, Shuyu; Li, Yongbo</t>
  </si>
  <si>
    <t>Fault detection for a class of non-linear networked control systems with data drift</t>
  </si>
  <si>
    <t>IET SIGNAL PROCESSING</t>
  </si>
  <si>
    <t>nonlinear control systems; networked control systems; fault tolerant control; discrete time systems; probability; delays; H filters; linear matrix inequalities; control system synthesis; stability; nonlinear networked control systems; discrete-time systems; stochastic variable; probabilistic distribution; random transmission delays; data drift phenomena; full-order fault detection fllter; H filtering problem; time-delay system; linear matrix inequality; LMI; stochastic stability; attenuation level</t>
  </si>
  <si>
    <t>TIME-DELAY SYSTEMS; H-INFINITY CONTROL; COMMUNICATION DELAY; DEPENDENT STABILITY; LINEAR-SYSTEMS; STABILIZATION; INEQUALITY; CHANNELS</t>
  </si>
  <si>
    <t>[Wang, Yanqian] Nanjing Univ Sci &amp; Technol, Sch Automat, Nanjing 210094, Jiangsu, Peoples R China; [Wang, Yanqian] Shandong Inst Business &amp; Technol, Sch Informat &amp; Elect Engn, Yantai 264005, Shandong, Peoples R China; [Zhang, Shuyu] Shandong Inst Business &amp; Technol, Sch Publ Adm, Yantai 264005, Shandong, Peoples R China; [Li, Yongbo] Nanjing Agr Univ, Coll Engn, Nanjing 210031, Jiangsu, Peoples R China</t>
  </si>
  <si>
    <t>Wang, YQ (reprint author), Nanjing Univ Sci &amp; Technol, Sch Automat, Nanjing 210094, Jiangsu, Peoples R China.</t>
  </si>
  <si>
    <t>wyq276628@163.com</t>
  </si>
  <si>
    <t>National Natural Science Foundation of China [61203048, 61273227, 61374086, 61374153]; Natural Science Foundation of Shandong Province [ZR2010FL021]</t>
  </si>
  <si>
    <t>This work was partly supported by the National Natural Science Foundation of China under Grant nos. 61203048, 61273227, 61374086 and 61374153, by the Natural Science Foundation of Shandong Province under Grant no. ZR2010FL021.</t>
  </si>
  <si>
    <t>INST ENGINEERING TECHNOLOGY-IET</t>
  </si>
  <si>
    <t>HERTFORD</t>
  </si>
  <si>
    <t>MICHAEL FARADAY HOUSE SIX HILLS WAY STEVENAGE, HERTFORD SG1 2AY, ENGLAND</t>
  </si>
  <si>
    <t>1751-9675</t>
  </si>
  <si>
    <t>1751-9683</t>
  </si>
  <si>
    <t>IET SIGNAL PROCESS</t>
  </si>
  <si>
    <t>IET Signal Process.</t>
  </si>
  <si>
    <t>10.1049/iet-spr.2014.0055</t>
  </si>
  <si>
    <t>Engineering, Electrical &amp; Electronic</t>
  </si>
  <si>
    <t>CG3WJ</t>
  </si>
  <si>
    <t>WOS:000353210000002</t>
  </si>
  <si>
    <t>Chen, YP; Wen, C; Zhuang, S; Zhou, YM</t>
  </si>
  <si>
    <t>Chen, Yueping; Wen, Chao; Zhuang, Su; Zhou, Yanmin</t>
  </si>
  <si>
    <t>A Comparison of Growth, Immunity and Oxidative Status of Broilers that Differ in Hatching Weight at Early Age</t>
  </si>
  <si>
    <t>broilers; growth; hatching weight; immunity; oxidative status</t>
  </si>
  <si>
    <t>NEWCASTLE-DISEASE VIRUS; LOW ANTIBODY-RESPONSES; COMMERCIAL BROILER; FAT CHICKENS; BODY-WEIGHT; AMINO-ACIDS; LIPID-PEROXIDATION; ESCHERICHIA-COLI; COMPLEX ACTIVITY; FEED-EFFICIENCY</t>
  </si>
  <si>
    <t>[Chen, Yueping; Wen, Chao; Zhuang, Su; Zhou, Yanmin] Nanjing Agr Univ, Coll Anim Sci &amp; Technol, Nanjing 210095, Jiangsu, Peoples R China</t>
  </si>
  <si>
    <t>10.2141/jpsa.0140095</t>
  </si>
  <si>
    <t>CG9AY</t>
  </si>
  <si>
    <t>WOS:000353608000008</t>
  </si>
  <si>
    <t>Yu, ML; Xu, YL; Yu, DF; Du, WX</t>
  </si>
  <si>
    <t>Yu, Minli; Xu, Yali; Yu, Defu; Du, Wenxing</t>
  </si>
  <si>
    <t>Comparative analysis of temporal gene expression patterns in the developing ovary of the embryonic chicken</t>
  </si>
  <si>
    <t>Chicken; Meiosis initiation; Microarray; Ovary development</t>
  </si>
  <si>
    <t>PRIMORDIAL GERM-CELLS; RETINOIC ACID SYNTHESIS; MEIOSIS; INITIATION</t>
  </si>
  <si>
    <t>[Yu, Minli; Xu, Yali; Yu, Defu; Du, Wenxing] Nanjing Agr Univ, Coll Anim Sci &amp; Technol, Dept Anim Genet Breeding &amp; Reprod, Nanjing 210095, Jiangsu, Peoples R China</t>
  </si>
  <si>
    <t>Yu, DF (reprint author), Nanjing Agr Univ, Coll Anim Sci &amp; Technol, Dept Anim Genet Breeding &amp; Reprod, Nanjing 210095, Jiangsu, Peoples R China.</t>
  </si>
  <si>
    <t>yudebing@njau.edu.cn; minliyu3356@sina.com</t>
  </si>
  <si>
    <t>Natural Science Foundation of Jiangsu Province [BK20130668]; Youth Science, and Technology Innovation Foundation of Nanjing Agriculture University [KJ2013019]; National Science and Technology Support Program [2013BAD20B05]; National Natural Science Foundation of China [31101705]</t>
  </si>
  <si>
    <t>This work was supported by the Natural Science Foundation of Jiangsu Province (BK20130668), Youth Science, and Technology Innovation Foundation of Nanjing Agriculture University (KJ2013019), National Science and Technology Support Program (2013BAD20B05), and the National Natural Science Foundation of China (31101705). We thank Ruclian Zhao and Yingping Hou for help in the experiment. We thank Imdad H. Leghari for help with English.</t>
  </si>
  <si>
    <t>CG9BP</t>
  </si>
  <si>
    <t>WOS:000353609700006</t>
  </si>
  <si>
    <t>Trisomboon, J; Li, CM; Suzuki, AK; Watanabe, G; Taya, K</t>
  </si>
  <si>
    <t>Trisomboon, Jiratthiya; Li, ChunMei; Suzuki, Akira K.; Watanabe, Gen; Taya, Kazuyoshi</t>
  </si>
  <si>
    <t>4-Nitro-3-phenylphenol has both androgenic and anti-androgenic-like effects in rats</t>
  </si>
  <si>
    <t>4-Nitro-3-phenylphenol; Gonadotropins; Leydig cell; Pituitary; Testosterone</t>
  </si>
  <si>
    <t>DIESEL EXHAUST PARTICLES; TESTICULAR FUNCTION; IN-VITRO; ESTROGENIC ACTIVITIES; NITROPHENOLS; TESTOSTERONE; PITUITARY; 3-METHYL-4-NITROPHENOL; RECEPTOR; SPERMATOGENESIS</t>
  </si>
  <si>
    <t>[Trisomboon, Jiratthiya] Srinakharinwirot Univ, Fac Med, Dept Physiol, Bangkok 10110, Thailand; [Trisomboon, Jiratthiya; Watanabe, Gen; Taya, Kazuyoshi] Tokyo Univ Agr &amp; Technol, Fac Agr, Cooperat Dept Vet Med, Vet Physiol Lab, Tokyo 1838509, Japan; [Li, ChunMei] Nanjing Agr Univ, Coll Anim Sci &amp; Technol, Nanjing 210095, Jiangsu, Peoples R China; [Suzuki, Akira K.] Natl Inst Environm Studies, Res Ctr Environm Risk, Ibaraki 3058506, Japan; [Watanabe, Gen] Gifu Univ, United Grad Sch Vet Sci, Dept Vet Basic Sci, Gifu 5011193, Japan</t>
  </si>
  <si>
    <t>Watanabe, G (reprint author), Tokyo Univ Agr &amp; Technol, Fac Agr, Cooperat Dept Vet Med, Vet Physiol Lab, Tokyo 1838509, Japan.</t>
  </si>
  <si>
    <t>gen@cc.tuat.ac.jp</t>
  </si>
  <si>
    <t>Japan Society for the Promotion of Sciences [C-26340037, P05480]; Ministry of Education Culture, Sports, Science and Technology of Japan [B18310044]</t>
  </si>
  <si>
    <t>We are grateful to the Rat Pituitary Hormone Distribution Program, NIDDK, NIH, Bethesda, MD, USA, for providing RIA materials and Dr GD Niswender, Animal Reproduction and Biotechnology Laboratory, Colorado State University, Fort Collins, CO, USA, for providing antisera to testosterone (GDN 250). This study was supported by a grant in Aid for Scientific Research (C-26340037) from the Japan Society for the Promotion of Sciences.; This work was supported by a Grants-in-Aid for Scientific Research (the 21st Century Center of Excellence Program, E-I) from the Ministry of Education Culture, Sports, Science and Technology of Japan (B18310044) and the Japan Society for the Promotion of Science (P05480).</t>
  </si>
  <si>
    <t>WOS:000353609700007</t>
  </si>
  <si>
    <t>Wang, S; Zhao, GW; Wang, W; Zhang, ZC; Shen, B; Hassan, IA; Xie, Q; Yan, RF; Song, XK; Xu, LX; Li, XR</t>
  </si>
  <si>
    <t>Wang, Shuai; Zhao, Guang-Wei; Wang, Wang; Zhang, Zhen-Chao; Shen, Bo; Hassan, I. A.; Xie, Qing; Yan, Ruo-Feng; Song, Xiao-Kai; Xu, Li-Xin; Li, Xiang-Rui</t>
  </si>
  <si>
    <t>Pathogenicity of Five Strains of Toxoplasma gondii from Different Animals to Chickens</t>
  </si>
  <si>
    <t>KOREAN JOURNAL OF PARASITOLOGY</t>
  </si>
  <si>
    <t>Toxoplasma gondii; chicken; pathogenicity</t>
  </si>
  <si>
    <t>FREE-RANGE CHICKENS; INFECTION; GENOTYPES; CHINA; PREVALENCE; DIAGNOSIS; ARGENTINA; USA</t>
  </si>
  <si>
    <t>[Wang, Shuai; Zhao, Guang-Wei; Wang, Wang; Zhang, Zhen-Chao; Shen, Bo; Hassan, I. A.; Xie, Qing; Yan, Ruo-Feng; Song, Xiao-Kai; Xu, Li-Xin; Li, Xiang-Rui] Nanjing Agr Univ, Coll Vet Med, Nanjing 210095, Jiangsu, Peoples R China</t>
  </si>
  <si>
    <t>KOREAN SOC PARASITOLOGY, SEOUL NATL UNIV COLL MEDI</t>
  </si>
  <si>
    <t>DEPT PARASITOLOGY, SEOUL, 00000, SOUTH KOREA</t>
  </si>
  <si>
    <t>0023-4001</t>
  </si>
  <si>
    <t>1738-0006</t>
  </si>
  <si>
    <t>KOREAN J PARASITOL</t>
  </si>
  <si>
    <t>Korean J. Parasitol.</t>
  </si>
  <si>
    <t>10.3347/kjp.2015.53.2.155</t>
  </si>
  <si>
    <t>CG9OK</t>
  </si>
  <si>
    <t>WOS:000353645700002</t>
  </si>
  <si>
    <t>Huang, XJ; Shen, M; Wang, LH; Yu, FX; Wu, WJ; Liu, HL</t>
  </si>
  <si>
    <t>Huang, Xian-Ju; Shen, Ming; Wang, Lizhong; Yu, Fengxiang; Wu, Wangjun; Liu, Hong-Lin</t>
  </si>
  <si>
    <t>Effects of Tributyltin Chloride on Developing Mouse Oocytes and Preimplantation Embryos</t>
  </si>
  <si>
    <t>MICROSCOPY AND MICROANALYSIS</t>
  </si>
  <si>
    <t>tributyltin chloride; DNA methylation; ROS; defects</t>
  </si>
  <si>
    <t>OXIDATIVE STRESS; DNA METHYLATION; IN-VITRO; INDUCE APOPTOSIS; RAT THYMOCYTES; MICE; DISRUPTION; DAMAGE; CELLS; VIVO</t>
  </si>
  <si>
    <t>[Huang, Xian-Ju; Shen, Ming; Wang, Lizhong; Yu, Fengxiang; Wu, Wangjun; Liu, Hong-Lin] Nanjing Agr Univ, Coll Anim Sci &amp; Technol, Nanjing 210095, Jiangsu, Peoples R China</t>
  </si>
  <si>
    <t>Liu, HL (reprint author), Nanjing Agr Univ, Coll Anim Sci &amp; Technol, Weigang 1, Nanjing 210095, Jiangsu, Peoples R China.</t>
  </si>
  <si>
    <t>973 Program of China [2014CB138502]; National Natural Science Foundation of China [31072028, 31172187]</t>
  </si>
  <si>
    <t>This work was supported by the 973 Program of China (2014CB138502), the National Natural Science Foundation of China (31072028), and the National Natural Science Foundation of China (31172187).</t>
  </si>
  <si>
    <t>1431-9276</t>
  </si>
  <si>
    <t>1435-8115</t>
  </si>
  <si>
    <t>MICROSC MICROANAL</t>
  </si>
  <si>
    <t>Microsc. microanal.</t>
  </si>
  <si>
    <t>10.1017/S1431927615000161</t>
  </si>
  <si>
    <t>Materials Science, Multidisciplinary; Microscopy</t>
  </si>
  <si>
    <t>Materials Science; Microscopy</t>
  </si>
  <si>
    <t>CG7VT</t>
  </si>
  <si>
    <t>WOS:000353514700010</t>
  </si>
  <si>
    <t>Wang, YL; Wang, CL; Zhang, J; Meng, CH; Zhang, XJ; Wang, ZY; Fang, YF; Mao, DG; Cao, SX</t>
  </si>
  <si>
    <t>Wang, Yalei; Wang, Chunling; Zhang, Jun; Meng, Chunhua; Zhang, Xiaojian; Wang, Ziyu; Fang, Yongfei; Mao, Dagan; Cao, Shaoxian</t>
  </si>
  <si>
    <t>Three novel MC4R SNPs associated with growth traits in Hu sheep and East Friesian x Hu crossbred sheep</t>
  </si>
  <si>
    <t>SMALL RUMINANT RESEARCH</t>
  </si>
  <si>
    <t>MC4R; Sheep; SNP; Haplotype; Growth traits</t>
  </si>
  <si>
    <t>BOVINE MELANOCORTIN RECEPTOR-4; MESSENGER-RNA STABILITY; FOOD-INTAKE; GENE; OBESITY; POLYMORPHISMS; MUTATIONS; SUSCEPTIBILITY; EXPRESSION; HAPLOTYPES</t>
  </si>
  <si>
    <t>[Wang, Yalei; Wang, Chunling; Zhang, Xiaojian; Wang, Ziyu; Mao, Dagan] Nanjing Agr Univ, Coll Anim Sci &amp; Technol, Nanjing 210095, Jiangsu, Peoples R China; [Zhang, Jun; Meng, Chunhua; Cao, Shaoxian] Jiangsu Acad Agr Sci, Inst Anim Sci, Nanjing 210014, Jiangsu, Peoples R China; [Fang, Yongfei] Shanghai Yonghui Sheep Ind Co Ltd, Shanghai 201808, Peoples R China</t>
  </si>
  <si>
    <t>Mao, DG (reprint author), Nanjing Agr Univ, Coll Anim Sci &amp; Technol, Weigang 1, Nanjing 210095, Jiangsu, Peoples R China.</t>
  </si>
  <si>
    <t>maodagan@njau.edu.cn; sxcao@jaas.ac.cn</t>
  </si>
  <si>
    <t>Shanghai Science and Technology Commissions Key Project [09391910600]; Special Fund for Agro-scientific Research in the Public Interest [201303143]</t>
  </si>
  <si>
    <t>This work was supported by Shanghai Science and Technology Commissions Key Project (No. 09391910600) and Special Fund for Agro-scientific Research in the Public Interest (No. 201303143).</t>
  </si>
  <si>
    <t>0921-4488</t>
  </si>
  <si>
    <t>1879-0941</t>
  </si>
  <si>
    <t>SMALL RUMINANT RES</t>
  </si>
  <si>
    <t>Small Ruminant Res.</t>
  </si>
  <si>
    <t>10.1016/j.smallrumres.2015.02.007</t>
  </si>
  <si>
    <t>CG1BT</t>
  </si>
  <si>
    <t>WOS:000353008700005</t>
  </si>
  <si>
    <t>Bai, JF; Xu, ZG; Qiu, HG; Liu, HY</t>
  </si>
  <si>
    <t>Bai, Junfei; Xu, Zhigang; Qiu, Huanguang; Liu, Haiyan</t>
  </si>
  <si>
    <t>Optimising seed portfolios to cope ex ante with risks from bad weather: evidence from a recent maize farmer survey in China</t>
  </si>
  <si>
    <t>AUSTRALIAN JOURNAL OF AGRICULTURAL AND RESOURCE ECONOMICS</t>
  </si>
  <si>
    <t>adaptation; bad weather; maize; variety portfolio</t>
  </si>
  <si>
    <t>CLIMATE-CHANGE; AGRICULTURAL PRODUCTION; ADAPTATION; IMPACT; FOOD; VARIABILITY; EXTREMES; OPTIONS; CROPS</t>
  </si>
  <si>
    <t>[Bai, Junfei] China Agr Univ, Coll Econ &amp; Management, Beijing 100094, Peoples R China; [Xu, Zhigang] Nanjing Agr Univ, Coll Econ &amp; Management, Nanjing, Jiangsu, Peoples R China; [Qiu, Huanguang] Renmin Univ China, Sch Agr Econ &amp; Rural Dev, Beijing, Peoples R China; [Liu, Haiyan] Univ Georgia, Dept Agr &amp; Appl Econ, Athens, GA 30602 USA</t>
  </si>
  <si>
    <t>Bai, JF (reprint author), China Agr Univ, Coll Econ &amp; Management, Beijing 100094, Peoples R China.</t>
  </si>
  <si>
    <t>zgxu@njau.edu.cn</t>
  </si>
  <si>
    <t>National Natural Science Foundation of China [71173204, 71273009, 71222302]; China Agricultural Research System [nycytx-02]</t>
  </si>
  <si>
    <t>The authors gratefully acknowledge financial support from National Natural Science Foundation of China (71173204; 71273009; 71222302) and China Agricultural Research System (nycytx-02). We are also grateful to Sen Zhang and Rui Ma for their help in collecting the data.</t>
  </si>
  <si>
    <t>1364-985X</t>
  </si>
  <si>
    <t>1467-8489</t>
  </si>
  <si>
    <t>AUST J AGR RESOUR EC</t>
  </si>
  <si>
    <t>Aust. J. Agr. Resour. Econ.</t>
  </si>
  <si>
    <t>10.1111/1467-8489.12056</t>
  </si>
  <si>
    <t>CF5FI</t>
  </si>
  <si>
    <t>WOS:000352581800006</t>
  </si>
  <si>
    <t>Wang, YJ; Gao, CF; Song, HP</t>
  </si>
  <si>
    <t>Wang, Yong-Jian; Gao, Cun-Fa; Song, Haopeng</t>
  </si>
  <si>
    <t>The anti-plane solution for the edge cracks originating from an arbitrary hole in a piezoelectric material</t>
  </si>
  <si>
    <t>MECHANICS RESEARCH COMMUNICATIONS</t>
  </si>
  <si>
    <t>Piezoelectric materials; Arbitrary hole; Edge cracks; Complex variable method</t>
  </si>
  <si>
    <t>CIRCULAR HOLE; INCLUSION; FRACTURE</t>
  </si>
  <si>
    <t>[Wang, Yong-Jian] Nanjing Agr Univ, Coll Engn, Nanjing 210031, Jiangsu, Peoples R China; [Wang, Yong-Jian; Gao, Cun-Fa; Song, Haopeng] Nanjing Univ Aeronaut &amp; Astronaut, State Key Lab Mech &amp; Control Mech Struct, Nanjing 210016, Jiangsu, Peoples R China</t>
  </si>
  <si>
    <t>Gao, CF (reprint author), Nanjing Univ Aeronaut &amp; Astronaut, State Key Lab Mech &amp; Control Mech Struct, Nanjing 210016, Jiangsu, Peoples R China.</t>
  </si>
  <si>
    <t>cfgao@nuaa.edu.cn</t>
  </si>
  <si>
    <t>National Natural Science Foundation of China [11232007, 11202099]; Science and Technology Innovation Fund for the Youth of Nanjing Agricultural University [KJ2013040]; Scientific Research Foundation, Nanjing Agricultural University [RCQD13-06]</t>
  </si>
  <si>
    <t>We thank the support from the National Natural Science Foundation of China (nos. 11232007 and 11202099), and Wang thanks the support from the Science and Technology Innovation Fund for the Youth of Nanjing Agricultural University (no. KJ2013040) and the Scientific Research Foundation, Nanjing Agricultural University (no. RCQD13-06).</t>
  </si>
  <si>
    <t>0093-6413</t>
  </si>
  <si>
    <t>MECH RES COMMUN</t>
  </si>
  <si>
    <t>Mech. Res. Commun.</t>
  </si>
  <si>
    <t>10.1016/j.mechrescom.2015.01.005</t>
  </si>
  <si>
    <t>CG2AH</t>
  </si>
  <si>
    <t>WOS:000353076800003</t>
  </si>
  <si>
    <t>Ye, YH; Li, C; Yang, J; Ma, L; Xiao, Y; Hu, J; Rajput, NA; Gao, CF; Zhang, YY; Wang, MH</t>
  </si>
  <si>
    <t>Ye, Yong-Hao; Li, Cong; Yang, Jun; Ma, Liang; Xiao, Yu; Hu, Jun; Rajput, Nasir Ahmed; Gao, Cong-Fen; Zhang, Ying-Ying; Wang, Ming-Hua</t>
  </si>
  <si>
    <t>Construction of an immobilised acetylcholinesterase column and its application in screening insecticidal constituents from Magnolia officinalis</t>
  </si>
  <si>
    <t>acetylcholinesterase; immobilisation; enzyme inhibitor; insecticidal activity; docking simulation</t>
  </si>
  <si>
    <t>GLUCOSE-OXIDASE; GEL; ENZYME; INHIBITORS; SUPPORTS; AGENTS</t>
  </si>
  <si>
    <t>[Ye, Yong-Hao; Li, Cong; Ma, Liang; Xiao, Yu; Hu, Jun; Rajput, Nasir Ahmed; Gao, Cong-Fen; Zhang, Ying-Ying; Wang, Ming-Hua] Nanjing Agr Univ, Jiangsu Key Lab Pesticide Sci, Coll Plant Protect, Nanjing 210095, Jiangsu, Peoples R China; [Ye, Yong-Hao; Li, Cong; Ma, Liang; Xiao, Yu; Hu, Jun; Rajput, Nasir Ahmed; Gao, Cong-Fen; Zhang, Ying-Ying; Wang, Ming-Hua] Minist Educ, Key Lab Integrated Management Crop Dis &amp; Pests, Nanjing, Jiangsu, Peoples R China; [Yang, Jun] Univ Calif Davis, Dept Entomol, Davis, CA 95616 USA</t>
  </si>
  <si>
    <t>Ye, YH (reprint author), Nanjing Agr Univ, Jiangsu Key Lab Pesticide Sci, Coll Plant Protect, Nanjing 210095, Jiangsu, Peoples R China.</t>
  </si>
  <si>
    <t>yeyh@njau.edu.cn; gaocongfen@njau.edu.cn</t>
  </si>
  <si>
    <t>National Basic Research Programme of China [2010CB126104]; National Natural Science Foundation of China [30901854]; Fundamental Research Funds for the Central Universities [KYZ201107]; Special Fund for Agroscientific Research in the Public Interest [201303023, 200903052]</t>
  </si>
  <si>
    <t>This work was cosupported by the National Basic Research Programme of China (2010CB126104), the National Natural Science Foundation of China (30901854), the Fundamental Research Funds for the Central Universities (KYZ201107) and the Special Fund for Agroscientific Research in the Public Interest (201303023, 200903052).</t>
  </si>
  <si>
    <t>10.1002/ps.3908</t>
  </si>
  <si>
    <t>CF4AX</t>
  </si>
  <si>
    <t>WOS:000352491900017</t>
  </si>
  <si>
    <t>Cai, ZW; Zhang, LF; Jiang, XL; Sheng, YF; Xu, NY</t>
  </si>
  <si>
    <t>Cai, Zhaowei; Zhang, Lifan; Jiang, Xiaoling; Sheng, Yifei; Xu, Ningying</t>
  </si>
  <si>
    <t>Differential miRNA expression profiles in the longissimus dorsi muscle between intact and castrated male pigs</t>
  </si>
  <si>
    <t>Castration; MicroRNA; Expression; Skeletal muscle; Pig</t>
  </si>
  <si>
    <t>SKELETAL-MUSCLE; INTRAMUSCULAR FAT; PROTEIN-SYNTHESIS; MICRORNA; GENE; ANDROGEN; TRANSCRIPTOME; MICE; REGENERATION; FEMALE</t>
  </si>
  <si>
    <t>[Cai, Zhaowei; Jiang, Xiaoling; Sheng, Yifei; Xu, Ningying] Zhejiang Univ, Coll Anim Sci, Hangzhou 310058, Zhejiang, Peoples R China; [Cai, Zhaowei] Zhejiang Chinese Med Univ, Lab Anim Res Ctr, Hangzhou 310053, Zhejiang, Peoples R China; [Zhang, Lifan] Nanjing Agr Univ, Coll Anim Sci &amp; Technol, Nanjing 210095, Jiangsu, Peoples R China</t>
  </si>
  <si>
    <t>Xu, NY (reprint author), Zhejiang Univ, Coll Anim Sci, 388 Yuhangtang Rd, Hangzhou 310058, Zhejiang, Peoples R China.</t>
  </si>
  <si>
    <t>nyxu@zju.edu.cn</t>
  </si>
  <si>
    <t>National Natural Science Foundation of China [31200921]; Zhejiang Provincial Natural Science Foundation of China [LQ12C04003]; Fundamental Research Funds for the Central Universities [KYZ201414]</t>
  </si>
  <si>
    <t>This work is supported by grants from the National Natural Science Foundation of China (No. 31200921), Zhejiang Provincial Natural Science Foundation of China (No. LQ12C04003), and the Fundamental Research Funds for the Central Universities (KYZ201414).</t>
  </si>
  <si>
    <t>10.1016/j.rvsc.2014.12.012</t>
  </si>
  <si>
    <t>CF1SB</t>
  </si>
  <si>
    <t>WOS:000352327100018</t>
  </si>
  <si>
    <t>Wang, SA; Hassan, IA; Liu, XC; Xu, LX; Yan, RF; Song, XK; Li, XR</t>
  </si>
  <si>
    <t>Wang, Shuai; Hassan, Ibrahim A.; Liu, XinChao; Xu, Lixin; Yan, RuoFeng; Song, XiaoKai; Li, XiangRui</t>
  </si>
  <si>
    <t>Immunological changes induced by Toxoplasma gondii Glutathione-S-Transferase (TgGST) delivered as a DNA vaccine</t>
  </si>
  <si>
    <t>Toxoplasma gondii; Glutathione-S-transferase; TgGST; DNA vaccines</t>
  </si>
  <si>
    <t>NITRIC-OXIDE SYNTHASE; IFN-GAMMA PRODUCTION; GROWTH-FACTOR-BETA; CD8+ T-CELLS; TNF-ALPHA; NEUTROPHIL RECRUITMENT; LYMPHATIC FILARIASIS; ANTIBODY-RESPONSES; IMMUNE-RESPONSE; TARGET ANTIGENS</t>
  </si>
  <si>
    <t>[Wang, Shuai; Hassan, Ibrahim A.; Liu, XinChao; Xu, Lixin; Yan, RuoFeng; Song, XiaoKai; Li, XiangRui] Nanjing Agr Univ, Coll Vet Med, Minist Agr, Key Lab Anim Dis Diagnost &amp; Immunol, Nanjing, Jiangsu, Peoples R China</t>
  </si>
  <si>
    <t>Li, XR (reprint author), Nanjing Agr Univ, Coll Vet Med, Minist Agr, Key Lab Anim Dis Diagnost &amp; Immunol, Nanjing, Jiangsu, Peoples R China.</t>
  </si>
  <si>
    <t>Special Fund for Public Welfare Industry of the Ministry of Agriculture of the People's Republic of China [200903036-04]; Priority Academic Program Development of Jiangsu Higher Education Institutions (PAPD)</t>
  </si>
  <si>
    <t>This work was supported by the Special Fund for Public Welfare Industry of the Ministry of Agriculture of the People's Republic of China (200903036-04) and the Priority Academic Program Development of Jiangsu Higher Education Institutions (PAPD).</t>
  </si>
  <si>
    <t>10.1016/j.rvsc.2014.12.006</t>
  </si>
  <si>
    <t>WOS:000352327100026</t>
  </si>
  <si>
    <t>Sun, JM; Yin, H; Li, LT; Song, Y; Fan, L; Zhang, SL; Wu, J</t>
  </si>
  <si>
    <t>Sun, Jiangmei; Yin, Hao; Li, Leiting; Song, Yue; Fan, Lian; Zhang, Shaoling; Wu, Jun</t>
  </si>
  <si>
    <t>Evaluation of new IRAP markers of pear and their potential application in differentiating bud sports and other Rosaceae species</t>
  </si>
  <si>
    <t>Pear (Pyrus L,); Retrotransposons; IRAP; Bud sport; Genetic polymorphism; Transferability</t>
  </si>
  <si>
    <t>PYRUS-BRETSCHNEIDERI REHD.; TRANSPOSABLE ELEMENTS; GENETIC DIVERSITY; RAPD MARKERS; RETROTRANSPOSON; APPLE; IDENTIFICATION; POLYMORPHISM; CULTIVARS; GENOME</t>
  </si>
  <si>
    <t>[Sun, Jiangmei; Yin, Hao; Li, Leiting; Song, Yue; Fan, Lian; Zhang, Shaoling; Wu, Jun] Nanjing Agr Univ, Ctr Pear Engn Technol Res, State Key Lab Crop Genet &amp; Germplasm Enhancement, Nanjing 210095, Jiangsu, Peoples R China</t>
  </si>
  <si>
    <t>Jiangsu Agriculture Science and Technology Innovation Fund (JASTIF) [CX(14)2020]; National Science Foundation of China [31372045]; Ministry of Education Program for New Century Excellent Talents in University [NCET-13-0864]</t>
  </si>
  <si>
    <t>The work was financially supported by the Jiangsu Agriculture Science and Technology Innovation Fund (JASTIF) (CX(14)2020), National Science Foundation of China (31372045), Ministry of Education Program for New Century Excellent Talents in University (NCET-13-0864).</t>
  </si>
  <si>
    <t>10.1007/s11295-015-0849-y</t>
  </si>
  <si>
    <t>CF8AP</t>
  </si>
  <si>
    <t>WOS:000352777900008</t>
  </si>
  <si>
    <t>Peng, X; Zhuang, DD; Guo, QS</t>
  </si>
  <si>
    <t>Peng, Xin; Zhuang, Ding-ding; Guo, Qiao-sheng</t>
  </si>
  <si>
    <t>Induction of S phase arrest and apoptosis by ethyl acetate extract from Tetrastigma hemsleyanum in human hepatoma HepG(2) cells</t>
  </si>
  <si>
    <t>TUMOR BIOLOGY</t>
  </si>
  <si>
    <t>Tetrastigma hemsleyanum; HepG(2) cells; Apoptosis; Cells cycle arrest</t>
  </si>
  <si>
    <t>CYCLE ARREST; CARCINOMA-CELL; IN-VITRO; P53; QUERCETIN; PATHWAYS; MITOCHONDRIA; ACTIVATION; EXPRESSION; GROWTH</t>
  </si>
  <si>
    <t>[Peng, Xin; Guo, Qiao-sheng] Nanjing Agr Univ, Inst &amp; Dept Chinese Med Mat, Nanjing 210095, Jiangsu, Peoples R China; [Peng, Xin] Zhejiang Pharmaceut Coll, Inst Biopharmaceut, Ningbo, Zhejiang, Peoples R China; [Zhuang, Ding-ding] Ningbo Inst Microcirculat &amp; Henbane, Ningbo, Zhejiang, Peoples R China</t>
  </si>
  <si>
    <t>Guo, QS (reprint author), Nanjing Agr Univ, Inst &amp; Dept Chinese Med Mat, Nanjing 210095, Jiangsu, Peoples R China.</t>
  </si>
  <si>
    <t>px4142@163.com; 28428541@qq.com; gqs@njau.edu.cn</t>
  </si>
  <si>
    <t>traditional Chinese medical science technology research projects of Zhejiang Province [2013ZA119]; public welfare technology research projects of Zhejiang Province [2013C32103]; agricultural research projects of Ningbo City [2014C10031]</t>
  </si>
  <si>
    <t>This work was supported by the traditional Chinese medical science technology research projects of Zhejiang Province (Grant No. 2013ZA119), the public welfare technology research projects of Zhejiang Province (Grant No. 2013C32103), and the agricultural research projects of Ningbo City (Grant No. 2014C10031).</t>
  </si>
  <si>
    <t>1010-4283</t>
  </si>
  <si>
    <t>1423-0380</t>
  </si>
  <si>
    <t>TUMOR BIOL</t>
  </si>
  <si>
    <t>Tumor Biol.</t>
  </si>
  <si>
    <t>10.1007/s13277-014-2869-x</t>
  </si>
  <si>
    <t>Oncology</t>
  </si>
  <si>
    <t>CF9LJ</t>
  </si>
  <si>
    <t>WOS:000352885900039</t>
  </si>
  <si>
    <t>Liu, JR; Meng, YL; Chen, BL; Zhou, ZG; Ma, YN; Lv, FJ; Chen, J; Wang, YH</t>
  </si>
  <si>
    <t>Liu, Jingran; Meng, Yali; Chen, Binglin; Zhou, Zhiguo; Ma, Yina; Lv, Fengjuan; Chen, Ji; Wang, Youhua</t>
  </si>
  <si>
    <t>Photosynthetic characteristics of the subtending leaf and the relationships with lint yield and fiber quality in the late-planted cotton</t>
  </si>
  <si>
    <t>Cotton (Gossypium hirsutum L.); Planting date; Photosynthesis; Source-sink relationship; Subtending leaf to cotton boll</t>
  </si>
  <si>
    <t>LOW-TEMPERATURE; NIGHT TEMPERATURE; XANTHOPHYLL CYCLE; CARBON PRODUCTION; LEAVES; RICE; METABOLISM; SENESCENCE; GROWTH; ACCLIMATION</t>
  </si>
  <si>
    <t>[Liu, Jingran; Meng, Yali; Chen, Binglin; Zhou, Zhiguo; Ma, Yina; Lv, Fengjuan; Chen, Ji; Wang, Youhua] Nanjing Agr Univ, Key Lab Crop Physiol Ecol &amp; Prod Management, Minist Agr, Nanjing 210095, Jiangsu, Peoples R China; [Liu, Jingran] CAAS, State Key Lab Cotton Biol, Inst Cotton Res, Anyang 455000, Henan, Peoples R China</t>
  </si>
  <si>
    <t>Zhou, ZG (reprint author), Nanjing Agr Univ, Key Lab Crop Physiol Ecol &amp; Prod Management, Minist Agr, Nanjing 210095, Jiangsu, Peoples R China.</t>
  </si>
  <si>
    <t>liujingran_66@163.com; giscott@njau.edu.cn</t>
  </si>
  <si>
    <t>10.1007/s11738-015-1824-9</t>
  </si>
  <si>
    <t>CE8PC</t>
  </si>
  <si>
    <t>WOS:000352104500012</t>
  </si>
  <si>
    <t>Jiang, JY; Chen, LM; Sun, Q; Sang, MM; Huang, Y</t>
  </si>
  <si>
    <t>Jiang, Jingyan; Chen, Linmei; Sun, Qing; Sang, Mengmeng; Huang, Yao</t>
  </si>
  <si>
    <t>Application of herbicides is likely to reduce greenhouse gas (N2O and CH4) emissions from rice-wheat cropping systems</t>
  </si>
  <si>
    <t>Methane; Nitrous oxide; Herbicides; Mitigation; Cropland</t>
  </si>
  <si>
    <t>NITROUS-OXIDE; BENSULFURON-METHYL; PADDY SOILS; MICROBIAL COMMUNITY; METHANE EMISSION; BUTACHLOR; FIELD; MICROORGANISMS; SUPPRESSION; NITRIFICATION</t>
  </si>
  <si>
    <t>[Jiang, Jingyan; Chen, Linmei; Sun, Qing; Sang, Mengmeng] Nanjing Agr Univ, Coll Resources &amp; Environm Sci, Nanjing 210095, Jiangsu, Peoples R China; [Huang, Yao] Chinese Acad Sci, Inst Bot, State Key Lab Vegetat &amp; Environm Change, Beijing 100093, Peoples R China</t>
  </si>
  <si>
    <t>Jiang, JY (reprint author), Nanjing Agr Univ, Coll Resources &amp; Environm Sci, Nanjing 210095, Jiangsu, Peoples R China.</t>
  </si>
  <si>
    <t>lilacjjy@njau.edu.cn; huangyao@ibcas.ac.cn</t>
  </si>
  <si>
    <t>Huang, Yao/O-6832-2014</t>
  </si>
  <si>
    <t>Strategic Priority Research Program of the Chinese Academy of Sciences [XDA05020200]; National Basic Research Program of China (973 Program) [2010CB950604]; National Natural Science Foundation of China [40975091, 41375150]</t>
  </si>
  <si>
    <t>This research was supported by the Strategic Priority Research Program of the Chinese Academy of Sciences (No. XDA05020200), the National Basic Research Program of China (973 Program, No. 2010CB950604), and the National Natural Science Foundation of China (Nos. 40975091 and 41375150).</t>
  </si>
  <si>
    <t>10.1016/j.atmosenv.2015.02.029</t>
  </si>
  <si>
    <t>CE6UY</t>
  </si>
  <si>
    <t>WOS:000351974900008</t>
  </si>
  <si>
    <t>Han, Q; Wu, FL; Wang, XN; Qi, H; Shi, L; Ren, A; Liu, QH; Zhao, MW; Tang, CM</t>
  </si>
  <si>
    <t>Han, Qin; Wu, Fengli; Wang, Xiaonan; Qi, Hong; Shi, Liang; Ren, Ang; Liu, Qinghai; Zhao, Mingwen; Tang, Canming</t>
  </si>
  <si>
    <t>The bacterial lipopeptide iturins induce Verticillium dahliae cell death by affecting fungal signalling pathways and mediate plant defence responses involved in pathogen-associated molecular pattern-triggered immunity</t>
  </si>
  <si>
    <t>HIGH-OSMOLARITY GLYCEROL; BACILLUS-SUBTILIS; OXIDATIVE STRESS; SACCHAROMYCES-CEREVISIAE; WALL INTEGRITY; BIOLOGICAL-CONTROL; CRYPTOCOCCUS-NEOFORMANS; ANTIFUNGAL ACTIVITY; BOTRYTIS-CINEREA; PLASMA-MEMBRANE</t>
  </si>
  <si>
    <t>[Han, Qin; Wang, Xiaonan; Qi, Hong; Tang, Canming] Nanjing Agr Univ, Coll Agr, State Key Lab Crop Genet &amp; Germplasm Enhancement, Nanjing 210095, Jiangsu, Peoples R China; [Wu, Fengli; Shi, Liang; Ren, Ang; Liu, Qinghai; Zhao, Mingwen] Nanjing Agr Univ, Coll Life Sci, Nanjing 210095, Jiangsu, Peoples R China</t>
  </si>
  <si>
    <t>mwzhao@njau.edu.cn; tangcm@njau.edu.cn</t>
  </si>
  <si>
    <t>Natural Science Foundation of China [31071459]; PhD Programs Foundation of Ministry of Education of China [20120097110024]</t>
  </si>
  <si>
    <t>We thank members of Professor Zhao's groups for technical assistance and helpful discussions. This work was supported by a grant from the Natural Science Foundation of China (No: 31071459) and PhD Programs Foundation of Ministry of Education of China (20120097110024).</t>
  </si>
  <si>
    <t>10.1111/1462-2920.12538</t>
  </si>
  <si>
    <t>CF4TP</t>
  </si>
  <si>
    <t>WOS:000352545100020</t>
  </si>
  <si>
    <t>Sheng, YT; Wang, YL; Meijer, HJG; Yang, XY; Hua, CL; Ye, WW; Tao, K; Liu, XY; Govers, F; Wang, YC</t>
  </si>
  <si>
    <t>Sheng, Yuting; Wang, Yonglin; Meijer, Harold J. G.; Yang, Xinyu; Hua, Chenlei; Ye, Wenwu; Tao, Kai; Liu, Xiaoyun; Govers, Francine; Wang, Yuanchao</t>
  </si>
  <si>
    <t>The heat shock transcription factor PsHSF1 of Phytophthora sojae is required for oxidative stress tolerance and detoxifying the plant oxidative burst</t>
  </si>
  <si>
    <t>SIGNAL-TRANSDUCTION; IN-VIVO; PATHOGEN; INFESTANS; EXPRESSION; SEQUENCE; DEFENSE; LACCASE; BINDING; YEAST</t>
  </si>
  <si>
    <t>[Sheng, Yuting; Wang, Yonglin; Yang, Xinyu; Ye, Wenwu; Tao, Kai; Liu, Xiaoyun; Wang, Yuanchao] Nanjing Agr Univ, Dept Plant Pathol, Nanjing 210095, Jiangsu, Peoples R China; [Meijer, Harold J. G.; Hua, Chenlei; Govers, Francine] Wageningen Univ, Lab Phytopathol, NL-6708 PB Wageningen, Netherlands; [Govers, Francine] Ctr BioSyst Genom CBSG, NL-6700 AB Wageningen, Netherlands</t>
  </si>
  <si>
    <t>Govers, Francine/A-5616-2009</t>
  </si>
  <si>
    <t>Govers, Francine/0000-0001-5311-929X</t>
  </si>
  <si>
    <t>China National Funds for Distinguished Young Scientists [31225022]; "111" project from Ministry of Education of China and Special Fund for Agro-Scientific Research in the Public Interest of China [201303018]; Netherlands Organization for Scientific Research (NWO) [833.13.002/2013DFG32030]; project VIDI (Visualising the Impact of the legislation by analysing public DIscussions using statistical means) (Technology Foundation STW) [10281]</t>
  </si>
  <si>
    <t>This work was supported in part by grants from China National Funds for Distinguished Young Scientists (31225022), "111" project from Ministry of Education of China and Special Fund for Agro-Scientific Research in the Public Interest (201303018) of China to Yuanchao Wang, and by grants from the Netherlands Organization for Scientific Research (NWO) in the framework the China-Netherlands Joint Research Project of Life Sciences department (ALW) (833.13.002/2013DFG32030) to Francine Govers and Yuanchao Wang and a project VIDI (Visualising the Impact of the legislation by analysing public DIscussions using statistical means) (Technology Foundation STW 10281) to Harold J. G. Meijer.</t>
  </si>
  <si>
    <t>10.1111/1462-2920.12609</t>
  </si>
  <si>
    <t>WOS:000352545100033</t>
  </si>
  <si>
    <t>Tang, W; Ru, YY; Hong, L; Zhu, Q; Zuo, RF; Guo, XX; Wang, JZ; Zhang, HF; Zheng, XB; Wang, P; Zhang, ZG</t>
  </si>
  <si>
    <t>Tang, Wei; Ru, Yanyan; Hong, Li; Zhu, Qian; Zuo, Rongfang; Guo, Xianxian; Wang, Jingzhen; Zhang, Haifeng; Zheng, Xiaobo; Wang, Ping; Zhang, Zhengguang</t>
  </si>
  <si>
    <t>System-wide characterization of bZIP transcription factor proteins involved in infection-related morphogenesis of Magnaporthe oryzae</t>
  </si>
  <si>
    <t>RICE BLAST FUNGUS; ENDOPLASMIC-RETICULUM STRESS; LEUCINE-ZIPPER PROTEIN; ASPERGILLUS-NIDULANS; ASEXUAL DEVELOPMENT; SULFUR METABOLISM; FULL VIRULENCE; SACCHAROMYCES-CEREVISIAE; FUNCTIONAL-ANALYSIS; NITROGEN REGULATION</t>
  </si>
  <si>
    <t>[Tang, Wei; Ru, Yanyan; Hong, Li; Zhu, Qian; Zuo, Rongfang; Guo, Xianxian; Wang, Jingzhen; Zhang, Haifeng; Zheng, Xiaobo; Zhang, Zhengguang] Nanjing Agr Univ, Dept Plant Pathol, Coll Plant Protect,Minist Educ, Key Lab Integrated Management Crop Dis &amp; Pests, Nanjing 210095, Jiangsu, Peoples R China; [Wang, Ping] Louisiana State Univ, Hlth Sci Ctr, Res Inst Children, Dept Pediat, New Orleans, LA USA</t>
  </si>
  <si>
    <t>Zhang, ZG (reprint author), Nanjing Agr Univ, Dept Plant Pathol, Coll Plant Protect,Minist Educ, Key Lab Integrated Management Crop Dis &amp; Pests, Nanjing 210095, Jiangsu, Peoples R China.</t>
  </si>
  <si>
    <t>National Science Foundation for Distinguished Young Scholars of China [31325022]; National Basic Research Program of China [2012CB114000]; Natural Science Foundation of China [31271998]; Fundamental Research Funds for the Central Universities [KYZ201304]; US grants [NIH/NIAID AI054958, AI074001]</t>
  </si>
  <si>
    <t>This research was supported by the National Science Foundation for Distinguished Young Scholars of China (Grant No. 31325022 to ZZ), National Basic Research Program of China (Grant No. 2012CB114000 to ZZ), Natural Science Foundation of China (Grant No. 31271998 to ZZ) and the Fundamental Research Funds for the Central Universities (Grant No. KYZ201304 to HF); Research in Wang laboratory was partially supported by US grants (NIH/NIAID AI054958 and AI074001).</t>
  </si>
  <si>
    <t>10.1111/1462-2920.12618</t>
  </si>
  <si>
    <t>WOS:000352545100035</t>
  </si>
  <si>
    <t>Zhan, XH; Yuan, JH; Yue, L; Xu, GH; Hu, B; Xu, RK</t>
  </si>
  <si>
    <t>Zhan, Xinhua; Yuan, Jiahan; Yue, Le; Xu, Guohua; Hu, Bing; Xu, Renkou</t>
  </si>
  <si>
    <t>Response of uptake and translocation of phenanthrene to nitrogen form in lettuce and wheat seedlings</t>
  </si>
  <si>
    <t>Nitrogen form; Polycyclic aromatic hydrocarbons; Root uptake; Acropetal translocation; Phenanthrene; Crop</t>
  </si>
  <si>
    <t>POLYCYCLIC AROMATIC-HYDROCARBONS; ORGANIC-CHEMICALS; POTASSIUM UPTAKE; PLANT UPTAKE; GROWTH; ROOTS; SOILS; RHIZOSPHERE; RICE; PAHS</t>
  </si>
  <si>
    <t>[Zhan, Xinhua; Yuan, Jiahan; Yue, Le; Xu, Guohua] Nanjing Agr Univ, Coll Resources &amp; Environm Sci, Nanjing 210095, Jiangsu, Peoples R China; [Zhan, Xinhua; Xu, Renkou] Chinese Acad Sci, Inst Soil Sci, State Key Lab Soil &amp; Sustainable Agr, Nanjing 210008, Jiangsu, Peoples R China; [Hu, Bing] Nanjing Agr Univ, Coll Life Sci, Nanjing 210095, Jiangsu, Peoples R China</t>
  </si>
  <si>
    <t>National Natural Science Foundation of China [31370521]; Fundamental Research Funds for the Central Universities [KYZ201145]; Open Fund of the State Key Laboratory of Soil and Sustainable Agriculture (Institute of Soil Science, Chinese Academy of Sciences) [0812201223]</t>
  </si>
  <si>
    <t>This work was funded by the National Natural Science Foundation of China (31370521), the Fundamental Research Funds for the Central Universities (KYZ201145), and the Open Fund of the State Key Laboratory of Soil and Sustainable Agriculture (Institute of Soil Science, Chinese Academy of Sciences, 0812201223).</t>
  </si>
  <si>
    <t>10.1007/s11356-014-3834-3</t>
  </si>
  <si>
    <t>CF0DG</t>
  </si>
  <si>
    <t>WOS:000352212300065</t>
  </si>
  <si>
    <t>Li, T; Tu, CH; Rui, X; Gao, YW; Li, W; Wang, K; Xiao, Y; Dong, MS</t>
  </si>
  <si>
    <t>Li, Teng; Tu, Chuanhai; Rui, Xin; Gao, Yangwen; Li, Wei; Wang, Kun; Xiao, Yu; Dong, Mingsheng</t>
  </si>
  <si>
    <t>Study of Water Dynamics in the Soaking, Steaming, and Solid-State Fermentation of Glutinous Rice by LF-NMR: A Novel Monitoring Approach</t>
  </si>
  <si>
    <t>solid-state fermentation; fermented rice; LF-NMR; water distribution</t>
  </si>
  <si>
    <t>T-2 RELAXATION; HOLDING CAPACITY; POTATO STARCH; PILOT-SCALE; LACTIC-ACID; WHEAT BREAD; STORAGE; PORK; MICROSTRUCTURE; GELATINIZATION</t>
  </si>
  <si>
    <t>[Li, Teng; Tu, Chuanhai; Rui, Xin; Li, Wei; Wang, Kun; Xiao, Yu; Dong, Mingsheng] Nanjing Agr Univ, Coll Food Sci &amp; Technol, Nanjing 210095, Jiangsu, Peoples R China; [Gao, Yangwen] Shanghai Niumag Corp, Inst Innovat Res, Shanghai 200333, Peoples R China</t>
  </si>
  <si>
    <t>High-Tech Research and Development Program of China [2011AA100903, 2013BAD18B01-4]; National Natural Science Foundation of China [31201422, 31371807]; Priority Academic Program Development of Jiangsu Higher Education Institutions (PAPD)</t>
  </si>
  <si>
    <t>This work was cofinanced by the High-Tech Research and Development Program of China (nos. 2011AA100903 and 2013BAD18B01-4) and the National Natural Science Foundation of China (nos. 31201422 and 31371807). This study was also supported by the Project Funded by the Priority Academic Program Development of Jiangsu Higher Education Institutions (PAPD).</t>
  </si>
  <si>
    <t>10.1021/acs.jafc.5b00769</t>
  </si>
  <si>
    <t>CF0OX</t>
  </si>
  <si>
    <t>WOS:000352245200023</t>
  </si>
  <si>
    <t>Yang, HS; Zhang, Q; Dai, YJ; Liu, Q; Tang, JJ; Bian, XM; Chen, X</t>
  </si>
  <si>
    <t>Yang, Haishui; Zhang, Qian; Dai, Yajun; Liu, Qian; Tang, Jianjun; Bian, Xinmin; Chen, Xin</t>
  </si>
  <si>
    <t>Effects of arbuscular mycorrhizal fungi on plant growth depend on root system: a meta-analysis</t>
  </si>
  <si>
    <t>Arbuscular mycorrhiza; Growth response; Root system type; Meta-analysis</t>
  </si>
  <si>
    <t>TALLGRASS PRAIRIE; TEMPERATURE STRESS; PHOSPHORUS UPTAKE; NUTRIENT-UPTAKE; MORPHOLOGY; GLOMEROMYCOTA; COLONIZATION; DIVERSITY; INFECTION; RESPONSES</t>
  </si>
  <si>
    <t>[Yang, Haishui; Dai, Yajun; Liu, Qian; Bian, Xinmin] Nanjing Agr Univ, Coll Agr, Nanjing 210095, Jiangsu, Peoples R China; [Zhang, Qian] Chinese Acad Forestry, Res Inst Forestry, Beijing 100091, Peoples R China; [Tang, Jianjun; Chen, Xin] Zhejiang Univ, Coll Life Sci, Hangzhou 310058, Zhejiang, Peoples R China</t>
  </si>
  <si>
    <t>yanghaishui@njau.edu.cn; east.qzhang@gmail.com; 2013101010@njau.edu.cn; xueyuan200@sina.com; chandt@zju.edu.cn; yanghaishui523@163.com; chen-tang@zju.edu.cn</t>
  </si>
  <si>
    <t>Natural Science Foundation of China [31400373]; Natural Science Foundation of Jiangsu Province [BK20140689]; China Post-doctoral Science Foundation [2014 M561659]</t>
  </si>
  <si>
    <t>This study was funded by the Natural Science Foundation of China (No. 31400373), Natural Science Foundation of Jiangsu Province (No. BK20140689) and China Post-doctoral Science Foundation (No. 2014 M561659).</t>
  </si>
  <si>
    <t>10.1007/s11104-014-2370-8</t>
  </si>
  <si>
    <t>CE9HB</t>
  </si>
  <si>
    <t>WOS:000352153600026</t>
  </si>
  <si>
    <t>Gu, XB; Chen, YH; Gao, ZH; Qiao, YS; Wang, XY</t>
  </si>
  <si>
    <t>Gu, Xianbin; Chen, Yahua; Gao, Zhihong; Qiao, Yushan; Wang, Xiuyun</t>
  </si>
  <si>
    <t>Transcription factors and anthocyanin genes related to low-temperature tolerance in rd29A:RdreB1BI transgenic strawberry</t>
  </si>
  <si>
    <t>Digital gene expression; RdreB1BI; Low-temperature; Strawberry</t>
  </si>
  <si>
    <t>ORYZA-SATIVA L.; PLANT COLD-ACCLIMATION; STRESS TOLERANCE; FUNCTIONAL-ANALYSIS; FREEZING TOLERANCE; RESPONSE PATHWAY; SALT TOLERANCE; EXPRESSION; RICE; DROUGHT</t>
  </si>
  <si>
    <t>[Gu, Xianbin; Gao, Zhihong; Qiao, Yushan] Nanjing Agr Univ, Coll Hort, Nanjing 210095, Jiangsu, Peoples R China; [Gu, Xianbin; Chen, Yahua] Nanjing Agr Univ, Coll Life Sci, Nanjing 210095, Jiangsu, Peoples R China; [Wang, Xiuyun] Nanjing Agr Univ, Coll Agrograssland Sci, Nanjing 210095, Jiangsu, Peoples R China</t>
  </si>
  <si>
    <t>Qing Lan Project of Jiangsu Province; Priority Academic Program Development of Jiangsu Higher Education Institutions (PAPD); Jiangsu Province Science, the Technology Pillar Project [BE2011458]</t>
  </si>
  <si>
    <t>This research was financially sponsored by Qing Lan Project of Jiangsu Province, the Priority Academic Program Development of Jiangsu Higher Education Institutions (PAPD) and Jiangsu Province Science, the Technology Pillar Project (BE2011458). We are grateful to Dr. Janet P. Slovin for her exchange of ideas and discussion of our paper.</t>
  </si>
  <si>
    <t>10.1016/j.plaphy.2015.02.004</t>
  </si>
  <si>
    <t>CF1TW</t>
  </si>
  <si>
    <t>WOS:000352331800005</t>
  </si>
  <si>
    <t>Chen, Y; Zong, JQ; Tan, ZQ; Li, LL; Hu, BY; Chen, CM; Chen, JB; Liu, JX</t>
  </si>
  <si>
    <t>Chen, Yu; Zong, Junqin; Tan, Zhiqun; Li, Lanlan; Hu, Baoyun; Chen, Chuanming; Chen, Jingbo; Liu, Jianxiu</t>
  </si>
  <si>
    <t>Systematic mining of salt-tolerant genes in halophyte-Zoysia matrella through cDNA expression library screening</t>
  </si>
  <si>
    <t>Zoysia matrella; Yeast; cDNA library; Salt-tolerance</t>
  </si>
  <si>
    <t>FULL-LENGTH-CDNA; PROTEIN-DISULFIDE-ISOMERASE; OXIDATIVE STRESS TOLERANCE; VACUOLAR SUGAR-TRANSPORT; RICE ORYZA-SATIVA; ENDOPLASMIC-RETICULUM; ARABIDOPSIS-THALIANA; FREEZING TOLERANCE; FUNCTIONAL-CHARACTERIZATION; TRANSGENIC ARABIDOPSIS</t>
  </si>
  <si>
    <t>[Chen, Yu; Zong, Junqin; Li, Lanlan; Chen, Jingbo; Liu, Jianxiu] Jiangsu Prov &amp; Chinese Acad Sci, Inst Bot, Jiangsu Key Lab Bioresources Saline Soils, Nanjing 210014, Jiangsu, Peoples R China; [Chen, Yu; Tan, Zhiqun; Hu, Baoyun; Chen, Chuanming] Nanjing Agr Univ, Coll Agograssland Sci, Nanjing 210095, Jiangsu, Peoples R China</t>
  </si>
  <si>
    <t>Liu, JX (reprint author), Jiangsu Prov &amp; Chinese Acad Sci, Inst Bot, Jiangsu Key Lab Bioresources Saline Soils, Nanjing 210014, Jiangsu, Peoples R China.</t>
  </si>
  <si>
    <t>turfunit@aliyun.com</t>
  </si>
  <si>
    <t>program of Jiangsu Key Laboratory for Bioresources of Saline Soils [JKLBS2012007]; National Natural Science Foundation of China [31301806, 31201262, 31101575]; Natural Science Foundation of Jiangsu Province [BK20130732, BK2012790, BK2011687]</t>
  </si>
  <si>
    <t>We thank Dr Huazhong Shi (Department of Chemistry and Biochemistry, Texas Tech University) for providing yeast strains G19 (Delta ena1::HIS3::ena4). This work was supported by the program of Jiangsu Key Laboratory for Bioresources of Saline Soils (JKLBS2012007), National Natural Science Foundation of China (31301806, 31201262, 31101575) and Natural Science Foundation of Jiangsu Province (BK20130732, BK2012790, BK2011687).</t>
  </si>
  <si>
    <t>10.1016/j.plaphy.2015.02.007</t>
  </si>
  <si>
    <t>WOS:000352331800006</t>
  </si>
  <si>
    <t>Dong, WL; Hou, Y; Li, SH; Wang, F; Zhou, J; Li, ZK; Wang, YC; Huang, F; Fu, L; Huang, Y; Cui, ZL</t>
  </si>
  <si>
    <t>Dong, Weiliang; Hou, Ying; Li, Shuhuan; Wang, Fei; Zhou, Jie; Li, Zhoukun; Wang, Yicheng; Huang, Fei; Fu, Lei; Huang, Yan; Cui, Zhongli</t>
  </si>
  <si>
    <t>Purification, cloning, expression, and biochemical characterization of a monofunctional catalase, KatP, from Pigmentiphaga sp DL-8</t>
  </si>
  <si>
    <t>Monofunctional catalase; Enzyme purification; Pigmentiphaga sp.; Recombinant; Characterization</t>
  </si>
  <si>
    <t>ALKALI STABLE CATALASE; ANGSTROM RESOLUTION; CRYSTAL-STRUCTURE; 3-DIMENSIONAL STRUCTURE; HELICOBACTER-PYLORI; PROTEUS-MIRABILIS; SEQUENCE-ANALYSIS; ESCHERICHIA-COLI; FORMIC-ACID; BACTERIUM</t>
  </si>
  <si>
    <t>[Dong, Weiliang; Hou, Ying; Li, Shuhuan; Zhou, Jie; Li, Zhoukun; Wang, Yicheng; Huang, Fei; Fu, Lei; Huang, Yan; Cui, Zhongli] Nanjing Agr Univ, Coll Life Sci, Key Lab Agr Environm Microbiol, Minist Agr, Nanjing 210095, Jiangsu, Peoples R China; [Hou, Ying] Henan Univ Sci &amp; Technol, Coll Food &amp; Bioengn, Luoyang 471003, Peoples R China; [Wang, Fei] Jiangxi Agr Univ, Coll Biosci &amp; Bioengn, Nanchang 330045, Peoples R China</t>
  </si>
  <si>
    <t>863 Project [2013AA102804]; Natural Science Foundation of Jiangsu Province [BK2012029]; Natural Science Foundation of China [31270095, 31400098]; National Science and Technology Support Program [2012BAD14B02]; Graduate Culture and Innovation Project of Jiangsu Province [KYLX_0514]; Postdoctoral Science Foundation of China [2013M541685]</t>
  </si>
  <si>
    <t>This work was financially supported by the 863 Project (Grant No. 2013AA102804), the Natural Science Foundation of Jiangsu Province (No. BK2012029), the Natural Science Foundation of China (No. 31270095), the National Science and Technology Support Program (No. 2012BAD14B02), the Natural Science Foundation of China (No. 31400098), Graduate Culture and Innovation Project of Jiangsu Province (No. KYLX_0514) and the Postdoctoral Science Foundation of China (No. 2013M541685).</t>
  </si>
  <si>
    <t>10.1016/j.pep.2015.01.011</t>
  </si>
  <si>
    <t>CE9PO</t>
  </si>
  <si>
    <t>WOS:000352176100009</t>
  </si>
  <si>
    <t>Li, J; Li, R; Villemoes, K; Liu, Y; Purup, S; Callesen, A</t>
  </si>
  <si>
    <t>Li, Juan; Li, Rong; Villemoes, Klaus; Liu, Ying; Purup, Stig; Callesen, Andhenrik</t>
  </si>
  <si>
    <t>Developmental potential and kinetics of pig embryos with different cytoplasmic volume</t>
  </si>
  <si>
    <t>Cell cycle; In vitro maturation; Porcine; Somatic cell nuclear transfer; Time-lapse</t>
  </si>
  <si>
    <t>NUCLEAR TRANSFER; HANDMADE CLONING; IN-VITRO; NUCLEOCYTOPLASMIC RATIO; BLASTOCYST FORMATION; OOCYTE MATURATION; PORCINE OOCYTES; HIGH-EFFICIENCY; MINIATURE PIGS; CLONED PIGS</t>
  </si>
  <si>
    <t>[Li, Juan] Nanjing Agr Univ, Coll Anim Sci &amp; Technol, Nanjing 210095, Jiangsu, Peoples R China; [Li, Juan; Li, Rong; Villemoes, Klaus; Liu, Ying; Purup, Stig; Callesen, Andhenrik] Aarhus Univ, Dept Anim Sci, DK-8830 Tjele, Denmark</t>
  </si>
  <si>
    <t>Li, J (reprint author), Nanjing Agr Univ, Coll Anim Sci &amp; Technol, Wei Gang 1, Nanjing 210095, Jiangsu, Peoples R China.</t>
  </si>
  <si>
    <t>'Pigs &amp; Health' project (Danish Advanced Technology Foundation) [013-2006-2]; 'DAGMAR' project (the Danish National Research Infrastructures Programme) [09-065333]; Fundamental Research Funds for the Central Universities in China [KYZ201115]</t>
  </si>
  <si>
    <t>The study was supported by grants from the 'Pigs &amp; Health' project (Danish Advanced Technology Foundation no. 013-2006-2), the 'DAGMAR' project (the Danish National Research Infrastructures Programme no. 09-065333) and 'the Fundamental Research Funds for the Central Universities' with the No. of KYZ201115 in China.</t>
  </si>
  <si>
    <t>10.1017/S0967199413000543</t>
  </si>
  <si>
    <t>CF7AJ</t>
  </si>
  <si>
    <t>WOS:000352708100013</t>
  </si>
  <si>
    <t>Zhang, J; Cao, TT; Tang, Z; Shen, QR; Rosen, BP; Zhao, FJ</t>
  </si>
  <si>
    <t>Zhang, Jun; Cao, Tingting; Tang, Zhu; Shen, Qirong; Rosen, Barry P.; Zhao, Fang-Jie</t>
  </si>
  <si>
    <t>Arsenic Methylation and Volatilization by Arsenite S-Adenosylmethionine Methyltransferase in Pseudomonas alcaligenes NBRC14159</t>
  </si>
  <si>
    <t>BIOTRANSFORMATION; RICE; GENE; SOIL; IDENTIFICATION; TOXICITY; TRIMETHYLARSINE; CONTAMINATION; GROUNDWATER; METABOLISM</t>
  </si>
  <si>
    <t>[Zhang, Jun; Cao, Tingting; Tang, Zhu; Shen, Qirong; Zhao, Fang-Jie] Nanjing Agr Univ, Coll Resources &amp; Environm Sci, Jiangsu Collaborat Innovat Ctr Solid Organ Waste, Jiangsu Key Lab Organ Waste Utilizat, Nanjing, Jiangsu, Peoples R China; [Rosen, Barry P.] Florida Int Univ, Herbert Wertheim Coll Med, Dept Cellular Biol &amp; Pharmacol, Miami, FL 33199 USA; [Zhao, Fang-Jie] Rothamsted Res, Sustainable Soils &amp; Grassland Syst Dept, Harpenden, Herts, England</t>
  </si>
  <si>
    <t>10.1128/AEM.03804-14</t>
  </si>
  <si>
    <t>CE5BE</t>
  </si>
  <si>
    <t>WOS:000351843900021</t>
  </si>
  <si>
    <t>Qin, T; Yin, YY; Huang, LL; Yu, QH; Yang, Q</t>
  </si>
  <si>
    <t>Qin, Tao; Yin, Yinyan; Huang, Lulu; Yu, Qinghua; Yang, Qian</t>
  </si>
  <si>
    <t>H9N2 Influenza Whole Inactivated Virus Combined with Polyethyleneimine Strongly Enhances Mucosal and Systemic Immunity after Intranasal Immunization in Mice</t>
  </si>
  <si>
    <t>CLINICAL AND VACCINE IMMUNOLOGY</t>
  </si>
  <si>
    <t>VACCINE DELIVERY-SYSTEM; DENDRITIC CELLS; GLYCOPROTEIN ANTIGENS; CROSS-PRESENTATION; HUMAN INFECTION; DRUG-DELIVERY; A VIRUSES; MICROPARTICLES; ADJUVANT; CHITOSAN</t>
  </si>
  <si>
    <t>[Qin, Tao; Yin, Yinyan; Huang, Lulu; Yu, Qinghua; Yang, Qian] Nanjing Agr Univ, Coll Vet Med, Dept Agr, Key Lab Anim Physiol &amp; Biochem Chinas, Nanjing, Jiangsu, Peoples R China</t>
  </si>
  <si>
    <t>Yang, Q (reprint author), Nanjing Agr Univ, Coll Vet Med, Dept Agr, Key Lab Anim Physiol &amp; Biochem Chinas, Nanjing, Jiangsu, Peoples R China.</t>
  </si>
  <si>
    <t>National Natural Science Foundation of China [31172302, 31372465]; Priority Academic Program Development (PAPD) of Jiangsu Higher Education Institutions</t>
  </si>
  <si>
    <t>This work was supported by National Natural Science Foundation of China grants 31172302 and 31372465 and by the Priority Academic Program Development (PAPD) of Jiangsu Higher Education Institutions.</t>
  </si>
  <si>
    <t>1556-6811</t>
  </si>
  <si>
    <t>1556-679X</t>
  </si>
  <si>
    <t>CLIN VACCINE IMMUNOL</t>
  </si>
  <si>
    <t>Clin. Vaccine Immunol.</t>
  </si>
  <si>
    <t>10.1128/CVI.00778-14</t>
  </si>
  <si>
    <t>Immunology; Infectious Diseases; Microbiology</t>
  </si>
  <si>
    <t>CE4ZL</t>
  </si>
  <si>
    <t>WOS:000351839200009</t>
  </si>
  <si>
    <t>Li, YJ; Hu, PJ; Zhao, J; Dong, CX</t>
  </si>
  <si>
    <t>Li, Yu-jiao; Hu, Peng-jie; Zhao, Jie; Dong, Chang-xun</t>
  </si>
  <si>
    <t>Remediation of cadmium- and lead-contaminated agricultural soil by composite washing with chlorides and citric acid</t>
  </si>
  <si>
    <t>Soil washing; Heavymetals; Cd; Pb; Composite washing; Washingmechanism</t>
  </si>
  <si>
    <t>WEIGHT ORGANIC-ACIDS; HEAVY-METALS; PADDY SOILS; EXTRACTION; EDTA; SEDIMENTS; REMOVAL; TECHNOLOGIES; VERIFICATION; MOBILIZATION</t>
  </si>
  <si>
    <t>[Li, Yu-jiao; Zhao, Jie; Dong, Chang-xun] Nanjing Agr Univ, Coll Sci, Nanjing 210095, Jiangsu, Peoples R China; [Hu, Peng-jie; Zhao, Jie] Chinese Acad Sci, Inst Soil Sci, Nanjing 210008, Jiangsu, Peoples R China</t>
  </si>
  <si>
    <t>Li, YJ (reprint author), Nanjing Agr Univ, Coll Sci, Nanjing 210095, Jiangsu, Peoples R China.</t>
  </si>
  <si>
    <t>2012111009@njau.edu.cn; dongcx@njau.edu.cn</t>
  </si>
  <si>
    <t>Natural Science Foundation of Jiangsu [BE20130711]</t>
  </si>
  <si>
    <t>This work was supported by the Natural Science Foundation of Jiangsu (No. BE20130711).</t>
  </si>
  <si>
    <t>10.1007/s11356-014-3720-z</t>
  </si>
  <si>
    <t>CE1QJ</t>
  </si>
  <si>
    <t>WOS:000351586500071</t>
  </si>
  <si>
    <t>Zhang, JN; Liu, D; Wang, H; Liu, TX; Xin, ZH</t>
  </si>
  <si>
    <t>Zhang, Junnan; Liu, Dong; Wang, Hui; Liu, Tianxing; Xin, Zhihong</t>
  </si>
  <si>
    <t>Fusartricin, a sesquiterpenoid ether produced by an endophytic fungus Fusarium tricinctum Salicorn 19</t>
  </si>
  <si>
    <t>Mycotoxins; Sesquiterpenoid ether; Fusarium tricinctum; Antimicrobial effects</t>
  </si>
  <si>
    <t>ASPERGILLUS SP F-1491; SPECIES COMPLEX; ANGIOGENESIS INHIBITORS; BIOLOGICAL-ACTIVITIES; POLYPHASIC APPROACH; ENNIATINS; MONILIFORMIN; BEAUVERICIN; ICM0301S; HERBACEA</t>
  </si>
  <si>
    <t>[Zhang, Junnan; Wang, Hui; Liu, Tianxing; Xin, Zhihong] Nanjing Agr Univ, Coll Food Sci &amp; Technol, Key Lab Food Proc &amp; Qual Control, Nanjing 210095, Jiangsu, Peoples R China; [Zhang, Junnan; Liu, Dong] Shenzhen Polytech, Shenzhen Key Lab Fermentat Purificat &amp; Anal, Shenzhen 518055, Guangdong, Peoples R China</t>
  </si>
  <si>
    <t>2012108057@njau.edu.cn; xzhfood@njau.edu.cn</t>
  </si>
  <si>
    <t>Chinese National Natural Science Fund [31071586]; Fundamental Research Funds for the Central Universities [KYZ201118]; Ministry of Agriculture of the People's Republic of China; Priority Academic Program Development of Jiangsu Higher Education Institutions</t>
  </si>
  <si>
    <t>This work was financially supported by the Chinese National Natural Science Fund (No. 31071586), the Fundamental Research Funds for the Central Universities (KYZ201118), the project funded by special funds of agro-product quality safety risk assessment of Ministry of Agriculture of the People's Republic of China and a project funded by the Priority Academic Program Development of Jiangsu Higher Education Institutions.</t>
  </si>
  <si>
    <t>10.1007/s00217-014-2386-6</t>
  </si>
  <si>
    <t>CD9JI</t>
  </si>
  <si>
    <t>WOS:000351414200015</t>
  </si>
  <si>
    <t>Wu, FN; Tang, J; Pei, F; Wang, S; Chen, GT; Hu, QH; Zhao, LY</t>
  </si>
  <si>
    <t>Wu, Fangning; Tang, Jing; Pei, Fei; Wang, Song; Chen, Guitang; Hu, Qiuhui; Zhao, Liyan</t>
  </si>
  <si>
    <t>The influence of four drying methods on nonvolatile taste components of White Hypsizygus marmoreus</t>
  </si>
  <si>
    <t>White Hypsizygus marmoreus; Nonvolatile taste components; Drying methods; EUC</t>
  </si>
  <si>
    <t>CULTIVATED MUSHROOMS; OYSTER MUSHROOM; MICROWAVE; VACUUM; QUALITY; COOKING; AIR</t>
  </si>
  <si>
    <t>[Wu, Fangning; Tang, Jing; Pei, Fei; Wang, Song; Hu, Qiuhui; Zhao, Liyan] Nanjing Agr Univ, Coll Food Sci &amp; Technol, Nanjing 210095, Jiangsu, Peoples R China; [Chen, Guitang] China Pharmaceut Univ, Dept Food Qual &amp; Safety, Nanjing 210009, Jiangsu, Peoples R China; [Hu, Qiuhui] Nanjing Univ Finance &amp; Econ, Coll Food Sci &amp; Engn, Nanjing 210046, Jiangsu, Peoples R China</t>
  </si>
  <si>
    <t>China Agriculture Research System [CARS-24]</t>
  </si>
  <si>
    <t>The authors acknowledge financial support from China Agriculture Research System (CARS-24).</t>
  </si>
  <si>
    <t>10.1007/s00217-014-2388-4</t>
  </si>
  <si>
    <t>WOS:000351414200017</t>
  </si>
  <si>
    <t>Yu, X; Wu, HZ; Zhang, JH</t>
  </si>
  <si>
    <t>Yu, Xiang; Wu, Haizhou; Zhang, Jianhao</t>
  </si>
  <si>
    <t>Effect of Monascus as a nitrite substitute on color, lipid oxidation, and proteolysis of fermented meat mince</t>
  </si>
  <si>
    <t>Monascus ruber MJ-1; meat mince; nitrite substitute; instrumental color; lipid oxidation</t>
  </si>
  <si>
    <t>CHINESE-STYLE SAUSAGE; RED PIGMENTS; DIMERUMIC ACID; SHELF-LIFE; ANTIOXIDANT; PURPUREUS; IDENTIFICATION; PURIFICATION; DERIVATIVES; PRODUCTS</t>
  </si>
  <si>
    <t>[Yu, Xiang; Wu, Haizhou; Zhang, Jianhao] Nanjing Agr Univ, Coll Food Sci &amp; Technol, Synerget Innovat Ctr Food Safety &amp; Nutr, Natl Ctr Meat Qual &amp; Safety Control, Nanjing 210095, Jiangsu, Peoples R China; [Yu, Xiang] Hubei Normal Univ, Dept Life Sci, Huangshi 435000, Peoples R China</t>
  </si>
  <si>
    <t>Zhang, JH (reprint author), Nanjing Agr Univ, Coll Food Sci &amp; Technol, Synerget Innovat Ctr Food Safety &amp; Nutr, Natl Ctr Meat Qual &amp; Safety Control, Nanjing 210095, Jiangsu, Peoples R China.</t>
  </si>
  <si>
    <t>jianhaozhang_302@163.com</t>
  </si>
  <si>
    <t>'Five-Twelfth' National Science and Technology Support Program [2012BAD28B01]; Agro-scientific Research in the Public Interest [201303082-2]</t>
  </si>
  <si>
    <t>This work was supported by the grants from the 'Five-Twelfth' National Science and Technology Support Program (2012BAD28B01) and Agro-scientific Research in the Public Interest (201303082-2). The authors thanks the staff of Chinese National Center of Meat Quality and Safety Control, Nanjing Agricultural University.</t>
  </si>
  <si>
    <t>10.1007/s10068-015-0075-2</t>
  </si>
  <si>
    <t>CE5HO</t>
  </si>
  <si>
    <t>WOS:000351862100025</t>
  </si>
  <si>
    <t>Zhao, HZ; Wang, J; Lv, FX; Bie, XM; Lu, ZX</t>
  </si>
  <si>
    <t>Zhao, Haizhen; Wang, Juan; Lv, Fengxia; Bie, Xiaomei; Lu, Zhaoxin</t>
  </si>
  <si>
    <t>Chemical characterization and antitumor activity of an exopolysaccharide from Pholiota Squarrosa Quel. AS 5.245</t>
  </si>
  <si>
    <t>exopolysaccharide; Pholiota squarrosa; antitumor activity</t>
  </si>
  <si>
    <t>GANODERMA-LUCIDUM; IMMUNOMODULATORY ACTIVITY; LENTINUS-EDODES; POLYSACCHARIDE; PURIFICATION; 5-FLUOROURACIL</t>
  </si>
  <si>
    <t>[Zhao, Haizhen; Wang, Juan; Lv, Fengxia; Bie, Xiaomei; Lu, Zhaoxin] Nanjing Agr Univ, Coll Food Sci &amp; Technol, Nanjing 210095, Jiangsu, Peoples R China</t>
  </si>
  <si>
    <t>fmb@niau.edu.cn</t>
  </si>
  <si>
    <t>10.1007/s10068-015-0086-z</t>
  </si>
  <si>
    <t>WOS:000351862100036</t>
  </si>
  <si>
    <t>Jia, S; Wan, PJ; Zhou, LT; Mu, LL; Li, GQ</t>
  </si>
  <si>
    <t>Jia, Shuang; Wan, Pin-Jun; Zhou, Li-Tao; Mu, Li-Li; Li, Guo-Qing</t>
  </si>
  <si>
    <t>RNA interference-mediated silencing of a Halloween gene spookier affects nymph performance in the small brown planthopper Laodelphax striatellus</t>
  </si>
  <si>
    <t>development; double-stranded RNA; ecdysteroidogenesis; Laodelphax striatellus; lethality; spookier</t>
  </si>
  <si>
    <t>INTRACELLULAR YEASTLIKE SYMBIOTES; STEROID-HORMONE ECDYSONE; NILAPARVATA-LUGENS STAL; ECDYSTEROID BIOSYNTHESIS; DROSOPHILA-MELANOGASTER; CYTOCHROME-P450 ENZYME; HOMOPTERA-DELPHACIDAE; BOMBYX-MORI; PATHWAY; METAMORPHOSIS</t>
  </si>
  <si>
    <t>[Jia, Shuang; Wan, Pin-Jun; Zhou, Li-Tao; Mu, Li-Li; Li, Guo-Qing] Nanjing Agr Univ, Coll Plant Protect, Key Lab Integrated Management Crop Dis &amp; Pests, Educ Minist, Nanjing 210095, Jiangsu, Peoples R China</t>
  </si>
  <si>
    <t>This research was supported by the National Basic Research Program of China (973 Program, No. 2010CB126200). We thank Drs Z. J. Han, and S. L. Dong of our laboratory for useful discussions during the course of this research.</t>
  </si>
  <si>
    <t>10.1111/1744-7917.12087</t>
  </si>
  <si>
    <t>CE5CV</t>
  </si>
  <si>
    <t>WOS:000351848700004</t>
  </si>
  <si>
    <t>Cao, GC; Han, ZJ</t>
  </si>
  <si>
    <t>Cao, Guang-Chun; Han, Zhao-Jun</t>
  </si>
  <si>
    <t>Tebufenozide resistance is associated with sex-linked inheritance in Plutella xylostella</t>
  </si>
  <si>
    <t>insecticide resistance; Plutella xylostella; sex linkage; tebufenozide</t>
  </si>
  <si>
    <t>NONSTEROIDAL ECDYSONE AGONIST; CODLING MOTH LEPIDOPTERA; MUSCA-DOMESTICA L; HORN FLY DIPTERA; DIAMONDBACK MOTH; FITNESS COST; BACILLUS-THURINGIENSIS; PESTICIDE RESISTANCE; BROWN PLANTHOPPER; SPODOPTERA-EXIGUA</t>
  </si>
  <si>
    <t>[Cao, Guang-Chun; Han, Zhao-Jun] Nanjing Agr Univ, Minist Agr, Key Lab Monitoring &amp; Management Plant Dis &amp; Insec, Entomol Dept, Nanjing, Jiangsu, Peoples R China; [Cao, Guang-Chun] Chinese Acad Agr Sci, Inst Plant Protect, State Key Lab Biol Plant Dis &amp; Insect Pests, Beijing 100193, Peoples R China</t>
  </si>
  <si>
    <t>Cao, GC (reprint author), Chinese Acad Agr Sci, Inst Plant Protect, Beijing 100193, Peoples R China.</t>
  </si>
  <si>
    <t>caoguangchun77@163.com</t>
  </si>
  <si>
    <t>National Key Basic Research Programme of China (973 Programme) [J20000162]</t>
  </si>
  <si>
    <t>This work was supported by the National Key Basic Research Programme of China (973 Programme, Grant No. J20000162). The authors would like to acknowledge Wuhan Insect Virus Research Institute for provision of the susceptible strain of DBM.</t>
  </si>
  <si>
    <t>10.1111/1744-7917.12081</t>
  </si>
  <si>
    <t>WOS:000351848700007</t>
  </si>
  <si>
    <t>Li, YX; Liu, TX</t>
  </si>
  <si>
    <t>Li, Yuan-Xi; Liu, Tong-Xian</t>
  </si>
  <si>
    <t>Oviposition preference, larval performance and adaptation of Trichoplusia ni on cabbage and cotton</t>
  </si>
  <si>
    <t>cabbage looper; development; larval choice; oviposition preference</t>
  </si>
  <si>
    <t>ARMIGERA HUBNER LEPIDOPTERA; HOST-PLANT USE; HELICOVERPA-ARMIGERA; BACILLUS-THURINGIENSIS; OFFSPRING PERFORMANCE; HERBIVOROUS INSECTS; LOOPER LEPIDOPTERA; PEST-MANAGEMENT; NOCTUIDAE; BEHAVIOR</t>
  </si>
  <si>
    <t>[Li, Yuan-Xi] Nanjing Agr Univ, Coll Plant Protect, Dept Entomol, Nanjing, Jiangsu, Peoples R China; [Liu, Tong-Xian] Northwest A&amp;F Univ, Minist Agr China, State Key Lab Crop Stress Biol Arid Areas, Yangling 712100, Shaanxi, Peoples R China; [Liu, Tong-Xian] Northwest A&amp;F Univ, Minist Agr China, Key Lab Crop IPM Loess Plateau, Yangling 712100, Shaanxi, Peoples R China</t>
  </si>
  <si>
    <t>Liu, TX (reprint author), Northwest A&amp;F Univ, Minist Agr China, Key Lab Crop IPM Loess Plateau, Yangling 712100, Shaanxi, Peoples R China.</t>
  </si>
  <si>
    <t>tongxianliu@yahoo.com</t>
  </si>
  <si>
    <t>Texas AgriLife Research, Texas A&amp;M University, Weslaco, Texas; Ministry of Science and Technology, China</t>
  </si>
  <si>
    <t>This work was partially supported by the Texas AgriLife Research, Texas A&amp;M University, Weslaco, Texas, and the National Basic Research Program of Ministry of Science and Technology, China (973 Program). We are grateful for the assistance of all staff and students in the Vegetable IPM Laboratory, Texas AgriLife Research, Texas A&amp;M University, Weslaco; and the staff in the authors' laboratories in Nanjing Agricultural University and Northwest A&amp;F University for their supports.</t>
  </si>
  <si>
    <t>10.1111/1744-7917.12104</t>
  </si>
  <si>
    <t>WOS:000351848700011</t>
  </si>
  <si>
    <t>He, XY; Sambe, MAN; Zhuo, CL; Tu, QH; Guo, ZF</t>
  </si>
  <si>
    <t>He, Xueying; Sambe, Mame Abdou Nahr; Zhuo, Chunliu; Tu, Qinghua; Guo, Zhenfei</t>
  </si>
  <si>
    <t>A temperature induced lipocalin gene from Medicago falcata (MfTIL1) confers tolerance to cold and oxidative stress</t>
  </si>
  <si>
    <t>PLANT MOLECULAR BIOLOGY</t>
  </si>
  <si>
    <t>Alfalfa; Cold; Gene expression; Oxidative stress; Temperature induced lipocalins</t>
  </si>
  <si>
    <t>ARABIDOPSIS-THALIANA; ABIOTIC STRESSES; APOLIPOPROTEIN-D; TRANSGENIC TOBACCO; HYDROGEN-PEROXIDE; RESPONSE PATHWAY; ABSCISIC-ACID; LIFE-SPAN; EXPRESSION; ACCLIMATION</t>
  </si>
  <si>
    <t>[He, Xueying; Sambe, Mame Abdou Nahr; Zhuo, Chunliu; Tu, Qinghua; Guo, Zhenfei] South China Agr Univ, Coll Life Sci, Guangdong Grassland Sci Engn Res Ctr, State Key Lab Conservat &amp; Utilizat Subtrop Agrobi, Guangzhou 510642, Guangdong, Peoples R China; [Guo, Zhenfei] Nanjing Agr Univ, Coll Grassland Sci, Nanjing 210095, Jiangsu, Peoples R China</t>
  </si>
  <si>
    <t>Guo, ZF (reprint author), South China Agr Univ, Coll Life Sci, Guangdong Grassland Sci Engn Res Ctr, State Key Lab Conservat &amp; Utilizat Subtrop Agrobi, Guangzhou 510642, Guangdong, Peoples R China.</t>
  </si>
  <si>
    <t>National Basic Research Program of China [2014CB138701]; Natural Science Foundation of China [30830081]</t>
  </si>
  <si>
    <t>This work was supported by the National Basic Research Program of China (2014CB138701) and the Natural Science Foundation of China (30830081).</t>
  </si>
  <si>
    <t>0167-4412</t>
  </si>
  <si>
    <t>1573-5028</t>
  </si>
  <si>
    <t>PLANT MOL BIOL</t>
  </si>
  <si>
    <t>Plant Mol.Biol.</t>
  </si>
  <si>
    <t>10.1007/s11103-015-0304-3</t>
  </si>
  <si>
    <t>CE8IW</t>
  </si>
  <si>
    <t>WOS:000352086700009</t>
  </si>
  <si>
    <t>Tao, L; Ip, HHS; Wang, YL; Shu, X</t>
  </si>
  <si>
    <t>Tao, Liang; Ip, Horace H. S.; Wang, Yinglin; Shu, Xin</t>
  </si>
  <si>
    <t>Low rank approximation with sparse integration of multiple manifolds for data representation</t>
  </si>
  <si>
    <t>APPLIED INTELLIGENCE</t>
  </si>
  <si>
    <t>Dimensionality reduction; Low rank matrix approximation; Manifold learning; Multiple graph integration; Sparsity; Clustering</t>
  </si>
  <si>
    <t>NONNEGATIVE MATRIX FACTORIZATION; IMAGE REPRESENTATION; SEARCH</t>
  </si>
  <si>
    <t>[Tao, Liang; Ip, Horace H. S.] City Univ Hong Kong, Dept Comp Sci, Kowloon, Hong Kong, Peoples R China; [Wang, Yinglin] Shanghai Univ Finance &amp; Econ, Dept Comp Sci &amp; Technol, Shanghai 200433, Peoples R China; [Tao, Liang; Wang, Yinglin] Shanghai Jiao Tong Univ, Dept Comp Sci &amp; Engn, Shanghai 200240, Peoples R China; [Shu, Xin] Nanjing Agr Univ, Coll Informat Sci &amp; Technol, Nanjing 210095, Jiangsu, Peoples R China</t>
  </si>
  <si>
    <t>Tao, L (reprint author), City Univ Hong Kong, Dept Comp Sci, Kowloon, Hong Kong, Peoples R China.</t>
  </si>
  <si>
    <t>liang.tao@my.cityu.edu.hk; horace.ip@cityu.edu.hk; wang-yl@cs.sjtu.edu.cn; xinshu@njau.edu.cn</t>
  </si>
  <si>
    <t>Research Funds of Shanghai Municipal Science and Technology Commission [12511502902]; National Natural Science Foundation of China Grant [61375053]</t>
  </si>
  <si>
    <t>The authors would like to thank the anonymous referees for their constructive suggestions and comments. The third author was partially supported by the Research Funds of Shanghai Municipal Science and Technology Commission Grant 12511502902 and the National Natural Science Foundation of China Grant 61375053.</t>
  </si>
  <si>
    <t>0924-669X</t>
  </si>
  <si>
    <t>1573-7497</t>
  </si>
  <si>
    <t>APPL INTELL</t>
  </si>
  <si>
    <t>Appl. Intell.</t>
  </si>
  <si>
    <t>10.1007/s10489-014-0600-7</t>
  </si>
  <si>
    <t>CD5EL</t>
  </si>
  <si>
    <t>WOS:000351110600003</t>
  </si>
  <si>
    <t>Wang, T; Cheng, YZ; Liu, ZP; Long, XH</t>
  </si>
  <si>
    <t>Wang, Tao; Cheng, Yong-zhou; Liu, Zhao-pu; Long, Xiao-hua</t>
  </si>
  <si>
    <t>Effects of light intensity on husbandry parameters, digestive enzymes and whole-body composition of juvenile Epinephelus coioides reared in artificial sea water</t>
  </si>
  <si>
    <t>light intensity; Epinephelus coioides; digestive enzymes; body composition; artificial sea water</t>
  </si>
  <si>
    <t>FOOD CONVERSION EFFICIENCY; COD GADUS-MORHUA; BREAM PAGRUS-MAJOR; DICENTRARCHUS-LABRAX; SALVELINUS-ALPINUS; ATLANTIC SALMON; SERIOLA-LALANDI; RAINBOW-TROUT; ARCTIC CHARR; GROWTH</t>
  </si>
  <si>
    <t>[Wang, Tao; Cheng, Yong-zhou; Liu, Zhao-pu; Long, Xiao-hua] Nanjing Agr Univ, Coll Resources &amp; Environm Sci, Jiangsu Prov Key Lab Marine Biol, Nanjing 210095, Jiangsu, Peoples R China</t>
  </si>
  <si>
    <t>National Key Projects of Scientific and Technical Support Programs - Ministry of Science and Technology of China [2011BAD13B09]; Project of a Special Fund for Public Welfare Industrial (Agriculture) Research of China [200903001-5]</t>
  </si>
  <si>
    <t>The authors are grateful for the financial support of the National Key Projects of Scientific and Technical Support Programs funded by the Ministry of Science and Technology of China (Nos. 2011BAD13B09) and the Project of a Special Fund for Public Welfare Industrial (Agriculture) Research of China (No. 200903001-5).</t>
  </si>
  <si>
    <t>10.1111/are.12241</t>
  </si>
  <si>
    <t>CD6DK</t>
  </si>
  <si>
    <t>WOS:000351179500012</t>
  </si>
  <si>
    <t>Wei, Q; Wu, SF; Niu, CD; Yu, HY; Dong, YX; Gao, CF</t>
  </si>
  <si>
    <t>Wei, Qi; Wu, Shun-Fan; Niu, Chun-Dong; Yu, Hua-Yang; Dong, Yao-Xue; Gao, Cong-Fen</t>
  </si>
  <si>
    <t>KNOCKDOWN OF THE IONOTROPIC gamma-AMINOBUTYRIC ACID RECEPTOR (GABAR) RDL GENE DECREASES FIPRONIL SUSCEPTIBILITY OF THE SMALL BROWN PLANTHOPPER, Laodelphax striatellus (HEMIPTERA: DELPHACIDAE)</t>
  </si>
  <si>
    <t>Laodelphax striatellus; fipronil; alternative splice; RNAi; insecticide resistance</t>
  </si>
  <si>
    <t>GATED CHLORIDE CHANNEL; MOLECULAR-CLONING; CROSS-RESISTANCE; INSECT GABA; CHLORPYRIFOS RESISTANCE; FUNCTIONAL EXPRESSION; PLUTELLA-XYLOSTELLA; DIAMONDBACK MOTH; GERMAN-COCKROACH; DROSOPHILA</t>
  </si>
  <si>
    <t>[Wei, Qi; Wu, Shun-Fan; Niu, Chun-Dong; Yu, Hua-Yang; Dong, Yao-Xue; Gao, Cong-Fen] Nanjing Agr Univ, Coll Plant Protect, State &amp; Local Joint Engn Res Ctr Green Pesticide, Dept Pesticide Sci, Nanjing 210095, Jiangsu, Peoples R China</t>
  </si>
  <si>
    <t>Gao, CF (reprint author), Nanjing Agr Univ, Coll Plant Protect, State &amp; Local Joint Engn Res Ctr Green Pesticide, Dept Pesticide Sci, Nanjing 210095, Jiangsu, Peoples R China.</t>
  </si>
  <si>
    <t>National Natural Science Foundation of China [31171884]; Priority Academic Program Development of Jiangsu Higher Education Institutions (PAPD)</t>
  </si>
  <si>
    <t>Grant sponsor: National Natural Science Foundation of China; Grant number: 31171884; Grant sponsor: Priority Academic Program Development of Jiangsu Higher Education Institutions (PAPD).</t>
  </si>
  <si>
    <t>10.1002/arch.21232</t>
  </si>
  <si>
    <t>CE2WQ</t>
  </si>
  <si>
    <t>WOS:000351682200004</t>
  </si>
  <si>
    <t>Chen, X; Chen, YP; Wu, DW; Wen, C; Zhou, YM</t>
  </si>
  <si>
    <t>Chen, X.; Chen, Y. P.; Wu, D. W.; Wen, C.; Zhou, Y. M.</t>
  </si>
  <si>
    <t>Effects of Heat-oxidized Soy Protein Isolate on Growth Performance and Digestive Function of Broiler Chickens at Early Age</t>
  </si>
  <si>
    <t>Broilers; Digestion; Growth Performance; Heat-oxidized Soy Protein Isolate</t>
  </si>
  <si>
    <t>OXIDATION; PANCREAS; SERUM; AGGREGATION; PEPTIDES; WEIGHT; ENZYME; MEAT</t>
  </si>
  <si>
    <t>[Chen, X.; Chen, Y. P.; Wu, D. W.; Wen, C.; Zhou, Y. M.] Nanjing Agr Univ, Coll Anim Sci &amp; Technol, Nanjing 210095, Jiangsu, Peoples R China</t>
  </si>
  <si>
    <t>Postgraduate Education Innovation Project of Jiangsu province in China [CXLX13-289]</t>
  </si>
  <si>
    <t>We gratefully thank our labmates in the College of Animal Science and Technology of Nanjing Agricultural University for their assistant in this study. This work was supported by the Postgraduate Education Innovation Project of Jiangsu province in China (CXLX13-289).</t>
  </si>
  <si>
    <t>10.5713/ajas.14.0609</t>
  </si>
  <si>
    <t>CD4DD</t>
  </si>
  <si>
    <t>WOS:000351031900011</t>
  </si>
  <si>
    <t>Zou, SS; Liu, YT; Zhang, CY; Yu, S; Liang, YH</t>
  </si>
  <si>
    <t>Zou, Shenshen; Liu, Yutao; Zhang, Caiyun; Yu, Sidney; Liang, Yongheng</t>
  </si>
  <si>
    <t>Bet3 participates in autophagy through GTPase Ypt1 in Saccharomyces cerevisiae</t>
  </si>
  <si>
    <t>TRAPP; Bet3; Ypt1; autophagy; autophagosome biogenesis</t>
  </si>
  <si>
    <t>PREAUTOPHAGOSOMAL STRUCTURE; VESICLE TRAFFICKING; SELECTIVE AUTOPHAGY; TRAPP COMPLEXES; YEAST VACUOLE; RAB GTPASES; PROTEIN; ORGANIZATION; CYTOPLASM; SUBUNITS</t>
  </si>
  <si>
    <t>[Zou, Shenshen; Liu, Yutao; Zhang, Caiyun; Liang, Yongheng] Nanjing Agr Univ, Coll Life Sci, Key Lab Agr Environm Microbiol, Minist Agr, Nanjing 210095, Jiangsu, Peoples R China; [Yu, Sidney] Chinese Univ Hong Kong, Sch Biomed Sci, Shatin, Hong Kong, Peoples R China</t>
  </si>
  <si>
    <t>Liang, YH (reprint author), Nanjing Agr Univ, Coll Life Sci, Key Lab Agr Environm Microbiol, Minist Agr, Nanjing 210095, Jiangsu, Peoples R China.</t>
  </si>
  <si>
    <t>liangyh@njau.edu.cn</t>
  </si>
  <si>
    <t>Natural Science Foundation of China [31271520, 31301173]; Fundamental Research Funds for the Central Universities [KYZ201215, Y0201300236]; Scientific Research Foundation for the Returned Overseas Chinese Scholars, State Education Ministry [(2011)508]; Nanjing Agricultural University [680-804094-521]</t>
  </si>
  <si>
    <t>We are grateful to Dr. Y. Ohsumi for providing the anti-Ape1 antibody and Dr. N. Segev for yeast strains and plasmids. This work was supported by grants from the Natural Science Foundation of China (31271520 to Y.L.; 31301173 to S.Z.); the Fundamental Research Funds for the Central Universities (KYZ201215 to Y.L.; Y0201300236 to S.Z.); the Project sponsored by the Scientific Research Foundation for the Returned Overseas Chinese Scholars, State Education Ministry [(2011)508]; Nanjing Agricultural University (680-804094-521) to Y.L.</t>
  </si>
  <si>
    <t>10.1002/cbin.10416</t>
  </si>
  <si>
    <t>CE2VK</t>
  </si>
  <si>
    <t>WOS:000351678000013</t>
  </si>
  <si>
    <t>Meng, SL; Qu, JH; Fan, LM; Qiu, LP; Chen, JZ; Xu, P</t>
  </si>
  <si>
    <t>Meng, Shun-Long; Qu, Jian-Hong; Fan, Li-Min; Qiu, Li-Ping; Chen, Jia-Zhang; Xu, Pao</t>
  </si>
  <si>
    <t>Responses of Glutathione-Related Antioxidant Defense System in Serum of Nile Tilapia (Oreochromis niloticus) Exposed to Sublethal Concentration of Methomyl and Recovery Pattern</t>
  </si>
  <si>
    <t>methomyl; serum; tilapia; antioxidants; recovery</t>
  </si>
  <si>
    <t>OXIDATIVE STRESS ENZYMES; FISH CARASSIUS-AURATUS; CYPRINUS-CARPIO L.; LIPID-PEROXIDATION; AQUATIC ORGANISMS; ACUTE TOXICITY; PESTICIDES; LIVER; BIOTRANSFORMATION; MECHANISMS</t>
  </si>
  <si>
    <t>[Meng, Shun-Long; Qu, Jian-Hong; Fan, Li-Min; Qiu, Li-Ping; Chen, Jia-Zhang; Xu, Pao] Nanjing Agr Univ, Dept Fishery Environm Protect, Wuxi Fishery Coll, Wuxi 214081, Peoples R China; [Meng, Shun-Long; Chen, Jia-Zhang; Xu, Pao] Chinese Acad Fishery Sci, Freshwater Fisheries Res Ctr, Sci Observing &amp; Expt Stn Fishery Resources &amp; Envi, Wuxi 214081, Peoples R China</t>
  </si>
  <si>
    <t>Chen, JZ (reprint author), Nanjing Agr Univ, Dept Fishery Environm Protect, Wuxi Fishery Coll, Wuxi 214081, Peoples R China.</t>
  </si>
  <si>
    <t>chenjz1964@163.com; xup@ffrc.cn</t>
  </si>
  <si>
    <t>China Agriculture Research System [CARS-49]; Special Scientific Research Funds for Central Non-profit Institutes, Chinese Academy of Fishery Sciences [2013A0303]</t>
  </si>
  <si>
    <t>Contract grant sponsor: China Agriculture Research System.; Contract grant number: CARS-49.; Contract grant sponsor: Special Scientific Research Funds for Central Non-profit Institutes, Chinese Academy of Fishery Sciences.; Contract grant number: 2013A0303.</t>
  </si>
  <si>
    <t>10.1002/tox.21925</t>
  </si>
  <si>
    <t>CD9DZ</t>
  </si>
  <si>
    <t>WOS:000351399100010</t>
  </si>
  <si>
    <t>Peng, H; Zhang, F; Jiang, JF; Chen, SM; Fang, WM; Guan, ZY; Chen, FD</t>
  </si>
  <si>
    <t>Peng, Hui; Zhang, Fei; Jiang, Jiafu; Chen, Sumei; Fang, Weimin; Guan, Zhiyong; Chen, Fadi</t>
  </si>
  <si>
    <t>Identification of quantitative trait loci for branching traits of spray cut chrysanthemum</t>
  </si>
  <si>
    <t>Spray cut chrysanthemum; Branching; Genetic mapping; Quantitative trait loci</t>
  </si>
  <si>
    <t>AXILLARY BUD FORMATION; GENETIC-LINKAGE MAP; FOXTAIL MILLET; TEMPERATURE; MARKERS; TOMATO; SEASON; RAPD; QTL</t>
  </si>
  <si>
    <t>[Peng, Hui; Zhang, Fei; Jiang, Jiafu; Chen, Sumei; Fang, Weimin; Guan, Zhiyong; Chen, Fadi] Nanjing Agr Univ, Coll Hort, Nanjing 210095, Jiangsu, Peoples R China</t>
  </si>
  <si>
    <t>National Nature Science Foundation of China [31272196, 31370699, 31372092]; Ministry of Science and Technology of China [2011AA100208]; Ministry of Education Support Program for New Century Excellent Talents of China [NCET-12-0890]; Jiangsu Program for Hi-Tech Research [BE2011325, BE2012350]; Fund for Independent Innovation of Agricultural Sciences in Jiangsu Province [CX(12)2020]; Fundamental Research Funds for the Central Universities [KYTZ201401]</t>
  </si>
  <si>
    <t>This program was financially supported by the National Nature Science Foundation of China (Grant Nos. 31272196, 31370699, 31372092), 863 Project by Ministry of Science and Technology of China (2011AA100208), the Ministry of Education Support Program for New Century Excellent Talents of China (NCET-12-0890), the Jiangsu Program for Hi-Tech Research (Grant Nos. BE2011325, BE2012350), Fund for Independent Innovation of Agricultural Sciences in Jiangsu Province [CX(12)2020], and the Fundamental Research Funds for the Central Universities (KYTZ201401).</t>
  </si>
  <si>
    <t>10.1007/s10681-014-1259-1</t>
  </si>
  <si>
    <t>CD7SG</t>
  </si>
  <si>
    <t>WOS:000351291100005</t>
  </si>
  <si>
    <t>Liu, NY; Yang, F; Yang, K; He, P; Niu, XH; Xu, W; Anderson, A; Dong, SL</t>
  </si>
  <si>
    <t>Liu, N. -Y.; Yang, F.; Yang, K.; He, P.; Niu, X. -H.; Xu, W.; Anderson, A.; Dong, S. -L.</t>
  </si>
  <si>
    <t>Two subclasses of odorant-binding proteins in Spodoptera exigua display structural conservation and functional divergence</t>
  </si>
  <si>
    <t>Spodoptera exigua; odorant-binding protein; gene structure; expression pattern; fluorescence binding assay</t>
  </si>
  <si>
    <t>BLACK CUTWORM MOTH; CANDIDATE CHEMOSENSORY GENES; PHEROMONE-BINDING; BOMBYX-MORI; MAMESTRA-BRASSICAE; AGROTIS-IPSILON; MANDUCA-SEXTA; MOLECULAR CHARACTERIZATION; ANTHERAEA-POLYPHEMUS; EXPRESSION PATTERNS</t>
  </si>
  <si>
    <t>[Liu, N. -Y.; Yang, F.; Yang, K.; He, P.; Niu, X. -H.; Dong, S. -L.] Nanjing Agr Univ, Coll Plant Protect, Educ Minist, Key Lab Integrated Management Crop Dis &amp; Pests, Nanjing 210095, Jiangsu, Peoples R China; [Liu, N. -Y.; Xu, W.; Anderson, A.] CSIRO Ecosyst Sci, Canberra, ACT, Australia</t>
  </si>
  <si>
    <t>Dong, SL (reprint author), Nanjing Agr Univ, Dept Entomol, Coll Plant Protect, 1 Weigang, Nanjing 210095, Jiangsu, Peoples R China.</t>
  </si>
  <si>
    <t xml:space="preserve">Anderson, Alisha/C-1499-2008; </t>
  </si>
  <si>
    <t>Anderson, Alisha/0000-0001-7013-116X; Xu, Wei/0000-0003-4019-5140</t>
  </si>
  <si>
    <t>Special Fund for Agro-scientific Research in the Public Interest [201203036]; National Natural Science Foundation [31071978, 30770278]; Academic Innovative Program of Jiangsu Higher Education Institutions, China [CXZZ13_0304]</t>
  </si>
  <si>
    <t>We are very grateful to Professor Paolo Pelosi (University of Pisa) for his advice and very useful comments on the manuscript. This work was supported by a Special Fund for Agro-scientific Research in the Public Interest (201203036), funds from the National Natural Science Foundation (31071978; 30770278), and the Academic Innovative Program of Jiangsu Higher Education Institutions (CXZZ13_0304), China.</t>
  </si>
  <si>
    <t>10.1111/imb.12143</t>
  </si>
  <si>
    <t>CD9DD</t>
  </si>
  <si>
    <t>WOS:000351396600003</t>
  </si>
  <si>
    <t>Xu, W; Papanicolaou, A; Liu, NY; Dong, SL; Anderson, A</t>
  </si>
  <si>
    <t>Xu, W.; Papanicolaou, A.; Liu, N. -Y.; Dong, S. -L.; Anderson, A.</t>
  </si>
  <si>
    <t>Chemosensory receptor genes in the Oriental tobacco budworm Helicoverpa assulta</t>
  </si>
  <si>
    <t>olfactory receptor; pheromone receptor; Helicoverpa assulta; sex pheromone; gustatory receptor; ionotropic receptor</t>
  </si>
  <si>
    <t>FUNCTIONAL-CHARACTERIZATION; GUSTATORY RECEPTOR; BOMBYX-MORI; OLFACTORY RECEPTORS; PHEROMONE RECEPTORS; IDENTIFICATION; DROSOPHILA; ARMIGERA; SEQUENCE; LEPIDOPTERA</t>
  </si>
  <si>
    <t>[Xu, W.; Papanicolaou, A.; Liu, N. -Y.; Anderson, A.] CSIRO Ecosyst Sci, Canberra, ACT 2601, Australia; [Liu, N. -Y.; Dong, S. -L.] Nanjing Agr Univ, Coll Plant Protect, Educ Minist, Key Lab Integrated Management Crop Dis &amp; Pests, Nanjing, Jiangsu, Peoples R China</t>
  </si>
  <si>
    <t>Anderson, A (reprint author), CSIRO Ecosyst Sci, Black Mt, Canberra, ACT 2601, Australia.</t>
  </si>
  <si>
    <t>alisha.anderson@csiro.au</t>
  </si>
  <si>
    <t xml:space="preserve">Papanicolaou, Alexie/A-1618-2011; Anderson, Alisha/C-1499-2008; </t>
  </si>
  <si>
    <t>Papanicolaou, Alexie/0000-0002-3635-6848; Anderson, Alisha/0000-0001-7013-116X; Xu, Wei/0000-0003-4019-5140</t>
  </si>
  <si>
    <t>China Scholarship Council (CSC); CSIRO Ecosystem Sciences, Australia; Commonwealth Scientific and Industrial Research Organisation (CSIRO) Julius Award [R-00094-01-005]; CSIRO Office of the Chief Executive (OCE) Postdoctoral Fellowship [R-01479-1]</t>
  </si>
  <si>
    <t>We are grateful to Joel Armstrong for providing H. assulta. We also thank Bradley Stevenson and Stephen Pearce who provided critical feedback. Nai-Yong Liu was supported by the China Scholarship Council (CSC) under a joint PhD program with CSIRO Ecosystem Sciences, Australia. This work was supported by the Commonwealth Scientific and Industrial Research Organisation (CSIRO) Julius Award (R-00094-01-005) and the CSIRO Office of the Chief Executive (OCE) Postdoctoral Fellowship (R-01479-1).</t>
  </si>
  <si>
    <t>10.1111/imb.12153</t>
  </si>
  <si>
    <t>WOS:000351396600010</t>
  </si>
  <si>
    <t>Shao, JH; Deng, YM; Zhou, GH; Xu, XL; Liu, DY</t>
  </si>
  <si>
    <t>Shao, Jun-Hua; Deng, Ya-Min; Zhou, Guang-Hong; Xu, Xing-Lian; Liu, Deng-Yong</t>
  </si>
  <si>
    <t>A Raman spectroscopic study of meat protein/lipid interactions at protein/oil or protein/fat interfaces</t>
  </si>
  <si>
    <t>Cream layer; meat protein; oil/water interface; Raman spectroscopy</t>
  </si>
  <si>
    <t>PACIFIC WHITING SURIMI; WHEY-PROTEIN; MYOFIBRILLAR PROTEINS; EMULSION STABILITY; STRUCTURAL-CHANGES; LIPID INTERACTIONS; FUNCTIONAL FOODS; OIL; SECONDARY; PEPTIDES</t>
  </si>
  <si>
    <t>[Shao, Jun-Hua; Deng, Ya-Min; Liu, Deng-Yong] Bohai Univ, Food Sci Res Inst, Coll Chem Chem Engn &amp; Food Safety, Jinzhou 121013, Liaoning, Peoples R China; [Zhou, Guang-Hong; Xu, Xing-Lian] Nanjing Agr Univ, Coll Food Sci &amp; Technol, Key Lab Meat Proc &amp; Qual Control, Minist Educ, Nanjing 210095, Jiangsu, Peoples R China</t>
  </si>
  <si>
    <t>Zhou, GH (reprint author), Nanjing Agr Univ, Coll Food Sci &amp; Technol, Key Lab Meat Proc &amp; Qual Control, Minist Educ, Nanjing 210095, Jiangsu, Peoples R China.</t>
  </si>
  <si>
    <t>National Natural Science Foundation [31301510];  [BA2009007]</t>
  </si>
  <si>
    <t>We thank Kang Ji, technician of Laser Raman Laboratory, Nanjing Normal University, for performing the Raman spectroscopy. This work was supported by the National Natural Science Foundation (31301510) and project no. BA2009007.</t>
  </si>
  <si>
    <t>10.1111/ijfs.12695</t>
  </si>
  <si>
    <t>CD9ZD</t>
  </si>
  <si>
    <t>WOS:000351459700019</t>
  </si>
  <si>
    <t>Cheng, K; Yan, M; Nayak, D; Pan, GX; Smith, P; Zheng, JF; Zheng, JW</t>
  </si>
  <si>
    <t>Cheng, K.; Yan, M.; Nayak, D.; Pan, G. X.; Smith, P.; Zheng, J. F.; Zheng, J. W.</t>
  </si>
  <si>
    <t>Carbon footprint of crop production in China: an analysis of National Statistics data</t>
  </si>
  <si>
    <t>JOURNAL OF AGRICULTURAL SCIENCE</t>
  </si>
  <si>
    <t>EMISSION; RICE; SOIL; CROPLANDS; BIOCHAR; METHANE; TRADE</t>
  </si>
  <si>
    <t>[Cheng, K.; Yan, M.; Pan, G. X.; Zheng, J. F.; Zheng, J. W.] Nanjing Agr Univ, Inst Resource Ecosyst &amp; Environm Agr, Nanjing 210095, Jiangsu, Peoples R China; [Cheng, K.; Yan, M.; Pan, G. X.; Zheng, J. F.; Zheng, J. W.] Nanjing Agr Univ, Ctr Climate Change &amp; Agr, Nanjing 210095, Jiangsu, Peoples R China; [Nayak, D.; Smith, P.] Univ Aberdeen, Sch Biol Sci, Inst Biol &amp; Environm Sci, Aberdeen AB24 3UU, Scotland</t>
  </si>
  <si>
    <t>National Natural Science Foundation of China [40830528, 41371300]; Science and Technology of China [2013BAD11B01]; CDM center, Ministry of Finance [0810010]; Ministry of Agriculture China under the UK-China Sustainable Agriculture Innovation Network (SAIN); Royal Society-Wolfson Research Merit Award; UK BBSRC China Partnership Award</t>
  </si>
  <si>
    <t>This study was partially supported by the National Natural Science Foundation of China under a grant numbers 40830528 and 41371300, Science and Technology of China under a grant number 2013BAD11B01, CDM center, Ministry of Finance under a subcontract grant number 0810010, and the Ministry of Agriculture China under the UK-China Sustainable Agriculture Innovation Network (SAIN). PS is a Royal Society-Wolfson Research Merit Award and a UK BBSRC China Partnership Award holder.</t>
  </si>
  <si>
    <t>0021-8596</t>
  </si>
  <si>
    <t>1469-5146</t>
  </si>
  <si>
    <t>J AGR SCI-CAMBRIDGE</t>
  </si>
  <si>
    <t>J. Agric. Sci.</t>
  </si>
  <si>
    <t>10.1017/S0021859614000665</t>
  </si>
  <si>
    <t>CD9JP</t>
  </si>
  <si>
    <t>WOS:000351414900004</t>
  </si>
  <si>
    <t>Wang, YZ; Zou, SM; He, ML; Wang, CH</t>
  </si>
  <si>
    <t>Wang, Yi-Zhou; Zou, Shan-Mei; He, Mei-Lin; Wang, Chang-Hai</t>
  </si>
  <si>
    <t>Bioethanol production from the dry powder of Jerusalem artichoke tubers by recombinant Saccharomyces cerevisiae in simultaneous saccharification and fermentation</t>
  </si>
  <si>
    <t>JOURNAL OF INDUSTRIAL MICROBIOLOGY &amp; BIOTECHNOLOGY</t>
  </si>
  <si>
    <t>Bioethanol; Saccharomyces cerevisiae; SSF; Jerusalem artichoke; Fed-batch fermentation</t>
  </si>
  <si>
    <t>ETHANOL-PRODUCTION; EXOINULINASE GENE; INULIN; FRUCTOSE; EXPRESSION; SUGAR; YEAST; L.</t>
  </si>
  <si>
    <t>[Wang, Yi-Zhou; Zou, Shan-Mei; He, Mei-Lin; Wang, Chang-Hai] Nanjing Agr Univ, Coll Resources &amp; Environm Sci, Nanjing 210095, Jiangsu, Peoples R China</t>
  </si>
  <si>
    <t>Wang, CH (reprint author), Nanjing Agr Univ, Coll Resources &amp; Environm Sci, Nanjing 210095, Jiangsu, Peoples R China.</t>
  </si>
  <si>
    <t>Hi-Tech Research and Development Program of China [2011BAD14B01, 2012AA021706]</t>
  </si>
  <si>
    <t>We gratefully acknowledge the support from the Hi-Tech Research and Development Program of China (2011BAD14B01 and 2012AA021706).</t>
  </si>
  <si>
    <t>1367-5435</t>
  </si>
  <si>
    <t>1476-5535</t>
  </si>
  <si>
    <t>J IND MICROBIOL BIOT</t>
  </si>
  <si>
    <t>J. Ind. Microbiol. Biotechnol.</t>
  </si>
  <si>
    <t>10.1007/s10295-014-1572-7</t>
  </si>
  <si>
    <t>CD9EV</t>
  </si>
  <si>
    <t>WOS:000351401500006</t>
  </si>
  <si>
    <t>Lashari, MS; Ye, YX; Ji, HS; Li, LQ; Kibue, GW; Lu, HF; Zheng, JF; Pan, GX</t>
  </si>
  <si>
    <t>Lashari, Muhammad Siddique; Ye, Yingxin; Ji, Haishi; Li, Lianqing; Kibue, Grace Wanjiru; Lu, Haifei; Zheng, Jufeng; Pan, Genxing</t>
  </si>
  <si>
    <t>Biochar-manure compost in conjunction with pyroligneous solution alleviated salt stress and improved leaf bioactivity of maize in a saline soil from central China: a 2-year field experiment</t>
  </si>
  <si>
    <t>salt stress; biochar manure compost; pyroligneous solution; plant growth performance; leaf bioacativity; soil amendment; saline soil</t>
  </si>
  <si>
    <t>WATER-STRESS; ANTIOXIDANT ENZYMES; LIPID-PEROXIDATION; GROWTH; PROLINE; PLANTS; L.; TRANSPORTERS; AMENDMENTS; RESISTANCE</t>
  </si>
  <si>
    <t>[Lashari, Muhammad Siddique; Ye, Yingxin; Ji, Haishi; Li, Lianqing; Kibue, Grace Wanjiru; Lu, Haifei; Zheng, Jufeng; Pan, Genxing] Nanjing Agr Univ, Inst Resource Ecosyst &amp; Environm Agr, Nanjing 210095, Jiangsu, Peoples R China; [Lashari, Muhammad Siddique] Sindh Agr Univ, Fac Crop Prod, Dept Soil Sci, Tandojam 70060, Pakistan</t>
  </si>
  <si>
    <t>Ministry of Agriculture, China; Jiangsu Provincial Center of Collaborative Study on Solid Waste Treatment</t>
  </si>
  <si>
    <t>This study was partially funded under a grant by the Ministry of Agriculture, China and granted by the Jiangsu Provincial Center of Collaborative Study on Solid Waste Treatment, in 2010. Wheat biochar for compost was provided by Shangqiu Sanli New Energy Company, P.R. China.</t>
  </si>
  <si>
    <t>10.1002/jsfa.6825</t>
  </si>
  <si>
    <t>CD9CL</t>
  </si>
  <si>
    <t>WOS:000351394200022</t>
  </si>
  <si>
    <t>Jiang, Q; Wang, F; Tan, HW; Li, MY; Xu, ZS; Tan, GF; Xiong, AS</t>
  </si>
  <si>
    <t>Jiang, Qian; Wang, Feng; Tan, Hua-Wei; Li, Meng-Yao; Xu, Zhi-Sheng; Tan, Guo-Fei; Xiong, Ai-Sheng</t>
  </si>
  <si>
    <t>De novo transcriptome assembly, gene annotation, marker development, and miRNA potential target genes validation under abiotic stresses in Oenanthe javanica</t>
  </si>
  <si>
    <t>Functional annotation; miRNA; SSR; Target gene; Transcriptome; Abiotic stress; Oenanthe javanica</t>
  </si>
  <si>
    <t>SEQUENCING DATA; RESPONSIVE MICRORNAS; PLANT MICRORNAS; MESSENGER-RNAS; SSR-MARKERS; GENOME; L.; IDENTIFICATION; EXPRESSION; ARABIDOPSIS</t>
  </si>
  <si>
    <t>[Jiang, Qian; Wang, Feng; Tan, Hua-Wei; Li, Meng-Yao; Xu, Zhi-Sheng; Tan, Guo-Fei; Xiong, Ai-Sheng] Nanjing Agr Univ, State Key Lab Crop Genet &amp; Germplasm Enhancement, Minist Agr, Key Lab Biol &amp; Germplasm Enhancement Hort Crops E, Nanjing 210095, Jiangsu, Peoples R China; [Jiang, Qian; Wang, Feng; Tan, Hua-Wei; Li, Meng-Yao; Xu, Zhi-Sheng; Tan, Guo-Fei; Xiong, Ai-Sheng] Nanjing Agr Univ, Coll Hort, Nanjing 210095, Jiangsu, Peoples R China</t>
  </si>
  <si>
    <t>Xiong, AS (reprint author), Nanjing Agr Univ, State Key Lab Crop Genet &amp; Germplasm Enhancement, Minist Agr, Key Lab Biol &amp; Germplasm Enhancement Hort Crops E, Nanjing 210095, Jiangsu, Peoples R China.</t>
  </si>
  <si>
    <t>National Natural Science Foundation of China [31272175]; New Century Excellent Talents in University [NCET-11-0670]; Jiangsu Natural Science Foundation [BK20130027]; Priority Academic Program Development of Jiangsu Higher Education Institutions; Jiangsu Shuangchuang Project</t>
  </si>
  <si>
    <t>The work was supported by the National Natural Science Foundation of China (31272175), New Century Excellent Talents in University (NCET-11-0670), Jiangsu Natural Science Foundation (BK20130027), Priority Academic Program Development of Jiangsu Higher Education Institutions, and Jiangsu Shuangchuang Project.</t>
  </si>
  <si>
    <t>10.1007/s00438-014-0953-y</t>
  </si>
  <si>
    <t>CD9GE</t>
  </si>
  <si>
    <t>WOS:000351405200024</t>
  </si>
  <si>
    <t>Zeng, LW; Zhao, YY; Zhao, ZG; Li, H</t>
  </si>
  <si>
    <t>Zeng, Lunwu; Zhao, Yanyan; Zhao, Zhigang; Li, Hua</t>
  </si>
  <si>
    <t>Electret electrostatic cloak</t>
  </si>
  <si>
    <t>PHYSICA B-CONDENSED MATTER</t>
  </si>
  <si>
    <t>Electrostatic shield; Cloak; Electret</t>
  </si>
  <si>
    <t>[Zeng, Lunwu; Zhao, Yanyan; Zhao, Zhigang; Li, Hua] Nanjing Agr Univ, Coll Engn, Jiangsu Key Lab Intelligent Agr Equipment, Nanjing 210031, Jiangsu, Peoples R China</t>
  </si>
  <si>
    <t>Li, H (reprint author), Nanjing Agr Univ, Coll Engn, Jiangsu Key Lab Intelligent Agr Equipment, Nanjing 210031, Jiangsu, Peoples R China.</t>
  </si>
  <si>
    <t>12.66@163.com</t>
  </si>
  <si>
    <t>0921-4526</t>
  </si>
  <si>
    <t>1873-2135</t>
  </si>
  <si>
    <t>PHYSICA B</t>
  </si>
  <si>
    <t>Physica B</t>
  </si>
  <si>
    <t>10.1016/j.physb.2015.01.015</t>
  </si>
  <si>
    <t>Physics, Condensed Matter</t>
  </si>
  <si>
    <t>CD1CR</t>
  </si>
  <si>
    <t>WOS:000350812000013</t>
  </si>
  <si>
    <t>Gao, YB; Zhou, HS; Chen, JQ; Jiang, XT; Tao, ST; Wu, JY; Zhang, SL</t>
  </si>
  <si>
    <t>Gao, Yongbin; Zhou, Hongsheng; Chen, Jianqing; Jiang, Xueting; Tao, Shutian; Wu, Juyou; Zhang, Shaoling</t>
  </si>
  <si>
    <t>Mitochondrial dysfunction mediated by cytoplasmic acidification results in pollen tube growth cessation in Pyrus pyrifolia</t>
  </si>
  <si>
    <t>PROGRAMMED CELL-DEATH; VACUOLAR H+-ATPASE; IN-VITRO; V-ATPASE; S-RNASE; SELF-INCOMPATIBILITY; ACTIN CYTOSKELETON; LILY POLLEN; ARABIDOPSIS; RESPIRATION</t>
  </si>
  <si>
    <t>[Gao, Yongbin; Zhou, Hongsheng; Chen, Jianqing; Jiang, Xueting; Tao, Shutian; Wu, Juyou; Zhang, Shaoling] Nanjing Agr Univ, State Key Lab Crop Genet &amp; Germplasm Enhancement, Coll Hort, Nanjing 210095, Jiangsu, Peoples R China</t>
  </si>
  <si>
    <t>Wu, JY (reprint author), Nanjing Agr Univ, State Key Lab Crop Genet &amp; Germplasm Enhancement, Coll Hort, Nanjing 210095, Jiangsu, Peoples R China.</t>
  </si>
  <si>
    <t>National Natural Science Foundation of China [31230063, 31272119]; Ministry of Education of China [20120097120046, 20130097130004]; Fund for Independent Innovation of Agricultural Sciences in Jiangsu Province [CX(12)5079, CX(13)3010]; National Natural Science Foundation of Jiangsu Province [BK2012366]; Fundamental Research Funds for the Central Universities [KYRC201201]</t>
  </si>
  <si>
    <t>This work was supported by National Natural Science Foundation of China (31230063 and 31272119), Doctoral Fund of Ministry of Education of China (20120097120046 and 20130097130004), Fund for Independent Innovation of Agricultural Sciences in Jiangsu Province (CX(12)5079 and CX(13)3010), National Natural Science Foundation of Jiangsu Province (BK2012366) and the Fundamental Research Funds for the Central Universities (KYRC201201). We thank International Science Editing for helping us to improve the article.</t>
  </si>
  <si>
    <t>10.1111/ppl.12260</t>
  </si>
  <si>
    <t>CE0CK</t>
  </si>
  <si>
    <t>WOS:000351471000008</t>
  </si>
  <si>
    <t>Liang, MX; Lin, MM; Lin, ZY; Zhao, L; Zhao, GM; Li, Q; Yin, XZ</t>
  </si>
  <si>
    <t>Liang, Mingxiang; Lin, Manman; Lin, Zhongyuan; Zhao, Long; Zhao, Gengmao; Li, Qing; Yin, Xiangzhen</t>
  </si>
  <si>
    <t>Identification, functional characterization, and expression pattern of a NaCl-inducible vacuolar Na+/H+ antiporter in chicory (Cichorium intybus L.)</t>
  </si>
  <si>
    <t>Abiotic stress; Cichorium intybus; NHX; Subcellular localization</t>
  </si>
  <si>
    <t>CONFERS SALT TOLERANCE; ARABIDOPSIS-THALIANA; STRESS TOLERANCE; ION HOMEOSTASIS; SUAEDA-SALSA; OVEREXPRESSION; GENE; PLANTS; YEAST; EXCHANGERS</t>
  </si>
  <si>
    <t>[Liang, Mingxiang; Lin, Manman; Lin, Zhongyuan; Zhao, Long; Zhao, Gengmao; Li, Qing; Yin, Xiangzhen] Nanjing Agr Univ, Coll Resources &amp; Environm Sci, Nanjing 210095, Jiangsu, Peoples R China; [Liang, Mingxiang; Lin, Manman; Lin, Zhongyuan; Zhao, Long; Zhao, Gengmao; Yin, Xiangzhen] Jiangsu Key Lab Marine Biol, Nanjing, Jiangsu, Peoples R China</t>
  </si>
  <si>
    <t>Liang, MX (reprint author), Nanjing Agr Univ, Coll Resources &amp; Environm Sci, Tongwei Rd 6, Nanjing 210095, Jiangsu, Peoples R China.</t>
  </si>
  <si>
    <t>National High Technology Research and Development Program ("863" Program) [2011AA100209]; Doctoral Program of Higher Education of China [20120097120015]; Fundamental Research Funds for the Central Universities [KYZ201206]; Priority Academic Program Development of Jiangsu Higher Education Institutions (RAPD Program) [809001]; Scientific Research Foundation of the State Human Resource Ministry</t>
  </si>
  <si>
    <t>We thank Journalexperts Company and Kathleen Farquharson for valuable comments on the manuscript revision. We thank Dr Huazhong Shi (Department of Chemistry and Biochemistry, Texas Tech University) and Dr Jiafu Jiang (College of Horticulture, Nanjing Agricultural University) for providing yeast strain ena1 nhx1. This research was supported by Grants from the National High Technology Research and Development Program ("863" Program, 2011AA100209), the Doctoral Program of Higher Education of China (20120097120015), Fundamental Research Funds for the Central Universities (KYZ201206), the Priority Academic Program Development of Jiangsu Higher Education Institutions (RAPD Program, 809001), and the Scientific Research Foundation of the State Human Resource Ministry.</t>
  </si>
  <si>
    <t>10.1007/s10725-014-9963-3</t>
  </si>
  <si>
    <t>CD6PF</t>
  </si>
  <si>
    <t>WOS:000351210700003</t>
  </si>
  <si>
    <t>Wang, X; Vignjevic, M; Liu, FL; Jacobsen, S; Jiang, D; Wollenweber, B</t>
  </si>
  <si>
    <t>Wang, Xiao; Vignjevic, Marija; Liu, Fulai; Jacobsen, Susanne; Jiang, Dong; Wollenweber, Bernd</t>
  </si>
  <si>
    <t>Drought priming at vegetative growth stages improves tolerance to drought and heat stresses occurring during grain filling in spring wheat</t>
  </si>
  <si>
    <t>Abscisic acid; Carboxylation efficiency; Cross tolerance; Drought priming; Wheat</t>
  </si>
  <si>
    <t>ABSCISIC-ACID; WATER-STRESS; PHOTOSYSTEM-II; PLANTS; PHOTOSYNTHESIS; YIELD; PHOTOINHIBITION; ARABIDOPSIS; RESPONSES; MECHANISMS</t>
  </si>
  <si>
    <t>[Wang, Xiao; Jiang, Dong] Nanjing Agr Univ, Key Lab Crop Physiol &amp; Ecol Southern China, Natl Engn &amp; Technol Ctr Informat Agr, Minist Agr, Nanjing, Jiangsu, Peoples R China; [Wang, Xiao; Vignjevic, Marija; Wollenweber, Bernd] Aarhus Univ, Inst Agroecol, Fac Sci &amp; Technol, Res Ctr Flakkebjerg, DK-4200 Slagelse, Denmark; [Wang, Xiao; Jacobsen, Susanne] Tech Univ Denmark, Dept Syst Biol, Enzyme &amp; Prot Chem, DK-2800 Lyngby, Denmark; [Liu, Fulai] Univ Copenhagen, Dept Plant &amp; Environm Sci, Fac Sci, DK-2630 Taastrup, Denmark</t>
  </si>
  <si>
    <t>Jiang, D (reprint author), Nanjing Agr Univ, Key Lab Crop Physiol &amp; Ecol Southern China, Natl Engn &amp; Technol Ctr Informat Agr, Minist Agr, Nanjing, Jiangsu, Peoples R China.</t>
  </si>
  <si>
    <t>jiangd@njau.edu.cn; Bernd.Wollenweber@agrsci.dk</t>
  </si>
  <si>
    <t>Chinese Scholarship Council; Danish Ministry for Agriculture</t>
  </si>
  <si>
    <t>We are grateful for financial support from the Chinese Scholarship Council for the stay of X.W. in Denmark and from the Danish Ministry for Agriculture (to B.W.) for this study. We are grateful for the skillful help of the technicians at the Research Centre Flakkebjerg of Aarhus University.</t>
  </si>
  <si>
    <t>10.1007/s10725-014-9969-x</t>
  </si>
  <si>
    <t>WOS:000351210700009</t>
  </si>
  <si>
    <t>Zhou, Q; Ravnskov, S; Jiang, D; Wollenweber, B</t>
  </si>
  <si>
    <t>Zhou, Qin; Ravnskov, Sabine; Jiang, Dong; Wollenweber, Bernd</t>
  </si>
  <si>
    <t>Changes in carbon and nitrogen allocation, growth and grain yield induced by arbuscular mycorrhizal fungi in wheat (Triticum aestivum L.) subjected to a period of water deficit</t>
  </si>
  <si>
    <t>Arbuscular mycorrhizal fungi (AMF); Drought; Nitrogen; Photosynthesis; Wheat</t>
  </si>
  <si>
    <t>CHLOROPHYLL-A FLUORESCENCE; NITRATE REDUCTASE-ACTIVITY; ANTHYLLIS-CYTISOIDES L.; DROUGHT STRESS; HIGH-TEMPERATURE; NUTRIENT-UPTAKE; GAS-EXCHANGE; PLANT; MAIZE; COLONIZATION</t>
  </si>
  <si>
    <t>[Zhou, Qin; Jiang, Dong] Nanjing Agr Univ, Natl Engn &amp; Technol Ctr Informat Agr, Key Lab Crop Physiol &amp; Ecol Southern China, Minist Agr, Nanjing 210095, Jiangsu, Peoples R China; [Ravnskov, Sabine; Wollenweber, Bernd] Aarhus Univ, Res Ctr Flakkebjerg, Dept Agroecol, DK-4200 Slagelse, Denmark</t>
  </si>
  <si>
    <t>Wollenweber, B (reprint author), Aarhus Univ, Res Ctr Flakkebjerg, Dept Agroecol, DK-4200 Slagelse, Denmark.</t>
  </si>
  <si>
    <t>Bernd.Wollenweber@agrsci.dk</t>
  </si>
  <si>
    <t>10.1007/s10725-014-9977-x</t>
  </si>
  <si>
    <t>WOS:000351210700017</t>
  </si>
  <si>
    <t>Pan, LQ; Lu, RF; Zhu, QB; McGrath, JM; Tu, K</t>
  </si>
  <si>
    <t>Pan, Leiqing; Lu, Renfu; Zhu, Qibing; McGrath, J. Mitchell; Tu, Kang</t>
  </si>
  <si>
    <t>Measurement of moisture, soluble solids, sucrose content and mechanical properties in sugar beet using portable visible and near-infrared spectroscopy</t>
  </si>
  <si>
    <t>Visible and near-infrared spectroscopy; Sugar beet; Moisture content; Soluble solids content; Sucrose content; Mechanical property</t>
  </si>
  <si>
    <t>REFLECTANCE SPECTROSCOPY; QUALITY ATTRIBUTES; FIRMNESS; FRUIT; SPECTRA; TEMPERATURE; PREDICTION; PEACHES; APPLES; WATER</t>
  </si>
  <si>
    <t>[Pan, Leiqing; Tu, Kang] Nanjing Agr Univ, Coll Food Sci &amp; Technol, Nanjing 210095, Jiangsu, Peoples R China; [Lu, Renfu; McGrath, J. Mitchell] Michigan State Univ, USDA ARS, Sugarbeet &amp; Bean Res Unit, E Lansing, MI 48824 USA; [Zhu, Qibing] Jiangnan Univ, Key Lab Adv Proc Control Light Ind, Minist Educ, Wuxi 214122, Peoples R China</t>
  </si>
  <si>
    <t>Chinese National Foundation of Natural Science [31101282, 71103086]; Special Fund for Agro-scientific Research in the Public Interest [201303088]</t>
  </si>
  <si>
    <t>The authors would like to thank Thomas Goodwill and R. Scott Shaw in the USDA Agricultural Research Service (ARS) Sugarbeet &amp; Bean Research Unit at East Lansing, Michigan, for their technical support for the sucrose measurement by HPLC. The research was also supported by the Chinese National Foundation of Natural Science (31101282, 71103086) and Special Fund for Agro-scientific Research in the Public Interest (201303088).</t>
  </si>
  <si>
    <t>10.1016/j.postharvbio.2015.02.005</t>
  </si>
  <si>
    <t>CE4FK</t>
  </si>
  <si>
    <t>WOS:000351786300006</t>
  </si>
  <si>
    <t>Wang, KT; Liao, YX; Cao, SF; Di, HT; Zheng, YH</t>
  </si>
  <si>
    <t>Wang, Kaituo; Liao, Yunxia; Cao, Shifeng; Di, Huatao; Zheng, Yonghua</t>
  </si>
  <si>
    <t>Effects of benzothiadiazole on disease resistance and soluble sugar accumulation in grape berries and its possible cellular mechanisms involved</t>
  </si>
  <si>
    <t>Benzothiadiazole; Vitis vinifera; Botrytis cinerea; Defense response; Sucrose metabolism</t>
  </si>
  <si>
    <t>SYSTEMIC ACQUIRED-RESISTANCE; SUCROSE PHOSPHATE SYNTHASE; METHYL JASMONATE; GLUCOSE PYROPHOSPHORYLASE; POSTHARVEST TREATMENT; BOTRYTIS-CINEREA; POWDERY MILDEW; STORAGE DECAY; DEFENSE; FRUIT</t>
  </si>
  <si>
    <t>[Wang, Kaituo; Liao, Yunxia] Chongqing Three Gorges Univ, Key Lab Water Environm Evolut &amp; Pollut Control Th, Chongqing 404100, Peoples R China; [Wang, Kaituo; Cao, Shifeng; Zheng, Yonghua] Nanjing Agr Univ, Coll Food Sci &amp; Technol, Nanjing 210095, Jiangsu, Peoples R China; [Wang, Kaituo; Liao, Yunxia] Chongqing Three Gorges Univ, Coll Life Sci &amp; Engn, Chongqing 404100, Peoples R China; [Di, Huatao] Zhenjiang Inst Agr Sci Hilly Area Jiangsu Prov, Jurong 212400, Peoples R China</t>
  </si>
  <si>
    <t>National Natural Science Foundation of China [31201440]; Key Project of Chinese Ministry of Education [212141]; China Postdoctoral Science Foundation Funded Project [2014M552300]; Scientific Research Innovation Team Project of Chongqing Three Gorges University [201302]; Key Laboratory of Water Environment Evolution and Pollution Control in Three Gorges Reservoir Fund Project [201323]; Funding Project for 2nd Young Key Teachers in the Universities of Chongqing City [2014046]; Fund for Independent Innovation of Agricultural Sciences in Jiangsu Province [CX(11)4006]</t>
  </si>
  <si>
    <t>This study was supported by the National Natural Science Foundation of China (No. 31201440), the Key Project of Chinese Ministry of Education (No. 212141), the China Postdoctoral Science Foundation Funded Project (No. 2014M552300), the Scientific Research Innovation Team Project of Chongqing Three Gorges University (No. 201302), the Key Laboratory of Water Environment Evolution and Pollution Control in Three Gorges Reservoir Fund Project (No. 201323), the Funding Project for 2nd Young Key Teachers in the Universities of Chongqing City (No. 2014046), and the Fund for Independent Innovation of Agricultural Sciences in Jiangsu Province (No. CX(11)4006). We thank especially Dr. Daxiang Zhou of Chongqing University for his technical assistance in qRT-PCR analysis.</t>
  </si>
  <si>
    <t>10.1016/j.postharvbio.2015.02.011</t>
  </si>
  <si>
    <t>WOS:000351786300007</t>
  </si>
  <si>
    <t>Shao, JH; Xu, ZH; Zhang, N; Shen, QR; Zhang, RF</t>
  </si>
  <si>
    <t>Shao, Jiahui; Xu, Zhihui; Zhang, Nan; Shen, Qirong; Zhang, Ruifu</t>
  </si>
  <si>
    <t>Contribution of indole-3-acetic acid in the plant growth promotion by the rhizospheric strain Bacillus amyloliquefaciens SQR9</t>
  </si>
  <si>
    <t>Bacillus amyloliquefaciens SQR9; Plant-growth-promoting factors; Indole-3-acetic acid; Greenhouse experiment</t>
  </si>
  <si>
    <t>CONTROL FUSARIUM-WILT; SYSTEMIC RESISTANCE; SUBTILIS; ARABIDOPSIS; PHYTASE; GENE; BACTERIA; BIOCONTROL; SIGNALS; CLONING</t>
  </si>
  <si>
    <t>[Shao, Jiahui; Xu, Zhihui; Zhang, Nan; Shen, Qirong; Zhang, Ruifu] Nanjing Agr Univ, Natl Engn Res Ctr Organ Based Fertilizers, Nanjing 210095, Jiangsu, Peoples R China; [Shao, Jiahui; Xu, Zhihui; Zhang, Nan; Shen, Qirong; Zhang, Ruifu] Nanjing Agr Univ, Jiangsu Collaborat Innovat Ctr Solid Organ Waste, Nanjing 210095, Jiangsu, Peoples R China; [Zhang, Ruifu] Chinese Acad Agr Sci, Key Lab Microbial Resources Collect &amp; Preservat, Inst Agr Resources &amp; Reg Planning, Minist Agr, Beijing 100081, Peoples R China</t>
  </si>
  <si>
    <t>Zhang, RF (reprint author), Chinese Acad Agr Sci, Key Lab Microbial Resources Collect &amp; Preservat, Inst Agr Resources &amp; Reg Planning, Minist Agr, Beijing 100081, Peoples R China.</t>
  </si>
  <si>
    <t>Chinese Ministry of Science and Technology [2013AA102802, 2011BAD11B03]; Fundamental Research Funds for the Central Universities [KYZ201408]; Priority Academic Program Development (PAPD) of Jiangsu Higher Education Institutions; 111 Project [B12009]</t>
  </si>
  <si>
    <t>This research was financially supported by the Chinese Ministry of Science and Technology (2013AA102802 and 2011BAD11B03). NZ was supported by the Fundamental Research Funds for the Central Universities (KYZ201408); RZ and QS were also supported by the Priority Academic Program Development (PAPD) of Jiangsu Higher Education Institutions and the 111 Project (B12009).</t>
  </si>
  <si>
    <t>10.1007/s00374-014-0978-8</t>
  </si>
  <si>
    <t>CD6KJ</t>
  </si>
  <si>
    <t>WOS:000351197700005</t>
  </si>
  <si>
    <t>Contribution of indole-3-acetic acid in the plant growth promotion by the rhizospheric strain Bacillus amyloliquefaciens SQR9 (vol 51, pg 321, 2015)</t>
  </si>
  <si>
    <t>[Shao, Jiahui; Xu, Zhihui; Zhang, Nan; Shen, Qirong; Zhang, Ruifu] Nanjing Agr Univ, Natl Engn Res Ctr Organ Based Fertilizers, Nanjing 210095, Jiangsu, Peoples R China; [Shao, Jiahui; Xu, Zhihui; Zhang, Nan; Shen, Qirong; Zhang, Ruifu] Nanjing Agr Univ, Jiangsu Collaborat Innovat Ctr Solid Organ Waste, Nanjing 210095, Jiangsu, Peoples R China; [Zhang, Ruifu] Chinese Acad Agr Sci, Key Lab Microbial Resources Collect &amp; Preservat, Minist Agr, Inst Agr Resources &amp; Reg Planning, Beijing 100081, Peoples R China; [Zhang, Ruifu] Nanjing Agr Univ, Coll Resources &amp; Environm Sci, Nanjing 210095, Jiangsu, Peoples R China</t>
  </si>
  <si>
    <t>10.1007/s00374-014-0984-x</t>
  </si>
  <si>
    <t>WOS:000351197700006</t>
  </si>
  <si>
    <t>Wu, K; Yuan, SF; Xun, GH; Shi, W; Pan, B; Guan, HL; Shen, B; Shen, QR</t>
  </si>
  <si>
    <t>Wu, Kai; Yuan, Saifei; Xun, Guanhua; Shi, Wen; Pan, Bin; Guan, Huilin; Shen, Biao; Shen, Qirong</t>
  </si>
  <si>
    <t>Root exudates from two tobacco cultivars affect colonization of Ralstonia solanacearum and the disease index</t>
  </si>
  <si>
    <t>Tobacco bacterial wilt; Root exudates; Ralstonia solanacearum; Organic acids; Chemotaxis</t>
  </si>
  <si>
    <t>MICROBIAL COMMUNITY STRUCTURE; SOIL BACTERIAL COMMUNITIES; BIOFILM FORMATION; BACILLUS-SUBTILIS; SCLEROTINIA-SCLEROTIORUM; CHEMOTACTIC RESPONSE; ORGANIC-ACIDS; OXALIC-ACID; PLANT; RHIZOSPHERE</t>
  </si>
  <si>
    <t>[Wu, Kai; Yuan, Saifei; Xun, Guanhua; Shi, Wen; Pan, Bin; Shen, Biao; Shen, Qirong] Nanjing Agr Univ, Coll Resources &amp; Environm Sci, Natl Engn Res Ctr Organ Based Fertilizers, Nanjing 210095, Jiangsu, Peoples R China; [Wu, Kai; Guan, Huilin] Yunnan Normal Univ, Solar Energy Res Inst Yunnan Normal Univ, Kunming 650500, Yunnan, Peoples R China</t>
  </si>
  <si>
    <t>Shen, B (reprint author), Nanjing Agr Univ, Coll Resources &amp; Environm Sci, Natl Engn Res Ctr Organ Based Fertilizers, Nanjing 210095, Jiangsu, Peoples R China.</t>
  </si>
  <si>
    <t>111 project [B12009]; Priority Academic Program Development of Jiangsu Higher Education Institutions (PAPD); Chinese Ministry of Agriculture [201103004]; National Natural Science Foundation of China [41361075]; Applied and Basic Research Foundation of Yunnan province [2013FA015]</t>
  </si>
  <si>
    <t>This research was financially supported by the projects of the 111 project (B12009), the Priority Academic Program Development of Jiangsu Higher Education Institutions (PAPD), the Chinese Ministry of Agriculture (201103004), the National Natural Science Foundation of China (41361075), and the Applied and Basic Research Foundation of Yunnan province (2013FA015).</t>
  </si>
  <si>
    <t>10.1007/s10658-014-0569-4</t>
  </si>
  <si>
    <t>CC9IK</t>
  </si>
  <si>
    <t>WOS:000350682200003</t>
  </si>
  <si>
    <t>Wang, HY; Xiao, SH; Wang, M; Kim, NH; Li, HX; Wang, GL</t>
  </si>
  <si>
    <t>Wang, HaiYang; Xiao, ShenHua; Wang, Min; Kim, Nam-Hyung; Li, HuiXia; Wang, GenLin</t>
  </si>
  <si>
    <t>In silico identification of conserved microRNAs and their targets in bovine fat tissue</t>
  </si>
  <si>
    <t>Homology search; Microarray; Fat tissue; Bioinformatics</t>
  </si>
  <si>
    <t>MESENCHYMAL STEM-CELLS; ADIPOSE-TISSUE; COMPUTATIONAL IDENTIFICATION; ADIPOGENIC DIFFERENTIATION; ADIPOCYTE DIFFERENTIATION; EXPRESSION; CATTLE; GENES; BETA; PREADIPOCYTES</t>
  </si>
  <si>
    <t>[Wang, HaiYang; Xiao, ShenHua; Wang, Min; Li, HuiXia; Wang, GenLin] Nanjing Agr Univ, Coll Anim Sci &amp; Technol, Nanjing 210095, Jiangsu, Peoples R China; [Wang, HaiYang; Kim, Nam-Hyung] Chungbuk Natl Univ, Dept Anim Sci, Cheongju 362763, Chungcheongbuk, South Korea</t>
  </si>
  <si>
    <t>Li, HX (reprint author), Nanjing Agr Univ, Coll Anim Sci &amp; Technol, 1 Weigang, Nanjing 210095, Jiangsu, Peoples R China.</t>
  </si>
  <si>
    <t>lihuixia@njau.edu.cn</t>
  </si>
  <si>
    <t>Fundamental Research Funds for the Central Universities [KYZ201413]; Natural Science Foundation of Jiangsu Province [SBK201241530]; China Postdoctoral Science Foundation [2014M550295]; Jiangsu Postdoctoral Research Grants Program [1302002B]; BioGreen 21 Program, Rural Development Administration (RDA), Republic of Korea [PJ009594]</t>
  </si>
  <si>
    <t>This work was supported by the Fundamental Research Funds for the Central Universities (No. KYZ201413), The Natural Science Foundation of Jiangsu Province (No. SBK201241530), China Postdoctoral Science Foundation (2014M550295), and Jiangsu Postdoctoral Research Grants Program (1302002B). This study was partially supported by a grant from the BioGreen 21 Program (No. PJ009594 to NK), Rural Development Administration (RDA), Republic of Korea.</t>
  </si>
  <si>
    <t>10.1016/j.gene.2015.01.021</t>
  </si>
  <si>
    <t>CD0SN</t>
  </si>
  <si>
    <t>WOS:000350784300003</t>
  </si>
  <si>
    <t>Miao, YY; Zhu, ZB; Guo, QS; Ma, HL; Zhu, LF</t>
  </si>
  <si>
    <t>Miao, Yuanyuan; Zhu, Zaibiao; Guo, Qiaosheng; Ma, Hongliang; Zhu, Lifang</t>
  </si>
  <si>
    <t>Alternate wetting and drying irrigation-mediated changes in the growth, photosynthesis and yield of the medicinal plant Tulipa edulis</t>
  </si>
  <si>
    <t>Tulipa edulis; Persistent drought; Alternate wetting and drying; Photosynthesis; Chlorophyll fluorescence</t>
  </si>
  <si>
    <t>WATER-SAVING IRRIGATION; CHLOROPHYLL FLUORESCENCE; DROUGHT STRESS; USE EFFICIENCY; LOWLAND RICE; ARABIDOPSIS PLANTS; GAS-EXCHANGE; NITROGEN; DEFICIT; PRODUCTIVITY</t>
  </si>
  <si>
    <t>[Miao, Yuanyuan; Zhu, Zaibiao; Guo, Qiaosheng; Ma, Hongliang; Zhu, Lifang] Nanjing Agr Univ, Inst Chinese Med Mat, Nanjing 210095, Jiangsu, Peoples R China; [Ma, Hongliang] Guangzhou Baiyunshan Zhongyi Pharmaceut Co Ltd, Guangzhou 510530, Guangdong, Peoples R China</t>
  </si>
  <si>
    <t>National Natural Science Foundation of China [501100001809, 81202867]</t>
  </si>
  <si>
    <t>This work was supported by the 501100001809National Natural Science Foundation of China (81202867).</t>
  </si>
  <si>
    <t>10.1016/j.indcrop.2014.12.002</t>
  </si>
  <si>
    <t>CD2TW</t>
  </si>
  <si>
    <t>WOS:000350932900011</t>
  </si>
  <si>
    <t>Cao, SS; Wu, MM; Xu, SH; Yan, XW; Mao, XH</t>
  </si>
  <si>
    <t>Cao, Shanshan; Wu, Miaomiao; Xu, Shihui; Yan, Xiuwen; Mao, Xiaohua</t>
  </si>
  <si>
    <t>Identification of a Putative Flavin Adenine Dinucleotide-Binding Monooxygenase as a Regulator for Myxococcus xanthus Development</t>
  </si>
  <si>
    <t>BAEYER-VILLIGER MONOOXYGENASE; CHAPERONE-USHER PATHWAY; SPORE COAT; CELL-DIFFERENTIATION; GLIDING MOTILITY; FRUITING BODY; PROTEIN; BIOLOGY; GENES; MORPHOGENESIS</t>
  </si>
  <si>
    <t>[Cao, Shanshan; Wu, Miaomiao; Xu, Shihui; Mao, Xiaohua] Southeast Univ, Inst Life Sci, Key Lab Minist Educ Dev Genes &amp; Human Dis, Nanjing, Jiangsu, Peoples R China; [Yan, Xiuwen] Nanjing Agr Univ, Life Sci Coll, Nanjing, Jiangsu, Peoples R China; [Mao, Xiaohua] Southeast Univ, Sch Med, Dept Biochem, Nanjing, Jiangsu, Peoples R China</t>
  </si>
  <si>
    <t>Mao, XH (reprint author), Southeast Univ, Inst Life Sci, Key Lab Minist Educ Dev Genes &amp; Human Dis, Nanjing, Jiangsu, Peoples R China.</t>
  </si>
  <si>
    <t>xmao@seu.edu.cn</t>
  </si>
  <si>
    <t>Natural Science Foundation of China [30571008]; Key Laboratory of Ministry of Education for Developmental Genes and Human Diseases</t>
  </si>
  <si>
    <t>This work was supported by a grant from the Natural Science Foundation of China (30571008) and by a research fund from the Key Laboratory of Ministry of Education for Developmental Genes and Human Diseases.</t>
  </si>
  <si>
    <t>10.1128/JB.02555-14</t>
  </si>
  <si>
    <t>CD0ML</t>
  </si>
  <si>
    <t>WOS:000350767900005</t>
  </si>
  <si>
    <t>Huang, JR; Sun, JY; Liao, HJ; Liu, XD</t>
  </si>
  <si>
    <t>Huang, Jian-Rong; Sun, Jia-Yi; Liao, Huai-Jian; Liu, Xiang-Dong</t>
  </si>
  <si>
    <t>Detection of brown planthopper infestation based on SPAD and spectral data from rice under different rates of nitrogen fertilizer</t>
  </si>
  <si>
    <t>PRECISION AGRICULTURE</t>
  </si>
  <si>
    <t>Nilaparvata lugens; Infestation duration; SPAD reading; Spectral reflectance; Hyperspectral remote sensing</t>
  </si>
  <si>
    <t>LEAF CHLOROPHYLL CONTENT; NILAPARVATA-LUGENS; CANOPY REFLECTANCE; VEGETATION INDEXES; HYPERSPECTRAL INDEXES; HEMIPTERA APHIDIDAE; REMOTE ESTIMATION; PLANT; DAMAGE; METER</t>
  </si>
  <si>
    <t>[Huang, Jian-Rong; Sun, Jia-Yi; Liao, Huai-Jian; Liu, Xiang-Dong] Nanjing Agr Univ, Key Lab Integrated Management Crop Dis &amp; Pests, Minist Educ, Dept Entomol,Coll Plant Protect, Nanjing 210095, Jiangsu, Peoples R China</t>
  </si>
  <si>
    <t>Liu, XD (reprint author), Nanjing Agr Univ, Key Lab Integrated Management Crop Dis &amp; Pests, Minist Educ, Dept Entomol,Coll Plant Protect, Nanjing 210095, Jiangsu, Peoples R China.</t>
  </si>
  <si>
    <t>National Key Basic Research Program of China (973 Program) [2010CB126201]; Special Fund for Agro-scientific Research in the Public Interest of China [200903051]</t>
  </si>
  <si>
    <t>We thank two anonymous reviewers and the editor for very helpful comments and suggestions on this manuscript. This study was supported by the National Key Basic Research Program of China (973 Program) (No. 2010CB126201), and the Special Fund for Agro-scientific Research in the Public Interest of China (200903051).</t>
  </si>
  <si>
    <t>1385-2256</t>
  </si>
  <si>
    <t>1573-1618</t>
  </si>
  <si>
    <t>PRECIS AGRIC</t>
  </si>
  <si>
    <t>Precis. Agric.</t>
  </si>
  <si>
    <t>10.1007/s11119-014-9367-4</t>
  </si>
  <si>
    <t>CD3QZ</t>
  </si>
  <si>
    <t>WOS:000350996100003</t>
  </si>
  <si>
    <t>Wang, YQ; Zhang, SY; Li, YB; Zhuang, GM</t>
  </si>
  <si>
    <t>Wang, Yanqian; Zhang, Shuyu; Li, Yongbo; Zhuang, Guangming</t>
  </si>
  <si>
    <t>Fault detection for singular networked control systems with randomly occurring delays and partially known distribution transmission delays</t>
  </si>
  <si>
    <t>TRANSACTIONS OF THE INSTITUTE OF MEASUREMENT AND CONTROL</t>
  </si>
  <si>
    <t>Singular networked control systems; randomly occurring delays; partially known transition probabilities; fault detection filter; linear matrix inequalities</t>
  </si>
  <si>
    <t>FINITE FREQUENCY-DOMAIN; H-INFINITY CONTROL; STABILITY ANALYSIS; ROBUST STABILITY; JUMP SYSTEMS; STABILIZATION; DESIGN; UNCERTAINTY; CHANNELS</t>
  </si>
  <si>
    <t>[Wang, Yanqian; Zhuang, Guangming] Nanjing Univ Sci &amp; Technol, Sch Automat, Nanjing 210094, Jiangsu, Peoples R China; [Wang, Yanqian] Shandong Inst Business &amp; Technol, Sch Informat &amp; Elect Engn, Yantai, Shandong, Peoples R China; [Zhang, Shuyu] Shandong Inst Business &amp; Technol, Sch Publ Adm, Yantai, Shandong, Peoples R China; [Li, Yongbo] Nanjing Agr Univ, Coll Engn, Nanjing, Jiangsu, Peoples R China</t>
  </si>
  <si>
    <t>National Natural Science Foundation of China [61273227]; Natural Science Foundation of Shandong Province [ZR2010FL021]</t>
  </si>
  <si>
    <t>This work was partially supported by the National Natural Science Foundation of China (grant number 61273227) and by the Natural Science Foundation of Shandong Province (grant number ZR2010FL021).</t>
  </si>
  <si>
    <t>0142-3312</t>
  </si>
  <si>
    <t>1477-0369</t>
  </si>
  <si>
    <t>T I MEAS CONTROL</t>
  </si>
  <si>
    <t>Trans. Inst. Meas. Control</t>
  </si>
  <si>
    <t>10.1177/0142331214541512</t>
  </si>
  <si>
    <t>Automation &amp; Control Systems; Instruments &amp; Instrumentation</t>
  </si>
  <si>
    <t>CD4LC</t>
  </si>
  <si>
    <t>WOS:000351052900002</t>
  </si>
  <si>
    <t>Chen, ZY; Li, H; Gao, YZ; Peng, AP</t>
  </si>
  <si>
    <t>Chen, Zeyou; Li, Hui; Gao, Yanzheng; Peng, Anping</t>
  </si>
  <si>
    <t>Removal of phenanthrene and acenaphthene from aqueous solution by enzyme-catalyzed phenol coupling reaction</t>
  </si>
  <si>
    <t>PAHs; Enzyme; Cross-coupling reaction; Phenol; Sorption</t>
  </si>
  <si>
    <t>POLYCYCLIC AROMATIC-HYDROCARBONS; HORSERADISH-PEROXIDASE; CARBON NANOMATERIALS; ORGANIC POLLUTANTS; HYDROGEN-PEROXIDE; MEDIATED REMOVAL; WATER; RESIDUES; BIODEGRADATION; ADSORPTION</t>
  </si>
  <si>
    <t>[Chen, Zeyou; Gao, Yanzheng; Peng, Anping] Nanjing Agr Univ, Coll Resource &amp; Environm Sci, Inst Organ Contaminant Control &amp; Soil Remediat, Nanjing 210095, Jiangsu, Peoples R China; [Chen, Zeyou; Li, Hui] Michigan State Univ, Dept Plant Soil &amp; Microbial Sci, E Lansing, MI 48824 USA</t>
  </si>
  <si>
    <t>Li, Hui/G-4055-2010</t>
  </si>
  <si>
    <t>Li, Hui/0000-0003-3298-5265</t>
  </si>
  <si>
    <t>National Natural Science Foundation of China [41171193, 41171380, 51278252]; Natural Science Foundation of Jiangsu Province [BK20130030]; Key Technology R&amp;D Program of Jiangsu Province [BE2011780]; China Scholarship Council [201306850037]</t>
  </si>
  <si>
    <t>This work was supported by the National Natural Science Foundation of China (41171193, 41171380, and 51278252), the Natural Science Foundation of Jiangsu Province (BK20130030), the Key Technology R&amp;D Program of Jiangsu Province (BE2011780), and a scholarship from the China Scholarship Council (201306850037).</t>
  </si>
  <si>
    <t>10.1016/j.cej.2014.12.047</t>
  </si>
  <si>
    <t>CC2NY</t>
  </si>
  <si>
    <t>WOS:000350183100004</t>
  </si>
  <si>
    <t>Sun, L; Song, S; Fu, L; Deng, XH; Wang, DS; Liang, XL; Li, R; Shen, QR</t>
  </si>
  <si>
    <t>Sun, Li; Song, Song; Fu, Lin; Deng, Xuhui; Wang, Dongshen; Liang, Xiaolin; Li, Rong; Shen, Qirong</t>
  </si>
  <si>
    <t>Exploring a soil fumigation strategy based on ammonium bicarbonate to control Fusarium wilts of cucurbits</t>
  </si>
  <si>
    <t>Fumigation; Fusarium oxysporum f. sp cucumerinum; F. oxysporum f. sp niveum; F. oxysporum f. sp melonis; Ammonium bicarbonate; Lime</t>
  </si>
  <si>
    <t>NEMATODE MELOIDOGYNE-JAVANICA; ROOT-KNOT NEMATODES; BIOLOGICAL-CONTROL; NITRITE OXIDOREDUCTASE; BIOORGANIC FERTILIZER; MICROBIAL DIVERSITY; SCLEROTIUM-ROLFSII; CALCIUM CYANAMIDE; TOMATO; OXYSPORUM</t>
  </si>
  <si>
    <t>[Sun, Li; Song, Song; Fu, Lin; Deng, Xuhui; Liang, Xiaolin; Li, Rong; Shen, Qirong] Nanjing Agr Univ, Jiangsu Collaborat Innovat Ctr Solid Organ Waste, Natl Engn Res Ctr Organ Based Fertilizers,Jiangsu, Key Lab Plant Nutr &amp; Fertilizat Low Middle Reache, Nanjing 210095, Jiangsu, Peoples R China; [Wang, Dongshen] Nanjing Inst Vegetable Sci, Nanjing 210042, Jiangsu, Peoples R China</t>
  </si>
  <si>
    <t>Li, R (reprint author), Nanjing Agr Univ, Coll Resources &amp; Environm Sci, Tongwei Rd 6, Nanjing 210095, Jiangsu, Peoples R China.</t>
  </si>
  <si>
    <t>Key Technology R&amp;D Program of Jiangsu, China [BE2012377]; National Key Basic Research Program of China [2015CB150506]; Innovative Research Team Development Plan of the Ministry of Education of China [IRT1256]; Chinese Ministry of Science and Technology [2013AA102802]; Priority Academic Program Development of the Jiangsu Higher Education Institutions (PAPD); 111 project [B12009]; Agricultural Ministry of China [201103004]; National Key Technology R&amp;D Program of the Ministry of Science and Technology [2011BAD11B03]</t>
  </si>
  <si>
    <t>This research was supported by the Key Technology R&amp;D Program of Jiangsu, China (BE2012377), the National Key Basic Research Program of China (2015CB150506), the Innovative Research Team Development Plan of the Ministry of Education of China (IRT1256), the Chinese Ministry of Science and Technology (2013AA102802), the Priority Academic Program Development of the Jiangsu Higher Education Institutions (PAPD), the 111 project (B12009), the Agricultural Ministry of China (201103004) and the National Key Technology R&amp;D Program of the Ministry of Science and Technology (2011BAD11B03).</t>
  </si>
  <si>
    <t>10.1016/j.cropro.2015.01.004</t>
  </si>
  <si>
    <t>CC1GC</t>
  </si>
  <si>
    <t>WOS:000350088200008</t>
  </si>
  <si>
    <t>Chen, H; Song, Y; Li, LT; Khan, MA; Li, XG; Korban, SS; Wu, J; Zhang, SL</t>
  </si>
  <si>
    <t>Chen, Hui; Song, Yue; Li, Lei-Ting; Khan, M. Awais; Li, Xiu-Gen; Korban, Schuyler S.; Wu, Jun; Zhang, Shao-Ling</t>
  </si>
  <si>
    <t>Construction of a High-Density Simple Sequence Repeat Consensus Genetic Map for Pear (Pyrus spp.)</t>
  </si>
  <si>
    <t>Pear (Pyrus spp.); SSR; Genetic map; Comparative genetics</t>
  </si>
  <si>
    <t>X-DOMESTICA BORKH.; MICROSATELLITE MARKERS; LINKAGE MAPS; SSR MARKERS; PYRIFOLIA NAKAI; WHOLE-GENOME; COMMUNIS L.; APPLE; JAPANESE; TRANSFERABILITY</t>
  </si>
  <si>
    <t>[Chen, Hui; Song, Yue; Li, Lei-Ting; Wu, Jun; Zhang, Shao-Ling] Nanjing Agr Univ, Coll Hort, State Key Lab Crop Genet &amp; Germplasm Enhancement, Nanjing 210095, Jiangsu, Peoples R China; [Khan, M. Awais; Korban, Schuyler S.] Univ Illinois, Dept Nat Resources &amp; Environm Sci, Urbana, IL 61801 USA; [Li, Xiu-Gen] CAAS, Zhengzhou Fruit Res Inst, Zhengzhou 450009, Henan, Peoples R China; [Korban, Schuyler S.] Univ Massachusetts, Dept Biol, Boston, MA 02125 USA</t>
  </si>
  <si>
    <t>Wu, J (reprint author), Nanjing Agr Univ, Coll Hort, State Key Lab Crop Genet &amp; Germplasm Enhancement, Nanjing 210095, Jiangsu, Peoples R China.</t>
  </si>
  <si>
    <t>wujun@njau.edu.cn; slzhang@njau.edu.cn</t>
  </si>
  <si>
    <t>earmarked fund for China Agriculture Research System [CARS-29]; National Natural Science Foundation of China [31230063, 31171928]; Fundamental Research Funds for the Central Universities [KYZ201146]; National Science and Technology Ministry [2013AA102606-02]</t>
  </si>
  <si>
    <t>This work was supported by the earmarked fund for China Agriculture Research System (CARS-29), National Natural Science Foundation of China (31230063 and 31171928), the Fundamental Research Funds for the Central Universities (KYZ201146), and the National Science and Technology Ministry (2013AA102606-02).</t>
  </si>
  <si>
    <t>10.1007/s11105-014-0745-x</t>
  </si>
  <si>
    <t>CC9CK</t>
  </si>
  <si>
    <t>WOS:000350665000012</t>
  </si>
  <si>
    <t>Wang, XH; Yang, HS; Liu, J; Wu, JS; Chen, WP; Wu, J; Zhu, LQ; Bian, XM</t>
  </si>
  <si>
    <t>Wang, Xiaohua; Yang, Haishui; Liu, Jian; Wu, Junsong; Chen, Weiping; Wu, Jie; Zhu, Liqun; Bian, Xinmin</t>
  </si>
  <si>
    <t>Effects of ditch-buried straw return on soil organic carbon and rice yields in a rice-wheat rotation system</t>
  </si>
  <si>
    <t>Ditch-buried straw returning; Total organic carbon; Labile organic carbon; Carbon pool management index; Rice paddy; Rice-wheat rotation system</t>
  </si>
  <si>
    <t>TILL CROPPING SYSTEMS; NO-TILLAGE; METHANE EMISSION; TERM; FRACTIONS; SEQUESTRATION; NITROGEN; MATTER; FERTILIZATION; CHINA</t>
  </si>
  <si>
    <t>[Wang, Xiaohua; Yang, Haishui; Wu, Junsong; Chen, Weiping; Wu, Jie; Zhu, Liqun; Bian, Xinmin] Nanjing Agr Univ, Coll Agr, Nanjing 210095, Jiangsu, Peoples R China; [Liu, Jian] Inst Agr Sci Yanjiang Dist, Rugao 226541, Peoples R China</t>
  </si>
  <si>
    <t>Zhu, LQ (reprint author), Nanjing Agr Univ, Coll Agr, 1 Weigang Rd, Nanjing 210095, Jiangsu, Peoples R China.</t>
  </si>
  <si>
    <t>wxh1314@163.com; yanghaishui@njau.edu.cn; ntliuj@sina.com; 497552167@qq.com; chenwp@njau.edu.cn; wujiexingzhan@163.com; zhulq@njau.edu.cn; bjxlml@163.com</t>
  </si>
  <si>
    <t>National Public Welfare Special Foundation for Environmental Protection [201109024]; Natural Science Foundation of China [31400373]; Natural Science Foundation of Jiangsu Province [BK20140689]</t>
  </si>
  <si>
    <t>This work was supported by the National Public Welfare Special Foundation for Environmental Protection (No. 201109024), Natural Science Foundation of China (No. 31400373) and Natural Science Foundation of Jiangsu Province (No. BK20140689).</t>
  </si>
  <si>
    <t>10.1016/j.catena.2014.10.012</t>
  </si>
  <si>
    <t>CB8KF</t>
  </si>
  <si>
    <t>WOS:000349877800007</t>
  </si>
  <si>
    <t>Chen, SG; Kang, Y; Zhang, M; Wang, XX; Strasser, RJ; Zhou, B; Qiang, S</t>
  </si>
  <si>
    <t>Chen, Shiguo; Kang, Ye; Zhang, Min; Wang, Xiaoxiong; Strasser, Reto Joerg; Zhou, Bing; Qiang, Sheng</t>
  </si>
  <si>
    <t>Differential sensitivity to the potential bioherbicide tenuazonic acid probed by the JIP-test based on fast chlorophyll fluorescence kinetics</t>
  </si>
  <si>
    <t>Phytotoxin; Tolerance; Site of action; Photosynthesis inhibitor; JIP-test</t>
  </si>
  <si>
    <t>II REACTION-CENTER; PHOTOSYSTEM-II; CHLAMYDOMONAS-REINHARDTII; ALTERNARIA-ALTERNATA; REACTION CENTERS; TRANSIENT; RESISTANCE; HERBICIDE; BINDING; PLANTS</t>
  </si>
  <si>
    <t>[Chen, Shiguo; Kang, Ye; Zhang, Min; Wang, Xiaoxiong; Strasser, Reto Joerg; Zhou, Bing; Qiang, Sheng] Nanjing Agr Univ, Weed Res Lab, Nanjing 210095, Jiangsu, Peoples R China; [Strasser, Reto Joerg] Univ Geneva, Bioenerget Lab, CH-1254 Geneva, Switzerland</t>
  </si>
  <si>
    <t>NSF of Jiangsu [BK2012764]; NSFC [31272080]; China 863 Program [2011AA10A206]; 111 Project [B07030]; Jiangsu Science &amp; Technology Pillar Program [BE20014397]</t>
  </si>
  <si>
    <t>This work was supported by NSF of Jiangsu (BK2012764), NSFC (31272080), China 863 Program (2011AA10A206), 111 Project (B07030) and Jiangsu Science &amp; Technology Pillar Program (BE20014397). The authors thank Bernal E. Valverde (University of Copenhagen, Denmark) for helpful comments and improving the manuscript.</t>
  </si>
  <si>
    <t>10.1016/j.envexpbot.2014.11.009</t>
  </si>
  <si>
    <t>CB6HG</t>
  </si>
  <si>
    <t>WOS:000349727500001</t>
  </si>
  <si>
    <t>Jiang, DM; Li, XS; Qu, FT; Li, MY; Zhang, SL; Gong, YL; Shi, XP; Chen, X</t>
  </si>
  <si>
    <t>Jiang, Dongmei; Li, Xiaoshun; Qu, Futian; Li, Mingyan; Zhang, Shaoliang; Gong, Yunlong; Shi, Xiaoping; Chen, Xin</t>
  </si>
  <si>
    <t>Driving mechanism and boundary control of urban sprawl</t>
  </si>
  <si>
    <t>urban sprawl; rational expansion; driving forces; boundary control; Nanjing</t>
  </si>
  <si>
    <t>CHINA; EXPANSION; GROWTH; POLICY</t>
  </si>
  <si>
    <t>[Jiang, Dongmei; Li, Xiaoshun; Zhang, Shaoliang; Gong, Yunlong; Chen, Xin] China Univ Min &amp; Technol, Sch Environm &amp; Spatial Informat, Xuzhou 221116, Peoples R China; [Jiang, Dongmei; Li, Xiaoshun; Qu, Futian; Shi, Xiaoping] Nanjing Agr Univ, Coll Publ Adm, Nanjing 210095, Jiangsu, Peoples R China; [Li, Mingyan] Zhejiang Acad Social Sci, Inst Econ, Hangzhou 310025, Zhejiang, Peoples R China</t>
  </si>
  <si>
    <t>Li, XS (reprint author), China Univ Min &amp; Technol, Sch Environm &amp; Spatial Informat, Xuzhou 221116, Peoples R China.</t>
  </si>
  <si>
    <t>lixiaoshun1983@163.com</t>
  </si>
  <si>
    <t>National Natural Sciences Foundation of China [71103182, 41203186, 70833001, 40971074]; China Post doctoral Foundation First-class General Projects [2011M500098, 2013T60577]; National College Students' Innovative Training Project [201210290063]; Fundamental Research Funds for the Central Universities [2011QNA01]; Priority Academic Program Development of Jiangsu Higher Education Institutions [SZBF2011-6-B35]; Social Sciences Foundation of Jiangsu Province [10JD019]; China University of Mining and Technology Youth Sciences Foundation High-level Talents and Young Teachers "Qihangjihua" Project [20105093]</t>
  </si>
  <si>
    <t>We thank National Natural Sciences Foundation of China (Grant Nos. 71103182, 41203186, 70833001, 40971074), China Post doctoral Foundation First-class General Projects (2011M500098, 2013T60577), National College Students' Innovative Training Project (201210290063), The Fundamental Research Funds for the Central Universities (2011QNA01), A Project Funded by the Priority Academic Program Development of Jiangsu Higher Education Institutions (SZBF2011-6-B35), Social Sciences Foundation of Jiangsu Province (10JD019), China University of Mining and Technology Youth Sciences Foundation High-level Talents and Young Teachers "Qihangjihua" Project (20105093) for the financial support.</t>
  </si>
  <si>
    <t>10.1007/s11783-014-0639-z</t>
  </si>
  <si>
    <t>CB8VI</t>
  </si>
  <si>
    <t>WOS:000349909300014</t>
  </si>
  <si>
    <t>Yang, HJ; Han, MY; Bai, Y; Han, YQ; Xu, XL; Zhou, GH</t>
  </si>
  <si>
    <t>Yang, Huijuan; Han, Minyi; Bai, Yun; Han, Yanqing; Xu, Xinglian; Zhou, Guanghong</t>
  </si>
  <si>
    <t>High pressure processing alters water distribution enabling the production of reduced-fat and reduced-salt pork sausages</t>
  </si>
  <si>
    <t>High pressure processing (HPP); Reduced-fat content; Textural properties; Low field nuclear magnetic resonance (LF-NMR); Microstructure</t>
  </si>
  <si>
    <t>HIGH HYDROSTATIC-PRESSURE; TEXTURAL PROPERTIES; SENSORY PROPERTIES; MEAT PROTEINS; BEEF; QUALITY; COLOR; MICROSTRUCTURE; TENDERNESS; REPLACERS</t>
  </si>
  <si>
    <t>[Yang, Huijuan; Han, Minyi; Bai, Yun; Xu, Xinglian; Zhou, Guanghong] Nanjing Agr Univ, Synerget Innovat Ctr Food Safety &amp; Nutr, Key Lab Meat Proc &amp; Qual Control,Minist Educ, Minist Educ,Key Lab Anim Prod Proc,Coll Food Safe, Nanjing 210095, Jiangsu, Peoples R China; [Han, Yanqing] Jiangsu Yurun Meat Grp Co Ltd, State Key Lab Meat Proc &amp; Qual Control, Nanjing 210041, Jiangsu, Peoples R China</t>
  </si>
  <si>
    <t>Zhou, GH (reprint author), Nanjing Agr Univ, Synerget Innovat Ctr Food Safety &amp; Nutr, Key Lab Meat Proc &amp; Qual Control,Minist Educ, Minist Educ,Key Lab Anim Prod Proc,Coll Food Safe, Nanjing 210095, Jiangsu, Peoples R China.</t>
  </si>
  <si>
    <t>National Key Technology R&amp;D program of the Ministry of Science and Technology [2012BAD28B03]; Three New Agricultural Project of Jiangsu Province [SX(2011)146]</t>
  </si>
  <si>
    <t>The authors are highly indebted to the financial support of the National Key Technology R&amp;D program of the Ministry of Science and Technology (2012BAD28B03) and The Three New Agricultural Project of Jiangsu Province (SX(2011)146).</t>
  </si>
  <si>
    <t>10.1016/j.meatsci.2014.10.010</t>
  </si>
  <si>
    <t>CB2AG</t>
  </si>
  <si>
    <t>WOS:000349428500010</t>
  </si>
  <si>
    <t>Wang, GY; Qian, WJ; Zhang, XX; Wang, HH; Ye, KP; Bai, Y; Zhou, GH</t>
  </si>
  <si>
    <t>Wang, Guangyu; Qian, Wenjuan; Zhang, Xinxiao; Wang, Huhu; Ye, Keping; Bai, Yun; Zhou, Guanghong</t>
  </si>
  <si>
    <t>Prevalence, genetic diversity and antimicrobial resistance of Listeria monocytogenes isolated from ready-to-eat meat products in Nanjing, China</t>
  </si>
  <si>
    <t>Listeria monocytogenes; Ready-to-eat meat products; MLST; Antimicrobial resistance</t>
  </si>
  <si>
    <t>FOOD-PRODUCTS; PROCESSING ENVIRONMENTS; ANTIBIOTIC-RESISTANCE; MULTIPLEX PCR; VIRULENCE; SUSCEPTIBILITY; CONTAMINATION; STRAINS; SPP.; POULTRY</t>
  </si>
  <si>
    <t>[Wang, Guangyu; Qian, Wenjuan; Zhang, Xinxiao; Wang, Huhu; Ye, Keping; Bai, Yun; Zhou, Guanghong] Nanjing Agr Univ, Coll Food Sci &amp; Technol, Minist Educ &amp; Finance, Key Lab Meat Proc &amp; Qual Control,Minist Educ,Coll, Nanjing 210095, Jiangsu, Peoples R China</t>
  </si>
  <si>
    <t>Zhou, GH (reprint author), Nanjing Agr Univ, Coll Food Sci &amp; Technol, Minist Educ &amp; Finance, Key Lab Meat Proc &amp; Qual Control,Minist Educ,Coll, Nanjing 210095, Jiangsu, Peoples R China.</t>
  </si>
  <si>
    <t>National "Twelfth Five-Year" Plan for Science and Technology of China [2012BAD28B02-03]; Science and Technology Innovation Foundation of College of Food Science and Technology [80900225]</t>
  </si>
  <si>
    <t>We are very grateful to Prof. Ron Tume from CSIRO, Animal, Food and Health Sciences, Australia for his valuable advice and for assistance with language. This work was supported by National "Twelfth Five-Year" Plan for Science and Technology of China (grant no. 2012BAD28B02-03) and Science and Technology Innovation Foundation of College of Food Science and Technology (grant no. 80900225).</t>
  </si>
  <si>
    <t>10.1016/j.foodcont.2014.07.057</t>
  </si>
  <si>
    <t>AY4YO</t>
  </si>
  <si>
    <t>WOS:000347581100028</t>
  </si>
  <si>
    <t>Wang, HH; Zhang, XX; Zhang, QQ; Ye, KP; Xu, XL; Zhou, GH</t>
  </si>
  <si>
    <t>Wang, Huhu; Zhang, Xinxiao; Zhang, Qiuqin; Ye, Keping; Xu, Xinglian; Zhou, Guanghong</t>
  </si>
  <si>
    <t>Comparison of microbial transfer rates from Salmonella spp. biofilm growth on stainless steel to selected processed and raw meat</t>
  </si>
  <si>
    <t>Salmonella; Biofilm; Transfer; Meat; Models</t>
  </si>
  <si>
    <t>HIGH-DENSITY POLYETHYLENE; LISTERIA-MONOCYTOGENES; CROSS-CONTAMINATION; ATTACHMENT STRENGTH; FOODBORNE PATHOGENS; FOOD-INDUSTRIES; SURFACES; BOLOGNA; BEEF; QUANTIFICATION</t>
  </si>
  <si>
    <t>[Wang, Huhu; Zhang, Xinxiao; Zhang, Qiuqin; Ye, Keping; Xu, Xinglian; Zhou, Guanghong] Nanjing Agr Univ, Key Lab Meat Proc &amp; Qual Control, Minist Educ, Coll Food Sci &amp; Technol, Nanjing 210095, Jiangsu, Peoples R China</t>
  </si>
  <si>
    <t>Xu, XL (reprint author), Nanjing Agr Univ, Key Lab Meat Proc &amp; Qual Control, Minist Educ, Coll Food Sci &amp; Technol, Nanjing 210095, Jiangsu, Peoples R China.</t>
  </si>
  <si>
    <t>project of China Agriculture Research System - China Ministry of Agriculture [CARS-42]</t>
  </si>
  <si>
    <t>We are very grateful to Prof. Ron Tume from CSIRO, Food and Nutrition Flagship, Australia for his valuable advice and for assistance with language. This study was supported by the project of China Agriculture Research System (CARS-42) funded by the China Ministry of Agriculture.</t>
  </si>
  <si>
    <t>10.1016/j.foodcont.2014.09.049</t>
  </si>
  <si>
    <t>WOS:000347581100080</t>
  </si>
  <si>
    <t>Wu, HZ; Zhuang, H; Zhang, YY; Tang, J; Yu, X; Long, M; Wang, JM; Zhang, JH</t>
  </si>
  <si>
    <t>Wu, Haizhou; Zhuang, Hong; Zhang, Yingyang; Tang, Jing; Yu, Xiang; Long, Men; Wang, Jiamei; Zhang, Jianhao</t>
  </si>
  <si>
    <t>Influence of partial replacement of NaCl with KCl on profiles of volatile compounds in dry-cured bacon during processing</t>
  </si>
  <si>
    <t>Dry-cured bacon; Sodium chloride substitution; Potassium chloride; Volatile compounds</t>
  </si>
  <si>
    <t>LIPID OXIDATION; IBERIAN HAM; FLAVOR DEVELOPMENT; SENSORY PROPERTIES; CHEMICAL-CHANGES; MEAT-PRODUCTS; SALT CONTENT; JINHUA HAM; PROTEOLYSIS; LIPOLYSIS</t>
  </si>
  <si>
    <t>[Wu, Haizhou; Zhang, Yingyang; Tang, Jing; Yu, Xiang; Long, Men; Wang, Jiamei; Zhang, Jianhao] Nanjing Agr Univ, Coll Food Sci &amp; Technol, Synerget Innovat Ctr Food Safety &amp; Nutr, Natl Ctr Meat Qual &amp; Safety Control, Nanjing 210095, Jiangsu, Peoples R China; [Zhuang, Hong] Qual &amp; Safety Assessment Res Unit, Athens, GA 30605 USA</t>
  </si>
  <si>
    <t>National Key Technology R&amp;D Program in the 12th Five Year Plan of China [2012BAD28B01]; Agro-scientific Research in the Public Interest [201303082-2]</t>
  </si>
  <si>
    <t>This work was supported by National Key Technology R&amp;D Program in the 12th Five Year Plan of China (2012BAD28B01) and Agro-scientific Research in the Public Interest (201303082-2). The authors acknowledge the staff of the Key Laboratory of Meat Processing and Quality Control, Nanjing Agricultural University.</t>
  </si>
  <si>
    <t>10.1016/j.foodchem.2014.09.088</t>
  </si>
  <si>
    <t>AT8UL</t>
  </si>
  <si>
    <t>WOS:000345207200054</t>
  </si>
  <si>
    <t>Jin, P; Yao, D; Xu, F; Wang, HQ; Zheng, YH</t>
  </si>
  <si>
    <t>Jin, Peng; Yao, Di; Xu, Feng; Wang, Huiqian; Zheng, Yonghua</t>
  </si>
  <si>
    <t>Effect of light on quality and bioactive compounds in postharvest broccoli florets</t>
  </si>
  <si>
    <t>Broccoli; Light-emitting diode light; Shelf life; Chlorophyll; Glucosinolate</t>
  </si>
  <si>
    <t>BRASSICA-OLERACEA L.; LOW-TEMPERATURE; LEAF LETTUCE; STORAGE; EXPOSURE; HEALTH; SULFORAPHANE; SENESCENCE; SPINACH; SPROUTS</t>
  </si>
  <si>
    <t>[Jin, Peng; Yao, Di; Wang, Huiqian; Zheng, Yonghua] Nanjing Agr Univ, Coll Food Sci &amp; Technol, Nanjing 210095, Jiangsu, Peoples R China; [Xu, Feng] Ningbo Univ, Dept Food Sci &amp; Engn, Ningbo 315211, Zhejiang, Peoples R China</t>
  </si>
  <si>
    <t>National Natural Science Foundation [31471632]; Qinglan Project of Jiangsu Province</t>
  </si>
  <si>
    <t>This study was supported by the National Natural Science Foundation (31471632) and Qinglan Project of Jiangsu Province. We thank Professor Zhigang Xu of College of Agronomy, Nanjing Agricultural University, for help of light exposure system.</t>
  </si>
  <si>
    <t>10.1016/j.foodchem.2014.09.134</t>
  </si>
  <si>
    <t>WOS:000345207200096</t>
  </si>
  <si>
    <t>Xie, Y; Ye, S; Wang, Y; Xu, L; Zhu, XW; Yang, JL; Feng, HY; Yu, RG; Karanja, B; Gong, YQ; Liu, LW</t>
  </si>
  <si>
    <t>Xie, Yang; Ye, Shan; Wang, Yan; Xu, Liang; Zhu, Xianwen; Yang, Jinlan; Feng, Haiyang; Yu, Rugang; Karanja, Benard; Gong, Yiqin; Liu, Liwang</t>
  </si>
  <si>
    <t>Transcriptome-based gene profiling provides novel insights into the characteristics of radish root response to Cr stress with next-generation sequencing</t>
  </si>
  <si>
    <t>radish; transcriptome; Solexa sequencing; Cr stress; DEGs; RT-qRCR</t>
  </si>
  <si>
    <t>RNA-SEQ DATA; CHROMIUM ACCUMULATION; EXPRESSION; PLANTS; TOXICITY; METALLOTHIONEINS; CYTOCHROME-P450; INFECTION; SEEDLINGS; REVEALS</t>
  </si>
  <si>
    <t>[Xie, Yang; Ye, Shan; Wang, Yan; Xu, Liang; Feng, Haiyang; Yu, Rugang; Karanja, Benard; Gong, Yiqin; Liu, Liwang] Nanjing Agr Univ, Coll Hort, Natl Key Lab Crop Genet &amp; Germplasm Enhancement, Nanjing 210095, Jiangsu, Peoples R China; [Zhu, Xianwen] N Dakota State Univ, Dept Plant Sci, Fargo, ND 58105 USA; [Yang, Jinlan] Zhengzhou Vegetable Res Inst, Zhengzhou, Peoples R China</t>
  </si>
  <si>
    <t>National Natural Science Foundation (NSF) of China [31372064, 31171956]; NSF of Jiangsu Province [BK20140706]; Key Technology R and D Program of Jiangsu Province [BE2013429]; JASTIF [CX (12)2006, CX(13)2007]; PAPD</t>
  </si>
  <si>
    <t>This work was in part supported by grants from the National Natural Science Foundation (NSF) of China (31372064, 31171956), NSF of Jiangsu Province (BK20140706), Key Technology R and D Program of Jiangsu Province (BE2013429), JASTIF [CX (12)2006, CX(13)2007] and the PAPD.</t>
  </si>
  <si>
    <t>10.3389/fpls.7015.00202</t>
  </si>
  <si>
    <t>CF4FS</t>
  </si>
  <si>
    <t>WOS:000352504800001</t>
  </si>
  <si>
    <t>Ahmad, F; Ding, WM; Qishuo, DS; Hussain, M; Jabran, K</t>
  </si>
  <si>
    <t>Ahmad, Fiaz; Ding Weimin; Ding Qishuo; Hussain, Mubshar; Jabran, Khawar</t>
  </si>
  <si>
    <t>Forces and Straw Cutting Performance of Double Disc Furrow Opener in No-Till Paddy Soil</t>
  </si>
  <si>
    <t>RICE-WHEAT SYSTEMS; SEED; CROP; RESIDUE; COULTERS; DRILL; MANAGEMENT; BIN; FAILURE; IMPACTS</t>
  </si>
  <si>
    <t>[Ahmad, Fiaz; Ding Weimin; Ding Qishuo] Nanjing Agr Univ, Coll Engn, Key Lab Intelligent Agr Equipment Jiangsu Prov, Nanjing 210031, Jiangsu, Peoples R China; [Ahmad, Fiaz; Hussain, Mubshar] Bahauddin Zakeriya Univ, Coll Agr, Multan, Pakistan; [Jabran, Khawar] Adnan Menderes Univ, Dept Plant Protect, Aydin, Turkey; [Jabran, Khawar] Univ Agr Faisalabad, Dept Agron, Faisalabad, Pakistan</t>
  </si>
  <si>
    <t>HEC, Pakistan; National Science and Technology Support Program [2013BAD08B04]; National Natural Science Foundation of China [41371238]</t>
  </si>
  <si>
    <t>This manuscript represents a portion of a PhD research by the first author. Thanks to the HEC, Pakistan for providing PhD Scholarship to the first author. Additionally, the work was sponsored by the National Science and Technology Support Program (2013BAD08B04) and the National Natural Science Foundation of China (Grant No. 41371238). The funders had no role in study design, data collection and analysis, decision to publish, or preparation of the manuscript.</t>
  </si>
  <si>
    <t>e0119648</t>
  </si>
  <si>
    <t>10.1371/journal.pone.0119648</t>
  </si>
  <si>
    <t>CE9AD</t>
  </si>
  <si>
    <t>WOS:000352134700041</t>
  </si>
  <si>
    <t>Bu, SH; Zhao, XW; Can, Y; Jia, W; Tu, JX; Yuan, MZ</t>
  </si>
  <si>
    <t>Bu, Su Hong; Zhao Xinwang; Can Yi; Jia Wen; Tu Jinxing; Yuan Ming Zhang</t>
  </si>
  <si>
    <t>Interacted QTL Mapping in Partial NCII Design Provides Evidences for Breeding by Design</t>
  </si>
  <si>
    <t>QUANTITATIVE TRAIT LOCI; BRASSICA-NAPUS-L.; MAXIMUM-LIKELIHOOD METHOD; YIELD-RELATED TRAITS; NEAR-ISOGENIC LINES; ELITE RICE HYBRID; GENETIC-BASIS; OILSEED RAPE; GENERAL-METHOD; TESTCROSS PROGENIES</t>
  </si>
  <si>
    <t>[Bu, Su Hong; Can Yi; Jia Wen; Yuan Ming Zhang] Nanjing Agr Univ, Jiangsu Collaborat Innovat Ctr Modern Crop Prod, State Key Lab Crop Genet &amp; Germplasm Enhancement, Nanjing, Jiangsu, Peoples R China; [Zhao Xinwang; Tu Jinxing; Yuan Ming Zhang] Huazhong Agr Univ, Stat Genom Lab, Coll Plant Sci &amp; Technol, Wuhan, Hubei, Peoples R China</t>
  </si>
  <si>
    <t>Yuan, MZ (reprint author), Nanjing Agr Univ, Jiangsu Collaborat Innovat Ctr Modern Crop Prod, State Key Lab Crop Genet &amp; Germplasm Enhancement, Nanjing, Jiangsu, Peoples R China.</t>
  </si>
  <si>
    <t>soyzhang@njau.edu.cn</t>
  </si>
  <si>
    <t>National Basic Research Program of China [2011CB109306]; Specialized Research Fund for the Doctoral Program of Higher Education [20120097110023]; Huazhong Agricultural University Scientific &amp; Technological Self-innovation Foundation [2014RC020]</t>
  </si>
  <si>
    <t>This work was supported by grant 2011CB109306 from the National Basic Research Program of China; grant 20120097110023 from Specialized Research Fund for the Doctoral Program of Higher Education; and Program No. 2014RC020 from Huazhong Agricultural University Scientific &amp; Technological Self-innovation Foundation. The funders had no role in study design, data collection and analysis, decision to publish, or preparation of the manuscript.</t>
  </si>
  <si>
    <t>e0121034</t>
  </si>
  <si>
    <t>10.1371/journal.pone.0121034</t>
  </si>
  <si>
    <t>WOS:000352134700086</t>
  </si>
  <si>
    <t>Hou, WW; Wang, SH; Wang, XL; Han, XA; Fan, HJ; Cao, SL; Yue, JP; Wang, Q; Jiang, W; Ding, C; Yu, SQ</t>
  </si>
  <si>
    <t>Hou, Wanwan; Wang, Shaohui; Wang, Xiaolan; Han, Xiangan; Fan, Hongjie; Cao, Shoulin; Yue, Jiaping; Wang, Quan; Jiang, Wei; Ding, Chan; Yu, Shengqing</t>
  </si>
  <si>
    <t>Development of Colloidal Gold Immunochromatographic Strips for Detection of Riemerella anatipestifer</t>
  </si>
  <si>
    <t>RAPID DETECTION; PASTEURELLA-ANATIPESTIFER; ESCHERICHIA-COLI; PCR ASSAY; DUCKS; NANOPARTICLES; SERUM; SEROTYPES; PROTEIN; VIRUS</t>
  </si>
  <si>
    <t>[Hou, Wanwan; Wang, Shaohui; Wang, Xiaolan; Han, Xiangan; Cao, Shoulin; Yue, Jiaping; Wang, Quan; Jiang, Wei; Ding, Chan; Yu, Shengqing] Chinese Acad Agr Sci, Shanghai Vet Res Inst, Shanghai 200241, Peoples R China; [Hou, Wanwan; Fan, Hongjie] Nanjing Agr Univ, Minist Agr, Key Lab Anim Bacteriol, Nanjing 210095, Jiangsu, Peoples R China</t>
  </si>
  <si>
    <t>Yu, SQ (reprint author), Chinese Acad Agr Sci, Shanghai Vet Res Inst, Shanghai 200241, Peoples R China.</t>
  </si>
  <si>
    <t>yus@shvri.ac.cn</t>
  </si>
  <si>
    <t>Chinese Special Fund for Agro-scientific Research in the Public Interest [201003012]</t>
  </si>
  <si>
    <t>This work was supported by the funds of Chinese Special Fund for Agro-scientific Research in the Public Interest (201003012). The funders had no role in study design, data collection and analysis, decision to publish, or preparation of the manuscript.</t>
  </si>
  <si>
    <t>e0122952</t>
  </si>
  <si>
    <t>10.1371/journal.pone.0122952</t>
  </si>
  <si>
    <t>WOS:000352134700210</t>
  </si>
  <si>
    <t>Jespersen, D; Yu, JJ; Huang, BR</t>
  </si>
  <si>
    <t>Jespersen, David; Yu, Jingjin; Huang, Bingru</t>
  </si>
  <si>
    <t>Metabolite Responses to Exogenous Application of Nitrogen, Cytokinin, and Ethylene Inhibitors in Relation to Heat-Induced Senescence in Creeping Bentgrass</t>
  </si>
  <si>
    <t>CHROMATOGRAPHY-MASS SPECTROMETRY; INDUCED LEAF SENESCENCE; PLANT-RESPONSES; ENVIRONMENTAL-STRESS; FOLIAR APPLICATION; THERMAL BENTGRASS; SUGAR ALCOHOLS; DROUGHT STRESS; AMINO-ACIDS; TOLERANCE</t>
  </si>
  <si>
    <t>[Jespersen, David; Huang, Bingru] Rutgers State Univ, Dept Plant Biol &amp; Pathol, New Brunswick, NJ 08903 USA; [Yu, Jingjin] Nanjing Agr Univ, Coll Agrograssland Sci, Nanjing, Jiangsu, Peoples R China</t>
  </si>
  <si>
    <t>Huang, BR (reprint author), Rutgers State Univ, Dept Plant Biol &amp; Pathol, New Brunswick, NJ 08903 USA.</t>
  </si>
  <si>
    <t>huang@aesop.rutgers.edu</t>
  </si>
  <si>
    <t>Rutgers Center for Turfgrass Science</t>
  </si>
  <si>
    <t>This work was supported by the Rutgers Center for Turfgrass Science to BH. The funder had no role in study design, data collection and analysis, decision to publish, or preparation of the manuscript.</t>
  </si>
  <si>
    <t>e0123744</t>
  </si>
  <si>
    <t>10.1371/journal.pone.0123744</t>
  </si>
  <si>
    <t>WOS:000352134700235</t>
  </si>
  <si>
    <t>Zhang, XM; Wang, S; Li, S; Luo, C; Li, YX; Zhang, F</t>
  </si>
  <si>
    <t>Zhang, Xiao-Man; Wang, Su; Li, Shu; Luo, Chen; Li, Yuan-Xi; Zhang, Fan</t>
  </si>
  <si>
    <t>Comparison of the Antennal Sensilla Ultrastructure of Two Cryptic Species in Bemisia tabaci</t>
  </si>
  <si>
    <t>TRIALEURODES-VAPORARIORUM WESTWOOD; ALEYRODES PROLETELLA LINNAEUS; HYMENOPTERA-APHELINIDAE; BASICONIC SENSILLA; BOMBYX-MORI; BIOTYPE-B; WHITEFLIES; LEPIDOPTERA; MORPHOLOGY; HOMOPTERA</t>
  </si>
  <si>
    <t>[Zhang, Xiao-Man; Wang, Su; Li, Shu; Luo, Chen; Zhang, Fan] Beijing Acad Agr &amp; Forestry Sci, Inst Plant &amp; Environm Protect, Beijing, Peoples R China; [Zhang, Xiao-Man; Li, Yuan-Xi] Nanjing Agr Univ, Minist Educ, Key Lab Integrated Management Crop Dis &amp; Pest, Nanjing, Jiangsu, Peoples R China</t>
  </si>
  <si>
    <t>Luo, C (reprint author), Beijing Acad Agr &amp; Forestry Sci, Inst Plant &amp; Environm Protect, Beijing, Peoples R China.</t>
  </si>
  <si>
    <t>Luochen1010@126.com; Yxli@njau.edu.cn</t>
  </si>
  <si>
    <t>National Basic Research Program of China [2013CB127605]; National Natural Science Foundation of China [31471773]; earmarked fund for Beijing Leafy Vegetables Innovation Team of Modern Agro-industry Technology Research System [blvt-13]</t>
  </si>
  <si>
    <t>This study was supported partly by research grants from National Basic Research Program of China (2013CB127605), National Natural Science Foundation of China (31471773) and the earmarked fund for Beijing Leafy Vegetables Innovation Team of Modern Agro-industry Technology Research System(blvt-13). The funders had no role in study design, data collection and analysis, decision to publish, or preparation of the manuscript.</t>
  </si>
  <si>
    <t>e0121820</t>
  </si>
  <si>
    <t>10.1371/journal.pone.0121820</t>
  </si>
  <si>
    <t>WOS:000352134700129</t>
  </si>
  <si>
    <t>Shangguan, LF; Sun, X; Zhang, CG; Mu, Q; Leng, XP; Fang, JG</t>
  </si>
  <si>
    <t>Shangguan, Lingfei; Sun, Xin; Zhang, Changqing; Mu, Qian; Leng, Xiangpeng; Fang, Jinggui</t>
  </si>
  <si>
    <t>Genome identification and analysis of genes encoding the key enzymes involved in organic acid biosynthesis pathway in apple, grape, and sweet orange</t>
  </si>
  <si>
    <t>Organic acid biosynthesis; Apple; Grape; Sweet orange; ESTs</t>
  </si>
  <si>
    <t>PHOSPHOENOLPYRUVATE CARBOXYLASE; FRUIT-DEVELOPMENT; VITAMIN-C; COMPOSITIONAL CHANGES; MALATE-DEHYDROGENASE; BERRY DEVELOPMENT; ASCORBIC-ACID; HIGHER-PLANTS; LINKAGE MAP; AMINO-ACIDS</t>
  </si>
  <si>
    <t>[Shangguan, Lingfei; Sun, Xin; Mu, Qian; Leng, Xiangpeng; Fang, Jinggui] Nanjing Agr Univ, Coll Hort, Nanjing 210095, Jiangsu, Peoples R China; [Zhang, Changqing] Jinling Inst Technol, Coll Hort, Nanjing 210038, Jiangsu, Peoples R China</t>
  </si>
  <si>
    <t>Fang, JG (reprint author), Nanjing Agr Univ, Coll Hort, Nanjing 210095, Jiangsu, Peoples R China.</t>
  </si>
  <si>
    <t>National Natural Science Foundation of China [31171273, 31401846]; Postdoc Foundation of China [2014M561664]; Postdoc Foundation of Jiangsu Province [1401051B]; Nanjing Agricultural University start funds for scientific research</t>
  </si>
  <si>
    <t>This work was supported by the National Natural Science Foundation of China (31171273, 31401846), the Postdoc Foundation of China (2014M561664), the Postdoc Foundation of Jiangsu Province ((1401051B), and the Nanjing Agricultural University start funds for scientific research.</t>
  </si>
  <si>
    <t>10.1016/j.scienta.2015.01.012</t>
  </si>
  <si>
    <t>CE7UH</t>
  </si>
  <si>
    <t>WOS:000352046800003</t>
  </si>
  <si>
    <t>Zhang, RY; Huo, WJ; Zhu, WY; Mao, SY</t>
  </si>
  <si>
    <t>Zhang, Ruiyang; Huo, Wenjie; Zhu, Weiyun; Mao, Shengyong</t>
  </si>
  <si>
    <t>Characterization of bacterial community of raw milk from dairy cows during subacute ruminal acidosis challenge by high-throughput sequencing</t>
  </si>
  <si>
    <t>milk; bacterial community; subacute ruminal acidosis; dairy cows</t>
  </si>
  <si>
    <t>MAMMARY TISSUE-DAMAGE; STENOTROPHOMONAS-MALTOPHILIA; STREPTOCOCCUS-PARAUBERIS; MICROBIOLOGICAL QUALITY; PSYCHROTROPHIC BACTERIA; BOVINE MASTITIS; RESISTANCE; CHEESE; LIPOPOLYSACCHARIDE; SUSCEPTIBILITY</t>
  </si>
  <si>
    <t>[Zhang, Ruiyang; Huo, Wenjie; Zhu, Weiyun; Mao, Shengyong] Nanjing Agr Univ, Coll Anim Sci &amp; Technol, Nanjing 210095, Jiangsu, Peoples R China</t>
  </si>
  <si>
    <t>National Basic Research Program of the China Ministry of Science and Technology [2011CB100801]</t>
  </si>
  <si>
    <t>Financial support for this study was through the National Basic Research Program of the China Ministry of Science and Technology (2011CB100801).</t>
  </si>
  <si>
    <t>10.1002/jsfa.6800</t>
  </si>
  <si>
    <t>CD5ZQ</t>
  </si>
  <si>
    <t>WOS:000351168100025</t>
  </si>
  <si>
    <t>MIXED INTERIOR AND BOUNDARY PEAK SOLUTIONS OF THE NEUMANN PROBLEM FOR THE HEN ON EQUATION IN R-2</t>
  </si>
  <si>
    <t>ELECTRONIC JOURNAL OF DIFFERENTIAL EQUATIONS</t>
  </si>
  <si>
    <t>Mixed interior and boundary peak solutions; Henon-type weight; large exponent; Lyapunov-Schmidt reduction process</t>
  </si>
  <si>
    <t>2-DIMENSIONAL ELLIPTIC PROBLEM; LEAST-ENERGY SOLUTIONS; CONCENTRATING SOLUTIONS; LARGE EXPONENT; STATIONARY SOLUTIONS; LIOUVILLE EQUATION; CHEMOTAXIS SYSTEM; SINGULAR LIMITS; UP SOLUTIONS; NONLINEARITY</t>
  </si>
  <si>
    <t>yibin10201029@njau.edu.cn; htyang@css.zju.edu.cn</t>
  </si>
  <si>
    <t>National Natural Science Foundation of China [11171214]</t>
  </si>
  <si>
    <t>This research was supported by the National Natural Science Foundation of China (No. 11171214).</t>
  </si>
  <si>
    <t>TEXAS STATE UNIV</t>
  </si>
  <si>
    <t>SAN MARCOS</t>
  </si>
  <si>
    <t>601 UNIVERSTITY DRIVE, SAN MARCOS, TX 78666 USA</t>
  </si>
  <si>
    <t>1072-6691</t>
  </si>
  <si>
    <t>ELECTRON J DIFFER EQ</t>
  </si>
  <si>
    <t>Electron. J. Differ. Equ.</t>
  </si>
  <si>
    <t>CF6AD</t>
  </si>
  <si>
    <t>WOS:000352637900001</t>
  </si>
  <si>
    <t>Yu, QH; Yuan, LX; Deng, J; Yang, Q</t>
  </si>
  <si>
    <t>Yu, Qinghua; Yuan, Lixia; Deng, Jun; Yang, Qian</t>
  </si>
  <si>
    <t>Lactobacillus protects the integrity of intestinal epithelial barrier damaged by pathogenic bacteria</t>
  </si>
  <si>
    <t>Lactobacillus; paracellular permeability; IL-8; mucosal barrier; tight junction</t>
  </si>
  <si>
    <t>ESCHERICHIA-COLI; TIGHT JUNCTIONS; CELLS; PROBIOTICS; CYTOKINES; DYSFUNCTION; INFECTION; PATHWAYS</t>
  </si>
  <si>
    <t>[Yu, Qinghua; Yuan, Lixia; Deng, Jun; Yang, Qian] Nanjing Agr Univ, Coll Vet Med, Nanjing 210095, Jiangsu, Peoples R China</t>
  </si>
  <si>
    <t>Yang, Q (reprint author), Nanjing Agr Univ, Coll Vet Med, 1 Weigang, Nanjing 210095, Jiangsu, Peoples R China.</t>
  </si>
  <si>
    <t>iamspringyqh@163.com</t>
  </si>
  <si>
    <t>National nature science Grant [31372465]; National Basic Research Program of China (973 program) [2013CB127300]; Priority Academic Program Development of Jiangsu Higher Education Institutions</t>
  </si>
  <si>
    <t>This work was supported by National nature science Grant (31372465), National Basic Research Program of China (973 program 2013CB127300), and A Project Funded by the Priority Academic Program Development of Jiangsu Higher Education Institutions.</t>
  </si>
  <si>
    <t>10.3389/fcimb.2015.00026</t>
  </si>
  <si>
    <t>CF3OB</t>
  </si>
  <si>
    <t>WOS:000352457300001</t>
  </si>
  <si>
    <t>Hou, QJ; Fang, D; Liang, JR; Zhou, LX</t>
  </si>
  <si>
    <t>Hou, Qingjie; Fang, Di; Liang, Jianru; Zhou, Lixiang</t>
  </si>
  <si>
    <t>Significance of Oxygen Supply in Jarosite Biosynthesis Promoted by Acidithiobacillus ferrooxidans</t>
  </si>
  <si>
    <t>ACID-MINE DRAINAGE; FERROUS SULFATE; IRON OXIDATION; SCHWERTMANNITE; PRECIPITATION; SULFIDIZATION; ENVIRONMENTS; FERRIHYDRITE; BIOOXIDATION; RECOVERY</t>
  </si>
  <si>
    <t>[Hou, Qingjie; Fang, Di; Liang, Jianru; Zhou, Lixiang] Nanjing Agr Univ, Coll Resources &amp; Environm Sci, Nanjing 210095, Jiangsu, Peoples R China</t>
  </si>
  <si>
    <t>Zhou, LX (reprint author), Nanjing Agr Univ, Coll Resources &amp; Environm Sci, Nanjing 210095, Jiangsu, Peoples R China.</t>
  </si>
  <si>
    <t>National Natural Science Foundation of China [41371476, 21377057, 21477054]</t>
  </si>
  <si>
    <t>This work was financially supported by National Natural Science Foundation of China (41371476, 21377057 and 21477054). The funders had no role in study design, data collection and analysis, decision to publish, or preparation of the manuscript.</t>
  </si>
  <si>
    <t>e0120966</t>
  </si>
  <si>
    <t>10.1371/journal.pone.0120966</t>
  </si>
  <si>
    <t>CE5MO</t>
  </si>
  <si>
    <t>WOS:000351880000120</t>
  </si>
  <si>
    <t>Guo, J; Dong, C; Zhang, J; Lan, YQ</t>
  </si>
  <si>
    <t>Guo, Jing; Dong, Chao; Zhang, Jing; Lan, Yeqing</t>
  </si>
  <si>
    <t>Biogenic synthetic schwertmannite photocatalytic degradation of acid orange 7 (AO7) assisted by citric acid</t>
  </si>
  <si>
    <t>Acid orange 7; Schwertmannite; Citric acid; Photocatalytic degradation</t>
  </si>
  <si>
    <t>HETEROGENEOUS PHOTODEGRADATION; IRON-OXIDES; OXALATE; WATER; 2-MERCAPTOBENZOTHIAZOLE; PHOTOCHEMISTRY; MINERALIZATION; TRANSFORMATION; COMPLEXES; OXIDATION</t>
  </si>
  <si>
    <t>[Guo, Jing; Dong, Chao; Zhang, Jing; Lan, Yeqing] Nanjing Agr Univ, Coll Sci, Nanjing 210095, Jiangsu, Peoples R China</t>
  </si>
  <si>
    <t>10.1016/j.seppur.2015.01.018</t>
  </si>
  <si>
    <t>CE6RV</t>
  </si>
  <si>
    <t>WOS:000351966700005</t>
  </si>
  <si>
    <t>Gan, F; Xue, HX; Huang, Y; Pan, CL; Huang, KH</t>
  </si>
  <si>
    <t>Gan, Fang; Xue, Hongxia; Huang, Yu; Pan, Cuiling; Huang, Kehe</t>
  </si>
  <si>
    <t>Selenium Alleviates Porcine Nephrotoxicity of Ochratoxin A by Improving Selenoenzyme Expression In Vitro</t>
  </si>
  <si>
    <t>ROOT GANGLION NEURONS; KIDNEY PK15 CELLS; OXIDATIVE STRESS; T-2 TOXIN; N-ACETYLCYSTEINE; ENRICHED PROBIOTICS; LIPID-PEROXIDATION; ORGANIC SELENIUM; DNA-DAMAGE; APOPTOSIS</t>
  </si>
  <si>
    <t>[Gan, Fang; Xue, Hongxia; Huang, Yu; Pan, Cuiling; Huang, Kehe] Nanjing Agr Univ, Coll Vet Med, Nanjing, Jiangsu, Peoples R China</t>
  </si>
  <si>
    <t>Huang, KH (reprint author), Nanjing Agr Univ, Coll Vet Med, Nanjing, Jiangsu, Peoples R China.</t>
  </si>
  <si>
    <t>Natural Science Foundation of China [31272627]; Natural Science Foundation of Jiangsu Province [BK 2012772]; Priority Academic Program Development of Jiangsu Higher Education Institutions</t>
  </si>
  <si>
    <t>This work was funded by the Natural Science Foundation of China (Grant number, 31272627), the Natural Science Foundation of Jiangsu Province (Grant number, BK 2012772), and the Priority Academic Program Development of Jiangsu Higher Education Institutions. The funders had no role in study design, data collection and analysis, decision to publish, or preparation of the manuscript.</t>
  </si>
  <si>
    <t>e0119808</t>
  </si>
  <si>
    <t>10.1371/journal.pone.0119808</t>
  </si>
  <si>
    <t>CH2XV</t>
  </si>
  <si>
    <t>WOS:000353889600047</t>
  </si>
  <si>
    <t>Zhou, L; Wang, SB; Jian, JB; Geng, QC; Wen, J; Song, QJ; Wu, ZZ; Li, GJ; Liu, YQ; Dunwell, JM; Zhang, J; Feng, JY; Niu, Y; Zhang, L; Ren, WL; Zhang, YM</t>
  </si>
  <si>
    <t>Zhou, Ling; Wang, Shi-Bo; Jian, Jianbo; Geng, Qing-Chun; Wen, Jia; Song, Qijian; Wu, Zhenzhen; Li, Guang-Jun; Liu, Yu-Qin; Dunwell, Jim M.; Zhang, Jin; Feng, Jian-Ying; Niu, Yuan; Zhang, Li; Ren, Wen-Long; Zhang, Yuan-Ming</t>
  </si>
  <si>
    <t>Identification of domestication-related loci associated with flowering time and seed size in soybean with the RAD-seq genotyping method</t>
  </si>
  <si>
    <t>MAP-BASED CLONING; GENETIC DIVERSITY; GLYCINE-MAX; POPULATION-STRUCTURE; CROP DOMESTICATION; ARABIDOPSIS; GENOME; WILD; MUTATION; MARKERS</t>
  </si>
  <si>
    <t>[Zhou, Ling; Wang, Shi-Bo; Geng, Qing-Chun; Wen, Jia; Zhang, Jin; Feng, Jian-Ying; Niu, Yuan; Zhang, Li; Ren, Wen-Long; Zhang, Yuan-Ming] Nanjing Agr Univ, Jiangsu Collaborat Innovat Ctr Modern Crop Prod, Natl Ctr Soybean Improvement, State Key Lab Crop Genet &amp; Germplasm Enhancement, Nanjing 210095, Jiangsu, Peoples R China; [Jian, Jianbo; Wu, Zhenzhen] BGI Shenzhen, Shenzhen 518083, Peoples R China; [Song, Qijian] USDA ARS, Soybean Genom &amp; Improvement Lab, Beltsville, MD 20705 USA; [Li, Guang-Jun] Linyi Univ, Coll Life Sci, Linyi 276005, Peoples R China; [Liu, Yu-Qin] Linyi Acad Agr Sci, Crop Res Inst, Linyi 276012, Peoples R China; [Dunwell, Jim M.] Univ Reading, Sch Agr Policy &amp; Dev, Reading RG6 6AR, Berks, England; [Zhang, Yuan-Ming] Huazhong Agr Univ, Coll Plant Sci &amp; Technol, Stat Genom Lab, Wuhan 430070, Peoples R China</t>
  </si>
  <si>
    <t>Zhang, YM (reprint author), Nanjing Agr Univ, Jiangsu Collaborat Innovat Ctr Modern Crop Prod, Natl Ctr Soybean Improvement, State Key Lab Crop Genet &amp; Germplasm Enhancement, Nanjing 210095, Jiangsu, Peoples R China.</t>
  </si>
  <si>
    <t>National Key Basic Research Program of China [2011CB109300]; Fundamental Research Funds for the Central Universities [KJQN201414, KJQN201422, KYT201002, KYZ201202-9]; National Natural Science Foundation of China [31301229, 31301004]; Specialised Research Fund for the Doctoral Program of Higher Education [20120097110023]; Priority Academic Program Development of Jiangsu Higher Education Institutions; Huazhong Agricultural University Scientific &amp; Technological Self-innovation Foundation [2014RC020]</t>
  </si>
  <si>
    <t>This work was supported by the National Key Basic Research Program of China (grant 2011CB109300), Fundamental Research Funds for the Central Universities (grants KJQN201414, KJQN201422, KYT201002 and KYZ201202-9), the National Natural Science Foundation of China (grants 31301229 and 31301004), a Specialised Research Fund for the Doctoral Program of Higher Education (grant 20120097110023), the Priority Academic Program Development of Jiangsu Higher Education Institutions, and Huazhong Agricultural University Scientific &amp; Technological Self-innovation Foundation (Program No. 2014RC020). The authors declare that they have no conflict of interest.</t>
  </si>
  <si>
    <t>10.1038/srep09350</t>
  </si>
  <si>
    <t>CD8TL</t>
  </si>
  <si>
    <t>WOS:000351368800002</t>
  </si>
  <si>
    <t>Ji, YF; Dong, CX; Kong, DA; Lu, JH</t>
  </si>
  <si>
    <t>Ji, Yuefei; Dong, Changxun; Kong, Deyang; Lu, Junhe</t>
  </si>
  <si>
    <t>New insights into atrazine degradation by cobalt catalyzed peroxymonosulfate oxidation: Kinetics, reaction products and transformation mechanisms</t>
  </si>
  <si>
    <t>Atrazine; Sulfate radical; Cobalt catalyzed peroxymonosulfate; Transformation mechanism; Degradation pathways</t>
  </si>
  <si>
    <t>IN-SITU REMEDIATION; PERSULFATE OXIDATION; ACTIVATED PERSULFATE; SULFATE RADICALS; AQUEOUS-SOLUTION; FLASH-PHOTOLYSIS; NATURAL-WATERS; RATE CONSTANTS; UNITED-STATES; FERROUS ION</t>
  </si>
  <si>
    <t>[Ji, Yuefei; Lu, Junhe] Nanjing Agr Univ, Coll Resources &amp; Environm Sci, Nanjing 210095, Jiangsu, Peoples R China; [Dong, Changxun] Nanjing Agr Univ, Coll Sci, Nanjing 210095, Jiangsu, Peoples R China; [Kong, Deyang] Minist Environm Protect PRC, Nanjing Inst Environm Sci, Nanjing 210042, Jiangsu, Peoples R China</t>
  </si>
  <si>
    <t>Natural Science Foundation of China [51178224]; Fundamental Research Funds for the Central Universities; Priority Academic Program Development (PAPD) of Jiangsu Higher Education Institute</t>
  </si>
  <si>
    <t>This work was supported by Natural Science Foundation of China (51178224), Fundamental Research Funds for the Central Universities, and the Priority Academic Program Development (PAPD) of Jiangsu Higher Education Institute. We gratefully acknowledge two anonymous reviewers for the valuable comments and constructive suggestions.</t>
  </si>
  <si>
    <t>10.1016/j.jhazmat.2014.12.026</t>
  </si>
  <si>
    <t>CB8LC</t>
  </si>
  <si>
    <t>WOS:000349880100060</t>
  </si>
  <si>
    <t>Xu, JW; Lan, HX; Fang, HM; Huang, X; Zhang, HS; Huang, J</t>
  </si>
  <si>
    <t>Xu, Jianwen; Lan, Hongxia; Fang, Huimin; Huang, Xi; Zhang, Hongsheng; Huang, Ji</t>
  </si>
  <si>
    <t>Quantitative Proteomic Analysis of the Rice (Oryza sativa L.) Salt Response</t>
  </si>
  <si>
    <t>ARABIDOPSIS-THALIANA; PHOTOSYSTEM-I; SPIRULINA-PLATENSIS; DROUGHT STRESS; MODEL SYSTEM; PHOTOSYNTHESIS; PLANTS; GROWTH; SALINITY; PATHWAYS</t>
  </si>
  <si>
    <t>[Xu, Jianwen; Lan, Hongxia; Fang, Huimin; Huang, Xi; Zhang, Hongsheng; Huang, Ji] Nanjing Agr Univ, State Key Lab Crop Genet &amp; Germplasm Enhancement, Nanjing 210095, Jiangsu, Peoples R China; [Xu, Jianwen; Fang, Huimin; Huang, Xi; Zhang, Hongsheng; Huang, Ji] Jiangsu Collaborat Innovat Ctr Modern Crop Prod, Nanjing 210095, Jiangsu, Peoples R China; [Lan, Hongxia] Nanjing Agr Univ, Coll Life Sci, Nanjing 210095, Jiangsu, Peoples R China</t>
  </si>
  <si>
    <t>National Science Foundation of China [31071069]; Jiangsu Provincial Natural Science Foundation [BK20141362]; State Key Laboratory of Rice Biology [110101]; 111 Project; Fundamental Research Funds for the Central Universities [KYZ201137]</t>
  </si>
  <si>
    <t>This research was funded by the National Science Foundation of China (31071069): JH. Jiangsu Provincial Natural Science Foundation (BK20141362): JH. State Key Laboratory of Rice Biology (110101): JH. The 111 Project, and the Fundamental Research Funds for the Central Universities (KYZ201137): JH</t>
  </si>
  <si>
    <t>e0120978</t>
  </si>
  <si>
    <t>10.1371/journal.pone.0120978</t>
  </si>
  <si>
    <t>CE8HY</t>
  </si>
  <si>
    <t>WOS:000352083900095</t>
  </si>
  <si>
    <t>Zhang, Z; Wang, JY; Chai, RY; Qiu, HP; Jiang, H; Mao, XQ; Wang, YL; Liu, FQ; Sun, GC</t>
  </si>
  <si>
    <t>Zhang, Zhen; Wang, Jiaoyu; Chai, Rongyao; Qiu, Haiping; Jiang, Hua; Mao, Xueqin; Wang, Yanli; Liu, Fengquan; Sun, Guochang</t>
  </si>
  <si>
    <t>An S-(Hydroxymethyl) Glutathione Dehydrogenase Is Involved in Conidiation and Full Virulence in the Rice Blast Fungus Magnaporthe oryzae</t>
  </si>
  <si>
    <t>S-NITROSOGLUTATHIONE REDUCTASE; DEPENDENT FORMALDEHYDE DEHYDROGENASE; PLANT-PATHOGEN INTERACTIONS; III ALCOHOL-DEHYDROGENASE; GASEOUS NITRIC-OXIDE; NITROSATIVE STRESS; CELL-DEATH; CONIOTHYRIUM-MINITANS; ARABIDOPSIS-THALIANA; DISEASE RESISTANCE</t>
  </si>
  <si>
    <t>[Zhang, Zhen; Liu, Fengquan] Nanjing Agr Univ, Coll Plant Protect, Dept Plant Pathol, Nanjing, Jiangsu, Peoples R China; [Zhang, Zhen; Wang, Jiaoyu; Chai, Rongyao; Qiu, Haiping; Jiang, Hua; Mao, Xueqin; Wang, Yanli; Sun, Guochang] Zhejiang Acad Agr Sci, Inst Plant Protect &amp; Microbiol, State Key Lab Breeding Base Zhejiang Sustainable, Hangzhou, Zhejiang, Peoples R China</t>
  </si>
  <si>
    <t>Liu, FQ (reprint author), Nanjing Agr Univ, Coll Plant Protect, Dept Plant Pathol, Nanjing, Jiangsu, Peoples R China.</t>
  </si>
  <si>
    <t>fqliu20011@sina.com; sungc01@sina.com</t>
  </si>
  <si>
    <t>Special Fund for Agro-Scientific Research in the Public Interest [201203014]; Zhejiang Academy of Agriculture Science; State Education Ministry; Key Subject Construction Program of Zhejiang for Modern Agricultural Biotechnology and Crop Disease control [2010DS700124-KF1101, 2010DS700124-KF1203]</t>
  </si>
  <si>
    <t>This project was supported by the Special Fund for Agro-Scientific Research in the Public Interest (201203014), Zhejiang Academy of Agriculture Science Innovate Found (2013), and State Education Ministry and Key Subject Construction Program of Zhejiang for Modern Agricultural Biotechnology and Crop Disease control (2010DS700124-KF1101; 2010DS700124-KF1203). The funders had no role in study design, data collection and analysis, decision to publish, or preparation of the manuscript.</t>
  </si>
  <si>
    <t>e0120627</t>
  </si>
  <si>
    <t>10.1371/journal.pone.0120627</t>
  </si>
  <si>
    <t>WOS:000352083900060</t>
  </si>
  <si>
    <t>Wang, LZ; Ren, CF; You, JH; Fan, YX; Wan, YJ; Zhang, YL; Wang, F; Huang, MR</t>
  </si>
  <si>
    <t>Wang, Lizhong; Ren, Caifang; You, Jihao; Fan, Yixuan; Wan, Yongjie; Zhang, Yanli; Wang, Feng; Huang, Mingrui</t>
  </si>
  <si>
    <t>A novel fluorescence reporter system for the characterization of dairy goat mammary epithelial cells</t>
  </si>
  <si>
    <t>Beta-casein promoter; EGFP; Goat; Mammary epithelial cells</t>
  </si>
  <si>
    <t>VIMENTIN INTERMEDIATE-FILAMENTS; MILK; ESTABLISHMENT; LINE; GLAND</t>
  </si>
  <si>
    <t>[Wang, Lizhong; Ren, Caifang; You, Jihao; Fan, Yixuan; Wan, Yongjie; Zhang, Yanli; Wang, Feng; Huang, Mingrui] Nanjing Agr Univ, Coll Anim Sci &amp; Technol, Jiangsu Livestock Embryo Engn Lab, Jiangsu Engn Technol Res Ctr,Mutton Sheep &amp; Goat, Nanjing 210095, Jiangsu, Peoples R China</t>
  </si>
  <si>
    <t>Wang, F (reprint author), Nanjing Agr Univ, Coll Anim Sci &amp; Technol, Jiangsu Livestock Embryo Engn Lab, Jiangsu Engn Technol Res Ctr,Mutton Sheep &amp; Goat, Nanjing 210095, Jiangsu, Peoples R China.</t>
  </si>
  <si>
    <t>caeet@njau.edu.cn; hmr@njau.edu.cn</t>
  </si>
  <si>
    <t>National Major Special Projects on New Cultivation for Transgenic Organisms [2014ZX08008-004, 2014ZX08008-003]; Fundamental Research Funds for the Central Universities [KYZ201211]</t>
  </si>
  <si>
    <t>This study was financially supported by the National Major Special Projects on New Cultivation for Transgenic Organisms (No. 2014ZX08008-004, No. 2014ZX08008-003) and Fundamental Research Funds for the Central Universities (No. KYZ201211).</t>
  </si>
  <si>
    <t>10.1016/j.bbrc.2015.02.014</t>
  </si>
  <si>
    <t>CE8TQ</t>
  </si>
  <si>
    <t>WOS:000352117400010</t>
  </si>
  <si>
    <t>Li, ZQ; Zhang, S; Luo, JY; Wang, CY; Lv, LM; Dong, SL; Cui, JJ</t>
  </si>
  <si>
    <t>Li, Zhao-Qun; Zhang, Shuai; Luo, Jun-Yu; Wang, Chun-Yi; Lv, Li-Min; Dong, Shuang-Lin; Cui, Jin-Jie</t>
  </si>
  <si>
    <t>Transcriptome comparison of the sex pheromone glands from two sibling Helicoverpa species with opposite sex pheromone components</t>
  </si>
  <si>
    <t>MOTH HELIOTHIS-VIRESCENS; ODORANT-BINDING-PROTEINS; CABBAGE-LOOPER MOTH; FUNCTIONAL EXPRESSION; TRICHOPLUSIA-NI; RNA-SEQ; BIOSYNTHESIS; DESATURASE; LEPIDOPTERA; EVOLUTION</t>
  </si>
  <si>
    <t>[Li, Zhao-Qun; Zhang, Shuai; Luo, Jun-Yu; Wang, Chun-Yi; Lv, Li-Min; Cui, Jin-Jie] CAAS, Inst Cotton Res, State Key Lab Cotton Biol, Anyang 455000, Peoples R China; [Li, Zhao-Qun; Dong, Shuang-Lin] Nanjing Agr Univ, Coll Plant Protect, Key Lab Integrated Management Crop Dis &amp; Pests, Minist Educ, Nanjing 210095, Jiangsu, Peoples R China</t>
  </si>
  <si>
    <t>Cui, JJ (reprint author), CAAS, Inst Cotton Res, State Key Lab Cotton Biol, Anyang 455000, Peoples R China.</t>
  </si>
  <si>
    <t>Ministry of Agriculture in China [2014ZX08011-002]; National Natural Science Foundation of China [31071978]</t>
  </si>
  <si>
    <t>This study was funded by research grants from the Ministry of Agriculture in China (2014ZX08011-002) and the National Natural Science Foundation of China (31071978).</t>
  </si>
  <si>
    <t>10.1038/srep09324</t>
  </si>
  <si>
    <t>CD7RW</t>
  </si>
  <si>
    <t>WOS:000351290000002</t>
  </si>
  <si>
    <t>Liu, EB; Liu, XL; Zeng, SY; Zhao, KM; Zhu, CF; Liu, Y; Breria, MC; Zhang, BJ; Hong, DL</t>
  </si>
  <si>
    <t>Liu, Erbao; Liu, Xiaoli; Zeng, Siyuan; Zhao, Kaiming; Zhu, Changfeng; Liu, Yang; Breria, Manamik Caleb; Zhang, Baojuan; Hong, Delin</t>
  </si>
  <si>
    <t>Time-Course Association Mapping of the Grain-Filling Rate in Rice (Oryza sativa L.)</t>
  </si>
  <si>
    <t>QUANTITATIVE TRAIT LOCUS; PHOTOPERIOD SENSITIVITY; LINKAGE DISEQUILIBRIUM; GENETIC DIVERSITY; NATURAL VARIATION; MAJOR QTL; YIELD; ENCODES; QUALITY; WEIGHT</t>
  </si>
  <si>
    <t>[Liu, Erbao; Liu, Xiaoli; Zeng, Siyuan; Zhao, Kaiming; Zhu, Changfeng; Liu, Yang; Breria, Manamik Caleb; Zhang, Baojuan; Hong, Delin] Nanjing Agr Univ, State Key Lab Crop Genet &amp; Germplasm Enhancement, Nanjing, Jiangsu, Peoples R China</t>
  </si>
  <si>
    <t>Hong, DL (reprint author), Nanjing Agr Univ, State Key Lab Crop Genet &amp; Germplasm Enhancement, Nanjing, Jiangsu, Peoples R China.</t>
  </si>
  <si>
    <t>National High-tech R&amp;D Program of China (863 Program) [2010AA101301]; Research Fund for the Doctoral Program of Higher Education of China [B0201100690, B0201300662]</t>
  </si>
  <si>
    <t>This work was supported by following funders: (1) National High-tech R&amp;D Program of China (863 Program) Grant number: 2010AA101301, URL: http://www.most.gov.cn/, the author that received the funding: DH, (2) Research Fund for the Doctoral Program of Higher Education of China Grant numbers: B0201100690 and B0201300662, URL: http://www.cutech.edu.cn/cn/kyjj/gdxxbsdkyjj/A010301index_1.htm, the author that received the funding: DH. The funders had no role in study design, data collection and analysis, decision to publish, or preparation of the manuscript.</t>
  </si>
  <si>
    <t>e0119959</t>
  </si>
  <si>
    <t>10.1371/journal.pone.0119959</t>
  </si>
  <si>
    <t>CD9NQ</t>
  </si>
  <si>
    <t>WOS:000351425400121</t>
  </si>
  <si>
    <t>Zhang, JP; Wu, Y; Li, DQ; Wang, GQ; Li, X; Xia, YP</t>
  </si>
  <si>
    <t>Zhang, Jiaping; Wu, Yun; Li, Danqing; Wang, Guanqun; Li, Xin; Xia, Yiping</t>
  </si>
  <si>
    <t>Transcriptomic Analysis of the Underground Renewal Buds during Dormancy Transition and Release in 'Hangbaishao' Peony (Paeonia lactiflora)</t>
  </si>
  <si>
    <t>EXPRESSED SEQUENCE TAGS; TREE PEONY; PEROXIDASE-ACTIVITY; LOW-TEMPERATURES; GENE-EXPRESSION; LEAFY SPURGE; CHILLING REQUIREMENT; ECTOPIC EXPRESSION; HERBACEOUS PEONIES; FLORAL DEVELOPMENT</t>
  </si>
  <si>
    <t>[Zhang, Jiaping; Wu, Yun; Li, Danqing; Wang, Guanqun; Xia, Yiping] Zhejiang Univ, Coll Agr &amp; Biotechnol, Inst Landscape Architecture, Hangzhou 310003, Zhejiang, Peoples R China; [Li, Xin] Nanjing Agr Univ, Dept Biochem &amp; Mol Biol, Coll Life Sci, Nanjing, Jiangsu, Peoples R China</t>
  </si>
  <si>
    <t>Xia, YP (reprint author), Zhejiang Univ, Coll Agr &amp; Biotechnol, Inst Landscape Architecture, Hangzhou 310003, Zhejiang, Peoples R China.</t>
  </si>
  <si>
    <t>ypxia@zju.edu.cn</t>
  </si>
  <si>
    <t>Science Technology Department of Zhejiang Province, China [2012C12909]</t>
  </si>
  <si>
    <t>YX received the funding for creation of germplasm and breeding of the cultivar in herbaceous perennials (2012C12909) in Science Technology Department of Zhejiang Province, China. The funders had no role in study design, data collection and analysis, decision to publish, or preparation of the manuscript.</t>
  </si>
  <si>
    <t>e0119118</t>
  </si>
  <si>
    <t>10.1371/journal.pone.0119118</t>
  </si>
  <si>
    <t>WOS:000351425400067</t>
  </si>
  <si>
    <t>Zhang, WJ; Yang, GW; Sun, JJ; Chen, JS; Zhang, YJ</t>
  </si>
  <si>
    <t>Zhang, Wenjun; Yang, Gaowen; Sun, Juanjuan; Chen, Jishan; Zhang, Yingjun</t>
  </si>
  <si>
    <t>Clonal Integration Enhances the Performance of a Clonal Plant Species under Soil Alkalinity Stress</t>
  </si>
  <si>
    <t>FRAGARIA-CHILOENSIS; PHYSIOLOGICAL INTEGRATION; WATER TRANSLOCATION; LEYMUS-CHINENSIS; DAUGHTER RAMETS; GROWTH; HETEROGENEITY; BENEFITS; SALINE; HERB</t>
  </si>
  <si>
    <t>[Zhang, Wenjun; Yang, Gaowen; Sun, Juanjuan; Chen, Jishan; Zhang, Yingjun] China Agr Univ, Dept Grassland Sci, Beijing 100094, Peoples R China; [Yang, Gaowen] Nanjing Agr Univ, Coll Agrograssland Sci, Nanjing, Jiangsu, Peoples R China</t>
  </si>
  <si>
    <t>Zhang, YJ (reprint author), China Agr Univ, Dept Grassland Sci, Beijing 100094, Peoples R China.</t>
  </si>
  <si>
    <t>Modern Agro-industry Technology Research System [CARS-35]</t>
  </si>
  <si>
    <t>This study was supported by the Modern Agro-industry Technology Research System (CARS-35). The funders had no role in study design, data collection and analysis, decision to publish, or preparation of the manuscript.</t>
  </si>
  <si>
    <t>e0119942</t>
  </si>
  <si>
    <t>10.1371/journal.pone.0119942</t>
  </si>
  <si>
    <t>WOS:000351425400118</t>
  </si>
  <si>
    <t>Xie, X; Lin, Y; Pang, MD; Zhao, YB; Kalhoro, DH; Lu, CP; Liu, YJ</t>
  </si>
  <si>
    <t>Xie, Xing; Lin, Yan; Pang, Maoda; Zhao, Yanbing; Kalhoro, Dildar Hussain; Lu, Chengping; Liu, Yongjie</t>
  </si>
  <si>
    <t>Monoclonal antibody specific to HA2 glycopeptide protects mice from H3N2 influenza virus infection</t>
  </si>
  <si>
    <t>A-VIRUS; CANINE INFLUENZA; CROSS-PROTECTION; RESPIRATORY-DISEASE; CYTOKINE RESPONSES; VIRAL LOAD; H5N1; DOGS; HEMAGGLUTININ; CHINA</t>
  </si>
  <si>
    <t>[Xie, Xing; Lin, Yan; Pang, Maoda; Zhao, Yanbing; Kalhoro, Dildar Hussain; Lu, Chengping; Liu, Yongjie] Nanjing Agr Univ, Coll Vet Med, Nanjing, Jiangsu, Peoples R China</t>
  </si>
  <si>
    <t>International S&amp;T Cooperation Program of China [ISTCP 2014DFG32770]; Priority Academic Program Development of Jiangsu Higher Education Institutions (PAPD)</t>
  </si>
  <si>
    <t>This work was supported by the International S&amp;T Cooperation Program of China (ISTCP 2014DFG32770) and the Priority Academic Program Development of Jiangsu Higher Education Institutions (PAPD).</t>
  </si>
  <si>
    <t>10.1186/s13567-015-0146-7</t>
  </si>
  <si>
    <t>CE0DB</t>
  </si>
  <si>
    <t>WOS:000351473500001</t>
  </si>
  <si>
    <t>Chang, GJ; Zhang, K; Xu, TL; Jin, D; Seyfert, HM; Shen, XZ; Zhuang, S</t>
  </si>
  <si>
    <t>Chang, Guangjun; Zhang, Kai; Xu, Tianle; Jin, Di; Seyfert, Hans-Martin; Shen, Xiangzhen; Zhuang, Su</t>
  </si>
  <si>
    <t>Feeding a high-grain diet reduces the percentage of LPS clearance and enhances immune gene expression in goat liver</t>
  </si>
  <si>
    <t>BMC Veterinary Research</t>
  </si>
  <si>
    <t>High grain diet; Lipopolysaccharide; Immune gene expression; Liver</t>
  </si>
  <si>
    <t>SUBACUTE RUMINAL ACIDOSIS; LIPOPOLYSACCHARIDE-INDUCED MASTITIS; ACUTE-PHASE PROTEINS; DAIRY-COWS; INFLAMMATORY RESPONSE; ESCHERICHIA-COLI; BACTERIAL LIPOPOLYSACCHARIDES; BINDING-PROTEIN; INNATE IMMUNITY; BLOOD-FLOW</t>
  </si>
  <si>
    <t>[Chang, Guangjun; Zhang, Kai; Xu, Tianle; Jin, Di; Shen, Xiangzhen] Nanjing Agr Univ, Coll Vet Med, Nanjing 210095, Jiangsu, Peoples R China; [Zhuang, Su] Nanjing Agr Univ, Coll Anim Sci &amp; Technol, Nanjing 210095, Jiangsu, Peoples R China; [Seyfert, Hans-Martin] Leibniz Inst Farm Anim Biol, D-18196 Dummerstorf, Germany</t>
  </si>
  <si>
    <t>xzshen@njau.edu.cn; zhuangsu@njau.edu.cn</t>
  </si>
  <si>
    <t>National Basic Research Program of China [2011 CB100802]; National Nature Science Foundation of China [31172371]; Priority Academic Program Development of Jiangsu Higher Education Institutions (PAPD)</t>
  </si>
  <si>
    <t>This work was supported by grants from the National Basic Research Program of China (project No. 2011 CB100802), the National Nature Science Foundation of China (project No. 31172371) and the Priority Academic Program Development of Jiangsu Higher Education Institutions (PAPD).</t>
  </si>
  <si>
    <t>10.1186/s12917-015-0376-y</t>
  </si>
  <si>
    <t>CG9DT</t>
  </si>
  <si>
    <t>WOS:000353615500001</t>
  </si>
  <si>
    <t>Li, SS; Wang, LS; Shu, QY; Wu, J; Chen, LG; Shao, S; Yin, DD</t>
  </si>
  <si>
    <t>Li, Shan-Shan; Wang, Liang-Sheng; Shu, Qing-Yan; Wu, Jie; Chen, Li-Guang; Shao, Shuai; Yin, Dan-Dan</t>
  </si>
  <si>
    <t>Fatty acid composition of developing tree peony (Paeonia section Moutan DC.) seeds and transcriptome analysis during seed development</t>
  </si>
  <si>
    <t>Paeoniaceae; Tree peony; Transcriptome; alpha-linolenic acid; Omega-3 fatty acid; Triacylglycerols</t>
  </si>
  <si>
    <t>VOLUBILIS L. SEEDS; BRASSICA-NAPUS; TRIACYLGLYCEROL SYNTHESIS; FUNCTIONAL ANNOTATION; GAS-CHROMATOGRAPHY; LIPID BIOSYNTHESIS; GENE-EXPRESSION; OIL BODIES; HEALTH; IDENTIFICATION</t>
  </si>
  <si>
    <t>[Li, Shan-Shan; Wang, Liang-Sheng; Shu, Qing-Yan; Wu, Jie; Shao, Shuai; Yin, Dan-Dan] Chinese Acad Sci, Inst Bot, Key Lab Plant Resources, Beijing 100093, Peoples R China; [Li, Shan-Shan; Wang, Liang-Sheng; Shu, Qing-Yan; Wu, Jie; Shao, Shuai; Yin, Dan-Dan] Chinese Acad Sci, Inst Bot, Beijing Bot Garden, Beijing 100093, Peoples R China; [Li, Shan-Shan; Wu, Jie; Yin, Dan-Dan] Univ Chinese Acad Sci, Beijing 100049, Peoples R China; [Chen, Li-Guang] Chinese Acad Forestry, Inst Forest Protect, Beijing 100091, Peoples R China; [Shao, Shuai] Nanjing Agr Univ, Coll Hort, Nanjing 210095, Jiangsu, Peoples R China</t>
  </si>
  <si>
    <t>Wang, LS (reprint author), Chinese Acad Sci, Inst Bot, Key Lab Plant Resources, Beijing 100093, Peoples R China.</t>
  </si>
  <si>
    <t>National High Technology Research and Development Program of China (863 Program) [2011AA10020702]</t>
  </si>
  <si>
    <t>This work was financially supported by the National High Technology Research and Development Program of China (863 Program: 2011AA10020702).</t>
  </si>
  <si>
    <t>10.1186/s12864-015-1429-0</t>
  </si>
  <si>
    <t>CG1CW</t>
  </si>
  <si>
    <t>WOS:000353011600001</t>
  </si>
  <si>
    <t>Yang, ZM; Chen, Y; Hu, BY; Tan, ZQ; Huang, BT</t>
  </si>
  <si>
    <t>Yang, Zhimin; Chen, Yu; Hu, Baoyun; Tan, Zhiqun; Huang, Bingru</t>
  </si>
  <si>
    <t>Identification and Validation of Reference Genes for Quantification of Target Gene Expression with Quantitative Real-time PCR for Tall Fescue under Four Abiotic Stresses</t>
  </si>
  <si>
    <t>TRANSCRIPT NORMALIZATION; HOUSEKEEPING GENES; FREEZING TOLERANCE; INTERNAL CONTROL; RT-PCR; ARABIDOPSIS; SELECTION; FAMILY; MODEL; GRASS</t>
  </si>
  <si>
    <t>[Yang, Zhimin; Chen, Yu; Hu, Baoyun; Tan, Zhiqun] Nanjing Agr Univ, Coll Agrograssland Sci, Nanjing, Jiangsu, Peoples R China; [Huang, Bingru] Rutgers State Univ, Dept Plant Biol &amp; Pathol, New Brunswick, NJ 08903 USA</t>
  </si>
  <si>
    <t>This research was supported by the China Postdoctoral Science Foundation (2014M551612) and Jiangsu Postdoctoral Science Foundation (1302018B). The funders had no role in study design, data collection and analysis, decision to publish, or preparation of the manuscript.</t>
  </si>
  <si>
    <t>e0119569</t>
  </si>
  <si>
    <t>10.1371/journal.pone.0119569</t>
  </si>
  <si>
    <t>CE9BN</t>
  </si>
  <si>
    <t>WOS:000352138500112</t>
  </si>
  <si>
    <t>Chen, XX; Shi, XL; Gan, F; Huang, D; Huang, KH</t>
  </si>
  <si>
    <t>Chen, Xingxiang; Shi, Xiuli; Gan, Fang; Huang, Da; Huang, Kehe</t>
  </si>
  <si>
    <t>Glutamine starvation enhances PCV2 replication via the phosphorylation of p38 MAPK, as promoted by reducing glutathione levels</t>
  </si>
  <si>
    <t>PORCINE CIRCOVIRUS TYPE-2; OXIDATIVE STRESS; HYBRIDOMA CELLS; PK-15 CELLS; AMINO-ACID; IN-VITRO; METABOLISM; INFECTION; PATHWAY; VIRUS</t>
  </si>
  <si>
    <t>[Chen, Xingxiang; Shi, Xiuli; Gan, Fang; Huang, Kehe] Nanjing Agr Univ, Coll Vet Med, Nanjing, Jiangsu, Peoples R China; [Huang, Da] Rice Univ, Dept Chem, Houston, TX 77005 USA</t>
  </si>
  <si>
    <t>National Natural Science Foundation of China (NFSC) [31272627, 31472252]; Natural Science Foundation of Jiangsu Province [BK20131323]; Priority Academic Program Development of Jiangsu Higher Education Institutions (Jiangsu, China)</t>
  </si>
  <si>
    <t>This work was funded by the National Natural Science Foundation of China (NFSC) (31272627 and 31472252), the Natural Science Foundation of Jiangsu Province (BK20131323), and the Priority Academic Program Development of Jiangsu Higher Education Institutions (Jiangsu, China). The authors declare no financial conflict of interest.</t>
  </si>
  <si>
    <t>10.1186/s13567-015-0168-1</t>
  </si>
  <si>
    <t>CE0DA</t>
  </si>
  <si>
    <t>WOS:000351473400001</t>
  </si>
  <si>
    <t>Sun, XC; Xu, L; Wang, Y; Yu, RG; Zhu, XW; Luo, XB; Gong, YQ; Wang, RG; Limera, C; Zhang, KY; Liu, LW</t>
  </si>
  <si>
    <t>Sun, Xiaochuan; Xu, Liang; Wang, Yan; Yu, Rugang; Zhu, Xianwen; Luo, Xiaobo; Gong, Yiqin; Wang, Ronghua; Limera, Cecilia; Zhang, Keyun; Liu, Liwang</t>
  </si>
  <si>
    <t>Identification of novel and salt-responsive miRNAs to explore miRNA-mediated regulatory network of salt stress response in radish (Raphanus sativus L.)</t>
  </si>
  <si>
    <t>Radish (Raphanus sativus L.); Salt stress; MicroRNA; Target gene; RT-qPCR; High-throughput sequencing</t>
  </si>
  <si>
    <t>GENOME-WIDE IDENTIFICATION; PLANT MICRORNA BIOGENESIS; TRANSCRIPTION FACTOR; ABIOTIC STRESS; EXPRESSION ANALYSIS; POPULUS-TOMENTOSA; OXIDATIVE STRESS; FLOWERING TIME; ARABIDOPSIS; GENES</t>
  </si>
  <si>
    <t>[Sun, Xiaochuan; Xu, Liang; Wang, Yan; Yu, Rugang; Luo, Xiaobo; Gong, Yiqin; Wang, Ronghua; Limera, Cecilia; Liu, Liwang] Nanjing Agr Univ, Coll Hort, Natl Key Lab Crop Genet &amp; Germplasm Enhancement, Nanjing 210095, Jiangsu, Peoples R China; [Sun, Xiaochuan; Xu, Liang; Luo, Xiaobo] Jiangsu Key Lab Hort Crop Genet Improvement, Nanjing 210014, Jiangsu, Peoples R China; [Zhu, Xianwen] N Dakota State Univ, Dept Plant Sci, Fargo, ND 58108 USA; [Zhang, Keyun] Nanjing Agr Univ, Coll Life Sci, Nanjing 210095, Jiangsu, Peoples R China</t>
  </si>
  <si>
    <t>NSFC [31171956, 31372064]; Key Technology R &amp; D Program of Jiangsu Province [BE2013429]; JASTIF [CX (12) 2006, CX (13) 2007]; JKL-HCGI [2014017]; PAPD</t>
  </si>
  <si>
    <t>This work was in part supported by grants from the NSFC (31171956, 31372064), Key Technology R &amp; D Program of Jiangsu Province (BE2013429), JASTIF [CX (12) 2006, CX (13) 2007], JKL-HCGI(2014017) and the PAPD.</t>
  </si>
  <si>
    <t>10.1186/s12864-015-1416-5</t>
  </si>
  <si>
    <t>CE5SB</t>
  </si>
  <si>
    <t>WOS:000351894900001</t>
  </si>
  <si>
    <t>Qian, Y; Li, XF; Zhang, DD; Cai, DS; Tian, HY; Liu, WB</t>
  </si>
  <si>
    <t>Qian, Yu; Li, Xiang-Fei; Zhang, Ding-Dong; Cai, Dong-Sen; Tian, Hong-Yan; Liu, Wen-Bin</t>
  </si>
  <si>
    <t>Effects of Dietary Pantothenic Acid on Growth, Intestinal Function, Anti-Oxidative Status and Fatty Acids Synthesis of Juvenile Blunt Snout Bream Megalobrama amblycephala</t>
  </si>
  <si>
    <t>DIGESTIVE ENZYME-ACTIVITIES; ACYL CARRIER PROTEIN; ESCHERICHIA-COLI; BODY-COMPOSITION; ATLANTIC SALMON; CHANNEL CATFISH; PRACTICAL DIETS; GENE-EXPRESSION; RAINBOW-TROUT; COENZYME-A</t>
  </si>
  <si>
    <t>[Qian, Yu; Li, Xiang-Fei; Zhang, Ding-Dong; Cai, Dong-Sen; Tian, Hong-Yan; Liu, Wen-Bin] Nanjing Agr Univ, Coll Anim Sci &amp; Technol, Nanjing, Jiangsu, Peoples R China</t>
  </si>
  <si>
    <t>Liu, WB (reprint author), Nanjing Agr Univ, Coll Anim Sci &amp; Technol, Nanjing, Jiangsu, Peoples R China.</t>
  </si>
  <si>
    <t>Special Fund for Agro-scientific Research in the Public Interest of Ministry [201003020]; funds of the National Technology System for Conventional Freshwater Fish Industries of China [CARS-46-20]</t>
  </si>
  <si>
    <t>Funding provided by Special Fund for Agro-scientific Research in the Public Interest of Ministry (201003020); the funds of the National Technology System for Conventional Freshwater Fish Industries of China (CARS-46-20). The funders had no role in study design, data collection and analysis, decision to publish, or preparation of the manuscript.</t>
  </si>
  <si>
    <t>e0119518</t>
  </si>
  <si>
    <t>10.1371/journal.pone.0119518</t>
  </si>
  <si>
    <t>CD7QC</t>
  </si>
  <si>
    <t>WOS:000351284600072</t>
  </si>
  <si>
    <t>Liang, JF; Yin, YY; Qin, T; Yang, Q</t>
  </si>
  <si>
    <t>Liang, Jinfeng; Yin, Yinyan; Qin, Tao; Yang, Qian</t>
  </si>
  <si>
    <t>Chicken bone marrow-derived dendritic cells maturation in response to infectious bursal disease virus</t>
  </si>
  <si>
    <t>Bone marrow; Chicken; Dendritic cells; Infectious bursal disease virus</t>
  </si>
  <si>
    <t>INNATE IMMUNITY; ANTIGEN; VACCINE; RECOGNITION; INDUCTION</t>
  </si>
  <si>
    <t>[Liang, Jinfeng; Yin, Yinyan; Qin, Tao; Yang, Qian] Nanjing Agr Univ, Minist Agr, Key Lab Anim Physiol &amp; Biochem, Nanjing 210095, Jiangsu, Peoples R China</t>
  </si>
  <si>
    <t>Yang, Q (reprint author), Nanjing Agr Univ, Minist Agr, Key Lab Anim Physiol &amp; Biochem, Weigang 1, Nanjing 210095, Jiangsu, Peoples R China.</t>
  </si>
  <si>
    <t>National Science Grant of P. R. China [31172302]; Priority Academic Program Development of Jiangsu Higher Education Institutions (PAPD)</t>
  </si>
  <si>
    <t>This work was supported by the National Science Grant of P. R. China (No. 31172302) and a project funded by the Priority Academic Program Development of Jiangsu Higher Education Institutions (PAPD).</t>
  </si>
  <si>
    <t>10.1016/j.vetimm.2014.12.012</t>
  </si>
  <si>
    <t>CF0RD</t>
  </si>
  <si>
    <t>WOS:000352251000007</t>
  </si>
  <si>
    <t>Yin, Y; Zhang, YQ; Jin, B; Sha, S; Wu, X; Sangani, CB; Wang, SF; Qiao, F; Lu, AM; Lv, PC; Zhu, HL</t>
  </si>
  <si>
    <t>Yin, Yong; Zhang, Yan-Qing; Jin, Biao; Sha, Shao; Wu, Xun; Sangani, Chetan B.; Wang, She-Feng; Qiao, Fang; Lu, Ai-Min; Lv, Peng-Cheng; Zhu, Hai-Liang</t>
  </si>
  <si>
    <t>6,7-Dihydrobenzo[f]benzo[4,5]imidazo[1,2-d][1,4]oxazepine derivatives as selective inhibitors of PI3K alpha</t>
  </si>
  <si>
    <t>BIOORGANIC &amp; MEDICINAL CHEMISTRY</t>
  </si>
  <si>
    <t>6,7-Dihydrobenzo[f]benzo[4,5]imidazo[1,2-d][1,4]oxazepine derivatives; PI3K alpha; Antitumor</t>
  </si>
  <si>
    <t>CLASS-I; PHOSPHATIDYLINOSITOL 3-KINASES; BIOLOGICAL EVALUATION; ANTITUMOR-ACTIVITY; BETA ISOFORM; PIK3CA GENE; DISCOVERY; PATHWAY; CANCER; PI3K</t>
  </si>
  <si>
    <t>[Yin, Yong; Zhang, Yan-Qing; Jin, Biao; Sha, Shao; Wu, Xun; Sangani, Chetan B.; Wang, She-Feng; Qiao, Fang; Lv, Peng-Cheng; Zhu, Hai-Liang] Nanjing Univ, State Key Lab Pharmaceut Biotechnol, Nanjing 210093, Jiangsu, Peoples R China; [Lu, Ai-Min] Nanjing Agr Univ, Coll Sci, Nanjing 210095, Jiangsu, Peoples R China</t>
  </si>
  <si>
    <t>Lv, PC (reprint author), Nanjing Univ, State Key Lab Pharmaceut Biotechnol, Nanjing 210093, Jiangsu, Peoples R China.</t>
  </si>
  <si>
    <t>zhuhl@nju.edu.cn</t>
  </si>
  <si>
    <t>Natural Science Foundation of Jiangsu Province [BK20130554]; Major Projects on Control and Rectification of Water Body Pollution [2011ZX07204-001-2214 004]</t>
  </si>
  <si>
    <t>This work was supported by Natural Science Foundation of Jiangsu Province (No. BK20130554) and supported by Major Projects on Control and Rectification of Water Body Pollution (No. 2011ZX07204-001-2214 004).</t>
  </si>
  <si>
    <t>0968-0896</t>
  </si>
  <si>
    <t>1464-3391</t>
  </si>
  <si>
    <t>BIOORGAN MED CHEM</t>
  </si>
  <si>
    <t>Bioorg. Med. Chem.</t>
  </si>
  <si>
    <t>10.1016/j.bmc.2015.01.052</t>
  </si>
  <si>
    <t>Biochemistry &amp; Molecular Biology; Chemistry, Medicinal; Chemistry, Organic</t>
  </si>
  <si>
    <t>Biochemistry &amp; Molecular Biology; Pharmacology &amp; Pharmacy; Chemistry</t>
  </si>
  <si>
    <t>CB9QS</t>
  </si>
  <si>
    <t>WOS:000349967600003</t>
  </si>
  <si>
    <t>Wu, WJ; Ren, ZQ; Li, PH; Yu, DB; Chen, J; Huang, RH; Liu, HL</t>
  </si>
  <si>
    <t>Wu, Wangjun; Ren, Zhuqing; Li, Pinghua; Yu, Debing; Chen, Jie; Huang, Ruihua; Liu, Honglin</t>
  </si>
  <si>
    <t>Six1: A critical transcription factor in tumorigenesis</t>
  </si>
  <si>
    <t>INTERNATIONAL JOURNAL OF CANCER</t>
  </si>
  <si>
    <t>Six1; cancer; organs development; disease</t>
  </si>
  <si>
    <t>EPITHELIAL-MESENCHYMAL TRANSITION; ENDOTHELIAL GROWTH-FACTOR; ECTOPIC EYE DEVELOPMENT; DEATH DOMAIN FADD; SINE-OCULIS GENE; 6 FAMILY GENES; BRANCHIOOTORENAL SYNDROME; HOMEOPROTEIN SIX1; CELL-CYCLE; HEPATOCELLULAR-CARCINOMA</t>
  </si>
  <si>
    <t>[Wu, Wangjun; Li, Pinghua; Yu, Debing; Chen, Jie; Huang, Ruihua; Liu, Honglin] Nanjing Agr Univ, Dept Anim Genet Breeding &amp; Reprod, Coll Anim Sci &amp; Technol, Nanjing 210095, Jiangsu, Peoples R China; [Wu, Wangjun] Nanjing Agr Univ, Huaian Acad, Huaian, Jiangsu, Peoples R China; [Ren, Zhuqing] Huazhong Agr Univ, Key Lab Swine Genet &amp; Breeding, Key Lab Agr Anim Genet Breeding &amp; Reprod, Minist Agr,Minist Educ,Coll Anim Sci, Wuhan, Hubei, Peoples R China</t>
  </si>
  <si>
    <t>Wu, WJ (reprint author), Nanjing Agr Univ, Dept Anim Genet Breeding &amp; Reprod, Coll Anim Sci &amp; Technol, Nanjing 210095, Jiangsu, Peoples R China.</t>
  </si>
  <si>
    <t>wuwangjun2009@hotmail.com; Liuhonglin@njau.edu.cn</t>
  </si>
  <si>
    <t>Natural Science Foundation of Jiangsu Province [BK20130693]; Youth Science and Technology Innovation Fund of Nanjing Agricultural College [KJ2012014]; National Natural Science Foundation of China [31172187, 31000996]; 973 Program [2014CB138502]</t>
  </si>
  <si>
    <t>Grant sponsor: Natural Science Foundation of Jiangsu Province; Grant number: BK20130693; Grant sponsor: Youth Science and Technology Innovation Fund of Nanjing Agricultural College; Grant number: KJ2012014; Grant sponsor: National Natural Science Foundation of China; Grant number: 31172187; Grant sponsor: 973 Program; Grant number: 2014CB138502; Grant sponsor: National Natural Science Foundation of China; Grant number: 31000996</t>
  </si>
  <si>
    <t>0020-7136</t>
  </si>
  <si>
    <t>1097-0215</t>
  </si>
  <si>
    <t>INT J CANCER</t>
  </si>
  <si>
    <t>Int. J. Cancer</t>
  </si>
  <si>
    <t>10.1002/ijc.28755</t>
  </si>
  <si>
    <t>AY6XD</t>
  </si>
  <si>
    <t>WOS:000347705200031</t>
  </si>
  <si>
    <t>Wang, W; Guo, J; Zhang, JN; Peng, J; Liu, TX; Xin, ZH</t>
  </si>
  <si>
    <t>Wang, Wei; Guo, Jia; Zhang, Junnan; Peng, Jie; Liu, Tianxing; Xin, Zhihong</t>
  </si>
  <si>
    <t>Isolation, identification and antioxidant activity of bound phenolic compounds present in rice bran</t>
  </si>
  <si>
    <t>Rice bran; Alkaline hydrolysis; Bound phenolic compounds; Structural identification; Antioxidant activities</t>
  </si>
  <si>
    <t>GAMMA-ORYZANOL; FERULIC ACID; TRITERPENE ALCOHOL; OIL; COMPONENTS; METHODOLOGIES; PURIFICATION; TOCOTRIENOLS; TOCOPHEROLS; POLYPHENOLS</t>
  </si>
  <si>
    <t>[Wang, Wei; Guo, Jia; Zhang, Junnan; Peng, Jie; Liu, Tianxing; Xin, Zhihong] Nanjing Agr Univ, Coll Food Sci &amp; Technol, Key Lab Food Proc &amp; Qual Control, Nanjing 210095, Jiangsu, Peoples R China</t>
  </si>
  <si>
    <t>Fundamental Research Funds for the Central Universities [KYZ201118]; Project of National Key Technology Research and Development Program for the 12th Five-year Plan [2012BAD33B10]; Ministry of Agriculture of the People's Republic of China [2014FP11]</t>
  </si>
  <si>
    <t>This work was financially supported by the Fundamental Research Funds for the Central Universities (KYZ201118), the Project of National Key Technology Research and Development Program for the 12th Five-year Plan (2012BAD33B10) and the project funded by special funds of agro-product quality safety risk assessment of Ministry of Agriculture of the People's Republic of China (2014FP11).</t>
  </si>
  <si>
    <t>10.1016/j.foodchem.2014.08.095</t>
  </si>
  <si>
    <t>AS0EZ</t>
  </si>
  <si>
    <t>WOS:000343952300007</t>
  </si>
  <si>
    <t>Guo, B; Greenwood, PL; Cafe, LM; Zhou, GH; Zhang, WG; Dalrymple, BP</t>
  </si>
  <si>
    <t>Guo, Bing; Greenwood, Paul L.; Cafe, Linda M.; Zhou, Guanghong; Zhang, Wangang; Dalrymple, Brian P.</t>
  </si>
  <si>
    <t>Transcriptome analysis of cattle muscle identifies potential markers for skeletal muscle growth rate and major cell types</t>
  </si>
  <si>
    <t>Adipogenesis; ADG; Angiogenesis; Cattle muscle; Development; Extracellular matrix</t>
  </si>
  <si>
    <t>GENE-EXPRESSION; SATELLITE CELLS; EXTRACELLULAR-MATRIX; STEM-CELLS; BEEF-CATTLE; ENDOTHELIAL-CELLS; INTRAMUSCULAR FAT; BIOLOGY SYMPOSIUM; PROGENITOR CELLS; MEAT SCIENCE</t>
  </si>
  <si>
    <t>[Guo, Bing; Zhou, Guanghong; Zhang, Wangang] Nanjing Agr Univ, Coll Food Sci &amp; Technol, Synerget Innovat Ctr Food Safety &amp; Nutr, Key Lab Meat Proc &amp; Qual Control, Nanjing 210095, Jiangsu, Peoples R China; [Guo, Bing; Dalrymple, Brian P.] CSIRO Agr Flagship, St Lucia, Qld 4067, Australia; [Greenwood, Paul L.] CSIRO Agr Flagship, Armidale, NSW 2350, Australia; [Greenwood, Paul L.; Cafe, Linda M.] Univ New England, NSW Dept Primary Ind, Armidale, NSW 2351, Australia</t>
  </si>
  <si>
    <t>Dalrymple, BP (reprint author), CSIRO Agr Flagship, St Lucia, Qld 4067, Australia.</t>
  </si>
  <si>
    <t>Brian.Dalrymple@csiro.au</t>
  </si>
  <si>
    <t>Greenwood, Paul/G-9747-2013; Dalrymple, Brian/F-8721-2010</t>
  </si>
  <si>
    <t>Dalrymple, Brian/0000-0003-3891-5233</t>
  </si>
  <si>
    <t>CRC for Beef Genetic Technologies</t>
  </si>
  <si>
    <t>This project was partially supported by the CRC for Beef Genetic Technologies. The authors would like to thank Dr. Nicholas Hudson and Dr. Aaron Ingham for discussion, Mr. Zhenliang Ma at The Faculty of Engineering, Architecture &amp; Information Technology (EAIT) of The University of Queensland Australia for his advice on programming and Dr. Yutao Li for help with statistical techniques. The contribution of numerous scientific, technical and field staff within the CRC for Beef Genetic Technologies and the CRC for Cattle and Beef Quality in the design and conduct of the animal experimentation and in collection of phenotypes and samples is gratefully acknowledged.</t>
  </si>
  <si>
    <t>10.1186/s12864-015-1403-x</t>
  </si>
  <si>
    <t>CD7IB</t>
  </si>
  <si>
    <t>WOS:000351262900001</t>
  </si>
  <si>
    <t>Wang, SH; Bao, YL; Meng, QM; Xia, YJ; Zhao, YC; Wang, Y; Tang, F; ZhuGe, XK; Yu, SQ; Han, XG; Dai, JJ; Lu, CP</t>
  </si>
  <si>
    <t>Wang, Shaohui; Bao, Yinli; Meng, Qingmei; Xia, Yongjie; Zhao, Yichao; Wang, Yang; Tang, Fang; ZhuGe, Xiangkai; Yu, Shengqing; Han, Xiangan; Dai, Jianjun; Lu, Chengping</t>
  </si>
  <si>
    <t>IbeR Facilitates Stress-Resistance, Invasion and Pathogenicity of Avian Pathogenic Escherichia coli</t>
  </si>
  <si>
    <t>MICROVASCULAR ENDOTHELIAL-CELLS; BLOOD-BRAIN-BARRIER; BACTERIOPHAGE-T7 RNA-POLYMERASE; NEONATAL MENINGITIS; VIRULENCE FACTOR; AUTOTRANSPORTER ADHESIN; TYPE-1 FIMBRIAE; URINARY-TRACT; IN-VIVO; EXPRESSION</t>
  </si>
  <si>
    <t>[Wang, Shaohui; Zhao, Yichao; Wang, Yang; Yu, Shengqing; Han, Xiangan] Chinese Acad Agr Sci, Shanghai Vet Res Inst, Shanghai 200241, Peoples R China; [Wang, Shaohui; Bao, Yinli; Meng, Qingmei; Xia, Yongjie; Wang, Yang; Tang, Fang; ZhuGe, Xiangkai; Dai, Jianjun; Lu, Chengping] Nanjing Agr Univ, Minist Agr, Key Lab Anim Bacteriol, Nanjing 210095, Jiangsu, Peoples R China; [Xia, Yongjie] Fudan Univ, Sch Publ Hlth, Shanghai 200032, Peoples R China</t>
  </si>
  <si>
    <t>Dai, JJ (reprint author), Nanjing Agr Univ, Minist Agr, Key Lab Anim Bacteriol, Nanjing 210095, Jiangsu, Peoples R China.</t>
  </si>
  <si>
    <t>daijianjun@njau.edu.cn; lucp@njau.edu.cn</t>
  </si>
  <si>
    <t>National Natural Science Foundation of China [81201266, 31370045]; Fund of Priority Academic Program Development of Jiangsu Higher Education Institutions (PAPD); National Basic Fund for Institutes - Shanghai Veterinary Research Institute; Chinese Academy of Agricultural Sciences [2013JB05]; Fundamental Research Funds for Central Universities - Nanjing Agricultural University [KYZ201326]</t>
  </si>
  <si>
    <t>This work was supported by supported by the funds of the National Natural Science Foundation of China (81201266, 31370045), The Fund of Priority Academic Program Development of Jiangsu Higher Education Institutions (PAPD), The National Basic Fund for Institutes, which is supported by Shanghai Veterinary Research Institute, Chinese Academy of Agricultural Sciences (2013JB05) and The Fundamental Research Funds for Central Universities which is supported by Nanjing Agricultural University (KYZ201326). The funders had no role in study design, data collection and analysis, decision to publish, or preparation of the manuscript.</t>
  </si>
  <si>
    <t>e0119698</t>
  </si>
  <si>
    <t>10.1371/journal.pone.0119698</t>
  </si>
  <si>
    <t>CD7NO</t>
  </si>
  <si>
    <t>WOS:000351277500094</t>
  </si>
  <si>
    <t>Yang, YX; Chen, XX; Xu, B; Li, YX; Ma, YH; Wang, GG</t>
  </si>
  <si>
    <t>Yang, Yuxia; Chen, Xingxu; Xu, Bin; Li, Yuxia; Ma, Yuehua; Wang, Guangdong</t>
  </si>
  <si>
    <t>Phenotype and transcriptome analysis reveals chloroplast development and pigment biosynthesis together influenced the leaf color formation in mutants of Anthurium andraeanum 'Sonate'</t>
  </si>
  <si>
    <t>Anthurium andraeanum Lind.; leaf color mutants; transcriptome; chloroplasts; chlorophyll; pigment</t>
  </si>
  <si>
    <t>ARABIDOPSIS-THALIANA; RNA-SEQ; ANTHOCYANIN BIOSYNTHESIS; CELLULAR-DIFFERENTIATION; PLASTID DIVISION; TOMATO FRUITS; MAIZE GENE; PLANTS; PROTEIN; TOOL</t>
  </si>
  <si>
    <t>[Yang, Yuxia; Chen, Xingxu; Xu, Bin; Li, Yuxia; Ma, Yuehua; Wang, Guangdong] Nanjing Agr Univ, Dept Hort, Nanjing 210095, Jiangsu, Peoples R China</t>
  </si>
  <si>
    <t>Wang, GG (reprint author), Nanjing Agr Univ, Dept Hort, 1 Weigang, Nanjing 210095, Jiangsu, Peoples R China.</t>
  </si>
  <si>
    <t>gdwang@njau.edu.cn</t>
  </si>
  <si>
    <t>National Natural Science Foundation of China [30300244, 30871725]</t>
  </si>
  <si>
    <t>This work was supported by the National Natural Science Foundation of China (Grant No.30300244, 30871725). The authors wish to thank Dr. Suping Zhou from Tennessee State University, USA for reviewing this manuscript.</t>
  </si>
  <si>
    <t>10.3389/fpls.2015.00139</t>
  </si>
  <si>
    <t>CD3UF</t>
  </si>
  <si>
    <t>WOS:000351007000001</t>
  </si>
  <si>
    <t>Qin, T; Yin, YY; Wang, XQ; Liu, HF; Lin, J; Yu, QH; Yang, Q</t>
  </si>
  <si>
    <t>Qin, Tao; Yin, Yinyan; Wang, Xiaoqing; Liu, Haofei; Lin, Jian; Yu, Qinghua; Yang, Qian</t>
  </si>
  <si>
    <t>Whole inactivated avian Influenza H9N2 viruses induce nasal submucosal dendritic cells to sample luminal viruses via transepithelial dendrites and trigger subsequent DC maturation</t>
  </si>
  <si>
    <t>Influenza whole inactivated virus; Dendritic cells; Antigen uptake; Nasal mucosa; Transepithelial dendrites</t>
  </si>
  <si>
    <t>HUMAN INTESTINAL EPITHELIUM; TIGHT JUNCTION PROTEINS; MUCOSAL IMMUNITY; INTRANASAL IMMUNIZATION; LYMPHOID-TISSUE; A VIRUSES; BACTERIA; DELIVERY; BARRIER; CPG</t>
  </si>
  <si>
    <t>[Qin, Tao; Yin, Yinyan; Wang, Xiaoqing; Liu, Haofei; Lin, Jian; Yu, Qinghua; Yang, Qian] Nanjing Agr Univ, Minist Agr, Key Lab Anim Physiol &amp; Biochem, Nanjing 210095, Jiangsu, Peoples R China</t>
  </si>
  <si>
    <t>Yang, Q (reprint author), Nanjing Agr Univ, Coll Vet Med, Wei Gang 1, Nanjing 210095, Jiangsu, Peoples R China.</t>
  </si>
  <si>
    <t>We thank for Dr Y. yinyan for helpful discussions and excellent technical assistance. This work was supported by National Natural Science Foundation of China (no. 31172302) and Priority Academic Program Development of Jiangsu Higher Education Institutions (PAPD).</t>
  </si>
  <si>
    <t>10.1016/j.vaccine.2015.01.022</t>
  </si>
  <si>
    <t>CD2RB</t>
  </si>
  <si>
    <t>WOS:000350925600013</t>
  </si>
  <si>
    <t>Cai, HS; Tian, S; Dong, HS; Guo, CH</t>
  </si>
  <si>
    <t>Cai, Hongsheng; Tian, Shan; Dong, Hansong; Guo, Changhong</t>
  </si>
  <si>
    <t>Pleiotropic effects of TaMYB3R1 on plant development and response to osmotic stress in transgenic Arabidopsis</t>
  </si>
  <si>
    <t>TaMYB3R1; Cell cycle; MSA; Abscisic acid; Drought; Arabidopsis</t>
  </si>
  <si>
    <t>MYB TRANSCRIPTION FACTORS; CELL-CYCLE; REGULATORY NETWORKS; CROSS-TALK; TOLERANCE; DROUGHT; GENE; EXPRESSION; OVEREXPRESSION; PERSPECTIVES</t>
  </si>
  <si>
    <t>[Cai, Hongsheng; Guo, Changhong] Harbin Normal Univ, Coll Life Sci &amp; Technol, Key Lab Mol &amp; Cytogenet Heilongjiang Prov, Harbin 150025, Peoples R China; [Tian, Shan; Dong, Hansong] Nanjing Agr Univ, Key Lab Monitoring &amp; Management Crop Pathogens &amp;, Minist Agr PR China, Nanjing 210095, Jiangsu, Peoples R China</t>
  </si>
  <si>
    <t>Dong, HS (reprint author), Harbin Normal Univ, Coll Life Sci &amp; Technol, Key Lab Mol &amp; Cytogenet Heilongjiang Prov, Harbin 150025, Peoples R China.</t>
  </si>
  <si>
    <t>hsdong@njau.edu.cn; kaku3008@126.com</t>
  </si>
  <si>
    <t>MOST 863 project [2013AA102607-5]; Youth Foundation of Harbin Normal University [KGB201217]; Novel Transgenic Organisms Breeding Project in China [2009ZX08002-004B, 2008ZX08002-001]</t>
  </si>
  <si>
    <t>This work was supported by MOST 863 project (2013AA102607-5), Youth Foundation of Harbin Normal University (KGB201217) and partially by grants from Novel Transgenic Organisms Breeding Project (2009ZX08002-004B and 2008ZX08002-001) in China.</t>
  </si>
  <si>
    <t>10.1016/j.gene.2014.12.066</t>
  </si>
  <si>
    <t>CC1GN</t>
  </si>
  <si>
    <t>WOS:000350089300008</t>
  </si>
  <si>
    <t>Xu, TL; Tao, H; Chang, GJ; Zhang, K; Xu, L; Shen, XZ</t>
  </si>
  <si>
    <t>Xu, Tianle; Tao, Hui; Chang, Guangjun; Zhang, Kai; Xu, Lei; Shen, Xiangzhen</t>
  </si>
  <si>
    <t>Lipopolysaccharide derived from the rumen down-regulates stearoyl-CoA desaturase 1 expression and alters fatty acid composition in the liver of dairy cows fed a high-concentrate diet</t>
  </si>
  <si>
    <t>Lipopolysaccharide; Stearoyl-CoA desaturase 1; Long chain fatty acid; Liver; High concentrate diet; Dairy cows</t>
  </si>
  <si>
    <t>SUBACUTE RUMINAL ACIDOSIS; ACTIVATED RECEPTOR-ALPHA; MILK-FAT; INFLAMMATORY RESPONSE; PLASMA METABOLITES; ADIPOSE-TISSUE; HEPATIC CELLS; VACCENIC ACID; FEED-INTAKE; BOVINE</t>
  </si>
  <si>
    <t>[Xu, Tianle; Tao, Hui; Chang, Guangjun; Zhang, Kai; Xu, Lei; Shen, Xiangzhen] Nanjing Agr Univ, Coll Vet Med, Nanjing 210095, Jiangsu, Peoples R China</t>
  </si>
  <si>
    <t>National Basic Research Program of China [2011CB100802]; National Natural Science Foundation of China [31172371, 30371040]; Federal Ministry of Food, Agriculture and Consumer Protection of Germany; Ministry of Agriculture of China [30/2008-2009]; Priority Academic Program Development of Jinagsu Higher Education Institutions (PAPD)</t>
  </si>
  <si>
    <t>This study was supported by the National Basic Research Program of China (2011CB100802), National Natural Science Foundation of China (31172371; 30371040), the Federal Ministry of Food, Agriculture and Consumer Protection of Germany and the Ministry of Agriculture of China (Grant No. 30/2008-2009), and the Priority Academic Program Development of Jinagsu Higher Education Institutions (PAPD).</t>
  </si>
  <si>
    <t>10.1186/s12917-015-0360-6</t>
  </si>
  <si>
    <t>CC8NT</t>
  </si>
  <si>
    <t>WOS:000350626100001</t>
  </si>
  <si>
    <t>Ni, B; Wen, LB; Wang, R; Hao, HP; Huan, CC; Wang, X; Huang, L; Miao, JF; Fan, HJ; Mao, X</t>
  </si>
  <si>
    <t>Ni, Bo; Wen, Li-Bin; Wang, Rui; Hao, Hong-Ping; Huan, Chang-Chao; Wang, Xin; Huang, Li; Miao, Jin-Feng; Fan, Hong-Jie; Mao, Xiang</t>
  </si>
  <si>
    <t>The involvement of FAK-PI3K-AKT-Rac1 pathway in porcine reproductive and respiratory syndrome virus entry</t>
  </si>
  <si>
    <t>Porcine reproductive and respiratory syndrome virus; Infection; FAK; Rac1</t>
  </si>
  <si>
    <t>FOCAL ADHESION KINASE; PHOSPHOINOSITIDE 3-KINASE; MEDIATED ENDOCYTOSIS; ACTIN CYTOSKELETON; CELLS; ACTIVATION; GROWTH; PHOSPHORYLATION; PP125(FAK); PLATELETS</t>
  </si>
  <si>
    <t>[Ni, Bo; Wang, Rui; Hao, Hong-Ping; Huan, Chang-Chao; Wang, Xin; Huang, Li; Miao, Jin-Feng; Fan, Hong-Jie; Mao, Xiang] Nanjing Agr Univ, Coll Vet Med, Nanjing 210095, Jiangsu, Peoples R China; [Wen, Li-Bin] Natl Ctr Engn Res Vet Bioprod, Key Lab Vet Biol Engn &amp; Technol, Minist Agr, Inst Vet Med,Jiangsu Acad Agr Sci, Nanjing 210014, Jiangsu, Peoples R China; [Fan, Hong-Jie] Jiangsu Coinnovat Ctr Prevent &amp; Control Important, Yangzhou 225009, Jiangsu, Peoples R China</t>
  </si>
  <si>
    <t>Natural Science Foundation of China [A0201200499]</t>
  </si>
  <si>
    <t>This work was supported by the Natural Science Foundation of China (A0201200499).</t>
  </si>
  <si>
    <t>10.1016/j.bbrc.2015.01.126</t>
  </si>
  <si>
    <t>CE0GJ</t>
  </si>
  <si>
    <t>WOS:000351482200029</t>
  </si>
  <si>
    <t>Bao, HB; Sun, HH; Xiao, YX; Zhang, YX; Wang, X; Xu, XY; Liu, ZW; Fang, JC; Li, Z</t>
  </si>
  <si>
    <t>Bao, Haibo; Sun, Huahua; Xiao, Youxin; Zhang, Yixi; Wang, Xin; Xu, Xiaoyong; Liu, Zewen; Fang, Jichao; Li, Zhong</t>
  </si>
  <si>
    <t>Functional interaction of nicotinic acetylcholine receptors and Na+/K+ ATPase from Locusta migratoria manilensis (Meyen)</t>
  </si>
  <si>
    <t>CENTRAL-NERVOUS-SYSTEM; NEONICOTINOID INSECTICIDES; NILAPARVATA-LUGENS; GENOME SEQUENCE; ALPHA-SUBUNITS; BETA-2 SUBUNIT; ION-CHANNEL; NA,K-ATPASE; CHAPERONE; DROSOPHILA</t>
  </si>
  <si>
    <t>[Bao, Haibo; Sun, Huahua; Zhang, Yixi; Wang, Xin; Liu, Zewen] Nanjing Agr Univ, Coll Plant Protect, Minist Educ, Key Lab Integrated Management Crop Dis &amp; Pests, Nanjing 210095, Jiangsu, Peoples R China; [Xiao, Youxin; Zhang, Yixi; Xu, Xiaoyong; Li, Zhong] E China Univ Sci &amp; Technol, Sch Pharm, Shanghai Key Lab Chem Biol, Shanghai 200237, Peoples R China; [Bao, Haibo; Fang, Jichao] Jiangsu Acad Agr Sci, Inst Plant Protect, Nanjing 210014, Jiangsu, Peoples R China</t>
  </si>
  <si>
    <t>Liu, ZW (reprint author), Nanjing Agr Univ, Coll Plant Protect, Minist Educ, Key Lab Integrated Management Crop Dis &amp; Pests, Weigang 1, Nanjing 210095, Jiangsu, Peoples R China.</t>
  </si>
  <si>
    <t>National Natural Science Foundation of China [31322045, 31130045, 31171869]; Jiangsu Science for Distinguished Young Scholars [BK20130028]; National High Technology Research and Development Program of China (863 Program) [2012AA101502]; National Key Technology Research and Development Program [2012BAD19B01]</t>
  </si>
  <si>
    <t>We would like to thank Professor Zhong Li and Professor Xiaoyong Xu for providing nitenpyram and the assistance in synthesizing the neonicotinoid-agarose. This work was supported by National Natural Science Foundation of China (31322045, 31130045 and 31171869), Jiangsu Science for Distinguished Young Scholars (BK20130028), National High Technology Research and Development Program of China (863 Program, 2012AA101502) and National Key Technology Research and Development Program (2012BAD19B01).</t>
  </si>
  <si>
    <t>10.1038/srep08849</t>
  </si>
  <si>
    <t>CC6LM</t>
  </si>
  <si>
    <t>WOS:000350476400002</t>
  </si>
  <si>
    <t>Bo, RN; Ma, X; Feng, YB; Zhu, Q; Huang, Y; Liu, ZG; Liu, C; Gao, ZZ; Hu, YL; Wang, DY</t>
  </si>
  <si>
    <t>Bo, Ruonan; Ma, Xia; Feng, Yibo; Zhu, Qian; Huang, Yee; Liu, Zhenguang; Liu, Cui; Gao, Zhenzhen; Hu, Yuanliang; Wang, Deyun</t>
  </si>
  <si>
    <t>Optimization on conditions of Lycium barbarum polysaccharides liposome by RSM and its effects on the peritoneal macrophages function</t>
  </si>
  <si>
    <t>Lycium barbarum polysaccharides liposome; Optimization; Response surface methodology; Peritoneal macrophages function</t>
  </si>
  <si>
    <t>NITRIC-OXIDE SYNTHASE; RESPONSE-SURFACE METHODOLOGY; ACTIVATED PROTEIN-KINASE; DELIVERY-SYSTEM; LIPOPOLYSACCHARIDE; EXPRESSION; GOJI; INFLAMMATION; FORMULATION; INDUCTION</t>
  </si>
  <si>
    <t>[Bo, Ruonan; Feng, Yibo; Huang, Yee; Liu, Zhenguang; Liu, Cui; Gao, Zhenzhen; Hu, Yuanliang; Wang, Deyun] Nanjing Agr Univ, Coll Vet Med, Inst Tradit Chinese Vet Med, Nanjing 210095, Jiangsu, Peoples R China; [Ma, Xia] Henan Univ Anim Husb &amp; Econ, Zhengzhou 450011, Peoples R China; [Zhu, Qian] MPS, Nanjing Policedog Res Inst, Nanjing 210012, Jiangsu, Peoples R China</t>
  </si>
  <si>
    <t>Wang, DY (reprint author), Nanjing Agr Univ, Coll Vet Med, Inst Tradit Chinese Vet Med, Nanjing 210095, Jiangsu, Peoples R China.</t>
  </si>
  <si>
    <t>National Natural Science Foundation of China [31372472]; Special Fund for Agro-scientific Research in the Public Interest [201303046, 201403051]; Foundation Research Project of Jiangsu Province (The Natural Science Fund) [BK2010099]; Priority Academic Program Development of Jiangsu Higher Education Institutions (PAPD)</t>
  </si>
  <si>
    <t>The project was supported by National Natural Science Foundation of China (Grant no. 31372472), Special Fund for Agro-scientific Research in the Public Interest (Grant nos. 201303046, 201403051), the Foundation Research Project of Jiangsu Province (The Natural Science Fund, Grant no. BK2010099) and a Project Funded by the Priority Academic Program Development of Jiangsu Higher Education Institutions (PAPD). We are grateful to all other staff in the Institute of Traditional Chinese Veterinary Medicine of Nanjing Agricultural University for their assistances in the experiments.</t>
  </si>
  <si>
    <t>10.1016/j.carbpol.2014.09.060</t>
  </si>
  <si>
    <t>AW4PS</t>
  </si>
  <si>
    <t>WOS:000346263800027</t>
  </si>
  <si>
    <t>Chen, Y; Song, MY; Wang, YX; Xiong, W; Zeng, L; Zhang, SB; Xu, MY; Du, HX; Liu, JG; Wang, DY; Wu, Y; Hu, YL</t>
  </si>
  <si>
    <t>Chen, Yun; Song, Meiyun; Wang, Yixuan; Xiong, Wen; Zeng, Ling; Zhang, Shuaibing; Xu, Meiyun; Du, Hongxu; Liu, Jiaguo; Wang, Deyun; Wu, Yi; Hu, Yuanliang</t>
  </si>
  <si>
    <t>The anti-DHAV activities of Astragalus polysaccharide and its sulfate compared with those of BSRPS and its sulfate</t>
  </si>
  <si>
    <t>Duck hepatitis A virus; Astragalus polysaccharide; Sulfated modification; Antiviral activity; Comparison; Bush Sophora Root polysaccharide</t>
  </si>
  <si>
    <t>CHRONIC HEPATITIS-B; ALANINE AMINOTRANSFERASE; ASPARTATE-AMINOTRANSFERASE; IMMUNE-RESPONSE; DISEASE; VIRUS; EXPRESSION; ENHANCE; GENES; ASSAY</t>
  </si>
  <si>
    <t>[Chen, Yun; Song, Meiyun; Wang, Yixuan; Xiong, Wen; Zeng, Ling; Zhang, Shuaibing; Xu, Meiyun; Du, Hongxu; Liu, Jiaguo; Wang, Deyun; Wu, Yi; Hu, Yuanliang] Nanjing Agr Univ, Coll Vet Med, Inst Tradit Chinese Vet Med, Nanjing 210095, Jiangsu, Peoples R China</t>
  </si>
  <si>
    <t>National Natural Science Foundation of China [31172355]; Priority Academic Program Development of Jiangsu Higher Education Institutions (PAPD); Special Fund for Agro-scientific Research in the Public Interest [201303040, 201403051]; development plan of science and technology in Shandong Province [2012GGC15003]</t>
  </si>
  <si>
    <t>The project was supported by National Natural Science Foundation of China (Grant no. 31172355), the Project Funded by the Priority Academic Program Development of Jiangsu Higher Education Institutions (PAPD), the Special Fund for Agro-scientific Research in the Public Interest (201303040, 201403051) and the development plan of science and technology in Shandong Province (2012GGC15003). We are grateful to all other staff in the Institute of Traditional Chinese Veterinary Medicine of Nanjing Agricultural University for their assistances in the experiments.</t>
  </si>
  <si>
    <t>10.1016/j.carbpol.2014.09.071</t>
  </si>
  <si>
    <t>WOS:000346263800043</t>
  </si>
  <si>
    <t>Liu, ZG; Ma, X; Deng, BH; Huang, Y; Bo, RN; Gao, ZZ; Yu, Y; Hu, YL; Liu, JG; Wu, Y; Wang, DY</t>
  </si>
  <si>
    <t>Liu, Zhenguang; Ma, Xia; Deng, Bihua; Huang, Yee; Bo, Ruonan; Gao, Zhenzhen; Yu, Yun; Hu, Yuanliang; Liu, Jiaguo; Wu, Yi; Wang, Deyun</t>
  </si>
  <si>
    <t>Development of liposomal Ganoderma lucidum polysaccharide: Formulation optimization and evaluation of its immunological activity</t>
  </si>
  <si>
    <t>Ganoderma lucidum polysaccharides; liposome; Optimization; Response surface methodology; Lymphocyte proliferation</t>
  </si>
  <si>
    <t>RESPONSE-SURFACE METHODOLOGY; IN-VITRO; DRUG; DELIVERY; CULTIVATION; PARAMETERS; EFFICIENCY; BIOMASS; SYSTEM; RSM</t>
  </si>
  <si>
    <t>[Liu, Zhenguang; Huang, Yee; Bo, Ruonan; Gao, Zhenzhen; Yu, Yun; Hu, Yuanliang; Liu, Jiaguo; Wu, Yi; Wang, Deyun] Nanjing Agr Univ, Inst Tradit Chinese Vet Med, Coll Vet Med, Nanjing 210095, Jiangsu, Peoples R China; [Ma, Xia] Henan Univ Anim Husb &amp; Econ, Zhengzhou 450011, Peoples R China; [Deng, Bihua] Jiangsu Acad Agr Sci, Natl Res Ctr Vet Biol Engn &amp; Technol, Nanjing 210014, Jiangsu, Peoples R China</t>
  </si>
  <si>
    <t>National Natural Science Foundation of China [31372472]; Special Fund for Agro-scientific Research in the Public Interest [201303046, 201403051]; Independent Innovation of Agricultural Sciences Program of Jiangsu Province [CX(12)5063]; Priority Academic Program Development of Jiangsu Higher Education Institutions (PAPD)</t>
  </si>
  <si>
    <t>The project was supported by National Natural Science Foundation of China (Grant no. 31372472), Special Fund for Agro-scientific Research in the Public Interest (Grant no. 201303046, 201403051), Independent Innovation of Agricultural Sciences Program of Jiangsu Province (CX(12)5063), and A Project Funded by the Priority Academic Program Development of Jiangsu Higher Education Institutions (PAPD). We are grateful to all other staffs in the Institute of Traditional Chinese Veterinary Medicine of Nanjing Agricultural University for their assistance in the experiments.</t>
  </si>
  <si>
    <t>10.1016/j.carbpol.2014.09.093</t>
  </si>
  <si>
    <t>WOS:000346263800064</t>
  </si>
  <si>
    <t>Zhang, ZJ; Wang, FH; Wang, MC; Ma, LP; Ye, H; Zeng, XX</t>
  </si>
  <si>
    <t>Zhang, Zhanjun; Wang, Fuhua; Wang, Mingchun; Ma, Liping; Ye, Hong; Zeng, Xiaoxiong</t>
  </si>
  <si>
    <t>A comparative study of the neutral and acidic polysaccharides from Allium macrostemon Bunge</t>
  </si>
  <si>
    <t>Allium macrostemon Bunge; Polysaccharides; Characterization; Antitumor activity</t>
  </si>
  <si>
    <t>ANTIOXIDANT ACTIVITY; ANTICOAGULANT ACTIVITY; ANTITUMOR ACTIVITIES; MOLECULAR-WEIGHT; PURIFICATION; CONFORMATION; EXTRACTION; CHINENSE</t>
  </si>
  <si>
    <t>[Zhang, Zhanjun; Wang, Mingchun; Ma, Liping; Ye, Hong; Zeng, Xiaoxiong] Nanjing Agr Univ, Coll Food Sci &amp; Technol, Nanjing 210095, Jiangsu, Peoples R China; [Zhang, Zhanjun] Yangzhou Vocat Univ, Coll Biol &amp; Chem Engn, Yangzhou 225009, Peoples R China; [Wang, Fuhua] Yangzhou Polytech Inst, Dept Chem Engn, Yangzhou 225127, Peoples R China</t>
  </si>
  <si>
    <t>National Natural Science Foundation of China [31201454]; Fundamental Research Funds for the Central Universities [KYZ201218]; Priority Academic Program Development of Jiangsu Higher Education Institutions (PAPD); Natural Science Foundation of Jiangsu Province [BK20141269]</t>
  </si>
  <si>
    <t>This work was supported by a grant-in-aid for scientific research from the National Natural Science Foundation of China (31201454), the Fundamental Research Funds for the Central Universities (KYZ201218), a Project Funded by the Priority Academic Program Development of Jiangsu Higher Education Institutions (PAPD) and by Natural Science Foundation of Jiangsu Province (BK20141269).</t>
  </si>
  <si>
    <t>10.1016/j.carbpol.2014.10.019</t>
  </si>
  <si>
    <t>WOS:000346263800124</t>
  </si>
  <si>
    <t>Zheng, Y; Pan, S; Huang, Y; Ci, L; Zhao, R; Yang, X</t>
  </si>
  <si>
    <t>Zheng, Y.; Pan, S.; Huang, Y.; Ci, L.; Zhao, R.; Yang, X.</t>
  </si>
  <si>
    <t>Breed-specific lipid-related gene expression in the subcutaneous fat of Large White and Erhualian pigs at weaning</t>
  </si>
  <si>
    <t>ARCHIV FUR TIERZUCHT-ARCHIVES OF ANIMAL BREEDING</t>
  </si>
  <si>
    <t>ACTIVATED-RECEPTOR-GAMMA; ADIPOSE-TISSUE; MOBILIZING FACTOR; PPAR-GAMMA; IN-VIVO; ADIPOCYTE DIFFERENTIATION; MEISHAN PIGS; OBESITY; ZINC-ALPHA(2)-GLYCOPROTEIN; ZINC-ALPHA-2-GLYCOPROTEIN</t>
  </si>
  <si>
    <t>[Zheng, Y.; Pan, S.; Huang, Y.; Ci, L.; Zhao, R.; Yang, X.] Nanjing Agr Univ, Key Lab Anim Physiol &amp; Biochem, Nanjing, Jiangsu, Peoples R China</t>
  </si>
  <si>
    <t>Yang, X (reprint author), Nanjing Agr Univ, Key Lab Anim Physiol &amp; Biochem, Nanjing, Jiangsu, Peoples R China.</t>
  </si>
  <si>
    <t>ARCHIV FUR TIERZUCHT</t>
  </si>
  <si>
    <t>DUMMERSTORF</t>
  </si>
  <si>
    <t>WILHELM-STAHL-ALLEE 2, D-18196 DUMMERSTORF, GERMANY</t>
  </si>
  <si>
    <t>0003-9438</t>
  </si>
  <si>
    <t>ARCH TIERZUCHT</t>
  </si>
  <si>
    <t>Arch. Tierz.-Arch. Anim. Breed.</t>
  </si>
  <si>
    <t>10.5194/aab-58-33-2015</t>
  </si>
  <si>
    <t>CD3NH</t>
  </si>
  <si>
    <t>WOS:000350985000005</t>
  </si>
  <si>
    <t>Guo, B; Zhang, YX; Meng, XK; Bao, HB; Fang, JC; Liu, ZW</t>
  </si>
  <si>
    <t>Guo, Beina; Zhang, Yixi; Meng, Xiangkun; Bao, Haibo; Fang, Jichao; Liu, Zewen</t>
  </si>
  <si>
    <t>Identification of key amino acid differences between Cyrtorhinus lividipennis and Nilaparvata lugens nAChR alpha 8 subunits contributing to neonicotinoid sensitivity</t>
  </si>
  <si>
    <t>NEUROSCIENCE LETTERS</t>
  </si>
  <si>
    <t>Cyrtorhinus lividipennis; Neonicotinoid selectivity; Nicotinic acetylcholine receptor; alpha 8 subunit</t>
  </si>
  <si>
    <t>NICOTINIC ACETYLCHOLINE-RECEPTOR; APHID MYZUS-PERSICAE; BROWN PLANTHOPPER; NATURAL ENEMIES; STAGE-STRUCTURE; IMIDACLOPRID RESISTANCE; INSECT PESTS; LOOP-B; MUTATION; PREDATOR</t>
  </si>
  <si>
    <t>[Guo, Beina; Zhang, Yixi; Meng, Xiangkun; Bao, Haibo; Liu, Zewen] Nanjing Agr Univ, Coll Plant Protect, Minist Educ, Key Lab Integrated Management Crop Dis &amp; Pests, Nanjing 210095, Jiangsu, Peoples R China; [Bao, Haibo; Fang, Jichao] Jiansu Acad Agr Sci, Inst Plant Protect, Nanjing 210014, Jiangsu, Peoples R China</t>
  </si>
  <si>
    <t>Liu, ZW (reprint author), Tongwei Rd 6, Nanjing, Jiangsu 210095, Peoples R China.</t>
  </si>
  <si>
    <t>National High Technology Research and Development Program of China (863 Program) [2011AA10A207, 2012AA101502]; National Natural Science Foundation of China [31322045, 31130045, 31171869]; Jiangsu Science for Distinguished Young Scholars [BK20130028]; National Key Technology Research and Development Program [2012BAD19B01]</t>
  </si>
  <si>
    <t>This work was supported by National High Technology Research and Development Program of China (863 Program, 2011AA10A207 and 2012AA101502), National Natural Science Foundation of China (31322045, 31130045and 31171869), Jiangsu Science for Distinguished Young Scholars (BK20130028), National Key Technology Research and Development Program(2012BAD19B01).</t>
  </si>
  <si>
    <t>0304-3940</t>
  </si>
  <si>
    <t>1872-7972</t>
  </si>
  <si>
    <t>NEUROSCI LETT</t>
  </si>
  <si>
    <t>Neurosci. Lett.</t>
  </si>
  <si>
    <t>10.1016/j.neulet.2015.01.046</t>
  </si>
  <si>
    <t>Neurosciences</t>
  </si>
  <si>
    <t>Neurosciences &amp; Neurology</t>
  </si>
  <si>
    <t>CD2PH</t>
  </si>
  <si>
    <t>WOS:000350921000031</t>
  </si>
  <si>
    <t>Wang, JM; Liu, WT; Meng, G; Zhao, KN; Gu, JY; Chen, PY; Cao, RB</t>
  </si>
  <si>
    <t>Wang, Jingman; Liu, Weiting; Meng, Gang; Zhao, Kangning; Gu, Jinyan; Chen, Puyan; Cao, Ruibing</t>
  </si>
  <si>
    <t>Isolation and genome characterization of a novel duck Tembusu virus with a 74 nucleotide insertion in the 3 ' non-translated region</t>
  </si>
  <si>
    <t>JAPANESE ENCEPHALITIS-VIRUS; YELLOW-FEVER VIRUS; DENGUE VIRUS; NS4B PROTEIN; MOLECULAR CHARACTERIZATION; FLAVIVIRUS RNA; CHINA; SEQUENCE; REPLICATION; DELETIONS</t>
  </si>
  <si>
    <t>[Wang, Jingman; Liu, Weiting; Meng, Gang; Zhao, Kangning; Gu, Jinyan; Chen, Puyan; Cao, Ruibing] Nanjing Agr Univ, Coll Vet Med, Minist Agr, Key Lab Anim Dis Diagnost &amp; Immunol, Nanjing, Jiangsu, Peoples R China</t>
  </si>
  <si>
    <t>Cao, RB (reprint author), Nanjing Agr Univ, Coll Vet Med, Minist Agr, Key Lab Anim Dis Diagnost &amp; Immunol, Nanjing, Jiangsu, Peoples R China.</t>
  </si>
  <si>
    <t>This work was supported by the Special Funds for Agro-scientific Research in the Public Interest [grant number 201203082] and A Project Funded by the Priority Academic Program Development of Jiangsu Higher Education Institutions (PAPD).</t>
  </si>
  <si>
    <t>10.1080/03079457.2015.1006167</t>
  </si>
  <si>
    <t>CC5FM</t>
  </si>
  <si>
    <t>WOS:000350384500005</t>
  </si>
  <si>
    <t>Ouyang, H; Wang, LM; Yang, SJ; Wang, WW; Wang, L; Liu, FQ; Fu, ZF</t>
  </si>
  <si>
    <t>Ouyang, Hui; Wang, Limin; Yang, Shijia; Wang, Wenwen; Wang, Lin; Liu, Fengquan; Fu, Zhifeng</t>
  </si>
  <si>
    <t>Chemiluminescence Reaction Kinetics-Resolved Multianalyte Immunoassay Strategy Using a Bispecific Monoclonal Antibody as the Unique Recognition Reagent</t>
  </si>
  <si>
    <t>CANCER BIOMARKER PROTEINS; SENSITIVE DETECTION; GOLD NANOPARTICLES; EFFICACY; ANTIGEN; ARRAY</t>
  </si>
  <si>
    <t>[Ouyang, Hui; Yang, Shijia; Wang, Wenwen; Wang, Lin; Fu, Zhifeng] Southwest Univ, Coll Pharmaceut Sci, Minist Educ, Key Lab Luminescence &amp; Real Time Analyt Chem, Chongqing 400716, Peoples R China; [Wang, Limin; Liu, Fengquan] Nanjing Agr Univ, Coll Plant Protect, Nanjing 210095, Jiangsu, Peoples R China; [Liu, Fengquan] Jiangsu Acad Agr Sci, Inst Plant Protect, Nanjing 210014, Jiangsu, Peoples R China</t>
  </si>
  <si>
    <t>fqliu20011@sina.com; fuzf@swu.edu.cn</t>
  </si>
  <si>
    <t>National Natural Science Foundation of China [21175111, 21475107, 31401771]; National High Technology Research and Development Program of China [2012AA101401-1]; Natural Science Foundation of Chongqing [CSTC2013jjB0096]; Fundamental Research Funds for the Central Universities [XDJK2013A025]; Program for Innovative Research Team in University of Chongqing</t>
  </si>
  <si>
    <t>We gratefully acknowledge the National Natural Science Foundation of China (21175111, 21475107, and 31401771), the National High Technology Research and Development Program of China (2012AA101401-1), the Natural Science Foundation of Chongqing (CSTC2013jjB0096), the Fundamental Research Funds for the Central Universities (XDJK2013A025), and the Program for Innovative Research Team in University of Chongqing (2013).</t>
  </si>
  <si>
    <t>10.1021/ac5045093</t>
  </si>
  <si>
    <t>CC8IM</t>
  </si>
  <si>
    <t>WOS:000350611700062</t>
  </si>
  <si>
    <t>Wang, YJ; Zhou, YZ; Gong, HY; Cao, J; Zhang, HS; Li, XR; Zhou, JL</t>
  </si>
  <si>
    <t>Wang, Yujian; Zhou, Yongzhi; Gong, Haiyan; Cao, Jie; Zhang, Houshuang; Li, Xiangrui; Zhou, Jinlin</t>
  </si>
  <si>
    <t>Functional characterization of a cystatin from the tick Rhipicephalus haemaphysaloides</t>
  </si>
  <si>
    <t>PARASITES &amp; VECTORS</t>
  </si>
  <si>
    <t>Rhipicephalus haemaphysaloides; Cystatin; Inhibitory activity; Embryonic development</t>
  </si>
  <si>
    <t>CATHEPSIN-L; BOOPHILUS-MICROPLUS; CYSTEINE PROTEASE; IXODES-SCAPULARIS; CRYSTAL-STRUCTURE; LONGICORNIS; EXPRESSION; GENES</t>
  </si>
  <si>
    <t>[Wang, Yujian; Zhou, Yongzhi; Gong, Haiyan; Cao, Jie; Zhang, Houshuang; Zhou, Jinlin] Chinese Acad Agr Sci, Shanghai Vet Res Inst, Minist Agr, Key Lab Anim Parasitol, Shanghai 200241, Peoples R China; [Wang, Yujian; Li, Xiangrui] Nanjing Agr Univ, Coll Vet Med, Nanjing 210095, Jiangsu, Peoples R China; [Zhou, Jinlin] Jiangsu Co Innovat Ctr Prevent &amp; Control Importan, Yangzhou 225009, Jiangsu, Peoples R China</t>
  </si>
  <si>
    <t>lixiangrui@njau.edu.cn; jinlinzhou@shvri.ac.cn</t>
  </si>
  <si>
    <t>This work was supported by grants (No. 31172095 and No. 31311140167) from the National Natural Science Foundation of China (NSFC).</t>
  </si>
  <si>
    <t>10.1186/s13071-015-0725-5</t>
  </si>
  <si>
    <t>CC5VK</t>
  </si>
  <si>
    <t>WOS:000350432900001</t>
  </si>
  <si>
    <t>Liu, JH; Bian, GR; Zhu, WY; Mao, SY</t>
  </si>
  <si>
    <t>Liu, Jun-hua; Bian, Gao-rui; Zhu, Wei-yun; Mao, Sheng-yong</t>
  </si>
  <si>
    <t>High-grain feeding causes strong shifts in ruminal epithelial bacterial community and expression of Toll-like receptor genes in goats</t>
  </si>
  <si>
    <t>high-grain feeding; bacterial community; ruminal epithelium; Toll-like receptors; goat</t>
  </si>
  <si>
    <t>RUMEN EPITHELIUM; ADHERENT BACTERIA; MICROBIAL ECOLOGY; ANALYSIS REVEALS; ACIDOSIS SARA; PCR-DGGE; DIVERSITY; DIET; CATTLE; WALL</t>
  </si>
  <si>
    <t>[Liu, Jun-hua; Bian, Gao-rui; Zhu, Wei-yun; Mao, Sheng-yong] Nanjing Agr Univ, Coll Anim Sci &amp; Technol, Dept Anim Nutr &amp; Feed Sci, Lab Gastrointestinal Microbiol, Nanjing 210095, Jiangsu, Peoples R China</t>
  </si>
  <si>
    <t>Mao, SY (reprint author), Nanjing Agr Univ, Coll Anim Sci &amp; Technol, Dept Anim Nutr &amp; Feed Sci, Lab Gastrointestinal Microbiol, Weigang 1, Nanjing 210095, Jiangsu, Peoples R China.</t>
  </si>
  <si>
    <t>National Natural Science Foundation of China [31172228]; Jiangsu Planned Projects for Postdoctoral Research Funds [1402149C]</t>
  </si>
  <si>
    <t>National Natural Science Foundation of China (No. 31172228) and Jiangsu Planned Projects for Postdoctoral Research Funds (No. 1402149C).</t>
  </si>
  <si>
    <t>10.3389/fmicb.2015.00167</t>
  </si>
  <si>
    <t>CC7QR</t>
  </si>
  <si>
    <t>WOS:000350563700002</t>
  </si>
  <si>
    <t>Zhang, Q; Hua, XD; Shi, HY; Liu, JS; Tian, MM; Wang, MH</t>
  </si>
  <si>
    <t>Zhang, Qing; Hua, Xiu-de; Shi, Hai-yan; Liu, Ji-song; Tian, Ming-ming; Wang, Ming-hua</t>
  </si>
  <si>
    <t>Enantioselective bioactivity, acute toxicity and dissipation in vegetables of the chiral triazole fungicide flutriafol</t>
  </si>
  <si>
    <t>Flutriafol enantiomers; Bioactivity; Acute toxicity; Enantioselective degradation</t>
  </si>
  <si>
    <t>PERFORMANCE LIQUID-CHROMATOGRAPHY; STEREOSELECTIVE DEGRADATION; ENANTIOMERIC SEPARATION; SOIL; UNICONAZOLE; PESTICIDES; FATE</t>
  </si>
  <si>
    <t>[Zhang, Qing; Hua, Xiu-de; Shi, Hai-yan; Liu, Ji-song; Tian, Ming-ming; Wang, Ming-hua] Nanjing Agr Univ, Coll Plant Protect,Minist Educ, State &amp; Local Joint Engn Res Ctr Green Pesticide, Dept Pesticide Sci,Key Lab Integrated Management, Nanjing 210095, Jiangsu, Peoples R China</t>
  </si>
  <si>
    <t>Wang, MH (reprint author), Nanjing Agr Univ, Coll Plant Protect,Minist Educ, State &amp; Local Joint Engn Res Ctr Green Pesticide, Dept Pesticide Sci,Key Lab Integrated Management, Nanjing 210095, Jiangsu, Peoples R China.</t>
  </si>
  <si>
    <t>Special Fund for Agro-scientific Research in the Public Interest [201203022]; project of Graduates' Research Innovative Programs from Colleges and Universities of Jiangsu Province [KYLX-0581]</t>
  </si>
  <si>
    <t>This work was supported by the Special Fund for Agro-scientific Research in the Public Interest (Grant number: 201203022) and the project of Graduates' Research Innovative Programs from Colleges and Universities of Jiangsu Province (Project No. KYLX-0581).</t>
  </si>
  <si>
    <t>10.1016/j.jhazmat.2014.10.033</t>
  </si>
  <si>
    <t>AY4YX</t>
  </si>
  <si>
    <t>WOS:000347581900009</t>
  </si>
  <si>
    <t>Lu, JH; Shao, J; Kong, DY</t>
  </si>
  <si>
    <t>Lu, Junhe; Shao, Juan; Kong, Deyang</t>
  </si>
  <si>
    <t>Nucleophilic substitution as a mechanism of atrazine sequestration in soil</t>
  </si>
  <si>
    <t>Atrazine; Sequestration; Bound residue; Nucleophic substitution</t>
  </si>
  <si>
    <t>CHROMATOGRAPHY-MASS-SPECTROMETRY; EDGE XANES SPECTROSCOPY; SULFUR SPECIATION; SURFACE-WATER; DEGRADATION; METABOLITES; RESIDUES; EXPOSURE; SAMPLES; TIME</t>
  </si>
  <si>
    <t>[Lu, Junhe; Shao, Juan] Nanjing Agr Univ, Dept Environm Sci &amp; Engn, Nanjing 210095, Jiangsu, Peoples R China; [Kong, Deyang] Minist Environm Protect PRC, Nanjing Inst Environm Sci, Nanjing 210042, Jiangsu, Peoples R China</t>
  </si>
  <si>
    <t>This research was funded by Natural Science Foundation of China (51178224) and the Priority Academic Program Development (PAPD) of Jiangsu Higher Education Institute. The content of the paper does not necessarily represent the views of the funding agencies.</t>
  </si>
  <si>
    <t>10.1016/j.jhazmat.2014.11.001</t>
  </si>
  <si>
    <t>WOS:000347581900013</t>
  </si>
  <si>
    <t>Chen, Y; Yang, X; Gu, CY; Zhang, AF; Gao, TC; Zhou, MG</t>
  </si>
  <si>
    <t>Chen, Yu; Yang, Xue; Gu, Chun-Yan; Zhang, Ai-Fang; Gao, Tong-Chun; Zhou, Ming-Guo</t>
  </si>
  <si>
    <t>Genotypes and Phenotypic Characterization of Field Fusarium asiaticum Isolates Resistant to Carbendazim in Anhui Province of China</t>
  </si>
  <si>
    <t>GRAMINEARUM SPECIES COMPLEX; BETA-TUBULIN GENE; BENZIMIDAZOLE RESISTANCE; FUNGICIDE JS399-19; HEAD BLIGHT; GIBBERELLA-ZEAE; WHEAT; IDENTIFICATION; MUTATIONS; DIVERSITY</t>
  </si>
  <si>
    <t>[Chen, Yu; Yang, Xue; Gu, Chun-Yan; Zhang, Ai-Fang; Gao, Tong-Chun] Anhui Acad Agr Sci, Inst Plant Protect &amp; Agroprod Safety, Hefei 230031, Peoples R China; [Chen, Yu; Yang, Xue; Gu, Chun-Yan; Zhang, Ai-Fang; Gao, Tong-Chun] Minist Agr, Lab Qual &amp; Safety Risk Assessment Agroprod Hefei, Beijing, Peoples R China; [Chen, Yu; Yang, Xue; Gu, Chun-Yan; Zhang, Ai-Fang; Gao, Tong-Chun] Minist Agr, Sci Observing &amp; Expt Stn Crop Pests Hefei, Beijing, Peoples R China; [Zhou, Ming-Guo] Nanjing Agr Univ, Coll Plant Protect, Nanjing 210095, Jiangsu, Peoples R China</t>
  </si>
  <si>
    <t>Gao, TC (reprint author), Anhui Acad Agr Sci, Inst Plant Protect &amp; Agroprod Safety, Hefei 230031, Peoples R China.</t>
  </si>
  <si>
    <t>gtczbs@sina.com; mgzhou@njau.edu.cn</t>
  </si>
  <si>
    <t>Science and Technological Fund of Anhui Province for Outstanding Youth [1408085J02]; Anhui Provincial Scientific and Technological Project [1301032138]; Key Project in the National Science and Technology Pillar Program during the Twelfth Five-Year Plan Period [2012BAD04B09]; Special Fund for Agro-Scientific Research in the Public Interest from the Ministry of Agriculture, China [201303023]; National Natural Science Foundation of China [31201550, 31272073]; Innovation Team of Anhui Academy of Agricultural Sciences [12C1105, 13C1113, 14C1111]; Dean Youth Innovation Fund of Anhui Academy of Agricultural Sciences [14B1152]</t>
  </si>
  <si>
    <t>This study was sponsored by (i) 2014 Science and Technological Fund of Anhui Province for Outstanding Youth (1408085J02); (ii) Anhui Provincial Scientific and Technological Project (1301032138); (iii) the Key Project in the National Science and Technology Pillar Program during the Twelfth Five-Year Plan Period (number 2012BAD04B09); (iv) Special Fund for Agro-Scientific Research in the Public Interest from the Ministry of Agriculture, China (201303023); (v) National Natural Science Foundation of China (31201550 and 31272073); (vi) Innovation Team of Anhui Academy of Agricultural Sciences (12C1105, 13C1113 and 14C1111); and (vii) 2014 Dean Youth Innovation Fund of Anhui Academy of Agricultural Sciences (14B1152).</t>
  </si>
  <si>
    <t>10.1094/PDIS-04-14-0381-RE</t>
  </si>
  <si>
    <t>CQ8NR</t>
  </si>
  <si>
    <t>WOS:000360865500006</t>
  </si>
  <si>
    <t>Wei, S; Fu, X; Liang, X; Zhu, MJ; Jiang, Z; Parish, SM; Dodson, MV; Zan, L; Du, M</t>
  </si>
  <si>
    <t>Wei, S.; Fu, X.; Liang, X.; Zhu, M. J.; Jiang, Z.; Parish, S. M.; Dodson, M. V.; Zan, L.; Du, M.</t>
  </si>
  <si>
    <t>Enhanced mitogenesis in stromal vascular cells derived from subcutaneous adipose tissue of Wagyu compared with those of Angus cattle</t>
  </si>
  <si>
    <t>adipocyte; differentiation; ERK1/2; proliferation; TGFB3; Wagyu</t>
  </si>
  <si>
    <t>CARCASS CHARACTERISTICS; SIGNALING PATHWAYS; FEEDLOT PERFORMANCE; SKELETAL-MUSCLE; HOLSTEIN STEERS; ENZYME-ACTIVITY; BEEF-CATTLE; PROLIFERATION; GROWTH; EXPRESSION</t>
  </si>
  <si>
    <t>[Wei, S.; Zan, L.] Northwest A&amp;F Univ, Coll Anim Sci &amp; Technol, Yangling 712100, Shaanxi, Peoples R China; [Wei, S.; Fu, X.; Liang, X.; Jiang, Z.; Dodson, M. V.; Du, M.] Washington State Univ, Dept Anim Sci, Pullman, WA 99164 USA; [Wei, S.] Nanjing Agr Univ, Coll Anim Sci &amp; Technol, Nanjing 210095, Jiangsu, Peoples R China; [Zhu, M. J.] Washington State Univ, Sch Food Sci, Pullman, WA 99164 USA; [Parish, S. M.] Washington State Univ, Vet Teaching Hosp, Pullman, WA 99164 USA</t>
  </si>
  <si>
    <t>Zan, L (reprint author), Northwest A&amp;F Univ, Coll Anim Sci &amp; Technol, Yangling 712100, Shaanxi, Peoples R China.</t>
  </si>
  <si>
    <t>zanlinsen@163.com; min.du@wsu.edu</t>
  </si>
  <si>
    <t>Du, Min/H-4311-2011; Jiang, Zhihua/A-3378-2008</t>
  </si>
  <si>
    <t>Du, Min/0000-0002-7232-072X; Jiang, Zhihua/0000-0003-1986-088X</t>
  </si>
  <si>
    <t>USDA National Institute of Food and Agriculture [2014-04923]; China National "863" Program [2011AA100307-02, 2013AA102505]; China National Natural Science Foundation [31272411, C170102]; China National Twelfth "Five Year" Science and Technology [2011BAD28B04-03]; China GMO New Varieties Major Project [2011ZX08007-002]; China National Beef and Yak Industrial Technology System [CARS-38]</t>
  </si>
  <si>
    <t>This project was supported by Agriculture and Food Research Initiative Competitive Grant No. 2014-04923 from the USDA National Institute of Food and Agriculture, the China National "863" Program (2011AA100307-02, 2013AA102505), the China National Natural Science Foundation (31272411, C170102), the China National Twelfth "Five Year" Science and Technology Support Project (2011BAD28B04-03), the China GMO New Varieties Major Project (2011ZX08007-002), and the China National Beef and Yak Industrial Technology System (CARS-38). The authors have declared that no conflict of interest exists.</t>
  </si>
  <si>
    <t>10.2527/jas.2014-7923</t>
  </si>
  <si>
    <t>CL6PK</t>
  </si>
  <si>
    <t>WOS:000357089100021</t>
  </si>
  <si>
    <t>Yang, R; Yin, Y; Gu, Z</t>
  </si>
  <si>
    <t>Yang, R.; Yin, Y.; Gu, Z.</t>
  </si>
  <si>
    <t>Polyamine Degradation Pathway Regulating Growth and GABA Accumulation in Germinating Fava Bean under Hypoxia-NaCl Stress</t>
  </si>
  <si>
    <t>JOURNAL OF AGRICULTURAL SCIENCE AND TECHNOLOGY</t>
  </si>
  <si>
    <t>Aminoguanidine; Diamine oxidase; Putrescine; gamma-aminobutyric acid</t>
  </si>
  <si>
    <t>GAMMA-AMINOBUTYRIC-ACID; VICIA-FABA L.; DIAMINE OXIDASE ACTIVITY; DECARBOXYLASE; PURIFICATION; METABOLISM; EXPRESSION; MECHANISM; GREEN</t>
  </si>
  <si>
    <t>[Yang, R.; Yin, Y.; Gu, Z.] Nanjing Agr Univ, Coll Food Sci &amp; Technol, Nanjing 210095, Jiangsu, Peoples R China</t>
  </si>
  <si>
    <t>Gu, Z (reprint author), Nanjing Agr Univ, Coll Food Sci &amp; Technol, Nanjing 210095, Jiangsu, Peoples R China.</t>
  </si>
  <si>
    <t>We are grateful for the financial support from Natural Science Foundation of China (31401614) and a Project Funded by the Priority Academic Program Development of Jiangsu Higher Education Institutions (PAPD).</t>
  </si>
  <si>
    <t>TARBIAT MODARES UNIV</t>
  </si>
  <si>
    <t>FAC AGRICULTURE, PO BOX 14115-336, TEHRAN, 00000, IRAN</t>
  </si>
  <si>
    <t>1680-7073</t>
  </si>
  <si>
    <t>J AGR SCI TECH-IRAN</t>
  </si>
  <si>
    <t>J. Agric. Sci. Technol.</t>
  </si>
  <si>
    <t>MAR-APR</t>
  </si>
  <si>
    <t>CI7MO</t>
  </si>
  <si>
    <t>WOS:000354947900005</t>
  </si>
  <si>
    <t>Chen, GH; Yan, W; Yang, SP; Wang, A; Gai, JY; Zhu, YL</t>
  </si>
  <si>
    <t>Chen, G. H.; Yan, W.; Yang, S. P.; Wang, A.; Gai, J. Y.; Zhu, Y. L.</t>
  </si>
  <si>
    <t>Overexpression of Rice Phosphate Transporter Gene OsPT2 Enhances Tolerance to Low Phosphorus Stress in Soybean</t>
  </si>
  <si>
    <t>Glycine max; Transgenic plants</t>
  </si>
  <si>
    <t>POTATO SOLANUM-TUBEROSUM; X LOPHOPYRUM-ELONGATUM; IN-VITRO; SALT TOLERANCE; SALINITY TOLERANCE; WATER-STRESS; PROLINE ACCUMULATION; TISSUE-CULTURE; OSMOTIC-STRESS; DURUM-WHEAT</t>
  </si>
  <si>
    <t>[Chen, G. H.; Yang, S. P.; Gai, J. Y.; Zhu, Y. L.] Nanjing Agr Univ, Natl Ctr Soybean Improvement, Nanjing 210095, Jiangsu, Peoples R China; [Chen, G. H.; Yan, W.; Zhu, Y. L.] Nanjing Agr Univ, Coll Hort, Nanjing 210095, Jiangsu, Peoples R China; [Wang, A.] Agr &amp; Agri Food Canada, Southern Crop Protect &amp; Food Res Ctr, London, ON N5V 4T3, Canada</t>
  </si>
  <si>
    <t>Zhu, YL (reprint author), Nanjing Agr Univ, Natl Ctr Soybean Improvement, Nanjing 210095, Jiangsu, Peoples R China.</t>
  </si>
  <si>
    <t>ylzhu@njau.edu.cn</t>
  </si>
  <si>
    <t>WOS:000354947900018</t>
  </si>
  <si>
    <t>Hu, BL; Zhang, YN; Jia, L; Wu, HS; Fan, CF; Sun, YT; Ye, CJ; Liao, M; Zhou, JY</t>
  </si>
  <si>
    <t>Hu, Boli; Zhang, Yina; Jia, Lu; Wu, Huansheng; Fan, Chengfei; Sun, Yanting; Ye, Chengjin; Liao, Min; Zhou, Jiyong</t>
  </si>
  <si>
    <t>Binding of the pathogen receptor HSP90AA1 to avibirnavirus VP2 induces autophagy by inactivating the AKT-MTOR pathway</t>
  </si>
  <si>
    <t>AUTOPHAGY</t>
  </si>
  <si>
    <t>AKT-MTOR pathway; autophagy; avibirnavirus; HSP90AA1; viral protein VP2; ANOVA; analysis of variance; ATG5; autophagy-related 5; BCA; bicinchoninic acid; BECN1; Beclin 1; autophagy-related; cDNA; complementary DNA; CoIP; coimmunoprecipitation; DMEM; Dulbecco's modified Eagle's medium; dsRNA; double-stranded RNA; EBSS; Earle's balanced salt solution; EIF2AK2; eukaryotic translation initiation factor 2-alpha kinase 2; EIF2S1; eukaryotic translation initiation factor 2; subunit 1 alpha; eGFP; enhanced green fluorescent protein; ER; endoplasmic reticulum; Gg; Gallus gallus (chicken); GAPDH; glyceraldehyde-3-phosphate dehydrogenase; GOPC; golgi-associated PDZ and coiled-coil motif containing; GST; glutathione S-transferase; HE-IBDV; heat-inactivated IBDV; hpi; hours post-infection; Hs; Homo sapiens (human); HSP90AA1; heat shock protein 90kDa alpha (cytosolic); class A member 1; HSV-1; herpes simplex virus 1; IBDV; infectious bursal disease virus; IgG; immunoglobulin G; LPS; lipopolysaccharide; mAb; monoclonal antibody; MAP1LC3; LC3; microtubule-associated protein 1 light chain 3; MOI; multiplicity of infection; MTOR; mechanistic target of rapamycin (serine; threonine kinase); Ni-NTA; nickel-nitrilotriacetic acid; PAMP; pathogen-associated molecular patterns; PBS; phosphate-buffered saline; PI3K; phosphoinositide 3-kinase; PRR; pattern recognition receptors; RNAi; RNA interference; SDS; sodium dodecyl sulfate; siRNA; small interfering RNA; shRNA; short hairpin RNA; SQSTM1; sequestosome 1; TCID50; 50% tissue culture infectious doses; TLR; toll-like receptors; TSC; tuberous sclerosis complex; VP; viral protein; SVP; subviral particle</t>
  </si>
  <si>
    <t>INFECTIOUS BURSAL DISEASE; HERPES-SIMPLEX-VIRUS; INNATE IMMUNITY; BECLIN 1; PROTEIN; CELLS; PARTICLES; SYSTEM; BIOSYNTHESIS; PURIFICATION</t>
  </si>
  <si>
    <t>[Hu, Boli; Zhang, Yina; Jia, Lu; Wu, Huansheng; Fan, Chengfei; Sun, Yanting; Ye, Chengjin; Liao, Min; Zhou, Jiyong] Zhejiang Univ, Minist Agr, Key Lab Anim Virol, Hangzhou 310003, Zhejiang, Peoples R China; [Hu, Boli; Zhou, Jiyong] Nanjing Agr Univ, Coll Vet Med, Nanjing, Jiangsu, Peoples R China</t>
  </si>
  <si>
    <t>This work was supported by grants from China Agriculture Research System (Grant No. CARS-41-K11), National Key Technology R &amp; D Program of China (Grant No. 2015BAD12B01) and the Priority Academic Program Development of Jiangsu Higher Education Institutions.</t>
  </si>
  <si>
    <t>1554-8627</t>
  </si>
  <si>
    <t>1554-8635</t>
  </si>
  <si>
    <t>Autophagy</t>
  </si>
  <si>
    <t>10.1080/15548627.2015.1017184</t>
  </si>
  <si>
    <t>CG8UB</t>
  </si>
  <si>
    <t>WOS:000353587600007</t>
  </si>
  <si>
    <t>Cao, Q; Miao, YX; Feng, GH; Gao, XW; Li, F; Liu, B; Yue, SC; Cheng, SS; Ustin, SL; Khosla, R</t>
  </si>
  <si>
    <t>Cao, Qiang; Miao, Yuxin; Feng, Guohui; Gao, Xiaowei; Li, Fei; Liu, Bin; Yue, Shanchao; Cheng, Shanshan; Ustin, Susan L.; Khosla, R.</t>
  </si>
  <si>
    <t>Active canopy sensing of winter wheat nitrogen status: An evaluation of two sensor systems</t>
  </si>
  <si>
    <t>Active crop sensor; Nitrogen status; Nitrogen nutrition index; Precision nitrogen management; Green Seeker; Crop Circle</t>
  </si>
  <si>
    <t>LEAF-AREA INDEX; VEGETATION INDEXES; CHLOROPHYLL CONTENT; NUTRITION INDEX; REFLECTANCE MEASUREMENTS; DILUTION CURVE; N STATUS; PRECISION AGRICULTURE; USE EFFICIENCY; CHINA PLAIN</t>
  </si>
  <si>
    <t>[Cao, Qiang; Miao, Yuxin; Gao, Xiaowei; Liu, Bin; Yue, Shanchao; Cheng, Shanshan] China Agr Univ, Coll Resources &amp; Environm Sci, ICASD, Beijing 100193, Peoples R China; [Cao, Qiang] Nanjing Agr Univ, Natl Engn &amp; Technol, Ctr Informat Agr, Nanjing 210095, Peoples R China; [Feng, Guohui] Qingfeng Farm, Dept Agr, Hulin 158421, Heilongjiang, Peoples R China; [Li, Fei] Inner Mongolia Agr Univ, Coll Ecol &amp; Environm Sci, Hohhot 010019, Peoples R China; [Ustin, Susan L.] Univ Calif Davis, Ctr Spatial Technol &amp; Remote Sensing CSTARS, Dept Land Air &amp; Water Resources, Davis, CA 95616 USA; [Khosla, R.] Colorado State Univ, Dept Soil &amp; Crop Sci, Ft Collins, CO 80523 USA</t>
  </si>
  <si>
    <t>Miao, YX (reprint author), China Agr Univ, Coll Resources &amp; Environm Sci, ICASD, Beijing 100193, Peoples R China.</t>
  </si>
  <si>
    <t>ymiao@cau.edu.cn</t>
  </si>
  <si>
    <t>Special Fund for Agriculture Profession [201103003]; The Innovative Group Grant of Natural Science Foundation of China [31121062]</t>
  </si>
  <si>
    <t>This study was financially supported by the Special Fund for Agriculture Profession (201103003) and The Innovative Group Grant of Natural Science Foundation of China (31121062).</t>
  </si>
  <si>
    <t>10.1016/j.compag.2014.08.012</t>
  </si>
  <si>
    <t>CH2HF</t>
  </si>
  <si>
    <t>WOS:000353845600008</t>
  </si>
  <si>
    <t>Ye, XM; Chu, CW; Shi, C; Zhu, JC; He, Q; He, J</t>
  </si>
  <si>
    <t>Ye, Xiao-Mei; Chu, Cui-Wei; Shi, Chao; Zhu, Jian-Chun; He, Qin; He, Jian</t>
  </si>
  <si>
    <t>Lysobacter caeni sp nov., isolated from the sludge of a pesticide manufacturing factory</t>
  </si>
  <si>
    <t>EMENDED DESCRIPTION; SEQUENCE ALIGNMENT; GREENHOUSE SOILS; GINSENG FIELD; RHIZOSPHERE; KOREA</t>
  </si>
  <si>
    <t>[Chu, Cui-Wei; Shi, Chao; Zhu, Jian-Chun; He, Qin; He, Jian] Nanjing Agr Univ, Coll Life Sci, Key Lab Agr Environm Microbiol, Minist Agr, Nanjing 210095, Jiangsu, Peoples R China; [He, Jian] Nanjing Agr Univ, Coll Life Sci, Life Sci Lab Ctr, Nanjing 210095, Jiangsu, Peoples R China; [Ye, Xiao-Mei] Jiangsu Acad Agr Sci, Inst Agr Resources &amp; Environm, Nanjing 210014, Jiangsu, Peoples R China</t>
  </si>
  <si>
    <t>He, Q (reprint author), Nanjing Agr Univ, Coll Life Sci, Key Lab Agr Environm Microbiol, Minist Agr, Nanjing 210095, Jiangsu, Peoples R China.</t>
  </si>
  <si>
    <t>qhe@njau.edu.cn</t>
  </si>
  <si>
    <t>National Science and Technology support plan [2013AA102804]; National Natural Science Foundation of China [31270157]; Program for New Century Excellent Talents in University [NCET-13-0861]</t>
  </si>
  <si>
    <t>This work was supported by the National Science and Technology support plan (2013AA102804), the National Natural Science Foundation of China (grant no. 31270157) and Program for New Century Excellent Talents in University (NCET-13-0861).</t>
  </si>
  <si>
    <t>10.1099/ijs.0.000024</t>
  </si>
  <si>
    <t>CG9WF</t>
  </si>
  <si>
    <t>WOS:000353670100016</t>
  </si>
  <si>
    <t>Gu, JY; Zang, SG; Sheng, XF; He, LY; Huang, Z; Wang, Q</t>
  </si>
  <si>
    <t>Gu, Jia-Yu; Zang, Sheng-Gang; Sheng, Xia-Fang; He, Lin-Yan; Huang, Zhi; Wang, Qi</t>
  </si>
  <si>
    <t>Burkholderia susongensis sp nov., a mineral-weathering bacterium isolated from weathered rock surface</t>
  </si>
  <si>
    <t>PERFORMANCE LIQUID-CHROMATOGRAPHY; AMBIGUA ROOT-NODULES; DEOXYRIBONUCLEIC-ACID; BRAZIL; GENUS; SOIL</t>
  </si>
  <si>
    <t>[Gu, Jia-Yu; Zang, Sheng-Gang; Sheng, Xia-Fang; He, Lin-Yan; Huang, Zhi; Wang, Qi] Nanjing Agr Univ, Key Lab Agr Environm Microbiol, Minist Agr, Coll Life Sci, Nanjing 210095, Jiangsu, Peoples R China</t>
  </si>
  <si>
    <t>Sheng, XF (reprint author), Nanjing Agr Univ, Key Lab Agr Environm Microbiol, Minist Agr, Coll Life Sci, Nanjing 210095, Jiangsu, Peoples R China.</t>
  </si>
  <si>
    <t>This research was supported by National Natural Science Foundation of China (project nos 41071173, 41473075).</t>
  </si>
  <si>
    <t>10.1099/ijs.0.000059</t>
  </si>
  <si>
    <t>WOS:000353670100044</t>
  </si>
  <si>
    <t>Yu, MN; Yu, JJ; Hu, JK; Huang, L; Wang, YH; Yin, XL; Nie, YF; Meng, XK; Wang, WD; Liu, YF</t>
  </si>
  <si>
    <t>Yu, Mina; Yu, Junjie; Hu, Jiankun; Huang, Lei; Wang, Yahui; Yin, Xiaole; Nie, Yafeng; Meng, Xiangkun; Wang, Weiduo; Liu, Yongfeng</t>
  </si>
  <si>
    <t>Identification of pathogenicity-related genes in the rice pathogen Ustilaginoidea virens through random insertional mutagenesis</t>
  </si>
  <si>
    <t>Agro bacterium tumefaciens-mediated transformation; Ustilaginoidea virens; Rice false smut; T-DNA flanking sequences; Virulence gene</t>
  </si>
  <si>
    <t>AGROBACTERIUM-MEDIATED TRANSFORMATION; FUNGUS MAGNAPORTHE-ORYZAE; REAL-TIME PCR; CANDIDA-ALBICANS; EFFICIENT TOOL; T-DNA; VILLOSICLAVA-VIRENS; BIOFILM FORMATION; SUN FAMILY; VIRULENCE</t>
  </si>
  <si>
    <t>[Yu, Mina; Yu, Junjie; Hu, Jiankun; Huang, Lei; Wang, Yahui; Yin, Xiaole; Nie, Yafeng; Meng, Xiangkun; Wang, Weiduo; Liu, Yongfeng] Jiangsu Acad Agr Sci, Inst Plant Protect, Nanjing 210014, Peoples R China; [Hu, Jiankun; Huang, Lei] Nanjing Agr Univ, Life Sci Coll, Nanjing 210095, Jiangsu, Peoples R China</t>
  </si>
  <si>
    <t>Liu, YF (reprint author), Jiangsu Acad Agr Sci, Inst Plant Protect, Zhongling St 50, Nanjing 210014, Peoples R China.</t>
  </si>
  <si>
    <t>liuyf@jaas.ac.cn</t>
  </si>
  <si>
    <t>National Natural Science Foundation of China [31171802, 31371899]; Agriculture Innovation Foundation of Jiangsu Province of China [CX.(12)1003-10]</t>
  </si>
  <si>
    <t>This work was supported by the National Natural Science Foundation of China (31171802; 31371899), the Agriculture Innovation Foundation of Jiangsu Province of China (CX.(12)1003-10).</t>
  </si>
  <si>
    <t>10.1016/j.fgb.2015.01.004</t>
  </si>
  <si>
    <t>CG7ZU</t>
  </si>
  <si>
    <t>WOS:000353527200002</t>
  </si>
  <si>
    <t>Wang, W; Zhu, YP; Chen, Y; Xu, XL; Zhou, GH</t>
  </si>
  <si>
    <t>Wang, Wei; Zhu, Yepei; Chen, Ying; Xu, Xinglian; Zhou, Guanghong</t>
  </si>
  <si>
    <t>Rapid Visual Detection of Eight Meat Species Using Optical Thin-Film Biosensor Chips</t>
  </si>
  <si>
    <t>JOURNAL OF AOAC INTERNATIONAL</t>
  </si>
  <si>
    <t>REAL-TIME PCR; IDENTIFICATION; DNA; PRODUCTS; ASSAY; PORK; MIXTURES</t>
  </si>
  <si>
    <t>[Wang, Wei; Zhu, Yepei; Xu, Xinglian; Zhou, Guanghong] Nanjing Agr Univ, Minist Educ, Key Lab Meat Proc &amp; Qual Control, Nanjing 210095, Jiangsu, Peoples R China; [Chen, Ying] Chinese Acad Inspect &amp; Quarantine, Agroprod Safety Res Ctr, Beijing 100123, Peoples R China</t>
  </si>
  <si>
    <t>Wang, W (reprint author), Nanjing Agr Univ, Minist Educ, Key Lab Meat Proc &amp; Qual Control, Nanjing 210095, Jiangsu, Peoples R China.</t>
  </si>
  <si>
    <t>wangwei821220@njau.edu.cn</t>
  </si>
  <si>
    <t>National Key Technologies R&amp;D Program of the Ministry of Science and Technology of the People's Republic of China [2012BAD28B02-03]; Natural Science Foundation of Jiangsu Province [BK20140722]; Youth Science and Technology Innovation Fund from Nanjing Agricultural University [KJ2013031]</t>
  </si>
  <si>
    <t>This work was supported by the National Key Technologies R&amp;D Program of the Ministry of Science and Technology of the People's Republic of China (2012BAD28B02-03), Natural Science Foundation of Jiangsu Province (BK20140722), and Youth Science and Technology Innovation Fund from Nanjing Agricultural University (KJ2013031).</t>
  </si>
  <si>
    <t>AOAC INT</t>
  </si>
  <si>
    <t>GAITHERSBURG</t>
  </si>
  <si>
    <t>481 N FREDRICK AVE, STE 500, GAITHERSBURG, MD 20877-2504 USA</t>
  </si>
  <si>
    <t>1060-3271</t>
  </si>
  <si>
    <t>1944-7922</t>
  </si>
  <si>
    <t>J AOAC INT</t>
  </si>
  <si>
    <t>J. AOAC Int.</t>
  </si>
  <si>
    <t>10.5740/jaoacint.14-230</t>
  </si>
  <si>
    <t>Chemistry, Analytical; Food Science &amp; Technology</t>
  </si>
  <si>
    <t>CG5EE</t>
  </si>
  <si>
    <t>WOS:000353313100024</t>
  </si>
  <si>
    <t>Wang, YL; Li, F; Zhuang, H; Li, LH; Chen, X; Zhang, JH</t>
  </si>
  <si>
    <t>Wang, Yongli; Li, Feng; Zhuang, Hong; Li, Lianghao; Chen, Xiao; Zhang, Jianhao</t>
  </si>
  <si>
    <t>Effects of Plant Polyphenols and alpha-Tocopherol on Lipid Oxidation, Microbiological Characteristics, and Biogenic Amines Formation in Dry-Cured Bacons</t>
  </si>
  <si>
    <t>antimicrobial activity; biogenic amines; dry-cured bacon; polyphenols; alpha-tocopherol</t>
  </si>
  <si>
    <t>GRAPE SEED EXTRACT; SHELF-LIFE; GREEN TEA; ANTIOXIDANT ACTIVITY; FERMENTED SAUSAGES; SODIUM-CHLORIDE; PORK SAUSAGES; MEAT-PRODUCTS; ACID; HISTAMINE</t>
  </si>
  <si>
    <t>[Wang, Yongli; Chen, Xiao; Zhang, Jianhao] Natl Engineer Res Ctr Meat Qual &amp; Safety Control, Nanjing 210095, Jiangsu, Peoples R China; [Wang, Yongli; Chen, Xiao; Zhang, Jianhao] Minist Agr, Key Lab Meat Proc &amp; Qual Control, Nanjing 210095, Jiangsu, Peoples R China; [Wang, Yongli; Chen, Xiao; Zhang, Jianhao] Nanjing Agr Univ, Synerget Innovat Ctr Food Safety &amp; Nutr, Nanjing 210095, Jiangsu, Peoples R China; Shandong Agr Univ, Coll Food Sci &amp; Engn, Tai An 271018, Shandong, Peoples R China; [Zhang, Jianhao] ARS, Qual &amp; Safety Assessment Res Unit, USDA, Athens, GA 30605 USA</t>
  </si>
  <si>
    <t>Zhang, JH (reprint author), Natl Engineer Res Ctr Meat Qual &amp; Safety Control, Nanjing 210095, Jiangsu, Peoples R China.</t>
  </si>
  <si>
    <t>jh_zhangnjau@163.com</t>
  </si>
  <si>
    <t>Natl. Key Technology R&amp;D Program in the 12th Five-Year Plan of China [2012BAD28B01]; Foundation of Natl. Natural Science Foundation of China [31201417]; China Postdoctoral Science Foundation [2013M540561]</t>
  </si>
  <si>
    <t>This study was supported by the Natl. Key Technology R&amp;D Program in the 12th Five-Year Plan of China (Grant No. 2012BAD28B01), the Foundation of Natl. Natural Science Foundation of China (Grant No. 31201417), and China Postdoctoral Science Foundation (Grant No. 2013M540561).</t>
  </si>
  <si>
    <t>C547</t>
  </si>
  <si>
    <t>C555</t>
  </si>
  <si>
    <t>10.1111/1750-3841.12796</t>
  </si>
  <si>
    <t>CG1VW</t>
  </si>
  <si>
    <t>WOS:000353064400009</t>
  </si>
  <si>
    <t>Qu, SX; Li, HP; Ma, L; Hou, LJ; Lin, JS; Song, JD; Hong, XY</t>
  </si>
  <si>
    <t>Qu, S. -X.; Li, H. -P.; Ma, L.; Hou, L. -J.; Lin, J. -S.; Song, J. -D.; Hong, X. -Y.</t>
  </si>
  <si>
    <t>Effects of different edible mushroom hosts on the development, reproduction and bacterial community of Tyrophagus putrescentiae (Schrank)</t>
  </si>
  <si>
    <t>JOURNAL OF STORED PRODUCTS RESEARCH</t>
  </si>
  <si>
    <t>Mushroom pest; Trophic levels; Storage mite; Flour mite</t>
  </si>
  <si>
    <t>STORED BARLEY; MITES; ACARI; TEMPERATURE; ASTIGMATA; INCREASE; GROWTH; PLANTS; FUNGI; SOIL</t>
  </si>
  <si>
    <t>[Qu, S. -X.; Hong, X. -Y.] Nanjing Agr Univ, Dept Entomol, Nanjing 210095, Jiangsu, Peoples R China; [Qu, S. -X.; Li, H. -P.; Ma, L.; Hou, L. -J.; Lin, J. -S.; Song, J. -D.] Jiangsu Acad Agr Sci, Inst Vegetable Crops, Nanjing 210014, Jiangsu, Peoples R China</t>
  </si>
  <si>
    <t>China earmarked fund for Modern Agro-industry Technology Research System [CARS 24]</t>
  </si>
  <si>
    <t>This work was financially supported by the China earmarked fund for Modern Agro-industry Technology Research System (CARS 24).</t>
  </si>
  <si>
    <t>0022-474X</t>
  </si>
  <si>
    <t>1879-1212</t>
  </si>
  <si>
    <t>J STORED PROD RES</t>
  </si>
  <si>
    <t>J. Stored Prod. Res.</t>
  </si>
  <si>
    <t>10.1016/j.jspr.2014.12.003</t>
  </si>
  <si>
    <t>CG2EC</t>
  </si>
  <si>
    <t>WOS:000353086700011</t>
  </si>
  <si>
    <t>Shen, J; Dirks, R; Havey, MJ</t>
  </si>
  <si>
    <t>Shen, Jia; Dirks, Rob; Havey, Michael J.</t>
  </si>
  <si>
    <t>Diallel Crossing Among Doubled Haploids of Cucumber Reveals Significant Reciprocal-cross Differences</t>
  </si>
  <si>
    <t>Cucumis sativus; cytoplasmic effects; heterosis; parent-of-origin effects</t>
  </si>
  <si>
    <t>TEOSINTE CYTOPLASMIC GENOMES; ABNORMAL GROWTH MUTANT; MITOCHONDRIAL GENOME; REPETITIVE DNAS; SATIVUS L.; ZEA-MAYS; MAIZE; GENE; PLANTS; REARRANGEMENTS</t>
  </si>
  <si>
    <t>[Shen, Jia; Havey, Michael J.] Univ Wisconsin, Dept Hort, Madison, WI 53706 USA; [Shen, Jia] Nanjing Agr Univ, Coll Hort, Nanjing, Jiangsu, Peoples R China; [Dirks, Rob] Rijk Zwaan BV, NL-4793 RS Fijnaart, Netherlands; [Dirks, Rob] Univ Ghent, Fac Biosci Engn, B-9000 Ghent, Belgium; [Havey, Michael J.] USDA ARS, Madison, WI 53706 USA</t>
  </si>
  <si>
    <t>Havey, MJ (reprint author), USDA ARS, Madison, WI 53706 USA.</t>
  </si>
  <si>
    <t>mjhavey@wisc.edu</t>
  </si>
  <si>
    <t>Nanjing (China) Agricultural University; USDA Specialty Crops Research Initiative (USA) [2011-51181-30661]</t>
  </si>
  <si>
    <t>We gratefully acknowledge the support of Nanjing (China) Agricultural University to JS and grant 2011-51181-30661 from the USDA Specialty Crops Research Initiative (USA). We thank Peter Crump of the University of Wisconsin for the SAS diallel-analysis program.</t>
  </si>
  <si>
    <t>CG4JA</t>
  </si>
  <si>
    <t>WOS:000353250200009</t>
  </si>
  <si>
    <t>Tang, YT; Xiong, K; Shen, M; Mu, YL; Li, K; Liu, HL</t>
  </si>
  <si>
    <t>Tang, Yiting; Xiong, Kai; Shen, Ming; Mu, Yulian; Li, Kui; Liu, Honglin</t>
  </si>
  <si>
    <t>CCAAT-enhancer binding protein (C/EBP) beta regulates insulin-like growth factor (IGF) 1 expression in porcine liver during prenatal and postnatal development</t>
  </si>
  <si>
    <t>MOLECULAR AND CELLULAR BIOCHEMISTRY</t>
  </si>
  <si>
    <t>C/EBP beta; IGF1; Liver; Transcription factor; Porcine</t>
  </si>
  <si>
    <t>FACTOR-I IGF-1; GENE-EXPRESSION; GRANULOSA-CELLS; HUMAN LONGEVITY; MESSENGER-RNA; PHOSPHORYLATION; MUTATIONS; HORMONES; ALPHA; MICE</t>
  </si>
  <si>
    <t>[Tang, Yiting; Xiong, Kai; Shen, Ming; Liu, Honglin] Nanjing Agr Univ, Coll Anim Sci &amp; Technol, Nanjing 210095, Jiangsu, Peoples R China; [Tang, Yiting; Mu, Yulian; Li, Kui] Chinese Acad Agr Sci, Inst Anim Sci, Dept Gene &amp; Cell Engn, Beijing 100094, Peoples R China; [Xiong, Kai] Univ Copenhagen, Dept Vet Clin &amp; Anim Sci, DK-1870 Frederiksberg C, Denmark</t>
  </si>
  <si>
    <t>yaobo12@sina.com; kai.xiong@sund.ku.dk; sm870221@qq.com; muyulian76@iascaas.net.cn; likui@caas.cn; liuhonglinnjau@163.com</t>
  </si>
  <si>
    <t>National Natural Science Foundation of China [31472073]; Cultivating New Varieties by Transgenic Technology [2012ZX08006-003]; China Scholarship Council</t>
  </si>
  <si>
    <t>This study was supported by Grants from the following Projects: Study on the regulation of IGF1 gene in pig liver (National Natural Science Foundation of China 31472073 2015-2019); Cultivating New Varieties by Transgenic Technology (#2012ZX08006-003); and China Scholarship Council.</t>
  </si>
  <si>
    <t>0300-8177</t>
  </si>
  <si>
    <t>1573-4919</t>
  </si>
  <si>
    <t>MOL CELL BIOCHEM</t>
  </si>
  <si>
    <t>Mol. Cell. Biochem.</t>
  </si>
  <si>
    <t>10.1007/s11010-014-2308-8</t>
  </si>
  <si>
    <t>CF8YU</t>
  </si>
  <si>
    <t>WOS:000352848900021</t>
  </si>
  <si>
    <t>Zhang, BY; Xu, ZP; Zhang, YX; Shao, XS; Xu, XY; Cheng, JG; Li, Z</t>
  </si>
  <si>
    <t>Zhang, Baoyan; Xu, Zhiping; Zhang, Yixi; Shao, Xusheng; Xu, Xiaoyong; Cheng, Jiaogao; Li, Zhong</t>
  </si>
  <si>
    <t>Fipronil induces apoptosis through caspase-dependent mitochondrial pathways in Drosophila S2 cells</t>
  </si>
  <si>
    <t>Fipronil; Drosophila S2 cells; Apoptosis; Mitochondrion; Caspase; Cytochrome c</t>
  </si>
  <si>
    <t>CYTOCHROME-C; SH-SY5Y CELLS; DEATH; MECHANISMS; PROTEIN; ACTIVATION; INHIBITION; INSECTICIDES; MELANOGASTER; LATREILLE</t>
  </si>
  <si>
    <t>[Zhang, Baoyan; Xu, Zhiping; Zhang, Yixi; Shao, Xusheng; Xu, Xiaoyong; Cheng, Jiaogao; Li, Zhong] E China Univ Sci &amp; Technol, Sch Pharm, Shanghai Key Lab Chem Biol, Shanghai 200237, Peoples R China; [Zhang, Yixi] Nanjing Agr Univ, Coll Plant Protect, Key Lab Integrated Management Crop Dis &amp; Pests, Minist Educ, Nanjing 210095, Jiangsu, Peoples R China</t>
  </si>
  <si>
    <t>Xu, ZP (reprint author), 130 Meilong Rd, Shanghai 200237, Peoples R China.</t>
  </si>
  <si>
    <t>zhipingxu@ecust.edu.cn</t>
  </si>
  <si>
    <t>National High Technology Research Development Program of China (863 Program) [2011AA10A207]; National Natural Science Foundation of China [21372079, 21472046, 21172070]; General Financial Grant from the China Postdoctoral Science Foundation [2012M520853]; Fundamental Research Funds for the Central Universities [WY1214030]</t>
  </si>
  <si>
    <t>This work was financial supported by National High Technology Research Development Program of China (863 Program, 2011AA10A207), National Natural Science Foundation of China (21372079, 21472046, 21172070), General Financial Grant from the China Postdoctoral Science Foundation (2012M520853) and the Fundamental Research Funds for the Central Universities (WY1214030).</t>
  </si>
  <si>
    <t>10.1016/j.pestbp.2015.01.019</t>
  </si>
  <si>
    <t>CG5WQ</t>
  </si>
  <si>
    <t>WOS:000353367000012</t>
  </si>
  <si>
    <t>Wu, Y; Zhang, J; Chen, M; Yu, BW; Wang, DY; Liu, JG; Hu, YL</t>
  </si>
  <si>
    <t>Wu, Yi; Zhang, Jian; Chen, Ming; Yu, Bangwei; Wang, Deyun; Liu, Jia-Guo; Hu, Yuanliang</t>
  </si>
  <si>
    <t>C-GLUCOSYL FLAVONES FROM Ziziphus jujuba var. spinosa</t>
  </si>
  <si>
    <t>C-glucosyl flavones; Ziziphus jujuba Mill. var. spinosa (Bunge) Hu ex HF Chou; Semen Ziziphi Spinosae; rotamers</t>
  </si>
  <si>
    <t>[Wu, Yi; Chen, Ming; Wang, Deyun; Liu, Jia-Guo; Hu, Yuanliang] Nanjing Agr Univ, Coll Vet Med, Inst Tradit Chinese Vet Med, Nanjing 210095, Jiangsu, Peoples R China; [Zhang, Jian] Jiangsu Acad Tradit Chinese Med, Lab Translat Med, Nanjing 210028, Jiangsu, Peoples R China; [Yu, Bangwei] Guangdong Pharmaceut Univ, Res &amp; Dev Inst Chinese Mat Med, Guangzhou 510006, Guangdong, Peoples R China</t>
  </si>
  <si>
    <t>Wu, Y (reprint author), Nanjing Agr Univ, Coll Vet Med, Inst Tradit Chinese Vet Med, Nanjing 210095, Jiangsu, Peoples R China.</t>
  </si>
  <si>
    <t>National Natural Science Foundation of China (NSFC) [31302135]; Natural Science Foundation of Jiangsu Province of China [BK20130678]; Priority Academic Program Development of Jiangsu Higher Education Institutions (PAPD); China Postdoctoral Science Foundation [2013M531375]; Fundamental Research Funds for the Central Universities-Nanjing Agricultural University Youth Science and Technology Innovation Fund [KJ2012015]</t>
  </si>
  <si>
    <t>This work was supported by the National Natural Science Foundation of China (NSFC, Grant No. 31302135), the Natural Science Foundation of Jiangsu Province of China (Grant No. BK20130678), a project funded by the Priority Academic Program Development of Jiangsu Higher Education Institutions (PAPD), the China Postdoctoral Science Foundation (Grant No. 2013M531375), and the Fundamental Research Funds for the Central Universities-Nanjing Agricultural University Youth Science and Technology Innovation Fund (Grant No. KJ2012015).</t>
  </si>
  <si>
    <t>10.1007/s10600-015-1254-3</t>
  </si>
  <si>
    <t>CF6BQ</t>
  </si>
  <si>
    <t>WOS:000352641900009</t>
  </si>
  <si>
    <t>Geng, F; Moran, R; Day, M; Halteman, W; Zhang, DL</t>
  </si>
  <si>
    <t>Geng, Fang; Moran, Renae; Day, Michael; Halteman, William; Zhang, Donglin</t>
  </si>
  <si>
    <t>In Vitro Shoot Proliferation of Apple Rootstocks 'B.9', 'G.30', and 'G.41' Grown under Red and Blue Light</t>
  </si>
  <si>
    <t>light quality; gibberellin; Malus x domestica; shoot growth</t>
  </si>
  <si>
    <t>INVITRO-PROPAGATION; APICAL DOMINANCE; COLD-HARDY; QUALITY; MICROPROPAGATION; SUBCULTURE; IRRADIANCE; INDUCTION; CUTTINGS; CULTURE</t>
  </si>
  <si>
    <t>[Geng, Fang; Moran, Renae] Univ Maine, Sch Food &amp; Agr, Orono, ME 04259 USA; [Day, Michael] Univ Maine, Sch Forest Resources, Orono, ME 04469 USA; [Halteman, William] Univ Maine, Dept Math &amp; Stat, Orono, ME 04469 USA; [Zhang, Donglin] Univ Georgia, Dept Hort, Athens, GA 30602 USA</t>
  </si>
  <si>
    <t>Geng, F (reprint author), Nanjing Agr Univ, Coll Hort, Life Sci Bldg, Nanjing 210095, Jiangsu, Peoples R China.</t>
  </si>
  <si>
    <t>csfugf@163.com</t>
  </si>
  <si>
    <t>Maine Agricultural Center; National Institute of Food and Agriculture</t>
  </si>
  <si>
    <t>Funded in part by a grant from the Maine Agricultural Center and by the National Institute of Food and Agriculture.</t>
  </si>
  <si>
    <t>CF7RM</t>
  </si>
  <si>
    <t>WOS:000352754000017</t>
  </si>
  <si>
    <t>Liu, G; Ou, WX; Zhang, YL; Wu, TF; Zhu, GW; Shi, K; Qin, BQ</t>
  </si>
  <si>
    <t>Liu, Gang; Ou, Weixin; Zhang, Yunlin; Wu, Tingfeng; Zhu, Guangwei; Shi, Kun; Qin, Boqiang</t>
  </si>
  <si>
    <t>Validating and Mapping Surface Water Temperatures in Lake Taihu: Results From MODIS Land Surface Temperature Products</t>
  </si>
  <si>
    <t>IEEE JOURNAL OF SELECTED TOPICS IN APPLIED EARTH OBSERVATIONS AND REMOTE SENSING</t>
  </si>
  <si>
    <t>Lake surface water temperature (LSWT); lake Taihu; MODIS; spatio-temporal variability; validation</t>
  </si>
  <si>
    <t>TRACK SCANNING RADIOMETER; CLIMATE-CHANGE; HARMFUL CYANOBACTERIA; LONG-TERM; THERMAL STRUCTURE; GREAT-LAKES; COOL-SKIN; CHINA; BLOOMS; VARIABILITY</t>
  </si>
  <si>
    <t>[Liu, Gang; Zhang, Yunlin; Wu, Tingfeng; Zhu, Guangwei; Shi, Kun; Qin, Boqiang] Chinese Acad Sci, Nanjing Inst Geog &amp; Limnol, State Key Lab Lake Sci &amp; Environm, Taihu Lake Lab,Ecosyst Res Stn, Nanjing 210008, Jiangsu, Peoples R China; [Liu, Gang; Ou, Weixin] Nanjing Agr Univ, Coll Land Management, Nanjing 210095, Jiangsu, Peoples R China; [Ou, Weixin] Natl &amp; Local Joint Engn Res Ctr Rural Land Resour, Nanjing 210095, Jiangsu, Peoples R China</t>
  </si>
  <si>
    <t>Zhang, YL (reprint author), Chinese Acad Sci, Nanjing Inst Geog &amp; Limnol, State Key Lab Lake Sci &amp; Environm, Taihu Lake Lab,Ecosyst Res Stn, Nanjing 210008, Jiangsu, Peoples R China.</t>
  </si>
  <si>
    <t>l_iu_xing@live.cn; ylzhang@niglas.ac.cn</t>
  </si>
  <si>
    <t>National Natural Science Foundation of China [41271355, 41325001, 41230744]; Key Program of the Nanjing Institute of Geography and Limnology, Chinese Academy of Sciences [NIGLAS2012135003]; Provincial Natural Science Foundation of Jiangsu of China [BK2012050]</t>
  </si>
  <si>
    <t>This work was supported in part by the National Natural Science Foundation of China under Grant 41271355, Grant 41325001, and Grant 41230744, in part by the Key Program of the Nanjing Institute of Geography and Limnology, Chinese Academy of Sciences under NIGLAS2012135003, and in part by the Provincial Natural Science Foundation of Jiangsu of China under BK2012050.</t>
  </si>
  <si>
    <t>1939-1404</t>
  </si>
  <si>
    <t>2151-1535</t>
  </si>
  <si>
    <t>IEEE J-STARS</t>
  </si>
  <si>
    <t>IEEE J. Sel. Top. Appl. Earth Observ. Remote Sens.</t>
  </si>
  <si>
    <t>10.1109/JSTARS.2014.2386333</t>
  </si>
  <si>
    <t>Engineering, Electrical &amp; Electronic; Geography, Physical; Remote Sensing; Imaging Science &amp; Photographic Technology</t>
  </si>
  <si>
    <t>Engineering; Physical Geography; Remote Sensing; Imaging Science &amp; Photographic Technology</t>
  </si>
  <si>
    <t>CF1BS</t>
  </si>
  <si>
    <t>WOS:000352279200026</t>
  </si>
  <si>
    <t>Du, H; Li, SS; Wu, Q; Ji, KX; Wu, J; Liu, Y; Wang, LS</t>
  </si>
  <si>
    <t>Du, Hui; Li, Shan-Shan; Wu, Qian; Ji, Kui-Xian; Wu, Jie; Liu, Yang; Wang, Liang-Sheng</t>
  </si>
  <si>
    <t>Analysis of Active Compounds and Antioxidant Activity Assessment of Six Popular Chinese Juhua Teas</t>
  </si>
  <si>
    <t>NATURAL PRODUCT COMMUNICATIONS</t>
  </si>
  <si>
    <t>Chrysanthemum; Flower tea; Chalcone; Chlorogenic acid; Flavone; Antioxidant activity</t>
  </si>
  <si>
    <t>CHRYSANTHEMUM-MORIFOLIUM; ACID</t>
  </si>
  <si>
    <t>[Du, Hui; Li, Shan-Shan; Wu, Qian; Ji, Kui-Xian; Wu, Jie; Liu, Yang; Wang, Liang-Sheng] Chinese Acad Sci, Key Lab Plant Resources, Beijing 100093, Peoples R China; [Du, Hui; Li, Shan-Shan; Wu, Qian; Ji, Kui-Xian; Wu, Jie; Liu, Yang; Wang, Liang-Sheng] Chinese Acad Sci, Inst Bot, Beijing Bot Garden, Beijing 100093, Peoples R China; [Li, Shan-Shan; Wu, Jie; Liu, Yang] Univ Chinese Acad Sci, Beijing 100049, Peoples R China; [Wu, Qian] Nanjing Agr Univ, Coll Hort, Nanjing 210095, Jiangsu, Peoples R China</t>
  </si>
  <si>
    <t>NATURAL PRODUCTS INC</t>
  </si>
  <si>
    <t>WESTERVILLE</t>
  </si>
  <si>
    <t>7963 ANDERSON PARK LN, WESTERVILLE, OH 43081 USA</t>
  </si>
  <si>
    <t>1934-578X</t>
  </si>
  <si>
    <t>1555-9475</t>
  </si>
  <si>
    <t>NAT PROD COMMUN</t>
  </si>
  <si>
    <t>Nat. Prod. Commun.</t>
  </si>
  <si>
    <t>Chemistry, Medicinal; Food Science &amp; Technology</t>
  </si>
  <si>
    <t>Pharmacology &amp; Pharmacy; Food Science &amp; Technology</t>
  </si>
  <si>
    <t>CE9QE</t>
  </si>
  <si>
    <t>WOS:000352177700031</t>
  </si>
  <si>
    <t>Wang, Y; Wu, HJ; Wei, GF; Zhang, HY; Zhang, Y; Gao, XW</t>
  </si>
  <si>
    <t>Wang, Yu; Wu, Huijun; Wei, Guifang; Zhang, Hongyue; Zhang, Yan; Gao, Xuewen</t>
  </si>
  <si>
    <t>Transcriptome Profiling of hrf2 Transgenic Rapeseed Revealed Genes Related to the Defense Responses and Signaling Pathways</t>
  </si>
  <si>
    <t>CROP SCIENCE</t>
  </si>
  <si>
    <t>ERWINIA-AMYLOVORA; DISEASE RESISTANCE; DROUGHT TOLERANCE; BOTRYTIS-CINEREA; CROSS-TALK; EXPRESSION; HARPIN; ARABIDOPSIS; GROWTH; BIOSYNTHESIS</t>
  </si>
  <si>
    <t>[Wang, Yu; Wu, Huijun; Wei, Guifang; Zhang, Hongyue; Zhang, Yan; Gao, Xuewen] Nanjing Agr Univ, Key Lab Integrated Management Crop Dis &amp; Pests, Minist Educ, Dept Plant Pathol,Coll Plant Protect, Nanjing 210095, Jiangsu, Peoples R China</t>
  </si>
  <si>
    <t>Gao, XW (reprint author), Nanjing Agr Univ, Key Lab Integrated Management Crop Dis &amp; Pests, Minist Educ, Dept Plant Pathol,Coll Plant Protect, Nanjing 210095, Jiangsu, Peoples R China.</t>
  </si>
  <si>
    <t>National Transgenic Major Program on Cultivating New Transgenic Variety [2011ZX08004-004]; National High-tech R&amp;D Program of China [2012AA101504]; Special fund for Agro-scientific Research in the Public Interest [20130315]</t>
  </si>
  <si>
    <t>This work was supported by grants from the National Transgenic Major Program on Cultivating New Transgenic Variety (2011ZX08004-004), the National High-tech R&amp;D Program of China (2012AA101504), and the Special fund for Agro-scientific Research in the Public Interest (20130315).</t>
  </si>
  <si>
    <t>0011-183X</t>
  </si>
  <si>
    <t>1435-0653</t>
  </si>
  <si>
    <t>CROP SCI</t>
  </si>
  <si>
    <t>Crop Sci.</t>
  </si>
  <si>
    <t>10.2135/cropsci2014.03.0174</t>
  </si>
  <si>
    <t>CF0HE</t>
  </si>
  <si>
    <t>WOS:000352223000034</t>
  </si>
  <si>
    <t>Guo, J; Zhang, MQ; Wang, XW; Zhang, WJ</t>
  </si>
  <si>
    <t>Guo, Jia; Zhang, Mingqian; Wang, Xiaowen; Zhang, Weijian</t>
  </si>
  <si>
    <t>Elevated CO2 facilitates C and N accumulation in a rice paddy ecosystem</t>
  </si>
  <si>
    <t>Free-air CO2 enrichment (FACE); Wetland ecosystem; Paddy field; Carbon (C); Nitrogen (N)</t>
  </si>
  <si>
    <t>PROGRESSIVE NITROGEN LIMITATION; CARBON-DIOXIDE ENRICHMENT; DISSOLVED ORGANIC-CARBON; ATMOSPHERIC CO2; SEASONAL-CHANGES; SOIL; FACE; PLANT; FERTILIZATION; FIXATION</t>
  </si>
  <si>
    <t>[Guo, Jia; Wang, Xiaowen] Chinese Acad Forestry, Inst Wetland Res, Beijing 100091, Peoples R China; [Guo, Jia; Zhang, Mingqian; Zhang, Weijian] Nanjing Agr Univ, Inst Appl Ecol, Nanjing 210095, Jiangsu, Peoples R China; [Zhang, Mingqian] China Tobacco Fujian Ind Co Ltd, Ctr Technol, Xiamen 361021, Peoples R China; [Wang, Xiaowen] Chinese Acad Engn, Beijing 100088, Peoples R China; [Zhang, Weijian] Chinese Acad Agr Sci, Inst Crop Sci, Key Lab Crop Ecol Physiol &amp; Prod, Minist Agr, Beijing 100081, Peoples R China</t>
  </si>
  <si>
    <t>Wang, XW (reprint author), Chinese Acad Forestry, Inst Wetland Res, Beijing 100091, Peoples R China.</t>
  </si>
  <si>
    <t>gjiaty@163.com; wxw@cae.cn; zhangweij@caas.net.cn</t>
  </si>
  <si>
    <t>National Natural Science Foundation of China [31200369]; Lecture and Study Program for Outstanding Scholars from Home and Abroad, Chinese Academy of Forestry [CAFYBB2011007]</t>
  </si>
  <si>
    <t>This work was supported by the National Natural Science Foundation of China (No. 31200369), and the Lecture and Study Program for Outstanding Scholars from Home and Abroad, Chinese Academy of Forestry (CAFYBB2011007). We are grateful to Dr. Hu Shuijin in the Department of Plant Pathology, North Carolina State University for his constructive suggestions for this research, and Dr. Zhu Jianguo and Dr. Xie Zhubin in the Institute of Soil Science, Chinese Academy of Sciences, China, for their great comments on this investigation.</t>
  </si>
  <si>
    <t>10.1016/j.jes.2014.05.055</t>
  </si>
  <si>
    <t>CE9RO</t>
  </si>
  <si>
    <t>WOS:000352181300004</t>
  </si>
  <si>
    <t>Liao, HP; Fan, XT; Mei, XL; Wei, Z; Raza, W; Shen, QR; Xu, YC</t>
  </si>
  <si>
    <t>Liao, Hanpeng; Fan, XiaoTeng; Mei, Xinlan; Wei, Zhong; Raza, Waseem; Shen, Qirong; Xu, Yangchun</t>
  </si>
  <si>
    <t>Production and characterization of cellulolytic enzyme from Penicillium oxalicum GZ-2 and its application in lignocellulose saccharification</t>
  </si>
  <si>
    <t>BIOMASS &amp; BIOENERGY</t>
  </si>
  <si>
    <t>Penicillium oxalicum; Cellulolytic enzymes; Culture supernatant; Agricultural wastes; Saccharification</t>
  </si>
  <si>
    <t>THERMOSTABLE BETA-GLUCOSIDASE; TRICHODERMA-REESEI; BRASILIANUM IBT-20888; ASPERGILLUS-FUMIGATUS; CELLULASE; HEMICELLULASES; FERMENTATION; HYDROLYSIS; ATROVIRIDE; SUBSTRATE</t>
  </si>
  <si>
    <t>[Liao, Hanpeng; Fan, XiaoTeng; Mei, Xinlan; Wei, Zhong; Raza, Waseem; Shen, Qirong; Xu, Yangchun] Nanjing Agr Univ, Jiangsu Collaborat Innovat Ctr Solid Organ Waste, Jiangsu Key Lab Organ Waste Utilizat, Natl Engn Res Ctr Organ Based Fertilizers, Nanjing 210095, Jiangsu, Peoples R China</t>
  </si>
  <si>
    <t>Xu, YC (reprint author), Nanjing Agr Univ, Jiangsu Collaborat Innovat Ctr Solid Organ Waste, Jiangsu Key Lab Organ Waste Utilizat, Natl Engn Res Ctr Organ Based Fertilizers, Nanjing 210095, Jiangsu, Peoples R China.</t>
  </si>
  <si>
    <t>Agricultural Ministry of China [2011-G27]; Special Fund for Agro-scientific Research in the Public Interest [201203001]; National key technology RD program [L020130249]; Innovative Research Team Development Plan of the Ministry of Education of China [IRT1256]; Qing Lan Project</t>
  </si>
  <si>
    <t>This research was financially supported by the Agricultural Ministry of China (2011-G27) and Special Fund for Agro-scientific Research in the Public Interest (201203001) and National key technology R&amp;D program (L020130249) and the Innovative Research Team Development Plan of the Ministry of Education of China (grant no. IRT1256) and Qing Lan Project.</t>
  </si>
  <si>
    <t>0961-9534</t>
  </si>
  <si>
    <t>1873-2909</t>
  </si>
  <si>
    <t>BIOMASS BIOENERG</t>
  </si>
  <si>
    <t>Biomass Bioenerg.</t>
  </si>
  <si>
    <t>10.1016/j.biombioe.2015.01.016</t>
  </si>
  <si>
    <t>CE4GQ</t>
  </si>
  <si>
    <t>WOS:000351789500014</t>
  </si>
  <si>
    <t>Jiang, TT; Wu, SF; Yang, TT; Zhu, C; Gao, CF</t>
  </si>
  <si>
    <t>Jiang, Tiantian; Wu, Shunfan; Yang, Tingting; Zhu, Cong; Gao, Congfen</t>
  </si>
  <si>
    <t>Monitoring field populations of Plutella xylostella (Lepidoptera: Plutellidae) for resistance to eight insecticides in China</t>
  </si>
  <si>
    <t>FLORIDA ENTOMOLOGIST</t>
  </si>
  <si>
    <t>resistance; abamectin; Bacillus thuringiensis; beta-cypermethrin; chlorantraniliprole; spinosad; integrated pest management</t>
  </si>
  <si>
    <t>DIAMONDBACK MOTH LEPIDOPTERA; RYANODINE RECEPTOR; CHLORANTRANILIPROLE; SUSCEPTIBILITY; SPINOSAD; MANAGEMENT; INDOXACARB; GENETICS; ECOLOGY; MODE</t>
  </si>
  <si>
    <t>[Jiang, Tiantian; Wu, Shunfan; Yang, Tingting; Zhu, Cong; Gao, Congfen] Nanjing Agr Univ, Dept Pesticide Sci, Coll Plant Protect, State &amp; Local Joint Engn Res Ctr Green Pesticide, Nanjing, Jiangsu, Peoples R China</t>
  </si>
  <si>
    <t>Gao, CF (reprint author), Nanjing Agr Univ, Dept Pesticide Sci, Coll Plant Protect, State &amp; Local Joint Engn Res Ctr Green Pesticide, Nanjing, Jiangsu, Peoples R China.</t>
  </si>
  <si>
    <t>Project of Quality and Safety Supervision for Agro-Products from Ministry of Agriculture of China; Natural Science Foundation of Jiangsu Province [BK20140680]; Priority Academic Program Development of Jiangsu Higher Education Institutions (PAPD)</t>
  </si>
  <si>
    <t>We thank the Institute for the Control of Agrochemicals of Jiangxi Province, Guangxi Province, Guangdong Province, Anhui Province, Shandong Province, and Shanghai for collecting and transporting tested populations of P. xylostella. This research was funded by The Project of Quality and Safety Supervision for Agro-Products from Ministry of Agriculture of China, Natural Science Foundation of Jiangsu Province (BK20140680) and The Priority Academic Program Development of Jiangsu Higher Education Institutions (PAPD).</t>
  </si>
  <si>
    <t>FLORIDA ENTOMOLOGICAL SOC</t>
  </si>
  <si>
    <t>LUTZ</t>
  </si>
  <si>
    <t>16125 E LAKE BURRELL DR, LUTZ, FL 33548 USA</t>
  </si>
  <si>
    <t>0015-4040</t>
  </si>
  <si>
    <t>1938-5102</t>
  </si>
  <si>
    <t>FLA ENTOMOL</t>
  </si>
  <si>
    <t>Fla. Entomol.</t>
  </si>
  <si>
    <t>CE8JD</t>
  </si>
  <si>
    <t>WOS:000352087500011</t>
  </si>
  <si>
    <t>Wu, T; Yu, X; Hu, AT; Zhang, L; Jin, Y; Abid, M</t>
  </si>
  <si>
    <t>Wu, Tao; Yu, Xiao; Hu, Antuo; Zhang, Li; Jin, Yuan; Abid, Muhammad</t>
  </si>
  <si>
    <t>Ultrasonic disruption of yeast cells: Underlying mechanism and effects of processing parameters</t>
  </si>
  <si>
    <t>Yeast; Cell disruption; Cell wall; Cell membrane; Ultrasound; Cavitation</t>
  </si>
  <si>
    <t>FOOD PRESERVATION; PROTEIN RELEASE; INACTIVATION; CAVITATION; PRESSURE; BACTERIA; WAVES; THERMOSONICATION; MANOSONICATION; MICROORGANISMS</t>
  </si>
  <si>
    <t>[Wu, Tao; Yu, Xiao; Hu, Antuo; Zhang, Li; Jin, Yuan; Abid, Muhammad] Nanjing Agr Univ, Coll Food Sci &amp; Technol, Nanjing 210095, Jiangsu, Peoples R China; [Abid, Muhammad] Pir Mehr Ali Shah Arid Agr Univ, Dept Food Technol, Rawalpindi, Pakistan</t>
  </si>
  <si>
    <t>Wu, T (reprint author), Nanjing Agr Univ, Coll Food Sci &amp; Technol, Nanjing 210095, Jiangsu, Peoples R China.</t>
  </si>
  <si>
    <t>National Undergraduate Innovative Experiment Programs [101030725]; Nanjing Agricultural University [804080]; Priority Academic Program Development of Jiangsu Higher Education Institutions (PAPD)</t>
  </si>
  <si>
    <t>This work was supported by a grant from the National Undergraduate Innovative Experiment Programs (101030725), a startup fund (804080) from the Nanjing Agricultural University and the Priority Academic Program Development of Jiangsu Higher Education Institutions (PAPD).</t>
  </si>
  <si>
    <t>10.1016/j.ifset.2015.01.005</t>
  </si>
  <si>
    <t>CE2LI</t>
  </si>
  <si>
    <t>WOS:000351646700008</t>
  </si>
  <si>
    <t>Fan, LM; Chen, JZ; Liu, Q; Wu, W; Meng, SL; Song, C; Qu, JH; Xu, P</t>
  </si>
  <si>
    <t>Fan, Limin; Chen, Jiazhang; Liu, Qi; Wu, Wei; Meng, Shunlong; Song, Chao; Qu, Jianhong; Xu, Pao</t>
  </si>
  <si>
    <t>Exploration of three heterotrophic nitrifying strains from a tilapia pond for their characteristics of inorganic nitrogen use and application in aquaculture water</t>
  </si>
  <si>
    <t>Heterotrophic nitrifying bacteria; Ammoa nitrogen; Carbon/nitrogen ratio; Dissolved organic carbon; Nitrogen removal</t>
  </si>
  <si>
    <t>NITRIFICATION-AEROBIC DENITRIFICATION; DENITRIFYING BACTERIAL STRAIN; AMMONIUM REMOVAL; WASTE-WATER; SYSTEMS</t>
  </si>
  <si>
    <t>[Fan, Limin; Chen, Jiazhang; Liu, Qi; Meng, Shunlong; Xu, Pao] Nanjing Agr Univ, Wuxi Fishery Coll, Wuxi 214081, Jiangsu, Peoples R China; [Fan, Limin; Chen, Jiazhang; Liu, Qi; Wu, Wei; Meng, Shunlong; Song, Chao; Qu, Jianhong; Xu, Pao] Chinese Acad Fishery Sci, Freshwater Fisheries Res Ctr, Sci Observing &amp; Expt Stn Fishery Resources &amp; Envi, Wuxi 214081, Peoples R China</t>
  </si>
  <si>
    <t>Xu, P (reprint author), Nanjing Agr Univ, Wuxi Fishery Coll, 9 East Shanshui Rd, Wuxi 214081, Jiangsu, Peoples R China.</t>
  </si>
  <si>
    <t>Special Fund of Fundamental Scientific Research Business Expense for Central Public Research Institutes [2013JBFM04]; China Agriculture Research System [CARS-49]</t>
  </si>
  <si>
    <t>This research was jointly supported by Special Fund of Fundamental Scientific Research Business Expense for Central Public Research Institutes (Grant no. 2013JBFM04) and China Agriculture Research System (Grant no. CARS-49).</t>
  </si>
  <si>
    <t>10.1016/j.jbiosc.2014.09.006</t>
  </si>
  <si>
    <t>CE4OA</t>
  </si>
  <si>
    <t>WOS:000351808700009</t>
  </si>
  <si>
    <t>Qian, BY; Li, X; Liu, XL; Chen, PB; Ren, CG; Dai, CC</t>
  </si>
  <si>
    <t>Qian, Baoyun; Li, Xia; Liu, Xiaolong; Chen, Pingbo; Ren, Chengang; Dai, Chuanchao</t>
  </si>
  <si>
    <t>Enhanced drought tolerance in transgenic rice over-expressing of maize C-4 phosphoenolpyruvate carboxylase gene via NO and Ca2+</t>
  </si>
  <si>
    <t>Rice (Oryza sativa L.); Drought; Phosphoenolpyruvate carboxylase; PEG6000; Nitric oxide; Ca2+</t>
  </si>
  <si>
    <t>ACTIVATED PROTEIN-KINASE; HIGH-LEVEL EXPRESSION; STRESS TOLERANCE; HYDROGEN-PEROXIDE; STOMATAL CLOSURE; PHOSPHOLIPASE-D; PHOSPHATIDIC-ACID; OXIDATIVE STRESS; ABSCISIC-ACID; SALT STRESS</t>
  </si>
  <si>
    <t>[Qian, Baoyun; Li, Xia; Liu, Xiaolong; Chen, Pingbo; Ren, Chengang] Jiangsu Acad Agr Sci, Nanjing Branch, Inst Food Crops,Prov Key Lab Agrobiol, Jiangsu High Qual Rice R&amp;D Ctr,China Natl Ctr Ric, Nanjing 210014, Peoples R China; [Qian, Baoyun; Liu, Xiaolong] Nanjing Agr Univ, Coll Life Sci, Nanjing 210095, Jiangsu, Peoples R China; [Dai, Chuanchao] Nanjing Normal Univ, Coll Life Sci, Jiangsu Engn &amp; Technol Res Ctr Ind Microbial Reso, Jiangsu Key Lab Microbes &amp; Funct Genom, Nanjing 210023, Jiangsu, Peoples R China</t>
  </si>
  <si>
    <t>Li, X (reprint author), Jiangsu Acad Agr Sci, Nanjing Branch, Inst Food Crops,Prov Key Lab Agrobiol, Jiangsu High Qual Rice R&amp;D Ctr,China Natl Ctr Ric, Nanjing 210014, Peoples R China.</t>
  </si>
  <si>
    <t>lixiahappy2008@gmail.com</t>
  </si>
  <si>
    <t>National Natural Science Foundation of China [30871459, 31371554]; National Scientific and Technological Support Projects [2009BAC63B01]; Agricultural Science and Technology Innovation Fund of Jiangsu in China [CX(14)5004]; Jiangsu Key Laboratory for Microbes and Functional Genomics; Ministry of Environmental Protection National Commonweal Research Project [201009023]; Natural Science Foundation of Jiangsu Province [BK20130708]</t>
  </si>
  <si>
    <t>This work was supported by grants from the National Natural Science Foundation of China (No. 30871459 and No. 31371554), the National Scientific and Technological Support Projects (2009BAC63B01), the Agricultural Science and Technology Innovation Fund of Jiangsu in China [CX(14)5004], Jiangsu Key Laboratory for Microbes and Functional Genomics, the Ministry of Environmental Protection National Commonweal Research Project (201009023), and the Natural Science Foundation of Jiangsu Province (No. BK20130708). The authors thank the anonymous reviewers and editorial staff for their time and attention.</t>
  </si>
  <si>
    <t>10.1016/j.jplph.2014.09.019</t>
  </si>
  <si>
    <t>CE9FT</t>
  </si>
  <si>
    <t>WOS:000352150100003</t>
  </si>
  <si>
    <t>Wu, Q; Su, NN; Cai, JT; Shen, ZG; Cui, J</t>
  </si>
  <si>
    <t>Wu, Qi; Su, Nana; Cai, Jiangtao; Shen, Zhenguo; Cui, Jin</t>
  </si>
  <si>
    <t>Hydrogen-rich water enhances cadmium tolerance in Chinese cabbage by reducing cadmium uptake and increasing antioxidant capacities</t>
  </si>
  <si>
    <t>Chinese cabbage; Hydrogen-rich water; Cadmium tolerance; Cadmium uptake; Oxidative stress</t>
  </si>
  <si>
    <t>INDUCED OXIDATIVE DAMAGE; PHYSIOLOGICAL-RESPONSES; ARABIDOPSIS-THALIANA; METAL ACCUMULATION; IRON HOMEOSTASIS; MEDICAGO-SATIVA; STRESS; PLANTS; CD; TRANSPORTER</t>
  </si>
  <si>
    <t>[Wu, Qi; Su, Nana; Cai, Jiangtao; Shen, Zhenguo; Cui, Jin] Nanjing Agr Univ, Coll Life Sci, Nanjing 210095, Jiangsu, Peoples R China</t>
  </si>
  <si>
    <t>Cui, J (reprint author), Nanjing Agr Univ, Dept Plant Sci, Coll Life Sci, Nanjing 210095, Jiangsu, Peoples R China.</t>
  </si>
  <si>
    <t>10.1016/j.jplph.2014.09.017</t>
  </si>
  <si>
    <t>WOS:000352150100020</t>
  </si>
  <si>
    <t>Chang, GJ; Petzl, W; Vanselow, J; Gunther, J; Shen, XZ; Seyfert, HM</t>
  </si>
  <si>
    <t>Chang, Guangjun; Petzl, Wolfram; Vanselow, Jens; Guenther, Juliane; Shen, Xiangzhen; Seyfert, Hans-Martin</t>
  </si>
  <si>
    <t>Epigenetic mechanisms contribute to enhanced expression of immune response genes in the liver of cows after experimentally induced Escherichia coli mastitis</t>
  </si>
  <si>
    <t>Bovine; Liver; Chromatin remodelling; DNA-methylation; Systemic inflammatory response</t>
  </si>
  <si>
    <t>LIPOPOLYSACCHARIDE; PROMOTER; CELLS</t>
  </si>
  <si>
    <t>[Chang, Guangjun; Vanselow, Jens; Guenther, Juliane; Seyfert, Hans-Martin] Leibniz Inst Farm Anim Biol, D-18196 Dummerstorf, Germany; [Chang, Guangjun; Shen, Xiangzhen] Nanjing Agr Univ, Coll Vet Med, Nanjing 210095, Jiangsu, Peoples R China; [Petzl, Wolfram] Univ Munich, Clin Ruminants, Munich, Germany</t>
  </si>
  <si>
    <t>Deutsche Forschungsgemeinschaft (DFG) [FOR585, Se 326/14-3]; National Basic Research Program of China [2011 CB100802]; National Nature Science Foundation of China [31172371]; Priority Academic Programme Development of Jiangsu Higher Education Institutions (PAPD)</t>
  </si>
  <si>
    <t>We are grateful for the dedicated assistance of Angelika Deike. This work was supported by grants from the Deutsche Forschungsgemeinschaft (DFG, FOR585, project Se 326/14-3), the National Basic Research Program of China (project number 2011 CB100802), the National Nature Science Foundation of China (project number 31172371) and the Priority Academic Programme Development of Jiangsu Higher Education Institutions (PAPD).</t>
  </si>
  <si>
    <t>10.1016/j.tvjl.2014.12.023</t>
  </si>
  <si>
    <t>CE4HW</t>
  </si>
  <si>
    <t>WOS:000351792700016</t>
  </si>
  <si>
    <t>Shen, JS; Song, LJ; Sun, HZ; Wang, B; Chai, Z; Chacher, B; Liu, JX</t>
  </si>
  <si>
    <t>Shen, J. S.; Song, L. J.; Sun, H. Z.; Wang, B.; Chai, Z.; Chacher, B.; Liu, J. X.</t>
  </si>
  <si>
    <t>Effects of Corn and Soybean Meal Types on Rumen Fermentation, Nitrogen Metabolism and Productivity in Dairy Cows</t>
  </si>
  <si>
    <t>Corn; Soybean Meal; Nitrogen Metabolism; Productivity; Dairy Cow</t>
  </si>
  <si>
    <t>MICROBIAL PROTEIN-SYNTHESIS; SUPPLEMENTAL PHYTIC ACID; DRY GROUND CORN; MILK-PRODUCTION; LACTATING COWS; RUMINAL DEGRADABILITY; UREA-NITROGEN; IN-VITRO; CARBOHYDRATE; PERFORMANCE</t>
  </si>
  <si>
    <t>[Shen, J. S.; Song, L. J.; Sun, H. Z.; Wang, B.; Chai, Z.; Chacher, B.; Liu, J. X.] Zhejiang Univ, Coll Anim Sci, Inst Dairy Sci, MoE Key Lab Mol Anim Nutr, Hangzhou 310058, Zhejiang, Peoples R China; [Shen, J. S.] Nanjing Agr Univ, Lab Gastrointestinal Microbiol, Coll Anim Sci &amp; Technol, Nanjing 210095, Jiangsu, Peoples R China; [Chacher, B.] Lasbela Univ Agr Water &amp; Marine Sci, Fac Vet &amp; Anim Sci, Uthal Balochitan 90150, Pakistan</t>
  </si>
  <si>
    <t>Liu, JX (reprint author), Zhejiang Univ, Coll Anim Sci, Inst Dairy Sci, MoE Key Lab Mol Anim Nutr, Hangzhou 310058, Zhejiang, Peoples R China.</t>
  </si>
  <si>
    <t>liujx@zju.edu.cn</t>
  </si>
  <si>
    <t>National Basic Research Program of China, Ministry of Science and Technology, P. R. China [2011CB100801]</t>
  </si>
  <si>
    <t>This work was supported by the National Basic Research Program of China, Ministry of Science and Technology, P. R. China (Grant No. 2011CB100801). The authors acknowledge the personnel of the Hangzhou Hangjiang Dairy Farm for their assistance with animal care, the staff of the Institute of Dairy Science for their technical assistance, and Prof. Dr. Kyu-Ho Myung from Chonnam National University, Republic of Korea for providing critical review and suggestions for manuscript improvement.</t>
  </si>
  <si>
    <t>10.5713/ajas.14.0504</t>
  </si>
  <si>
    <t>CD4DC</t>
  </si>
  <si>
    <t>WOS:000351031800008</t>
  </si>
  <si>
    <t>Li, YJ; Li, LY; Li, JL; Zhang, L; Gao, F; Zhou, GH</t>
  </si>
  <si>
    <t>Li, Y. J.; Li, L. Y.; Li, J. L.; Zhang, L.; Gao, F.; Zhou, G. H.</t>
  </si>
  <si>
    <t>Effects of Dietary Supplementation with Ferulic Acid or Vitamin E Individually or in Combination on Meat Quality and Antioxidant Capacity of Finishing Pigs</t>
  </si>
  <si>
    <t>Ferulic Acid; Vitamin E; Meat Quality; Antioxidant Capacity; Nuclear Factor Erythroid 2-like 2-Antioxidant Response Element [NFE2L2-ARE]</t>
  </si>
  <si>
    <t>INDUCED OXIDATIVE STRESS; ALPHA-TOCOPHEROL; LIPID-PEROXIDATION; DIABETIC-RATS; PORK QUALITY; CELLS; BEEF; PERFORMANCE; METABOLISM; TOXICITY</t>
  </si>
  <si>
    <t>[Li, Y. J.; Li, L. Y.; Li, J. L.; Zhang, L.; Gao, F.; Zhou, G. H.] Nanjing Agr Univ, Coll Anim Sci &amp; Technol, Synerget Innovat Ctr Food Safety &amp; Nutr, Nanjing 210095, Jiangsu, Peoples R China</t>
  </si>
  <si>
    <t>Fundamental Research Funds for the Central Universities of China [KYZ201004, KYZ201222]; National Science &amp; Technology Pillar Program during the Twelfth Five-year Plan Period of China [2012BAD28B03]; Three Agricultural Projects of Jiangsu province of China [SX(2011)146]</t>
  </si>
  <si>
    <t>This study was supported by the Fundamental Research Funds for the Central Universities of China (KYZ201004 and KYZ201222), the National Science &amp; Technology Pillar Program during the Twelfth Five-year Plan Period of China (2012BAD28B03) and the Three Agricultural Projects of Jiangsu province of China (SX(2011)146).</t>
  </si>
  <si>
    <t>10.5713/ajas.14.0432</t>
  </si>
  <si>
    <t>WOS:000351031800011</t>
  </si>
  <si>
    <t>Liu, YJ; Cao, LP; Du, JL; Jia, R; Wang, JH; Xu, P; Yin, GJ</t>
  </si>
  <si>
    <t>Liu, Yingjuan; Cao, Liping; Du, Jinliang; Jia, Rui; Wang, Jiahao; Xu, Pao; Yin, Guojun</t>
  </si>
  <si>
    <t>Protective effects of Lycium barbarum polysaccharides against carbon tetrachloride-induced hepatotoxicity in precision-cut liver slices in vitro and in vivo in common carp (Cyprinus carpio L.)</t>
  </si>
  <si>
    <t>COMPARATIVE BIOCHEMISTRY AND PHYSIOLOGY C-TOXICOLOGY &amp; PHARMACOLOGY</t>
  </si>
  <si>
    <t>Lycium barbarum polysaccharides; Carbon tetrachloride; Precision-cut liver slices; Hepatoprotection; Common carp</t>
  </si>
  <si>
    <t>INDUCED OXIDATIVE STRESS; RATS; INJURY; MODEL; GLUTATHIONE; MICE; HEPATOCYTES; EXPRESSION; LINES; FISH</t>
  </si>
  <si>
    <t>[Liu, Yingjuan; Jia, Rui; Wang, Jiahao; Yin, Guojun] Nanjing Agr Univ, Wuxi Fisheries Coll, Wuxi 214081, Peoples R China; [Cao, Liping; Du, Jinliang; Xu, Pao; Yin, Guojun] Chinese Acad Fishery Sci, Freshwater Fisheries Res Ctr, Minist Agr, Key Lab Freshwater Fisheries &amp; Germplasm Resource, Wuxi 214081, Peoples R China; [Cao, Liping; Du, Jinliang; Xu, Pao; Yin, Guojun] Chinese Acad Fishery Sci, Freshwater Fisheries Res Ctr, Int Joint Res Lab Fish Immunopharmacol, Wuxi 214081, Peoples R China</t>
  </si>
  <si>
    <t>Yin, GJ (reprint author), Chinese Acad Fishery Sci, Freshwater Fisheries Res Ctr, Int Joint Res Lab Fish Immunopharmacol, Wuxi 214081, Peoples R China.</t>
  </si>
  <si>
    <t>Central Public-Interest Scientific Institution Basal Research Fund [2014A08YQ01]; National Natural Science Foundation of China [31200918, 31202002]; Jiangsu Science and Technology Department [BK2012535]</t>
  </si>
  <si>
    <t>This study was supported by the Central Public-Interest Scientific Institution Basal Research Fund (2014A08YQ01), the National Natural Science Foundation of China (31200918 and 31202002) and the Jiangsu Science and Technology Department (BK2012535).</t>
  </si>
  <si>
    <t>1532-0456</t>
  </si>
  <si>
    <t>1878-1659</t>
  </si>
  <si>
    <t>COMP BIOCHEM PHYS C</t>
  </si>
  <si>
    <t>Comp. Biochem. Physiol. C-Toxicol. Pharmacol.</t>
  </si>
  <si>
    <t>10.1016/j.cbpc.2014.12.005</t>
  </si>
  <si>
    <t>Biochemistry &amp; Molecular Biology; Endocrinology &amp; Metabolism; Toxicology; Zoology</t>
  </si>
  <si>
    <t>CD8CF</t>
  </si>
  <si>
    <t>WOS:000351322100008</t>
  </si>
  <si>
    <t>Zhang, Q; Hua, XD; Yang, Y; Yin, W; Tian, MM; Shi, HY; Wang, MH</t>
  </si>
  <si>
    <t>Zhang, Qing; Hua, Xiude; Yang, Yu; Yin, Wei; Tian, Mingming; Shi, Haiyan; Wang, Minghua</t>
  </si>
  <si>
    <t>Stereoselective degradation of flutriafol and tebuconazole in grape</t>
  </si>
  <si>
    <t>Flutriafol; Tebuconazole; Enantiomers; Chirality; Stereoselective dissipation; Grape</t>
  </si>
  <si>
    <t>CHROMATOGRAPHY/TANDEM MASS-SPECTROMETRY; PERFORMANCE LIQUID-CHROMATOGRAPHY; ENANTIOSELECTIVE DEGRADATION; SOIL; VEGETABLES; METALAXYL; CUCUMBER; FRUITS; PESTICIDES; RABBITS</t>
  </si>
  <si>
    <t>[Zhang, Qing; Hua, Xiude; Yang, Yu; Yin, Wei; Tian, Mingming; Shi, Haiyan; Wang, Minghua] Nanjing Agr Univ, Coll Plant Protect, Dept Pesticide Sci, Nanjing 210095, Jiangsu, Peoples R China; [Zhang, Qing; Hua, Xiude; Yang, Yu; Yin, Wei; Tian, Mingming; Shi, Haiyan; Wang, Minghua] State &amp; Local Joint Engn Res Ctr Green Pesticide, Key Lab Integrated Management Crop Dis &amp; Pests, Minist Educ, Nanjing 210095, Jiangsu, Peoples R China</t>
  </si>
  <si>
    <t>This work was supported by the Special Fund for Agro-scientific Research in the Public Interest (201203022) and the National "863" High-Tech Research Program of China (2011AA100806).</t>
  </si>
  <si>
    <t>10.1007/s11356-014-3673-2</t>
  </si>
  <si>
    <t>CC7TY</t>
  </si>
  <si>
    <t>WOS:000350572500029</t>
  </si>
  <si>
    <t>Gan, F; Zhang, ZQ; Hu, ZH; Hesketh, J; Xue, HX; Chen, XX; Hao, S; Huang, Y; Ezea, PC; Parveen, F; Huang, KH</t>
  </si>
  <si>
    <t>Gan, Fang; Zhang, Zheqian; Hu, Zhihua; Hesketh, John; Xue, Hongxia; Chen, Xingxiang; Hao, Shu; Huang, Yu; Ezea, Patience Cole; Parveen, Fahmida; Huang, Kehe</t>
  </si>
  <si>
    <t>Ochratoxin A promotes porcine circovirus type 2 replication in vitro and in vivo</t>
  </si>
  <si>
    <t>FREE RADICAL BIOLOGY AND MEDICINE</t>
  </si>
  <si>
    <t>Ochratoxin A; Porcine circovirus type 2; Oxidative stress; Signaling pathway; Free radicals</t>
  </si>
  <si>
    <t>MULTISYSTEMIC WASTING SYNDROME; KIDNEY PK15 CELLS; OXIDATIVE STRESS; SIGNALING PATHWAY; KINASE ACTIVATION; PHASE ARREST; DNA-DAMAGE; GLUTATHIONE; APOPTOSIS; EPIDEMIOLOGY</t>
  </si>
  <si>
    <t>[Gan, Fang; Zhang, Zheqian; Hu, Zhihua; Xue, Hongxia; Chen, Xingxiang; Hao, Shu; Huang, Yu; Parveen, Fahmida; Huang, Kehe] Nanjing Agr Univ, Coll Vet Med, Nanjing 210095, Jiangsu, Peoples R China; [Hesketh, John; Ezea, Patience Cole] Newcastle Univ, Sch Med, Inst Cell &amp; Mol Biosci, Newcastle Upon Tyne NE2 4HH, Tyne &amp; Wear, England</t>
  </si>
  <si>
    <t>National Natural Science Foundation of China [31272627, 31472253]; NSFC; Royal Society; Research Fund for Doctoral Programs of Higher Education in China [20110097110014, 20120097130002]; Priority Academic Program Development of Jiangsu Higher Education Institutions (Jiangsu, China)</t>
  </si>
  <si>
    <t>This work was funded by the National Natural Science Foundation of China (31272627, 31472253), an international collaboration grant to Kehe Huang and John Hesketh from the NSFC, and the Royal Society, the Research Fund for Doctoral Programs of Higher Education in China (20110097110014 and 20120097130002), and the Priority Academic Program Development of Jiangsu Higher Education Institutions (Jiangsu, China). The authors are grateful to Dr. Kui Yang from Cornell University for helping in the revision of the article.</t>
  </si>
  <si>
    <t>0891-5849</t>
  </si>
  <si>
    <t>1873-4596</t>
  </si>
  <si>
    <t>FREE RADICAL BIO MED</t>
  </si>
  <si>
    <t>Free Radic. Biol. Med.</t>
  </si>
  <si>
    <t>10.1016/j.freeradbiomed.2014.12.016</t>
  </si>
  <si>
    <t>CE0HL</t>
  </si>
  <si>
    <t>WOS:000351485000004</t>
  </si>
  <si>
    <t>Liu, ZY; Wang, YN; Liu, SY; Sheng, Y; Rueggeberg, KG; Wang, H; Li, J; Gu, FX; Zhong, ZT; Kan, BA; Zhu, J</t>
  </si>
  <si>
    <t>Liu, Zhenyu; Wang, Yuning; Liu, Shengyan; Sheng, Ying; Rueggeberg, Karl-Gustav; Wang, Hui; Li, Jie; Gu, Frank X.; Zhong, Zengtao; Kan, Biao; Zhu, Jun</t>
  </si>
  <si>
    <t>Vibrio cholerae Represses Polysaccharide Synthesis To Promote Motility in Mucosa</t>
  </si>
  <si>
    <t>O1 EL-TOR; VIRULENCE GENE-EXPRESSION; VPS BIOSYNTHESIS GENES; BIOFILM FORMATION; SECRETED PROTEASE; DI-GMP; MUCIN; COLONIZATION; SYSTEMS; HOST</t>
  </si>
  <si>
    <t>[Liu, Zhenyu; Wang, Yuning; Sheng, Ying; Wang, Hui; Zhong, Zengtao; Zhu, Jun] Nanjing Agr Univ, Dept Microbiol, Nanjing, Jiangsu, Peoples R China; [Liu, Zhenyu; Sheng, Ying; Li, Jie; Kan, Biao] Chinese Ctr Dis Control &amp; Prevent, State Key Lab Infect Dis Prevent &amp; Control, Natl Inst Communicable Dis Control &amp; Prevent, Beijing, Peoples R China; [Wang, Yuning; Rueggeberg, Karl-Gustav; Zhu, Jun] Univ Penn, Dept Microbiol, Perelman Sch Med, Philadelphia, PA 19104 USA; [Liu, Shengyan; Gu, Frank X.] Univ Waterloo, Dept Chem Engn, Waterloo Inst Nanotechnol, Waterloo, ON N2L 3G1, Canada; [Kan, Biao] Collaborat Innovat Ctr Diag &amp; Treatment Infect Di, Hangzhou, Zhejiang, Peoples R China</t>
  </si>
  <si>
    <t>NIH/NIAID R01 grant [AI080654]; NIH EID training grant [T32AI055400]; NSFC general fund grant [81371763]; China Scholarship Council; Priority Project of State Key Laboratory for Infectious Disease Prevention and Control [2014SKLID101]; Natural Sciences and Engineering Research Council (NSERC) doctoral fellowship</t>
  </si>
  <si>
    <t>This study is supported by an NIH/NIAID R01 grant (AI080654) (to J.Z.), a NIH EID training grant (T32AI055400) (to K.-G.R.), an NSFC general fund grant (81371763), a fellowship from the China Scholarship Council (to H.W.), the Priority Project of State Key Laboratory for Infectious Disease Prevention and Control (2014SKLID101) (to B.K.), and a Natural Sciences and Engineering Research Council (NSERC) doctoral fellowship (to S.L.).</t>
  </si>
  <si>
    <t>10.1128/IAI.02841-14</t>
  </si>
  <si>
    <t>CD6WG</t>
  </si>
  <si>
    <t>WOS:000351230200026</t>
  </si>
  <si>
    <t>Xu, JX; Ding, CQ; Ding, YF; Tang, S; Zha, MR; Luo, BJ; Wang, SH</t>
  </si>
  <si>
    <t>Xu, Junxu; Ding, Chengqiang; Ding, Yanfeng; Tang, She; Zha, Manrong; Luo, Baojie; Wang, Shaohua</t>
  </si>
  <si>
    <t>A Proteomic Approach to Analyze Differential Regulation of Proteins During Bud Outgrowth Under Apical Dominance Based on the Auxin Transport Canalization Model in Rice (Oryza sativa L.)</t>
  </si>
  <si>
    <t>Apical dominance; Rice (Oryza sativa L.); Proteomic; Auxin; Cytokinins; Strigolactones</t>
  </si>
  <si>
    <t>BRASSINOSTEROID BIOSYNTHESIS; CYTOKININ BIOSYNTHESIS; PIN PROTEINS; DWARF MUTANT; ARABIDOPSIS; STRIGOLACTONE; EXPRESSION; EFFLUX; PLANTS; PEA</t>
  </si>
  <si>
    <t>[Xu, Junxu; Ding, Chengqiang; Ding, Yanfeng; Tang, She; Zha, Manrong; Luo, Baojie; Wang, Shaohua] Nanjing Agr Univ, Agron Coll, Nanjing 210095, Jiangsu, Peoples R China; [Xu, Junxu; Ding, Chengqiang; Ding, Yanfeng; Tang, She; Zha, Manrong; Luo, Baojie; Wang, Shaohua] Minist Agr, Key Lab Crop Physiol &amp; Ecol Southern China, Nanjing 210095, Jiangsu, Peoples R China</t>
  </si>
  <si>
    <t>Wang, SH (reprint author), Nanjing Agr Univ, Agron Coll, Nanjing 210095, Jiangsu, Peoples R China.</t>
  </si>
  <si>
    <t>wangsh@njau.edu.cn</t>
  </si>
  <si>
    <t>ding, chengqiang/G-8585-2015</t>
  </si>
  <si>
    <t>Ministry of National Science and Technology of China [31371569]; National Natural Science Foundation of China [31071364]</t>
  </si>
  <si>
    <t>This work was supported by the Ministry of National Science and Technology of China (Project No. 31371569), and the National Natural Science Foundation of China (Project No. 31071364).</t>
  </si>
  <si>
    <t>10.1007/s00344-014-9450-0</t>
  </si>
  <si>
    <t>CD9JO</t>
  </si>
  <si>
    <t>WOS:000351414800012</t>
  </si>
  <si>
    <t>Li, XL; Lin, XZ; Li, SH; Zou, Y</t>
  </si>
  <si>
    <t>Li, Xueling; Lin, Xiangze; Li, Shihua; Zou, Yun</t>
  </si>
  <si>
    <t>Finite-time stability of switched nonlinear systems with finite-time unstable subsystems</t>
  </si>
  <si>
    <t>JOURNAL OF THE FRANKLIN INSTITUTE-ENGINEERING AND APPLIED MATHEMATICS</t>
  </si>
  <si>
    <t>AVERAGE DWELL TIME; DYNAMIC OUTPUT-FEEDBACK; H-INFINITY CONTROL; LINEAR-SYSTEMS; L-2-GAIN ANALYSIS; DELAY SYSTEMS; PRACTICAL STABILITY; LYAPUNOV FUNCTIONS; VARYING DELAY; STABILIZATION</t>
  </si>
  <si>
    <t>[Li, Xueling] China Pharmaceut Univ, Sch Sci, Nanjing 211198, Jiangsu, Peoples R China; [Lin, Xiangze] Nanjing Agr Univ, Jiangsu Key Lab Intelligent Agr Equipment, Coll Engn, Nanjing 210031, Jiangsu, Peoples R China; [Li, Shihua] Southeast Univ, Sch Automat, Nanjing 210096, Jiangsu, Peoples R China; [Zou, Yun] Nanjing Univ Sci &amp; Technol, Sch Automat, Nanjing 210094, Jiangsu, Peoples R China</t>
  </si>
  <si>
    <t>xzlin@njau.edu.cn</t>
  </si>
  <si>
    <t>Natural Science Foundation of China [61074013, 61174038]; China Postdoctoral Science Foundation [2013M531372]; Jiangsu Postdoctoral Research Grants Program [1301118C]</t>
  </si>
  <si>
    <t>This work was supported by Natural Science Foundation of China (61074013, 61174038), China Postdoctoral Science Foundation Funded Project (2013M531372), Jiangsu Postdoctoral Research Grants Program (1301118C).</t>
  </si>
  <si>
    <t>0016-0032</t>
  </si>
  <si>
    <t>1879-2693</t>
  </si>
  <si>
    <t>J FRANKLIN I</t>
  </si>
  <si>
    <t>J. Frankl. Inst.-Eng. Appl. Math.</t>
  </si>
  <si>
    <t>10.1016/j.jfranklin.2014.12.011</t>
  </si>
  <si>
    <t>Automation &amp; Control Systems; Engineering, Multidisciplinary; Engineering, Electrical &amp; Electronic; Mathematics, Interdisciplinary Applications</t>
  </si>
  <si>
    <t>Automation &amp; Control Systems; Engineering; Mathematics</t>
  </si>
  <si>
    <t>CD8BM</t>
  </si>
  <si>
    <t>WOS:000351320200023</t>
  </si>
  <si>
    <t>Gonzalez-Bergonzoni, I; Vidal, N; Wang, BX; Ning, D; Liu, ZW; Jeppesen, E; Meerhoff, M</t>
  </si>
  <si>
    <t>Gonzalez-Bergonzoni, Ivan; Vidal, Nicolas; Wang, Beixin; Ning, Ding; Liu, Zhengwen; Jeppesen, Erik; Meerhoff, Mariana</t>
  </si>
  <si>
    <t>General validation of formalin-preserved fish samples in food web studies using stable isotopes</t>
  </si>
  <si>
    <t>METHODS IN ECOLOGY AND EVOLUTION</t>
  </si>
  <si>
    <t>formalin correction; historical food webs; Layman's community-wide metrics; preservation effect; stable isotopes; delta C-13; delta N-15</t>
  </si>
  <si>
    <t>DELTA-C-13; SIGNATURES; TISSUE; DELTA-N-15; CARBON; STORAGE</t>
  </si>
  <si>
    <t>[Gonzalez-Bergonzoni, Ivan; Vidal, Nicolas; Jeppesen, Erik; Meerhoff, Mariana] Aarhus Univ, Dept Biosci, DK-8600 Silkeborg, Jutland, Denmark; [Gonzalez-Bergonzoni, Ivan; Vidal, Nicolas; Jeppesen, Erik; Meerhoff, Mariana] Aarhus Univ, Arctic Res Ctr, DK-8600 Silkeborg, Jutland, Denmark; [Gonzalez-Bergonzoni, Ivan; Vidal, Nicolas; Jeppesen, Erik] Univ Chinese Acad Sci, Sino Danish Ctr Educ &amp; Res SDC, Beijing 100190, Peoples R China; [Gonzalez-Bergonzoni, Ivan; Vidal, Nicolas; Meerhoff, Mariana] Univ Republ, Dept Ecol Teor &amp; Aplicada, CURE Fac Ciencias, Esq Chiossi 20000, Maldonado, Uruguay; [Wang, Beixin; Ning, Ding] Nanjing Agr Univ, Dept Entomol, Nanjing 210095, Jiangsu, Peoples R China; [Liu, Zhengwen] Chinese Acad Sci, Nanjing Inst Geog &amp; Limnol NIGLAS, Nanjing 210008, Jiangsu, Peoples R China</t>
  </si>
  <si>
    <t>Gonzalez-Bergonzoni, I (reprint author), Aarhus Univ, Dept Biosci, Vejlsovej 25, DK-8600 Silkeborg, Jutland, Denmark.</t>
  </si>
  <si>
    <t>ivg@bios.au.dk</t>
  </si>
  <si>
    <t>Sino-Danish Centre for Education and Research (SDC) PhD grant; MARS project (Managing Aquatic ecosystems and water Resources under multiple Stress) under the 7th EU Framework Programme, Theme 6 (Environment including Climate Change) [603378]; CRES (Danish Strategic Research Council); CLEAR (a Villum Kann Rasmussen Centre of Excellence project); CAS/SAFEA International Partnership Program for Creative Research Teams; National Water Special Project of China [2013ZX07101014-2]; L'Oreal Women in Science National Award; ANII (Uruguay)</t>
  </si>
  <si>
    <t>This research was funded by a Sino-Danish Centre for Education and Research (SDC) PhD grant, the MARS project (Managing Aquatic ecosystems and water Resources under multiple Stress) funded under the 7th EU Framework Programme, Theme 6 (Environment including Climate Change), Contract No.: 603378 (http://www.mars-project.eu), CRES (Danish Strategic Research Council) and CLEAR (a Villum Kann Rasmussen Centre of Excellence project), the CAS/SAFEA International Partnership Program for Creative Research Teams and the National Water Special Project of China (2013ZX07101014-2). MM was funded by the L'Oreal Women in Science National Award and ANII (Uruguay). We thank Cinthia Rojas for laboratory assistance, Zhen Lan-Ping from Kunming Institute of Zoology, Chinese Academy of Sciences (C.A.S.), for valuable assistance with the taxonomic identification of fish, Feizhou Chen from NIGLAS (C.A.S.) for logistic assistance, Zhou Yun Lei and Zhang Jie from Department of Entomology, Nanjing Agricultural University for valuable field assistance, Daniel Graeber for assistance in use of statistics software and Anne Mette Poulsen for manuscript editing.</t>
  </si>
  <si>
    <t>2041-210X</t>
  </si>
  <si>
    <t>2041-2096</t>
  </si>
  <si>
    <t>METHODS ECOL EVOL</t>
  </si>
  <si>
    <t>Methods Ecol. Evol.</t>
  </si>
  <si>
    <t>10.1111/2041-210X.12313</t>
  </si>
  <si>
    <t>CE2AF</t>
  </si>
  <si>
    <t>WOS:000351613900007</t>
  </si>
  <si>
    <t>Wu, D; Liu, MQ; Song, XC; Jiao, JG; Li, HX; Hu, F</t>
  </si>
  <si>
    <t>Wu, Di; Liu, Manqiang; Song, Xiuchao; Jiao, Jiaguo; Li, Huixin; Hu, Feng</t>
  </si>
  <si>
    <t>Earthworm ecosystem service and dis-service in an N-enriched agroecosystem: Increase of plant production leads to no effects on yield-scaled N2O emissions</t>
  </si>
  <si>
    <t>Soil fauna; Eisenia foetida; Metaphire guillemi; Organic amendment; Nitrous oxide; Nitrate leaching</t>
  </si>
  <si>
    <t>NITROUS-OXIDE EMISSIONS; AGGREGATE-ASSOCIATED CARBON; LABORATORY EXPERIMENT; EXTRACTION METHOD; ORGANIC-MATTER; SOIL-EROSION; MANAGEMENT; FIELD; CROP; COMPOST</t>
  </si>
  <si>
    <t>[Wu, Di; Liu, Manqiang; Song, Xiuchao; Jiao, Jiaguo; Li, Huixin; Hu, Feng] Nanjing Agr Univ, Soil Ecol Lab, Coll Resources &amp; Environm Sci, Nanjing 210095, Jiangsu, Peoples R China; [Wu, Di; Liu, Manqiang; Song, Xiuchao; Jiao, Jiaguo; Li, Huixin; Hu, Feng] Jiangsu Collaborat Innovat Ctr Solid Organ Waste, Nanjing 210014, Jiangsu, Peoples R China; [Liu, Manqiang; Jiao, Jiaguo] Suzhou Kanglv Agr Dev Co Ltd, Suzhou 215155, Peoples R China</t>
  </si>
  <si>
    <t>National Natural Science Foundation of China [41171206]; China Postdoctoral Science Foundation [2013M541684]; Fundamental Research Funds for the Central Universities [KYZ201404, KYZ201207]; Innovative Foreign Experts Introduction Plan for National Key Discipline of Agricultural Resources and Environment [B12009]</t>
  </si>
  <si>
    <t>This study was supported by the National Natural Science Foundation of China (41171206), the China Postdoctoral Science Foundation (2013M541684), the Fundamental Research Funds for the Central Universities (KYZ201404, KYZ201207) and the Innovative Foreign Experts Introduction Plan for National Key Discipline of Agricultural Resources and Environment (B12009). We are grateful to the anonymous reviewers for valuable comments. We also thank Professor Shuijin Hu, Mr. Wei Yang and Miss Xiao Wang for their help in writing and data collection.</t>
  </si>
  <si>
    <t>10.1016/j.soilbio.2014.12.009</t>
  </si>
  <si>
    <t>CD8BW</t>
  </si>
  <si>
    <t>WOS:000351321200001</t>
  </si>
  <si>
    <t>Li, S; Ge, SS; Wang, X; Sun, LJ; Liu, ZW; Zhou, YJ</t>
  </si>
  <si>
    <t>Li, Shuo; Ge, Shangshu; Wang, Xi; Sun, Lijuan; Liu, Zewen; Zhou, Yijun</t>
  </si>
  <si>
    <t>Facilitation of Rice Stripe Virus Accumulation in the Insect Vector by Himetobi P Virus VP1</t>
  </si>
  <si>
    <t>VIRUSES-BASEL</t>
  </si>
  <si>
    <t>SMALL BROWN PLANTHOPPER; PICORNA-LIKE VIRUS; STRIATELLUS HEMIPTERA DELPHACIDAE; WHITEFLY BEMISIA-TABACI; TIME QUANTITATIVE PCR; DOUBLE-STRANDED-RNA; LEAF CURL VIRUS; LAODELPHAX-STRIATELLUS; DWARF-VIRUS; NILAPARVATA-LUGENS</t>
  </si>
  <si>
    <t>[Li, Shuo; Ge, Shangshu; Liu, Zewen] Nanjing Agr Univ, Coll Plant Protect, Nanjing 210095, Jiangsu, Peoples R China; [Li, Shuo; Wang, Xi; Sun, Lijuan; Zhou, Yijun] Jiangsu Acad Agr Sci, Inst Plant Protect, Jiangsu Tech Serv, Ctr Diag &amp; Detect Plant Virus Dis, Nanjing 210014, Jiangsu, Peoples R China</t>
  </si>
  <si>
    <t>Liu, ZW (reprint author), Nanjing Agr Univ, Coll Plant Protect, Nanjing 210095, Jiangsu, Peoples R China.</t>
  </si>
  <si>
    <t>lishuolstonnv989@163.com; gss20090503@163.com; smilewangxi@163.com; sunlj520@126.com; jemunson@njau.edu.cn; yjzhou@jaas.ac.cn</t>
  </si>
  <si>
    <t>National Natural Science Foundation of China [31170142, 31470256]; Jiangsu Agricultural Scientific Self-Innovation Fund [CX [14]2030]</t>
  </si>
  <si>
    <t>This work was supported by the National Natural Science Foundation of China (Grant No. 31170142 and 31470256) and the Jiangsu Agricultural Scientific Self-Innovation Fund (grant No. CX [14]2030).</t>
  </si>
  <si>
    <t>1999-4915</t>
  </si>
  <si>
    <t>Viruses-Basel</t>
  </si>
  <si>
    <t>10.3390/v7031492</t>
  </si>
  <si>
    <t>CE6JP</t>
  </si>
  <si>
    <t>WOS:000351943000032</t>
  </si>
  <si>
    <t>Wu, WJ; Han, J; Cao, R; Zhang, JB; Li, BJ; Liu, ZQ; Liu, KQ; Li, QF; Pan, ZX; Chen, J; Liu, HL</t>
  </si>
  <si>
    <t>Wu, Wangjun; Han, Jing; Cao, Rui; Zhang, Jinbi; Li, Bojiang; Liu, Zequn; Liu, Kaiqing; Li, Qifa; Pan, Zengxiang; Chen, Jie; Liu, Honglin</t>
  </si>
  <si>
    <t>Sequence and regulation of the porcine FSHR gene promoter</t>
  </si>
  <si>
    <t>Pig; FSHR; Histone acetylation; Transcription; Granulosa cells</t>
  </si>
  <si>
    <t>FOLLICLE-STIMULATING-HORMONE; PROTEIN-KINASE-A; RECEPTOR GENE; FUNCTIONAL EXPRESSION; MOLECULAR-CLONING; SERTOLI-CELLS; E-BOX; STEROIDOGENIC FACTOR-1; DEOXYRIBONUCLEIC-ACID; FOLLITROPIN RECEPTOR</t>
  </si>
  <si>
    <t>[Wu, Wangjun; Han, Jing; Cao, Rui; Zhang, Jinbi; Li, Bojiang; Liu, Zequn; Liu, Kaiqing; Li, Qifa; Pan, Zengxiang; Chen, Jie; Liu, Honglin] Nanjing Agr Univ, Coll Anim Sci &amp; Technol, Dept Anim Genet Breeding &amp; Reprod, Nanjing 210095, Jiangsu, Peoples R China</t>
  </si>
  <si>
    <t>wuwangjun2009@hotmail.com; linzog@yahoo.com.cn; 2011105017@njau.edu.cn; Jinbi.zhang@auckland.ac.nz; 2012105021@njau.edu.cn; liuzequn0806@hotmail.com; 2012105020@njau.edu.cn; liqifa@njau.edu.cn; owwa@njau.edu.cn; jiechen@njau.edu.cn; liuhonglin@njau.edu.cn</t>
  </si>
  <si>
    <t>973 Program [2014CB138502]; National Project for Breeding of Transgenic Pig [2014ZX08006-003]; National Natural Science Foundation of China [31072028, 31172187]; Natural Science Foundation of Jiangsu Province [BK20130693]</t>
  </si>
  <si>
    <t>This research program was funded by grants from the 973 Program (2014CB138502), the National Project for Breeding of Transgenic Pig (2014ZX08006-003), the National Natural Science Foundation of China (31072028), the National Natural Science Foundation of China (31172187), and the Natural Science Foundation of Jiangsu Province (BK20130693).</t>
  </si>
  <si>
    <t>10.1016/j.anireprosci.2014.11.023</t>
  </si>
  <si>
    <t>CD2RU</t>
  </si>
  <si>
    <t>WOS:000350927500013</t>
  </si>
  <si>
    <t>Zheng, LC; Su, J; Fang, R; Jin, MM; Lei, ZH; Hou, YL; Ma, ZY; Guo, TT</t>
  </si>
  <si>
    <t>Zheng, Lucheng; Su, Juan; Fang, Rui; Jin, Mengmeng; Lei, Zhihai; Hou, Yuanlong; Ma, Zhiyu; Guo, Tingting</t>
  </si>
  <si>
    <t>Developmental changes in the role of gonadotropin-inhibitory hormone (GnIH) and its receptors in the reproductive axis of male Xiaomeishan pigs</t>
  </si>
  <si>
    <t>Gonadotropin-inhibitory hormone (GnIH); G protein-coupled receptor 147 (GPR147); G protein-coupled receptor 74 (GPR147); RFRP-3; Leydig cells; Hypothalamic-pituitary-testicular axis</t>
  </si>
  <si>
    <t>RFAMIDE-RELATED PEPTIDE; GENE-EXPRESSION; RFRP-3; IDENTIFICATION; RELEASE; GNRH; RAT; KISSPEPTIN; SECRETION; ORTHOLOG</t>
  </si>
  <si>
    <t>[Zheng, Lucheng; Su, Juan; Fang, Rui; Jin, Mengmeng; Lei, Zhihai; Hou, Yuanlong; Ma, Zhiyu; Guo, Tingting] Nanjing Agr Univ, Coll Vet Med, Nanjing 210095, Jiangsu, Peoples R China</t>
  </si>
  <si>
    <t>Lei, ZH (reprint author), Nanjing Agr Univ, Coll Vet Med, Nanjing 210095, Jiangsu, Peoples R China.</t>
  </si>
  <si>
    <t>Priority Academic Program Development of Jiangsu Higher Education Institutions (PAPD) [280100745113]; National Nature Science Foundation of China [31372388]</t>
  </si>
  <si>
    <t>This work was financially supported by the Priority Academic Program Development of Jiangsu Higher Education Institutions (PAPD) (280100745113) and the National Nature Science Foundation of China (31372388).</t>
  </si>
  <si>
    <t>10.1016/j.anireprosci.2015.01.004</t>
  </si>
  <si>
    <t>WOS:000350927500015</t>
  </si>
  <si>
    <t>Fang, PX; Bai, J; Liu, X; Dong, J; Sun, T; Jiang, P</t>
  </si>
  <si>
    <t>Fang, Puxian; Bai, Juan; Liu, Xing; Dong, Jing; Sun, Tao; Jiang, Ping</t>
  </si>
  <si>
    <t>Construction and characterization of an infectious cDNA clone of encephalomyocarditis virus from pigs in China</t>
  </si>
  <si>
    <t>Encephalomyocarditis virus; Full-length cDNA; Infectious clone; Rescued virus</t>
  </si>
  <si>
    <t>MOUTH-DISEASE VIRUS; PHYLOGENETIC ANALYSIS; POLY(C) TRACTS; EMCV; MICE; DIABETOGENICITY; PATHOGENICITY; PATHOGENESIS; CHALLENGE; VIRULENT</t>
  </si>
  <si>
    <t>[Fang, Puxian; Bai, Juan; Liu, Xing; Dong, Jing; Sun, Tao; Jiang, Ping] Nanjing Agr Univ, Coll Vet Med, Key Lab Anim Dis Diagnost &amp; Immunol, Minist Agr, Nanjing 210095, Jiangsu, Peoples R China; [Jiang, Ping] Jiangsu Coinnovat Ctr Prevent &amp; Control Important, Yangzhou, Jiangsu, Peoples R China</t>
  </si>
  <si>
    <t>Bai, J (reprint author), Nanjing Agr Univ, Coll Vet Med, Key Lab Anim Dis Diagnost &amp; Immunol, Minist Agr, Nanjing 210095, Jiangsu, Peoples R China.</t>
  </si>
  <si>
    <t>Jiangsu Natural Science Foundation [BK20130691]; China Agricultural Research System Foundation [CARS-36]; Special Fund for Agro-Scientific Research in the Public Interest [201003060-4]; Priority Academic Program Development of Jiangsu Higher Education Institutions (PAPD)</t>
  </si>
  <si>
    <t>This work was supported by grants from the Jiangsu Natural Science Foundation to Young Researcher (BK20130691), the China Agricultural Research System Foundation (CARS-36), the Special Fund for Agro-Scientific Research in the Public Interest (201003060-4), and the Priority Academic Program Development of Jiangsu Higher Education Institutions (PAPD).</t>
  </si>
  <si>
    <t>10.1007/s00705-014-2290-1</t>
  </si>
  <si>
    <t>CC4BI</t>
  </si>
  <si>
    <t>WOS:000350295300019</t>
  </si>
  <si>
    <t>Xue, CY; Xi, BW; Ren, MC; Dong, JJ; Xie, J; Xu, P</t>
  </si>
  <si>
    <t>Xue Chunyu; Xi Bingwen; Ren Mingchun; Dong Jingjing; Xie Jun; Xu Pao</t>
  </si>
  <si>
    <t>Molecular cloning, tissue expression of gene Muc2 in blunt snout bream Megalobrama amblycephala and regulation after re-feeding</t>
  </si>
  <si>
    <t>CHINESE JOURNAL OF OCEANOLOGY AND LIMNOLOGY</t>
  </si>
  <si>
    <t>Megalobrama amblycephala; Muc2; tissue expression; re-feeding</t>
  </si>
  <si>
    <t>CARP CYPRINUS-CARPIO; ATLANTIC SALMON; COMMON CARP; MUCINS; IDENTIFICATION; NORMALIZATION; VALIDATION; STARVATION; INFECTION; CATFISH</t>
  </si>
  <si>
    <t>[Xue Chunyu; Xi Bingwen; Ren Mingchun; Xie Jun; Xu Pao] Chinese Acad Fishery Sci, Freshwater Fisheries Res Ctr, Key Lab Freshwater Fisheries &amp; Germplasm Resource, Minist Agr, Wuxi 214081, Peoples R China; [Xue Chunyu; Dong Jingjing; Xie Jun] Nanjing Agr Univ, Wuxi Fishery Coll, Wuxi 210095, Peoples R China; [Xi Bingwen] Hubei Collaborat Innovat Ctr Freshwater Aquacultu, Wuhan 437000, Peoples R China</t>
  </si>
  <si>
    <t>Xie, J (reprint author), Chinese Acad Fishery Sci, Freshwater Fisheries Res Ctr, Key Lab Freshwater Fisheries &amp; Germplasm Resource, Minist Agr, Wuxi 214081, Peoples R China.</t>
  </si>
  <si>
    <t>xiej@ffrc.cn</t>
  </si>
  <si>
    <t>National Natural Science Foundation of China [31302222]; Earmarked Fund for China Agriculture Research System [CARS-46]; Freshwater Fisheries Research Center, CAFS [2013JBFM10, 2013JBFM03]; Natural Sciences Foundation of Jiangsu Province [BK2011182]</t>
  </si>
  <si>
    <t>Supported by the National Natural Science Foundation of China (No. 31302222), the Earmarked Fund for China Agriculture Research System (No. CARS-46), the Freshwater Fisheries Research Center, CAFS Grant (Nos. 2013JBFM10, 2013JBFM03), and the Natural Sciences Foundation of Jiangsu Province (No. BK2011182)</t>
  </si>
  <si>
    <t>16 DONGHUANGCHENGGEN NORTH ST, BEIJING, 100717, PEOPLES R CHINA</t>
  </si>
  <si>
    <t>0254-4059</t>
  </si>
  <si>
    <t>1993-5005</t>
  </si>
  <si>
    <t>CHIN J OCEANOL LIMN</t>
  </si>
  <si>
    <t>Chin. J. Oceanol. Limnol.</t>
  </si>
  <si>
    <t>10.1007/s00343-015-4047-4</t>
  </si>
  <si>
    <t>Limnology; Oceanography</t>
  </si>
  <si>
    <t>CD5VP</t>
  </si>
  <si>
    <t>WOS:000351156800001</t>
  </si>
  <si>
    <t>Wang, BN; Kong, DY; Lu, JH; Zhou, QS</t>
  </si>
  <si>
    <t>Wang, Binnan; Kong, Deyang; Lu, Junhe; Zhou, Quansuo</t>
  </si>
  <si>
    <t>Transformation of sulfonylurea herbicides in simulated drinking water treatment processes</t>
  </si>
  <si>
    <t>2nd International Conference on Water, Energy, and Environment (ICWEE)</t>
  </si>
  <si>
    <t>SEP 21-24, 2013</t>
  </si>
  <si>
    <t>Kusadasi, TURKEY</t>
  </si>
  <si>
    <t>Izmir Katip Celebi Univ, Amer Univ Sharjah, United Arab Emirates Univ</t>
  </si>
  <si>
    <t>Sulfonylurea herbicides; Drinking water treatment; Transformation; Coagulation; PAC adsorption; Chlorination</t>
  </si>
  <si>
    <t>NATURAL ORGANIC-MATTER; ACTIVATED CARBON; COMPETITIVE ADSORPTION; LIQUID-CHROMATOGRAPHY; REMOVAL; CHLORINE; ATRAZINE; DEGRADATION; RESIDUES; SAMPLES</t>
  </si>
  <si>
    <t>[Wang, Binnan; Lu, Junhe; Zhou, Quansuo] Nanjing Agr Univ, Dept Environm Sci &amp; Engn, Nanjing 210095, Jiangsu, Peoples R China; [Wang, Binnan] Huaqiao Univ, Off Lab &amp; Equipment Management, Xiamen 361021, Peoples R China; [Kong, Deyang] Minist Environm Protect PRC, Nanjing Inst Environm Sci, Nanjing 210042, Peoples R China</t>
  </si>
  <si>
    <t>10.1007/s11356-014-3642-9</t>
  </si>
  <si>
    <t>CC4NY</t>
  </si>
  <si>
    <t>WOS:000350331300062</t>
  </si>
  <si>
    <t>Ling, W; Sun, R; Gao, X; Xu, R; Li, H</t>
  </si>
  <si>
    <t>Ling, W.; Sun, R.; Gao, X.; Xu, R.; Li, H.</t>
  </si>
  <si>
    <t>Low-molecular-weight organic acids enhance desorption of polycyclic aromatic hydrocarbons from soil</t>
  </si>
  <si>
    <t>EUROPEAN JOURNAL OF SOIL SCIENCE</t>
  </si>
  <si>
    <t>GRADIENT DISTRIBUTION; RHIZOSPHERE; PHENANTHRENE; POLLUTANTS; MATTER; PAHS; BIOAVAILABILITY; AVAILABILITY; EXTRACTION; SORPTION</t>
  </si>
  <si>
    <t>[Ling, W.; Sun, R.; Gao, X.; Xu, R.] Nanjing Agr Univ, Coll Resource &amp; Environm Sci, Inst Organ Contaminant Control &amp; Soil Remediat, Nanjing 210095, Jiangsu, Peoples R China; [Ling, W.; Li, H.] Michigan State Univ, Dept Plant Soil &amp; Microbial Sci, E Lansing, MI 48824 USA</t>
  </si>
  <si>
    <t>Li, H (reprint author), Nanjing Agr Univ, Coll Resource &amp; Environm Sci, Inst Organ Contaminant Control &amp; Soil Remediat, 1 Weigang Rd, Nanjing 210095, Jiangsu, Peoples R China.</t>
  </si>
  <si>
    <t>National Natural Science Foundation of China [51278252, 21477056, 41171193]; Michigan AgBioResearch and the Natural Science Foundation of Jiangsu Province, China [BE20130030]</t>
  </si>
  <si>
    <t>This work was supported in part by the National Natural Science Foundation of China (51278252, 21477056, 41171193), Michigan AgBioResearch and the Natural Science Foundation of Jiangsu Province, China (BE20130030).</t>
  </si>
  <si>
    <t>1351-0754</t>
  </si>
  <si>
    <t>1365-2389</t>
  </si>
  <si>
    <t>EUR J SOIL SCI</t>
  </si>
  <si>
    <t>Eur. J. Soil Sci.</t>
  </si>
  <si>
    <t>10.1111/ejss.12227</t>
  </si>
  <si>
    <t>CD0HI</t>
  </si>
  <si>
    <t>WOS:000350751000008</t>
  </si>
  <si>
    <t>Liu, YJ; Du, JL; Cao, LP; Jia, R; Shen, YJ; Zhao, CY; Xu, P; Yin, GJ</t>
  </si>
  <si>
    <t>Liu, Ying-Juan; Du, Jin-Liang; Cao, Li-Ping; Jia, Rui; Shen, Yu-Jin; Zhao, Cai-Yuan; Xu, Pao; Yin, Guo-Jun</t>
  </si>
  <si>
    <t>Anti-inflammatory and hepatoprotective effects of Ganoderma lucidum polysaccharides on carbon tetrachloride-induced hepatocyte damage in common carp (Cyprinus carpio L.)</t>
  </si>
  <si>
    <t>Hepatoprotective effects; Immune inflammatory response; Apoptosis; Ganoderma lucidum polysaccharides; CCl4; Liver injury</t>
  </si>
  <si>
    <t>NF-KAPPA-B; CCL4-INDUCED LIVER-INJURY; OXIDATIVE STRESS; SIGNAL-TRANSDUCTION; IN-VITRO; CELLS; RATS; HEPATOTOXICITY; ANTIOXIDANT; ACTIVATION</t>
  </si>
  <si>
    <t>[Liu, Ying-Juan; Jia, Rui; Shen, Yu-Jin; Zhao, Cai-Yuan; Yin, Guo-Jun] Nanjing Agr Univ, Wuxi Fisheries Coll, Wuxi 214081, Peoples R China; [Du, Jin-Liang; Cao, Li-Ping; Xu, Pao; Yin, Guo-Jun] Chinese Acad Fishery Sci, Freshwater Fisheries Res Ctr, Minist Agr, Key Lab Freshwater Fisheries &amp; Germplasm Resource, Wuxi 214081, Peoples R China; [Du, Jin-Liang; Cao, Li-Ping; Xu, Pao; Yin, Guo-Jun] Chinese Acad Fishery Sci, Freshwater Fisheries Res Ctr, Int Joint Res Lab Fish Immunopharmacol, Wuxi 214081, Peoples R China</t>
  </si>
  <si>
    <t>liuyingjuan829@163.com; Xup@ffrc.cn; yingj@ffrc.cn</t>
  </si>
  <si>
    <t>This study was supported by the Central Public-Interest Scientific Institution Basal Research Fund (2014A08YQ01), the National Natural Science Foundation of China (nos 31200918 and 31202002), and the Jiangsu Science and Technology Department (no. BK2012535).</t>
  </si>
  <si>
    <t>10.1016/j.intimp.2015.01.023</t>
  </si>
  <si>
    <t>CD2UL</t>
  </si>
  <si>
    <t>WOS:000350934400014</t>
  </si>
  <si>
    <t>Dong, JC; Natale, S; Vendramin, L</t>
  </si>
  <si>
    <t>Dong, Jingcheng; Natale, Sonia; Vendramin, Leandro</t>
  </si>
  <si>
    <t>Frobenius property for fusion categories of small integral dimension</t>
  </si>
  <si>
    <t>JOURNAL OF ALGEBRA AND ITS APPLICATIONS</t>
  </si>
  <si>
    <t>Fusion category; Frobenius property; Frobenius-Perron dimension</t>
  </si>
  <si>
    <t>SEMISIMPLE HOPF-ALGEBRAS</t>
  </si>
  <si>
    <t>[Dong, Jingcheng] Nanjing Agr Univ, Coll Engn, Nanjing 210031, Jiangsu, Peoples R China; [Natale, Sonia] Univ Nacl Cordoba, Fac Matemat Astron &amp; Fis, CONICET, CIEM, RA-5000 Cordoba, Argentina; [Vendramin, Leandro] Univ Marburg, Fachbereich Math &amp; Informat, D-35032 Marburg, Germany</t>
  </si>
  <si>
    <t>Dong, JC (reprint author), Nanjing Agr Univ, Coll Engn, Nanjing 210031, Jiangsu, Peoples R China.</t>
  </si>
  <si>
    <t>dongjc@njau.edu.cn; natale@famaf.unc.edu.ar; lvendramin@dm.uba.ar</t>
  </si>
  <si>
    <t>Natural Science Foundation of China [11201231]; China postdoctoral science foundation [2012M511643]; Jiangsu planned projects for postdoctoral research funds [1102041C]; CONICET; Secyt-UNC; Alexander von Humboldt Foundation</t>
  </si>
  <si>
    <t>The research of J. Dong was partially supported by the Natural Science Foundation of China (11201231), the China postdoctoral science foundation (2012M511643) and the Jiangsu planned projects for postdoctoral research funds (1102041C). The work of S. Natale was partially supported by CONICET and Secyt-UNC. L. Vendramin was supported by CONICET and the Alexander von Humboldt Foundation.</t>
  </si>
  <si>
    <t>0219-4988</t>
  </si>
  <si>
    <t>1793-6829</t>
  </si>
  <si>
    <t>J ALGEBRA APPL</t>
  </si>
  <si>
    <t>J. Algebra. Appl.</t>
  </si>
  <si>
    <t>10.1142/S0219498815500115</t>
  </si>
  <si>
    <t>CD2EW</t>
  </si>
  <si>
    <t>WOS:000350888300003</t>
  </si>
  <si>
    <t>Influences of structures of galactooligosaccharides and fructooligosaccharides on the fermentation in vitro by human intestinal microbiota</t>
  </si>
  <si>
    <t>Prebiotics; Galactooligosaccharides; Fructooligosaccharides; In vitro fermentation</t>
  </si>
  <si>
    <t>HUMAN COLONIC MICROBIOTA; LACTIC-ACID BACTERIA; BETA-D-GALACTOSIDASE; BACILLUS-CIRCULANS; PREBIOTIC OLIGOSACCHARIDES; ENZYMATIC-SYNTHESIS; DIETARY MODULATION; FECAL FERMENTATION; MOLECULAR-WEIGHT; GUT BACTERIA</t>
  </si>
  <si>
    <t>National Natural Science Foundation of China [31201422, 31171750]; National Natural Science Foundation of Jiangsu Province [BK2011651]; Priority Academic Program Development of Jiangsu Higher Education Institutions (PAPD)</t>
  </si>
  <si>
    <t>This work was supported by projects funded by National Natural Science Foundation of China (31201422 and 31171750), National Natural Science Foundation of Jiangsu Province (BK2011651) and the Priority Academic Program Development of Jiangsu Higher Education Institutions (PAPD).</t>
  </si>
  <si>
    <t>10.1016/j.jff.2014.12.044</t>
  </si>
  <si>
    <t>CC8IX</t>
  </si>
  <si>
    <t>WOS:000350612800017</t>
  </si>
  <si>
    <t>Yang, RQ; Guo, LP; Jin, XL; Shen, C; Zhou, YL; Gu, ZX</t>
  </si>
  <si>
    <t>Yang, Runqiang; Guo, Liping; Jin, Xiaolin; Shen, Chang; Zhou, Yulin; Gu, Zhenxin</t>
  </si>
  <si>
    <t>Enhancement of glucosinolate and sulforaphane formation of broccoli sprouts by zinc sulphate via its stress effect</t>
  </si>
  <si>
    <t>Broccoli sprout; Glucosinolate; Sulforaphane; Myrosinase; Zinc sulphate</t>
  </si>
  <si>
    <t>MYROSINASE ACTIVITY; ENZYMES; GLUCORAPHANIN; PLANTS</t>
  </si>
  <si>
    <t>[Yang, Runqiang; Guo, Liping; Jin, Xiaolin; Shen, Chang; Zhou, Yulin; Gu, Zhenxin] Nanjing Agr Univ, Coll Food Sci &amp; Technol, Nanjing 210095, Jiangsu, Peoples R China; [Guo, Liping] Qingdao Agr Univ, Coll Food Sci &amp; Engn, Qingdao 266109, Shandong, Peoples R China</t>
  </si>
  <si>
    <t>National Natural Science Foundation of China [31271912]; Priority Academic Program Development of Jiangsu Higher Education Institutions (PAPD)</t>
  </si>
  <si>
    <t>The authors gratefully acknowledge the financial support provided by the National Natural Science Foundation of China (Grant No. 31271912). This study is also part of the project funded by the Priority Academic Program Development of Jiangsu Higher Education Institutions (PAPD).</t>
  </si>
  <si>
    <t>10.1016/j.jff.2015.01.007</t>
  </si>
  <si>
    <t>WOS:000350612800034</t>
  </si>
  <si>
    <t>Hou, YL; Wang, XY; Lei, ZH; Ping, JH; Liu, JJ; Ma, ZY; Zhang, Z; Jia, CC; Jin, MM; Li, X; Li, XL; Chen, SQ; Lv, YF; Gao, YD; Jia, W; Su, J</t>
  </si>
  <si>
    <t>Hou, Yuanlong; Wang, Xiaoyan; Lei, Zhihai; Ping, Jihui; Liu, Jiajian; Ma, Zhiyu; Zhang, Zheng; Jia, Cuicui; Jin, Mengmeng; Li, Xiang; Li, Xiaoliang; Chen, Shaoqiu; Lv, Yingfang; Gao, Yingdong; Jia, Wei; Su, Juan</t>
  </si>
  <si>
    <t>Heat-Stress-Induced Metabolic Changes and Altered Male Reproductive Function</t>
  </si>
  <si>
    <t>JOURNAL OF PROTEOME RESEARCH</t>
  </si>
  <si>
    <t>metabonomics; heat stress; reproductive; serum; hypothalamus; epididymis; gas chromatography/mass spectrometry</t>
  </si>
  <si>
    <t>WORK-RELATED STRESS; SUPRAOPTIC NUCLEUS; MALE-INFERTILITY; SEMEN QUALITY; RATS; SPERMATOGENESIS; NEUROENDOCRINE; TEMPERATURE; METHIONINE; EXPRESSION</t>
  </si>
  <si>
    <t>[Hou, Yuanlong; Lei, Zhihai; Ping, Jihui; Ma, Zhiyu; Zhang, Zheng; Jia, Cuicui; Jin, Mengmeng; Li, Xiang; Li, Xiaoliang; Su, Juan] Nanjing Agr Univ, Coll Vet Med, Nanjing 210095, Jiangsu, Peoples R China; [Wang, Xiaoyan; Lv, Yingfang; Jia, Wei] Shanghai Jiao Tong Univ, Shanghai Ctr Syst Biomed, Key Lab Syst Biomed, Minist Educ, Shanghai 200240, Peoples R China; [Liu, Jiajian; Jia, Wei] Shanghai Jiao Tong Univ Affiliated Sixth, Peoples Hosp, Ctr Translat Med, Shanghai 200233, Peoples R China; [Liu, Jiajian; Jia, Wei] Shanghai Jiao Tong Univ Affiliated Sixth, Peoples Hosp, Shanghai Key Lab Diabet Mellitus, Dept Endocrinol &amp; Metab, Shanghai 200233, Peoples R China; [Gao, Yingdong] Nanjing Med Univ, Nanjing Hosp 1, Lab Med, Nanjing 210095, Jiangsu, Peoples R China</t>
  </si>
  <si>
    <t>Su, J (reprint author), 6 Tongwei Rd, Nanjing 210095, Jiangsu, Peoples R China.</t>
  </si>
  <si>
    <t>cathywxy@sjtu.edu.cn; sujuan@njau.edu.cn</t>
  </si>
  <si>
    <t>Priority Academic Program Development of Jiangsu Higher Education Institutions (PAPD) [280100745113]; National Nature Science Foundation of China [31372388, 30901997]</t>
  </si>
  <si>
    <t>This work was financially supported by the Priority Academic Program Development of Jiangsu Higher Education Institutions (PAPD) (280100745113) and the National Nature Science Foundation of China (31372388, 30901997).</t>
  </si>
  <si>
    <t>1535-3893</t>
  </si>
  <si>
    <t>1535-3907</t>
  </si>
  <si>
    <t>J PROTEOME RES</t>
  </si>
  <si>
    <t>J. Proteome Res.</t>
  </si>
  <si>
    <t>10.1021/pr501312t</t>
  </si>
  <si>
    <t>Biochemical Research Methods</t>
  </si>
  <si>
    <t>CD1NF</t>
  </si>
  <si>
    <t>WOS:000350840900015</t>
  </si>
  <si>
    <t>Chen, HB; Adam, A; Cheng, YF; Tang, S; Hartung, J; Bao, ED</t>
  </si>
  <si>
    <t>Chen, Hongbo; Adam, Abdelnasir; Cheng, Yanfen; Tang, Shu; Hartung, Joerg; Bao, Endong</t>
  </si>
  <si>
    <t>Localization and expression of heat shock protein 70 with rat myocardial cell damage induced by heat stress in vitro and in vivo</t>
  </si>
  <si>
    <t>MOLECULAR MEDICINE REPORTS</t>
  </si>
  <si>
    <t>heat shock protein 70; heat stress; myocardial cell; rat</t>
  </si>
  <si>
    <t>ISCHEMIA-REPERFUSION INJURY; SHOCK PROTEINS; MOLECULAR CHAPERONES; BROILER-CHICKENS; GLUCOCORTICOID-RECEPTOR; GROWTH-PERFORMANCE; IMMUNE-RESPONSES; OXIDATIVE STRESS; BODY-COMPOSITION; OVER-EXPRESSION</t>
  </si>
  <si>
    <t>[Chen, Hongbo; Adam, Abdelnasir; Cheng, Yanfen; Tang, Shu; Bao, Endong] Nanjing Agr Univ, Coll Vet Med, Nanjing 210095, Jiangsu, Peoples R China; [Chen, Hongbo] Longyan Univ, Coll Life Sci, Longyan 364000, Fujian, Peoples R China; [Hartung, Joerg] Univ Vet Med Hannover, Inst Anim Hyg Anim Welf &amp; Farm Anim Behav, D-30173 Hannover, Germany</t>
  </si>
  <si>
    <t>Bao, ED (reprint author), Nanjing Agr Univ, Coll Vet Med, 1 Weigang, Nanjing 210095, Jiangsu, Peoples R China.</t>
  </si>
  <si>
    <t>National Key Basic Research Program of China (973 Program); National Natural Science Foundation of China; National Department Public Benefit Research Foundation (Agriculture) [2014CB138502, 31372403, 201003060-11]; Priority Academic Program Development of Jiangsu Higher Education Institutions; Graduate Research and Innovation Projects in Jiangsu Province; Sino-German Agricultural Cooperation Project of the Federal Ministry of Food, Agriculture and Consumer Production (Berlin, Germany)</t>
  </si>
  <si>
    <t>The present study was supported by grants from the National Key Basic Research Program of China (973 Program), the National Natural Science Foundation of China and the National Department Public Benefit Research Foundation (Agriculture; nos. 2014CB138502, 31372403 and 201003060-11, respectively) as well as the Priority Academic Program Development of Jiangsu Higher Education Institutions, Graduate Research and Innovation Projects in Jiangsu Province and the Sino-German Agricultural Cooperation Project of the Federal Ministry of Food, Agriculture and Consumer Production (Berlin, Germany).</t>
  </si>
  <si>
    <t>1791-2997</t>
  </si>
  <si>
    <t>1791-3004</t>
  </si>
  <si>
    <t>MOL MED REP</t>
  </si>
  <si>
    <t>Mol. Med. Rep.</t>
  </si>
  <si>
    <t>10.3892/mmr.2014.2986</t>
  </si>
  <si>
    <t>Oncology; Medicine, Research &amp; Experimental</t>
  </si>
  <si>
    <t>Oncology; Research &amp; Experimental Medicine</t>
  </si>
  <si>
    <t>CD2OA</t>
  </si>
  <si>
    <t>WOS:000350917700104</t>
  </si>
  <si>
    <t>Liu, YQ; Wu, H; Chen, H; Liu, YL; He, J; Kang, HY; Sun, ZG; Pan, G; Wang, Q; Hu, JL; Zhou, F; Zhou, KN; Zheng, XM; Ren, YL; Chen, LM; Wang, YH; Zhao, ZG; Lin, QB; Wu, FQ; Zhang, X; Guo, XP; Cheng, XI; Jiang, L; Wu, CY; Wang, HY; Wan, JM</t>
  </si>
  <si>
    <t>Liu, Yuqiang; Wu, Han; Chen, Hong; Liu, Yanling; He, Jun; Kang, Haiyan; Sun, Zhiguang; Pan, Gen; Wang, Qi; Hu, Jinlong; Zhou, Feng; Zhou, Kunneng; Zheng, Xiaoming; Ren, Yulong; Chen, Liangming; Wang, Yihua; Zhao, Zhigang; Lin, Qibing; Wu, Fuqing; Zhang, Xin; Guo, Xiuping; Cheng, Xianian; Jiang, Ling; Wu, Chuanyin; Wang, Haiyang; Wan, Jianmin</t>
  </si>
  <si>
    <t>A gene cluster encoding lectin receptor kinases confers broad-spectrum and durable insect resistance in rice</t>
  </si>
  <si>
    <t>ORYZA-SATIVA L.; NILAPARVATA-LUGENS HOMOPTERA; PLANT INNATE IMMUNITY; BROWN PLANTHOPPER; TRIGGERED IMMUNITY; ARABIDOPSIS; IDENTIFICATION; DELPHACIDAE; RESPONSES; SEQUENCE</t>
  </si>
  <si>
    <t>[Liu, Yuqiang; Wu, Han; Chen, Hong; Liu, Yanling; He, Jun; Kang, Haiyan; Sun, Zhiguang; Pan, Gen; Wang, Qi; Hu, Jinlong; Zhou, Feng; Zhou, Kunneng; Ren, Yulong; Chen, Liangming; Wang, Yihua; Zhao, Zhigang; Cheng, Xianian; Jiang, Ling; Wan, Jianmin] Nanjing Agr Univ, Jiangsu Plant Gene Engn Res Ctr, Natl Key Lab Crop Genet &amp; Germplasm Enhancement, Nanjing, Jiangsu, Peoples R China; [Zheng, Xiaoming; Lin, Qibing; Wu, Fuqing; Zhang, Xin; Guo, Xiuping; Wu, Chuanyin; Wang, Haiyang; Wan, Jianmin] Chinese Acad Agr Sci, Inst Crop Sci, Natl Key Facil Crop Gene Resources &amp; Genet Improv, Beijing 100193, Peoples R China</t>
  </si>
  <si>
    <t>Wan, JM (reprint author), Nanjing Agr Univ, Jiangsu Plant Gene Engn Res Ctr, Natl Key Lab Crop Genet &amp; Germplasm Enhancement, Nanjing, Jiangsu, Peoples R China.</t>
  </si>
  <si>
    <t>333 Program [BRA2012126]; NSFC [31471470]; 863 Program of China [2012AA101101, 2011AA10A101, 2011BAD35B02-02]; National Science and Technology Supporting Program [2011BAD35B02-02]; National Key Transformation Program [2014ZX08001-001]; Jiangsu Science and Technology Development Program [BE2012303, BK2010016]; Jiangsu PAPD program</t>
  </si>
  <si>
    <t>This work was supported by Jiangsu 333 Program (BRA2012126), NSFC (31471470), 863 Program of China (2012AA101101, 2011AA10A101 and 2011BAD35B02-02), National Science and Technology Supporting Program (2011BAD35B02-02), National Key Transformation Program (2014ZX08001-001), Jiangsu Science and Technology Development Program (BE2012303, BK2010016), and the Jiangsu PAPD program. We thank R. Guan (Nanjing Agricultural University) and J. Wang (Chinese Academy of Agricultural Sciences) for statistical analysis, and J. Zhou (Chinese Academy of Sciences), W. Terzaghi (Wilkes University) and C. Lin (UC-LA) for proofreading the manuscript.</t>
  </si>
  <si>
    <t>10.1038/nbt.3069</t>
  </si>
  <si>
    <t>CD0ME</t>
  </si>
  <si>
    <t>WOS:000350766900028</t>
  </si>
  <si>
    <t>Zhang, Z; Liu, RN; Tang, QJ; Zhang, JS; Yang, Y; Shang, XD</t>
  </si>
  <si>
    <t>Zhang, Zhong; Liu, Rui-Na; Tang, Qing-Jiu; Zhang, Jing-Song; Yang, Yan; Shang, Xiao-Dong</t>
  </si>
  <si>
    <t>A new diterpene from the fungal mycelia of Hericium erinaceus</t>
  </si>
  <si>
    <t>PHYTOCHEMISTRY LETTERS</t>
  </si>
  <si>
    <t>Diterpene; Hericium erinaceus; Cytotoxicity; Antibacterial activity</t>
  </si>
  <si>
    <t>GROWTH-FACTOR (NGF)-SYNTHESIS; HELICOBACTER-PYLORI; MEDICINAL MUSHROOM; STIMULATORS; POLYSACCHARIDES</t>
  </si>
  <si>
    <t>[Zhang, Zhong; Tang, Qing-Jiu; Zhang, Jing-Song; Yang, Yan; Shang, Xiao-Dong] Shanghai Acad Agr Sci, Inst Edible Fungi, Key Lab Edible Fungi Resources &amp; Utilizat South, Minist Agr,Natl Engn Res Ctr Edible Fungi, Shanghai 201403, Peoples R China; [Liu, Rui-Na] Nanjing Agr Univ, Coll Life Sci, Nanjing 210095, Jiangsu, Peoples R China</t>
  </si>
  <si>
    <t>Shang, XD (reprint author), Shanghai Acad Agr Sci, Inst Edible Fungi, Key Lab Edible Fungi Resources &amp; Utilizat South, Minist Agr,Natl Engn Res Ctr Edible Fungi, Shanghai 201403, Peoples R China.</t>
  </si>
  <si>
    <t>xdshang@163.com</t>
  </si>
  <si>
    <t>National Science and Technology Support Program [2013BAD16B08-02]; Special Fund for Agro-scientific Research in the Public Interest [201303080]</t>
  </si>
  <si>
    <t>This project was supported financially by the National Science and Technology Support Program (No. 2013BAD16B08-02) and the Special Fund for Agro-scientific Research in the Public Interest (No. 201303080). The authors are very grateful to Dr. Haining Zhuang and Dr. Jie Feng (Shanghai Academy of Agricultural Sciences) for revising the manuscript.</t>
  </si>
  <si>
    <t>1874-3900</t>
  </si>
  <si>
    <t>1876-7486</t>
  </si>
  <si>
    <t>PHYTOCHEM LETT</t>
  </si>
  <si>
    <t>Phytochem. Lett.</t>
  </si>
  <si>
    <t>10.1016/j.phytol.2014.12.011</t>
  </si>
  <si>
    <t>CC7SQ</t>
  </si>
  <si>
    <t>WOS:000350569100029</t>
  </si>
  <si>
    <t>Zhang, J; Deng, YF; Ma, HJ; Hou, JF; Zhou, ZL</t>
  </si>
  <si>
    <t>Zhang, Jie; Deng, Yifeng; Ma, Huijie; Hou, Jiafa; Zhou, ZhenLei</t>
  </si>
  <si>
    <t>Effect of transient receptor potential vanilloid 6 gene silencing on the expression of calcium transport genes in chicken osteoblasts</t>
  </si>
  <si>
    <t>calbindin-D-28K; chicken; osteoblasts; RNAi; transient receptor potential vanilloid 6</t>
  </si>
  <si>
    <t>RNA INTERFERENCE; MYOSTATIN GENE; CA2+ ENTRY; CELLS; PLACENTA; TRPV6; ABSORPTION; CHANNELS; BINDING; MICE</t>
  </si>
  <si>
    <t>[Zhang, Jie; Deng, Yifeng; Ma, Huijie; Hou, Jiafa; Zhou, ZhenLei] Nanjing Agr Univ, Coll Vet Med, Bone Biol Lab Livestock &amp; Poultry, Nanjing 210095, Jiangsu, Peoples R China</t>
  </si>
  <si>
    <t>Zhou, ZL (reprint author), Nanjing Agr Univ, Coll Vet Med, Bone Biol Lab Livestock &amp; Poultry, Nanjing 210095, Jiangsu, Peoples R China.</t>
  </si>
  <si>
    <t>National Natural Science Foundation of China [31272618, 30972234]; Priority Academic Program Development of Jiangsu Higher Education Institutions (PAPD)</t>
  </si>
  <si>
    <t>The study presented in this manuscript was supported by the National Natural Science Foundation of China (No. 31272618, 30972234) and the Priority Academic Program Development of Jiangsu Higher Education Institutions (PAPD).</t>
  </si>
  <si>
    <t>10.3382/ps/peu071</t>
  </si>
  <si>
    <t>CC8ZQ</t>
  </si>
  <si>
    <t>WOS:000350657500009</t>
  </si>
  <si>
    <t>Li, ZK; Wu, JL; Zhang, BY; Wang, F; Ye, XF; Huang, Y; Huang, Q; Cui, ZL</t>
  </si>
  <si>
    <t>Li, Zhoukun; Wu, Jiale; Zhang, Biying; Wang, Fei; Ye, Xianfeng; Huang, Yan; Huang, Qiang; Cui, Zhongli</t>
  </si>
  <si>
    <t>AmyM, a Novel Maltohexaose-Forming alpha-Amylase from Corallococcus sp Strain EGB</t>
  </si>
  <si>
    <t>ALKALIPHILIC BACILLUS ISOLATE; NUCLEOTIDE-SEQUENCE; GENOME SEQUENCE; UNUSUAL PATTERN; GENE CLONING; PURIFICATION; EXPRESSION; MYXOBACTERIA; SURFACTANT; DETERGENT</t>
  </si>
  <si>
    <t>[Li, Zhoukun; Wu, Jiale; Zhang, Biying; Ye, Xianfeng; Huang, Yan; Cui, Zhongli] Nanjing Agr Univ, Dept Microbiol, Coll Life Sci, Minist Agr,Key Lab Microbiol Engn Agr Environm, Nanjing, Jiangsu, Peoples R China; [Wang, Fei] Jiangxi Agr Univ, Coll Biosci &amp; Bioengn, Nanchang, Peoples R China; [Huang, Qiang] S China Univ Technol, Coll Food Sci, Guangzhou 510641, Guangdong, Peoples R China</t>
  </si>
  <si>
    <t>Cui, ZL (reprint author), Nanjing Agr Univ, Dept Microbiol, Coll Life Sci, Minist Agr,Key Lab Microbiol Engn Agr Environm, Nanjing, Jiangsu, Peoples R China.</t>
  </si>
  <si>
    <t>Natural Science Foundation of Jiangsu Province, China [BK2012029]; Natural Science Foundation of Jiangsu Province [BK20140687]; Project for National Basic Science personnel training fund [J1210056]</t>
  </si>
  <si>
    <t>This work was supported by the Natural Science Foundation of Jiangsu Province, China (no. BK2012029); the Natural Science Foundation of Jiangsu Province (no. BK20140687); and the Project for National Basic Science personnel training fund (no. J1210056).</t>
  </si>
  <si>
    <t>10.1128/AEM.03934-14</t>
  </si>
  <si>
    <t>CC7NM</t>
  </si>
  <si>
    <t>WOS:000350554800012</t>
  </si>
  <si>
    <t>Wang, F; Zhou, J; Li, ZK; Dong, WL; Hou, Y; Huang, Y; Cui, ZL</t>
  </si>
  <si>
    <t>Wang, Fei; Zhou, Jie; Li, Zhoukun; Dong, Weiliang; Hou, Ying; Huang, Yan; Cui, Zhongli</t>
  </si>
  <si>
    <t>Involvement of the Cytochrome P450 System EthBAD in the N-Deethoxymethylation of Acetochlor by Rhodococcus sp Strain T3-1</t>
  </si>
  <si>
    <t>TERT-BUTYL ETHER; PSEUDOMONAS-MALTOPHILIA; HERBICIDE ACETOCHLOR; DEGRADATION; BIODEGRADATION; MONOOXYGENASE; EXPRESSION; DICAMBA; CLONING; DEMETHYLATION</t>
  </si>
  <si>
    <t>[Wang, Fei; Zhou, Jie; Li, Zhoukun; Dong, Weiliang; Huang, Yan; Cui, Zhongli] Nanjing Agr Univ, Minist Agr, Key Lab Agr Environm Microbiol, Nanjing, Jiangsu, Peoples R China; [Wang, Fei] Jiangxi Agr Univ, Coll Biosci &amp; Bioengn, Nanchang, Peoples R China; [Hou, Ying] Henan Univ Sci &amp; Technol, Coll Food &amp; Bioengn, Luoyang, Peoples R China</t>
  </si>
  <si>
    <t>Cui, ZL (reprint author), Nanjing Agr Univ, Minist Agr, Key Lab Agr Environm Microbiol, Nanjing, Jiangsu, Peoples R China.</t>
  </si>
  <si>
    <t>Grants from the Natural Science Foundation of Jiangsu Province, China (no. BK2012029); the Natural Science Foundation of China (31270095); and the National Science and Technology Support Program (2012BAD14B02) supported this work.</t>
  </si>
  <si>
    <t>10.1128/AEM.03764-14</t>
  </si>
  <si>
    <t>WOS:000350554800034</t>
  </si>
  <si>
    <t>Zhou, L; Turvey, CG</t>
  </si>
  <si>
    <t>Zhou, Li; Turvey, Calum G.</t>
  </si>
  <si>
    <t>Testing Asset Dynamics for Poverty Traps in Rural China</t>
  </si>
  <si>
    <t>CANADIAN JOURNAL OF AGRICULTURAL ECONOMICS-REVUE CANADIENNE D AGROECONOMIE</t>
  </si>
  <si>
    <t>PERSISTENT POVERTY; CLIMATE-CHANGE; INFORMAL CREDIT; BURKINA-FASO; CONSUMPTION; RISK; INCOME; INDIA; ADAPTATION; ECONOMICS</t>
  </si>
  <si>
    <t>[Zhou, Li] Nanjing Agr Univ, Coll Econ &amp; Management, Nanjing 210095, Jiangsu, Peoples R China; [Turvey, Calum G.] Cornell Univ, Dyson Sch Appl Econ &amp; Management, Ithaca, NY 14853 USA</t>
  </si>
  <si>
    <t>Zhou, L (reprint author), Nanjing Agr Univ, Coll Econ &amp; Management, Room 5026,Yifu Bldg, Nanjing 210095, Jiangsu, Peoples R China.</t>
  </si>
  <si>
    <t>zhouli@njau.edu.cn; cgt6@cornell.edu</t>
  </si>
  <si>
    <t>Turvey, Calum/0000-0001-5812-2957</t>
  </si>
  <si>
    <t>National Natural Sciences Foundation in China [71203094]; National Social Science Foundation in China [11ZD155, 13ZD160, 10zd031]; W.I. Myers endowment, Cornell University</t>
  </si>
  <si>
    <t>The work was supported by National Natural Sciences Foundation (71203094), National Social Science Foundation (11&amp;ZD155), National Social Science Foundation (13&amp;ZD160), and National Social Science Foundation (10zd&amp;031) in China and in part by funds made available through the W.I. Myers endowment, Cornell University.</t>
  </si>
  <si>
    <t>0008-3976</t>
  </si>
  <si>
    <t>1744-7976</t>
  </si>
  <si>
    <t>CAN J AGR ECON</t>
  </si>
  <si>
    <t>Can. J. Agric. Econ.-Rev. Can. Agroecon.</t>
  </si>
  <si>
    <t>10.1111/cjag.12042</t>
  </si>
  <si>
    <t>CB9PU</t>
  </si>
  <si>
    <t>WOS:000349964800007</t>
  </si>
  <si>
    <t>Tao, SY; Tian, J; Cong, RH; Sun, LL; Duanmu, YQ; Dong, HB; Ni, YD; Zhao, RQ</t>
  </si>
  <si>
    <t>Tao, Shiyu; Tian, Jing; Cong, Rihua; Sun, Lili; Duanmu, Yongqian; Dong, Haibo; Ni, Yingdong; Zhao, Ruqian</t>
  </si>
  <si>
    <t>Activation of cellular apoptosis in the caecal epithelium is associated with increased oxidative reactions in lactating goats after feeding a high-concentrate diet</t>
  </si>
  <si>
    <t>EXPERIMENTAL PHYSIOLOGY</t>
  </si>
  <si>
    <t>SUBACUTE RUMINAL ACIDOSIS; TIGHT JUNCTIONS; DAIRY-COWS; INFLAMMATORY RESPONSE; LIPOPOLYSACCHARIDE; RUMEN; DISRUPTION; STRESS; HEALTH; CONSEQUENCES</t>
  </si>
  <si>
    <t>[Tao, Shiyu; Tian, Jing; Sun, Lili; Duanmu, Yongqian; Dong, Haibo; Ni, Yingdong; Zhao, Ruqian] Nanjing Agr Univ, Minist Agr, Key Lab Anim Physiol &amp; Biochem, Nanjing 210014, Jiangsu, Peoples R China; [Cong, Rihua] Northwest A&amp;F Univ, Coll Vet Med, Yangling, Shannxi, Peoples R China</t>
  </si>
  <si>
    <t>Ni, YD (reprint author), Nanjing Agr Univ, Minist Agr, Key Lab Anim Physiol &amp; Biochem, Nanjing 210014, Jiangsu, Peoples R China.</t>
  </si>
  <si>
    <t>National Nature Science Foundation of China [31272470]; National Basic Research Program of China [2011CB100802]; Priority Academic Program Development of Jiangsu Higher Education Institutions (PAPD)</t>
  </si>
  <si>
    <t>This work was supported by National Nature Science Foundation of China (project no. 31272470) and National Basic Research Program of China (project no. 2011CB100802) and a project funded by the Priority Academic Program Development of Jiangsu Higher Education Institutions (PAPD).</t>
  </si>
  <si>
    <t>0958-0670</t>
  </si>
  <si>
    <t>1469-445X</t>
  </si>
  <si>
    <t>EXP PHYSIOL</t>
  </si>
  <si>
    <t>Exp. Physiol.</t>
  </si>
  <si>
    <t>10.1113/expphysiol.2014.083352</t>
  </si>
  <si>
    <t>Physiology</t>
  </si>
  <si>
    <t>CC6ED</t>
  </si>
  <si>
    <t>WOS:000350456900009</t>
  </si>
  <si>
    <t>Cao, JJ; Lin, C; Wang, HJ; Wang, L; Zhou, N; Jin, YL; Liao, M; Zhou, JY</t>
  </si>
  <si>
    <t>Cao, Jingjing; Lin, Cui; Wang, Huijuan; Wang, Lun; Zhou, Niu; Jin, Yulan; Liao, Min; Zhou, Jiyong</t>
  </si>
  <si>
    <t>Circovirus Transport Proceeds via Direct Interaction of the Cytoplasmic Dynein IC1 Subunit with the Viral Capsid Protein</t>
  </si>
  <si>
    <t>PORCINE CIRCOVIRUS; INTERMEDIATE CHAIN; ALPHA-TUBULIN; MICROTUBULE DYNAMICS; NUCLEAR-LOCALIZATION; MONOCLONAL-ANTIBODY; DIPHOSPHATE KINASE; TYPE-2 REPLICATION; PROTEOMIC ANALYSIS; EPITHELIAL-CELLS</t>
  </si>
  <si>
    <t>[Cao, Jingjing; Lin, Cui; Wang, Huijuan; Wang, Lun; Zhou, Niu; Jin, Yulan; Liao, Min; Zhou, Jiyong] Zhejiang Univ, Minist Agr, Key Lab Anim Virol, Hangzhou 310003, Zhejiang, Peoples R China; [Zhou, Jiyong] Nanjing Agr Univ, Coll Vet Med, Inst Infect &amp; Immun, Nanjing, Jiangsu, Peoples R China</t>
  </si>
  <si>
    <t>National Natural Science Foundation of China [31230072]; National High-Tech Program of China [2011AA10A208]</t>
  </si>
  <si>
    <t>This work was supported by grants from the National Natural Science Foundation of China (grant number 31230072) and the National High-Tech Program of China (grant number 2011AA10A208).</t>
  </si>
  <si>
    <t>10.1128/JVI.03117-14</t>
  </si>
  <si>
    <t>CC2XD</t>
  </si>
  <si>
    <t>WOS:000350207400029</t>
  </si>
  <si>
    <t>Cai, F; Chen, W; Wei, Z; Pang, G; Li, RX; Ran, W; Shen, QR</t>
  </si>
  <si>
    <t>Cai, Feng; Chen, Wei; Wei, Zhong; Pang, Guan; Li, Ruixia; Ran, Wei; Shen, Qirong</t>
  </si>
  <si>
    <t>Colonization of Trichoderma harzianum strain SQR-T037 on tomato roots and its relationship to plant growth, nutrient availability and soil microflora</t>
  </si>
  <si>
    <t>Trichoderma harzianum; Colonization; Plant growth promotion; Nutrient availability; Soil microflora; Rhizosphere</t>
  </si>
  <si>
    <t>INDUCED SYSTEMIC RESISTANCE; BIOLOGICAL-CONTROL AGENT; REAL-TIME PCR; FUSARIUM-WILT; RHIZOSPHERE BACTERIA; BIOCONTROL AGENTS; USE EFFICIENCY; FUNGAL; MICROORGANISMS; COMMUNITIES</t>
  </si>
  <si>
    <t>[Cai, Feng; Chen, Wei; Wei, Zhong; Pang, Guan; Li, Ruixia; Ran, Wei] Jiangsu Collaborat Innovat Ctr Solid Organ Waste, Nanjing 210095, Jiangsu, Peoples R China; [Cai, Feng; Wei, Zhong; Pang, Guan; Ran, Wei; Shen, Qirong] Nanjing Agr Univ, Natl Engn Res Ctr Organic Based Fertilizers, Nanjing 210095, Jiangsu, Peoples R China</t>
  </si>
  <si>
    <t>Shen, QR (reprint author), Nanjing Agr Univ, Natl Engn Res Ctr Organic Based Fertilizers, Nanjing 210095, Jiangsu, Peoples R China.</t>
  </si>
  <si>
    <t>czfscf@126.com; chenwei@njau.edu.cn; 278911435@qq.com; 2013103123@njau.edu.cn; 836271526@qq.com; ranwei@njau.edu.cn; qirongshen@njau.edu.cn</t>
  </si>
  <si>
    <t>National Natural Science Foundation of China [31330069, 41301262]; Priority Academic Program Development of Jiangsu Higher Education Institutions (PAPD); Agricultural Ministry of China [201103004]</t>
  </si>
  <si>
    <t>This work was financially supported by National Natural Science Foundation of China (31330069, 41301262), the Priority Academic Program Development of Jiangsu Higher Education Institutions (PAPD), and the Agricultural Ministry of China (201103004).</t>
  </si>
  <si>
    <t>10.1007/s11104-014-2326-z</t>
  </si>
  <si>
    <t>CC7TO</t>
  </si>
  <si>
    <t>WOS:000350571500027</t>
  </si>
  <si>
    <t>Zhang, JJ; Wu, SY; Jiang, L; Wang, JL; Zhang, X; Guo, XP; Wu, CY; Wan, JM</t>
  </si>
  <si>
    <t>Zhang, J-J.; Wu, S-Y.; Jiang, L.; Wang, J-L.; Zhang, X.; Guo, X-P.; Wu, C-Y.; Wan, J-M.</t>
  </si>
  <si>
    <t>A detailed analysis of the leaf rolling mutant sll2 reveals complex nature in regulation of bulliform cell development in rice (Oryza sativa L.)</t>
  </si>
  <si>
    <t>Bulliform cell; leaf rolling; rice (Oryza sativa L; ); sll2</t>
  </si>
  <si>
    <t>ENHANCER TRAP LINES; CAMV 35S-ENHANCER SUBDOMAINS; TISSUE-SPECIFIC EXPRESSION; ASYMMETRIC INTERLACED PCR; TRANSCRIPTION FACTOR; DNA-SEQUENCES; GENE FAMILY; ARABIDOPSIS; PROTEIN; OVEREXPRESSION</t>
  </si>
  <si>
    <t>[Zhang, J-J.; Wu, S-Y.; Jiang, L.; Wan, J-M.] Nanjing Agr Univ, Jiangsu Plant Gene Engn Res Ctr, Natl Key Lab Crop Genet &amp; Germplasm Enhancement, Nanjing 210095, Jiangsu, Peoples R China; [Wang, J-L.; Zhang, X.; Guo, X-P.; Wu, C-Y.; Wan, J-M.] Chinese Acad Agr Sci, Natl Key Facil Crop Gene Resources &amp; Genet Improv, Inst Crop Sci, Beijing 100193, Peoples R China</t>
  </si>
  <si>
    <t>rice@njau.edu.cn; wanjm@njau.edu.cn</t>
  </si>
  <si>
    <t>National Science and Technology support program [2013BAD01B02-16]; NDRC [[2012]1961]; National Transform Science and Technology Program [2011ZX08001-004]; Jiangsu Science and Technology Development Program [BE2012303, BE2013301]; Jiangsu Province Self-innovation Program [CX(12)1003]; Qing Lan Project</t>
  </si>
  <si>
    <t>We owe special thanks to Prof. Hongwei Xue (Institute of Biological Sciences, Chinese Academy of Sciences, Shanghai, China) and Prof. Tiegang Lu (Biotechnology Research Institute, Chinese Academy of Agriculture Sciences, Beijing, China) for providing the sll1-1 and oul1 seeds, respectively. This research was supported by grants from the National Science and Technology support program (2013BAD01B02-16), High Technology Program from NDRC ([2012]1961), National Transform Science and Technology Program (2011ZX08001-004), Jiangsu Science and Technology Development Program (BE2012303, BE2013301), Jiangsu Province Self-innovation Program (CX(12)1003) and the Qing Lan Project.</t>
  </si>
  <si>
    <t>10.1111/plb.12255</t>
  </si>
  <si>
    <t>CC6NC</t>
  </si>
  <si>
    <t>WOS:000350480800016</t>
  </si>
  <si>
    <t>Wang, J; Chu, SS; Zhu, Y; Cheng, H; Yu, DY</t>
  </si>
  <si>
    <t>Wang, Jiao; Chu, Shanshan; Zhu, Ying; Cheng, Hao; Yu, Deyue</t>
  </si>
  <si>
    <t>Positive selection drives neofunctionalization of the UbiA prenyltransferase gene family</t>
  </si>
  <si>
    <t>UbiA; Prenyltransferase; Evolution; Gene duplication; Positive selection; Neofunctionalization</t>
  </si>
  <si>
    <t>UBIQUINONE BIOSYNTHESIS; ARABIDOPSIS-THALIANA; SOPHORA-FLAVESCENS; DUPLICATE GENES; EVOLUTION; SEQUENCE; DIVERSIFICATION; LIKELIHOOD; CLONING; PRENYLATION</t>
  </si>
  <si>
    <t>[Wang, Jiao; Chu, Shanshan; Zhu, Ying; Cheng, Hao; Yu, Deyue] Nanjing Agr Univ, Natl Key Lab Crop Genet &amp; Germplasm Enhancement, Natl Ctr Soybean Improvement, Nanjing 210095, Jiangsu, Peoples R China</t>
  </si>
  <si>
    <t>jenny21star@njau.edu.cn</t>
  </si>
  <si>
    <t>National Natural Science Foundation of China [31301342, 31370034]; Key Transgenic Breeding Program of China [2013ZX08004-003]; Priority Academic Program Development of Jiangsu Higher Education Institutions Jiangsu Provincial Program (PAPD); Nanjing Agricultural University Youth Science and Technology Innovation Fund [KJ2013002]</t>
  </si>
  <si>
    <t>This work was supported in part by the National Natural Science Foundation of China (31301342, 31370034), Key Transgenic Breeding Program of China (2013ZX08004-003), Priority Academic Program Development of Jiangsu Higher Education Institutions Jiangsu Provincial Program (PAPD) and the Nanjing Agricultural University Youth Science and Technology Innovation Fund (KJ2013002).</t>
  </si>
  <si>
    <t>10.1007/s11103-015-0285-2</t>
  </si>
  <si>
    <t>CC4YU</t>
  </si>
  <si>
    <t>WOS:000350363600005</t>
  </si>
  <si>
    <t>Fang, HM; Meng, QL; Xu, JW; Tang, HJ; Tang, SY; Zhang, HS; Huang, J</t>
  </si>
  <si>
    <t>Fang, Huimin; Meng, Qingling; Xu, Jianwen; Tang, Haijuan; Tang, Sanyuan; Zhang, Hongsheng; Huang, Ji</t>
  </si>
  <si>
    <t>Knock-down of stress inducible OsSRFP1 encoding an E3 ubiquitin ligase with transcriptional activation activity confers abiotic stress tolerance through enhancing antioxidant protection in rice</t>
  </si>
  <si>
    <t>Abiotic stress; E3; OsSRFP1; ROS homeostasis; Rice</t>
  </si>
  <si>
    <t>ZINC-FINGER PROTEIN; ORYZA-SATIVA L.; RESPONSIVE GENE-EXPRESSION; FUNCTIONAL-ANALYSIS; SALT TOLERANCE; ARABIDOPSIS-THALIANA; FREEZING TOLERANCE; PROTEASOME SYSTEM; REGULATES DROUGHT; OXIDATIVE DAMAGE</t>
  </si>
  <si>
    <t>[Fang, Huimin; Meng, Qingling; Xu, Jianwen; Tang, Haijuan; Zhang, Hongsheng; Huang, Ji] Nanjing Agr Univ, State Key Lab Crop Genet &amp; Germplasm Enhancement, Nanjing 210095, Jiangsu, Peoples R China; [Fang, Huimin; Meng, Qingling; Xu, Jianwen; Tang, Haijuan; Zhang, Hongsheng; Huang, Ji] Jiangsu Collaborat Innovat Ctr Modern Crop Prod, Nanjing 210095, Jiangsu, Peoples R China; [Tang, Sanyuan] Chinese Acad Sci, Inst Genet &amp; Dev Biol, Natl Ctr Plant Gene Res, State Key Lab Plant Genom, Beijing 100101, Peoples R China</t>
  </si>
  <si>
    <t>Zhang, HS (reprint author), Jiangsu Collaborat Innovat Ctr Modern Crop Prod, Nanjing 210095, Jiangsu, Peoples R China.</t>
  </si>
  <si>
    <t>National Science Foundation of China [31071069]; Jiangsu Provincial Natural Science Foundation [BK20141362]; 111 Project; Fundamental Research Funds for the Central Universities [KYZ201137]</t>
  </si>
  <si>
    <t>This work was supported by National Science Foundation of China (31071069), Jiangsu Provincial Natural Science Foundation (BK20141362), the 111 Project and the Fundamental Research Funds for the Central Universities (KYZ201137). We are grateful to the favorable help from Prof. Qi Xie (Institute of Genetics and Developmental Biology, CAS) for the E3 activity assay.</t>
  </si>
  <si>
    <t>10.1007/s11103-015-0294-1</t>
  </si>
  <si>
    <t>WOS:000350363600009</t>
  </si>
  <si>
    <t>Zheng, KZ; Sulieman, FJ; Li, JR; Wei, QW; Xu, ML; Shi, FX</t>
  </si>
  <si>
    <t>Zheng, Kaizhi; Sulieman, Fedail Jaafar; Li, Junrong; Wei, Quanwei; Xu, Mulin; Shi, Fangxiong</t>
  </si>
  <si>
    <t>Nitric oxide and thyroid hormone receptor alpha 1 contribute to ovarian follicular development in immature hyper- and hypo-thyroid rats</t>
  </si>
  <si>
    <t>REPRODUCTIVE BIOLOGY</t>
  </si>
  <si>
    <t>Nitric oxide synthase (NOS); Thyroid hormone; Thyroid hormone receptor alpha 1 (TR alpha 1); Ovary; Rat</t>
  </si>
  <si>
    <t>PORCINE GRANULOSA-CELLS; STIMULATING-HORMONE; AROMATASE-ACTIVITY; FEMALE RATS; TRIIODOTHYRONINE; DIFFERENTIATION; HYPOTHYROIDISM; REPRODUCTION; EXPRESSION; MATURATION</t>
  </si>
  <si>
    <t>[Zheng, Kaizhi; Sulieman, Fedail Jaafar; Li, Junrong; Wei, Quanwei; Xu, Mulin; Shi, Fangxiong] Nanjing Agr Univ, Coll Anim Sci &amp; Technol, Nanjing 210095, Jiangsu, Peoples R China</t>
  </si>
  <si>
    <t>We express our gratitude to Dr. Reinhold J. Hutz in Department of Biological Sciences, University of Wisconsin-Milwaukee, USA, and Dr. Lawrence Lifshitz in the Program in Molecular Medicine, University of Massachusetts Medical School, USA for reading the original and revised manuscripts, and offering valuable suggestions. The National Natural Science Foundation of China (No. 31172206) supported this work.</t>
  </si>
  <si>
    <t>INST ANIMAL REPRODUCTION FOOD RESEARCH</t>
  </si>
  <si>
    <t>OLSZTYN</t>
  </si>
  <si>
    <t>POLISH ACAD SCIENCES OLSZTYN, UL BYDGOSKA 1-8, PO BOX 55, OLSZTYN, 10-243, POLAND</t>
  </si>
  <si>
    <t>1642-431X</t>
  </si>
  <si>
    <t>REPROD BIOL</t>
  </si>
  <si>
    <t>Reprod. Biol.</t>
  </si>
  <si>
    <t>10.1016/j.repbio.2014.11.002</t>
  </si>
  <si>
    <t>Reproductive Biology</t>
  </si>
  <si>
    <t>CC8JK</t>
  </si>
  <si>
    <t>WOS:000350614300004</t>
  </si>
  <si>
    <t>Zhang, M; Fan, CH; Li, QL; Li, B; Zhu, YY; Xiong, ZQ</t>
  </si>
  <si>
    <t>Zhang, M.; Fan, C. H.; Li, Q. L.; Li, B.; Zhu, Y. Y.; Xiong, Z. Q.</t>
  </si>
  <si>
    <t>A 2-yr field assessment of the effects of chemical and biological nitrification inhibitors on nitrous oxide emissions and nitrogen use efficiency in an intensively managed vegetable cropping system</t>
  </si>
  <si>
    <t>Vegetable field; Biological nitrification inhibitor (BNI); Nitrous oxide; Nitrogen use efficiency; Greenhouse gas intensity</t>
  </si>
  <si>
    <t>3,4-DIMETHYLPYRAZOLE PHOSPHATE DMPP; DICYANDIAMIDE DCD; AGRICULTURAL SYSTEMS; GASEOUS EMISSIONS; URINE PATCHES; PASTURE SOIL; COW URINE; N2O; UREASE; MITIGATION</t>
  </si>
  <si>
    <t>[Zhang, M.; Fan, C. H.; Li, Q. L.; Li, B.; Zhu, Y. Y.; Xiong, Z. Q.] Nanjing Agr Univ, Jiangsu Key Lab Low Carbon Agr &amp; GHGs Mitigat, Coll Resources &amp; Environm Sci, Nanjing 210095, Jiangsu, Peoples R China</t>
  </si>
  <si>
    <t>Ministry of Science and Technology [2013BAD11B01]; National Science Foundation of China [41171238, 41471192]; Fundamental Research Funds for the Central Universities [KYTZ201404]; Doctoral Program of Higher Education of China [20110097110001]; Priority Academic Program Development of Jiangsu Higher Education Institutions (PAPD)</t>
  </si>
  <si>
    <t>We sincerely appreciate the editors and two anonymous reviewers for their critical and valuable comments to help improve this manuscript. This work was supported by the Ministry of Science and Technology (2013BAD11B01), the National Science Foundation of China (41171238, 41471192), the Fundamental Research Funds for the Central Universities (KYTZ201404), the Doctoral Program of Higher Education of China (20110097110001), and the Priority Academic Program Development of Jiangsu Higher Education Institutions (PAPD).</t>
  </si>
  <si>
    <t>10.1016/j.agee.2014.12.003</t>
  </si>
  <si>
    <t>CC2QQ</t>
  </si>
  <si>
    <t>WOS:000350190100005</t>
  </si>
  <si>
    <t>Li, L; Sun, Y; Wu, J; Li, XJ; Luo, M; Wang, GL</t>
  </si>
  <si>
    <t>Li, Lian; Sun, Yu; Wu, Jie; Li, Xiaojuan; Luo, Man; Wang, Genlin</t>
  </si>
  <si>
    <t>The global effect of heat on gene expression in cultured bovine mammary epithelial cells</t>
  </si>
  <si>
    <t>Bovine mammary epithelial cells; Microarray analysis; Heat stress</t>
  </si>
  <si>
    <t>GROWTH-FACTOR-BETA; SHOCK PROTEINS; STRESS; MILK; COWS; HOLSTEIN; CARCINOGENESIS; PATHWAY; CATTLE; MODEL</t>
  </si>
  <si>
    <t>[Li, Lian; Sun, Yu; Wu, Jie; Li, Xiaojuan; Luo, Man; Wang, Genlin] Nanjing Agr Univ, Coll Anim Sci &amp; Technol, Nanjing, Jiangsu, Peoples R China</t>
  </si>
  <si>
    <t>Wang, GL (reprint author), Nanjing Agr Univ, Coll Anim Sci &amp; Technol, Nanjing, Jiangsu, Peoples R China.</t>
  </si>
  <si>
    <t>National Supporting Projects for Science and Techniques of China [2012BAD12B10]; Natural Science Foundation of China [31372290]</t>
  </si>
  <si>
    <t>This work received funding from the National Supporting Projects for Science and Techniques of China (2012BAD12B10) and the Natural Science Foundation of China (31372290).</t>
  </si>
  <si>
    <t>10.1007/s12192-014-0559-7</t>
  </si>
  <si>
    <t>CB8US</t>
  </si>
  <si>
    <t>WOS:000349907600018</t>
  </si>
  <si>
    <t>Wang, K; Zhang, SH; Wang, DQ; Xin, MM; Wu, JM; Sun, QL; Du, H; Wang, CY; Huang, J; Wei, QW</t>
  </si>
  <si>
    <t>Wang, Ke; Zhang, Shuhuan; Wang, Dengqiang; Xin, Miaomiao; Wu, Jinming; Sun, Qingliang; Du, Hao; Wang, Chengyou; Huang, Jun; Wei, Qiwei</t>
  </si>
  <si>
    <t>Development of 27 novel cross-species microsatellite markers for the endangered Hucho bleekeri using next-generation sequencing technology</t>
  </si>
  <si>
    <t>CONSERVATION GENETICS RESOURCES</t>
  </si>
  <si>
    <t>Hucho bleekeri; Microsatellite; Endangered species</t>
  </si>
  <si>
    <t>[Wang, Ke; Wei, Qiwei] Nanjing Agr Univ, Wuxi Fisheries Coll, Wuxi 214081, Peoples R China; [Zhang, Shuhuan; Wang, Dengqiang; Xin, Miaomiao; Wu, Jinming; Sun, Qingliang; Du, Hao; Wang, Chengyou; Huang, Jun; Wei, Qiwei] Chinese Acad Fishery Sci, Yangtze River Fisheries Res Inst, Wuhan 430223, Peoples R China</t>
  </si>
  <si>
    <t>Wei, QW (reprint author), Nanjing Agr Univ, Wuxi Fisheries Coll, Wuxi 214081, Peoples R China.</t>
  </si>
  <si>
    <t>18672389096@163.com</t>
  </si>
  <si>
    <t>Special Fund for Agro-Scientific Research in the Public Interest [201203086]; open projects for Key Laboratory of Freshwater Biodiversity Conservation, Ministry of Agriculture of China [LFBC0802]; fundamental Research Funds for the Central Public Research Institutes [2013JBFM19, 2014A07XK05]</t>
  </si>
  <si>
    <t>This work was supported by Special Fund for Agro-Scientific Research in the Public Interest (201203086) and open projects for Key Laboratory of Freshwater Biodiversity Conservation, Ministry of Agriculture of China (No. LFBC0802). The fundamental Research Funds for the Central Public Research Institutes (2013JBFM19 and 2014A07XK05). The authors report no conflicts of interest. The authors alone are responsible for the content and writing of the paper.</t>
  </si>
  <si>
    <t>1877-7252</t>
  </si>
  <si>
    <t>1877-7260</t>
  </si>
  <si>
    <t>CONSERV GENET RESOUR</t>
  </si>
  <si>
    <t>Conserv. Genet. Resour.</t>
  </si>
  <si>
    <t>10.1007/s12686-014-0353-y</t>
  </si>
  <si>
    <t>Biodiversity Conservation; Genetics &amp; Heredity</t>
  </si>
  <si>
    <t>Biodiversity &amp; Conservation; Genetics &amp; Heredity</t>
  </si>
  <si>
    <t>CB8UW</t>
  </si>
  <si>
    <t>WOS:000349908000070</t>
  </si>
  <si>
    <t>Li, T; Hasegawa, T; Yin, XY; Zhu, Y; Boote, K; Adam, M; Bregaglio, S; Buis, S; Confalonieri, R; Fumoto, T; Gaydon, D; Marcaida, M; Nakagawa, H; Oriol, P; Ruane, AC; Ruget, F; Singh, B; Singh, U; Tang, L; Tao, FL; Wilkens, P; Yoshida, H; Zhang, Z; Bouman, B</t>
  </si>
  <si>
    <t>Li, Tao; Hasegawa, Toshihiro; Yin, Xinyou; Zhu, Yan; Boote, Kenneth; Adam, Myriam; Bregaglio, Simone; Buis, Samuel; Confalonieri, Roberto; Fumoto, Tamon; Gaydon, Donald; Marcaida, Manuel, III; Nakagawa, Hiroshi; Oriol, Philippe; Ruane, Alex C.; Ruget, Francoise; Singh, Balwinder-; Singh, Upendra; Tang, Liang; Tao, Fulu; Wilkens, Paul; Yoshida, Hiroe; Zhang, Zhao; Bouman, Bas</t>
  </si>
  <si>
    <t>Uncertainties in predicting rice yield by current crop models under a wide range of climatic conditions</t>
  </si>
  <si>
    <t>AgMIP; climate change; crop-model ensembles; Oryza sativa; yield prediction uncertainty</t>
  </si>
  <si>
    <t>AIR CO2 ENRICHMENT; HIGH-TEMPERATURE STRESS; ELEVATED CO2; SPIKELET FERTILITY; NIGHT TEMPERATURE; CARBON-DIOXIDE; GROWTH; STERILITY; FACE; PRODUCTIVITY</t>
  </si>
  <si>
    <t>[Li, Tao; Marcaida, Manuel, III; Bouman, Bas] Int Rice Res Inst, Los Banos, Philippines; [Hasegawa, Toshihiro; Fumoto, Tamon] Natl Inst Agroenvironm Sci, Tsukuba, Ibaraki 305, Japan; [Yin, Xinyou] Wageningen Univ, Ctr Crop Syst Anal, NL-6700 AP Wageningen, Netherlands; [Zhu, Yan; Tang, Liang] Nanjing Agr Univ, Natl Engn &amp; Technol Ctr Informat Agr, Nanjing, Jiangsu, Peoples R China; [Boote, Kenneth] Univ Florida, Gainesville, FL USA; [Adam, Myriam; Oriol, Philippe] CIRAD, UMR AGAP, Montpellier, France; [Bregaglio, Simone; Confalonieri, Roberto] Univ Milan, DiSAA, Cassandra Lab, Milan, Italy; [Buis, Samuel; Ruget, Francoise] INRA, EMMAH UMR1114, F-84914 Avignon, France; [Gaydon, Donald] CSIRO Agr Flagship, Brisbane, Qld, Australia; [Nakagawa, Hiroshi; Yoshida, Hiroe] Natl Agr &amp; Food Res Org, Tsukuba, Ibaraki, Japan; [Ruane, Alex C.] NASA, Goddard Inst Space Studies, New York, NY 10025 USA; [Singh, Balwinder-] CIMMYT, New Delhi 110008, India; [Singh, Upendra; Wilkens, Paul] Int Fertilizer Dev Ctr, Muscle Shoals, AL 35662 USA; [Tao, Fulu] Chinese Acad Sci, Inst Geog Sci &amp; Nat Resources Res, Beijing, Peoples R China; [Zhang, Zhao] Beijing Normal Univ, State Key Lab Earth Surface Proc &amp; Resource Ecol, Beijing 100875, Peoples R China; [Ruget, Francoise] UAPV, EMMAH UMR1114, F-84914 Avignon, France</t>
  </si>
  <si>
    <t>Hasegawa, T (reprint author), Natl Inst Agroenvironm Sci, Tsukuba, Ibaraki 305, Japan.</t>
  </si>
  <si>
    <t>thase@affrc.go.jp; Xinyou.Yin@wur.nl</t>
  </si>
  <si>
    <t>Gaydon, Donald /F-4608-2012</t>
  </si>
  <si>
    <t>International Rice Research Institute (IRRI) through the Global Rice Science Partnership (GRiSP); NASA Modeling, Analysis, and Prediction Program</t>
  </si>
  <si>
    <t>This study was partly financed by the International Rice Research Institute (IRRI) through the Global Rice Science Partnership (GRiSP). We are grateful to the members of the AgMIP Leadership team for their support and to Senthold Asseng and Frank Ewert for sharing their insights in the AgMIP Wheat team. IRRI (via Dr. Sudhir Yadav and Dr. Roland Buresh), Nanjing Agricultural University (China), and the National Institute for Agro-Environmental Sciences (Japan) kindly provided the experimental data used in this study. We acknowledge the global climate modeling groups, the Program for Climate Model Diagnosis and Intercomparison (PCMDI), and the WCRP's Working Group on Coupled Modelling (WGCM) for making the WCRP CMIP3 multi-model dataset available. Support for this dataset is provided by the Office of Science, U.S. Department of Energy. Dr. Ruane's participation in the study was supported by the NASA Modeling, Analysis, and Prediction Program.</t>
  </si>
  <si>
    <t>10.1111/gcb.12758</t>
  </si>
  <si>
    <t>CB8QS</t>
  </si>
  <si>
    <t>WOS:000349896400025</t>
  </si>
  <si>
    <t>Huang, XF; Zhou, D; Guo, J; Manter, DK; Reardon, KF; Vivanco, JM</t>
  </si>
  <si>
    <t>Huang, X-F.; Zhou, D.; Guo, J.; Manter, D. K.; Reardon, K. F.; Vivanco, J. M.</t>
  </si>
  <si>
    <t>Bacillus spp. from rainforest soil promote plant growth under limited nitrogen conditions</t>
  </si>
  <si>
    <t>JOURNAL OF APPLIED MICROBIOLOGY</t>
  </si>
  <si>
    <t>Bacillus atrophaeus; Bacillus pumilus; Bacillus subtilis; induced systemic resistance; plant growth-promoting rhizobacteria; rainforest soil</t>
  </si>
  <si>
    <t>PSEUDOMONAS-CHLORORAPHIS O6; INDUCED SYSTEMIC RESISTANCE; ARABIDOPSIS-THALIANA; DEPENDENT PRODUCTION; RHIZOBACTERIA; BACTERIA; MICROORGANISMS; CUCUMBER; ROOT; BIODIVERSITY</t>
  </si>
  <si>
    <t>[Huang, X-F.; Zhou, D.; Vivanco, J. M.] Colorado State Univ, Ctr Rhizosphere Biol, Ft Collins, CO 80523 USA; [Huang, X-F.; Reardon, K. F.] Colorado State Univ, Dept Chem &amp; Biol Engn, Ft Collins, CO 80523 USA; [Zhou, D.; Guo, J.] Nanjing Agr Univ, Dept Plant Pathol, Coll Plant Protect, Nanjing, Jiangsu, Peoples R China; [Manter, D. K.] USDA ARS, Soil Plant Nutrient Res Unit, Ft Collins, CO 80522 USA; [Reardon, K. F.; Vivanco, J. M.] Colorado State Univ, Cell &amp; Mol Biol Grad Program, Ft Collins, CO 80523 USA</t>
  </si>
  <si>
    <t>Vivanco, JM (reprint author), Colorado State Univ, Ctr Rhizosphere Biol, Ft Collins, CO 80523 USA.</t>
  </si>
  <si>
    <t>j.vivanco@colostate.edu</t>
  </si>
  <si>
    <t>Reardon, Kenneth/A-1952-2016</t>
  </si>
  <si>
    <t>Reardon, Kenneth/0000-0002-7753-4049</t>
  </si>
  <si>
    <t>1364-5072</t>
  </si>
  <si>
    <t>1365-2672</t>
  </si>
  <si>
    <t>J APPL MICROBIOL</t>
  </si>
  <si>
    <t>J. Appl. Microbiol.</t>
  </si>
  <si>
    <t>10.1111/jam.12720</t>
  </si>
  <si>
    <t>CB9TR</t>
  </si>
  <si>
    <t>WOS:000349976400014</t>
  </si>
  <si>
    <t>Xu, C; Fang, SB; Long, N; Teng, SQ; Zhang, MJ; Liu, MS</t>
  </si>
  <si>
    <t>Xu, Chi; Fang, Shubo; Long, Nao; Teng, Shuqing; Zhang, Mingjuan; Liu, Maosong</t>
  </si>
  <si>
    <t>Spatial Patterns of Distinct Urban Growth Forms in Relation to Roads and Pregrowth Urban Areas: Case of the Nanjing Metropolitan Region in China</t>
  </si>
  <si>
    <t>JOURNAL OF URBAN PLANNING AND DEVELOPMENT</t>
  </si>
  <si>
    <t>Landscape change; Remote sensing; Urbanization; Urban morphology</t>
  </si>
  <si>
    <t>LAND-USE; CITIES; SPRAWL; URBANIZATION; EXPANSION; DYNAMICS; IMPACTS; MODEL; USA</t>
  </si>
  <si>
    <t>[Xu, Chi; Long, Nao; Teng, Shuqing; Liu, Maosong] Nanjing Univ, Sch Life Sci, Nanjing 210093, Jiangsu, Peoples R China; [Fang, Shubo] Shanghai Ocean Univ, Coll Fisheries &amp; Life Sci, Shanghai 201306, Peoples R China; [Zhang, Mingjuan] Nanjing Agr Univ, Coll Hort, Nanjing 210095, Jiangsu, Peoples R China</t>
  </si>
  <si>
    <t>Liu, MS (reprint author), Nanjing Univ, Sch Life Sci, Nanjing 210093, Jiangsu, Peoples R China.</t>
  </si>
  <si>
    <t>tellxuchi@gmail.com; msliu.nju@gmail.com</t>
  </si>
  <si>
    <t>National Natural Science Foundation of China [41271197, 41101172, 31200530]; China Scholarship Council</t>
  </si>
  <si>
    <t>We would like to thank three anonymous reviewers for their valuable comments on an earlier version of this paper. This study was supported by the National Natural Science Foundation of China (41271197, 41101172and 31200530). C. Xu acknowledges the support from the China Scholarship Council.</t>
  </si>
  <si>
    <t>ASCE-AMER SOC CIVIL ENGINEERS</t>
  </si>
  <si>
    <t>RESTON</t>
  </si>
  <si>
    <t>1801 ALEXANDER BELL DR, RESTON, VA 20191-4400 USA</t>
  </si>
  <si>
    <t>0733-9488</t>
  </si>
  <si>
    <t>1943-5444</t>
  </si>
  <si>
    <t>J URBAN PLAN DEV</t>
  </si>
  <si>
    <t>J. Urban Plan. Dev</t>
  </si>
  <si>
    <t>10.1061/(ASCE)UP.1943-5444.0000202</t>
  </si>
  <si>
    <t>Engineering, Civil; Urban Studies</t>
  </si>
  <si>
    <t>Engineering; Urban Studies</t>
  </si>
  <si>
    <t>CB7YX</t>
  </si>
  <si>
    <t>WOS:000349846000009</t>
  </si>
  <si>
    <t>Tian, X; Liu, Y; Huang, ZG; Duan, HP; Tong, JH; He, XL; Gu, WH; Ma, H; Xiao, LT</t>
  </si>
  <si>
    <t>Tian, Xin; Liu, Ying; Huang, Zhigang; Duan, Huaping; Tong, Jianhua; He, Xiaoling; Gu, Weihong; Ma, Hao; Xiao, Langtao</t>
  </si>
  <si>
    <t>Comparative proteomic analysis of seedling leaves of cold-tolerant and -sensitive spring soybean cultivars</t>
  </si>
  <si>
    <t>Soybean; Cold stress; Seedling leaf; Proteomics</t>
  </si>
  <si>
    <t>PERFORMANCE LIQUID-CHROMATOGRAPHY; PROTEIN DISULFIDE-ISOMERASE; GLYCINE-MAX L.; ESCHERICHIA-COLI; HYDROGEN-PEROXIDE; STRESS RESPONSES; 5'-METHYLTHIOADENOSINE/S-ADENOSYLHOMOCYSTEINE NUCLEOSIDASE; OXIDATIVE STRESS; LOW-TEMPERATURES; BINDING PROTEIN</t>
  </si>
  <si>
    <t>[Tian, Xin; Duan, Huaping; He, Xiaoling; Ma, Hao] Nanjing Agr Univ, State Key Lab Crop Genet &amp; Germplasm Enhancement, Nanjing 210095, Jiangsu, Peoples R China; [Liu, Ying] Hebei Univ Engn, Coll Agr, Handan 056038, Hebei, Peoples R China; [Huang, Zhigang; Tong, Jianhua; Xiao, Langtao] Hunan Agr Univ, Hunan Prov Key Lab Phytohormones, Changsha 410128, Hunan, Peoples R China; [Gu, Weihong] Shanghai Agr Acad, Anim &amp; Plant Intro &amp; Res Ctr, Shanghai 201106, Peoples R China</t>
  </si>
  <si>
    <t>Lq-ncsi@njau.edu.cn; langtaoxiao@163.com</t>
  </si>
  <si>
    <t>National Natural Science Foundation of China [30971840, 31171572, 31101212, 91117006]; National Key Basic Research Program of China [2010CB134403]; Specialized Research Fund for the Doctoral Program of Higher Education of China [20100097110030, 20120097110025]; Science and Technology Development Foundation of Shanghai Agricultural Academy, China [2000-04-06-3]; Agriculture Science and Technology Fund of the Ministry of Science and Technology, China [02EFN216901241, 04EFN213100094]; Shanghai Committee of Science and Technology, China [093919N1400, 12391900900]; Priority Academic Program Development of Jiangsu Higher Education Institution</t>
  </si>
  <si>
    <t>We gratefully acknowledge the partial financial support from the projects supported by the National Natural Science Foundation of China (30971840, 31171572, 31101212, 91117006), the National Key Basic Research Program of China (2010CB134403), the Specialized Research Fund for the Doctoral Program of Higher Education of China (20100097110030, 20120097110025), the Science and Technology Development Foundation of Shanghai Agricultural Academy, China (2000-04-06-3), the Agriculture Science and Technology Fund of the Ministry of Science and Technology, China (02EFN216901241, 04EFN213100094), the Shanghai Committee of Science and Technology, China (093919N1400, 12391900900), and the Priority Academic Program Development of Jiangsu Higher Education Institution for this research.</t>
  </si>
  <si>
    <t>10.1007/s11033-014-3803-4</t>
  </si>
  <si>
    <t>CB9XD</t>
  </si>
  <si>
    <t>WOS:000349986600002</t>
  </si>
  <si>
    <t>Li, JL; Zhu, D; Wang, R; Shen, WB; Guo, YY; Ren, Y; Shen, W; Huang, LQ</t>
  </si>
  <si>
    <t>Li, Jiale; Zhu, Dan; Wang, Ren; Shen, Wenbiao; Guo, Yingying; Ren, Yong; Shen, Wei; Huang, Liqin</t>
  </si>
  <si>
    <t>beta-Cyclodextrin-hemin complex-induced lateral root formation in tomato: involvement of nitric oxide and heme oxygenase 1</t>
  </si>
  <si>
    <t>beta-Cyclodextrin-hemin complex; Cell cycle regulatory gene; Heme oxygenase 1; Lateral root formation; Nitric oxide; Solanum lycopersicum L.</t>
  </si>
  <si>
    <t>WHEAT ALEURONE LAYERS; PROGRAMMED CELL-DEATH; HYDROGEN-PEROXIDE; SOLANUM-LYCOPERSICON; SUSPENSION-CULTURES; AUXIN TRANSPORT; GENE-EXPRESSION; IRON-DEFICIENCY; SEEDLING ROOTS; SALT TOLERANCE</t>
  </si>
  <si>
    <t>[Li, Jiale; Zhu, Dan; Shen, Wenbiao] Nanjing Agr Univ, Coll Life Sci, Lab Ctr Life Sci, Nanjing 210095, Jiangsu, Peoples R China; [Wang, Ren] Inst Bot, Nanjing 210014, Jiangsu, Peoples R China; [Wang, Ren] Chinese Acad Sci, Jiangsu Prov Key Lab Plant Exsitu Conservat, Nanjing 210014, Jiangsu, Peoples R China; [Guo, Yingying; Shen, Wei; Huang, Liqin] Nanjing Agr Univ, Coll Sci, Nanjing 210095, Jiangsu, Peoples R China; [Ren, Yong] Nanjing Normal Univ, Coll Life Sci, Jiangsu Key Lab Supramol Med &amp; Applicat, Nanjing 210097, Jiangsu, Peoples R China</t>
  </si>
  <si>
    <t>Huang, LQ (reprint author), Nanjing Agr Univ, Coll Sci, Nanjing 210095, Jiangsu, Peoples R China.</t>
  </si>
  <si>
    <t>lqhuangs@njau.edu.cn</t>
  </si>
  <si>
    <t>National Natural Science Foundation of China [31201617, J1210056, J1310015]; Priority Academic Program Development of Jiangsu Higher Education Institutions (PAPD)</t>
  </si>
  <si>
    <t>This work was supported by the National Natural Science Foundation of China (31201617, J1210056 and J1310015), and the Priority Academic Program Development of Jiangsu Higher Education Institutions (PAPD).</t>
  </si>
  <si>
    <t>10.1007/s00299-014-1716-2</t>
  </si>
  <si>
    <t>CB9NK</t>
  </si>
  <si>
    <t>WOS:000349958200003</t>
  </si>
  <si>
    <t>Cui, WT; Qi, F; Zhang, YH; Cao, H; Zhang, J; Wang, R; Shen, WB</t>
  </si>
  <si>
    <t>Cui, Weiti; Qi, Fang; Zhang, Yihua; Cao, Hong; Zhang, Jing; Wang, Ren; Shen, Wenbiao</t>
  </si>
  <si>
    <t>Methane-rich water induces cucumber adventitious rooting through heme oxygenase1/carbon monoxide and Ca2+ pathways</t>
  </si>
  <si>
    <t>Adventitious rooting; Ca2+; Cucumis sativus; Heme oxygenase1/carbon monoxide; Methane-rich water</t>
  </si>
  <si>
    <t>INDUCED OXIDATIVE STRESS; NITRIC-OXIDE; ABIOTIC STRESSES; ULTRAVIOLET-RADIATION; HYDROGEN-PEROXIDE; CYCLIC-GMP; AUXIN; CALCIUM; PLANTS; ARABIDOPSIS</t>
  </si>
  <si>
    <t>[Cui, Weiti; Qi, Fang; Zhang, Yihua; Cao, Hong; Zhang, Jing; Shen, Wenbiao] Nanjing Agr Univ, Coll Life Sci, Lab Ctr Life Sci, Nanjing 210095, Jiangsu, Peoples R China; [Wang, Ren] Inst Bot, Nanjing 210014, Jiangsu, Peoples R China; [Wang, Ren] Chinese Acad Sci, Nanjing 210014, Jiangsu, Peoples R China</t>
  </si>
  <si>
    <t>Priority Academic Program Development of Jiangsu Higher Education Institutions (PAPD); National Natural Science Foundation of China [J1210056, J1310015]</t>
  </si>
  <si>
    <t>This work was supported by the Priority Academic Program Development of Jiangsu Higher Education Institutions (PAPD), and the National Natural Science Foundation of China (J1210056 and J1310015).</t>
  </si>
  <si>
    <t>10.1007/s00299-014-1723-3</t>
  </si>
  <si>
    <t>WOS:000349958200007</t>
  </si>
  <si>
    <t>Li, GJ; Zhu, CH; Gan, LJ; Ng, D; Xia, K</t>
  </si>
  <si>
    <t>Li, Guijun; Zhu, Changhua; Gan, Lijun; Ng, Denny; Xia, Kai</t>
  </si>
  <si>
    <t>GA(3) enhances root responsiveness to exogenous IAA by modulating auxin transport and signalling in Arabidopsis</t>
  </si>
  <si>
    <t>Auxin; Root elongation; Gibberellins; Auxin transport; Auxin signalling; Crosstalk</t>
  </si>
  <si>
    <t>PLANT DEVELOPMENT; POLAR AUXIN; GIBBERELLIN BIOSYNTHESIS; HYPOCOTYL ELONGATION; SEED-GERMINATION; LEAF DEVELOPMENT; STEM ELONGATION; CELL ELONGATION; HYBRID ASPEN; LEMNA-MINOR</t>
  </si>
  <si>
    <t>[Li, Guijun; Zhu, Changhua; Gan, Lijun; Xia, Kai] Nanjing Agr Univ, Coll Life Sci, Nanjing 210095, Jiangsu, Peoples R China; [Ng, Denny] CH Biotech R&amp;D Co Ltd, Xianxi 50741, Changhua, Taiwan</t>
  </si>
  <si>
    <t>We thank Yue Shen for her assistance with confocal laser microscopy. This research was supported by National Natural Science Foundation of China (30871460) to Kai Xia.</t>
  </si>
  <si>
    <t>10.1007/s00299-014-1728-y</t>
  </si>
  <si>
    <t>WOS:000349958200011</t>
  </si>
  <si>
    <t>Wang, L; Jin, P; Wang, J; Jiang, LL; Zhang, SR; Gong, HS; Liu, HX; Zheng, YH</t>
  </si>
  <si>
    <t>Wang, Lei; Jin, Peng; Wang, Jing; Jiang, Lulu; Zhang, Shurong; Gong, Hansheng; Liu, Hongxia; Zheng, Yonghua</t>
  </si>
  <si>
    <t>In vitro inhibition and in vivo induction of defense response against Penicillium expansum in sweet cherry fruit by postharvest applications of Bacillus cereus AR156</t>
  </si>
  <si>
    <t>Prunus avium; Biocontrol; Blue mold; Mechanism of action; Disease resistance</t>
  </si>
  <si>
    <t>BIOLOGICAL-CONTROL; ROT; EFFICACY; DISEASES; COMBINATION; SUBTILIS; CHITOSAN</t>
  </si>
  <si>
    <t>[Wang, Lei; Jin, Peng; Wang, Jing; Jiang, Lulu; Zheng, Yonghua] Nanjing Agr Univ, Coll Food Sci &amp; Technol, Nanjing 210095, Jiangsu, Peoples R China; [Zhang, Shurong; Gong, Hansheng] Ludong Univ, Coll Food Engn, Yantai 264025, Peoples R China; [Liu, Hongxia] Nanjing Agr Univ, Coll Plant Protect, Nanjing 210095, Jiangsu, Peoples R China</t>
  </si>
  <si>
    <t>National Natural Science Foundation of China [31172003, 31301565]; National Natural Science Foundation of Shandong Province [ZR2012CQ009]; Jiangsu Provincial Postgraduate Innovation Project of China [CXLX13_266]</t>
  </si>
  <si>
    <t>This study was supported by National Natural Science Foundation of China (No. 31172003 and 31301565), the National Natural Science Foundation of Shandong Province (ZR2012CQ009) and the Jiangsu Provincial Postgraduate Innovation Project of China (CXLX13_266).</t>
  </si>
  <si>
    <t>10.1016/j.postharvbio.2014.11.007</t>
  </si>
  <si>
    <t>CC1FQ</t>
  </si>
  <si>
    <t>WOS:000350087000003</t>
  </si>
  <si>
    <t>Ren, MC; Habte-Tsion, HM; Xie, J; Liu, B; Zhou, QL; Ge, XP; Pan, LK; Chen, RL</t>
  </si>
  <si>
    <t>Ren, Mingchun; Habte-Tsion, Habte-Michael; Xie, Jun; Liu, Bo; Zhou, Qunlan; Ge, Xianping; Pan, Liangkun; Chen, Ruli</t>
  </si>
  <si>
    <t>Effects of dietary carbohydrate source on growth performance, diet digestibility and liver glucose enzyme activity in blunt snout bream, Megalobrama amblycephala</t>
  </si>
  <si>
    <t>Blunt snout bream (Megalobrama amblycephala); Growth performance; Carbohydrate source; Glucose metabolic enzymes</t>
  </si>
  <si>
    <t>TROUT ONCORHYNCHUS-MYKISS; DICENTRARCHUS-LABRAX JUVENILES; SPARUS-AURATA JUVENILES; RAINBOW-TROUT; BODY-COMPOSITION; HEPATIC-ENZYMES; FISH NUTRITION; SELF-FEEDERS; METABOLISM; STARCH</t>
  </si>
  <si>
    <t>[Ren, Mingchun; Xie, Jun; Liu, Bo; Zhou, Qunlan; Ge, Xianping; Pan, Liangkun; Chen, Ruli] Chinese Acad Fishery Sci, Freshwater Fisheries Res Ctr, Key Lab Freshwater Fisheries &amp; Germplasm Resource, Minist Agr, Wuxi 214081, Jiangsu, Peoples R China; [Ren, Mingchun; Habte-Tsion, Habte-Michael; Xie, Jun; Liu, Bo; Ge, Xianping] Nanjing Agr Univ, Wuxi Fisheries Coll, Wuxi 214081, Peoples R China</t>
  </si>
  <si>
    <t>Ge, XP (reprint author), Chinese Acad Fishery Sci, Freshwater Fisheries Res Ctr, Key Lab Freshwater Fisheries &amp; Germplasm Resource, Minist Agr, Wuxi 214081, Jiangsu, Peoples R China.</t>
  </si>
  <si>
    <t>Central Governmental Research Institutional Basic Special Research Project from the Public Welfare Fund through the Freshwater Fisheries Research Center [2013 JBFR03]; National Natural Science Foundation of China [31302199]; Chinese Academy of Fishery Sciences; Modern Agriculture Industrial Technology System special project; National Staple Freshwater Fish Industrial Technology System [Nycytx-49]</t>
  </si>
  <si>
    <t>This study was financially supported by the Central Governmental Research Institutional Basic Special Research Project from the Public Welfare Fund (No. 2013 JBFR03) through the Freshwater Fisheries Research Center, the National Natural Science Foundation of China (No. 31302199), Chinese Academy of Fishery Sciences, and the Modern Agriculture Industrial Technology System special project, the National Staple Freshwater Fish Industrial Technology System (Nycytx-49).</t>
  </si>
  <si>
    <t>10.1016/j.aquaculture.2015.01.008</t>
  </si>
  <si>
    <t>CB4TA</t>
  </si>
  <si>
    <t>WOS:000349619900012</t>
  </si>
  <si>
    <t>Wu, XY; Zhu, XJ; Song, TS; Zhang, LX; Jia, HH; Wei, P</t>
  </si>
  <si>
    <t>Wu, Xiayuan; Zhu, Xujun; Song, Tianshun; Zhang, Lixiong; Jia, Honghua; Wei, Ping</t>
  </si>
  <si>
    <t>Effect of acclimatization on hexavalent chromium reduction in a biocathode microbial fuel cell</t>
  </si>
  <si>
    <t>Acclimatization method; Microbial fuel cell; Biocathode; Cr(VI) reduction; Electricity generation</t>
  </si>
  <si>
    <t>SHEWANELLA-ONEIDENSIS MR-1; PSEUDOMONAS-AERUGINOSA; ELECTRICITY-GENERATION; POWER OUTPUT; PERFORMANCE; BIOSORPTION; COMMUNITY; BACTERIA</t>
  </si>
  <si>
    <t>[Wu, Xiayuan; Song, Tianshun; Zhang, Lixiong; Jia, Honghua; Wei, Ping] Nanjing Tech Univ, Coll Biotechnol &amp; Pharmaceut Engn, State Key Lab Mat Oriented Chem Engn, Nanjing 211816, Jiangsu, Peoples R China; [Zhu, Xujun] Nanjing Agr Univ, Coll Hort, Nanjing 210095, Jiangsu, Peoples R China</t>
  </si>
  <si>
    <t>Jia, HH (reprint author), Nanjing Tech Univ, 30 Puzhu Rd S, Nanjing 211816, Jiangsu, Peoples R China.</t>
  </si>
  <si>
    <t>ijbtg2009@163.com</t>
  </si>
  <si>
    <t>State Key Laboratory of Materials-Oriented Chemical Engineering [ZK201204]; Natural Science Foundation Innovation Project [SBK200910195]; Natural Science Foundation of China [31400584]; State Key Basic Research and Development Plan of China [2009CB724700]; National Key Technology RD Program [2011BAD15B02]; National Hi-Tech RD Program [2012AA021405]; Jiangsu Key Technology RD Program [BE2010359]; Technology Supporting Program of Jiangsu Province [BE2014901]</t>
  </si>
  <si>
    <t>The research was financially supported by the State Key Laboratory of Materials-Oriented Chemical Engineering (ZK201204), the Natural Science Foundation Innovation Project (SBK200910195), the Natural Science Foundation of China (31400584), State Key Basic Research and Development Plan of China (2009CB724700), National Key Technology R&amp;D Program (2011BAD15B02), National Hi-Tech R&amp;D Program (2012AA021405), Jiangsu Key Technology R&amp;D Program (BE2010359), Technology Supporting Program of Jiangsu Province (BE2014901).</t>
  </si>
  <si>
    <t>10.1016/j.biortech.2014.12.105</t>
  </si>
  <si>
    <t>CB6CY</t>
  </si>
  <si>
    <t>WOS:000349715700025</t>
  </si>
  <si>
    <t>Weber, C; Losand, B; Tuchscherer, A; Rehbock, F; Blum, E; Yang, W; Bruckmaier, RM; Sanftleben, P; Hammon, HM</t>
  </si>
  <si>
    <t>Weber, C.; Losand, B.; Tuchscherer, A.; Rehbock, F.; Blum, E.; Yang, W.; Bruckmaier, R. M.; Sanftleben, P.; Hammon, H. M.</t>
  </si>
  <si>
    <t>Effects of dry period length on milk production, body condition, metabolites, and hepatic glucose metabolism in dairy cows</t>
  </si>
  <si>
    <t>dairy cow; dry period length; glucose metabolism</t>
  </si>
  <si>
    <t>ENERGY-BALANCE; EARLY LACTATION; SUBSEQUENT LACTATION; ENDOCRINE CHANGES; FAT MOBILIZATION; GENE-EXPRESSION; TRANSITION COWS; MESSENGER-RNA; FEED-INTAKE; LIVER</t>
  </si>
  <si>
    <t>[Weber, C.; Hammon, H. M.] Leibniz Inst Farm Anim Biol FBN, Inst Nutr Physiol Oskar Kellner, D-18196 Dummerstorf, Germany; [Losand, B.; Rehbock, F.; Blum, E.; Sanftleben, P.] State Inst Anim Prod, D-18196 Dummerstorf, Germany; [Tuchscherer, A.] Leibniz Inst Farm Anim Biol FBN, Inst Genet &amp; Biometry, D-18196 Dummerstorf, Germany; [Yang, W.] Nanjing Agr Univ, Nanjing 210095, Jiangsu, Peoples R China; [Bruckmaier, R. M.] Univ Bern, Vetsuisse Fac, CH-3001 Bern, Switzerland</t>
  </si>
  <si>
    <t>Hammon, HM (reprint author), Leibniz Inst Farm Anim Biol FBN, Inst Nutr Physiol Oskar Kellner, D-18196 Dummerstorf, Germany.</t>
  </si>
  <si>
    <t>hammon@fbn-dummerstorf.de</t>
  </si>
  <si>
    <t>10.3168/jds.2014-8598</t>
  </si>
  <si>
    <t>CB4FW</t>
  </si>
  <si>
    <t>WOS:000349584600034</t>
  </si>
  <si>
    <t>Zhang, YN; Zou, Y; Ma, PP; Muhammad, HM; Li, YF; Jiang, P</t>
  </si>
  <si>
    <t>Zhang, Yaning; Zou, Yao; Ma, Peipei; Muhammad, Hassan Mushtaq; Li, Yufeng; Jiang, Ping</t>
  </si>
  <si>
    <t>Identification of Mycoplasma suis MSG1 interaction proteins on porcine erythrocytes</t>
  </si>
  <si>
    <t>Mycoplasma suis; Erythrocyte membrane; Receptors; beta-Actin; Band 3</t>
  </si>
  <si>
    <t>EPERYTHROZOON-SUIS; GLYCERALDEHYDE-3-PHOSPHATE DEHYDROGENASE; INFECTED-PIGS; ANEMIA; LIGHT</t>
  </si>
  <si>
    <t>[Zhang, Yaning; Zou, Yao; Ma, Peipei; Li, Yufeng; Jiang, Ping] Nanjing Agr Univ, Coll Vet Med, Key Lab Bacteriol, Minist Agr, Nanjing 210095, Jiangsu, Peoples R China; [Muhammad, Hassan Mushtaq] Univ Vet &amp; Anim Sci, Dept Epidemiol &amp; Publ Hlth, Fac Vet Sci, Lahore, Pakistan</t>
  </si>
  <si>
    <t>Ministry of Agriculture, The People's Republic of China [200903036-10]; Priority Academic Program Development of Jiangsu Higher Education Institutions (PAPD)</t>
  </si>
  <si>
    <t>This research was supported by public welfare Grants from the Ministry of Agriculture, The People's Republic of China (200903036-10), and Priority Academic Program Development of Jiangsu Higher Education Institutions (PAPD).</t>
  </si>
  <si>
    <t>10.1007/s00203-014-1050-7</t>
  </si>
  <si>
    <t>CB1MI</t>
  </si>
  <si>
    <t>WOS:000349391400013</t>
  </si>
  <si>
    <t>Fu, QQ; Liu, R; Zhang, WG; Li, YP; Wang, J; Zhou, GH</t>
  </si>
  <si>
    <t>Fu, Qing-quan; Liu, Rui; Zhang, Wan-gang; Li, Yu-pin; Wang, Juan; Zhou, Guang-hong</t>
  </si>
  <si>
    <t>Effects of Different Packaging Systems on Beef Tenderness Through Protein Modifications</t>
  </si>
  <si>
    <t>Protein oxidation; Packaging method; Bovine muscle; Tenderness; mu-Calpain; Protein degradation</t>
  </si>
  <si>
    <t>WATER-HOLDING CAPACITY; MU-CALPAIN; LONGISSIMUS-DORSI; OXIDATIVE ENVIRONMENTS; POSTMORTEM STORAGE; SKELETAL-MUSCLE; LIPID OXIDATION; MEAT; QUALITY; FRAGMENTATION</t>
  </si>
  <si>
    <t>[Fu, Qing-quan; Liu, Rui; Zhang, Wan-gang; Li, Yu-pin; Wang, Juan; Zhou, Guang-hong] Nanjing Agr Univ, Key Lab Meat Proc &amp; Qual Control, Synerget Innovat Ctr Food Safety &amp; Nutr,Coll Food, Jiangsu Innovat Ctr Meat Prod &amp; Proc,Minist Educ, Nanjing 210095, Jiangsu, Peoples R China; [Fu, Qing-quan] Nanjing Xiaozhuang Univ, Sch Biochem &amp; Environm Engn, Nanjing 211171, Jiangsu, Peoples R China</t>
  </si>
  <si>
    <t>Zhang, WG (reprint author), Nanjing Agr Univ, Key Lab Meat Proc &amp; Qual Control, Synerget Innovat Ctr Food Safety &amp; Nutr,Coll Food, Jiangsu Innovat Ctr Meat Prod &amp; Proc,Minist Educ, Nanjing 210095, Jiangsu, Peoples R China.</t>
  </si>
  <si>
    <t>The authors would like to thank the general manager and technical workers in Yurun Food Co. Ltd. (Fuyang, Anhui, China) for their cooperation and their assistance in the collection and packaging of beef samples. This study was supported by the National Natural Science Foundation of China (31271899) and the Ministry of Science and Technology of China (2012BAD28B03).</t>
  </si>
  <si>
    <t>10.1007/s11947-014-1426-3</t>
  </si>
  <si>
    <t>CA9LQ</t>
  </si>
  <si>
    <t>WOS:000349245500009</t>
  </si>
  <si>
    <t>Xu, ZH; Lv, B; Shi, XB; Chen, LX; Wang, KB</t>
  </si>
  <si>
    <t>Xu, Zhihui; Lv, Bo; Shi, Xiaobo; Chen, Lixian; Wang, Kuaibing</t>
  </si>
  <si>
    <t>Chemical transformation of hollow coordination polymer particles to Co3O4 nanostructures and their pseudo-capacitive behaviors</t>
  </si>
  <si>
    <t>INORGANICA CHIMICA ACTA</t>
  </si>
  <si>
    <t>Coordination polymer particles; Cobalt oxides; Pseudo-capacitor; Precursors; Cyclic voltammetry; Electrochemical impedance spectroscopy</t>
  </si>
  <si>
    <t>SUPERCAPACITOR ELECTRODES; NANOPARTICLES; CALCINATION; PERFORMANCE</t>
  </si>
  <si>
    <t>[Xu, Zhihui; Lv, Bo; Chen, Lixian; Wang, Kuaibing] Nanjing Agr Univ, Coll Sci, Dept Chem, Nanjing 210095, Jiangsu, Peoples R China; [Shi, Xiaobo] Nanjing Agr Univ, Coll Agr, Nanjing 210095, Jiangsu, Peoples R China</t>
  </si>
  <si>
    <t>Wang, KB (reprint author), Nanjing Agr Univ, Coll Sci, Dept Chem, Nanjing 210095, Jiangsu, Peoples R China.</t>
  </si>
  <si>
    <t>0020-1693</t>
  </si>
  <si>
    <t>1873-3255</t>
  </si>
  <si>
    <t>INORG CHIM ACTA</t>
  </si>
  <si>
    <t>Inorg. Chim. Acta</t>
  </si>
  <si>
    <t>10.1016/j.ica.2015.01.008</t>
  </si>
  <si>
    <t>CB2MT</t>
  </si>
  <si>
    <t>WOS:000349462500036</t>
  </si>
  <si>
    <t>Cong, LJ; Guo, J; Liu, JS; Shi, HY; Wang, MH</t>
  </si>
  <si>
    <t>Cong, Lujing; Guo, Jing; Liu, Jisong; Shi, Haiyan; Wang, Minghua</t>
  </si>
  <si>
    <t>Rapid degradation of endosulfan by zero-valent zinc in water and soil</t>
  </si>
  <si>
    <t>JOURNAL OF ENVIRONMENTAL MANAGEMENT</t>
  </si>
  <si>
    <t>Endosulfan; Zero-valent zinc; Rapid degradation; Water; Soil; POPs</t>
  </si>
  <si>
    <t>IRON-POWDER; REDUCTIVE DECHLORINATION; CONTAMINATED WATER; AZO-DYE; BIMETALLIC SYSTEM; REMOVAL; ATRAZINE; REMEDIATION; PESTICIDES; APPARATUS</t>
  </si>
  <si>
    <t>[Cong, Lujing; Liu, Jisong; Shi, Haiyan; Wang, Minghua] Nanjing Agr Univ, State &amp; Local Joint Engn Res Ctr Green Pesticide, Coll Plant Protect, Dept Pesticide Sci, Nanjing 210095, Jiangsu, Peoples R China; [Guo, Jing] Nanjing Agr Univ, Coll Sci, Nanjing 210095, Jiangsu, Peoples R China</t>
  </si>
  <si>
    <t>Wang, MH (reprint author), Nanjing Agr Univ, State &amp; Local Joint Engn Res Ctr Green Pesticide, Coll Plant Protect, Dept Pesticide Sci, Nanjing 210095, Jiangsu, Peoples R China.</t>
  </si>
  <si>
    <t>Special Fund for Agro-scientific Research in the Public Interest [201203022]; National "863" High-Tech Research Program of China [2011AA100806]; National Natural Science Foundation of China [21407078]</t>
  </si>
  <si>
    <t>This work was supported by the Special Fund for Agro-scientific Research in the Public Interest (201203022), the National "863" High-Tech Research Program of China (2011AA100806) and the National Natural Science Foundation of China (21407078).</t>
  </si>
  <si>
    <t>0301-4797</t>
  </si>
  <si>
    <t>1095-8630</t>
  </si>
  <si>
    <t>J ENVIRON MANAGE</t>
  </si>
  <si>
    <t>J. Environ. Manage.</t>
  </si>
  <si>
    <t>10.1016/j.jenvman.2014.12.028</t>
  </si>
  <si>
    <t>CB3BX</t>
  </si>
  <si>
    <t>WOS:000349504300048</t>
  </si>
  <si>
    <t>Shahzad, MF; Li, Y; Ge, C; Sun, Y; Yang, QP; Li, F</t>
  </si>
  <si>
    <t>Shahzad, Muhammad Faisal; Li, Yao; Ge, Chang; Sun, Yang; Yang, Qiupu; Li, Fei</t>
  </si>
  <si>
    <t>KNOCKDOWN OF CS-SPOOK INDUCES DELAYED LARVAL MOLTING IN RICE STRIPED STEM BORER Chilo suppressalis</t>
  </si>
  <si>
    <t>Chilo suppressalis; Halloween genes; development; spook</t>
  </si>
  <si>
    <t>DROSOPHILA-MELANOGASTER; ECDYSONE SYNTHESIS; ECDYSTEROIDOGENIC PATHWAY; MOLECULAR-CLONING; NUCLEAR RECEPTORS; HALLOWEEN GENES; BIOSYNTHESIS; EXPRESSION; ENZYME; GREGARIA</t>
  </si>
  <si>
    <t>[Shahzad, Muhammad Faisal; Li, Yao; Ge, Chang; Sun, Yang; Yang, Qiupu; Li, Fei] Nanjing Agr Univ, Coll Plant Protect, Dept Entomol, Nanjing 210095, Jiangsu, Peoples R China</t>
  </si>
  <si>
    <t>National High Technology Research and Development Program (863 Program) of China [2012AA101505]; National Science Foundation of China [31171843, 31272042]; Jiangsu Science Foundation for Distinguished Young Scholars [BK2012028]</t>
  </si>
  <si>
    <t>Grant sponsor: National High Technology Research and Development Program (863 Program) of China; Grant number: 2012AA101505; Grant sponsor: National Science Foundation of China; Grant numbers: 31171843, 31272042; Grant sponsor: Jiangsu Science Foundation for Distinguished Young Scholars; Grant number: BK2012028.</t>
  </si>
  <si>
    <t>10.1002/arch.21213</t>
  </si>
  <si>
    <t>CB0IJ</t>
  </si>
  <si>
    <t>WOS:000349308900004</t>
  </si>
  <si>
    <t>Wong, JWC; Zhou, J; Kurade, MB; Murugesan, K</t>
  </si>
  <si>
    <t>Wong, Jonathan W. C.; Zhou, Jun; Kurade, Mayur B.; Murugesan, Kumarasamy</t>
  </si>
  <si>
    <t>Influence of ferrous ions on extracellular polymeric substances content and sludge dewaterability during bioleaching</t>
  </si>
  <si>
    <t>Acidithiobacillus ferrooxidans; Bioleaching; Extracellular polymeric substances; Sewage sludge; Sludge dewaterability</t>
  </si>
  <si>
    <t>DIGESTED SEWAGE-SLUDGE; WASTE ACTIVATED-SLUDGE; HEAVY-METALS; PRETREATMENT; EPS; IDENTIFICATION; FLOCCULATION; PERFORMANCE; REDUCTION; SURFACE</t>
  </si>
  <si>
    <t>[Wong, Jonathan W. C.; Zhou, Jun; Kurade, Mayur B.; Murugesan, Kumarasamy] Hong Kong Baptist Univ, Sino Forest Appl Res Ctr Pearl River Delta Enviro, Kowloon Tong, Hong Kong, Peoples R China; [Wong, Jonathan W. C.; Zhou, Jun; Kurade, Mayur B.; Murugesan, Kumarasamy] Hong Kong Baptist Univ, Dept Biol, Kowloon Tong, Hong Kong, Peoples R China; [Zhou, Jun] Nanjing Agr Univ, Coll Resources &amp; Environm, Nanjing, Jiangsu, Peoples R China</t>
  </si>
  <si>
    <t>Wong, JWC (reprint author), Hong Kong Baptist Univ, Dept Biol, Kowloon Tong, Hong Kong, Peoples R China.</t>
  </si>
  <si>
    <t>jwcwong@hkbu.edu.hk</t>
  </si>
  <si>
    <t>zhou, jun/D-5706-2015</t>
  </si>
  <si>
    <t>Innovation and Technology Support Programme, Innovation and Technology Commission, Hong Kong SAR Government [ITS/297/11]</t>
  </si>
  <si>
    <t>Authors thankfully acknowledge the financial support from the Innovation and Technology Support Programme (Project No. ITS/297/11), Innovation and Technology Commission, Hong Kong SAR Government.</t>
  </si>
  <si>
    <t>10.1016/j.biortech.2014.10.099</t>
  </si>
  <si>
    <t>AZ2CG</t>
  </si>
  <si>
    <t>WOS:000348041600012</t>
  </si>
  <si>
    <t>Zhao, BP; Hua, XD; Wang, F; Dong, WL; Li, ZK; Yang, Y; Cui, ZL; Wang, MH</t>
  </si>
  <si>
    <t>Zhao, Baiping; Hua, Xiude; Wang, Fei; Dong, Weiliang; Li, Zhoukun; Yang, Yu; Cui, Zhongli; Wang, Minghua</t>
  </si>
  <si>
    <t>Biodegradation of propyzamide by Comamonas testosteroni W1 and cloning of the propyzamide hydrolase gene camH</t>
  </si>
  <si>
    <t>Biodegradation; Propyzamide; Comamonas testosteroni W1; camH</t>
  </si>
  <si>
    <t>SP STRAIN; FIELD CONDITIONS; DEGRADATION; SOIL; HERBICIDES; MINERALIZATION; CHLORPYRIFOS; CYPERMETHRIN; EXPRESSION; LETTUCE</t>
  </si>
  <si>
    <t>[Zhao, Baiping; Hua, Xiude; Yang, Yu; Wang, Minghua] Nanjing Agr Univ, State &amp; Local Joint Engn Res Ctr Green Pesticide, Coll Plant Protect, Dept Pesticide Sci, Nanjing 210095, Jiangsu, Peoples R China; [Wang, Fei; Dong, Weiliang; Li, Zhoukun; Cui, Zhongli] Nanjing Agr Univ, Coll Life Sci, Nanjing 210095, Jiangsu, Peoples R China; [Wang, Fei] Jiangxi Agr Univ, Coll Biosci &amp; Bioengn, Nanchang 330045, Peoples R China</t>
  </si>
  <si>
    <t>10.1016/j.biortech.2014.12.009</t>
  </si>
  <si>
    <t>WOS:000348041600021</t>
  </si>
  <si>
    <t>Qian, SQ; Lu, HD; Meng, PP; Zhang, C; Lv, FX; Bie, XM; Lu, ZX</t>
  </si>
  <si>
    <t>Qian, Shiquan; Lu, Hedong; Meng, Panpan; Zhang, Chong; Lv, Fengxia; Bie, Xiaomei; Lu, Zhaoxin</t>
  </si>
  <si>
    <t>Effect of inulin on efficient production and regulatory biosynthesis of bacillomycin D in Bacillus subtilis fmbJ</t>
  </si>
  <si>
    <t>Inulin; Bacillomycin D production; Fed-batch fermentation; Gene expression; Regulatory mechanism</t>
  </si>
  <si>
    <t>FED-BATCH FERMENTATION; BIOETHANOL PRODUCTION; THIOESTERASE DOMAIN; LIPOPEPTIDE; ATP; CELLS; DEGU; IDENTIFICATION; IMPROVEMENT; EXPRESSION</t>
  </si>
  <si>
    <t>[Qian, Shiquan; Lu, Hedong; Meng, Panpan; Zhang, Chong; Lv, Fengxia; Bie, Xiaomei; Lu, Zhaoxin] Nanjing Agr Univ, Coll Food Sci &amp; Technol, Nanjing 210095, Jiangsu, Peoples R China; [Qian, Shiquan] Bengbu Univ, Dept Bioengn &amp; Food, Bengbu 233030, Peoples R China</t>
  </si>
  <si>
    <t>This work was financially supported by Grants from the National Natural Science Foundation of China (No. 31271936) and the National Research Program of China (No. 2011BAD23B05).</t>
  </si>
  <si>
    <t>10.1016/j.biortech.2014.11.086</t>
  </si>
  <si>
    <t>WOS:000348041600036</t>
  </si>
  <si>
    <t>Ji, YF; Dong, CX; Kong, DY; Lu, JH; Zhou, QS</t>
  </si>
  <si>
    <t>Ji, Yuefei; Dong, Changxun; Kong, Deyang; Lu, Junhe; Zhou, Quansuo</t>
  </si>
  <si>
    <t>Heat-activated persulfate oxidation of atrazine: Implications for remediation of groundwater contaminated by herbicides</t>
  </si>
  <si>
    <t>Atrazine; Sulfate radical; Heat-activated persulfate oxidation; Transformation mechanisms; Degradation pathways</t>
  </si>
  <si>
    <t>AQUEOUS-MEDIUM; POLYCHLORINATED-BIPHENYLS; DEGRADATION-PRODUCTS; AROMATIC-COMPOUNDS; SULFATE RADICALS; ORGANIC-MATTER; RATE CONSTANTS; CHLORIDE-IONS; KINETICS; MECHANISM</t>
  </si>
  <si>
    <t>[Ji, Yuefei; Lu, Junhe; Zhou, Quansuo] Nanjing Agr Univ, Coll Resources &amp; Environm Sci, Nanjing 210095, Jiangsu, Peoples R China; [Dong, Changxun] Nanjing Agr Univ, Coll Sci, Nanjing 210095, Jiangsu, Peoples R China; [Dong, Changxun] Nanjing Inst Environm Sci, Minist Environm Protect PRC, Nanjing 210042, Jiangsu, Peoples R China</t>
  </si>
  <si>
    <t>yuefeiji@njau.edu.cn</t>
  </si>
  <si>
    <t>Natural Science Foundation [51178224]; Priority Academic Program Development (PAPD) of Jiangsu Higher Education Institute</t>
  </si>
  <si>
    <t>This work was financially support by Natural Science Foundation (51178224) and the Priority Academic Program Development (PAPD) of Jiangsu Higher Education Institute.</t>
  </si>
  <si>
    <t>10.1016/j.cej.2014.10.097</t>
  </si>
  <si>
    <t>CA6YE</t>
  </si>
  <si>
    <t>WOS:000349062900006</t>
  </si>
  <si>
    <t>Zhang, LX; Guo, QS; Chang, QS; Zhu, ZB; Liu, L; Chen, YH</t>
  </si>
  <si>
    <t>Zhang, L. X.; Guo, Q. S.; Chang, Q. S.; Zhu, Z. B.; Liu, L.; Chen, Y. H.</t>
  </si>
  <si>
    <t>Chloroplast ultrastructure, photosynthesis and accumulation of secondary metabolites in Glechoma longituba in response to irradiance</t>
  </si>
  <si>
    <t>gas exchange; light adaptation; stomatal index; thylakoid; triterpene acids</t>
  </si>
  <si>
    <t>URSOLIC ACID; OLEANOLIC ACID; CHLOROPHYLL FLUORESCENCE; LIGHT-INTENSITY; SHADE TREATMENTS; LEAF MASS; PLANT; LEAVES; TREES; GROWTH</t>
  </si>
  <si>
    <t>[Zhang, L. X.; Guo, Q. S.; Zhu, Z. B.; Liu, L.; Chen, Y. H.] Nanjing Agr Univ, Inst Chinese Med Mat, Nanjing 210095, Jiangsu, Peoples R China; [Zhang, L. X.] Henan Univ Sci &amp; Technol, Coll Agr, Luoyang 471003, Peoples R China; [Chang, Q. S.] Henan Univ Sci &amp; Technol, Coll Forestry, Luoyang 471003, Peoples R China</t>
  </si>
  <si>
    <t>project of National Facilities and Information Infrastructure for Science and Technology [2005DKA21000]; National Natural Science Foundation of China [41471243]</t>
  </si>
  <si>
    <t>This study was supported by the projects of National Facilities and Information Infrastructure for Science and Technology (2005DKA21000) and National Natural Science Foundation of China (41471243).</t>
  </si>
  <si>
    <t>10.1007/s11099-015-0092-7</t>
  </si>
  <si>
    <t>CA6KB</t>
  </si>
  <si>
    <t>WOS:000349020700017</t>
  </si>
  <si>
    <t>Lu, LP; Liu, GL; Ni, XW; Luo, XS</t>
  </si>
  <si>
    <t>Lu, Liping; Liu, Guiling; Ni, Xiaowu; Luo, Xiaosen</t>
  </si>
  <si>
    <t>Spectral analysis of interaction between carotenoid and tyrosine in ethanol-water solution</t>
  </si>
  <si>
    <t>RUSSIAN JOURNAL OF PHYSICAL CHEMISTRY A</t>
  </si>
  <si>
    <t>carotenoid; lutein; beta-carotene; H-aggregate; excited state</t>
  </si>
  <si>
    <t>XANTHOPHYLL CYCLE; ZEAXANTHIN; PHOTOSYNTHESIS; FLUORESCENCE; COMPLEXES; MEMBRANE; LUTEIN</t>
  </si>
  <si>
    <t>[Lu, Liping; Ni, Xiaowu; Luo, Xiaosen] Nanjing Univ Sci &amp; Technol, Coll Sci, Nanjing, Jiangsu, Peoples R China; [Lu, Liping; Liu, Guiling] Nanjing Agr Univ, Coll Sci, Nanjing, Jiangsu, Peoples R China</t>
  </si>
  <si>
    <t>Lu, LP (reprint author), Nanjing Univ Sci &amp; Technol, Coll Sci, Nanjing, Jiangsu, Peoples R China.</t>
  </si>
  <si>
    <t>lplu0227@njau.edu.cn</t>
  </si>
  <si>
    <t>0036-0244</t>
  </si>
  <si>
    <t>1531-863X</t>
  </si>
  <si>
    <t>RUSS J PHYS CHEM A+</t>
  </si>
  <si>
    <t>Russ. J. Phys. Chem. A</t>
  </si>
  <si>
    <t>10.1134/S003602441503019X</t>
  </si>
  <si>
    <t>CB0DL</t>
  </si>
  <si>
    <t>WOS:000349295400012</t>
  </si>
  <si>
    <t>Guo, XY; Peng, ZQ; Zhang, YW; Liu, B; Cui, YQ</t>
  </si>
  <si>
    <t>Guo, X. Y.; Peng, Z. Q.; Zhang, Y. W.; Liu, B.; Cui, Y. Q.</t>
  </si>
  <si>
    <t>The solubility and conformational characteristics of porcine myosin as affected by the presence of L-lysine and L-histidine</t>
  </si>
  <si>
    <t>Myosin; L-lys; L-his; Solubility; Conformation</t>
  </si>
  <si>
    <t>LOW IONIC-STRENGTH; MUSCLE PROTEINS; FROZEN STORAGE; HYDROPHOBICITY; FILAMENTS</t>
  </si>
  <si>
    <t>[Guo, X. Y.; Peng, Z. Q.; Zhang, Y. W.; Liu, B.; Cui, Y. Q.] Nanjing Agr Univ, Coll Food Sci &amp; Technol, Natl Ctr Meat Qual &amp; Safety Control, Nanjing 210095, Jiangsu, Peoples R China</t>
  </si>
  <si>
    <t>Earmarked fund for modern agro-industry technology research system [nycytx-38]</t>
  </si>
  <si>
    <t>This work is supported by the Earmarked fund for modern agro-industry technology research system (No: nycytx-38).</t>
  </si>
  <si>
    <t>10.1016/j.foodchem.2014.08.045</t>
  </si>
  <si>
    <t>AR7SO</t>
  </si>
  <si>
    <t>WOS:000343780400028</t>
  </si>
  <si>
    <t>Rajput, S; Zuo, Y; Wang, Z; Hong, XY</t>
  </si>
  <si>
    <t>Rajput, Shahjahan; Zuo, Yun; Wang, Zhen; Hong, Xiao-Yue</t>
  </si>
  <si>
    <t>Five new species of the genus Tetra Keifer (Acari: Eriophyidae: Phyllocoptinae) from China</t>
  </si>
  <si>
    <t>ERIOPHYOIDEA</t>
  </si>
  <si>
    <t>[Rajput, Shahjahan; Zuo, Yun; Hong, Xiao-Yue] Nanjing Agr Univ, Dept Entomol, Nanjing 210095, Jiangsu, Peoples R China; [Wang, Zhen] Second Hist Archives China, Nanjing 210016, Jiangsu, Peoples R China</t>
  </si>
  <si>
    <t>CN3KN</t>
  </si>
  <si>
    <t>WOS:000358325200007</t>
  </si>
  <si>
    <t>Han, X; Zhang, ZQ</t>
  </si>
  <si>
    <t>Han, Xiao; Zhang, Zhi-Qiang</t>
  </si>
  <si>
    <t>Disella rebeeveri (Prostigmata: Eriophyidae): New distribution and host records</t>
  </si>
  <si>
    <t>Letter</t>
  </si>
  <si>
    <t>[Han, Xiao] Nanjing Agr Univ, Dept Entomol, Nanjing 210095, Jiangsu, Peoples R China; [Zhang, Zhi-Qiang] Landcare Res, Auckland 1072, New Zealand; [Zhang, Zhi-Qiang] Univ Auckland, Sch Biol Sci, Auckland 1, New Zealand</t>
  </si>
  <si>
    <t>Zhang, ZQ (reprint author), Landcare Res, 231 Morrin Rd, Auckland 1072, New Zealand.</t>
  </si>
  <si>
    <t>zhangz@landcareresearch.co.nz</t>
  </si>
  <si>
    <t>WOS:000358325200008</t>
  </si>
  <si>
    <t>Yuan, SX; Xu, B; Zhang, J; Xie, ZN; Cheng, Q; Yang, ZM; Cai, QS; Huang, BR</t>
  </si>
  <si>
    <t>Yuan, Shaoxun; Xu, Bin; Zhang, Jing; Xie, Zheni; Cheng, Qiang; Yang, Zhimin; Cai, Qingsheng; Huang, Bingru</t>
  </si>
  <si>
    <t>Comprehensive analysis of CCCH-type zinc finger family genes facilitates functional gene discovery and reflects recent allopolyploidization event in tetraploid switchgrass</t>
  </si>
  <si>
    <t>Panicum virgatum; C3H; Evolution; Polyploidy; Stress; Development</t>
  </si>
  <si>
    <t>PANICUM-VIRGATUM L.; STRESS TOLERANCE; MAIZE GENOME; BINDING-PROTEIN; DRAFT SEQUENCE; MESSENGER-RNA; RICE; ARABIDOPSIS; RESPONSES; GRASSES</t>
  </si>
  <si>
    <t>[Yuan, Shaoxun; Cai, Qingsheng] Nanjing Agr Univ, Coll Life Sci, Nanjing 210095, Jiangsu, Peoples R China; [Xu, Bin; Zhang, Jing; Xie, Zheni; Yang, Zhimin] Nanjing Agr Univ, Coll Agrograssland Sci, Nanjing 210095, Jiangsu, Peoples R China; [Yang, Zhimin] Nanjing Forestry Univ, Jiangsu Key Lab Poplar Germplasm Enhancement &amp; Va, Nanjing 210037, Jiangsu, Peoples R China; [Huang, Bingru] Rutgers State Univ, Dept Plant Biol &amp; Pathol, New Brunswick, NJ 08901 USA</t>
  </si>
  <si>
    <t>Xu, B (reprint author), Nanjing Agr Univ, Coll Agrograssland Sci, Nanjing 210095, Jiangsu, Peoples R China.</t>
  </si>
  <si>
    <t>binxu@njau.edu.cn; qscai@njau.edu.cn</t>
  </si>
  <si>
    <t>Natural Science Foundation of Jiangsu Province, China [BK20140693]; National Natural Science Foundation of China [31372359]; Priority Academic Program Development of Jiangsu Higher Education Institutions</t>
  </si>
  <si>
    <t>The genomic sequence data were produced by the US Department of Energy Joint Genome Institute and transcriptomic data by the Samuel Roberts Noble Foundation. We thank Dr Zhibing Lai, Dr. Wun Chao, Mr. David Jespersen and three anonymous reviewers for critical reading and comments on the manuscript. This study was supported by grant BK20140693 from the Natural Science Foundation of Jiangsu Province, China, by grant 31372359 from the National Natural Science Foundation of China, and by the Priority Academic Program Development of Jiangsu Higher Education Institutions.</t>
  </si>
  <si>
    <t>10.1186/s12864-015-1328-4</t>
  </si>
  <si>
    <t>CC9WN</t>
  </si>
  <si>
    <t>WOS:000350722000001</t>
  </si>
  <si>
    <t>Hu, B; Zhang, LY; Liang, R; Chen, FZ; He, LP; Hu, B; Zeng, XM</t>
  </si>
  <si>
    <t>Hu, Bing; Zhang, Liying; Liang, Rong; Chen, Fengze; He, Liping; Hu, Bing; Zeng, Xiamiong</t>
  </si>
  <si>
    <t>Cross-Linking of Interfacial Casein Layer with Genipin Prevented pH-Induced Structural Instability and Lipase Digestibility of the Fat Droplets</t>
  </si>
  <si>
    <t>casein; nanoemulsion; genipin cross-linking; structure behavior; gastrointestine; lipase digestibility</t>
  </si>
  <si>
    <t>IN-VITRO DIGESTIBILITY; LIPID DIGESTION; BILE-SALTS; EMULSIONS; PROTEIN; OIL; NETWORKS; IMPACT; NANOPARTICLES; SURFACTANTS</t>
  </si>
  <si>
    <t>[Hu, Bing; Zhang, Liying; Chen, Fengze; He, Liping; Zeng, Xiamiong] Nanjing Agr Univ, Coll Food Sci &amp; Technol, Nanjing 210095, Jiangsu, Peoples R China; [Hu, Bing] Nanjing Agr Univ, Lab Electron Microscopy, Nanjing 210095, Jiangsu, Peoples R China; [Liang, Rong] Jiangnan Univ, Sch Chem &amp; Mat Engn, Minist Educ, Key Lab Food Colloids &amp; Biotechnol, Wuxi 214122, Peoples R China</t>
  </si>
  <si>
    <t>Hu, B (reprint author), Nanjing Agr Univ, Coll Food Sci &amp; Technol, Nanjing 210095, Jiangsu, Peoples R China.</t>
  </si>
  <si>
    <t>hubing212002@njau.edu.cn; zengxx@njau.edu.cn</t>
  </si>
  <si>
    <t>Natural Science Foundation of Jiangsu Province, China [BK2012367]; Priority Academic Program Development of Jiangsu Higher Education Institutions; Specialized Research Fund for the Doctoral Program of Higher Education of China [20120097120001]; Undergraduate Student Research Training (SRT) program from Nanjing Agricultural University [1418A07]</t>
  </si>
  <si>
    <t>This work was supported by The Natural Science Foundation of Jiangsu Province, China (BK2012367), Project Funded by the Priority Academic Program Development of Jiangsu Higher Education Institutions, Specialized Research Fund for the Doctoral Program of Higher Education of China (No. 20120097120001), and an Undergraduate Student Research Training (SRT) program from Nanjing Agricultural University (1418A07).</t>
  </si>
  <si>
    <t>10.1021/jf505724c</t>
  </si>
  <si>
    <t>CC2RX</t>
  </si>
  <si>
    <t>WOS:000350193400017</t>
  </si>
  <si>
    <t>Effects of Exogenous Gibberellic Acid(3) on Iron and Manganese Plaque Amounts and Iron and Manganese Uptake in Rice</t>
  </si>
  <si>
    <t>ORYZA-SATIVA L.; RETARDANT (E)-1-(4-CHLOROPHENYL)-4,4-DIMETHYL-2-(1,2,4-TRIAZOL-1-YL)-1-PENTEN-3-OL S-3307; TYPHA-LATIFOLIA; ROOT SURFACE; PHRAGMITES-AUSTRALIS; LOBELIA-DORTMANNA; SOLUTION CULTURE; PLANT-RESPONSES; NUTRIENT-UPTAKE; EXCESS COPPER</t>
  </si>
  <si>
    <t>National Natural Science Foundation of China [30871460]; CP Bio, Inc</t>
  </si>
  <si>
    <t>This work was supported by a grant from the National Natural Science Foundation of China (30871460). CP Bio, Inc, provided support in the form of a salary for author DN, but did not have any additional role in the study design, data collection and analysis, decision to publish, or preparation of the manuscript. The specific roles of the authors are articulated in the Author Contributions section.</t>
  </si>
  <si>
    <t>e0118177</t>
  </si>
  <si>
    <t>10.1371/journal.pone.0118177</t>
  </si>
  <si>
    <t>CC9IY</t>
  </si>
  <si>
    <t>WOS:000350683900050</t>
  </si>
  <si>
    <t>Zhang, R; Ding, J; Liu, CX; Cai, CP; Zhou, BL; Zhang, TZ; Guo, WZ</t>
  </si>
  <si>
    <t>Zhang, Rui; Ding, Jian; Liu, Chunxiao; Cai, Caiping; Zhou, Baoliang; Zhang, Tianzhen; Guo, Wangzhen</t>
  </si>
  <si>
    <t>Molecular Evolution and Phylogenetic Analysis of Eight COL Superfamily Genes in Group I Related to Photoperiodic Regulation of Flowering Time in Wild and Domesticated Cotton (Gossypium) Species</t>
  </si>
  <si>
    <t>CONSTANS-LIKE GENE; PHYSCOMITRELLA-PATENS; ARABIDOPSIS-THALIANA; ARTIFICIAL SELECTION; DNA POLYMORPHISM; UPLAND COTTON; RICE; FAMILY; EXPRESSION; PLANTS</t>
  </si>
  <si>
    <t>[Zhang, Rui; Ding, Jian; Liu, Chunxiao; Cai, Caiping; Zhou, Baoliang; Zhang, Tianzhen; Guo, Wangzhen] Nanjing Agr Univ, State Key Lab Crop Genet &amp; Germplasm Enhancement, Hybrid Cotton R&amp;D Engn Res Ctr, MOE, Nanjing, Jiangsu, Peoples R China</t>
  </si>
  <si>
    <t>Guo, WZ (reprint author), Nanjing Agr Univ, State Key Lab Crop Genet &amp; Germplasm Enhancement, Hybrid Cotton R&amp;D Engn Res Ctr, MOE, Nanjing, Jiangsu, Peoples R China.</t>
  </si>
  <si>
    <t>State Key Basic Research and Development Plan of China [2011CB109300]; Priority Academic Program Development of Jiangsu Higher Education Institutions; JCIC-MCP</t>
  </si>
  <si>
    <t>This program was financially supported in part by The State Key Basic Research and Development Plan of China (2011CB109300), and a project funded by the Priority Academic Program Development of Jiangsu Higher Education Institutions and JCIC-MCP. The funders had no role in study design, data collection and analysis, decision to publish, or preparation of the manuscript.</t>
  </si>
  <si>
    <t>e0118669</t>
  </si>
  <si>
    <t>10.1371/journal.pone.0118669</t>
  </si>
  <si>
    <t>WOS:000350683900064</t>
  </si>
  <si>
    <t>Wu, J; Li, L; Sun, Y; Huang, S; Tang, J; Yu, P; Wang, GL</t>
  </si>
  <si>
    <t>Wu, Jie; Li, Lian; Sun, Yu; Huang, Shuai; Tang, Juan; Yu, Pan; Wang, Genlin</t>
  </si>
  <si>
    <t>Altered Molecular Expression of the TLR4/NF-kappa B Signaling Pathway in Mammary Tissue of Chinese Holstein Cattle with Mastitis</t>
  </si>
  <si>
    <t>INNATE IMMUNE-SYSTEM; TOLL-LIKE RECEPTORS; EPITHELIAL-CELLS; TNF-ALPHA; STAPHYLOCOCCUS-AUREUS; KAPPA-B; ACTIVATION; GLAND; TLR4; LIPOPOLYSACCHARIDE</t>
  </si>
  <si>
    <t>[Wu, Jie; Li, Lian; Sun, Yu; Huang, Shuai; Tang, Juan; Yu, Pan; Wang, Genlin] Nanjing Agr Univ, Coll Anim Sci &amp; Technol, Nanjing, Jiangsu, Peoples R China</t>
  </si>
  <si>
    <t>This work was supported by the National Natural Science Foundation of China No. 31372290, the Science and Technology Sustentation Project of China (2011BAD28B02, 2012BAD12B00). The funders had no role in study design, data collection and analysis, decision to publish, or preparation of the manuscript.</t>
  </si>
  <si>
    <t>e0118458</t>
  </si>
  <si>
    <t>10.1371/journal.pone.0118458</t>
  </si>
  <si>
    <t>CC9BI</t>
  </si>
  <si>
    <t>WOS:000350662100183</t>
  </si>
  <si>
    <t>Dong, YH; Zhao, Q; Liu, XY; Zhang, XF; Qi, ZQ; Zhang, HF; Zheng, XB; Zhang, ZG</t>
  </si>
  <si>
    <t>Dong, Yanhan; Zhao, Qian; Liu, Xinyu; Zhang, Xiaofang; Qi, Zhongqiang; Zhang, Haifeng; Zheng, Xiaobo; Zhang, Zhengguang</t>
  </si>
  <si>
    <t>MoMyb1 is required for asexual development and tissue-specific infection in the rice blast fungus Magnaporthe oryzae</t>
  </si>
  <si>
    <t>Magnaporthe oryzae; Conidiogenesis; Stress response; Cell wall integrity; Pathogenesis</t>
  </si>
  <si>
    <t>MYB TRANSCRIPTION FACTORS; CHITIN SYNTHASE; C-MYB; NUCLEOTIDE-SEQUENCE; FUSARIUM-OXYSPORUM; GENE-EXPRESSION; FULL VIRULENCE; GRISEA; PROTEIN; FAMILY</t>
  </si>
  <si>
    <t>[Zhang, Haifeng] Nanjing Agr Univ, Coll Plant Protect, Dept Plant Pathol, Nanjing 210095, Jiangsu, Peoples R China; Minist Educ, Key Lab Integrated Management Crop Dis &amp; Pests, Nanjing 210095, Jiangsu, Peoples R China</t>
  </si>
  <si>
    <t>National Science Foundation for Distinguished Young Scholars of China [31325022]; Natural Science Foundation of China [31271998, 31201471]</t>
  </si>
  <si>
    <t>This research was supported by the National Science Foundation for Distinguished Young Scholars of China (Grant No. 31325022 to ZZ), Natural Science Foundation of China (Grant No: 31271998, ZZ, Grant No: 31201471, HZ).</t>
  </si>
  <si>
    <t>10.1186/s12866-015-0375-y</t>
  </si>
  <si>
    <t>CC3OD</t>
  </si>
  <si>
    <t>WOS:000350257900001</t>
  </si>
  <si>
    <t>Liu, C; Chen, J; Li, ET; Fan, Q; Wang, DY; Zhang, CS; Li, P; Li, XP; Chen, XY; Qiu, SL; Gao, ZZ; Li, HQ; Hu, YL</t>
  </si>
  <si>
    <t>Liu, Cui; Chen, Jin; Li, Entao; Fan, Qiang; Wang, Deyun; Zhang, Cunshuai; Li, Peng; Li, Xiuping; Chen, Xingying; Qiu, Shulei; Gao, Zhenzhen; Li, Hongquan; Hu, Yuanliang</t>
  </si>
  <si>
    <t>Solomonseal Polysaccharide and Sulfated Codonopsis pilosula Polysaccharide Synergistically Resist Newcastle Disease Virus</t>
  </si>
  <si>
    <t>INDIRECT IMMUNOFLUORESCENCE ASSAY; CELLULAR INFECTIVITY; ANTIVIRAL ACTIVITY; IN-VITRO; EPIMEDIUM POLYSACCHARIDE; ND VACCINE; MODIFIERS; CHICKENS; ENHANCE; TISSUE</t>
  </si>
  <si>
    <t>[Liu, Cui; Li, Entao; Wang, Deyun; Li, Peng; Li, Xiuping; Chen, Xingying; Qiu, Shulei; Gao, Zhenzhen; Hu, Yuanliang] Nanjing Agr Univ, Coll Vet Med, Inst Tradit Chinese Vet Med, Nanjing 210095, Jiangsu, Peoples R China; [Chen, Jin] Jiangsu Acad Agr Sci, Natl Res Ctr Vet Biol Engn &amp; Technol, Nanjing 210014, Jiangsu, Peoples R China; [Fan, Qiang; Zhang, Cunshuai] China Inst Vet Drug Control, Beijing 100081, Peoples R China; [Li, Hongquan] Shanxi Agr Univ, Coll Anim Sci &amp; Vet Med, Taigu 030801, Shanxi, Peoples R China</t>
  </si>
  <si>
    <t>National Special Fund for Agro-Scientific Research in the Public Interest of China [201403051]; National Natural Science Foundation of China [30871887, 31272596]; Priority Academic Program Development of Jiangsu Higher Education Institutions; Key Scientific and Technological Grant from Shanxi Province [2010311047]</t>
  </si>
  <si>
    <t>The project was supported by the National Special Fund for Agro-Scientific Research in the Public Interest of China (201403051), the National Natural Science Foundation of China (30871887, 31272596), the Priority Academic Program Development of Jiangsu Higher Education Institutions, and a Key Scientific and Technological Grant from Shanxi Province (2010311047). The funders had no role in study design, data collectionand analysis, decision to publish, or preparation of the manuscript.</t>
  </si>
  <si>
    <t>10.1371/journal.pone.0117916</t>
  </si>
  <si>
    <t>CC0WZ</t>
  </si>
  <si>
    <t>WOS:000350061500079</t>
  </si>
  <si>
    <t>Cao, RB; Zhang, J; Zhang, M; Chen, XB</t>
  </si>
  <si>
    <t>Cao, Ruibing; Zhang, Jin; Zhang, Min; Chen, Xinbin</t>
  </si>
  <si>
    <t>PPM1D regulates p21 expression via dephoshporylation at serine 123</t>
  </si>
  <si>
    <t>p21; p53; phosphatase; PPM1D; Wip1</t>
  </si>
  <si>
    <t>DEPENDENT KINASE INHIBITOR; CELL NUCLEAR ANTIGEN; WIP1 PHOSPHATASE; PROTEIN PHOSPHATASE; DNA-REPLICATION; CHK2 KINASE; P53; PATHWAYS; PHOSPHORYLATION; P21(CIP1/WAF1)</t>
  </si>
  <si>
    <t>[Cao, Ruibing] Nanjing Agr Univ, Coll Vet Med, Nanjing, Jiangsu, Peoples R China; [Cao, Ruibing; Zhang, Jin; Zhang, Min; Chen, Xinbin] Univ Calif Davis, Sch Med, Comparat Oncol Lab, Davis, CA 95616 USA; [Cao, Ruibing; Zhang, Jin; Zhang, Min; Chen, Xinbin] Univ Calif Davis, Sch Vet Med, Comparat Oncol Lab, Davis, CA 95616 USA</t>
  </si>
  <si>
    <t>Zhang, J (reprint author), Univ Calif Davis, Sch Med, Comparat Oncol Lab, Davis, CA 95616 USA.</t>
  </si>
  <si>
    <t>jinzhang@ucdavis.edu; xbchen@ucdavis.edu</t>
  </si>
  <si>
    <t>Center for Companion Animal Health, School of Veterinary Medicine, University of California, Davis (CCAH) [2014-36-F]; National Institutes of Health [CA076069, CA081237]; Jiangsu Overseas Research Training Program for University Prominent Young Middle-aged Teachers and Presidents, China</t>
  </si>
  <si>
    <t>This work is supported in part by the Center for Companion Animal Health, School of Veterinary Medicine, University of California, Davis (CCAH Fund 2014-36-F to Zhang, J), by National Institutes of Health (CA076069 and CA081237 to Chen, XB), and by Jiangsu Overseas Research Training Program for University Prominent Young Middle-aged Teachers and Presidents, China (to Cao, RB).</t>
  </si>
  <si>
    <t>10.4161/15384101.2014.994922</t>
  </si>
  <si>
    <t>CC1XC</t>
  </si>
  <si>
    <t>WOS:000350137700026</t>
  </si>
  <si>
    <t>Sui, N; Zhou, ZG; Yu, CR; Liu, RX; Yang, CQ; Zhang, F; Song, GL; Meng, YL</t>
  </si>
  <si>
    <t>Sui, Ning; Zhou, Zhiguo; Yu, Chaoran; Liu, Ruixian; Yang, Changqin; Zhang, Fan; Song, Guanglei; Meng, Yali</t>
  </si>
  <si>
    <t>Yield and potassium use efficiency of cotton with wheat straw incorporation and potassium fertilization on soils with various conditions in the wheat-cotton rotation system</t>
  </si>
  <si>
    <t>Cotton; Potassium replacement; Potassium uptake; Potassium use efficiency; Soil available potassium; Wheat straw incorporation</t>
  </si>
  <si>
    <t>WATER-USE EFFICIENCY; FLOODED MULCHING CULTIVATION; CROP PRODUCTIVITY; RICE STRAW; INTERCROPPING SYSTEMS; GOSSYPIUM-HIRSUTUM; RESIDUE MANAGEMENT; NUTRIENT BALANCES; NITROGEN INPUTS; NORTHERN CHINA</t>
  </si>
  <si>
    <t>[Sui, Ning; Zhou, Zhiguo; Yu, Chaoran; Zhang, Fan; Song, Guanglei; Meng, Yali] Nanjing Agr Univ, Key Lab Crop Physiol &amp; Ecol, Minist Agr, Nanjing 210095, Peoples R China; [Liu, Ruixian; Yang, Changqin] Jiangsu Acad Agr Sci, Inst Ind Crops, Nanjing 210014, Jiangsu, Peoples R China</t>
  </si>
  <si>
    <t>Meng, YL (reprint author), Nanjing Agr Univ, Key Lab Crop Physiol &amp; Ecol, Minist Agr, Nanjing 210095, Peoples R China.</t>
  </si>
  <si>
    <t>mengyl@njau.edu.cn</t>
  </si>
  <si>
    <t>National Natural Science Foundation of China [31371583]; Special Fund for Agro-scientific Research in the Public Interest [201203096]</t>
  </si>
  <si>
    <t>We are grateful for grants from the National Natural Science Foundation of China (31371583) and Special Fund for Agro-scientific Research in the Public Interest (201203096).</t>
  </si>
  <si>
    <t>10.1016/j.fcr.2014.11.011</t>
  </si>
  <si>
    <t>CB3CU</t>
  </si>
  <si>
    <t>WOS:000349506600013</t>
  </si>
  <si>
    <t>Lu, ZY; Gui, HB; Yao, L; Yan, L; Martens, H; Aschenbach, JR; Shen, ZM</t>
  </si>
  <si>
    <t>Lu, Zhongyan; Gui, Hongbing; Yao, Lei; Yan, Lei; Martens, Holger; Aschenbach, Joerg R.; Shen, Zanming</t>
  </si>
  <si>
    <t>Short-chain fatty acids and acidic pH upregulate UT-B, GPR41, and GPR4 in rumen epithelial cells of goats</t>
  </si>
  <si>
    <t>AMERICAN JOURNAL OF PHYSIOLOGY-REGULATORY INTEGRATIVE AND COMPARATIVE PHYSIOLOGY</t>
  </si>
  <si>
    <t>SCFA and pH; UT-B expression; GPR41; GPR4; rumen epithelial cells; diet</t>
  </si>
  <si>
    <t>INTESTINAL GENE-EXPRESSION; PROTEIN-COUPLED RECEPTORS; UREA TRANSPORTER-B; LAMBS FED LOW; BARRIER FUNCTION; MESSENGER-RNA; IN-VITRO; GASTROINTESTINAL-TRACT; NITROGEN-METABOLISM; HUMAN COLON</t>
  </si>
  <si>
    <t>[Lu, Zhongyan; Martens, Holger; Aschenbach, Joerg R.] Free Univ Berlin, Inst Vet Physiol, Berlin, Germany; [Gui, Hongbing; Yao, Lei; Yan, Lei; Shen, Zanming] Nanjing Agr Univ, Lab Anim Physiol &amp; Biochem, Nanjing 210095, Jiangsu, Peoples R China</t>
  </si>
  <si>
    <t>Shen, ZM (reprint author), Nanjing Agr Univ, Lab Anim Physiol &amp; Biochem, Weigang 1, Nanjing 210095, Jiangsu, Peoples R China.</t>
  </si>
  <si>
    <t>Chinese National "973" Project [2011CB100801]; National Nature Science Foundation of China [30771568]; Priority Academic Program Development of Jiangsu Higher Education Institutions (PAPD)</t>
  </si>
  <si>
    <t>This study was supported by the Chinese National "973" Project (no. 2011CB100801), the National Nature Science Foundation of China (30771568), and the Priority Academic Program Development of Jiangsu Higher Education Institutions (PAPD).</t>
  </si>
  <si>
    <t>AMER PHYSIOLOGICAL SOC</t>
  </si>
  <si>
    <t>9650 ROCKVILLE PIKE, BETHESDA, MD 20814 USA</t>
  </si>
  <si>
    <t>0363-6119</t>
  </si>
  <si>
    <t>1522-1490</t>
  </si>
  <si>
    <t>AM J PHYSIOL-REG I</t>
  </si>
  <si>
    <t>Am. J. Physiol.-Regul. Integr. Comp. Physiol.</t>
  </si>
  <si>
    <t>R283</t>
  </si>
  <si>
    <t>R293</t>
  </si>
  <si>
    <t>10.1152/ajpregu.00323.2014</t>
  </si>
  <si>
    <t>CB0EW</t>
  </si>
  <si>
    <t>WOS:000349299400006</t>
  </si>
  <si>
    <t>Xu, JJ; Xu, ZH; Zhang, M; Xu, JY; Fang, D; Ran, W</t>
  </si>
  <si>
    <t>Xu, Junjun; Xu, Zhihui; Zhang, Ming; Xu, Jiangyan; Fang, Di; Ran, Wei</t>
  </si>
  <si>
    <t>Impregnation synthesis of TiO2/hydroniumjarosite composite with enhanced property in photocatalytic reduction of Cr(VI)</t>
  </si>
  <si>
    <t>MATERIALS CHEMISTRY AND PHYSICS</t>
  </si>
  <si>
    <t>Chemical synthesis; Heterostructures; Nanostructures; Optical properties</t>
  </si>
  <si>
    <t>VISIBLE-LIGHT; AQUEOUS CR(VI); JAROSITE; DEGRADATION; CHROMIUM; REMOVAL</t>
  </si>
  <si>
    <t>[Xu, Junjun; Zhang, Ming; Fang, Di; Ran, Wei] Nanjing Agr Univ, Coll Resources &amp; Environm Sci, Dept Environm Engn, Nanjing 210095, Jiangsu, Peoples R China; [Xu, Zhihui; Xu, Jiangyan] Nanjing Agr Univ, Coll Sci, Dept Chem, Nanjing 210095, Jiangsu, Peoples R China</t>
  </si>
  <si>
    <t>Xu, ZH (reprint author), Nanjing Agr Univ, Coll Sci, Dept Chem, Nanjing 210095, Jiangsu, Peoples R China.</t>
  </si>
  <si>
    <t>xuzhihui@njau.edu.cn; Di.Fang@njau.edu.cn</t>
  </si>
  <si>
    <t>National Natural Science Foundation of China [41371476, 41371299, 21477054]</t>
  </si>
  <si>
    <t>This work was supported by the National Natural Science Foundation of China (41371476, 41371299, 21477054).</t>
  </si>
  <si>
    <t>0254-0584</t>
  </si>
  <si>
    <t>1879-3312</t>
  </si>
  <si>
    <t>MATER CHEM PHYS</t>
  </si>
  <si>
    <t>Mater. Chem. Phys.</t>
  </si>
  <si>
    <t>10.1016/j.matchemphys.2014.12.017</t>
  </si>
  <si>
    <t>AZ6NU</t>
  </si>
  <si>
    <t>WOS:000348337100002</t>
  </si>
  <si>
    <t>Zhong, Y; Yin, H; Sargent, DJ; Malnoy, M; Cheng, ZM</t>
  </si>
  <si>
    <t>Zhong, Yan; Yin, Huan; Sargent, Daniel James; Malnoy, Mickael; Cheng, Zong-Ming (Max)</t>
  </si>
  <si>
    <t>Species-specific duplications driving the recent expansion of NBS-LRR genes in five Rosaceae species</t>
  </si>
  <si>
    <t>NBS-LRR genes; Rosaceae species; Disease resistance genes; Species-specific duplication</t>
  </si>
  <si>
    <t>DISEASE RESISTANCE GENES; FIRE BLIGHT RESISTANCE; MILDEW RESISTANCE; ARABIDOPSIS-THALIANA; MAXIMUM-LIKELIHOOD; ADAPTIVE EVOLUTION; GENOME SEQUENCE; IDENTIFICATION; APPLE; TIR</t>
  </si>
  <si>
    <t>[Zhong, Yan; Yin, Huan; Cheng, Zong-Ming (Max)] Nanjing Agr Univ, Coll Hort, Nanjing 210095, Jiangsu, Peoples R China; [Sargent, Daniel James; Malnoy, Mickael] Fdn Edmund Mach, Ctr Res &amp; Innovat, I-38010 San Michele All Adige, Italy; [Cheng, Zong-Ming (Max)] Univ Tennessee, Dept Plant Sci, Knoxville, TN 37996 USA</t>
  </si>
  <si>
    <t>malnoy, mickael/C-5007-2012</t>
  </si>
  <si>
    <t>Ministry of Agriculture 948 project [2011-421]</t>
  </si>
  <si>
    <t>This study was supported by Ministry of Agriculture 948 project (2011-421).</t>
  </si>
  <si>
    <t>10.1186/s12864-015-1291-0</t>
  </si>
  <si>
    <t>CC2GG</t>
  </si>
  <si>
    <t>WOS:000350162600001</t>
  </si>
  <si>
    <t>Li, J; Feng, ZK; Wu, JY; Huang, Y; Lu, G; Zhu, M; Wang, B; Mao, X; Tao, XR</t>
  </si>
  <si>
    <t>Li, Jia; Feng, Zhike; Wu, Jianyan; Huang, Ying; Lu, Gang; Zhu, Min; Wang, Bi; Mao, Xiang; Tao, Xiaorong</t>
  </si>
  <si>
    <t>Structure and Function Analysis of Nucleocapsid Protein of Tomato Spotted Wilt Virus Interacting with RNA Using Homology Modeling</t>
  </si>
  <si>
    <t>JOURNAL OF BIOLOGICAL CHEMISTRY</t>
  </si>
  <si>
    <t>ORTHOBUNYAVIRUS NUCLEOPROTEIN; BINDING-PROPERTIES; MOVEMENT PROTEIN; N PROTEIN; I-TASSER; ENCAPSIDATION; TOSPOVIRUS; ARCHITECTURE; REVEALS; TSWV</t>
  </si>
  <si>
    <t>[Li, Jia; Feng, Zhike; Wu, Jianyan; Huang, Ying; Lu, Gang; Zhu, Min; Tao, Xiaorong] Nanjing Agr Univ, Dept Plant Pathol, Key Lab Integrated Management Crop Dis &amp; Pests, Minist Educ, Nanjing 210095, Jiangsu, Peoples R China; [Mao, Xiang] Nanjing Agr Univ, Coll Vet Med, Nanjing 210095, Jiangsu, Peoples R China; [Wang, Bi] Zhejiang Univ, Inst Biotechnol, Hangzhou 310029, Zhejiang, Peoples R China</t>
  </si>
  <si>
    <t>Tao, XR (reprint author), Nanjing Agr Univ, Dept Plant Pathol, Key Lab Integrated Management Crop Dis &amp; Pests, Minist Educ, Nanjing 210095, Jiangsu, Peoples R China.</t>
  </si>
  <si>
    <t>taoxiaorong@njau.edu.cn</t>
  </si>
  <si>
    <t>National Natural Science Foundation of China [31471746, 31222045]; Program for New Century Excellent Talents in the University [NCET-12-0888]; Special Fund for Agro-scientific Research in the Public Interest [201303028]; Doctoral Fund of Ministry of Education of China [20130097110004]; Fundamental Research Funds for the Central Universities [KYTZ201403]</t>
  </si>
  <si>
    <t>This work was supported by National Natural Science Foundation of China Grants 31471746 and 31222045, Program for New Century Excellent Talents in the University Grant NCET-12-0888, Special Fund for Agro-scientific Research in the Public Interest Grant 201303028, Doctoral Fund of Ministry of Education of China Grant 20130097110004, and Fundamental Research Funds for the Central Universities Grant KYTZ201403.</t>
  </si>
  <si>
    <t>AMER SOC BIOCHEMISTRY MOLECULAR BIOLOGY INC</t>
  </si>
  <si>
    <t>9650 ROCKVILLE PIKE, BETHESDA, MD 20814-3996 USA</t>
  </si>
  <si>
    <t>0021-9258</t>
  </si>
  <si>
    <t>1083-351X</t>
  </si>
  <si>
    <t>J BIOL CHEM</t>
  </si>
  <si>
    <t>J. Biol. Chem.</t>
  </si>
  <si>
    <t>10.1074/jbc.M114.604678</t>
  </si>
  <si>
    <t>CB2LH</t>
  </si>
  <si>
    <t>WOS:000349458400006</t>
  </si>
  <si>
    <t>Pan, ZX; Zhang, F; Li, YB</t>
  </si>
  <si>
    <t>Pan, Zhi-Xiang; Zhang, Feng; Li, You-Bang</t>
  </si>
  <si>
    <t>Two closely related Homidia species (Entomobryidae, Collembola) revealed by morphological and molecular evidence</t>
  </si>
  <si>
    <t>colour pattern; new taxon; DNA barcoding; chaetotaxy</t>
  </si>
  <si>
    <t>CHINA; LEPIDOCYRTUS; SPRINGTAIL; DIVERSITY; HEXAPODA; INSECTA</t>
  </si>
  <si>
    <t>[Pan, Zhi-Xiang; Li, You-Bang] Guangxi Normal Univ, Guangxi Key Lab Rare &amp; Endangered Anim Ecol, Guilin 541004, Guangxi Provinc, Peoples R China; [Pan, Zhi-Xiang] Taizhou Univ, Sch Life Sci, Taizhou 318000, Zhejiang, Peoples R China; [Zhang, Feng] Nanjing Agr Univ, Coll Plant Protect, Dept Entomol, Nanjing 210095, Jiangsu, Peoples R China</t>
  </si>
  <si>
    <t>Li, YB (reprint author), Guangxi Normal Univ, Guangxi Key Lab Rare &amp; Endangered Anim Ecol, Guilin 541004, Guangxi Provinc, Peoples R China.</t>
  </si>
  <si>
    <t>pzx1118@hotmail.com; xtmtd.zf@gmail.com; lyb_2001@126.com</t>
  </si>
  <si>
    <t>Guangxi Key Laboratory of Rare and Endangered Animal Ecology, Guangxi Normal University [1302k002]; National Natural Sciences Foundation of China [31101622]; Zhejiang Provincial Natural Foundation of China [LQ14C040002]</t>
  </si>
  <si>
    <t>Present research was supported by Guangxi Key Laboratory of Rare and Endangered Animal Ecology, Guangxi Normal University (1302k002), National Natural Sciences Foundation of China (31101622) and Zhejiang Provincial Natural Foundation of China (LQ14C040002). Also, thanks are given to anonymous reviewers who gave sincere comments on this manuscript and Chen-chong Si, Yu-han Pan and Qi-ping Ren who participated the sample collection.</t>
  </si>
  <si>
    <t>10.11646/zootaxa.3918.2.9</t>
  </si>
  <si>
    <t>CB5RT</t>
  </si>
  <si>
    <t>WOS:000349685900009</t>
  </si>
  <si>
    <t>Lu, YC; Zhang, S; Yang, H</t>
  </si>
  <si>
    <t>Lu, Yi Chen; Zhang, Shuang; Yang, Hong</t>
  </si>
  <si>
    <t>Acceleration of the herbicide isoproturon degradation in wheat by glycosyltransferases and salicylic acid</t>
  </si>
  <si>
    <t>Isoproturon; Degradation; Wheat; Glucasyltransferases; Salicylic acid</t>
  </si>
  <si>
    <t>BINDING CASSETTE TRANSPORTER; TRITICUM-AESTIVUM; GLUCOSYLTRANSFERASE; TOXICITY; ATRAZINE; PLANTS; RICE; GENE; BIOACCUMULATION; XENOBIOTICS</t>
  </si>
  <si>
    <t>[Lu, Yi Chen; Yang, Hong] Nanjing Agr Univ, Coll Sci, Jiangsu Key Lab Pesticide Sci, Nanjing 210095, Jiangsu, Peoples R China; [Lu, Yi Chen] Nanjing Agr Univ, Minist Agr, Key Lab Monitoring &amp; Management Crop Dis &amp; Pest I, Nanjing 210095, Jiangsu, Peoples R China; [Zhang, Shuang] Jiangnan Univ, State Key Lab Food Sci &amp; Technol, Wuxi 214122, Peoples R China</t>
  </si>
  <si>
    <t>National Natural Science Foundation of China [21377058]; Special Fund for Agro-scientific Research in the Public Interest from the Ministry of Agriculture of China [201203022]; Jiangsu Innovation Program for Graduate Education [KYLX_0583]</t>
  </si>
  <si>
    <t>The authors acknowledge the financial support of the National Natural Science Foundation of China (No. 21377058) and the Special Fund for Agro-scientific Research in the Public Interest (No. 201203022) from the Ministry of Agriculture of China. This work was supported by Funding of Jiangsu Innovation Program for Graduate Education (KYLX_0583).</t>
  </si>
  <si>
    <t>10.1016/j.jhazmat.2014.10.034</t>
  </si>
  <si>
    <t>AY3PB</t>
  </si>
  <si>
    <t>WOS:000347494200092</t>
  </si>
  <si>
    <t>Ding, ZQ; Lin, ZF; Li, Q; Wu, M; Xiang, CY; Wang, JF</t>
  </si>
  <si>
    <t>Ding, Zhengquan; Lin, Zefeng; Li, Qin; Wu, Mao; Xiang, Chunyan; Wang, Jianfei</t>
  </si>
  <si>
    <t>DNL1, encodes cellulose synthase-like D4, is a major QTL for plant height and leaf width in rice (Oryza sativa L.)</t>
  </si>
  <si>
    <t>DNL1; QTL; OsCSLD4; Rice (Oryza sativa L.)</t>
  </si>
  <si>
    <t>ROOT HAIR; CELL-WALL; ALPHA-SUBUNIT; ARABIDOPSIS; GENE; GROWTH; PROTEIN; BIOSYNTHESIS; MUTANT; CSLD2</t>
  </si>
  <si>
    <t>[Ding, Zhengquan; Lin, Zefeng; Li, Qin; Wu, Mao; Xiang, Chunyan; Wang, Jianfei] Nanjing Agr Univ, State Key Lab Crop Genet &amp; Germplasm Enhancement, Nanjing 210095, Jiangsu, Peoples R China</t>
  </si>
  <si>
    <t>2012101127@njau.edu.cn; wangjf@njau.edu.cn</t>
  </si>
  <si>
    <t>Natural Science Foundation of China [31071386]; National High Technology Research and Development Program of China [2006AA10A102]</t>
  </si>
  <si>
    <t>This work was supported by Natural Science Foundation of China Grant 31071386, National High Technology Research and Development Program of China Grant 2006AA10A102.</t>
  </si>
  <si>
    <t>10.1016/j.bbrc.2014.12.034</t>
  </si>
  <si>
    <t>CB3GB</t>
  </si>
  <si>
    <t>WOS:000349515100002</t>
  </si>
  <si>
    <t>Jin, QJ; Xue, ZY; Dong, CL; Wang, YJ; Chu, LL; Xu, YC</t>
  </si>
  <si>
    <t>Jin, Qijiang; Xue, Zeyun; Dong, Chunlan; Wang, Yanjie; Chu, Lingling; Xu, Yingchun</t>
  </si>
  <si>
    <t>Identification and Characterization of MicroRNAs from Tree Peony (Paeonia ostii) and Their Response to Copper Stress</t>
  </si>
  <si>
    <t>HEAVY-METAL DETOXIFICATION; ARABIDOPSIS-THALIANA; SMALL RNAS; GENE-EXPRESSION; DOWN-REGULATION; TOLERANCE; HOMEOSTASIS; PLANTS; ROLES; MECHANISMS</t>
  </si>
  <si>
    <t>[Jin, Qijiang; Xue, Zeyun; Dong, Chunlan; Wang, Yanjie; Chu, Lingling; Xu, Yingchun] Nanjing Agr Univ, Coll Hort, Nanjing 210095, Jiangsu, Peoples R China</t>
  </si>
  <si>
    <t>wbshenh@njau.edu.cn; xyc@njau.edu.cn</t>
  </si>
  <si>
    <t>National Natural Science Foundation of China [31101560]</t>
  </si>
  <si>
    <t>This research was supported by the National Natural Science Foundation of China (grant no. 31101560). The funders had no role in study design, data collection and analysis, decision to publish, or preparation of the manuscript.</t>
  </si>
  <si>
    <t>e0117584</t>
  </si>
  <si>
    <t>10.1371/journal.pone.0117584</t>
  </si>
  <si>
    <t>CB2GK</t>
  </si>
  <si>
    <t>WOS:000349444900184</t>
  </si>
  <si>
    <t>Qin, T; Yin, YY; Yu, QH; Yang, Q</t>
  </si>
  <si>
    <t>Qin, Tao; Yin, Yinyan; Yu, Qinghua; Yang, Qian</t>
  </si>
  <si>
    <t>Bursopentin (BP5) Protects Dendritic Cells from Lipopolysaccharide-Induced Oxidative Stress for Immunosuppression</t>
  </si>
  <si>
    <t>NF-KAPPA-B; HEME OXYGENASE-1; NITRIC-OXIDE; CHICKEN BURSA; ANTIGEN PRESENTATION; FREE-RADICALS; ANTIBODY-PRODUCTION; ADAPTIVE IMMUNITY; GENE-EXPRESSION; CYTOCHROME-C</t>
  </si>
  <si>
    <t>[Qin, Tao; Yin, Yinyan; Yu, Qinghua; Yang, Qian] Nanjing Agr Univ, Coll Vet Med, Chinas Dept Agr, Key Lab Anim Physiol &amp; Biochem, Nanjing, Jiangsu, Peoples R China</t>
  </si>
  <si>
    <t>Yang, Q (reprint author), Nanjing Agr Univ, Coll Vet Med, Chinas Dept Agr, Key Lab Anim Physiol &amp; Biochem, Nanjing, Jiangsu, Peoples R China.</t>
  </si>
  <si>
    <t>This work was supported by National Natural Science Foundation of China (31172302) and Priority Academic Program Development of Jiangsu Higher Education Institutions (PAPD). The funders had no role in study design, data collection and analysis, decision to publish, or preparation of the manuscript.</t>
  </si>
  <si>
    <t>e0117477</t>
  </si>
  <si>
    <t>10.1371/journal.pone.0117477</t>
  </si>
  <si>
    <t>WOS:000349444900158</t>
  </si>
  <si>
    <t>Tian, C; Jiang, Q; Wang, F; Wang, GL; Xu, ZS; Xiong, AS</t>
  </si>
  <si>
    <t>Tian, Chang; Jiang, Qian; Wang, Feng; Wang, Guang-Long; Xu, Zhi-Sheng; Xiong, Ai-Sheng</t>
  </si>
  <si>
    <t>Selection of Suitable Reference Genes for qPCR Normalization under Abiotic Stresses and Hormone Stimuli in Carrot Leaves</t>
  </si>
  <si>
    <t>REAL-TIME PCR; POLYMERASE-CHAIN-REACTION; TRANSCRIPTION FACTOR DREB2A; HOUSEKEEPING GENES; RT-PCR; QUANTITATIVE-PCR; SALICYLIC-ACID; HEAT-STRESS; GLYCERALDEHYDE-3-PHOSPHATE DEHYDROGENASE; EXPRESSION NORMALIZATION</t>
  </si>
  <si>
    <t>[Tian, Chang; Jiang, Qian; Wang, Feng; Wang, Guang-Long; Xu, Zhi-Sheng; Xiong, Ai-Sheng] Nanjing Agr Univ, Coll Hort, State Key Lab Crop Genet &amp; Germplasm Enhancement, Nanjing 210095, Jiangsu, Peoples R China</t>
  </si>
  <si>
    <t>The research was supported by the New Century Excellent Talents in University (NCET-11-0670); Jiangsu Natural Science Foundation (BK20130027); China Postdoctoral Science Foundation (2014M551609); Priority Academic Program Development of Jiangsu Higher Education Institutions. The funders had no role in study design, data collection and analysis, decision to publish, or preparation of the manuscript.</t>
  </si>
  <si>
    <t>e0117569</t>
  </si>
  <si>
    <t>10.1371/journal.pone.0117569</t>
  </si>
  <si>
    <t>WOS:000349444900178</t>
  </si>
  <si>
    <t>Zhang, J; Wang, B; Dong, SL; Cao, DP; Dong, JF; Walker, WB; Liu, Y; Wang, GR</t>
  </si>
  <si>
    <t>Zhang, Jin; Wang, Bing; Dong, Shuanglin; Cao, Depan; Dong, Junfeng; Walker, William B.; Liu, Yang; Wang, Guirong</t>
  </si>
  <si>
    <t>Antennal Transcriptome Analysis and Comparison of Chemosensory Gene Families in Two Closely Related Noctuidae Moths, Helicoverpa armigera and H-assulta</t>
  </si>
  <si>
    <t>PHEROMONE-BINDING PROTEIN; NEURON MEMBRANE-PROTEINS; HELIOTHIS-VIRESCENS; BOMBYX-MORI; EXPRESSION PATTERN; DIFFERENTIAL EXPRESSION; CHEMICAL COMMUNICATION; SPODOPTERA-LITTORALIS; ANTHERAEA-POLYPHEMUS; SIGNAL-TRANSDUCTION</t>
  </si>
  <si>
    <t>[Zhang, Jin; Wang, Bing; Cao, Depan; Liu, Yang; Wang, Guirong] Chinese Acad Agr Sci, Inst Plant Protect, State Key Lab Biol Plant Dis &amp; Insect Pests, Beijing 100193, Peoples R China; [Zhang, Jin; Dong, Shuanglin] Nanjing Agr Univ, Coll Plant Protect, Key Lab Integrated Management Crop Dis &amp; Pests, Educ Minist, Nanjing 210095, Jiangsu, Peoples R China; [Dong, Junfeng] Henan Univ Sci &amp; Technol, Coll Forestry, Luoyang 471003, Peoples R China; [Walker, William B.] Swedish Univ Agr Sci, Dept Plant Protect Biol, Chem Ecol Res Grp, Alnarp, Sweden</t>
  </si>
  <si>
    <t>Liu, Y (reprint author), Chinese Acad Agr Sci, Inst Plant Protect, State Key Lab Biol Plant Dis &amp; Insect Pests, Beijing 100193, Peoples R China.</t>
  </si>
  <si>
    <t>National Natural Science Foundation of China [31230062, 31201578]; China National "973" Basic Research Program [2012CB114104]</t>
  </si>
  <si>
    <t>This work was supported by National Natural Science Foundation of China (31230062 to G. W. and 31201578 to Y.L.) and the China National "973" Basic Research Program (2012CB114104). The funders had no role in study design, data collection and analysis, decision to publish, or preparation of the manuscript.</t>
  </si>
  <si>
    <t>e0117054</t>
  </si>
  <si>
    <t>10.1371/journal.pone.0117054</t>
  </si>
  <si>
    <t>WOS:000349444900095</t>
  </si>
  <si>
    <t>Cai, ZW; Jiang, XL; Pan, YM; Chen, L; Zhang, LF; Zhu, KY; Cai, YQ; Ling, Y; Chen, FM; Xu, XP; Chen, ML</t>
  </si>
  <si>
    <t>Cai, Zhaowei; Jiang, Xiaoling; Pan, Yongming; Chen, Liang; Zhang, Lifan; Zhu, Keyan; Cai, Yueqin; Ling, Yun; Chen, Fangming; Xu, Xiaoping; Chen, Minli</t>
  </si>
  <si>
    <t>Transcriptomic analysis of hepatic responses to testosterone deficiency in miniature pigs fed a high-cholesterol diet</t>
  </si>
  <si>
    <t>Testosterone; Nonalcoholic fatty liver disease; Hepatic steatosis; Miniature pigs; RNA-Seq</t>
  </si>
  <si>
    <t>NONALCOHOLIC FATTY LIVER; PPAR-DELTA AGONIST; IMPROVES INSULIN-RESISTANCE; GENE-EXPRESSION DATA; METABOLIC SYNDROME; GLUCOSE-METABOLISM; ACID OXIDATION; SERUM TESTOSTERONE; SKELETAL-MUSCLE; KNOCKOUT MICE</t>
  </si>
  <si>
    <t>[Cai, Zhaowei; Pan, Yongming; Chen, Liang; Zhu, Keyan; Cai, Yueqin; Ling, Yun; Chen, Fangming; Xu, Xiaoping; Chen, Minli] Zhejiang Chinese Med Univ, Lab Anim Res Ctr, Hangzhou 310053, Zhejiang, Peoples R China; [Jiang, Xiaoling] Roswell Pk Canc Inst, Dept Canc Genet, Buffalo, NY 14263 USA; [Zhang, Lifan] Nanjing Agr Univ, Coll Anim Sci, Nanjing 310058, Jiangsu, Peoples R China</t>
  </si>
  <si>
    <t>Chen, ML (reprint author), Zhejiang Chinese Med Univ, Lab Anim Res Ctr, Hangzhou 310053, Zhejiang, Peoples R China.</t>
  </si>
  <si>
    <t>cml-zjtcm@hotmail.com</t>
  </si>
  <si>
    <t>National Natural Science Foundation of China [31200921]; Zhejiang Provincial Natural Science Foundation of China [LQ12C04003, LY12C04002]; Zhejiang Provincial Department of Science and Technology [2014C37010]; Fundamental Research Funds for the Central Universities [KYZ201414]</t>
  </si>
  <si>
    <t>This work was supported by grants from the National Natural Science Foundation of China (No. 31200921), Zhejiang Provincial Natural Science Foundation of China (Nos. LQ12C04003 and LY12C04002), Zhejiang Provincial Department of Science and Technology (No. 2014C37010), and the Fundamental Research Funds for the Central Universities (KYZ201414).</t>
  </si>
  <si>
    <t>10.1186/s12864-015-1283-0</t>
  </si>
  <si>
    <t>CB0VF</t>
  </si>
  <si>
    <t>WOS:000349345000001</t>
  </si>
  <si>
    <t>Xie, SS; Wu, HJ; Chen, L; Zang, HY; Xie, YL; Gao, XW</t>
  </si>
  <si>
    <t>Xie, Shanshan; Wu, Huijun; Chen, Lina; Zang, Haoyu; Xie, Yongli; Gao, Xuewen</t>
  </si>
  <si>
    <t>Transcriptome profiling of Bacillus subtilis OKB105 in response to rice seedlings</t>
  </si>
  <si>
    <t>Bacillus subtilis; Oryza sativa; Plant-microbe interactions; Transcriptomics; Microarray; Functional annotation</t>
  </si>
  <si>
    <t>GROWTH-PROMOTING RHIZOBACTERIA; MULTIPLE-ANTIBIOTIC-RESISTANCE; PSEUDOMONAS-FLUORESCENS; BRADYRHIZOBIUM-JAPONICUM; AMYLOLIQUEFACIENS FZB42; ORYZA-SATIVA; PLANT; RHIZOSPHERE; COLONIZATION; BACTERIA</t>
  </si>
  <si>
    <t>[Xie, Shanshan; Wu, Huijun; Chen, Lina; Zang, Haoyu; Xie, Yongli; Gao, Xuewen] Nanjing Agr Univ, Coll Plant Protect, Key Lab Integrated Management Crop Dis &amp; Pests, Dept Plant Pathol,Minist Educ, Nanjing 210095, Jiangsu, Peoples R China</t>
  </si>
  <si>
    <t>Gao, XW (reprint author), Nanjing Agr Univ, Coll Plant Protect, Key Lab Integrated Management Crop Dis &amp; Pests, Dept Plant Pathol,Minist Educ, Weigang 1, Nanjing 210095, Jiangsu, Peoples R China.</t>
  </si>
  <si>
    <t>National Natural Science Foundation of China [31100056, 31471811]; Special Fund for the Fundamental Research Funds for the Central Universities [KYZ201404]; Agro-scientific Research in the Public Interest [20130315]; National High-tech R&amp;D Program of China [2012AA101504]</t>
  </si>
  <si>
    <t>This work was supported by grants from the National Natural Science Foundation of China (31100056, 31471811), the Special Fund for the Fundamental Research Funds for the Central Universities (KYZ201404), the Agro-scientific Research in the Public Interest (20130315), and the National High-tech R&amp;D Program of China (2012AA101504).</t>
  </si>
  <si>
    <t>10.1186/s12866-015-0353-4</t>
  </si>
  <si>
    <t>CB0WI</t>
  </si>
  <si>
    <t>WOS:000349348000002</t>
  </si>
  <si>
    <t>Jia, XL; Wang, GL; Xiong, F; Yu, XR; Xu, ZS; Wang, F; Xiong, AS</t>
  </si>
  <si>
    <t>Jia, Xiao-Ling; Wang, Guang-Long; Xiong, Fei; Yu, Xu-Run; Xu, Zhi-Sheng; Wang, Feng; Xiong, Ai-Sheng</t>
  </si>
  <si>
    <t>De novo assembly, transcriptome characterization, lignin accumulation, and anatomic characteristics: novel insights into lignin biosynthesis during celery leaf development</t>
  </si>
  <si>
    <t>CELL-WALLS; FERULATE 5-HYDROXYLASE; ARABIDOPSIS-THALIANA; FUNCTIONAL GENOMICS; ORTHOLOGOUS GROUPS; FRUIT-DEVELOPMENT; GENE ONTOLOGY; RNA-SEQ; GENERATION; TOOL</t>
  </si>
  <si>
    <t>[Jia, Xiao-Ling; Wang, Guang-Long; Xu, Zhi-Sheng; Wang, Feng; Xiong, Ai-Sheng] Nanjing Agr Univ, Coll Hort, State Key Lab Crop Genet &amp; Germplasm Enhancement, Nanjing 210095, Jiangsu, Peoples R China; [Xiong, Fei; Yu, Xu-Run] Yangzhou Univ, Minist Educ, Key Lab Crop Genet &amp; Physiol Jiangsu Prov, Yangzhou 225009, Jiangsu, Peoples R China; [Xiong, Fei; Yu, Xu-Run] Yangzhou Univ, Minist Educ, Minist Educ, Key Lab Plant Funct Genom, Yangzhou 225009, Jiangsu, Peoples R China</t>
  </si>
  <si>
    <t>The research was supported by the National Natural Science Foundation of China (31272175); New Century Excellent Talents in University (NCET-11-0670); Jiangsu Natural Science Foundation (BK20130027); Priority Academic Program Development of Jiangsu Higher Education Institutions and Jiangsu Shuangchuang Project.</t>
  </si>
  <si>
    <t>10.1038/srep08259</t>
  </si>
  <si>
    <t>CA3UY</t>
  </si>
  <si>
    <t>WOS:000348833400002</t>
  </si>
  <si>
    <t>Zheng, ZT; Hou, YP; Cai, YQ; Zhang, Y; Li, YJ; Zhou, MG</t>
  </si>
  <si>
    <t>Zheng, Zhitian; Hou, Yiping; Cai, Yiqiang; Zhang, Yu; Li, Yanjun; Zhou, Mingguo</t>
  </si>
  <si>
    <t>Whole-genome sequencing reveals that mutations in myosin-5 confer resistance to the fungicide phenamacril in Fusarium graminearum</t>
  </si>
  <si>
    <t>IN-VITRO DETERMINATION; RNA-SEQ; JS399-19; YEAST; GENE; WHEAT; 2-CYANOACRYLATES; POLARIZATION; CARBENDAZIM; SENSITIVITY</t>
  </si>
  <si>
    <t>[Zheng, Zhitian; Hou, Yiping; Cai, Yiqiang; Zhang, Yu; Li, Yanjun; Zhou, Mingguo] Nanjing Agr Univ, Coll Plant Protect, Key Lab Pesticide, Nanjing 210095, Jiangsu, Peoples R China</t>
  </si>
  <si>
    <t>Chinese 973 Program [2012CB114000]; National Science Foundation of China [31201543]; Ph.D. Programs Foundation of Ministry of Education of China [20120097120009]</t>
  </si>
  <si>
    <t>This work was supported by the Chinese 973 Program (2012CB114000), the National Science Foundation of China (31201543), and The Ph.D. Programs Foundation of Ministry of Education of China (no. 20120097120009).</t>
  </si>
  <si>
    <t>10.1038/srep08248</t>
  </si>
  <si>
    <t>CA2XJ</t>
  </si>
  <si>
    <t>WOS:000348768900002</t>
  </si>
  <si>
    <t>Liu, H; Lin, XZ</t>
  </si>
  <si>
    <t>Liu, Hao; Lin, Xiangze</t>
  </si>
  <si>
    <t>Finite-time H-infinity control for a class of nonlinear system with time-varying delay</t>
  </si>
  <si>
    <t>Nonlinear system; Time-delay system; Finite-time boundedness; Stabilization; H-infinity fuzzy control</t>
  </si>
  <si>
    <t>DEPENDENT STABILITY ANALYSIS; FUZZY-SYSTEMS; ROBUST STABILIZATION; DISCRETE-SYSTEMS; LINEAR-SYSTEMS; IDENTIFICATION; DESIGN</t>
  </si>
  <si>
    <t>[Liu, Hao] Shenyang Aerosp Univ, Fac Aerosp Engn, Shenyang 110136, Liaoning Provin, Peoples R China; [Lin, Xiangze] Nanjing Agr Univ, Coll Engn, Jiangsu Key Lab Intelligent Agr Equipment, Nanjing 210031, Jiangsu, Peoples R China</t>
  </si>
  <si>
    <t>Liu, H (reprint author), Shenyang Aerosp Univ, Fac Aerosp Engn, 37 Daoyi South Ave, Shenyang 110136, Liaoning Provin, Peoples R China.</t>
  </si>
  <si>
    <t>lh_hit_1985@163.com; xzlin@njau.edu.cn</t>
  </si>
  <si>
    <t>10.1016/j.neucom.2014.08.044</t>
  </si>
  <si>
    <t>CK3GR</t>
  </si>
  <si>
    <t>WOS:000356105100037</t>
  </si>
  <si>
    <t>Yu, RG; Wang, Y; Xu, L; Zhu, XW; Zhang, W; Wang, RH; Gong, YQ; Limera, C; Liu, LW</t>
  </si>
  <si>
    <t>Yu, Rugang; Wang, Yan; Xu, Liang; Zhu, Xianwen; Zhang, Wei; Wang, Ronghua; Gong, Yiqin; Limera, Cecilia; Liu, Liwang</t>
  </si>
  <si>
    <t>Transcriptome profiling of root microRNAs reveals novel insights into taproot thickening in radish (Raphanus sativus L.)</t>
  </si>
  <si>
    <t>Raphanus sativus; Taproot; Thickening; microRNA; Solexa sequencing</t>
  </si>
  <si>
    <t>GENOME-WIDE IDENTIFICATION; CONSERVED MICRORNAS; ARABIDOPSIS-THALIANA; MEDICAGO-TRUNCATULA; SYSTEM ARCHITECTURE; GENE-EXPRESSION; CELL-DIVISION; TARGET GENES; GROWTH; SEEDLINGS</t>
  </si>
  <si>
    <t>[Yu, Rugang; Wang, Yan; Xu, Liang; Zhang, Wei; Wang, Ronghua; Gong, Yiqin; Limera, Cecilia; Liu, Liwang] Nanjing Agr Univ, Minist Educ PR China, Coll Hort,Engn Res Ctr Hort Crop Germplasm Enhanc, Natl Key Lab Crop Genet &amp; Germplasm Enhancement, Nanjing 210095, Jiangsu, Peoples R China; [Yu, Rugang] Huaibei Normal Univ, Sch Life Sci, Huaibei 235000, Anhui, Peoples R China; [Zhu, Xianwen] N Dakota State Univ, Dept Plant Sci, Fargo, ND 58108 USA</t>
  </si>
  <si>
    <t>Liu, LW (reprint author), Nanjing Agr Univ, Minist Educ PR China, Coll Hort,Engn Res Ctr Hort Crop Germplasm Enhanc, Natl Key Lab Crop Genet &amp; Germplasm Enhancement, Nanjing 210095, Jiangsu, Peoples R China.</t>
  </si>
  <si>
    <t>NSFC [31171956, 31372064, 30571193]; Key Technology R &amp; D Program of Jiangsu Province [BE2013429]; JASTIF [CX (12)2006, (13)2007]; PAPD</t>
  </si>
  <si>
    <t>This work was in part supported by grants from the NSFC (31171956, 31372064, 30571193), Key Technology R &amp; D Program of Jiangsu Province (BE2013429), JASTIF [CX (12)2006, (13)2007] and the PAPD.</t>
  </si>
  <si>
    <t>10.1186/s12870-015-0427-3</t>
  </si>
  <si>
    <t>CC0YY</t>
  </si>
  <si>
    <t>WOS:000350067200001</t>
  </si>
  <si>
    <t>Liu, BL; Zhu, YC; Zhang, TZ</t>
  </si>
  <si>
    <t>Liu, Bingliang; Zhu, Yichao; Zhang, Tianzhen</t>
  </si>
  <si>
    <t>The R3-MYB Gene GhCPC Negatively Regulates Cotton Fiber Elongation</t>
  </si>
  <si>
    <t>EPIDERMAL-CELL DIFFERENTIATION; MYB TRANSCRIPTION FACTORS; TRICHOME DEVELOPMENT; ARABIDOPSIS ROOT; BHLH PROTEINS; CAPRICE; INITIATION; TRIPTYCHON; ENCODES; BINDING</t>
  </si>
  <si>
    <t>[Liu, Bingliang; Zhu, Yichao; Zhang, Tianzhen] Nanjing Agr Univ, Cotton Hybrid R&amp;D Engn Ctr, Natl Key Lab Crop Genet &amp; Germplasm Enhancement, Minist Educ, Nanjing, Jiangsu, Peoples R China</t>
  </si>
  <si>
    <t>Zhang, TZ (reprint author), Nanjing Agr Univ, Cotton Hybrid R&amp;D Engn Ctr, Natl Key Lab Crop Genet &amp; Germplasm Enhancement, Minist Educ, Nanjing, Jiangsu, Peoples R China.</t>
  </si>
  <si>
    <t>National Science Foundation of China [31330058]; Priority Academic Program Development of Jiangsu Higher Education Institutions</t>
  </si>
  <si>
    <t>This work was financially supported in part by grants from the National Science Foundation of China (31330058) and the Priority Academic Program Development of Jiangsu Higher Education Institutions. The funders had no role in study design, data collection and analysis, decision to publish, or preparation of the manuscript.</t>
  </si>
  <si>
    <t>e0116272</t>
  </si>
  <si>
    <t>10.1371/journal.pone.0116272</t>
  </si>
  <si>
    <t>CA3QZ</t>
  </si>
  <si>
    <t>WOS:000348822600024</t>
  </si>
  <si>
    <t>Sun, LC; Zhou, Y; Liu, RX; Li, YH; Gao, F; Wang, XM; Fan, HJ; Yuan, SS; Wei, ZZ; Tong, GZ</t>
  </si>
  <si>
    <t>Sun, Lichang; Zhou, Yan; Liu, Runxia; Li, Yanhua; Gao, Fei; Wang, Xiaomin; Fan, Hongjie; Yuan, Shishan; Wei, Zuzhang; Tong, Guangzhi</t>
  </si>
  <si>
    <t>Cysteine residues of the porcine reproductive and respiratory syndrome virus ORF5a protein are not essential for virus viability</t>
  </si>
  <si>
    <t>PRRSV; ORF5a; Cysteine; Replication</t>
  </si>
  <si>
    <t>EQUINE ARTERITIS VIRUS; NUCLEOCAPSID PROTEIN; ENVELOPE PROTEINS; ARTERIVIRUS INFECTIVITY; DISULFIDE LINKAGES; CELL-CULTURE; REPLICATION; REQUIREMENTS; TOPOLOGY; REGIONS</t>
  </si>
  <si>
    <t>[Sun, Lichang; Zhou, Yan; Liu, Runxia; Li, Yanhua; Gao, Fei; Wang, Xiaomin; Yuan, Shishan; Wei, Zuzhang; Tong, Guangzhi] Chinese Acad Agr Sci, Shanghai Vet Res Inst, Dept Swine Infect Dis, Shanghai 200241, Peoples R China; [Fan, Hongjie] Nanjing Agr Univ, Coll Vet Med, Key Lab Anim Dis Diagnost &amp; Immunol, Minist Agr, Nanjing 210095, Jiangsu, Peoples R China; [Wei, Zuzhang] Guangxi Univ, Coll Anim Sci &amp; Technol, Nanning 530005, Peoples R China</t>
  </si>
  <si>
    <t>Wei, ZZ (reprint author), Chinese Acad Agr Sci, Shanghai Vet Res Inst, Dept Swine Infect Dis, 518 Ziyue Rd, Shanghai 200241, Peoples R China.</t>
  </si>
  <si>
    <t>zuzhangwei@163.com; gztong@shvri.ac.cn</t>
  </si>
  <si>
    <t>Natural Sciences Foundation of China [31372444]; National Basic Research Program, China (973 Plan) [2014CB542702]; EU Seventh Framework Program [245141]</t>
  </si>
  <si>
    <t>This study was supported from the Natural Sciences Foundation of China (31372444), the National Basic Research Program, China (973 Plan, grant no. 2014CB542702) and the EU Seventh Framework Program (No. 245141).</t>
  </si>
  <si>
    <t>10.1016/j.virusres.2014.12.004</t>
  </si>
  <si>
    <t>CC7AI</t>
  </si>
  <si>
    <t>WOS:000350519700004</t>
  </si>
  <si>
    <t>Wang, KT; Liao, YX; Kan, JQ; Han, L; Zheng, YH</t>
  </si>
  <si>
    <t>Wang, Kaituo; Liao, Yunxia; Kan, Jianquan; Han, Lin; Zheng, Yonghua</t>
  </si>
  <si>
    <t>Response of direct or priming defense against Botrytis cinerea to methyl jasmonate treatment at different concentrations in grape berries</t>
  </si>
  <si>
    <t>INTERNATIONAL JOURNAL OF FOOD MICROBIOLOGY</t>
  </si>
  <si>
    <t>Grape berries; Methyl jasmonate; Induced disease resistance; Defense priming; Quality</t>
  </si>
  <si>
    <t>DISEASE RESISTANCE; HYDROGEN-PEROXIDE; LOQUAT FRUIT; COSTS; ARABIDOPSIS; INDUCTION; ETHANOL; GENES; DECAY; MOLD</t>
  </si>
  <si>
    <t>[Wang, Kaituo; Liao, Yunxia] Chongqing Three Gorges Univ, Coll Life Sci &amp; Engn, Chongqing 404100, Peoples R China; [Wang, Kaituo; Kan, Jianquan; Han, Lin] Southwest Univ, Coll Food Sci, Chongqing 400715, Peoples R China; [Wang, Kaituo; Zheng, Yonghua] Nanjing Agr Univ, Coll Food Sci &amp; Technol, Nanjing 210095, Jiangsu, Peoples R China</t>
  </si>
  <si>
    <t>National Natural Science Foundation of China [31172003, 31201440]; Key Project of Chinese Ministry of Education [212141]; China Postdoctoral Science Foundation Funded Project [2014M552300]; Natural Science Foundation Project of CQ CSTC [cstc2011jjA80018]; Scientific Research Innovation Team Project of Chongqing Three Gorges University [201302]; Funding Project for 2nd Young Key Teachers in the Universities of Chongqing City [2014046]</t>
  </si>
  <si>
    <t>This study was supported by the National Natural Science Foundation of China (Nos. 31172003 and 31201440), the Key Project of Chinese Ministry of Education (No. 212141), the China Postdoctoral Science Foundation Funded Project (No. 2014M552300), the Natural Science Foundation Project of CQ CSTC (No. cstc2011jjA80018), the Scientific Research Innovation Team Project of Chongqing Three Gorges University (No. 201302), and the Funding Project for 2nd Young Key Teachers in the Universities of Chongqing City (No. 2014046). We thank especially Dr. Daxiang Zhou of Chongqing University for his technical assistance in RTPCR analysis.</t>
  </si>
  <si>
    <t>0168-1605</t>
  </si>
  <si>
    <t>1879-3460</t>
  </si>
  <si>
    <t>INT J FOOD MICROBIOL</t>
  </si>
  <si>
    <t>Int. J. Food Microbiol.</t>
  </si>
  <si>
    <t>10.1016/j.ijfoodmicro.2014.11.006</t>
  </si>
  <si>
    <t>Food Science &amp; Technology; Microbiology</t>
  </si>
  <si>
    <t>CA5MJ</t>
  </si>
  <si>
    <t>WOS:000348952200006</t>
  </si>
  <si>
    <t>Ke, CL; Wang, D; Zeng, WG; Yao, XY; Xu, H; Zeng, XX</t>
  </si>
  <si>
    <t>Ke, Chun Lin; Wang, Di; Zeng, Wei Guo; Yao, Xiang Yang; Xu, Hui; Zeng, Xiao Xiong</t>
  </si>
  <si>
    <t>Antioxidant and immunostimulatory activities In Vitro of Polysaccharides from Pomegrante Peels</t>
  </si>
  <si>
    <t>JOURNAL OF THE CHEMICAL SOCIETY OF PAKISTAN</t>
  </si>
  <si>
    <t>Pomegranate peels; Polysaccharide; Antioxidant activity; Immunostimulatory activity; In vitro</t>
  </si>
  <si>
    <t>IMMUNOMODULATORY ACTIVITY; HYRIOPSIS-CUMINGII; ACITIVITY</t>
  </si>
  <si>
    <t>[Ke, Chun Lin; Wang, Di; Zeng, Wei Guo; Yao, Xiang Yang; Xu, Hui] Bengbu Coll, Dept Biotechnol &amp; Food Engn, Bengbu 233030, Peoples R China; [Zeng, Xiao Xiong] Nanjing Agr Univ, Coll Food Sci &amp; Technol, Nanjing 210095, Jiangsu, Peoples R China</t>
  </si>
  <si>
    <t>Ke, CL (reprint author), Bengbu Coll, Dept Biotechnol &amp; Food Engn, Bengbu 233030, Peoples R China.</t>
  </si>
  <si>
    <t>kexiao136@126.com</t>
  </si>
  <si>
    <t>Anhui Provincial Natural Science Foundation [1408085MH209]; Universities Natural Science Research Project of Anhui Province [KJ2012B094]</t>
  </si>
  <si>
    <t>This work was supported by Anhui Provincial Natural Science Foundation (1408085MH209) and Universities Natural Science Research Project of Anhui Province(KJ2012B094). The authors declare that there are no conflicts of interest.</t>
  </si>
  <si>
    <t>CHEM SOC PAKISTAN</t>
  </si>
  <si>
    <t>HEJ RES INST CHEM UNIV KARACHI, 75270 KARACHI, PAKISTAN</t>
  </si>
  <si>
    <t>0253-5106</t>
  </si>
  <si>
    <t>J CHEM SOC PAKISTAN</t>
  </si>
  <si>
    <t>J. Chem. Soc. Pak.</t>
  </si>
  <si>
    <t>CP7JZ</t>
  </si>
  <si>
    <t>WOS:000360064600012</t>
  </si>
  <si>
    <t>Tang, ZG; Chen, GY; Li, LF; Wen, C; Wang, T; Zhou, YM</t>
  </si>
  <si>
    <t>Tang, Z. G.; Chen, G. Y.; Li, L. F.; Wen, C.; Wang, T.; Zhou, Y. M.</t>
  </si>
  <si>
    <t>Effect of zinc-bearing zeolite clinoptilolite on growth performance, zinc accumulation, and gene expression of zinc transporters in broilers</t>
  </si>
  <si>
    <t>broilers; gene expressions; growth performance; zinc accumulation; zinc-bearing zeolite clinoptilolite; zinc transporters</t>
  </si>
  <si>
    <t>DIGESTIVE ENZYME-ACTIVITIES; MESSENGER-RNA EXPRESSION; WEANLING MOUSE PUPS; TRANSCRIPTION FACTORS; EARLY UNDERNUTRITION; NUTRIENT RETENTION; SMALL-INTESTINE; IN-VITRO; BIOAVAILABILITY; CELLS</t>
  </si>
  <si>
    <t>[Tang, Z. G.; Chen, G. Y.; Li, L. F.; Wen, C.; Wang, T.; Zhou, Y. M.] Nanjing Agr Univ, Coll Anim Sci &amp; Technol, Nanjing 210095, Jiangsu, Peoples R China</t>
  </si>
  <si>
    <t>10.2527/jas2014-8165</t>
  </si>
  <si>
    <t>CL6OO</t>
  </si>
  <si>
    <t>WOS:000357086600018</t>
  </si>
  <si>
    <t>Dong, JC; Dai, L</t>
  </si>
  <si>
    <t>Dong, Jingcheng; Dai, Li</t>
  </si>
  <si>
    <t>SEMISIMPLE HOPF ALGEBRAS OF DIMENSION 2(q)(3)</t>
  </si>
  <si>
    <t>MATHEMATICA SLOVACA</t>
  </si>
  <si>
    <t>semisimple Hopf algebra; semisolvability; Radford's biproduct; character; Drinfeld double</t>
  </si>
  <si>
    <t>CROSSED-PRODUCTS; THEOREM</t>
  </si>
  <si>
    <t>[Dong, Jingcheng; Dai, Li] Nanjing Agr Univ, Coll Engn, Nanjing 210031, Jiangsu, Peoples R China</t>
  </si>
  <si>
    <t>dongjc@njau.edu.cn; daili1980@njau.edu.cn</t>
  </si>
  <si>
    <t>Natural Science Foundation of China [11201231]; China postdoctoral science foundation [2012M511643]; Jiangsu planned projects for postdoctoral research funds [1102041C]; Agricultural Machinery Bureau Foundation of Jiangsu Province [GXZ11003]</t>
  </si>
  <si>
    <t>This work was partially supported by Natural Science Foundation of China (Grant No. 11201231), the China postdoctoral science foundation (Grant No. 2012M511643), the Jiangsu planned projects for postdoctoral research funds (Grant No. 1102041C) and Agricultural Machinery Bureau Foundation of Jiangsu Province (Grant No. GXZ11003).</t>
  </si>
  <si>
    <t>0139-9918</t>
  </si>
  <si>
    <t>1337-2211</t>
  </si>
  <si>
    <t>MATH SLOVACA</t>
  </si>
  <si>
    <t>Math. Slovaca</t>
  </si>
  <si>
    <t>10.1515/ms-2015-0006</t>
  </si>
  <si>
    <t>CJ6DH</t>
  </si>
  <si>
    <t>WOS:000355583100006</t>
  </si>
  <si>
    <t>Feng, XB; Su, Y; Jiang, J; Li, N; Ding, WW; Wang, ZM; Hu, XH; Zhu, WY; Li, JS</t>
  </si>
  <si>
    <t>Feng, Xiaobo; Su, Yong; Jiang, Jun; Li, Ning; Ding, Weiwei; Wang, Zhiming; Hu, Xionghui; Zhu, Weiyun; Li, Jieshou</t>
  </si>
  <si>
    <t>Changes in Fecal and Colonic Mucosal Microbiota of Patients with Refractory Constipation after a Subtotal Colectomy</t>
  </si>
  <si>
    <t>AMERICAN SURGEON</t>
  </si>
  <si>
    <t>GRADIENT GEL-ELECTROPHORESIS; 16S RIBOSOMAL-RNA; SLOW-TRANSIT CONSTIPATION; INFLAMMATORY-BOWEL-DISEASE; BREATH METHANE PRODUCTION; SPECIES-SPECIFIC PRIMERS; HUMAN GUT; GASTROINTESTINAL-TRACT; PREDOMINANT BACTERIA; SURGICAL-MANAGEMENT</t>
  </si>
  <si>
    <t>[Feng, Xiaobo; Jiang, Jun; Li, Ning; Ding, Weiwei; Wang, Zhiming; Hu, Xionghui; Li, Jieshou] Nanjing Univ, Sch Med, JinLing Hosp, Dept Gen Surg, Nanjing 210008, Jiangsu, Peoples R China; [Su, Yong; Zhu, Weiyun] Nanjing Agr Univ, Lab Gastrointestinal Microbiol, Nanjing, Jiangsu, Peoples R China</t>
  </si>
  <si>
    <t>Jiang, J (reprint author), Jinling Hosp, Res Inst Gen Surg, 305 East Zhongshan Rd, Nanjing 210002, Jiangsu, Peoples R China.</t>
  </si>
  <si>
    <t>jiangjun6987@163.com</t>
  </si>
  <si>
    <t>Jiangsu Province Special Program of Medical science [BL2012006]; Grant for 12th 5-year plan major project [AWS11J03, WS12J001]</t>
  </si>
  <si>
    <t>This study was supported by Jiangsu Province Special Program of Medical science (BL2012006), Grant for 12th 5-year plan major project (AWS11J03), and Grant for 12th 5-year plan major project (WS12J001).</t>
  </si>
  <si>
    <t>SOUTHEASTERN SURGICAL CONGRESS</t>
  </si>
  <si>
    <t>CUMMING</t>
  </si>
  <si>
    <t>115 SAMARITAN DR, #200, CUMMING, GA 30040-2354 USA</t>
  </si>
  <si>
    <t>0003-1348</t>
  </si>
  <si>
    <t>1555-9823</t>
  </si>
  <si>
    <t>AM SURGEON</t>
  </si>
  <si>
    <t>Am. Surg.</t>
  </si>
  <si>
    <t>Surgery</t>
  </si>
  <si>
    <t>CI6TK</t>
  </si>
  <si>
    <t>WOS:000354894700035</t>
  </si>
  <si>
    <t>Chu, CW; Yuan, CS; Liu, X; Yao, L; Zhu, JC; He, J; Kwon, SW; Huang, X</t>
  </si>
  <si>
    <t>Chu, Cuiwei; Yuan, Cansheng; Liu, Xin; Yao, Li; Zhu, Jianchun; He, Jian; Kwon, Soon-Wo; Huang, Xing</t>
  </si>
  <si>
    <t>Phenylobacterium kunshanense sp nov., isolated from the sludge of a pesticide manufacturing factory</t>
  </si>
  <si>
    <t>GENUS PHENYLOBACTERIUM; EMENDED DESCRIPTION; BACTERIUM; PROPOSAL; TREES; KOREA</t>
  </si>
  <si>
    <t>[Chu, Cuiwei; Liu, Xin; Yao, Li; Zhu, Jianchun; He, Jian; Huang, Xing] Nanjing Agr Univ, Life Sci Coll, Minist Agr, Key Lab Microbiol Engn Agr Environm, Nanjing 210095, Jiangsu, Peoples R China; [Yuan, Cansheng] Jiangsu Assoc Sci &amp; Technol, Nanjing 210024, Jiangsu, Peoples R China; [Kwon, Soon-Wo] RDA, Natl Acad Agr Sci, Natl Agrobiodivers Ctr, KACC, Suwon 441707, South Korea</t>
  </si>
  <si>
    <t>Huang, X (reprint author), Nanjing Agr Univ, Life Sci Coll, Minist Agr, Key Lab Microbiol Engn Agr Environm, Nanjing 210095, Jiangsu, Peoples R China.</t>
  </si>
  <si>
    <t>National Science and Technology Support Plan [2013AA102804, 2012BAD15803]; National Natural Science Foundation of China [31270157]; Fundamental Research Funds for the Central Universities [KYZ201122]</t>
  </si>
  <si>
    <t>This work was supported by the National Science and Technology Support Plan (2013AA102804, 2012BAD15803), the National Natural Science Foundation of China (31270157) and the Fundamental Research Funds for the Central Universities (KYZ201122).</t>
  </si>
  <si>
    <t>10.1099/ijs.0.063644-0</t>
  </si>
  <si>
    <t>CJ3CE</t>
  </si>
  <si>
    <t>WOS:000355360200001</t>
  </si>
  <si>
    <t>Huang, Z; Bao, YY; Yuan, TT; Wang, GX; He, LY; Sheng, XF</t>
  </si>
  <si>
    <t>Huang, Zhi; Bao, Yuan Yuan; Yuan, Tong Tong; Wang, Guo Xiang; He, Lin Yan; Sheng, Xia Fang</t>
  </si>
  <si>
    <t>Arthrobacter nanjingensis sp nov., a mineral-weathering bacterium isolated from forest soil</t>
  </si>
  <si>
    <t>LIPID-COMPOSITION; CHROMATOGRAPHY; SEQUENCES; STRAIN; TREES; RATES</t>
  </si>
  <si>
    <t>[Huang, Zhi; Bao, Yuan Yuan; Yuan, Tong Tong; Wang, Guo Xiang; He, Lin Yan; Sheng, Xia Fang] Nanjing Agr Univ, Coll Life Sci, Minist Agr, Key Lab Agr Environm Microbiol, Nanjing 210095, Jiangsu, Peoples R China</t>
  </si>
  <si>
    <t>National Nature Science Foundation of China [41201251]</t>
  </si>
  <si>
    <t>This work was supported by National Nature Science Foundation of China (41201251). We thank Mr Bing Hu and Zi-yi He of the Electron Microscope Demonstrating Co. lab of Nanjing Agricultural University for technological assistance in morphology observation.</t>
  </si>
  <si>
    <t>10.1099/ijs.0.069492-0</t>
  </si>
  <si>
    <t>WOS:000355360200007</t>
  </si>
  <si>
    <t>Zhang, H; Cheng, MG; Sun, B; Guo, SH; Song, M; Li, Q; Huang, X</t>
  </si>
  <si>
    <t>Zhang, Hao; Cheng, Ming-gen; Sun, Bin; Guo, Su-hui; Song, Man; Li, Qiang; Huang, Xing</t>
  </si>
  <si>
    <t>Flavobacterium suzhouense sp nov., isolated from farmland river sludge</t>
  </si>
  <si>
    <t>16S RIBOSOMAL-RNA; DEOXYRIBONUCLEIC-ACID; GENUS FLAVOBACTERIUM; EMENDED DESCRIPTION; FAMILY</t>
  </si>
  <si>
    <t>[Zhang, Hao; Cheng, Ming-gen; Sun, Bin; Guo, Su-hui; Song, Man; Li, Qiang; Huang, Xing] Nanjing Agr Univ, Coll Life Sci, Minist Agr, Key Lab Microbiol Agr Environm, Nanjing 210095, Jiangsu, Peoples R China</t>
  </si>
  <si>
    <t>Huang, X (reprint author), Nanjing Agr Univ, Coll Life Sci, Minist Agr, Key Lab Microbiol Agr Environm, Nanjing 210095, Jiangsu, Peoples R China.</t>
  </si>
  <si>
    <t>National High Technology Research and Development Program of China [2012AA101403, 2012BAD15B03]; Social Development Program Fund of Jiangsu Province [BE2011783]</t>
  </si>
  <si>
    <t>This work was supported by the National High Technology Research and Development Program of China (2012AA101403, 2012BAD15B03) and the Social Development Program Fund of Jiangsu Province (BE2011783).</t>
  </si>
  <si>
    <t>10.1099/ijs.0.068932-0</t>
  </si>
  <si>
    <t>WOS:000355360200008</t>
  </si>
  <si>
    <t>Chen, W; Sheng, XF; He, LY; Huang, Z</t>
  </si>
  <si>
    <t>Chen, Wei; Sheng, Xia-Fang; He, Lin-Yan; Huang, Zhi</t>
  </si>
  <si>
    <t>Rhizobium yantingense sp nov., a mineral-weathering bacterium</t>
  </si>
  <si>
    <t>CLOSE PHYLOGENETIC RELATIONSHIP; MULTILOCUS SEQUENCE-ANALYSIS; RICE ROOTS; GALEGAE; CLASSIFICATION; DIVERSITY; ENSIFER; LEGUME; CHINA; SOILS</t>
  </si>
  <si>
    <t>[Chen, Wei; Sheng, Xia-Fang; He, Lin-Yan; Huang, Zhi] Nanjing Agr Univ, Coll Life Sci, Minist Agr, Key Lab Agr Environm Microbiol, Nanjing 210095, Jiangsu, Peoples R China</t>
  </si>
  <si>
    <t>Sheng, XF (reprint author), Nanjing Agr Univ, Coll Life Sci, Minist Agr, Key Lab Agr Environm Microbiol, Nanjing 210095, Jiangsu, Peoples R China.</t>
  </si>
  <si>
    <t>This work was supported by National Natural Science Foundation of China (project no. 41071173, 41473075).</t>
  </si>
  <si>
    <t>10.1099/ijs.0.064428-0</t>
  </si>
  <si>
    <t>WOS:000355360200015</t>
  </si>
  <si>
    <t>Gao, S; Zhang, WB; Sheng, XF; He, LY; Huang, Z</t>
  </si>
  <si>
    <t>Gao, Shan; Zhang, Wen-Bin; Sheng, Xia-Fang; He, Lin-Yan; Huang, Zhi</t>
  </si>
  <si>
    <t>Chitinophaga longshanensis sp nov., a mineral-weathering bacterium isolated from weathered rock</t>
  </si>
  <si>
    <t>EMENDED DESCRIPTION; MAXIMUM-LIKELIHOOD; FAMILY; TREES; GENUS; ACID</t>
  </si>
  <si>
    <t>[Gao, Shan; Zhang, Wen-Bin; Sheng, Xia-Fang; He, Lin-Yan; Huang, Zhi] Nanjing Agr Univ, Coll Life Sci, Minist Agr, Lab Agr &amp; Environm Microbiol, Nanjing 210095, Jiangsu, Peoples R China</t>
  </si>
  <si>
    <t>Sheng, XF (reprint author), Nanjing Agr Univ, Coll Life Sci, Minist Agr, Lab Agr &amp; Environm Microbiol, Nanjing 210095, Jiangsu, Peoples R China.</t>
  </si>
  <si>
    <t>National Science Foundation of China [41071173]</t>
  </si>
  <si>
    <t>This research was supported by the National Science Foundation of China (project no. 41071173).</t>
  </si>
  <si>
    <t>10.1099/ijs.0.067249-0</t>
  </si>
  <si>
    <t>WOS:000355360200016</t>
  </si>
  <si>
    <t>Wu, YD; Deng, SK; Shi, C; Zhu, JC; He, J; Li, SP</t>
  </si>
  <si>
    <t>Wu, Ya-Dong; Deng, Shi-Kai; Shi, Chao; Zhu, Jian-Chun; He, Jian; Li, Shun-Peng</t>
  </si>
  <si>
    <t>Tahibacter caeni sp nov., isolated from activated sludge</t>
  </si>
  <si>
    <t>BACTERIAL SYSTEMATICS; DEOXYRIBONUCLEIC-ACID; MAXIMUM-LIKELIHOOD; SEQUENCES; TREES; TAXA</t>
  </si>
  <si>
    <t>[Wu, Ya-Dong; Deng, Shi-Kai; Shi, Chao; Zhu, Jian-Chun; He, Jian; Li, Shun-Peng] Nanjing Agr Univ, Coll Life Sci, Key Lab Agr Environm Microbiol, Minist Agr, Nanjing 210095, Jiangsu, Peoples R China; [He, Jian] Nanjing Agr Univ, Coll Life Sci, Life Sci Lab Ctr, Nanjing 210095, Jiangsu, Peoples R China</t>
  </si>
  <si>
    <t>He, J (reprint author), Nanjing Agr Univ, Coll Life Sci, Key Lab Agr Environm Microbiol, Minist Agr, Nanjing 210095, Jiangsu, Peoples R China.</t>
  </si>
  <si>
    <t>hejian@njau.edu.cn</t>
  </si>
  <si>
    <t>National Science and Technology Support Plan [2013AA102804]; National Natural Science Foundation of China [31270157]; Program for New Century Excellent Talents in University [NCET-13-0861]</t>
  </si>
  <si>
    <t>This work was supported by the National Science and Technology Support Plan (2013AA102804), the National Natural Science Foundation of China (Grant no. 31270157) and the Program for New Century Excellent Talents in University (NCET-13-0861).</t>
  </si>
  <si>
    <t>10.1099/ijs.0.068718-0</t>
  </si>
  <si>
    <t>WOS:000355360200049</t>
  </si>
  <si>
    <t>Zhao, YY; Chen, GY; Zneg, LW</t>
  </si>
  <si>
    <t>Zhao, Yanyan; Chen Guiyun; Zneg Lunwu</t>
  </si>
  <si>
    <t>Scattering from a Topological Insulator Elliptic Cylinder</t>
  </si>
  <si>
    <t>ELECTROMAGNETIC SCATTERING; CIRCULAR-CYLINDER; RADIATION; SURFACE</t>
  </si>
  <si>
    <t>[Zhao, Yanyan; Chen Guiyun; Zneg Lunwu] Nanjing Agr Univ, Coll Engn, Nanjing 210031, Jiangsu, Peoples R China</t>
  </si>
  <si>
    <t>Zhao, YY (reprint author), Nanjing Agr Univ, Coll Engn, Nanjing 210031, Jiangsu, Peoples R China.</t>
  </si>
  <si>
    <t>zhaoyanyan@njau.edu.cn</t>
  </si>
  <si>
    <t>10.1134/S0030400X15020216</t>
  </si>
  <si>
    <t>CE2SH</t>
  </si>
  <si>
    <t>WOS:000351666600018</t>
  </si>
  <si>
    <t>Quan, LT; Wang, SC; Zhang, J</t>
  </si>
  <si>
    <t>Quan, Ling-Tong; Wang, Shao-Chen; Zhang, Jing</t>
  </si>
  <si>
    <t>Chemical constituents from Polygonatum odoratum</t>
  </si>
  <si>
    <t>Polygonatum odoratum; Homoisoflavanone; Steroidal saponins; Chemotaxonomy</t>
  </si>
  <si>
    <t>STEROIDAL SAPONINS; FIBROUS ROOTS; GLYCOSIDES; RHIZOMES; HOMOISOFLAVONOIDS; BULBS; HOMOISOFLAVANONES</t>
  </si>
  <si>
    <t>[Wang, Shao-Chen] Nanjing Agr Univ, Coll Food Sci &amp; Technol, Dept Food Qual &amp; Safety, Nanjing 210095, Jiangsu, Peoples R China; [Quan, Ling-Tong] Nanjing Agr Univ, Coll Resources &amp; Environm Sci, Nanjing 210095, Jiangsu, Peoples R China; [Zhang, Jing] Wuhan Huisheng Biotechnol Grp, Wuhan 430042, Peoples R China</t>
  </si>
  <si>
    <t>Wang, SC (reprint author), Nanjing Agr Univ, Coll Food Sci &amp; Technol, Dept Food Qual &amp; Safety, 1 Weigang, Nanjing 210095, Jiangsu, Peoples R China.</t>
  </si>
  <si>
    <t>wangsc_njau@163.com</t>
  </si>
  <si>
    <t>10.1016/j.bse.2014.12.019</t>
  </si>
  <si>
    <t>CD8BK</t>
  </si>
  <si>
    <t>WOS:000351320000041</t>
  </si>
  <si>
    <t>Sun, N; Yu, T; Zhao, JX; Sun, YG; Jiang, JB; Duan, ZB; Wang, WK; Hu, YL; Lei, HM; Li, HQ</t>
  </si>
  <si>
    <t>Sun, Na; Yu, Tong; Zhao, Jun-Xing; Sun, Yao-Gui; Jiang, Jun-Bing; Duan, Zhi-Bian; Wang, Wen-Kui; Hu, Yuan-Liang; Lei, Hai-Min; Li, Hong-Quan</t>
  </si>
  <si>
    <t>Antiviral activities of natural compounds derived from traditional chinese medicines against porcine circovirus type 2 (PCV2)</t>
  </si>
  <si>
    <t>BIOTECHNOLOGY AND BIOPROCESS ENGINEERING</t>
  </si>
  <si>
    <t>PCV2; matrine; scutellarin; antiviral; in vitro</t>
  </si>
  <si>
    <t>RESPIRATORY SYNDROME VIRUS; TANSHINONE IIA SULFONATE; UNDERLYING MOLECULAR-MECHANISMS; MAREKS-DISEASE VIRUS; IN-VITRO; REPLICATION</t>
  </si>
  <si>
    <t>[Sun, Na; Yu, Tong; Zhao, Jun-Xing; Sun, Yao-Gui; Jiang, Jun-Bing; Duan, Zhi-Bian; Wang, Wen-Kui; Li, Hong-Quan] Shanxi Agr Univ, Coll Anim Sci &amp; Vet Med, Taigu, Peoples R China; [Hu, Yuan-Liang] Nanjing Agr Univ, Inst Tradit Chinese Vet Med, Coll Vet Med, Nanjing, Jiangsu, Peoples R China; [Lei, Hai-Min] Beijing Univ Chinese Med, Sch Chinese Pharm, Beijing, Peoples R China</t>
  </si>
  <si>
    <t>Sun, N (reprint author), Shanxi Agr Univ, Coll Anim Sci &amp; Vet Med, Taigu, Peoples R China.</t>
  </si>
  <si>
    <t>livets@163.com</t>
  </si>
  <si>
    <t>Key Scientific and Technological Project of Shanxi Province [2010311047]; Graduate Innovation Project of Shanxi Province [20143054]</t>
  </si>
  <si>
    <t>This research was funded by Key Scientific and Technological Project of Shanxi Province (Grant No. 2010311047) and Graduate Innovation Project of Shanxi Province (Grant No. 20143054). These experiments comply with the current laws of China. The authors have no conflict of interest to report.</t>
  </si>
  <si>
    <t>KOREAN SOC BIOTECHNOLOGY &amp; BIOENGINEERING</t>
  </si>
  <si>
    <t>KOREAN SCIENCE TECHNOLOGY CENTER, #704 YEOGSAM-DONG, KANGNAM-KU, SEOUL 135-703, SOUTH KOREA</t>
  </si>
  <si>
    <t>1226-8372</t>
  </si>
  <si>
    <t>1976-3816</t>
  </si>
  <si>
    <t>BIOTECHNOL BIOPROC E</t>
  </si>
  <si>
    <t>Biotechnol. Bioprocess Eng.</t>
  </si>
  <si>
    <t>10.1007/s12257-014-0520-8</t>
  </si>
  <si>
    <t>CE0BE</t>
  </si>
  <si>
    <t>WOS:000351466100022</t>
  </si>
  <si>
    <t>Zhang, HJ; Wang, Q</t>
  </si>
  <si>
    <t>Zhang, Hui Jun; Wang, Qing</t>
  </si>
  <si>
    <t>Relationships between endogenous hormonal content and direct somatic embryogenesis in Watermelon (Citrullus lanatus) cotyledons</t>
  </si>
  <si>
    <t>Regeneration; endogenous; phytohormones; in vitro culture; watermelon</t>
  </si>
  <si>
    <t>REGENERATION; CAPACITY; GROWTH</t>
  </si>
  <si>
    <t>[Zhang, Hui Jun] Huaibei Normal Univ, Anhui Key Lab Plant Resources &amp; Biol, Sch Life Sci, Huaibei 235000, Anhui, Peoples R China; [Wang, Qing] Nanjing Agr Univ, Postdoctoral Stn Hort, Nanjing 210094, Jiangsu, Peoples R China; [Wang, Qing] Xinjiang Acad Agr Sci, Inst Hort Crops, Urumqi 830091, Peoples R China</t>
  </si>
  <si>
    <t>Zhang, HJ (reprint author), Huaibei Normal Univ, Anhui Key Lab Plant Resources &amp; Biol, Sch Life Sci, Huaibei 235000, Anhui, Peoples R China.</t>
  </si>
  <si>
    <t>CE2JN</t>
  </si>
  <si>
    <t>WOS:000351642000009</t>
  </si>
  <si>
    <t>Guo, DW; Zhang, JR; Huang, ZH; Jiang, SX; Gu, N</t>
  </si>
  <si>
    <t>Guo, Dawei; Zhang, Junren; Huang, Zhihai; Jiang, Shanxiang; Gu, Ning</t>
  </si>
  <si>
    <t>Colloidal silver nanoparticles improve anti-leukemic drug efficacy via amplification of oxidative stress</t>
  </si>
  <si>
    <t>Silver nanoparticles; N-(4-hydroxyphenyl)retinamide; Therapeutic efficacy; Reactive oxygen species</t>
  </si>
  <si>
    <t>MYELOGENOUS LEUKEMIA STEM; ACUTE MYELOID-LEUKEMIA; CERVICAL-CARCINOMA CELLS; PROGENITOR CELLS; CELLULAR UPTAKE; CANCER-CELLS; APOPTOSIS; CYTOTOXICITY; MECHANISMS; RELEASE</t>
  </si>
  <si>
    <t>[Guo, Dawei; Zhang, Junren; Jiang, Shanxiang] Nanjing Agr Univ, Coll Vet Med, Lab Vet Pharmacol &amp; Toxicol, Nanjing 210095, Jiangsu, Peoples R China; [Huang, Zhihai; Gu, Ning] Southeast Univ, Sch Biol Sci &amp; Med Engn, Jiangsu Key Lab Biomat &amp; Devices, State Key Lab Bioelect, Nanjing 210096, Jiangsu, Peoples R China</t>
  </si>
  <si>
    <t>Gu, N (reprint author), Southeast Univ, Sch Biol Sci &amp; Med Engn, Jiangsu Key Lab Biomat &amp; Devices, State Key Lab Bioelect, 2 Sipailou, Nanjing 210096, Jiangsu, Peoples R China.</t>
  </si>
  <si>
    <t>nauvy@sina.com; guning@seu.edu.cn</t>
  </si>
  <si>
    <t>Natural Science Foundation of Jiangsu Province in China [BK20140716]; National Key Basic Research Program of China [2011CB933503]; National Natural Science Foundation of China (NSFC) [51201034]; Priority Academic Program Development of Jiangsu Higher Education Institutions (PAPD)</t>
  </si>
  <si>
    <t>We are very grateful for the valuable comments from Associate Professor Yun Zhao, Soochow University and generously providing 4-HPR from Professor Min Ji, Southeast University. This work was supported by the grants from the Natural Science Foundation of Jiangsu Province in China (BK20140716), the National Key Basic Research Program of China (2011CB933503), the National Natural Science Foundation of China (NSFC, 51201034), and a Project Funded by the Priority Academic Program Development of Jiangsu Higher Education Institutions (PAPD).</t>
  </si>
  <si>
    <t>10.1016/j.colsurfb.2014.12.023</t>
  </si>
  <si>
    <t>CD2OM</t>
  </si>
  <si>
    <t>WOS:000350918900024</t>
  </si>
  <si>
    <t>Zhang, GC; Zhu, WL; Gai, JY; Zhu, YL; Yang, LF</t>
  </si>
  <si>
    <t>Zhang, Gong-Chen; Zhu, Wen-Li; Gai, Jun-Yi; Zhu, Yue-Lin; Yang, Li-Fei</t>
  </si>
  <si>
    <t>Enhanced Salt Tolerance of Transgenic Vegetable Soybeans Resulting from Overexpression of a Novel Delta(1)-Pyrroline-5-carboxylate Synthetase Gene from Solanum torvum Swartz</t>
  </si>
  <si>
    <t>HORTICULTURE ENVIRONMENT AND BIOTECHNOLOGY</t>
  </si>
  <si>
    <t>Agroboeterium tumefaciens; genetic transformation; proline content; salinity stress; transgene inheritance</t>
  </si>
  <si>
    <t>NA+/H+ ANTIPORTER GENE; PROLINE ACCUMULATION; AGROBACTERIUM-TUMEFACIENS; SSR MARKERS; P5CS GENES; AMINO-ACID; PLANTS; STRESS; ARABIDOPSIS; EXPRESSION</t>
  </si>
  <si>
    <t>[Zhang, Gong-Chen; Gai, Jun-Yi; Zhu, Yue-Lin] Nanjing Agr Univ, Natl Ctr Soybean Improvement, Nanjing 210095, Jiangsu, Peoples R China; [Zhang, Gong-Chen; Zhu, Wen-Li; Zhu, Yue-Lin; Yang, Li-Fei] Nanjing Agr Univ, Coll Hort, Nanjing 210095, Jiangsu, Peoples R China</t>
  </si>
  <si>
    <t>National Key Project of GMO Crops [2009ZX08004-011B]; Priority Academic Program Development of Jiangsu Higher Education Institutions [2011PAPD]; Specialized Research Fund for the Doctoral Program of Higher Education of China [20110097120009]</t>
  </si>
  <si>
    <t>This research was financially supported by the National Key Project of GMO Crops (2009ZX08004-011B), the Priority Academic Program Development of Jiangsu Higher Education Institutions (2011PAPD), and the Specialized Research Fund (20110097120009) for the Doctoral Program of Higher Education of China.</t>
  </si>
  <si>
    <t>KOREAN SOC HORTICULTURAL SCIENCE</t>
  </si>
  <si>
    <t>JEOLLABUK-DO</t>
  </si>
  <si>
    <t>C/O NATL INST HORTICULTURAL &amp; HERBAL SCIENCE, 100, NONGSAENGMYEONG-RO, ISEO-MYEON, WANJU-GUN, JEOLLABUK-DO, 565-852, SOUTH KOREA</t>
  </si>
  <si>
    <t>2211-3452</t>
  </si>
  <si>
    <t>2211-3460</t>
  </si>
  <si>
    <t>HORTIC ENVIRON BIOTE</t>
  </si>
  <si>
    <t>Hortic. Environ. Biotechnol.</t>
  </si>
  <si>
    <t>10.1007/s13580-015-0084-3</t>
  </si>
  <si>
    <t>CD5YV</t>
  </si>
  <si>
    <t>WOS:000351165700012</t>
  </si>
  <si>
    <t>Yang, S; Zhang, SM</t>
  </si>
  <si>
    <t>Yang Song; Zhang Shumin</t>
  </si>
  <si>
    <t>Design and parameter optimization of flexible comb-type grass seed metering device</t>
  </si>
  <si>
    <t>INTERNATIONAL JOURNAL OF AGRICULTURAL AND BIOLOGICAL ENGINEERING</t>
  </si>
  <si>
    <t>grass seeder; structural design; parameter optimization; agricultural machinery; flexible structures</t>
  </si>
  <si>
    <t>[Yang Song] Nanjing Agr Univ, Coll Engn, Nanjing 210031, Jiangsu, Peoples R China; [Zhang Shumin] China Agr Univ, Coll Engn, Beijing 100083, Peoples R China</t>
  </si>
  <si>
    <t>Yang, S (reprint author), Nanjing Agr Univ, Coll Engn, Mailbox 90,40 Dianjiangtai Rd, Nanjing 210031, Jiangsu, Peoples R China.</t>
  </si>
  <si>
    <t>yangsong@njau.edu.cn; zsm1957@cau.edu.cn</t>
  </si>
  <si>
    <t>Scientific Research Foundation of College of Engineering, Nanjing Agricultural University [RCQD13-09]; North Jiangsu Science and Technology Special Funds [BN2014019]</t>
  </si>
  <si>
    <t>We acknowledge that this work was financially supported by the Scientific Research Foundation of College of Engineering, Nanjing Agricultural University (RCQD13-09) and North Jiangsu Science and Technology Special Funds (BN2014019).</t>
  </si>
  <si>
    <t>CHINESE ACAD AGRICULTURAL ENGINEERING</t>
  </si>
  <si>
    <t>RM 506, 41, MAIZIDIAN ST, CHAOYANG DISTRICT, BEIJING, 100125, PEOPLES R CHINA</t>
  </si>
  <si>
    <t>1934-6344</t>
  </si>
  <si>
    <t>1934-6352</t>
  </si>
  <si>
    <t>INT J AGR BIOL ENG</t>
  </si>
  <si>
    <t>Int. J. Agric. Biol. Eng.</t>
  </si>
  <si>
    <t>10.3965/j.ijabe.20150801.002</t>
  </si>
  <si>
    <t>CD5CM</t>
  </si>
  <si>
    <t>WOS:000351105500002</t>
  </si>
  <si>
    <t>Ma, Z; Yu, L; Zhou, H; Liu, TT; Xu, B; Ma, F; Peng, J; Fan, HJ</t>
  </si>
  <si>
    <t>Ma, Zhe; Yu, Lei; Zhou, Hong; Liu, Tingting; Xu, Bin; Ma, Fang; Peng, Jie; Fan, Hongjie</t>
  </si>
  <si>
    <t>Identification of novel genes expressed during host infection in Streptococcus equi ssp zooepidemicus ATCC35246</t>
  </si>
  <si>
    <t>Streptococcus equi ssp zooepidemicus; Swine; In vivo induced antigen technology; Virulence gene</t>
  </si>
  <si>
    <t>ANTIGEN TECHNOLOGY IVIAT; PROTEINS</t>
  </si>
  <si>
    <t>[Ma, Zhe; Yu, Lei; Zhou, Hong; Liu, Tingting; Xu, Bin; Ma, Fang; Peng, Jie; Fan, Hongjie] Nanjing Agr Univ, Coll Vet Med, Nanjing 210095, Jiangsu, Peoples R China; [Ma, Zhe; Fan, Hongjie] Jiangsu Coinnovat Ctr Prevent &amp; Control Important, Yangzhou 225009, Jiangsu, Peoples R China</t>
  </si>
  <si>
    <t>National Basic Research Program (973) of China [201403054]; National Natural Science Foundation of China [31302093, 31172319, 31272581]; Natural Science Foundation of Jiangsu Province, China [BK20130676]; Jiangsu Province Science and Technology Support Program [BE2013433]; Priority Academic Program Development of Jiangsu Higher Education Institutions (PAPD)</t>
  </si>
  <si>
    <t>This study was supported by the National Basic Research Program (973) of China (201403054); the National Natural Science Foundation of China (31302093, 31172319, 31272581); the grants from the Natural Science Foundation of Jiangsu Province, China (BK20130676); Jiangsu Province Science and Technology Support Program (BE2013433); Priority Academic Program Development of Jiangsu Higher Education Institutions (PAPD).</t>
  </si>
  <si>
    <t>10.1016/j.micpath.2015.01.004</t>
  </si>
  <si>
    <t>CC9RN</t>
  </si>
  <si>
    <t>WOS:000350708400005</t>
  </si>
  <si>
    <t>Asseng, S; Ewert, F; Martre, P; Rotter, RP; Lobell, DB; Cammarano, D; Kimball, BA; Ottman, MJ; Wall, GW; White, JW; Reynolds, MP; Alderman, PD; Prasad, PVV; Aggarwal, PK; Anothai, J; Basso, B; Biernath, C; Challinor, AJ; De Sanctis, G; Doltra, J; Fereres, E; Garcia-Vile, M; Gayler, S; Hoogenboom, G; Hunt, LA; Izaurralde, RC; Jabloun, M; Jones, CD; Kersebaum, KC; Koehler, AK; Muller, C; Kumar, SN; Nendel, C; O'Leary, G; Olesen, JE; Palosuo, T; Priesack, E; Rezaei, EE; Ruane, AC; Semenov, MA; Shcherbak, I; Stockle, C; Stratonovitch, P; Streck, T; Supit, I; Tao, F; Thorburn, PJ; Waha, K; Wang, E; Wallach, D; Wolf, I; Zhao, Z; Zhu, Y</t>
  </si>
  <si>
    <t>Asseng, S.; Ewert, F.; Martre, P.; Roetter, R. P.; Lobell, D. B.; Cammarano, D.; Kimball, B. A.; Ottman, M. J.; Wall, G. W.; White, J. W.; Reynolds, M. P.; Alderman, P. D.; Prasad, P. V. V.; Aggarwal, P. K.; Anothai, J.; Basso, B.; Biernath, C.; Challinor, A. J.; De Sanctis, G.; Doltra, J.; Fereres, E.; Garcia-Vile, M.; Gayler, S.; Hoogenboom, G.; Hunt, L. A.; Izaurralde, R. C.; Jabloun, M.; Jones, C. D.; Kersebaum, K. C.; Koehler, A-K.; Mueller, C.; Kumar, S. Naresh; Nendel, C.; O'Leary, G.; Olesen, J. E.; Palosuo, T.; Priesack, E.; Rezaei, E. Eyshi; Ruane, A. C.; Semenov, M. A.; Shcherbak, I.; Stoeckle, C.; Stratonovitch, P.; Streck, T.; Supit, I.; Tao, F.; Thorburn, P. J.; Waha, K.; Wang, E.; Wallach, D.; Wolf, I.; Zhao, Z.; Zhu, Y.</t>
  </si>
  <si>
    <t>Rising temperatures reduce global wheat production</t>
  </si>
  <si>
    <t>NATURE CLIMATE CHANGE</t>
  </si>
  <si>
    <t>CLIMATE-CHANGE; SPRING WHEAT; DRYLAND WHEAT; YIELD; GROWTH; DROUGHT; HEAT; CO2; AGRICULTURE; ADAPTATION</t>
  </si>
  <si>
    <t>[Asseng, S.; Cammarano, D.] Univ Florida, Dept Agr &amp; Biol Engn, Gainesville, FL 32611 USA; [Ewert, F.; Rezaei, E. Eyshi] Univ Bonn, Inst Crop Sci &amp; Resource Conservat INRES, D-53115 Bonn, Germany; [Martre, P.; Kimball, B. A.] INRA, UMR Genet Divers &amp; Ecophysiol Cereales GDEC 1095, F-63100 Clermont Ferrand, France; [Martre, P.] Univ Clermont Ferrand, GDEC UMR1095, F-63170 Aubiere, France; [Roetter, R. P.; Palosuo, T.; Tao, F.] MTT Agr Res Finland, Plant Prod Res, FI-50100 Mikkeli, Finland; [Lobell, D. B.] Stanford Univ, Dept Environm Earth Syst Sci, Stanford, CA 94305 USA; [Lobell, D. B.] Stanford Univ, Ctr Food Secur &amp; Environm, Stanford, CA 94305 USA; [Kimball, B. A.; Wall, G. W.; White, J. W.] ARS, USDA, US Arid Land Agr Res Ctr, Maricopa, AZ 85138 USA; [Ottman, M. J.] Univ Arizona, Sch Plant Sci, Tucson, AZ 85721 USA; [Reynolds, M. P.; Alderman, P. D.] CIMMYT Int Adpo, Mexico City 06600, DF, Mexico; [Prasad, P. V. V.] Kansas State Univ, Dept Agron, Manhattan, KS 66506 USA; [Aggarwal, P. K.] Int Water Management Inst, CGIAR Res Program Climate Change Agr &amp; Food Secur, New Delhi 110012, India; [Anothai, J.; Hoogenboom, G.] Washington State Univ, Biol Syst Engn, Prosser, WA 99350 USA; [Basso, B.; Shcherbak, I.] Michigan State Univ, Dept Geol Sci, E Lansing, MI 48823 USA; [Basso, B.; Shcherbak, I.] Michigan State Univ, WK Kellogg Biol Stn, E Lansing, MI 48823 USA; [Biernath, C.; Priesack, E.] Helmholtz Zentrum Munchen, German Res Ctr Environm Hlth, Inst Soil Ecol, D-85764 Neuherberg, Germany; [Challinor, A. J.; Koehler, A-K.] Univ Leeds, Inst Climate &amp; Atmospher Sci, Sch Earth &amp; Environm, Leeds LS2 9JT, W Yorkshire, England; [Challinor, A. J.] CIAT, CGIAR ESSP Program Climate Change Agr &amp; Food Secu, Cali 6713, Colombia; [De Sanctis, G.] INRA, AgroClim US1116, F-84914 Avignon, France; [Doltra, J.] Cantabrian Agr Res &amp; Training Ctr CIFA, Muriedas 39600, Spain; [Fereres, E.; Garcia-Vile, M.] IAS CSIC, Cordoba 14080, Spain; [Fereres, E.; Garcia-Vile, M.] Univ Cordoba, E-14080 Cordoba, Spain; [Gayler, S.] Univ Tubingen, WESS Water &amp; Earth Syst Sci Competence Cluster, D-72074 Tubingen, Germany; [Hunt, L. A.] Univ Guelph, Dept Plant Agr, Guelph, ON N1G 2W1, Canada; [Izaurralde, R. C.; Jones, C. D.] Univ Maryland, Dept Geog Sci, College Pk, MD 20742 USA; [Izaurralde, R. C.] Texas A&amp;M Univ, Texas A&amp;M AgriLife Res &amp; Extens Ctr, Temple, TX 76502 USA; [Jabloun, M.; Olesen, J. E.] Aarhus Univ, Dept Agroecol, DK-8830 Tjele, Denmark; [Kersebaum, K. C.; Nendel, C.] Leibniz Ctr Agr Landscape Res, Inst Landscape Syst Anal, D-15374 Muncheberg, Germany; [Mueller, C.; Waha, K.] Potsdam Inst Climate Impact Res, D-14473 Potsdam, Germany; [Kumar, S. Naresh] IARI PUSA, Indian Agr Res Inst, Ctr Environm Sci &amp; Climate Resilient Agr, New Delhi 110012, India; [O'Leary, G.] Dept Environm &amp; Primary Ind, Landscape &amp; Water Sci, Horsham, Vic 3400, Australia; [Ruane, A. C.] NASA, Goddard Inst Space Studies, New York, NY 10025 USA; [Semenov, M. A.; Stratonovitch, P.] Rothamsted Res, Computat &amp; Syst Biol Dept, Harpenden AL5 2JQ, Herts, England; [Stoeckle, C.] Washington State Univ, Biol Syst Engn, Pullman, WA 99164 USA; [Streck, T.] Univ Hohenheim, Inst Soil Sci &amp; Land Evaluat, D-70599 Stuttgart, Germany; [Supit, I.; Wolf, I.] Wageningen Univ, Plant Prod Syst &amp; Earth Syst Sci, NL-6700 AA Wageningen, Netherlands; [Tao, F.] Chinese Acad Sci, Inst Geog Sci &amp; Nat Resources Res, Beijing 100101, Peoples R China; [Thorburn, P. J.] CSIRO Agr Flagship, Dutton Pk, Qld 4102, Australia; [Wang, E.; Zhao, Z.] CSIRO Agr Flagship, Black Mt, ACT 2601, Australia; [Wallach, D.] INRA, UMR Agrosyst &amp; Dev Terr AGIR 1248, F-31326 Castanet Tolosan, France; [Zhao, Z.] China Agr Univ, Dept Agron &amp; Biotechnol, Beijing 100193, Peoples R China; [Zhu, Y.] Nanjing Agr Univ, Coll Agr, Nanjing 210095, Jiangsu, Peoples R China</t>
  </si>
  <si>
    <t>Asseng, S (reprint author), Univ Florida, Dept Agr &amp; Biol Engn, Gainesville, FL 32611 USA.</t>
  </si>
  <si>
    <t>sasseng@ufl.edu</t>
  </si>
  <si>
    <t>Palosuo, Taru/B-9593-2012; Zhao, Zhigan/E-8963-2015; Doltra, Jordi/C-2106-2015; Thorburn, Peter/A-6884-2011; Challinor, Andrew/C-4992-2008; Garcia-Vila, Margarita/N-6805-2015</t>
  </si>
  <si>
    <t>Palosuo, Taru/0000-0003-4322-3450; Zhao, Zhigan/0000-0003-1533-7215; Muller, Christoph/0000-0002-9491-3550; Jabloun, Mohamed/0000-0003-1199-1316; Eyshi Rezaei, Ehsan/0000-0003-2603-8034; Garcia-Vila, Margarita/0000-0001-5737-4669</t>
  </si>
  <si>
    <t>International Food Policy Research Institute (IFPRI); USDA National Institute for Food and Agriculture [32011-68002-30191]; KULUNDA [01LL0905L]; FACCE MACSUR project through the German FederalMinistry of Education and Research (BMBF) [031A103B, 2812ERA115]; German Science Foundation [EW119/5-1]; FACCEMACSUR project by the Danish Strategic Research Council; FACCE MACSUR project through the German Federal Ministry of Food and Agriculture (BMEL); FACCE MACSUR project funded through the Finnish Ministry of Agriculture and Forestry; National Natural Science Foundation of China [41071030]; Helmholtz project 'REKLIM-Regional Climate Change: Causes and Effects' Topic 9: 'Climate Change and Air Quality'; CGIAR Research Program on Climate Change, Agriculture, and Food Security (CCAFS); Australian Grains Research and Development Corporation; Department of Environment and Primary Industries Victoria, Australia; Texas AgriLife Research, Texas AM University; CSIRO; Chinese Academy of Sciences (CAS)</t>
  </si>
  <si>
    <t>We thank the Agricultural Model Intercomparison and Improvement Project and its leaders C. Rosenzweig from NASA Goddard Institute for Space Studies and Columbia University (USA), J. Jones from University of Florida (USA), J. Hatfield from United States Department of Agriculture (USA) and J. Antle from Oregon State University (USA) for support. We also thank M. Lopez from CIMMYT (Turkey), M. Usman Bashir from University of Agriculture, Faisalabad (Pakistan), S. Soufizadeh from Shahid Beheshti University (Iran), and J. Lorgeou and J-C. Deswarte from ARVALIS-Institut du Vegetal (France) for assistance with selecting key locations and quantifying regional crop cultivars, anthesis and maturity dates and R. Raymundo for assistance with GIS. S. A. and D. C. received financial support from the International Food Policy Research Institute (IFPRI). C. S. was funded through USDA National Institute for Food and Agriculture award 32011-68002-30191. C. M. received financial support from the KULUNDA project (01LL0905L) and the FACCE MACSUR project (031A103B) funded through the German FederalMinistry of Education and Research (BMBF). F.E. received support from the FACCE MACSUR project (031A103B) funded through the German Federal Ministry of Education and Research (2812ERA115) and E.E.R. was funded through the German Science Foundation (project EW119/5-1). M. J. and J.E.O. were funded through the FACCEMACSUR project by the Danish Strategic Research Council. K.C.K. and C.N. were funded by the FACCE MACSUR project through the German Federal Ministry of Food and Agriculture (BMEL). F.T., T.P. and R.P.R. received financial support from FACCE MACSUR project funded through the Finnish Ministry of Agriculture and Forestry (MMM); F.T. was also funded through National Natural Science Foundation of China (No. 41071030). C.B. was funded through the Helmholtz project 'REKLIM-Regional Climate Change: Causes and Effects' Topic 9: 'Climate Change and Air Quality'. M.P.R. and P.D.A. received funding from the CGIAR Research Program on Climate Change, Agriculture, and Food Security (CCAFS). G.O'L. was funded through the Australian Grains Research and Development Corporation and the Department of Environment and Primary Industries Victoria, Australia. R.C.I. was funded by Texas AgriLife Research, Texas A&amp;M University. E.W. and Z.Z. were funded by CSIRO and the Chinese Academy of Sciences (CAS) through the research project 'Advancing crop yield while reducing the use of water and nitrogen' and by the CSIRO-MoE PhD Research Program.</t>
  </si>
  <si>
    <t>1758-678X</t>
  </si>
  <si>
    <t>1758-6798</t>
  </si>
  <si>
    <t>NAT CLIM CHANGE</t>
  </si>
  <si>
    <t>Nat. Clim. Chang.</t>
  </si>
  <si>
    <t>10.1038/NCLIMATE2470</t>
  </si>
  <si>
    <t>Environmental Sciences; Environmental Studies; Meteorology &amp; Atmospheric Sciences</t>
  </si>
  <si>
    <t>CC4MO</t>
  </si>
  <si>
    <t>WOS:000350327700025</t>
  </si>
  <si>
    <t>Bo, L; Hussain, A; Xue, Y; Jun, WJ; Tian, W</t>
  </si>
  <si>
    <t>Bo, Li; Hussain, Ahmad; Xue, Yang; Jun, Wang Jian; Tian, Wang</t>
  </si>
  <si>
    <t>Effects of Phytosterols on Growth Performance and Fat Metabolism in Broilers</t>
  </si>
  <si>
    <t>Phytosterols; growth performance; lipid metabolism; broilers</t>
  </si>
  <si>
    <t>PLANT STEROLS; GENDER-DIFFERENCES; GENE-EXPRESSION; DIETARY PHYTOSTEROLS; LAYING HENS; CHOLESTEROL; PLASMA; RATS; SUPPLEMENTATION; OBESITY</t>
  </si>
  <si>
    <t>[Bo, Li; Hussain, Ahmad; Xue, Yang; Jun, Wang Jian; Tian, Wang] Nanjing Agr Univ, Coll Anim Sci &amp; Technol, Nanjing, Jiangsu, Peoples R China</t>
  </si>
  <si>
    <t>Tian, W (reprint author), Nanjing Agr Univ, Coll Anim Sci &amp; Technol, Nanjing, Jiangsu, Peoples R China.</t>
  </si>
  <si>
    <t>National Students' innovative experiment of China [101031713]</t>
  </si>
  <si>
    <t>This study was financially supported by a grant from the National Students' innovative experiment of China (Project No.101031713). We are thankful to Man Li and other colleagues for their assistance during the research and paper writing.</t>
  </si>
  <si>
    <t>CD1OA</t>
  </si>
  <si>
    <t>WOS:000350843000015</t>
  </si>
  <si>
    <t>Zhang, SS; Ma, QY; Huang, SZ; Dai, HF; Guo, ZK; Yu, ZF; Zhao, YX</t>
  </si>
  <si>
    <t>Zhang, Shuang-Shuang; Ma, Qing-Yun; Huang, Sheng-Zhuo; Dai, Hao-Fu; Guo, Zhi-Kai; Yu, Zhi-Fang; Zhao, You-Xing</t>
  </si>
  <si>
    <t>Lanostanoids with acetylcholinesterase inhibitory activity from the mushroom Haddowia longipes</t>
  </si>
  <si>
    <t>PHYTOCHEMISTRY</t>
  </si>
  <si>
    <t>Haddowia longipes; Lanostanoids; AChE inhibition</t>
  </si>
  <si>
    <t>FUNGUS GANODERMA-LUCIDUM; FRUITING BODIES; TRITERPENOIDS; TROPICUM; CELLS; CYTOTOXICITY; DISEASE</t>
  </si>
  <si>
    <t>[Zhang, Shuang-Shuang; Ma, Qing-Yun; Huang, Sheng-Zhuo; Dai, Hao-Fu; Guo, Zhi-Kai; Zhao, You-Xing] Chinese Acad Trop Agr Sci, Key Lab Biol &amp; Genet Resources Trop Crops, Minist Agr, Inst Trop Biosci &amp; Biotechnol, Haikou 571101, Peoples R China; [Zhang, Shuang-Shuang; Yu, Zhi-Fang] Nanjing Agr Univ, Coll Food Sci &amp; Technol, Nanjing 210095, Jiangsu, Peoples R China</t>
  </si>
  <si>
    <t>Special Fund for Agro-scientific Research in the Public Interest [201303117]; National Support Science and Technology Subject [2013BAI11B04]; Special Fund for Modernization of Chinese Traditional Medicine of Hainan [ZY201324]; Major Technology Project of Hainan [ZDZX2013008-4]</t>
  </si>
  <si>
    <t>This work was financially supported by the Special Fund for Agro-scientific Research in the Public Interest (201303117), the National Support Science and Technology Subject (2013BAI11B04), the Special Fund for Modernization of Chinese Traditional Medicine of Hainan (ZY201324) and The Major Technology Project of Hainan (ZDZX2013008-4). The authors are grateful to the members of the analytical group of Institute of Tropical Bioscience and Biotechnology, Chinese Academy of Tropical Agricultural Sciences for the spectral measurements.</t>
  </si>
  <si>
    <t>0031-9422</t>
  </si>
  <si>
    <t>Phytochemistry</t>
  </si>
  <si>
    <t>10.1016/j.phytochem.2014.12.012</t>
  </si>
  <si>
    <t>CD2PK</t>
  </si>
  <si>
    <t>WOS:000350921300014</t>
  </si>
  <si>
    <t>Wang, Y.; Duan, Y. -B.; Zhou, M. -G.</t>
  </si>
  <si>
    <t>Molecular and biochemical characterization of boscalid resistance in laboratory mutants of Sclerotinia sclerotiorum</t>
  </si>
  <si>
    <t>boscalid; fungicide resistance; Sclerotinia sclerotiorum; succinate dehydrogenase inhibitor fungicides</t>
  </si>
  <si>
    <t>SUCCINATE-DEHYDROGENASE; BOTRYTIS-CINEREA; CARBOXIN RESISTANCE; USTILAGO-MAYDIS; BINDING SITE; FUNGICIDE; SENSITIVITY; BLIGHT; INSENSITIVITY; FLUDIOXONIL</t>
  </si>
  <si>
    <t>[Wang, Y.; Duan, Y. -B.; Zhou, M. -G.] Nanjing Agr Univ, Coll Plant Protect, Jiangsu Key Lab Pesticide, Nanjing 210095, Jiangsu, Peoples R China</t>
  </si>
  <si>
    <t>Zhou, MG (reprint author), Nanjing Agr Univ, Coll Plant Protect, Jiangsu Key Lab Pesticide, Nanjing 210095, Jiangsu, Peoples R China.</t>
  </si>
  <si>
    <t>Special Fund for Agroscientific Research in the Public Interest [201103016, 201303023]</t>
  </si>
  <si>
    <t>This work was supported by the Special Fund for Agroscientific Research in the Public Interest (201103016 and 201303023).</t>
  </si>
  <si>
    <t>10.1111/ppa.12246</t>
  </si>
  <si>
    <t>CD5OQ</t>
  </si>
  <si>
    <t>WOS:000351138100011</t>
  </si>
  <si>
    <t>Huang, Y; Ding, DH; Zhu, MS; Meng, WJ; Huang, Y; Geng, FX; Li, J; Lin, J; Tang, CC; Lei, ZF; Zhang, ZY; Zhi, CY</t>
  </si>
  <si>
    <t>Huang, Yang; Ding, Dahu; Zhu, Minshen; Meng, Wenjun; Huang, Yan; Geng, Fengxia; Li, Jie; Lin, Jing; Tang, Chengchun; Lei, Zhongfang; Zhang, Zhenya; Zhi, Chunyi</t>
  </si>
  <si>
    <t>Facile synthesis of alpha-Fe2O3 nanodisk with superior photocatalytic performance and mechanism insight</t>
  </si>
  <si>
    <t>SCIENCE AND TECHNOLOGY OF ADVANCED MATERIALS</t>
  </si>
  <si>
    <t>alpha-Fe2O3; microwave-assisted synthesis; photocatalytic activity; active species</t>
  </si>
  <si>
    <t>VISIBLE-LIGHT IRRADIATION; HYDROTHERMAL SYNTHESIS; CATALYTIC-PROPERTIES; OPTICAL-PROPERTIES; ZNO NANOCRYSTALS; TIO2; WATER; SEMICONDUCTOR; DEGRADATION; OXIDATION</t>
  </si>
  <si>
    <t>[Huang, Yang; Ding, Dahu; Zhu, Minshen; Meng, Wenjun; Huang, Yan; Zhi, Chunyi] City Univ Hong Kong, Dept Phys &amp; Mat Sci, Kowloon, Hong Kong, Peoples R China; [Ding, Dahu] Nanjing Agr Univ, Coll Resources &amp; Environm Sci, Nanjing 210095, Jiangsu, Peoples R China; [Ding, Dahu; Lei, Zhongfang; Zhang, Zhenya] Univ Tsukuba, Grad Sch Life &amp; Environm Sci, Tsukuba, Ibaraki 3058572, Japan; [Geng, Fengxia] Soochow Univ, Coll Chem Chem Engn &amp; Mat Sci, Suzhou 215123, Peoples R China; [Li, Jie; Lin, Jing; Tang, Chengchun] Hebei Univ Technol, Sch Mat Sci &amp; Engn, Tianjin 300130, Peoples R China; [Zhi, Chunyi] City Univ Hong Kong, Shenzhen Res Inst, Shenzhen, Peoples R China</t>
  </si>
  <si>
    <t>Huang, Y (reprint author), City Univ Hong Kong, Dept Phys &amp; Mat Sci, 83 Tat Chee Ave, Kowloon, Hong Kong, Peoples R China.</t>
  </si>
  <si>
    <t>cy.zhi@cityu.edu.hk</t>
  </si>
  <si>
    <t xml:space="preserve">Lei, Zhongfang/B-3611-2014; </t>
  </si>
  <si>
    <t>ZHI, Chunyi/0000-0001-6766-5953</t>
  </si>
  <si>
    <t>Early Career Scheme of the Research Grants Council of Hong Kong SAR, China [CityU 9041977]; Science Technology and Innovation Committee of Shenzhen Municipality [R-IND4901]; City University of Hong Kong</t>
  </si>
  <si>
    <t>This research was supported by the Early Career Scheme of the Research Grants Council of Hong Kong SAR, China, under Project Number CityU 9041977, the Science Technology and Innovation Committee of Shenzhen Municipality (Grant Number R-IND4901), and a grant from the City University of Hong Kong. The assistance of Professor Andrey Rogach and Dr Andrei Susha in the analyses is greatly appreciated.</t>
  </si>
  <si>
    <t>1468-6996</t>
  </si>
  <si>
    <t>1878-5514</t>
  </si>
  <si>
    <t>SCI TECHNOL ADV MAT</t>
  </si>
  <si>
    <t>Sci. Technol. Adv. Mater.</t>
  </si>
  <si>
    <t>10.1088/1468-6996/16/1/014801</t>
  </si>
  <si>
    <t>CC7SA</t>
  </si>
  <si>
    <t>WOS:000350567500010</t>
  </si>
  <si>
    <t>Ma, C; Liu, MQ; Wang, H; Chen, CY; Fan, WQ; Griffiths, B; Li, HX</t>
  </si>
  <si>
    <t>Ma, Chao; Liu, Manqiang; Wang, Hui; Chen, Chenying; Fan, Wenqing; Griffiths, Bryan; Li, Huixin</t>
  </si>
  <si>
    <t>Resource utilization capability of bacteria predicts their invasion potential in soil</t>
  </si>
  <si>
    <t>Non-indigenous bacteria; Microbial invasion; Resource competition; Disturbance; Microbial community</t>
  </si>
  <si>
    <t>BIODIVERSITY; AVAILABILITY; INVASIBILITY; DISTURBANCE; INVADERS</t>
  </si>
  <si>
    <t>[Ma, Chao; Liu, Manqiang; Wang, Hui; Chen, Chenying; Fan, Wenqing; Li, Huixin] Nanjing Agr Univ, Coll Resources &amp; Environm Sci, Soil Ecol Lab, Nanjing 210095, Jiangsu, Peoples R China; [Ma, Chao; Liu, Manqiang; Wang, Hui; Chen, Chenying; Fan, Wenqing; Li, Huixin] Jiangsu Collaborat Innovat Ctr Solid Organ Waste, Nanjing 210014, Jiangsu, Peoples R China; [Ma, Chao; Liu, Manqiang] Chinese Acad Sci, Inst Soil Sci, State Key Lab Soil &amp; Sustainable Agr, Nanjing 210008, Jiangsu, Peoples R China; [Griffiths, Bryan] SRUC, Crop &amp; Soil Syst Res Grp, Edinburgh EH9 3JG, Midlothian, Scotland</t>
  </si>
  <si>
    <t>Liu, MQ (reprint author), Nanjing Agr Univ, Coll Resources &amp; Environm Sci, Soil Ecol Lab, Nanjing 210095, Jiangsu, Peoples R China.</t>
  </si>
  <si>
    <t>National Natural Science Foundation of China [41371263]; Fundamental Research Funds for the Central Universities [KYZ201207, KYTZ201404]; State Key Laboratory of Soil and Sustainable Agriculture, CAS [0812201218]; Doctoral Program of Jiangsu Province [CXZZ12-0287]; 111 Project [B12009]</t>
  </si>
  <si>
    <t>This work was supported by the National Natural Science Foundation of China (41371263), the Fundamental Research Funds for the Central Universities (KYZ201207, KYTZ201404), the State Key Laboratory of Soil and Sustainable Agriculture, CAS (0812201218) and the Doctoral Program of Jiangsu Province (CXZZ12-0287). B. S. Griffiths acknowledges the 111 Project (B12009). We thank Prof. Lin Jiang and Dr. Jiaqi Tan for polishing the manuscript and Prof. Ruifu Zhang and Dr. Zhong Wei for supplying part of the bacterial strain. We also are grateful for the valuable suggestions by anonymous reviewers.</t>
  </si>
  <si>
    <t>10.1016/j.soilbio.2014.11.025</t>
  </si>
  <si>
    <t>CC7CG</t>
  </si>
  <si>
    <t>WOS:000350524700035</t>
  </si>
  <si>
    <t>Wang, K; Li, W; Rui, X; Li, T; Chen, XH; Jiang, M; Dong, MS</t>
  </si>
  <si>
    <t>Wang, Kun; Li, Wei; Rui, Xin; Li, Teng; Chen, Xiaohong; Jiang, Mei; Dong, Mingsheng</t>
  </si>
  <si>
    <t>Chemical modification, characterization and bioactivity of a released exopolysaccharide (r-EPS1) from Lactobacillus plantarum 70810</t>
  </si>
  <si>
    <t>GLYCOCONJUGATE JOURNAL</t>
  </si>
  <si>
    <t>Released exopolysaccharides; Antioxidant; Antitumor; Lactobacillus plantarum; Chemical modification</t>
  </si>
  <si>
    <t>ACTIVITIES IN-VITRO; PAENIBACILLUS-POLYMYXA EJS-3; ANTIOXIDANT ACTIVITIES; DIFFERENT DERIVATIVES; ANTITUMOR ACTIVITIES; POLYSACCHARIDE; CHITOSAN; CARBOXYMETHYLATION; ACETYLATION; ASPEN</t>
  </si>
  <si>
    <t>[Wang, Kun; Li, Wei; Rui, Xin; Li, Teng; Chen, Xiaohong; Jiang, Mei; Dong, Mingsheng] Nanjing Agr Univ, Coll Food Sci &amp; Technol, Nanjing, Jiangsu, Peoples R China</t>
  </si>
  <si>
    <t>Specialized Research Fund for the Doctoral Program of Higher Education of China [20130097110022]; National Natural Science Foundation of China [31371807, 31201422]; Jiangsu Normal University [CXZZ13_0285]; Priority Academic Program Development of Jiangsu Higher Education Institutions (PAPD)</t>
  </si>
  <si>
    <t>This work was co-financed by Specialized Research Fund for the Doctoral Program of Higher Education of China (No. 20130097110022), National Natural Science Foundation of China (No. 31371807; 31201422), Graduate Student Scientific Research Innovation Project of Jiangsu Normal University (No. CXZZ13_0285), and was also supported by the Project Funded by the Priority Academic Program Development of Jiangsu Higher Education Institutions (PAPD).</t>
  </si>
  <si>
    <t>0282-0080</t>
  </si>
  <si>
    <t>1573-4986</t>
  </si>
  <si>
    <t>GLYCOCONJUGATE J</t>
  </si>
  <si>
    <t>Glycoconjugate J.</t>
  </si>
  <si>
    <t>10.1007/s10719-014-9567-1</t>
  </si>
  <si>
    <t>CC3JK</t>
  </si>
  <si>
    <t>WOS:000350243400003</t>
  </si>
  <si>
    <t>Dong, XD; Pan, RJ; Zou, SM; He, ML; Wang, CH</t>
  </si>
  <si>
    <t>Dong, Xiaodi; Pan, Rujia; Zou, Shanmei; He, Meilin; Wang, Changhai</t>
  </si>
  <si>
    <t>Oxidative degradation of the sulfated polysaccharide isolated from sea cucumber Holothuria nobilis</t>
  </si>
  <si>
    <t>PROCESS BIOCHEMISTRY</t>
  </si>
  <si>
    <t>Oxidative degradation; Fucosylated chondroitin sulfate; Fractional factorial design (FFD); Central composite design (CCD); Response surface methodology (RSM)</t>
  </si>
  <si>
    <t>RESPONSE-SURFACE METHODOLOGY; FUCOSYLATED CHONDROITIN SULFATES; ANTICOAGULANT ACTIVITY; STRUCTURAL-CHARACTERIZATION; ANTIOXIDANT ACTIVITY; IN-VITRO; ASSISTED EXTRACTION; OPTIMIZATION; PURIFICATION; HYDROLYSIS</t>
  </si>
  <si>
    <t>[Dong, Xiaodi; Pan, Rujia; Zou, Shanmei; He, Meilin; Wang, Changhai] Nanjing Agr Univ, Coll Resources &amp; Environm Sci, Jiangsu Prov Key Lab Marine Biol, Nanjing 210095, Jiangsu, Peoples R China</t>
  </si>
  <si>
    <t>Wang, CH (reprint author), Nanjing Agr Univ, Coll Resources &amp; Environm Sci, Jiangsu Prov Key Lab Marine Biol, Nanjing 210095, Jiangsu, Peoples R China.</t>
  </si>
  <si>
    <t>National High Technology Research and Development Program of China (863 Program) [2012AA021706]</t>
  </si>
  <si>
    <t>This work was supported by a grant from the National High Technology Research and Development Program of China (863 Program) (2012AA021706).</t>
  </si>
  <si>
    <t>1359-5113</t>
  </si>
  <si>
    <t>1873-3298</t>
  </si>
  <si>
    <t>PROCESS BIOCHEM</t>
  </si>
  <si>
    <t>Process Biochem.</t>
  </si>
  <si>
    <t>10.1016/j.procbio.2014.12.016</t>
  </si>
  <si>
    <t>Biochemistry &amp; Molecular Biology; Biotechnology &amp; Applied Microbiology; Engineering, Chemical</t>
  </si>
  <si>
    <t>Biochemistry &amp; Molecular Biology; Biotechnology &amp; Applied Microbiology; Engineering</t>
  </si>
  <si>
    <t>CC1EP</t>
  </si>
  <si>
    <t>WOS:000350084300018</t>
  </si>
  <si>
    <t>Xu, LY; Wang, WJ; Kong, J; Luan, S; Hu, YL; Ma, Y</t>
  </si>
  <si>
    <t>Xu Liyong; Wang Weiji; Kong Jie; Luan Sheng; Hu Yulong; Ma Yu</t>
  </si>
  <si>
    <t>Estimates of heritability and correlation for growth traits of Turbot (Scophthalmus maximus L.) under low temperature conditions</t>
  </si>
  <si>
    <t>ACTA OCEANOLOGICA SINICA</t>
  </si>
  <si>
    <t>Scophthalmus maximus L.; low-temperature; heritability; correlation</t>
  </si>
  <si>
    <t>JUVENILE TURBOT</t>
  </si>
  <si>
    <t>[Xu Liyong] Nanjing Agr Univ, Wuxi Fisheries Coll, Wuxi 214081, Peoples R China; [Xu Liyong; Wang Weiji; Kong Jie; Luan Sheng; Hu Yulong; Ma Yu] Chinese Acad Fishery Sci, Yellow Sea Fisheries Res Inst, Key Lab Genet Resources &amp; Breeding Lab, Qingdao 266071, Peoples R China; [Hu Yulong] Shanghai Ocean Univ, Coll Fisheries &amp; Life Sci, Shanghai 201306, Peoples R China; [Ma Yu] Dalian Ocean Univ, Coll Fisheries &amp; Life Sci, Dalian 116023, Peoples R China</t>
  </si>
  <si>
    <t>Kong, J (reprint author), Chinese Acad Fishery Sci, Yellow Sea Fisheries Res Inst, Key Lab Genet Resources &amp; Breeding Lab, Qingdao 266071, Peoples R China.</t>
  </si>
  <si>
    <t>kongjie@ysfri.ac.cn</t>
  </si>
  <si>
    <t>National High Technology Research and Development Program of China [2012AA10A408-7]; Special Funding for Basic Scientific Research of Yellow Sea Fisheries Research Institute [2010-cb-04]</t>
  </si>
  <si>
    <t>Foundation item: The National High Technology Research and Development Program of China under contract No. 2012AA10A408-7; the Special Funding for Basic Scientific Research of Yellow Sea Fisheries Research Institute under contract No. 2010-cb-04.</t>
  </si>
  <si>
    <t>0253-505X</t>
  </si>
  <si>
    <t>1869-1099</t>
  </si>
  <si>
    <t>ACTA OCEANOL SIN</t>
  </si>
  <si>
    <t>Acta Oceanol. Sin.</t>
  </si>
  <si>
    <t>10.1007/s13131-015-0616-9</t>
  </si>
  <si>
    <t>Oceanography</t>
  </si>
  <si>
    <t>CB8WJ</t>
  </si>
  <si>
    <t>WOS:000349912400008</t>
  </si>
  <si>
    <t>Luo, CP; Zhou, HF; Zou, JC; Wang, XY; Zhang, RS; Xiang, YP; Chen, ZY</t>
  </si>
  <si>
    <t>Luo, Chuping; Zhou, Huafei; Zou, Jincheng; Wang, Xiaoyu; Zhang, Rongsheng; Xiang, Yaping; Chen, Zhiyi</t>
  </si>
  <si>
    <t>Bacillomycin L and surfactin contribute synergistically to the phenotypic features of Bacillus subtilis 916 and the biocontrol of rice sheath blight induced by Rhizoctonia solani</t>
  </si>
  <si>
    <t>Surfactin; bacillomycin L; Antifungal activity; Biofilm formation; Colonization; Rice sheath blight</t>
  </si>
  <si>
    <t>BIOFILM FORMATION; ITURIN GROUP; LIPOPEPTIDES; MOTILITY; SEQUENCE; TARGETS; TRIGGER; TOMATO; OPERON; STRAIN</t>
  </si>
  <si>
    <t>[Luo, Chuping; Zhou, Huafei; Zou, Jincheng; Wang, Xiaoyu; Zhang, Rongsheng; Xiang, Yaping; Chen, Zhiyi] Jiangsu Acad Agr Sci, Inst Plant Protect, Nanjing 210014, Peoples R China; [Luo, Chuping; Zhou, Huafei; Xiang, Yaping; Chen, Zhiyi] Nanjing Agr Univ, Coll Plant Protect, Nanjing 210095, Jiangsu, Peoples R China</t>
  </si>
  <si>
    <t>Luo, CP (reprint author), Jiangsu Acad Agr Sci, Inst Plant Protect, 50 Zhongling St, Nanjing 210014, Peoples R China.</t>
  </si>
  <si>
    <t>luochuping@163.com; chzy@jaas.ac.cn</t>
  </si>
  <si>
    <t>National High-tech R&amp;D Program of China [2011AA10A201]; National Natural Science Foundation of China [30900929]; Science Foundation of the Jiangsu Academy of Agricultural Sciences [CX(12)5001]</t>
  </si>
  <si>
    <t>We would like to thank Mr. John Truong and Dr. Jiabin Ji for the linguistic revision and critical review of the manuscript. This work was supported by the National High-tech R&amp;D Program of China (2011AA10A201), National Natural Science Foundation of China (grant no. 30900929), and the Science Foundation of the Jiangsu Academy of Agricultural Sciences (grant no. CX(12)5001).</t>
  </si>
  <si>
    <t>10.1007/s00253-014-6195-4</t>
  </si>
  <si>
    <t>CC0MA</t>
  </si>
  <si>
    <t>WOS:000350028600030</t>
  </si>
  <si>
    <t>Liu, C; Chen, J; Li, ET; Fan, Q; Wang, DY; Li, P; Li, XP; Chen, XY; Qiu, SL; Gao, ZZ; Li, HQ; Hu, YL</t>
  </si>
  <si>
    <t>Liu, Cui; Chen, Jin; Li, Entao; Fan, Qiang; Wang, Deyun; Li, Peng; Li, Xiuping; Chen, Xingying; Qiu, Shulei; Gao, Zhenzhen; Li, Hongquan; Hu, Yuanliang</t>
  </si>
  <si>
    <t>The comparison of antioxidative and hepatoprotective activities of Codonopsis pilosula polysaccharide (CP) and sulfated CP</t>
  </si>
  <si>
    <t>Codonopsis pilosula polysaccharide (CP); Sulfated CP (sCP); Antioxidative activity; Hepatoprotective activity</t>
  </si>
  <si>
    <t>IMMUNE-ENHANCING ACTIVITY; NECROSIS-FACTOR-ALPHA; LIVER-INJURY; STRUCTURAL-CHARACTERIZATION; ANTIVIRAL ACTIVITY; ANTITUMOR-ACTIVITY; OPTIMIZATION; MICE; OPHIOPOGONPOLYSACCHARIDE; HEPATITIS</t>
  </si>
  <si>
    <t>[Liu, Cui; Li, Entao; Wang, Deyun; Li, Peng; Li, Xiuping; Chen, Xingying; Qiu, Shulei; Gao, Zhenzhen; Hu, Yuanliang] Nanjing Agr Univ, Inst Tradit Chinese Vet Med, Coll Vet Med, Nanjing 210095, Jiangsu, Peoples R China; [Chen, Jin] Jiangsu Acad Agr Sci, Natl Res Ctr Vet Biol Engn &amp; Technol, Nanjing 210014, Jiangsu, Peoples R China; [Fan, Qiang] China Inst Vet Drug Control, Beijing 100081, Peoples R China; [Li, Hongquan] Shanxi Agr Univ, Coll Anim Sci &amp; Vet Med, Taigu 030801, Shanxi, Peoples R China</t>
  </si>
  <si>
    <t>Hu, YL (reprint author), Nanjing Agr Univ, Inst Tradit Chinese Vet Med, Coll Vet Med, Nanjing 210095, Jiangsu, Peoples R China.</t>
  </si>
  <si>
    <t>special fund for Agro-scientific Research in the Public Interest of China [201403051]; National Natural Science Foundation of China [30871887, 31272596]; Priority Academic Program Development of Jiangsu Higher Education Institutions [09080900101]</t>
  </si>
  <si>
    <t>The project was supported by special fund for Agro-scientific Research in the Public Interest of China (201403051), National Natural Science Foundation of China (30871887, 31272596) and a project funded by the Priority Academic Program Development of Jiangsu Higher Education Institutions (09080900101). We are grateful to all other staff in the Institute of Traditional Chinese Veterinary Medicine of Nanjing Agricultural University for their assistances in the experiments.</t>
  </si>
  <si>
    <t>10.1016/j.intimp.2014.12.023</t>
  </si>
  <si>
    <t>CC2OD</t>
  </si>
  <si>
    <t>WOS:000350183600021</t>
  </si>
  <si>
    <t>Ji, HL; Qi, LD; Hong, XY; Xie, HF; Li, YX</t>
  </si>
  <si>
    <t>Ji, Han-Le; Qi, Lan-Da; Hong, Xiao-Yue; Xie, Hong-Fang; Li, Yuan-Xi</t>
  </si>
  <si>
    <t>Effects of Host Sex, Plant Species, and Putative Host Species on the Prevalence of Wolbachia in Natural Populations of Bemisia tabaci (Hemiptera: Aleyrodidae): A Modified Nested PCR Study</t>
  </si>
  <si>
    <t>nested PCR; Wolbachia diversity; putative cryptic species; host plant; sex</t>
  </si>
  <si>
    <t>NON-B-BIOTYPE; SPIDER-MITES; DROSOPHILA-MELANOGASTER; GENNADIUS HEMIPTERA; GENE-SEQUENCES; DIVERSITY; ENDOSYMBIONTS; CHINA; WHITEFLIES; EVOLUTION</t>
  </si>
  <si>
    <t>[Ji, Han-Le; Qi, Lan-Da; Hong, Xiao-Yue; Li, Yuan-Xi] Nanjing Agr Univ, Dept Entomol, Nanjing 210095, Jiangsu, Peoples R China; [Xie, Hong-Fang] Nanjing Plant Protect &amp; Quarantine Stn, Nanjing 210036, Jiangsu, Peoples R China</t>
  </si>
  <si>
    <t>Li, YX (reprint author), Nanjing Agr Univ, Dept Entomol, Nanjing 210095, Jiangsu, Peoples R China.</t>
  </si>
  <si>
    <t>yxli@njau.edu.cn</t>
  </si>
  <si>
    <t>Special Fund for Agro-scientific Research in the Public Interest of China [201303019]; Fundamental Research Funds for the Central Universities of China [Y0201100247]</t>
  </si>
  <si>
    <t>We thank Lei-Ying Wang and Deng Pan of the Department of Entomology, Nanjing Agricultural University (NJAU) for their help in the collection of B. tabaci. This research was funded by the Special Fund for Agro-scientific Research in the Public Interest of China (201303019) and Fundamental Research Funds for the Central Universities of China (Y0201100247).</t>
  </si>
  <si>
    <t>10.1093/jee/tou004</t>
  </si>
  <si>
    <t>CC0NX</t>
  </si>
  <si>
    <t>WOS:000350033700027</t>
  </si>
  <si>
    <t>Wang, QC; Liu, J; Duan, X; Cui, XS; Kim, NH; Xiong, B; Sun, SC</t>
  </si>
  <si>
    <t>Wang, Qiao-Chu; Liu, Jun; Duan, Xing; Cui, Xiang-Shun; Kim, Nam-Hyung; Xiong, Bo; Sun, Shao-Chen</t>
  </si>
  <si>
    <t>The Dynamin 2 inhibitor Dynasore affects the actin filament distribution during mouse early embryo development</t>
  </si>
  <si>
    <t>Actin filament; Cytolcinesis; Dynamin; Embryo</t>
  </si>
  <si>
    <t>OOCYTE MATURATION; BINDING-PROTEIN; CYTOKINESIS; ENDOCYTOSIS; MIGRATION</t>
  </si>
  <si>
    <t>[Wang, Qiao-Chu; Liu, Jun; Duan, Xing; Xiong, Bo; Sun, Shao-Chen] Nanjing Agr Univ, Coll Anim Sci &amp; Technol, Nanjing 210095, Jiangsu, Peoples R China; [Cui, Xiang-Shun; Kim, Nam-Hyung] Chungbuk Natl Univ, Dept Anim Sci, Chungbuk 361763, South Korea</t>
  </si>
  <si>
    <t>Specialized Research Fund for the Doctoral Program of Higher Education of China [20130097120055]; Biogreen 21 Program, RDA, Republic of Korea [PJ009594, PJ009080, PJ00909801]</t>
  </si>
  <si>
    <t>This work was supported by the Specialized Research Fund for the Doctoral Program of Higher Education of China (20130097120055), and the Biogreen 21 Program (PJ009594, PJ009080 and PJ00909801), RDA, Republic of Korea.</t>
  </si>
  <si>
    <t>CC1EA</t>
  </si>
  <si>
    <t>WOS:000350082800008</t>
  </si>
  <si>
    <t>Kim, H; Xing, GN; He, JB; Zhao, TJ; Yang, SP; Li, Y; Palmer, RG; Gai, JY</t>
  </si>
  <si>
    <t>Kim, Hyunjee; Xing, Guangnan; He, Jianbo; Zhao, Tuanjie; Yang, Shouping; Li, Yan; Palmer, Reid G.; Gai, Junyi</t>
  </si>
  <si>
    <t>An environmental differential association analysis of antibiosis to common cutworm in a Chinese soybean germplasm population and optimization of the cross design</t>
  </si>
  <si>
    <t>Soybean [Glycine max (L.) Merr.]; Antibiosis; Common cutworm [Spodoptera litura (Fabricius)]; Genome-wide association mapping; QTL-allele matrix; Optimizing cross design</t>
  </si>
  <si>
    <t>GENOME-WIDE ASSOCIATION; QUANTITATIVE TRAIT LOCI; IRON-DEFICIENCY CHLOROSIS; CORN-EARWORM; LINKAGE DISEQUILIBRIUM; INSECT RESISTANCE; RIL POPULATIONS; SSR MARKERS; GENETICS; PLANTS</t>
  </si>
  <si>
    <t>[Kim, Hyunjee; Xing, Guangnan; He, Jianbo; Zhao, Tuanjie; Yang, Shouping; Li, Yan; Gai, Junyi] Nanjing Agr Univ, Natl Key Lab Crop Genet &amp; Germplasm Enhancement, MOA Key Lab Biol &amp; Genet Improvement Soybean Gen, Soybean Res Inst,Natl Ctr Soybean Improvement, Nanjing 210095, Jiangsu, Peoples R China; [Palmer, Reid G.] Iowa State Univ, Dept Agron, Ames, IA 50011 USA</t>
  </si>
  <si>
    <t>Gai, JY (reprint author), Nanjing Agr Univ, Natl Key Lab Crop Genet &amp; Germplasm Enhancement, MOA Key Lab Biol &amp; Genet Improvement Soybean Gen, Soybean Res Inst,Natl Ctr Soybean Improvement, Nanjing 210095, Jiangsu, Peoples R China.</t>
  </si>
  <si>
    <t>sri@njau.edu.cn</t>
  </si>
  <si>
    <t>China National Key Basic Research Program of China [2010CB1259, 2011CB1093]; China National Hightech RD Program [2011AA10A105, 2012AA101106]; Natural Science Foundation of China [31071442, 31271750, 30900902]; MOE [B08025]; MOE Program for Changjiang Scholars and Innovative Research Team in University [PCSIRT13073]; Jiangsu Higher Education PAPD Program; Foundation of Key Laboratory of Soybean Biology in Chinese Ministry of Education, Northeast Agricultural University [SB12A01]</t>
  </si>
  <si>
    <t>This work was supported by the China National Key Basic Research Program of China (2010CB1259, 2011CB1093), the China National Hightech R&amp;D Program (2011AA10A105, 2012AA101106), the Natural Science Foundation of China (31071442, 31271750, 30900902), the MOE 111 Project (B08025), the MOE Program for Changjiang Scholars and Innovative Research Team in University (PCSIRT13073), the Jiangsu Higher Education PAPD Program and the Foundation of Key Laboratory of Soybean Biology in Chinese Ministry of Education, Northeast Agricultural University (SB12A01). The funders had no role in work design, data collection and analysis, or decision and preparation of the manuscript.</t>
  </si>
  <si>
    <t>10.1007/s11032-015-0267-8</t>
  </si>
  <si>
    <t>CB6VR</t>
  </si>
  <si>
    <t>WOS:000349765300020</t>
  </si>
  <si>
    <t>Zhang, SS; Wang, YG; Ma, QY; Huang, SZ; Hu, LL; Dai, HF; Yu, ZF; Zhao, YX</t>
  </si>
  <si>
    <t>Zhang, Shuang-Shuang; Wang, Yu-Guang; Ma, Qing-Yun; Huang, Sheng-Zhuo; Hu, Li-Li; Dai, Hao-Fu; Yu, Zhi-Fang; Zhao, You-Xing</t>
  </si>
  <si>
    <t>Three New Lanostanoids from the Mushroom Ganoderma tropicum</t>
  </si>
  <si>
    <t>FRUITING BODIES; TRITERPENOIDS; CONSTITUENTS; LUCIDUM</t>
  </si>
  <si>
    <t>[Zhang, Shuang-Shuang; Yu, Zhi-Fang] Nanjing Agr Univ, Coll Food Sci &amp; Technol, Nanjing 210095, Jiangsu, Peoples R China; [Wang, Yu-Guang; Ma, Qing-Yun; Huang, Sheng-Zhuo; Hu, Li-Li; Dai, Hao-Fu; Zhao, You-Xing] Chinese Acad Trop Agr Sci, Key Lab Biol &amp; Genet Resources Trop Crops, Inst Trop Biosci &amp; Biotechnol, Haikou 571101, Peoples R China</t>
  </si>
  <si>
    <t>2012208021@njau.edu.cn; wangyuguang@itbb.org.cn; maqingyun@itbb.org.cn; huangshengzhuo@itbb.org.cn; lili861025@aliyun.com; daihaofu@itbb.org.cn; yuzhifang@njau.edu.cn; zhaoyouxing@itbb.org.cn</t>
  </si>
  <si>
    <t>Special Fund for Agro-scientific Research in the Public Interest [201303117]; National Support Science and Technology Subject [2013BAI11B04]; Fundamental Scientific Research Funds for CATAS [ITBB110301, ITBB140401]; Major Technology Project of Hainan [ZDZX2013008-4, ZDZX2013023-1]</t>
  </si>
  <si>
    <t>This work was financially supported by the Special Fund for Agro-scientific Research in the Public Interest (201303117), the National Support Science and Technology Subject (2013BAI11B04), Fundamental Scientific Research Funds for CATAS [ITBB110301, ITBB140401] and The Major Technology Project of Hainan (ZDZX2013008-4, ZDZX2013023-1). The authors are grateful to the members of the analytical group of Institute of Tropical Bioscience and Biotechnology, Chinese Academy of Tropical Agricultural Sciences for the spectral measurements.</t>
  </si>
  <si>
    <t>10.3390/molecules20023281</t>
  </si>
  <si>
    <t>CD0GH</t>
  </si>
  <si>
    <t>WOS:000350748200087</t>
  </si>
  <si>
    <t>Liu, PY; Wen, QL; Li, YJ; Dong, CX; Pan, GX</t>
  </si>
  <si>
    <t>Liu Pei-Ya; Wen Qin-Liang; Li Yu-Jiao; Dong Chang-Xun; Pan Gen-Xing</t>
  </si>
  <si>
    <t>Kinetics of Specific and Non-Specific Copper Sorption on Aggregates of an Acidic Paddy Soil from the Taihu Lake Region in East China</t>
  </si>
  <si>
    <t>bulk soil; contamination; heavy metal; kinetic equation; pH; soil acidification; temperature</t>
  </si>
  <si>
    <t>ORGANIC-MATTER; SIZE FRACTIONS; COMPETITIVE SORPTION; DESORPTION BEHAVIOR; ADSORPTION; METAL; CADMIUM; CONTAMINATION</t>
  </si>
  <si>
    <t>[Liu Pei-Ya; Wen Qin-Liang; Li Yu-Jiao; Dong Chang-Xun] Nanjing Agr Univ, Coll Sci, Nanjing 210095, Jiangsu, Peoples R China; [Pan Gen-Xing] Nanjing Agr Univ, Inst Resource Ecosyst &amp; Environm Agr, Nanjing 210095, Jiangsu, Peoples R China</t>
  </si>
  <si>
    <t>dongcx@njau.edu.cn</t>
  </si>
  <si>
    <t>Science and Technology Support Project of Jiangsu Province [BE2013711]</t>
  </si>
  <si>
    <t>The authors wish to thank the Science and Technology Support Project of Jiangsu Province (Project No. BE2013711) for financially supporting this study.</t>
  </si>
  <si>
    <t>CC0FR</t>
  </si>
  <si>
    <t>WOS:000350011700004</t>
  </si>
  <si>
    <t>Bose, J; Rodrigo-Moreno, A; Lai, DW; Xie, YJ; Shen, WB; Shabala, S</t>
  </si>
  <si>
    <t>Bose, Jayakumar; Rodrigo-Moreno, Ana; Lai, Diwen; Xie, Yanjie; Shen, Wenbiao; Shabala, Sergey</t>
  </si>
  <si>
    <t>Rapid regulation of the plasma membrane H+-ATPase activity is essential to salinity tolerance in two halophyte species, Atriplex lentiformis and Chenopodium quinoa</t>
  </si>
  <si>
    <t>AHA expression; Arabidopsis thaliana; Atriplex lentiformis; Chenopodium quinoa; H+ fluxes; K+ fluxes; Na+ fluxes; membrane potential; H+-ATPase; halophyte; salinity tolerance; saltbush</t>
  </si>
  <si>
    <t>SALT-TOLERANCE; THELLUNGIELLA-HALOPHILA; ARABIDOPSIS-THALIANA; GENE-EXPRESSION; ADAPTIVE RESPONSES; STRESS TOLERANCE; SODIUM-TRANSPORT; NA+ TRANSPORT; ION-TRANSPORT; PLANTS</t>
  </si>
  <si>
    <t>[Bose, Jayakumar; Rodrigo-Moreno, Ana; Shabala, Sergey] Univ Tasmania, Sch Land &amp; Food, Hobart, Tas 7001, Australia; [Rodrigo-Moreno, Ana] Univ Florence, LINV, I-50019 Sesto Fiorentino, Italy; [Lai, Diwen; Xie, Yanjie; Shen, Wenbiao] Nanjing Agr Univ, Coll Life Sci, Lab Ctr Life Sci, Nanjing 210095, Jiangsu, Peoples R China</t>
  </si>
  <si>
    <t>Shabala, S (reprint author), Univ Tasmania, Sch Land &amp; Food, Hobart, Tas 7001, Australia.</t>
  </si>
  <si>
    <t>Sergey.Shabala@utas.edu.au</t>
  </si>
  <si>
    <t xml:space="preserve">Bose, Jayakumar/A-6670-2012; Shabala, Sergey/C-6794-2013; </t>
  </si>
  <si>
    <t>Bose, Jayakumar/0000-0002-0565-2951</t>
  </si>
  <si>
    <t>Australian Research Council; Fundamental Research Funds for the Central Universities [KYTZ201402]; National Natural Science Foundation of China [J1210056, J1310015]</t>
  </si>
  <si>
    <t>This work was supported by an Australian Research Council Discovery grant to S.S., and by Fundamental Research Funds for the Central Universities (KYTZ201402) and a National Natural Science Foundation of China (J1210056 and J1310015) grant to W.S. Dr Tracey Cuin (University of Wurzburg) is greatly acknowledged for her assistance in editing this article.</t>
  </si>
  <si>
    <t>10.1093/aob/mcu219</t>
  </si>
  <si>
    <t>CB3WP</t>
  </si>
  <si>
    <t>WOS:000349560400013</t>
  </si>
  <si>
    <t>Xie, HJ; Li, H; Liu, D; Dai, WM; He, JY; Lin, S; Duan, H; Liu, LL; Chen, SG; Song, XL; Valverde, BE; Qiang, S</t>
  </si>
  <si>
    <t>Xie, H. J.; Li, H.; Liu, D.; Dai, W. M.; He, J. Y.; Lin, S.; Duan, H.; Liu, L. L.; Chen, S. G.; Song, X. L.; Valverde, B. E.; Qiang, S.</t>
  </si>
  <si>
    <t>ICE1 demethylation drives the range expansion of a plant invader through cold tolerance divergence</t>
  </si>
  <si>
    <t>CBF pathway; cold tolerance differentiation; crofton weed (Ageratina adenophora); demethylation; gene expression; molecular evolution mechanism</t>
  </si>
  <si>
    <t>CROFTONWEED EUPATORIUM-ADENOPHORUM; INCREASED COMPETITIVE ABILITY; DNA METHYLATION ALTERATIONS; INVASIVE ALIEN PLANT; FREEZING TOLERANCE; LOW-TEMPERATURE; ARABIDOPSIS-THALIANA; GENE-EXPRESSION; EVOLUTION; GERMINATION</t>
  </si>
  <si>
    <t>[Xie, H. J.; Li, H.; Liu, D.; Dai, W. M.; He, J. Y.; Lin, S.; Duan, H.; Liu, L. L.; Chen, S. G.; Song, X. L.; Valverde, B. E.; Qiang, S.] Nanjing Agr Univ, Weed Res Lab, Nanjing 210095, Jiangsu, Peoples R China; [Valverde, B. E.] Univ Copenhagen, Dept Plant &amp; Environm Sci, DK-2630 Taastrup, Denmark</t>
  </si>
  <si>
    <t>Qiang, S (reprint author), Nanjing Agr Univ, Weed Res Lab, Nanjing 210095, Jiangsu, Peoples R China.</t>
  </si>
  <si>
    <t>wrl@njau.edu.cn; qiangs@njau.edu.cn</t>
  </si>
  <si>
    <t>National Natural Science Foundation of China [31070482]; National Basic Research and Development Programme of China [2009CB1192]; 111 Project from the Ministry of Education of P. R. China [B07030]</t>
  </si>
  <si>
    <t>This research was supported by the National Natural Science Foundation of China (31070482), the National Basic Research and Development Programme of China (2009CB1192) and the 111 Project from the Ministry of Education of P. R. China (B07030). We thank Ms. Yangping Li and Prof. Yulong Feng for providing Mexican populations. Climatic data for specific locations in Mexico was kindly provided by A. Portocarrero Resendiz, Servicio Meteorologico Nacional, Mexico. We are also grateful to three anonymous reviewers for valuable comments and suggestions.</t>
  </si>
  <si>
    <t>10.1111/mec.13067</t>
  </si>
  <si>
    <t>CB7PH</t>
  </si>
  <si>
    <t>WOS:000349819300012</t>
  </si>
  <si>
    <t>Xing, WW; Li, L; Gao, P; Li, H; Shao, QS; Shu, S; Sun, J; Guo, SR</t>
  </si>
  <si>
    <t>Xing, Wen-wen; Li, Lin; Gao, Pan; Li, He; Shao, Qiao-sai; Shu, Sheng; Sun, Jin; Guo, Shi-rong</t>
  </si>
  <si>
    <t>Effects of grafting with pumpkin rootstock on carbohydrate metabolism in cucumber seedlings under Ca(NO3)(2) stress</t>
  </si>
  <si>
    <t>Carbohydrate metabolism; Cucumber; Ca(NO3)(2) stress; Rootstock grafting; Transcript</t>
  </si>
  <si>
    <t>SUCROSE-PHOSPHATE SYNTHASE; TOMATO PLANTS; SALT STRESS; ABIOTIC STRESSES; HEXOKINASE; ENZYMES; GROWTH; PHOTOSYNTHESIS; TOLERANCE; SALINITY</t>
  </si>
  <si>
    <t>[Xing, Wen-wen; Li, Lin; Gao, Pan; Li, He; Shao, Qiao-sai; Shu, Sheng; Sun, Jin; Guo, Shi-rong] Nanjing Agr Univ, Coll Hort, Key Lab Southern Vegetables Genet Improvement, Minist Agr, Nanjing 210095, Jiangsu, Peoples R China; [Sun, Jin; Guo, Shi-rong] Nanjing Agr Univ, Facil Hort Inst, Sugian 223800, Jiangsu, Peoples R China</t>
  </si>
  <si>
    <t>2012104051@njau.edu.cn; 1136431291@qq.com; 2011104058@njau.edu.cn; 2012804143@njau.edu.cn; 2012104050@njau.edu.cn; shusheng@njau.edu.cn; jinsun@njau.edu.cn; srguo@njau.edu.cn</t>
  </si>
  <si>
    <t>National Natural Science Foundation of China [31401919, 31471869, 31272209]; China Postdoctoral Science Foundation Funded Project [2014M561665]; China Earmarked Fund for Modern Agro-industry Technology Research System [CARS-25-C-03]; Priority Academic Program Development of Jiangsu Higher Education Institutions (PAPD); Research Fund for the Doctoral Program of Higher Education [20130097120015]</t>
  </si>
  <si>
    <t>This work was financially supported by the National Natural Science Foundation of China (No. 31401919, No. 31471869 and No. 31272209), the China Postdoctoral Science Foundation Funded Project (2014M561665), the China Earmarked Fund for Modern Agro-industry Technology Research System (CARS-25-C-03), and the Priority Academic Program Development of Jiangsu Higher Education Institutions (PAPD), and sponsored by the Research Fund for the Doctoral Program of Higher Education (20130097120015).</t>
  </si>
  <si>
    <t>10.1016/j.plaphy.2014.12.011</t>
  </si>
  <si>
    <t>CB6IU</t>
  </si>
  <si>
    <t>WOS:000349731500015</t>
  </si>
  <si>
    <t>Zhuang, TH; Xu, HB; Hao, S; Ren, F; Chen, XX; Pan, CL; Huang, KH</t>
  </si>
  <si>
    <t>Zhuang, Tenghan; Xu, Haibin; Hao, Shu; Ren, Fei; Chen, Xingxiang; Pan, Cuiling; Huang, Kehe</t>
  </si>
  <si>
    <t>Effects of selenium on proliferation, interleukin-2 production and selenoprotein mRNA expression of normal and dexamethasone-treated porcine splenocytes</t>
  </si>
  <si>
    <t>Selenium; Splenocyte; Proliferation; Immunosuppression; Selenoprotein</t>
  </si>
  <si>
    <t>T-CELL MITOGENESIS; GENE-EXPRESSION; IMMUNE FUNCTION; VITAMIN-E; MECHANISMS; SUPPLEMENTATION; DEFICIENCY; DISEASE; MODEL; RATS</t>
  </si>
  <si>
    <t>[Zhuang, Tenghan; Xu, Haibin; Hao, Shu; Ren, Fei; Chen, Xingxiang; Pan, Cuiling; Huang, Kehe] Nanjing Agr Univ, Coll Vet Med, Nanjing 210095, Jiangsu, Peoples R China</t>
  </si>
  <si>
    <t>Natural Science Foundation of China (NSFC) [31272627]; Natural Science Foundation of Jiangsu Province [BK 2012772, BK20131323]; Students Research Training (SRT) Program of Jiangsu Province; Priority Academic Program Development of Jiangsu Higher Education Institutions</t>
  </si>
  <si>
    <t>This work was funded by the Natural Science Foundation of China (NSFC) (Grant number 31272627), the Natural Science Foundation of Jiangsu Province (Grant No. BK 2012772, BK20131323), the Students Research Training (SRT) Program of Jiangsu Province and the Priority Academic Program Development of Jiangsu Higher Education Institutions.</t>
  </si>
  <si>
    <t>10.1016/j.rvsc.2014.11.019</t>
  </si>
  <si>
    <t>CB4EZ</t>
  </si>
  <si>
    <t>WOS:000349582300011</t>
  </si>
  <si>
    <t>Ran, TT; Gao, MX; Wei, QE; He, JH; Tang, L; Wang, WW; Xu, DQ</t>
  </si>
  <si>
    <t>Ran, Tingting; Gao, Mengxiao; Wei, Qiaoe; He, Jianhua; Tang, Lin; Wang, Weiwu; Xu, Dongqing</t>
  </si>
  <si>
    <t>Expression, crystallization and preliminary crystallographic data analysis of VioD, a hydroxylase in the violacein-biosynthesis pathway</t>
  </si>
  <si>
    <t>violacein; VioD</t>
  </si>
  <si>
    <t>CHROMOBACTERIUM-VIOLACEUM; JANTHINOBACTERIUM-LIVIDUM; HETEROLOGOUS EXPRESSION; GENE-CLUSTER; REARRANGEMENT; TRYPANOCIDE; TRYPTOPHAN; MOLECULE; CLONING</t>
  </si>
  <si>
    <t>[Ran, Tingting; Gao, Mengxiao; Wei, Qiaoe; Wang, Weiwu; Xu, Dongqing] Nanjing Agr Univ, Dept Microbiol, Nanjing, Jiangsu, Peoples R China; [He, Jianhua; Tang, Lin] Chinese Acad Sci, Shanghai Inst Appl Phys, Shanghai, Peoples R China</t>
  </si>
  <si>
    <t>Xu, DQ (reprint author), Nanjing Agr Univ, Dept Microbiol, Nanjing, Jiangsu, Peoples R China.</t>
  </si>
  <si>
    <t>National Natural Science Foundation of China [31100028, 31400055]; Natural Science Foundation of Jiangsu Province [BK20140690]; Youth Science and Technology Innovation Fund from Nanjing Agricultural University [KJ2013027]</t>
  </si>
  <si>
    <t>We thank the staff of beamline BL17U1 at SSRF, Shanghai, People's Republic of China for their assistance during data collection. This work was supported by grants from the National Natural Science Foundation of China (31100028 and 31400055), the Natural Science Foundation of Jiangsu Province (BK20140690) and the Youth Science and Technology Innovation Fund from Nanjing Agricultural University (KJ2013027).</t>
  </si>
  <si>
    <t>1744-3091</t>
  </si>
  <si>
    <t>10.1107/S2053230X14027617</t>
  </si>
  <si>
    <t>CB0YN</t>
  </si>
  <si>
    <t>WOS:000349353700006</t>
  </si>
  <si>
    <t>Zhao, GM; Han, Y; Sun, X; Li, SH; Shi, QM; Wang, CH</t>
  </si>
  <si>
    <t>Zhao Gengmao; Han Yu; Sun Xing; Li Shihui; Shi Quanmei; Wang Changhai</t>
  </si>
  <si>
    <t>Salinity stress increases secondary metabolites and enzyme activity in safflower</t>
  </si>
  <si>
    <t>Antioxidant enzyme activity; Ion homeostasis; Osmolytes; Safflower; Salt stress; Secondary metabolites</t>
  </si>
  <si>
    <t>CARTHAMUS-TINCTORIUS L.; SALT STRESS; ANTIOXIDANT ENZYMES; JERUSALEM-ARTICHOKE; OXIDATIVE STRESS; NACL SALINITY; PLANT-GROWTH; TOLERANCE; WATER; CULTIVARS</t>
  </si>
  <si>
    <t>[Zhao Gengmao; Han Yu; Sun Xing; Li Shihui; Shi Quanmei; Wang Changhai] Nanjing Agr Univ, Coll Resources &amp; Environm Sci, Jiangsu Key Lab Marine Biol, Nanjing 210095, Jiangsu, Peoples R China</t>
  </si>
  <si>
    <t>Zhao, GM (reprint author), Nanjing Agr Univ, Coll Resources &amp; Environm Sci, Jiangsu Key Lab Marine Biol, Tongwei Rd 6, Nanjing 210095, Jiangsu, Peoples R China.</t>
  </si>
  <si>
    <t>seawater@njau.edu.cn; 2011103014@njau.edu.cn; 2008203016@njau.edu.cn; 2012103014@njau.edu.cn; 2012103015@njau.edu.cn; chwang@njau.edu.cn</t>
  </si>
  <si>
    <t>National Natural Science Foundation of China [31370422]; National Key 948 Project from The Ministry of Agriculture [2013-Z22]</t>
  </si>
  <si>
    <t>This work was partially supported by the National Natural Science Foundation of China (No. 31370422) and the National Key 948 Project from The Ministry of Agriculture (No. 2013-Z22). We also express our sincere thanks to the students Sheng Yanfei, Luo Xi and Sun Xichao who participate in safflower research in the SRT programme of Nanjing Agricultural University.</t>
  </si>
  <si>
    <t>10.1016/j.indcrop.2014.10.058</t>
  </si>
  <si>
    <t>CA2OE</t>
  </si>
  <si>
    <t>WOS:000348746700021</t>
  </si>
  <si>
    <t>Liu, Y; Fu, WX; Wang, WW; Zhou, CL; Ding, XD; Zhang, Q</t>
  </si>
  <si>
    <t>Liu, Y.; Fu, W. X.; Wang, W. W.; Zhou, C. L.; Ding, X. D.; Zhang, Q.</t>
  </si>
  <si>
    <t>A novel 12 bp deletion in the ITGB5 gene is strongly associated with Escherichia coli F4ac adhesion and increased susceptibility to infection in pigs</t>
  </si>
  <si>
    <t>Pig; Enterotoxigenic Escherichia coli; F4ac receptors; ITGB5</t>
  </si>
  <si>
    <t>INTEGRIN; VITRONECTIN</t>
  </si>
  <si>
    <t>[Liu, Y.] Nanjing Agr Univ, Coll Anim Sci &amp; Technol, Nanjing 210095, Jiangsu, Peoples R China; [Liu, Y.; Fu, W. X.; Wang, W. W.; Zhou, C. L.; Ding, X. D.; Zhang, Q.] China Agr Univ, Coll Anim Sci &amp; Technol, Key Lab Anim Genet Breeding &amp; Reprod, Minist Agr, Beijing 100193, Peoples R China; [Fu, W. X.] Univ Delaware, Dept Anim &amp; Food Sci, Newark, DE 19711 USA</t>
  </si>
  <si>
    <t>Liu, Y (reprint author), Nanjing Agr Univ, Coll Anim Sci &amp; Technol, Weigang 1, Nanjing 210095, Jiangsu, Peoples R China.</t>
  </si>
  <si>
    <t>yangliu@njau.edu.cn</t>
  </si>
  <si>
    <t>China Postdoctoral Science Foundation [2012T50164]; Youth Foundation of Natural Science Foundation of Jiangsu Province, China [BK20140709]</t>
  </si>
  <si>
    <t>This work is supported by the China Postdoctoral Science Foundation Funded Project (Grand no. 2012T50164) and the Youth Foundation of Natural Science Foundation of Jiangsu Province, China (Grand no. BK20140709).</t>
  </si>
  <si>
    <t>10.1016/j.livsci.2014.12.001</t>
  </si>
  <si>
    <t>CB4DZ</t>
  </si>
  <si>
    <t>WOS:000349579700001</t>
  </si>
  <si>
    <t>Zhou, YL; Wei, XH; Zi, ZH; Zou, BJ; Xia, SS; Lu, NS; Lei, HL; Lu, Y; Parvizi, N; Xia, D</t>
  </si>
  <si>
    <t>Zhou, Yali; Wei, Xihui; Zi, Zhenghao; Zou, Bingjie; Xia, Shuangshuang; Lu, Naisheng; Lei, Hulong; Lu, Yang; Parvizi, Nahid; Xia, Dong</t>
  </si>
  <si>
    <t>Potassium diformate influences gene expression of GH/IGF-I axis and glucose homeostasis in weaning piglets</t>
  </si>
  <si>
    <t>Potassium diformate; GH/IGF-I axis; Glucose homeostasis; Weaning piglets</t>
  </si>
  <si>
    <t>GROWTH-FACTOR-I; MESSENGER-RNA EXPRESSION; GROWING-FINISHING PIGS; IGF-I; SKELETAL-MUSCLE; WEANED PIGLETS; PERFORMANCE; LIVER; HORMONE; DIET</t>
  </si>
  <si>
    <t>[Zhou, Yali; Zi, Zhenghao; Zou, Bingjie; Lu, Naisheng; Lei, Hulong; Lu, Yang; Xia, Dong] Shanghai Acad Agr Sci, Inst Anim Husb &amp; Vet Sci, Shanghai 201106, Peoples R China; [Zhou, Yali; Wei, Xihui; Zou, Bingjie; Xia, Shuangshuang] Nanjing Agr Univ, Coll Anim Sci, Nanjing 210095, Jiangsu, Peoples R China; [Parvizi, Nahid] Inst Farm Anim Genet FLI, Dept Funct Genom &amp; Bioregulat, D-31535 Neustadt, Germany</t>
  </si>
  <si>
    <t>Xia, D (reprint author), Shanghai Acad Agr Sci, Inst Anim Husb &amp; Vet Sci, Shanghai 201106, Peoples R China.</t>
  </si>
  <si>
    <t>xiadong@saas.sh.cn</t>
  </si>
  <si>
    <t>Special Fund for Agro-scientific Research in the Public Interest [201003011]; Shanghai Key Project for Agro-scientific Research [2011(1-3)]</t>
  </si>
  <si>
    <t>This work was supported by the Special Fund for Agro-scientific Research in the Public Interest (201003011) and Shanghai Key Project for Agro-scientific Research 2011(1-3).</t>
  </si>
  <si>
    <t>10.1016/j.livsci.2014.12.003</t>
  </si>
  <si>
    <t>WOS:000349579700010</t>
  </si>
  <si>
    <t>Jin, L; Zhang, HN; Lu, YH; Yang, YH; Wu, KM; Tabashnik, BE; Wu, YD</t>
  </si>
  <si>
    <t>Jin, Lin; Zhang, Haonan; Lu, Yanhui; Yang, Yihua; Wu, Kongming; Tabashnik, Bruce E.; Wu, Yidong</t>
  </si>
  <si>
    <t>Large-scale test of the natural refuge strategy for delaying insect resistance to transgenic Bt crops</t>
  </si>
  <si>
    <t>HELICOVERPA-ARMIGERA LEPIDOPTERA; FIELD-EVOLVED RESISTANCE; BACILLUS-THURINGIENSIS COTTON; GM CROPS; PLANTING REGION; PEST RESISTANCE; CRY1AC COTTON; CHINA; TOXIN; NOCTUIDAE</t>
  </si>
  <si>
    <t>[Jin, Lin; Zhang, Haonan; Yang, Yihua; Wu, Yidong] Nanjing Agr Univ, Coll Plant Protect, Nanjing, Jiangsu, Peoples R China; [Lu, Yanhui; Wu, Kongming] Chinese Acad Agr Sci, Inst Plant Protect, State Key Lab Biol Plant Dis &amp; Insect Pests, Beijing 100193, Peoples R China; [Tabashnik, Bruce E.] Univ Arizona, Dept Entomol, Tucson, AZ 85721 USA</t>
  </si>
  <si>
    <t>Wu, YD (reprint author), Nanjing Agr Univ, Coll Plant Protect, Nanjing, Jiangsu, Peoples R China.</t>
  </si>
  <si>
    <t>Ministry of Agriculture of China [2014ZX08012-004]; National Natural Science Foundation of China [31071983, 31321004]; 111 program of China [B07030]; US Department of Agriculture Biotechnology Risk Assessment Grants program [2011-33522-30729]</t>
  </si>
  <si>
    <t>We thank M. Sisterson and three anonymous reviewers for their comments that improved the manuscript. This work was funded by grants from the Ministry of Agriculture of China (2014ZX08012-004), the National Natural Science Foundation of China (31071983 and 31321004), the 111 program of China (B07030) and the US Department of Agriculture Biotechnology Risk Assessment Grants program (2011-33522-30729). We thank M.P. Carey (Case Western Reserve University, USA) for providing activated Cry1Ac toxin.</t>
  </si>
  <si>
    <t>10.1038/nbt.3100</t>
  </si>
  <si>
    <t>CA8VK</t>
  </si>
  <si>
    <t>WOS:000349198800022</t>
  </si>
  <si>
    <t>Qiao, LH; Chen, YP; Wen, C; Zhou, YM</t>
  </si>
  <si>
    <t>Qiao, Lihong; Chen, Yueping; Wen, Chao; Zhou, Yanmin</t>
  </si>
  <si>
    <t>Effects of natural and heat modified palygorskite supplementation on the laying performance, egg quality, intestinal morphology, digestive enzyme activity and pancreatic enzyme mRNA expression of laying hens</t>
  </si>
  <si>
    <t>Palygorskite; Laying hen; Performance; Digestion</t>
  </si>
  <si>
    <t>GROWTH-PERFORMANCE; NUTRIENT DIGESTIBILITY; BROILER-CHICKENS; AQUEOUS-SOLUTION; WEANED PIGLETS; CLAY-MINERALS; ALPHA-AMYLASE; SEPIOLITE; MONTMORILLONITE; ATTAPULGITE</t>
  </si>
  <si>
    <t>[Qiao, Lihong; Chen, Yueping; Wen, Chao; Zhou, Yanmin] Nanjing Agr Univ, Coll Anim Sci &amp; Technol, Nanjing 210095, Jiangsu, Peoples R China</t>
  </si>
  <si>
    <t>The study is funded by Jiangsu Provincial Cooperative Innovation Fund-Prospective Joint Research Project (BY2012206).</t>
  </si>
  <si>
    <t>10.1016/j.clay.2014.12.010</t>
  </si>
  <si>
    <t>CA2PB</t>
  </si>
  <si>
    <t>WOS:000348748900037</t>
  </si>
  <si>
    <t>Tian, HY; Zhang, DD; Li, XF; Zhang, CN; Qian, Y; Liu, WB</t>
  </si>
  <si>
    <t>Tian, Hong-Yan; Zhang, Ding-Dong; Li, Xiang-Fei; Zhang, Chun-Nuan; Qian, Yu; Liu, Wen-Bin</t>
  </si>
  <si>
    <t>Optimum feeding frequency of juvenile blunt snout bream Megalobrama amblycephala</t>
  </si>
  <si>
    <t>Feeding frequency; Growth; Digestive enzymes; GH and IGF-I expressions; Blunt snout bream</t>
  </si>
  <si>
    <t>GROWTH-FACTOR-I; DIGESTIVE ENZYME-ACTIVITIES; TROUT ONCORHYNCHUS-MYKISS; MESSENGER-RNA EXPRESSION; SNAPPER PAGRUS-AURATUS; BODY-COMPOSITION; SPARUS-AURATA; OREOCHROMIS-MOSSAMBICUS; GASTRIC EVACUATION; NUTRITIONAL-STATUS</t>
  </si>
  <si>
    <t>[Tian, Hong-Yan; Zhang, Ding-Dong; Li, Xiang-Fei; Zhang, Chun-Nuan; Qian, Yu; Liu, Wen-Bin] Nanjing Agr Univ, Coll Anim Sci &amp; Technol, Key Lab Aquat Nutr &amp; Feed Sci Jiangsu Prov, Nanjing 210095, Jiangsu, Peoples R China</t>
  </si>
  <si>
    <t>National Technology System for Conventional Freshwater Fish Industries of China [CARS-46-20]; Nutrient Requirements Evaluation and Formulated Feed Development for Aquatic Species Mainly Cultured in China [201003020]</t>
  </si>
  <si>
    <t>This research was supported by the National Technology System for Conventional Freshwater Fish Industries of China (CARS-46-20) and the Nutrient Requirements Evaluation and Formulated Feed Development for Aquatic Species Mainly Cultured in China (201003020).</t>
  </si>
  <si>
    <t>10.1016/j.aquaculture.2014.11.032</t>
  </si>
  <si>
    <t>CA2LN</t>
  </si>
  <si>
    <t>WOS:000348740100008</t>
  </si>
  <si>
    <t>Habte-Tsion, HM; Liu, B; Ren, MC; Ge, XP; Xie, J; Zhou, QL; Miao, LH; Pan, LK; Chen, RL</t>
  </si>
  <si>
    <t>Habte-Tsion, Habte-Michael; Liu, Bo; Ren, Mingchun; Ge, Xianping; Xie, Jun; Zhou, Qunlan; Miao, Linghong; Pan, Liangkun; Chen, Ruli</t>
  </si>
  <si>
    <t>Dietary threonine requirement of juvenile blunt snout bream (Megalobrama amblycephala)</t>
  </si>
  <si>
    <t>Blunt snout bream; Threonine requirement; Growth performance; Biochemical parameters; Intestine; Target of rapamycin gene expression</t>
  </si>
  <si>
    <t>TROUT ONCORHYNCHUS-MYKISS; PACIFIC WHITE SHRIMP; CARP CTENOPHARYNGODON-IDELLA; SALMON SALMO-SALAR; INDIAN MAJOR CARP; GROWTH-PERFORMANCE; RAINBOW-TROUT; GENE-EXPRESSION; LITOPENAEUS-VANNAMEI; PROTEIN-SYNTHESIS</t>
  </si>
  <si>
    <t>[Habte-Tsion, Habte-Michael; Liu, Bo; Ren, Mingchun; Ge, Xianping; Xie, Jun; Zhou, Qunlan] Nanjing Agr Univ, Wuxi Fisheries Coll, Wuxi 214081, Jiangsu, Peoples R China; [Liu, Bo; Ren, Mingchun; Ge, Xianping; Xie, Jun; Zhou, Qunlan; Miao, Linghong; Pan, Liangkun; Chen, Ruli] CAFS, FFRC, Key Lab Genet Breeding Aquat Anim &amp; Aquaculture B, Wuxi 214081, Jiangsu, Peoples R China</t>
  </si>
  <si>
    <t>mike2692011@gmail.com; gexp@ffrc.cn; xiej@ffrc.cn</t>
  </si>
  <si>
    <t>We gratefully acknowledge the post-graduate students of Fish Disease and Nutrition Department, Freshwater Fisheries Research Center (FFRC), Chinese Academy of Fishery Sciences (CAFS), Wuxi City, PR China for their help throughout the research period. This work was financially supported by the Modern Agro-industry Technology Research System, PR China (CARS-46), by the Special Fund for Agro-Scientific Research in the Public Interest (201003020), and by the National Nonprofit Institute Research Grant of FFRC, CAFS (2014A08XK02).</t>
  </si>
  <si>
    <t>10.1016/j.aquaculture.2014.12.018</t>
  </si>
  <si>
    <t>WOS:000348740100040</t>
  </si>
  <si>
    <t>Wang, MY; Hua, XD; Zhang, Q; Yang, Y; Shi, HY; Wang, MH</t>
  </si>
  <si>
    <t>Wang, Meiyun; Hua, Xiude; Zhang, Qing; Yang, Yu; Shi, Haiyan; Wang, Minghua</t>
  </si>
  <si>
    <t>Enantioselective Degradation of Metalaxyl in Grape, Tomato, and Rice Plants</t>
  </si>
  <si>
    <t>CHIRALITY</t>
  </si>
  <si>
    <t>metalaxyl; enantioselective degradation; grape; tomato; rice plant</t>
  </si>
  <si>
    <t>TANDEM MASS-SPECTROMETRY; LIQUID-CHROMATOGRAPHY; ENVIRONMENTAL BEHAVIOR; CHIRAL PESTICIDES; SUNFLOWER PLANTS; FUNGICIDES; SOIL; CUCUMBER; SEPARATION; FURALAXYL</t>
  </si>
  <si>
    <t>[Wang, Meiyun; Hua, Xiude; Zhang, Qing; Yang, Yu; Shi, Haiyan; Wang, Minghua] Nanjing Agr Univ, State &amp; Local Joint Engn Res Ctr Green Pesticide, Key Lab Integrated Management Crop Dis &amp; Pests, Dept Pesticide Sci,Coll Plant Protect,Minist Educ, Nanjing 210095, Jiangsu, Peoples R China</t>
  </si>
  <si>
    <t>Wang, MH (reprint author), Nanjing Agr Univ, State &amp; Local Joint Engn Res Ctr Green Pesticide, Key Lab Integrated Management Crop Dis &amp; Pests, Dept Pesticide Sci,Coll Plant Protect,Minist Educ, Nanjing 210095, Jiangsu, Peoples R China.</t>
  </si>
  <si>
    <t>Contract grant sponsor: National "863" High-Tech Research Program of China; Contract grant number: 2011AA100806.; Contract grant sponsor: Special Fund for Agro-scientific Research in the Public Interest; Contract grant number: 201203022.</t>
  </si>
  <si>
    <t>0899-0042</t>
  </si>
  <si>
    <t>1520-636X</t>
  </si>
  <si>
    <t>Chirality</t>
  </si>
  <si>
    <t>10.1002/chir.22397</t>
  </si>
  <si>
    <t>Chemistry, Medicinal; Chemistry, Analytical; Chemistry, Organic; Pharmacology &amp; Pharmacy</t>
  </si>
  <si>
    <t>CA7TO</t>
  </si>
  <si>
    <t>WOS:000349120400003</t>
  </si>
  <si>
    <t>Zhou, CF; Zhao, H; Sun, ZY; Zhou, LX; Fang, C; Xiao, Y; Deng, ZF; Zhi, YB; Zhao, YQ; An, SQ</t>
  </si>
  <si>
    <t>Zhou, Changfang; Zhao, Hui; Sun, Zhiyi; Zhou, Luxian; Fang, Chao; Xiao, Yan; Deng, Zifa; Zhi, Yingbiao; Zhao, Yongqiang; An, Shuqing</t>
  </si>
  <si>
    <t>The Invasion of Spartina alterniflora Alters Carbon Dynamics in China's Yancheng Natural Reserve</t>
  </si>
  <si>
    <t>Biogeochemistry; Carbon dynamics; Coastal wetland; Natural reserve; Plant invasion</t>
  </si>
  <si>
    <t>SOIL ORGANIC-CARBON; ENGLAND SALT-MARSH; PHRAGMITES-AUSTRALIS; METHANE EMISSIONS; PLANT INVASION; COASTAL ZONES; NITROGEN; ESTUARY; WETLAND; CONSEQUENCES</t>
  </si>
  <si>
    <t>[Zhou, Changfang; Zhao, Hui; Sun, Zhiyi; Zhou, Luxian; Fang, Chao; Deng, Zifa; Zhi, Yingbiao; An, Shuqing] Nanjing Univ, Sch Life Sci, Nanjing 210093, Jiangsu, Peoples R China; [Zhou, Changfang; Zhao, Hui; Sun, Zhiyi; Zhou, Luxian; Fang, Chao; Deng, Zifa; Zhi, Yingbiao; An, Shuqing] Nanjing Univ, Inst Wetland Ecol, Nanjing 210093, Jiangsu, Peoples R China; [Zhou, Changfang; Zhao, Hui; An, Shuqing] Nanjing Univ, Ecol Res Inst Changshu NJUecoRICH, Changshu, Jiangsu, Peoples R China; [Xiao, Yan] Nanjing Agr Univ, Coll Agrograssland Sci, Nanjing, Jiangsu, Peoples R China; [Xiao, Yan] Nanjing Inst Environm Sci, Minist Environm Protect, Nanjing, Jiangsu, Peoples R China; [Zhao, Yongqiang] Yancheng Natl Nat Reserve, Yancheng, Jiangsu, Peoples R China</t>
  </si>
  <si>
    <t>Chinese 973 National Basic Research Program [2013CB430405]; National Natural Science Foundation of China [30970458, 31200304, J1103512, J1210026]; Natural Science Foundation of Jiangsu Province [BK2007152]; National Undergraduate Innovation Program</t>
  </si>
  <si>
    <t>This research was supported by Chinese 973 National Basic Research Program (2013CB430405), National Natural Science Foundation of China (30970458, 31200304), and Natural Science Foundation of Jiangsu Province (BK2007152). Zhiyi Sun and Luxian Zhou were supported by the National Undergraduate Innovation Program and the National Natural Science Foundation of China (J1103512, J1210026). The authors acknowledge managers from Yancheng Natural Reserve for helping with field investigation. We thank Prof. Andrew Watkinson from University of East Anglia in the UK for his suggestions on the earlier version of this paper. We also thank Prof. Howard Griffiths and Dr. Jessica Royles from University of Cambridge for their help with the language.</t>
  </si>
  <si>
    <t>10.1002/clen.201300839</t>
  </si>
  <si>
    <t>CA9CU</t>
  </si>
  <si>
    <t>WOS:000349218800001</t>
  </si>
  <si>
    <t>Zhao, H; Yang, W; Xia, L; Qiao, YJ; Xiao, Y; Cheng, XL; An, SQ</t>
  </si>
  <si>
    <t>Zhao, Hui; Yang, Wen; Xia, Lu; Qiao, Yajun; Xiao, Yan; Cheng, Xiaoli; An, Shuqing</t>
  </si>
  <si>
    <t>Nitrogen-Enriched Eutrophication Promotes the Invasion of Spartina alterniflora in Coastal China</t>
  </si>
  <si>
    <t>Coastal wetland ecology; Competition; Invasive species; Nitrogen enrichment; Nutrient enrichment</t>
  </si>
  <si>
    <t>SAN-FRANCISCO BAY; SALT-MARSH VEGETATION; PLANT INVASION; YANGTZE-RIVER; PHRAGMITES-AUSTRALIS; PACIFIC ESTUARY; CALIFORNIA; CONSEQUENCES; ECOLOGY; SUCCESS</t>
  </si>
  <si>
    <t>[Zhao, Hui; Yang, Wen; Xia, Lu; Qiao, Yajun; An, Shuqing] Nanjing Univ, Sch Life Sci, Nanjing 210093, Jiangsu, Peoples R China; [Zhao, Hui; Yang, Wen; Xia, Lu; Qiao, Yajun; An, Shuqing] Nanjing Univ, Inst Wetland Ecol, Nanjing 210093, Jiangsu, Peoples R China; [Zhao, Hui; Yang, Wen; Xia, Lu; Qiao, Yajun; An, Shuqing] Nanjing Univ, Ecol Res Inst Changshu NJUecoRICH, Changshu, Jiangsu, Peoples R China; [Xiao, Yan] Nanjing Agr Univ, Coll Agrograssland Sci, Nanjing, Jiangsu, Peoples R China; [Xiao, Yan] Minist Environm Protect China, Nanjing Inst Environm Sci, Nanjing, Jiangsu, Peoples R China; [Cheng, Xiaoli] Chinese Acad Sci, Key Lab Aquat Bot &amp; Watershed Ecol, Wuhan Bot Garden, Wuhan, Peoples R China</t>
  </si>
  <si>
    <t>xlcheng@fudan.edu.cn; anshq@nju.edu.cn</t>
  </si>
  <si>
    <t>National Basic Research Program of China [2013CB430405]; Natural Scientific Foundation of China [31200304]; KSJYXRC Foundation of China's Ministry of Education [0208002002]</t>
  </si>
  <si>
    <t>This study was supported by the National Basic Research Program of China (No. 2013CB430405), Natural Scientific Foundation of China (No. 31200304) and KSJYXRC Foundation of China's Ministry of Education (No. 0208002002). We thank R. Z. Zhuo and G. W. Xu for their valuable suggestions and field survey data. We would like thank Ms. Gloria Witkus for her editing of the manuscript.</t>
  </si>
  <si>
    <t>10.1002/clen.201300844</t>
  </si>
  <si>
    <t>WOS:000349218800013</t>
  </si>
  <si>
    <t>Qing, H; Cai, Y; Xiao, Y; Yao, YH; An, SQ</t>
  </si>
  <si>
    <t>Qing, Hua; Cai, Ying; Xiao, Yan; Yao, Yihan; An, Shuqing</t>
  </si>
  <si>
    <t>Nitrogen Uptake and Use Efficiency of Invasive Spartina alterniflora and Native Phragmites australis: Effect of Nitrogen Supply</t>
  </si>
  <si>
    <t>Coastal plants; Growing conditions; Invasive species; Root physiological plasticity; Soil nitrogen</t>
  </si>
  <si>
    <t>YANGTZE-RIVER ESTUARY; ENGLAND SALT-MARSH; PHENOTYPIC PLASTICITY; PLANT INVASIVENESS; NUTRIENTS; CHINA; GROWTH; PHOTOSYNTHESIS; PRODUCTIVITY; ALLOCATION</t>
  </si>
  <si>
    <t>[Qing, Hua; Cai, Ying; Xiao, Yan; Yao, Yihan; An, Shuqing] Nanjing Univ, Sch Life Sci, Nanjing 210093, Jiangsu, Peoples R China; [Qing, Hua; Cai, Ying; Xiao, Yan; Yao, Yihan; An, Shuqing] Nanjing Univ, Inst Wetland Ecol, Nanjing 210093, Jiangsu, Peoples R China; [Qing, Hua; Cai, Ying; Xiao, Yan; Yao, Yihan; An, Shuqing] Nanjing Univ, Ecol Res Inst Changshu NJUecoRICH, Changshu, Jiangsu, Peoples R China; [Qing, Hua] Inner Mongolia Univ, Coll Environm &amp; Resources, Hohhot, Peoples R China; [Xiao, Yan] Nanjing Agr Univ, Coll Agrograssland Sci, Nanjing, Jiangsu, Peoples R China</t>
  </si>
  <si>
    <t>Program for International S&amp;T Cooperation Projects of China [2011DFG33480]; Major Science and Technology Program for Water Pollution Control and Treatment [2012ZX07204-001-004]; Natural Scientific Foundation of Inner Mongolia Autonomous Region, China [2013MS0509]; National Natural Science Foundation of China [31200304]</t>
  </si>
  <si>
    <t>This study was supported by the Program for International S&amp;T Cooperation Projects of China (2011DFG33480), the Major Science and Technology Program for Water Pollution Control and Treatment (2012ZX07204-001-004), the Natural Scientific Foundation of Inner Mongolia Autonomous Region, China (2013MS0509), and the National Natural Science Foundation of China (31200304).</t>
  </si>
  <si>
    <t>10.1002/clen.201300867</t>
  </si>
  <si>
    <t>WOS:000349218800020</t>
  </si>
  <si>
    <t>Enhanced soil washing process for the remediation of PBDEs/Pb/Cd-contaminated electronic waste site with carboxymethyl chitosan in a sunflower oil-water solvent system and microbial augmentation</t>
  </si>
  <si>
    <t>Mixed-contaminated site; Soil washing; Sunflower oil; Carboxymethyl chitosan; Microbial augmentation; Tenax extraction</t>
  </si>
  <si>
    <t>POLYBROMINATED DIPHENYL ETHERS; HEAVY-METALS; CHINA; REMOVAL; COMMUNITY; PBDES; WASTEWATERS; AREA; CD</t>
  </si>
  <si>
    <t>[Ye, Mao; Jiang, Xin] Chinese Acad Sci, Inst Soil Sci, State Key Lab Soil &amp; Sustainable Agr, Nanjing 210008, Jiangsu, Peoples R China; [Sun, Mingming; Li, Huixin; Hu, Feng] Nanjing Agr Univ, Coll Resources &amp; Environm Sci, Soil Ecol Lab, Nanjing 210095, Jiangsu, Peoples R China; [Wan, Jinzhong] Minist Environm Protect China, Nanjing Inst Environm Sci, Nanjing 210042, Peoples R China; [Fang, Guodong] Chinese Acad Sci, Inst Soil Sci, Key Lab Soil Environm &amp; Pollut Remediat, Nanjing 210008, Jiangsu, Peoples R China; [Kengara, Fredrick Orori] Maseno Univ, Dept Chem, Maseno 40105, Kenya</t>
  </si>
  <si>
    <t>National Natural Science Foundation of China [41401254, 41401347, 2014CB441105]; Jiangsu Municipal Natural Science Foundation [BK20141050, BK20140723]</t>
  </si>
  <si>
    <t>This work was financially supported by grants from the National Natural Science Foundation of China (Nos. 41401254, 41401347, 2014CB441105), and Jiangsu Municipal Natural Science Foundation (BK20141050, BK20140723). Thanks to Dr. Lindsay D. Eltis at the University of British Columbia, Canada, for providing us the PBDE-degradinralg strain, Rhodococcus jostii RHA1.</t>
  </si>
  <si>
    <t>10.1007/s11356-014-3518-z</t>
  </si>
  <si>
    <t>CB0MC</t>
  </si>
  <si>
    <t>WOS:000349319200032</t>
  </si>
  <si>
    <t>Yuan, HY; Zhang, YX; Huang, SZ; Yang, YH; Gu, CS</t>
  </si>
  <si>
    <t>Yuan, Haiyan; Zhang, Yongxia; Huang, Suzhen; Yang, Yongheng; Gu, Chunsun</t>
  </si>
  <si>
    <t>Effects of exogenous glutathione and cysteine on growth, lead accumulation, and tolerance of Iris lactea var. chinensis</t>
  </si>
  <si>
    <t>Lead (Pb); Glutathione (GSH); Cysteine (Cys); Nonprotein thiols (NPTs); Iris lactea var. chinensis</t>
  </si>
  <si>
    <t>HYPERACCUMULATOR SEDUM-ALFREDII; CADMIUM TOLERANCE; PHYTOCHELATIN SYNTHESIS; PHYSIOLOGICAL-RESPONSES; ARABIDOPSIS-THALIANA; CD TOLERANCE; TOXICITY; STRESS; PLANTS; PB</t>
  </si>
  <si>
    <t>[Yuan, Haiyan; Huang, Suzhen; Yang, Yongheng] Nanjing Agr Univ, Coll Hort, Nanjing 210095, Jiangsu, Peoples R China; [Yuan, Haiyan; Zhang, Yongxia; Huang, Suzhen; Yang, Yongheng; Gu, Chunsun] Jiangsu Prov &amp; Chinese Acad Sci, Inst Bot, Nanjing 210014, Jiangsu, Peoples R China</t>
  </si>
  <si>
    <t>Huang, SZ (reprint author), Nanjing Agr Univ, Coll Hort, Nanjing 210095, Jiangsu, Peoples R China.</t>
  </si>
  <si>
    <t>hsz1959@163.com</t>
  </si>
  <si>
    <t>Natural Science Foundation of China [31300436]; Jiangsu Provincial Agricultural Science and Technology Support Program [BE2012349]; National Science and Technology Major Project [2012ZX07101-005]</t>
  </si>
  <si>
    <t>This work was supported by projects from the Natural Science Foundation of China (No. 31300436), Jiangsu Provincial Agricultural Science and Technology Support Program (BE2012349), and National Science and Technology Major Project (No. 2012ZX07101-005).</t>
  </si>
  <si>
    <t>10.1007/s11356-014-3535-y</t>
  </si>
  <si>
    <t>WOS:000349319200044</t>
  </si>
  <si>
    <t>Wang, SH; Wang, FY; Gao, SC</t>
  </si>
  <si>
    <t>Wang, Shihua; Wang, Fayuan; Gao, Shuangcheng</t>
  </si>
  <si>
    <t>Foliar application with nano-silicon alleviates Cd toxicity in rice seedlings</t>
  </si>
  <si>
    <t>Nano-silicon; Rice; Cadmium; Antioxidant enzymes; Oxidative stress; Fertilization</t>
  </si>
  <si>
    <t>CUCUMIS-SATIVUS L; OXIDATIVE STRESS; EXOGENOUS SILICON; ORYZA-SATIVA; ANTIOXIDANT CAPACITY; MANGANESE TOLERANCE; CADMIUM UPTAKE; LEAF APOPLAST; HIGHER-PLANTS; L.</t>
  </si>
  <si>
    <t>[Wang, Shihua; Wang, Fayuan; Gao, Shuangcheng] Henan Univ Sci &amp; Technol, Coll Agr, Luoyang 471003, Henan Province, Peoples R China; [Wang, Shihua] Nanjing Agr Univ, Coll Life Sci, Nanjing 210095, Jiangsu, Peoples R China; [Wang, Fayuan] Harvard Univ, Dept Organism &amp; Evolutionary Biol, Cambridge, MA 02138 USA</t>
  </si>
  <si>
    <t>Wang, FY (reprint author), Henan Univ Sci &amp; Technol, Coll Agr, Luoyang 471003, Henan Province, Peoples R China.</t>
  </si>
  <si>
    <t>wfy1975@163.cm</t>
  </si>
  <si>
    <t>National Natural Science Foundation of China [41171369]; Program for Science &amp; Technology Innovation Talents in Universities of Henan Province [2012HASTIT014]; Foundation for University Key Youth Teachers of Henan Province [2012GGJS-079]; Talent Foundation of Henan University of Science and Technology [09001321]</t>
  </si>
  <si>
    <t>This work was sponsored by the National Natural Science Foundation of China (41171369), Program for Science &amp; Technology Innovation Talents in Universities of Henan Province (2012HASTIT014), and the Foundation for University Key Youth Teachers of Henan Province (2012GGJS-079), and the Talent Foundation of Henan University of Science and Technology (09001321).</t>
  </si>
  <si>
    <t>10.1007/s11356-014-3525-0</t>
  </si>
  <si>
    <t>WOS:000349319200047</t>
  </si>
  <si>
    <t>Duan, XC; Xu, L; Song, J; Jiao, JG; Liu, MQ; Hu, F; Li, HX</t>
  </si>
  <si>
    <t>Duan, Xiaochen; Xu, Li; Song, Jing; Jiao, Jiaguo; Liu, Manqiang; Hu, Feng; Li, Huixin</t>
  </si>
  <si>
    <t>EFFECTS OF BENZO[A]PYRENE ON GROWTH, THE ANTIOXIDANT SYSTEM, AND DNA DAMAGE IN EARTHWORMS (EISENIA FETIDA) IN 2 DIFFERENT SOIL TYPES UNDER LABORATORY CONDITIONS</t>
  </si>
  <si>
    <t>ENVIRONMENTAL TOXICOLOGY AND CHEMISTRY</t>
  </si>
  <si>
    <t>Benzo[a]pyrene; Eisenia fetida; Antioxidant enzymes; MDA; Comet assay</t>
  </si>
  <si>
    <t>POLYCYCLIC AROMATIC-HYDROCARBONS; LIPID-PEROXIDATION; BIOCHEMICAL RESPONSES; COMET ASSAY; PHENANTHRENE SORPTION; ORGANIC-MATTER; TOXICITY; PYRENE; BIOAVAILABILITY; PAHS</t>
  </si>
  <si>
    <t>[Duan, Xiaochen; Xu, Li; Jiao, Jiaguo; Liu, Manqiang; Hu, Feng; Li, Huixin] Nanjing Agr Univ, Coll Resources &amp; Environm Sci, Nanjing, Jiangsu, Peoples R China; [Song, Jing] Chinese Acad Sci, Soil &amp; Environm Bioremediat Res Ctr, Inst Soil Sci, State Key Lab Soil &amp; Sustainable Agr, Nanjing, Jiangsu, Peoples R China</t>
  </si>
  <si>
    <t>Li, HX (reprint author), Nanjing Agr Univ, Coll Resources &amp; Environm Sci, Nanjing, Jiangsu, Peoples R China.</t>
  </si>
  <si>
    <t>National Natural Science Foundation [41371469]; Environmental Public Welfare Project [201009032]; Priority Academic Program Development of Jiangsu Higher Education Institutions (PAPD)</t>
  </si>
  <si>
    <t>X. Duan and L. Xu contributed equally to the present study. The present study was financially supported by The National Natural Science Foundation (No. 41371469), the Environmental Public Welfare Project (No. 201009032) and the Priority Academic Program Development of Jiangsu Higher Education Institutions (PAPD).</t>
  </si>
  <si>
    <t>0730-7268</t>
  </si>
  <si>
    <t>1552-8618</t>
  </si>
  <si>
    <t>ENVIRON TOXICOL CHEM</t>
  </si>
  <si>
    <t>Environ. Toxicol. Chem.</t>
  </si>
  <si>
    <t>10.1002/etc.2785</t>
  </si>
  <si>
    <t>CA6BU</t>
  </si>
  <si>
    <t>WOS:000348994200009</t>
  </si>
  <si>
    <t>Zhang, L; Zheng, JC; Chen, LG; Shen, MX; Zhang, X; Zhang, MQ; Bian, XM; Zhang, J; Zhang, WJ</t>
  </si>
  <si>
    <t>Zhang, Li; Zheng, Jianchu; Chen, Liugen; Shen, Mingxing; Zhang, Xin; Zhang, Mingqian; Bian, Xinmin; Zhang, Jun; Zhang, Weijian</t>
  </si>
  <si>
    <t>Integrative effects of soil tillage and straw management on crop yields and greenhouse gas emissions in a rice-wheat cropping system</t>
  </si>
  <si>
    <t>Food security; Climate change; CH4 emission; N2O emission; Soil tillage; Straw management</t>
  </si>
  <si>
    <t>NITROUS-OXIDE EMISSIONS; AGRICULTURAL SOILS; CARBON-DIOXIDE; RESIDUE INCORPORATION; CONVENTIONAL TILLAGE; METHANE OXIDATION; N2O EMISSIONS; WINTER-WHEAT; SANDY LOAM; CLIMATE</t>
  </si>
  <si>
    <t>[Zhang, Li; Zhang, Mingqian; Bian, Xinmin; Zhang, Weijian] Nanjing Agr Univ, Inst Appl Ecol, Nanjing 210095, Jiangsu, Peoples R China; [Zheng, Jianchu; Chen, Liugen] Jiangsu Acad Agr Sci, Inst Agr Resources &amp; Environm, Nanjing 210014, Jiangsu, Peoples R China; [Shen, Mingxing] Inst Agr Sci Taihu Lake Dist, Suzhou 215100, Peoples R China; [Zhang, Xin; Zhang, Jun; Zhang, Weijian] Chinese Acad Agr Sci, Inst Crop Sci, Key Lab Crop Physiol &amp; Ecol, Minist Agr, Beijing 100081, Peoples R China</t>
  </si>
  <si>
    <t>zwj@njau.edu.cn</t>
  </si>
  <si>
    <t>National Key Technology Support Program of China [2011BAD16B14]; Program for New Century Excellent Talents in University [NCET-05-0492]; GEF Project of Climate Smart Staple Crop Production in China [P144531]; Innovation Program of CAAS; grant of China Scholarship Council (CSC)</t>
  </si>
  <si>
    <t>This work was supported by the National Key Technology Support Program of China (2011BAD16B14), the Program for New Century Excellent Talents in University (NCET-05-0492), the GEF Project of Climate Smart Staple Crop Production in China (P144531), the Innovation Program of CAAS and the grant of China Scholarship Council (CSC).</t>
  </si>
  <si>
    <t>10.1016/j.eja.2014.11.005</t>
  </si>
  <si>
    <t>CA9TP</t>
  </si>
  <si>
    <t>WOS:000349268000005</t>
  </si>
  <si>
    <t>Habte-Tsion, HM; Ge, XP; Liu, B; Xie, J; Ren, MC; Zhou, QL; Miao, LH; Pan, LK; Chen, RL</t>
  </si>
  <si>
    <t>Habte-Tsion, Habte-Michael; Ge, Xianping; Liu, Bo; Xie, Jun; Ren, Mingchun; Zhou, Qunlan; Miao, Linghong; Pan, Liangkun; Chen, Ruli</t>
  </si>
  <si>
    <t>A deficiency or an excess of dietary threonine level affects weight gain, enzyme activity, immune response and immune-related gene expression in juvenile blunt snout bream (Megalobrama amblycephala)</t>
  </si>
  <si>
    <t>Blunt snout bream; Threonine-Imbalance; Weight gain; Immune response; Gene expression</t>
  </si>
  <si>
    <t>SHRIMP LITOPENAEUS-VANNAMEI; TROUT ONCORHYNCHUS-MYKISS; PACIFIC WHITE SHRIMP; INDIAN MAJOR CARP; RAINBOW-TROUT; SUPEROXIDE-DISMUTASE; GROWTH-PERFORMANCE; BIOCHEMICAL PARAMETERS; MOLECULAR-CLONING; PROTEIN-SYNTHESIS</t>
  </si>
  <si>
    <t>[Habte-Tsion, Habte-Michael; Ge, Xianping; Liu, Bo; Xie, Jun; Ren, Mingchun; Zhou, Qunlan] Nanjing Agr Univ, Wuxi Fisheries Coll, Wuxi 214081, Jiangsu, Peoples R China; [Ge, Xianping; Liu, Bo; Xie, Jun; Ren, Mingchun; Zhou, Qunlan; Miao, Linghong; Pan, Liangkun; Chen, Ruli] Chinese Acad Fishery Sci, Freshwater Fisheries Res Ctr, Key Lab Genet Breeding Aquat Anim &amp; Aquaculture B, Wuxi 214081, Jiangsu, Peoples R China</t>
  </si>
  <si>
    <t>Ge, XP (reprint author), Nanjing Agr Univ, Wuxi Fisheries Coll, Wuxi 214081, Jiangsu, Peoples R China.</t>
  </si>
  <si>
    <t>mike2692011@gmail.com; gexp@ffrc.cn; liub@ffrc.cn</t>
  </si>
  <si>
    <t>Modern Agro-industry Technology Research System, PR China [CARS-46]; Special Fund for Agro-Scientific Research in the Public Interest [201003020]; National Nonprofit Institute Research Grant of Freshwater Fisheries Research Center, Chinese Academy of Fishery Sciences [2014A08XK02]</t>
  </si>
  <si>
    <t>We would like to thank the post graduate students of Fish Disease and Nutrition Department, FFRC, CAFS, PR China for their help throughout the research period. This work was financially supported by the Modern Agro-industry Technology Research System, PR China (CARS-46), by the Special Fund for Agro-Scientific Research in the Public Interest (201003020), and by the National Nonprofit Institute Research Grant of Freshwater Fisheries Research Center, Chinese Academy of Fishery Sciences (2014A08XK02).</t>
  </si>
  <si>
    <t>10.1016/j.fsi.2014.11.021</t>
  </si>
  <si>
    <t>CA0QL</t>
  </si>
  <si>
    <t>WOS:000348621700028</t>
  </si>
  <si>
    <t>Sun, XB; Ma, HX; Jia, XP; Chen, Y; Ye, XQ</t>
  </si>
  <si>
    <t>Sun, Xiao-Bo; Ma, Hong-Xiang; Jia, Xin-Ping; Chen, Yu; Ye, Xiao-Qing</t>
  </si>
  <si>
    <t>Molecular cloning and characterization of two novel DREB genes encoding dehydration-responsive element binding proteins in halophyte Suaeda salsa</t>
  </si>
  <si>
    <t>GENES &amp; GENOMICS</t>
  </si>
  <si>
    <t>Suaeda salsa L.; DREB transcription factors; Abiotic stresses; Subcellular localization; Yeast one-hybrid; Quantitative real-time PCR</t>
  </si>
  <si>
    <t>COTTON GOSSYPIUM-HIRSUTUM; TRANSCRIPTION FACTOR; FUNCTIONAL-ANALYSIS; ABIOTIC STRESS; DNA-BINDING; ARABIDOPSIS-THALIANA; SIGNAL-TRANSDUCTION; POPULUS-EUPHRATICA; DROUGHT TOLERANCE; LOW-TEMPERATURE</t>
  </si>
  <si>
    <t>[Sun, Xiao-Bo; Ma, Hong-Xiang; Jia, Xin-Ping; Ye, Xiao-Qing] Jiangsu Acad Agr Sci, Inst Biotechnol, Jiangsu Key Lab Bioresources Saline Soils, Prov Key Lab Agrobiol, Nanjing 210014, Jiangsu, Peoples R China; [Chen, Yu] Nanjing Agr Univ, Coll Hort, Nanjing 210095, Jiangsu, Peoples R China</t>
  </si>
  <si>
    <t>Ye, XQ (reprint author), Jiangsu Acad Agr Sci, Inst Biotechnol, Jiangsu Key Lab Bioresources Saline Soils, Prov Key Lab Agrobiol, Nanjing 210014, Jiangsu, Peoples R China.</t>
  </si>
  <si>
    <t>yexiaoqing65@163.com</t>
  </si>
  <si>
    <t>Jiangsu Agriculture Science and Technology Innovation Fund [CX(11)4034]; Jiangsu Key Laboratory for Bioresources of Saline Soils [JKLBS2012004]; Natural Science Foundation of Jiangsu [BK2011670]</t>
  </si>
  <si>
    <t>This present work was sponsored by Jiangsu Agriculture Science and Technology Innovation Fund (CX(11)4034), Jiangsu Key Laboratory for Bioresources of Saline Soils (JKLBS2012004) and the Natural Science Foundation of Jiangsu (BK2011670).</t>
  </si>
  <si>
    <t>1976-9571</t>
  </si>
  <si>
    <t>2092-9293</t>
  </si>
  <si>
    <t>GENES GENOM</t>
  </si>
  <si>
    <t>Genes Genom.</t>
  </si>
  <si>
    <t>10.1007/s13258-014-0238-1</t>
  </si>
  <si>
    <t>Biochemistry &amp; Molecular Biology; Biotechnology &amp; Applied Microbiology; Genetics &amp; Heredity</t>
  </si>
  <si>
    <t>CA5FU</t>
  </si>
  <si>
    <t>WOS:000348934900011</t>
  </si>
  <si>
    <t>Zhong, GY; Wang, CQ; Yang, SF; Zheng, EL; Ge, YY</t>
  </si>
  <si>
    <t>Zhong, Gaoyan; Wang, Chaoqun; Yang, Shoufeng; Zheng, Enlai; Ge, Yanyan</t>
  </si>
  <si>
    <t>Position geometric error modeling, identification and compensation for large 5-axis machining center prototype</t>
  </si>
  <si>
    <t>INTERNATIONAL JOURNAL OF MACHINE TOOLS &amp; MANUFACTURE</t>
  </si>
  <si>
    <t>Position geometric error; Modeling; Compensation; Large; Machining center prototype; Virtual rigid-body</t>
  </si>
  <si>
    <t>VOLUMETRIC ACCURACY; MULTIAXIS MACHINES; CNC MACHINES; BALL-BAR; TOOLS; ENHANCEMENT; CALIBRATION</t>
  </si>
  <si>
    <t>[Zhong, Gaoyan; Wang, Chaoqun; Zheng, Enlai; Ge, Yanyan] Nanjing Agr Univ, Coll Engn, Nanjing 210031, Jiangsu, Peoples R China; [Yang, Shoufeng] Univ Southampton, Fac Engn &amp; Environm, Southampton SO17 1BJ, Hants, England</t>
  </si>
  <si>
    <t>Zhong, GY (reprint author), Nanjing Agr Univ, Coll Engn, Dept Mech Engn, 40 Dianjiangtai Rd, Nanjing 210031, Jiangsu, Peoples R China.</t>
  </si>
  <si>
    <t>gyzhong@njau.edu.cn</t>
  </si>
  <si>
    <t>Yang, Shoufeng/A-3693-2009</t>
  </si>
  <si>
    <t>Yang, Shoufeng/0000-0002-3888-3211</t>
  </si>
  <si>
    <t>National Torch Plan of China [2012GH040610]; Jiangsu Kunshan Cultivation Project of Scientific and Technological Achievements of China [KH1003]</t>
  </si>
  <si>
    <t>This paper was supported by the research projects: the National Torch Plan of China (No.: 2012GH040610) and the Jiangsu Kunshan Cultivation Project of Scientific and Technological Achievements of China (No.: KH1003).</t>
  </si>
  <si>
    <t>0890-6955</t>
  </si>
  <si>
    <t>1879-2170</t>
  </si>
  <si>
    <t>INT J MACH TOOL MANU</t>
  </si>
  <si>
    <t>Int. J. Mach. Tools Manuf.</t>
  </si>
  <si>
    <t>10.1016/j.ijmachtools.2014.10.009</t>
  </si>
  <si>
    <t>CA0SX</t>
  </si>
  <si>
    <t>WOS:000348627800014</t>
  </si>
  <si>
    <t>Wen, F; Qin, TT; Wang, Y; Dong, W; Zhang, AY; Tan, MP; Jiang, MY</t>
  </si>
  <si>
    <t>Wen, Feng; Qin, Tingting; Wang, Yao; Dong, Wen; Zhang, Aying; Tan, Mingpu; Jiang, Mingyi</t>
  </si>
  <si>
    <t>OsHK3 is a crucial regulator of abscisic acid signaling involved in antioxidant defense in rice</t>
  </si>
  <si>
    <t>Abscisic acid; antioxidant defense; histidine kinase; signal transduction; rice</t>
  </si>
  <si>
    <t>ACTIVATED PROTEIN-KINASE; TRANSIENT GENE-EXPRESSION; OXYGEN SPECIES PRODUCTION; ARABIDOPSIS GUARD-CELLS; HISTIDINE KINASES; NADPH OXIDASE; HYDROGEN-PEROXIDE; WATER-STRESS; NITRIC-OXIDE; MESOPHYLL PROTOPLASTS</t>
  </si>
  <si>
    <t>[Wen, Feng; Qin, Tingting; Wang, Yao; Dong, Wen; Zhang, Aying; Tan, Mingpu; Jiang, Mingyi] Nanjing Agr Univ, Coll Life Sci, Nanjing 210095, Jiangsu, Peoples R China; [Jiang, Mingyi] Nanjing Agr Univ, Natl Key Lab Crop Genet &amp; Germplasm Enhancement, Nanjing 210095, Jiangsu, Peoples R China</t>
  </si>
  <si>
    <t>Jiang, MY (reprint author), Nanjing Agr Univ, Coll Life Sci, Nanjing 210095, Jiangsu, Peoples R China.</t>
  </si>
  <si>
    <t>National Basic Research Program of China [2012CB114306]; National Natural Science Foundation of China [31070254, 31271631]; Fundamental Research Funds for the Central Universities [KYZ201157, KYTZ201402]; Priority Academic Program Development of Jiangsu Higher Education Institutions; Research Fund for the Doctoral Program of Higher Education of China [20130097110025]</t>
  </si>
  <si>
    <t>This work was supported by the National Basic Research Program of China (2012CB114306), the National Natural Science Foundation of China (31070254 and 31271631), the Fundamental Research Funds for the Central Universities (KYZ201157 and KYTZ201402), the Project Funded by the Priority Academic Program Development of Jiangsu Higher Education Institutions, and the Research Fund for the Doctoral Program of Higher Education of China (20130097110025).</t>
  </si>
  <si>
    <t>10.1111/jipb.12222</t>
  </si>
  <si>
    <t>CB0IM</t>
  </si>
  <si>
    <t>WOS:000349309200007</t>
  </si>
  <si>
    <t>Duan, WK; Song, XM; Liu, TK; Huang, ZN; Ren, J; Hou, XL; Li, Y</t>
  </si>
  <si>
    <t>Duan, Weike; Song, Xiaoming; Liu, Tongkun; Huang, Zhinan; Ren, Jun; Hou, Xilin; Li, Ying</t>
  </si>
  <si>
    <t>Genome-wide analysis of the MADS-box gene family in Brassica rapa (Chinese cabbage)</t>
  </si>
  <si>
    <t>Abiotic stress; Chinese cabbage; Genome-wide analysis; MADS-box transcription factor; qRT-PCR</t>
  </si>
  <si>
    <t>TRANSCRIPTION FACTORS; REPRODUCTIVE DEVELOPMENT; EUKARYOTIC GENOMES; FEMALE GAMETOPHYTE; SEED DEVELOPMENT; DOMAIN PROTEIN; FLOWERING TIME; ARABIDOPSIS; EXPRESSION; EVOLUTION</t>
  </si>
  <si>
    <t>[Duan, Weike; Song, Xiaoming; Liu, Tongkun; Huang, Zhinan; Ren, Jun; Hou, Xilin; Li, Ying] Nanjing Agr Univ, Minist Agr, State Key Lab Crop Genet &amp; Germplasm Enhancement, Nanjing 210095, Jiangsu, Peoples R China; [Duan, Weike; Song, Xiaoming; Liu, Tongkun; Huang, Zhinan; Ren, Jun; Hou, Xilin; Li, Ying] Nanjing Agr Univ, Minist Agr, Key Lab Biol &amp; Germplasm Enhancement Crops East C, Nanjing 210095, Jiangsu, Peoples R China</t>
  </si>
  <si>
    <t>National Basic Research Program of China (973 Program) [2012CB113903]; Fundamental Research Funds for the Central Universities of China [KYZ201111]; National Natural Science Foundation of China [31272173, 1301782]; Jiangsu Province Natural Science Foundation [BK20130673]</t>
  </si>
  <si>
    <t>This work is supported by the National Basic Research Program of China (973 Program, 2012CB113903), the Fundamental Research Funds for the Central Universities of China (KYZ201111), the National Natural Science Foundation of China (31272173, 1301782) and the Jiangsu Province Natural Science Foundation (BK20130673).</t>
  </si>
  <si>
    <t>10.1007/s00438-014-0912-7</t>
  </si>
  <si>
    <t>CA5BZ</t>
  </si>
  <si>
    <t>WOS:000348923900019</t>
  </si>
  <si>
    <t>Tian, J; Jiang, FL; Wu, Z</t>
  </si>
  <si>
    <t>Tian, Jie; Jiang, Fangling; Wu, Zhen</t>
  </si>
  <si>
    <t>The apoplastic oxidative burst as a key factor of hyperhydricity in garlic plantlet in vitro</t>
  </si>
  <si>
    <t>Garlic; Plantlet in vitro; Reactive oxygen species; Subcellular compartments; Hyperhydricity</t>
  </si>
  <si>
    <t>TISSUE-CULTURE METHOD; ALLIUM-SATIVUM L.; ANTIOXIDANT ENZYMES; TRANSCRIPTIONAL REGULATION; GLUTATHIONE-REDUCTASE; SIGNAL-TRANSDUCTION; STRESS TOLERANCE; SENSITIVE METHOD; ASCORBIC-ACID; SHOOTS</t>
  </si>
  <si>
    <t>[Tian, Jie; Jiang, Fangling; Wu, Zhen] Nanjing Agr Univ, Minist Agr, Coll Hort, Key Lab Biol &amp; Germplasm Enhancement Hort Crops E, Nanjing 210095, Jiangsu, Peoples R China</t>
  </si>
  <si>
    <t>Wu, Z (reprint author), Nanjing Agr Univ, Minist Agr, Coll Hort, Key Lab Biol &amp; Germplasm Enhancement Hort Crops E, Nanjing 210095, Jiangsu, Peoples R China.</t>
  </si>
  <si>
    <t>National Natural Science Foundation of China [31372056]; Doctoral Fund of Ministry of Education of China [200803071012]</t>
  </si>
  <si>
    <t>This work was supported by National Natural Science Foundation of China (31372056) and Doctoral Fund of Ministry of Education of China (200803071012).</t>
  </si>
  <si>
    <t>10.1007/s11240-014-0623-0</t>
  </si>
  <si>
    <t>CA3LE</t>
  </si>
  <si>
    <t>WOS:000348807200014</t>
  </si>
  <si>
    <t>Xie, Q; Klesney-Tait, J; Keck, K; Parlet, C; Borcherding, NL; Kolb, R; Li, W; Tygrett, L; Waldschmidt, T; Olivier, A; Chen, SH; Liu, GH; Li, XR; Zhang, WZ</t>
  </si>
  <si>
    <t>Xie, Qing; Klesney-Tait, Julia; Keck, Kathy; Parlet, Corey; Borcherding, Nicholas; Kolb, Ryan; Li, Wei; Tygrett, Lorraine; Waldschmidt, Thomas; Olivier, Alicia; Chen, Songhai; Liu, Guang-Hui; Li, Xiangrui; Zhang, Weizhou</t>
  </si>
  <si>
    <t>Characterization of a novel mouse model with genetic deletion of CD177</t>
  </si>
  <si>
    <t>PROTEIN &amp; CELL</t>
  </si>
  <si>
    <t>CD177; neutrophil; mouse model; genetic deletion</t>
  </si>
  <si>
    <t>POLYCYTHEMIA RUBRA VERA; MYELOPROLIFERATIVE DISORDERS; ESSENTIAL THROMBOCYTHEMIA; ANTIGEN NB1; EXPRESSION; NEUTROPHILS; GLYCOPROTEIN; RECEPTOR; PRV-1; PATHOGENESIS</t>
  </si>
  <si>
    <t>[Xie, Qing; Li, Xiangrui] Nanjing Agr Univ, Coll Vet Med, Nanjing 210095, Jiangsu, Peoples R China; [Xie, Qing; Parlet, Corey; Borcherding, Nicholas; Kolb, Ryan; Li, Wei; Tygrett, Lorraine; Waldschmidt, Thomas; Olivier, Alicia; Zhang, Weizhou] Univ Iowa, Holden Comprehens Canc Ctr, Dept Pathol, Carver Coll Med, Iowa City, IA 52242 USA; [Klesney-Tait, Julia; Keck, Kathy] Univ Iowa, Carver Coll Med, Dept Internal Med, Iowa City, IA 52242 USA; [Chen, Songhai] Univ Iowa, Carver Coll Med, Dept Pharmacol, Iowa City, IA 52242 USA; [Liu, Guang-Hui] Chinese Acad Sci, Inst Biophys, Natl Lab Biomacromol, Beijing 100101, Peoples R China; [Liu, Guang-Hui] Beijing Inst Brain Disorders, Beijing 100069, Peoples R China</t>
  </si>
  <si>
    <t>lixiangrui@njau.edu.cn; weizhou-zhang@uiowa.edu</t>
  </si>
  <si>
    <t>NIH [CA158055, T32 GM007337]; Department of Pathology at the University of Iowa Carver College of Medicine; American Cancer Society; National Basic Research Program (973 Program) [2015CB964800, 2014CB964600]; Strategic Priority Research Program of the Chinese Academy of Sciences [XDA01020312]; National Natural Science Foundation of China [81271266, 31222039, 81330008, 31201111, 81300677]; Beijing Natural Science Foundation [7141005]; Thousand Young Talents program of China; Key Laboratory of Drug Research [SIMM1302KF-17]; China Scholarship Council</t>
  </si>
  <si>
    <t>This work was supported by NIH grant CA158055 (W.Z.) and NIH T32 GM007337 (N.B.). Additionally, W.Z. was supported by departmental start up funds, and seed grants from the Department of Pathology at the University of Iowa Carver College of Medicine and from the American Cancer Society. G. H. L. was supported by the National Basic Research Program (973 Program) (Nos. 2015CB964800 and 2014CB964600), the Strategic Priority Research Program of the Chinese Academy of Sciences (XDA01020312), the National Natural Science Foundation of China (Grant Nos. 81271266, 31222039, 81330008, 31201111, and 81300677), Beijing Natural Science Foundation (7141005), and the Thousand Young Talents program of China, and State Key Laboratory of Drug Research (SIMM1302KF-17). Q. X. was supported by a scholarship from the China Scholarship Council.</t>
  </si>
  <si>
    <t>1674-800X</t>
  </si>
  <si>
    <t>1674-8018</t>
  </si>
  <si>
    <t>PROTEIN CELL</t>
  </si>
  <si>
    <t>Protein Cell</t>
  </si>
  <si>
    <t>10.1007/s13238-014-0109-1</t>
  </si>
  <si>
    <t>CA7HB</t>
  </si>
  <si>
    <t>WOS:000349087300005</t>
  </si>
  <si>
    <t>Sun, ZB; Lu, WH; Liu, PP; Wang, H; Huang, Y; Zhao, YG; Kong, Y; Cui, ZL</t>
  </si>
  <si>
    <t>Sun, Zhibin; Lu, Weihao; Liu, Pingping; Wang, Hui; Huang, Yan; Zhao, Yuguo; Kong, Yi; Cui, Zhongli</t>
  </si>
  <si>
    <t>Isolation and characterization of a proteinaceous alpha-amylase inhibitor AAI-CC5 from Streptomyces sp CC5, and its gene cloning and expression</t>
  </si>
  <si>
    <t>Amylase inhibitor; Amino acid sequence; Streptomyces; AAI-CC5; Diabetes and obesity</t>
  </si>
  <si>
    <t>PARVULUSTAT Z-2685; ESCHERICHIA-COLI; TENDAE 4158; TENDAMISTAT; SEQUENCE; ACARBOSE; PURIFICATION; CORCHORUSII; FH-1641; COMPLEX</t>
  </si>
  <si>
    <t>[Sun, Zhibin; Lu, Weihao; Liu, Pingping; Huang, Yan; Cui, Zhongli] Nanjing Agr Univ, Key Lab Environm Microbiol, Minist Agr, Nanjing 210095, Jiangsu, Peoples R China; [Wang, Hui; Zhao, Yuguo] Chinese Acad Sci, Inst Soil Sci, Nanjing 210008, Jiangsu, Peoples R China; [Kong, Yi] China Pharmaceut Univ, Coll Life Sci &amp; Technol, Nanjing 210009, Jiangsu, Peoples R China</t>
  </si>
  <si>
    <t>yikong668@163.com; czl@njau.edu.cn</t>
  </si>
  <si>
    <t>This work is financially supported by Natural Science Foundation of Jiangsu Province, China (Grant no. BK2012029), the Natural Science Foundation of China (Grant no. 31270095), the National Science and Technology Support Program (Grant no. 2012BAD14B02).</t>
  </si>
  <si>
    <t>10.1007/s10482-014-0333-y</t>
  </si>
  <si>
    <t>AZ6WF</t>
  </si>
  <si>
    <t>WOS:000348358000005</t>
  </si>
  <si>
    <t>Zhang, Y; Wang, F; Niu, YJ; Liu, HL; Rui, R; Cui, XS; Kim, NH; Sun, SC</t>
  </si>
  <si>
    <t>Zhang, Yu; Wang, Fei; Niu, Ying-Jie; Liu, Hong-Lin; Rui, Rong; Cui, Xiang-Shun; Kim, Nam-Hyung; Sun, Shao-Chen</t>
  </si>
  <si>
    <t>Formin mDia1, a downstream molecule of FMNL1, regulates Profilin1 for actin assembly and spindle organization during mouse oocyte meiosis</t>
  </si>
  <si>
    <t>BIOCHIMICA ET BIOPHYSICA ACTA-MOLECULAR CELL RESEARCH</t>
  </si>
  <si>
    <t>mDia1; Profilin1; Actin; Spindle formation; Polar body extrusion; Oocyte</t>
  </si>
  <si>
    <t>ASYMMETRIC DIVISION; MAMMALIAN HOMOLOG; CONTRACTILE RING; MITOTIC SPINDLE; MEIOTIC SPINDLE; EXCHANGE FACTOR; SMALL GTPASE; IN-VITRO; RHO; MICROTUBULES</t>
  </si>
  <si>
    <t>[Zhang, Yu; Wang, Fei; Niu, Ying-Jie; Liu, Hong-Lin; Sun, Shao-Chen] Nanjing Agr Univ, Coll Anim Sci &amp; Technol, Nanjing 210095, Jiangsu, Peoples R China; [Rui, Rong] Nanjing Agr Univ, Coll Vet Med, Nanjing 210095, Jiangsu, Peoples R China; [Cui, Xiang-Shun; Kim, Nam-Hyung] Chungbuk Natl Univ, Dept Anim Sci, Cheongju 361763, Chungbuk, South Korea</t>
  </si>
  <si>
    <t>National Basic Research Program of China [2014CB138503]; Natural Science Foundation of Jiangsu Province [BK20140030]; Specialized Research Fund for the Doctoral Program of Higher Education of China [20130097120055]; Biogreen 21 Program, RDA, Republic of Korea [PJ009594, PJ009080, PJ00909801]</t>
  </si>
  <si>
    <t>This work was supported by the National Basic Research Program of China (2014CB138503), the Natural Science Foundation of Jiangsu Province (BK20140030), the Specialized Research Fund for the Doctoral Program of Higher Education of China (20130097120055), and the Biogreen 21 Program (PJ009594, PJ009080 and PJ00909801), RDA, Republic of Korea.</t>
  </si>
  <si>
    <t>0167-4889</t>
  </si>
  <si>
    <t>BBA-MOL CELL RES</t>
  </si>
  <si>
    <t>Biochim. Biophys. Acta-Mol. Cell Res.</t>
  </si>
  <si>
    <t>10.1016/j.bbamcr.2014.11.005</t>
  </si>
  <si>
    <t>AZ9SD</t>
  </si>
  <si>
    <t>WOS:000348554600006</t>
  </si>
  <si>
    <t>Luo, BP; Ju, SQ; Muneri, CW; Rui, R</t>
  </si>
  <si>
    <t>Luo, Biping; Ju, Shiqiang; Muneri, Caroline W.; Rui, Rong</t>
  </si>
  <si>
    <t>Effects of Histone Acetylation Status on the Early Development of In Vitro Porcine Transgenic Cloned Embryos</t>
  </si>
  <si>
    <t>Cellular Reprogramming</t>
  </si>
  <si>
    <t>CELL NUCLEAR TRANSFER; GREEN FLUORESCENT PROTEIN; DNA METHYLATION; TRICHOSTATIN-A; GENE-EXPRESSION; MINIATURE PIG; DONOR CELLS; SIGNIFICANT IMPROVEMENT; DEACETYLASE INHIBITOR; BLASTOCYST PRODUCTION</t>
  </si>
  <si>
    <t>[Luo, Biping; Ju, Shiqiang; Muneri, Caroline W.; Rui, Rong] Nanjing Agr Univ, Coll Vet Med, Nanjing 210095, Jiangsu, Peoples R China; [Luo, Biping] Jinling Inst Technol, Coll Anim Sci &amp; Technol, Nanjing 210038, Jiangsu, Peoples R China</t>
  </si>
  <si>
    <t>Rui, R (reprint author), Nanjing Agr Univ, Coll Vet Med, 1 Weigang, Nanjing 210095, Jiangsu, Peoples R China.</t>
  </si>
  <si>
    <t>Research Fund for the Doctoral Program of the Ministry of Education of China [20120097120007, 20130097110020]; Natural Science Foundation of China [31201967]; Natural Science Foundation [BK2012369]; PAPD of Jiangsu Province</t>
  </si>
  <si>
    <t>The research was supported by the Research Fund for the Doctoral Program of the Ministry of Education of China (20120097120007 and 20130097110020), Natural Science Foundation of China (31201967), Natural Science Foundation (BK2012369) and PAPD of Jiangsu Province. We express our gratitude to Dr. Gary Anderson from the Department of Animal Science, University of California, Davis, for his comments and help with revision in English.</t>
  </si>
  <si>
    <t>2152-4971</t>
  </si>
  <si>
    <t>2152-4998</t>
  </si>
  <si>
    <t>CELL REPROGRAM</t>
  </si>
  <si>
    <t>Cell. Reprogramm.</t>
  </si>
  <si>
    <t>10.1089/cell.2014.0041</t>
  </si>
  <si>
    <t>Cell &amp; Tissue Engineering; Biotechnology &amp; Applied Microbiology; Genetics &amp; Heredity</t>
  </si>
  <si>
    <t>Cell Biology; Biotechnology &amp; Applied Microbiology; Genetics &amp; Heredity</t>
  </si>
  <si>
    <t>CA5KB</t>
  </si>
  <si>
    <t>WOS:000348946200005</t>
  </si>
  <si>
    <t>Zhang, CN; Li, XF; Tian, HY; Zhang, DD; Jiang, GZ; Lu, KL; Liu, GX; Liu, WB</t>
  </si>
  <si>
    <t>Zhang, Chun-Nuan; Li, Xiang-Fei; Tian, Hong-Yan; Zhang, Ding-Dong; Jiang, Guang-Zhen; Lu, Kang-Le; Liu, Guang-Xia; Liu, Wen-Bin</t>
  </si>
  <si>
    <t>Effects of fructooligosaccharide on immune response, antioxidant capability and HSP70 and HSP90 expressions of blunt snout bream (Megalobrama amblycephala) under high ammonia stress</t>
  </si>
  <si>
    <t>Immunostimulant; Fish; Oxidative stress; Heat-shock proteins; Ammonium chloride</t>
  </si>
  <si>
    <t>CARP CYPRINUS-CARPIO; DIETARY MANNAN OLIGOSACCHARIDE; ONCORHYNCHUS-MYKISS WALBAUM; PACIFIC WHITE SHRIMP; HEAT-SHOCK PROTEINS; SPARUS-AURATA L.; GROWTH-PERFORMANCE; LITOPENAEUS-VANNAMEI; DISEASE RESISTANCE; RAINBOW-TROUT</t>
  </si>
  <si>
    <t>[Zhang, Chun-Nuan; Li, Xiang-Fei; Tian, Hong-Yan; Zhang, Ding-Dong; Jiang, Guang-Zhen; Lu, Kang-Le; Liu, Guang-Xia; Liu, Wen-Bin] Nanjing Agr Univ, Coll Anim Sci &amp; Technol, Key Lab Aquat Nutr &amp; Feed Sci Jiangsu Prov, Nanjing 210095, Jiangsu, Peoples R China</t>
  </si>
  <si>
    <t>Liu, WB (reprint author), Nanjing Agr Univ, Coll Anim Sci &amp; Technol, Key Lab Aquat Nutr &amp; Feed Sci Jiangsu Prov, 1 Weigang Rd, Nanjing 210095, Jiangsu, Peoples R China.</t>
  </si>
  <si>
    <t>2012205016@njau.edu.cn; wbliu@njau.edu.cn</t>
  </si>
  <si>
    <t>National Technology System for Conventional Freshwater Fish Industries of China [CARS-46-20]; Science and Technology Support Program from Jiangsu Province (China) [BE2010394]</t>
  </si>
  <si>
    <t>The present study was funded by the National Technology System for Conventional Freshwater Fish Industries of China (CARS-46-20) in collaboration with the Science and Technology Support Program from Jiangsu Province (China, BE2010394).</t>
  </si>
  <si>
    <t>10.1007/s10695-014-0017-6</t>
  </si>
  <si>
    <t>AZ8EM</t>
  </si>
  <si>
    <t>WOS:000348447700017</t>
  </si>
  <si>
    <t>Xu, L; Li, YM; Zhu, L; Zhao, W; Chen, DJ; Huang, WY; Yang, S</t>
  </si>
  <si>
    <t>Xu, Li; Li, Yanmei; Zhu, Li; Zhao, Wei; Chen, Daijie; Huang, Weiyi; Yang, Sheng</t>
  </si>
  <si>
    <t>Characterization of plasmid pXL100 from Amycolatopsis orientalis HCCB10007 and construction of a shuttle vector</t>
  </si>
  <si>
    <t>Amycolatopsis orientalis; Indigenous plasmid; Replicon; Shuttle vector</t>
  </si>
  <si>
    <t>CLONING VECTORS; MEDITERRANEI; GENE; IDENTIFICATION; TRANSFORMATION; METHANOLICA; SEQUENCE; ELECTROPORATION; BIOSYNTHESIS; FTSK/SPOIIIE</t>
  </si>
  <si>
    <t>[Xu, Li; Huang, Weiyi] Nanjing Agr Univ, Coll Life Sci, Nanjing 210095, Jiangsu, Peoples R China; [Xu, Li; Li, Yanmei; Zhu, Li; Chen, Daijie] Shanghai Jiao Tong Univ, Sch Pharm, Shanghai 200030, Peoples R China; [Zhao, Wei; Yang, Sheng] Chinese Acad Sci, Shanghai Inst Biol Sci, Inst Plant Physiol &amp; Ecol, Shanghai, Peoples R China</t>
  </si>
  <si>
    <t>Huang, WY (reprint author), Nanjing Agr Univ, Coll Life Sci, 1 Weigang, Nanjing 210095, Jiangsu, Peoples R China.</t>
  </si>
  <si>
    <t>huangwy@njau.edu.cn; syang@sibs.ac.cn</t>
  </si>
  <si>
    <t>National High Technology Research and Development Program of China [2012AA02706]</t>
  </si>
  <si>
    <t>This work was supported by grants from the National High Technology Research and Development Program of China (2012AA02706).</t>
  </si>
  <si>
    <t>10.1002/jobm.201400210</t>
  </si>
  <si>
    <t>AZ9WH</t>
  </si>
  <si>
    <t>WOS:000348564200012</t>
  </si>
  <si>
    <t>Zhang, R; Tian, GT; Zhao, YC; Zhao, LY; Wang, HX; Gong, ZY; Ng, TB</t>
  </si>
  <si>
    <t>Zhang, Rui; Tian, Guoting; Zhao, Yongchang; Zhao, Liyan; Wang, Hexiang; Gong, Zhiyuan; Ng, Tzi Bun</t>
  </si>
  <si>
    <t>A novel ribonuclease with HIV-1 reverse transcriptase inhibitory activity purified from the fungus Ramaria formosa</t>
  </si>
  <si>
    <t>Ribonuclease; HIV-1 reverse transcriptase; Ramaria formosa</t>
  </si>
  <si>
    <t>FRESH FRUITING BODIES; HUMAN-IMMUNODEFICIENCY-VIRUS; UBIQUITIN-LIKE PEPTIDE; PANCREATIC RIBONUCLEASE; ANTIPROLIFERATIVE ACTIVITY; SEMINAL RIBONUCLEASE; PLEUROTUS-OSTREATUS; LENTINUS-EDODES; IRPEX-LACTEUS; BOVINE-MILK</t>
  </si>
  <si>
    <t>[Zhang, Rui; Wang, Hexiang] China Agr Univ, State Key Lab Agrobiotechnol, Beijing 100193, Peoples R China; [Zhang, Rui; Wang, Hexiang] China Agr Univ, Dept Microbiol, Beijing 100193, Peoples R China; [Tian, Guoting; Zhao, Yongchang] Yunnan Acad Agr Sci, Inst Biotechnol &amp; Germplasm Resource, Kunming, Peoples R China; [Zhao, Liyan] Nanjing Agr Univ, Coll Food Sci &amp; Technol, Nanjing, Jiangsu, Peoples R China; [Gong, Zhiyuan] Shandong Acad Agr Sci, Inst Agr Resources &amp; Environm, Jinan, Shandong, Peoples R China; [Ng, Tzi Bun] Chinese Univ Hong Kong, Sch Biomed Sci, Fac Med, Shatin, Hong Kong, Peoples R China</t>
  </si>
  <si>
    <t>hxwang@cau.edu.cn; sdgzy2656@126.com</t>
  </si>
  <si>
    <t>National Grants of China [2010CB732202]; Special Fund for Agro-scientific Research in the Public Interest [201303080]</t>
  </si>
  <si>
    <t>This work was financially supported by National Grants of China (No. 2010CB732202) and Special Fund for Agro-scientific Research in the Public Interest (No. 201303080).</t>
  </si>
  <si>
    <t>10.1002/jobm.201300876</t>
  </si>
  <si>
    <t>WOS:000348564200015</t>
  </si>
  <si>
    <t>Wen, ZG; Murata, MS; Xu, ZY; Chen, YH; Nara, K</t>
  </si>
  <si>
    <t>Wen, Zhugui; Murata, Masao; Xu, Zhangyang; Chen, Yahua; Nara, Kazuhide</t>
  </si>
  <si>
    <t>Ectomycorrhizal fungal communities on the endangered Chinese Douglas-fir (Pseudotsuga sinensis) indicating regional fungal sharing overrides host conservatism across geographical regions</t>
  </si>
  <si>
    <t>Ectomycorrhizal fungi; Pseudotsuga sinensis; Endangered species; Biogeography; Host effect</t>
  </si>
  <si>
    <t>PINUS-MURICATA; RESISTANT PROPAGULES; PRIMARY SUCCESSION; MOUNT FUJI; DIVERSITY; GRADIENT; PATTERNS; FORESTS; SEEDLINGS; AVAILABILITY</t>
  </si>
  <si>
    <t>[Wen, Zhugui; Xu, Zhangyang; Chen, Yahua] Nanjing Agr Univ, Coll Life Sci, Nanjing 210095, Jiangsu, Peoples R China; [Wen, Zhugui; Murata, Masao; Nara, Kazuhide] Univ Tokyo, Grad Sch Frontier Sci, Kashiwa, Chiba 2778563, Japan</t>
  </si>
  <si>
    <t>Chen, YH (reprint author), Nanjing Agr Univ, Coll Life Sci, Nanjing 210095, Jiangsu, Peoples R China.</t>
  </si>
  <si>
    <t>yahuachen@njau.edu.cn; nara@k.u-tokyo.ac.jp</t>
  </si>
  <si>
    <t>China Scholarship Council; Japan Society for the Promotion of Science KAKENHI [25257411, 25660115, 25304026]; National Natural Science Foundation of China-Guangdong Province Natural Science Foundation [U1133004]</t>
  </si>
  <si>
    <t>This research was funded by an award from the China Scholarship Council to ZW, by Japan Society for the Promotion of Science KAKENHI Grants to KN (25257411, 25660115, 25304026), and by an award from the National Natural Science Foundation of China-Guangdong Province Natural Science Foundation Joint Research Fund to YC (U1133004). We also thank Liang Shi, Haolin Zhu, and Qizhi Zha for their support in field sampling.</t>
  </si>
  <si>
    <t>10.1007/s11104-014-2278-3</t>
  </si>
  <si>
    <t>AZ6GT</t>
  </si>
  <si>
    <t>WOS:000348318100014</t>
  </si>
  <si>
    <t>Liu, QQ; Zheng, L; He, F; Zhao, FJ; Shen, ZG; Zheng, LQ</t>
  </si>
  <si>
    <t>Liu, Qingquan; Zheng, Li; He, Fei; Zhao, Fang-Jie; Shen, Zhenguo; Zheng, Luqing</t>
  </si>
  <si>
    <t>Transcriptional and physiological analyses identify a regulatory role for hydrogen peroxide in the lignin biosynthesis of copper-stressed rice roots</t>
  </si>
  <si>
    <t>Copper; Oryza sativa L; Lignin biosynthesis; Peroxidase; Laccase</t>
  </si>
  <si>
    <t>PHENYLALANINE AMMONIA-LYASE; MATRICARIA-CHAMOMILLA ROOTS; ACETYL BROMIDE PROCEDURE; ARABIDOPSIS-THALIANA; ABSCISIC-ACID; CELL-WALL; OXIDATIVE STRESS; SOYBEAN ROOTS; CADMIUM; ACCUMULATION</t>
  </si>
  <si>
    <t>[Liu, Qingquan; Zheng, Li; Shen, Zhenguo; Zheng, Luqing] Nanjing Agr Univ, Coll Life Sci, Nanjing 210095, Jiangsu, Peoples R China; [He, Fei] Genenergy Co, Shanghai 200031, Peoples R China; [Zhao, Fang-Jie] Nanjing Agr Univ, Coll Resources &amp; Environm Sci, State Key Lab Crop Genet &amp; Germplasm Enhancement, Nanjing 210095, Jiangsu, Peoples R China</t>
  </si>
  <si>
    <t>Zheng, LQ (reprint author), Nanjing Agr Univ, Coll Life Sci, Nanjing 210095, Jiangsu, Peoples R China.</t>
  </si>
  <si>
    <t>National Natural Science Foundation of China [31172021]; Fundamental Research Funds for the Central Universities [KYRC201302, KYTZ201402]; Innovative Research Team Development Plan of the Ministry of Education of China [IRT1256]</t>
  </si>
  <si>
    <t>This work was supported by research grants from the Project of the National Natural Science Foundation of China (No. 31172021), "the Fundamental Research Funds for the Central Universities (KYRC201302, KYTZ201402)" and the Innovative Research Team Development Plan of the Ministry of Education of China (grant no. IRT1256).</t>
  </si>
  <si>
    <t>10.1007/s11104-014-2290-7</t>
  </si>
  <si>
    <t>WOS:000348318100023</t>
  </si>
  <si>
    <t>Pan, LB; Wang, SY; Ma, J; Fang, D</t>
  </si>
  <si>
    <t>Pan, Libo; Wang, Siyu; Ma, Jin; Fang, Di</t>
  </si>
  <si>
    <t>Gridded Field Observations of Polycyclic Aromatic Hydrocarbons in Soils From a Typical County in Shanxi Province, China</t>
  </si>
  <si>
    <t>ARCHIVES OF ENVIRONMENTAL CONTAMINATION AND TOXICOLOGY</t>
  </si>
  <si>
    <t>PERSISTENT ORGANIC POLLUTANTS; SOURCE APPORTIONMENT; NORTH-AMERICA; PAHS; URBAN; ATMOSPHERE; RIVER; DISTRIBUTIONS; ENVIRONMENT; SEDIMENTS</t>
  </si>
  <si>
    <t>[Pan, Libo; Wang, Siyu; Ma, Jin] Chinese Res Inst Environm Sci, State Key Lab Environm Criteria &amp; Risk Assessment, Beijing 100012, Peoples R China; [Fang, Di] Nanjing Agr Univ, Coll Resources &amp; Environm Sci, Nanjing 210095, Jiangsu, Peoples R China</t>
  </si>
  <si>
    <t>Ma, J (reprint author), Chinese Res Inst Environm Sci, State Key Lab Environm Criteria &amp; Risk Assessment, Beijing 100012, Peoples R China.</t>
  </si>
  <si>
    <t>majin@craes.org.cn; di.fang@njau.edu.cn</t>
  </si>
  <si>
    <t>Special Fund for Public Welfare Industry of National Environmental Protection [201309044, 201509064]</t>
  </si>
  <si>
    <t>This work was supported by the Special Fund for Public Welfare Industry of National Environmental Protection (Grants No. 201309044 and 201509064). We are indebted to all of the people who helped with the sampling.</t>
  </si>
  <si>
    <t>0090-4341</t>
  </si>
  <si>
    <t>1432-0703</t>
  </si>
  <si>
    <t>ARCH ENVIRON CON TOX</t>
  </si>
  <si>
    <t>Arch. Environ. Contam. Toxicol.</t>
  </si>
  <si>
    <t>10.1007/s00244-014-0083-x</t>
  </si>
  <si>
    <t>AZ4QG</t>
  </si>
  <si>
    <t>WOS:000348206800011</t>
  </si>
  <si>
    <t>Zhao, F; Zhou, GH; Ye, KP; Wang, SW; Xu, XL; Li, CB</t>
  </si>
  <si>
    <t>Zhao, Fan; Zhou, Guanghong; Ye, Keping; Wang, Shuaiwu; Xu, Xinglian; Li, Chunbao</t>
  </si>
  <si>
    <t>Microbial changes in vacuum-packed chilled pork during storage</t>
  </si>
  <si>
    <t>Pyrosequencing; Fresh meat; Bacteria</t>
  </si>
  <si>
    <t>BACTERIAL DIVERSITY; PCR-DGGE; BEEF; MEAT; FLORA</t>
  </si>
  <si>
    <t>[Zhao, Fan; Zhou, Guanghong; Ye, Keping; Wang, Shuaiwu; Xu, Xinglian; Li, Chunbao] Synerget Innovat Ctr Food Safety &amp; Nutr, Key Lab Meat Proc &amp; Qual Control, Key Lab Anim Prod Proc, MOA,MOE, Wuxi, Peoples R China; [Zhao, Fan; Zhou, Guanghong; Ye, Keping; Wang, Shuaiwu; Xu, Xinglian; Li, Chunbao] Nanjing Agr Univ, Coll Food Sci &amp; Technol, Nanjing 210095, Jiangsu, Peoples R China</t>
  </si>
  <si>
    <t>Li, CB (reprint author), Nanjing Agr Univ, Coll Food Sci &amp; Technol, Weigang 1, Nanjing 210095, Jiangsu, Peoples R China.</t>
  </si>
  <si>
    <t>MOE [NCET-11-0668]; MOST [2012BAD28B02-03, 2014BAD19B01]; MOA [CARS-36-11]</t>
  </si>
  <si>
    <t>The present study was supported by projects NCET-11-0668 (MOE), 2012BAD28B02-03 (MOST), 2014BAD19B01 (MOST) and CARS-36-11 (MOA).</t>
  </si>
  <si>
    <t>10.1016/j.meatsci.2014.10.004</t>
  </si>
  <si>
    <t>AY7WC</t>
  </si>
  <si>
    <t>WOS:000347765700020</t>
  </si>
  <si>
    <t>Pan, ZH; Ma, JL; Dong, WY; Song, WC; Wang, KC; Lu, CP; Yao, HC</t>
  </si>
  <si>
    <t>Pan, Zihao; Ma, Jiale; Dong, Wenyang; Song, Wenchao; Wang, Kaicheng; Lu, Chengping; Yao, Huochun</t>
  </si>
  <si>
    <t>Novel Variant Serotype of Streptococcus suis Isolated from Piglets with Meningitis</t>
  </si>
  <si>
    <t>MICROVASCULAR ENDOTHELIAL-CELLS; MULTIPLEX PCR; PATHOGEN; CHINA; GENERATION; VIRULENCE; BRAIN; PIGS; TOOL</t>
  </si>
  <si>
    <t>[Pan, Zihao; Ma, Jiale; Lu, Chengping; Yao, Huochun] Nanjing Agr Univ, Key Lab Anim Bacteriol, Minist Agr, Nanjing, Jiangsu, Peoples R China; [Pan, Zihao; Ma, Jiale; Dong, Wenyang; Song, Wenchao; Lu, Chengping; Yao, Huochun] OIE Reference Lab Swine Streptococcosis, Nanjing, Jiangsu, Peoples R China; [Wang, Kaicheng] China Anim Hlth &amp; Epidemiol Ctr, Qingdao, Peoples R China</t>
  </si>
  <si>
    <t>Yao, HC (reprint author), Nanjing Agr Univ, Key Lab Anim Bacteriol, Minist Agr, Nanjing, Jiangsu, Peoples R China.</t>
  </si>
  <si>
    <t>lucp@njau.edu.cn; yaohch@njau.edu.cn</t>
  </si>
  <si>
    <t>Special Fund for Public Welfare Industry of the Chinese Ministry of Agriculture [2013003041]; Chinese Ministry of Agriculture [2014-S11]; Priority Academic Program Development of Jiangsu Higher Education Institutions (PAPD)</t>
  </si>
  <si>
    <t>This research was supported by the Special Fund for Public Welfare Industry of the Chinese Ministry of Agriculture (2013003041), the 948 Major Project and Industry Project from the Chinese Ministry of Agriculture (2014-S11), and a project funded by the Priority Academic Program Development of Jiangsu Higher Education Institutions (PAPD).</t>
  </si>
  <si>
    <t>10.1128/AEM.02962-14</t>
  </si>
  <si>
    <t>AZ0CU</t>
  </si>
  <si>
    <t>WOS:000347914800019</t>
  </si>
  <si>
    <t>Gao, T; Li, JL; Zhang, L; Jiang, Y; Ma, RX; Song, L; Gao, F; Zhou, GH</t>
  </si>
  <si>
    <t>Gao, Tian; Li, Jiaolong; Zhang, Lin; Jiang, Yun; Ma, Ruixue; Song, Lei; Gao, Feng; Zhou, Guanghong</t>
  </si>
  <si>
    <t>Effect of Different Tumbling Marination Treatments on the Quality Characteristics of Prepared Pork Chops</t>
  </si>
  <si>
    <t>Tumbling; Continuous; Intermittent; Quality Characteristic; Prepared Pork Chop</t>
  </si>
  <si>
    <t>WATER-HOLDING CAPACITY; SODIUM-CHLORIDE; FUNCTIONAL-PROPERTIES; MASSAGING TIME; COOKED PORK; ROAST BEEF; MEAT; PHOSPHATE; TEMPERATURE; TISSUE</t>
  </si>
  <si>
    <t>[Gao, Tian; Li, Jiaolong; Zhang, Lin; Ma, Ruixue; Song, Lei; Gao, Feng; Zhou, Guanghong] Nanjing Agr Univ, Coll Anim Sci &amp; Technol, Key Lab Anim Origin Food Prod &amp; Safety Guarantee, Nanjing 210095, Jiangsu, Peoples R China; [Gao, Tian; Li, Jiaolong; Zhang, Lin; Ma, Ruixue; Song, Lei; Gao, Feng; Zhou, Guanghong] Nanjing Agr Univ, Synerget Innovat Ctr Food Safety &amp; Nutr, Nanjing 210095, Jiangsu, Peoples R China; [Jiang, Yun] Nanjing Normal Univ, Ginling Coll, Nanjing 210097, Jiangsu, Peoples R China</t>
  </si>
  <si>
    <t>National Science and Technology Pillar Program during the Twelfth Five-year Plan Period of China [2012BAD28B03]; Three Agricultural Projects of Jiangsu Province of China [SX[2011]146]; Fundamental Research Funds for the Central Universities of China [KYZ201222]</t>
  </si>
  <si>
    <t>This study was funded by the National Science and Technology Pillar Program during the Twelfth Five-year Plan Period of China (2012BAD28B03), Three Agricultural Projects of Jiangsu Province of China (SX[2011]146), and the Fundamental Research Funds for the Central Universities of China (KYZ201222). We are grateful to Dr Ron Tume (CSIRO, Australia) for language improvement of the revised manuscript.</t>
  </si>
  <si>
    <t>10.5713/ajas.14.0511</t>
  </si>
  <si>
    <t>AY9LB</t>
  </si>
  <si>
    <t>WOS:000347870200015</t>
  </si>
  <si>
    <t>Gu, CS; Liu, LQ; Deng, YM; Zhu, XD; Huang, SZ; Lu, XQ</t>
  </si>
  <si>
    <t>Gu, Chun-Sun; Liu, Liang-Qin; Deng, Yan-Ming; Zhu, Xu-Dong; Huang, Su-Zhen; Lu, Xiao-Qing</t>
  </si>
  <si>
    <t>The Heterologous Expression of the Iris lactea var. chinensis Type 2 Metallothionein IlMT2b Gene Enhances Copper Tolerance in Arabidopsis thaliana</t>
  </si>
  <si>
    <t>Iris. lactea var. chinensis; Metallothionein; Cu stress; Arabidopsis thaliana</t>
  </si>
  <si>
    <t>HYPERACCUMULATOR THLASPI-CAERULESCENS; HEAVY-METAL DETOXIFICATION; ABIOTIC STRESS; PHYTOCHELATIN SYNTHASE; TRANSGENIC TOBACCO; CADMIUM TOLERANCE; OXIDATIVE STRESS; ION ACCUMULATION; HOMEOSTASIS; PLANTS</t>
  </si>
  <si>
    <t>[Gu, Chun-Sun; Huang, Su-Zhen; Lu, Xiao-Qing] Inst Bot, Nanjing, Jiangsu, Peoples R China; [Gu, Chun-Sun; Huang, Su-Zhen; Lu, Xiao-Qing] Chinese Acad Sci, Nanjing, Jiangsu, Peoples R China; [Liu, Liang-Qin; Zhu, Xu-Dong] Nanjing Agr Univ, Coll Hort, Nanjing 210095, Jiangsu, Peoples R China; [Deng, Yan-Ming] Jiangsu Acad Agr Sci, Inst Agrobiotechnol, Nanjing 210014, Jiangsu, Peoples R China</t>
  </si>
  <si>
    <t>Lu, XQ (reprint author), Inst Bot, Nanjing, Jiangsu, Peoples R China.</t>
  </si>
  <si>
    <t>13952004856@163.com</t>
  </si>
  <si>
    <t>JiangSu Provincial Key LAB Foundation For Plant EX SITU Conservation [201201]; National Natural Science Foundation of China [31301807]; Science Foundation of JiangSu [BK20130734]</t>
  </si>
  <si>
    <t>The study was supported by the JiangSu Provincial Key LAB Foundation For Plant EX SITU Conservation (Grant No. 201201), National Natural Science Foundation of China (Grant No. 31301807) and the Science Foundation of JiangSu (Grant No. BK20130734).</t>
  </si>
  <si>
    <t>10.1007/s00128-014-1444-x</t>
  </si>
  <si>
    <t>AY8QS</t>
  </si>
  <si>
    <t>WOS:000347819100020</t>
  </si>
  <si>
    <t>Liu, NY; Yang, K; Liu, Y; Xu, W; Anderson, A; Dong, SL</t>
  </si>
  <si>
    <t>Liu, Nai-Yong; Yang, Ke; Liu, Yan; Xu, Wei; Anderson, Alisha; Dong, Shuang-Lin</t>
  </si>
  <si>
    <t>Two general-odorant binding proteins in Spodoptera litura are differentially tuned to sex pheromones and plant odorants</t>
  </si>
  <si>
    <t>Spodoptera litura; General-odorant binding protein; Gene structure; qPCR; Fluorescence binding assay; Molecular docking</t>
  </si>
  <si>
    <t>MOTH MANDUCA-SEXTA; TIME RT-PCR; BOMBYX-MORI; MOLECULAR CHARACTERIZATION; COMMON CUTWORM; LEPIDOPTERA-PYRALIDAE; EXPRESSION PATTERNS; OLFACTORY SENSILLA; SIGNAL PEPTIDES; SILK MOTHS</t>
  </si>
  <si>
    <t>[Liu, Nai-Yong; Yang, Ke; Liu, Yan; Dong, Shuang-Lin] Nanjing Agr Univ, Coll Plant Protect, Key Lab Integrated Management Crop Dis &amp; Pests, Educ Minist, Nanjing, Jiangsu, Peoples R China; [Liu, Nai-Yong; Xu, Wei; Anderson, Alisha] CSIRO Ecosyst Sci, Black Mt, ACT, Australia</t>
  </si>
  <si>
    <t>Dong, SL (reprint author), Nanjing Agr Univ, Coll Plant Protect, Key Lab Integrated Management Crop Dis &amp; Pests, Educ Minist, Nanjing, Jiangsu, Peoples R China.</t>
  </si>
  <si>
    <t xml:space="preserve">Xu, Wei/G-4709-2010; Anderson, Alisha/C-1499-2008; </t>
  </si>
  <si>
    <t>National Natural Science Foundation [31071978]; Special Fund for Agro-scientific Research in the Public Interest [201203036]; Academic Innovative Program of Jiangsu Higher Education Institutions, China [CXZZ13_0304]</t>
  </si>
  <si>
    <t>We thank Cheng-Cheng Liu and Zhao-Qun Li for their help in qPCR experiments. This work was supported by National Natural Science Foundation (31071978), a Special Fund for Agro-scientific Research in the Public Interest (Grant No. 201203036) and the Academic Innovative Program of Jiangsu Higher Education Institutions (CXZZ13_0304), China.</t>
  </si>
  <si>
    <t>10.1016/j.cbpa.2014.11.005</t>
  </si>
  <si>
    <t>AZ2WB</t>
  </si>
  <si>
    <t>WOS:000348089100004</t>
  </si>
  <si>
    <t>Zheng, HM; Mao, YL; Teng, J; Zhu, QC; Ling, J; Zhong, ZT</t>
  </si>
  <si>
    <t>Zheng, Huiming; Mao, Yiling; Teng, Jiao; Zhu, Qingcheng; Ling, Jun; Zhong, Zengtao</t>
  </si>
  <si>
    <t>Flagellar-Dependent Motility in Mesorhizobium tianshanense is Involved in the Early Stage of Plant Host Interaction: Study of an flgE Mutant</t>
  </si>
  <si>
    <t>RHIZOBIUM-MELILOTI; BIOFILM FORMATION; SINORHIZOBIUM-MELILOTI; BACTERIAL MOTILITY; SWARMING MOTILITY; ESCHERICHIA-COLI; HOOK; GENES; LEGUMINOSARUM; CHEMOTAXIS</t>
  </si>
  <si>
    <t>[Zheng, Huiming; Mao, Yiling; Teng, Jiao; Zhu, Qingcheng; Ling, Jun; Zhong, Zengtao] Nanjing Agr Univ, Dept Microbiol, Nanjing, Jiangsu, Peoples R China</t>
  </si>
  <si>
    <t>Zheng, HM (reprint author), Nanjing Agr Univ, Dept Microbiol, Nanjing, Jiangsu, Peoples R China.</t>
  </si>
  <si>
    <t>hmzheng@njau.edu.cn; mol_microb@njau.edu.cn</t>
  </si>
  <si>
    <t>973 project [CB126502]; Ph.D. programs foundation of the Ministry of Education (MOE) [20120097110016]; NSFC award [31170077]</t>
  </si>
  <si>
    <t>We thank Dr. Jun Zhu for helpful discussion, and Dr. Yunduan Wang for the gene sequence determination. This study was supported by a 973 project (CB126502, to J.Z.), the Ph.D. programs foundation of the Ministry of Education (MOE) (20120097110016, to J.Z.), and an NSFC award (31170077, to Z.Z).</t>
  </si>
  <si>
    <t>10.1007/s00284-014-0701-x</t>
  </si>
  <si>
    <t>AY8RZ</t>
  </si>
  <si>
    <t>WOS:000347822300011</t>
  </si>
  <si>
    <t>Lv, FX; Zhang, C; Guo, FF; Lu, YJ; Bie, XM; Qian, H; Lu, ZX</t>
  </si>
  <si>
    <t>Lv, Fengxia; Zhang, Chong; Guo, Fangfang; Lu, Yingjian; Bie, Xiaomei; Qian, Hui; Lu, Zhaoxin</t>
  </si>
  <si>
    <t>Expression, purification, and characterization of a recombined fibrinolytic enzyme from endophytic Paenibacillus polymyxa EJS-3 in Escherichia coli</t>
  </si>
  <si>
    <t>Paenibacillus polymyxa; fibrinolytic enzyme; expression; Escherichia coli; endophyte</t>
  </si>
  <si>
    <t>BIOCHEMICAL-CHARACTERIZATION; SNAKE-VENOM; GENE; PRODUCTS; FUNGUS; TAXOL</t>
  </si>
  <si>
    <t>[Lv, Fengxia; Zhang, Chong; Guo, Fangfang; Bie, Xiaomei; Qian, Hui; Lu, Zhaoxin] Nanjing Agr Univ, Coll Food Sci &amp; Technol, Nanjing 210095, Jiangsu, Peoples R China; [Lu, Yingjian] Univ Maryland, Dept Nutr &amp; Food Sci, College Pk, MD 20740 USA</t>
  </si>
  <si>
    <t>National Natural Science Foundation of China [31071605, 31201423]</t>
  </si>
  <si>
    <t>This work was funded by the National Natural Science Foundation of China (31071605; 31201423).</t>
  </si>
  <si>
    <t>10.1007/s10068-015-0018-y</t>
  </si>
  <si>
    <t>AY4EI</t>
  </si>
  <si>
    <t>WOS:000347530500018</t>
  </si>
  <si>
    <t>Zhang, YK; Ding, XL; Rong, X; Hong, XY</t>
  </si>
  <si>
    <t>Zhang, Y. -K.; Ding, X. -L.; Rong, X.; Hong, X. -Y.</t>
  </si>
  <si>
    <t>How do hosts react to endosymbionts? A new insight into the molecular mechanisms underlying the Wolbachia-host association</t>
  </si>
  <si>
    <t>two-spotted spider mite; Wolbachia; transcriptome sequencing; gene expression</t>
  </si>
  <si>
    <t>CYTOPLASMIC INCOMPATIBILITY EXPRESSION; MITE TETRANYCHUS-URTICAE; VECTOR AEDES-AEGYPTI; GENE-EXPRESSION; DROSOPHILA-MELANOGASTER; HAPLODIPLOID MITE; DENGUE VIRUS; SPIDER-MITE; RNA-SEQ; GENOME</t>
  </si>
  <si>
    <t>[Zhang, Y. -K.; Ding, X. -L.; Rong, X.; Hong, X. -Y.] Nanjing Agr Univ, Dept Entomol, Nanjing 210095, Jiangsu, Peoples R China</t>
  </si>
  <si>
    <t>Science and Technology Programme of the National Public Welfare Professional Fund from the Ministry of Agriculture of China [201103020]; National Natural Science Foundation of China [31172131, 30871635]; Jiangsu Province, China [CXZZ13_0303]</t>
  </si>
  <si>
    <t>We thank Ya-Ting Chen, Jia-Fei Ju and Peng-Yu Jin of the Department of Entomology, Nanjing Agricultural University, for their help with the experiment. This study was supported in part by a grant-in-aid from the Science and Technology Programme of the National Public Welfare Professional Fund (201103020) from the Ministry of Agriculture of China, and a grant-in-aid for Scientific Research (31172131 and 30871635) from the National Natural Science Foundation of China, and a grant-in-aid for Innovation Project (CXZZ13_0303) from Jiangsu Province, China.</t>
  </si>
  <si>
    <t>10.1111/imb.12128</t>
  </si>
  <si>
    <t>AY3YT</t>
  </si>
  <si>
    <t>WOS:000347516100001</t>
  </si>
  <si>
    <t>Yang, YN; Yao, GF; Zheng, DM; Zhang, SL; Wang, C; Zhang, MY; Wu, J</t>
  </si>
  <si>
    <t>Yang, Ya-nan; Yao, Gai-fang; Zheng, Danman; Zhang, Shao-ling; Wang, Chao; Zhang, Ming-yue; Wu, Jun</t>
  </si>
  <si>
    <t>Expression differences of anthocyanin biosynthesis genes reveal regulation patterns for red pear coloration</t>
  </si>
  <si>
    <t>Pear; Red color; Anthocyanin; Gene expression</t>
  </si>
  <si>
    <t>PYRUS-COMMUNIS L.; BAYBERRY MYRICA-RUBRA; PIGMENTATION PATTERNS; SKIN COLOR; BIOCHEMISTRY; GENETICS; FRUIT; BHLH; MYB; ACCUMULATION</t>
  </si>
  <si>
    <t>[Yang, Ya-nan; Yao, Gai-fang; Zhang, Shao-ling; Wang, Chao; Zhang, Ming-yue; Wu, Jun] Nanjing Agr Univ, Ctr Pear Engn Technol Res, Nanjing 210095, Jiangsu, Peoples R China; [Zheng, Danman] Univ Illinois, Roy J Carver Biotechnol Ctr, Urbana, IL USA</t>
  </si>
  <si>
    <t>Wu, J (reprint author), Nanjing Agr Univ, Ctr Pear Engn Technol Res, 1 Weigang Rd, Nanjing 210095, Jiangsu, Peoples R China.</t>
  </si>
  <si>
    <t>National Science Foundation of China [31372045]; Ministry of Education Program for New Century Excellent Talents in University [NCET-13-0864]; Earmarked Fund for China Agriculture Research System [CARS-29]</t>
  </si>
  <si>
    <t>The work was financially supported by the National Science Foundation of China (31372045), Ministry of Education Program for New Century Excellent Talents in University (NCET-13-0864), and the Earmarked Fund for China Agriculture Research System (No. CARS-29).</t>
  </si>
  <si>
    <t>10.1007/s00299-014-1698-0</t>
  </si>
  <si>
    <t>AY8YD</t>
  </si>
  <si>
    <t>WOS:000347835700002</t>
  </si>
  <si>
    <t>Chen, YL; Liu, LL; Shen, YY; Liu, SJ; Huang, JX; Long, QZ; Wu, W; Yang, CY; Chen, H; Guo, XP; Cheng, ZJ; Jiang, L; Wan, JM</t>
  </si>
  <si>
    <t>Chen, Yilin; Liu, Linglong; Shen, Yingyue; Liu, Shijia; Huang, Jiexue; Long, Qizhang; Wu, Wei; Yang, Chunyan; Chen, Hong; Guo, Xiuping; Cheng, Zhijun; Jiang, Ling; Wan, Jianmin</t>
  </si>
  <si>
    <t>Loss of Function of the Cytochrome P450 Gene CYP78B5 Causes Giant Embryos in Rice</t>
  </si>
  <si>
    <t>Giant embryo; Cytochrome P450; Oryzasativa L.; IAA; Cell cycle</t>
  </si>
  <si>
    <t>ORYZA-SATIVA L.; AUXIN-BINDING PROTEIN-1; ARABIDOPSIS-THALIANA; PLANT PEROXISOMES; MATERNAL CONTROL; CELL ELONGATION; DRAFT SEQUENCE; ORGAN SIZE; SEED SIZE; EXPRESSION</t>
  </si>
  <si>
    <t>[Chen, Yilin; Liu, Linglong; Shen, Yingyue; Liu, Shijia; Huang, Jiexue; Long, Qizhang; Wu, Wei; Yang, Chunyan; Chen, Hong; Jiang, Ling; Wan, Jianmin] Nanjing Agr Univ, State Key Lab Crop Genet &amp; Germplasm Enhancement, JiangsuPlant Gene Engn Res Ctr, Nanjing 210095, Jiangsu, Peoples R China; [Guo, Xiuping; Cheng, Zhijun; Wan, Jianmin] Chinese Acad Agr Sci, Inst Crop Sci, Natl Key Facil Crop Gene Resources &amp; Genet Improv, Beijing 100081, Peoples R China</t>
  </si>
  <si>
    <t>Jiang, L (reprint author), Nanjing Agr Univ, State Key Lab Crop Genet &amp; Germplasm Enhancement, JiangsuPlant Gene Engn Res Ctr, Nanjing 210095, Jiangsu, Peoples R China.</t>
  </si>
  <si>
    <t>jiangling@njau.edu.cn; wanjm@njau.edu.cn</t>
  </si>
  <si>
    <t>National Trans form Science and Technology Program [2013ZX08001-006]; Jiangsu Province Self-innovation Program [CX(12)1003]; Qing Lan Project</t>
  </si>
  <si>
    <t>We thank the center of Plant Hormone Assay, Institute of Genetics and Developmental Biology, Chinese Academy of Science, Beijing, for their help in measuring endogenous IAA. This research was supported by the National Trans form Science and Technology Program (2013ZX08001-006), Jiangsu Province Self-innovation Program (CX(12)1003) and Qing Lan Project.</t>
  </si>
  <si>
    <t>10.1007/s11105-014-0731-3</t>
  </si>
  <si>
    <t>AZ0RZ</t>
  </si>
  <si>
    <t>WOS:000347953500006</t>
  </si>
  <si>
    <t>Jun, Q; Hong, Y; Hui, W; Didlyn, KM; Jie, H; Pao, X</t>
  </si>
  <si>
    <t>Jun, Qiang; Hong, Yang; Hui, Wang; Didlyn, Kpundeh Mathew; Jie, He; Pao, Xu</t>
  </si>
  <si>
    <t>Physiological responses and HSP70 mRNA expression in GIFT tilapia juveniles, Oreochromis niloticus under short-term crowding</t>
  </si>
  <si>
    <t>GIFT tilapia; crowding stress; serum biochemical parameter; HSP70</t>
  </si>
  <si>
    <t>HIGH STOCKING DENSITY; NONSPECIFIC IMMUNE-RESPONSES; SOLEA-SENEGALENSIS KAUP; SALMON SALMO-SALAR; BREAM PAGRUS-MAJOR; CYPRINUS-CARPIO L; REARING DENSITY; STRESS-RESPONSE; RAINBOW-TROUT; ATLANTIC COD</t>
  </si>
  <si>
    <t>[Jun, Qiang; Hong, Yang; Jie, He; Pao, Xu] Chinese Acad Fishery Sci, Freshwater Fisheries Res Ctr, Wuxi 214081, Peoples R China; [Jun, Qiang; Hong, Yang; Didlyn, Kpundeh Mathew; Pao, Xu] Nanjing Agr Univ, Wuxi Fisheries Coll, Wuxi 214081, Peoples R China; [Hui, Wang] Guangdong Ocean Univ, Coll Fisheries, Zhanjiang 524025, Peoples R China</t>
  </si>
  <si>
    <t>Pao, X (reprint author), Chinese Acad Fishery Sci, Freshwater Fisheries Res Ctr, Wuxi 214081, Peoples R China.</t>
  </si>
  <si>
    <t>National Science &amp; Technology Program [2012BAD26B00]; National Technology System for Tilapia Industries of China [CARS-49]; funds of ja [A201009C02, A2010002-010(b)]</t>
  </si>
  <si>
    <t>The study was supported by the following grants: National Science &amp; Technology Program (2012BAD26B00), the funds of the National Technology System for Tilapia Industries of China (CARS-49), and the funds of ja (A201009C02, A2010002-010(b)). Anonymous reviewers are greatly appreciated for their excellent suggestions.</t>
  </si>
  <si>
    <t>10.1111/are.12189</t>
  </si>
  <si>
    <t>AY1UG</t>
  </si>
  <si>
    <t>WOS:000347377000008</t>
  </si>
  <si>
    <t>Faheem, M; Raza, W; Zhong, W; Nan, Z; Shen, QR; Xu, YC</t>
  </si>
  <si>
    <t>Faheem, Muhammad; Raza, Waseem; Zhong, Wei; Nan, Zhang; Shen, Qirong; Xu, Yangchun</t>
  </si>
  <si>
    <t>Evaluation of the biocontrol potential of Streptomyces goshikiensis YCXU against Fusarium oxysporum f. sp niveum</t>
  </si>
  <si>
    <t>Antifungal; Enzyme; Morphological; Streptomyces goshikiensis; Biofertilizer; Cluster analysis</t>
  </si>
  <si>
    <t>GEL-ELECTROPHORESIS ANALYSIS; HYDROGEN-PEROXIDE; PLANT-GROWTH; ENZYME; WILT; MICROORGANISMS; COMMUNITIES; WATERMELON; CHICKPEA; CUBENSE</t>
  </si>
  <si>
    <t>[Faheem, Muhammad; Raza, Waseem; Zhong, Wei; Nan, Zhang; Shen, Qirong; Xu, Yangchun] Nanjing Agr Univ, Coll Resources &amp; Environm Sci, Jiangsu Collaborat Innovat Ctr Solid Organ Waste, Nanjing 210095, Jiangsu, Peoples R China</t>
  </si>
  <si>
    <t>Xu, YC (reprint author), Nanjing Agr Univ, Coll Resources &amp; Environm Sci, Jiangsu Collaborat Innovat Ctr Solid Organ Waste, Tong Wei Rd 6, Nanjing 210095, Jiangsu, Peoples R China.</t>
  </si>
  <si>
    <t>National Natural Science Foundation of China [41301262]; Jiangsu Province Science Foundation for Youths [BK20130677]</t>
  </si>
  <si>
    <t>This research was financially supported by the National Natural Science Foundation of China (41301262) and the Jiangsu Province Science Foundation for Youths (BK20130677).</t>
  </si>
  <si>
    <t>10.1016/j.biocontrol.2014.11.012</t>
  </si>
  <si>
    <t>AX3PU</t>
  </si>
  <si>
    <t>WOS:000346852200014</t>
  </si>
  <si>
    <t>Wan, PJ; Jia, S; Li, N; Fan, JM; Li, GQ</t>
  </si>
  <si>
    <t>Wan, Pin-Jun; Jia, Shuang; Li, Na; Fan, Jin-Mei; Li, Guo-Qing</t>
  </si>
  <si>
    <t>A Halloween gene shadow is a potential target for RNA-interference-based pest management in the small brown planthopper Laodelphax striatellus</t>
  </si>
  <si>
    <t>Laodelphax striatellus; sad; ecdysteroidogenesis; RNA interference; lethality; development</t>
  </si>
  <si>
    <t>DOUBLE-STRANDED-RNA; STEROID-HORMONE ECDYSONE; NILAPARVATA-LUGENS; P450 ENZYMES; ECDYSTEROID BIOSYNTHESIS; CHLORPYRIFOS RESISTANCE; DROSOPHILA-MELANOGASTER; CYTOCHROME-P450 ENZYME; ANOPHELES-GAMBIAE; DSRNA INGESTION</t>
  </si>
  <si>
    <t>[Wan, Pin-Jun; Jia, Shuang; Li, Na; Fan, Jin-Mei; Li, Guo-Qing] Nanjing Agr Univ, Coll Plant Protect, Educ Minist, Key Lab Integrated Management Crop Dis &amp; Pests, Nanjing 210095, Jiangsu, Peoples R China</t>
  </si>
  <si>
    <t>National Basic Research Programme of China (973 Programme) [2010CB126200]; National Natural Sciences Foundation of China [31360442]</t>
  </si>
  <si>
    <t>This research was supported by the National Basic Research Programme of China (973 Programme, No. 2010CB126200) and the National Natural Sciences Foundation of China (31360442). The authors thank Dr Z Han and Dr S Dong of their laboratory for useful discussions during the course of this research.</t>
  </si>
  <si>
    <t>10.1002/ps.3780</t>
  </si>
  <si>
    <t>AX9PN</t>
  </si>
  <si>
    <t>WOS:000347234400006</t>
  </si>
  <si>
    <t>Cai, ZK; Yang, R; Xiao, HM; Qin, XJ; Si, LY</t>
  </si>
  <si>
    <t>Cai, Zikang; Yang, Rong; Xiao, Hongmei; Qin, Xiaojie; Si, Linyuan</t>
  </si>
  <si>
    <t>Effect of preharvest application of Hanseniaspora uvarum on postharvest diseases in strawberries</t>
  </si>
  <si>
    <t>Hanseniaspora uvarum; Strawberry; Defense-related enzymes</t>
  </si>
  <si>
    <t>BOTRYTIS-CINEREA; METSCHNIKOWIA-FRUCTICOLA; PEACH FRUIT; PENICILLIUM-DIGITATUM; RHODOTORULA-GLUTINIS; ANTAGONISTIC YEASTS; BIOLOGICAL-CONTROL; OXIDATIVE DAMAGE; CITRUS-FRUIT; GRAY MOLD</t>
  </si>
  <si>
    <t>[Cai, Zikang; Yang, Rong; Xiao, Hongmei; Qin, Xiaojie; Si, Linyuan] Nanjing Agr Univ, Minist Agr, Coll Food Sci &amp; Technol, Key Lab Agr &amp; Anim Prod Proc &amp; Qual Control, Nanjing 210095, Jiangsu, Peoples R China</t>
  </si>
  <si>
    <t>Xiao, HM (reprint author), Nanjing Agr Univ, Minist Agr, Coll Food Sci &amp; Technol, Key Lab Agr &amp; Anim Prod Proc &amp; Qual Control, Nanjing 210095, Jiangsu, Peoples R China.</t>
  </si>
  <si>
    <t>xhm@njau.edu.cn</t>
  </si>
  <si>
    <t>Science and Technology Department of Jiangsu Province [BE2010385]; Priority Academic Program Development of Jiangsu Higher Education Institutions; National College Students' innovation and entrepreneurship [201310307046]</t>
  </si>
  <si>
    <t>This study was supported by Science and Technology Department of Jiangsu Province (No BE2010385) and A Project Funded by the Priority Academic Program Development of Jiangsu Higher Education Institutions and National College Students' innovation and entrepreneurship (No. 201310307046).</t>
  </si>
  <si>
    <t>10.1016/j.postharvbio.2014.09.004</t>
  </si>
  <si>
    <t>AY0BN</t>
  </si>
  <si>
    <t>WOS:000347263100007</t>
  </si>
  <si>
    <t>Qin, XJ; Xiao, HM; Xue, CH; Yu, ZF; Yang, R; Cai, ZK; Si, LY</t>
  </si>
  <si>
    <t>Qin, Xiaojie; Xiao, Hongmei; Xue, Changhui; Yu, Zhifang; Yang, Rong; Cai, Zikang; Si, Linyuan</t>
  </si>
  <si>
    <t>Biocontrol of gray mold in grapes with the yeast Hanseniaspora uvarum alone and in combination with salicylic acid or sodium bicarbonate</t>
  </si>
  <si>
    <t>Biocontrol; Hanseniaspora uvarum; Salicylic acid (SA); Sodium bicarbonate (SBC); Botrytis cinerea; Grape berries</t>
  </si>
  <si>
    <t>POSTHARVEST QUALITY PARAMETERS; SWEET CHERRY FRUIT; ANTAGONISTIC YEAST; BOTRYTIS-CINEREA; TOMATO FRUIT; PICHIA-GUILLIERMONDII; PENICILLIUM-EXPANSUM; POLYPHENOL OXIDASES; DISEASE RESISTANCE; BIOLOGICAL-CONTROL</t>
  </si>
  <si>
    <t>[Qin, Xiaojie; Xiao, Hongmei; Yu, Zhifang; Yang, Rong; Cai, Zikang; Si, Linyuan] Nanjing Agr Univ, Coll Food Sci &amp; Technol, Nanjing 210095, Jiangsu, Peoples R China; [Xue, Changhui] China Certificat &amp; Inspect Grp Jiangsu Co Ltd, Nanjing 210001, Jiangsu, Peoples R China</t>
  </si>
  <si>
    <t>Xiao, HM (reprint author), Nanjing Agr Univ, Coll Food Sci &amp; Technol, Nanjing 210095, Jiangsu, Peoples R China.</t>
  </si>
  <si>
    <t>Science and Technology Department of Jiangsu Province [BE2010385]; Priority Academic Program Development of Jiangsu Higher Education Institutions; National College Students' Innovation and Entrepreneurship [201310307046]</t>
  </si>
  <si>
    <t>This study was supported by Science and Technology Department of Jiangsu Province (No. BE2010385) and A Project Funded by the Priority Academic Program Development of Jiangsu Higher Education Institutions and National College Students' Innovation and Entrepreneurship (No. 201310307046).</t>
  </si>
  <si>
    <t>10.1016/j.postharvbio.2014.09.010</t>
  </si>
  <si>
    <t>WOS:000347263100020</t>
  </si>
  <si>
    <t>Feng, XJ; Cao, SX; Wang, HL; Meng, CH; Li, JX; Jiang, J; Qian, Y; Su, L; He, Q; Zhang, QX</t>
  </si>
  <si>
    <t>Feng, Xiujing; Cao, Shaoxian; Wang, Huili; Meng, Chunhua; Li, Jingxin; Jiang, Jin; Qian, Yong; Su, Lei; He, Qiang; Zhang, Qingxiao</t>
  </si>
  <si>
    <t>Production of transgenic dairy goat expressing human alpha-lactalbumin by somatic cell nuclear transfer</t>
  </si>
  <si>
    <t>TRANSGENIC RESEARCH</t>
  </si>
  <si>
    <t>beta LG; Human alpha-lactalbumin; Neo and EGFP dual markers; Somatic cell nuclear transfer; Transgenic animals</t>
  </si>
  <si>
    <t>GREEN FLUORESCENT PROTEIN; FETAL FIBROBLAST CELLS; GENE-EXPRESSION; BOVINE EMBRYOS; IN-VITRO; PIGS; MILK; MICE; EFFICIENCY; ANIMALS</t>
  </si>
  <si>
    <t>[Feng, Xiujing; Cao, Shaoxian; Wang, Huili; Meng, Chunhua; Li, Jingxin; Jiang, Jin; Qian, Yong; Su, Lei; He, Qiang; Zhang, Qingxiao] Jiangsu Acad Agr Sci, Inst Anim Sci, Nanjing 210014, Peoples R China; [Feng, Xiujing; Li, Jingxin; Jiang, Jin; Su, Lei; Zhang, Qingxiao] Nanjing Agr Univ, Coll Anim Sci &amp; Technol, Nanjing 210095, Jiangsu, Peoples R China; [Feng, Xiujing] Nanjing Univ, State Key Lab Pharmaceut Biotechnol, Nanjing 210093, Jiangsu, Peoples R China; [Feng, Xiujing] Nanjing Univ, MOE Key Lab Model Anim Dis Study, Model Anim Res Ctr, Nanjing Biomed Res Inst, Nanjing 210093, Jiangsu, Peoples R China; [Cao, Shaoxian; Wang, Huili; Meng, Chunhua; Qian, Yong] Jiangsu Acad Agr Sci, Key Lab Anim Breeding &amp; Reprod, Nanjing 210014, Peoples R China</t>
  </si>
  <si>
    <t>Cao, SX (reprint author), Jiangsu Acad Agr Sci, Inst Anim Sci, Nanjing 210014, Peoples R China.</t>
  </si>
  <si>
    <t>caoshaoxian@163.com</t>
  </si>
  <si>
    <t>National Major Special Project on New Varieties Cultivation for Transgenic Organisms [2009ZX08008-009B]; Jiangsu Agriculture Science and Technology Innovation Fund [CX (11)4047]</t>
  </si>
  <si>
    <t>This study was supported by the National Major Special Project on New Varieties Cultivation for Transgenic Organisms (Project No. 2009ZX08008-009B) and Jiangsu Agriculture Science and Technology Innovation Fund (Project No. CX (11)4047).</t>
  </si>
  <si>
    <t>0962-8819</t>
  </si>
  <si>
    <t>1573-9368</t>
  </si>
  <si>
    <t>TRANSGENIC RES</t>
  </si>
  <si>
    <t>Transgenic Res.</t>
  </si>
  <si>
    <t>10.1007/s11248-014-9818-8</t>
  </si>
  <si>
    <t>AX2OP</t>
  </si>
  <si>
    <t>WOS:000346784000006</t>
  </si>
  <si>
    <t>Han, MY; Wu, Y; Wang, P; Xu, XL; Zhou, GH</t>
  </si>
  <si>
    <t>Han, Minyi; Wu, Ye; Wang, Peng; Xu, Xinglian; Zhou, Guanghong</t>
  </si>
  <si>
    <t>The changes and relationship of structure and functional properties of rabbit myosin during heat-induced gelation</t>
  </si>
  <si>
    <t>temperature; secondary structure; water holding capacity; hardness; rheological properties</t>
  </si>
  <si>
    <t>PORCINE MYOFIBRILLAR PROTEIN; CIRCULAR-DICHROISM; RHEOLOGICAL PROPERTIES; SECONDARY STRUCTURE; ELECTRON-MICROSCOPY; RAMAN-SPECTROSCOPY; THERMAL GELATION; GELS; MUSCLE; PH</t>
  </si>
  <si>
    <t>[Han, Minyi; Wu, Ye; Wang, Peng; Xu, Xinglian; Zhou, Guanghong] Nanjing Agr Univ, Minist Agr, Key Lab Anim Prod Proc, Nanjing 210095, Jiangsu, Peoples R China; [Han, Minyi] Hebei Univ Sci &amp; Technol, Coll Biosci &amp; Bioengn, Shijiazhuang 050018, Peoples R China</t>
  </si>
  <si>
    <t>Xu, XL (reprint author), Nanjing Agr Univ, Minist Agr, Key Lab Anim Prod Proc, Nanjing 210095, Jiangsu, Peoples R China.</t>
  </si>
  <si>
    <t>Natural Science Foundation of Hebei Province [C2013208014]; National Natural Science Foundation, PR China [30771526]</t>
  </si>
  <si>
    <t>This research was supported by Natural Science Foundation of Hebei Province (Grant No. C2013208014) and the National Natural Science Foundation (30771526), PR China. The assistance of Dr. Ron Tume (Food and Nutritional Sciences, CSIRO) is gratefully acknowledged.</t>
  </si>
  <si>
    <t>10.1080/19476337.2014.913687</t>
  </si>
  <si>
    <t>AU0OH</t>
  </si>
  <si>
    <t>WOS:000345322200010</t>
  </si>
  <si>
    <t>Ma, J; Li, MY; Wang, F; Tang, J; Xiong, AS</t>
  </si>
  <si>
    <t>Ma, Jing; Li, Meng-Yao; Wang, Feng; Tang, Jun; Xiong, Ai-Sheng</t>
  </si>
  <si>
    <t>Genome-wide analysis of Dof family transcription factors and their responses to abiotic stresses in Chinese cabbage</t>
  </si>
  <si>
    <t>Dof; Transcription factor; Chromosomal location; Gene duplication; qRT-PCR; Chinese cabbage</t>
  </si>
  <si>
    <t>ENDOSPERM-SPECIFIC GENES; DNA-BINDING PROTEINS; REGULATORY NETWORKS; SEED DEVELOPMENT; ARABIDOPSIS; RICE; DOMAIN; MAIZE; EVOLUTIONARY; DUPLICATION</t>
  </si>
  <si>
    <t>[Ma, Jing; Li, Meng-Yao; Wang, Feng; Tang, Jun; Xiong, Ai-Sheng] Nanjing Agr Univ, Coll Hort, State Key Lab Crop Genet &amp; Germplasm Enhancement, Nanjing 210095, Jiangsu, Peoples R China</t>
  </si>
  <si>
    <t>The research was supported by National Natural Science Foundation of China (31272175), New Century Excellent Talents in University (NCET-11-0670), Jiangsu Natural Science Foundation (BK20130027), Priority Academic Program Development of Jiangsu Higher Education Institutions, and Jiangsu Shuangchuang Project. Thanks to Hua-Wei Tan for his assistance of bioinformatics analysis. We apologize that we cannot cite all relevant articles. We thank some content of the figure from a network in which we cannot cite the relevant reference. We thank the anonymous reviewers for the inspiring comments on the manuscript.</t>
  </si>
  <si>
    <t>10.1186/s12864-015-1242-9</t>
  </si>
  <si>
    <t>CA7UG</t>
  </si>
  <si>
    <t>WOS:000349122200001</t>
  </si>
  <si>
    <t>Siddiqui, JA; Bodlah, I; Carpenter, JM; Naeem, M; Ahmad, M; Bodlah, MA</t>
  </si>
  <si>
    <t>Siddiqui, Junaid Ali; Bodlah, Imran; Carpenter, James M.; Naeem, Muhammad; Ahmad, Munir; Bodlah, Muhammad Adnan</t>
  </si>
  <si>
    <t>Vespidae (Hymenoptera) of the Pothwar region of Punjab, Pakistan</t>
  </si>
  <si>
    <t>Wasp; Vespidae; Hymenoptera; Punjab; Pakistan</t>
  </si>
  <si>
    <t>CATALOG; VESPOIDEA; DELTA</t>
  </si>
  <si>
    <t>[Siddiqui, Junaid Ali; Bodlah, Imran; Naeem, Muhammad; Ahmad, Munir] Pir Mehr Ali Shah Arid Agr Univ, Dept Entomol, Lab Biosystemat, Rawalpindi, Pakistan; [Carpenter, James M.] Amer Museum Nat Hist, Div Invertebrate Zool, New York, NY 10024 USA; [Bodlah, Muhammad Adnan] Nanjing Agr Univ, Dept Entomol, Nanjing 210095, Jiangsu, Peoples R China</t>
  </si>
  <si>
    <t>Bodlah, I (reprint author), Pir Mehr Ali Shah Arid Agr Univ, Dept Entomol, Lab Biosystemat, Rawalpindi, Pakistan.</t>
  </si>
  <si>
    <t>junaidali206@gmail.com; imranbodlah@gmail.com; carpente@amnh.org</t>
  </si>
  <si>
    <t>CB5OK</t>
  </si>
  <si>
    <t>WOS:000349677100001</t>
  </si>
  <si>
    <t>Rong, MQ; Yang, SL; Wen, B; Mo, GX; Kang, D; Liu, J; Lin, ZL; Jiang, WB; Li, BW; Du, CQ; Yang, SJ; Jiang, H; Feng, Q; Xu, X; Wang, J; Lai, R</t>
  </si>
  <si>
    <t>Rong, Mingqiang; Yang, Shilong; Wen, Bo; Mo, Guoxiang; Kang, Di; Liu, Jie; Lin, Zhilong; Jiang, Wenbin; Li, Bowen; Du, Chaoqin; Yang, Shuanjuan; Jiang, Hui; Feng, Qiang; Xu, Xun; Wang, Jun; Lai, Ren</t>
  </si>
  <si>
    <t>Peptidomics combined with cDNA library unravel the diversity of centipede venom</t>
  </si>
  <si>
    <t>JOURNAL OF PROTEOMICS</t>
  </si>
  <si>
    <t>Centipede; Toxin; Diversity; Peptidomics</t>
  </si>
  <si>
    <t>MASS-SPECTROMETRY; SCORPION-TOXINS; NEGLECTED GROUP; IDENTIFICATION; SPIDER; CONOTOXINS; PROTEOMICS; CHILOPODA; EVOLUTION; PEPTIDES</t>
  </si>
  <si>
    <t>[Rong, Mingqiang; Yang, Shilong; Kang, Di; Liu, Jie; Li, Bowen; Lai, Ren] Chinese Acad Sci &amp; Yunnan Prov, Key Lab Anim Models &amp; Human Dis Mech, Kunming Inst Zool, Kunming 650223, Yunnan, Peoples R China; [Mo, Guoxiang] Nanjing Agr Univ, Sch Biol Sci, Nanjing 210095, Jiangsu, Peoples R China; [Wen, Bo; Lin, Zhilong; Du, Chaoqin; Jiang, Hui; Feng, Qiang; Xu, Xun; Wang, Jun] BGI Shenzhen, Shenzhen 518083, Peoples R China; [Jiang, Wenbin] Kunming Univ Sci &amp; Technol, Coll Life Sci &amp; Technol, Kunming, Peoples R China; [Yang, Shuanjuan; Feng, Qiang; Wang, Jun] Chinese Acad Sci, Kunming Inst Zool, Kunming Biol Divers Reg Ctr Large Apparatuses &amp; E, Kunming 650223, Yunnan, Peoples R China; [Wang, Jun] King Abdulaziz Univ, Princess Al Jawhara Ctr Excellence Res Hereditary, Jeddah 21413, Saudi Arabia; [Wang, Jun] Univ Copenhagen, Novo Nordisk Fdn, Ctr Basic Metab Res, Copenhagen, Denmark</t>
  </si>
  <si>
    <t>Wang, J (reprint author), 32 Jiaochangdonglu, Kunming 650223, Yunnan, Peoples R China.</t>
  </si>
  <si>
    <t>wangj@genomics.cn; rlai@mail.kiz.ac.cn</t>
  </si>
  <si>
    <t>Wang, Jun/C-8434-2016</t>
  </si>
  <si>
    <t>Wang, Jun/0000-0002-8540-8931</t>
  </si>
  <si>
    <t>Chinese National Natural Science Foundation [30830021, 31025025, 31070701, 31000960, U1132601, 31200590]; Ministry of Science and Technology [2010CB529800, 2011ZX09102-002-10]</t>
  </si>
  <si>
    <t>This work was supported by the Chinese National Natural Science Foundation (30830021, 31025025, 31070701, 31000960, 31025025, U1132601, 31200590), and the Ministry of Science and Technology (2010CB529800, 2011ZX09102-002-10).</t>
  </si>
  <si>
    <t>1874-3919</t>
  </si>
  <si>
    <t>1876-7737</t>
  </si>
  <si>
    <t>J PROTEOMICS</t>
  </si>
  <si>
    <t>J. Proteomics</t>
  </si>
  <si>
    <t>10.1016/j.jprot.2014.10.014</t>
  </si>
  <si>
    <t>CA5LE</t>
  </si>
  <si>
    <t>WOS:000348949100003</t>
  </si>
  <si>
    <t>Zhang, F; Song, WJ; Lan, J</t>
  </si>
  <si>
    <t>Zhang, Fan; Song, Weijie; Lan, Jing</t>
  </si>
  <si>
    <t>Effective removal of methyl blue by fine-structured strontium and barium phosphate nanorods</t>
  </si>
  <si>
    <t>SBP nanorods; Methyl blue; Adsorption; Mechanism</t>
  </si>
  <si>
    <t>AQUEOUS-SOLUTION; ZIRCONIUM-PHOSPHATE; HEAVY-METALS; TEXTILE DYE; ADSORPTION; EFFICIENT; CALCIUM; DECOLORIZATION; HYDROXYAPATITE; IMMOBILIZATION</t>
  </si>
  <si>
    <t>[Zhang, Fan] Nanjing Agr Univ, Coll Sci, Nanjing 210095, Jiangsu, Peoples R China; [Song, Weijie] Chinese Acad Sci, Ningbo Inst Mat Technol &amp; Engn, Ningbo 315201, Zhejiang, Peoples R China; [Lan, Jing] Qingdao Agr Univ, Coll Chem &amp; Pharmaceut Sci, Qingdao 266109, Peoples R China</t>
  </si>
  <si>
    <t>Zhang, F (reprint author), Nanjing Agr Univ, Coll Sci, Nanjing 210095, Jiangsu, Peoples R China.</t>
  </si>
  <si>
    <t>SONG, Weijie/E-1689-2011</t>
  </si>
  <si>
    <t>SONG, Weijie/0000-0001-8129-8889</t>
  </si>
  <si>
    <t>Youth Science and Technology Innovation Fund of College of Science, Nanjing Agricultural University; Youth Fund of Nanjing Agricultural University; National Natural Science Funds of China [51402153]</t>
  </si>
  <si>
    <t>This work was financially supported by the Youth Science and Technology Innovation Fund of College of Science, Nanjing Agricultural University, the Youth Fund of Nanjing Agricultural University and the National Natural Science Funds of China (Grant no. 51402153).</t>
  </si>
  <si>
    <t>10.1016/j.apsusc.2014.11.143</t>
  </si>
  <si>
    <t>AX7OS</t>
  </si>
  <si>
    <t>WOS:000347105600027</t>
  </si>
  <si>
    <t>Tang, CB; Zhang, WG; Dai, C; Li, HX; Xu, XL; Zhou, GH</t>
  </si>
  <si>
    <t>Tang, Chang-bo; Zhang, Wan-gang; Dai, Chen; Li, Hui-xia; Xu, Xing-lian; Zhou, Guang-hong</t>
  </si>
  <si>
    <t>Identification and Quantification of Adducts between Oxidized Rosnnarinic Acid and Thiol Compounds by UHPLC-LTQ-Orbitrap and MALDI-TOF/TOF Tandem Mass Spectrometry</t>
  </si>
  <si>
    <t>LTQ Orbitrap; MALDI TOF/TOF; rosmarinic acid; thiol compounds; myofibrillar protein isolate; adduct; reaction conditions</t>
  </si>
  <si>
    <t>PERILLA PERILLA-FRUTESCENS; PHENOLIC-COMPOUNDS; PROTEIN OXIDATION; MYOFIBRILLAR PROTEINS; ROSMARINIC ACID; CHILL STORAGE; LIQUID-CHROMATOGRAPHY; ANTIOXIDANT ACTIVITY; LONGISSIMUS-DORSI; CHLOROGENIC ACID</t>
  </si>
  <si>
    <t>[Tang, Chang-bo; Zhang, Wan-gang; Li, Hui-xia; Xu, Xing-lian; Zhou, Guang-hong] Nanjing Agr Univ, Synerget Innovat Ctr Food Safety &amp; Nutr, Key Lab Meat Proc &amp; Qual Control, Minist Educ,Minist Agr,Coll Food Sci &amp; Technol, Nanjing 210095, Jiangsu, Peoples R China; [Tang, Chang-bo; Zhang, Wan-gang; Li, Hui-xia; Xu, Xing-lian; Zhou, Guang-hong] Nanjing Agr Univ, Key Lab Anim Prod Proc, Minist Agr, Coll Food Sci &amp; Technol, Nanjing 210095, Jiangsu, Peoples R China; [Dai, Chen] Nanjing Agr Univ, Coll Life Sci, Lab Ctr Life Sci, Nanjing 210095, Jiangsu, Peoples R China; [Tang, Chang-bo] Suzhou Vocat Univ, Coll Educ &amp; Humanity, Dept Food Nutr &amp; Detect, Suzhou 215104, Peoples R China</t>
  </si>
  <si>
    <t>Zhou, GH (reprint author), Nanjing Agr Univ, Synerget Innovat Ctr Food Safety &amp; Nutr, Key Lab Meat Proc &amp; Qual Control, Minist Educ,Minist Agr,Coll Food Sci &amp; Technol, Nanjing 210095, Jiangsu, Peoples R China.</t>
  </si>
  <si>
    <t>The research was funded by the Twelfth Five Issues of Rural Areas of People's Republic of China (2012BAD28B03).</t>
  </si>
  <si>
    <t>10.1021/jf5044713</t>
  </si>
  <si>
    <t>CA1SU</t>
  </si>
  <si>
    <t>WOS:000348692600020</t>
  </si>
  <si>
    <t>Sun, L; Zhou, JJ; Gu, SH; Xiao, HJ; Guo, YY; Liu, ZW; Zhang, YJ</t>
  </si>
  <si>
    <t>Sun, Liang; Zhou, Jing-Jiang; Gu, Shao-Hua; Xiao, Hai-Jun; Guo, Yu-Yuan; Liu, Ze-Wen; Zhang, Yong-Jun</t>
  </si>
  <si>
    <t>Chemosensillum immunolocalization and ligand specificity of chemosensory proteins in the alfalfa plant bug Adelphocoris lineolatus (Goeze)</t>
  </si>
  <si>
    <t>ODORANT-BINDING-PROTEIN; DROSOPHILA-MELANOGASTER; MAMESTRA-BRASSICAE; LOCUSTA-MIGRATORIA; MOLECULAR-CLONING; SOLUBLE-PROTEINS; ULTRASTRUCTURAL CHARACTERIZATION; IMMUNOCYTOCHEMICAL LOCALIZATION; BACTERIAL EXPRESSION; ANOPHELES-GAMBIAE</t>
  </si>
  <si>
    <t>[Sun, Liang; Gu, Shao-Hua; Xiao, Hai-Jun; Guo, Yu-Yuan; Zhang, Yong-Jun] Chinese Acad Agr Sci, Inst Plant Protect, State Key Lab Biol Plant Dis &amp; Insect Pests, Beijing 100193, Peoples R China; [Sun, Liang] Chinese Acad Agr Sci, Tea Res Inst, Key Lab Tea Plants Biol &amp; Resources Utilizat, Minist Agr, Hangzhou 310008, Zhejiang, Peoples R China; [Sun, Liang; Liu, Ze-Wen] Nanjing Agr Univ, Coll Plant Protect, Key Lab Integrated Management Crop Dis &amp; Pests, Minist Educ, Nanjing 210095, Jiangsu, Peoples R China; [Zhou, Jing-Jiang] Rothamsted Res, Dept Biol Chem &amp; Crop Protect, Harpenden AL5 2JQ, Herts, England; [Xiao, Hai-Jun] Jiangxi Agr Univ, Inst Entomol, Nanchang 330045, Peoples R China</t>
  </si>
  <si>
    <t>Zhang, YJ (reprint author), Chinese Acad Agr Sci, Inst Plant Protect, State Key Lab Biol Plant Dis &amp; Insect Pests, Beijing 100193, Peoples R China.</t>
  </si>
  <si>
    <t>China National "973'' Basic Research Program [2012CB114104]; National Natural Science Foundation of China [31071694, 31272048, 31321004]; international joint projects between China and UK [31111130203, JP100849]; China-UK Programme in Global Priorities [BB/L001683/1]; Biotechnology and Biological Sciences Research Council (BBSRC), UK</t>
  </si>
  <si>
    <t>This work was supported by the China National "973'' Basic Research Program (2012CB114104) and the National Natural Science Foundation of China (31071694, 31272048 and 31321004). We acknowledge the financial support from the international joint projects between China and UK (31111130203; JP100849) and China-UK Programme in Global Priorities (BB/L001683/1). Rothamsted Research receives grant aid research funding from the Biotechnology and Biological Sciences Research Council (BBSRC), UK. We also thank Ms. Hong-Jing Hao and Dr. Ying Wang for their technical assistance in immunocytochemistry, and students Xiao-Qiang Zhu, Yu Wei and Lai-Peng Kai for their contributions in insect collection and binding assays, respectively.</t>
  </si>
  <si>
    <t>10.1038/srep08073</t>
  </si>
  <si>
    <t>AZ8AA</t>
  </si>
  <si>
    <t>WOS:000348435800008</t>
  </si>
  <si>
    <t>Wang, HB; Chen, SM; Jiang, JF; Zhang, F; Chen, FD</t>
  </si>
  <si>
    <t>Wang, Haibin; Chen, Sumei; Jiang, Jiafu; Zhang, Fei; Chen, Fadi</t>
  </si>
  <si>
    <t>Reference gene selection for cross-species and cross-ploidy level comparisons in Chrysanthemum spp.</t>
  </si>
  <si>
    <t>REAL-TIME PCR; QUANTITATIVE RT-PCR; GENOME; NORMALIZATION; ARABIDOPSIS; MECHANISMS; EVOLUTION; TRANSCRIPTION; EXPRESSION; POLYPLOIDS</t>
  </si>
  <si>
    <t>[Wang, Haibin; Chen, Sumei; Jiang, Jiafu; Zhang, Fei; Chen, Fadi] Nanjing Agr Univ, Coll Hort, Nanjing 210095, Jiangsu, Peoples R China; [Wang, Haibin; Chen, Fadi] Modern Facil Agr Technol &amp; Equipment, Jiangsu Prov Engn Lab, Nanjing 210095, Jiangsu, Peoples R China</t>
  </si>
  <si>
    <t>National Natural Science Foundation of China [31372100, 31272203, 31272202, 31272196, 31171987]; Program for New Century Excellent Talents in University of the Chinese Ministry of Education [NCET-10-0492, NCET-12-0890]; Natural Science Fund of Jiangsu Province [BK2012773, BK2011641]; Fundamental Research Funds for the Central Universities [KYZ201147]; CSC, Ministry of Education, China [201306855010]</t>
  </si>
  <si>
    <t>We thank Dr Z. Jeffrey Chen (D. J. Sibley Centennial Professor of Plant Molecular Genetics, The University of Texas at Austin) for helpful discussions. The study was supported by the National Natural Science Foundation of China (31372100, 31272203, 31272202, 31272196, 31171987), the Program for New Century Excellent Talents in University of the Chinese Ministry of Education (NCET-10-0492, NCET-12-0890), the Natural Science Fund of Jiangsu Province (BK2012773, BK2011641), the Fundamental Research Funds for the Central Universities'' (KYZ201147), a scholarship granted to Dr. Sumei Chen (File No. 201306855010, CSC, Ministry of Education, China).</t>
  </si>
  <si>
    <t>10.1038/srep08094</t>
  </si>
  <si>
    <t>AZ8AG</t>
  </si>
  <si>
    <t>WOS:000348436500008</t>
  </si>
  <si>
    <t>Sun, JT; Wang, MM; Zhang, YK; Chapuis, MP; Jiang, XY; Hu, G; Yang, XM; Ge, C; Xue, XF; Hong, XY</t>
  </si>
  <si>
    <t>Sun, Jing-Tao; Wang, Man-Man; Zhang, Yan-Kai; Chapuis, Marie-Pierre; Jiang, Xin-Yu; Hu, Gao; Yang, Xian-Ming; Ge, Cheng; Xue, Xiao-Feng; Hong, Xiao-Yue</t>
  </si>
  <si>
    <t>Evidence for high dispersal ability and mito-nuclear discordance in the small brown planthopper, Laodelphax striatellus</t>
  </si>
  <si>
    <t>RICE STRIPE VIRUS; POPULATION-STRUCTURE; MITOCHONDRIAL-DNA; GENETIC-VARIATION; CYTOPLASMIC INCOMPATIBILITY; SOGATELLA-FURCIFERA; DROSOPHILA-SIMULANS; NATURAL-POPULATIONS; WOLBACHIA-PIPIENTIS; NILAPARVATA-LUGENS</t>
  </si>
  <si>
    <t>[Sun, Jing-Tao; Wang, Man-Man; Zhang, Yan-Kai; Jiang, Xin-Yu; Hu, Gao; Yang, Xian-Ming; Ge, Cheng; Xue, Xiao-Feng; Hong, Xiao-Yue] Nanjing Agr Univ, Dept Entomol, Nanjing 210095, Jiangsu, Peoples R China; [Chapuis, Marie-Pierre] CIRAD, UMR CBGP, F-34398 Montpellier, France</t>
  </si>
  <si>
    <t>National Key Basic Research Program (973 Program) from the Ministry of Science and Technology of China [2009CB119200]; Science and Technology Research Program of the National Agricultural Public Welfare Fund from the Ministry of Agriculture of China [200903051]; Specialized Research Fund for the Doctoral Program of Higher Education (SRFDP) from the Ministry of Education of China [20110097130005]</t>
  </si>
  <si>
    <t>We thank Da-Song Chen, Zi-Wei Song and Wen-Chao Zhu of the Department of Entomology, Nanjing Agricultural University (NJAU) for help with the collection of SBPH. We are also grateful to Dr. Feng Zhang of the Department of Entomology, NJAU for their kind help with data analyses. We thank Peter Biggins (CIRAD Scientific and Technical Information Service) for careful English language editing. This work was supported by a grant-in-aid from the National Key Basic Research Program (973 Program, No. 2009CB119200) from the Ministry of Science and Technology of China, a grant-in-aid (No. 200903051) from the Science and Technology Research Program of the National Agricultural Public Welfare Fund from the Ministry of Agriculture of China and a grant-in-aid from the Specialized Research Fund for the Doctoral Program of Higher Education (SRFDP) from the Ministry of Education of China (Priority Development Area, 20110097130005).</t>
  </si>
  <si>
    <t>10.1038/srep08045</t>
  </si>
  <si>
    <t>AZ6SK</t>
  </si>
  <si>
    <t>WOS:000348349700010</t>
  </si>
  <si>
    <t>Yu, DY; Deharveng, L</t>
  </si>
  <si>
    <t>Yu, Daoyuan; Deharveng, Louis</t>
  </si>
  <si>
    <t>The first eyeless species of Tomocerus from China (Collembola, Tomoceridae) with notes on genera Tomocerus and Pogonognathellus</t>
  </si>
  <si>
    <t>Tomocerus caecus sp nov.; Tomocerinae; taxonomy; cave; Guangxi</t>
  </si>
  <si>
    <t>[Yu, Daoyuan] Nanjing Agr Univ, Dept Ecol, Coll Resources &amp; Environm Sci, Nanjing 210095, Jiangsu, Peoples R China; [Deharveng, Louis] Natl Museum Nat Hist, UMR7205, CNRS MNHN, F-75005 Paris, France</t>
  </si>
  <si>
    <t>Yu, DY (reprint author), Nanjing Agr Univ, Dept Ecol, Coll Resources &amp; Environm Sci, Nanjing 210095, Jiangsu, Peoples R China.</t>
  </si>
  <si>
    <t>dyyu1987@hotmail.com</t>
  </si>
  <si>
    <t>GEF-World Bank project; China Scholarship Council</t>
  </si>
  <si>
    <t>We thank Youbang Li who provided us with the specimens, the staff of the natural reserve of Mulun for having organized the field trip in the reserve, and the "Guangxi Integrated Forestry Development and Biodiversity Conservation Project", a GEF-World Bank project for the funding of cave surveys in Guangxi. The China Scholarship Council provided a grant to the first author for studying at MNHN, Paris.</t>
  </si>
  <si>
    <t>AZ6TC</t>
  </si>
  <si>
    <t>WOS:000348351900007</t>
  </si>
  <si>
    <t>Dang, XY; Chu, WW; Shi, HC; Yu, SG; Han, HY; Gu, SH; Chen, J</t>
  </si>
  <si>
    <t>Dang, Xiao-yong; Chu, Wei-wei; Shi, Heng-chuan; Yu, Shi-gang; Han, Hai-yin; Gu, Shu-hua; Chen, Jie</t>
  </si>
  <si>
    <t>Genetic variants in ABCA1 promoter affect transcription activity and plasma HDL level in pigs</t>
  </si>
  <si>
    <t>ABCA1; Promoter; Polymorphisms; HDL</t>
  </si>
  <si>
    <t>CASSETTE TRANSPORTER A1; BLAST RESISTANCE GENES; CELLULAR CHOLESTEROL; APOA-I; LIPID-ACCUMULATION; MESSENGER-RNA; DNA-BINDING; X RECEPTOR; EFFLUX; MICE</t>
  </si>
  <si>
    <t>[Dang, Xiao-yong; Chu, Wei-wei; Yu, Shi-gang; Han, Hai-yin; Gu, Shu-hua; Chen, Jie] Nanjing Agr Univ, Coll Anim Sci &amp; Technol, Nanjing 210095, Jiangsu, Peoples R China; [Shi, Heng-chuan] Jiangsu Prov Official Hosp, Dept Lab, Nanjing 210024, Jiangsu, Peoples R China</t>
  </si>
  <si>
    <t>Chen, J (reprint author), Nanjing Agr Univ, Coll Anim Sci &amp; Technol, Nanjing 210095, Jiangsu, Peoples R China.</t>
  </si>
  <si>
    <t>National Natural Science Foundation of China [31272423]; Fundamental Research Funds for the Central Universities [KYZ201113]</t>
  </si>
  <si>
    <t>This study was supported by the National Natural Science Foundation of China (No. 31272423). This study was also supported by the Fundamental Research Funds for the Central Universities (No. KYZ201113).</t>
  </si>
  <si>
    <t>10.1016/j.gene.2014.11.041</t>
  </si>
  <si>
    <t>AY5BK</t>
  </si>
  <si>
    <t>WOS:000347588200040</t>
  </si>
  <si>
    <t>Wang, Z; Tang, J; Hu, R; Wu, P; Hou, XL; Song, XM; Xiong, AS</t>
  </si>
  <si>
    <t>Wang, Zhen; Tang, Jun; Hu, Rong; Wu, Peng; Hou, Xi-Lin; Song, Xiao-Ming; Xiong, Ai-Sheng</t>
  </si>
  <si>
    <t>Genome-wide analysis of the R2R3-MYB transcription factor genes in Chinese cabbage (Brassica rapa ssp pekinensis) reveals their stress and hormone responsive patterns</t>
  </si>
  <si>
    <t>Genome-wide analysis; R2R3-MYB transcription factor; Stress responses; Hormone signals; Chinese cabbage</t>
  </si>
  <si>
    <t>DNA-BINDING DOMAIN; ONE BILLION YEARS; ARABIDOPSIS-THALIANA; EVOLUTIONARY ANALYSIS; EXPRESSION ANALYSIS; ABSCISIC-ACID; CELL-CYCLE; MYB GENE; TOLERANCE; FAMILY</t>
  </si>
  <si>
    <t>[Wang, Zhen; Tang, Jun; Hu, Rong; Wu, Peng; Hou, Xi-Lin; Song, Xiao-Ming; Xiong, Ai-Sheng] Nanjing Agr Univ, State Key Lab Crop Genet &amp; Germplasm Enhancement, Coll Hort, Nanjing 210095, Jiangsu, Peoples R China; [Tang, Jun] Jiangsu Prov &amp; Chinese Acad Sci, Inst Bot, Nanjing 210014, Jiangsu, Peoples R China</t>
  </si>
  <si>
    <t>Hou, XL (reprint author), Nanjing Agr Univ, State Key Lab Crop Genet &amp; Germplasm Enhancement, Coll Hort, Nanjing 210095, Jiangsu, Peoples R China.</t>
  </si>
  <si>
    <t>National Natural Science Foundation of China [31330067]; Jiangsu Provincial Science and Technology Support Program of China [BE2013429]; Priority Academic Program Development of Jiangsu Higher Education Institutions; National Natural ScienceFoundation of China [31201634, 41201241]; Jiangsu Province Natural Science Foundation [BK2012074]</t>
  </si>
  <si>
    <t xml:space="preserve">This study is supported by National Natural Science Foundation of China (Key Program, No. 31330067, Jiangsu Provincial Science and Technology Support Program of China (key program, No. BE2013429), A Project Funded by the Priority Academic Program Development of Jiangsu Higher Education Institutions, the National Natural ScienceFoundation of China (Grant No. 31201634, 41201241) and Jiangsu Province Natural Science Foundation (Grant No. BK2012074)		65	1	2	15	34	BIOMED CENTRAL LTD	LONDON	236 GRAYS INN RD, FLOOR 6, LONDON WC1X 8HL, ENGLAND	1471-2164			BMC GENOMICS	BMC Genomics	JAN 23	2015	16								17	10.1186/s12864-015-1216-y		21	Biotechnology &amp; Applied Microbiology; Genetics &amp; Heredity	Biotechnology &amp; Applied Microbiology; Genetics &amp; Heredity	CC2EM	WOS:000350158000001	25613160	</t>
  </si>
  <si>
    <t>Han, C; Zuo, JH; Wang, Q; Xu, LJ; Wang, ZS; Dong, HZ; Gao, LP</t>
  </si>
  <si>
    <t>Han, Cong; Zuo, Jinhua; Wang, Qing; Xu, Lijing; Wang, Zhaosheng; Dong, Haizhou; Gao, Lipu</t>
  </si>
  <si>
    <t>Effects of 1-MCP on postharvest physiology and quality of bitter melon (Momordica charantia L.)</t>
  </si>
  <si>
    <t>Bitter melon; 1-MCP; Postharvest quality; Physiology; Ethylene</t>
  </si>
  <si>
    <t>ANTIOXIDANT ENZYME-ACTIVITY; 1-METHYLCYCLOPROPENE 1-MCP; COLD-STORAGE; ETHYLENE BIOSYNTHESIS; CONTROLLED-ATMOSPHERE; TOMATO FRUIT; DECAY; TEMPERATURE; SENESCENCE; EXPRESSION</t>
  </si>
  <si>
    <t>[Han, Cong; Zuo, Jinhua; Wang, Qing; Xu, Lijing; Gao, Lipu] Beijing Acad Agr &amp; Forestry Sci, Beijing Key Lab Fruits &amp; Vegetable Storage &amp; Proc, Natl Engn Res Ctr Vegetables, Beijing 100097, Peoples R China; [Han, Cong; Wang, Zhaosheng; Dong, Haizhou] Shandong Agr Univ, Coll Food Sci &amp; Engn, Tai An 271018, Shandong, Peoples R China; [Han, Cong] Nanjing Agr Univ, Coll Food Sci &amp; Technol, Nanjing 210095, Jiangsu, Peoples R China</t>
  </si>
  <si>
    <t>Dong, HZ (reprint author), Beijing Acad Agr &amp; Forestry Sci, Beijing Key Lab Fruits &amp; Vegetable Storage &amp; Proc, Natl Engn Res Ctr Vegetables, Beijing 100097, Peoples R China.</t>
  </si>
  <si>
    <t>hancong6559@126.com; zuojinhua@126.com; gaolipu@nercv.org</t>
  </si>
  <si>
    <t>National Natural Science Foundation of China [31101364]; Ministry of Agriculture of China [CARS-25]; Special Fund for Agro-scientific Research in the Public Interest [201203095]; Beijing Academy of Agricultural and Forestry Sciences [201404, 201304]; National Natural Science Foundation of Beijing [6144020]</t>
  </si>
  <si>
    <t>This work was supported by the National Natural Science Foundation of China (No. 31101364), the Ministry of Agriculture of China for Financial Support (No. CARS-25), the Special Fund for Agro-scientific Research in the Public Interest (No. 201203095), the Young Investigator Fund of Beijing Academy of Agricultural and Forestry Sciences (No. 201404), the National Natural Science Foundation of Beijing (No. 6144020), Innovation Fund of Beijing Academy of Agricultural and Forestry Sciences (No. 201304).</t>
  </si>
  <si>
    <t>10.1016/j.scienta.2014.07.024</t>
  </si>
  <si>
    <t>AZ5LC</t>
  </si>
  <si>
    <t>WOS:000348261500012</t>
  </si>
  <si>
    <t>Jiang, CX; Xiong, QP; Li, SL; Zhao, XR; Zeng, XX</t>
  </si>
  <si>
    <t>Jiang, Changxing; Xiong, Qingping; Li, Songlin; Zhao, Xirong; Zeng, Xiaoxiong</t>
  </si>
  <si>
    <t>Structural characterization, sulfation and antitumor activity of a polysaccharide fraction from Cyclina sinensis</t>
  </si>
  <si>
    <t>Cyclina sinensis; Polysaccharide; Structural characterization; Sulfation; Antitumor activity</t>
  </si>
  <si>
    <t>CHINESE LACQUER POLYSACCHARIDES; HIGH-MOLECULAR-WEIGHT; CHEMICAL-MODIFICATION; ANTIOXIDANT ACTIVITY; EDIBLE MUSHROOM; FRUITING BODIES; ABSORPTION; CANCER; CELLS; MICE</t>
  </si>
  <si>
    <t>[Jiang, Changxing; Zeng, Xiaoxiong] Nanjing Agr Univ, Coll Food Sci &amp; Technol, Nanjing 210095, Jiangsu, Peoples R China; [Jiang, Changxing; Xiong, Qingping; Li, Songlin; Zhao, Xirong] Huaiyin Inst Technol, Sch Life Sci &amp; Chem Engn, Huaian 223003, Jiangsu, Peoples R China</t>
  </si>
  <si>
    <t>Priority Academic Program Development of Jiangsu Higher Education Institutions (PAPD); Natural Science Fund for Colleges and Universities in Jiangsu Province of China [13KJB550004]</t>
  </si>
  <si>
    <t>This work was partly supported by a Project Funded by the Priority Academic Program Development of Jiangsu Higher Education Institutions (PAPD) and the Natural Science Fund for Colleges and Universities in Jiangsu Province of China (13KJB550004).</t>
  </si>
  <si>
    <t>10.1016/j.carbpol.2014.08.095</t>
  </si>
  <si>
    <t>AT3XX</t>
  </si>
  <si>
    <t>WOS:000344869800027</t>
  </si>
  <si>
    <t>Qiao, X; Li, M; Li, LT; Yin, H; Wu, JY; Zhang, SL</t>
  </si>
  <si>
    <t>Qiao, Xin; Li, Meng; Li, Leiting; Yin, Hao; Wu, Juyou; Zhang, Shaoling</t>
  </si>
  <si>
    <t>Genome-wide identification and comparative analysis of the heat shock transcription factor family in Chinese white pear (Pyrus bretschneideri) and five other Rosaceae species</t>
  </si>
  <si>
    <t>Hsf; Stress-response; Evolution; Transcriptome sequencing; Pear; Rosaceae</t>
  </si>
  <si>
    <t>STRESS-RESPONSE; ARABIDOPSIS-THALIANA; EXPRESSION ANALYSIS; ABIOTIC STRESS; GENE STRUCTURE; EVOLUTION; PLANTS; DUPLICATION; RICE; THERMOTOLERANCE</t>
  </si>
  <si>
    <t>[Qiao, Xin; Li, Meng; Li, Leiting; Yin, Hao; Wu, Juyou; Zhang, Shaoling] Nanjing Agr Univ, State Key Lab Crop Genet &amp; Germplasm Enhancement, Coll Hort, Nanjing 210095, Jiangsu, Peoples R China</t>
  </si>
  <si>
    <t>Independent Innovation of Agricultural Sciences in Jiangsu Province [CX(14) 2020, CX(12) 5079, CX(13) 3010]; National Natural Science Foundation of China [31301748]; National High-tech R&amp;D Program of China [2013AA102606-02]; National Key Technology R&amp;D Program of the Ministry of Science and Technology of China [2014BAD16B03-4]; Fundamental Research Funds for the Central Universities: Science and Young scholar Technology Innovation Fund of Nanjing Agricultural University [KJ2013014]; China Postdoctoral Science Foundation [2014M551607]</t>
  </si>
  <si>
    <t>The Project was supported by the Independent Innovation of Agricultural Sciences in Jiangsu Province (CX(14) 2020, CX(12) 5079, CX(13) 3010), the National Natural Science Foundation of China (31301748), the National High-tech R&amp;D Program of China (2013AA102606-02), the National Key Technology R&amp;D Program of the Ministry of Science and Technology of China (2014BAD16B03-4), the National Natural Science Foundation of China (31301748), the Fundamental Research Funds for the Central Universities: Science and Young scholar Technology Innovation Fund of Nanjing Agricultural University (KJ2013014), and the China Postdoctoral Science Foundation (2014M551607).</t>
  </si>
  <si>
    <t>10.1186/s12870-014-0401-5</t>
  </si>
  <si>
    <t>CA0JW</t>
  </si>
  <si>
    <t>WOS:000348605100006</t>
  </si>
  <si>
    <t>Zhu, HF; Wang, H; Zhu, YF; Zou, JW; Zhao, FJ; Huang, CF</t>
  </si>
  <si>
    <t>Zhu, Haifeng; Wang, Hua; Zhu, Yifang; Zou, Jianwen; Zhao, Fang-Jie; Huang, Chao-Feng</t>
  </si>
  <si>
    <t>Genome-wide transcriptomic and phylogenetic analyses reveal distinct aluminum-tolerance mechanisms in the aluminum-accumulating species buckwheat (Fagopyrum tataricum)</t>
  </si>
  <si>
    <t>Aluminum tolerance; Al-tolerance genes; Buckwheat; Homolog; Organic acid; Transcriptome</t>
  </si>
  <si>
    <t>VIGNA-UMBELLATA ROOTS; RNA-SEQ DATA; ABC TRANSPORTER; MALATE TRANSPORTERS; CITRATE TRANSPORTER; ACTIVATED CITRATE; ORGANIC-ACIDS; HIGHER-PLANTS; CITRIC-ACID; OXALIC-ACID</t>
  </si>
  <si>
    <t>[Zhu, Haifeng; Zhu, Yifang; Zou, Jianwen; Zhao, Fang-Jie; Huang, Chao-Feng] Nanjing Agr Univ, Coll Resources &amp; Environm Sci, State Key Lab Crop Genet &amp; Germplasm Enhancement, Nanjing 210095, Jiangsu, Peoples R China; [Wang, Hua] Zhejiang Acad Agr Sci, Inst Crop &amp; Nucl Technol Utilizat, State Key Lab Breeding Base Zhejiang Sustainable, Hangzhou 310021, Zhejiang, Peoples R China</t>
  </si>
  <si>
    <t>Huang, CF (reprint author), Nanjing Agr Univ, Coll Resources &amp; Environm Sci, State Key Lab Crop Genet &amp; Germplasm Enhancement, Nanjing 210095, Jiangsu, Peoples R China.</t>
  </si>
  <si>
    <t>chaofeng.huang@njau.edu.cn</t>
  </si>
  <si>
    <t>National Natural Science Foundation of China [31272224]; Fundamental Research Funds for the Central Universities [KYRC201207, KYTZ201404]; Program for Changjiang Scholars and Innovative Research Team in University [IRT1256]; Priority Academic Program Development of Jiangsu Higher Education Institutions (PAPD)</t>
  </si>
  <si>
    <t>We thank Dr. Jacquie De-Silva for commenting on the manuscript. This work was supported by the National Natural Science Foundation of China (Grant No. 31272224 to C.-F. H.), the Fundamental Research Funds for the Central Universities (Grant No. KYRC201207 and KYTZ201404), the Program for Changjiang Scholars and Innovative Research Team in University (Grant No. IRT1256) and the Priority Academic Program Development of Jiangsu Higher Education Institutions (PAPD).</t>
  </si>
  <si>
    <t>10.1186/s12870-014-0395-z</t>
  </si>
  <si>
    <t>CA0JY</t>
  </si>
  <si>
    <t>WOS:000348605300001</t>
  </si>
  <si>
    <t>Zhao, FJ; Ma, YB; Zhu, YG; Tang, Z; McGrath, SP</t>
  </si>
  <si>
    <t>Zhao, Fang-Jie; Ma, Yibing; Zhu, Yong-Guan; Tang, Zhong; McGrath, Steve P.</t>
  </si>
  <si>
    <t>Soil Contamination in China: Current Status and Mitigation Strategies</t>
  </si>
  <si>
    <t>RICE ORYZA-SATIVA; QUANTITATIVE TRAIT LOCI; ENVIRONMENTAL CADMIUM EXPOSURE; POTENTIAL HEALTH-RISK; AGRICULTURAL SOILS; ARSENIC ACCUMULATION; RENAL DYSFUNCTION; WATER MANAGEMENT; FOOD SAFETY; PADDY SOIL</t>
  </si>
  <si>
    <t>[Zhao, Fang-Jie; Tang, Zhong] Nanjing Agr Univ, Jiangsu Key Lab Organ Waste Utilizat, Nanjing 210095, Jiangsu, Peoples R China; [Zhao, Fang-Jie; Tang, Zhong] Nanjing Agr Univ, Natl Engn Res Ctr Organ Based Fertilizers, Nanjing 210095, Jiangsu, Peoples R China; [Zhao, Fang-Jie] Rothamsted Res, Sustainable Soil &amp; Grassland Syst Dept, Harpenden AL5 2JQ, Herts, England; [Ma, Yibing] Chinese Acad Agr Sci, Inst Agr Resources &amp; Reg Planning, Beijing 100081, Peoples R China; [Zhu, Yong-Guan] Chinese Acad Sci, Inst Urban Environm, Key Lab Urban Environm &amp; Hlth, Xiamen 361021, Peoples R China</t>
  </si>
  <si>
    <t>Zhao, FJ (reprint author), Nanjing Agr Univ, Jiangsu Key Lab Organ Waste Utilizat, Nanjing 210095, Jiangsu, Peoples R China.</t>
  </si>
  <si>
    <t>Zhu, Yong-Guan/A-1412-2009; McGrath, Steve/B-5127-2008; Zhao, Fang-Jie/A-8339-2008</t>
  </si>
  <si>
    <t>Zhu, Yong-Guan/0000-0003-3861-8482; McGrath, Steve/0000-0003-0952-8947; Zhao, Fang-Jie/0000-0002-0164-169X</t>
  </si>
  <si>
    <t>Natural Science Foundation of China [41330853]; special fund for agro-scientific research in the public interest [201403015]; special fund for environmental research in the public interest [201409041]; Innovative Research Team Development Plan of the Ministry of Education of China [IRT1256]; Priority Academic Program Development of Jiangsu Higher Education Institutions (PAPD)</t>
  </si>
  <si>
    <t>The study was funded by the Natural Science Foundation of China (grant no. 41330853), the special fund for agro-scientific research in the public interest (grant no. 201403015), the special fund for environmental research in the public interest (grant no. 201409041), the Innovative Research Team Development Plan of the Ministry of Education of China (grant no. IRT1256), and the Priority Academic Program Development of Jiangsu Higher Education Institutions (PAPD).</t>
  </si>
  <si>
    <t>10.1021/es5047099</t>
  </si>
  <si>
    <t>AZ6LY</t>
  </si>
  <si>
    <t>WOS:000348332400008</t>
  </si>
  <si>
    <t>Zhang, K; Liu, JX; Zhang, Y; Yang, ZM; Gao, CX</t>
  </si>
  <si>
    <t>Zhang, Kang; Liu, Jinxing; Zhang, Yi; Yang, Zhimin; Gao, Caixia</t>
  </si>
  <si>
    <t>Biolistic Genetic Transformation of a Wide Range of Chinese Elite Wheat (Triticum aestivum L.) Varieties</t>
  </si>
  <si>
    <t>Journal of Genetics and Genomics</t>
  </si>
  <si>
    <t>AGROBACTERIUM-MEDIATED TRANSFORMATION; PARTICLE BOMBARDMENT; MICROPROJECTILE BOMBARDMENT; PLANTS; MARKER; CASSETTES</t>
  </si>
  <si>
    <t>[Zhang, Kang; Yang, Zhimin] Nanjing Agr Univ, Coll Hort, Nanjing, Jiangsu, Peoples R China; [Zhang, Kang; Liu, Jinxing; Zhang, Yi; Gao, Caixia] Chinese Acad Sci, Inst Genet &amp; Dev Biol, State Lab Plant Cell &amp; Chromosome Engn, Beijing, Peoples R China</t>
  </si>
  <si>
    <t>Yang, ZM (reprint author), Nanjing Agr Univ, Coll Hort, Nanjing, Jiangsu, Peoples R China.</t>
  </si>
  <si>
    <t>hualvyzm@163.com; cxgao@genetics.ac.cn</t>
  </si>
  <si>
    <t>10.1016/j.jgg.2014.11.005</t>
  </si>
  <si>
    <t>AZ8YA</t>
  </si>
  <si>
    <t>WOS:000348496400005</t>
  </si>
  <si>
    <t>An, HL; Fan, EG; Zhu, HX</t>
  </si>
  <si>
    <t>An, Hongli; Fan, Engui; Zhu, Haixing</t>
  </si>
  <si>
    <t>Elliptical vortex solutions, integrable Ermakov structure, and Lax pair formulation of the compressible Euler equations</t>
  </si>
  <si>
    <t>PHYSICAL REVIEW E</t>
  </si>
  <si>
    <t>SHALLOW-WATER THEORY; NONLINEAR SUPERPOSITION; SYSTEMS; OPTICS; TRANSFORMATIONS; LINEARIZATION; AMPLITUDE; EDDIES; BEAMS; LIE</t>
  </si>
  <si>
    <t>[An, Hongli] Nanjing Agr Univ, Coll Sci, Nanjing 210095, Jiangsu, Peoples R China; [Fan, Engui] Fudan Univ, Sch Math Sci, Shanghai 200433, Peoples R China; [Fan, Engui] Fudan Univ, Key Lab Math Nonlinear Sci, Shanghai 200433, Peoples R China; [Zhu, Haixing] Nanjing Forestry Univ, Coll Econ &amp; Management, Nanjing 210037, Jiangsu, Peoples R China</t>
  </si>
  <si>
    <t>kaixinguoan@163.com.cn</t>
  </si>
  <si>
    <t>National Natural Science Foundation of China [11271079, 11301269, 11301266]; Jiangsu Provincial Natural Science Foundation of China [BK20130665, 14KJB110011]; Fundamental Research Funds for the Central Universities [KJ2013036]</t>
  </si>
  <si>
    <t>We thank the referees for their helpful comments and suggestions. The first author also thanks Professor Colin Rogers for his kind help and continuous guidance. This work is supported by the National Natural Science Foundation of China under Grants No. 11271079, No. 11301269, and No. 11301266, Jiangsu Provincial Natural Science Foundation of China under Grants No. BK20130665 and No. 14KJB110011, and the Fundamental Research Funds under Grant No. KJ2013036 for the Central Universities.</t>
  </si>
  <si>
    <t>AMER PHYSICAL SOC</t>
  </si>
  <si>
    <t>COLLEGE PK</t>
  </si>
  <si>
    <t>ONE PHYSICS ELLIPSE, COLLEGE PK, MD 20740-3844 USA</t>
  </si>
  <si>
    <t>1539-3755</t>
  </si>
  <si>
    <t>1550-2376</t>
  </si>
  <si>
    <t>PHYS REV E</t>
  </si>
  <si>
    <t>Phys. Rev. E</t>
  </si>
  <si>
    <t>10.1103/PhysRevE.91.013204</t>
  </si>
  <si>
    <t>Physics, Fluids &amp; Plasmas; Physics, Mathematical</t>
  </si>
  <si>
    <t>AZ6LF</t>
  </si>
  <si>
    <t>WOS:000348330600018</t>
  </si>
  <si>
    <t>Xia, YH; Zhang, YN; Hou, XQ; Li, F; Dong, SL</t>
  </si>
  <si>
    <t>Xia, Yi-Han; Zhang, Ya-Nan; Hou, Xiao-Qing; Li, Fei; Dong, Shuang-Lin</t>
  </si>
  <si>
    <t>Large number of putative chemoreception and pheromone biosynthesis genes revealed by analyzing transcriptome from ovipositor-pheromone glands of Chilo suppressalis</t>
  </si>
  <si>
    <t>FATTY-ACYL REDUCTASE; RICE STEM BORER; TIME RT-PCR; SEX-PHEROMONE; FUNCTIONAL-CHARACTERIZATION; HELIOTHIS-VIRESCENS; OLFACTORY RECEPTORS; WALKER LEPIDOPTERA; ANTENNAL ESTERASE; SPODOPTERA-EXIGUA</t>
  </si>
  <si>
    <t>[Xia, Yi-Han; Zhang, Ya-Nan; Hou, Xiao-Qing; Li, Fei; Dong, Shuang-Lin] Nanjing Agr Univ, Coll Plant Protect, Educ Minist, Key Lab Integrated Management Crop Dis &amp; Pests, Nanjing, Jiangsu, Peoples R China; [Zhang, Ya-Nan] Huaibei Normal Univ, Coll Life Sci, Huaibei, Peoples R China</t>
  </si>
  <si>
    <t>Li, F (reprint author), Nanjing Agr Univ, Coll Plant Protect, Educ Minist, Key Lab Integrated Management Crop Dis &amp; Pests, Nanjing, Jiangsu, Peoples R China.</t>
  </si>
  <si>
    <t>lifei@njau.edu.cn; sldong@njau.edu.cn</t>
  </si>
  <si>
    <t>National Natural Science Foundation of China [31372264]; Special Fund for Agro-scientific Research in the Public Interest [201303017]</t>
  </si>
  <si>
    <t>We thank Master students He-Tan Chang, Ke Yang, Zhan-Feng Ye, Qiu-Pu Yang (Nanjing Agricultural University, China) for helping in collecting and feeding the rice stem borer. This work was supported by a grant from the National Natural Science Foundation (31372264) of China and a Special Fund for Agro-scientific Research in the Public Interest (201303017).</t>
  </si>
  <si>
    <t>10.1038/srep07888</t>
  </si>
  <si>
    <t>AZ1XL</t>
  </si>
  <si>
    <t>WOS:000348028300007</t>
  </si>
  <si>
    <t>Miao, LH; Ge, XP; Xie, J; Liu, B; Wang, KB; Zhu, J; Ren, MC; Zhou, QL; Pan, LK; Chen, RL</t>
  </si>
  <si>
    <t>Miao Ling-hong; Ge Xian-ping; Xie Jun; Liu Bo; Wang Ke-bao; Zhu Jian; Ren Ming-chun; Zhou Qun-lan; Pan Liang-kun; Chen Ru-li</t>
  </si>
  <si>
    <t>Dietary vitamin D-3 requirement of Wuchang bream (Megalobrama amblycephala)</t>
  </si>
  <si>
    <t>Wuchang bream (Megalobrama amblycephala); Vitamin D-3 requirement; Growth performance; Calcium; Phosphorus; Plasma physiological and biochemical</t>
  </si>
  <si>
    <t>BLUNT SNOUT BREAM; CATFISH ICTALURUS-PUNCTATUS; TROUT SALMO-GAIRDNERI; GROWTH-PERFORMANCE; OREOCHROMIS-AUREUS; HYPOVITAMINOSIS-D; PRACTICAL DIETS; CALCIUM; CHOLECALCIFEROL; ERGOCALCIFEROL</t>
  </si>
  <si>
    <t>[Miao Ling-hong; Ge Xian-ping; Xie Jun; Liu Bo; Zhu Jian; Ren Ming-chun; Zhou Qun-lan; Pan Liang-kun; Chen Ru-li] Chinese Acad Fishery Sci, Freshwater Fisheries Res Ctr, Key Lab Genet Breeding &amp; Aquaculture Biol Freshwa, Minist Agr, Wuxi 214081, Jiangsu, Peoples R China; [Miao Ling-hong; Ge Xian-ping; Xie Jun; Wang Ke-bao; Zhu Jian; Zhou Qun-lan] Nanjing Agr Univ, Fishery Coll, Wuxi 214081, Jiangsu, Peoples R China</t>
  </si>
  <si>
    <t>Miaolh@ffrc.cn; gexp@ffrc.cn</t>
  </si>
  <si>
    <t>China Agriculture Research System special project of the National Conventional Freshwater Fishery Industry [CARS-46]; Fund for Central Governmental Research Institutional Basic Special Research Project from the Public Welfare [2013JBFR03]; Special Fund for Agro-scientific Research in the Public Interest [201003020]</t>
  </si>
  <si>
    <t>We are grateful to the graduate students and those from the Fish Disease and Nutrition Department, Freshwater Fisheries Research Center (FFRC), Chinese Academy of Fishery Sciences (CAFS). This work was funded by the China Agriculture Research System special project of the National Conventional Freshwater Fishery Industry (CARS-46), the Fund for Central Governmental Research Institutional Basic Special Research Project from the Public Welfare (2013JBFR03), and the Special Fund for Agro-scientific Research in the Public Interest (201003020).</t>
  </si>
  <si>
    <t>10.1016/j.aquaculture.2014.10.049</t>
  </si>
  <si>
    <t>AW1ZR</t>
  </si>
  <si>
    <t>WOS:000346088200017</t>
  </si>
  <si>
    <t>Charlop-Powers, Z; Owen, JG; Reddy, BVB; Ternei, M; Guimaraes, DO; de Frias, UA; Pupo, MT; Seepe, P; Feng, ZY; Brady, SF</t>
  </si>
  <si>
    <t>Charlop-Powers, Zachary; Owen, Jeremy G.; Reddy, Boojala Vijay B.; Ternei, Melinda; Guimaraes, Denise O.; de Frias, Ulysses A.; Pupo, Monica T.; Seepe, Prudy; Feng, Zhiyang; Brady, Sean F.</t>
  </si>
  <si>
    <t>Global Biogeographic Sampling of Bacterial Secondary Metabolism</t>
  </si>
  <si>
    <t>ELIFE</t>
  </si>
  <si>
    <t>COMPLETE GENOME SEQUENCE; GENE CLUSTERS; DIVERSITY; SOIL; DNA; METAGENOMES; EVERYWHERE; PHYLOGENY</t>
  </si>
  <si>
    <t>[Charlop-Powers, Zachary; Owen, Jeremy G.; Reddy, Boojala Vijay B.; Ternei, Melinda; Brady, Sean F.] Rockefeller Univ, Lab Genet Encoded Small Mol, Howard Hughes Med Inst, New York, NY 10065 USA; [Guimaraes, Denise O.] Univ Fed Rio de Janeiro, Lab Prod Nat, Curso Farm, BR-27933378 Macae, RJ, Brazil; [de Frias, Ulysses A.; Pupo, Monica T.] Univ Sao Paulo, Sch Pharmaceut Sci Ribeirao Preto, FCFRP USP, BR-14040903 Ribeirao Preto, SP, Brazil; [Seepe, Prudy] K RITH KwaZulu Natal Res Inst TB &amp; HIV, Nelson R Mandela Sch Med, Durban, South Africa; [Feng, Zhiyang] Nanjing Agr Univ, Coll Food Sci &amp; Technol, Nanjing 210095, Jiangsu, Peoples R China</t>
  </si>
  <si>
    <t>Brady, SF (reprint author), Rockefeller Univ, Lab Genet Encoded Small Mol, 1230 York Ave, New York, NY 10065 USA.</t>
  </si>
  <si>
    <t>sbrady@rockefeller.edu</t>
  </si>
  <si>
    <t>CEPID-FAPESP, CIBFar/J-2382-2015; Pupo, Monica/D-8628-2012</t>
  </si>
  <si>
    <t>Pupo, Monica/0000-0003-2705-0123</t>
  </si>
  <si>
    <t>National Institutes of Health [GM077516, F32 AI110029]; Sao Paulo Research Foundation (FAPESP) [2011/50869-8]; Rio de Janeiro Research Foundation (FAPERJ) [E-26/110.281/2012]; CNPq [477509/2013-4]</t>
  </si>
  <si>
    <t>This work was supported by National Institutes of Health grant number GM077516 (S.F.B.), and F32 AI110029 (Z.C.P.). S.F.B. is a Howard Hughes Medical Institute Early Career Scientist. Brazilian research was supported by Sao Paulo Research Foundation (FAPESP) grant # 2011/50869-8. M.T.P. is a research fellow of the Conselho Nacional de Desenvolvimento Cientifico e Tecnologico (CNPq). D.O.G. was supported by the Rio de Janeiro Research Foundation (FAPERJ) grant # E-26/110.281/2012 and CNPq grant # 477509/2013-4. The authors would also like to acknowledge the following people for assistance in collecting samples: Rafael Bonante, Samyr Soares Viana, Vitor de Carli, Ronaldo de Carli, Erin Bishop, and Vanessa Kowalski.</t>
  </si>
  <si>
    <t>ELIFE SCIENCES PUBLICATIONS LTD</t>
  </si>
  <si>
    <t>SHERATON HOUSE, CASTLE PARK, CAMBRIDGE, CB3 0AX, ENGLAND</t>
  </si>
  <si>
    <t>2050-084X</t>
  </si>
  <si>
    <t>eLife</t>
  </si>
  <si>
    <t>10.7554/eLife.05048</t>
  </si>
  <si>
    <t>AZ6TE</t>
  </si>
  <si>
    <t>WOS:000348352100001</t>
  </si>
  <si>
    <t>Pervaiz, T; Sun, X; Zhang, YY; Tao, R; Zhang, JH; Fang, JG</t>
  </si>
  <si>
    <t>Pervaiz, Tariq; Sun, Xin; Zhang, Yanyi; Tao, Ran; Zhang, Junhuan; Fang, Jinggui</t>
  </si>
  <si>
    <t>Association between Chloroplast and Mitochondrial DNA sequences in Chinese Prunus genotypes (Prunus persica, Prunus domestica, and Prunus avium)</t>
  </si>
  <si>
    <t>Organelle DNA sequences; Prunus; SSR markers; Genetic diversity; Prunus persica; Prunus domestica; Prunus avium</t>
  </si>
  <si>
    <t>GENETIC DIVERSITY; LINKAGE DISEQUILIBRIUM; PHYLOGENETIC ANALYSIS; MOLECULAR PHYLOGENY; LAND PLANTS; SSR MARKERS; EVOLUTION; GENOME; L.; HAPLOTYPES</t>
  </si>
  <si>
    <t>[Pervaiz, Tariq; Sun, Xin; Zhang, Yanyi; Tao, Ran; Fang, Jinggui] Nanjing Agr Univ, Coll Hort, Nanjing 210095, Jiangsu, Peoples R China; [Zhang, Junhuan] Beijing Acad Agr &amp; Forestry Sci, Inst Forestry &amp; Pomol, Beijing 100093, Peoples R China</t>
  </si>
  <si>
    <t>important National Science and technology Specific Projects [2012FY110100-3]</t>
  </si>
  <si>
    <t>This work is supported by grants from the important National Science and technology Specific Projects (No. 2012FY110100-3). I would like to thank Mr. David for his contribution to improve English.</t>
  </si>
  <si>
    <t>10.1186/s12870-014-0402-4</t>
  </si>
  <si>
    <t>CA0JO</t>
  </si>
  <si>
    <t>WOS:000348604400004</t>
  </si>
  <si>
    <t>Zhou, X; Sun, X; Du, BM; Yin, S; Liu, CJ</t>
  </si>
  <si>
    <t>Zhou, Xuan; Sun, Xiao; Du, Baoming; Yin, Shan; Liu, Chunjiang</t>
  </si>
  <si>
    <t>Multielement stoichiometry in Quercus variabilis under natural phosphorus variation in subtropical China</t>
  </si>
  <si>
    <t>N-P STOICHIOMETRY; FRESH-WATER; TERRESTRIAL ECOSYSTEMS; LOCAL ADAPTATION; SOIL-PHOSPHORUS; GROWTH-RATE; NITROGEN; LIMITATION; PLANTS; CARBON</t>
  </si>
  <si>
    <t>[Zhou, Xuan; Du, Baoming; Yin, Shan; Liu, Chunjiang] Shanghai Jiao Tong Univ, Sch Agr &amp; Biol, Shanghai 200240, Peoples R China; [Zhou, Xuan; Du, Baoming; Yin, Shan; Liu, Chunjiang] Shanghai Jiao Tong Univ, Res Ctr Low Carbon Agr, Shanghai 200240, Peoples R China; [Sun, Xiao] Nanjing Agr Univ, Coll Agrograssland Sci, Nanjing 210095, Jiangsu, Peoples R China; [Liu, Chunjiang] State Forestry Adm, Shanghai Urban Forest Res Stn, Shanghai 200240, Peoples R China; [Yin, Shan; Liu, Chunjiang] Minist Agr, Key Lab Urban Agr South, Shanghai 200240, Peoples R China</t>
  </si>
  <si>
    <t>National Nature Science Foundation of China [NSFC 31270640, 31070532, 30800138, 30671674]</t>
  </si>
  <si>
    <t>This work was financially supported by the National Nature Science Foundation of China (NSFC 31270640, 31070532, 30800138 and 30671674). The chemical analyses were carried out at the Analytical and Testing Centre of Shanghai Jiao Tong University. Dr. Rongzhou Man helped with the revision.</t>
  </si>
  <si>
    <t>10.1038/srep07839</t>
  </si>
  <si>
    <t>AY9YU</t>
  </si>
  <si>
    <t>WOS:000347904500004</t>
  </si>
  <si>
    <t>Li, D; Song, JZ; Li, H; Shan, MH; Liang, YH; Zhu, J; Xie, ZP</t>
  </si>
  <si>
    <t>Li, Dan; Song, Jing-Zhen; Li, Hui; Shan, Mei-Hua; Liang, Yongheng; Zhu, Jing; Xie, Zhiping</t>
  </si>
  <si>
    <t>Storage lipid synthesis is necessary for autophagy induced by nitrogen starvation</t>
  </si>
  <si>
    <t>Autophagy; Lipid droplet; Nitrogen starvation; Glucose; Triacylglycerol; Yeast</t>
  </si>
  <si>
    <t>YEAST SACCHAROMYCES-CEREVISIAE; PROTEIN ATG8; METABOLISM; PATHWAY; GROWTH; ACYLTRANSFERASE; BIOGENESIS; PRINCIPLES; FACILITATE; MACHINERY</t>
  </si>
  <si>
    <t>[Li, Dan; Song, Jing-Zhen; Li, Hui; Shan, Mei-Hua; Xie, Zhiping] Shanghai Jiao Tong Univ, Sch Life Sci &amp; Biotechnol, Shanghai 200240, Peoples R China; [Liang, Yongheng] Nanjing Agr Univ, Coll Life Sci, Nanjing, Jiangsu, Peoples R China; [Zhu, Jing] Tsinghua Univ, Sch Life Sci, Beijing 100084, Peoples R China</t>
  </si>
  <si>
    <t>Xie, ZP (reprint author), Shanghai Jiao Tong Univ, Sch Life Sci &amp; Biotechnol, Shanghai 200240, Peoples R China.</t>
  </si>
  <si>
    <t>zxie@sjtu.edu.cn</t>
  </si>
  <si>
    <t>Xie, Zhiping/A-1306-2015</t>
  </si>
  <si>
    <t>Xie, Zhiping/0000-0001-5816-6159</t>
  </si>
  <si>
    <t>National Natural Science Foundation of China [31222034, 31171285]; National Key Basic Research Program of China [2011CB910100]</t>
  </si>
  <si>
    <t>The authors would like to thank Dr. Daniel J. Klionsky (University of Michigan, Ann Arbor, USA), and Dr. Christian Ungermann (University of Osnabruck, Osnabruck, Germany) for gifts of strains and plasmids, and thank Dr. Li Yu (Tsinghua University, Beijing, China), Mr. Bing Hong (GenScript Corporation, Nanjing, China), Mr. Zhong-Qiu Yu (National Institute of Biological Sciences, Beijing, China) and Mr. Bin-Bin Chen (Nanjing Agricultural University) for technical assistance. This work was supported by National Natural Science Foundation of China grants 31222034 and 31171285, and National Key Basic Research Program of China grant 2011CB910100 to Z. X.</t>
  </si>
  <si>
    <t>10.1016/j.febslet.2014.11.050</t>
  </si>
  <si>
    <t>AY3AP</t>
  </si>
  <si>
    <t>WOS:000347457300012</t>
  </si>
  <si>
    <t>Yin, YQ; Yang, RQ; Han, YB; Gu, ZX</t>
  </si>
  <si>
    <t>Yin, Yongqi; Yang, Runqiang; Han, Yongbin; Gu, Zhenxin</t>
  </si>
  <si>
    <t>Comparative proteomic and physiological analyses reveal the protective effect of exogenous calcium on the germinating soybean response to salt stress</t>
  </si>
  <si>
    <t>Soybean; Proteomic; Calcium; Salt; Germination; Gamma-aminobutyric acid</t>
  </si>
  <si>
    <t>GAMMA-AMINOBUTYRIC-ACID; NACL STRESS; ABIOTIC STRESS; L.; TOLERANCE; GABA; ACCUMULATION; PROTEINS; DROUGHT; ROOTS</t>
  </si>
  <si>
    <t>[Yin, Yongqi; Yang, Runqiang; Han, Yongbin; Gu, Zhenxin] Nanjing Agr Univ, Coll Food Sci &amp; Technol, Nanjing 210095, Jiangsu, Peoples R China; [Yin, Yongqi] Yangzhou Univ, Coll Food Sci &amp; Technol, Yangzhou 225127, Jiangsu, Peoples R China</t>
  </si>
  <si>
    <t>This project was supported by the Natural Science Foundation of China (31401614), and was funded by the Priority Academic Program Development of Jiangsu Higher Education Institutions (PAPD).</t>
  </si>
  <si>
    <t>10.1016/j.jprot.2014.09.023</t>
  </si>
  <si>
    <t>AY4ZA</t>
  </si>
  <si>
    <t>WOS:000347582200008</t>
  </si>
  <si>
    <t>Chu, P; Yan, GX; Yang, Q; Zhai, LN; Zhang, C; Zhang, FQ; Guan, RZ</t>
  </si>
  <si>
    <t>Chu, Pu; Yan, Gui Xia; Yang, Qing; Zhai, Li Na; Zhang, Cheng; Zhang, Feng Qi; Guan, Rong Zhan</t>
  </si>
  <si>
    <t>iTRAQ-based quantitative proteomics analysis of Brassica napus leaves reveals pathways associated with chlorophyll deficiency</t>
  </si>
  <si>
    <t>Chlorophyll deficiency; Photosynthesis; Brassica napus; iTRAQ; Proteomics; Leaf proteome</t>
  </si>
  <si>
    <t>2-DIMENSIONAL GEL-ELECTROPHORESIS; TRANSGENIC TOBACCO PLANTS; PROTEIN PROFILE ANALYSIS; ARABIDOPSIS-THALIANA; PHOTOSYNTHETIC CAPACITY; CHLOROPLAST DEVELOPMENT; OXIDATIVE STRESS; MG-CHELATASE; SEDOHEPTULOSE-1,7-BISPHOSPHATASE ACTIVITY; EPIGENETIC MECHANISMS</t>
  </si>
  <si>
    <t>[Chu, Pu; Yan, Gui Xia; Yang, Qing; Zhai, Li Na; Zhang, Cheng; Zhang, Feng Qi; Guan, Rong Zhan] Nanjing Agr Univ, State Key Lab Crop Genet &amp; Germplasm Enhancement, Nanjing 210095, Peoples R China; [Guan, Rong Zhan] Nanjing Agr Univ, Jiangsu Collaborat Innovat Ctr Modern Crop Prod, Nanjing, Jiangsu, Peoples R China</t>
  </si>
  <si>
    <t>Guan, RZ (reprint author), Nanjing Agr Univ, Jiangsu Collaborat Innovat Ctr Modern Crop Prod, Nanjing, Jiangsu, Peoples R China.</t>
  </si>
  <si>
    <t>National Basic Research Program of China (973 Program) [2011CB109300]; Fundamental Research Funds for the Central Universities of China [KJQN201423, KYZ201202-7]; National Natural Science Foundation of China [31270386, 31301352, 31101174]; Project Funded by the Priority Academic Program Development of the Jiangsu Higher Education Institutions (PAPD) of China [010809001]</t>
  </si>
  <si>
    <t>The authors are grateful to the anonymous reviewers for their valuable comments and suggestions. This work was supported by the National Basic Research Program of China (973 Program) (No. 2011CB109300), the Fundamental Research Funds for the Central Universities of China (KJQN201423 and KYZ201202-7), the National Natural Science Foundation of China (No. 31270386, 31301352 and 31101174), and a Project Funded by the Priority Academic Program Development of the Jiangsu Higher Education Institutions (PAPD) of China (010809001).</t>
  </si>
  <si>
    <t>10.1016/j.jprot.2014.10.005</t>
  </si>
  <si>
    <t>WOS:000347582200017</t>
  </si>
  <si>
    <t>Wang, Y; Hui, T; Zhang, YW; Liu, B; Wang, FL; Li, JK; Cui, BW; Guo, XY; Peng, ZQ</t>
  </si>
  <si>
    <t>Wang, Y.; Hui, T.; Zhang, Y. W.; Liu, B.; Wang, F. L.; Li, J. K.; Cui, B. W.; Guo, X. Y.; Peng, Z. Q.</t>
  </si>
  <si>
    <t>Effects of frying conditions on the formation of heterocyclic amines and trans fatty acids in grass carp (Ctenopharyngodon idellus)</t>
  </si>
  <si>
    <t>Frying temperature; Frying cycle times; Heterocyclic amines; Trans fatty acids; Grass carp</t>
  </si>
  <si>
    <t>AROMATIC-AMINES; PAN RESIDUES; FRIED BEEFBURGERS; COOKING METHODS; EDIBLE OILS; FISH; MEAT; CHICKEN; PRODUCTS; FOODS</t>
  </si>
  <si>
    <t>[Wang, Y.; Hui, T.; Zhang, Y. W.; Liu, B.; Wang, F. L.; Li, J. K.; Cui, B. W.; Guo, X. Y.; Peng, Z. Q.] Nanjing Agr Univ, Coll Food Sci &amp; Technol, Natl Ctr Meat Qual &amp; Safety Control, Nanjing 210095, Jiangsu, Peoples R China</t>
  </si>
  <si>
    <t>Modern Agroindustry Technology Research System [nycytx-38]</t>
  </si>
  <si>
    <t>10.1016/j.foodchem.2014.06.109</t>
  </si>
  <si>
    <t>AR1IH</t>
  </si>
  <si>
    <t>WOS:000343338400036</t>
  </si>
  <si>
    <t>Pan, LQ; Zhu, QB; Lu, RF; McGrath, JM</t>
  </si>
  <si>
    <t>Pan, Leiqing; Zhu, Qibing; Lu, Renfu; McGrath, J. Mitchell</t>
  </si>
  <si>
    <t>Determination of sucrose content in sugar beet by portable visible and near-infrared spectroscopy</t>
  </si>
  <si>
    <t>Near-infrared spectroscopy; Sugar beet; Sucrose content; Detection; High-performance liquid chromatography</t>
  </si>
  <si>
    <t>SOLUBLE SOLIDS CONTENT; NONDESTRUCTIVE MEASUREMENT; REFLECTANCE SPECTROSCOPY; RAPID-DETERMINATION; FIRMNESS; QUALITY; STORAGE; PEACHES; APPLES; PEAR</t>
  </si>
  <si>
    <t>[Pan, Leiqing] Nanjing Agr Univ, Coll Food Sci &amp; Technol, Nanjing 210095, Jiangsu, Peoples R China; [Zhu, Qibing] Jiangnan Univ, Sch Commun &amp; Control Engn, Wuxi 214122, Peoples R China; [Lu, Renfu; McGrath, J. Mitchell] Michigan State Univ, USDA ARS, Sugarbeet &amp; Bean Res Unit, E Lansing, MI 48824 USA</t>
  </si>
  <si>
    <t>Lu, RF (reprint author), Michigan State Univ, 524 S Shaw Lane,Room 224, E Lansing, MI 48824 USA.</t>
  </si>
  <si>
    <t>renfu.lu@ars.usda.gov</t>
  </si>
  <si>
    <t>Chinese National Foundation of Natural Science [31101282]; Special Fund for Agro-scientific Research in the Public Interest [201303088]</t>
  </si>
  <si>
    <t>The authors would like to thank Thomas Goodwill and R. Scott Shaw in the USDA Agricultural Research Service (ARS) Sugarbeet &amp; Bean Research Unit at East Lansing, Michigan, for their technical support for the sucrose measurement by HPLC. The experiment was carried out when the first and second authors were visiting scientists to the USDA/ARS research unit at Michigan State University, East Lansing, Michigan. The research was also supported by the Chinese National Foundation of Natural Science (31101282) and Special Fund for Agro-scientific Research in the Public Interest (201303088).</t>
  </si>
  <si>
    <t>10.1016/j.foodchem.2014.06.117</t>
  </si>
  <si>
    <t>WOS:000343338400038</t>
  </si>
  <si>
    <t>Lu, YC; Zhang, S; Miao, SS; Jiang, C; Huang, MT; Liu, Y; Yang, H</t>
  </si>
  <si>
    <t>Lu, Yi Chen; Zhang, Shuang; Miao, Shan Shan; Jiang, Chen; Huang, Meng Tian; Liu, Ying; Yang, Hong</t>
  </si>
  <si>
    <t>Enhanced Degradation of Herbicide Isoproturon in Wheat Rhizosphere by Salicylic Acid</t>
  </si>
  <si>
    <t>isoproturon; soil; salicylic acid; organic acids; microbial degradation</t>
  </si>
  <si>
    <t>POLYCYCLIC AROMATIC-HYDROCARBONS; DISSOLVED ORGANIC-MATTER; MICROBIAL COMMUNITY COMPOSITION; PYRENE CONTAMINATED SOIL; MEDICAGO-SATIVA; MOBILITY; IMPACT; BIOACCUMULATION; NAPROPAMIDE; TOLERANCE</t>
  </si>
  <si>
    <t>[Lu, Yi Chen; Miao, Shan Shan; Jiang, Chen; Huang, Meng Tian; Liu, Ying; Yang, Hong] Nanjing Agr Univ, Coll Sci, Jiangsu Key Lab Pesticide Sci, Nanjing 210095, Jiangsu, Peoples R China; [Lu, Yi Chen; Miao, Shan Shan; Jiang, Chen] Nanjing Agr Univ, Minist Agr, Key Lab Monitoring &amp; Management Crop Dis &amp; Pest I, Nanjing 210095, Jiangsu, Peoples R China; [Zhang, Shuang] Jiangnan Univ, State Key Lab Food Sci &amp; Technol, Wuxi 214122, Peoples R China</t>
  </si>
  <si>
    <t>National Natural Science Foundation of China [21077055]; Special Fund for Agro-scientific Research in the Public Interest from the Ministry of Agriculture of China [201203022]</t>
  </si>
  <si>
    <t>The authors acknowledge the financial support of the National Natural Science Foundation of China (No. 21077055) and Special Fund for Agro-scientific Research in the Public Interest (No. 201203022) from the Ministry of Agriculture of China.</t>
  </si>
  <si>
    <t>10.1021/jf505117j</t>
  </si>
  <si>
    <t>AZ2TL</t>
  </si>
  <si>
    <t>WOS:000348085100010</t>
  </si>
  <si>
    <t>Wang, W; Chen, W; Yang, YS; Liu, TX; Yang, HY; Xin, ZH</t>
  </si>
  <si>
    <t>Wang, Wei; Chen, Wei; Yang, Yingshi; Liu, Tianxing; Yang, Haiyan; Xin, Zhihong</t>
  </si>
  <si>
    <t>New Phenolic Compounds from Coreopsis tinctoria Nutt. and Their Antioxidant and Angiotensin I-Converting Enzyme Inhibitory Activities</t>
  </si>
  <si>
    <t>Coreopsis tinctoria; structural identification; flavonoids; antioxidant activity; angiotensin I-converting enzyme inhibitory activity</t>
  </si>
  <si>
    <t>A-D; CONSTITUENTS; FLAVONOIDS; GLYCOSIDES; CAPACITY; EXTRACTS; HEART; ASSAY</t>
  </si>
  <si>
    <t>[Wang, Wei; Chen, Wei; Yang, Yingshi; Liu, Tianxing; Xin, Zhihong] Nanjing Agr Univ, Coll Food Sci &amp; Technol, Key Lab Food Proc &amp; Qual Control, Nanjing 210095, Jiangsu, Peoples R China; [Chen, Wei; Yang, Yingshi; Yang, Haiyan] Xinjiang Agr Univ, Coll Food Sci &amp; Pharm, Urumqi, Peoples R China</t>
  </si>
  <si>
    <t>Yang, HY (reprint author), Xinjiang Agr Univ, Coll Food Sci &amp; Pharm, Urumqi, Peoples R China.</t>
  </si>
  <si>
    <t>yanghaiyan@163.com; xzhfood@njau.edu.cn</t>
  </si>
  <si>
    <t>Chinese National Natural Science Fund [31260377]; science and technology program of Urumqi city [Y1211120008]; Fundamental Research Funds for the Central Universities [KYZ201118]; special funds of agro-product quality safety risk assessment of Ministry of Agriculture of the People's Republic of China [GJFP2014011]; Priority Academic Program Development of Jiangsu Higher Education Institutions</t>
  </si>
  <si>
    <t>This work was financially supported by the Chinese National Natural Science Fund (Grant 31260377), the science and technology program of Urumqi city (Grant Y1211120008), the Fundamental Research Funds for the Central Universities (Grant KYZ201118), the project funded by special funds of agro-product quality safety risk assessment of Ministry of Agriculture of the People's Republic of China (GJFP2014011), and a project funded by the Priority Academic Program Development of Jiangsu Higher Education Institutions.</t>
  </si>
  <si>
    <t>10.1021/jf504289g</t>
  </si>
  <si>
    <t>WOS:000348085100023</t>
  </si>
  <si>
    <t>Liu, YH; Liu, Q; Ye, GP; Khan, A; Liu, J; Gan, F; Zhang, X; Kumbhar, S; Huang, KH</t>
  </si>
  <si>
    <t>Liu, Yunhuan; Liu, Qing; Ye, Gengping; Khan, Alamzeb; Liu, Jin; Gan, Fang; Zhang, Xian; Kumbhar, Shahnawaz; Huang, Kehe</t>
  </si>
  <si>
    <t>Protective Effects of Selenium-Enriched Probiotics on Carbon Tetrachloride-Induced Liver Fibrosis in Rats</t>
  </si>
  <si>
    <t>liver fibrosis; selenium-enriched probiotics (SP); oxidative stress; inflammation; apoptosis</t>
  </si>
  <si>
    <t>HEPATIC STELLATE CELLS; LACTOBACILLUS-JOHNSONII LA1; COLLAGEN TYPE-I; BACTERIAL TRANSLOCATION; OXIDATIVE STRESS; EXPERIMENTAL CIRRHOSIS; MECHANISMS; APOPTOSIS; INJURY; EXPRESSION</t>
  </si>
  <si>
    <t>[Liu, Yunhuan; Liu, Qing; Ye, Gengping; Khan, Alamzeb; Liu, Jin; Gan, Fang; Zhang, Xian; Kumbhar, Shahnawaz; Huang, Kehe] Nanjing Agr Univ, Inst Nutr &amp; Metab Disorders Domest Anim &amp; Fowl, Nanjing 210095, Jiangsu, Peoples R China</t>
  </si>
  <si>
    <t>Huang, KH (reprint author), Nanjing Agr Univ, Inst Nutr &amp; Metab Disorders Domest Anim &amp; Fowl, Nanjing 210095, Jiangsu, Peoples R China.</t>
  </si>
  <si>
    <t>National Natural Science Foundation of China [31272627]; Research Fund for Doctoral Program of Higher Education in China [20110097110014, 20120097130002]; Priority Academic Program Development of Jiangsu Higher Education Institutions (Jiangsu, China)</t>
  </si>
  <si>
    <t>This work was funded by the National Natural Science Foundation of China (31272627), the Research Fund for Doctoral Program of Higher Education in China (20110097110014 and 20120097130002), and the Priority Academic Program Development of Jiangsu Higher Education Institutions (Jiangsu, China).</t>
  </si>
  <si>
    <t>10.1021/jf5039184</t>
  </si>
  <si>
    <t>WOS:000348085100028</t>
  </si>
  <si>
    <t>Wen, SY; Zhou, GH; Li, L; Xu, XL; Yu, XB; Bai, Y; Li, CB</t>
  </si>
  <si>
    <t>Wen, Siying; Zhou, Guanghong; Li, Li; Xu, Xinglian; Yu, Xiaobo; Bai, Yun; Li, Chunbao</t>
  </si>
  <si>
    <t>Effect of Cooking on in Vitro Digestion of Pork Proteins: A Peptidomic Perspective</t>
  </si>
  <si>
    <t>cooking; in vitro digestibility; peptidomics; sequencing</t>
  </si>
  <si>
    <t>BEEF CUSTOMER SATISFACTION; MEAT COOKING; COOKED MEAT; DONENESS; STEAK; DIGESTIBILITY; AGGREGATION; TEMPERATURE</t>
  </si>
  <si>
    <t>[Wen, Siying; Zhou, Guanghong; Li, Li; Xu, Xinglian; Yu, Xiaobo; Bai, Yun; Li, Chunbao] Nanjing Agr Univ, Key Lab Meat Proc &amp; Qual Control,Minist Educ, Synerget Innovat Ctr Food Safety &amp; Nutr, Key Lab Anim Prod Proc,Minist Agr, Nanjing 210095, Jiangsu, Peoples R China</t>
  </si>
  <si>
    <t>Li, CB (reprint author), Nanjing Agr Univ, Key Lab Meat Proc &amp; Qual Control,Minist Educ, Synerget Innovat Ctr Food Safety &amp; Nutr, Key Lab Anim Prod Proc,Minist Agr, Nanjing 210095, Jiangsu, Peoples R China.</t>
  </si>
  <si>
    <t xml:space="preserve"> [31471600];  [NCET-11-0668];  [20110097110024];  [KYZ201119]</t>
  </si>
  <si>
    <t>This work was funded by Grants 31471600, NCET-11-0668, 20110097110024, and KYZ201119.</t>
  </si>
  <si>
    <t>10.1021/jf505323g</t>
  </si>
  <si>
    <t>WOS:000348085100029</t>
  </si>
  <si>
    <t>Zhang, F</t>
  </si>
  <si>
    <t>Zhang, Feng</t>
  </si>
  <si>
    <t>Some Willowsia from Nepal and Vietnam (Collembola: Entomobryidae) and description of one new species</t>
  </si>
  <si>
    <t>colour pattern; scales; chaetotaxy</t>
  </si>
  <si>
    <t>NEW-CALEDONIA</t>
  </si>
  <si>
    <t>Nanjing Agr Univ, Dept Entomol, Coll Plant Protect, Nanjing 210095, Jiangsu, Peoples R China</t>
  </si>
  <si>
    <t>Zhang, F (reprint author), Nanjing Agr Univ, Dept Entomol, Coll Plant Protect, Nanjing 210095, Jiangsu, Peoples R China.</t>
  </si>
  <si>
    <t>xtmtd.zf@gmail.com</t>
  </si>
  <si>
    <t>National Natural Sciences Foundation of China [31101622]; MNHN</t>
  </si>
  <si>
    <t>The present study was supported by the National Natural Sciences Foundation of China (31101622) and MNHN. Thanks should be given to Prof. dr. hab. W. M. Weiner (ISEA), who kindly lent the types of Vietnamese species, and Dr. Louis Deharveng (MNHN), who provided the material from Nepal.</t>
  </si>
  <si>
    <t>AZ1DN</t>
  </si>
  <si>
    <t>WOS:000347980600003</t>
  </si>
  <si>
    <t>Huang, Y; Sun, L; Zhao, JS; Huang, R; Li, R; Shen, QR</t>
  </si>
  <si>
    <t>Huang, Yan; Sun, Li; Zhao, Jianshu; Huang, Rong; Li, Rong; Shen, Qirong</t>
  </si>
  <si>
    <t>Utilization of different waste proteins to create a novel PGPR-containing bio-organic fertilizer</t>
  </si>
  <si>
    <t>2-DIMENSIONAL CORRELATION SPECTROSCOPY; GAMMA-GLUTAMIC ACID; FLUORESCENCE EXCITATION; ALKALINE PROTEASE; COMPOST MATURITY; FUSARIUM-WILT; ALGAL SLUDGE; OPTIMIZATION; CUCUMBER; SPECTRA</t>
  </si>
  <si>
    <t>[Huang, Yan; Li, Rong; Shen, Qirong] Nanjing Agr Univ, Jiangsu Key Lab, Nanjing 210095, Jiangsu, Peoples R China; [Huang, Yan; Li, Rong; Shen, Qirong] Nanjing Agr Univ, Engn Ctr Solid Organ Waste Utilizat, Nanjing 210095, Jiangsu, Peoples R China; [Sun, Li; Shen, Qirong] Nanjing Agr Univ, Natl Engn Res Ctr Organ Based Fertilizers, Nanjing 210095, Jiangsu, Peoples R China; [Zhao, Jianshu; Huang, Rong; Li, Rong] Nanjing Agr Univ, Jiangsu Collaborat Innovat Ctr Solid Organ Waste, Nanjing 210095, Jiangsu, Peoples R China</t>
  </si>
  <si>
    <t>National Key Basic Research Program of China [2015CB150506]; Chinese Ministry of Science and Technology [2013AA102802]; Priority Academic Program Development of the Jiangsu Higher Education Institutions (PAPD); 111 project [B12009]; Agricultural Ministry of China [201103004]; Key Technology R&amp;D Program of Jiangsu, China [BE2012377]; Jiangsu Postdoctoral Science Foundation [1102079C]; China Postdoctoral Science Foundation [2011M501248, 2012T50479]</t>
  </si>
  <si>
    <t>This research was supported by the National Key Basic Research Program of China (2015CB150506), the Chinese Ministry of Science and Technology (2013AA102802), the Priority Academic Program Development of the Jiangsu Higher Education Institutions (PAPD), 111 project (B12009), the Agricultural Ministry of China (201103004), the Key Technology R&amp;D Program of Jiangsu, China (BE2012377), the Jiangsu Postdoctoral Science Foundation (1102079C), and the China Postdoctoral Science Foundation (2011M501248) and (2012T50479).</t>
  </si>
  <si>
    <t>10.1038/srep07766</t>
  </si>
  <si>
    <t>AY8ZF</t>
  </si>
  <si>
    <t>WOS:000347838500001</t>
  </si>
  <si>
    <t>Wang, M; Sun, YM; Sun, GM; Liu, XK; Zhai, LC; Shen, QR; Guo, SW</t>
  </si>
  <si>
    <t>Wang, Min; Sun, Yuming; Sun, Guomei; Liu, Xiaokang; Zhai, Luchong; Shen, Qirong; Guo, Shiwei</t>
  </si>
  <si>
    <t>Water balance altered in cucumber plants infected with Fusarium oxysporum f. sp cucumerinum</t>
  </si>
  <si>
    <t>THERMOGRAPHIC VISUALIZATION; VERTICILLIUM-DAHLIAE; ARABIDOPSIS-THALIANA; DISEASE RESISTANCE; TOMATO CULTIVARS; LEAF PHYSIOLOGY; ACID PRODUCTION; WILT DISEASE; DOWNY MILDEW; CELL-DEATH</t>
  </si>
  <si>
    <t>[Wang, Min; Shen, Qirong; Guo, Shiwei] Minist Agr, Key Lab Plant Nutr &amp; Fertilizat Low Middle Reache, Beijing 210095, Peoples R China; [Wang, Min; Shen, Qirong; Guo, Shiwei] Jiangsu Key Lab, Nanjing 210095, Jiangsu, Peoples R China; [Wang, Min; Shen, Qirong; Guo, Shiwei] Engn Ctr Solid Organ Waste Utilizat, Shanghai 210095, Peoples R China; [Wang, Min; Sun, Yuming; Sun, Guomei; Liu, Xiaokang; Zhai, Luchong; Shen, Qirong; Guo, Shiwei] Nanjing Agr Univ, Nanjing 210095, Jiangsu, Peoples R China</t>
  </si>
  <si>
    <t>Guo, SW (reprint author), Minist Agr, Key Lab Plant Nutr &amp; Fertilizat Low Middle Reache, Beijing 210095, Peoples R China.</t>
  </si>
  <si>
    <t>National Basic Research Program of China [2013CB127403, 2015CB150505]; National Natural Science Foundation of China [31172020, 31401941]</t>
  </si>
  <si>
    <t>This work was financially supported by the National Basic Research Program of China (2013CB127403 and 2015CB150505) and the National Natural Science Foundation of China (31172020 and 31401941). We thank Prof. Dr. Z. Zhong, Nanjing Agricultural University, China, for helpful discussion and critical comments of this work.</t>
  </si>
  <si>
    <t>10.1038/srep07722</t>
  </si>
  <si>
    <t>AY8OS</t>
  </si>
  <si>
    <t>WOS:000347813700003</t>
  </si>
  <si>
    <t>Wu, MS; Liu, Z; Shi, HW; Chen, HY; Xu, JJ</t>
  </si>
  <si>
    <t>Wu, Mei-Sheng; Liu, Zhen; Shi, Hai-Wei; Chen, Hong-Yuan; Xu, Jing-Juan</t>
  </si>
  <si>
    <t>Visual Electrochemiluminescence Detection of Cancer Biomarkers on a Closed Bipolar Electrode Array Chip</t>
  </si>
  <si>
    <t>ELECTROGENERATED CHEMILUMINESCENCE; ELECTROCHEMICAL IMMUNOASSAY; SIGNAL AMPLIFICATION; CELLS; MICROARRAY; EMISSION; SENSOR</t>
  </si>
  <si>
    <t>[Wu, Mei-Sheng; Liu, Zhen; Shi, Hai-Wei; Chen, Hong-Yuan; Xu, Jing-Juan] Nanjing Univ, Sch Chem &amp; Chem Engn, State Key Lab Analyt Chem Life Sci, Nanjing 210093, Jiangsu, Peoples R China; [Wu, Mei-Sheng] Nanjing Agr Univ, Dept Chem, Coll Sci, Nanjing 210095, Jiangsu, Peoples R China</t>
  </si>
  <si>
    <t>Xu, JJ (reprint author), Nanjing Univ, Sch Chem &amp; Chem Engn, State Key Lab Analyt Chem Life Sci, Nanjing 210093, Jiangsu, Peoples R China.</t>
  </si>
  <si>
    <t>xujj@nju.edu.cn</t>
  </si>
  <si>
    <t>973 Program [2012CB932600]; National Natural Science Foundation of China [21327902, 21025522, 21121091, 21305068]; Science and technology support project of Jiangsu Province, China [BE2013073]; Natural Science Foundation of JiangSu Province [BK20130666]; China Postdoctoral Science Foundation [2014T70501]; Jiangsu Provinces Postdoctoral Science Foundation of China [1301020B]</t>
  </si>
  <si>
    <t>This work was supported by the 973 Program (Grant 2012CB932600) and the National Natural Science Foundation (21327902, 21025522, 21121091, 21305068) of China, the Science and technology support project (BE2013073) of Jiangsu Province, China, The Natural Science Foundation of JiangSu Province (Grant BK20130666), China Postdoctoral Science Foundation (2014T70501) and Jiangsu Provinces Postdoctoral Science Foundation (1301020B) of China.</t>
  </si>
  <si>
    <t>10.1021/ac502989f</t>
  </si>
  <si>
    <t>AY5CH</t>
  </si>
  <si>
    <t>WOS:000347590400052</t>
  </si>
  <si>
    <t>Xue, XF; Han, X; Zhang, ZQ</t>
  </si>
  <si>
    <t>Xue, Xiao-Feng; Han, Xiao; Zhang, Zhi-Qiang</t>
  </si>
  <si>
    <t>Correct identification and biosecurity decision-making: Two species instead of one in Aceria genistae complex (Acari: Eriophyidae) in New Zealand</t>
  </si>
  <si>
    <t>CECIDOPHYOPSIS MITES ACARI; SIMPLE SEQUENCE REPEATS; CEREAL RUST MITE; ABACARUS-HYSTRIX; RIBES; COLONIZATION; ERIOPHYOIDEA; PROSTIGMATA</t>
  </si>
  <si>
    <t>[Xue, Xiao-Feng; Han, Xiao] Nanjing Agr Univ, Dept Entomol, Nanjing 210095, Jiangsu, Peoples R China; [Zhang, Zhi-Qiang] Landcare Res, Auckland 1072, New Zealand; [Zhang, Zhi-Qiang] Univ Auckland, Sch Biol Sci, Auckland 1, New Zealand</t>
  </si>
  <si>
    <t>xfxue@njau.edu.cn; zhangz@landcareresearch.co.nz</t>
  </si>
  <si>
    <t>National Natural Science Foundation of China [30600058]; Global Diversity Information Facility (GBIF) Project; China Scholarship Council; Ministry of Business, Innovation and Employment's Science and Innovation Group</t>
  </si>
  <si>
    <t>We are grateful to Mr Christoph Horweg, Curator of the Collection Arachnoidea ( Natural History Museum Vienna, Department of Invertebrate Zoology, Burgring 7, A-1010 Vienna, Austria) for the loan of samples from the Nalepa collection, and to Dr M. Castagnoli for sending her specimens of A. genistae. We also thank Ms Qiong Wang (Nanjing Agricultural University, China) for help with line drawings. Leonie Clunie and Quentin Paynter (both of Landcare Research, Auckland) kindly reviewed this manuscript and provided useful comments. Hugh Gourlay (Landcare Research, Lincoln, Christchurch) took the photo for Figure 7 and kindly shared with us. This research was funded by the National Natural Science Foundation of China (Youth Science Fund, Grant No. 30600058 to Xiaofeng Xue) and Global Diversity Information Facility (GBIF) Project to Zhi-Qiang Zhang. In the final stage of preparation for this manuscript, Xiao Han was supported by China Scholarship Council and Zhi-Qiang Zhang by New Zealand Government core funding for Crown Research Institutes from the Ministry of Business, Innovation and Employment's Science and Innovation Group.</t>
  </si>
  <si>
    <t>CF4WL</t>
  </si>
  <si>
    <t>WOS:000352553800008</t>
  </si>
  <si>
    <t>Lin, J; Kang, H; Liang, J; Fu, J; Yu, Q; Yang, Q</t>
  </si>
  <si>
    <t>Lin, J.; Kang, H.; Liang, J.; Fu, J.; Yu, Q.; Yang, Q.</t>
  </si>
  <si>
    <t>CpG oligonucleotides and Astragalus polysaccharides are effective adjuvants in cultures of avian bone-marrow-derived dendritic cells</t>
  </si>
  <si>
    <t>HUMAN INTESTINAL EPITHELIUM; NEWCASTLE-DISEASE VACCINE; INFLUENZA-VIRUS; INTRANASAL IMMUNIZATION; IMMUNE-RESPONSES; RECEPTOR LIGANDS; CHICKEN; MATURATION; MICE; OLIGODEOXYNUCLEOTIDES</t>
  </si>
  <si>
    <t>[Lin, J.; Kang, H.; Liang, J.; Fu, J.; Yu, Q.; Yang, Q.] Nanjing Agr Univ, Key Lab Anim Physiol &amp; Biochem, Nanjing, Jiangsu, Peoples R China</t>
  </si>
  <si>
    <t>Yang, Q (reprint author), Nanjing Agr Univ, Key Lab Anim Physiol &amp; Biochem, Wei Gang 1, Nanjing, Jiangsu, Peoples R China.</t>
  </si>
  <si>
    <t>National Science Grant of PR China [31172302]; Priority Academic Program Development of Jiangsu Higher Education Institutions (PAPD)</t>
  </si>
  <si>
    <t>This work was supported by a National Science Grant of PR China [No. 31172302] and a project funded by the Priority Academic Program Development of Jiangsu Higher Education Institutions (PAPD).</t>
  </si>
  <si>
    <t>10.1080/00071668.2014.981146</t>
  </si>
  <si>
    <t>CC0QL</t>
  </si>
  <si>
    <t>WOS:000350040700005</t>
  </si>
  <si>
    <t>Zhu, GW; Cui, Y; Han, XX; Li, HY; Zhu, MY; Deng, JM; Li, HP; Chen, WM</t>
  </si>
  <si>
    <t>Zhu, Guangwei; Cui, Yang; Han, Xiaoxia; Li, Huiyun; Zhu, Mengyuan; Deng, Jianming; Li, Hengpeng; Chen, Weimin</t>
  </si>
  <si>
    <t>Response of phytoplankton to nutrient reduction in Shahe Reservoir, Taihu catchment, China</t>
  </si>
  <si>
    <t>JOURNAL OF FRESHWATER ECOLOGY</t>
  </si>
  <si>
    <t>algal bloom; eutrophication; phytoplankton biomass; reservoir; nutrient dynamics</t>
  </si>
  <si>
    <t>LAKE TAIHU; CHLOROPHYLL-A; BLOOMS; EUTROPHICATION; NITROGEN; ETHANOL; CLIMATE; GROWTH; BASIN; HOT</t>
  </si>
  <si>
    <t>[Zhu, Guangwei; Cui, Yang; Li, Huiyun; Zhu, Mengyuan; Deng, Jianming; Li, Hengpeng; Chen, Weimin] Chinese Acad Sci, Nanjing Inst Geog &amp; Limnol, State Key Lab Lake Sci &amp; Environm, Nanjing, Jiangsu, Peoples R China; [Han, Xiaoxia] Nanjing Agr Univ, Coll Resources &amp; Environm Sci, Nanjing, Jiangsu, Peoples R China</t>
  </si>
  <si>
    <t>Zhu, GW (reprint author), Chinese Acad Sci, Nanjing Inst Geog &amp; Limnol, State Key Lab Lake Sci &amp; Environm, Nanjing, Jiangsu, Peoples R China.</t>
  </si>
  <si>
    <t>gwzhu@niglas.ac.cn</t>
  </si>
  <si>
    <t>National Natural Science Foundation of China [51279194, 41301022]; Nanjing Institute of Geography and Limnology, Chinese Academy of Sciences [NIGLAS2012135002]; External Cooperation Program of the Chinese Academy of Sciences [GJHZ1214]; Finnish Academy of Science [FICCA] [256244, 256240]</t>
  </si>
  <si>
    <t>This work was funded through the National Natural Science Foundation of China [grant number 51279194], [grant number 41301022]; the Nanjing Institute of Geography and Limnology, Chinese Academy of Sciences [grant number NIGLAS2012135002]; the External Cooperation Program of the Chinese Academy of Sciences [grant number GJHZ1214]; Finnish Academy of Science [FICCA No. 256244], [FICCA No. 256240].</t>
  </si>
  <si>
    <t>0270-5060</t>
  </si>
  <si>
    <t>2156-6941</t>
  </si>
  <si>
    <t>J FRESHWATER ECOL</t>
  </si>
  <si>
    <t>J. Freshw. Ecol.</t>
  </si>
  <si>
    <t>10.1080/02705060.2014.994190</t>
  </si>
  <si>
    <t>Ecology; Limnology</t>
  </si>
  <si>
    <t>Environmental Sciences &amp; Ecology; Marine &amp; Freshwater Biology</t>
  </si>
  <si>
    <t>CB5PS</t>
  </si>
  <si>
    <t>WOS:000349680600003</t>
  </si>
  <si>
    <t>Bai, X; Chen, KN; Zhao, HG; Chen, XM</t>
  </si>
  <si>
    <t>Bai, Xiang; Chen, Kaining; Zhao, Haiguang; Chen, Xiaomin</t>
  </si>
  <si>
    <t>Impact of water depth and sediment type on root morphology of the submerged plant Vallisneria natans</t>
  </si>
  <si>
    <t>water depth; biomass allocation; root morphology; Vallisneria natans; sediment type</t>
  </si>
  <si>
    <t>EICHHORNIA-CRASSIPES; AQUATIC VEGETATION; CLONAL GROWTH; MACROPHYTE; LIGHT; AVAILABILITY; NUTRIENTS; ARCHITECTURE; ACQUISITION; PHOSPHORUS</t>
  </si>
  <si>
    <t>[Bai, Xiang; Chen, Kaining] Chinese Acad Sci, State Key Lab Lake Sci &amp; Environm, Nanjing Inst Geog &amp; Limnol, Nanjing 210008, Peoples R China; [Bai, Xiang] Environm Management Coll China, Dept Ecol, Qinhuangdao 066004, Peoples R China; [Bai, Xiang; Chen, Xiaomin] Nanjing Agr Univ, Coll Resources &amp; Environm Sci, Nanjing 210095, Jiangsu, Peoples R China; [Zhao, Haiguang] Yunnan Inst Environm Sci, Yunnan Key Lab Pollut Proc &amp; Management Plateau L, Kunming 650034, Peoples R China</t>
  </si>
  <si>
    <t>Chen, KN (reprint author), Chinese Acad Sci, State Key Lab Lake Sci &amp; Environm, Nanjing Inst Geog &amp; Limnol, Nanjing 210008, Peoples R China.</t>
  </si>
  <si>
    <t>knchen@niglas.ac.cn; xmchen@njau.edu.cn</t>
  </si>
  <si>
    <t>National Natural Science Foundation of China [41171413, 41230853]; Qinhuangdao Science and Technology Bureau [201401A306]</t>
  </si>
  <si>
    <t>This work was supported by National Natural Science Foundation of China [grant number 41171413], [grant number 41230853]; Qinhuangdao Science and Technology Bureau [grant number 201401A306].</t>
  </si>
  <si>
    <t>10.1080/02705060.2014.970672</t>
  </si>
  <si>
    <t>CB5PU</t>
  </si>
  <si>
    <t>WOS:000349680800001</t>
  </si>
  <si>
    <t>Gu, ZQ; Dong, J; Wang, JC; Hou, CC; Sun, HF; Yang, WP; Bai, J; Jiang, P</t>
  </si>
  <si>
    <t>Gu, Zhenqing; Dong, Jing; Wang, Jichun; Hou, Chengcai; Sun, Haifeng; Yang, Wenping; Bai, Juan; Jiang, Ping</t>
  </si>
  <si>
    <t>A novel inactivated gE/gI deleted pseudorabies virus (PRV) vaccine completely protects pigs from an emerged variant PRV challenge</t>
  </si>
  <si>
    <t>Pseudorabies virus; Bacterial artificial chromosome; gE/g1; Inactivated vaccine</t>
  </si>
  <si>
    <t>BACTERIAL ARTIFICIAL CHROMOSOME; HERPESVIRUS GENOME; INFECTIOUS CLONE; IN-VIVO; CHINA; MUTAGENESIS; ALPHAHERPESVIRUS; IMMUNIZATION; DISEASE; MUTANT</t>
  </si>
  <si>
    <t>[Gu, Zhenqing; Dong, Jing; Hou, Chengcai; Sun, Haifeng; Yang, Wenping; Bai, Juan; Jiang, Ping] Nanjing Agr Univ, Coll Vet Med, Key Lab Anim Dis Diagnost &amp; Immunol, Minist Agr, Nanjing 210095, Jiangsu, Peoples R China; [Wang, Jichun] Natl Vet Biol Med Engn Res Ctr, Nanjing 210014, Jiangsu, Peoples R China</t>
  </si>
  <si>
    <t>China Agricultural Research System Foundation [CARS-36]; special fund for agro-scientific research in the public interest [201203039]; Jiangsu province (PAPD) [BE2012368]</t>
  </si>
  <si>
    <t>This work was supported by China Agricultural Research System Foundation (CARS-36), the special fund for agro-scientific research in the public interest (201203039), the grant from Jiangsu province (BE2012368, PAPD).</t>
  </si>
  <si>
    <t>10.1016/j.virusres.2014.09.003</t>
  </si>
  <si>
    <t>AY5EM</t>
  </si>
  <si>
    <t>WOS:000347595900008</t>
  </si>
  <si>
    <t>Chen, YZ; Zhang, L; Lu, AM; Yang, F; Wu, L</t>
  </si>
  <si>
    <t>Chen, Yao-Zhong; Zhang, Ling; Lu, Ai-Min; Yang, Fang; Wu, Lei</t>
  </si>
  <si>
    <t>alpha-Allenyl Ethers as Starting Materials for Palladium Catalyzed Suzuki Miyaura Couplings of Allenylphosphine Oxides with Arylboronic Acids</t>
  </si>
  <si>
    <t>JOURNAL OF ORGANIC CHEMISTRY</t>
  </si>
  <si>
    <t>DIELS-ALDER REACTION; ORGANOBORONIC ACIDS; STEREOSELECTIVE ADDITION; ALKENYLBORONIC ACIDS; RECYCLABLE CATALYST; ASYMMETRIC ADDITION; PHOSPHINE OXIDES; PHOSPHONIC-ACIDS; TERMINAL ALKYNES; HECK REACTION</t>
  </si>
  <si>
    <t>[Chen, Yao-Zhong; Zhang, Ling; Lu, Ai-Min; Yang, Fang; Wu, Lei] Nanjing Agr Univ, Jiangsu Key Lab Pesticide Sci, Nanjing 210095, Jiangsu, Peoples R China; [Chen, Yao-Zhong; Zhang, Ling; Lu, Ai-Min; Yang, Fang; Wu, Lei] Nanjing Agr Univ, Dept Chem, Coll Sci, Nanjing 210095, Jiangsu, Peoples R China; [Wu, Lei] Chinese Acad Sci, CAS Key Lab Mol Recognit &amp; Funct, Inst Chem, Beijing 100190, Peoples R China</t>
  </si>
  <si>
    <t>Wu, L (reprint author), Nanjing Agr Univ, Jiangsu Key Lab Pesticide Sci, Nanjing 210095, Jiangsu, Peoples R China.</t>
  </si>
  <si>
    <t>National Natural Science Foundation of China [21002019]; Foundation Research Project of Jiangsu Province (The Natural Science Foundation) [BK20141359]; Fundamental Research Funds for the Central Universities (NJAU) [KYRC201211]; "QuiLan Project" of JiangSu Province</t>
  </si>
  <si>
    <t>We thank the National Natural Science Foundation of China (no. 21002019), the Foundation Research Project of Jiangsu Province (The Natural Science Foundation no. BK20141359), the Fundamental Research Funds for the Central Universities (NJAU, no. KYRC201211), and "QuiLan Project" of JiangSu Province for financial support.</t>
  </si>
  <si>
    <t>0022-3263</t>
  </si>
  <si>
    <t>J ORG CHEM</t>
  </si>
  <si>
    <t>J. Org. Chem.</t>
  </si>
  <si>
    <t>10.1021/jo502485u</t>
  </si>
  <si>
    <t>AY3TY</t>
  </si>
  <si>
    <t>WOS:000347506400071</t>
  </si>
  <si>
    <t>Yin, CF; Andersson, MX; Zhang, HS; Aronsson, H</t>
  </si>
  <si>
    <t>Yin, Congfei; Andersson, Mats X.; Zhang, Hongsheng; Aronsson, Henrik</t>
  </si>
  <si>
    <t>Phosphatidylcholine is transferred from chemically-defined liposomes to chloroplasts through proteins of the chloroplast outer envelope membrane</t>
  </si>
  <si>
    <t>Phosphatidylcholine (PC); Chloroplast; Liposome; Lipid uptake</t>
  </si>
  <si>
    <t>CELL-FREE TRANSFER; ACID-BINDING-PROTEIN; ENDOPLASMIC-RETICULUM; LIPID TRAFFICKING; GOLGI-APPARATUS; PEA-CHLOROPLASTS; CONTACT SITES; PLANT-CELLS; RAT-LIVER; METABOLISM</t>
  </si>
  <si>
    <t>[Yin, Congfei; Zhang, Hongsheng] Nanjing Agr Univ, State Key Lab Crop Genet &amp; Germplasm Enhancement, Nanjing, Jiangsu, Peoples R China; [Yin, Congfei; Andersson, Mats X.; Aronsson, Henrik] Univ Gothenburg, Dept Biol &amp; Environm Sci, SE-40530 Gothenburg, Sweden</t>
  </si>
  <si>
    <t>Zhang, HS (reprint author), Nanjing Agr Univ, State Key Lab Crop Genet &amp; Germplasm Enhancement, Nanjing, Jiangsu, Peoples R China.</t>
  </si>
  <si>
    <t>hszhang@njau.edu.cn; henrik.aronsson@bioenv.gu.se</t>
  </si>
  <si>
    <t>Andersson, Mats/E-7958-2010</t>
  </si>
  <si>
    <t>Andersson, Mats/0000-0003-4279-6572</t>
  </si>
  <si>
    <t>Olle Engkvist Byggmastare Foundation; China Scholarship Council (CSC); Nanjing Agricultural University</t>
  </si>
  <si>
    <t>This work was supported by Olle Engkvist Byggmastare Foundation (to H.A.), and PhD student fellowships from the China Scholarship Council (CSC) and Nanjing Agricultural University (to C.Y.).</t>
  </si>
  <si>
    <t>10.1016/j.febslet.2014.11.044</t>
  </si>
  <si>
    <t>AW9LC</t>
  </si>
  <si>
    <t>WOS:000346577700026</t>
  </si>
  <si>
    <t>Deng, P; Jiang, D; Dong, YM; Shi, XY; Jing, W; Zhang, WH</t>
  </si>
  <si>
    <t>Deng, Ping; Jiang, Dan; Dong, Yanmin; Shi, Xingyu; Jing, Wen; Zhang, Wenhua</t>
  </si>
  <si>
    <t>Physiological characterisation and fine mapping of a salt-tolerant mutant in rice (Oryza sativa)</t>
  </si>
  <si>
    <t>FUNCTIONAL PLANT BIOLOGY</t>
  </si>
  <si>
    <t>markers; mutation; quantitative trait loci; salt stress; salinity</t>
  </si>
  <si>
    <t>QUANTITATIVE TRAIT LOCUS; SALINITY TOLERANCE; NA+/H+ ANTIPORTER; STRESS TOLERANCE; ARABIDOPSIS; QTLS; IDENTIFICATION; ENCODES; L.; PROTEIN</t>
  </si>
  <si>
    <t>[Deng, Ping; Jiang, Dan; Dong, Yanmin; Shi, Xingyu; Jing, Wen; Zhang, Wenhua] Nanjing Agr Univ, Coll Life Sci, State Key Lab Crop Genet &amp; Germplasm Enhancement, Nanjing 210095, Jiangsu, Peoples R China</t>
  </si>
  <si>
    <t>Jing, W (reprint author), Nanjing Agr Univ, Coll Life Sci, State Key Lab Crop Genet &amp; Germplasm Enhancement, Nanjing 210095, Jiangsu, Peoples R China.</t>
  </si>
  <si>
    <t>jingwen@njau.edu.cn</t>
  </si>
  <si>
    <t>National Key Basic Research Program [2012CB114200]; National Natural Science Foundation of China [31171461, 31301294]; Fundamental Research Funds for the Central Universities [KJQN201425]</t>
  </si>
  <si>
    <t>We thank Professor Qian Qian (China National Rice Research Institute) and Jianmin Wan (Nanjing Agricultural University) for kindly providing Nipponbare and Peiai 64 rice seeds, respectively. This work was supported by grants from the National Key Basic Research Program (2012CB114200), the National Natural Science Foundation of China (31171461, 31301294) and the Fundamental Research Funds for the Central Universities (KJQN201425).</t>
  </si>
  <si>
    <t>1445-4408</t>
  </si>
  <si>
    <t>1445-4416</t>
  </si>
  <si>
    <t>FUNCT PLANT BIOL</t>
  </si>
  <si>
    <t>Funct. Plant Biol.</t>
  </si>
  <si>
    <t>10.1071/FP15126</t>
  </si>
  <si>
    <t>DC9EB</t>
  </si>
  <si>
    <t>WOS:000369522800002</t>
  </si>
  <si>
    <t>Xie, YJ; Zhang, W; Duan, XL; Dai, C; Zhang, YH; Cui, WT; Wang, R; Shen, WB</t>
  </si>
  <si>
    <t>Xie, Yanjie; Zhang, Wei; Duan, Xingliang; Dai, Chen; Zhang, Yihua; Cui, Weiti; Wang, Ren; Shen, Wenbiao</t>
  </si>
  <si>
    <t>Hydrogen-rich water-alleviated ultraviolet-B-triggered oxidative damage is partially associated with the manipulation of the metabolism of (iso)flavonoids and antioxidant defence in Medicago sativa</t>
  </si>
  <si>
    <t>antioxidant defence; hydrogen-rich water; (iso)flavonoids metabolism; UV-induced oxidative stress</t>
  </si>
  <si>
    <t>FUNCTIONAL-CHARACTERIZATION; SIGNAL-TRANSDUCTION; BALANCING DAMAGE; GENE-EXPRESSION; UV-RADIATION; NITRIC-OXIDE; ARABIDOPSIS; FLAVONOIDS; STRESS; TRUNCATULA</t>
  </si>
  <si>
    <t>[Xie, Yanjie; Zhang, Wei; Duan, Xingliang; Dai, Chen; Zhang, Yihua; Cui, Weiti; Shen, Wenbiao] Nanjing Agr Univ, Coll Life Sci, Lab Ctr Life Sci, Nanjing 210095, Jiangsu, Peoples R China; [Wang, Ren] Jiangsu Prov &amp; Chinese Acad Sci, Inst Bot, Nanjing 210014, Jiangsu, Peoples R China</t>
  </si>
  <si>
    <t>National Natural Science Foundation of China [31200195]; Fundamental Research Funds for the Central Universities [KYZ201529]; Natural Science Foundation of Jiangsu Province [BK2012364]; Specialised Research Fund for the Doctoral Program of Higher Education [20120097120019]; Youth Sci-Tech Innovation Fund, Nanjing Agricultural University [KJ2012022]; Priority Academic Program Development of Jiangsu Higher Education Institutions (PAPD)</t>
  </si>
  <si>
    <t>This work was financially supported by the National Natural Science Foundation of China (31200195), the Fundamental Research Funds for the Central Universities (KYZ201529), Natural Science Foundation of Jiangsu Province (BK2012364), Specialised Research Fund for the Doctoral Program of Higher Education (20120097120019), Youth Sci-Tech Innovation Fund, Nanjing Agricultural University (KJ2012022), and the Priority Academic Program Development of Jiangsu Higher Education Institutions (PAPD).</t>
  </si>
  <si>
    <t>10.1071/FP15204</t>
  </si>
  <si>
    <t>DC9EH</t>
  </si>
  <si>
    <t>WOS:000369523400004</t>
  </si>
  <si>
    <t>Zhu, JW; Liang, J; Xu, ZH; Fan, XR; Zhou, QS; Shen, QR; Xu, GH</t>
  </si>
  <si>
    <t>Zhu, Jingwen; Liang, Jing; Xu, Zhihui; Fan, Xiaorong; Zhou, Quansuo; Shen, Qirong; Xu, Guohua</t>
  </si>
  <si>
    <t>Root aeration improves growth and nitrogen accumulation in rice seedlings under low nitrogen</t>
  </si>
  <si>
    <t>AOB PLANTS</t>
  </si>
  <si>
    <t>Aerenchyma formation; ethylene; gene expression; nitrogen; Oryza sativa; oxygen</t>
  </si>
  <si>
    <t>RADIAL OXYGEN LOSS; LYSIGENOUS AERENCHYMA FORMATION; ORYZA-SATIVA L.; GRASS SPARTINA-ALTERNIFLORA; ZEA-MAYS-L; USE EFFICIENCY; NITRATE TRANSPORTERS; ADVENTITIOUS ROOTS; GAS-TRANSPORT; WATER-UPTAKE</t>
  </si>
  <si>
    <t>[Zhu, Jingwen; Liang, Jing; Fan, Xiaorong; Xu, Guohua] Nanjing Agr Univ, State Key Lab Crop Genet &amp; Germplasm Enhancement, Nanjing 219500, Jiangsu, Peoples R China; [Zhu, Jingwen; Liang, Jing; Xu, Zhihui; Fan, Xiaorong; Zhou, Quansuo; Shen, Qirong; Xu, Guohua] Nanjing Agr Univ, Key Lab Plant Nutr &amp; Fertilizat Lower Middle Reac, Minist Agr, Nanjing 219500, Jiangsu, Peoples R China</t>
  </si>
  <si>
    <t>Fan, XR (reprint author), Nanjing Agr Univ, State Key Lab Crop Genet &amp; Germplasm Enhancement, Nanjing 219500, Jiangsu, Peoples R China.; Fan, XR (reprint author), Nanjing Agr Univ, Key Lab Plant Nutr &amp; Fertilizat Lower Middle Reac, Minist Agr, Nanjing 219500, Jiangsu, Peoples R China.</t>
  </si>
  <si>
    <t>xiaorongfan@njau.edu.cn</t>
  </si>
  <si>
    <t>National Natural Science Foundation [31172013]; PAPD [0306J0802]</t>
  </si>
  <si>
    <t>This research was funded by the National Natural Science Foundation (31172013) and PAPD (0306J0802).</t>
  </si>
  <si>
    <t>2041-2851</t>
  </si>
  <si>
    <t>Aob Plants</t>
  </si>
  <si>
    <t>plv131</t>
  </si>
  <si>
    <t>10.1093/aobpla/plv131</t>
  </si>
  <si>
    <t>DC2DZ</t>
  </si>
  <si>
    <t>WOS:000369028700001</t>
  </si>
  <si>
    <t>Teng, T; Liang, LG; Xie, J</t>
  </si>
  <si>
    <t>Teng, Tao; Liang, Liguo; Xie, Jun</t>
  </si>
  <si>
    <t>Isolation, Identification, and Detection, of the Virulence Factor of Vibrio cholerae in Grass Carp</t>
  </si>
  <si>
    <t>ISRAELI JOURNAL OF AQUACULTURE-BAMIDGEH</t>
  </si>
  <si>
    <t>Grass carp; Vibrio cholera; isolation; identification; detection of virulence factor</t>
  </si>
  <si>
    <t>PATHOGENICITY ISLAND; GENE</t>
  </si>
  <si>
    <t>[Teng, Tao] Nanjing Agr Univ, Wuxi Fisheries Coll, Wuxi, Peoples R China; [Liang, Liguo; Xie, Jun] Chinese Acad Fishery Sci, Freshwater Fisheries Res Ctr, Minist Agr, Key Lab Freshwater Fisheries &amp; Germplasm Resource, Wuxi, Peoples R China</t>
  </si>
  <si>
    <t>Xie, J (reprint author), Chinese Acad Fishery Sci, Freshwater Fisheries Res Ctr, Minist Agr, Key Lab Freshwater Fisheries &amp; Germplasm Resource, Wuxi, Peoples R China.</t>
  </si>
  <si>
    <t>heplic@hotmail.com</t>
  </si>
  <si>
    <t>Modern Agriculture Industrial Technology System special project-the National Staple Freshwater Fish Industrial Technology System [CARS-46-10]; Aquaculture project in Jiangsu Province [D2013-5]</t>
  </si>
  <si>
    <t>This study was supported by the Modern Agriculture Industrial Technology System special project-the National Staple Freshwater Fish Industrial Technology System (CARS-46-10) and Aquaculture project in Jiangsu Province(D2013-5).</t>
  </si>
  <si>
    <t>ASHRAT</t>
  </si>
  <si>
    <t>KIBBUTZ EIN HAMIFRATZ, D N, ASHRAT, 25210, ISRAEL</t>
  </si>
  <si>
    <t>0792-156X</t>
  </si>
  <si>
    <t>ISR J AQUACULT-BAMID</t>
  </si>
  <si>
    <t>Isr. J. Aquac.-Bamidgeh</t>
  </si>
  <si>
    <t>DA6IE</t>
  </si>
  <si>
    <t>WOS:000367905700001</t>
  </si>
  <si>
    <t>Arslan, C; Sattar, A; Ji, CY; Nasir, A; Mari, IA; Bakht, MZ</t>
  </si>
  <si>
    <t>Arslan, Chaudhry; Sattar, Asma; Ji Changying; Nasir, Abdul; Mari, Irshad Ali; Bakht, Muhammad Zia</t>
  </si>
  <si>
    <t>Impact of pH Management Interval on Biohydrogen Production from Organic Fraction of Municipal Solid Wastes by Mesophilic Thermophilic Anaerobic Codigestion</t>
  </si>
  <si>
    <t>BIOMED RESEARCH INTERNATIONAL</t>
  </si>
  <si>
    <t>BIO-HYDROGEN PRODUCTION; FOOD WASTE; CO-DIGESTION; METHANE PRODUCTION; SYNTHETIC BIOLOGY; 2-STAGE PROCESS; MIXED CULTURES; FERMENTATION; TEMPERATURE; OPTIMIZATION</t>
  </si>
  <si>
    <t>[Arslan, Chaudhry; Sattar, Asma; Ji Changying] Nanjing Agr Univ, Coll Engn, Nanjing 210031, Jiangsu, Peoples R China; [Arslan, Chaudhry; Nasir, Abdul] Univ Agr Faisalabad, Dept Struct &amp; Environm Engn, Faisalabad 38000, Pakistan; [Mari, Irshad Ali] Sindh Agr Univ, Fac Agr Engn, Tandojam 70060, Pakistan; [Bakht, Muhammad Zia] Univ Agr Faisalabad, Inst Food Sci &amp; Technol, Faisalabad 38000, Pakistan</t>
  </si>
  <si>
    <t>Ji, CY (reprint author), Nanjing Agr Univ, Coll Engn, Nanjing 210031, Jiangsu, Peoples R China.</t>
  </si>
  <si>
    <t>Higher Education Commission, Pakistan; China Scholarship Council; College of Engineering, Nanjing Agricultural University, Nanjing</t>
  </si>
  <si>
    <t>The authors thank Professor Chen Kunji for providing lab facilities; Fang Huimin, Huang Yu Ping, and Kang Jiao Bin for their help during lab work; Dr. Farman Ali Chandio and Dr. Fiaz Ahmad for helpful discussion and critical review. The authors extend their thanks to Higher Education Commission, Pakistan, China Scholarship Council, and the College of Engineering, Nanjing Agricultural University, Nanjing, for supporting and providing research facilities for this study.</t>
  </si>
  <si>
    <t>2314-6133</t>
  </si>
  <si>
    <t>2314-6141</t>
  </si>
  <si>
    <t>BIOMED RES INT</t>
  </si>
  <si>
    <t>Biomed Res. Int.</t>
  </si>
  <si>
    <t>10.1155/2015/590753</t>
  </si>
  <si>
    <t>Biotechnology &amp; Applied Microbiology; Medicine, Research &amp; Experimental</t>
  </si>
  <si>
    <t>Biotechnology &amp; Applied Microbiology; Research &amp; Experimental Medicine</t>
  </si>
  <si>
    <t>DA6TI</t>
  </si>
  <si>
    <t>WOS:000367937900001</t>
  </si>
  <si>
    <t>Sun, X; Rosanoff, A; Liu, CJ</t>
  </si>
  <si>
    <t>Sun, Xiao; Rosanoff, Andrea; Liu, Chunjiang</t>
  </si>
  <si>
    <t>Across-trophic variation of potassium, calcium and magnesium stoichiometric traits in a parasitism food chain across temperate and subtropical biomes</t>
  </si>
  <si>
    <t>CROP &amp; PASTURE SCIENCE</t>
  </si>
  <si>
    <t>eastern Asia; ecological stoichiometry; ecosystem processes; herbivore insects; leaching</t>
  </si>
  <si>
    <t>MINERAL ELEMENTS; WATER MANAGEMENT; LEAF-LITTER; DEFICIENCY; PATTERNS; NUTRIENT; FORESTS; CHINA; RISK; GRADIENTS</t>
  </si>
  <si>
    <t>[Sun, Xiao; Liu, Chunjiang] Shanghai Jiao Tong Univ, Sch Agr &amp; Biol, Shanghai 200240, Peoples R China; [Sun, Xiao] Nanjing Agr Univ, Coll Agrograssland Sci, Nanjing 210095, Jiangsu, Peoples R China; [Rosanoff, Andrea] Ctr Magnesium Educ &amp; Res, Pahoa, HI 96778 USA; [Liu, Chunjiang] State Forestry Bur, Shanghai Urban Forest Res Stn, Shanghai 200240, Peoples R China; [Liu, Chunjiang] Minist Agr, Key Lab Urban Agr South, Shanghai 200240, Peoples R China</t>
  </si>
  <si>
    <t>National Natural Science Foundation of China (NSFC) [31270640, 31270491, 71333010]; National Key Technology R D Program [2013BAD11B01]</t>
  </si>
  <si>
    <t>This work was financially supported by the National Natural Science Foundation of China (NSFC 31270640, 31270491, 71333010) and the National Key Technology R &amp; D Program (2013BAD11B01).</t>
  </si>
  <si>
    <t>1836-0947</t>
  </si>
  <si>
    <t>1836-5795</t>
  </si>
  <si>
    <t>CROP PASTURE SCI</t>
  </si>
  <si>
    <t>Crop Pasture Sci.</t>
  </si>
  <si>
    <t>10.1071/CP15090</t>
  </si>
  <si>
    <t>CZ7GF</t>
  </si>
  <si>
    <t>WOS:000367267200010</t>
  </si>
  <si>
    <t>Cao, Y; Li, YS; Li, ZJ; Wang, F; Li, CM</t>
  </si>
  <si>
    <t>Cao, Y.; Li, Y. S.; Li, Z. J.; Wang, F.; Li, C. M.</t>
  </si>
  <si>
    <t>Dietary zinc may attenuate heat-induced testicular oxidative stress in mice via up-regulation of Cu-Zn SOD</t>
  </si>
  <si>
    <t>GENETICS AND MOLECULAR RESEARCH</t>
  </si>
  <si>
    <t>Cu-Zn superoxide dismutase; Zinc; Heat exposure; Testes; Oxidative stress; Mouse</t>
  </si>
  <si>
    <t>ANTIOXIDANT RESPONSE; MOUSE TESTIS; SUPPLEMENTATION; APOPTOSIS; CELLS; RATS; DEFICIENCY; CU,ZN-SOD; GROWTH; DAMAGE</t>
  </si>
  <si>
    <t>[Cao, Y.; Li, Y. S.; Li, Z. J.; Wang, F.; Li, C. M.] Nanjing Agr Univ, Coll Anim Sci &amp; Technol, Nanjing, Jiangsu, Peoples R China</t>
  </si>
  <si>
    <t>Li, CM (reprint author), Nanjing Agr Univ, Coll Anim Sci &amp; Technol, Nanjing, Jiangsu, Peoples R China.</t>
  </si>
  <si>
    <t>National Natural Science Foundation of China [31272485, 31402116]; QingLan Project; National "Twelfth-Five Year" Research Program of China [2012BAD39B02]</t>
  </si>
  <si>
    <t>Research supported by the National Natural Science Foundation of China (grant #31272485 and #31402116), the QingLan Project, and the National "Twelfth-Five Year" Research Program of China (grant #2012BAD39B02).</t>
  </si>
  <si>
    <t>FUNPEC-EDITORA</t>
  </si>
  <si>
    <t>RIBEIRAO PRETO</t>
  </si>
  <si>
    <t>RUA FLORIANO PEIXOTO 2444, ALTO DA BOA VISTA, RIBEIRAO PRETO, SP 00000, BRAZIL</t>
  </si>
  <si>
    <t>1676-5680</t>
  </si>
  <si>
    <t>GENET MOL RES</t>
  </si>
  <si>
    <t>Genet. Mol. Res.</t>
  </si>
  <si>
    <t>10.4238/2015.December.11.9</t>
  </si>
  <si>
    <t>CZ8DA</t>
  </si>
  <si>
    <t>WOS:000367329100009</t>
  </si>
  <si>
    <t>Zhu, LQ; Bao, ZK; Hu, WW; Lin, J; Yang, Q; Yu, QH</t>
  </si>
  <si>
    <t>Zhu, L. Q.; Bao, Z. K.; Hu, W. W.; Lin, J.; Yang, Q.; Yu, Q. H.</t>
  </si>
  <si>
    <t>Cloning and functional analysis of goat SWEET1</t>
  </si>
  <si>
    <t>Goat; SWEET1; Mammary gland epithelial cells; Glucose transporters</t>
  </si>
  <si>
    <t>GLUCOSE TRANSPORTERS; SUGAR TRANSPORTERS; MAMMARY-GLAND; GLUT4; OLIGOMERIZATION; TRANSLOCATION; MUSCLE; CELLS</t>
  </si>
  <si>
    <t>[Zhu, L. Q.; Bao, Z. K.; Hu, W. W.; Lin, J.; Yang, Q.; Yu, Q. H.] Nanjing Agr Univ, Vet Coll, Nanjing, Jiangsu, Peoples R China</t>
  </si>
  <si>
    <t>Yu, QH (reprint author), Nanjing Agr Univ, Vet Coll, Weigang 1, Nanjing, Jiangsu, Peoples R China.</t>
  </si>
  <si>
    <t>National Animal Transgenic Breeding Grand Project [2014ZX08008-004]; Priority Academic Program Development of Jiangsu Higher Education Institutions</t>
  </si>
  <si>
    <t>Research supported by grants from the National Animal Transgenic Breeding Grand Project (#2014ZX08008-004) and a project funded by the Priority Academic Program Development of Jiangsu Higher Education Institutions.</t>
  </si>
  <si>
    <t>10.4238/2015.December.16.12</t>
  </si>
  <si>
    <t>WOS:000367329100060</t>
  </si>
  <si>
    <t>Qian, S; Ding, WM; Li, YC; Liu, GD; Sun, JA; Ding, QS</t>
  </si>
  <si>
    <t>Qian, Sun; Ding, Weimin; Li, Yuncong; Liu, Guodong; Sun, Jiuai; Ding, Qishuo</t>
  </si>
  <si>
    <t>Characterization of humic acids derived from Leonardite using a solid-state NMR spectroscopy and effects of humic acids on growth and nutrient uptake of snap bean</t>
  </si>
  <si>
    <t>CHEMICAL SPECIATION AND BIOAVAILABILITY</t>
  </si>
  <si>
    <t>Snap bean; humic acid; leaf; molecular weight; NMR spectroscopy</t>
  </si>
  <si>
    <t>NITRATE UPTAKE; SUBSTANCES; WHEAT</t>
  </si>
  <si>
    <t>[Qian, Sun; Ding, Weimin; Ding, Qishuo] Nanjing Agr Univ, Coll Engn, Nanjing, Jiangsu, Peoples R China; [Qian, Sun; Li, Yuncong] Univ Florida, Ctr Trop Res &amp; Educ, Dept Soil &amp; Water Sci, Homestead, FL 33031 USA; [Liu, Guodong] Univ Florida, Hort Sci Dept, Gainesville, FL USA; [Sun, Jiuai] Shanghai Univ Med &amp; Hlth Sci, Sch Med Imaging, Shanghai, Peoples R China</t>
  </si>
  <si>
    <t>Ding, WM (reprint author), Nanjing Agr Univ, Coll Engn, Nanjing, Jiangsu, Peoples R China.</t>
  </si>
  <si>
    <t>SCIENCE REVIEWS 2000 LTD</t>
  </si>
  <si>
    <t>ST ALBANS</t>
  </si>
  <si>
    <t>PO BOX 314, ST ALBANS AL1 4ZG, HERTS, ENGLAND</t>
  </si>
  <si>
    <t>0954-2299</t>
  </si>
  <si>
    <t>CHEM SPEC BIOAVAILAB</t>
  </si>
  <si>
    <t>Chem. Speciation Bioavail.</t>
  </si>
  <si>
    <t>10.1080/09542299.2015.1118361</t>
  </si>
  <si>
    <t>Biochemistry &amp; Molecular Biology; Environmental Sciences; Toxicology</t>
  </si>
  <si>
    <t>Biochemistry &amp; Molecular Biology; Environmental Sciences &amp; Ecology; Toxicology</t>
  </si>
  <si>
    <t>CZ5QO</t>
  </si>
  <si>
    <t>WOS:000367157300002</t>
  </si>
  <si>
    <t>Dev, SM; Zhong, FN</t>
  </si>
  <si>
    <t>Dev, S. Mahendra; Zhong, Funing</t>
  </si>
  <si>
    <t>Trade and stock management to achieve national food security in India and China?</t>
  </si>
  <si>
    <t>Agricultural policy; Food policy; Agricultural trade; Comparative analysis</t>
  </si>
  <si>
    <t>[Dev, S. Mahendra] Indira Gandhi Inst Dev Res, Mumbai, Maharashtra, India; [Zhong, Funing] Nanjing Agr Univ, China Food Secur Res Ctr, Nanjing, Jiangsu, Peoples R China</t>
  </si>
  <si>
    <t>Zhong, FN (reprint author), Nanjing Agr Univ, China Food Secur Res Ctr, Nanjing, Jiangsu, Peoples R China.</t>
  </si>
  <si>
    <t>fnzhong@njau.edu.cn</t>
  </si>
  <si>
    <t>China Social Science Fund [14ZDA038]; Priority Academic Program Development of Jiangsu Higher Education Institutions (PAPD)</t>
  </si>
  <si>
    <t>The authors are grateful to Dr Ganesh Kumar for providing material on trade and bufferstock linkages, and to China Social Science Fund (14ZDA038) and the Priority Academic Program Development of Jiangsu Higher Education Institutions (PAPD) for their financial support in related projects.</t>
  </si>
  <si>
    <t>10.1108/CAER-01-2015-0009</t>
  </si>
  <si>
    <t>CZ4OJ</t>
  </si>
  <si>
    <t>WOS:000367082200006</t>
  </si>
  <si>
    <t>Zhang, ZJ; Wang, XG; Li, RL; Ju, ZH; Qi, C; Zhang, Y; Guo, F; Luo, GJ; Li, QL; Wang, CF; Zhong, JF; Xu, YX; Huang, JM</t>
  </si>
  <si>
    <t>Zhang, Zijing; Wang, Xiuge; Li, Rongling; Ju, Zhihua; Qi, Chao; Zhang, Yan; Guo, Fang; Luo, Guojing; Li, Qiuling; Wang, Changfa; Zhong, Jifeng; Xu, Yinxue; Huang, Jinming</t>
  </si>
  <si>
    <t>Genetic mutations potentially cause two novel NCF1 splice variants up-regulated in the mammary gland, blood and neutrophil of cows infected by Escherichia coli (vol 174, pg 24, 2015)</t>
  </si>
  <si>
    <t>MICROBIOLOGICAL RESEARCH</t>
  </si>
  <si>
    <t>[Zhang, Zijing; Guo, Fang; Luo, Guojing; Huang, Jinming] Nanjing Agr Univ, Coll Anim Sci &amp; Technol, Nanjing 210095, Jiangsu, Peoples R China; [Wang, Xiuge; Li, Rongling; Ju, Zhihua; Qi, Chao; Zhang, Yan; Li, Qiuling; Wang, Changfa; Zhong, Jifeng; Xu, Yinxue] Shandong Acad Agr Sci, Dairy Cattle Res Ctr, Jinan 250131, Shandong, Peoples R China</t>
  </si>
  <si>
    <t>Xu, YX (reprint author), Shandong Acad Agr Sci, Dairy Cattle Res Ctr, 159 North Ind Rd, Jinan 250131, Shandong, Peoples R China.</t>
  </si>
  <si>
    <t>xuyinxue@njau.edu.cn; huangjinm@sina.com</t>
  </si>
  <si>
    <t>0944-5013</t>
  </si>
  <si>
    <t>MICROBIOL RES</t>
  </si>
  <si>
    <t>Microbiol. Res.</t>
  </si>
  <si>
    <t>10.1016/j.micres.2015.07.001</t>
  </si>
  <si>
    <t>CZ0FO</t>
  </si>
  <si>
    <t>WOS:000366780700015</t>
  </si>
  <si>
    <t>Xie, ZL; Ye, PS; Zhang, SK; Zhang, YS; Shen, XZ</t>
  </si>
  <si>
    <t>Xie, Z. L.; Ye, P. S.; Zhang, S. K.; Zhang, Y. S.; Shen, X. Z.</t>
  </si>
  <si>
    <t>Endogenous LPS Alters Liver GH/IGF System Gene Expression and Plasma Lipoprotein Lipase in Goats</t>
  </si>
  <si>
    <t>PHYSIOLOGICAL RESEARCH</t>
  </si>
  <si>
    <t>Endotoxin lipopolysaccharide; GH/IGF system; Lipoprotein lipase</t>
  </si>
  <si>
    <t>GROWTH-FACTOR-I; SUBACUTE RUMINAL ACIDOSIS; IGF-I; NUTRITIONAL REGULATION; DAIRY-COWS; DIFFERENTIAL REGULATION; INFLAMMATORY RESPONSE; CYTOKINE TOLERANCE; HORMONE-SECRETION; BINDING-PROTEINS</t>
  </si>
  <si>
    <t>[Xie, Z. L.; Ye, P. S.; Zhang, S. K.; Zhang, Y. S.; Shen, X. Z.] Nanjing Agr Univ, Coll Vet Med, Key Lab Anim Physiol &amp; Biochem, Nanjing 210095, Jiangsu, Peoples R China</t>
  </si>
  <si>
    <t>Zhang, YS (reprint author), Nanjing Agr Univ, Coll Vet Med, Key Lab Anim Physiol &amp; Biochem, Nanjing 210095, Jiangsu, Peoples R China.</t>
  </si>
  <si>
    <t>zhangyuanshu@sina.com.cn</t>
  </si>
  <si>
    <t>National 973 Project [2011CB100802]; Priority Academic Program Development of Jiangsu Higher Education Institutions</t>
  </si>
  <si>
    <t>This work was supported by the National 973 Project on milk composition precursors redistribution mechanism and epigenetic mechanism in liver (No.: 2011CB100802) and Priority Academic Program Development of Jiangsu Higher Education Institutions. We are also grateful to Dr. G. Lobley for his critical reading of the manuscript.</t>
  </si>
  <si>
    <t>ACAD SCIENCES CZECH REPUBLIC, INST PHYSIOLOGY</t>
  </si>
  <si>
    <t>PRAGUE 4</t>
  </si>
  <si>
    <t>VIDENSKA 1083, PRAGUE 4 142 20, CZECH REPUBLIC</t>
  </si>
  <si>
    <t>0862-8408</t>
  </si>
  <si>
    <t>1802-9973</t>
  </si>
  <si>
    <t>PHYSIOL RES</t>
  </si>
  <si>
    <t>Physiol. Res.</t>
  </si>
  <si>
    <t>CZ5PP</t>
  </si>
  <si>
    <t>WOS:000367154800014</t>
  </si>
  <si>
    <t>Deng, XY; Cheng, J; Hu, XL; Gao, K; Wang, CH</t>
  </si>
  <si>
    <t>Deng, Xiang-Yuan; Cheng, Jie; Hu, Xiao-Li; Gao, Kun; Wang, Chang-Hai</t>
  </si>
  <si>
    <t>Physiological and biochemical responses of a marine diatom Phaeodactylum tricornutum exposed to 1-octyl-3-methylimidazolium bromide</t>
  </si>
  <si>
    <t>AQUATIC BIOLOGY</t>
  </si>
  <si>
    <t>Ionic liquid; Phaeodactylum tricornutum; 1-octyl-3-methylimidazolium bromide; Photosynthetic activity; Antioxidant enzymes</t>
  </si>
  <si>
    <t>IMIDAZOLIUM IONIC LIQUIDS; SELENASTRUM-CAPRICORNUTUM; GREEN-ALGAE; TOXICITY; ECOTOXICITY; STRESS; SYSTEM; DAMAGE</t>
  </si>
  <si>
    <t>[Deng, Xiang-Yuan; Cheng, Jie; Hu, Xiao-Li; Gao, Kun] Jiangsu Univ Sci &amp; Technol, Coll Biotechnol, Zhenjiang 212003, Peoples R China; [Deng, Xiang-Yuan; Wang, Chang-Hai] Nanjing Agr Univ, Jiangsu Prov Key Lab Marine Biol, Nanjing 210095, Jiangsu, Peoples R China</t>
  </si>
  <si>
    <t>Deng, XY (reprint author), Jiangsu Univ Sci &amp; Technol, Coll Biotechnol, Zhenjiang 212003, Peoples R China.</t>
  </si>
  <si>
    <t>dengxy2009@126.com</t>
  </si>
  <si>
    <t>National Natural Science Foundation of China [31200381]; China Postdoctoral Science Foundation [2013M531370, 2014T70532]; Key Laboratory for Ecological Environment in Coastal Areas, State Oceanic Administration [201209]</t>
  </si>
  <si>
    <t>The manuscript was supported by the National Natural Science Foundation of China (No. 31200381), China Postdoctoral Science Foundation funded project (No. 2013M531370, 2014T70532), Key Laboratory for Ecological Environment in Coastal Areas, State Oceanic Administration (201209).</t>
  </si>
  <si>
    <t>INTER-RESEARCH</t>
  </si>
  <si>
    <t>OLDENDORF LUHE</t>
  </si>
  <si>
    <t>NORDBUNTE 23, D-21385 OLDENDORF LUHE, GERMANY</t>
  </si>
  <si>
    <t>1864-7790</t>
  </si>
  <si>
    <t>1864-7782</t>
  </si>
  <si>
    <t>AQUAT BIOL</t>
  </si>
  <si>
    <t>Aquat. Biol.</t>
  </si>
  <si>
    <t>10.3354/ab00643</t>
  </si>
  <si>
    <t>CY8JC</t>
  </si>
  <si>
    <t>WOS:000366653600004</t>
  </si>
  <si>
    <t>Ma, H; Wang, LQ; Wang, S; Wei, JP; Huang, LY; Gu, WH</t>
  </si>
  <si>
    <t>Ma, Hao; Wang, Liqun; Wang, Shuang; Wei, Jiaping; Huang, Liyan; Gu, Weihong</t>
  </si>
  <si>
    <t>Comparative Proteomics Analysis of Developing Seed of a Pre-Harvest Seed Deterioration Resistant Soybean Cultivar Under High Temperature and Humidity Stress</t>
  </si>
  <si>
    <t>CURRENT PROTEOMICS</t>
  </si>
  <si>
    <t>Soybean developing seed; high temperature and humidity stress; molecular mechanism; pre-harvest seed deterioration resistance; proteomics</t>
  </si>
  <si>
    <t>RICE ORYZA-SATIVA; HYDROGEN-PEROXIDE; MALATE-DEHYDROGENASE; 20S PROTEASOME; ASCORBIC-ACID; GUARD-CELLS; G-PROTEIN; BIOSYNTHESIS; ARABIDOPSIS; PLANTS</t>
  </si>
  <si>
    <t>[Ma, Hao; Wang, Liqun; Wang, Shuang; Wei, Jiaping; Huang, Liyan] Nanjing Agr Univ, State Key Lab Crop Genet &amp; Germplasm Enhancement, Nanjing 210095, Jiangsu, Peoples R China; [Gu, Weihong] Shanghai Agr Acad, Anim &amp; Plant Intro &amp; Res Ctr, Shanghai 201106, Peoples R China</t>
  </si>
  <si>
    <t>Ma, H (reprint author), Nanjing Agr Univ, State Key Lab Crop Genet &amp; Germplasm Enhancement, Soybean Res Inst, Nanjing 210095, Jiangsu, Peoples R China.</t>
  </si>
  <si>
    <t>National Natural Science Foundation of China [30971840, 31171572, 31371711]; Specialized Research Fund for the Doctoral Program of Higher Education of China [20100097110030, 20120097110025]; Agriculture Science and Technology Fund of the Ministry of Science and Technology, China [02EFN216901241, 04EFN213100094]; Shanghai Committee of Science and Technology, China [093919N1400, 12391900900]; Shanghai Committee of Agriculture, China [1-2]</t>
  </si>
  <si>
    <t>We gratefully acknowledge the partial financial support from the projects supported by the National Natural Science Foundation of China (30971840, 31171572, 31371711), the Specialized Research Fund for the Doctoral Program of Higher Education of China (20100097110030, 20120097110025), the Agriculture Science and Technology Fund of the Ministry of Science and Technology, China (02EFN216901241, 04EFN213100094), the Shanghai Committee of Science and Technology, China (093919N1400, 12391900900), and the Shanghai Committee of Agriculture, China (Hu 2013, No. 1-2) for this research.</t>
  </si>
  <si>
    <t>BENTHAM SCIENCE PUBL LTD</t>
  </si>
  <si>
    <t>SHARJAH</t>
  </si>
  <si>
    <t>EXECUTIVE STE Y-2, PO BOX 7917, SAIF ZONE, 1200 BR SHARJAH, U ARAB EMIRATES</t>
  </si>
  <si>
    <t>1570-1646</t>
  </si>
  <si>
    <t>1875-6247</t>
  </si>
  <si>
    <t>CURR PROTEOMICS</t>
  </si>
  <si>
    <t>Curr. Proteomics</t>
  </si>
  <si>
    <t>10.2174/157016461203151120093653</t>
  </si>
  <si>
    <t>CY8MZ</t>
  </si>
  <si>
    <t>WOS:000366664100003</t>
  </si>
  <si>
    <t>Zhu, XC; Wang, XF; Li, ZJ; Deng, AX; Zhang, ZP; Zhang, J; Zhang, WJ</t>
  </si>
  <si>
    <t>Zhu, Xiangcheng; Wang, Xiaofei; Li, Zhijie; Deng, Aixing; Zhang, Zhenping; Zhang, Jun; Zhang, Weijian</t>
  </si>
  <si>
    <t>Effects of Dense Planting with Less Basal N Fertilization on Rice Yield, N Use Efficiency and Greenhouse Gas Emissions</t>
  </si>
  <si>
    <t>INTERNATIONAL JOURNAL OF AGRICULTURE AND BIOLOGY</t>
  </si>
  <si>
    <t>Climate change; Food security; Resource use efficiency; Rice production; Planting density; Nitrogen fertilization</t>
  </si>
  <si>
    <t>NITROGEN USE EFFICIENCY; METHANE EMISSION; GRAIN-YIELD; PADDY FIELD; MANAGEMENT-PRACTICES; INTENSIFICATION SRI; CROPPING SYSTEMS; OXIDE EMISSIONS; CH4 EMISSIONS; CHINA</t>
  </si>
  <si>
    <t>[Zhu, Xiangcheng; Li, Zhijie; Deng, Aixing; Zhang, Jun; Zhang, Weijian] Chinese Acad Agr Sci, Key Lab Crop Physiol &amp; Ecol, Minist Agr, Inst Crop Sci, Beijing 100081, Peoples R China; [Wang, Xiaofei] Nanjing Agr Univ, Inst Appl Ecol, Nanjing 210095, Jiangsu, Peoples R China; [Zhang, Zhenping] Shenyang Acad Agr Sci, Inst Crop Sci, Shenyang 110034, Peoples R China</t>
  </si>
  <si>
    <t>Zhang, WJ (reprint author), Chinese Acad Agr Sci, Key Lab Crop Physiol &amp; Ecol, Minist Agr, Inst Crop Sci, Beijing 100081, Peoples R China.</t>
  </si>
  <si>
    <t>zhangweijian@caas.cn</t>
  </si>
  <si>
    <t>National Key Technology Support Program of China [2011BAD16B14, 2015BAC02B02]; Innovation Program of CAAS</t>
  </si>
  <si>
    <t>This work was supported by the National Key Technology Support Program of China (2011BAD16B14, 2015BAC02B02) and the Innovation Program of CAAS.</t>
  </si>
  <si>
    <t>FRIENDS SCIENCE PUBL</t>
  </si>
  <si>
    <t>399-B, PEOPLES COLONY NO 1, FAISALABAD, 38090, PAKISTAN</t>
  </si>
  <si>
    <t>1560-8530</t>
  </si>
  <si>
    <t>1814-9596</t>
  </si>
  <si>
    <t>INT J AGRIC BIOL</t>
  </si>
  <si>
    <t>Int. J. Agric. Biol.</t>
  </si>
  <si>
    <t>Agriculture, Multidisciplinary; Biology</t>
  </si>
  <si>
    <t>Agriculture; Life Sciences &amp; Biomedicine - Other Topics</t>
  </si>
  <si>
    <t>CY9OY</t>
  </si>
  <si>
    <t>WOS:000366737400003</t>
  </si>
  <si>
    <t>Cao, FL; Lu, Y; Zhang, XH; Zhao, LG; Yang, JX; Qin, XS; Liu, WB; Yu, WW</t>
  </si>
  <si>
    <t>Cao, Fuliang; Lu, Yan; Zhang, Xuhui; Zhao, Linguo; Yang, Juxian; Qin, Xiaoshu; Liu, Wenbin; Yu, Wanwen</t>
  </si>
  <si>
    <t>Effects of Dietary Supplementation with Fermented Ginkgo Leaves on Innate Immunity, Antioxidant Capability, Lipid Metabolism, and Disease Resistance Against Aeromonas hydrophila Infection in Blunt Snout Bream (Megalobrama amblycephala)</t>
  </si>
  <si>
    <t>blunt snout bream; fermented G. biloba leaves; immunity; antioxidant; lipid metabolism; Aeromonas hydrophila</t>
  </si>
  <si>
    <t>GROWTH-PERFORMANCE; OREOCHROMIS-MOSSAMBICUS; RESPONSES; QUALITY; STRESS; SYSTEM</t>
  </si>
  <si>
    <t>[Cao, Fuliang; Lu, Yan; Zhang, Xuhui; Qin, Xiaoshu; Yu, Wanwen] Nanjing Forestry Univ, Coinnovat Ctr Sustainable Forestry Southern China, Nanjing 210037, Jiangsu, Peoples R China; [Cao, Fuliang; Lu, Yan; Zhang, Xuhui; Qin, Xiaoshu; Yu, Wanwen] Nanjing Forestry Univ, Coll Forestry, Nanjing 210037, Jiangsu, Peoples R China; [Zhao, Linguo] Nanjing Forestry Univ, Coll Chem Engn, Nanjing 210037, Jiangsu, Peoples R China; [Yang, Juxian] Nanjing Forestry Univ, Coll Biol &amp; Environm, Nanjing 210037, Jiangsu, Peoples R China; [Liu, Wenbin] Nanjing Agr Univ, Coll Anim Sci &amp; Technol, Key Lab Aquat Nutr &amp; Feed Sci Jiangsu Prov, Nanjing 210095, Jiangsu, Peoples R China</t>
  </si>
  <si>
    <t>Cao, FL (reprint author), Nanjing Forestry Univ, Coinnovat Ctr Sustainable Forestry Southern China, 159 Longpan Rd, Nanjing 210037, Jiangsu, Peoples R China.</t>
  </si>
  <si>
    <t>Special Program of National Science and Technology: Public welfare Industry Project [201004015]; Priority Academic Program Development of Jiangsu Higher Education Institutions (PAPD)</t>
  </si>
  <si>
    <t>This research was supported financially by a Special Program of National Science and Technology: Public welfare Industry Project (Project no. 201004015). We would like to thank the Key Laboratory of Aquatic Nutrition and Feed Science of Jiangsu Province, Nanjing Agricultural University, for use of their facilities and donation of the bream. We would like to express our appreciation to the Project Funded by the Priority Academic Program Development of Jiangsu Higher Education Institutions (PAPD).</t>
  </si>
  <si>
    <t>CY2UB</t>
  </si>
  <si>
    <t>WOS:000366262500003</t>
  </si>
  <si>
    <t>Ren, MC; Habte-Tsion, HM; Liu, B; Xie, J; Ge, XP; Zhou, QL; Pan, LK</t>
  </si>
  <si>
    <t>Ren, Mingchun; Habte-Tsion, Habte-Michael; Liu, Bo; Xie, Jun; Ge, Xianping; Zhou, Qunlan; Pan, Liangkun</t>
  </si>
  <si>
    <t>Food Deprivation of Blunt Snout Bream, Megalobrama Amblycephala Fingerlings and the Subsequent Effect of Feeding with Different Dietary Starch Levels on Glucose Metabolism</t>
  </si>
  <si>
    <t>blunt snout bream; starvation and feeding; metabolism; enzymes activities</t>
  </si>
  <si>
    <t>TROUT ONCORHYNCHUS-MYKISS; SPARUS-AURATA; AMINO-ACID; HEPATIC-ENZYMES; RAINBOW-TROUT; STARVATION; PROTEIN; GROWTH; LIVER; GLUCONEOGENESIS</t>
  </si>
  <si>
    <t>[Ren, Mingchun; Liu, Bo; Xie, Jun; Ge, Xianping; Zhou, Qunlan; Pan, Liangkun] Chinese Acad Fishery Sci, Freshwater Fisheries Res Ctr, Minist Agr, Key Lab Freshwater Fisheries &amp; Germplasm Resourc, Wuxi 214081, Jiangsu, Peoples R China; [Ren, Mingchun; Habte-Tsion, Habte-Michael; Liu, Bo; Xie, Jun; Ge, Xianping; Zhou, Qunlan] Nanjing Agr Univ, Wuxi Fisheries Coll, Wuxi 214081, Jiangsu, Peoples R China</t>
  </si>
  <si>
    <t>Ge, XP (reprint author), Chinese Acad Fishery Sci, Freshwater Fisheries Res Ctr, Minist Agr, Key Lab Freshwater Fisheries &amp; Germplasm Resourc, Wuxi 214081, Jiangsu, Peoples R China.</t>
  </si>
  <si>
    <t>renmc@ffrc.cn; gexp@ffrc.cn</t>
  </si>
  <si>
    <t>Special Fund for Agro-scientific Research in the Public Interest [201003020]; National Natural Science Foundation of China [31302199]; Chinese Academy of Fishery Sciences; Modern Agriculture Industrial Technology System special project, the National Staple Freshwater Fish Industrial Technology System [CAS-46]</t>
  </si>
  <si>
    <t>This study was financially supported by a Special Fund for Agro-scientific Research in the Public Interest (201003020), the National Natural Science Foundation of China (31302199), Chinese Academy of Fishery Sciences and the Modern Agriculture Industrial Technology System special project, the National Staple Freshwater Fish Industrial Technology System (CAS-46).</t>
  </si>
  <si>
    <t>CY2VI</t>
  </si>
  <si>
    <t>WOS:000366265900001</t>
  </si>
  <si>
    <t>Cui, HY; Cui, CM</t>
  </si>
  <si>
    <t>Cui, Haiyan; Cui, Chunming</t>
  </si>
  <si>
    <t>Base-stabilized silaimine and its donor-free dimer derived from the reaction of NHC-supported silylene with SiCl4</t>
  </si>
  <si>
    <t>DALTON TRANSACTIONS</t>
  </si>
  <si>
    <t>N-HETEROCYCLIC CARBENE; UNSATURATED SILICON-COMPOUNDS; MAIN-GROUP ELEMENTS; STABLE SILYLENE; BIS-SILYLATION; DOUBLE-BOND; CHEMISTRY; ADDUCTS; COMPLEX; DEHYDROHALOGENATION</t>
  </si>
  <si>
    <t>[Cui, Haiyan] Nanjing Agr Univ, Coll Sci, Dept Chem, Jiangsu Key Lab Pesticide Sci, Nanjing 210095, Jiangsu, Peoples R China; [Cui, Chunming] Nankai Univ, State Key Lab, Tianjin 300071, Peoples R China; [Cui, Chunming] Nankai Univ, Inst Elementoorgan Chem, Tianjin 300071, Peoples R China</t>
  </si>
  <si>
    <t>Cui, HY (reprint author), Nanjing Agr Univ, Coll Sci, Dept Chem, Jiangsu Key Lab Pesticide Sci, Nanjing 210095, Jiangsu, Peoples R China.</t>
  </si>
  <si>
    <t>National Natural Science Foundation of China [21402094]; Fundamental Research Funds for the Central Universities [KJQN201551]; Natural Science Foundation of Jiangsu Province [BK20140678]; National Natural Science Foundation of China; 973 Program [2012CB821600]</t>
  </si>
  <si>
    <t>We are grateful to the National Natural Science Foundation of China (Grant No. 21402094), the Fundamental Research Funds for the Central Universities (Grant No. KJQN201551), the Natural Science Foundation of Jiangsu Province (Grant No. BK20140678), the National Natural Science Foundation of China and the 973 Program (Grant No. 2012CB821600).</t>
  </si>
  <si>
    <t>1477-9226</t>
  </si>
  <si>
    <t>1477-9234</t>
  </si>
  <si>
    <t>DALTON T</t>
  </si>
  <si>
    <t>Dalton Trans.</t>
  </si>
  <si>
    <t>10.1039/c5dt03917g</t>
  </si>
  <si>
    <t>CX0UD</t>
  </si>
  <si>
    <t>WOS:000365411500007</t>
  </si>
  <si>
    <t>Chen, H; Lan, H; Huang, P; Zhang, Y; Yuan, X; Huang, X; Huang, J; Zhang, H</t>
  </si>
  <si>
    <t>Chen, H.; Lan, H.; Huang, P.; Zhang, Y.; Yuan, X.; Huang, X.; Huang, J.; Zhang, H.</t>
  </si>
  <si>
    <t>Characterization of OsPM19L1 encoding an AWPM-19-like family protein that is dramatically induced by osmotic stress in rice</t>
  </si>
  <si>
    <t>Rice; Membrane protein; AWPM-19-like; Abiotic stress; Panicle</t>
  </si>
  <si>
    <t>PLASMA-MEMBRANE PROTEIN; ABSCISIC-ACID; TRANSCRIPTION FACTORS; SIGNAL-TRANSDUCTION; GENE-EXPRESSION; ABIOTIC STRESS; HIGH-SALINITY; COLD STRESS; SALT STRESS; ARABIDOPSIS</t>
  </si>
  <si>
    <t>[Chen, H.; Huang, P.; Zhang, Y.; Yuan, X.; Huang, X.; Huang, J.; Zhang, H.] Nanjing Agr Univ, Jiangsu Collaborat Innovat Ctr Modern Crop Prod, State Key Lab Crop Genet &amp; Germplasm Enhancement, Nanjing, Jiangsu, Peoples R China; [Lan, H.] Nanjing Agr Univ, Coll Life Sci, Nanjing, Jiangsu, Peoples R China</t>
  </si>
  <si>
    <t>Huang, J (reprint author), Nanjing Agr Univ, Jiangsu Collaborat Innovat Ctr Modern Crop Prod, State Key Lab Crop Genet &amp; Germplasm Enhancement, Nanjing, Jiangsu, Peoples R China.</t>
  </si>
  <si>
    <t>huangji@njau.edu.cn; hszhang@njau.edu.cn</t>
  </si>
  <si>
    <t>Natural Science Foundation of China [31071069]; Natural Science Foundation of Jiangsu Provience [BK20141362]; "111" Project; Fundamental Research Funds for the Central Universities [KYZ201137]</t>
  </si>
  <si>
    <t>Research supported by the Natural Science Foundation of China (#31071069), Natural Science Foundation of Jiangsu Provience (#BK20141362), the "111" Project, and the Fundamental Research Funds for the Central Universities (#KYZ201137).</t>
  </si>
  <si>
    <t>10.4238/2015.October.5.12</t>
  </si>
  <si>
    <t>CX7ZZ</t>
  </si>
  <si>
    <t>WOS:000365922800032</t>
  </si>
  <si>
    <t>Li, YX; Zhang, J; Qian, Y; Meng, CH; Wang, HL; Tao, XJ; Zhong, S; Cao, SX; Li, QF</t>
  </si>
  <si>
    <t>Li, Y. X.; Zhang, J.; Qian, Y.; Meng, C. H.; Wang, H. L.; Tao, X. J.; Zhong, S.; Cao, S. X.; Li, Q. F.</t>
  </si>
  <si>
    <t>Molecular characterization, expression, polymorphism of NR5A2 and its relationship with litter size in Hu sheep</t>
  </si>
  <si>
    <t>Hu sheep; NR5A2; mRNA expression; Single nucleotide polymorphism; Reproductive performance</t>
  </si>
  <si>
    <t>LIVER RECEPTOR HOMOLOG-1; ORPHAN NUCLEAR RECEPTOR; OVARIAN GRANULOSA-CELLS; STEROIDOGENIC FACTOR-I; TAIL HAN SHEEP; PROGESTERONE PRODUCTION; TRANSCRIPTION FACTOR; CORPUS-LUTEUM; LRH-1; GENE</t>
  </si>
  <si>
    <t>[Li, Y. X.; Zhang, J.; Qian, Y.; Meng, C. H.; Wang, H. L.; Zhong, S.; Cao, S. X.] Jiangsu Acad Agr Sci, Inst Anim Sci, Nanjing, Jiangsu, Peoples R China; [Li, Q. F.] Nanjing Agr Univ, Coll Anim Sci &amp; Technol, Nanjing, Jiangsu, Peoples R China; [Li, Y. X.; Zhang, J.; Qian, Y.; Meng, C. H.; Wang, H. L.; Zhong, S.; Cao, S. X.] Jiangsu Acad Agr Sci, Key Lab Anim Breeding &amp; Reprod, Nanjing, Jiangsu, Peoples R China; [Tao, X. J.] Hailun Sheep Ind Ltd Co, Jiangyan, Peoples R China</t>
  </si>
  <si>
    <t>Li, YX (reprint author), Jiangsu Acad Agr Sci, Inst Anim Sci, Nanjing, Jiangsu, Peoples R China.</t>
  </si>
  <si>
    <t>liyxmh@126.com; caoshaoxian@163.com</t>
  </si>
  <si>
    <t>Jiangsu Agricultural Science and Technology Innovation Fund [CX(14)5031]; Natural Science Foundation of Jiangsu Province [BK20140750]; Natural Science Foundation of China [31501934]</t>
  </si>
  <si>
    <t>Research supported by the Jiangsu Agricultural Science and Technology Innovation Fund (grant #CX(14)5031), the Natural Science Foundation of Jiangsu Province (grant #BK20140750) and the Natural Science Foundation of China (#31501934).</t>
  </si>
  <si>
    <t>10.4238/2015.October.19.20</t>
  </si>
  <si>
    <t>WOS:000365922800113</t>
  </si>
  <si>
    <t>Wang, XL; Zhong, Y; Cheng, ZM; Xiong, JS</t>
  </si>
  <si>
    <t>Wang, Xiao-Long; Zhong, Yan; Cheng, Zong-Ming; Xiong, Jin-Song</t>
  </si>
  <si>
    <t>Divergence of the bZIP Gene Family in Strawberry, Peach, and Apple Suggests Multiple Modes of Gene Evolution after Duplication</t>
  </si>
  <si>
    <t>INTERNATIONAL JOURNAL OF GENOMICS</t>
  </si>
  <si>
    <t>ZIPPER TRANSCRIPTION FACTORS; LEUCINE-ZIPPER; ABIOTIC STRESS; EXPRESSION ANALYSIS; DROUGHT TOLERANCE; GENOME EVOLUTION; BINDING FACTOR; RICE; ARABIDOPSIS; ROSACEAE</t>
  </si>
  <si>
    <t>[Wang, Xiao-Long; Zhong, Yan; Cheng, Zong-Ming; Xiong, Jin-Song] Nanjing Agr Univ, Coll Hort, Nanjing 210095, Jiangsu, Peoples R China</t>
  </si>
  <si>
    <t>Xiong, JS (reprint author), Nanjing Agr Univ, Coll Hort, Nanjing 210095, Jiangsu, Peoples R China.</t>
  </si>
  <si>
    <t>jsxiong@njau.edu.cn</t>
  </si>
  <si>
    <t>Natural Science Foundation of China [31401849]; Priority Academic of Jiangsu Province</t>
  </si>
  <si>
    <t>This research was financially supported in part by Natural Science Foundation of China (Grant no. 31401849) and the Priority Academic of Jiangsu Province.</t>
  </si>
  <si>
    <t>2314-436X</t>
  </si>
  <si>
    <t>2314-4378</t>
  </si>
  <si>
    <t>INT J GENOMICS</t>
  </si>
  <si>
    <t>Int. J. Genomics</t>
  </si>
  <si>
    <t>10.1155/2015/536943</t>
  </si>
  <si>
    <t>CX7PH</t>
  </si>
  <si>
    <t>WOS:000365893900001</t>
  </si>
  <si>
    <t>Afedo, SY; Xu, YP; Muneri, CW; Ni, GC; Xu, WC; Rui, R</t>
  </si>
  <si>
    <t>Afedo, Seth Yaw; Xu, Yaping; Muneri, Caroline Wanjiku; Ni, Guochao; Xu, Weichao; Rui, Rong</t>
  </si>
  <si>
    <t>Effects of Epimedium polysaccharide on female mouse (Mus musculus) ovarian and uterine development</t>
  </si>
  <si>
    <t>TURKISH JOURNAL OF VETERINARY &amp; ANIMAL SCIENCES</t>
  </si>
  <si>
    <t>Epimedium polysaccharide; ovaries; development; in vitro maturation; reproductive index</t>
  </si>
  <si>
    <t>KIT LIGAND; W-LOCUS; EXPRESSION; BREVICORNUM; ICARIIN; GROWTH; MICE; PROLIFERATION; DYNAMICS; EXTRACT</t>
  </si>
  <si>
    <t>[Afedo, Seth Yaw; Xu, Yaping; Muneri, Caroline Wanjiku; Ni, Guochao; Xu, Weichao; Rui, Rong] Nanjing Agr Univ, Coll Vet Med, Dept Clin Vet Med, Nanjing, Jiangsu, Peoples R China</t>
  </si>
  <si>
    <t>Rui, R (reprint author), Nanjing Agr Univ, Coll Vet Med, Dept Clin Vet Med, Nanjing, Jiangsu, Peoples R China.</t>
  </si>
  <si>
    <t>Research Fund for the Doctoral Program of the Ministry of Education of China [20130097110020]; PAPD of Jiangsu Province</t>
  </si>
  <si>
    <t>The research was financially supported by the Research Fund for the Doctoral Program of the Ministry of Education of China (20130097110020) and the PAPD of Jiangsu Province.</t>
  </si>
  <si>
    <t>SCIENTIFIC TECHNICAL RESEARCH COUNCIL TURKEY-TUBITAK</t>
  </si>
  <si>
    <t>ATATURK BULVARI NO 221, KAVAKLIDERE, TR-06100 ANKARA, TURKEY</t>
  </si>
  <si>
    <t>1300-0128</t>
  </si>
  <si>
    <t>TURK J VET ANIM SCI</t>
  </si>
  <si>
    <t>Turk. J. Vet. Anim. Sci.</t>
  </si>
  <si>
    <t>10.3906/vet-1506-53</t>
  </si>
  <si>
    <t>CX2EW</t>
  </si>
  <si>
    <t>WOS:000365509400013</t>
  </si>
  <si>
    <t>Chen, HB; Zhang, XC; Cheng, YF; Abdelnasir, A; Tang, S; Kemper, N; Hartung, J; Bao, ED</t>
  </si>
  <si>
    <t>Chen, H. B.; Zhang, X. C.; Cheng, Y. F.; Abdelnasir, A.; Tang, S.; Kemper, N.; Hartung, J.; Bao, E. D.</t>
  </si>
  <si>
    <t>Association of heat shock protein 70 expression with rat myocardial cell damage during heat stress in vitro and in vivo</t>
  </si>
  <si>
    <t>Hsp70; Myocardial cells; Heat stress; Rats</t>
  </si>
  <si>
    <t>ISCHEMIA-REPERFUSION INJURY; PRENATAL ALCOHOL EXPOSURE; SHOCK PROTEINS; MOLECULAR CHAPERONES; OXIDATIVE STRESS; OVER-EXPRESSION; GENE-EXPRESSION; DEATH; HSP70; LIVER</t>
  </si>
  <si>
    <t>[Chen, H. B.; Zhang, X. C.; Cheng, Y. F.; Abdelnasir, A.; Tang, S.; Bao, E. D.] Nanjing Agr Univ, Coll Vet Med, Nanjing, Jiangsu, Peoples R China; [Chen, H. B.] Longyan Univ, Coll Life Sci, Longyan, Peoples R China; [Kemper, N.; Hartung, J.] Univ Vet Med Hannover, Fdn, Inst Anim Hyg Anim Welf &amp; Farm Anim Behav, Hannover, Germany</t>
  </si>
  <si>
    <t>Bao, ED (reprint author), Nanjing Agr Univ, Coll Vet Med, Nanjing, Jiangsu, Peoples R China.</t>
  </si>
  <si>
    <t>Research supported by grants from the National Key Basic Research Program of China (973 Program) (#2014CB138502), the National Natural Science Foundation of China (#31372403), the National Department Public Benefit Research Foundation (Agriculture) (#201003060-11), the Priority Academic Program Development of Jiangsu Higher Education Institutions (PAPD), Graduate research and innovation projects in Jiangsu Province, and the Sino-German Agricultural Cooperation Project of the Federal Ministry of Food, the Agriculture and Consumer Production, Berlin, Germany.</t>
  </si>
  <si>
    <t>10.4238/2015.March.20.9</t>
  </si>
  <si>
    <t>CL7ZV</t>
  </si>
  <si>
    <t>WOS:000357192700049</t>
  </si>
  <si>
    <t>Xu, W; Luo, XS; Pan, YP; Zhang, L; Tang, AH; Shen, JL; Zhang, Y; Li, KH; Wu, QH; Yang, DW; Zhang, YY; Xue, J; Li, WQ; Li, QQ; Tang, L; Lu, SH; Liang, T; Tong, YA; Liu, P; Zhang, Q; Xiong, ZQ; Shi, XJ; Wu, LH; Shi, WQ; Tian, K; Zhong, XH; Shi, K; Tang, QY; Zhang, LJ; Huang, JL; He, CE; Kuang, FH; Zhu, B; Liu, H; Jin, X; Xin, YJ; Shi, XK; Du, EZ; Dore, AJ; Tang, S; Collett, JL; Goulding, K; Sun, YX; Ren, J; Zhang, FS; Liu, XJ</t>
  </si>
  <si>
    <t>Xu, W.; Luo, X. S.; Pan, Y. P.; Zhang, L.; Tang, A. H.; Shen, J. L.; Zhang, Y.; Li, K. H.; Wu, Q. H.; Yang, D. W.; Zhang, Y. Y.; Xue, J.; Li, W. Q.; Li, Q. Q.; Tang, L.; Lu, S. H.; Liang, T.; Tong, Y. A.; Liu, P.; Zhang, Q.; Xiong, Z. Q.; Shi, X. J.; Wu, L. H.; Shi, W. Q.; Tian, K.; Zhong, X. H.; Shi, K.; Tang, Q. Y.; Zhang, L. J.; Huang, J. L.; He, C. E.; Kuang, F. H.; Zhu, B.; Liu, H.; Jin, X.; Xin, Y. J.; Shi, X. K.; Du, E. Z.; Dore, A. J.; Tang, S.; Collett, J. L., Jr.; Goulding, K.; Sun, Y. X.; Ren, J.; Zhang, F. S.; Liu, X. J.</t>
  </si>
  <si>
    <t>Quantifying atmospheric nitrogen deposition through a nationwide monitoring network across China</t>
  </si>
  <si>
    <t>ATMOSPHERIC CHEMISTRY AND PHYSICS</t>
  </si>
  <si>
    <t>DRY DEPOSITION; WET DEPOSITION; AIR-POLLUTION; UNITED-STATES; REACTIVE NITROGEN; BEIJING OLYMPICS; NORTH CHINA; CHEMISTRY; AMMONIA; MODELS</t>
  </si>
  <si>
    <t>[Xu, W.; Luo, X. S.; Tang, A. H.; Wu, Q. H.; Yang, D. W.; Zhang, Y. Y.; Xue, J.; Li, Q. Q.; Zhang, F. S.; Liu, X. J.] China Agr Univ, Coll Resources &amp; Environm Sci, Beijing 100193, Peoples R China; [Luo, X. S.] Henan Acad Agr Sci, Inst Plant Nutr Resources &amp; Environm Sci, Zhengzhou 450002, Peoples R China; [Pan, Y. P.] Chinese Acad Sci, Inst Atmospher Phys, State Key Lab Atmospher Boundary Layer Phys &amp; Atm, Beijing 100029, Peoples R China; [Zhang, L.] Peking Univ, Sch Phys, Dept Atmospher &amp; Ocean Sci, Lab Climate &amp; Ocean Atmosphere Studies, Beijing 100871, Peoples R China; [Shen, J. L.] Chinese Acad Sci, Inst Subtrop Agr, Changsha 4410125, Hunan, Peoples R China; [Zhang, Y.] Beijing Forestry Univ, Coll Nat Conservat, Beijing 100083, Peoples R China; [Li, K. H.] Chinese Acad Sci, Xinjiang Inst Ecol &amp; Geog, Urumqi 830011, Peoples R China; [Li, W. Q.] Fujian Inst Tobacco Agr Sci, Fuzhou 350003, Peoples R China; [Li, Q. Q.; Tang, L.] Yunnan Agr Univ, Coll Resources &amp; Environm Sci, Kunming 650224, Peoples R China; [Lu, S. H.] Sichuan Acad Agr Sci, Soil &amp; Fertilizer Inst, Chengdu 610066, Peoples R China; [Liang, T.; Tong, Y. A.] Northwest A&amp;F Univ, Nat Resource &amp; Environm Coll, Yangling 712100, Peoples R China; [Liu, P.; Zhang, Q.] Shanxi Acad Agr Sci, Inst Agr Environm &amp; Resource, Taiyuan 030031, Peoples R China; [Xiong, Z. Q.] Nanjing Agr Univ, Coll Resources &amp; Environm Sci, Nanjing 210009, Jiangsu, Peoples R China; [Shi, X. J.] Southwest Univ, Coll Resources &amp; Environm, Chongqing 400716, Peoples R China; [Wu, L. H.] Zhejiang Univ, Coll Environm &amp; Resource Sci, Hangzhou 310029, Zhejiang, Peoples R China; [Shi, W. Q.] Chinese Acad Trop Agr Sci, South Subtrop Crops Res Inst, Zhanjiang 524091, Peoples R China; [Tian, K.; Zhong, X. H.] Guangdong Acad Agr Sci, Rice Res Inst, Guangzhou 510640, Guangdong, Peoples R China; [Shi, K.] Dalian Jiaotong Univ, Coll Environm &amp; Chem Engn, Dalian 116028, Peoples R China; [Tang, Q. Y.] Hunan Agr Univ, Coll Agr, Changsha 410128, Hunan, Peoples R China; [Zhang, L. J.] Agr Univ Hebei, Coll Resources &amp; Environm, Baoding 071001, Peoples R China; [Huang, J. L.] Huazhong Agr Univ, Coll Plant Sci &amp; Technol, Wuhan 430070, Peoples R China; [He, C. E.] Chinese Acad Sci, Inst Geog Sci &amp; Nat Resources, Beijing 100101, Peoples R China; [Kuang, F. H.; Zhu, B.] Chinese Acad Sci, Inst Mt Hazards &amp; Environm, Chengdu 610041, Peoples R China; [Liu, H.] Xinjiang Acad Agr Sci, Res Inst Soil &amp; Fertilizer &amp; Agr Water Conservat, Urumqi 830091, Peoples R China; [Jin, X.; Xin, Y. J.] Bur Qinghai Meteorol, Xining 810001, Peoples R China; [Shi, X. K.] Forestry &amp; Water Dept Changdao Cty, Agr, Changdao 265800, Peoples R China; [Du, E. Z.] Beijing Normal Univ, State Key Lab Earth Surface Proc &amp; Resource Ecol, Beijing 100875, Peoples R China; [Du, E. Z.] Beijing Normal Univ, Coll Resources Sci &amp; Technol, Beijing 100875, Peoples R China; [Dore, A. J.; Tang, S.] Ctr Ecol &amp; Hydrol Edinburgh, Penicuik EH26 0QB, Midlothian, Scotland; [Collett, J. L., Jr.] Colorado State Univ, Dept Atmospher Sci, Ft Collins, CO 80523 USA; [Goulding, K.] Rothamsted Res, Sustainable Soils &amp; Grassland Syst Dept, Harpenden AL5 2JQ, Herts, England; [Sun, Y. X.] Anhui Acad Agr Sci, Inst Soil &amp; Fertilizer, Hefei 230031, Peoples R China; [Ren, J.] Jilin Acad Agr Sci, Inst Soil &amp; Fertilizer, Changchun 130124, Peoples R China</t>
  </si>
  <si>
    <t>Liu, XJ (reprint author), China Agr Univ, Coll Resources &amp; Environm Sci, Beijing 100193, Peoples R China.</t>
  </si>
  <si>
    <t>liu310@cau.edu.cn</t>
  </si>
  <si>
    <t>Goulding, Keith/B-2635-2012; Collett, Jeffrey/F-2862-2010; Zhang, Lin/A-6729-2008</t>
  </si>
  <si>
    <t xml:space="preserve">Goulding, Keith/0000-0002-6465-1465; Collett, Jeffrey/0000-0001-9180-508X; </t>
  </si>
  <si>
    <t>Chinese National Basic Research Program [2014CB954202]; China Funds for Distinguished Young Scholars of NSFC [40425007]; National Natural Science Foundation of China [31121062, 41321064, 41405144]</t>
  </si>
  <si>
    <t>This study was supported by the Chinese National Basic Research Program (2014CB954202), the China Funds for Distinguished Young Scholars of NSFC (40425007), and the National Natural Science Foundation of China (31121062, 41321064 and 41405144). The authors thank all technicians at monitoring sites in NNDMN, and W. Aas and two anonymous reviewers for their constructive suggestions on the manuscript.</t>
  </si>
  <si>
    <t>COPERNICUS GESELLSCHAFT MBH</t>
  </si>
  <si>
    <t>GOTTINGEN</t>
  </si>
  <si>
    <t>BAHNHOFSALLEE 1E, GOTTINGEN, 37081, GERMANY</t>
  </si>
  <si>
    <t>1680-7316</t>
  </si>
  <si>
    <t>1680-7324</t>
  </si>
  <si>
    <t>ATMOS CHEM PHYS</t>
  </si>
  <si>
    <t>Atmos. Chem. Phys.</t>
  </si>
  <si>
    <t>10.5194/acp-15-12345-2015</t>
  </si>
  <si>
    <t>CW9OV</t>
  </si>
  <si>
    <t>WOS:000365329000013</t>
  </si>
  <si>
    <t>Kulinich, A; Liu, S; Ma, HY; Lv, YM; Liu, L; Voglmeir, J</t>
  </si>
  <si>
    <t>Kulinich, Anna; Liu, Si; Ma, Hong-Yu; Lv, Yong-Mei; Liu, Li; Voglmeir, Josef</t>
  </si>
  <si>
    <t>Identification and Characterization of Two Novel Alpha-D-Galactosidases from Pedobacter heparinus</t>
  </si>
  <si>
    <t>PROTEIN AND PEPTIDE LETTERS</t>
  </si>
  <si>
    <t>Galactosidase; galactoside; alpha-linked galactose; Pedobacter heparinus; bacterial glycosidase; glycoenzyme</t>
  </si>
  <si>
    <t>CRYSTAL-STRUCTURE; ESCHERICHIA-COLI; SUBSTRATE-SPECIFICITY; CATALYTIC MECHANISM; THERMOTOGA-MARITIMA; PURIFICATION; EXPRESSION; CLONING; PLANT; HYDROLYSIS</t>
  </si>
  <si>
    <t>[Kulinich, Anna; Liu, Si; Lv, Yong-Mei; Liu, Li; Voglmeir, Josef] Nanjing Agr Univ, Coll Food Sci &amp; Technol, GGBRC, Nanjing, Jiangsu, Peoples R China; [Ma, Hong-Yu] Nanjing Agr Univ, Dept Plant Pathol, Nanjing, Jiangsu, Peoples R China</t>
  </si>
  <si>
    <t>The authors thank Professor Yuanchao Wang for access to the Bruker Ultraflex MALDI-TOF mass spectrometer, and Dr. Louis Conway (GGBRC, Nanjing) for language editing. This work was supported in parts by the Natural Science Foundation of China (grant number 31471703 and A0201300537 to J.V. and L.L.) and the 100 Foreign Talents Plan (grant number JSB2014012 to J.V.).</t>
  </si>
  <si>
    <t>0929-8665</t>
  </si>
  <si>
    <t>1875-5305</t>
  </si>
  <si>
    <t>PROTEIN PEPTIDE LETT</t>
  </si>
  <si>
    <t>Protein Pept. Lett.</t>
  </si>
  <si>
    <t>10.2174/0929866522666150915121858</t>
  </si>
  <si>
    <t>CW5NB</t>
  </si>
  <si>
    <t>WOS:000365041200001</t>
  </si>
  <si>
    <t>Li, M; Liu, M; Joseph, S; Jiang, CY; Wu, M; Li, ZP</t>
  </si>
  <si>
    <t>Li, Ming; Liu, Ming; Joseph, Stephen; Jiang, Chun-Yu; Wu, Meng; Li, Zhong-Pei</t>
  </si>
  <si>
    <t>Change in water extractable organic carbon and microbial PLFAs of biochar during incubation with an acidic paddy soil</t>
  </si>
  <si>
    <t>SOIL RESEARCH</t>
  </si>
  <si>
    <t>acidic paddy soil; charsphere; microbial community composition; pyrolisis; soil properties</t>
  </si>
  <si>
    <t>CHEMICAL-PROPERTIES; CONTRASTING SOILS; TEMPERATE SOILS; COMMUNITIES; CHARCOAL; MATTER; GROWTH; MANURE; SEQUESTRATION; FERTILIZERS</t>
  </si>
  <si>
    <t>[Li, Ming; Liu, Ming; Jiang, Chun-Yu; Wu, Meng; Li, Zhong-Pei] Chinese Acad Sci, Inst Soil Sci, State Key Lab Soil &amp; Sustainable Agr, Nanjing 210008, Jiangsu, Peoples R China; [Li, Ming; Li, Zhong-Pei] Univ Chinese Acad Sci, Beijing 100049, Peoples R China; [Joseph, Stephen] Univ Newcastle, Discipline Chem, Callaghan, NSW 2308, Australia; [Joseph, Stephen] Univ New S Wales, Sch Mat Sci &amp; Engn, Sydney, NSW 2052, Australia; [Joseph, Stephen] Nanjing Agr Univ, Inst Resource Ecosyst &amp; Environm Agr, Nanjing 210095, Jiangsu, Peoples R China</t>
  </si>
  <si>
    <t>Li, ZP (reprint author), Chinese Acad Sci, Inst Soil Sci, State Key Lab Soil &amp; Sustainable Agr, Nanjing 210008, Jiangsu, Peoples R China.</t>
  </si>
  <si>
    <t>zhpli@issas.ac.cn</t>
  </si>
  <si>
    <t>National Natural Science Foundation of China [41171233]; National Basic Research Program of China [2014CB441000]</t>
  </si>
  <si>
    <t>This study was jointly supported by funding from the National Natural Science Foundation of China (No. 41171233) and the National Basic Research Program of China (2014CB441000). We acknowledge Helen Gould for her help in improving the readability of the paper and thank Associate Prof. F. X. Han for his constructive comments on this manuscript, which greatly improved the quality of our article.</t>
  </si>
  <si>
    <t>1838-675X</t>
  </si>
  <si>
    <t>1838-6768</t>
  </si>
  <si>
    <t>SOIL RES</t>
  </si>
  <si>
    <t>Soil Res.</t>
  </si>
  <si>
    <t>10.1071/SR14259</t>
  </si>
  <si>
    <t>CW7OP</t>
  </si>
  <si>
    <t>WOS:000365189000005</t>
  </si>
  <si>
    <t>Arslan, C; Sattar, A; Ji, C; Sattar, S; Yousaf, K; Hashim, S</t>
  </si>
  <si>
    <t>Arslan, C.; Sattar, A.; Ji, C.; Sattar, S.; Yousaf, K.; Hashim, S.</t>
  </si>
  <si>
    <t>Optimizing the impact of temperature on bio-hydrogen production from food waste and its derivatives under no pH control using statistical modelling</t>
  </si>
  <si>
    <t>BIOGEOSCIENCES</t>
  </si>
  <si>
    <t>ANAEROBIC CO-DIGESTION; MUNICIPAL SOLID-WASTES; BIOHYDROGEN PRODUCTION; METHANE PRODUCTION; ORGANIC FRACTION; FERMENTATION PROCESS; 2-STAGE PROCESS; MIXED CULTURES; SLUDGE; OPTIMIZATION</t>
  </si>
  <si>
    <t>[Arslan, C.; Sattar, A.; Ji, C.; Yousaf, K.] Nanjing Agr Univ, Coll Engn, Nanjing, Jiangsu, Peoples R China; [Arslan, C.] Univ Agr Faisalabad, Dept Struct &amp; Environm Engn, Faisalabad, Pakistan; [Sattar, S.] GC Univ, Environm Sci &amp; Engn, Faisalabad, Pakistan; [Hashim, S.] Hohai Univ, Dept Hydrol &amp; Water Resources, Nanjing, Jiangsu, Peoples R China</t>
  </si>
  <si>
    <t>Ji, C (reprint author), Nanjing Agr Univ, Coll Engn, Nanjing, Jiangsu, Peoples R China.</t>
  </si>
  <si>
    <t>arslanakrampk@hotmail.com; chyji@njau.edu.cn</t>
  </si>
  <si>
    <t>Higher Education Commission, Pakistan; China Scholarship council; College of Engineering, Nanjing Agricultural University, Nanjing</t>
  </si>
  <si>
    <t>We thank K. Chen for providing lab facilities; H. Fang, Y. P. Huang and J. B. Kang for their help during lab work; I. A. Mari for field work and technical assistance; F. A. Chandio and F. Ahmad for helpful discussion and critical review. We extend our thank to Higher Education Commission, Pakistan, China Scholarship council and the College of Engineering, Nanjing Agricultural University, Nanjing for supporting and providing research facilities for this study.</t>
  </si>
  <si>
    <t>1726-4170</t>
  </si>
  <si>
    <t>1726-4189</t>
  </si>
  <si>
    <t>Biogeosciences</t>
  </si>
  <si>
    <t>10.5194/bg-12-6503-2015</t>
  </si>
  <si>
    <t>Ecology; Geosciences, Multidisciplinary</t>
  </si>
  <si>
    <t>CW6FB</t>
  </si>
  <si>
    <t>WOS:000365091900017</t>
  </si>
  <si>
    <t>Mu, DS; Li, CY; Shi, L; Zhang, XC; Ren, A; Zhao, MW</t>
  </si>
  <si>
    <t>Mu, Dashuai; Li, Chenyang; Shi, Liang; Zhang, Xuchen; Ren, Ang; Zhao, Mingwen</t>
  </si>
  <si>
    <t>Bioinformatic Identification of Potential MicroRNAs and Their Targets in the Lingzhi or Reishi Medicinal Mushroom Ganoderma lucidum (Higher Basidiomycetes)</t>
  </si>
  <si>
    <t>INTERNATIONAL JOURNAL OF MEDICINAL MUSHROOMS</t>
  </si>
  <si>
    <t>medicinal mushrooms; Ganoderma lucidum; bioinformatics; microRNA; target gene</t>
  </si>
  <si>
    <t>COMPUTATIONAL IDENTIFICATION; SMALL RNAS; RICE</t>
  </si>
  <si>
    <t>[Mu, Dashuai; Li, Chenyang; Shi, Liang; Zhang, Xuchen; Ren, Ang; Zhao, Mingwen] Nanjing Agr Univ, Coll Life Sci, Key Lab Microbiol Engn Agr Environm, Minist Agr, Nanjing 210095, Jiangsu, Peoples R China; [Mu, Dashuai] Shandong Univ Weihai, Coll Marine Sci, Weihai, Peoples R China</t>
  </si>
  <si>
    <t>National Natural Science Foundation of China [J1210056, 31300039]; Fundamental Research Funds for the Central Universities [KYZ201121]; Chinese National Key Technology RD Program [2013BAD16B02]</t>
  </si>
  <si>
    <t>This work was supported by the National Natural Science Foundation of China (project nos. J1210056 and 31300039 to L.S.), the Fundamental Research Funds for the Central Universities (project no. KYZ201121 to M.W.Z.), and the Chinese National Key Technology R&amp;D Program (project no. 2013BAD16B02 to M.W.Z.).</t>
  </si>
  <si>
    <t>BEGELL HOUSE INC</t>
  </si>
  <si>
    <t>DANBURY</t>
  </si>
  <si>
    <t>50 NORTH ST, DANBURY, CT 06810 USA</t>
  </si>
  <si>
    <t>1521-9437</t>
  </si>
  <si>
    <t>1940-4344</t>
  </si>
  <si>
    <t>INT J MED MUSHROOMS</t>
  </si>
  <si>
    <t>Int. J. Med. Mushrooms</t>
  </si>
  <si>
    <t>Biochemistry &amp; Molecular Biology; Plant Sciences; Mycology; Pharmacology &amp; Pharmacy</t>
  </si>
  <si>
    <t>CW4HR</t>
  </si>
  <si>
    <t>WOS:000364952700008</t>
  </si>
  <si>
    <t>Wang, X; Guan, TL; Zhang, L; Li, HM</t>
  </si>
  <si>
    <t>Wang, Xuan; Guan, Tinglong; Zhang, Long; Li, Hongmei</t>
  </si>
  <si>
    <t>Cloning of a serine protease gene from the nematophagous fungus Esteya vermicola and expressed activity of the recombinant enzyme against Bursaphelenchus xylophilus</t>
  </si>
  <si>
    <t>NEMATOLOGY</t>
  </si>
  <si>
    <t>cDNA cloning; expression; fungal phylogeny; nematicidal activity; pine wilt disease; pine wood nematode</t>
  </si>
  <si>
    <t>NEMATOCIDAL ACTIVITY; BIOLOGICAL-CONTROL; NEMATODE; PROTEINS; SUBTILISIN; INFECTION; STRAIN</t>
  </si>
  <si>
    <t>[Wang, Xuan; Guan, Tinglong; Zhang, Long; Li, Hongmei] Nanjing Agr Univ, Dept Plant Pathol, Key Lab Integrated Management Crop Dis &amp; Pests, Minist Educ, Nanjing 210095, Jiangsu, Peoples R China</t>
  </si>
  <si>
    <t>Li, HM (reprint author), Nanjing Agr Univ, Dept Plant Pathol, Key Lab Integrated Management Crop Dis &amp; Pests, Minist Educ, Nanjing 210095, Jiangsu, Peoples R China.</t>
  </si>
  <si>
    <t>lihm@njau.edu.cn</t>
  </si>
  <si>
    <t>National Key Basic Research Program of China (973 Program) [2013CB127501]; Natural Science Foundation of China [31471751]; Special Fund for Agro-scientific Research in the Public Interest [201103018]</t>
  </si>
  <si>
    <t>Xuan Wang and Tinglong Guan contributed equally to the work. The work was supported by the National Key Basic Research Program of China (973 Program, 2013CB127501), the Natural Science Foundation of China (Grant No. 31471751) and the Special Fund for Agro-scientific Research in the Public Interest (Grant No. 201103018).</t>
  </si>
  <si>
    <t>BRILL ACADEMIC PUBLISHERS</t>
  </si>
  <si>
    <t>LEIDEN</t>
  </si>
  <si>
    <t>PLANTIJNSTRAAT 2, P O BOX 9000, 2300 PA LEIDEN, NETHERLANDS</t>
  </si>
  <si>
    <t>1388-5545</t>
  </si>
  <si>
    <t>Nematology</t>
  </si>
  <si>
    <t>10.1163/15685411-00002924</t>
  </si>
  <si>
    <t>CW4HU</t>
  </si>
  <si>
    <t>WOS:000364953000006</t>
  </si>
  <si>
    <t>Maria, M; Fang, YW; He, J; Gu, JF; Li, HM</t>
  </si>
  <si>
    <t>Maria, Munawar; Fang, Yiwu; He, Jie; Gu, Jianfeng; Li, Hongmei</t>
  </si>
  <si>
    <t>Bursaphelenchus parantoniae n. sp (Tylenchina: Aphelenchoididae) found in packaging wood from Belgium</t>
  </si>
  <si>
    <t>description; hylobianum-group; molecular; morphology; morphometrics; new species; phylogeny; taxonomy</t>
  </si>
  <si>
    <t>NEMATODA; PARASITAPHELENCHIDAE; FUCHS; COLEOPTERA; PARASITES; MODELS; TREES; DNA</t>
  </si>
  <si>
    <t>[Maria, Munawar; Fang, Yiwu; Li, Hongmei] Nanjing Agr Univ, Dept Plant Pathol, Nanjing 210095, Jiangsu, Peoples R China; [He, Jie; Gu, Jianfeng] Ningbo Entry Exit Inspect &amp; Quarantine Bur, Ctr Tech, Ningbo 315012, Zhejiang, Peoples R China</t>
  </si>
  <si>
    <t>Li, HM (reprint author), Nanjing Agr Univ, Dept Plant Pathol, Nanjing 210095, Jiangsu, Peoples R China.</t>
  </si>
  <si>
    <t>Natural Science Foundation of China [31471751]; National Science and Technology Support Program [2012BAK11B03]; Ningbo Science and Technology Innovation Team [2015C110018]; Ningbo Natural Science Foundation [2014A610197]; Chinese Scholarship Council (CSC)</t>
  </si>
  <si>
    <t>The research was supported by the Natural Science Foundation of China (Grant No. 31471751), the National Science and Technology Support Program (2012BAK11B03), Ningbo Science and Technology Innovation Team (2015C110018) and Ningbo Natural Science Foundation (2014A610197). The first author thanks the Chinese Scholarship Council (CSC) for the provision of a research fellowship.</t>
  </si>
  <si>
    <t>10.1163/15685411-00002929</t>
  </si>
  <si>
    <t>CW4IA</t>
  </si>
  <si>
    <t>WOS:000364953600002</t>
  </si>
  <si>
    <t>Zhou, R; Wu, Z; Jiang, FL; Liang, M</t>
  </si>
  <si>
    <t>Zhou, R.; Wu, Z.; Jiang, F. L.; Liang, M.</t>
  </si>
  <si>
    <t>Comparison of gSSR and EST-SSR markers for analyzing genetic variability among tomato cultivars (Solanum lycopersicum L.)</t>
  </si>
  <si>
    <t>Tomato cultivars; gSSR; EST-SSR; Dendrogram; Estimated genetic structure; Genetic variability</t>
  </si>
  <si>
    <t>POLYMORPHIC DNA ANALYSIS; SIMPLE SEQUENCE REPEATS; PUNICA-GRANATUM L.; MICROSATELLITE MARKERS; GENOMIC-SSR; DIVERSITY; VARIETIES; GENOTYPES; POPULATIONS; ESCULENTUM</t>
  </si>
  <si>
    <t>[Zhou, R.; Wu, Z.; Jiang, F. L.] Minist Agr, Key Lab Hort Plant Biol &amp; Germplasm Innovat East, Nanjing, Jiangsu, Peoples R China; [Zhou, R.; Wu, Z.; Jiang, F. L.; Liang, M.] Nanjing Agr Univ, Coll Hort, Nanjing, Jiangsu, Peoples R China</t>
  </si>
  <si>
    <t>Wu, Z (reprint author), Minist Agr, Key Lab Hort Plant Biol &amp; Germplasm Innovat East, Nanjing, Jiangsu, Peoples R China.</t>
  </si>
  <si>
    <t>Priority Academic Program Development of Jiangsu Higher Education Institutions (PAPD); National Undergraduate Innovational Experimentation Program (NUIEP) [111030723]; Research Innovation Program for College Graduates of Jiangsu Province [CXZZ12-0285]</t>
  </si>
  <si>
    <t>Research supported by the Priority Academic Program Development of Jiangsu Higher Education Institutions (PAPD), the National Undergraduate Innovational Experimentation Program (#NUIEP, 111030723), and the Research Innovation Program for College Graduates of Jiangsu Province (#CXZZ12-0285).</t>
  </si>
  <si>
    <t>10.4238/2015.October.26.14</t>
  </si>
  <si>
    <t>CV9BJ</t>
  </si>
  <si>
    <t>WOS:000364582000014</t>
  </si>
  <si>
    <t>Que, F; Wang, GL; Huang, Y; Xu, ZS; Wang, F; Xiong, AS</t>
  </si>
  <si>
    <t>Que, F.; Wang, G. L.; Huang, Y.; Xu, Z. S.; Wang, F.; Xiong, A. S.</t>
  </si>
  <si>
    <t>Genomic identification of group A bZIP transcription factors and their responses to abiotic stress in carrot</t>
  </si>
  <si>
    <t>bZIP; Group A; Transcription factor; Evolution; Abiotic stress; Carrot</t>
  </si>
  <si>
    <t>ABSCISIC-ACID; GENE FAMILY; EXPRESSION ANALYSIS; WIDE ANALYSIS; ARABIDOPSIS; TOLERANCE; PROTEIN; SEQUENCE; DROUGHT; RICE</t>
  </si>
  <si>
    <t>[Que, F.; Wang, G. L.; Huang, Y.; Xu, Z. S.; Wang, F.; Xiong, A. S.] Nanjing Agr Univ, Coll Hort, State Key Lab Crop Genet &amp; Germplasm Enhancement, Nanjing, Peoples R China</t>
  </si>
  <si>
    <t>Xiong, AS (reprint author), Nanjing Agr Univ, Coll Hort, State Key Lab Crop Genet &amp; Germplasm Enhancement, Nanjing, Peoples R China.</t>
  </si>
  <si>
    <t>New Century Excellent Talents in University [NCET-11-0670]; Jiangsu Natural Science Foundation [BK20130027]; Priority Academic Program Development of Jiangsu Higher Education Institutions Project (PAPD)</t>
  </si>
  <si>
    <t>Research supported by the New Century Excellent Talents in University (#NCET-11-0670), Jiangsu Natural Science Foundation (#BK20130027), and Priority Academic Program Development of Jiangsu Higher Education Institutions Project (PAPD).</t>
  </si>
  <si>
    <t>10.4238/2015.October.26.24</t>
  </si>
  <si>
    <t>WOS:000364582000024</t>
  </si>
  <si>
    <t>Zhou, R; Wu, Z; Cao, X; Jiang, FL</t>
  </si>
  <si>
    <t>Zhou, R.; Wu, Z.; Cao, X.; Jiang, F. L.</t>
  </si>
  <si>
    <t>Genetic diversity of cultivated and wild tomatoes revealed by morphological traits and SSR markers</t>
  </si>
  <si>
    <t>Genetic diversity analysis; Morphological traits; Molecular marker; Wild tomato</t>
  </si>
  <si>
    <t>FRAGMENT-LENGTH-POLYMORPHISM; EST-SSR; LYCOPERSICON-ESCULENTUM; DNA; L.; VARIETIES; IDENTIFICATION; VARIABILITY; ACCESSIONS; RAPD</t>
  </si>
  <si>
    <t>[Zhou, R.; Wu, Z.; Cao, X.; Jiang, F. L.] Nanjing Agr Univ, Coll Hort, Minist Agr, Key Lab Hort Plant Biol &amp; Germplasm Innovat East, Nanjing, Jiangsu, Peoples R China</t>
  </si>
  <si>
    <t>Wu, Z (reprint author), Nanjing Agr Univ, Coll Hort, Minist Agr, Key Lab Hort Plant Biol &amp; Germplasm Innovat East, Nanjing, Jiangsu, Peoples R China.</t>
  </si>
  <si>
    <t>Priority Academic Program Development of Jiangsu Higher Education Institutions (PAPD); National Undergraduate Innovative Experimentation Program [NUIEP, 111030723]; Research Innovation Program for College Graduates of Jiangsu Province [CXZZ12-0285]</t>
  </si>
  <si>
    <t>Research supported by grants from the Priority Academic Program Development of Jiangsu Higher Education Institutions (PAPD), the National Undergraduate Innovative Experimentation Program (#NUIEP, 111030723), and the Research Innovation Program for College Graduates of Jiangsu Province (#CXZZ12-0285).</t>
  </si>
  <si>
    <t>10.4238/2015.October.29.7</t>
  </si>
  <si>
    <t>WOS:000364582000085</t>
  </si>
  <si>
    <t>Han, X; Zuo, Y; Xue, XF; Hong, XY</t>
  </si>
  <si>
    <t>Han, Xiao; Zuo, Yun; Xue, Xiao-Feng; Hong, Xiao-Yue</t>
  </si>
  <si>
    <t>Eriophyoid mites (Acari, Eriophyoidea) associated with tea plants, with descriptions of a new genus and two new species</t>
  </si>
  <si>
    <t>ZOOKEYS</t>
  </si>
  <si>
    <t>Prostigmata; Camellia spp.; Theaceae; taxonomy; Yunnan Province; China</t>
  </si>
  <si>
    <t>[Han, Xiao; Zuo, Yun; Xue, Xiao-Feng; Hong, Xiao-Yue] Nanjing Agr Univ, Dept Entomol, Nanjing 210095, Jiangsu, Peoples R China</t>
  </si>
  <si>
    <t>This research was funded by the National Natural Science Foundation of China (No. 31172132). We thank Jing-Feng Guo of NJAU for reviewing an earlier draft of this manuscript. We are very grateful to JW Amrine Jr for valuable comments on the manuscript.</t>
  </si>
  <si>
    <t>PENSOFT PUBL</t>
  </si>
  <si>
    <t>SOFIA</t>
  </si>
  <si>
    <t>12 PROF GEORGI ZLATARSKI ST, SOFIA, 1700, BULGARIA</t>
  </si>
  <si>
    <t>1313-2989</t>
  </si>
  <si>
    <t>1313-2970</t>
  </si>
  <si>
    <t>ZooKeys</t>
  </si>
  <si>
    <t>10.3897/zookeys.534.5961</t>
  </si>
  <si>
    <t>CV7KY</t>
  </si>
  <si>
    <t>WOS:000364452800001</t>
  </si>
  <si>
    <t>Guo, GC; Wen, QY; Zhu, JJ</t>
  </si>
  <si>
    <t>Guo, Guancheng; Wen, Qiyu; Zhu, Jingjuan</t>
  </si>
  <si>
    <t>The Impact of Aging Agricultural Labor Population on Farmland Output: From the Perspective of Farmer Preferences</t>
  </si>
  <si>
    <t>MATHEMATICAL PROBLEMS IN ENGINEERING</t>
  </si>
  <si>
    <t>DETERMINANTS; MIGRATION; CHINA</t>
  </si>
  <si>
    <t>[Guo, Guancheng; Wen, Qiyu; Zhu, Jingjuan] Nanjing Agr Univ, Coll Publ Adm, Nanjing 210095, Jiangsu, Peoples R China</t>
  </si>
  <si>
    <t>Zhu, JJ (reprint author), Nanjing Agr Univ, Coll Publ Adm, Nanjing 210095, Jiangsu, Peoples R China.</t>
  </si>
  <si>
    <t>zhujingjuan@njau.edu.cn</t>
  </si>
  <si>
    <t>National Natural Science Foundation of China [71233004, 71003052]; Project Guide Research Fund of Philosophy and Social Science in Colleges and Universities in Jiangsu [2014SJD076]; Fundamental Research Funds for the Central Universities of Nanjing Agricultural University [SK2013005, SKPT2014046]</t>
  </si>
  <si>
    <t>This work was supported in part by the National Natural Science Foundation of China (Grant nos. 71233004 and 71003052), the Project Guide Research Fund of Philosophy and Social Science in Colleges and Universities in Jiangsu (Grant no. 2014SJD076), and the Fundamental Research Funds for the Central Universities of Nanjing Agricultural University (Grant nos. SK2013005 and SKPT2014046).</t>
  </si>
  <si>
    <t>1024-123X</t>
  </si>
  <si>
    <t>1563-5147</t>
  </si>
  <si>
    <t>MATH PROBL ENG</t>
  </si>
  <si>
    <t>Math. Probl. Eng.</t>
  </si>
  <si>
    <t>10.1155/2015/730618</t>
  </si>
  <si>
    <t>Engineering, Multidisciplinary; Mathematics, Interdisciplinary Applications</t>
  </si>
  <si>
    <t>Engineering; Mathematics</t>
  </si>
  <si>
    <t>CV1ZF</t>
  </si>
  <si>
    <t>WOS:000364056000001</t>
  </si>
  <si>
    <t>Chen, ZX; Li, J; Zhang, RQ; You, X</t>
  </si>
  <si>
    <t>Chen, Zhaoxia; Li, Juan; Zhang, Ruqiang; You, Xiong</t>
  </si>
  <si>
    <t>Exponentially Fitted Two-Derivative Runge-Kutta Methods for Simulation of Oscillatory Genetic Regulatory Systems</t>
  </si>
  <si>
    <t>COMPUTATIONAL AND MATHEMATICAL METHODS IN MEDICINE</t>
  </si>
  <si>
    <t>DROSOPHILA PERIOD PROTEIN; INITIAL-VALUE PROBLEMS; NUMERICAL-INTEGRATION; FREQUENCY EVALUATION; CELL-CYCLE; MODEL</t>
  </si>
  <si>
    <t>[Chen, Zhaoxia; Li, Juan; Zhang, Ruqiang; You, Xiong] Nanjing Agr Univ, Dept Appl Math, Nanjing 210095, Jiangsu, Peoples R China</t>
  </si>
  <si>
    <t>youx@njau.edu.cn</t>
  </si>
  <si>
    <t>Natural Science Foundation of China (NSFC) [11171155]; Fundamental Research Funds for the Central Universities [KYZ201424]</t>
  </si>
  <si>
    <t>The authors are grateful to Professor Albert Goldbeter from Free University of Brussels for his invaluable comments and suggestions which help much to improve the paper. This work was supported by the Natural Science Foundation of China (NSFC) under Grant no. 11171155 and the Fundamental Research Funds for the Central Universities under Grant no. KYZ201424.</t>
  </si>
  <si>
    <t>1748-670X</t>
  </si>
  <si>
    <t>1748-6718</t>
  </si>
  <si>
    <t>COMPUT MATH METHOD M</t>
  </si>
  <si>
    <t>Comput. Math. Method Med.</t>
  </si>
  <si>
    <t>10.1155/2015/689137</t>
  </si>
  <si>
    <t>Mathematical &amp; Computational Biology</t>
  </si>
  <si>
    <t>CU6AN</t>
  </si>
  <si>
    <t>WOS:000363613700001</t>
  </si>
  <si>
    <t>Gu, CS; Liu, LQ; Zhu, XD; Zhang, YX; Huang, SZ</t>
  </si>
  <si>
    <t>Gu, Chun-Sun; Liu, Liang-Qin; Zhu, Xu-Dong; Zhang, Yong-Xia; Huang, Su-Zhen</t>
  </si>
  <si>
    <t>CHROMIUM-INDUCED PHYSIOLOGICAL AND ULTRASTRUCTURAL ALTERATIONS IN LEAVES OF I-lacteavar.chinensis</t>
  </si>
  <si>
    <t>FRESENIUS ENVIRONMENTAL BULLETIN</t>
  </si>
  <si>
    <t>I. lactea var. chinensis; chromium; heavy metal; antioxidase; ultrastructure</t>
  </si>
  <si>
    <t>ORYZA-SATIVA L.; CHLOROPHYLL FLUORESCENCE; PHOTOSYNTHETIC PIGMENTS; AQUATIC MACROPHYTES; HEXAVALENT CHROMIUM; LIPID-PEROXIDATION; CADMIUM TOLERANCE; SALINITY STRESS; ACCUMULATION; TOXICITY</t>
  </si>
  <si>
    <t>[Gu, Chun-Sun; Zhang, Yong-Xia; Huang, Su-Zhen] Jiangsu Prov &amp; Chinese Acad Sci, Inst Bot, Nanjing 210014, Jiangsu, Peoples R China; [Liu, Liang-Qin] Nanjing Agr Univ, Coll Hort, Nanjing 210014, Jiangsu, Peoples R China; [Zhu, Xu-Dong] Suzhou Polytech Inst Agr, Suzhou 215008, Peoples R China</t>
  </si>
  <si>
    <t>The study was supported by the JiangSu Provincial Key LAB Foundation For Plant EX SITU Conservation (No. 201201), National Natural Science Foundation of China (31301807), and Science Foundation of JiangSu (BK20130734).</t>
  </si>
  <si>
    <t>PARLAR SCIENTIFIC PUBLICATIONS (P S P)</t>
  </si>
  <si>
    <t>FREISING</t>
  </si>
  <si>
    <t>ANGERSTR. 12, 85354 FREISING, GERMANY</t>
  </si>
  <si>
    <t>1018-4619</t>
  </si>
  <si>
    <t>1610-2304</t>
  </si>
  <si>
    <t>FRESEN ENVIRON BULL</t>
  </si>
  <si>
    <t>Fresenius Environ. Bull.</t>
  </si>
  <si>
    <t>CT8MS</t>
  </si>
  <si>
    <t>WOS:000363071300011</t>
  </si>
  <si>
    <t>Yang, YH; Gu, CS; Chen, FD; Shao, YF; Wu, KW; Fang, WM; Liu, ZL; Ding, YS</t>
  </si>
  <si>
    <t>Yang, Ying-Hao; Gu, Chun-Sun; Chen, Fa-Di; Shao, Ya-Feng; Wu, Kun-Wei; Fang, Wei-Min; Liu, Zhao-Lei; Ding, Yue-Sheng</t>
  </si>
  <si>
    <t>PHYSIOLOGICAL RESPONSES AND BIOACCUMULATION IN Nymphaea tetragona Georgi UNDER CADMIUM EXPOSURE</t>
  </si>
  <si>
    <t>Cadmium accumulation; Physiological response; Toxicity; Nymphaea tetragona</t>
  </si>
  <si>
    <t>HEAVY-METAL POLLUTION; ARABIDOPSIS-THALIANA; SUPEROXIDE-DISMUTASE; ANTIOXIDANT ENZYMES; OXIDATIVE STRESS; ACCUMULATION; PLANTS; CD; TOLERANCE; GROWTH</t>
  </si>
  <si>
    <t>[Yang, Ying-Hao; Chen, Fa-Di; Shao, Ya-Feng; Wu, Kun-Wei; Fang, Wei-Min] Nanjing Agr Univ, Coll Hort, Nanjing 210095, Jiangsu, Peoples R China; [Gu, Chun-Sun] Jiangsu Prov &amp; Chinese Acad Sci, Inst Bot, Nanjing 210014, Jiangsu, Peoples R China; [Ding, Yue-Sheng] Nanjing Yileen Water GardenCo Ltd, Nanjing 211800, Jiangsu, Peoples R China</t>
  </si>
  <si>
    <t>Liu, ZL (reprint author), Nanjing Agr Univ, Coll Hort, Nanjing 210095, Jiangsu, Peoples R China.</t>
  </si>
  <si>
    <t>lzl@njau.edu.cn</t>
  </si>
  <si>
    <t>National Natural Science Foundation of China [31071820]; Program for Hi-Tech Research, Jiangsu, China [BE2010303]; Fundamental Research Funds for the Central Universities [KYJ 200907]</t>
  </si>
  <si>
    <t>This study is supported by the National Natural Science Foundation of China (Grant No.31071820), the Program for Hi-Tech Research, Jiangsu, China, Grant (No. BE2010303) and the Fundamental Research Funds for the Central Universities (KYJ 200907).</t>
  </si>
  <si>
    <t>WOS:000363071300016</t>
  </si>
  <si>
    <t>Wu, J; Wang, WB; Wang, XH; Zhu, LQ; Yang, HS; Han, XZ; Gao, J; Guo, W; Bian, XM</t>
  </si>
  <si>
    <t>Wu, Jie; Wang, Wenbo; Wang, Xiaohua; Zhu, Liqun; Yang, Haishui; Han, Xinzhong; Gao, Jie; Guo, Wei; Bian, Xinmin</t>
  </si>
  <si>
    <t>RESIDUE MANAGEMENT AFFECTS GREENHOUSE GAS EMISSIONS AND SOIL ORGANIC CARBON IN WHEAT-RICE ROTATION SYSTEM</t>
  </si>
  <si>
    <t>Straw; Ditch burying; Carbon pool management index</t>
  </si>
  <si>
    <t>MITIGATE CLIMATE-CHANGE; NITROUS-OXIDE; METHANE EMISSION; STRAW; SEQUESTRATION; MATTER; PADDY; FERTILIZATION; FRACTIONS; CHINA</t>
  </si>
  <si>
    <t>[Wu, Jie; Wang, Wenbo; Wang, Xiaohua; Zhu, Liqun; Yang, Haishui; Han, Xinzhong; Gao, Jie; Guo, Wei; Bian, Xinmin] Nanjing Agr Univ, Coll Agr, Nanjing 210095, Jiangsu, Peoples R China</t>
  </si>
  <si>
    <t>Bian, XM (reprint author), Nanjing Agr Univ, Coll Agr, Nanjing 210095, Jiangsu, Peoples R China.</t>
  </si>
  <si>
    <t>bxmnau@163.com</t>
  </si>
  <si>
    <t>Ministry of Science and Technology of China [2010BAK69B17-3]</t>
  </si>
  <si>
    <t>This work was financially supported by the National Science &amp; Technology Pillar Program of the Ministry of Science and Technology of China during the Eleventh Five-Year Plan Period (No. 2010BAK69B17-3).</t>
  </si>
  <si>
    <t>CT8NB</t>
  </si>
  <si>
    <t>WOS:000363072200009</t>
  </si>
  <si>
    <t>Zhang, JJ; Chen, H; Chen, MJ; Ren, A; Huang, JC; Wang, H; Zhao, MW; Feng, ZY</t>
  </si>
  <si>
    <t>Zhang, Jinjing; Chen, Hui; Chen, Mingjie; Ren, Ang; Huang, Jianchun; Wang, Hong; Zhao, Mingwen; Feng, Zhiyong</t>
  </si>
  <si>
    <t>Cloning and functional analysis of a laccase gene during fruiting body formation in Hypsizygus marmoreus</t>
  </si>
  <si>
    <t>Hypsizygus marmoreus; Laccase; Promoter; Overexpression; Fruiting body</t>
  </si>
  <si>
    <t>PLEUROTUS-OSTREATUS; SACCHAROMYCES-CEREVISIAE; PHYLOGENETIC ANALYSIS; MULTIGENE FAMILY; GROWTH; SEQUENCE; EXPRESSION; OXIDASES; IDENTIFICATION; MUSHROOM</t>
  </si>
  <si>
    <t>[Zhang, Jinjing; Chen, Hui; Chen, Mingjie; Huang, Jianchun; Wang, Hong; Feng, Zhiyong] Minist Agr, Natl Res Ctr Edible Fungi Biotechnol &amp; Engn, Key Lab Appl Mycol Resources &amp; Utilizat, Beijing, Peoples R China; [Zhang, Jinjing; Chen, Hui; Chen, Mingjie; Huang, Jianchun; Wang, Hong; Feng, Zhiyong] Shanghai Acad Agr Sci, Inst Edible Fungi, Shanghai Key Lab Agr Genet &amp; Breeding, Shanghai 201403, Peoples R China; [Ren, Ang; Zhao, Mingwen; Feng, Zhiyong] Nanjing Agr Univ, Coll Life Sci, Nanjing 210095, Jiangsu, Peoples R China</t>
  </si>
  <si>
    <t>Feng, ZY (reprint author), Shanghai Acad Agr Sci, 1000 Jinqi Rd, Shanghai 201403, Peoples R China.</t>
  </si>
  <si>
    <t>Key Scientific Research Project of Shanghai [11391901003]; National Natural Science Foundation of China [31401932]</t>
  </si>
  <si>
    <t>This work was supported by the Key Scientific Research Project of Shanghai (Grant No. 11391901003) and the National Natural Science Foundation of China (Grant No. 31401932). Study design: Jinjing Zhang, Zhiyong Feng; collection, analysis and interpretation of data: Jinjing Zhang, Hui Chen, Ang Ren, Mingwen Zhao, Liang Shi; in the writing of the report: Jingjin Zhang, Mingjie Chen, Jianchun Huang, Hong Wang; decision to submit the article for publication: Jinjing Zhang, Zhiyong Feng.</t>
  </si>
  <si>
    <t>10.1016/j.micres.2015.06.005</t>
  </si>
  <si>
    <t>CT6KY</t>
  </si>
  <si>
    <t>WOS:000362923100007</t>
  </si>
  <si>
    <t>Hashim, S; Xie, YB; Ahmad, F; Arslan, C; Saifullah, M</t>
  </si>
  <si>
    <t>Hashim, Sarfraz; Xie Yuebo; Ahmad, Fiaz; Arslan, Chaudhry; Saifullah, Muhammad</t>
  </si>
  <si>
    <t>Vulnerability Assessment and Application of Bacterial Technology on Urban Rivers for Pollution Eradication</t>
  </si>
  <si>
    <t>SURFACE-WATER QUALITY; STATISTICAL TECHNIQUES; INDEX MODELS; WASTE-WATER; CHINA; BASIN; ELEMENTS; STREAMS; INDIA; LAKE</t>
  </si>
  <si>
    <t>[Hashim, Sarfraz; Xie Yuebo; Saifullah, Muhammad] Hohai Univ, Dept Hydrol andWater Resources, Nanjing 210098, Jiangsu, Peoples R China; [Ahmad, Fiaz; Arslan, Chaudhry] Nanjing Agr Univ, Coll Engn, Nanjing 210031, Jiangsu, Peoples R China; [Ahmad, Fiaz] Bahauddin Zakariya Univ, Dept Agr Engn, Multan 60800, Pakistan; [Arslan, Chaudhry] Univ Agr Faisalabad, Dept Struct &amp; Environm Engn, Faisalabad 38040, Pakistan</t>
  </si>
  <si>
    <t>Hashim, S (reprint author), Hohai Univ, Dept Hydrol andWater Resources, Nanjing 210098, Jiangsu, Peoples R China.</t>
  </si>
  <si>
    <t>engr_sarfrazhashim@hhu.edu.cn</t>
  </si>
  <si>
    <t>HEC Pakistan [2012532713]</t>
  </si>
  <si>
    <t>This study is held under the "Environmental Protection and Microbial Water Purification Demonstration project" (2012532713) and supported by HEC Pakistan. The authors are thankful to "Shenzhen Berson Biotechnology Co., Ltd.," for all arrangements. The authors are also grateful to all anonymous reviewers and proofreader that have helped to improve the quality of this paper.</t>
  </si>
  <si>
    <t>HINDAWI PUBLISHING CORPORATION</t>
  </si>
  <si>
    <t>10.1155/2015/241769</t>
  </si>
  <si>
    <t>CT3WE</t>
  </si>
  <si>
    <t>WOS:000362736800001</t>
  </si>
  <si>
    <t>Li, LH; Guo, N; Wu, ZY; Zhao, JM; Sun, JT; Wang, XT; Xing, H</t>
  </si>
  <si>
    <t>Li, L. H.; Guo, N.; Wu, Z. Y.; Zhao, J. M.; Sun, J. T.; Wang, X. T.; Xing, H.</t>
  </si>
  <si>
    <t>P1BS, a conserved motif involved in tolerance to phosphate starvation in soybean</t>
  </si>
  <si>
    <t>Cis-regulatory motif; Soybean; GmPHR1; GmSPX1; Phosphate starvation</t>
  </si>
  <si>
    <t>TRANSCRIPTION FACTOR; ARABIDOPSIS-THALIANA; INCREASED EXPRESSION; FREEZING TOLERANCE; ROOT DEVELOPMENT; HOMEOSTASIS; PLANTS; ACQUISITION; RESPONSES; SEQUENCE</t>
  </si>
  <si>
    <t>[Li, L. H.; Guo, N.; Wu, Z. Y.; Zhao, J. M.; Sun, J. T.; Wang, X. T.; Xing, H.] Nanjing Agr Univ, Natl Ctr Soybean Improvement, State Key Lab Crop Genet &amp; Germplasm Enhancement, Nanjing, Jiangsu, Peoples R China</t>
  </si>
  <si>
    <t>Xing, H (reprint author), Nanjing Agr Univ, Natl Ctr Soybean Improvement, State Key Lab Crop Genet &amp; Germplasm Enhancement, Nanjing, Jiangsu, Peoples R China.</t>
  </si>
  <si>
    <t>hanx@njau.edu.cn</t>
  </si>
  <si>
    <t>National Core Soybean Genetic Engineering Project [2013ZX08004-002]; Modern Agro-industry Technology Research System of China [CARS-004-PS10]; Priority Academic Program Development of Jiangsu Higher Education Institutions (PAPD)</t>
  </si>
  <si>
    <t>Research supported by the National Core Soybean Genetic Engineering Project (#2013ZX08004-002), Modern Agro-industry Technology Research System of China (#CARS-004-PS10), and a Project Funded by the Priority Academic Program Development of Jiangsu Higher Education Institutions (PAPD).</t>
  </si>
  <si>
    <t>10.4238/2015.August.14.2</t>
  </si>
  <si>
    <t>CS9OV</t>
  </si>
  <si>
    <t>WOS:000362421500083</t>
  </si>
  <si>
    <t>Han, Y; Zheng, QS; Wei, YP; Chen, J; Liu, R; Wan, HJ</t>
  </si>
  <si>
    <t>Han, Y.; Zheng, Q. S.; Wei, Y. P.; Chen, J.; Liu, R.; Wan, H. J.</t>
  </si>
  <si>
    <t>In silico identification and analysis of phytoene synthase genes in plants</t>
  </si>
  <si>
    <t>Carotenoids; Evolution; Phytoene synthase</t>
  </si>
  <si>
    <t>CAROTENOID BIOSYNTHESIS; BETA-CAROTENE; EXPRESSION; RICE; CLONING; CARROT; LIGHT</t>
  </si>
  <si>
    <t>[Han, Y.; Chen, J.] Suzhou Polytechn Inst Agr, Suzhou, Peoples R China; [Zheng, Q. S.; Liu, R.] Nanjing Agr Univ, Coll Resources &amp; Environm Sci, Nanjing, Jiangsu, Peoples R China; [Wei, Y. P.] Nanjing Agr Univ, Coll Hort, Nanjing, Jiangsu, Peoples R China; [Wei, Y. P.; Liu, R.; Wan, H. J.] Zhejiang Acad Agr Sci, Inst Vegetables, Hangzhou, Zhejiang, Peoples R China</t>
  </si>
  <si>
    <t>Wan, HJ (reprint author), Zhejiang Acad Agr Sci, Inst Vegetables, Hangzhou, Zhejiang, Peoples R China.</t>
  </si>
  <si>
    <t>wanhongjian@sina.com</t>
  </si>
  <si>
    <t>Program from the Natural Science Foundation of Suzhou City [SYN201323]; Program 'San Xin Gong Cheng' from the Agriculture Committee of Jiangsu Province [SXGC(2014)281]; Program from the Natural Science Foundation of Zhejiang Province [LQ12C15004]; Program from the National Natural Science Foundation of China [31301774]</t>
  </si>
  <si>
    <t>Research partially supported by the Program from the Natural Science Foundation of Suzhou City (#SYN201323), the Program 'San Xin Gong Cheng' from the Agriculture Committee of Jiangsu Province [#SXGC(2014)281], the Program from the Natural Science Foundation of Zhejiang Province (#LQ12C15004), and the Program from the National Natural Science Foundation of China (#31301774).</t>
  </si>
  <si>
    <t>10.4238/2015.August.14.5</t>
  </si>
  <si>
    <t>WOS:000362421500086</t>
  </si>
  <si>
    <t>Huang, P; Chen, H; Mu, R; Yuan, X; Zhang, HS; Huang, J</t>
  </si>
  <si>
    <t>Huang, P.; Chen, H.; Mu, R.; Yuan, X.; Zhang, H. S.; Huang, J.</t>
  </si>
  <si>
    <t>OsMYB511 encodes a MYB domain transcription activator early regulated by abiotic stress in rice</t>
  </si>
  <si>
    <t>Abiotic stress; Cold; MYB; Rice; Transcription factor</t>
  </si>
  <si>
    <t>TRANSGENIC ARABIDOPSIS; EXPRESSION ANALYSIS; TOLERANCE; GENE; SALT; OSMYB3R-2; COLD</t>
  </si>
  <si>
    <t>[Huang, P.; Chen, H.; Mu, R.; Yuan, X.; Zhang, H. S.; Huang, J.] Nanjing Agr Univ, State Key Lab Crop Genet &amp; Germplasm Enhancement, Nanjing, Jiangsu, Peoples R China</t>
  </si>
  <si>
    <t>Huang, J (reprint author), Nanjing Agr Univ, State Key Lab Crop Genet &amp; Germplasm Enhancement, Nanjing, Jiangsu, Peoples R China.</t>
  </si>
  <si>
    <t>huangji@njau.edu.cn</t>
  </si>
  <si>
    <t>Jiangsu Collaborative Innovation Center for Modern Crop Production, National Science Foundation of China [31071069]; Jiangsu Provincial Natural Science Foundation [BK20141362]; Fundamental Research Funds for the Central Universities [KYZ201137]</t>
  </si>
  <si>
    <t>Research supported by the Jiangsu Collaborative Innovation Center for Modern Crop Production, National Science Foundation of China (#31071069), Jiangsu Provincial Natural Science Foundation (#BK20141362), and the Fundamental Research Funds for the Central Universities (#KYZ201137).</t>
  </si>
  <si>
    <t>10.4238/2015.August.14.14</t>
  </si>
  <si>
    <t>WOS:000362421500095</t>
  </si>
  <si>
    <t>Wu, YL; Liu, KS; Yin, XT; Fei, RM</t>
  </si>
  <si>
    <t>Wu, Y. L.; Liu, K. S.; Yin, X. T.; Fei, R. M.</t>
  </si>
  <si>
    <t>GlpC gene is responsible for biofilm formation and defense against phagocytes and imparts tolerance to pH and organic solvents in Proteus vulgaris</t>
  </si>
  <si>
    <t>Biofilm; Chinese alligator; glpC; Proteus vulgaris</t>
  </si>
  <si>
    <t>ESCHERICHIA-COLI; RESISTANCE; MIRABILIS; STRAINS; OVEREXPRESSION; MACROPHAGES; EXPRESSION; MOTILITY; ROLES</t>
  </si>
  <si>
    <t>[Wu, Y. L.; Liu, K. S.; Yin, X. T.; Fei, R. M.] Nanjing Agr Univ, Coll Vet Med, Nanjing, Jiangsu, Peoples R China</t>
  </si>
  <si>
    <t>Fei, RM (reprint author), Nanjing Agr Univ, Coll Vet Med, Nanjing, Jiangsu, Peoples R China.</t>
  </si>
  <si>
    <t>We are grateful to the Laboratory of Microbiology in College of Veterinary Medicine, Nanjing Agricultural University for providing the experimental equipment. Research supported by grants from the Special Fund for State Forestry Administration, and the Priority Academic Program Development of Jiangsu Higher Education Institutions.</t>
  </si>
  <si>
    <t>10.4238/2015.September.9.3</t>
  </si>
  <si>
    <t>CS9OX</t>
  </si>
  <si>
    <t>WOS:000362421700023</t>
  </si>
  <si>
    <t>Zhang, YL; Zhang, GM; Wan, YJ; Jia, RX; Li, PZ; Han, L; Wang, F; Huang, MR</t>
  </si>
  <si>
    <t>Zhang, Y. L.; Zhang, G. M.; Wan, Y. J.; Jia, R. X.; Li, P. Z.; Han, L.; Wang, F.; Huang, M. R.</t>
  </si>
  <si>
    <t>Identification of transgenic cloned dairy goats harboring human lactoferrin and methylation status of the imprinted gene IGF2R in their lungs</t>
  </si>
  <si>
    <t>Transgenic cloned dairy goats; Lung; DNA methylation; IGF2R; mRNA expression</t>
  </si>
  <si>
    <t>NUCLEAR TRANSFER; EXPRESSION; CALVES; FIBROBLASTS; CLONING; CATTLE; CELLS; RNA</t>
  </si>
  <si>
    <t>[Zhang, Y. L.; Zhang, G. M.; Wan, Y. J.; Jia, R. X.; Li, P. Z.; Han, L.; Wang, F.; Huang, M. R.] Nanjing Agr Univ, Jiangsu Livestock Embryo Engn Lab, Nanjing, Jiangsu, Peoples R China</t>
  </si>
  <si>
    <t>Huang, MR (reprint author), Nanjing Agr Univ, Jiangsu Livestock Embryo Engn Lab, Nanjing, Jiangsu, Peoples R China.</t>
  </si>
  <si>
    <t>Fundamental Research Funds for the Central Universities [KYZ201211]; National Major Special Projects on New Cultivation for Transgenic Organisms [2014ZX08008-004, 2014ZX08008-003]</t>
  </si>
  <si>
    <t>Research supported by the Fundamental Research Funds for the Central Universities (#KYZ201211) and the National Major Special Projects on New Cultivation for Transgenic Organisms (#2014ZX08008-004 and #2014ZX08008-003).</t>
  </si>
  <si>
    <t>10.4238/2015.September.22.3</t>
  </si>
  <si>
    <t>WOS:000362421700070</t>
  </si>
  <si>
    <t>Yin, FJ; Kang, J; Han, NN; Ma, HT</t>
  </si>
  <si>
    <t>Yin, F. J.; Kang, J.; Han, N. N.; Ma, H. T.</t>
  </si>
  <si>
    <t>Effect of dehydroepiandrosterone treatment on hormone levels and antioxidant parameters in aged rats</t>
  </si>
  <si>
    <t>Dehydroepiandrosterone; Hormone; Antioxidant; Aged rats</t>
  </si>
  <si>
    <t>HEME OXYGENASE; DHEA; SYSTEM; SEX; REPLACEMENT; DYSFUNCTION; EXPRESSION; ESTRADIOL; PATHWAY; DISEASE</t>
  </si>
  <si>
    <t>[Yin, F. J.; Kang, J.; Han, N. N.; Ma, H. T.] Nanjing Agr Univ, Key Lab Anim Physiol &amp; Biochem, Coll Vet Med, Nanjing, Jiangsu, Peoples R China</t>
  </si>
  <si>
    <t>Ma, HT (reprint author), Nanjing Agr Univ, Key Lab Anim Physiol &amp; Biochem, Coll Vet Med, Nanjing, Jiangsu, Peoples R China.</t>
  </si>
  <si>
    <t>Research supported by project funding from the Priority Academic Program Development of Jiangsu Higher Education Institutions (PAPD).</t>
  </si>
  <si>
    <t>10.4238/2015.September.22.24</t>
  </si>
  <si>
    <t>WOS:000362421700091</t>
  </si>
  <si>
    <t>Wang, T; Long, XH; Cheng, YZ; Liu, ZP; Yan, SH</t>
  </si>
  <si>
    <t>Wang, Tao; Long, Xiaohua; Cheng, Yongzhou; Liu, Zhaopu; Yan, Shaohua</t>
  </si>
  <si>
    <t>A Comparison Effect of Copper Nanoparticles versus Copper Sulphate on Juvenile Epinephelus coioides: Growth Parameters, Digestive Enzymes, Body Composition, and Histology as Biomarkers</t>
  </si>
  <si>
    <t>CATFISH PELTEOBAGRUS-FULVIDRACO; TROUT ONCORHYNCHUS-MYKISS; RAINBOW-TROUT; WATERBORNE COPPER; POTENTIAL TOXICITY; ANGUILLA-ANGUILLA; IN-SITU; EXPOSURE; CADMIUM; FISH</t>
  </si>
  <si>
    <t>[Wang, Tao; Long, Xiaohua; Cheng, Yongzhou; Liu, Zhaopu; Yan, Shaohua] Nanjing Agr Univ, Coll Resources &amp; Environm Sci, Jiangsu Prov Key Lab Marine Biol, Nanjing 210095, Jiangsu, Peoples R China</t>
  </si>
  <si>
    <t>longxiaohua2014@126.com</t>
  </si>
  <si>
    <t>The authors are grateful for the financial support of the National Key Projects of Scientific and Technical Support Programs funded by the Ministry of Science and Technology of China (nos. 2011BAD13B09).</t>
  </si>
  <si>
    <t>10.1155/2015/783021</t>
  </si>
  <si>
    <t>CT2TF</t>
  </si>
  <si>
    <t>WOS:000362656100001</t>
  </si>
  <si>
    <t>Zhang, H; He, CX; Yu, M; Fu, JJ</t>
  </si>
  <si>
    <t>Zhang, Huan; He, Chunxia; Yu, Min; Fu, Jingjing</t>
  </si>
  <si>
    <t>Texture Feature Extraction and Classification of SEM Images of Wheat Straw/Polypropylene Composites in Accelerated Aging Test</t>
  </si>
  <si>
    <t>ADVANCES IN MATERIALS SCIENCE AND ENGINEERING</t>
  </si>
  <si>
    <t>ANGLE MEASURE TECHNIQUE; EXTREME LEARNING-MACHINE; MEASURE TECHNIQUE AMT; REGRESSION</t>
  </si>
  <si>
    <t>[Zhang, Huan; He, Chunxia; Yu, Min; Fu, Jingjing] Nanjing Agr Univ, Coll Engn, Jiangsu Key Lab Intelligent Agr Equipment, Nanjing 210031, Jiangsu, Peoples R China; [Zhang, Huan] Qingdao Agr Univ, Coll Mech &amp; Elect Engn, Qingdao 266109, Peoples R China; [Zhang, Huan] Xuzhou Inst Technol, Jiangsu Key Lab Large Engn Equipment Detect &amp; Con, Xuzhou 221111, Peoples R China</t>
  </si>
  <si>
    <t>He, CX (reprint author), Nanjing Agr Univ, Coll Engn, Jiangsu Key Lab Intelligent Agr Equipment, Nanjing 210031, Jiangsu, Peoples R China.</t>
  </si>
  <si>
    <t>chunxiahe@tom.com</t>
  </si>
  <si>
    <t>Twelfth Five-Year National Science and Technology Support Plan [2011BAD20B03-02]; Basic Scientific Research Special Funds for the Central Universities [KYZ200921]; Open Project of Jiangsu Key Laboratory of Large Engineering Equipment Detection and Control [JSKLEDC201204]</t>
  </si>
  <si>
    <t>This work was supported by the Funded Projects of "Twelfth Five-Year" National Science and Technology Support Plan (Grant no. 2011BAD20B03-02), Basic Scientific Research Special Funds for the Central Universities (no. KYZ200921), and Open Project of Jiangsu Key Laboratory of Large Engineering Equipment Detection and Control (no. JSKLEDC201204). Particularly, sincere and deep thanks are due to Professor K. Kvaal who gave the authors so much guidance and inspiration continually, and it has never been changing that his help finds the authors well and timely always.</t>
  </si>
  <si>
    <t>1687-8434</t>
  </si>
  <si>
    <t>1687-8442</t>
  </si>
  <si>
    <t>ADV MATER SCI ENG</t>
  </si>
  <si>
    <t>Adv. Mater. Sci. Eng.</t>
  </si>
  <si>
    <t>10.1155/2015/397845</t>
  </si>
  <si>
    <t>CS8TJ</t>
  </si>
  <si>
    <t>WOS:000362361100001</t>
  </si>
  <si>
    <t>Chang, GJ; Seyfert, HM; Shen, XZ</t>
  </si>
  <si>
    <t>Chang, G. J.; Seyfert, H. M.; Shen, X. Z.</t>
  </si>
  <si>
    <t>Adaption of SYBR Green-based reagent kit for real-time PCR quantitation of GC-rich DNA</t>
  </si>
  <si>
    <t>Epigenetic mechanisms; GC-rich DNA; Chromatin accessibility; Real-time polymerase chain reaction</t>
  </si>
  <si>
    <t>POLYMERASE-CHAIN-REACTION; AMPLIFICATION; BETAINE; PROMOTER; MODEL; GENE; SEQUENCES</t>
  </si>
  <si>
    <t>[Chang, G. J.; Shen, X. Z.] Nanjing Agr Univ, Coll Vet Med, Nanjing, Jiangsu, Peoples R China; [Chang, G. J.; Seyfert, H. M.] Leibniz Inst Farm Anim Biol, Dummerstorf, Germany</t>
  </si>
  <si>
    <t>National Basic Research Program of China [2011CB100802]; National Natural Science Foundation of China [31172371]; Priority Academic Program Development of Jinagsu Higher Education Institutions</t>
  </si>
  <si>
    <t>Research supported by the National Basic Research Program of China (#2011CB100802), the National Natural Science Foundation of China (#31172371), and the Priority Academic Program Development of Jinagsu Higher Education Institutions.</t>
  </si>
  <si>
    <t>10.4238/2015.July.28.20</t>
  </si>
  <si>
    <t>CS9OR</t>
  </si>
  <si>
    <t>WOS:000362421100133</t>
  </si>
  <si>
    <t>Zhang, X; Liu, XX; Wu, L; Yu, GH; Wang, X; Ma, HX</t>
  </si>
  <si>
    <t>Zhang, Xu; Liu, Xiaoxue; Wu, Lei; Yu, Guihong; Wang, Xiue; Ma, Hongxiang</t>
  </si>
  <si>
    <t>The SsDREB Transcription Factor from the Succulent Halophyte Suaeda salsa Enhances Abiotic Stress Tolerance in Transgenic Tobacco</t>
  </si>
  <si>
    <t>RESPONSIVE GENE-EXPRESSION; FUNCTIONAL-ANALYSIS; SNP MUTATIONS; DURUM-WHEAT; DROUGHT; ARABIDOPSIS; COLD; PLANTS; DEHYDRATION; RICE</t>
  </si>
  <si>
    <t>[Zhang, Xu; Liu, Xiaoxue; Wu, Lei; Yu, Guihong; Ma, Hongxiang] Jiangsu Acad Agr Sci, Inst Biotechnol, Prov Key Lab Agrobiol, Nanjing 210014, Jiangsu, Peoples R China; [Liu, Xiaoxue; Wang, Xiue] Nanjing Agr Univ, Cytogenet Inst, Natl Key Lab Crop Genet &amp; Germplasm Enhancement, Nanjing 210095, Jiangsu, Peoples R China</t>
  </si>
  <si>
    <t>Ma, HX (reprint author), Jiangsu Acad Agr Sci, Inst Biotechnol, Prov Key Lab Agrobiol, Nanjing 210014, Jiangsu, Peoples R China.</t>
  </si>
  <si>
    <t>hxma@jaas.ac.cn</t>
  </si>
  <si>
    <t>National Science and Technology Major Project [2014ZX08002-005B]; China Agriculture Research System [CARS-03-2-12]; National Natural Science Foundation of China [31201201]</t>
  </si>
  <si>
    <t>This work was financially supported by the National Science and Technology Major Project (2014ZX08002-005B), China Agriculture Research System (CARS-03-2-12), and the National Natural Science Foundation of China (31201201).</t>
  </si>
  <si>
    <t>10.1155/2015/875497</t>
  </si>
  <si>
    <t>CS6ZC</t>
  </si>
  <si>
    <t>WOS:000362231800001</t>
  </si>
  <si>
    <t>Gabriel, NN; Qiang, J; Kpundeh, MD; Xu, P</t>
  </si>
  <si>
    <t>Gabriel, Ndakalimwe Naftal; Qiang, Jun; Kpundeh, Mathew D.; Xu, Pao</t>
  </si>
  <si>
    <t>Use of Herbal Extracts for Controlling Reproduction in Tilapia Culture: Trends and Prospects - a Review</t>
  </si>
  <si>
    <t>in vivo administration; monosex methods; phytoestrogens; reproductive physiology; reproduction control; tilapia culture</t>
  </si>
  <si>
    <t>OREOCHROMIS-NILOTICUS L.; OLEIFERA LAM. LEAVES; PERFORMANCE LIQUID-CHROMATOGRAPHY; NILE TILAPIA; ESTROGEN-RECEPTOR; SEX-DIFFERENTIATION; GROWTH-PERFORMANCE; QUILLAJA SAPONINS; IN-VITRO; TRIBULUS-TERRESTRIS</t>
  </si>
  <si>
    <t>[Gabriel, Ndakalimwe Naftal; Qiang, Jun; Kpundeh, Mathew D.; Xu, Pao] Nanjing Agr Univ, Wuxi Fisheries Coll, Wuxi 214081, Peoples R China; [Qiang, Jun; Kpundeh, Mathew D.] Chinese Acad Fishery Sci, Freshwater Fisheries Res Ctr, Minist Agr, China Key Lab Freshwater Fisheries &amp; Germplasm Re, Wuxi 214081, Jiangsu, Peoples R China</t>
  </si>
  <si>
    <t>Nanjing Government-Nanjing Agricultural University (NJG-NAU), Wuxi fisheries college of NAU, Department of Biotechnology; NJG-NAU international scholarship program [2013NJ0906]; Namibian Government scholarship &amp; training program (NGSTP)</t>
  </si>
  <si>
    <t>This work was jointly supported by Nanjing Government-Nanjing Agricultural University (NJG-NAU), Wuxi fisheries college of NAU, Department of Biotechnology. This article is part of an MSc thesis partly financially supported by NJG-NAU international scholarship program (No. 2013NJ0906) and Namibian Government scholarship &amp; training program (NGSTP) awarded to Ndakalimwe N Gabriel.</t>
  </si>
  <si>
    <t>CS5EI</t>
  </si>
  <si>
    <t>WOS:000362099400001</t>
  </si>
  <si>
    <t>Zhou, XH; Zhu, QQ; Sun, GZ; Li, W; Zhang, Y; Wu, HJ; Gao, XW</t>
  </si>
  <si>
    <t>Zhou, Xiaohui; Zhu, Qingqing; Sun, Guozhi; Li, Wei; Zhang, Yan; Wu, Huijun; Gao, Xuewen</t>
  </si>
  <si>
    <t>Overproduction of high purity HapG(Xooc) from Xanthomonas oryzae functions as a growth and anti-virus factor in tobacco</t>
  </si>
  <si>
    <t>ASIA LIFE SCIENCES</t>
  </si>
  <si>
    <t>HapG(Xooc); protein overproduction; high purity; biological functions; plantpathogenic bacteria; anti-virus factor; tobacco; tobacco mosaic virus; TMV</t>
  </si>
  <si>
    <t>HRP PATHOGENICITY ISLAND; HYPERSENSITIVE RESPONSE; DISEASE RESISTANCE; PV. ORYZICOLA; ERWINIA-AMYLOVORA; HARPIN; PLANTS; HPAG(XOOC); PATHWAY; PROTEIN</t>
  </si>
  <si>
    <t>[Zhou, Xiaohui; Zhu, Qingqing; Zhang, Yan; Wu, Huijun; Gao, Xuewen] Nanjing Agr Univ, Coll Plant Protect, Nanjing 210095, Jiangsu, Peoples R China; [Zhou, Xiaohui; Sun, Guozhi; Li, Wei] Hebei Univ Sci &amp; Technol, Sch Biosci &amp; Bioengn, Shijiazhuang 050008, Peoples R China</t>
  </si>
  <si>
    <t>Gao, XW (reprint author), Nanjing Agr Univ, Coll Plant Protect, Weigang 1, Nanjing 210095, Jiangsu, Peoples R China.</t>
  </si>
  <si>
    <t>China Postdoctoral Science Foundation [2012M511290]; National Natural Science Foundation of China [31100044, 31100056, 31270077]; Natural Science Foundation of Hebei Province [C2012208019]; National High-Tech R&amp;D Program of China [2012AA101504]; Special Fund for Agro-scientific Research in the public interest [20130315]; National Transgenic Major Program [2011ZX08004-004]; Doctoral Fund of the Ministry of Education of China [20100097120011]; SRF for ROCS, SEM</t>
  </si>
  <si>
    <t>This work received financial support from the China Postdoctoral Science Foundation (2012M511290), the National Natural Science Foundation of China (31100044, 31100056, 31270077), the Natural Science Foundation of Hebei Province (C2012208019), the National High-Tech R&amp;D Program of China (2012AA101504), the Special Fund for Agro-scientific Research in the public interest (20130315), the National Transgenic Major Program (2011ZX08004-004), the Doctoral Fund of the Ministry of Education of China (20100097120011) and SRF for ROCS, SEM.</t>
  </si>
  <si>
    <t>LOS BANOS, COLLEGE</t>
  </si>
  <si>
    <t>C/O DR. WILLIAM SM. GRUEZO, CHAIRMAN, UNIVERSITY OF THE PHILIPPINES, D-206 BIOLOGICAL SCIENCES BUIL, LOS BANOS, COLLEGE, LAGUNA, 4031, PHILIPPINES</t>
  </si>
  <si>
    <t>0117-3375</t>
  </si>
  <si>
    <t>ASIA LIFE SCI</t>
  </si>
  <si>
    <t>Asia Life Sci.</t>
  </si>
  <si>
    <t>JAN-JUN</t>
  </si>
  <si>
    <t>CR5UO</t>
  </si>
  <si>
    <t>WOS:000361410100001</t>
  </si>
  <si>
    <t>Zhu, QQ; Zhou, XH; Li, W; Wu, HJ; Zhang, ZS; Gao, XW</t>
  </si>
  <si>
    <t>Zhu, Qingqing; Zhou, Xiaohui; Li, Wei; Wu, Huijun; Zhang, Zishan; Gao, Xuewen</t>
  </si>
  <si>
    <t>Construction, expression, purification and biochemical properties of recombinant Harpin(Xooc)</t>
  </si>
  <si>
    <t>Harpin(Xooc); expression; purification; stability</t>
  </si>
  <si>
    <t>HRP PATHOGENICITY ISLAND; ORYZAE PV. ORYZICOLA; HYPERSENSITIVE RESPONSE; DISEASE RESISTANCE; XANTHOMONAS-ORYZAE; ERWINIA-AMYLOVORA; PLANTS; PROTEIN; PATHWAY; ARABIDOPSIS</t>
  </si>
  <si>
    <t>[Zhu, Qingqing; Zhou, Xiaohui; Wu, Huijun; Gao, Xuewen] Nanjing Agr Univ, Coll Plant Protect, Nanjing 210095, Jiangsu, Peoples R China; [Zhou, Xiaohui; Li, Wei; Zhang, Zishan] Hebei Univ Sci &amp; Technol, Sch Biosci &amp; Bioengn, Shijiazhuang 050008, Peoples R China</t>
  </si>
  <si>
    <t>China Postdoctoral Science Foundation [2012M511290]; National Natural Science Foundation of China [31100044, 31100056, 31270077]; Natural Science Foundation of Hebei Province [C2012208019]; National High-tech R&amp;D Program of China [2012AA101504]; Special fund for Agro-scientific research in the public interest [20130315]; National Transgenic Major Program [2011ZX08004-004]; Doctoral Fund of Ministry of Education of China [20100097120011]</t>
  </si>
  <si>
    <t>This work received financial support from the China Postdoctoral Science Foundation (2012M511290), the National Natural Science Foundation of China (31100044, 31100056, 31270077), the Natural Science Foundation of Hebei Province (C2012208019), the National High-tech R&amp;D Program of China (2012AA101504), the Special fund for Agro-scientific research in the public interest (20130315), and the National Transgenic Major Program (2011ZX08004-004), the Doctoral Fund of Ministry of Education of China (20100097120011).</t>
  </si>
  <si>
    <t>WOS:000361410100033</t>
  </si>
  <si>
    <t>Yuan, HY; Huang, SZ; Guo, Z; Yang, YH; Gu, CS</t>
  </si>
  <si>
    <t>Yuan, Hai-Yan; Huang, Su-Zhen; Guo, Zhi; Yang, Yong-Heng; Gu, Chun-Sun</t>
  </si>
  <si>
    <t>ROLE OF THE NON-PROTEIN THIOLS IN ACCUMULATION, TRANSLOCATION AND TOLERANCE OF LEAD IN Iris lactea var. chinensis</t>
  </si>
  <si>
    <t>Non-protein thiols; lead; sub-cellular localization; tolerance; Iris lactea var. chinensis</t>
  </si>
  <si>
    <t>HYPERACCUMULATOR SEDUM-ALFREDII; HEAVY-METAL DETOXIFICATION; PHYTOCHELATIN SYNTHESIS; PHYSIOLOGICAL-RESPONSES; ARABIDOPSIS-THALIANA; OXIDATIVE STRESS; GLUTATHIONE; CADMIUM; PLANTS; ROOTS</t>
  </si>
  <si>
    <t>[Yuan, Hai-Yan; Huang, Su-Zhen; Yang, Yong-Heng; Gu, Chun-Sun] Jiangsu Prov &amp; Chinese Acad Sci, Inst Bot, Nanjing Sun Yat San Bot Garden, Nanjing 210014, Jiangsu, Peoples R China; [Yuan, Hai-Yan; Huang, Su-Zhen; Yang, Yong-Heng] Nanjing Agr Univ, Coll Hort, Nanjing 210095, Jiangsu, Peoples R China; [Guo, Zhi] Jiangsu Acad Agr Sci, Inst Agr Resource &amp; Environm, Nanjing 210014, Jiangsu, Peoples R China</t>
  </si>
  <si>
    <t>Huang, SZ (reprint author), Jiangsu Prov &amp; Chinese Acad Sci, Inst Bot, Nanjing Sun Yat San Bot Garden, Nanjing 210014, Jiangsu, Peoples R China.</t>
  </si>
  <si>
    <t>Natural Science Foundation of China [31300436]; Jiangsu Provincial Agricultural Science and Technology Support Program [BE2012349]; Jiangsu Provincial Natural Science Foundation [BK2010477]</t>
  </si>
  <si>
    <t>This work was supported by projects from the Natural Science Foundation of China (No. 31300436), Jiangsu Provincial Agricultural Science and Technology Support Program (BE2012349), and Jiangsu Provincial Natural Science Foundation (No. BK2010477).</t>
  </si>
  <si>
    <t>3A</t>
  </si>
  <si>
    <t>CS0WF</t>
  </si>
  <si>
    <t>WOS:000361782200015</t>
  </si>
  <si>
    <t>Xu, J; Wang, XY; Guo, WZ</t>
  </si>
  <si>
    <t>Xu Jun; Wang Xin-yu; Guo Wang-zhen</t>
  </si>
  <si>
    <t>The cytochrome P450 superfamily: Key players in plant development and defense</t>
  </si>
  <si>
    <t>cytochrome P450; phylogenetic classification; plant growth and development; biotic and abiotic stress</t>
  </si>
  <si>
    <t>BRASSINOSTEROID BIOSYNTHETIC-PATHWAY; HORMONE JASMONOYL-ISOLEUCINE; EARLY C-22 HYDROXYLATION; COPTIS-JAPONICA CELLS; ALLENE OXIDE SYNTHASE; ARABIDOPSIS-THALIANA; MOLECULAR-CLONING; CAROTENOID HYDROXYLASES; CAMALEXIN BIOSYNTHESIS; FUNCTIONAL IDENTIFICATION</t>
  </si>
  <si>
    <t>[Xu Jun; Guo Wang-zhen] Nanjing Agr Univ, Coll Agr, Minist Educ, Hybrid Cotton R&amp;D Engn Res Ctr,State Key Lab Crop, Nanjing 210095, Jiangsu, Peoples R China; [Wang Xin-yu] Nanjing Agr Univ, Coll Life Sci, Nanjing 210095, Jiangsu, Peoples R China</t>
  </si>
  <si>
    <t>Guo, WZ (reprint author), Nanjing Agr Univ, Coll Agr, Minist Educ, Hybrid Cotton R&amp;D Engn Res Ctr,State Key Lab Crop, Nanjing 210095, Jiangsu, Peoples R China.</t>
  </si>
  <si>
    <t>2012101091@njau.edu.cn; moelab@njau.edu.cn</t>
  </si>
  <si>
    <t>National Natural Science Foundation of China [31171590]; Priority Academic Program Development of Jiangsu Higher Education Institutions [010-809001]; Jiangsu Collaborative Innovation Center for Modern Crop Production, China [10]</t>
  </si>
  <si>
    <t>This work was financially supported in part by National Natural Science Foundation of China (31171590), and a project funded by the Priority Academic Program Development of Jiangsu Higher Education Institutions (010-809001) and Jiangsu Collaborative Innovation Center for Modern Crop Production, China (No.10).</t>
  </si>
  <si>
    <t>10.1016/S2095-3119(14)60980-1</t>
  </si>
  <si>
    <t>CR4YE</t>
  </si>
  <si>
    <t>WOS:000361345200001</t>
  </si>
  <si>
    <t>Wang, S; Zhang, M; Liu, XC; Lin, T; Yang, HC; Yuan, SS; Zhao, GW; Ia, H; Yan, RF; Song, XK; Li, XR</t>
  </si>
  <si>
    <t>Wang Shuai; Zhang Meng; Liu Xin-chao; Lin Tao; Yang Han-chun; Yuan Shi-shan; Zhao Guang-wei; Ia Hassan; Yan Ruo-feng; Song Xiao-kai; Li Xiang-rui</t>
  </si>
  <si>
    <t>Investigation on the co-infections of Toxoplasma gondii with PRRSV, CSFV or PCV-2 in swine in part of China</t>
  </si>
  <si>
    <t>Toxoplasma gondii; coinfection; PRRSV; CSFV; PCV-2; pig</t>
  </si>
  <si>
    <t>RESPIRATORY SYNDROME VIRUS; PORCINE CIRCOVIRUS TYPE-2; FEVER VIRUS; SOUTHERN CHINA; SEROPREVALENCE; PIGS; INFECTION; IMMUNOSUPPRESSION; ANTIBODIES; ABORTION</t>
  </si>
  <si>
    <t>[Wang Shuai; Zhang Meng; Liu Xin-chao; Lin Tao; Zhao Guang-wei; Ia Hassan; Yan Ruo-feng; Song Xiao-kai; Li Xiang-rui] Nanjing Agr Univ, Coll Vet Med, Nanjing 210095, Jiangsu, Peoples R China; [Yang Han-chun] China Agr Univ, Coll Vet Med, State Key Lab Agrobiotechnol, Key Lab Anim Epidemiol &amp; Zoonosis,Minist Agr, Beijing 100193, Peoples R China; [Lin Tao; Yuan Shi-shan] Chinese Acad Agr Sci, Shanghai Vet Res Inst, Dept Swine Infect Dis, Shanghai 200241, Peoples R China</t>
  </si>
  <si>
    <t>tongbaiws1003@163.com; lixiangrui@njau.edu.cn</t>
  </si>
  <si>
    <t>Special Fund for Public Welfare Industry of Ministry of Agriculture of China [20090303604]; Priority Academic Program Development of Jiangsu Higher Education Institutions, China (PAPD)</t>
  </si>
  <si>
    <t>This work was supported by the Special Fund for Public Welfare Industry of Ministry of Agriculture of China (20090303604) and the Priority Academic Program Development of Jiangsu Higher Education Institutions, China (PAPD). The authors are grateful to those staff in the 9 surveyed provinces/municipalities who assisted in the collection of pig blood samples.</t>
  </si>
  <si>
    <t>10.1016/S2095-3119(15)61044-9</t>
  </si>
  <si>
    <t>WOS:000361345200017</t>
  </si>
  <si>
    <t>Qian, YS; Cao, LX; Guan, T; Chen, L; Xin, HB; Li, YN; Zheng, R; Yu, DY</t>
  </si>
  <si>
    <t>Qian, Yisong; Cao, Liangxun; Guan, Teng; Chen, Lan; Xin, Hongbo; Li, Yunnnan; Zheng, Rui; Yu, Deyue</t>
  </si>
  <si>
    <t>Protection by genistein on cortical neurons against oxidative stress injury via inhibition of NF-kappaB, JNK and ERK signaling pathway</t>
  </si>
  <si>
    <t>PHARMACEUTICAL BIOLOGY</t>
  </si>
  <si>
    <t>Apoptosis; MAPK; NF-kappa B; reactive oxygen species</t>
  </si>
  <si>
    <t>REACTIVE OXYGEN; INDUCED APOPTOSIS; CELL-DEATH; TRANSDUCTION PATHWAYS; CEREBRAL-ISCHEMIA; SOY ISOFLAVONE; B ACTIVATION; PC12 CELLS; C-JUN; MITOCHONDRIA</t>
  </si>
  <si>
    <t>[Qian, Yisong; Xin, Hongbo] Nanchang Univ, Inst Translat Med, Honggu Dist, Nanchang, Peoples R China; [Qian, Yisong; Yu, Deyue] Nanjing Agr Univ, Natl Ctr Soybean Improvement, Natl Key Lab Crop Genet &amp; Germplasm Enhancement, Nanjing 210095, Jiangsu, Peoples R China; [Cao, Liangxun; Chen, Lan; Li, Yunnnan] China Pharmaceut Univ, Dept Physiol, Nanjing 210009, Jiangsu, Peoples R China; [Guan, Teng] Univ Manitoba, Dept Human Anat &amp; Cell Sci, Winnipeg, MB, Canada; [Zheng, Rui] Ningxia Univ, Coll Life Sci, Yinchuan, Peoples R China</t>
  </si>
  <si>
    <t>Yu, DY (reprint author), Nanjing Agr Univ, Natl Ctr Soybean Improvement, Natl Key Lab Crop Genet &amp; Germplasm Enhancement, 1 Weigang, Nanjing 210095, Jiangsu, Peoples R China.</t>
  </si>
  <si>
    <t>phy.lym@gmail.com; dyyu@njau.edu.cn</t>
  </si>
  <si>
    <t>National Key Program for Transgenic Breeding [2008ZX08004-003]; National Natural Science Foundation of China [31000718]</t>
  </si>
  <si>
    <t>This work was supported in part by the National Key Program for Transgenic Breeding (2008ZX08004-003) and the National Natural Science Foundation of China (31000718). All authors declare that they have no financial and personal relationships with other people or organizations that could inappropriately influence their work. The authors alone arc responsible for the content and writing of the paper.</t>
  </si>
  <si>
    <t>1388-0209</t>
  </si>
  <si>
    <t>1744-5116</t>
  </si>
  <si>
    <t>PHARM BIOL</t>
  </si>
  <si>
    <t>Pharm. Biol.</t>
  </si>
  <si>
    <t>10.3109/13880209.2014.962057</t>
  </si>
  <si>
    <t>Plant Sciences; Medical Laboratory Technology; Pharmacology &amp; Pharmacy</t>
  </si>
  <si>
    <t>CR4VG</t>
  </si>
  <si>
    <t>WOS:000361337200006</t>
  </si>
  <si>
    <t>Zhu, ZB; Fan, JY; Guo, QS; Liu, ZY; Zhu, GS</t>
  </si>
  <si>
    <t>Zhu, Zai-Biao; Fan, Jia-Yi; Guo, Qiao-Sheng; Liu, Zuo-Yi; Zhu, Guo-Sheng</t>
  </si>
  <si>
    <t>The growth and medicinal quality of Epimedium wushanense are improved by an isolate of dark septate fungus</t>
  </si>
  <si>
    <t>Classification and identification; dark septate endophytes (DSE); icariin; total flavonoids</t>
  </si>
  <si>
    <t>PLANT SAUSSUREA-INVOLUCRATA; ARBUSCULAR MYCORRHIZAL; ENDOPHYTIC FUNGI; ROOT ENDOPHYTES; METAANALYSIS; COMMUNITIES; L.</t>
  </si>
  <si>
    <t>[Zhu, Zai-Biao; Fan, Jia-Yi; Guo, Qiao-Sheng] Nanjing Agr Univ, Inst Chinese Med Mat, Nanjing 210095, Jiangsu, Peoples R China; [Fan, Jia-Yi] 1 Tradit Chinese Med Hosp Changde, Changde, Peoples R China; [Liu, Zuo-Yi; Zhu, Guo-Sheng] Guizhou Acad Agr Sci, Inst Modern Chinese Med Mat, Guiyang 550006, Peoples R China</t>
  </si>
  <si>
    <t>gqs@njau.edu.cn; gzliuzuoyi@163.com</t>
  </si>
  <si>
    <t>National Science and Technology Support Project of China [2009BAI74B02]</t>
  </si>
  <si>
    <t>The authors report that they have no conflicts of interest. The authors alone are responsible for the content and writing of the paper. This study was supported financially by the National Science and Technology Support Project of China (2009BAI74B02).</t>
  </si>
  <si>
    <t>10.3109/13880209.2014.982296</t>
  </si>
  <si>
    <t>CR4VL</t>
  </si>
  <si>
    <t>WOS:000361337700013</t>
  </si>
  <si>
    <t>The Peculiar Roles of Sulfate Electrolytes in BDD Anode Cells</t>
  </si>
  <si>
    <t>JOURNAL OF THE ELECTROCHEMICAL SOCIETY</t>
  </si>
  <si>
    <t>BORON-DOPED DIAMOND; ELECTROCHEMICAL DEGRADATION; ACTIVATED PERSULFATE; OXIDATION; PARAMETERS; PLATINUM; ABSENCE; HEAT; NACL; DYES</t>
  </si>
  <si>
    <t>Fundamental Research Fund for the Central Universities, Nanjing Agricultural University [KYZ201219]</t>
  </si>
  <si>
    <t>Financial support from the Fundamental Research Fund for the Central Universities, Nanjing Agricultural University (project number KYZ201219) is gratefully acknowledged. Besides, we wish to express our thanks to the two anonymous reviewers for their helpful comments and suggestions.</t>
  </si>
  <si>
    <t>ELECTROCHEMICAL SOC INC</t>
  </si>
  <si>
    <t>PENNINGTON</t>
  </si>
  <si>
    <t>65 SOUTH MAIN STREET, PENNINGTON, NJ 08534 USA</t>
  </si>
  <si>
    <t>0013-4651</t>
  </si>
  <si>
    <t>1945-7111</t>
  </si>
  <si>
    <t>J ELECTROCHEM SOC</t>
  </si>
  <si>
    <t>J. Electrochem. Soc.</t>
  </si>
  <si>
    <t>E85</t>
  </si>
  <si>
    <t>E89</t>
  </si>
  <si>
    <t>10.1149/2.0361508jes</t>
  </si>
  <si>
    <t>Electrochemistry; Materials Science, Coatings &amp; Films</t>
  </si>
  <si>
    <t>Electrochemistry; Materials Science</t>
  </si>
  <si>
    <t>CR2WS</t>
  </si>
  <si>
    <t>WOS:000361192200061</t>
  </si>
  <si>
    <t>Cheng, H; Shen, YQ; Pan, XY; Hou, YP; Wu, QY; Yang, GF</t>
  </si>
  <si>
    <t>Cheng, Hua; Shen, Yan-Qing; Pan, Xia-Yan; Hou, Yi-Ping; Wu, Qiong-You; Yang, Guang-Fu</t>
  </si>
  <si>
    <t>Discovery of 1,2,4-triazole-1,3-disulfonamides as dual inhibitors of mitochondrial complex II and complex III</t>
  </si>
  <si>
    <t>NEW JOURNAL OF CHEMISTRY</t>
  </si>
  <si>
    <t>CYTOCHROME BC(1) COMPLEX; QUINOL OXIDATION SITE; IRON-SULFUR PROTEIN; BIOLOGICAL EVALUATION; SUCCINATE-UBIQUINONE; STRUCTURAL BASIS; BC1 COMPLEX; QI SITE; MECHANISM; POTENT</t>
  </si>
  <si>
    <t>[Cheng, Hua; Shen, Yan-Qing; Wu, Qiong-You; Yang, Guang-Fu] Cent China Normal Univ, Coll Chem, Minist Educ, Key Lab Pesticide &amp; Chem Biol, Wuhan 430079, Peoples R China; [Pan, Xia-Yan; Hou, Yi-Ping] Nanjing Agr Univ, Dept Pesticide Sci, Coll Plant Protect, Nanjing 210095, Jiangsu, Peoples R China</t>
  </si>
  <si>
    <t>Wu, QY (reprint author), Cent China Normal Univ, Coll Chem, Minist Educ, Key Lab Pesticide &amp; Chem Biol, Wuhan 430079, Peoples R China.</t>
  </si>
  <si>
    <t>gfyang@mail.ccnu.edu.cn</t>
  </si>
  <si>
    <t>National Key Technologies RD Program [2011BAE06B05]; National Natural Science Foundation of China [21332004, 21372094]</t>
  </si>
  <si>
    <t>The research was supported by the National Key Technologies R&amp;D Program (2011BAE06B05) and the National Natural Science Foundation of China (No. 21332004 and 21372094).</t>
  </si>
  <si>
    <t>1144-0546</t>
  </si>
  <si>
    <t>1369-9261</t>
  </si>
  <si>
    <t>NEW J CHEM</t>
  </si>
  <si>
    <t>New J. Chem.</t>
  </si>
  <si>
    <t>10.1039/c5nj00215j</t>
  </si>
  <si>
    <t>CQ5NE</t>
  </si>
  <si>
    <t>WOS:000360650900075</t>
  </si>
  <si>
    <t>Liu, Y; Huang, CJ; Tao, XR; Yu, HQ</t>
  </si>
  <si>
    <t>Liu, Y.; Huang, C. J.; Tao, X. R.; Yu, H. Q.</t>
  </si>
  <si>
    <t>First Report of Tomato zonate spot virus in Iris tectorum in China.</t>
  </si>
  <si>
    <t>TOSPOVIRUS</t>
  </si>
  <si>
    <t>[Liu, Y.; Huang, C. J.; Yu, H. Q.] Yunnan Acad Tobacco Agr Sci, Natl Tobacco Genet Engn Res Ctr, Key Lab Tobacco Biotechnol Breeding, Kunming 650021, Peoples R China; [Tao, X. R.] Nanjing Agr Univ, Dept Plant Pathol, Nanjing 210095, Jiangsu, Peoples R China</t>
  </si>
  <si>
    <t>Liu, Y (reprint author), Yunnan Acad Tobacco Agr Sci, Natl Tobacco Genet Engn Res Ctr, Key Lab Tobacco Biotechnol Breeding, Kunming 650021, Peoples R China.</t>
  </si>
  <si>
    <t>Huang, Changjun/B-5574-2011</t>
  </si>
  <si>
    <t>10.1094/PDIS-09-14-0885-PDN</t>
  </si>
  <si>
    <t>CQ8NP</t>
  </si>
  <si>
    <t>WOS:000360865300048</t>
  </si>
  <si>
    <t>Wu, QT; Zhang, J; Tang, JS</t>
  </si>
  <si>
    <t>Wu, Qingtai; Zhang, Jin; Tang, Jiashan</t>
  </si>
  <si>
    <t>Reliability Evaluation for A Class of Multi-Unit Cold Standby Systems under Poisson Shocks</t>
  </si>
  <si>
    <t>COMMUNICATIONS IN STATISTICS-THEORY AND METHODS</t>
  </si>
  <si>
    <t>Cold standby system; Switch-over; Poisson shock; Reliability index</t>
  </si>
  <si>
    <t>REPLACEMENT POLICY; REPAIRABLE SYSTEM; MAINTENANCE MODEL; FAILURE-TIME; PRIORITY</t>
  </si>
  <si>
    <t>[Wu, Qingtai; Zhang, Jin] Nanjing Agr Univ, Coll Sci, Nanjing 210095, Jiangsu, Peoples R China; [Tang, Jiashan] Nanjing Univ Posts &amp; Telecommun, Coll Sci, Nanjing, Jiangsu, Peoples R China</t>
  </si>
  <si>
    <t>Wu, QT (reprint author), Nanjing Agr Univ, Coll Sci, Nanjing 210095, Jiangsu, Peoples R China.</t>
  </si>
  <si>
    <t>wuqingtai@njau.edu.cn</t>
  </si>
  <si>
    <t>National Science Foundation of China [71173109]; Fundamental Research Fund for the Central Universities of China [KYZ201424]</t>
  </si>
  <si>
    <t>The work was supported by the National Science Foundation of China under Grant No. 71173109 and the Fundamental Research Fund for the Central Universities of China under Grant No. KYZ201424.</t>
  </si>
  <si>
    <t>0361-0926</t>
  </si>
  <si>
    <t>1532-415X</t>
  </si>
  <si>
    <t>COMMUN STAT-THEOR M</t>
  </si>
  <si>
    <t>Commun. Stat.-Theory Methods</t>
  </si>
  <si>
    <t>10.1080/03610926.2013.851232</t>
  </si>
  <si>
    <t>Statistics &amp; Probability</t>
  </si>
  <si>
    <t>CQ8AP</t>
  </si>
  <si>
    <t>WOS:000360828600011</t>
  </si>
  <si>
    <t>Hom-O-Operators and Hom-Yang-Baxter Equations</t>
  </si>
  <si>
    <t>ADVANCES IN MATHEMATICAL PHYSICS</t>
  </si>
  <si>
    <t>LIE-ALGEBRAS; DEFORMATIONS; DERIVATIONS</t>
  </si>
  <si>
    <t>National Natural Science Foundation of China [11401311]; Natural Science Foundation of Jiangsu Province [BK20140676, BK20141358]; Key Project of Science and Technology of Chinese Ministry of Education [108154]</t>
  </si>
  <si>
    <t>The authors would like to thank Professor Li Guo in Rutgers University for his helpful suggestions and help. This work is supported by National Natural Science Foundation of China (11401311), the Natural Science Foundation of Jiangsu Province (BK20140676, BK20141358), and the Key Project of Science and Technology of Chinese Ministry of Education (108154).</t>
  </si>
  <si>
    <t>1687-9120</t>
  </si>
  <si>
    <t>1687-9139</t>
  </si>
  <si>
    <t>ADV MATH PHYS</t>
  </si>
  <si>
    <t>Adv. Math. Phys.</t>
  </si>
  <si>
    <t>10.1155/2015/823756</t>
  </si>
  <si>
    <t>Physics, Mathematical</t>
  </si>
  <si>
    <t>CP8PA</t>
  </si>
  <si>
    <t>WOS:000360155000001</t>
  </si>
  <si>
    <t>Li, J; Jakobsen, JE; Xiong, Q; Fu, H; Callesen, H</t>
  </si>
  <si>
    <t>Li, Juan; Jakobsen, Jannik Ejnar; Xiong, Qiang; Fu, Hang; Callesen, Henrik</t>
  </si>
  <si>
    <t>Developmental competence of porcine chimeric embryos produced by aggregation</t>
  </si>
  <si>
    <t>ANIMAL SCIENCE PAPERS AND REPORTS</t>
  </si>
  <si>
    <t>chimera; co-culture; porcine; somatic cell nuclear transfer; traploidy; WOW</t>
  </si>
  <si>
    <t>NUCLEAR TRANSFER; BOVINE EMBRYOS; MOUSE; CELLS; BLASTOCYSTS; CULTURE; CLONING; NUMBER; STAGE; MICE</t>
  </si>
  <si>
    <t>[Li, Juan; Xiong, Qiang; Fu, Hang] Nanjing Agr Univ, Coll Anim Sci &amp; Technol, Nanjing Weigang 1, Jiangsu, Peoples R China; [Jakobsen, Jannik Ejnar] Aarhus Univ, Dept Biomed, DK-8000 Aarhus C, Denmark; [Callesen, Henrik] Aarhus Univ, Dept Anim Sci, DK-8830 Tjele, Denmark</t>
  </si>
  <si>
    <t>Li, J (reprint author), Nanjing Agr Univ, Coll Anim Sci &amp; Technol, Nanjing Weigang 1, Jiangsu, Peoples R China.</t>
  </si>
  <si>
    <t>Natural Science Foundation of Jiangsu Province [BK20130685]; Fundamental Research Funds for the Central Universities [KJQN201521]</t>
  </si>
  <si>
    <t>This research was supported by grants from Natural Science Foundation of Jiangsu Province (No. BK20130685) and the Fundamental Research Funds for the Central Universities (No. KJQN201521).</t>
  </si>
  <si>
    <t>POLSKA AKAD NAUK, INST GENETYKI I HODOWLI ZWIERZAT</t>
  </si>
  <si>
    <t>MROKOW</t>
  </si>
  <si>
    <t>JASTRZEBIEC, 05-551 MROKOW, POLAND</t>
  </si>
  <si>
    <t>0860-4037</t>
  </si>
  <si>
    <t>ANIM SCI PAP REP</t>
  </si>
  <si>
    <t>Anim. Sci. Pap. Rep.</t>
  </si>
  <si>
    <t>CQ3DZ</t>
  </si>
  <si>
    <t>WOS:000360483300002</t>
  </si>
  <si>
    <t>Wu, MS; Sun, XT; Zhu, MJ; Chen, HY; Xu, JJ</t>
  </si>
  <si>
    <t>Wu, Mei-Sheng; Sun, Xiao-Tao; Zhu, Meng-Jiao; Chen, Hong-Yuan; Xu, Jing-Juan</t>
  </si>
  <si>
    <t>Mesoporous silica film-assisted amplified electrochemiluminescence for cancer cell detection</t>
  </si>
  <si>
    <t>CHEMICAL COMMUNICATIONS</t>
  </si>
  <si>
    <t>DRUG-RELEASE; THIN-FILMS; NANOPARTICLES; MOLECULES</t>
  </si>
  <si>
    <t>[Wu, Mei-Sheng; Sun, Xiao-Tao] Nanjing Agr Univ, Dept Chem, Coll Sci, Nanjing 210095, Jiangsu, Peoples R China; [Wu, Mei-Sheng; Zhu, Meng-Jiao; Chen, Hong-Yuan; Xu, Jing-Juan] Nanjing Univ, State Key Lab Analyt Chem Life Sci, Nanjing 210093, Jiangsu, Peoples R China; [Wu, Mei-Sheng; Zhu, Meng-Jiao; Chen, Hong-Yuan; Xu, Jing-Juan] Nanjing Univ, Collaborat Innovat Ctr Chem Life Sci, Sch Chem &amp; Chem Engn, Nanjing 210093, Jiangsu, Peoples R China</t>
  </si>
  <si>
    <t>Xu, JJ (reprint author), Nanjing Univ, State Key Lab Analyt Chem Life Sci, Nanjing 210093, Jiangsu, Peoples R China.</t>
  </si>
  <si>
    <t>Fundamental Research Funds for the Central Universities [KJ2013035]; 973 Program [2012CB932600]; National Natural Science Foundation [21327902, 21475058, 21305068]; Science and technology support project of Jiangsu Province [BE2013073]; Natural Science Foundation of Jiangsu Province [BK20130666]; China Postdoctoral Science Foundation [2014T70501]</t>
  </si>
  <si>
    <t>We gratefully acknowledge the Fundamental Research Funds for the Central Universities (KJ2013035), 973 Program (Grant 2012CB932600), the National Natural Science Foundation (Grants 21327902, 21475058, 21305068), the Science and technology support project (BE2013073) of Jiangsu Province, the Natural Science Foundation of Jiangsu Province (Grant BK20130666) and the China Postdoctoral Science Foundation (2014T70501).</t>
  </si>
  <si>
    <t>1359-7345</t>
  </si>
  <si>
    <t>1364-548X</t>
  </si>
  <si>
    <t>CHEM COMMUN</t>
  </si>
  <si>
    <t>Chem. Commun.</t>
  </si>
  <si>
    <t>10.1039/c5cc06229b</t>
  </si>
  <si>
    <t>CQ2VX</t>
  </si>
  <si>
    <t>WOS:000360461300016</t>
  </si>
  <si>
    <t>Sun, CL; Wu, ZS; Wang, ZY; Zhang, HC</t>
  </si>
  <si>
    <t>Sun, Chunli; Wu, Zhengshuang; Wang, Ziyan; Zhang, Hongcheng</t>
  </si>
  <si>
    <t>Effect of Ethanol/Water Solvents on Phenolic Profiles and Antioxidant Properties of Beijing Propolis Extracts</t>
  </si>
  <si>
    <t>EVIDENCE-BASED COMPLEMENTARY AND ALTERNATIVE MEDICINE</t>
  </si>
  <si>
    <t>RADICAL-SCAVENGING ACTIVITY; CHINESE PROPOLIS; CONSTITUENTS; ASSAY; PLASMA</t>
  </si>
  <si>
    <t>[Sun, Chunli; Wu, Zhengshuang; Wang, Ziyan; Zhang, Hongcheng] Chinese Acad Agr Sci, Inst Appl Res, Beijing 100093, Peoples R China; [Wang, Ziyan] Nanjing Agr Univ, Coll Food Sci &amp; Technol, Nanjing 210095, Jiangsu, Peoples R China; [Zhang, Hongcheng] Minist Agr, Natl Res Ctr Bee Prod Proc, Beijing 100093, Peoples R China</t>
  </si>
  <si>
    <t>Zhang, HC (reprint author), Chinese Acad Agr Sci, Inst Appl Res, Beijing 100093, Peoples R China.</t>
  </si>
  <si>
    <t>460414874@qq.com</t>
  </si>
  <si>
    <t>zhang, hongcheng/O-9719-2015</t>
  </si>
  <si>
    <t>zhang, hongcheng/0000-0003-0232-0107</t>
  </si>
  <si>
    <t>Modern Agro-Industry Technology Research System from the Ministry of Agriculture of China [CARS-45-KXJ18]</t>
  </si>
  <si>
    <t>This research was financially supported by the Modern Agro-Industry Technology Research System from the Ministry of Agriculture of China (CARS-45-KXJ18).</t>
  </si>
  <si>
    <t>1741-427X</t>
  </si>
  <si>
    <t>1741-4288</t>
  </si>
  <si>
    <t>EVID-BASED COMPL ALT</t>
  </si>
  <si>
    <t>Evid.-based Complement Altern. Med.</t>
  </si>
  <si>
    <t>10.1155/2015/595393</t>
  </si>
  <si>
    <t>Integrative &amp; Complementary Medicine</t>
  </si>
  <si>
    <t>CQ3HM</t>
  </si>
  <si>
    <t>WOS:000360492700001</t>
  </si>
  <si>
    <t>Dai, YJ; Chen, BL; Meng, YL; Zhao, WQ; Zhou, ZG; Oosterhuis, DM; Wang, YH</t>
  </si>
  <si>
    <t>Dai, Yanjiao; Chen, Binglin; Meng, Yali; Zhao, Wenqing; Zhou, Zhiguo; Oosterhuis, Derrick M.; Wang, Youhua</t>
  </si>
  <si>
    <t>Effects of elevated temperature on sucrose metabolism and cellulose synthesis in cotton fibre during secondary cell wall development</t>
  </si>
  <si>
    <t>fiber; fibre thickening; Gossypium hirsutum</t>
  </si>
  <si>
    <t>GOSSYPIUM-HIRSUTUM; VACUOLAR INVERTASE; HEAT TOLERANCE; SYNTHASE; GROWTH; BOLL; SUPPRESSION; ELONGATION; EXPRESSION; STRENGTH</t>
  </si>
  <si>
    <t>[Dai, Yanjiao; Chen, Binglin; Meng, Yali; Zhao, Wenqing; Zhou, Zhiguo; Wang, Youhua] Nanjing Agr Univ, Key Lab Crop Physiol &amp; Ecol, Minist Agr, Nanjing 210095, Jiangsu, Peoples R China; [Oosterhuis, Derrick M.] Univ Arkansas, Dept Crop Soil &amp; Environm Sci, Fayetteville, AR 72704 USA</t>
  </si>
  <si>
    <t>Zhou, ZG (reprint author), Nanjing Agr Univ, Key Lab Crop Physiol &amp; Ecol, Minist Agr, Nanjing 210095, Jiangsu, Peoples R China.</t>
  </si>
  <si>
    <t>Special Fund for Agro-scientific Research in the Public Interest (Impact of climate change on agriculture production of China) [200903003]; National Natural Science Foundation of China [31271654]</t>
  </si>
  <si>
    <t>This research was funded by the Special Fund for Agro-scientific Research in the Public Interest (Impact of climate change on agriculture production of China, 200903003) and the National Natural Science Foundation of China (31271654). We thank Senior Cotton Researcher Toby Fitzsimons (Department of Crop, Soil, and Environment Sciences, University of Arkansas, Fayetteville, AR 72704, USA) for his help in the revised manuscript.</t>
  </si>
  <si>
    <t>10.1071/FP14361</t>
  </si>
  <si>
    <t>CP5PV</t>
  </si>
  <si>
    <t>WOS:000359936800010</t>
  </si>
  <si>
    <t>Wang, LY; Xie, YS; Cui, YY; Xu, JJ; He, W; Chen, HG; Guo, JH</t>
  </si>
  <si>
    <t>Wang, Lu-Yao; Xie, Yue-Shen; Cui, Yuan-Yu; Xu, Jianjun; He, Wei; Chen, Huai-Gu; Guo, Jian-Hua</t>
  </si>
  <si>
    <t>Conjunctively screening of biocontrol agents (BCAs) against fusarium root rot and fusarium head blight caused by Fusarium graminearum</t>
  </si>
  <si>
    <t>Biocontrol agent; Fusarium root rot; Fusarium head blight; Biocontrol efficacy</t>
  </si>
  <si>
    <t>BIOLOGICAL-CONTROL; WHEAT; RESISTANCE; MICROORGANISMS; RHIZOSPHERE; DISEASES; BARLEY</t>
  </si>
  <si>
    <t>[Wang, Lu-Yao; Xie, Yue-Shen; Guo, Jian-Hua] Nanjing Agr Univ, Engn Ctr Bioresource Pesticide Jiangsu Prov, Key Lab Monitoring &amp; Management Crop Dis &amp; Pest I, Dept Plant Pathol,Coll Plant Protect,Minist Agr, Nanjing 210095, Jiangsu, Peoples R China; [Cui, Yuan-Yu; Xu, Jianjun; He, Wei] Xinjiang Agr Sci Acad, Inst Plant Protect, Urumqi 830091, Peoples R China; [Chen, Huai-Gu] Acad Agr Sci, Inst Plant Protect, Nanjing, Jiangsu, Peoples R China</t>
  </si>
  <si>
    <t>Guo, JH (reprint author), 1 Weigang Rd, Nanjing, Jiangsu, Peoples R China.</t>
  </si>
  <si>
    <t>Special Fund for Agro-scientific Research in the Public Interest [201103018, 201003065, 201303028]; Priority Academic Program Development of Jiangsu Higher Education Institutions</t>
  </si>
  <si>
    <t>We thank Xiangxiang Zhang (Jiangsu Academy of Agricultural Sciences, China) for kindly providing us with the Fusarium graminearum strain GF1117. This research was supported by Special Fund for Agro-scientific Research in the Public Interest (nos. 201103018, 201003065 and 201303028). A Project Funded by the Priority Academic Program Development of Jiangsu Higher Education Institutions.</t>
  </si>
  <si>
    <t>10.1016/j.micres.2015.05.005</t>
  </si>
  <si>
    <t>CP5ZK</t>
  </si>
  <si>
    <t>WOS:000359963900006</t>
  </si>
  <si>
    <t>Han, J; Wang, T; Fu, L; Shi, LY; Zhu, CC; Liu, J; Zhang, Y; Cui, XS; Kim, NH; Sun, SC</t>
  </si>
  <si>
    <t>Han, Jun; Wang, Ting; Fu, Le; Shi, Liang-Yu; Zhu, Cheng-Cheng; Liu, Jun; Zhang, Yu; Cui, Xiang-Shun; Kim, Nam-Hyung; Sun, Shao-Chen</t>
  </si>
  <si>
    <t>Altered oxidative stress, apoptosis/autophagy, and epigenetic modifications in Zearalenone-treated porcine oocytes</t>
  </si>
  <si>
    <t>TOXICOLOGY RESEARCH</t>
  </si>
  <si>
    <t>MYCOTOXIN ZEARALENONE; REPRODUCTIVE FUNCTION; EMBRYONIC-DEVELOPMENT; ESTROGENIC MYCOTOXIN; GRANULOSA-CELLS; APOPTOSIS; AUTOPHAGY; DNA; DEOXYNIVALENOL; CYTOTOXICITY</t>
  </si>
  <si>
    <t>[Han, Jun; Wang, Ting; Fu, Le; Shi, Liang-Yu; Zhu, Cheng-Cheng; Liu, Jun; Zhang, Yu; Sun, Shao-Chen] Nanjing Agr Univ, Coll Anim Sci &amp; Technol, Nanjing 210095, Jiangsu, Peoples R China; [Cui, Xiang-Shun; Kim, Nam-Hyung] Chungbuk Natl Univ, Dept Anim Sci, Cheongju, South Korea</t>
  </si>
  <si>
    <t>Han, J (reprint author), Nanjing Agr Univ, Coll Anim Sci &amp; Technol, Nanjing 210095, Jiangsu, Peoples R China.</t>
  </si>
  <si>
    <t>National Basic Research Program of China [2014CB138503]; Natural Science Foundation of Jiangsu Province [BK20140030]; National Program for Student Innovation through Research and Training [201410307031]; Biogreen 21 Program, RDA, Republic of Korea [PJ011126]</t>
  </si>
  <si>
    <t>This work was supported by the National Basic Research Program of China (2014CB138503), the Natural Science Foundation of Jiangsu Province (BK20140030); National Program for Student Innovation through Research and Training (201410307031); and the Biogreen 21 Program (PJ011126), RDA, Republic of Korea.</t>
  </si>
  <si>
    <t>2045-452X</t>
  </si>
  <si>
    <t>2045-4538</t>
  </si>
  <si>
    <t>TOXICOL RES-UK</t>
  </si>
  <si>
    <t>Toxicol. Res.</t>
  </si>
  <si>
    <t>10.1039/c5tx00070j</t>
  </si>
  <si>
    <t>Toxicology</t>
  </si>
  <si>
    <t>CP7FG</t>
  </si>
  <si>
    <t>WOS:000360052000005</t>
  </si>
  <si>
    <t>Mu, CL; Yang, YX; Zhu, WY</t>
  </si>
  <si>
    <t>Mu, Chunlong; Yang, Yuxiang; Zhu, Weiyun</t>
  </si>
  <si>
    <t>Crosstalk between the Immune Receptors and Gut Microbiota</t>
  </si>
  <si>
    <t>CURRENT PROTEIN &amp; PEPTIDE SCIENCE</t>
  </si>
  <si>
    <t>Gut homeostasis; gut microbiota; NOD2; PRRs; Toll-like receptors</t>
  </si>
  <si>
    <t>TOLL-LIKE RECEPTORS; INTESTINAL EPITHELIAL-CELLS; SULFATE-INDUCED COLITIS; NOD-LIKE RECEPTORS; DENDRITIC CELLS; INNATE IMMUNITY; TOXOPLASMA-GONDII; ADAPTIVE IMMUNITY; BARRIER FUNCTION; COMMENSAL MICROBIOTA</t>
  </si>
  <si>
    <t>[Mu, Chunlong; Yang, Yuxiang; Zhu, Weiyun] Nanjing Agr Univ, Coll Anim Sci &amp; Technol, Lab Gastrointestinal Microbiol, Jiangsu Key Lab Gastrointestinal Nutr &amp; Anim Hlth, Nanjing 210095, Jiangsu, Peoples R China</t>
  </si>
  <si>
    <t>National Key Basic Research Program of China [2013CB127300]; Key Program of National Natural Science Foundation of China [31430082]; Research Fund for the Doctoral Program of Higher Education of Ministry of Education of China [20130097130005]; Natural Science Foundation of Jiangsu Province [BK20130058]</t>
  </si>
  <si>
    <t>This work was supported by the National Key Basic Research Program of China (2013CB127300), Key Program of National Natural Science Foundation of China (31430082), Research Fund for the Doctoral Program of Higher Education of Ministry of Education of China (20130097130005) and Natural Science Foundation of Jiangsu Province (BK20130058).</t>
  </si>
  <si>
    <t>1389-2037</t>
  </si>
  <si>
    <t>1875-5550</t>
  </si>
  <si>
    <t>CURR PROTEIN PEPT SC</t>
  </si>
  <si>
    <t>Curr. Protein Pept. Sci.</t>
  </si>
  <si>
    <t>10.2174/1389203716666150630134356</t>
  </si>
  <si>
    <t>CO8PK</t>
  </si>
  <si>
    <t>WOS:000359432300007</t>
  </si>
  <si>
    <t>Cao, X; Wu, Z; Zhou, R; Jiang, FL; Yang, ZE</t>
  </si>
  <si>
    <t>Cao, X.; Wu, Z.; Zhou, R.; Jiang, F. L.; Yang, Z. E.</t>
  </si>
  <si>
    <t>A novel random amplified polymorphic DNA-based strategy for genetic diversity analysis and identification of tomatoes</t>
  </si>
  <si>
    <t>Tomato; Random amplified polymorphic DNA; Cultivar identification diagram (CID); Cultivar identification; Genetic diversity analysis</t>
  </si>
  <si>
    <t>MOLECULAR MARKERS; RAPD MARKERS; CULTIVARS; PYRUS; AFLP</t>
  </si>
  <si>
    <t>[Cao, X.; Wu, Z.; Zhou, R.; Jiang, F. L.; Yang, Z. E.] Nanjing Agr Univ, Key Lab Hort Plant Biol &amp; Germplasm Innovat East, Minist Agr, Coll Hort, Nanjing, Jiangsu, Peoples R China</t>
  </si>
  <si>
    <t>Wu, Z (reprint author), Nanjing Agr Univ, Key Lab Hort Plant Biol &amp; Germplasm Innovat East, Minist Agr, Coll Hort, Nanjing, Jiangsu, Peoples R China.</t>
  </si>
  <si>
    <t>Priority Academic Program Development of Jiangsu Higher Education Institutions (PAPD); National Undergraduate Innovative Experimentation Program (NUIEP) [111030723]; Research Innovation Program for College Graduates of Jiangsu Province [CXZZ12-0285]</t>
  </si>
  <si>
    <t>Research supported by grants from the Priority Academic Program Development of Jiangsu Higher Education Institutions (PAPD), the National Undergraduate Innovative Experimentation Program (NUIEP, #111030723), and the Research Innovation Program for College Graduates of Jiangsu Province (#CXZZ12-0285).</t>
  </si>
  <si>
    <t>10.4238/2015.March.6.11</t>
  </si>
  <si>
    <t>WOS:000357192700011</t>
  </si>
  <si>
    <t>Yang, G; Ding, J; Wu, LR; Duan, YD; Li, AY; Shan, JY; Wu, YX</t>
  </si>
  <si>
    <t>Yang, G.; Ding, J.; Wu, L. R.; Duan, Y. D.; Li, A. Y.; Shan, J. Y.; Wu, Y. X.</t>
  </si>
  <si>
    <t>A new strategy for complete identification of sea buckthorn cultivars by using random amplified polymorphic DNA markers</t>
  </si>
  <si>
    <t>Cultivar identification; New strategy; Sea buckthorn</t>
  </si>
  <si>
    <t>RAPD MARKERS; HIPPOPHAE-RHAMNOIDES; GENETIC DIVERSITY; AFLP; L.</t>
  </si>
  <si>
    <t>[Yang, G.; Ding, J.; Wu, L. R.; Duan, Y. D.; Shan, J. Y.; Wu, Y. X.] Heilongjiang Acad Agr Sci, Berries Res Inst, Suiling, Heilongjiang, Peoples R China; [Li, A. Y.] Nanjing Agr Univ, Colle Hort, Nanjing, Jiangsu, Peoples R China</t>
  </si>
  <si>
    <t>Shan, JY (reprint author), Heilongjiang Acad Agr Sci, Berries Res Inst, Suiling, Heilongjiang, Peoples R China.</t>
  </si>
  <si>
    <t>yangg0612@163.com</t>
  </si>
  <si>
    <t>National Ministry of Water Conservancy Project "948 Experiment of High Quality Resources of Foreign Seabuckthorn in Black Soil Region of Northeast China" [SWCC2012011]</t>
  </si>
  <si>
    <t>Research supported by the National Ministry of Water Conservancy Project "948 Experiment of High Quality Resources of Foreign Seabuckthorn in Black Soil Region of Northeast China" (#SWCC2012011).</t>
  </si>
  <si>
    <t>10.4238/2015.March.13.12</t>
  </si>
  <si>
    <t>WOS:000357192700033</t>
  </si>
  <si>
    <t>Wang, RK; Zhan, SF; Zhao, TJ; Zhou, XL; Wang, CE</t>
  </si>
  <si>
    <t>Wang, R. K.; Zhan, S. F.; Zhao, T. J.; Zhou, X. L.; Wang, C. E.</t>
  </si>
  <si>
    <t>Positive selection sites in tertiary structure of Leguminosae Chalcone isomerase 1</t>
  </si>
  <si>
    <t>Leguminosae; Soybean; Chalcone isomerase; Positive selection; Protein structure</t>
  </si>
  <si>
    <t>CHALCONE-ISOMERASE; BIOSYNTHESIS; EVOLUTION; GENES; FLAVONOIDS; LIKELIHOOD; DROSOPHILA; CATALYSIS; MECHANISM; BINDING</t>
  </si>
  <si>
    <t>[Wang, R. K.; Zhan, S. F.; Zhou, X. L.; Wang, C. E.] Jiujiang Univ, Coll Life Sci, Res Ctr Soybean, Jiujiang Lab Seed Qual Soybean,Natl Ctr Soybean I, Jian, Jiangxi, Peoples R China; [Zhao, T. J.] Nanjing Agr Univ, Natl Ctr Soybean Improvement, Soybean Res Inst, Natl Key Lab Crop Genet &amp; Germplasm Enhancement, Nanjing, Jiangsu, Peoples R China</t>
  </si>
  <si>
    <t>Wang, CE (reprint author), Jiujiang Univ, Coll Life Sci, Res Ctr Soybean, Jiujiang Lab Seed Qual Soybean,Natl Ctr Soybean I, Jian, Jiangxi, Peoples R China.</t>
  </si>
  <si>
    <t>soybeanw@163.com</t>
  </si>
  <si>
    <t>National Science Foundation of China [31360339]; National Key Laboratory Program of Crop Genetics and Germplasm Enhancement, Nanjing Agricultural University [ZW2009005]; Jiangxi Provincial Key Technology RD Program [20111BBF60005]; Science Foundation of Jiangxi Province [20114BAB204022]; Foundation of Jiangxi Province Educational Committee [GJJ12612]; Foundation of JiuJiang University [2012KJ09]</t>
  </si>
  <si>
    <t>Research supported by the National Science Foundation of China (#31360339), National Key Laboratory Program of Crop Genetics and Germplasm Enhancement, Nanjing Agricultural University (#ZW2009005), Jiangxi Provincial Key Technology R&amp;D Program (#20111BBF60005), Science Foundation of Jiangxi Province (#20114BAB204022), Foundation of Jiangxi Province Educational Committee (#GJJ12612), and Foundation of JiuJiang University (#2012KJ09).</t>
  </si>
  <si>
    <t>10.4238/2015.March.20.5</t>
  </si>
  <si>
    <t>WOS:000357192700045</t>
  </si>
  <si>
    <t>Zhang, Q; Lin, J; Yu, QH; Hu, WW; Yang, Q</t>
  </si>
  <si>
    <t>Zhang, Q.; Lin, J.; Yu, Q. H.; Hu, W. W.; Yang, Q.</t>
  </si>
  <si>
    <t>Copy number and integration sites in growth hormone transgenic goats</t>
  </si>
  <si>
    <t>Absolute quantitative PCR; Copy number; Transgenic goat; Integration sites; Thermal asymmetric interlaced polymerase chain reaction</t>
  </si>
  <si>
    <t>REAL-TIME PCR; QUANTITATIVE PCR; FOREIGN DNA; MICE; GENE; EXPRESSION; ANIMALS; PIGS; TRANSFORMATION; CHROMOSOME</t>
  </si>
  <si>
    <t>[Zhang, Q.; Lin, J.; Yu, Q. H.; Hu, W. W.; Yang, Q.] Nanjing Agr Univ, Coll Vet, Weigang, Jiangsu, Peoples R China</t>
  </si>
  <si>
    <t>Yang, Q (reprint author), Nanjing Agr Univ, Coll Vet, Weigang, Jiangsu, Peoples R China.</t>
  </si>
  <si>
    <t>National Animal Transgenic Breeding Grand Project of China [2013ZX08008-004]; Priority Academic Program Development of Jiangsu Higher Education Institutions</t>
  </si>
  <si>
    <t>Research supported by the National Animal Transgenic Breeding Grand Project of China (#2013ZX08008-004) and a Project Funded by the Priority Academic Program Development of Jiangsu Higher Education Institutions.</t>
  </si>
  <si>
    <t>10.4238/2015.March.20.10</t>
  </si>
  <si>
    <t>WOS:000357192700050</t>
  </si>
  <si>
    <t>Huang, XY; Tao, P; Li, BY; Wang, WH; Yue, ZC; Lei, JL; Zhong, XM</t>
  </si>
  <si>
    <t>Huang, X. Y.; Tao, P.; Li, B. Y.; Wang, W. H.; Yue, Z. C.; Lei, J. L.; Zhong, X. M.</t>
  </si>
  <si>
    <t>Genome-wide identification, classification, and analysis of heat shock transcription factor family in Chinese cabbage (Brassica rapa pekinensis)</t>
  </si>
  <si>
    <t>Chinese cabbage; Gene expression; Hsf; Interaction network; Phylogenetic analysis</t>
  </si>
  <si>
    <t>DNA-BINDING DOMAIN; GENE-EXPRESSION; STRESS-RESPONSE; ARABIDOPSIS; TOMATO; PROTEINS; HSF; EVOLUTIONARY; CHAPERONES; COMPLEXITY</t>
  </si>
  <si>
    <t>[Huang, X. Y.; Tao, P.; Li, B. Y.; Wang, W. H.; Yue, Z. C.; Lei, J. L.; Zhong, X. M.] Zhejiang Acad Agr Sci, Inst Vegetables, Hangzhou, Zhejiang, Peoples R China; [Huang, X. Y.] Nanjing Agr Univ, Coll Hort, Nanjing, Jiangsu, Peoples R China</t>
  </si>
  <si>
    <t>Zhong, XM (reprint author), Zhejiang Acad Agr Sci, Inst Vegetables, Hangzhou, Zhejiang, Peoples R China.</t>
  </si>
  <si>
    <t>zxmlly@hotmail.com</t>
  </si>
  <si>
    <t>National Natural Science Foundation of China [31301788, 31372058]; China Postdoctoral Science Foundation [2013M540500]; Zhejiang Provincial Postdoctoral Science Foundation of China [Bsh1202084]</t>
  </si>
  <si>
    <t>Research supported by the National Natural Science Foundation of China (#31301788, 31372058), the China Postdoctoral Science Foundation (#2013M540500), and Zhejiang Provincial Postdoctoral Science Foundation of China (#Bsh1202084).</t>
  </si>
  <si>
    <t>10.4238/2015.March.27.5</t>
  </si>
  <si>
    <t>WOS:000357192700070</t>
  </si>
  <si>
    <t>Zhang, JQ; Xing, BS; Zhu, CC; Shen, M; Yu, FX; Liu, HL</t>
  </si>
  <si>
    <t>Zhang, J. Q.; Xing, B. S.; Zhu, C. C.; Shen, M.; Yu, F. X.; Liu, H. L.</t>
  </si>
  <si>
    <t>Protective effect of proanthocyanidin against oxidative ovarian damage induced by 3-nitropropionic acid in mice</t>
  </si>
  <si>
    <t>3-NPA; Proanthocyanidins; Oxidative stress; Ovary</t>
  </si>
  <si>
    <t>GRAPE SEED PROANTHOCYANIDIN; GRANULOSA-CELL APOPTOSIS; LIPID-PEROXIDATION; FREE-RADICALS; STRESS; EXTRACT; ANTIOXIDANTS; DISEASE; ATRESIA; BRAIN</t>
  </si>
  <si>
    <t>[Zhang, J. Q.; Zhu, C. C.; Shen, M.; Yu, F. X.; Liu, H. L.] Nanjing Agr Univ, Coll Anim Sci &amp; Technol, Nanjing, Jiangsu, Peoples R China; [Zhang, J. Q.; Xing, B. S.] Henan Acad Agr Sci, Inst Anim Husb &amp; Vet Sci, Zhengzhou, Peoples R China</t>
  </si>
  <si>
    <t>key project of the Chinese National Program for Fundamental Research and Development ("973" Program) [CB947403, CB138502]</t>
  </si>
  <si>
    <t>Research supported by a grant from a key project of the Chinese National Program for Fundamental Research and Development ("973" Program 2007 #CB947403 and 2014 #CB138502).</t>
  </si>
  <si>
    <t>10.4238/2015.March.30.6</t>
  </si>
  <si>
    <t>WOS:000357192700098</t>
  </si>
  <si>
    <t>Liu, NY; Zhang, T; Ye, ZF; Li, F; Dong, SL</t>
  </si>
  <si>
    <t>Liu, Nai-Yong; Zhang, Ting; Ye, Zhan-Feng; Li, Fei; Dong, Shuang-Lin</t>
  </si>
  <si>
    <t>Identification and Characterization of Candidate Chemosensory Gene Families from Spodoptera exigua Developmental Transcriptomes</t>
  </si>
  <si>
    <t>INTERNATIONAL JOURNAL OF BIOLOGICAL SCIENCES</t>
  </si>
  <si>
    <t>Spodoptera exigua; developmental transcriptome; chemosensory gene; expression pattern; fluorescence competitive binding assay</t>
  </si>
  <si>
    <t>PHEROMONE-BINDING-PROTEINS; TIME RT-PCR; BEET ARMYWORM; BOMBYX-MORI; CHEMICAL COMMUNICATION; ANTENNAL TRANSCRIPTOME; OLFACTORY RESPONSES; EXPRESSION PATTERN; ODORANT-RECEPTOR; SOLUBLE-PROTEINS</t>
  </si>
  <si>
    <t>[Dong, Shuang-Lin] Nanjing Agr Univ, Coll Plant Protect, Nanjing 210095, Jiangsu, Peoples R China; Nanjing Agr Univ, Minist Educ, Key Lab Integrated Management Crop Dis &amp; Pests, Nanjing 210095, Jiangsu, Peoples R China</t>
  </si>
  <si>
    <t>Dong, SL (reprint author), Nanjing Agr Univ, Coll Plant Protect, Nanjing 210095, Jiangsu, Peoples R China.</t>
  </si>
  <si>
    <t>Special Fund for Agro-scientific Research in the Public Interest [201203036]; National Natural Science Foundation [31071978, 31372264]; Academic Innovative Program of Jiangsu Higher Education Institutions, China [CXZZ13_0304]</t>
  </si>
  <si>
    <t>We are grateful to Master students Yan Liu, Dong-Juan Niu and Shuang-Mei Li (Nanjing Agricultural University) for their help in collecting tissues. This work is supported by a Special Fund for Agro-scientific Research in the Public Interest (201203036), grants from the National Natural Science Foundation (31071978, 31372264), and the Academic Innovative Program of Jiangsu Higher Education Institutions (CXZZ13_0304), China.</t>
  </si>
  <si>
    <t>IVYSPRING INT PUBL</t>
  </si>
  <si>
    <t>LAKE HAVEN</t>
  </si>
  <si>
    <t>PO BOX 4546, LAKE HAVEN, NSW 2263, AUSTRALIA</t>
  </si>
  <si>
    <t>1449-2288</t>
  </si>
  <si>
    <t>INT J BIOL SCI</t>
  </si>
  <si>
    <t>Int. J. Biol. Sci.</t>
  </si>
  <si>
    <t>10.7150/ijbs.12020</t>
  </si>
  <si>
    <t>Biochemistry &amp; Molecular Biology; Biology</t>
  </si>
  <si>
    <t>Biochemistry &amp; Molecular Biology; Life Sciences &amp; Biomedicine - Other Topics</t>
  </si>
  <si>
    <t>CO4GK</t>
  </si>
  <si>
    <t>WOS:000359118900005</t>
  </si>
  <si>
    <t>He, L; Shen, GY; Li, F; Huang, SQ</t>
  </si>
  <si>
    <t>He Lin; Shen Gengyu; Li Fei; Huang Shuiqing</t>
  </si>
  <si>
    <t>Automatic extraction of reference gene from literature in plants based on texting mining</t>
  </si>
  <si>
    <t>INTERNATIONAL JOURNAL OF DATA MINING AND BIOINFORMATICS</t>
  </si>
  <si>
    <t>biological knowledge discovery; machine learning; NLP; reference gene; text mining; real-time quantitative polymerase chain reaction; bioinformatics</t>
  </si>
  <si>
    <t>POLYMERASE-CHAIN-REACTION; BIOMEDICAL LITERATURE; EXPRESSION; SELECTION; NORMALIZATION; SYSTEM; TOOL</t>
  </si>
  <si>
    <t>[He Lin; Huang Shuiqing] Nanjing Agr Univ, Dept Informat Management, Nanjing 210095, Jiangsu, Peoples R China; [Shen Gengyu] Nanjing Agr Univ, Lib, Nanjing 210095, Jiangsu, Peoples R China; [Li Fei] Nanjing Agr Univ, Dept Entomol, Nanjing 210095, Jiangsu, Peoples R China</t>
  </si>
  <si>
    <t>Huang, SQ (reprint author), Nanjing Agr Univ, Dept Informat Management, Nanjing 210095, Jiangsu, Peoples R China.</t>
  </si>
  <si>
    <t>helin@njau.edu.cn; shengengyu@njau.edu.cn; lifei@njau.edu.cn; sqhuang@njau.edu.cn</t>
  </si>
  <si>
    <t>National Social Science grant - Chinese Government [13CTQ035]; Fundamental Research Funds for the Central Universities grant - Ministry of Education of China [KYZ201159]</t>
  </si>
  <si>
    <t>This work was supported by National Social Science grant funded by the Chinese Government (Grant No. 13CTQ035) and Fundamental Research Funds for the Central Universities grant funded by the Ministry of Education of China (Grant No. KYZ201159).</t>
  </si>
  <si>
    <t>INDERSCIENCE ENTERPRISES LTD</t>
  </si>
  <si>
    <t>GENEVA</t>
  </si>
  <si>
    <t>WORLD TRADE CENTER BLDG, 29 ROUTE DE PRE-BOIS, CASE POSTALE 856, CH-1215 GENEVA, SWITZERLAND</t>
  </si>
  <si>
    <t>1748-5673</t>
  </si>
  <si>
    <t>1748-5681</t>
  </si>
  <si>
    <t>INT J DATA MIN BIOIN</t>
  </si>
  <si>
    <t>Int. J. Data Min. Bioinform.</t>
  </si>
  <si>
    <t>10.1504/IJDMB.2015.070063</t>
  </si>
  <si>
    <t>CO2TG</t>
  </si>
  <si>
    <t>WOS:000359008900003</t>
  </si>
  <si>
    <t>Xia, RX; Li, JH; He, J; Shi, DF</t>
  </si>
  <si>
    <t>Xia, Rong-xia; Li, Jin-hui; He, Jie; Shi, Deng-feng</t>
  </si>
  <si>
    <t>Effect Analysis of Vehicle System Parameters on Dynamic Response of Pavement</t>
  </si>
  <si>
    <t>[Xia, Rong-xia] Nanjing Agr Univ, Coll Engn, Nanjing 210031, Jiangsu, Peoples R China; [Li, Jin-hui] Henan Univ Sci &amp; Technol, Coll Vehicle &amp; Mot Power Engn, Luoyang 471003, Peoples R China; [He, Jie; Shi, Deng-feng] Southeast Univ, Sch Transportat, Nanjing 210096, Jiangsu, Peoples R China</t>
  </si>
  <si>
    <t>He, J (reprint author), Southeast Univ, Sch Transportat, Nanjing 210096, Jiangsu, Peoples R China.</t>
  </si>
  <si>
    <t>hejie@seu.edu.cn</t>
  </si>
  <si>
    <t>Qing Lan Project; Doctoral Fund of Ministry of Education Subject [20120092110044]</t>
  </si>
  <si>
    <t>The authors would like to thank Education Department of Jiangsu Province (sponsored by Qing Lan Project) and the Doctoral Fund of Ministry of Education Subject (20120092110044).</t>
  </si>
  <si>
    <t>10.1155/2015/561478</t>
  </si>
  <si>
    <t>CO5YN</t>
  </si>
  <si>
    <t>WOS:000359234500001</t>
  </si>
  <si>
    <t>Ding, SJ; Li, CB; Cheng, NH; Cui, XJ; Xu, XL; Zhou, GH</t>
  </si>
  <si>
    <t>Ding, Shijie; Li, Chunbao; Cheng, Ninghui; Cui, Xiaojiang; Xu, Xinglian; Zhou, Guanghong</t>
  </si>
  <si>
    <t>Redox Regulation in Cancer Stem Cells</t>
  </si>
  <si>
    <t>OXIDATIVE MEDICINE AND CELLULAR LONGEVITY</t>
  </si>
  <si>
    <t>NF-KAPPA-B; MYELOGENOUS LEUKEMIA STEM; ACUTE MYELOID-LEUKEMIA; TUMOR-SUPPRESSOR PTEN; OXIDATIVE STRESS; BREAST-CANCER; PROSTATE-CANCER; INITIATING CELLS; LIVER-CANCER; THIOREDOXIN REDUCTASE</t>
  </si>
  <si>
    <t>[Ding, Shijie; Li, Chunbao; Xu, Xinglian; Zhou, Guanghong] Nanjing Agr Univ, Coll Food Sci &amp; Technol, Key Lab Meat Proc &amp; Qual Control, Nanjing 210095, Jiangsu, Peoples R China; [Cheng, Ninghui] Baylor Coll Med, USDA ARS, Children Nutr Res Ctr, Dept Pediat, Houston, TX 77030 USA; [Cui, Xiaojiang] Cedars Sinai Med Ctr, Samuel Oschin Comprehens Canc Inst, Womens Canc Program, Dept Surg, Los Angeles, CA 90048 USA; [Cui, Xiaojiang] Cedars Sinai Med Ctr, Samuel Oschin Comprehens Canc Inst, Womens Canc Program, Dept Obstet &amp; Gynecol, Los Angeles, CA 90048 USA</t>
  </si>
  <si>
    <t>Zhou, GH (reprint author), Nanjing Agr Univ, Coll Food Sci &amp; Technol, Key Lab Meat Proc &amp; Qual Control, Nanjing 210095, Jiangsu, Peoples R China.</t>
  </si>
  <si>
    <t>NSFC [31471600]; MOE [20110097110024, NCET-11-0668]; National Institutes of Health [CA151610]; Avon Foundation [02-2014-063]; David Salomon Translational Breast Cancer Research Fund; Fashion Footwear Charitable Foundation of New York, Inc.; Associates for Breast and Prostate Cancer Studies; Margie and Robert E. Petersen Foundation; United States Department of Agriculture/Agricultural Research Service [6250-51000-054]</t>
  </si>
  <si>
    <t>This work was funded by Grants 31471600 from NSFC, 20110097110024, and NCET-11-0668 from MOE. The authors thank the National Institutes of Health (CA151610), the Avon Foundation (02-2014-063), David Salomon Translational Breast Cancer Research Fund, and the Fashion Footwear Charitable Foundation of New York, Inc., Associates for Breast and Prostate Cancer Studies and the Margie and Robert E. Petersen Foundation for support to X. Cui. This work is supported by the United States Department of Agriculture/Agricultural Research Service under Cooperation Agreement 6250-51000-054 (N.H.C).</t>
  </si>
  <si>
    <t>1942-0900</t>
  </si>
  <si>
    <t>1942-0994</t>
  </si>
  <si>
    <t>OXID MED CELL LONGEV</t>
  </si>
  <si>
    <t>Oxidative Med. Cell. Longev.</t>
  </si>
  <si>
    <t>10.1155/2015/750798</t>
  </si>
  <si>
    <t>CO6HP</t>
  </si>
  <si>
    <t>WOS:000359258100001</t>
  </si>
  <si>
    <t>Liu, L; Kang, J; Ding, X; Chen, D; Zhou, YQ; Ma, HT</t>
  </si>
  <si>
    <t>Liu, Lin; Kang, Jian; Ding, Xiao; Chen, Di; Zhou, Yingqiao; Ma, Haitian</t>
  </si>
  <si>
    <t>Dehydroepiandrosterone-Regulated Testosterone Biosynthesis via Activation of the ERK1/2 Signaling Pathway in Primary Rat Leydig Cells</t>
  </si>
  <si>
    <t>CELLULAR PHYSIOLOGY AND BIOCHEMISTRY</t>
  </si>
  <si>
    <t>Dehydroepiandrosterone; Testosterone biosynthesis; ERK signaling pathway; Primary Leydig cell</t>
  </si>
  <si>
    <t>FASCICULATA-RETICULARIS CELLS; STEROID-HORMONE BIOSYNTHESIS; PROTEIN-KINASE; ORAL DEHYDROEPIANDROSTERONE; CORTICOSTERONE RELEASE; GENE-EXPRESSION; BREAST-CANCER; SEX STEROIDS; TM-3 CELLS; DHEA</t>
  </si>
  <si>
    <t>[Liu, Lin; Kang, Jian; Ding, Xiao; Chen, Di; Zhou, Yingqiao; Ma, Haitian] Nanjing Agr Univ, Coll Vet Med, Key Lab Anim Physiol &amp; Biochem, Nanjing, Jiangsu, Peoples R China</t>
  </si>
  <si>
    <t>Ma, HT (reprint author), Nanjing Agr Univ, Coll Vet Med, 1 Weigang, Nanjing 210095, Jiangsu, Peoples R China.</t>
  </si>
  <si>
    <t>Program for New Century Excellent Talents in University [NCET-10-0495]; Priority Academic Program Development of Jiangsu Higher Education Institutions (PAPD)</t>
  </si>
  <si>
    <t>This work was supported by the Program for New Century Excellent Talents in University (No. NCET-10-0495) and A Project Funded by the Priority Academic Program Development of Jiangsu Higher Education Institutions (PAPD). We are also grateful to Dr. William W. Riley for his critical reading of the manuscript.</t>
  </si>
  <si>
    <t>1015-8987</t>
  </si>
  <si>
    <t>1421-9778</t>
  </si>
  <si>
    <t>CELL PHYSIOL BIOCHEM</t>
  </si>
  <si>
    <t>Cell. Physiol. Biochem.</t>
  </si>
  <si>
    <t>10.1159/000430150</t>
  </si>
  <si>
    <t>CN6BI</t>
  </si>
  <si>
    <t>WOS:000358518000010</t>
  </si>
  <si>
    <t>Ni, J; Mao, HP; Pang, FR; Zhu, Y; Yao, X; Tian, YC</t>
  </si>
  <si>
    <t>Ni, Jun; Mao, Hanping; Pang, Fangrong; Zhu, Yan; Yao, Xia; Tian, Yongchao</t>
  </si>
  <si>
    <t>Design and Experimentation of Piezoelectric Crystal Sensor Array for Grain Cleaning Loss</t>
  </si>
  <si>
    <t>INTERNATIONAL JOURNAL OF DISTRIBUTED SENSOR NETWORKS</t>
  </si>
  <si>
    <t>[Ni, Jun; Pang, Fangrong; Zhu, Yan; Yao, Xia; Tian, Yongchao] Nanjing Agr Univ, Natl Engn &amp; Technol Ctr Agr, Nanjing 210095, Jiangsu, Peoples R China; [Mao, Hanping] Jiangsu Univ, MOE Key Lab Modern Agr Equipment &amp; Technol, Zhenjiang 212013, Peoples R China</t>
  </si>
  <si>
    <t>Ni, J (reprint author), Nanjing Agr Univ, Natl Engn &amp; Technol Ctr Agr, Nanjing 210095, Jiangsu, Peoples R China.</t>
  </si>
  <si>
    <t>nijunspring@163.com</t>
  </si>
  <si>
    <t>1550-1329</t>
  </si>
  <si>
    <t>1550-1477</t>
  </si>
  <si>
    <t>INT J DISTRIB SENS N</t>
  </si>
  <si>
    <t>Int. J. Distrib. Sens. Netw.</t>
  </si>
  <si>
    <t>10.1155/2015/754278</t>
  </si>
  <si>
    <t>CO1JR</t>
  </si>
  <si>
    <t>WOS:000358911100001</t>
  </si>
  <si>
    <t>Yang, P; Liu, Y; Waqas, Y; Ahmed, N; Chen, QS</t>
  </si>
  <si>
    <t>Yang, Ping; Liu, Ya'an; Waqas, Yasir; Ahmed, Nisar; Chen, Qiusheng</t>
  </si>
  <si>
    <t>Developmental Changes in Morphology and Distribution of AChE Positive Neurons in the Submucosal Plexus of the Chicken Ileum</t>
  </si>
  <si>
    <t>PAKISTAN VETERINARY JOURNAL</t>
  </si>
  <si>
    <t>Acetylcholinesterase (AChE) histochemistry; Chicken; Development; Enteric nervous system (ENS); Submucosal plexus</t>
  </si>
  <si>
    <t>ENTERIC NERVOUS-SYSTEM; HIRSCHSPRUNGS-DISEASE; MYENTERIC PLEXUS; NITRERGIC NEURONS; DYSPLASIA; ACETYLCHOLINESTERASE; COLON; DIAGNOSIS; INTESTINE; CELL</t>
  </si>
  <si>
    <t>[Yang, Ping; Liu, Ya'an; Waqas, Yasir; Ahmed, Nisar; Chen, Qiusheng] Nanjing Agr Univ, Coll Vet Med, Key Lab Anim Physiol &amp; Biochem, Minist Agr, Nanjing, Jiangsu, Peoples R China</t>
  </si>
  <si>
    <t>Chen, QS (reprint author), Nanjing Agr Univ, Coll Vet Med, Key Lab Anim Physiol &amp; Biochem, Minist Agr, Nanjing, Jiangsu, Peoples R China.</t>
  </si>
  <si>
    <t>Natural Science Foundation of Jiangsu Province of China [BK20130681]; Fundamental Research Funds for the Central Universities of China [KJ201302]; Priority Academic Program Development of Jiangsu Higher Education Institutions, China; Research Fund for the Doctoral Program of Higher Education of China [20130097120023]</t>
  </si>
  <si>
    <t>This study was supported by grants from Natural Science Foundation of Jiangsu Province of China (Youth Project, No. BK20130681), the Fundamental Research Funds for the Central Universities of China (No. KJ201302), the Priority Academic Program Development of Jiangsu Higher Education Institutions, China. Research Fund for the Doctoral Program of Higher Education of China (No. 20130097120023).</t>
  </si>
  <si>
    <t>0253-8318</t>
  </si>
  <si>
    <t>2074-7764</t>
  </si>
  <si>
    <t>PAK VET J</t>
  </si>
  <si>
    <t>Pak. Vet. J.</t>
  </si>
  <si>
    <t>CN7FE</t>
  </si>
  <si>
    <t>WOS:000358598700013</t>
  </si>
  <si>
    <t>Kalhoro, DH; Luo, S; Xie, X; Zhao, YB; Lu, CP; Liu, YJ</t>
  </si>
  <si>
    <t>Kalhoro, Dildar Hussain; Luo, Su; Xie, Xing; Zhao, Yan-Bing; Lu, Cheng-Ping; Liu, Yong-Jie</t>
  </si>
  <si>
    <t>Streptococcus pluranimalium Isolated from a Canine Respiratory Case: Identification and Experimental Infection in Mice</t>
  </si>
  <si>
    <t>Dog; Histopathology; Pathogenicity; Respiratory syndrome; Streptococcus pluranimalium</t>
  </si>
  <si>
    <t>ASSOCIATION; DISEASE</t>
  </si>
  <si>
    <t>[Kalhoro, Dildar Hussain; Luo, Su; Xie, Xing; Zhao, Yan-Bing; Lu, Cheng-Ping; Liu, Yong-Jie] Nanjing Agr Univ, Coll Vet Med, Nanjing, Jiangsu, Peoples R China; [Kalhoro, Dildar Hussain] Sindh Agr Univ, Fac Anim Husb &amp; Vet Sci, Dept Vet Microbiol, Tandojam 70060, Pakistan</t>
  </si>
  <si>
    <t>International S&amp;T Cooperation Program of China [2014DFG32770]; Priority Academic Program Development of Jiangsu Higher Education Institutions (PAPD)</t>
  </si>
  <si>
    <t>This work was supported by the International S&amp;T Cooperation Program of China (2014DFG32770) and Priority Academic Program Development of Jiangsu Higher Education Institutions (PAPD).</t>
  </si>
  <si>
    <t>WOS:000358598700026</t>
  </si>
  <si>
    <t>Wang, ZW; Zhang, LY</t>
  </si>
  <si>
    <t>Wang, Zhongwei; Zhang, Liangyun</t>
  </si>
  <si>
    <t>THE DUALITY THEOREM FOR TWISTED SMASH PRODUCTS OF HOPF ALGEBRAS AND ITS APPLICATIONS</t>
  </si>
  <si>
    <t>Hopf algebra; twisted smash product; duality theorem; homological dimension</t>
  </si>
  <si>
    <t>DIAGONAL CROSSED-PRODUCTS; FINITE</t>
  </si>
  <si>
    <t>[Wang, Zhongwei] Jinling Inst Technol, Dept Basic Sci, Nanjing 210069, Jiangsu, Peoples R China; [Zhang, Liangyun] Nanjing Agr Univ, Coll Sci, Nanjing 210095, Jiangsu, Peoples R China</t>
  </si>
  <si>
    <t>Scientific Research Foundations of Jinling Institute of Technology [JIT-B-201402, 2014-JIT-N-08]; Natural Science Foundation of Jiangsu Province [BK20141358]; Fundamental Research Funds for the Central Universities [KYZ201322, KYZ201424]</t>
  </si>
  <si>
    <t>This work is supported by the Scientific Research Foundations of Jinling Institute of Technology (JIT-B-201402, 2014-JIT-N-08), the Natural Science Foundation of Jiangsu Province (BK20141358) and the Fundamental Research Funds for the Central Universities (KYZ201322, KYZ201424).</t>
  </si>
  <si>
    <t>10.4064/cm141-1-3</t>
  </si>
  <si>
    <t>CN3DH</t>
  </si>
  <si>
    <t>WOS:000358303700002</t>
  </si>
  <si>
    <t>Jin, R; Liu, NY; Liu, Y; Dong, SL</t>
  </si>
  <si>
    <t>Jin Rong; Liu Nai-yong; Liu Yan; Dong Shuang-lin</t>
  </si>
  <si>
    <t>A larval specific OBP able to bind the major female sex pheromone component in Spodoptera exigua (Hubner)</t>
  </si>
  <si>
    <t>odorant binding protein; female sex pheromone; larval specificity; binding affinity; behavioral response</t>
  </si>
  <si>
    <t>VECTOR ANOPHELES-GAMBIAE; MOSQUITO AEDES-AEGYPTI; ODORANT-BINDING; MOLECULAR CHARACTERIZATION; EXPRESSION PATTERN; PROTEIN GENES; CHEMOSENSORY PROTEINS; MAMESTRA-BRASSICAE; MANDUCA-SEXTA; BOMBYX-MORI</t>
  </si>
  <si>
    <t>[Jin Rong; Liu Nai-yong; Liu Yan; Dong Shuang-lin] Nanjing Agr Univ, Key Lab Integrated Management Crop Dis &amp; Pests, Minist Educ, Coll Plant Protect, Nanjing 210095, Jiangsu, Peoples R China</t>
  </si>
  <si>
    <t>Dong, SL (reprint author), Nanjing Agr Univ, Key Lab Integrated Management Crop Dis &amp; Pests, Minist Educ, Coll Plant Protect, Nanjing 210095, Jiangsu, Peoples R China.</t>
  </si>
  <si>
    <t>National Natural Science Foundation of China [31372264]; Special Fund for Agro-Scientific Research in the Public Interest,China [201203036]</t>
  </si>
  <si>
    <t>We thank Zhu Jiayao and Ye Zhanfeng (Nanjing Agricultural University, China) for help in raising the insect, Zhang Yanan and Yang Ke (Nanjing Agricultural University, China) for help with fluorescence binding assays. This work was supported by a grant from the National Natural Science Foundation of China (31372264) and the Special Fund for Agro-Scientific Research in the Public Interest,China (201203036).</t>
  </si>
  <si>
    <t>10.1016/S2095-3119(14)60849-2</t>
  </si>
  <si>
    <t>CN1OB</t>
  </si>
  <si>
    <t>WOS:000358188200014</t>
  </si>
  <si>
    <t>Fu, YZ; Lei, WR; Shen, ZG; Luo, CL</t>
  </si>
  <si>
    <t>Fu, Yanzhao; Lei, Wenrui; Shen, Zhenguo; Luo, Chunling</t>
  </si>
  <si>
    <t>Permeability of Plant Young Root Endodermis to Cu Ions and Cu-Citrate Complexes in Corn and Soybean</t>
  </si>
  <si>
    <t>INTERNATIONAL JOURNAL OF PHYTOREMEDIATION</t>
  </si>
  <si>
    <t>Endodermis; Cu ions; corn; soybean; Cu-citrate complexes; phytoextraction</t>
  </si>
  <si>
    <t>ENHANCED PHYTOEXTRACTION; CHEMICAL-COMPOSITION; CONTAMINATED SOIL; INDIAN MUSTARD; ABSCISIC-ACID; HEAVY-METALS; LEAD PHYTOEXTRACTION; APOPLASTIC TRANSPORT; MAIZE ROOTS; CELL-WALLS</t>
  </si>
  <si>
    <t>[Fu, Yanzhao; Lei, Wenrui; Shen, Zhenguo] Nanjing Agr Univ, Coll Life Sci, Nanjing, Jiangsu, Peoples R China; [Luo, Chunling] Chinese Acad Sci, Guangzhou Inst Geochem, Guangzhou 510640, Guangdong, Peoples R China</t>
  </si>
  <si>
    <t>Joint Funds of the National Natural Science Foundation of China; Natural Science Foundation of Guangdong Province [NSFC-GDNSF U1133004]; National Natural Science Foundation of China [41173082, 41322008]</t>
  </si>
  <si>
    <t>This research project was supported by the Joint Funds of the National Natural Science Foundation of China and the Natural Science Foundation of Guangdong Province (NSFC-GDNSF U1133004), and the National Natural Science Foundation of China (Nos. 41173082 and 41322008). This is contribution No. 2008 from GIGCAS.</t>
  </si>
  <si>
    <t>1522-6514</t>
  </si>
  <si>
    <t>1549-7879</t>
  </si>
  <si>
    <t>INT J PHYTOREMEDIAT</t>
  </si>
  <si>
    <t>Int. J. Phytoremediat.</t>
  </si>
  <si>
    <t>10.1080/15226514.2014.981241</t>
  </si>
  <si>
    <t>CM8JN</t>
  </si>
  <si>
    <t>WOS:000357946500004</t>
  </si>
  <si>
    <t>Luo, ZH; Wei, CL; He, NN; Sun, ZG; Li, HX; Chen, D</t>
  </si>
  <si>
    <t>Luo, Zhao-hui; Wei, Chuan-ling; He, Nan-nan; Sun, Zhi-guo; Li, Hui-xin; Chen, Dan</t>
  </si>
  <si>
    <t>Correlation between the Photocatalytic Degradability of PAHs over Pt/TiO2-SiO2 in Water and Their Quantitative Molecular Structure</t>
  </si>
  <si>
    <t>JOURNAL OF NANOMATERIALS</t>
  </si>
  <si>
    <t>POLYCYCLIC AROMATIC-HYDROCARBONS; STRUCTURE-PROPERTY RELATIONSHIPS; PHOTOLYSIS QUANTUM YIELDS; TIO2 NANOTUBE ARRAY; HETEROGENEOUS PHOTOCATALYSIS; RISK-ASSESSMENT; UV-IRRADIATION; AZO DYES; DEGRADATION; TOXICITY</t>
  </si>
  <si>
    <t>[Luo, Zhao-hui; Wei, Chuan-ling; He, Nan-nan; Sun, Zhi-guo; Li, Hui-xin] Nanjing Agr Univ, Coll Resources &amp; Environm Sci, Nanjing 210095, Jiangsu, Peoples R China; [Chen, Dan] Hohai Univ, Coll Water Conservancy &amp; Hydropower Engn, Key Lab Efficient Irrigation Drainage &amp; Agr Soil, Minist Educ, Nanjing 210098, Jiangsu, Peoples R China</t>
  </si>
  <si>
    <t>National Natural Science Foundation of China [51109108]; Natural Science Foundation of Jiangsu province [BK2011654]; Science Foundation for Young Scholars of Nanjing Agricultural University [KJ2010005]; Natural Science Foundation of Jiangsu Province (PAPD); Technology Foundation for Selected Overseas Chinese Scholar; Scientific Research Foundation for the Returned Overseas Chinese Scholars, State Education Ministry</t>
  </si>
  <si>
    <t>The authors extend sincere thanks to the National Natural Science Foundation of China (Grant no. 51109108), the Natural Science Foundation of Jiangsu province (Grant no. BK2011654), the Science Foundation for Young Scholars of Nanjing Agricultural University (Grant no. KJ2010005), the Natural Science Foundation of Jiangsu Province (PAPD), and the Technology Foundation for Selected Overseas Chinese Scholar, for their support, and the project sponsored by the Scientific Research Foundation for the Returned Overseas Chinese Scholars, State Education Ministry.</t>
  </si>
  <si>
    <t>1687-4110</t>
  </si>
  <si>
    <t>1687-4129</t>
  </si>
  <si>
    <t>J NANOMATER</t>
  </si>
  <si>
    <t>J. Nanomater.</t>
  </si>
  <si>
    <t>10.1155/2015/284834</t>
  </si>
  <si>
    <t>CM7QG</t>
  </si>
  <si>
    <t>WOS:000357889700001</t>
  </si>
  <si>
    <t>Sun, SM; Zhu, J; Ge, XP; Zhang, CF; Miao, LH; Jiang, XJ</t>
  </si>
  <si>
    <t>Sun, S. M.; Zhu, J.; Ge, X. P.; Zhang, C. F.; Miao, L. H.; Jiang, X. J.</t>
  </si>
  <si>
    <t>Cloning and expression analysis of a heat shock protein 90 beta isoform gene from the gills of Wuchang bream (Megalobrama amblycephala Yih) subjected to nitrite stress</t>
  </si>
  <si>
    <t>Megalobrama amblycephala; Expression pattern; Gill; Nitrite exposure; HSP90</t>
  </si>
  <si>
    <t>HSP90 MOLECULAR CHAPERONE; CADMIUM EXPOSURE; RAINBOW-TROUT; CELL; IDENTIFICATION; HSP90-ALPHA; CHALLENGE; MACHINERY; APOPTOSIS; HSP70</t>
  </si>
  <si>
    <t>[Sun, S. M.; Zhu, J.; Ge, X. P.; Zhang, C. F.; Miao, L. H.] Chinese Acad Fishery Sci, Freshwater Fisheries Res Ctr, Key Lab Freshwater Fisheries &amp; Germplasm Resource, Minist Agr, Wuxi, Peoples R China; [Jiang, X. J.] Wuxi Fishery Coll Nanjing Agr Univ, Wuxi, Peoples R China</t>
  </si>
  <si>
    <t>Zhu, J (reprint author), Chinese Acad Fishery Sci, Freshwater Fisheries Res Ctr, Key Lab Freshwater Fisheries &amp; Germplasm Resource, Minist Agr, Wuxi, Peoples R China.</t>
  </si>
  <si>
    <t>zhuj@ffrc.cn</t>
  </si>
  <si>
    <t>Freshwater Fisheries Research Center of the Chinese Academy of Fishery Sciences; China Central Governmental Research Institutional Basic Special Research Project from Public Welfare Fund [2013A08XK01, 2013JBFR06]; Modern Agriculture Industrial Technology System Special Project - National Staple Freshwater Fish Industrial Technology System [Nycytx-46]; National "Twelfth Five-Year" Plan for Science &amp; Technology Support [2012BAD25B07]</t>
  </si>
  <si>
    <t>Research supported by the Freshwater Fisheries Research Center of the Chinese Academy of Fishery Sciences, the China Central Governmental Research Institutional Basic Special Research Project from Public Welfare Fund (#2013A08XK01, #2013JBFR06), the Modern Agriculture Industrial Technology System Special Project - the National Staple Freshwater Fish Industrial Technology System (Nycytx-46), and the National "Twelfth Five-Year" Plan for Science &amp; Technology Support (#2012BAD25B07).</t>
  </si>
  <si>
    <t>10.4238/2015.April.10.14</t>
  </si>
  <si>
    <t>CL7WT</t>
  </si>
  <si>
    <t>WOS:000357183700014</t>
  </si>
  <si>
    <t>Zhang, WY; Jiang, SF; Xiong, YW; Fu, HT; Qiao, H; Sun, SM; Gong, YS; Jin, SB</t>
  </si>
  <si>
    <t>Zhang, W. Y.; Jiang, S. F.; Xiong, Y. W.; Fu, H. T.; Qiao, H.; Sun, S. M.; Gong, Y. S.; Jin, S. B.</t>
  </si>
  <si>
    <t>Molecular cloning and expression analysis of female sterile homeotic gene (fsh) in the oriental river prawn Macrobrachium nipponense</t>
  </si>
  <si>
    <t>Female sterile homeotic (fsh); Macrobrachium nipponense; Gene cloning; Gene expression</t>
  </si>
  <si>
    <t>DROSOPHILA-MELANOGASTER; BROMODOMAIN; PROTEINS; TRANSFORMATIONS; TRANSCRIPTION; REGULATOR; ENCODES; BRAHMA</t>
  </si>
  <si>
    <t>[Zhang, W. Y.; Fu, H. T.] Nanjing Agr Univ, Wuxi Fisheries Coll, Wuxi, Peoples R China; [Zhang, W. Y.; Jiang, S. F.; Xiong, Y. W.; Fu, H. T.; Qiao, H.; Sun, S. M.; Gong, Y. S.; Jin, S. B.] Chinese Acad Fishery Sci, Key Lab Freshwater Fisheries &amp; Germplasm Resource, Minist Agr, Freshwater Fisheries Res Ctr, Wuxi, Peoples R China</t>
  </si>
  <si>
    <t>Fu, HT (reprint author), Nanjing Agr Univ, Wuxi Fisheries Coll, Wuxi, Peoples R China.</t>
  </si>
  <si>
    <t>National Science &amp; Technology Supporting Program of the 12th Five-year Plan of China [2012BAD26B04]; Jiangsu Provincial Natural Science Foundation for Young Scholars of China [BK2012091]; Science &amp; Technology Supporting Program of Jiangsu Province [BE2012334]; "Three New Projects" of Jiangsu Province [D2013-6]</t>
  </si>
  <si>
    <t>Research supported by the National Science &amp; Technology Supporting Program of the 12th Five-year Plan of China (Grant #2012BAD26B04), the Jiangsu Provincial Natural Science Foundation for Young Scholars of China (Grant #BK2012091), the Science &amp; Technology Supporting Program of Jiangsu Province (Grant #BE2012334), and the "Three New Projects" of Jiangsu Province (Grant #D2013-6).</t>
  </si>
  <si>
    <t>10.4238/2015.April.30.4</t>
  </si>
  <si>
    <t>WOS:000357183700148</t>
  </si>
  <si>
    <t>Liu, MJ; Du, GM; Bai, FF; Wu, YZ; Xiong, QY; Feng, ZX; Li, B; Shao, GQ</t>
  </si>
  <si>
    <t>Liu, M. J.; Du, G. M.; Bai, F. F.; Wu, Y. Z.; Xiong, Q. Y.; Feng, Z. X.; Li, B.; Shao, G. Q.</t>
  </si>
  <si>
    <t>A rapid and sensitive loop-mediated isothermal amplification procedure (LAMP) for Mycoplasma hyopneumoniae detection based on the p36 gene</t>
  </si>
  <si>
    <t>p36 gene; Loop-mediated isothermal amplification; Mycoplasma hyopneumoniae</t>
  </si>
  <si>
    <t>ENZOOTIC PNEUMONIA; PIGS; PCR; DIAGNOSIS; SAMPLES</t>
  </si>
  <si>
    <t>[Liu, M. J.; Du, G. M.; Bai, F. F.; Wu, Y. Z.; Xiong, Q. Y.; Feng, Z. X.; Li, B.; Shao, G. Q.] Jiangsu Acad Agr Sci, Minist Agr, Natl Ctr Engn Res Vet Bioprod, Key Lab Vet Biol Engn &amp; Technol,Inst Vet Med, Nanjing, Jiangsu, Peoples R China; [Du, G. M.] Jinling Technol Inst, Dept Anim Sci &amp; Technol, Nanjing, Jiangsu, Peoples R China; [Liu, M. J.] Nanjing Agr Univ, Minist Agr, Key Lab Anim Physiol &amp; Biochem, Nanjing, Jiangsu, Peoples R China; [Shao, G. Q.] Jiangsu Coinnovat Ctr Prevent &amp; Control Important, Yangzhou, Peoples R China</t>
  </si>
  <si>
    <t>Shao, GQ (reprint author), Jiangsu Acad Agr Sci, Minist Agr, Natl Ctr Engn Res Vet Bioprod, Key Lab Vet Biol Engn &amp; Technol,Inst Vet Med, Nanjing, Jiangsu, Peoples R China.</t>
  </si>
  <si>
    <t>gqshaojaas@gmail.com</t>
  </si>
  <si>
    <t>Jiangsu Agriculture Science and Technology Innovation Fund [CX(13)3066]; National Nature Science Foundation of China [31100136]; Jiangsu Province Postdoctoral Fund [6511201]</t>
  </si>
  <si>
    <t>Research supported by the Jiangsu Agriculture Science and Technology Innovation Fund (#CX(13)3066), the National Nature Science Foundation of China (#31100136), and the Jiangsu Province Postdoctoral Fund (#6511201).</t>
  </si>
  <si>
    <t>10.4238/2015.May.4.27</t>
  </si>
  <si>
    <t>WOS:000357183700187</t>
  </si>
  <si>
    <t>Zhou, Y.; Wu, X. X.; Zhang, Z.; Gao, Z. H.</t>
  </si>
  <si>
    <t>Identification of differentially expressed genes associated with flower color in peach using genome-wide transcriptional analysis</t>
  </si>
  <si>
    <t>Differentially expressed genes; Flower color; Prunus persica; Illumina sequencing</t>
  </si>
  <si>
    <t>ZETA-CAROTENE DESATURASE; ARABIDOPSIS-THALIANA; BIOSYNTHESIS; GLYCOSYLTRANSFERASES; BIOTECHNOLOGY; ANTHOCYANINS; RIBOFLAVIN; PHYTOENE; LYCOPENE; PATHWAY</t>
  </si>
  <si>
    <t>[Zhou, Y.; Wu, X. X.; Zhang, Z.; Gao, Z. H.] Nanjing Agr Univ, Coll Hort, Nanjing, Jiangsu, Peoples R China</t>
  </si>
  <si>
    <t>Gao, ZH (reprint author), Nanjing Agr Univ, Coll Hort, Nanjing, Jiangsu, Peoples R China.</t>
  </si>
  <si>
    <t>Fundamental Research Funds for the Central University [KYZ201208]; Jiangsu Province Science Technology Independent Innovation Fund [CX(12) 2011]; Qing Lan Project</t>
  </si>
  <si>
    <t>We gratefully acknowledge the Fundamental Research Funds for the Central University (#KYZ201208) and the Jiangsu Province Science Technology Independent Innovation Fund [#CX(12) 2011] for providing financial support. This study was sponsored by Qing Lan Project.</t>
  </si>
  <si>
    <t>10.4238/2015.May.11.5</t>
  </si>
  <si>
    <t>WOS:000357183700192</t>
  </si>
  <si>
    <t>Xie, ZL; Ye, PS; Zhang, YS; Shen, XZ</t>
  </si>
  <si>
    <t>Xie, Z. L.; Ye, P. S.; Zhang, Y. S.; Shen, X. Z.</t>
  </si>
  <si>
    <t>Effect of high-concentrate diet on amino acid transporter expression and milk quality in Holstein dairy cows</t>
  </si>
  <si>
    <t>High-concentrate diet; Amino acid; Amino acid transporter; Cows; Milk quality</t>
  </si>
  <si>
    <t>BOVINE MAMMARY-GLAND; PROTEIN-SYNTHESIS; GENE-EXPRESSION; INITIATION; LACTATION; PHOSPHORYLATION; PROLIFERATION; AVAILABILITY; TRANSLATION; METABOLISM</t>
  </si>
  <si>
    <t>[Xie, Z. L.; Ye, P. S.; Zhang, Y. S.; Shen, X. Z.] Nanjing Agr Univ, Key Lab Anim Physiol &amp; Biochem, Coll Vet Med, Nanjing, Jiangsu, Peoples R China</t>
  </si>
  <si>
    <t>Zhang, YS (reprint author), Nanjing Agr Univ, Key Lab Anim Physiol &amp; Biochem, Coll Vet Med, Nanjing, Jiangsu, Peoples R China.</t>
  </si>
  <si>
    <t>yuanshuzhang@njau.edu.cn</t>
  </si>
  <si>
    <t>National "973" Project on Milk Composition Precursors, Redistribution Mechanism, and Epigenetic Mechanism in the Liver [2011CB100802]; Priority Academic Program Development of Jiangsu Higher Education Institutions (PAPD)</t>
  </si>
  <si>
    <t>Research supported by the National "973" Project on Milk Composition Precursors, Redistribution Mechanism, and Epigenetic Mechanism in the Liver (#2011CB100802) and the Priority Academic Program Development of Jiangsu Higher Education Institutions (PAPD). We are grateful to Dr. M. Malhi for reading the manuscript.</t>
  </si>
  <si>
    <t>10.4238/2015.May.18.16</t>
  </si>
  <si>
    <t>WOS:000357183700247</t>
  </si>
  <si>
    <t>Yu, JY; Yan, PS</t>
  </si>
  <si>
    <t>Yu, J. Y.; Yan, P. S.</t>
  </si>
  <si>
    <t>Fatty acid composition evaluation of edible parts of Eriocheir sinensis in intensive ponds of Gucheng waters</t>
  </si>
  <si>
    <t>F-acid-DiMe (11,5); Saturated fatty acid; Phytanic acid; Crab; Monounsaturated fatty acid; Polyunsaturated fatty acid</t>
  </si>
  <si>
    <t>PHYTANIC ACID; BREAST-CANCER; METABOLISM; ALPHA; CRABS; RISK</t>
  </si>
  <si>
    <t>[Yu, J. Y.; Yan, P. S.] Nanjing Agr Univ, Coll Anim Sci &amp; Technol, Nanjing, Peoples R China</t>
  </si>
  <si>
    <t>Yan, PS (reprint author), Nanjing Agr Univ, Coll Anim Sci &amp; Technol, Nanjing, Peoples R China.</t>
  </si>
  <si>
    <t>10.4238/2015.May.22.4</t>
  </si>
  <si>
    <t>WOS:000357183700258</t>
  </si>
  <si>
    <t>Xia, SL; Ge, XP; Liu, B; Xie, J; Miao, LH; Ren, MC; Zhou, QL; Zhang, WX; Jiang, XJ; Chen, RL; Pan, LK</t>
  </si>
  <si>
    <t>Xia, Si-lei; Ge, Xian-ping; Liu, Bo; Xie, Jun; Miao, Ling-hong; Ren, Ming-chun; Zhou, Qun-lan; Zhang, Wu-xiao; Jiang, Xiao-jun; Chen, Ru-li; Pan, Liang-kun</t>
  </si>
  <si>
    <t>Effects of Supplemented Dietary Curcumin on Growth and Non-Specific Immune Responses in Juvenile Wuchang Bream (Megalobrama amblycephala)</t>
  </si>
  <si>
    <t>Megalobrama amblycephala; curcumin; growth; non-specific immune responses</t>
  </si>
  <si>
    <t>ASIAN SEA-BASS; ALTERNATIVE COMPLEMENT PATHWAY; ONCORHYNCHUS-MYKISS WALBAUM; ZINGIBER-OFFICINALE ROSCOE; LATES-CALCARIFER BLOCH; AEROMONAS-HYDROPHILA; DISEASE RESISTANCE; ALLIUM-SATIVUM; VIBRIO-HARVEYI; RAINBOW-TROUT</t>
  </si>
  <si>
    <t>[Xia, Si-lei; Ge, Xian-ping; Liu, Bo; Xie, Jun; Miao, Ling-hong; Zhang, Wu-xiao; Jiang, Xiao-jun] Nanjing Agr Univ, Wuxi Fishery Coll, Wuxi 21408, Peoples R China; [Xia, Si-lei; Ge, Xian-ping; Liu, Bo; Xie, Jun; Miao, Ling-hong; Ren, Ming-chun; Zhou, Qun-lan; Zhang, Wu-xiao; Jiang, Xiao-jun; Chen, Ru-li; Pan, Liang-kun] Chinese Acad Fishery Sci, Freshwater Fisheries Res Ctr, Minist Agr, Key Lab Freshwater Fisheries &amp; Germplasm Resource, Wuxi 214081, Peoples R China</t>
  </si>
  <si>
    <t>Ge, XP (reprint author), Nanjing Agr Univ, Wuxi Fishery Coll, Wuxi 21408, Peoples R China.</t>
  </si>
  <si>
    <t>Modern Agriculture Industrial Technology System special project; National Technology System for Conventional Freshwater Fish Industries [CARS-46]; Special Fund for Agro-scientific Research in the Public Interest [20100302]; National Nonprofit Institute Research Grant of Freshwater Fisheries Research Center, Chinese Academy of Fishery Sciences [2014A08XK02]; Three New Projects of Fishery in Jiangsu province [D2013-5]</t>
  </si>
  <si>
    <t>This study was supported by the Modern Agriculture Industrial Technology System special project, the National Technology System for Conventional Freshwater Fish Industries (CARS-46), the Special Fund for Agro-scientific Research in the Public Interest (20100302), the National Nonprofit Institute Research Grant of Freshwater Fisheries Research Center, Chinese Academy of Fishery Sciences (2014A08XK02), and the Three New Projects of Fishery in Jiangsu province (D2013-5).</t>
  </si>
  <si>
    <t>CM4LZ</t>
  </si>
  <si>
    <t>WOS:000357657400003</t>
  </si>
  <si>
    <t>Li, FJ; Jiang, FW; Bai, HK; Fu, HT; Jin, SB; Sun, SM; Qiao, H; Zhang, WY</t>
  </si>
  <si>
    <t>Li, F. J.; Jiang, F. W.; Bai, H. K.; Fu, H. T.; Jin, S. B.; Sun, S. M.; Qiao, H.; Zhang, W. Y.</t>
  </si>
  <si>
    <t>Genomic cloning, expression, and single nucleotide polymorphism association analysis of the insulin-like androgenic gland hormone gene in the oriental river prawn (Macrobrachium nipponense)</t>
  </si>
  <si>
    <t>Oriental river prawn; IAG gene; Growth trait; Single nucleotide polymorphism</t>
  </si>
  <si>
    <t>LINKAGE DISEQUILIBRIUM; CALLINECTES-SAPIDUS; QINCHUAN CATTLE; CARCASS TRAITS; BLUE-CRAB; GROWTH; IDENTIFICATION; PATTERNS; SNPS; SUSCEPTIBILITY</t>
  </si>
  <si>
    <t>[Li, F. J.; Jiang, F. W.; Bai, H. K.; Fu, H. T.] Nanjing Agr Univ, Wuxi Fisheries Coll, Wuxi, Peoples R China; [Li, F. J.] Weifang Univ Sci &amp; Technol, Shouguang, Shandong, Peoples R China; [Jin, S. B.; Sun, S. M.; Qiao, H.; Zhang, W. Y.] Chinese Acad Fishery Sci, Freshwater Fisheries Res Ctr, Minist Agr, Key Lab Freshwater Fisheries &amp; Germplasm Resource, Wuxi, Peoples R China</t>
  </si>
  <si>
    <t>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Freshwater Fisheries Research Center, China Central Governmental Research Institutional Basic Special Research Project from the Public Welfare Fund [2013JBFT07]</t>
  </si>
  <si>
    <t>Research supported by the National Natural Science Foundation of China (Grant #31272654), the National Science &amp; Technology Supporting Program of the 12th Five-year Plan of China (#2012BAD26B04), the Jiangsu Provincial Natural Science Foundation for Young Scholars of China (Grant #BK2012091), the Science &amp; Technology Supporting Program of Jiangsu Province (Grant #BE2012334), and the Freshwater Fisheries Research Center, China Central Governmental Research Institutional Basic Special Research Project from the Public Welfare Fund (#2013JBFT07).</t>
  </si>
  <si>
    <t>10.4238/2015.June.1.8</t>
  </si>
  <si>
    <t>CL7YU</t>
  </si>
  <si>
    <t>WOS:000357189800019</t>
  </si>
  <si>
    <t>Didlyn, KM; Pao, X; Jun, Q; Hong, Y; Jie, H</t>
  </si>
  <si>
    <t>Didlyn, Kpundeh Mathew; Pao, Xu; Jun, Qiang; Hong, Yang; Jie, He</t>
  </si>
  <si>
    <t>Effect of Feeding Rate on Growth Performance, Feed Utilization, and Blood-Chemistry Indicators of Nutritional Status in Juvenile Gift Strain Tilapia (Oreochromis Niloticus L.)</t>
  </si>
  <si>
    <t>GIFT tilapia; feeding rates; growth performance; blood parameters; physiology</t>
  </si>
  <si>
    <t>DIETARY-PROTEIN-LEVEL; NILE TILAPIA; WATER TEMPERATURE; BODY-COMPOSITION; CONVERSION; SIZE</t>
  </si>
  <si>
    <t>[Didlyn, Kpundeh Mathew; Pao, Xu] Nanjing Agr Univ, Wuxi Fisheries Coll, Wuxi 214081, Jiangsu, Peoples R China; [Didlyn, Kpundeh Mathew; Pao, Xu; Jun, Qiang; Hong, Yang; Jie, He] Chinese Acad Fishery Sci, Freshwater Fisheries Res Ctr, Key Lab Freshwater Fisheries &amp; Germplasm Resource, Minist Agr, Wuxi 214081, Jiangsu, Peoples R China; [Didlyn, Kpundeh Mathew] Njala Univ, PMB, Dept Aquaculture &amp; Fisheries Management, Freetown, Sierra Leone</t>
  </si>
  <si>
    <t>Pao, X (reprint author), Nanjing Agr Univ, Wuxi Fisheries Coll, Wuxi 214081, Jiangsu, Peoples R China.</t>
  </si>
  <si>
    <t>Didlyn@126.com</t>
  </si>
  <si>
    <t>Special Fund for Agro-scientific Research in the Public Interest [200903046-02]; Ministry of Fisheries and Marine Resources, Sierra Leone</t>
  </si>
  <si>
    <t>This study was supported by Special Fund for Agro-scientific Research in the Public Interest (200903046-02). The authors are grateful to Mr. Zhu Zhixiang for providing biological material, site, and other technical assistance. The authors are thankful to Dr. Lui Bo and his crew for their assistance in the sampling process. The authors also wish to express their appreciation to the Ministry of Fisheries and Marine Resources, Sierra Leone, for their support.</t>
  </si>
  <si>
    <t>CM4LH</t>
  </si>
  <si>
    <t>WOS:000357655500001</t>
  </si>
  <si>
    <t>Xing, T; Xu, XL; Zhou, GH; Wang, P; Jiang, NN</t>
  </si>
  <si>
    <t>Xing, T.; Xu, X. L.; Zhou, G. H.; Wang, P.; Jiang, N. N.</t>
  </si>
  <si>
    <t>The effect of transportation of broilers during summer on the expression of heat shock protein 70, postmortem metabolism and meat quality</t>
  </si>
  <si>
    <t>broilers; heat shock protein 70; meat quality; AMP-activated protein kinase; transport</t>
  </si>
  <si>
    <t>ACTIVATED PROTEIN-KINASE; CHICKEN BREAST MEAT; HEAT-SHOCK-PROTEIN; MESSENGER-RNA EXPRESSION; WATER-HOLDING CAPACITY; LONGISSIMUS-DORSI; SKELETAL-MUSCLE; ENERGY-METABOLISM; CREATINE-KINASE; STRESS</t>
  </si>
  <si>
    <t>[Xing, T.; Xu, X. L.; Zhou, G. H.; Wang, P.; Jiang, N. N.] Nanjing Agr Univ, Coll Food Sci &amp; Technol, Minist Educ, Key Lab Meat Proc &amp; Qual Control, Nanjing 210095, Jiangsu, Peoples R China; [Xu, X. L.; Zhou, G. H.; Wang, P.] Nanjing Agr Univ, Coll Food Sci &amp; Technol, Synerget Innovat Ctr Food Safety &amp; Nutr, Key Lab Anim Prod Proc,Minist Agr, Nanjing 210095, Jiangsu, Peoples R China</t>
  </si>
  <si>
    <t>China Agriculture Research System [CARS-42]; National Natural Science Foundation of China [31101308, 31171707]; National Science and Technology Pillar Program during the Twelfth Five-year Plan Period of China [2012BAD28B01]</t>
  </si>
  <si>
    <t>This work was supported by the China Agriculture Research System (CARS-42), National Natural Science Foundation of China (31101308 and 31171707), and National Science and Technology Pillar Program during the Twelfth Five-year Plan Period of China (2012BAD28B01).</t>
  </si>
  <si>
    <t>10.2527/jas2014-7831</t>
  </si>
  <si>
    <t>CL6NZ</t>
  </si>
  <si>
    <t>WOS:000357085100009</t>
  </si>
  <si>
    <t>Yi, H; Mao, ZH; Jiang, B; Bo, CM; Liu, YF; Luo, H</t>
  </si>
  <si>
    <t>Yi, Hui; Mao, Zehui; Jiang, Bin; Bo, Cuimei; Liu, Yufang; Luo, Hui</t>
  </si>
  <si>
    <t>Fault Diagnosis in Condition of Sample Type Incompleteness Using Support Vector Data Description</t>
  </si>
  <si>
    <t>CLASSIFICATION; MACHINE; NETWORK; SVM</t>
  </si>
  <si>
    <t>[Yi, Hui; Bo, Cuimei] Nanjing Tech Univ, Coll Automat &amp; Elect Engn, Nanjing 211816, Jiangsu, Peoples R China; [Mao, Zehui; Jiang, Bin; Liu, Yufang] Nanjing Univ Aeronaut &amp; Astronaut, Coll Automat, Nanjing 210016, Jiangsu, Peoples R China; [Mao, Zehui; Jiang, Bin; Liu, Yufang] Jiangsu Key Lab Internet Things &amp; Control Technol, Nanjing 210016, Jiangsu, Peoples R China; [Luo, Hui] Nanjing Agr Univ, Coll Engn, Nanjing 210031, Jiangsu, Peoples R China</t>
  </si>
  <si>
    <t>Jiang, B (reprint author), Nanjing Univ Aeronaut &amp; Astronaut, Coll Automat, Nanjing 210016, Jiangsu, Peoples R China.</t>
  </si>
  <si>
    <t>binjiang@nuaa.edu.cn</t>
  </si>
  <si>
    <t>Doctoral Fund of Ministry of Education of China [20113218110011, 20113218120010]; National Science Foundation of China [61171191, 61203020, 61401215]; Science Foundation of Jiangsu province [BK20140953]; Science Foundation of Jiangsu High Schools [13KJB510013]</t>
  </si>
  <si>
    <t>The work described in this paper is supported by grants from the Doctoral Fund of Ministry of Education of China (20113218110011 and 20113218120010), the National Science Foundation of China (61171191, 61203020, and 61401215), the Science Foundation of Jiangsu province (BK20140953), and the Science Foundation of Jiangsu High Schools (13KJB510013).</t>
  </si>
  <si>
    <t>10.1155/2015/432651</t>
  </si>
  <si>
    <t>CM2GH</t>
  </si>
  <si>
    <t>WOS:000357497400001</t>
  </si>
  <si>
    <t>Li, JW; Wang, ZH; Xue, XF; Zhang, JP</t>
  </si>
  <si>
    <t>Li, Ji-Wei; Wang, Zhen-Hui; Xue, Xiao-Feng; Zhang, Jian-Ping</t>
  </si>
  <si>
    <t>Three new species of eriophyoid mites (Acari, Eriophyoidea) from Xinjiang Uygur Autonomous Region, China</t>
  </si>
  <si>
    <t>Taxonomy; Colomerini; Phyllocoptini; Rhyncaphytoptinae; Rosaceae</t>
  </si>
  <si>
    <t>PROVINCE; FAUNA</t>
  </si>
  <si>
    <t>[Li, Ji-Wei; Wang, Zhen-Hui; Zhang, Jian-Ping] Shihezi Univ, Coll Agr, Dept Plant Protect, Shihezi 832000, Xinjiang, Peoples R China; [Xue, Xiao-Feng] Nanjing Agr Univ, Dept Entomol, Nanjing 210095, Jiangsu, Peoples R China</t>
  </si>
  <si>
    <t>xfxue@njau.edu.cn; zhjp_agr@shzu.edu.cn</t>
  </si>
  <si>
    <t>National Natural Science Foundation of China [31460472, 31172132]</t>
  </si>
  <si>
    <t>This research was funded by the National Natural Science Foundation of China (No. 31460472 and No. 31172132). We thank Professor Ping Yan of the College of Life Science at Shihezi University for identifying host plants. We also thank Xiao Han of the Department of Entomology, Nanjing Agricultural University for their valuable suggestions on figure drawings.</t>
  </si>
  <si>
    <t>GEO MILEV STR 13A, SOFIA, 1111, BULGARIA</t>
  </si>
  <si>
    <t>10.3897/zookeys.508.8940</t>
  </si>
  <si>
    <t>CL2QV</t>
  </si>
  <si>
    <t>WOS:000356790200006</t>
  </si>
  <si>
    <t>Tan, GF; Wang, F; Li, MY; Wang, GL; Jiang, Q; Xiong, AS</t>
  </si>
  <si>
    <t>Tan, Guo-Fei; Wang, Feng; Li, Meng-Yao; Wang, Guang-Long; Jiang, Qian; Xiong, Ai-Sheng</t>
  </si>
  <si>
    <t>De novo assembly and transcriptome characterization: novel insights into the temperature stress in Cryptotaenia japonica Hassk</t>
  </si>
  <si>
    <t>Cryptotaenia japonica Hassk; Transcriptome sequencing; SSRs; Heat shock protein; Temperature stress; Gene expression profiles</t>
  </si>
  <si>
    <t>HEAT-SHOCK PROTEINS; RADIX ANGELICA-SINENSIS; GENOME-WIDE ANALYSIS; BUPLEURUM-CHINENSE; MOLECULAR-MECHANISMS; CUCURBITA-PEPO; ABIOTIC STRESS; Z-LIGUSTILIDE; GENE FAMILY; SMALL RNAS</t>
  </si>
  <si>
    <t>[Tan, Guo-Fei; Wang, Feng; Li, Meng-Yao; Wang, Guang-Long; Jiang, Qian; Xiong, Ai-Sheng] Nanjing Agr Univ, Coll Hort, State Key Lab Crop Genet &amp; Germplasm Enhancement, Nanjing 210095, Jiangsu, Peoples R China</t>
  </si>
  <si>
    <t>The research was supported by National Natural Science Foundation of China (31272175), New Century Excellent Talents in University (NCET-11-0670), Jiangsu Natural Science Foundation (BK20130027), Priority Academic Program Development of Jiangsu Higher Education Institutions, and Jiangsu Shuangchuang Project.</t>
  </si>
  <si>
    <t>10.1007/s11738-014-1739-x</t>
  </si>
  <si>
    <t>CK8LY</t>
  </si>
  <si>
    <t>WOS:000356490800005</t>
  </si>
  <si>
    <t>Tian, X; Sun, FF; Zhou, YH</t>
  </si>
  <si>
    <t>Tian Xu; Sun Fei-fei; Zhou Ying-heng</t>
  </si>
  <si>
    <t>Technical efficiency and its determinants in China's hog production</t>
  </si>
  <si>
    <t>technical efficiency; hog production; China</t>
  </si>
  <si>
    <t>FRONTIER PRODUCTION FUNCTION; STOCHASTIC FRONTIER; PANEL-DATA; ECONOMIC-EFFICIENCY; MARKET DEVELOPMENT; RURAL CHINA; DAIRY FARMS; INEFFICIENCY; BANGLADESH; LIVESTOCK</t>
  </si>
  <si>
    <t>[Tian Xu; Sun Fei-fei; Zhou Ying-heng] Nanjing Agr Univ, Coll Econ &amp; Management, Nanjing 210095, Jiangsu, Peoples R China</t>
  </si>
  <si>
    <t>Zhou, YH (reprint author), Nanjing Agr Univ, Coll Econ &amp; Management, Nanjing 210095, Jiangsu, Peoples R China.</t>
  </si>
  <si>
    <t>xutian@njau.edu.cn; zhouyh@njau.edu.cn</t>
  </si>
  <si>
    <t>National Natural Science Foundation of China [71473123, 71333008]; Priority Academic Program Development of Jiangsu Higher Education Institutions (PAPD), China; China Center for Food Security Studies, Nanjing Agricultural University, China</t>
  </si>
  <si>
    <t>We would like to thank Professor Xiaohua Yu, University of Goettingen, Germany, for his great suggestions in this study and Professor Hung-Jen Wang, National Taiwan University, China, for his selfless help in providing stata program. We also appreciate the valuable suggestions provided by the two anonymous referees which significantly improved the quality of this paper. The study was sponsored by the National Natural Science Foundation of China (71473123, 71333008), A Project Funded by the Priority Academic Program Development of Jiangsu Higher Education Institutions (PAPD), China, and China Center for Food Security Studies, Nanjing Agricultural University, China.</t>
  </si>
  <si>
    <t>10.1016/S2095-3119(14)60989-8</t>
  </si>
  <si>
    <t>CK8DS</t>
  </si>
  <si>
    <t>WOS:000356469300007</t>
  </si>
  <si>
    <t>Zhou, YH; Zhang, XH; Tian, X; Geng, XH; Zhang, P; Yan, BJ</t>
  </si>
  <si>
    <t>Zhou Ying-heng; Zhang Xiao-heng; Tian Xu; Geng Xian-hui; Zhang Peng; Yan Bin-jian</t>
  </si>
  <si>
    <t>Technical and environmental efficiency of hog production in China - A stochastic frontier production function analysis</t>
  </si>
  <si>
    <t>environmental efficiency; technical efficiency; hog production; China; stochastic frontier production function</t>
  </si>
  <si>
    <t>UNDESIRABLE OUTPUTS; IMPACT; MANAGEMENT; LIVESTOCK; QUALITY; GROWTH; FARM</t>
  </si>
  <si>
    <t>[Zhou Ying-heng; Zhang Xiao-heng; Tian Xu; Geng Xian-hui; Zhang Peng; Yan Bin-jian] Nanjing Agr Univ, Coll Econ &amp; Management, Nanjing 210095, Jiangsu, Peoples R China; [Zhang Xiao-heng; Geng Xian-hui; Zhang Peng; Yan Bin-jian] Nanjing Agr Univ, China Ctr Food Secur Studies, Nanjing 210095, Jiangsu, Peoples R China</t>
  </si>
  <si>
    <t>Geng, XH (reprint author), Nanjing Agr Univ, Coll Econ &amp; Management, Nanjing 210095, Jiangsu, Peoples R China.</t>
  </si>
  <si>
    <t>zhouyh@njau.edu.cn; gengxh@njau.edu.cn</t>
  </si>
  <si>
    <t>National Natural Science Foundation of China [71473123, 71333008]; Priority Academic Program Development of Jiangsu Higher Education Institutions, China (PAPD)</t>
  </si>
  <si>
    <t>We would like to thank Professor Xiaohua Yu, University of Goettingen, Germany, for his great suggestions in this study. We also appreciate the valuable suggestions provided by the anonymous referees which significantly improved the quality of this paper. The study was sponsored by the National Natural Science Foundation of China (71473123, 71333008), and A Project Funded by the Priority Academic Program Development of Jiangsu Higher Education Institutions, China (PAPD).</t>
  </si>
  <si>
    <t>10.1016/S2095-3119(14)60990-4</t>
  </si>
  <si>
    <t>WOS:000356469300008</t>
  </si>
  <si>
    <t>Yu, WS; Cao, LJ</t>
  </si>
  <si>
    <t>Yu Wu-sheng; Cao Li-juan</t>
  </si>
  <si>
    <t>China's meat and grain imports during 2000-2012 and beyond: A comparative perspective</t>
  </si>
  <si>
    <t>meat trade; grain trade; China; projection</t>
  </si>
  <si>
    <t>FOOD-CONSUMPTION; ASIA-PACIFIC; MARKETS; WORLD; LIVESTOCK; STATISTICS; ECONOMY; TRADE</t>
  </si>
  <si>
    <t>[Yu Wu-sheng] Univ Copenhagen, Dept Food &amp; Resource Econ, DK-1958 Frederiksberg C, Denmark; [Cao Li-juan] Nanjing Agr Univ, Coll Econ &amp; Management, Nanjing 210095, Jiangsu, Peoples R China; [Cao Li-juan] Nanjing Agr Univ, China Ctr Food Secur Res, Nanjing 210095, Jiangsu, Peoples R China</t>
  </si>
  <si>
    <t>Yu, WS (reprint author), Univ Copenhagen, Dept Food &amp; Resource Econ, DK-1958 Frederiksberg C, Denmark.</t>
  </si>
  <si>
    <t>National Natural Science Foundation of China [71203096, 71303112]; Doctoral Program of Higher Education, China [20120097120042, 20123204120017]; China Scholarship Council</t>
  </si>
  <si>
    <t>Cao Li-juan acknowledges the financial support from the National Natural Science Foundation of China (71203096 and 71303112), the Doctoral Program of Higher Education, China (20120097120042 and 20123204120017), as well as China Scholarship Council for funding her visiting stay at the University of Copenhagen, Denmark.</t>
  </si>
  <si>
    <t>10.1016/S2095-3119(14)60993-X</t>
  </si>
  <si>
    <t>WOS:000356469300011</t>
  </si>
  <si>
    <t>Zhou, D; Koemle, D</t>
  </si>
  <si>
    <t>Zhou De; Koemle, Dieter</t>
  </si>
  <si>
    <t>Price transmission in hog and feed markets of China</t>
  </si>
  <si>
    <t>hog; soybean; maize; price transmission; China; vector error correction model (VECM)</t>
  </si>
  <si>
    <t>RURAL CHINA; FOOD DEMAND; COINTEGRATION</t>
  </si>
  <si>
    <t>[Zhou De] Nanjing Agr Univ, Coll Econ &amp; Management, Nanjing 210095, Jiangsu, Peoples R China; [Zhou De; Koemle, Dieter] Univ Gottingen, Dept Agr Econ &amp; Rural Dev, D-37073 Gottingen, Germany</t>
  </si>
  <si>
    <t>Koemle, D (reprint author), Univ Gottingen, Dept Agr Econ &amp; Rural Dev, D-37073 Gottingen, Germany.</t>
  </si>
  <si>
    <t>zhoude@njau.edu.cn; dieter.koemle@gmail.com</t>
  </si>
  <si>
    <t>German Research Foundation [RTG1666]; Priority Academic Program Development of Jiangsu Higher Education Institutions (PAPD), China; National Natural Science Foundation of China [71173110]</t>
  </si>
  <si>
    <t>We are grateful to the constructive comments from the guest editor Prof. Xiaohua Yu, University of Goettingen, Germany and the anonymous reviewers. The authors acknowledge the sponsorship of German Research Foundation (RTG1666), A Project Funded by the Priority Academic Program Development of Jiangsu Higher Education Institutions (PAPD), China, and the National Natural Science Foundation of China (71173110).</t>
  </si>
  <si>
    <t>10.1016/S2095-3119(14)60995-3</t>
  </si>
  <si>
    <t>WOS:000356469300013</t>
  </si>
  <si>
    <t>Wei, S; Kulinich, A; Duan, XC; Liu, L; Voglmeir, J</t>
  </si>
  <si>
    <t>Wei, Shuang; Kulinich, Anna; Duan, Xu C.; Liu, Li; Voglmeir, Josef</t>
  </si>
  <si>
    <t>Discovery and Biochemical Characterization of UDP-Glucose Dehydrogenase from Granulibacter bethesdensis</t>
  </si>
  <si>
    <t>Granulibacter bethesdensis; UDP-glucuronic acid; UDP-glucose dehydrogenase</t>
  </si>
  <si>
    <t>URIDINE DIPHOSPHOGLUCOSE DEHYDROGENASE; GROUP-A STREPTOCOCCI; POLYMYXIN-B RESISTANCE; MOLECULAR CHARACTERIZATION; ESCHERICHIA-COLI; D-XYLOSE; BIOSYNTHESIS; ENZYME; ARABIDOPSIS; INHIBITION</t>
  </si>
  <si>
    <t>[Wei, Shuang; Kulinich, Anna; Duan, Xu C.; Liu, Li; Voglmeir, Josef] Nanjing Agr Univ, Coll Food Sci &amp; Technol, GGBRC, Nanjing, Jiangsu, Peoples R China</t>
  </si>
  <si>
    <t>This work was supported by the NJAU Academian- and Departmental Startup Initiative (to both to L.L. and J.V.) and the 100 Foreign Talents Plan (grant number JSB2014012 to J.V.).</t>
  </si>
  <si>
    <t>CK8WQ</t>
  </si>
  <si>
    <t>WOS:000356520900008</t>
  </si>
  <si>
    <t>Liu, J; Chen, X; Yue, CJ; Hou, RR; Chen, J; Lu, Y; Li, XP; Li, RJ; Liu, C; Gao, ZZ; Li, ET; Li, YY; Wang, H; Yan, Y; Li, HQ; Hu, YL</t>
  </si>
  <si>
    <t>Liu, Jie; Chen, Xi; Yue, Chanjuan; Hou, Ranran; Chen, Jin; Lu, Yu; Li, Xiuping; Li, Rongjia; Liu, Cui; Gao, Zhenzhen; Li, Entao; Li, Youying; Wang, Han; Yan, Yue; Li, Hongquan; Hu, Yuanliang</t>
  </si>
  <si>
    <t>Effect of selenylation modification on immune-enhancing activity of Atractylodes macrocephala polysaccharide</t>
  </si>
  <si>
    <t>Atractylodes macrocephala polysaccharide; Selenylation modification; Immune-enhancing activity</t>
  </si>
  <si>
    <t>CELL; SELENIUM; IL-2</t>
  </si>
  <si>
    <t>[Liu, Jie; Chen, Xi; Yue, Chanjuan; Hou, Ranran; Li, Xiuping; Li, Rongjia; Liu, Cui; Gao, Zhenzhen; Li, Entao; Li, Youying; Wang, Han; Yan, Yue; Hu, Yuanliang] Nanjing Agr Univ, Coll Vet Med, Inst Tradit Chinese Vet Med, Nanjing 210095, Jiangsu, Peoples R China; [Chen, Jin; Lu, Yu] Jiangsu Acad Agr Sci, Natl Res Ctr Vet Biol Engn &amp; Technol, Nanjing 210014, Jiangsu, Peoples R China; [Li, Hongquan] Shanxi Agr Univ, Coll Anim Sci &amp; Vet Med, Taigu 030801, Shanxi, Peoples R China</t>
  </si>
  <si>
    <t>The project was supported by National Natural Science Foundation of China (31272596), Special Fund for Agro-scientific Research in the Public Interest (201403051), A Project Funded by the Priority Academic Program Development of Jiangsu Higher Education Institutions, and Key Scientific and Technological Grant from Shanxi Province (2010311047). We are grateful to all other staff in the Institute of Traditional Chinese Veterinary Medicine of Nanjing Agricultural University for their assistance in the experiments.</t>
  </si>
  <si>
    <t>10.1016/j.ijbiomac.2014.10.022</t>
  </si>
  <si>
    <t>CK0JW</t>
  </si>
  <si>
    <t>WOS:000355892500050</t>
  </si>
  <si>
    <t>Cheng, C; Wang, Q; He, LY; Huang, Z; Sheng, XF</t>
  </si>
  <si>
    <t>Cheng, Cheng; Wang, Qi; He, Lin-Yan; Huang, Zhi; Sheng, Xia-Fang</t>
  </si>
  <si>
    <t>Chitinophaga qingshengii sp nov., isolated from weathered rock surface</t>
  </si>
  <si>
    <t>PERFORMANCE LIQUID-CHROMATOGRAPHY; EMENDED DESCRIPTION; RHIZOSPHERE; BACTERIUM; FAMILY; GENUS; SOIL</t>
  </si>
  <si>
    <t>[Cheng, Cheng; Wang, Qi; He, Lin-Yan; Huang, Zhi; Sheng, Xia-Fang] Nanjing Agr Univ, Coll Life Sci, Minist Agr, Key Lab Agr Environm Microbiol, Nanjing 210095, Jiangsu, Peoples R China</t>
  </si>
  <si>
    <t>National Science Foundation of China [41071173, 41473075]</t>
  </si>
  <si>
    <t>This research was supported by the National Science Foundation of China (project nos 41071173, 41473075).</t>
  </si>
  <si>
    <t>10.1099/ijs.0.070516-0</t>
  </si>
  <si>
    <t>CJ3CC</t>
  </si>
  <si>
    <t>WOS:000355360000044</t>
  </si>
  <si>
    <t>Guo, NN; Meng, CL; Bai, WJ; Wei, QW; Shi, FX; Davis, JS; Mao, DG</t>
  </si>
  <si>
    <t>Guo, Nannan; Meng, Chenling; Bai, Wujiao; Wei, Quanwei; Shi, Fangxiong; Davis, John S.; Mao, Dagan</t>
  </si>
  <si>
    <t>Prostaglandin F-2 alpha induces expression of activating transcription factor 3 (ATF3) and activates MAPK signaling in the rat corpus luteum</t>
  </si>
  <si>
    <t>PGF; CL; P-4; ATF3; MAPK; Rat</t>
  </si>
  <si>
    <t>MONOCYTE CHEMOATTRACTANT PROTEIN-1; GONADOTROPIN-RELEASING-HORMONE; VASCULAR ENDOTHELIAL-CELLS; CHORIONIC-GONADOTROPIN; TRANSDUCTION PATHWAY; LUTEINIZING-HORMONE; GRANULOSA-CELLS; EARLY-PREGNANCY; IMMUNE CELLS; FREE CALCIUM</t>
  </si>
  <si>
    <t>[Guo, Nannan; Meng, Chenling; Bai, Wujiao; Wei, Quanwei; Shi, Fangxiong; Mao, Dagan] Nanjing Agr Univ, Coll Anim Sci &amp; Technol, Nanjing 210095, Jiangsu, Peoples R China; [Davis, John S.] Univ Nebraska Med Ctr, VA Nebraska Western Iowa Hlth Care Syst, Omaha, NE 68198 USA; [Davis, John S.] Univ Nebraska Med Ctr, Dept Obstet &amp; Gynecol, Omaha, NE 68198 USA</t>
  </si>
  <si>
    <t>Mao, DG (reprint author), Nanjing Agr Univ, Coll Anim Sci &amp; Technol, Lab Anim Reprod, Nanjing 210095, Jiangsu, Peoples R China.</t>
  </si>
  <si>
    <t>maodagan@njau.edu.cn</t>
  </si>
  <si>
    <t>National Nature Science Foundation of China [31172206]</t>
  </si>
  <si>
    <t>This work was supported by the National Nature Science Foundation of China (No. 31172206).</t>
  </si>
  <si>
    <t>10.1016/j.acthis.2014.12.008</t>
  </si>
  <si>
    <t>CJ1GT</t>
  </si>
  <si>
    <t>WOS:000355232600010</t>
  </si>
  <si>
    <t>Yu, XH; Zhu, XM; Gu, ZX; Lai, SJ</t>
  </si>
  <si>
    <t>Yu, Xiaohong; Zhu, Xuemei; Gu, Zhenxin; Lai, Shaojuan</t>
  </si>
  <si>
    <t>Antioxidant Activity In Vivo and In Vitro of Two Feruloyl Oligosaccharides Preparations Produced from Wheat Bran and Fermented by Aureobasidium pullulans</t>
  </si>
  <si>
    <t>Wheat bran; Aureobasidium pullulans; Feruloyl oligosaccharide; Antioxidant activity; In vivo and in vitro</t>
  </si>
  <si>
    <t>OPTIMIZATION</t>
  </si>
  <si>
    <t>[Yu, Xiaohong; Zhu, Xuemei] Yan Cheng Inst Technol, Coll Chem &amp; Biol Engn, Yancheng 224003, Peoples R China; [Yu, Xiaohong; Gu, Zhenxin] Nanjing Agr Univ, Coll Food Sci &amp; Technol, Nanjing 210095, Jiangsu, Peoples R China; [Lai, Shaojuan] Henan Univ Technol, Coll Biol Engn, Zhengzhou 450001, Peoples R China</t>
  </si>
  <si>
    <t>Yu, XH (reprint author), Yan Cheng Inst Technol, Coll Chem &amp; Biol Engn, Yancheng 224003, Peoples R China.</t>
  </si>
  <si>
    <t>yxh1127@163.com</t>
  </si>
  <si>
    <t>Natural Science Foundation of Jiangsu Province [BK2012249, BK20141220]; Jiangsu Science &amp; Technology Department of China [BY2013057-03, BE2011728]; Ministry of Science and Technology of China [2013GA690132]; Natural Science Fund for Colleges and Universities in Jiangsu Province [JHB2012-5]; Joint Innovation Fund Project of Yancheng Science and Technology Bureau [YKN2012026]; NSFC [31200801, 31471605, 31371851, 31071617]</t>
  </si>
  <si>
    <t>The authors are grateful for the support of the Natural Science Foundation of Jiangsu Province, Grant. Nos. BK2012249 and BK20141220, the Jiangsu Science &amp; Technology Department of China, Grant. No. BY2013057-03, BE2011728, the Ministry of Science and Technology of China, Grant. No. 2013GA690132, the Natural Science Fund for Colleges and Universities in Jiangsu Province, Grant. No. JHB2012-5, and the Joint Innovation Fund Project of Yancheng Science and Technology Bureau, Grant. No. YKN2012026. Projects 31200801, 31471605, 31371851 and 31071617 supported by NSFC are also acknowledged.</t>
  </si>
  <si>
    <t>10.15376/biores.10.2.2167-2176</t>
  </si>
  <si>
    <t>CI3IS</t>
  </si>
  <si>
    <t>WOS:000354642000017</t>
  </si>
  <si>
    <t>Zhang, ZJ; Wang, XG; Li, RL; Ju, ZH; Qi, C; Zhang, Y; Guo, F; Luo, GJ; Li, QL; Wang, CF; Zhong, JF; Huang, JM; Xu, YX</t>
  </si>
  <si>
    <t>Zhang, Zijing; Wang, Xiuge; Li, Rongling; Ju, Zhihua; Qi, Chao; Zhang, Yan; Guo, Fang; Luo, Guojing; Li, Qiuling; Wang, Changfa; Zhong, Jifeng; Huang, Jinming; Xu, Yinxue</t>
  </si>
  <si>
    <t>Genetic mutations potentially cause two novel NCF1 splice variants up-regulated in the mammary gland, blood and neutrophil of cows infected by Escherichia coli</t>
  </si>
  <si>
    <t>NCF1 gene; Aberrant splicing; Functional SNP; Mastitis; Cattle</t>
  </si>
  <si>
    <t>SINGLE-NUCLEOTIDE POLYMORPHISMS; DAIRY-CATTLE; MESSENGER-RNA; TARGETED MICRORNAS; ANGIOTENSIN-II; NADPH OXIDASES; MASTITIS; DISEASE; EXPRESSION; MICE</t>
  </si>
  <si>
    <t>[Zhang, Zijing; Guo, Fang; Luo, Guojing; Xu, Yinxue] Nanjing Agr Univ, Coll Anim Sci &amp; Technol, Nanjing 210095, Jiangsu, Peoples R China; [Wang, Xiuge; Li, Rongling; Ju, Zhihua; Qi, Chao; Zhang, Yan; Li, Qiuling; Wang, Changfa; Zhong, Jifeng; Huang, Jinming] Shandong Acad Agr Sci, Dairy Cattle Res Ctr, Jinan 250131, Shandong, Peoples R China</t>
  </si>
  <si>
    <t>Xu, YX (reprint author), Nanjing Agr Univ, Coll Anim Sci &amp; Technol, Nanjing 210095, Jiangsu, Peoples R China.</t>
  </si>
  <si>
    <t>huangjinm@sina.com; xuyinxue@njau.edu.cn</t>
  </si>
  <si>
    <t>National Natural Science Foundation of China [31371255, 31271328, 31000543]; Support Program of the Ministry of Science and Technology the Major Project of National Transgene in China; Program of National Cow Industrial Technology System [CARS-37]</t>
  </si>
  <si>
    <t>This study was supported by grants from the National Natural Science Foundation of China (31371255, 31271328 and 31000543), the Support Program of the Ministry of Science and Technology the Major Project of National Transgene in China and the Program of National Cow Industrial Technology System (CARS-37).</t>
  </si>
  <si>
    <t>10.1016/j.micres.2015.03.005</t>
  </si>
  <si>
    <t>CJ3BM</t>
  </si>
  <si>
    <t>WOS:000355358400004</t>
  </si>
  <si>
    <t>Liu, YC; Jiang, W; Chen, YJ; Zeng, P; Zhang, M; Wang, Q</t>
  </si>
  <si>
    <t>Liu, Ying-Chun; Jiang, Wei; Chen, Yong-Jun; Zeng, Peng; Zhang, Meng; Wang, Quan</t>
  </si>
  <si>
    <t>Simultaneous detection of four nitrofuran metabolites in honey using high-throughput suspension array technology</t>
  </si>
  <si>
    <t>TANDEM MASS-SPECTROMETRY; IN-HOUSE VALIDATION; LIQUID-CHROMATOGRAPHY; POULTRY MUSCLE; ASSAY; ANTIBODY; ELISA; 3-AMINO-2-OXAZOLIDINONE; IDENTIFICATION; SEMICARBAZIDE</t>
  </si>
  <si>
    <t>[Liu, Ying-Chun; Jiang, Wei; Chen, Yong-Jun; Zeng, Peng; Zhang, Meng; Wang, Quan] Chinese Acad Agr Sci, Shanghai Vet Res Inst, Shanghai 200241, Peoples R China; [Zeng, Peng] Nanjing Agr Univ, Coll Vet Med, Nanjing 210095, Jiangsu, Peoples R China</t>
  </si>
  <si>
    <t>wangquan@shvri.ac.cn</t>
  </si>
  <si>
    <t>Central Grade Public Research Institutes Fundamental Research Fund [2014JB06]; National Natural Science Foundation of China [31201950]; Shanghai Science and Technology Standard Fund [13DZ0502701]</t>
  </si>
  <si>
    <t>This work was funded by the Central Grade Public Research Institutes Fundamental Research Fund (project no. 2014JB06), the National Natural Science Foundation of China (project no. 31201950) and the Shanghai Science and Technology Standard Fund (project no. 13DZ0502701).</t>
  </si>
  <si>
    <t>10.1039/c5ay00185d</t>
  </si>
  <si>
    <t>CI1FW</t>
  </si>
  <si>
    <t>WOS:000354489500009</t>
  </si>
  <si>
    <t>Dong, ZJ; Su, SY; Zhu, WB; Zhang, CF; Ding, M; Chen, WX; Yuan, XH; Xie, Z</t>
  </si>
  <si>
    <t>Dong, Z. J.; Su, S. Y.; Zhu, W. B.; Zhang, C. F.; Ding, M.; Chen, W. X.; Yuan, X. H.; Xie, Z.</t>
  </si>
  <si>
    <t>Polymorphism analysis of the intron one of insulin-like growth factor 2 receptor gene (IGF2R) in FFRC strain common carp (Cyprinus carpio L.) and its relationship with growth performance</t>
  </si>
  <si>
    <t>FFRC strain common carp; IGF2R; Intron one; Single nucleotide polymorphisms</t>
  </si>
  <si>
    <t>MUTATION; MUSCLE; PIG; EXPRESSION</t>
  </si>
  <si>
    <t>[Dong, Z. J.; Xie, Z.] Nanjing Agr Univ, Coll Anim Sci &amp; Technol, Nanjing, Jiangsu, Peoples R China; [Dong, Z. J.; Su, S. Y.; Zhu, W. B.; Zhang, C. F.; Yuan, X. H.] Chinese Acad Fishery Sci, Freshwater Fisheries Res Ctr, Key Lab Freshwater Fisheries &amp; Germplasm Resource, Minist Agr, Wuxi, Peoples R China; [Dong, Z. J.; Ding, M.; Chen, W. X.; Yuan, X. H.] Nanjing Agr Univ, Wuxi Fisheries Coll, Wuxi, Peoples R China</t>
  </si>
  <si>
    <t>Dong, ZJ (reprint author), Nanjing Agr Univ, Coll Anim Sci &amp; Technol, Nanjing, Jiangsu, Peoples R China.</t>
  </si>
  <si>
    <t>dongzj@ffrc.cn</t>
  </si>
  <si>
    <t>Key Projects in the National Science &amp; Technology Pillar Program during the Twelfth Five-Year Plan Period [2012BAD26B02]; Earmarked Fund for Modern Agro-Industry Technology Research System [CARS-46]; National Non-profit Institute Research Grant of Freshwater Fisheries Research Center, Chinese Academy of Fishery Sciences [2013JBFM14]</t>
  </si>
  <si>
    <t>Research supported by grants from the Key Projects in the National Science &amp; Technology Pillar Program during the Twelfth Five-Year Plan Period (#2012BAD26B02), the Earmarked Fund for Modern Agro-Industry Technology Research System (#CARS-46) and the National Non-profit Institute Research Grant of Freshwater Fisheries Research Center, Chinese Academy of Fishery Sciences (#2013JBFM14). We thank the students and staff of the Aquatic Genetic Laboratory, FFRC, for their kind assistance in the study.</t>
  </si>
  <si>
    <t>10.4238/2015.January.23.14</t>
  </si>
  <si>
    <t>CC3FT</t>
  </si>
  <si>
    <t>WOS:000350232400014</t>
  </si>
  <si>
    <t>Wei, CB; Wang, JQ; Chen, FY; Niu, H; Li, K</t>
  </si>
  <si>
    <t>Wei, C. -B.; Wang, J. -Q.; Chen, F. -Y.; Niu, H.; Li, K.</t>
  </si>
  <si>
    <t>DNA sequence polymorphism within the bovine adenosine monophosphate deaminase 1 (AMPD1) is associated with production traits in Chinese cattle</t>
  </si>
  <si>
    <t>AMPD1 gene; Cattle; Deletion mutation; Production traits</t>
  </si>
  <si>
    <t>SKELETAL-MUSCLE; EXPRESSION; CHROMOSOME-4; DEFICIENCY; MYOPATHY; CLONING; GROWTH; GENE</t>
  </si>
  <si>
    <t>[Wei, C. -B.; Li, K.] Nanjing Agr Univ, Dept Anim Genet Breeding &amp; Reprod, Coll Anim Sci &amp; Technol, Nanjing, Jiangsu, Peoples R China; [Wei, C. -B.; Chen, F. -Y.] Henan Acad Agr Sci, Inst Anim Husb &amp; Vet Med, Zhengzhou, Henan, Peoples R China; [Wang, J. -Q.; Niu, H.] Res Ctr Cattle Engn Technol Henan, Zhengzhou, Henan, Peoples R China; [Li, K.] Chinese Acad Agr Sci, Key Lab Domest Anim Genet Resources &amp; Breeding, Minist Agr China, Inst Anim Sci, Beijing 100193, Peoples R China</t>
  </si>
  <si>
    <t>Li, K (reprint author), Nanjing Agr Univ, Dept Anim Genet Breeding &amp; Reprod, Coll Anim Sci &amp; Technol, Nanjing, Jiangsu, Peoples R China.</t>
  </si>
  <si>
    <t>kuili@iascaas.net.cn</t>
  </si>
  <si>
    <t>Program of National Beef Cattle and Yak Industrial Technology System [CARS-38]; National "863" Program of China [2008AA101010]; National Science and Technology Major Project of the Ministry of Science and Technology of China during the "11th Five-Year Plan" [2008BADB2B03-03]; Special Funds of the Independent Innovative of Henan Agricultural Academy of Science</t>
  </si>
  <si>
    <t>Research supported by the Program of National Beef Cattle and Yak Industrial Technology System (Grant #CARS-38), the National "863" Program of China (Grant #2008AA101010), the National Science and Technology Major Project of the Ministry of Science and Technology of China during the "11th Five-Year Plan" (#2008BADB2B03-03), and the Special Funds of the Independent Innovative of Henan Agricultural Academy of Science.</t>
  </si>
  <si>
    <t>10.4238/2015.February.6.6</t>
  </si>
  <si>
    <t>WOS:000350232400083</t>
  </si>
  <si>
    <t>Zhao, GW; Wang, S; Wang, W; Zhang, ZC; Xie, Q; Zhang, M; Hassan, IA; Yan, RF; Song, XK; Xu, LX; Li, XR</t>
  </si>
  <si>
    <t>Zhao Guang-wei; Wang Shuai; Wang Wang; Zhang Zhen-chao; Xie Qing; Zhang Meng; Hassan, I. A.; Yan Ruo-feng; Song Xiao-kai; Xu Li-xin; Li Xiang-rui</t>
  </si>
  <si>
    <t>Type I strain of Toxoplasma gondii from chicken induced different immune responses with that from human, cat and swine in chicken</t>
  </si>
  <si>
    <t>Toxoplasma gondii; chicken; parasite origin; pathogenicity; cellular immune responses</t>
  </si>
  <si>
    <t>FREE-RANGE CHICKENS; MURINE MACROPHAGES; GENE-EXPRESSION; UNITED-STATES; CELL-LINES; INFECTION; TACHYZOITES; CYTOKINE; ANTIGENS; INNATE</t>
  </si>
  <si>
    <t>[Zhao Guang-wei; Wang Shuai; Wang Wang; Zhang Zhen-chao; Xie Qing; Zhang Meng; Hassan, I. A.; Yan Ruo-feng; Song Xiao-kai; Xu Li-xin; Li Xiang-rui] Nanjing Agr Univ, Coll Vet Med, Nanjing 210095, Jiangsu, Peoples R China</t>
  </si>
  <si>
    <t>stay612@163.com; tongbaiws1003@163.com; lixiangrui@njau.edu.cn</t>
  </si>
  <si>
    <t>Special Fund for Public Welfare Industry of Ministry of Agriculture of China [200903036-04]; Priority Academic Program Development of Jiangsu Higher Education Institutions, China (PAPD)</t>
  </si>
  <si>
    <t>This work was supported by the Special Fund for Public Welfare Industry of Ministry of Agriculture of China (200903036-04) and the Priority Academic Program Development of Jiangsu Higher Education Institutions, China (PAPD).</t>
  </si>
  <si>
    <t>10.1016/S2095-3119(14)60861-3</t>
  </si>
  <si>
    <t>CI0HY</t>
  </si>
  <si>
    <t>WOS:000354418900017</t>
  </si>
  <si>
    <t>Wang, YL; Meng, CL; Wei, QW; Shi, FX; Mao, DG</t>
  </si>
  <si>
    <t>Wang, Yalei; Meng, Chenling; Wei, Quanwei; Shi, Fangxiong; Mao, Dagan</t>
  </si>
  <si>
    <t>Expression and regulation of scavenger receptor class B type 1 in the rat ovary and uterus during the estrous cycle</t>
  </si>
  <si>
    <t>SR-B1; Ovary; Uterus; Estrous cycle; E-2; P-4</t>
  </si>
  <si>
    <t>DENSITY-LIPOPROTEIN RECEPTOR; MESSENGER-RIBONUCLEIC-ACID; HUMAN CHORIONIC-GONADOTROPIN; I SR-BI; CHOLESTEROL TRANSPORT; DIFFERENTIAL EXPRESSION; HORMONAL-REGULATION; FEMALE FERTILITY; GRANULOSA-CELLS; RNA EXPRESSION</t>
  </si>
  <si>
    <t>[Wang, Yalei; Meng, Chenling; Wei, Quanwei; Shi, Fangxiong; Mao, Dagan] Nanjing Agr Univ, Coll Anim Sci &amp; Technol, Nanjing 210095, Jiangsu, Peoples R China</t>
  </si>
  <si>
    <t>fund for the youth offered by The College of Animal Science &amp; Technology, Nanjing Agricultural University</t>
  </si>
  <si>
    <t>This work was supported by the fund for the youth offered by The College of Animal Science &amp; Technology, Nanjing Agricultural University (2012).</t>
  </si>
  <si>
    <t>10.1016/j.acthis.2015.03.007</t>
  </si>
  <si>
    <t>CH6IW</t>
  </si>
  <si>
    <t>WOS:000354141300010</t>
  </si>
  <si>
    <t>Feng, YB; Zhao, XJ; Lv, F; Zhang, JQ; Deng, BH; Zhao, YH; Hu, YL; Wang, DY; Liu, JG; Lu, Y; Bo, RN; Liu, ZG</t>
  </si>
  <si>
    <t>Feng, Yibo; Zhao, Xiaojuan; Lv, Fang; Zhang, Jinqiu; Deng, Bihua; Zhao, Yanhong; Hu, Yuanliang; Wang, Deyun; Liu, Jiaguo; Lu, Yu; Bo, Ruonan; Liu, Zhenguang</t>
  </si>
  <si>
    <t>Optimization on Preparation Conditions of Salidroside Liposome and Its Immunological Activity on PCV-2 in Mice</t>
  </si>
  <si>
    <t>RESPONSE-SURFACE METHODOLOGY; PORCINE CIRCOVIRUS TYPE-2; RHODIOLA-ROSEA; POLYSACCHARIDES; FORMULATION; EXTRACTION; STABILITY; ADJUVANTS; VESICLE; DESIGN</t>
  </si>
  <si>
    <t>[Feng, Yibo; Hu, Yuanliang; Wang, Deyun; Liu, Jiaguo; Bo, Ruonan; Liu, Zhenguang] Nanjing Agr Univ, Coll Vet Med, Inst Tradit Chinese Vet Med, Nanjing 210095, Jiangsu, Peoples R China; [Zhao, Xiaojuan; Lv, Fang; Zhang, Jinqiu; Deng, Bihua; Zhao, Yanhong; Lu, Yu] Jiangsu Acad Agr Sci, Natl Res Ctr Vet Biol Engn &amp; Technol, Nanjing 210014, Peoples R China</t>
  </si>
  <si>
    <t>dywang@njau.edu.cn; luyu_nj@163.com</t>
  </si>
  <si>
    <t>National Natural Science Foundation of China [31372472]; Special Fund for Agroscientific Research in the Public Interest [201303046, 201403051]; Independent Innovation of Agricultural Sciences Program of Jiangsu Province [CX(13)3067]; Priority Academic Program Development of Jiangsu Higher Education Institutions (PAPD)</t>
  </si>
  <si>
    <t>The project was supported by the National Natural Science Foundation of China (Grant no. 31372472), Special Fund for Agroscientific Research in the Public Interest (Grant no. 201303046, 201403051), Independent Innovation of Agricultural Sciences Program of Jiangsu Province (CX(13)3067), and Project Funded by the Priority Academic Program Development of Jiangsu Higher Education Institutions (PAPD). The authors are grateful to all other staff at the Institute of Traditional Chinese Veterinary Medicine of Nanjing Agricultural University for their assistance in the experiments.</t>
  </si>
  <si>
    <t>10.1155/2015/178128</t>
  </si>
  <si>
    <t>CH8VG</t>
  </si>
  <si>
    <t>WOS:000354313600001</t>
  </si>
  <si>
    <t>Chen, YT; Santos, A; Wang, Y; Kumeria, T; Wang, CH; Li, JS; Losic, D</t>
  </si>
  <si>
    <t>Chen, Yuting; Santos, Abel; Wang, Ye; Kumeria, Tushar; Wang, Changhai; Li, Junsheng; Losic, Dusan</t>
  </si>
  <si>
    <t>Interferometric nanoporous anodic alumina photonic coatings for optical sensing</t>
  </si>
  <si>
    <t>NANOSCALE</t>
  </si>
  <si>
    <t>POROUS ALUMINA; HARD ANODIZATION; RUGATE FILTERS; ACID-SOLUTION; REAL-TIME; OXIDE; BIOSENSORS; FILMS; MEMBRANES; ARRAYS</t>
  </si>
  <si>
    <t>[Chen, Yuting; Santos, Abel; Wang, Ye; Kumeria, Tushar; Losic, Dusan] Univ Adelaide, Sch Chem Engn, Adelaide, SA 5005, Australia; [Chen, Yuting; Wang, Changhai] Nanjing Agr Univ, Coll Resources &amp; Environm Sci, Jiangsu Key Lab Marine Biol, Nanjing 210095, Jiangsu, Peoples R China; [Chen, Yuting; Li, Junsheng] Nanjing Agr Univ, Coll Food Sci &amp; Technol, Nanjing 210095, Jiangsu, Peoples R China</t>
  </si>
  <si>
    <t>abel.santos@adelaide.edu.au; chwang@njau.edu.cn; lijunsheng@njau.edu.cn; dusan.losic@adelaide.edu.au</t>
  </si>
  <si>
    <t>2040-3364</t>
  </si>
  <si>
    <t>2040-3372</t>
  </si>
  <si>
    <t>Nanoscale</t>
  </si>
  <si>
    <t>10.1039/c5nr00369e</t>
  </si>
  <si>
    <t>Chemistry, Multidisciplinary; Nanoscience &amp; Nanotechnology; Materials Science, Multidisciplinary; Physics, Applied</t>
  </si>
  <si>
    <t>Chemistry; Science &amp; Technology - Other Topics; Materials Science; Physics</t>
  </si>
  <si>
    <t>CH4DI</t>
  </si>
  <si>
    <t>WOS:000353981700033</t>
  </si>
  <si>
    <t>Zhang, ZY; Ma, XY; Geng, ZR; Wang, KB; Wang, ZL</t>
  </si>
  <si>
    <t>Zhang, Zhiyang; Ma, Xiaoyan; Geng, Zhirong; Wang, Kuaibing; Wang, Zhilin</t>
  </si>
  <si>
    <t>One-step synthesis of carboxyl-functionalized rare-earth fluoride nanoparticles for cell imaging and drug delivery</t>
  </si>
  <si>
    <t>UP-CONVERSION NANOPARTICLES; NAYF4 NANOCRYSTALS; HEXAGONAL-PHASE; IN-VITRO; PHOTOLUMINESCENCE; ACID; NANOPHOSPHORS; PH; NANOCOMPOSITES; NANOMATERIALS</t>
  </si>
  <si>
    <t>[Zhang, Zhiyang; Ma, Xiaoyan; Geng, Zhirong; Wang, Kuaibing; Wang, Zhilin] Nanjing Univ, Innovat Ctr Adv Microstruct, Sch Chem &amp; Chem Engn Collaborat, State Key Lab Coordinat Chem, Nanjing 210093, Jiangsu, Peoples R China; [Wang, Kuaibing] Nanjing Agr Univ, Sch Sci, Nanjing 210095, Jiangsu, Peoples R China</t>
  </si>
  <si>
    <t>Geng, ZR (reprint author), Nanjing Univ, Innovat Ctr Adv Microstruct, Sch Chem &amp; Chem Engn Collaborat, State Key Lab Coordinat Chem, Nanjing 210093, Jiangsu, Peoples R China.</t>
  </si>
  <si>
    <t>gengzr@nju.edu.cn; wangzl@nju.edu.cn</t>
  </si>
  <si>
    <t>National Basic Research Program of China [2013CB922102]; National Natural Science Foundation of China [21275072, 21201101, 21475059]</t>
  </si>
  <si>
    <t>This work is supported by the National Basic Research Program of China (2013CB922102) and the National Natural Science Foundation of China (21275072, 21201101 and 21475059).</t>
  </si>
  <si>
    <t>10.1039/c5ra02217g</t>
  </si>
  <si>
    <t>CG3GR</t>
  </si>
  <si>
    <t>WOS:000353167500037</t>
  </si>
  <si>
    <t>Xu, GL; Zhang, F</t>
  </si>
  <si>
    <t>Xu, Guo-Liang; Zhang, Feng</t>
  </si>
  <si>
    <t>Two new species of Coecobrya (Collembola, Entomobryidae) from China, with an updated key to the Chinese species of the genus</t>
  </si>
  <si>
    <t>Coecobrya sanmingensis sp n.; Coecobrya qinae sp n.; chaetotaxy</t>
  </si>
  <si>
    <t>SUBGENUS COECOBRYA; SINELLA</t>
  </si>
  <si>
    <t>[Xu, Guo-Liang] Guangzhou Univ, Sch Geog Sci, Guangzhou 510006, Guangdong, Peoples R China; [Zhang, Feng] Nanjing Agr Univ, Coll Plant Protect, Dept Entomol, Nanjing 210095, Jiangsu, Peoples R China</t>
  </si>
  <si>
    <t>Provincial Natural Science Foundation of Guangdong [2014A030313532]; National Natural Sciences Foundation of China [31101622]</t>
  </si>
  <si>
    <t>Thanks should be given to Mr. Morgan A. McClure, who helped to check the English text. The present study was supported by the Provincial Natural Science Foundation of Guangdong (2014A030313532) and the National Natural Sciences Foundation of China (31101622).</t>
  </si>
  <si>
    <t>10.3897/zookeys.498.9491</t>
  </si>
  <si>
    <t>CG9NH</t>
  </si>
  <si>
    <t>WOS:000353642100003</t>
  </si>
  <si>
    <t>Climate risk, income dynamics and nutrition intake in rural China</t>
  </si>
  <si>
    <t>China Agricultural Economic Review</t>
  </si>
  <si>
    <t>China; Agriculture; Climate change; Poverty; Nutrition</t>
  </si>
  <si>
    <t>FOOD SECURITY; IMPACT; AGRICULTURE; HEALTH; ADAPTATION; WORLD; PRODUCTIVITY; CONSUMPTION; TRANSITION; POVERTY</t>
  </si>
  <si>
    <t>[Zhou, Li] Nanjing Agr Univ, Coll Econ &amp; Management, Nanjing, Jiangsu, Peoples R China; [Turvey, Calum G.] Cornell Univ, Dyson Sch Appl Econ &amp; Management, Ithaca, NY USA</t>
  </si>
  <si>
    <t>Zhou, L (reprint author), Nanjing Agr Univ, Coll Econ &amp; Management, Nanjing, Jiangsu, Peoples R China.</t>
  </si>
  <si>
    <t>ZHOULI@NJAU.EDU.CN</t>
  </si>
  <si>
    <t>National Natural Sciences Foundation [71203094]; National Social Science Foundation in China [11ZD155, 10zd031]; W.I. Meyers Endowment funds at the Cornell University</t>
  </si>
  <si>
    <t>The work was supported by the National Natural Sciences Foundation (71203094), the National Social Science Foundation (11&amp;ZD155) and the National Social Science Foundation (10zd&amp;031) in China, as well as the W.I. Meyers Endowment funds at the Cornell University.</t>
  </si>
  <si>
    <t>EMERALD GROUP PUBLISHING LIMITED</t>
  </si>
  <si>
    <t>10.1108/CAER-09-2013-0131</t>
  </si>
  <si>
    <t>CG5AO</t>
  </si>
  <si>
    <t>WOS:000353301300004</t>
  </si>
  <si>
    <t>Chen, L; Wang, P; Kang, ZL; Li, K; Xie, C; Sun, JX; Xu, XL</t>
  </si>
  <si>
    <t>Chen, Lin; Wang, Peng; Kang, Zhuang-Li; Li, Ke; Xie, Chong; Sun, Jing-Xin; Xu, Xing-Lian</t>
  </si>
  <si>
    <t>Effect of soybean oil emulsified and unemulsified with chicken plasma protein on the physicochemical properties of frankfurters</t>
  </si>
  <si>
    <t>CyTA-Journal of Food</t>
  </si>
  <si>
    <t>reduced-fat; chicken blood plasma; pre-emulsion; powder additive; frankfurters</t>
  </si>
  <si>
    <t>REDUCED-FAT FRANKFURTERS; REPLACING PORK BACKFAT; SENSORY CHARACTERISTICS; QUALITY CHARACTERISTICS; GEL PROPERTIES; BINDING-PROPERTIES; BOLOGNA SAUSAGE; MAKGEOLLI LEES; BLOOD PROTEINS; MEAT SYSTEMS</t>
  </si>
  <si>
    <t>[Chen, Lin; Wang, Peng; Li, Ke; Xie, Chong; Xu, Xing-Lian] Nanjing Agr Univ, Key Lab Meat Proc &amp; Qual Control, Synerget Innovat Ctr Food Safety &amp; Nutr, Minist Educ,Key Lab Anim Prod Proc,Minist Agr,Col, Nanjing 210095, Jiangsu, Peoples R China; [Kang, Zhuang-Li] Henan Inst Sci &amp; Technol, Sch Food Sci, Xinxiang 453003, Peoples R China; [Sun, Jing-Xin] Qingdao Agr Univ, Coll Food Sci &amp; Technol, Qingdao 266109, Peoples R China</t>
  </si>
  <si>
    <t>Xu, XL (reprint author), Nanjing Agr Univ, Key Lab Meat Proc &amp; Qual Control, Synerget Innovat Ctr Food Safety &amp; Nutr, Minist Educ,Key Lab Anim Prod Proc,Minist Agr,Col, Nanjing 210095, Jiangsu, Peoples R China.</t>
  </si>
  <si>
    <t>National Natural Science Foundation of China [31171707, 31101308]; National Science and Technology Pillar Program during the Twelfth Five-year Plan Period of China [2012BAD28B01]; Shandong Modern Agricultural Technology and Industry System [SADIT-13-011-11]; China Agriculture Research System - China Ministry of Agriculture [CARS-42]</t>
  </si>
  <si>
    <t>This research was supported by the National Natural Science Foundation of China [grant number 31171707], [grant number 31101308]; the National Science and Technology Pillar Program during the Twelfth Five-year Plan Period of China [grant number 2012BAD28B01]; the Shandong Modern Agricultural Technology and Industry System (SADIT-13-011-11); and the China Agriculture Research System (CARS-42) funded by the China Ministry of Agriculture.</t>
  </si>
  <si>
    <t>10.1080/19476337.2014.998291</t>
  </si>
  <si>
    <t>CG4WD</t>
  </si>
  <si>
    <t>WOS:000353287200018</t>
  </si>
  <si>
    <t>Guo, LP; Yang, RQ; Wang, ZY; Gu, ZX</t>
  </si>
  <si>
    <t>Guo, Liping; Yang, Runqiang; Wang, Zhiying; Gu, Zhenxin</t>
  </si>
  <si>
    <t>Effect of freezing methods on sulforaphane formation in broccoli sprouts</t>
  </si>
  <si>
    <t>HEALTH-PROMOTING COMPOUNDS; BRASSICA-OLERACEA; CRUCIFEROUS VEGETABLES; DETOXIFICATION ENZYMES; GLUCOSINOLATE CONTENT; HYDROLYSIS PRODUCTS; MYROSINASE ACTIVITY; BRUSSELS-SPROUTS; FROZEN BROCCOLI; GLUCORAPHANIN</t>
  </si>
  <si>
    <t>[Guo, Liping; Yang, Runqiang; Wang, Zhiying; Gu, Zhenxin] Nanjing Agr Univ, Coll Food Sci &amp; Technol, Nanjing 210095, Jiangsu, Peoples R China; [Guo, Liping] Qingdao Agr Univ, Coll Food Sci &amp; Engn, Qingdao 266109, Peoples R China</t>
  </si>
  <si>
    <t>Financial support was provided by the National Natural Science Foundation of China (Grant no. 31271912). The present study was also a project funded by the Priority Academic Program Development of Jiangsu Higher Education Institutions (PAPD).</t>
  </si>
  <si>
    <t>10.1039/c5ra03403e</t>
  </si>
  <si>
    <t>CG3GH</t>
  </si>
  <si>
    <t>WOS:000353166300031</t>
  </si>
  <si>
    <t>Cui, LQ; Yan, JL; Li, LQ; Quan, GX; Ding, C; Chen, TM; Yin, CT; Gao, JF; Hussain, Q</t>
  </si>
  <si>
    <t>Cui, Liqiang; Yan, Jinlong; Li, Lianqing; Quan, Guixiang; Ding, Cheng; Chen, Tianming; Yin, Chuntao; Gao, Junfei; Hussain, Qaiser</t>
  </si>
  <si>
    <t>Does Biochar Alter the Speciation of Cd and Pb in Aqueous Solution?</t>
  </si>
  <si>
    <t>Biochar (BC); Cadmium; Lead; Contaminated water; Fourier transform infrared spectroscopy</t>
  </si>
  <si>
    <t>DIFFERENT PYROLYTIC TEMPERATURES; HEAVY-METALS; SORPTION MECHANISMS; ECOLOGICAL RISK; ADSORPTION; REMOVAL; WOOD; CADMIUM; SLUDGE; SOIL</t>
  </si>
  <si>
    <t>[Cui, Liqiang; Yan, Jinlong; Quan, Guixiang; Ding, Cheng; Chen, Tianming; Yin, Chuntao; Gao, Junfei] Yancheng Inst Technol, Sch Environm Sci &amp; Engn, Yancheng 224003, Peoples R China; [Li, Lianqing] Nanjing Agr Univ, Inst Resources Ecosyst &amp; Environm Agr, Nanjing 210095, Jiangsu, Peoples R China; [Hussain, Qaiser] Pir Mehr Ali Shah Arid Agr Univ, Dept Soil Sci &amp; Soil Water Conservat, Rawalpindi, Pakistan</t>
  </si>
  <si>
    <t>Yan, JL (reprint author), Yancheng Inst Technol, Sch Environm Sci &amp; Engn, 9 Yingbin Ave, Yancheng 224003, Peoples R China.</t>
  </si>
  <si>
    <t>yjlyt4788@126.com</t>
  </si>
  <si>
    <t>Jiangsu Province Science Foundation for Youths [BK20140468]; National Natural Science Foundation of China [21277115]; Natural Science Foundation of the Jiangsu Higher Education Institutions if China [14KJB430023]; Talent Introduction Plan [kjc2012022]</t>
  </si>
  <si>
    <t>This study was partially supported by Jiangsu Province Science Foundation for Youths under grant number BK20140468, National Natural Science Foundation of China under grant number 21277115, Natural Science Foundation of the Jiangsu Higher Education Institutions if China, 14KJB430023, and Talent Introduction Plan under grant kjc2012022.</t>
  </si>
  <si>
    <t>CE6IV</t>
  </si>
  <si>
    <t>WOS:000351941000011</t>
  </si>
  <si>
    <t>Wang, ZW; Zhang, GY; Zhang, LY</t>
  </si>
  <si>
    <t>Wang, Zhongwei; Zhang, Guoyin; Zhang, Liangyun</t>
  </si>
  <si>
    <t>DEFORMED COMMUTATORS ON COMODULE ALGEBRAS OVER COQUASITRIANGULAR HOPF ALGEBRAS</t>
  </si>
  <si>
    <t>Hopf algebra; comodule algebra; commutator; quantum Lie algebra; homology dimension</t>
  </si>
  <si>
    <t>QUANTUM GROUP; BIALGEBRAS; MODULES</t>
  </si>
  <si>
    <t>[Wang, Zhongwei; Zhang, Guoyin] Jinling Inst Technol, Dept Basic Sci, Nanjing 211169, Jiangsu, Peoples R China; [Zhang, Liangyun] Nanjing Agr Univ, Coll Sci, Nanjing 210095, Jiangsu, Peoples R China</t>
  </si>
  <si>
    <t>Natural Science Foundation of Jiangsu Province [BK20141358]; Fundamental Research Funds for the Central Universities [KYZ201125]; PhD Scientific Research Foundation of Jinling Institute of Technology [jit-6-201402]; Fundamental Research Funds of Jinling Institute of Technology [2014-jit-n-08]; National Natural Science Foundation of China [11171149]</t>
  </si>
  <si>
    <t>This work was supported by the Natural Science Foundation of Jiangsu Province (BK20141358), the Fundamental Research Funds for the Central Universities (KYZ201125), the PhD Scientific Research Foundation of Jinling Institute of Technology (jit-6-201402), the Fundamental Research Funds of Jinling Institute of Technology (2014-jit-n-08) and the National Natural Science Foundation of China (11171149).</t>
  </si>
  <si>
    <t>10.4064/cm139-2-2</t>
  </si>
  <si>
    <t>CG0WT</t>
  </si>
  <si>
    <t>WOS:000352994600002</t>
  </si>
  <si>
    <t>Sun, L; Gao, JS; Huang, T; Kendall, JRA; Shen, QR; Zhang, RF</t>
  </si>
  <si>
    <t>Sun, Li; Gao, Jusheng; Huang, Ting; Kendall, Joshua R. A.; Shen, Qirong; Zhang, Ruifu</t>
  </si>
  <si>
    <t>Parental material and cultivation determine soil bacterial community structure and fertility</t>
  </si>
  <si>
    <t>FEMS MICROBIOLOGY ECOLOGY</t>
  </si>
  <si>
    <t>soil parental material; bacterial community; soil maturity; nitrogen accumulation</t>
  </si>
  <si>
    <t>MICROBIAL COMMUNITY; LAND-USE; ARABLE SOILS; DIVERSITY; NITROGEN; ECOSYSTEMS; DYNAMICS; RHIZOSPHERE; AGRICULTURE; GENES</t>
  </si>
  <si>
    <t>[Sun, Li; Shen, Qirong; Zhang, Ruifu] Minist Agr, Key Lab Plant Nutr &amp; Fertilizat Low Middle Reache, Nanjing 210095, Jiangsu, Peoples R China; [Sun, Li; Shen, Qirong; Zhang, Ruifu] Nanjing Agr Univ, Natl Engn Res Ctr Organ Based Fertilizers, Nanjing 210095, Jiangsu, Peoples R China; [Gao, Jusheng; Zhang, Ruifu] Chinese Acad Agr Sci, Inst Agr Resources &amp; Reg Planning, Beijing 100081, Peoples R China; [Huang, Ting] Nanjing Agr Univ, Coll Sci, Nanjing 210095, Jiangsu, Peoples R China; [Kendall, Joshua R. A.] Ohio State Univ, Sch Environm &amp; Nat Resources, Wooster, OH 44691 USA</t>
  </si>
  <si>
    <t>Chinese Ministry of Science and Technology [2013AA102802, 2011BAD11B03]; Fundamental Research Funds for the Central Universities [KYTZ201404]; Priority Academic Program Development (PAPD) of Jiangsu Higher Education Institutions; 111 Project [B12009]</t>
  </si>
  <si>
    <t>This research was financially supported by the Chinese Ministry of Science and Technology (2013AA102802 and 2011BAD11B03), the Fundamental Research Funds for the Central Universities (KYTZ201404). RZ and QS were also supported by the Priority Academic Program Development (PAPD) of Jiangsu Higher Education Institutions and the 111 Project (B12009).</t>
  </si>
  <si>
    <t>0168-6496</t>
  </si>
  <si>
    <t>1574-6941</t>
  </si>
  <si>
    <t>FEMS MICROBIOL ECOL</t>
  </si>
  <si>
    <t>FEMS Microbiol. Ecol.</t>
  </si>
  <si>
    <t>10.1093/femsec/fiu010</t>
  </si>
  <si>
    <t>CF8BT</t>
  </si>
  <si>
    <t>WOS:000352781000007</t>
  </si>
  <si>
    <t>Jiang, Y.; Zhang, W. H.; Gao, F.; Zhou, G. H.</t>
  </si>
  <si>
    <t>Micro-encapsulated sodium butyrate attenuates oxidative stress induced by corticosterone exposure and modulates apoptosis in intestinal mucosa of broiler chickens</t>
  </si>
  <si>
    <t>CHAIN FATTY-ACIDS; GALLUS-GALLUS-DOMESTICUS; GROWTH-PERFORMANCE; PHYSIOLOGICAL STRESS; PROTEASOME INHIBITOR; COLONIC FUNCTION; MEAT QUALITY; CANCER-RISK; DNA-DAMAGE; PIG COLON</t>
  </si>
  <si>
    <t>[Jiang, Y.; Zhang, W. H.; Gao, F.; Zhou, G. H.] Nanjing Agr Univ, Key Lab Anim Origin Food Prod &amp; Safety Guarantee, Coll Anim Sci &amp; Technol, Synerget Innovat Ctr Food Safety &amp; Nutr, Nanjing 210095, Jiangsu, Peoples R China; [Jiang, Y.] Nanjing Normal Univ, Ginling Coll, Nanjing 210097, Jiangsu, Peoples R China</t>
  </si>
  <si>
    <t>Gao, F (reprint author), Nanjing Agr Univ, Key Lab Anim Origin Food Prod &amp; Safety Guarantee, Coll Anim Sci &amp; Technol, Synerget Innovat Ctr Food Safety &amp; Nutr, Nanjing 210095, Jiangsu, Peoples R China.</t>
  </si>
  <si>
    <t>This study was supported by the National Science &amp; Technology Pillar Program during the Twelfth Five-year Plan Period of China (2012BAD28B03), Three Agricultural Projects of Jiangsu Province of China (SX(2011)146), the Fundamental Research Funds for the Central Universities of China (KYZ201222). We are grateful to Dr Ron Tume (CSIRO, Australia) and Dr Joseph Loquasto (Pennsylvania State University, USA) for language improvement of the revised manuscript.</t>
  </si>
  <si>
    <t>10.1071/AN13348</t>
  </si>
  <si>
    <t>CE2SO</t>
  </si>
  <si>
    <t>WOS:000351667800004</t>
  </si>
  <si>
    <t>Li, B; Fan, CH; Xiong, ZQ; Li, QL; Zhang, M</t>
  </si>
  <si>
    <t>Li, B.; Fan, C. H.; Xiong, Z. Q.; Li, Q. L.; Zhang, M.</t>
  </si>
  <si>
    <t>The combined effects of nitrification inhibitor and biochar incorporation on yield-scaled N2O emissions from an intensively managed vegetable field in southeastern China</t>
  </si>
  <si>
    <t>NITROUS-OXIDE EMISSIONS; CROPPING SYSTEMS; NITRIFIER DENITRIFICATION; MICROBIAL BIOMASS; DICYANDIAMIDE DCD; AMMONIA-OXIDATION; CONTRASTING SOILS; WHEAT SYSTEM; N UPTAKE; MAIZE</t>
  </si>
  <si>
    <t>[Li, B.; Fan, C. H.; Xiong, Z. Q.; Li, Q. L.; Zhang, M.] Nanjing Agr Univ, Jiangsu Key Lab Low Carbon Agr &amp; GHGs Mitigat, Coll Resources &amp; Environm Sci, Nanjing 210095, Jiangsu, Peoples R China</t>
  </si>
  <si>
    <t>Ministry of Science and Technology [2013BAD11B01]; National Science Foundation of China [41171238, 41471192]; Doctoral Program of Higher Education of China [20110097110001]</t>
  </si>
  <si>
    <t>We sincerely thank the anonymous reviewers and R. Bol for their critical and valuable comments to help improve this manuscript. This work was supported by the Ministry of Science and Technology (2013BAD11B01), the National Science Foundation of China (41171238, 41471192) and the Doctoral Program of Higher Education of China (20110097110001).</t>
  </si>
  <si>
    <t>10.5194/bg-12-2003-2015</t>
  </si>
  <si>
    <t>CE8RX</t>
  </si>
  <si>
    <t>WOS:000352112900027</t>
  </si>
  <si>
    <t>Zhao, PD; Tan, C; Dong, YP; Li, YF; Shi, XL; Bai, J; Jiang, P</t>
  </si>
  <si>
    <t>Zhao, Pan-deng; Tan, Chen; Dong, Yanpen; Li, Yufeng; Shi, Xiaoli; Bai, Juan; Jiang, Ping</t>
  </si>
  <si>
    <t>Genetic variation analyses of porcine epidemic diarrhea virus isolated in mid-eastern China from 2011 to 2013</t>
  </si>
  <si>
    <t>MOLECULAR EPIDEMIOLOGY; PHYLOGENETIC ANALYSIS; SEQUENCE-ANALYSIS; FIELD STRAINS; SPIKE PROTEIN; GENOME; KOREA; SWINE</t>
  </si>
  <si>
    <t>[Zhao, Pan-deng; Tan, Chen; Dong, Yanpen; Li, Yufeng; Shi, Xiaoli; Bai, Juan; Jiang, Ping] Nanjing Agr Univ, Coll Vet Med, Minist Agr, Key Lab Anim Dis Diagnost &amp; Immunol, Nanjing 210095, Jiangsu, Peoples R China</t>
  </si>
  <si>
    <t>China Agricultural Research System Foundation [CARS-36]; special fund for agroscientific research in the public interest [201003060-4]; Jiangsu Province Science and Technology Support Program [BE2012368]; Priority Academic Program Development of Jiangsu higher education institutions (PAPD)</t>
  </si>
  <si>
    <t>This work was supported by the China Agricultural Research System Foundation (CARS-36), the special fund for agroscientific research in the public interest (201003060-4), the Jiangsu Province Science and Technology Support Program (BE2012368), and the Priority Academic Program Development of Jiangsu higher education institutions (PAPD).</t>
  </si>
  <si>
    <t>CE6NB</t>
  </si>
  <si>
    <t>WOS:000351952900002</t>
  </si>
  <si>
    <t>Deng, P; Shi, XY; Zhou, JW; Wang, FZ; Dong, YM; Jing, W; Zhang, WH</t>
  </si>
  <si>
    <t>Deng, Ping; Shi, Xingyu; Zhou, Jingwei; Wang, Fuzheng; Dong, Yanmin; Jing, Wen; Zhang, Wenhua</t>
  </si>
  <si>
    <t>Identification and Fine Mapping of a Mutation Conferring Salt-Sensitivity in Rice (Oryza sativa L.)</t>
  </si>
  <si>
    <t>QUANTITATIVE TRAIT LOCUS; ZINC-FINGER PROTEIN; SALINITY TOLERANCE; D-GENOME; STRESS; QTLS; NA+; PLANTS; WHEAT; K+</t>
  </si>
  <si>
    <t>[Deng, Ping; Shi, Xingyu; Zhou, Jingwei; Wang, Fuzheng; Dong, Yanmin; Jing, Wen; Zhang, Wenhua] Nanjing Agr Univ, Coll Life Sci, State Key Lab Crop Genet &amp; Germplasm Enhancement, Nanjing 210095, Jiangsu, Peoples R China</t>
  </si>
  <si>
    <t>jingwen@njau.edu.cn; whzhang@njau.edu.cn</t>
  </si>
  <si>
    <t>National Key Basic Research Program [2012CB114200]; National Natural Science Foundation of China [31171461, 31301294]</t>
  </si>
  <si>
    <t>We thank Professor Qian Qian (China National Rice Research Institute) and Jianmin Wan (Nanjing Agricultural University) for kindly providing rice Nipponbare and ZYQ8 seeds, respectively. This work was supported by grants from the National Key Basic Research Program (2012CB114200) and the National Natural Science Foundation of China (31171461, 31301294).</t>
  </si>
  <si>
    <t>10.2135/cropsci2014.04.0316</t>
  </si>
  <si>
    <t>CE7DK</t>
  </si>
  <si>
    <t>WOS:000351997300023</t>
  </si>
  <si>
    <t>Guo, G; Yuan, XJ; Wen, AY; Liu, Q; Zhang, SL; Shao, T</t>
  </si>
  <si>
    <t>Guo, Gang; Yuan, XianJun; Wen, AiYou; Liu, Qiang; Zhang, ShuanLin; Shao, Tao</t>
  </si>
  <si>
    <t>Silage Fermentation Characteristics of Napiergrass Harvested at Various Times on a Sunny Day</t>
  </si>
  <si>
    <t>MULTIFLORUM LAM. SILAGES; AEROBIC STABILITY; CORN-SILAGE; LACTOBACILLUS-BUCHNERI; LACTIC-ACID; HAYS CUT; PHYLLOSPHERE; COMMUNITIES; TEMPERATURE; ADDITIVES</t>
  </si>
  <si>
    <t>[Guo, Gang; Yuan, XianJun; Shao, Tao] Nanjing Agr Univ, Inst Ensiling &amp; Proc Grass, Coll Anim Sci &amp; Technol, Nanjing 210095, Jiangsu, Peoples R China; [Guo, Gang; Liu, Qiang; Zhang, ShuanLin] Shanxi Agr Univ, Coll Anim Sci &amp; Vet Med, Taigu 030801, Shanxi, Peoples R China; [Wen, AiYou] Anhui Sci &amp; Technol Univ, Coll Anim Sci &amp; Technol, Fengyang 233100, Anhui, Peoples R China</t>
  </si>
  <si>
    <t>Shao, T (reprint author), Nanjing Agr Univ, Inst Ensiling &amp; Proc Grass, Coll Anim Sci &amp; Technol, Weigang 1, Nanjing 210095, Jiangsu, Peoples R China.</t>
  </si>
  <si>
    <t>10.2135/cropsci2014.03.0172</t>
  </si>
  <si>
    <t>WOS:000351997300047</t>
  </si>
  <si>
    <t>Wu, FQ; Sheng, PK; Tan, JJ; Chen, XL; Lu, GW; Ma, WW; Heng, YQ; Lin, QB; Zhu, SS; Wang, JL; Wang, J; Guo, XP; Zhang, X; Lei, CL; Wan, JM</t>
  </si>
  <si>
    <t>Wu, Fuqing; Sheng, Peike; Tan, Junjie; Chen, Xiuling; Lu, Guangwen; Ma, Weiwei; Heng, Yueqin; Lin, Qibing; Zhu, Shanshan; Wang, Jiulin; Wang, Jie; Guo, Xiuping; Zhang, Xin; Lei, Cailin; Wan, Jianmin</t>
  </si>
  <si>
    <t>Plasma membrane receptor-like kinase leaf panicle 2 acts downstream of the DROUGHT AND SALT TOLERANCE transcription factor to regulate drought sensitivity in rice</t>
  </si>
  <si>
    <t>Abiotic stress; leaf panicle 2; LRR; Oryza sativa; RLK; water channel</t>
  </si>
  <si>
    <t>PROTEIN-PROTEIN INTERACTIONS; ABIOTIC STRESS TOLERANCE; ORYZA-SATIVA L.; ABSCISIC-ACID; SIGNAL-TRANSDUCTION; PLANT AQUAPORINS; MULTIFUNCTIONAL WATER; INTRINSIC PROTEINS; VACUOLAR MEMBRANE; OXIDATIVE STRESS</t>
  </si>
  <si>
    <t>[Wu, Fuqing; Sheng, Peike; Tan, Junjie; Chen, Xiuling; Lu, Guangwen; Ma, Weiwei; Heng, Yueqin; Lin, Qibing; Zhu, Shanshan; Wang, Jiulin; Wang, Jie; Guo, Xiuping; Zhang, Xin; Lei, Cailin; Wan, Jianmin] Chinese Acad Agr Sci, Inst Crop Sci, Natl Key Facil Crop Gene Resources &amp; Genet Improv, Beijing 100081, Peoples R China; [Lu, Guangwen; Wan, Jianmin] Nanjing Agr Univ, Natl Key Lab Crop Genet &amp; Germplasm Enhancement, Nanjing 210095, Jiangsu, Peoples R China</t>
  </si>
  <si>
    <t>National Natural Science Foundation [31371601]; 863 National High-tech R&amp;D Program of China [2012AA100101]</t>
  </si>
  <si>
    <t>This work was supported by the National Natural Science Foundation (31371601), and the 863 National High-tech R&amp;D Program of China (2012AA100101). We thank Dr Hongxuan Lin for providing the dst mutant, and Dr Robert McIntosh (University of Sydney), Dr Chunming Wang (Nanjing Agricultural University), and Dr Tao Jiang (Toronto University) for critical reading of the manuscript.</t>
  </si>
  <si>
    <t>10.1093/jxb/eru417</t>
  </si>
  <si>
    <t>CE2QR</t>
  </si>
  <si>
    <t>WOS:000351660900022</t>
  </si>
  <si>
    <t>Xia, XD; Fan, XR; Wei, J; Feng, HM; Qu, HY; Xie, D; Miller, AJ; Xu, GH</t>
  </si>
  <si>
    <t>Xia, Xiudong; Fan, Xiaorong; Wei, Jia; Feng, Huimin; Qu, Hongye; Xie, Dan; Miller, Anthony J.; Xu, Guohua</t>
  </si>
  <si>
    <t>Rice nitrate transporter OsNPF2.4 functions in low-affinity acquisition and long-distance transport</t>
  </si>
  <si>
    <t>Growth reduction; low-affinity nitrate transporter; mutant; potassium recycling; overexpression; rice</t>
  </si>
  <si>
    <t>NITROGEN-USE EFFICIENCY; ARABIDOPSIS NITRATE; PLANT-GROWTH; CHEMICAL-COMPOSITION; FAMILY-MEMBERS; PHLOEM SAP; NO3-UPTAKE; XYLEM SAP; GENE; EXPRESSION</t>
  </si>
  <si>
    <t>[Xia, Xiudong; Fan, Xiaorong; Wei, Jia; Feng, Huimin; Qu, Hongye; Xie, Dan; Xu, Guohua] Nanjing Agr Univ, State Key Lab Crop Genet &amp; Germplasm Enhancement, Nanjing 210095, Jiangsu, Peoples R China; [Xia, Xiudong; Fan, Xiaorong; Wei, Jia; Feng, Huimin; Qu, Hongye; Xie, Dan; Xu, Guohua] Nanjing Agr Univ, MOA Key Lab Plant Nutr &amp; Fertilizat Lower Middle, Nanjing 210095, Jiangsu, Peoples R China; [Miller, Anthony J.] John Innes Inst, Dept Metab Biol, Norwich NR4 7UH, Norfolk, England</t>
  </si>
  <si>
    <t>xu, guohua/J-1840-2012; Miller, Anthony/B-5139-2008</t>
  </si>
  <si>
    <t>Miller, Anthony/0000-0003-0572-7607</t>
  </si>
  <si>
    <t>China 973 program [2011CB100300]; National R&amp;D Program for Transgenic Crops; 111 Project [12009]; Ministry of Education of China; PAPD of Jiangsu Higher Education Institutions project; BBSRC [BB/L010305/1, BB/JJ004561]; John Innes Foundation</t>
  </si>
  <si>
    <t>This work was supported by China 973 program (grant no. 2011CB100300), the National R&amp;D Program for Transgenic Crops, the 111 Project (grant no. 12009), Innovative Research Team Development Plan of the Ministry of Education of China, and the PAPD of Jiangsu Higher Education Institutions project. AJM is supported by grant funding (BB/L010305/1 and BB/JJ004561) from the BBSRC and the John Innes Foundation.</t>
  </si>
  <si>
    <t>10.1093/jxb/eru425</t>
  </si>
  <si>
    <t>WOS:000351660900026</t>
  </si>
  <si>
    <t>Shen, ZZ; Wang, BB; Lv, NN; Sun, YF; Jiang, XY; Li, R; Ruan, YZ; Shen, QR</t>
  </si>
  <si>
    <t>Shen, Zongzhuan; Wang, Beibei; Lv, Nana; Sun, Yifei; Jiang, Xinyi; Li, Rong; Ruan, Yunze; Shen, Qirong</t>
  </si>
  <si>
    <t>Effect of the combination of bio-organic fertiliser with Bacillus amyloliquefaciens NJN-6 on the control of banana Fusarium wilt disease, crop production and banana rhizosphere culturable microflora</t>
  </si>
  <si>
    <t>bio-organic fertiliser; Fusarium wilt disease; crop productivity; rhizosphere; culturable microflora</t>
  </si>
  <si>
    <t>MICROBIAL COMMUNITY STRUCTURE; SOIL BACTERIAL COMMUNITIES; F-SP CUBENSE; PLANT-PATHOGENS; RHIZOCTONIA-SOLANI; AGRICULTURAL SOIL; STRAIN G10; MUSA SPP.; RACE 4; DIVERSITY</t>
  </si>
  <si>
    <t>[Shen, Zongzhuan; Wang, Beibei; Lv, Nana; Sun, Yifei; Jiang, Xinyi; Li, Rong; Shen, Qirong] Nanjing Agr Univ, Natl Engn Res Ctr Organ Based Fertilizers,Minist, Jiangsu Collaborat Innovat Ctr Solid Organ Waste, Key Lab Plant Nutr &amp; Fertilizat Low Middle Reache, Nanjing, Jiangsu, Peoples R China; [Ruan, Yunze] Hainan Univ, Hainan Key Lab Sustainable Utilizat Trop Bioresou, Haikou, Peoples R China</t>
  </si>
  <si>
    <t>Li, R (reprint author), Nanjing Agr Univ, Natl Engn Res Ctr Organ Based Fertilizers,Minist, Jiangsu Collaborat Innovat Ctr Solid Organ Waste, Key Lab Plant Nutr &amp; Fertilizat Low Middle Reache, Nanjing, Jiangsu, Peoples R China.</t>
  </si>
  <si>
    <t>lirong@njau.edu.cn; ruanyunze1974@hainu.edu.cn</t>
  </si>
  <si>
    <t>Department of Science and Technology of Hainan Province [ZDZX2013023]; National Key Basic Research Program of China [2015CB150506]; National Natural Science Foundation of China [31372142, 41101231]; Priority Academic Program Development of Jiangsu Higher Education Institutions PAPD, 111 project [B12009]; Innovative Research Team Development Plan of the Ministry of Education of China [IRT1256]; National Key Technology R&amp;D Program of the Ministry of Science and Technology [2011BAD11B03]</t>
  </si>
  <si>
    <t>This work was supported by the Department of Science and Technology of Hainan Province [grant number ZDZX2013023]; the National Key Basic Research Program of China [grant number 2015CB150506]; the National Natural Science Foundation of China [grant number 31372142], [grant number 41101231]; the Priority Academic Program Development of Jiangsu Higher Education Institutions PAPD, 111 project [grant number B12009]; the Innovative Research Team Development Plan of the Ministry of Education of China [grant number IRT1256]; the National Key Technology R&amp;D Program of the Ministry of Science and Technology [grant number 2011BAD11B03].</t>
  </si>
  <si>
    <t>10.1080/09583157.2015.1010482</t>
  </si>
  <si>
    <t>CD3PF</t>
  </si>
  <si>
    <t>WOS:000350990100008</t>
  </si>
  <si>
    <t>Lu, SL; Jiang, CH; Xu, XL; Xu, CJ; Li, KX; Shu, RH</t>
  </si>
  <si>
    <t>Lu Shiling; Jiang Caihong; Xu Xinglian; Xu Chengjian; Li Kaixiong; Shu Ruihua</t>
  </si>
  <si>
    <t>Improved Screening Procedure for Biogenic Amine Production by Lactic Acid Bacteria and Enterobacteria</t>
  </si>
  <si>
    <t>CZECH JOURNAL OF FOOD SCIENCES</t>
  </si>
  <si>
    <t>amino acid decarboxylase; monolayer culture; double layer colour development</t>
  </si>
  <si>
    <t>DRY-FERMENTED SAUSAGES; ENTEROCOCCUS-FAECALIS; PORK SAUSAGES; IN-VITRO; TYRAMINE; STRAIN; SAFETY; FOOD</t>
  </si>
  <si>
    <t>[Lu Shiling; Jiang Caihong; Xu Chengjian; Li Kaixiong] Shihezi Univ, Coll Food Sci, Shihezi, Peoples R China; [Xu Xinglian; Shu Ruihua] Nanjing Agr Univ, Coll Food Sci &amp; Technol, Key Lab Meat Proc &amp; Qual Control, Minist Educ, Nanjing, Jiangsu, Peoples R China</t>
  </si>
  <si>
    <t>Xu, XL (reprint author), Nanjing Agr Univ, Coll Food Sci &amp; Technol, Key Lab Meat Proc &amp; Qual Control, Nanjing, Jiangsu, Peoples R China.</t>
  </si>
  <si>
    <t>National Natural Science Foundation of China [31160329, 31360392]; Production and Construction Corps of Xinjiang doctor fund [2013BB012]; Scientific Research Programs of Shihezi University [RCZX201020]</t>
  </si>
  <si>
    <t>Supported by the National Natural Science Foundation of China. Grants No. 31160329 and No. 31360392, by the Production and Construction Corps of Xinjiang doctor fund, Grant No. 2013BB012, and by the Scientific Research Programs of Shihezi University, Project No. RCZX201020.</t>
  </si>
  <si>
    <t>CZECH ACADEMY AGRICULTURAL SCIENCES</t>
  </si>
  <si>
    <t>PRAGUE</t>
  </si>
  <si>
    <t>TESNOV 17, PRAGUE, 117 05, CZECH REPUBLIC</t>
  </si>
  <si>
    <t>1212-1800</t>
  </si>
  <si>
    <t>1805-9317</t>
  </si>
  <si>
    <t>CZECH J FOOD SCI</t>
  </si>
  <si>
    <t>Czech. J. Food Sci.</t>
  </si>
  <si>
    <t>10.17221/197/2014-CJFS</t>
  </si>
  <si>
    <t>CE2NW</t>
  </si>
  <si>
    <t>WOS:000351653300004</t>
  </si>
  <si>
    <t>Qiao, DL; Wei, CB; Ke, CL; Zeng, XX</t>
  </si>
  <si>
    <t>Qiao, Deliang; Wei, Chuanbao; Ke, Chunlin; Zeng, Xiaoxiong</t>
  </si>
  <si>
    <t>Effects of Hyriopsis cumingii polysaccharides on angiogenesis, macrophage chemotaxis, proliferation and phagocytosis</t>
  </si>
  <si>
    <t>FOOD &amp; FUNCTION</t>
  </si>
  <si>
    <t>TUMOR-BEARING MICE; IMMUNOSTIMULATORY ACTIVITY; IN-VITRO; IMMUNOMODULATORY ACTIVITY; SULFATED POLYSACCHARIDE; ANTITUMOR; VIVO</t>
  </si>
  <si>
    <t>[Qiao, Deliang; Wei, Chuanbao] West Anhui Univ, Coll Biol &amp; Pharmaceut Engn, Luan 237012, Peoples R China; [Qiao, Deliang; Ke, Chunlin; Zeng, Xiaoxiong] Nanjing Agr Univ, Coll Food Sci &amp; Technol, Nanjing 210095, Jiangsu, Peoples R China</t>
  </si>
  <si>
    <t>Qiao, DL (reprint author), West Anhui Univ, Coll Biol &amp; Pharmaceut Engn, Luan 237012, Peoples R China.</t>
  </si>
  <si>
    <t>qiaodl@wxc.edu.cn; zengxx@njau.edu.cn</t>
  </si>
  <si>
    <t>National Natural Science Foundation of China [31271853]; Anhui Provincial Natural Science Foundation [1308085MC33]</t>
  </si>
  <si>
    <t>This work was partly supported by a grant-in-aid for scientific research from National Natural Science Foundation of China (no. 31271853) and Anhui Provincial Natural Science Foundation (no. 1308085MC33).</t>
  </si>
  <si>
    <t>2042-6496</t>
  </si>
  <si>
    <t>2042-650X</t>
  </si>
  <si>
    <t>FOOD FUNCT</t>
  </si>
  <si>
    <t>Food Funct.</t>
  </si>
  <si>
    <t>10.1039/c4fo01121j</t>
  </si>
  <si>
    <t>Biochemistry &amp; Molecular Biology; Food Science &amp; Technology</t>
  </si>
  <si>
    <t>CD8TE</t>
  </si>
  <si>
    <t>WOS:000351367900022</t>
  </si>
  <si>
    <t>Liu, P; Zhu, YW</t>
  </si>
  <si>
    <t>Liu, Ping; Zhu, Yongwei</t>
  </si>
  <si>
    <t>Interaction Between Fine Diamond Particles in Electroless Nickel Solutions</t>
  </si>
  <si>
    <t>JOURNAL OF DISPERSION SCIENCE AND TECHNOLOGY</t>
  </si>
  <si>
    <t>Composite coating; diamond; DLVO theory; electroless nickel solution; sedimentation</t>
  </si>
  <si>
    <t>NI-P; COMPOSITE COATINGS; NANOCOMPOSITE COATINGS; SIC PARTICLES; SIZE; NANO; STABILIZATION; CODEPOSITION; SURFACTANT; DISPERSION</t>
  </si>
  <si>
    <t>[Liu, Ping; Zhu, Yongwei] Nanjing Univ Aeronaut &amp; Astronaut, Coll Mech &amp; Elect Engn, Nanjing 210016, Jiangsu, Peoples R China; [Liu, Ping] Nanjing Agr Univ, Coll Engn, Nanjing, Jiangsu, Peoples R China</t>
  </si>
  <si>
    <t>Zhu, YW (reprint author), Nanjing Univ Aeronaut &amp; Astronaut, Coll Mech &amp; Elect Engn, 29 Yudao St, Nanjing 210016, Jiangsu, Peoples R China.</t>
  </si>
  <si>
    <t>0193-2691</t>
  </si>
  <si>
    <t>1532-2351</t>
  </si>
  <si>
    <t>J DISPER SCI TECHNOL</t>
  </si>
  <si>
    <t>J. Dispersion Sci. Technol.</t>
  </si>
  <si>
    <t>10.1080/01932691.2014.960525</t>
  </si>
  <si>
    <t>CD6ZE</t>
  </si>
  <si>
    <t>WOS:000351239000014</t>
  </si>
  <si>
    <t>Chen, YJ; Yu, JJ; Huang, BR</t>
  </si>
  <si>
    <t>Chen, Yajun; Yu, Jingjin; Huang, Bingru</t>
  </si>
  <si>
    <t>Effects of Elevated CO2 Concentration on Water Relations and Photosynthetic Responses to Drought Stress and Recovery during Rewatering in Tall Fescue</t>
  </si>
  <si>
    <t>OSMOTIC ADJUSTMENT; USE EFFICIENCY; ATMOSPHERIC CO2; CARBON-DIOXIDE; LEAF PHOTOSYNTHESIS; HEAT-STRESS; C-3 PLANTS; SEEDLINGS; GROWTH; TEMPERATURE</t>
  </si>
  <si>
    <t>[Chen, Yajun] Northeast Agr Univ, Hort Coll, Harbin 150030, Peoples R China; [Yu, Jingjin] Nanjing Agr Univ, Coll Agrograssland Sci, Nanjing 210095, Jiangsu, Peoples R China; [Huang, Bingru] Rutgers State Univ, Dept Plant Biol &amp; Pathol, New Brunswick, NJ 08901 USA</t>
  </si>
  <si>
    <t>Huang, BR (reprint author), Rutgers State Univ, Dept Plant Biol &amp; Pathol, 59 Dudley Rd, New Brunswick, NJ 08901 USA.</t>
  </si>
  <si>
    <t>Rutgers Centre of Turfgrass Science; China National Science Foundation [30871735, 31272191]</t>
  </si>
  <si>
    <t>We thank Dr. Marshall Bergen, Dr. James White, and Dr. Chenping Xu for their technical support and Patrick Burgess and David Jespersen for critical reviewing the manuscript. Thanks also go to Rutgers Centre of Turfgrass Science and China National Science Foundation (30871735 and 31272191) for support.</t>
  </si>
  <si>
    <t>CD6HT</t>
  </si>
  <si>
    <t>WOS:000351190900003</t>
  </si>
  <si>
    <t>Liu, Y; Li, J; Lovendahl, P; Schmidt, M; Larsen, K; Callesen, H</t>
  </si>
  <si>
    <t>Liu, Ying; Li, Juan; Lovendahl, Peter; Schmidt, Mette; Larsen, Knud; Callesen, Henrik</t>
  </si>
  <si>
    <t>In vitro manipulation techniques of porcine embryos: a meta-analysis related to transfers, pregnancies and piglets</t>
  </si>
  <si>
    <t>REPRODUCTION FERTILITY AND DEVELOPMENT</t>
  </si>
  <si>
    <t>nuclear transfer; pig; transgenic</t>
  </si>
  <si>
    <t>INTRACYTOPLASMIC SPERM INJECTION; CELL NUCLEAR TRANSFER; PIGS; BIRTH; BLASTOCYSTS; VIVO; FERTILIZATION; SPERMATOZOA; PREVALENCE; ACTIVATION</t>
  </si>
  <si>
    <t>[Liu, Ying; Li, Juan; Callesen, Henrik] Aarhus Univ, Reprod Biol, Dept Anim Sci, DK-8830 Tjele, Denmark; [Li, Juan] Nanjing Agr Univ, Coll Anim Sci &amp; Technol, Nanjing 210095, Jiangsu, Peoples R China; [Lovendahl, Peter; Larsen, Knud] Aarhus Univ, Dept Mol Biol &amp; Genet, DK-8830 Tjele, Denmark; [Schmidt, Mette] Univ Copenhagen, Fac Life Sci, Dept Large Anim Sci, DK-1870 Frederiksberg C, Denmark</t>
  </si>
  <si>
    <t>Liu, Y (reprint author), Aarhus Univ, Reprod Biol, Dept Anim Sci, DK-8830 Tjele, Denmark.</t>
  </si>
  <si>
    <t>ying.liu@agrsci.dk</t>
  </si>
  <si>
    <t>Research Council for Technology and Production [09-066603]; Danish National Research Infrastructures Program [2136-08-0007]</t>
  </si>
  <si>
    <t>The work was supported financially by grants from the Research Council for Technology and Production (grant no. 09-066603) and the Danish National Research Infrastructures Program (grant no. 2136-08-0007).</t>
  </si>
  <si>
    <t>1031-3613</t>
  </si>
  <si>
    <t>1448-5990</t>
  </si>
  <si>
    <t>REPROD FERT DEVELOP</t>
  </si>
  <si>
    <t>Reprod. Fertil. Dev.</t>
  </si>
  <si>
    <t>10.1071/RD13329</t>
  </si>
  <si>
    <t>Developmental Biology; Reproductive Biology; Zoology</t>
  </si>
  <si>
    <t>CD7PG</t>
  </si>
  <si>
    <t>WOS:000351282200001</t>
  </si>
  <si>
    <t>Zhang, RS; Zhou, YJ; Zhou, MG</t>
  </si>
  <si>
    <t>Zhang, Rongsheng; Zhou, Yujun; Zhou, Mingguo</t>
  </si>
  <si>
    <t>A sensitive chemiluminescence enzyme immunoassay for the determination of deoxynivalenol in wheat samples</t>
  </si>
  <si>
    <t>LINKED-IMMUNOSORBENT-ASSAY; MONOCLONAL-ANTIBODY; MYCOTOXINS; ELISA; EXTRACTION; VOMITOXIN; RICE; CORN</t>
  </si>
  <si>
    <t>[Zhang, Rongsheng; Zhou, Yujun; Zhou, Mingguo] Nanjing Agr Univ, Coll Plant Protect, Nanjing 210095, Jiangsu, Peoples R China; [Zhang, Rongsheng; Zhou, Yujun; Zhou, Mingguo] Nanjing Agr Univ, Key Lab Integrated Management Crop Dis &amp; Pests, Minist Educ, Nanjing, Peoples R China</t>
  </si>
  <si>
    <t>Special Fund for Agro-scientific Research in the Public Interest [201303023]</t>
  </si>
  <si>
    <t>This work was supported by the Special Fund for Agro-scientific Research in the Public Interest (no. 201303023).</t>
  </si>
  <si>
    <t>10.1039/c4ay03079f</t>
  </si>
  <si>
    <t>CC5ZJ</t>
  </si>
  <si>
    <t>WOS:000350443800074</t>
  </si>
  <si>
    <t>Chen, M; Yang, CL</t>
  </si>
  <si>
    <t>Chen Min; Yang Chun-Long</t>
  </si>
  <si>
    <t>Synthesis, Crystal Structure and Biological Activity of 5-(2-Methylpheny1)-1,3,4-oxadiazol-2(3H)-one Derivatives</t>
  </si>
  <si>
    <t>CHINESE JOURNAL OF STRUCTURAL CHEMISTRY</t>
  </si>
  <si>
    <t>oxadiazole; hydrazinecarboxamide; synthesis; crystal structure; fungicidal activity</t>
  </si>
  <si>
    <t>FUNGICIDAL ACTIVITIES; 1,3,4-THIADIAZOLES; 1,3,4-OXADIAZOLES; DESIGN</t>
  </si>
  <si>
    <t>[Chen Min; Yang Chun-Long] Nanjing Agr Univ, Key Lab Monitoring &amp; Management Crop Dis &amp; Pest I, Minist Agr, Nanjing 210095, Jiangsu, Peoples R China; [Chen Min; Yang Chun-Long] Nanjing Agr Univ, Jiangsu Key Lab Pesticide Sci, Nanjing 210095, Jiangsu, Peoples R China; [Chen Min; Yang Chun-Long] Nanjing Agr Univ, Coll Sci, Dept Chem, Nanjing 210095, Jiangsu, Peoples R China</t>
  </si>
  <si>
    <t>Yang, CL (reprint author), Nanjing Agr Univ, Key Lab Monitoring &amp; Management Crop Dis &amp; Pest I, Minist Agr, Nanjing 210095, Jiangsu, Peoples R China.</t>
  </si>
  <si>
    <t>Science &amp; Technology Pillar Program of Jiangsu Province [BE2012371]; 863 Program of China [2011AA10A206]; Fundamental Research Funds for the Central Universities of China [KYZ201223]</t>
  </si>
  <si>
    <t>This work was supported by the Science &amp; Technology Pillar Program of Jiangsu Province (No. BE2012371), 863 Program of China (No. 2011AA10A206) and the Fundamental Research Funds for the Central Universities of China (No. KYZ201223)</t>
  </si>
  <si>
    <t>CHINESE JOURNAL STRUCTURAL CHEMISTRY</t>
  </si>
  <si>
    <t>FUJIAN</t>
  </si>
  <si>
    <t>FUIJAN INST RES STRUCT MATTER, CHINESE ACAD SCIENCES, FUZHOU, FUJIAN 350002, PEOPLES R CHINA</t>
  </si>
  <si>
    <t>0254-5861</t>
  </si>
  <si>
    <t>CHINESE J STRUC CHEM</t>
  </si>
  <si>
    <t>Chin. J. Struct. Chem.</t>
  </si>
  <si>
    <t>10.14102/j.cnki.0254-5861.2011-0467</t>
  </si>
  <si>
    <t>Chemistry, Inorganic &amp; Nuclear; Crystallography</t>
  </si>
  <si>
    <t>Chemistry; Crystallography</t>
  </si>
  <si>
    <t>CC3SQ</t>
  </si>
  <si>
    <t>WOS:000350270100004</t>
  </si>
  <si>
    <t>You, ML; Zhong, JJ; Hong, Y; Duan, ZF; Lin, M; Xu, F</t>
  </si>
  <si>
    <t>You, Minli; Zhong, Junjie; Hong, Yuan; Duan, Zhenfeng; Lin, Min; Xu, Feng</t>
  </si>
  <si>
    <t>Inkjet printing of upconversion nanoparticles for anti-counterfeit applications</t>
  </si>
  <si>
    <t>CONTROLLED CONTACT-ANGLE; NAYF4 NANOCRYSTALS; REYNOLDS-NUMBERS; SOLID-SURFACE; LOW WEBER; LUMINESCENCE; PAPER; ELECTRONICS; GRAPHENE; INKS</t>
  </si>
  <si>
    <t>[You, Minli; Lin, Min; Xu, Feng] Xi An Jiao Tong Univ, Sch Life Sci &amp; Technol, Minist Educ, Key Lab Biomed Informat Engn, Xian 710049, Peoples R China; [You, Minli; Zhong, Junjie; Hong, Yuan; Lin, Min; Xu, Feng] Xi An Jiao Tong Univ, BEBC, Xian 710049, Peoples R China; [Zhong, Junjie] Xi An Jiao Tong Univ, Sch Energy &amp; Power Engn, Xian 710049, Peoples R China; [Hong, Yuan] Nanjing Agr Univ, Coll Life Sci, Nanjing 210095, Jiangsu, Peoples R China; [Duan, Zhenfeng; Lin, Min] Harvard Univ, Massachusetts Gen Hosp, Sch Med, Ctr Sarcoma &amp; Connect Tissue Oncol, Boston, MA 02114 USA</t>
  </si>
  <si>
    <t>Xu, F (reprint author), Xi An Jiao Tong Univ, Sch Life Sci &amp; Technol, Minist Educ, Key Lab Biomed Informat Engn, Xian 710049, Peoples R China.</t>
  </si>
  <si>
    <t>minlin@mail.xjtu.edu.cn; fengxu@mail.xjtu.edu.cn</t>
  </si>
  <si>
    <t>Xu, Feng/C-7430-2011</t>
  </si>
  <si>
    <t>Major International Joint Research Program of China [11120101002]; International Science &amp; Technology Cooperation Program of China [2013DFG02930]; National Key Scientific Apparatus Development of Special Item [2013YQ190467]; Fundamental Research Funds for the Central Universities [2012jdhz46]; China Scholarship of Council; China Young 1000-Talent Program; Program for New Century Excellent Talents in University</t>
  </si>
  <si>
    <t>This work was financially supported by the Major International Joint Research Program of China (11120101002), the International Science &amp; Technology Cooperation Program of China (2013DFG02930), National Key Scientific Apparatus Development of Special Item (2013YQ190467), and the Fundamental Research Funds for the Central Universities (2012jdhz46). Min Lin is supported by a scholarship from the China Scholarship of Council. Feng Xu was also partially supported by the China Young 1000-Talent Program and the Program for New Century Excellent Talents in University. The TEM work was done at International Center for Dielectric Research (ICDR), Xi'an Jiaotong University, Xi'an, China. The authors also thank Ms Lu Lu and Mr Ma Chuan Sheng for their help in using TEM.</t>
  </si>
  <si>
    <t>10.1039/c4nr06944g</t>
  </si>
  <si>
    <t>CC9ED</t>
  </si>
  <si>
    <t>WOS:000350669900017</t>
  </si>
  <si>
    <t>Yang, RL; Zhao, YL; Yu, XM; Lin, ZQ; Xi, ZG; Rui, Q; Wang, DY</t>
  </si>
  <si>
    <t>Yang, Ruilong; Zhao, Yunli; Yu, Xiaoming; Lin, Zhiqing; Xi, Zhuge; Rui, Qi; Wang, Dayong</t>
  </si>
  <si>
    <t>Insulin signaling regulates the toxicity of traffic-related PM2.5 on intestinal development and function in nematode Caenorhabditis elegans</t>
  </si>
  <si>
    <t>ENVIRONMENTAL RELEVANT CONCENTRATIONS; WALLED CARBON NANOTUBES; FINE PARTICULATE MATTER; AIR-POLLUTION; REPRODUCTIVE TOXICITY; OXIDATIVE DAMAGE; TARGETED ORGANS; STRESS-RESPONSE; GRAPHENE OXIDE; CONTACT TEST</t>
  </si>
  <si>
    <t>[Yang, Ruilong; Rui, Qi] Nanjing Agr Univ, Coll Life Sci, Nanjing 210095, Jiangsu, Peoples R China; [Yang, Ruilong; Zhao, Yunli; Yu, Xiaoming; Wang, Dayong] Southeast Univ, Key Lab Environm Med Engn, Minist Educ, Sch Med, Nanjing 210009, Jiangsu, Peoples R China; [Lin, Zhiqing; Xi, Zhuge] Inst Hlth &amp; Environm Med, Key Lab Risk Assessment &amp; Control Technol Environ, Tianjin 300050, Peoples R China</t>
  </si>
  <si>
    <t>Yang, RL (reprint author), Nanjing Agr Univ, Coll Life Sci, Nanjing 210095, Jiangsu, Peoples R China.</t>
  </si>
  <si>
    <t>ruiqi@njau.edu.cn; dayongw@seu.edu.cn</t>
  </si>
  <si>
    <t>National Natural Science Foundation of China [81172698]; Jiangsu Province Ordinary University Graduate Research and Innovation Program [CXZZ13_0136]; Southeast University Outstanding Doctoral Foundation; Fundamental Research Funds for the Central Universities</t>
  </si>
  <si>
    <t>This work was supported by the grants from the National Natural Science Foundation of China (no. 81172698), the Jiangsu Province Ordinary University Graduate Research and Innovation Program (no. CXZZ13_0136), the Southeast University Outstanding Doctoral Foundation, and Fundamental Research Funds for the Central Universities.</t>
  </si>
  <si>
    <t>10.1039/c4tx00131a</t>
  </si>
  <si>
    <t>CC7MV</t>
  </si>
  <si>
    <t>WOS:000350552900015</t>
  </si>
  <si>
    <t>Pan, QX; Cai, FQ</t>
  </si>
  <si>
    <t>Pan, Qunxing; Cai, Faqun</t>
  </si>
  <si>
    <t>(X, Y)-Gorenstein projective and injective modules</t>
  </si>
  <si>
    <t>TURKISH JOURNAL OF MATHEMATICS</t>
  </si>
  <si>
    <t>1-(X, Y)-Gorenstein projective module; n-(X, Y)-Gorenstein projective module; (n, m) - (X, Y)-Gorenstein projective module; (X, Y)-Gorenstein projective module</t>
  </si>
  <si>
    <t>FLAT MODULES</t>
  </si>
  <si>
    <t>[Pan, Qunxing] Nanjing Agr Univ, Coll Finance, Nanjing, Jiangsu, Peoples R China; [Cai, Faqun] Nanjing Coll Chem Technol, Dept Econ Management, Nanjing, Jiangsu, Peoples R China</t>
  </si>
  <si>
    <t>Pan, QX (reprint author), Nanjing Agr Univ, Coll Finance, Nanjing, Jiangsu, Peoples R China.</t>
  </si>
  <si>
    <t>pqxjs98@njau.edu.cn</t>
  </si>
  <si>
    <t>National Natural Science Foundation of China [11301268]; Fundamental Research Funds for the Central Universities [KJQN201416]</t>
  </si>
  <si>
    <t>This work was supported by the National Natural Science Foundation of China (11301268) and the Fundamental Research Funds for the Central Universities (KJQN201416).</t>
  </si>
  <si>
    <t>1300-0098</t>
  </si>
  <si>
    <t>TURK J MATH</t>
  </si>
  <si>
    <t>Turk. J. Math.</t>
  </si>
  <si>
    <t>10.3906/mat-1306-48</t>
  </si>
  <si>
    <t>CD2YF</t>
  </si>
  <si>
    <t>WOS:000350944200008</t>
  </si>
  <si>
    <t>Che, YY; Qian, Y; Wu, Y; Wei-Qu,; Liang, JY</t>
  </si>
  <si>
    <t>Che, Yan-Yun; Qian, Yong; Wu, Yi; Wei-Qu; Liang, Jing-Yu</t>
  </si>
  <si>
    <t>Two New Homoisoflavanones from the Rhizome of Polygonatum odoratum</t>
  </si>
  <si>
    <t>homoisoflavonoid; Polygonatum odoratum; Liliaceae</t>
  </si>
  <si>
    <t>HOMOISOFLAVONOIDS; RATS</t>
  </si>
  <si>
    <t>[Che, Yan-Yun] Yunnan Univ TCM, Lab Pract Chinese Med, Kunming 650500, Peoples R China; [Qian, Yong; Wei-Qu; Liang, Jing-Yu] China Pharmaceut Univ, Dept Nat Med Chem, Nanjing 210009, Jiangsu, Peoples R China; [Wu, Yi] Nanjing Agr Univ, Inst Tradit Chinese Vet Med, Coll Vet Med, Nanjing 210095, Jiangsu, Peoples R China</t>
  </si>
  <si>
    <t>Che, YY (reprint author), Yunnan Univ TCM, Lab Pract Chinese Med, Kunming 650500, Peoples R China.</t>
  </si>
  <si>
    <t>jyliang08@126.com</t>
  </si>
  <si>
    <t>10.1007/s10600-015-1202-2</t>
  </si>
  <si>
    <t>CC3FA</t>
  </si>
  <si>
    <t>WOS:000350230200010</t>
  </si>
  <si>
    <t>Duan, BB; Ma, YH; Jiang, MR; Yang, F; Ni, L; Lu, W</t>
  </si>
  <si>
    <t>Duan, Bingbing; Ma, Yuehua; Jiang, Mengrou; Yang, Fei; Ni, Lin; Lu, Wei</t>
  </si>
  <si>
    <t>Improvement of photosynthesis in rice (Oryza sativa L.) as a result of an increase in stomatal aperture and density by exogenous hydrogen sulfide treatment</t>
  </si>
  <si>
    <t>Hydrogen sulfide; Photosynthesis; Oxygen sensitivity; Stomata</t>
  </si>
  <si>
    <t>CHLOROPHYLL FLUORESCENCE PARAMETERS; NITRIC-OXIDE; ARABIDOPSIS-THALIANA; ALUMINUM TOXICITY; SEED-GERMINATION; OXIDATIVE STRESS; CARBON-DIOXIDE; ABSCISIC-ACID; CO2 GRADIENT; GLYCINE-MAX</t>
  </si>
  <si>
    <t>[Duan, Bingbing; Jiang, Mengrou; Yang, Fei; Ni, Lin; Lu, Wei] Nanjing Agr Univ, Coll Life Sci, Nanjing, Jiangsu, Peoples R China; [Ma, Yuehua] Nanjing Agr Univ, Coll Hort, Nanjing, Jiangsu, Peoples R China</t>
  </si>
  <si>
    <t>Lu, W (reprint author), Nanjing Agr Univ, Coll Life Sci, Nanjing, Jiangsu, Peoples R China.</t>
  </si>
  <si>
    <t>luw@njau.edu.cn</t>
  </si>
  <si>
    <t>Lu, Wei/J-7255-2013</t>
  </si>
  <si>
    <t>Lu, Wei/0000-0001-5508-342X</t>
  </si>
  <si>
    <t>10.1007/s10725-014-9929-5</t>
  </si>
  <si>
    <t>CB9TA</t>
  </si>
  <si>
    <t>WOS:000349974200004</t>
  </si>
  <si>
    <t>Wei, PP; Chen, DM; Jing, RA; Zhao, CR; Yu, BJ</t>
  </si>
  <si>
    <t>Wei, Peipei; Chen, Daoming; Jing, Ruonan; Zhao, Chaoran; Yu, Bingjun</t>
  </si>
  <si>
    <t>Ameliorative effects of foliar methanol spraying on salt injury to soybean seedlings differing in salt tolerance</t>
  </si>
  <si>
    <t>Soybean; Foliar methanol spraying; Salt injury; Ameliorative effect</t>
  </si>
  <si>
    <t>GLYCINE-MAX; HYBRID SEEDLINGS; VIGNA-RADIATA; STRESS; GROWTH; SALINITY; LEAVES; PLANTS; SOJA; L.</t>
  </si>
  <si>
    <t>[Wei, Peipei; Chen, Daoming; Jing, Ruonan; Zhao, Chaoran; Yu, Bingjun] Nanjing Agr Univ, Coll Life Sci, Lab Plant Stress Biol, Nanjing 210095, Jiangsu, Peoples R China</t>
  </si>
  <si>
    <t>Yu, BJ (reprint author), Nanjing Agr Univ, Coll Life Sci, Lab Plant Stress Biol, Nanjing 210095, Jiangsu, Peoples R China.</t>
  </si>
  <si>
    <t>bjyu@njau.edu.cn</t>
  </si>
  <si>
    <t>agricultural science independent innovation project of Jiangsu Province, China [CX(11)2052]; student research training project of Nanjing Agricultural University [1310A28]</t>
  </si>
  <si>
    <t>This study was supported jointly by the agricultural science independent innovation project of Jiangsu Province, China (No. CX(11)2052) and the student research training project of Nanjing Agricultural University (No. 1310A28). We thank greatly Associate Professor Bernd Wollenweber (Ph.D.), Institute of Agroecology, Aarhus University, Denmark, for his kindly revision of the manuscript.</t>
  </si>
  <si>
    <t>10.1007/s10725-014-9938-4</t>
  </si>
  <si>
    <t>WOS:000349974200013</t>
  </si>
  <si>
    <t>Qiao, F; Yin, Y; Shen, YN; Wang, SF; Sha, S; Wu, X; Lu, AM; Xu, C; Zhang, WM; Zhu, HL</t>
  </si>
  <si>
    <t>Qiao, Fang; Yin, Yong; Shen, Yu-Ning; Wang, She-Feng; Sha, Shao; Wu, Xun; Lu, Ai-Min; Xu, Chen; Zhang, Wei-Ming; Zhu, Hai-Liang</t>
  </si>
  <si>
    <t>Synthesis, molecular modeling, and biological evaluation of quinazoline derivatives containing the 1,3,4-oxadiazole scaffold as novel inhibitors of VEGFR2</t>
  </si>
  <si>
    <t>GROWTH-FACTOR RECEPTOR-2; CANCER-THERAPY; KINASE DOMAIN; ANGIOGENESIS; ANTIBODY; DOCKING; BINDING; DRUGS</t>
  </si>
  <si>
    <t>[Zhang, Wei-Ming] Nanjing Inst Comprehens Utilizat Wild Plant, Nanjing 210042, Jiangsu, Peoples R China; [Qiao, Fang; Yin, Yong; Shen, Yu-Ning; Wang, She-Feng; Sha, Shao; Wu, Xun; Xu, Chen; Zhu, Hai-Liang] Nanjing Univ, State Key Lab Pharmaceut Biotechnol, Nanjing 210093, Jiangsu, Peoples R China; [Lu, Ai-Min] Nanjing Agr Univ, Coll Sci, Nanjing 210095, Jiangsu, Peoples R China</t>
  </si>
  <si>
    <t>Zhu, HL (reprint author), Nanjing Inst Comprehens Utilizat Wild Plant, Nanjing 210042, Jiangsu, Peoples R China.</t>
  </si>
  <si>
    <t>botanyzh@163.com; zhuhl@nju.edu.cn</t>
  </si>
  <si>
    <t>Jiangsu National Science Foundation [BK2009239]; Fundamental Research Fund for the Central Universities [1092020804]</t>
  </si>
  <si>
    <t>This work was supported by the Jiangsu National Science Foundation (no. BK2009239) and the Fundamental Research Fund for the Central Universities (no. 1092020804).</t>
  </si>
  <si>
    <t>10.1039/c4ra11780h</t>
  </si>
  <si>
    <t>CC3BW</t>
  </si>
  <si>
    <t>WOS:000350220400017</t>
  </si>
  <si>
    <t>Jiang, H; Wang, C; Guan, JY; Wang, LY; Li, ZY</t>
  </si>
  <si>
    <t>Jiang, Han; Wang, Ce; Guan, Jiyu; Wang, Lingyan; Li, Ziyi</t>
  </si>
  <si>
    <t>Changes of spontaneous parthenogenetic activation and development potential of golden hamster oocytes during the aging process</t>
  </si>
  <si>
    <t>Caffeine; Cortical granules; Cumulus cells; Trichostatin A; Zona pellucida</t>
  </si>
  <si>
    <t>MATURATION-PROMOTING FACTOR; IN-OVINE OOCYTES; MOUSE OOCYTES; BOVINE OOCYTES; MEIOTIC MATURATION; HUMAN SPERMATOZOA; NUCLEAR TRANSFER; VITRO; EGGS; OVA</t>
  </si>
  <si>
    <t>[Jiang, Han; Guan, Jiyu; Wang, Lingyan; Li, Ziyi] Jilin Univ, Coll Anim Sci &amp; Vet Med, Jilin Prov Key Lab Anim Embryo Engn, Changchun 130062, Jilin, Peoples R China; [Wang, Ce] Nanjing Agr Univ, Coll Vet Med, Nanjing 210095, Jiangsu, Peoples R China</t>
  </si>
  <si>
    <t>Wang, LY (reprint author), Jilin Univ, Coll Anim Sci &amp; Vet Med, Jilin Prov Key Lab Anim Embryo Engn, Changchun 130062, Jilin, Peoples R China.</t>
  </si>
  <si>
    <t>wangli@ohsu.edu; ziyi_li86@163.com</t>
  </si>
  <si>
    <t>National Natural Science Foundation of China [30671510]; Jilin University Research Starting Fund of China</t>
  </si>
  <si>
    <t>This work was supported by the National Natural Science Foundation of China [No. 30671510] and Jilin University Research Starting Fund of China.</t>
  </si>
  <si>
    <t>10.1016/j.acthis.2014.11.008</t>
  </si>
  <si>
    <t>CB6KV</t>
  </si>
  <si>
    <t>WOS:000349736800014</t>
  </si>
  <si>
    <t>Zhao, SQ; Wang, QQ; Zhao, YL; Rui, Q; Wang, DY</t>
  </si>
  <si>
    <t>Zhao, Shengqing; Wang, Qianqian; Zhao, Yunli; Rui, Qi; Wang, Dayong</t>
  </si>
  <si>
    <t>Toxicity and translocation of graphene oxide in Arabidopsis thaliana</t>
  </si>
  <si>
    <t>ENVIRONMENTAL TOXICOLOGY AND PHARMACOLOGY</t>
  </si>
  <si>
    <t>Environmental toxicity; Translocation; Graphene oxide; Arabidopsis thaliana</t>
  </si>
  <si>
    <t>NEMATODE CAENORHABDITIS-ELEGANS; WALLED CARBON NANOTUBES; ENGINEERED NANOPARTICLES; CERIA NANOPARTICLES; TIO2 NANOPARTICLES; CUCUMBER PLANTS; CELL-DEATH; PHYTOTOXICITY; IMPACT; ACID</t>
  </si>
  <si>
    <t>[Zhao, Shengqing; Wang, Qianqian; Rui, Qi] Nanjing Agr Univ, Coll Life Sci, Nanjing 210095, Jiangsu, Peoples R China; [Zhao, Shengqing; Zhao, Yunli; Wang, Dayong] Southeast Univ, Sch Med, Minist Educ, Key Lab Environm Med Engn, Nanjing 210009, Jiangsu, Peoples R China</t>
  </si>
  <si>
    <t>Rui, Q (reprint author), Nanjing Agr Univ, Coll Life Sci, Nanjing 210095, Jiangsu, Peoples R China.</t>
  </si>
  <si>
    <t>National Natural Science Foundation of China [81172698, 31000363]; Jiangsu Province Ordinary University Graduate Research and Innovation Program [CXZZ13_0136]; Southeast University Outstanding Doctoral Foundation; Fundamental Research Funds for the Central Universities</t>
  </si>
  <si>
    <t>This work was supported by the grants from National Natural Science Foundation of China (No. 81172698, 31000363), Jiangsu Province Ordinary University Graduate Research and Innovation Program (No. CXZZ13_0136), Southeast University Outstanding Doctoral Foundation, and Fundamental Research Funds for the Central Universities.</t>
  </si>
  <si>
    <t>1382-6689</t>
  </si>
  <si>
    <t>1872-7077</t>
  </si>
  <si>
    <t>ENVIRON TOXICOL PHAR</t>
  </si>
  <si>
    <t>Environ. Toxicol. Pharmacol.</t>
  </si>
  <si>
    <t>10.1016/j.etap.2014.11.014</t>
  </si>
  <si>
    <t>Environmental Sciences; Pharmacology &amp; Pharmacy; Toxicology</t>
  </si>
  <si>
    <t>Environmental Sciences &amp; Ecology; Pharmacology &amp; Pharmacy; Toxicology</t>
  </si>
  <si>
    <t>CC2PU</t>
  </si>
  <si>
    <t>WOS:000350187900016</t>
  </si>
  <si>
    <t>Duan, WK; Song, XM; Liu, TK; Huang, ZN; Ren, J; Hou, XL; Du, JC; Li, Y</t>
  </si>
  <si>
    <t>Duan, Weike; Song, Xiaoming; Liu, Tongkun; Huang, Zhinan; Ren, Jun; Hou, Xilin; Du, Jianchang; Li, Ying</t>
  </si>
  <si>
    <t>Patterns of Evolutionary Conservation of Ascorbic Acid-Related Genes Following Whole-Genome Triplication in Brassica rapa</t>
  </si>
  <si>
    <t>AsA-related genes; Brassica rapa; evolutionary conservation; synteny analysis; gene dosage hypothesis; expression pattern</t>
  </si>
  <si>
    <t>VITAMIN-C; ARABIDOPSIS-THALIANA; DRAFT GENOME; PLANTS; BIOSYNTHESIS; DUPLICATION; TRANSPORTER; EXPRESSION; DATABASE; MODEL</t>
  </si>
  <si>
    <t>[Duan, Weike; Song, Xiaoming; Liu, Tongkun; Huang, Zhinan; Ren, Jun; Hou, Xilin; Du, Jianchang; Li, Ying] Nanjing Agr Univ, Coll Hort, Key Lab Biol &amp; Germplasm Enhancement Hort Crops E, State Key Lab Crop Genet &amp; Germplasm Enhancement, Nanjing, Peoples R China; [Du, Jianchang] Jiangsu Acad Agr Sci, Inst Ind Crops, Nanjing, Jiangsu, Peoples R China</t>
  </si>
  <si>
    <t>Li, Y (reprint author), Nanjing Agr Univ, Coll Hort, Key Lab Biol &amp; Germplasm Enhancement Hort Crops E, State Key Lab Crop Genet &amp; Germplasm Enhancement, Nanjing, Peoples R China.</t>
  </si>
  <si>
    <t>National Program on Key Basic Research Projects (The 973 Programs) [2012CB113900, 2009CB119001]; National Natural Science Foundation of China [31272173, 31301782]; Fundamental Research Funds for the Central Universities of China [KYZ201111]; Jiangsu Province Natural Science Foundation [BK20130673]; China Postdoctoral Science Foundation [2014M550294]</t>
  </si>
  <si>
    <t>This work is supported by the National Program on Key Basic Research Projects (The 973 Programs, 2012CB113900, 2009CB119001), the National Natural Science Foundation of China (31272173, 31301782), and the Fundamental Research Funds for the Central Universities of China (KYZ201111), the Jiangsu Province Natural Science Foundation (BK20130673) and China Postdoctoral Science Foundation (2014M550294).</t>
  </si>
  <si>
    <t>10.1093/gbe/evu293</t>
  </si>
  <si>
    <t>CC0OU</t>
  </si>
  <si>
    <t>WOS:000350036100022</t>
  </si>
  <si>
    <t>Li, DJ; Xiao, YD; Zhang, ZY; Liu, CQ</t>
  </si>
  <si>
    <t>Li, Dajing; Xiao, Yadong; Zhang, Zhongyuan; Liu, Chunquan</t>
  </si>
  <si>
    <t>Light-induced oxidation and isomerization of all-trans-beta-cryptoxanthin in a model system</t>
  </si>
  <si>
    <t>JOURNAL OF PHOTOCHEMISTRY AND PHOTOBIOLOGY B-BIOLOGY</t>
  </si>
  <si>
    <t>CAROTENE ISOMERS; ALPHA-CAROTENE; KINETIC-MODEL; APCI-MS; HPLC; DEGRADATION; VEGETABLES; LUTEIN; QUANTIFICATION; IDENTIFICATION</t>
  </si>
  <si>
    <t>[Li, Dajing; Xiao, Yadong; Zhang, Zhongyuan; Liu, Chunquan] Jiangsu Acad Agr Sci, Inst Farm Prod Proc, Nanjing 210014, Jiangsu, Peoples R China; [Xiao, Yadong] Nanjing Agr Univ, Coll Food Sci &amp; Technol, Nanjing 210095, Jiangsu, Peoples R China; [Li, Dajing] Northeast Forestry Univ, Coll Forestry, Harbin 150040, Peoples R China</t>
  </si>
  <si>
    <t>Zhang, ZY (reprint author), Jiangsu Acad Agr Sci, Inst Farm Prod Proc, Nanjing 210014, Jiangsu, Peoples R China.</t>
  </si>
  <si>
    <t>lidajing@163.com; xyd15838746910@163.com; zzyszy2012@163.com; liuchunquan2009@163.com</t>
  </si>
  <si>
    <t>Jiangsu Academy of Agricultural Sciences for Innovation in Agriculture Science and Technology [CX (14) 2055]</t>
  </si>
  <si>
    <t>The authors would like to thank the financial support from Jiangsu Academy of Agricultural Sciences for Innovation in Agriculture Science and Technology [Project No. CX (14) 2055].</t>
  </si>
  <si>
    <t>1011-1344</t>
  </si>
  <si>
    <t>J PHOTOCH PHOTOBIO B</t>
  </si>
  <si>
    <t>J. Photochem. Photobiol. B-Biol.</t>
  </si>
  <si>
    <t>10.1016/j.jphotobiol.2014.11.003</t>
  </si>
  <si>
    <t>CB6HF</t>
  </si>
  <si>
    <t>WOS:000349727400007</t>
  </si>
  <si>
    <t>Fang, YW; Gu, JF; Wang, X; Wang, JL; Li, HM</t>
  </si>
  <si>
    <t>Fang, Yiwu; Gu, Jianfeng; Wang, Xuan; Wang, Jianglin; Li, Hongmei</t>
  </si>
  <si>
    <t>Description of Sheraphelenchus parabrevigulonis n. sp (Nematoda: Aphelenchoididae) in pine wood packaging from Italy and redescription of S. sucus in onion bulbs from South Korea, isolated at Ningbo, China</t>
  </si>
  <si>
    <t>molecular; morphology; morphometrics; new species; phylogeny; taxonomy</t>
  </si>
  <si>
    <t>SP TYLENCHINA APHELENCHOIDIDAE; PARASITAPHELENCHIDAE; JAPAN; DNA</t>
  </si>
  <si>
    <t>[Fang, Yiwu; Wang, Xuan; Li, Hongmei] Nanjing Agr Univ, Dept Plant Pathol, Nanjing 210095, Jiangsu, Peoples R China; [Gu, Jianfeng; Wang, Jianglin] Ningbo Entry Exit Inspect &amp; Quarantine Bur, Ctr Tech, Ningbo 315012, Zhejiang, Peoples R China</t>
  </si>
  <si>
    <t>Natural Science Foundation of China [31471751]; National Science and Technology Support Program [2012BAK11B03]; Ningbo Natural Science Foundation [2014A610197]</t>
  </si>
  <si>
    <t>The research was supported by the Natural Science Foundation of China (Grant No. 31471751), the National Science and Technology Support Program (2012BAK11B03) and Ningbo Natural Science Foundation (2014A610197).</t>
  </si>
  <si>
    <t>10.1163/15685411-00002864</t>
  </si>
  <si>
    <t>CB9ZY</t>
  </si>
  <si>
    <t>WOS:000349995400008</t>
  </si>
  <si>
    <t>Rui, X; Wen, DL; Li, W; Chen, XH; Jiang, M; Dong, MS</t>
  </si>
  <si>
    <t>Rui, Xin; Wen, Delan; Li, Wei; Chen, Xiaohong; Jiang, Mei; Dong, Mingsheng</t>
  </si>
  <si>
    <t>Enrichment of ACE inhibitory peptides in navy bean (Phaseolus vulgaris) using lactic acid bacteria</t>
  </si>
  <si>
    <t>ANGIOTENSIN-CONVERTING ENZYME; LACTOBACILLUS-HELVETICUS STRAINS; FERMENTED MILK; PROTEIN; DIGESTION; EXOPOLYSACCHARIDE; PERFORMANCE; HYDROLYSIS; GLYCININ; SOYMILK</t>
  </si>
  <si>
    <t>[Rui, Xin; Wen, Delan; Li, Wei; Chen, Xiaohong; Jiang, Mei; Dong, Mingsheng] Nanjing Agr Univ, Coll Food Sci &amp; Technol, Nanjing, Jiangsu, Peoples R China</t>
  </si>
  <si>
    <t>This work was co-financed by Key Projects in the National Science &amp; Technology Pillar Program of China (no. 2013BAD18B01-4), High-Tech Research and Development Program of China (no. 2011AA100903), and National Natural Science Foundation of China (no. 31371807 and 31201422) and was also supported by the project funded by the Priority Academic Program Development of Jiangsu Higher Education Institutions (PAPD).</t>
  </si>
  <si>
    <t>10.1039/c4fo00730a</t>
  </si>
  <si>
    <t>CB5WQ</t>
  </si>
  <si>
    <t>WOS:000349699100030</t>
  </si>
  <si>
    <t>Yang, NN; Ma, QY; Huang, SZ; Dai, HF; Guo, ZK; Lu, XH; Wang, YG; Yu, ZF; Zhao, YX</t>
  </si>
  <si>
    <t>Yang, Ningning; Ma, Qingyun; Huang, Shengzhuo; Dai, Haofu; Guo, Zhikai; Lu, Xuehua; Wang, Yuguang; Yu, Zhifang; Zhao, Youxing</t>
  </si>
  <si>
    <t>Chemical Constituents from Cultures of the Fungus Marasmiellus ramealis (Bull.) Singer</t>
  </si>
  <si>
    <t>JOURNAL OF THE BRAZILIAN CHEMICAL SOCIETY</t>
  </si>
  <si>
    <t>Marasmiellus ramealis (Bull.) Singer; eudesmane; sesquiterpenoids; mellein; AChE inhibition</t>
  </si>
  <si>
    <t>ALZHEIMERS-DISEASE</t>
  </si>
  <si>
    <t>[Yang, Ningning; Ma, Qingyun; Huang, Shengzhuo; Dai, Haofu; Guo, Zhikai; Lu, Xuehua; Wang, Yuguang; Zhao, Youxing] Chinese Acad Trop Agr Sci, Inst Trop Biosci &amp; Biotechnol, Key Lab Biol &amp; Genet Resources Trop Crops, Haikou 571101, Peoples R China; [Yang, Ningning; Yu, Zhifang] Nanjing Agr Univ, Coll Food Sci &amp; Technol, Nanjing 210095, Jiangsu, Peoples R China</t>
  </si>
  <si>
    <t>zhaoyx1011@163.com; yuzhifang@njau.edu.cn</t>
  </si>
  <si>
    <t>Special Fund for Agro-Scientific Research in the Public Interest [201303117]; National Support Science and Technology Subject [2013BAI11B04]; Natural Science Foundation of Hainan [214039]; Fundamental Scientific Research Funds for CATAS [ITBB110301, ITBB140401]</t>
  </si>
  <si>
    <t>This work was supported by Special Fund for Agro-Scientific Research in the Public Interest (201303117), National Support Science and Technology Subject (2013BAI11B04), the Natural Science Foundation of Hainan (214039) and the Fundamental Scientific Research Funds for CATAS (ITBB110301, ITBB140401).</t>
  </si>
  <si>
    <t>SOC BRASILEIRA QUIMICA</t>
  </si>
  <si>
    <t>CAIXA POSTAL 26037, 05599-970 SAO PAULO, BRAZIL</t>
  </si>
  <si>
    <t>0103-5053</t>
  </si>
  <si>
    <t>1678-4790</t>
  </si>
  <si>
    <t>J BRAZIL CHEM SOC</t>
  </si>
  <si>
    <t>J. Braz. Chem. Soc.</t>
  </si>
  <si>
    <t>10.5935/0103-5053.20140206</t>
  </si>
  <si>
    <t>CB4TE</t>
  </si>
  <si>
    <t>WOS:000349620300003</t>
  </si>
  <si>
    <t>Zhang, HM; Wu, H; Liu, YY; Yang, J; Kang, DW; Ma, JF</t>
  </si>
  <si>
    <t>Zhang, Hong-Mei; Wu, Hua; Liu, Ying-Ying; Yang, Jin; Kang, Da-Wei; Ma, Jian-Fang</t>
  </si>
  <si>
    <t>Syntheses, structures, gas adsorption and reversible iodine adsorption of two porous Cu(II) MOFs</t>
  </si>
  <si>
    <t>CRYSTENGCOMM</t>
  </si>
  <si>
    <t>METAL-ORGANIC-FRAMEWORK; COORDINATION POLYMERS; SINGLE-CRYSTAL; ELECTRICAL-CONDUCTIVITY; HYBRID MATERIALS; CARBON-DIOXIDE; ACID SYNTHESES; SOLVENT-SIZE; SOLID-STATE; LIGAND</t>
  </si>
  <si>
    <t>[Zhang, Hong-Mei; Liu, Ying-Ying; Yang, Jin; Kang, Da-Wei; Ma, Jian-Fang] NE Normal Univ, Dept Chem, Key Lab Polyoxometalate Sci, Changchun 130024, Peoples R China; [Wu, Hua] Nanjing Agr Univ, Coll Sci, Nanjing 210095, Jiangsu, Peoples R China; [Kang, Da-Wei] Inner Mongolia Univ Nationalities, Coll Chem &amp; Chem Engn, Tongliao 028000, Peoples R China</t>
  </si>
  <si>
    <t>Zhang, HM (reprint author), NE Normal Univ, Dept Chem, Key Lab Polyoxometalate Sci, Changchun 130024, Peoples R China.</t>
  </si>
  <si>
    <t>liuyy147@nenu.edu.cn; majf247@yahoo.com</t>
  </si>
  <si>
    <t>National Natural Science Foundation of China [21277022, 21371030, 21301026, 21471029, 21371098]; Fundamental Research Funds for the Central Universities</t>
  </si>
  <si>
    <t>This work was supported by the National Natural Science Foundation of China (grant no. 21277022, 21371030, 21301026, 21471029 and 21371098) and the Fundamental Research Funds for the Central Universities.</t>
  </si>
  <si>
    <t>1466-8033</t>
  </si>
  <si>
    <t>Crystengcomm</t>
  </si>
  <si>
    <t>10.1039/c4ce02148g</t>
  </si>
  <si>
    <t>Chemistry, Multidisciplinary; Crystallography</t>
  </si>
  <si>
    <t>CB0IR</t>
  </si>
  <si>
    <t>WOS:000349309700013</t>
  </si>
  <si>
    <t>Li, K; Chen, L; Zhao, YY; Li, YP; Wu, N; Sun, H; Xu, XL; Zhou, GH</t>
  </si>
  <si>
    <t>Li, Ke; Chen, Lin; Zhao, Ying-Ying; Li, Yu-Pin; Wu, Na; Sun, Hao; Xu, Xing-Lian; Zhou, Guang-Hong</t>
  </si>
  <si>
    <t>A comparative study of chemical composition, color, and thermal gelling properties of normal and PSE-like chicken breast meat</t>
  </si>
  <si>
    <t>PSE-like; chicken; gel properties; salt-soluble protein; dynamic rheology</t>
  </si>
  <si>
    <t>COMMERCIAL PROCESSING PLANT; WATER-HOLDING CAPACITY; TURKEY BREAST; POULTRY MEAT; FUNCTIONAL-PROPERTIES; EXUDATIVE CHARACTERISTICS; PROTEIN ISOLATE; PALE; SOFT; MUSCLE</t>
  </si>
  <si>
    <t>[Li, Ke; Chen, Lin; Zhao, Ying-Ying; Li, Yu-Pin; Wu, Na; Sun, Hao; Xu, Xing-Lian; Zhou, Guang-Hong] Nanjing Agr Univ, Synerget Innovat Ctr Food Safety &amp; Nutr, Coll Food Sci &amp; Technol,Minist Educ,Minist Agr, Key Lab Meat Proc &amp; Qual Control,Key Lab Anim Pro, Nanjing 210095, Jiangsu, Peoples R China</t>
  </si>
  <si>
    <t>Xu, XL (reprint author), Nanjing Agr Univ, Synerget Innovat Ctr Food Safety &amp; Nutr, Coll Food Sci &amp; Technol,Minist Educ,Minist Agr, Key Lab Meat Proc &amp; Qual Control,Key Lab Anim Pro, Nanjing 210095, Jiangsu, Peoples R China.</t>
  </si>
  <si>
    <t>National Natural Science Foundation of China (NSFC) [31171707, 31101308]; China Agriculture Research System - China Ministry of Agriculture [CARS-42]</t>
  </si>
  <si>
    <t>This work was funded by the National Natural Science Foundation of China (NSFC, grant no. 31171707, 31101308) and China Agriculture Research System (CARS-42) funded by the China Ministry of Agriculture.</t>
  </si>
  <si>
    <t>10.1080/19476337.2014.941411</t>
  </si>
  <si>
    <t>CA6FH</t>
  </si>
  <si>
    <t>WOS:000349004500008</t>
  </si>
  <si>
    <t>Xiao, Y; Wang, LX; Rui, X; Li, W; Chen, XH; Jiang, M; Dong, MS</t>
  </si>
  <si>
    <t>Xiao, Yu; Wang, Lixia; Rui, Xin; Li, Wei; Chen, Xiaohong; Jiang, Mei; Dong, Mingsheng</t>
  </si>
  <si>
    <t>Enhancement of the antioxidant capacity of soy whey by fermentation with Lactobacillus plantarum B1-6</t>
  </si>
  <si>
    <t>Soy whey; Lactobacillus plantarum; Antioxidant activities; Fermentation; DNA damage protection; HPLC analysis</t>
  </si>
  <si>
    <t>SOLID-STATE FERMENTATION; MILLET GRAIN PHENOLICS; POTATO VARIETIES; IN-VITRO; FOOD; BIOCONVERSION; SOYBEANS; FUNGI</t>
  </si>
  <si>
    <t>[Xiao, Yu; Wang, Lixia; Rui, Xin; Li, Wei; Chen, Xiaohong; Jiang, Mei; Dong, Mingsheng] Nanjing Agr Univ, Coll Food Sci &amp; Technol, Nanjing 210095, Jiangsu, Peoples R China</t>
  </si>
  <si>
    <t>This work was co-financed by National Natural Science Foundation of China (No. 31371807; 31201422), High-Tech Research and Development Program of China (No. 2011AA100903; 2013BAD18B01-4) and was also supported by the Project Funded by the Priority Academic Program Development of Jiangsu Higher Education Institutions (PAPD).</t>
  </si>
  <si>
    <t>10.1016/j.jff.2014.10.033</t>
  </si>
  <si>
    <t>CB3CG</t>
  </si>
  <si>
    <t>WOS:000349505200004</t>
  </si>
  <si>
    <t>Gan, D; Zeng, XX; Liu, RH; Ye, H</t>
  </si>
  <si>
    <t>Gan, Dan; Zeng, Xiaoxiong; Liu, Rui Hai; Ye, Hong</t>
  </si>
  <si>
    <t>Potential mechanism of mycelium polysaccharide from Pholiota dinghuensis Bi in regulating the proliferation and apoptosis of human breast cancer MCF-7 cells through p38/MAPK pathway</t>
  </si>
  <si>
    <t>Pholiota dinghuensis Bi; Mycelium polysaccharide; Cell proliferation; Apoptosis; Human breast cancer</t>
  </si>
  <si>
    <t>PHELLINUS-LINTEUS; INDUCE APOPTOSIS; FRESH APPLES; CYCLE ARREST; ACTIVATION; GROWTH; ALPHA; INHIBITION; MUSHROOMS; PHYTOCHEMICALS</t>
  </si>
  <si>
    <t>[Gan, Dan; Liu, Rui Hai] Cornell Univ, Dept Food Sci, Ithaca, NY 14853 USA; [Gan, Dan; Zeng, Xiaoxiong; Ye, Hong] Nanjing Agr Univ, Coll Food Sci &amp; Technol, Nanjing 210095, Jiangsu, Peoples R China; [Liu, Rui Hai] Cornell Univ, Inst Comparat &amp; Environm Toxicol, Ithaca, NY 14853 USA</t>
  </si>
  <si>
    <t>zengxx@njau.edu.cn; RL23@cornell.edu</t>
  </si>
  <si>
    <t>Liu, Rui Hai/C-2865-2008</t>
  </si>
  <si>
    <t>10.1016/j.jff.2014.12.008</t>
  </si>
  <si>
    <t>WOS:000349505200037</t>
  </si>
  <si>
    <t>Pan, L; Li, J; Xia, WW; Zhang, D; Dong, LY</t>
  </si>
  <si>
    <t>Pan, Lang; Li, Jun; Xia, Wenwen; Zhang, Di; Dong, Liyao</t>
  </si>
  <si>
    <t>An effective method, composed of LAMP and dCAPS, to detect different mutations in fenoxaprop-P-ethyl-resistant American sloughgrass (Beckmannia syzigachne Steud.) populations</t>
  </si>
  <si>
    <t>Beckmannia syzigachne Steud; Fenoxaprop-P-ethyl; Loop-mediated isothermal amplification (LAMP); Derived cleaved amplified polymorphic sequence (dCAPS)</t>
  </si>
  <si>
    <t>MEDIATED ISOTHERMAL AMPLIFICATION; COENZYME-A-CARBOXYLASE; ACETYL-COA-CARBOXYLASE; FOXTAIL ALOPECURUS-JAPONICUS; ACETOLACTATE SYNTHASE; HERBICIDE RESISTANCE; RAPID DETECTION; CARBOXYLTRANSFERASE DOMAIN; INHIBITING HERBICIDES; MOLECULAR-BASES</t>
  </si>
  <si>
    <t>[Pan, Lang; Li, Jun; Xia, Wenwen; Zhang, Di; Dong, Liyao] Nanjing Agr Univ, Coll Plant Protect, Nanjing 210095, Jiangsu, Peoples R China; [Pan, Lang; Li, Jun; Xia, Wenwen; Zhang, Di; Dong, Liyao] Nanjing Agr Univ, Minist Educ, Key Lab Integrated Management Crop Dis &amp; Pests, Nanjing 210095, Jiangsu, Peoples R China</t>
  </si>
  <si>
    <t>Ministry of Education of China [20120097110038]; Special Fund for Agro-scientific Research in the Public Interest [201303031]; Natural Science Foundation for Young Scientists of Jiangsu Province [BK2012360]</t>
  </si>
  <si>
    <t>This research was funded by Ph.D. Program Foundation of the Ministry of Education of China (20120097110038), Special Fund for Agro-scientific Research in the Public Interest (201303031) and Natural Science Foundation for Young Scientists of Jiangsu Province (BK2012360). The authors thank Chen Haixin (Gaoyou Plant Protection Station, China) and Li Wanmei (Funing Plant Protection Station, China) for providing seeds of B. syzigachne.</t>
  </si>
  <si>
    <t>10.1016/j.pestbp.2014.10.008</t>
  </si>
  <si>
    <t>CB4CR</t>
  </si>
  <si>
    <t>WOS:000349576300001</t>
  </si>
  <si>
    <t>Shao, WY; Zhang, Y; Ren, WC; Chen, CJ</t>
  </si>
  <si>
    <t>Shao, Wenyong; Zhang, Yu; Ren, Weichao; Chen, Changjun</t>
  </si>
  <si>
    <t>Physiological and biochemical characteristics of laboratory induced mutants of Botrytis cinerea with resistance to fluazinam</t>
  </si>
  <si>
    <t>Botrytis cinerea; Fluazinam; Resistance; Characteristics</t>
  </si>
  <si>
    <t>SCLEROTINIA-SCLEROTIORUM; STRAWBERRY; FUNGICIDES; PHENYLPYRROLE; CROPS; FLUDIOXONIL; MANAGEMENT; CLUBROOT; MOLD</t>
  </si>
  <si>
    <t>[Shao, Wenyong; Zhang, Yu; Ren, Weichao; Chen, Changjun] Nanjing Agr Univ, Coll Plant Protect, Nanjing 210095, Jiangsu, Peoples R China</t>
  </si>
  <si>
    <t>National Natural Science Foundation of China [31171880, 31201543]; Special Fund for Agro-scientific Research in the Public Interest [201303023, 201303025]</t>
  </si>
  <si>
    <t>This work was supported by the National Natural Science Foundation of China (31171880 and 31201543) and Special Fund for Agro-scientific Research in the Public Interest (201303023 and 201303025).</t>
  </si>
  <si>
    <t>10.1016/j.pestbp.2014.10.003</t>
  </si>
  <si>
    <t>WOS:000349576300003</t>
  </si>
  <si>
    <t>Xu, S; Pan, XY; Luo, JY; Wu, J; Zhou, ZH; Liang, XY; He, YW; Zhou, MG</t>
  </si>
  <si>
    <t>Xu, Shu; Pan, Xiayan; Luo, Jianying; Wu, Jian; Zhou, Zehua; Liang, Xiaoyu; He, Yawen; Zhou, Mingguo</t>
  </si>
  <si>
    <t>Effects of phenazine-1-carboxylic acid on the biology of the plant-pathogenic bacterium Xanthomonas oryzae pv. oryzae</t>
  </si>
  <si>
    <t>Phenazine-1-carboxylic acid; Xanthomonas oryzae pv. oryzae; Biological effects</t>
  </si>
  <si>
    <t>DEPENDENT ENERGY TRANSDUCTION; PSEUDOMONAS-AERUGINOSA; ANTIMICROBIAL ACTIVITY; FUTURE-PROSPECTS; TONB; CLOFAZIMINE; RESISTANCE; MECHANISMS; SYSTEMS; PYOCYANIN</t>
  </si>
  <si>
    <t>[Xu, Shu; Pan, Xiayan; Luo, Jianying; Wu, Jian; Zhou, Zehua; Liang, Xiaoyu; Zhou, Mingguo] Nanjing Agr Univ, Coll Plant Protect, Nanjing 210095, Jiangsu, Peoples R China; [Xu, Shu; Pan, Xiayan; Luo, Jianying; Wu, Jian; Zhou, Zehua; Liang, Xiaoyu; Zhou, Mingguo] Nanjing Agr Univ, Key Lab Pesticide, Nanjing 210095, Jiangsu, Peoples R China; [He, Yawen] Shanghai Jiao Tong Univ, State Key Lab Microbial Metab, Shanghai 200030, Peoples R China</t>
  </si>
  <si>
    <t>National Key Basic Research Program (973 Program) [2009CB118906]; National Natural Science Foundation of China [31272065]; Jiangsu Province Postgraduate Innovative Project [CXZZ12_0292]; Opening Project of State Key Laboratory of Microbial Metabolism [MMCKF13-02]</t>
  </si>
  <si>
    <t>This work was supported by the National Key Basic Research Program (973 Program, 2009CB118906); the National Natural Science Foundation of China (No. 31272065); the Jiangsu Province Postgraduate Innovative Project (CXZZ12_0292); and the Opening Project of State Key Laboratory of Microbial Metabolism (MMCKF13-02). We thank Qiuxia Wang, Hongyu Ma, and Ling Tang for technical assistance in this study.</t>
  </si>
  <si>
    <t>10.1016/j.pestbp.2014.10.006</t>
  </si>
  <si>
    <t>WOS:000349576300006</t>
  </si>
  <si>
    <t>Jiang, F; Zhang, YX; Sun, HH; Meng, XK; Bao, HB; Fang, JC; Liu, ZW</t>
  </si>
  <si>
    <t>Jiang, Feng; Zhang, Yixi; Sun, Huahua; Meng, Xiangkun; Bao, Haibo; Fang, Jichao; Liu, Zewen</t>
  </si>
  <si>
    <t>Identification of polymorphisms in Cyrtorhinus lividipennis RDL subunit contributing to fipronil sensitivity</t>
  </si>
  <si>
    <t>Cyrtorhinus lividipennis; Fipronil; RDL; Sensitivity</t>
  </si>
  <si>
    <t>NILAPARVATA-LUGENS; BROWN PLANTHOPPER; GABA RECEPTOR; INSECTICIDE RESISTANCE; RICE PLANTHOPPERS; MUTATION; DROSOPHILA; CHANNEL; SITE; SUSCEPTIBILITY</t>
  </si>
  <si>
    <t>[Jiang, Feng; Zhang, Yixi; Sun, Huahua; Meng, Xiangkun; Bao, Haibo; Liu, Zewen] Nanjing Agr Univ, Coll Plant Protect, Minist Educ, Key Lab Integrat Management Crop Dis &amp; Pests, Nanjing 210095, Jiangsu, Peoples R China; [Bao, Haibo; Fang, Jichao] Jiansu Acad Agr Sci, Inst Plant Protect, Nanjing 210014, Jiangsu, Peoples R China</t>
  </si>
  <si>
    <t>Liu, ZW (reprint author), Nanjing Agr Univ, Coll Plant Protect, Minist Educ, Key Lab Integrat Management Crop Dis &amp; Pests, Nanjing 210095, Jiangsu, Peoples R China.</t>
  </si>
  <si>
    <t>National Natural Science Foundation of China [31322045, 31130045, 31171869]; Jiangsu Science for Distinguished Young Scholars [BK20130028]; National High Technology Research and Development Program of China (863 Program) [2011AA10A207, 2012AA101502]; National Key Technology Research and Development Program [2012BAD19B01]; Jiangsu Province Agricultural Fund for Independent Innovation [CX(14)2025]</t>
  </si>
  <si>
    <t>This work was supported by National Natural Science Foundation of China (31322045, 31130045 and 31171869), Jiangsu Science for Distinguished Young Scholars (BK20130028), National High Technology Research and Development Program of China (863 Program, 2011AA10A207 and 2012AA101502), National Key Technology Research and Development Program (2012BAD19B01), Jiangsu Province Agricultural Fund for Independent Innovation (CX(14)2025).</t>
  </si>
  <si>
    <t>10.1016/j.pestbp.2014.10.010</t>
  </si>
  <si>
    <t>WOS:000349576300009</t>
  </si>
  <si>
    <t>Zhang, CY; Jian, XL; Lu, W</t>
  </si>
  <si>
    <t>Zhang, Cheng-yu; Jian, Xing-liang; Lu, Wei</t>
  </si>
  <si>
    <t>Structure and percolation of one-patch spherocylinders</t>
  </si>
  <si>
    <t>SOFT MATTER</t>
  </si>
  <si>
    <t>JANUS PARTICLES; HARD SPHEROCYLINDERS; COEXISTENCE; NANOCOMPOSITES; ATTRACTION; THRESHOLD; NANOTUBES; SYSTEMS; FLUIDS; CORE</t>
  </si>
  <si>
    <t>[Zhang, Cheng-yu; Jian, Xing-liang; Lu, Wei] Nanjing Agr Univ, Coll Engn, Nanjing 210031, Jiangsu, Peoples R China</t>
  </si>
  <si>
    <t>Zhang, CY (reprint author), Nanjing Agr Univ, Coll Engn, Nanjing 210031, Jiangsu, Peoples R China.</t>
  </si>
  <si>
    <t>chengyu_zhang@njau.edu.cn</t>
  </si>
  <si>
    <t>Zhang, Cheng-yu/M-4719-2015</t>
  </si>
  <si>
    <t>Zhang, Cheng-yu/0000-0001-5681-9566</t>
  </si>
  <si>
    <t>Natural Science Foundation of Jiangsu Province, China [BK2011653, BK20130696]; National Natural Science Foundation of China [61401215]</t>
  </si>
  <si>
    <t>This work was supported by the Natural Science Foundation of Jiangsu Province, China (Grants nos BK2011653 and BK20130696) and the National Natural Science Foundation of China (Grand no. 61401215).</t>
  </si>
  <si>
    <t>1744-683X</t>
  </si>
  <si>
    <t>1744-6848</t>
  </si>
  <si>
    <t>Soft Matter</t>
  </si>
  <si>
    <t>10.1039/c4sm02402h</t>
  </si>
  <si>
    <t>Chemistry, Physical; Materials Science, Multidisciplinary; Physics, Multidisciplinary; Polymer Science</t>
  </si>
  <si>
    <t>Chemistry; Materials Science; Physics; Polymer Science</t>
  </si>
  <si>
    <t>CB3VL</t>
  </si>
  <si>
    <t>WOS:000349557100014</t>
  </si>
  <si>
    <t>Chen, L; Guo, G; Yu, CQ; Zhang, J; Shimojo, M; Shao, T</t>
  </si>
  <si>
    <t>Chen, Lei; Guo, Gang; Yu, Chengqun; Zhang, Jie; Shimojo, Masataka; Shao, Tao</t>
  </si>
  <si>
    <t>The effects of replacement of whole-plant corn with oat and common vetch on the fermentation quality, chemical composition and aerobic stability of total mixed ration silage in Tibet</t>
  </si>
  <si>
    <t>aerobic stability; common vetch; fermentation quality; oat; whole-plant corn</t>
  </si>
  <si>
    <t>LACTOBACILLUS-BUCHNERI; FORMIC-ACID; ALFALFA SILAGE; GRASS-SILAGE; LACTIC-ACID; DAIRY-COWS; WHEAT; PEA; DEGRADABILITY; INOCULANTS</t>
  </si>
  <si>
    <t>[Chen, Lei; Guo, Gang; Zhang, Jie; Shao, Tao] Nanjing Agr Univ, Inst Ensiling &amp; Proc Grass, Coll Anim Sci &amp; Technol, Nanjing 210095, Jiangsu, Peoples R China; [Yu, Chengqun] Chinese Acad Sci, Inst Geog Sci &amp; Nat Resources Res, Beijing, Peoples R China; [Shimojo, Masataka] Kyushu Univ, Fac Agr, Dept Anim &amp; Marine Bioresource Sci, Fukuoka 812, Japan</t>
  </si>
  <si>
    <t>National '12th Five-Year' Plan for Science and Technology Support project: Comprehensive treatment key technology and demonstration project of the Degraded grassland in north Tibetan Plateau [2011BAC09B03]</t>
  </si>
  <si>
    <t>This work was supported by the key techniques research in total mixed ration silage from Tibet and the grant of National '12th Five-Year' Plan for Science and Technology Support project: Comprehensive treatment key technology and demonstration project of the Degraded grassland in north Tibetan Plateau (2011BAC09B03) and Tibet innovation platform construction by Chinese Academy of Sciences construction and demonstration of agriculture and animal husbandry combination technology to promote the income of farmers and herdsmen in Tibet.</t>
  </si>
  <si>
    <t>10.1111/asj.12245</t>
  </si>
  <si>
    <t>CA2ER</t>
  </si>
  <si>
    <t>WOS:000348722300009</t>
  </si>
  <si>
    <t>Han, Y; Wang, Y; Tombosa, S; Wright, S; Huffman, J; Yuen, G; Qian, GL; Liu, FQ; Shen, YM; Du, LC</t>
  </si>
  <si>
    <t>Han, Yong; Wang, Yan; Tombosa, Simon; Wright, Stephen; Huffman, Justin; Yuen, Gary; Qian, Guoliang; Liu, Fengquan; Shen, Yuemao; Du, Liangcheng</t>
  </si>
  <si>
    <t>Identification of a small molecule signaling factor that regulates the biosynthesis of the antifungal polycyclic tetramate macrolactam HSAF in Lysobacter enzymogenes</t>
  </si>
  <si>
    <t>Diffusible signaling factor; Natural product biosynthesis; Regulation; HSAF; Lysobacter enzymogenes</t>
  </si>
  <si>
    <t>XANTHOMONAS-CAMPESTRIS; XYLELLA-FASTIDIOSA; BIOLOGICAL-CONTROL; STENOTROPHOMONAS-MALTOPHILIA; GENE-CLUSTER; FATTY-ACID; STRAIN C3; A-FACTOR; BACTERIA; VIRULENCE</t>
  </si>
  <si>
    <t>[Han, Yong; Wang, Yan; Tombosa, Simon; Wright, Stephen; Huffman, Justin; Du, Liangcheng] Univ Nebraska, Dept Chem, Lincoln, NE 68588 USA; [Han, Yong; Shen, Yuemao] Shandong Univ, Sch Pharmaceut Sci, Key Lab Chem Biol, Jinan 250100, Peoples R China; [Yuen, Gary] Univ Nebraska, Dept Plant Pathol, Lincoln, NE 68583 USA; [Qian, Guoliang; Liu, Fengquan] Nanjing Agr Univ, Coll Plant Protect, Nanjing 210095, Jiangsu, Peoples R China; [Wang, Yan] Ocean Univ China, Coll Marine Life Sci, Qingdao 266003, Peoples R China</t>
  </si>
  <si>
    <t>Du, LC (reprint author), Univ Nebraska, Dept Chem, Lincoln, NE 68588 USA.</t>
  </si>
  <si>
    <t>yshen@sdu.edu.cn; ldu3@unl.edu</t>
  </si>
  <si>
    <t>973 Project [2013CB734002, 2015CB150602]; NIH [R01AI097260]; Program for Changjiang Scholars and Innovative Research Team in University [IRT13028]</t>
  </si>
  <si>
    <t>This work was supported in part by the 973 Project (2013CB734002, 2015CB150602), the NIH (R01AI097260), and Program for Changjiang Scholars and Innovative Research Team in University (IRT13028). We thank Prof. Lindow for the generous gift of DSF reporter strain X. campestris 8523/pKLN55. Ron Cerny, Martha Morton, Kurt Wulser, and Javier Seravalli are thanked for technical assistance.</t>
  </si>
  <si>
    <t>10.1007/s00253-014-6120-x</t>
  </si>
  <si>
    <t>CA2YB</t>
  </si>
  <si>
    <t>WOS:000348770900022</t>
  </si>
  <si>
    <t>Yi, FJ; Sun, DQ; Zhou, YH</t>
  </si>
  <si>
    <t>Yi, Fujin; Sun, Dingqiang; Zhou, Yingheng</t>
  </si>
  <si>
    <t>Grain subsidy, liquidity constraints and food security-Impact of the grain subsidy program on the grain-sown areas in China</t>
  </si>
  <si>
    <t>China grain subsidy; Liquidity constraint; Food security; Land use</t>
  </si>
  <si>
    <t>CONDITIONAL CASH TRANSFERS; AGRICULTURE; CREDIT; INCOME; PRODUCTIVITY; CONSUMPTION; EXPERIENCE; ALLOCATION; MIGRATION; BEHAVIOR</t>
  </si>
  <si>
    <t>[Yi, Fujin; Sun, Dingqiang; Zhou, Yingheng] Nanjing Agr Univ, Coll Econ &amp; Management, Nanjing 210095, Jiangsu, Peoples R China</t>
  </si>
  <si>
    <t>Sun, DQ (reprint author), Nanjing Agr Univ, Coll Econ &amp; Management, 1 Weigang, Nanjing 210095, Jiangsu, Peoples R China.</t>
  </si>
  <si>
    <t>fujinyi@njau.edu.cn; dqsun@njau.edu.cn; zhouyh@njau.edu.cn</t>
  </si>
  <si>
    <t>National Science Foundation of China [71303115, 71333008, 71473122]; Nanjing Agricultural University [Y0201400037, Y0201400069, Y0201400327]; Education department of Jiangsu province [2014SJD069]; Priority Academic Program Development of Jiangsu Higher Education Institutions (PAPD); China Center for Food Security Studies at Nanjing Agricultural University; Jiangsu Rural Development and Land Policy Research Institute; Jiangsu Agriculture Modernization Decision Consulting Center</t>
  </si>
  <si>
    <t>Authors gratefully acknowledge the financial support by National Science Foundation of China (Grants: 71303115, 71333008, 71473122), Nanjing Agricultural University (Grants: Y0201400037, Y0201400069, Y0201400327), Education department of Jiangsu province (Grant: 2014SJD069), Priority Academic Program Development of Jiangsu Higher Education Institutions (PAPD), China Center for Food Security Studies at Nanjing Agricultural University, Jiangsu Rural Development and Land Policy Research Institute, and Jiangsu Agriculture Modernization Decision Consulting Center. We also thank Funing Zhong, Jing Zhu, and Guanghua Lin, as well as three anonymous referees and the editor for valuable input. All remaining errors are ours.</t>
  </si>
  <si>
    <t>10.1016/j.foodpol.2014.10.009</t>
  </si>
  <si>
    <t>CA2OY</t>
  </si>
  <si>
    <t>WOS:000348748600011</t>
  </si>
  <si>
    <t>Dong, WL; Hou, Y; Xi, XD; Wang, F; Li, ZK; Ye, XF; Huang, Y; Cui, ZL</t>
  </si>
  <si>
    <t>Dong, Weiliang; Hou, Ying; Xi, Xuedong; Wang, Fei; Li, Zhoukun; Ye, Xianfeng; Huang, Yan; Cui, Zhongli</t>
  </si>
  <si>
    <t>Biodegradation of fenoxaprop-ethyl by an enriched consortium and its proposed metabolic pathway</t>
  </si>
  <si>
    <t>Fenoxaprop-ethyl; Biodegradation; Enrichment consortium; Community structure; Metabolic pathway</t>
  </si>
  <si>
    <t>P-ETHYL; PCR AMPLIFICATION; HYDROXAMIC ACIDS; C-14 FENOXAPROP; PRAIRIE SOILS; DEGRADATION; PRODUCTS; 4-CHLORONITROBENZENE; TRANSFORMATION; PERSISTENCE</t>
  </si>
  <si>
    <t>[Dong, Weiliang; Hou, Ying; Xi, Xuedong; Wang, Fei; Li, Zhoukun; Ye, Xianfeng; Huang, Yan; Cui, Zhongli] Nanjing Agr Univ, Coll Life Sci, Minist Agr, Key Lab Agr Environm Microbiol, Nanjing 210095, Jiangsu, Peoples R China; [Hou, Ying] Henan Univ Sci &amp; Technol, Coll Food &amp; Bioengn, Luoyang 471003, Peoples R China; [Wang, Fei] Jiangxi Agr Univ, Coll Bioscience &amp; Bioengn, Nanchang 330045, Peoples R China</t>
  </si>
  <si>
    <t>Li, ZK (reprint author), Nanjing Agr Univ, Coll Life Sci, Minist Agr, Key Lab Agr Environm Microbiol, Nanjing 210095, Jiangsu, Peoples R China.</t>
  </si>
  <si>
    <t>863 project [2013AA102804]; Natural Science Foundation of Jiangsu Province [BK2012029]; Natural Science Foundation of China [31270095]; National Science and Technology Support Program [2012BAD14B02]</t>
  </si>
  <si>
    <t>This work was financially supported by the 863 project (grant No. 2013AA102804), Natural Science Foundation of Jiangsu Province (No. BK2012029), Natural Science Foundation of China (31270095), National Science and Technology Support Program (2012BAD14B02).</t>
  </si>
  <si>
    <t>10.1016/j.ibiod.2014.10.009</t>
  </si>
  <si>
    <t>AZ9TJ</t>
  </si>
  <si>
    <t>WOS:000348557700021</t>
  </si>
  <si>
    <t>Gao, CY; Li, PL; Song, AP; Wang, HB; Wang, YJ; Ren, LP; Qi, XY; Chen, FD; Jiang, JF; Chen, SM</t>
  </si>
  <si>
    <t>Gao, Chunyan; Li, Peiling; Song, Aiping; Wang, Haibin; Wang, Yinjie; Ren, Liping; Qi, Xiangyu; Chen, Fadi; Jiang, Jiafu; Chen, Sumei</t>
  </si>
  <si>
    <t>Isolation and Characterization of Six AP2/ERF Transcription Factor Genes in Chrysanthemum nankingense</t>
  </si>
  <si>
    <t>hormone; PCR; stress response; transcription pattern</t>
  </si>
  <si>
    <t>GENOME-WIDE ANALYSIS; STRESS TOLERANCE; ABIOTIC STRESS; EXPRESSION PATTERNS; DISEASE RESISTANCE; FREEZING TOLERANCE; HIGH-SALT; ARABIDOPSIS; BINDING; FAMILY</t>
  </si>
  <si>
    <t>[Gao, Chunyan; Li, Peiling; Song, Aiping; Wang, Haibin; Wang, Yinjie; Ren, Liping; Qi, Xiangyu; Chen, Fadi; Jiang, Jiafu; Chen, Sumei] Nanjing Agr Univ, Coll Hort, Nanjing 210095, Jiangsu, Peoples R China; [Gao, Chunyan; Chen, Sumei] Jiangsu Prov Engn Lab Modern Facil Agr Technol &amp;, Nanjing 210095, Jiangsu, Peoples R China</t>
  </si>
  <si>
    <t>2011104110@njau.edu.cn; 2011204026@njau.edu.cn; aiping_song@aliyun.com; hb@njau.edu.cn; 2011104112@njau.edu.cn; 2012204032@njau.edu.cn; 2012204028@njau.edu.cn; chenfd@njau.edu.cn; jiangjiafu@njau.edu.cn; chensm@njau.edu.cn</t>
  </si>
  <si>
    <t>National Natural Science Foundation of China [31272202]; Program for New Century Excellent Talents in University of the Chinese Ministry of Education [NCET-10-0492]; Program for Hi-Tech Research, Jiangsu, China [BE2012350, BE2011325]; Fund for Independent Innovation of Agricultural Sciences in Jiangsu Province [CX(12)2020]; China Postdoctoral Science Foundation [2014M561673]; Fundamental Research Funds for the Central Universities [KYZ201112]</t>
  </si>
  <si>
    <t>This study was funded by the National Natural Science Foundation of China (31272202), the Program for New Century Excellent Talents in University of the Chinese Ministry of Education (NCET-10-0492), the Program for Hi-Tech Research, Jiangsu, China (BE2012350, BE2011325), Fund for Independent Innovation of Agricultural Sciences in Jiangsu Province [CX(12)2020], China Postdoctoral Science Foundation (2014M561673), and the Fundamental Research Funds for the Central Universities (KYZ201112).</t>
  </si>
  <si>
    <t>10.3390/ijms16012052</t>
  </si>
  <si>
    <t>AZ7MN</t>
  </si>
  <si>
    <t>WOS:000348403100116</t>
  </si>
  <si>
    <t>Zhang, ZY; Zhang, WH; Li, DS; Sun, YY; Wang, Z; Hou, CL; Chen, L; Cao, Y; Liu, YQ</t>
  </si>
  <si>
    <t>Zhang, Zhiyi; Zhang, Wenhui; Li, Diansen; Sun, Youyi; Wang, Zhuo; Hou, Chunling; Chen, Lu; Cao, Yang; Liu, Yaqing</t>
  </si>
  <si>
    <t>Mechanical and Anticorrosive Properties of Graphene/Epoxy Resin Composites Coating Prepared by in-Situ Method</t>
  </si>
  <si>
    <t>graphene; epoxy resin; composite coating; mechanical properties; erosion resistance</t>
  </si>
  <si>
    <t>EPOXY COMPOSITES; CARBON NANOTUBES; FUNCTIONALIZED GRAPHENE; NANOCOMPOSITES; NANOPLATELETS; REINFORCEMENT; ORGANOSILANE; NANOSHEETS; CLAY</t>
  </si>
  <si>
    <t>[Zhang, Zhiyi; Zhang, Wenhui; Sun, Youyi; Wang, Zhuo; Hou, Chunling; Cao, Yang; Liu, Yaqing] North Univ China, Res Ctr Engn Technol Polymer Composites Shanxi Pr, Taiyuan 030051, Peoples R China; [Li, Diansen] Beijing Univ Aeronaut &amp; Astronaut, Sch Chem &amp; Environm, Beijing Key Lab Bioinspired Energy Mat &amp; Devices, Minist Educ,Key Lab Bioinspired Smart Interfacial, Beijing 100191, Peoples R China; [Chen, Lu] Nanjing Agr Univ, Coll Resources &amp; Environm Sci, Nanjing 210095, Jiangsu, Peoples R China</t>
  </si>
  <si>
    <t>Sun, YY (reprint author), North Univ China, Res Ctr Engn Technol Polymer Composites Shanxi Pr, Taiyuan 030051, Peoples R China.</t>
  </si>
  <si>
    <t>zhangY@163.com; WangZ@163.com; LiDS@163.com; syyi@mail.ustc.edu.cn; syyi2010@163.com; houchunlin0329@163.com; Chenglu@163.com; caoyang800929@126.com; lyq@nuc.edu.cn</t>
  </si>
  <si>
    <t>National Natural Science Foundation of China [11202006, 11072003]; University's Science and Technology Exploiture of Shanxi Province [20140307ZX]; Shanxi provincial natural science foundation of China [2014021018-6]</t>
  </si>
  <si>
    <t>The authors are grateful for the support by National Natural Science Foundation of China under grants (11202006 and 11072003), the University's Science and Technology Exploiture of Shanxi Province (20140307ZX) and the Shanxi provincial natural science foundation of China (2014021018-6).</t>
  </si>
  <si>
    <t>10.3390/ijms16012239</t>
  </si>
  <si>
    <t>WOS:000348403100128</t>
  </si>
  <si>
    <t>Liu, XH; Gao, Y; Wang, HL; Guo, JY; Yan, SH</t>
  </si>
  <si>
    <t>Liu, Xinhong; Gao, Yan; Wang, Honglian; Guo, Junyao; Yan, Shaohua</t>
  </si>
  <si>
    <t>Applying a new method for direct collection, volume quantification and determination of N-2 emission from water</t>
  </si>
  <si>
    <t>New method; N-2; Ebullition collection; Direct injection; Gas chromatograph</t>
  </si>
  <si>
    <t>SOLID-PHASE MICROEXTRACTION; NITROUS-OXIDE EMISSIONS; GAS-CHROMATOGRAPHY; DENITRIFICATION RATES; STATIC HEADSPACE; METHANE; RIVER; LAKE; NITRIFICATION; EBULLITION</t>
  </si>
  <si>
    <t>[Liu, Xinhong; Gao, Yan; Guo, Junyao; Yan, Shaohua] Jiangsu Acad Agr Sci, Inst Agr Resources &amp; Environm, Nanjing 210014, Jiangsu, Peoples R China; [Wang, Honglian] Nanjing Agr Univ, Coll Resources &amp; Environm Sci, Nanjing 210095, Jiangsu, Peoples R China</t>
  </si>
  <si>
    <t>Yan, SH (reprint author), Jiangsu Acad Agr Sci, Inst Agr Resources &amp; Environm, Nanjing 210014, Jiangsu, Peoples R China.</t>
  </si>
  <si>
    <t>xhliu2011@126.com; shyan@jaas.ac.cn</t>
  </si>
  <si>
    <t>National Natural Science Foundation of China [41301575]; Special Preliminary Study Program of the National Basic Research Program (973) of China [2012CB426503]</t>
  </si>
  <si>
    <t>This work was supported by the National Natural Science Foundation of China (No.41301575) and Special Preliminary Study Program of the National Basic Research Program (973) of China (No. 2012CB426503).</t>
  </si>
  <si>
    <t>10.1016/j.jes.2014.04.012</t>
  </si>
  <si>
    <t>CA3SC</t>
  </si>
  <si>
    <t>WOS:000348825400025</t>
  </si>
  <si>
    <t>Hu, ML; Pu, HM; Kong, LN; Gao, JQ; Long, WH; Chen, S; Zhang, JF; Qi, CK</t>
  </si>
  <si>
    <t>Hu, Maolong; Pu, Huiming; Kong, Lingna; Gao, Jianqin; Long, Weihua; Chen, Song; Zhang, Jiefu; Qi, Cunkou</t>
  </si>
  <si>
    <t>Molecular characterization and detection of a spontaneous mutation conferring imidazolinone resistance in rapeseed and its application in hybrid rapeseed production</t>
  </si>
  <si>
    <t>Imidazolinone herbicides; Rapeseed; AHAS; Single-point mutation; Hybrid rapeseed production</t>
  </si>
  <si>
    <t>PLANT ACETOHYDROXYACID SYNTHASE; CHAIN AMINO-ACIDS; BRASSICA-NAPUS; MULTIGENE FAMILY; TOLERANT CROPS; HERBICIDES; GENE; BIOSYNTHESIS; EXPRESSION; SELECTION</t>
  </si>
  <si>
    <t>[Hu, Maolong; Pu, Huiming; Gao, Jianqin; Long, Weihua; Chen, Song; Zhang, Jiefu; Qi, Cunkou] Minist Agr, Inst Ind Crops, Jiangsu Acad Agr Sci, Nanjing Subctr,Natl Ctr Oil Crops Improvement,Key, Nanjing 210014, Peoples R China; [Kong, Lingna] Nanjing Agr Univ, Natl Expt Teaching Ctr Plant Prod, Nanjing 210095, Jiangsu, Peoples R China</t>
  </si>
  <si>
    <t>Pu, HM (reprint author), Minist Agr, Inst Ind Crops, Jiangsu Acad Agr Sci, Nanjing Subctr,Natl Ctr Oil Crops Improvement,Key, Nanjing 210014, Peoples R China.</t>
  </si>
  <si>
    <t>puhuiming@126.com</t>
  </si>
  <si>
    <t>National Natural Science Foundation of China [31101174]; 863 National High-Tech R&amp;D Program of China [2011AA10A10403]; Jiangsu Provincial Natural Science Foundation of China [BK2011679]; Jiangsu Provincial Independent Innovation of Agriculture Sciences [CX(12)5018]; Opening Research Project of State Key Laboratory of Crop Genetics and Germplasm Enhancement, NAU [ZW2011006]</t>
  </si>
  <si>
    <t>This research was funded by the National Natural Science Foundation of China (Grant No. 31101174), 863 National High-Tech R&amp;D Program of China (Grant No. 2011AA10A10403), Jiangsu Provincial Natural Science Foundation of China (Grant No. BK2011679), Jiangsu Provincial Independent Innovation of Agriculture Sciences (Grant No. CX(12)5018), and Opening Research Project of State Key Laboratory of Crop Genetics and Germplasm Enhancement, NAU (Grant No. ZW2011006).</t>
  </si>
  <si>
    <t>10.1007/s11032-015-0227-3</t>
  </si>
  <si>
    <t>AZ7SS</t>
  </si>
  <si>
    <t>WOS:000348418700046</t>
  </si>
  <si>
    <t>Yang, RQ; Guo, LP; Zhou, YL; Shen, C; Gu, ZX</t>
  </si>
  <si>
    <t>Yang, Runqiang; Guo, Liping; Zhou, Yulin; Shen, Chang; Gu, Zhenxin</t>
  </si>
  <si>
    <t>Calcium mitigates the stress caused by ZnSO4 as a sulphur fertilizer and enhances the sulforaphane formation of broccoli sprouts</t>
  </si>
  <si>
    <t>L-ASCORBIC-ACID; OLERACEA VAR. ITALICA; ANTIOXIDANT ACTIVITY; MYROSINASE ACTIVITY; PHENOLIC-COMPOUNDS; SALT TOLERANCE; GERMINATION; GLUCOSINOLATE; METABOLISM; SALINITY</t>
  </si>
  <si>
    <t>[Yang, Runqiang; Guo, Liping; Zhou, Yulin; Shen, Chang; Gu, Zhenxin] Nanjing Agr Univ, Coll Food Sci &amp; Technol, Nanjing 210095, Jiangsu, Peoples R China; [Guo, Liping] Qingdao Agr Univ, Coll Food Sci &amp; Engn, Qingdao 266109, Shandong, Peoples R China</t>
  </si>
  <si>
    <t>Natural Science Foundation of China [31271912]; Priority Academic Program Development of Jiangsu Higher Education Institutions (PAPD)</t>
  </si>
  <si>
    <t>We are grateful for the financial support for this study from the Natural Science Foundation of China (Grant no. 31271912). The present study was also a project funded by the Priority Academic Program Development of Jiangsu Higher Education Institutions (PAPD).</t>
  </si>
  <si>
    <t>10.1039/c4ra11371c</t>
  </si>
  <si>
    <t>CA5ZL</t>
  </si>
  <si>
    <t>WOS:000348987700011</t>
  </si>
  <si>
    <t>Zhang, Yi-bin; Yang, Hai-tao</t>
  </si>
  <si>
    <t>Multi-peak Nodal Solutions for a Two-dimensional Elliptic Problem with Large Exponent in Weighted Nonlinearity</t>
  </si>
  <si>
    <t>ACTA MATHEMATICAE APPLICATAE SINICA-ENGLISH SERIES</t>
  </si>
  <si>
    <t>multi-peak nodal solutions; large exponent; finite dimensional reduction</t>
  </si>
  <si>
    <t>GROUND-STATE SOLUTIONS; HENON EQUATION; CONCENTRATING SOLUTIONS; QUALITATIVE PROPERTIES; ASYMPTOTIC-BEHAVIOR; SINGULAR LIMITS; PROFILE; SURFACES; GROWTH; POINT</t>
  </si>
  <si>
    <t>[Zhang, Yi-bin] Nanjing Agr Univ, Coll Sci, Nanjing 210095, Jiangsu, Peoples R China; [Yang, Hai-tao] Zhejiang Univ, Dept Math, Hangzhou 310027, Zhejiang, Peoples R China</t>
  </si>
  <si>
    <t>Supported by the National Natural Science Foundation of China (No. 11171214).</t>
  </si>
  <si>
    <t>0168-9673</t>
  </si>
  <si>
    <t>1618-3932</t>
  </si>
  <si>
    <t>ACTA MATH APPL SIN-E</t>
  </si>
  <si>
    <t>Acta Math. Appl. Sin.-Engl. Ser.</t>
  </si>
  <si>
    <t>10.1007/s10255-015-0465-5</t>
  </si>
  <si>
    <t>AZ6MS</t>
  </si>
  <si>
    <t>WOS:000348334400021</t>
  </si>
  <si>
    <t>Gu, Y; Wang, YL; Ma, XP; Wang, CD; Yue, GZ; Zhang, YT; Zhang, YY; Li, SS; Ling, SS; Liu, XM; Wen, XT; Cao, SJ; Huang, XB; Deng, JL; Zuo, ZC; Yu, SM; Shen, LH; Wu, R</t>
  </si>
  <si>
    <t>Gu, Yu; Wang, Yanlin; Ma, Xiaoping; Wang, Chengdong; Yue, Guizhou; Zhang, Yuetian; Zhang, Yunyan; Li, Shanshan; Ling, Shanshan; Liu, Xiaomin; Wen, Xintian; Cao, Sanjie; Huang, Xiaobo; Deng, Junliang; Zuo, Zhicai; Yu, Shumin; Shen, Liuhong; Wu, Rui</t>
  </si>
  <si>
    <t>Greater Taxol Yield of Fungus Pestalotiopsis hainanensis from Dermatitic Scurf of the Giant Panda (Ailuropoda melanoleuca)</t>
  </si>
  <si>
    <t>Pestalotiopsis hainanensis; Animal surface fungi; Ailuropoda melanoleuca; Taxol; Higher yield</t>
  </si>
  <si>
    <t>ENDOPHYTIC FUNGUS; PACLITAXEL; MICROSPORA; YEW</t>
  </si>
  <si>
    <t>[Gu, Yu] Sichuan Agr Univ, Coll Life Sci, Yaan 625014, Peoples R China; [Wang, Yanlin; Yue, Guizhou] Sichuan Agr Univ, Coll Sci, Yaan 625014, Peoples R China; [Ma, Xiaoping; Zhang, Yuetian; Zhang, Yunyan; Li, Shanshan; Wen, Xintian; Cao, Sanjie; Huang, Xiaobo; Deng, Junliang; Zuo, Zhicai; Yu, Shumin; Shen, Liuhong; Wu, Rui] Sichuan Agr Univ, Coll Vet Med, Yaan 625014, Peoples R China; [Ma, Xiaoping] Nanjing Agr Univ, Coll Vet Med, Nanjing 210095, Jiangsu, Peoples R China; [Wang, Chengdong; Ling, Shanshan; Liu, Xiaomin] China Conservat &amp; Res Ctr Giant Panda, Wolong 623006, Peoples R China</t>
  </si>
  <si>
    <t>Ma, XP (reprint author), Nanjing Agr Univ, Coll Vet Med, Nanjing 210095, Jiangsu, Peoples R China.</t>
  </si>
  <si>
    <t>mxp886@sina.com.cn; 285934012@qq.com</t>
  </si>
  <si>
    <t>Program for Youth Fund of Sichuan Provincial Education Department [12ZB093]; National Key Technology R&amp;D Program of China [2012BAC01B06]; giant panda international cooperation project funds [AD1415]; Applied Basic Research Project in Sichuan Province [2013TY0175]</t>
  </si>
  <si>
    <t>This study was supported by the Program for Youth Fund of Sichuan Provincial Education Department (12ZB093); National Key Technology R&amp;D Program of China (2012BAC01B06); The giant panda international cooperation project funds (AD1415); and Applied Basic Research Project in Sichuan Province (2013TY0175). This study is a part of undergraduate graduation thesis breeding project of Sichuan Agricultural University. Examinations of taxol and samples of HPLC, &lt;SUP&gt;1&lt;/SUP&gt;H and &lt;SUP&gt;13&lt;/SUP&gt;C-NMR, and TOF-MS tests are performed in the Chengdu Institute of Biology, Chinese Academy of Sciences. Thanks for them. All authors have agreed to submit this manuscript to the Applied Biochemistry and Biotechnology.</t>
  </si>
  <si>
    <t>10.1007/s12010-014-1254-y</t>
  </si>
  <si>
    <t>AZ3BM</t>
  </si>
  <si>
    <t>WOS:000348102900012</t>
  </si>
  <si>
    <t>Tian, H; Zhou, L; Guo, WZ; Wang, XY</t>
  </si>
  <si>
    <t>Tian, Hui; Zhou, Lei; Guo, Wangzhen; Wang, Xinyu</t>
  </si>
  <si>
    <t>Small GTPase Rac1 and its interaction partner Cla4 regulate polarized growth and pathogenicity in Verticillium dahliae</t>
  </si>
  <si>
    <t>Small GTPase Rac1; p21-activated kinase Cla4; Polarized growth; Pathogenicity</t>
  </si>
  <si>
    <t>G-ALPHA SUBUNIT; RHO-GTPASES; PENICILLIUM-MARNEFFEI; CLAVICEPS-PURPUREA; BOTRYTIS-CINEREA; HOMOLOG; PROTEINS; GENES; IDENTIFICATION; PATHWAY</t>
  </si>
  <si>
    <t>[Tian, Hui; Wang, Xinyu] Nanjing Agr Univ, Coll Life Sci, Nanjing 210095, Jiangsu, Peoples R China; [Zhou, Lei; Guo, Wangzhen] Nanjing Agr Univ, State Key Lab Crop Genet &amp; Germplasm Enhancement, Nanjing 210095, Jiangsu, Peoples R China</t>
  </si>
  <si>
    <t>Wang, XY (reprint author), Nanjing Agr Univ, Coll Life Sci, Nanjing 210095, Jiangsu, Peoples R China.</t>
  </si>
  <si>
    <t>xywang@njau.edu.cn</t>
  </si>
  <si>
    <t>National Science Foundation in China [31171590]; Natural Science Foundation in Jiangsu Province [BK2010065]</t>
  </si>
  <si>
    <t>This work was financially supported in part by grants from the National Science Foundation in China (31171590) and the Natural Science Foundation in Jiangsu Province (BK2010065).</t>
  </si>
  <si>
    <t>10.1016/j.fgb.2014.11.003</t>
  </si>
  <si>
    <t>AZ8SE</t>
  </si>
  <si>
    <t>WOS:000348484100003</t>
  </si>
  <si>
    <t>Sun, CQ; Ma, ZH; Sun, GS; Dai, ZL; Teng, NJ; Pan, YP</t>
  </si>
  <si>
    <t>Sun, Chun-Qing; Ma, Zhi-Hu; Sun, Guo-Sheng; Dai, Zhong-Liang; Teng, Nian-jun; Pan, Yue-Ping</t>
  </si>
  <si>
    <t>Cellular Mechanisms of Reproductive Barriers in Some Crosses of Water Lily (Nymphaea spp.) Cultivars</t>
  </si>
  <si>
    <t>artificial crossing; pollen viability; pistil receptivity; embryo abortion; seed set</t>
  </si>
  <si>
    <t>HYBRIDIZATION BARRIERS; PISTIL RECEPTIVITY; POLLEN VIABILITY; L.; VULGARIS; HYBRIDS; PLANTS</t>
  </si>
  <si>
    <t>[Sun, Chun-Qing; Ma, Zhi-Hu; Sun, Guo-Sheng; Dai, Zhong-Liang; Pan, Yue-Ping] Zhenjiang Agr Res Inst, Jurong 212400, Jiangsu, Peoples R China; [Teng, Nian-jun] Nanjing Agr Univ, Coll Hort, Nanjing 210095, Jiangsu, Peoples R China</t>
  </si>
  <si>
    <t>Pan, YP (reprint author), Zhenjiang Agr Res Inst, Jurong 212400, Jiangsu, Peoples R China.</t>
  </si>
  <si>
    <t>panyueping1224@163.com</t>
  </si>
  <si>
    <t>Fund of Independent Innovation of Agricultural in Jiang Su Province of China [CX(11)4005]</t>
  </si>
  <si>
    <t>This work was supported by the Fund of Independent Innovation of Agricultural in Jiang Su Province of China [CX(11)4005].</t>
  </si>
  <si>
    <t>CA0SF</t>
  </si>
  <si>
    <t>WOS:000348626100005</t>
  </si>
  <si>
    <t>Lu, L; Ni, X; Luo, X</t>
  </si>
  <si>
    <t>Lu, L.; Ni, X.; Luo, X.</t>
  </si>
  <si>
    <t>Influence of Phenylalanine on Carotenoid Aggregation</t>
  </si>
  <si>
    <t>JOURNAL OF APPLIED SPECTROSCOPY</t>
  </si>
  <si>
    <t>carotenoid; lutein; beta-carotene; phenylalanine; H-aggregate</t>
  </si>
  <si>
    <t>ZEAXANTHIN</t>
  </si>
  <si>
    <t>[Lu, L.; Ni, X.; Luo, X.] Nanjing Univ Sci &amp; Technol, Coll Sci, Nanjing, Jiangsu, Peoples R China; [Lu, L.] Nanjing Agr Univ, Coll Sci, Nanjing, Jiangsu, Peoples R China</t>
  </si>
  <si>
    <t>Luo, X (reprint author), Nanjing Univ Sci &amp; Technol, Coll Sci, Nanjing, Jiangsu, Peoples R China.</t>
  </si>
  <si>
    <t>0021-9037</t>
  </si>
  <si>
    <t>1573-8647</t>
  </si>
  <si>
    <t>J APPL SPECTROSC+</t>
  </si>
  <si>
    <t>J. Appl. Spectrosc.</t>
  </si>
  <si>
    <t>10.1007/s10812-015-0053-8</t>
  </si>
  <si>
    <t>AZ6SY</t>
  </si>
  <si>
    <t>WOS:000348351400027</t>
  </si>
  <si>
    <t>Guo Jia; Zhang Ming-qian; Wang Xiao-wen; Zhang Wei-jian</t>
  </si>
  <si>
    <t>A possible mechanism of mineral responses to elevated atmospheric CO2 in rice grains</t>
  </si>
  <si>
    <t>Journal of Integrative Agriculture</t>
  </si>
  <si>
    <t>climate change; free-air CO2 enrichment (FACE); hidden hunger; nutritional quality; paddy field; rice</t>
  </si>
  <si>
    <t>ENRICHMENT FACE; SEASONAL-CHANGES; HUMAN-NUTRITION; CARBON-DIOXIDE; FOOD CROPS; SOIL; METAANALYSIS; WHEAT; FERTILIZATION; QUALITY</t>
  </si>
  <si>
    <t>[Guo Jia; Wang Xiao-wen] Chinese Acad Forestry, Inst Wetland Res, Beijing 100091, Peoples R China; [Guo Jia; Zhang Ming-qian; Zhang Wei-jian] Nanjing Agr Univ, Inst Appl Ecol, Nanjing 210095, Jiangsu, Peoples R China; [Zhang Ming-qian] China Tobacco Fujian Ind Co Ltd, Ctr Technol, Xiamen 361021, Peoples R China; [Wang Xiao-wen] Chinese Acad Engn, Beijing 100088, Peoples R China; [Zhang Wei-jian] Chinese Acad Agr Sci, Key Lab Crop Ecol Physiol &amp; Prod, Inst Crop Sci, Minist Agr, Beijing 100081, Peoples R China</t>
  </si>
  <si>
    <t>wxw@cae.cn; zhangweijian@caas.cn</t>
  </si>
  <si>
    <t>National Natural Science Foundation of China [31200369]; Lecture and Study for Outstanding Scholars from Home and Abroad, Chinese Academy of Forestry (CAF)</t>
  </si>
  <si>
    <t>This work was supported by the National Natural Science Foundation of China (31200369), the Lecture and Study for Outstanding Scholars from Home and Abroad, Chinese Academy of Forestry (CAF), 2014. We are grateful to Dr. Hu Shuijin in Department of Plant Pathology, North Carolina State University for his constructive suggestions to this research, Dr. Zhu Jianguo and Dr. Xie Zhubin in the Institute of Soil Science, Chinese Academy of Sciences, China, for his great comments on this investigation.</t>
  </si>
  <si>
    <t>10.1016/S2095-3119(14)60846-7</t>
  </si>
  <si>
    <t>AZ8SI</t>
  </si>
  <si>
    <t>WOS:000348484500006</t>
  </si>
  <si>
    <t>Jin, YK; Jing, W; Zhang, Q; Zhang, WH</t>
  </si>
  <si>
    <t>Jin, Yakang; Jing, Wen; Zhang, Qun; Zhang, Wenhua</t>
  </si>
  <si>
    <t>Cyclic nucleotide gated channel 10 negatively regulates salt tolerance by mediating Na+ transport in Arabidopsis</t>
  </si>
  <si>
    <t>CNGC10; Na+ transport; Salt tolerance; Arabidopsis thaliana</t>
  </si>
  <si>
    <t>NONSELECTIVE CATION CHANNELS; PLASMA-MEMBRANE; ION CHANNELS; SALINITY TOLERANCE; STRESS-RESPONSE; THALIANA; SODIUM; ATCNGC10; PLANTS; IDENTIFICATION</t>
  </si>
  <si>
    <t>[Jin, Yakang; Jing, Wen; Zhang, Qun; Zhang, Wenhua] Nanjing Agr Univ, Coll Life Sci, State Key Lab Crop Genet &amp; Germplasm Enhancement, Nanjing 210095, Jiangsu, Peoples R China</t>
  </si>
  <si>
    <t>Zhang, Q (reprint author), Nanjing Agr Univ, Coll Life Sci, State Key Lab Crop Genet &amp; Germplasm Enhancement, Nanjing 210095, Jiangsu, Peoples R China.</t>
  </si>
  <si>
    <t>zhangqun@njau.edu.cn; whzhang@njau.edu.cn</t>
  </si>
  <si>
    <t>National Basic Research Program of China [2012CB114200]; NSFC [31171461, 91117003]; Fundamental Research Funds for the Central Universities [KYTZ201402, KYZ201423]; National Natural Science Foundation of China [31100194, 31470364]</t>
  </si>
  <si>
    <t>We would like to thank Dr. Alonso Rodriguez-Navarro (at Centro de Biotecnologia y Genomica de Plantas, Universidad Politecnica de Madrid) to provide Na&lt;SUP&gt;+&lt;/SUP&gt; sensitive yeast mutant strain B31. This work is supported by grants from National Basic Research Program of China (2012CB114200), NSFC grants (31171461 and 91117003), and the Fundamental Research Funds for the Central Universities (KYTZ201402) to W Zhang, and grants from National Natural Science Foundation of China (31100194 and 31470364) and the Fundamental Research Funds for the Central Universities (KYZ201423) to Q. Zhang.</t>
  </si>
  <si>
    <t>10.1007/s10265-014-0679-2</t>
  </si>
  <si>
    <t>AZ5RF</t>
  </si>
  <si>
    <t>WOS:000348276800020</t>
  </si>
  <si>
    <t>Lv, B; Shi, XB; Ma, XY; Zhang, ZY; Wang, KB</t>
  </si>
  <si>
    <t>Lv, Bo; Shi, Xiaobo; Ma, Xiaoyan; Zhang, Zhiyang; Wang, Kuaibing</t>
  </si>
  <si>
    <t>Controllable fabrication of multifunctional 1D Ag-based coordination polymer@PVP nanowires</t>
  </si>
  <si>
    <t>METAL-ORGANIC FRAMEWORKS; CHIRAL HELICAL POLYMERS; EFFECTIVE ANTIBACTERIAL; ANTIFUNGAL ACTIVITIES; SILVER NANOPARTICLES; QUANTUM DOTS; SOLID-STATE; MICROPARTICLES; TRANSFORMATION; PARTICLES</t>
  </si>
  <si>
    <t>[Lv, Bo; Wang, Kuaibing] Nanjing Agr Univ, Coll Sci, Dept Chem, Nanjing 210095, Jiangsu, Peoples R China; [Shi, Xiaobo] Nanjing Agr Univ, Coll Agr, Nanjing 210095, Jiangsu, Peoples R China; [Ma, Xiaoyan; Zhang, Zhiyang] Nanjing Univ, Nanjing Natl Lab Microstruct, Inst Coordinat Chem, State Key Lab Coordinat Chem, Nanjing 210093, Jiangsu, Peoples R China</t>
  </si>
  <si>
    <t>10.1039/c4nj00719k</t>
  </si>
  <si>
    <t>AZ6LS</t>
  </si>
  <si>
    <t>WOS:000348331900044</t>
  </si>
  <si>
    <t>Yang, YH; Huang, SZ; Han, YL; Yuan, HY; Gu, CS; Wang, ZW</t>
  </si>
  <si>
    <t>Yang, Yongheng; Huang, Suzhen; Han, Yulin; Yuan, Haiyan; Gu, Chunsun; Wang, Zhongwei</t>
  </si>
  <si>
    <t>Environmental cues induce changes of steviol glycosides contents and transcription of corresponding biosynthetic genes in Stevia rebaudiana</t>
  </si>
  <si>
    <t>Stevia rebaudiana Bertoni; Steviol glycosides; Transcription; Environmental cues</t>
  </si>
  <si>
    <t>2-C-METHYL-D-ERYTHRITOL 4-PHOSPHATE CYTIDYLTRANSFERASE; METHYLERYTHRITOL PHOSPHATE-PATHWAY; 1-DEOXY-D-XYLULOSE-5-PHOSPHATE SYNTHASE; DIFFERENT PHOTOPERIODS; DITERPENE SYNTHESIS; MOLECULAR-CLONING; FLOWERING TIME; GINKGO-BILOBA; UP-REGULATION; BERTONI</t>
  </si>
  <si>
    <t>[Yang, Yongheng; Huang, Suzhen] Nanjing Agr Univ, Coll Hort, Nanjing 210095, Jiangsu, Peoples R China; [Yang, Yongheng; Huang, Suzhen; Yuan, Haiyan; Gu, Chunsun; Wang, Zhongwei] Jiangsu Prov &amp; Chinese Acad Sci, Inst Bot, Nanjing 210014, Jiangsu, Peoples R China; [Han, Yulin] Jiangxi Univ Finance &amp; Econ, Dept Landscape Architecture, Expt Teaching Ctr Ecol Environm Jiangxi Prov, Nanchang 330032, Peoples R China</t>
  </si>
  <si>
    <t>Independent Innovation Project of Jiangsu Agricultural Science Technology [CX(13)2020]; Science and Technology Support Project of Jiangsu Province, China [BE2014402]</t>
  </si>
  <si>
    <t>This work was supported by the Independent Innovation Project of Jiangsu Agricultural Science &amp; Technology (CX(13)2020) and Science and Technology Support Project (BE2014402) of Jiangsu Province, China.</t>
  </si>
  <si>
    <t>10.1016/j.plaphy.2014.12.004</t>
  </si>
  <si>
    <t>AZ8SP</t>
  </si>
  <si>
    <t>WOS:000348485200019</t>
  </si>
  <si>
    <t>Jiang, SL; Zhao, ZC; Li, JS; He, JL; Xue, YG; Xu, WW; Zhang, LM; Chen, FJ</t>
  </si>
  <si>
    <t>Jiang, Shoulin; Zhao, Zongchao; Li, Junsheng; He, Jinglan; Xue, Yingen; Xu, Wenwei; Zhang, Limin; Chen, Fajun</t>
  </si>
  <si>
    <t>Damage of Maize Borer and Maize Weevil on the Yield of Transgenic Phytase Maize</t>
  </si>
  <si>
    <t>BACILLUS-THURINGIENSIS; OSTRINIA-FURNACALIS; FIELD CONDITIONS; RISK-ASSESSMENT; CORN; RESISTANCE; NUTRITION; CROPS; EXCRETION; HERBIVORY</t>
  </si>
  <si>
    <t>[Jiang, Shoulin; Zhao, Zongchao; Chen, Fajun] Nanjing Agr Univ, Coll Plant Protect, Dept Entomol, Nanjing 210095, Jiangsu, Peoples R China; [Li, Junsheng] Chinese Res Inst Environm Sci, Inst Ecol Environm, Beijing 100012, Peoples R China; [He, Jinglan] Yangzhou Univ, Coll Agr, Dept Agron, Yangzhou 225000, Peoples R China; [Xue, Yingen; Xu, Wenwei] Texas A&amp;M Univ, Agr Res &amp; Extens Ctr, Lubbock, TX 79403 USA; [Zhang, Limin] Yunnan Agr Univ, Coll Basic Sci &amp; Informat Engn, Dept Appl Math, Kunming 650201, Peoples R China</t>
  </si>
  <si>
    <t>fajunchen@njau.edu.cn</t>
  </si>
  <si>
    <t>10.2134/agronj14.0366</t>
  </si>
  <si>
    <t>AZ2FL</t>
  </si>
  <si>
    <t>WOS:000348049900005</t>
  </si>
  <si>
    <t>Wu, J; Bai, JY; Li, L; Huang, S; Li, CM; Wang, GL</t>
  </si>
  <si>
    <t>Wu, J.; Bai, J. Y.; Li, L.; Huang, S.; Li, C. M.; Wang, G. L.</t>
  </si>
  <si>
    <t>Genetic polymorphisms of the BMAP-28 and MASP-2 genes and their correlation with the somatic cell score in Chinese Holstein cattle</t>
  </si>
  <si>
    <t>BMAP-28; MASP-2; Mastitis resistance; Somatic cell score</t>
  </si>
  <si>
    <t>MASTITIS; COMPLEMENT; ACTIVATION; SELECTION; BINDING; MILK; MBL</t>
  </si>
  <si>
    <t>[Wu, J.; Bai, J. Y.; Li, L.; Huang, S.; Li, C. M.; Wang, G. L.] Nanjing Agr Univ, Coll Anim Sci &amp; Technol, Nanjing, Jiangsu, Peoples R China</t>
  </si>
  <si>
    <t>Science and Technology Sustentation Project of China [2011BAD28B02, 2012BAD12B00]; National Natural Science Foundation of China [31372290]; Agricultural Techniques Project of Jiangsu [SXGC(2012)394]</t>
  </si>
  <si>
    <t>Research supported by the Science and Technology Sustentation Project of China (#2011BAD28B02, #2012BAD12B00), the National Natural Science Foundation of China #31372290, and the Agricultural Techniques Project of Jiangsu [#SXGC(2012)394].</t>
  </si>
  <si>
    <t>10.4238/2015.January.15.1</t>
  </si>
  <si>
    <t>AZ3RU</t>
  </si>
  <si>
    <t>WOS:000348145200001</t>
  </si>
  <si>
    <t>Shen, ZJ; Ma, RJ; Cai, ZX; Yu, ML; Zhang, Z</t>
  </si>
  <si>
    <t>Shen, Z. J.; Ma, R. J.; Cai, Z. X.; Yu, M. L.; Zhang, Z.</t>
  </si>
  <si>
    <t>Diversity, population structure, and evolution of local peach cultivars in China identified by simple sequence repeats</t>
  </si>
  <si>
    <t>Peach; Simple sequence repeat (SSR); Local cultivar; Genetic relationship; Population structure; Evolution</t>
  </si>
  <si>
    <t>PRUNUS-PERSICA L.; MULTILOCUS GENOTYPE DATA; BLOOD-FLESH TRAIT; LINKAGE DISEQUILIBRIUM; GENETIC DIVERSITY; BATSCH; MARKERS; INFERENCE; ORIGIN</t>
  </si>
  <si>
    <t>[Shen, Z. J.; Zhang, Z.] Nanjing Agr Univ, Coll Hort, Nanjing, Jiangsu, Peoples R China; [Shen, Z. J.; Ma, R. J.; Cai, Z. X.; Yu, M. L.] Jiangsu Acad Agr Sci, Inst Hort, Nanjing, Jiangsu, Peoples R China</t>
  </si>
  <si>
    <t>Zhang, Z (reprint author), Nanjing Agr Univ, Coll Hort, Nanjing, Jiangsu, Peoples R China.</t>
  </si>
  <si>
    <t>zhangzh@njau.edu.cn</t>
  </si>
  <si>
    <t>Natural Science Foundation of China [30871681, 31101517]; Project for Preservation and Use of Crop Germplasm Resources in China [NB2011-2130135-07]; Agricultural Program for Innovation of Jiangsu Province [CX(12)5034]</t>
  </si>
  <si>
    <t>Research funded by the Natural Science Foundation of China (#30871681, #31101517), the Project for Preservation and Use of Crop Germplasm Resources in China (#NB2011-2130135-07), and the Agricultural Program for Innovation of Jiangsu Province (#CX(12)5034). Great thanks are given to the former scientists at Jiangsu Academy of Agricultural Sciences who engaged in collecting the local cultivars. Their efforts accumulated and protected valuable genetic resources for this study. Great thanks are given to Pere Arus and Maria Jose Aranzana from IRTA for their assistance with genotyping. Great thanks are also given to Aihua Gao and Stephen Sexton for their English revisions. Jiangsu Academy of Agricultural Sciences and Nanjing Agricultural University contributed the same to this study.</t>
  </si>
  <si>
    <t>10.4238/2015.January.15.13</t>
  </si>
  <si>
    <t>WOS:000348145200013</t>
  </si>
  <si>
    <t>Xie, Z; Jiang, X; Ye, P; Zhang, Y; Ni, Y; Zhuang, S; Shen, X</t>
  </si>
  <si>
    <t>Xie, Z.; Jiang, X.; Ye, P.; Zhang, Y.; Ni, Y.; Zhuang, S.; Shen, X.</t>
  </si>
  <si>
    <t>Relationship between liver and low rumen pH in goat</t>
  </si>
  <si>
    <t>Lipopolysaccharide; Low rumen pH; Proteomics</t>
  </si>
  <si>
    <t>GLUTATHIONE-S-TRANSFERASE; SUBACUTE RUMINAL ACIDOSIS; DAIRY-COWS; GENE-EXPRESSION; INFLAMMATORY RESPONSE; GRAIN ADAPTATION; BOMBYX-MORI; LIPOPOLYSACCHARIDE; CATTLE; CARNITINE</t>
  </si>
  <si>
    <t>[Xie, Z.; Jiang, X.; Ye, P.; Zhang, Y.; Ni, Y.; Shen, X.] Nanjing Agr Univ, Coll Vet Med, Key Lab Anim Physiol &amp; Biochem, Nanjing, Jiangsu, Peoples R China; [Zhuang, S.] Nanjing Agr Univ, Coll Anim Sci &amp; Technol, Nanjing, Jiangsu, Peoples R China</t>
  </si>
  <si>
    <t>Zhang, Y (reprint author), Nanjing Agr Univ, Coll Vet Med, Key Lab Anim Physiol &amp; Biochem, Nanjing, Jiangsu, Peoples R China.</t>
  </si>
  <si>
    <t>National ''973'' Project on Milk Composition Precursors Redistribution Mechanism and Epigenetic Mechanism in Liver [2011CB100802]; Priority Academic Program Development of Jiangsu Higher Education Institutions (PAPD)</t>
  </si>
  <si>
    <t>Research supported by the National ''973'' Project on Milk Composition Precursors Redistribution Mechanism and Epigenetic Mechanism in Liver (#2011CB100802) and the Priority Academic Program Development of Jiangsu Higher Education Institutions (PAPD). We are grateful to Dr. Gerald E. Lobley (the Rowett Institute of Nutrition and Health University of Aberdeen) for his critical reading of the manuscript.</t>
  </si>
  <si>
    <t>10.4238/2015.January.16.4</t>
  </si>
  <si>
    <t>WOS:000348145200024</t>
  </si>
  <si>
    <t>Huang, ZH; Jiang, H; Liu, PD; Sun, JF; Guo, DW; Shan, JL; Gu, N</t>
  </si>
  <si>
    <t>Huang, Zhihai; Jiang, Hao; Liu, Peidang; Sun, Jianfei; Guo, Dawei; Shan, Jieling; Gu, Ning</t>
  </si>
  <si>
    <t>Continuous synthesis of size-tunable silver nanoparticles by a green electrolysis method and multi-electrode design for high yield</t>
  </si>
  <si>
    <t>JOURNAL OF MATERIALS CHEMISTRY A</t>
  </si>
  <si>
    <t>ELECTROCHEMICAL DEPOSITION; CONTROLLABLE SYNTHESIS; NANOCRYSTALS; REDUCTION; PARTICLES; GOLD</t>
  </si>
  <si>
    <t>[Huang, Zhihai; Sun, Jianfei; Shan, Jieling; Gu, Ning] Southeast Univ, State Key Lab Bioelect, Jiangsu Key Lab Biomat &amp; Devices, Sch Biol Sci &amp; Med Engn, Nanjing 210096, Jiangsu, Peoples R China; [Jiang, Hao] Southeast Univ, Sch Elect Engn, Nanjing 210096, Jiangsu, Peoples R China; [Liu, Peidang] Southeast Univ, Inst Neurobiol, Sch Med, Nanjing 210096, Jiangsu, Peoples R China; [Guo, Dawei] Nanjing Agr Univ, Coll Vet Med, Nanjing 210095, Jiangsu, Peoples R China</t>
  </si>
  <si>
    <t>Gu, N (reprint author), Southeast Univ, State Key Lab Bioelect, Jiangsu Key Lab Biomat &amp; Devices, Sch Biol Sci &amp; Med Engn, Nanjing 210096, Jiangsu, Peoples R China.</t>
  </si>
  <si>
    <t>National Key Basic Research Program of China [2013CB933904, 2011CB933503, 2013CB733801]; National Natural Science Foundation of China [51201034, 20903021, 21273002]; Natural Science Foundation of Jiangsu Province [BK2011036, BK2011590, BK20140716]; International Postdoctoral Exchange Fellowship Program; Research Fund for the Doctoral Program of Higher Education of China [20090092120036]; special fund for the top doctoral thesis of Chinese Education Ministry</t>
  </si>
  <si>
    <t>This work was supported by the National Key Basic Research Program of China (2013CB933904, 2011CB933503, 2013CB733801), the National Natural Science Foundation of China (51201034, 20903021, 21273002), the Natural Science Foundation of Jiangsu Province (BK2011036, BK2011590, BK20140716), the International Postdoctoral Exchange Fellowship Program, the Research Fund for the Doctoral Program of Higher Education of China (20090092120036) and the special fund for the top doctoral thesis of Chinese Education Ministry.</t>
  </si>
  <si>
    <t>2050-7488</t>
  </si>
  <si>
    <t>2050-7496</t>
  </si>
  <si>
    <t>J MATER CHEM A</t>
  </si>
  <si>
    <t>J. Mater. Chem. A</t>
  </si>
  <si>
    <t>10.1039/c4ta06782g</t>
  </si>
  <si>
    <t>Chemistry, Physical; Energy &amp; Fuels; Materials Science, Multidisciplinary</t>
  </si>
  <si>
    <t>Chemistry; Energy &amp; Fuels; Materials Science</t>
  </si>
  <si>
    <t>AZ3SI</t>
  </si>
  <si>
    <t>WOS:000348146600022</t>
  </si>
  <si>
    <t>Nie, WX; Xu, L; Yu, BJ</t>
  </si>
  <si>
    <t>Nie, Wang-xing; Xu, Lin; Yu, Bing-jun</t>
  </si>
  <si>
    <t>A putative soybean GmsSOS1 confers enhanced salt tolerance to transgenic Arabidopsis sos1-1 mutant</t>
  </si>
  <si>
    <t>PROTOPLASMA</t>
  </si>
  <si>
    <t>Arabidopsis thaliana; GmsSOS1; Mutant; Salt tolerance; Soybean; Transgenic plant</t>
  </si>
  <si>
    <t>MEMBRANE NA+/H+ ANTIPORTER; SALINITY TOLERANCE; SOS1; STRESS; THALIANA; GENES; OVEREXPRESSION; HOMEOSTASIS; PATHWAY; PLANTS</t>
  </si>
  <si>
    <t>[Nie, Wang-xing; Xu, Lin; Yu, Bing-jun] Nanjing Agr Univ, Coll Life Sci, Lab Plant Stress Biol, Nanjing 210095, Jiangsu, Peoples R China</t>
  </si>
  <si>
    <t>National Transgenic Engineering Crops Breeding Special Funds of China [2009ZX08004-008B]</t>
  </si>
  <si>
    <t>We thank greatly Associate Prof. Shi Huazhong, Department of Chemistry and Biochemistry, Texas Tech University, USA, for providing Arabidopsis seed materials. This work was supported by the National Transgenic Engineering Crops Breeding Special Funds of China (No. 2009ZX08004-008B) to BJ Yu.</t>
  </si>
  <si>
    <t>0033-183X</t>
  </si>
  <si>
    <t>1615-6102</t>
  </si>
  <si>
    <t>Protoplasma</t>
  </si>
  <si>
    <t>10.1007/s00709-014-0663-7</t>
  </si>
  <si>
    <t>AY6WY</t>
  </si>
  <si>
    <t>WOS:000347704700012</t>
  </si>
  <si>
    <t>Luo, CP; Liu, XH; Zhou, HF; Wang, XY; Chen, ZY</t>
  </si>
  <si>
    <t>Luo, Chuping; Liu, Xuehui; Zhou, Huafei; Wang, Xiaoyu; Chen, Zhiyi</t>
  </si>
  <si>
    <t>Nonribosomal Peptide Synthase Gene Clusters for Lipopeptide Biosynthesis in Bacillus subtilis 916 and Their Phenotypic Functions</t>
  </si>
  <si>
    <t>MODULAR POLYKETIDE SYNTHASES; BIOFILM FORMATION; AMYLOLIQUEFACIENS SQR9; NATURAL-PRODUCTS; BIOCONTROL; SURFACTIN; ITURIN; MULTICELLULARITY; CONSTRUCTION; ANTIBIOTICS</t>
  </si>
  <si>
    <t>[Luo, Chuping; Zhou, Huafei; Wang, Xiaoyu; Chen, Zhiyi] Nanjing Agr Univ, Coll Plant Protect, Nanjing, Jiangsu, Peoples R China; [Luo, Chuping; Zhou, Huafei; Chen, Zhiyi] Jiangsu Acad Agr Sci, Inst Plant Protect, Nanjing, Jiangsu, Peoples R China; [Liu, Xuehui] Chinese Acad Sci, Inst Biophys, Beijing 100080, Peoples R China</t>
  </si>
  <si>
    <t>Luo, CP (reprint author), Nanjing Agr Univ, Coll Plant Protect, Nanjing, Jiangsu, Peoples R China.</t>
  </si>
  <si>
    <t>luochuping@163.com; chzy84390393@163.com</t>
  </si>
  <si>
    <t>This work was supported by the National High-tech R&amp;D Program of China (2011AA10A201), National Natural Science Foundation of China (grant 30900929), and the Science Foundation of the Jiangsu Academy of Agricultural Sciences [grant CX(12)5001].</t>
  </si>
  <si>
    <t>10.1128/AEM.02921-14</t>
  </si>
  <si>
    <t>AY1TZ</t>
  </si>
  <si>
    <t>WOS:000347376200046</t>
  </si>
  <si>
    <t>Gao, YZ; Wang, N; Li, H; Hu, XJ; Goikavi, C</t>
  </si>
  <si>
    <t>Gao, Yanzheng; Wang, Nan; Li, Hui; Hu, Xiaojie; Goikavi, Caspar</t>
  </si>
  <si>
    <t>Low-Molecular-Weight Organic Acids Influence the Sorption of Phenanthrene by Different Soil Particle Size Fractions</t>
  </si>
  <si>
    <t>JOURNAL OF ENVIRONMENTAL QUALITY</t>
  </si>
  <si>
    <t>POLYCYCLIC AROMATIC-HYDROCARBONS; MATTER; ROOT; PARTITION; IMPACT; WATER; L.; PHYTOREMEDIATION; AVAILABILITY; CONTAMINANTS</t>
  </si>
  <si>
    <t>[Gao, Yanzheng; Wang, Nan; Hu, Xiaojie; Goikavi, Caspar] Nanjing Agr Univ, Coll Resource &amp; Environm Sci, Inst Organ Contaminant Control &amp; Soil Remediat, Nanjing 210095, Jiangsu, Peoples R China; [Li, Hui] Michigan State Univ, Dept Plant Soil &amp; Microbial Sci, E Lansing, MI 48824 USA</t>
  </si>
  <si>
    <t>Gao, YZ (reprint author), Nanjing Agr Univ, Coll Resource &amp; Environm Sci, Inst Organ Contaminant Control &amp; Soil Remediat, Nanjing 210095, Jiangsu, Peoples R China.</t>
  </si>
  <si>
    <t>National Natural Science Foundation of China [41171193, 51278252, 21477056]; Natural Science Foundation of Jiangsu Province [BE20130030]; Key Technology R&amp;D Program of Jiangsu Province [BE2011780]; Foundation of State Key Laboratory of Pollution Control and Resources Reuse, China [PCRRF11034]</t>
  </si>
  <si>
    <t>This work was supported by the National Natural Science Foundation of China (41171193, 51278252, and 21477056), the Natural Science Foundation of Jiangsu Province (BE20130030), the Key Technology R&amp;D Program of Jiangsu Province (BE2011780), and the Foundation of State Key Laboratory of Pollution Control and Resources Reuse, China (PCRRF11034).</t>
  </si>
  <si>
    <t>0047-2425</t>
  </si>
  <si>
    <t>1537-2537</t>
  </si>
  <si>
    <t>J ENVIRON QUAL</t>
  </si>
  <si>
    <t>J. Environ. Qual.</t>
  </si>
  <si>
    <t>10.2134/jeq2014.06.0266</t>
  </si>
  <si>
    <t>AY8YH</t>
  </si>
  <si>
    <t>WOS:000347836100024</t>
  </si>
  <si>
    <t>Xu, Y; Zhang, QJ; Deng, K</t>
  </si>
  <si>
    <t>Xu, You; Zhang, Qingjie; Deng, Kai</t>
  </si>
  <si>
    <t>One-Cycle Control Strategy for Dual-Converter Three-Phase PWM Rectifier under Unbalanced Grid Voltage Conditions</t>
  </si>
  <si>
    <t>JOURNAL OF POWER ELECTRONICS</t>
  </si>
  <si>
    <t>Invariant power control; Negative-sequence converter; One-cycle control; Positive-sequence converter; Voltage sag</t>
  </si>
  <si>
    <t>FREQUENCY INTEGRATION CONTROL; CONTROL SCHEME; STATIONARY FRAME; AC/DC CONVERTER; SYSTEMS; NETWORK; POWER</t>
  </si>
  <si>
    <t>[Xu, You] Nanjing Inst Technol, Sch Automat, Nanjing, Jiangsu, Peoples R China; [Zhang, Qingjie] Nanjing Agr Univ, Coll Engn, Nanjing, Jiangsu, Peoples R China; [Deng, Kai] Southeast Univ, Sch Elect Engn, Nanjing, Jiangsu, Peoples R China</t>
  </si>
  <si>
    <t>Xu, Y (reprint author), Nanjing Inst Technol, Sch Automat, Nanjing, Jiangsu, Peoples R China.</t>
  </si>
  <si>
    <t>seuxuyou23@163.com</t>
  </si>
  <si>
    <t>KOREAN INST POWER ELECTRONICS</t>
  </si>
  <si>
    <t>RM 408, KOREA SCIENCE &amp; TECHNOLOGY BLDG, 635-4, YEOKSAM-DONG, KANGNAM-GU, SEOUL, 135-703, SOUTH KOREA</t>
  </si>
  <si>
    <t>1598-2092</t>
  </si>
  <si>
    <t>2093-4718</t>
  </si>
  <si>
    <t>J POWER ELECTRON</t>
  </si>
  <si>
    <t>J. Power Electron.</t>
  </si>
  <si>
    <t>10.6113/JPE.2015.15.1.268</t>
  </si>
  <si>
    <t>AZ1NQ</t>
  </si>
  <si>
    <t>WOS:000348006000025</t>
  </si>
  <si>
    <t>Meng, XK; Zhang, YX; Guo, BN; Sun, HH; Liu, CJ; Liu, ZW</t>
  </si>
  <si>
    <t>Meng, Xiangkun; Zhang, Yixi; Guo, Beina; Sun, Huahua; Liu, Chuanjun; Liu, Zewen</t>
  </si>
  <si>
    <t>Identification of key amino acid differences contributing to neonicotinoid sensitivity between two nAChR alpha subunits from Pardosa pseudoannulata</t>
  </si>
  <si>
    <t>Pardosa pseudoannulata; Nicotinic acetylcholine receptor; alpha subunit; Amino acid differences; Neonicotinoid sensitivity</t>
  </si>
  <si>
    <t>NICOTINIC ACETYLCHOLINE-RECEPTORS; LOOP-B; RESISTANCE; INSECTICIDES; SELECTIVITY; INSECTS; REVEALS</t>
  </si>
  <si>
    <t>[Meng, Xiangkun; Zhang, Yixi; Guo, Beina; Sun, Huahua; Liu, Chuanjun; Liu, Zewen] Nanjing Agr Univ, Coll Plant Protect, Minist Educ, Key Lab Integrated Management Crop Dis &amp; Pests, Nanjing 210095, Jiangsu, Peoples R China</t>
  </si>
  <si>
    <t>Liu, ZW (reprint author), Tongwei Rd 6, Nanjing 210095, Jiangsu, Peoples R China.</t>
  </si>
  <si>
    <t>National Natural Science Foundation of China [31322045, 31130045, 31171869]; Jiangsu Science for Distinguished Young Scholars [BK20130028]; National High Technology Research and Development Program of China (863 Program) [2012AA101502]; National Key Technology Research and Development Program [2012BAD19B01]; Special Fund of Industrial (Agriculture) Research for Public Welfare of China [201003031]</t>
  </si>
  <si>
    <t>This work was supported by National Natural Science Foundation of China (31322045, 31130045 and 31171869), Jiangsu Science for Distinguished Young Scholars (BK20130028), National High Technology Research and Development Program of China (863 Program, 2012AA101502), National Key Technology Research and Development Program (2012BAD19B01) and the Special Fund of Industrial (Agriculture) Research for Public Welfare of China (201003031).</t>
  </si>
  <si>
    <t>10.1016/j.neulet.2014.10.013</t>
  </si>
  <si>
    <t>AY4XS</t>
  </si>
  <si>
    <t>WOS:000347579000024</t>
  </si>
  <si>
    <t>Li, YT; Zhang, J; Zhang, X; Fan, HM; Gu, M; Qu, HY; Xu, GH</t>
  </si>
  <si>
    <t>Li, Yiting; Zhang, Jun; Zhang, Xiao; Fan, Hongmei; Gu, Mian; Qu, Hongye; Xu, Guohua</t>
  </si>
  <si>
    <t>Phosphate transporter OsPht1;8 in rice plays an important role in phosphorus redistribution from source to sink organs and allocation between embryo and endosperm of seeds</t>
  </si>
  <si>
    <t>Rice seeds; Phosphate transporter; Phosphorus homeostasis; Source and sink organs</t>
  </si>
  <si>
    <t>PHYTIC ACID ACCUMULATION; STORAGE PROTEIN GENES; KINETIC-PROPERTIES; USE EFFICIENCY; HIGHER-PLANTS; PHT1 FAMILY; EXPRESSION; ARABIDOPSIS; STARVATION; IDENTIFICATION</t>
  </si>
  <si>
    <t>[Li, Yiting; Zhang, Jun; Zhang, Xiao; Fan, Hongmei; Gu, Mian; Qu, Hongye; Xu, Guohua] Nanjing Agr Univ, Coll Resources &amp; Environm Sci, MOA Key Lab Plant Nutr &amp; Fertilizat Low Middle Re, State Key Lab Crop Genet &amp; Germplasm Enhancement, Nanjing 210095, Jiangsu, Peoples R China; [Li, Yiting; Zhang, Xiao] Chinese Acad Agr Sci, Tobacco Res Inst, Qingdao 266101, Peoples R China</t>
  </si>
  <si>
    <t>Xu, GH (reprint author), Nanjing Agr Univ, Coll Resources &amp; Environm Sci, MOA Key Lab Plant Nutr &amp; Fertilizat Low Middle Re, State Key Lab Crop Genet &amp; Germplasm Enhancement, Nanjing 210095, Jiangsu, Peoples R China.</t>
  </si>
  <si>
    <t>China 973 Program [2011CB100302]; China National Natural Science Foundation; National Program on R&amp;D of Transgenic Plants, PAPD project in Jiangsu Province, Innovative Research Team Development Plan of the Ministry of Education of China; 111 Project [B12009]</t>
  </si>
  <si>
    <t>The research was funded by China 973 Program (grant no. 2011CB100302), the China National Natural Science Foundation, the National Program on R&amp;D of Transgenic Plants, PAPD project in Jiangsu Province, Innovative Research Team Development Plan of the Ministry of Education of China, and the 111 Project (grant no. B12009).</t>
  </si>
  <si>
    <t>10.1016/j.plantsci.2014.10.001</t>
  </si>
  <si>
    <t>AY7UO</t>
  </si>
  <si>
    <t>WOS:000347764400003</t>
  </si>
  <si>
    <t>Wang, X; Dinler, BS; Vignjevic, M; Jacobsen, S; Wollenweber, B</t>
  </si>
  <si>
    <t>Wang, Xiao; Dinler, Burcu Seckin; Vignjevic, Marija; Jacobsen, Susanne; Wollenweber, Bernd</t>
  </si>
  <si>
    <t>Physiological and proteome studies of responses to heat stress during grain filling in contrasting wheat cultivars</t>
  </si>
  <si>
    <t>Antioxidant enzymes; Leaf proteome; Photosynthesis; Wheat</t>
  </si>
  <si>
    <t>HIGH-TEMPERATURE STRESS; RUBISCO ACTIVASE; PHOTOSYSTEM-II; ARABIDOPSIS-THALIANA; LIPID-PEROXIDATION; HYDROGEN-PEROXIDE; RIBULOSE-1,5-BISPHOSPHATE CARBOXYLASE/OXYGENASE; GLYCINE DECARBOXYLASE; ANTIOXIDANT ENZYMES; ELECTRON-TRANSPORT</t>
  </si>
  <si>
    <t>[Wang, Xiao] Nanjing Agr Univ, Minist Agr, Hi Tech Key Lab Informat Agr Jiangsu Prov, Key Lab Crop Physiol &amp; Ecol South China, Nanjing 210095, Jiangsu, Peoples R China; [Wang, Xiao; Vignjevic, Marija; Wollenweber, Bernd] Aarhus Univ, Fac Sci &amp; Technol, Inst Agroecol, Res Ctr Flakkebjerg, DK-4200 Slagelse, Denmark; [Wang, Xiao; Jacobsen, Susanne] Tech Univ Denmark, Dept Syst Biol, DK-2800 Lyngby, Denmark; [Dinler, Burcu Seckin] Sinop Univ, Fac Arts &amp; Sci, Dept Biol, Sinop, Turkey</t>
  </si>
  <si>
    <t>Wang, X (reprint author), Nanjing Agr Univ, Minist Agr, Hi Tech Key Lab Informat Agr Jiangsu Prov, Key Lab Crop Physiol &amp; Ecol South China, Nanjing 210095, Jiangsu, Peoples R China.</t>
  </si>
  <si>
    <t>xiaowang@njau.edu.cn</t>
  </si>
  <si>
    <t>Wollenweber, Bernd/D-1922-2009</t>
  </si>
  <si>
    <t>Wollenweber, Bernd/0000-0002-7867-4756</t>
  </si>
  <si>
    <t>Ministry for Food, Agriculture and Fisheries of Denmark; Chinese Scholarship Council; Advanced Food Studies (LMC)</t>
  </si>
  <si>
    <t>This paper is dedicated to the memory of our co-author Susanne Jacobsen, who died suddenly during the writing of the manuscript. We thank Bettina Viola Hansen and Ulla Andersen for their help in setting up the pot experiment, and Anne Blicher and Birgit Andersen for technical assistance The Ministry for Food, Agriculture and Fisheries of Denmark is acknowledged for a research grant (Heat-Wheat) to Bernd Wollenweber. The Chinese Scholarship Council is acknowledged for supporting Xiao Wang for her Danish PhD. We thank Centre for Advanced Food Studies (LMC) for financial support to the MS instrument. The authors have declared no conflict of interest.</t>
  </si>
  <si>
    <t>10.1016/j.plantsci.2014.10.009</t>
  </si>
  <si>
    <t>WOS:000347764400004</t>
  </si>
  <si>
    <t>Li, K; Zhao, YY; Kang, ZL; Wang, P; Han, MY; Xu, XL; Zhou, GH</t>
  </si>
  <si>
    <t>Li, K.; Zhao, Y. Y.; Kang, Z. L.; Wang, P.; Han, M. Y.; Xu, X. L.; Zhou, G. H.</t>
  </si>
  <si>
    <t>Reduced functionality of PSE-like chicken breast meat batter resulting from alterations in protein conformation</t>
  </si>
  <si>
    <t>PSE-like; chicken; protein conformation; LF-NMR; Raman spectroscopy</t>
  </si>
  <si>
    <t>WATER-HOLDING CAPACITY; RAMAN-SPECTROSCOPY; TURKEY BREAST; POULTRY MEAT; STRUCTURAL-CHANGES; MYOFIBRILLAR PROTEINS; INDUCED GELATION; MUSCLE PROTEINS; HEAT-TREATMENT; SALT ADDITION</t>
  </si>
  <si>
    <t>[Li, K.; Zhao, Y. Y.; Kang, Z. L.; Wang, P.; Han, M. Y.; Xu, X. L.; Zhou, G. H.] Nanjing Agr Univ, Synerget Innovat Ctr Food Safety &amp; Nutr, Coll Food Sci &amp; Technol,Key Lab Meat Proc &amp; Qual, Minist Educ,Key Lab Anim Prod Proc,Minist Agr, Nanjing 210095, Jiangsu, Peoples R China</t>
  </si>
  <si>
    <t>Xu, XL (reprint author), Nanjing Agr Univ, Synerget Innovat Ctr Food Safety &amp; Nutr, Coll Food Sci &amp; Technol,Key Lab Meat Proc &amp; Qual, Minist Educ,Key Lab Anim Prod Proc,Minist Agr, Nanjing 210095, Jiangsu, Peoples R China.</t>
  </si>
  <si>
    <t>National Natural Science Foundation of China [31171707, 31101308]; China Agriculture Research System - China Ministry of Agriculture [42]</t>
  </si>
  <si>
    <t>This work was funded by the National Natural Science Foundation of China (Grant Nos. 31171707 and 31101308) and the China Agriculture Research System (Grant No. 42) funded by the China Ministry of Agriculture.</t>
  </si>
  <si>
    <t>10.3382/ps/peu040</t>
  </si>
  <si>
    <t>AY5XS</t>
  </si>
  <si>
    <t>WOS:000347643100014</t>
  </si>
  <si>
    <t>Sun, J; Zhou, J; Wang, ZH; He, WN; Zhang, DJ; Tong, QQ; Su, XR</t>
  </si>
  <si>
    <t>Sun, Jing; Zhou, Jun; Wang, Zhonghua; He, Weina; Zhang, Dijun; Tong, Qianqian; Su, Xiurong</t>
  </si>
  <si>
    <t>Multi-omics based changes in response to cadmium toxicity in Bacillus licheniformis A</t>
  </si>
  <si>
    <t>PSEUDOMONAS-FLUORESCENS; PROTEOME ANALYSIS; STRESS; BACTERIA; BIOSORPTION; RESISTANCE; MEMBRANE; PROTEINS; PYRUVATE; REMOVAL</t>
  </si>
  <si>
    <t>[Sun, Jing; Zhou, Jun; Wang, Zhonghua; He, Weina; Zhang, Dijun; Tong, Qianqian; Su, Xiurong] Ningbo Univ, Sch Marine Sci, Ningbo 315211, Zhejiang, Peoples R China; [Sun, Jing] Nanjing Agr Univ, Coll Food Sci &amp; Technol, Nanjing 210095, Jiangsu, Peoples R China</t>
  </si>
  <si>
    <t>Su, XR (reprint author), Ningbo Univ, Sch Marine Sci, Ningbo 315211, Zhejiang, Peoples R China.</t>
  </si>
  <si>
    <t>suxiurong@nbu.edu.cn</t>
  </si>
  <si>
    <t>State Oceanic Administration [201105007]</t>
  </si>
  <si>
    <t>This work was financially supported by State Oceanic Administration (201105007).</t>
  </si>
  <si>
    <t>10.1039/c4ra15280h</t>
  </si>
  <si>
    <t>AY5JX</t>
  </si>
  <si>
    <t>WOS:000347609400040</t>
  </si>
  <si>
    <t>Yang, XP; Wang, SM; Liu, YJ; Zhang, YY</t>
  </si>
  <si>
    <t>Yang, Xinping; Wang, Shimei; Liu, Yujiao; Zhang, Yuanyuan</t>
  </si>
  <si>
    <t>Identification and characterization of Acidithiobacillus ferrooxidans YY2 and its application in the biodesulfurization of coal</t>
  </si>
  <si>
    <t>Acidithiobacillus ferrooxidans; oxidizing activity; extracellular polymeric substances; EPS; biodesulfurization; coal</t>
  </si>
  <si>
    <t>EXTRACELLULAR POLYMERIC SUBSTANCES; LOW-RANK COALS; THIOBACILLUS-FERROOXIDANS; ACIDOPHILIC BACTERIA; OXIDATION; PYRITE; CHEMISTRY; CELLS</t>
  </si>
  <si>
    <t>[Yang, Xinping; Wang, Shimei; Liu, Yujiao; Zhang, Yuanyuan] Nanjing Agr Univ, Coll Resources &amp; Environm Sci, Nanjing 210095, Jiangsu, Peoples R China</t>
  </si>
  <si>
    <t>Wang, SM (reprint author), Nanjing Agr Univ, Coll Resources &amp; Environm Sci, Nanjing 210095, Jiangsu, Peoples R China.</t>
  </si>
  <si>
    <t>smwang@njau.edu.cn</t>
  </si>
  <si>
    <t>National Natural Science Foundation of China [21077054]</t>
  </si>
  <si>
    <t>This study was sponsored by the National Natural Science Foundation of China (Grant No. 21077054).</t>
  </si>
  <si>
    <t>10.1139/cjm-2014-0250</t>
  </si>
  <si>
    <t>AY0OU</t>
  </si>
  <si>
    <t>WOS:000347296800008</t>
  </si>
  <si>
    <t>Yan, GY; Fan, YX; Li, PZ; Zhang, YL; Wang, F</t>
  </si>
  <si>
    <t>Yan, Guangyao; Fan, Yixuan; Li, Peizhen; Zhang, YanLi; Wang, Feng</t>
  </si>
  <si>
    <t>Ectopic expression of DAZL gene in goat bone marrow-derived mesenchymal stem cells enhances the trans-differentiation to putative germ cells compared to the exogenous treatment of retinoic acid or bone morphogenetic protein 4 signalling molecules</t>
  </si>
  <si>
    <t>BMP4; BMSCs; DAZL; Germ cells; Goats; RA</t>
  </si>
  <si>
    <t>HUMAN UMBILICAL-CORD; IN-VITRO; MEIOTIC INITIATION; MOUSE EMBRYO; DERIVATION; FETAL; BMP4; CULTURE; OOCYTES; MICE</t>
  </si>
  <si>
    <t>[Yan, Guangyao; Fan, Yixuan; Li, Peizhen; Zhang, YanLi; Wang, Feng] Nanjing Agr Univ, Jiangsu Livestock Embryo Engn Lab, Nanjing 210095, Jiangsu, Peoples R China</t>
  </si>
  <si>
    <t>Zhang, YL (reprint author), Nanjing Agr Univ, Jiangsu Livestock Embryo Engn Lab, Nanjing 210095, Jiangsu, Peoples R China.</t>
  </si>
  <si>
    <t>zhangyanli@njau.edu.cn; caeet@njau.edu.cn</t>
  </si>
  <si>
    <t>National Natural Science Foundation of China [31201802]; Fundamental Research Funds for the Central Universities [KYZ201211]; PhD Program Foundation of the Ministry of Education of China [20120097120038]</t>
  </si>
  <si>
    <t>This project was supported by the National Natural Science Foundation of China (Grant No. 31201802), the Fundamental Research Funds for the Central Universities (No. KYZ201211), and the PhD Program Foundation of the Ministry of Education of China (No.20120097120038).</t>
  </si>
  <si>
    <t>10.1002/cbin.10348</t>
  </si>
  <si>
    <t>AY1XF</t>
  </si>
  <si>
    <t>WOS:000347382000009</t>
  </si>
  <si>
    <t>Gu, L; Liu, HL; Gu, X; Boots, C; Moley, KH; Wang, Q</t>
  </si>
  <si>
    <t>Gu, Ling; Liu, Honglin; Gu, Xi; Boots, Christina; Moley, Kelle H.; Wang, Qiang</t>
  </si>
  <si>
    <t>Metabolic control of oocyte development: linking maternal nutrition and reproductive outcomes</t>
  </si>
  <si>
    <t>CELLULAR AND MOLECULAR LIFE SCIENCES</t>
  </si>
  <si>
    <t>Germ cell; Glucose; Lipid; Amino acid; Biomarker</t>
  </si>
  <si>
    <t>IN-VITRO MATURATION; POLYCYSTIC-OVARY-SYNDROME; AMINO-ACID-TRANSPORT; EARLY EMBRYO DEVELOPMENT; ENCLOSED MOUSE OOCYTES; CELL-VOLUME REGULATION; PROTEIN-KINASE-C; GLUCOSE PHOSPHATE ISOMERASE; NEAR-INFRARED SPECTROSCOPY; COMPANION GRANULOSA-CELLS</t>
  </si>
  <si>
    <t>[Gu, Ling; Liu, Honglin] Nanjing Agr Univ, Coll Anim Sci &amp; Technol, Nanjing 210095, Jiangsu, Peoples R China; [Gu, Xi] Rudong Third Hosp, Dept Obstet &amp; Gynecol, Nantong, Peoples R China; [Boots, Christina; Moley, Kelle H.] Washington Univ, Sch Med, St Louis, MO USA; [Wang, Qiang] Nanjing Med Univ, State Key Lab Reprod Med, Nanjing 210029, Jiangsu, Peoples R China</t>
  </si>
  <si>
    <t>Gu, L (reprint author), Nanjing Agr Univ, Coll Anim Sci &amp; Technol, 1 Weigang, Nanjing 210095, Jiangsu, Peoples R China.</t>
  </si>
  <si>
    <t>lgu@njau.edu.cn; qwang2012@njmu.edu.cn</t>
  </si>
  <si>
    <t>National Key Scientific Research Projects [2014CB943200]; Natural Science Foundation of the Jiangsu Higher Education Institutions [13KJA310001]; Fundamental Research Funds for the Central Universities of China [0606J0451]; American Diabetes Association; NIH-NICHD</t>
  </si>
  <si>
    <t>This work was funded by National Key Scientific Research Projects (2014CB943200), Natural Science Foundation of the Jiangsu Higher Education Institutions (13KJA310001), Fundamental Research Funds for the Central Universities (0606J0451) of China, the American Diabetes Association (KHM), and the NIH-NICHD (R01).</t>
  </si>
  <si>
    <t>SPRINGER BASEL AG</t>
  </si>
  <si>
    <t>PICASSOPLATZ 4, BASEL, 4052, SWITZERLAND</t>
  </si>
  <si>
    <t>1420-682X</t>
  </si>
  <si>
    <t>1420-9071</t>
  </si>
  <si>
    <t>CELL MOL LIFE SCI</t>
  </si>
  <si>
    <t>Cell. Mol. Life Sci.</t>
  </si>
  <si>
    <t>10.1007/s00018-014-1739-4</t>
  </si>
  <si>
    <t>AY2FL</t>
  </si>
  <si>
    <t>WOS:000347404000004</t>
  </si>
  <si>
    <t>Du, XH; Zhou, XL; Cao, R; Xiao, P; Teng, Y; Ning, CB; Liu, HL</t>
  </si>
  <si>
    <t>Du, Xue-Hai; Zhou, Xiao-Long; Cao, Rui; Xiao, Peng; Teng, Yun; Ning, Cai-Bo; Liu, Hong-Lin</t>
  </si>
  <si>
    <t>FSH-induced p38-MAPK-mediated dephosphorylation at serine 727 of the signal transducer and activator of transcription 1 decreases Cyp1b1 expression in mouse granulosa cells</t>
  </si>
  <si>
    <t>FSH; Cyp1b1; Granulosa cell; STAT1; p38 MAPK</t>
  </si>
  <si>
    <t>FOLLICLE-STIMULATING-HORMONE; ARYL-HYDROCARBON RECEPTOR; TARGETED DISRUPTION; OVARIAN-FOLLICLES; OXIDATIVE STRESS; STAT1 DEPENDS; ESTROUS-CYCLE; IFN-GAMMA; PHOSPHORYLATION; APOPTOSIS</t>
  </si>
  <si>
    <t>[Du, Xue-Hai; Zhou, Xiao-Long; Cao, Rui; Xiao, Peng; Teng, Yun; Ning, Cai-Bo; Liu, Hong-Lin] Nanjing Agr Univ, Coll Anim Sci &amp; Technol, Nanjing 210095, Jiangsu, Peoples R China</t>
  </si>
  <si>
    <t>National Natural Science Foundation of China [31072028]; Chinese National Programs for Fundamental Research and Development (973 Program) [2014CB138502]</t>
  </si>
  <si>
    <t>We thank Ming Shen and Kai Xiong for their technical assistance. We thank Ze-Qun Liu and Lie-Chun Li for generously providing the material. The authors declare no conflict of interest. This work was supported by the National Natural Science Foundation of China (31072028) and the key project of the Chinese National Programs for Fundamental Research and Development (973 Program 2014CB138502).</t>
  </si>
  <si>
    <t>10.1016/j.cellsig.2014.10.002</t>
  </si>
  <si>
    <t>AY3UR</t>
  </si>
  <si>
    <t>WOS:000347508300002</t>
  </si>
  <si>
    <t>Zhang, J; Yan, SW; Liu, Y; Jacquin-Joly, E; Dong, SL; Wang, GR</t>
  </si>
  <si>
    <t>Zhang, Jin; Yan, Shuwei; Liu, Yang; Jacquin-Joly, Emmanuelle; Dong, Shuanglin; Wang, Guirong</t>
  </si>
  <si>
    <t>Identification and Functional Characterization of Sex Pheromone Receptors in the Common Cutworm (Spodoptera litura)</t>
  </si>
  <si>
    <t>CHEMICAL SENSES</t>
  </si>
  <si>
    <t>pheromone receptor; Spodoptera littoralis; Spodoptera litura; Xenopus oocytes</t>
  </si>
  <si>
    <t>IONOTROPIC GLUTAMATE RECEPTORS; MOTH HELIOTHIS-VIRESCENS; ODORANT RECEPTORS; LITTORALIS LEPIDOPTERA; CHEMOSENSORY RECEPTORS; SENSILLA TRICHODEA; OLFACTORY RECEPTOR; COTTON LEAFWORM; BOMBYX-MORI; NOCTUIDAE</t>
  </si>
  <si>
    <t>[Zhang, Jin; Yan, Shuwei; Liu, Yang; Wang, Guirong] Chinese Acad Agr Sci, Inst Plant Protect, State Key Lab Biol Plant Dis &amp; Insect Pests, Beijing 100193, Peoples R China; [Zhang, Jin; Yan, Shuwei; Dong, Shuanglin] Nanjing Agr Univ, Coll Plant Protect, Educ Minist, Key Lab Integrated Management Crop Dis &amp; Pests, Nanjing 210095, Jiangsu, Peoples R China; [Jacquin-Joly, Emmanuelle] INRA, UMR 1392, Inst Ecol &amp; Environm Sci iEES Paris, F-78026 Versailles, France</t>
  </si>
  <si>
    <t>Wang, GR (reprint author), Chinese Acad Agr Sci, Inst Plant Protect, State Key Lab Biol Plant Dis &amp; Insect Pests, 2 Yuanmingyuan West Rd, Beijing 100193, Peoples R China.</t>
  </si>
  <si>
    <t>grwang@ippcaas.cn</t>
  </si>
  <si>
    <t>This work was supported by the National Basic Research Program of China [2012CB114104]; the National Natural Science Foundation of China [31230062, 31071752] and Beijing Natural Science Foundation [6132028].</t>
  </si>
  <si>
    <t>0379-864X</t>
  </si>
  <si>
    <t>1464-3553</t>
  </si>
  <si>
    <t>CHEM SENSES</t>
  </si>
  <si>
    <t>Chem. Senses</t>
  </si>
  <si>
    <t>10.1093/chemse/bju052</t>
  </si>
  <si>
    <t>Behavioral Sciences; Food Science &amp; Technology; Neurosciences; Physiology</t>
  </si>
  <si>
    <t>Behavioral Sciences; Food Science &amp; Technology; Neurosciences &amp; Neurology; Physiology</t>
  </si>
  <si>
    <t>AY2KL</t>
  </si>
  <si>
    <t>WOS:000347418800002</t>
  </si>
  <si>
    <t>Guo, F; Zhang, YH; Zhang, CX; Wang, S; Ni, YD; Zhao, RQ</t>
  </si>
  <si>
    <t>Guo, Feng; Zhang, Yanhong; Zhang, Chunxiao; Wang, Song; Ni, Yingdong; Zhao, Ruqian</t>
  </si>
  <si>
    <t>Fat mass and obesity associated (FTO) gene regulates gluconeogenesis in chicken embryo fibroblast cells</t>
  </si>
  <si>
    <t>FTO; Chicken; DF-1; Gluconeogenesis; G6PC</t>
  </si>
  <si>
    <t>HEPATOCYTE NUCLEAR FACTOR-4-ALPHA; GLUCOSE-6-PHOSPHATASE GENE; EXPRESSION; POPULATION; VARIANT; BINDING; MICE; RNA; SUSCEPTIBILITY; TRANSCRIPTION</t>
  </si>
  <si>
    <t>[Guo, Feng; Zhang, Yanhong; Zhang, Chunxiao; Wang, Song; Ni, Yingdong; Zhao, Ruqian] Nanjing Agr Univ, Key Lab Anim Physiol &amp; Biochem, Nanjing 210095, Jiangsu, Peoples R China</t>
  </si>
  <si>
    <t>zhao.rugian@gmail.com</t>
  </si>
  <si>
    <t>NSFC-Guangdong Joint Fund [U0931004]; Special Fund for Agro-scientific Research in the Public Interest [201003011]; Priority Academic Program Development of Jiangsu Higher Education Institutions [2013CXLX13_292]</t>
  </si>
  <si>
    <t>This work was supported by NSFC-Guangdong Joint Fund (U0931004), the Special Fund for Agro-scientific Research in the Public Interest (201003011), and the Priority Academic Program Development of Jiangsu Higher Education Institutions (2013CXLX13_292).</t>
  </si>
  <si>
    <t>10.1016/j.cbpa.2014.10.003</t>
  </si>
  <si>
    <t>AY3XN</t>
  </si>
  <si>
    <t>WOS:000347512900019</t>
  </si>
  <si>
    <t>Jiang, CH; Wu, F; Yu, ZY; Xie, P; Ke, HJ; Li, HW; Yu, YY; Guo, JH</t>
  </si>
  <si>
    <t>Jiang, Chun-Hao; Wu, Fang; Yu, Zhen-Yun; Xie, Ping; Ke, Hong-Jiao; Li, Hong-Wei; Yu, Yi-Yang; Guo, Jian-Hua</t>
  </si>
  <si>
    <t>Study on screening and antagonistic mechanisms of Bacillus amyloliquefaciens 54 against bacterial fruit blotch (BFB) caused by Acidovorax avenae subsp citrulli</t>
  </si>
  <si>
    <t>Bacterial fruit blotch (BFB); Bacillus amyloliquefaciens; Plant growth promotion; Hydrogen peroxide accumulation; Biocontrol efficiency</t>
  </si>
  <si>
    <t>BIOLOGICAL-CONTROL; PLANT-GROWTH; GENE-EXPRESSION; WATERMELON; RESISTANCE; INDUCTION; DISEASES; SEED; BIOCONTROL; AGENT</t>
  </si>
  <si>
    <t>[Jiang, Chun-Hao; Wu, Fang; Yu, Zhen-Yun; Xie, Ping; Ke, Hong-Jiao; Li, Hong-Wei; Yu, Yi-Yang; Guo, Jian-Hua] Nanjing Agr Univ, Key Lab Monitoring &amp; Management Crop Dis &amp; Pest I, Dept Plant Pathol,Coll Plant Protect, Engn Ctr Bioresource Pesticide Jiangsu Prov,Minis, Nanjing 210095, Jiangsu, Peoples R China</t>
  </si>
  <si>
    <t>Guo, JH (reprint author), 1 Weigang, Nanjing 210095, Jiangsu, Peoples R China.</t>
  </si>
  <si>
    <t>National Natural Science Foundation of China [31171809]; Special Fund for Agro-scientific Research in the Public Interest [201103018, 201003065]</t>
  </si>
  <si>
    <t>This research was supported by National Natural Science Foundation of China (31171809) and Special Fund for Agro-scientific Research in the Public Interest (201103018, 201003065).</t>
  </si>
  <si>
    <t>10.1016/j.micres.2014.08.009</t>
  </si>
  <si>
    <t>AY3SJ</t>
  </si>
  <si>
    <t>WOS:000347502500011</t>
  </si>
  <si>
    <t>Cao, DL; Wang, NN; Lu, CP; Liu, YJ</t>
  </si>
  <si>
    <t>Cao, Dai-li; Wang, Nan-nan; Lu, Cheng-ping; Liu, Yong-jie</t>
  </si>
  <si>
    <t>Identification and Characterization of a Novel Virulence-Associated Metalloprotease from Aeromonas hydrophila</t>
  </si>
  <si>
    <t>Aeromonas hydrophila; Fish; Histopathology; Metalloprotease; Mice</t>
  </si>
  <si>
    <t>OUTER-MEMBRANE PROTEIN; OYSTER CRASSOSTREA-GIGAS; VACCINE; PATHOGENICITY; PURIFICATION; INFECTION; EELS; J-1</t>
  </si>
  <si>
    <t>[Cao, Dai-li; Wang, Nan-nan; Lu, Cheng-ping; Liu, Yong-jie] Nanjing Agr Univ, Coll Vet Med, Nanjing 210095, Jiangsu, Peoples R China</t>
  </si>
  <si>
    <t>Liu, YJ (reprint author), Nanjing Agr Univ, Coll Vet Med, Weigang 1, Nanjing 210095, Jiangsu, Peoples R China.</t>
  </si>
  <si>
    <t>National Nature Science Foundation [31072151, 31372454]; Aquatic Three New Projects in Jiangsu Province [D20135-4]</t>
  </si>
  <si>
    <t>This work was supported by National Nature Science Foundation (31072151, 31372454) and Aquatic Three New Projects in Jiangsu Province (D20135-4).</t>
  </si>
  <si>
    <t>AY2DN</t>
  </si>
  <si>
    <t>WOS:000347398800008</t>
  </si>
  <si>
    <t>Zhang, MX; Li, Q; Liu, TL; Liu, L; Shen, DY; Zhu, Y; Liu, PH; Zhou, JM; Dou, DL</t>
  </si>
  <si>
    <t>Zhang, Meixiang; Li, Qi; Liu, Tingli; Liu, Li; Shen, Danyu; Zhu, Ye; Liu, Peihan; Zhou, Jian-Min; Dou, Daolong</t>
  </si>
  <si>
    <t>Two Cytoplasmic Effectors of Phytophthora sojae Regulate Plant Cell Death via Interactions with Plant Catalases</t>
  </si>
  <si>
    <t>PATHOGEN PHYTOPHTHORA; HYDROGEN-PEROXIDE; ARABIDOPSIS; INFESTANS; PROTEIN; RESISTANCE; OOMYCETE; LOCALIZATION; SUPPRESSOR; RESPONSES</t>
  </si>
  <si>
    <t>[Zhang, Meixiang; Li, Qi; Liu, Tingli; Liu, Li; Shen, Danyu; Zhu, Ye; Liu, Peihan; Dou, Daolong] Nanjing Agr Univ, Dept Plant Pathol, Nanjing 210095, Jiangsu, Peoples R China; [Li, Qi; Zhou, Jian-Min] Chinese Acad Sci, Ctr Genome Biol, Beijing 100101, Peoples R China; [Li, Qi; Zhou, Jian-Min] Chinese Acad Sci, State Key Lab Plant Genom, Inst Genet &amp; Dev Biol, Beijing 100101, Peoples R China</t>
  </si>
  <si>
    <t>National Natural Science Foundation of China [31371894, 31301613]; Natural Science Foundation of Jiangsu Province [BK2012027]</t>
  </si>
  <si>
    <t>This work was supported by the National Natural Science Foundation of China (grant nos. 31371894 and 31301613) and the Natural Science Foundation of Jiangsu Province (grant no. BK2012027).</t>
  </si>
  <si>
    <t>10.1104/pp.114.252437</t>
  </si>
  <si>
    <t>AX8PE</t>
  </si>
  <si>
    <t>WOS:000347170300011</t>
  </si>
  <si>
    <t>Cheng, MG; Zhang, H; Zhang, J; Hu, G; Zhang, J; He, J; Huang, X</t>
  </si>
  <si>
    <t>Cheng, Minggen; Zhang, Hao; Zhang, Jing; Hu, Gang; Zhang, Jun; He, Jian; Huang, Xing</t>
  </si>
  <si>
    <t>Lysinibacillus fluoroglycofenilyticus sp nov., a bacterium isolated from fluoroglycofen contaminated soil</t>
  </si>
  <si>
    <t>Lysinibacillus fluoroglycofenilyticus sp nov.; Polyphasic taxonomy; Fluoroglycofen</t>
  </si>
  <si>
    <t>COMB. NOV; DNA; CHROMATOGRAPHY; EXTRACTION</t>
  </si>
  <si>
    <t>[Cheng, Minggen; Zhang, Hao; Zhang, Jing; He, Jian; Huang, Xing] Nanjing Agr Univ, Life Sci Coll, Minist Agr, Key Lab Microbiol Engn Agr Environm, Nanjing 210095, Jiangsu, Peoples R China; [Hu, Gang] Nanjing Agr Univ, Lab Ctr Life Sci, Nanjing 210095, Jiangsu, Peoples R China; [Zhang, Jun] Nanjing Agr Univ, Coll Resources &amp; Environm Sci, Nanjing 210095, Jiangsu, Peoples R China</t>
  </si>
  <si>
    <t>National High Technology Research and Development Program of China [2012AA101403, 2013AA102804]; Social Development Program Fund of Jiangsu Province [BE2011783]</t>
  </si>
  <si>
    <t>This work was supported by the National High Technology Research and Development Program of China (2012AA101403, 2013AA102804), the Social Development Program Fund of Jiangsu Province (BE2011783).</t>
  </si>
  <si>
    <t>10.1007/s10482-014-0313-2</t>
  </si>
  <si>
    <t>AX9WH</t>
  </si>
  <si>
    <t>WOS:000347249500017</t>
  </si>
  <si>
    <t>Li, B; Fan, CH; Zhang, H; Chen, ZZ; Sun, LY; Xiong, ZQ</t>
  </si>
  <si>
    <t>Li, B.; Fan, C. H.; Zhang, H.; Chen, Z. Z.; Sun, L. Y.; Xiong, Z. Q.</t>
  </si>
  <si>
    <t>Combined effects of nitrogen fertilization and biochar on the net global warming potential, greenhouse gas intensity and net ecosystem economic budget in intensive vegetable agriculture in southeastern China</t>
  </si>
  <si>
    <t>Vegetable agriculture; Biochar; Net global warming potential (net GWP); Greenhouse gas intensity (GHGI); Net ecosystem economic budget (NEEB)</t>
  </si>
  <si>
    <t>2 PADDY SOILS; OXIDE EMISSIONS; CROPPING SYSTEMS; CARBON SEQUESTRATION; CO2 EMISSIONS; N2O EMISSIONS; PASTURE SOIL; NITRIC-OXIDE; RICE; DENITRIFICATION</t>
  </si>
  <si>
    <t>[Li, B.; Fan, C. H.; Zhang, H.; Chen, Z. Z.; Sun, L. Y.; Xiong, Z. Q.] Nanjing Agr Univ, Coll Resources &amp; Environm Sci, Jiangsu Key Lab Low Carbon Agr &amp; GHGs Mitigat, Nanjing 210095, Jiangsu, Peoples R China</t>
  </si>
  <si>
    <t>Ministry of Science and Technology [2013BAD11B01]; National Science Foundation of China [41171238]; Doctoral Program of Higher Education of China [20110097110001]; Fundamental Research Funds for the Central Universities [KYZ201110]</t>
  </si>
  <si>
    <t>This work was supported by the Ministry of Science and Technology (2013BAD11B01), the National Science Foundation of China (41171238), the Doctoral Program of Higher Education of China (20110097110001), and the Fundamental Research Funds for the Central Universities (KYZ201110).</t>
  </si>
  <si>
    <t>10.1016/j.atmosenv.2014.10.034</t>
  </si>
  <si>
    <t>AY0CZ</t>
  </si>
  <si>
    <t>WOS:000347266700002</t>
  </si>
  <si>
    <t>Zhang, YW; Xu, SQ; Jin, HG; Wang, RR; Peng, ZQ</t>
  </si>
  <si>
    <t>Zhang, Yawei; Xu, Shuqin; Jin, Hongguo; Wang, Rongrong; Peng, Zengqi</t>
  </si>
  <si>
    <t>Influence of selenium and methionine intake of the female chicken on lipid oxidation in the thigh muscles of progeny</t>
  </si>
  <si>
    <t>Lipid oxidation; Maternal; Selenium; Methionine; Volatile compounds</t>
  </si>
  <si>
    <t>MEAT; STABILITY; STORAGE</t>
  </si>
  <si>
    <t>[Zhang, Yawei; Xu, Shuqin; Jin, Hongguo; Wang, Rongrong; Peng, Zengqi] Nanjing Agr Univ, Coll Food Sci &amp; Technol, Minist Educ, Key Lab Meat Proc &amp; Qual Control, Nanjing 210095, Jiangsu, Peoples R China; [Zhang, Yawei; Peng, Zengqi] Synerget Innovat Ctr Food Safety &amp; Nutr, Nanjing 210095, Jiangsu, Peoples R China</t>
  </si>
  <si>
    <t>Peng, ZQ (reprint author), Nanjing Agr Univ, Coll Food Sci &amp; Technol, Minist Educ, Key Lab Meat Proc &amp; Qual Control, 1 Weigang, Nanjing 210095, Jiangsu, Peoples R China.</t>
  </si>
  <si>
    <t>national key research program of China, "Fundamental Research on Effects of Maternal and Nutrition Levels in Newborn Stage on Carcass Quality of Livestock and Poultry and its Formation Mechanism" [2004CB117505]</t>
  </si>
  <si>
    <t>This work was sponsored by the national key research program of China, "Fundamental Research on Effects of Maternal and Nutrition Levels in Newborn Stage on Carcass Quality of Livestock and Poultry and its Formation Mechanism" (No. 2004CB117505).</t>
  </si>
  <si>
    <t>10.1007/s00217-014-2309-6</t>
  </si>
  <si>
    <t>AX8IX</t>
  </si>
  <si>
    <t>WOS:000347154300008</t>
  </si>
  <si>
    <t>Lin, M; Zhou, GH; Wang, ZG; Yun, B</t>
  </si>
  <si>
    <t>Lin, Mei; Zhou, Guang-Hong; Wang, Zhi-Geng; Yun, Bai</t>
  </si>
  <si>
    <t>Functional analysis of AI-2/LuxS from bacteria in Chinese fermented meat after high nitrate concentration shock</t>
  </si>
  <si>
    <t>AI-2/LuxS; Fermented meat; High nitrate concentration shock</t>
  </si>
  <si>
    <t>LACTOBACILLUS-RHAMNOSUS GG; LACTIC-ACID BACTERIA; TIME RT-PCR; GENE-EXPRESSION; REAL-TIME; BIOFILM FORMATION; LUXS; AUTOINDUCER-2; QUANTIFICATION; ACIDOPHILUS</t>
  </si>
  <si>
    <t>[Lin, Mei; Zhou, Guang-Hong; Yun, Bai] Nanjing Agr Univ, Coll Food Sci &amp; Technol, Key Lab Meat Proc &amp; Qual Control, Nanjing 210095, Jiangsu, Peoples R China; [Lin, Mei; Wang, Zhi-Geng] Anhui Agr Univ, Coll Tea &amp; Food Technol, Hefei 230036, Peoples R China</t>
  </si>
  <si>
    <t>meilin8880@sina.com.cn; ghzhou@njau.edu.cn</t>
  </si>
  <si>
    <t>10.1007/s00217-014-2313-x</t>
  </si>
  <si>
    <t>WOS:000347154300012</t>
  </si>
  <si>
    <t>Du, XB; Chen, BL; Shen, TY; Zhang, YX; Zhou, ZG</t>
  </si>
  <si>
    <t>Du, Xiangbei; Chen, Binglin; Shen, Tianyao; Zhang, Yuxiao; Zhou, Zhiguo</t>
  </si>
  <si>
    <t>Effect of cropping system on radiation use efficiency in double-cropped wheat-cotton</t>
  </si>
  <si>
    <t>Cotton (Gossypium hirsutum L.); Wheat-cotton double cropping; Cropping system; Photosynthetically active radiation (PAR); Radiation use efficiency (RUE); Canopy structure</t>
  </si>
  <si>
    <t>NORTH CHINA PLAIN; LIGHT INTERCEPTION; INTERCROPPING SYSTEMS; CANOPY ARCHITECTURE; PLANT-GROWTH; ROW CROPS; NITROGEN; YIELD; WATER; LEAF</t>
  </si>
  <si>
    <t>[Du, Xiangbei; Chen, Binglin; Shen, Tianyao; Zhang, Yuxiao; Zhou, Zhiguo] Nanjing Agr Univ, Minist Agr, Dept Agron, Key Lab Crop Growth Regulat, Nanjing 210095, Jiangsu, Peoples R China</t>
  </si>
  <si>
    <t>Zhou, ZG (reprint author), Nanjing Agr Univ, Minist Agr, Dept Agron, Key Lab Crop Growth Regulat, Nanjing 210095, Jiangsu, Peoples R China.</t>
  </si>
  <si>
    <t>w_youhua@njau.edu.cn</t>
  </si>
  <si>
    <t>Special Fund of National Public Welfare Industry (Agriculture) R D Program [201203096]</t>
  </si>
  <si>
    <t>We are grateful for financial support from the Special Fund of National Public Welfare Industry (Agriculture) R &amp; D Program (Grant No. 201203096).</t>
  </si>
  <si>
    <t>10.1016/j.fcr.2014.09.013</t>
  </si>
  <si>
    <t>AX8AE</t>
  </si>
  <si>
    <t>WOS:000347132000003</t>
  </si>
  <si>
    <t>Safdar, A; Khan, SA; Safdar, MA</t>
  </si>
  <si>
    <t>Safdar, Asma; Khan, Sajid Aleem; Safdar, Muhammad Arslan</t>
  </si>
  <si>
    <t>Pathogenic Association and Management of Botryodiplodia theobromae in Guava Orchards at Sheikhupura District, Pakistan</t>
  </si>
  <si>
    <t>Guava growing areas survey; Guava decline; Botryodiplodia theobromae</t>
  </si>
  <si>
    <t>NORTH-EASTERN BRAZIL; LASIODIPLODIA-THEOBROMAE; PLANTATION EUCALYPTUS; GUMMOSIS; DIEBACK; DISEASE; FRUIT; CANKER; CASHEW; TREES</t>
  </si>
  <si>
    <t>[Safdar, Asma] Nanjing Agr Univ, Coll Plant Protect, Nanjing, Jiangsu, Peoples R China; [Safdar, Asma] Univ Sargodha, Univ Coll Agr, Sargodha, Pakistan; [Khan, Sajid Aleem] Univ Agr Faisalabad, Dept Plant Pathol, Faisalabad, Pakistan; [Safdar, Muhammad Arslan] Univ Agr Faisalabad, Inst Soil &amp; Environm Sci, Faisalabad, Pakistan</t>
  </si>
  <si>
    <t>Safdar, A (reprint author), Nanjing Agr Univ, Coll Plant Protect, Nanjing, Jiangsu, Peoples R China.</t>
  </si>
  <si>
    <t>asmasafdar7@gmail.com</t>
  </si>
  <si>
    <t>AY0TI</t>
  </si>
  <si>
    <t>WOS:000347309400009</t>
  </si>
  <si>
    <t>Tian, YL; Zhao, YQ; Wu, XR; Liu, FQ; Hu, BS; Walcott, RR</t>
  </si>
  <si>
    <t>Tian, Yanli; Zhao, Yuqiang; Wu, Xinrong; Liu, Fengquan; Hu, Baishi; Walcott, Ronald R.</t>
  </si>
  <si>
    <t>The type VI protein secretion system contributes to biofilm formation and seed-to-seedling transmission of Acidovorax citrulli on melon</t>
  </si>
  <si>
    <t>Acidovorax citrulli; biofilm formation; seed-to-seedling transmission; T6SS</t>
  </si>
  <si>
    <t>AVENAE SUBSP CITRULLI; ENTEROAGGREGATIVE ESCHERICHIA-COLI; PSEUDOMONAS-AERUGINOSA; AGROBACTERIUM-TUMEFACIENS; OUTER-MEMBRANE; FUNCTIONAL-CHARACTERIZATION; II SECRETION; XANTHOMONAS; VIRULENCE; APPARATUS</t>
  </si>
  <si>
    <t>[Tian, Yanli; Wu, Xinrong; Liu, Fengquan; Hu, Baishi] Nanjing Agr Univ, Coll Plant Protect, Nanjing 210095, Jiangsu, Peoples R China; [Tian, Yanli; Wu, Xinrong; Liu, Fengquan; Hu, Baishi] Nanjing Agr Univ, Minist Educ, Key Lab Integrated Management Crop Dis &amp; Pests, Nanjing 210095, Jiangsu, Peoples R China; [Zhao, Yuqiang] Shanghai Agr Technol Extens &amp; Serv Ctr, Shanghai 201103, Peoples R China; [Hu, Baishi] Natl Engn Res Ctr Cucurbits, Changji 831100, Peoples R China; [Walcott, Ronald R.] Univ Georgia, Dept Plant Pathol, Athens, GA 30602 USA</t>
  </si>
  <si>
    <t>Hu, BS (reprint author), Nanjing Agr Univ, Coll Plant Protect, Nanjing 210095, Jiangsu, Peoples R China.</t>
  </si>
  <si>
    <t>hbs@njau.edu.cn; rwalcott@uga.edu</t>
  </si>
  <si>
    <t>Research and Development Special Fund for Public Welfare Industry [201003066]; Science and Technology Support Xinjiang Project [201191133]</t>
  </si>
  <si>
    <t>This research was supported by the Research and Development Special Fund for Public Welfare Industry (No. 201003066) and Science and Technology Support Xinjiang Project (No. 201191133).</t>
  </si>
  <si>
    <t>10.1111/mpp.12159</t>
  </si>
  <si>
    <t>AX4MW</t>
  </si>
  <si>
    <t>WOS:000346907500004</t>
  </si>
  <si>
    <t>Gao, J; Cao, MN; Ye, WW; Li, HY; Kong, L; Zheng, XB; Wang, YC</t>
  </si>
  <si>
    <t>Gao, Jian; Cao, Mingna; Ye, Wenwu; Li, Haiyang; Kong, Liang; Zheng, Xiaobo; Wang, Yuanchao</t>
  </si>
  <si>
    <t>PsMPK7, a stress-associated mitogen-activated protein kinase (MAPK) in Phytophthora sojae, is required for stress tolerance, reactive oxygenated species detoxification, cyst germination, sexual reproduction and infection of soybean</t>
  </si>
  <si>
    <t>cyst germination; MAPK; oospore production; pathogenicity; Phytophthora sojae; stress-activated protein kinase</t>
  </si>
  <si>
    <t>CELL-WALL INTEGRITY; SIGNALING PATHWAYS; GENE-EXPRESSION; FISSION YEAST; TRANSCRIPTION FACTOR; MAGNAPORTHE-GRISEA; DISEASE RESISTANCE; ZOOSPORE MOTILITY; OXIDATIVE BURST; PLANT INFECTION</t>
  </si>
  <si>
    <t>[Gao, Jian; Cao, Mingna; Ye, Wenwu; Li, Haiyang; Kong, Liang; Zheng, Xiaobo; Wang, Yuanchao] Nanjing Agr Univ, Dept Plant Pathol, Nanjing 210095, Jiangsu, Peoples R China</t>
  </si>
  <si>
    <t>China National Funds for Distinguished Young Scientists [31225022]; China Agriculture Research System [CARS-004-PS14]; Special Fund for Agro-scientific Research in the Public Interest [201303018]</t>
  </si>
  <si>
    <t>This work was supported by grants to YW from the China National Funds for Distinguished Young Scientists (31225022), China Agriculture Research System (CARS-004-PS14) and Special Fund for Agro-scientific Research in the Public Interest (201303018). We thank the reviewer for providing good suggestions with regard to gene model correction.</t>
  </si>
  <si>
    <t>10.1111/mpp.12163</t>
  </si>
  <si>
    <t>WOS:000346907500006</t>
  </si>
  <si>
    <t>Chen, L; Ding, CQ; Zhao, XF; Xu, JX; Mohammad, AA; Wang, SH; Ding, YF</t>
  </si>
  <si>
    <t>Chen, Lin; Ding, Chengqiang; Zhao, Xiufeng; Xu, Junxu; Mohammad, Alim Abdul; Wang, Shaohua; Ding, Yanfeng</t>
  </si>
  <si>
    <t>Differential regulation of proteins in rice (Oryza sativa L.) under iron deficiency</t>
  </si>
  <si>
    <t>Iron deficiency; Proteomics; Rice (Oryza sativa L.); Leaf; Root; Two-dimensional gel electrophoresis</t>
  </si>
  <si>
    <t>SUGAR-BEET ROOTS; ARABIDOPSIS-THALIANA; PROTEOMIC ANALYSIS; GENE-EXPRESSION; STRESS-RESPONSE; PLANTS; METABOLISM; NICOTIANAMINE; BIOSYNTHESIS; TOLERANCE</t>
  </si>
  <si>
    <t>[Chen, Lin; Ding, Chengqiang; Xu, Junxu; Wang, Shaohua; Ding, Yanfeng] Nanjing Agr Univ, Minist Agr Univ, Coll Agr, Key Lab Crop Physiol &amp; Ecol Southern China, Nanjing, Jiangsu, Peoples R China; [Zhao, Xiufeng] Shanxi Acad Agr Sci, Inst Agr Environm &amp; Resource, Taiyuan, Peoples R China; [Mohammad, Alim Abdul] Rajshahi Univ, Dept Agron &amp; Agr Extens, Rajshahi 6205, Bangladesh</t>
  </si>
  <si>
    <t>Ding, YF (reprint author), Nanjing Agr Univ, Minist Agr Univ, Coll Agr, Key Lab Crop Physiol &amp; Ecol Southern China, Nanjing, Jiangsu, Peoples R China.</t>
  </si>
  <si>
    <t>Ministry of National Science and Technology of China [2012BAD04B00]; Science and Technology Department of Henan Province [2013BAD07B00]</t>
  </si>
  <si>
    <t>This work was supported by the Ministry of National Science and Technology of China (Project No. 2012BAD04B00) and the Science and Technology Department of Henan Province (Project No. 2013BAD07B00). We thank Professor Andre Jagendorf for the language editing.</t>
  </si>
  <si>
    <t>10.1007/s00299-014-1689-1</t>
  </si>
  <si>
    <t>AX9WS</t>
  </si>
  <si>
    <t>WOS:000347250600008</t>
  </si>
  <si>
    <t>An, HL; Fan, EG; Yuen, MW</t>
  </si>
  <si>
    <t>An, Hongli; Fan, Engui; Yuen, Manwai</t>
  </si>
  <si>
    <t>The Cartesian Vector Solutions for the N-Dimensional Compressible Euler Equations</t>
  </si>
  <si>
    <t>NAVIER-STOKES EQUATIONS; SELF-SIMILAR SOLUTIONS; DES FLUIDES PARFAITS; INFINITE ENERGY; LAX PAIR; TRANSFORMATIONS; SYMMETRY; FLOWS; WAVE; GAS</t>
  </si>
  <si>
    <t>Nanjing Agr Univ, Nanjing 210095, Jiangsu, Peoples R China; Fudan Univ, Shanghai, Peoples R China; Hong Kong Inst Educ, Hong Kong, Hong Kong, Peoples R China</t>
  </si>
  <si>
    <t>kaixinguoan@163.com; faneg@fudan.edu.cn</t>
  </si>
  <si>
    <t>National Science Foundation of China [11271079, 11301269]; Doctoral Programs Foundation of the Ministry of Education of China; Jiangsu Provincial Natural Science Foundation of China [BK20130665]; Fundamental Research Funds for the Central Universities [KJ2013036]; Hong Kong Institute of Education [RG 53/2012-2013R]</t>
  </si>
  <si>
    <t>We would like to express our sincere thanks to the reviewers for their helpful comments and valuable suggestions. This work is supported by the National Science Foundation of China (Grant No. 11271079 and No. 11301269), Doctoral Programs Foundation of the Ministry of Education of China, Jiangsu Provincial Natural Science Foundation of China (Grant No. BK20130665), the Fundamental Research Funds KJ2013036 for the Central Universities and the Research Grant RG 53/2012-2013R from Hong Kong Institute of Education.</t>
  </si>
  <si>
    <t>10.1111/sapm.12056</t>
  </si>
  <si>
    <t>AX9PM</t>
  </si>
  <si>
    <t>WOS:000347234300004</t>
  </si>
  <si>
    <t>Bo, KL; Ma, Z; Chen, JF; Weng, YQ</t>
  </si>
  <si>
    <t>Bo, Kailiang; Ma, Zheng; Chen, Jinfeng; Weng, Yiqun</t>
  </si>
  <si>
    <t>Molecular mapping reveals structural rearrangements and quantitative trait loci underlying traits with local adaptation in semi-wild Xishuangbanna cucumber (Cucumis sativus L. var. xishuangbannanesis Qi et Yuan)</t>
  </si>
  <si>
    <t>POWDERY MILDEW RESISTANCE; RECOMBINANT INBRED LINES; MELON C. MELO; QTL ANALYSIS; FRUIT SHAPE; CROP DOMESTICATION; DNA-SEQUENCES; GENETIC-BASIS; GENOME; EVOLUTION</t>
  </si>
  <si>
    <t>[Bo, Kailiang; Ma, Zheng; Chen, Jinfeng] Nanjing Agr Univ, Hort Coll, Nanjing 210095, Jiangsu, Peoples R China; [Bo, Kailiang; Weng, Yiqun] Univ Wisconsin, Dept Hort, Madison, WI 53706 USA; [Weng, Yiqun] USDA ARS, Vegetable Crops Res Unit, Madison, WI 53706 USA</t>
  </si>
  <si>
    <t>Chen, JF (reprint author), Nanjing Agr Univ, Hort Coll, Nanjing 210095, Jiangsu, Peoples R China.</t>
  </si>
  <si>
    <t>jfchen@njau.edu.cn; yiqun.weng@ars.usda.gov</t>
  </si>
  <si>
    <t>China Scholarship Council; US Department of Agriculture Current Research Information System Project [3655-21000-048-00D]; US Department of Agriculture Specialty Crop Research Initiative grant [2011-51181-30661]; Natural Science Foundation of China [30972007, 31272174]; '973' Program from the National Basic Research Program of China [2012CB113904]; '863' project [2012AA100102]</t>
  </si>
  <si>
    <t>The authors thank Kristin Haider for technical assistance. KB's work in YW's laboratory was partially funded by the China Scholarship Council. This research was supported by the US Department of Agriculture Current Research Information System Project 3655-21000-048-00D and a US Department of Agriculture Specialty Crop Research Initiative grant (project number 2011-51181-30661) to Y.W. Work pertinent to this project in JC Lab was supported by the Natural Science Foundation of China (30972007 and 31272174) and the '973' Program (2012CB113904) from the National Basic Research Program of China and '863' project (2012AA100102).</t>
  </si>
  <si>
    <t>10.1007/s00122-014-2410-z</t>
  </si>
  <si>
    <t>AX9XE</t>
  </si>
  <si>
    <t>WOS:000347251700003</t>
  </si>
  <si>
    <t>Chen, JQ; Yin, H; Gu, JP; Li, LT; Liu, Z; Jiang, XT; Zhou, HS; Wei, SW; Zhang, SL; Wu, JY</t>
  </si>
  <si>
    <t>Chen, Jianqing; Yin, Hao; Gu, Jinping; Li, Leiting; Liu, Zhe; Jiang, Xueting; Zhou, Hongsheng; Wei, Shuwei; Zhang, Shaoling; Wu, Juyou</t>
  </si>
  <si>
    <t>Genomic characterization, phylogenetic comparison and differential expression of the cyclic nucleotide-gated channels gene family in pear (Pyrus bretchneideri Rehd.)</t>
  </si>
  <si>
    <t>GENOMICS</t>
  </si>
  <si>
    <t>CNGC; Pear; Gene family; Gene duplication; Phylogenetic analysis; Expression pattern</t>
  </si>
  <si>
    <t>ION CHANNELS; CALMODULIN-BINDING; PLASMA-MEMBRANE; ARABIDOPSIS-THALIANA; MOLECULAR PHYLOGENY; CATION CHANNELS; EVOLUTION; DUPLICATION; TRANSPORTER; PLANTS</t>
  </si>
  <si>
    <t>[Chen, Jianqing; Yin, Hao; Gu, Jinping; Li, Leiting; Liu, Zhe; Jiang, Xueting; Zhou, Hongsheng; Wei, Shuwei; Zhang, Shaoling; Wu, Juyou] Nanjing Agr Univ, Coll Hort, State Key Lab Crop Genet &amp; Germplasm Enhancement, Nanjing 210095, Jiangsu, Peoples R China</t>
  </si>
  <si>
    <t>Zhang, SL (reprint author), 6 Tongwei Rd, Nanjing, Jiangsu, Peoples R China.</t>
  </si>
  <si>
    <t>2012204007@njau.edu.cn; 441234395@qq.com; 779650801@qq.com; lileiting@foxmail.com; 530875604@qq.com; 7643207@qq.com; 475582467@qq.com; 543673887@qq.com; slzhang@njau.edu.cn; juyouwu@njau.edu.cn</t>
  </si>
  <si>
    <t>National Natural Science Foundation of China [31272119]; Doctoral Fund of Ministry of Education of China [20120097120046, 20130097130004, 20120097110041]; Fund for Independent Innovation of Agricultural Sciences in Jiangsu Province [CX(12)5079, CX(13)3010]; National Natural Science Foundation of Jiangsu Province [BK2012366]; Jiangsu Province Science and Technology Support Program, China [BE2014400]; Fundamental Research Funds for the Central Universities [KYRC201201]</t>
  </si>
  <si>
    <t>This work was supported by National Natural Science Foundation of China (31272119), Doctoral Fund of Ministry of Education of China (20120097120046, 20130097130004 and 20120097110041), Fund for Independent Innovation of Agricultural Sciences in Jiangsu Province (CX(12)5079,CX(13)3010), National Natural Science Foundation of Jiangsu Province (BK2012366), Jiangsu Province Science and Technology Support Program, China (BE2014400) and the Fundamental Research Funds for the Central Universities (KYRC201201).</t>
  </si>
  <si>
    <t>0888-7543</t>
  </si>
  <si>
    <t>1089-8646</t>
  </si>
  <si>
    <t>Genomics</t>
  </si>
  <si>
    <t>10.1016/j.ygeno.2014.11.006</t>
  </si>
  <si>
    <t>AX0LM</t>
  </si>
  <si>
    <t>WOS:000346643900006</t>
  </si>
  <si>
    <t>Zhang, F; Li, SF; Yang, SM; Wang, LK; Guo, WZ</t>
  </si>
  <si>
    <t>Zhang, Feng; Li, Shufen; Yang, Shuming; Wang, Like; Guo, Wangzhen</t>
  </si>
  <si>
    <t>Overexpression of a cotton annexin gene, GhAnn1, enhances drought and salt stress tolerance in transgenic cotton</t>
  </si>
  <si>
    <t>Cotton; Gossypium hirsutum; GhAnn1; Drought stress; Salt stress; Abiotic stress tolerance</t>
  </si>
  <si>
    <t>ACID SIGNAL-TRANSDUCTION; MEMBRANE-BINDING PROTEINS; HYDROGEN-PEROXIDE; SUPEROXIDE-DISMUTASE; GOSSYPIUM-HIRSUTUM; PLANT-CELLS; ARABIDOPSIS-THALIANA; POTENTIAL ROLE; CALCIUM; IDENTIFICATION</t>
  </si>
  <si>
    <t>[Zhang, Feng; Li, Shufen; Yang, Shuming; Wang, Like; Guo, Wangzhen] Nanjing Agr Univ, Hybrid Cotton R&amp;D Engn Res Ctr, State Key Lab Crop Genet &amp; Germplasm Enhancement, MOE, Nanjing 210095, Jiangsu, Peoples R China</t>
  </si>
  <si>
    <t>Guo, WZ (reprint author), Nanjing Agr Univ, Hybrid Cotton R&amp;D Engn Res Ctr, State Key Lab Crop Genet &amp; Germplasm Enhancement, MOE, Nanjing 210095, Jiangsu, Peoples R China.</t>
  </si>
  <si>
    <t>National Science Foundation in China [31171590]; National Transgenic Program [2011ZX08005-004]; Jiangsu Agriculture Science and Technology Innovation Fund [CX(14)2065]; PAPD-JHEI; JCIC-MCP</t>
  </si>
  <si>
    <t>This program was financially supported in part by National Science Foundation in China (31171590), the National Transgenic Program (2011ZX08005-004), Jiangsu Agriculture Science and Technology Innovation Fund (CX(14)2065), and a project funded by PAPD-JHEI and JCIC-MCP.</t>
  </si>
  <si>
    <t>10.1007/s11103-014-0260-3</t>
  </si>
  <si>
    <t>AX0LE</t>
  </si>
  <si>
    <t>WOS:000346643100004</t>
  </si>
  <si>
    <t>Xu, HH; Liang, MX; Xu, L; Li, H; Zhang, X; Kang, J; Zhao, QX; Zhao, HY</t>
  </si>
  <si>
    <t>Xu, Huanhuan; Liang, Mingxiang; Xu, Li; Li, Hui; Zhang, Xi; Kang, Jian; Zhao, Qingxin; Zhao, Haiyan</t>
  </si>
  <si>
    <t>Cloning and functional characterization of two abiotic stress-responsive Jerusalem artichoke (Helianthus tuberosus) fructan 1-exohydrolases (1-FEHs)</t>
  </si>
  <si>
    <t>Drought; Enzyme activity; Fructan exohydrolase; Gene expression; Jerusalem artichoke (Helianthus tuberosus); Salinity</t>
  </si>
  <si>
    <t>WHEAT TRITICUM-AESTIVUM; HYDROLASE FAMILY 32; CICHORIUM-INTYBUS; PERENNIAL RYEGRASS; WATER-STRESS; VACUOLAR INVERTASE; PICHIA-PASTORIS; DROUGHT STRESS; SUCROSESUCROSE 1-FRUCTOSYLTRANSFERASE; SUBSTRATE SPECIFICITIES</t>
  </si>
  <si>
    <t>[Xu, Huanhuan; Liang, Mingxiang; Xu, Li; Li, Hui; Zhang, Xi; Kang, Jian; Zhao, Haiyan] Nanjing Agr Univ, Coll Resources &amp; Environm Sci, Nanjing 210095, Jiangsu, Peoples R China; [Xu, Huanhuan; Liang, Mingxiang; Li, Hui; Zhang, Xi; Kang, Jian] Jiangsu Key Lab Marine Biol, Nanjing, Jiangsu, Peoples R China; [Zhao, Qingxin] Yancheng Teachers Univ, Coll Pharm, Yancheng, Peoples R China</t>
  </si>
  <si>
    <t>National Natural Science Foundation of China [31201842]; National High Technology Research and Development Program ("863" Program) [2011AA100209]; Doctoral Program of Higher Education of China [20120097120015]; Fundamental Research Funds for the Central Universities [KYZ201206]; Priority Academic Program Development of Jiangsu Higher Education Institutions (PAPD program) [809001]; Scientific Research Foundation of the State Human Resource Ministry</t>
  </si>
  <si>
    <t>We thank Kathleen Farquharson for valuable comments on the manuscript revision. This research was supported by grants from the National Natural Science Foundation of China (31201842), the National High Technology Research and Development Program ("863" Program, 2011AA100209), the Doctoral Program of Higher Education of China (20120097120015), Fundamental Research Funds for the Central Universities (KYZ201206), the Priority Academic Program Development of Jiangsu Higher Education Institutions (PAPD program, 809001), and the Scientific Research Foundation of the State Human Resource Ministry.</t>
  </si>
  <si>
    <t>10.1007/s11103-014-0262-1</t>
  </si>
  <si>
    <t>WOS:000346643100006</t>
  </si>
  <si>
    <t>Zhao, MY; Yin, Y; Yu, XW; Sangani, CB; Wang, SF; Lu, AM; Yang, LF; Lv, PC; Jiang, MG; Zhu, HL</t>
  </si>
  <si>
    <t>Zhao, Meng-Yue; Yin, Yong; Yu, Xiao-Wei; Sangani, Chetan B.; Wang, Shu-Fu; Lu, Ai-Min; Yang, Li-Fang; Lv, Peng-Cheng; Jiang, Ming-Guo; Zhu, Hai-Liang</t>
  </si>
  <si>
    <t>Synthesis, biological evaluation and 3D-QSAR study of novel 4,5-dihydro-1H-pyrazole thiazole derivatives as BRAF(V600E) inhibitors</t>
  </si>
  <si>
    <t>4,5-Dihydro-1H-pyrazole; Anticancer activity; BRAF(V600E) inhibition; Molecular docking</t>
  </si>
  <si>
    <t>BRAF GENE; KINASE INHIBITORS; MOLECULAR DOCKING; MELANOMA; CANCER; ANTICANCER; AGENTS; RAF; MUTATIONS; CARCINOMA</t>
  </si>
  <si>
    <t>[Zhao, Meng-Yue; Yin, Yong; Yu, Xiao-Wei; Sangani, Chetan B.; Wang, Shu-Fu; Yang, Li-Fang; Lv, Peng-Cheng; Jiang, Ming-Guo; Zhu, Hai-Liang] Nanjing Univ, State Key Lab Pharmaceut Biotechnol, Nanjing 210093, Jiangsu, Peoples R China; [Lu, Ai-Min] Nanjing Agr Univ, Coll Sci, Nanjing 210095, Jiangsu, Peoples R China; [Yang, Li-Fang; Jiang, Ming-Guo] Guangxi Univ Nationalities, Guangxi Coll &amp; Univ Key Lab Utilizat Microbial &amp;, Nanning 530006, Peoples R China</t>
  </si>
  <si>
    <t>Natural Science Foundation of Jiangsu Province [BK20130554]; Major Projects on Control and Rectification of Water Body Pollution [2011ZX07204-001-2214 004]; National Nature Science Foundation of China [31260004]</t>
  </si>
  <si>
    <t>This work was supported by Natural Science Foundation of Jiangsu Province (No. BK20130554), Major Projects on Control and Rectification of Water Body Pollution (No. 2011ZX07204-001-2214 004) and National Nature Science Foundation of China (Grant no. 31260004).</t>
  </si>
  <si>
    <t>10.1016/j.bmc.2014.11.029</t>
  </si>
  <si>
    <t>AW9OH</t>
  </si>
  <si>
    <t>WOS:000346586400005</t>
  </si>
  <si>
    <t>Wang, KB; Shi, XB; Lu, AM; Ma, XY; Zhang, ZY; Lu, YN; Wang, HJ</t>
  </si>
  <si>
    <t>Wang, Kuaibing; Shi, Xiaobo; Lu, Aiming; Ma, Xiaoyan; Zhang, Zhiyang; Lu, Yanan; Wang, Hongju</t>
  </si>
  <si>
    <t>High nitrogen-doped carbon/Mn3O4 hybrids synthesized from nitrogen-rich coordination polymer particles as supercapacitor electrodes</t>
  </si>
  <si>
    <t>OXYGEN REDUCTION REACTION; ELECTROCHEMICAL SUPERCAPACITORS; MN3O4 NANORODS; GRAPHENE; PERFORMANCE; COMPOSITES; FACILE; TRANSFORMATION; DEPOSITION; NANOWIRES</t>
  </si>
  <si>
    <t>[Wang, Kuaibing; Lu, Aiming; Lu, Yanan; Wang, Hongju] Nanjing Agr Univ, Coll Sci, Dept Chem, Nanjing 210095, Jiangsu, Peoples R China; [Shi, Xiaobo] Nanjing Agr Univ, Coll Agr, Nanjing 210095, Jiangsu, Peoples R China; [Ma, Xiaoyan; Zhang, Zhiyang] Nanjing Univ, Inst Coordinat Chem, Nanjing Natl Lab Microstruct, State Key Lab Coordinat Chem, Nanjing 210093, Jiangsu, Peoples R China</t>
  </si>
  <si>
    <t>Foundation of College of Science [050802001]; Scientific Research Foundation of Nanijng Agricultural University [050804087]</t>
  </si>
  <si>
    <t>This work was supported by the Foundation of College of Science (050802001) and the Scientific Research Foundation of Nanijng Agricultural University (050804087).</t>
  </si>
  <si>
    <t>10.1039/c4dt02456g</t>
  </si>
  <si>
    <t>AW6XL</t>
  </si>
  <si>
    <t>WOS:000346408900022</t>
  </si>
  <si>
    <t>Yu, YF; Wu, GY; Zhai, ZP; Yao, HC; Lu, CP; Zhang, W</t>
  </si>
  <si>
    <t>Yu, Yanfei; Wu, Guangyan; Zhai, Zhipeng; Yao, Huochun; Lu, Chengping; Zhang, Wei</t>
  </si>
  <si>
    <t>Fifteen novel immunoreactive proteins of Chinese virulent Haemophilus parasuis serotype 5 verified by an immunoproteomic assay</t>
  </si>
  <si>
    <t>FOLIA MICROBIOLOGICA</t>
  </si>
  <si>
    <t>ESCHERICHIA-COLI; BINDING-PROTEIN; ABC TRANSPORTERS; GENOME SEQUENCE; RNA-POLYMERASE; OMEGA-SUBUNIT; IDENTIFICATION; INFLUENZAE; GENE; REGULATOR</t>
  </si>
  <si>
    <t>[Yu, Yanfei; Wu, Guangyan; Zhai, Zhipeng; Yao, Huochun; Lu, Chengping; Zhang, Wei] Nanjing Agr Univ, Key Lab Anim Bacteriol, Minist Agr, Nanjing, Jiangsu, Peoples R China</t>
  </si>
  <si>
    <t>Zhang, W (reprint author), Nanjing Agr Univ, Key Lab Anim Bacteriol, Minist Agr, Nanjing, Jiangsu, Peoples R China.</t>
  </si>
  <si>
    <t>2013207020@njau.edu.cn; 2011107081@njau.edu.cn; 365zzp@163.com; yaohch@njau.edu.cn; lucp@njau.edu.cn; vszw@njau.edu.cn</t>
  </si>
  <si>
    <t>Program for New Century Excellent Talents in the University of Ministry of Education of China [NCET-110671]; Priority Academic Program Development of Jiangsu Higher Education Institutions</t>
  </si>
  <si>
    <t>This work was supported by grants from the Program for New Century Excellent Talents in the University of Ministry of Education of China (no. NCET-110671) and the Priority Academic Program Development of Jiangsu Higher Education Institutions.</t>
  </si>
  <si>
    <t>0015-5632</t>
  </si>
  <si>
    <t>1874-9356</t>
  </si>
  <si>
    <t>FOLIA MICROBIOL</t>
  </si>
  <si>
    <t>Folia Microbiol.</t>
  </si>
  <si>
    <t>10.1007/s12223-014-0343-1</t>
  </si>
  <si>
    <t>AW4FJ</t>
  </si>
  <si>
    <t>WOS:000346236300011</t>
  </si>
  <si>
    <t>Li, WM; Xu, L; Wu, J; Ma, LL; Liu, MQ; Jiao, JG; Li, HX; Hu, F</t>
  </si>
  <si>
    <t>Li, Weiming; Xu, Li; Wu, Jun; Ma, Lili; Liu, Manqiang; Jiao, Jiaguo; Li, Huixin; Hu, Feng</t>
  </si>
  <si>
    <t>Effects of Indole-3-Acetic Acid (IAA), a Plant Hormone, on the Ryegrass Yield and the Removal of Fluoranthene from Soil</t>
  </si>
  <si>
    <t>IAA; fluoranthene; ryegrass; soil; phytoremediation</t>
  </si>
  <si>
    <t>POLYCYCLIC AROMATIC-HYDROCARBONS; GROWTH PROMOTION; BIOREMEDIATION; ACCUMULATION; DISSIPATION; PHYTOREMEDIATION; RHIZOBACTERIA; TECHNOLOGIES; PHENANTHRENE; DEGRADATION</t>
  </si>
  <si>
    <t>[Li, Weiming; Xu, Li; Wu, Jun; Ma, Lili; Liu, Manqiang; Jiao, Jiaguo; Li, Huixin; Hu, Feng] Nanjing Agr Univ, Coll Resources &amp; Environm Sci, Nanjing 210095, Jiangsu, Peoples R China; [Xu, Li] Chinese Acad Sci, Inst Soil Sci, Key Lab Soil Environm &amp; Pollut Remediat, Nanjing, Jiangsu, Peoples R China</t>
  </si>
  <si>
    <t>Hu, F (reprint author), Nanjing Agr Univ, Coll Resources &amp; Environm Sci, Nanjing 210095, Jiangsu, Peoples R China.</t>
  </si>
  <si>
    <t>fenghu@njau.edu.cn</t>
  </si>
  <si>
    <t>The National Natural Science Foundation of Youth Fund [41101292]; Natural Science Foundation of Jiangsu province [BK2011655]; Priority Academic Program Development of Jiangsu Higher Education Institutions (PAPD)</t>
  </si>
  <si>
    <t>This research was financially supported by The National Natural Science Foundation of Youth Fund (No. 41101292), the Natural Science Foundation of Jiangsu province (No. BK2011655) and the Priority Academic Program Development of Jiangsu Higher Education Institutions (PAPD).</t>
  </si>
  <si>
    <t>10.1080/15226514.2014.910172</t>
  </si>
  <si>
    <t>AW4QZ</t>
  </si>
  <si>
    <t>WOS:000346267000003</t>
  </si>
  <si>
    <t>Wang, GP; Zeng, HQ; Hu, XY; Zhu, YY; Chen, Y; Shen, CJ; Wang, HZ; Poovaiah, BW; Du, LQ</t>
  </si>
  <si>
    <t>Wang, Guoping; Zeng, Houqing; Hu, Xiaoyan; Zhu, Yiyong; Chen, Yang; Shen, Chenjia; Wang, Huizhong; Poovaiah, B. W.; Du, Liqun</t>
  </si>
  <si>
    <t>Identification and expression analyses of calmodulin-binding transcription activator genes in soybean</t>
  </si>
  <si>
    <t>Soybean (Glycine max); Calmodulin-binding transcription activator (CAMTA); Ca2+/Calmodulin; Transcriptional regulation; Biotic and abiotic stress; cis-element</t>
  </si>
  <si>
    <t>SIGNALING PATHWAYS; ARABIDOPSIS-THALIANA; ABSCISIC-ACID; FREEZING TOLERANCE; DEFENSE RESPONSES; BIOTIC STRESSES; SALICYLIC-ACID; TOMATO FRUIT; CIS-ELEMENTS; PROTEIN</t>
  </si>
  <si>
    <t>[Wang, Guoping; Zeng, Houqing; Hu, Xiaoyan; Chen, Yang; Shen, Chenjia; Wang, Huizhong; Du, Liqun] Hangzhou Normal Univ, Coll Life &amp; Environm Sci, Hangzhou 310036, Zhejiang, Peoples R China; [Zhu, Yiyong] Nanjing Agr Univ, Coll Resource &amp; Environm Sci, Nanjing 210095, Jiangsu, Peoples R China; [Poovaiah, B. W.; Du, Liqun] Washington State Univ, Dept Hort, Pullman, WA 99164 USA</t>
  </si>
  <si>
    <t>Zeng, HQ (reprint author), Hangzhou Normal Univ, Coll Life &amp; Environm Sci, Hangzhou 310036, Zhejiang, Peoples R China.</t>
  </si>
  <si>
    <t>zenghq@hznu.edu.cn; liqundu@hznu.edu.cn</t>
  </si>
  <si>
    <t>National Natural Science Foundation of China [U1130304, 31201679]; US National Science Foundation [1021344]</t>
  </si>
  <si>
    <t>This work was supported by grants from the National Natural Science Foundation of China (No. U1130304 and No. 31201679) and US National Science Foundation (No. 1021344).</t>
  </si>
  <si>
    <t>10.1007/s11104-014-2267-6</t>
  </si>
  <si>
    <t>AW8DN</t>
  </si>
  <si>
    <t>WOS:000346491000015</t>
  </si>
  <si>
    <t>Xie, YJ; Mao, Y; Xu, S; Zhou, H; Duan, XL; Cui, WT; Zhang, J; Xu, GH</t>
  </si>
  <si>
    <t>Xie, Yanjie; Mao, Yu; Xu, Sheng; Zhou, Heng; Duan, Xingliang; Cui, Weiti; Zhang, Jing; Xu, Guohua</t>
  </si>
  <si>
    <t>Heme-heme oxygenase 1 system is involved in ammonium tolerance by regulating antioxidant defence in Oryza sativa</t>
  </si>
  <si>
    <t>Arabidopsis; OsSE5; rice</t>
  </si>
  <si>
    <t>INDUCED OXIDATIVE STRESS; GDP-MANNOSE PYROPHOSPHORYLASE; ROOT-GROWTH INHIBITION; GENE-EXPRESSION; UP-REGULATION; MEDICAGO-SATIVA; CARBON-MONOXIDE; GLUTATHIONE HOMEOSTASIS; PHYTOCHROME CHROMOPHORE; NITROGEN ASSIMILATION</t>
  </si>
  <si>
    <t>[Xie, Yanjie; Xu, Guohua] Nanjing Agr Univ, State Key Lab Crop Genet &amp; Germplasm Enhancement, Nanjing 210095, Jiangsu, Peoples R China; [Xie, Yanjie; Xu, Guohua] Nanjing Agr Univ, MOA Key Lab Plant Nutr &amp; Fertilizat Lower Middle, Nanjing 210095, Jiangsu, Peoples R China; [Xie, Yanjie; Mao, Yu; Zhou, Heng; Duan, Xingliang; Cui, Weiti; Zhang, Jing] Nanjing Agr Univ, Coll Life Sci, Lab Ctr Life Sci, Nanjing 210095, Jiangsu, Peoples R China; [Xu, Sheng] Inst Bot, Nanjing, Jiangsu, Peoples R China; [Xu, Sheng] Chinese Acad Sci, Jiangsu Prov Key Lab Plant Ex Situ Conservat, Nanjing 210014, Jiangsu, Peoples R China</t>
  </si>
  <si>
    <t>China 973 Program [2011CB100300]; China Postdoctoral Science Foundation [2013 M540452]; Open Project of State Key Laboratory of Crop Genetics &amp; Germplasm Enhancement [ZW2013002]; Jiangsu Planned Projects for Postdoctoral Research Funds [1302144C]; PAPD project in Jiangsu Province; Innovative Research Team Development Plan of the Ministry of Education of China; 111 Project [B12009]; National Natural Science Foundation of China [J1210056, J1310015]</t>
  </si>
  <si>
    <t>The research was funded by China 973 Program (grant no. 2011CB100300), China Postdoctoral Science Foundation (2013 M540452), Open Project of State Key Laboratory of Crop Genetics &amp; Germplasm Enhancement (ZW2013002), Jiangsu Planned Projects for Postdoctoral Research Funds (1302144C), PAPD project in Jiangsu Province, Innovative Research Team Development Plan of the Ministry of Education of China, the 111 Project (grant no. B12009), and National Natural Science Foundation of China (J1210056 and J1310015).</t>
  </si>
  <si>
    <t>10.1111/pce.12380</t>
  </si>
  <si>
    <t>AW7FJ</t>
  </si>
  <si>
    <t>WOS:000346429800012</t>
  </si>
  <si>
    <t>Han, ZY; Mu, T; Yang, Z</t>
  </si>
  <si>
    <t>Han, Zhao-Yu; Mu, Tian; Yang, Zhen</t>
  </si>
  <si>
    <t>Methionine protects against hyperthermia-induced cell injury in cultured bovine mammary epithelial cells</t>
  </si>
  <si>
    <t>Methionine; Hyperthermia; Bovine mammary epithelial cells; Oxidative damage; Heat shock protein 70; Apoptosis</t>
  </si>
  <si>
    <t>LACTATING DAIRY-COWS; HEAT-SHOCK PROTEINS; IN-VITRO MODEL; COLD STRESS; APOPTOSIS; EXPRESSION; BCL-2; GENE; PROLIFERATION; COMPLEX</t>
  </si>
  <si>
    <t>[Han, Zhao-Yu; Mu, Tian; Yang, Zhen] Nanjing Agr Univ, Coll Anim Sci &amp; Technol, Nanjing 210095, Jiangsu, Peoples R China</t>
  </si>
  <si>
    <t>Han, ZY (reprint author), Nanjing Agr Univ, Coll Anim Sci &amp; Technol, 1 Weigang, Nanjing 210095, Jiangsu, Peoples R China.</t>
  </si>
  <si>
    <t>zyhan6708@njau.edu.cn</t>
  </si>
  <si>
    <t>National Supporting Projects for Science and Techniques [2012BAD12B10]</t>
  </si>
  <si>
    <t>This study was supported by a grant from the National Supporting Projects for Science and Techniques (NO. 2012BAD12B10).</t>
  </si>
  <si>
    <t>10.1007/s12192-014-0530-7</t>
  </si>
  <si>
    <t>AW0PG</t>
  </si>
  <si>
    <t>WOS:000345994600011</t>
  </si>
  <si>
    <t>Li, C; Guo, QS; Yang, SC; Zheng, KY; Li, WP; Meng, ZG; Xu, XZ</t>
  </si>
  <si>
    <t>Li, Chao; Guo, Qiao-sheng; Yang, Sheng-chao; Zheng, Kai-yan; Li, Wang-ping; Meng, Zhen-gui; Xu, Xiang-zeng</t>
  </si>
  <si>
    <t>Determination of multiple elements in samples of the medicinal plant Marsdenia tenacissima and estimation of geographic origin via pattern recognition techniques</t>
  </si>
  <si>
    <t>JOURNAL OF NATURAL MEDICINES</t>
  </si>
  <si>
    <t>Marsdenia tenacissima; Geographical origin; Pattern recognition techniques; Multi-element analysis</t>
  </si>
  <si>
    <t>MULTIELEMENT ANALYSIS; CLASSIFICATION; GLYCOSIDES; REGION; CHINA; STEMS</t>
  </si>
  <si>
    <t>[Li, Chao; Guo, Qiao-sheng; Zheng, Kai-yan] Nanjing Agr Univ, Inst Chinese Med Mat, Nanjing 210095, Jiangsu, Peoples R China; [Yang, Sheng-chao; Meng, Zhen-gui; Xu, Xiang-zeng] Yunnan Agr Univ, Inst Chinese Med Mat, Kunming 650201, Peoples R China; [Li, Wang-ping] Yunnan Xintong Bot Pharmaceut Co Ltd, Mengzi 661100, Peoples R China</t>
  </si>
  <si>
    <t>gqs@njau.edu.cn; 13099437499@163.com</t>
  </si>
  <si>
    <t>1340-3443</t>
  </si>
  <si>
    <t>1861-0293</t>
  </si>
  <si>
    <t>J NAT MED-TOKYO</t>
  </si>
  <si>
    <t>J. Nat. Med.</t>
  </si>
  <si>
    <t>10.1007/s11418-014-0860-x</t>
  </si>
  <si>
    <t>Chemistry, Medicinal; Pharmacology &amp; Pharmacy</t>
  </si>
  <si>
    <t>Pharmacology &amp; Pharmacy</t>
  </si>
  <si>
    <t>AW1JR</t>
  </si>
  <si>
    <t>WOS:000346046300005</t>
  </si>
  <si>
    <t>Lu, CC; Dai, TT; Zhang, HF; Wang, YC; Zheng, XB</t>
  </si>
  <si>
    <t>Lu, Chenchen; Dai, Tingting; Zhang, HaiFeng; Wang, YuanChao; Zheng, XiaoBo</t>
  </si>
  <si>
    <t>Development of a Loop-Mediated Isothermal Amplification Assay to Detect Fusarium oxysporum</t>
  </si>
  <si>
    <t>JOURNAL OF PHYTOPATHOLOGY</t>
  </si>
  <si>
    <t>CYP51C; Fusarium oxysporum; loop-mediated isothermal amplification; SYBR Green I</t>
  </si>
  <si>
    <t>RAPID DETECTION; DENGUE VIRUS; LAMP; DNA; PCR</t>
  </si>
  <si>
    <t>[Lu, Chenchen; Dai, Tingting; Zhang, HaiFeng; Wang, YuanChao; Zheng, XiaoBo] Nanjing Agr Univ, Dept Plant Pathol, Coll Plant Protect, Nanjing 210095, Jiangsu, Peoples R China; [Lu, Chenchen; Dai, Tingting; Zhang, HaiFeng; Wang, YuanChao; Zheng, XiaoBo] Minist Educ, Key Lab Integrated Management Crop Dis &amp; Pests, Nanjing 210095, Jiangsu, Peoples R China</t>
  </si>
  <si>
    <t>Zheng, XB (reprint author), Nanjing Agr Univ, Dept Plant Pathol, Coll Plant Protect, Nanjing 210095, Jiangsu, Peoples R China.</t>
  </si>
  <si>
    <t>National '863' Program [2012AA101501]; National Department Public Benefit Research Foundation [200903004]; '948' project [2010-C17]; Chinese National Science Foundation Committee project [3-20]; Genetically Modified Organisms Breeding Major Projects of China [2014ZX08011-003]</t>
  </si>
  <si>
    <t>This research was supported by the National '863' Program (2012AA101501), the National Department Public Benefit Research Foundation (No. 200903004), and the '948' project (2010-C17), Chinese National Science Foundation Committee project (3-20) and Genetically Modified Organisms Breeding Major Projects of China (Grant No. 2014ZX08011-003).</t>
  </si>
  <si>
    <t>0931-1785</t>
  </si>
  <si>
    <t>1439-0434</t>
  </si>
  <si>
    <t>J PHYTOPATHOL</t>
  </si>
  <si>
    <t>J. Phytopathol.</t>
  </si>
  <si>
    <t>10.1111/jph.12259</t>
  </si>
  <si>
    <t>AW2DI</t>
  </si>
  <si>
    <t>WOS:000346098100008</t>
  </si>
  <si>
    <t>Dai, ZC; Chen, YF; Zhang, M; Li, SK; Yang, TT; Shen, L; Wang, JX; Qian, SS; Zhu, HL; Ye, YH</t>
  </si>
  <si>
    <t>Dai, Zhi-Cheng; Chen, Yong-Fei; Zhang, Mao; Li, Sheng-Kun; Yang, Ting-Ting; Shen, Li; Wang, Jian-Xin; Qian, Shao-Song; Zhu, Hai-Liang; Ye, Yong-Hao</t>
  </si>
  <si>
    <t>Synthesis and antifungal activity of 1,2,3-triazole phenylhydrazone derivatives</t>
  </si>
  <si>
    <t>ORGANIC &amp; BIOMOLECULAR CHEMISTRY</t>
  </si>
  <si>
    <t>INHIBITORY-ACTIVITY; HYDRAZONES; FUNGICIDES; AGENTS; SAR</t>
  </si>
  <si>
    <t>[Dai, Zhi-Cheng; Chen, Yong-Fei; Li, Sheng-Kun; Yang, Ting-Ting; Wang, Jian-Xin; Ye, Yong-Hao] Nanjing Agr Univ, State &amp; Local Joint Engn Res Ctr Green Pesticide, Coll Plant Protect, Nanjing 210095, Jiangsu, Peoples R China; [Dai, Zhi-Cheng; Chen, Yong-Fei; Li, Sheng-Kun; Yang, Ting-Ting; Wang, Jian-Xin; Ye, Yong-Hao] Minist Educ, Key Lab Integrated Management Crop Dis &amp; Pests, Nanjing 210095, Jiangsu, Peoples R China; [Zhang, Mao] Fudan Univ, Sch Pharm, Dept Med Chem, Shanghai 201203, Peoples R China; [Shen, Li] Yangzhou Univ, Coll Med, Yangzhou 225001, Peoples R China; [Qian, Shao-Song; Zhu, Hai-Liang] Shandong Univ Technol, Sch Life Sci, Zibo 255049, Peoples R China</t>
  </si>
  <si>
    <t>Ye, YH (reprint author), Nanjing Agr Univ, State &amp; Local Joint Engn Res Ctr Green Pesticide, Coll Plant Protect, Nanjing 210095, Jiangsu, Peoples R China.</t>
  </si>
  <si>
    <t>yeyh@njau.edu.cn</t>
  </si>
  <si>
    <t>National Basic Research Program of China [2010CB126100]; Natural Science Foundation of Jiangsu Province [BK20140684]; Fundamental Research Funds for the Central Universities [KYZ201107]; Special Fund for Agro-scientific Research in the Public Interest [201303023]</t>
  </si>
  <si>
    <t>This work was co-supported by the National Basic Research Program of China (2010CB126100), the Natural Science Foundation of Jiangsu Province (BK20140684), Fundamental Research Funds for the Central Universities (KYZ201107), and the Special Fund for Agro-scientific Research in the Public Interest (201303023).</t>
  </si>
  <si>
    <t>1477-0520</t>
  </si>
  <si>
    <t>1477-0539</t>
  </si>
  <si>
    <t>ORG BIOMOL CHEM</t>
  </si>
  <si>
    <t>Org. Biomol. Chem.</t>
  </si>
  <si>
    <t>10.1039/c4ob01758g</t>
  </si>
  <si>
    <t>AW1KO</t>
  </si>
  <si>
    <t>WOS:000346048600019</t>
  </si>
  <si>
    <t>Pan, L; Li, J; Zhang, WN; Dong, LY</t>
  </si>
  <si>
    <t>Pan, Lang; Li, Jun; Zhang, Wen-na; Dong, Liyao</t>
  </si>
  <si>
    <t>Detection of the I1781L mutation in fenoxaprop-p-ethyl-resistant American sloughgrass (Beckmannia syzigachne Steud.), based on the loop-mediated isothermal amplification method</t>
  </si>
  <si>
    <t>Beckmannia syzigachne Steud; fenoxaprop-p-ethyl; I1781L; loop-mediated isothermal amplification (LAMP); rapid detection</t>
  </si>
  <si>
    <t>ALOPECURUS-MYOSUROIDES HUDS.; CARBOXYLASE-INHIBITING HERBICIDES; ACETYL-COENZYME; RAPID DETECTION; ACETOLACTATE SYNTHASE; LOLIUM-RIGIDUM; GRASS WEEDS; ASSAY; LAMP; JAPONICUS</t>
  </si>
  <si>
    <t>[Pan, Lang; Li, Jun; Zhang, Wen-na; Dong, Liyao] Nanjing Agr Univ, Coll Plant Protect, Nanjing 210095, Jiangsu, Peoples R China; [Pan, Lang; Li, Jun; Dong, Liyao] Nanjing Agr Univ, Minist Educ, Key Lab Integrated Management Crop Dis &amp; Pests, Nanjing 210095, Jiangsu, Peoples R China; [Zhang, Wen-na] Nanjing Agr Univ, Dept Plant Pathol, Minist Educ, Key Lab Integrated Management Crop Dis &amp; Pests, Nanjing 210095, Jiangsu, Peoples R China</t>
  </si>
  <si>
    <t>PhD Programme Foundation of the Ministry of Education of China [20120097110038]; Special Fund for Agroscientific Research in the Public Interest [201303031]; Natural Science Foundation for Young Scientists of Jiangsu Province [BK2012360]</t>
  </si>
  <si>
    <t>This research was funded by the PhD Programme Foundation of the Ministry of Education of China (20120097110038), the Special Fund for Agroscientific Research in the Public Interest (201303031) and the Natural Science Foundation for Young Scientists of Jiangsu Province (BK2012360). The authors thank Chen Haixin (Gaoyou Plant Protection Station, China) and Li Wanmei (Funing Plant Protection Station, China) for providing seeds of B. Syzigachne.</t>
  </si>
  <si>
    <t>10.1002/ps.3777</t>
  </si>
  <si>
    <t>AW1FA</t>
  </si>
  <si>
    <t>WOS:000346034600016</t>
  </si>
  <si>
    <t>Wang, KB; Zhang, ZY; Shi, XB; Wang, HJ; Lu, YN; Ma, XY</t>
  </si>
  <si>
    <t>Wang, Kuaibing; Zhang, Zhiyang; Shi, Xiaobo; Wang, Hongju; Lu, Yanan; Ma, Xiaoyan</t>
  </si>
  <si>
    <t>Temperature-dependent self-assembly of NiO/Co3O4 composites for supercapacitor electrodes with good cycling performance: from nanoparticles to nanorod arrays</t>
  </si>
  <si>
    <t>COORDINATION-POLYMER PARTICLES; ELECTROCHEMICAL PROPERTIES; OXIDE NANOWIRES; NICKEL-OXIDE; PSEUDOCAPACITANCE; BATTERIES</t>
  </si>
  <si>
    <t>[Wang, Kuaibing; Wang, Hongju; Lu, Yanan] Nanjing Agr Univ, Coll Sci, Dept Chem, Nanjing 210095, Jiangsu, Peoples R China; [Zhang, Zhiyang; Ma, Xiaoyan] Nanjing Univ, Inst Coordinat Chem, State Key Lab Coordinat Chem, Nanjing Natl Lab Microstruct, Nanjing 210093, Jiangsu, Peoples R China; [Shi, Xiaobo] Nanjing Agr Univ, Coll Agr, Nanjing 210095, Jiangsu, Peoples R China</t>
  </si>
  <si>
    <t>10.1039/c4ra14153a</t>
  </si>
  <si>
    <t>AW3LW</t>
  </si>
  <si>
    <t>WOS:000346189100043</t>
  </si>
  <si>
    <t>Li, M; Ma, M; Hua, XD; Shi, HY; Wang, QX; Wang, MH</t>
  </si>
  <si>
    <t>Li, Ming; Ma, Ming; Hua, Xiude; Shi, Haiyan; Wang, Qiuxia; Wang, Minghua</t>
  </si>
  <si>
    <t>Quantum dots-based fluoroimmunoassay for the simultaneous detection of clothianidin and thiacloprid in environmental and agricultural samples</t>
  </si>
  <si>
    <t>LINKED-IMMUNOSORBENT-ASSAY; MONOCLONAL-ANTIBODY; RESIDUE; METABOLITES; SERUM</t>
  </si>
  <si>
    <t>[Li, Ming; Ma, Ming; Hua, Xiude; Shi, Haiyan; Wang, Qiuxia; Wang, Minghua] Nanjing Agr Univ, Coll Plant Protect, Dept Pesticide Sci,State &amp; Local Joint Engn Res C, Minist Educ,Key Lab Integrated Management Crop Di, Nanjing 210095, Jiangsu, Peoples R China</t>
  </si>
  <si>
    <t>Wang, MH (reprint author), Nanjing Agr Univ, Coll Plant Protect, Dept Pesticide Sci,State &amp; Local Joint Engn Res C, Minist Educ,Key Lab Integrated Management Crop Di, Nanjing 210095, Jiangsu, Peoples R China.</t>
  </si>
  <si>
    <t>National "863" High-Tech Research Program of China [2011AA100806]; Doctoral Program of Higher Education Research Fund [20130097120006]</t>
  </si>
  <si>
    <t>This work was supported by the National "863" High-Tech Research Program of China (2011AA100806) and the Doctoral Program of Higher Education Research Fund (20130097120006).</t>
  </si>
  <si>
    <t>10.1039/c4ra13305f</t>
  </si>
  <si>
    <t>AW3LO</t>
  </si>
  <si>
    <t>WOS:000346188400091</t>
  </si>
  <si>
    <t>Niu, YJ; Wang, CF; Xiong, Q; Yang, XX; Chi, DM; Li, PH; Liu, HL; Li, J; Huang, RH</t>
  </si>
  <si>
    <t>Niu, Yingjie; Wang, Chengfei; Xiong, Qiang; Yang, Xixiang; Chi, Daming; Li, Pinghua; Liu, Honglin; Li, Juan; Huang, Ruihua</t>
  </si>
  <si>
    <t>Distribution and content of lipid droplets and mitochondria in pig parthenogenetically activated embryos after delipation</t>
  </si>
  <si>
    <t>THERIOGENOLOGY</t>
  </si>
  <si>
    <t>Porcine; In vitro maturation; Developmental competence; Centrifugation</t>
  </si>
  <si>
    <t>VITRO-MATURED OOCYTES; PORCINE EMBRYOS; IN-VITRO; HANDMADE CLONING; BOVINE OOCYTES; SACCHAROMYCES-CEREVISIAE; CRYOPRESERVATION; MATURATION; PIGLETS; METABOLISM</t>
  </si>
  <si>
    <t>[Niu, Yingjie; Wang, Chengfei; Xiong, Qiang; Yang, Xixiang; Chi, Daming; Li, Pinghua; Liu, Honglin; Li, Juan; Huang, Ruihua] Nanjing Agr Univ, Coll Anim Sci &amp; Technol, Dept Anim Genet Breeding &amp; Reprod, Nanjing, Jiangsu, Peoples R China</t>
  </si>
  <si>
    <t>Li, J (reprint author), Nanjing Agr Univ, Coll Anim Sci &amp; Technol, Dept Anim Genet Breeding &amp; Reprod, Nanjing, Jiangsu, Peoples R China.</t>
  </si>
  <si>
    <t>Juanli@njau.edu.cn</t>
  </si>
  <si>
    <t>China's Fundamental Research Funds for the Central Universities [KYZ201115]; Natural Science Foundation of Jiangsu Province [BK20130685]</t>
  </si>
  <si>
    <t>The authors thank Mingwei Li and Shuai Liu for technical assistance. This study was funded by China's Fundamental Research Funds for the Central Universities (grant number KYZ201115) and by the Natural Science Foundation of Jiangsu Province (grant number BK20130685).</t>
  </si>
  <si>
    <t>0093-691X</t>
  </si>
  <si>
    <t>1879-3231</t>
  </si>
  <si>
    <t>Theriogenology</t>
  </si>
  <si>
    <t>10.1016/j.theriogenology.2014.09.002</t>
  </si>
  <si>
    <t>Reproductive Biology; Veterinary Sciences</t>
  </si>
  <si>
    <t>AW3YG</t>
  </si>
  <si>
    <t>WOS:000346218400016</t>
  </si>
  <si>
    <t>Liu, HB; Jiang, T; Huang, HH; Shen, XQ; Zhu, JB; Yang, J</t>
  </si>
  <si>
    <t>Liu, Hongbo; Jiang, Tao; Huang, Honghui; Shen, Xinqiang; Zhu, Jinbo; Yang, Jian</t>
  </si>
  <si>
    <t>Estuarine dependency in Collichthys lucidus of the Yangtze River Estuary as revealed by the environmental signature of otolith strontium and calcium</t>
  </si>
  <si>
    <t>ENVIRONMENTAL BIOLOGY OF FISHES</t>
  </si>
  <si>
    <t>Spinyhead croaker; Yangtze River; Estuaries; Otoliths; Habitat</t>
  </si>
  <si>
    <t>JUVENILE ATLANTIC CROAKER; MICROPOGONIAS-UNDULATUS; COILIA-MYSTUS; CHINA; MICROCHEMISTRY; CHEMISTRY; FISHES; SALINITY; GROWTH; LARVAL</t>
  </si>
  <si>
    <t>[Liu, Hongbo; Yang, Jian] Chinese Acad Fishery Sci, Freshwater Fisheries Res Ctr, Key Lab Ecol Environm &amp; Resources Inland Fisherie, Wuxi 214081, Peoples R China; [Jiang, Tao; Zhu, Jinbo] Nanjing Agr Univ, Wuxi Fisheries Coll, Wuxi 214081, Peoples R China; [Huang, Honghui] Chinese Acad Fishery Sci, South China Sea Fishery Res Inst, Guangzhou 510300, Guangdong, Peoples R China; [Shen, Xinqiang] Chinese Acad Fishery Sci, East China Sea Fishery Res Inst, Shanghai 200090, Peoples R China</t>
  </si>
  <si>
    <t>Yang, J (reprint author), Chinese Acad Fishery Sci, Freshwater Fisheries Res Ctr, Key Lab Ecol Environm &amp; Resources Inland Fisherie, Wuxi 214081, Peoples R China.</t>
  </si>
  <si>
    <t>973 project [2010CB429005]; Special Research Fund for the National Non-profit Institutes of China [2012A0201]; Key Laboratory for Fishery Eco-Environment of Guangdong Province [LFE-2011-06]; JSPS RONPAKU Program [CSC11315]</t>
  </si>
  <si>
    <t>This work was supported by the 973 project (Grant No. 2010CB429005), Special Research Fund for the National Non-profit Institutes of China (Grant No. 2012A0201), Key Laboratory for Fishery Eco-Environment of Guangdong Province (Grant No. LFE-2011-06) and JSPS RONPAKU (CSC11315) Program. The authors would like to thank Jason C. Raine for critically reading and helping to improve the manuscript.</t>
  </si>
  <si>
    <t>0378-1909</t>
  </si>
  <si>
    <t>1573-5133</t>
  </si>
  <si>
    <t>ENVIRON BIOL FISH</t>
  </si>
  <si>
    <t>Environ. Biol. Fishes</t>
  </si>
  <si>
    <t>10.1007/s10641-014-0246-7</t>
  </si>
  <si>
    <t>Ecology; Marine &amp; Freshwater Biology</t>
  </si>
  <si>
    <t>AU5CS</t>
  </si>
  <si>
    <t>WOS:000345625400015</t>
  </si>
  <si>
    <t>Jia, XJ; Xu, RR; Shen, W; Xie, MX; Abid, M; Jabbar, S; Wang, P; Zeng, XX; Wu, T</t>
  </si>
  <si>
    <t>Jia, Xuejuan; Xu, Ranran; Shen, Wei; Xie, Mengxia; Abid, Muhammad; Jabbar, Saqib; Wang, Peng; Zeng, Xiaoxiong; Wu, Tao</t>
  </si>
  <si>
    <t>Stabilizing oil-in-water emulsion with amorphous cellulose</t>
  </si>
  <si>
    <t>Phosphoric acid; Amorphous cellulose; Emulsion stabilization; Shear-thinning; Gel; Attractive emulsion</t>
  </si>
  <si>
    <t>MICROCRYSTALLINE CELLULOSE; MICROFIBRILLATED CELLULOSE; PICKERING EMULSIONS; ENZYMATIC-HYDROLYSIS; PHOSPHORIC-ACID; NANOCRYSTALS; SUSPENSION; FLOW</t>
  </si>
  <si>
    <t>[Jia, Xuejuan; Xu, Ranran; Abid, Muhammad; Jabbar, Saqib; Wang, Peng; Zeng, Xiaoxiong; Wu, Tao] Nanjing Agr Univ, Coll Food Sci &amp; Technol, Nanjing 210095, Jiangsu, Peoples R China; [Shen, Wei; Xie, Mengxia] Nanjing Agr Univ, Coll Sci, Nanjing 210095, Jiangsu, Peoples R China; [Abid, Muhammad] Pir Mehr Ali Shah Arid Agr Univ, Dept Food Technol, Rawalpindi, Pakistan</t>
  </si>
  <si>
    <t>Wu, T (reprint author), Nanjing Agr Univ, Coll Food Sci &amp; Technol, Weigang 1, Nanjing 210095, Jiangsu, Peoples R China.</t>
  </si>
  <si>
    <t>Nanjing Agricultural University [804080]; Priority Academic Program Development of Jiangsu Higher Education Institutions (PAPD); General Program of National Natural Science Foundation of China [31271829]; Natural Science Foundation of Jiangsu Province [BK2012770]</t>
  </si>
  <si>
    <t>This work is supported by a startup fund (804080) from Nanjing Agricultural University and projects funded by the Priority Academic Program Development of Jiangsu Higher Education Institutions (PAPD), the General Program of National Natural Science Foundation of China (31271829), and the Natural Science Foundation of Jiangsu Province (BK2012770).</t>
  </si>
  <si>
    <t>10.1016/j.foodhyd.2014.05.024</t>
  </si>
  <si>
    <t>AU6AD</t>
  </si>
  <si>
    <t>WOS:000345683500034</t>
  </si>
  <si>
    <t>Hua, XD; Liu, XF; Yin, W; Xia, YZ; Zhou, QJ; Lu, YW; Li, W; Shi, HY; Liu, FQ; Wang, MH</t>
  </si>
  <si>
    <t>Hua, Xiude; Liu, Xiaofeng; Yin, Wei; Xia, Yazhong; Zhou, Qiujun; Lu, Yiwen; Li, Wei; Shi, Haiyan; Liu, Fengquan; Wang, Minghua</t>
  </si>
  <si>
    <t>A sensitive monoclonal antibody-based enzyme-linked immunosorbent assay for the detection of bifenthrin in a chemical soil barrier</t>
  </si>
  <si>
    <t>Bifenthrin; Enzyme-linked immunosorbent assay; Chemical soil barrier; Monoclonal antibody</t>
  </si>
  <si>
    <t>SOLID-PHASE EXTRACTION; MASS-SPECTROMETRY; PESTICIDE-RESIDUES; ELISA; IMMUNOASSAYS; CHLORPYRIFOS; VEGETABLES; SAMPLES; WATER</t>
  </si>
  <si>
    <t>[Hua, Xiude; Liu, Xiaofeng; Yin, Wei; Shi, Haiyan; Liu, Fengquan; Wang, Minghua] Nanjing Agr Univ, Coll Plant Protect, State &amp; Local Joint Engn Res Ctr Green Pesticide, Nanjing 210095, Jiangsu, Peoples R China; [Hua, Xiude; Yin, Wei; Shi, Haiyan; Wang, Minghua] Nanjing Agr Univ, Minist Educ, Key Lab Integrated Management Crop Dis &amp; Pests, Nanjing, Jiangsu, Peoples R China; [Xia, Yazhong; Zhou, Qiujun; Lu, Yiwen; Li, Wei] Wuxi Termite Control Ctr, Wuxi 214071, Peoples R China; [Liu, Fengquan] Jiangsu Acad Agr Sci, Inst Plant Protect, Nanjing 210014, Jiangsu, Peoples R China</t>
  </si>
  <si>
    <t>Wang, MH (reprint author), Nanjing Agr Univ, Coll Plant Protect, State &amp; Local Joint Engn Res Ctr Green Pesticide, Nanjing 210095, Jiangsu, Peoples R China.</t>
  </si>
  <si>
    <t>Doctoral Program of Higher Education Research Fund [20130097120006]; Youth Innovation Fund in Science and Technology of Nanjing Agricultural University [KJ2013008]; Fundamental Research Funds for the Central Universities [KYZ201305]</t>
  </si>
  <si>
    <t>This work was supported by the Doctoral Program of Higher Education Research Fund (20130097120006), the Youth Innovation Fund in Science and Technology of Nanjing Agricultural University (KJ2013008) and the Fundamental Research Funds for the Central Universities (KYZ201305).</t>
  </si>
  <si>
    <t>10.1016/j.scitotenv.2014.09.032</t>
  </si>
  <si>
    <t>AU6RZ</t>
  </si>
  <si>
    <t>WOS:000345730800027</t>
  </si>
  <si>
    <t>Song, MK; Luo, CL; Li, FB; Jiang, LF; Wang, Y; Zhang, DY; Zhang, G</t>
  </si>
  <si>
    <t>Song, Mengke; Luo, Chunling; Li, Fangbai; Jiang, Longfei; Wang, Yan; Zhang, Dayi; Zhang, Gan</t>
  </si>
  <si>
    <t>Anaerobic degradation of Polychlorinated Biphenyls (PCBs) and Polychlorinated Biphenyls Ethers (PBDEs), and microbial community dynamics of electronic waste-contaminated soil</t>
  </si>
  <si>
    <t>E-waste; PCBs; PBDEs; Biodegradation; Microbial community</t>
  </si>
  <si>
    <t>POLYBROMINATED DIPHENYL ETHERS; HARTWELL SUPERFUND SITE; LONG-TERM RECOVERY; 16S RIBOSOMAL-RNA; REDUCTIVE DECHLORINATION; LAKE HARTWELL; CARBON-TETRACHLORIDE; IMPACTED SEDIMENT; FLAME RETARDANTS; HUMIC SUBSTANCES</t>
  </si>
  <si>
    <t>[Song, Mengke; Luo, Chunling; Jiang, Longfei; Wang, Yan; Zhang, Gan] Chinese Acad Sci, Guangzhou Inst Geochem, Guangzhou 510640, Guangdong, Peoples R China; [Li, Fangbai] Guangdong Inst Ecoenvironm &amp; Soil Sci, Guangzhou 510650, Guangdong, Peoples R China; [Jiang, Longfei] Nanjing Agr Univ, Coll Life Sci, Nanjing 210095, Jiangsu, Peoples R China; [Zhang, Dayi] Univ Lancaster, Lancaster Environm Ctr, Lancaster LA1 4YQ, England; [Song, Mengke] Grad Univ Chinese Acad Sci, Beijing 100039, Peoples R China</t>
  </si>
  <si>
    <t>ZHANG, DAYI/F-7858-2010; Zhang, Gan/C-3528-2012</t>
  </si>
  <si>
    <t xml:space="preserve">ZHANG, DAYI/0000-0002-4175-5982; </t>
  </si>
  <si>
    <t>National Natural Science Foundation of China [U1133004, 41173082, 41322008]; Natural Science Foundation of Guangdong Province, China [U1133004]</t>
  </si>
  <si>
    <t>This study was supported by the joint Funds of the National Natural Science Foundation of China and the Natural Science Foundation of Guangdong Province, China (no. U1133004), and the National Natural Science Foundation of China (nos. 41173082 &amp; 41322008).</t>
  </si>
  <si>
    <t>10.1016/j.scitotenv.2014.09.045</t>
  </si>
  <si>
    <t>WOS:000345730800046</t>
  </si>
  <si>
    <t>Raza, W; Yuan, J; Ling, N; Huang, QW; Shen, QR</t>
  </si>
  <si>
    <t>Raza, Waseem; Yuan, Jun; Ling, Ning; Huang, Qiwei; Shen, Qirong</t>
  </si>
  <si>
    <t>Production of volatile organic compounds by an antagonistic strain Paenibacillus polymyxa WR-2 in the presence of root exudates and organic fertilizer and their antifungal activity against Fusarium oxysporum f. sp niveum</t>
  </si>
  <si>
    <t>Antifungal activity; Biocontrol; Paenibacillus polymyxa; Root exudates; Volatile organic compounds</t>
  </si>
  <si>
    <t>IDENTIFICATION; RHIZOSPHERE; GROWTH; MICROORGANISMS; BIOCONTROL; PATHOGENS; WHEAT; WILT</t>
  </si>
  <si>
    <t>[Raza, Waseem; Yuan, Jun; Ling, Ning; Huang, Qiwei; Shen, Qirong] Nanjing Agr Univ, Coll Resources &amp; Environm Sci, Jiangsu Collaborat Innovat Ctr Solid Organ Waste, Nanjing 210095, Jiangsu, Peoples R China</t>
  </si>
  <si>
    <t>Shen, QR (reprint author), Nanjing Agr Univ, Coll Resources &amp; Environm Sci, Jiangsu Collaborat Innovat Ctr Solid Organ Waste, Tong Wei Rd 6, Nanjing 210095, Jiangsu, Peoples R China.</t>
  </si>
  <si>
    <t>Innovative Research Team Development Plan of the Ministry of Education of China [IRT1256]; Priority Academic Program Development (PAPD) of Jiangsu Higher Education Institutions; 111 Project [B12009]</t>
  </si>
  <si>
    <t>This research was supported by Innovative Research Team Development Plan of the Ministry of Education of China (IRT1256), the Priority Academic Program Development (PAPD) of Jiangsu Higher Education Institutions, and the 111 Project (B12009).</t>
  </si>
  <si>
    <t>10.1016/j.biocontrol.2014.09.004</t>
  </si>
  <si>
    <t>AU4MZ</t>
  </si>
  <si>
    <t>WOS:000345586700012</t>
  </si>
  <si>
    <t>Chen, D; Li, CY; Wu, K; Xun, GH; Yuan, SF; Shen, QR; Shen, BA</t>
  </si>
  <si>
    <t>Chen, Da; Li, Chunyu; Wu, Kai; Xun, Guanhua; Yuan, Saifei; Shen, Qirong; Shen, Biao</t>
  </si>
  <si>
    <t>A phcA(-) marker-free mutant of Ralstonia solanacearum as potential biocontrol agent of tomato bacterial wilt</t>
  </si>
  <si>
    <t>phcA(-) mutant; Wild type; Biocontrol; Tomato bacterial wilt; Inducing systemic resistance</t>
  </si>
  <si>
    <t>FORTIFIED ORGANIC FERTILIZER; SOIL-BORNE PATHOGENS; PSEUDOMONAS-SOLANACEARUM; BIOLOGICAL-CONTROL; PLANT-PATHOGENS; SYSTEMIC RESISTANCE; AVIRULENT MUTANTS; VIRULENCE GENES; EXPRESSION; RHIZOSPHERE</t>
  </si>
  <si>
    <t>[Chen, Da; Li, Chunyu; Wu, Kai; Xun, Guanhua; Yuan, Saifei; Shen, Qirong; Shen, Biao] Nanjing Agr Univ, Jiangsu Key Lab Organ Solid Waste Utilizat, Nanjing 210095, Jiangsu, Peoples R China</t>
  </si>
  <si>
    <t>Shen, BA (reprint author), Nanjing Agr Univ, Jiangsu Key Lab Organ Solid Waste Utilizat, Nanjing 210095, Jiangsu, Peoples R China.</t>
  </si>
  <si>
    <t>Priority Academic Program Development of Jiangsu Higher Education Institutions (PAPD); 111 Project [B12009]</t>
  </si>
  <si>
    <t>This research was supported financially by the Priority Academic Program Development of Jiangsu Higher Education Institutions (PAPD) and by the 111 Project (B12009).</t>
  </si>
  <si>
    <t>10.1016/j.biocontrol.2014.09.005</t>
  </si>
  <si>
    <t>WOS:000345586700013</t>
  </si>
  <si>
    <t>Li, H; Wang, L; Yang, ZM</t>
  </si>
  <si>
    <t>Li, Hua; Wang, Lei; Yang, Zhi Min</t>
  </si>
  <si>
    <t>Co-expression analysis reveals a group of genes potentially involved in regulation of plant response to iron-deficiency</t>
  </si>
  <si>
    <t>Arabidopsis thaliana; Iron deficiency; Co-expression analysis; PYE; IRT1</t>
  </si>
  <si>
    <t>ARABIDOPSIS-THALIANA; TRANSCRIPTION FACTOR; CIS-ELEMENTS; METAL HOMEOSTASIS; NITRIC-OXIDE; ROOTS; EXPRESSION; IDENTIFICATION; BIOSYNTHESIS; DISCOVERY</t>
  </si>
  <si>
    <t>[Li, Hua; Wang, Lei; Yang, Zhi Min] Nanjing Agr Univ, Coll Life Sci, Dept Biochem &amp; Mol Biol, Nanjing 210095, Jiangsu, Peoples R China; [Li, Hua] Henan Agr Univ, Coll Life Sci, Dept Plant Sci, Henan 450002, Peoples R China</t>
  </si>
  <si>
    <t>Yang, ZM (reprint author), Nanjing Agr Univ, Coll Life Sci, Nanjing 210095, Jiangsu, Peoples R China.</t>
  </si>
  <si>
    <t>10.1016/j.gene.2014.10.004</t>
  </si>
  <si>
    <t>AU2ZO</t>
  </si>
  <si>
    <t>WOS:000345483100003</t>
  </si>
  <si>
    <t>Meng, QW; Liu, XP; Lu, FG; Fu, KY; Guo, WC; Li, GQ</t>
  </si>
  <si>
    <t>Meng, Qing-Wei; Liu, Xin-Ping; Lu, Feng-Gong; Fu, Kai-Yun; Guo, Wen-Chao; Li, Guo-Qing</t>
  </si>
  <si>
    <t>Involvement of a putative allatostatin in regulation of juvenile hormone titer and the larval development in Leptinotarsa decemlineata (Say)</t>
  </si>
  <si>
    <t>Leptinotarsa decemlineata; Allatostatin gene; RNA interference; Juvenile hormone titer; Growth; Development</t>
  </si>
  <si>
    <t>COLORADO POTATO BEETLE; CORPUS-ALLATUM ACTIVITY; UYGUR AUTONOMOUS REGION; DROSOPHILA-MELANOGASTER; TRIBOLIUM-CASTANEUM; DIPLOPTERA-PUNCTATA; CORPORA ALLATA; MANDUCA-SEXTA; NEUROPEPTIDE REGULATORS; DIAPAUSE INDUCTION</t>
  </si>
  <si>
    <t>[Meng, Qing-Wei; Liu, Xin-Ping; Lu, Feng-Gong; Fu, Kai-Yun; Li, Guo-Qing] Nanjing Agr Univ, Coll Plant Protect, Educ Minist, Key Lab Integrated Management Crop Dis &amp; Pests, Nanjing 210095, Jiangsu, Peoples R China; [Guo, Wen-Chao] Xinjiang Acad Agr Sci, Dept Plant Protect, Urumqi 830091, Peoples R China</t>
  </si>
  <si>
    <t>mqw102082@163.com; 853422201@qq.com; 176061610@qq.com; gwc1966@163.com; ligq@njau.edu.cn</t>
  </si>
  <si>
    <t>National Natural Science Foundation of China [31272047, 31360442]; national special fund of China for agri-scientific research in the public interest [201103026]; science and technology project of Xinjiang Uygur Autonomous Region [2013911091]</t>
  </si>
  <si>
    <t>This research was supported by the National Natural Science Foundation of China (31272047 and 31360442), a national special fund of China for agri-scientific research in the public interest (201103026) and a science and technology project of Xinjiang Uygur Autonomous Region (2013911091).</t>
  </si>
  <si>
    <t>10.1016/j.gene.2014.10.033</t>
  </si>
  <si>
    <t>WOS:000345483100015</t>
  </si>
  <si>
    <t>Liu, R; Li, YP; Zhang, WG; Fu, QQ; Liu, N; Zhou, GH</t>
  </si>
  <si>
    <t>Liu, Rui; Li, Yu-pin; Zhang, Wan-gang; Fu, Qing-quan; Liu, Nian; Zhou, Guang-hong</t>
  </si>
  <si>
    <t>Activity and expression of nitric oxide synthase in pork skeletal muscles</t>
  </si>
  <si>
    <t>NOS activity; nNOS; Expression and localization; Muscle fiber</t>
  </si>
  <si>
    <t>HEAVY-CHAIN ISOFORMS; S-NITROSYLATION; MEAT QUALITY; SIGNALING CASCADE; FIBER TYPES; CALPAIN; MU; PEROXYNITRITE; LOCALIZATION; INACTIVATION</t>
  </si>
  <si>
    <t>[Liu, Rui; Li, Yu-pin; Zhang, Wan-gang; Liu, Nian; Zhou, Guang-hong] Nanjing Agr Univ, Coll Food Sci &amp; Technol, Synerget Innovat Ctr Food Safety &amp; Nutr, Key Lab Meat Proc &amp; Qual Control,Minist Educ Chin, Nanjing 210095, Jiangsu, Peoples R China; [Fu, Qing-quan] Nanjing Xiaozhuang Univ, Sch Biochem &amp; Environm Engn, Nanjing 211171, Jiangsu, Peoples R China</t>
  </si>
  <si>
    <t>Zhang, WG (reprint author), Nanjing Agr Univ, Coll Food Sci &amp; Technol, Natl Ctr Meat Qual &amp; Safety Control, Nanjing 210095, Jiangsu, Peoples R China.</t>
  </si>
  <si>
    <t>National Natural Science Foundation of China [31271899]</t>
  </si>
  <si>
    <t>This research was funded by the National Natural Science Foundation of China (Grant No: 31271899).</t>
  </si>
  <si>
    <t>10.1016/j.meatsci.2014.08.010</t>
  </si>
  <si>
    <t>AU3BO</t>
  </si>
  <si>
    <t>WOS:000345488100004</t>
  </si>
  <si>
    <t>Yuan, J; Yu, L; Ling, N; Raza, W; Shen, QR; Huang, QW</t>
  </si>
  <si>
    <t>Yuan, Jun; Yu, Lu; Ling, Ning; Raza, Waseem; Shen, Qirong; Huang, Qiwei</t>
  </si>
  <si>
    <t>Plant-growth-promoting traits and antifungal potential of the Bacillus amyloliquefaciens YL-25</t>
  </si>
  <si>
    <t>biocontrol; bio-organic fertiliser; Fusarium wilt of banana; plant-growth-promoting rhizobacterium</t>
  </si>
  <si>
    <t>FUSARIUM-WILT; BIOORGANIC FERTILIZER; BIOCONTROL; DISEASE; ITURIN; RHIZOBACTERIA; MECHANISMS; EXTRACTION; VEGETABLES; OXYSPORUM</t>
  </si>
  <si>
    <t>[Yuan, Jun; Yu, Lu; Ling, Ning; Raza, Waseem; Shen, Qirong; Huang, Qiwei] Nanjing Agr Univ, Key Lab Plant Nutr &amp; Fertilizat Lower Middle Reac, Jiangsu Collaborat Innovat Ctr Solid Organ Waste, Minist Agr, Nanjing, Jiangsu, Peoples R China</t>
  </si>
  <si>
    <t>Huang, QW (reprint author), Nanjing Agr Univ, Key Lab Plant Nutr &amp; Fertilizat Lower Middle Reac, Jiangsu Collaborat Innovat Ctr Solid Organ Waste, Minist Agr, Nanjing, Jiangsu, Peoples R China.</t>
  </si>
  <si>
    <t>Nature Science Foundation of China [31330069, 41101231]; Agricultural Ministry of China [201103004]; 111 Project [B12009]</t>
  </si>
  <si>
    <t>This research was financially supported by the Nature Science Foundation of China [grant number 31330069], [grant number 41101231]; Agricultural Ministry of China [grant number 201103004]; 111 Project [grant number B12009].</t>
  </si>
  <si>
    <t>10.1080/09583157.2014.971711</t>
  </si>
  <si>
    <t>AT5UQ</t>
  </si>
  <si>
    <t>WOS:000345008200003</t>
  </si>
  <si>
    <t>Cao, ZW; Wang, SX; Wang, T; Chang, ZZ; Shen, ZG; Chen, YH</t>
  </si>
  <si>
    <t>Cao, Zewei; Wang, Shengxiao; wang, Ting; Chang, Zhizhou; Shen, Zhenguo; Chen, Yahua</t>
  </si>
  <si>
    <t>Using Contaminated Plants Involved in Phytoremediation for Anaerobic Digestion</t>
  </si>
  <si>
    <t>anaerobic digestion; phytoremediation; heavy metal; contamination; methane</t>
  </si>
  <si>
    <t>HEAVY-METALS; BIOGAS PRODUCTION; PHYTOEXTRACTION; ACCUMULATION; COPPER; EFFICIENCY; ECONOMICS; WASTES; ZINC</t>
  </si>
  <si>
    <t>[Cao, Zewei; Wang, Shengxiao; Shen, Zhenguo; Chen, Yahua] Nanjing Agr Univ, Coll Life Sci, Nanjing 210095, Jiangsu, Peoples R China; [wang, Ting] Nanjing Agr Univ, Foreign Language Inst, Nanjing 210095, Jiangsu, Peoples R China; [Chang, Zhizhou] Jiangsu Acad Agr Sci, Inst Agr Resources &amp; Environm, Nanjing, Jiangsu, Peoples R China; [Shen, Zhenguo; Chen, Yahua] Jiangsu Collaborat Innovat Ctr Solid Organ Waste, Nanjing, Jiangsu, Peoples R China; [Shen, Zhenguo; Chen, Yahua] Natl Joint Local Engn Res Ctr Rural Land Resource, Nanjing, Jiangsu, Peoples R China</t>
  </si>
  <si>
    <t>Foundation of Jiangsu Province, China [BE2011781, BE2013709, CX(14) 2095]; National Natural Science Foundation of China [31371545, NSFC-GDNSF U1133004]; Priority Academic Program Development of Jiangsu Higher Education Institutions; Qing Lan Project</t>
  </si>
  <si>
    <t>This research was funded by the Foundation of Jiangsu Province, China (BE2011781, BE2013709) and CX(14) 2095, the National Natural Science Foundation of China (31371545, NSFC-GDNSF U1133004), the Priority Academic Program Development of Jiangsu Higher Education Institutions, and the Qing Lan Project.</t>
  </si>
  <si>
    <t>10.1080/15226514.2013.876967</t>
  </si>
  <si>
    <t>AU0NT</t>
  </si>
  <si>
    <t>WOS:000345320800001</t>
  </si>
  <si>
    <t>Wang, YL; Li, F; Zhuang, H; Chen, X; Li, LH; Qiao, WW; Zhang, JH</t>
  </si>
  <si>
    <t>Wang, Yongli; Li, Feng; Zhuang, Hong; Chen, Xiao; Li, Lianghao; Qiao, Weiwei; Zhang, Jianhao</t>
  </si>
  <si>
    <t>Effects of plant polyphenols and alpha-tocopherol on lipid oxidation, residual nitrites, biogenic amines, and N-nitrosamines formation during ripening and storage of dry-cured bacon</t>
  </si>
  <si>
    <t>Dry-cured bacon; Polyphenols; Nitrite; Biogenic amines; N-Nitrosamines</t>
  </si>
  <si>
    <t>SHELF-LIFE; FERMENTED SAUSAGES; GREEN TEA; QUALITY CHARACTERISTICS; NATURAL ANTIOXIDANTS; PORK SAUSAGES; EXTRACTS; BEEF; ACID; ADDITIVES</t>
  </si>
  <si>
    <t>[Wang, Yongli; Chen, Xiao; Li, Lianghao; Qiao, Weiwei; Zhang, Jianhao] Natl Engineer Res Ctr Meat Qual &amp; Safety Control, Nanjing 210095, Jiangsu, Peoples R China; [Wang, Yongli; Chen, Xiao; Li, Lianghao; Zhang, Jianhao] Minist Agr, Key Lab Meat Proc &amp; Qual Control, Nanjing 210095, Jiangsu, Peoples R China; [Wang, Yongli; Chen, Xiao; Li, Lianghao; Zhang, Jianhao] Nanjing Agr Univ, Synerget Innovat Ctr Food Safety &amp; Nutr, Nanjing 210095, Jiangsu, Peoples R China; [Li, Feng] Shandong Agr Univ, Coll Food Sci &amp; Engn, Tai An 271018, Shandong, Peoples R China; [Zhuang, Hong] ARS, USDA, Qual &amp; Safety Assessment Res Unit, Athens, GA 30605 USA</t>
  </si>
  <si>
    <t>Zhang, JH (reprint author), Nanjing Agr Univ, Synerget Innovat Ctr Food Safety &amp; Nutr, Nanjing 210095, Jiangsu, Peoples R China.</t>
  </si>
  <si>
    <t>National Key Technology R&amp;D Program in the 12th Five Year Plan of China [2012BAD28B01]</t>
  </si>
  <si>
    <t>This study was supported by the National Key Technology R&amp;D Program in the 12th Five Year Plan of China (Grant 2012BAD28B01).</t>
  </si>
  <si>
    <t>10.1016/j.lwt.2014.09.022</t>
  </si>
  <si>
    <t>AT7HA</t>
  </si>
  <si>
    <t>WOS:000345106100029</t>
  </si>
  <si>
    <t>Gao, YZ; Yuan, XJ; Lin, XH; Sun, BQ; Zhao, ZH</t>
  </si>
  <si>
    <t>Gao, Yanzheng; Yuan, Xiaojia; Lin, Xianghao; Sun, Bingqing; Zhao, Zhenhua</t>
  </si>
  <si>
    <t>Low-molecular-weight organic acids enhance the release of bound PAH residues in soils</t>
  </si>
  <si>
    <t>SOIL &amp; TILLAGE RESEARCH</t>
  </si>
  <si>
    <t>Polycyclic aromatic hydrocarbons (PAHs); Bound residue; Low-molecular-weight organic acids; Soil; Root exudates</t>
  </si>
  <si>
    <t>POLYCYCLIC AROMATIC-HYDROCARBONS; CREOSOTE-CONTAMINATED SOIL; ROOT EXUDATION; PREDICT BIOAVAILABILITY; GRADIENT DISTRIBUTION; RHIZOSPHERE; AVAILABILITY; PLANTS; PHENANTHRENE; POLLUTANTS</t>
  </si>
  <si>
    <t>[Gao, Yanzheng; Yuan, Xiaojia; Lin, Xianghao; Sun, Bingqing] Nanjing Agr Univ, Coll Resource &amp; Environm Sci, Inst Organ Contaminant Control &amp; Soil Remediat, Nanjing 210095, Jiangsu, Peoples R China; [Zhao, Zhenhua] Hohai Univ, State Key Lab Hydrol Water Resources &amp; Hydraul En, Nanjing 210098, Jiangsu, Peoples R China</t>
  </si>
  <si>
    <t>National Natural Science Foundation of China [41171193, 41171380, 51278252]; Natural Science Foundation of Jiangsu Province [BE20130030]; Key Technology R&amp;D Program of Jiangsu Province [BE2011780]</t>
  </si>
  <si>
    <t>This work was supported by the National Natural Science Foundation of China (41171193,41171380, 51278252), the Natural Science Foundation of Jiangsu Province (BE20130030), and the Key Technology R&amp;D Program of Jiangsu Province (BE2011780).</t>
  </si>
  <si>
    <t>0167-1987</t>
  </si>
  <si>
    <t>1879-3444</t>
  </si>
  <si>
    <t>SOIL TILL RES</t>
  </si>
  <si>
    <t>Soil Tillage Res.</t>
  </si>
  <si>
    <t>10.1016/j.still.2014.09.008</t>
  </si>
  <si>
    <t>AT8KY</t>
  </si>
  <si>
    <t>WOS:000345183400013</t>
  </si>
  <si>
    <t>Tagar, AA; Ji, CY; Adamowski, J; Malard, J; Chen, SQ; Ding, QS; Abbasi, NA</t>
  </si>
  <si>
    <t>Tagar, A. A.; Ji Changying; Adamowski, Jan; Malard, Julien; Chen Shi Qi; Ding Qishuo; Abbasi, N. A.</t>
  </si>
  <si>
    <t>Finite element simulation of soil failure patterns under soil bin and field testing conditions</t>
  </si>
  <si>
    <t>Consistency limits; Finite element method; Sticky point; Soil physical and mechanical properties; Paddy soil</t>
  </si>
  <si>
    <t>WET CLAY SOIL; BRITTLE-FRACTURE; WATER CONTENT; TILLAGE SYSTEM; LOAM SOIL; TINE; COMPACTION; FORCES; DEFORMATION; PERFORMANCE</t>
  </si>
  <si>
    <t>[Tagar, A. A.; Ji Changying; Chen Shi Qi; Ding Qishuo] Nanjing Agr Univ, Coll Engn, Nanjing 210031, Jiangsu, Peoples R China; [Tagar, A. A.] Sindh Agr Univ, Fac Agr Engn, Tandojam 70060, Pakistan; [Adamowski, Jan; Malard, Julien; Abbasi, N. A.] McGill Univ, Dept Bioresource Engn, Ste Anne De Bellevue, PQ H9X 3V9, Canada</t>
  </si>
  <si>
    <t>ahmed_ali_tagar@hotmail.com</t>
  </si>
  <si>
    <t>National Science Foundation of China [41371238, 51275250]; Priority Academic Program Development of Jiangsu Higher Education Institutions (PAPD); NSERC Discovery Grant; CFI grant</t>
  </si>
  <si>
    <t>This study was funded by the National Science Foundation of China (Grant Nos. 41371238; 51275250) and the Priority Academic Program Development of Jiangsu Higher Education Institutions (PAPD). Partial funding was also provided by an NSERC Discovery Grant, as well as a CFI grant, held by Jan Adamowski.</t>
  </si>
  <si>
    <t>10.1016/j.still.2014.09.006</t>
  </si>
  <si>
    <t>WOS:000345183400019</t>
  </si>
  <si>
    <t>Liu, XD; Zhang, FB; Zhou, B; Shan, H; Chen, PY</t>
  </si>
  <si>
    <t>Liu, Xiao-dong; Zhang, Fu-bo; Zhou, Bin; Shan, Hu; Chen, Pu-Yan</t>
  </si>
  <si>
    <t>Effect of sonication on different quality parameters of Pinus massoniana pollen</t>
  </si>
  <si>
    <t>Pinus massoniana pollen; Sonication; Immunomodulatory function; Anti-tumor</t>
  </si>
  <si>
    <t>ANTIOXIDANT ACTIVITIES; POWER ULTRASOUND; IN-VITRO; POLYSACCHARIDES; PURIFICATION; ANTITUMOR; EXTRACTS; CELLS; JUICE</t>
  </si>
  <si>
    <t>[Liu, Xiao-dong; Zhou, Bin; Chen, Pu-Yan] Nanjing Agr Univ, Chinas Dept Agr, Div Key Lab Anim Dis Diag &amp; Immunol, Nanjing 210095, Jiangsu, Peoples R China; [Liu, Xiao-dong; Zhang, Fu-bo; Shan, Hu] Qingdao Agr Univ, Coll Anim Sci &amp; Vet Med, Qingdao 266109, Peoples R China</t>
  </si>
  <si>
    <t>Shan, H (reprint author), Qingdao Agr Univ, Coll Anim Sci &amp; Vet Med, Qingdao 266109, Peoples R China.</t>
  </si>
  <si>
    <t>shanhu67@163.com; puyanchen@yahoo.com.cn</t>
  </si>
  <si>
    <t>Priority Academic Program Development of Jiangsu Higher Education Institutions (PAPD); National Special Research Programs for Non-profit Trades, Ministry of Agriculture [200803015]; International S&amp;T Cooperation Program of China (ISTCP) [2014DFR30980]</t>
  </si>
  <si>
    <t>This work was supported by the project funded by the Priority Academic Program Development of Jiangsu Higher Education Institutions (PAPD), the National Special Research Programs for Non-profit Trades, Ministry of Agriculture (No. 200803015) and International S&amp;T Cooperation Program of China (ISTCP) (No. 2014DFR30980). The funders had no role in the study design, data collection and analysis, decision to publish, or preparation of the manuscript.</t>
  </si>
  <si>
    <t>10.1016/j.ultsonch.2014.07.010</t>
  </si>
  <si>
    <t>AQ7SO</t>
  </si>
  <si>
    <t>WOS:000343019700026</t>
  </si>
  <si>
    <t>Fang, QK; Wang, LM; Hua, XD; Wang, YL; Wang, SY; Cheng, Q; Cai, J; Liu, FQ</t>
  </si>
  <si>
    <t>Fang, Qingkui; Wang, Limin; Hua, Xiude; Wang, Yulong; Wang, Suyan; Cheng, Qi; Cai, Jia; Liu, Fengquan</t>
  </si>
  <si>
    <t>An enzyme-linked chemiluminescent immunoassay developed for detection of Butocarboxim from agricultural products based on monoclonal antibody</t>
  </si>
  <si>
    <t>Butocarboxim; Oxime moiety; Monoclonal antibody; Enzyme-linked chemiluminescent immunoassay</t>
  </si>
  <si>
    <t>IMMUNOSORBENT-ASSAY ELISA; LIQUID-CHROMATOGRAPHY; INSECTICIDE FENTHION; PESTICIDE-RESIDUES; MASS-SPECTROMETRY; HAPTEN HETEROLOGY; VEGETABLES; PARATHION; SAMPLES; FRUIT</t>
  </si>
  <si>
    <t>[Fang, Qingkui; Wang, Limin; Hua, Xiude; Wang, Yulong; Wang, Suyan; Cheng, Qi; Cai, Jia; Liu, Fengquan] Nanjing Agr Univ, Coll Plant Protect, Key Lab Integrated Management Crop Dis &amp; Pests, Minist Educ, Nanjing 210095, Jiangsu, Peoples R China; [Liu, Fengquan] Jiangsu Acad Agr Sci, Inst Plant Protect, Nanjing 210014, Jiangsu, Peoples R China</t>
  </si>
  <si>
    <t>National High Technology Research and Development Program of China [2012AA101401-1, 2013AA065601]; Youth Science and Technology Innovation Foundation of NJAU [KJ2012003]</t>
  </si>
  <si>
    <t>This work was supported by the National High Technology Research and Development Program of China (2012AA101401-1, 2013AA065601), and the Youth Science and Technology Innovation Foundation of NJAU (KJ2012003).</t>
  </si>
  <si>
    <t>10.1016/j.foodchem.2014.06.060</t>
  </si>
  <si>
    <t>AQ2XV</t>
  </si>
  <si>
    <t>WOS:000342654200051</t>
  </si>
  <si>
    <t>学院2</t>
  </si>
  <si>
    <t>学院3</t>
  </si>
  <si>
    <t>学院4</t>
  </si>
  <si>
    <t>学院5</t>
  </si>
  <si>
    <t>学院</t>
    <phoneticPr fontId="4" type="noConversion"/>
  </si>
  <si>
    <t>通讯作者</t>
    <phoneticPr fontId="4" type="noConversion"/>
  </si>
  <si>
    <t>作者</t>
    <phoneticPr fontId="4" type="noConversion"/>
  </si>
  <si>
    <t>论文题目</t>
    <phoneticPr fontId="4" type="noConversion"/>
  </si>
  <si>
    <t>期刊</t>
    <phoneticPr fontId="4" type="noConversion"/>
  </si>
  <si>
    <t>文献类型</t>
    <phoneticPr fontId="4" type="noConversion"/>
  </si>
  <si>
    <t>ISSN</t>
    <phoneticPr fontId="4" type="noConversion"/>
  </si>
  <si>
    <t>学校</t>
    <phoneticPr fontId="6" type="noConversion"/>
  </si>
  <si>
    <t>学院1</t>
    <phoneticPr fontId="6" type="noConversion"/>
  </si>
  <si>
    <t>if&gt;=10</t>
    <phoneticPr fontId="4" type="noConversion"/>
  </si>
  <si>
    <t>if&gt;=5</t>
    <phoneticPr fontId="4" type="noConversion"/>
  </si>
  <si>
    <t>if&lt;2</t>
    <phoneticPr fontId="4" type="noConversion"/>
  </si>
  <si>
    <t>动物科技学院</t>
  </si>
  <si>
    <t>0006-3363</t>
  </si>
  <si>
    <t>0172-780X</t>
  </si>
  <si>
    <t>动物医学院</t>
  </si>
  <si>
    <t>1286-4579</t>
  </si>
  <si>
    <t>工学院</t>
  </si>
  <si>
    <t>金融学院</t>
  </si>
  <si>
    <t>经济管理学院</t>
  </si>
  <si>
    <t>理学院</t>
  </si>
  <si>
    <t>农学院</t>
  </si>
  <si>
    <t>生命科学学院</t>
  </si>
  <si>
    <t>食品科技学院</t>
  </si>
  <si>
    <t>信息科学技术学院</t>
  </si>
  <si>
    <t>园艺学院</t>
  </si>
  <si>
    <t>植物保护学院</t>
  </si>
  <si>
    <t>资源与环境科学学院</t>
  </si>
  <si>
    <t>1000-9515</t>
  </si>
  <si>
    <t>Fu, Q.; Leng, Z. X.; Ding, L. R.; Wang, T.; Wen, C.; Zhou, Y. M.</t>
    <phoneticPr fontId="2" type="noConversion"/>
  </si>
  <si>
    <t>Nicholson, Bryon A.; West, Aaron C.; Mangiamele, Paul; Barbieri, Nicolle; Wannemuehler, Yvonne; Nolan, Lisa K.; Logue, Catherine M.; Li, Ganwu</t>
    <phoneticPr fontId="2" type="noConversion"/>
  </si>
  <si>
    <t>Xu, Yuanyuan; Sun, Linghao; Huang, Xiaocui; Sun, Yangyang; Lu, Chenhe</t>
    <phoneticPr fontId="2" type="noConversion"/>
  </si>
  <si>
    <t>Jiang, Ying; Chen, Jiandong; Wu, Yue; Wang, Qiang; Li, Huixin</t>
    <phoneticPr fontId="2" type="noConversion"/>
  </si>
  <si>
    <t>Chen, Yu; Chen, Chuanming; Tan, Zhiqun; Liu, Jun; Zhuang, Lili; Yang, Zhimin; Huang, Bingru</t>
    <phoneticPr fontId="2" type="noConversion"/>
  </si>
  <si>
    <t>Chen, Yu（黄炳茹）</t>
    <phoneticPr fontId="2" type="noConversion"/>
  </si>
  <si>
    <t>Zeng Yan-hua; Zahng Yu-ping; Xiang Jing; Wu Hui; Chen Hui-zhe; Zhang Yi-kai; Zhu De-feng</t>
    <phoneticPr fontId="2" type="noConversion"/>
  </si>
  <si>
    <t>Jiang, Chun-Hao; Huang, Zi-Yang; Xie, Ping; Gu, Chun; Li, Ke; Wang, Da-Chen; Yu, Yi-Yang; Fan, Zhi-Hang; Wang, Chun-Juan; Wang, Yun-Peng; Guo, Ya-Hui; Guo, Jian-Hua</t>
    <phoneticPr fontId="2" type="noConversion"/>
  </si>
  <si>
    <t>Chen, Zhi-Gang; Guo, Xiao-Yu; Wu, Tao</t>
    <phoneticPr fontId="2" type="noConversion"/>
  </si>
  <si>
    <t>Fan, Li Min; Barry, Kamira; Hu, Geng Dong; Meng, Shun Long; Song, Chao; Wu, Wei; Chen, Jia Zhang; Xu, Pao</t>
    <phoneticPr fontId="2" type="noConversion"/>
  </si>
  <si>
    <t>Chen, Shiguo; Yang, Juan; Zhang, Mansong; Strasser, Reto Joerg; Qiang, Sheng</t>
    <phoneticPr fontId="2" type="noConversion"/>
  </si>
  <si>
    <t>Du, Hongyang; Zeng, Xuanrui; Zhao, Meng; Cui, Xiaopei; Wang, Qing; Yang, Hui; Cheng, Hao; Yu, Deyue</t>
    <phoneticPr fontId="2" type="noConversion"/>
  </si>
  <si>
    <t>Lou, Yingmei; Joseph, Stephen; Li, Lianqing; Graber, Ellen R.; Liu, Xiaoyu; Pan, Genxing</t>
    <phoneticPr fontId="2" type="noConversion"/>
  </si>
  <si>
    <t>Li, Jian; Li, Yang; Pardalos, Panos M.</t>
    <phoneticPr fontId="2" type="noConversion"/>
  </si>
  <si>
    <t>Chen, Wenchong; Li, Jing; Jin, Xiaojie</t>
    <phoneticPr fontId="2" type="noConversion"/>
  </si>
  <si>
    <t>Lin, Xiangze; Li, Xueling; Li, Shihua; Zou, Yun</t>
    <phoneticPr fontId="2" type="noConversion"/>
  </si>
  <si>
    <t>Hu, Zhiqiang; Wu, Shuang; Ji, Cheng; Zou, Jianwen; Zhou, Quansuo; Liu, Shuwei</t>
    <phoneticPr fontId="2" type="noConversion"/>
  </si>
  <si>
    <t>Zhang, Dengxiao; Pan, Genxing; Wu, Gang; Kibue, Grace Wanjiru; Li, Lianqing; Zhang, Xuhui; Zheng, Jinwei; Zheng, Jufeng; Cheng, Kun; Joseph, Stephen; Liu, Xiaoyu</t>
    <phoneticPr fontId="2" type="noConversion"/>
  </si>
  <si>
    <t>Fang, Yiming; Lu, Zhixiong; Lin, Lujun; Feng, Hailin; Chang, Junjie</t>
    <phoneticPr fontId="2" type="noConversion"/>
  </si>
  <si>
    <t>Huang, Chichao; Liu, Sha; Li, Ruizhi; Sun, Fusheng; Zhou, Ying; Yu, Guanghui</t>
    <phoneticPr fontId="2" type="noConversion"/>
  </si>
  <si>
    <t>Tagar, A. A.; Ji Changying; Ding Qishuo; Adamowski, Jan; Malard, Julien; Eltoum, Farid A.</t>
    <phoneticPr fontId="2" type="noConversion"/>
  </si>
  <si>
    <t>Chen, Tingting; Xiao, Jin; Xu, Jun; Wan, Wentao; Qin, Bi; Cao, Aizhong; Chen, Wei; Xing, Liping; Du, Chen; Gao, Xiquan; Zhang, Shouzhong; Zhang, Ruiqi; Shen, Wenbiao; Wang, Haiyan; Wang, Xiue</t>
    <phoneticPr fontId="2" type="noConversion"/>
  </si>
  <si>
    <t>Yi, Fujin; Jiang, Fei; Zhong, Funing; Zhou, Xun; Ding, Aijun</t>
    <phoneticPr fontId="2" type="noConversion"/>
  </si>
  <si>
    <t>Du, Jin-Liang; Cao, Li-Ping; Liu, Ying-Juan; Jia, Rui; Yin, Guo-Jun</t>
    <phoneticPr fontId="2" type="noConversion"/>
  </si>
  <si>
    <t>Yang, Guangfei; Li, Wenli; Wang, Jianliang; Zhang, Dongqing</t>
    <phoneticPr fontId="2" type="noConversion"/>
  </si>
  <si>
    <t>Effect of cropping system on cotton biomass accumulation and yield formation in double-cropped wheat-cotton</t>
    <phoneticPr fontId="2" type="noConversion"/>
  </si>
  <si>
    <t>Bromochloromethane, a Methane Analogue, Affects the Microbiota and Metabolic Profiles of the Rat Gastrointestinal Tract</t>
    <phoneticPr fontId="2" type="noConversion"/>
  </si>
  <si>
    <t>The spectral calibration method for a crop nitrogen sensor</t>
    <phoneticPr fontId="2" type="noConversion"/>
  </si>
  <si>
    <t>Finite-time boundedness for switched systems with sector bounded nonlinearity and constant time delay</t>
    <phoneticPr fontId="2" type="noConversion"/>
  </si>
  <si>
    <t>A comparison of methane emissions following rice paddies conversion to crab-fish farming wetlands in southeast China</t>
    <phoneticPr fontId="2" type="noConversion"/>
  </si>
  <si>
    <t>Wu, Dongxia; Ran, Tinting; Wang, Weiwu; Xu, Dongqing</t>
    <phoneticPr fontId="2" type="noConversion"/>
  </si>
  <si>
    <t>Luo, Hui; Lu, Wei; Wang, Youren; Wang, Ling; Zhao, Xianlin</t>
    <phoneticPr fontId="2" type="noConversion"/>
  </si>
  <si>
    <t>渔业学院</t>
  </si>
  <si>
    <t>ISSN</t>
  </si>
  <si>
    <t>1570-0232</t>
    <phoneticPr fontId="2" type="noConversion"/>
  </si>
  <si>
    <t>1617-4615</t>
    <phoneticPr fontId="2" type="noConversion"/>
  </si>
  <si>
    <t>1687-966X</t>
    <phoneticPr fontId="2" type="noConversion"/>
  </si>
  <si>
    <t>1735-6814</t>
    <phoneticPr fontId="2" type="noConversion"/>
  </si>
  <si>
    <t>1930-2126</t>
    <phoneticPr fontId="2" type="noConversion"/>
  </si>
  <si>
    <t>1932-6203</t>
    <phoneticPr fontId="2" type="noConversion"/>
  </si>
  <si>
    <t>1940-1736</t>
    <phoneticPr fontId="2" type="noConversion"/>
  </si>
  <si>
    <t>1999-3110</t>
    <phoneticPr fontId="2" type="noConversion"/>
  </si>
  <si>
    <t>2041-1723</t>
    <phoneticPr fontId="2" type="noConversion"/>
  </si>
  <si>
    <t>2045-2322</t>
    <phoneticPr fontId="2" type="noConversion"/>
  </si>
  <si>
    <t>2053-230X</t>
    <phoneticPr fontId="2" type="noConversion"/>
  </si>
  <si>
    <t>2095-2201</t>
    <phoneticPr fontId="2" type="noConversion"/>
  </si>
  <si>
    <t>ACTA CRYSTALLOGRAPHICA SECTION F-STRUCTURAL BIOLOGY COMMUNICATIONS</t>
    <phoneticPr fontId="2" type="noConversion"/>
  </si>
  <si>
    <t>草业学院</t>
  </si>
  <si>
    <t>总计</t>
  </si>
  <si>
    <t>论文数</t>
  </si>
  <si>
    <t>影响因子IF</t>
  </si>
  <si>
    <t>学  院</t>
  </si>
  <si>
    <t>篇均IF</t>
  </si>
  <si>
    <t>IF≤2    篇数</t>
  </si>
  <si>
    <t>占收录论文比（%）</t>
  </si>
  <si>
    <t>IF≥5    篇数</t>
  </si>
  <si>
    <t>其中：IF≥10篇数</t>
  </si>
  <si>
    <t>同期增长（%）</t>
  </si>
  <si>
    <t>He, Q; Huang, JW; Yang, XW; Yan, X; He, J; Li, SP; Jiang, JD</t>
  </si>
  <si>
    <t>He, Qin; Huang, Junwei; Yang, Xuewei; Yan, Xin; He, Jian; Li, Shunpeng; Jiang, Jiandong</t>
  </si>
  <si>
    <t>Effect of pesticide residues in grapes on alcoholic fermentation and elimination of chlorothalonil inhibition by chlorothalonil hydrolytic dehalogenase</t>
  </si>
  <si>
    <t>Pesticide residues; Grape slurry; Alcoholic fermentation; Chlorothalonil hydrolytic dehalogenase (Chd); Eliminating inhibition</t>
  </si>
  <si>
    <t>MICROBIAL ACTIVITY; WINE; DEGRADATION; FATE; PRODUCTS; REMOVAL; SOIL; FOODS; VINE</t>
  </si>
  <si>
    <t>[He, Qin; Huang, Junwei; Yang, Xuewei; Yan, Xin; He, Jian; Li, Shunpeng; Jiang, Jiandong] Nanjing Agr Univ, Dept Microbiol, Coll Life Sci, Key Lab Microbiol Engn Agr Environm,Minist Agr, Nanjing 210095, Jiangsu, Peoples R China</t>
  </si>
  <si>
    <t>Jiang, JD (reprint author), Nanjing Agr Univ, Dept Microbiol, Coll Life Sci, Key Lab Microbiol Engn Agr Environm,Minist Agr, Nanjing 210095, Jiangsu, Peoples R China.</t>
  </si>
  <si>
    <t>jian_jjd@njau.edu.cn</t>
  </si>
  <si>
    <t>Chinese National Science Foundation for Excellent Young Scholars [31222003]; Fundamental Research Funds for the Central Universities [KJQN201645]; China Postdoctoral Science Foundation [2014M561660]; National High Technology Research and Development Program of China [2013AA102804]</t>
  </si>
  <si>
    <t>Financial support to this study was provided by the Chinese National Science Foundation for Excellent Young Scholars (31222003), the Fundamental Research Funds for the Central Universities (KJQN201645), the China Postdoctoral Science Foundation (2014M561660) and the National High Technology Research and Development Program of China (2013AA102804).</t>
  </si>
  <si>
    <t>10.1016/j.foodcont.2015.12.028</t>
  </si>
  <si>
    <t>DF2QN</t>
  </si>
  <si>
    <t>WOS:000371189000011</t>
  </si>
  <si>
    <t>Zhang, QQ; Rui, X; Li, W; Chen, XH; Jiang, M; Dong, MS</t>
  </si>
  <si>
    <t>Zhang, Qiuqin; Rui, Xin; Li, Wei; Chen, Xiaohong; Jiang, Mei; Dong, Mingsheng</t>
  </si>
  <si>
    <t>Anti-swarming and -biofilm activities of rose phenolic extract during simulated in vitro gastrointestinal digestion</t>
  </si>
  <si>
    <t>Polyphenols; Anti-swarming; Anti-biofilm; Pathogen</t>
  </si>
  <si>
    <t>ESCHERICHIA-COLI O157H7; PSEUDOMONAS-AERUGINOSA; ANTIBACTERIAL ACTIVITY; PATHOGENIC BACTERIA; POLYPHENOLS; STABILITY; FOOD; INHIBITION; PRODUCTS; MOTILITY</t>
  </si>
  <si>
    <t>[Zhang, Qiuqin; Rui, Xin; Li, Wei; Chen, Xiaohong; Jiang, Mei; Dong, Mingsheng] Nanjing Agr Univ, Coll Food Sci &amp; Technol, Nanjing 210095, Jiangsu, Peoples R China</t>
  </si>
  <si>
    <t>Central Public-interest Scientific Institution Basal Research Fund of China [6J0451]; Priority Academic Program Development of Jiangsu Higher Education Institutions (PAPD)</t>
  </si>
  <si>
    <t>Financial support for this study was provided by the Central Public-interest Scientific Institution Basal Research Fund of China (6J0451) and the Project Funded by the Priority Academic Program Development of Jiangsu Higher Education Institutions (PAPD).</t>
  </si>
  <si>
    <t>10.1016/j.foodcont.2015.12.030</t>
  </si>
  <si>
    <t>WOS:000371189000027</t>
  </si>
  <si>
    <t>Hou, RR; Chen, J; Yue, CJ; Li, XP; Liu, J; Gao, ZZ; Liu, C; Lu, Y; Wang, DY; Li, HQ; Hu, YL</t>
  </si>
  <si>
    <t>Hou, Ranran; Chen, Jin; Yue, Chanjuan; Li, Xiuping; Liu, Jie; Gao, Zhenzhen; Liu, Cui; Lu, Yu; Wang, Deyun; Li, Hongquan; Hu, Yuanliang</t>
  </si>
  <si>
    <t>Modification of lily polysaccharide by selenylation and the immune-enhancing activity</t>
  </si>
  <si>
    <t>Lily polysaccharide; Polysaccharide selenizing; Lymphocyte proliferation; Immune-enhancing activity</t>
  </si>
  <si>
    <t>[Hou, Ranran; Yue, Chanjuan; Li, Xiuping; Liu, Jie; Gao, Zhenzhen; Liu, Cui; Wang, Deyun; Hu, Yuanliang] Nanjing Agr Univ, Coll Vet Med, Inst Tradit Chinese Vet Med, Nanjing 210095, Jiangsu, Peoples R China; [Chen, Jin; Lu, Yu] Jiangsu Acad Agr Sci, Natl Res Ctr Vet Biol Engn &amp; Technol, Nanjing 210014, Jiangsu, Peoples R China; [Li, Hongquan] Shanxi Agr Univ, Coll Anim Sci &amp; Vet Med, Jinzhong 030801, Shanxi, Peoples R China</t>
  </si>
  <si>
    <t>National Natural Science Foundation of China [31272596]; Special Fund for Agro-scientific Research in the Public Interest [201403051]; Priority Academic Program Development of Jiangsu Higher Education Institutions, and Key Scientific and Technological Grant from Shanxi Province [2010311047]</t>
  </si>
  <si>
    <t>10.1016/j.carbpol.2016.01.032</t>
  </si>
  <si>
    <t>DE3KX</t>
  </si>
  <si>
    <t>WOS:000370529000011</t>
  </si>
  <si>
    <t>Liu, ZG; Xing, J; Zheng, SS; Bo, RN; Luo, L; Huang, Y; Niu, YL; Li, ZH; Wang, DY; Hu, YL; Liu, JG; Wu, Y</t>
  </si>
  <si>
    <t>Liu, Zhenguang; Xing, Jie; Zheng, Sisi; Bo, Ruonan; Luo, Li; Huang, Yee; Niu, Yale; Li, Zhihua; Wang, Deyun; Hu, Yuanliang; Liu, Jiaguo; Wu, Yi</t>
  </si>
  <si>
    <t>Ganoderma lucidum polysaccharides encapsulated in liposome as an adjuvant to promote Th1-bias immune response</t>
  </si>
  <si>
    <t>Ganoderma lucidum polysaccharides; Liposome; Immune response; OVA</t>
  </si>
  <si>
    <t>DENDRITIC CELLS; VACCINE DELIVERY; IN-VITRO; FORMULATION; NANOPARTICLES; GENERATION; STRATEGIES; SYSTEMS; MICE; VIVO</t>
  </si>
  <si>
    <t>[Liu, Zhenguang; Xing, Jie; Zheng, Sisi; Bo, Ruonan; Luo, Li; Huang, Yee; Niu, Yale; Li, Zhihua; Wang, Deyun; Hu, Yuanliang; Liu, Jiaguo; Wu, Yi] Nanjing Agr Univ, Inst Tradit Chinese Vet Med, Coll Vet Med, Nanjing 210095, Jiangsu, Peoples R China</t>
  </si>
  <si>
    <t>10.1016/j.carbpol.2016.01.021</t>
  </si>
  <si>
    <t>WOS:000370529000019</t>
  </si>
  <si>
    <t>Ye, CC; Yang, XP; Zhao, FJ; Ren, LF</t>
  </si>
  <si>
    <t>Ye, Chengchen; Yang, Xinping; Zhao, Fang-Jie; Ren, Lifei</t>
  </si>
  <si>
    <t>The shift of the microbial community in activated sludge with calcium treatment and its implication to sludge settleability</t>
  </si>
  <si>
    <t>Activated sludge; Settleability; Microbial community; Ca2+; EPS</t>
  </si>
  <si>
    <t>EXTRACELLULAR POLYMERIC SUBSTANCES; AEROBIC GRANULES; DIVERSITY; REMOVAL; SYSTEM; EPS; IDENTIFICATION; TEMPERATURE; GRANULATION; MECHANISMS</t>
  </si>
  <si>
    <t>[Ye, Chengchen; Yang, Xinping; Zhao, Fang-Jie; Ren, Lifei] Nanjing Agr Univ, Jiangsu Collaborat Innovat Ctr Solid Organ Waste, Coll Resources &amp; Environm Sci, Jiangsu Key Lab Organ Waste Utilizat, Nanjing 210095, Jiangsu, Peoples R China; [Zhao, Fang-Jie] Rothamsted Res, Harpenden AL5 2JQ, Herts, England</t>
  </si>
  <si>
    <t>Yang, XP (reprint author), Nanjing Agr Univ, Jiangsu Collaborat Innovat Ctr Solid Organ Waste, Coll Resources &amp; Environm Sci, Jiangsu Key Lab Organ Waste Utilizat, Nanjing 210095, Jiangsu, Peoples R China.</t>
  </si>
  <si>
    <t>xpyang@njau.edu.cn</t>
  </si>
  <si>
    <t>National Natural Science Foundation of China [31370539]; Priority Academic Program Development of Jiangsu Higher Education Institutions</t>
  </si>
  <si>
    <t>This study was supported by the National Natural Science Foundation of China (Grant No. 31370539) and the Priority Academic Program Development of Jiangsu Higher Education Institutions.</t>
  </si>
  <si>
    <t>10.1016/j.biortech.2016.01.135</t>
  </si>
  <si>
    <t>DF3RE</t>
  </si>
  <si>
    <t>WOS:000371262600002</t>
  </si>
  <si>
    <t>Guo, B; Zhang, WG; Tume, RK; Hudson, NJ; Huang, F; Yin, Y; Zhou, GH</t>
  </si>
  <si>
    <t>Guo, Bing; Zhang, Wangang; Tume, Ron K.; Hudson, Nicholas J.; Huang, Feng; Yin, Yan; Zhou, Guanghong</t>
  </si>
  <si>
    <t>Disorder of endoplasmic reticulum calcium channel components is associated with the increased apoptotic potential in pale, soft, exudative pork</t>
  </si>
  <si>
    <t>Calcium imbalance; Mitochondrial; Apoptosis; PSE meat</t>
  </si>
  <si>
    <t>WATER-HOLDING CAPACITY; SKELETAL-MUSCLE; SARCOPLASMIC-RETICULUM; CALPAIN INHIBITOR; PORCINE MUSCLE; MEAT QUALITY; MU-CALPAIN; CELL-DEATH; CA2+; CALPASTATIN</t>
  </si>
  <si>
    <t>[Guo, Bing; Zhang, Wangang; Yin, Yan; Zhou, Guanghong] Nanjing Agr Univ, Coll Food Sci &amp; Technol, Synerget Innovat Ctr Food Safety &amp; Nutr, Key Lab Meat Proc &amp; Qual Control, Nanjing 210095, Jiangsu, Peoples R China; [Tume, Ron K.] CSIRO Food &amp; Nutr Flagship, 39 Kessels Rd, Brisbane, Qld 4108, Australia; [Hudson, Nicholas J.] CSIRO Agr Flagship, 306 Carmody Rd, St Lucia, Qld 4067, Australia; [Huang, Feng] Chinese Acad Agr Sci, Inst Agroprod Proc Sci &amp; Technol, Beijing 100193, Peoples R China</t>
  </si>
  <si>
    <t>gh.zhou@njau.edu.cn</t>
  </si>
  <si>
    <t>Twelfth Five-Year National Science and Technology Support Project [2012BAD28B01]</t>
  </si>
  <si>
    <t>This study was supported financially by the "Twelfth Five-Year" National Science and Technology Support Project 2012BAD28B01. The authors would like to thank Dr. Xinglian Xu and Dr. Chunbao Li for discussion, and Ms. Yang Xu, Mr. Weiyi Zhang and Mr. Shuaiwu Wang for their help to collect samples.</t>
  </si>
  <si>
    <t>10.1016/j.meatsci.2016.01.003</t>
  </si>
  <si>
    <t>DF5CI</t>
  </si>
  <si>
    <t>WOS:000371369000006</t>
  </si>
  <si>
    <t>Jiang, N; Liu, CQ; Li, DJ; Zhang, ZY; Yu, ZF; Zhou, YJ</t>
  </si>
  <si>
    <t>Jiang, Ning; Liu, Chunquan; Li, Dajing; Zhang, Zhongyuan; Yu, Zhifang; Zhou, Yongjun</t>
  </si>
  <si>
    <t>Effect of thermosonic pretreatment on drying kinetics and energy consumption of microwave vacuum dried Agaricus bisporus slices</t>
  </si>
  <si>
    <t>Model; Moisture diffusivity; Activation energy; Energy requirement; PPO</t>
  </si>
  <si>
    <t>EFFECTIVE MOISTURE DIFFUSIVITY; INACTIVATION KINETICS; BUTTON MUSHROOMS; POWER ULTRASOUND; DEHYDRATION; QUALITY; HEAT</t>
  </si>
  <si>
    <t>[Jiang, Ning; Yu, Zhifang] Nanjing Agr Univ, Coll Food Sci &amp; Technol, Nanjing 210095, Jiangsu, Peoples R China; [Jiang, Ning; Liu, Chunquan; Li, Dajing; Zhang, Zhongyuan] Jiangsu Acad Agr Sci, Inst Farm Prod Proc, Nanjing 210014, Jiangsu, Peoples R China; [Zhou, Yongjun] Zhejiang Acad Agr Sci, Inst Food Sci, Hangzhou 310021, Zhejiang, Peoples R China</t>
  </si>
  <si>
    <t>Special Fund for Agro-scientific Research in the Public Interest [201303080]</t>
  </si>
  <si>
    <t>The financial support provided by the Special Fund for Agro-scientific Research in the Public Interest (No. 201303080) is appreciated.</t>
  </si>
  <si>
    <t>10.1016/j.jfoodeng.2015.12.012</t>
  </si>
  <si>
    <t>DF2PM</t>
  </si>
  <si>
    <t>WOS:000371186200003</t>
  </si>
  <si>
    <t>Bai, HK; Qiao, H; Li, FJ; Fu, HT; Jiang, SF; Zhang, WY; Yan, YD; Xiong, YW; Sun, SM; Jin, SB; Gong, YS; Wu, Y</t>
  </si>
  <si>
    <t>Molecular and functional characterization of the vitellogenin receptor in oriental river prawn, Macrobrachium nipponense</t>
  </si>
  <si>
    <t>Macrobrachium nipponense; Vitellogenin receptor; Eyestalk ablation; RNA interference</t>
  </si>
  <si>
    <t>DENSITY-LIPOPROTEIN RECEPTOR; YOLK PROTEIN-UPTAKE; EXPRESSION ANALYSIS; CDNA CLONING; KURUMA PRAWN; FIRE ANT; GENE; OOCYTE; OVARY; RNAI</t>
  </si>
  <si>
    <t>[Bai, Hongkun; Li, Fajun; Fu, Hongtuo; Jin, Shubo] Nanjing Agr Univ, Wuxi Fisheries Coll, Wuxi 214081, Jiangsu, Peoples R China; [Qiao, Hui; Fu, Hongtuo; Jiang, Sufei; Zhang, Wenyi; Xiong, Yiwei; Sun, Shengming; Jin, Shubo; Gong, Yongsheng; Wu, Yan] Chinese Acad Fishery Sci, Freshwater Fisheries Res Ctr, Key Lab Freshwater Fisheries &amp; Germplasm Resource, Minist Agr, Wuxi 214081, Peoples R China; [Yan, Yuedi] Shanghai Ocean Univ, Shanghai 201306, Peoples R China; [Li, Fajun] Weifang Univ Sci &amp; Technol, Shouguang 262700, Peoples R China</t>
  </si>
  <si>
    <t>Freshwater Fisheries Research Center; China Central Governmental Research Institutional Basic Special Research Project from the Public Welfare Fund [2013JBFM15]; National Natural Science Foundation of China [31272654]; National Science &amp; Technology Supporting Program of the 12th Five-year Plan of China [2012BAD26B04]; Jiangsu Provincial Natural Science Foundation for Young Scholars of China [BK2012091]; Science &amp; Technology Supporting Program of Jiangsu Province [BE2012334]; Jiangsu Province [D2013-6]</t>
  </si>
  <si>
    <t>The project was supported by the Freshwater Fisheries Research Center, China Central Governmental Research Institutional Basic Special Research Project from the Public Welfare Fund (2013JBFM15), the National Natural Science Foundation of China (Grant No. 31272654), the National Science &amp; Technology Supporting Program of the 12th Five-year Plan of China (Grant No. 2012BAD26B04), the Jiangsu Provincial Natural Science Foundation for Young Scholars of China (Grant No. BK2012091), the Science &amp; Technology Supporting Program of Jiangsu Province (Grant No. BE2012334) and the three aquatic projects of the Jiangsu Province (D2013-6).</t>
  </si>
  <si>
    <t>10.1016/j.cbpa.2015.12.008</t>
  </si>
  <si>
    <t>DF5BZ</t>
  </si>
  <si>
    <t>WOS:000371368100006</t>
  </si>
  <si>
    <t>Li, YH; Chen, QM; Jiang, H; Jiao, Y; Lu, FX; Bie, XM; Lu, ZX</t>
  </si>
  <si>
    <t>Li, Yuanhong; Chen, Qiming; Jiang, Hua; Jiao, Yang; Lu, Fengxia; Bie, Xiaomei; Lu, Zhaoxin</t>
  </si>
  <si>
    <t>Novel Development of a qPCR Assay Based on the rpoB Gene for Rapid Detection of Cronobacter spp.</t>
  </si>
  <si>
    <t>REAL-TIME PCR; SPP. ENTEROBACTER-SAKAZAKII; INFANT FORMULA; SEQUENCE-ANALYSIS; FOOD SAMPLES; IDENTIFICATION; AMPLIFICATION; QUANTIFICATION; CONDIMENTI; TURICENSIS</t>
  </si>
  <si>
    <t>[Li, Yuanhong; Chen, Qiming; Jiang, Hua; Lu, Fengxia; Bie, Xiaomei; Lu, Zhaoxin] Nanjing Agr Univ, Coll Food Sci &amp; Technol, 1 Weigang, Nanjing 210095, Jiangsu, Peoples R China; [Li, Yuanhong; Jiang, Hua; Jiao, Yang] Xuzhou Med Coll, Sch Publ Hlth, 209 Tongshan Rd, Xuzhou 221004, Jiangsu, Peoples R China</t>
  </si>
  <si>
    <t>National Twelfth Five-Year Research Program of China [2012BAK08807]; National Natural Science Foundation of China [31401595]; Jiangsu Technology of Agricultural Innovation Fund [CX(12)3087]; Priority Academic Program Development of Jiangsu Higher Education Institutions (PAPD)</t>
  </si>
  <si>
    <t>This work was supported by the National Twelfth Five-Year Research Program of China (2012BAK08807), the National Natural Science Foundation of China (31401595), the Jiangsu Technology of Agricultural Innovation Fund CX(12)3087, and a project funded by the Priority Academic Program Development of Jiangsu Higher Education Institutions (PAPD).</t>
  </si>
  <si>
    <t>10.1007/s00284-015-0971-y</t>
  </si>
  <si>
    <t>DF3NF</t>
  </si>
  <si>
    <t>WOS:000371250500011</t>
  </si>
  <si>
    <t>Li, HM; Tian, J; Zhang, ZR; Luo, XQ; Yu, ZG</t>
  </si>
  <si>
    <t>Li, H. -M.; Tian, J.; Zhang, Z. -R.; Luo, X. -Q.; Yu, Z. -G.</t>
  </si>
  <si>
    <t>Pharmacokinetics studies of enrofloxacin injectable insitu forming gel indogs</t>
  </si>
  <si>
    <t>DRUG-DELIVERY SYSTEMS; TISSUE DISTRIBUTION; METABOLITE CIPROFLOXACIN; VITRO; VIVO; PHARMACODYNAMICS; FLORFENICOL; DISPOSITION; KINETICS; RELEASE</t>
  </si>
  <si>
    <t>[Li, H. -M.; Tian, J.; Zhang, Z. -R.; Luo, X. -Q.; Yu, Z. -G.] Nanjing Agr Univ, Lab Vet Pharmacol &amp; Toxicol, Coll Vet Med, Nanjing 210095, Jiangsu, Peoples R China</t>
  </si>
  <si>
    <t>yuzugong@njau.edu.cn</t>
  </si>
  <si>
    <t>10.1111/jvp.12255</t>
  </si>
  <si>
    <t>DG0DR</t>
  </si>
  <si>
    <t>WOS:000371733600005</t>
  </si>
  <si>
    <t>Fang, X; Zhou, J; Liu, X</t>
  </si>
  <si>
    <t>Fang, X.; Zhou, J.; Liu, X.</t>
  </si>
  <si>
    <t>Pharmacokinetics of enrofloxacin in snakehead fish, Channa argus</t>
  </si>
  <si>
    <t>BASS DICENTRARCHUS-LABRAX; DOSE PHARMACOKINETICS; ATLANTIC SALMON; DISPOSITION</t>
  </si>
  <si>
    <t>[Fang, X.; Zhou, J.; Liu, X.] Nanjing Agr Univ, Coll Anim Sci &amp; Technol, Dept Econ Anim Sci &amp; Aquaculture, Nanjing, Jiangsu, Peoples R China</t>
  </si>
  <si>
    <t>Liu, X (reprint author), Nanjing Agr Univ, Coll Anim Sci &amp; Technol, Dept Econ Anim Sci &amp; Aquaculture, Nanjing, Jiangsu, Peoples R China.</t>
  </si>
  <si>
    <t>fang304@163.com</t>
  </si>
  <si>
    <t>Research Grant for Young Teachers of Nanjing Agricultural University [KJ070128]</t>
  </si>
  <si>
    <t>This study was supported by a Research Grant for Young Teachers of Nanjing Agricultural University (No. KJ070128).</t>
  </si>
  <si>
    <t>10.1111/jvp.12262</t>
  </si>
  <si>
    <t>WOS:000371733600016</t>
  </si>
  <si>
    <t>Mao, DG; Bai, WJ; Hui, FM; Yang, LG; Cao, SX; Xu, YX</t>
  </si>
  <si>
    <t>Mao, Dagan; Bai, Wujiao; Hui, Fengming; Yang, Liguo; Cao, Shaoxian; Xu, Yinxue</t>
  </si>
  <si>
    <t>Effect of inhibin gene immunization on antibody production and reproductive performance in Partridge Shank hens</t>
  </si>
  <si>
    <t>Hen; Inhibin; Gene immunization; Follicle development; Egg lay</t>
  </si>
  <si>
    <t>FOLLICLE-STIMULATING-HORMONE; LINKED-IMMUNOSORBENT-ASSAY; ATTENUATED SALMONELLA-CHOLERAESUIS; MESSENGER-RIBONUCLEIC-ACID; ACTIVE IMMUNIZATION; OVULATION RATE; ALPHA-SUBUNIT; GRANULOSA-CELLS; DNA VACCINE; IMMUNOREACTIVE INHIBIN</t>
  </si>
  <si>
    <t>[Mao, Dagan; Bai, Wujiao; Hui, Fengming; Xu, Yinxue] Nanjing Agr Univ, Coll Anim Sci &amp; Technol, Nanjing, Jiangsu, Peoples R China; [Yang, Liguo] Huazhong Agr Univ, Coll Anim Sci &amp; Technol, Wuhan, Hubei, Peoples R China; [Cao, Shaoxian] Jiangsu Acad Agr Sci, Inst Anim Sci, Nanjing, Jiangsu, Peoples R China</t>
  </si>
  <si>
    <t>Mao, DG (reprint author), Nanjing Agr Univ, Coll Anim Sci &amp; Technol, Nanjing, Jiangsu, Peoples R China.</t>
  </si>
  <si>
    <t>Guangdong Wens Food Limited Company [E081101]</t>
  </si>
  <si>
    <t>This study was conducted with financial assistance sponsored by research program of Guangdong Wens Food Limited Company (E081101).</t>
  </si>
  <si>
    <t>10.1016/j.theriogenology.2015.11.014</t>
  </si>
  <si>
    <t>DF6GI</t>
  </si>
  <si>
    <t>WOS:000371453500003</t>
  </si>
  <si>
    <t>Yu, XQ; Zhou, R; Wang, XX; Kjaer, KH; Rosenqvist, E; Ottosen, CO; Chen, JF</t>
  </si>
  <si>
    <t>Yu, Xiaqing; Zhou, Rong; Wang, Xixi; Kjaer, Katrine H.; Rosenqvist, Eva; Ottosen, Carl-Otto; Chen, Jinfeng</t>
  </si>
  <si>
    <t>Evaluation of genotypic variation during leaf development in four Cucumis genotypes and their response to high light conditions</t>
  </si>
  <si>
    <t>Chlorophyll content; Chlorophyll fluorescence; Cucumis; High light; Photosynthesis</t>
  </si>
  <si>
    <t>CHLOROPHYLL FLUORESCENCE; PHOTOSYSTEM-II; PHOTOSYNTHESIS; ACCLIMATION; LEAVES; PLANTS; PHOTOINHIBITION; DEFICIENT; MUTANT; PHOTOPROTECTION</t>
  </si>
  <si>
    <t>[Yu, Xiaqing; Wang, Xixi; Chen, Jinfeng] Nanjing Agr Univ, State Key Lab Crop Genet &amp; Germplasm Enhancement, Nanjing, Peoples R China; [Yu, Xiaqing; Zhou, Rong; Wang, Xixi; Chen, Jinfeng] Nanjing Agr Univ, Coll Hort Sci, Nanjing, Peoples R China; [Kjaer, Katrine H.; Ottosen, Carl-Otto] Aarhus Univ, Dept Food Sci, DK-8000 Aarhus C, Denmark; [Rosenqvist, Eva] Univ Copenhagen, Dept Plant &amp; Environm Sci, DK-1168 Copenhagen, Denmark</t>
  </si>
  <si>
    <t>Ottosen, CO; Chen, JF (reprint author), Nanjing Agr Univ, Coll Hort Sci, Nanjing, Peoples R China.</t>
  </si>
  <si>
    <t>NSFC [31430075]; "973" Project [2012CB113900]; "863" project [2012AA100102]; National Supporting Programs [2013BAD01B04-10]; Danish Government Scholarship; China Scholarship Council</t>
  </si>
  <si>
    <t>This research was partially supported by the key program from the NSFC (31430075); the "973" Project (2012CB113900); the "863" project (2012AA100102); and the National Supporting Programs (2013BAD01B04-10). We thank Ruth Nielsen, Kaj Ole Dideriksen and Helle Kjaersgaard Sorensen for their help in conducting the measurements. The first author's visiting project was supported by grants from the Danish Government Scholarship and the China Scholarship Council.</t>
  </si>
  <si>
    <t>10.1016/j.envexpbot.2015.12.009</t>
  </si>
  <si>
    <t>DE8SP</t>
  </si>
  <si>
    <t>WOS:000370907300008</t>
  </si>
  <si>
    <t>Geng, ZX; Luo, XQ; Zhang, ZR; Li, HM; Tian, J; Yu, ZG</t>
  </si>
  <si>
    <t>Geng, Zhixia; Luo, Xiaoqing; Zhang, Zhenrui; Li, Huimin; Tian, Jing; Yu, Zugong</t>
  </si>
  <si>
    <t>Study of an injectable in situ forming gel for sustained-release of Ivermectin in vitro and in vivo</t>
  </si>
  <si>
    <t>Ivermectin; In situ forming gel; Sustained-release; Pharmacokinetic; Dog</t>
  </si>
  <si>
    <t>DRUG-DELIVERY SYSTEM; PLGA-PEG-PLGA; COLLOIDAL GELS; MOLECULAR-WEIGHT; BURST RELEASE; STEM-CELLS; FORMULATION; IMPLANTS; DEPOT; HYDROXYAPATITE</t>
  </si>
  <si>
    <t>[Geng, Zhixia; Luo, Xiaoqing; Zhang, Zhenrui; Li, Huimin; Tian, Jing; Yu, Zugong] Nanjing Agr Univ, Coll Vet Med, Lab Vet Pharmacol &amp; Toxicol, Nanjing 210095, Jiangsu, Peoples R China; [Geng, Zhixia] HeBei Yuanzheng Pharmaceut Co Ltd, Qual &amp; Technol Dept, Shijiazhuang 050041, Hebei Province, Peoples R China</t>
  </si>
  <si>
    <t>Yu, ZG (reprint author), Nanjing Agr Univ, Coll Vet Med, Lab Vet Pharmacol &amp; Toxicol, Nanjing 210095, Jiangsu, Peoples R China.</t>
  </si>
  <si>
    <t>10.1016/j.ijbiomac.2015.12.028</t>
  </si>
  <si>
    <t>DE8LF</t>
  </si>
  <si>
    <t>WOS:000370886800031</t>
  </si>
  <si>
    <t>Bo, RN; Zheng, SS; Xing, J; Luo, L; Niu, YL; Huang, Y; Liu, ZG; Hu, YL; Liu, JG; Wu, Y; Wang, DY</t>
  </si>
  <si>
    <t>Bo, Ruonan; Zheng, Sisi; Xing, Jie; Luo, Li; Niu, Yale; Huang, Yee; Liu, Zhenguang; Hu, Yuanliang; Liu, Jiaguo; Wu, Yi; Wang, Deyun</t>
  </si>
  <si>
    <t>The immunological activity of Lycium barbarum polysaccharides liposome in vitro and adjuvanticity against PCV2 in vivo</t>
  </si>
  <si>
    <t>Lycium barbarum polysaccharides liposome; Immunological activity; Vaccine adjuvant; Immune responses</t>
  </si>
  <si>
    <t>PERITONEAL-MACROPHAGES FUNCTION; TOLL-LIKE RECEPTORS; REGULATORY T-CELLS; IMMUNE-RESPONSE; VACCINE ADJUVANTS; DELIVERY-SYSTEMS; ASTRAGALUS POLYSACCHARIDE; NANOPARTICLES; IMPROVE; MODEL</t>
  </si>
  <si>
    <t>[Bo, Ruonan; Zheng, Sisi; Xing, Jie; Luo, Li; Niu, Yale; Huang, Yee; Liu, Zhenguang; Hu, Yuanliang; Liu, Jiaguo; Wu, Yi; Wang, Deyun] Nanjing Agr Univ, Coll Vet Med, Inst Tradit Chinese Vet Med, Nanjing 210095, Jiangsu, Peoples R China</t>
  </si>
  <si>
    <t>The project was supported by National Natural Science Foundation of China (Grant No. 31372472), Special Fund for Agro-scientific Research in the Public Interest (Grant Nos. 201303046, 201403051) and a Project Funded by the Priority Academic Program Development of Jiangsu Higher Education Institutions (PAPD). We are grateful to all other staff in the Institute of Traditional Chinese Veterinary Medicine of Nanjing Agricultural University for their assistances in the experiments.</t>
  </si>
  <si>
    <t>10.1016/j.ijbiomac.2015.12.089</t>
  </si>
  <si>
    <t>WOS:000370886800034</t>
  </si>
  <si>
    <t>Sun, ZB; Liu, PP; Cheng, GY; Zhang, BY; Dong, WL; Su, XL; Huang, Y; Cui, ZL; Kong, Y</t>
  </si>
  <si>
    <t>Sun, Zhibin; Liu, Pingping; Cheng, Guangyan; Zhang, Biying; Dong, Weiliang; Su, Xingli; Huang, Yan; Cui, Zhongli; Kong, Yi</t>
  </si>
  <si>
    <t>A fibrinolytic protease AfeE from Streptomyces sp CC5, with potent thrombolytic activity in a mouse model</t>
  </si>
  <si>
    <t>Fibrinolytic protease; Streptomyces sp CC5; Thrombolytic activity</t>
  </si>
  <si>
    <t>SERINE-PROTEASE; BIOCHEMICAL-CHARACTERIZATION; PLASMINOGEN-ACTIVATOR; PURIFICATION; ENZYME; GRISEUS; CRYSTALLIZATION; METALLOPROTEASE; AMINOPEPTIDASE; ANTICOAGULANT</t>
  </si>
  <si>
    <t>[Sun, Zhibin; Liu, Pingping; Zhang, Biying; Dong, Weiliang; Huang, Yan; Cui, Zhongli] Nanjing Agr Univ, Minist Agr, Key Lab Environm Microbiol, Nanjing 210095, Jiangsu, Peoples R China; [Cheng, Guangyan; Su, Xingli; Kong, Yi] China Pharmaceut Univ, Coll Life Sci &amp; Technol, Nanjing 210009, Jiangsu, Peoples R China</t>
  </si>
  <si>
    <t>Cui, ZL (reprint author), Nanjing Agr Univ, Minist Agr, Key Lab Environm Microbiol, Nanjing 210095, Jiangsu, Peoples R China.; Kong, Y (reprint author), China Pharmaceut Univ, Coll Life Sci &amp; Technol, Nanjing 210009, Jiangsu, Peoples R China.</t>
  </si>
  <si>
    <t>czl@njau.edu.cn; yikong668@163.com</t>
  </si>
  <si>
    <t>Natural Science Foundation of Jiangsu Province, China [BK2012029]; Natural Science Foundation of China [31270095, 81273375]; National Science and Technology Support Program [2012BAD14B02]</t>
  </si>
  <si>
    <t>This work was financially supported by the Natural Science Foundation of Jiangsu Province, China (grant no. BK2012029), the Natural Science Foundation of China (grant no. 31270095 and 81273375), and the National Science and Technology Support Program (grant no. 2012BAD14B02).</t>
  </si>
  <si>
    <t>10.1016/j.ijbiomac.2015.12.059</t>
  </si>
  <si>
    <t>WOS:000370886800040</t>
  </si>
  <si>
    <t>Liu, F; Guo, QS; Shi, HZ; Cheng, BX; Lu, YX; Gou, L; Wang, J; Shen, WB; Yan, SM; Wu, MJ</t>
  </si>
  <si>
    <t>Liu, Fei; Guo, Qiao-sheng; Shi, Hong-zhuan; Cheng, Bo-xing; Lu, Yu-xi; Gou, Ling; Wang, Jia; Shen, Wen-biao; Yan, Shi-meng; Wu, Man-jun</t>
  </si>
  <si>
    <t>Genetic variation in Whitmania pigra, Hirudo nipponica and Poecilobdella manillensis, three endemic and endangered species in China using SSR and TRAP markers</t>
  </si>
  <si>
    <t>Leech; Whitmania pigra; Hirudo nipponica; Poecilobdella manillensis; Genetic structure; Genetic diversity</t>
  </si>
  <si>
    <t>LEECH HIRUDINARIA-MANILLENSIS; DIVERSITY ANALYSIS; NATURAL-POPULATIONS; MEDICINAL LEECHES; SRAP MARKERS; ISSR; WILD; DNA; POLYMORPHISM; DISPERSAL</t>
  </si>
  <si>
    <t>[Liu, Fei; Guo, Qiao-sheng; Shi, Hong-zhuan; Cheng, Bo-xing; Lu, Yu-xi; Gou, Ling; Wang, Jia; Yan, Shi-meng; Wu, Man-jun] Nanjing Agr Univ, Inst Chinese Med Mat, Nanjing 210095, Jiangsu, Peoples R China; [Liu, Fei; Shen, Wen-biao] Nanjing Agr Univ, Coll Life Sci, Biol Postdoctoral Mobile Stn, Nanjing 210095, Jiangsu, Peoples R China; [Liu, Fei] Yancheng Inst Technol, Key Lab Aquaculture &amp; Ecol Coastal Pool Jiangsu P, Yancheng 224051, Peoples R China</t>
  </si>
  <si>
    <t>shihz@njau.edu.cn</t>
  </si>
  <si>
    <t>NSFC [81473306, 81503186]; China Postdoctoral Science Foundation [2014M551614]; Postdoctoral Foundation of Jiangsu Province [1302032C]</t>
  </si>
  <si>
    <t>This study was supported financially by the NSFC (Grant No. 81473306 and Grant No. 81503186), the China Postdoctoral Science Foundation (2014M551614) and the Postdoctoral Foundation of Jiangsu Province (1302032C).</t>
  </si>
  <si>
    <t>10.1016/j.gene.2015.12.055</t>
  </si>
  <si>
    <t>DD7IB</t>
  </si>
  <si>
    <t>WOS:000370095800007</t>
  </si>
  <si>
    <t>Shan, TM; Jin, P; Zhang, Y; Huang, YP; Wang, XL; Zheng, YH</t>
  </si>
  <si>
    <t>Shan, Timin; Jin, Peng; Zhang, Yu; Huang, Yuping; Wang, Xiaoli; Zheng, Yonghua</t>
  </si>
  <si>
    <t>Exogenous glycine betaine treatment enhances chilling tolerance of peach fruit during cold storage</t>
  </si>
  <si>
    <t>Peach fruit; Chilling injury; Glycine betaine; gamma-Aminobutyric acid; Proline; Energy</t>
  </si>
  <si>
    <t>GAMMA-AMINOBUTYRIC-ACID; LIPID-PEROXIDATION; LOW-TEMPERATURE; ENERGY STATUS; LOQUAT FRUIT; PROLINE; METABOLISM; STRESS; INJURY; MEMBRANE</t>
  </si>
  <si>
    <t>[Shan, Timin; Jin, Peng; Zhang, Yu; Huang, Yuping; Zheng, Yonghua] Nanjing Agr Univ, Coll Food Sci &amp; Technol, Nanjing 210095, Jiangsu, Peoples R China; [Wang, Xiaoli] Huaiyin Inst Technol, Coll Life Sci &amp; Chem Engn, Huaian 223003, Peoples R China</t>
  </si>
  <si>
    <t>Jin, P (reprint author), Nanjing Agr Univ, Coll Food Sci &amp; Technol, Nanjing 210095, Jiangsu, Peoples R China.</t>
  </si>
  <si>
    <t>National Natural Science Foundation of China [31000824, 31371862]; Fundamental Research Funds for the Central Universities [KYZ201420]; Qinglan Project of Jiangsu Province</t>
  </si>
  <si>
    <t>This study was supported by National Natural Science Foundation of China (No. 31000824 and 31371862), the Fundamental Research Funds for the Central Universities (No. KYZ201420) and Qinglan Project of Jiangsu Province.</t>
  </si>
  <si>
    <t>10.1016/j.postharvbio.2015.12.005</t>
  </si>
  <si>
    <t>DE0IA</t>
  </si>
  <si>
    <t>WOS:000370307100013</t>
  </si>
  <si>
    <t>Yang, HS; Xu, MM; Koide, RT; Liu, Q; Dai, YJ; Liu, L; Bian, XM</t>
  </si>
  <si>
    <t>Yang, Haishui; Xu, Mingmin; Koide, Roger T.; Liu, Qian; Dai, Yajun; Liu, Ling; Bian, Xinmin</t>
  </si>
  <si>
    <t>Effects of ditch-buried straw return on water percolation, nitrogen leaching and crop yields in a rice-wheat rotation system</t>
  </si>
  <si>
    <t>straw; nitrogen leaching; crop growth; rice-wheat system; water percolation</t>
  </si>
  <si>
    <t>SOIL AGGREGATION; CHINA; DECOMPOSITION; ACCUMULATION; MANAGEMENT; MOISTURE; TILLAGE; QUALITY; CARBON; DEPTH</t>
  </si>
  <si>
    <t>[Yang, Haishui; Liu, Qian; Dai, Yajun; Bian, Xinmin] Nanjing Agr Univ, Key Lab Crop Physiol Ecol &amp; Prod Management, Nanjing 210095, Jiangsu, Peoples R China; [Xu, Mingmin] Nanjing Agr Univ, Coll Life Sci, Nanjing 210095, Jiangsu, Peoples R China; [Koide, Roger T.] Brigham Young Univ, Dept Biol, Provo, UT 84602 USA; [Liu, Ling] Henan Univ Sci &amp; Technol, Coll Agr, Luoyang 471003, Peoples R China</t>
  </si>
  <si>
    <t>yanghaishui@njau.edu.cn</t>
  </si>
  <si>
    <t>Natural Science Foundation of China [31400373, 31200332]; Natural Science Foundation of Jiangsu Province [BK20140689]; China Postdoctoral Science Foundation [2014 M561659]</t>
  </si>
  <si>
    <t>This study was funded by the Natural Science Foundation of China (No. 31400373 and 31200332), Natural Science Foundation of Jiangsu Province (No. BK20140689) and China Postdoctoral Science Foundation (No. 2014 M561659).</t>
  </si>
  <si>
    <t>10.1002/jsfa.7196</t>
  </si>
  <si>
    <t>DD3RC</t>
  </si>
  <si>
    <t>WOS:000369839300010</t>
  </si>
  <si>
    <t>Yan, M; Cheng, K; Yue, Q; Yan, Y; Rees, RM; Pan, GX</t>
  </si>
  <si>
    <t>Yan, Ming; Cheng, Kun; Yue, Qian; Yan, Yu; Rees, Robert M.; Pan, Genxing</t>
  </si>
  <si>
    <t>Farm and product carbon footprints of China's fruit production-life cycle inventory of representative orchards of five major fruits</t>
  </si>
  <si>
    <t>Fruit production; Life cycle assessment; Greenhouse gas emissions; Carbon footprint; N fertilizer; Orchard; Low carbon management</t>
  </si>
  <si>
    <t>GREENHOUSE-GAS EMISSIONS; CROPPING SYSTEMS; AGRICULTURE; MITIGATION; SEQUESTRATION</t>
  </si>
  <si>
    <t>[Yan, Ming; Cheng, Kun; Yue, Qian; Yan, Yu; Pan, Genxing] Nanjing Agr Univ, Inst Resource Ecosyst &amp; Environm Agr, 1 Weigang, Nanjing 210095, Jiangsu, Peoples R China; [Yan, Ming; Cheng, Kun; Yue, Qian; Yan, Yu; Pan, Genxing] Nanjing Agr Univ, Ctr Agr &amp; Climate Change, 1 Weigang, Nanjing 210095, Jiangsu, Peoples R China; [Pan, Genxing] Zhejiang A&amp;F Univ, Ctr Agroforestry Carbon Sink &amp; Land Remediat, Hangzhou, Zhejiang, Peoples R China; [Rees, Robert M.; Pan, Genxing] Scotish Rural Coll, Carbon Management Ctr, Kings Bldg,West Main Rd, Edinburgh EH9 3JG, Midlothian, Scotland</t>
  </si>
  <si>
    <t>Pan, GX (reprint author), Nanjing Agr Univ, Inst Resource Ecosyst &amp; Environm Agr, 1 Weigang, Nanjing 210095, Jiangsu, Peoples R China.; Pan, GX (reprint author), Nanjing Agr Univ, Ctr Agr &amp; Climate Change, 1 Weigang, Nanjing 210095, Jiangsu, Peoples R China.; Pan, GX (reprint author), Zhejiang A&amp;F Univ, Ctr Agroforestry Carbon Sink &amp; Land Remediat, Hangzhou, Zhejiang, Peoples R China.; Pan, GX (reprint author), Scotish Rural Coll, Carbon Management Ctr, Kings Bldg,West Main Rd, Edinburgh EH9 3JG, Midlothian, Scotland.</t>
  </si>
  <si>
    <t>Ministry of Finance of China from the CDM center; State Foreign Expert Agency [B12009]; Priority Academic Program Development of Jiangsu Higher Education Institutions; UK-China Sustainable Agriculture Innovation Network (SAIN)</t>
  </si>
  <si>
    <t>This work was funded by the Ministry of Finance of China under a subcontract grant from the CDM center and by State Foreign Expert Agency for a "111" project under a grant number B12009. The UK-China cooperation was sponsored with the Priority Academic Program Development of Jiangsu Higher Education Institutions and with the UK-China Sustainable Agriculture Innovation Network (SAIN). We are grateful for the farmers for their patience in the field interview and for the students from the first author's university who participated in the survey work.</t>
  </si>
  <si>
    <t>10.1007/s11356-015-5670-5</t>
  </si>
  <si>
    <t>DF2FE</t>
  </si>
  <si>
    <t>WOS:000371156100068</t>
  </si>
  <si>
    <t>Wang, DF; Wang, XB; Mei, Y; Dong, HS</t>
  </si>
  <si>
    <t>Wang, Defu; Wang, Xiaobing; Mei, Yu; Dong, Hansong</t>
  </si>
  <si>
    <t>The wheat homolog of putative nucleotide-binding site-leucine-rich repeat resistance gene TaRGA contributes to resistance against powdery mildew</t>
  </si>
  <si>
    <t>Wheat; Resistance gene; NBS-LRR; Functional identification</t>
  </si>
  <si>
    <t>NBS-LRR GENES; PROGRAMMED CELL-DEATH; STRIPE-MOSAIC-VIRUS; F-SP TRITICI; DISEASE RESISTANCE; SALICYLIC-ACID; ARABIDOPSIS-THALIANA; DEFENSE RESPONSES; HEXAPLOID WHEAT; ENCODING GENES</t>
  </si>
  <si>
    <t>[Wang, Defu] Shanxi Agr Univ, Coll Life Sci, Taigu 030801, Shanxi, Peoples R China; [Wang, Defu; Wang, Xiaobing; Mei, Yu; Dong, Hansong] Nanjing Agr Univ, Natl Minist, Educ Key Lab Integrated Management Crop Dis &amp; Ins, Nanjing 210095, Jiangsu, Peoples R China</t>
  </si>
  <si>
    <t>Dong, HS (reprint author), Nanjing Agr Univ, Natl Minist, Educ Key Lab Integrated Management Crop Dis &amp; Ins, Nanjing 210095, Jiangsu, Peoples R China.</t>
  </si>
  <si>
    <t>NSFC [31272027]; Doctoral Scientific Research Foundation of Shanxi Agricultural University [2014YJ05]; Innovation Funds for Shanxi Agricultural University [20142-10]</t>
  </si>
  <si>
    <t>The authors thank Dr. Zhengqiang Ma (Nanjing Agricultural University, Jiangsu Province, China) for the gift of BSMV virus vector used in this study. This study was supported by grants from NSFC (grant numbers 31272027), Doctoral Scientific Research Foundation of Shanxi Agricultural University (grant number 2014YJ05) and Innovation Funds for Shanxi Agricultural University (grant number 20142-10).</t>
  </si>
  <si>
    <t>10.1007/s10142-015-0471-y</t>
  </si>
  <si>
    <t>DF8OD</t>
  </si>
  <si>
    <t>WOS:000371616500002</t>
  </si>
  <si>
    <t>Li, T; Rui, X; Tu, CH; Li, W; Wang, K; Huang, L; Dong, MS</t>
  </si>
  <si>
    <t>Li, Teng; Rui, Xin; Tu, Chuanhai; Li, Wei; Wang, Kun; Huang, Lu; Dong, Mingsheng</t>
  </si>
  <si>
    <t>NMR Relaxometry and Imaging to Study Water Dynamics during Soaking and Blanching of Soybean</t>
  </si>
  <si>
    <t>INTERNATIONAL JOURNAL OF FOOD ENGINEERING</t>
  </si>
  <si>
    <t>soybean; water distribution; soaking; blanching; TD-NMR; MRI</t>
  </si>
  <si>
    <t>NUCLEAR-MAGNETIC-RESONANCE; T-2 RELAXATION; HIGH-PRESSURE; TEMPERATURE; BEANS; ATTRIBUTES; POTATOES; TEXTURE; QUALITY; STORAGE</t>
  </si>
  <si>
    <t>[Li, Teng; Rui, Xin; Tu, Chuanhai; Li, Wei; Wang, Kun; Huang, Lu; Dong, Mingsheng] Nanjing Agr Univ, Coll Food Sci &amp; Technol, Nanjing 210095, Jiangsu, Peoples R China</t>
  </si>
  <si>
    <t>High-Tech Research and Development Program of China [2013BAD18B01-4]; National Natural Science Foundation of China [31371807]</t>
  </si>
  <si>
    <t>This study was funded by High-Tech Research and Development Program of China (2013BAD18B01-4) and National Natural Science Foundation of China (No. 31371807).</t>
  </si>
  <si>
    <t>2194-5764</t>
  </si>
  <si>
    <t>1556-3758</t>
  </si>
  <si>
    <t>INT J FOOD ENG</t>
  </si>
  <si>
    <t>Int. J. Food Eng.</t>
  </si>
  <si>
    <t>10.1515/ijfe-2015-0166</t>
  </si>
  <si>
    <t>DF4UH</t>
  </si>
  <si>
    <t>WOS:000371346100007</t>
  </si>
  <si>
    <t>Zheng, QS; Liu, JL; Liu, R; Wu, H; Jiang, CQ; Wang, CH; Guan, YX</t>
  </si>
  <si>
    <t>Zheng, Qingsong; Liu, Jinlong; Liu, Ran; Wu, Hao; Jiang, Chaoqiang; Wang, Changhai; Guan, Yongxiang</t>
  </si>
  <si>
    <t>Temporal and spatial distributions of sodium and polyamines regulated by brassinosteroids in enhancing tomato salt resistance</t>
  </si>
  <si>
    <t>Cherry tomato (Solanum lycopersicum var. cerasiforme); 24-epibrassinolide; Sodium; Polyamines; Whole life cycle; Salt resistance</t>
  </si>
  <si>
    <t>LYCOPERSICON-ESCULENTUM MILL; STERILE STAMENLESS-2 MUTANT; FLOWER DEVELOPMENT; ABSCISIC-ACID; ARABIDOPSIS-THALIANA; STRESS TOLERANCE; COPPER STRESS; PHOTOSYNTHETIC APPARATUS; EXOGENOUS APPLICATION; K+/NA+ HOMEOSTASIS</t>
  </si>
  <si>
    <t>[Zheng, Qingsong; Liu, Jinlong; Liu, Ran; Wang, Changhai] Nanjing Agr Univ, Key Lab Marine Biol, Coll Resources &amp; Environm Sci, Nanjing 210095, Jiangsu, Peoples R China; [Wu, Hao; Guan, Yongxiang] Jiangsu Stn Agroecol Monitoring &amp; Protect, Nanjing 210036, Jiangsu, Peoples R China; [Jiang, Chaoqiang] Anhui Acad Agr Sci, Hefei 230031, Anhui, Peoples R China</t>
  </si>
  <si>
    <t>Wang, CH (reprint author), Nanjing Agr Univ, Key Lab Marine Biol, Coll Resources &amp; Environm Sci, Nanjing 210095, Jiangsu, Peoples R China.; Guan, YX (reprint author), Jiangsu Stn Agroecol Monitoring &amp; Protect, Nanjing 210036, Jiangsu, Peoples R China.</t>
  </si>
  <si>
    <t>chwang@njau.edu.cn; gyx5598@163.com</t>
  </si>
  <si>
    <t>Jiangsu independent innovation program of agricultural science and technology [CX(15)1044-06]; new project of agriculture of Jiangsu Province [SXGC[2015]291]</t>
  </si>
  <si>
    <t>The authors gratefully thank for the support provided by "Jiangsu independent innovation program of agricultural science and technology [CX(15)1044-06]" and "The new project of agriculture of Jiangsu Province (SXGC[2015]291)".</t>
  </si>
  <si>
    <t>10.1007/s11104-015-2712-1</t>
  </si>
  <si>
    <t>DF3VK</t>
  </si>
  <si>
    <t>WOS:000371276000012</t>
  </si>
  <si>
    <t>de Silva, J; Tuwei, G; Zhao, FJ</t>
  </si>
  <si>
    <t>de Silva, Jacquie; Tuwei, Gabriel; Zhao, Fang-Jie</t>
  </si>
  <si>
    <t>Environmental factors influencing aluminium accumulation in tea (Camellia sinensis L.)</t>
  </si>
  <si>
    <t>Aluminium; Tea; Titanium; Soil pH; Liming</t>
  </si>
  <si>
    <t>PLANTS; FLUORIDE; SOIL; LEAVES; AL; BIOAVAILABILITY; LOCALIZATION; VARIETIES; TITANIUM; TOXICITY</t>
  </si>
  <si>
    <t>[de Silva, Jacquie] Unilever Res Labs, Colworth Sci Pk, Sharnbrook MK44 1LQ, Beds, England; [Tuwei, Gabriel] Unilever Tea Kenya Ltd, Nakuru Rd, Cherborge 2020215, Kericho, Kenya; [Zhao, Fang-Jie] Nanjing Agr Univ, Coll Resources &amp; Environm Sci, Nanjing 210095, Jiangsu, Peoples R China; [Zhao, Fang-Jie] Rothamsted Res, Harpenden AL5 2JQ, Herts, England</t>
  </si>
  <si>
    <t>Unilever RD; Innovative Research Team Development Plan of the Ministry of Education of China [IRT1256]; Priority Academic Program Development of Jiangsu Higher Education Institutions (PAPD)</t>
  </si>
  <si>
    <t>This research was funded by Unilever R&amp;D. Research in F. J. Zhao's group is supported by the Innovative Research Team Development Plan of the Ministry of Education of China ( grant IRT1256) and the Priority Academic Program Development of Jiangsu Higher Education Institutions (PAPD).</t>
  </si>
  <si>
    <t>10.1007/s11104-015-2729-5</t>
  </si>
  <si>
    <t>WOS:000371276000017</t>
  </si>
  <si>
    <t>Yu, XW; Liu, YM; Wang, S; Tao, Y; Wang, ZK; Shu, YJ; Peng, H; Mijiti, A; Wang, Z; Zhang, H; Ma, H</t>
  </si>
  <si>
    <t>Yu, Xingwang; Liu, Yanmin; Wang, Shuang; Tao, Yuan; Wang, Zhankui; Shu, Yingjie; Peng, Hui; Mijiti, Abudoukeyumu; Wang, Ze; Zhang, Hua; Ma, Hao</t>
  </si>
  <si>
    <t>CarNAC4, a NAC-type chickpea transcription factor conferring enhanced drought and salt stress tolerances in Arabidopsis</t>
  </si>
  <si>
    <t>NAC transcription factor; Stress tolerance; Transgenic plants; Chickpea</t>
  </si>
  <si>
    <t>RESPONSIVE GENE-EXPRESSION; DRAFT GENOME SEQUENCE; CIS-ACTING ELEMENTS; MOLECULAR RESPONSES; REGULATORY NETWORKS; LOW-TEMPERATURE; TRANSGENIC ARABIDOPSIS; SIGNAL-TRANSDUCTION; FUNCTIONAL-ANALYSIS; HIGH-SALINITY</t>
  </si>
  <si>
    <t>[Yu, Xingwang; Liu, Yanmin; Wang, Shuang; Tao, Yuan; Wang, Zhankui; Shu, Yingjie; Ma, Hao] Nanjing Agr Univ, State Key Lab Crop Genet &amp; Germplasm Enhancement, Nanjing 210095, Jiangsu, Peoples R China; [Peng, Hui] Guangxi Normal Univ, Key Lab Ecol Rare &amp; Endangered Species &amp; Environm, Minist Educ, Guilin, Peoples R China; [Peng, Hui] Guangxi Normal Univ, Coll Life Sci, Guilin 541004, Peoples R China; [Mijiti, Abudoukeyumu; Wang, Ze; Zhang, Hua; Ma, Hao] Xinjiang Agr Univ, Inst Desert Arid Areas, Coll Grassland &amp; Environm Sci, Urumqi 830052, Peoples R China</t>
  </si>
  <si>
    <t>Ma, H (reprint author), Nanjing Agr Univ, State Key Lab Crop Genet &amp; Germplasm Enhancement, Nanjing 210095, Jiangsu, Peoples R China.; Ma, H (reprint author), Xinjiang Agr Univ, Inst Desert Arid Areas, Coll Grassland &amp; Environm Sci, Urumqi 830052, Peoples R China.</t>
  </si>
  <si>
    <t>National Natural Science Foundation of China [31160306, 30860152]; Xinjiang Science and Technology Department of China [200991254]</t>
  </si>
  <si>
    <t>We gratefully acknowledge the partial financial support from the projects supported by the National Natural Science Foundation of China (31160306 and 30860152), and from the project supported by the Xinjiang Science and Technology Department of China (200991254) for this research.</t>
  </si>
  <si>
    <t>10.1007/s00299-015-1907-5</t>
  </si>
  <si>
    <t>DF3JW</t>
  </si>
  <si>
    <t>WOS:000371241100010</t>
  </si>
  <si>
    <t>Wu, XJ; Li, MY; Que, F; Wang, F; Xu, ZS; Xiong, AS</t>
  </si>
  <si>
    <t>Wu, Xue-Jun; Li, Meng-Yao; Que, Feng; Wang, Feng; Xu, Zhi-Sheng; Xiong, Ai-Sheng</t>
  </si>
  <si>
    <t>Genome-wide analysis of PHD family transcription factors in carrot (Daucus carota L.) reveals evolution and response to abiotic stress</t>
  </si>
  <si>
    <t>PHD transcription factor; Phylogenetic tree; Evolution; Abiotic stress; Carrot</t>
  </si>
  <si>
    <t>ENVIRONMENTAL-STRESS; GENE DUPLICATION; NUCLEAR-PROTEIN; CHINESE-CABBAGE; FINGER; TOLERANCE; ARABIDOPSIS; DOMAIN; MOTIF; EXPRESSION</t>
  </si>
  <si>
    <t>[Wu, Xue-Jun; Li, Meng-Yao; Que, Feng; Wang, Feng; Xu, Zhi-Sheng; Xiong, Ai-Sheng] Nanjing Agr Univ, Coll Hort, State Key Lab Crop Genet &amp; Germplasm Enhancement, 1 Weigang, Nanjing 210095, Jiangsu, Peoples R China</t>
  </si>
  <si>
    <t>The research was supported by New Century Excellent Talents in University (NCET-11-0670), Jiangsu Natural Science Foundation (BK20130027), Shanxi Province Coal Based Key Scientific and Technological Project (FT201402-07), and Priority Academic Program Development of Jiangsu Higher Education Institutions.</t>
  </si>
  <si>
    <t>UNSP 67</t>
  </si>
  <si>
    <t>10.1007/s11738-016-2086-x</t>
  </si>
  <si>
    <t>DF2JL</t>
  </si>
  <si>
    <t>WOS:000371168900008</t>
  </si>
  <si>
    <t>Xie, X; Ma, K; Liu, YJ</t>
  </si>
  <si>
    <t>Xie, Xing; Ma, Ke; Liu, Yongjie</t>
  </si>
  <si>
    <t>INFLUENZA A VIRUS INFECTION IN DOGS: EPIZOOTIOLOGY, EVOLUTION AND PREVENTION - A REVIEW</t>
  </si>
  <si>
    <t>ACTA VETERINARIA HUNGARICA</t>
  </si>
  <si>
    <t>Canine influenza virus; epizootiology; origin; virulence</t>
  </si>
  <si>
    <t>CANINE INFLUENZA; EQUINE INFLUENZA; GENETIC-CHARACTERIZATION; PANDEMIC H1N1; H3N2 VIRUS; INTERSPECIES TRANSMISSION; RESPIRATORY-DISEASE; SEROLOGICAL SURVEY; CHINA; ORIGIN</t>
  </si>
  <si>
    <t>[Xie, Xing; Ma, Ke; Liu, Yongjie] Nanjing Agr Univ, Coll Vet Med, Nanjing 210095, Jiangsu, Peoples R China</t>
  </si>
  <si>
    <t>International S&amp;T Cooperation Program of China (ISTCP) [2014DFG32770]; Graduate Research and Innovation Program of Jiangsu Province [KYLX15_0561]; China Scholarship Council; Priority Academic Program Development of Jiangsu Higher Education Institutions (PAPD)</t>
  </si>
  <si>
    <t>This work was supported by the International S&amp;T Cooperation Program of China (ISTCP 2014DFG32770), the Graduate Research and Innovation Program of Jiangsu Province (KYLX15_0561), China Scholarship Council and the Priority Academic Program Development of Jiangsu Higher Education Institutions (PAPD).</t>
  </si>
  <si>
    <t>AKADEMIAI KIADO RT</t>
  </si>
  <si>
    <t>BUDAPEST</t>
  </si>
  <si>
    <t>PRIELLE K U 19, PO BOX 245,, H-1117 BUDAPEST, HUNGARY</t>
  </si>
  <si>
    <t>0236-6290</t>
  </si>
  <si>
    <t>1588-2705</t>
  </si>
  <si>
    <t>ACTA VET HUNG</t>
  </si>
  <si>
    <t>Acta Vet. Hung.</t>
  </si>
  <si>
    <t>10.1556/004.2016.014</t>
  </si>
  <si>
    <t>DF1ZO</t>
  </si>
  <si>
    <t>WOS:000371139000014</t>
  </si>
  <si>
    <t>Yang, YX; Zhang, YX; Yang, BJ; Fang, JC; Liu, ZW</t>
  </si>
  <si>
    <t>Yang, Yuanxue; Zhang, Yixi; Yang, Baojun; Fang, Jichao; Liu, Zewen</t>
  </si>
  <si>
    <t>Transcriptomic responses to different doses of cycloxaprid involved in detoxification and stress response in the whitebacked planthopper, Sogatella furcifera</t>
  </si>
  <si>
    <t>ENTOMOLOGIA EXPERIMENTALIS ET APPLICATA</t>
  </si>
  <si>
    <t>gene expression; Hemiptera; Delphacidae; neonicotinoid; pest species; pesticide resistance; cytochrome P450; heat-shock protein</t>
  </si>
  <si>
    <t>GLUTATHIONE S-TRANSFERASES; INSECTICIDE RESISTANCE; NILAPARVATA-LUGENS; BROWN PLANTHOPPER; ABC TRANSPORTER; PYRETHROID RESISTANCE; P-GLYCOPROTEIN; RNA-SEQ; GENE; EXPRESSION</t>
  </si>
  <si>
    <t>[Yang, Yuanxue; Zhang, Yixi; Yang, Baojun; Liu, Zewen] Nanjing Agr Univ, Minist Educ, Coll Plant Protect, Key Lab Integrated Management Crop Dis &amp; Pests, Nanjing 210095, Jiangsu, Peoples R China; [Fang, Jichao] Jiangsu Acad Agr Sci, Inst Plant Protect, St Zhongling 50, Nanjing 210014, Jiangsu, Peoples R China</t>
  </si>
  <si>
    <t>Liu, ZW (reprint author), Nanjing Agr Univ, Coll Plant Protect, Tongwei Rd 6, Nanjing 210095, Jiangsu, Peoples R China.</t>
  </si>
  <si>
    <t>National Key Technology Research and Development Program [2012BAD19B01]; Jiangsu Science for Distinguished Young Scholars [BK20130028]; Jiangsu Agricultural Science and Technology Independent Innovation Fund [CX(15)1055]</t>
  </si>
  <si>
    <t>This work was supported by National Key Technology Research and Development Program (2012BAD19B01), Jiangsu Science for Distinguished Young Scholars (BK20130028), and Jiangsu Agricultural Science and Technology Independent Innovation Fund (CX(15)1055).</t>
  </si>
  <si>
    <t>0013-8703</t>
  </si>
  <si>
    <t>1570-7458</t>
  </si>
  <si>
    <t>ENTOMOL EXP APPL</t>
  </si>
  <si>
    <t>Entomol. Exp. Appl.</t>
  </si>
  <si>
    <t>10.1111/eea.12406</t>
  </si>
  <si>
    <t>DE9JG</t>
  </si>
  <si>
    <t>WOS:000370952200003</t>
  </si>
  <si>
    <t>Zhuang, WB; Cai, BH; Gao, ZH; Zhang, Z</t>
  </si>
  <si>
    <t>Zhuang, Weibing; Cai, Binhua; Gao, Zhihong; Zhang, Zhen</t>
  </si>
  <si>
    <t>Determination of chilling and heat requirements of 69 Japanese apricot cultivars</t>
  </si>
  <si>
    <t>Chilling requirement; Heat requirement; Prunus mume; Dynamic model; Breeding program</t>
  </si>
  <si>
    <t>WESTERN NORTH-AMERICA; BUD DORMANCY; TEMPERATURE-DEPENDENCE; WOODY-PLANTS; FRUIT-TREES; FLOWER BUDS; PEACH; BREAK; PHENOLOGY; MODEL</t>
  </si>
  <si>
    <t>[Zhuang, Weibing; Cai, Binhua; Gao, Zhihong; Zhang, Zhen] Nanjing Agr Univ, Coll Hort, 1 Weigang, Nanjing 210095, Jiangsu, Peoples R China</t>
  </si>
  <si>
    <t>Natural Science Foundation of Jiangsu Province [BK20151426]; Qinglan Project of Jiangsu Province</t>
  </si>
  <si>
    <t>We acknowledge the Natural Science Foundation of Jiangsu Province(BK20151426) and the Qinglan Project of Jiangsu Province for providing financial support.</t>
  </si>
  <si>
    <t>10.1016/j.eja.2015.10.006</t>
  </si>
  <si>
    <t>DE8UR</t>
  </si>
  <si>
    <t>WOS:000370912700008</t>
  </si>
  <si>
    <t>Jiang, Q; Du, YL; Tian, XY; Wang, QS; Xiong, RH; Xu, GC; Yan, C; Ding, YF</t>
  </si>
  <si>
    <t>Jiang, Qi; Du, Yonglin; Tian, Xiaoya; Wang, Qiangsheng; Xiong, Ruiheng; Xu, Guochun; Yan, Chuan; Ding, Yanfeng</t>
  </si>
  <si>
    <t>Effect of panicle nitrogen on grain filling characteristics of high-yielding rice cultivars</t>
  </si>
  <si>
    <t>Rice varieties; Different genotypes; Panicle nitrogen fertilizer; Grain filling characteristics</t>
  </si>
  <si>
    <t>NONSTRUCTURAL CARBOHYDRATE; DEVELOPING ENDOSPERM; INFERIOR SPIKELETS; USE EFFICIENCY; HYBRID RICE; CHINA; FERTILIZERS; METABOLISM; PROGRESS; ENZYMES</t>
  </si>
  <si>
    <t>[Jiang, Qi; Du, Yonglin; Tian, Xiaoya; Wang, Qiangsheng; Xiong, Ruiheng; Xu, Guochun; Ding, Yanfeng] Nanjing Agr Univ, Minist Agr, Key Lab Crop Physiol Ecol &amp; Prod Management, Nanjing 210095, Jiangsu, Peoples R China; [Yan, Chuan] Zhejiang Acad Agr Sci, Hangzhou 310021, Zhejiang, Peoples R China</t>
  </si>
  <si>
    <t>Wang, QS (reprint author), Nanjing Agr Univ, Minist Agr, Key Lab Crop Physiol Ecol &amp; Prod Management, Nanjing 210095, Jiangsu, Peoples R China.</t>
  </si>
  <si>
    <t>aefslab@163.com</t>
  </si>
  <si>
    <t>central finance for agricultural innovative technology extension [TG(14) 027, TG(14) 013]; key technology R&amp;D Program of Jiangsu province [BE2013355]; independent innovation fund for agriculture Science &amp; Technology of Jiangsu province [CX(14) 4072]; Agricultural Three-New Projects of Jiangsu Province [SXGC[2014]128, SXGC[2014]251, SXGC[2013]335]; Natural Science Foundation of Zhejiang province [LQ12C13005]</t>
  </si>
  <si>
    <t>This study was financially supported by the central finance for agricultural innovative technology extension (TG(14) 027, TG(14) 013), The key technology R&amp;D Program of Jiangsu province (BE2013355), the independent innovation fund for agriculture Science &amp; Technology of Jiangsu province (CX(14) 4072), Agricultural Three-New Projects of Jiangsu Province (SXGC[2014]128, SXGC[2014]251, SXGC[2013]335), Natural Science Foundation of Zhejiang province (LQ12C13005)</t>
  </si>
  <si>
    <t>10.1016/j.eja.2015.11.006</t>
  </si>
  <si>
    <t>WOS:000370912700019</t>
  </si>
  <si>
    <t>Hoan, TD; Zhang, ZC; Huang, JW; Yan, RF; Song, XK; Xu, LX; Li, XR</t>
  </si>
  <si>
    <t>Tran Duc Hoan; Zhang, Zhenchao; Huang, Jingwei; Yan, Ruofeng; Song, Xiaokai; Xu, Lixin; Li, Xiangrui</t>
  </si>
  <si>
    <t>Identification and immunogenicity of microneme protein 2 (EbMIC2) of Eimeria brunetti</t>
  </si>
  <si>
    <t>Eimeria brunetti; Microneme-2; Recombinant plasmid; Recombinant protein; Chicken</t>
  </si>
  <si>
    <t>INTESTINAL IMMUNE-RESPONSES; POLYMERASE-CHAIN-REACTION; PROTECTIVE IMMUNITY; DNA VACCINE; LACTATE-DEHYDROGENASE; ESCHERICHIA-COLI; TENELLA; COCCIDIOSIS; ACERVULINA; CHICKENS</t>
  </si>
  <si>
    <t>[Tran Duc Hoan; Zhang, Zhenchao; Huang, Jingwei; Yan, Ruofeng; Song, Xiaokai; Xu, Lixin; Li, Xiangrui] Nanjing Agr Univ, Coll Vet Med, Nanjing 210095, Jiangsu, Peoples R China</t>
  </si>
  <si>
    <t>National Natural Science Foundation of China [31372428]; Priority Academic Program Development of Jiangsu Higher Education Institutions (PAPD); Bacgiang Agriculture and Forestry University, Vietnam through PhD overseas scholarship scheme</t>
  </si>
  <si>
    <t>This work was supported by the National Natural Science Foundation of China (31372428) and a project funded by the Priority Academic Program Development of Jiangsu Higher Education Institutions (PAPD). Tran Duc Hoan was supported by Bacgiang Agriculture and Forestry University, Vietnam through the PhD overseas scholarship scheme.</t>
  </si>
  <si>
    <t>10.1016/j.exppara.2015.12.015</t>
  </si>
  <si>
    <t>DE8TM</t>
  </si>
  <si>
    <t>WOS:000370909600002</t>
  </si>
  <si>
    <t>Wang, C; Wang, C; Gao, YL; Wang, YP; Guo, JH</t>
  </si>
  <si>
    <t>Wang, Chao; Wang, Cui; Gao, Yan-Lin; Wang, Yun-Peng; Guo, Jian-Hua</t>
  </si>
  <si>
    <t>A Consortium of Three Plant Growth-Promoting Rhizobacterium Strains Acclimates Lycopersicon esculentum and Confers a Better Tolerance to Chilling Stress</t>
  </si>
  <si>
    <t>Plant growth-promoting rhizobacterium (PGPR); Lycopersicon esculentum; Acclimate; Chilling</t>
  </si>
  <si>
    <t>COLD-RESPONSE PATHWAY; TRANSCRIPTIONAL ACTIVATOR; ARABIDOPSIS-THALIANA; ENHANCED TOLERANCE; MAIZE SEEDLINGS; LOW-TEMPERATURE; WATER-DEFICIT; ABSCISIC-ACID; TOMATO; RESISTANCE</t>
  </si>
  <si>
    <t>[Wang, Chao; Wang, Cui; Gao, Yan-Lin; Wang, Yun-Peng; Guo, Jian-Hua] Nanjing Agr Univ, Dept Plant Pathol, Coll Plant Protect, Key Lab Integrated Management Crop Dis &amp; Pests,Mi, Nanjing 210095, Jiangsu, Peoples R China</t>
  </si>
  <si>
    <t>Guo, JH (reprint author), Nanjing Agr Univ, Dept Plant Pathol, Coll Plant Protect, Key Lab Integrated Management Crop Dis &amp; Pests,Mi, Nanjing 210095, Jiangsu, Peoples R China.</t>
  </si>
  <si>
    <t>wcofrcc@126.com; wangcui0428@126.com; gaoyanlin1016@foxmail.com; 930955159@qq.com; jhguo@njau.edu.cn</t>
  </si>
  <si>
    <t>National Natural Science Foundation of China [31171809]; Natural Science Foundation of Jiangsu Province [BK20131319]</t>
  </si>
  <si>
    <t>This work was supported by the National Natural Science Foundation of China (31171809) and the Natural Science Foundation of Jiangsu Province (BK20131319).</t>
  </si>
  <si>
    <t>10.1007/s00344-015-9506-9</t>
  </si>
  <si>
    <t>DF0QW</t>
  </si>
  <si>
    <t>WOS:000371045000006</t>
  </si>
  <si>
    <t>Zhou, Q; Wu, YY; Zheng, CL; Xing, XH; Liu, LX; Jiang, HD; Xing, H</t>
  </si>
  <si>
    <t>Zhou, Qin; Wu, Yuanyuan; Zheng Chonglan; Xing, Xinghua; Liu, Lixin; Jiang, Haidong; Xing, Han</t>
  </si>
  <si>
    <t>Triadimefon Induced C and N Metabolism and Root Ultra-Structural Changes for Drought Stress Protection in Soybean at Flowering Stage</t>
  </si>
  <si>
    <t>Drought; Triadimefon; Soybean; CN metabolism; Root</t>
  </si>
  <si>
    <t>SUCROSE-PHOSPHATE SYNTHASE; CARBOHYDRATE-METABOLISM; CATHARANTHUS-ROSEUS; ULTRASTRUCTURAL-CHANGES; ANTIOXIDANT METABOLISM; MAIZE LEAVES; WATER-STRESS; NITROGEN; NITRATE; CELLS</t>
  </si>
  <si>
    <t>[Zhou, Qin; Wu, Yuanyuan; Zheng Chonglan; Xing, Xinghua; Liu, Lixin; Jiang, Haidong; Xing, Han] Nanjing Agr Univ, Natl Ctr Soybean Improvement, Natl Engn &amp; Technol Ctr Informat Agr, Key Lab Crop Physiol &amp; Ecol Southern China,Minist, Nanjing 210095, Jiangsu, Peoples R China</t>
  </si>
  <si>
    <t>Jiang, HD (reprint author), Nanjing Agr Univ, Natl Ctr Soybean Improvement, Natl Engn &amp; Technol Ctr Informat Agr, Key Lab Crop Physiol &amp; Ecol Southern China,Minist, Nanjing 210095, Jiangsu, Peoples R China.</t>
  </si>
  <si>
    <t>qinzhou@njau.edu.cn; hdjiang@njau.edu.cn</t>
  </si>
  <si>
    <t>Fundamental Research Funds for Central Universities [KYZ201202-3]; PAPD; National Eleventh-Five Year Key Project of Scientific and Technical Supporting Programs of China [2009BADA8B02]</t>
  </si>
  <si>
    <t>This work was supported by Fundamental Research Funds for the Central Universities (KYZ201202-3), PAPD and the National Eleventh-Five Year Key Project of Scientific and Technical Supporting Programs of China (2009BADA8B02).</t>
  </si>
  <si>
    <t>10.1007/s00344-015-9524-7</t>
  </si>
  <si>
    <t>WOS:000371045000020</t>
  </si>
  <si>
    <t>Liu, JH; Zhang, ML; Zhang, RY; Zhu, WY; Mao, SY</t>
  </si>
  <si>
    <t>Liu, Jun-hua; Zhang, Meng-ling; Zhang, Rui-yang; Zhu, Wei-yun; Mao, Sheng-yong</t>
  </si>
  <si>
    <t>Comparative studies of the composition of bacterial microbiota associated with the ruminal content, ruminal epithelium and in the faeces of lactating dairy cows</t>
  </si>
  <si>
    <t>FIBROBACTER-SUCCINOGENES; INTESTINAL MICROBIOTA; DIGITAL DERMATITIS; RUMEN EPITHELIUM; PCR-DGGE; DIVERSITY; CATTLE; COMMUNITIES; ACIDOSIS; GRAIN</t>
  </si>
  <si>
    <t>[Liu, Jun-hua; Zhang, Meng-ling; Zhang, Rui-yang; Zhu, Wei-yun; Mao, Sheng-yong] Nanjing Agr Univ, Coll Anim Sci &amp; Technol, Lab Gastrointestinal Microbiol, Nanjing, Jiangsu, Peoples R China</t>
  </si>
  <si>
    <t>Mao, SY (reprint author), Nanjing Agr Univ, Coll Anim Sci &amp; Technol, Lab Gastrointestinal Microbiol, Nanjing, Jiangsu, Peoples R China.</t>
  </si>
  <si>
    <t>10.1111/1751-7915.12345</t>
  </si>
  <si>
    <t>DF3HJ</t>
  </si>
  <si>
    <t>WOS:000371234500011</t>
  </si>
  <si>
    <t>Wang, WB; Li, XL; Chen, SX; Song, SY; Gai, JY; Zhao, TJ</t>
  </si>
  <si>
    <t>Wang, Wubin; Li, Xuliang; Chen, Shixuan; Song, Shiyu; Gai, Junyi; Zhao, Tuanjie</t>
  </si>
  <si>
    <t>Using presence/absence variation markers to identify the QTL/allele system that confers the small seed trait in wild soybean (Glycine soja Sieb. &amp; Zucc.)</t>
  </si>
  <si>
    <t>Presence/absence variation marker; 100-seed weight; QTL; Epistatic QTL; Annual wild soybean (G. soja Sieb. &amp; Zucc.); Cultivated soybean (G. max (L.) Merr.)</t>
  </si>
  <si>
    <t>GENETIC-LINKAGE MAP; EXPERIMENTAL POPULATIONS; AGRONOMIC TRAITS; COMPLEX TRAITS; QTL; YIELD; IDENTIFICATION; WEIGHT; GENOME; ARCHITECTURE</t>
  </si>
  <si>
    <t>[Wang, Wubin; Li, Xuliang; Chen, Shixuan; Song, Shiyu; Gai, Junyi; Zhao, Tuanjie] Nanjing Agr Univ, Soybean Res Inst, Nanjing 210095, Jiangsu, Peoples R China; [Wang, Wubin; Li, Xuliang; Chen, Shixuan; Song, Shiyu; Gai, Junyi; Zhao, Tuanjie] Natl Ctr Soybean Improvement, Minist Agr, Nanjing 210095, Jiangsu, Peoples R China; [Wang, Wubin; Li, Xuliang; Chen, Shixuan; Song, Shiyu; Gai, Junyi; Zhao, Tuanjie] Minist Agr, Key Lab Biol &amp; Genet Improvement Soybean, Nanjing 210095, Jiangsu, Peoples R China; [Wang, Wubin; Li, Xuliang; Chen, Shixuan; Song, Shiyu; Gai, Junyi; Zhao, Tuanjie] Nanjing Agr Univ, Natl Key Lab Crop Genet &amp; Germplasm Enhancement, Nanjing 210095, Jiangsu, Peoples R China</t>
  </si>
  <si>
    <t>Gai, JY; Zhao, TJ (reprint author), Nanjing Agr Univ, Natl Key Lab Crop Genet &amp; Germplasm Enhancement, Nanjing 210095, Jiangsu, Peoples R China.</t>
  </si>
  <si>
    <t>sri@njau.edu.cn; tjzhao@njau.edu.cn</t>
  </si>
  <si>
    <t>National Key Basic Research Program of China [2011CB1093]; National Hightech R&amp;D Program of China [2011AA10A105, 2012AA101106]; MOE 111 Project [B08025]; MOE Program for Changjiang Scholars and Innovative Research Teamin University [PCSIRT13073]; MOA Public Profit Program [201203026-4]; Jiangsu Higher Education PAPD Program; Jiangsu JCIC-MCP program</t>
  </si>
  <si>
    <t>This research was supported by the National Key Basic Research Program of China (2011CB1093), National Hightech R&amp;D Program of China (2011AA10A105, 2012AA101106), MOE 111 Project (B08025), MOE Program for Changjiang Scholars and Innovative Research Teamin University (PCSIRT13073), MOA Public Profit Program (201203026-4), Jiangsu Higher Education PAPD Program, and Jiangsu JCIC-MCP program.</t>
  </si>
  <si>
    <t>10.1007/s10681-015-1591-0</t>
  </si>
  <si>
    <t>DE0TK</t>
  </si>
  <si>
    <t>WOS:000370337500007</t>
  </si>
  <si>
    <t>Liu, SW; Zhang, YJ; Zong, YJ; Hu, ZQ; Wu, S; Zhou, J; Jin, YG; Zou, JW</t>
  </si>
  <si>
    <t>Liu, Shuwei; Zhang, Yaojun; Zong, Yajie; Hu, Zhiqiang; Wu, Shuang; Zhou, Jie; Jin, Yaguo; Zou, Jianwen</t>
  </si>
  <si>
    <t>Response of soil carbon dioxide fluxes, soil organic carbon and microbial biomass carbon to biochar amendment: a meta-analysis</t>
  </si>
  <si>
    <t>biochar; carbon dioxide; climate change; microbial biomass carbon; soil organic carbon</t>
  </si>
  <si>
    <t>GREENHOUSE-GAS EMISSIONS; NITROUS-OXIDE EMISSIONS; SANDY LOAM SOIL; BLACK CARBON; TEMPERATE SOILS; FERTILIZER APPLICATION; CHEMICAL-PROPERTIES; AGRICULTURAL SOILS; CROPPING SYSTEMS; CHARCOAL</t>
  </si>
  <si>
    <t>[Liu, Shuwei; Zhang, Yaojun; Zong, Yajie; Hu, Zhiqiang; Wu, Shuang; Zhou, Jie; Jin, Yaguo; Zou, Jianwen] Nanjing Agr Univ, Jiangsu Key Lab Low Carbon Agr &amp; GHGs Mitigat, Nanjing 210095, Jiangsu, Peoples R China; [Liu, Shuwei; Zhang, Yaojun; Zong, Yajie; Hu, Zhiqiang; Wu, Shuang; Zhou, Jie; Jin, Yaguo; Zou, Jianwen] Nanjing Agr Univ, Jiangsu Collaborat Innovat Ctr Solid Organ Waste, Nanjing 210095, Jiangsu, Peoples R China</t>
  </si>
  <si>
    <t>Zou, JW (reprint author), Nanjing Agr Univ, Jiangsu Key Lab Low Carbon Agr &amp; GHGs Mitigat, Nanjing 210095, Jiangsu, Peoples R China.; Zou, JW (reprint author), Nanjing Agr Univ, Jiangsu Collaborat Innovat Ctr Solid Organ Waste, Nanjing 210095, Jiangsu, Peoples R China.</t>
  </si>
  <si>
    <t>National Natural Science Foundation of China (NSFC) [41225003, 41301244]; Fundamental Research Funds for the Central Universities [KYTZ201404]; Natural science foundation of Jiangsu Province [BK20130695]; Ministry of Education 111 project [B12009]; PADA</t>
  </si>
  <si>
    <t>This work was supported by National Natural Science Foundation of China (NSFC, 41225003, 41301244), Fundamental Research Funds for the Central Universities (KYTZ201404), Natural science foundation of Jiangsu Province (BK20130695), the Ministry of Education 111 project (B12009), and PADA. We thank Dr. Evan Siemann at Rice University for comments on this manuscript.</t>
  </si>
  <si>
    <t>10.1111/gcbb.12265</t>
  </si>
  <si>
    <t>DE2XU</t>
  </si>
  <si>
    <t>WOS:000370492100012</t>
  </si>
  <si>
    <t>Yan, SL; Rousseau, R; Huang, SQ</t>
  </si>
  <si>
    <t>Yan, Sulan; Rousseau, Ronald; Huang, Shuiqing</t>
  </si>
  <si>
    <t>Contributions of chinese authors in PLOS ONE</t>
  </si>
  <si>
    <t>JOURNAL OF THE ASSOCIATION FOR INFORMATION SCIENCE AND TECHNOLOGY</t>
  </si>
  <si>
    <t>bibliometrics</t>
  </si>
  <si>
    <t>PREFERENCE; JOURNALS; CITATION</t>
  </si>
  <si>
    <t>[Yan, Sulan; Huang, Shuiqing] Nanjing Agr Univ, Coll Informat Sci &amp; Technol, Nanjing 210095, Jiangsu, Peoples R China; [Rousseau, Ronald] Univ Antwerp, IOIW IBW, Venusstr 35, B-2000 Antwerp, Belgium; [Rousseau, Ronald] Katholieke Univ Leuven, Dept Math, B-3000 Louvain, Belgium</t>
  </si>
  <si>
    <t>Huang, SQ (reprint author), Nanjing Agr Univ, Coll Informat Sci &amp; Technol, Nanjing 210095, Jiangsu, Peoples R China.</t>
  </si>
  <si>
    <t>yansl@njau.edu.cn; ronald.rousseau@kuleuven.be; sqhuang@njau.edu.cn</t>
  </si>
  <si>
    <t>NSFC [71173154, 71173185]</t>
  </si>
  <si>
    <t>We would like to thank Ding Yanfeng, Zheng Dejun (NJAU), Raf Guns (UA), and two anonymous referees for helpful suggestions. R. Rousseau especially thanks Zhang Xiaolin (CAS) for helpful criticism on an earlier version. Research by R. Rousseau is supported by the NSFC grants no. 71173154 and 71173185.</t>
  </si>
  <si>
    <t>2330-1635</t>
  </si>
  <si>
    <t>2330-1643</t>
  </si>
  <si>
    <t>J ASSOC INF SCI TECH</t>
  </si>
  <si>
    <t>10.1002/asi.23400</t>
  </si>
  <si>
    <t>Computer Science, Information Systems; Information Science &amp; Library Science</t>
  </si>
  <si>
    <t>DD9OQ</t>
  </si>
  <si>
    <t>WOS:000370255700005</t>
  </si>
  <si>
    <t>Su, S; Wong, G; Qiu, XG; Kobinger, G; Bi, YH; Zhou, JY</t>
  </si>
  <si>
    <t>Su, Shuo; Wong, Gary; Qiu, Xiangguo; Kobinger, Gary; Bi, Yuhai; Zhou, Jiyong</t>
  </si>
  <si>
    <t>LANCET INFECTIOUS DISEASES</t>
  </si>
  <si>
    <t>[Su, Shuo; Zhou, Jiyong] Nanjing Agr Univ, Jiangsu Engn Lab Anim Immunol, Inst Immunol, Nanjing, Jiangsu, Peoples R China; [Su, Shuo; Zhou, Jiyong] Nanjing Agr Univ, Coll Vet Med, Nanjing, Jiangsu, Peoples R China; [Wong, Gary; Bi, Yuhai] Shenzhen Third Peoples Hosp, Shenzhen Key Lab Pathogen &amp; Immun, Shenzhen, Peoples R China; [Wong, Gary; Qiu, Xiangguo; Kobinger, Gary] Publ Hlth Agcy Canada, Special Pathogens Program, Natl Microbiol Lab, Winnipeg, MB, Canada; [Wong, Gary; Bi, Yuhai] Chinese Acad Sci, Inst Microbiol, CAS Key Lab Pathogen Microbiol &amp; Immunol, Beijing, Peoples R China; [Zhou, Jiyong] Minist Agr, Key Lab Anim Virol, Coll Anim Sci, Hangzhou, Zhejiang, Peoples R China; [Zhou, Jiyong] Zhejiang Univ, Affiliated Hosp 1, Collaborat Innovat Ctr, Hangzhou 310003, Zhejiang, Peoples R China; [Zhou, Jiyong] Zhejiang Univ, Affiliated Hosp 1, State Key Lab Diag &amp; Treatment Infect Dis, Hangzhou 310003, Zhejiang, Peoples R China</t>
  </si>
  <si>
    <t>beeyh@im.ac.cn; jyzhou@njau.edu.cn</t>
  </si>
  <si>
    <t>1473-3099</t>
  </si>
  <si>
    <t>1474-4457</t>
  </si>
  <si>
    <t>LANCET INFECT DIS</t>
  </si>
  <si>
    <t>Lancet Infect. Dis.</t>
  </si>
  <si>
    <t>DE4FQ</t>
  </si>
  <si>
    <t>WOS:000370585000030</t>
  </si>
  <si>
    <t>Peng, H; Yu, XW; Cheng, HY; Shi, QH; Zhang, H; Li, JG; Ma, H</t>
  </si>
  <si>
    <t>Peng, Hui; Yu, Xingwang; Cheng, Huiying; Shi, Qinghua; Zhang, Hua; Li, Jiangui; Ma, Hao</t>
  </si>
  <si>
    <t>Cloning and Characterization of a Novel NAC Family Gene CarNAC1 from Chickpea (Cicer arietinum L.) (vol 44, pg 30, 2010)</t>
  </si>
  <si>
    <t>MOLECULAR BIOTECHNOLOGY</t>
  </si>
  <si>
    <t>[Peng, Hui; Yu, Xingwang; Cheng, Huiying; Ma, Hao] Nanjing Agr Univ, Natl Ctr Soybean Improvement, State Key Lab Crop Genet &amp; Germplasm Enhancement, Nanjing 210095, Jiangsu, Peoples R China; [Peng, Hui] Guangxi Normal Univ, Key Lab Ecol Rare &amp; Endangered Species &amp; Environm, Minist Educ, Guilin 541004, Peoples R China; [Shi, Qinghua; Zhang, Hua; Li, Jiangui] Xinjiang Agr Univ, Key Lab Agr Biotechnol, Urumqi 830052, Peoples R China</t>
  </si>
  <si>
    <t>Ma, H (reprint author), Nanjing Agr Univ, Natl Ctr Soybean Improvement, State Key Lab Crop Genet &amp; Germplasm Enhancement, Nanjing 210095, Jiangsu, Peoples R China.</t>
  </si>
  <si>
    <t>1073-6085</t>
  </si>
  <si>
    <t>1559-0305</t>
  </si>
  <si>
    <t>MOL BIOTECHNOL</t>
  </si>
  <si>
    <t>Mol. Biotechnol.</t>
  </si>
  <si>
    <t>10.1007/s12033-016-9916-3</t>
  </si>
  <si>
    <t>DD9VT</t>
  </si>
  <si>
    <t>WOS:000370274500009</t>
  </si>
  <si>
    <t>Yang, HS; Dai, YJ; Xu, MM; Zhang, Q; Bian, XM; Tang, JJ; Chen, X</t>
  </si>
  <si>
    <t>Yang, Haishui; Dai, Yajun; Xu, Mingmin; Zhang, Qian; Bian, Xinmin; Tang, Jianjun; Chen, Xin</t>
  </si>
  <si>
    <t>Metadata-mining of 18S rDNA sequences reveals that "everything is not everywhere" for glomeromycotan fungi</t>
  </si>
  <si>
    <t>Arbuscular mycorrhizal fungi; Community; Distribution; Host; Dispersal; Temperature</t>
  </si>
  <si>
    <t>ARBUSCULAR MYCORRHIZAL FUNGI; HOST-PLANTS; LAND PLANTS; PHYLOGENETIC ANALYSIS; MOLECULAR DIVERSITY; COMMUNITIES; FOREST; COLONIZATION; GRASSLAND; ECOSYSTEM</t>
  </si>
  <si>
    <t>[Yang, Haishui; Dai, Yajun; Bian, Xinmin] Nanjing Agr Univ, Minist Agr, Key Lab Crop Physiol Ecol &amp; Prod Management, Nanjing 210095, Jiangsu, Peoples R China; [Xu, Mingmin] Nanjing Agr Univ, Coll Life Sci, 1 Weigang Rd, Nanjing 210095, Jiangsu, Peoples R China; [Zhang, Qian] Chinese Acad Forestry, Res Inst Forestry, Beijing 210095, Peoples R China; [Tang, Jianjun; Chen, Xin] Zhejiang Univ, Coll Life Sci, Hangzhou 310058, Zhejiang, Peoples R China</t>
  </si>
  <si>
    <t>Yang, HS (reprint author), Nanjing Agr Univ, Minist Agr, Key Lab Crop Physiol Ecol &amp; Prod Management, Nanjing 210095, Jiangsu, Peoples R China.; Chen, X (reprint author), Zhejiang Univ, Coll Life Sci, Hangzhou 310058, Zhejiang, Peoples R China.</t>
  </si>
  <si>
    <t>yanghaishui@njau.edu.cn; 2013101010@njau.edu.cn; 2013116030@njau.edu.cn; east.qzhang@gmail.com; yanghaishui@gmail.com; chen-tang@zju.edu.cn</t>
  </si>
  <si>
    <t>National Natural Science Foundation of China [31400373]; Natural Science Foundation of Jiangsu Province [BK20140689]; China Postdoctoral Science Foundation [2014 M561659]; Fundamental Research Funds for the Central Universities [KJQN201502]</t>
  </si>
  <si>
    <t>This study was funded by the National Natural Science Foundation of China (No.31400373), Natural Science Foundation of Jiangsu Province (No.BK20140689) and China Postdoctoral Science Foundation (No.2014 M561659), and the Fundamental Research Funds for the Central Universities (No.KJQN201502). We also thank Dr. Jean W.H. Yong for comments in the manuscript revision.</t>
  </si>
  <si>
    <t>10.1007/s13213-015-1116-z</t>
  </si>
  <si>
    <t>DD7BM</t>
  </si>
  <si>
    <t>WOS:000370078700034</t>
  </si>
  <si>
    <t>Chen, ZZ; Zhang, JB; Xiong, ZQ; Pan, GX; Muller, C</t>
  </si>
  <si>
    <t>Chen, Zhaozhi; Zhang, Jinbo; Xiong, Zhengqin; Pan, Genxing; Mueller, Christoph</t>
  </si>
  <si>
    <t>Enhanced gross nitrogen transformation rates and nitrogen supply in paddy field under elevated atmospheric carbon dioxide and temperature</t>
  </si>
  <si>
    <t>Elevated carbon dioxide; Gross N transformation; N-15 tracer model; Rice field; Global warming</t>
  </si>
  <si>
    <t>SOIL-NITROGEN; GRASSLAND SOIL; PLANT-GROWTH; MICROBIAL COMMUNITY; PROCESS RESPONSES; N DYNAMICS; CO2; METAANALYSIS; MICROORGANISMS; CHINESE</t>
  </si>
  <si>
    <t>[Chen, Zhaozhi; Xiong, Zhengqin; Pan, Genxing] Nanjing Agr Univ, Coll Resources &amp; Environm Sci, Nanjing 210095, Jiangsu, Peoples R China; [Zhang, Jinbo] Nanjing Normal Univ, Sch Geog Sci, Nanjing 210097, Jiangsu, Peoples R China; [Mueller, Christoph] Univ Giessen, Dept Plant Ecol IFZ, Heinrich Buff Ring 26, D-35392 Giessen, Germany; [Mueller, Christoph] Univ Coll Dublin, Sch Biol &amp; Environm Sci, Dublin, Ireland</t>
  </si>
  <si>
    <t>Xiong, ZQ (reprint author), Nanjing Agr Univ, Coll Resources &amp; Environm Sci, Nanjing 210095, Jiangsu, Peoples R China.</t>
  </si>
  <si>
    <t>National Science Foundation of China [41171238, 41471192]; Special Fund for Agro-Scientific Research in the Public Interest [200903003, 201503106]; Ministry of Science and Technology [2013BAD11B01]</t>
  </si>
  <si>
    <t>We thank three anonymous reviewers for their critical and valuable comments to help improving this manuscript. This work was jointly supported by the National Science Foundation of China (41171238, 41471192), the Special Fund for Agro-Scientific Research in the Public Interest (200903003, 201503106), and the Ministry of Science and Technology (2013BAD11B01). The research was carried out in close cooperation with the LOEWE excellence project FACE&lt;INF&gt;2&lt;/INF&gt;FACE.</t>
  </si>
  <si>
    <t>10.1016/j.soilbio.2015.11.025</t>
  </si>
  <si>
    <t>DD7HK</t>
  </si>
  <si>
    <t>WOS:000370094100009</t>
  </si>
  <si>
    <t>1662-5153</t>
  </si>
  <si>
    <t>FRONT BEHAV NEUROSCI</t>
  </si>
  <si>
    <t>Gu, JY; Wang, L; Jin, YL; Lin, C; Wang, HJ; Zhou, N; Xing, G; Liao, M; Zhou, JY</t>
  </si>
  <si>
    <t>Gu, Jinyan; Wang, Lun; Jin, Yulan; Lin, Cui; Wang, Huijuan; Zhou, Niu; Xing, Gang; Liao, Min; Zhou, Jiyong</t>
  </si>
  <si>
    <t>Characterization of specific antigenic epitopes and the nuclear export signal of the Porcine circovirus 2 ORF3 protein</t>
  </si>
  <si>
    <t>PCV2; ORF3 protein; NLS; NES; Epitope</t>
  </si>
  <si>
    <t>MAJOR CAPSID PROTEIN; IMPORTIN-BETA; NS1 PROTEIN; TYPE-2; VIRUS; IDENTIFICATION; LOCALIZATION; REPLICATION; RECOGNITION; CELLS</t>
  </si>
  <si>
    <t>[Gu, Jinyan; Xing, Gang; Zhou, Jiyong] Nanjing Agr Univ, Inst Immun, Nanjing 210095, Jiangsu, Peoples R China; [Gu, Jinyan; Wang, Lun; Xing, Gang; Zhou, Jiyong] Nanjing Agr Univ, Coll Vet Med, Nanjing 210095, Jiangsu, Peoples R China; [Wang, Lun; Jin, Yulan; Lin, Cui; Wang, Huijuan; Zhou, Niu; Liao, Min; Zhou, Jiyong] Zhejiang Univ, Key Lab Anim Virol, Minist Agr, Hangzhou 310058, Zhejiang, Peoples R China; [Zhou, Jiyong] Zhejiang Univ, Collaborat Innovat Ctr Diag &amp; Treatment Infect Di, Affiliated Hosp 1, Hangzhou 310058, Zhejiang, Peoples R China</t>
  </si>
  <si>
    <t>Zhou, JY (reprint author), Nanjing Agr Univ, Inst Immun, Nanjing 210095, Jiangsu, Peoples R China.; Zhou, JY (reprint author), Nanjing Agr Univ, Coll Vet Med, Nanjing 210095, Jiangsu, Peoples R China.; Liao, M; Zhou, JY (reprint author), Zhejiang Univ, Key Lab Anim Virol, Minist Agr, Hangzhou 310058, Zhejiang, Peoples R China.; Zhou, JY (reprint author), Zhejiang Univ, Collaborat Innovat Ctr Diag &amp; Treatment Infect Di, Affiliated Hosp 1, Hangzhou 310058, Zhejiang, Peoples R China.</t>
  </si>
  <si>
    <t>liaomin4545@zju.edu.cn; jyzhou@zju.edu.cn</t>
  </si>
  <si>
    <t>National Natural Science Foundation of China [31230072, 31402198]; National Key Technology R &amp; D Program of China [2015BAD12B01]; National High-Tech Program of China [2011AA10A208]; Priority Academic Program Development of Jiangsu Higher Education Institutions</t>
  </si>
  <si>
    <t>This work was supported by grants from the National Natural Science Foundation of China (Grant Nos. 31230072 and 31402198), National Key Technology R &amp; D Program of China (Grant No. 2015BAD12B01), the National High-Tech Program of China (Grant No. 2011AA10A208) and the Priority Academic Program Development of Jiangsu Higher Education Institutions. We thank Ms. Yun-Qin Li for technical assistance in laser confocal microscopy.</t>
  </si>
  <si>
    <t>10.1016/j.vetmic.2016.01.006</t>
  </si>
  <si>
    <t>DE8SB</t>
  </si>
  <si>
    <t>WOS:000370905900007</t>
  </si>
  <si>
    <t>Chen, YH; Liu, L; Guo, QS; Zhu, ZB; Zhang, LX</t>
  </si>
  <si>
    <t>Chen, Yuhang; Liu, Li; Guo, Qiaosheng; Zhu, Zaibiao; Zhang, Lixia</t>
  </si>
  <si>
    <t>Effects of different water management options and fertilizer supply on photosynthesis, fluorescence parameters and water use efficiency of Prunella vulgaris seedlings</t>
  </si>
  <si>
    <t>BIOLOGICAL RESEARCH</t>
  </si>
  <si>
    <t>Prunella vulgaris L, N, P and K fertilizer; Drought; Photosynthesis; Water use efficiency</t>
  </si>
  <si>
    <t>LEAF GAS-EXCHANGE; DROUGHT STRESS; CHLOROPHYLL FLUORESCENCE; SECONDARY METABOLITES; PHOTOINHIBITION; PLANTS; ACCUMULATION; GROWTH; LIGHT; CO2</t>
  </si>
  <si>
    <t>[Chen, Yuhang; Liu, Li; Guo, Qiaosheng; Zhu, Zaibiao; Zhang, Lixia] Nanjing Agr Univ, Inst Chinese Med Mat, Nanjing 210095, Jiangsu, Peoples R China; [Chen, Yuhang] Chengdu Med Coll, Coll Pharmaceut Sci, Chengdu 610083, Peoples R China</t>
  </si>
  <si>
    <t>National Nature Science Foundation of China [30772730, 81072986, 31500263, 81202867]; China Postdoctoral Science Foundation [2014M560726]; Scientific Research Fund of Sichuan Provincial Education Department [13ZB0219]</t>
  </si>
  <si>
    <t>This study was funded by the programs of the National Nature Science Foundation of China (Nos. 30772730, 81072986, 31500263 and 81202867), the project funded by the China Postdoctoral Science Foundation (2014M560726), and the project supported by the Scientific Research Fund of Sichuan Provincial Education Department (13ZB0219).</t>
  </si>
  <si>
    <t>SOC BIOLGIA CHILE</t>
  </si>
  <si>
    <t>SANTIAGO</t>
  </si>
  <si>
    <t>CASILLA 16164, SANTIAGO 9, CHILE</t>
  </si>
  <si>
    <t>0716-9760</t>
  </si>
  <si>
    <t>0717-6287</t>
  </si>
  <si>
    <t>BIOL RES</t>
  </si>
  <si>
    <t>Biol. Res.</t>
  </si>
  <si>
    <t>UNSP 12</t>
  </si>
  <si>
    <t>10.1186/s40659-016-0069-4</t>
  </si>
  <si>
    <t>DF2VR</t>
  </si>
  <si>
    <t>WOS:000371203000001</t>
  </si>
  <si>
    <t>Yu, DY; Yao, J; Hu, F</t>
  </si>
  <si>
    <t>Yu, Daoyuan; Yao, Jin; Hu, Feng</t>
  </si>
  <si>
    <t>Two new species of Tomocerus ocreatus complex (Collembola, Tomoceridae) from Nanjing, China</t>
  </si>
  <si>
    <t>taxonomy; COI; Jiangsu Province; East Asia</t>
  </si>
  <si>
    <t>DIVERSITY</t>
  </si>
  <si>
    <t>[Yu, Daoyuan; Yao, Jin; Hu, Feng] Nanjing Agr Univ, Coll Resources &amp; Environm Sci, Soil Ecol Lab, Nanjing 210095, Jiangsu, Peoples R China; [Yu, Daoyuan; Yao, Jin; Hu, Feng] Jiangsu Collaborat Innovat Ctr Solid Organ Waste, Nanjing 210014, Jiangsu, Peoples R China</t>
  </si>
  <si>
    <t>Hu, F (reprint author), Nanjing Agr Univ, Coll Resources &amp; Environm Sci, Soil Ecol Lab, Nanjing 210095, Jiangsu, Peoples R China.; Hu, F (reprint author), Jiangsu Collaborat Innovat Ctr Solid Organ Waste, Nanjing 210014, Jiangsu, Peoples R China.</t>
  </si>
  <si>
    <t>yudy@njau.edu.cn; fenghu@njau.edu.cn</t>
  </si>
  <si>
    <t>National Natural Science Foundation of China [41501056]; Fundamental Research Funds for the Central Universities [KJQN201668]; Scientific Grant for Post-doctors of Jiangsu Province [1402054C]</t>
  </si>
  <si>
    <t>We thank Dr Feng Zhang in NJAU who provided facilities for molecular work. This study was supported by the National Natural Science Foundation of China (41501056), the Fundamental Research Funds for the Central Universities (KJQN201668) and the Scientific Grant for Post-doctors of Jiangsu Province (1402054C).</t>
  </si>
  <si>
    <t>DF6CF</t>
  </si>
  <si>
    <t>WOS:000371442100006</t>
  </si>
  <si>
    <t>Yu, CN; Li, YJ; Zhang, BL; Lin, M; Li, JL; Zhang, L; Wang, TJ; Gao, F; Zhou, GH</t>
  </si>
  <si>
    <t>Yu, Changning; Li, Yanjiao; Zhang, Bolin; Lin, Meng; Li, Jiaolong; Zhang, Lin; Wang, Tianjiao; Gao, Feng; Zhou, Guanghong</t>
  </si>
  <si>
    <t>Suppression of mTOR Signaling Pathways in Skeletal Muscle of Finishing Pigs by Increasing the Ratios of Ether Extract and Neutral Detergent Fiber at the Expense of Starch in Iso-energetic Diets</t>
  </si>
  <si>
    <t>dietary energy sources; mTOR pathway; ubiquitin-proteasome pathway; finishing pigs</t>
  </si>
  <si>
    <t>STIMULATES PROTEIN-SYNTHESIS; NEONATAL PIGS; MAMMALIAN TARGET; GROWTH-PERFORMANCE; WEANED PIGS; AMINO-ACIDS; SOYBEAN OIL; INSULIN; SUPPLEMENTATION; METABOLISM</t>
  </si>
  <si>
    <t>[Yu, Changning; Li, Yanjiao; Zhang, Bolin; Lin, Meng; Li, Jiaolong; Zhang, Lin; Wang, Tianjiao; Gao, Feng; Zhou, Guanghong] Nanjing Agr Univ, Coll Anim Sci &amp; Technol, Synerget Innovat Ctr Food Safety &amp; Nutr, Key Lab Anim Origin Food Prod &amp; Safety Guarantee, 1 Weigang Rd, Nanjing 210095, Jiangsu, Peoples R China</t>
  </si>
  <si>
    <t>Gao, F (reprint author), Nanjing Agr Univ, Coll Anim Sci &amp; Technol, Synerget Innovat Ctr Food Safety &amp; Nutr, Key Lab Anim Origin Food Prod &amp; Safety Guarantee, 1 Weigang Rd, Nanjing 210095, Jiangsu, Peoples R China.</t>
  </si>
  <si>
    <t>National Key Basic Research Program of China [2013CB127306]; Fundamental Research Funds for the Central Universities of China [KYZ201222]; Three Agricultural Projects of Jiangsu Province of China [SX(2011)146]</t>
  </si>
  <si>
    <t>The present study was supported by National Key Basic Research Program of China (no. 2013CB127306), the Fundamental Research Funds for the Central Universities of China (KYZ201222), and the Three Agricultural Projects of Jiangsu Province of China (SX(2011)146).</t>
  </si>
  <si>
    <t>10.1021/acs.jafc.5b06089</t>
  </si>
  <si>
    <t>DF1MG</t>
  </si>
  <si>
    <t>WOS:000371103300010</t>
  </si>
  <si>
    <t>Han, J; Li, LL; Wang, D; Ma, HT</t>
  </si>
  <si>
    <t>Han, Jing; Li, Longlong; Wang, Dian; Ma, Haitian</t>
  </si>
  <si>
    <t>(-)-Hydroxycitric acid reduced fat deposition via regulating lipid metabolism-related gene expression in broiler chickens</t>
  </si>
  <si>
    <t>(-)-Hydroxycitric acid; Lipid metabolism; Broiler chickens</t>
  </si>
  <si>
    <t>ACTIVATED PROTEIN-KINASE; ACETYL-COA CARBOXYLASE; APOLIPOPROTEIN C-III; GARCINIA-CAMBOGIA; BODY-WEIGHT; HEPATIC LIPOGENESIS; ALPHA TRANSCRIPTION; GROWTH-PERFORMANCE; THYROID-HORMONE; L-CARNITINE</t>
  </si>
  <si>
    <t>[Han, Jing; Li, Longlong; Wang, Dian; Ma, Haitian] Nanjing Agr Univ, Coll Vet Med, Key Lab Anim Physiol &amp; Biochem, Nanjing 210095, Jiangsu, Peoples R China; [Han, Jing] China Pharmaceut Univ, Sch Life Sci &amp; Technol, Nanjing 210009, Jiangsu, Peoples R China</t>
  </si>
  <si>
    <t>10.1186/s12944-016-0208-5</t>
  </si>
  <si>
    <t>DE9DA</t>
  </si>
  <si>
    <t>WOS:000370934500001</t>
  </si>
  <si>
    <t>Song, AP; Gao, TW; Li, PL; Chen, SM; Guan, ZY; Wu, D; Xin, JJ; Fan, QQ; Zhao, KK; Chen, FD</t>
  </si>
  <si>
    <t>Song, Aiping; Gao, Tianwei; Li, Peiling; Chen, Sumei; Guan, Zhiyong; Wu, Dan; Xin, Jingjing; Fan, Qingqing; Zhao, Kunkun; Chen, Fadi</t>
  </si>
  <si>
    <t>Transcriptome-Wide Identification and Expression Profiling of the DOF Transcription Factor Gene Family in Chrysanthemum morifolium</t>
  </si>
  <si>
    <t>Chrysanthemum morifolium; DNA binding with one finger; phylogenetic analysis; stress response; transcription factors</t>
  </si>
  <si>
    <t>DNA-BINDING; ABIOTIC STRESS; ACTIVATES TRANSCRIPTION; REGULATED EXPRESSION; VIRUS-RESISTANCE; DOMAIN PROTEINS; ARABIDOPSIS; PLANT; OVEREXPRESSION; TOLERANCE</t>
  </si>
  <si>
    <t>[Song, Aiping; Gao, Tianwei; Li, Peiling; Chen, Sumei; Guan, Zhiyong; Wu, Dan; Xin, Jingjing; Fan, Qingqing; Zhao, Kunkun; Chen, Fadi] Nanjing Agr Univ, Coll Hort, Nanjing, Jiangsu, Peoples R China</t>
  </si>
  <si>
    <t>National Science Fund for Distinguished Young Scholars [31425022]; Fundamental Research Funds for the Central Universities [KJQN201658, KYTZ201401]; National Natural Science Foundation of China [31501792]; Natural Science Fund of Jiangsu Province [BK20150657]; China Postdoctoral Science Foundation [2014M561673, 2015T80564]; New Agricultural Varieties, Technology and New Model Update Project of Jiangsu Province [SXGC(2015)322]; Priority Academic Program Development of Jiangsu Higher Education Institutions</t>
  </si>
  <si>
    <t>This study was funded by the National Science Fund for Distinguished Young Scholars (31425022), the Fundamental Research Funds for the Central Universities (KJQN201658, KYTZ201401), National Natural Science Foundation of China (31501792), the Natural Science Fund of Jiangsu Province (BK20150657), the China Postdoctoral Science Foundation (2014M561673, 2015T80564), the New Agricultural Varieties, Technology and New Model Update Project of Jiangsu Province [SXGC(2015)322], and the Project Funded by the Priority Academic Program Development of Jiangsu Higher Education Institutions.</t>
  </si>
  <si>
    <t>10.3389/fpls.2016.00199</t>
  </si>
  <si>
    <t>DE4IR</t>
  </si>
  <si>
    <t>WOS:000370592900001</t>
  </si>
  <si>
    <t>Hu, JX; Yang, H; Long, XH; Liu, ZP; Rengel, Z</t>
  </si>
  <si>
    <t>Hu, Jinxiang; Yang, Hui; Long, Xiaohua; Liu, Zhaopu; Rengel, Zed</t>
  </si>
  <si>
    <t>Pepino (Solanum muricatum) planting increased diversity and abundance of bacterial communities in karst area</t>
  </si>
  <si>
    <t>N-P RATIOS; ROOT-SOIL INTERFACE; NUTRIENT LIMITATION; DEGRADING BACTERIUM; SP-NOV.; FOREST; VEGETATION; NOCARDIOIDES; STOICHIOMETRY; SPHINGOMONAS</t>
  </si>
  <si>
    <t>[Hu, Jinxiang; Yang, Hui; Long, Xiaohua; Liu, Zhaopu] Nanjing Agr Univ, Coll Resources &amp; Environm Sci, Jiangsu Prov Key Lab Marine Biol, Nanjing 210095, Jiangsu, Peoples R China; [Rengel, Zed] Univ Western Australia, Sch Earth &amp; Environm, Soil Sci &amp; Plant Nutr, 35 Stirling Highway, Crawley, WA 6009, Australia</t>
  </si>
  <si>
    <t>The authors are grateful for the financial support of National Natural Science Foundation of China (No. 31201692), Jiangsu Agricultural Science and Technology Independent Innovation Fund Project (Nos CX(15)1005) and the National Key Projects of Scientific, Technical Support Programs funded by the Ministry of Science and Technology of China (No. 2011BAD13B09).</t>
  </si>
  <si>
    <t>10.1038/srep21938</t>
  </si>
  <si>
    <t>DE5LL</t>
  </si>
  <si>
    <t>WOS:000370672400001</t>
  </si>
  <si>
    <t>Zhai, L; Xu, L; Wang, Y; Zhu, XW; Feng, HY; Li, C; Luo, XB; Everlyne, MM; Liu, LW</t>
  </si>
  <si>
    <t>Zhai, Lulu; Xu, Liang; Wang, Yan; Zhu, Xianwen; Feng, Haiyang; Li, Chao; Luo, Xiaobo; Everlyne, Muleke M.; Liu, Liwang</t>
  </si>
  <si>
    <t>Transcriptional identification and characterization of differentially expressed genes associated with embryogenesis in radish (Raphanus sativus L.)</t>
  </si>
  <si>
    <t>EARLY ARABIDOPSIS EMBRYO; RECEPTOR-LIKE KINASE1; SOMATIC EMBRYOGENESIS; SEED-DEVELOPMENT; BRASSICA-NAPUS; MESSENGER-RNA; GROWTH; THALIANA; COTTON; CELLS</t>
  </si>
  <si>
    <t>[Zhai, Lulu; Xu, Liang; Wang, Yan; Feng, Haiyang; Li, Chao; Luo, Xiaobo; Everlyne, Muleke M.; Liu, Liwang] Nanjing Agr Univ, Coll Hort, Natl Key Lab Crop Genet &amp; Germplasm Enhancement, Nanjing 210095, Jiangsu, Peoples R China; [Zhai, Lulu] Jilin Univ, Coll Plant Sci, Changchun 130062, Peoples R China; [Zhu, Xianwen] N Dakota State Univ, Dept Plant Sci, Fargo, ND 58108 USA</t>
  </si>
  <si>
    <t>National Natural Science Foundation of China [31372064, 31501759]; National Key Technologies R &amp; D Program of China [2012BAD02B01]; Priority Academic Program Development of Jiangsu Higher Education Institutions (PAPD)</t>
  </si>
  <si>
    <t>This work was in part supported by grants from the National Natural Science Foundation of China (31372064, 31501759), the National Key Technologies R &amp; D Program of China (2012BAD02B01) and the Priority Academic Program Development of Jiangsu Higher Education Institutions (PAPD). We thank Dr. Shiu Shin-Han at Michigan State University for his critical review and helpful comments.</t>
  </si>
  <si>
    <t>10.1038/srep21652</t>
  </si>
  <si>
    <t>DE4VW</t>
  </si>
  <si>
    <t>WOS:000370629600001</t>
  </si>
  <si>
    <t>Li, KQ; Xu, XY; Huang, XS</t>
  </si>
  <si>
    <t>Li, Kong-Qing; Xu, Xiao-Yong; Huang, Xiao-San</t>
  </si>
  <si>
    <t>Identification of Differentially Expressed Genes Related to Dehydration Resistance in a Highly Drought-Tolerant Pear, Pyrus betulaefolia, as through RNA-Seq</t>
  </si>
  <si>
    <t>HIGH-SALINITY STRESSES; TRANSCRIPTION FACTOR; ABSCISIC-ACID; ABIOTIC STRESS; ARABIDOPSIS-THALIANA; TRANSGENIC TOBACCO; REGULATION MECHANISMS; PONCIRUS-TRIFOLIATA; CDNA MICROARRAY; WHOLE-PLANT</t>
  </si>
  <si>
    <t>[Li, Kong-Qing] Nanjing Agr Univ, Coll Rural Dev, Nanjing 210095, Jiangsu, Peoples R China; [Huang, Xiao-San] Nanjing Agr Univ, Coll Hort, State Key Lab Crop Genet &amp; Germplasm Enhancement, Nanjing 210095, Jiangsu, Peoples R China; [Xu, Xiao-Yong] Yangzhou Univ, Sch Hort &amp; Plant Protect, Yangzhou 225009, Jiangsu, Peoples R China</t>
  </si>
  <si>
    <t>Huang, XS (reprint author), Nanjing Agr Univ, Coll Hort, State Key Lab Crop Genet &amp; Germplasm Enhancement, Nanjing 210095, Jiangsu, Peoples R China.</t>
  </si>
  <si>
    <t>huangxs@njau.edu.cn</t>
  </si>
  <si>
    <t>National Natural Science Foundation of China [31301758]; Fundamental Research Funds for the Central Universities [KYTZ201401, SK2014007]; Ministry of Education of Humanities and Social Science project [14YJC630058]; Research Fund for the Doctoral Program of Higher Education [130600661]; Jiangsu Provincial Natural Science Foundation [BK20130689, BK20150681]; National Postdoctoral Fund [2013T60545, 2012M521092, 2014M551615]; Jiangsu Provincial Postdoctoral Fund [1201019B, 1401125C]</t>
  </si>
  <si>
    <t>This work was supported by the National Natural Science Foundation of China (31301758), the Fundamental Research Funds for the Central Universities (KYTZ201401, SK2014007), the Ministry of Education of Humanities and Social Science project (14YJC630058), the Research Fund for the Doctoral Program of Higher Education (130600661), the Jiangsu Provincial Natural Science Foundation (BK20130689, BK20150681), the National Postdoctoral Fund (2013T60545, 2012M521092, 2014M551615), and the Jiangsu Provincial Postdoctoral Fund (1201019B, 1401125C). The funders had no role in study design, data collection and analysis, decision to publish, or preparation of the manuscript.</t>
  </si>
  <si>
    <t>e0149352</t>
  </si>
  <si>
    <t>10.1371/journal.pone.0149352</t>
  </si>
  <si>
    <t>DF3VL</t>
  </si>
  <si>
    <t>WOS:000371276100063</t>
  </si>
  <si>
    <t>0731-7085</t>
  </si>
  <si>
    <t>J PHARMACEUT BIOMED</t>
  </si>
  <si>
    <t>Yu, DY; Man, LC; Deharveng, L</t>
  </si>
  <si>
    <t>Tomoceridae (Collembola, Entomobryomorpha) from the southern Annamitic cordillera: redescription of Tomocerus ocreatus Denis, 1948 and description of a new species of Tomocerina Yosii, 1955</t>
  </si>
  <si>
    <t>EUROPEAN JOURNAL OF TAXONOMY</t>
  </si>
  <si>
    <t>Vietnam; Southeast Asia; Tomocerinae; taxonomy; neotype</t>
  </si>
  <si>
    <t>VIETNAM; CHINA</t>
  </si>
  <si>
    <t>[Yu, Daoyuan] Nanjing Agr Univ, Coll Resources &amp; Environm Sci, Soil Ecol Lab, Nanjing 210095, Jiangsu, Peoples R China; [Le Cong Man] Ho Chi Minh City Natl Univ, Univ Nat Sci, Dept Biol, Ho Chi Minh, Vietnam; [Deharveng, Louis] UPMC, Univ Paris 04, MNHN, CNRS,EPHE,ISYEB,Inst Systemat Evolut Biodivers,UM, 57 Rue Cuvier,CP 50, F-75005 Paris, France</t>
  </si>
  <si>
    <t>Yu, DY (reprint author), Nanjing Agr Univ, Coll Resources &amp; Environm Sci, Soil Ecol Lab, Nanjing 210095, Jiangsu, Peoples R China.</t>
  </si>
  <si>
    <t>dyyu1987@hotmail.com; tranletamlinh@yahoo.com.vn; deharven@mnhn.fr</t>
  </si>
  <si>
    <t>Agence Nationale de la Recherche under the LabEx [ANR-10-LABX-0003-BCDiv]; National Natural Science Foundation of China [41501056]; Fundamental Research Funds for the Central Universities [KJQN201668]; Scientific Grant for Post-doctors of Jiangsu Province [1402054C]</t>
  </si>
  <si>
    <t>We thank Dr. Anne Bedos from MNHN Paris who helped to collect specimens in Lang Bian, Bi Doup and Hon Ba, Truong Quang Tam and Nguyen Tran Vy from Institute of Tropical Biology of Ho Chi Minh City who organized the field trip and the staff of the Bi Doup-Nui Ba National Park. Field work in Hon Ba was carried out in the frame of a project with the Nature Reserve, and supported by a French grant of the Agence Nationale de la Recherche under the LabEx ANR-10-LABX-0003-BCDiv. Laboratory work in NJAU was supported by the National Natural Science Foundation of China (41501056), the Fundamental Research Funds for the Central Universities (KJQN201668) and the Scientific Grant for Post-doctors of Jiangsu Province (1402054C).</t>
  </si>
  <si>
    <t>MUSEUM NATL HISTOIRE NATURELLE</t>
  </si>
  <si>
    <t>SERVICE PUBLICATIONS SCIENTIFIQUES, 57 RUE CUVIER, 75005 PARIS, FRANCE</t>
  </si>
  <si>
    <t>2118-9773</t>
  </si>
  <si>
    <t>EUR J TAXON</t>
  </si>
  <si>
    <t>Eur. J. Taxon.</t>
  </si>
  <si>
    <t>10.5852/ejt.2016.176</t>
  </si>
  <si>
    <t>DF5XM</t>
  </si>
  <si>
    <t>WOS:000371426200001</t>
  </si>
  <si>
    <t>Huang, LL; Qin, T; Yin, YY; Gao, X; Lin, J; Yang, Q; Yu, QH</t>
  </si>
  <si>
    <t>Huang, Lulu; Qin, Tao; Yin, YinYan; Gao, Xue; Lin, Jian; Yang, Qian; Yu, Qinghua</t>
  </si>
  <si>
    <t>Bacillus amyloliquefaciens SQR9 induces dendritic cell maturation and enhances the immune response against inactivated avian influenza virus</t>
  </si>
  <si>
    <t>INTRANASAL IMMUNIZATION; T-CELLS; VACCINE; MUCOSAL; MICE; PROTECTION; FABRICIUS; ADJUVANT; CHICKEN; BURSA</t>
  </si>
  <si>
    <t>[Huang, Lulu; Qin, Tao; Yin, YinYan; Gao, Xue; Lin, Jian; Yang, Qian; Yu, Qinghua] Nanjing Agr Univ, Weigang 1, Nanjing 210095, Jiangsu, Peoples R China</t>
  </si>
  <si>
    <t>Yu, QH (reprint author), Nanjing Agr Univ, Weigang 1, Nanjing 210095, Jiangsu, Peoples R China.</t>
  </si>
  <si>
    <t>National Natural Science Foundation of China [31172302]; Agricultural Science &amp; Technology Independent Innovation Fund of Jiangsu Province [CX[15]1066]; Priority Academic Program Development of Jiangsu Higher Education Institutions (PAPD)</t>
  </si>
  <si>
    <t>This work was supported by the National Natural Science Foundation of China (31172302), the Agricultural Science &amp; Technology Independent Innovation Fund of Jiangsu Province (CX[15]1066), and Priority Academic Program Development of Jiangsu Higher Education Institutions (PAPD).</t>
  </si>
  <si>
    <t>10.1038/srep21363</t>
  </si>
  <si>
    <t>DE2TK</t>
  </si>
  <si>
    <t>WOS:000370479700001</t>
  </si>
  <si>
    <t>Wang, T; Chen, XY; Long, XH; Liu, ZP; Yan, SH</t>
  </si>
  <si>
    <t>Wang, Tao; Chen, Xiaoyan; Long, Xiaohua; Liu, Zhaopu; Yan, Shaohua</t>
  </si>
  <si>
    <t>Copper Nanoparticles and Copper Sulphate Induced Cytotoxicity in Hepatocyte Primary Cultures of Epinephelus coioides</t>
  </si>
  <si>
    <t>ORANGE-SPOTTED GROUPER; CARP CYPRINUS-CARPIO; OXIDATIVE STRESS; INDUCED APOPTOSIS; IMMUNE-RESPONSES; RAINBOW-TROUT; ANTIOXIDANT DEFENSE; ONCORHYNCHUS-MYKISS; POTENTIAL TOXICITY; CARASSIUS-AURATUS</t>
  </si>
  <si>
    <t>[Wang, Tao; Chen, Xiaoyan; Long, Xiaohua; Liu, Zhaopu; Yan, Shaohua] Nanjing Agr Univ, Jiangsu Prov Key Lab Marine Biol, Coll Resources &amp; Environm Sci, Nanjing 210095, Jiangsu, Peoples R China</t>
  </si>
  <si>
    <t>e0149484</t>
  </si>
  <si>
    <t>10.1371/journal.pone.0149484</t>
  </si>
  <si>
    <t>DF3CO</t>
  </si>
  <si>
    <t>WOS:000371221500051</t>
  </si>
  <si>
    <t>Liu, JY; Tu, F; Yao, W; Li, XY; Xie, Z; Liu, HL; Li, QF; Pan, ZX</t>
  </si>
  <si>
    <t>Liu, Jiying; Tu, Fei; Yao, Wang; Li, Xinyu; Xie, Zhuang; Liu, Honglin; Li, Qifa; Pan, Zengxiang</t>
  </si>
  <si>
    <t>Conserved miR-26b enhances ovarian granulosa cell apoptosis through HAS2-HA-CD44-Caspase-3 pathway by targeting HAS2</t>
  </si>
  <si>
    <t>ADIPOCYTE DIFFERENTIATION; HEPATOCELLULAR-CARCINOMA; HYALURONAN SYNTHESIS; DOWN-REGULATION; CANCER-CELLS; IN-VITRO; MICRORNA-26B; TRANSCRIPTION; EXPRESSION; PROTEIN</t>
  </si>
  <si>
    <t>[Liu, Jiying; Tu, Fei; Yao, Wang; Li, Xinyu; Xie, Zhuang; Liu, Honglin; Li, Qifa; Pan, Zengxiang] Nanjing Agr Univ, Coll Anim Sci &amp; Technol, Nanjing 210095, Jiangsu, Peoples R China</t>
  </si>
  <si>
    <t>Li, QF; Pan, ZX (reprint author), Nanjing Agr Univ, Coll Anim Sci &amp; Technol, Nanjing 210095, Jiangsu, Peoples R China.</t>
  </si>
  <si>
    <t>liqifa@njau.edu.cn; owwa@njau.edu.cn</t>
  </si>
  <si>
    <t>National Natural Science Foundation of China [31572373]; National Key Scientific Program [2014CB138502]; Jiangsu Agriculture Science and Technology Innovation Fund [SCX(12)2097]</t>
  </si>
  <si>
    <t>This work was supported by the National Natural Science Foundation of China (No. 31572373), the National Key Scientific Program (No. 2014CB138502) and the Jiangsu Agriculture Science and Technology Innovation Fund (No. SCX(12)2097).</t>
  </si>
  <si>
    <t>10.1038/srep21197</t>
  </si>
  <si>
    <t>DE1CU</t>
  </si>
  <si>
    <t>WOS:000370364700001</t>
  </si>
  <si>
    <t>Hao, S; Hu, JF; Song, SQ; Huang, D; Xu, HB; Qian, G; Gan, F; Huang, KH</t>
  </si>
  <si>
    <t>Hao, Shu; Hu, Junfa; Song, Suquan; Huang, Da; Xu, Haibing; Qian, Gang; Gan, Fang; Huang, Kehe</t>
  </si>
  <si>
    <t>Selenium Alleviates Aflatoxin B-1-Induced Immune Toxicity through Improving Glutathione Peroxidase 1 and Selenoprotein S Expression in Primary Porcine Splenocytes</t>
  </si>
  <si>
    <t>selenomethionine; aflatoxin B-1; immune toxicity; oxidative stress; selenoprotein</t>
  </si>
  <si>
    <t>GENETIC-VARIATION; OXIDATIVE STRESS; PROTECTIVE ROLE; HUMAN HEALTH; DNA-DAMAGE; CANCER; EXPOSURE; PATHWAY; REDUCE; CELLS</t>
  </si>
  <si>
    <t>Nanjing Agr Univ, Inst Nutr &amp; Metab Disorders Domest Anim &amp; Fowls, Nanjing 210095, Jiangsu, Peoples R China; [Huang, Kehe] Nanjing Agr Univ, Coll Vet Med, Nanjing 210095, Jiangsu, Peoples R China</t>
  </si>
  <si>
    <t>huangdahd@Gmail.com</t>
  </si>
  <si>
    <t>10.1021/acs.jafc.5b05621</t>
  </si>
  <si>
    <t>DE4FF</t>
  </si>
  <si>
    <t>WOS:000370583900020</t>
  </si>
  <si>
    <t>Sun, JR; Zhang, XC; Cao, YN; Zhao, QL; Bao, ED; Lv, YJ</t>
  </si>
  <si>
    <t>Sun, Jiarui; Zhang, Xinchen; Cao, Yinan; Zhao, Qiling; Bao, Endong; Lv, Yingjun</t>
  </si>
  <si>
    <t>Ovarian Toxicity in Female Rats after Oral Administration of Melamine or Melamine and Cyanuric Acid</t>
  </si>
  <si>
    <t>DOSE-RESPONSE ASSESSMENT; REPRODUCTIVE TOXICITY; OXIDATIVE STRESS; COMBINED-EXPOSURE; NRK-52E CELLS; F344 RATS; MICE; APOPTOSIS; NEPHROTOXICITY; PATHWAY</t>
  </si>
  <si>
    <t>[Sun, Jiarui; Zhang, Xinchen; Cao, Yinan; Zhao, Qiling; Bao, Endong; Lv, Yingjun] Nanjing Agr Univ, Coll Vet Med, Nanjing, Jiangsu, Peoples R China</t>
  </si>
  <si>
    <t>Lv, YJ (reprint author), Nanjing Agr Univ, Coll Vet Med, Nanjing, Jiangsu, Peoples R China.</t>
  </si>
  <si>
    <t>lyj@njau.edu.cn</t>
  </si>
  <si>
    <t>Natural Science Foundation of China [31101786]; National Key Basic Research Program of China (973 Program) [2014CB138502]; Priority Academic Program Development of Jiangsu Higher Education Institutions (PAPD)</t>
  </si>
  <si>
    <t>This work was supported by the Natural Science Foundation of China, http://www.nsfc.gov.cn/, number: 31101786, receiver: YL; National Key Basic Research Program of China (973 Program), http://www.973.gov.cn/, number: 2014CB138502, receiver: EB; Priority Academic Program Development of Jiangsu Higher Education Institutions (PAPD), http:// jsycw.ec.js.edu.cn/, number: none, receiver: YL. The funders had no role in study design, data collection and analysis, decision to publish, or preparation of the manuscript.; This study was supported by grants from the Natural Science Foundation of China (31101786), the National Key Basic Research Program of China (973 Program) (2014CB138502) and the Priority Academic Program Development of Jiangsu Higher Education Institutions (PAPD).</t>
  </si>
  <si>
    <t>e0149063</t>
  </si>
  <si>
    <t>10.1371/journal.pone.0149063</t>
  </si>
  <si>
    <t>DD6RE</t>
  </si>
  <si>
    <t>WOS:000370050700059</t>
  </si>
  <si>
    <t>Yan, Z; Li, CY; Zheng, LX; Liu, Q; Ou, SY; Zeng, XX</t>
  </si>
  <si>
    <t>Yan, Zheng; Li, Chunyang; Zheng, Lixia; Liu, Qin; Ou, Shiyi; Zeng, Xiaoxiong</t>
  </si>
  <si>
    <t>Enzymatic Acylation of Anthocyanin Isolated from Black Rice with Methyl Aromatic Acid Ester as Donor: Stability of the Acylated Derivatives</t>
  </si>
  <si>
    <t>black rice; anthocyanin; cyanidin-3-glucoside; Candida antarctica lipase B; enzymatic acylation</t>
  </si>
  <si>
    <t>CANDIDA-ANTARCTICA LIPASE; THERMAL-DEGRADATION KINETICS; ORYZA-SATIVA L.; ANTIOXIDANT PROPERTIES; BIOLOGICAL-ACTIVITIES; IMMOBILIZED LIPASE; PHENOLIC-ACIDS; HUMAN HEALTH; RED; FLAVONOIDS</t>
  </si>
  <si>
    <t>[Yan, Zheng; Zeng, Xiaoxiong] Nanjing Agr Univ, Coll Food Sci &amp; Technol, Nanjing 210095, Jiangsu, Peoples R China; [Yan, Zheng; Li, Chunyang; Zheng, Lixia] Jiangsu Acad Agr Sci, Inst Farm Prod Proc, Nanjing 210014, Jiangsu, Peoples R China; [Liu, Qin] Nanjing Univ Finance &amp; Econ, Sch Food Sci &amp; Engn, Nanjing 210046, Jiangsu, Peoples R China; [Ou, Shiyi] Jinan Univ, Dept Food Sci &amp; Engn, Guangzhou 510632, Guangdong, Peoples R China</t>
  </si>
  <si>
    <t>National Natural Science Foundation of China [31171666]; Jiangsu Key Laboratory of Quality Control and Further Processing of Cereals Oils; Priority Academic Program Development of Jiangsu Higher Education Institutions</t>
  </si>
  <si>
    <t>This work was supported by Grants-in-Aid for Scientific Research from the National Natural Science Foundation of China (31171666), a grant funded by the Jiangsu Key Laboratory of Quality Control and Further Processing of Cereals &amp; Oils, and a project funded by the Priority Academic Program Development of Jiangsu Higher Education Institutions.</t>
  </si>
  <si>
    <t>10.1021/acs.jafc.5b05031</t>
  </si>
  <si>
    <t>DD8ZO</t>
  </si>
  <si>
    <t>WOS:000370215600012</t>
  </si>
  <si>
    <t>Luo, K; Chen, YZ; Yang, WC; Zhu, J; Wu, L</t>
  </si>
  <si>
    <t>Luo, Kai; Chen, Yao-Zhong; Yang, Wen-Chao; Zhu, Jie; Wu, Lei</t>
  </si>
  <si>
    <t>Cross-Coupling Hydrogen Evolution by Visible Light Photocatalysis Toward C(sp(2))-P Formation: Metal-Free C-H Functionalization of Thiazole Derivatives with Diarylphosphine Oxides</t>
  </si>
  <si>
    <t>PALLADIUM-CATALYZED PHOSPHONATION; ARYL DIAZONIUM SALTS; P BOND FORMATION; PHOTOREDOX CATALYSIS; ARYLBORONIC ACIDS; PHOSPHINE OXIDES; ROOM-TEMPERATURE; S BONDS; ARYLATION; HETEROARENES</t>
  </si>
  <si>
    <t>[Luo, Kai; Chen, Yao-Zhong; Yang, Wen-Chao; Zhu, Jie; Wu, Lei] Nanjing Agr Univ, Coll Sci, Jiangsu Key Lab Pesticide Sci, Nanjing 210095, Jiangsu, Peoples R China; [Luo, Kai; Chen, Yao-Zhong; Yang, Wen-Chao; Zhu, Jie; Wu, Lei] Nanjing Agr Univ, Coll Sci, Dept Chem, Nanjing 210095, Jiangsu, Peoples R China; [Luo, Kai; Chen, Yao-Zhong] Nanjing Agr Univ, Coll Plant Protect, Nanjing 210095, Jiangsu, Peoples R China</t>
  </si>
  <si>
    <t>Wu, L (reprint author), Nanjing Agr Univ, Coll Sci, Jiangsu Key Lab Pesticide Sci, Nanjing 210095, Jiangsu, Peoples R China.; Wu, L (reprint author), Nanjing Agr Univ, Coll Sci, Dept Chem, Nanjing 210095, Jiangsu, Peoples R China.</t>
  </si>
  <si>
    <t>National Natural Science Foundation of China (NSFC) [21372118]; Foundation Research Project of Jiangsu Province (The Natural Science Foundation) [BK20141359]; "333 High Level Talent Project" of JiangSu Province</t>
  </si>
  <si>
    <t>We are grateful for financial support from the National Natural Science Foundation of China (NSFC, Grant No. 21372118), the Foundation Research Project of Jiangsu Province (The Natural Science Foundation No. BK20141359), and "333 High Level Talent Project" of JiangSu Province.</t>
  </si>
  <si>
    <t>10.1021/acs.orglett.5b03497</t>
  </si>
  <si>
    <t>DD2SF</t>
  </si>
  <si>
    <t>WOS:000369771800028</t>
  </si>
  <si>
    <t>Cheng, YH; Jiang, Y; Wu, Y; Valentine, TA; Li, HX</t>
  </si>
  <si>
    <t>Cheng, Yanhong; Jiang, Ying; Wu, Yue; Valentine, Tracy A.; Li, Huixin</t>
  </si>
  <si>
    <t>Soil Nitrogen Status Modifies Rice Root Response to Nematode-Bacteria Interactions in the Rhizosphere</t>
  </si>
  <si>
    <t>FEEDING NEMATODES; PLANT-GROWTH; MICROBIAL COMMUNITIES; SYSTEM ARCHITECTURE; ARABIDOPSIS; AVAILABILITY; BIODIVERSITY; PROTOZOA; NITRATE; GENE</t>
  </si>
  <si>
    <t>[Cheng, Yanhong; Li, Huixin] Nanjing Agr Univ, Coll Resources &amp; Environm Sci, Nanjing 210095, Jiangsu, Peoples R China; [Cheng, Yanhong] Jiang Xi Inst Red Soil, Nanchang 330000, Peoples R China; [Jiang, Ying] Henan Agr Univ, Coll Resources &amp; Environm, Zhengzhou 450000, Peoples R China; [Wu, Yue] Soil &amp; Fertilizer Bur Shandong Prov, Jinan 250100, Peoples R China; [Valentine, Tracy A.] James Hutton Inst, Ecol Sci, Dundee DD2 5DA, Scotland</t>
  </si>
  <si>
    <t>Li, HX (reprint author), Nanjing Agr Univ, Coll Resources &amp; Environm Sci, Nanjing 210095, Jiangsu, Peoples R China.; Valentine, TA (reprint author), James Hutton Inst, Ecol Sci, Dundee DD2 5DA, Scotland.</t>
  </si>
  <si>
    <t>tracy.valentine@hutton.ac.uk; huixinli@njau.edu.cn</t>
  </si>
  <si>
    <t>National Science Foundation of China [41401274, 30970537, 41301235]; Royal Society, London, UK; Scottish Government</t>
  </si>
  <si>
    <t>This work was supported by the National Science Foundation of China (grants 41401274, 30970537, and 41301235). The project was assisted by funding from The Royal Society, London, UK, under an International Joint Project grant. The James Hutton Institute (formerly Scottish Crop Research Institute and The Macaulay Land Use Research Institute) is financially supported by the Scottish Government. The funders all had part in study design, data collection and analysis, decision to publish, or preparation of the manuscript.</t>
  </si>
  <si>
    <t>e0148021</t>
  </si>
  <si>
    <t>10.1371/journal.pone.0148021</t>
  </si>
  <si>
    <t>DC9OF</t>
  </si>
  <si>
    <t>WOS:000369550200077</t>
  </si>
  <si>
    <t>Xu, YS; Gao, ZH; Tao, JM; Jiang, WH; Zhang, SJ; Wang, QN; Qu, SC</t>
  </si>
  <si>
    <t>Xu, Yanshuai; Gao, Zhihong; Tao, Jianmin; Jiang, Weihua; Zhang, Shijie; Wang, Qiunan; Qu, Shenchun</t>
  </si>
  <si>
    <t>Genome-Wide Detection of SNP and SV Variations to Reveal Early Ripening-Related Genes in Grape</t>
  </si>
  <si>
    <t>ANTHOCYANIN BIOSYNTHETIC-PATHWAY; PHASEOLUS-VULGARIS L.; VINIFERA CV SHIRAZ; ABSCISIC-ACID; BERRY DEVELOPMENT; NONCLIMACTERIC FRUIT; ETHYLENE; EXPRESSION; POLYMORPHISM; CLONING</t>
  </si>
  <si>
    <t>[Xu, Yanshuai; Gao, Zhihong; Tao, Jianmin; Zhang, Shijie; Qu, Shenchun] Nanjing Agr Univ, Coll Hort, 1 Weigang, Nanjing 210095, Jiangsu, Peoples R China; [Jiang, Weihua; Wang, Qiunan] Agr Bur &amp; Forestry Workstn, Wujin Dist 213000, Changzhou, Peoples R China; [Xu, Yanshuai] Jiangsu Key Lab Hort Crop Genet Improvement, 50 Zhongling St, Nanjing 210014, Jiangsu, Peoples R China</t>
  </si>
  <si>
    <t>Qu, SC (reprint author), Nanjing Agr Univ, Coll Hort, 1 Weigang, Nanjing 210095, Jiangsu, Peoples R China.</t>
  </si>
  <si>
    <t>qscnj@njau.edu.cn</t>
  </si>
  <si>
    <t>Key Projects in the Science &amp; Technology Pillar Program of the Agricultural Bureau of Forestry Workstation Changzhou Wujin District [CE20132009]; Qinglan Project of Jiangsu Province</t>
  </si>
  <si>
    <t>This study was funded by Key Projects in the Science &amp; Technology Pillar Program of the Agricultural Bureau of Forestry Workstation Changzhou Wujin District (CE20132009) and the Qinglan Project of Jiangsu Province.</t>
  </si>
  <si>
    <t>e0147749</t>
  </si>
  <si>
    <t>10.1371/journal.pone.0147749</t>
  </si>
  <si>
    <t>WOS:000369550200058</t>
  </si>
  <si>
    <t>Dong, JC; Tucker, H</t>
  </si>
  <si>
    <t>Dong, Jingcheng; Tucker, Henry</t>
  </si>
  <si>
    <t>Integral Modular Categories of Frobenius-Perron Dimension pq (n)</t>
  </si>
  <si>
    <t>ALGEBRAS AND REPRESENTATION THEORY</t>
  </si>
  <si>
    <t>Modular category; Group-theoretical fusion category; Equivariantization; Frobenius-Perron dimension</t>
  </si>
  <si>
    <t>FUSION CATEGORIES; HOPF-ALGEBRAS; CLASSIFICATION</t>
  </si>
  <si>
    <t>[Dong, Jingcheng] Nanjing Agr Univ, Coll Engn, Nanjing 210031, Jiangsu, Peoples R China; [Tucker, Henry] Univ So Calif, Dept Math, Los Angeles, CA 90089 USA</t>
  </si>
  <si>
    <t>dongjc@njau.edu.cn; htucker@usc.edu</t>
  </si>
  <si>
    <t>China Scholarship Council; Nanjing Agricultural University; Fundamental Research Funds for the Central Universities [KYZ201564]; Natural Science Foundation of China [11201231]; Qing Lan Project</t>
  </si>
  <si>
    <t>Both authors wish to thank Sonia Natale for her help with the proof of Lemma 4.9 and Susan Montgomery for encouraging this collaboration. The authors also thank the referee for his/her comments and suggestions. This paper was written during the first author's stay at the University of Southern California. He greatly appreciates the USC Department of Mathematics for their warm hospitality. His visit is financially supported by the China Scholarship Council and Nanjing Agricultural University. The research of the first author is supported by the Fundamental Research Funds for the Central Universities (KYZ201564), the Natural Science Foundation of China (11201231) and the Qing Lan Project.</t>
  </si>
  <si>
    <t>1386-923X</t>
  </si>
  <si>
    <t>1572-9079</t>
  </si>
  <si>
    <t>ALGEBR REPRESENT TH</t>
  </si>
  <si>
    <t>Algebr. Represent. Theory</t>
  </si>
  <si>
    <t>10.1007/s10468-015-9560-9</t>
  </si>
  <si>
    <t>DF4PR</t>
  </si>
  <si>
    <t>WOS:000371332200004</t>
  </si>
  <si>
    <t>Duan, X; Liu, J; Zhu, CC; Wang, QC; Cui, XS; Kim, NH; Xiong, B; Sun, SC</t>
  </si>
  <si>
    <t>Duan, Xing; Liu, Jun; Zhu, Cheng-Cheng; Wang, Qiao-Chu; Cui, Xiang-Shun; Kim, Nam-Hyung; Xiong, Bo; Sun, Shao-Chen</t>
  </si>
  <si>
    <t>RhoA-mediated MLC2 regulates actin dynamics for cytokinesis in meiosis</t>
  </si>
  <si>
    <t>meiosis; MLC2; cytokinesis; Actin; polar body extrusion</t>
  </si>
  <si>
    <t>LIGHT-CHAIN PHOSPHORYLATION; MOUSE OOCYTE MATURATION; SMALL GTPASE RHOA; MEIOTIC SPINDLE; MYOSIN-II; CORTICAL POLARITY; KINASE; CYTOSKELETON; DIVISION; FORMIN-2</t>
  </si>
  <si>
    <t>[Duan, Xing; Liu, Jun; Zhu, Cheng-Cheng; Wang, Qiao-Chu; Xiong, Bo; Sun, Shao-Chen] Nanjing Agr Univ, Coll Anim Sci &amp; Technol, Nanjing 210095, Jiangsu, Peoples R China; [Cui, Xiang-Shun; Kim, Nam-Hyung] Chungbuk Natl Univ, Dept Anim Sci, Cheongju, South Korea</t>
  </si>
  <si>
    <t>Natural Science Foundation of Jiangsu Province [BK20140030]; Fundamental Research Funds for the Central Universities, China [KJQN201402, KJJQ201501]; Biogreen 21 Program, RDA, Republic of Korea [PJ011126]</t>
  </si>
  <si>
    <t>This work was supported by the Natural Science Foundation of Jiangsu Province (BK20140030), the Fundamental Research Funds for the Central Universities (KJQN201402, KJJQ201501), China; and the Biogreen 21 Program (PJ011126), RDA, Republic of Korea.</t>
  </si>
  <si>
    <t>10.1080/15384101.2015.1128590</t>
  </si>
  <si>
    <t>DE9PN</t>
  </si>
  <si>
    <t>WOS:000370970300023</t>
  </si>
  <si>
    <t>Mao, SY; Huo, WJ; Zhu, WY</t>
  </si>
  <si>
    <t>Mao, Sheng-Yong; Huo, Wen-Jie; Zhu, Wei-Yun</t>
  </si>
  <si>
    <t>Microbiome-metabolome analysis reveals unhealthy alterations in the composition and metabolism of ruminal microbiota with increasing dietary grain in a goat model</t>
  </si>
  <si>
    <t>GEL-ELECTROPHORESIS ANALYSIS; UNSATURATED FATTY-ACIDS; 16S RIBOSOMAL-RNA; DAIRY-COWS; GASTROINTESTINAL-TRACT; BACTERIAL COMMUNITY; DIGESTIVE-TRACT; RUMEN; ACIDOSIS; CATTLE</t>
  </si>
  <si>
    <t>[Mao, Sheng-Yong; Huo, Wen-Jie; Zhu, Wei-Yun] Nanjing Agr Univ, Coll Anim Sci &amp; Technol, Lab Gastrointestinal Microbiol, Nanjing 210095, Jiangsu, Peoples R China</t>
  </si>
  <si>
    <t>Mao, SY (reprint author), Nanjing Agr Univ, Coll Anim Sci &amp; Technol, Lab Gastrointestinal Microbiol, Nanjing 210095, Jiangsu, Peoples R China.</t>
  </si>
  <si>
    <t>maoshengyong@njau.edu.cn</t>
  </si>
  <si>
    <t>National Key Basic Research Program of China [2011CB100801]; Natural Science Foundation of China (NSFC) [31172228]</t>
  </si>
  <si>
    <t>This work was supported by grants from the National Key Basic Research Program of China (2011CB100801) and Natural Science Foundation of China (NSFC) (31172228).</t>
  </si>
  <si>
    <t>10.1111/1462-2920.12724</t>
  </si>
  <si>
    <t>DF3GR</t>
  </si>
  <si>
    <t>WOS:000371232600021</t>
  </si>
  <si>
    <t>Zhang, J; Akcapinar, GB; Atanasova, L; Rahimi, MJ; Przylucka, A; Yang, DQ; Kubicek, CP; Zhang, RF; Shen, QR; Druzhinina, IS</t>
  </si>
  <si>
    <t>Zhang, Jian; Akcapinar, Gunseli Bayram; Atanasova, Lea; Rahimi, Mohammad Javad; Przylucka, Agnieszka; Yang, Dongqing; Kubicek, Christian P.; Zhang, Ruifu; Shen, Qirong; Druzhinina, Irina S.</t>
  </si>
  <si>
    <t>The neutral metallopeptidase NMP1 of Trichoderma guizhouense is required for mycotrophy and self-defence</t>
  </si>
  <si>
    <t>AGROBACTERIUM-MEDIATED TRANSFORMATION; T-DNA INTEGRATION; RANDOM INSERTIONAL MUTAGENESIS; GENOME-WIDE ANALYSIS; RICE BLAST FUNGUS; HETEROLOGOUS EXPRESSION; FUNCTIONAL-ANALYSIS; MAGNAPORTHE-ORYZAE; ASPARTIC PROTEASE; COLLETOTRICHUM-GRAMINICOLA</t>
  </si>
  <si>
    <t>[Zhang, Jian; Yang, Dongqing; Zhang, Ruifu; Shen, Qirong] Nanjing Agr Univ, Jiangsu Key Lab Organ Waste Utilizat, Nanjing, Jiangsu, Peoples R China; [Zhang, Jian; Yang, Dongqing; Zhang, Ruifu; Shen, Qirong] Nanjing Agr Univ, Natl Engn Res Ctr Organ Based Fertilizers, Nanjing, Jiangsu, Peoples R China; [Akcapinar, Gunseli Bayram; Atanasova, Lea; Rahimi, Mohammad Javad; Kubicek, Christian P.; Druzhinina, Irina S.] Vienna Univ Technol, Inst Chem Engn, Microbiol Grp, Res Area Biotechnol &amp; Microbiol, A-1040 Vienna, Austria; [Przylucka, Agnieszka] Austrian Ctr Ind Biotechnol ACIB GmBH, Graz, Austria</t>
  </si>
  <si>
    <t>Shen, QR (reprint author), Nanjing Agr Univ, Jiangsu Key Lab Organ Waste Utilizat, Nanjing, Jiangsu, Peoples R China.; Shen, QR (reprint author), Nanjing Agr Univ, Natl Engn Res Ctr Organ Based Fertilizers, Nanjing, Jiangsu, Peoples R China.</t>
  </si>
  <si>
    <t>National Nature Science Foundation of China [31330069]; Chinese Ministry of Science and Technology [2015CB150500]; Austrian Science Fund (FWF) [P 25613 B20]; Ministry of Education of China [B12009]; State Administration of Foreign Experts Affairs of China</t>
  </si>
  <si>
    <t>The work was supported by the National Nature Science Foundation of China (31330069), Chinese Ministry of Science and Technology (2015CB150500), the Austrian Science Fund (FWF): project number P 25613 B20 to ISD and the 111 Project (B12009) of the Ministry of Education of China and State Administration of Foreign Experts Affairs of China. The authors are thankful to Dr. Oliver Spadiut, Vienna University of Technology, for the gift of the Pichia pastoris strain. We also acknowledge the help of Miss Komal Chenthamara Kariyankode, Vienna University of Technology, for retrieval of NMP1 orthologues from Hypocreales genomes. We are particularly thankful to Mr. Daniel Maresch (University for Natural Resources and Live Science, Vienna) for performing the MS analysis.</t>
  </si>
  <si>
    <t>10.1111/1462-2920.12966</t>
  </si>
  <si>
    <t>WOS:000371232600025</t>
  </si>
  <si>
    <t>Wang, XJ; Han, GZ; Maeda, K; Zhou, YH</t>
  </si>
  <si>
    <t>Wang, Xuejun; Han, Guizhi; Maeda, Koshi; Zhou, Yingheng</t>
  </si>
  <si>
    <t>China's Agricultural Trade Costs: Measurement and Determinants</t>
  </si>
  <si>
    <t>JOURNAL OF THE FACULTY OF AGRICULTURE KYUSHU UNIVERSITY</t>
  </si>
  <si>
    <t>Agriculture; China; Gravity; Trade costs</t>
  </si>
  <si>
    <t>INTERNATIONAL-TRADE</t>
  </si>
  <si>
    <t>[Maeda, Koshi] Kyushu Univ, Lab Quantitat Food Econ Anal, Div Agr &amp; Resource Econ, Dept Agr &amp; Resource Econ,Fac Agr, Fukuoka 8128581, Japan; [Wang, Xuejun; Han, Guizhi; Zhou, Yingheng] Nanjing Agr Univ, Coll Econ &amp; Management, Nanjing 210095, Jiangsu, Peoples R China</t>
  </si>
  <si>
    <t>zhouyh@njau.edu.cn</t>
  </si>
  <si>
    <t>National Natural Science Foundation of China [71403128, 71333008]; Fundamental Research Funds for the Central Universities of Nanjing Agricultural University [KJQN201563, SK2014037]; Priority Academic Program Development of Jiangsu Higher Education Institutions, China (PAPD)</t>
  </si>
  <si>
    <t>The authors are grateful for funding support from the National Natural Science Foundation of China (71403128, 71333008), the Fundamental Research Funds for the Central Universities of Nanjing Agricultural University (KJQN201563, SK2014037) and A Project Funded by the Priority Academic Program Development of Jiangsu Higher Education Institutions, China (PAPD).</t>
  </si>
  <si>
    <t>KYUSHU UNIV, FACULTY AGRICULTURAL PUBLICATIONS</t>
  </si>
  <si>
    <t>FUKUOKA-SHI</t>
  </si>
  <si>
    <t>6-10-1 HAKOZAKI, HIGASHI-KU, FUKUOKA-SHI, 812-0053, JAPAN</t>
  </si>
  <si>
    <t>0023-6152</t>
  </si>
  <si>
    <t>J FAC AGR KYUSHU U</t>
  </si>
  <si>
    <t>J. Fac. Agric. Kyushu Univ.</t>
  </si>
  <si>
    <t>DF5EW</t>
  </si>
  <si>
    <t>WOS:000371375600032</t>
  </si>
  <si>
    <t>Sun, XC; Xu, L; Wang, Y; Luo, XB; Zhu, XW; Kinuthia, KB; Nie, SS; Feng, HY; Li, C; Liu, LW</t>
  </si>
  <si>
    <t>Sun, Xiaochuan; Xu, Liang; Wang, Yan; Luo, Xiaobo; Zhu, Xianwen; Kinuthia, Karanja Benard; Nie, Shanshan; Feng, Haiyang; Li, Chao; Liu, Liwang</t>
  </si>
  <si>
    <t>Transcriptome-based gene expression profiling identifies differentially expressed genes critical for salt stress response in radish (Raphanus sativus L.)</t>
  </si>
  <si>
    <t>Salt stress; Raphanus sativus L.; RNA-Seq; Differentially expressed gene (DEG)</t>
  </si>
  <si>
    <t>ACTIVATED PROTEIN-KINASE; VACUOLAR NA+/H+ ANTIPORTER; SALINITY TOLERANCE; TRANSGENIC ARABIDOPSIS; WATER RELATIONS; RNA-SEQ; SIGNAL-TRANSDUCTION; OSMOTIC ADJUSTMENT; CELL-SUSPENSIONS; ABIOTIC STRESS</t>
  </si>
  <si>
    <t>[Sun, Xiaochuan; Xu, Liang; Wang, Yan; Luo, Xiaobo; Kinuthia, Karanja Benard; Nie, Shanshan; Feng, Haiyang; Li, Chao; Liu, Liwang] Nanjing Agr Univ, Coll Hort, Natl Key Lab Crop Genet &amp; Germplasm Enhancement, Nanjing 210095, Jiangsu, Peoples R China; [Sun, Xiaochuan; Xu, Liang; Wang, Yan; Nie, Shanshan; Liu, Liwang] Jiangsu Key Lab Hort Crop Genet Improvement, Nanjing 210014, Jiangsu, Peoples R China; [Zhu, Xianwen] N Dakota State Univ, Dept Plant Sci, Fargo, ND 58108 USA</t>
  </si>
  <si>
    <t>Liu, LW (reprint author), Nanjing Agr Univ, Coll Hort, Natl Key Lab Crop Genet &amp; Germplasm Enhancement, Nanjing 210095, Jiangsu, Peoples R China.; Liu, LW (reprint author), Jiangsu Key Lab Hort Crop Genet Improvement, Nanjing 210014, Jiangsu, Peoples R China.</t>
  </si>
  <si>
    <t>National Natural Science Foundation of China [31501759, 31171956, 31372064]; Jiangsu Key Laboratory for Horticultural Crop Genetic Improvement [2014017]; Key Technology R&amp;D Program of Jiangsu Province, China [BE2013429]; Jiangsu Agricultural Science and Technology Innovation Fund (CN) [JASTIF] [CX (12)2006, CX (13)2007]</t>
  </si>
  <si>
    <t>This work was in part supported by grants from the National Natural Science Foundation of China (31501759, 31171956, 31372064), Jiangsu Key Laboratory for Horticultural Crop Genetic Improvement (2014017), Key Technology R&amp;D Program of Jiangsu Province, China (BE2013429) and Jiangsu Agricultural Science and Technology Innovation Fund (CN) [JASTIF, CX (12)2006, CX (13)2007].</t>
  </si>
  <si>
    <t>10.1007/s00299-015-1887-5</t>
  </si>
  <si>
    <t>DF3JP</t>
  </si>
  <si>
    <t>WOS:000371240400005</t>
  </si>
  <si>
    <t>Liu, X; Feng, ZM; Zhou, CL; Ren, YK; Mou, CL; Wu, T; Yang, CY; Liu, SJ; Jiang, L; Wan, JM</t>
  </si>
  <si>
    <t>Liu, X.; Feng, Z. M.; Zhou, C. L.; Ren, Y. K.; Mou, C. L.; Wu, T.; Yang, C. Y.; Liu, S. J.; Jiang, L.; Wan, J. M.</t>
  </si>
  <si>
    <t>Brassinosteroid (BR) biosynthetic gene lhdd10 controls late heading and plant height in rice (Oryza sativa L.)</t>
  </si>
  <si>
    <t>Brassinosteroid (BRs); Chlorophyll biosynthesis; Dwarfism; Heading date</t>
  </si>
  <si>
    <t>ARABIDOPSIS DIMINUTO/DWARF1; LAMINA INCLINATION; DEFICIENT MUTANT; CELL ELONGATION; FLOWERING TIME; DWARF MUTANT; PROTEIN; EHD1; CYTOCHROME-P450; EXPRESSION</t>
  </si>
  <si>
    <t>[Liu, X.; Feng, Z. M.; Zhou, C. L.; Ren, Y. K.; Mou, C. L.; Wu, T.; Yang, C. Y.; Liu, S. J.; Jiang, L.; Wan, J. M.] Nanjing Agr Univ, Jiangsu Plant Gene Engn Res Ctr, State Key Lab Crop Genet &amp; Germplasm Enhancement, Nanjing 210095, Jiangsu, Peoples R China; [Wan, J. M.] Chinese Acad Agr Sci, Inst Crop Sci, Natl Key Facil Crop Gene Resources &amp; Genet Improv, Beijing 100081, Peoples R China</t>
  </si>
  <si>
    <t>Jiang, L; Wan, JM (reprint author), Nanjing Agr Univ, Jiangsu Plant Gene Engn Res Ctr, State Key Lab Crop Genet &amp; Germplasm Enhancement, Nanjing 210095, Jiangsu, Peoples R China.; Wan, JM (reprint author), Chinese Acad Agr Sci, Inst Crop Sci, Natl Key Facil Crop Gene Resources &amp; Genet Improv, Beijing 100081, Peoples R China.</t>
  </si>
  <si>
    <t>Key Laboratory of Biology, Genetics and Breeding of Japonica Rice in Mid-lower Yangtze River, Ministry of Agriculture, P.R. China; Jiangsu Collaborative Innovation Center for Modern Crop Production; National Basic Research Program of China [2011CB100102]; National Science and Technology Support Program [2013BAD01B02-16, 2011BAD35B02-02]; Jiangsu Science and Technology Development Program [BE2014394]; Qing Lan Project</t>
  </si>
  <si>
    <t>This research was supported by Key Laboratory of Biology, Genetics and Breeding of Japonica Rice in Mid-lower Yangtze River, Ministry of Agriculture, P.R. China, and Jiangsu Collaborative Innovation Center for Modern Crop Production, and grants from the National Basic Research Program of China (2011CB100102), National Science and Technology Support Program (2013BAD01B02-16, 2011BAD35B02-02), Jiangsu Science and Technology Development Program (BE2014394), and Qing Lan Project.</t>
  </si>
  <si>
    <t>10.1007/s00299-015-1889-3</t>
  </si>
  <si>
    <t>WOS:000371240400007</t>
  </si>
  <si>
    <t>Zhang, XM; Liu, B; Guo, QS; Song, LS; Chen, L; Wang, CL</t>
  </si>
  <si>
    <t>Zhang, Xiaoming; Liu, Bo; Guo, Qiaosheng; Song, Lingshan; Chen, Lu; Wang, Changlin</t>
  </si>
  <si>
    <t>Construction of a haustorium development associated SSH library in Thesium chinense and analysis of specific ESTs included by Imperata cylindrica</t>
  </si>
  <si>
    <t>Thesium chinense; Haustorium; SSH library; Induced; Root exudates</t>
  </si>
  <si>
    <t>SUPPRESSION SUBTRACTIVE HYBRIDIZATION; PHENYLALANINE AMMONIA-LYASE; HOST-PLANT SIGNALS; PARASITIC PLANT; GENE-EXPRESSION; MESSENGER-RNAS; ANGIOSPERMS; TISSUE; AUXIN; CHLOROPHYLL</t>
  </si>
  <si>
    <t>[Zhang, Xiaoming; Liu, Bo; Guo, Qiaosheng; Song, Lingshan; Chen, Lu; Wang, Changlin] Nanjing Agr Univ, Inst Chinese Med Mat, Nanjing 210095, Jiangsu, Peoples R China</t>
  </si>
  <si>
    <t>National Natural Science Foundation of China [81173482]</t>
  </si>
  <si>
    <t>This work was financially supported by the National Natural Science Foundation of China (81173482).</t>
  </si>
  <si>
    <t>10.1016/j.bse.2015.11.007</t>
  </si>
  <si>
    <t>DE8MY</t>
  </si>
  <si>
    <t>WOS:000370891300007</t>
  </si>
  <si>
    <t>Wang, DQ; Wu, CN; Song, Y; Jiang, HQ; Zhou, HL; Zhang, C; Li, HF; Zhang, XL; Wu, Y</t>
  </si>
  <si>
    <t>Wang, De-Qing; Wu, Cheng-Nan; Song, Yang; Jiang, Hai-Qiang; Zhou, Hong-Lei; Zhang, Chao; Li, Hui-Fen; Zhang, Xue-Lan; Wu, Yi</t>
  </si>
  <si>
    <t>Chemical constituents from Ilex urceolatus</t>
  </si>
  <si>
    <t>Ilex urceolatus; Triterpenoids; Flavonoids; Phenylpropanoids; Chemotaxonomy</t>
  </si>
  <si>
    <t>TRITERPENE SAPONINS; GLYCOSIDES; LEAVES; ROTUNDA; PUBESCENS; BARKS; STEMS</t>
  </si>
  <si>
    <t>[Wang, De-Qing] Huangshan Univ, Coll Life &amp; Environm Sci, Huangshan 245041, Peoples R China; [Wu, Cheng-Nan; Song, Yang; Wu, Yi] Nanjing Agr Univ, Coll Vet Med, Inst Tradit Chinese Vet Med, 1 Weigang, Nanjing 210095, Jiangsu, Peoples R China; [Jiang, Hai-Qiang; Zhou, Hong-Lei; Zhang, Chao; Li, Hui-Fen; Zhang, Xue-Lan] Shandong Univ Tradit Chinese Med, Coll Pharm, Jinan 250355, Shandong, Peoples R China</t>
  </si>
  <si>
    <t>Wu, Y (reprint author), Nanjing Agr Univ, Coll Vet Med, Inst Tradit Chinese Vet Med, 1 Weigang, Nanjing 210095, Jiangsu, Peoples R China.; Zhou, HL (reprint author), Shandong Univ Tradit Chinese Med, Coll Pharm, Jinan 250355, Shandong, Peoples R China.</t>
  </si>
  <si>
    <t>zhouhongleitcm@163.com; wuyi2001cn@163.com</t>
  </si>
  <si>
    <t>Natural Science Foundation of Jiangsu Province of China [BK20130678]; Fund of Priority Academic Program Development of Jiangsu Higher Education Institutions (PAPD); Science and Technology Project of Shandong Province [2013GSF11903]; Natural Science Foundation of Shandong province [ZR2015HM080]</t>
  </si>
  <si>
    <t>This work was financially supported by Natural Science Foundation of Jiangsu Province of China (Grant No. BK20130678), Fund of Priority Academic Program Development of Jiangsu Higher Education Institutions (PAPD), Science and Technology Project of Shandong Province (Grant No. 2013GSF11903) and Project of Natural Science Foundation of Shandong province (Grant No. ZR2015HM080).</t>
  </si>
  <si>
    <t>10.1016/j.bse.2015.11.018</t>
  </si>
  <si>
    <t>WOS:000370891300011</t>
  </si>
  <si>
    <t>Li, XF; Xu, C; Tian, HY; Jiang, GZ; Zhang, DD; Liu, WB</t>
  </si>
  <si>
    <t>Li, Xiang-Fei; Xu, Chao; Tian, Hong-Yan; Jiang, Guang-Zhen; Zhang, Ding-Dong; Liu, Wen-Bin</t>
  </si>
  <si>
    <t>Feeding rates affect stress and non-specific immune responses of juvenile blunt snout bream Megalobrama amblycephala subjected to hypoxia</t>
  </si>
  <si>
    <t>Blunt snout bream; Ration size; Stress; Innate immunity; Hypoxia</t>
  </si>
  <si>
    <t>BASS DICENTRARCHUS-LABRAX; TROUT ONCORHYNCHUS-MYKISS; RAINBOW-TROUT; OXIDATIVE STRESS; ATLANTIC SALMON; INTERMITTENT HYPOXIA; ALPHA-TOCOPHEROL; INNATE IMMUNITY; FISH WELFARE; FRESH-WATER</t>
  </si>
  <si>
    <t>[Li, Xiang-Fei; Xu, Chao; Tian, Hong-Yan; Jiang, Guang-Zhen; Zhang, Ding-Dong; Liu, Wen-Bin] Nanjing Agr Univ, Key Lab Aquat Nutr &amp; Feed Sci Jiangsu Prov, Coll Anim Sci &amp; Technol, 1 Weigang Rd, Nanjing 210095, Jiangsu, Peoples R China</t>
  </si>
  <si>
    <t>Liu, WB (reprint author), Nanjing Agr Univ, Key Lab Aquat Nutr &amp; Feed Sci Jiangsu Prov, Coll Anim Sci &amp; Technol, 1 Weigang Rd, Nanjing 210095, Jiangsu, Peoples R China.</t>
  </si>
  <si>
    <t>National Technology System for Conventional Freshwater Fish Industries of China [CARS-46-20]</t>
  </si>
  <si>
    <t>This research was funded by the National Technology System for Conventional Freshwater Fish Industries of China (CARS-46-20).</t>
  </si>
  <si>
    <t>10.1016/j.fsi.2016.01.004</t>
  </si>
  <si>
    <t>DE8KF</t>
  </si>
  <si>
    <t>WOS:000370884200032</t>
  </si>
  <si>
    <t>Huang, ZN; Duan, WK; Song, XM; Tang, J; Wu, P; Zhang, B; Hou, XL</t>
  </si>
  <si>
    <t>Huang, Zhinan; Duan, Weike; Song, Xiaoming; Tang, Jun; Wu, Peng; Zhang, Bei; Hou, Xilin</t>
  </si>
  <si>
    <t>Retention, Molecular Evolution, and Expression Divergence of the Auxin/Indole Acetic Acid and Auxin Response Factor Gene Families in Brassica Rapa Shed Light on Their Evolution Patterns in Plants</t>
  </si>
  <si>
    <t>Brassica rapa; IAA; ARF; copy number variation; evolutionary pattern; expression divergence</t>
  </si>
  <si>
    <t>AUX/IAA PROTEINS; COMPARATIVE GENOMICS; MAXIMUM-LIKELIHOOD; SUPERGENE FAMILY; LAND PLANTS; DNA-BINDING; DIVERSIFICATION; ARABIDOPSIS; INSIGHTS; MODELS</t>
  </si>
  <si>
    <t>[Huang, Zhinan; Duan, Weike; Song, Xiaoming; Tang, Jun; Wu, Peng; Zhang, Bei; Hou, Xilin] Nanjing Agr Univ, State Key Lab Crop Genet &amp; Germplasm Enhancement, Key Lab Biol &amp; Germplasm Enhancement Hort Crops E, Coll Hort, Nanjing, Jiangsu, Peoples R China; [Song, Xiaoming] North China Univ Sci &amp; Technol, Ctr Genom &amp; Computat Biol, Coll Life Sci, Tangshan, Hebei, Peoples R China</t>
  </si>
  <si>
    <t>Hou, XL (reprint author), Nanjing Agr Univ, State Key Lab Crop Genet &amp; Germplasm Enhancement, Key Lab Biol &amp; Germplasm Enhancement Hort Crops E, Coll Hort, Nanjing, Jiangsu, Peoples R China.</t>
  </si>
  <si>
    <t>National Program on Key Basic Research Projects (The 973 Program) [2012CB113900]; National Natural Science Foundation of China [31330067]; National High Technology Research and Development Program of China (863 Program) [2012AA100101]</t>
  </si>
  <si>
    <t>This work was supported by the National Program on Key Basic Research Projects (The 973 Program: 2012CB113900), National Natural Science Foundation of China (Key Program, No. 31330067), and National High Technology Research and Development Program of China (863 Program, No. 2012AA100101).</t>
  </si>
  <si>
    <t>10.1093/gbe/evv259</t>
  </si>
  <si>
    <t>DE9QA</t>
  </si>
  <si>
    <t>WOS:000370971700001</t>
  </si>
  <si>
    <t>Chi, YK; Wang, X; Le, XH; Ju, YL; Guan, TL; Li, HM</t>
  </si>
  <si>
    <t>Chi, Yuankai; Wang, Xuan; Le, Xiuhu; Ju, Yuliang; Guan, Tinglong; Li, Hongmei</t>
  </si>
  <si>
    <t>Exposure to double-stranded RNA mediated by tobacco rattle virus leads to transcription up-regulation of effector gene Mi-vap-2 from Meloidogyne incognita and promotion of pathogenicity in progeny</t>
  </si>
  <si>
    <t>INTERNATIONAL JOURNAL FOR PARASITOLOGY</t>
  </si>
  <si>
    <t>Meloidogyne incognita; Venom allergen-like protein; Tobacco rattle virus; RNA interference; Relative transcript level; ELISA; Pathogenicity</t>
  </si>
  <si>
    <t>ROOT-KNOT NEMATODE; MC16D10L CONFERS RESISTANCE; PLANT-PARASITIC NEMATODES; MOLECULAR-CLONING; HETERODERA-GLYCINES; PECTATE LYASE; HOST ROOTS; EXPRESSION; PROTEIN; CDNA</t>
  </si>
  <si>
    <t>[Chi, Yuankai; Wang, Xuan; Le, Xiuhu; Ju, Yuliang; Guan, Tinglong; Li, Hongmei] Nanjing Agr Univ, Dept Plant Pathol, Key Lab Integrated Management Crop Dis &amp; Pests, Minist Educ, Nanjing 210095, Jiangsu, Peoples R China</t>
  </si>
  <si>
    <t>National Natural Science Foundation of China [31371922, 30900939]</t>
  </si>
  <si>
    <t>The authors thank Dr. Tao Xiaorong of Nanjing Agricultural University, China for providing vectors pTRV1, pTRV2, pTRV2::pds and pBin-gfp. This work was supported by the National Natural Science Foundation of China (Grants Nos. 31371922, 30900939). The authors declare no conflict of interest. All the experiments undertaken in this study complied with international ethical guidelines.</t>
  </si>
  <si>
    <t>0020-7519</t>
  </si>
  <si>
    <t>1879-0135</t>
  </si>
  <si>
    <t>INT J PARASITOL</t>
  </si>
  <si>
    <t>Int. J. Parasit.</t>
  </si>
  <si>
    <t>10.1016/j.ijpara.2015.09.006</t>
  </si>
  <si>
    <t>DE8RP</t>
  </si>
  <si>
    <t>WOS:000370904700004</t>
  </si>
  <si>
    <t>Zhang, L; Ren, YL; Lu, BY; Yang, CY; Feng, ZM; Liu, Z; Chen, J; Ma, WW; Wang, Y; Yu, XW; Wang, YL; Zhang, WW; Wang, YH; Liu, SJ; Wu, FQ; Zhang, X; Guo, XP; Bao, YQ; Jiang, L; Wan, JM</t>
  </si>
  <si>
    <t>Zhang, Long; Ren, Yulong; Lu, Bingyue; Yang, Chunyan; Feng, Zhiming; Liu, Zhou; Chen, Jun; Ma, Weiwei; Wang, Ying; Yu, Xiaowen; Wang, Yunlong; Zhang, Wenwei; Wang, Yihua; Liu, Shijia; Wu, Fuqing; Zhang, Xin; Guo, Xiuping; Bao, Yiqun; Jiang, Ling; Wan, Jianmin</t>
  </si>
  <si>
    <t>FLOURY ENDOSPERM7 encodes a regulator of starch synthesis and amyloplast development essential for peripheral endosperm development in rice</t>
  </si>
  <si>
    <t>Amyloplast; DUF1338; endosperm cells; FLOURY ENDOSPERM7; rice (Oryza sativa); starch synthesis</t>
  </si>
  <si>
    <t>ORYZA-SATIVA L.; ADP-GLUCOSE PYROPHOSPHORYLASE; STORAGE PROTEIN TRAFFICKING; FLOURY ENDOSPERM; TRANSCRIPTION FACTOR; DISULFIDE-ISOMERASE; GENE-EXPRESSION; BIOSYNTHESIS; AMYLOSE; MUTANTS</t>
  </si>
  <si>
    <t>[Zhang, Long; Lu, Bingyue; Yang, Chunyan; Feng, Zhiming; Liu, Zhou; Yu, Xiaowen; Wang, Yunlong; Zhang, Wenwei; Wang, Yihua; Liu, Shijia; Jiang, Ling; Wan, Jianmin] Nanjing Agr Univ, Jiangsu Plant Gene Engn Res Ctr, State Key Lab Crop Genet &amp; Germplasm Enhancement, Nanjing 210095, Jiangsu, Peoples R China; [Ren, Yulong; Chen, Jun; Ma, Weiwei; Wang, Ying; Wu, Fuqing; Zhang, Xin; Guo, Xiuping; Wan, Jianmin] Chinese Acad Agr Sci, Inst Crop Sci, Natl Key Facil Crop Resources &amp; Genet Improvement, Beijing 100081, Peoples R China; [Bao, Yiqun] Nanjing Agr Univ, Coll Life Sci, Nanjing 210095, Jiangsu, Peoples R China</t>
  </si>
  <si>
    <t>Wan, JM (reprint author), Nanjing Agr Univ, Jiangsu Plant Gene Engn Res Ctr, State Key Lab Crop Genet &amp; Germplasm Enhancement, Nanjing 210095, Jiangsu, Peoples R China.; Wan, JM (reprint author), Chinese Acad Agr Sci, Inst Crop Sci, Natl Key Facil Crop Resources &amp; Genet Improvement, Beijing 100081, Peoples R China.</t>
  </si>
  <si>
    <t>Yangtze River Valley Hybrid Rice Collaboration Innovation Center; Key Laboratory of Biology, Genetics and Breeding of Japonica Rice in Mid-lower Yangtze River, Ministry of Agriculture, China; Ministry of Agriculture of China for Transgenic Research [2013ZX08001-006]; Jiangsu Province Self-Innovation Program [CX(12)1003]; Qing Lan Project</t>
  </si>
  <si>
    <t>This research was supported by grants from the Yangtze River Valley Hybrid Rice Collaboration Innovation Center and the Key Laboratory of Biology, Genetics and Breeding of Japonica Rice in Mid-lower Yangtze River, Ministry of Agriculture, China, a project from the Ministry of Agriculture of China for Transgenic Research (grant 2013ZX08001-006), and the Jiangsu Province Self-Innovation Program [grant CX(12)1003] and Qing Lan Project.</t>
  </si>
  <si>
    <t>10.1093/jxb/erv469</t>
  </si>
  <si>
    <t>DF0HM</t>
  </si>
  <si>
    <t>WOS:000371019800010</t>
  </si>
  <si>
    <t>Zhang, J; Yu, GH; Wen, WW; Ma, XQ; Xu, B; Huang, BR</t>
  </si>
  <si>
    <t>Zhang, Jing; Yu, Guohui; Wen, Wuwu; Ma, Xiqing; Xu, Bin; Huang, Bingru</t>
  </si>
  <si>
    <t>Functional characterization and hormonal regulation of the PHEOPHYTINASE gene LpPPH controlling leaf senescence in perennial ryegrass</t>
  </si>
  <si>
    <t>ABA; Chl degradation; cytokinin; ethylene; leaf senescence; PPH</t>
  </si>
  <si>
    <t>NAC TRANSCRIPTION FACTORS; CHLOROPHYLL DEGRADATION; ARABIDOPSIS-THALIANA; HIGHER-PLANTS; DROUGHT STRESS; ABSCISIC-ACID; RICE; PROTEIN; IDENTIFICATION; EXPRESSION</t>
  </si>
  <si>
    <t>[Zhang, Jing; Yu, Guohui; Wen, Wuwu; Ma, Xiqing; Xu, Bin] Nanjing Agr Univ, Coll Agrograssland Sci, Nanjing 210095, Jiangsu, Peoples R China; [Zhang, Jing; Ma, Xiqing; Huang, Bingru] Rutgers State Univ, Dept Plant Biol &amp; Pathol, New Brunswick, NJ 08901 USA</t>
  </si>
  <si>
    <t>Xu, B (reprint author), Nanjing Agr Univ, Coll Agrograssland Sci, Nanjing 210095, Jiangsu, Peoples R China.; Huang, BR (reprint author), Rutgers State Univ, Dept Plant Biol &amp; Pathol, New Brunswick, NJ 08901 USA.</t>
  </si>
  <si>
    <t>Natural Science Foundation of Jiangsu Province, China [BK20140693]; Fundamental Research Funds for Central Universities [KYZ201552]; National Science Foundation of China [31572455]; Chinese Scholarship Council</t>
  </si>
  <si>
    <t>We thank the Chinese Scholarship Council for providing a stipend during JZ's study at Rutgers University. This study was supported by grant BK20140693 from the Natural Science Foundation of Jiangsu Province, China, by grant KYZ201552 from the Fundamental Research Funds for the Central Universities, and by grant 31572455 from the National Science Foundation of China.</t>
  </si>
  <si>
    <t>10.1093/jxb/erv509</t>
  </si>
  <si>
    <t>WOS:000371019800032</t>
  </si>
  <si>
    <t>Wang, H; Ma, XC; Zhang, L; Siemann, E; Zou, JW</t>
  </si>
  <si>
    <t>Wang, Hong; Ma, Xiaochi; Zhang, Ling; Siemann, Evan; Zou, Jianwen</t>
  </si>
  <si>
    <t>UV-B has larger negative impacts on invasive populations of Triadica sebifera but ozone impacts do not vary</t>
  </si>
  <si>
    <t>JOURNAL OF PLANT ECOLOGY</t>
  </si>
  <si>
    <t>invasive; UV-B; O-3; cross-tolerance; litter</t>
  </si>
  <si>
    <t>CHINESE TALLOW TREE; INCREASED COMPETITIVE ABILITY; SAPIUM-SEBIFERUM; ULTRAVIOLET-B; PHENOTYPIC PLASTICITY; HERBIVORY TOLERANCE; TROPOSPHERIC OZONE; OXIDATIVE STRESS; PLANT INVASION; ELEVATED O-3</t>
  </si>
  <si>
    <t>[Wang, Hong; Ma, Xiaochi; Siemann, Evan; Zou, Jianwen] Nanjing Agr Univ, Coll Resources &amp; Environm Sci, Nanjing 210095, Jiangsu, Peoples R China; [Wang, Hong; Siemann, Evan] Rice Univ, Dept Biosci, Houston, TX 77005 USA; [Zhang, Ling] Jiangxi Agr Univ, Coll Forestry, Nanchang 330045, Peoples R China</t>
  </si>
  <si>
    <t>Zou, JW (reprint author), Nanjing Agr Univ, Coll Resources &amp; Environm Sci, Nanjing 210095, Jiangsu, Peoples R China.</t>
  </si>
  <si>
    <t>National Natural Science Foundation of China [NSFC 41225003]; Ministry of Education 111 project [B12009]; Priority Academic Program Development of Jiangsu Higher Education Institutions (PAPD); China Scholarship Council; US-NSF [DEB 0820560]</t>
  </si>
  <si>
    <t>National Natural Science Foundation of China (NSFC 41225003); the Ministry of Education 111 project (B12009); Priority Academic Program Development of Jiangsu Higher Education Institutions (PAPD); China Scholarship Council; US-NSF (DEB 0820560).</t>
  </si>
  <si>
    <t>1752-9921</t>
  </si>
  <si>
    <t>1752-993X</t>
  </si>
  <si>
    <t>J PLANT ECOL</t>
  </si>
  <si>
    <t>J. Plant Ecol.</t>
  </si>
  <si>
    <t>10.1093/jpe/rtv045</t>
  </si>
  <si>
    <t>Plant Sciences; Ecology</t>
  </si>
  <si>
    <t>DF2OR</t>
  </si>
  <si>
    <t>WOS:000371183700007</t>
  </si>
  <si>
    <t>Wu, JY; He, ZZ; Du, XM; Zhang, CY; Fu, DG</t>
  </si>
  <si>
    <t>Wu, Jingyu; He, Zhenzhu; Du, Xiaoming; Zhang, Chunyong; Fu, Degang</t>
  </si>
  <si>
    <t>Electrochemical degradation of acid orange II dye using mixed metal oxide anode: Role of supporting electrolytes</t>
  </si>
  <si>
    <t>Mixed metal oxide; Boron-doped diamond; Degradation; Factorial design; Supporting electrolyte</t>
  </si>
  <si>
    <t>DOPED DIAMOND ELECTRODE; OPTIMIZATION; WASTEWATERS; OXIDATION; WATER; DECONTAMINATION; PARAMETERS; ABSENCE; DESIGN; NACL</t>
  </si>
  <si>
    <t>[Wu, Jingyu; He, Zhenzhu; Du, Xiaoming; Zhang, Chunyong] Nanjing Agr Univ, Coll Sci, Dept Chem, Nanjing 210095, Jiangsu, Peoples R China; [Zhang, Chunyong; Fu, Degang] Southeast Univ, Suzhou Acad, Suzhou Key Lab Environm &amp; Biosafety, Suzhou 215123, Peoples R China; [Fu, Degang] Southeast Univ, State Key Lab Bioelect, Nanjing 210096, Jiangsu, Peoples R China</t>
  </si>
  <si>
    <t>Zhang, CY (reprint author), Nanjing Agr Univ, Coll Sci, Dept Chem, Nanjing 210095, Jiangsu, Peoples R China.; Zhang, CY (reprint author), Southeast Univ, Suzhou Acad, Suzhou Key Lab Environm &amp; Biosafety, Suzhou 215123, Peoples R China.</t>
  </si>
  <si>
    <t>This study has received funding from the Fundamental Research Fund for the Central Universities, Nanjing Agricultural University under the grant agreement No. KYZ201219.</t>
  </si>
  <si>
    <t>10.1016/j.jtice.2015.08.008</t>
  </si>
  <si>
    <t>DE8KC</t>
  </si>
  <si>
    <t>WOS:000370883900036</t>
  </si>
  <si>
    <t>Chen, MM; Han, JY; Zhang, YQ; Duan, DN; Zhang, SX</t>
  </si>
  <si>
    <t>Chen, Mengmeng; Han, Junyuan; Zhang, Yaqun; Duan, Dianning; Zhang, Shuxia</t>
  </si>
  <si>
    <t>Porcine circovirus type 2 induces type I interferon production via MyD88-IKK alpha-IRFs signaling rather than NF-kappa B in porcine alveolar macrophages in vitro</t>
  </si>
  <si>
    <t>Type I interferon; Porcine circovirus type 2; Porcine alveolar macrophages; Signaling pathway</t>
  </si>
  <si>
    <t>RESPIRATORY-DISEASE COMPLEX; NEPHROPATHY SYNDROME; IMMUNE ACTIVATION; VIRAL-INFECTION; INNATE IMMUNITY; IFN-ALPHA; REPLICATION; RESPONSES; PULMONARY; PCV2</t>
  </si>
  <si>
    <t>[Chen, Mengmeng; Han, Junyuan; Zhang, Yaqun; Duan, Dianning; Zhang, Shuxia] Nanjing Agr Univ, Coll Vet Med, Weigang 1, Nanjing 210095, Jiangsu, Peoples R China</t>
  </si>
  <si>
    <t>Zhang, SX (reprint author), Nanjing Agr Univ, Coll Vet Med, Weigang 1, Nanjing 210095, Jiangsu, Peoples R China.</t>
  </si>
  <si>
    <t>shuxia@njau.edu.cn</t>
  </si>
  <si>
    <t>National Natural Science Foundation of China [31172292]; Priority Academic Program Development of Jiangsu Higher Education Institutions, China</t>
  </si>
  <si>
    <t>This work was supported by grants from the National Natural Science Foundation of China (No. 31172292) and the Priority Academic Program Development of Jiangsu Higher Education Institutions, China.</t>
  </si>
  <si>
    <t>10.1016/j.rvsc.2015.12.016</t>
  </si>
  <si>
    <t>DE6UM</t>
  </si>
  <si>
    <t>WOS:000370769100031</t>
  </si>
  <si>
    <t>Li, YQ; Li, CB; Li, H; Lin, XS; Deng, SL; Zhou, GH</t>
  </si>
  <si>
    <t>Li, Yingqiu; Li, Chunbao; Li, He; Lin, Xisha; Deng, Shaolin; Zhou, Guanghong</t>
  </si>
  <si>
    <t>Physicochemical and fatty acid characteristics of stewed pork as affected by cooking method and time</t>
  </si>
  <si>
    <t>Eating quality; nutritional profile; pork belly; pre-frying; stewing</t>
  </si>
  <si>
    <t>LIPID OXIDATION; CHOLESTEROL OXIDATION; MEAT QUALITY; PRODUCTS; PRESSURE; SAUSAGE; TEXTURE; PROFILE; FILLETS; LOSSES</t>
  </si>
  <si>
    <t>[Li, Yingqiu; Li, Chunbao; Li, He; Lin, Xisha; Deng, Shaolin; Zhou, Guanghong] Nanjing Agr Univ, MOE, Key Lab Meat Proc &amp; Qual Control, Nanjing 210095, Jiangsu, Peoples R China; [Li, Yingqiu; Li, Chunbao; Li, He; Lin, Xisha; Deng, Shaolin; Zhou, Guanghong] Nanjing Agr Univ, MOA, Key Lab Anim Prod Proc, Nanjing 210095, Jiangsu, Peoples R China; [Li, Yingqiu; Li, Chunbao; Li, He; Lin, Xisha; Deng, Shaolin; Zhou, Guanghong] Nanjing Agr Univ, Jiangsu Innovat Ctr Meat Prod &amp; Proc, Nanjing 210095, Jiangsu, Peoples R China; [Li, Yingqiu] Guangxi Vocat Coll Technol &amp; Business, Nanning 530008, Guangxi, Peoples R China</t>
  </si>
  <si>
    <t>Zhou, GH (reprint author), Nanjing Agr Univ, MOE, Key Lab Meat Proc &amp; Qual Control, Nanjing 210095, Jiangsu, Peoples R China.; Zhou, GH (reprint author), Nanjing Agr Univ, MOA, Key Lab Anim Prod Proc, Nanjing 210095, Jiangsu, Peoples R China.; Zhou, GH (reprint author), Nanjing Agr Univ, Jiangsu Innovat Ctr Meat Prod &amp; Proc, Nanjing 210095, Jiangsu, Peoples R China.</t>
  </si>
  <si>
    <t>National Natural Science Foundation of China [31471600]; Ministry of Education of China [NCET-11-0668, 20110097110024]</t>
  </si>
  <si>
    <t>This work was financially supported by the grants 31471600 (National Natural Science Foundation of China), NCET-11-0668 (Ministry of Education of China), 20110097110024 (Ministry of Education of China). The authors gratefully thank Dr. Ron Tume (CSIRO, Food and Nutrition Flagship, QLD, Australia) for his careful revision of this manuscript.</t>
  </si>
  <si>
    <t>10.1111/ijfs.12968</t>
  </si>
  <si>
    <t>DE4YR</t>
  </si>
  <si>
    <t>WOS:000370637300011</t>
  </si>
  <si>
    <t>Jin, XL; Yang, RQ; Yan, XK; Zhou, YL; Wang, XK; Gu, ZX</t>
  </si>
  <si>
    <t>Jin, Xiaolin; Yang, Runqiang; Yan, Xiaokun; Zhou, Yulin; Wang, Xinkun; Gu, Zhenxin</t>
  </si>
  <si>
    <t>Malic acid and oxalic acid spraying enhances phytic acid degradation and total antioxidant capacity of mung bean sprouts</t>
  </si>
  <si>
    <t>Antioxidant capacity; mung bean sprouts; organic acid spraying; phytic acid degradation</t>
  </si>
  <si>
    <t>VIGNA-RADIATA; LIPID-PEROXIDATION; CITRIC-ACID; GLYCINE-MAX; GERMINATION; PHYTATE; SEEDS; ASSAY; SUNFLOWER; RELEASE</t>
  </si>
  <si>
    <t>[Jin, Xiaolin; Yang, Runqiang; Yan, Xiaokun; Zhou, Yulin; Wang, Xinkun; Gu, Zhenxin] Nanjing Agr Univ, Coll Food Sci &amp; Technol, Nanjing 210095, Jiangsu, Peoples R China</t>
  </si>
  <si>
    <t>National Natural Science Foundation of China [31471596]; Research and Innovation Project for College Graduates of Jiangsu Province [KYLX_0526]</t>
  </si>
  <si>
    <t>We are grateful for the financial support from National Natural Science Foundation of China (31471596) and the Research and Innovation Project for College Graduates of Jiangsu Province (No. KYLX_0526).</t>
  </si>
  <si>
    <t>10.1111/ijfs.12941</t>
  </si>
  <si>
    <t>WOS:000370637300012</t>
  </si>
  <si>
    <t>Song, JF; Liu, CQ; Li, DJ; Gu, ZX</t>
  </si>
  <si>
    <t>Song, Jiangfeng; Liu, Chunquan; Li, Dajing; Gu, Zhenxin</t>
  </si>
  <si>
    <t>Postharvest changes in physicochemical characteristics and free amino acids content of immature vegetable soya bean (Glycine max L.) grains</t>
  </si>
  <si>
    <t>H-1-NMR; free amino acid; Immature vegetable soya bean; storage; temperature</t>
  </si>
  <si>
    <t>GREEN SOYBEANS; RICE BRAN; STORAGE; QUALITY; NITROGEN; SUGAR; METABOLOMICS; TEMPERATURE; ASPARAGINE; METABOLISM</t>
  </si>
  <si>
    <t>[Song, Jiangfeng; Liu, Chunquan; Li, Dajing] Jiangsu Acad Agr Sci, Inst Farm Prod Proc, Nanjing 210014, Jiangsu, Peoples R China; [Song, Jiangfeng; Gu, Zhenxin] Nanjing Agr Univ, Coll Food Sci &amp; Technol, Nanjing 210095, Jiangsu, Peoples R China</t>
  </si>
  <si>
    <t>Song, JF (reprint author), Jiangsu Acad Agr Sci, Inst Farm Prod Proc, Nanjing 210014, Jiangsu, Peoples R China.; Song, JF; Gu, ZX (reprint author), Nanjing Agr Univ, Coll Food Sci &amp; Technol, Nanjing 210095, Jiangsu, Peoples R China.</t>
  </si>
  <si>
    <t>songjiangfeng102@163.com; guzx@njau.edu.cn</t>
  </si>
  <si>
    <t>National Natural Science Foundation of China [31301534]</t>
  </si>
  <si>
    <t>This work was supported by Grants-in-Aid for scientific research from the National Natural Science Foundation of China (No. 31301534).</t>
  </si>
  <si>
    <t>10.1111/ijfs.13004</t>
  </si>
  <si>
    <t>WOS:000370637300023</t>
  </si>
  <si>
    <t>Wang, XL; Wu, SW; Gao, WY; Wu, YD</t>
  </si>
  <si>
    <t>Wang, Xingliang; Wu, Shuwen; Gao, Weiyue; Wu, Yidong</t>
  </si>
  <si>
    <t>Dominant Inheritance of Field-Evolved Resistance to Fipronil in Plutella xylostella (Lepidoptera: Plutellidae)</t>
  </si>
  <si>
    <t>Plutella xylostella; fipronil; resistance; inheritance; GABA receptor</t>
  </si>
  <si>
    <t>DIAMONDBACK MOTH LEPIDOPTERA; SPODOPTERA-LITURA LEPIDOPTERA; GATED CHLORIDE CHANNEL; GABA RECEPTOR SUBUNIT; PHENYLPYRAZOLE INSECTICIDES; DROSOPHILA-MELANOGASTER; LAODELPHAX-STRIATELLUS; HEMIPTERA DELPHACIDAE; NILAPARVATA-LUGENS; CROSS-RESISTANCE</t>
  </si>
  <si>
    <t>[Wang, Xingliang; Wu, Shuwen; Gao, Weiyue; Wu, Yidong] Nanjing Agr Univ, Coll Plant Protect, Nanjing 210095, Jiangsu, Peoples R China</t>
  </si>
  <si>
    <t>wxl@njau.edu.cn; swwu@njau.edu.cn; gwy.209@163.com; wyd@njau.edu.cn</t>
  </si>
  <si>
    <t>Ministry of Agriculture of China [201203038]</t>
  </si>
  <si>
    <t>This work was supported by a grant (201203038) from the Ministry of Agriculture of China.</t>
  </si>
  <si>
    <t>10.1093/jee/tov317</t>
  </si>
  <si>
    <t>DD9VM</t>
  </si>
  <si>
    <t>WOS:000370273800044</t>
  </si>
  <si>
    <t>Waqas, MY; Liu, TF; Yang, P; Ahmed, N; Zhang, Q; Hu, LS; Hong, C; Chen, QS</t>
  </si>
  <si>
    <t>Waqas, Muhammad Yasir; Liu, Tengfei; Yang, Ping; Ahmed, Nisar; Zhang, Qian; Hu, Lisi; Hong, Chen; Chen, Qiusheng</t>
  </si>
  <si>
    <t>Morphological and ultrastructural study of the efferent ductules in the Chinese soft-shelled turtle Pelodiscus sinensis</t>
  </si>
  <si>
    <t>EPIDIDYMAL REGION; GUINEA-PIG; TESTIS; RAT; SYSTEM; DUCTS; DEFERENS; TURKEY; MOUSE; CELLS</t>
  </si>
  <si>
    <t>[Waqas, Muhammad Yasir; Liu, Tengfei; Yang, Ping; Ahmed, Nisar; Zhang, Qian; Hu, Lisi; Hong, Chen; Chen, Qiusheng] Nanjing Agr Univ, Key Lab Anim Physiol &amp; Biochem, Minist Agr, Coll Vet Med, Nanjing 210095, Jiangsu, Peoples R China</t>
  </si>
  <si>
    <t>National Natural Science Foundation of China [31272521]; Research Fund for the Doctoral Program of Higher Education of China [20110097110012]; Priority Academic Program Development of Jiangsu Higher Education Institutions, PAPD</t>
  </si>
  <si>
    <t>Grant sponsor: National Natural Science Foundation of China; grant number: 31272521; grant sponsor: Research Fund for the Doctoral Program of Higher Education of China; grant number: 20110097110012; grant sponsor: Priority Academic Program Development of Jiangsu Higher Education Institutions, PAPD.</t>
  </si>
  <si>
    <t>10.1002/jez.2002</t>
  </si>
  <si>
    <t>DE5KJ</t>
  </si>
  <si>
    <t>WOS:000370669600004</t>
  </si>
  <si>
    <t>Huang, FY; Tang, J; Hou, XL</t>
  </si>
  <si>
    <t>Huang, Feiyi; Tang, Jun; Hou, Xilin</t>
  </si>
  <si>
    <t>Molecular cloning and characterization of BcCSP1, a Pak-choi (Brassica rapa ssp chinensis) cold shock protein gene highly co-expressed under ABA and cold stimulation</t>
  </si>
  <si>
    <t>Cold shock protein; Abiotic stress; Expression analysis; Subcellular localization; Pak-choi</t>
  </si>
  <si>
    <t>ARABIDOPSIS-THALIANA; DOMAIN PROTEIN-3; BINDING PROTEIN; PLANTS; RESPONSES; CONSERVATION; ACCLIMATION; CHAPERONES; EXPRESSION; TOLERANCE</t>
  </si>
  <si>
    <t>[Huang, Feiyi; Tang, Jun; Hou, Xilin] Nanjing Agr Univ, Coll Hort, State Key Lab Crop Genet &amp; Germplasm Enhancement, Nanjing 210095, Jiangsu, Peoples R China; [Tang, Jun] Jiangsu Prov &amp; Chinese Acad Sci, Inst Bot, Nanjing 210014, Jiangsu, Peoples R China</t>
  </si>
  <si>
    <t>Hou, XL (reprint author), Nanjing Agr Univ, Coll Hort, State Key Lab Crop Genet &amp; Germplasm Enhancement, Nanjing 210095, Jiangsu, Peoples R China.</t>
  </si>
  <si>
    <t>National Natural Science Foundation of China [31272173]</t>
  </si>
  <si>
    <t>This study was supported by grants from the National Natural Science Foundation of China (31272173).</t>
  </si>
  <si>
    <t>10.1007/s11738-015-2058-6</t>
  </si>
  <si>
    <t>DD1OX</t>
  </si>
  <si>
    <t>WOS:000369692100016</t>
  </si>
  <si>
    <t>Mu, Q; Wang, BJ; Leng, XP; Sun, X; Shangguan, LF; Jia, HF; Fang, JG</t>
  </si>
  <si>
    <t>Mu Qian; Wang Baoju; Leng Xiangpeng; Sun Xin; Shangguan Lingfei; Jia Haifeng; Fang Jinggui</t>
  </si>
  <si>
    <t>Comparison and verification of the genes involved in ethylene biosynthesis and signaling in apple, grape, peach, pear and strawberry</t>
  </si>
  <si>
    <t>Ethylene biosynthesis and signaling; Apple; Grape; Peach; Pear; Strawberry; ESTs; Genome sequence</t>
  </si>
  <si>
    <t>BERRY DEVELOPMENT; LINKAGE MAP; FRUIT; EXPRESSION; GENOME; TOMATO; FAMILY; L.; IDENTIFICATION; ARABIDOPSIS</t>
  </si>
  <si>
    <t>[Mu Qian; Wang Baoju; Leng Xiangpeng; Sun Xin; Shangguan Lingfei; Jia Haifeng; Fang Jinggui] Nanjing Agr Univ, Coll Hort, Weigang 1, Nanjing 210095, Jiangsu, Peoples R China</t>
  </si>
  <si>
    <t>Fang, JG (reprint author), Nanjing Agr Univ, Coll Hort, Weigang 1, Nanjing 210095, Jiangsu, Peoples R China.</t>
  </si>
  <si>
    <t>2012204038@njau.edu.cn; fanggg@njau.edu.cn</t>
  </si>
  <si>
    <t>10.1007/s11738-016-2067-0</t>
  </si>
  <si>
    <t>WOS:000369692100013</t>
  </si>
  <si>
    <t>Li, RS; Jia, YM; Pan, SF; Li, X; Song, HG; Zhao, RQ</t>
  </si>
  <si>
    <t>Li, Runsheng; Jia, Yimin; Pan, Shifeng; Li, Xian; Song, Haogang; Zhao, Ruqian</t>
  </si>
  <si>
    <t>Glucocorticoid Receptor Mediates the Effect of High-Fat Diet on Mitochondrial Oxidative Phosphorylation in Mouse Liver</t>
  </si>
  <si>
    <t>DNA AND CELL BIOLOGY</t>
  </si>
  <si>
    <t>GENE-EXPRESSION; RNA-SYNTHESIS; METABOLIC SYNDROME; MUSCLE-CELLS; TRANSCRIPTION; OBESITY; PGC-1-ALPHA; CORTISOL; HYPERCORTISOLISM; COACTIVATORS</t>
  </si>
  <si>
    <t>[Li, Runsheng; Jia, Yimin; Pan, Shifeng; Li, Xian; Song, Haogang; Zhao, Ruqian] Nanjing Agr Univ, Key Lab Anim Physiol &amp; Biochem, 1 Weigang, Nanjing 210095, Jiangsu, Peoples R China; [Pan, Shifeng] Yangzhou Univ, Coll Vet Med, Yangzhou 225009, Jiangsu, Peoples R China</t>
  </si>
  <si>
    <t>Zhao, RQ (reprint author), Nanjing Agr Univ, Key Lab Anim Physiol &amp; Biochem, 1 Weigang, Nanjing 210095, Jiangsu, Peoples R China.</t>
  </si>
  <si>
    <t>1044-5498</t>
  </si>
  <si>
    <t>1557-7430</t>
  </si>
  <si>
    <t>DNA CELL BIOL</t>
  </si>
  <si>
    <t>DNA Cell Biol.</t>
  </si>
  <si>
    <t>10.1089/dna.2015.2932</t>
  </si>
  <si>
    <t>Biochemistry &amp; Molecular Biology; Cell Biology; Genetics &amp; Heredity</t>
  </si>
  <si>
    <t>DD5TO</t>
  </si>
  <si>
    <t>WOS:000369987500001</t>
  </si>
  <si>
    <t>Li, Y; Wang, Q; Wang, L; He, LY; Sheng, XF</t>
  </si>
  <si>
    <t>Li, Ya; Wang, Qi; Wang, Lu; He, Lin-Yan; Sheng, Xia-Fang</t>
  </si>
  <si>
    <t>Increased growth and root Cu accumulation of Sorghum sudanense by endophytic Enterobacter sp K3-2: Implications for Sorghum sudanense biomass production and phytostabilization</t>
  </si>
  <si>
    <t>Copper mining wasteland; Sorghum sudanense; Cu-resistant endophytic Enterobacter sp K3-2; Bioconcentration factor; Phytostabilization</t>
  </si>
  <si>
    <t>PLANT-GROWTH; CONTAMINATED SOILS; POLLUTED SOIL; MINE TAILINGS; BACTERIA; CADMIUM; PHYTOREMEDIATION; PROMOTION; PSEUDOMONADS; RESISTANCE</t>
  </si>
  <si>
    <t>[Li, Ya; Wang, Qi; Wang, Lu; He, Lin-Yan; Sheng, Xia-Fang] Nanjing Agr Univ, Coll Life Sci, Key Lab Agr &amp; Environm Microbiol, Minist Agr, Nanjing 210095, Jiangsu, Peoples R China</t>
  </si>
  <si>
    <t>Chinese National Natural Science Foundation [41171257, 41471273]; Social Development Program of Jiangsu Province [BE2013710]</t>
  </si>
  <si>
    <t>This research was supported by Chinese National Natural Science Foundation (41171257, 41471273) and Social Development Program of Jiangsu Province (BE2013710).</t>
  </si>
  <si>
    <t>10.1016/j.ecoenv.2015.10.012</t>
  </si>
  <si>
    <t>DD4GR</t>
  </si>
  <si>
    <t>WOS:000369881000021</t>
  </si>
  <si>
    <t>Tao, SY; Han, ZQ; Tian, J; Cong, RH; Duanmu, YQ; Dong, HB; Ni, YD; Zhao, RQ</t>
  </si>
  <si>
    <t>Tao, Shiyu; Han, Zhengqiang; Tian, Jing; Cong, Rihua; Duanmu, Yongqian; Dong, Haibo; Ni, Yingdong; Zhao, Ruqian</t>
  </si>
  <si>
    <t>Downregulation of prostaglandin E-2 is involved in hindgut mucosal damage in lactating goats fed a high-concentrate diet</t>
  </si>
  <si>
    <t>SUBACUTE RUMINAL ACIDOSIS; EPITHELIAL BARRIER DISRUPTION; GROWTH-FACTOR RECEPTOR; HUMAN COLON-CANCER; CELL-PROLIFERATION; DAIRY-COWS; APOPTOSIS; RUMEN; TRANSACTIVATION; INFLAMMATION</t>
  </si>
  <si>
    <t>[Tao, Shiyu; Han, Zhengqiang; Tian, Jing; Duanmu, Yongqian; Dong, Haibo; Ni, Yingdong; Zhao, Ruqian] Nanjing Agr Univ, Key Lab Anim Physiol &amp; Biochem, Minist Agr, Nanjing 210014, Jiangsu, Peoples R China; [Cong, Rihua] Northwest A&amp;F Univ, Coll Vet Med, Yangling, Shannxi, Peoples R China</t>
  </si>
  <si>
    <t>Ni, YD (reprint author), Nanjing Agr Univ, Key Lab Anim Physiol &amp; Biochem, Minist Agr, Nanjing 210014, Jiangsu, Peoples R China.</t>
  </si>
  <si>
    <t>National Nature Science Foundation of China [31272470]; National Basic Research Program of China [2011CB100802]; Program for New Century Excellent Talents in University [NCET-13-0862]; Priority Academic Program Development of Jiangsu Higher Education Institutions (PAPD)</t>
  </si>
  <si>
    <t>This work was supported by the National Nature Science Foundation of China (project no. 31272470) and National Basic Research Program of China (project no. 2011CB100802) and the Program for New Century Excellent Talents in University (NCET-13-0862) and a project funded by the Priority Academic Program Development of Jiangsu Higher Education Institutions (PAPD).</t>
  </si>
  <si>
    <t>10.1113/EP085256</t>
  </si>
  <si>
    <t>DD3ZU</t>
  </si>
  <si>
    <t>WOS:000369862900010</t>
  </si>
  <si>
    <t>Fang, XX; Zhou, JG; Liu, XH</t>
  </si>
  <si>
    <t>Fang, Xingxing; Zhou, Jianguo; Liu, Xiuhong</t>
  </si>
  <si>
    <t>Pharmacokinetics of sarafloxacin in allogynogenetic silver crucian carp, Carassius auratus gibelio</t>
  </si>
  <si>
    <t>Sarafloxacin; Pharmacokinetics; Intravenous; Oral; Plasma; Allogynogenetic silver crucian carp</t>
  </si>
  <si>
    <t>SALMON SALMO-SALAR; TROUT ONCORHYNCHUS-MYKISS; ATLANTIC SALMON; RAINBOW-TROUT; SCOPHTHALMUS-MAXIMUS; ENROFLOXACIN; PHARMACODYNAMICS; DISPOSITION; DEPLETION; TURBOT</t>
  </si>
  <si>
    <t>[Fang, Xingxing; Zhou, Jianguo; Liu, Xiuhong] Nanjing Agr Univ, Coll Anim Sci &amp; Technol, Dept Econ Anim Sci &amp; Aquaculture, Nanjing, Jiangsu, Peoples R China</t>
  </si>
  <si>
    <t>Liu, XH (reprint author), Nanjing Agr Univ, Coll Anim Sci &amp; Technol, Dept Econ Anim Sci &amp; Aquaculture, Nanjing, Jiangsu, Peoples R China.</t>
  </si>
  <si>
    <t>fangxx@njau.edu.cn</t>
  </si>
  <si>
    <t>Nanjing Agricultural University; Key Laboratory of Genetic Breeding and Aquatic Animals and Aquaculture Biology of the Ministry of Agriculture</t>
  </si>
  <si>
    <t>This study was supported by a Research Grant for Young Teachers of Nanjing Agricultural University and the Open Fund of Key Laboratory of Genetic Breeding and Aquatic Animals and Aquaculture Biology of the Ministry of Agriculture.</t>
  </si>
  <si>
    <t>10.1007/s10695-015-0141-y</t>
  </si>
  <si>
    <t>DD5WT</t>
  </si>
  <si>
    <t>WOS:000369996100030</t>
  </si>
  <si>
    <t>Guo, W-C.; Liu, X-P.; Fu, K-Y.; Shi, J-F.; Lu, F-G.; Li, G-Q.</t>
  </si>
  <si>
    <t>Nuclear receptor ecdysone-induced protein 75 is required for larval-pupal metamorphosis in the Colorado potato beetle Leptinotarsa decemlineata (Say)</t>
  </si>
  <si>
    <t>Leptinotarsa decemlineata; E75; 20-hydroxyecdysone; juvenile hormone; development arrest</t>
  </si>
  <si>
    <t>STEROID-HORMONE ECDYSONE; TRANSCRIPTION FACTOR E75; REAL-TIME PCR; JUVENILE-HORMONE; DROSOPHILA-MELANOGASTER; PROTHORACICOTROPIC HORMONE; TOBACCO HORNWORM; MANDUCA-SEXTA; REV-ERB; FEEDBACK-REGULATION</t>
  </si>
  <si>
    <t>[Guo, W-C.; Liu, X-P.; Fu, K-Y.; Shi, J-F.; Lu, F-G.; Li, G-Q.] Nanjing Agr Univ, Coll Plant Protect, Key Lab Integrated Management Crop Dis &amp; Pests, Educ Minist, Nanjing 210095, Jiangsu, Peoples R China; [Guo, W-C.] Xinjiang Acad Agr Sci, Dept Plant Protect, Urumqi, Peoples R China</t>
  </si>
  <si>
    <t>This research was supported by the National Natural Sciences Foundation of China (grant nos 31360442 and 31272047), the Nationally Special Fund of China for Agri-scientific Research in the Public Interest (201103026), the Science and Technology Project of Xinjiang Uygur Autonomous Region (2013911091) and the Fundamental Research Funds for the Central Universities (KYTZ201403).</t>
  </si>
  <si>
    <t>10.1111/imb.12197</t>
  </si>
  <si>
    <t>DD5QH</t>
  </si>
  <si>
    <t>WOS:000369978600005</t>
  </si>
  <si>
    <t>Zheng, GY; Huo, MB; Zhou, LX</t>
  </si>
  <si>
    <t>Zheng, Guanyu; Huo, Minbo; Zhou, Lixiang</t>
  </si>
  <si>
    <t>Extracellular Polymeric Substances Level Determines the Sludge Dewaterability in Bioleaching Process</t>
  </si>
  <si>
    <t>JOURNAL OF ENVIRONMENTAL ENGINEERING</t>
  </si>
  <si>
    <t>Sludge; Bioleaching; Extracellular polymeric substances (EPS); Bound water; Dewaterablility</t>
  </si>
  <si>
    <t>DIGESTED SEWAGE-SLUDGE; WASTE-WATER SLUDGE; ACTIVATED-SLUDGE; HEAVY-METALS; TANNERY SLUDGE; MOISTURE DISTRIBUTION; ANAEROBIC-DIGESTION; ORGANIC-MATTER; BORNE METALS; EPS</t>
  </si>
  <si>
    <t>[Zheng, Guanyu; Huo, Minbo; Zhou, Lixiang] Nanjing Agr Univ, Coll Resources &amp; Environm Sci, Nanjing 210095, Jiangsu, Peoples R China</t>
  </si>
  <si>
    <t>gyzheng@njau.edu.cn; lxzhou@njau.edu.cn</t>
  </si>
  <si>
    <t>National Natural Science Foundation of China [21277071, 21307059]; 863 High-tech Program of China [2012AA063501]</t>
  </si>
  <si>
    <t>This work was supported by the National Natural Science Foundation of China (21277071 and 21307059) and the 863 High-tech Program of China (2012AA063501).</t>
  </si>
  <si>
    <t>0733-9372</t>
  </si>
  <si>
    <t>1943-7870</t>
  </si>
  <si>
    <t>J ENVIRON ENG</t>
  </si>
  <si>
    <t>J. Environ. Eng.-ASCE</t>
  </si>
  <si>
    <t>10.1061/(ASCE)EE.1943-7870.0001008</t>
  </si>
  <si>
    <t>DD8AH</t>
  </si>
  <si>
    <t>WOS:000370145600004</t>
  </si>
  <si>
    <t>Li, YQ; Li, CB; Zhao, F; Lin, XS; Bai, Y; Zhou, GH</t>
  </si>
  <si>
    <t>Li, Yingqiu; Li, Chunbao; Zhao, Fan; Lin, Xisha; Bai, Yun; Zhou, Guanghong</t>
  </si>
  <si>
    <t>The Effects of Long-Duration Stewing Combined with Different Cooking and Heating Methods on the Quality of Pork Belly</t>
  </si>
  <si>
    <t>LIPID-OXIDATION; MEAT QUALITY; PRODUCTS; MUSCLE; CHOLESTEROL; TEMPERATURE; TENDERNESS; STRATEGIES; DISEASE; LAMB</t>
  </si>
  <si>
    <t>[Li, Yingqiu; Li, Chunbao; Zhao, Fan; Lin, Xisha; Bai, Yun; Zhou, Guanghong] Nanjing Agr Univ, Jiangsu Innovat Ctr Meat Prod &amp; Proc, Key Lab Meat Proc &amp; Qual Control, Key Lab Anim Prod Proc,MOA,MOE, Nanjing 210095, Jiangsu, Peoples R China; [Li, Yingqiu] Guangxi Vocat Coll Technol &amp; Business, Dept Ind &amp; Informat, Nanning, Guangxi, Peoples R China</t>
  </si>
  <si>
    <t>Zhou, GH (reprint author), Nanjing Agr Univ, Jiangsu Innovat Ctr Meat Prod &amp; Proc, Key Lab Meat Proc &amp; Qual Control, Key Lab Anim Prod Proc,MOA,MOE, Nanjing 210095, Jiangsu, Peoples R China.</t>
  </si>
  <si>
    <t>National Natural Science Foundation of China [34171600]; China Agriculture Research System [CARS-36-11]; Ministry of Education of China [NCET-11-0668, 20110097110024]</t>
  </si>
  <si>
    <t>This work was financially supported by the grants 34171600 (National Natural Science Foundation of China), CARS-36-11 (China Agriculture Research System), NCET-11-0668 (Ministry of Education of China), 20110097110024 (Ministry of Education of China). The authors gratefully acknowledge Mr. Jian-hong Gu, Chief Chef in Hanyuan hotel, for helping with the preparation of cooking.</t>
  </si>
  <si>
    <t>10.1111/jfpp.12587</t>
  </si>
  <si>
    <t>DD8DA</t>
  </si>
  <si>
    <t>WOS:000370153700011</t>
  </si>
  <si>
    <t>Liu, DW; Liu, HY; Zhang, HB; Cao, MC; Sun, Y; Wu, WD; Lu, CH</t>
  </si>
  <si>
    <t>Liu, Da-wei; Liu, Hong-yi; Zhang, Hai-bin; Cao, Ming-chang; Sun, Yong; Wu, Wen-da; Lu, Chang-hu</t>
  </si>
  <si>
    <t>Potential natural exposure of endangered red-crowned crane (Grus japonensis) to mycotoxins aflatoxin B-1, deoxynivalenol, zearalenone, T-2 toxin, and ochratoxin A</t>
  </si>
  <si>
    <t>Food; Mycotoxin; Red-crowned crane; Yancheng Biosphere Reserve</t>
  </si>
  <si>
    <t>YANCHENG-BIOSPHERE-RESERVE; FUSARIUM-MYCOTOXINS; BROILER-CHICKENS; ACUTE TOXICITY; HABITAT USE; WORLDWIDE OCCURRENCE; RICE FIELDS; ANIMAL FEED; CHINA; CONTAMINATION</t>
  </si>
  <si>
    <t>[Liu, Da-wei; Liu, Hong-yi; Sun, Yong; Lu, Chang-hu] Nanjing Forestry Univ, Coll Biol &amp; Environm, Coinnovat Ctr Sustainable Forestry Southern China, Nanjing 210037, Jiangsu, Peoples R China; [Liu, Da-wei] Yancheng Biosphere Reserve, Yancheng 224057, Peoples R China; [Zhang, Hai-bin; Wu, Wen-da] Nanjing Agr Univ, Coll Vet Med, Nanjing 210095, Jiangsu, Peoples R China; [Cao, Ming-chang] Minist Environm Protect China, Nanjing Inst Environm Sci, Nanjing 210042, Jiangsu, Peoples R China</t>
  </si>
  <si>
    <t>Lu, CH (reprint author), Nanjing Forestry Univ, Coll Biol &amp; Environm, Coinnovat Ctr Sustainable Forestry Southern China, Nanjing 210037, Jiangsu, Peoples R China.; Wu, WD (reprint author), Nanjing Agr Univ, Coll Vet Med, Nanjing 210095, Jiangsu, Peoples R China.</t>
  </si>
  <si>
    <t>wuwenda@njau.edu.cn; luchanghu@njfu.com.cn</t>
  </si>
  <si>
    <t>National Natural Science Foundation of China [31402268]; Natural Science Foundation of Jiangsu Province of China [BK20140691, BK2011083]; Priority Academic Program Development of Jiangsu Higher Education Institutions (PAPD), China</t>
  </si>
  <si>
    <t>Project supported by the National Natural Science Foundation of China (No. 31402268), the Natural Science Foundation of Jiangsu Province of China (Nos. BK20140691 and BK2011083), and the Priority Academic Program Development of Jiangsu Higher Education Institutions (PAPD), China</t>
  </si>
  <si>
    <t>10.1631/jzus.B1500211</t>
  </si>
  <si>
    <t>DD5DK</t>
  </si>
  <si>
    <t>WOS:000369942600007</t>
  </si>
  <si>
    <t>Expression profiles of heat shock protein 27 and alpha B-crystallin and their effects on heat-stressed rat myocardial cells in vitro and in vivo</t>
  </si>
  <si>
    <t>alpha B-crystallin; heat shock protein 27; myocardial cells; heat stress; in vivo; in vitro</t>
  </si>
  <si>
    <t>HSP27; DEATH; GENES; HYPERTHERMIA; CYTOSKELETON; ACTIVATION; APOPTOSIS; MYOPATHY; HSP90; HSP60</t>
  </si>
  <si>
    <t>[Tang, Shu; Chen, Hongbo; Cheng, Yanfen; Nasir, Mohammad Abdel; Bao, Endong] Nanjing Agr Univ, Coll Vet Med, 1 Weigang Rd, Nanjing 210095, Jiangsu, Peoples R China; [Kemper, Nicole] Univ Vet Med Hannover, Inst Anim Hyg Anim Welf &amp; Farm Anim Behav, D-30173 Hannover, Germany</t>
  </si>
  <si>
    <t>Bao, ED (reprint author), Nanjing Agr Univ, Coll Vet Med, 1 Weigang Rd, Nanjing 210095, Jiangsu, Peoples R China.</t>
  </si>
  <si>
    <t>National Key Basic Research Program of China (973 Program) [2014CB138502]; National Natural Science Foundation of China [31372403]; National Department Public Benefit Research Foundation (Agriculture) [201003060-11]; Priority Academic Program Development of Jiangsu Higher Education Institutions; Graduate Research and Innovation Projects in Jiangsu Province; Federal Ministry of Food, Agriculture and Consumer Production, Berlin, Germany</t>
  </si>
  <si>
    <t>The current study was supported by grants from the National Key Basic Research Program of China (973 Program; grant no. 2014CB138502), the National Natural Science Foundation of China (grant no. 31372403), the National Department Public Benefit Research Foundation (Agriculture) (grant no. 201003060-11), the Priority Academic Program Development of Jiangsu Higher Education Institutions, Graduate Research and Innovation Projects in Jiangsu Province and the Sino-German Agricultural Cooperation Project of the Federal Ministry of Food, Agriculture and Consumer Production, Berlin, Germany.</t>
  </si>
  <si>
    <t>10.3892/mmr.2015.4693</t>
  </si>
  <si>
    <t>DC9PO</t>
  </si>
  <si>
    <t>WOS:000369553700076</t>
  </si>
  <si>
    <t>Ding, L; Gao, LM; Liu, W; Wang, M; Gu, M; Ren, BB; Xu, GH; Shen, QR; Guo, SW</t>
  </si>
  <si>
    <t>Ding, Lei; Gao, Limin; Liu, Wei; Wang, Min; Gu, Mian; Ren, Binbin; Xu, Guohua; Shen, Qirong; Guo, Shiwei</t>
  </si>
  <si>
    <t>Aquaporin plays an important role in mediating chloroplastic CO2 concentration under high-N supply in rice (Oryza sativa) plants</t>
  </si>
  <si>
    <t>NITROGEN USE EFFICIENCY; MESOPHYLL CONDUCTANCE; RIBULOSE-1,5-BISPHOSPHATE CARBOXYLASE; C-3 PLANTS; MEMBRANE-DIFFUSION; NITRATE UPTAKE; LEAF NITROGEN; GENE FAMILY; IN-VIVO; LEAVES</t>
  </si>
  <si>
    <t>[Guo, Shiwei] Nanjing Agr Univ, Jiangsu Key Lab Organ Waste Utilizat, Nanjing, Jiangsu, Peoples R China; Nanjing Agr Univ, Natl Engn Res Ctr Organ Based Fertilizers, Nanjing, Jiangsu, Peoples R China</t>
  </si>
  <si>
    <t>Guo, SW (reprint author), Nanjing Agr Univ, Jiangsu Key Lab Organ Waste Utilizat, Nanjing, Jiangsu, Peoples R China.</t>
  </si>
  <si>
    <t>National Basic Research Program of China [2013CB127403]; National Natural Science Foundation of China [31172020, 31272236]; Innovative Research Team Development Plan of the Ministry of Education of China [IRT1256]; Graduate research and innovation projects in Jiangsu Province [KYLX_0562]; China Postdoctoral Science Foundation [2015M571768]; Jiangsu Postdoctoral Science Foundation [1402148C]</t>
  </si>
  <si>
    <t>This work was supported by the National Basic Research Program of China (2013CB127403), the National Natural Science Foundation of China (31172020 and 31272236), the Innovative Research Team Development Plan of the Ministry of Education of China (grant no. IRT1256), Graduate research and innovation projects in Jiangsu Province (KYLX_0562), China Postdoctoral Science Foundation (2015M571768) and Jiangsu Postdoctoral Science Foundation (1402148C).</t>
  </si>
  <si>
    <t>10.1111/ppl.12387</t>
  </si>
  <si>
    <t>DD8JE</t>
  </si>
  <si>
    <t>WOS:000370171900008</t>
  </si>
  <si>
    <t>Li, H; Li, XH; Liu, L; Li, KQ; Wang, XH; Li, HX</t>
  </si>
  <si>
    <t>Li, Hua; Li, Xuhui; Liu, Le; Li, Kunquan; Wang, Xiaohua; Li, Hongxiang</t>
  </si>
  <si>
    <t>Experimental study of microwave-assisted pyrolysis of rice straw for hydrogen production</t>
  </si>
  <si>
    <t>INTERNATIONAL JOURNAL OF HYDROGEN ENERGY</t>
  </si>
  <si>
    <t>Biomass; Rice straw; Microwave-assisted pyrolysis; Hydrogen; Orthogonal experiment</t>
  </si>
  <si>
    <t>BIOMASS</t>
  </si>
  <si>
    <t>[Li, Hua; Li, Xuhui; Liu, Le; Li, Kunquan; Wang, Xiaohua; Li, Hongxiang] Nanjing Agr Univ, Coll Engn, Nanjing 210031, Jiangsu, Peoples R China</t>
  </si>
  <si>
    <t>Li, KQ (reprint author), Nanjing Agr Univ, Coll Engn, Nanjing 210031, Jiangsu, Peoples R China.</t>
  </si>
  <si>
    <t>kqlee@njau.edu.cn</t>
  </si>
  <si>
    <t>0360-3199</t>
  </si>
  <si>
    <t>1879-3487</t>
  </si>
  <si>
    <t>INT J HYDROGEN ENERG</t>
  </si>
  <si>
    <t>Int. J. Hydrog. Energy</t>
  </si>
  <si>
    <t>10.1016/j.ijhydene.2015.11.137</t>
  </si>
  <si>
    <t>Chemistry, Physical; Electrochemistry; Energy &amp; Fuels</t>
  </si>
  <si>
    <t>Chemistry; Electrochemistry; Energy &amp; Fuels</t>
  </si>
  <si>
    <t>DE0HS</t>
  </si>
  <si>
    <t>WOS:000370306300017</t>
  </si>
  <si>
    <t>Zhang, Y; Mao, M; Ji, YG; Zhu, J; Wu, L</t>
  </si>
  <si>
    <t>Zhang, Yu; Mao, Mao; Ji, Yi-Gang; Zhu, Jie; Wu, Lei</t>
  </si>
  <si>
    <t>Modular metal-carbon stabilized palladium nanoparticles for the catalytic hydrogenation of N-heterocycles</t>
  </si>
  <si>
    <t>Metal-carbon stabilization; Palladium nanoparticles; Hydrogenation; N-heterocycles</t>
  </si>
  <si>
    <t>OXIDE NANOPARTICLES; MICROEMULSION; NANOCATALYST; QUINOLINES; EFFICIENT; COMPLEX; BONDS; WATER</t>
  </si>
  <si>
    <t>[Zhang, Yu; Mao, Mao; Ji, Yi-Gang; Zhu, Jie; Wu, Lei] Nanjing Agr Univ, Coll Sci, Jiangsu Key Lab Pesticide Sci, Nanjing 210095, Jiangsu, Peoples R China; [Zhang, Yu; Mao, Mao; Ji, Yi-Gang; Zhu, Jie; Wu, Lei] Nanjing Agr Univ, Coll Sci, Dept Chem, Nanjing 210095, Jiangsu, Peoples R China; [Ji, Yi-Gang] Jiangsu Second Normal Univ, Dept Life Sci &amp; Chem, Nanjing 210013, Jiangsu, Peoples R China</t>
  </si>
  <si>
    <t>National Natural Science Foundation of China (NSFC) [21372118]; Foundation Research Project of Jiangsu Province (The Natural Science Foundation) [BK20141359]; 333 High Level Talent Project; 'QinLan Project' of JiangSu Province; Foundation of the Jiangsu Education Committee, China [14KJD150002]; Jiangsu Key Laboratory of Biofuction Molecule</t>
  </si>
  <si>
    <t>The authors thank the National Natural Science Foundation of China (NSFC, Grant No. 21372118), the Foundation Research Project of Jiangsu Province (The Natural Science Foundation No. BK20141359), '333 High Level Talent Project', 'QinLan Project' of JiangSu Province, Foundation of the Jiangsu Education Committee, China (No. 14KJD150002), and Jiangsu Key Laboratory of Biofuction Molecule for financial support.</t>
  </si>
  <si>
    <t>10.1016/j.tetlet.2015.12.008</t>
  </si>
  <si>
    <t>DC9QU</t>
  </si>
  <si>
    <t>WOS:000369556900023</t>
  </si>
  <si>
    <t>Liu, ZW; Wu, ZJ; Li, XH; Huang, Y; Li, H; Wang, YX; Zhuang, J</t>
  </si>
  <si>
    <t>Liu, Zhi-Wei; Wu, Zhi-Jun; Li, Xing -Hui; Huang, Ying; Li, Hui; Wang, Yong-Xin; Zhuang, Jing</t>
  </si>
  <si>
    <t>Identification, classification, and expression profiles of heat shock transcription factors in tea plant (Camellia sinensis) under temperature stress</t>
  </si>
  <si>
    <t>Transcription factors; Hsf; Temperature stresses; Quantitative real-time PCR; Tea plant</t>
  </si>
  <si>
    <t>GENOME-WIDE ANALYSIS; FACTOR FAMILY; INTRACELLULAR-DISTRIBUTION; ACTIVATOR FUNCTION; ABIOTIC STRESSES; SEED DEVELOPMENT; CHINESE-CABBAGE; NUCLEAR IMPORT; FACTORS HSFA1S; ARABIDOPSIS</t>
  </si>
  <si>
    <t>[Liu, Zhi-Wei; Wu, Zhi-Jun; Li, Xing -Hui; Huang, Ying; Li, Hui; Wang, Yong-Xin; Zhuang, Jing] Nanjing Agr Univ, Tea Sci Res Inst, Coll Hort, Nanjing 210095, Jiangsu, Peoples R China</t>
  </si>
  <si>
    <t>National Natural Science Foundation of China [31200520]; Jiangsu Natural Science Foundation [BK2012774]</t>
  </si>
  <si>
    <t>The research was supported by the National Natural Science Foundation of China (31200520) and Jiangsu Natural Science Foundation (BK2012774).</t>
  </si>
  <si>
    <t>10.1016/j.gene.2015.09.076</t>
  </si>
  <si>
    <t>DE2NL</t>
  </si>
  <si>
    <t>WOS:000370463900007</t>
  </si>
  <si>
    <t>Wang, YJ; Dong, CL; Xue, ZY; Jin, QJ; Xu, YC</t>
  </si>
  <si>
    <t>Wang, Yanjie; Dong, Chunlan; Xue, Zeyun; Jin, Qijiang; Xu, Yingchun</t>
  </si>
  <si>
    <t>De novo transcriptome sequencing and discovery of genes related to copper tolerance in Paeonia ostii</t>
  </si>
  <si>
    <t>Tree peony; Illumina sequencing; Gene expression profiles; Copper; Phytoremediation</t>
  </si>
  <si>
    <t>INDUCED OXIDATIVE STRESS; ARABIDOPSIS-THALIANA; ETHYLENE PRODUCTION; ABC TRANSPORTER; PLANT-RESPONSES; TREE PEONY; CADMIUM; EXPRESSION; PEROXIDASE; RESISTANCE</t>
  </si>
  <si>
    <t>[Wang, Yanjie; Dong, Chunlan; Xue, Zeyun; Jin, Qijiang; Xu, Yingchun] Nanjing Agr Univ, Coll Hort, Nanjing, Jiangsu, Peoples R China</t>
  </si>
  <si>
    <t>Xu, YC (reprint author), Nanjing Agr Univ, Coll Hort, Nanjing, Jiangsu, Peoples R China.</t>
  </si>
  <si>
    <t>National Natural Science Foundation of China [31101560]; Agricultural Science and Technology Support Project of Zhenjiang [NY2014017]</t>
  </si>
  <si>
    <t>This research was financially supported by the National Natural Science Foundation of China (no. 31101560), and the Agricultural Science and Technology Support Project of Zhenjiang (no. NY2014017).</t>
  </si>
  <si>
    <t>10.1016/j.gene.2015.09.077</t>
  </si>
  <si>
    <t>WOS:000370463900018</t>
  </si>
  <si>
    <t>Shen, W; Chen, Y; Yao, HM; Du, CW; Luan, N; Yan, XW</t>
  </si>
  <si>
    <t>Shen, Wang; Chen, Yan; Yao, Huimin; Du, Canwei; Luan, Ning; Yan, Xiuwen</t>
  </si>
  <si>
    <t>A novel defensin-like antimicrobial peptide from the skin secretions of the tree frog, Theloderma kwangsiensis</t>
  </si>
  <si>
    <t>Antimicrobial peptide; Defensin; Amphibian; Theloderma kwangsiensis; Skin secretion</t>
  </si>
  <si>
    <t>BETA-DEFENSIN; INNATE IMMUNITY; IDENTIFICATION</t>
  </si>
  <si>
    <t>[Shen, Wang; Chen, Yan; Yao, Huimin; Du, Canwei; Luan, Ning; Yan, Xiuwen] Nanjing Agr Univ, Coll Life Sci, 1st Weigang, Nanjing 210095, Jiangsu, Peoples R China; [Shen, Wang] Zhejiang Ocean Univ, Lab Marine Biol Prot Engn, Zhoushan 316000, Zhejiang, Peoples R China</t>
  </si>
  <si>
    <t>Yan, XW (reprint author), Nanjing Agr Univ, Coll Life Sci, 1st Weigang, Nanjing 210095, Jiangsu, Peoples R China.</t>
  </si>
  <si>
    <t>yanxw@njau.edu.cn</t>
  </si>
  <si>
    <t>China National Natural Science Foundation of Young Scientists [31201717]; Special Foundation for Young Scientists of Jiangsu Province [BK2012365]; Jiangsu Province Science and Technology Support Project [BE2012748]; National Natural Science Foundation of China [J1210056]</t>
  </si>
  <si>
    <t>This work was supported by grants from the China National Natural Science Foundation of Young Scientists (No. 31201717), Special Foundation for Young Scientists of Jiangsu Province (No. BK2012365), Jiangsu Province Science and Technology Support Project (No. BE2012748) and National Natural Science Foundation of China (J1210056).</t>
  </si>
  <si>
    <t>10.1016/j.gene.2015.09.086</t>
  </si>
  <si>
    <t>WOS:000370463900019</t>
  </si>
  <si>
    <t>Fan, YX; Ren, CF; Wang, ZB; Jia, RX; Wang, D; Zhang, YL; Zhang, GM; Wan, YJ; Huang, MR; Wang, F</t>
  </si>
  <si>
    <t>Fan, Yixuan; Ren, Caifang; Wang, Zhibo; Jia, Ruoxin; Wang, Dan; Zhang, Yanli; Zhang, Guomin; Wan, Yongjie; Huang, Mingrui; Wang, Feng</t>
  </si>
  <si>
    <t>Transgenesis of humanized fat1 promotes n-3 polyunsaturated fatty acid synthesis and expression of genes involved in lipid metabolism in goat cells</t>
  </si>
  <si>
    <t>fat1; Ear fibroblast cells; n-3 polyunsaturated fatty acids; n-6 polyunsaturated fatty acids; Goat</t>
  </si>
  <si>
    <t>FISH-OIL; TRANSCRIPTION; CHOLESTEROL; DESATURASE; ALPHA; OMEGA-3-FATTY-ACIDS; ADIPOGENESIS; PATHWAY; DISEASE; HEALTH</t>
  </si>
  <si>
    <t>[Fan, Yixuan; Ren, Caifang; Jia, Ruoxin; Wang, Dan; Zhang, Yanli; Zhang, Guomin; Wan, Yongjie; Huang, Mingrui; Wang, Feng] Nanjing Agr Univ, Jiangsu Livestock Embryo Engn Lab, Nanjing 210095, Jiangsu, Peoples R China; [Wang, Zhibo] Jiangsu Agrianim Husb Vocat Coll, Taizhou 225300, Peoples R China</t>
  </si>
  <si>
    <t>Huang, MR; Wang, F (reprint author), Nanjing Agr Univ, Jiangsu Livestock Embryo Engn Lab, Nanjing 210095, Jiangsu, Peoples R China.</t>
  </si>
  <si>
    <t>fanyixuan@njau.edu.cn; 853748688@qq.com; 747551898@qq.com; 772674111@qq.com; 563476324@qq.com; zhangyanli@njau.edu.cn; 645081243@qq.com; wanyongjie@njau.edu.cn; hmr@njau.edu.cn; caeet@njau.edu.cn</t>
  </si>
  <si>
    <t>This study was financially supported by the National Major Special Projects on New Cultivation for Transgenic Organisms (Nos. 2014ZX08008-004, 2014ZX08008-003) and Fundamental Research Funds for the Central Universities (KYZ201211).</t>
  </si>
  <si>
    <t>10.1016/j.gene.2015.10.013</t>
  </si>
  <si>
    <t>DE2NM</t>
  </si>
  <si>
    <t>WOS:000370464000008</t>
  </si>
  <si>
    <t>0305-1048</t>
  </si>
  <si>
    <t>NUCLEIC ACIDS RES</t>
  </si>
  <si>
    <t>Jia, HF; Zhang, C; Pervaiz, T; Zhao, PC; Liu, ZJ; Wang, BJ; Wang, C; Zhang, L; Fang, JG; Qian, JP</t>
  </si>
  <si>
    <t>Jia, Haifeng; Zhang, Cheng; Pervaiz, Tariq; Zhao, Pengcheng; Liu, Zhongjie; Wang, Baoju; Wang, Chen; Zhang, Lin; Fang, Jinggui; Qian, Jianpu</t>
  </si>
  <si>
    <t>Jasmonic acid involves in grape fruit ripening and resistant against Botrytis cinerea</t>
  </si>
  <si>
    <t>Jasmonic acid; Grape berry ripening; AOS; COI1; Gene regulation</t>
  </si>
  <si>
    <t>PHENYLALANINE AMMONIA-LYASE; FRAGARIA X ANANASSA; METHYL JASMONATE; STRAWBERRY FRUIT; GENE-EXPRESSION; ETHYLENE BIOSYNTHESIS; PEACH FRUIT; ANTHOCYANIN ACCUMULATION; LYCOPERSICON-ESCULENTUM; MOLECULAR-MECHANISM</t>
  </si>
  <si>
    <t>[Jia, Haifeng; Zhang, Cheng; Pervaiz, Tariq; Zhao, Pengcheng; Liu, Zhongjie; Wang, Baoju; Wang, Chen; Zhang, Lin; Fang, Jinggui; Qian, Jianpu] Nanjing Agr Univ, Hort Coll, Key Lab Genet &amp; Fruit Dev, Nanjing 210095, Jiangsu, Peoples R China</t>
  </si>
  <si>
    <t>Jia, HF; Fang, JG (reprint author), Nanjing Agr Univ, Hort Coll, Key Lab Genet &amp; Fruit Dev, Nanjing 210095, Jiangsu, Peoples R China.</t>
  </si>
  <si>
    <t>jiahaifeng@njau.edu.cn; Fanggg@njau.edu.cn</t>
  </si>
  <si>
    <t>China National Natural Science Fund [31401847]; Jiangsu Natural Science Fund [BK20140707]; China Postdoctoral Science Fund [2014 M561663]; Central University Basic Research and Operating Expenses of Special Funding [KJQN201541]</t>
  </si>
  <si>
    <t>This work was supported by the China National Natural Science Fund (31401847), Jiangsu Natural Science Fund (BK20140707), China Postdoctoral Science Fund (2014 M561663), and Central University Basic Research and Operating Expenses of Special Funding (KJQN201541).</t>
  </si>
  <si>
    <t>10.1007/s10142-015-0468-6</t>
  </si>
  <si>
    <t>DF8OT</t>
  </si>
  <si>
    <t>WOS:000371618400008</t>
  </si>
  <si>
    <t>Yan, M; Jing, W; Xu, N; Shen, LK; Zhang, Q; Zhang, WH</t>
  </si>
  <si>
    <t>Yan, Min; Jing, Wen; Xu, Ni; Shen, Like; Zhang, Qun; Zhang, Wenhua</t>
  </si>
  <si>
    <t>Arabidopsis thaliana constitutively active ROP11 interacts with the NADPH oxidase respiratory burst oxidase homologue F to regulate reactive oxygen species production in root hairs</t>
  </si>
  <si>
    <t>coexpression; root hair</t>
  </si>
  <si>
    <t>MEDIATED STOMATAL CLOSURE; ABSCISIC-ACID; GTPASE; GROWTH; RHO; ATRBOHD; GP91(PHOX); PROTEIN; PLANTS; ACCUMULATION</t>
  </si>
  <si>
    <t>[Yan, Min; Jing, Wen; Xu, Ni; Shen, Like; Zhang, Qun; Zhang, Wenhua] Nanjing Agr Univ, State Key Lab Crop Genet &amp; Germplasm Enhancement, Coll Life Sci, Nanjing 210095, Jiangsu, Peoples R China</t>
  </si>
  <si>
    <t>Zhang, Q; Zhang, WH (reprint author), Nanjing Agr Univ, State Key Lab Crop Genet &amp; Germplasm Enhancement, Coll Life Sci, Nanjing 210095, Jiangsu, Peoples R China.</t>
  </si>
  <si>
    <t>National Basic Research Program of China [2012CB114200]; National Science Foundation of China (NSFC) [31171461, 91117003]; Fundamental Research Funds for the Central Universities [KYTZ201402, KYZ201423]; National Natural Science Foundation of China [31100194, 31470364]</t>
  </si>
  <si>
    <t>We thank Jeffery L. Dangl (University of North Carolina) and June M. Kwak (University of Maryland) for the rbohF and rbohD/F mutants. We also thank Fushun Hao (Henan University) for kindly providing RbohF promoter: GUS seeds. This work was supported by grants from National Basic Research Program of China (2012CB114200), National Science Foundation of China (NSFC) grants (31171461 and 91117003) and the Fundamental Research Funds for the Central Universities (KYTZ201402) to WZ, and grants from National Natural Science Foundation of China (31100194 and 31470364) and the Fundamental Research Funds for the Central Universities (KYZ201423) to QZ.</t>
  </si>
  <si>
    <t>10.1071/FP15090</t>
  </si>
  <si>
    <t>DE7YM</t>
  </si>
  <si>
    <t>WOS:000370853000001</t>
  </si>
  <si>
    <t>Yu, QH; Cao, YF; Liu, LF; Jiang, SX; Yang, Q</t>
  </si>
  <si>
    <t>Yu, Qinghua; Cao, Yufei; Liu, Li-feng; Jiang, Shan-xiang; Yang, Qian</t>
  </si>
  <si>
    <t>Enhancement of sodium taurocholate to the absorption of cefquinome</t>
  </si>
  <si>
    <t>PAKISTAN JOURNAL OF PHARMACEUTICAL SCIENCES</t>
  </si>
  <si>
    <t>Caco-2 cells; cefquinome; sodium taurocholate; absorption</t>
  </si>
  <si>
    <t>BROAD-SPECTRUM CEPHALOSPORIN; CACO-2 CELL MONOLAYERS; MODEL; PHARMACOKINETICS; PERMEATION; TRANSPORT; LINE</t>
  </si>
  <si>
    <t>[Yu, Qinghua; Cao, Yufei; Liu, Li-feng; Jiang, Shan-xiang; Yang, Qian] Nanjing Agr Univ, Coll Vet Med, Nanjing, Jiangsu, Peoples R China</t>
  </si>
  <si>
    <t>National Basic Research Program of China (973 program) [2013CB127300]; Priority Academic Program Development of Jiangsu Higher Education Institutions</t>
  </si>
  <si>
    <t>This work was supported by National Basic Research Program of China (973 program 2013CB127300) and the Priority Academic Program Development of Jiangsu Higher Education Institutions.</t>
  </si>
  <si>
    <t>UNIV KARACHI</t>
  </si>
  <si>
    <t>UNIV CAMPUS, FAC PHARMACY, KARACHI, 75270, PAKISTAN</t>
  </si>
  <si>
    <t>1011-601X</t>
  </si>
  <si>
    <t>PAK J PHARM SCI</t>
  </si>
  <si>
    <t>Pak. J. Pharm. Sci.</t>
  </si>
  <si>
    <t>DE9ZF</t>
  </si>
  <si>
    <t>WOS:000370997700019</t>
  </si>
  <si>
    <t>1070-9622</t>
  </si>
  <si>
    <t>SHOCK VIB</t>
  </si>
  <si>
    <t>Miao, XK; Xing, XM; Ding, YF; Ke, J; Liu, ZH; Tang, S; Ding, CQ; Wang, SH; Li, GH</t>
  </si>
  <si>
    <t>Miao, Xuekuan; Xing, Xiaoming; Ding, Yanfeng; Ke, Jian; Liu, Zhenghui; Tang, She; Ding, Chengqiang; Wang, Shaohua; Li, Ganghua</t>
  </si>
  <si>
    <t>Yield and Nitrogen Uptake of Bowl-Seedling Machine-Transplanted Rice with Slow-Release Nitrogen Fertilizer</t>
  </si>
  <si>
    <t>LOWLAND RICE; EFFICIENCY; SOIL</t>
  </si>
  <si>
    <t>[Miao, Xuekuan; Xing, Xiaoming; Ding, Yanfeng; Ke, Jian; Liu, Zhenghui; Tang, She; Ding, Chengqiang; Wang, Shaohua; Li, Ganghua] Nanjing Agr Univ, Nanjing 210095, Jiangsu, Peoples R China</t>
  </si>
  <si>
    <t>Li, GH (reprint author), Nanjing Agr Univ, Nanjing 210095, Jiangsu, Peoples R China.</t>
  </si>
  <si>
    <t>Chinese National Basic Program of National Sci-Tech Support Plan [2011BAD16B14, 2012BAD20B05, 2012BAD04B08, 2013BAD20B05]; Ministry of Agriculture Public Welfare Industry Special Plan [201403039, 201303102]</t>
  </si>
  <si>
    <t>Funding was provided by the Chinese National Basic Program of National Sci-Tech Support Plan (2011BAD16B14, 2012BAD20B05, 2012BAD04B08, 2013BAD20B05) and the Ministry of Agriculture Public Welfare Industry Special Plan (201403039, 201303102).</t>
  </si>
  <si>
    <t>10.2134/agronj2015.0101</t>
  </si>
  <si>
    <t>DE1GN</t>
  </si>
  <si>
    <t>WOS:000370375200031</t>
  </si>
  <si>
    <t>0100-879X</t>
  </si>
  <si>
    <t>BRAZ J MED BIOL RES</t>
  </si>
  <si>
    <t>Xiao, Y; Sun, J; Liu, F; Xu, T</t>
  </si>
  <si>
    <t>Xiao, Yan; Sun, Jian; Liu, Fang; Xu, Tao</t>
  </si>
  <si>
    <t>Effects of salinity and sulphide on seed germination of three coastal plants</t>
  </si>
  <si>
    <t>FLORA</t>
  </si>
  <si>
    <t>Phragmites australis; Suaeda salsa; Spartina alterniflora; Shoot growth; Salt stress</t>
  </si>
  <si>
    <t>EXOTIC SPARTINA-ALTERNIFLORA; SALT-MARSH PLANTS; PHRAGMITES-AUSTRALIS; HYDROGEN-SULFIDE; SAND BURIAL; POPULATION VARIATION; SEXUAL REPRODUCTION; CLONAL INTEGRATION; PERENNIAL GRASSES; GROWTH</t>
  </si>
  <si>
    <t>[Xiao, Yan; Sun, Jian; Liu, Fang; Xu, Tao] Nanjing Agr Univ, Coll Agrograssland Sci, Nanjing 210095, Jiangsu, Peoples R China; [Xiao, Yan] Minist Environm Protect China, Nanjing Inst Environm Sci, Nanjing 210042, Jiangsu, Peoples R China</t>
  </si>
  <si>
    <t>Xiao, Y (reprint author), Nanjing Agr Univ, Coll Agrograssland Sci, Nanjing 210095, Jiangsu, Peoples R China.</t>
  </si>
  <si>
    <t>National Natural Science Foundation of China [31200304]</t>
  </si>
  <si>
    <t>The research was financially supported by National Natural Science Foundation of China (No. 31200304).</t>
  </si>
  <si>
    <t>0367-2530</t>
  </si>
  <si>
    <t>1618-0585</t>
  </si>
  <si>
    <t>Flora</t>
  </si>
  <si>
    <t>10.1016/j.flora.2015.12.002</t>
  </si>
  <si>
    <t>DE2KS</t>
  </si>
  <si>
    <t>WOS:000370456800012</t>
  </si>
  <si>
    <t>Yang, JY; Yang, ZJ; Yin, Y; Rao, M; Liang, YH; Ge, M</t>
  </si>
  <si>
    <t>Yang, Jiayue; Yang, Zhijun; Yin, Yu; Rao, Min; Liang, Yongheng; Ge, Mei</t>
  </si>
  <si>
    <t>Three novel polyene macrolides isolated from cultures of Streptomyces lavenduligriseus</t>
  </si>
  <si>
    <t>JOURNAL OF ANTIBIOTICS</t>
  </si>
  <si>
    <t>AMPHOTERICIN-B; FILIPIN-III; H-1-NMR</t>
  </si>
  <si>
    <t>[Yang, Jiayue; Liang, Yongheng] Nanjing Agr Univ, Coll Life Sci, Dept Microbiol, Nanjing, Jiangsu, Peoples R China; [Yang, Jiayue; Yang, Zhijun; Yin, Yu; Rao, Min; Ge, Mei] Shanghai Jiao Tong Univ, Sch Pharm, Shanghai Laiyi Ctr Biopharmaceut R&amp;D, 800 Dongchuan Rd, Shanghai 200240, Peoples R China</t>
  </si>
  <si>
    <t>Ge, M (reprint author), Shanghai Jiao Tong Univ, Sch Pharm, Shanghai Laiyi Ctr Biopharmaceut R&amp;D, 800 Dongchuan Rd, Shanghai 200240, Peoples R China.; Liang, YH (reprint author), Nanjing Agr Univ, Coll Life Sci, 1 Weigang Rd, Nanjing 210095, Jiangsu, Peoples R China.</t>
  </si>
  <si>
    <t>liangyh@njau.edu.cn; gemei@yeah.net</t>
  </si>
  <si>
    <t>National S&amp;T Major Special Project on Major New Drug Innovation [2012ZX09301002-003(-007)]</t>
  </si>
  <si>
    <t>The work was supported by the National S&amp;T Major Special Project on Major New Drug Innovation (2012ZX09301002-003(-007)). We are grateful to the analytical group at the Instrumental Analysis Center of Shanghai Jiao Tong University for collecting NMR, MS and IR data.</t>
  </si>
  <si>
    <t>JAPAN ANTIBIOTICS RESEARCH ASSOC</t>
  </si>
  <si>
    <t>2 20 8 KAMIOSAKI SHINAGAWA KU, TOKYO, 141, JAPAN</t>
  </si>
  <si>
    <t>0021-8820</t>
  </si>
  <si>
    <t>J ANTIBIOT</t>
  </si>
  <si>
    <t>J. Antibiot.</t>
  </si>
  <si>
    <t>10.1038/ja.2015.76</t>
  </si>
  <si>
    <t>Biotechnology &amp; Applied Microbiology; Immunology; Microbiology; Pharmacology &amp; Pharmacy</t>
  </si>
  <si>
    <t>DE5ND</t>
  </si>
  <si>
    <t>WOS:000370676800009</t>
  </si>
  <si>
    <t>Lu, YC; Zhang, JJ; Luo, F; Huang, MT; Yang, H</t>
  </si>
  <si>
    <t>Lu, Yi Chen; Zhang, Jing Jing; Luo, Fang; Huang, Meng Tian; Yang, Hong</t>
  </si>
  <si>
    <t>RNA-sequencing Oryza sativa transcriptome in response to herbicide isoprotruon and characterization of genes involved in IPU detoxification</t>
  </si>
  <si>
    <t>WHEAT TRITICUM-AESTIVUM; ARABIDOPSIS-THALIANA; CYTOCHROME-P450 MONOOXYGENASE; AGRICULTURAL SOIL; SALICYLIC-ACID; RICE; ISOPROTURON; PLANTS; EXPRESSION; STRESS</t>
  </si>
  <si>
    <t>[Lu, Yi Chen; Zhang, Jing Jing; Luo, Fang; Huang, Meng Tian; Yang, Hong] Nanjing Agr Univ, Coll Sci, Jiangsu Key Lab Pesticide Sci, Weigang 1,Chem Bldg, Nanjing 210095, Jiangsu, Peoples R China; [Lu, Yi Chen; Zhang, Jing Jing; Yang, Hong] Nanjing Agr Univ, State &amp; Local Joint Engn Res Ctr Green Pesticide, Nanjing 210095, Jiangsu, Peoples R China</t>
  </si>
  <si>
    <t>Yang, H (reprint author), Nanjing Agr Univ, Coll Sci, Jiangsu Key Lab Pesticide Sci, Weigang 1,Chem Bldg, Nanjing 210095, Jiangsu, Peoples R China.; Yang, H (reprint author), Nanjing Agr Univ, State &amp; Local Joint Engn Res Ctr Green Pesticide, Nanjing 210095, Jiangsu, Peoples R China.</t>
  </si>
  <si>
    <t>National Natural Science Foundation of China [21377058, 21577064]; Special Fund for Agro-scientific Research in the Public Interest from the Ministry of Agriculture of China [201203022]</t>
  </si>
  <si>
    <t>The authors acknowledge the financial support of the National Natural Science Foundation of China (No. 21377058, 21577064) and Special Fund for Agro-scientific Research in the Public Interest (No. 201203022) from the Ministry of Agriculture of China.</t>
  </si>
  <si>
    <t>10.1039/c5ra25986j</t>
  </si>
  <si>
    <t>DE5YX</t>
  </si>
  <si>
    <t>WOS:000370710500012</t>
  </si>
  <si>
    <t>Fu, LL; Li, HZ; Liang, TT; Zhou, B; Chu, QP; Schinckel, AP; Yang, XJ; Zhao, RQ; Li, PH; Huang, RH</t>
  </si>
  <si>
    <t>Fu, Lingling; Li, Huizhi; Liang, Tingting; Zhou, Bo; Chu, Qingpo; Schinckel, Allan P.; Yang, Xiaojing; Zhao, Ruqian; Li, Pinghua; Huang, Ruihua</t>
  </si>
  <si>
    <t>Stocking density affects welfare indicators of growing pigs of different group sizes after regrouping</t>
  </si>
  <si>
    <t>Behavior; Pigs; Stocking density; Welfare</t>
  </si>
  <si>
    <t>SPACE ALLOWANCE; FINISHING PIGS; AGONISTIC BEHAVIOR; PERFORMANCE; HEALTH; TEMPERATURE; AGGRESSION; RESPONSES; IMPACT; GROWTH</t>
  </si>
  <si>
    <t>[Fu, Lingling; Li, Huizhi; Liang, Tingting; Zhou, Bo; Chu, Qingpo; Li, Pinghua; Huang, Ruihua] Nanjing Agr Univ, Coll Anim Sci &amp; Technol, Nanjing 210095, Jiangsu, Peoples R China; [Schinckel, Allan P.] Purdue Univ, Dept Anim Sci, W Lafayette, IN 47907 USA; [Yang, Xiaojing; Zhao, Ruqian] Nanjing Agr Univ, Key Lab Anim Physiol &amp; Biochem, Nanjing 210095, Jiangsu, Peoples R China</t>
  </si>
  <si>
    <t>Zhou, B (reprint author), Nanjing Agr Univ, Coll Anim Sci &amp; Technol, Nanjing 210095, Jiangsu, Peoples R China.</t>
  </si>
  <si>
    <t>zhoubo@njau.edu.cn</t>
  </si>
  <si>
    <t>Fundamental Research Funds for the Central Universities [KYZ201532]; Special Fund for Agro-scientific Research in the Public Interest [201003011]</t>
  </si>
  <si>
    <t>We thank the pig unit staff of Jiangsu Kang-le Agri-animal Husbandry Co., Ltd. for assistance in carrying out the experimental work. This work received the support of the Fundamental Research Funds for the Central Universities (KYZ201532) and the Special Fund for Agro-scientific Research in the Public Interest (201003011).</t>
  </si>
  <si>
    <t>10.1016/j.applanim.2015.10.002</t>
  </si>
  <si>
    <t>DD1KP</t>
  </si>
  <si>
    <t>WOS:000369680900006</t>
  </si>
  <si>
    <t>Chen, JQ; Song, MY; Li, YS; Zhang, YH; Taya, K; Li, CM</t>
  </si>
  <si>
    <t>Chen, Jiaqin; Song, Meiyan; Li, Yansen; Zhang, Yonghui; Taya, Kazuyoshi; Li, ChunMei</t>
  </si>
  <si>
    <t>The effect of phytosterol protects rats against 4-nitrophenol-induced liver damage</t>
  </si>
  <si>
    <t>Phytosterol; 4-Nitrophenol; Rat; Liver; Oxidative stress</t>
  </si>
  <si>
    <t>DIESEL EXHAUST PARTICLES; BETA-SITOSTEROL; P-NITROPHENOL; INSIGHTS; CHOLESTEROL; METABOLISM; EXPRESSION; PARATHION; TOXICITY; STEROLS</t>
  </si>
  <si>
    <t>[Chen, Jiaqin; Song, Meiyan; Li, Yansen; Zhang, Yonghui; Li, ChunMei] Nanjing Agr Univ, Coll Anim Sci &amp; Technol, 1 Weigang, Nanjing 210095, Jiangsu, Peoples R China; [Taya, Kazuyoshi] Tokyo Univ Agr &amp; Technol, Fac Agr, Cooperat Dept Vet Med, Vet Physiol Lab, Tokyo, Japan</t>
  </si>
  <si>
    <t>Li, CM (reprint author), Nanjing Agr Univ, Coll Anim Sci &amp; Technol, 1 Weigang, Nanjing 210095, Jiangsu, Peoples R China.</t>
  </si>
  <si>
    <t>Natural Science Foundation of Jiangsu Province [BK20131315]; National Science &amp; Technology Pillar Program [2012BAD39B02]; National Nature Science Foundation of China [31272485]</t>
  </si>
  <si>
    <t>This work was supported by the Natural Science Foundation of Jiangsu Province (BK20131315), the National Science &amp; Technology Pillar Program during the Twelfth Five-year Plan Period (2012BAD39B02), and National Nature Science Foundation of China (No. 31272485).</t>
  </si>
  <si>
    <t>10.1016/j.etap.2015.12.011</t>
  </si>
  <si>
    <t>DD7HO</t>
  </si>
  <si>
    <t>WOS:000370094500035</t>
  </si>
  <si>
    <t>Luo, M; Li, L; Xiao, C; Sun, Y; Wang, GL</t>
  </si>
  <si>
    <t>Luo, Man; Li, Lian; Xiao, Cheng; Sun, Yu; Wang, Gen-Lin</t>
  </si>
  <si>
    <t>Heat stress impairs mice granulosa cell function by diminishing steroids production and inducing apoptosis</t>
  </si>
  <si>
    <t>Granulosa cells; Heat stress; Apoptosis; Estradiol; Progesterone</t>
  </si>
  <si>
    <t>MITOCHONDRIAL OUTER-MEMBRANE; FOLLICLE DEVELOPMENT; MOLECULAR-BIOLOGY; FSH RECEPTOR; PROTEIN; EXPRESSION; BCL-2; BAX; HEAT-SHOCK-PROTEIN-70; PERMEABILIZATION</t>
  </si>
  <si>
    <t>[Luo, Man; Li, Lian; Xiao, Cheng; Sun, Yu; Wang, Gen-Lin] Nanjing Agr Univ, Coll Anim Sci &amp; Technol, Nanjing 210095, Jiangsu, Peoples R China</t>
  </si>
  <si>
    <t>genlwang@sina.com</t>
  </si>
  <si>
    <t>National Natural Science Foundation of China [31501955]; Science and Technology Sustentation Project of China [2011BAD28B02, 2012BAD12B00]</t>
  </si>
  <si>
    <t>This research was supported by the National Natural Science Foundation of China No. 31501955, the Science and Technology Sustentation Project of China (2011BAD28B02, 2012BAD12B00).</t>
  </si>
  <si>
    <t>10.1007/s11010-015-2610-0</t>
  </si>
  <si>
    <t>DD5DU</t>
  </si>
  <si>
    <t>WOS:000369943600009</t>
  </si>
  <si>
    <t>Gao, YJ; Yang, HW; Wang, GB</t>
  </si>
  <si>
    <t>Gao, Ying-Jie; Yang, Hong-Wei; Wang, Guang-Bin</t>
  </si>
  <si>
    <t>A research on the electromagnetic properties of Plasma Photonic Crystal based on the Symplectic Finite-Difference Time-Domain method</t>
  </si>
  <si>
    <t>Symplectic Finite-Difference Time-Domain method; Plasma Photonic Crystals; Numerical dispersion; Band gap structure</t>
  </si>
  <si>
    <t>MAXWELLS EQUATIONS; SCHEMES; SCATTERING; ALGORITHM; PENETRATION; RADIATION</t>
  </si>
  <si>
    <t>[Gao, Ying-Jie; Yang, Hong-Wei] Nanjing Agr Univ, Dept Phys, Nanjing 210095, Jiangsu, Peoples R China; [Gao, Ying-Jie] Jinling Inst Technol, Sch Elect Informat Engn, Nanjing 211169, Jiangsu, Peoples R China; [Wang, Guang-Bin] Univ Elect Sci &amp; Technol China, Dept Comp, Chengdu Coll, Chengdu 611731, Peoples R China</t>
  </si>
  <si>
    <t>10.1016/j.ijleo.2015.11.089</t>
  </si>
  <si>
    <t>DD7IV</t>
  </si>
  <si>
    <t>WOS:000370097900052</t>
  </si>
  <si>
    <t>Bai, Hongkun; Qiao, Hui; Li, Fajun; Fu, Hongtuo; Jiang, Sufei; Zhang, Wenyi; Yan, Yuedi; Xiong, Yiwei; Sun, Shengming; Jin, Shubo; Gong, Yongsheng; Wu, Yan</t>
    <phoneticPr fontId="2" type="noConversion"/>
  </si>
  <si>
    <t>Shi, HZ (reprint author), Nanjing Agr Univ, Inst Chinese Med Mat, Nanjing 210095, Jiangsu, Peoples R China.</t>
    <phoneticPr fontId="2" type="noConversion"/>
  </si>
  <si>
    <t>Zhou, JY (reprint author), Nanjing Agr Univ, Jiangsu Engn Lab Anim Immunol, Inst Immunol, Nanjing, Jiangsu, Peoples R China.; Zhou, JY (reprint author), Nanjing Agr Univ, Coll Vet Med, Nanjing, Jiangsu, Peoples R China.; Bi, YH (reprint author), Shenzhen Third Peoples Hosp, Shenzhen Key Lab Pathogen &amp; Immun, Shenzhen, Peoples R China.; Bi, YH (reprint author), Chinese Acad Sci, Inst Microbiol, CAS Key Lab Pathogen Microbiol &amp; Immunol, Beijing, Peoples R China.; Zhou, JY (reprint author), Minist Agr, Key Lab Anim Virol, Coll Anim Sci, Hangzhou, Zhejiang, Peoples R China.; Zhou, JY (reprint author), Zhejiang Univ, Affiliated Hosp 1, Collaborat Innovat Ctr, Hangzhou 310003, Zhejiang, Peoples R China.; Zhou, JY (reprint author), Zhejiang Univ, Affiliated Hosp 1, State Key Lab Diag &amp; Treatment Infect Dis, Hangzhou 310003, Zhejiang, Peoples R China.</t>
    <phoneticPr fontId="2" type="noConversion"/>
  </si>
  <si>
    <t>Yu, Daoyuan; Le Cong Man; Deharveng, Louis</t>
    <phoneticPr fontId="2" type="noConversion"/>
  </si>
  <si>
    <t>xiaoyan@njau.edu.cn</t>
    <phoneticPr fontId="2" type="noConversion"/>
  </si>
  <si>
    <t>binxu@njau.edu.cn; huang@aesop.rutgers</t>
    <phoneticPr fontId="2" type="noConversion"/>
  </si>
  <si>
    <t>ligq@njau.edu.cn</t>
    <phoneticPr fontId="2" type="noConversion"/>
  </si>
  <si>
    <t>pjin@njau.edu.cn</t>
    <phoneticPr fontId="2" type="noConversion"/>
  </si>
  <si>
    <t>编号</t>
    <phoneticPr fontId="14" type="noConversion"/>
  </si>
  <si>
    <t>Abbreviated Journal Title</t>
  </si>
  <si>
    <t>{2014} Total Cites</t>
  </si>
  <si>
    <t>Impact Factor</t>
  </si>
  <si>
    <t>5-Year Impact Factor</t>
  </si>
  <si>
    <t>Immediacy Index</t>
  </si>
  <si>
    <t>{2014} Articles</t>
  </si>
  <si>
    <t>Cited Half-Life</t>
  </si>
  <si>
    <t>Eigenfactor Score</t>
  </si>
  <si>
    <t>Article Influence Score</t>
  </si>
  <si>
    <t>学科</t>
  </si>
  <si>
    <t>排名</t>
  </si>
  <si>
    <t>学科期刊数</t>
  </si>
  <si>
    <t>百分比</t>
  </si>
  <si>
    <t>分区</t>
  </si>
  <si>
    <t>ULTRASCHALL MED</t>
  </si>
  <si>
    <t>0172-4614</t>
  </si>
  <si>
    <t>ACOUSTICS</t>
  </si>
  <si>
    <t>Q1</t>
  </si>
  <si>
    <t>ULTRASOUND OBST GYN</t>
  </si>
  <si>
    <t>0960-7692</t>
  </si>
  <si>
    <t>IEEE T AUDIO SPEECH</t>
  </si>
  <si>
    <t>1558-7916</t>
  </si>
  <si>
    <t>ULTRASOUND MED BIOL</t>
  </si>
  <si>
    <t>0301-5629</t>
  </si>
  <si>
    <t>ULTRASONICS</t>
  </si>
  <si>
    <t>0041-624X</t>
  </si>
  <si>
    <t>J SOUND VIB</t>
  </si>
  <si>
    <t>0022-460X</t>
  </si>
  <si>
    <t>&gt;10.0</t>
  </si>
  <si>
    <t>J ULTRAS MED</t>
  </si>
  <si>
    <t>0278-4297</t>
  </si>
  <si>
    <t>Q2</t>
  </si>
  <si>
    <t>WAVE MOTION</t>
    <phoneticPr fontId="4" type="noConversion"/>
  </si>
  <si>
    <t>0165-2125</t>
  </si>
  <si>
    <t>IEEE T ULTRASON FERR</t>
  </si>
  <si>
    <t>0885-3010</t>
  </si>
  <si>
    <t>J ACOUST SOC AM</t>
    <phoneticPr fontId="4" type="noConversion"/>
  </si>
  <si>
    <t>0001-4966</t>
  </si>
  <si>
    <t>SPEECH COMMUN</t>
  </si>
  <si>
    <t>0167-6393</t>
  </si>
  <si>
    <t>J VIB ACOUST</t>
  </si>
  <si>
    <t>1048-9002</t>
  </si>
  <si>
    <t>J AUDIO ENG SOC</t>
  </si>
  <si>
    <t>1549-4950</t>
  </si>
  <si>
    <t>APPL ACOUST</t>
  </si>
  <si>
    <t>0003-682X</t>
  </si>
  <si>
    <t>ULTRASONIC IMAGING</t>
  </si>
  <si>
    <t>0161-7346</t>
  </si>
  <si>
    <t>Q3</t>
  </si>
  <si>
    <t>ACOUST PHYS+</t>
  </si>
  <si>
    <t>1063-7710</t>
  </si>
  <si>
    <t>J COMPUT ACOUST</t>
  </si>
  <si>
    <t>0218-396X</t>
  </si>
  <si>
    <t>ACTA ACUST UNITED AC</t>
  </si>
  <si>
    <t>1610-1928</t>
  </si>
  <si>
    <t>J CLIN ULTRASOUND</t>
  </si>
  <si>
    <t>0091-2751</t>
  </si>
  <si>
    <t>ACOUST AUST</t>
  </si>
  <si>
    <t>0814-6039</t>
  </si>
  <si>
    <t>ARCH ACOUST</t>
  </si>
  <si>
    <t>0137-5075</t>
  </si>
  <si>
    <t>PHONETICA</t>
  </si>
  <si>
    <t>0031-8388</t>
    <phoneticPr fontId="4" type="noConversion"/>
  </si>
  <si>
    <t>Q4</t>
  </si>
  <si>
    <t>J LOW FREQ NOISE V A</t>
  </si>
  <si>
    <t>0263-0923</t>
  </si>
  <si>
    <t>INT J AEROACOUST</t>
  </si>
  <si>
    <t>1475-472X</t>
  </si>
  <si>
    <t>INT J ACOUST VIB</t>
  </si>
  <si>
    <t>1027-5851</t>
  </si>
  <si>
    <t>EURASIP J AUDIO SPEE</t>
  </si>
  <si>
    <t>1687-4722</t>
  </si>
  <si>
    <t>NOISE CONTROL ENG J</t>
  </si>
  <si>
    <t>0736-2501</t>
  </si>
  <si>
    <t>SOUND VIB</t>
  </si>
  <si>
    <t>1541-0161</t>
  </si>
  <si>
    <t>IEEE-ACM T AUDIO SPE</t>
  </si>
  <si>
    <t>2329-9290</t>
  </si>
  <si>
    <t>AGRICULTURAL ECONOMICS &amp; POLICY</t>
  </si>
  <si>
    <t>AM J AGR ECON</t>
  </si>
  <si>
    <t>0002-9092</t>
  </si>
  <si>
    <t>EUR REV AGRIC ECON</t>
  </si>
  <si>
    <t>0165-1587</t>
  </si>
  <si>
    <t>AGR ECON-BLACKWELL</t>
  </si>
  <si>
    <t>0169-5150</t>
  </si>
  <si>
    <t>ANNU REV RESOUR ECON</t>
  </si>
  <si>
    <t>1941-1340</t>
  </si>
  <si>
    <t>AGRIBUSINESS</t>
  </si>
  <si>
    <t>0742-4477</t>
  </si>
  <si>
    <t>J AGR RESOUR ECON</t>
  </si>
  <si>
    <t>1068-5502</t>
  </si>
  <si>
    <t>AGR ECON-CZECH</t>
  </si>
  <si>
    <t>0139-570X</t>
  </si>
  <si>
    <t>INT FOOD AGRIBUS MAN</t>
  </si>
  <si>
    <t>1559-2448</t>
  </si>
  <si>
    <t>GER J AGR ECON</t>
  </si>
  <si>
    <t>0002-1121</t>
  </si>
  <si>
    <t>AGREKON</t>
  </si>
  <si>
    <t>0303-1853</t>
  </si>
  <si>
    <t>CUST AGRONEGOCIO</t>
  </si>
  <si>
    <t>1808-2882</t>
  </si>
  <si>
    <t>AGRICULTURAL ENGINEERING</t>
  </si>
  <si>
    <t>AQUACULT ENG</t>
  </si>
  <si>
    <t>0144-8609</t>
  </si>
  <si>
    <t>PADDY WATER ENVIRON</t>
  </si>
  <si>
    <t>1611-2490</t>
  </si>
  <si>
    <t>J IRRIG DRAIN ENG</t>
  </si>
  <si>
    <t>0733-9437</t>
  </si>
  <si>
    <t>T ASABE</t>
  </si>
  <si>
    <t>2151-0032</t>
  </si>
  <si>
    <t>REV BRAS ENG AGR AMB</t>
  </si>
  <si>
    <t>1807-1929</t>
  </si>
  <si>
    <t>ENG AGR-JABOTICABAL</t>
  </si>
  <si>
    <t>0100-6916</t>
  </si>
  <si>
    <t>AMA-AGR MECH ASIA AF</t>
  </si>
  <si>
    <t>0084-5841</t>
    <phoneticPr fontId="4" type="noConversion"/>
  </si>
  <si>
    <t>GENET SEL EVOL</t>
  </si>
  <si>
    <t>0999-193X</t>
  </si>
  <si>
    <t xml:space="preserve">AGRICULTURE, DAIRY &amp; ANIMAL SCIENCE </t>
  </si>
  <si>
    <t>ANIM GENET</t>
  </si>
  <si>
    <t>0268-9146</t>
  </si>
  <si>
    <t>DOMEST ANIM ENDOCRIN</t>
  </si>
  <si>
    <t>0739-7240</t>
  </si>
  <si>
    <t>J DAIRY RES</t>
  </si>
  <si>
    <t>0022-0299</t>
  </si>
  <si>
    <t>J ANIM BREED GENET</t>
  </si>
  <si>
    <t>0931-2668</t>
  </si>
  <si>
    <t>CZECH J ANIM SCI</t>
  </si>
  <si>
    <t>1212-1819</t>
  </si>
  <si>
    <t>WORLD POULTRY SCI J</t>
  </si>
  <si>
    <t>0043-9339</t>
  </si>
  <si>
    <t>AVIAN BIOL RES</t>
  </si>
  <si>
    <t>1758-1559</t>
  </si>
  <si>
    <t>WORLD RABBIT SCI</t>
  </si>
  <si>
    <t>1257-5011</t>
  </si>
  <si>
    <t>ANIM REPROD</t>
  </si>
  <si>
    <t>1806-9614</t>
  </si>
  <si>
    <t>ANIM BIOTECHNOL</t>
  </si>
  <si>
    <t>1049-5398</t>
  </si>
  <si>
    <t>INRA PROD ANIM</t>
  </si>
  <si>
    <t>0990-0632</t>
  </si>
  <si>
    <t>ITAL J ANIM SCI</t>
  </si>
  <si>
    <t>1594-4077</t>
    <phoneticPr fontId="4" type="noConversion"/>
  </si>
  <si>
    <t>FOURRAGES</t>
  </si>
  <si>
    <t>0429-2766</t>
  </si>
  <si>
    <t>ACTA AGR SCAND A-AN</t>
  </si>
  <si>
    <t>0906-4702</t>
  </si>
  <si>
    <t>J ANIM FEED SCI</t>
  </si>
  <si>
    <t>1230-1388</t>
  </si>
  <si>
    <t>ARCH GEFLUGELKD</t>
  </si>
  <si>
    <t>0003-9098</t>
  </si>
  <si>
    <t>ZUCHTUNGSKUNDE</t>
  </si>
  <si>
    <t>0044-5401</t>
  </si>
  <si>
    <t>S AFR J ANIM SCI</t>
  </si>
  <si>
    <t>0375-1589</t>
  </si>
  <si>
    <t>MLJEKARSTVO</t>
  </si>
  <si>
    <t>0026-704X</t>
  </si>
  <si>
    <t>J APPL ANIM RES</t>
  </si>
  <si>
    <t>0971-2119</t>
  </si>
  <si>
    <t>BRAZ J POULTRY SCI</t>
  </si>
  <si>
    <t>1516-635X</t>
  </si>
  <si>
    <t>REV MEX CIENC PECU</t>
  </si>
  <si>
    <t>2007-1124</t>
  </si>
  <si>
    <t>REV BRAS ZOOTECN</t>
  </si>
  <si>
    <t>1806-9290</t>
  </si>
  <si>
    <t>ITEA-INF TEC ECON AG</t>
  </si>
  <si>
    <t>1699-6887</t>
  </si>
  <si>
    <t>REV COLOMB CIENC PEC</t>
  </si>
  <si>
    <t>0120-0690</t>
  </si>
  <si>
    <t>LARGE ANIM REV</t>
  </si>
  <si>
    <t>1124-4593</t>
  </si>
  <si>
    <t>INDIAN J ANIM SCI</t>
  </si>
  <si>
    <t>0367-8318</t>
  </si>
  <si>
    <t>ANIM NUTR FEED TECHN</t>
  </si>
  <si>
    <t>0972-2963</t>
  </si>
  <si>
    <t>REV MVZ CORDOBA</t>
  </si>
  <si>
    <t>0122-0268</t>
  </si>
  <si>
    <t>INDIAN J ANIM RES</t>
  </si>
  <si>
    <t>0367-6722</t>
  </si>
  <si>
    <t>BUFFALO BULL</t>
  </si>
  <si>
    <t>0125-6726</t>
  </si>
  <si>
    <t>EUR POULTRY SCI</t>
  </si>
  <si>
    <t>1612-9199</t>
    <phoneticPr fontId="4" type="noConversion"/>
  </si>
  <si>
    <t>AGRICULTURE, MULTIDISCIPLINARY</t>
  </si>
  <si>
    <t>AGR SYST</t>
  </si>
  <si>
    <t>0308-521X</t>
  </si>
  <si>
    <t>INT J AGR SUSTAIN</t>
  </si>
  <si>
    <t>1473-5903</t>
  </si>
  <si>
    <t>AGR HUM VALUES</t>
  </si>
  <si>
    <t>0889-048X</t>
  </si>
  <si>
    <t>J SUSTAIN AGR</t>
  </si>
  <si>
    <t>1044-0046</t>
  </si>
  <si>
    <t>RENEW AGR FOOD SYST</t>
  </si>
  <si>
    <t>1742-1705</t>
  </si>
  <si>
    <t>AGR FOOD SCI</t>
  </si>
  <si>
    <t>1459-6067</t>
  </si>
  <si>
    <t>NJAS-WAGEN J LIFE SC</t>
  </si>
  <si>
    <t>1573-5214</t>
  </si>
  <si>
    <t>CALIF AGR</t>
  </si>
  <si>
    <t>0008-0845</t>
  </si>
  <si>
    <t>J AGR ENVIRON ETHIC</t>
  </si>
  <si>
    <t>1187-7863</t>
  </si>
  <si>
    <t>SCI AGR</t>
  </si>
  <si>
    <t>0103-9016</t>
  </si>
  <si>
    <t>NEW ZEAL J AGR RES</t>
  </si>
  <si>
    <t>0028-8233</t>
  </si>
  <si>
    <t>AGROECOL SUST FOOD</t>
  </si>
  <si>
    <t>2168-3565</t>
  </si>
  <si>
    <t>PLANT PATHOLOGY J</t>
  </si>
  <si>
    <t>1598-2254</t>
  </si>
  <si>
    <t>SPAN J AGRIC RES</t>
  </si>
  <si>
    <t>1695-971X</t>
  </si>
  <si>
    <t>J PLANT DIS PROTECT</t>
  </si>
  <si>
    <t>1861-3829</t>
  </si>
  <si>
    <t>CIENC AGROTEC</t>
  </si>
  <si>
    <t>1413-7054</t>
  </si>
  <si>
    <t>GRASSL SCI</t>
  </si>
  <si>
    <t>1744-6961</t>
  </si>
  <si>
    <t>REV CIENC AGRON</t>
  </si>
  <si>
    <t>1806-6690</t>
  </si>
  <si>
    <t>PESQUI AGROPECU BRAS</t>
  </si>
  <si>
    <t>0100-204X</t>
  </si>
  <si>
    <t>BRAGANTIA</t>
  </si>
  <si>
    <t>1678-4499</t>
  </si>
  <si>
    <t>OUTLOOK AGR</t>
  </si>
  <si>
    <t>0030-7270</t>
  </si>
  <si>
    <t>REV FAC CIENC AGRAR</t>
  </si>
  <si>
    <t>1853-8665</t>
  </si>
  <si>
    <t>JARQ-JPN AGR RES Q</t>
  </si>
  <si>
    <t>0021-3551</t>
  </si>
  <si>
    <t>ZEMDIRBYSTE</t>
  </si>
  <si>
    <t>1392-3196</t>
  </si>
  <si>
    <t>IRISH J AGR FOOD RES</t>
  </si>
  <si>
    <t>0791-6833</t>
  </si>
  <si>
    <t>NEW MEDIT</t>
  </si>
  <si>
    <t>1594-5685</t>
  </si>
  <si>
    <t>TARIM BILIM DERG</t>
  </si>
  <si>
    <t>1300-7580</t>
  </si>
  <si>
    <t>CIENC INVESTIG AGRAR</t>
  </si>
  <si>
    <t>0718-1620</t>
  </si>
  <si>
    <t>BER LANDWIRTSCH</t>
  </si>
  <si>
    <t>2196-5099</t>
  </si>
  <si>
    <t>CAH AGRIC</t>
  </si>
  <si>
    <t>1166-7699</t>
  </si>
  <si>
    <t>AGROCIENCIA-MEXICO</t>
  </si>
  <si>
    <t>1405-3195</t>
  </si>
  <si>
    <t>PHILIPP AGRIC SCI</t>
  </si>
  <si>
    <t>0031-7454</t>
  </si>
  <si>
    <t>BIOSCI J</t>
  </si>
  <si>
    <t>1981-3163</t>
  </si>
  <si>
    <t>LANDBAUFORSCHUNG-GER</t>
  </si>
  <si>
    <t>0458-6859</t>
  </si>
  <si>
    <t>AGR HIST</t>
  </si>
  <si>
    <t>0002-1482</t>
  </si>
  <si>
    <t>ICELAND AGR SCI</t>
  </si>
  <si>
    <t>1670-567X</t>
  </si>
  <si>
    <t>CUAD DESARRO RURAL</t>
  </si>
  <si>
    <t>0122-1450</t>
  </si>
  <si>
    <t>SEMIN-CIENC AGRAR</t>
  </si>
  <si>
    <t>1676-546X</t>
  </si>
  <si>
    <t>INDIAN J AGR SCI</t>
  </si>
  <si>
    <t>0019-5022</t>
  </si>
  <si>
    <t>AGRARFORSCH SCHWEIZ+</t>
  </si>
  <si>
    <t>1663-7852</t>
  </si>
  <si>
    <t>AGRONOMY</t>
  </si>
  <si>
    <t>AGRON SUSTAIN DEV</t>
  </si>
  <si>
    <t>1774-0746</t>
  </si>
  <si>
    <t>RICE</t>
  </si>
  <si>
    <t>1939-8425</t>
  </si>
  <si>
    <t>ADV AGRON</t>
  </si>
  <si>
    <t>0065-2113</t>
  </si>
  <si>
    <t>BREEDING SCI</t>
  </si>
  <si>
    <t>1344-7610</t>
  </si>
  <si>
    <t>IRRIGATION SCI</t>
  </si>
  <si>
    <t>0342-7188</t>
  </si>
  <si>
    <t>GRASS FORAGE SCI</t>
  </si>
  <si>
    <t>0142-5242</t>
  </si>
  <si>
    <t>GENET RESOUR CROP EV</t>
  </si>
  <si>
    <t>0925-9864</t>
  </si>
  <si>
    <t>J PLANT NUTR SOIL SC</t>
  </si>
  <si>
    <t>1436-8730</t>
  </si>
  <si>
    <t>PLANT SOIL ENVIRON</t>
  </si>
  <si>
    <t>1214-1178</t>
  </si>
  <si>
    <t>AGROFOREST SYST</t>
  </si>
  <si>
    <t>0167-4366</t>
  </si>
  <si>
    <t>AM J POTATO RES</t>
  </si>
  <si>
    <t>1099-209X</t>
  </si>
  <si>
    <t>INT AGROPHYS</t>
  </si>
  <si>
    <t>0236-8722</t>
  </si>
  <si>
    <t>EXP AGR</t>
  </si>
  <si>
    <t>0014-4797</t>
  </si>
  <si>
    <t>WEED TECHNOL</t>
  </si>
  <si>
    <t>0890-037X</t>
  </si>
  <si>
    <t>PHYTOPATHOL MEDITERR</t>
  </si>
  <si>
    <t>0031-9465</t>
  </si>
  <si>
    <t>TURK J AGRIC FOR</t>
  </si>
  <si>
    <t>1300-011X</t>
  </si>
  <si>
    <t>CAN J PLANT SCI</t>
  </si>
  <si>
    <t>0008-4220</t>
  </si>
  <si>
    <t>POTATO RES</t>
  </si>
  <si>
    <t>0014-3065</t>
  </si>
  <si>
    <t>ACTA SCI-AGRON</t>
  </si>
  <si>
    <t>1807-8621</t>
  </si>
  <si>
    <t>BIOL AGRIC HORTIC</t>
  </si>
  <si>
    <t>0144-8765</t>
  </si>
  <si>
    <t>ACTA AGR SCAND B-S P</t>
  </si>
  <si>
    <t>0906-4710</t>
  </si>
  <si>
    <t>J PLANT REGIST</t>
  </si>
  <si>
    <t>1936-5209</t>
  </si>
  <si>
    <t>TURK J FIELD CROPS</t>
  </si>
  <si>
    <t>1301-1111</t>
  </si>
  <si>
    <t>CEREAL RES COMMUN</t>
  </si>
  <si>
    <t>0133-3720</t>
  </si>
  <si>
    <t>ITAL J AGROMETEOROL</t>
  </si>
  <si>
    <t>2038-5625</t>
  </si>
  <si>
    <t>NEW ZEAL J CROP HORT</t>
  </si>
  <si>
    <t>0114-0671</t>
  </si>
  <si>
    <t>PLANT PROTECT SCI</t>
  </si>
  <si>
    <t>1212-2580</t>
  </si>
  <si>
    <t>SUGAR TECH</t>
  </si>
  <si>
    <t>0972-1525</t>
  </si>
  <si>
    <t>CROP BREED APPL BIOT</t>
  </si>
  <si>
    <t>1984-7033</t>
  </si>
  <si>
    <t>ARCH AGRON SOIL SCI</t>
  </si>
  <si>
    <t>0365-0340</t>
  </si>
  <si>
    <t>PLANT PROD SCI</t>
  </si>
  <si>
    <t>1343-943X</t>
  </si>
  <si>
    <t>WEED BIOL MANAG</t>
  </si>
  <si>
    <t>1444-6162</t>
  </si>
  <si>
    <t>MAYDICA</t>
  </si>
  <si>
    <t>0025-6153</t>
  </si>
  <si>
    <t>ALLELOPATHY J</t>
  </si>
  <si>
    <t>0971-4693</t>
  </si>
  <si>
    <t>IRRIG DRAIN</t>
  </si>
  <si>
    <t>1531-0353</t>
  </si>
  <si>
    <t>SEED SCI TECHNOL</t>
  </si>
  <si>
    <t>0251-0952</t>
  </si>
  <si>
    <t>BIOTECHNOL AGRON SOC</t>
  </si>
  <si>
    <t>1370-6233</t>
  </si>
  <si>
    <t>GESUNDE PFLANZ</t>
  </si>
  <si>
    <t>0367-4223</t>
  </si>
  <si>
    <t>CIENC RURAL</t>
  </si>
  <si>
    <t>0103-8478</t>
  </si>
  <si>
    <t>J AM POMOL SOC</t>
  </si>
  <si>
    <t>1527-3741</t>
  </si>
  <si>
    <t>CZECH J GENET PLANT</t>
  </si>
  <si>
    <t>1212-1975</t>
  </si>
  <si>
    <t>GENETIKA-BELGRADE</t>
  </si>
  <si>
    <t>0534-0012</t>
  </si>
  <si>
    <t>REV FITOTEC MEX</t>
  </si>
  <si>
    <t>0187-7380</t>
  </si>
  <si>
    <t>ROM AGRIC RES</t>
  </si>
  <si>
    <t>1222-4227</t>
  </si>
  <si>
    <t>REV CAATINGA</t>
  </si>
  <si>
    <t>0100-316X</t>
  </si>
  <si>
    <t>PHILIPP J CROP SCI</t>
  </si>
  <si>
    <t>0115-463X</t>
  </si>
  <si>
    <t>LEGUME RES</t>
  </si>
  <si>
    <t>0250-5371</t>
  </si>
  <si>
    <t>J AGROMETEOROL</t>
  </si>
  <si>
    <t>0972-1665</t>
  </si>
  <si>
    <t>INT SUGAR J</t>
  </si>
  <si>
    <t>0020-8841</t>
  </si>
  <si>
    <t>RANGE MANAG AGROFOR</t>
  </si>
  <si>
    <t>0971-2070</t>
  </si>
  <si>
    <t>REV FAC AGRON LUZ</t>
  </si>
  <si>
    <t>0378-7818</t>
  </si>
  <si>
    <t>J ALLERGY CLIN IMMUN</t>
  </si>
  <si>
    <t>0091-6749</t>
  </si>
  <si>
    <t>CLIN REV ALLERG IMMU</t>
  </si>
  <si>
    <t>1080-0549</t>
  </si>
  <si>
    <t>CLIN EXP ALLERGY</t>
  </si>
  <si>
    <t>0954-7894</t>
  </si>
  <si>
    <t>CONTACT DERMATITIS</t>
  </si>
  <si>
    <t>0105-1873</t>
  </si>
  <si>
    <t>CURR OPIN ALLERGY CL</t>
  </si>
  <si>
    <t>1528-4050</t>
  </si>
  <si>
    <t>PEDIAT ALLERG IMM-UK</t>
  </si>
  <si>
    <t>0905-6157</t>
  </si>
  <si>
    <t>ALLERGY ASTHMA PROC</t>
  </si>
  <si>
    <t>1088-5412</t>
  </si>
  <si>
    <t>CURR ALLERGY ASTHM R</t>
  </si>
  <si>
    <t>1529-7322</t>
  </si>
  <si>
    <t>INT ARCH ALLERGY IMM</t>
  </si>
  <si>
    <t>1018-2438</t>
  </si>
  <si>
    <t>ANN ALLERG ASTHMA IM</t>
  </si>
  <si>
    <t>1081-1206</t>
  </si>
  <si>
    <t>J INVEST ALLERG CLIN</t>
  </si>
  <si>
    <t>1018-9068</t>
  </si>
  <si>
    <t>ALLERGOL INT</t>
  </si>
  <si>
    <t>1323-8930</t>
  </si>
  <si>
    <t>ALLERGY ASTHMA IMMUN</t>
  </si>
  <si>
    <t>2092-7355</t>
  </si>
  <si>
    <t>ALLERGY ASTHMA CL IM</t>
  </si>
  <si>
    <t>1710-1484</t>
  </si>
  <si>
    <t>IMMUNOL ALLERGY CLIN</t>
  </si>
  <si>
    <t>0889-8561</t>
  </si>
  <si>
    <t>J ASTHMA</t>
  </si>
  <si>
    <t>0277-0903</t>
  </si>
  <si>
    <t>ALLERGOL IMMUNOPATH</t>
  </si>
  <si>
    <t>0301-0546</t>
  </si>
  <si>
    <t>IRAN J ALLERGY ASTHM</t>
  </si>
  <si>
    <t>1735-1502</t>
  </si>
  <si>
    <t>ASIAN PAC J ALLERGY</t>
  </si>
  <si>
    <t>0125-877X</t>
  </si>
  <si>
    <t>POSTEP DERM ALERGOL</t>
  </si>
  <si>
    <t>1642-395X</t>
  </si>
  <si>
    <t>PEDIAT ALLER IMM PUL</t>
  </si>
  <si>
    <t>2151-321X</t>
  </si>
  <si>
    <t>REV FR ALLERGOL</t>
  </si>
  <si>
    <t>1877-0320</t>
  </si>
  <si>
    <t>ALLERGOLOGIE</t>
  </si>
  <si>
    <t>0344-5062</t>
  </si>
  <si>
    <t>ADV ANAT EMBRYOL CEL</t>
  </si>
  <si>
    <t>0301-5556</t>
  </si>
  <si>
    <t xml:space="preserve">ANATOMY &amp; MORPHOLOGY </t>
  </si>
  <si>
    <t>BRAIN STRUCT FUNCT</t>
  </si>
  <si>
    <t>1863-2653</t>
  </si>
  <si>
    <t>FRONT NEUROANAT</t>
  </si>
  <si>
    <t>1662-5129</t>
  </si>
  <si>
    <t>DEV DYNAM</t>
  </si>
  <si>
    <t>1058-8388</t>
  </si>
  <si>
    <t>CELLS TISSUES ORGANS</t>
  </si>
  <si>
    <t>1422-6405</t>
  </si>
  <si>
    <t>J ANAT</t>
  </si>
  <si>
    <t>0021-8782</t>
  </si>
  <si>
    <t>APPL IMMUNOHISTO M M</t>
  </si>
  <si>
    <t>1541-2016</t>
  </si>
  <si>
    <t>ZOOMORPHOLOGY</t>
  </si>
  <si>
    <t>0720-213X</t>
  </si>
  <si>
    <t>ANN ANAT</t>
  </si>
  <si>
    <t>0940-9602</t>
  </si>
  <si>
    <t>CLIN ANAT</t>
  </si>
  <si>
    <t>0897-3806</t>
  </si>
  <si>
    <t>ACTA ZOOL-STOCKHOLM</t>
  </si>
  <si>
    <t>0001-7272</t>
  </si>
  <si>
    <t>MICROSC RES TECHNIQ</t>
  </si>
  <si>
    <t>1059-910X</t>
  </si>
  <si>
    <t>SURG RADIOL ANAT</t>
  </si>
  <si>
    <t>0930-1038</t>
  </si>
  <si>
    <t>ANAT SCI INT</t>
  </si>
  <si>
    <t>1447-6959</t>
  </si>
  <si>
    <t>ANAT HISTOL EMBRYOL</t>
  </si>
  <si>
    <t>0340-2096</t>
  </si>
  <si>
    <t>FOLIA MORPHOL</t>
  </si>
  <si>
    <t>0015-5659</t>
  </si>
  <si>
    <t>INT J MORPHOL</t>
  </si>
  <si>
    <t>0717-9502</t>
  </si>
  <si>
    <t>J ANAT SOC INDIA</t>
  </si>
  <si>
    <t>0003-2778</t>
  </si>
  <si>
    <t>INT J ANDROL</t>
  </si>
  <si>
    <t>0105-6263</t>
  </si>
  <si>
    <t xml:space="preserve">ANDROLOGY </t>
  </si>
  <si>
    <t>ASIAN J ANDROL</t>
  </si>
  <si>
    <t>1008-682X</t>
  </si>
  <si>
    <t>J ANDROL</t>
  </si>
  <si>
    <t>0196-3635</t>
  </si>
  <si>
    <t>ANDROLOGY-US</t>
  </si>
  <si>
    <t>2047-2919</t>
  </si>
  <si>
    <t>ANDROLOGIA</t>
  </si>
  <si>
    <t>0303-4569</t>
  </si>
  <si>
    <t>SYST BIOL REPROD MED</t>
  </si>
  <si>
    <t>1939-6368</t>
  </si>
  <si>
    <t>REV INT ANDROL</t>
  </si>
  <si>
    <t>1698-031X</t>
  </si>
  <si>
    <t>ANESTHESIOLOGY</t>
  </si>
  <si>
    <t>0003-3022</t>
  </si>
  <si>
    <t>PAIN</t>
  </si>
  <si>
    <t>0304-3959</t>
  </si>
  <si>
    <t>BRIT J ANAESTH</t>
  </si>
  <si>
    <t>0007-0912</t>
  </si>
  <si>
    <t>PAIN PHYSICIAN</t>
  </si>
  <si>
    <t>1533-3159</t>
  </si>
  <si>
    <t>ANESTH ANALG</t>
  </si>
  <si>
    <t>0003-2999</t>
  </si>
  <si>
    <t>ANAESTHESIA</t>
  </si>
  <si>
    <t>0003-2409</t>
  </si>
  <si>
    <t>REGION ANESTH PAIN M</t>
  </si>
  <si>
    <t>1098-7339</t>
  </si>
  <si>
    <t>J NEUROSURG ANESTH</t>
  </si>
  <si>
    <t>0898-4921</t>
  </si>
  <si>
    <t>EUR J ANAESTH</t>
  </si>
  <si>
    <t>0265-0215</t>
  </si>
  <si>
    <t>EUR J PAIN</t>
  </si>
  <si>
    <t>1090-3801</t>
  </si>
  <si>
    <t>CAN J ANESTH</t>
  </si>
  <si>
    <t>0832-610X</t>
  </si>
  <si>
    <t>CLIN J PAIN</t>
  </si>
  <si>
    <t>0749-8047</t>
  </si>
  <si>
    <t>PAIN PRACT</t>
  </si>
  <si>
    <t>1530-7085</t>
  </si>
  <si>
    <t>ACTA ANAESTH SCAND</t>
  </si>
  <si>
    <t>0001-5172</t>
  </si>
  <si>
    <t>MINERVA ANESTESIOL</t>
  </si>
  <si>
    <t>0375-9393</t>
  </si>
  <si>
    <t>J CLIN MONIT COMPUT</t>
  </si>
  <si>
    <t>1387-1307</t>
  </si>
  <si>
    <t>CURR OPIN ANESTHESIO</t>
  </si>
  <si>
    <t>0952-7907</t>
  </si>
  <si>
    <t>PEDIATR ANESTH</t>
  </si>
  <si>
    <t>1155-5645</t>
  </si>
  <si>
    <t>INT J OBSTET ANESTH</t>
  </si>
  <si>
    <t>0959-289X</t>
  </si>
  <si>
    <t>J CARDIOTHOR VASC AN</t>
  </si>
  <si>
    <t>1053-0770</t>
  </si>
  <si>
    <t>BMC ANESTHESIOL</t>
  </si>
  <si>
    <t>1471-2253</t>
  </si>
  <si>
    <t>ANAESTH INTENS CARE</t>
  </si>
  <si>
    <t>0310-057X</t>
  </si>
  <si>
    <t>J CLIN ANESTH</t>
  </si>
  <si>
    <t>0952-8180</t>
  </si>
  <si>
    <t>J ANESTH</t>
  </si>
  <si>
    <t>0913-8668</t>
  </si>
  <si>
    <t>ANASTH INTENSIVMED</t>
  </si>
  <si>
    <t>0170-5334</t>
  </si>
  <si>
    <t>SCHMERZ</t>
  </si>
  <si>
    <t>0932-433X</t>
  </si>
  <si>
    <t>ANN FR ANESTH</t>
  </si>
  <si>
    <t>0750-7658</t>
  </si>
  <si>
    <t>ANAESTHESIST</t>
  </si>
  <si>
    <t>0003-2417</t>
  </si>
  <si>
    <t>REV BRAS ANESTESIOL</t>
  </si>
  <si>
    <t>0034-7094</t>
  </si>
  <si>
    <t>ANASTH INTENSIV NOTF</t>
  </si>
  <si>
    <t>0939-2661</t>
  </si>
  <si>
    <t>ANNU REV ASTRON ASTR</t>
  </si>
  <si>
    <t>0066-4146</t>
  </si>
  <si>
    <t xml:space="preserve">ASTRONOMY &amp; ASTROPHYSICS </t>
  </si>
  <si>
    <t>ASTRON ASTROPHYS REV</t>
  </si>
  <si>
    <t>0935-4956</t>
  </si>
  <si>
    <t>LIVING REV SOL PHYS</t>
  </si>
  <si>
    <t>1614-4961</t>
  </si>
  <si>
    <t>ASTROPHYS J SUPPL S</t>
  </si>
  <si>
    <t>0067-0049</t>
  </si>
  <si>
    <t>ANNU REV EARTH PL SC</t>
  </si>
  <si>
    <t>0084-6597</t>
  </si>
  <si>
    <t>PHYS DARK UNIVERSE</t>
  </si>
  <si>
    <t>2212-6864</t>
  </si>
  <si>
    <t>NEW ASTRON REV</t>
  </si>
  <si>
    <t>1387-6473</t>
  </si>
  <si>
    <t>SPACE SCI REV</t>
  </si>
  <si>
    <t>0038-6308</t>
  </si>
  <si>
    <t>ASTROPHYS J</t>
  </si>
  <si>
    <t>0004-637X</t>
  </si>
  <si>
    <t>J COSMOL ASTROPART P</t>
  </si>
  <si>
    <t>1475-7516</t>
  </si>
  <si>
    <t>ASTROPHYS J LETT</t>
  </si>
  <si>
    <t>2041-8205</t>
  </si>
  <si>
    <t>MON NOT R ASTRON SOC</t>
  </si>
  <si>
    <t>0035-8711</t>
  </si>
  <si>
    <t>PHYS REV D</t>
  </si>
  <si>
    <t>1550-7998</t>
  </si>
  <si>
    <t>ASTRON ASTROPHYS</t>
  </si>
  <si>
    <t>0004-6361</t>
  </si>
  <si>
    <t>SOL PHYS</t>
  </si>
  <si>
    <t>0038-0938</t>
  </si>
  <si>
    <t>ASTRON J</t>
  </si>
  <si>
    <t>0004-6256</t>
  </si>
  <si>
    <t>ASTROPART PHYS</t>
  </si>
  <si>
    <t>0927-6505</t>
  </si>
  <si>
    <t>PUBL ASTRON SOC PAC</t>
  </si>
  <si>
    <t>0004-6280</t>
  </si>
  <si>
    <t>CLASSICAL QUANT GRAV</t>
  </si>
  <si>
    <t>0264-9381</t>
  </si>
  <si>
    <t>ICARUS</t>
  </si>
  <si>
    <t>0019-1035</t>
  </si>
  <si>
    <t>PUBL ASTRON SOC AUST</t>
  </si>
  <si>
    <t>1323-3580</t>
  </si>
  <si>
    <t>ASTROBIOLOGY</t>
  </si>
  <si>
    <t>1531-1074</t>
  </si>
  <si>
    <t>J SPACE WEATHER SPAC</t>
  </si>
  <si>
    <t>2115-7251</t>
  </si>
  <si>
    <t>REV MEX ASTRON ASTR</t>
  </si>
  <si>
    <t>0185-1101</t>
  </si>
  <si>
    <t>ASTROPHYS SPACE SCI</t>
  </si>
  <si>
    <t>0004-640X</t>
  </si>
  <si>
    <t>SPACE WEATHER</t>
  </si>
  <si>
    <t>1542-7390</t>
  </si>
  <si>
    <t>PUBL ASTRON SOC JPN</t>
  </si>
  <si>
    <t>0004-6264</t>
  </si>
  <si>
    <t>CR PHYS</t>
  </si>
  <si>
    <t>1631-0705</t>
  </si>
  <si>
    <t>EXP ASTRON</t>
  </si>
  <si>
    <t>0922-6435</t>
  </si>
  <si>
    <t>ACTA ASTRONOM</t>
  </si>
  <si>
    <t>0001-5237</t>
  </si>
  <si>
    <t>PLANET SPACE SCI</t>
  </si>
  <si>
    <t>0032-0633</t>
  </si>
  <si>
    <t>GEN RELAT GRAVIT</t>
  </si>
  <si>
    <t>0001-7701</t>
  </si>
  <si>
    <t>INT J MOD PHYS D</t>
  </si>
  <si>
    <t>0218-2718</t>
  </si>
  <si>
    <t>ANN GEOPHYS-GERMANY</t>
  </si>
  <si>
    <t>0992-7689</t>
  </si>
  <si>
    <t>ADV ASTRON</t>
  </si>
  <si>
    <t>1687-7969</t>
  </si>
  <si>
    <t>RES ASTRON ASTROPHYS</t>
  </si>
  <si>
    <t>1674-4527</t>
  </si>
  <si>
    <t>CELEST MECH DYN ASTR</t>
  </si>
  <si>
    <t>0923-2958</t>
  </si>
  <si>
    <t>RADIO SCI</t>
  </si>
  <si>
    <t>0048-6604</t>
  </si>
  <si>
    <t>ASTRON LETT+</t>
  </si>
  <si>
    <t>1063-7737</t>
  </si>
  <si>
    <t>ADV SPACE RES</t>
  </si>
  <si>
    <t>0273-1177</t>
  </si>
  <si>
    <t>INT J ASTROBIOL</t>
  </si>
  <si>
    <t>1473-5504</t>
  </si>
  <si>
    <t>NEW ASTRON</t>
  </si>
  <si>
    <t>1384-1076</t>
  </si>
  <si>
    <t>GEOPHYS ASTRO FLUID</t>
  </si>
  <si>
    <t>0309-1929</t>
  </si>
  <si>
    <t>ASTRON REP+</t>
  </si>
  <si>
    <t>1063-7729</t>
  </si>
  <si>
    <t>ASTRON NACHR</t>
  </si>
  <si>
    <t>0004-6337</t>
  </si>
  <si>
    <t>B ASTRON SOC INDIA</t>
  </si>
  <si>
    <t>0304-9523</t>
  </si>
  <si>
    <t>ASTROPHYS BULL</t>
  </si>
  <si>
    <t>1990-3413</t>
  </si>
  <si>
    <t>J KOREAN ASTRON SOC</t>
  </si>
  <si>
    <t>1225-4614</t>
  </si>
  <si>
    <t>GRAVIT COSMOL-RUSSIA</t>
  </si>
  <si>
    <t>0202-2893</t>
  </si>
  <si>
    <t>J ASTROPHYS ASTRON</t>
  </si>
  <si>
    <t>0250-6335</t>
  </si>
  <si>
    <t>ASTROPHYSICS+</t>
  </si>
  <si>
    <t>0571-7256</t>
  </si>
  <si>
    <t>SERB ASTRON J</t>
  </si>
  <si>
    <t>1450-698X</t>
  </si>
  <si>
    <t>EARTH MOON PLANETS</t>
  </si>
  <si>
    <t>0167-9295</t>
  </si>
  <si>
    <t>BALT ASTRON</t>
  </si>
  <si>
    <t>1392-0049</t>
  </si>
  <si>
    <t>SOLAR SYST RES+</t>
  </si>
  <si>
    <t>0038-0946</t>
  </si>
  <si>
    <t>CONTRIB ASTRON OBS S</t>
  </si>
  <si>
    <t>1335-1842</t>
  </si>
  <si>
    <t>COSMIC RES+</t>
  </si>
  <si>
    <t>0010-9525</t>
  </si>
  <si>
    <t>ASTRON GEOPHYS</t>
  </si>
  <si>
    <t>1366-8781</t>
  </si>
  <si>
    <t>KINEMAT PHYS CELEST+</t>
  </si>
  <si>
    <t>0884-5913</t>
  </si>
  <si>
    <t>OBSERVATORY</t>
  </si>
  <si>
    <t>0029-7704</t>
  </si>
  <si>
    <t>BRAIN LANG</t>
  </si>
  <si>
    <t>0093-934X</t>
  </si>
  <si>
    <t xml:space="preserve">AUDIOLOGY &amp; SPEECH-LANGUAGE PATHOLOGY </t>
  </si>
  <si>
    <t>HEARING RES</t>
  </si>
  <si>
    <t>0378-5955</t>
  </si>
  <si>
    <t>EAR HEARING</t>
  </si>
  <si>
    <t>0196-0202</t>
  </si>
  <si>
    <t>AUGMENT ALTERN COMM</t>
  </si>
  <si>
    <t>0743-4618</t>
  </si>
  <si>
    <t>J SPEECH LANG HEAR R</t>
  </si>
  <si>
    <t>1092-4388</t>
  </si>
  <si>
    <t>TRENDS AMPLIF</t>
  </si>
  <si>
    <t>1084-7138</t>
  </si>
  <si>
    <t>J FLUENCY DISORD</t>
  </si>
  <si>
    <t>0094-730X</t>
  </si>
  <si>
    <t>INT J AUDIOL</t>
  </si>
  <si>
    <t>1499-2027</t>
  </si>
  <si>
    <t>AUDIOL NEURO-OTOL</t>
  </si>
  <si>
    <t>1420-3030</t>
  </si>
  <si>
    <t>AM J SPEECH-LANG PAT</t>
  </si>
  <si>
    <t>1058-0360</t>
  </si>
  <si>
    <t>J AM ACAD AUDIOL</t>
  </si>
  <si>
    <t>1050-0545</t>
  </si>
  <si>
    <t>J ACOUST SOC AM</t>
  </si>
  <si>
    <t>NOISE HEALTH</t>
  </si>
  <si>
    <t>1463-1741</t>
  </si>
  <si>
    <t>INT J LANG COMM DIS</t>
  </si>
  <si>
    <t>1368-2822</t>
  </si>
  <si>
    <t>J COMMUN DISORD</t>
  </si>
  <si>
    <t>0021-9924</t>
  </si>
  <si>
    <t>AM J AUDIOL</t>
  </si>
  <si>
    <t>1059-0889</t>
  </si>
  <si>
    <t>INT J SPEECH-LANG PA</t>
  </si>
  <si>
    <t>1754-9507</t>
  </si>
  <si>
    <t>LANG SPEECH</t>
  </si>
  <si>
    <t>0023-8309</t>
  </si>
  <si>
    <t>LOGOP PHONIATR VOCO</t>
  </si>
  <si>
    <t>1401-5439</t>
  </si>
  <si>
    <t>SEMIN SPEECH LANG</t>
  </si>
  <si>
    <t>0734-0478</t>
  </si>
  <si>
    <t>FOLIA PHONIATR LOGO</t>
  </si>
  <si>
    <t>1021-7762</t>
  </si>
  <si>
    <t>CLIN LINGUIST PHONET</t>
  </si>
  <si>
    <t>0269-9206</t>
  </si>
  <si>
    <t>0031-8388</t>
  </si>
  <si>
    <t>TRENDS HEAR</t>
  </si>
  <si>
    <t>2331-2165</t>
  </si>
  <si>
    <t>LANG COGN NEUROSCI</t>
  </si>
  <si>
    <t>2327-3798</t>
  </si>
  <si>
    <t>IEEE T IND ELECTRON</t>
  </si>
  <si>
    <t>0278-0046</t>
  </si>
  <si>
    <t>AUTOMATION &amp; CONTROL SYSTEMS</t>
  </si>
  <si>
    <t>IEEE T SYST MAN CY B</t>
  </si>
  <si>
    <t>1083-4419</t>
  </si>
  <si>
    <t>IEEE-ASME T MECH</t>
  </si>
  <si>
    <t>1083-4435</t>
  </si>
  <si>
    <t>INT J ROBUST NONLIN</t>
  </si>
  <si>
    <t>1049-8923</t>
  </si>
  <si>
    <t>AUTOMATICA</t>
  </si>
  <si>
    <t>0005-1098</t>
  </si>
  <si>
    <t>IEEE T AUTOMAT CONTR</t>
  </si>
  <si>
    <t>0018-9286</t>
  </si>
  <si>
    <t>J PROCESS CONTR</t>
  </si>
  <si>
    <t>0959-1524</t>
  </si>
  <si>
    <t>ANNU REV CONTROL</t>
  </si>
  <si>
    <t>1367-5788</t>
  </si>
  <si>
    <t>IEEE T CONTR SYST T</t>
  </si>
  <si>
    <t>1063-6536</t>
  </si>
  <si>
    <t>J MACH LEARN RES</t>
  </si>
  <si>
    <t>1532-4435</t>
  </si>
  <si>
    <t>IEEE T AUTOM SCI ENG</t>
  </si>
  <si>
    <t>1545-5955</t>
  </si>
  <si>
    <t>IEEE ROBOT AUTOM MAG</t>
  </si>
  <si>
    <t>1070-9932</t>
  </si>
  <si>
    <t>NONLINEAR ANAL-HYBRI</t>
  </si>
  <si>
    <t>1751-570X</t>
  </si>
  <si>
    <t>CHEMOMETR INTELL LAB</t>
  </si>
  <si>
    <t>0169-7439</t>
  </si>
  <si>
    <t>ENG APPL ARTIF INTEL</t>
  </si>
  <si>
    <t>0952-1976</t>
  </si>
  <si>
    <t>INT J SYST SCI</t>
  </si>
  <si>
    <t>0020-7721</t>
  </si>
  <si>
    <t>IEEE CONTR SYST MAG</t>
  </si>
  <si>
    <t>1066-033X</t>
  </si>
  <si>
    <t>SYST CONTROL LETT</t>
  </si>
  <si>
    <t>0167-6911</t>
  </si>
  <si>
    <t>IET CONTROL THEORY A</t>
  </si>
  <si>
    <t>1751-8644</t>
  </si>
  <si>
    <t>CONTROL ENG PRACT</t>
  </si>
  <si>
    <t>0967-0661</t>
  </si>
  <si>
    <t>MECHATRONICS</t>
  </si>
  <si>
    <t>0957-4158</t>
  </si>
  <si>
    <t>IEEE T SYST MAN CY-S</t>
  </si>
  <si>
    <t>2168-2216</t>
  </si>
  <si>
    <t>INT J CONTROL</t>
  </si>
  <si>
    <t>0020-7179</t>
  </si>
  <si>
    <t>ASIAN J CONTROL</t>
  </si>
  <si>
    <t>1561-8625</t>
  </si>
  <si>
    <t>J CHEMOMETR</t>
  </si>
  <si>
    <t>0886-9383</t>
  </si>
  <si>
    <t>SIAM J CONTROL OPTIM</t>
  </si>
  <si>
    <t>0363-0129</t>
  </si>
  <si>
    <t>INT J ADAPT CONTROL</t>
  </si>
  <si>
    <t>0890-6327</t>
  </si>
  <si>
    <t>DISCRETE EVENT DYN S</t>
  </si>
  <si>
    <t>0924-6703</t>
  </si>
  <si>
    <t>ROBOT AUTON SYST</t>
  </si>
  <si>
    <t>0921-8890</t>
  </si>
  <si>
    <t>AUTON AGENT MULTI-AG</t>
  </si>
  <si>
    <t>1387-2532</t>
  </si>
  <si>
    <t>INT J AP MAT COM-POL</t>
  </si>
  <si>
    <t>1641-876X</t>
  </si>
  <si>
    <t>ESAIM CONTR OPTIM CA</t>
  </si>
  <si>
    <t>1292-8119</t>
  </si>
  <si>
    <t>INT J FUZZY SYST</t>
  </si>
  <si>
    <t>1562-2479</t>
  </si>
  <si>
    <t>J DYN SYST-T ASME</t>
  </si>
  <si>
    <t>0022-0434</t>
  </si>
  <si>
    <t>INT J CONTROL AUTOM</t>
  </si>
  <si>
    <t>1598-6446</t>
  </si>
  <si>
    <t>ASSEMBLY AUTOM</t>
  </si>
  <si>
    <t>0144-5154</t>
  </si>
  <si>
    <t>STUD INFORM CONTROL</t>
  </si>
  <si>
    <t>1220-1766</t>
  </si>
  <si>
    <t>OPTIM CONTR APPL MET</t>
  </si>
  <si>
    <t>0143-2087</t>
  </si>
  <si>
    <t>EUR J CONTROL</t>
  </si>
  <si>
    <t>0947-3580</t>
  </si>
  <si>
    <t>MATH CONTROL SIGNAL</t>
  </si>
  <si>
    <t>0932-4194</t>
  </si>
  <si>
    <t>MODEL IDENT CONTROL</t>
  </si>
  <si>
    <t>0332-7353</t>
  </si>
  <si>
    <t>P I MECH ENG I-J SYS</t>
  </si>
  <si>
    <t>0959-6518</t>
  </si>
  <si>
    <t>IMA J MATH CONTROL I</t>
  </si>
  <si>
    <t>0265-0754</t>
  </si>
  <si>
    <t>INT J COMPUT COMMUN</t>
  </si>
  <si>
    <t>1841-9836</t>
  </si>
  <si>
    <t>INF TECHNOL CONTROL</t>
  </si>
  <si>
    <t>1392-124X</t>
  </si>
  <si>
    <t>CONTROL ENG APPL INF</t>
  </si>
  <si>
    <t>1454-8658</t>
  </si>
  <si>
    <t>MEAS CONTROL-UK</t>
  </si>
  <si>
    <t>0020-2940</t>
  </si>
  <si>
    <t>J SYST ENG ELECTRON</t>
  </si>
  <si>
    <t>1004-4132</t>
  </si>
  <si>
    <t>J DYN CONTROL SYST</t>
  </si>
  <si>
    <t>1079-2724</t>
  </si>
  <si>
    <t>INT J ROBOT AUTOM</t>
  </si>
  <si>
    <t>0826-8185</t>
  </si>
  <si>
    <t>REV IBEROAM AUTOM IN</t>
  </si>
  <si>
    <t>1697-7912</t>
  </si>
  <si>
    <t>AUTOMATIKA</t>
  </si>
  <si>
    <t>0005-1144</t>
  </si>
  <si>
    <t>AUTOMAT REM CONTR+</t>
  </si>
  <si>
    <t>0005-1179</t>
  </si>
  <si>
    <t>INTELL AUTOM SOFT CO</t>
  </si>
  <si>
    <t>1079-8587</t>
  </si>
  <si>
    <t>AT-AUTOM</t>
  </si>
  <si>
    <t>0178-2312</t>
  </si>
  <si>
    <t>TRENDS COGN SCI</t>
  </si>
  <si>
    <t>1364-6613</t>
  </si>
  <si>
    <t>BEHAVIORAL SCIENCES</t>
  </si>
  <si>
    <t>BEHAV BRAIN SCI</t>
  </si>
  <si>
    <t>0140-525X</t>
  </si>
  <si>
    <t>NEUROSCI BIOBEHAV R</t>
  </si>
  <si>
    <t>0149-7634</t>
  </si>
  <si>
    <t>CORTEX</t>
  </si>
  <si>
    <t>0010-9452</t>
  </si>
  <si>
    <t>HORM BEHAV</t>
  </si>
  <si>
    <t>0018-506X</t>
  </si>
  <si>
    <t>AUTISM RES</t>
  </si>
  <si>
    <t>1939-3792</t>
  </si>
  <si>
    <t>GENES BRAIN BEHAV</t>
  </si>
  <si>
    <t>1601-1848</t>
  </si>
  <si>
    <t>NEUROBIOL LEARN MEM</t>
  </si>
  <si>
    <t>1074-7427</t>
  </si>
  <si>
    <t>BIOL PSYCHOL</t>
  </si>
  <si>
    <t>0301-0511</t>
  </si>
  <si>
    <t>NEUROPSYCHOLOGIA</t>
  </si>
  <si>
    <t>0028-3932</t>
  </si>
  <si>
    <t>COGN AFFECT BEHAV NE</t>
  </si>
  <si>
    <t>1530-7026</t>
  </si>
  <si>
    <t>BEHAV GENET</t>
  </si>
  <si>
    <t>0001-8244</t>
  </si>
  <si>
    <t>BEHAV ECOL</t>
  </si>
  <si>
    <t>1045-2249</t>
  </si>
  <si>
    <t>ANIM BEHAV</t>
  </si>
  <si>
    <t>0003-3472</t>
  </si>
  <si>
    <t>EVOL HUM BEHAV</t>
  </si>
  <si>
    <t>1090-5138</t>
  </si>
  <si>
    <t>BEHAV BRAIN RES</t>
  </si>
  <si>
    <t>0166-4328</t>
  </si>
  <si>
    <t>PHYSIOL BEHAV</t>
  </si>
  <si>
    <t>0031-9384</t>
  </si>
  <si>
    <t>PHARMACOL BIOCHEM BE</t>
  </si>
  <si>
    <t>0091-3057</t>
  </si>
  <si>
    <t>BEHAV NEUROSCI</t>
  </si>
  <si>
    <t>0735-7044</t>
  </si>
  <si>
    <t>STRESS</t>
  </si>
  <si>
    <t>1025-3890</t>
  </si>
  <si>
    <t>APPETITE</t>
  </si>
  <si>
    <t>0195-6663</t>
  </si>
  <si>
    <t>ANIM COGN</t>
  </si>
  <si>
    <t>1435-9448</t>
  </si>
  <si>
    <t>ADV STUD BEHAV</t>
  </si>
  <si>
    <t>0065-3454</t>
  </si>
  <si>
    <t>BEHAV ECOL SOCIOBIOL</t>
  </si>
  <si>
    <t>0340-5443</t>
  </si>
  <si>
    <t>J COMP PSYCHOL</t>
  </si>
  <si>
    <t>0735-7036</t>
  </si>
  <si>
    <t>AGGRESSIVE BEHAV</t>
  </si>
  <si>
    <t>0096-140X</t>
  </si>
  <si>
    <t>EPILEPSY BEHAV</t>
  </si>
  <si>
    <t>1525-5050</t>
  </si>
  <si>
    <t>BRAIN BEHAV</t>
  </si>
  <si>
    <t>2162-3279</t>
  </si>
  <si>
    <t>BEHAV PHARMACOL</t>
  </si>
  <si>
    <t>0955-8810</t>
  </si>
  <si>
    <t>J DEV BEHAV PEDIATR</t>
  </si>
  <si>
    <t>0196-206X</t>
  </si>
  <si>
    <t>J COMP PHYSIOL A</t>
  </si>
  <si>
    <t>0340-7594</t>
  </si>
  <si>
    <t>BRAIN BEHAV EVOLUT</t>
  </si>
  <si>
    <t>0006-8977</t>
  </si>
  <si>
    <t>BEHAV BRAIN FUNCT</t>
  </si>
  <si>
    <t>1744-9081</t>
  </si>
  <si>
    <t>J EXP PSYCHOL-ANIM L</t>
  </si>
  <si>
    <t>0097-7403</t>
  </si>
  <si>
    <t>LEARN BEHAV</t>
  </si>
  <si>
    <t>1543-4494</t>
  </si>
  <si>
    <t>J EXP ANAL BEHAV</t>
  </si>
  <si>
    <t>0022-5002</t>
  </si>
  <si>
    <t>ETHOLOGY</t>
  </si>
  <si>
    <t>0179-1613</t>
  </si>
  <si>
    <t>HUM FACTORS</t>
  </si>
  <si>
    <t>0018-7208</t>
  </si>
  <si>
    <t>BEHAV PROCESS</t>
  </si>
  <si>
    <t>0376-6357</t>
  </si>
  <si>
    <t>J ECT</t>
  </si>
  <si>
    <t>1095-0680</t>
  </si>
  <si>
    <t>BEHAVIOUR</t>
  </si>
  <si>
    <t>0005-7959</t>
  </si>
  <si>
    <t>ETHOL ECOL EVOL</t>
  </si>
  <si>
    <t>0394-9370</t>
  </si>
  <si>
    <t>ACTA ETHOL</t>
  </si>
  <si>
    <t>0873-9749</t>
  </si>
  <si>
    <t>BEHAV MED</t>
  </si>
  <si>
    <t>0896-4289</t>
    <phoneticPr fontId="4" type="noConversion"/>
  </si>
  <si>
    <t>J ETHOL</t>
  </si>
  <si>
    <t>0289-0771</t>
  </si>
  <si>
    <t>J VET BEHAV</t>
  </si>
  <si>
    <t>1558-7878</t>
  </si>
  <si>
    <t>COGN BEHAV NEUROL</t>
  </si>
  <si>
    <t>1543-3633</t>
  </si>
  <si>
    <t>NAT METHODS</t>
  </si>
  <si>
    <t>1548-7091</t>
  </si>
  <si>
    <t>BIOCHEMICAL RESEARCH METHODS</t>
  </si>
  <si>
    <t>NAT PROTOC</t>
  </si>
  <si>
    <t>1754-2189</t>
  </si>
  <si>
    <t>BRIEF BIOINFORM</t>
  </si>
  <si>
    <t>1467-5463</t>
  </si>
  <si>
    <t>CURR OPIN BIOTECH</t>
  </si>
  <si>
    <t>0958-1669</t>
  </si>
  <si>
    <t>MOL CELL PROTEOMICS</t>
  </si>
  <si>
    <t>1535-9476</t>
  </si>
  <si>
    <t>LAB CHIP</t>
  </si>
  <si>
    <t>1473-0197</t>
  </si>
  <si>
    <t>CURR ISSUES MOL BIOL</t>
  </si>
  <si>
    <t>1467-3037</t>
  </si>
  <si>
    <t>BIOINFORMATICS</t>
  </si>
  <si>
    <t>1367-4803</t>
  </si>
  <si>
    <t>ACS SYNTH BIOL</t>
  </si>
  <si>
    <t>2161-5063</t>
  </si>
  <si>
    <t>J BREATH RES</t>
  </si>
  <si>
    <t>1752-7155</t>
  </si>
  <si>
    <t>PLOS COMPUT BIOL</t>
  </si>
  <si>
    <t>1553-734X</t>
  </si>
  <si>
    <t>BIOCONJUGATE CHEM</t>
  </si>
  <si>
    <t>1043-1802</t>
  </si>
  <si>
    <t>J BIOPHOTONICS</t>
  </si>
  <si>
    <t>1864-063X</t>
  </si>
  <si>
    <t>BIOMED OPT EXPRESS</t>
  </si>
  <si>
    <t>2156-7085</t>
  </si>
  <si>
    <t>METHODS</t>
  </si>
  <si>
    <t>1046-2023</t>
  </si>
  <si>
    <t>BIOTECHNOL J</t>
  </si>
  <si>
    <t>1860-6768</t>
  </si>
  <si>
    <t>BIOMICROFLUIDICS</t>
  </si>
  <si>
    <t>1932-1058</t>
  </si>
  <si>
    <t>PLANT METHODS</t>
  </si>
  <si>
    <t>1746-4811</t>
  </si>
  <si>
    <t>BIOANALYSIS</t>
  </si>
  <si>
    <t>1757-6180</t>
  </si>
  <si>
    <t>PROTEOM CLIN APPL</t>
  </si>
  <si>
    <t>1862-8346</t>
  </si>
  <si>
    <t>BIOTECHNIQUES</t>
  </si>
  <si>
    <t>0736-6205</t>
  </si>
  <si>
    <t>CYTOM PART A</t>
  </si>
  <si>
    <t>1552-4922</t>
  </si>
  <si>
    <t>NEW BIOTECHNOL</t>
  </si>
  <si>
    <t>1871-6784</t>
  </si>
  <si>
    <t>EXPERT REV PROTEOMIC</t>
  </si>
  <si>
    <t>1478-9450</t>
  </si>
  <si>
    <t>J BIOMED OPT</t>
  </si>
  <si>
    <t>1083-3668</t>
  </si>
  <si>
    <t>ACTA CRYSTALLOGR D</t>
  </si>
  <si>
    <t>1399-0047</t>
  </si>
  <si>
    <t>BMC BIOINFORMATICS</t>
  </si>
  <si>
    <t>1471-2105</t>
  </si>
  <si>
    <t>J MAGN RESON</t>
  </si>
  <si>
    <t>1090-7807</t>
  </si>
  <si>
    <t>DRUG TEST ANAL</t>
  </si>
  <si>
    <t>1942-7603</t>
  </si>
  <si>
    <t>J BIOL ENG</t>
  </si>
  <si>
    <t>1754-1611</t>
  </si>
  <si>
    <t>J BIOMOL SCREEN</t>
  </si>
  <si>
    <t>1087-0571</t>
  </si>
  <si>
    <t>J MASS SPECTROM</t>
  </si>
  <si>
    <t>1076-5174</t>
  </si>
  <si>
    <t>PHYTOCHEM ANALYSIS</t>
  </si>
  <si>
    <t>0958-0344</t>
  </si>
  <si>
    <t>IEEE T NANOBIOSCI</t>
  </si>
  <si>
    <t>1536-1241</t>
  </si>
  <si>
    <t>RAPID COMMUN MASS SP</t>
  </si>
  <si>
    <t>0951-4198</t>
  </si>
  <si>
    <t>METHOD ENZYMOL</t>
  </si>
  <si>
    <t>0076-6879</t>
  </si>
  <si>
    <t>J MICROBIOL METH</t>
  </si>
  <si>
    <t>0167-7012</t>
  </si>
  <si>
    <t>J NEUROSCI METH</t>
  </si>
  <si>
    <t>0165-0270</t>
  </si>
  <si>
    <t>MOL IMAGING</t>
  </si>
  <si>
    <t>1535-3508</t>
  </si>
  <si>
    <t>J FLUORESC</t>
  </si>
  <si>
    <t>1053-0509</t>
  </si>
  <si>
    <t>JALA-J LAB AUTOM</t>
  </si>
  <si>
    <t>2211-0682</t>
  </si>
  <si>
    <t>MOL CELL PROBE</t>
  </si>
  <si>
    <t>0890-8508</t>
  </si>
  <si>
    <t>J IMMUNOL METHODS</t>
  </si>
  <si>
    <t>0022-1759</t>
  </si>
  <si>
    <t>BIOL PROCED ONLINE</t>
  </si>
  <si>
    <t>1480-9222</t>
  </si>
  <si>
    <t>J VIROL METHODS</t>
  </si>
  <si>
    <t>0166-0934</t>
  </si>
  <si>
    <t>J COMPUT BIOL</t>
  </si>
  <si>
    <t>1066-5277</t>
  </si>
  <si>
    <t>PROTEOME SCI</t>
  </si>
  <si>
    <t>1477-5956</t>
  </si>
  <si>
    <t>BIOMED CHROMATOGR</t>
  </si>
  <si>
    <t>0269-3879</t>
  </si>
  <si>
    <t>J MOL GRAPH MODEL</t>
  </si>
  <si>
    <t>1093-3263</t>
  </si>
  <si>
    <t>ASSAY DRUG DEV TECHN</t>
  </si>
  <si>
    <t>1540-658X</t>
  </si>
  <si>
    <t>IET NANOBIOTECHNOL</t>
  </si>
  <si>
    <t>1751-8741</t>
  </si>
  <si>
    <t>ALGORITHM MOL BIOL</t>
  </si>
  <si>
    <t>1748-7188</t>
  </si>
  <si>
    <t>IEEE ACM T COMPUT BI</t>
  </si>
  <si>
    <t>1545-5963</t>
  </si>
  <si>
    <t>CHROMATOGRAPHIA</t>
  </si>
  <si>
    <t>0009-5893</t>
  </si>
  <si>
    <t>J CHROMATOGR SCI</t>
  </si>
  <si>
    <t>0021-9665</t>
  </si>
  <si>
    <t>J LABELLED COMPD RAD</t>
  </si>
  <si>
    <t>0362-4803</t>
  </si>
  <si>
    <t>COMB CHEM HIGH T SCR</t>
  </si>
  <si>
    <t>1386-2073</t>
  </si>
  <si>
    <t>BIOLOGICALS</t>
  </si>
  <si>
    <t>1045-1056</t>
  </si>
  <si>
    <t>BIOCHIP J</t>
  </si>
  <si>
    <t>1976-0280</t>
  </si>
  <si>
    <t>CURR BIOINFORM</t>
  </si>
  <si>
    <t>1574-8936</t>
  </si>
  <si>
    <t>PREP BIOCHEM BIOTECH</t>
  </si>
  <si>
    <t>1082-6068</t>
  </si>
  <si>
    <t>SPECTROSC-INT J</t>
  </si>
  <si>
    <t>0712-4813</t>
  </si>
  <si>
    <t>J LIQ CHROMATOGR R T</t>
  </si>
  <si>
    <t>1082-6076</t>
  </si>
  <si>
    <t>J SPECTROSC</t>
  </si>
  <si>
    <t>2314-4920</t>
  </si>
  <si>
    <t>HYBRIDOMA</t>
  </si>
  <si>
    <t>1554-0014</t>
  </si>
  <si>
    <t>METHOD MICROBIOL</t>
  </si>
  <si>
    <t>0580-9517</t>
  </si>
  <si>
    <t>CELL</t>
  </si>
  <si>
    <t>0092-8674</t>
  </si>
  <si>
    <t>BIOCHEMISTRY &amp; MOLECULAR BIOLOGY</t>
  </si>
  <si>
    <t>ANNU REV BIOCHEM</t>
  </si>
  <si>
    <t>0066-4154</t>
  </si>
  <si>
    <t>NAT MED</t>
  </si>
  <si>
    <t>1078-8956</t>
  </si>
  <si>
    <t>GENOME RES</t>
  </si>
  <si>
    <t>1088-9051</t>
  </si>
  <si>
    <t>MOL PSYCHIATR</t>
  </si>
  <si>
    <t>1359-4184</t>
  </si>
  <si>
    <t>NAT STRUCT MOL BIOL</t>
  </si>
  <si>
    <t>1545-9993</t>
  </si>
  <si>
    <t>NAT CHEM BIOL</t>
  </si>
  <si>
    <t>1552-4450</t>
  </si>
  <si>
    <t>TRENDS BIOCHEM SCI</t>
  </si>
  <si>
    <t>0968-0004</t>
  </si>
  <si>
    <t>MOL SYST BIOL</t>
  </si>
  <si>
    <t>1744-4292</t>
  </si>
  <si>
    <t>EMBO J</t>
  </si>
  <si>
    <t>0261-4189</t>
  </si>
  <si>
    <t>MOL ASPECTS MED</t>
  </si>
  <si>
    <t>0098-2997</t>
  </si>
  <si>
    <t>NAT PROD REP</t>
  </si>
  <si>
    <t>0265-0568</t>
  </si>
  <si>
    <t>PROG LIPID RES</t>
  </si>
  <si>
    <t>0163-7827</t>
  </si>
  <si>
    <t>CURR BIOL</t>
  </si>
  <si>
    <t>0960-9822</t>
  </si>
  <si>
    <t>TRENDS MOL MED</t>
  </si>
  <si>
    <t>1471-4914</t>
  </si>
  <si>
    <t>PLOS BIOL</t>
  </si>
  <si>
    <t>1545-7885</t>
  </si>
  <si>
    <t>EMBO REP</t>
  </si>
  <si>
    <t>1469-221X</t>
  </si>
  <si>
    <t>ONCOGENE</t>
  </si>
  <si>
    <t>0950-9232</t>
  </si>
  <si>
    <t>CELL DEATH DIFFER</t>
  </si>
  <si>
    <t>1350-9047</t>
  </si>
  <si>
    <t>BBA-REV CANCER</t>
  </si>
  <si>
    <t>0304-419X</t>
  </si>
  <si>
    <t>CRIT REV BIOCHEM MOL</t>
  </si>
  <si>
    <t>1040-9238</t>
  </si>
  <si>
    <t>ANTIOXID REDOX SIGN</t>
  </si>
  <si>
    <t>1523-0864</t>
  </si>
  <si>
    <t>CURR OPIN STRUC BIOL</t>
  </si>
  <si>
    <t>0959-440X</t>
  </si>
  <si>
    <t>CURR OPIN CHEM BIOL</t>
  </si>
  <si>
    <t>1367-5931</t>
  </si>
  <si>
    <t>CHEM BIOL</t>
  </si>
  <si>
    <t>1074-5521</t>
  </si>
  <si>
    <t>HUM MOL GENET</t>
  </si>
  <si>
    <t>0964-6906</t>
  </si>
  <si>
    <t>BBA-GENE REGUL MECH</t>
  </si>
  <si>
    <t>1874-9399</t>
  </si>
  <si>
    <t>SCI SIGNAL</t>
  </si>
  <si>
    <t>1945-0877</t>
  </si>
  <si>
    <t>REV PHYSIOL BIOCH P</t>
  </si>
  <si>
    <t>0303-4240</t>
  </si>
  <si>
    <t>OPEN BIOL</t>
  </si>
  <si>
    <t>2046-2441</t>
  </si>
  <si>
    <t>BIOMACROMOLECULES</t>
  </si>
  <si>
    <t>1525-7797</t>
  </si>
  <si>
    <t>CURR OPIN LIPIDOL</t>
  </si>
  <si>
    <t>0957-9672</t>
  </si>
  <si>
    <t>STRUCTURE</t>
  </si>
  <si>
    <t>0969-2126</t>
  </si>
  <si>
    <t>ADDICT BIOL</t>
  </si>
  <si>
    <t>1355-6215</t>
  </si>
  <si>
    <t>CYTOKINE GROWTH F R</t>
  </si>
  <si>
    <t>1359-6101</t>
  </si>
  <si>
    <t>BBA-BIOENERGETICS</t>
  </si>
  <si>
    <t>0005-2728</t>
  </si>
  <si>
    <t>ACS CHEM BIOL</t>
  </si>
  <si>
    <t>1554-8929</t>
  </si>
  <si>
    <t>EXPERT REV MOL MED</t>
  </si>
  <si>
    <t>1462-3994</t>
  </si>
  <si>
    <t>MATRIX BIOL</t>
  </si>
  <si>
    <t>0945-053X</t>
  </si>
  <si>
    <t>FASEB J</t>
  </si>
  <si>
    <t>0892-6638</t>
  </si>
  <si>
    <t>RNA BIOL</t>
  </si>
  <si>
    <t>1547-6286</t>
  </si>
  <si>
    <t>RNA</t>
  </si>
  <si>
    <t>1355-8382</t>
  </si>
  <si>
    <t>BBA-MOL BASIS DIS</t>
  </si>
  <si>
    <t>0925-4439</t>
  </si>
  <si>
    <t>MOL CARCINOGEN</t>
  </si>
  <si>
    <t>0899-1987</t>
  </si>
  <si>
    <t>EPIGENETICS-US</t>
  </si>
  <si>
    <t>1559-2294</t>
  </si>
  <si>
    <t>MOL CELL BIOL</t>
  </si>
  <si>
    <t>0270-7306</t>
  </si>
  <si>
    <t>BIOESSAYS</t>
  </si>
  <si>
    <t>0265-9247</t>
  </si>
  <si>
    <t>CHROMOSOMA</t>
  </si>
  <si>
    <t>0009-5915</t>
  </si>
  <si>
    <t>BIOFACTORS</t>
  </si>
  <si>
    <t>0951-6433</t>
  </si>
  <si>
    <t>MOL MED</t>
  </si>
  <si>
    <t>1076-1551</t>
  </si>
  <si>
    <t>J LIPID RES</t>
  </si>
  <si>
    <t>0022-2275</t>
  </si>
  <si>
    <t>MOL MICROBIOL</t>
  </si>
  <si>
    <t>0950-382X</t>
  </si>
  <si>
    <t>BBA-GEN SUBJECTS</t>
  </si>
  <si>
    <t>0304-4165</t>
  </si>
  <si>
    <t>ACS CHEM NEUROSCI</t>
  </si>
  <si>
    <t>1948-7193</t>
  </si>
  <si>
    <t>EUR J HUM GENET</t>
  </si>
  <si>
    <t>1018-4813</t>
  </si>
  <si>
    <t>J MOL BIOL</t>
  </si>
  <si>
    <t>0022-2836</t>
  </si>
  <si>
    <t>MOL CANCER</t>
  </si>
  <si>
    <t>1476-4598</t>
  </si>
  <si>
    <t>BIOELECTROCHEMISTRY</t>
  </si>
  <si>
    <t>1567-5394</t>
  </si>
  <si>
    <t>FEBS J</t>
  </si>
  <si>
    <t>1742-464X</t>
  </si>
  <si>
    <t>AM J RESP CELL MOL</t>
  </si>
  <si>
    <t>1044-1549</t>
  </si>
  <si>
    <t>MOL PHYLOGENET EVOL</t>
  </si>
  <si>
    <t>1055-7903</t>
  </si>
  <si>
    <t>CURR MED CHEM</t>
  </si>
  <si>
    <t>0929-8673</t>
  </si>
  <si>
    <t>MACROMOL BIOSCI</t>
  </si>
  <si>
    <t>1616-5187</t>
  </si>
  <si>
    <t>MOL ECOL RESOUR</t>
  </si>
  <si>
    <t>1755-098X</t>
  </si>
  <si>
    <t>APOPTOSIS</t>
  </si>
  <si>
    <t>1360-8185</t>
  </si>
  <si>
    <t>CELL BIOSCI</t>
  </si>
  <si>
    <t>2045-3701</t>
  </si>
  <si>
    <t>J STEROID BIOCHEM</t>
  </si>
  <si>
    <t>0960-0760</t>
  </si>
  <si>
    <t>METALLOMICS</t>
  </si>
  <si>
    <t>1756-5901</t>
  </si>
  <si>
    <t>NITRIC OXIDE-BIOL CH</t>
  </si>
  <si>
    <t>1089-8603</t>
  </si>
  <si>
    <t>PROG MOL BIOL TRANSL</t>
  </si>
  <si>
    <t>1877-1173</t>
  </si>
  <si>
    <t>EXP MOL MED</t>
  </si>
  <si>
    <t>1226-3613</t>
  </si>
  <si>
    <t>J INORG BIOCHEM</t>
  </si>
  <si>
    <t>0162-0134</t>
  </si>
  <si>
    <t>INT REV CEL MOL BIO</t>
  </si>
  <si>
    <t>1937-6448</t>
  </si>
  <si>
    <t>FLY</t>
  </si>
  <si>
    <t>1933-6934</t>
  </si>
  <si>
    <t>CURR TOP MEMBR</t>
  </si>
  <si>
    <t>1063-5823</t>
  </si>
  <si>
    <t>INNATE IMMUN-LONDON</t>
  </si>
  <si>
    <t>1753-4259</t>
  </si>
  <si>
    <t>BIOL CHEM</t>
  </si>
  <si>
    <t>1431-6730</t>
  </si>
  <si>
    <t>J CELL BIOCHEM</t>
  </si>
  <si>
    <t>0730-2312</t>
  </si>
  <si>
    <t>ADV MICROB PHYSIOL</t>
  </si>
  <si>
    <t>0065-2911</t>
  </si>
  <si>
    <t>J STRUCT BIOL</t>
  </si>
  <si>
    <t>1047-8477</t>
  </si>
  <si>
    <t>MOL BIOSYST</t>
  </si>
  <si>
    <t>1742-206X</t>
  </si>
  <si>
    <t>BIOCHEM SOC T</t>
  </si>
  <si>
    <t>0300-5127</t>
  </si>
  <si>
    <t>GLYCOBIOLOGY</t>
  </si>
  <si>
    <t>0959-6658</t>
  </si>
  <si>
    <t>IUBMB LIFE</t>
  </si>
  <si>
    <t>1521-6543</t>
  </si>
  <si>
    <t>J BIOMOL NMR</t>
  </si>
  <si>
    <t>0925-2738</t>
  </si>
  <si>
    <t>GENE THER</t>
  </si>
  <si>
    <t>0969-7128</t>
  </si>
  <si>
    <t>NEUROCHEM INT</t>
  </si>
  <si>
    <t>0197-0186</t>
  </si>
  <si>
    <t>CHEMBIOCHEM</t>
  </si>
  <si>
    <t>1439-4227</t>
  </si>
  <si>
    <t>MAMM GENOME</t>
  </si>
  <si>
    <t>0938-8990</t>
  </si>
  <si>
    <t>ADV PROTEIN CHEM STR</t>
  </si>
  <si>
    <t>1876-1623</t>
  </si>
  <si>
    <t>ARCH BIOCHEM BIOPHYS</t>
  </si>
  <si>
    <t>0003-9861</t>
  </si>
  <si>
    <t>BIOCHEMISTRY-US</t>
  </si>
  <si>
    <t>0006-2960</t>
  </si>
  <si>
    <t>J COMPUT AID MOL DES</t>
  </si>
  <si>
    <t>0920-654X</t>
  </si>
  <si>
    <t>CURR DRUG METAB</t>
  </si>
  <si>
    <t>1389-2002</t>
  </si>
  <si>
    <t>FREE RADICAL RES</t>
  </si>
  <si>
    <t>1071-5762</t>
  </si>
  <si>
    <t>J AM SOC MASS SPECTR</t>
  </si>
  <si>
    <t>1044-0305</t>
  </si>
  <si>
    <t>NUCLEIC ACID THER</t>
  </si>
  <si>
    <t>2159-3337</t>
  </si>
  <si>
    <t>J BIOMOL STRUCT DYN</t>
  </si>
  <si>
    <t>0739-1102</t>
  </si>
  <si>
    <t>PROTEIN SCI</t>
  </si>
  <si>
    <t>0961-8368</t>
  </si>
  <si>
    <t>ESSAYS BIOCHEM</t>
  </si>
  <si>
    <t>0071-1365</t>
  </si>
  <si>
    <t>EXPERT OPIN DRUG MET</t>
  </si>
  <si>
    <t>1742-5255</t>
  </si>
  <si>
    <t>ORGANOGENESIS</t>
  </si>
  <si>
    <t>1547-6278</t>
  </si>
  <si>
    <t>BBA-PROTEINS PROTEOM</t>
  </si>
  <si>
    <t>1570-9639</t>
  </si>
  <si>
    <t>CYTOKINE</t>
  </si>
  <si>
    <t>1043-4666</t>
  </si>
  <si>
    <t>STEROIDS</t>
  </si>
  <si>
    <t>0039-128X</t>
  </si>
  <si>
    <t>PROTEINS</t>
  </si>
  <si>
    <t>0887-3585</t>
  </si>
  <si>
    <t>MOL GENET METAB</t>
  </si>
  <si>
    <t>1096-7192</t>
  </si>
  <si>
    <t>BMB REP</t>
  </si>
  <si>
    <t>1976-6696</t>
  </si>
  <si>
    <t>NEUROCHEM RES</t>
  </si>
  <si>
    <t>0364-3190</t>
  </si>
  <si>
    <t>J BIOCHEM</t>
  </si>
  <si>
    <t>0021-924X</t>
  </si>
  <si>
    <t>CHEM-BIOL INTERACT</t>
  </si>
  <si>
    <t>0009-2797</t>
  </si>
  <si>
    <t>J BIOL INORG CHEM</t>
  </si>
  <si>
    <t>0949-8257</t>
  </si>
  <si>
    <t>PROTEIN ENG DES SEL</t>
  </si>
  <si>
    <t>1741-0126</t>
  </si>
  <si>
    <t>MOL REPROD DEV</t>
  </si>
  <si>
    <t>1040-452X</t>
  </si>
  <si>
    <t>BIOMETALS</t>
  </si>
  <si>
    <t>0966-0844</t>
  </si>
  <si>
    <t>MEDCHEMCOMM</t>
  </si>
  <si>
    <t>2040-2503</t>
  </si>
  <si>
    <t>CHEM BIOL DRUG DES</t>
  </si>
  <si>
    <t>1747-0277</t>
  </si>
  <si>
    <t>CHROMOSOME RES</t>
  </si>
  <si>
    <t>0967-3849</t>
  </si>
  <si>
    <t>J MEMBRANE BIOL</t>
  </si>
  <si>
    <t>0022-2631</t>
  </si>
  <si>
    <t>CHEM PHYS LIPIDS</t>
  </si>
  <si>
    <t>0009-3084</t>
  </si>
  <si>
    <t>CELL COMMUN ADHES</t>
  </si>
  <si>
    <t>1541-9061</t>
  </si>
  <si>
    <t>CHANNELS</t>
  </si>
  <si>
    <t>1933-6950</t>
  </si>
  <si>
    <t>BIOPOLYMERS</t>
  </si>
  <si>
    <t>0006-3525</t>
  </si>
  <si>
    <t>PROSTAG OTH LIPID M</t>
  </si>
  <si>
    <t>1098-8823</t>
  </si>
  <si>
    <t>J TRACE ELEM MED BIO</t>
  </si>
  <si>
    <t>0946-672X</t>
  </si>
  <si>
    <t>PROSTAG LEUKOTR ESS</t>
  </si>
  <si>
    <t>0952-3278</t>
  </si>
  <si>
    <t>J MOL NEUROSCI</t>
  </si>
  <si>
    <t>0895-8696</t>
  </si>
  <si>
    <t>CURR GENOMICS</t>
  </si>
  <si>
    <t>1389-2029</t>
  </si>
  <si>
    <t>J ENZYM INHIB MED CH</t>
  </si>
  <si>
    <t>1475-6366</t>
  </si>
  <si>
    <t>EXTREMOPHILES</t>
  </si>
  <si>
    <t>1431-0651</t>
  </si>
  <si>
    <t>J RECEPT SIG TRANSD</t>
  </si>
  <si>
    <t>1079-9893</t>
  </si>
  <si>
    <t>PROG BIOPHYS MOL BIO</t>
  </si>
  <si>
    <t>0079-6107</t>
  </si>
  <si>
    <t>PHOTOCH PHOTOBIO SCI</t>
  </si>
  <si>
    <t>1474-905X</t>
  </si>
  <si>
    <t>PHOTOCHEM PHOTOBIOL</t>
  </si>
  <si>
    <t>0031-8655</t>
  </si>
  <si>
    <t>PRION</t>
  </si>
  <si>
    <t>1933-6896</t>
  </si>
  <si>
    <t>1476-511X</t>
    <phoneticPr fontId="4" type="noConversion"/>
  </si>
  <si>
    <t>BMC MOL BIOL</t>
  </si>
  <si>
    <t>1471-2199</t>
  </si>
  <si>
    <t>ACTA BIOCH BIOPH SIN</t>
  </si>
  <si>
    <t>1672-9145</t>
  </si>
  <si>
    <t>BIOCHEM CELL BIOL</t>
  </si>
  <si>
    <t>0829-8211</t>
  </si>
  <si>
    <t>BIOORG CHEM</t>
  </si>
  <si>
    <t>0045-2068</t>
  </si>
  <si>
    <t>J MOL RECOGNIT</t>
  </si>
  <si>
    <t>0952-3499</t>
  </si>
  <si>
    <t>J MOL CATAL B-ENZYM</t>
  </si>
  <si>
    <t>1381-1177</t>
  </si>
  <si>
    <t>ADV CARBOHYD CHEM BI</t>
  </si>
  <si>
    <t>0065-2318</t>
  </si>
  <si>
    <t>BIOINORG CHEM APPL</t>
  </si>
  <si>
    <t>1565-3633</t>
  </si>
  <si>
    <t>VITAM HORM</t>
  </si>
  <si>
    <t>0083-6729</t>
  </si>
  <si>
    <t>COMP FUNCT GENOM</t>
  </si>
  <si>
    <t>1531-6912</t>
  </si>
  <si>
    <t>AMYLOID</t>
  </si>
  <si>
    <t>1350-6129</t>
  </si>
  <si>
    <t>CELL BIOCHEM FUNCT</t>
  </si>
  <si>
    <t>0263-6484</t>
  </si>
  <si>
    <t>NEUROSIGNALS</t>
  </si>
  <si>
    <t>1424-862X</t>
  </si>
  <si>
    <t>BIOPHYS CHEM</t>
  </si>
  <si>
    <t>0301-4622</t>
  </si>
  <si>
    <t>MOL VIS</t>
  </si>
  <si>
    <t>1090-0535</t>
    <phoneticPr fontId="4" type="noConversion"/>
  </si>
  <si>
    <t>J PHYSIOL BIOCHEM</t>
  </si>
  <si>
    <t>1138-7548</t>
  </si>
  <si>
    <t>EUR CYTOKINE NETW</t>
  </si>
  <si>
    <t>1148-5493</t>
  </si>
  <si>
    <t>CURR PHARM BIOTECHNO</t>
  </si>
  <si>
    <t>1389-2010</t>
  </si>
  <si>
    <t>J BIOCHEM MOL TOXIC</t>
  </si>
  <si>
    <t>1095-6670</t>
  </si>
  <si>
    <t>CHEMOECOLOGY</t>
  </si>
  <si>
    <t>0937-7409</t>
  </si>
  <si>
    <t>DIAGN MOL PATHOL</t>
  </si>
  <si>
    <t>1052-9551</t>
  </si>
  <si>
    <t>LIPIDS</t>
  </si>
  <si>
    <t>0024-4201</t>
  </si>
  <si>
    <t>J LIPOSOME RES</t>
  </si>
  <si>
    <t>0898-2104</t>
  </si>
  <si>
    <t>MOL BIOCHEM PARASIT</t>
  </si>
  <si>
    <t>0166-6851</t>
  </si>
  <si>
    <t>J MOL MODEL</t>
  </si>
  <si>
    <t>1610-2940</t>
  </si>
  <si>
    <t>MOL MEMBR BIOL</t>
  </si>
  <si>
    <t>0968-7688</t>
  </si>
  <si>
    <t>CELL BIOCHEM BIOPHYS</t>
  </si>
  <si>
    <t>1085-9195</t>
  </si>
  <si>
    <t>J MOL EVOL</t>
  </si>
  <si>
    <t>0022-2844</t>
  </si>
  <si>
    <t>YEAST</t>
  </si>
  <si>
    <t>0749-503X</t>
  </si>
  <si>
    <t>CELL MOL BIOL LETT</t>
  </si>
  <si>
    <t>1425-8153</t>
  </si>
  <si>
    <t>J PEPT SCI</t>
  </si>
  <si>
    <t>1075-2617</t>
  </si>
  <si>
    <t>REDOX REP</t>
  </si>
  <si>
    <t>1351-0002</t>
  </si>
  <si>
    <t>LUMINESCENCE</t>
  </si>
  <si>
    <t>1522-7235</t>
  </si>
  <si>
    <t>CHEM BIODIVERS</t>
  </si>
  <si>
    <t>1612-1872</t>
  </si>
  <si>
    <t>FEBS OPEN BIO</t>
  </si>
  <si>
    <t>2211-5463</t>
  </si>
  <si>
    <t>J CHEM NEUROANAT</t>
  </si>
  <si>
    <t>0891-0618</t>
  </si>
  <si>
    <t>BMC BIOCHEM</t>
  </si>
  <si>
    <t>1471-2091</t>
  </si>
  <si>
    <t>J CARBOHYD CHEM</t>
  </si>
  <si>
    <t>0732-8303</t>
  </si>
  <si>
    <t>FOLIA HISTOCHEM CYTO</t>
  </si>
  <si>
    <t>0239-8508</t>
  </si>
  <si>
    <t>BIOCHEMISTRY-MOSCOW+</t>
  </si>
  <si>
    <t>0006-2979</t>
  </si>
  <si>
    <t>CELL MOL BIOL</t>
  </si>
  <si>
    <t>0145-5680</t>
  </si>
  <si>
    <t>GENET MOL BIOL</t>
  </si>
  <si>
    <t>1415-4757</t>
  </si>
  <si>
    <t>GEN PHYSIOL BIOPHYS</t>
  </si>
  <si>
    <t>0231-5882</t>
  </si>
  <si>
    <t>ACTA BIOCHIM POL</t>
  </si>
  <si>
    <t>0001-527X</t>
  </si>
  <si>
    <t>STAT APPL GENET MOL</t>
  </si>
  <si>
    <t>2194-6302</t>
  </si>
  <si>
    <t>J PLANT BIOCHEM BIOT</t>
  </si>
  <si>
    <t>0971-7811</t>
  </si>
  <si>
    <t>J MED BIOCHEM</t>
  </si>
  <si>
    <t>1452-8258</t>
  </si>
  <si>
    <t>NUCLEOS NUCLEOT NUCL</t>
  </si>
  <si>
    <t>1525-7770</t>
  </si>
  <si>
    <t>GENES GENET SYST</t>
  </si>
  <si>
    <t>1341-7568</t>
  </si>
  <si>
    <t>INT J PEPT RES THER</t>
  </si>
  <si>
    <t>1573-3149</t>
  </si>
  <si>
    <t>INDIAN J BIOCHEM BIO</t>
  </si>
  <si>
    <t>0301-1208</t>
  </si>
  <si>
    <t>CLIN LIPIDOL</t>
  </si>
  <si>
    <t>1758-4299</t>
  </si>
  <si>
    <t>BIOCHEM GENET</t>
  </si>
  <si>
    <t>0006-2928</t>
  </si>
  <si>
    <t>J HUAZHONG U SCI-MED</t>
  </si>
  <si>
    <t>1672-0733</t>
  </si>
  <si>
    <t>HEMOGLOBIN</t>
  </si>
  <si>
    <t>0363-0269</t>
  </si>
  <si>
    <t>MAGNESIUM RES</t>
  </si>
  <si>
    <t>0953-1424</t>
  </si>
  <si>
    <t>J FOOD BIOCHEM</t>
  </si>
  <si>
    <t>0145-8884</t>
  </si>
  <si>
    <t>MOL BIOL+</t>
  </si>
  <si>
    <t>0026-8933</t>
  </si>
  <si>
    <t>BIOCATAL BIOTRANSFOR</t>
  </si>
  <si>
    <t>1024-2422</t>
  </si>
  <si>
    <t>BIOCHEM MOL BIOL EDU</t>
  </si>
  <si>
    <t>1470-8175</t>
  </si>
  <si>
    <t>Z NATURFORSCH C</t>
  </si>
  <si>
    <t>0939-5075</t>
  </si>
  <si>
    <t>RUSS J BIOORG CHEM+</t>
  </si>
  <si>
    <t>1068-1620</t>
  </si>
  <si>
    <t>MOL GENET MICROBIOL+</t>
  </si>
  <si>
    <t>0891-4168</t>
  </si>
  <si>
    <t>TRENDS GLYCOSCI GLYC</t>
  </si>
  <si>
    <t>0915-7352</t>
  </si>
  <si>
    <t>J EVOL BIOCHEM PHYS+</t>
  </si>
  <si>
    <t>0022-0930</t>
  </si>
  <si>
    <t>DOKL BIOCHEM BIOPHYS</t>
  </si>
  <si>
    <t>1607-6729</t>
  </si>
  <si>
    <t>PTERIDINES</t>
  </si>
  <si>
    <t>0933-4807</t>
  </si>
  <si>
    <t>PROG BIOCHEM BIOPHYS</t>
  </si>
  <si>
    <t>1000-3282</t>
  </si>
  <si>
    <t>TRACE ELEM ELECTROLY</t>
  </si>
  <si>
    <t>0946-2104</t>
  </si>
  <si>
    <t>TURK J BIOCHEM</t>
  </si>
  <si>
    <t>0250-4685</t>
  </si>
  <si>
    <t xml:space="preserve">BIODIVERSITY CONSERVATION </t>
  </si>
  <si>
    <t>B AM MUS NAT HIST</t>
  </si>
  <si>
    <t>0003-0090</t>
  </si>
  <si>
    <t>CONSERV LETT</t>
  </si>
  <si>
    <t>1755-263X</t>
  </si>
  <si>
    <t>ECOGRAPHY</t>
  </si>
  <si>
    <t>0906-7590</t>
  </si>
  <si>
    <t>CONSERV BIOL</t>
  </si>
  <si>
    <t>0888-8892</t>
  </si>
  <si>
    <t>BIOL CONSERV</t>
  </si>
  <si>
    <t>0006-3207</t>
  </si>
  <si>
    <t>DIVERS DISTRIB</t>
  </si>
  <si>
    <t>1366-9516</t>
  </si>
  <si>
    <t>ANIM CONSERV</t>
  </si>
  <si>
    <t>1367-9430</t>
  </si>
  <si>
    <t>URBAN ECOSYST</t>
  </si>
  <si>
    <t>1083-8155</t>
  </si>
  <si>
    <t>PALEOBIOLOGY</t>
  </si>
  <si>
    <t>0094-8373</t>
  </si>
  <si>
    <t>B PEABODY MUS NAT HI</t>
  </si>
  <si>
    <t>0079-032X</t>
  </si>
  <si>
    <t>BIOL INVASIONS</t>
  </si>
  <si>
    <t>1387-3547</t>
  </si>
  <si>
    <t>ENVIRON CONSERV</t>
  </si>
  <si>
    <t>0376-8929</t>
  </si>
  <si>
    <t>BIODIVERS CONSERV</t>
  </si>
  <si>
    <t>0960-3115</t>
  </si>
  <si>
    <t>SYST BIODIVERS</t>
  </si>
  <si>
    <t>1477-2000</t>
  </si>
  <si>
    <t>AM MUS NOVIT</t>
  </si>
  <si>
    <t>0003-0082</t>
  </si>
  <si>
    <t>CONSERV GENET</t>
  </si>
  <si>
    <t>1566-0621</t>
  </si>
  <si>
    <t>ORYX</t>
  </si>
  <si>
    <t>0030-6053</t>
  </si>
  <si>
    <t>J NAT CONSERV</t>
  </si>
  <si>
    <t>1617-1381</t>
  </si>
  <si>
    <t>POLAR BIOL</t>
  </si>
  <si>
    <t>0722-4060</t>
  </si>
  <si>
    <t>AVIAN CONSERV ECOL</t>
  </si>
  <si>
    <t>1712-6568</t>
  </si>
  <si>
    <t>NAT CONSERVACAO</t>
  </si>
  <si>
    <t>1679-0073</t>
  </si>
  <si>
    <t>TROP CONSERV SCI</t>
  </si>
  <si>
    <t>1940-0829</t>
  </si>
  <si>
    <t>MAR BIODIVERS</t>
  </si>
  <si>
    <t>1867-1616</t>
  </si>
  <si>
    <t>J NAT HIST</t>
  </si>
  <si>
    <t>0022-2933</t>
  </si>
  <si>
    <t>P ACAD NAT SCI PHILA</t>
  </si>
  <si>
    <t>0097-3157</t>
  </si>
  <si>
    <t>AM MIDL NAT</t>
  </si>
  <si>
    <t>0003-0031</t>
  </si>
  <si>
    <t>J FISH WILDL MANAG</t>
  </si>
  <si>
    <t>1944-687X</t>
  </si>
  <si>
    <t>LANDSC ECOL ENG</t>
  </si>
  <si>
    <t>1860-1871</t>
  </si>
  <si>
    <t>REV CHIL HIST NAT</t>
  </si>
  <si>
    <t>0716-078X</t>
  </si>
  <si>
    <t>ANIM BIODIV CONSERV</t>
  </si>
  <si>
    <t>1578-665X</t>
  </si>
  <si>
    <t>NORTHEAST NAT</t>
  </si>
  <si>
    <t>1092-6194</t>
  </si>
  <si>
    <t>KOEDOE</t>
  </si>
  <si>
    <t>0075-6458</t>
  </si>
  <si>
    <t>REV MEX BIODIVERS</t>
  </si>
  <si>
    <t>1870-3453</t>
  </si>
  <si>
    <t>SOUTHEAST NAT</t>
  </si>
  <si>
    <t>1528-7092</t>
  </si>
  <si>
    <t>BIOTA NEOTROP</t>
  </si>
  <si>
    <t>1676-0603</t>
  </si>
  <si>
    <t>ECO MONT</t>
  </si>
  <si>
    <t>2073-106X</t>
  </si>
  <si>
    <t>WEST N AM NATURALIST</t>
  </si>
  <si>
    <t>1527-0904</t>
  </si>
  <si>
    <t>CARIBB J SCI</t>
  </si>
  <si>
    <t>0008-6452</t>
  </si>
  <si>
    <t>PACHYDERM</t>
  </si>
  <si>
    <t>1026-2881</t>
  </si>
  <si>
    <t>SOUTHWEST NAT</t>
  </si>
  <si>
    <t>0038-4909</t>
  </si>
  <si>
    <t>P LINN SOC N S W</t>
  </si>
  <si>
    <t>0370-047X</t>
  </si>
  <si>
    <t>NAT HIST</t>
  </si>
  <si>
    <t>0028-0712</t>
  </si>
  <si>
    <t>BIOL REV</t>
  </si>
  <si>
    <t>1464-7931</t>
  </si>
  <si>
    <t>BIOLOGY</t>
  </si>
  <si>
    <t>BMC BIOL</t>
  </si>
  <si>
    <t>1741-7007</t>
  </si>
  <si>
    <t>PHYS LIFE REV</t>
  </si>
  <si>
    <t>1571-0645</t>
  </si>
  <si>
    <t>PHILOS T R SOC B</t>
  </si>
  <si>
    <t>0962-8436</t>
  </si>
  <si>
    <t>BIOSCIENCE</t>
  </si>
  <si>
    <t>0006-3568</t>
  </si>
  <si>
    <t>P ROY SOC B-BIOL SCI</t>
  </si>
  <si>
    <t>0962-8452</t>
  </si>
  <si>
    <t>Q REV BIOL</t>
  </si>
  <si>
    <t>0033-5770</t>
  </si>
  <si>
    <t>BIOL DIRECT</t>
  </si>
  <si>
    <t>1745-6150</t>
  </si>
  <si>
    <t>GEOBIOLOGY</t>
  </si>
  <si>
    <t>1472-4677</t>
  </si>
  <si>
    <t>CHRONOBIOL INT</t>
  </si>
  <si>
    <t>0742-0528</t>
  </si>
  <si>
    <t>BIOL LETTERS</t>
  </si>
  <si>
    <t>1744-9561</t>
  </si>
  <si>
    <t>RADIAT RES</t>
  </si>
  <si>
    <t>0033-7587</t>
  </si>
  <si>
    <t>J EXP BIOL</t>
  </si>
  <si>
    <t>0022-0949</t>
  </si>
  <si>
    <t>J BIOL RHYTHM</t>
  </si>
  <si>
    <t>0748-7304</t>
  </si>
  <si>
    <t>INTERFACE FOCUS</t>
  </si>
  <si>
    <t>2042-8898</t>
  </si>
  <si>
    <t>BIOL OPEN</t>
  </si>
  <si>
    <t>2046-6390</t>
  </si>
  <si>
    <t>J THEOR BIOL</t>
  </si>
  <si>
    <t>0022-5193</t>
  </si>
  <si>
    <t>J BIOSCIENCES</t>
  </si>
  <si>
    <t>0250-5991</t>
  </si>
  <si>
    <t>ADV EXP MED BIOL</t>
  </si>
  <si>
    <t>0065-2598</t>
  </si>
  <si>
    <t>J MATH BIOL</t>
  </si>
  <si>
    <t>0303-6812</t>
  </si>
  <si>
    <t>J RADIAT RES</t>
  </si>
  <si>
    <t>0449-3060</t>
  </si>
  <si>
    <t>BIOELECTROMAGNETICS</t>
  </si>
  <si>
    <t>0197-8462</t>
  </si>
  <si>
    <t>AM J HUM BIOL</t>
  </si>
  <si>
    <t>1042-0533</t>
  </si>
  <si>
    <t>SCI CHINA LIFE SCI</t>
  </si>
  <si>
    <t>1674-7305</t>
  </si>
  <si>
    <t>INT J RADIAT BIOL</t>
  </si>
  <si>
    <t>0955-3002</t>
  </si>
  <si>
    <t>BIOSCI TRENDS</t>
  </si>
  <si>
    <t>1881-7815</t>
  </si>
  <si>
    <t>MATH MED BIOL</t>
  </si>
  <si>
    <t>1477-8599</t>
  </si>
  <si>
    <t>BIOL BULL-US</t>
  </si>
  <si>
    <t>0006-3185</t>
  </si>
  <si>
    <t>BIOMETRICS</t>
  </si>
  <si>
    <t>0006-341X</t>
  </si>
  <si>
    <t>BIOSYSTEMS</t>
  </si>
  <si>
    <t>0303-2647</t>
  </si>
  <si>
    <t>RADIAT ENVIRON BIOPH</t>
  </si>
  <si>
    <t>0301-634X</t>
  </si>
  <si>
    <t>BIOMETRIKA</t>
  </si>
  <si>
    <t>0006-3444</t>
  </si>
  <si>
    <t>B MATH BIOL</t>
  </si>
  <si>
    <t>0092-8240</t>
  </si>
  <si>
    <t>AEROBIOLOGIA</t>
  </si>
  <si>
    <t>0393-5965</t>
  </si>
  <si>
    <t>MATH BIOSCI</t>
  </si>
  <si>
    <t>0025-5564</t>
  </si>
  <si>
    <t>ANN HUM BIOL</t>
  </si>
  <si>
    <t>0301-4460</t>
  </si>
  <si>
    <t>SAUDI J BIOL SCI</t>
  </si>
  <si>
    <t>1319-562X</t>
  </si>
  <si>
    <t>COMPUT BIOL MED</t>
  </si>
  <si>
    <t>0010-4825</t>
  </si>
  <si>
    <t>THEOR BIOSCI</t>
  </si>
  <si>
    <t>1431-7613</t>
  </si>
  <si>
    <t>ELECTROMAGN BIOL MED</t>
  </si>
  <si>
    <t>1536-8378</t>
  </si>
  <si>
    <t>CRYOLETTERS</t>
  </si>
  <si>
    <t>0143-2044</t>
  </si>
  <si>
    <t>COMPUT BIOL CHEM</t>
  </si>
  <si>
    <t>1476-9271</t>
  </si>
  <si>
    <t>ORIGINS LIFE EVOL B</t>
  </si>
  <si>
    <t>0169-6149</t>
  </si>
  <si>
    <t>FOLIA BIOL-PRAGUE</t>
  </si>
  <si>
    <t>0015-5500</t>
  </si>
  <si>
    <t>J ETHNOBIOL</t>
  </si>
  <si>
    <t>0278-0771</t>
  </si>
  <si>
    <t>CR BIOL</t>
  </si>
  <si>
    <t>1631-0691</t>
  </si>
  <si>
    <t>HUM BIOL</t>
  </si>
  <si>
    <t>0018-7143</t>
  </si>
  <si>
    <t>BIOL RHYTHM RES</t>
  </si>
  <si>
    <t>0929-1016</t>
  </si>
  <si>
    <t>J AGR BIOL ENVIR ST</t>
  </si>
  <si>
    <t>1085-7117</t>
  </si>
  <si>
    <t>FOLIA BIOL-KRAKOW</t>
  </si>
  <si>
    <t>0015-5497</t>
  </si>
  <si>
    <t>EXCLI J</t>
  </si>
  <si>
    <t>1611-2156</t>
  </si>
  <si>
    <t>INDIAN J EXP BIOL</t>
  </si>
  <si>
    <t>0019-5189</t>
  </si>
  <si>
    <t>BRAZ J BIOL</t>
  </si>
  <si>
    <t>1519-6984</t>
  </si>
  <si>
    <t>ARCH BIOL SCI</t>
  </si>
  <si>
    <t>0354-4664</t>
  </si>
  <si>
    <t>CENT EUR J BIOL</t>
  </si>
  <si>
    <t>1895-104X</t>
  </si>
  <si>
    <t>J BIOL RES-THESSALON</t>
  </si>
  <si>
    <t>2241-5793</t>
  </si>
  <si>
    <t>ACTA BIOL HUNG</t>
  </si>
  <si>
    <t>0236-5383</t>
  </si>
  <si>
    <t>BIOCELL</t>
  </si>
  <si>
    <t>0327-9545</t>
  </si>
  <si>
    <t>P BIOL SOC WASH</t>
  </si>
  <si>
    <t>0006-324X</t>
  </si>
  <si>
    <t>BRAZ ARCH BIOL TECHN</t>
  </si>
  <si>
    <t>1516-8913</t>
  </si>
  <si>
    <t>REV BIOL TROP</t>
  </si>
  <si>
    <t>0034-7744</t>
  </si>
  <si>
    <t>J HIST BIOL</t>
  </si>
  <si>
    <t>0022-5010</t>
  </si>
  <si>
    <t>J BIOL SYST</t>
  </si>
  <si>
    <t>0218-3390</t>
  </si>
  <si>
    <t>J BIOL EDUC</t>
  </si>
  <si>
    <t>0021-9266</t>
  </si>
  <si>
    <t>AM BIOL TEACH</t>
  </si>
  <si>
    <t>0002-7685</t>
  </si>
  <si>
    <t>BIOL BULL+</t>
  </si>
  <si>
    <t>1062-3590</t>
  </si>
  <si>
    <t>THEOR BIOL FORUM</t>
  </si>
  <si>
    <t>0035-6050</t>
  </si>
  <si>
    <t>ZH OBSHCH BIOL</t>
  </si>
  <si>
    <t>0044-4596</t>
  </si>
  <si>
    <t>PERIOD BIOL</t>
  </si>
  <si>
    <t>0031-5362</t>
  </si>
  <si>
    <t>ANNU REV BIOPHYS</t>
  </si>
  <si>
    <t>1936-122X</t>
  </si>
  <si>
    <t>BIOPHYSICS</t>
  </si>
  <si>
    <t>Q REV BIOPHYS</t>
  </si>
  <si>
    <t>0033-5835</t>
  </si>
  <si>
    <t>BIOPHYS J</t>
  </si>
  <si>
    <t>0006-3495</t>
  </si>
  <si>
    <t>BIOINTERPHASES</t>
  </si>
  <si>
    <t>1934-8630</t>
  </si>
  <si>
    <t>J BIOENERG BIOMEMBR</t>
  </si>
  <si>
    <t>0145-479X</t>
  </si>
  <si>
    <t>BIOMECH MODEL MECHAN</t>
  </si>
  <si>
    <t>1617-7959</t>
  </si>
  <si>
    <t>NMR BIOMED</t>
  </si>
  <si>
    <t>0952-3480</t>
  </si>
  <si>
    <t>BMC BIOPHYS</t>
  </si>
  <si>
    <t>2046-1682</t>
  </si>
  <si>
    <t>J BIOMECH</t>
  </si>
  <si>
    <t>0021-9290</t>
  </si>
  <si>
    <t>PHYS BIOL</t>
  </si>
  <si>
    <t>1478-3967</t>
  </si>
  <si>
    <t>EUR BIOPHYS J BIOPHY</t>
  </si>
  <si>
    <t>0175-7571</t>
  </si>
  <si>
    <t>PHYSIOL MEAS</t>
  </si>
  <si>
    <t>0967-3334</t>
  </si>
  <si>
    <t>J BIOMECH ENG-T ASME</t>
  </si>
  <si>
    <t>0148-0731</t>
  </si>
  <si>
    <t>J APPL BIOMATER FUNC</t>
  </si>
  <si>
    <t>2280-8000</t>
  </si>
  <si>
    <t>SEEING PERCEIVING</t>
  </si>
  <si>
    <t>1878-4755</t>
  </si>
  <si>
    <t>CELL MOL BIOENG</t>
  </si>
  <si>
    <t>1865-5025</t>
  </si>
  <si>
    <t>J BIOL PHYS</t>
  </si>
  <si>
    <t>0092-0606</t>
  </si>
  <si>
    <t>HIGH ALT MED BIOL</t>
  </si>
  <si>
    <t>1527-0297</t>
  </si>
  <si>
    <t>BIORHEOLOGY</t>
  </si>
  <si>
    <t>0006-355X</t>
  </si>
  <si>
    <t>BMC STRUCT BIOL</t>
  </si>
  <si>
    <t>1472-6807</t>
  </si>
  <si>
    <t>ACTA BIOENG BIOMECH</t>
  </si>
  <si>
    <t>1509-409X</t>
  </si>
  <si>
    <t>MULTISENS RES</t>
  </si>
  <si>
    <t>2213-4794</t>
  </si>
  <si>
    <t>BIOMOL NMR ASSIGN</t>
  </si>
  <si>
    <t>1874-2718</t>
  </si>
  <si>
    <t>J MECH MED BIOL</t>
  </si>
  <si>
    <t>0219-5194</t>
  </si>
  <si>
    <t>NAT REV DRUG DISCOV</t>
  </si>
  <si>
    <t>1474-1776</t>
  </si>
  <si>
    <t>BIOTECHNOLOGY &amp; APPLIED MICROBIOLOGY</t>
  </si>
  <si>
    <t>TRENDS BIOTECHNOL</t>
  </si>
  <si>
    <t>0167-7799</t>
  </si>
  <si>
    <t>BIOTECHNOL ADV</t>
  </si>
  <si>
    <t>0734-9750</t>
  </si>
  <si>
    <t>METAB ENG</t>
  </si>
  <si>
    <t>1096-7176</t>
  </si>
  <si>
    <t>MOL THER</t>
  </si>
  <si>
    <t>1525-0016</t>
  </si>
  <si>
    <t>MUTAT RES-REV MUTAT</t>
  </si>
  <si>
    <t>1383-5742</t>
  </si>
  <si>
    <t>BIOTECHNOL BIOFUELS</t>
  </si>
  <si>
    <t>1754-6834</t>
  </si>
  <si>
    <t>NANOMEDICINE-UK</t>
  </si>
  <si>
    <t>1743-5889</t>
  </si>
  <si>
    <t>J TISSUE ENG REGEN M</t>
  </si>
  <si>
    <t>1932-6254</t>
  </si>
  <si>
    <t>TISSUE ENG</t>
  </si>
  <si>
    <t>2152-4947</t>
  </si>
  <si>
    <t>BIOFUEL BIOPROD BIOR</t>
  </si>
  <si>
    <t>1932-104X</t>
  </si>
  <si>
    <t>BIOTECHNOL BIOENG</t>
  </si>
  <si>
    <t>0006-3592</t>
  </si>
  <si>
    <t>J NANOBIOTECHNOL</t>
  </si>
  <si>
    <t>1477-3155</t>
  </si>
  <si>
    <t>ANNU REV ANIM BIOSCI</t>
  </si>
  <si>
    <t>2165-8102</t>
  </si>
  <si>
    <t>HUM GENE THER</t>
  </si>
  <si>
    <t>1043-0342</t>
  </si>
  <si>
    <t>EXPERT OPIN BIOL TH</t>
  </si>
  <si>
    <t>1471-2598</t>
  </si>
  <si>
    <t>STEM CELL RES</t>
  </si>
  <si>
    <t>1873-5061</t>
  </si>
  <si>
    <t>MUTAT RES-FUND MOL M</t>
  </si>
  <si>
    <t>0027-5107</t>
  </si>
  <si>
    <t>BRIEF FUNCT GENOMICS</t>
  </si>
  <si>
    <t>2041-2649</t>
  </si>
  <si>
    <t>PHARMACOGENET GENOM</t>
  </si>
  <si>
    <t>1744-6872</t>
  </si>
  <si>
    <t>BIOFOULING</t>
  </si>
  <si>
    <t>0892-7014</t>
  </si>
  <si>
    <t>FOOD MICROBIOL</t>
  </si>
  <si>
    <t>0740-0020</t>
  </si>
  <si>
    <t>CYTOTHERAPY</t>
  </si>
  <si>
    <t>1465-3249</t>
  </si>
  <si>
    <t>SYST APPL MICROBIOL</t>
  </si>
  <si>
    <t>0723-2020</t>
  </si>
  <si>
    <t>MAR BIOTECHNOL</t>
  </si>
  <si>
    <t>1436-2228</t>
  </si>
  <si>
    <t>J BIOMED BIOTECHNOL</t>
  </si>
  <si>
    <t>1110-7243</t>
  </si>
  <si>
    <t>FEMS YEAST RES</t>
  </si>
  <si>
    <t>1567-1356</t>
  </si>
  <si>
    <t>ADV APPL MICROBIOL</t>
  </si>
  <si>
    <t>0065-2164</t>
  </si>
  <si>
    <t>J APPL PHYCOL</t>
  </si>
  <si>
    <t>0921-8971</t>
  </si>
  <si>
    <t>ENG LIFE SCI</t>
  </si>
  <si>
    <t>1618-0240</t>
  </si>
  <si>
    <t>FOOD BIOPROD PROCESS</t>
  </si>
  <si>
    <t>0960-3085</t>
  </si>
  <si>
    <t>J GENE MED</t>
  </si>
  <si>
    <t>1099-498X</t>
  </si>
  <si>
    <t>BIOCHEM ENG J</t>
  </si>
  <si>
    <t>1369-703X</t>
  </si>
  <si>
    <t>HUM GENE THER METHOD</t>
  </si>
  <si>
    <t>1946-6536</t>
  </si>
  <si>
    <t>CANCER GENE THER</t>
  </si>
  <si>
    <t>0929-1903</t>
  </si>
  <si>
    <t>MUTAT RES-GEN TOX EN</t>
  </si>
  <si>
    <t>1383-5718</t>
  </si>
  <si>
    <t>HUM VACC IMMUNOTHER</t>
  </si>
  <si>
    <t>2164-5515</t>
  </si>
  <si>
    <t>OMICS</t>
  </si>
  <si>
    <t>1536-2310</t>
  </si>
  <si>
    <t>J BIOACT COMPAT POL</t>
  </si>
  <si>
    <t>0883-9115</t>
  </si>
  <si>
    <t>BIODEGRADATION</t>
  </si>
  <si>
    <t>0923-9820</t>
  </si>
  <si>
    <t>ONCOTARGETS THER</t>
  </si>
  <si>
    <t>1178-6930</t>
  </si>
  <si>
    <t>BIOMARKERS</t>
  </si>
  <si>
    <t>1354-750X</t>
  </si>
  <si>
    <t>MICROBES ENVIRON</t>
  </si>
  <si>
    <t>1342-6311</t>
  </si>
  <si>
    <t>BIOTECHNOL PROGR</t>
  </si>
  <si>
    <t>8756-7938</t>
  </si>
  <si>
    <t>J MOL MICROB BIOTECH</t>
  </si>
  <si>
    <t>1464-1801</t>
  </si>
  <si>
    <t>BMC BIOTECHNOL</t>
  </si>
  <si>
    <t>1472-6750</t>
  </si>
  <si>
    <t>J FOOD PROTECT</t>
  </si>
  <si>
    <t>0362-028X</t>
  </si>
  <si>
    <t>CYTOTECHNOLOGY</t>
  </si>
  <si>
    <t>0920-9069</t>
  </si>
  <si>
    <t>BIOENGINEERED</t>
  </si>
  <si>
    <t>2165-5979</t>
  </si>
  <si>
    <t>LETT APPL MICROBIOL</t>
  </si>
  <si>
    <t>0266-8254</t>
  </si>
  <si>
    <t>ADV BIOCHEM ENG BIOT</t>
  </si>
  <si>
    <t>0724-6145</t>
  </si>
  <si>
    <t>CRIT REV EUKAR GENE</t>
  </si>
  <si>
    <t>1045-4403</t>
  </si>
  <si>
    <t>DIS MARKERS</t>
  </si>
  <si>
    <t>0278-0240</t>
  </si>
  <si>
    <t>J APPL GENET</t>
  </si>
  <si>
    <t>1234-1983</t>
  </si>
  <si>
    <t>BIOTECH HISTOCHEM</t>
  </si>
  <si>
    <t>1052-0295</t>
  </si>
  <si>
    <t>BIOTECHNOL GENET ENG</t>
  </si>
  <si>
    <t>0264-8725</t>
  </si>
  <si>
    <t>AM J ENOL VITICULT</t>
  </si>
  <si>
    <t>0002-9254</t>
  </si>
  <si>
    <t>INT J BIOL MARKER</t>
  </si>
  <si>
    <t>0393-6155</t>
  </si>
  <si>
    <t>INT MICROBIOL</t>
  </si>
  <si>
    <t>1139-6709</t>
  </si>
  <si>
    <t>ARTIF CELL BLOOD SUB</t>
  </si>
  <si>
    <t>1073-1199</t>
  </si>
  <si>
    <t>CURR NANOSCI</t>
  </si>
  <si>
    <t>1573-4137</t>
  </si>
  <si>
    <t>ARTIF CELL NANOMED B</t>
  </si>
  <si>
    <t>2169-1401</t>
  </si>
  <si>
    <t>J GEN APPL MICROBIOL</t>
  </si>
  <si>
    <t>0022-1260</t>
  </si>
  <si>
    <t>J FOOD SAFETY</t>
  </si>
  <si>
    <t>0149-6085</t>
  </si>
  <si>
    <t>FOOD TECHNOL BIOTECH</t>
  </si>
  <si>
    <t>1330-9862</t>
  </si>
  <si>
    <t>INDIAN J MICROBIOL</t>
  </si>
  <si>
    <t>0046-8991</t>
  </si>
  <si>
    <t>J AM SOC BREW CHEM</t>
  </si>
  <si>
    <t>0361-0470</t>
  </si>
  <si>
    <t>PLANT BIOTECHNOL-NAR</t>
  </si>
  <si>
    <t>1342-4580</t>
  </si>
  <si>
    <t>NEW GENET SOC</t>
  </si>
  <si>
    <t>1463-6778</t>
  </si>
  <si>
    <t>CHEM BIOCHEM ENG Q</t>
  </si>
  <si>
    <t>0352-9568</t>
  </si>
  <si>
    <t>BIOCONTROL SCI</t>
  </si>
  <si>
    <t>1342-4815</t>
  </si>
  <si>
    <t>GENE EXPRESSION</t>
  </si>
  <si>
    <t>1052-2166</t>
  </si>
  <si>
    <t>ELECTRON J BIOTECHN</t>
  </si>
  <si>
    <t>0717-3458</t>
  </si>
  <si>
    <t>FOOD BIOTECHNOL</t>
  </si>
  <si>
    <t>0890-5436</t>
  </si>
  <si>
    <t>GENET COUNSEL</t>
  </si>
  <si>
    <t>1015-8146</t>
  </si>
  <si>
    <t>ROM BIOTECH LETT</t>
  </si>
  <si>
    <t>1224-5984</t>
  </si>
  <si>
    <t>CHIM OGGI</t>
  </si>
  <si>
    <t>0392-839X</t>
  </si>
  <si>
    <t>INDIAN J BIOTECHNOL</t>
  </si>
  <si>
    <t>0972-5849</t>
  </si>
  <si>
    <t>IRAN J BIOTECHNOL</t>
  </si>
  <si>
    <t>1728-3043</t>
  </si>
  <si>
    <t>BIOTECHNOL BIOTEC EQ</t>
  </si>
  <si>
    <t>1310-2818</t>
  </si>
  <si>
    <t>BIOPHARM INT</t>
  </si>
  <si>
    <t>1542-166X</t>
  </si>
  <si>
    <t>2278-4535</t>
  </si>
  <si>
    <t>AGRO FOOD IND HI TEC</t>
  </si>
  <si>
    <t>1722-6996</t>
  </si>
  <si>
    <t>MINERVA BIOTECNOL</t>
  </si>
  <si>
    <t>1120-4826</t>
  </si>
  <si>
    <t>BIOFUTUR</t>
  </si>
  <si>
    <t>0294-3506</t>
  </si>
  <si>
    <t>BIOTECHNOL LAW REP</t>
  </si>
  <si>
    <t>0730-031X</t>
  </si>
  <si>
    <t>J AM COLL CARDIOL</t>
  </si>
  <si>
    <t>0735-1097</t>
  </si>
  <si>
    <t>CARDIAC &amp; CARDIOVASCULAR SYSTEMS</t>
  </si>
  <si>
    <t>EUR HEART J</t>
  </si>
  <si>
    <t>0195-668X</t>
  </si>
  <si>
    <t>CIRCULATION</t>
  </si>
  <si>
    <t>0009-7322</t>
  </si>
  <si>
    <t>CIRC RES</t>
  </si>
  <si>
    <t>0009-7330</t>
  </si>
  <si>
    <t>NAT REV CARDIOL</t>
  </si>
  <si>
    <t>1759-5002</t>
  </si>
  <si>
    <t>JACC-CARDIOVASC INTE</t>
  </si>
  <si>
    <t>1936-8798</t>
  </si>
  <si>
    <t>JACC-CARDIOVASC IMAG</t>
  </si>
  <si>
    <t>1936-878X</t>
  </si>
  <si>
    <t>J HEART LUNG TRANSPL</t>
  </si>
  <si>
    <t>1053-2498</t>
  </si>
  <si>
    <t>EUR J HEART FAIL</t>
  </si>
  <si>
    <t>1388-9842</t>
  </si>
  <si>
    <t>CIRC-CARDIOVASC INTE</t>
  </si>
  <si>
    <t>1941-7640</t>
  </si>
  <si>
    <t>CARDIOVASC RES</t>
  </si>
  <si>
    <t>0008-6363</t>
  </si>
  <si>
    <t>CIRC-CARDIOVASC QUAL</t>
  </si>
  <si>
    <t>1941-7705</t>
  </si>
  <si>
    <t>CIRC-HEART FAIL</t>
  </si>
  <si>
    <t>1941-3289</t>
  </si>
  <si>
    <t>HEART</t>
  </si>
  <si>
    <t>1355-6037</t>
  </si>
  <si>
    <t>CIRC-CARDIOVASC IMAG</t>
  </si>
  <si>
    <t>1941-9651</t>
  </si>
  <si>
    <t>BASIC RES CARDIOL</t>
  </si>
  <si>
    <t>0300-8428</t>
  </si>
  <si>
    <t>HEART RHYTHM</t>
  </si>
  <si>
    <t>1547-5271</t>
  </si>
  <si>
    <t>J CARDIOVASC MAGN R</t>
  </si>
  <si>
    <t>1097-6647</t>
  </si>
  <si>
    <t>CIRC-ARRHYTHMIA ELEC</t>
  </si>
  <si>
    <t>1941-3149</t>
  </si>
  <si>
    <t>J MOL CELL CARDIOL</t>
  </si>
  <si>
    <t>0022-2828</t>
  </si>
  <si>
    <t>CIRC-CARDIOVASC GENE</t>
  </si>
  <si>
    <t>1942-325X</t>
  </si>
  <si>
    <t>CLIN RES CARDIOL</t>
  </si>
  <si>
    <t>1861-0684</t>
  </si>
  <si>
    <t>AM HEART J</t>
  </si>
  <si>
    <t>0002-8703</t>
  </si>
  <si>
    <t>J AM HEART ASSOC</t>
  </si>
  <si>
    <t>2047-9980</t>
  </si>
  <si>
    <t>J THORAC CARDIOV SUR</t>
  </si>
  <si>
    <t>0022-5223</t>
  </si>
  <si>
    <t>EUR HEART J-CARD IMG</t>
  </si>
  <si>
    <t>2047-2404</t>
  </si>
  <si>
    <t>J AM SOC ECHOCARDIOG</t>
  </si>
  <si>
    <t>0894-7317</t>
  </si>
  <si>
    <t>INT J CARDIOL</t>
  </si>
  <si>
    <t>0167-5273</t>
  </si>
  <si>
    <t>CARDIOVASC DIABETOL</t>
  </si>
  <si>
    <t>1475-2840</t>
  </si>
  <si>
    <t>CIRC J</t>
  </si>
  <si>
    <t>1346-9843</t>
  </si>
  <si>
    <t>ANN THORAC SURG</t>
  </si>
  <si>
    <t>0003-4975</t>
  </si>
  <si>
    <t>AM J PHYSIOL-HEART C</t>
  </si>
  <si>
    <t>0363-6135</t>
  </si>
  <si>
    <t>REV ESP CARDIOL</t>
  </si>
  <si>
    <t>0300-8932</t>
  </si>
  <si>
    <t>HEART FAIL REV</t>
  </si>
  <si>
    <t>1382-4147</t>
  </si>
  <si>
    <t>EUROINTERVENTION</t>
  </si>
  <si>
    <t>1774-024X</t>
  </si>
  <si>
    <t>CAN J CARDIOL</t>
  </si>
  <si>
    <t>0828-282X</t>
  </si>
  <si>
    <t>EUROPACE</t>
  </si>
  <si>
    <t>1099-5129</t>
  </si>
  <si>
    <t>NUTR METAB CARDIOVAS</t>
  </si>
  <si>
    <t>0939-4753</t>
  </si>
  <si>
    <t>EUR J PREV CARDIOL</t>
  </si>
  <si>
    <t>2047-4873</t>
  </si>
  <si>
    <t>EUR J CARDIO-THORAC</t>
  </si>
  <si>
    <t>1010-7940</t>
  </si>
  <si>
    <t>AM J CARDIOL</t>
  </si>
  <si>
    <t>0002-9149</t>
  </si>
  <si>
    <t>CARDIOVASC DRUG THER</t>
  </si>
  <si>
    <t>0920-3206</t>
  </si>
  <si>
    <t>J CARDIOVASC ELECTR</t>
  </si>
  <si>
    <t>1045-3873</t>
  </si>
  <si>
    <t>RESP MED</t>
  </si>
  <si>
    <t>0954-6111</t>
  </si>
  <si>
    <t>J CARD FAIL</t>
  </si>
  <si>
    <t>1071-9164</t>
  </si>
  <si>
    <t>J CARDIOVASC TRANSL</t>
  </si>
  <si>
    <t>1937-5387</t>
  </si>
  <si>
    <t>CURR PROB CARDIOLOGY</t>
  </si>
  <si>
    <t>0146-2806</t>
  </si>
  <si>
    <t>J NUCL CARDIOL</t>
  </si>
  <si>
    <t>1071-3581</t>
  </si>
  <si>
    <t>TRENDS CARDIOVAS MED</t>
  </si>
  <si>
    <t>1050-1738</t>
  </si>
  <si>
    <t>J CARDIOL</t>
  </si>
  <si>
    <t>0914-5087</t>
  </si>
  <si>
    <t>CURR OPIN CARDIOL</t>
  </si>
  <si>
    <t>0268-4705</t>
  </si>
  <si>
    <t>CLIN CARDIOL</t>
  </si>
  <si>
    <t>0160-9289</t>
  </si>
  <si>
    <t>AM J CARDIOVASC DRUG</t>
  </si>
  <si>
    <t>1175-3277</t>
  </si>
  <si>
    <t>PROG CARDIOVASC DIS</t>
  </si>
  <si>
    <t>0033-0620</t>
  </si>
  <si>
    <t>CARDIOL REV</t>
  </si>
  <si>
    <t>1061-5377</t>
  </si>
  <si>
    <t>CARDIOVASC THER</t>
  </si>
  <si>
    <t>1755-5914</t>
  </si>
  <si>
    <t>J CARDIOVASC COMPUT</t>
  </si>
  <si>
    <t>1934-5925</t>
  </si>
  <si>
    <t>CARDIOLOGY</t>
  </si>
  <si>
    <t>0008-6312</t>
  </si>
  <si>
    <t>ARCH CARDIOVASC DIS</t>
  </si>
  <si>
    <t>1875-2136</t>
  </si>
  <si>
    <t>J CARDIOVASC PHARM</t>
  </si>
  <si>
    <t>0160-2446</t>
  </si>
  <si>
    <t>CATHETER CARDIO INTE</t>
  </si>
  <si>
    <t>1522-1946</t>
  </si>
  <si>
    <t>J CARDIOVASC PHARM T</t>
  </si>
  <si>
    <t>1074-2484</t>
  </si>
  <si>
    <t>CARDIOVASC INTER RAD</t>
  </si>
  <si>
    <t>0174-1551</t>
  </si>
  <si>
    <t>HEART VESSELS</t>
  </si>
  <si>
    <t>0910-8327</t>
  </si>
  <si>
    <t>J CARDIOVASC NURS</t>
  </si>
  <si>
    <t>0889-4655</t>
  </si>
  <si>
    <t>CARDIOVASC PATHOL</t>
  </si>
  <si>
    <t>1054-8807</t>
  </si>
  <si>
    <t>CURR CARDIOL REP</t>
  </si>
  <si>
    <t>1523-3782</t>
  </si>
  <si>
    <t>BMC CARDIOVASC DISOR</t>
  </si>
  <si>
    <t>1471-2261</t>
  </si>
  <si>
    <t>EUR J CARDIOVASC NUR</t>
  </si>
  <si>
    <t>1474-5151</t>
  </si>
  <si>
    <t>HEART FAIL CLIN</t>
  </si>
  <si>
    <t>1551-7136</t>
  </si>
  <si>
    <t>NETH HEART J</t>
  </si>
  <si>
    <t>1568-5888</t>
  </si>
  <si>
    <t>INT J CARDIOVAS IMAG</t>
  </si>
  <si>
    <t>1569-5794</t>
  </si>
  <si>
    <t>ANN THORAC MED</t>
  </si>
  <si>
    <t>1817-1737</t>
  </si>
  <si>
    <t>CARDIORENAL MED</t>
  </si>
  <si>
    <t>1664-3828</t>
  </si>
  <si>
    <t>CARDIOVASC TOXICOL</t>
  </si>
  <si>
    <t>1530-7905</t>
  </si>
  <si>
    <t>J CARDIOPULM REHABIL</t>
  </si>
  <si>
    <t>1932-7501</t>
  </si>
  <si>
    <t>J INTERV CARD ELECTR</t>
  </si>
  <si>
    <t>1383-875X</t>
  </si>
  <si>
    <t>J CARDIOVASC MED</t>
  </si>
  <si>
    <t>1558-2027</t>
  </si>
  <si>
    <t>CORONARY ARTERY DIS</t>
  </si>
  <si>
    <t>0954-6928</t>
  </si>
  <si>
    <t>J CARDIOVASC SURG</t>
  </si>
  <si>
    <t>0021-9509</t>
  </si>
  <si>
    <t>HEART LUNG CIRC</t>
  </si>
  <si>
    <t>1443-9506</t>
  </si>
  <si>
    <t>J GERIATR CARDIOL</t>
  </si>
  <si>
    <t>1671-5411</t>
  </si>
  <si>
    <t>J ELECTROCARDIOL</t>
  </si>
  <si>
    <t>0022-0736</t>
  </si>
  <si>
    <t>CARDIOVASC ULTRASOUN</t>
  </si>
  <si>
    <t>1476-7120</t>
  </si>
  <si>
    <t>PEDIATR CARDIOL</t>
  </si>
  <si>
    <t>0172-0643</t>
  </si>
  <si>
    <t>HEART LUNG</t>
  </si>
  <si>
    <t>0147-9563</t>
  </si>
  <si>
    <t>ECHOCARDIOGR-J CARD</t>
  </si>
  <si>
    <t>0742-2822</t>
  </si>
  <si>
    <t>HELL J CARDIOL</t>
  </si>
  <si>
    <t>1109-9666</t>
  </si>
  <si>
    <t>J INTERV CARDIOL</t>
  </si>
  <si>
    <t>0896-4327</t>
  </si>
  <si>
    <t>INTERACT CARDIOV TH</t>
  </si>
  <si>
    <t>1569-9293</t>
  </si>
  <si>
    <t>ANN NONINVAS ELECTRO</t>
  </si>
  <si>
    <t>1082-720X</t>
  </si>
  <si>
    <t>PACE</t>
  </si>
  <si>
    <t>0147-8389</t>
  </si>
  <si>
    <t>CONGENIT HEART DIS</t>
  </si>
  <si>
    <t>1747-079X</t>
  </si>
  <si>
    <t>INT HEART J</t>
  </si>
  <si>
    <t>1349-2365</t>
  </si>
  <si>
    <t>CARDIOL J</t>
  </si>
  <si>
    <t>1897-5593</t>
  </si>
  <si>
    <t>CARDIOL CLIN</t>
  </si>
  <si>
    <t>0733-8651</t>
  </si>
  <si>
    <t>J CARDIOTHORAC SURG</t>
  </si>
  <si>
    <t>1749-8090</t>
  </si>
  <si>
    <t>SCAND CARDIOVASC J</t>
  </si>
  <si>
    <t>1401-7431</t>
  </si>
  <si>
    <t>ARQ BRAS CARDIOL</t>
  </si>
  <si>
    <t>0066-782X</t>
  </si>
  <si>
    <t>EUR HEART J SUPPL</t>
  </si>
  <si>
    <t>1520-765X</t>
  </si>
  <si>
    <t>THORAC CARDIOV SURG</t>
  </si>
  <si>
    <t>0171-6425</t>
  </si>
  <si>
    <t>J INVASIVE CARDIOL</t>
  </si>
  <si>
    <t>1042-3931</t>
  </si>
  <si>
    <t>PERFUSION-UK</t>
  </si>
  <si>
    <t>0267-6591</t>
  </si>
  <si>
    <t>ANADOLU KARDIYOL DER</t>
  </si>
  <si>
    <t>1302-8723</t>
  </si>
  <si>
    <t>J CARDIAC SURG</t>
  </si>
  <si>
    <t>0886-0440</t>
  </si>
  <si>
    <t>CARDIOL YOUNG</t>
  </si>
  <si>
    <t>1047-9511</t>
  </si>
  <si>
    <t>CARDIOVASC J AFR</t>
  </si>
  <si>
    <t>1995-1892</t>
  </si>
  <si>
    <t>KOREAN CIRC J</t>
  </si>
  <si>
    <t>1738-5520</t>
  </si>
  <si>
    <t>J HEART VALVE DIS</t>
  </si>
  <si>
    <t>0966-8519</t>
  </si>
  <si>
    <t>ANN THORAC CARDIOVAS</t>
  </si>
  <si>
    <t>1341-1098</t>
  </si>
  <si>
    <t>HERZ</t>
  </si>
  <si>
    <t>0340-9937</t>
  </si>
  <si>
    <t>ACTA CARDIOL</t>
  </si>
  <si>
    <t>0001-5385</t>
  </si>
  <si>
    <t>TEX HEART I J</t>
  </si>
  <si>
    <t>0730-2347</t>
  </si>
  <si>
    <t>REV CARDIOVASC MED</t>
  </si>
  <si>
    <t>1530-6550</t>
  </si>
  <si>
    <t>REV BRAS CIR CARDIOV</t>
  </si>
  <si>
    <t>0102-7638</t>
  </si>
  <si>
    <t>KARDIOL POL</t>
  </si>
  <si>
    <t>0022-9032</t>
  </si>
  <si>
    <t>MINERVA CARDIOANGIOL</t>
  </si>
  <si>
    <t>0026-4725</t>
  </si>
  <si>
    <t>REV PORT CARDIOL</t>
  </si>
  <si>
    <t>0870-2551</t>
  </si>
  <si>
    <t>HEART SURG FORUM</t>
  </si>
  <si>
    <t>1098-3511</t>
  </si>
  <si>
    <t>ACTA CARDIOL SIN</t>
  </si>
  <si>
    <t>1011-6842</t>
  </si>
  <si>
    <t>POSTEP KARDIOL INTER</t>
  </si>
  <si>
    <t>1734-9338</t>
  </si>
  <si>
    <t>KARDIOLOGIYA</t>
  </si>
  <si>
    <t>0022-9040</t>
  </si>
  <si>
    <t>CELL STEM CELL</t>
  </si>
  <si>
    <t>1934-5909</t>
  </si>
  <si>
    <t xml:space="preserve">CELL &amp; TISSUE ENGINEERING </t>
  </si>
  <si>
    <t>STEM CELL TRANSL MED</t>
  </si>
  <si>
    <t>2157-6564</t>
  </si>
  <si>
    <t>STEM CELL REP</t>
  </si>
  <si>
    <t>2213-6711</t>
  </si>
  <si>
    <t>EUR CELLS MATER</t>
  </si>
  <si>
    <t>1473-2262</t>
  </si>
  <si>
    <t>STEM CELLS DEV</t>
  </si>
  <si>
    <t>1547-3287</t>
  </si>
  <si>
    <t>CELL TRANSPLANT</t>
  </si>
  <si>
    <t>0963-6897</t>
  </si>
  <si>
    <t>REGEN MED</t>
  </si>
  <si>
    <t>1746-0751</t>
  </si>
  <si>
    <t>STEM CELL REV REP</t>
  </si>
  <si>
    <t>1550-8943</t>
  </si>
  <si>
    <t>CURR STEM CELL RES T</t>
  </si>
  <si>
    <t>1574-888X</t>
  </si>
  <si>
    <t>J BIOMATER TISS ENG</t>
  </si>
  <si>
    <t>2157-9083</t>
  </si>
  <si>
    <t>BONE JOINT RES</t>
  </si>
  <si>
    <t>2046-3758</t>
  </si>
  <si>
    <t>BONE RES</t>
  </si>
  <si>
    <t>2095-4700</t>
  </si>
  <si>
    <t>TISSUE ENG REGEN MED</t>
  </si>
  <si>
    <t>1738-2696</t>
  </si>
  <si>
    <t>NAT REV MOL CELL BIO</t>
  </si>
  <si>
    <t>1471-0072</t>
  </si>
  <si>
    <t>CELL BIOLOGY</t>
  </si>
  <si>
    <t>CANCER CELL</t>
  </si>
  <si>
    <t>1535-6108</t>
  </si>
  <si>
    <t>NAT CELL BIOL</t>
  </si>
  <si>
    <t>1465-7392</t>
  </si>
  <si>
    <t>CELL METAB</t>
  </si>
  <si>
    <t>1550-4131</t>
  </si>
  <si>
    <t>ANNU REV CELL DEV BI</t>
  </si>
  <si>
    <t>1081-0706</t>
  </si>
  <si>
    <t>SCI TRANSL MED</t>
  </si>
  <si>
    <t>1946-6234</t>
  </si>
  <si>
    <t>CELL RES</t>
  </si>
  <si>
    <t>1001-0602</t>
  </si>
  <si>
    <t>TRENDS CELL BIOL</t>
  </si>
  <si>
    <t>0962-8924</t>
  </si>
  <si>
    <t>GENE DEV</t>
  </si>
  <si>
    <t>0890-9369</t>
  </si>
  <si>
    <t>J CELL BIOL</t>
  </si>
  <si>
    <t>0021-9525</t>
  </si>
  <si>
    <t>DEV CELL</t>
  </si>
  <si>
    <t>1534-5807</t>
  </si>
  <si>
    <t>CSH PERSPECT BIOL</t>
  </si>
  <si>
    <t>1943-0264</t>
  </si>
  <si>
    <t>CURR OPIN CELL BIOL</t>
  </si>
  <si>
    <t>0955-0674</t>
  </si>
  <si>
    <t>J MOL CELL BIOL</t>
  </si>
  <si>
    <t>1674-2788</t>
  </si>
  <si>
    <t>AGEING RES REV</t>
  </si>
  <si>
    <t>1568-1637</t>
  </si>
  <si>
    <t>AGING-US</t>
  </si>
  <si>
    <t>1945-4589</t>
  </si>
  <si>
    <t>AGING CELL</t>
  </si>
  <si>
    <t>1474-9718</t>
  </si>
  <si>
    <t>SEMIN CELL DEV BIOL</t>
  </si>
  <si>
    <t>1084-9521</t>
  </si>
  <si>
    <t>WIRES RNA</t>
  </si>
  <si>
    <t>1757-7004</t>
  </si>
  <si>
    <t>CELL DEATH DIS</t>
  </si>
  <si>
    <t>2041-4889</t>
  </si>
  <si>
    <t>DIS MODEL MECH</t>
  </si>
  <si>
    <t>1754-8403</t>
  </si>
  <si>
    <t>CELL MICROBIOL</t>
  </si>
  <si>
    <t>1462-5814</t>
  </si>
  <si>
    <t>PIGM CELL MELANOMA R</t>
  </si>
  <si>
    <t>1755-1471</t>
  </si>
  <si>
    <t>CELL ADHES MIGR</t>
  </si>
  <si>
    <t>1933-6918</t>
  </si>
  <si>
    <t>MOL BIOL CELL</t>
  </si>
  <si>
    <t>1059-1524</t>
  </si>
  <si>
    <t>MOL CANCER RES</t>
  </si>
  <si>
    <t>1541-7786</t>
  </si>
  <si>
    <t>TRAFFIC</t>
  </si>
  <si>
    <t>1398-9219</t>
  </si>
  <si>
    <t>J LEUKOCYTE BIOL</t>
  </si>
  <si>
    <t>0741-5400</t>
  </si>
  <si>
    <t>IMMUNOL CELL BIOL</t>
  </si>
  <si>
    <t>0818-9641</t>
  </si>
  <si>
    <t>EUR J CELL BIOL</t>
  </si>
  <si>
    <t>0171-9335</t>
  </si>
  <si>
    <t>AM J PHYSIOL-CELL PH</t>
  </si>
  <si>
    <t>0363-6143</t>
  </si>
  <si>
    <t>INTEGR BIOL-UK</t>
  </si>
  <si>
    <t>1757-9694</t>
  </si>
  <si>
    <t>PROG HISTOCHEM CYTO</t>
  </si>
  <si>
    <t>0079-6336</t>
  </si>
  <si>
    <t>CELL TISSUE RES</t>
  </si>
  <si>
    <t>0302-766X</t>
  </si>
  <si>
    <t>CELL DIV</t>
  </si>
  <si>
    <t>1747-1028</t>
  </si>
  <si>
    <t>CELL CALCIUM</t>
  </si>
  <si>
    <t>0143-4160</t>
  </si>
  <si>
    <t>BIOL CELL</t>
  </si>
  <si>
    <t>0248-4900</t>
  </si>
  <si>
    <t>HISTOPATHOLOGY</t>
  </si>
  <si>
    <t>0309-0167</t>
  </si>
  <si>
    <t>DIFFERENTIATION</t>
  </si>
  <si>
    <t>0301-4681</t>
  </si>
  <si>
    <t>MECH AGEING DEV</t>
  </si>
  <si>
    <t>0047-6374</t>
  </si>
  <si>
    <t>GROWTH FACTORS</t>
  </si>
  <si>
    <t>0897-7194</t>
  </si>
  <si>
    <t>CELL COMMUN SIGNAL</t>
  </si>
  <si>
    <t>1478-811X</t>
  </si>
  <si>
    <t>STEM CELL RES THER</t>
  </si>
  <si>
    <t>1757-6512</t>
  </si>
  <si>
    <t>MITOCHONDRION</t>
  </si>
  <si>
    <t>1567-7249</t>
  </si>
  <si>
    <t>MEDIAT INFLAMM</t>
  </si>
  <si>
    <t>0962-9351</t>
  </si>
  <si>
    <t>CELL PROLIFERAT</t>
  </si>
  <si>
    <t>0960-7722</t>
  </si>
  <si>
    <t>CYTOSKELETON</t>
  </si>
  <si>
    <t>1949-3584</t>
  </si>
  <si>
    <t>HISTOCHEM CELL BIOL</t>
  </si>
  <si>
    <t>0948-6143</t>
  </si>
  <si>
    <t>NUCLEUS-PHILA</t>
  </si>
  <si>
    <t>1949-1034</t>
  </si>
  <si>
    <t>CELL ONCOL</t>
  </si>
  <si>
    <t>2211-3428</t>
  </si>
  <si>
    <t>PLATELETS</t>
  </si>
  <si>
    <t>0953-7104</t>
  </si>
  <si>
    <t>GENES CELLS</t>
  </si>
  <si>
    <t>1356-9597</t>
  </si>
  <si>
    <t>WOUND REPAIR REGEN</t>
  </si>
  <si>
    <t>1067-1927</t>
  </si>
  <si>
    <t>CELL BIOL TOXICOL</t>
  </si>
  <si>
    <t>0742-2091</t>
  </si>
  <si>
    <t>BIOSCIENCE REP</t>
  </si>
  <si>
    <t>0144-8463</t>
  </si>
  <si>
    <t>CELL MOL NEUROBIOL</t>
  </si>
  <si>
    <t>0272-4340</t>
  </si>
  <si>
    <t>PATHOBIOLOGY</t>
  </si>
  <si>
    <t>1015-2008</t>
  </si>
  <si>
    <t>DEV GENES EVOL</t>
  </si>
  <si>
    <t>0949-944X</t>
  </si>
  <si>
    <t>DEV GROWTH DIFFER</t>
  </si>
  <si>
    <t>0012-1592</t>
  </si>
  <si>
    <t>PHYSIOL GENOMICS</t>
  </si>
  <si>
    <t>1094-8341</t>
  </si>
  <si>
    <t>INFLAMM RES</t>
  </si>
  <si>
    <t>1023-3830</t>
  </si>
  <si>
    <t>BMC CELL BIOL</t>
  </si>
  <si>
    <t>1471-2121</t>
  </si>
  <si>
    <t>TISSUE ANTIGENS</t>
  </si>
  <si>
    <t>0001-2815</t>
  </si>
  <si>
    <t>HISTOL HISTOPATHOL</t>
  </si>
  <si>
    <t>0213-3911</t>
  </si>
  <si>
    <t>J MUSCLE RES CELL M</t>
  </si>
  <si>
    <t>0142-4319</t>
  </si>
  <si>
    <t>EUR J HISTOCHEM</t>
  </si>
  <si>
    <t>1121-760X</t>
  </si>
  <si>
    <t>J HISTOCHEM CYTOCHEM</t>
  </si>
  <si>
    <t>0022-1554</t>
  </si>
  <si>
    <t>CELL IMMUNOL</t>
  </si>
  <si>
    <t>0008-8749</t>
  </si>
  <si>
    <t>J MOL HISTOL</t>
  </si>
  <si>
    <t>1567-2379</t>
  </si>
  <si>
    <t>CELL STRUCT FUNCT</t>
  </si>
  <si>
    <t>0386-7196</t>
  </si>
  <si>
    <t>CONNECT TISSUE RES</t>
  </si>
  <si>
    <t>0300-8207</t>
  </si>
  <si>
    <t>CYTOGENET GENOME RES</t>
  </si>
  <si>
    <t>1424-8581</t>
  </si>
  <si>
    <t>CYTOPATHOLOGY</t>
  </si>
  <si>
    <t>0956-5507</t>
  </si>
  <si>
    <t>METHOD CELL BIOL</t>
  </si>
  <si>
    <t>0091-679X</t>
  </si>
  <si>
    <t>GROWTH HORM IGF RES</t>
  </si>
  <si>
    <t>1096-6374</t>
  </si>
  <si>
    <t>HUM CELL</t>
  </si>
  <si>
    <t>1749-0774</t>
  </si>
  <si>
    <t>ACTA HISTOCHEM CYTOC</t>
  </si>
  <si>
    <t>0044-5991</t>
  </si>
  <si>
    <t>BIOPRESERV BIOBANK</t>
  </si>
  <si>
    <t>1947-5535</t>
  </si>
  <si>
    <t>CELL TISSUE BANK</t>
  </si>
  <si>
    <t>1389-9333</t>
  </si>
  <si>
    <t>CELL J</t>
  </si>
  <si>
    <t>2228-5806</t>
  </si>
  <si>
    <t>IET SYST BIOL</t>
  </si>
  <si>
    <t>1751-8849</t>
  </si>
  <si>
    <t>ACTA NATURAE</t>
  </si>
  <si>
    <t>2075-8251</t>
  </si>
  <si>
    <t>IN VITRO CELL DEV-PL</t>
  </si>
  <si>
    <t>1054-5476</t>
  </si>
  <si>
    <t>ANAL CELL PATHOL</t>
  </si>
  <si>
    <t>2210-7177</t>
  </si>
  <si>
    <t>ANAL QUANT CYTOL</t>
  </si>
  <si>
    <t>0884-6812</t>
  </si>
  <si>
    <t>ANIM CELLS SYST</t>
  </si>
  <si>
    <t>1976-8354</t>
  </si>
  <si>
    <t>J HISTOTECHNOL</t>
  </si>
  <si>
    <t>0147-8885</t>
  </si>
  <si>
    <t>NEURAL REGEN RES</t>
  </si>
  <si>
    <t>1673-5374</t>
  </si>
  <si>
    <t>CYTOLOGIA</t>
  </si>
  <si>
    <t>0011-4545</t>
  </si>
  <si>
    <t>BIOL MEMBRANY</t>
  </si>
  <si>
    <t>0233-4755</t>
  </si>
  <si>
    <t>ANNU REV ANAL CHEM</t>
  </si>
  <si>
    <t>1936-1327</t>
  </si>
  <si>
    <t>CHEMISTRY, ANALYTICAL</t>
  </si>
  <si>
    <t>TRAC-TREND ANAL CHEM</t>
  </si>
  <si>
    <t>0165-9936</t>
  </si>
  <si>
    <t>ANALYST</t>
  </si>
  <si>
    <t>0003-2654</t>
  </si>
  <si>
    <t>SENSOR ACTUAT B-CHEM</t>
  </si>
  <si>
    <t>0925-4005</t>
  </si>
  <si>
    <t>MICROCHIM ACTA</t>
  </si>
  <si>
    <t>0026-3672</t>
  </si>
  <si>
    <t>J ANAL APPL PYROL</t>
  </si>
  <si>
    <t>0165-2370</t>
  </si>
  <si>
    <t>TALANTA</t>
  </si>
  <si>
    <t>0039-9140</t>
  </si>
  <si>
    <t>J ANAL ATOM SPECTROM</t>
  </si>
  <si>
    <t>0267-9477</t>
  </si>
  <si>
    <t>J ANAL TOXICOL</t>
  </si>
  <si>
    <t>0146-4760</t>
  </si>
  <si>
    <t>SEP PURIF REV</t>
  </si>
  <si>
    <t>1542-2119</t>
  </si>
  <si>
    <t>MICROCHEM J</t>
  </si>
  <si>
    <t>0026-265X</t>
  </si>
  <si>
    <t>J SEP SCI</t>
  </si>
  <si>
    <t>1615-9306</t>
  </si>
  <si>
    <t>J ELECTROANAL CHEM</t>
  </si>
  <si>
    <t>1572-6657</t>
  </si>
  <si>
    <t>ENVIRON CHEM</t>
  </si>
  <si>
    <t>1448-2517</t>
  </si>
  <si>
    <t>THERMOCHIM ACTA</t>
  </si>
  <si>
    <t>0040-6031</t>
  </si>
  <si>
    <t>J ENVIRON MONITOR</t>
  </si>
  <si>
    <t>1464-0325</t>
  </si>
  <si>
    <t>ENVIRON SCI-PROC IMP</t>
  </si>
  <si>
    <t>2050-7887</t>
  </si>
  <si>
    <t>J THERM ANAL CALORIM</t>
  </si>
  <si>
    <t>1388-6150</t>
  </si>
  <si>
    <t>VIB SPECTROSC</t>
  </si>
  <si>
    <t>0924-2031</t>
  </si>
  <si>
    <t>REV ANAL CHEM</t>
  </si>
  <si>
    <t>0793-0135</t>
  </si>
  <si>
    <t>CRIT REV ANAL CHEM</t>
  </si>
  <si>
    <t>1040-8347</t>
  </si>
  <si>
    <t>J CULT HERIT</t>
  </si>
  <si>
    <t>1296-2074</t>
  </si>
  <si>
    <t>ARCHAEOMETRY</t>
  </si>
  <si>
    <t>0003-813X</t>
  </si>
  <si>
    <t>ANAL SCI</t>
  </si>
  <si>
    <t>0910-6340</t>
  </si>
  <si>
    <t>INT J ENVIRON AN CH</t>
  </si>
  <si>
    <t>0306-7319</t>
  </si>
  <si>
    <t>CURR ANAL CHEM</t>
  </si>
  <si>
    <t>1573-4110</t>
  </si>
  <si>
    <t>J RADIOANAL NUCL CH</t>
  </si>
  <si>
    <t>0236-5731</t>
  </si>
  <si>
    <t>ANAL LETT</t>
  </si>
  <si>
    <t>0003-2719</t>
  </si>
  <si>
    <t>INT J ANAL CHEM</t>
  </si>
  <si>
    <t>1687-8760</t>
  </si>
  <si>
    <t>ACCREDIT QUAL ASSUR</t>
  </si>
  <si>
    <t>0949-1775</t>
  </si>
  <si>
    <t>J ANAL METHODS CHEM</t>
  </si>
  <si>
    <t>2090-8865</t>
  </si>
  <si>
    <t>LC GC EUR</t>
  </si>
  <si>
    <t>1471-6577</t>
  </si>
  <si>
    <t>ACTA CHROMATOGR</t>
  </si>
  <si>
    <t>1233-2356</t>
  </si>
  <si>
    <t>INSTRUM SCI TECHNOL</t>
  </si>
  <si>
    <t>1073-9149</t>
  </si>
  <si>
    <t>LC GC N AM</t>
  </si>
  <si>
    <t>1527-5949</t>
  </si>
  <si>
    <t>STUD CONSERV</t>
  </si>
  <si>
    <t>0039-3630</t>
  </si>
  <si>
    <t>ADV CHROMATOGR</t>
  </si>
  <si>
    <t>0065-2415</t>
  </si>
  <si>
    <t>J ANAL CHEM+</t>
  </si>
  <si>
    <t>1061-9348</t>
  </si>
  <si>
    <t>BUNSEKI KAGAKU</t>
  </si>
  <si>
    <t>0525-1931</t>
  </si>
  <si>
    <t>J WATER CHEM TECHNO+</t>
  </si>
  <si>
    <t>1063-455X</t>
  </si>
  <si>
    <t>AM LAB</t>
  </si>
  <si>
    <t>0044-7749</t>
  </si>
  <si>
    <t>ANNU REV CHEM BIOMOL</t>
  </si>
  <si>
    <t>1947-5438</t>
  </si>
  <si>
    <t>CHEMISTRY, APPLIED</t>
  </si>
  <si>
    <t>ADV SYNTH CATAL</t>
  </si>
  <si>
    <t>1615-4150</t>
  </si>
  <si>
    <t>DYES PIGMENTS</t>
  </si>
  <si>
    <t>0143-7208</t>
  </si>
  <si>
    <t>CATAL TODAY</t>
  </si>
  <si>
    <t>0920-5861</t>
  </si>
  <si>
    <t>MICROPOR MESOPOR MAT</t>
  </si>
  <si>
    <t>1387-1811</t>
  </si>
  <si>
    <t>FUEL PROCESS TECHNOL</t>
  </si>
  <si>
    <t>0378-3820</t>
  </si>
  <si>
    <t>ACS COMB SCI</t>
  </si>
  <si>
    <t>2156-8952</t>
  </si>
  <si>
    <t>ORG PROCESS RES DEV</t>
  </si>
  <si>
    <t>1083-6160</t>
  </si>
  <si>
    <t>REACT FUNCT POLYM</t>
  </si>
  <si>
    <t>1381-5148</t>
  </si>
  <si>
    <t>J NAT GAS CHEM</t>
  </si>
  <si>
    <t>1003-9953</t>
  </si>
  <si>
    <t>TOP CATAL</t>
  </si>
  <si>
    <t>1022-5528</t>
  </si>
  <si>
    <t>PROG ORG COAT</t>
  </si>
  <si>
    <t>0300-9440</t>
  </si>
  <si>
    <t>J ENERGY CHEM</t>
  </si>
  <si>
    <t>2095-4956</t>
  </si>
  <si>
    <t>APPL ORGANOMET CHEM</t>
  </si>
  <si>
    <t>0268-2605</t>
  </si>
  <si>
    <t>J FOOD COMPOS ANAL</t>
  </si>
  <si>
    <t>0889-1575</t>
  </si>
  <si>
    <t>PLANT FOOD HUM NUTR</t>
  </si>
  <si>
    <t>0921-9668</t>
  </si>
  <si>
    <t>FLAVOUR FRAG J</t>
  </si>
  <si>
    <t>0882-5734</t>
  </si>
  <si>
    <t>CHINESE J CATAL</t>
  </si>
  <si>
    <t>0253-9837</t>
  </si>
  <si>
    <t>MOL DIVERS</t>
  </si>
  <si>
    <t>1381-1991</t>
  </si>
  <si>
    <t>FOOD ADDIT CONTAM A</t>
  </si>
  <si>
    <t>1944-0049</t>
  </si>
  <si>
    <t>J SURFACTANTS DETERG</t>
  </si>
  <si>
    <t>1097-3958</t>
  </si>
  <si>
    <t>J CELL PLAST</t>
  </si>
  <si>
    <t>0021-955X</t>
  </si>
  <si>
    <t>PROPELL EXPLOS PYROT</t>
  </si>
  <si>
    <t>0721-3115</t>
  </si>
  <si>
    <t>J MICROENCAPSUL</t>
  </si>
  <si>
    <t>0265-2048</t>
  </si>
  <si>
    <t>J AM OIL CHEM SOC</t>
  </si>
  <si>
    <t>0003-021X</t>
  </si>
  <si>
    <t>J COAT TECHNOL RES</t>
  </si>
  <si>
    <t>1945-9645</t>
  </si>
  <si>
    <t>J ENERG MATER</t>
  </si>
  <si>
    <t>0737-0652</t>
  </si>
  <si>
    <t>COLOR TECHNOL</t>
  </si>
  <si>
    <t>1472-3581</t>
  </si>
  <si>
    <t>J RARE EARTH</t>
  </si>
  <si>
    <t>1002-0721</t>
  </si>
  <si>
    <t>CENT EUR J ENERG MAT</t>
  </si>
  <si>
    <t>1733-7178</t>
  </si>
  <si>
    <t>J NEAR INFRARED SPEC</t>
  </si>
  <si>
    <t>0967-0335</t>
  </si>
  <si>
    <t>FOOD SCI TECHNOL INT</t>
  </si>
  <si>
    <t>1082-0132</t>
  </si>
  <si>
    <t>J POROUS MAT</t>
  </si>
  <si>
    <t>1380-2224</t>
  </si>
  <si>
    <t>FOOD AGR IMMUNOL</t>
  </si>
  <si>
    <t>0954-0105</t>
  </si>
  <si>
    <t>J OLEO SCI</t>
  </si>
  <si>
    <t>1345-8957</t>
  </si>
  <si>
    <t>NAT PROD RES</t>
  </si>
  <si>
    <t>1478-6419</t>
  </si>
  <si>
    <t>J ASIAN NAT PROD RES</t>
  </si>
  <si>
    <t>1028-6020</t>
  </si>
  <si>
    <t>CHEM IND CHEM ENG Q</t>
  </si>
  <si>
    <t>1451-9372</t>
  </si>
  <si>
    <t>GRASAS ACEITES</t>
  </si>
  <si>
    <t>0017-3495</t>
  </si>
  <si>
    <t>FOOD ADDIT CONTAM B</t>
  </si>
  <si>
    <t>1939-3210</t>
  </si>
  <si>
    <t>REC NAT PROD</t>
  </si>
  <si>
    <t>1307-6167</t>
  </si>
  <si>
    <t>J VINYL ADDIT TECHN</t>
  </si>
  <si>
    <t>1083-5601</t>
  </si>
  <si>
    <t>PIGM RESIN TECHNOL</t>
  </si>
  <si>
    <t>0369-9420</t>
  </si>
  <si>
    <t>J ESSENT OIL RES</t>
  </si>
  <si>
    <t>1041-2905</t>
  </si>
  <si>
    <t>TENSIDE SURFACT DET</t>
  </si>
  <si>
    <t>0932-3414</t>
  </si>
  <si>
    <t>J COSMET SCI</t>
  </si>
  <si>
    <t>1525-7886</t>
  </si>
  <si>
    <t>ADSORPT SCI TECHNOL</t>
  </si>
  <si>
    <t>0263-6174</t>
  </si>
  <si>
    <t>J BIOBASED MATER BIO</t>
  </si>
  <si>
    <t>1556-6560</t>
  </si>
  <si>
    <t>REV MEX ING QUIM</t>
  </si>
  <si>
    <t>1665-2738</t>
  </si>
  <si>
    <t>POL J CHEM TECHNOL</t>
  </si>
  <si>
    <t>1509-8117</t>
  </si>
  <si>
    <t>INDIAN J CHEM TECHN</t>
  </si>
  <si>
    <t>0971-457X</t>
  </si>
  <si>
    <t>J AM LEATHER CHEM AS</t>
  </si>
  <si>
    <t>0002-9726</t>
  </si>
  <si>
    <t>ARCH LEBENSMITTELHYG</t>
  </si>
  <si>
    <t>0003-925X</t>
  </si>
  <si>
    <t>SCI TECHNOL ENERG MA</t>
  </si>
  <si>
    <t>1347-9466</t>
  </si>
  <si>
    <t>RUSS J APPL CHEM+</t>
  </si>
  <si>
    <t>1070-4272</t>
  </si>
  <si>
    <t>AATCC REV</t>
  </si>
  <si>
    <t>1532-8813</t>
  </si>
  <si>
    <t>AGROCHIMICA</t>
  </si>
  <si>
    <t>0002-1857</t>
  </si>
  <si>
    <t>CHEM IND-LONDON</t>
  </si>
  <si>
    <t>0009-3068</t>
  </si>
  <si>
    <t>SURF COAT INT</t>
  </si>
  <si>
    <t>1754-0925</t>
  </si>
  <si>
    <t>JCT COATINGSTECH</t>
  </si>
  <si>
    <t>1547-0083</t>
  </si>
  <si>
    <t>COORDIN CHEM REV</t>
  </si>
  <si>
    <t>0010-8545</t>
  </si>
  <si>
    <t>CHEMISTRY, INORGANIC &amp; NUCLEAR</t>
  </si>
  <si>
    <t>ADV ORGANOMET CHEM</t>
  </si>
  <si>
    <t>0065-3055</t>
  </si>
  <si>
    <t>PROG SOLID STATE CH</t>
  </si>
  <si>
    <t>0079-6786</t>
  </si>
  <si>
    <t>TOP ORGANOMETAL CHEM</t>
  </si>
  <si>
    <t>1436-6002</t>
  </si>
  <si>
    <t>ORGANOMETALLICS</t>
  </si>
  <si>
    <t>0276-7333</t>
  </si>
  <si>
    <t>EUR J INORG CHEM</t>
  </si>
  <si>
    <t>1434-1948</t>
  </si>
  <si>
    <t>J ORGANOMET CHEM</t>
  </si>
  <si>
    <t>0022-328X</t>
  </si>
  <si>
    <t>TETRAHEDRON-ASYMMETR</t>
  </si>
  <si>
    <t>0957-4166</t>
  </si>
  <si>
    <t>J SOLID STATE CHEM</t>
  </si>
  <si>
    <t>0022-4596</t>
  </si>
  <si>
    <t>REV INORG CHEM</t>
  </si>
  <si>
    <t>0193-4929</t>
  </si>
  <si>
    <t>J COORD CHEM</t>
  </si>
  <si>
    <t>0095-8972</t>
  </si>
  <si>
    <t>POLYHEDRON</t>
  </si>
  <si>
    <t>0277-5387</t>
  </si>
  <si>
    <t>J FLUORINE CHEM</t>
  </si>
  <si>
    <t>0022-1139</t>
  </si>
  <si>
    <t>STRUCT BOND</t>
  </si>
  <si>
    <t>0081-5993</t>
  </si>
  <si>
    <t>SOLID STATE SCI</t>
  </si>
  <si>
    <t>1293-2558</t>
  </si>
  <si>
    <t>GOLD BULL</t>
  </si>
  <si>
    <t>0017-1557</t>
  </si>
  <si>
    <t>ADV INORG CHEM</t>
  </si>
  <si>
    <t>0898-8838</t>
  </si>
  <si>
    <t>PROG INORG CHEM</t>
  </si>
  <si>
    <t>0079-6379</t>
  </si>
  <si>
    <t>TRANSIT METAL CHEM</t>
  </si>
  <si>
    <t>0340-4285</t>
  </si>
  <si>
    <t>J CLUST SCI</t>
  </si>
  <si>
    <t>1040-7278</t>
  </si>
  <si>
    <t>APPL RADIAT ISOTOPES</t>
  </si>
  <si>
    <t>0969-8043</t>
  </si>
  <si>
    <t>Z ANORG ALLG CHEM</t>
  </si>
  <si>
    <t>0044-2313</t>
  </si>
  <si>
    <t>RADIOCHIM ACTA</t>
  </si>
  <si>
    <t>0033-8230</t>
  </si>
  <si>
    <t>COMMENT INORG CHEM</t>
  </si>
  <si>
    <t>0260-3594</t>
  </si>
  <si>
    <t>ISOT ENVIRON HEALT S</t>
  </si>
  <si>
    <t>1025-6016</t>
  </si>
  <si>
    <t>Z NATURFORSCH B</t>
  </si>
  <si>
    <t>0932-0776</t>
  </si>
  <si>
    <t>CHINESE J INORG CHEM</t>
  </si>
  <si>
    <t>1001-4861</t>
  </si>
  <si>
    <t>MAIN GROUP MET CHEM</t>
  </si>
  <si>
    <t>0792-1241</t>
  </si>
  <si>
    <t>PHOSPHORUS SULFUR</t>
  </si>
  <si>
    <t>1042-6507</t>
  </si>
  <si>
    <t>SYNTH REACT INORG M</t>
  </si>
  <si>
    <t>1553-3174</t>
  </si>
  <si>
    <t>J STRUCT CHEM+</t>
  </si>
  <si>
    <t>0022-4766</t>
  </si>
  <si>
    <t>RUSS J INORG CHEM+</t>
  </si>
  <si>
    <t>0036-0236</t>
  </si>
  <si>
    <t>RUSS J COORD CHEM+</t>
  </si>
  <si>
    <t>1070-3284</t>
  </si>
  <si>
    <t>NUKLEONIKA</t>
  </si>
  <si>
    <t>0029-5922</t>
  </si>
  <si>
    <t>CHEMISTRY, MEDICINAL</t>
  </si>
  <si>
    <t>MED RES REV</t>
  </si>
  <si>
    <t>0198-6325</t>
  </si>
  <si>
    <t>J MED CHEM</t>
  </si>
  <si>
    <t>0022-2623</t>
  </si>
  <si>
    <t>EXPERT OPIN THER PAT</t>
  </si>
  <si>
    <t>1354-3776</t>
  </si>
  <si>
    <t>FUTURE MED CHEM</t>
  </si>
  <si>
    <t>1756-8919</t>
  </si>
  <si>
    <t>J CHEM INF MODEL</t>
  </si>
  <si>
    <t>1549-9596</t>
  </si>
  <si>
    <t>CHEM RES TOXICOL</t>
  </si>
  <si>
    <t>0893-228X</t>
  </si>
  <si>
    <t>EUR J MED CHEM</t>
  </si>
  <si>
    <t>0223-5234</t>
  </si>
  <si>
    <t>CURR TOP MED CHEM</t>
  </si>
  <si>
    <t>1568-0266</t>
  </si>
  <si>
    <t>PHYTOMEDICINE</t>
  </si>
  <si>
    <t>0944-7113</t>
  </si>
  <si>
    <t>ACS MED CHEM LETT</t>
  </si>
  <si>
    <t>1948-5875</t>
  </si>
  <si>
    <t>DRUG DES DEV THER</t>
  </si>
  <si>
    <t>1177-8881</t>
  </si>
  <si>
    <t>J ETHNOPHARMACOL</t>
  </si>
  <si>
    <t>0378-8741</t>
  </si>
  <si>
    <t>CHEMMEDCHEM</t>
  </si>
  <si>
    <t>1860-7179</t>
  </si>
  <si>
    <t>MINI-REV MED CHEM</t>
  </si>
  <si>
    <t>1389-5575</t>
  </si>
  <si>
    <t>MAR DRUGS</t>
  </si>
  <si>
    <t>1660-3397</t>
  </si>
  <si>
    <t>J GINSENG RES</t>
  </si>
  <si>
    <t>1226-8453</t>
  </si>
  <si>
    <t>PHYTOTHER RES</t>
  </si>
  <si>
    <t>0951-418X</t>
  </si>
  <si>
    <t>J PHARM SCI-US</t>
  </si>
  <si>
    <t>0022-3549</t>
  </si>
  <si>
    <t>ANTI-CANCER AGENT ME</t>
  </si>
  <si>
    <t>1871-5206</t>
  </si>
  <si>
    <t>BIOORG MED CHEM LETT</t>
  </si>
  <si>
    <t>0960-894X</t>
  </si>
  <si>
    <t>FITOTERAPIA</t>
  </si>
  <si>
    <t>0367-326X</t>
  </si>
  <si>
    <t>PLANTA MED</t>
  </si>
  <si>
    <t>0032-0943</t>
  </si>
  <si>
    <t>DRUG DEV IND PHARM</t>
  </si>
  <si>
    <t>0363-9045</t>
  </si>
  <si>
    <t>ARCH PHARM RES</t>
  </si>
  <si>
    <t>0253-6269</t>
  </si>
  <si>
    <t>MOL INFORM</t>
  </si>
  <si>
    <t>1868-1743</t>
  </si>
  <si>
    <t>ARCH PHARM</t>
  </si>
  <si>
    <t>0365-6233</t>
  </si>
  <si>
    <t>MED CHEM RES</t>
  </si>
  <si>
    <t>1054-2523</t>
  </si>
  <si>
    <t>MED CHEM</t>
  </si>
  <si>
    <t>1573-4064</t>
  </si>
  <si>
    <t>ANNU REP MED CHEM</t>
  </si>
  <si>
    <t>0065-7743</t>
  </si>
  <si>
    <t>CURR COMPUT-AID DRUG</t>
  </si>
  <si>
    <t>1573-4099</t>
  </si>
  <si>
    <t>PHARMACOGN MAG</t>
  </si>
  <si>
    <t>0973-1296</t>
  </si>
  <si>
    <t>CHEM PHARM BULL</t>
  </si>
  <si>
    <t>0009-2363</t>
  </si>
  <si>
    <t>PHARMAZIE</t>
  </si>
  <si>
    <t>0031-7144</t>
  </si>
  <si>
    <t>REV BRAS FARMACOGN</t>
  </si>
  <si>
    <t>0102-695X</t>
  </si>
  <si>
    <t>LETT DRUG DES DISCOV</t>
  </si>
  <si>
    <t>1570-1808</t>
  </si>
  <si>
    <t>DRUG DEVELOP RES</t>
  </si>
  <si>
    <t>0272-4391</t>
  </si>
  <si>
    <t>ARZNEIMITTELFORSCH</t>
  </si>
  <si>
    <t>0004-4172</t>
  </si>
  <si>
    <t>PHARM CHEM J+</t>
  </si>
  <si>
    <t>0091-150X</t>
  </si>
  <si>
    <t>CHEM REV</t>
  </si>
  <si>
    <t>0009-2665</t>
  </si>
  <si>
    <t xml:space="preserve">CHEMISTRY, MULTIDISCIPLINARY </t>
  </si>
  <si>
    <t>CHEM SOC REV</t>
  </si>
  <si>
    <t>0306-0012</t>
  </si>
  <si>
    <t>NAT CHEM</t>
  </si>
  <si>
    <t>1755-4330</t>
  </si>
  <si>
    <t>ACCOUNTS CHEM RES</t>
  </si>
  <si>
    <t>0001-4842</t>
  </si>
  <si>
    <t>ENERG ENVIRON SCI</t>
  </si>
  <si>
    <t>1754-5692</t>
  </si>
  <si>
    <t>ADV MATER</t>
  </si>
  <si>
    <t>0935-9648</t>
  </si>
  <si>
    <t>NANO TODAY</t>
  </si>
  <si>
    <t>1748-0132</t>
  </si>
  <si>
    <t>NANO LETT</t>
  </si>
  <si>
    <t>1530-6984</t>
  </si>
  <si>
    <t>ACS NANO</t>
  </si>
  <si>
    <t>1936-0851</t>
  </si>
  <si>
    <t>J AM CHEM SOC</t>
  </si>
  <si>
    <t>0002-7863</t>
  </si>
  <si>
    <t>WIRES COMPUT MOL SCI</t>
  </si>
  <si>
    <t>1759-0876</t>
  </si>
  <si>
    <t>ADV FUNCT MATER</t>
  </si>
  <si>
    <t>1616-301X</t>
  </si>
  <si>
    <t>ANGEW CHEM INT EDIT</t>
  </si>
  <si>
    <t>1433-7851</t>
  </si>
  <si>
    <t>CHEM SCI</t>
  </si>
  <si>
    <t>2041-6520</t>
  </si>
  <si>
    <t>SMALL</t>
  </si>
  <si>
    <t>1613-6810</t>
  </si>
  <si>
    <t>GREEN CHEM</t>
  </si>
  <si>
    <t>1463-9262</t>
  </si>
  <si>
    <t>J CONTROL RELEASE</t>
  </si>
  <si>
    <t>0168-3659</t>
  </si>
  <si>
    <t>CHEMSUSCHEM</t>
  </si>
  <si>
    <t>1864-5631</t>
  </si>
  <si>
    <t>CHEM REC</t>
  </si>
  <si>
    <t>1527-8999</t>
  </si>
  <si>
    <t>CRYST GROWTH DES</t>
  </si>
  <si>
    <t>1528-7483</t>
  </si>
  <si>
    <t>ACS SUSTAIN CHEM ENG</t>
  </si>
  <si>
    <t>2168-0485</t>
  </si>
  <si>
    <t>CHEM-ASIAN J</t>
  </si>
  <si>
    <t>1861-4728</t>
  </si>
  <si>
    <t>J CHEMINFORMATICS</t>
  </si>
  <si>
    <t>1758-2946</t>
  </si>
  <si>
    <t>TOP CURR CHEM</t>
  </si>
  <si>
    <t>0340-1022</t>
  </si>
  <si>
    <t>LANGMUIR</t>
  </si>
  <si>
    <t>0743-7463</t>
  </si>
  <si>
    <t>ARAB J CHEM</t>
  </si>
  <si>
    <t>1878-5352</t>
  </si>
  <si>
    <t>J COMPUT CHEM</t>
  </si>
  <si>
    <t>0192-8651</t>
  </si>
  <si>
    <t>J IND ENG CHEM</t>
  </si>
  <si>
    <t>1226-086X</t>
  </si>
  <si>
    <t>PHARM RES-DORDR</t>
  </si>
  <si>
    <t>0724-8741</t>
  </si>
  <si>
    <t>CHEMISTRYOPEN</t>
  </si>
  <si>
    <t>2191-1363</t>
  </si>
  <si>
    <t>J CO2 UTIL</t>
  </si>
  <si>
    <t>2212-9820</t>
  </si>
  <si>
    <t>CHEMPLUSCHEM</t>
  </si>
  <si>
    <t>2192-6506</t>
  </si>
  <si>
    <t>ACTA PHARMACOL SIN</t>
  </si>
  <si>
    <t>1671-4083</t>
  </si>
  <si>
    <t>J PHYS CHEM REF DATA</t>
  </si>
  <si>
    <t>0047-2689</t>
  </si>
  <si>
    <t>MAR CHEM</t>
  </si>
  <si>
    <t>0304-4203</t>
  </si>
  <si>
    <t>ENVIRON CHEM LETT</t>
  </si>
  <si>
    <t>1610-3653</t>
  </si>
  <si>
    <t>J SAUDI CHEM SOC</t>
  </si>
  <si>
    <t>1319-6103</t>
  </si>
  <si>
    <t>PURE APPL CHEM</t>
  </si>
  <si>
    <t>0033-4545</t>
  </si>
  <si>
    <t>LIQ CRYST</t>
  </si>
  <si>
    <t>0267-8292</t>
  </si>
  <si>
    <t>SUPRAMOL CHEM</t>
  </si>
  <si>
    <t>1061-0278</t>
  </si>
  <si>
    <t>RUSS CHEM REV+</t>
  </si>
  <si>
    <t>0036-021X</t>
  </si>
  <si>
    <t>ISR J CHEM</t>
  </si>
  <si>
    <t>0021-2148</t>
  </si>
  <si>
    <t>B CHEM SOC JPN</t>
  </si>
  <si>
    <t>0009-2673</t>
  </si>
  <si>
    <t>CHEM CENT J</t>
  </si>
  <si>
    <t>1752-153X</t>
  </si>
  <si>
    <t>J NANOPART RES</t>
  </si>
  <si>
    <t>1388-0764</t>
  </si>
  <si>
    <t>J CHEM ENG DATA</t>
  </si>
  <si>
    <t>0021-9568</t>
  </si>
  <si>
    <t>J FLOW CHEM</t>
  </si>
  <si>
    <t>2062-249X</t>
  </si>
  <si>
    <t>J PHYS CHEM SOLIDS</t>
  </si>
  <si>
    <t>0022-3697</t>
  </si>
  <si>
    <t>STRUCT CHEM</t>
  </si>
  <si>
    <t>1040-0400</t>
  </si>
  <si>
    <t>CR CHIM</t>
  </si>
  <si>
    <t>1631-0748</t>
  </si>
  <si>
    <t>SCI CHINA CHEM</t>
  </si>
  <si>
    <t>1674-7291</t>
  </si>
  <si>
    <t>CARBON LETT</t>
  </si>
  <si>
    <t>1976-4251</t>
  </si>
  <si>
    <t>SAR QSAR ENVIRON RES</t>
  </si>
  <si>
    <t>1062-936X</t>
  </si>
  <si>
    <t>CHINESE CHEM LETT</t>
  </si>
  <si>
    <t>1001-8417</t>
  </si>
  <si>
    <t>CHINESE J CHEM</t>
  </si>
  <si>
    <t>1001-604X</t>
  </si>
  <si>
    <t>AUST J CHEM</t>
  </si>
  <si>
    <t>0004-9425</t>
  </si>
  <si>
    <t>J NANOSCI NANOTECHNO</t>
  </si>
  <si>
    <t>1533-4880</t>
  </si>
  <si>
    <t>J INCL PHENOM MACRO</t>
  </si>
  <si>
    <t>0923-0750</t>
  </si>
  <si>
    <t>APPL SCI-BASEL</t>
  </si>
  <si>
    <t>2076-3417</t>
  </si>
  <si>
    <t>CHEM PAP</t>
  </si>
  <si>
    <t>0366-6352</t>
  </si>
  <si>
    <t>MATCH-COMMUN MATH CO</t>
  </si>
  <si>
    <t>0340-6253</t>
  </si>
  <si>
    <t>ACTA CHIM SINICA</t>
  </si>
  <si>
    <t>0567-7351</t>
  </si>
  <si>
    <t>SOLVENT EXTR ION EXC</t>
  </si>
  <si>
    <t>0736-6299</t>
  </si>
  <si>
    <t>J PORPHYR PHTHALOCYA</t>
  </si>
  <si>
    <t>1088-4246</t>
  </si>
  <si>
    <t>CHIMIA</t>
  </si>
  <si>
    <t>0009-4293</t>
  </si>
  <si>
    <t>J COMPUT THEOR NANOS</t>
  </si>
  <si>
    <t>1546-1955</t>
  </si>
  <si>
    <t>MENDELEEV COMMUN</t>
  </si>
  <si>
    <t>0959-9436</t>
  </si>
  <si>
    <t>GREEN CHEM LETT REV</t>
  </si>
  <si>
    <t>1751-8253</t>
  </si>
  <si>
    <t>NANOTECHNOL REV</t>
  </si>
  <si>
    <t>2191-9089</t>
  </si>
  <si>
    <t>DRUG CHEM TOXICOL</t>
  </si>
  <si>
    <t>0148-0545</t>
  </si>
  <si>
    <t>CHEM LETT</t>
  </si>
  <si>
    <t>0366-7022</t>
  </si>
  <si>
    <t>MONATSH CHEM</t>
  </si>
  <si>
    <t>0026-9247</t>
  </si>
  <si>
    <t>RES CHEM INTERMEDIAT</t>
  </si>
  <si>
    <t>0922-6168</t>
  </si>
  <si>
    <t>J CHEM SCI</t>
  </si>
  <si>
    <t>0974-3626</t>
  </si>
  <si>
    <t>MAGN RESON CHEM</t>
  </si>
  <si>
    <t>0749-1581</t>
  </si>
  <si>
    <t>KOREAN J CHEM ENG</t>
  </si>
  <si>
    <t>0256-1115</t>
  </si>
  <si>
    <t>J MATH CHEM</t>
  </si>
  <si>
    <t>0259-9791</t>
  </si>
  <si>
    <t>HELV CHIM ACTA</t>
  </si>
  <si>
    <t>0018-019X</t>
  </si>
  <si>
    <t>GREEN PROCESS SYNTH</t>
  </si>
  <si>
    <t>2191-9542</t>
  </si>
  <si>
    <t>TURK J CHEM</t>
  </si>
  <si>
    <t>1300-0527</t>
  </si>
  <si>
    <t>J CHEM EDUC</t>
  </si>
  <si>
    <t>0021-9584</t>
  </si>
  <si>
    <t>J IRAN CHEM SOC</t>
  </si>
  <si>
    <t>1735-207X</t>
  </si>
  <si>
    <t>HETEROATOM CHEM</t>
  </si>
  <si>
    <t>1042-7163</t>
  </si>
  <si>
    <t>CAN J CHEM</t>
  </si>
  <si>
    <t>0008-4042</t>
  </si>
  <si>
    <t>HYLE</t>
  </si>
  <si>
    <t>1433-5158</t>
  </si>
  <si>
    <t>SOLVENT EXTR RES DEV</t>
  </si>
  <si>
    <t>1341-7215</t>
  </si>
  <si>
    <t>J EXP NANOSCI</t>
  </si>
  <si>
    <t>1745-8080</t>
  </si>
  <si>
    <t>J SULFUR CHEM</t>
  </si>
  <si>
    <t>1741-5993</t>
  </si>
  <si>
    <t>MACROHETEROCYCLES</t>
  </si>
  <si>
    <t>1998-9539</t>
  </si>
  <si>
    <t>J SERB CHEM SOC</t>
  </si>
  <si>
    <t>0352-5139</t>
  </si>
  <si>
    <t>INDIAN J CHEM A</t>
  </si>
  <si>
    <t>0376-4710</t>
  </si>
  <si>
    <t>THEOR EXP CHEM+</t>
  </si>
  <si>
    <t>0040-5760</t>
  </si>
  <si>
    <t>REV CHIM-BUCHAREST</t>
  </si>
  <si>
    <t>0034-7752</t>
  </si>
  <si>
    <t>CHEM J CHINESE U</t>
  </si>
  <si>
    <t>0251-0790</t>
  </si>
  <si>
    <t>B KOREAN CHEM SOC</t>
  </si>
  <si>
    <t>0253-2964</t>
  </si>
  <si>
    <t>J CHEM-NY</t>
  </si>
  <si>
    <t>2090-9063</t>
  </si>
  <si>
    <t>CROAT CHEM ACTA</t>
  </si>
  <si>
    <t>0011-1643</t>
  </si>
  <si>
    <t>E-J CHEM</t>
  </si>
  <si>
    <t>0973-4945</t>
  </si>
  <si>
    <t>PROG CHEM</t>
  </si>
  <si>
    <t>1005-281X</t>
  </si>
  <si>
    <t>ACTA CHIM SLOV</t>
  </si>
  <si>
    <t>1318-0207</t>
  </si>
  <si>
    <t>QUIM NOVA</t>
  </si>
  <si>
    <t>0100-4042</t>
  </si>
  <si>
    <t>J THEOR COMPUT CHEM</t>
  </si>
  <si>
    <t>0219-6336</t>
  </si>
  <si>
    <t>J CHEM RES</t>
  </si>
  <si>
    <t>1747-5198</t>
  </si>
  <si>
    <t>S AFR J CHEM-S-AFR T</t>
  </si>
  <si>
    <t>0379-4350</t>
  </si>
  <si>
    <t>J MEX CHEM SOC</t>
  </si>
  <si>
    <t>1870-249X</t>
  </si>
  <si>
    <t>B CHEM SOC ETHIOPIA</t>
  </si>
  <si>
    <t>1011-3924</t>
  </si>
  <si>
    <t>MACED J CHEM CHEM EN</t>
  </si>
  <si>
    <t>1857-5552</t>
  </si>
  <si>
    <t>RUSS CHEM B+</t>
  </si>
  <si>
    <t>1066-5285</t>
  </si>
  <si>
    <t>RUSS J GEN CHEM+</t>
  </si>
  <si>
    <t>1070-3632</t>
  </si>
  <si>
    <t>CHEMIJA</t>
  </si>
  <si>
    <t>0235-7216</t>
  </si>
  <si>
    <t>MAIN GROUP CHEM</t>
  </si>
  <si>
    <t>1024-1221</t>
  </si>
  <si>
    <t>OXID COMMUN</t>
  </si>
  <si>
    <t>0209-4541</t>
  </si>
  <si>
    <t>DOKL CHEM</t>
  </si>
  <si>
    <t>0012-5008</t>
  </si>
  <si>
    <t>PRZEM CHEM</t>
  </si>
  <si>
    <t>0033-2496</t>
  </si>
  <si>
    <t>J CHIL CHEM SOC</t>
  </si>
  <si>
    <t>0717-9707</t>
  </si>
  <si>
    <t>IRAN J CHEM CHEM ENG</t>
  </si>
  <si>
    <t>1021-9986</t>
  </si>
  <si>
    <t>REV ROUM CHIM</t>
  </si>
  <si>
    <t>0035-3930</t>
  </si>
  <si>
    <t>CHEM LISTY</t>
  </si>
  <si>
    <t>0009-2770</t>
  </si>
  <si>
    <t>CHEM ENG NEWS</t>
  </si>
  <si>
    <t>0009-2347</t>
  </si>
  <si>
    <t>CHEM UNSERER ZEIT</t>
  </si>
  <si>
    <t>0009-2851</t>
  </si>
  <si>
    <t>FIBRE CHEM+</t>
  </si>
  <si>
    <t>0015-0541</t>
  </si>
  <si>
    <t>BULG CHEM COMMUN</t>
  </si>
  <si>
    <t>0324-1130</t>
  </si>
  <si>
    <t>SOLID FUEL CHEM+</t>
  </si>
  <si>
    <t>0361-5219</t>
  </si>
  <si>
    <t>STUD U BABES-BOL CHE</t>
  </si>
  <si>
    <t>1224-7154</t>
  </si>
  <si>
    <t>J INDIAN CHEM SOC</t>
  </si>
  <si>
    <t>0019-4522</t>
  </si>
  <si>
    <t>AFINIDAD</t>
  </si>
  <si>
    <t>0001-9704</t>
  </si>
  <si>
    <t>ADV MATER INTERFACES</t>
  </si>
  <si>
    <t>2196-7350</t>
  </si>
  <si>
    <t>ENVIRON SCI-NANO</t>
  </si>
  <si>
    <t>2051-8153</t>
  </si>
  <si>
    <t>MATER HORIZ</t>
  </si>
  <si>
    <t>2051-6347</t>
  </si>
  <si>
    <t>ALDRICHIM ACTA</t>
  </si>
  <si>
    <t>0002-5100</t>
  </si>
  <si>
    <t>CHEMISTRY, ORGANIC</t>
  </si>
  <si>
    <t>ASIAN J ORG CHEM</t>
  </si>
  <si>
    <t>2193-5807</t>
  </si>
  <si>
    <t>EUR J ORG CHEM</t>
  </si>
  <si>
    <t>1434-193X</t>
  </si>
  <si>
    <t>BEILSTEIN J ORG CHEM</t>
  </si>
  <si>
    <t>1860-5397</t>
  </si>
  <si>
    <t>SYNTHESIS-STUTTGART</t>
  </si>
  <si>
    <t>0039-7881</t>
  </si>
  <si>
    <t>TETRAHEDRON</t>
  </si>
  <si>
    <t>0040-4020</t>
  </si>
  <si>
    <t>SYNLETT</t>
  </si>
  <si>
    <t>0936-5214</t>
  </si>
  <si>
    <t>ADV PHYS ORG CHEM</t>
  </si>
  <si>
    <t>0065-3160</t>
  </si>
  <si>
    <t>CURR ORG CHEM</t>
  </si>
  <si>
    <t>1385-2728</t>
  </si>
  <si>
    <t>CURR ORG SYNTH</t>
  </si>
  <si>
    <t>1570-1794</t>
  </si>
  <si>
    <t>ADV HETEROCYCL CHEM</t>
  </si>
  <si>
    <t>0065-2725</t>
  </si>
  <si>
    <t>J PHYS ORG CHEM</t>
  </si>
  <si>
    <t>0894-3230</t>
  </si>
  <si>
    <t>ARKIVOC</t>
  </si>
  <si>
    <t>1551-7004</t>
  </si>
  <si>
    <t>HETEROCYCLES</t>
  </si>
  <si>
    <t>0385-5414</t>
  </si>
  <si>
    <t>MINI-REV ORG CHEM</t>
  </si>
  <si>
    <t>1570-193X</t>
  </si>
  <si>
    <t>ORG PREP PROCED INT</t>
  </si>
  <si>
    <t>0030-4948</t>
  </si>
  <si>
    <t>SYNTHETIC COMMUN</t>
  </si>
  <si>
    <t>0039-7911</t>
  </si>
  <si>
    <t>J HETEROCYCLIC CHEM</t>
  </si>
  <si>
    <t>0022-152X</t>
  </si>
  <si>
    <t>POLYCYCL AROMAT COMP</t>
  </si>
  <si>
    <t>1040-6638</t>
  </si>
  <si>
    <t>LETT ORG CHEM</t>
  </si>
  <si>
    <t>1570-1786</t>
  </si>
  <si>
    <t>RUSS J ORG CHEM+</t>
  </si>
  <si>
    <t>1070-4280</t>
  </si>
  <si>
    <t>CHEM HETEROCYCL COM+</t>
  </si>
  <si>
    <t>0009-3122</t>
  </si>
  <si>
    <t>J SYN ORG CHEM JPN</t>
  </si>
  <si>
    <t>0037-9980</t>
  </si>
  <si>
    <t>PETROL CHEM+</t>
  </si>
  <si>
    <t>0965-5441</t>
  </si>
  <si>
    <t>INDIAN J CHEM B</t>
  </si>
  <si>
    <t>0376-4699</t>
  </si>
  <si>
    <t>INDIAN J HETEROCY CH</t>
  </si>
  <si>
    <t>0971-1627</t>
  </si>
  <si>
    <t>NAT MATER</t>
  </si>
  <si>
    <t>1476-1122</t>
  </si>
  <si>
    <t>CHEMISTRY, PHYSICAL</t>
  </si>
  <si>
    <t>ANNU REV PHYS CHEM</t>
  </si>
  <si>
    <t>0066-426X</t>
  </si>
  <si>
    <t>ADV ENERGY MATER</t>
  </si>
  <si>
    <t>1614-6832</t>
  </si>
  <si>
    <t>J PHOTOCH PHOTOBIO C</t>
  </si>
  <si>
    <t>1389-5567</t>
  </si>
  <si>
    <t>SURF SCI REP</t>
  </si>
  <si>
    <t>0167-5729</t>
  </si>
  <si>
    <t>NANO ENERGY</t>
  </si>
  <si>
    <t>2211-2855</t>
  </si>
  <si>
    <t>ADV CATAL</t>
  </si>
  <si>
    <t>0360-0564</t>
  </si>
  <si>
    <t>ACS CATAL</t>
  </si>
  <si>
    <t>2155-5435</t>
  </si>
  <si>
    <t>CATAL REV</t>
  </si>
  <si>
    <t>0161-4940</t>
  </si>
  <si>
    <t>CHEM MATER</t>
  </si>
  <si>
    <t>0897-4756</t>
  </si>
  <si>
    <t>ADV COLLOID INTERFAC</t>
  </si>
  <si>
    <t>0001-8686</t>
  </si>
  <si>
    <t>J PHYS CHEM LETT</t>
  </si>
  <si>
    <t>1948-7185</t>
  </si>
  <si>
    <t>APPL CATAL B-ENVIRON</t>
  </si>
  <si>
    <t>0926-3373</t>
  </si>
  <si>
    <t>PROG NUCL MAG RES SP</t>
  </si>
  <si>
    <t>0079-6565</t>
  </si>
  <si>
    <t>INT REV PHYS CHEM</t>
  </si>
  <si>
    <t>0144-235X</t>
  </si>
  <si>
    <t>NANO RES</t>
  </si>
  <si>
    <t>1998-0124</t>
  </si>
  <si>
    <t>J CATAL</t>
  </si>
  <si>
    <t>0021-9517</t>
  </si>
  <si>
    <t>CARBON</t>
  </si>
  <si>
    <t>0008-6223</t>
  </si>
  <si>
    <t>CURR OPIN COLLOID IN</t>
  </si>
  <si>
    <t>1359-0294</t>
  </si>
  <si>
    <t>PROG SURF SCI</t>
  </si>
  <si>
    <t>0079-6816</t>
  </si>
  <si>
    <t>J CHEM THEORY COMPUT</t>
  </si>
  <si>
    <t>1549-9618</t>
  </si>
  <si>
    <t>CATAL SCI TECHNOL</t>
  </si>
  <si>
    <t>2044-4753</t>
  </si>
  <si>
    <t>J PHYS CHEM C</t>
  </si>
  <si>
    <t>1932-7447</t>
  </si>
  <si>
    <t>FARADAY DISCUSS</t>
  </si>
  <si>
    <t>1359-6640</t>
  </si>
  <si>
    <t>CHEMCATCHEM</t>
  </si>
  <si>
    <t>1867-3880</t>
  </si>
  <si>
    <t>PHYS CHEM CHEM PHYS</t>
  </si>
  <si>
    <t>1463-9076</t>
  </si>
  <si>
    <t>APPL CATAL A-GEN</t>
  </si>
  <si>
    <t>0926-860X</t>
  </si>
  <si>
    <t>CATAL COMMUN</t>
  </si>
  <si>
    <t>1566-7367</t>
  </si>
  <si>
    <t>J MOL CATAL A-CHEM</t>
  </si>
  <si>
    <t>1381-1169</t>
  </si>
  <si>
    <t>CHEMPHYSCHEM</t>
  </si>
  <si>
    <t>1439-4235</t>
  </si>
  <si>
    <t>J COLLOID INTERF SCI</t>
  </si>
  <si>
    <t>0021-9797</t>
  </si>
  <si>
    <t>CATAL SURV ASIA</t>
  </si>
  <si>
    <t>1571-1013</t>
  </si>
  <si>
    <t>PART PART SYST CHAR</t>
  </si>
  <si>
    <t>0934-0866</t>
  </si>
  <si>
    <t>COLLOID SURFACE A</t>
  </si>
  <si>
    <t>0927-7757</t>
  </si>
  <si>
    <t>J PHYS CHEM A</t>
  </si>
  <si>
    <t>1089-5639</t>
  </si>
  <si>
    <t>J CHEM THERMODYN</t>
  </si>
  <si>
    <t>0021-9614</t>
  </si>
  <si>
    <t>SOLID STATE IONICS</t>
  </si>
  <si>
    <t>0167-2738</t>
  </si>
  <si>
    <t>J MOL LIQ</t>
  </si>
  <si>
    <t>0167-7322</t>
  </si>
  <si>
    <t>J PHOTOCH PHOTOBIO A</t>
  </si>
  <si>
    <t>1010-6030</t>
  </si>
  <si>
    <t>J SUPERCRIT FLUID</t>
  </si>
  <si>
    <t>0896-8446</t>
  </si>
  <si>
    <t>ELECTROCATALYSIS-US</t>
  </si>
  <si>
    <t>1868-2529</t>
  </si>
  <si>
    <t>CATAL LETT</t>
  </si>
  <si>
    <t>1011-372X</t>
  </si>
  <si>
    <t>SOLID STATE NUCL MAG</t>
  </si>
  <si>
    <t>0926-2040</t>
  </si>
  <si>
    <t>PLASMONICS</t>
  </si>
  <si>
    <t>1557-1955</t>
  </si>
  <si>
    <t>THEOR CHEM ACC</t>
  </si>
  <si>
    <t>1432-881X</t>
  </si>
  <si>
    <t>FLUID PHASE EQUILIBR</t>
  </si>
  <si>
    <t>0378-3812</t>
  </si>
  <si>
    <t>INTERMETALLICS</t>
  </si>
  <si>
    <t>0966-9795</t>
  </si>
  <si>
    <t>CATALYSTS</t>
  </si>
  <si>
    <t>2073-4344</t>
  </si>
  <si>
    <t>PLATIN MET REV</t>
  </si>
  <si>
    <t>0032-1400</t>
  </si>
  <si>
    <t>SURF SCI</t>
  </si>
  <si>
    <t>0039-6028</t>
  </si>
  <si>
    <t>CHEM PHYS LETT</t>
  </si>
  <si>
    <t>0009-2614</t>
  </si>
  <si>
    <t>COLLOID POLYM SCI</t>
  </si>
  <si>
    <t>0303-402X</t>
  </si>
  <si>
    <t>ADSORPTION</t>
  </si>
  <si>
    <t>0929-5607</t>
  </si>
  <si>
    <t>EUR PHYS J E</t>
  </si>
  <si>
    <t>1292-8941</t>
  </si>
  <si>
    <t>IONICS</t>
  </si>
  <si>
    <t>0947-7047</t>
  </si>
  <si>
    <t>CHEM PHYS</t>
  </si>
  <si>
    <t>0301-0104</t>
  </si>
  <si>
    <t>INT J PHOTOENERGY</t>
  </si>
  <si>
    <t>1110-662X</t>
  </si>
  <si>
    <t>COMPUT THEOR CHEM</t>
  </si>
  <si>
    <t>2210-271X</t>
  </si>
  <si>
    <t>INT J CHEM KINET</t>
  </si>
  <si>
    <t>0538-8066</t>
  </si>
  <si>
    <t>INT J QUANTUM CHEM</t>
  </si>
  <si>
    <t>0020-7608</t>
  </si>
  <si>
    <t>CALPHAD</t>
  </si>
  <si>
    <t>0364-5916</t>
  </si>
  <si>
    <t>Z PHYS CHEM</t>
  </si>
  <si>
    <t>0942-9352</t>
  </si>
  <si>
    <t>CHEM PHYS CARBON</t>
  </si>
  <si>
    <t>0069-3138</t>
  </si>
  <si>
    <t>SURF INTERFACE ANAL</t>
  </si>
  <si>
    <t>0142-2421</t>
  </si>
  <si>
    <t>CLAY CLAY MINER</t>
  </si>
  <si>
    <t>0009-8604</t>
  </si>
  <si>
    <t>ADV QUANTUM CHEM</t>
  </si>
  <si>
    <t>0065-3276</t>
  </si>
  <si>
    <t>J SOLUTION CHEM</t>
  </si>
  <si>
    <t>0095-9782</t>
  </si>
  <si>
    <t>REACT KINET MECH CAT</t>
  </si>
  <si>
    <t>1878-5190</t>
  </si>
  <si>
    <t>MOL SIMULAT</t>
  </si>
  <si>
    <t>0892-7022</t>
  </si>
  <si>
    <t>SILICON-NETH</t>
  </si>
  <si>
    <t>1876-990X</t>
  </si>
  <si>
    <t>CONCEPT MAGN RESON A</t>
  </si>
  <si>
    <t>1546-6086</t>
  </si>
  <si>
    <t>J ADV OXID TECHNOL</t>
  </si>
  <si>
    <t>1203-8407</t>
  </si>
  <si>
    <t>CLAY MINER</t>
  </si>
  <si>
    <t>0009-8558</t>
  </si>
  <si>
    <t>INT J THERMOPHYS</t>
  </si>
  <si>
    <t>0195-928X</t>
  </si>
  <si>
    <t>PHYSICOCHEM PROBL MI</t>
  </si>
  <si>
    <t>1643-1049</t>
  </si>
  <si>
    <t>HIGH ENERG CHEM+</t>
  </si>
  <si>
    <t>0018-1439</t>
  </si>
  <si>
    <t>ACTA PHYS-CHIM SIN</t>
  </si>
  <si>
    <t>1000-6818</t>
  </si>
  <si>
    <t>FULLER NANOTUB CAR N</t>
  </si>
  <si>
    <t>1536-383X</t>
  </si>
  <si>
    <t>COLLOID J+</t>
  </si>
  <si>
    <t>1061-933X</t>
  </si>
  <si>
    <t>PHYS CHEM LIQ</t>
  </si>
  <si>
    <t>0031-9104</t>
  </si>
  <si>
    <t>KINET CATAL+</t>
  </si>
  <si>
    <t>0023-1584</t>
  </si>
  <si>
    <t>PHYS CHEM GLASSES-B</t>
  </si>
  <si>
    <t>1753-3562</t>
  </si>
  <si>
    <t>CONCEPT MAGN RESON B</t>
  </si>
  <si>
    <t>1552-5031</t>
  </si>
  <si>
    <t>DOKL PHYS CHEM</t>
  </si>
  <si>
    <t>0012-5016</t>
  </si>
  <si>
    <t>J PHASE EQUILIB DIFF</t>
  </si>
  <si>
    <t>1547-7037</t>
  </si>
  <si>
    <t>SURF REV LETT</t>
  </si>
  <si>
    <t>0218-625X</t>
  </si>
  <si>
    <t>PROG REACT KINET MEC</t>
  </si>
  <si>
    <t>1468-6783</t>
  </si>
  <si>
    <t>JOHNSON MATTHEY TECH</t>
  </si>
  <si>
    <t>****-****</t>
  </si>
  <si>
    <t>LANCET NEUROL</t>
  </si>
  <si>
    <t>1474-4422</t>
  </si>
  <si>
    <t>CLINICAL NEUROLOGY</t>
  </si>
  <si>
    <t>NAT REV NEUROL</t>
  </si>
  <si>
    <t>1759-4758</t>
  </si>
  <si>
    <t>ALZHEIMERS DEMENT</t>
  </si>
  <si>
    <t>1552-5260</t>
  </si>
  <si>
    <t>ACTA NEUROPATHOL</t>
  </si>
  <si>
    <t>0001-6322</t>
  </si>
  <si>
    <t>ANN NEUROL</t>
  </si>
  <si>
    <t>0364-5134</t>
  </si>
  <si>
    <t>BRAIN</t>
  </si>
  <si>
    <t>0006-8950</t>
  </si>
  <si>
    <t>SLEEP MED REV</t>
  </si>
  <si>
    <t>1087-0792</t>
  </si>
  <si>
    <t>NEUROLOGY</t>
  </si>
  <si>
    <t>0028-3878</t>
  </si>
  <si>
    <t>ARCH NEUROL-CHICAGO</t>
  </si>
  <si>
    <t>0003-9942</t>
  </si>
  <si>
    <t>JAMA NEUROL</t>
  </si>
  <si>
    <t>2168-6149</t>
  </si>
  <si>
    <t>NEUROSCIENTIST</t>
  </si>
  <si>
    <t>1073-8584</t>
  </si>
  <si>
    <t>J NEUROL NEUROSUR PS</t>
  </si>
  <si>
    <t>0022-3050</t>
  </si>
  <si>
    <t>NEURO-ONCOLOGY</t>
  </si>
  <si>
    <t>1522-8517</t>
  </si>
  <si>
    <t>STROKE</t>
  </si>
  <si>
    <t>0039-2499</t>
  </si>
  <si>
    <t>MOVEMENT DISORD</t>
  </si>
  <si>
    <t>0885-3185</t>
  </si>
  <si>
    <t>CURR OPIN NEUROL</t>
  </si>
  <si>
    <t>1350-7540</t>
  </si>
  <si>
    <t>CNS DRUGS</t>
  </si>
  <si>
    <t>1172-7047</t>
  </si>
  <si>
    <t>NEUROTHERAPEUTICS</t>
  </si>
  <si>
    <t>1933-7213</t>
  </si>
  <si>
    <t>BIPOLAR DISORD</t>
  </si>
  <si>
    <t>1398-5647</t>
  </si>
  <si>
    <t>CEPHALALGIA</t>
  </si>
  <si>
    <t>0333-1024</t>
  </si>
  <si>
    <t>MULT SCLER J</t>
  </si>
  <si>
    <t>1352-4585</t>
  </si>
  <si>
    <t>BRAIN PATHOL</t>
  </si>
  <si>
    <t>1015-6305</t>
  </si>
  <si>
    <t>SLEEP</t>
  </si>
  <si>
    <t>0161-8105</t>
  </si>
  <si>
    <t>EPILEPSIA</t>
  </si>
  <si>
    <t>0013-9580</t>
  </si>
  <si>
    <t>BRAIN STIMUL</t>
  </si>
  <si>
    <t>1935-861X</t>
  </si>
  <si>
    <t>EUR NEUROPSYCHOPHARM</t>
  </si>
  <si>
    <t>0924-977X</t>
  </si>
  <si>
    <t>EUR J NEUROL</t>
  </si>
  <si>
    <t>1351-5101</t>
  </si>
  <si>
    <t>J PAIN</t>
  </si>
  <si>
    <t>1526-5900</t>
  </si>
  <si>
    <t>INT J NEUROPSYCHOPH</t>
  </si>
  <si>
    <t>1461-1457</t>
  </si>
  <si>
    <t>ALZHEIMERS RES THER</t>
  </si>
  <si>
    <t>1758-9193</t>
  </si>
  <si>
    <t>NEUROREHAB NEURAL RE</t>
  </si>
  <si>
    <t>1545-9683</t>
  </si>
  <si>
    <t>PARKINSONISM RELAT D</t>
  </si>
  <si>
    <t>1353-8020</t>
  </si>
  <si>
    <t>NEUROPATH APPL NEURO</t>
  </si>
  <si>
    <t>0305-1846</t>
  </si>
  <si>
    <t>J PSYCHOPHARMACOL</t>
  </si>
  <si>
    <t>0269-8811</t>
  </si>
  <si>
    <t>CURR ALZHEIMER RES</t>
  </si>
  <si>
    <t>1567-2050</t>
  </si>
  <si>
    <t>J NEUROPATH EXP NEUR</t>
  </si>
  <si>
    <t>0022-3069</t>
  </si>
  <si>
    <t>CEREBROVASC DIS</t>
  </si>
  <si>
    <t>1015-9770</t>
  </si>
  <si>
    <t>J NEUROSURG</t>
  </si>
  <si>
    <t>0022-3085</t>
  </si>
  <si>
    <t>J NEUROTRAUM</t>
  </si>
  <si>
    <t>0897-7151</t>
  </si>
  <si>
    <t>PROG NEURO-PSYCHOPH</t>
  </si>
  <si>
    <t>0278-5846</t>
  </si>
  <si>
    <t>NEUROSURGERY</t>
  </si>
  <si>
    <t>0148-396X</t>
  </si>
  <si>
    <t>AM J NEURORADIOL</t>
  </si>
  <si>
    <t>0195-6108</t>
  </si>
  <si>
    <t>NEUROGASTROENT MOTIL</t>
  </si>
  <si>
    <t>1350-1925</t>
  </si>
  <si>
    <t>DEMENT GERIATR COGN</t>
  </si>
  <si>
    <t>1420-8008</t>
  </si>
  <si>
    <t>EUR ARCH PSY CLIN N</t>
  </si>
  <si>
    <t>0940-1334</t>
  </si>
  <si>
    <t>NEURODEGENER DIS</t>
  </si>
  <si>
    <t>1660-2854</t>
  </si>
  <si>
    <t>DEV MED CHILD NEUROL</t>
  </si>
  <si>
    <t>0012-1622</t>
  </si>
  <si>
    <t>BRAIN TOPOGR</t>
  </si>
  <si>
    <t>0896-0267</t>
  </si>
  <si>
    <t>J AFFECT DISORDERS</t>
  </si>
  <si>
    <t>0165-0327</t>
  </si>
  <si>
    <t>J NEUROL</t>
  </si>
  <si>
    <t>0340-5354</t>
  </si>
  <si>
    <t>J SLEEP RES</t>
  </si>
  <si>
    <t>0962-1105</t>
  </si>
  <si>
    <t>J NEURODEV DISORD</t>
  </si>
  <si>
    <t>1866-1947</t>
  </si>
  <si>
    <t>EPILEPSY CURR</t>
  </si>
  <si>
    <t>1535-7597</t>
  </si>
  <si>
    <t>SLEEP MED</t>
  </si>
  <si>
    <t>1389-9457</t>
  </si>
  <si>
    <t>THER ADV NEUROL DISO</t>
  </si>
  <si>
    <t>1756-2856</t>
  </si>
  <si>
    <t>CLIN NEUROPHYSIOL</t>
  </si>
  <si>
    <t>1388-2457</t>
  </si>
  <si>
    <t>J NEURO-ONCOL</t>
  </si>
  <si>
    <t>0167-594X</t>
  </si>
  <si>
    <t>CURR NEUROL NEUROSCI</t>
  </si>
  <si>
    <t>1528-4042</t>
  </si>
  <si>
    <t>J CLIN SLEEP MED</t>
  </si>
  <si>
    <t>1550-9389</t>
  </si>
  <si>
    <t>J INT NEUROPSYCH SOC</t>
  </si>
  <si>
    <t>1355-6177</t>
  </si>
  <si>
    <t>J HEAD TRAUMA REHAB</t>
  </si>
  <si>
    <t>0885-9701</t>
  </si>
  <si>
    <t>NEUROGENETICS</t>
  </si>
  <si>
    <t>1364-6745</t>
  </si>
  <si>
    <t>WORLD NEUROSURG</t>
  </si>
  <si>
    <t>1878-8750</t>
  </si>
  <si>
    <t>J NEUROPSYCH CLIN N</t>
  </si>
  <si>
    <t>0895-0172</t>
  </si>
  <si>
    <t>J HEADACHE PAIN</t>
  </si>
  <si>
    <t>1129-2369</t>
  </si>
  <si>
    <t>J PAIN SYMPTOM MANAG</t>
  </si>
  <si>
    <t>0885-3924</t>
  </si>
  <si>
    <t>EXPERT REV NEUROTHER</t>
  </si>
  <si>
    <t>1473-7175</t>
  </si>
  <si>
    <t>HEADACHE</t>
  </si>
  <si>
    <t>0017-8748</t>
  </si>
  <si>
    <t>J PERIPHER NERV SYST</t>
  </si>
  <si>
    <t>1085-9489</t>
  </si>
  <si>
    <t>DEV DISABIL RES REV</t>
  </si>
  <si>
    <t>1940-5510</t>
  </si>
  <si>
    <t>CNS SPECTRUMS</t>
  </si>
  <si>
    <t>1092-8529</t>
  </si>
  <si>
    <t>NEUROMODULATION</t>
  </si>
  <si>
    <t>1094-7159</t>
  </si>
  <si>
    <t>NEUROMUSCULAR DISORD</t>
  </si>
  <si>
    <t>0960-8966</t>
  </si>
  <si>
    <t>NEUROEPIDEMIOLOGY</t>
  </si>
  <si>
    <t>0251-5350</t>
  </si>
  <si>
    <t>NEURORADIOLOGY</t>
  </si>
  <si>
    <t>0028-3940</t>
  </si>
  <si>
    <t>SLEEP BREATH</t>
  </si>
  <si>
    <t>1520-9512</t>
  </si>
  <si>
    <t>J NEUROL SCI</t>
  </si>
  <si>
    <t>0022-510X</t>
  </si>
  <si>
    <t>TRANSL STROKE RES</t>
  </si>
  <si>
    <t>1868-4483</t>
  </si>
  <si>
    <t>ALZ DIS ASSOC DIS</t>
  </si>
  <si>
    <t>0893-0341</t>
  </si>
  <si>
    <t>NEUROCRIT CARE</t>
  </si>
  <si>
    <t>1541-6933</t>
  </si>
  <si>
    <t>SPINE J</t>
  </si>
  <si>
    <t>1529-9430</t>
  </si>
  <si>
    <t>PSYCHIAT RES-NEUROIM</t>
  </si>
  <si>
    <t>0925-4927</t>
  </si>
  <si>
    <t>CHILD NEUROPSYCHOL</t>
  </si>
  <si>
    <t>0929-7049</t>
  </si>
  <si>
    <t>AMYOTROPH LAT SCL FR</t>
  </si>
  <si>
    <t>2167-8421</t>
  </si>
  <si>
    <t>J NEURAL TRANSM</t>
  </si>
  <si>
    <t>0300-9564</t>
  </si>
  <si>
    <t>ACTA NEUROL SCAND</t>
  </si>
  <si>
    <t>0001-6314</t>
  </si>
  <si>
    <t>J NEUROSURG-SPINE</t>
  </si>
  <si>
    <t>1547-5654</t>
  </si>
  <si>
    <t>BEHAV SLEEP MED</t>
  </si>
  <si>
    <t>1540-2002</t>
  </si>
  <si>
    <t>EUR J PAEDIATR NEURO</t>
  </si>
  <si>
    <t>1090-3798</t>
  </si>
  <si>
    <t>SPINE</t>
  </si>
  <si>
    <t>0362-2436</t>
  </si>
  <si>
    <t>J NEUROGASTROENTEROL</t>
  </si>
  <si>
    <t>2093-0879</t>
  </si>
  <si>
    <t>MUSCLE NERVE</t>
  </si>
  <si>
    <t>0148-639X</t>
  </si>
  <si>
    <t>CURR NEUROVASC RES</t>
  </si>
  <si>
    <t>1567-2026</t>
  </si>
  <si>
    <t>CLIN NEURORADIOL</t>
  </si>
  <si>
    <t>1869-1439</t>
  </si>
  <si>
    <t>CURR PAIN HEADACHE R</t>
  </si>
  <si>
    <t>1531-3433</t>
  </si>
  <si>
    <t>J GERIATR PSYCH NEUR</t>
  </si>
  <si>
    <t>0891-9887</t>
  </si>
  <si>
    <t>SEMIN PEDIATR NEUROL</t>
  </si>
  <si>
    <t>1071-9091</t>
  </si>
  <si>
    <t>CLIN EEG NEUROSCI</t>
  </si>
  <si>
    <t>1550-0594</t>
  </si>
  <si>
    <t>J SPINAL DISORD TECH</t>
  </si>
  <si>
    <t>1536-0652</t>
  </si>
  <si>
    <t>HUM PSYCHOPHARM CLIN</t>
  </si>
  <si>
    <t>0885-6222</t>
  </si>
  <si>
    <t>NEUROSURG REV</t>
  </si>
  <si>
    <t>0344-5607</t>
  </si>
  <si>
    <t>NEUROSURG FOCUS</t>
  </si>
  <si>
    <t>1092-0684</t>
  </si>
  <si>
    <t>J CLIN EXP NEUROPSYC</t>
  </si>
  <si>
    <t>1380-3395</t>
  </si>
  <si>
    <t>EUR SPINE J</t>
  </si>
  <si>
    <t>0940-6719</t>
  </si>
  <si>
    <t>DEV NEUROREHABIL</t>
  </si>
  <si>
    <t>1751-8423</t>
  </si>
  <si>
    <t>BMC NEUROL</t>
  </si>
  <si>
    <t>1471-2377</t>
  </si>
  <si>
    <t>EPILEPSY RES</t>
  </si>
  <si>
    <t>0920-1211</t>
  </si>
  <si>
    <t>PARKINSONS DIS-US</t>
  </si>
  <si>
    <t>2090-8083</t>
  </si>
  <si>
    <t>CLIN NEUROPHARMACOL</t>
  </si>
  <si>
    <t>0362-5664</t>
  </si>
  <si>
    <t>J NEURO-OPHTHALMOL</t>
  </si>
  <si>
    <t>1070-8022</t>
  </si>
  <si>
    <t>CURR TREAT OPTION NE</t>
  </si>
  <si>
    <t>1092-8480</t>
  </si>
  <si>
    <t>BRAIN DEV-JPN</t>
  </si>
  <si>
    <t>0387-7604</t>
  </si>
  <si>
    <t>SEIZURE-EUR J EPILEP</t>
  </si>
  <si>
    <t>1059-1311</t>
  </si>
  <si>
    <t>SPINAL CORD</t>
  </si>
  <si>
    <t>1362-4393</t>
  </si>
  <si>
    <t>OTOL NEUROTOL</t>
  </si>
  <si>
    <t>1531-7129</t>
  </si>
  <si>
    <t>SEMIN NEUROL</t>
  </si>
  <si>
    <t>0271-8235</t>
  </si>
  <si>
    <t>ACTA NEUROCHIR</t>
  </si>
  <si>
    <t>0001-6268</t>
  </si>
  <si>
    <t>J NEUROL PHYS THER</t>
  </si>
  <si>
    <t>1557-0576</t>
  </si>
  <si>
    <t>J NEURORADIOLOGY</t>
  </si>
  <si>
    <t>0150-9861</t>
  </si>
  <si>
    <t>NEUROPSYCH DIS TREAT</t>
  </si>
  <si>
    <t>1178-2021</t>
  </si>
  <si>
    <t>J NEUROIMAGING</t>
  </si>
  <si>
    <t>1051-2284</t>
  </si>
  <si>
    <t>CLIN NEUROPSYCHOL</t>
  </si>
  <si>
    <t>1385-4046</t>
  </si>
  <si>
    <t>J CHILD NEUROL</t>
  </si>
  <si>
    <t>0883-0738</t>
  </si>
  <si>
    <t>J CLIN NEUROL</t>
  </si>
  <si>
    <t>1738-6586</t>
  </si>
  <si>
    <t>PEDIATR NEUROL</t>
  </si>
  <si>
    <t>0887-8994</t>
  </si>
  <si>
    <t>J NERV MENT DIS</t>
  </si>
  <si>
    <t>0022-3018</t>
  </si>
  <si>
    <t>NEUROPATHOLOGY</t>
  </si>
  <si>
    <t>0919-6544</t>
  </si>
  <si>
    <t>PSYCHIAT CLIN NEUROS</t>
  </si>
  <si>
    <t>1323-1316</t>
  </si>
  <si>
    <t>AM J ALZHEIMERS DIS</t>
  </si>
  <si>
    <t>1533-3175</t>
  </si>
  <si>
    <t>APHASIOLOGY</t>
  </si>
  <si>
    <t>0268-7038</t>
  </si>
  <si>
    <t>CLIN NEUROPATHOL</t>
  </si>
  <si>
    <t>0722-5091</t>
  </si>
  <si>
    <t>CAN J NEUROL SCI</t>
  </si>
  <si>
    <t>0317-1671</t>
  </si>
  <si>
    <t>PAIN RES MANAG</t>
  </si>
  <si>
    <t>1203-6765</t>
  </si>
  <si>
    <t>CLIN AUTON RES</t>
  </si>
  <si>
    <t>0959-9851</t>
  </si>
  <si>
    <t>J NEUROSURG-PEDIATR</t>
  </si>
  <si>
    <t>1933-0707</t>
  </si>
  <si>
    <t>NEUROL SCI</t>
  </si>
  <si>
    <t>1590-1874</t>
  </si>
  <si>
    <t>BEHAV NEUROL</t>
  </si>
  <si>
    <t>0953-4180</t>
  </si>
  <si>
    <t>NEUROSURG CLIN N AM</t>
  </si>
  <si>
    <t>1042-3680</t>
  </si>
  <si>
    <t>NEUROL RES</t>
  </si>
  <si>
    <t>0161-6412</t>
  </si>
  <si>
    <t>J CLIN NEUROPHYSIOL</t>
  </si>
  <si>
    <t>0736-0258</t>
  </si>
  <si>
    <t>NEUROL CLIN</t>
  </si>
  <si>
    <t>0733-8619</t>
  </si>
  <si>
    <t>NEUROLOGIA</t>
  </si>
  <si>
    <t>0213-4853</t>
  </si>
  <si>
    <t>J CLIN NEUROSCI</t>
  </si>
  <si>
    <t>0967-5868</t>
  </si>
  <si>
    <t>EUR NEUROL</t>
  </si>
  <si>
    <t>0014-3022</t>
  </si>
  <si>
    <t>J SPINAL CORD MED</t>
  </si>
  <si>
    <t>1079-0268</t>
  </si>
  <si>
    <t>NEUROPEDIATRICS</t>
  </si>
  <si>
    <t>0174-304X</t>
  </si>
  <si>
    <t>NEUROPHYSIOL CLIN</t>
  </si>
  <si>
    <t>0987-7053</t>
  </si>
  <si>
    <t>BRAIN TUMOR PATHOL</t>
  </si>
  <si>
    <t>1433-7398</t>
  </si>
  <si>
    <t>NEUROLOGIST</t>
  </si>
  <si>
    <t>1074-7931</t>
  </si>
  <si>
    <t>J NEUROSURG SCI</t>
  </si>
  <si>
    <t>0390-5616</t>
  </si>
  <si>
    <t>CLIN NEUROL NEUROSUR</t>
  </si>
  <si>
    <t>0303-8467</t>
  </si>
  <si>
    <t>NEUROCASE</t>
  </si>
  <si>
    <t>1355-4794</t>
  </si>
  <si>
    <t>NEUROREHABILITATION</t>
  </si>
  <si>
    <t>1053-8135</t>
  </si>
  <si>
    <t>CHILD NERV SYST</t>
  </si>
  <si>
    <t>0256-7040</t>
  </si>
  <si>
    <t>BRIT J NEUROSURG</t>
  </si>
  <si>
    <t>0268-8697</t>
  </si>
  <si>
    <t>EPILEPTIC DISORD</t>
  </si>
  <si>
    <t>1294-9361</t>
  </si>
  <si>
    <t>APPL NEUROPSYCH-CHIL</t>
  </si>
  <si>
    <t>2162-2965</t>
  </si>
  <si>
    <t>ACTA NEUROL BELG</t>
  </si>
  <si>
    <t>0300-9009</t>
  </si>
  <si>
    <t>MULT SCLER RELAT DIS</t>
  </si>
  <si>
    <t>2211-0348</t>
  </si>
  <si>
    <t>REV NEUROLOGIA</t>
  </si>
  <si>
    <t>0210-0010</t>
  </si>
  <si>
    <t>J NEUROSCI NURS</t>
  </si>
  <si>
    <t>0888-0395</t>
  </si>
  <si>
    <t>BRAIN IMPAIR</t>
  </si>
  <si>
    <t>1443-9646</t>
  </si>
  <si>
    <t>NERVENARZT</t>
  </si>
  <si>
    <t>0028-2804</t>
  </si>
  <si>
    <t>INTERV NEURORADIOL</t>
  </si>
  <si>
    <t>1591-0199</t>
  </si>
  <si>
    <t>NEUROL MED-CHIR</t>
  </si>
  <si>
    <t>0470-8105</t>
  </si>
  <si>
    <t>J NEUROL SURG PART B</t>
  </si>
  <si>
    <t>2193-6331</t>
  </si>
  <si>
    <t>NEUROSCIENCES</t>
  </si>
  <si>
    <t>1319-6138</t>
  </si>
  <si>
    <t>REV NEUROL-FRANCE</t>
  </si>
  <si>
    <t>0035-3787</t>
  </si>
  <si>
    <t>APPL NEUROPSYCH-ADUL</t>
  </si>
  <si>
    <t>2327-9095</t>
  </si>
  <si>
    <t>NEUROL NEUROCHIR POL</t>
  </si>
  <si>
    <t>0028-3843</t>
  </si>
  <si>
    <t>J KOREAN NEUROSURG S</t>
  </si>
  <si>
    <t>2005-3711</t>
  </si>
  <si>
    <t>FORTSCHR NEUROL PSYC</t>
  </si>
  <si>
    <t>0720-4299</t>
  </si>
  <si>
    <t>J NEUROL SURG PART A</t>
  </si>
  <si>
    <t>2193-6315</t>
  </si>
  <si>
    <t>ANN INDIAN ACAD NEUR</t>
  </si>
  <si>
    <t>0972-2327</t>
  </si>
  <si>
    <t>SLEEP BIOL RHYTHMS</t>
  </si>
  <si>
    <t>1446-9235</t>
  </si>
  <si>
    <t>TURK NEUROSURG</t>
  </si>
  <si>
    <t>1019-5149</t>
  </si>
  <si>
    <t>NEUROCHIRURGIE</t>
  </si>
  <si>
    <t>0028-3770</t>
  </si>
  <si>
    <t>Z NEUROPSYCHOL</t>
  </si>
  <si>
    <t>1016-264X</t>
  </si>
  <si>
    <t>IDEGGYOGY SZEMLE</t>
  </si>
  <si>
    <t>0019-1442</t>
  </si>
  <si>
    <t>PEDIATR NEUROSURG</t>
  </si>
  <si>
    <t>1016-2291</t>
  </si>
  <si>
    <t>NEUROL ASIA</t>
  </si>
  <si>
    <t>1823-6138</t>
  </si>
  <si>
    <t>KLIN NEUROPHYSIOL</t>
  </si>
  <si>
    <t>1434-0275</t>
  </si>
  <si>
    <t>NOROPSIKIYATRI ARS</t>
  </si>
  <si>
    <t>1300-0667</t>
  </si>
  <si>
    <t>IEEE T FUZZY SYST</t>
  </si>
  <si>
    <t>1063-6706</t>
  </si>
  <si>
    <t xml:space="preserve">COMPUTER SCIENCE, ARTIFICIAL INTELLIGENCE </t>
  </si>
  <si>
    <t>INT J NEURAL SYST</t>
  </si>
  <si>
    <t>0129-0657</t>
  </si>
  <si>
    <t>IEEE T PATTERN ANAL</t>
  </si>
  <si>
    <t>0162-8828</t>
  </si>
  <si>
    <t>INTEGR COMPUT-AID E</t>
  </si>
  <si>
    <t>1069-2509</t>
  </si>
  <si>
    <t>IEEE T NEUR NET LEAR</t>
  </si>
  <si>
    <t>2162-237X</t>
  </si>
  <si>
    <t>INT J BIO-INSPIR COM</t>
  </si>
  <si>
    <t>1758-0366</t>
  </si>
  <si>
    <t>INT J COMPUT VISION</t>
  </si>
  <si>
    <t>0920-5691</t>
  </si>
  <si>
    <t>INFORM FUSION</t>
  </si>
  <si>
    <t>1566-2535</t>
  </si>
  <si>
    <t>IEEE T EVOLUT COMPUT</t>
  </si>
  <si>
    <t>1089-778X</t>
  </si>
  <si>
    <t>MED IMAGE ANAL</t>
  </si>
  <si>
    <t>1361-8415</t>
  </si>
  <si>
    <t>IEEE T IMAGE PROCESS</t>
  </si>
  <si>
    <t>1057-7149</t>
  </si>
  <si>
    <t>IEEE T CYBERNETICS</t>
  </si>
  <si>
    <t>2168-2267</t>
  </si>
  <si>
    <t>ARTIF INTELL</t>
  </si>
  <si>
    <t>0004-3702</t>
  </si>
  <si>
    <t>PATTERN RECOGN</t>
  </si>
  <si>
    <t>0031-3203</t>
  </si>
  <si>
    <t>KNOWL-BASED SYST</t>
  </si>
  <si>
    <t>0950-7051</t>
  </si>
  <si>
    <t>NEURAL NETWORKS</t>
  </si>
  <si>
    <t>0893-6080</t>
  </si>
  <si>
    <t>IEEE T AFFECT COMPUT</t>
  </si>
  <si>
    <t>1949-3045</t>
  </si>
  <si>
    <t>IEEE COMPUT INTELL M</t>
  </si>
  <si>
    <t>1556-603X</t>
  </si>
  <si>
    <t>J WEB SEMANT</t>
  </si>
  <si>
    <t>1570-8268</t>
  </si>
  <si>
    <t>INT J APPROX REASON</t>
  </si>
  <si>
    <t>0888-613X</t>
  </si>
  <si>
    <t>EVOL COMPUT</t>
  </si>
  <si>
    <t>1063-6560</t>
  </si>
  <si>
    <t>IEEE INTELL SYST</t>
  </si>
  <si>
    <t>1541-1672</t>
  </si>
  <si>
    <t>DECIS SUPPORT SYST</t>
  </si>
  <si>
    <t>0167-9236</t>
  </si>
  <si>
    <t>SIAM J IMAGING SCI</t>
  </si>
  <si>
    <t>1936-4954</t>
  </si>
  <si>
    <t>NEURAL COMPUT</t>
  </si>
  <si>
    <t>0899-7667</t>
    <phoneticPr fontId="4" type="noConversion"/>
  </si>
  <si>
    <t>IEEE T SYST MAN CY C</t>
  </si>
  <si>
    <t>1094-6977</t>
  </si>
  <si>
    <t>FUZZY OPTIM DECIS MA</t>
  </si>
  <si>
    <t>1568-4539</t>
  </si>
  <si>
    <t>SWARM INTELL-US</t>
  </si>
  <si>
    <t>1935-3812</t>
  </si>
  <si>
    <t>ARTIF INTELL REV</t>
  </si>
  <si>
    <t>0269-2821</t>
  </si>
  <si>
    <t>IEEE T KNOWL DATA EN</t>
  </si>
  <si>
    <t>1041-4347</t>
  </si>
  <si>
    <t>AUTON ROBOT</t>
  </si>
  <si>
    <t>0929-5593</t>
  </si>
  <si>
    <t>J REAL-TIME IMAGE PR</t>
  </si>
  <si>
    <t>1861-8200</t>
  </si>
  <si>
    <t>ARTIF INTELL MED</t>
  </si>
  <si>
    <t>0933-3657</t>
  </si>
  <si>
    <t>DATA MIN KNOWL DISC</t>
  </si>
  <si>
    <t>1384-5810</t>
  </si>
  <si>
    <t>IEEE T HUM-MACH SYST</t>
  </si>
  <si>
    <t>2168-2291</t>
  </si>
  <si>
    <t>MACH LEARN</t>
  </si>
  <si>
    <t>0885-6125</t>
  </si>
  <si>
    <t>INT J INTELL SYST</t>
  </si>
  <si>
    <t>0884-8173</t>
  </si>
  <si>
    <t>J INTELL FUZZY SYST</t>
  </si>
  <si>
    <t>1064-1246</t>
  </si>
  <si>
    <t>KNOWL INF SYST</t>
  </si>
  <si>
    <t>0219-1377</t>
  </si>
  <si>
    <t>COMPUT SPEECH LANG</t>
  </si>
  <si>
    <t>0885-2308</t>
  </si>
  <si>
    <t>J INTELL MANUF</t>
  </si>
  <si>
    <t>0956-5515</t>
  </si>
  <si>
    <t>ADV ENG INFORM</t>
  </si>
  <si>
    <t>1474-0346</t>
  </si>
  <si>
    <t>WIRES DATA MIN KNOWL</t>
  </si>
  <si>
    <t>1942-4787</t>
  </si>
  <si>
    <t>IMAGE VISION COMPUT</t>
  </si>
  <si>
    <t>0262-8856</t>
  </si>
  <si>
    <t>NEURAL COMPUT APPL</t>
  </si>
  <si>
    <t>0941-0643</t>
  </si>
  <si>
    <t>J MATH IMAGING VIS</t>
  </si>
  <si>
    <t>0924-9907</t>
  </si>
  <si>
    <t>PATTERN RECOGN LETT</t>
  </si>
  <si>
    <t>0167-8655</t>
  </si>
  <si>
    <t>COMPUT VIS IMAGE UND</t>
  </si>
  <si>
    <t>1077-3142</t>
  </si>
  <si>
    <t>IEEE T COMP INTEL AI</t>
  </si>
  <si>
    <t>1943-068X</t>
  </si>
  <si>
    <t>IEEE T AUTON MENT DE</t>
  </si>
  <si>
    <t>1943-0604</t>
  </si>
  <si>
    <t>NEURAL PROCESS LETT</t>
  </si>
  <si>
    <t>1370-4621</t>
  </si>
  <si>
    <t>COGN COMPUT</t>
  </si>
  <si>
    <t>1866-9956</t>
  </si>
  <si>
    <t>INT J INF TECH DECIS</t>
  </si>
  <si>
    <t>0219-6220</t>
  </si>
  <si>
    <t>ARTIF LIFE</t>
  </si>
  <si>
    <t>1064-5462</t>
  </si>
  <si>
    <t>MACH VISION APPL</t>
  </si>
  <si>
    <t>0932-8092</t>
  </si>
  <si>
    <t>SOFT COMPUT</t>
  </si>
  <si>
    <t>1432-7643</t>
  </si>
  <si>
    <t>CONSTRAINTS</t>
  </si>
  <si>
    <t>1383-7133</t>
  </si>
  <si>
    <t>J ARTIF INTELL RES</t>
  </si>
  <si>
    <t>1076-9757</t>
  </si>
  <si>
    <t>ACM T INTEL SYST TEC</t>
  </si>
  <si>
    <t>2157-6904</t>
  </si>
  <si>
    <t>COMPUT LINGUIST</t>
  </si>
  <si>
    <t>0891-2017</t>
  </si>
  <si>
    <t>J INTELL ROBOT SYST</t>
  </si>
  <si>
    <t>0921-0296</t>
  </si>
  <si>
    <t>J HEURISTICS</t>
  </si>
  <si>
    <t>1381-1231</t>
  </si>
  <si>
    <t>DATA KNOWL ENG</t>
  </si>
  <si>
    <t>0169-023X</t>
  </si>
  <si>
    <t>J AMB INTEL SMART EN</t>
  </si>
  <si>
    <t>1876-1364</t>
  </si>
  <si>
    <t>INT J DOC ANAL RECOG</t>
  </si>
  <si>
    <t>1433-2833</t>
  </si>
  <si>
    <t>J EXP THEOR ARTIF IN</t>
  </si>
  <si>
    <t>0952-813X</t>
  </si>
  <si>
    <t>MEMET COMPUT</t>
  </si>
  <si>
    <t>1865-9284</t>
  </si>
  <si>
    <t>IET COMPUT VIS</t>
  </si>
  <si>
    <t>1751-9632</t>
  </si>
  <si>
    <t>INT J UNCERTAIN FUZZ</t>
  </si>
  <si>
    <t>0218-4885</t>
  </si>
  <si>
    <t>ACM T AUTON ADAP SYS</t>
  </si>
  <si>
    <t>1556-4665</t>
  </si>
  <si>
    <t>GENET PROGRAM EVOL M</t>
  </si>
  <si>
    <t>1389-2576</t>
  </si>
  <si>
    <t>INT J SEMANT WEB INF</t>
  </si>
  <si>
    <t>1552-6283</t>
  </si>
  <si>
    <t>J INTELL INF SYST</t>
  </si>
  <si>
    <t>0925-9902</t>
  </si>
  <si>
    <t>J AUTOM REASONING</t>
  </si>
  <si>
    <t>0168-7433</t>
  </si>
  <si>
    <t>NETWORK-COMP NEURAL</t>
  </si>
  <si>
    <t>0954-898X</t>
  </si>
  <si>
    <t>ADAPT BEHAV</t>
  </si>
  <si>
    <t>1059-7123</t>
  </si>
  <si>
    <t>IET BIOMETRICS</t>
  </si>
  <si>
    <t>2047-4938</t>
  </si>
  <si>
    <t>CONNECT SCI</t>
  </si>
  <si>
    <t>0954-0091</t>
  </si>
  <si>
    <t>COGN SYST RES</t>
  </si>
  <si>
    <t>1389-0417</t>
  </si>
  <si>
    <t>J MULTIMODAL USER IN</t>
  </si>
  <si>
    <t>1783-7677</t>
  </si>
  <si>
    <t>KNOWL ENG REV</t>
  </si>
  <si>
    <t>0269-8889</t>
  </si>
  <si>
    <t>EXPERT SYST</t>
  </si>
  <si>
    <t>0266-4720</t>
  </si>
  <si>
    <t>NAT COMPUT</t>
  </si>
  <si>
    <t>1567-7818</t>
  </si>
  <si>
    <t>ANN MATH ARTIF INTEL</t>
  </si>
  <si>
    <t>1012-2443</t>
  </si>
  <si>
    <t>COMPUT INTELL-US</t>
  </si>
  <si>
    <t>0824-7935</t>
  </si>
  <si>
    <t>INT J PATTERN RECOGN</t>
  </si>
  <si>
    <t>0218-0014</t>
  </si>
  <si>
    <t>PATTERN ANAL APPL</t>
  </si>
  <si>
    <t>1433-7541</t>
  </si>
  <si>
    <t>NAT LANG ENG</t>
  </si>
  <si>
    <t>1351-3249</t>
  </si>
  <si>
    <t>APPL ONTOL</t>
  </si>
  <si>
    <t>1570-5838</t>
  </si>
  <si>
    <t>INTELL DATA ANAL</t>
  </si>
  <si>
    <t>1088-467X</t>
  </si>
  <si>
    <t>AI EDAM</t>
  </si>
  <si>
    <t>0890-0604</t>
  </si>
  <si>
    <t>AI MAG</t>
  </si>
  <si>
    <t>0738-4602</t>
  </si>
  <si>
    <t>INT ARAB J INF TECHN</t>
  </si>
  <si>
    <t>1683-3198</t>
  </si>
  <si>
    <t>J APPL LOGIC</t>
  </si>
  <si>
    <t>1570-8683</t>
  </si>
  <si>
    <t>INT J COMPUT INT SYS</t>
  </si>
  <si>
    <t>1875-6891</t>
  </si>
  <si>
    <t>MIND MACH</t>
  </si>
  <si>
    <t>0924-6495</t>
  </si>
  <si>
    <t>AI COMMUN</t>
  </si>
  <si>
    <t>0921-7126</t>
  </si>
  <si>
    <t>ADV ELECTR COMPUT EN</t>
  </si>
  <si>
    <t>1582-7445</t>
  </si>
  <si>
    <t>APPL ARTIF INTELL</t>
  </si>
  <si>
    <t>0883-9514</t>
  </si>
  <si>
    <t>COMPUT INFORM</t>
  </si>
  <si>
    <t>1335-9150</t>
  </si>
  <si>
    <t>J COMPUT SYS SC INT+</t>
  </si>
  <si>
    <t>1064-2307</t>
  </si>
  <si>
    <t>NEURAL NETW WORLD</t>
  </si>
  <si>
    <t>1210-0552</t>
  </si>
  <si>
    <t>TURK J ELECTR ENG CO</t>
  </si>
  <si>
    <t>1300-0632</t>
  </si>
  <si>
    <t>MALAYS J COMPUT SCI</t>
  </si>
  <si>
    <t>0127-9084</t>
  </si>
  <si>
    <t>INT J ARTIF INTELL T</t>
  </si>
  <si>
    <t>0218-2130</t>
  </si>
  <si>
    <t>INT J SOFTW ENG KNOW</t>
  </si>
  <si>
    <t>0218-1940</t>
  </si>
  <si>
    <t>J MULT-VALUED LOG S</t>
  </si>
  <si>
    <t>1542-3980</t>
  </si>
  <si>
    <t>TRAIT SIGNAL</t>
  </si>
  <si>
    <t>0765-0019</t>
  </si>
  <si>
    <t>COMPUTER SCIENCE, CYBERNETICS</t>
  </si>
  <si>
    <t>HUM-COMPUT INTERACT</t>
  </si>
  <si>
    <t>0737-0024</t>
  </si>
  <si>
    <t>USER MODEL USER-ADAP</t>
  </si>
  <si>
    <t>0924-1868</t>
  </si>
  <si>
    <t>BIOL CYBERN</t>
  </si>
  <si>
    <t>0340-1200</t>
  </si>
  <si>
    <t>IEEE T HAPTICS</t>
  </si>
  <si>
    <t>1939-1412</t>
  </si>
  <si>
    <t>INT J HUM-COMPUT ST</t>
  </si>
  <si>
    <t>1071-5819</t>
  </si>
  <si>
    <t>INTERACT COMPUT</t>
  </si>
  <si>
    <t>0953-5438</t>
  </si>
  <si>
    <t>ACM T COMPUT-HUM INT</t>
  </si>
  <si>
    <t>1073-0516</t>
  </si>
  <si>
    <t>BEHAV INFORM TECHNOL</t>
  </si>
  <si>
    <t>0144-929X</t>
  </si>
  <si>
    <t>INT J HUM-COMPUT INT</t>
  </si>
  <si>
    <t>1044-7318</t>
  </si>
  <si>
    <t>CYBERNET SYST</t>
  </si>
  <si>
    <t>0196-9722</t>
  </si>
  <si>
    <t>PRESENCE-TELEOP VIRT</t>
  </si>
  <si>
    <t>1054-7460</t>
  </si>
  <si>
    <t>KYBERNETIKA</t>
  </si>
  <si>
    <t>0023-5954</t>
  </si>
  <si>
    <t>UNIVERSAL ACCESS INF</t>
  </si>
  <si>
    <t>1615-5289</t>
  </si>
  <si>
    <t>KYBERNETES</t>
  </si>
  <si>
    <t>0368-492X</t>
  </si>
  <si>
    <t>IEEE WIREL COMMUN</t>
  </si>
  <si>
    <t>1536-1284</t>
  </si>
  <si>
    <t>COMPUTER SCIENCE, HARDWARE &amp; ARCHITECTURE</t>
  </si>
  <si>
    <t>COMMUN ACM</t>
  </si>
  <si>
    <t>0001-0782</t>
  </si>
  <si>
    <t>IEEE NETWORK</t>
  </si>
  <si>
    <t>0890-8044</t>
  </si>
  <si>
    <t>J NETW COMPUT APPL</t>
  </si>
  <si>
    <t>1084-8045</t>
  </si>
  <si>
    <t>J OPT COMMUN NETW</t>
  </si>
  <si>
    <t>1943-0620</t>
  </si>
  <si>
    <t>IEEE T RELIAB</t>
  </si>
  <si>
    <t>0018-9529</t>
  </si>
  <si>
    <t>IEEE ACM T NETWORK</t>
  </si>
  <si>
    <t>1063-6692</t>
  </si>
  <si>
    <t>IEEE MULTIMEDIA</t>
  </si>
  <si>
    <t>1070-986X</t>
  </si>
  <si>
    <t>IEEE T COMPUT</t>
  </si>
  <si>
    <t>0018-9340</t>
  </si>
  <si>
    <t>VLDB J</t>
  </si>
  <si>
    <t>1066-8888</t>
  </si>
  <si>
    <t>IEEE MICRO</t>
  </si>
  <si>
    <t>0272-1732</t>
  </si>
  <si>
    <t>INT J HIGH PERFORM C</t>
  </si>
  <si>
    <t>1094-3420</t>
  </si>
  <si>
    <t>COMPUTER</t>
  </si>
  <si>
    <t>0018-9162</t>
  </si>
  <si>
    <t>J ACM</t>
  </si>
  <si>
    <t>0004-5411</t>
  </si>
  <si>
    <t>IEEE T VLSI SYST</t>
  </si>
  <si>
    <t>1063-8210</t>
  </si>
  <si>
    <t>IEEE T DEPEND SECURE</t>
  </si>
  <si>
    <t>1545-5971</t>
  </si>
  <si>
    <t>COMPUT NETW</t>
  </si>
  <si>
    <t>1389-1286</t>
  </si>
  <si>
    <t>PERFORM EVALUATION</t>
  </si>
  <si>
    <t>0166-5316</t>
  </si>
  <si>
    <t>J COMPUT SYST SCI</t>
  </si>
  <si>
    <t>0022-0000</t>
  </si>
  <si>
    <t>MOBILE NETW APPL</t>
  </si>
  <si>
    <t>1383-469X</t>
  </si>
  <si>
    <t>DISPLAYS</t>
  </si>
  <si>
    <t>0141-9382</t>
  </si>
  <si>
    <t>IEEE T COMPUT AID D</t>
  </si>
  <si>
    <t>0278-0070</t>
  </si>
  <si>
    <t>COMPUT STAND INTER</t>
  </si>
  <si>
    <t>0920-5489</t>
  </si>
  <si>
    <t>J SUPERCOMPUT</t>
  </si>
  <si>
    <t>0920-8542</t>
  </si>
  <si>
    <t>NETWORKS</t>
  </si>
  <si>
    <t>0028-3045</t>
  </si>
  <si>
    <t>NEW GENERAT COMPUT</t>
  </si>
  <si>
    <t>0288-3635</t>
  </si>
  <si>
    <t>COMPUT ELECTR ENG</t>
  </si>
  <si>
    <t>0045-7906</t>
  </si>
  <si>
    <t>COMPUT J</t>
  </si>
  <si>
    <t>0010-4620</t>
  </si>
  <si>
    <t>IEEE DES TEST</t>
  </si>
  <si>
    <t>2168-2356</t>
  </si>
  <si>
    <t>ACM J EMERG TECH COM</t>
  </si>
  <si>
    <t>1550-4832</t>
  </si>
  <si>
    <t>IBM J RES DEV</t>
  </si>
  <si>
    <t>0018-8646</t>
  </si>
  <si>
    <t>ACM T DES AUTOMAT EL</t>
  </si>
  <si>
    <t>1084-4309</t>
  </si>
  <si>
    <t>IEEE COMPUT ARCHIT L</t>
  </si>
  <si>
    <t>1556-6056</t>
  </si>
  <si>
    <t>J COMPUT SCI TECH-CH</t>
  </si>
  <si>
    <t>1000-9000</t>
  </si>
  <si>
    <t>INTEGRATION</t>
  </si>
  <si>
    <t>0167-9260</t>
  </si>
  <si>
    <t>ACM T RECONFIG TECHN</t>
  </si>
  <si>
    <t>1936-7406</t>
  </si>
  <si>
    <t>ACM T STORAGE</t>
  </si>
  <si>
    <t>1553-3077</t>
  </si>
  <si>
    <t>COMPUT SYST SCI ENG</t>
  </si>
  <si>
    <t>0267-6192</t>
  </si>
  <si>
    <t>ACM T ARCHIT CODE OP</t>
  </si>
  <si>
    <t>1544-3566</t>
  </si>
  <si>
    <t>ACM T EMBED COMPUT S</t>
  </si>
  <si>
    <t>1539-9087</t>
  </si>
  <si>
    <t>J SYST ARCHITECT</t>
  </si>
  <si>
    <t>1383-7621</t>
  </si>
  <si>
    <t>MICROPROCESS MICROSY</t>
  </si>
  <si>
    <t>0141-9331</t>
  </si>
  <si>
    <t>IET COMPUT DIGIT TEC</t>
  </si>
  <si>
    <t>1751-8601</t>
  </si>
  <si>
    <t>ADV COMPUT</t>
  </si>
  <si>
    <t>0065-2458</t>
  </si>
  <si>
    <t>DES AUTOM EMBED SYST</t>
  </si>
  <si>
    <t>0929-5585</t>
  </si>
  <si>
    <t>J CIRCUIT SYST COMP</t>
  </si>
  <si>
    <t>0218-1266</t>
  </si>
  <si>
    <t>IEICE T FUND ELECTR</t>
  </si>
  <si>
    <t>1745-1337</t>
  </si>
  <si>
    <t>CAN J ELECT COMPUT E</t>
  </si>
  <si>
    <t>0840-8688</t>
  </si>
  <si>
    <t>IEEE COMMUN SURV TUT</t>
  </si>
  <si>
    <t>1553-877X</t>
  </si>
  <si>
    <t>COMPUTER SCIENCE, INFORMATION SYSTEMS</t>
  </si>
  <si>
    <t>MIS QUART</t>
  </si>
  <si>
    <t>0276-7783</t>
  </si>
  <si>
    <t>J INF TECHNOL</t>
  </si>
  <si>
    <t>0268-3962</t>
  </si>
  <si>
    <t>INFORM SCIENCES</t>
  </si>
  <si>
    <t>0020-0255</t>
  </si>
  <si>
    <t>J AM MED INFORM ASSN</t>
  </si>
  <si>
    <t>1067-5027</t>
  </si>
  <si>
    <t>IEEE T SERV COMPUT</t>
  </si>
  <si>
    <t>1939-1374</t>
  </si>
  <si>
    <t>J STRATEGIC INF SYST</t>
  </si>
  <si>
    <t>0963-8687</t>
  </si>
  <si>
    <t>IEEE T MOBILE COMPUT</t>
  </si>
  <si>
    <t>1536-1233</t>
  </si>
  <si>
    <t>IEEE T INF TECHNOL B</t>
  </si>
  <si>
    <t>1089-7771</t>
  </si>
  <si>
    <t>IEEE T INFORM THEORY</t>
  </si>
  <si>
    <t>0018-9448</t>
  </si>
  <si>
    <t>IEEE T MULTIMEDIA</t>
  </si>
  <si>
    <t>1520-9210</t>
  </si>
  <si>
    <t>METHOD INFORM MED</t>
  </si>
  <si>
    <t>0026-1270</t>
  </si>
  <si>
    <t>EUR J INFORM SYST</t>
  </si>
  <si>
    <t>0960-085X</t>
  </si>
  <si>
    <t>PERVASIVE MOB COMPUT</t>
  </si>
  <si>
    <t>1574-1192</t>
  </si>
  <si>
    <t>J MANAGE INFORM SYST</t>
  </si>
  <si>
    <t>0742-1222</t>
  </si>
  <si>
    <t>INT J MED INFORM</t>
  </si>
  <si>
    <t>1386-5056</t>
  </si>
  <si>
    <t>IEEE SYST J</t>
  </si>
  <si>
    <t>1932-8184</t>
  </si>
  <si>
    <t>INFORM MANAGE-AMSTER</t>
  </si>
  <si>
    <t>0378-7206</t>
  </si>
  <si>
    <t>FOUND TRENDS INF RET</t>
  </si>
  <si>
    <t>1554-0669</t>
  </si>
  <si>
    <t>J AM SOC INF SCI TEC</t>
  </si>
  <si>
    <t>1532-2882</t>
  </si>
  <si>
    <t>J ASSOC INF SYST</t>
  </si>
  <si>
    <t>1536-9323</t>
  </si>
  <si>
    <t>BUS INFORM SYST ENG+</t>
  </si>
  <si>
    <t>1867-0202</t>
  </si>
  <si>
    <t>COMPUT COMMUN</t>
  </si>
  <si>
    <t>0140-3664</t>
  </si>
  <si>
    <t>INTERNET RES</t>
  </si>
  <si>
    <t>1066-2243</t>
  </si>
  <si>
    <t>INT J GEOGR INF SCI</t>
  </si>
  <si>
    <t>1365-8816</t>
  </si>
  <si>
    <t>DIGIT INVEST</t>
  </si>
  <si>
    <t>1742-2876</t>
  </si>
  <si>
    <t>IEEE PERVAS COMPUT</t>
  </si>
  <si>
    <t>1536-1268</t>
  </si>
  <si>
    <t>AD HOC NETW</t>
  </si>
  <si>
    <t>1570-8705</t>
  </si>
  <si>
    <t>PERS UBIQUIT COMPUT</t>
  </si>
  <si>
    <t>1617-4909</t>
  </si>
  <si>
    <t>CLUSTER COMPUT</t>
  </si>
  <si>
    <t>1386-7857</t>
  </si>
  <si>
    <t>J GRID COMPUT</t>
  </si>
  <si>
    <t>1570-7873</t>
  </si>
  <si>
    <t>ELECTRON COMMER R A</t>
  </si>
  <si>
    <t>1567-4223</t>
  </si>
  <si>
    <t>WORLD WIDE WEB</t>
  </si>
  <si>
    <t>1386-145X</t>
  </si>
  <si>
    <t>INFORM SYST</t>
  </si>
  <si>
    <t>0306-4379</t>
  </si>
  <si>
    <t>IEEE J BIOMED HEALTH</t>
  </si>
  <si>
    <t>2168-2194</t>
  </si>
  <si>
    <t>ACM T SENSOR NETWORK</t>
  </si>
  <si>
    <t>1550-4859</t>
  </si>
  <si>
    <t>MULTIMED TOOLS APPL</t>
  </si>
  <si>
    <t>1380-7501</t>
  </si>
  <si>
    <t>INFORM PROCESS MANAG</t>
  </si>
  <si>
    <t>0306-4573</t>
  </si>
  <si>
    <t>ACM T WEB</t>
  </si>
  <si>
    <t>1559-1131</t>
  </si>
  <si>
    <t>J VIS COMMUN IMAGE R</t>
  </si>
  <si>
    <t>1047-3203</t>
  </si>
  <si>
    <t>J INF SCI</t>
  </si>
  <si>
    <t>0165-5515</t>
  </si>
  <si>
    <t>DISTRIB PARALLEL DAT</t>
  </si>
  <si>
    <t>0926-8782</t>
  </si>
  <si>
    <t>ACM SIGCOMM COMP COM</t>
  </si>
  <si>
    <t>0146-4833</t>
  </si>
  <si>
    <t>INFORM SYST FRONT</t>
  </si>
  <si>
    <t>1387-3326</t>
  </si>
  <si>
    <t>OPT SWITCH NETW</t>
  </si>
  <si>
    <t>1573-4277</t>
  </si>
  <si>
    <t>SIGMOD REC</t>
  </si>
  <si>
    <t>0163-5808</t>
  </si>
  <si>
    <t>INFORM SOFTWARE TECH</t>
  </si>
  <si>
    <t>0950-5849</t>
  </si>
  <si>
    <t>COMPUT SECUR</t>
  </si>
  <si>
    <t>0167-4048</t>
  </si>
  <si>
    <t>ACM T INFORM SYST</t>
  </si>
  <si>
    <t>1046-8188</t>
  </si>
  <si>
    <t>J COMMUN NETW-S KOR</t>
  </si>
  <si>
    <t>1229-2370</t>
  </si>
  <si>
    <t>INT J CRIT INFR PROT</t>
  </si>
  <si>
    <t>1874-5482</t>
  </si>
  <si>
    <t>ACM T MULTIM COMPUT</t>
  </si>
  <si>
    <t>1551-6857</t>
  </si>
  <si>
    <t>INT J INF SECUR</t>
  </si>
  <si>
    <t>1615-5262</t>
  </si>
  <si>
    <t>WIREL NETW</t>
  </si>
  <si>
    <t>1022-0038</t>
  </si>
  <si>
    <t>MOB INF SYST</t>
  </si>
  <si>
    <t>1574-017X</t>
  </si>
  <si>
    <t>ACM T KNOWL DISCOV D</t>
  </si>
  <si>
    <t>1556-4681</t>
  </si>
  <si>
    <t>INT J SENS NETW</t>
  </si>
  <si>
    <t>1748-1279</t>
  </si>
  <si>
    <t>ONLINE INFORM REV</t>
  </si>
  <si>
    <t>1468-4527</t>
  </si>
  <si>
    <t>INFORM RETRIEVAL</t>
  </si>
  <si>
    <t>1386-4564</t>
  </si>
  <si>
    <t>REQUIR ENG</t>
  </si>
  <si>
    <t>0947-3602</t>
  </si>
  <si>
    <t>J ORG COMP ELECT COM</t>
  </si>
  <si>
    <t>1091-9392</t>
  </si>
  <si>
    <t>INFORMATICA-LITHUAN</t>
  </si>
  <si>
    <t>0868-4952</t>
  </si>
  <si>
    <t>WIREL COMMUN MOB COM</t>
  </si>
  <si>
    <t>1530-8669</t>
  </si>
  <si>
    <t>SCI CHINA INFORM SCI</t>
  </si>
  <si>
    <t>1674-733X</t>
  </si>
  <si>
    <t>IT PROF</t>
  </si>
  <si>
    <t>1520-9202</t>
  </si>
  <si>
    <t>J NETW SYST MANAG</t>
  </si>
  <si>
    <t>1064-7570</t>
  </si>
  <si>
    <t>PHOTONIC NETW COMMUN</t>
  </si>
  <si>
    <t>1387-974X</t>
  </si>
  <si>
    <t>ACM T INTERNET TECHN</t>
  </si>
  <si>
    <t>1533-5399</t>
  </si>
  <si>
    <t>INT J WEB GRID SERV</t>
  </si>
  <si>
    <t>1741-1106</t>
  </si>
  <si>
    <t>IET INFORM SECUR</t>
  </si>
  <si>
    <t>1751-8709</t>
  </si>
  <si>
    <t>GEOINFORMATICA</t>
  </si>
  <si>
    <t>1384-6175</t>
  </si>
  <si>
    <t>IEEE SECUR PRIV</t>
  </si>
  <si>
    <t>1540-7993</t>
  </si>
  <si>
    <t>J COMPUT INFORM SYST</t>
  </si>
  <si>
    <t>0887-4417</t>
  </si>
  <si>
    <t>SECUR COMMUN NETW</t>
  </si>
  <si>
    <t>1939-0114</t>
  </si>
  <si>
    <t>ACM T INFORM SYST SE</t>
  </si>
  <si>
    <t>1094-9224</t>
  </si>
  <si>
    <t>OPEN SYST INF DYN</t>
  </si>
  <si>
    <t>1230-1612</t>
  </si>
  <si>
    <t>ACM T DATABASE SYST</t>
  </si>
  <si>
    <t>0362-5915</t>
  </si>
  <si>
    <t>ASLIB PROC</t>
  </si>
  <si>
    <t>0001-253X</t>
  </si>
  <si>
    <t>PROGRAM-ELECTRON LIB</t>
  </si>
  <si>
    <t>0033-0337</t>
  </si>
  <si>
    <t>PEER PEER NETW APPL</t>
  </si>
  <si>
    <t>1936-6442</t>
  </si>
  <si>
    <t>MULTIMEDIA SYST</t>
  </si>
  <si>
    <t>0942-4962</t>
  </si>
  <si>
    <t>J SIGNAL PROCESS SYS</t>
  </si>
  <si>
    <t>1939-8018</t>
  </si>
  <si>
    <t>NEW REV HYPERMEDIA M</t>
  </si>
  <si>
    <t>1361-4568</t>
  </si>
  <si>
    <t>BELL LABS TECH J</t>
  </si>
  <si>
    <t>1089-7089</t>
  </si>
  <si>
    <t>INFORM SYST MANAGE</t>
  </si>
  <si>
    <t>1058-0530</t>
  </si>
  <si>
    <t>INT J WEB SERV RES</t>
  </si>
  <si>
    <t>1545-7362</t>
  </si>
  <si>
    <t>KSII T INTERNET INF</t>
  </si>
  <si>
    <t>1976-7277</t>
  </si>
  <si>
    <t>INT J AD HOC UBIQ CO</t>
  </si>
  <si>
    <t>1743-8225</t>
  </si>
  <si>
    <t>INFORM PROCESS LETT</t>
  </si>
  <si>
    <t>0020-0190</t>
  </si>
  <si>
    <t>ACTA INFORM</t>
  </si>
  <si>
    <t>0001-5903</t>
  </si>
  <si>
    <t>COMPUT SCI INF SYST</t>
  </si>
  <si>
    <t>1820-0214</t>
  </si>
  <si>
    <t>INT J COOP INF SYST</t>
  </si>
  <si>
    <t>0218-8430</t>
  </si>
  <si>
    <t>J ORGAN END USER COM</t>
  </si>
  <si>
    <t>1546-2234</t>
  </si>
  <si>
    <t>AD HOC SENS WIREL NE</t>
  </si>
  <si>
    <t>1551-9899</t>
  </si>
  <si>
    <t>FRONT COMPUT SCI-CHI</t>
  </si>
  <si>
    <t>2095-2228</t>
  </si>
  <si>
    <t>J ZHEJIANG U-SCI C</t>
  </si>
  <si>
    <t>1869-1951</t>
  </si>
  <si>
    <t>J INF SCI ENG</t>
  </si>
  <si>
    <t>1016-2364</t>
  </si>
  <si>
    <t>RAIRO-THEOR INF APPL</t>
  </si>
  <si>
    <t>0988-3754</t>
  </si>
  <si>
    <t>IEEE LAT AM T</t>
  </si>
  <si>
    <t>1548-0992</t>
  </si>
  <si>
    <t>INT J NETW MANAG</t>
  </si>
  <si>
    <t>1055-7148</t>
  </si>
  <si>
    <t>IEICE T INF SYST</t>
  </si>
  <si>
    <t>1745-1361</t>
  </si>
  <si>
    <t>J DATABASE MANAGE</t>
  </si>
  <si>
    <t>1063-8016</t>
  </si>
  <si>
    <t>INFOR</t>
  </si>
  <si>
    <t>0315-5986</t>
  </si>
  <si>
    <t>INFORM TECHNOL LIBR</t>
  </si>
  <si>
    <t>0730-9295</t>
  </si>
  <si>
    <t>ASLIB J INFORM MANAG</t>
  </si>
  <si>
    <t>2050-3806</t>
  </si>
  <si>
    <t>COMPUT-AIDED CIV INF</t>
  </si>
  <si>
    <t>1093-9687</t>
  </si>
  <si>
    <t xml:space="preserve">COMPUTER SCIENCE, INTERDISCIPLINARY APPLICATIONS </t>
  </si>
  <si>
    <t>ENVIRON MODELL SOFTW</t>
  </si>
  <si>
    <t>1364-8152</t>
  </si>
  <si>
    <t>J STAT SOFTW</t>
  </si>
  <si>
    <t>1548-7660</t>
  </si>
  <si>
    <t>ARCH COMPUT METHOD E</t>
  </si>
  <si>
    <t>1134-3060</t>
  </si>
  <si>
    <t>IEEE T MED IMAGING</t>
  </si>
  <si>
    <t>0278-0062</t>
  </si>
  <si>
    <t>COMPUT PHYS COMMUN</t>
  </si>
  <si>
    <t>0010-4655</t>
  </si>
  <si>
    <t>NEUROINFORMATICS</t>
  </si>
  <si>
    <t>1539-2791</t>
  </si>
  <si>
    <t>COMPUT CHEM ENG</t>
  </si>
  <si>
    <t>0098-1354</t>
  </si>
  <si>
    <t>COMPUT EDUC</t>
  </si>
  <si>
    <t>0360-1315</t>
  </si>
  <si>
    <t>J COMPUT PHYS</t>
  </si>
  <si>
    <t>0021-9991</t>
  </si>
  <si>
    <t>ROBOT CIM-INT MANUF</t>
  </si>
  <si>
    <t>0736-5845</t>
  </si>
  <si>
    <t>COMPUT STRUCT</t>
  </si>
  <si>
    <t>0045-7949</t>
  </si>
  <si>
    <t>J BIOMED INFORM</t>
  </si>
  <si>
    <t>1532-0464</t>
  </si>
  <si>
    <t>COMPUT GEOSCI-UK</t>
  </si>
  <si>
    <t>0098-3004</t>
  </si>
  <si>
    <t>STRUCT MULTIDISCIP O</t>
  </si>
  <si>
    <t>1615-147X</t>
  </si>
  <si>
    <t>COMPUT METH PROG BIO</t>
  </si>
  <si>
    <t>0169-2607</t>
  </si>
  <si>
    <t>COMPUTAT GEOSCI</t>
  </si>
  <si>
    <t>1420-0597</t>
  </si>
  <si>
    <t>COMPUT OPER RES</t>
  </si>
  <si>
    <t>0305-0548</t>
  </si>
  <si>
    <t>COMPUT IND ENG</t>
  </si>
  <si>
    <t>0360-8352</t>
  </si>
  <si>
    <t>COMPUT METHOD BIOMEC</t>
  </si>
  <si>
    <t>1025-5842</t>
  </si>
  <si>
    <t>MED BIOL ENG COMPUT</t>
  </si>
  <si>
    <t>0140-0118</t>
  </si>
  <si>
    <t>COMPUT GEOTECH</t>
  </si>
  <si>
    <t>0266-352X</t>
  </si>
  <si>
    <t>COMPUT FLUIDS</t>
  </si>
  <si>
    <t>0045-7930</t>
  </si>
  <si>
    <t>ENG COMPUTATION</t>
  </si>
  <si>
    <t>0264-4401</t>
  </si>
  <si>
    <t>ENG COMPUT-GERMANY</t>
  </si>
  <si>
    <t>0177-0667</t>
  </si>
  <si>
    <t>MATH COMPUT MODEL</t>
  </si>
  <si>
    <t>0895-7177</t>
  </si>
  <si>
    <t>ADV ENG SOFTW</t>
  </si>
  <si>
    <t>0965-9978</t>
  </si>
  <si>
    <t>COMPUT STAT DATA AN</t>
  </si>
  <si>
    <t>0167-9473</t>
  </si>
  <si>
    <t>J HYDROINFORM</t>
  </si>
  <si>
    <t>1464-7141</t>
  </si>
  <si>
    <t>SIMUL MODEL PRACT TH</t>
  </si>
  <si>
    <t>1569-190X</t>
  </si>
  <si>
    <t>SOC SCI COMPUT REV</t>
  </si>
  <si>
    <t>0894-4393</t>
  </si>
  <si>
    <t>COMPUT IND</t>
  </si>
  <si>
    <t>0166-3615</t>
  </si>
  <si>
    <t>IEEE T LEARN TECHNOL</t>
  </si>
  <si>
    <t>1939-1382</t>
  </si>
  <si>
    <t>J COMPUT CIVIL ENG</t>
  </si>
  <si>
    <t>0887-3801</t>
  </si>
  <si>
    <t>INT J MOD PHYS C</t>
  </si>
  <si>
    <t>0129-1831</t>
  </si>
  <si>
    <t>INT J NUMER METH FL</t>
  </si>
  <si>
    <t>0271-2091</t>
  </si>
  <si>
    <t>J COMPUT SCI-NETH</t>
  </si>
  <si>
    <t>1877-7503</t>
  </si>
  <si>
    <t>IND MANAGE DATA SYST</t>
  </si>
  <si>
    <t>0263-5577</t>
  </si>
  <si>
    <t>INFORMS J COMPUT</t>
  </si>
  <si>
    <t>1091-9856</t>
  </si>
  <si>
    <t>R J</t>
  </si>
  <si>
    <t>2073-4859</t>
  </si>
  <si>
    <t>INT J COMPUT INTEG M</t>
  </si>
  <si>
    <t>0951-192X</t>
  </si>
  <si>
    <t>COMPUT SCI ENG</t>
  </si>
  <si>
    <t>1521-9615</t>
  </si>
  <si>
    <t>MATH COMPUT SIMULAT</t>
  </si>
  <si>
    <t>0378-4754</t>
  </si>
  <si>
    <t>COMPUT CONCRETE</t>
  </si>
  <si>
    <t>1598-8198</t>
  </si>
  <si>
    <t>CONCURRENT ENG-RES A</t>
  </si>
  <si>
    <t>1063-293X</t>
  </si>
  <si>
    <t>COMPUT MATH ORGAN TH</t>
  </si>
  <si>
    <t>1381-298X</t>
  </si>
  <si>
    <t>QUEUEING SYST</t>
  </si>
  <si>
    <t>0257-0130</t>
  </si>
  <si>
    <t>COMPUT SUPP COOP W J</t>
  </si>
  <si>
    <t>0925-9724</t>
  </si>
  <si>
    <t>ACM T MODEL COMPUT S</t>
  </si>
  <si>
    <t>1049-3301</t>
  </si>
  <si>
    <t>CIN-COMPUT INFORM NU</t>
  </si>
  <si>
    <t>1538-2931</t>
  </si>
  <si>
    <t>EARTH SCI INFORM</t>
  </si>
  <si>
    <t>1865-0473</t>
  </si>
  <si>
    <t>VIRTUAL REAL-LONDON</t>
  </si>
  <si>
    <t>1359-4338</t>
  </si>
  <si>
    <t>J STAT COMPUT SIM</t>
  </si>
  <si>
    <t>0094-9655</t>
  </si>
  <si>
    <t>LANG RESOUR EVAL</t>
  </si>
  <si>
    <t>1574-020X</t>
  </si>
  <si>
    <t>J SIMUL</t>
  </si>
  <si>
    <t>1747-7778</t>
  </si>
  <si>
    <t>J VISUAL-JAPAN</t>
  </si>
  <si>
    <t>1343-8875</t>
  </si>
  <si>
    <t>J NEW MUSIC RES</t>
  </si>
  <si>
    <t>0929-8215</t>
  </si>
  <si>
    <t>INT J RF MICROW C E</t>
  </si>
  <si>
    <t>1096-4290</t>
  </si>
  <si>
    <t>MATH COMP MODEL DYN</t>
  </si>
  <si>
    <t>1387-3954</t>
  </si>
  <si>
    <t>COMPUT MUSIC J</t>
  </si>
  <si>
    <t>0148-9267</t>
  </si>
  <si>
    <t>APPL ALGEBR ENG COMM</t>
  </si>
  <si>
    <t>0938-1279</t>
  </si>
  <si>
    <t>J COMPUT INF SCI ENG</t>
  </si>
  <si>
    <t>1530-9827</t>
  </si>
  <si>
    <t>COMPEL</t>
  </si>
  <si>
    <t>0332-1649</t>
  </si>
  <si>
    <t>COMPUT APPL ENG EDUC</t>
  </si>
  <si>
    <t>1061-3773</t>
  </si>
  <si>
    <t>ACM T GRAPHIC</t>
  </si>
  <si>
    <t>0730-0301</t>
  </si>
  <si>
    <t>COMPUTER SCIENCE, SOFTWARE ENGINEERING</t>
  </si>
  <si>
    <t>IEEE T VIS COMPUT GR</t>
  </si>
  <si>
    <t>1077-2626</t>
  </si>
  <si>
    <t>EMPIR SOFTW ENG</t>
  </si>
  <si>
    <t>1382-3256</t>
  </si>
  <si>
    <t>INT J ELECTRON COMM</t>
  </si>
  <si>
    <t>1086-4415</t>
  </si>
  <si>
    <t>ACM T MATH SOFTWARE</t>
  </si>
  <si>
    <t>0098-3500</t>
  </si>
  <si>
    <t>MATH PROGRAM</t>
  </si>
  <si>
    <t>0025-5610</t>
  </si>
  <si>
    <t>COMPUT AIDED DESIGN</t>
  </si>
  <si>
    <t>0010-4485</t>
  </si>
  <si>
    <t>AUTOMAT SOFTW ENG</t>
  </si>
  <si>
    <t>0928-8910</t>
  </si>
  <si>
    <t>IEEE INTERNET COMPUT</t>
  </si>
  <si>
    <t>1089-7801</t>
  </si>
  <si>
    <t>COMPUT GRAPH FORUM</t>
  </si>
  <si>
    <t>0167-7055</t>
  </si>
  <si>
    <t>COMPUT AIDED GEOM D</t>
  </si>
  <si>
    <t>0167-8396</t>
  </si>
  <si>
    <t>OPTIM METHOD SOFTW</t>
  </si>
  <si>
    <t>1055-6788</t>
  </si>
  <si>
    <t>IEEE T SOFTWARE ENG</t>
  </si>
  <si>
    <t>0098-5589</t>
  </si>
  <si>
    <t>SOFTW SYST MODEL</t>
  </si>
  <si>
    <t>1619-1366</t>
  </si>
  <si>
    <t>J SYST SOFTWARE</t>
  </si>
  <si>
    <t>0164-1212</t>
  </si>
  <si>
    <t>SOFTW TEST VERIF REL</t>
  </si>
  <si>
    <t>0960-0833</t>
  </si>
  <si>
    <t>INT J DATA WAREHOUS</t>
  </si>
  <si>
    <t>1548-3924</t>
  </si>
  <si>
    <t>ACM T SOFTW ENG METH</t>
  </si>
  <si>
    <t>1049-331X</t>
  </si>
  <si>
    <t>SOFTWARE QUAL J</t>
  </si>
  <si>
    <t>0963-9314</t>
  </si>
  <si>
    <t>IEEE SOFTWARE</t>
  </si>
  <si>
    <t>0740-7459</t>
  </si>
  <si>
    <t>THEOR PRACT LOG PROG</t>
  </si>
  <si>
    <t>1471-0684</t>
  </si>
  <si>
    <t>GRAPH MODELS</t>
  </si>
  <si>
    <t>1524-0703</t>
  </si>
  <si>
    <t>CONCURR COMP-PRACT E</t>
  </si>
  <si>
    <t>1532-0626</t>
  </si>
  <si>
    <t>BIT</t>
  </si>
  <si>
    <t>0006-3835</t>
  </si>
  <si>
    <t>VISUAL COMPUT</t>
  </si>
  <si>
    <t>0178-2789</t>
  </si>
  <si>
    <t>RANDOM STRUCT ALGOR</t>
  </si>
  <si>
    <t>1042-9832</t>
  </si>
  <si>
    <t>IEEE COMPUT GRAPH</t>
  </si>
  <si>
    <t>0272-1716</t>
  </si>
  <si>
    <t>COMPUT GRAPH-UK</t>
  </si>
  <si>
    <t>0097-8493</t>
  </si>
  <si>
    <t>ACM T PROGR LANG SYS</t>
  </si>
  <si>
    <t>0164-0925</t>
  </si>
  <si>
    <t>SOFTWARE PRACT EXPER</t>
  </si>
  <si>
    <t>0038-0644</t>
  </si>
  <si>
    <t>J VISUAL LANG COMPUT</t>
  </si>
  <si>
    <t>1045-926X</t>
  </si>
  <si>
    <t>FORM ASP COMPUT</t>
  </si>
  <si>
    <t>0934-5043</t>
  </si>
  <si>
    <t>ALGORITHMICA</t>
  </si>
  <si>
    <t>0178-4617</t>
  </si>
  <si>
    <t>FUND INFORM</t>
  </si>
  <si>
    <t>0169-2968</t>
  </si>
  <si>
    <t>SCI COMPUT PROGRAM</t>
  </si>
  <si>
    <t>0167-6423</t>
  </si>
  <si>
    <t>ACM SIGPLAN NOTICES</t>
  </si>
  <si>
    <t>0362-1340</t>
  </si>
  <si>
    <t>ACM T APPL PERCEPT</t>
  </si>
  <si>
    <t>1544-3558</t>
  </si>
  <si>
    <t>J SOFTW-EVOL PROC</t>
  </si>
  <si>
    <t>2047-7473</t>
  </si>
  <si>
    <t>IET SOFTW</t>
  </si>
  <si>
    <t>1751-8806</t>
  </si>
  <si>
    <t>SCI PROGRAMMING-NETH</t>
  </si>
  <si>
    <t>1058-9244</t>
  </si>
  <si>
    <t>INFORM VISUAL</t>
  </si>
  <si>
    <t>1473-8716</t>
  </si>
  <si>
    <t>J FUNCT PROGRAM</t>
  </si>
  <si>
    <t>0956-7968</t>
  </si>
  <si>
    <t>J UNIVERS COMPUT SCI</t>
  </si>
  <si>
    <t>0948-695X</t>
  </si>
  <si>
    <t>COMPUT ANIMAT VIRT W</t>
  </si>
  <si>
    <t>1546-4261</t>
  </si>
  <si>
    <t>COMPUT LANG SYST STR</t>
  </si>
  <si>
    <t>1477-8424</t>
  </si>
  <si>
    <t>INT J WAVELETS MULTI</t>
  </si>
  <si>
    <t>0219-6913</t>
  </si>
  <si>
    <t>J WEB ENG</t>
  </si>
  <si>
    <t>1540-9589</t>
  </si>
  <si>
    <t>DISCRETE MATH THEOR</t>
  </si>
  <si>
    <t>1462-7264</t>
  </si>
  <si>
    <t>ICGA J</t>
  </si>
  <si>
    <t>1389-6911</t>
  </si>
  <si>
    <t>PROGRAM COMPUT SOFT+</t>
  </si>
  <si>
    <t>0361-7688</t>
  </si>
  <si>
    <t>COMPUTER SCIENCE, THEORY &amp; METHODS</t>
  </si>
  <si>
    <t>ACM COMPUT SURV</t>
  </si>
  <si>
    <t>0360-0300</t>
  </si>
  <si>
    <t>FUTURE GENER COMP SY</t>
  </si>
  <si>
    <t>0167-739X</t>
  </si>
  <si>
    <t>IEEE T INF FOREN SEC</t>
  </si>
  <si>
    <t>1556-6013</t>
  </si>
  <si>
    <t>FOUND COMPUT MATH</t>
  </si>
  <si>
    <t>1615-3375</t>
  </si>
  <si>
    <t>IEEE T PARALL DISTR</t>
  </si>
  <si>
    <t>1045-9219</t>
  </si>
  <si>
    <t>FUZZY SET SYST</t>
  </si>
  <si>
    <t>0165-0114</t>
  </si>
  <si>
    <t>INT J GEN SYST</t>
  </si>
  <si>
    <t>0308-1079</t>
  </si>
  <si>
    <t>STAT COMPUT</t>
  </si>
  <si>
    <t>0960-3174</t>
  </si>
  <si>
    <t>MULTIDIM SYST SIGN P</t>
  </si>
  <si>
    <t>0923-6082</t>
  </si>
  <si>
    <t>PARALLEL COMPUT</t>
  </si>
  <si>
    <t>0167-8191</t>
  </si>
  <si>
    <t>J COMPLEXITY</t>
  </si>
  <si>
    <t>0885-064X</t>
  </si>
  <si>
    <t>QUANTUM INF COMPUT</t>
  </si>
  <si>
    <t>1533-7146</t>
  </si>
  <si>
    <t>J PARALLEL DISTR COM</t>
  </si>
  <si>
    <t>0743-7315</t>
  </si>
  <si>
    <t>COMPUT COMPLEX</t>
  </si>
  <si>
    <t>1016-3328</t>
  </si>
  <si>
    <t>DISTRIB COMPUT</t>
  </si>
  <si>
    <t>0178-2770</t>
  </si>
  <si>
    <t>J CRYPTOL</t>
  </si>
  <si>
    <t>0933-2790</t>
  </si>
  <si>
    <t>REAL-TIME SYST</t>
  </si>
  <si>
    <t>0922-6443</t>
  </si>
  <si>
    <t>DESIGN CODE CRYPTOGR</t>
  </si>
  <si>
    <t>0925-1022</t>
  </si>
  <si>
    <t>INT J UNCONV COMPUT</t>
  </si>
  <si>
    <t>1548-7199</t>
  </si>
  <si>
    <t>ACM T ALGORITHMS</t>
  </si>
  <si>
    <t>1549-6325</t>
  </si>
  <si>
    <t>INT J QUANTUM INF</t>
  </si>
  <si>
    <t>0219-7499</t>
  </si>
  <si>
    <t>FORM METHOD SYST DES</t>
  </si>
  <si>
    <t>0925-9856</t>
  </si>
  <si>
    <t>INFORM COMPUT</t>
  </si>
  <si>
    <t>0890-5401</t>
  </si>
  <si>
    <t>CRYPTOGR COMMUN</t>
  </si>
  <si>
    <t>1936-2447</t>
  </si>
  <si>
    <t>J SYMB COMPUT</t>
  </si>
  <si>
    <t>0747-7171</t>
  </si>
  <si>
    <t>J LOGIC ALGEBR PROGR</t>
  </si>
  <si>
    <t>1567-8326</t>
  </si>
  <si>
    <t>SIAM J COMPUT</t>
  </si>
  <si>
    <t>0097-5397</t>
  </si>
  <si>
    <t>J CELL AUTOM</t>
  </si>
  <si>
    <t>1557-5969</t>
  </si>
  <si>
    <t>DISCRETE COMPUT GEOM</t>
  </si>
  <si>
    <t>0179-5376</t>
  </si>
  <si>
    <t>THEOR COMPUT SCI</t>
  </si>
  <si>
    <t>0304-3975</t>
  </si>
  <si>
    <t>COMB PROBAB COMPUT</t>
  </si>
  <si>
    <t>0963-5483</t>
  </si>
  <si>
    <t>ACM T COMPUT LOG</t>
  </si>
  <si>
    <t>1529-3785</t>
  </si>
  <si>
    <t>ACM T COMPUT SYST</t>
  </si>
  <si>
    <t>0734-2071</t>
  </si>
  <si>
    <t>PROBL INFORM TRANSM+</t>
  </si>
  <si>
    <t>0032-9460</t>
  </si>
  <si>
    <t>COMPUTING</t>
  </si>
  <si>
    <t>0010-485X</t>
  </si>
  <si>
    <t>THEOR COMPUT SYST</t>
  </si>
  <si>
    <t>1432-4350</t>
  </si>
  <si>
    <t>J LOGIC COMPUT</t>
  </si>
  <si>
    <t>0955-792X</t>
  </si>
  <si>
    <t>INT J PARALLEL PROG</t>
  </si>
  <si>
    <t>0885-7458</t>
  </si>
  <si>
    <t>J COMPUT ANAL APPL</t>
  </si>
  <si>
    <t>1521-1398</t>
  </si>
  <si>
    <t>ADV MATH COMMUN</t>
  </si>
  <si>
    <t>1930-5346</t>
  </si>
  <si>
    <t>MATH STRUCT COMP SCI</t>
  </si>
  <si>
    <t>0960-1295</t>
  </si>
  <si>
    <t>LOG METH COMPUT SCI</t>
  </si>
  <si>
    <t>1860-5974</t>
  </si>
  <si>
    <t>ROM J INF SCI TECH</t>
  </si>
  <si>
    <t>1453-8245</t>
  </si>
  <si>
    <t>INT J FOUND COMPUT S</t>
  </si>
  <si>
    <t>0129-0541</t>
  </si>
  <si>
    <t>IEEE ANN HIST COMPUT</t>
  </si>
  <si>
    <t>1058-6180</t>
  </si>
  <si>
    <t>CRYPTOLOGIA</t>
  </si>
  <si>
    <t>0161-1194</t>
  </si>
  <si>
    <t>J LOG ALGEBR METHODS</t>
  </si>
  <si>
    <t>2352-2208</t>
  </si>
  <si>
    <t xml:space="preserve">CONSTRUCTION &amp; BUILDING TECHNOLOGY </t>
  </si>
  <si>
    <t>INDOOR AIR</t>
  </si>
  <si>
    <t>0905-6947</t>
  </si>
  <si>
    <t>BUILD ENVIRON</t>
  </si>
  <si>
    <t>0360-1323</t>
  </si>
  <si>
    <t>CEMENT CONCRETE COMP</t>
  </si>
  <si>
    <t>0958-9465</t>
  </si>
  <si>
    <t>ENERG BUILDINGS</t>
  </si>
  <si>
    <t>0378-7788</t>
  </si>
  <si>
    <t>CEMENT CONCRETE RES</t>
  </si>
  <si>
    <t>0008-8846</t>
  </si>
  <si>
    <t>CONSTR BUILD MATER</t>
  </si>
  <si>
    <t>0950-0618</t>
  </si>
  <si>
    <t>STRUCT CONTROL HLTH</t>
  </si>
  <si>
    <t>1545-2255</t>
  </si>
  <si>
    <t>AUTOMAT CONSTR</t>
  </si>
  <si>
    <t>0926-5805</t>
  </si>
  <si>
    <t>MATER STRUCT</t>
  </si>
  <si>
    <t>1359-5997</t>
  </si>
  <si>
    <t>LIGHTING RES TECHNOL</t>
  </si>
  <si>
    <t>1477-1535</t>
  </si>
  <si>
    <t>J BUILD PERFORM SIMU</t>
  </si>
  <si>
    <t>1940-1493</t>
  </si>
  <si>
    <t>J STRUCT ENG</t>
  </si>
  <si>
    <t>0733-9445</t>
  </si>
  <si>
    <t>STRUCT CONCRETE</t>
  </si>
  <si>
    <t>1464-4177</t>
  </si>
  <si>
    <t>TUNN UNDERGR SP TECH</t>
  </si>
  <si>
    <t>0886-7798</t>
  </si>
  <si>
    <t>BUILD RES INF</t>
  </si>
  <si>
    <t>0961-3218</t>
  </si>
  <si>
    <t>J CONSTR STEEL RES</t>
  </si>
  <si>
    <t>0143-974X</t>
  </si>
  <si>
    <t>J BUILD PHYS</t>
  </si>
  <si>
    <t>1744-2591</t>
  </si>
  <si>
    <t>J MATER CIVIL ENG</t>
  </si>
  <si>
    <t>0899-1561</t>
  </si>
  <si>
    <t>INDOOR BUILT ENVIRON</t>
  </si>
  <si>
    <t>1420-326X</t>
  </si>
  <si>
    <t>ROAD MATER PAVEMENT</t>
  </si>
  <si>
    <t>1468-0629</t>
  </si>
  <si>
    <t>ACI STRUCT J</t>
  </si>
  <si>
    <t>0889-3241</t>
  </si>
  <si>
    <t>BUILD SIMUL-CHINA</t>
  </si>
  <si>
    <t>1996-3599</t>
  </si>
  <si>
    <t>INT J CONCR STRUCT M</t>
  </si>
  <si>
    <t>1976-0485</t>
  </si>
  <si>
    <t>STEEL COMPOS STRUCT</t>
  </si>
  <si>
    <t>1229-9367</t>
  </si>
  <si>
    <t>MATER CONSTRUCC</t>
  </si>
  <si>
    <t>0465-2746</t>
  </si>
  <si>
    <t>LEUKOS</t>
  </si>
  <si>
    <t>1550-2724</t>
  </si>
  <si>
    <t>STRUCT DES TALL SPEC</t>
  </si>
  <si>
    <t>1541-7794</t>
  </si>
  <si>
    <t>MAG CONCRETE RES</t>
  </si>
  <si>
    <t>0024-9831</t>
  </si>
  <si>
    <t>ACI MATER J</t>
  </si>
  <si>
    <t>0889-325X</t>
  </si>
  <si>
    <t>J CONSTR ENG M</t>
  </si>
  <si>
    <t>0733-9364</t>
  </si>
  <si>
    <t>BUILD SERV ENG RES T</t>
  </si>
  <si>
    <t>0143-6244</t>
  </si>
  <si>
    <t>INT J PAVEMENT ENG</t>
  </si>
  <si>
    <t>1029-8436</t>
  </si>
  <si>
    <t>HVAC&amp;R RES</t>
  </si>
  <si>
    <t>1078-9669</t>
  </si>
  <si>
    <t>J PERFORM CONSTR FAC</t>
  </si>
  <si>
    <t>0887-3828</t>
  </si>
  <si>
    <t>J ADV CONCR TECHNOL</t>
  </si>
  <si>
    <t>1346-8014</t>
  </si>
  <si>
    <t>ADV STEEL CONSTR</t>
  </si>
  <si>
    <t>1816-112X</t>
  </si>
  <si>
    <t>ADV CEM RES</t>
  </si>
  <si>
    <t>0951-7197</t>
  </si>
  <si>
    <t>WIND STRUCT</t>
  </si>
  <si>
    <t>1226-6116</t>
  </si>
  <si>
    <t>ADV STRUCT ENG</t>
  </si>
  <si>
    <t>1369-4332</t>
  </si>
  <si>
    <t>PCI J</t>
  </si>
  <si>
    <t>0887-9672</t>
  </si>
  <si>
    <t>REV ROM MATER</t>
  </si>
  <si>
    <t>1583-3186</t>
  </si>
  <si>
    <t>INT J ARCHIT HERIT</t>
  </si>
  <si>
    <t>1558-3058</t>
  </si>
  <si>
    <t>J ASIAN ARCHIT BUILD</t>
  </si>
  <si>
    <t>1346-7581</t>
  </si>
  <si>
    <t>BAUINGENIEUR-GERMANY</t>
  </si>
  <si>
    <t>0005-6650</t>
  </si>
  <si>
    <t>BETON- STAHLBETONBAU</t>
  </si>
  <si>
    <t>0005-9900</t>
  </si>
  <si>
    <t>INT J VENT</t>
  </si>
  <si>
    <t>1473-3315</t>
  </si>
  <si>
    <t>INT J STEEL STRUCT</t>
  </si>
  <si>
    <t>1598-2351</t>
  </si>
  <si>
    <t>P I CIVIL ENG-STR B</t>
  </si>
  <si>
    <t>0965-0911</t>
  </si>
  <si>
    <t>STRUCT ENG INT</t>
  </si>
  <si>
    <t>1016-8664</t>
  </si>
  <si>
    <t>CEM WAPNO BETON</t>
  </si>
  <si>
    <t>1425-8129</t>
  </si>
  <si>
    <t>INF CONSTR</t>
  </si>
  <si>
    <t>0020-0883</t>
  </si>
  <si>
    <t>STAHLBAU</t>
  </si>
  <si>
    <t>0038-9145</t>
  </si>
  <si>
    <t>REV CONSTR</t>
  </si>
  <si>
    <t>0718-915X</t>
  </si>
  <si>
    <t>BAUPHYSIK</t>
  </si>
  <si>
    <t>0171-5445</t>
  </si>
  <si>
    <t>ASHRAE J</t>
  </si>
  <si>
    <t>0001-2491</t>
  </si>
  <si>
    <t>ENG J AISC</t>
  </si>
  <si>
    <t>0013-8029</t>
  </si>
  <si>
    <t>ZKG INT</t>
  </si>
  <si>
    <t>0949-0205</t>
  </si>
  <si>
    <t>AM J RESP CRIT CARE</t>
  </si>
  <si>
    <t>1073-449X</t>
  </si>
  <si>
    <t xml:space="preserve">CRITICAL CARE MEDICINE  </t>
  </si>
  <si>
    <t>CHEST</t>
  </si>
  <si>
    <t>0012-3692</t>
  </si>
  <si>
    <t>INTENS CARE MED</t>
  </si>
  <si>
    <t>0342-4642</t>
  </si>
  <si>
    <t>CRIT CARE MED</t>
  </si>
  <si>
    <t>0090-3493</t>
  </si>
  <si>
    <t>CRIT CARE</t>
  </si>
  <si>
    <t>1466-609X</t>
  </si>
  <si>
    <t>RESUSCITATION</t>
  </si>
  <si>
    <t>0300-9572</t>
  </si>
  <si>
    <t>ANN INTENSIVE CARE</t>
  </si>
  <si>
    <t>2110-5820</t>
  </si>
  <si>
    <t>SHOCK</t>
  </si>
  <si>
    <t>1073-2322</t>
  </si>
  <si>
    <t>J TRAUMA ACUTE CARE</t>
  </si>
  <si>
    <t>2163-0755</t>
  </si>
  <si>
    <t>SEMIN RESP CRIT CARE</t>
  </si>
  <si>
    <t>1069-3424</t>
  </si>
  <si>
    <t>CURR OPIN CRIT CARE</t>
  </si>
  <si>
    <t>1070-5295</t>
  </si>
  <si>
    <t>PEDIATR CRIT CARE ME</t>
  </si>
  <si>
    <t>1529-7535</t>
  </si>
  <si>
    <t>CRIT CARE CLIN</t>
  </si>
  <si>
    <t>0749-0704</t>
  </si>
  <si>
    <t>INJURY</t>
  </si>
  <si>
    <t>0020-1383</t>
  </si>
  <si>
    <t>AM J CRIT CARE</t>
  </si>
  <si>
    <t>1062-3264</t>
  </si>
  <si>
    <t>CRIT CARE RESUSC</t>
  </si>
  <si>
    <t>1441-2772</t>
  </si>
  <si>
    <t>J CRIT CARE</t>
  </si>
  <si>
    <t>0883-9441</t>
  </si>
  <si>
    <t>BURNS</t>
  </si>
  <si>
    <t>0305-4179</t>
  </si>
  <si>
    <t>RESP CARE</t>
  </si>
  <si>
    <t>0020-1324</t>
  </si>
  <si>
    <t>CRIT CARE NURSE</t>
  </si>
  <si>
    <t>0279-5442</t>
  </si>
  <si>
    <t>MED INTENSIVA</t>
  </si>
  <si>
    <t>0210-5691</t>
  </si>
  <si>
    <t>CRYSTALLOGRAPHY</t>
  </si>
  <si>
    <t>J APPL CRYSTALLOGR</t>
  </si>
  <si>
    <t>0021-8898</t>
  </si>
  <si>
    <t>PROG CRYST GROWTH CH</t>
  </si>
  <si>
    <t>0960-8974</t>
  </si>
  <si>
    <t>ACTA CRYSTALLOGR A</t>
  </si>
  <si>
    <t>0108-7673</t>
  </si>
  <si>
    <t>CRYSTALLOGR REV</t>
  </si>
  <si>
    <t>0889-311X</t>
  </si>
  <si>
    <t>ACTA CRYSTALLOGR B</t>
  </si>
  <si>
    <t>0108-7681</t>
  </si>
  <si>
    <t>J CRYST GROWTH</t>
  </si>
  <si>
    <t>0022-0248</t>
  </si>
  <si>
    <t>Z KRISTALLOGR</t>
  </si>
  <si>
    <t>0044-2968</t>
  </si>
  <si>
    <t>PHASE TRANSIT</t>
  </si>
  <si>
    <t>0141-1594</t>
  </si>
  <si>
    <t>CRYST RES TECHNOL</t>
  </si>
  <si>
    <t>0232-1300</t>
  </si>
  <si>
    <t>J CHEM CRYSTALLOGR</t>
  </si>
  <si>
    <t>1074-1542</t>
  </si>
  <si>
    <t>MOL CRYST LIQ CRYST</t>
  </si>
  <si>
    <t>1542-1406</t>
  </si>
  <si>
    <t>CRYSTALLOGR REP+</t>
  </si>
  <si>
    <t>1063-7745</t>
  </si>
  <si>
    <t>ACTA CRYSTALLOGR C</t>
  </si>
  <si>
    <t>0108-2701</t>
  </si>
  <si>
    <t>Z KRIST-NEW CRYST ST</t>
  </si>
  <si>
    <t>1433-7266</t>
  </si>
  <si>
    <t>J DENT RES</t>
  </si>
  <si>
    <t>0022-0345</t>
  </si>
  <si>
    <t>DENTISTRY, ORAL SURGERY &amp; MEDICINE</t>
  </si>
  <si>
    <t>J CLIN PERIODONTOL</t>
  </si>
  <si>
    <t>0303-6979</t>
  </si>
  <si>
    <t>CLIN ORAL IMPLAN RES</t>
  </si>
  <si>
    <t>0905-7161</t>
  </si>
  <si>
    <t>DENT MATER</t>
  </si>
  <si>
    <t>0109-5641</t>
  </si>
  <si>
    <t>PERIODONTOL 2000</t>
  </si>
  <si>
    <t>0906-6713</t>
  </si>
  <si>
    <t>ORAL ONCOL</t>
  </si>
  <si>
    <t>1368-8375</t>
  </si>
  <si>
    <t>CLIN IMPLANT DENT R</t>
  </si>
  <si>
    <t>1523-0899</t>
  </si>
  <si>
    <t>J ENDODONT</t>
  </si>
  <si>
    <t>0099-2399</t>
  </si>
  <si>
    <t>EUR J ORAL IMPLANTOL</t>
  </si>
  <si>
    <t>1756-2406</t>
  </si>
  <si>
    <t>INT ENDOD J</t>
  </si>
  <si>
    <t>0143-2885</t>
  </si>
  <si>
    <t>J CRANIO MAXILL SURG</t>
  </si>
  <si>
    <t>1010-5182</t>
  </si>
  <si>
    <t>MOL ORAL MICROBIOL</t>
  </si>
  <si>
    <t>2041-1006</t>
  </si>
  <si>
    <t>J DENT</t>
  </si>
  <si>
    <t>0300-5712</t>
  </si>
  <si>
    <t>J PERIODONTOL</t>
  </si>
  <si>
    <t>0022-3492</t>
  </si>
  <si>
    <t>INT J ORAL SCI</t>
  </si>
  <si>
    <t>1674-2818</t>
  </si>
  <si>
    <t>J PERIODONTAL RES</t>
  </si>
  <si>
    <t>0022-3484</t>
  </si>
  <si>
    <t>ORAL DIS</t>
  </si>
  <si>
    <t>1354-523X</t>
  </si>
  <si>
    <t>CLIN ORAL INVEST</t>
  </si>
  <si>
    <t>1432-6981</t>
  </si>
  <si>
    <t>CARIES RES</t>
  </si>
  <si>
    <t>0008-6568</t>
  </si>
  <si>
    <t>COMMUNITY DENT ORAL</t>
  </si>
  <si>
    <t>0301-5661</t>
  </si>
  <si>
    <t>J AM DENT ASSOC</t>
  </si>
  <si>
    <t>0002-8177</t>
  </si>
  <si>
    <t>J ORAL PATHOL MED</t>
  </si>
  <si>
    <t>0904-2512</t>
  </si>
  <si>
    <t>PEDIATR DENT</t>
  </si>
  <si>
    <t>0164-1263</t>
  </si>
  <si>
    <t>J PROSTHET DENT</t>
  </si>
  <si>
    <t>0022-3913</t>
  </si>
  <si>
    <t>ARCH ORAL BIOL</t>
  </si>
  <si>
    <t>0003-9969</t>
  </si>
  <si>
    <t>J OROFAC PAIN</t>
  </si>
  <si>
    <t>1064-6655</t>
  </si>
  <si>
    <t>J ORAL REHABIL</t>
  </si>
  <si>
    <t>0305-182X</t>
  </si>
  <si>
    <t>OPER DENT</t>
  </si>
  <si>
    <t>0361-7734</t>
  </si>
  <si>
    <t>J PUBLIC HEALTH DENT</t>
  </si>
  <si>
    <t>0022-4006</t>
  </si>
  <si>
    <t>DENT TRAUMATOL</t>
  </si>
  <si>
    <t>1600-4469</t>
  </si>
  <si>
    <t>INT J ORAL MAX SURG</t>
  </si>
  <si>
    <t>0901-5027</t>
  </si>
  <si>
    <t>J PROSTHODONT RES</t>
  </si>
  <si>
    <t>1883-1958</t>
  </si>
  <si>
    <t>ODONTOLOGY</t>
  </si>
  <si>
    <t>1618-1247</t>
  </si>
  <si>
    <t>EUR J ORAL SCI</t>
  </si>
  <si>
    <t>0909-8836</t>
  </si>
  <si>
    <t>EUR J ORTHODONT</t>
  </si>
  <si>
    <t>0141-5387</t>
  </si>
  <si>
    <t>INT J PROSTHODONT</t>
  </si>
  <si>
    <t>0893-2174</t>
  </si>
  <si>
    <t>INT J ORAL MAX IMPL</t>
  </si>
  <si>
    <t>0882-2786</t>
  </si>
  <si>
    <t>J ORAL MAXIL SURG</t>
  </si>
  <si>
    <t>0278-2391</t>
  </si>
  <si>
    <t>INT J PERIODONT REST</t>
  </si>
  <si>
    <t>0198-7569</t>
  </si>
  <si>
    <t>DENTOMAXILLOFAC RAD</t>
  </si>
  <si>
    <t>0250-832X</t>
  </si>
  <si>
    <t>AM J ORTHOD DENTOFAC</t>
  </si>
  <si>
    <t>0889-5406</t>
  </si>
  <si>
    <t>INT J PAEDIATR DENT</t>
  </si>
  <si>
    <t>0960-7439</t>
  </si>
  <si>
    <t>J ADHES DENT</t>
  </si>
  <si>
    <t>1461-5185</t>
  </si>
  <si>
    <t>OR SURG OR MED OR PA</t>
  </si>
  <si>
    <t>2212-4403</t>
  </si>
  <si>
    <t>INT DENT J</t>
  </si>
  <si>
    <t>0020-6539</t>
  </si>
  <si>
    <t>ANGLE ORTHOD</t>
  </si>
  <si>
    <t>0003-3219</t>
  </si>
  <si>
    <t>CLEFT PALATE-CRAN J</t>
  </si>
  <si>
    <t>1545-1569</t>
  </si>
  <si>
    <t>IMPLANT DENT</t>
  </si>
  <si>
    <t>1056-6163</t>
  </si>
  <si>
    <t>KOREAN J ORTHOD</t>
  </si>
  <si>
    <t>2234-7518</t>
  </si>
  <si>
    <t>MED ORAL PATOL ORAL</t>
  </si>
  <si>
    <t>1698-6946</t>
  </si>
  <si>
    <t>J PERIODONTAL IMPLAN</t>
  </si>
  <si>
    <t>2093-2278</t>
  </si>
  <si>
    <t>BMC ORAL HEALTH</t>
  </si>
  <si>
    <t>1472-6831</t>
  </si>
  <si>
    <t>AUST DENT J</t>
  </si>
  <si>
    <t>0045-0421</t>
  </si>
  <si>
    <t>GERODONTOLOGY</t>
  </si>
  <si>
    <t>0734-0664</t>
  </si>
  <si>
    <t>BRIT DENT J</t>
  </si>
  <si>
    <t>0007-0610</t>
  </si>
  <si>
    <t>BRIT J ORAL MAX SURG</t>
  </si>
  <si>
    <t>0266-4356</t>
  </si>
  <si>
    <t>J PROSTHODONT</t>
  </si>
  <si>
    <t>1059-941X</t>
  </si>
  <si>
    <t>ORTHOD CRANIOFAC RES</t>
  </si>
  <si>
    <t>1601-6335</t>
  </si>
  <si>
    <t>INT J DENT HYG</t>
  </si>
  <si>
    <t>1601-5029</t>
  </si>
  <si>
    <t>ACTA ODONTOL SCAND</t>
  </si>
  <si>
    <t>0001-6357</t>
  </si>
  <si>
    <t>J ORAL IMPLANTOL</t>
  </si>
  <si>
    <t>0160-6972</t>
  </si>
  <si>
    <t>DENT MATER J</t>
  </si>
  <si>
    <t>0287-4547</t>
  </si>
  <si>
    <t>J DENT EDUC</t>
  </si>
  <si>
    <t>0022-0337</t>
  </si>
  <si>
    <t>QUINTESSENCE INT</t>
  </si>
  <si>
    <t>0033-6572</t>
  </si>
  <si>
    <t>EUR J DENT EDUC</t>
  </si>
  <si>
    <t>1396-5883</t>
  </si>
  <si>
    <t>BRAZ ORAL RES</t>
  </si>
  <si>
    <t>1806-8324</t>
  </si>
  <si>
    <t>J APPL ORAL SCI</t>
  </si>
  <si>
    <t>1678-7757</t>
  </si>
  <si>
    <t>J ORAL SCI</t>
  </si>
  <si>
    <t>1343-4934</t>
  </si>
  <si>
    <t>HEAD FACE MED</t>
  </si>
  <si>
    <t>1746-160X</t>
  </si>
  <si>
    <t>AM J DENT</t>
  </si>
  <si>
    <t>0894-8275</t>
  </si>
  <si>
    <t>J OROFAC ORTHOP</t>
  </si>
  <si>
    <t>1434-5293</t>
  </si>
  <si>
    <t>J ESTHET RESTOR DENT</t>
  </si>
  <si>
    <t>1496-4155</t>
  </si>
  <si>
    <t>SWED DENT J</t>
  </si>
  <si>
    <t>0347-9994</t>
  </si>
  <si>
    <t>CRANIO</t>
  </si>
  <si>
    <t>0886-9634</t>
  </si>
  <si>
    <t>J ADV PROSTHODONT</t>
  </si>
  <si>
    <t>2005-7806</t>
  </si>
  <si>
    <t>COMMUNITY DENT HLTH</t>
  </si>
  <si>
    <t>0265-539X</t>
  </si>
  <si>
    <t>AUST ENDOD J</t>
  </si>
  <si>
    <t>1329-1947</t>
  </si>
  <si>
    <t>ORAL MAXIL SURG CLIN</t>
  </si>
  <si>
    <t>1042-3699</t>
  </si>
  <si>
    <t>J DENT SCI</t>
  </si>
  <si>
    <t>1991-7902</t>
  </si>
  <si>
    <t>ORAL HLTH PREV DENT</t>
  </si>
  <si>
    <t>1602-1622</t>
  </si>
  <si>
    <t>ORAL RADIOL</t>
  </si>
  <si>
    <t>0911-6028</t>
  </si>
  <si>
    <t>EUR J PAEDIATR DENT</t>
  </si>
  <si>
    <t>1591-996X</t>
  </si>
  <si>
    <t>AUST ORTHOD J</t>
  </si>
  <si>
    <t>0587-3908</t>
  </si>
  <si>
    <t>J CAN DENT ASSOC</t>
  </si>
  <si>
    <t>1488-2159</t>
  </si>
  <si>
    <t>J CLIN PEDIATR DENT</t>
  </si>
  <si>
    <t>1053-4628</t>
  </si>
  <si>
    <t>REV STOMATOL CHIR</t>
  </si>
  <si>
    <t>2213-6533</t>
  </si>
  <si>
    <t>IMPLANTOLOGIE</t>
  </si>
  <si>
    <t>0943-9692</t>
  </si>
  <si>
    <t>J ORAL FACIAL PAIN H</t>
  </si>
  <si>
    <t>2333-0384</t>
  </si>
  <si>
    <t>J INVEST DERMATOL</t>
  </si>
  <si>
    <t>0022-202X</t>
  </si>
  <si>
    <t xml:space="preserve">DERMATOLOGY </t>
  </si>
  <si>
    <t>ARCH DERMATOL</t>
  </si>
  <si>
    <t>0003-987X</t>
  </si>
  <si>
    <t>J AM ACAD DERMATOL</t>
  </si>
  <si>
    <t>0190-9622</t>
  </si>
  <si>
    <t>JAMA DERMATOL</t>
  </si>
  <si>
    <t>2168-6068</t>
  </si>
  <si>
    <t>BRIT J DERMATOL</t>
  </si>
  <si>
    <t>0007-0963</t>
  </si>
  <si>
    <t>EXP DERMATOL</t>
  </si>
  <si>
    <t>0906-6705</t>
  </si>
  <si>
    <t>ACTA DERM-VENEREOL</t>
  </si>
  <si>
    <t>0001-5555</t>
  </si>
  <si>
    <t>J DERMATOL SCI</t>
  </si>
  <si>
    <t>0923-1811</t>
  </si>
  <si>
    <t>J EUR ACAD DERMATOL</t>
  </si>
  <si>
    <t>0926-9959</t>
  </si>
  <si>
    <t>AM J CLIN DERMATOL</t>
  </si>
  <si>
    <t>1175-0561</t>
  </si>
  <si>
    <t>CLIN DERMATOL</t>
  </si>
  <si>
    <t>0738-081X</t>
  </si>
  <si>
    <t>SKIN PHARMACOL PHYS</t>
  </si>
  <si>
    <t>1660-5527</t>
  </si>
  <si>
    <t>MELANOMA RES</t>
  </si>
  <si>
    <t>0960-8931</t>
  </si>
  <si>
    <t>J DERMATOL</t>
  </si>
  <si>
    <t>0385-2407</t>
  </si>
  <si>
    <t>MYCOSES</t>
  </si>
  <si>
    <t>0933-7407</t>
  </si>
  <si>
    <t>INT WOUND J</t>
  </si>
  <si>
    <t>1742-4801</t>
  </si>
  <si>
    <t>DERMATOL SURG</t>
  </si>
  <si>
    <t>1076-0512</t>
  </si>
  <si>
    <t>J DTSCH DERMATOL GES</t>
  </si>
  <si>
    <t>1610-0379</t>
  </si>
  <si>
    <t>EUR J DERMATOL</t>
  </si>
  <si>
    <t>1167-1122</t>
  </si>
  <si>
    <t>ARCH DERMATOL RES</t>
  </si>
  <si>
    <t>0340-3696</t>
  </si>
  <si>
    <t>VET DERMATOL</t>
  </si>
  <si>
    <t>0959-4493</t>
  </si>
  <si>
    <t>DERMATOL CLIN</t>
  </si>
  <si>
    <t>0733-8635</t>
  </si>
  <si>
    <t>J DERMATOL TREAT</t>
  </si>
  <si>
    <t>0954-6634</t>
  </si>
  <si>
    <t>DERMATITIS</t>
  </si>
  <si>
    <t>1710-3568</t>
  </si>
  <si>
    <t>DERMATOL THER</t>
  </si>
  <si>
    <t>1396-0296</t>
  </si>
  <si>
    <t>J CUTAN PATHOL</t>
  </si>
  <si>
    <t>0303-6987</t>
  </si>
  <si>
    <t>DERMATOLOGY</t>
  </si>
  <si>
    <t>1018-8665</t>
  </si>
  <si>
    <t>J DRUGS DERMATOL</t>
  </si>
  <si>
    <t>1545-9616</t>
  </si>
  <si>
    <t>ANN DERMATOL</t>
  </si>
  <si>
    <t>1013-9087</t>
  </si>
  <si>
    <t>AM J DERMATOPATH</t>
  </si>
  <si>
    <t>0193-1091</t>
  </si>
  <si>
    <t>INDIAN J DERMATOL VE</t>
  </si>
  <si>
    <t>0378-6323</t>
  </si>
  <si>
    <t>INT J COSMETIC SCI</t>
  </si>
  <si>
    <t>0142-5463</t>
  </si>
  <si>
    <t>SEMIN CUTAN MED SURG</t>
  </si>
  <si>
    <t>1085-5629</t>
  </si>
  <si>
    <t>INT J DERMATOL</t>
  </si>
  <si>
    <t>0011-9059</t>
  </si>
  <si>
    <t>SKIN RES TECHNOL</t>
  </si>
  <si>
    <t>0909-752X</t>
  </si>
  <si>
    <t>PHOTODERMATOL PHOTO</t>
  </si>
  <si>
    <t>0905-4383</t>
  </si>
  <si>
    <t>J TISSUE VIABILITY</t>
  </si>
  <si>
    <t>0965-206X</t>
  </si>
  <si>
    <t>J COSMET LASER THER</t>
  </si>
  <si>
    <t>1476-4172</t>
  </si>
  <si>
    <t>ADV SKIN WOUND CARE</t>
  </si>
  <si>
    <t>1527-7941</t>
  </si>
  <si>
    <t>AUSTRALAS J DERMATOL</t>
  </si>
  <si>
    <t>0004-8380</t>
  </si>
  <si>
    <t>CLIN EXP DERMATOL</t>
  </si>
  <si>
    <t>0307-6938</t>
  </si>
  <si>
    <t>J WOUND CARE</t>
  </si>
  <si>
    <t>0969-0700</t>
  </si>
  <si>
    <t>PEDIATR DERMATOL</t>
  </si>
  <si>
    <t>0736-8046</t>
  </si>
  <si>
    <t>J CUTAN MED SURG</t>
  </si>
  <si>
    <t>1203-4754</t>
  </si>
  <si>
    <t>INT J LOW EXTR WOUND</t>
  </si>
  <si>
    <t>1534-7346</t>
  </si>
  <si>
    <t>ANN DERMATOL VENER</t>
  </si>
  <si>
    <t>0151-9638</t>
  </si>
  <si>
    <t>DERMATOL SIN</t>
  </si>
  <si>
    <t>1027-8117</t>
  </si>
  <si>
    <t>J COSMET DERMATOL-US</t>
  </si>
  <si>
    <t>1473-2130</t>
  </si>
  <si>
    <t>AN BRAS DERMATOL</t>
  </si>
  <si>
    <t>0365-0596</t>
  </si>
  <si>
    <t>CUTIS</t>
  </si>
  <si>
    <t>0011-4162</t>
  </si>
  <si>
    <t>GIORN ITAL DERMAT V</t>
  </si>
  <si>
    <t>0392-0488</t>
  </si>
  <si>
    <t>LEPROSY REV</t>
  </si>
  <si>
    <t>0305-7518</t>
  </si>
  <si>
    <t>HAUTARZT</t>
  </si>
  <si>
    <t>0017-8470</t>
  </si>
  <si>
    <t>WOUNDS</t>
  </si>
  <si>
    <t>1044-7946</t>
  </si>
  <si>
    <t>ACTA DERMATOVENER CR</t>
  </si>
  <si>
    <t>1330-027X</t>
  </si>
  <si>
    <t>HONG KONG J DERMATOL</t>
  </si>
  <si>
    <t>1814-7453</t>
  </si>
  <si>
    <t>TURKDERM-ARCH TURK D</t>
  </si>
  <si>
    <t>1019-214X</t>
  </si>
  <si>
    <t xml:space="preserve">DEVELOPMENTAL BIOLOGY </t>
  </si>
  <si>
    <t>DEVELOPMENT</t>
  </si>
  <si>
    <t>0950-1991</t>
  </si>
  <si>
    <t>CURR TOP DEV BIOL</t>
  </si>
  <si>
    <t>0070-2153</t>
  </si>
  <si>
    <t>WIRES DEV BIOL</t>
  </si>
  <si>
    <t>1759-7684</t>
  </si>
  <si>
    <t>DEV BIOL</t>
  </si>
  <si>
    <t>0012-1606</t>
  </si>
  <si>
    <t>NEURAL DEV</t>
  </si>
  <si>
    <t>1749-8104</t>
  </si>
  <si>
    <t>DEV NEUROBIOL</t>
  </si>
  <si>
    <t>1932-8451</t>
  </si>
  <si>
    <t>DEV PSYCHOBIOL</t>
  </si>
  <si>
    <t>0012-1630</t>
  </si>
  <si>
    <t>REPRODUCTION</t>
  </si>
  <si>
    <t>1470-1626</t>
  </si>
  <si>
    <t>EVODEVO</t>
  </si>
  <si>
    <t>2041-9139</t>
  </si>
  <si>
    <t>EVOL DEV</t>
  </si>
  <si>
    <t>1520-541X</t>
  </si>
  <si>
    <t>PLACENTA</t>
  </si>
  <si>
    <t>0143-4004</t>
  </si>
  <si>
    <t>DEV NEUROSCI-BASEL</t>
  </si>
  <si>
    <t>0378-5866</t>
  </si>
  <si>
    <t>BMC DEV BIOL</t>
  </si>
  <si>
    <t>1471-213X</t>
  </si>
  <si>
    <t>BIRTH DEFECTS RES C</t>
  </si>
  <si>
    <t>1542-975X</t>
  </si>
  <si>
    <t>INT J DEV NEUROSCI</t>
  </si>
  <si>
    <t>0736-5748</t>
  </si>
  <si>
    <t>MECH DEVELOP</t>
  </si>
  <si>
    <t>0925-4773</t>
  </si>
  <si>
    <t>J EXP ZOOL PART B</t>
  </si>
  <si>
    <t>1552-5007</t>
  </si>
  <si>
    <t>SEX DEV</t>
  </si>
  <si>
    <t>1661-5425</t>
  </si>
  <si>
    <t>BIRTH DEFECTS RES A</t>
  </si>
  <si>
    <t>1542-0752</t>
  </si>
  <si>
    <t>GENESIS</t>
  </si>
  <si>
    <t>1526-954X</t>
  </si>
  <si>
    <t>ZEBRAFISH</t>
  </si>
  <si>
    <t>1545-8547</t>
  </si>
  <si>
    <t>INT J DEV BIOL</t>
  </si>
  <si>
    <t>0214-6282</t>
  </si>
  <si>
    <t>ROM J MORPHOL EMBRYO</t>
  </si>
  <si>
    <t>1220-0522</t>
  </si>
  <si>
    <t>RUSS J DEV BIOL+</t>
  </si>
  <si>
    <t>1062-3604</t>
  </si>
  <si>
    <t>TRENDS ECOL EVOL</t>
  </si>
  <si>
    <t>0169-5347</t>
  </si>
  <si>
    <t xml:space="preserve">ECOLOGY </t>
  </si>
  <si>
    <t>ECOL LETT</t>
  </si>
  <si>
    <t>1461-023X</t>
  </si>
  <si>
    <t>ANNU REV ECOL EVOL S</t>
  </si>
  <si>
    <t>1543-592X</t>
  </si>
  <si>
    <t>ISME J</t>
  </si>
  <si>
    <t>1751-7362</t>
  </si>
  <si>
    <t>FRONT ECOL ENVIRON</t>
  </si>
  <si>
    <t>1540-9295</t>
  </si>
  <si>
    <t>GLOBAL ECOL BIOGEOGR</t>
  </si>
  <si>
    <t>1466-822X</t>
  </si>
  <si>
    <t>J ECOL</t>
  </si>
  <si>
    <t>0022-0477</t>
  </si>
  <si>
    <t>WILDLIFE MONOGR</t>
  </si>
  <si>
    <t>0084-0173</t>
  </si>
  <si>
    <t>FUNCT ECOL</t>
  </si>
  <si>
    <t>0269-8463</t>
  </si>
  <si>
    <t>ECOLOGY</t>
  </si>
  <si>
    <t>0012-9658</t>
  </si>
  <si>
    <t>EVOLUTION</t>
  </si>
  <si>
    <t>0014-3820</t>
  </si>
  <si>
    <t>J BIOGEOGR</t>
  </si>
  <si>
    <t>0305-0270</t>
  </si>
  <si>
    <t>J APPL ECOL</t>
  </si>
  <si>
    <t>0021-8901</t>
  </si>
  <si>
    <t>J ANIM ECOL</t>
  </si>
  <si>
    <t>0021-8790</t>
  </si>
  <si>
    <t>ECOL APPL</t>
  </si>
  <si>
    <t>1051-0761</t>
  </si>
  <si>
    <t>ADV ECOL RES</t>
  </si>
  <si>
    <t>0065-2504</t>
  </si>
  <si>
    <t>ECOSYSTEMS</t>
  </si>
  <si>
    <t>1432-9840</t>
  </si>
  <si>
    <t>AM NAT</t>
  </si>
  <si>
    <t>0003-0147</t>
  </si>
  <si>
    <t>HEREDITY</t>
  </si>
  <si>
    <t>0018-067X</t>
  </si>
  <si>
    <t>J VEG SCI</t>
  </si>
  <si>
    <t>1100-9233</t>
  </si>
  <si>
    <t>PERSPECT PLANT ECOL</t>
  </si>
  <si>
    <t>1433-8319</t>
  </si>
  <si>
    <t>LANDSCAPE ECOL</t>
  </si>
  <si>
    <t>0921-2973</t>
  </si>
  <si>
    <t>OIKOS</t>
  </si>
  <si>
    <t>0030-1299</t>
  </si>
  <si>
    <t>J EVOLUTION BIOL</t>
  </si>
  <si>
    <t>1010-061X</t>
  </si>
  <si>
    <t>OECOLOGIA</t>
  </si>
  <si>
    <t>0029-8549</t>
  </si>
  <si>
    <t>LANDSCAPE URBAN PLAN</t>
  </si>
  <si>
    <t>0169-2046</t>
  </si>
  <si>
    <t>FUNGAL ECOL</t>
  </si>
  <si>
    <t>1754-5048</t>
  </si>
  <si>
    <t>ECOL SOC</t>
  </si>
  <si>
    <t>1708-3087</t>
  </si>
  <si>
    <t>ECOL ECON</t>
  </si>
  <si>
    <t>0921-8009</t>
  </si>
  <si>
    <t>MAR ECOL PROG SER</t>
  </si>
  <si>
    <t>0171-8630</t>
  </si>
  <si>
    <t>APPL VEG SCI</t>
  </si>
  <si>
    <t>1402-2001</t>
  </si>
  <si>
    <t>EVOL ECOL</t>
  </si>
  <si>
    <t>0269-7653</t>
  </si>
  <si>
    <t>ECOHYDROLOGY</t>
  </si>
  <si>
    <t>1936-0584</t>
  </si>
  <si>
    <t>BMC ECOL</t>
  </si>
  <si>
    <t>1472-6785</t>
  </si>
  <si>
    <t>ECOL MODEL</t>
  </si>
  <si>
    <t>0304-3800</t>
  </si>
  <si>
    <t>ECOSPHERE</t>
  </si>
  <si>
    <t>2150-8925</t>
  </si>
  <si>
    <t>BIOTROPICA</t>
  </si>
  <si>
    <t>0006-3606</t>
  </si>
  <si>
    <t>AQUAT MICROB ECOL</t>
  </si>
  <si>
    <t>0948-3055</t>
  </si>
  <si>
    <t>BASIC APPL ECOL</t>
  </si>
  <si>
    <t>1439-1791</t>
  </si>
  <si>
    <t>FRESHW SCI</t>
  </si>
  <si>
    <t>2161-9549</t>
  </si>
  <si>
    <t>ECOL COMPLEX</t>
  </si>
  <si>
    <t>1476-945X</t>
  </si>
  <si>
    <t>J EXP MAR BIOL ECOL</t>
  </si>
  <si>
    <t>0022-0981</t>
  </si>
  <si>
    <t>RESTOR ECOL</t>
  </si>
  <si>
    <t>1061-2971</t>
  </si>
  <si>
    <t>AUSTRAL ECOL</t>
  </si>
  <si>
    <t>1442-9985</t>
  </si>
  <si>
    <t>ECOL INFORM</t>
  </si>
  <si>
    <t>1574-9541</t>
  </si>
  <si>
    <t>J WILDLIFE MANAGE</t>
  </si>
  <si>
    <t>0022-541X</t>
  </si>
  <si>
    <t>THEOR POPUL BIOL</t>
  </si>
  <si>
    <t>0040-5809</t>
  </si>
  <si>
    <t>J ARID ENVIRON</t>
  </si>
  <si>
    <t>0140-1963</t>
  </si>
  <si>
    <t>EUR J WILDLIFE RES</t>
  </si>
  <si>
    <t>1612-4642</t>
  </si>
  <si>
    <t>ACTA OECOL</t>
  </si>
  <si>
    <t>1146-609X</t>
  </si>
  <si>
    <t>AQUAT INVASIONS</t>
  </si>
  <si>
    <t>1798-6540</t>
  </si>
  <si>
    <t>J SOIL WATER CONSERV</t>
  </si>
  <si>
    <t>0022-4561</t>
  </si>
  <si>
    <t>WETLANDS</t>
  </si>
  <si>
    <t>0277-5212</t>
  </si>
  <si>
    <t>POPUL ECOL</t>
  </si>
  <si>
    <t>1438-3896</t>
  </si>
  <si>
    <t>THEOR ECOL-NETH</t>
  </si>
  <si>
    <t>1874-1738</t>
  </si>
  <si>
    <t>WILDLIFE RES</t>
  </si>
  <si>
    <t>1035-3712</t>
  </si>
  <si>
    <t>MAR BIOL RES</t>
  </si>
  <si>
    <t>1745-1000</t>
  </si>
  <si>
    <t>PLANT ECOL</t>
  </si>
  <si>
    <t>1385-0237</t>
  </si>
  <si>
    <t>AQUAT ECOL</t>
  </si>
  <si>
    <t>1386-2588</t>
  </si>
  <si>
    <t>FIRE ECOL</t>
  </si>
  <si>
    <t>1933-9747</t>
  </si>
  <si>
    <t>PEDOBIOLOGIA</t>
  </si>
  <si>
    <t>0031-4056</t>
  </si>
  <si>
    <t>ECOL RES</t>
  </si>
  <si>
    <t>0912-3814</t>
  </si>
  <si>
    <t>POL POLAR RES</t>
  </si>
  <si>
    <t>0138-0338</t>
  </si>
  <si>
    <t>PLANT SPEC BIOL</t>
  </si>
  <si>
    <t>0913-557X</t>
  </si>
  <si>
    <t>COMMUNITY ECOL</t>
  </si>
  <si>
    <t>1585-8553</t>
  </si>
  <si>
    <t>POLAR RES</t>
  </si>
  <si>
    <t>0800-0395</t>
  </si>
  <si>
    <t>RANGELAND J</t>
  </si>
  <si>
    <t>1036-9872</t>
  </si>
  <si>
    <t>NEW ZEAL J ECOL</t>
  </si>
  <si>
    <t>0110-6465</t>
  </si>
  <si>
    <t>CHEM ECOL</t>
  </si>
  <si>
    <t>0275-7540</t>
  </si>
  <si>
    <t>J BIOL DYNAM</t>
  </si>
  <si>
    <t>1751-3758</t>
  </si>
  <si>
    <t>ECOSCIENCE</t>
  </si>
  <si>
    <t>1195-6860</t>
  </si>
  <si>
    <t>AFR J RANGE FOR SCI</t>
  </si>
  <si>
    <t>1022-0119</t>
  </si>
  <si>
    <t>POLAR SCI</t>
  </si>
  <si>
    <t>1873-9652</t>
  </si>
  <si>
    <t>S AFR J WILDL RES</t>
  </si>
  <si>
    <t>0379-4369</t>
  </si>
  <si>
    <t>J TROP ECOL</t>
  </si>
  <si>
    <t>0266-4674</t>
  </si>
  <si>
    <t>EVOL ECOL RES</t>
  </si>
  <si>
    <t>1522-0613</t>
  </si>
  <si>
    <t>TROP ECOL</t>
  </si>
  <si>
    <t>0564-3295</t>
  </si>
  <si>
    <t>WILDLIFE BIOL</t>
  </si>
  <si>
    <t>0909-6396</t>
  </si>
  <si>
    <t>ANN ZOOL FENN</t>
  </si>
  <si>
    <t>0003-455X</t>
  </si>
  <si>
    <t>AFR J ECOL</t>
  </si>
  <si>
    <t>0141-6707</t>
  </si>
  <si>
    <t>POLAR REC</t>
  </si>
  <si>
    <t>0032-2474</t>
  </si>
  <si>
    <t>NAT AREA J</t>
  </si>
  <si>
    <t>0885-8608</t>
  </si>
  <si>
    <t>EKOLOJI</t>
  </si>
  <si>
    <t>1300-1361</t>
  </si>
  <si>
    <t>COMPOST SCI UTIL</t>
  </si>
  <si>
    <t>1065-657X</t>
  </si>
  <si>
    <t>POL J ECOL</t>
  </si>
  <si>
    <t>1505-2249</t>
  </si>
  <si>
    <t>NORTHWEST SCI</t>
  </si>
  <si>
    <t>0029-344X</t>
  </si>
  <si>
    <t>APPL ECOL ENV RES</t>
  </si>
  <si>
    <t>1589-1623</t>
  </si>
  <si>
    <t>ECOTROPICA</t>
  </si>
  <si>
    <t>0949-3026</t>
  </si>
  <si>
    <t>ISR J ECOL EVOL</t>
  </si>
  <si>
    <t>1565-9801</t>
  </si>
  <si>
    <t>RUSS J ECOL+</t>
  </si>
  <si>
    <t>1067-4136</t>
  </si>
  <si>
    <t>VIE MILIEU</t>
  </si>
  <si>
    <t>0240-8759</t>
  </si>
  <si>
    <t>REV ECOL-TERRE VIE</t>
  </si>
  <si>
    <t>0249-7395</t>
  </si>
  <si>
    <t>INTERCIENCIA</t>
  </si>
  <si>
    <t>0378-1844</t>
  </si>
  <si>
    <t>CONTEMP PROBL ECOL+</t>
  </si>
  <si>
    <t>1995-4255</t>
  </si>
  <si>
    <t>MED EDUC</t>
  </si>
  <si>
    <t>0308-0110</t>
  </si>
  <si>
    <t xml:space="preserve">EDUCATION, SCIENTIFIC DISCIPLINES  </t>
  </si>
  <si>
    <t>HEMATOL-AM SOC HEMAT</t>
  </si>
  <si>
    <t>1520-4391</t>
  </si>
  <si>
    <t>ACAD MED</t>
  </si>
  <si>
    <t>1040-2446</t>
  </si>
  <si>
    <t>ADV HEALTH SCI EDUC</t>
  </si>
  <si>
    <t>1382-4996</t>
  </si>
  <si>
    <t>CHEM EDUC RES PRACT</t>
  </si>
  <si>
    <t>1109-4028</t>
  </si>
  <si>
    <t>STUD SCI EDUC</t>
  </si>
  <si>
    <t>0305-7267</t>
  </si>
  <si>
    <t>J ENG EDUC</t>
  </si>
  <si>
    <t>1069-4730</t>
  </si>
  <si>
    <t>CBE-LIFE SCI EDUC</t>
  </si>
  <si>
    <t>1931-7913</t>
  </si>
  <si>
    <t>J NUTR EDUC BEHAV</t>
  </si>
  <si>
    <t>1499-4046</t>
  </si>
  <si>
    <t>MED TEACH</t>
  </si>
  <si>
    <t>0142-159X</t>
  </si>
  <si>
    <t>J SCHOOL HEALTH</t>
  </si>
  <si>
    <t>0022-4391</t>
  </si>
  <si>
    <t>PHYS REV SPEC TOP-PH</t>
  </si>
  <si>
    <t>1554-9178</t>
  </si>
  <si>
    <t>J SURG EDUC</t>
  </si>
  <si>
    <t>1931-7204</t>
  </si>
  <si>
    <t>NURS EDUC TODAY</t>
  </si>
  <si>
    <t>0260-6917</t>
  </si>
  <si>
    <t>J CONTIN EDUC HEALTH</t>
  </si>
  <si>
    <t>0894-1912</t>
  </si>
  <si>
    <t>J CANCER EDUC</t>
  </si>
  <si>
    <t>0885-8195</t>
  </si>
  <si>
    <t>BMC MED EDUC</t>
  </si>
  <si>
    <t>1472-6920</t>
  </si>
  <si>
    <t>J SCI EDUC TECHNOL</t>
  </si>
  <si>
    <t>1059-0145</t>
  </si>
  <si>
    <t>AM J PHARM EDUC</t>
  </si>
  <si>
    <t>0002-9459</t>
  </si>
  <si>
    <t>AM J PHYS</t>
  </si>
  <si>
    <t>0002-9505</t>
  </si>
  <si>
    <t>ADV PHYSIOL EDUC</t>
  </si>
  <si>
    <t>1043-4046</t>
  </si>
  <si>
    <t>IEEE T EDUC</t>
  </si>
  <si>
    <t>0018-9359</t>
  </si>
  <si>
    <t>TEACH LEARN MED</t>
  </si>
  <si>
    <t>1040-1334</t>
  </si>
  <si>
    <t>EUR J PHYS</t>
  </si>
  <si>
    <t>0143-0807</t>
  </si>
  <si>
    <t>J MATER EDUC</t>
  </si>
  <si>
    <t>0738-7989</t>
  </si>
  <si>
    <t>INT J ENG EDUC</t>
  </si>
  <si>
    <t>0949-149X</t>
  </si>
  <si>
    <t>ENG STUD</t>
  </si>
  <si>
    <t>1937-8629</t>
  </si>
  <si>
    <t>INT J TECHNOL DES ED</t>
  </si>
  <si>
    <t>0957-7572</t>
  </si>
  <si>
    <t>J PROF ISS ENG ED PR</t>
  </si>
  <si>
    <t>1052-3928</t>
  </si>
  <si>
    <t>INDIAN J PHARM EDUC</t>
  </si>
  <si>
    <t>0019-5464</t>
  </si>
  <si>
    <t>INT J ELEC ENG EDUC</t>
  </si>
  <si>
    <t>0020-7209</t>
  </si>
  <si>
    <t xml:space="preserve">ELECTROCHEMISTRY </t>
  </si>
  <si>
    <t>J POWER SOURCES</t>
  </si>
  <si>
    <t>0378-7753</t>
  </si>
  <si>
    <t>ELECTROCHEM COMMUN</t>
  </si>
  <si>
    <t>1388-2481</t>
  </si>
  <si>
    <t>J SOLID STATE ELECTR</t>
  </si>
  <si>
    <t>1432-8488</t>
  </si>
  <si>
    <t>J APPL ELECTROCHEM</t>
  </si>
  <si>
    <t>0021-891X</t>
  </si>
  <si>
    <t>ELECTROCHEM SOLID ST</t>
  </si>
  <si>
    <t>1099-0062</t>
  </si>
  <si>
    <t>FUEL CELLS</t>
  </si>
  <si>
    <t>1615-6846</t>
  </si>
  <si>
    <t>ECS ELECTROCHEM LETT</t>
  </si>
  <si>
    <t>2162-8726</t>
  </si>
  <si>
    <t>CHEM VAPOR DEPOS</t>
  </si>
  <si>
    <t>0948-1907</t>
  </si>
  <si>
    <t>CORROS REV</t>
  </si>
  <si>
    <t>0334-6005</t>
  </si>
  <si>
    <t>INT J ELECTROCHEM SC</t>
  </si>
  <si>
    <t>1452-3981</t>
  </si>
  <si>
    <t>ELECTROCHEMISTRY</t>
  </si>
  <si>
    <t>1344-3542</t>
  </si>
  <si>
    <t>J FUEL CELL SCI TECH</t>
  </si>
  <si>
    <t>1550-624X</t>
  </si>
  <si>
    <t>T I MET FINISH</t>
  </si>
  <si>
    <t>0020-2967</t>
  </si>
  <si>
    <t>RUSS J ELECTROCHEM+</t>
  </si>
  <si>
    <t>1023-1935</t>
  </si>
  <si>
    <t>J NEW MAT ELECTR SYS</t>
  </si>
  <si>
    <t>1480-2422</t>
  </si>
  <si>
    <t>J ELECTROCHEM SCI TE</t>
  </si>
  <si>
    <t>2093-8551</t>
  </si>
  <si>
    <t>CHEMELECTROCHEM</t>
  </si>
  <si>
    <t>2196-0216</t>
  </si>
  <si>
    <t>ANN EMERG MED</t>
  </si>
  <si>
    <t>0196-0644</t>
  </si>
  <si>
    <t>EMERGENCY MEDICINE</t>
  </si>
  <si>
    <t>EMERGENCIAS</t>
  </si>
  <si>
    <t>1137-6821</t>
  </si>
  <si>
    <t>SCAND J TRAUMA RESUS</t>
  </si>
  <si>
    <t>1757-7241</t>
  </si>
  <si>
    <t>ACAD EMERG MED</t>
  </si>
  <si>
    <t>1069-6563</t>
  </si>
  <si>
    <t>EMERG MED J</t>
  </si>
  <si>
    <t>1472-0205</t>
  </si>
  <si>
    <t>PREHOSP EMERG CARE</t>
  </si>
  <si>
    <t>1090-3127</t>
  </si>
  <si>
    <t>EUR J EMERG MED</t>
  </si>
  <si>
    <t>0969-9546</t>
  </si>
  <si>
    <t>WORLD J EMERG SURG</t>
  </si>
  <si>
    <t>1749-7922</t>
  </si>
  <si>
    <t>EMERG MED AUSTRALAS</t>
  </si>
  <si>
    <t>1742-6731</t>
  </si>
  <si>
    <t>AM J EMERG MED</t>
  </si>
  <si>
    <t>0735-6757</t>
  </si>
  <si>
    <t>CAN J EMERG MED</t>
  </si>
  <si>
    <t>1481-8035</t>
  </si>
  <si>
    <t>PEDIATR EMERG CARE</t>
  </si>
  <si>
    <t>0749-5161</t>
  </si>
  <si>
    <t>J EMERG MED</t>
  </si>
  <si>
    <t>0736-4679</t>
  </si>
  <si>
    <t>J EMERG NURS</t>
  </si>
  <si>
    <t>0099-1767</t>
  </si>
  <si>
    <t>EMERG MED CLIN N AM</t>
  </si>
  <si>
    <t>0733-8627</t>
  </si>
  <si>
    <t>UNFALLCHIRURG</t>
  </si>
  <si>
    <t>0177-5537</t>
  </si>
  <si>
    <t>NOTFALL RETTUNGSMED</t>
  </si>
  <si>
    <t>1434-6222</t>
  </si>
  <si>
    <t>EUR J TRAUMA EMERG S</t>
  </si>
  <si>
    <t>1863-9933</t>
  </si>
  <si>
    <t>NOTARZT</t>
  </si>
  <si>
    <t>0177-2309</t>
  </si>
  <si>
    <t>ULUS TRAVMA ACIL CER</t>
  </si>
  <si>
    <t>1306-696X</t>
  </si>
  <si>
    <t>HONG KONG J EMERG ME</t>
  </si>
  <si>
    <t>1024-9079</t>
  </si>
  <si>
    <t>SIGNA VITAE</t>
  </si>
  <si>
    <t>1334-5605</t>
  </si>
  <si>
    <t>ENDOCR REV</t>
  </si>
  <si>
    <t>0163-769X</t>
  </si>
  <si>
    <t xml:space="preserve">ENDOCRINOLOGY &amp; METABOLISM </t>
  </si>
  <si>
    <t>NAT REV ENDOCRINOL</t>
  </si>
  <si>
    <t>1759-5029</t>
  </si>
  <si>
    <t>J PINEAL RES</t>
  </si>
  <si>
    <t>0742-3098</t>
  </si>
  <si>
    <t>TRENDS ENDOCRIN MET</t>
  </si>
  <si>
    <t>1043-2760</t>
  </si>
  <si>
    <t>LANCET DIABETES ENDO</t>
  </si>
  <si>
    <t>2213-8587</t>
  </si>
  <si>
    <t>DIABETES CARE</t>
  </si>
  <si>
    <t>0149-5992</t>
  </si>
  <si>
    <t>DIABETES</t>
  </si>
  <si>
    <t>0012-1797</t>
  </si>
  <si>
    <t>OBES REV</t>
  </si>
  <si>
    <t>1467-7881</t>
  </si>
  <si>
    <t>FRONT NEUROENDOCRIN</t>
  </si>
  <si>
    <t>0091-3022</t>
  </si>
  <si>
    <t>J BONE MINER RES</t>
  </si>
  <si>
    <t>0884-0431</t>
  </si>
  <si>
    <t>DIABETOLOGIA</t>
  </si>
  <si>
    <t>0012-186X</t>
  </si>
  <si>
    <t>DIABETES OBES METAB</t>
  </si>
  <si>
    <t>1462-8902</t>
  </si>
  <si>
    <t>J CLIN ENDOCR METAB</t>
  </si>
  <si>
    <t>0021-972X</t>
  </si>
  <si>
    <t>J CEREBR BLOOD F MET</t>
  </si>
  <si>
    <t>0271-678X</t>
  </si>
  <si>
    <t>INT J OBESITY</t>
  </si>
  <si>
    <t>0307-0565</t>
  </si>
  <si>
    <t>PSYCHONEUROENDOCRINO</t>
  </si>
  <si>
    <t>0306-4530</t>
  </si>
  <si>
    <t>REV ENDOCR METAB DIS</t>
  </si>
  <si>
    <t>1389-9155</t>
  </si>
  <si>
    <t>BIOL SEX DIFFER</t>
  </si>
  <si>
    <t>2042-6410</t>
  </si>
  <si>
    <t>ENDOCR-RELAT CANCER</t>
  </si>
  <si>
    <t>1351-0088</t>
  </si>
  <si>
    <t>BEST PRACT RES CL EN</t>
  </si>
  <si>
    <t>1521-690X</t>
  </si>
  <si>
    <t>J MAMMARY GLAND BIOL</t>
  </si>
  <si>
    <t>1083-3021</t>
  </si>
  <si>
    <t>THYROID</t>
  </si>
  <si>
    <t>1050-7256</t>
  </si>
  <si>
    <t>NEUROENDOCRINOLOGY</t>
  </si>
  <si>
    <t>0028-3835</t>
  </si>
  <si>
    <t>EXP DIABETES RES</t>
  </si>
  <si>
    <t>1687-5214</t>
  </si>
  <si>
    <t>OSTEOPOROSIS INT</t>
  </si>
  <si>
    <t>0937-941X</t>
  </si>
  <si>
    <t>EUR J ENDOCRINOL</t>
  </si>
  <si>
    <t>0804-4643</t>
  </si>
  <si>
    <t>MOL ENDOCRINOL</t>
  </si>
  <si>
    <t>0888-8809</t>
  </si>
  <si>
    <t>CURR OPIN CLIN NUTR</t>
  </si>
  <si>
    <t>1363-1950</t>
  </si>
  <si>
    <t>BONE</t>
  </si>
  <si>
    <t>8756-3282</t>
  </si>
  <si>
    <t>METABOLISM</t>
  </si>
  <si>
    <t>0026-0495</t>
  </si>
  <si>
    <t>ENDOCRINE</t>
  </si>
  <si>
    <t>1355-008X</t>
  </si>
  <si>
    <t>METABOLOMICS</t>
  </si>
  <si>
    <t>1573-3882</t>
  </si>
  <si>
    <t>AM J PHYSIOL-ENDOC M</t>
  </si>
  <si>
    <t>0193-1849</t>
  </si>
  <si>
    <t>OBESITY</t>
  </si>
  <si>
    <t>1930-7381</t>
  </si>
  <si>
    <t>J ENDOCRINOL</t>
  </si>
  <si>
    <t>0022-0795</t>
  </si>
  <si>
    <t>PROSTATE</t>
  </si>
  <si>
    <t>0270-4137</t>
  </si>
  <si>
    <t>DIABETES-METAB RES</t>
  </si>
  <si>
    <t>1520-7560</t>
  </si>
  <si>
    <t>CLIN ENDOCRINOL</t>
  </si>
  <si>
    <t>0300-0664</t>
  </si>
  <si>
    <t>ENDOCRIN METAB CLIN</t>
  </si>
  <si>
    <t>0889-8529</t>
  </si>
  <si>
    <t>CURR OPIN ENDOCRINOL</t>
  </si>
  <si>
    <t>1752-296X</t>
  </si>
  <si>
    <t>J INHERIT METAB DIS</t>
  </si>
  <si>
    <t>0141-8955</t>
  </si>
  <si>
    <t>FRONT HORM RES</t>
  </si>
  <si>
    <t>0301-3073</t>
  </si>
  <si>
    <t>CALCIFIED TISSUE INT</t>
  </si>
  <si>
    <t>0171-967X</t>
  </si>
  <si>
    <t>DIABETES METAB</t>
  </si>
  <si>
    <t>1262-3636</t>
  </si>
  <si>
    <t>PITUITARY</t>
  </si>
  <si>
    <t>1386-341X</t>
  </si>
  <si>
    <t>J NEUROENDOCRINOL</t>
  </si>
  <si>
    <t>0953-8194</t>
  </si>
  <si>
    <t>DIABETIC MED</t>
  </si>
  <si>
    <t>0742-3071</t>
  </si>
  <si>
    <t>J MOL ENDOCRINOL</t>
  </si>
  <si>
    <t>0952-5041</t>
  </si>
  <si>
    <t>CURR DIABETES REP</t>
  </si>
  <si>
    <t>1534-4827</t>
  </si>
  <si>
    <t>J DIABETES COMPLICAT</t>
  </si>
  <si>
    <t>1056-8727</t>
  </si>
  <si>
    <t>DIABETES VASC DIS RE</t>
  </si>
  <si>
    <t>1479-1641</t>
  </si>
  <si>
    <t>ENDOCR PRACT</t>
  </si>
  <si>
    <t>1530-891X</t>
  </si>
  <si>
    <t>CURR OSTEOPOROS REP</t>
  </si>
  <si>
    <t>NUTR DIABETES</t>
  </si>
  <si>
    <t>2044-4052</t>
  </si>
  <si>
    <t>NEUROPEPTIDES</t>
  </si>
  <si>
    <t>0143-4179</t>
  </si>
  <si>
    <t>METAB BRAIN DIS</t>
  </si>
  <si>
    <t>0885-7490</t>
  </si>
  <si>
    <t>ANN NUTR METAB</t>
  </si>
  <si>
    <t>0250-6807</t>
  </si>
  <si>
    <t>PEDIATR DIABETES</t>
  </si>
  <si>
    <t>1399-543X</t>
  </si>
  <si>
    <t>DIABETES RES CLIN PR</t>
  </si>
  <si>
    <t>0168-8227</t>
  </si>
  <si>
    <t>J BONE MINER METAB</t>
  </si>
  <si>
    <t>0914-8779</t>
  </si>
  <si>
    <t>ACTA DIABETOL</t>
  </si>
  <si>
    <t>0940-5429</t>
  </si>
  <si>
    <t>OBESITY FACTS</t>
  </si>
  <si>
    <t>1662-4025</t>
  </si>
  <si>
    <t>DIABETOL METAB SYNDR</t>
  </si>
  <si>
    <t>1758-5996</t>
  </si>
  <si>
    <t>J DIABETES RES</t>
  </si>
  <si>
    <t>2314-6745</t>
  </si>
  <si>
    <t>HORM CANCER-US</t>
  </si>
  <si>
    <t>1868-8497</t>
  </si>
  <si>
    <t>HORM METAB RES</t>
  </si>
  <si>
    <t>0018-5043</t>
  </si>
  <si>
    <t>DIABETES TECHNOL THE</t>
  </si>
  <si>
    <t>1520-9156</t>
  </si>
  <si>
    <t>J BIOL REG HOMEOS AG</t>
  </si>
  <si>
    <t>0393-974X</t>
  </si>
  <si>
    <t>J CLIN DENSITOM</t>
  </si>
  <si>
    <t>1094-6950</t>
  </si>
  <si>
    <t>AGING MALE</t>
  </si>
  <si>
    <t>1368-5538</t>
  </si>
  <si>
    <t>CAN J DIABETES</t>
  </si>
  <si>
    <t>1499-2671</t>
  </si>
  <si>
    <t>ENDOCR J</t>
  </si>
  <si>
    <t>0918-8959</t>
  </si>
  <si>
    <t>INT J ENDOCRINOL</t>
  </si>
  <si>
    <t>1687-8337</t>
  </si>
  <si>
    <t>J DIABETES</t>
  </si>
  <si>
    <t>1753-0393</t>
  </si>
  <si>
    <t>NEUROIMMUNOMODULAT</t>
  </si>
  <si>
    <t>1021-7401</t>
  </si>
  <si>
    <t>REGUL PEPTIDES</t>
  </si>
  <si>
    <t>0167-0115</t>
  </si>
  <si>
    <t>J DIABETES INVEST</t>
  </si>
  <si>
    <t>2040-1116</t>
  </si>
  <si>
    <t>DIABETES EDUCATOR</t>
  </si>
  <si>
    <t>0145-7217</t>
  </si>
  <si>
    <t>ARCH PHYSIOL BIOCHEM</t>
  </si>
  <si>
    <t>1381-3455</t>
  </si>
  <si>
    <t>ENDOCR PATHOL</t>
  </si>
  <si>
    <t>1046-3976</t>
  </si>
  <si>
    <t>BMC ENDOCR DISORD</t>
  </si>
  <si>
    <t>1472-6823</t>
  </si>
  <si>
    <t>HORM RES PAEDIAT</t>
  </si>
  <si>
    <t>1663-2818</t>
  </si>
  <si>
    <t>EXP CLIN ENDOCR DIAB</t>
  </si>
  <si>
    <t>0947-7349</t>
  </si>
  <si>
    <t>J CLIN RES PEDIATR E</t>
  </si>
  <si>
    <t>1308-5727</t>
  </si>
  <si>
    <t>ISLETS</t>
  </si>
  <si>
    <t>1938-2014</t>
  </si>
  <si>
    <t>MINERVA ENDOCRINOL</t>
  </si>
  <si>
    <t>0391-1977</t>
  </si>
  <si>
    <t>J ENDOCRINOL INVEST</t>
  </si>
  <si>
    <t>1720-8386</t>
  </si>
  <si>
    <t>GYNECOL ENDOCRINOL</t>
  </si>
  <si>
    <t>0951-3590</t>
  </si>
  <si>
    <t>PRIM CARE DIABETES</t>
  </si>
  <si>
    <t>1751-9918</t>
  </si>
  <si>
    <t>ENDOCR RES</t>
  </si>
  <si>
    <t>0743-5800</t>
  </si>
  <si>
    <t>HORM-INT J ENDOCRINO</t>
  </si>
  <si>
    <t>1109-3099</t>
  </si>
  <si>
    <t>OBES RES CLIN PRACT</t>
  </si>
  <si>
    <t>1871-403X</t>
  </si>
  <si>
    <t>J PEDIATR ENDOCR MET</t>
  </si>
  <si>
    <t>0334-018X</t>
  </si>
  <si>
    <t>ENDOKRYNOL POL</t>
  </si>
  <si>
    <t>0423-104X</t>
  </si>
  <si>
    <t>ANN ENDOCRINOL-PARIS</t>
  </si>
  <si>
    <t>0003-4266</t>
  </si>
  <si>
    <t>ARQ BRAS ENDOCRINOL</t>
  </si>
  <si>
    <t>0004-2730</t>
  </si>
  <si>
    <t>NEUROENDOCRINOL LETT</t>
  </si>
  <si>
    <t>DIABETES STOFFWECH H</t>
  </si>
  <si>
    <t>1861-7603</t>
  </si>
  <si>
    <t>INT J DIABETES DEV C</t>
  </si>
  <si>
    <t>0973-3930</t>
  </si>
  <si>
    <t>DIABETOL STOFFWECHS</t>
  </si>
  <si>
    <t>1861-9002</t>
  </si>
  <si>
    <t>NUTR CLIN METAB</t>
  </si>
  <si>
    <t>0985-0562</t>
  </si>
  <si>
    <t>ACTA ENDOCRINOL-BUCH</t>
  </si>
  <si>
    <t>1841-0987</t>
  </si>
  <si>
    <t>DIABETOLOGE</t>
  </si>
  <si>
    <t>1860-9716</t>
  </si>
  <si>
    <t>ENERGY &amp; FUELS</t>
  </si>
  <si>
    <t>PROG ENERG COMBUST</t>
  </si>
  <si>
    <t>0360-1285</t>
  </si>
  <si>
    <t>PROG PHOTOVOLTAICS</t>
  </si>
  <si>
    <t>1062-7995</t>
  </si>
  <si>
    <t>APPL ENERG</t>
  </si>
  <si>
    <t>0306-2619</t>
  </si>
  <si>
    <t>SOL ENERG MAT SOL C</t>
  </si>
  <si>
    <t>0927-0248</t>
  </si>
  <si>
    <t>ENERGY</t>
  </si>
  <si>
    <t>0360-5442</t>
  </si>
  <si>
    <t>ENERG CONVERS MANAGE</t>
  </si>
  <si>
    <t>0196-8904</t>
  </si>
  <si>
    <t>INT J GREENH GAS CON</t>
  </si>
  <si>
    <t>1750-5836</t>
  </si>
  <si>
    <t>IEEE T SUSTAIN ENERG</t>
  </si>
  <si>
    <t>1949-3029</t>
  </si>
  <si>
    <t>FUEL</t>
  </si>
  <si>
    <t>0016-2361</t>
  </si>
  <si>
    <t>RENEW ENERG</t>
  </si>
  <si>
    <t>0960-1481</t>
  </si>
  <si>
    <t>SOL ENERGY</t>
  </si>
  <si>
    <t>0038-092X</t>
  </si>
  <si>
    <t>INT J COAL GEOL</t>
  </si>
  <si>
    <t>0166-5162</t>
  </si>
  <si>
    <t>IEEE J PHOTOVOLT</t>
  </si>
  <si>
    <t>2156-3381</t>
  </si>
  <si>
    <t>COMBUST FLAME</t>
  </si>
  <si>
    <t>0010-2180</t>
  </si>
  <si>
    <t>WIND ENERGY</t>
  </si>
  <si>
    <t>1095-4244</t>
  </si>
  <si>
    <t>GEOTHERMICS</t>
  </si>
  <si>
    <t>0375-6505</t>
  </si>
  <si>
    <t>ENERGY TECHNOL-GER</t>
  </si>
  <si>
    <t>2194-4288</t>
  </si>
  <si>
    <t>ENERG FUEL</t>
  </si>
  <si>
    <t>0887-0624</t>
  </si>
  <si>
    <t>APPL THERM ENG</t>
  </si>
  <si>
    <t>1359-4311</t>
  </si>
  <si>
    <t>INT J ENERG RES</t>
  </si>
  <si>
    <t>0363-907X</t>
  </si>
  <si>
    <t>IEEE T ENERGY CONVER</t>
  </si>
  <si>
    <t>0885-8969</t>
  </si>
  <si>
    <t>P COMBUST INST</t>
  </si>
  <si>
    <t>1540-7489</t>
  </si>
  <si>
    <t>J NAT GAS SCI ENG</t>
  </si>
  <si>
    <t>1875-5100</t>
  </si>
  <si>
    <t>GREENH GASES</t>
  </si>
  <si>
    <t>2152-3878</t>
  </si>
  <si>
    <t>ENERGIES</t>
  </si>
  <si>
    <t>1996-1073</t>
  </si>
  <si>
    <t>CHEM ENG PROCESS</t>
  </si>
  <si>
    <t>0255-2701</t>
  </si>
  <si>
    <t>ENERGY SUSTAIN DEV</t>
  </si>
  <si>
    <t>0973-0826</t>
  </si>
  <si>
    <t>IET RENEW POWER GEN</t>
  </si>
  <si>
    <t>1752-1416</t>
  </si>
  <si>
    <t>J ENERG RESOUR-ASME</t>
  </si>
  <si>
    <t>0195-0738</t>
  </si>
  <si>
    <t>ENERG J</t>
  </si>
  <si>
    <t>0195-6574</t>
  </si>
  <si>
    <t>J SOL ENERG-T ASME</t>
  </si>
  <si>
    <t>0199-6231</t>
  </si>
  <si>
    <t>PETROL EXPLOR DEV+</t>
  </si>
  <si>
    <t>1000-0747</t>
  </si>
  <si>
    <t>J PETROL SCI ENG</t>
  </si>
  <si>
    <t>0920-4105</t>
  </si>
  <si>
    <t>J ENERG ENG</t>
  </si>
  <si>
    <t>0733-9402</t>
  </si>
  <si>
    <t>COMBUST THEOR MODEL</t>
  </si>
  <si>
    <t>1364-7830</t>
  </si>
  <si>
    <t>WIRES ENERGY ENVIRON</t>
  </si>
  <si>
    <t>2041-8396</t>
  </si>
  <si>
    <t>INT J GREEN ENERGY</t>
  </si>
  <si>
    <t>1543-5075</t>
  </si>
  <si>
    <t>ENERG EFFIC</t>
  </si>
  <si>
    <t>1570-646X</t>
  </si>
  <si>
    <t>COMBUST SCI TECHNOL</t>
  </si>
  <si>
    <t>0010-2202</t>
  </si>
  <si>
    <t>SPE RESERV EVAL ENG</t>
  </si>
  <si>
    <t>1094-6470</t>
  </si>
  <si>
    <t>J RENEW SUSTAIN ENER</t>
  </si>
  <si>
    <t>1941-7012</t>
  </si>
  <si>
    <t>UTIL POLICY</t>
  </si>
  <si>
    <t>0957-1787</t>
  </si>
  <si>
    <t>INT J EXERGY</t>
  </si>
  <si>
    <t>1742-8297</t>
  </si>
  <si>
    <t>ENERG EXPLOR EXPLOIT</t>
  </si>
  <si>
    <t>0144-5987</t>
  </si>
  <si>
    <t>OIL SHALE</t>
  </si>
  <si>
    <t>0208-189X</t>
  </si>
  <si>
    <t>OIL GAS SCI TECHNOL</t>
  </si>
  <si>
    <t>1294-4475</t>
  </si>
  <si>
    <t>J CAN PETROL TECHNOL</t>
  </si>
  <si>
    <t>0021-9487</t>
  </si>
  <si>
    <t>PETROL SCI</t>
  </si>
  <si>
    <t>1672-5107</t>
  </si>
  <si>
    <t>ENERG SOURCE PART B</t>
  </si>
  <si>
    <t>1556-7249</t>
  </si>
  <si>
    <t>J JPN PETROL INST</t>
  </si>
  <si>
    <t>1346-8804</t>
  </si>
  <si>
    <t>J ENERGY INST</t>
  </si>
  <si>
    <t>1743-9671</t>
  </si>
  <si>
    <t>COMBUST EXPLO SHOCK+</t>
  </si>
  <si>
    <t>0010-5082</t>
  </si>
  <si>
    <t>INT J COAL PREP UTIL</t>
  </si>
  <si>
    <t>1939-2699</t>
  </si>
  <si>
    <t>P I CIVIL ENG-ENERGY</t>
  </si>
  <si>
    <t>1751-4223</t>
  </si>
  <si>
    <t>INT J OIL GAS COAL T</t>
  </si>
  <si>
    <t>1753-3309</t>
  </si>
  <si>
    <t>ENERG SOURCE PART A</t>
  </si>
  <si>
    <t>1556-7036</t>
  </si>
  <si>
    <t>PETROL SCI TECHNOL</t>
  </si>
  <si>
    <t>1091-6466</t>
  </si>
  <si>
    <t>CHINA PET PROCESS PE</t>
  </si>
  <si>
    <t>1008-6234</t>
  </si>
  <si>
    <t>OIL GAS-EUR MAG</t>
  </si>
  <si>
    <t>0342-5622</t>
  </si>
  <si>
    <t>J ENERGY SOUTH AFR</t>
  </si>
  <si>
    <t>1021-447X</t>
  </si>
  <si>
    <t>CHEM TECH FUELS OIL+</t>
  </si>
  <si>
    <t>0009-3092</t>
  </si>
  <si>
    <t>CT F-CIENC TECN FUT</t>
  </si>
  <si>
    <t>0122-5383</t>
  </si>
  <si>
    <t>OIL GAS J</t>
  </si>
  <si>
    <t>0030-1388</t>
  </si>
  <si>
    <t>POWER</t>
  </si>
  <si>
    <t>0032-5929</t>
  </si>
  <si>
    <t>PROG AEROSP SCI</t>
  </si>
  <si>
    <t>0376-0421</t>
  </si>
  <si>
    <t xml:space="preserve">ENGINEERING, AEROSPACE </t>
  </si>
  <si>
    <t>IEEE T AERO ELEC SYS</t>
  </si>
  <si>
    <t>0018-9251</t>
  </si>
  <si>
    <t>J GUID CONTROL DYNAM</t>
  </si>
  <si>
    <t>0731-5090</t>
  </si>
  <si>
    <t>AIAA J</t>
  </si>
  <si>
    <t>0001-1452</t>
  </si>
  <si>
    <t>ACTA ASTRONAUT</t>
  </si>
  <si>
    <t>0094-5765</t>
  </si>
  <si>
    <t>CHINESE J AERONAUT</t>
  </si>
  <si>
    <t>1000-9361</t>
  </si>
  <si>
    <t>J AEROS COMP INF COM</t>
  </si>
  <si>
    <t>1940-3151</t>
  </si>
  <si>
    <t>IEEE AERO EL SYS MAG</t>
  </si>
  <si>
    <t>0885-8985</t>
  </si>
  <si>
    <t>AEROSP SCI TECHNOL</t>
  </si>
  <si>
    <t>1270-9638</t>
  </si>
  <si>
    <t>MICROGRAVITY SCI TEC</t>
  </si>
  <si>
    <t>0938-0108</t>
  </si>
  <si>
    <t>J PROPUL POWER</t>
  </si>
  <si>
    <t>0748-4658</t>
  </si>
  <si>
    <t>J AEROSPACE ENG</t>
  </si>
  <si>
    <t>0893-1321</t>
  </si>
  <si>
    <t>J AM HELICOPTER SOC</t>
  </si>
  <si>
    <t>0002-8711</t>
  </si>
  <si>
    <t>ESA BULL-EUR SPACE</t>
  </si>
  <si>
    <t>0376-4265</t>
  </si>
  <si>
    <t>INT J SATELL COMM N</t>
  </si>
  <si>
    <t>1542-0973</t>
  </si>
  <si>
    <t>P I MECH ENG G-J AER</t>
  </si>
  <si>
    <t>0954-4100</t>
  </si>
  <si>
    <t>NAVIGATION-US</t>
  </si>
  <si>
    <t>0028-1522</t>
  </si>
  <si>
    <t>J AIRCRAFT</t>
  </si>
  <si>
    <t>0021-8669</t>
  </si>
  <si>
    <t>J SPACECRAFT ROCKETS</t>
  </si>
  <si>
    <t>0022-4650</t>
  </si>
  <si>
    <t>INT J AERONAUT SPACE</t>
  </si>
  <si>
    <t>2093-274X</t>
  </si>
  <si>
    <t>INT J MICRO AIR VEH</t>
  </si>
  <si>
    <t>1756-8293</t>
  </si>
  <si>
    <t>INT J AEROSPACE ENG</t>
  </si>
  <si>
    <t>1687-5966</t>
  </si>
  <si>
    <t>AERONAUT J</t>
  </si>
  <si>
    <t>0001-9240</t>
  </si>
  <si>
    <t>AIRCR ENG AEROSP TEC</t>
  </si>
  <si>
    <t>1748-8842</t>
  </si>
  <si>
    <t>T JPN SOC AERONAUT S</t>
  </si>
  <si>
    <t>0549-3811</t>
  </si>
  <si>
    <t>INT J TURBO JET ENG</t>
  </si>
  <si>
    <t>0334-0082</t>
  </si>
  <si>
    <t>J AEROSP INFORM SYST</t>
  </si>
  <si>
    <t>AEROSPACE AM</t>
  </si>
  <si>
    <t>0740-722X</t>
  </si>
  <si>
    <t>ANNU REV BIOMED ENG</t>
  </si>
  <si>
    <t>1523-9829</t>
  </si>
  <si>
    <t>ENGINEERING, BIOMEDICAL</t>
  </si>
  <si>
    <t>BIOMATERIALS</t>
  </si>
  <si>
    <t>0142-9612</t>
  </si>
  <si>
    <t>ACTA BIOMATER</t>
  </si>
  <si>
    <t>1742-7061</t>
  </si>
  <si>
    <t>ADV HEALTHC MATER</t>
  </si>
  <si>
    <t>2192-2640</t>
  </si>
  <si>
    <t>BIOFABRICATION</t>
  </si>
  <si>
    <t>1758-5082</t>
  </si>
  <si>
    <t>BIOMED MATER</t>
  </si>
  <si>
    <t>1748-6041</t>
  </si>
  <si>
    <t>J MECH BEHAV BIOMED</t>
  </si>
  <si>
    <t>1751-6161</t>
  </si>
  <si>
    <t>J BIOMED MATER RES A</t>
  </si>
  <si>
    <t>1549-3296</t>
  </si>
  <si>
    <t>J NEURAL ENG</t>
  </si>
  <si>
    <t>1741-2560</t>
  </si>
  <si>
    <t>ANN BIOMED ENG</t>
  </si>
  <si>
    <t>0090-6964</t>
  </si>
  <si>
    <t>IEEE T NEUR SYS REH</t>
  </si>
  <si>
    <t>1534-4320</t>
  </si>
  <si>
    <t>BIOMED MICRODEVICES</t>
  </si>
  <si>
    <t>1387-2176</t>
  </si>
  <si>
    <t>PHYS MED BIOL</t>
  </si>
  <si>
    <t>0031-9155</t>
  </si>
  <si>
    <t>J BIOMED MATER RES B</t>
  </si>
  <si>
    <t>1552-4973</t>
  </si>
  <si>
    <t>J NEUROENG REHABIL</t>
  </si>
  <si>
    <t>1743-0003</t>
  </si>
  <si>
    <t>J MATER SCI-MATER M</t>
  </si>
  <si>
    <t>0957-4530</t>
  </si>
  <si>
    <t>LASER MED SCI</t>
  </si>
  <si>
    <t>0268-8921</t>
  </si>
  <si>
    <t>IEEE T BIOMED CIRC S</t>
  </si>
  <si>
    <t>1932-4545</t>
  </si>
  <si>
    <t>IEEE T BIO-MED ENG</t>
  </si>
  <si>
    <t>0018-9294</t>
  </si>
  <si>
    <t>J BIOMATER APPL</t>
  </si>
  <si>
    <t>0885-3282</t>
  </si>
  <si>
    <t>INT J NUMER METH BIO</t>
  </si>
  <si>
    <t>2040-7939</t>
  </si>
  <si>
    <t>ARTIF ORGANS</t>
  </si>
  <si>
    <t>0160-564X</t>
  </si>
  <si>
    <t>CLIN BIOMECH</t>
  </si>
  <si>
    <t>0268-0033</t>
  </si>
  <si>
    <t>MED ENG PHYS</t>
  </si>
  <si>
    <t>1350-4533</t>
  </si>
  <si>
    <t>INT J COMPUT ASS RAD</t>
  </si>
  <si>
    <t>1861-6410</t>
  </si>
  <si>
    <t>EXPERT REV MED DEVIC</t>
  </si>
  <si>
    <t>1743-4440</t>
  </si>
  <si>
    <t>J BIOMAT SCI-POLYM E</t>
  </si>
  <si>
    <t>0920-5063</t>
  </si>
  <si>
    <t>ASAIO J</t>
  </si>
  <si>
    <t>1058-2916</t>
  </si>
  <si>
    <t>BIOMED ENG-BIOMED TE</t>
  </si>
  <si>
    <t>0013-5585</t>
  </si>
  <si>
    <t>J ARTIF ORGANS</t>
  </si>
  <si>
    <t>1434-7229</t>
  </si>
  <si>
    <t>BIOMED ENG ONLINE</t>
  </si>
  <si>
    <t>1475-925X</t>
  </si>
  <si>
    <t>BIOMED SIGNAL PROCES</t>
  </si>
  <si>
    <t>1746-8094</t>
  </si>
  <si>
    <t>P I MECH ENG H</t>
  </si>
  <si>
    <t>0954-4119</t>
  </si>
  <si>
    <t>COMPUT MED IMAG GRAP</t>
  </si>
  <si>
    <t>0895-6111</t>
  </si>
  <si>
    <t>SPORT BIOMECH</t>
  </si>
  <si>
    <t>1476-3141</t>
  </si>
  <si>
    <t>BIO-MED MATER ENG</t>
  </si>
  <si>
    <t>0959-2989</t>
  </si>
  <si>
    <t>J APPL BIOMECH</t>
  </si>
  <si>
    <t>1065-8483</t>
  </si>
  <si>
    <t>BIOINSPIR BIOMIM NAN</t>
  </si>
  <si>
    <t>2045-9858</t>
  </si>
  <si>
    <t>J MED BIOL ENG</t>
  </si>
  <si>
    <t>1609-0985</t>
  </si>
  <si>
    <t>INT J ARTIF ORGANS</t>
  </si>
  <si>
    <t>0391-3988</t>
  </si>
  <si>
    <t>IEEE PULSE</t>
  </si>
  <si>
    <t>2154-2287</t>
  </si>
  <si>
    <t>AUSTRALAS PHYS ENG S</t>
  </si>
  <si>
    <t>0158-9938</t>
  </si>
  <si>
    <t>TECHNOL HEALTH CARE</t>
  </si>
  <si>
    <t>0928-7329</t>
  </si>
  <si>
    <t>BIOCYBERN BIOMED ENG</t>
  </si>
  <si>
    <t>0208-5216</t>
  </si>
  <si>
    <t>J VIBROENG</t>
  </si>
  <si>
    <t>1392-8716</t>
  </si>
  <si>
    <t>IRBM</t>
  </si>
  <si>
    <t>1959-0318</t>
  </si>
  <si>
    <t>ISOKINET EXERC SCI</t>
  </si>
  <si>
    <t>0959-3020</t>
  </si>
  <si>
    <t>J MED DEVICES</t>
  </si>
  <si>
    <t>1932-6181</t>
  </si>
  <si>
    <t>J HARD TISSUE BIOL</t>
  </si>
  <si>
    <t>1341-7649</t>
  </si>
  <si>
    <t>APPL BIONICS BIOMECH</t>
  </si>
  <si>
    <t>1176-2322</t>
  </si>
  <si>
    <t xml:space="preserve">ENGINEERING, CHEMICAL </t>
  </si>
  <si>
    <t>J MEMBRANE SCI</t>
  </si>
  <si>
    <t>0376-7388</t>
  </si>
  <si>
    <t>DESALINATION</t>
  </si>
  <si>
    <t>0011-9164</t>
  </si>
  <si>
    <t>AICHE J</t>
  </si>
  <si>
    <t>0001-1541</t>
  </si>
  <si>
    <t>ADV POWDER TECHNOL</t>
  </si>
  <si>
    <t>0921-8831</t>
  </si>
  <si>
    <t>IND ENG CHEM RES</t>
  </si>
  <si>
    <t>0888-5885</t>
  </si>
  <si>
    <t>PROCESS SAF ENVIRON</t>
  </si>
  <si>
    <t>0957-5820</t>
  </si>
  <si>
    <t>CHEM ENG TECHNOL</t>
  </si>
  <si>
    <t>0930-7516</t>
  </si>
  <si>
    <t>REV CHEM ENG</t>
  </si>
  <si>
    <t>0167-8299</t>
  </si>
  <si>
    <t>AEROSOL SCI TECH</t>
  </si>
  <si>
    <t>0278-6826</t>
  </si>
  <si>
    <t>CHEM ENG RES DES</t>
  </si>
  <si>
    <t>0263-8762</t>
  </si>
  <si>
    <t>CHEM ENG SCI</t>
  </si>
  <si>
    <t>0009-2509</t>
  </si>
  <si>
    <t>J AEROSOL SCI</t>
  </si>
  <si>
    <t>0021-8502</t>
  </si>
  <si>
    <t>PARTICUOLOGY</t>
  </si>
  <si>
    <t>1674-2001</t>
  </si>
  <si>
    <t>PLASMA CHEM PLASMA P</t>
  </si>
  <si>
    <t>0272-4324</t>
  </si>
  <si>
    <t>INT J ADHES ADHES</t>
  </si>
  <si>
    <t>0143-7496</t>
  </si>
  <si>
    <t>TRIBOL LETT</t>
  </si>
  <si>
    <t>1023-8883</t>
  </si>
  <si>
    <t>MACROMOL REACT ENG</t>
  </si>
  <si>
    <t>1862-832X</t>
  </si>
  <si>
    <t>MINER ENG</t>
  </si>
  <si>
    <t>0892-6875</t>
  </si>
  <si>
    <t>POLYM ENG SCI</t>
  </si>
  <si>
    <t>0032-3888</t>
  </si>
  <si>
    <t>DRY TECHNOL</t>
  </si>
  <si>
    <t>0737-3937</t>
  </si>
  <si>
    <t>TRANSPORT POROUS MED</t>
  </si>
  <si>
    <t>0169-3913</t>
  </si>
  <si>
    <t>J ADHESION</t>
  </si>
  <si>
    <t>0021-8464</t>
  </si>
  <si>
    <t>J LOSS PREVENT PROC</t>
  </si>
  <si>
    <t>0950-4230</t>
  </si>
  <si>
    <t>ENVIRON PROG SUSTAIN</t>
  </si>
  <si>
    <t>1944-7442</t>
  </si>
  <si>
    <t>INT J MINER PROCESS</t>
  </si>
  <si>
    <t>0301-7516</t>
  </si>
  <si>
    <t>CAN J CHEM ENG</t>
  </si>
  <si>
    <t>0008-4034</t>
  </si>
  <si>
    <t>KONA POWDER PART J</t>
  </si>
  <si>
    <t>0288-4534</t>
  </si>
  <si>
    <t>DESALIN WATER TREAT</t>
  </si>
  <si>
    <t>1944-3994</t>
  </si>
  <si>
    <t>CHEM ENG COMMUN</t>
  </si>
  <si>
    <t>0098-6445</t>
  </si>
  <si>
    <t>CHINESE J CHEM ENG</t>
  </si>
  <si>
    <t>1004-9541</t>
  </si>
  <si>
    <t>ADV POLYM TECH</t>
  </si>
  <si>
    <t>0730-6679</t>
  </si>
  <si>
    <t>BRAZ J CHEM ENG</t>
  </si>
  <si>
    <t>0104-6632</t>
  </si>
  <si>
    <t>LUBR SCI</t>
  </si>
  <si>
    <t>0954-0075</t>
  </si>
  <si>
    <t>COLOR RES APPL</t>
  </si>
  <si>
    <t>0361-2317</t>
  </si>
  <si>
    <t>J ADHES SCI TECHNOL</t>
  </si>
  <si>
    <t>0169-4243</t>
  </si>
  <si>
    <t>ASIA-PAC J CHEM ENG</t>
  </si>
  <si>
    <t>1932-2135</t>
  </si>
  <si>
    <t>ATOMIZATION SPRAY</t>
  </si>
  <si>
    <t>1044-5110</t>
  </si>
  <si>
    <t>J FOOD PROCESS ENG</t>
  </si>
  <si>
    <t>0145-8876</t>
  </si>
  <si>
    <t>CHEM-ING-TECH</t>
  </si>
  <si>
    <t>0009-286X</t>
  </si>
  <si>
    <t>CHEM PROCESS ENG-INZ</t>
  </si>
  <si>
    <t>0208-6425</t>
  </si>
  <si>
    <t>J CHEM ENG JPN</t>
  </si>
  <si>
    <t>0021-9592</t>
  </si>
  <si>
    <t>MEMBR WATER TREAT</t>
  </si>
  <si>
    <t>2005-8624</t>
  </si>
  <si>
    <t>INT J CHEM REACT ENG</t>
  </si>
  <si>
    <t>2194-5748</t>
  </si>
  <si>
    <t>THEOR FOUND CHEM EN+</t>
  </si>
  <si>
    <t>0040-5795</t>
  </si>
  <si>
    <t>PARTICUL SCI TECHNOL</t>
  </si>
  <si>
    <t>0272-6351</t>
  </si>
  <si>
    <t>INT POLYM PROC</t>
  </si>
  <si>
    <t>0930-777X</t>
  </si>
  <si>
    <t>J MICROWAVE POWER EE</t>
  </si>
  <si>
    <t>0832-7823</t>
  </si>
  <si>
    <t>PROCESS SAF PROG</t>
  </si>
  <si>
    <t>1066-8527</t>
  </si>
  <si>
    <t>KAGAKU KOGAKU RONBUN</t>
  </si>
  <si>
    <t>0386-216X</t>
  </si>
  <si>
    <t>HEM IND</t>
  </si>
  <si>
    <t>0367-598X</t>
  </si>
  <si>
    <t>CHEM ENG PROG</t>
  </si>
  <si>
    <t>0360-7275</t>
  </si>
  <si>
    <t>CHEM ENG-NEW YORK</t>
  </si>
  <si>
    <t>0009-2460</t>
  </si>
  <si>
    <t>PERIOD POLYTECH-CHEM</t>
  </si>
  <si>
    <t>0324-5853</t>
  </si>
  <si>
    <t>KGK-KAUT GUMMI KUNST</t>
  </si>
  <si>
    <t>0948-3276</t>
  </si>
  <si>
    <t>LAT AM APPL RES</t>
  </si>
  <si>
    <t>0327-0793</t>
  </si>
  <si>
    <t>FILTR SEPARAT</t>
  </si>
  <si>
    <t>0015-1882</t>
  </si>
  <si>
    <t>ENGINEERING, CIVIL</t>
  </si>
  <si>
    <t>TRANSPORT RES B-METH</t>
  </si>
  <si>
    <t>0191-2615</t>
  </si>
  <si>
    <t>J WATER RES PLAN MAN</t>
  </si>
  <si>
    <t>0733-9496</t>
  </si>
  <si>
    <t>TRANSPORT RES E-LOG</t>
  </si>
  <si>
    <t>1366-5545</t>
  </si>
  <si>
    <t>WATER RESOUR MANAG</t>
  </si>
  <si>
    <t>0920-4741</t>
  </si>
  <si>
    <t>J COMPOS CONSTR</t>
  </si>
  <si>
    <t>1090-0268</t>
  </si>
  <si>
    <t>J HYDRO-ENVIRON RES</t>
  </si>
  <si>
    <t>1570-6443</t>
  </si>
  <si>
    <t>COAST ENG</t>
  </si>
  <si>
    <t>0378-3839</t>
  </si>
  <si>
    <t>IEEE T INTELL TRANSP</t>
  </si>
  <si>
    <t>1524-9050</t>
  </si>
  <si>
    <t>TRANSPORTATION</t>
  </si>
  <si>
    <t>0049-4488</t>
  </si>
  <si>
    <t>EARTHQ ENG STRUCT D</t>
  </si>
  <si>
    <t>0098-8847</t>
  </si>
  <si>
    <t>COAST ENG J</t>
  </si>
  <si>
    <t>0578-5634</t>
  </si>
  <si>
    <t>STOCH ENV RES RISK A</t>
  </si>
  <si>
    <t>1436-3240</t>
  </si>
  <si>
    <t>ENG STRUCT</t>
  </si>
  <si>
    <t>0141-0296</t>
  </si>
  <si>
    <t>ARCH CIV MECH ENG</t>
  </si>
  <si>
    <t>1644-9665</t>
  </si>
  <si>
    <t>J HYDRAUL RES</t>
  </si>
  <si>
    <t>0022-1686</t>
  </si>
  <si>
    <t>THIN WALL STRUCT</t>
  </si>
  <si>
    <t>0263-8231</t>
  </si>
  <si>
    <t>STRUCT SAF</t>
  </si>
  <si>
    <t>0167-4730</t>
  </si>
  <si>
    <t>J HYDRAUL ENG</t>
  </si>
  <si>
    <t>0733-9429</t>
  </si>
  <si>
    <t>J ADV TRANSPORT</t>
  </si>
  <si>
    <t>0197-6729</t>
  </si>
  <si>
    <t>J HYDROL ENG</t>
  </si>
  <si>
    <t>1084-0699</t>
  </si>
  <si>
    <t>STRUCT INFRASTRUCT E</t>
  </si>
  <si>
    <t>1573-2479</t>
  </si>
  <si>
    <t>J WIND ENG IND AEROD</t>
  </si>
  <si>
    <t>0167-6105</t>
  </si>
  <si>
    <t>SMART STRUCT SYST</t>
  </si>
  <si>
    <t>1738-1584</t>
  </si>
  <si>
    <t>COLD REG SCI TECHNOL</t>
  </si>
  <si>
    <t>0165-232X</t>
  </si>
  <si>
    <t>OCEAN ENG</t>
  </si>
  <si>
    <t>0029-8018</t>
  </si>
  <si>
    <t>EARTHQ SPECTRA</t>
  </si>
  <si>
    <t>8755-2930</t>
  </si>
  <si>
    <t>MAR STRUCT</t>
  </si>
  <si>
    <t>0951-8339</t>
  </si>
  <si>
    <t>LAT AM J SOLIDS STRU</t>
  </si>
  <si>
    <t>1679-7825</t>
  </si>
  <si>
    <t>IEEE J OCEANIC ENG</t>
  </si>
  <si>
    <t>0364-9059</t>
  </si>
  <si>
    <t>J EARTHQ ENG</t>
  </si>
  <si>
    <t>1363-2469</t>
  </si>
  <si>
    <t>NAT HAZARDS REV</t>
  </si>
  <si>
    <t>1527-6988</t>
  </si>
  <si>
    <t>J CIV ENG MANAG</t>
  </si>
  <si>
    <t>1392-3730</t>
  </si>
  <si>
    <t>J BRIDGE ENG</t>
  </si>
  <si>
    <t>1084-0702</t>
  </si>
  <si>
    <t>J INFRASTRUCT SYST</t>
  </si>
  <si>
    <t>1076-0342</t>
  </si>
  <si>
    <t>J SURV ENG</t>
  </si>
  <si>
    <t>0733-9453</t>
  </si>
  <si>
    <t>P I CIVIL ENG-WAT M</t>
  </si>
  <si>
    <t>1741-7589</t>
  </si>
  <si>
    <t>FIRE SAFETY J</t>
  </si>
  <si>
    <t>0379-7112</t>
  </si>
  <si>
    <t>J MANAGE ENG</t>
  </si>
  <si>
    <t>0742-597X</t>
  </si>
  <si>
    <t>STRUCT ENG MECH</t>
  </si>
  <si>
    <t>1225-4568</t>
  </si>
  <si>
    <t>J PIPELINE SYST ENG</t>
  </si>
  <si>
    <t>1949-1190</t>
  </si>
  <si>
    <t>P I MECH ENG F-J RAI</t>
  </si>
  <si>
    <t>0954-4097</t>
  </si>
  <si>
    <t>J WATER SUPPLY RES T</t>
  </si>
  <si>
    <t>0003-7214</t>
  </si>
  <si>
    <t>J SHIP RES</t>
  </si>
  <si>
    <t>0022-4502</t>
  </si>
  <si>
    <t>J MAR SCI TECH-JAPAN</t>
  </si>
  <si>
    <t>0948-4280</t>
  </si>
  <si>
    <t>J TRANSP ENG</t>
  </si>
  <si>
    <t>0733-947X</t>
  </si>
  <si>
    <t>J WATERW PORT COAST</t>
  </si>
  <si>
    <t>0733-950X</t>
  </si>
  <si>
    <t>P I CIVIL ENG-ENG SU</t>
  </si>
  <si>
    <t>1478-4629</t>
  </si>
  <si>
    <t>BALT J ROAD BRIDGE E</t>
  </si>
  <si>
    <t>1822-427X</t>
  </si>
  <si>
    <t>INT J STRUCT STAB DY</t>
  </si>
  <si>
    <t>0219-4554</t>
  </si>
  <si>
    <t>EARTHQ ENG ENG VIB</t>
  </si>
  <si>
    <t>1671-3664</t>
  </si>
  <si>
    <t>P I CIVIL ENG-CIV EN</t>
  </si>
  <si>
    <t>0965-089X</t>
  </si>
  <si>
    <t>EARTHQ STRUCT</t>
  </si>
  <si>
    <t>2092-7614</t>
  </si>
  <si>
    <t>WATER INT</t>
  </si>
  <si>
    <t>0250-8060</t>
  </si>
  <si>
    <t>GEOMECH ENG</t>
  </si>
  <si>
    <t>2005-307X</t>
  </si>
  <si>
    <t>J COLD REG ENG</t>
  </si>
  <si>
    <t>0887-381X</t>
  </si>
  <si>
    <t>CAN J CIVIL ENG</t>
  </si>
  <si>
    <t>0315-1468</t>
  </si>
  <si>
    <t>TRANSPORT RES REC</t>
  </si>
  <si>
    <t>0361-1981</t>
  </si>
  <si>
    <t>SURV REV</t>
  </si>
  <si>
    <t>0039-6265</t>
  </si>
  <si>
    <t>INT J OFFSHORE POLAR</t>
  </si>
  <si>
    <t>1053-5381</t>
  </si>
  <si>
    <t>EUR J ENVIRON CIV EN</t>
  </si>
  <si>
    <t>1964-8189</t>
  </si>
  <si>
    <t>CIV ENG ENVIRON SYST</t>
  </si>
  <si>
    <t>1028-6608</t>
  </si>
  <si>
    <t>KSCE J CIV ENG</t>
  </si>
  <si>
    <t>1226-7988</t>
  </si>
  <si>
    <t>INT J CIV ENG</t>
  </si>
  <si>
    <t>1735-0522</t>
  </si>
  <si>
    <t>J AM WATER WORKS ASS</t>
  </si>
  <si>
    <t>2164-4535</t>
  </si>
  <si>
    <t>J FIRE PROT ENG</t>
  </si>
  <si>
    <t>1042-3915</t>
  </si>
  <si>
    <t>CHINA OCEAN ENG</t>
  </si>
  <si>
    <t>0890-5487</t>
  </si>
  <si>
    <t>IJST-T CIV ENG</t>
  </si>
  <si>
    <t>2228-6160</t>
  </si>
  <si>
    <t>GEFAHRST REINHALT L</t>
  </si>
  <si>
    <t>0949-8036</t>
  </si>
  <si>
    <t>J S AFR INST CIV ENG</t>
  </si>
  <si>
    <t>1021-2019</t>
  </si>
  <si>
    <t>P I CIVIL ENG-MAR EN</t>
  </si>
  <si>
    <t>1741-7597</t>
  </si>
  <si>
    <t>CIVIL ENG</t>
  </si>
  <si>
    <t>0885-7024</t>
  </si>
  <si>
    <t>P I CIVIL ENG-TRANSP</t>
  </si>
  <si>
    <t>0965-092X</t>
  </si>
  <si>
    <t>PERIOD POLYTECH-CIV</t>
  </si>
  <si>
    <t>0553-6626</t>
  </si>
  <si>
    <t>GRADEVINAR</t>
  </si>
  <si>
    <t>0350-2465</t>
  </si>
  <si>
    <t>BAUTECHNIK</t>
  </si>
  <si>
    <t>0932-8351</t>
  </si>
  <si>
    <t>ITE J</t>
  </si>
  <si>
    <t>0162-8178</t>
  </si>
  <si>
    <t>P I CIVIL ENG-MUNIC</t>
  </si>
  <si>
    <t>0965-0903</t>
  </si>
  <si>
    <t>NAV ENG J</t>
  </si>
  <si>
    <t>0028-1425</t>
  </si>
  <si>
    <t>TECNOL CIENC AGUA</t>
  </si>
  <si>
    <t>0187-8336</t>
  </si>
  <si>
    <t>TEK DERGI</t>
  </si>
  <si>
    <t>1300-3453</t>
  </si>
  <si>
    <t xml:space="preserve">ENGINEERING, ELECTRICAL &amp; ELECTRONIC </t>
  </si>
  <si>
    <t>IEEE T POWER ELECTR</t>
  </si>
  <si>
    <t>0885-8993</t>
  </si>
  <si>
    <t>IEEE SIGNAL PROC MAG</t>
  </si>
  <si>
    <t>1053-5888</t>
  </si>
  <si>
    <t>P IEEE</t>
  </si>
  <si>
    <t>0018-9219</t>
  </si>
  <si>
    <t>IEEE T SMART GRID</t>
  </si>
  <si>
    <t>1949-3053</t>
  </si>
  <si>
    <t>IEEE IND ELECTRON M</t>
  </si>
  <si>
    <t>1932-4529</t>
  </si>
  <si>
    <t>IEEE COMMUN MAG</t>
  </si>
  <si>
    <t>0163-6804</t>
  </si>
  <si>
    <t>PROG QUANT ELECTRON</t>
  </si>
  <si>
    <t>0079-6727</t>
  </si>
  <si>
    <t>IEEE T GEOSCI REMOTE</t>
  </si>
  <si>
    <t>0196-2892</t>
  </si>
  <si>
    <t>IEEE J SEL AREA COMM</t>
  </si>
  <si>
    <t>0733-8716</t>
  </si>
  <si>
    <t>IEEE J SOLID-ST CIRC</t>
  </si>
  <si>
    <t>0018-9200</t>
  </si>
  <si>
    <t>J LIGHTWAVE TECHNOL</t>
  </si>
  <si>
    <t>0733-8724</t>
  </si>
  <si>
    <t>IEEE J SEL TOP QUANT</t>
  </si>
  <si>
    <t>1077-260X</t>
  </si>
  <si>
    <t>IEEE T POWER SYST</t>
  </si>
  <si>
    <t>0885-8950</t>
  </si>
  <si>
    <t>IEEE T SIGNAL PROCES</t>
  </si>
  <si>
    <t>1053-587X</t>
  </si>
  <si>
    <t>IEEE ELECTR DEVICE L</t>
  </si>
  <si>
    <t>0741-3106</t>
  </si>
  <si>
    <t>IEEE T CIRC SYST VID</t>
  </si>
  <si>
    <t>1051-8215</t>
  </si>
  <si>
    <t>IEEE CIRC SYST MAG</t>
  </si>
  <si>
    <t>1531-636X</t>
  </si>
  <si>
    <t>IEEE T WIREL COMMUN</t>
  </si>
  <si>
    <t>1536-1276</t>
  </si>
  <si>
    <t>IEEE T ELECTRON DEV</t>
  </si>
  <si>
    <t>0018-9383</t>
  </si>
  <si>
    <t>IEEE T CIRCUITS-I</t>
  </si>
  <si>
    <t>1549-8328</t>
  </si>
  <si>
    <t>IEEE J-STSP</t>
  </si>
  <si>
    <t>1932-4553</t>
  </si>
  <si>
    <t>IEEE T MICROW THEORY</t>
  </si>
  <si>
    <t>0018-9480</t>
  </si>
  <si>
    <t>J DISP TECHNOL</t>
  </si>
  <si>
    <t>1551-319X</t>
  </si>
  <si>
    <t>IEEE PHOTONICS J</t>
  </si>
  <si>
    <t>1943-0655</t>
  </si>
  <si>
    <t>SIGNAL PROCESS</t>
  </si>
  <si>
    <t>0165-1684</t>
  </si>
  <si>
    <t>SEMICOND SCI TECH</t>
  </si>
  <si>
    <t>0268-1242</t>
  </si>
  <si>
    <t>IEEE T ANTENN PROPAG</t>
  </si>
  <si>
    <t>0018-926X</t>
  </si>
  <si>
    <t>IEEE T THZ SCI TECHN</t>
  </si>
  <si>
    <t>2156-342X</t>
  </si>
  <si>
    <t>IEEE PHOTONIC TECH L</t>
  </si>
  <si>
    <t>1041-1135</t>
  </si>
  <si>
    <t>IEEE GEOSCI REMOTE S</t>
  </si>
  <si>
    <t>1545-598X</t>
  </si>
  <si>
    <t>IEEE T COMMUN</t>
  </si>
  <si>
    <t>0090-6778</t>
  </si>
  <si>
    <t>IEEE T VEH TECHNOL</t>
  </si>
  <si>
    <t>0018-9545</t>
  </si>
  <si>
    <t>MAT SCI SEMICON PROC</t>
  </si>
  <si>
    <t>1369-8001</t>
  </si>
  <si>
    <t>J INFRARED MILLIM TE</t>
  </si>
  <si>
    <t>1866-6892</t>
  </si>
  <si>
    <t>SENSOR ACTUAT A-PHYS</t>
  </si>
  <si>
    <t>0924-4247</t>
  </si>
  <si>
    <t>IEEE T DEVICE MAT RE</t>
  </si>
  <si>
    <t>1530-4388</t>
  </si>
  <si>
    <t>IEEE J QUANTUM ELECT</t>
  </si>
  <si>
    <t>0018-9197</t>
  </si>
  <si>
    <t>IEEE T BROADCAST</t>
  </si>
  <si>
    <t>0018-9316</t>
  </si>
  <si>
    <t>IEEE T NANOTECHNOL</t>
  </si>
  <si>
    <t>1536-125X</t>
  </si>
  <si>
    <t>J ELECTRON MATER</t>
  </si>
  <si>
    <t>0361-5235</t>
  </si>
  <si>
    <t>IEEE T INSTRUM MEAS</t>
  </si>
  <si>
    <t>0018-9456</t>
  </si>
  <si>
    <t>IEEE SENS J</t>
  </si>
  <si>
    <t>1530-437X</t>
  </si>
  <si>
    <t>IEEE T IND APPL</t>
  </si>
  <si>
    <t>0093-9994</t>
  </si>
  <si>
    <t>J MICROELECTROMECH S</t>
  </si>
  <si>
    <t>1057-7157</t>
  </si>
  <si>
    <t>IEEE SIGNAL PROC LET</t>
  </si>
  <si>
    <t>1070-9908</t>
  </si>
  <si>
    <t>IEEE VEH TECHNOL MAG</t>
  </si>
  <si>
    <t>1556-6072</t>
  </si>
  <si>
    <t>ELECTR POW SYST RES</t>
  </si>
  <si>
    <t>0378-7796</t>
  </si>
  <si>
    <t>IEEE T POWER DELIVER</t>
  </si>
  <si>
    <t>0885-8977</t>
  </si>
  <si>
    <t>J MICROMECH MICROENG</t>
  </si>
  <si>
    <t>0960-1317</t>
  </si>
  <si>
    <t>IEEE MICROW WIREL CO</t>
  </si>
  <si>
    <t>1531-1309</t>
  </si>
  <si>
    <t>IET POWER ELECTRON</t>
  </si>
  <si>
    <t>1755-4535</t>
  </si>
  <si>
    <t>OPTO-ELECTRON REV</t>
  </si>
  <si>
    <t>1230-3402</t>
  </si>
  <si>
    <t>IEEE ELECTR INSUL M</t>
  </si>
  <si>
    <t>0883-7554</t>
  </si>
  <si>
    <t>IEEE POWER ENERGY M</t>
  </si>
  <si>
    <t>1540-7977</t>
  </si>
  <si>
    <t>IEEE ANTENN WIREL PR</t>
  </si>
  <si>
    <t>1536-1225</t>
  </si>
  <si>
    <t>J MATER SCI-MATER EL</t>
  </si>
  <si>
    <t>0957-4522</t>
  </si>
  <si>
    <t>IEEE J EM SEL TOP C</t>
  </si>
  <si>
    <t>2156-3357</t>
  </si>
  <si>
    <t>J COMPUT ELECTRON</t>
  </si>
  <si>
    <t>1569-8025</t>
  </si>
  <si>
    <t>SOLID STATE ELECTRON</t>
  </si>
  <si>
    <t>0038-1101</t>
  </si>
  <si>
    <t>J VAC SCI TECHNOL B</t>
  </si>
  <si>
    <t>1071-1023</t>
  </si>
  <si>
    <t>SIGNAL PROCESS-IMAGE</t>
  </si>
  <si>
    <t>0923-5965</t>
  </si>
  <si>
    <t>MICROELECTRON RELIAB</t>
  </si>
  <si>
    <t>0026-2714</t>
  </si>
  <si>
    <t>SIGNAL IMAGE VIDEO P</t>
  </si>
  <si>
    <t>1863-1703</t>
  </si>
  <si>
    <t>J MICRO-NANOLITH MEM</t>
  </si>
  <si>
    <t>1932-5150</t>
  </si>
  <si>
    <t>IET GENER TRANSM DIS</t>
  </si>
  <si>
    <t>1751-8687</t>
  </si>
  <si>
    <t>IEEE ANTENN PROPAG M</t>
  </si>
  <si>
    <t>1045-9243</t>
  </si>
  <si>
    <t>INT J IMAG SYST TECH</t>
  </si>
  <si>
    <t>0899-9457</t>
  </si>
  <si>
    <t>OPT FIBER TECHNOL</t>
  </si>
  <si>
    <t>1068-5200</t>
  </si>
  <si>
    <t>IEEE T ELECTROMAGN C</t>
  </si>
  <si>
    <t>0018-9375</t>
  </si>
  <si>
    <t>IEEE T NUCL SCI</t>
  </si>
  <si>
    <t>0018-9499</t>
  </si>
  <si>
    <t>IEEE T DIELECT EL IN</t>
  </si>
  <si>
    <t>1070-9878</t>
  </si>
  <si>
    <t>DIGIT SIGNAL PROCESS</t>
  </si>
  <si>
    <t>1051-2004</t>
  </si>
  <si>
    <t>INT J CIRC THEOR APP</t>
  </si>
  <si>
    <t>0098-9886</t>
  </si>
  <si>
    <t>IEEE T APPL SUPERCON</t>
  </si>
  <si>
    <t>1051-8223</t>
  </si>
  <si>
    <t>IEEE T CIRCUITS-II</t>
  </si>
  <si>
    <t>1549-7747</t>
  </si>
  <si>
    <t>PROG ELECTROMAGN RES</t>
  </si>
  <si>
    <t>1559-8985</t>
  </si>
  <si>
    <t>IET ELECTR POWER APP</t>
  </si>
  <si>
    <t>1751-8660</t>
  </si>
  <si>
    <t>MICROELECTRON ENG</t>
  </si>
  <si>
    <t>0167-9317</t>
  </si>
  <si>
    <t>J SENSORS</t>
  </si>
  <si>
    <t>1687-725X</t>
  </si>
  <si>
    <t>IEEE T COMP PACK MAN</t>
  </si>
  <si>
    <t>2156-3950</t>
  </si>
  <si>
    <t>IEEE MICROW MAG</t>
  </si>
  <si>
    <t>1527-3342</t>
  </si>
  <si>
    <t>CIRC SYST SIGNAL PR</t>
  </si>
  <si>
    <t>0278-081X</t>
  </si>
  <si>
    <t>IEEE T CONSUM ELECTR</t>
  </si>
  <si>
    <t>0098-3063</t>
  </si>
  <si>
    <t>IEEE T SEMICONDUCT M</t>
  </si>
  <si>
    <t>0894-6507</t>
  </si>
  <si>
    <t>OPT QUANT ELECTRON</t>
  </si>
  <si>
    <t>0306-8919</t>
  </si>
  <si>
    <t>SEMICONDUCT SEMIMET</t>
  </si>
  <si>
    <t>0080-8784</t>
  </si>
  <si>
    <t>RADIOPHYS QUANT EL+</t>
  </si>
  <si>
    <t>0033-8443</t>
  </si>
  <si>
    <t>IET SCI MEAS TECHNOL</t>
  </si>
  <si>
    <t>1751-8822</t>
  </si>
  <si>
    <t>ELECTRON LETT</t>
  </si>
  <si>
    <t>0013-5194</t>
  </si>
  <si>
    <t>IET MICROW ANTENNA P</t>
  </si>
  <si>
    <t>1751-8725</t>
  </si>
  <si>
    <t>QUANTUM ELECTRON+</t>
  </si>
  <si>
    <t>1063-7818</t>
  </si>
  <si>
    <t>IETE TECH REV</t>
  </si>
  <si>
    <t>0256-4602</t>
  </si>
  <si>
    <t>EUR T ELECTR POWER</t>
  </si>
  <si>
    <t>1430-144X</t>
  </si>
  <si>
    <t>SOLDER SURF MT TECH</t>
  </si>
  <si>
    <t>0954-0911</t>
  </si>
  <si>
    <t>J ELECTROSTAT</t>
  </si>
  <si>
    <t>0304-3886</t>
  </si>
  <si>
    <t>J ELECTRON PACKAGING</t>
  </si>
  <si>
    <t>1043-7398</t>
  </si>
  <si>
    <t>MICROELECTRON J</t>
  </si>
  <si>
    <t>0026-2692</t>
  </si>
  <si>
    <t>IEEE INTEL TRANSP SY</t>
  </si>
  <si>
    <t>1939-1390</t>
  </si>
  <si>
    <t>INT J APPL ELECTROM</t>
  </si>
  <si>
    <t>1383-5416</t>
  </si>
  <si>
    <t>APPL COMPUT ELECTROM</t>
  </si>
  <si>
    <t>1054-4887</t>
  </si>
  <si>
    <t>J SOC INF DISPLAY</t>
  </si>
  <si>
    <t>1071-0922</t>
  </si>
  <si>
    <t>IEEE SPECTRUM</t>
  </si>
  <si>
    <t>0018-9235</t>
  </si>
  <si>
    <t>EURASIP J ADV SIG PR</t>
  </si>
  <si>
    <t>1687-6180</t>
  </si>
  <si>
    <t>ETRI J</t>
  </si>
  <si>
    <t>1225-6463</t>
  </si>
  <si>
    <t>IET IMAGE PROCESS</t>
  </si>
  <si>
    <t>1751-9659</t>
  </si>
  <si>
    <t>IET COMMUN</t>
  </si>
  <si>
    <t>1751-8628</t>
  </si>
  <si>
    <t>EURASIP J IMAGE VIDE</t>
  </si>
  <si>
    <t>1687-5281</t>
  </si>
  <si>
    <t>J ELECTROMAGNET WAVE</t>
  </si>
  <si>
    <t>0920-5071</t>
  </si>
  <si>
    <t>EURASIP J WIREL COMM</t>
  </si>
  <si>
    <t>1687-1499</t>
  </si>
  <si>
    <t>IET OPTOELECTRON</t>
  </si>
  <si>
    <t>1751-8768</t>
  </si>
  <si>
    <t>J ELECTRON IMAGING</t>
  </si>
  <si>
    <t>1017-9909</t>
  </si>
  <si>
    <t>INT J ANTENN PROPAG</t>
  </si>
  <si>
    <t>1687-5869</t>
  </si>
  <si>
    <t>MICROELECTRON INT</t>
  </si>
  <si>
    <t>1356-5362</t>
  </si>
  <si>
    <t>RADIOENGINEERING</t>
  </si>
  <si>
    <t>1210-2512</t>
  </si>
  <si>
    <t>INT J NUMER MODEL EL</t>
  </si>
  <si>
    <t>0894-3370</t>
  </si>
  <si>
    <t>AEU-INT J ELECTRON C</t>
  </si>
  <si>
    <t>1434-8411</t>
  </si>
  <si>
    <t>MICROW OPT TECHN LET</t>
  </si>
  <si>
    <t>0895-2477</t>
  </si>
  <si>
    <t>ELEKTRON ELEKTROTECH</t>
  </si>
  <si>
    <t>1392-1215</t>
  </si>
  <si>
    <t>IEEE TECHNOL SOC MAG</t>
  </si>
  <si>
    <t>0278-0097</t>
  </si>
  <si>
    <t>IEEE INSTRU MEAS MAG</t>
  </si>
  <si>
    <t>1094-6969</t>
  </si>
  <si>
    <t>J ELECTR ENG TECHNOL</t>
  </si>
  <si>
    <t>1975-0102</t>
  </si>
  <si>
    <t>IET CIRC DEVICE SYST</t>
  </si>
  <si>
    <t>1751-858X</t>
  </si>
  <si>
    <t>J ELECTRON TEST</t>
  </si>
  <si>
    <t>0923-8174</t>
  </si>
  <si>
    <t>J SEMICOND TECH SCI</t>
  </si>
  <si>
    <t>1598-1657</t>
  </si>
  <si>
    <t>CIRCUIT WORLD</t>
  </si>
  <si>
    <t>0305-6120</t>
  </si>
  <si>
    <t>INT T ELECTR ENERGY</t>
  </si>
  <si>
    <t>2050-7038</t>
  </si>
  <si>
    <t>INT J OPTOMECHATRONI</t>
  </si>
  <si>
    <t>1559-9612</t>
  </si>
  <si>
    <t>INT J ELECTRON</t>
  </si>
  <si>
    <t>0020-7217</t>
  </si>
  <si>
    <t>FREQUENZ</t>
  </si>
  <si>
    <t>0016-1136</t>
  </si>
  <si>
    <t>J COMMUN TECHNOL EL+</t>
  </si>
  <si>
    <t>1064-2269</t>
  </si>
  <si>
    <t>J NANOELECTRON OPTOE</t>
  </si>
  <si>
    <t>1555-130X</t>
  </si>
  <si>
    <t>J ELECTR ENG-SLOVAK</t>
  </si>
  <si>
    <t>1335-3632</t>
  </si>
  <si>
    <t>ELECTR ENG</t>
  </si>
  <si>
    <t>0948-7921</t>
  </si>
  <si>
    <t>INTEGR FERROELECTR</t>
  </si>
  <si>
    <t>1058-4587</t>
  </si>
  <si>
    <t>IEEE IND APPL MAG</t>
  </si>
  <si>
    <t>1077-2618</t>
  </si>
  <si>
    <t>INT J MICROW WIREL T</t>
  </si>
  <si>
    <t>1759-0787</t>
  </si>
  <si>
    <t>MICROWAVE J</t>
  </si>
  <si>
    <t>0192-6225</t>
  </si>
  <si>
    <t>REV ROUM SCI TECH-EL</t>
  </si>
  <si>
    <t>0035-4066</t>
  </si>
  <si>
    <t>IEICE ELECTRON EXPR</t>
  </si>
  <si>
    <t>1349-2543</t>
  </si>
  <si>
    <t>CHINESE J ELECTRON</t>
  </si>
  <si>
    <t>1022-4653</t>
  </si>
  <si>
    <t>IEICE T ELECTRON</t>
  </si>
  <si>
    <t>1745-1353</t>
  </si>
  <si>
    <t>ELECTROMAGNETICS</t>
  </si>
  <si>
    <t>0272-6343</t>
  </si>
  <si>
    <t>INFORM MIDEM</t>
  </si>
  <si>
    <t>0352-9045</t>
  </si>
  <si>
    <t>FUJITSU SCI TECH J</t>
  </si>
  <si>
    <t>0016-2523</t>
  </si>
  <si>
    <t>IEICE T COMMUN</t>
  </si>
  <si>
    <t>1745-1345</t>
  </si>
  <si>
    <t>SOLID STATE TECHNOL</t>
  </si>
  <si>
    <t>0038-111X</t>
  </si>
  <si>
    <t>IEEJ T ELECTR ELECTR</t>
  </si>
  <si>
    <t>1931-4973</t>
  </si>
  <si>
    <t>IETE J RES</t>
  </si>
  <si>
    <t>0377-2063</t>
  </si>
  <si>
    <t>ELECTR ENG JPN</t>
  </si>
  <si>
    <t>0424-7760</t>
  </si>
  <si>
    <t>EPE J</t>
  </si>
  <si>
    <t>0939-8368</t>
  </si>
  <si>
    <t>ELECTR COMMUN JPN</t>
  </si>
  <si>
    <t>1942-9533</t>
  </si>
  <si>
    <t>IJST-T ELECTR ENG</t>
  </si>
  <si>
    <t>2228-6179</t>
  </si>
  <si>
    <t>LIGHT ENG</t>
  </si>
  <si>
    <t>0236-2945</t>
  </si>
  <si>
    <t>J I TELECOMMUN PROF</t>
  </si>
  <si>
    <t>1755-9278</t>
  </si>
  <si>
    <t>EDN</t>
  </si>
  <si>
    <t>0012-7515</t>
  </si>
  <si>
    <t>ELECTRON WORLD</t>
  </si>
  <si>
    <t>1365-4675</t>
  </si>
  <si>
    <t>ENGINEERING, ENVIRONMENTAL</t>
  </si>
  <si>
    <t>INT J LIFE CYCLE ASS</t>
  </si>
  <si>
    <t>0948-3349</t>
  </si>
  <si>
    <t>AMBIO</t>
  </si>
  <si>
    <t>0044-7447</t>
  </si>
  <si>
    <t>ENVIRON GEOCHEM HLTH</t>
  </si>
  <si>
    <t>0269-4042</t>
  </si>
  <si>
    <t>RESOUR CONSERV RECY</t>
  </si>
  <si>
    <t>0921-3449</t>
  </si>
  <si>
    <t>CLEAN TECHNOL ENVIR</t>
  </si>
  <si>
    <t>1618-954X</t>
  </si>
  <si>
    <t>J POLYM ENVIRON</t>
  </si>
  <si>
    <t>1566-2543</t>
  </si>
  <si>
    <t>IRAN J ENVIRON HEALT</t>
  </si>
  <si>
    <t>1735-1979</t>
  </si>
  <si>
    <t>J AM WATER RESOUR AS</t>
  </si>
  <si>
    <t>1093-474X</t>
  </si>
  <si>
    <t>J AIR WASTE MANAGE</t>
  </si>
  <si>
    <t>1096-2247</t>
  </si>
  <si>
    <t>WASTE MANAGE RES</t>
  </si>
  <si>
    <t>0734-242X</t>
  </si>
  <si>
    <t>J ENVIRON SCI HEAL A</t>
  </si>
  <si>
    <t>1093-4529</t>
  </si>
  <si>
    <t>WATER SCI TECHNOL</t>
  </si>
  <si>
    <t>0273-1223</t>
  </si>
  <si>
    <t>ENVIRON ENG GEOSCI</t>
  </si>
  <si>
    <t>1078-7275</t>
  </si>
  <si>
    <t>OZONE-SCI ENG</t>
  </si>
  <si>
    <t>0191-9512</t>
  </si>
  <si>
    <t>B ENG GEOL ENVIRON</t>
  </si>
  <si>
    <t>1435-9529</t>
  </si>
  <si>
    <t>ENVIRON PROT ENG</t>
  </si>
  <si>
    <t>0324-8828</t>
  </si>
  <si>
    <t>J ENVIRON HEALTH SCI</t>
  </si>
  <si>
    <t>2052-336X</t>
  </si>
  <si>
    <t>WATER SCI TECH-W SUP</t>
  </si>
  <si>
    <t>1606-9749</t>
  </si>
  <si>
    <t>OCHR SR</t>
  </si>
  <si>
    <t>1230-6169</t>
  </si>
  <si>
    <t>J WATER REUSE DESAL</t>
  </si>
  <si>
    <t>2220-1319</t>
  </si>
  <si>
    <t>J RESIDUALS SCI TECH</t>
  </si>
  <si>
    <t>1544-8053</t>
  </si>
  <si>
    <t>LANDSLIDES</t>
  </si>
  <si>
    <t>1612-510X</t>
  </si>
  <si>
    <t>ENGINEERING, GEOLOGICAL</t>
  </si>
  <si>
    <t>ACTA GEOTECH</t>
  </si>
  <si>
    <t>1861-1125</t>
  </si>
  <si>
    <t>ROCK MECH ROCK ENG</t>
  </si>
  <si>
    <t>0723-2632</t>
  </si>
  <si>
    <t>B EARTHQ ENG</t>
  </si>
  <si>
    <t>1570-761X</t>
  </si>
  <si>
    <t>GEOTECHNIQUE</t>
  </si>
  <si>
    <t>0016-8505</t>
  </si>
  <si>
    <t>ENG GEOL</t>
  </si>
  <si>
    <t>0013-7952</t>
  </si>
  <si>
    <t>INT J ROCK MECH MIN</t>
  </si>
  <si>
    <t>1365-1609</t>
  </si>
  <si>
    <t>GEOSYNTH INT</t>
  </si>
  <si>
    <t>1072-6349</t>
  </si>
  <si>
    <t>J GEOTECH GEOENVIRON</t>
  </si>
  <si>
    <t>1090-0241</t>
  </si>
  <si>
    <t>INT J NUMER ANAL MET</t>
  </si>
  <si>
    <t>0363-9061</t>
  </si>
  <si>
    <t>CAN GEOTECH J</t>
  </si>
  <si>
    <t>0008-3674</t>
  </si>
  <si>
    <t>SOIL DYN EARTHQ ENG</t>
  </si>
  <si>
    <t>0267-7261</t>
  </si>
  <si>
    <t>INT J GEOMECH</t>
  </si>
  <si>
    <t>1532-3641</t>
  </si>
  <si>
    <t>Q J ENG GEOL HYDROGE</t>
  </si>
  <si>
    <t>1470-9236</t>
  </si>
  <si>
    <t>GEOTECH LETT</t>
  </si>
  <si>
    <t>2049-825X</t>
  </si>
  <si>
    <t>P I CIVIL ENG-GEOTEC</t>
  </si>
  <si>
    <t>1353-2618</t>
  </si>
  <si>
    <t>GEOTECH TEST J</t>
  </si>
  <si>
    <t>0149-6115</t>
  </si>
  <si>
    <t>MAR GEORESOUR GEOTEC</t>
  </si>
  <si>
    <t>1064-119X</t>
  </si>
  <si>
    <t>INT J PHYS MODEL GEO</t>
  </si>
  <si>
    <t>1346-213X</t>
  </si>
  <si>
    <t>J ENVIRON ENG GEOPH</t>
  </si>
  <si>
    <t>1083-1363</t>
  </si>
  <si>
    <t>ACTA GEOTECH SLOV</t>
  </si>
  <si>
    <t>1854-0171</t>
  </si>
  <si>
    <t>SOIL MECH FOUND ENG+</t>
  </si>
  <si>
    <t>0038-0741</t>
  </si>
  <si>
    <t>INT J PROD ECON</t>
  </si>
  <si>
    <t>0925-5273</t>
  </si>
  <si>
    <t>ENGINEERING, INDUSTRIAL</t>
  </si>
  <si>
    <t>CIRP ANN-MANUF TECHN</t>
  </si>
  <si>
    <t>0007-8506</t>
  </si>
  <si>
    <t>TECHNOVATION</t>
  </si>
  <si>
    <t>0166-4972</t>
  </si>
  <si>
    <t>J MATER PROCESS TECH</t>
  </si>
  <si>
    <t>0924-0136</t>
  </si>
  <si>
    <t>INT J SIMUL MODEL</t>
  </si>
  <si>
    <t>1726-4529</t>
  </si>
  <si>
    <t>J ENG TECHNOL MANAGE</t>
  </si>
  <si>
    <t>0923-4748</t>
  </si>
  <si>
    <t>APPL ERGON</t>
  </si>
  <si>
    <t>0003-6870</t>
  </si>
  <si>
    <t>SAFETY SCI</t>
  </si>
  <si>
    <t>0925-7535</t>
  </si>
  <si>
    <t>J PROD INNOVAT MANAG</t>
  </si>
  <si>
    <t>0737-6782</t>
  </si>
  <si>
    <t>J MANUF SYST</t>
  </si>
  <si>
    <t>0278-6125</t>
  </si>
  <si>
    <t>ERGONOMICS</t>
  </si>
  <si>
    <t>0014-0139</t>
  </si>
  <si>
    <t>INT J PROD RES</t>
  </si>
  <si>
    <t>0020-7543</t>
  </si>
  <si>
    <t>PROD PLAN CONTROL</t>
  </si>
  <si>
    <t>0953-7287</t>
  </si>
  <si>
    <t>IIE TRANS</t>
  </si>
  <si>
    <t>0740-817X</t>
  </si>
  <si>
    <t>COGN TECHNOL WORK</t>
  </si>
  <si>
    <t>1435-5558</t>
  </si>
  <si>
    <t>RES ENG DES</t>
  </si>
  <si>
    <t>0934-9839</t>
  </si>
  <si>
    <t>QUAL RELIAB ENG INT</t>
  </si>
  <si>
    <t>0748-8017</t>
  </si>
  <si>
    <t>J QUAL TECHNOL</t>
  </si>
  <si>
    <t>0022-4065</t>
  </si>
  <si>
    <t>IEEE T ENG MANAGE</t>
  </si>
  <si>
    <t>0018-9391</t>
  </si>
  <si>
    <t>INT J IND ERGONOM</t>
  </si>
  <si>
    <t>0169-8141</t>
  </si>
  <si>
    <t>RES TECHNOL MANAGE</t>
  </si>
  <si>
    <t>0895-6308</t>
  </si>
  <si>
    <t>P I MECH ENG O-J RIS</t>
  </si>
  <si>
    <t>1748-006X</t>
  </si>
  <si>
    <t>ENG ECON</t>
  </si>
  <si>
    <t>0013-791X</t>
  </si>
  <si>
    <t>EUR J IND ENG</t>
  </si>
  <si>
    <t>1751-5254</t>
  </si>
  <si>
    <t>SYSTEMS ENG</t>
  </si>
  <si>
    <t>1098-1241</t>
  </si>
  <si>
    <t>IND ROBOT</t>
  </si>
  <si>
    <t>0143-991X</t>
  </si>
  <si>
    <t>QUAL TECHNOL QUANT M</t>
  </si>
  <si>
    <t>1684-3703</t>
  </si>
  <si>
    <t>QUAL ENG</t>
  </si>
  <si>
    <t>0898-2112</t>
  </si>
  <si>
    <t>TRAV HUMAIN</t>
  </si>
  <si>
    <t>0041-1868</t>
  </si>
  <si>
    <t>ISSUES SCI TECHNOL</t>
  </si>
  <si>
    <t>0748-5492</t>
  </si>
  <si>
    <t>PROBAB ENG INFORM SC</t>
  </si>
  <si>
    <t>0269-9648</t>
  </si>
  <si>
    <t>INT J IND ENG-THEORY</t>
  </si>
  <si>
    <t>1943-670X</t>
  </si>
  <si>
    <t>EMJ-ENG MANAG J</t>
  </si>
  <si>
    <t>1042-9247</t>
  </si>
  <si>
    <t>R&amp;D MAG</t>
  </si>
  <si>
    <t>0746-9179</t>
  </si>
  <si>
    <t>S AFR J IND ENG</t>
  </si>
  <si>
    <t>2224-7890</t>
  </si>
  <si>
    <t>ENGINEERING, MANUFACTURING</t>
  </si>
  <si>
    <t>COMPOS PART A-APPL S</t>
  </si>
  <si>
    <t>1359-835X</t>
  </si>
  <si>
    <t>FLEX SERV MANUF J</t>
  </si>
  <si>
    <t>1936-6582</t>
  </si>
  <si>
    <t>PACKAG TECHNOL SCI</t>
  </si>
  <si>
    <t>0894-3214</t>
  </si>
  <si>
    <t>MATER MANUF PROCESS</t>
  </si>
  <si>
    <t>1042-6914</t>
  </si>
  <si>
    <t>PRECIS ENG</t>
  </si>
  <si>
    <t>0141-6359</t>
  </si>
  <si>
    <t>PROD OPER MANAG</t>
  </si>
  <si>
    <t>1059-1478</t>
  </si>
  <si>
    <t>DESIGN STUD</t>
  </si>
  <si>
    <t>0142-694X</t>
  </si>
  <si>
    <t>INT J PRECIS ENG MAN</t>
  </si>
  <si>
    <t>2234-7593</t>
  </si>
  <si>
    <t>INT J MATER FORM</t>
  </si>
  <si>
    <t>1960-6206</t>
  </si>
  <si>
    <t>J SCHEDULING</t>
  </si>
  <si>
    <t>1094-6136</t>
  </si>
  <si>
    <t>J MANUF SCI E-T ASME</t>
  </si>
  <si>
    <t>1087-1357</t>
  </si>
  <si>
    <t>INT J DES</t>
  </si>
  <si>
    <t>1991-3761</t>
  </si>
  <si>
    <t>MACH SCI TECHNOL</t>
  </si>
  <si>
    <t>1091-0344</t>
  </si>
  <si>
    <t>INT J CRASHWORTHINES</t>
  </si>
  <si>
    <t>1358-8265</t>
  </si>
  <si>
    <t>J ADV MECH DES SYST</t>
  </si>
  <si>
    <t>1881-3054</t>
  </si>
  <si>
    <t>MANUF ENG</t>
  </si>
  <si>
    <t>0361-0853</t>
  </si>
  <si>
    <t>INT J PR ENG MAN-GT</t>
  </si>
  <si>
    <t>2288-6206</t>
  </si>
  <si>
    <t>ENGINEERING, MARINE</t>
  </si>
  <si>
    <t>J NAVIGATION</t>
  </si>
  <si>
    <t>0373-4633</t>
  </si>
  <si>
    <t>P I MECH ENG M-J ENG</t>
  </si>
  <si>
    <t>1475-0902</t>
  </si>
  <si>
    <t>SHIPS OFFSHORE STRUC</t>
  </si>
  <si>
    <t>1744-5302</t>
  </si>
  <si>
    <t>INT J NAV ARCH OCEAN</t>
  </si>
  <si>
    <t>2092-6782</t>
  </si>
  <si>
    <t>INT J MARIT ENG</t>
  </si>
  <si>
    <t>1479-8751</t>
  </si>
  <si>
    <t>POL MARIT RES</t>
  </si>
  <si>
    <t>1233-2585</t>
  </si>
  <si>
    <t>J MAR ENG TECHNOL</t>
  </si>
  <si>
    <t>1476-1548</t>
  </si>
  <si>
    <t>BRODOGRADNJA</t>
  </si>
  <si>
    <t>0007-215X</t>
  </si>
  <si>
    <t>J SHIP PROD DES</t>
  </si>
  <si>
    <t>2158-2866</t>
  </si>
  <si>
    <t>ENGINEERING, MECHANICAL</t>
  </si>
  <si>
    <t>INT J PLASTICITY</t>
  </si>
  <si>
    <t>0749-6419</t>
  </si>
  <si>
    <t>INT J THERM SCI</t>
  </si>
  <si>
    <t>1290-0729</t>
  </si>
  <si>
    <t>INT J HEAT MASS TRAN</t>
  </si>
  <si>
    <t>0017-9310</t>
  </si>
  <si>
    <t>INT J FATIGUE</t>
  </si>
  <si>
    <t>0142-1123</t>
  </si>
  <si>
    <t>MECH SYST SIGNAL PR</t>
  </si>
  <si>
    <t>0888-3270</t>
  </si>
  <si>
    <t>INT J REFRIG</t>
  </si>
  <si>
    <t>0140-7007</t>
  </si>
  <si>
    <t>INT J IMPACT ENG</t>
  </si>
  <si>
    <t>0734-743X</t>
  </si>
  <si>
    <t>INT J MECH SCI</t>
  </si>
  <si>
    <t>0020-7403</t>
  </si>
  <si>
    <t>RAPID PROTOTYPING J</t>
  </si>
  <si>
    <t>1355-2546</t>
  </si>
  <si>
    <t>J FLUID STRUCT</t>
  </si>
  <si>
    <t>0889-9746</t>
  </si>
  <si>
    <t>EXP THERM FLUID SCI</t>
  </si>
  <si>
    <t>0894-1777</t>
  </si>
  <si>
    <t>PROBABILIST ENG MECH</t>
  </si>
  <si>
    <t>0266-8920</t>
  </si>
  <si>
    <t>EXP FLUIDS</t>
  </si>
  <si>
    <t>0723-4864</t>
  </si>
  <si>
    <t>MECH MACH THEORY</t>
  </si>
  <si>
    <t>0094-114X</t>
  </si>
  <si>
    <t>INT J HEAT FLUID FL</t>
  </si>
  <si>
    <t>0142-727X</t>
  </si>
  <si>
    <t>FATIGUE FRACT ENG M</t>
  </si>
  <si>
    <t>8756-758X</t>
  </si>
  <si>
    <t>INT J ENGINE RES</t>
  </si>
  <si>
    <t>1468-0874</t>
  </si>
  <si>
    <t>J HEAT TRANS-T ASME</t>
  </si>
  <si>
    <t>0022-1481</t>
  </si>
  <si>
    <t>ADV APPL MECH</t>
  </si>
  <si>
    <t>0065-2156</t>
  </si>
  <si>
    <t>NANOSC MICROSC THERM</t>
  </si>
  <si>
    <t>1556-7265</t>
  </si>
  <si>
    <t>TRIBOL T</t>
  </si>
  <si>
    <t>1040-2004</t>
  </si>
  <si>
    <t>J ENG MECH</t>
  </si>
  <si>
    <t>0733-9399</t>
  </si>
  <si>
    <t>INT J PRES VES PIP</t>
  </si>
  <si>
    <t>0308-0161</t>
  </si>
  <si>
    <t>THEOR APPL FRACT MEC</t>
  </si>
  <si>
    <t>0167-8442</t>
  </si>
  <si>
    <t>J MECH DESIGN</t>
  </si>
  <si>
    <t>1050-0472</t>
  </si>
  <si>
    <t>J SANDW STRUCT MATER</t>
  </si>
  <si>
    <t>1099-6362</t>
  </si>
  <si>
    <t>INT J MECH MATER DES</t>
  </si>
  <si>
    <t>1569-1713</t>
  </si>
  <si>
    <t>J COMPUT NONLIN DYN</t>
  </si>
  <si>
    <t>1555-1423</t>
  </si>
  <si>
    <t>J TRIBOL-T ASME</t>
  </si>
  <si>
    <t>0742-4787</t>
  </si>
  <si>
    <t>VEHICLE SYST DYN</t>
  </si>
  <si>
    <t>0042-3114</t>
  </si>
  <si>
    <t>J MECH ROBOT</t>
  </si>
  <si>
    <t>1942-4302</t>
  </si>
  <si>
    <t>FLOW MEAS INSTRUM</t>
  </si>
  <si>
    <t>0955-5986</t>
  </si>
  <si>
    <t>ENG FAIL ANAL</t>
  </si>
  <si>
    <t>1350-6307</t>
  </si>
  <si>
    <t>ENG APPL COMP FLUID</t>
  </si>
  <si>
    <t>1994-2060</t>
  </si>
  <si>
    <t>EXP HEAT TRANSFER</t>
  </si>
  <si>
    <t>0891-6152</t>
  </si>
  <si>
    <t>INT J AUTO TECH-KOR</t>
  </si>
  <si>
    <t>1229-9138</t>
  </si>
  <si>
    <t>J ENG MATER-T ASME</t>
  </si>
  <si>
    <t>0094-4289</t>
  </si>
  <si>
    <t>J FLUID ENG-T ASME</t>
  </si>
  <si>
    <t>0098-2202</t>
  </si>
  <si>
    <t>J TURBOMACH</t>
  </si>
  <si>
    <t>0889-504X</t>
  </si>
  <si>
    <t>P I MECH ENG J-J ENG</t>
  </si>
  <si>
    <t>1350-6501</t>
  </si>
  <si>
    <t>J STRAIN ANAL ENG</t>
  </si>
  <si>
    <t>0309-3247</t>
  </si>
  <si>
    <t>ACTA MECH SINICA-PRC</t>
  </si>
  <si>
    <t>0567-7718</t>
  </si>
  <si>
    <t>P I MECH ENG P-J SPO</t>
  </si>
  <si>
    <t>1754-3371</t>
  </si>
  <si>
    <t>J MECH SCI TECHNOL</t>
  </si>
  <si>
    <t>1738-494X</t>
  </si>
  <si>
    <t>J THERMOPHYS HEAT TR</t>
  </si>
  <si>
    <t>0887-8722</t>
  </si>
  <si>
    <t>P I MECH ENG D-J AUT</t>
  </si>
  <si>
    <t>0954-4070</t>
  </si>
  <si>
    <t>STROJ VESTN-J MECH E</t>
  </si>
  <si>
    <t>0039-2480</t>
  </si>
  <si>
    <t>HEAT TRANSFER ENG</t>
  </si>
  <si>
    <t>0145-7632</t>
  </si>
  <si>
    <t>J POROUS MEDIA</t>
  </si>
  <si>
    <t>1091-028X</t>
  </si>
  <si>
    <t>MECH SCI</t>
  </si>
  <si>
    <t>2191-9151</t>
  </si>
  <si>
    <t>J ENG GAS TURB POWER</t>
  </si>
  <si>
    <t>0742-4795</t>
  </si>
  <si>
    <t>P I MECH ENG E-J PRO</t>
  </si>
  <si>
    <t>0954-4089</t>
  </si>
  <si>
    <t>IJST-T MECH ENG</t>
  </si>
  <si>
    <t>2228-6187</t>
  </si>
  <si>
    <t>P I MECH ENG K-J MUL</t>
  </si>
  <si>
    <t>1464-4193</t>
  </si>
  <si>
    <t>P I MECH ENG A-J POW</t>
  </si>
  <si>
    <t>0957-6509</t>
  </si>
  <si>
    <t>CHIN J MECH ENG-EN</t>
  </si>
  <si>
    <t>1000-9345</t>
  </si>
  <si>
    <t>J OFFSHORE MECH ARCT</t>
  </si>
  <si>
    <t>0892-7219</t>
  </si>
  <si>
    <t>P I MECH ENG C-J MEC</t>
  </si>
  <si>
    <t>0954-4062</t>
  </si>
  <si>
    <t>J ENG THERMOPHYS-RUS</t>
  </si>
  <si>
    <t>1810-2328</t>
  </si>
  <si>
    <t>EXP TECHNIQUES</t>
  </si>
  <si>
    <t>0732-8818</t>
  </si>
  <si>
    <t>MECH IND</t>
  </si>
  <si>
    <t>2257-7777</t>
  </si>
  <si>
    <t>T FAMENA</t>
  </si>
  <si>
    <t>1333-1124</t>
  </si>
  <si>
    <t>J FRICT WEAR+</t>
  </si>
  <si>
    <t>1068-3666</t>
  </si>
  <si>
    <t>INT J SPRAY COMBUST</t>
  </si>
  <si>
    <t>1756-8277</t>
  </si>
  <si>
    <t>IND LUBR TRIBOL</t>
  </si>
  <si>
    <t>0036-8792</t>
  </si>
  <si>
    <t>J BALK TRIBOL ASSOC</t>
  </si>
  <si>
    <t>1310-4772</t>
  </si>
  <si>
    <t>J BRAZ SOC MECH SCI</t>
  </si>
  <si>
    <t>1678-5878</t>
  </si>
  <si>
    <t>INT J VEHICLE DES</t>
  </si>
  <si>
    <t>0143-3369</t>
  </si>
  <si>
    <t>MECH ENG</t>
  </si>
  <si>
    <t>0025-6501</t>
  </si>
  <si>
    <t>J THERM SCI</t>
  </si>
  <si>
    <t>1003-2169</t>
  </si>
  <si>
    <t>FORSCH INGENIEURWES</t>
  </si>
  <si>
    <t>0015-7899</t>
  </si>
  <si>
    <t>J PRESS VESS-T ASME</t>
  </si>
  <si>
    <t>0094-9930</t>
  </si>
  <si>
    <t>J ENHANC HEAT TRANSF</t>
  </si>
  <si>
    <t>1065-5131</t>
  </si>
  <si>
    <t>INT J HEAVY VEH SYST</t>
  </si>
  <si>
    <t>1744-232X</t>
  </si>
  <si>
    <t>T CAN SOC MECH ENG</t>
  </si>
  <si>
    <t>0315-8977</t>
  </si>
  <si>
    <t>INT J SURF SCI ENG</t>
  </si>
  <si>
    <t>1749-785X</t>
  </si>
  <si>
    <t>ADV VIB ENG</t>
  </si>
  <si>
    <t>0972-5768</t>
  </si>
  <si>
    <t>ISI BILIM TEK DERG</t>
  </si>
  <si>
    <t>1300-3615</t>
  </si>
  <si>
    <t>J CHIN SOC MECH ENG</t>
  </si>
  <si>
    <t>0257-9731</t>
  </si>
  <si>
    <t>TRIBOL LUBR TECHNOL</t>
  </si>
  <si>
    <t>1545-858X</t>
  </si>
  <si>
    <t>J VIB ENG TECHNOL</t>
  </si>
  <si>
    <t>2321-3558</t>
  </si>
  <si>
    <t>ENGINEERING, MULTIDISCIPLINARY</t>
  </si>
  <si>
    <t>ISA T</t>
  </si>
  <si>
    <t>0019-0578</t>
  </si>
  <si>
    <t>COMPOS PART B-ENG</t>
  </si>
  <si>
    <t>1359-8368</t>
  </si>
  <si>
    <t>COMPUT METHOD APPL M</t>
  </si>
  <si>
    <t>0045-7825</t>
  </si>
  <si>
    <t>INT J ENG SCI</t>
  </si>
  <si>
    <t>0020-7225</t>
  </si>
  <si>
    <t>STRUCT HEALTH MONIT</t>
  </si>
  <si>
    <t>1475-9217</t>
  </si>
  <si>
    <t>BIOINSPIR BIOMIM</t>
  </si>
  <si>
    <t>1748-3182</t>
  </si>
  <si>
    <t>APPL MATH MODEL</t>
  </si>
  <si>
    <t>0307-904X</t>
  </si>
  <si>
    <t>INT J NUMER METH ENG</t>
  </si>
  <si>
    <t>0029-5981</t>
  </si>
  <si>
    <t>J BIONIC ENG</t>
  </si>
  <si>
    <t>1672-6529</t>
  </si>
  <si>
    <t>INT J NONLIN SCI NUM</t>
  </si>
  <si>
    <t>1565-1339</t>
  </si>
  <si>
    <t>MEAS SCI TECHNOL</t>
  </si>
  <si>
    <t>0957-0233</t>
  </si>
  <si>
    <t>ENG ANAL BOUND ELEM</t>
  </si>
  <si>
    <t>0955-7997</t>
  </si>
  <si>
    <t>J ELASTICITY</t>
  </si>
  <si>
    <t>0374-3535</t>
  </si>
  <si>
    <t>FIRE TECHNOL</t>
  </si>
  <si>
    <t>0015-2684</t>
  </si>
  <si>
    <t>OPTIM ENG</t>
  </si>
  <si>
    <t>1389-4420</t>
  </si>
  <si>
    <t>SCI CHINA TECHNOL SC</t>
  </si>
  <si>
    <t>1674-7321</t>
  </si>
  <si>
    <t>ENG OPTIMIZ</t>
  </si>
  <si>
    <t>0305-215X</t>
  </si>
  <si>
    <t>J ENG DESIGN</t>
  </si>
  <si>
    <t>0954-4828</t>
  </si>
  <si>
    <t>CMES-COMP MODEL ENG</t>
  </si>
  <si>
    <t>1526-1492</t>
  </si>
  <si>
    <t>SCI IRAN</t>
  </si>
  <si>
    <t>1026-3098</t>
  </si>
  <si>
    <t>J ENG TECHNOL</t>
  </si>
  <si>
    <t>EKSPLOAT NIEZAWODN</t>
  </si>
  <si>
    <t>1507-2711</t>
  </si>
  <si>
    <t>CMC-COMPUT MATER CON</t>
  </si>
  <si>
    <t>1546-2218</t>
  </si>
  <si>
    <t>SCI ENG ETHICS</t>
  </si>
  <si>
    <t>1353-3452</t>
  </si>
  <si>
    <t>B POL ACAD SCI-TECH</t>
  </si>
  <si>
    <t>0239-7528</t>
  </si>
  <si>
    <t>J ZHEJIANG UNIV-SC A</t>
  </si>
  <si>
    <t>1673-565X</t>
  </si>
  <si>
    <t>INVERSE PROBL SCI EN</t>
  </si>
  <si>
    <t>1741-5977</t>
  </si>
  <si>
    <t>J FIRE SCI</t>
  </si>
  <si>
    <t>0734-9041</t>
  </si>
  <si>
    <t>J IND MANAG OPTIM</t>
  </si>
  <si>
    <t>1547-5816</t>
  </si>
  <si>
    <t>J ENG MATH</t>
  </si>
  <si>
    <t>0022-0833</t>
  </si>
  <si>
    <t>INT J MULTISCALE COM</t>
  </si>
  <si>
    <t>1543-1649</t>
  </si>
  <si>
    <t>INT J COMP METH-SING</t>
  </si>
  <si>
    <t>0219-8762</t>
  </si>
  <si>
    <t>INT J UNCERTAIN QUAN</t>
  </si>
  <si>
    <t>2152-5080</t>
  </si>
  <si>
    <t>ACTA POLYTECH HUNG</t>
  </si>
  <si>
    <t>1785-8860</t>
  </si>
  <si>
    <t>INT J TECHNOL MANAGE</t>
  </si>
  <si>
    <t>0267-5730</t>
  </si>
  <si>
    <t>TEH VJESN</t>
  </si>
  <si>
    <t>1330-3651</t>
  </si>
  <si>
    <t>J SCI IND RES INDIA</t>
  </si>
  <si>
    <t>0022-4456</t>
  </si>
  <si>
    <t>RUSS J NUMER ANAL M</t>
  </si>
  <si>
    <t>0927-6467</t>
  </si>
  <si>
    <t>SADHANA-ACAD P ENG S</t>
  </si>
  <si>
    <t>0256-2499</t>
  </si>
  <si>
    <t>REV INT METOD NUMER</t>
  </si>
  <si>
    <t>0213-1315</t>
  </si>
  <si>
    <t>INDIAN J ENG MATER S</t>
  </si>
  <si>
    <t>0971-4588</t>
  </si>
  <si>
    <t>J MAR SCI TECH-TAIW</t>
  </si>
  <si>
    <t>1023-2796</t>
  </si>
  <si>
    <t>INSTRUM EXP TECH+</t>
  </si>
  <si>
    <t>0020-4412</t>
  </si>
  <si>
    <t>SAMPE J</t>
  </si>
  <si>
    <t>0091-1062</t>
  </si>
  <si>
    <t>J FAC ENG ARCHIT GAZ</t>
  </si>
  <si>
    <t>1300-1884</t>
  </si>
  <si>
    <t>MEAS TECH+</t>
  </si>
  <si>
    <t>0543-1972</t>
  </si>
  <si>
    <t>J CHIN INST ENG</t>
  </si>
  <si>
    <t>0253-3839</t>
  </si>
  <si>
    <t>ING INVEST</t>
  </si>
  <si>
    <t>0120-5609</t>
  </si>
  <si>
    <t>DYNA-BILBAO</t>
  </si>
  <si>
    <t>0012-7361</t>
  </si>
  <si>
    <t>J ENG RES-KUWAIT</t>
  </si>
  <si>
    <t>2307-1877</t>
  </si>
  <si>
    <t>ENGINEERING, OCEAN</t>
  </si>
  <si>
    <t>J ATMOS OCEAN TECH</t>
  </si>
  <si>
    <t>0739-0572</t>
  </si>
  <si>
    <t>APPL OCEAN RES</t>
  </si>
  <si>
    <t>0141-1187</t>
  </si>
  <si>
    <t>MAR TECHNOL SOC J</t>
  </si>
  <si>
    <t>0025-3324</t>
  </si>
  <si>
    <t>SEA TECHNOL</t>
  </si>
  <si>
    <t>0093-3651</t>
  </si>
  <si>
    <t>ENGINEERING, PETROLEUM</t>
  </si>
  <si>
    <t>SPE J</t>
  </si>
  <si>
    <t>1086-055X</t>
  </si>
  <si>
    <t>SPE PROD OPER</t>
  </si>
  <si>
    <t>1930-1855</t>
  </si>
  <si>
    <t>SPE DRILL COMPLETION</t>
  </si>
  <si>
    <t>1064-6671</t>
  </si>
  <si>
    <t>PETROPHYSICS</t>
  </si>
  <si>
    <t>1529-9074</t>
  </si>
  <si>
    <t>ANNU REV ENTOMOL</t>
  </si>
  <si>
    <t>0066-4170</t>
  </si>
  <si>
    <t>ENTOMOLOGY</t>
  </si>
  <si>
    <t>MYRMECOL NEWS</t>
  </si>
  <si>
    <t>1994-4136</t>
  </si>
  <si>
    <t>MED VET ENTOMOL</t>
  </si>
  <si>
    <t>0269-283X</t>
  </si>
  <si>
    <t>SYST ENTOMOL</t>
  </si>
  <si>
    <t>0307-6970</t>
  </si>
  <si>
    <t>ADV INSECT PHYSIOL</t>
  </si>
  <si>
    <t>0065-2806</t>
  </si>
  <si>
    <t>J PEST SCI</t>
  </si>
  <si>
    <t>1612-4758</t>
  </si>
  <si>
    <t>INSECT CONSERV DIVER</t>
  </si>
  <si>
    <t>1752-458X</t>
  </si>
  <si>
    <t>J MED ENTOMOL</t>
  </si>
  <si>
    <t>0022-2585</t>
  </si>
  <si>
    <t>J APICULT RES</t>
  </si>
  <si>
    <t>0021-8839</t>
  </si>
  <si>
    <t>AGR FOREST ENTOMOL</t>
  </si>
  <si>
    <t>1461-9555</t>
  </si>
  <si>
    <t>J INSECT CONSERV</t>
  </si>
  <si>
    <t>1366-638X</t>
  </si>
  <si>
    <t>ECOL ENTOMOL</t>
  </si>
  <si>
    <t>0307-6946</t>
  </si>
  <si>
    <t>BIOCONTROL</t>
  </si>
  <si>
    <t>1386-6141</t>
  </si>
  <si>
    <t>APIDOLOGIE</t>
  </si>
  <si>
    <t>0044-8435</t>
  </si>
  <si>
    <t>ARTHROPOD STRUCT DEV</t>
  </si>
  <si>
    <t>1467-8039</t>
  </si>
  <si>
    <t>B INSECTOL</t>
  </si>
  <si>
    <t>1721-8861</t>
  </si>
  <si>
    <t>ARTHROPOD-PLANT INTE</t>
  </si>
  <si>
    <t>1872-8855</t>
  </si>
  <si>
    <t>PHYSIOL ENTOMOL</t>
  </si>
  <si>
    <t>0307-6962</t>
  </si>
  <si>
    <t>ARTHROPOD SYST PHYLO</t>
  </si>
  <si>
    <t>1863-7221</t>
  </si>
  <si>
    <t>ENVIRON ENTOMOL</t>
  </si>
  <si>
    <t>0046-225X</t>
  </si>
  <si>
    <t>ANN ENTOMOL SOC AM</t>
  </si>
  <si>
    <t>0013-8746</t>
  </si>
  <si>
    <t>J VECTOR ECOL</t>
  </si>
  <si>
    <t>1081-1710</t>
  </si>
  <si>
    <t>J INSECT BEHAV</t>
  </si>
  <si>
    <t>0892-7553</t>
  </si>
  <si>
    <t>ENTOMOL SCI</t>
  </si>
  <si>
    <t>1343-8786</t>
  </si>
  <si>
    <t>INSECT SOC</t>
  </si>
  <si>
    <t>0020-1812</t>
  </si>
  <si>
    <t>AUST J ENTOMOL</t>
  </si>
  <si>
    <t>1326-6756</t>
  </si>
  <si>
    <t>ACAROLOGIA</t>
  </si>
  <si>
    <t>0044-586X</t>
  </si>
  <si>
    <t>J APIC SCI</t>
  </si>
  <si>
    <t>1643-4439</t>
  </si>
  <si>
    <t>EUR J ENTOMOL</t>
  </si>
  <si>
    <t>1210-5759</t>
  </si>
  <si>
    <t>INT J PEST MANAGE</t>
  </si>
  <si>
    <t>0967-0874</t>
  </si>
  <si>
    <t>INT J ACAROL</t>
  </si>
  <si>
    <t>0164-7954</t>
  </si>
  <si>
    <t>J AM MOSQUITO CONTR</t>
  </si>
  <si>
    <t>8756-971X</t>
  </si>
  <si>
    <t>J HYMENOPT RES</t>
  </si>
  <si>
    <t>1070-9428</t>
  </si>
  <si>
    <t>ASIAN MYRMECOL</t>
  </si>
  <si>
    <t>1985-1944</t>
  </si>
  <si>
    <t>NZ ENTOMOL</t>
  </si>
  <si>
    <t>0077-9962</t>
  </si>
  <si>
    <t>CAN ENTOMOL</t>
  </si>
  <si>
    <t>0008-347X</t>
  </si>
  <si>
    <t>INSECT SYST EVOL</t>
  </si>
  <si>
    <t>1399-560X</t>
  </si>
  <si>
    <t>NEOTROP ENTOMOL</t>
  </si>
  <si>
    <t>1519-566X</t>
  </si>
  <si>
    <t>J PESTIC SCI</t>
  </si>
  <si>
    <t>1348-589X</t>
  </si>
  <si>
    <t>INT J ODONATOL</t>
  </si>
  <si>
    <t>1388-7890</t>
  </si>
  <si>
    <t>ACTA ENT MUS NAT PRA</t>
  </si>
  <si>
    <t>0374-1036</t>
  </si>
  <si>
    <t>J ARACHNOL</t>
  </si>
  <si>
    <t>0161-8202</t>
  </si>
  <si>
    <t>PAN-PAC ENTOMOL</t>
  </si>
  <si>
    <t>0031-0603</t>
  </si>
  <si>
    <t>REV BRAS ENTOMOL</t>
  </si>
  <si>
    <t>0085-5626</t>
  </si>
  <si>
    <t>J KANSAS ENTOMOL SOC</t>
  </si>
  <si>
    <t>0022-8567</t>
  </si>
  <si>
    <t>P ENTOMOL SOC WASH</t>
  </si>
  <si>
    <t>0013-8797</t>
  </si>
  <si>
    <t>J LEPID SOC</t>
  </si>
  <si>
    <t>0024-0966</t>
  </si>
  <si>
    <t>ANN SOC ENTOMOL FR</t>
  </si>
  <si>
    <t>0037-9271</t>
  </si>
  <si>
    <t>J ENTOMOL SCI</t>
  </si>
  <si>
    <t>0749-8004</t>
  </si>
  <si>
    <t>COLEOPTS BULL</t>
  </si>
  <si>
    <t>0010-065X</t>
  </si>
  <si>
    <t>DEUT ENTOMOL Z</t>
  </si>
  <si>
    <t>1435-1951</t>
  </si>
  <si>
    <t>AFR INVERTEBR</t>
  </si>
  <si>
    <t>1681-5556</t>
  </si>
  <si>
    <t>SOUTHWEST ENTOMOL</t>
  </si>
  <si>
    <t>0147-1724</t>
  </si>
  <si>
    <t>ENTOMOL NEWS</t>
  </si>
  <si>
    <t>0013-872X</t>
  </si>
  <si>
    <t>SHILAP-REV LEPIDOPT</t>
  </si>
  <si>
    <t>0300-5267</t>
  </si>
  <si>
    <t>INT J TROP INSECT SC</t>
  </si>
  <si>
    <t>1742-7584</t>
  </si>
  <si>
    <t>J ENTOMOL RES SOC</t>
  </si>
  <si>
    <t>1302-0250</t>
  </si>
  <si>
    <t>ENTOMOL RES</t>
  </si>
  <si>
    <t>1738-2297</t>
  </si>
  <si>
    <t>AQUAT INSECT</t>
  </si>
  <si>
    <t>0165-0424</t>
  </si>
  <si>
    <t>ENTOMOL GEN</t>
  </si>
  <si>
    <t>0171-8177</t>
  </si>
  <si>
    <t>ENTOMOL FENNICA</t>
  </si>
  <si>
    <t>0785-8760</t>
  </si>
  <si>
    <t>SOCIOBIOLOGY</t>
  </si>
  <si>
    <t>0361-6525</t>
  </si>
  <si>
    <t>AFR ENTOMOL</t>
  </si>
  <si>
    <t>1021-3589</t>
  </si>
  <si>
    <t>REV COLOMB ENTOMOL</t>
  </si>
  <si>
    <t>0120-0488</t>
  </si>
  <si>
    <t>ODONATOLOGICA</t>
  </si>
  <si>
    <t>0375-0183</t>
  </si>
  <si>
    <t>EGYPT J BIOL PEST CO</t>
  </si>
  <si>
    <t>1110-1768</t>
  </si>
  <si>
    <t>TURK ENTOMOL DERG-TU</t>
  </si>
  <si>
    <t>1010-6960</t>
  </si>
  <si>
    <t>ORIENT INSECTS</t>
  </si>
  <si>
    <t>0030-5316</t>
  </si>
  <si>
    <t>T AM ENTOMOL SOC</t>
  </si>
  <si>
    <t>0002-8320</t>
  </si>
  <si>
    <t>JPN J APPL ENTOMOL Z</t>
  </si>
  <si>
    <t>0021-4914</t>
  </si>
  <si>
    <t>ENTOMOL AM-NY</t>
  </si>
  <si>
    <t>1947-5136</t>
  </si>
  <si>
    <t>AUSTRAL ENTOMOL</t>
  </si>
  <si>
    <t>2052-1758</t>
  </si>
  <si>
    <t xml:space="preserve">ENVIRONMENTAL SCIENCES </t>
  </si>
  <si>
    <t>ENVIRON HEALTH PERSP</t>
  </si>
  <si>
    <t>0091-6765</t>
  </si>
  <si>
    <t>REMOTE SENS ENVIRON</t>
  </si>
  <si>
    <t>0034-4257</t>
  </si>
  <si>
    <t>ANNU REV ENV RESOUR</t>
  </si>
  <si>
    <t>1543-5938</t>
  </si>
  <si>
    <t>ENVIRON INT</t>
  </si>
  <si>
    <t>0160-4120</t>
  </si>
  <si>
    <t>GLOBAL ENVIRON CHANG</t>
  </si>
  <si>
    <t>0959-3780</t>
  </si>
  <si>
    <t>J TOXICOL ENV HEAL B</t>
  </si>
  <si>
    <t>1093-7404</t>
  </si>
  <si>
    <t>ENVIRON RES</t>
  </si>
  <si>
    <t>0013-9351</t>
  </si>
  <si>
    <t>GLOBAL BIOGEOCHEM CY</t>
  </si>
  <si>
    <t>0886-6236</t>
  </si>
  <si>
    <t>ENVIRON RES LETT</t>
  </si>
  <si>
    <t>1748-9326</t>
  </si>
  <si>
    <t>REV ENVIRON CONTAM T</t>
  </si>
  <si>
    <t>0179-5953</t>
  </si>
  <si>
    <t>J ENVIRON SCI HEAL C</t>
  </si>
  <si>
    <t>1059-0501</t>
  </si>
  <si>
    <t>WATER RESOUR RES</t>
  </si>
  <si>
    <t>0043-1397</t>
  </si>
  <si>
    <t>CURR OPIN ENV SUST</t>
  </si>
  <si>
    <t>1877-3435</t>
  </si>
  <si>
    <t>BIOGEOCHEMISTRY</t>
  </si>
  <si>
    <t>0168-2563</t>
  </si>
  <si>
    <t>CRIT REV ENV SCI TEC</t>
  </si>
  <si>
    <t>1064-3389</t>
  </si>
  <si>
    <t>ENVIRON HEALTH-GLOB</t>
  </si>
  <si>
    <t>1476-069X</t>
  </si>
  <si>
    <t>ENV MICROBIOL REP</t>
  </si>
  <si>
    <t>1758-2229</t>
  </si>
  <si>
    <t>J IND ECOL</t>
  </si>
  <si>
    <t>1088-1980</t>
  </si>
  <si>
    <t>J EXPO SCI ENV EPID</t>
  </si>
  <si>
    <t>1559-0631</t>
  </si>
  <si>
    <t>SUSTAIN SCI</t>
  </si>
  <si>
    <t>1862-4065</t>
  </si>
  <si>
    <t>LAND DEGRAD DEV</t>
  </si>
  <si>
    <t>1085-3278</t>
  </si>
  <si>
    <t>ENVIRON SCI POLICY</t>
  </si>
  <si>
    <t>1462-9011</t>
  </si>
  <si>
    <t>ENVIRON REV</t>
  </si>
  <si>
    <t>1208-6053</t>
  </si>
  <si>
    <t>MAR POLLUT BULL</t>
  </si>
  <si>
    <t>0025-326X</t>
  </si>
  <si>
    <t>J ENVIRON INFORM</t>
  </si>
  <si>
    <t>1726-2135</t>
  </si>
  <si>
    <t>MAR ENVIRON RES</t>
  </si>
  <si>
    <t>0141-1136</t>
  </si>
  <si>
    <t>AQUAT SCI</t>
  </si>
  <si>
    <t>1015-1621</t>
  </si>
  <si>
    <t>MITIG ADAPT STRAT GL</t>
  </si>
  <si>
    <t>1381-2386</t>
  </si>
  <si>
    <t>ENVIRON MOL MUTAGEN</t>
  </si>
  <si>
    <t>0893-6692</t>
  </si>
  <si>
    <t>REG ENVIRON CHANGE</t>
  </si>
  <si>
    <t>1436-3798</t>
  </si>
  <si>
    <t>ESTUAR COAST</t>
  </si>
  <si>
    <t>1559-2723</t>
  </si>
  <si>
    <t>CLIM RES</t>
  </si>
  <si>
    <t>0936-577X</t>
  </si>
  <si>
    <t>J ENVIRON RADIOACTIV</t>
  </si>
  <si>
    <t>0265-931X</t>
  </si>
  <si>
    <t>ECOHEALTH</t>
  </si>
  <si>
    <t>1612-9202</t>
  </si>
  <si>
    <t>FOOD ENVIRON VIROL</t>
  </si>
  <si>
    <t>1867-0334</t>
  </si>
  <si>
    <t>J TOXICOL ENV HEAL A</t>
  </si>
  <si>
    <t>1528-7394</t>
  </si>
  <si>
    <t>J CONTAM HYDROL</t>
  </si>
  <si>
    <t>0169-7722</t>
  </si>
  <si>
    <t>AQUAT CONSERV</t>
  </si>
  <si>
    <t>1052-7613</t>
  </si>
  <si>
    <t>J PALEOLIMNOL</t>
  </si>
  <si>
    <t>0921-2728</t>
  </si>
  <si>
    <t>AEROSOL AIR QUAL RES</t>
  </si>
  <si>
    <t>1680-8584</t>
  </si>
  <si>
    <t>RIVER RES APPL</t>
  </si>
  <si>
    <t>1535-1459</t>
  </si>
  <si>
    <t>J ATMOS CHEM</t>
  </si>
  <si>
    <t>0167-7764</t>
  </si>
  <si>
    <t>AIR QUAL ATMOS HLTH</t>
  </si>
  <si>
    <t>1873-9318</t>
  </si>
  <si>
    <t>VADOSE ZONE J</t>
  </si>
  <si>
    <t>1539-1663</t>
  </si>
  <si>
    <t>ENVIRON EARTH SCI</t>
  </si>
  <si>
    <t>1866-6280</t>
  </si>
  <si>
    <t>J GREAT LAKES RES</t>
  </si>
  <si>
    <t>0380-1330</t>
  </si>
  <si>
    <t>ENVIRON MANAGE</t>
  </si>
  <si>
    <t>0364-152X</t>
  </si>
  <si>
    <t>J RADIOL PROT</t>
  </si>
  <si>
    <t>0952-4746</t>
  </si>
  <si>
    <t>BIOMED ENVIRON SCI</t>
  </si>
  <si>
    <t>0895-3988</t>
  </si>
  <si>
    <t>ANTARCT SCI</t>
  </si>
  <si>
    <t>0954-1020</t>
  </si>
  <si>
    <t>CARBON MANAG</t>
  </si>
  <si>
    <t>1758-3004</t>
  </si>
  <si>
    <t>INT J ENVIRON HEAL R</t>
  </si>
  <si>
    <t>0960-3123</t>
  </si>
  <si>
    <t>ENVIRON TECHNOL</t>
  </si>
  <si>
    <t>0959-3330</t>
  </si>
  <si>
    <t>ENVIRONMENT</t>
  </si>
  <si>
    <t>0013-9157</t>
  </si>
  <si>
    <t>ARCT ANTARCT ALP RES</t>
  </si>
  <si>
    <t>1523-0430</t>
  </si>
  <si>
    <t>ENVIRONMETRICS</t>
  </si>
  <si>
    <t>1180-4009</t>
  </si>
  <si>
    <t>BOREAL ENVIRON RES</t>
  </si>
  <si>
    <t>1239-6095</t>
  </si>
  <si>
    <t>J WATER HEALTH</t>
  </si>
  <si>
    <t>1477-8920</t>
  </si>
  <si>
    <t>INTEGR ENVIRON ASSES</t>
  </si>
  <si>
    <t>1551-3777</t>
  </si>
  <si>
    <t>ATMOS POLLUT RES</t>
  </si>
  <si>
    <t>1309-1042</t>
  </si>
  <si>
    <t>GEOCARTO INT</t>
  </si>
  <si>
    <t>1010-6049</t>
  </si>
  <si>
    <t>GAIA</t>
  </si>
  <si>
    <t>0940-5550</t>
  </si>
  <si>
    <t>WATER ENVIRON J</t>
  </si>
  <si>
    <t>1747-6585</t>
  </si>
  <si>
    <t>INT J SEDIMENT RES</t>
  </si>
  <si>
    <t>1001-6279</t>
  </si>
  <si>
    <t>ENVIRON FLUID MECH</t>
  </si>
  <si>
    <t>1567-7419</t>
  </si>
  <si>
    <t>WETL ECOL MANAG</t>
  </si>
  <si>
    <t>0923-4861</t>
  </si>
  <si>
    <t>HEALTH PHYS</t>
  </si>
  <si>
    <t>0017-9078</t>
  </si>
  <si>
    <t>J ENVIRON SCI HEAL B</t>
  </si>
  <si>
    <t>0360-1234</t>
  </si>
  <si>
    <t>NAT RESOUR MODEL</t>
  </si>
  <si>
    <t>0890-8575</t>
  </si>
  <si>
    <t>J APPL REMOTE SENS</t>
  </si>
  <si>
    <t>1931-3195</t>
  </si>
  <si>
    <t>ARCTIC</t>
  </si>
  <si>
    <t>0004-0843</t>
  </si>
  <si>
    <t>J OCCUP ENVIRON HYG</t>
  </si>
  <si>
    <t>1545-9624</t>
  </si>
  <si>
    <t>NAT RESOUR FORUM</t>
  </si>
  <si>
    <t>0165-0203</t>
  </si>
  <si>
    <t>ANN AGR ENV MED</t>
  </si>
  <si>
    <t>1232-1966</t>
  </si>
  <si>
    <t>J FLOOD RISK MANAG</t>
  </si>
  <si>
    <t>1753-318X</t>
  </si>
  <si>
    <t>IND HEALTH</t>
  </si>
  <si>
    <t>0019-8366</t>
  </si>
  <si>
    <t>INT J ENVIRON RES</t>
  </si>
  <si>
    <t>1735-6865</t>
  </si>
  <si>
    <t>HUM ECOL RISK ASSESS</t>
  </si>
  <si>
    <t>1080-7039</t>
  </si>
  <si>
    <t>ENVIRON ENG MANAG J</t>
  </si>
  <si>
    <t>1582-9596</t>
  </si>
  <si>
    <t>WASTE BIOMASS VALORI</t>
  </si>
  <si>
    <t>1877-2641</t>
  </si>
  <si>
    <t>AQUAT ECOSYST HEALTH</t>
  </si>
  <si>
    <t>1463-4988</t>
  </si>
  <si>
    <t>SOIL SEDIMENT CONTAM</t>
  </si>
  <si>
    <t>1532-0383</t>
  </si>
  <si>
    <t>J HEALTH POPUL NUTR</t>
  </si>
  <si>
    <t>1606-0997</t>
  </si>
  <si>
    <t>MT RES DEV</t>
  </si>
  <si>
    <t>0276-4741</t>
  </si>
  <si>
    <t>ENVIRON MODEL ASSESS</t>
  </si>
  <si>
    <t>1420-2026</t>
  </si>
  <si>
    <t>J COASTAL RES</t>
  </si>
  <si>
    <t>0749-0208</t>
  </si>
  <si>
    <t>J ENVIRON HEALTH</t>
  </si>
  <si>
    <t>0022-0892</t>
  </si>
  <si>
    <t>J MT SCI-ENGL</t>
  </si>
  <si>
    <t>1672-6316</t>
  </si>
  <si>
    <t>J MATER CYCLES WASTE</t>
  </si>
  <si>
    <t>1438-4957</t>
  </si>
  <si>
    <t>SUSTAINABILITY-BASEL</t>
  </si>
  <si>
    <t>2071-1050</t>
  </si>
  <si>
    <t>ARCH ENVIRON OCCUP H</t>
  </si>
  <si>
    <t>1933-8244</t>
  </si>
  <si>
    <t>J ARID LAND</t>
  </si>
  <si>
    <t>1674-6767</t>
  </si>
  <si>
    <t>ENVIRON ECOL STAT</t>
  </si>
  <si>
    <t>1352-8505</t>
  </si>
  <si>
    <t>RADIAT PROT DOSIM</t>
  </si>
  <si>
    <t>0144-8420</t>
  </si>
  <si>
    <t>J COAST CONSERV</t>
  </si>
  <si>
    <t>1400-0350</t>
  </si>
  <si>
    <t>CHINESE GEOGR SCI</t>
  </si>
  <si>
    <t>1002-0063</t>
  </si>
  <si>
    <t>COAST MANAGE</t>
  </si>
  <si>
    <t>0892-0753</t>
  </si>
  <si>
    <t>POL J ENVIRON STUD</t>
  </si>
  <si>
    <t>1230-1485</t>
  </si>
  <si>
    <t>ARCH ENVIRON PROT</t>
  </si>
  <si>
    <t>2083-4772</t>
  </si>
  <si>
    <t>PHYS GEOGR</t>
  </si>
  <si>
    <t>0272-3646</t>
  </si>
  <si>
    <t>J ENVIRON PROT ECOL</t>
  </si>
  <si>
    <t>1311-5065</t>
  </si>
  <si>
    <t>TOXICOL ENVIRON CHEM</t>
  </si>
  <si>
    <t>0277-2248</t>
  </si>
  <si>
    <t>MIRES PEAT</t>
  </si>
  <si>
    <t>1819-754X</t>
  </si>
  <si>
    <t>ARID LAND RES MANAG</t>
  </si>
  <si>
    <t>1532-4982</t>
  </si>
  <si>
    <t>J INDIAN SOC REMOTE</t>
  </si>
  <si>
    <t>0255-660X</t>
  </si>
  <si>
    <t>SOIL SCI PLANT NUTR</t>
  </si>
  <si>
    <t>0038-0768</t>
  </si>
  <si>
    <t>INT J GLOBAL WARM</t>
  </si>
  <si>
    <t>1758-2083</t>
  </si>
  <si>
    <t>J ELEMENTOL</t>
  </si>
  <si>
    <t>1644-2296</t>
  </si>
  <si>
    <t>GRUNDWASSER</t>
  </si>
  <si>
    <t>1430-483X</t>
  </si>
  <si>
    <t>BIOL ENVIRON</t>
  </si>
  <si>
    <t>0791-7945</t>
  </si>
  <si>
    <t>J INTEGR ENVIRON SCI</t>
  </si>
  <si>
    <t>1943-815X</t>
  </si>
  <si>
    <t>CARPATH J EARTH ENV</t>
  </si>
  <si>
    <t>1842-4090</t>
  </si>
  <si>
    <t>J ENVIRON ENG LANDSC</t>
  </si>
  <si>
    <t>1648-6897</t>
  </si>
  <si>
    <t>ENVIRON FORENSICS</t>
  </si>
  <si>
    <t>1527-5922</t>
  </si>
  <si>
    <t>INT J MIN RECLAM ENV</t>
  </si>
  <si>
    <t>1748-0930</t>
  </si>
  <si>
    <t>ECOL CHEM ENG S</t>
  </si>
  <si>
    <t>1898-6196</t>
  </si>
  <si>
    <t>RADIOPROTECTION</t>
  </si>
  <si>
    <t>0033-8451</t>
  </si>
  <si>
    <t>BIOREMEDIAT J</t>
  </si>
  <si>
    <t>1088-9868</t>
  </si>
  <si>
    <t>GLOBAL NEST J</t>
  </si>
  <si>
    <t>1790-7632</t>
  </si>
  <si>
    <t>ROCZ OCHR SR</t>
  </si>
  <si>
    <t>1506-218X</t>
  </si>
  <si>
    <t>INT J ENVIRON POLLUT</t>
  </si>
  <si>
    <t>0957-4352</t>
  </si>
  <si>
    <t>J ENVIRON SCI MANAG</t>
  </si>
  <si>
    <t>0119-1144</t>
  </si>
  <si>
    <t>REV INT CONTAM AMBIE</t>
  </si>
  <si>
    <t>0188-4999</t>
  </si>
  <si>
    <t>EVOLUTIONARY BIOLOGY</t>
  </si>
  <si>
    <t>SYST BIOL</t>
  </si>
  <si>
    <t>1063-5157</t>
  </si>
  <si>
    <t>CLADISTICS</t>
  </si>
  <si>
    <t>0748-3007</t>
  </si>
  <si>
    <t>EVOL APPL</t>
  </si>
  <si>
    <t>1752-4571</t>
  </si>
  <si>
    <t>J HUM EVOL</t>
  </si>
  <si>
    <t>0047-2484</t>
  </si>
  <si>
    <t>J SYST PALAEONTOL</t>
  </si>
  <si>
    <t>1477-2019</t>
  </si>
  <si>
    <t>BMC EVOL BIOL</t>
  </si>
  <si>
    <t>1471-2148</t>
  </si>
  <si>
    <t>TAXON</t>
  </si>
  <si>
    <t>0040-0262</t>
  </si>
  <si>
    <t>ORG DIVERS EVOL</t>
  </si>
  <si>
    <t>1439-6092</t>
  </si>
  <si>
    <t>EVOL BIOL</t>
  </si>
  <si>
    <t>0071-3260</t>
  </si>
  <si>
    <t>AM J PHYS ANTHROPOL</t>
  </si>
  <si>
    <t>0002-9483</t>
  </si>
  <si>
    <t>BIOL J LINN SOC</t>
  </si>
  <si>
    <t>0024-4066</t>
  </si>
  <si>
    <t>INVERTEBR SYST</t>
  </si>
  <si>
    <t>1445-5226</t>
  </si>
  <si>
    <t>J ZOOL SYST EVOL RES</t>
  </si>
  <si>
    <t>0947-5745</t>
  </si>
  <si>
    <t>EVOL BIOINFORM</t>
  </si>
  <si>
    <t>1176-9343</t>
  </si>
  <si>
    <t>SYST BOT</t>
  </si>
  <si>
    <t>0363-6445</t>
  </si>
  <si>
    <t>AUST SYST BOT</t>
  </si>
  <si>
    <t>1030-1887</t>
  </si>
  <si>
    <t>ANTHROPOL SCI</t>
  </si>
  <si>
    <t>0918-7960</t>
  </si>
  <si>
    <t>FISH FISH</t>
  </si>
  <si>
    <t>1467-2960</t>
  </si>
  <si>
    <t xml:space="preserve">FISHERIES </t>
  </si>
  <si>
    <t>REV AQUACULT</t>
  </si>
  <si>
    <t>1753-5123</t>
  </si>
  <si>
    <t>REV FISH BIOL FISHER</t>
  </si>
  <si>
    <t>0960-3166</t>
  </si>
  <si>
    <t>FISH OCEANOGR</t>
  </si>
  <si>
    <t>1054-6006</t>
  </si>
  <si>
    <t>ICES J MAR SCI</t>
  </si>
  <si>
    <t>1054-3139</t>
  </si>
  <si>
    <t>CAN J FISH AQUAT SCI</t>
  </si>
  <si>
    <t>0706-652X</t>
  </si>
  <si>
    <t>MAR RESOUR ECON</t>
  </si>
  <si>
    <t>0738-1360</t>
  </si>
  <si>
    <t>J FISH DIS</t>
  </si>
  <si>
    <t>0140-7775</t>
  </si>
  <si>
    <t>AQUACULT ENV INTERAC</t>
  </si>
  <si>
    <t>1869-215X</t>
  </si>
  <si>
    <t>FISH RES</t>
  </si>
  <si>
    <t>0165-7836</t>
  </si>
  <si>
    <t>REV FISH SCI</t>
  </si>
  <si>
    <t>1064-1262</t>
  </si>
  <si>
    <t>FISHERIES</t>
  </si>
  <si>
    <t>0363-2415</t>
  </si>
  <si>
    <t>AQUACULT ECON MANAG</t>
  </si>
  <si>
    <t>1365-7305</t>
  </si>
  <si>
    <t>FISHERIES MANAG ECOL</t>
  </si>
  <si>
    <t>0969-997X</t>
  </si>
  <si>
    <t>DIS AQUAT ORGAN</t>
  </si>
  <si>
    <t>0177-5103</t>
  </si>
  <si>
    <t>ECOL FRESHW FISH</t>
  </si>
  <si>
    <t>0906-6691</t>
  </si>
  <si>
    <t>FISH B-NOAA</t>
  </si>
  <si>
    <t>0090-0656</t>
  </si>
  <si>
    <t>J FISH BIOL</t>
  </si>
  <si>
    <t>0022-1112</t>
  </si>
  <si>
    <t>MAR COAST FISH</t>
  </si>
  <si>
    <t>1942-5120</t>
  </si>
  <si>
    <t>MAR FRESHWATER RES</t>
  </si>
  <si>
    <t>1323-1650</t>
  </si>
  <si>
    <t>T AM FISH SOC</t>
  </si>
  <si>
    <t>0002-8487</t>
  </si>
  <si>
    <t>CAL COOP OCEAN FISH</t>
  </si>
  <si>
    <t>0575-3317</t>
  </si>
  <si>
    <t>FISH PATHOL</t>
  </si>
  <si>
    <t>0388-788X</t>
  </si>
  <si>
    <t>AQUAT LIVING RESOUR</t>
  </si>
  <si>
    <t>0990-7440</t>
  </si>
  <si>
    <t>CCAMLR SCI</t>
  </si>
  <si>
    <t>1023-4063</t>
  </si>
  <si>
    <t>J AQUAT ANIM HEALTH</t>
  </si>
  <si>
    <t>0899-7659</t>
  </si>
  <si>
    <t>N AM J FISH MANAGE</t>
  </si>
  <si>
    <t>0275-5947</t>
  </si>
  <si>
    <t>KNOWL MANAG AQUAT EC</t>
  </si>
  <si>
    <t>1961-9502</t>
  </si>
  <si>
    <t>FISHERIES SCI</t>
  </si>
  <si>
    <t>0919-9268</t>
  </si>
  <si>
    <t>NEW ZEAL J MAR FRESH</t>
  </si>
  <si>
    <t>0028-8330</t>
  </si>
  <si>
    <t>J SHELLFISH RES</t>
  </si>
  <si>
    <t>0730-8000</t>
  </si>
  <si>
    <t>N AM J AQUACULT</t>
  </si>
  <si>
    <t>1522-2055</t>
  </si>
  <si>
    <t>ACTA ICHTHYOL PISCAT</t>
  </si>
  <si>
    <t>0137-1592</t>
  </si>
  <si>
    <t>LAT AM J AQUAT RES</t>
  </si>
  <si>
    <t>0718-560X</t>
  </si>
  <si>
    <t>BOL INST PESCA</t>
  </si>
  <si>
    <t>0046-9939</t>
  </si>
  <si>
    <t>B EUR ASSOC FISH PAT</t>
  </si>
  <si>
    <t>0108-0288</t>
  </si>
  <si>
    <t>IRAN J FISH SCI</t>
  </si>
  <si>
    <t>1562-2916</t>
  </si>
  <si>
    <t>CALIF FISH GAME</t>
  </si>
  <si>
    <t>0008-1078</t>
  </si>
  <si>
    <t>INDIAN J FISH</t>
  </si>
  <si>
    <t>0970-6011</t>
  </si>
  <si>
    <t>NIPPON SUISAN GAKK</t>
  </si>
  <si>
    <t>0021-5392</t>
  </si>
  <si>
    <t>REV FISH SCI AQUAC</t>
  </si>
  <si>
    <t>2330-8249</t>
  </si>
  <si>
    <t>ANNU REV FOOD SCI T</t>
  </si>
  <si>
    <t>1941-1413</t>
  </si>
  <si>
    <t>FOOD SCIENCE &amp; TECHNOLOGY</t>
  </si>
  <si>
    <t>CRIT REV FOOD SCI</t>
  </si>
  <si>
    <t>1040-8398</t>
  </si>
  <si>
    <t>TRENDS FOOD SCI TECH</t>
  </si>
  <si>
    <t>0924-2244</t>
  </si>
  <si>
    <t>MOL NUTR FOOD RES</t>
  </si>
  <si>
    <t>1613-4125</t>
  </si>
  <si>
    <t>COMPR REV FOOD SCI F</t>
  </si>
  <si>
    <t>1541-4337</t>
  </si>
  <si>
    <t>FOOD QUAL PREFER</t>
  </si>
  <si>
    <t>0950-3293</t>
  </si>
  <si>
    <t>FOOD ENG REV</t>
  </si>
  <si>
    <t>1866-7910</t>
  </si>
  <si>
    <t>FOOD REV INT</t>
  </si>
  <si>
    <t>8755-9129</t>
  </si>
  <si>
    <t>FOOD NUTR RES</t>
  </si>
  <si>
    <t>1654-6628</t>
  </si>
  <si>
    <t>INT DAIRY J</t>
  </si>
  <si>
    <t>0958-6946</t>
  </si>
  <si>
    <t>J SENS STUD</t>
  </si>
  <si>
    <t>0887-8250</t>
  </si>
  <si>
    <t>FOODBORNE PATHOG DIS</t>
  </si>
  <si>
    <t>1535-3141</t>
  </si>
  <si>
    <t>AUST J GRAPE WINE R</t>
  </si>
  <si>
    <t>1322-7130</t>
  </si>
  <si>
    <t>FOOD BIOPHYS</t>
  </si>
  <si>
    <t>1557-1858</t>
  </si>
  <si>
    <t>FOOD SECUR</t>
  </si>
  <si>
    <t>1876-4517</t>
  </si>
  <si>
    <t>J TEXTURE STUD</t>
  </si>
  <si>
    <t>0022-4901</t>
  </si>
  <si>
    <t>CHEMOSENS PERCEPT</t>
  </si>
  <si>
    <t>1936-5802</t>
  </si>
  <si>
    <t>J I BREWING</t>
  </si>
  <si>
    <t>0046-9750</t>
  </si>
  <si>
    <t>INT J FOOD SCI NUTR</t>
  </si>
  <si>
    <t>0963-7486</t>
  </si>
  <si>
    <t>FOOD NUTR BULL</t>
  </si>
  <si>
    <t>0379-5721</t>
  </si>
  <si>
    <t>DAIRY SCI TECHNOL</t>
  </si>
  <si>
    <t>1958-5586</t>
  </si>
  <si>
    <t>INT J DAIRY TECHNOL</t>
  </si>
  <si>
    <t>1364-727X</t>
  </si>
  <si>
    <t>QUAL ASSUR SAF CROP</t>
  </si>
  <si>
    <t>1757-8361</t>
  </si>
  <si>
    <t>J FOOD NUTR RES</t>
  </si>
  <si>
    <t>1336-8672</t>
  </si>
  <si>
    <t>BRIT FOOD J</t>
  </si>
  <si>
    <t>0007-070X</t>
  </si>
  <si>
    <t>CEREAL FOOD WORLD</t>
  </si>
  <si>
    <t>0146-6283</t>
  </si>
  <si>
    <t>J VERBRAUCH LEBENSM</t>
  </si>
  <si>
    <t>1661-5751</t>
  </si>
  <si>
    <t>J KOREAN SOC APPL BI</t>
  </si>
  <si>
    <t>1738-2203</t>
  </si>
  <si>
    <t>J AQUAT FOOD PROD T</t>
  </si>
  <si>
    <t>1049-8850</t>
  </si>
  <si>
    <t>POL J FOOD NUTR SCI</t>
  </si>
  <si>
    <t>1230-0322</t>
  </si>
  <si>
    <t>CIENCIA TECNOL ALIME</t>
  </si>
  <si>
    <t>0101-2061</t>
  </si>
  <si>
    <t>J INT SCI VIGNE VIN</t>
  </si>
  <si>
    <t>1151-0285</t>
  </si>
  <si>
    <t>S AFR J ENOL VITIC</t>
  </si>
  <si>
    <t>0253-939X</t>
  </si>
  <si>
    <t>FOOD DRUG LAW J</t>
  </si>
  <si>
    <t>1064-590X</t>
  </si>
  <si>
    <t>RIV ITAL SOSTANZE GR</t>
  </si>
  <si>
    <t>0035-6808</t>
  </si>
  <si>
    <t>FOOD SCI TECH-BRAZIL</t>
  </si>
  <si>
    <t>CIENC TEC VITIVINIC</t>
  </si>
  <si>
    <t>0254-0223</t>
  </si>
  <si>
    <t>J OIL PALM RES</t>
  </si>
  <si>
    <t>1511-2780</t>
  </si>
  <si>
    <t>SUGAR IND</t>
  </si>
  <si>
    <t>0344-8657</t>
  </si>
  <si>
    <t>ITAL J FOOD SCI</t>
  </si>
  <si>
    <t>1120-1770</t>
  </si>
  <si>
    <t>ACTA ALIMENT HUNG</t>
  </si>
  <si>
    <t>0139-3006</t>
  </si>
  <si>
    <t>FOOD HYG SAFE SCI</t>
  </si>
  <si>
    <t>0015-6426</t>
  </si>
  <si>
    <t>FOOD TECHNOL-CHICAGO</t>
  </si>
  <si>
    <t>0015-6639</t>
  </si>
  <si>
    <t>KOREAN J FOOD SCI AN</t>
  </si>
  <si>
    <t>1225-8563</t>
  </si>
  <si>
    <t>MILCHWISSENSCHAFT</t>
  </si>
  <si>
    <t>0026-3788</t>
  </si>
  <si>
    <t>LISTY CUKROV REPAR</t>
  </si>
  <si>
    <t>1210-3306</t>
  </si>
  <si>
    <t>J JPN SOC FOOD SCI</t>
  </si>
  <si>
    <t>1341-027X</t>
  </si>
  <si>
    <t>FLEISCHWIRTSCHAFT</t>
  </si>
  <si>
    <t>0015-363X</t>
  </si>
  <si>
    <t>MITT KLOSTERNEUBURG</t>
  </si>
  <si>
    <t>0007-5922</t>
  </si>
  <si>
    <t>DEUT LEBENSM-RUNDSCH</t>
  </si>
  <si>
    <t>0012-0413</t>
  </si>
  <si>
    <t>FORESTRY</t>
  </si>
  <si>
    <t>TREE PHYSIOL</t>
  </si>
  <si>
    <t>0829-318X</t>
  </si>
  <si>
    <t>FOREST ECOL MANAG</t>
  </si>
  <si>
    <t>0378-1127</t>
  </si>
  <si>
    <t>INT J WILDLAND FIRE</t>
  </si>
  <si>
    <t>1049-8001</t>
  </si>
  <si>
    <t>URBAN FOR URBAN GREE</t>
  </si>
  <si>
    <t>1618-8667</t>
  </si>
  <si>
    <t>EUR J FOREST RES</t>
  </si>
  <si>
    <t>1612-4669</t>
  </si>
  <si>
    <t>0015-752X</t>
  </si>
  <si>
    <t>J FOREST</t>
  </si>
  <si>
    <t>0022-1201</t>
  </si>
  <si>
    <t>ANN FOREST SCI</t>
  </si>
  <si>
    <t>1286-4560</t>
  </si>
  <si>
    <t>WOOD SCI TECHNOL</t>
  </si>
  <si>
    <t>0043-7719</t>
  </si>
  <si>
    <t>FOREST POLICY ECON</t>
  </si>
  <si>
    <t>1389-9341</t>
  </si>
  <si>
    <t>NEW FOREST</t>
  </si>
  <si>
    <t>0169-4286</t>
  </si>
  <si>
    <t>DENDROCHRONOLOGIA</t>
  </si>
  <si>
    <t>1125-7865</t>
  </si>
  <si>
    <t>TREES-STRUCT FUNCT</t>
  </si>
  <si>
    <t>0931-1890</t>
  </si>
  <si>
    <t>FOREST SCI</t>
  </si>
  <si>
    <t>0015-749X</t>
  </si>
  <si>
    <t>HOLZFORSCHUNG</t>
  </si>
  <si>
    <t>0018-3830</t>
  </si>
  <si>
    <t>SCAND J FOREST RES</t>
  </si>
  <si>
    <t>0282-7581</t>
  </si>
  <si>
    <t>FORESTS</t>
  </si>
  <si>
    <t>1999-4907</t>
  </si>
  <si>
    <t>FOREST PATHOL</t>
  </si>
  <si>
    <t>1437-4781</t>
  </si>
  <si>
    <t>IFOREST</t>
  </si>
  <si>
    <t>1971-7458</t>
  </si>
  <si>
    <t>TREE-RING RES</t>
  </si>
  <si>
    <t>1536-1098</t>
  </si>
  <si>
    <t>EUR J WOOD WOOD PROD</t>
  </si>
  <si>
    <t>0018-3768</t>
  </si>
  <si>
    <t>SILVA FENN</t>
  </si>
  <si>
    <t>0037-5330</t>
  </si>
  <si>
    <t>J FOREST ECON</t>
  </si>
  <si>
    <t>1104-6899</t>
  </si>
  <si>
    <t>IAWA J</t>
  </si>
  <si>
    <t>0928-1541</t>
  </si>
  <si>
    <t>INT FOREST REV</t>
  </si>
  <si>
    <t>1465-5489</t>
  </si>
  <si>
    <t>SMALL-SCALE FOR</t>
  </si>
  <si>
    <t>1873-7617</t>
  </si>
  <si>
    <t>J WOOD SCI</t>
  </si>
  <si>
    <t>1435-0211</t>
  </si>
  <si>
    <t>SOUTH FORESTS</t>
  </si>
  <si>
    <t>2070-2620</t>
  </si>
  <si>
    <t>FOREST SYST</t>
  </si>
  <si>
    <t>2171-5068</t>
  </si>
  <si>
    <t>WOOD FIBER SCI</t>
  </si>
  <si>
    <t>0735-6161</t>
  </si>
  <si>
    <t>AUSTRIAN J FOR SCI</t>
  </si>
  <si>
    <t>0379-5292</t>
  </si>
  <si>
    <t>ALLG FORST JAGDZTG</t>
  </si>
  <si>
    <t>0002-5852</t>
  </si>
  <si>
    <t>FOREST CHRON</t>
  </si>
  <si>
    <t>0015-7546</t>
  </si>
  <si>
    <t>J TROP FOR SCI</t>
  </si>
  <si>
    <t>0128-1283</t>
  </si>
  <si>
    <t>AUST FORESTRY</t>
  </si>
  <si>
    <t>0004-9158</t>
  </si>
  <si>
    <t>DENDROBIOLOGY</t>
  </si>
  <si>
    <t>1641-1307</t>
  </si>
  <si>
    <t>NZ J FORESTRY SCI</t>
  </si>
  <si>
    <t>0048-0134</t>
  </si>
  <si>
    <t>NORTH J APPL FOR</t>
  </si>
  <si>
    <t>0742-6348</t>
  </si>
  <si>
    <t>CROAT J FOR ENG</t>
  </si>
  <si>
    <t>1845-5719</t>
  </si>
  <si>
    <t>WEST J APPL FOR</t>
  </si>
  <si>
    <t>0885-6095</t>
  </si>
  <si>
    <t>FOREST PROD J</t>
  </si>
  <si>
    <t>0015-7473</t>
  </si>
  <si>
    <t>ANN FOR RES</t>
  </si>
  <si>
    <t>1844-8135</t>
  </si>
  <si>
    <t>BALT FOR</t>
  </si>
  <si>
    <t>1392-1355</t>
  </si>
  <si>
    <t>SOUTH J APPL FOR</t>
  </si>
  <si>
    <t>0148-4419</t>
  </si>
  <si>
    <t>SCI FOR</t>
  </si>
  <si>
    <t>1413-9324</t>
  </si>
  <si>
    <t>REV ARVORE</t>
  </si>
  <si>
    <t>0100-6762</t>
  </si>
  <si>
    <t>SYLWAN</t>
  </si>
  <si>
    <t>0039-7660</t>
  </si>
  <si>
    <t>BOSQUE</t>
  </si>
  <si>
    <t>0717-9200</t>
  </si>
  <si>
    <t>MADERA BOSQUES</t>
  </si>
  <si>
    <t>1405-0471</t>
  </si>
  <si>
    <t>SILVAE GENET</t>
  </si>
  <si>
    <t>0037-5349</t>
  </si>
  <si>
    <t>CERNE</t>
  </si>
  <si>
    <t>0104-7760</t>
  </si>
  <si>
    <t>SUMAR LIST</t>
  </si>
  <si>
    <t>0373-1332</t>
  </si>
  <si>
    <t>CIENC FLOREST</t>
  </si>
  <si>
    <t>0103-9954</t>
  </si>
  <si>
    <t>BOIS FOR TROP</t>
  </si>
  <si>
    <t>0006-579X</t>
  </si>
  <si>
    <t>REV CHAPINGO SER CIE</t>
  </si>
  <si>
    <t>0186-3231</t>
  </si>
  <si>
    <t>GASTROENTEROLOGY</t>
  </si>
  <si>
    <t>0016-5085</t>
  </si>
  <si>
    <t xml:space="preserve">GASTROENTEROLOGY &amp; HEPATOLOGY </t>
  </si>
  <si>
    <t>GUT</t>
  </si>
  <si>
    <t>0017-5749</t>
  </si>
  <si>
    <t>NAT REV GASTRO HEPAT</t>
  </si>
  <si>
    <t>1759-5045</t>
  </si>
  <si>
    <t>J HEPATOL</t>
  </si>
  <si>
    <t>0168-8278</t>
  </si>
  <si>
    <t>HEPATOLOGY</t>
  </si>
  <si>
    <t>0270-9139</t>
  </si>
  <si>
    <t>AM J GASTROENTEROL</t>
  </si>
  <si>
    <t>0002-9270</t>
  </si>
  <si>
    <t>CLIN GASTROENTEROL H</t>
  </si>
  <si>
    <t>1542-3565</t>
  </si>
  <si>
    <t>J CROHNS COLITIS</t>
  </si>
  <si>
    <t>1873-9946</t>
  </si>
  <si>
    <t>ALIMENT PHARM THER</t>
  </si>
  <si>
    <t>0269-2813</t>
  </si>
  <si>
    <t>GASTROINTEST ENDOSC</t>
  </si>
  <si>
    <t>0016-5107</t>
  </si>
  <si>
    <t>ENDOSCOPY</t>
  </si>
  <si>
    <t>0013-726X</t>
  </si>
  <si>
    <t>SEMIN LIVER DIS</t>
  </si>
  <si>
    <t>0272-8087</t>
  </si>
  <si>
    <t>LIVER INT</t>
  </si>
  <si>
    <t>1478-3223</t>
  </si>
  <si>
    <t>J GASTROENTEROL</t>
  </si>
  <si>
    <t>0944-1174</t>
  </si>
  <si>
    <t>INFLAMM BOWEL DIS</t>
  </si>
  <si>
    <t>1078-0998</t>
  </si>
  <si>
    <t>CURR OPIN GASTROEN</t>
  </si>
  <si>
    <t>0267-1379</t>
  </si>
  <si>
    <t>LIVER TRANSPLANT</t>
  </si>
  <si>
    <t>1527-6465</t>
  </si>
  <si>
    <t>HELICOBACTER</t>
  </si>
  <si>
    <t>1083-4389</t>
  </si>
  <si>
    <t>THER ADV GASTROENTER</t>
  </si>
  <si>
    <t>1756-283X</t>
  </si>
  <si>
    <t>J VIRAL HEPATITIS</t>
  </si>
  <si>
    <t>1352-0504</t>
  </si>
  <si>
    <t>AM J PHYSIOL-GASTR L</t>
  </si>
  <si>
    <t>0193-1857</t>
  </si>
  <si>
    <t>DIS COLON RECTUM</t>
  </si>
  <si>
    <t>0012-3706</t>
  </si>
  <si>
    <t>GASTRIC CANCER</t>
  </si>
  <si>
    <t>1436-3291</t>
  </si>
  <si>
    <t>CLIN LIVER DIS</t>
  </si>
  <si>
    <t>1089-3261</t>
  </si>
  <si>
    <t>J GASTROEN HEPATOL</t>
  </si>
  <si>
    <t>0815-9319</t>
  </si>
  <si>
    <t>J CLIN GASTROENTEROL</t>
  </si>
  <si>
    <t>0192-0790</t>
  </si>
  <si>
    <t>BEST PRACT RES CL GA</t>
  </si>
  <si>
    <t>1521-6918</t>
  </si>
  <si>
    <t>J HEPATO-BIL-PAN SCI</t>
  </si>
  <si>
    <t>1868-6974</t>
  </si>
  <si>
    <t>DIGEST LIVER DIS</t>
  </si>
  <si>
    <t>1590-8658</t>
  </si>
  <si>
    <t>PANCREAS</t>
  </si>
  <si>
    <t>0885-3177</t>
  </si>
  <si>
    <t>PANCREATOLOGY</t>
  </si>
  <si>
    <t>1424-3903</t>
  </si>
  <si>
    <t>GASTROENTEROL CLIN N</t>
  </si>
  <si>
    <t>0889-8553</t>
  </si>
  <si>
    <t>J GASTROINTEST SURG</t>
  </si>
  <si>
    <t>1091-255X</t>
  </si>
  <si>
    <t>HEPATOL RES</t>
  </si>
  <si>
    <t>1386-6346</t>
  </si>
  <si>
    <t>HPB</t>
  </si>
  <si>
    <t>1365-182X</t>
  </si>
  <si>
    <t>J PEDIATR GASTR NUTR</t>
  </si>
  <si>
    <t>0277-2116</t>
  </si>
  <si>
    <t>DIGEST DIS SCI</t>
  </si>
  <si>
    <t>0163-2116</t>
  </si>
  <si>
    <t>INT J COLORECTAL DIS</t>
  </si>
  <si>
    <t>0179-1958</t>
  </si>
  <si>
    <t>EXPERT REV GASTROENT</t>
  </si>
  <si>
    <t>1747-4124</t>
  </si>
  <si>
    <t>WORLD J GASTROENTERO</t>
  </si>
  <si>
    <t>1007-9327</t>
  </si>
  <si>
    <t>BMC GASTROENTEROL</t>
  </si>
  <si>
    <t>1471-230X</t>
  </si>
  <si>
    <t>SCAND J GASTROENTERO</t>
  </si>
  <si>
    <t>0036-5521</t>
  </si>
  <si>
    <t>COLORECTAL DIS</t>
  </si>
  <si>
    <t>1462-8910</t>
  </si>
  <si>
    <t>GUT PATHOG</t>
  </si>
  <si>
    <t>1757-4749</t>
  </si>
  <si>
    <t>EUR J GASTROEN HEPAT</t>
  </si>
  <si>
    <t>0954-691X</t>
  </si>
  <si>
    <t>J GASTROINTEST LIVER</t>
  </si>
  <si>
    <t>1841-8724</t>
  </si>
  <si>
    <t>DIGEST DIS</t>
  </si>
  <si>
    <t>0257-2753</t>
  </si>
  <si>
    <t>DIGEST SURG</t>
  </si>
  <si>
    <t>0253-4886</t>
  </si>
  <si>
    <t>DIGESTION</t>
  </si>
  <si>
    <t>0012-2823</t>
  </si>
  <si>
    <t>UNITED EUR GASTROENT</t>
  </si>
  <si>
    <t>2050-6406</t>
  </si>
  <si>
    <t>ANN HEPATOL</t>
  </si>
  <si>
    <t>1665-2681</t>
  </si>
  <si>
    <t>DIGEST ENDOSC</t>
  </si>
  <si>
    <t>0915-5635</t>
  </si>
  <si>
    <t>TECH COLOPROCTOL</t>
  </si>
  <si>
    <t>1123-6337</t>
  </si>
  <si>
    <t>CAN J GASTROENTEROL</t>
  </si>
  <si>
    <t>0835-7900</t>
  </si>
  <si>
    <t>J DIGEST DIS</t>
  </si>
  <si>
    <t>1751-2972</t>
  </si>
  <si>
    <t>HEPAT MON</t>
  </si>
  <si>
    <t>1735-143X</t>
  </si>
  <si>
    <t>GUT LIVER</t>
  </si>
  <si>
    <t>1976-2283</t>
  </si>
  <si>
    <t>DIS ESOPHAGUS</t>
  </si>
  <si>
    <t>1120-8694</t>
  </si>
  <si>
    <t>HEPATOL INT</t>
  </si>
  <si>
    <t>1936-0533</t>
  </si>
  <si>
    <t>GASTROENT RES PRACT</t>
  </si>
  <si>
    <t>1687-6121</t>
  </si>
  <si>
    <t>CLIN RES HEPATOL GAS</t>
  </si>
  <si>
    <t>2210-7401</t>
  </si>
  <si>
    <t>ABDOM IMAGING</t>
  </si>
  <si>
    <t>0942-8925</t>
  </si>
  <si>
    <t>HEPATOB PANCREAT DIS</t>
  </si>
  <si>
    <t>1499-3872</t>
  </si>
  <si>
    <t>REV ESP ENFERM DIG</t>
  </si>
  <si>
    <t>1130-0108</t>
  </si>
  <si>
    <t>ENDOSC ULTRASOUND</t>
  </si>
  <si>
    <t>2303-9027</t>
  </si>
  <si>
    <t>SAUDI J GASTROENTERO</t>
  </si>
  <si>
    <t>1319-3767</t>
  </si>
  <si>
    <t>Z GASTROENTEROL</t>
  </si>
  <si>
    <t>0044-2771</t>
  </si>
  <si>
    <t>HEPATO-GASTROENTEROL</t>
  </si>
  <si>
    <t>0172-6390</t>
  </si>
  <si>
    <t>ACTA GASTRO-ENT BELG</t>
  </si>
  <si>
    <t>0001-5644</t>
  </si>
  <si>
    <t>GASTROENT HEPAT-BARC</t>
  </si>
  <si>
    <t>0210-5705</t>
  </si>
  <si>
    <t>TURK J GASTROENTEROL</t>
  </si>
  <si>
    <t>1300-4948</t>
  </si>
  <si>
    <t>GASTROENTEROL NURS</t>
  </si>
  <si>
    <t>1042-895X</t>
  </si>
  <si>
    <t>ESOPHAGUS-TOKYO</t>
  </si>
  <si>
    <t>1612-9059</t>
  </si>
  <si>
    <t>ENDOSKOPIE HEUTE</t>
  </si>
  <si>
    <t>0933-811X</t>
  </si>
  <si>
    <t>NAT REV GENET</t>
  </si>
  <si>
    <t>1471-0056</t>
  </si>
  <si>
    <t>GENETICS &amp; HEREDITY</t>
  </si>
  <si>
    <t>NAT GENET</t>
  </si>
  <si>
    <t>1061-4036</t>
  </si>
  <si>
    <t>ANNU REV GENET</t>
  </si>
  <si>
    <t>0066-4197</t>
  </si>
  <si>
    <t>AM J HUM GENET</t>
  </si>
  <si>
    <t>0002-9297</t>
  </si>
  <si>
    <t>TRENDS GENET</t>
  </si>
  <si>
    <t>0168-9525</t>
  </si>
  <si>
    <t>ANNU REV GENOM HUM G</t>
  </si>
  <si>
    <t>1527-8204</t>
  </si>
  <si>
    <t>1553-7390</t>
  </si>
  <si>
    <t>GENET MED</t>
  </si>
  <si>
    <t>1098-3600</t>
  </si>
  <si>
    <t>ADV GENET</t>
  </si>
  <si>
    <t>0065-2660</t>
  </si>
  <si>
    <t>J MED GENET</t>
  </si>
  <si>
    <t>0022-2593</t>
  </si>
  <si>
    <t>GENOME MED</t>
  </si>
  <si>
    <t>1756-994X</t>
  </si>
  <si>
    <t>DNA RES</t>
  </si>
  <si>
    <t>1340-2838</t>
  </si>
  <si>
    <t>MOL AUTISM</t>
  </si>
  <si>
    <t>2040-2392</t>
  </si>
  <si>
    <t>HUM MUTAT</t>
  </si>
  <si>
    <t>1059-7794</t>
  </si>
  <si>
    <t>EPIGENET CHROMATIN</t>
  </si>
  <si>
    <t>1756-8935</t>
  </si>
  <si>
    <t>J MOL MED</t>
  </si>
  <si>
    <t>0946-2716</t>
  </si>
  <si>
    <t>HUM GENET</t>
  </si>
  <si>
    <t>0340-6717</t>
  </si>
  <si>
    <t>EPIGENOMICS-UK</t>
  </si>
  <si>
    <t>1750-1911</t>
  </si>
  <si>
    <t>FORENSIC SCI INT-GEN</t>
  </si>
  <si>
    <t>1872-4973</t>
  </si>
  <si>
    <t>PHARMACOGENOMICS J</t>
  </si>
  <si>
    <t>1470-269X</t>
  </si>
  <si>
    <t>GENE CHROMOSOME CANC</t>
  </si>
  <si>
    <t>1045-2257</t>
  </si>
  <si>
    <t>CLIN GENET</t>
  </si>
  <si>
    <t>0009-9163</t>
  </si>
  <si>
    <t>AM J MED GENET C</t>
  </si>
  <si>
    <t>1552-4868</t>
  </si>
  <si>
    <t>AM J MED GENET B</t>
  </si>
  <si>
    <t>1552-4841</t>
  </si>
  <si>
    <t>ORPHANET J RARE DIS</t>
  </si>
  <si>
    <t>1750-1172</t>
  </si>
  <si>
    <t>PRENATAL DIAG</t>
  </si>
  <si>
    <t>0197-3851</t>
  </si>
  <si>
    <t>G3-GENES GENOM GENET</t>
  </si>
  <si>
    <t>2160-1836</t>
  </si>
  <si>
    <t>DNA REPAIR</t>
  </si>
  <si>
    <t>1568-7864</t>
  </si>
  <si>
    <t>CANCER GENET-NY</t>
  </si>
  <si>
    <t>2210-7762</t>
  </si>
  <si>
    <t>GENES IMMUN</t>
  </si>
  <si>
    <t>1466-4879</t>
  </si>
  <si>
    <t>MOL DIAGN THER</t>
  </si>
  <si>
    <t>1177-1062</t>
  </si>
  <si>
    <t>BMC MED GENOMICS</t>
  </si>
  <si>
    <t>1755-8794</t>
  </si>
  <si>
    <t>GENES NUTR</t>
  </si>
  <si>
    <t>1555-8932</t>
  </si>
  <si>
    <t>CANCER GENOM PROTEOM</t>
  </si>
  <si>
    <t>1109-6535</t>
  </si>
  <si>
    <t>GENET EPIDEMIOL</t>
  </si>
  <si>
    <t>0741-0395</t>
  </si>
  <si>
    <t>CURR GENE THER</t>
  </si>
  <si>
    <t>1566-5232</t>
  </si>
  <si>
    <t>J HUM GENET</t>
  </si>
  <si>
    <t>1434-5161</t>
  </si>
  <si>
    <t>BMC GENET</t>
  </si>
  <si>
    <t>1471-2156</t>
  </si>
  <si>
    <t>TWIN RES HUM GENET</t>
  </si>
  <si>
    <t>1832-4274</t>
  </si>
  <si>
    <t>J GENET COUNS</t>
  </si>
  <si>
    <t>1059-7700</t>
  </si>
  <si>
    <t>ANN HUM GENET</t>
  </si>
  <si>
    <t>0003-4800</t>
  </si>
  <si>
    <t>PUBLIC HEALTH GENOM</t>
  </si>
  <si>
    <t>1662-4246</t>
  </si>
  <si>
    <t>AM J MED GENET A</t>
  </si>
  <si>
    <t>1552-4825</t>
  </si>
  <si>
    <t>HUM GENOMICS</t>
  </si>
  <si>
    <t>1473-9542</t>
  </si>
  <si>
    <t>MOBILE DNA-UK</t>
  </si>
  <si>
    <t>1759-8753</t>
  </si>
  <si>
    <t>J HERED</t>
  </si>
  <si>
    <t>0022-1503</t>
  </si>
  <si>
    <t>BMC MED GENET</t>
  </si>
  <si>
    <t>1471-2350</t>
  </si>
  <si>
    <t>J NUTRIGENET NUTRIGE</t>
  </si>
  <si>
    <t>1661-6499</t>
  </si>
  <si>
    <t>FAM CANCER</t>
  </si>
  <si>
    <t>1389-9600</t>
  </si>
  <si>
    <t>PSYCHIAT GENET</t>
  </si>
  <si>
    <t>0955-8829</t>
  </si>
  <si>
    <t>J ASSIST REPROD GEN</t>
  </si>
  <si>
    <t>1058-0468</t>
  </si>
  <si>
    <t>PLASMID</t>
  </si>
  <si>
    <t>0147-619X</t>
  </si>
  <si>
    <t>HUM HERED</t>
  </si>
  <si>
    <t>0001-5652</t>
  </si>
  <si>
    <t>GENET RES</t>
  </si>
  <si>
    <t>0016-6723</t>
  </si>
  <si>
    <t>EUR J MED GENET</t>
  </si>
  <si>
    <t>1769-7212</t>
  </si>
  <si>
    <t>GENET TEST MOL BIOMA</t>
  </si>
  <si>
    <t>1945-0265</t>
  </si>
  <si>
    <t>OPHTHALMIC GENET</t>
  </si>
  <si>
    <t>1381-6810</t>
  </si>
  <si>
    <t>GENETICA</t>
  </si>
  <si>
    <t>0016-6707</t>
  </si>
  <si>
    <t>J NEUROGENET</t>
  </si>
  <si>
    <t>0167-7063</t>
  </si>
  <si>
    <t>INT J IMMUNOGENET</t>
  </si>
  <si>
    <t>1744-3121</t>
  </si>
  <si>
    <t>COMP CYTOGENET</t>
  </si>
  <si>
    <t>1993-0771</t>
  </si>
  <si>
    <t>GENES-BASEL</t>
  </si>
  <si>
    <t>2073-4425</t>
  </si>
  <si>
    <t>HEREDITAS</t>
  </si>
  <si>
    <t>0018-0661</t>
  </si>
  <si>
    <t>BIRTH DEFECTS RES B</t>
  </si>
  <si>
    <t>1542-9733</t>
  </si>
  <si>
    <t>CARYOLOGIA</t>
  </si>
  <si>
    <t>0008-7114</t>
  </si>
  <si>
    <t>CLIN DYSMORPHOL</t>
  </si>
  <si>
    <t>0962-8827</t>
  </si>
  <si>
    <t>BALK J MED GENET</t>
  </si>
  <si>
    <t>1311-0160</t>
  </si>
  <si>
    <t>RUSS J GENET+</t>
  </si>
  <si>
    <t>1022-7954</t>
  </si>
  <si>
    <t>CYTOL GENET+</t>
  </si>
  <si>
    <t>0095-4527</t>
  </si>
  <si>
    <t>INT J HUM GENET</t>
  </si>
  <si>
    <t>0972-3757</t>
  </si>
  <si>
    <t>MED GENET-BERLIN</t>
  </si>
  <si>
    <t>1863-5490</t>
  </si>
  <si>
    <t>REV GEOPHYS</t>
  </si>
  <si>
    <t>8755-1209</t>
  </si>
  <si>
    <t>GEOCHEMISTRY &amp; GEOPHYSICS</t>
  </si>
  <si>
    <t>ANNU REV MAR SCI</t>
  </si>
  <si>
    <t>1941-1405</t>
  </si>
  <si>
    <t>GEOCHEM PERSPECT</t>
  </si>
  <si>
    <t>2223-7755</t>
  </si>
  <si>
    <t>REV MINERAL GEOCHEM</t>
  </si>
  <si>
    <t>1529-6466</t>
  </si>
  <si>
    <t>EARTH PLANET SC LETT</t>
  </si>
  <si>
    <t>0012-821X</t>
  </si>
  <si>
    <t>LITHOS</t>
  </si>
  <si>
    <t>0024-4937</t>
  </si>
  <si>
    <t>ELEMENTS</t>
  </si>
  <si>
    <t>1811-5209</t>
  </si>
  <si>
    <t>J PETROL</t>
  </si>
  <si>
    <t>0022-3530</t>
  </si>
  <si>
    <t>GEOCHIM COSMOCHIM AC</t>
  </si>
  <si>
    <t>0016-7037</t>
  </si>
  <si>
    <t>CHEM GEOL</t>
  </si>
  <si>
    <t>0009-2541</t>
  </si>
  <si>
    <t>CONTRIB MINERAL PETR</t>
  </si>
  <si>
    <t>0010-7999</t>
  </si>
  <si>
    <t>SURV GEOPHYS</t>
  </si>
  <si>
    <t>0169-3298</t>
  </si>
  <si>
    <t>TECTONICS</t>
  </si>
  <si>
    <t>0278-7407</t>
  </si>
  <si>
    <t>GEOSTAND GEOANAL RES</t>
  </si>
  <si>
    <t>1639-4488</t>
  </si>
  <si>
    <t>METEORIT PLANET SCI</t>
  </si>
  <si>
    <t>1086-9379</t>
  </si>
  <si>
    <t>ORG GEOCHEM</t>
  </si>
  <si>
    <t>0146-6380</t>
  </si>
  <si>
    <t>LITHOSPHERE-US</t>
  </si>
  <si>
    <t>1941-8264</t>
  </si>
  <si>
    <t>GEOCHEM GEOPHY GEOSY</t>
  </si>
  <si>
    <t>1525-2027</t>
  </si>
  <si>
    <t>PHYS EARTH PLANET IN</t>
  </si>
  <si>
    <t>0031-9201</t>
  </si>
  <si>
    <t>TECTONOPHYSICS</t>
  </si>
  <si>
    <t>0040-1951</t>
  </si>
  <si>
    <t>J GEOCHEM EXPLOR</t>
  </si>
  <si>
    <t>0375-6742</t>
  </si>
  <si>
    <t>J GEODESY</t>
  </si>
  <si>
    <t>0949-7714</t>
  </si>
  <si>
    <t>MINER DEPOSITA</t>
  </si>
  <si>
    <t>0026-4598</t>
  </si>
  <si>
    <t>GEOPHYS J INT</t>
  </si>
  <si>
    <t>0956-540X</t>
  </si>
  <si>
    <t>ECON GEOL</t>
  </si>
  <si>
    <t>0361-0128</t>
  </si>
  <si>
    <t>B SEISMOL SOC AM</t>
  </si>
  <si>
    <t>0037-1106</t>
  </si>
  <si>
    <t>SOLID EARTH</t>
  </si>
  <si>
    <t>1869-9510</t>
  </si>
  <si>
    <t>APPL GEOCHEM</t>
  </si>
  <si>
    <t>0883-2927</t>
  </si>
  <si>
    <t>RADIOCARBON</t>
  </si>
  <si>
    <t>0033-8222</t>
  </si>
  <si>
    <t>J GEODYN</t>
  </si>
  <si>
    <t>0264-3707</t>
  </si>
  <si>
    <t>SEISMOL RES LETT</t>
  </si>
  <si>
    <t>0895-0695</t>
  </si>
  <si>
    <t>GEOFLUIDS</t>
  </si>
  <si>
    <t>1468-8115</t>
  </si>
  <si>
    <t>AM MINERAL</t>
  </si>
  <si>
    <t>0003-004X</t>
  </si>
  <si>
    <t>PURE APPL GEOPHYS</t>
  </si>
  <si>
    <t>0033-4553</t>
  </si>
  <si>
    <t>GEOCHEM T</t>
  </si>
  <si>
    <t>1467-4866</t>
  </si>
  <si>
    <t>GEOPHYSICS</t>
  </si>
  <si>
    <t>0016-8033</t>
  </si>
  <si>
    <t>DYNAM ATMOS OCEANS</t>
  </si>
  <si>
    <t>0377-0265</t>
  </si>
  <si>
    <t>GEOCHEM J</t>
  </si>
  <si>
    <t>0016-7002</t>
  </si>
  <si>
    <t>J ATMOS SOL-TERR PHY</t>
  </si>
  <si>
    <t>1364-6826</t>
  </si>
  <si>
    <t>GEOPHYS PROSPECT</t>
  </si>
  <si>
    <t>0016-8025</t>
  </si>
  <si>
    <t>J SEISMOL</t>
  </si>
  <si>
    <t>1383-4649</t>
  </si>
  <si>
    <t>MINER PETROL</t>
  </si>
  <si>
    <t>0930-0708</t>
  </si>
  <si>
    <t>MAR GEOD</t>
  </si>
  <si>
    <t>0149-0419</t>
  </si>
  <si>
    <t>CHEM ERDE-GEOCHEM</t>
  </si>
  <si>
    <t>0009-2819</t>
  </si>
  <si>
    <t>MAR GEOPHYS RES</t>
  </si>
  <si>
    <t>0025-3235</t>
  </si>
  <si>
    <t>AQUAT GEOCHEM</t>
  </si>
  <si>
    <t>1380-6165</t>
  </si>
  <si>
    <t>NEAR SURF GEOPHYS</t>
  </si>
  <si>
    <t>1569-4445</t>
  </si>
  <si>
    <t>ACTA GEOPHYS</t>
  </si>
  <si>
    <t>1895-6572</t>
  </si>
  <si>
    <t>ANN GEOPHYS-ITALY</t>
  </si>
  <si>
    <t>1593-5213</t>
  </si>
  <si>
    <t>NONLINEAR PROC GEOPH</t>
  </si>
  <si>
    <t>1023-5809</t>
  </si>
  <si>
    <t>STUD GEOPHYS GEOD</t>
  </si>
  <si>
    <t>0039-3169</t>
  </si>
  <si>
    <t>GEOCHEM-EXPLOR ENV A</t>
  </si>
  <si>
    <t>1467-7873</t>
  </si>
  <si>
    <t>J GEOPHYS ENG</t>
  </si>
  <si>
    <t>1742-2132</t>
  </si>
  <si>
    <t>GEOTECTONICS+</t>
  </si>
  <si>
    <t>0016-8521</t>
  </si>
  <si>
    <t>GEOFIZIKA</t>
  </si>
  <si>
    <t>0352-3659</t>
  </si>
  <si>
    <t>CHINESE J GEOPHYS-CH</t>
  </si>
  <si>
    <t>0001-5733</t>
  </si>
  <si>
    <t>B GEOFIS TEOR APPL</t>
  </si>
  <si>
    <t>0006-6729</t>
  </si>
  <si>
    <t>GEOCHEM INT+</t>
  </si>
  <si>
    <t>0016-7029</t>
  </si>
  <si>
    <t>ACTA GEOD GEOPHYS</t>
  </si>
  <si>
    <t>2213-5812</t>
  </si>
  <si>
    <t>EXPLOR GEOPHYS</t>
  </si>
  <si>
    <t>0812-3985</t>
  </si>
  <si>
    <t>GEOMAGN AERONOMY+</t>
  </si>
  <si>
    <t>0016-7932</t>
  </si>
  <si>
    <t>PERIOD MINERAL</t>
  </si>
  <si>
    <t>0369-8963</t>
  </si>
  <si>
    <t>J EARTHQ TSUNAMI</t>
  </si>
  <si>
    <t>1793-4311</t>
  </si>
  <si>
    <t>GEOFIS INT</t>
  </si>
  <si>
    <t>0016-7169</t>
  </si>
  <si>
    <t>J VOLCANOL SEISMOL+</t>
  </si>
  <si>
    <t>0742-0463</t>
  </si>
  <si>
    <t>IZV-PHYS SOLID EART+</t>
  </si>
  <si>
    <t>1069-3513</t>
  </si>
  <si>
    <t>LITHOL MINER RESOUR+</t>
  </si>
  <si>
    <t>0024-4902</t>
  </si>
  <si>
    <t>ACTA GEODYN GEOMATER</t>
  </si>
  <si>
    <t>1214-9705</t>
  </si>
  <si>
    <t>APPL GEOPHYS</t>
  </si>
  <si>
    <t>1672-7975</t>
  </si>
  <si>
    <t>J SEISM EXPLOR</t>
  </si>
  <si>
    <t>0963-0651</t>
  </si>
  <si>
    <t>GEOGRAPHY, PHYSICAL</t>
  </si>
  <si>
    <t>CRYOSPHERE</t>
  </si>
  <si>
    <t>1994-0416</t>
  </si>
  <si>
    <t>J QUATERNARY SCI</t>
  </si>
  <si>
    <t>0267-8179</t>
  </si>
  <si>
    <t>INT J DIGIT EARTH</t>
  </si>
  <si>
    <t>1753-8947</t>
  </si>
  <si>
    <t>J GLACIOL</t>
  </si>
  <si>
    <t>0022-1430</t>
  </si>
  <si>
    <t>ISPRS J PHOTOGRAMM</t>
  </si>
  <si>
    <t>0924-2716</t>
  </si>
  <si>
    <t>EARTH SURF PROC LAND</t>
  </si>
  <si>
    <t>0197-9337</t>
  </si>
  <si>
    <t>GEOMORPHOLOGY</t>
  </si>
  <si>
    <t>0169-555X</t>
  </si>
  <si>
    <t>GLOBAL PLANET CHANGE</t>
  </si>
  <si>
    <t>0921-8181</t>
  </si>
  <si>
    <t>QUAT GEOCHRONOL</t>
  </si>
  <si>
    <t>1871-1014</t>
  </si>
  <si>
    <t>BOREAS</t>
  </si>
  <si>
    <t>0300-9483</t>
  </si>
  <si>
    <t>PROG PHYS GEOG</t>
  </si>
  <si>
    <t>0309-1333</t>
  </si>
  <si>
    <t>QUATERNARY RES</t>
  </si>
  <si>
    <t>0033-5894</t>
  </si>
  <si>
    <t>ANN GLACIOL</t>
  </si>
  <si>
    <t>0260-3055</t>
  </si>
  <si>
    <t>PALAEOGEOGR PALAEOCL</t>
  </si>
  <si>
    <t>0031-0182</t>
  </si>
  <si>
    <t>AEOLIAN RES</t>
  </si>
  <si>
    <t>1875-9637</t>
  </si>
  <si>
    <t>HOLOCENE</t>
  </si>
  <si>
    <t>0959-6836</t>
  </si>
  <si>
    <t>PERMAFROST PERIGLAC</t>
  </si>
  <si>
    <t>1045-6740</t>
  </si>
  <si>
    <t>QUATERN INT</t>
  </si>
  <si>
    <t>1040-6182</t>
  </si>
  <si>
    <t>GISCI REMOTE SENS</t>
  </si>
  <si>
    <t>1548-1603</t>
  </si>
  <si>
    <t>PHOTOGRAMM ENG REM S</t>
  </si>
  <si>
    <t>0099-1112</t>
  </si>
  <si>
    <t>J MAPS</t>
  </si>
  <si>
    <t>1744-5647</t>
  </si>
  <si>
    <t>GEOGR ANN A</t>
  </si>
  <si>
    <t>0435-3676</t>
  </si>
  <si>
    <t>PHOTOGRAMM REC</t>
  </si>
  <si>
    <t>0031-868X</t>
  </si>
  <si>
    <t>Z GEOMORPHOL</t>
  </si>
  <si>
    <t>0372-8854</t>
  </si>
  <si>
    <t>GEOMORPHOLOGIE</t>
  </si>
  <si>
    <t>1266-5304</t>
  </si>
  <si>
    <t>GEOGR FIS DIN QUAT</t>
  </si>
  <si>
    <t>0391-9838</t>
  </si>
  <si>
    <t>J SPAT SCI</t>
  </si>
  <si>
    <t>1449-8596</t>
  </si>
  <si>
    <t>ERDKUNDE</t>
  </si>
  <si>
    <t>0014-0015</t>
  </si>
  <si>
    <t>ERDE</t>
  </si>
  <si>
    <t>0013-9998</t>
  </si>
  <si>
    <t>ACTA GEOGR SLOV</t>
  </si>
  <si>
    <t>1581-6613</t>
  </si>
  <si>
    <t>REV GEOGR NORTE GD</t>
  </si>
  <si>
    <t>0718-3402</t>
  </si>
  <si>
    <t>GEOLOGY</t>
  </si>
  <si>
    <t>0091-7613</t>
  </si>
  <si>
    <t>J METAMORPH GEOL</t>
  </si>
  <si>
    <t>0263-4929</t>
  </si>
  <si>
    <t>ORE GEOL REV</t>
  </si>
  <si>
    <t>0169-1368</t>
  </si>
  <si>
    <t>NEWSL STRATIGR</t>
  </si>
  <si>
    <t>0078-0421</t>
  </si>
  <si>
    <t>SEDIMENTOLOGY</t>
  </si>
  <si>
    <t>0037-0746</t>
  </si>
  <si>
    <t>J GEOL</t>
  </si>
  <si>
    <t>0022-1376</t>
  </si>
  <si>
    <t>SEDIMENT GEOL</t>
  </si>
  <si>
    <t>0037-0738</t>
  </si>
  <si>
    <t>NEW ZEAL J GEOL GEOP</t>
  </si>
  <si>
    <t>0028-8306</t>
  </si>
  <si>
    <t>CRETACEOUS RES</t>
  </si>
  <si>
    <t>0195-6671</t>
  </si>
  <si>
    <t>J SEDIMENT RES</t>
  </si>
  <si>
    <t>1527-1404</t>
  </si>
  <si>
    <t>ANDEAN GEOL</t>
  </si>
  <si>
    <t>0718-7106</t>
  </si>
  <si>
    <t>INT GEOL REV</t>
  </si>
  <si>
    <t>0020-6814</t>
  </si>
  <si>
    <t>J IBER GEOL</t>
  </si>
  <si>
    <t>1698-6180</t>
  </si>
  <si>
    <t>PALAIOS</t>
  </si>
  <si>
    <t>0883-1351</t>
  </si>
  <si>
    <t>ACTA PETROL SIN</t>
  </si>
  <si>
    <t>1000-0569</t>
  </si>
  <si>
    <t>FACIES</t>
  </si>
  <si>
    <t>0172-9179</t>
  </si>
  <si>
    <t>GEOL ACTA</t>
  </si>
  <si>
    <t>1695-6133</t>
  </si>
  <si>
    <t>GFF</t>
  </si>
  <si>
    <t>1103-5897</t>
  </si>
  <si>
    <t>RESOUR GEOL</t>
  </si>
  <si>
    <t>1344-1698</t>
  </si>
  <si>
    <t>P GEOLOGIST ASSOC</t>
  </si>
  <si>
    <t>0016-7878</t>
  </si>
  <si>
    <t>GEOL Q</t>
  </si>
  <si>
    <t>1641-7291</t>
  </si>
  <si>
    <t>OFIOLITI</t>
  </si>
  <si>
    <t>0391-2612</t>
  </si>
  <si>
    <t>RIV ITAL PALEONTOL S</t>
  </si>
  <si>
    <t>0035-6883</t>
  </si>
  <si>
    <t>ACTA GEOL POL</t>
  </si>
  <si>
    <t>0001-5709</t>
  </si>
  <si>
    <t>B GEOL SOC FINLAND</t>
  </si>
  <si>
    <t>0367-5211</t>
  </si>
  <si>
    <t>S AFR J GEOL</t>
  </si>
  <si>
    <t>1012-0750</t>
  </si>
  <si>
    <t>SCOT J GEOL</t>
  </si>
  <si>
    <t>0036-9276</t>
  </si>
  <si>
    <t>STRATIGR GEO CORREL+</t>
  </si>
  <si>
    <t>0869-5938</t>
  </si>
  <si>
    <t>GEOL BELG</t>
  </si>
  <si>
    <t>1374-8505</t>
  </si>
  <si>
    <t>GEOL SURV DEN GREENL</t>
  </si>
  <si>
    <t>1604-8156</t>
  </si>
  <si>
    <t>ANN SOC GEOL POL</t>
  </si>
  <si>
    <t>0208-9068</t>
  </si>
  <si>
    <t>BALTICA</t>
  </si>
  <si>
    <t>0067-3064</t>
  </si>
  <si>
    <t>P YORKS GEOL SOC</t>
  </si>
  <si>
    <t>0044-0604</t>
  </si>
  <si>
    <t>GEOL ORE DEPOSIT+</t>
  </si>
  <si>
    <t>1075-7015</t>
  </si>
  <si>
    <t>ESTUD GEOL-MADRID</t>
  </si>
  <si>
    <t>0367-0449</t>
  </si>
  <si>
    <t>B SOC GEOL MEX</t>
  </si>
  <si>
    <t>1405-3322</t>
  </si>
  <si>
    <t>CARNETS GEOL</t>
  </si>
  <si>
    <t>1634-0744</t>
  </si>
  <si>
    <t>STRATIGRAPHY</t>
  </si>
  <si>
    <t>1547-139X</t>
  </si>
  <si>
    <t>CARBONATE EVAPORITE</t>
  </si>
  <si>
    <t>0891-2556</t>
  </si>
  <si>
    <t>ATL GEOL</t>
  </si>
  <si>
    <t>0843-5561</t>
  </si>
  <si>
    <t>HIMAL GEOL</t>
  </si>
  <si>
    <t>0971-8966</t>
  </si>
  <si>
    <t>NAT GEOSCI</t>
  </si>
  <si>
    <t>1752-0894</t>
  </si>
  <si>
    <t xml:space="preserve">GEOSCIENCES, MULTIDISCIPLINARY </t>
  </si>
  <si>
    <t>GONDWANA RES</t>
  </si>
  <si>
    <t>1342-937X</t>
  </si>
  <si>
    <t>EARTH-SCI REV</t>
  </si>
  <si>
    <t>0012-8252</t>
  </si>
  <si>
    <t>PRECAMBRIAN RES</t>
  </si>
  <si>
    <t>0301-9268</t>
  </si>
  <si>
    <t>ADV GEOPHYS</t>
  </si>
  <si>
    <t>0065-2687</t>
  </si>
  <si>
    <t>GEOPHYS RES LETT</t>
  </si>
  <si>
    <t>0094-8276</t>
  </si>
  <si>
    <t>GEOL SOC AM BULL</t>
  </si>
  <si>
    <t>0016-7606</t>
  </si>
  <si>
    <t>PALEOCEANOGRAPHY</t>
  </si>
  <si>
    <t>0883-8305</t>
  </si>
  <si>
    <t>GEOSCI MODEL DEV</t>
  </si>
  <si>
    <t>1991-959X</t>
  </si>
  <si>
    <t>HYDROL EARTH SYST SC</t>
  </si>
  <si>
    <t>1027-5606</t>
  </si>
  <si>
    <t>J GEOPHYS RES</t>
  </si>
  <si>
    <t>0148-0227</t>
  </si>
  <si>
    <t>CLIM PAST</t>
  </si>
  <si>
    <t>1814-9324</t>
  </si>
  <si>
    <t>EARTH SYST DYNAM</t>
  </si>
  <si>
    <t>2190-4979</t>
  </si>
  <si>
    <t>AM J SCI</t>
  </si>
  <si>
    <t>0002-9599</t>
  </si>
  <si>
    <t>J STRUCT GEOL</t>
  </si>
  <si>
    <t>0191-8141</t>
  </si>
  <si>
    <t>BASIN RES</t>
  </si>
  <si>
    <t>0950-091X</t>
  </si>
  <si>
    <t>MAR GEOL</t>
  </si>
  <si>
    <t>0025-3227</t>
  </si>
  <si>
    <t>J GEOL SOC LONDON</t>
  </si>
  <si>
    <t>0016-7649</t>
  </si>
  <si>
    <t>MAR PETROL GEOL</t>
  </si>
  <si>
    <t>0264-8172</t>
  </si>
  <si>
    <t>TERRA NOVA</t>
  </si>
  <si>
    <t>0954-4879</t>
  </si>
  <si>
    <t>AAPG BULL</t>
  </si>
  <si>
    <t>0149-1423</t>
  </si>
  <si>
    <t>J VOLCANOL GEOTH RES</t>
  </si>
  <si>
    <t>0377-0273</t>
  </si>
  <si>
    <t>B VOLCANOL</t>
  </si>
  <si>
    <t>0258-8900</t>
  </si>
  <si>
    <t>J MARINE SYST</t>
  </si>
  <si>
    <t>0924-7963</t>
  </si>
  <si>
    <t>GEOL MAG</t>
  </si>
  <si>
    <t>0016-7568</t>
  </si>
  <si>
    <t>GROUNDWATER</t>
  </si>
  <si>
    <t>0017-467X</t>
  </si>
  <si>
    <t>NORW J GEOL</t>
  </si>
  <si>
    <t>0029-196X</t>
  </si>
  <si>
    <t>J ARCHAEOL SCI</t>
  </si>
  <si>
    <t>0305-4403</t>
  </si>
  <si>
    <t>GEO-MAR LETT</t>
  </si>
  <si>
    <t>0276-0460</t>
  </si>
  <si>
    <t>INT J EARTH SCI</t>
  </si>
  <si>
    <t>1437-3254</t>
  </si>
  <si>
    <t>GEOSPHERE</t>
  </si>
  <si>
    <t>1553-040X</t>
  </si>
  <si>
    <t>EPISODES</t>
  </si>
  <si>
    <t>0705-3797</t>
  </si>
  <si>
    <t>HYDROGEOL J</t>
  </si>
  <si>
    <t>1431-2174</t>
  </si>
  <si>
    <t>ARCHAEOL PROSPECT</t>
  </si>
  <si>
    <t>1075-2196</t>
  </si>
  <si>
    <t>ARCHAEOL ANTHROP SCI</t>
  </si>
  <si>
    <t>1866-9557</t>
  </si>
  <si>
    <t>EARTH INTERACT</t>
  </si>
  <si>
    <t>1087-3562</t>
  </si>
  <si>
    <t>GEOARCHAEOLOGY</t>
  </si>
  <si>
    <t>0883-6353</t>
  </si>
  <si>
    <t>NAT HAZARD EARTH SYS</t>
  </si>
  <si>
    <t>1561-8633</t>
  </si>
  <si>
    <t>NAT HAZARDS</t>
  </si>
  <si>
    <t>0921-030X</t>
  </si>
  <si>
    <t>ACTA GEOL SIN-ENGL</t>
  </si>
  <si>
    <t>INT J SPELEOL</t>
  </si>
  <si>
    <t>0392-6672</t>
  </si>
  <si>
    <t>MATH GEOSCI</t>
  </si>
  <si>
    <t>1874-8961</t>
  </si>
  <si>
    <t>CR GEOSCI</t>
  </si>
  <si>
    <t>1631-0713</t>
  </si>
  <si>
    <t>GEOL J</t>
  </si>
  <si>
    <t>0072-1050</t>
  </si>
  <si>
    <t>SPAT STAT-NETH</t>
  </si>
  <si>
    <t>2211-6753</t>
  </si>
  <si>
    <t>CAN J EARTH SCI</t>
  </si>
  <si>
    <t>0008-4077</t>
  </si>
  <si>
    <t>AUST J EARTH SCI</t>
  </si>
  <si>
    <t>0812-0099</t>
  </si>
  <si>
    <t>B GEOSCI</t>
  </si>
  <si>
    <t>1214-1119</t>
  </si>
  <si>
    <t>J APPL GEOPHYS</t>
  </si>
  <si>
    <t>0926-9851</t>
  </si>
  <si>
    <t>SCI CHINA EARTH SCI</t>
  </si>
  <si>
    <t>1674-7313</t>
  </si>
  <si>
    <t>PHYS CHEM EARTH</t>
  </si>
  <si>
    <t>1474-7065</t>
  </si>
  <si>
    <t>J PETROL GEOL</t>
  </si>
  <si>
    <t>0141-6421</t>
  </si>
  <si>
    <t>B GEOL SOC DENMARK</t>
  </si>
  <si>
    <t>2245-7070</t>
  </si>
  <si>
    <t>J GEOSCI-CZECH</t>
  </si>
  <si>
    <t>1802-6222</t>
  </si>
  <si>
    <t>J AFR EARTH SCI</t>
  </si>
  <si>
    <t>1464-343X</t>
  </si>
  <si>
    <t>J S AM EARTH SCI</t>
  </si>
  <si>
    <t>0895-9811</t>
  </si>
  <si>
    <t>EARTH PLANETS SPACE</t>
  </si>
  <si>
    <t>1880-5981</t>
  </si>
  <si>
    <t>GEOMAT NAT HAZ RISK</t>
  </si>
  <si>
    <t>1947-5705</t>
  </si>
  <si>
    <t>RUSS GEOL GEOPHYS+</t>
  </si>
  <si>
    <t>1068-7971</t>
  </si>
  <si>
    <t>J CAVE KARST STUD</t>
  </si>
  <si>
    <t>1090-6924</t>
  </si>
  <si>
    <t>GEOARABIA</t>
  </si>
  <si>
    <t>1025-6059</t>
  </si>
  <si>
    <t>SWISS J GEOSCI</t>
  </si>
  <si>
    <t>1661-8726</t>
  </si>
  <si>
    <t>ARAB J GEOSCI</t>
  </si>
  <si>
    <t>1866-7511</t>
  </si>
  <si>
    <t>PETROL GEOSCI</t>
  </si>
  <si>
    <t>1354-0793</t>
  </si>
  <si>
    <t>NETH J GEOSCI</t>
  </si>
  <si>
    <t>0016-7746</t>
  </si>
  <si>
    <t>TURK J EARTH SCI</t>
  </si>
  <si>
    <t>1300-0985</t>
  </si>
  <si>
    <t>ISL ARC</t>
  </si>
  <si>
    <t>1038-4871</t>
  </si>
  <si>
    <t>PETROLOGY+</t>
  </si>
  <si>
    <t>0869-5911</t>
  </si>
  <si>
    <t>EST J EARTH SCI</t>
  </si>
  <si>
    <t>1736-4728</t>
  </si>
  <si>
    <t>B SOC GEOL FR</t>
  </si>
  <si>
    <t>0037-9409</t>
  </si>
  <si>
    <t>J EARTH SYST SCI</t>
  </si>
  <si>
    <t>0253-4126</t>
  </si>
  <si>
    <t>ITAL J GEOSCI</t>
  </si>
  <si>
    <t>2038-1719</t>
  </si>
  <si>
    <t>EARTH ENV SCI T R SO</t>
  </si>
  <si>
    <t>1755-6910</t>
  </si>
  <si>
    <t>GEOSCI J</t>
  </si>
  <si>
    <t>1226-4806</t>
  </si>
  <si>
    <t>GEOHERITAGE</t>
  </si>
  <si>
    <t>1867-2477</t>
  </si>
  <si>
    <t>FRONT EARTH SCI-PRC</t>
  </si>
  <si>
    <t>2095-0195</t>
  </si>
  <si>
    <t>GEOSCI CAN</t>
  </si>
  <si>
    <t>0315-0941</t>
  </si>
  <si>
    <t>AUSTRIAN J EARTH SCI</t>
  </si>
  <si>
    <t>2072-7151</t>
  </si>
  <si>
    <t>JOKULL</t>
  </si>
  <si>
    <t>0449-0576</t>
  </si>
  <si>
    <t>GEOL CARPATH</t>
  </si>
  <si>
    <t>1335-0552</t>
  </si>
  <si>
    <t>J EARTH SCI-CHINA</t>
  </si>
  <si>
    <t>1674-487X</t>
  </si>
  <si>
    <t>QUATERNAIRE</t>
  </si>
  <si>
    <t>1142-2904</t>
  </si>
  <si>
    <t>GEOCHRONOMETRIA</t>
  </si>
  <si>
    <t>1733-8387</t>
  </si>
  <si>
    <t>TERR ATMOS OCEAN SCI</t>
  </si>
  <si>
    <t>1017-0839</t>
  </si>
  <si>
    <t>GEOL CROAT</t>
  </si>
  <si>
    <t>1330-030X</t>
  </si>
  <si>
    <t>CENT EUR J GEOSCI</t>
  </si>
  <si>
    <t>2081-9900</t>
  </si>
  <si>
    <t>J GEOL SOC INDIA</t>
  </si>
  <si>
    <t>0016-7622</t>
  </si>
  <si>
    <t>REV MEX CIENC GEOL</t>
  </si>
  <si>
    <t>1026-8774</t>
  </si>
  <si>
    <t>Z DTSCH GES GEOWISS</t>
  </si>
  <si>
    <t>1860-1804</t>
  </si>
  <si>
    <t>HIST GEO- SPACE SCI</t>
  </si>
  <si>
    <t>2190-5010</t>
  </si>
  <si>
    <t>DOKL EARTH SCI</t>
  </si>
  <si>
    <t>1028-334X</t>
  </si>
  <si>
    <t>ACTA CARSOLOGICA</t>
  </si>
  <si>
    <t>0583-6050</t>
  </si>
  <si>
    <t>EARTH SCI HIST</t>
  </si>
  <si>
    <t>0736-623X</t>
  </si>
  <si>
    <t>RUSS J PAC GEOL</t>
  </si>
  <si>
    <t>1819-7140</t>
  </si>
  <si>
    <t>ACTA MONTAN SLOVACA</t>
  </si>
  <si>
    <t>1335-1788</t>
  </si>
  <si>
    <t>EARTH SCI RES J</t>
  </si>
  <si>
    <t>1794-6190</t>
  </si>
  <si>
    <t>GEODIN ACTA</t>
  </si>
  <si>
    <t>0985-3111</t>
  </si>
  <si>
    <t>GERIATRICS &amp; GERONTOLOGY</t>
  </si>
  <si>
    <t>J GERONTOL A-BIOL</t>
  </si>
  <si>
    <t>1079-5006</t>
  </si>
  <si>
    <t>NEUROBIOL AGING</t>
  </si>
  <si>
    <t>0197-4580</t>
  </si>
  <si>
    <t>J AM MED DIR ASSOC</t>
  </si>
  <si>
    <t>1525-8610</t>
  </si>
  <si>
    <t>J AM GERIATR SOC</t>
  </si>
  <si>
    <t>0002-8614</t>
  </si>
  <si>
    <t>AM J GERIAT PSYCHIAT</t>
  </si>
  <si>
    <t>1064-7481</t>
  </si>
  <si>
    <t>FRONT AGING NEUROSCI</t>
  </si>
  <si>
    <t>1663-4365</t>
  </si>
  <si>
    <t>AGE AGEING</t>
  </si>
  <si>
    <t>0002-0729</t>
  </si>
  <si>
    <t>IMMUN AGEING</t>
  </si>
  <si>
    <t>1742-4933</t>
  </si>
  <si>
    <t>EXP GERONTOL</t>
  </si>
  <si>
    <t>0531-5565</t>
  </si>
  <si>
    <t>AGE</t>
  </si>
  <si>
    <t>0161-9152</t>
  </si>
  <si>
    <t>REJUV RES</t>
  </si>
  <si>
    <t>1549-1684</t>
  </si>
  <si>
    <t>BIOGERONTOLOGY</t>
  </si>
  <si>
    <t>1389-5729</t>
  </si>
  <si>
    <t>J GERONTOL B-PSYCHOL</t>
  </si>
  <si>
    <t>1079-5014</t>
  </si>
  <si>
    <t>AM J GERIATR PHARMAC</t>
  </si>
  <si>
    <t>1543-5946</t>
  </si>
  <si>
    <t>AGING DIS</t>
  </si>
  <si>
    <t>2152-5250</t>
  </si>
  <si>
    <t>GERONTOLOGY</t>
  </si>
  <si>
    <t>0304-324X</t>
  </si>
  <si>
    <t>J NUTR HEALTH AGING</t>
  </si>
  <si>
    <t>1279-7707</t>
  </si>
  <si>
    <t>MATURITAS</t>
  </si>
  <si>
    <t>0378-5122</t>
  </si>
  <si>
    <t>INT J GERIATR PSYCH</t>
  </si>
  <si>
    <t>0885-6230</t>
  </si>
  <si>
    <t>DRUG AGING</t>
  </si>
  <si>
    <t>1170-229X</t>
  </si>
  <si>
    <t>GERIATR GERONTOL INT</t>
  </si>
  <si>
    <t>1444-1586</t>
  </si>
  <si>
    <t>CLIN INTERV AGING</t>
  </si>
  <si>
    <t>1178-1998</t>
  </si>
  <si>
    <t>J AGING PHYS ACTIV</t>
  </si>
  <si>
    <t>1063-8652</t>
  </si>
  <si>
    <t>INT PSYCHOGERIATR</t>
  </si>
  <si>
    <t>1041-6102</t>
  </si>
  <si>
    <t>J GERIATR ONCOL</t>
  </si>
  <si>
    <t>1879-4068</t>
  </si>
  <si>
    <t>ARCH GERONTOL GERIAT</t>
  </si>
  <si>
    <t>0167-4943</t>
  </si>
  <si>
    <t>CLIN GERIATR MED</t>
  </si>
  <si>
    <t>0749-0690</t>
  </si>
  <si>
    <t>AGING MENT HEALTH</t>
  </si>
  <si>
    <t>1360-7863</t>
  </si>
  <si>
    <t>BMC GERIATR</t>
  </si>
  <si>
    <t>1471-2318</t>
  </si>
  <si>
    <t>J GERIATR PHYS THER</t>
  </si>
  <si>
    <t>1539-8412</t>
  </si>
  <si>
    <t>AGING CLIN EXP RES</t>
  </si>
  <si>
    <t>1594-0667</t>
  </si>
  <si>
    <t>GERIATR NURS</t>
  </si>
  <si>
    <t>0197-4572</t>
  </si>
  <si>
    <t>J GERONTOL NURS</t>
  </si>
  <si>
    <t>0098-9134</t>
  </si>
  <si>
    <t>PSYCHOGERIATRICS</t>
  </si>
  <si>
    <t>1346-3500</t>
  </si>
  <si>
    <t>CLIN GERONTOLOGIST</t>
  </si>
  <si>
    <t>0731-7115</t>
  </si>
  <si>
    <t>EXP AGING RES</t>
  </si>
  <si>
    <t>0361-073X</t>
  </si>
  <si>
    <t>Z GERONTOL GERIATR</t>
  </si>
  <si>
    <t>0948-6704</t>
  </si>
  <si>
    <t>EUR GERIATR MED</t>
  </si>
  <si>
    <t>1878-7649</t>
  </si>
  <si>
    <t>AUSTRALAS J AGEING</t>
  </si>
  <si>
    <t>1440-6381</t>
  </si>
  <si>
    <t>EUR REV AGING PHYS A</t>
  </si>
  <si>
    <t>1813-7253</t>
  </si>
  <si>
    <t>INT J GERONTOL</t>
  </si>
  <si>
    <t>1873-9598</t>
  </si>
  <si>
    <t>TURK J GERIATR</t>
  </si>
  <si>
    <t>1304-2947</t>
  </si>
  <si>
    <t>HEALTH TECHNOL ASSES</t>
  </si>
  <si>
    <t>1366-5278</t>
  </si>
  <si>
    <t xml:space="preserve">HEALTH CARE SCIENCES &amp; SERVICES </t>
  </si>
  <si>
    <t>HEALTH AFFAIR</t>
  </si>
  <si>
    <t>0278-2715</t>
  </si>
  <si>
    <t>STAT METHODS MED RES</t>
  </si>
  <si>
    <t>0962-2802</t>
  </si>
  <si>
    <t>IMPLEMENT SCI</t>
  </si>
  <si>
    <t>1748-5908</t>
  </si>
  <si>
    <t>BMJ QUAL SAF</t>
  </si>
  <si>
    <t>2044-5415</t>
  </si>
  <si>
    <t>HEALTH POLICY PLANN</t>
  </si>
  <si>
    <t>0268-1080</t>
  </si>
  <si>
    <t>J GEN INTERN MED</t>
  </si>
  <si>
    <t>0884-8734</t>
  </si>
  <si>
    <t>J MED INTERNET RES</t>
  </si>
  <si>
    <t>1438-8871</t>
  </si>
  <si>
    <t>J CLIN EPIDEMIOL</t>
  </si>
  <si>
    <t>0895-4356</t>
  </si>
  <si>
    <t>HEALTH EXPECT</t>
  </si>
  <si>
    <t>1369-6513</t>
  </si>
  <si>
    <t>MILBANK Q</t>
  </si>
  <si>
    <t>0887-378X</t>
  </si>
  <si>
    <t>VALUE HEALTH</t>
  </si>
  <si>
    <t>1098-3015</t>
  </si>
  <si>
    <t>MED DECIS MAKING</t>
  </si>
  <si>
    <t>0272-989X</t>
  </si>
  <si>
    <t>MED CARE</t>
  </si>
  <si>
    <t>0025-7079</t>
  </si>
  <si>
    <t>PALLIATIVE MED</t>
  </si>
  <si>
    <t>0269-2163</t>
  </si>
  <si>
    <t>HEALTH SERV RES</t>
  </si>
  <si>
    <t>0017-9124</t>
  </si>
  <si>
    <t>J MANAGE CARE PHARM</t>
  </si>
  <si>
    <t>1083-4087</t>
  </si>
  <si>
    <t>MED CARE RES REV</t>
  </si>
  <si>
    <t>1077-5587</t>
  </si>
  <si>
    <t>J HEALTH ECON</t>
  </si>
  <si>
    <t>0167-6296</t>
  </si>
  <si>
    <t>QUAL LIFE RES</t>
  </si>
  <si>
    <t>0962-9343</t>
  </si>
  <si>
    <t>PHARMACOECONOMICS</t>
  </si>
  <si>
    <t>1170-7690</t>
  </si>
  <si>
    <t>SUPPORT CARE CANCER</t>
  </si>
  <si>
    <t>0941-4355</t>
  </si>
  <si>
    <t>BMC MED RES METHODOL</t>
  </si>
  <si>
    <t>1471-2288</t>
  </si>
  <si>
    <t>AM J MANAG CARE</t>
  </si>
  <si>
    <t>1088-0224</t>
  </si>
  <si>
    <t>HEALTH ECON</t>
  </si>
  <si>
    <t>1057-9230</t>
  </si>
  <si>
    <t>J MED SYST</t>
  </si>
  <si>
    <t>0148-5598</t>
  </si>
  <si>
    <t>HEALTH QUAL LIFE OUT</t>
  </si>
  <si>
    <t>1477-7525</t>
  </si>
  <si>
    <t>J PALLIAT MED</t>
  </si>
  <si>
    <t>1096-6218</t>
  </si>
  <si>
    <t>EVAL HEALTH PROF</t>
  </si>
  <si>
    <t>0163-2787</t>
  </si>
  <si>
    <t>HEALTH POLICY</t>
  </si>
  <si>
    <t>0168-8510</t>
  </si>
  <si>
    <t>PATIENT</t>
  </si>
  <si>
    <t>1178-1653</t>
  </si>
  <si>
    <t>BMC PALLIAT CARE</t>
  </si>
  <si>
    <t>1472-684X</t>
  </si>
  <si>
    <t>J PUBLIC HEALTH POL</t>
  </si>
  <si>
    <t>0197-5897</t>
  </si>
  <si>
    <t>INT J QUAL HEALTH C</t>
  </si>
  <si>
    <t>1353-4505</t>
  </si>
  <si>
    <t>BMC HEALTH SERV RES</t>
  </si>
  <si>
    <t>1472-6963</t>
  </si>
  <si>
    <t>HASTINGS CENT REP</t>
  </si>
  <si>
    <t>0093-0334</t>
  </si>
  <si>
    <t>EXPERT REV PHARM OUT</t>
  </si>
  <si>
    <t>1473-7167</t>
  </si>
  <si>
    <t>TELEMED E-HEALTH</t>
  </si>
  <si>
    <t>1530-5627</t>
  </si>
  <si>
    <t>CURR OPIN SUPPORT PA</t>
  </si>
  <si>
    <t>1751-4258</t>
  </si>
  <si>
    <t>EUR J CANCER CARE</t>
  </si>
  <si>
    <t>0961-5423</t>
  </si>
  <si>
    <t>J TELEMED TELECARE</t>
  </si>
  <si>
    <t>1357-633X</t>
  </si>
  <si>
    <t>POPUL HEALTH MANAG</t>
  </si>
  <si>
    <t>1942-7891</t>
  </si>
  <si>
    <t>INT J INTEGR CARE</t>
  </si>
  <si>
    <t>1568-4156</t>
  </si>
  <si>
    <t>J PATIENT SAF</t>
  </si>
  <si>
    <t>1549-8417</t>
  </si>
  <si>
    <t>J MANIP PHYSIOL THER</t>
  </si>
  <si>
    <t>0161-4754</t>
  </si>
  <si>
    <t>SIMUL HEALTHC</t>
  </si>
  <si>
    <t>1559-2332</t>
  </si>
  <si>
    <t>THER CLIN RISK MANAG</t>
  </si>
  <si>
    <t>1178-203X</t>
  </si>
  <si>
    <t>J RURAL HEALTH</t>
  </si>
  <si>
    <t>0890-765X</t>
  </si>
  <si>
    <t>J INTERPROF CARE</t>
  </si>
  <si>
    <t>1356-1820</t>
  </si>
  <si>
    <t>J HEALTHC QUAL</t>
  </si>
  <si>
    <t>1062-2551</t>
  </si>
  <si>
    <t>AM J HOSP PALLIAT ME</t>
  </si>
  <si>
    <t>1049-9091</t>
  </si>
  <si>
    <t>J HEALTH POLIT POLIC</t>
  </si>
  <si>
    <t>0361-6878</t>
  </si>
  <si>
    <t>J BEHAV HEALTH SER R</t>
  </si>
  <si>
    <t>1094-3412</t>
  </si>
  <si>
    <t>INT J TECHNOL ASSESS</t>
  </si>
  <si>
    <t>0266-4623</t>
  </si>
  <si>
    <t>SCAND J PRIM HEALTH</t>
  </si>
  <si>
    <t>0281-3432</t>
  </si>
  <si>
    <t>DISABIL HEALTH J</t>
  </si>
  <si>
    <t>1936-6574</t>
  </si>
  <si>
    <t>AM J MED QUAL</t>
  </si>
  <si>
    <t>1062-8606</t>
  </si>
  <si>
    <t>GEOSPATIAL HEALTH</t>
  </si>
  <si>
    <t>1827-1987</t>
  </si>
  <si>
    <t>FAM SYST HEALTH</t>
  </si>
  <si>
    <t>1091-7527</t>
  </si>
  <si>
    <t>J EVAL CLIN PRACT</t>
  </si>
  <si>
    <t>1356-1294</t>
  </si>
  <si>
    <t>J AM ACAD NURSE PRAC</t>
  </si>
  <si>
    <t>1041-2972</t>
  </si>
  <si>
    <t>AUST J PRIM HEALTH</t>
  </si>
  <si>
    <t>1448-7527</t>
  </si>
  <si>
    <t>INT J HEALTH SERV</t>
  </si>
  <si>
    <t>0020-7314</t>
  </si>
  <si>
    <t>J HEALTHC ENG</t>
  </si>
  <si>
    <t>2040-2295</t>
  </si>
  <si>
    <t>INFORM HEALTH SOC CA</t>
  </si>
  <si>
    <t>1753-8157</t>
  </si>
  <si>
    <t>AUST HEALTH REV</t>
  </si>
  <si>
    <t>0156-5788</t>
  </si>
  <si>
    <t>J COMP EFFECT RES</t>
  </si>
  <si>
    <t>2042-6305</t>
  </si>
  <si>
    <t>CAMB Q HEALTHC ETHIC</t>
  </si>
  <si>
    <t>0963-1801</t>
  </si>
  <si>
    <t>J PALLIAT CARE</t>
  </si>
  <si>
    <t>0825-8597</t>
  </si>
  <si>
    <t>J HIST MED ALL SCI</t>
  </si>
  <si>
    <t>0022-5045</t>
  </si>
  <si>
    <t>HEALTH INFORM J</t>
  </si>
  <si>
    <t>1460-4582</t>
  </si>
  <si>
    <t>INQUIRY-J HEALTH CAR</t>
  </si>
  <si>
    <t>0046-9580</t>
  </si>
  <si>
    <t>MED HIST</t>
  </si>
  <si>
    <t>0025-7273</t>
  </si>
  <si>
    <t>DRUG INF J</t>
  </si>
  <si>
    <t>0092-8615</t>
  </si>
  <si>
    <t>B HIST MED</t>
  </si>
  <si>
    <t>0007-5140</t>
  </si>
  <si>
    <t>J AM ASSOC NURSE PRA</t>
  </si>
  <si>
    <t>2327-6886</t>
  </si>
  <si>
    <t>HEMATOLOGY</t>
  </si>
  <si>
    <t>BLOOD</t>
  </si>
  <si>
    <t>0006-4971</t>
  </si>
  <si>
    <t>LEUKEMIA</t>
  </si>
  <si>
    <t>0887-6924</t>
  </si>
  <si>
    <t>ARTERIOSCL THROM VAS</t>
  </si>
  <si>
    <t>1079-5642</t>
  </si>
  <si>
    <t>HAEMATOLOGICA</t>
  </si>
  <si>
    <t>0390-6078</t>
  </si>
  <si>
    <t>J THROMB HAEMOST</t>
  </si>
  <si>
    <t>1538-7933</t>
  </si>
  <si>
    <t>BLOOD REV</t>
  </si>
  <si>
    <t>0268-960X</t>
  </si>
  <si>
    <t>THROMB HAEMOSTASIS</t>
  </si>
  <si>
    <t>0340-6245</t>
  </si>
  <si>
    <t>BRIT J HAEMATOL</t>
  </si>
  <si>
    <t>0007-1048</t>
  </si>
  <si>
    <t>J HEMATOL ONCOL</t>
  </si>
  <si>
    <t>1756-8722</t>
  </si>
  <si>
    <t>CRIT REV ONCOL HEMAT</t>
  </si>
  <si>
    <t>1040-8428</t>
  </si>
  <si>
    <t>CURR OPIN HEMATOL</t>
  </si>
  <si>
    <t>1065-6251</t>
  </si>
  <si>
    <t>SEMIN THROMB HEMOST</t>
  </si>
  <si>
    <t>0094-6176</t>
  </si>
  <si>
    <t>AM J HEMATOL</t>
  </si>
  <si>
    <t>0361-8609</t>
  </si>
  <si>
    <t>BONE MARROW TRANSPL</t>
  </si>
  <si>
    <t>0268-3369</t>
  </si>
  <si>
    <t>BIOL BLOOD MARROW TR</t>
  </si>
  <si>
    <t>1083-8791</t>
  </si>
  <si>
    <t>SEMIN HEMATOL</t>
  </si>
  <si>
    <t>0037-1963</t>
  </si>
  <si>
    <t>TRANSFUSION</t>
  </si>
  <si>
    <t>0041-1132</t>
  </si>
  <si>
    <t>HEMATOL ONCOL</t>
  </si>
  <si>
    <t>0278-0232</t>
  </si>
  <si>
    <t>TRANSFUS MED REV</t>
  </si>
  <si>
    <t>0887-7963</t>
  </si>
  <si>
    <t>LEUKEMIA LYMPHOMA</t>
  </si>
  <si>
    <t>1042-8194</t>
  </si>
  <si>
    <t>VOX SANG</t>
  </si>
  <si>
    <t>0042-9007</t>
  </si>
  <si>
    <t>BLOOD CELL MOL DIS</t>
  </si>
  <si>
    <t>1079-9796</t>
  </si>
  <si>
    <t>ANN HEMATOL</t>
  </si>
  <si>
    <t>0939-5555</t>
  </si>
  <si>
    <t>HAEMOPHILIA</t>
  </si>
  <si>
    <t>1351-8216</t>
  </si>
  <si>
    <t>MICROCIRCULATION</t>
  </si>
  <si>
    <t>1073-9688</t>
  </si>
  <si>
    <t>EXP HEMATOL</t>
  </si>
  <si>
    <t>0301-472X</t>
  </si>
  <si>
    <t>THROMB RES</t>
  </si>
  <si>
    <t>0049-3848</t>
  </si>
  <si>
    <t>CLIN APPL THROMB-HEM</t>
  </si>
  <si>
    <t>1076-0296</t>
  </si>
  <si>
    <t>PEDIATR BLOOD CANCER</t>
  </si>
  <si>
    <t>1545-5009</t>
  </si>
  <si>
    <t>BLOOD TRANSFUS-ITALY</t>
  </si>
  <si>
    <t>1723-2007</t>
  </si>
  <si>
    <t>LEUKEMIA RES</t>
  </si>
  <si>
    <t>0145-2126</t>
  </si>
  <si>
    <t>HEMATOL ONCOL CLIN N</t>
  </si>
  <si>
    <t>0889-8588</t>
  </si>
  <si>
    <t>CLIN HEMORHEOL MICRO</t>
  </si>
  <si>
    <t>1386-0291</t>
  </si>
  <si>
    <t>CURR HEMATOL MALIG R</t>
  </si>
  <si>
    <t>1558-8211</t>
  </si>
  <si>
    <t>J THROMB THROMBOLYS</t>
  </si>
  <si>
    <t>0929-5305</t>
  </si>
  <si>
    <t>BEST PRACT RES CL HA</t>
  </si>
  <si>
    <t>1521-6926</t>
  </si>
  <si>
    <t>EXPERT REV HEMATOL</t>
  </si>
  <si>
    <t>1747-4086</t>
  </si>
  <si>
    <t>EUR J HAEMATOL</t>
  </si>
  <si>
    <t>0902-4441</t>
  </si>
  <si>
    <t>CL LYMPH MYELOM LEUK</t>
  </si>
  <si>
    <t>2152-2650</t>
  </si>
  <si>
    <t>INT J HEMATOL</t>
  </si>
  <si>
    <t>0925-5710</t>
  </si>
  <si>
    <t>TRANSFUS MED HEMOTH</t>
  </si>
  <si>
    <t>1660-3796</t>
  </si>
  <si>
    <t>INT J LAB HEMATOL</t>
  </si>
  <si>
    <t>1751-5521</t>
  </si>
  <si>
    <t>J CLIN APHERESIS</t>
  </si>
  <si>
    <t>0733-2459</t>
  </si>
  <si>
    <t>THER APHER DIAL</t>
  </si>
  <si>
    <t>1744-9979</t>
  </si>
  <si>
    <t>TRANSFUSION MED</t>
  </si>
  <si>
    <t>0958-7578</t>
  </si>
  <si>
    <t>HAMOSTASEOLOGIE</t>
  </si>
  <si>
    <t>0720-9355</t>
  </si>
  <si>
    <t>BLOOD COAGUL FIBRIN</t>
  </si>
  <si>
    <t>0957-5235</t>
  </si>
  <si>
    <t>BLOOD PURIFICAT</t>
  </si>
  <si>
    <t>0253-5068</t>
  </si>
  <si>
    <t>1024-5332</t>
  </si>
  <si>
    <t>ACTA HAEMATOL-BASEL</t>
  </si>
  <si>
    <t>0001-5792</t>
  </si>
  <si>
    <t>PEDIATR HEMAT ONCOL</t>
  </si>
  <si>
    <t>0888-0018</t>
  </si>
  <si>
    <t>J PEDIAT HEMATOL ONC</t>
  </si>
  <si>
    <t>1077-4114</t>
  </si>
  <si>
    <t>TRANSFUS APHER SCI</t>
  </si>
  <si>
    <t>1473-0502</t>
  </si>
  <si>
    <t>TRANSFUS CLIN BIOL</t>
  </si>
  <si>
    <t>1246-7820</t>
  </si>
  <si>
    <t>TURK J HEMATOL</t>
  </si>
  <si>
    <t>1300-7777</t>
  </si>
  <si>
    <t>INDIAN J HEMATOL BLO</t>
  </si>
  <si>
    <t>0971-4502</t>
  </si>
  <si>
    <t>GEMATOL TRANSFUZIOL</t>
  </si>
  <si>
    <t>0234-5730</t>
  </si>
  <si>
    <t>SOC STUD SCI</t>
  </si>
  <si>
    <t>0306-3127</t>
  </si>
  <si>
    <t>HISTORY &amp; PHILOSOPHY OF SCIENCE</t>
  </si>
  <si>
    <t>FOUND CHEM</t>
  </si>
  <si>
    <t>1386-4238</t>
  </si>
  <si>
    <t>BRIT J PHILOS SCI</t>
  </si>
  <si>
    <t>0007-0882</t>
  </si>
  <si>
    <t>EUR J PHILOS SCI</t>
  </si>
  <si>
    <t>1879-4912</t>
  </si>
  <si>
    <t>BIOL PHILOS</t>
  </si>
  <si>
    <t>0169-3867</t>
  </si>
  <si>
    <t>EUR PHYS J H</t>
  </si>
  <si>
    <t>2102-6459</t>
  </si>
  <si>
    <t>ISIS</t>
  </si>
  <si>
    <t>0021-1753</t>
  </si>
  <si>
    <t>PHILOS SCI</t>
  </si>
  <si>
    <t>0031-8248</t>
  </si>
  <si>
    <t>OSIRIS</t>
  </si>
  <si>
    <t>0369-7827</t>
  </si>
  <si>
    <t>SYNTHESE</t>
  </si>
  <si>
    <t>0039-7857</t>
  </si>
  <si>
    <t>NANOETHICS</t>
  </si>
  <si>
    <t>1871-4757</t>
  </si>
  <si>
    <t>HIST REC AUST SCI</t>
  </si>
  <si>
    <t>0727-3061</t>
  </si>
  <si>
    <t>FOUND SCI</t>
  </si>
  <si>
    <t>1233-1821</t>
  </si>
  <si>
    <t>SCI EDUC-NETHERLANDS</t>
  </si>
  <si>
    <t>0926-7220</t>
  </si>
  <si>
    <t>STUD HIST PHILOS M P</t>
  </si>
  <si>
    <t>1355-2198</t>
  </si>
  <si>
    <t>BIOSEMIOTICS-NETH</t>
  </si>
  <si>
    <t>1875-1342</t>
  </si>
  <si>
    <t>CENTAURUS</t>
  </si>
  <si>
    <t>0008-8994</t>
  </si>
  <si>
    <t>J HIST NEUROSCI</t>
  </si>
  <si>
    <t>0964-704X</t>
  </si>
  <si>
    <t>ANN SCI</t>
  </si>
  <si>
    <t>0003-3790</t>
  </si>
  <si>
    <t>AMBIX</t>
  </si>
  <si>
    <t>0002-6980</t>
  </si>
  <si>
    <t>PERSPECT BIOL MED</t>
  </si>
  <si>
    <t>0031-5982</t>
  </si>
  <si>
    <t>ARCH HIST EXACT SCI</t>
  </si>
  <si>
    <t>0003-9519</t>
  </si>
  <si>
    <t>STUD HIST PHILOS SCI</t>
  </si>
  <si>
    <t>0039-3681</t>
  </si>
  <si>
    <t>J HIST ASTRON</t>
  </si>
  <si>
    <t>0021-8286</t>
  </si>
  <si>
    <t>HIST MATH</t>
  </si>
  <si>
    <t>0315-0860</t>
  </si>
  <si>
    <t>NUNCIUS</t>
  </si>
  <si>
    <t>0394-7394</t>
  </si>
  <si>
    <t>HIST SCI</t>
  </si>
  <si>
    <t>0073-2753</t>
  </si>
  <si>
    <t>PHYS PERSPECT</t>
  </si>
  <si>
    <t>1422-6944</t>
  </si>
  <si>
    <t>SCI CONTEXT</t>
  </si>
  <si>
    <t>0269-8897</t>
  </si>
  <si>
    <t>SOC HIST MED</t>
  </si>
  <si>
    <t>0951-631X</t>
  </si>
  <si>
    <t>HIST HUM SCI</t>
  </si>
  <si>
    <t>0952-6951</t>
  </si>
  <si>
    <t>HIST STUD NAT SCI</t>
  </si>
  <si>
    <t>1939-1811</t>
  </si>
  <si>
    <t>DYNAMIS</t>
  </si>
  <si>
    <t>0211-9536</t>
  </si>
  <si>
    <t>TECHNOL CULT</t>
  </si>
  <si>
    <t>0040-165X</t>
  </si>
  <si>
    <t>NOTES REC</t>
  </si>
  <si>
    <t>0035-9149</t>
  </si>
  <si>
    <t>PHILOS MATH</t>
  </si>
  <si>
    <t>0031-8019</t>
  </si>
  <si>
    <t>EARLY SCI MED</t>
  </si>
  <si>
    <t>1383-7427</t>
  </si>
  <si>
    <t>HER RUSS ACAD SCI+</t>
  </si>
  <si>
    <t>1019-3316</t>
  </si>
  <si>
    <t>ENDEAVOUR</t>
  </si>
  <si>
    <t>0160-9327</t>
  </si>
  <si>
    <t>HIST PHIL LIFE SCI</t>
  </si>
  <si>
    <t>0391-9714</t>
  </si>
  <si>
    <t>ARCH NAT HIST</t>
  </si>
  <si>
    <t>0260-9541</t>
  </si>
  <si>
    <t>HIST PHILOS LOGIC</t>
  </si>
  <si>
    <t>0144-5340</t>
  </si>
  <si>
    <t>NEXUS NETW J</t>
  </si>
  <si>
    <t>1590-5896</t>
  </si>
  <si>
    <t>BER WISSGESCH</t>
  </si>
  <si>
    <t>0170-6233</t>
  </si>
  <si>
    <t>B STOR SCI MAT</t>
  </si>
  <si>
    <t>0392-4432</t>
  </si>
  <si>
    <t>REV HIST MATH</t>
  </si>
  <si>
    <t>1262-022X</t>
  </si>
  <si>
    <t>HORTICULTURE</t>
  </si>
  <si>
    <t>FRUITS</t>
  </si>
  <si>
    <t>0248-1294</t>
  </si>
  <si>
    <t>J JPN SOC HORTIC SCI</t>
  </si>
  <si>
    <t>1882-3351</t>
  </si>
  <si>
    <t>VITIS</t>
  </si>
  <si>
    <t>0042-7500</t>
  </si>
  <si>
    <t>HORTTECHNOLOGY</t>
  </si>
  <si>
    <t>1063-0198</t>
    <phoneticPr fontId="4" type="noConversion"/>
  </si>
  <si>
    <t>HORTIC SCI</t>
  </si>
  <si>
    <t>0862-867X</t>
  </si>
  <si>
    <t>ACTA SCI POL-HORTORU</t>
  </si>
  <si>
    <t>1644-0692</t>
  </si>
  <si>
    <t>REV BRAS FRUTIC</t>
  </si>
  <si>
    <t>0100-2945</t>
  </si>
  <si>
    <t>PROPAG ORNAM PLANTS</t>
  </si>
  <si>
    <t>1311-9109</t>
  </si>
  <si>
    <t>KOREAN J HORTIC SCI</t>
  </si>
  <si>
    <t>1226-8763</t>
  </si>
  <si>
    <t>HORTIC BRAS</t>
  </si>
  <si>
    <t>0102-0536</t>
  </si>
  <si>
    <t>J PROF ASSOC CACTUS</t>
  </si>
  <si>
    <t>1938-663X</t>
  </si>
  <si>
    <t>ERWERBS-OBSTBAU</t>
  </si>
  <si>
    <t>0014-0309</t>
  </si>
  <si>
    <t>INDIAN J HORTIC</t>
  </si>
  <si>
    <t>0972-8538</t>
  </si>
  <si>
    <t>IMAGING SCIENCE &amp; PHOTOGRAPHIC TECHNOLOGY</t>
  </si>
  <si>
    <t>INT J REMOTE SENS</t>
  </si>
  <si>
    <t>0143-1161</t>
  </si>
  <si>
    <t>REMOTE SENS LETT</t>
  </si>
  <si>
    <t>2150-704X</t>
  </si>
  <si>
    <t>IMAGE ANAL STEREOL</t>
  </si>
  <si>
    <t>1580-3139</t>
  </si>
  <si>
    <t>PHOTOGRAMM FERNERKUN</t>
  </si>
  <si>
    <t>1432-8364</t>
  </si>
  <si>
    <t>J IMAGING SCI TECHN</t>
  </si>
  <si>
    <t>1062-3701</t>
  </si>
  <si>
    <t>IMAGING SCI J</t>
  </si>
  <si>
    <t>1368-2199</t>
  </si>
  <si>
    <t>ANNU REV IMMUNOL</t>
  </si>
  <si>
    <t>0732-0582</t>
  </si>
  <si>
    <t>IMMUNOLOGY</t>
  </si>
  <si>
    <t>NAT REV IMMUNOL</t>
  </si>
  <si>
    <t>1474-1733</t>
  </si>
  <si>
    <t>NAT IMMUNOL</t>
  </si>
  <si>
    <t>1529-2908</t>
  </si>
  <si>
    <t>J EXP MED</t>
  </si>
  <si>
    <t>0022-1007</t>
  </si>
  <si>
    <t>TRENDS IMMUNOL</t>
  </si>
  <si>
    <t>1471-4906</t>
  </si>
  <si>
    <t>IMMUNOL REV</t>
  </si>
  <si>
    <t>0105-2896</t>
  </si>
  <si>
    <t>CLIN INFECT DIS</t>
  </si>
  <si>
    <t>1058-4838</t>
  </si>
  <si>
    <t>J AUTOIMMUN</t>
  </si>
  <si>
    <t>0896-8411</t>
  </si>
  <si>
    <t>AUTOIMMUN REV</t>
  </si>
  <si>
    <t>1568-9972</t>
  </si>
  <si>
    <t>SEMIN IMMUNOPATHOL</t>
  </si>
  <si>
    <t>1863-2297</t>
  </si>
  <si>
    <t>CURR OPIN IMMUNOL</t>
  </si>
  <si>
    <t>0952-7915</t>
  </si>
  <si>
    <t>EMERG INFECT DIS</t>
  </si>
  <si>
    <t>1080-6040</t>
  </si>
  <si>
    <t>ONCOIMMUNOLOGY</t>
  </si>
  <si>
    <t>2162-4011</t>
  </si>
  <si>
    <t>J INFECT DIS</t>
  </si>
  <si>
    <t>0022-1899</t>
  </si>
  <si>
    <t>ADV IMMUNOL</t>
  </si>
  <si>
    <t>0065-2776</t>
  </si>
  <si>
    <t>BRAIN BEHAV IMMUN</t>
  </si>
  <si>
    <t>0889-1591</t>
  </si>
  <si>
    <t>AIDS</t>
  </si>
  <si>
    <t>0269-9370</t>
  </si>
  <si>
    <t>J NEUROINFLAMM</t>
  </si>
  <si>
    <t>1742-2094</t>
  </si>
  <si>
    <t>SEMIN IMMUNOL</t>
  </si>
  <si>
    <t>1044-5323</t>
  </si>
  <si>
    <t>J INT AIDS SOC</t>
  </si>
  <si>
    <t>1758-2652</t>
  </si>
  <si>
    <t>J IMMUNOL</t>
  </si>
  <si>
    <t>0022-1767</t>
  </si>
  <si>
    <t>CURR OPIN HIV AIDS</t>
  </si>
  <si>
    <t>1746-630X</t>
  </si>
  <si>
    <t>JAIDS-J ACQ IMM DEF</t>
  </si>
  <si>
    <t>1525-4135</t>
  </si>
  <si>
    <t>J INNATE IMMUN</t>
  </si>
  <si>
    <t>1662-811X</t>
  </si>
  <si>
    <t>VIRULENCE</t>
  </si>
  <si>
    <t>2150-5594</t>
  </si>
  <si>
    <t>EXPERT REV VACCINES</t>
  </si>
  <si>
    <t>1476-0584</t>
  </si>
  <si>
    <t>EXERC IMMUNOL REV</t>
  </si>
  <si>
    <t>1077-5552</t>
  </si>
  <si>
    <t>CELL MOL IMMUNOL</t>
  </si>
  <si>
    <t>1672-7681</t>
  </si>
  <si>
    <t>INT REV IMMUNOL</t>
  </si>
  <si>
    <t>0883-0185</t>
  </si>
  <si>
    <t>CURR TOP MICROBIOL</t>
  </si>
  <si>
    <t>0070-217X</t>
  </si>
  <si>
    <t>EUR J IMMUNOL</t>
  </si>
  <si>
    <t>0014-2980</t>
  </si>
  <si>
    <t>J IMMUNOTHER</t>
  </si>
  <si>
    <t>1524-9557</t>
  </si>
  <si>
    <t>CANCER IMMUNOL IMMUN</t>
  </si>
  <si>
    <t>0340-7004</t>
  </si>
  <si>
    <t>CANCER IMMUNOL RES</t>
  </si>
  <si>
    <t>2326-6066</t>
  </si>
  <si>
    <t>TRANSPLANTATION</t>
  </si>
  <si>
    <t>0041-1337</t>
  </si>
  <si>
    <t>TRANSPLANT REV-ORLAN</t>
  </si>
  <si>
    <t>0955-470X</t>
  </si>
  <si>
    <t>0019-2805</t>
  </si>
  <si>
    <t>AIDS REV</t>
  </si>
  <si>
    <t>1139-6121</t>
  </si>
  <si>
    <t>CRIT REV IMMUNOL</t>
  </si>
  <si>
    <t>1040-8401</t>
  </si>
  <si>
    <t>CLIN IMMUNOL</t>
  </si>
  <si>
    <t>1521-6616</t>
  </si>
  <si>
    <t>J CLIN IMMUNOL</t>
  </si>
  <si>
    <t>0271-9142</t>
  </si>
  <si>
    <t>ARCH IMMUNOL THER EX</t>
  </si>
  <si>
    <t>0004-069X</t>
  </si>
  <si>
    <t>IMMUNOL RES</t>
  </si>
  <si>
    <t>0257-277X</t>
  </si>
  <si>
    <t>FEMS IMMUNOL MED MIC</t>
  </si>
  <si>
    <t>0928-8244</t>
  </si>
  <si>
    <t>MED MICROBIOL IMMUN</t>
  </si>
  <si>
    <t>0300-8584</t>
  </si>
  <si>
    <t>CLIN EXP IMMUNOL</t>
  </si>
  <si>
    <t>0009-9104</t>
  </si>
  <si>
    <t>BIODRUGS</t>
  </si>
  <si>
    <t>1173-8804</t>
  </si>
  <si>
    <t>CLIN DEV IMMUNOL</t>
  </si>
  <si>
    <t>1740-2522</t>
  </si>
  <si>
    <t>MICROBES INFECT</t>
  </si>
  <si>
    <t>DEV COMP IMMUNOL</t>
  </si>
  <si>
    <t>0145-305X</t>
  </si>
  <si>
    <t>J REPROD IMMUNOL</t>
  </si>
  <si>
    <t>0165-0378</t>
  </si>
  <si>
    <t>INFECT DIS CLIN N AM</t>
  </si>
  <si>
    <t>0891-5520</t>
  </si>
  <si>
    <t>PEDIATR INFECT DIS J</t>
  </si>
  <si>
    <t>0891-3668</t>
  </si>
  <si>
    <t>AUTOIMMUNITY</t>
  </si>
  <si>
    <t>0891-6934</t>
  </si>
  <si>
    <t>TUBERCULOSIS</t>
  </si>
  <si>
    <t>1472-9792</t>
  </si>
  <si>
    <t>INT IMMUNOL</t>
  </si>
  <si>
    <t>0953-8178</t>
  </si>
  <si>
    <t>IMMUNOL LETT</t>
  </si>
  <si>
    <t>0165-2478</t>
  </si>
  <si>
    <t>EXPERT REV CLIN IMMU</t>
  </si>
  <si>
    <t>1744-666X</t>
  </si>
  <si>
    <t>BMC IMMUNOL</t>
  </si>
  <si>
    <t>1471-2172</t>
  </si>
  <si>
    <t>J NEUROIMMUNOL</t>
  </si>
  <si>
    <t>0165-5728</t>
  </si>
  <si>
    <t>AM J REPROD IMMUNOL</t>
  </si>
  <si>
    <t>1046-7408</t>
  </si>
  <si>
    <t>PATHOG DIS</t>
  </si>
  <si>
    <t>2049-632X</t>
  </si>
  <si>
    <t>INFECT AGENTS CANCER</t>
  </si>
  <si>
    <t>1750-9378</t>
  </si>
  <si>
    <t>J MICROBIOL IMMUNOL</t>
  </si>
  <si>
    <t>1684-1182</t>
  </si>
  <si>
    <t>AIDS RES HUM RETROV</t>
  </si>
  <si>
    <t>0889-2229</t>
  </si>
  <si>
    <t>EMERG MICROBES INFEC</t>
  </si>
  <si>
    <t>2222-1751</t>
  </si>
  <si>
    <t>PARASITE IMMUNOL</t>
  </si>
  <si>
    <t>0141-9838</t>
  </si>
  <si>
    <t>HUM IMMUNOL</t>
  </si>
  <si>
    <t>0198-8859</t>
  </si>
  <si>
    <t>IMMUNOTHERAPY-UK</t>
  </si>
  <si>
    <t>1750-743X</t>
  </si>
  <si>
    <t>TRANSPL INFECT DIS</t>
  </si>
  <si>
    <t>1398-2273</t>
  </si>
  <si>
    <t>APMIS</t>
  </si>
  <si>
    <t>0903-4641</t>
  </si>
  <si>
    <t>J INFLAMM-LOND</t>
  </si>
  <si>
    <t>1476-9255</t>
  </si>
  <si>
    <t>COMP IMMUNOL MICROB</t>
  </si>
  <si>
    <t>0147-9571</t>
  </si>
  <si>
    <t>IMMUNOL INVEST</t>
  </si>
  <si>
    <t>0882-0139</t>
  </si>
  <si>
    <t>CURR HIV RES</t>
  </si>
  <si>
    <t>1570-162X</t>
  </si>
  <si>
    <t>INT J IMMUNOPATH PH</t>
  </si>
  <si>
    <t>0394-6320</t>
  </si>
  <si>
    <t>TRANSPL IMMUNOL</t>
  </si>
  <si>
    <t>0966-3274</t>
  </si>
  <si>
    <t>LYMPHOLOGY</t>
  </si>
  <si>
    <t>0024-7766</t>
  </si>
  <si>
    <t>VIRAL IMMUNOL</t>
  </si>
  <si>
    <t>0882-8245</t>
  </si>
  <si>
    <t>INDIAN J MED RES</t>
  </si>
  <si>
    <t>0971-5916</t>
  </si>
  <si>
    <t>MICROBIOL IMMUNOL</t>
  </si>
  <si>
    <t>0385-5600</t>
  </si>
  <si>
    <t>IMMUNOPHARM IMMUNOT</t>
  </si>
  <si>
    <t>0892-3973</t>
  </si>
  <si>
    <t>INT J STD AIDS</t>
  </si>
  <si>
    <t>0956-4624</t>
  </si>
  <si>
    <t>TRANSPL P</t>
  </si>
  <si>
    <t>0041-1345</t>
  </si>
  <si>
    <t>ISJ-INVERT SURVIV J</t>
  </si>
  <si>
    <t>1824-307X</t>
  </si>
  <si>
    <t>INDIAN J MED MICROBI</t>
  </si>
  <si>
    <t>0255-0857</t>
  </si>
  <si>
    <t>ACTA MICROBIOL IMM H</t>
  </si>
  <si>
    <t>1217-8950</t>
  </si>
  <si>
    <t>IRAN J IMMUNOL</t>
  </si>
  <si>
    <t>1735-1383</t>
  </si>
  <si>
    <t>EUR J INFLAMM</t>
  </si>
  <si>
    <t>1721-727X</t>
  </si>
  <si>
    <t>CENT EUR J IMMUNOL</t>
  </si>
  <si>
    <t>1426-3912</t>
  </si>
  <si>
    <t>J IMMUNOL RES</t>
  </si>
  <si>
    <t>2314-8861</t>
  </si>
  <si>
    <t>INFECTIOUS DISEASES</t>
  </si>
  <si>
    <t>CLIN MICROBIOL INFEC</t>
  </si>
  <si>
    <t>1198-743X</t>
  </si>
  <si>
    <t>EUROSURVEILLANCE</t>
  </si>
  <si>
    <t>1560-7917</t>
  </si>
  <si>
    <t>J ANTIMICROB CHEMOTH</t>
  </si>
  <si>
    <t>0305-7453</t>
  </si>
  <si>
    <t>CURR OPIN INFECT DIS</t>
  </si>
  <si>
    <t>0951-7375</t>
  </si>
  <si>
    <t>J INFECTION</t>
  </si>
  <si>
    <t>0163-4453</t>
  </si>
  <si>
    <t>INT J ANTIMICROB AG</t>
  </si>
  <si>
    <t>0924-8579</t>
  </si>
  <si>
    <t>INFECT CONT HOSP EP</t>
  </si>
  <si>
    <t>0899-823X</t>
  </si>
  <si>
    <t>INFECT DIS POVERTY</t>
  </si>
  <si>
    <t>2049-9957</t>
  </si>
  <si>
    <t>HIV MED</t>
  </si>
  <si>
    <t>1464-2662</t>
  </si>
  <si>
    <t>INT J HYG ENVIR HEAL</t>
  </si>
  <si>
    <t>1438-4639</t>
  </si>
  <si>
    <t>CURR HIV-AIDS REP</t>
  </si>
  <si>
    <t>1548-3568</t>
  </si>
  <si>
    <t>AIDS PATIENT CARE ST</t>
  </si>
  <si>
    <t>1087-2914</t>
  </si>
  <si>
    <t>SEX TRANSM INFECT</t>
  </si>
  <si>
    <t>1368-4973</t>
  </si>
  <si>
    <t>MALARIA J</t>
  </si>
  <si>
    <t>1475-2875</t>
  </si>
  <si>
    <t>ANTIVIR THER</t>
  </si>
  <si>
    <t>1359-6535</t>
  </si>
  <si>
    <t>TRANSBOUND EMERG DIS</t>
  </si>
  <si>
    <t>1865-1674</t>
  </si>
  <si>
    <t>SEX TRANSM DIS</t>
  </si>
  <si>
    <t>0148-5717</t>
  </si>
  <si>
    <t>TICKS TICK-BORNE DIS</t>
  </si>
  <si>
    <t>1877-959X</t>
  </si>
  <si>
    <t>EUR J CLIN MICROBIOL</t>
  </si>
  <si>
    <t>0934-9723</t>
  </si>
  <si>
    <t>HIV CLIN TRIALS</t>
  </si>
  <si>
    <t>1528-4336</t>
  </si>
  <si>
    <t>INFECTION</t>
  </si>
  <si>
    <t>0300-8126</t>
  </si>
  <si>
    <t>J HOSP INFECT</t>
  </si>
  <si>
    <t>0195-6701</t>
  </si>
  <si>
    <t>EPIDEMIOL INFECT</t>
  </si>
  <si>
    <t>0950-2688</t>
  </si>
  <si>
    <t>MICROB DRUG RESIST</t>
  </si>
  <si>
    <t>1076-6294</t>
  </si>
  <si>
    <t>DIAGN MICR INFEC DIS</t>
  </si>
  <si>
    <t>0732-8893</t>
  </si>
  <si>
    <t>ZOONOSES PUBLIC HLTH</t>
  </si>
  <si>
    <t>1863-1959</t>
  </si>
  <si>
    <t>INT J TUBERC LUNG D</t>
  </si>
  <si>
    <t>1027-3719</t>
  </si>
  <si>
    <t>VECTOR-BORNE ZOONOT</t>
  </si>
  <si>
    <t>1530-3667</t>
  </si>
  <si>
    <t>AM J INFECT CONTROL</t>
  </si>
  <si>
    <t>0196-6553</t>
  </si>
  <si>
    <t>INFLUENZA OTHER RESP</t>
  </si>
  <si>
    <t>1750-2640</t>
  </si>
  <si>
    <t>ENFERM INFEC MICR CL</t>
  </si>
  <si>
    <t>0213-005X</t>
  </si>
  <si>
    <t>EPIDEMICS-NETH</t>
  </si>
  <si>
    <t>1755-4365</t>
  </si>
  <si>
    <t>INT J INFECT DIS</t>
  </si>
  <si>
    <t>1201-9712</t>
  </si>
  <si>
    <t>CURR INFECT DIS REP</t>
  </si>
  <si>
    <t>1523-3847</t>
  </si>
  <si>
    <t>TRAVEL MED INFECT DI</t>
  </si>
  <si>
    <t>1477-8939</t>
  </si>
  <si>
    <t>J CHEMOTHERAPY</t>
  </si>
  <si>
    <t>1120-009X</t>
  </si>
  <si>
    <t>SCAND J INFECT DIS</t>
  </si>
  <si>
    <t>0036-5548</t>
  </si>
  <si>
    <t>J INFECT CHEMOTHER</t>
  </si>
  <si>
    <t>1341-321X</t>
  </si>
  <si>
    <t>AIDS RES THER</t>
  </si>
  <si>
    <t>1742-6405</t>
  </si>
  <si>
    <t>SURG INFECT</t>
  </si>
  <si>
    <t>1096-2964</t>
  </si>
  <si>
    <t>SEX HEALTH</t>
  </si>
  <si>
    <t>1448-5028</t>
  </si>
  <si>
    <t>BRAZ J INFECT DIS</t>
  </si>
  <si>
    <t>1413-8670</t>
  </si>
  <si>
    <t>MED MALADIES INFECT</t>
  </si>
  <si>
    <t>0399-077X</t>
  </si>
  <si>
    <t>JPN J INFECT DIS</t>
  </si>
  <si>
    <t>1344-6304</t>
  </si>
  <si>
    <t>J INFECT DEV COUNTR</t>
  </si>
  <si>
    <t>1972-2680</t>
  </si>
  <si>
    <t>J GLOB ANTIMICROB RE</t>
  </si>
  <si>
    <t>2213-7165</t>
  </si>
  <si>
    <t>S AFR J HIV MED</t>
  </si>
  <si>
    <t>1608-9693</t>
  </si>
  <si>
    <t>J VECTOR DIS</t>
  </si>
  <si>
    <t>0972-9062</t>
  </si>
  <si>
    <t>SE ASIAN J TROP MED</t>
  </si>
  <si>
    <t>0125-1562</t>
  </si>
  <si>
    <t>CAN J INFECT DIS MED</t>
  </si>
  <si>
    <t>1712-9532</t>
  </si>
  <si>
    <t>REV CHIL INFECTOL</t>
  </si>
  <si>
    <t>0716-1018</t>
  </si>
  <si>
    <t>B MALARIOL SALUD AMB</t>
  </si>
  <si>
    <t>1690-4648</t>
  </si>
  <si>
    <t>INSTRUMENTS &amp; INSTRUMENTATION</t>
  </si>
  <si>
    <t>APPL SPECTROSC REV</t>
  </si>
  <si>
    <t>0570-4928</t>
  </si>
  <si>
    <t>J SYNCHROTRON RADIAT</t>
  </si>
  <si>
    <t>0909-0495</t>
  </si>
  <si>
    <t>MICROFLUID NANOFLUID</t>
  </si>
  <si>
    <t>1613-4982</t>
  </si>
  <si>
    <t>SMART MATER STRUCT</t>
  </si>
  <si>
    <t>0964-1726</t>
  </si>
  <si>
    <t>METROLOGIA</t>
  </si>
  <si>
    <t>0026-1394</t>
  </si>
  <si>
    <t>SCANNING</t>
  </si>
  <si>
    <t>0161-0457</t>
  </si>
  <si>
    <t>APPL SPECTROSC</t>
  </si>
  <si>
    <t>0003-7028</t>
  </si>
  <si>
    <t>REV SCI INSTRUM</t>
  </si>
  <si>
    <t>0034-6748</t>
  </si>
  <si>
    <t>INFRARED PHYS TECHN</t>
  </si>
  <si>
    <t>1350-4495</t>
  </si>
  <si>
    <t>J INSTRUM</t>
  </si>
  <si>
    <t>1748-0221</t>
  </si>
  <si>
    <t>J X-RAY SCI TECHNOL</t>
  </si>
  <si>
    <t>0895-3996</t>
  </si>
  <si>
    <t>MICROMACHINES-BASEL</t>
  </si>
  <si>
    <t>2072-666X</t>
  </si>
  <si>
    <t>NUCL INSTRUM METH A</t>
  </si>
  <si>
    <t>0168-9002</t>
  </si>
  <si>
    <t>J RES NATL INST STAN</t>
  </si>
  <si>
    <t>1044-677X</t>
  </si>
  <si>
    <t>NUCL INSTRUM METH B</t>
  </si>
  <si>
    <t>0168-583X</t>
  </si>
  <si>
    <t>QUANT INFR THERM J</t>
  </si>
  <si>
    <t>1768-6733</t>
  </si>
  <si>
    <t>MEAS SCI REV</t>
  </si>
  <si>
    <t>1335-8871</t>
  </si>
  <si>
    <t>METROL MEAS SYST</t>
  </si>
  <si>
    <t>0860-8229</t>
  </si>
  <si>
    <t>MAPAN-J METROL SOC I</t>
  </si>
  <si>
    <t>0970-3950</t>
  </si>
  <si>
    <t>INSIGHT</t>
  </si>
  <si>
    <t>1354-2575</t>
  </si>
  <si>
    <t>SENSOR MATER</t>
  </si>
  <si>
    <t>0914-4935</t>
  </si>
  <si>
    <t>TM-TECH MESS</t>
  </si>
  <si>
    <t>0171-8096</t>
  </si>
  <si>
    <t>ALTERN MED REV</t>
  </si>
  <si>
    <t>1089-5159</t>
  </si>
  <si>
    <t>INTEGRATIVE &amp; COMPLEMENTARY MEDICINE</t>
  </si>
  <si>
    <t>AM J CHINESE MED</t>
  </si>
  <si>
    <t>0192-415X</t>
  </si>
  <si>
    <t>INTEGR CANCER THER</t>
  </si>
  <si>
    <t>1534-7354</t>
  </si>
  <si>
    <t>BMC COMPLEM ALTERN M</t>
  </si>
  <si>
    <t>1472-6882</t>
  </si>
  <si>
    <t>J ALTERN COMPLEM MED</t>
  </si>
  <si>
    <t>1075-5535</t>
  </si>
  <si>
    <t>COMPLEMENT THER MED</t>
  </si>
  <si>
    <t>0965-2299</t>
  </si>
  <si>
    <t>ACUPUNCT MED</t>
  </si>
  <si>
    <t>0964-5284</t>
  </si>
  <si>
    <t>CHIN MED-UK</t>
  </si>
  <si>
    <t>1749-8546</t>
  </si>
  <si>
    <t>ALTERN THER HEALTH M</t>
  </si>
  <si>
    <t>1078-6791</t>
  </si>
  <si>
    <t>CHIN J INTEGR MED</t>
  </si>
  <si>
    <t>1672-0415</t>
  </si>
  <si>
    <t>J HERB MED</t>
  </si>
  <si>
    <t>2210-8033</t>
  </si>
  <si>
    <t>CHIN J NAT MEDICINES</t>
  </si>
  <si>
    <t>2095-6975</t>
  </si>
  <si>
    <t>FORSCH KOMPLEMENTMED</t>
  </si>
  <si>
    <t>1021-7096</t>
  </si>
  <si>
    <t>EXPLORE-NY</t>
  </si>
  <si>
    <t>1550-8307</t>
  </si>
  <si>
    <t>ACUPUNCTURE ELECTRO</t>
  </si>
  <si>
    <t>0360-1293</t>
  </si>
  <si>
    <t>EUR J INTEGR MED</t>
  </si>
  <si>
    <t>1876-3820</t>
  </si>
  <si>
    <t>HOMEOPATHY</t>
  </si>
  <si>
    <t>1475-4916</t>
  </si>
  <si>
    <t>J TRADIT CHIN MED</t>
  </si>
  <si>
    <t>0255-2922</t>
  </si>
  <si>
    <t>HOLIST NURS PRACT</t>
  </si>
  <si>
    <t>0887-9311</t>
  </si>
  <si>
    <t>AFR J TRADIT COMPLEM</t>
  </si>
  <si>
    <t>0189-6016</t>
  </si>
  <si>
    <t>LIMNOL OCEANOGR</t>
  </si>
  <si>
    <t>0024-3590</t>
  </si>
  <si>
    <t>LIMNOLOGY</t>
  </si>
  <si>
    <t>LIMNOL OCEANOGR-METH</t>
  </si>
  <si>
    <t>1541-5856</t>
  </si>
  <si>
    <t>LIMNOLOGICA</t>
  </si>
  <si>
    <t>0075-9511</t>
  </si>
  <si>
    <t>INLAND WATERS</t>
  </si>
  <si>
    <t>2044-2041</t>
  </si>
  <si>
    <t>J LIMNOL</t>
  </si>
  <si>
    <t>1129-5767</t>
  </si>
  <si>
    <t>1439-8621</t>
  </si>
  <si>
    <t>FUND APPL LIMNOL</t>
  </si>
  <si>
    <t>1863-9135</t>
  </si>
  <si>
    <t>ANN LIMNOL-INT J LIM</t>
  </si>
  <si>
    <t>0003-4088</t>
  </si>
  <si>
    <t>LAKE RESERV MANAGE</t>
  </si>
  <si>
    <t>1040-2381</t>
  </si>
  <si>
    <t>LIMNETICA</t>
  </si>
  <si>
    <t>0213-8409</t>
  </si>
  <si>
    <t>LOGIC</t>
  </si>
  <si>
    <t>REV SYMB LOGIC</t>
  </si>
  <si>
    <t>1755-0203</t>
  </si>
  <si>
    <t>B SYMB LOG</t>
  </si>
  <si>
    <t>1079-8986</t>
  </si>
  <si>
    <t>J MATH LOG</t>
  </si>
  <si>
    <t>0219-0613</t>
  </si>
  <si>
    <t>STUD LOGICA</t>
  </si>
  <si>
    <t>0039-3215</t>
  </si>
  <si>
    <t>ANN PURE APPL LOGIC</t>
  </si>
  <si>
    <t>0168-0072</t>
  </si>
  <si>
    <t>J SYMBOLIC LOGIC</t>
  </si>
  <si>
    <t>0022-4812</t>
  </si>
  <si>
    <t>LOG J IGPL</t>
  </si>
  <si>
    <t>1367-0751</t>
  </si>
  <si>
    <t>NOTRE DAME J FORM L</t>
  </si>
  <si>
    <t>0029-4527</t>
  </si>
  <si>
    <t>MATH LOGIC QUART</t>
  </si>
  <si>
    <t>0942-5616</t>
  </si>
  <si>
    <t>ARCH MATH LOGIC</t>
  </si>
  <si>
    <t>0933-5846</t>
  </si>
  <si>
    <t>ALGEBR LOG+</t>
  </si>
  <si>
    <t>0002-5232</t>
  </si>
  <si>
    <t>REP MATH LOGIC</t>
  </si>
  <si>
    <t>0137-2904</t>
  </si>
  <si>
    <t xml:space="preserve">MARINE &amp; FRESHWATER BIOLOGY </t>
  </si>
  <si>
    <t>OCEANOGR MAR BIOL</t>
  </si>
  <si>
    <t>0078-3218</t>
  </si>
  <si>
    <t>HARMFUL ALGAE</t>
  </si>
  <si>
    <t>1568-9883</t>
  </si>
  <si>
    <t>ADV MAR BIOL</t>
  </si>
  <si>
    <t>0065-2881</t>
  </si>
  <si>
    <t>CORAL REEFS</t>
  </si>
  <si>
    <t>0722-4028</t>
  </si>
  <si>
    <t>J PHYCOL</t>
  </si>
  <si>
    <t>0022-3646</t>
  </si>
  <si>
    <t>FRESHWATER BIOL</t>
  </si>
  <si>
    <t>0046-5070</t>
  </si>
  <si>
    <t>J PLANKTON RES</t>
  </si>
  <si>
    <t>0142-7873</t>
  </si>
  <si>
    <t>MAR BIOL</t>
  </si>
  <si>
    <t>0025-3162</t>
  </si>
  <si>
    <t>J SEA RES</t>
  </si>
  <si>
    <t>1385-1101</t>
  </si>
  <si>
    <t>MAR MAMMAL SCI</t>
  </si>
  <si>
    <t>0824-0469</t>
  </si>
  <si>
    <t>PHYCOLOGIA</t>
  </si>
  <si>
    <t>0031-8884</t>
  </si>
  <si>
    <t>EUR J PHYCOL</t>
  </si>
  <si>
    <t>0967-0262</t>
  </si>
  <si>
    <t>DIATOM RES</t>
  </si>
  <si>
    <t>0269-249X</t>
  </si>
  <si>
    <t>AQUAT BOT</t>
  </si>
  <si>
    <t>0304-3770</t>
  </si>
  <si>
    <t>OCEAN SCI J</t>
  </si>
  <si>
    <t>1738-5261</t>
  </si>
  <si>
    <t>MEDITERR MAR SCI</t>
  </si>
  <si>
    <t>1108-393X</t>
  </si>
  <si>
    <t>BOT MAR</t>
  </si>
  <si>
    <t>0006-8055</t>
  </si>
  <si>
    <t>ICHTHYOL EXPLOR FRES</t>
  </si>
  <si>
    <t>0936-9902</t>
  </si>
  <si>
    <t>HELGOLAND MAR RES</t>
  </si>
  <si>
    <t>1438-387X</t>
  </si>
  <si>
    <t>J MOLLUS STUD</t>
  </si>
  <si>
    <t>0260-1230</t>
  </si>
  <si>
    <t>B MAR SCI</t>
  </si>
  <si>
    <t>0007-4977</t>
  </si>
  <si>
    <t>CRYPTOGAMIE ALGOL</t>
  </si>
  <si>
    <t>0181-1568</t>
  </si>
  <si>
    <t>PHYCOL RES</t>
  </si>
  <si>
    <t>1322-0829</t>
  </si>
  <si>
    <t>INVERTEBR BIOL</t>
  </si>
  <si>
    <t>1077-8306</t>
  </si>
  <si>
    <t>SCI MAR</t>
  </si>
  <si>
    <t>0214-8358</t>
  </si>
  <si>
    <t>J CRUSTACEAN BIOL</t>
  </si>
  <si>
    <t>0278-0372</t>
  </si>
  <si>
    <t>MAR ECOL-EVOL PERSP</t>
  </si>
  <si>
    <t>0173-9565</t>
  </si>
  <si>
    <t>J MAR BIOL ASSOC UK</t>
  </si>
  <si>
    <t>0025-3154</t>
  </si>
  <si>
    <t>AQUAT MAMM</t>
  </si>
  <si>
    <t>0167-5427</t>
  </si>
  <si>
    <t>AFR J MAR SCI</t>
  </si>
  <si>
    <t>1814-232X</t>
  </si>
  <si>
    <t>INT REV HYDROBIOL</t>
  </si>
  <si>
    <t>1434-2944</t>
  </si>
  <si>
    <t>AM MALACOL BULL</t>
  </si>
  <si>
    <t>0740-2783</t>
  </si>
  <si>
    <t>PAC SCI</t>
  </si>
  <si>
    <t>0030-8870</t>
  </si>
  <si>
    <t>MAR FRESHW BEHAV PHY</t>
  </si>
  <si>
    <t>1023-6244</t>
  </si>
  <si>
    <t>CAH BIOL MAR</t>
  </si>
  <si>
    <t>0007-9723</t>
  </si>
  <si>
    <t>UNDERSEA HYPERBAR M</t>
  </si>
  <si>
    <t>1066-2936</t>
  </si>
  <si>
    <t>CIENC MAR</t>
  </si>
  <si>
    <t>0185-3880</t>
  </si>
  <si>
    <t>BRAZ J OCEANOGR</t>
  </si>
  <si>
    <t>1679-8759</t>
  </si>
  <si>
    <t>ACTA ADRIAT</t>
  </si>
  <si>
    <t>0001-5113</t>
  </si>
  <si>
    <t>AFR J AQUAT SCI</t>
  </si>
  <si>
    <t>1608-5914</t>
  </si>
  <si>
    <t>REV BIOL MAR OCEANOG</t>
  </si>
  <si>
    <t>0717-3326</t>
  </si>
  <si>
    <t>ARCH MOLLUSKENKD</t>
  </si>
  <si>
    <t>1869-0963</t>
  </si>
  <si>
    <t>J CONCHOL</t>
  </si>
  <si>
    <t>0022-0019</t>
  </si>
  <si>
    <t>CRUSTACEANA</t>
  </si>
  <si>
    <t>0011-216X</t>
  </si>
  <si>
    <t>NAUTILUS</t>
  </si>
  <si>
    <t>0028-1344</t>
  </si>
  <si>
    <t>RUSS J MAR BIOL+</t>
  </si>
  <si>
    <t>1063-0740</t>
  </si>
  <si>
    <t>INLAND WATER BIOL</t>
  </si>
  <si>
    <t>1995-0829</t>
  </si>
  <si>
    <t>HIDROBIOLOGICA</t>
  </si>
  <si>
    <t>0188-8897</t>
  </si>
  <si>
    <t>THALASSAS</t>
  </si>
  <si>
    <t>0212-5919</t>
  </si>
  <si>
    <t>J AQUAT PLANT MANAGE</t>
  </si>
  <si>
    <t>0146-6623</t>
  </si>
  <si>
    <t>MATERIALS SCIENCE, BIOMATERIALS</t>
  </si>
  <si>
    <t>J MATER CHEM B</t>
  </si>
  <si>
    <t>2050-750X</t>
  </si>
  <si>
    <t>BIOMATER SCI-UK</t>
  </si>
  <si>
    <t>2047-4830</t>
  </si>
  <si>
    <t>INT J POLYM MATER PO</t>
  </si>
  <si>
    <t>0091-4037</t>
  </si>
  <si>
    <t>MAT SCI ENG C-MATER</t>
  </si>
  <si>
    <t>0928-4931</t>
  </si>
  <si>
    <t>CELL POLYM</t>
  </si>
  <si>
    <t>0262-4893</t>
  </si>
  <si>
    <t>J EUR CERAM SOC</t>
  </si>
  <si>
    <t>0955-2219</t>
  </si>
  <si>
    <t xml:space="preserve">MATERIALS SCIENCE, CERAMICS </t>
  </si>
  <si>
    <t>INT J APPL GLASS SCI</t>
  </si>
  <si>
    <t>2041-1286</t>
  </si>
  <si>
    <t>J AM CERAM SOC</t>
  </si>
  <si>
    <t>0002-7820</t>
  </si>
  <si>
    <t>CERAM INT</t>
  </si>
  <si>
    <t>0272-8842</t>
  </si>
  <si>
    <t>J NON-CRYST SOLIDS</t>
  </si>
  <si>
    <t>0022-3093</t>
  </si>
  <si>
    <t>J ELECTROCERAM</t>
  </si>
  <si>
    <t>1385-3449</t>
  </si>
  <si>
    <t>J SOL-GEL SCI TECHN</t>
  </si>
  <si>
    <t>0928-0707</t>
  </si>
  <si>
    <t>INT J APPL CERAM TEC</t>
  </si>
  <si>
    <t>1546-542X</t>
  </si>
  <si>
    <t>ADV APPL CERAM</t>
  </si>
  <si>
    <t>1743-6753</t>
  </si>
  <si>
    <t>AM CERAM SOC BULL</t>
  </si>
  <si>
    <t>0002-7812</t>
  </si>
  <si>
    <t>J CERAM SOC JPN</t>
  </si>
  <si>
    <t>1882-0743</t>
  </si>
  <si>
    <t>J AUST CERAM SOC</t>
  </si>
  <si>
    <t>0004-881X</t>
  </si>
  <si>
    <t>SCI SINTER</t>
  </si>
  <si>
    <t>0350-820X</t>
  </si>
  <si>
    <t>J INORG MATER</t>
  </si>
  <si>
    <t>1000-324X</t>
  </si>
  <si>
    <t>J CERAM SCI TECHNOL</t>
  </si>
  <si>
    <t>2190-9385</t>
  </si>
  <si>
    <t>GLASS PHYS CHEM+</t>
  </si>
  <si>
    <t>1087-6596</t>
  </si>
  <si>
    <t>CERAM-SILIKATY</t>
  </si>
  <si>
    <t>0862-5468</t>
  </si>
  <si>
    <t>GLASS CERAM+</t>
  </si>
  <si>
    <t>0361-7610</t>
  </si>
  <si>
    <t>T INDIAN CERAM SOC</t>
  </si>
  <si>
    <t>0371-750X</t>
  </si>
  <si>
    <t>J CERAM PROCESS RES</t>
  </si>
  <si>
    <t>1229-9162</t>
  </si>
  <si>
    <t>BOL SOC ESP CERAM V</t>
  </si>
  <si>
    <t>0366-3175</t>
  </si>
  <si>
    <t>GLASS TECHNOL-PART A</t>
  </si>
  <si>
    <t>1753-3546</t>
  </si>
  <si>
    <t>POWDER METALL MET C+</t>
  </si>
  <si>
    <t>1068-1302</t>
  </si>
  <si>
    <t>REFRACT IND CERAM+</t>
  </si>
  <si>
    <t>1083-4877</t>
  </si>
  <si>
    <t>CFI-CERAM FORUM INT</t>
  </si>
  <si>
    <t>0173-9913</t>
  </si>
  <si>
    <t>MATERIALS SCIENCE, CHARACTERIZATION &amp; TESTING</t>
  </si>
  <si>
    <t>POLYM TEST</t>
  </si>
  <si>
    <t>0142-9418</t>
  </si>
  <si>
    <t>NDT&amp;E INT</t>
  </si>
  <si>
    <t>0963-8695</t>
  </si>
  <si>
    <t>MATER CHARACT</t>
  </si>
  <si>
    <t>1044-5803</t>
  </si>
  <si>
    <t>MECH TIME-DEPEND MAT</t>
  </si>
  <si>
    <t>1385-2000</t>
  </si>
  <si>
    <t>EXP MECH</t>
  </si>
  <si>
    <t>0014-4851</t>
  </si>
  <si>
    <t>PHYS MESOMECH</t>
  </si>
  <si>
    <t>1029-9599</t>
  </si>
  <si>
    <t>J NONDESTRUCT EVAL</t>
  </si>
  <si>
    <t>0195-9298</t>
  </si>
  <si>
    <t>STRAIN</t>
  </si>
  <si>
    <t>1475-1305</t>
  </si>
  <si>
    <t>RES NONDESTRUCT EVAL</t>
  </si>
  <si>
    <t>0934-9847</t>
  </si>
  <si>
    <t>MECH ADV MATER STRUC</t>
  </si>
  <si>
    <t>1537-6494</t>
  </si>
  <si>
    <t>ARCH MECH</t>
  </si>
  <si>
    <t>0373-2029</t>
  </si>
  <si>
    <t>POWDER DIFFR</t>
  </si>
  <si>
    <t>0885-7156</t>
  </si>
  <si>
    <t>NONDESTRUCT TEST EVA</t>
  </si>
  <si>
    <t>1058-9759</t>
  </si>
  <si>
    <t>HIGH TEMP-HIGH PRESS</t>
  </si>
  <si>
    <t>0018-1544</t>
  </si>
  <si>
    <t>J TEST EVAL</t>
  </si>
  <si>
    <t>0090-3973</t>
  </si>
  <si>
    <t>STRENGTH MATER+</t>
  </si>
  <si>
    <t>0039-2316</t>
  </si>
  <si>
    <t>MATER TEST</t>
  </si>
  <si>
    <t>0025-5300</t>
  </si>
  <si>
    <t>RUSS J NONDESTRUCT+</t>
  </si>
  <si>
    <t>1061-8309</t>
  </si>
  <si>
    <t>POLYM POLYM COMPOS</t>
  </si>
  <si>
    <t>0967-3911</t>
  </si>
  <si>
    <t>MATER EVAL</t>
  </si>
  <si>
    <t>0025-5327</t>
  </si>
  <si>
    <t>MATER PERFORMANCE</t>
  </si>
  <si>
    <t>0094-1492</t>
  </si>
  <si>
    <t xml:space="preserve">MATERIALS SCIENCE, COATINGS &amp; FILMS </t>
  </si>
  <si>
    <t>J VAC SCI TECHNOL A</t>
  </si>
  <si>
    <t>0734-2101</t>
  </si>
  <si>
    <t>SURF COAT TECH</t>
  </si>
  <si>
    <t>0257-8972</t>
  </si>
  <si>
    <t>THIN SOLID FILMS</t>
  </si>
  <si>
    <t>0040-6090</t>
  </si>
  <si>
    <t>J PLAST FILM SHEET</t>
  </si>
  <si>
    <t>8756-0879</t>
  </si>
  <si>
    <t>J THERM SPRAY TECHN</t>
  </si>
  <si>
    <t>1059-9630</t>
  </si>
  <si>
    <t>SURF ENG</t>
  </si>
  <si>
    <t>0267-0844</t>
  </si>
  <si>
    <t>COMPOS SCI TECHNOL</t>
  </si>
  <si>
    <t>0266-3538</t>
  </si>
  <si>
    <t xml:space="preserve">MATERIALS SCIENCE, COMPOSITES </t>
  </si>
  <si>
    <t>COMPOS STRUCT</t>
  </si>
  <si>
    <t>0263-8223</t>
  </si>
  <si>
    <t>POLYM COMPOSITE</t>
  </si>
  <si>
    <t>0272-8397</t>
  </si>
  <si>
    <t>J REINF PLAST COMP</t>
  </si>
  <si>
    <t>0731-6844</t>
  </si>
  <si>
    <t>J THERMOPLAST COMPOS</t>
  </si>
  <si>
    <t>0892-7057</t>
  </si>
  <si>
    <t>J COMPOS MATER</t>
  </si>
  <si>
    <t>0021-9983</t>
  </si>
  <si>
    <t>APPL COMPOS MATER</t>
  </si>
  <si>
    <t>0929-189X</t>
  </si>
  <si>
    <t>ADV COMPOS MATER</t>
  </si>
  <si>
    <t>0924-3046</t>
  </si>
  <si>
    <t>COMPOS INTERFACE</t>
  </si>
  <si>
    <t>0927-6440</t>
  </si>
  <si>
    <t>PLAST RUBBER COMPOS</t>
  </si>
  <si>
    <t>1465-8011</t>
  </si>
  <si>
    <t>SCI ENG COMPOS MATER</t>
  </si>
  <si>
    <t>0792-1233</t>
  </si>
  <si>
    <t>MECH COMPOS MATER</t>
  </si>
  <si>
    <t>0191-5665</t>
  </si>
  <si>
    <t>PROG RUBBER PLAST RE</t>
  </si>
  <si>
    <t>1477-7606</t>
  </si>
  <si>
    <t>ADV COMPOS LETT</t>
  </si>
  <si>
    <t>0963-6935</t>
  </si>
  <si>
    <t>MATERIALS SCIENCE, MULTIDISCIPLINARY</t>
  </si>
  <si>
    <t>NAT NANOTECHNOL</t>
  </si>
  <si>
    <t>1748-3387</t>
  </si>
  <si>
    <t>PROG MATER SCI</t>
  </si>
  <si>
    <t>0079-6425</t>
  </si>
  <si>
    <t>MAT SCI ENG R</t>
  </si>
  <si>
    <t>0927-796X</t>
  </si>
  <si>
    <t>MATER TODAY</t>
  </si>
  <si>
    <t>1369-7021</t>
  </si>
  <si>
    <t>ANNU REV MATER RES</t>
  </si>
  <si>
    <t>1531-7331</t>
  </si>
  <si>
    <t>NPG ASIA MATER</t>
  </si>
  <si>
    <t>1884-4049</t>
  </si>
  <si>
    <t>INT MATER REV</t>
  </si>
  <si>
    <t>0950-6608</t>
  </si>
  <si>
    <t>CRIT REV SOLID STATE</t>
  </si>
  <si>
    <t>1040-8436</t>
  </si>
  <si>
    <t>CURR OPIN SOLID ST M</t>
  </si>
  <si>
    <t>1359-0286</t>
  </si>
  <si>
    <t>NANOPHOTONICS-BERLIN</t>
  </si>
  <si>
    <t>2192-8606</t>
  </si>
  <si>
    <t>MRS BULL</t>
  </si>
  <si>
    <t>0883-7694</t>
  </si>
  <si>
    <t>J MATER CHEM C</t>
  </si>
  <si>
    <t>2050-7526</t>
  </si>
  <si>
    <t>ACTA MATER</t>
  </si>
  <si>
    <t>1359-6454</t>
  </si>
  <si>
    <t>CORROS SCI</t>
  </si>
  <si>
    <t>0010-938X</t>
  </si>
  <si>
    <t>ADV OPT MATER</t>
  </si>
  <si>
    <t>2195-1071</t>
  </si>
  <si>
    <t>ORG ELECTRON</t>
  </si>
  <si>
    <t>1566-1199</t>
  </si>
  <si>
    <t>NANOTECHNOLOGY</t>
  </si>
  <si>
    <t>0957-4484</t>
  </si>
  <si>
    <t>J MECH PHYS SOLIDS</t>
  </si>
  <si>
    <t>0022-5096</t>
  </si>
  <si>
    <t>MATER DESIGN</t>
  </si>
  <si>
    <t>0261-3069</t>
  </si>
  <si>
    <t>SCRIPTA MATER</t>
  </si>
  <si>
    <t>1359-6462</t>
  </si>
  <si>
    <t>OPT MATER EXPRESS</t>
  </si>
  <si>
    <t>2159-3930</t>
  </si>
  <si>
    <t>APL MATER</t>
  </si>
  <si>
    <t>2166-532X</t>
  </si>
  <si>
    <t>NANOSCALE RES LETT</t>
  </si>
  <si>
    <t>1556-276X</t>
  </si>
  <si>
    <t>BEILSTEIN J NANOTECH</t>
  </si>
  <si>
    <t>2190-4286</t>
  </si>
  <si>
    <t>MACROMOL MATER ENG</t>
  </si>
  <si>
    <t>1438-7492</t>
  </si>
  <si>
    <t>MATERIALS</t>
  </si>
  <si>
    <t>1996-1944</t>
  </si>
  <si>
    <t>SCI ADV MATER</t>
  </si>
  <si>
    <t>1947-2935</t>
  </si>
  <si>
    <t>RECENT PAT NANOTECH</t>
  </si>
  <si>
    <t>1872-2105</t>
  </si>
  <si>
    <t>MAT SCI ENG A-STRUCT</t>
  </si>
  <si>
    <t>0921-5093</t>
  </si>
  <si>
    <t>MATER LETT</t>
  </si>
  <si>
    <t>0167-577X</t>
  </si>
  <si>
    <t>MECH MATER</t>
  </si>
  <si>
    <t>0167-6636</t>
  </si>
  <si>
    <t>MATER RES BULL</t>
  </si>
  <si>
    <t>0025-5408</t>
  </si>
  <si>
    <t>MATER EXPRESS</t>
  </si>
  <si>
    <t>2158-5849</t>
  </si>
  <si>
    <t>SYNTHETIC MET</t>
  </si>
  <si>
    <t>0379-6779</t>
  </si>
  <si>
    <t>CURR APPL PHYS</t>
  </si>
  <si>
    <t>1567-1739</t>
  </si>
  <si>
    <t>MATER SCI ENG B-ADV</t>
  </si>
  <si>
    <t>0921-5107</t>
  </si>
  <si>
    <t>MODEL SIMUL MATER SC</t>
  </si>
  <si>
    <t>0965-0393</t>
  </si>
  <si>
    <t>PHYS STATUS SOLIDI-R</t>
  </si>
  <si>
    <t>1862-6254</t>
  </si>
  <si>
    <t>COMP MATER SCI</t>
  </si>
  <si>
    <t>0927-0256</t>
  </si>
  <si>
    <t>NANOMATERIALS-BASEL</t>
  </si>
  <si>
    <t>2079-4991</t>
  </si>
  <si>
    <t>J INTEL MAT SYST STR</t>
  </si>
  <si>
    <t>1045-389X</t>
  </si>
  <si>
    <t>INT J REFRACT MET H</t>
  </si>
  <si>
    <t>0263-4368</t>
  </si>
  <si>
    <t>OPT MATER</t>
  </si>
  <si>
    <t>0925-3467</t>
  </si>
  <si>
    <t>ELECTRON MATER LETT</t>
  </si>
  <si>
    <t>1738-8090</t>
  </si>
  <si>
    <t>NANO-MICRO LETT</t>
  </si>
  <si>
    <t>2311-6706</t>
  </si>
  <si>
    <t>J MAGN MAGN MATER</t>
  </si>
  <si>
    <t>0304-8853</t>
  </si>
  <si>
    <t>DIAM RELAT MATER</t>
  </si>
  <si>
    <t>0925-9635</t>
  </si>
  <si>
    <t>J MATER SCI TECHNOL</t>
  </si>
  <si>
    <t>1005-0302</t>
  </si>
  <si>
    <t>PROG NAT SCI-MATER</t>
  </si>
  <si>
    <t>1002-0071</t>
  </si>
  <si>
    <t>J NUCL MATER</t>
  </si>
  <si>
    <t>0022-3115</t>
  </si>
  <si>
    <t>VACUUM</t>
  </si>
  <si>
    <t>0042-207X</t>
  </si>
  <si>
    <t>PHILOS MAG</t>
  </si>
  <si>
    <t>1478-6435</t>
  </si>
  <si>
    <t>MRS COMMUN</t>
  </si>
  <si>
    <t>2159-6859</t>
  </si>
  <si>
    <t>J LASER APPL</t>
  </si>
  <si>
    <t>1042-346X</t>
  </si>
  <si>
    <t>GRANUL MATTER</t>
  </si>
  <si>
    <t>1434-5021</t>
  </si>
  <si>
    <t>ADV ENG MATER</t>
  </si>
  <si>
    <t>1438-1656</t>
  </si>
  <si>
    <t>JOM-US</t>
  </si>
  <si>
    <t>1047-4838</t>
  </si>
  <si>
    <t>METALL MATER TRANS A</t>
  </si>
  <si>
    <t>1073-5623</t>
  </si>
  <si>
    <t>SCI TECHNOL WELD JOI</t>
  </si>
  <si>
    <t>1362-1718</t>
  </si>
  <si>
    <t>J MATER RES</t>
  </si>
  <si>
    <t>0884-2914</t>
  </si>
  <si>
    <t>PHYS STATUS SOLIDI A</t>
  </si>
  <si>
    <t>1862-6300</t>
  </si>
  <si>
    <t>FUNCT MATER LETT</t>
  </si>
  <si>
    <t>1793-6047</t>
  </si>
  <si>
    <t>MET MATER INT</t>
  </si>
  <si>
    <t>1598-9623</t>
  </si>
  <si>
    <t>INT J FRACTURE</t>
  </si>
  <si>
    <t>0376-9429</t>
  </si>
  <si>
    <t>ECS J SOLID STATE SC</t>
  </si>
  <si>
    <t>2162-8769</t>
  </si>
  <si>
    <t>PHYS CHEM MINER</t>
  </si>
  <si>
    <t>0342-1791</t>
  </si>
  <si>
    <t>AIP ADV</t>
  </si>
  <si>
    <t>2158-3226</t>
  </si>
  <si>
    <t>INT J DAMAGE MECH</t>
  </si>
  <si>
    <t>1056-7895</t>
  </si>
  <si>
    <t>PHOTONIC NANOSTRUCT</t>
  </si>
  <si>
    <t>1569-4410</t>
  </si>
  <si>
    <t>METALL MATER TRANS B</t>
  </si>
  <si>
    <t>1073-5615</t>
  </si>
  <si>
    <t>NANOSCI NANOTECH LET</t>
  </si>
  <si>
    <t>1941-4900</t>
  </si>
  <si>
    <t>KOREAN J MET MATER</t>
  </si>
  <si>
    <t>1738-8228</t>
  </si>
  <si>
    <t>MATER CORROS</t>
  </si>
  <si>
    <t>0947-5117</t>
  </si>
  <si>
    <t>J PHOTON ENERGY</t>
  </si>
  <si>
    <t>1947-7988</t>
  </si>
  <si>
    <t>FIRE MATER</t>
  </si>
  <si>
    <t>0308-0501</t>
  </si>
  <si>
    <t>MATH MECH SOLIDS</t>
  </si>
  <si>
    <t>1081-2865</t>
  </si>
  <si>
    <t>SOFT MATER</t>
  </si>
  <si>
    <t>1539-445X</t>
  </si>
  <si>
    <t>MATER TECHNOL</t>
  </si>
  <si>
    <t>1066-7857</t>
  </si>
  <si>
    <t>ECS SOLID STATE LETT</t>
  </si>
  <si>
    <t>2162-8742</t>
  </si>
  <si>
    <t>REV ADV MATER SCI</t>
  </si>
  <si>
    <t>1606-5131</t>
  </si>
  <si>
    <t>NANO</t>
  </si>
  <si>
    <t>1793-2920</t>
  </si>
  <si>
    <t>J MECH MATER STRUCT</t>
  </si>
  <si>
    <t>1559-3959</t>
  </si>
  <si>
    <t>B MATER SCI</t>
  </si>
  <si>
    <t>0250-4707</t>
  </si>
  <si>
    <t>RARE METALS</t>
  </si>
  <si>
    <t>1001-0521</t>
  </si>
  <si>
    <t>J LASER MICRO NANOEN</t>
  </si>
  <si>
    <t>1880-0688</t>
  </si>
  <si>
    <t>FRONT MATER SCI</t>
  </si>
  <si>
    <t>2095-025X</t>
  </si>
  <si>
    <t>J MATER ENG PERFORM</t>
  </si>
  <si>
    <t>1059-9495</t>
  </si>
  <si>
    <t>MATER SCI TECH-LOND</t>
  </si>
  <si>
    <t>0267-0836</t>
  </si>
  <si>
    <t>NEW CARBON MATER</t>
  </si>
  <si>
    <t>1007-8827</t>
  </si>
  <si>
    <t>DIG J NANOMATER BIOS</t>
  </si>
  <si>
    <t>1842-3582</t>
  </si>
  <si>
    <t>CORROSION-US</t>
  </si>
  <si>
    <t>0010-9312</t>
  </si>
  <si>
    <t>CHALCOGENIDE LETT</t>
  </si>
  <si>
    <t>1584-8663</t>
  </si>
  <si>
    <t>METALS-BASEL</t>
  </si>
  <si>
    <t>2075-4701</t>
  </si>
  <si>
    <t>NANOMATER NANOTECHNO</t>
  </si>
  <si>
    <t>1847-9804</t>
  </si>
  <si>
    <t>MICRO NANO LETT</t>
  </si>
  <si>
    <t>1750-0443</t>
  </si>
  <si>
    <t>CORROS ENG SCI TECHN</t>
  </si>
  <si>
    <t>1478-422X</t>
  </si>
  <si>
    <t>MATER RES INNOV</t>
  </si>
  <si>
    <t>1432-8917</t>
  </si>
  <si>
    <t>MATER PLAST</t>
  </si>
  <si>
    <t>0025-5289</t>
  </si>
  <si>
    <t>MATER RES-IBERO-AM J</t>
  </si>
  <si>
    <t>1516-1439</t>
  </si>
  <si>
    <t>INT J MIN MET MATER</t>
  </si>
  <si>
    <t>1674-4799</t>
  </si>
  <si>
    <t>ACTA MECH SOLIDA SIN</t>
  </si>
  <si>
    <t>0894-9166</t>
  </si>
  <si>
    <t>J ELASTOM PLAST</t>
  </si>
  <si>
    <t>0095-2443</t>
  </si>
  <si>
    <t>MATER TRANS</t>
  </si>
  <si>
    <t>1345-9678</t>
  </si>
  <si>
    <t>P I MECH ENG L-J MAT</t>
  </si>
  <si>
    <t>1464-4207</t>
  </si>
  <si>
    <t>INT J NANOTECHNOL</t>
  </si>
  <si>
    <t>1475-7435</t>
  </si>
  <si>
    <t>J SUPERHARD MATER+</t>
  </si>
  <si>
    <t>1063-4576</t>
  </si>
  <si>
    <t>J NANO RES-SW</t>
  </si>
  <si>
    <t>1662-5250</t>
  </si>
  <si>
    <t>INORG MATER+</t>
  </si>
  <si>
    <t>0020-1685</t>
  </si>
  <si>
    <t>MATER TEHNOL</t>
  </si>
  <si>
    <t>1580-2949</t>
  </si>
  <si>
    <t>MATER SCI-MEDZG</t>
  </si>
  <si>
    <t>1392-1320</t>
  </si>
  <si>
    <t>MATER SCI-POLAND</t>
  </si>
  <si>
    <t>2083-1331</t>
  </si>
  <si>
    <t>J OVONIC RES</t>
  </si>
  <si>
    <t>1842-2403</t>
  </si>
  <si>
    <t>FERROELECTRICS</t>
  </si>
  <si>
    <t>0015-0193</t>
  </si>
  <si>
    <t>J OPTOELECTRON ADV M</t>
  </si>
  <si>
    <t>1454-4164</t>
  </si>
  <si>
    <t>MATERIALWISS WERKST</t>
  </si>
  <si>
    <t>0933-5137</t>
  </si>
  <si>
    <t>MATER HIGH TEMP</t>
  </si>
  <si>
    <t>0960-3409</t>
  </si>
  <si>
    <t>KOVOVE MATER</t>
  </si>
  <si>
    <t>0023-432X</t>
  </si>
  <si>
    <t>J WUHAN UNIV TECHNOL</t>
  </si>
  <si>
    <t>1000-2413</t>
  </si>
  <si>
    <t>OPTOELECTRON ADV MAT</t>
  </si>
  <si>
    <t>1842-6573</t>
  </si>
  <si>
    <t>ADV MATER PROCESS</t>
  </si>
  <si>
    <t>0882-7958</t>
  </si>
  <si>
    <t>HIGH TEMP MAT PR-ISR</t>
  </si>
  <si>
    <t>0334-6455</t>
  </si>
  <si>
    <t>J MAGN</t>
  </si>
  <si>
    <t>1226-1750</t>
  </si>
  <si>
    <t>INT J MATER PROD TEC</t>
  </si>
  <si>
    <t>0268-1900</t>
  </si>
  <si>
    <t>MATER SCI+</t>
  </si>
  <si>
    <t>1068-820X</t>
  </si>
  <si>
    <t>RARE METAL MAT ENG</t>
  </si>
  <si>
    <t>1002-185X</t>
  </si>
  <si>
    <t>LASER ENG</t>
  </si>
  <si>
    <t>0898-1507</t>
  </si>
  <si>
    <t>MATERIA-BRAZIL</t>
  </si>
  <si>
    <t>1517-7076</t>
  </si>
  <si>
    <t>ACS PHOTONICS</t>
  </si>
  <si>
    <t>2330-4022</t>
  </si>
  <si>
    <t xml:space="preserve">MATERIALS SCIENCE, PAPER &amp; WOOD </t>
  </si>
  <si>
    <t>J WOOD CHEM TECHNOL</t>
  </si>
  <si>
    <t>0277-3813</t>
  </si>
  <si>
    <t>NORD PULP PAP RES J</t>
  </si>
  <si>
    <t>0283-2631</t>
  </si>
  <si>
    <t>WOOD FIBER SCI</t>
    <phoneticPr fontId="14" type="noConversion"/>
  </si>
  <si>
    <t>MADERAS-CIENC TECNOL</t>
  </si>
  <si>
    <t>0718-221X</t>
  </si>
  <si>
    <t>TAPPI J</t>
  </si>
  <si>
    <t>0734-1415</t>
  </si>
  <si>
    <t>CELL CHEM TECHNOL</t>
  </si>
  <si>
    <t>0576-9787</t>
  </si>
  <si>
    <t>APPITA</t>
  </si>
  <si>
    <t>1038-6807</t>
  </si>
  <si>
    <t>J-FOR</t>
  </si>
  <si>
    <t>1927-6311</t>
  </si>
  <si>
    <t>DRVNA IND</t>
  </si>
  <si>
    <t>0012-6772</t>
  </si>
  <si>
    <t>WOOD RES-SLOVAKIA</t>
  </si>
  <si>
    <t>1336-4561</t>
  </si>
  <si>
    <t>DREWNO</t>
  </si>
  <si>
    <t>1644-3985</t>
  </si>
  <si>
    <t>PULP PAP-CANADA</t>
  </si>
  <si>
    <t>0316-4004</t>
  </si>
  <si>
    <t>MOKUZAI GAKKAISHI</t>
  </si>
  <si>
    <t>0021-4795</t>
  </si>
  <si>
    <t>WOCHENBL PAPIERFABR</t>
  </si>
  <si>
    <t>0043-7131</t>
  </si>
  <si>
    <t xml:space="preserve">MATERIALS SCIENCE, TEXTILES </t>
  </si>
  <si>
    <t>TEXT RES J</t>
  </si>
  <si>
    <t>0040-5175</t>
  </si>
  <si>
    <t>J IND TEXT</t>
  </si>
  <si>
    <t>1528-0837</t>
  </si>
  <si>
    <t>J ENG FIBER FABR</t>
  </si>
  <si>
    <t>1558-9250</t>
  </si>
  <si>
    <t>FIBER POLYM</t>
  </si>
  <si>
    <t>1229-9197</t>
  </si>
  <si>
    <t>J VINYL ADDIT TECHN</t>
    <phoneticPr fontId="14" type="noConversion"/>
  </si>
  <si>
    <t>1083-5601</t>
    <phoneticPr fontId="14" type="noConversion"/>
  </si>
  <si>
    <t>J TEXT I</t>
  </si>
  <si>
    <t>0040-5000</t>
  </si>
  <si>
    <t>FIBRES TEXT EAST EUR</t>
  </si>
  <si>
    <t>1230-3666</t>
  </si>
  <si>
    <t>INDIAN J FIBRE TEXT</t>
  </si>
  <si>
    <t>0971-0426</t>
  </si>
  <si>
    <t>IND TEXTILA</t>
  </si>
  <si>
    <t>1222-5347</t>
  </si>
  <si>
    <t>J NAT FIBERS</t>
  </si>
  <si>
    <t>1544-0478</t>
  </si>
  <si>
    <t>INT J CLOTH SCI TECH</t>
  </si>
  <si>
    <t>0955-6222</t>
  </si>
  <si>
    <t>SEN-I GAKKAISHI</t>
  </si>
  <si>
    <t>0037-9875</t>
  </si>
  <si>
    <t>J SOC LEATH TECH CH</t>
  </si>
  <si>
    <t>0144-0322</t>
  </si>
  <si>
    <t>TEKST KONFEKSIYON</t>
  </si>
  <si>
    <t>1300-3356</t>
  </si>
  <si>
    <t>AUTEX RES J</t>
  </si>
  <si>
    <t>1470-9589</t>
  </si>
  <si>
    <t xml:space="preserve">MATHEMATICAL &amp; COMPUTATIONAL BIOLOGY </t>
  </si>
  <si>
    <t>RES SYNTH METHODS</t>
  </si>
  <si>
    <t>1759-2879</t>
  </si>
  <si>
    <t>DATABASE-OXFORD</t>
  </si>
  <si>
    <t>1758-0463</t>
  </si>
  <si>
    <t>FRONT NEUROINFORM</t>
  </si>
  <si>
    <t>1662-5196</t>
  </si>
  <si>
    <t>STAT INTERFACE</t>
  </si>
  <si>
    <t>1938-7989</t>
  </si>
  <si>
    <t>BIOSTATISTICS</t>
  </si>
  <si>
    <t>1465-4644</t>
  </si>
  <si>
    <t>BMC SYST BIOL</t>
  </si>
  <si>
    <t>1752-0509</t>
  </si>
  <si>
    <t>J BIOMED SEMANT</t>
  </si>
  <si>
    <t>2041-1480</t>
  </si>
  <si>
    <t>FRONT COMPUT NEUROSC</t>
  </si>
  <si>
    <t>1662-5188</t>
  </si>
  <si>
    <t>BIODATA MIN</t>
  </si>
  <si>
    <t>1756-0381</t>
  </si>
  <si>
    <t>STAT MED</t>
  </si>
  <si>
    <t>0277-6715</t>
  </si>
  <si>
    <t>J COMPUT NEUROSCI</t>
  </si>
  <si>
    <t>0929-5313</t>
  </si>
  <si>
    <t>THEOR BIOL MED MODEL</t>
  </si>
  <si>
    <t>1742-4682</t>
  </si>
  <si>
    <t>BIOMETRICAL J</t>
  </si>
  <si>
    <t>0323-3847</t>
  </si>
  <si>
    <t>MATH BIOSCI ENG</t>
  </si>
  <si>
    <t>1547-1063</t>
  </si>
  <si>
    <t>MATH MODEL NAT PHENO</t>
  </si>
  <si>
    <t>0973-5348</t>
  </si>
  <si>
    <t>INT J BIOMATH</t>
  </si>
  <si>
    <t>1793-5245</t>
  </si>
  <si>
    <t>J BIOINF COMPUT BIOL</t>
  </si>
  <si>
    <t>0219-7200</t>
  </si>
  <si>
    <t>INT J BIOSTAT</t>
  </si>
  <si>
    <t>2194-573X</t>
  </si>
  <si>
    <t>ACTA BIOTHEOR</t>
  </si>
  <si>
    <t>0001-5342</t>
  </si>
  <si>
    <t>INTERDISCIP SCI</t>
  </si>
  <si>
    <t>1913-2751</t>
  </si>
  <si>
    <t>STAT BIOPHARM RES</t>
  </si>
  <si>
    <t>1946-6315</t>
  </si>
  <si>
    <t>COMPUT INTEL NEUROSC</t>
  </si>
  <si>
    <t>1687-5265</t>
  </si>
  <si>
    <t>J MED IMAG HEALTH IN</t>
  </si>
  <si>
    <t>2156-7018</t>
  </si>
  <si>
    <t>ACTA NUMER</t>
  </si>
  <si>
    <t>0962-4929</t>
  </si>
  <si>
    <t xml:space="preserve">MATHEMATICS </t>
  </si>
  <si>
    <t>ANN MATH</t>
  </si>
  <si>
    <t>0003-486X</t>
  </si>
  <si>
    <t>COMMUN PUR APPL MATH</t>
  </si>
  <si>
    <t>0010-3640</t>
  </si>
  <si>
    <t>PUBL MATH-PARIS</t>
  </si>
  <si>
    <t>0073-8301</t>
  </si>
  <si>
    <t>J AM MATH SOC</t>
  </si>
  <si>
    <t>0894-0347</t>
  </si>
  <si>
    <t>FIXED POINT THEORY A</t>
  </si>
  <si>
    <t>1687-1812</t>
  </si>
  <si>
    <t>ACTA MATH-DJURSHOLM</t>
  </si>
  <si>
    <t>0001-5962</t>
  </si>
  <si>
    <t>INVENT MATH</t>
  </si>
  <si>
    <t>0020-9910</t>
  </si>
  <si>
    <t>J NUMER MATH</t>
  </si>
  <si>
    <t>1570-2820</t>
  </si>
  <si>
    <t>FRACT CALC APPL ANAL</t>
  </si>
  <si>
    <t>1311-0454</t>
  </si>
  <si>
    <t>B AM MATH SOC</t>
  </si>
  <si>
    <t>0273-0979</t>
  </si>
  <si>
    <t>MEM AM MATH SOC</t>
  </si>
  <si>
    <t>0065-9266</t>
  </si>
  <si>
    <t>J EUR MATH SOC</t>
  </si>
  <si>
    <t>1435-9855</t>
  </si>
  <si>
    <t>J MATH PURE APPL</t>
  </si>
  <si>
    <t>0021-7824</t>
  </si>
  <si>
    <t>J DIFFER EQUATIONS</t>
  </si>
  <si>
    <t>0022-0396</t>
  </si>
  <si>
    <t>GEOM FUNCT ANAL</t>
  </si>
  <si>
    <t>1016-443X</t>
  </si>
  <si>
    <t>DUKE MATH J</t>
  </si>
  <si>
    <t>0012-7094</t>
  </si>
  <si>
    <t>ANN SCI ECOLE NORM S</t>
  </si>
  <si>
    <t>0012-9593</t>
  </si>
  <si>
    <t>CALC VAR PARTIAL DIF</t>
  </si>
  <si>
    <t>0944-2669</t>
  </si>
  <si>
    <t>JPN J MATH</t>
  </si>
  <si>
    <t>0289-2316</t>
  </si>
  <si>
    <t>COMMUN NUMBER THEORY</t>
  </si>
  <si>
    <t>1931-4523</t>
  </si>
  <si>
    <t>J REINE ANGEW MATH</t>
  </si>
  <si>
    <t>0075-4102</t>
  </si>
  <si>
    <t>J DIFFER GEOM</t>
  </si>
  <si>
    <t>0022-040X</t>
  </si>
  <si>
    <t>ANAL PDE</t>
  </si>
  <si>
    <t>1948-206X</t>
  </si>
  <si>
    <t>NONLINEAR ANAL-THEOR</t>
  </si>
  <si>
    <t>0362-546X</t>
  </si>
  <si>
    <t>J FUNCT ANAL</t>
  </si>
  <si>
    <t>0022-1236</t>
  </si>
  <si>
    <t>NUMER LINEAR ALGEBR</t>
  </si>
  <si>
    <t>1070-5325</t>
  </si>
  <si>
    <t>ADV MATH</t>
  </si>
  <si>
    <t>0001-8708</t>
  </si>
  <si>
    <t>ADV NONLINEAR ANAL</t>
  </si>
  <si>
    <t>2191-9496</t>
  </si>
  <si>
    <t>J SPECTR THEOR</t>
  </si>
  <si>
    <t>1664-039X</t>
  </si>
  <si>
    <t>CALCOLO</t>
  </si>
  <si>
    <t>0008-0624</t>
  </si>
  <si>
    <t>AM J MATH</t>
  </si>
  <si>
    <t>0002-9327</t>
  </si>
  <si>
    <t>CONSTR APPROX</t>
  </si>
  <si>
    <t>0176-4276</t>
  </si>
  <si>
    <t>ADV CALC VAR</t>
  </si>
  <si>
    <t>1864-8258</t>
  </si>
  <si>
    <t>MATH ANN</t>
  </si>
  <si>
    <t>0025-5831</t>
  </si>
  <si>
    <t>GEOM TOPOL</t>
  </si>
  <si>
    <t>1465-3060</t>
  </si>
  <si>
    <t>KINET RELAT MOD</t>
  </si>
  <si>
    <t>1937-5093</t>
  </si>
  <si>
    <t>T AM MATH SOC</t>
  </si>
  <si>
    <t>0002-9947</t>
  </si>
  <si>
    <t>P LOND MATH SOC</t>
  </si>
  <si>
    <t>0024-6115</t>
  </si>
  <si>
    <t>INT MATH RES NOTICES</t>
  </si>
  <si>
    <t>1073-7928</t>
  </si>
  <si>
    <t>ANN MAT PUR APPL</t>
  </si>
  <si>
    <t>0373-3114</t>
  </si>
  <si>
    <t>BANACH J MATH ANAL</t>
  </si>
  <si>
    <t>1735-8787</t>
  </si>
  <si>
    <t>RUSS MATH SURV+</t>
  </si>
  <si>
    <t>0036-0279</t>
  </si>
  <si>
    <t>REV MAT IBEROAM</t>
  </si>
  <si>
    <t>0213-2230</t>
  </si>
  <si>
    <t>ADV DIFFERENTIAL EQU</t>
  </si>
  <si>
    <t>1079-9389</t>
  </si>
  <si>
    <t>BOUND VALUE PROBL</t>
  </si>
  <si>
    <t>1687-2770</t>
  </si>
  <si>
    <t>COMMUN PART DIFF EQ</t>
  </si>
  <si>
    <t>0360-5302</t>
  </si>
  <si>
    <t>P ROY SOC EDINB A</t>
  </si>
  <si>
    <t>0308-2105</t>
  </si>
  <si>
    <t>FIXED POINT THEOR-RO</t>
  </si>
  <si>
    <t>1583-5022</t>
  </si>
  <si>
    <t>COMPOS MATH</t>
  </si>
  <si>
    <t>0010-437X</t>
  </si>
  <si>
    <t>POTENTIAL ANAL</t>
  </si>
  <si>
    <t>0926-2601</t>
  </si>
  <si>
    <t>J COMB THEORY B</t>
  </si>
  <si>
    <t>0095-8956</t>
  </si>
  <si>
    <t>J INST MATH JUSSIEU</t>
  </si>
  <si>
    <t>1474-7480</t>
  </si>
  <si>
    <t>J ANAL MATH</t>
  </si>
  <si>
    <t>0021-7670</t>
  </si>
  <si>
    <t>DISCRETE CONT DYN-A</t>
  </si>
  <si>
    <t>1078-0947</t>
  </si>
  <si>
    <t>J GEOM ANAL</t>
  </si>
  <si>
    <t>1050-6926</t>
  </si>
  <si>
    <t>FORUM MATH</t>
  </si>
  <si>
    <t>0933-7741</t>
  </si>
  <si>
    <t>SEL MATH-NEW SER</t>
  </si>
  <si>
    <t>1022-1824</t>
  </si>
  <si>
    <t>ARK MAT</t>
  </si>
  <si>
    <t>0004-2080</t>
  </si>
  <si>
    <t>J APPROX THEORY</t>
  </si>
  <si>
    <t>0021-9045</t>
  </si>
  <si>
    <t>J NONLINEAR SCI APPL</t>
  </si>
  <si>
    <t>2008-1898</t>
  </si>
  <si>
    <t>J NONCOMMUT GEOM</t>
  </si>
  <si>
    <t>1661-6952</t>
  </si>
  <si>
    <t>LINEAR ALGEBRA APPL</t>
  </si>
  <si>
    <t>0024-3795</t>
  </si>
  <si>
    <t>COMMENT MATH HELV</t>
  </si>
  <si>
    <t>0010-2571</t>
  </si>
  <si>
    <t>FINITE FIELDS TH APP</t>
  </si>
  <si>
    <t>1071-5797</t>
  </si>
  <si>
    <t>ANN SCUOLA NORM-SCI</t>
  </si>
  <si>
    <t>0391-173X</t>
  </si>
  <si>
    <t>ADV NONLINEAR STUD</t>
  </si>
  <si>
    <t>1536-1365</t>
  </si>
  <si>
    <t>AEQUATIONES MATH</t>
  </si>
  <si>
    <t>0001-9054</t>
  </si>
  <si>
    <t>J ALGEBRAIC GEOM</t>
  </si>
  <si>
    <t>1056-3911</t>
  </si>
  <si>
    <t>J INVERSE ILL-POSE P</t>
  </si>
  <si>
    <t>0928-0219</t>
  </si>
  <si>
    <t>RESULTS MATH</t>
  </si>
  <si>
    <t>1422-6383</t>
  </si>
  <si>
    <t>DIFFER INTEGRAL EQU</t>
  </si>
  <si>
    <t>0893-4983</t>
  </si>
  <si>
    <t>APPL ANAL DISCR MATH</t>
  </si>
  <si>
    <t>1452-8630</t>
  </si>
  <si>
    <t>COMMUN PUR APPL ANAL</t>
  </si>
  <si>
    <t>1534-0392</t>
  </si>
  <si>
    <t>COLLECT MATH</t>
  </si>
  <si>
    <t>0010-0757</t>
  </si>
  <si>
    <t>J MOD DYNAM</t>
  </si>
  <si>
    <t>1930-5311</t>
  </si>
  <si>
    <t>COMMUN CONTEMP MATH</t>
  </si>
  <si>
    <t>0219-1997</t>
  </si>
  <si>
    <t>MATH MODEL ANAL</t>
  </si>
  <si>
    <t>1392-6292</t>
  </si>
  <si>
    <t>J DYN DIFFER EQU</t>
  </si>
  <si>
    <t>1040-7294</t>
  </si>
  <si>
    <t>J LOND MATH SOC</t>
  </si>
  <si>
    <t>0024-6107</t>
  </si>
  <si>
    <t>ELECTRON J QUAL THEO</t>
  </si>
  <si>
    <t>1417-3875</t>
  </si>
  <si>
    <t>INT J NUMER ANAL MOD</t>
  </si>
  <si>
    <t>1705-5105</t>
  </si>
  <si>
    <t>ANAL APPL</t>
  </si>
  <si>
    <t>0219-5305</t>
  </si>
  <si>
    <t>KYOTO J MATH</t>
  </si>
  <si>
    <t>2156-2261</t>
  </si>
  <si>
    <t>CARPATHIAN J MATH</t>
  </si>
  <si>
    <t>1584-2851</t>
  </si>
  <si>
    <t>J TOPOL</t>
  </si>
  <si>
    <t>1753-8416</t>
  </si>
  <si>
    <t>ISR J MATH</t>
  </si>
  <si>
    <t>0021-2172</t>
  </si>
  <si>
    <t>J EVOL EQU</t>
  </si>
  <si>
    <t>1424-3199</t>
  </si>
  <si>
    <t>ERGOD THEOR DYN SYST</t>
  </si>
  <si>
    <t>0143-3857</t>
  </si>
  <si>
    <t>RACSAM REV R ACAD A</t>
  </si>
  <si>
    <t>1578-7303</t>
  </si>
  <si>
    <t>J COMB THEORY A</t>
  </si>
  <si>
    <t>0097-3165</t>
  </si>
  <si>
    <t>J INEQUAL APPL</t>
  </si>
  <si>
    <t>1029-242X</t>
  </si>
  <si>
    <t>QUAL THEOR DYN SYST</t>
  </si>
  <si>
    <t>1575-5460</t>
  </si>
  <si>
    <t>CAN J MATH</t>
  </si>
  <si>
    <t>0008-414X</t>
  </si>
  <si>
    <t>J SYMPLECT GEOM</t>
  </si>
  <si>
    <t>1527-5256</t>
  </si>
  <si>
    <t>ACTA MATH SCI</t>
  </si>
  <si>
    <t>0252-9602</t>
  </si>
  <si>
    <t>ARS MATH CONTEMP</t>
  </si>
  <si>
    <t>1855-3966</t>
  </si>
  <si>
    <t>ASTERISQUE</t>
  </si>
  <si>
    <t>0303-1179</t>
  </si>
  <si>
    <t>LINEAR MULTILINEAR A</t>
  </si>
  <si>
    <t>0308-1087</t>
  </si>
  <si>
    <t>REPRESENT THEOR</t>
  </si>
  <si>
    <t>1088-4165</t>
  </si>
  <si>
    <t>INTEGR TRANSF SPEC F</t>
  </si>
  <si>
    <t>1065-2469</t>
  </si>
  <si>
    <t>NUMER MATH-THEORY ME</t>
  </si>
  <si>
    <t>1004-8979</t>
  </si>
  <si>
    <t>MOSC MATH J</t>
  </si>
  <si>
    <t>1609-3321</t>
  </si>
  <si>
    <t>REV MAT COMPLUT</t>
  </si>
  <si>
    <t>1139-1138</t>
  </si>
  <si>
    <t>B LOND MATH SOC</t>
  </si>
  <si>
    <t>0024-6093</t>
  </si>
  <si>
    <t>INTEGR EQUAT OPER TH</t>
  </si>
  <si>
    <t>0378-620X</t>
  </si>
  <si>
    <t>COMBINATORICA</t>
  </si>
  <si>
    <t>0209-9683</t>
  </si>
  <si>
    <t>J K-THEORY</t>
  </si>
  <si>
    <t>1865-2433</t>
  </si>
  <si>
    <t>DIFFER GEOM APPL</t>
  </si>
  <si>
    <t>0926-2245</t>
  </si>
  <si>
    <t>MATH Z</t>
  </si>
  <si>
    <t>0025-5874</t>
  </si>
  <si>
    <t>APPL CATEGOR STRUCT</t>
  </si>
  <si>
    <t>0927-2852</t>
  </si>
  <si>
    <t>ANN GLOB ANAL GEOM</t>
  </si>
  <si>
    <t>0232-704X</t>
  </si>
  <si>
    <t>MATH NACHR</t>
  </si>
  <si>
    <t>0025-584X</t>
  </si>
  <si>
    <t>P AM MATH SOC</t>
  </si>
  <si>
    <t>0002-9939</t>
  </si>
  <si>
    <t>POSITIVITY</t>
  </si>
  <si>
    <t>1385-1292</t>
  </si>
  <si>
    <t>ALGEBR NUMBER THEORY</t>
  </si>
  <si>
    <t>1937-0652</t>
  </si>
  <si>
    <t>J ALGEBR COMB</t>
  </si>
  <si>
    <t>0925-9899</t>
  </si>
  <si>
    <t>ANN ACAD SCI FENN-M</t>
  </si>
  <si>
    <t>1239-629X</t>
  </si>
  <si>
    <t>ANN I FOURIER</t>
  </si>
  <si>
    <t>0373-0956</t>
  </si>
  <si>
    <t>J INTEGRAL EQU APPL</t>
  </si>
  <si>
    <t>0897-3962</t>
  </si>
  <si>
    <t>LITH MATH J</t>
  </si>
  <si>
    <t>0363-1672</t>
  </si>
  <si>
    <t>DOC MATH</t>
  </si>
  <si>
    <t>1431-0643</t>
  </si>
  <si>
    <t>MILAN J MATH</t>
  </si>
  <si>
    <t>1424-9286</t>
  </si>
  <si>
    <t>J COMB DES</t>
  </si>
  <si>
    <t>1063-8539</t>
  </si>
  <si>
    <t>SCI CHINA MATH</t>
  </si>
  <si>
    <t>1674-7283</t>
  </si>
  <si>
    <t>MEDITERR J MATH</t>
  </si>
  <si>
    <t>1660-5446</t>
  </si>
  <si>
    <t>J NONLINEAR CONVEX A</t>
  </si>
  <si>
    <t>1345-4773</t>
  </si>
  <si>
    <t>EUR J COMBIN</t>
  </si>
  <si>
    <t>0195-6698</t>
  </si>
  <si>
    <t>FUNKC EKVACIOJ-SER I</t>
  </si>
  <si>
    <t>0532-8721</t>
  </si>
  <si>
    <t>INTERFACE FREE BOUND</t>
  </si>
  <si>
    <t>1463-9963</t>
  </si>
  <si>
    <t>MONATSH MATH</t>
  </si>
  <si>
    <t>0026-9255</t>
  </si>
  <si>
    <t>MATH INEQUAL APPL</t>
  </si>
  <si>
    <t>1331-4343</t>
  </si>
  <si>
    <t>MATH PROC CAMBRIDGE</t>
  </si>
  <si>
    <t>0305-0041</t>
  </si>
  <si>
    <t>ST PETERSB MATH J+</t>
  </si>
  <si>
    <t>1061-0022</t>
  </si>
  <si>
    <t>ADV DIFFER EQU-NY</t>
  </si>
  <si>
    <t>1687-1847</t>
  </si>
  <si>
    <t>Q J MATH</t>
  </si>
  <si>
    <t>0033-5606</t>
  </si>
  <si>
    <t>FILOMAT</t>
  </si>
  <si>
    <t>0354-5180</t>
  </si>
  <si>
    <t>J MATH INEQUAL</t>
  </si>
  <si>
    <t>1846-579X</t>
  </si>
  <si>
    <t>IZV MATH+</t>
  </si>
  <si>
    <t>1064-5632</t>
  </si>
  <si>
    <t>J GRAPH THEOR</t>
  </si>
  <si>
    <t>0364-9024</t>
  </si>
  <si>
    <t>GROUP GEOM DYNAM</t>
  </si>
  <si>
    <t>1661-7207</t>
  </si>
  <si>
    <t>RAMANUJAN J</t>
  </si>
  <si>
    <t>1382-4090</t>
  </si>
  <si>
    <t>ORDER</t>
  </si>
  <si>
    <t>0167-8094</t>
  </si>
  <si>
    <t>TAIWAN J MATH</t>
  </si>
  <si>
    <t>1027-5487</t>
  </si>
  <si>
    <t>J MATH SOC JPN</t>
  </si>
  <si>
    <t>0025-5645</t>
  </si>
  <si>
    <t>COMPLEX VAR ELLIPTIC</t>
  </si>
  <si>
    <t>1747-6933</t>
  </si>
  <si>
    <t>STUD MATH</t>
  </si>
  <si>
    <t>0039-3223</t>
    <phoneticPr fontId="4" type="noConversion"/>
  </si>
  <si>
    <t>ANN FUNCT ANAL</t>
  </si>
  <si>
    <t>2008-8752</t>
  </si>
  <si>
    <t>J COMPUT MATH</t>
  </si>
  <si>
    <t>0254-9409</t>
  </si>
  <si>
    <t>J ALGEBRA</t>
  </si>
  <si>
    <t>0021-8693</t>
  </si>
  <si>
    <t>INT J MATH</t>
  </si>
  <si>
    <t>0129-167X</t>
  </si>
  <si>
    <t>J NUMBER THEORY</t>
  </si>
  <si>
    <t>0022-314X</t>
  </si>
  <si>
    <t>J FUNCT SPACE APPL</t>
  </si>
  <si>
    <t>2090-8997</t>
  </si>
  <si>
    <t>B MALAYS MATH SCI SO</t>
  </si>
  <si>
    <t>0126-6705</t>
  </si>
  <si>
    <t>B MATH SCI</t>
  </si>
  <si>
    <t>1664-3607</t>
  </si>
  <si>
    <t>OPER MATRICES</t>
  </si>
  <si>
    <t>1846-3886</t>
  </si>
  <si>
    <t>CENT EUR J MATH</t>
  </si>
  <si>
    <t>1895-1074</t>
  </si>
  <si>
    <t>INDIANA U MATH J</t>
  </si>
  <si>
    <t>0022-2518</t>
  </si>
  <si>
    <t>J HOMOTOPY RELAT STR</t>
  </si>
  <si>
    <t>2193-8407</t>
  </si>
  <si>
    <t>TRANSFORM GROUPS</t>
  </si>
  <si>
    <t>1083-4362</t>
  </si>
  <si>
    <t>DISCRETE MATH</t>
  </si>
  <si>
    <t>0012-365X</t>
  </si>
  <si>
    <t>J CONVEX ANAL</t>
  </si>
  <si>
    <t>0944-6532</t>
  </si>
  <si>
    <t>TOPOL APPL</t>
  </si>
  <si>
    <t>0166-8641</t>
  </si>
  <si>
    <t>J OPERAT THEOR</t>
  </si>
  <si>
    <t>0379-4024</t>
  </si>
  <si>
    <t>COMPLEX ANAL OPER TH</t>
  </si>
  <si>
    <t>1661-8254</t>
  </si>
  <si>
    <t>J FIX POINT THEORY A</t>
  </si>
  <si>
    <t>1661-7738</t>
  </si>
  <si>
    <t>QUAEST MATH</t>
  </si>
  <si>
    <t>1607-3606</t>
  </si>
  <si>
    <t>COMMUN ANAL GEOM</t>
  </si>
  <si>
    <t>1019-8385</t>
  </si>
  <si>
    <t>B AUST MATH SOC</t>
  </si>
  <si>
    <t>0004-9727</t>
  </si>
  <si>
    <t>IRAN J FUZZY SYST</t>
  </si>
  <si>
    <t>1735-0654</t>
  </si>
  <si>
    <t>ASIAN J MATH</t>
  </si>
  <si>
    <t>1093-6106</t>
  </si>
  <si>
    <t>B MATH SOC SCI MATH</t>
  </si>
  <si>
    <t>1220-3874</t>
  </si>
  <si>
    <t>MANUSCRIPTA MATH</t>
  </si>
  <si>
    <t>0025-2611</t>
  </si>
  <si>
    <t>REND LINCEI-MAT APPL</t>
  </si>
  <si>
    <t>1120-6330</t>
  </si>
  <si>
    <t>GEOMETRIAE DEDICATA</t>
  </si>
  <si>
    <t>0046-5755</t>
  </si>
  <si>
    <t>MATH CONTROL RELAT F</t>
  </si>
  <si>
    <t>2156-8472</t>
  </si>
  <si>
    <t>INT J ALGEBR COMPUT</t>
  </si>
  <si>
    <t>0218-1967</t>
  </si>
  <si>
    <t>SB MATH+</t>
  </si>
  <si>
    <t>1064-5616</t>
  </si>
  <si>
    <t>Z ANAL ANWEND</t>
  </si>
  <si>
    <t>0232-2064</t>
  </si>
  <si>
    <t>J KOREAN MATH SOC</t>
  </si>
  <si>
    <t>0304-9914</t>
  </si>
  <si>
    <t>PUBL MATH-DEBRECEN</t>
  </si>
  <si>
    <t>0033-3883</t>
  </si>
  <si>
    <t>ADV GEOM</t>
  </si>
  <si>
    <t>1615-715X</t>
  </si>
  <si>
    <t>FRONT MATH CHINA</t>
  </si>
  <si>
    <t>1673-3452</t>
  </si>
  <si>
    <t>PUBL RES I MATH SCI</t>
  </si>
  <si>
    <t>0034-5318</t>
  </si>
  <si>
    <t>THEOR APPL CATEG</t>
  </si>
  <si>
    <t>1201-561X</t>
  </si>
  <si>
    <t>ELECTRON J COMB</t>
  </si>
  <si>
    <t>1077-8926</t>
  </si>
  <si>
    <t>COMP GEOM-THEOR APPL</t>
  </si>
  <si>
    <t>0925-7721</t>
  </si>
  <si>
    <t>PERIOD MATH HUNG</t>
  </si>
  <si>
    <t>0031-5303</t>
  </si>
  <si>
    <t>ABH MATH SEM HAMBURG</t>
  </si>
  <si>
    <t>0025-5858</t>
  </si>
  <si>
    <t>P EDINBURGH MATH SOC</t>
  </si>
  <si>
    <t>0013-0915</t>
  </si>
  <si>
    <t>TOPOL METHOD NONL AN</t>
  </si>
  <si>
    <t>1230-3429</t>
  </si>
  <si>
    <t>ACTA MATH SIN</t>
  </si>
  <si>
    <t>1439-8516</t>
  </si>
  <si>
    <t>ANAL MATH PHYS</t>
  </si>
  <si>
    <t>1664-2368</t>
  </si>
  <si>
    <t>J PURE APPL ALGEBRA</t>
  </si>
  <si>
    <t>0022-4049</t>
  </si>
  <si>
    <t>ANN POL MATH</t>
  </si>
  <si>
    <t>0066-2216</t>
  </si>
  <si>
    <t>CR MATH</t>
  </si>
  <si>
    <t>1631-073X</t>
  </si>
  <si>
    <t>NAGOYA MATH J</t>
  </si>
  <si>
    <t>0027-7630</t>
  </si>
  <si>
    <t>INT J NUMBER THEORY</t>
  </si>
  <si>
    <t>1793-0421</t>
  </si>
  <si>
    <t>PUBL MAT</t>
  </si>
  <si>
    <t>0214-1493</t>
  </si>
  <si>
    <t>GEORGIAN MATH J</t>
  </si>
  <si>
    <t>1072-947X</t>
  </si>
  <si>
    <t>MATHEMATIKA</t>
  </si>
  <si>
    <t>0025-5793</t>
  </si>
  <si>
    <t>B BRAZ MATH SOC</t>
  </si>
  <si>
    <t>1678-7544</t>
  </si>
  <si>
    <t>CHINESE ANN MATH B</t>
  </si>
  <si>
    <t>0252-9599</t>
  </si>
  <si>
    <t>EXPO MATH</t>
  </si>
  <si>
    <t>0723-0869</t>
  </si>
  <si>
    <t>SIBERIAN MATH J+</t>
  </si>
  <si>
    <t>0037-4466</t>
  </si>
  <si>
    <t>ALGEBR GEOM TOPOL</t>
  </si>
  <si>
    <t>1472-2739</t>
  </si>
  <si>
    <t>B BELG MATH SOC-SIM</t>
  </si>
  <si>
    <t>1370-1444</t>
  </si>
  <si>
    <t>J GROUP THEORY</t>
  </si>
  <si>
    <t>1433-5883</t>
  </si>
  <si>
    <t>ALGEBR UNIV</t>
  </si>
  <si>
    <t>0002-5240</t>
  </si>
  <si>
    <t>FUND MATH</t>
  </si>
  <si>
    <t>0016-2736</t>
  </si>
  <si>
    <t>LMS J COMPUT MATH</t>
  </si>
  <si>
    <t>1461-1570</t>
  </si>
  <si>
    <t>DISS MATH</t>
  </si>
  <si>
    <t>0012-3862</t>
  </si>
  <si>
    <t>PAC J MATH</t>
  </si>
  <si>
    <t>0030-8730</t>
  </si>
  <si>
    <t>DIFF EQUAT+</t>
  </si>
  <si>
    <t>0012-2661</t>
  </si>
  <si>
    <t>ACTA MATH HUNG</t>
  </si>
  <si>
    <t>0236-5294</t>
  </si>
  <si>
    <t>EXP MATH</t>
  </si>
  <si>
    <t>1058-6458</t>
  </si>
  <si>
    <t>HOUSTON J MATH</t>
  </si>
  <si>
    <t>0362-1588</t>
  </si>
  <si>
    <t>ACTA ARITH</t>
  </si>
  <si>
    <t>0065-1036</t>
  </si>
  <si>
    <t>ELECTRON J LINEAR AL</t>
  </si>
  <si>
    <t>1537-9582</t>
  </si>
  <si>
    <t>B SOC MATH FR</t>
  </si>
  <si>
    <t>0037-9484</t>
  </si>
  <si>
    <t>HACET J MATH STAT</t>
  </si>
  <si>
    <t>1303-5010</t>
  </si>
  <si>
    <t>J KNOT THEOR RAMIF</t>
  </si>
  <si>
    <t>0218-2165</t>
  </si>
  <si>
    <t>MATH RES LETT</t>
  </si>
  <si>
    <t>1073-2780</t>
  </si>
  <si>
    <t>LECT NOTES MATH</t>
  </si>
  <si>
    <t>0075-8434</t>
  </si>
  <si>
    <t>CAN MATH BULL</t>
  </si>
  <si>
    <t>0008-4395</t>
  </si>
  <si>
    <t>MICH MATH J</t>
  </si>
  <si>
    <t>0026-2285</t>
  </si>
  <si>
    <t>J THEOR NOMBR BORDX</t>
  </si>
  <si>
    <t>1246-7405</t>
  </si>
  <si>
    <t>J PSEUDO-DIFFER OPER</t>
  </si>
  <si>
    <t>1662-9981</t>
  </si>
  <si>
    <t>OSAKA J MATH</t>
  </si>
  <si>
    <t>0030-6126</t>
  </si>
  <si>
    <t>ROCKY MT J MATH</t>
  </si>
  <si>
    <t>0035-7596</t>
  </si>
  <si>
    <t>J LIE THEORY</t>
  </si>
  <si>
    <t>0949-5932</t>
  </si>
  <si>
    <t>ARCH MATH</t>
  </si>
  <si>
    <t>0003-889X</t>
  </si>
  <si>
    <t>FUNCT ANAL APPL+</t>
  </si>
  <si>
    <t>0016-2663</t>
  </si>
  <si>
    <t>COMMUN ALGEBRA</t>
  </si>
  <si>
    <t>0092-7872</t>
  </si>
  <si>
    <t>GRAPH COMBINATOR</t>
  </si>
  <si>
    <t>0911-0119</t>
  </si>
  <si>
    <t>COMPUT METH FUNCT TH</t>
  </si>
  <si>
    <t>1617-9447</t>
  </si>
  <si>
    <t>DYNAM SYST APPL</t>
  </si>
  <si>
    <t>1056-2176</t>
  </si>
  <si>
    <t>HIROSHIMA MATH J</t>
  </si>
  <si>
    <t>0018-2079</t>
  </si>
  <si>
    <t>DOKL MATH</t>
  </si>
  <si>
    <t>1064-5624</t>
  </si>
  <si>
    <t>EVOL EQU CONTROL THE</t>
  </si>
  <si>
    <t>2163-2480</t>
  </si>
  <si>
    <t>SEMIGROUP FORUM</t>
  </si>
  <si>
    <t>0037-1912</t>
  </si>
  <si>
    <t>INDAGAT MATH NEW SER</t>
  </si>
  <si>
    <t>0019-3577</t>
  </si>
  <si>
    <t>KYUSHU J MATH</t>
  </si>
  <si>
    <t>1340-6116</t>
  </si>
  <si>
    <t>HOMOL HOMOTOPY APPL</t>
  </si>
  <si>
    <t>1532-0073</t>
  </si>
  <si>
    <t>ANAL MATH</t>
  </si>
  <si>
    <t>0133-3852</t>
  </si>
  <si>
    <t>MATH SCAND</t>
  </si>
  <si>
    <t>0025-5521</t>
  </si>
  <si>
    <t>MATH NOTES+</t>
  </si>
  <si>
    <t>0001-4346</t>
  </si>
  <si>
    <t>AN STI U OVID CO-MAT</t>
  </si>
  <si>
    <t>1224-1784</t>
  </si>
  <si>
    <t>GLAS MAT</t>
  </si>
  <si>
    <t>0017-095X</t>
  </si>
  <si>
    <t>GLASGOW MATH J</t>
  </si>
  <si>
    <t>0017-0895</t>
  </si>
  <si>
    <t>NEW YORK J MATH</t>
  </si>
  <si>
    <t>1076-9803</t>
  </si>
  <si>
    <t>KODAI MATH J</t>
  </si>
  <si>
    <t>0386-5991</t>
  </si>
  <si>
    <t>J TOPOL ANAL</t>
  </si>
  <si>
    <t>1793-5253</t>
  </si>
  <si>
    <t>TOHOKU MATH J</t>
  </si>
  <si>
    <t>0040-8735</t>
  </si>
  <si>
    <t>J CONTEMP MATH ANAL+</t>
  </si>
  <si>
    <t>1068-3623</t>
  </si>
  <si>
    <t>ELECTRON RES ANNOUNC</t>
  </si>
  <si>
    <t>1935-9179</t>
  </si>
  <si>
    <t>P STEKLOV I MATH+</t>
  </si>
  <si>
    <t>0081-5438</t>
  </si>
  <si>
    <t>ALGEBR COLLOQ</t>
  </si>
  <si>
    <t>1005-3867</t>
  </si>
  <si>
    <t>MATH INTELL</t>
  </si>
  <si>
    <t>0343-6993</t>
  </si>
  <si>
    <t>CZECH MATH J</t>
  </si>
  <si>
    <t>0011-4642</t>
  </si>
  <si>
    <t>MATH COMMUN</t>
  </si>
  <si>
    <t>1331-0623</t>
  </si>
  <si>
    <t>DISCUSS MATH GRAPH T</t>
  </si>
  <si>
    <t>1234-3099</t>
  </si>
  <si>
    <t>PUBL I MATH-BEOGRAD</t>
  </si>
  <si>
    <t>0350-1302</t>
  </si>
  <si>
    <t>J COMMUT ALGEBR</t>
  </si>
  <si>
    <t>1939-0807</t>
  </si>
  <si>
    <t>B IRAN MATH SOC</t>
  </si>
  <si>
    <t>1735-8515</t>
  </si>
  <si>
    <t>ARS COMBINATORIA</t>
  </si>
  <si>
    <t>0381-7032</t>
  </si>
  <si>
    <t>AM MATH MON</t>
  </si>
  <si>
    <t>0002-9890</t>
  </si>
  <si>
    <t>PORT MATH</t>
  </si>
  <si>
    <t>0032-5155</t>
  </si>
  <si>
    <t>J RAMANUJAN MATH SOC</t>
  </si>
  <si>
    <t>0970-1249</t>
  </si>
  <si>
    <t>P INDIAN AS-MATH SCI</t>
  </si>
  <si>
    <t>0253-4142</t>
  </si>
  <si>
    <t>UKR MATH J+</t>
  </si>
  <si>
    <t>0041-5995</t>
  </si>
  <si>
    <t>MISKOLC MATH NOTES</t>
  </si>
  <si>
    <t>1787-2405</t>
  </si>
  <si>
    <t>B KOREAN MATH SOC</t>
  </si>
  <si>
    <t>1015-8634</t>
  </si>
  <si>
    <t>INDIAN J PURE AP MAT</t>
  </si>
  <si>
    <t>0019-5588</t>
  </si>
  <si>
    <t>P JPN ACAD A-MATH</t>
  </si>
  <si>
    <t>0386-2194</t>
  </si>
  <si>
    <t>TOKYO J MATH</t>
  </si>
  <si>
    <t>0387-3870</t>
  </si>
  <si>
    <t>REND SEMIN MAT U PAD</t>
  </si>
  <si>
    <t>0041-8994</t>
  </si>
  <si>
    <t>STUD SCI MATH HUNG</t>
  </si>
  <si>
    <t>0081-6906</t>
  </si>
  <si>
    <t>REV UNION MAT ARGENT</t>
  </si>
  <si>
    <t>0041-6932</t>
  </si>
  <si>
    <t>HOKKAIDO MATH J</t>
  </si>
  <si>
    <t>0385-4035</t>
  </si>
  <si>
    <t>PURE APPL MATH Q</t>
  </si>
  <si>
    <t>1558-8599</t>
  </si>
  <si>
    <t>J AUST MATH SOC</t>
  </si>
  <si>
    <t>1446-7887</t>
  </si>
  <si>
    <t>MATH REP</t>
  </si>
  <si>
    <t>1582-3067</t>
  </si>
  <si>
    <t>CONTRIB DISCRET MATH</t>
  </si>
  <si>
    <t>1715-0868</t>
  </si>
  <si>
    <t>J FUNCT SPACE</t>
  </si>
  <si>
    <t>2314-8896</t>
  </si>
  <si>
    <t xml:space="preserve">MATHEMATICS, APPLIED </t>
  </si>
  <si>
    <t>MATH MOD METH APPL S</t>
  </si>
  <si>
    <t>0218-2025</t>
  </si>
  <si>
    <t>SIAM REV</t>
  </si>
  <si>
    <t>0036-1445</t>
  </si>
  <si>
    <t>COMMUN NONLINEAR SCI</t>
  </si>
  <si>
    <t>1007-5704</t>
  </si>
  <si>
    <t>NONLINEAR ANAL-REAL</t>
  </si>
  <si>
    <t>1468-1218</t>
  </si>
  <si>
    <t>J NONLINEAR SCI</t>
  </si>
  <si>
    <t>0938-8974</t>
  </si>
  <si>
    <t>APPL COMPUT HARMON A</t>
  </si>
  <si>
    <t>1063-5203</t>
  </si>
  <si>
    <t>FINITE ELEM ANAL DES</t>
  </si>
  <si>
    <t>0168-874X</t>
  </si>
  <si>
    <t>CHAOS</t>
  </si>
  <si>
    <t>1054-1500</t>
  </si>
  <si>
    <t>SIAM J SCI COMPUT</t>
  </si>
  <si>
    <t>1064-8275</t>
  </si>
  <si>
    <t>SIAM J OPTIMIZ</t>
  </si>
  <si>
    <t>1052-6234</t>
  </si>
  <si>
    <t>SIAM J NUMER ANAL</t>
  </si>
  <si>
    <t>0036-1429</t>
  </si>
  <si>
    <t>J SCI COMPUT</t>
  </si>
  <si>
    <t>0885-7474</t>
  </si>
  <si>
    <t>IMA J NUMER ANAL</t>
  </si>
  <si>
    <t>0272-4979</t>
  </si>
  <si>
    <t>COMPUT MATH APPL</t>
  </si>
  <si>
    <t>0898-1221</t>
  </si>
  <si>
    <t>ESAIM-MATH MODEL NUM</t>
  </si>
  <si>
    <t>0764-583X</t>
  </si>
  <si>
    <t>PHYSICA D</t>
  </si>
  <si>
    <t>0167-2789</t>
  </si>
  <si>
    <t>NUMER MATH</t>
  </si>
  <si>
    <t>0029-599X</t>
  </si>
  <si>
    <t>SIAM J MATRIX ANAL A</t>
  </si>
  <si>
    <t>0895-4798</t>
  </si>
  <si>
    <t>J OPTIMIZ THEORY APP</t>
  </si>
  <si>
    <t>0022-3239</t>
  </si>
  <si>
    <t>MATH COMPUT</t>
  </si>
  <si>
    <t>0025-5718</t>
  </si>
  <si>
    <t>ADV COMPUT MATH</t>
  </si>
  <si>
    <t>1019-7168</t>
  </si>
  <si>
    <t>SIAM J APPL DYN SYST</t>
  </si>
  <si>
    <t>1536-0040</t>
  </si>
  <si>
    <t>SIAM J APPL MATH</t>
  </si>
  <si>
    <t>0036-1399</t>
  </si>
  <si>
    <t>SET-VALUED VAR ANAL</t>
  </si>
  <si>
    <t>1877-0533</t>
  </si>
  <si>
    <t>ANN I H POINCARE-AN</t>
  </si>
  <si>
    <t>0294-1449</t>
  </si>
  <si>
    <t>APPL MATH LETT</t>
  </si>
  <si>
    <t>0893-9659</t>
  </si>
  <si>
    <t>INVERSE PROBL</t>
  </si>
  <si>
    <t>0266-5611</t>
  </si>
  <si>
    <t>COMPUT OPTIM APPL</t>
  </si>
  <si>
    <t>0926-6003</t>
  </si>
  <si>
    <t>MATH OPER RES</t>
  </si>
  <si>
    <t>0364-765X</t>
  </si>
  <si>
    <t>J GLOBAL OPTIM</t>
  </si>
  <si>
    <t>0925-5001</t>
  </si>
  <si>
    <t>J COMPUT APPL MATH</t>
  </si>
  <si>
    <t>0377-0427</t>
  </si>
  <si>
    <t>SIAM J MATH ANAL</t>
  </si>
  <si>
    <t>0036-1410</t>
  </si>
  <si>
    <t>APPL NUMER MATH</t>
  </si>
  <si>
    <t>0168-9274</t>
  </si>
  <si>
    <t>NONLINEARITY</t>
  </si>
  <si>
    <t>0951-7715</t>
  </si>
  <si>
    <t>B SCI MATH</t>
  </si>
  <si>
    <t>0007-4497</t>
  </si>
  <si>
    <t>ZAMM-Z ANGEW MATH ME</t>
  </si>
  <si>
    <t>0044-2267</t>
  </si>
  <si>
    <t>INVERSE PROBL IMAG</t>
  </si>
  <si>
    <t>1930-8337</t>
  </si>
  <si>
    <t>APPL MATH MECH-ENGL</t>
  </si>
  <si>
    <t>0253-4827</t>
  </si>
  <si>
    <t>COMMUN MATH SCI</t>
  </si>
  <si>
    <t>1539-6746</t>
  </si>
  <si>
    <t>J FOURIER ANAL APPL</t>
  </si>
  <si>
    <t>1069-5869</t>
  </si>
  <si>
    <t>Z ANGEW MATH PHYS</t>
  </si>
  <si>
    <t>0044-2275</t>
  </si>
  <si>
    <t>NONLINEAR ANAL-MODEL</t>
  </si>
  <si>
    <t>1392-5113</t>
  </si>
  <si>
    <t>PAC J OPTIM</t>
  </si>
  <si>
    <t>1348-9151</t>
  </si>
  <si>
    <t>ACTA APPL MATH</t>
  </si>
  <si>
    <t>0167-8019</t>
  </si>
  <si>
    <t>ANZIAM J</t>
  </si>
  <si>
    <t>1446-1811</t>
  </si>
  <si>
    <t>COMM APP MATH COM SC</t>
  </si>
  <si>
    <t>1559-3940</t>
  </si>
  <si>
    <t>IMA J APPL MATH</t>
  </si>
  <si>
    <t>0272-4960</t>
  </si>
  <si>
    <t>0233-1934</t>
  </si>
  <si>
    <t>OPTIM LETT</t>
  </si>
  <si>
    <t>1862-4472</t>
  </si>
  <si>
    <t>MATH METHOD APPL SCI</t>
  </si>
  <si>
    <t>0170-4214</t>
  </si>
  <si>
    <t>NODEA-NONLINEAR DIFF</t>
  </si>
  <si>
    <t>1021-9722</t>
  </si>
  <si>
    <t>J GEOM PHYS</t>
  </si>
  <si>
    <t>0393-0440</t>
  </si>
  <si>
    <t>Q J MECH APPL MATH</t>
  </si>
  <si>
    <t>0033-5614</t>
  </si>
  <si>
    <t>REGUL CHAOTIC DYN</t>
  </si>
  <si>
    <t>1560-3547</t>
  </si>
  <si>
    <t>NUMER METH PART D E</t>
  </si>
  <si>
    <t>0749-159X</t>
  </si>
  <si>
    <t>J APPL ANAL COMPUT</t>
  </si>
  <si>
    <t>2156-907X</t>
  </si>
  <si>
    <t>INT J COMPUT MATH</t>
  </si>
  <si>
    <t>0020-7160</t>
  </si>
  <si>
    <t>ADV APPL MATH</t>
  </si>
  <si>
    <t>0196-8858</t>
  </si>
  <si>
    <t>EUR J APPL MATH</t>
  </si>
  <si>
    <t>0956-7925</t>
  </si>
  <si>
    <t>MATH PHYS ANAL GEOM</t>
  </si>
  <si>
    <t>1385-0172</t>
  </si>
  <si>
    <t>DISCRETE APPL MATH</t>
  </si>
  <si>
    <t>0166-218X</t>
  </si>
  <si>
    <t>COMP MATH MATH PHYS+</t>
  </si>
  <si>
    <t>0965-5425</t>
  </si>
  <si>
    <t>DISCRETE CONT DYN-B</t>
  </si>
  <si>
    <t>1531-3492</t>
  </si>
  <si>
    <t>ELECTRON T NUMER ANA</t>
  </si>
  <si>
    <t>1068-9613</t>
  </si>
  <si>
    <t>J NONLINEAR MATH PHY</t>
  </si>
  <si>
    <t>1402-9251</t>
  </si>
  <si>
    <t>INFIN DIMENS ANAL QU</t>
  </si>
  <si>
    <t>0219-0257</t>
  </si>
  <si>
    <t>DISCRETE OPTIM</t>
  </si>
  <si>
    <t>1572-5286</t>
  </si>
  <si>
    <t>J DIFFER EQU APPL</t>
  </si>
  <si>
    <t>1023-6198</t>
  </si>
  <si>
    <t>DYNAM SYST</t>
  </si>
  <si>
    <t>1468-9367</t>
  </si>
  <si>
    <t>Q APPL MATH</t>
  </si>
  <si>
    <t>0033-569X</t>
  </si>
  <si>
    <t>SIAM J DISCRETE MATH</t>
  </si>
  <si>
    <t>0895-4801</t>
  </si>
  <si>
    <t>ADV APPL MATH MECH</t>
  </si>
  <si>
    <t>2070-0733</t>
  </si>
  <si>
    <t>MATH METHOD OPER RES</t>
  </si>
  <si>
    <t>1432-2994</t>
  </si>
  <si>
    <t>J GEOM MECH</t>
  </si>
  <si>
    <t>1941-4889</t>
  </si>
  <si>
    <t>APPL MATH OPT</t>
  </si>
  <si>
    <t>0095-4616</t>
  </si>
  <si>
    <t>NUMER FUNC ANAL OPT</t>
  </si>
  <si>
    <t>0163-0563</t>
  </si>
  <si>
    <t>ADV APPL CLIFFORD AL</t>
  </si>
  <si>
    <t>0188-7009</t>
  </si>
  <si>
    <t>DISCRETE CONT DYN-S</t>
  </si>
  <si>
    <t>1937-1632</t>
  </si>
  <si>
    <t>ASYMPTOTIC ANAL</t>
  </si>
  <si>
    <t>0921-7134</t>
  </si>
  <si>
    <t>STOCHASTICS</t>
  </si>
  <si>
    <t>1744-2508</t>
  </si>
  <si>
    <t>ANN COMB</t>
  </si>
  <si>
    <t>0218-0006</t>
  </si>
  <si>
    <t>J HYPERBOL DIFFER EQ</t>
  </si>
  <si>
    <t>0219-8916</t>
  </si>
  <si>
    <t>COMPUT APPL MATH</t>
  </si>
  <si>
    <t>0101-8205</t>
  </si>
  <si>
    <t>APPL COMPUT MATH-BAK</t>
  </si>
  <si>
    <t>1683-3511</t>
  </si>
  <si>
    <t>STOCH ANAL APPL</t>
  </si>
  <si>
    <t>0736-2994</t>
  </si>
  <si>
    <t>TRANSPORT THEOR STAT</t>
  </si>
  <si>
    <t>0041-1450</t>
  </si>
  <si>
    <t>U POLITEH BUCH SER A</t>
  </si>
  <si>
    <t>1223-7027</t>
  </si>
  <si>
    <t>APPL MATH-CZECH</t>
  </si>
  <si>
    <t>0862-7940</t>
  </si>
  <si>
    <t>DYNAM PART DIFFER EQ</t>
  </si>
  <si>
    <t>1548-159X</t>
  </si>
  <si>
    <t>E ASIAN J APPL MATH</t>
  </si>
  <si>
    <t>2079-7362</t>
  </si>
  <si>
    <t>PMM-J APPL MATH MEC+</t>
  </si>
  <si>
    <t>0021-8928</t>
  </si>
  <si>
    <t>UTILITAS MATHEMATICA</t>
  </si>
  <si>
    <t>0315-3681</t>
  </si>
  <si>
    <t>APPL MATH SER B</t>
  </si>
  <si>
    <t>1005-1031</t>
  </si>
  <si>
    <t>JPN J IND APPL MATH</t>
  </si>
  <si>
    <t>0916-7005</t>
  </si>
  <si>
    <t>STRUCT EQU MODELING</t>
  </si>
  <si>
    <t>1070-5511</t>
  </si>
  <si>
    <t>MATHEMATICS, INTERDISCIPLINARY APPLICATIONS</t>
  </si>
  <si>
    <t>ECONOMETRICA</t>
  </si>
  <si>
    <t>0012-9682</t>
  </si>
  <si>
    <t>J MATH PSYCHOL</t>
  </si>
  <si>
    <t>0022-2496</t>
  </si>
  <si>
    <t>COMPUT MECH</t>
  </si>
  <si>
    <t>0178-7675</t>
  </si>
  <si>
    <t>RISK ANAL</t>
  </si>
  <si>
    <t>0272-4332</t>
  </si>
  <si>
    <t>MULTIVAR BEHAV RES</t>
  </si>
  <si>
    <t>0027-3171</t>
  </si>
  <si>
    <t>ARCH RATION MECH AN</t>
  </si>
  <si>
    <t>0003-9527</t>
  </si>
  <si>
    <t>BRIT J MATH STAT PSY</t>
  </si>
  <si>
    <t>0007-1102</t>
  </si>
  <si>
    <t>MATH FINANC</t>
  </si>
  <si>
    <t>0960-1627</t>
  </si>
  <si>
    <t>MULTISCALE MODEL SIM</t>
  </si>
  <si>
    <t>1540-3459</t>
  </si>
  <si>
    <t>J ECONOMETRICS</t>
  </si>
  <si>
    <t>0304-4076</t>
  </si>
  <si>
    <t>CHAOS SOLITON FRACT</t>
  </si>
  <si>
    <t>0960-0779</t>
  </si>
  <si>
    <t>FINANC STOCH</t>
  </si>
  <si>
    <t>0949-2984</t>
  </si>
  <si>
    <t>SCAND ACTUAR J</t>
  </si>
  <si>
    <t>0346-1238</t>
  </si>
  <si>
    <t>INT J NUMER METHOD H</t>
  </si>
  <si>
    <t>0961-5539</t>
  </si>
  <si>
    <t>BAYESIAN ANAL</t>
  </si>
  <si>
    <t>1931-6690</t>
  </si>
  <si>
    <t>EXTREMES</t>
  </si>
  <si>
    <t>1386-1999</t>
  </si>
  <si>
    <t>FRACTALS</t>
  </si>
  <si>
    <t>0218-348X</t>
  </si>
  <si>
    <t>ECONOMET REV</t>
  </si>
  <si>
    <t>0747-4938</t>
  </si>
  <si>
    <t>J MATH FLUID MECH</t>
  </si>
  <si>
    <t>1422-6928</t>
  </si>
  <si>
    <t>EDUC PSYCHOL MEAS</t>
  </si>
  <si>
    <t>0013-1644</t>
  </si>
  <si>
    <t>INSUR MATH ECON</t>
  </si>
  <si>
    <t>0167-6687</t>
  </si>
  <si>
    <t>PSYCHOMETRIKA</t>
  </si>
  <si>
    <t>0033-3123</t>
  </si>
  <si>
    <t>INT J BIFURCAT CHAOS</t>
  </si>
  <si>
    <t>0218-1274</t>
  </si>
  <si>
    <t>COMPLEXITY</t>
  </si>
  <si>
    <t>1076-2787</t>
  </si>
  <si>
    <t>SIAM J FINANC MATH</t>
  </si>
  <si>
    <t>1945-497X</t>
  </si>
  <si>
    <t>ECONOMET THEOR</t>
  </si>
  <si>
    <t>0266-4666</t>
  </si>
  <si>
    <t>ADV COMPLEX SYST</t>
  </si>
  <si>
    <t>0219-5259</t>
  </si>
  <si>
    <t>DISCRETE DYN NAT SOC</t>
  </si>
  <si>
    <t>1026-0226</t>
  </si>
  <si>
    <t>ECONOMET J</t>
  </si>
  <si>
    <t>1368-4221</t>
  </si>
  <si>
    <t>FLUCT NOISE LETT</t>
  </si>
  <si>
    <t>0219-4775</t>
  </si>
  <si>
    <t>J TIME SER ANAL</t>
  </si>
  <si>
    <t>0143-9782</t>
  </si>
  <si>
    <t>ASTIN BULL</t>
  </si>
  <si>
    <t>0515-0361</t>
  </si>
  <si>
    <t>J MATH ECON</t>
  </si>
  <si>
    <t>0304-4068</t>
  </si>
  <si>
    <t>J CLASSIF</t>
  </si>
  <si>
    <t>0176-4268</t>
  </si>
  <si>
    <t>APPL STOCH MODEL BUS</t>
  </si>
  <si>
    <t>1524-1904</t>
  </si>
  <si>
    <t>DYN GAMES APPL</t>
  </si>
  <si>
    <t>2153-0785</t>
  </si>
  <si>
    <t>LIFETIME DATA ANAL</t>
  </si>
  <si>
    <t>1380-7870</t>
  </si>
  <si>
    <t>QUANT FINANC</t>
  </si>
  <si>
    <t>1469-7688</t>
  </si>
  <si>
    <t>NETW HETEROG MEDIA</t>
  </si>
  <si>
    <t>1556-1801</t>
  </si>
  <si>
    <t>INT J GAME THEORY</t>
  </si>
  <si>
    <t>0020-7276</t>
  </si>
  <si>
    <t>J GREY SYST-UK</t>
  </si>
  <si>
    <t>0957-3720</t>
  </si>
  <si>
    <t>COMPUT ECON</t>
  </si>
  <si>
    <t>0927-7099</t>
  </si>
  <si>
    <t>IMA J MANAG MATH</t>
  </si>
  <si>
    <t>1471-678X</t>
  </si>
  <si>
    <t>MATH SOC SCI</t>
  </si>
  <si>
    <t>0165-4896</t>
  </si>
  <si>
    <t>J SYST SCI COMPLEX</t>
  </si>
  <si>
    <t>1009-6124</t>
  </si>
  <si>
    <t>ECON COMPUT ECON CYB</t>
  </si>
  <si>
    <t>0424-267X</t>
  </si>
  <si>
    <t>MATH POPUL STUD</t>
  </si>
  <si>
    <t>0889-8480</t>
  </si>
  <si>
    <t>J MATH MUSIC</t>
  </si>
  <si>
    <t>1745-9737</t>
  </si>
  <si>
    <t>J MATH SOCIOL</t>
  </si>
  <si>
    <t>0022-250X</t>
  </si>
  <si>
    <t>ANNU REV STAT APPL</t>
  </si>
  <si>
    <t>2326-8298</t>
  </si>
  <si>
    <t>ANNU REV FLUID MECH</t>
  </si>
  <si>
    <t>0066-4189</t>
  </si>
  <si>
    <t>MECHANICS</t>
  </si>
  <si>
    <t>J RHEOL</t>
  </si>
  <si>
    <t>0148-6055</t>
  </si>
  <si>
    <t>INT COMMUN HEAT MASS</t>
  </si>
  <si>
    <t>0735-1933</t>
  </si>
  <si>
    <t>APPL MECH REV</t>
  </si>
  <si>
    <t>0003-6900</t>
  </si>
  <si>
    <t>J STAT MECH-THEORY E</t>
  </si>
  <si>
    <t>1742-5468</t>
  </si>
  <si>
    <t>J FLUID MECH</t>
  </si>
  <si>
    <t>0022-1120</t>
  </si>
  <si>
    <t>INT J SOLIDS STRUCT</t>
  </si>
  <si>
    <t>0020-7683</t>
  </si>
  <si>
    <t>INT J MULTIPHAS FLOW</t>
  </si>
  <si>
    <t>0301-9322</t>
  </si>
  <si>
    <t>PHYS FLUIDS</t>
  </si>
  <si>
    <t>1070-6631</t>
  </si>
  <si>
    <t>NUMER HEAT TR A-APPL</t>
  </si>
  <si>
    <t>1040-7782</t>
  </si>
  <si>
    <t>MECCANICA</t>
  </si>
  <si>
    <t>0025-6455</t>
  </si>
  <si>
    <t>RHEOL ACTA</t>
  </si>
  <si>
    <t>0035-4511</t>
  </si>
  <si>
    <t>J NON-NEWTON FLUID</t>
  </si>
  <si>
    <t>0377-0257</t>
  </si>
  <si>
    <t>THEOR COMP FLUID DYN</t>
  </si>
  <si>
    <t>0935-4964</t>
  </si>
  <si>
    <t>CONTINUUM MECH THERM</t>
  </si>
  <si>
    <t>0935-1175</t>
  </si>
  <si>
    <t>ENG FRACT MECH</t>
  </si>
  <si>
    <t>0013-7944</t>
  </si>
  <si>
    <t>MULTIBODY SYST DYN</t>
  </si>
  <si>
    <t>1384-5640</t>
  </si>
  <si>
    <t>EUR J MECH A-SOLID</t>
  </si>
  <si>
    <t>0997-7538</t>
  </si>
  <si>
    <t>J NON-EQUIL THERMODY</t>
  </si>
  <si>
    <t>0340-0204</t>
  </si>
  <si>
    <t>EUR J MECH B-FLUID</t>
  </si>
  <si>
    <t>0997-7546</t>
  </si>
  <si>
    <t>INT J APPL MECH</t>
  </si>
  <si>
    <t>1758-8251</t>
  </si>
  <si>
    <t>J TURBUL</t>
  </si>
  <si>
    <t>1468-5248</t>
  </si>
  <si>
    <t>FLOW TURBUL COMBUST</t>
  </si>
  <si>
    <t>1386-6184</t>
  </si>
  <si>
    <t>WAVE MOTION</t>
  </si>
  <si>
    <t>ACTA MECH</t>
  </si>
  <si>
    <t>0001-5970</t>
  </si>
  <si>
    <t>J APPL MECH-T ASME</t>
  </si>
  <si>
    <t>0021-8936</t>
  </si>
  <si>
    <t>NUMER HEAT TR B-FUND</t>
  </si>
  <si>
    <t>1040-7790</t>
  </si>
  <si>
    <t>ARCH APPL MECH</t>
  </si>
  <si>
    <t>0939-1533</t>
  </si>
  <si>
    <t>CR MECANIQUE</t>
  </si>
  <si>
    <t>1631-0721</t>
  </si>
  <si>
    <t>APPL RHEOL</t>
  </si>
  <si>
    <t>1430-6395</t>
  </si>
  <si>
    <t>J THERM STRESSES</t>
  </si>
  <si>
    <t>0149-5739</t>
  </si>
  <si>
    <t>FLUID DYN RES</t>
  </si>
  <si>
    <t>0169-5983</t>
  </si>
  <si>
    <t>HEAT MASS TRANSFER</t>
  </si>
  <si>
    <t>0947-7411</t>
  </si>
  <si>
    <t>SHOCK WAVES</t>
  </si>
  <si>
    <t>0938-1287</t>
  </si>
  <si>
    <t>INT J COMPUT FLUID D</t>
  </si>
  <si>
    <t>1061-8562</t>
  </si>
  <si>
    <t>KOREA-AUST RHEOL J</t>
  </si>
  <si>
    <t>1226-119X</t>
  </si>
  <si>
    <t>MECH BASED DES STRUC</t>
  </si>
  <si>
    <t>1539-7734</t>
  </si>
  <si>
    <t>J APPL FLUID MECH</t>
  </si>
  <si>
    <t>1735-3572</t>
  </si>
  <si>
    <t>PROG COMPUT FLUID DY</t>
  </si>
  <si>
    <t>1468-4349</t>
  </si>
  <si>
    <t>J HYDRODYN</t>
  </si>
  <si>
    <t>1001-6058</t>
  </si>
  <si>
    <t>J THEOR APP MECH-POL</t>
  </si>
  <si>
    <t>1429-2955</t>
  </si>
  <si>
    <t>DOKL PHYS</t>
  </si>
  <si>
    <t>1028-3358</t>
  </si>
  <si>
    <t>J MECH</t>
  </si>
  <si>
    <t>1727-7191</t>
  </si>
  <si>
    <t>MAGNETOHYDRODYNAMICS</t>
  </si>
  <si>
    <t>0024-998X</t>
  </si>
  <si>
    <t>THERMOPHYS AEROMECH+</t>
  </si>
  <si>
    <t>0869-8643</t>
  </si>
  <si>
    <t>NIHON REOROJI GAKK</t>
  </si>
  <si>
    <t>0387-1533</t>
  </si>
  <si>
    <t>FLUID DYNAM+</t>
  </si>
  <si>
    <t>0015-4628</t>
  </si>
  <si>
    <t>J APPL MECH TECH PH+</t>
  </si>
  <si>
    <t>0021-8944</t>
  </si>
  <si>
    <t>MECHANIKA</t>
  </si>
  <si>
    <t>1392-1207</t>
  </si>
  <si>
    <t>MECH SOLIDS+</t>
  </si>
  <si>
    <t>0025-6544</t>
  </si>
  <si>
    <t>AM J BIOETHICS</t>
  </si>
  <si>
    <t>1526-5161</t>
  </si>
  <si>
    <t xml:space="preserve">MEDICAL ETHICS </t>
  </si>
  <si>
    <t>DEV WORLD BIOETH</t>
  </si>
  <si>
    <t>1471-8731</t>
  </si>
  <si>
    <t>ETHNIC HEALTH</t>
  </si>
  <si>
    <t>1355-7858</t>
  </si>
  <si>
    <t>J MED ETHICS</t>
  </si>
  <si>
    <t>0306-6800</t>
  </si>
  <si>
    <t>BMC MED ETHICS</t>
  </si>
  <si>
    <t>1472-6939</t>
  </si>
  <si>
    <t>BIOETHICS</t>
  </si>
  <si>
    <t>0269-9702</t>
  </si>
  <si>
    <t>NEUROETHICS-NETH</t>
  </si>
  <si>
    <t>1874-5490</t>
  </si>
  <si>
    <t>J EMPIR RES HUM RES</t>
  </si>
  <si>
    <t>1556-2646</t>
  </si>
  <si>
    <t>PUBLIC HEALTH ETH-UK</t>
  </si>
  <si>
    <t>1754-9973</t>
  </si>
  <si>
    <t>J LAW MED ETHICS</t>
  </si>
  <si>
    <t>1073-1105</t>
  </si>
  <si>
    <t>ACCOUNT RES</t>
  </si>
  <si>
    <t>0898-9621</t>
  </si>
  <si>
    <t>J BIOETHIC INQ</t>
  </si>
  <si>
    <t>1176-7529</t>
  </si>
  <si>
    <t>MED LAW REV</t>
  </si>
  <si>
    <t>0967-0742</t>
  </si>
  <si>
    <t>REV ROM BIOET</t>
  </si>
  <si>
    <t>1583-5170</t>
  </si>
  <si>
    <t>ETHIK MED</t>
  </si>
  <si>
    <t>0935-7335</t>
  </si>
  <si>
    <t>ACTA BIOETH</t>
  </si>
  <si>
    <t>1726-569X</t>
  </si>
  <si>
    <t xml:space="preserve">MEDICAL INFORMATICS </t>
  </si>
  <si>
    <t>BMC MED INFORM DECIS</t>
  </si>
  <si>
    <t>1472-6947</t>
  </si>
  <si>
    <t>APPL CLIN INFORM</t>
  </si>
  <si>
    <t>1869-0327</t>
  </si>
  <si>
    <t>HEALTH INF MANAG J</t>
  </si>
  <si>
    <t>1833-3583</t>
  </si>
  <si>
    <t>THER INNOV REGUL SCI</t>
  </si>
  <si>
    <t>2168-4790</t>
  </si>
  <si>
    <t>CLIN CHEM</t>
  </si>
  <si>
    <t>0009-9147</t>
  </si>
  <si>
    <t>MEDICAL LABORATORY TECHNOLOGY</t>
  </si>
  <si>
    <t>TRANSL RES</t>
  </si>
  <si>
    <t>1931-5244</t>
  </si>
  <si>
    <t>CRIT REV CL LAB SCI</t>
  </si>
  <si>
    <t>1040-8363</t>
  </si>
  <si>
    <t>ARCH PATHOL LAB MED</t>
  </si>
  <si>
    <t>0003-9985</t>
  </si>
  <si>
    <t>CLIN CHIM ACTA</t>
  </si>
  <si>
    <t>0009-8981</t>
  </si>
  <si>
    <t>CLIN CHEM LAB MED</t>
  </si>
  <si>
    <t>1434-6621</t>
  </si>
  <si>
    <t>BIOCHEM MEDICA</t>
  </si>
  <si>
    <t>1330-0962</t>
  </si>
  <si>
    <t>ADV CLIN CHEM</t>
  </si>
  <si>
    <t>0065-2423</t>
  </si>
  <si>
    <t>SEMIN DIAGN PATHOL</t>
  </si>
  <si>
    <t>0740-2570</t>
  </si>
  <si>
    <t>CYTOM PART B-CLIN CY</t>
  </si>
  <si>
    <t>1552-4949</t>
  </si>
  <si>
    <t>THER DRUG MONIT</t>
  </si>
  <si>
    <t>0163-4356</t>
  </si>
  <si>
    <t>ANN CLIN BIOCHEM</t>
  </si>
  <si>
    <t>0004-5632</t>
  </si>
  <si>
    <t>CLIN BIOCHEM</t>
  </si>
  <si>
    <t>0009-9120</t>
  </si>
  <si>
    <t>ANN LAB MED</t>
  </si>
  <si>
    <t>2234-3806</t>
  </si>
  <si>
    <t>CLIN LAB MED</t>
  </si>
  <si>
    <t>0272-2712</t>
  </si>
  <si>
    <t>BRIT J BIOMED SCI</t>
  </si>
  <si>
    <t>0967-4845</t>
  </si>
  <si>
    <t>CLIN LAB</t>
  </si>
  <si>
    <t>1433-6510</t>
  </si>
  <si>
    <t>DIAGN CYTOPATHOL</t>
  </si>
  <si>
    <t>8755-1039</t>
  </si>
  <si>
    <t>J CLIN LAB ANAL</t>
  </si>
  <si>
    <t>0887-8013</t>
  </si>
  <si>
    <t>ANN CLIN LAB SCI</t>
  </si>
  <si>
    <t>0091-7370</t>
  </si>
  <si>
    <t>LABMEDICINE</t>
  </si>
  <si>
    <t>0007-5027</t>
  </si>
  <si>
    <t>J CYTOL</t>
  </si>
  <si>
    <t>0970-9371</t>
  </si>
  <si>
    <t>ANN BIOL CLIN-PARIS</t>
  </si>
  <si>
    <t>0003-3898</t>
  </si>
  <si>
    <t>LABORATORIUMSMEDIZIN</t>
  </si>
  <si>
    <t>0342-3026</t>
  </si>
  <si>
    <t>ACTA BIOQUIM CLIN L</t>
  </si>
  <si>
    <t>0325-2957</t>
  </si>
  <si>
    <t>IMMUNO-ANAL BIOL SPE</t>
  </si>
  <si>
    <t>0923-2532</t>
  </si>
  <si>
    <t>NEW ENGL J MED</t>
  </si>
  <si>
    <t>0028-4793</t>
  </si>
  <si>
    <t>MEDICINE, GENERAL &amp; INTERNAL</t>
  </si>
  <si>
    <t>LANCET</t>
  </si>
  <si>
    <t>0140-6736</t>
  </si>
  <si>
    <t>JAMA-J AM MED ASSOC</t>
  </si>
  <si>
    <t>0098-7484</t>
  </si>
  <si>
    <t>ANN INTERN MED</t>
  </si>
  <si>
    <t>0003-4819</t>
  </si>
  <si>
    <t>BMJ-BRIT MED J</t>
  </si>
  <si>
    <t>1756-1833</t>
  </si>
  <si>
    <t>ARCH INTERN MED</t>
  </si>
  <si>
    <t>0003-9926</t>
  </si>
  <si>
    <t>PLOS MED</t>
  </si>
  <si>
    <t>1549-1676</t>
  </si>
  <si>
    <t>JAMA INTERN MED</t>
  </si>
  <si>
    <t>2168-6106</t>
  </si>
  <si>
    <t>BMC MED</t>
  </si>
  <si>
    <t>1741-7015</t>
  </si>
  <si>
    <t>J CACHEXIA SARCOPENI</t>
  </si>
  <si>
    <t>2190-5991</t>
  </si>
  <si>
    <t>MAYO CLIN PROC</t>
  </si>
  <si>
    <t>0025-6196</t>
  </si>
  <si>
    <t>J INTERN MED</t>
  </si>
  <si>
    <t>0954-6820</t>
  </si>
  <si>
    <t>COCHRANE DB SYST REV</t>
  </si>
  <si>
    <t>1469-493X</t>
  </si>
  <si>
    <t>CAN MED ASSOC J</t>
  </si>
  <si>
    <t>0820-3946</t>
  </si>
  <si>
    <t>MEDICINE</t>
  </si>
  <si>
    <t>0025-7974</t>
  </si>
  <si>
    <t>ANN FAM MED</t>
  </si>
  <si>
    <t>1544-1709</t>
  </si>
  <si>
    <t>AM J MED</t>
  </si>
  <si>
    <t>0002-9343</t>
  </si>
  <si>
    <t>AM J PREV MED</t>
  </si>
  <si>
    <t>0749-3797</t>
  </si>
  <si>
    <t>MED J AUSTRALIA</t>
  </si>
  <si>
    <t>0025-729X</t>
  </si>
  <si>
    <t>ANN MED</t>
  </si>
  <si>
    <t>0785-3890</t>
  </si>
  <si>
    <t>BRIT MED BULL</t>
  </si>
  <si>
    <t>0007-1420</t>
  </si>
  <si>
    <t>DTSCH ARZTEBL INT</t>
  </si>
  <si>
    <t>1866-0452</t>
  </si>
  <si>
    <t>PREV MED</t>
  </si>
  <si>
    <t>0091-7435</t>
  </si>
  <si>
    <t>EUR J INTERN MED</t>
  </si>
  <si>
    <t>0953-6205</t>
  </si>
  <si>
    <t>EUR J CLIN INVEST</t>
  </si>
  <si>
    <t>0014-2972</t>
  </si>
  <si>
    <t>CLEV CLIN J MED</t>
  </si>
  <si>
    <t>0891-1150</t>
  </si>
  <si>
    <t>CURR MED RES OPIN</t>
  </si>
  <si>
    <t>0300-7995</t>
  </si>
  <si>
    <t>INTERN EMERG MED</t>
  </si>
  <si>
    <t>1828-0447</t>
  </si>
  <si>
    <t>MED CLIN N AM</t>
  </si>
  <si>
    <t>0025-7125</t>
  </si>
  <si>
    <t>INT J CLIN PRACT</t>
  </si>
  <si>
    <t>1368-5031</t>
  </si>
  <si>
    <t>QJM-INT J MED</t>
  </si>
  <si>
    <t>1460-2725</t>
  </si>
  <si>
    <t>PAIN MED</t>
  </si>
  <si>
    <t>1526-2375</t>
  </si>
  <si>
    <t>J HOSP MED</t>
  </si>
  <si>
    <t>1553-5592</t>
  </si>
  <si>
    <t>BRIT J GEN PRACT</t>
  </si>
  <si>
    <t>0960-1643</t>
  </si>
  <si>
    <t>BMJ OPEN</t>
  </si>
  <si>
    <t>2044-6055</t>
  </si>
  <si>
    <t>GENDER MED</t>
  </si>
  <si>
    <t>1550-8579</t>
  </si>
  <si>
    <t>AM FAM PHYSICIAN</t>
  </si>
  <si>
    <t>0002-838X</t>
  </si>
  <si>
    <t>POL ARCH MED WEWN</t>
  </si>
  <si>
    <t>0032-3772</t>
  </si>
  <si>
    <t>J ROY SOC MED</t>
  </si>
  <si>
    <t>0141-0768</t>
  </si>
  <si>
    <t>SWISS MED WKLY</t>
  </si>
  <si>
    <t>1424-7860</t>
  </si>
  <si>
    <t>J WOMENS HEALTH</t>
  </si>
  <si>
    <t>1540-9996</t>
  </si>
  <si>
    <t>ARCH MED SCI</t>
  </si>
  <si>
    <t>1734-1922</t>
  </si>
  <si>
    <t>INT J MED SCI</t>
  </si>
  <si>
    <t>1449-1907</t>
  </si>
  <si>
    <t>J AM BOARD FAM MED</t>
  </si>
  <si>
    <t>1557-2625</t>
  </si>
  <si>
    <t>UPSALA J MED SCI</t>
  </si>
  <si>
    <t>0300-9734</t>
  </si>
  <si>
    <t>NETH J MED</t>
  </si>
  <si>
    <t>0300-2977</t>
  </si>
  <si>
    <t>J FORMOS MED ASSOC</t>
  </si>
  <si>
    <t>0929-6646</t>
  </si>
  <si>
    <t>J URBAN HEALTH</t>
  </si>
  <si>
    <t>1099-3460</t>
  </si>
  <si>
    <t>FAM PRACT</t>
  </si>
  <si>
    <t>0263-2136</t>
  </si>
  <si>
    <t>POSTGRAD MED</t>
  </si>
  <si>
    <t>0032-5481</t>
  </si>
  <si>
    <t>J INVEST MED</t>
  </si>
  <si>
    <t>1081-5589</t>
  </si>
  <si>
    <t>PATIENT PREFER ADHER</t>
  </si>
  <si>
    <t>1177-889X</t>
  </si>
  <si>
    <t>PANMINERVA MED</t>
  </si>
  <si>
    <t>0031-0808</t>
  </si>
  <si>
    <t>BMC FAM PRACT</t>
  </si>
  <si>
    <t>1471-2296</t>
  </si>
  <si>
    <t>INTERN MED J</t>
  </si>
  <si>
    <t>1444-0903</t>
  </si>
  <si>
    <t>SAMJ S AFR MED J</t>
  </si>
  <si>
    <t>0256-9574</t>
  </si>
  <si>
    <t>MT SINAI J MED</t>
  </si>
  <si>
    <t>0027-2507</t>
  </si>
  <si>
    <t>J TRAVEL MED</t>
  </si>
  <si>
    <t>1195-1982</t>
  </si>
  <si>
    <t>CLIN MED</t>
  </si>
  <si>
    <t>1470-2118</t>
  </si>
  <si>
    <t>POSTGRAD MED J</t>
  </si>
  <si>
    <t>0032-5473</t>
  </si>
  <si>
    <t>KOREAN J INTERN MED</t>
  </si>
  <si>
    <t>1226-3303</t>
  </si>
  <si>
    <t>MED CLIN-BARCELONA</t>
  </si>
  <si>
    <t>0025-7753</t>
  </si>
  <si>
    <t>AM J MED SCI</t>
  </si>
  <si>
    <t>0002-9629</t>
  </si>
  <si>
    <t>TOHOKU J EXP MED</t>
  </si>
  <si>
    <t>0040-8727</t>
  </si>
  <si>
    <t>MED PRIN PRACT</t>
  </si>
  <si>
    <t>1011-7571</t>
  </si>
  <si>
    <t>CAN FAM PHYSICIAN</t>
  </si>
  <si>
    <t>0008-350X</t>
  </si>
  <si>
    <t>CROAT MED J</t>
  </si>
  <si>
    <t>0353-9504</t>
  </si>
  <si>
    <t>YONSEI MED J</t>
  </si>
  <si>
    <t>0513-5796</t>
  </si>
  <si>
    <t>J KOREAN MED SCI</t>
  </si>
  <si>
    <t>1011-8934</t>
  </si>
  <si>
    <t>EUR J GEN PRACT</t>
  </si>
  <si>
    <t>1381-4788</t>
  </si>
  <si>
    <t>INT J OSTEOPATH MED</t>
  </si>
  <si>
    <t>1746-0689</t>
  </si>
  <si>
    <t>CLINICS</t>
  </si>
  <si>
    <t>1807-5932</t>
  </si>
  <si>
    <t>FAM MED</t>
  </si>
  <si>
    <t>0742-3225</t>
  </si>
  <si>
    <t>ANN ACAD MED SINGAP</t>
  </si>
  <si>
    <t>0304-4602</t>
  </si>
  <si>
    <t>PRESSE MED</t>
  </si>
  <si>
    <t>0755-4982</t>
  </si>
  <si>
    <t>REV MED INTERNE</t>
  </si>
  <si>
    <t>0248-8663</t>
  </si>
  <si>
    <t>DAN MED J</t>
  </si>
  <si>
    <t>2245-1919</t>
  </si>
  <si>
    <t>REV CLIN ESP</t>
  </si>
  <si>
    <t>0014-2565</t>
  </si>
  <si>
    <t>LIBYAN J MED</t>
  </si>
  <si>
    <t>1993-2820</t>
  </si>
  <si>
    <t>CHINESE MED J-PEKING</t>
  </si>
  <si>
    <t>0366-6999</t>
  </si>
  <si>
    <t>ISR MED ASSOC J</t>
  </si>
  <si>
    <t>1565-1088</t>
  </si>
  <si>
    <t>J NATL MED ASSOC</t>
  </si>
  <si>
    <t>0027-9684</t>
  </si>
  <si>
    <t>ATEN PRIM</t>
  </si>
  <si>
    <t>0212-6567</t>
  </si>
  <si>
    <t>DM-DIS MON</t>
  </si>
  <si>
    <t>0011-5029</t>
  </si>
  <si>
    <t>ARCH IRAN MED</t>
  </si>
  <si>
    <t>1029-2977</t>
  </si>
  <si>
    <t>REV ASSOC MED BRAS</t>
  </si>
  <si>
    <t>0104-4230</t>
  </si>
  <si>
    <t>SOUTH MED J</t>
  </si>
  <si>
    <t>0038-4348</t>
  </si>
  <si>
    <t>MED PROBL PERFORM AR</t>
  </si>
  <si>
    <t>0885-1158</t>
  </si>
  <si>
    <t>MINERVA MED</t>
  </si>
  <si>
    <t>0026-4806</t>
  </si>
  <si>
    <t>MIL MED</t>
  </si>
  <si>
    <t>0026-4075</t>
  </si>
  <si>
    <t>INTERNAL MED</t>
  </si>
  <si>
    <t>0918-2918</t>
  </si>
  <si>
    <t>J FAM PRACTICE</t>
  </si>
  <si>
    <t>0094-3509</t>
  </si>
  <si>
    <t>AVIAT SPACE ENVIR MD</t>
  </si>
  <si>
    <t>0095-6562</t>
  </si>
  <si>
    <t>HONG KONG MED J</t>
  </si>
  <si>
    <t>1024-2708</t>
  </si>
  <si>
    <t>J POSTGRAD MED</t>
  </si>
  <si>
    <t>0022-3859</t>
  </si>
  <si>
    <t>J CHIN MED ASSOC</t>
  </si>
  <si>
    <t>1726-4901</t>
  </si>
  <si>
    <t>WIEN KLIN WOCHENSCHR</t>
  </si>
  <si>
    <t>0043-5325</t>
  </si>
  <si>
    <t>IRISH J MED SCI</t>
  </si>
  <si>
    <t>0021-1265</t>
  </si>
  <si>
    <t>NATL MED J INDIA</t>
  </si>
  <si>
    <t>0970-258X</t>
  </si>
  <si>
    <t>PRIMARY CARE</t>
  </si>
  <si>
    <t>0095-4543</t>
  </si>
  <si>
    <t>SAO PAULO MED J</t>
  </si>
  <si>
    <t>1516-3180</t>
  </si>
  <si>
    <t>AFR HEALTH SCI</t>
  </si>
  <si>
    <t>1680-6905</t>
  </si>
  <si>
    <t>AUST FAM PHYSICIAN</t>
  </si>
  <si>
    <t>0300-8495</t>
  </si>
  <si>
    <t>J RES MED SCI</t>
  </si>
  <si>
    <t>1735-1995</t>
  </si>
  <si>
    <t>IRAN RED CRESCENT ME</t>
  </si>
  <si>
    <t>2074-1804</t>
  </si>
  <si>
    <t>SINGAP MED J</t>
  </si>
  <si>
    <t>0037-5675</t>
  </si>
  <si>
    <t>SAUDI MED J</t>
  </si>
  <si>
    <t>0379-5284</t>
  </si>
  <si>
    <t>J NIPPON MED SCH</t>
  </si>
  <si>
    <t>1345-4676</t>
  </si>
  <si>
    <t>MEDICINA-BUENOS AIRE</t>
  </si>
  <si>
    <t>0025-7680</t>
  </si>
  <si>
    <t>MED KLIN-INTENSIVMED</t>
  </si>
  <si>
    <t>2193-6218</t>
  </si>
  <si>
    <t>J ROY ARMY MED CORPS</t>
  </si>
  <si>
    <t>0035-8665</t>
  </si>
  <si>
    <t>SCOT MED J</t>
  </si>
  <si>
    <t>0036-9330</t>
  </si>
  <si>
    <t>DEUT MED WOCHENSCHR</t>
  </si>
  <si>
    <t>0012-0472</t>
  </si>
  <si>
    <t>NIGER J CLIN PRACT</t>
  </si>
  <si>
    <t>1119-3077</t>
  </si>
  <si>
    <t>ACTA CLIN BELG</t>
  </si>
  <si>
    <t>1784-3286</t>
  </si>
  <si>
    <t>TURK J MED SCI</t>
  </si>
  <si>
    <t>1300-0144</t>
  </si>
  <si>
    <t>MEDICINA-LITHUANIA</t>
  </si>
  <si>
    <t>1010-660X</t>
  </si>
  <si>
    <t>ANN SAUDI MED</t>
  </si>
  <si>
    <t>0256-4947</t>
  </si>
  <si>
    <t>REV INVEST CLIN</t>
  </si>
  <si>
    <t>0034-8376</t>
  </si>
  <si>
    <t>BRATISL MED J</t>
  </si>
  <si>
    <t>0006-9248</t>
  </si>
  <si>
    <t>J PAK MED ASSOC</t>
  </si>
  <si>
    <t>0030-9982</t>
  </si>
  <si>
    <t>BRIT J HOSP MED</t>
  </si>
  <si>
    <t>1750-8460</t>
  </si>
  <si>
    <t>HIPPOKRATIA</t>
  </si>
  <si>
    <t>1108-4189</t>
  </si>
  <si>
    <t>COLOMB MEDICA</t>
  </si>
  <si>
    <t>1657-9534</t>
  </si>
  <si>
    <t>ACTA MEDICA PORT</t>
  </si>
  <si>
    <t>1646-0758</t>
  </si>
  <si>
    <t>JCPSP-J COLL PHYSICI</t>
  </si>
  <si>
    <t>1022-386X</t>
  </si>
  <si>
    <t>ACTA CLIN CROAT</t>
  </si>
  <si>
    <t>0353-9466</t>
  </si>
  <si>
    <t>W INDIAN MED J</t>
  </si>
  <si>
    <t>0043-3144</t>
  </si>
  <si>
    <t>INTERNIST</t>
  </si>
  <si>
    <t>0020-9554</t>
  </si>
  <si>
    <t>REV MED CHILE</t>
  </si>
  <si>
    <t>0034-9887</t>
  </si>
  <si>
    <t>VOJNOSANIT PREGL</t>
  </si>
  <si>
    <t>0042-8450</t>
  </si>
  <si>
    <t>GAC MED MEX</t>
  </si>
  <si>
    <t>0016-3813</t>
  </si>
  <si>
    <t>LAEKNABLADID</t>
  </si>
  <si>
    <t>0023-7213</t>
  </si>
  <si>
    <t>MED SPORT</t>
  </si>
  <si>
    <t>0025-7826</t>
  </si>
  <si>
    <t>SRP ARK CELOK LEK</t>
  </si>
  <si>
    <t>0370-8179</t>
  </si>
  <si>
    <t>PAK J MED SCI</t>
  </si>
  <si>
    <t>1682-024X</t>
  </si>
  <si>
    <t>BALK MED J</t>
  </si>
  <si>
    <t>2146-3123</t>
  </si>
  <si>
    <t>CENT EUR J MED</t>
  </si>
  <si>
    <t>1895-1058</t>
  </si>
  <si>
    <t>ACTA MEDICA MEDITERR</t>
  </si>
  <si>
    <t>0393-6384</t>
  </si>
  <si>
    <t>J NEPAL MED ASSOC</t>
  </si>
  <si>
    <t>0028-2715</t>
  </si>
  <si>
    <t>B ACAD NAT MED PARIS</t>
  </si>
  <si>
    <t>0001-4079</t>
  </si>
  <si>
    <t>NOBEL MED</t>
  </si>
  <si>
    <t>1305-2381</t>
  </si>
  <si>
    <t>TERAPEVT ARKH</t>
  </si>
  <si>
    <t>0040-3660</t>
  </si>
  <si>
    <t>KUWAIT MED J</t>
  </si>
  <si>
    <t>0023-5776</t>
  </si>
  <si>
    <t>MEDICINE, LEGAL</t>
  </si>
  <si>
    <t>INT J LEGAL MED</t>
  </si>
  <si>
    <t>0937-9827</t>
  </si>
  <si>
    <t>FORENSIC SCI INT</t>
  </si>
  <si>
    <t>0379-0738</t>
  </si>
  <si>
    <t>REGUL TOXICOL PHARM</t>
  </si>
  <si>
    <t>0273-2300</t>
  </si>
  <si>
    <t>FORENSIC SCI MED PAT</t>
  </si>
  <si>
    <t>1547-769X</t>
  </si>
  <si>
    <t>SCI JUSTICE</t>
  </si>
  <si>
    <t>1355-0306</t>
  </si>
  <si>
    <t>LEGAL MED-TOKYO</t>
  </si>
  <si>
    <t>1344-6223</t>
  </si>
  <si>
    <t>J FORENSIC SCI</t>
  </si>
  <si>
    <t>0022-1198</t>
  </si>
  <si>
    <t>J FORENSIC LEG MED</t>
  </si>
  <si>
    <t>1752-928X</t>
  </si>
  <si>
    <t>AM J FOREN MED PATH</t>
  </si>
  <si>
    <t>0195-7910</t>
  </si>
  <si>
    <t>AUST J FORENSIC SCI</t>
  </si>
  <si>
    <t>0045-0618</t>
  </si>
  <si>
    <t>MED SCI LAW</t>
  </si>
  <si>
    <t>0025-8024</t>
  </si>
  <si>
    <t>RECHTSMEDIZIN</t>
  </si>
  <si>
    <t>0937-9819</t>
  </si>
  <si>
    <t>ROM J LEG MED</t>
  </si>
  <si>
    <t>1221-8618</t>
  </si>
  <si>
    <t xml:space="preserve">MEDICINE, RESEARCH &amp; EXPERIMENTAL </t>
  </si>
  <si>
    <t>J CLIN INVEST</t>
  </si>
  <si>
    <t>0021-9738</t>
  </si>
  <si>
    <t>ANNU REV MED</t>
  </si>
  <si>
    <t>0066-4219</t>
  </si>
  <si>
    <t>CSH PERSPECT MED</t>
  </si>
  <si>
    <t>2157-1422</t>
  </si>
  <si>
    <t>THERANOSTICS</t>
  </si>
  <si>
    <t>1838-7640</t>
  </si>
  <si>
    <t>NANOMED-NANOTECHNOL</t>
  </si>
  <si>
    <t>1549-9634</t>
  </si>
  <si>
    <t>CLIN SCI</t>
  </si>
  <si>
    <t>0143-5221</t>
  </si>
  <si>
    <t>ALTEX-ALTERN ANIM EX</t>
  </si>
  <si>
    <t>1868-596X</t>
  </si>
  <si>
    <t>MABS-AUSTIN</t>
  </si>
  <si>
    <t>1942-0862</t>
  </si>
  <si>
    <t>MOL THER-NUCL ACIDS</t>
  </si>
  <si>
    <t>2162-2531</t>
  </si>
  <si>
    <t>WIRES NANOMED NANOBI</t>
  </si>
  <si>
    <t>1939-5116</t>
  </si>
  <si>
    <t>MOL PHARMACEUT</t>
  </si>
  <si>
    <t>1543-8384</t>
  </si>
  <si>
    <t>J TRANSL MED</t>
  </si>
  <si>
    <t>1479-5876</t>
  </si>
  <si>
    <t>LAB INVEST</t>
  </si>
  <si>
    <t>0023-6837</t>
  </si>
  <si>
    <t>DISCOV MED</t>
  </si>
  <si>
    <t>1539-6509</t>
  </si>
  <si>
    <t>CURR MOL MED</t>
  </si>
  <si>
    <t>1566-5240</t>
  </si>
  <si>
    <t>AM J TRANSL RES</t>
  </si>
  <si>
    <t>1943-8141</t>
  </si>
  <si>
    <t>WIRES SYST BIOL MED</t>
  </si>
  <si>
    <t>1939-5094</t>
  </si>
  <si>
    <t>CLIN EXP MED</t>
  </si>
  <si>
    <t>1591-8890</t>
  </si>
  <si>
    <t>XENOTRANSPLANTATION</t>
  </si>
  <si>
    <t>0908-665X</t>
  </si>
  <si>
    <t>LIFE SCI</t>
  </si>
  <si>
    <t>0024-3205</t>
  </si>
  <si>
    <t>BIOMARK MED</t>
  </si>
  <si>
    <t>1752-0363</t>
  </si>
  <si>
    <t>ARCH MED RES</t>
  </si>
  <si>
    <t>0188-4409</t>
  </si>
  <si>
    <t>PPAR RES</t>
  </si>
  <si>
    <t>1687-4757</t>
  </si>
  <si>
    <t>ADV THER</t>
  </si>
  <si>
    <t>0741-238X</t>
  </si>
  <si>
    <t>EXP BIOL MED</t>
  </si>
  <si>
    <t>1535-3702</t>
  </si>
  <si>
    <t>LARYNGOSCOPE</t>
  </si>
  <si>
    <t>0023-852X</t>
  </si>
  <si>
    <t>BIOMED PHARMACOTHER</t>
  </si>
  <si>
    <t>0753-3322</t>
  </si>
  <si>
    <t>METAB SYNDR RELAT D</t>
  </si>
  <si>
    <t>1540-4196</t>
  </si>
  <si>
    <t>CONTEMP CLIN TRIALS</t>
  </si>
  <si>
    <t>1551-7144</t>
  </si>
  <si>
    <t>CLIN TRIALS</t>
  </si>
  <si>
    <t>1740-7745</t>
  </si>
  <si>
    <t>SCAND J CLIN LAB INV</t>
  </si>
  <si>
    <t>0036-5513</t>
  </si>
  <si>
    <t>CANCER BIOTHER RADIO</t>
  </si>
  <si>
    <t>1084-9785</t>
  </si>
  <si>
    <t>TRIALS</t>
  </si>
  <si>
    <t>1745-6215</t>
  </si>
  <si>
    <t>LYMPHAT RES BIOL</t>
  </si>
  <si>
    <t>1539-6851</t>
  </si>
  <si>
    <t>ATLA-ALTERN LAB ANIM</t>
  </si>
  <si>
    <t>0261-1929</t>
  </si>
  <si>
    <t>EUR J MED RES</t>
  </si>
  <si>
    <t>0949-2321</t>
  </si>
  <si>
    <t>J INT MED RES</t>
  </si>
  <si>
    <t>0300-0605</t>
  </si>
  <si>
    <t>MED SCI MONITOR</t>
  </si>
  <si>
    <t>1643-3750</t>
  </si>
  <si>
    <t>CTS-CLIN TRANSL SCI</t>
  </si>
  <si>
    <t>1752-8054</t>
  </si>
  <si>
    <t>J OPHTHALMOL</t>
  </si>
  <si>
    <t>2090-004X</t>
  </si>
  <si>
    <t>INT J CLIN EXP MED</t>
  </si>
  <si>
    <t>1940-5901</t>
  </si>
  <si>
    <t>IRAN J BASIC MED SCI</t>
  </si>
  <si>
    <t>2008-3866</t>
  </si>
  <si>
    <t>CLIN INVEST MED</t>
  </si>
  <si>
    <t>0147-958X</t>
  </si>
  <si>
    <t>BIOMED PAP</t>
  </si>
  <si>
    <t>1213-8118</t>
  </si>
  <si>
    <t>BIOMED RES-TOKYO</t>
  </si>
  <si>
    <t>0388-6107</t>
  </si>
  <si>
    <t>ADV MED SCI-POLAND</t>
  </si>
  <si>
    <t>1896-1126</t>
  </si>
  <si>
    <t>ADV CLIN EXP MED</t>
  </si>
  <si>
    <t>1899-5276</t>
  </si>
  <si>
    <t>MED HYPOTHESES</t>
  </si>
  <si>
    <t>0306-9877</t>
  </si>
  <si>
    <t>IN VIVO</t>
  </si>
  <si>
    <t>0258-851X</t>
  </si>
  <si>
    <t>KAOHSIUNG J MED SCI</t>
  </si>
  <si>
    <t>1607-551X</t>
  </si>
  <si>
    <t>NAGOYA J MED SCI</t>
  </si>
  <si>
    <t>2186-3326</t>
  </si>
  <si>
    <t>ACTA MED OKAYAMA</t>
  </si>
  <si>
    <t>0386-300X</t>
  </si>
  <si>
    <t>M S-MED SCI</t>
  </si>
  <si>
    <t>0767-0974</t>
  </si>
  <si>
    <t>YONAGO ACTA MED</t>
  </si>
  <si>
    <t>0513-5710</t>
  </si>
  <si>
    <t>POSTEP HIG MED DOSW</t>
  </si>
  <si>
    <t>0032-5449</t>
  </si>
  <si>
    <t>INVEST CLIN</t>
  </si>
  <si>
    <t>0535-5133</t>
  </si>
  <si>
    <t>BOSNIAN J BASIC MED</t>
  </si>
  <si>
    <t>1512-8601</t>
  </si>
  <si>
    <t>B EXP BIOL MED+</t>
  </si>
  <si>
    <t>0007-4888</t>
  </si>
  <si>
    <t>REV ROMANA MED LAB</t>
  </si>
  <si>
    <t>1841-6624</t>
  </si>
  <si>
    <t>BIOMED RES-INDIA</t>
  </si>
  <si>
    <t>0970-938X</t>
  </si>
  <si>
    <t>ASIAN BIOMED</t>
  </si>
  <si>
    <t>1905-7415</t>
  </si>
  <si>
    <t>METALLURGY &amp; METALLURGICAL ENGINEERING</t>
  </si>
  <si>
    <t>HYDROMETALLURGY</t>
  </si>
  <si>
    <t>0304-386X</t>
  </si>
  <si>
    <t>WELD J</t>
  </si>
  <si>
    <t>0043-2296</t>
  </si>
  <si>
    <t>T NONFERR METAL SOC</t>
  </si>
  <si>
    <t>1003-6326</t>
  </si>
  <si>
    <t>ISIJ INT</t>
  </si>
  <si>
    <t>0915-1559</t>
  </si>
  <si>
    <t>OXID MET</t>
  </si>
  <si>
    <t>0030-770X</t>
  </si>
  <si>
    <t>STEEL RES INT</t>
  </si>
  <si>
    <t>1611-3683</t>
  </si>
  <si>
    <t>ARCH METALL MATER</t>
  </si>
  <si>
    <t>1733-3490</t>
  </si>
  <si>
    <t>METALURGIJA</t>
  </si>
  <si>
    <t>0543-5846</t>
  </si>
  <si>
    <t>MIN PROC EXT MET REV</t>
  </si>
  <si>
    <t>0882-7508</t>
  </si>
  <si>
    <t>J MIN METALL B</t>
  </si>
  <si>
    <t>1450-5339</t>
  </si>
  <si>
    <t>POWDER METALL</t>
  </si>
  <si>
    <t>0032-5899</t>
  </si>
  <si>
    <t>PHYS MET METALLOGR+</t>
  </si>
  <si>
    <t>0031-918X</t>
  </si>
  <si>
    <t>WELD WORLD</t>
  </si>
  <si>
    <t>0043-2288</t>
  </si>
  <si>
    <t>PROT MET PHYS CHEM+</t>
  </si>
  <si>
    <t>2070-2051</t>
  </si>
  <si>
    <t>ACTA METALL SIN-ENGL</t>
  </si>
  <si>
    <t>1006-7191</t>
  </si>
  <si>
    <t>IRONMAK STEELMAK</t>
  </si>
  <si>
    <t>0301-9233</t>
  </si>
  <si>
    <t>J IRON STEEL RES INT</t>
  </si>
  <si>
    <t>1006-706X</t>
  </si>
  <si>
    <t>INT J MATER RES</t>
  </si>
  <si>
    <t>1862-5282</t>
  </si>
  <si>
    <t>T INDIAN I METALS</t>
  </si>
  <si>
    <t>0972-2815</t>
  </si>
  <si>
    <t>MINER METALL PROC</t>
  </si>
  <si>
    <t>0747-9182</t>
  </si>
  <si>
    <t>ACTA METALL SIN</t>
  </si>
  <si>
    <t>0412-1961</t>
  </si>
  <si>
    <t>J CENT SOUTH UNIV</t>
  </si>
  <si>
    <t>2095-2899</t>
  </si>
  <si>
    <t>CAN METALL QUART</t>
  </si>
  <si>
    <t>0008-4433</t>
  </si>
  <si>
    <t>INT J CAST METAL RES</t>
  </si>
  <si>
    <t>1364-0461</t>
  </si>
  <si>
    <t>INT J METALCAST</t>
  </si>
  <si>
    <t>1939-5981</t>
  </si>
  <si>
    <t>CHINA FOUNDRY</t>
  </si>
  <si>
    <t>1672-6421</t>
  </si>
  <si>
    <t>INT J POWDER METALL</t>
  </si>
  <si>
    <t>0888-7462</t>
  </si>
  <si>
    <t>ANTI-CORROS METHOD M</t>
  </si>
  <si>
    <t>0003-5599</t>
  </si>
  <si>
    <t>TETSU TO HAGANE</t>
  </si>
  <si>
    <t>0021-1575</t>
  </si>
  <si>
    <t>MET SCI HEAT TREAT+</t>
  </si>
  <si>
    <t>0026-0673</t>
  </si>
  <si>
    <t>PRAKT METALLOGR-PR M</t>
  </si>
  <si>
    <t>0032-678X</t>
  </si>
  <si>
    <t>J JPN I MET</t>
  </si>
  <si>
    <t>0021-4876</t>
  </si>
  <si>
    <t>REV METAL MADRID</t>
  </si>
  <si>
    <t>0034-8570</t>
  </si>
  <si>
    <t>METALLURGIST+</t>
  </si>
  <si>
    <t>0026-0894</t>
  </si>
  <si>
    <t>METALL ITAL</t>
  </si>
  <si>
    <t>0026-0843</t>
  </si>
  <si>
    <t>J S AFR I MIN METALL</t>
  </si>
  <si>
    <t>2225-6253</t>
  </si>
  <si>
    <t>REV METALL-PARIS</t>
  </si>
  <si>
    <t>0035-1563</t>
  </si>
  <si>
    <t>SOLDAGEM INSP</t>
  </si>
  <si>
    <t>0104-9224</t>
  </si>
  <si>
    <t>RUSS J NON-FERR MET+</t>
  </si>
  <si>
    <t>1067-8212</t>
  </si>
  <si>
    <t>METALL RES TECHNOL</t>
  </si>
  <si>
    <t>2271-3646</t>
  </si>
  <si>
    <t>METEOROLOGY &amp; ATMOSPHERIC SCIENCES</t>
  </si>
  <si>
    <t>B AM METEOROL SOC</t>
  </si>
  <si>
    <t>0003-0007</t>
  </si>
  <si>
    <t>J ADV MODEL EARTH SY</t>
  </si>
  <si>
    <t>1942-2466</t>
  </si>
  <si>
    <t>CLIM DYNAM</t>
  </si>
  <si>
    <t>0930-7575</t>
  </si>
  <si>
    <t>J CLIMATE</t>
  </si>
  <si>
    <t>0894-8755</t>
  </si>
  <si>
    <t>J HYDROMETEOROL</t>
  </si>
  <si>
    <t>1525-755X</t>
  </si>
  <si>
    <t>WIRES CLIM CHANGE</t>
  </si>
  <si>
    <t>1757-7780</t>
  </si>
  <si>
    <t>MON WEATHER REV</t>
  </si>
  <si>
    <t>0027-0644</t>
  </si>
  <si>
    <t>Q J ROY METEOR SOC</t>
  </si>
  <si>
    <t>0035-9009</t>
  </si>
  <si>
    <t>INT J CLIMATOL</t>
  </si>
  <si>
    <t>0899-8418</t>
  </si>
  <si>
    <t>J ATMOS SCI</t>
  </si>
  <si>
    <t>0022-4928</t>
  </si>
  <si>
    <t>ATMOS MEAS TECH</t>
  </si>
  <si>
    <t>1867-1381</t>
  </si>
  <si>
    <t>OCEAN MODEL</t>
  </si>
  <si>
    <t>1463-5003</t>
  </si>
  <si>
    <t>J APPL METEOROL CLIM</t>
  </si>
  <si>
    <t>1558-8424</t>
  </si>
  <si>
    <t>BOUND-LAY METEOROL</t>
  </si>
  <si>
    <t>0006-8314</t>
  </si>
  <si>
    <t>OCEAN SCI</t>
  </si>
  <si>
    <t>1812-0784</t>
  </si>
  <si>
    <t>TELLUS B</t>
  </si>
  <si>
    <t>0280-6509</t>
  </si>
  <si>
    <t>THEOR APPL CLIMATOL</t>
  </si>
  <si>
    <t>0177-798X</t>
  </si>
  <si>
    <t>WEATHER FORECAST</t>
  </si>
  <si>
    <t>0882-8156</t>
  </si>
  <si>
    <t>TELLUS A</t>
  </si>
  <si>
    <t>0280-6495</t>
  </si>
  <si>
    <t>WEATHER CLIM SOC</t>
  </si>
  <si>
    <t>1948-8327</t>
  </si>
  <si>
    <t>ATMOS SCI LETT</t>
  </si>
  <si>
    <t>1530-261X</t>
  </si>
  <si>
    <t>ADV ATMOS SCI</t>
  </si>
  <si>
    <t>0256-1530</t>
  </si>
  <si>
    <t>ATMOS OCEAN</t>
  </si>
  <si>
    <t>0705-5900</t>
  </si>
  <si>
    <t>ASIA-PAC J ATMOS SCI</t>
  </si>
  <si>
    <t>1976-7633</t>
  </si>
  <si>
    <t>METEOROL APPL</t>
  </si>
  <si>
    <t>1350-4827</t>
  </si>
  <si>
    <t>J METEOROL SOC JPN</t>
  </si>
  <si>
    <t>0026-1165</t>
  </si>
  <si>
    <t>METEOROL Z</t>
  </si>
  <si>
    <t>0941-2948</t>
  </si>
  <si>
    <t>ATMOSPHERE-BASEL</t>
  </si>
  <si>
    <t>2073-4433</t>
  </si>
  <si>
    <t>ACTA METEOROL SIN</t>
  </si>
  <si>
    <t>0894-0525</t>
  </si>
  <si>
    <t>J OPER OCEANOGR</t>
  </si>
  <si>
    <t>1755-876X</t>
  </si>
  <si>
    <t>METEOROL ATMOS PHYS</t>
  </si>
  <si>
    <t>0177-7971</t>
  </si>
  <si>
    <t>ADV METEOROL</t>
  </si>
  <si>
    <t>1687-9309</t>
  </si>
  <si>
    <t>AUST METEOROL OCEAN</t>
  </si>
  <si>
    <t>1836-716X</t>
  </si>
  <si>
    <t>SOLA</t>
  </si>
  <si>
    <t>1349-6476</t>
  </si>
  <si>
    <t>ATMOSFERA</t>
  </si>
  <si>
    <t>0187-6236</t>
  </si>
  <si>
    <t>WEATHER</t>
  </si>
  <si>
    <t>0043-1656</t>
  </si>
  <si>
    <t>IZV ATMOS OCEAN PHY+</t>
  </si>
  <si>
    <t>0001-4338</t>
  </si>
  <si>
    <t>IDOJARAS</t>
  </si>
  <si>
    <t>0324-6329</t>
  </si>
  <si>
    <t>J TROP METEOROL</t>
  </si>
  <si>
    <t>1006-8775</t>
  </si>
  <si>
    <t>RUSS METEOROL HYDRO+</t>
  </si>
  <si>
    <t>1068-3739</t>
  </si>
  <si>
    <t>MAUSAM</t>
  </si>
  <si>
    <t>0252-9416</t>
  </si>
  <si>
    <t>J METEOROL RES-PRC</t>
  </si>
  <si>
    <t>2095-6037</t>
  </si>
  <si>
    <t>NAT REV MICROBIOL</t>
  </si>
  <si>
    <t>1740-1526</t>
  </si>
  <si>
    <t xml:space="preserve">MICROBIOLOGY </t>
  </si>
  <si>
    <t>CLIN MICROBIOL REV</t>
  </si>
  <si>
    <t>0893-8512</t>
  </si>
  <si>
    <t>MICROBIOL MOL BIOL R</t>
  </si>
  <si>
    <t>1092-2172</t>
  </si>
  <si>
    <t>FEMS MICROBIOL REV</t>
  </si>
  <si>
    <t>0168-6445</t>
  </si>
  <si>
    <t>CELL HOST MICROBE</t>
  </si>
  <si>
    <t>1931-3128</t>
  </si>
  <si>
    <t>ANNU REV MICROBIOL</t>
  </si>
  <si>
    <t>0066-4227</t>
  </si>
  <si>
    <t>CRIT REV MICROBIOL</t>
  </si>
  <si>
    <t>1040-841X</t>
  </si>
  <si>
    <t>CURR OPIN MICROBIOL</t>
  </si>
  <si>
    <t>1369-5274</t>
  </si>
  <si>
    <t>ANTIMICROB AGENTS CH</t>
  </si>
  <si>
    <t>0066-4804</t>
  </si>
  <si>
    <t>FUTURE MICROBIOL</t>
  </si>
  <si>
    <t>1746-0913</t>
  </si>
  <si>
    <t>INT J MED MICROBIOL</t>
  </si>
  <si>
    <t>1438-4221</t>
  </si>
  <si>
    <t>J EUKARYOT MICROBIOL</t>
  </si>
  <si>
    <t>1066-5234</t>
  </si>
  <si>
    <t>PROTIST</t>
  </si>
  <si>
    <t>1434-4610</t>
  </si>
  <si>
    <t>EUKARYOT CELL</t>
  </si>
  <si>
    <t>1535-9778</t>
  </si>
  <si>
    <t>EUR J PROTISTOL</t>
  </si>
  <si>
    <t>0932-4739</t>
  </si>
  <si>
    <t>ARCHAEA</t>
  </si>
  <si>
    <t>1472-3646</t>
  </si>
  <si>
    <t>RES MICROBIOL</t>
  </si>
  <si>
    <t>0923-2508</t>
  </si>
  <si>
    <t>BENEF MICROBES</t>
  </si>
  <si>
    <t>1876-2883</t>
  </si>
  <si>
    <t>MICROBIOL-SGM</t>
  </si>
  <si>
    <t>1350-0872</t>
  </si>
  <si>
    <t>ANAEROBE</t>
  </si>
  <si>
    <t>1075-9964</t>
  </si>
  <si>
    <t>J MED MICROBIOL</t>
  </si>
  <si>
    <t>0022-2615</t>
  </si>
  <si>
    <t>MICROBIOLOGYOPEN</t>
  </si>
  <si>
    <t>2045-8827</t>
  </si>
  <si>
    <t>ANN CLIN MICROB ANTI</t>
  </si>
  <si>
    <t>1476-0711</t>
  </si>
  <si>
    <t>NEW MICROBIOL</t>
  </si>
  <si>
    <t>1121-7138</t>
  </si>
  <si>
    <t>J MICROBIOL</t>
  </si>
  <si>
    <t>1225-8873</t>
  </si>
  <si>
    <t>SYMBIOSIS</t>
  </si>
  <si>
    <t>0334-5114</t>
  </si>
  <si>
    <t>ACTA PROTOZOOL</t>
  </si>
  <si>
    <t>0065-1583</t>
  </si>
  <si>
    <t>REV ESP QUIM</t>
  </si>
  <si>
    <t>0214-3429</t>
  </si>
  <si>
    <t>POL J MICROBIOL</t>
  </si>
  <si>
    <t>1733-1331</t>
  </si>
  <si>
    <t>MIKROBIYOL BUL</t>
  </si>
  <si>
    <t>0374-9096</t>
  </si>
  <si>
    <t>JUNDISHAPUR J MICROB</t>
  </si>
  <si>
    <t>2008-3645</t>
  </si>
  <si>
    <t>EPIDEMIOL MIKROBI IM</t>
  </si>
  <si>
    <t>1210-7913</t>
  </si>
  <si>
    <t>POSTEP MIKROBIOL</t>
  </si>
  <si>
    <t>0079-4252</t>
  </si>
  <si>
    <t>MICROSCOPY</t>
  </si>
  <si>
    <t>ULTRAMICROSCOPY</t>
  </si>
  <si>
    <t>0304-3991</t>
  </si>
  <si>
    <t>J MICROSC-OXFORD</t>
  </si>
  <si>
    <t>0022-2720</t>
  </si>
  <si>
    <t>MICROSCOPY-JPN</t>
  </si>
  <si>
    <t>0022-0744</t>
  </si>
  <si>
    <t>J ELECTRON MICROSC</t>
  </si>
  <si>
    <t>ULTRASTRUCT PATHOL</t>
  </si>
  <si>
    <t>0191-3123</t>
  </si>
  <si>
    <t>ACTA MICROSC</t>
  </si>
  <si>
    <t>0798-4545</t>
  </si>
  <si>
    <t>MINERALOGY</t>
  </si>
  <si>
    <t>MINERAL MAG</t>
  </si>
  <si>
    <t>0026-461X</t>
  </si>
  <si>
    <t>EUR J MINERAL</t>
  </si>
  <si>
    <t>0935-1221</t>
  </si>
  <si>
    <t>CAN MINERAL</t>
  </si>
  <si>
    <t>0008-4476</t>
  </si>
  <si>
    <t>MINERALS-BASEL</t>
  </si>
  <si>
    <t>2075-163X</t>
  </si>
  <si>
    <t>J MINER PETROL SCI</t>
  </si>
  <si>
    <t>1345-6296</t>
  </si>
  <si>
    <t>GOSPOD SUROWCAMI MIN</t>
  </si>
  <si>
    <t>0860-0953</t>
  </si>
  <si>
    <t>NEUES JB MINER ABH</t>
  </si>
  <si>
    <t>0077-7757</t>
  </si>
  <si>
    <t>GEMS GEMOL</t>
  </si>
  <si>
    <t>0016-626X</t>
  </si>
  <si>
    <t>MINING &amp; MINERAL PROCESSING</t>
  </si>
  <si>
    <t>J MIN SCI+</t>
  </si>
  <si>
    <t>1062-7391</t>
  </si>
  <si>
    <t>MULTIDISCIPLINARY SCIENCES</t>
  </si>
  <si>
    <t>ANN NY ACAD SCI</t>
  </si>
  <si>
    <t>0077-8923</t>
  </si>
  <si>
    <t>J R SOC INTERFACE</t>
  </si>
  <si>
    <t>1742-5689</t>
  </si>
  <si>
    <t>P JPN ACAD B-PHYS</t>
  </si>
  <si>
    <t>0386-2208</t>
  </si>
  <si>
    <t>P ROY SOC A-MATH PHY</t>
  </si>
  <si>
    <t>1364-5021</t>
  </si>
  <si>
    <t>PHILOS T R SOC A</t>
  </si>
  <si>
    <t>1364-503X</t>
  </si>
  <si>
    <t>PEERJ</t>
  </si>
  <si>
    <t>2167-8359</t>
  </si>
  <si>
    <t>NATURWISSENSCHAFTEN</t>
  </si>
  <si>
    <t>0028-1042</t>
  </si>
  <si>
    <t>P ROMANIAN ACAD A</t>
  </si>
  <si>
    <t>1454-9069</t>
  </si>
  <si>
    <t>CHINESE SCI BULL</t>
  </si>
  <si>
    <t>1001-6538</t>
  </si>
  <si>
    <t>JOVE-J VIS EXP</t>
  </si>
  <si>
    <t>1940-087X</t>
  </si>
  <si>
    <t>SCI AM</t>
  </si>
  <si>
    <t>0036-8733</t>
  </si>
  <si>
    <t>S AFR J SCI</t>
  </si>
  <si>
    <t>0038-2353</t>
  </si>
  <si>
    <t>CURR SCI INDIA</t>
  </si>
  <si>
    <t>0011-3891</t>
  </si>
  <si>
    <t>SYMMETRY-BASEL</t>
  </si>
  <si>
    <t>2073-8994</t>
  </si>
  <si>
    <t>REND LINCEI-SCI FIS</t>
  </si>
  <si>
    <t>2037-4631</t>
  </si>
  <si>
    <t>AN ACAD BRAS CIENC</t>
  </si>
  <si>
    <t>0001-3765</t>
  </si>
  <si>
    <t>J ROY SOC NEW ZEAL</t>
  </si>
  <si>
    <t>0303-6758</t>
  </si>
  <si>
    <t>AM SCI</t>
  </si>
  <si>
    <t>0003-0996</t>
  </si>
  <si>
    <t>SCIENTIST</t>
  </si>
  <si>
    <t>0890-3670</t>
  </si>
  <si>
    <t>P EST ACAD SCI</t>
  </si>
  <si>
    <t>1736-6046</t>
  </si>
  <si>
    <t>SAINS MALAYS</t>
  </si>
  <si>
    <t>0126-6039</t>
  </si>
  <si>
    <t>TECHNOL REV</t>
  </si>
  <si>
    <t>1099-274X</t>
  </si>
  <si>
    <t>ACTA SCI-TECHNOL</t>
  </si>
  <si>
    <t>1806-2563</t>
  </si>
  <si>
    <t>CHIANG MAI J SCI</t>
  </si>
  <si>
    <t>0125-2526</t>
  </si>
  <si>
    <t>MAEJO INT J SCI TECH</t>
  </si>
  <si>
    <t>1905-7873</t>
  </si>
  <si>
    <t>SCIENCEASIA</t>
  </si>
  <si>
    <t>1513-1874</t>
  </si>
  <si>
    <t>IRAN J SCI TECHNOL A</t>
  </si>
  <si>
    <t>1028-6276</t>
  </si>
  <si>
    <t>KUWAIT J SCI ENG</t>
  </si>
  <si>
    <t>1024-8684</t>
  </si>
  <si>
    <t>INTERDISCIPL SCI REV</t>
  </si>
  <si>
    <t>0308-0188</t>
  </si>
  <si>
    <t>FRONT LIFE SCI</t>
  </si>
  <si>
    <t>2155-3769</t>
  </si>
  <si>
    <t>DEFENCE SCI J</t>
  </si>
  <si>
    <t>0011-748X</t>
  </si>
  <si>
    <t>NATL ACAD SCI LETT</t>
  </si>
  <si>
    <t>0250-541X</t>
  </si>
  <si>
    <t>CR ACAD BULG SCI</t>
  </si>
  <si>
    <t>1310-1331</t>
  </si>
  <si>
    <t>NEW SCI</t>
  </si>
  <si>
    <t>0262-4079</t>
  </si>
  <si>
    <t>P NATL A SCI INDIA A</t>
  </si>
  <si>
    <t>0369-8203</t>
  </si>
  <si>
    <t>ANTHROPOLOGIST</t>
  </si>
  <si>
    <t>0972-0073</t>
  </si>
  <si>
    <t>J NATL SCI FOUND SRI</t>
  </si>
  <si>
    <t>1391-4588</t>
  </si>
  <si>
    <t>T ROY SOC SOUTH AUST</t>
  </si>
  <si>
    <t>0372-1426</t>
  </si>
  <si>
    <t>KUWAIT J SCI</t>
  </si>
  <si>
    <t>2307-4108</t>
  </si>
  <si>
    <t>STUD MYCOL</t>
  </si>
  <si>
    <t>0166-0616</t>
  </si>
  <si>
    <t xml:space="preserve">MYCOLOGY </t>
  </si>
  <si>
    <t>FUNGAL DIVERS</t>
  </si>
  <si>
    <t>1560-2745</t>
  </si>
  <si>
    <t>PERSOONIA</t>
  </si>
  <si>
    <t>0031-5850</t>
  </si>
  <si>
    <t>MYCOLOGIA</t>
  </si>
  <si>
    <t>0027-5514</t>
  </si>
  <si>
    <t>FUNGAL BIOL-UK</t>
  </si>
  <si>
    <t>1878-6146</t>
  </si>
  <si>
    <t>MED MYCOL</t>
  </si>
  <si>
    <t>1369-3786</t>
  </si>
  <si>
    <t>WORLD MYCOTOXIN J</t>
  </si>
  <si>
    <t>1875-0710</t>
  </si>
  <si>
    <t>MYCOPATHOLOGIA</t>
  </si>
  <si>
    <t>0301-486X</t>
  </si>
  <si>
    <t>CRYPTOGAMIE MYCOL</t>
  </si>
  <si>
    <t>0181-1584</t>
  </si>
  <si>
    <t>LICHENOLOGIST</t>
  </si>
  <si>
    <t>0024-2829</t>
  </si>
  <si>
    <t>MYCOSCIENCE</t>
  </si>
  <si>
    <t>1340-3540</t>
  </si>
  <si>
    <t>REV IBEROAM MICOL</t>
  </si>
  <si>
    <t>1130-1406</t>
  </si>
  <si>
    <t>SYDOWIA</t>
  </si>
  <si>
    <t>0082-0598</t>
  </si>
  <si>
    <t>MYCOTAXON</t>
  </si>
  <si>
    <t>0093-4666</t>
  </si>
  <si>
    <t>J MYCOL MED</t>
  </si>
  <si>
    <t>1156-5233</t>
  </si>
  <si>
    <t>NANOSCIENCE &amp; NANOTECHNOLOGY</t>
  </si>
  <si>
    <t>NANOTOXICOLOGY</t>
  </si>
  <si>
    <t>1743-5390</t>
  </si>
  <si>
    <t>INT J NANOMED</t>
  </si>
  <si>
    <t>1178-2013</t>
  </si>
  <si>
    <t>PHYSICA E</t>
  </si>
  <si>
    <t>1386-9477</t>
  </si>
  <si>
    <t>J NANOPHOTONICS</t>
  </si>
  <si>
    <t>1934-2608</t>
  </si>
  <si>
    <t>NEUROIMAGE</t>
  </si>
  <si>
    <t>1053-8119</t>
  </si>
  <si>
    <t>NEUROIMAGING</t>
  </si>
  <si>
    <t>HUM BRAIN MAPP</t>
  </si>
  <si>
    <t>1065-9471</t>
  </si>
  <si>
    <t>BRAIN IMAGING BEHAV</t>
  </si>
  <si>
    <t>1931-7557</t>
  </si>
  <si>
    <t>J NEUROINTERV SURG</t>
  </si>
  <si>
    <t>1759-8478</t>
  </si>
  <si>
    <t>NEUROIMAGE-CLIN</t>
  </si>
  <si>
    <t>2213-1582</t>
  </si>
  <si>
    <t>STEREOT FUNCT NEUROS</t>
  </si>
  <si>
    <t>1011-6125</t>
  </si>
  <si>
    <t>NEUROIMAG CLIN N AM</t>
  </si>
  <si>
    <t>1052-5149</t>
  </si>
  <si>
    <t>NAT REV NEUROSCI</t>
  </si>
  <si>
    <t>1471-003X</t>
  </si>
  <si>
    <t>ANNU REV NEUROSCI</t>
  </si>
  <si>
    <t>0147-006X</t>
  </si>
  <si>
    <t>NAT NEUROSCI</t>
  </si>
  <si>
    <t>1097-6256</t>
  </si>
  <si>
    <t>NEURON</t>
  </si>
  <si>
    <t>0896-6273</t>
  </si>
  <si>
    <t>TRENDS NEUROSCI</t>
  </si>
  <si>
    <t>0166-2236</t>
  </si>
  <si>
    <t>BIOL PSYCHIAT</t>
  </si>
  <si>
    <t>0006-3223</t>
  </si>
  <si>
    <t>PROG NEUROBIOL</t>
  </si>
  <si>
    <t>0301-0082</t>
  </si>
  <si>
    <t>CEREB CORTEX</t>
  </si>
  <si>
    <t>1047-3211</t>
  </si>
  <si>
    <t>SOC COGN AFFECT NEUR</t>
  </si>
  <si>
    <t>1749-5016</t>
  </si>
  <si>
    <t>NEUROPSYCHOPHARMACOL</t>
  </si>
  <si>
    <t>0893-133X</t>
  </si>
  <si>
    <t>CURR OPIN NEUROBIOL</t>
  </si>
  <si>
    <t>0959-4388</t>
  </si>
  <si>
    <t>MOL NEURODEGENER</t>
  </si>
  <si>
    <t>1750-1326</t>
  </si>
  <si>
    <t>J NEUROSCI</t>
  </si>
  <si>
    <t>0270-6474</t>
  </si>
  <si>
    <t>GLIA</t>
  </si>
  <si>
    <t>0894-1491</t>
  </si>
  <si>
    <t>J PSYCHIATR NEUROSCI</t>
  </si>
  <si>
    <t>1180-4882</t>
  </si>
  <si>
    <t>MOL NEUROBIOL</t>
  </si>
  <si>
    <t>0893-7648</t>
  </si>
  <si>
    <t>NEUROPHARMACOLOGY</t>
  </si>
  <si>
    <t>0028-3908</t>
  </si>
  <si>
    <t>NEUROBIOL DIS</t>
  </si>
  <si>
    <t>0969-9961</t>
  </si>
  <si>
    <t>J PHYSIOL-LONDON</t>
  </si>
  <si>
    <t>0022-3751</t>
  </si>
  <si>
    <t>MOL BRAIN</t>
  </si>
  <si>
    <t>1756-6606</t>
  </si>
  <si>
    <t>EXP NEUROL</t>
  </si>
  <si>
    <t>0014-4886</t>
  </si>
  <si>
    <t>NEUROPSYCHOL REV</t>
  </si>
  <si>
    <t>1040-7308</t>
  </si>
  <si>
    <t>FRONT CELL NEUROSCI</t>
  </si>
  <si>
    <t>1662-5102</t>
  </si>
  <si>
    <t>HIPPOCAMPUS</t>
  </si>
  <si>
    <t>1050-9631</t>
  </si>
  <si>
    <t>J ALZHEIMERS DIS</t>
  </si>
  <si>
    <t>1387-2877</t>
  </si>
  <si>
    <t>J NEUROIMMUNE PHARM</t>
  </si>
  <si>
    <t>1557-1890</t>
  </si>
  <si>
    <t>J COGNITIVE NEUROSCI</t>
  </si>
  <si>
    <t>0898-929X</t>
  </si>
  <si>
    <t>FRONT MOL NEUROSCI</t>
  </si>
  <si>
    <t>1662-5099</t>
  </si>
  <si>
    <t>ASN NEURO</t>
  </si>
  <si>
    <t>1759-0914</t>
  </si>
  <si>
    <t>CNS NEUROSCI THER</t>
  </si>
  <si>
    <t>1755-5930</t>
  </si>
  <si>
    <t>PURINERG SIGNAL</t>
  </si>
  <si>
    <t>1573-9538</t>
  </si>
  <si>
    <t>PSYCHOPHARMACOLOGY</t>
  </si>
  <si>
    <t>0033-3158</t>
    <phoneticPr fontId="14" type="noConversion"/>
  </si>
  <si>
    <t>MOL CELL NEUROSCI</t>
  </si>
  <si>
    <t>1044-7431</t>
  </si>
  <si>
    <t>DEV COGN NEUROS-NETH</t>
  </si>
  <si>
    <t>1878-9293</t>
  </si>
  <si>
    <t>NEUROMOL MED</t>
  </si>
  <si>
    <t>1535-1084</t>
  </si>
  <si>
    <t>LEARN MEMORY</t>
  </si>
  <si>
    <t>1072-0502</t>
  </si>
  <si>
    <t>FRONT NEUROSCI-SWITZ</t>
  </si>
  <si>
    <t>1662-453X</t>
  </si>
  <si>
    <t>MOL PAIN</t>
  </si>
  <si>
    <t>1744-8069</t>
  </si>
  <si>
    <t>FRONT HUM NEUROSCI</t>
  </si>
  <si>
    <t>1662-5161</t>
  </si>
  <si>
    <t>NEURAL PLAST</t>
  </si>
  <si>
    <t>2090-5904</t>
  </si>
  <si>
    <t>FRONT NEURAL CIRCUIT</t>
  </si>
  <si>
    <t>1662-5110</t>
  </si>
  <si>
    <t>NEUROTOX RES</t>
  </si>
  <si>
    <t>1029-8428</t>
  </si>
  <si>
    <t>NEUROTOXICOLOGY</t>
  </si>
  <si>
    <t>0161-813X</t>
  </si>
  <si>
    <t>NEUROSCIENCE</t>
  </si>
  <si>
    <t>0306-4522</t>
  </si>
  <si>
    <t>REV NEUROSCIENCE</t>
  </si>
  <si>
    <t>0334-1763</t>
  </si>
  <si>
    <t>NEUROPSYCHOLOGY</t>
  </si>
  <si>
    <t>0894-4105</t>
  </si>
  <si>
    <t>J COMP NEUROL</t>
  </si>
  <si>
    <t>0021-9967</t>
  </si>
  <si>
    <t>EUR J NEUROSCI</t>
  </si>
  <si>
    <t>0953-816X</t>
  </si>
  <si>
    <t>CURR NEUROPHARMACOL</t>
  </si>
  <si>
    <t>1570-159X</t>
  </si>
  <si>
    <t>PSYCHOPHYSIOLOGY</t>
  </si>
  <si>
    <t>0048-5772</t>
  </si>
  <si>
    <t>J NEUROPHYSIOL</t>
  </si>
  <si>
    <t>0022-3077</t>
  </si>
  <si>
    <t>INT J PSYCHOPHYSIOL</t>
  </si>
  <si>
    <t>0167-8760</t>
  </si>
  <si>
    <t>BRAIN RES</t>
  </si>
  <si>
    <t>0006-8993</t>
  </si>
  <si>
    <t>PROG BRAIN RES</t>
  </si>
  <si>
    <t>0079-6123</t>
  </si>
  <si>
    <t>NEUROTOXICOL TERATOL</t>
  </si>
  <si>
    <t>0892-0362</t>
  </si>
  <si>
    <t>GAIT POSTURE</t>
  </si>
  <si>
    <t>0966-6362</t>
  </si>
  <si>
    <t>BRAIN RES BULL</t>
  </si>
  <si>
    <t>0361-9230</t>
  </si>
  <si>
    <t>CEREBELLUM</t>
  </si>
  <si>
    <t>1473-4222</t>
  </si>
  <si>
    <t>BMC NEUROSCI</t>
  </si>
  <si>
    <t>1471-2202</t>
  </si>
  <si>
    <t>SOC NEUROSCI-UK</t>
  </si>
  <si>
    <t>1747-0919</t>
  </si>
  <si>
    <t>COGN NEUROSCI-UK</t>
  </si>
  <si>
    <t>1758-8928</t>
  </si>
  <si>
    <t>CNS NEUROL DISORD-DR</t>
  </si>
  <si>
    <t>1871-5273</t>
  </si>
  <si>
    <t>JARO-J ASSOC RES OTO</t>
  </si>
  <si>
    <t>1525-3961</t>
  </si>
  <si>
    <t>J NEUROVIROL</t>
  </si>
  <si>
    <t>1355-0284</t>
  </si>
  <si>
    <t>J NEUROSCI RES</t>
  </si>
  <si>
    <t>0360-4012</t>
  </si>
  <si>
    <t>NEUROSCI BULL</t>
  </si>
  <si>
    <t>1673-7067</t>
  </si>
  <si>
    <t>RESTOR NEUROL NEUROS</t>
  </si>
  <si>
    <t>0922-6028</t>
  </si>
  <si>
    <t>BRAIN COGNITION</t>
  </si>
  <si>
    <t>0278-2626</t>
  </si>
  <si>
    <t>NUTR NEUROSCI</t>
  </si>
  <si>
    <t>1028-415X</t>
  </si>
  <si>
    <t>NEUROPSYCHOBIOLOGY</t>
  </si>
  <si>
    <t>0302-282X</t>
  </si>
  <si>
    <t>0899-7667</t>
  </si>
  <si>
    <t>VISUAL NEUROSCI</t>
  </si>
  <si>
    <t>0952-5238</t>
  </si>
  <si>
    <t>SYNAPSE</t>
  </si>
  <si>
    <t>0887-4476</t>
  </si>
  <si>
    <t>EXP BRAIN RES</t>
  </si>
  <si>
    <t>0014-4819</t>
  </si>
  <si>
    <t>NEUROPSYCHOL REHABIL</t>
  </si>
  <si>
    <t>0960-2011</t>
  </si>
  <si>
    <t>NEUROSCI RES</t>
  </si>
  <si>
    <t>0168-0102</t>
  </si>
  <si>
    <t>INT REV NEUROBIOL</t>
  </si>
  <si>
    <t>0074-7742</t>
  </si>
  <si>
    <t>J PARKINSON DIS</t>
  </si>
  <si>
    <t>1877-7171</t>
  </si>
  <si>
    <t>J PHYSIOL-PARIS</t>
  </si>
  <si>
    <t>0928-4257</t>
  </si>
  <si>
    <t>VISION RES</t>
  </si>
  <si>
    <t>0042-6989</t>
  </si>
  <si>
    <t>BRAIN INJURY</t>
  </si>
  <si>
    <t>0269-9052</t>
  </si>
  <si>
    <t>J MUSCULOSKEL NEURON</t>
  </si>
  <si>
    <t>1108-7161</t>
  </si>
  <si>
    <t>COGN NEURODYNAMICS</t>
  </si>
  <si>
    <t>1871-4080</t>
  </si>
  <si>
    <t>J STROKE CEREBROVASC</t>
  </si>
  <si>
    <t>1052-3057</t>
  </si>
  <si>
    <t>J ELECTROMYOGR KINES</t>
  </si>
  <si>
    <t>1050-6411</t>
  </si>
  <si>
    <t>HUM MOVEMENT SCI</t>
  </si>
  <si>
    <t>0167-9457</t>
  </si>
  <si>
    <t>J PSYCHOPHYSIOL</t>
  </si>
  <si>
    <t>0269-8803</t>
  </si>
  <si>
    <t>FOLIA NEUROPATHOL</t>
  </si>
  <si>
    <t>1641-4640</t>
  </si>
  <si>
    <t>AUTON NEUROSCI-BASIC</t>
  </si>
  <si>
    <t>1566-0702</t>
  </si>
  <si>
    <t>INT J NEUROSCI</t>
  </si>
  <si>
    <t>0020-7454</t>
  </si>
  <si>
    <t>NEUROREPORT</t>
  </si>
  <si>
    <t>0959-4965</t>
  </si>
  <si>
    <t>J NEUROLINGUIST</t>
  </si>
  <si>
    <t>0911-6044</t>
  </si>
  <si>
    <t>ARCH ITAL BIOL</t>
  </si>
  <si>
    <t>0003-9829</t>
  </si>
  <si>
    <t>J MOTOR BEHAV</t>
  </si>
  <si>
    <t>0022-2895</t>
  </si>
  <si>
    <t>TRANSL NEUROSCI</t>
  </si>
  <si>
    <t>2081-3856</t>
  </si>
  <si>
    <t>ACTA NEUROBIOL EXP</t>
  </si>
  <si>
    <t>0065-1400</t>
  </si>
  <si>
    <t>MOTOR CONTROL</t>
  </si>
  <si>
    <t>1087-1640</t>
  </si>
  <si>
    <t>NEUROL INDIA</t>
  </si>
  <si>
    <t>0028-3886</t>
  </si>
  <si>
    <t>ACTAS ESP PSIQUIATRI</t>
  </si>
  <si>
    <t>1139-9287</t>
  </si>
  <si>
    <t>J VESTIBUL RES-EQUIL</t>
  </si>
  <si>
    <t>0957-4271</t>
  </si>
  <si>
    <t>J INTEGR NEUROSCI</t>
  </si>
  <si>
    <t>0219-6352</t>
  </si>
  <si>
    <t>INVERTEBR NEUROSCI</t>
  </si>
  <si>
    <t>1354-2516</t>
  </si>
  <si>
    <t>NEUROPSYCHIATRY-LOND</t>
  </si>
  <si>
    <t>1758-2008</t>
  </si>
  <si>
    <t>ARQ NEURO-PSIQUIAT</t>
  </si>
  <si>
    <t>0004-282X</t>
  </si>
  <si>
    <t>ACTA NEUROPSYCHIATR</t>
  </si>
  <si>
    <t>1601-5215</t>
  </si>
  <si>
    <t>ENCEPHALE</t>
  </si>
  <si>
    <t>0013-7006</t>
  </si>
  <si>
    <t>SOMATOSENS MOT RES</t>
  </si>
  <si>
    <t>0899-0220</t>
  </si>
  <si>
    <t>NEUROQUANTOLOGY</t>
  </si>
  <si>
    <t>1303-5150</t>
  </si>
  <si>
    <t>NEUROCHEM J+</t>
  </si>
  <si>
    <t>1819-7124</t>
  </si>
  <si>
    <t>NEUROCIRUGIA</t>
  </si>
  <si>
    <t>1130-1473</t>
  </si>
  <si>
    <t>NEUROPHYSIOLOGY+</t>
  </si>
  <si>
    <t>0090-2977</t>
  </si>
  <si>
    <t>CESK SLOV NEUROL N</t>
  </si>
  <si>
    <t>1210-7859</t>
  </si>
  <si>
    <t>ZH VYSSH NERV DEYAT+</t>
  </si>
  <si>
    <t>0044-4677</t>
  </si>
  <si>
    <t>J NEUROL SCI-TURK</t>
  </si>
  <si>
    <t>1302-1664</t>
  </si>
  <si>
    <t>NEUROFORUM</t>
  </si>
  <si>
    <t>0947-0875</t>
  </si>
  <si>
    <t xml:space="preserve">NUCLEAR SCIENCE &amp; TECHNOLOGY </t>
  </si>
  <si>
    <t>RADIAT MEAS</t>
  </si>
  <si>
    <t>1350-4487</t>
  </si>
  <si>
    <t>FUSION ENG DES</t>
  </si>
  <si>
    <t>0920-3796</t>
  </si>
  <si>
    <t>PROG NUCL ENERG</t>
  </si>
  <si>
    <t>0149-1970</t>
  </si>
  <si>
    <t>J NUCL SCI TECHNOL</t>
  </si>
  <si>
    <t>0022-3131</t>
  </si>
  <si>
    <t>J FUSION ENERG</t>
  </si>
  <si>
    <t>0164-0313</t>
  </si>
  <si>
    <t>ANN NUCL ENERGY</t>
  </si>
  <si>
    <t>0306-4549</t>
  </si>
  <si>
    <t>NUCL ENG DES</t>
  </si>
  <si>
    <t>0029-5493</t>
  </si>
  <si>
    <t>NUCL ENG TECHNOL</t>
  </si>
  <si>
    <t>1738-5733</t>
  </si>
  <si>
    <t>NUCL TECHNOL</t>
  </si>
  <si>
    <t>0029-5450</t>
  </si>
  <si>
    <t>NUCL SCI ENG</t>
  </si>
  <si>
    <t>0029-5639</t>
  </si>
  <si>
    <t>SCI TECHNOL NUCL INS</t>
  </si>
  <si>
    <t>1687-6075</t>
  </si>
  <si>
    <t>NUCL TECHNOL RADIAT</t>
  </si>
  <si>
    <t>1451-3994</t>
  </si>
  <si>
    <t>RADIAT EFF DEFECT S</t>
  </si>
  <si>
    <t>1042-0150</t>
  </si>
  <si>
    <t>FUSION SCI TECHNOL</t>
  </si>
  <si>
    <t>1536-1055</t>
  </si>
  <si>
    <t>NUCL SCI TECH</t>
  </si>
  <si>
    <t>1001-8042</t>
  </si>
  <si>
    <t>KERNTECHNIK</t>
  </si>
  <si>
    <t>0932-3902</t>
  </si>
  <si>
    <t>PROBL ATOM SCI TECH</t>
  </si>
  <si>
    <t>1562-6016</t>
  </si>
  <si>
    <t>ATOM ENERGY+</t>
  </si>
  <si>
    <t>1063-4258</t>
  </si>
  <si>
    <t>NUCL ENG INT</t>
  </si>
  <si>
    <t>0029-5507</t>
  </si>
  <si>
    <t>ATW-INT J NUCL POWER</t>
  </si>
  <si>
    <t>1431-5254</t>
  </si>
  <si>
    <t>INT J NURS STUD</t>
  </si>
  <si>
    <t>0020-7489</t>
  </si>
  <si>
    <t xml:space="preserve">NURSING </t>
  </si>
  <si>
    <t>ONCOL NURS FORUM</t>
  </si>
  <si>
    <t>0190-535X</t>
  </si>
  <si>
    <t>WORLDV EVID-BASED NU</t>
  </si>
  <si>
    <t>1545-102X</t>
  </si>
  <si>
    <t>J HUM LACT</t>
  </si>
  <si>
    <t>0890-3344</t>
  </si>
  <si>
    <t>CANCER NURS</t>
  </si>
  <si>
    <t>0162-220X</t>
  </si>
  <si>
    <t>INT J MENT HEALTH NU</t>
  </si>
  <si>
    <t>1445-8330</t>
  </si>
  <si>
    <t>J ADV NURS</t>
  </si>
  <si>
    <t>0309-2402</t>
  </si>
  <si>
    <t>J NURS SCHOLARSHIP</t>
  </si>
  <si>
    <t>1527-6546</t>
  </si>
  <si>
    <t>NURS OUTLOOK</t>
  </si>
  <si>
    <t>0029-6554</t>
  </si>
  <si>
    <t>MIDWIFERY</t>
  </si>
  <si>
    <t>0266-6138</t>
  </si>
  <si>
    <t>WOMEN BIRTH</t>
  </si>
  <si>
    <t>1871-5192</t>
  </si>
  <si>
    <t>AUST CRIT CARE</t>
  </si>
  <si>
    <t>1036-7314</t>
  </si>
  <si>
    <t>PAIN MANAG NURS</t>
  </si>
  <si>
    <t>1524-9042</t>
  </si>
  <si>
    <t>J NURS MANAGE</t>
  </si>
  <si>
    <t>0966-0429</t>
  </si>
  <si>
    <t>J PEDIATR HEALTH CAR</t>
  </si>
  <si>
    <t>0891-5245</t>
  </si>
  <si>
    <t>NURS INQ</t>
  </si>
  <si>
    <t>1320-7881</t>
  </si>
  <si>
    <t>BIOL RES NURS</t>
  </si>
  <si>
    <t>1099-8004</t>
  </si>
  <si>
    <t>EUR J ONCOL NURS</t>
  </si>
  <si>
    <t>1462-3889</t>
  </si>
  <si>
    <t>J NURS CARE QUAL</t>
  </si>
  <si>
    <t>1057-3631</t>
  </si>
  <si>
    <t>NURS RES</t>
  </si>
  <si>
    <t>0029-6562</t>
  </si>
  <si>
    <t>J FAM NURS</t>
  </si>
  <si>
    <t>1074-8407</t>
  </si>
  <si>
    <t>AM J NURS</t>
  </si>
  <si>
    <t>0002-936X</t>
  </si>
  <si>
    <t>CLIN NURS RES</t>
  </si>
  <si>
    <t>1054-7738</t>
  </si>
  <si>
    <t>J ASSOC NURSE AIDS C</t>
  </si>
  <si>
    <t>1055-3290</t>
  </si>
  <si>
    <t>J NURS ADMIN</t>
  </si>
  <si>
    <t>0002-0443</t>
  </si>
  <si>
    <t>RES NURS HEALTH</t>
  </si>
  <si>
    <t>0160-6891</t>
  </si>
  <si>
    <t>BIRTH-ISS PERINAT C</t>
  </si>
  <si>
    <t>0730-7659</t>
  </si>
  <si>
    <t>J CLIN NURS</t>
  </si>
  <si>
    <t>0962-1067</t>
  </si>
  <si>
    <t>NURS ETHICS</t>
  </si>
  <si>
    <t>0969-7330</t>
  </si>
  <si>
    <t>AUST J RURAL HEALTH</t>
  </si>
  <si>
    <t>1038-5282</t>
  </si>
  <si>
    <t>J WOUND OSTOMY CONT</t>
  </si>
  <si>
    <t>1071-5754</t>
  </si>
  <si>
    <t>COLLEGIAN</t>
  </si>
  <si>
    <t>1322-7696</t>
  </si>
  <si>
    <t>REHABIL NURS</t>
  </si>
  <si>
    <t>0278-4807</t>
  </si>
  <si>
    <t>ADV NEONAT CARE</t>
  </si>
  <si>
    <t>1536-0903</t>
  </si>
  <si>
    <t>J SCH NURS</t>
  </si>
  <si>
    <t>1059-8405</t>
  </si>
  <si>
    <t>J PERINAT NEONAT NUR</t>
  </si>
  <si>
    <t>0893-2190</t>
  </si>
  <si>
    <t>J MIDWIFERY WOM HEAL</t>
  </si>
  <si>
    <t>1526-9523</t>
  </si>
  <si>
    <t>NURS HEALTH SCI</t>
  </si>
  <si>
    <t>1441-0745</t>
  </si>
  <si>
    <t>WESTERN J NURS RES</t>
  </si>
  <si>
    <t>0193-9459</t>
  </si>
  <si>
    <t>JOGNN-J OBST GYN NEO</t>
  </si>
  <si>
    <t>0884-2175</t>
  </si>
  <si>
    <t>J PEDIATR NURS</t>
  </si>
  <si>
    <t>0882-5963</t>
  </si>
  <si>
    <t>ASIAN NURS RES</t>
  </si>
  <si>
    <t>1976-1317</t>
  </si>
  <si>
    <t>CLIN NURSE SPEC</t>
  </si>
  <si>
    <t>0887-6274</t>
  </si>
  <si>
    <t>J AM PSYCHIAT NURSES</t>
  </si>
  <si>
    <t>1078-3903</t>
  </si>
  <si>
    <t>J NURS RES</t>
  </si>
  <si>
    <t>1682-3141</t>
  </si>
  <si>
    <t>INT NURS REV</t>
  </si>
  <si>
    <t>0020-8132</t>
  </si>
  <si>
    <t>J PROF NURS</t>
  </si>
  <si>
    <t>8755-7223</t>
  </si>
  <si>
    <t>J PERIANESTH NURS</t>
  </si>
  <si>
    <t>1089-9472</t>
  </si>
  <si>
    <t>J SPEC PEDIATR NURS</t>
  </si>
  <si>
    <t>1539-0136</t>
  </si>
  <si>
    <t>CLIN J ONCOL NURS</t>
  </si>
  <si>
    <t>1092-1095</t>
  </si>
  <si>
    <t>J NURS EDUC</t>
  </si>
  <si>
    <t>0148-4834</t>
  </si>
  <si>
    <t>J PEDIATR ONCOL NURS</t>
  </si>
  <si>
    <t>1043-4542</t>
  </si>
  <si>
    <t>MCN-AM J MATERN-CHIL</t>
  </si>
  <si>
    <t>0361-929X</t>
  </si>
  <si>
    <t>J CHILD HEALTH CARE</t>
  </si>
  <si>
    <t>1367-4935</t>
  </si>
  <si>
    <t>ARCH PSYCHIAT NURS</t>
  </si>
  <si>
    <t>0883-9417</t>
  </si>
  <si>
    <t>J PSYCHIATR MENT HLT</t>
  </si>
  <si>
    <t>1351-0126</t>
  </si>
  <si>
    <t>NURS CLIN N AM</t>
  </si>
  <si>
    <t>0029-6465</t>
  </si>
  <si>
    <t>NURS PHILOS</t>
  </si>
  <si>
    <t>1466-7681</t>
  </si>
  <si>
    <t>PUBLIC HEALTH NURS</t>
  </si>
  <si>
    <t>0737-1209</t>
  </si>
  <si>
    <t>ADV NURS SCI</t>
  </si>
  <si>
    <t>0161-9268</t>
  </si>
  <si>
    <t>NURS ECON</t>
  </si>
  <si>
    <t>0746-1739</t>
  </si>
  <si>
    <t>APPL NURS RES</t>
  </si>
  <si>
    <t>0897-1897</t>
  </si>
  <si>
    <t>J PSYCHOSOC NURS MEN</t>
  </si>
  <si>
    <t>0279-3695</t>
  </si>
  <si>
    <t>NURS SCI QUART</t>
  </si>
  <si>
    <t>0894-3184</t>
  </si>
  <si>
    <t>INT EMERG NURS</t>
  </si>
  <si>
    <t>1755-599X</t>
  </si>
  <si>
    <t>NURS EDUC</t>
  </si>
  <si>
    <t>0363-3624</t>
  </si>
  <si>
    <t>J TRANSCULT NURS</t>
  </si>
  <si>
    <t>1043-6596</t>
  </si>
  <si>
    <t>PERSPECT PSYCHIATR C</t>
  </si>
  <si>
    <t>0031-5990</t>
  </si>
  <si>
    <t>CONTEMP NURSE</t>
  </si>
  <si>
    <t>1037-6178</t>
  </si>
  <si>
    <t>NURS CRIT CARE</t>
  </si>
  <si>
    <t>1362-1017</t>
  </si>
  <si>
    <t>RES GERONTOL NURS</t>
  </si>
  <si>
    <t>1940-4921</t>
  </si>
  <si>
    <t>NEPHROL NURS J</t>
  </si>
  <si>
    <t>1526-744X</t>
  </si>
  <si>
    <t>INT J NURS PRACT</t>
  </si>
  <si>
    <t>1322-7114</t>
  </si>
  <si>
    <t>WORKPLACE HEALTH SAF</t>
  </si>
  <si>
    <t>2165-0799</t>
  </si>
  <si>
    <t>ORTHOP NURS</t>
  </si>
  <si>
    <t>0744-6020</t>
  </si>
  <si>
    <t>REV LAT-AM ENFERM</t>
  </si>
  <si>
    <t>0104-1169</t>
  </si>
  <si>
    <t>J CONTIN EDUC NURS</t>
  </si>
  <si>
    <t>0022-0124</t>
  </si>
  <si>
    <t>CRIT CARE NURS CLIN</t>
  </si>
  <si>
    <t>0899-5885</t>
  </si>
  <si>
    <t>J COMMUN HEALTH NURS</t>
  </si>
  <si>
    <t>0737-0016</t>
  </si>
  <si>
    <t>J ADDICT NURS</t>
  </si>
  <si>
    <t>1088-4602</t>
  </si>
  <si>
    <t>REV ESC ENFERM USP</t>
  </si>
  <si>
    <t>0080-6234</t>
  </si>
  <si>
    <t>J HOSP PALLIAT NURS</t>
  </si>
  <si>
    <t>1522-2179</t>
  </si>
  <si>
    <t>INT J NURS KNOWL</t>
  </si>
  <si>
    <t>2047-3087</t>
  </si>
  <si>
    <t>JPN J NURS SCI</t>
  </si>
  <si>
    <t>1742-7932</t>
  </si>
  <si>
    <t>J KOREAN ACAD NURS</t>
  </si>
  <si>
    <t>2005-3673</t>
  </si>
  <si>
    <t>RES THEOR NURS PRACT</t>
  </si>
  <si>
    <t>1541-6577</t>
  </si>
  <si>
    <t>ASSIST INFERM RIC</t>
  </si>
  <si>
    <t>1592-5986</t>
  </si>
  <si>
    <t>ACTA PAUL ENFERM</t>
  </si>
  <si>
    <t>0103-2100</t>
  </si>
  <si>
    <t>JNP-J NURSE PRACT</t>
  </si>
  <si>
    <t>1555-4155</t>
  </si>
  <si>
    <t>AUST J ADV NURS</t>
  </si>
  <si>
    <t>0813-0531</t>
  </si>
  <si>
    <t>PFLEGE</t>
  </si>
  <si>
    <t>1012-5302</t>
  </si>
  <si>
    <t>BARIATR SURG PRACT P</t>
  </si>
  <si>
    <t>2168-023X</t>
  </si>
  <si>
    <t>BARIAT NURS SURG PAT</t>
  </si>
  <si>
    <t>1557-1459</t>
  </si>
  <si>
    <t xml:space="preserve">NUTRITION &amp; DIETETICS </t>
  </si>
  <si>
    <t>ANNU REV NUTR</t>
  </si>
  <si>
    <t>0199-9885</t>
  </si>
  <si>
    <t>AM J CLIN NUTR</t>
  </si>
  <si>
    <t>0002-9165</t>
  </si>
  <si>
    <t>NUTR REV</t>
  </si>
  <si>
    <t>0029-6643</t>
  </si>
  <si>
    <t>ADV NUTR</t>
  </si>
  <si>
    <t>2161-8313</t>
  </si>
  <si>
    <t>P NUTR SOC</t>
  </si>
  <si>
    <t>0029-6651</t>
  </si>
  <si>
    <t>CLIN NUTR</t>
  </si>
  <si>
    <t>0261-5614</t>
  </si>
  <si>
    <t>INT J BEHAV NUTR PHY</t>
  </si>
  <si>
    <t>1479-5868</t>
  </si>
  <si>
    <t>NUTR RES REV</t>
  </si>
  <si>
    <t>0954-4224</t>
  </si>
  <si>
    <t>J NUTR</t>
  </si>
  <si>
    <t>0022-3166</t>
  </si>
  <si>
    <t>J ACAD NUTR DIET</t>
  </si>
  <si>
    <t>2212-2672</t>
  </si>
  <si>
    <t>NUTRIENTS</t>
  </si>
  <si>
    <t>2072-6643</t>
  </si>
  <si>
    <t>NUTR METAB</t>
  </si>
  <si>
    <t>1743-7075</t>
  </si>
  <si>
    <t>JPEN-PARENTER ENTER</t>
  </si>
  <si>
    <t>0148-6071</t>
  </si>
  <si>
    <t>INT J EAT DISORDER</t>
  </si>
  <si>
    <t>0276-3478</t>
  </si>
  <si>
    <t>MATERN CHILD NUTR</t>
  </si>
  <si>
    <t>1740-8695</t>
  </si>
  <si>
    <t>EUR J CLIN NUTR</t>
  </si>
  <si>
    <t>0954-3007</t>
  </si>
  <si>
    <t>PUBLIC HEALTH NUTR</t>
  </si>
  <si>
    <t>1368-9800</t>
  </si>
  <si>
    <t>NUTR J</t>
  </si>
  <si>
    <t>1475-2891</t>
  </si>
  <si>
    <t>NUTR RES</t>
  </si>
  <si>
    <t>0271-5317</t>
  </si>
  <si>
    <t>INT J SPORT NUTR EXE</t>
  </si>
  <si>
    <t>1526-484X</t>
  </si>
  <si>
    <t>NUTR CLIN PRACT</t>
  </si>
  <si>
    <t>0884-5336</t>
  </si>
  <si>
    <t>APPL PHYSIOL NUTR ME</t>
  </si>
  <si>
    <t>1715-5312</t>
  </si>
  <si>
    <t>NUTR CANCER</t>
  </si>
  <si>
    <t>0163-5581</t>
  </si>
  <si>
    <t>J CLIN BIOCHEM NUTR</t>
  </si>
  <si>
    <t>0912-0009</t>
  </si>
  <si>
    <t>J HUM NUTR DIET</t>
  </si>
  <si>
    <t>0952-3871</t>
  </si>
  <si>
    <t>J INT SOC SPORT NUTR</t>
  </si>
  <si>
    <t>1550-2783</t>
  </si>
  <si>
    <t>J RENAL NUTR</t>
  </si>
  <si>
    <t>1051-2276</t>
  </si>
  <si>
    <t>ASIA PAC J CLIN NUTR</t>
  </si>
  <si>
    <t>0964-7058</t>
  </si>
  <si>
    <t>J AM COLL NUTR</t>
  </si>
  <si>
    <t>0731-5724</t>
  </si>
  <si>
    <t>NUTR RES PRACT</t>
  </si>
  <si>
    <t>1976-1457</t>
  </si>
  <si>
    <t>NUTR HOSP</t>
  </si>
  <si>
    <t>0212-1611</t>
  </si>
  <si>
    <t>INT J VITAM NUTR RES</t>
  </si>
  <si>
    <t>0300-9831</t>
  </si>
  <si>
    <t>ECOL FOOD NUTR</t>
  </si>
  <si>
    <t>0367-0244</t>
  </si>
  <si>
    <t>CAN J DIET PRACT RES</t>
  </si>
  <si>
    <t>1486-3847</t>
  </si>
  <si>
    <t>NUTR DIET</t>
  </si>
  <si>
    <t>1446-6368</t>
  </si>
  <si>
    <t>REV NUTR</t>
  </si>
  <si>
    <t>1415-5273</t>
  </si>
  <si>
    <t>ERNAHRUNGS UMSCHAU</t>
  </si>
  <si>
    <t>0174-0008</t>
  </si>
  <si>
    <t>CURR TOP NUTRACEUT R</t>
  </si>
  <si>
    <t>1540-7535</t>
  </si>
  <si>
    <t>ARCH LATINOAM NUTR</t>
  </si>
  <si>
    <t>0004-0622</t>
  </si>
  <si>
    <t>PROG NUTR</t>
  </si>
  <si>
    <t>1129-8723</t>
  </si>
  <si>
    <t>HUM REPROD UPDATE</t>
  </si>
  <si>
    <t>1355-4786</t>
  </si>
  <si>
    <t>OBSTETRICS &amp; GYNECOLOGY</t>
  </si>
  <si>
    <t>OBSTET GYNECOL</t>
  </si>
  <si>
    <t>0029-7844</t>
  </si>
  <si>
    <t>AM J OBSTET GYNECOL</t>
  </si>
  <si>
    <t>0002-9378</t>
  </si>
  <si>
    <t>FERTIL STERIL</t>
  </si>
  <si>
    <t>0015-0282</t>
  </si>
  <si>
    <t>GYNECOL ONCOL</t>
  </si>
  <si>
    <t>0090-8258</t>
  </si>
  <si>
    <t>BJOG-INT J OBSTET GY</t>
  </si>
  <si>
    <t>1470-0328</t>
  </si>
  <si>
    <t>MENOPAUSE</t>
  </si>
  <si>
    <t>1072-3714</t>
  </si>
  <si>
    <t>PAEDIATR PERINAT EP</t>
  </si>
  <si>
    <t>0269-5022</t>
  </si>
  <si>
    <t>REPROD BIOMED ONLINE</t>
  </si>
  <si>
    <t>1472-6483</t>
  </si>
  <si>
    <t>FETAL DIAGN THER</t>
  </si>
  <si>
    <t>1015-3837</t>
  </si>
  <si>
    <t>SEMIN PERINATOL</t>
  </si>
  <si>
    <t>0146-0005</t>
  </si>
  <si>
    <t>J GYNECOL ONCOL</t>
  </si>
  <si>
    <t>2005-0380</t>
  </si>
  <si>
    <t>CLIN PERINATOL</t>
  </si>
  <si>
    <t>0095-5108</t>
  </si>
  <si>
    <t>ACTA OBSTET GYN SCAN</t>
  </si>
  <si>
    <t>0001-6349</t>
  </si>
  <si>
    <t>BREAST</t>
  </si>
  <si>
    <t>0960-9776</t>
  </si>
  <si>
    <t>SEMIN REPROD MED</t>
  </si>
  <si>
    <t>1526-8004</t>
  </si>
  <si>
    <t>CONTRACEPTION</t>
  </si>
  <si>
    <t>0010-7824</t>
  </si>
  <si>
    <t>CLIMACTERIC</t>
  </si>
  <si>
    <t>1369-7137</t>
  </si>
  <si>
    <t>BMC PREGNANCY CHILDB</t>
  </si>
  <si>
    <t>1471-2393</t>
  </si>
  <si>
    <t>J PERINATOL</t>
  </si>
  <si>
    <t>0743-8346</t>
  </si>
  <si>
    <t>CURR OPIN OBSTET GYN</t>
  </si>
  <si>
    <t>1040-872X</t>
  </si>
  <si>
    <t>J LOW GENIT TRACT DI</t>
  </si>
  <si>
    <t>1089-2591</t>
  </si>
  <si>
    <t>INT UROGYNECOL J</t>
  </si>
  <si>
    <t>0937-3462</t>
  </si>
  <si>
    <t>INT J GYNECOL CANCER</t>
  </si>
  <si>
    <t>1048-891X</t>
  </si>
  <si>
    <t>BEST PRACT RES CL OB</t>
  </si>
  <si>
    <t>1521-6934</t>
  </si>
  <si>
    <t>AM J PERINAT</t>
  </si>
  <si>
    <t>0735-1631</t>
  </si>
  <si>
    <t>J PSYCHOSOM OBST GYN</t>
  </si>
  <si>
    <t>0167-482X</t>
  </si>
  <si>
    <t>OBSTET GYNECOL SURV</t>
  </si>
  <si>
    <t>0029-7828</t>
  </si>
  <si>
    <t>J MINIM INVAS GYN</t>
  </si>
  <si>
    <t>1553-4650</t>
  </si>
  <si>
    <t>EARLY HUM DEV</t>
  </si>
  <si>
    <t>0378-3782</t>
  </si>
  <si>
    <t>CLIN OBSTET GYNECOL</t>
  </si>
  <si>
    <t>0009-9201</t>
  </si>
  <si>
    <t>GYNECOL OBSTET INVES</t>
  </si>
  <si>
    <t>0378-7346</t>
  </si>
  <si>
    <t>EUR J OBSTET GYN R B</t>
  </si>
  <si>
    <t>0301-2115</t>
  </si>
  <si>
    <t>J PEDIATR ADOL GYNEC</t>
  </si>
  <si>
    <t>1083-3188</t>
  </si>
  <si>
    <t>INT J GYNECOL PATHOL</t>
  </si>
  <si>
    <t>0277-1691</t>
  </si>
  <si>
    <t>J FAM PLAN REPROD H</t>
  </si>
  <si>
    <t>1471-1893</t>
  </si>
  <si>
    <t>BREAST CANCER-TOKYO</t>
  </si>
  <si>
    <t>1340-6868</t>
  </si>
  <si>
    <t>INT J GYNECOL OBSTET</t>
  </si>
  <si>
    <t>0020-7292</t>
  </si>
  <si>
    <t>AUST NZ J OBSTET GYN</t>
  </si>
  <si>
    <t>0004-8666</t>
  </si>
  <si>
    <t>BMC WOMENS HEALTH</t>
  </si>
  <si>
    <t>1472-6874</t>
  </si>
  <si>
    <t>BREAST J</t>
  </si>
  <si>
    <t>1075-122X</t>
  </si>
  <si>
    <t>HYPERTENS PREGNANCY</t>
  </si>
  <si>
    <t>1064-1955</t>
  </si>
  <si>
    <t>EUR J CONTRACEP REPR</t>
  </si>
  <si>
    <t>1362-5187</t>
  </si>
  <si>
    <t>OBSTET GYN CLIN N AM</t>
  </si>
  <si>
    <t>0889-8545</t>
  </si>
  <si>
    <t>J MATERN-FETAL NEO M</t>
  </si>
  <si>
    <t>1476-7058</t>
  </si>
  <si>
    <t>ARCH GYNECOL OBSTET</t>
  </si>
  <si>
    <t>0932-0067</t>
  </si>
  <si>
    <t>J PERINAT MED</t>
  </si>
  <si>
    <t>0300-5577</t>
  </si>
  <si>
    <t>BREASTFEED MED</t>
  </si>
  <si>
    <t>1556-8253</t>
  </si>
  <si>
    <t>FEMALE PELVIC MED RE</t>
  </si>
  <si>
    <t>2151-8378</t>
  </si>
  <si>
    <t>J OBSTET GYNAECOL RE</t>
  </si>
  <si>
    <t>1341-8076</t>
  </si>
  <si>
    <t>TAIWAN J OBSTET GYNE</t>
  </si>
  <si>
    <t>1028-4559</t>
  </si>
  <si>
    <t>GEBURTSH FRAUENHEILK</t>
  </si>
  <si>
    <t>0016-5751</t>
  </si>
  <si>
    <t>HUM FERTIL</t>
  </si>
  <si>
    <t>1464-7273</t>
  </si>
  <si>
    <t>J REPROD MED</t>
  </si>
  <si>
    <t>0024-7758</t>
  </si>
  <si>
    <t>BREAST CARE</t>
  </si>
  <si>
    <t>1661-3791</t>
  </si>
  <si>
    <t>EUR J GYNAECOL ONCOL</t>
  </si>
  <si>
    <t>0392-2936</t>
  </si>
  <si>
    <t>GINEKOL POL</t>
  </si>
  <si>
    <t>0017-0011</t>
  </si>
  <si>
    <t>J GYNECOL OBST BIO R</t>
  </si>
  <si>
    <t>0368-2315</t>
  </si>
  <si>
    <t>J OBSTET GYNAECOL</t>
  </si>
  <si>
    <t>0144-3615</t>
  </si>
  <si>
    <t>GYNECOL OBSTET FERTI</t>
  </si>
  <si>
    <t>1297-9589</t>
  </si>
  <si>
    <t>Z GEBURTSH NEONATOL</t>
  </si>
  <si>
    <t>0948-2393</t>
  </si>
  <si>
    <t>CLIN EXP OBSTET GYN</t>
  </si>
  <si>
    <t>0390-6663</t>
  </si>
  <si>
    <t>OCEANOGRAPHY</t>
  </si>
  <si>
    <t>PROG OCEANOGR</t>
  </si>
  <si>
    <t>0079-6611</t>
  </si>
  <si>
    <t>1042-8275</t>
  </si>
  <si>
    <t>J PHYS OCEANOGR</t>
  </si>
  <si>
    <t>0022-3670</t>
  </si>
  <si>
    <t>DEEP-SEA RES PT I</t>
  </si>
  <si>
    <t>0967-0637</t>
  </si>
  <si>
    <t>DEEP-SEA RES PT II</t>
  </si>
  <si>
    <t>0967-0645</t>
  </si>
  <si>
    <t>OCEAN DYNAM</t>
  </si>
  <si>
    <t>1616-7341</t>
  </si>
  <si>
    <t>CONT SHELF RES</t>
  </si>
  <si>
    <t>0278-4343</t>
  </si>
  <si>
    <t>OCEAN COAST MANAGE</t>
  </si>
  <si>
    <t>0964-5691</t>
  </si>
  <si>
    <t>J MAR RES</t>
  </si>
  <si>
    <t>0022-2402</t>
  </si>
  <si>
    <t>J OCEANOGR</t>
  </si>
  <si>
    <t>0916-8370</t>
  </si>
  <si>
    <t>OCEANOLOGIA</t>
  </si>
  <si>
    <t>0078-3234</t>
  </si>
  <si>
    <t>OCEANOL HYDROBIOL ST</t>
  </si>
  <si>
    <t>1730-413X</t>
  </si>
  <si>
    <t>OCEANOLOGY+</t>
  </si>
  <si>
    <t>0001-4370</t>
  </si>
  <si>
    <t>J OCEAN U CHINA</t>
  </si>
  <si>
    <t>1672-5182</t>
  </si>
  <si>
    <t>INDIAN J GEO-MAR SCI</t>
  </si>
  <si>
    <t>0379-5136</t>
  </si>
  <si>
    <t>CA-CANCER J CLIN</t>
  </si>
  <si>
    <t>0007-9235</t>
  </si>
  <si>
    <t>ONCOLOGY</t>
  </si>
  <si>
    <t>NAT REV CANCER</t>
  </si>
  <si>
    <t>1474-175X</t>
  </si>
  <si>
    <t>LANCET ONCOL</t>
  </si>
  <si>
    <t>1470-2045</t>
  </si>
  <si>
    <t>CANCER DISCOV</t>
  </si>
  <si>
    <t>2159-8274</t>
  </si>
  <si>
    <t>J CLIN ONCOL</t>
  </si>
  <si>
    <t>0732-183X</t>
  </si>
  <si>
    <t>NAT REV CLIN ONCOL</t>
  </si>
  <si>
    <t>1759-4774</t>
  </si>
  <si>
    <t>JNCI-J NATL CANCER I</t>
  </si>
  <si>
    <t>0027-8874</t>
  </si>
  <si>
    <t>SEMIN CANCER BIOL</t>
  </si>
  <si>
    <t>1044-579X</t>
  </si>
  <si>
    <t>CANCER RES</t>
  </si>
  <si>
    <t>0008-5472</t>
  </si>
  <si>
    <t>CLIN CANCER RES</t>
  </si>
  <si>
    <t>1078-0432</t>
  </si>
  <si>
    <t>CANCER TREAT REV</t>
  </si>
  <si>
    <t>0305-7372</t>
  </si>
  <si>
    <t>J PATHOL</t>
  </si>
  <si>
    <t>0022-3417</t>
  </si>
  <si>
    <t>CANCER METAST REV</t>
  </si>
  <si>
    <t>0167-7659</t>
  </si>
  <si>
    <t>ANN ONCOL</t>
  </si>
  <si>
    <t>0923-7534</t>
  </si>
  <si>
    <t>MOL CANCER THER</t>
  </si>
  <si>
    <t>1535-7163</t>
  </si>
  <si>
    <t>CANCER LETT</t>
  </si>
  <si>
    <t>0304-3835</t>
  </si>
  <si>
    <t>BREAST CANCER RES</t>
  </si>
  <si>
    <t>1465-542X</t>
  </si>
  <si>
    <t>EUR J CANCER</t>
  </si>
  <si>
    <t>0959-8049</t>
  </si>
  <si>
    <t>CARCINOGENESIS</t>
  </si>
  <si>
    <t>0143-3334</t>
  </si>
  <si>
    <t>MOL ONCOL</t>
  </si>
  <si>
    <t>1574-7891</t>
  </si>
  <si>
    <t>ADV CANCER RES</t>
  </si>
  <si>
    <t>0065-230X</t>
  </si>
  <si>
    <t>J THORAC ONCOL</t>
  </si>
  <si>
    <t>1556-0864</t>
  </si>
  <si>
    <t>CANCER-AM CANCER SOC</t>
  </si>
  <si>
    <t>0008-543X</t>
  </si>
  <si>
    <t>ONCOLOGIST</t>
  </si>
  <si>
    <t>1083-7159</t>
  </si>
  <si>
    <t>BRIT J CANCER</t>
  </si>
  <si>
    <t>0007-0920</t>
  </si>
  <si>
    <t>CLIN EPIGENETICS</t>
  </si>
  <si>
    <t>1868-7083</t>
  </si>
  <si>
    <t>CURR OPIN ONCOL</t>
  </si>
  <si>
    <t>1040-8746</t>
  </si>
  <si>
    <t>CANCER PREV RES</t>
  </si>
  <si>
    <t>1940-6207</t>
  </si>
  <si>
    <t>J EXP CLIN CANC RES</t>
  </si>
  <si>
    <t>1756-9966</t>
  </si>
  <si>
    <t>RADIOTHER ONCOL</t>
  </si>
  <si>
    <t>0167-8140</t>
  </si>
  <si>
    <t>RECENT PAT ANTI-CANC</t>
  </si>
  <si>
    <t>1574-8928</t>
  </si>
  <si>
    <t>INT J RADIAT ONCOL</t>
  </si>
  <si>
    <t>0360-3016</t>
  </si>
  <si>
    <t>NEOPLASIA</t>
  </si>
  <si>
    <t>1522-8002</t>
  </si>
  <si>
    <t>CANCER J</t>
  </si>
  <si>
    <t>1528-9117</t>
  </si>
  <si>
    <t>J NATL COMPR CANC NE</t>
  </si>
  <si>
    <t>1540-1405</t>
  </si>
  <si>
    <t>AM J CANCER RES</t>
  </si>
  <si>
    <t>2156-6976</t>
  </si>
  <si>
    <t>CANCER EPIDEM BIOMAR</t>
  </si>
  <si>
    <t>1055-9965</t>
  </si>
  <si>
    <t>SEMIN RADIAT ONCOL</t>
  </si>
  <si>
    <t>1053-4296</t>
  </si>
  <si>
    <t>TARGET ONCOL</t>
  </si>
  <si>
    <t>1776-2596</t>
  </si>
  <si>
    <t>LUNG CANCER</t>
  </si>
  <si>
    <t>0169-5002</t>
  </si>
  <si>
    <t>ONCOGENESIS</t>
  </si>
  <si>
    <t>2157-9024</t>
  </si>
  <si>
    <t>BREAST CANCER RES TR</t>
  </si>
  <si>
    <t>0167-6806</t>
  </si>
  <si>
    <t>ANN SURG ONCOL</t>
  </si>
  <si>
    <t>1068-9265</t>
  </si>
  <si>
    <t>SEMIN ONCOL</t>
  </si>
  <si>
    <t>0093-7754</t>
  </si>
  <si>
    <t>CANCER CYTOPATHOL</t>
  </si>
  <si>
    <t>1934-662X</t>
  </si>
  <si>
    <t>CANCER SCI</t>
  </si>
  <si>
    <t>1347-9032</t>
  </si>
  <si>
    <t>CURR CANCER DRUG TAR</t>
  </si>
  <si>
    <t>1568-0096</t>
  </si>
  <si>
    <t>CANCER CONTROL</t>
  </si>
  <si>
    <t>1073-2748</t>
  </si>
  <si>
    <t>CLIN EXP METASTAS</t>
  </si>
  <si>
    <t>0262-0898</t>
  </si>
  <si>
    <t>BLOOD CANCER J</t>
  </si>
  <si>
    <t>2044-5385</t>
  </si>
  <si>
    <t>PROSTATE CANCER P D</t>
  </si>
  <si>
    <t>1365-7852</t>
  </si>
  <si>
    <t>CLIN ONCOL-UK</t>
  </si>
  <si>
    <t>0936-6555</t>
  </si>
  <si>
    <t>BMC CANCER</t>
  </si>
  <si>
    <t>1471-2407</t>
  </si>
  <si>
    <t>CANCER RES TREAT</t>
  </si>
  <si>
    <t>1598-2998</t>
  </si>
  <si>
    <t>J CANCER SURVIV</t>
  </si>
  <si>
    <t>1932-2259</t>
  </si>
  <si>
    <t>J CANCER</t>
  </si>
  <si>
    <t>1837-9664</t>
  </si>
  <si>
    <t>SURG ONCOL</t>
  </si>
  <si>
    <t>0960-7404</t>
  </si>
  <si>
    <t>J SURG ONCOL</t>
  </si>
  <si>
    <t>0022-4790</t>
  </si>
  <si>
    <t>CLIN LUNG CANCER</t>
  </si>
  <si>
    <t>1525-7304</t>
  </si>
  <si>
    <t>J CANCER RES CLIN</t>
  </si>
  <si>
    <t>0171-5216</t>
  </si>
  <si>
    <t>CANCER BIOL THER</t>
  </si>
  <si>
    <t>1538-4047</t>
  </si>
  <si>
    <t>AM J CLIN ONCOL-CANC</t>
  </si>
  <si>
    <t>0277-3732</t>
  </si>
  <si>
    <t>EUR J CANCER PREV</t>
  </si>
  <si>
    <t>0959-8278</t>
  </si>
  <si>
    <t>INT J ONCOL</t>
  </si>
  <si>
    <t>1019-6439</t>
  </si>
  <si>
    <t>EJSO-EUR J SURG ONC</t>
  </si>
  <si>
    <t>0748-7983</t>
  </si>
  <si>
    <t>ACTA ONCOL</t>
  </si>
  <si>
    <t>0284-186X</t>
  </si>
  <si>
    <t>INVEST NEW DRUG</t>
  </si>
  <si>
    <t>0167-6997</t>
  </si>
  <si>
    <t>STRAHLENTHER ONKOL</t>
  </si>
  <si>
    <t>0179-7158</t>
  </si>
  <si>
    <t>CURR ONCOL REP</t>
  </si>
  <si>
    <t>1523-3790</t>
  </si>
  <si>
    <t>TRANSL ONCOL</t>
  </si>
  <si>
    <t>1944-7124</t>
  </si>
  <si>
    <t>THER ADV MED ONCOL</t>
  </si>
  <si>
    <t>1758-8340</t>
  </si>
  <si>
    <t>CURR TREAT OPTION ON</t>
  </si>
  <si>
    <t>1527-2729</t>
  </si>
  <si>
    <t>CLIN COLORECTAL CANC</t>
  </si>
  <si>
    <t>1533-0028</t>
  </si>
  <si>
    <t>CANCER CHEMOTH PHARM</t>
  </si>
  <si>
    <t>0344-5704</t>
  </si>
  <si>
    <t>UROL ONCOL-SEMIN ORI</t>
  </si>
  <si>
    <t>1078-1439</t>
  </si>
  <si>
    <t>CANCER CELL INT</t>
  </si>
  <si>
    <t>1475-2867</t>
  </si>
  <si>
    <t>BRACHYTHERAPY</t>
  </si>
  <si>
    <t>1538-4721</t>
  </si>
  <si>
    <t>CANCER CAUSE CONTROL</t>
  </si>
  <si>
    <t>0957-5243</t>
  </si>
  <si>
    <t>CANCER EPIDEMIOL</t>
  </si>
  <si>
    <t>1877-7821</t>
  </si>
  <si>
    <t>INT J HYPERTHER</t>
  </si>
  <si>
    <t>0265-6736</t>
  </si>
  <si>
    <t>MED ONCOL</t>
  </si>
  <si>
    <t>1357-0560</t>
  </si>
  <si>
    <t>RADIAT ONCOL</t>
  </si>
  <si>
    <t>1748-717X</t>
  </si>
  <si>
    <t>ASIAN PAC J CANCER P</t>
  </si>
  <si>
    <t>1513-7368</t>
  </si>
  <si>
    <t>CANCER MED-US</t>
  </si>
  <si>
    <t>2045-7634</t>
  </si>
  <si>
    <t>FUTURE ONCOL</t>
  </si>
  <si>
    <t>1479-6694</t>
  </si>
  <si>
    <t>PSYCHO-ONCOLOGY</t>
  </si>
  <si>
    <t>1057-9249</t>
  </si>
  <si>
    <t>ONCOLOGY-BASEL</t>
  </si>
  <si>
    <t>0030-2414</t>
  </si>
  <si>
    <t>CLIN GENITOURIN CANC</t>
  </si>
  <si>
    <t>1558-7673</t>
  </si>
  <si>
    <t>ONCOLOGY-NY</t>
  </si>
  <si>
    <t>0890-9091</t>
  </si>
  <si>
    <t>ONCOL REP</t>
  </si>
  <si>
    <t>1021-335X</t>
  </si>
  <si>
    <t>EXPERT REV ANTICANC</t>
  </si>
  <si>
    <t>1473-7140</t>
  </si>
  <si>
    <t>CANCER INVEST</t>
  </si>
  <si>
    <t>0735-7907</t>
  </si>
  <si>
    <t>CHIN J CANCER</t>
  </si>
  <si>
    <t>1000-467X</t>
  </si>
  <si>
    <t>INT J CLIN ONCOL</t>
  </si>
  <si>
    <t>1341-9625</t>
  </si>
  <si>
    <t>CLIN BREAST CANCER</t>
  </si>
  <si>
    <t>1526-8209</t>
  </si>
  <si>
    <t>CLIN TRANSL ONCOL</t>
  </si>
  <si>
    <t>1699-048X</t>
  </si>
  <si>
    <t>CANCER IMAGING</t>
  </si>
  <si>
    <t>1470-7330</t>
  </si>
  <si>
    <t>JPN J CLIN ONCOL</t>
  </si>
  <si>
    <t>0368-2811</t>
  </si>
  <si>
    <t>PHOTODIAGN PHOTODYN</t>
  </si>
  <si>
    <t>1572-1000</t>
  </si>
  <si>
    <t>CHINESE J CANCER RES</t>
  </si>
  <si>
    <t>1000-9604</t>
  </si>
  <si>
    <t>RADIOL ONCOL</t>
  </si>
  <si>
    <t>1318-2099</t>
  </si>
  <si>
    <t>INT J CLIN EXP PATHO</t>
  </si>
  <si>
    <t>1936-2625</t>
  </si>
  <si>
    <t>NEOPLASMA</t>
  </si>
  <si>
    <t>0028-2685</t>
  </si>
  <si>
    <t>PATHOL ONCOL RES</t>
  </si>
  <si>
    <t>1219-4956</t>
  </si>
  <si>
    <t>ANTICANCER RES</t>
  </si>
  <si>
    <t>0250-7005</t>
  </si>
  <si>
    <t>SURG ONCOL CLIN N AM</t>
  </si>
  <si>
    <t>1055-3207</t>
  </si>
  <si>
    <t>CURR ONCOL</t>
  </si>
  <si>
    <t>1198-0052</t>
  </si>
  <si>
    <t>ANTI-CANCER DRUG</t>
  </si>
  <si>
    <t>0959-4973</t>
  </si>
  <si>
    <t>TECHNOL CANCER RES T</t>
  </si>
  <si>
    <t>1533-0346</t>
  </si>
  <si>
    <t>CANCER BIOMARK</t>
  </si>
  <si>
    <t>1574-0153</t>
  </si>
  <si>
    <t>J BREAST CANCER</t>
  </si>
  <si>
    <t>1738-6756</t>
  </si>
  <si>
    <t>ONCOL LETT</t>
  </si>
  <si>
    <t>1792-1074</t>
  </si>
  <si>
    <t>ASIA-PAC J CLIN ONCO</t>
  </si>
  <si>
    <t>1743-7555</t>
  </si>
  <si>
    <t>HERED CANCER CLIN PR</t>
  </si>
  <si>
    <t>1731-2302</t>
  </si>
  <si>
    <t>CANCER RADIOTHER</t>
  </si>
  <si>
    <t>1278-3218</t>
  </si>
  <si>
    <t>WORLD J SURG ONCOL</t>
  </si>
  <si>
    <t>1477-7819</t>
  </si>
  <si>
    <t>CHEMOTHERAPY</t>
  </si>
  <si>
    <t>0009-3157</t>
  </si>
  <si>
    <t>J CONTEMP BRACHYTHER</t>
  </si>
  <si>
    <t>1689-832X</t>
  </si>
  <si>
    <t>TUMORI</t>
  </si>
  <si>
    <t>0300-8916</t>
  </si>
  <si>
    <t>J BONE ONCOL</t>
  </si>
  <si>
    <t>2212-1366</t>
  </si>
  <si>
    <t>ONCOL RES</t>
  </si>
  <si>
    <t>0965-0407</t>
  </si>
  <si>
    <t>THORAC CANCER</t>
  </si>
  <si>
    <t>1759-7706</t>
  </si>
  <si>
    <t>ONKOLOGIE</t>
  </si>
  <si>
    <t>0378-584X</t>
  </si>
  <si>
    <t>INDIAN J CANCER</t>
  </si>
  <si>
    <t>0019-509X</t>
  </si>
  <si>
    <t>J CANCER RES THER</t>
  </si>
  <si>
    <t>0973-1482</t>
  </si>
  <si>
    <t>MED DOSIM</t>
  </si>
  <si>
    <t>0958-3947</t>
  </si>
  <si>
    <t>J BUON</t>
  </si>
  <si>
    <t>1107-0625</t>
  </si>
  <si>
    <t>B CANCER</t>
  </si>
  <si>
    <t>0007-4551</t>
  </si>
  <si>
    <t>CURR PROB CANCER</t>
  </si>
  <si>
    <t>0147-0272</t>
  </si>
  <si>
    <t>UHOD-ULUSLAR HEMATOL</t>
  </si>
  <si>
    <t>1306-133X</t>
  </si>
  <si>
    <t>ONKOLOGE</t>
  </si>
  <si>
    <t>0947-8965</t>
  </si>
  <si>
    <t>PSYCHO-ONCOLOGIE</t>
  </si>
  <si>
    <t>1778-3798</t>
  </si>
  <si>
    <t>ONCOLOGIE</t>
  </si>
  <si>
    <t>1292-3818</t>
  </si>
  <si>
    <t>ONCOL RES TREAT</t>
  </si>
  <si>
    <t>2296-5270</t>
  </si>
  <si>
    <t>PROG TUMOR RES</t>
  </si>
  <si>
    <t>0079-6263</t>
  </si>
  <si>
    <t>OMEGA-INT J MANAGE S</t>
  </si>
  <si>
    <t>0305-0483</t>
  </si>
  <si>
    <t xml:space="preserve">OPERATIONS RESEARCH &amp; MANAGEMENT SCIENCE </t>
  </si>
  <si>
    <t>J OPER MANAG</t>
  </si>
  <si>
    <t>0272-6963</t>
  </si>
  <si>
    <t>TRANSPORT SCI</t>
  </si>
  <si>
    <t>0041-1655</t>
  </si>
  <si>
    <t>MANAGE SCI</t>
  </si>
  <si>
    <t>0025-1909</t>
  </si>
  <si>
    <t>EUR J OPER RES</t>
  </si>
  <si>
    <t>0377-2217</t>
  </si>
  <si>
    <t>NETW SPAT ECON</t>
  </si>
  <si>
    <t>1566-113X</t>
  </si>
  <si>
    <t>OPER RES</t>
  </si>
  <si>
    <t>0030-364X</t>
  </si>
  <si>
    <t>M&amp;SOM-MANUF SERV OP</t>
  </si>
  <si>
    <t>1523-4614</t>
  </si>
  <si>
    <t>SORT-STAT OPER RES T</t>
  </si>
  <si>
    <t>1696-2281</t>
  </si>
  <si>
    <t>ANN OPER RES</t>
  </si>
  <si>
    <t>0254-5330</t>
  </si>
  <si>
    <t>4OR-Q J OPER RES</t>
  </si>
  <si>
    <t>1619-4500</t>
  </si>
  <si>
    <t>OR SPECTRUM</t>
  </si>
  <si>
    <t>0171-6468</t>
  </si>
  <si>
    <t>INT T OPER RES</t>
  </si>
  <si>
    <t>0969-6016</t>
  </si>
  <si>
    <t>J OPER RES SOC</t>
  </si>
  <si>
    <t>0160-5682</t>
  </si>
  <si>
    <t>CENT EUR J OPER RES</t>
  </si>
  <si>
    <t>1435-246X</t>
  </si>
  <si>
    <t>TOP</t>
  </si>
  <si>
    <t>1134-5764</t>
  </si>
  <si>
    <t>NAV RES LOG</t>
  </si>
  <si>
    <t>0894-069X</t>
  </si>
  <si>
    <t>OPER RES LETT</t>
  </si>
  <si>
    <t>0167-6377</t>
  </si>
  <si>
    <t>J SYST SCI SYST ENG</t>
  </si>
  <si>
    <t>1004-3756</t>
  </si>
  <si>
    <t>INTERFACES</t>
  </si>
  <si>
    <t>0092-2102</t>
  </si>
  <si>
    <t>RAIRO-OPER RES</t>
  </si>
  <si>
    <t>0399-0559</t>
  </si>
  <si>
    <t>ASIA PAC J OPER RES</t>
  </si>
  <si>
    <t>0217-5959</t>
  </si>
  <si>
    <t>OPER RES-GER</t>
  </si>
  <si>
    <t>1109-2858</t>
  </si>
  <si>
    <t>PROG RETIN EYE RES</t>
  </si>
  <si>
    <t>1350-9462</t>
  </si>
  <si>
    <t>OPHTHALMOLOGY</t>
  </si>
  <si>
    <t>0161-6420</t>
  </si>
  <si>
    <t>ARCH OPHTHALMOL-CHIC</t>
  </si>
  <si>
    <t>0003-9950</t>
  </si>
  <si>
    <t>AM J OPHTHALMOL</t>
  </si>
  <si>
    <t>0002-9394</t>
  </si>
  <si>
    <t>SURV OPHTHALMOL</t>
  </si>
  <si>
    <t>0039-6257</t>
  </si>
  <si>
    <t>J REFRACT SURG</t>
  </si>
  <si>
    <t>1081-597X</t>
  </si>
  <si>
    <t>INVEST OPHTH VIS SCI</t>
  </si>
  <si>
    <t>0146-0404</t>
  </si>
  <si>
    <t>OCUL SURF</t>
  </si>
  <si>
    <t>1542-0124</t>
  </si>
  <si>
    <t>JAMA OPHTHALMOL</t>
  </si>
  <si>
    <t>2168-6165</t>
  </si>
  <si>
    <t>RETINA-J RET VIT DIS</t>
  </si>
  <si>
    <t>0275-004X</t>
  </si>
  <si>
    <t>BRIT J OPHTHALMOL</t>
  </si>
  <si>
    <t>0007-1161</t>
  </si>
  <si>
    <t>ACTA OPHTHALMOL</t>
  </si>
  <si>
    <t>1755-375X</t>
  </si>
  <si>
    <t>J CATARACT REFR SURG</t>
  </si>
  <si>
    <t>0886-3350</t>
  </si>
  <si>
    <t>EXP EYE RES</t>
  </si>
  <si>
    <t>0014-4835</t>
  </si>
  <si>
    <t>CURR OPIN OPHTHALMOL</t>
  </si>
  <si>
    <t>1040-8738</t>
  </si>
  <si>
    <t>J VISION</t>
  </si>
  <si>
    <t>1534-7362</t>
  </si>
  <si>
    <t>CLIN EXP OPHTHALMOL</t>
  </si>
  <si>
    <t>1442-6404</t>
  </si>
  <si>
    <t>OPHTHAL PHYSL OPT</t>
  </si>
  <si>
    <t>0275-5408</t>
  </si>
  <si>
    <t>J GLAUCOMA</t>
  </si>
  <si>
    <t>1057-0829</t>
  </si>
  <si>
    <t>EYE</t>
  </si>
  <si>
    <t>0950-222X</t>
  </si>
  <si>
    <t>CORNEA</t>
  </si>
  <si>
    <t>0277-3740</t>
  </si>
  <si>
    <t>1090-0535</t>
  </si>
  <si>
    <t>OCUL IMMUNOL INFLAMM</t>
  </si>
  <si>
    <t>0927-3948</t>
  </si>
  <si>
    <t>GRAEF ARCH CLIN EXP</t>
  </si>
  <si>
    <t>0721-832X</t>
  </si>
  <si>
    <t>JPN J OPHTHALMOL</t>
  </si>
  <si>
    <t>0021-5155</t>
  </si>
  <si>
    <t>OPHTHALMOLOGICA</t>
  </si>
  <si>
    <t>0030-3755</t>
  </si>
  <si>
    <t>CURR EYE RES</t>
  </si>
  <si>
    <t>0271-3683</t>
  </si>
  <si>
    <t>DOC OPHTHALMOL</t>
  </si>
  <si>
    <t>0012-4486</t>
  </si>
  <si>
    <t>OPTOMETRY VISION SCI</t>
  </si>
  <si>
    <t>1040-5488</t>
  </si>
  <si>
    <t>J OCUL PHARMACOL TH</t>
  </si>
  <si>
    <t>1080-7683</t>
  </si>
  <si>
    <t>EYE CONTACT LENS</t>
  </si>
  <si>
    <t>1542-2321</t>
  </si>
  <si>
    <t>OPHTHALMIC RES</t>
  </si>
  <si>
    <t>0030-3747</t>
  </si>
  <si>
    <t>CONTACT LENS ANTERIO</t>
  </si>
  <si>
    <t>1367-0484</t>
  </si>
  <si>
    <t>CLIN EXP OPTOM</t>
  </si>
  <si>
    <t>0816-4622</t>
  </si>
  <si>
    <t>CAN J OPHTHALMOL</t>
  </si>
  <si>
    <t>0008-4182</t>
  </si>
  <si>
    <t>OPHTHAL EPIDEMIOL</t>
  </si>
  <si>
    <t>0928-6586</t>
  </si>
  <si>
    <t>CUTAN OCUL TOXICOL</t>
  </si>
  <si>
    <t>1556-9527</t>
  </si>
  <si>
    <t>EUR J OPHTHALMOL</t>
  </si>
  <si>
    <t>1120-6721</t>
  </si>
  <si>
    <t>OSLI RETINA</t>
  </si>
  <si>
    <t>2325-8160</t>
  </si>
  <si>
    <t>BMC OPHTHALMOL</t>
  </si>
  <si>
    <t>1471-2415</t>
  </si>
  <si>
    <t>J AAPOS</t>
  </si>
  <si>
    <t>1091-8531</t>
  </si>
  <si>
    <t>J EYE MOVEMENT RES</t>
  </si>
  <si>
    <t>1995-8692</t>
  </si>
  <si>
    <t>INDIAN J OPHTHALMOL</t>
  </si>
  <si>
    <t>0301-4738</t>
  </si>
  <si>
    <t>OPHTHAL PLAST RECONS</t>
  </si>
  <si>
    <t>0740-9303</t>
  </si>
  <si>
    <t>SEMIN OPHTHALMOL</t>
  </si>
  <si>
    <t>0882-0538</t>
  </si>
  <si>
    <t>OPTOMETRY</t>
  </si>
  <si>
    <t>1529-1839</t>
  </si>
  <si>
    <t>J PEDIAT OPHTH STRAB</t>
  </si>
  <si>
    <t>0191-3913</t>
  </si>
  <si>
    <t>INT J OPHTHALMOL-CHI</t>
  </si>
  <si>
    <t>2222-3959</t>
  </si>
  <si>
    <t>KLIN MONATSBL AUGENH</t>
  </si>
  <si>
    <t>0023-2165</t>
  </si>
  <si>
    <t>OPHTHALMOLOGE</t>
  </si>
  <si>
    <t>0941-293X</t>
  </si>
  <si>
    <t>ARQ BRAS OFTALMOL</t>
  </si>
  <si>
    <t>0004-2749</t>
  </si>
  <si>
    <t>J FR OPHTALMOL</t>
  </si>
  <si>
    <t>0181-5512</t>
  </si>
  <si>
    <t>NAT PHOTONICS</t>
  </si>
  <si>
    <t>1749-4885</t>
  </si>
  <si>
    <t>OPTICS</t>
  </si>
  <si>
    <t>LIGHT-SCI APPL</t>
  </si>
  <si>
    <t>2047-7538</t>
  </si>
  <si>
    <t>ADV OPT PHOTONICS</t>
  </si>
  <si>
    <t>1943-8206</t>
  </si>
  <si>
    <t>LASER PHOTONICS REV</t>
  </si>
  <si>
    <t>1863-8880</t>
  </si>
  <si>
    <t>ADV ATOM MOL OPT PHY</t>
  </si>
  <si>
    <t>1049-250X</t>
  </si>
  <si>
    <t>OPT EXPRESS</t>
  </si>
  <si>
    <t>1094-4087</t>
  </si>
  <si>
    <t>OPT LETT</t>
  </si>
  <si>
    <t>0146-9592</t>
  </si>
  <si>
    <t>PHYS REV A</t>
  </si>
  <si>
    <t>1050-2947</t>
  </si>
  <si>
    <t>J LUMIN</t>
  </si>
  <si>
    <t>0022-2313</t>
  </si>
  <si>
    <t>LASER PHYS LETT</t>
  </si>
  <si>
    <t>1612-2011</t>
  </si>
  <si>
    <t>OPT LASER ENG</t>
  </si>
  <si>
    <t>0143-8166</t>
  </si>
  <si>
    <t>J OPTICS-UK</t>
  </si>
  <si>
    <t>2040-8978</t>
  </si>
  <si>
    <t>J PHYS B-AT MOL OPT</t>
  </si>
  <si>
    <t>0953-4075</t>
  </si>
  <si>
    <t>J OPT SOC AM B</t>
  </si>
  <si>
    <t>0740-3224</t>
  </si>
  <si>
    <t>APPL PHYS B-LASERS O</t>
  </si>
  <si>
    <t>0946-2171</t>
  </si>
  <si>
    <t>CHIN OPT LETT</t>
  </si>
  <si>
    <t>1671-7694</t>
  </si>
  <si>
    <t>PROG OPTICS</t>
  </si>
  <si>
    <t>0079-6638</t>
  </si>
  <si>
    <t>APPL OPTICS</t>
  </si>
  <si>
    <t>1559-128X</t>
  </si>
  <si>
    <t>OPT LASER TECHNOL</t>
  </si>
  <si>
    <t>0030-3992</t>
  </si>
  <si>
    <t>J OPT SOC AM A</t>
  </si>
  <si>
    <t>1084-7529</t>
  </si>
  <si>
    <t>J EUR OPT SOC-RAPID</t>
  </si>
  <si>
    <t>1990-2573</t>
  </si>
  <si>
    <t>EUR PHYS J D</t>
  </si>
  <si>
    <t>1434-6060</t>
  </si>
  <si>
    <t>J OPT SOC KOREA</t>
  </si>
  <si>
    <t>1226-4776</t>
  </si>
  <si>
    <t>J INNOV OPT HEAL SCI</t>
  </si>
  <si>
    <t>1793-5458</t>
  </si>
  <si>
    <t>LASER PHYS</t>
  </si>
  <si>
    <t>1054-660X</t>
  </si>
  <si>
    <t>J MOD OPTIC</t>
  </si>
  <si>
    <t>0950-0340</t>
  </si>
  <si>
    <t>OPT REV</t>
  </si>
  <si>
    <t>1340-6000</t>
  </si>
  <si>
    <t>J NONLINEAR OPT PHYS</t>
  </si>
  <si>
    <t>0218-8635</t>
  </si>
  <si>
    <t>FIBER INTEGRATED OPT</t>
  </si>
  <si>
    <t>0146-8030</t>
  </si>
  <si>
    <t>UKR J PHYS OPT</t>
  </si>
  <si>
    <t>1609-1833</t>
  </si>
  <si>
    <t>J RUSS LASER RES</t>
  </si>
  <si>
    <t>1071-2836</t>
  </si>
  <si>
    <t>OPT APPL</t>
  </si>
  <si>
    <t>0078-5466</t>
  </si>
  <si>
    <t>J OPT TECHNOL+</t>
  </si>
  <si>
    <t>1070-9762</t>
  </si>
  <si>
    <t>J INFRARED MILLIM W</t>
  </si>
  <si>
    <t>1001-9014</t>
  </si>
  <si>
    <t>LASER FOCUS WORLD</t>
  </si>
  <si>
    <t>1043-8092</t>
  </si>
  <si>
    <t>PHOTONIC SPECTRA</t>
  </si>
  <si>
    <t>0731-1230</t>
  </si>
  <si>
    <t>J AVIAN BIOL</t>
  </si>
  <si>
    <t>0908-8857</t>
  </si>
  <si>
    <t xml:space="preserve">ORNITHOLOGY </t>
  </si>
  <si>
    <t>IBIS</t>
  </si>
  <si>
    <t>0019-1019</t>
  </si>
  <si>
    <t>AUK</t>
  </si>
  <si>
    <t>0004-8038</t>
  </si>
  <si>
    <t>BIRD CONSERV INT</t>
  </si>
  <si>
    <t>0959-2709</t>
  </si>
  <si>
    <t>J ORNITHOL</t>
  </si>
  <si>
    <t>0021-8375</t>
  </si>
  <si>
    <t>BIRD STUDY</t>
  </si>
  <si>
    <t>0006-3657</t>
  </si>
  <si>
    <t>EMU</t>
  </si>
  <si>
    <t>0158-4197</t>
  </si>
  <si>
    <t>CONDOR</t>
  </si>
  <si>
    <t>0010-5422</t>
  </si>
  <si>
    <t>J FIELD ORNITHOL</t>
  </si>
  <si>
    <t>0273-8570</t>
  </si>
  <si>
    <t>ACTA ORNITHOL</t>
  </si>
  <si>
    <t>0001-6454</t>
  </si>
  <si>
    <t>ARDEA</t>
  </si>
  <si>
    <t>0373-2266</t>
  </si>
  <si>
    <t>WATERBIRDS</t>
  </si>
  <si>
    <t>1524-4695</t>
  </si>
  <si>
    <t>J RAPTOR RES</t>
  </si>
  <si>
    <t>0892-1016</t>
  </si>
  <si>
    <t>ORNIS FENNICA</t>
  </si>
  <si>
    <t>0030-5685</t>
  </si>
  <si>
    <t>WILSON J ORNITHOL</t>
  </si>
  <si>
    <t>1559-4491</t>
  </si>
  <si>
    <t>ARDEOLA</t>
  </si>
  <si>
    <t>0570-7358</t>
  </si>
  <si>
    <t>REV BRAS ORNITOL</t>
  </si>
  <si>
    <t>0103-5657</t>
  </si>
  <si>
    <t>OSTRICH</t>
  </si>
  <si>
    <t>0030-6525</t>
  </si>
  <si>
    <t>FORKTAIL</t>
  </si>
  <si>
    <t>0950-1746</t>
  </si>
  <si>
    <t>ORNITOL NEOTROP</t>
  </si>
  <si>
    <t>1075-4377</t>
  </si>
  <si>
    <t>ORNITHOL SCI</t>
  </si>
  <si>
    <t>1347-0558</t>
  </si>
  <si>
    <t>J BONE JOINT SURG AM</t>
  </si>
  <si>
    <t>0021-9355</t>
  </si>
  <si>
    <t>ORTHOPEDICS</t>
  </si>
  <si>
    <t>AM J SPORT MED</t>
  </si>
  <si>
    <t>0363-5465</t>
  </si>
  <si>
    <t>OSTEOARTHR CARTILAGE</t>
  </si>
  <si>
    <t>1063-4584</t>
  </si>
  <si>
    <t>J PHYSIOTHER</t>
  </si>
  <si>
    <t>1836-9553</t>
  </si>
  <si>
    <t>J BONE JOINT SURG BR</t>
  </si>
  <si>
    <t>0301-620X</t>
  </si>
  <si>
    <t>ARTHROSCOPY</t>
  </si>
  <si>
    <t>0749-8063</t>
  </si>
  <si>
    <t>KNEE SURG SPORT TR A</t>
  </si>
  <si>
    <t>0942-2056</t>
  </si>
  <si>
    <t>J ORTHOP SPORT PHYS</t>
  </si>
  <si>
    <t>0190-6011</t>
  </si>
  <si>
    <t>J ORTHOP RES</t>
  </si>
  <si>
    <t>0736-0266</t>
  </si>
  <si>
    <t>ACTA ORTHOP</t>
  </si>
  <si>
    <t>1745-3674</t>
  </si>
  <si>
    <t>CLIN ORTHOP RELAT R</t>
  </si>
  <si>
    <t>0009-921X</t>
  </si>
  <si>
    <t>J ARTHROPLASTY</t>
  </si>
  <si>
    <t>0883-5403</t>
  </si>
  <si>
    <t>J AM ACAD ORTHOP SUR</t>
  </si>
  <si>
    <t>1067-151X</t>
  </si>
  <si>
    <t>PHYS THER</t>
  </si>
  <si>
    <t>0031-9023</t>
  </si>
  <si>
    <t>J SHOULDER ELB SURG</t>
  </si>
  <si>
    <t>1058-2746</t>
    <phoneticPr fontId="14" type="noConversion"/>
  </si>
  <si>
    <t>CLIN J SPORT MED</t>
  </si>
  <si>
    <t>1050-642X</t>
  </si>
  <si>
    <t>INT ORTHOP</t>
  </si>
  <si>
    <t>0341-2695</t>
  </si>
  <si>
    <t>J HAND SURG-EUR VOL</t>
  </si>
  <si>
    <t>1753-1934</t>
  </si>
  <si>
    <t>J HAND THER</t>
  </si>
  <si>
    <t>0894-1130</t>
  </si>
  <si>
    <t>BONE JOINT J</t>
  </si>
  <si>
    <t>2049-4394</t>
  </si>
  <si>
    <t>KNEE</t>
  </si>
  <si>
    <t>0968-0160</t>
  </si>
  <si>
    <t>J ORTHOP TRAUMA</t>
  </si>
  <si>
    <t>0890-5339</t>
  </si>
  <si>
    <t>BMC MUSCULOSKEL DIS</t>
  </si>
  <si>
    <t>1471-2474</t>
  </si>
  <si>
    <t>J HAND SURG-AM</t>
  </si>
  <si>
    <t>0363-5023</t>
  </si>
  <si>
    <t>ARCH ORTHOP TRAUM SU</t>
  </si>
  <si>
    <t>0936-8051</t>
  </si>
  <si>
    <t>SKELETAL RADIOL</t>
  </si>
  <si>
    <t>0364-2348</t>
  </si>
  <si>
    <t>FOOT ANKLE INT</t>
  </si>
  <si>
    <t>1071-1007</t>
  </si>
  <si>
    <t>J PEDIATR ORTHOPED</t>
  </si>
  <si>
    <t>0271-6798</t>
  </si>
  <si>
    <t>J FOOT ANKLE RES</t>
  </si>
  <si>
    <t>1757-1146</t>
  </si>
  <si>
    <t>J KNEE SURG</t>
  </si>
  <si>
    <t>1538-8506</t>
  </si>
  <si>
    <t>J ORTHOP SURG RES</t>
  </si>
  <si>
    <t>1749-799X</t>
  </si>
  <si>
    <t>HAND CLIN</t>
  </si>
  <si>
    <t>0749-0712</t>
  </si>
  <si>
    <t>ORTHOP TRAUMATOL-SUR</t>
  </si>
  <si>
    <t>1877-0568</t>
  </si>
  <si>
    <t>ORTHOP CLIN N AM</t>
  </si>
  <si>
    <t>0030-5898</t>
  </si>
  <si>
    <t>PHYSICIAN SPORTSMED</t>
  </si>
  <si>
    <t>0091-3847</t>
  </si>
  <si>
    <t>PROSTHET ORTHOT INT</t>
  </si>
  <si>
    <t>0309-3646</t>
  </si>
  <si>
    <t>0147-7447</t>
  </si>
  <si>
    <t>BRAZ J PHYS THER</t>
  </si>
  <si>
    <t>1413-3555</t>
  </si>
  <si>
    <t>EKLEM HAST CERRAHISI</t>
  </si>
  <si>
    <t>1305-8282</t>
  </si>
  <si>
    <t>J ORTHOP SCI</t>
  </si>
  <si>
    <t>0949-2658</t>
  </si>
  <si>
    <t>J FOOT ANKLE SURG</t>
  </si>
  <si>
    <t>1067-2516</t>
  </si>
  <si>
    <t>HIP INT</t>
  </si>
  <si>
    <t>1120-7000</t>
  </si>
  <si>
    <t>FOOT ANKLE CLIN</t>
  </si>
  <si>
    <t>1083-7515</t>
  </si>
  <si>
    <t>OPER ORTHOP TRAUMATO</t>
  </si>
  <si>
    <t>0934-6694</t>
  </si>
  <si>
    <t>J BACK MUSCULOSKELET</t>
  </si>
  <si>
    <t>1053-8127</t>
  </si>
  <si>
    <t>J ORTHOP SURG-HONG K</t>
  </si>
  <si>
    <t>1022-5536</t>
  </si>
  <si>
    <t>J PLAST SURG HAND SU</t>
  </si>
  <si>
    <t>2000-656X</t>
  </si>
  <si>
    <t>CARTILAGE</t>
  </si>
  <si>
    <t>1947-6035</t>
  </si>
  <si>
    <t>ACTA ORTHOP BELG</t>
  </si>
  <si>
    <t>0001-6462</t>
  </si>
  <si>
    <t>J AM PODIAT MED ASSN</t>
  </si>
  <si>
    <t>8750-7315</t>
  </si>
  <si>
    <t>INT J SHOULDER SURG</t>
  </si>
  <si>
    <t>0973-6042</t>
  </si>
  <si>
    <t>INDIAN J ORTHOP</t>
  </si>
  <si>
    <t>0019-5413</t>
  </si>
  <si>
    <t>ACTA ORTHOP TRAUMATO</t>
  </si>
  <si>
    <t>1017-995X</t>
  </si>
  <si>
    <t>J PEDIATR ORTHOP B</t>
  </si>
  <si>
    <t>1060-152X</t>
  </si>
  <si>
    <t>CLIN PODIATR MED SUR</t>
  </si>
  <si>
    <t>0891-8422</t>
  </si>
  <si>
    <t>Z ORTHOP UNFALLCHIR</t>
  </si>
  <si>
    <t>1864-6697</t>
  </si>
  <si>
    <t>ACTA CHIR ORTHOP TR</t>
  </si>
  <si>
    <t>0001-5415</t>
  </si>
  <si>
    <t>ORTHOPADE</t>
  </si>
  <si>
    <t>0085-4530</t>
  </si>
  <si>
    <t>SPORTVERLETZ SPORTSC</t>
  </si>
  <si>
    <t>0932-0555</t>
  </si>
  <si>
    <t>CHIR MAIN</t>
  </si>
  <si>
    <t>1297-3203</t>
  </si>
  <si>
    <t>ACTA ORTOP BRAS</t>
  </si>
  <si>
    <t>1413-7852</t>
  </si>
  <si>
    <t>RHINOLOGY</t>
  </si>
  <si>
    <t>0300-0729</t>
  </si>
  <si>
    <t>OTORHINOLARYNGOLOGY</t>
  </si>
  <si>
    <t>HEAD NECK-J SCI SPEC</t>
  </si>
  <si>
    <t>1043-3074</t>
  </si>
  <si>
    <t>ARCH OTOLARYNGOL</t>
  </si>
  <si>
    <t>0886-4470</t>
  </si>
  <si>
    <t>CLIN OTOLARYNGOL</t>
  </si>
  <si>
    <t>1749-4478</t>
  </si>
  <si>
    <t>INT FORUM ALLERGY RH</t>
  </si>
  <si>
    <t>2042-6976</t>
  </si>
  <si>
    <t>DYSPHAGIA</t>
  </si>
  <si>
    <t>0179-051X</t>
  </si>
  <si>
    <t>OTOLARYNG HEAD NECK</t>
  </si>
  <si>
    <t>0194-5998</t>
  </si>
  <si>
    <t>CURR OPIN OTOLARYNGO</t>
  </si>
  <si>
    <t>1068-9508</t>
  </si>
  <si>
    <t>AM J RHINOL ALLERGY</t>
  </si>
  <si>
    <t>1945-8924</t>
  </si>
  <si>
    <t>JAMA OTOLARYNGOL</t>
  </si>
  <si>
    <t>2168-6181</t>
  </si>
  <si>
    <t>ACTA OTORHINOLARYNGO</t>
  </si>
  <si>
    <t>0392-100X</t>
  </si>
  <si>
    <t>EUR ARCH OTO-RHINO-L</t>
  </si>
  <si>
    <t>0937-4477</t>
  </si>
  <si>
    <t>OTOLARYNG CLIN N AM</t>
  </si>
  <si>
    <t>0030-6665</t>
  </si>
  <si>
    <t>J VOICE</t>
  </si>
  <si>
    <t>0892-1997</t>
  </si>
  <si>
    <t>INT J PEDIATR OTORHI</t>
  </si>
  <si>
    <t>0165-5876</t>
  </si>
  <si>
    <t>AURIS NASUS LARYNX</t>
  </si>
  <si>
    <t>0385-8146</t>
  </si>
  <si>
    <t>ACTA OTO-LARYNGOL</t>
  </si>
  <si>
    <t>0001-6489</t>
  </si>
  <si>
    <t>ANN OTO RHINOL LARYN</t>
  </si>
  <si>
    <t>0003-4894</t>
  </si>
  <si>
    <t>ENT-EAR NOSE THROAT</t>
  </si>
  <si>
    <t>0145-5613</t>
  </si>
  <si>
    <t>AM J OTOLARYNG</t>
  </si>
  <si>
    <t>0196-0709</t>
  </si>
  <si>
    <t>J OTOLARYNGOL-HEAD N</t>
  </si>
  <si>
    <t>1916-0216</t>
  </si>
  <si>
    <t>ORL J OTO-RHINO-LARY</t>
  </si>
  <si>
    <t>0301-1569</t>
  </si>
  <si>
    <t>CLIN EXP OTORHINOLAR</t>
  </si>
  <si>
    <t>1976-8710</t>
  </si>
  <si>
    <t>LARYNGO RHINO OTOL</t>
  </si>
  <si>
    <t>0935-8943</t>
  </si>
  <si>
    <t>EUR ANN OTORHINOLARY</t>
  </si>
  <si>
    <t>1879-7296</t>
  </si>
  <si>
    <t>J LARYNGOL OTOL</t>
  </si>
  <si>
    <t>0022-2151</t>
  </si>
  <si>
    <t>BRAZ J OTORHINOLAR</t>
  </si>
  <si>
    <t>1808-8694</t>
  </si>
  <si>
    <t>HNO</t>
  </si>
  <si>
    <t>0017-6192</t>
  </si>
  <si>
    <t>B-ENT</t>
  </si>
  <si>
    <t>0001-6497</t>
  </si>
  <si>
    <t>J INT ADV OTOL</t>
  </si>
  <si>
    <t>1308-7649</t>
  </si>
  <si>
    <t>PALEONTOLOGY</t>
  </si>
  <si>
    <t>VEG HIST ARCHAEOBOT</t>
  </si>
  <si>
    <t>0939-6314</t>
  </si>
  <si>
    <t>PALAEONTOLOGY</t>
  </si>
  <si>
    <t>0031-0239</t>
  </si>
  <si>
    <t>PALAEONTOL ELECTRON</t>
  </si>
  <si>
    <t>1935-3952</t>
  </si>
  <si>
    <t>J VERTEBR PALEONTOL</t>
  </si>
  <si>
    <t>0272-4634</t>
  </si>
  <si>
    <t>REV PALAEOBOT PALYNO</t>
  </si>
  <si>
    <t>0034-6667</t>
  </si>
  <si>
    <t>ACTA PALAEONTOL POL</t>
  </si>
  <si>
    <t>0567-7920</t>
  </si>
  <si>
    <t>MAR MICROPALEONTOL</t>
  </si>
  <si>
    <t>0377-8398</t>
  </si>
  <si>
    <t>HIST BIOL</t>
  </si>
  <si>
    <t>0891-2963</t>
  </si>
  <si>
    <t>PALAEONTOL Z</t>
  </si>
  <si>
    <t>0031-0220</t>
  </si>
  <si>
    <t>LETHAIA</t>
  </si>
  <si>
    <t>0024-1164</t>
  </si>
  <si>
    <t>J PALEONTOL</t>
  </si>
  <si>
    <t>0022-3360</t>
  </si>
  <si>
    <t>GEOBIOS-LYON</t>
  </si>
  <si>
    <t>0016-6995</t>
  </si>
  <si>
    <t>AMEGHINIANA</t>
  </si>
  <si>
    <t>0002-7014</t>
  </si>
  <si>
    <t>CR PALEVOL</t>
  </si>
  <si>
    <t>1631-0683</t>
  </si>
  <si>
    <t>J FORAMIN RES</t>
  </si>
  <si>
    <t>0096-1191</t>
  </si>
  <si>
    <t>PALAEONTOGR ABT A</t>
  </si>
  <si>
    <t>0375-0442</t>
    <phoneticPr fontId="4" type="noConversion"/>
  </si>
  <si>
    <t>ALCHERINGA</t>
  </si>
  <si>
    <t>0311-5518</t>
  </si>
  <si>
    <t>ICHNOS</t>
  </si>
  <si>
    <t>1042-0940</t>
  </si>
  <si>
    <t>ANN PALEONTOL</t>
  </si>
  <si>
    <t>0753-3969</t>
  </si>
  <si>
    <t>B SOC PALEONTOL ITAL</t>
  </si>
  <si>
    <t>0375-7633</t>
  </si>
  <si>
    <t>GEODIVERSITAS</t>
  </si>
  <si>
    <t>1280-9659</t>
  </si>
  <si>
    <t>PALYNOLOGY</t>
  </si>
  <si>
    <t>0191-6122</t>
  </si>
  <si>
    <t>J MICROPALAEONTOL</t>
  </si>
  <si>
    <t>0262-821X</t>
  </si>
  <si>
    <t>INT J PALEOPATHOL</t>
  </si>
  <si>
    <t>1879-9817</t>
  </si>
  <si>
    <t>ANN CARNEGIE MUS</t>
  </si>
  <si>
    <t>0097-4463</t>
  </si>
  <si>
    <t>REV BRAS PALEONTOLOG</t>
  </si>
  <si>
    <t>1519-7530</t>
  </si>
  <si>
    <t>FOSS REC</t>
  </si>
  <si>
    <t>2193-0066</t>
  </si>
  <si>
    <t>PALAEONTOGR ABT B</t>
  </si>
  <si>
    <t>0375-0299</t>
  </si>
  <si>
    <t>NEUES JAHRB GEOL P-A</t>
  </si>
  <si>
    <t>0077-7749</t>
  </si>
  <si>
    <t>PALEONTOL J+</t>
  </si>
  <si>
    <t>0031-0301</t>
  </si>
  <si>
    <t>PALEONTOL RES</t>
  </si>
  <si>
    <t>1342-8144</t>
  </si>
  <si>
    <t>J PALAEONTOL SOC IND</t>
  </si>
  <si>
    <t>0552-9360</t>
  </si>
  <si>
    <t>MICROPALEONTOLOGY</t>
  </si>
  <si>
    <t>0026-2803</t>
  </si>
  <si>
    <t xml:space="preserve">PARASITOLOGY </t>
  </si>
  <si>
    <t>ADV PARASIT</t>
  </si>
  <si>
    <t>0065-308X</t>
  </si>
  <si>
    <t>TRENDS PARASITOL</t>
  </si>
  <si>
    <t>1471-4922</t>
  </si>
  <si>
    <t>PLOS NEGLECT TROP D</t>
  </si>
  <si>
    <t>1935-2735</t>
  </si>
  <si>
    <t>INT J PARASITOL-DRUG</t>
  </si>
  <si>
    <t>2211-3207</t>
  </si>
  <si>
    <t>PARASITOLOGY</t>
  </si>
  <si>
    <t>0031-1820</t>
  </si>
  <si>
    <t>ACTA TROP</t>
  </si>
  <si>
    <t>0001-706X</t>
  </si>
  <si>
    <t>PARASITOL RES</t>
  </si>
  <si>
    <t>0932-0113</t>
  </si>
  <si>
    <t>PATHOG GLOB HEALTH</t>
  </si>
  <si>
    <t>2047-7724</t>
  </si>
  <si>
    <t>MEM I OSWALDO CRUZ</t>
  </si>
  <si>
    <t>0074-0276</t>
  </si>
  <si>
    <t>J HELMINTHOL</t>
  </si>
  <si>
    <t>0022-149X</t>
  </si>
  <si>
    <t>SYST PARASITOL</t>
  </si>
  <si>
    <t>0165-5752</t>
  </si>
  <si>
    <t>J PARASITOL</t>
  </si>
  <si>
    <t>0022-3395</t>
  </si>
  <si>
    <t>FOLIA PARASIT</t>
  </si>
  <si>
    <t>0015-5683</t>
  </si>
  <si>
    <t>PARASITE</t>
  </si>
  <si>
    <t>1252-607X</t>
  </si>
  <si>
    <t>REV SOC BRAS MED TRO</t>
  </si>
  <si>
    <t>0037-8682</t>
  </si>
  <si>
    <t>REV BRAS PARASITOL V</t>
  </si>
  <si>
    <t>1984-2961</t>
  </si>
  <si>
    <t>TROP BIOMED</t>
  </si>
  <si>
    <t>0127-5720</t>
  </si>
  <si>
    <t>COMP PARASITOL</t>
  </si>
  <si>
    <t>1525-2647</t>
  </si>
  <si>
    <t>J ARTHROPOD-BORNE DI</t>
  </si>
  <si>
    <t>2322-1984</t>
  </si>
  <si>
    <t>HELMINTHOLOGIA</t>
  </si>
  <si>
    <t>0440-6605</t>
  </si>
  <si>
    <t>ANNU REV PATHOL-MECH</t>
  </si>
  <si>
    <t>1553-4006</t>
  </si>
  <si>
    <t xml:space="preserve">PATHOLOGY </t>
  </si>
  <si>
    <t>MODERN PATHOL</t>
  </si>
  <si>
    <t>0893-3952</t>
  </si>
  <si>
    <t>AM J SURG PATHOL</t>
  </si>
  <si>
    <t>0147-5185</t>
  </si>
  <si>
    <t>J MOL DIAGN</t>
  </si>
  <si>
    <t>1525-1578</t>
  </si>
  <si>
    <t>AM J PATHOL</t>
  </si>
  <si>
    <t>0002-9440</t>
  </si>
  <si>
    <t>EXPERT REV MOL DIAGN</t>
  </si>
  <si>
    <t>1473-7159</t>
  </si>
  <si>
    <t>ADV ANAT PATHOL</t>
  </si>
  <si>
    <t>1072-4109</t>
  </si>
  <si>
    <t>J CLIN PATHOL</t>
  </si>
  <si>
    <t>0021-9746</t>
  </si>
  <si>
    <t>HUM PATHOL</t>
  </si>
  <si>
    <t>0046-8177</t>
  </si>
  <si>
    <t>EXP MOL PATHOL</t>
  </si>
  <si>
    <t>0014-4800</t>
  </si>
  <si>
    <t>VIRCHOWS ARCH</t>
  </si>
  <si>
    <t>0945-6317</t>
  </si>
  <si>
    <t>DIAGN PATHOL</t>
  </si>
  <si>
    <t>1746-1596</t>
  </si>
  <si>
    <t>AM J CLIN PATHOL</t>
  </si>
  <si>
    <t>0002-9173</t>
  </si>
  <si>
    <t>PATHOLOGY</t>
  </si>
  <si>
    <t>0031-3025</t>
  </si>
  <si>
    <t>INT J EXP PATHOL</t>
  </si>
  <si>
    <t>0959-9673</t>
  </si>
  <si>
    <t>TOXICOL PATHOL</t>
  </si>
  <si>
    <t>0192-6233</t>
  </si>
  <si>
    <t>VET PATHOL</t>
  </si>
  <si>
    <t>0300-9858</t>
  </si>
  <si>
    <t>EXP TOXICOL PATHOL</t>
  </si>
  <si>
    <t>0940-2993</t>
  </si>
  <si>
    <t>PATHOL INT</t>
  </si>
  <si>
    <t>1320-5463</t>
  </si>
  <si>
    <t>MED MOL MORPHOL</t>
  </si>
  <si>
    <t>1860-1480</t>
  </si>
  <si>
    <t>PATHOL RES PRACT</t>
  </si>
  <si>
    <t>0344-0338</t>
  </si>
  <si>
    <t>PATHOL BIOL</t>
  </si>
  <si>
    <t>0369-8114</t>
  </si>
  <si>
    <t>J COMP PATHOL</t>
  </si>
  <si>
    <t>0021-9975</t>
  </si>
  <si>
    <t>POL J PATHOL</t>
  </si>
  <si>
    <t>1233-9687</t>
  </si>
  <si>
    <t>ANN DIAGN PATHOL</t>
  </si>
  <si>
    <t>1092-9134</t>
  </si>
  <si>
    <t>INT J SURG PATHOL</t>
  </si>
  <si>
    <t>1066-8969</t>
  </si>
  <si>
    <t>PEDIATR DEVEL PATHOL</t>
  </si>
  <si>
    <t>1093-5266</t>
  </si>
  <si>
    <t>J TOXICOL PATHOL</t>
  </si>
  <si>
    <t>0914-9198</t>
  </si>
  <si>
    <t>FETAL PEDIATR PATHOL</t>
  </si>
  <si>
    <t>1551-3815</t>
  </si>
  <si>
    <t>INDIAN J PATHOL MICR</t>
  </si>
  <si>
    <t>0377-4929</t>
  </si>
  <si>
    <t>PATHOLOGE</t>
  </si>
  <si>
    <t>0172-8113</t>
  </si>
  <si>
    <t>ANN PATHOL</t>
  </si>
  <si>
    <t>0242-6498</t>
  </si>
  <si>
    <t>MED NUCL</t>
  </si>
  <si>
    <t>0928-1258</t>
  </si>
  <si>
    <t>J AM ACAD CHILD PSY</t>
  </si>
  <si>
    <t>0890-8567</t>
  </si>
  <si>
    <t xml:space="preserve">PEDIATRICS </t>
  </si>
  <si>
    <t>JAMA PEDIATR</t>
  </si>
  <si>
    <t>2168-6203</t>
  </si>
  <si>
    <t>ARCH PEDIAT ADOL MED</t>
  </si>
  <si>
    <t>1072-4710</t>
  </si>
  <si>
    <t>PEDIATRICS</t>
  </si>
  <si>
    <t>0031-4005</t>
  </si>
  <si>
    <t>PEDIATR OBES</t>
  </si>
  <si>
    <t>2047-6310</t>
  </si>
  <si>
    <t>J PEDIATR-US</t>
  </si>
  <si>
    <t>0022-3476</t>
  </si>
  <si>
    <t>J ADOLESCENT HEALTH</t>
  </si>
  <si>
    <t>1054-139X</t>
  </si>
  <si>
    <t>EUR CHILD ADOLES PSY</t>
  </si>
  <si>
    <t>1018-8827</t>
  </si>
  <si>
    <t>ARCH DIS CHILD-FETAL</t>
  </si>
  <si>
    <t>1359-2998</t>
  </si>
  <si>
    <t>SEMIN FETAL NEONAT M</t>
  </si>
  <si>
    <t>1744-165X</t>
  </si>
  <si>
    <t>J CHILD ADOL PSYCHOP</t>
  </si>
  <si>
    <t>1044-5463</t>
  </si>
  <si>
    <t>ARCH DIS CHILD</t>
  </si>
  <si>
    <t>0003-9888</t>
  </si>
  <si>
    <t>PEDIATR NEPHROL</t>
  </si>
  <si>
    <t>0931-041X</t>
  </si>
  <si>
    <t>PEDIATR PULM</t>
  </si>
  <si>
    <t>8755-6863</t>
  </si>
  <si>
    <t>NEONATOLOGY</t>
  </si>
  <si>
    <t>1661-7800</t>
  </si>
  <si>
    <t>CURR OPIN PEDIATR</t>
  </si>
  <si>
    <t>1040-8703</t>
  </si>
  <si>
    <t>PEDIATR RES</t>
  </si>
  <si>
    <t>0031-3998</t>
  </si>
  <si>
    <t>SEMIN PEDIATR SURG</t>
  </si>
  <si>
    <t>1055-8586</t>
  </si>
  <si>
    <t>PAEDIATR RESPIR REV</t>
  </si>
  <si>
    <t>1526-0542</t>
  </si>
  <si>
    <t>PEDIATR CLIN N AM</t>
  </si>
  <si>
    <t>0031-3955</t>
  </si>
  <si>
    <t>ACAD PEDIATR</t>
  </si>
  <si>
    <t>1876-2859</t>
  </si>
  <si>
    <t>PEDIATR DRUGS</t>
  </si>
  <si>
    <t>1174-5878</t>
  </si>
  <si>
    <t>BMC PEDIATR</t>
  </si>
  <si>
    <t>1471-2431</t>
  </si>
  <si>
    <t>EUR J PEDIATR</t>
  </si>
  <si>
    <t>0340-6199</t>
  </si>
  <si>
    <t>CHILD OBES</t>
  </si>
  <si>
    <t>2153-2168</t>
  </si>
  <si>
    <t>CHILD CARE HLTH DEV</t>
  </si>
  <si>
    <t>0305-1862</t>
  </si>
  <si>
    <t>ACTA PAEDIATR</t>
  </si>
  <si>
    <t>0803-5253</t>
  </si>
  <si>
    <t>CURR PROB PEDIATR AD</t>
  </si>
  <si>
    <t>1538-5442</t>
  </si>
  <si>
    <t>PEDIATR RHEUMATOL</t>
  </si>
  <si>
    <t>1546-0096</t>
  </si>
  <si>
    <t>PEDIATR RADIOL</t>
  </si>
  <si>
    <t>0301-0449</t>
  </si>
  <si>
    <t>ITAL J PEDIATR</t>
  </si>
  <si>
    <t>1720-8424</t>
  </si>
  <si>
    <t>PHYS OCCUP THER PEDI</t>
  </si>
  <si>
    <t>0194-2638</t>
  </si>
  <si>
    <t>ARCH DIS CHILDHOOD-E</t>
  </si>
  <si>
    <t>1743-0585</t>
  </si>
  <si>
    <t>PEDIATR EXERC SCI</t>
  </si>
  <si>
    <t>0899-8493</t>
  </si>
  <si>
    <t>CHILD ADOL MENT H-UK</t>
  </si>
  <si>
    <t>1475-357X</t>
  </si>
  <si>
    <t>PEDIATR TRANSPLANT</t>
  </si>
  <si>
    <t>1397-3142</t>
  </si>
  <si>
    <t>PAED CHILD HEALT-CAN</t>
  </si>
  <si>
    <t>1205-7088</t>
  </si>
  <si>
    <t>J PEDIATR SURG</t>
  </si>
  <si>
    <t>0022-3468</t>
  </si>
  <si>
    <t>J TROP PEDIATRICS</t>
  </si>
  <si>
    <t>0142-6338</t>
  </si>
  <si>
    <t>WORLD J PEDIATR</t>
  </si>
  <si>
    <t>1708-8569</t>
  </si>
  <si>
    <t>PEDIATR NEONATOL</t>
  </si>
  <si>
    <t>1875-9572</t>
  </si>
  <si>
    <t>J PEDIAT-BRAZIL</t>
  </si>
  <si>
    <t>0021-7557</t>
  </si>
  <si>
    <t>J PAEDIATR CHILD H</t>
  </si>
  <si>
    <t>1034-4810</t>
  </si>
  <si>
    <t>CLIN PEDIATR</t>
  </si>
  <si>
    <t>0009-9228</t>
  </si>
  <si>
    <t>CONGENIT ANOM</t>
  </si>
  <si>
    <t>0914-3505</t>
  </si>
  <si>
    <t>KLIN PADIATR</t>
  </si>
  <si>
    <t>0300-8630</t>
  </si>
  <si>
    <t>INDIAN PEDIATR</t>
  </si>
  <si>
    <t>0019-6061</t>
  </si>
  <si>
    <t>PEDIATR PHYS THER</t>
  </si>
  <si>
    <t>0898-5669</t>
  </si>
  <si>
    <t>PEDIATR SURG INT</t>
  </si>
  <si>
    <t>0179-0358</t>
  </si>
  <si>
    <t>EUR J PEDIATR SURG</t>
  </si>
  <si>
    <t>0939-7248</t>
  </si>
  <si>
    <t>PAEDIATR INT CHILD H</t>
  </si>
  <si>
    <t>2046-9047</t>
  </si>
  <si>
    <t>J PEDIATR UROL</t>
  </si>
  <si>
    <t>1477-5131</t>
  </si>
  <si>
    <t>INDIAN J PEDIATR</t>
  </si>
  <si>
    <t>0019-5456</t>
  </si>
  <si>
    <t>AN PEDIATR</t>
  </si>
  <si>
    <t>1695-4033</t>
  </si>
  <si>
    <t>PEDIATR INT</t>
  </si>
  <si>
    <t>1328-8067</t>
  </si>
  <si>
    <t>PEDIATR ANN</t>
  </si>
  <si>
    <t>0090-4481</t>
  </si>
  <si>
    <t>IRAN J PEDIATR</t>
  </si>
  <si>
    <t>2008-2142</t>
  </si>
  <si>
    <t>MINERVA PEDIATR</t>
  </si>
  <si>
    <t>0026-4946</t>
  </si>
  <si>
    <t>TURKISH J PEDIATR</t>
  </si>
  <si>
    <t>0041-4301</t>
  </si>
  <si>
    <t>ARCH PEDIATRIE</t>
  </si>
  <si>
    <t>0929-693X</t>
  </si>
  <si>
    <t>ARCH ARGENT PEDIATR</t>
  </si>
  <si>
    <t>0325-0075</t>
  </si>
  <si>
    <t>MONATSSCHR KINDERH</t>
  </si>
  <si>
    <t>0026-9298</t>
  </si>
  <si>
    <t>HONG KONG J PAEDIATR</t>
  </si>
  <si>
    <t>1013-9923</t>
  </si>
  <si>
    <t xml:space="preserve">PERIPHERAL VASCULAR DISEASE </t>
  </si>
  <si>
    <t>HYPERTENSION</t>
  </si>
  <si>
    <t>0194-911X</t>
  </si>
  <si>
    <t>ANGIOGENESIS</t>
  </si>
  <si>
    <t>0969-6970</t>
  </si>
  <si>
    <t>J HYPERTENS</t>
  </si>
  <si>
    <t>0263-6352</t>
  </si>
  <si>
    <t>ATHEROSCLEROSIS</t>
  </si>
  <si>
    <t>0021-9150</t>
  </si>
  <si>
    <t>CURR OPIN NEPHROL HY</t>
  </si>
  <si>
    <t>1062-4821</t>
  </si>
  <si>
    <t>INT J STROKE</t>
  </si>
  <si>
    <t>1747-4930</t>
    <phoneticPr fontId="14" type="noConversion"/>
  </si>
  <si>
    <t>CURR HYPERTENS REP</t>
  </si>
  <si>
    <t>1522-6417</t>
  </si>
  <si>
    <t>CURR ATHEROSCLER REP</t>
  </si>
  <si>
    <t>1523-3804</t>
  </si>
  <si>
    <t>J ENDOVASC THER</t>
  </si>
  <si>
    <t>1526-6028</t>
  </si>
  <si>
    <t>J VASC SURG</t>
  </si>
  <si>
    <t>0741-5214</t>
  </si>
  <si>
    <t>ANGIOLOGY</t>
  </si>
  <si>
    <t>0003-3197</t>
  </si>
  <si>
    <t>CURR VASC PHARMACOL</t>
  </si>
  <si>
    <t>1570-1611</t>
  </si>
  <si>
    <t>J VASC RES</t>
  </si>
  <si>
    <t>1018-1172</t>
  </si>
  <si>
    <t>AM J HYPERTENS</t>
  </si>
  <si>
    <t>0895-7061</t>
  </si>
  <si>
    <t>J CLIN HYPERTENS</t>
  </si>
  <si>
    <t>1524-6175</t>
  </si>
  <si>
    <t>J ATHEROSCLER THROMB</t>
  </si>
  <si>
    <t>1340-3478</t>
  </si>
  <si>
    <t>J HUM HYPERTENS</t>
  </si>
  <si>
    <t>0950-9240</t>
  </si>
  <si>
    <t>HYPERTENS RES</t>
  </si>
  <si>
    <t>0916-9636</t>
  </si>
  <si>
    <t>J AM SOC HYPERTENS</t>
  </si>
  <si>
    <t>1933-1711</t>
  </si>
  <si>
    <t>EUR J VASC ENDOVASC</t>
  </si>
  <si>
    <t>1078-5884</t>
  </si>
  <si>
    <t>J VASC INTERV RADIOL</t>
  </si>
  <si>
    <t>1051-0443</t>
  </si>
  <si>
    <t>J RENIN-ANGIO-ALDO S</t>
  </si>
  <si>
    <t>1470-3203</t>
  </si>
  <si>
    <t>ATHEROSCLEROSIS SUPP</t>
  </si>
  <si>
    <t>1567-5688</t>
  </si>
  <si>
    <t>MICROVASC RES</t>
  </si>
  <si>
    <t>0026-2862</t>
  </si>
  <si>
    <t>KIDNEY BLOOD PRESS R</t>
  </si>
  <si>
    <t>1420-4096</t>
  </si>
  <si>
    <t>BLOOD PRESSURE</t>
  </si>
  <si>
    <t>0803-7051</t>
  </si>
  <si>
    <t>VASC MED</t>
  </si>
  <si>
    <t>1358-863X</t>
  </si>
  <si>
    <t>PHLEBOLOGY</t>
  </si>
  <si>
    <t>0268-3555</t>
  </si>
  <si>
    <t>BLOOD PRESS MONIT</t>
  </si>
  <si>
    <t>1359-5237</t>
  </si>
  <si>
    <t>SEMIN VASC SURG</t>
  </si>
  <si>
    <t>0895-7967</t>
  </si>
  <si>
    <t>CLIN EXP HYPERTENS</t>
  </si>
  <si>
    <t>1064-1963</t>
  </si>
  <si>
    <t>ANN VASC SURG</t>
  </si>
  <si>
    <t>0890-5096</t>
  </si>
  <si>
    <t>VASA</t>
  </si>
  <si>
    <t>0301-1526</t>
  </si>
  <si>
    <t>J VASC ACCESS</t>
  </si>
  <si>
    <t>1129-7298</t>
  </si>
  <si>
    <t>INT ANGIOL</t>
  </si>
  <si>
    <t>0392-9590</t>
  </si>
  <si>
    <t>VASCULAR</t>
  </si>
  <si>
    <t>1708-5381</t>
  </si>
  <si>
    <t>VASC ENDOVASC SURG</t>
  </si>
  <si>
    <t>1538-5744</t>
  </si>
  <si>
    <t>PHARMACOLOGY &amp; PHARMACY</t>
  </si>
  <si>
    <t>ANNU REV PHARMACOL</t>
  </si>
  <si>
    <t>0362-1642</t>
  </si>
  <si>
    <t>PHARMACOL REV</t>
  </si>
  <si>
    <t>0031-6997</t>
  </si>
  <si>
    <t>ADV DRUG DELIVER REV</t>
  </si>
  <si>
    <t>0169-409X</t>
  </si>
  <si>
    <t>TRENDS PHARMACOL SCI</t>
  </si>
  <si>
    <t>0165-6147</t>
  </si>
  <si>
    <t>PHARMACOL THERAPEUT</t>
  </si>
  <si>
    <t>0163-7258</t>
  </si>
  <si>
    <t>DRUG RESIST UPDATE</t>
  </si>
  <si>
    <t>1368-7646</t>
  </si>
  <si>
    <t>CLIN PHARMACOL THER</t>
  </si>
  <si>
    <t>0009-9236</t>
  </si>
  <si>
    <t>DRUG DISCOV TODAY</t>
  </si>
  <si>
    <t>1359-6446</t>
  </si>
  <si>
    <t>EXPERT OPIN INV DRUG</t>
  </si>
  <si>
    <t>1354-3784</t>
  </si>
  <si>
    <t>DRUG METAB REV</t>
  </si>
  <si>
    <t>0360-2532</t>
  </si>
  <si>
    <t>EXPERT OPIN THER TAR</t>
  </si>
  <si>
    <t>1472-8222</t>
  </si>
  <si>
    <t>CLIN PHARMACOKINET</t>
  </si>
  <si>
    <t>0312-5963</t>
  </si>
  <si>
    <t>BIOCHEM PHARMACOL</t>
  </si>
  <si>
    <t>0006-2952</t>
  </si>
  <si>
    <t>BRIT J PHARMACOL</t>
  </si>
  <si>
    <t>0007-1188</t>
  </si>
  <si>
    <t>EXPERT OPIN DRUG DEL</t>
  </si>
  <si>
    <t>1742-5247</t>
  </si>
  <si>
    <t>CURR OPIN PHARMACOL</t>
  </si>
  <si>
    <t>1471-4892</t>
  </si>
  <si>
    <t>PHARMACOL RES</t>
  </si>
  <si>
    <t>1043-6618</t>
  </si>
  <si>
    <t>DRUGS</t>
  </si>
  <si>
    <t>0012-6667</t>
  </si>
  <si>
    <t>CRIT REV THER DRUG</t>
  </si>
  <si>
    <t>0743-4863</t>
  </si>
  <si>
    <t>MOL PHARMACOL</t>
  </si>
  <si>
    <t>0026-895X</t>
  </si>
  <si>
    <t>J PHARMACOL EXP THER</t>
  </si>
  <si>
    <t>0022-3565</t>
  </si>
  <si>
    <t>J CLIN LIPIDOL</t>
  </si>
  <si>
    <t>1933-2874</t>
  </si>
  <si>
    <t>BRIT J CLIN PHARMACO</t>
  </si>
  <si>
    <t>0306-5251</t>
  </si>
  <si>
    <t>0033-3158</t>
  </si>
  <si>
    <t>EUR J PHARM BIOPHARM</t>
  </si>
  <si>
    <t>0939-6411</t>
  </si>
  <si>
    <t>FRONT PHARMACOL</t>
  </si>
  <si>
    <t>1663-9812</t>
  </si>
  <si>
    <t>AAPS J</t>
  </si>
  <si>
    <t>1550-7416</t>
  </si>
  <si>
    <t>TOXICOL APPL PHARM</t>
  </si>
  <si>
    <t>0041-008X</t>
  </si>
  <si>
    <t>INT J PHARMACEUT</t>
  </si>
  <si>
    <t>0378-5173</t>
  </si>
  <si>
    <t>VASC PHARMACOL</t>
  </si>
  <si>
    <t>1537-1891</t>
  </si>
  <si>
    <t>TOXICOLOGY</t>
  </si>
  <si>
    <t>0300-483X</t>
  </si>
  <si>
    <t>EXPERT OPIN DRUG DIS</t>
  </si>
  <si>
    <t>1746-0441</t>
  </si>
  <si>
    <t>EXPERT OPIN PHARMACO</t>
  </si>
  <si>
    <t>1465-6566</t>
  </si>
  <si>
    <t>EXPERT REV ANTI-INFE</t>
  </si>
  <si>
    <t>1478-7210</t>
  </si>
  <si>
    <t>CURR PHARM DESIGN</t>
  </si>
  <si>
    <t>1381-6128</t>
  </si>
  <si>
    <t>EUR J PHARM SCI</t>
  </si>
  <si>
    <t>0928-0987</t>
  </si>
  <si>
    <t>DRUG METAB DISPOS</t>
  </si>
  <si>
    <t>0090-9556</t>
  </si>
  <si>
    <t>J CLIN PSYCHOPHARM</t>
  </si>
  <si>
    <t>0271-0749</t>
  </si>
  <si>
    <t>PHARMACOGENOMICS</t>
  </si>
  <si>
    <t>1462-2416</t>
  </si>
  <si>
    <t>EXPERT OPIN EMERG DR</t>
  </si>
  <si>
    <t>1472-8214</t>
  </si>
  <si>
    <t>CURR DRUG TARGETS</t>
  </si>
  <si>
    <t>1389-4501</t>
  </si>
  <si>
    <t>EUR J CLIN PHARMACOL</t>
  </si>
  <si>
    <t>0031-6970</t>
  </si>
  <si>
    <t>PHARMACOEPIDEM DR S</t>
  </si>
  <si>
    <t>1053-8569</t>
  </si>
  <si>
    <t>PULM PHARMACOL THER</t>
  </si>
  <si>
    <t>1094-5539</t>
  </si>
  <si>
    <t>EXPERT OPIN DRUG SAF</t>
  </si>
  <si>
    <t>1474-0338</t>
  </si>
  <si>
    <t>DRUG SAFETY</t>
  </si>
  <si>
    <t>0114-5916</t>
  </si>
  <si>
    <t>J DRUG TARGET</t>
  </si>
  <si>
    <t>1061-186X</t>
  </si>
  <si>
    <t>CLIN THER</t>
  </si>
  <si>
    <t>0149-2918</t>
  </si>
  <si>
    <t>EXP CLIN PSYCHOPHARM</t>
  </si>
  <si>
    <t>1064-1297</t>
  </si>
  <si>
    <t>PHARMACOTHERAPY</t>
  </si>
  <si>
    <t>0277-0008</t>
  </si>
  <si>
    <t>DRUG METAB PHARMACOK</t>
  </si>
  <si>
    <t>1347-4367</t>
  </si>
  <si>
    <t>DRUG DELIV</t>
  </si>
  <si>
    <t>1071-7544</t>
  </si>
  <si>
    <t>EUR J PHARMACOL</t>
  </si>
  <si>
    <t>0014-2999</t>
  </si>
  <si>
    <t>TOXICON</t>
  </si>
  <si>
    <t>0041-0101</t>
  </si>
  <si>
    <t>J CLIN PHARMACOL</t>
  </si>
  <si>
    <t>0091-2700</t>
  </si>
  <si>
    <t>N-S ARCH PHARMACOL</t>
  </si>
  <si>
    <t>0028-1298</t>
  </si>
  <si>
    <t>INT CLIN PSYCHOPHARM</t>
  </si>
  <si>
    <t>0268-1315</t>
  </si>
  <si>
    <t>J PHARMACOL TOX MET</t>
  </si>
  <si>
    <t>1056-8719</t>
  </si>
  <si>
    <t>BASIC CLIN PHARMACOL</t>
  </si>
  <si>
    <t>1742-7835</t>
  </si>
  <si>
    <t>CLIN EXP PHARMACOL P</t>
  </si>
  <si>
    <t>1440-1681</t>
  </si>
  <si>
    <t>J PHARMACOL SCI</t>
  </si>
  <si>
    <t>1347-8613</t>
  </si>
  <si>
    <t>BIOPHARM DRUG DISPOS</t>
  </si>
  <si>
    <t>0142-2782</t>
  </si>
  <si>
    <t>J PHARM PHARMACOL</t>
  </si>
  <si>
    <t>0022-3573</t>
  </si>
  <si>
    <t>XENOBIOTICA</t>
  </si>
  <si>
    <t>0049-8254</t>
  </si>
  <si>
    <t>EXPERT REV CLIN PHAR</t>
  </si>
  <si>
    <t>1751-2433</t>
  </si>
  <si>
    <t>FUND CLIN PHARMACOL</t>
  </si>
  <si>
    <t>0767-3981</t>
  </si>
  <si>
    <t>ANN PHARMACOTHER</t>
  </si>
  <si>
    <t>1060-0280</t>
  </si>
  <si>
    <t>ALCOHOL</t>
  </si>
  <si>
    <t>0741-8329</t>
  </si>
  <si>
    <t>J ETHNOBIOL ETHNOMED</t>
  </si>
  <si>
    <t>1746-4269</t>
  </si>
  <si>
    <t>PHARMACOL REP</t>
  </si>
  <si>
    <t>1734-1140</t>
  </si>
  <si>
    <t>AM J HEALTH-SYST PH</t>
  </si>
  <si>
    <t>1079-2082</t>
  </si>
  <si>
    <t>J PHARM PHARM SCI</t>
  </si>
  <si>
    <t>1482-1826</t>
  </si>
  <si>
    <t>J PHARMACOKINET PHAR</t>
  </si>
  <si>
    <t>1567-567X</t>
  </si>
  <si>
    <t>PHARMACOPSYCHIATRY</t>
  </si>
  <si>
    <t>0176-3679</t>
  </si>
  <si>
    <t>BMC PHARMACOL TOXICO</t>
  </si>
  <si>
    <t>1471-2210</t>
  </si>
  <si>
    <t>BIOL PHARM BULL</t>
  </si>
  <si>
    <t>0918-6158</t>
  </si>
  <si>
    <t>CAN J PHYSIOL PHARM</t>
  </si>
  <si>
    <t>0008-4212</t>
  </si>
  <si>
    <t>BIOMOL THER</t>
  </si>
  <si>
    <t>1976-9148</t>
  </si>
  <si>
    <t>PHARMACOLOGY</t>
  </si>
  <si>
    <t>0031-7012</t>
  </si>
  <si>
    <t>J CLIN PHARM THER</t>
  </si>
  <si>
    <t>0269-4727</t>
  </si>
  <si>
    <t>AAPS PHARMSCITECH</t>
  </si>
  <si>
    <t>1530-9932</t>
  </si>
  <si>
    <t>DARU</t>
  </si>
  <si>
    <t>1560-8115</t>
  </si>
  <si>
    <t>EUR J DRUG METAB PH</t>
  </si>
  <si>
    <t>0378-7966</t>
  </si>
  <si>
    <t>CLIN DRUG INVEST</t>
  </si>
  <si>
    <t>1173-2563</t>
  </si>
  <si>
    <t>CURR DRUG DELIV</t>
  </si>
  <si>
    <t>1567-2018</t>
  </si>
  <si>
    <t>KOREAN J PHYSIOL PHA</t>
  </si>
  <si>
    <t>1226-4512</t>
  </si>
  <si>
    <t>INT J CLIN PHARM-NET</t>
  </si>
  <si>
    <t>2210-7703</t>
  </si>
  <si>
    <t>PERS MED</t>
  </si>
  <si>
    <t>1741-0541</t>
  </si>
  <si>
    <t>J APPL BIOMED</t>
  </si>
  <si>
    <t>1214-021X</t>
  </si>
  <si>
    <t>INT J TOXICOL</t>
  </si>
  <si>
    <t>1091-5818</t>
  </si>
  <si>
    <t>SAUDI PHARM J</t>
  </si>
  <si>
    <t>1319-0164</t>
  </si>
  <si>
    <t>J AM PHARM ASSOC</t>
  </si>
  <si>
    <t>1544-3191</t>
  </si>
  <si>
    <t>INT J CLIN PHARM TH</t>
  </si>
  <si>
    <t>0946-1965</t>
  </si>
  <si>
    <t>DOSE-RESPONSE</t>
  </si>
  <si>
    <t>1559-3258</t>
  </si>
  <si>
    <t>EUR REV MED PHARMACO</t>
  </si>
  <si>
    <t>1128-3602</t>
  </si>
  <si>
    <t>PHARM DEV TECHNOL</t>
  </si>
  <si>
    <t>1083-7450</t>
  </si>
  <si>
    <t>DRUG TODAY</t>
  </si>
  <si>
    <t>1699-3993</t>
  </si>
  <si>
    <t>AM J THER</t>
  </si>
  <si>
    <t>1075-2765</t>
  </si>
  <si>
    <t>IRAN J PHARM RES</t>
  </si>
  <si>
    <t>1735-0328</t>
  </si>
  <si>
    <t>BANGL J PHARMACOL</t>
  </si>
  <si>
    <t>1991-007X</t>
  </si>
  <si>
    <t>FARMACIA</t>
  </si>
  <si>
    <t>0014-8237</t>
  </si>
  <si>
    <t>J PHARM INNOV</t>
  </si>
  <si>
    <t>1872-5120</t>
  </si>
  <si>
    <t>ACTA PHARMACEUT</t>
  </si>
  <si>
    <t>1330-0075</t>
  </si>
  <si>
    <t>PHARM STAT</t>
  </si>
  <si>
    <t>1539-1604</t>
  </si>
  <si>
    <t>ACTA POL PHARM</t>
  </si>
  <si>
    <t>0001-6837</t>
  </si>
  <si>
    <t>MED LETT DRUGS THER</t>
  </si>
  <si>
    <t>0025-732X</t>
  </si>
  <si>
    <t>CURR PHARM ANAL</t>
  </si>
  <si>
    <t>1573-4129</t>
  </si>
  <si>
    <t>INT J PHARMACOL</t>
  </si>
  <si>
    <t>1811-7775</t>
  </si>
  <si>
    <t>INDIAN J PHARMACOL</t>
  </si>
  <si>
    <t>0253-7613</t>
  </si>
  <si>
    <t>TROP J PHARM RES</t>
  </si>
  <si>
    <t>1596-5996</t>
  </si>
  <si>
    <t>J BIOPHARM STAT</t>
  </si>
  <si>
    <t>1054-3406</t>
  </si>
  <si>
    <t>EXPERT OPIN ORPHAN D</t>
  </si>
  <si>
    <t>2167-8707</t>
  </si>
  <si>
    <t>DISSOLUT TECHNOL</t>
  </si>
  <si>
    <t>1521-298X</t>
  </si>
  <si>
    <t>THERAPIE</t>
  </si>
  <si>
    <t>0040-5957</t>
  </si>
  <si>
    <t>INDIAN J PHARM SCI</t>
  </si>
  <si>
    <t>0250-474X</t>
  </si>
  <si>
    <t>J DRUG DELIV SCI TEC</t>
  </si>
  <si>
    <t>1773-2247</t>
  </si>
  <si>
    <t>EUR J HOSP PHARM-S P</t>
  </si>
  <si>
    <t>2047-9956</t>
  </si>
  <si>
    <t>LAT AM J PHARM</t>
  </si>
  <si>
    <t>0326-2383</t>
  </si>
  <si>
    <t>B LATINOAM CARIBE PL</t>
  </si>
  <si>
    <t>0717-7917</t>
  </si>
  <si>
    <t>BRAZ J PHARM SCI</t>
  </si>
  <si>
    <t>1984-8250</t>
  </si>
  <si>
    <t>YAKUGAKU ZASSHI</t>
  </si>
  <si>
    <t>0031-6903</t>
  </si>
  <si>
    <t>DRUG FUTURE</t>
  </si>
  <si>
    <t>0377-8282</t>
  </si>
  <si>
    <t>B PHARM SCI</t>
  </si>
  <si>
    <t>1110-0052</t>
  </si>
  <si>
    <t>PHYSICS, APPLIED</t>
  </si>
  <si>
    <t>APPL PHYS LETT</t>
  </si>
  <si>
    <t>0003-6951</t>
  </si>
  <si>
    <t>J PHYS D APPL PHYS</t>
  </si>
  <si>
    <t>0022-3727</t>
  </si>
  <si>
    <t>PLASMA PROCESS POLYM</t>
  </si>
  <si>
    <t>1612-8850</t>
  </si>
  <si>
    <t>APPL PHYS EXPRESS</t>
  </si>
  <si>
    <t>1882-0778</t>
    <phoneticPr fontId="4" type="noConversion"/>
  </si>
  <si>
    <t>SUPERCOND SCI TECH</t>
  </si>
  <si>
    <t>0953-2048</t>
  </si>
  <si>
    <t>J APPL PHYS</t>
  </si>
  <si>
    <t>0021-8979</t>
  </si>
  <si>
    <t>IEEE MAGN LETT</t>
  </si>
  <si>
    <t>1949-307X</t>
  </si>
  <si>
    <t>LASER PART BEAMS</t>
  </si>
  <si>
    <t>0263-0346</t>
  </si>
  <si>
    <t>CRYOGENICS</t>
  </si>
  <si>
    <t>0011-2275</t>
  </si>
  <si>
    <t>JPN J APPL PHYS</t>
  </si>
  <si>
    <t>0021-4922</t>
  </si>
  <si>
    <t>J LOW TEMP PHYS</t>
  </si>
  <si>
    <t>0022-2291</t>
  </si>
  <si>
    <t>HIGH TEMP+</t>
  </si>
  <si>
    <t>0018-151X</t>
    <phoneticPr fontId="4" type="noConversion"/>
  </si>
  <si>
    <t>PHYSICA C</t>
  </si>
  <si>
    <t>0921-4534</t>
  </si>
  <si>
    <t>INT J MOD PHYS B</t>
  </si>
  <si>
    <t>0217-9792</t>
  </si>
  <si>
    <t>J SUPERCOND NOV MAGN</t>
  </si>
  <si>
    <t>1557-1939</t>
  </si>
  <si>
    <t>LOW TEMP PHYS+</t>
  </si>
  <si>
    <t>1063-777X</t>
  </si>
  <si>
    <t>EUR PHYS J-APPL PHYS</t>
  </si>
  <si>
    <t>1286-0042</t>
  </si>
  <si>
    <t>TOP APPL PHYS</t>
  </si>
  <si>
    <t>0303-4216</t>
  </si>
  <si>
    <t>TECH PHYS LETT+</t>
  </si>
  <si>
    <t>1063-7850</t>
  </si>
  <si>
    <t>TECH PHYS+</t>
  </si>
  <si>
    <t>1063-7842</t>
  </si>
  <si>
    <t>ADV IMAG ELECT PHYS</t>
  </si>
  <si>
    <t>1076-5670</t>
  </si>
  <si>
    <t>ACS PHOTONICS</t>
    <phoneticPr fontId="4" type="noConversion"/>
  </si>
  <si>
    <t>2330-4022</t>
    <phoneticPr fontId="4" type="noConversion"/>
  </si>
  <si>
    <t>APPL PHYS REV</t>
  </si>
  <si>
    <t>1931-9401</t>
  </si>
  <si>
    <t>PHYS REV APPL</t>
  </si>
  <si>
    <t>2331-7019</t>
  </si>
  <si>
    <t>PHYSICS, ATOMIC, MOLECULAR &amp; CHEMICAL</t>
  </si>
  <si>
    <t>J CHEM PHYS</t>
  </si>
  <si>
    <t>0021-9606</t>
  </si>
  <si>
    <t>ATOM DATA NUCL DATA</t>
  </si>
  <si>
    <t>0092-640X</t>
  </si>
  <si>
    <t>INT J MASS SPECTROM</t>
  </si>
  <si>
    <t>1387-3806</t>
  </si>
  <si>
    <t>MOL PHYS</t>
  </si>
  <si>
    <t>0026-8976</t>
  </si>
  <si>
    <t>ADV CHEM PHYS</t>
  </si>
  <si>
    <t>0065-2385</t>
  </si>
  <si>
    <t>J MOL SPECTROSC</t>
  </si>
  <si>
    <t>0022-2852</t>
  </si>
  <si>
    <t>APPL MAGN RESON</t>
  </si>
  <si>
    <t>0937-9347</t>
  </si>
  <si>
    <t>EUR J MASS SPECTROM</t>
  </si>
  <si>
    <t>1469-0667</t>
  </si>
  <si>
    <t>CHINESE J CHEM PHYS</t>
  </si>
  <si>
    <t>1674-0068</t>
  </si>
  <si>
    <t>RUSS J PHYS CHEM B+</t>
  </si>
  <si>
    <t>1990-7931</t>
  </si>
  <si>
    <t>PHYSICS, CONDENSED MATTER</t>
  </si>
  <si>
    <t>ADV PHYS</t>
  </si>
  <si>
    <t>0001-8732</t>
  </si>
  <si>
    <t>ANNU REV CONDEN MA P</t>
  </si>
  <si>
    <t>1947-5454</t>
  </si>
  <si>
    <t>PHYS REV B</t>
  </si>
  <si>
    <t>1098-0121</t>
  </si>
  <si>
    <t>SOLID STATE PHYS</t>
  </si>
  <si>
    <t>0081-1947</t>
  </si>
  <si>
    <t>J PHYS-CONDENS MAT</t>
  </si>
  <si>
    <t>0953-8984</t>
  </si>
  <si>
    <t>SUPERLATTICE MICROST</t>
  </si>
  <si>
    <t>0749-6036</t>
  </si>
  <si>
    <t>SOLID STATE COMMUN</t>
  </si>
  <si>
    <t>0038-1098</t>
  </si>
  <si>
    <t>PHYS STATUS SOLIDI B</t>
  </si>
  <si>
    <t>0370-1972</t>
  </si>
  <si>
    <t>EUR PHYS J B</t>
  </si>
  <si>
    <t>1434-6028</t>
  </si>
  <si>
    <t>PHIL MAG LETT</t>
  </si>
  <si>
    <t>0950-0839</t>
  </si>
  <si>
    <t>ADV COND MATTER PHYS</t>
  </si>
  <si>
    <t>1687-8108</t>
  </si>
  <si>
    <t>PHYS SOLID STATE+</t>
  </si>
  <si>
    <t>1063-7834</t>
  </si>
  <si>
    <t>CONDENS MATTER PHYS</t>
  </si>
  <si>
    <t>1607-324X</t>
  </si>
  <si>
    <t>SEMICONDUCTORS+</t>
  </si>
  <si>
    <t>1063-7826</t>
  </si>
  <si>
    <t>FERROELECTRICS LETT</t>
  </si>
  <si>
    <t>0731-5171</t>
  </si>
  <si>
    <t>PHYSICS, FLUIDS &amp; PLASMAS</t>
  </si>
  <si>
    <t>PLASMA SOURCES SCI T</t>
  </si>
  <si>
    <t>0963-0252</t>
  </si>
  <si>
    <t>NUCL FUSION</t>
  </si>
  <si>
    <t>0029-5515</t>
  </si>
  <si>
    <t>PLASMA PHYS CONTR F</t>
  </si>
  <si>
    <t>0741-3335</t>
  </si>
  <si>
    <t>PHYS PLASMAS</t>
  </si>
  <si>
    <t>1070-664X</t>
  </si>
  <si>
    <t>HIGH ENERG DENS PHYS</t>
  </si>
  <si>
    <t>1574-1818</t>
  </si>
  <si>
    <t>IEEE T PLASMA SCI</t>
  </si>
  <si>
    <t>0093-3813</t>
  </si>
  <si>
    <t>J PLASMA PHYS</t>
  </si>
  <si>
    <t>0022-3778</t>
  </si>
  <si>
    <t>CONTRIB PLASM PHYS</t>
  </si>
  <si>
    <t>0863-1042</t>
  </si>
  <si>
    <t>PLASMA PHYS REP+</t>
  </si>
  <si>
    <t>1063-780X</t>
  </si>
  <si>
    <t>PLASMA SCI TECHNOL</t>
  </si>
  <si>
    <t>1009-0630</t>
  </si>
  <si>
    <t>PHYSICS, MATHEMATICAL</t>
  </si>
  <si>
    <t>COMMUN MATH PHYS</t>
  </si>
  <si>
    <t>0010-3616</t>
  </si>
  <si>
    <t>COMMUN COMPUT PHYS</t>
  </si>
  <si>
    <t>1815-2406</t>
  </si>
  <si>
    <t>LETT MATH PHYS</t>
  </si>
  <si>
    <t>0377-9017</t>
  </si>
  <si>
    <t>QUANTUM INF PROCESS</t>
  </si>
  <si>
    <t>1570-0755</t>
  </si>
  <si>
    <t>ANN HENRI POINCARE</t>
  </si>
  <si>
    <t>1424-0637</t>
  </si>
  <si>
    <t>J PHYS A-MATH THEOR</t>
  </si>
  <si>
    <t>1751-8113</t>
  </si>
  <si>
    <t>ADV THEOR MATH PHYS</t>
  </si>
  <si>
    <t>1095-0761</t>
  </si>
  <si>
    <t>REV MATH PHYS</t>
  </si>
  <si>
    <t>0129-055X</t>
  </si>
  <si>
    <t>SYMMETRY INTEGR GEOM</t>
  </si>
  <si>
    <t>1815-0659</t>
  </si>
  <si>
    <t>J MATH PHYS</t>
  </si>
  <si>
    <t>0022-2488</t>
    <phoneticPr fontId="4" type="noConversion"/>
  </si>
  <si>
    <t>J STAT PHYS</t>
  </si>
  <si>
    <t>0022-4715</t>
  </si>
  <si>
    <t>MOD PHYS LETT A</t>
  </si>
  <si>
    <t>0217-7323</t>
  </si>
  <si>
    <t>REP MATH PHYS</t>
  </si>
  <si>
    <t>0034-4877</t>
  </si>
  <si>
    <t>THEOR MATH PHYS+</t>
  </si>
  <si>
    <t>0040-5779</t>
  </si>
  <si>
    <t>RUSS J MATH PHYS</t>
  </si>
  <si>
    <t>1061-9208</t>
  </si>
  <si>
    <t>INT J GEOM METHODS M</t>
  </si>
  <si>
    <t>0219-8878</t>
  </si>
  <si>
    <t>J MATH PHYS ANAL GEO</t>
  </si>
  <si>
    <t>1812-9471</t>
  </si>
  <si>
    <t>REV MOD PHYS</t>
  </si>
  <si>
    <t>0034-6861</t>
  </si>
  <si>
    <t>PHYSICS, MULTIDISCIPLINARY</t>
  </si>
  <si>
    <t>NAT PHYS</t>
  </si>
  <si>
    <t>1745-2473</t>
  </si>
  <si>
    <t>PHYS REP</t>
  </si>
  <si>
    <t>0370-1573</t>
  </si>
  <si>
    <t>REP PROG PHYS</t>
  </si>
  <si>
    <t>0034-4885</t>
  </si>
  <si>
    <t>PHYS REV X</t>
  </si>
  <si>
    <t>2160-3308</t>
  </si>
  <si>
    <t>PHYS REV LETT</t>
  </si>
  <si>
    <t>0031-9007</t>
  </si>
  <si>
    <t>PHYS LETT B</t>
  </si>
  <si>
    <t>0370-2693</t>
  </si>
  <si>
    <t>PHYS TODAY</t>
  </si>
  <si>
    <t>0031-9228</t>
  </si>
  <si>
    <t>NEW J PHYS</t>
  </si>
  <si>
    <t>1367-2630</t>
  </si>
  <si>
    <t>ANN PHYS-BERLIN</t>
  </si>
  <si>
    <t>0003-3804</t>
  </si>
  <si>
    <t>CONTEMP PHYS</t>
  </si>
  <si>
    <t>0010-7514</t>
  </si>
  <si>
    <t>PHYS-USP+</t>
  </si>
  <si>
    <t>1063-7869</t>
  </si>
  <si>
    <t>PROG THEOR EXP PHYS</t>
  </si>
  <si>
    <t>2050-3911</t>
  </si>
  <si>
    <t>FORTSCHR PHYS</t>
  </si>
  <si>
    <t>0015-8208</t>
  </si>
  <si>
    <t>RIV NUOVO CIMENTO</t>
  </si>
  <si>
    <t>0393-697X</t>
  </si>
  <si>
    <t>ANN PHYS-NEW YORK</t>
  </si>
  <si>
    <t>0003-4916</t>
  </si>
  <si>
    <t>EPL-EUROPHYS LETT</t>
  </si>
  <si>
    <t>0295-5075</t>
  </si>
  <si>
    <t>FRONT PHYS-BEIJING</t>
  </si>
  <si>
    <t>2095-0462</t>
  </si>
  <si>
    <t>PHYSICA A</t>
  </si>
  <si>
    <t>0378-4371</t>
  </si>
  <si>
    <t>PHYS LETT A</t>
  </si>
  <si>
    <t>0375-9601</t>
  </si>
  <si>
    <t>CHINESE PHYS B</t>
  </si>
  <si>
    <t>1674-1056</t>
  </si>
  <si>
    <t>J PHYS SOC JPN</t>
  </si>
  <si>
    <t>0031-9015</t>
  </si>
  <si>
    <t>ROM REP PHYS</t>
  </si>
  <si>
    <t>1221-1451</t>
  </si>
  <si>
    <t>ENTROPY-SWITZ</t>
  </si>
  <si>
    <t>1099-4300</t>
  </si>
  <si>
    <t>PROG THEOR PHYS</t>
  </si>
  <si>
    <t>0033-068X</t>
  </si>
  <si>
    <t>EUR PHYS J-SPEC TOP</t>
  </si>
  <si>
    <t>1951-6355</t>
  </si>
  <si>
    <t>EUR PHYS J PLUS</t>
  </si>
  <si>
    <t>2190-5444</t>
  </si>
  <si>
    <t>INDIAN J PHYS</t>
  </si>
  <si>
    <t>0973-1458</t>
  </si>
  <si>
    <t>JETP LETT+</t>
  </si>
  <si>
    <t>0021-3640</t>
  </si>
  <si>
    <t>INT J THEOR PHYS</t>
  </si>
  <si>
    <t>0020-7748</t>
  </si>
  <si>
    <t>SCI CHINA PHYS MECH</t>
  </si>
  <si>
    <t>1674-7348</t>
  </si>
  <si>
    <t>PHYS SCRIPTA</t>
  </si>
  <si>
    <t>0031-8949</t>
  </si>
  <si>
    <t>CENT EUR J PHYS</t>
  </si>
  <si>
    <t>1895-1082</t>
  </si>
  <si>
    <t>FOUND PHYS</t>
  </si>
  <si>
    <t>0015-9018</t>
  </si>
  <si>
    <t>ACTA PHYS SLOVACA</t>
  </si>
  <si>
    <t>0323-0465</t>
  </si>
  <si>
    <t>CAN J PHYS</t>
  </si>
  <si>
    <t>0008-4204</t>
  </si>
  <si>
    <t>WAVE RANDOM COMPLEX</t>
  </si>
  <si>
    <t>1745-5030</t>
  </si>
  <si>
    <t>HIGH PRESSURE RES</t>
  </si>
  <si>
    <t>0895-7959</t>
  </si>
  <si>
    <t>CHINESE PHYS LETT</t>
  </si>
  <si>
    <t>0256-307X</t>
  </si>
  <si>
    <t>ROM J PHYS</t>
  </si>
  <si>
    <t>1221-146X</t>
  </si>
  <si>
    <t>J EXP THEOR PHYS+</t>
  </si>
  <si>
    <t>1063-7761</t>
  </si>
  <si>
    <t>ACTA PHYS POL B</t>
  </si>
  <si>
    <t>0587-4254</t>
  </si>
  <si>
    <t>ACTA PHYS SIN-CH ED</t>
  </si>
  <si>
    <t>1000-3290</t>
  </si>
  <si>
    <t>BRAZ J PHYS</t>
  </si>
  <si>
    <t>0103-9733</t>
  </si>
  <si>
    <t>FEW-BODY SYST</t>
  </si>
  <si>
    <t>0177-7963</t>
  </si>
  <si>
    <t>INDIAN J PURE AP PHY</t>
  </si>
  <si>
    <t>0019-5596</t>
  </si>
  <si>
    <t>RUSS PHYS J+</t>
  </si>
  <si>
    <t>1064-8887</t>
  </si>
  <si>
    <t>PRAMANA-J PHYS</t>
  </si>
  <si>
    <t>0304-4289</t>
  </si>
  <si>
    <t>LITH J PHYS</t>
  </si>
  <si>
    <t>1648-8504</t>
  </si>
  <si>
    <t>ACTA PHYS POL A</t>
  </si>
  <si>
    <t>0587-4246</t>
  </si>
  <si>
    <t>J KOREAN PHYS SOC</t>
  </si>
  <si>
    <t>0374-4884</t>
  </si>
  <si>
    <t>CHINESE J PHYS</t>
  </si>
  <si>
    <t>0577-9073</t>
  </si>
  <si>
    <t>PHYS WAVE PHENOM</t>
  </si>
  <si>
    <t>1541-308X</t>
  </si>
  <si>
    <t>REV MEX FIS</t>
  </si>
  <si>
    <t>0035-001X</t>
  </si>
  <si>
    <t>J CONTEMP PHYS-ARME+</t>
  </si>
  <si>
    <t>1068-3372</t>
  </si>
  <si>
    <t>MOSC U PHYS B+</t>
  </si>
  <si>
    <t>0027-1349</t>
  </si>
  <si>
    <t>B LEBEDEV PHYS INST+</t>
  </si>
  <si>
    <t>1068-3356</t>
  </si>
  <si>
    <t>PHYS WORLD</t>
  </si>
  <si>
    <t>0953-8585</t>
  </si>
  <si>
    <t>ANNU REV NUCL PART S</t>
  </si>
  <si>
    <t>0163-8998</t>
  </si>
  <si>
    <t xml:space="preserve">PHYSICS, NUCLEAR </t>
  </si>
  <si>
    <t>NUCL DATA SHEETS</t>
  </si>
  <si>
    <t>0090-3752</t>
  </si>
  <si>
    <t>PHYS REV C</t>
  </si>
  <si>
    <t>0556-2813</t>
  </si>
  <si>
    <t>PROG PART NUCL PHYS</t>
  </si>
  <si>
    <t>0146-6410</t>
  </si>
  <si>
    <t>J PHYS G NUCL PARTIC</t>
  </si>
  <si>
    <t>0954-3899</t>
  </si>
  <si>
    <t>EUR PHYS J A</t>
  </si>
  <si>
    <t>1434-6001</t>
  </si>
  <si>
    <t>NUCL PHYS A</t>
  </si>
  <si>
    <t>0375-9474</t>
  </si>
  <si>
    <t>INT J MOD PHYS A</t>
  </si>
  <si>
    <t>0217-751X</t>
  </si>
  <si>
    <t>PHYS REV SPEC TOP-AC</t>
  </si>
  <si>
    <t>1098-4402</t>
  </si>
  <si>
    <t>INT J MOD PHYS E</t>
  </si>
  <si>
    <t>0218-3013</t>
  </si>
  <si>
    <t>CHINESE PHYS C</t>
  </si>
  <si>
    <t>1674-1137</t>
  </si>
  <si>
    <t>PHYS ATOM NUCL+</t>
  </si>
  <si>
    <t>1063-7788</t>
  </si>
  <si>
    <t>LIVING REV RELATIV</t>
  </si>
  <si>
    <t>1433-8351</t>
  </si>
  <si>
    <t xml:space="preserve">PHYSICS, PARTICLES &amp; FIELDS </t>
  </si>
  <si>
    <t>J HIGH ENERGY PHYS</t>
  </si>
  <si>
    <t>1029-8479</t>
  </si>
  <si>
    <t>EUR PHYS J C</t>
  </si>
  <si>
    <t>1434-6044</t>
  </si>
  <si>
    <t>NUCL PHYS B</t>
  </si>
  <si>
    <t>0550-3213</t>
  </si>
  <si>
    <t>ADV HIGH ENERGY PHYS</t>
  </si>
  <si>
    <t>1687-7357</t>
  </si>
  <si>
    <t>PHYS PART NUCLEI+</t>
  </si>
  <si>
    <t>1063-7796</t>
  </si>
  <si>
    <t>PHYSIOL REV</t>
  </si>
  <si>
    <t>0031-9333</t>
  </si>
  <si>
    <t xml:space="preserve">PHYSIOLOGY </t>
  </si>
  <si>
    <t>ANNU REV PHYSIOL</t>
  </si>
  <si>
    <t>0066-4278</t>
  </si>
  <si>
    <t>PHYSIOLOGY</t>
  </si>
  <si>
    <t>1548-9213</t>
  </si>
  <si>
    <t>J GEN PHYSIOL</t>
  </si>
  <si>
    <t>0022-1295</t>
  </si>
  <si>
    <t>COMPR PHYSIOL</t>
  </si>
  <si>
    <t>2040-4603</t>
  </si>
  <si>
    <t>ACTA PHYSIOL</t>
  </si>
  <si>
    <t>1748-1708</t>
  </si>
  <si>
    <t>EXERC SPORT SCI REV</t>
  </si>
  <si>
    <t>0091-6331</t>
  </si>
  <si>
    <t>PFLUG ARCH EUR J PHY</t>
  </si>
  <si>
    <t>0031-6768</t>
  </si>
  <si>
    <t>AM J PHYSIOL-LUNG C</t>
  </si>
  <si>
    <t>1040-0605</t>
  </si>
  <si>
    <t>FRONT PHYSIOL</t>
  </si>
  <si>
    <t>1664-042X</t>
  </si>
  <si>
    <t>AM J PHYSIOL-RENAL</t>
  </si>
  <si>
    <t>1931-857X</t>
  </si>
  <si>
    <t>J APPL PHYSIOL</t>
  </si>
  <si>
    <t>8750-7587</t>
  </si>
  <si>
    <t>INT J SPORT PHYSIOL</t>
  </si>
  <si>
    <t>1555-0265</t>
  </si>
  <si>
    <t>J COMP PHYSIOL B</t>
  </si>
  <si>
    <t>0174-1578</t>
  </si>
  <si>
    <t>PHYSIOL BIOCHEM ZOOL</t>
  </si>
  <si>
    <t>1522-2152</t>
  </si>
  <si>
    <t>J PHYSIOL PHARMACOL</t>
  </si>
  <si>
    <t>0867-5910</t>
  </si>
  <si>
    <t>EUR J APPL PHYSIOL</t>
  </si>
  <si>
    <t>1439-6319</t>
  </si>
  <si>
    <t>Q J EXP PSYCHOL</t>
  </si>
  <si>
    <t>1747-0218</t>
  </si>
  <si>
    <t>RESP PHYSIOL NEUROBI</t>
  </si>
  <si>
    <t>1569-9048</t>
  </si>
  <si>
    <t>J PHYSIOL SCI</t>
  </si>
  <si>
    <t>1880-6546</t>
  </si>
  <si>
    <t>CLIN PHYSIOL FUNCT I</t>
  </si>
  <si>
    <t>1475-0961</t>
  </si>
  <si>
    <t>J PHYSIOL ANTHROPOL</t>
  </si>
  <si>
    <t>1880-6805</t>
  </si>
  <si>
    <t>CHINESE J PHYSIOL</t>
  </si>
  <si>
    <t>0304-4920</t>
  </si>
  <si>
    <t>ACTA PHYSIOL HUNG</t>
  </si>
  <si>
    <t>0231-424X</t>
  </si>
  <si>
    <t>REV BRAS MED ESPORTE</t>
  </si>
  <si>
    <t>1517-8692</t>
  </si>
  <si>
    <t>ANNU REV PLANT BIOL</t>
  </si>
  <si>
    <t>1543-5008</t>
  </si>
  <si>
    <t xml:space="preserve">PLANT SCIENCES </t>
  </si>
  <si>
    <t>TRENDS PLANT SCI</t>
  </si>
  <si>
    <t>1360-1385</t>
  </si>
  <si>
    <t>ANNU REV PHYTOPATHOL</t>
  </si>
  <si>
    <t>0066-4286</t>
  </si>
  <si>
    <t>PRESLIA</t>
  </si>
  <si>
    <t>0032-7786</t>
  </si>
  <si>
    <t>PLANT REPROD</t>
  </si>
  <si>
    <t>2194-7953</t>
  </si>
  <si>
    <t>AM J BOT</t>
  </si>
  <si>
    <t>0002-9122</t>
  </si>
  <si>
    <t>BOT J LINN SOC</t>
  </si>
  <si>
    <t>0024-4074</t>
  </si>
  <si>
    <t>PHYTOCHEM REV</t>
  </si>
  <si>
    <t>1568-7767</t>
  </si>
  <si>
    <t>FOTTEA</t>
  </si>
  <si>
    <t>1802-5439</t>
  </si>
  <si>
    <t>PLANT BIOSYST</t>
  </si>
  <si>
    <t>1126-3504</t>
  </si>
  <si>
    <t>BOT REV</t>
  </si>
  <si>
    <t>0006-8101</t>
  </si>
  <si>
    <t>CRYPTOGAMIE BRYOL</t>
  </si>
  <si>
    <t>1290-0796</t>
  </si>
  <si>
    <t>FOLIA GEOBOT</t>
  </si>
  <si>
    <t>1211-9520</t>
  </si>
  <si>
    <t>PLANT ECOL DIVERS</t>
  </si>
  <si>
    <t>1755-0874</t>
  </si>
  <si>
    <t>PHYTOCOENOLOGIA</t>
  </si>
  <si>
    <t>0340-269X</t>
  </si>
  <si>
    <t>SEED SCI RES</t>
  </si>
  <si>
    <t>0960-2585</t>
  </si>
  <si>
    <t>J BRYOL</t>
  </si>
  <si>
    <t>0373-6687</t>
  </si>
  <si>
    <t>TUEXENIA</t>
  </si>
  <si>
    <t>0722-494X</t>
  </si>
  <si>
    <t>INT J PLANT SCI</t>
  </si>
  <si>
    <t>1058-5893</t>
  </si>
  <si>
    <t>TROP PLANT BIOL</t>
  </si>
  <si>
    <t>1935-9756</t>
  </si>
  <si>
    <t>J SYST EVOL</t>
  </si>
  <si>
    <t>1674-4918</t>
  </si>
  <si>
    <t>ALPINE BOT</t>
  </si>
  <si>
    <t>1664-2201</t>
  </si>
  <si>
    <t>ALGAE-SEOUL</t>
  </si>
  <si>
    <t>1226-2617</t>
  </si>
  <si>
    <t>AUST J BOT</t>
  </si>
  <si>
    <t>0067-1924</t>
  </si>
  <si>
    <t>WULFENIA</t>
  </si>
  <si>
    <t>1561-882X</t>
  </si>
  <si>
    <t>BOTANY</t>
  </si>
  <si>
    <t>1916-2790</t>
  </si>
  <si>
    <t>ADV BOT RES</t>
  </si>
  <si>
    <t>0065-2296</t>
  </si>
  <si>
    <t>BRYOLOGIST</t>
  </si>
  <si>
    <t>0007-2745</t>
  </si>
  <si>
    <t>ECON BOT</t>
  </si>
  <si>
    <t>0013-0001</t>
  </si>
  <si>
    <t>NOVA HEDWIGIA</t>
  </si>
  <si>
    <t>0029-5035</t>
  </si>
  <si>
    <t>ACTA SOC BOT POL</t>
  </si>
  <si>
    <t>0001-6977</t>
  </si>
  <si>
    <t>CAN J PLANT PATHOL</t>
  </si>
  <si>
    <t>0706-0661</t>
  </si>
  <si>
    <t>GRANA</t>
  </si>
  <si>
    <t>0017-3134</t>
  </si>
  <si>
    <t>ANN MO BOT GARD</t>
  </si>
  <si>
    <t>0026-6493</t>
  </si>
  <si>
    <t>NORD J BOT</t>
  </si>
  <si>
    <t>0107-055X</t>
  </si>
  <si>
    <t>J PLANT PATHOL</t>
  </si>
  <si>
    <t>1125-4653</t>
  </si>
  <si>
    <t>PLANT ECOL EVOL</t>
  </si>
  <si>
    <t>2032-3913</t>
  </si>
  <si>
    <t>INVAS PLANT SCI MANA</t>
  </si>
  <si>
    <t>1939-7291</t>
  </si>
  <si>
    <t>SEX PLANT REPROD</t>
  </si>
  <si>
    <t>0934-0882</t>
  </si>
  <si>
    <t>PHYTOPARASITICA</t>
  </si>
  <si>
    <t>0334-2123</t>
  </si>
  <si>
    <t>ACTA BOT CROAT</t>
  </si>
  <si>
    <t>0365-0588</t>
  </si>
  <si>
    <t>J APPL BOT FOOD QUAL</t>
  </si>
  <si>
    <t>1439-040X</t>
  </si>
  <si>
    <t>ACTA BIOL CRACOV BOT</t>
  </si>
  <si>
    <t>0001-5296</t>
  </si>
  <si>
    <t>WILLDENOWIA</t>
  </si>
  <si>
    <t>0511-9618</t>
  </si>
  <si>
    <t>ANN BOT FENN</t>
  </si>
  <si>
    <t>0003-3847</t>
  </si>
  <si>
    <t>NEW ZEAL J BOT</t>
  </si>
  <si>
    <t>0028-825X</t>
  </si>
  <si>
    <t>BANGL J PLANT TAXON</t>
  </si>
  <si>
    <t>1028-2092</t>
  </si>
  <si>
    <t>PHYTOKEYS</t>
  </si>
  <si>
    <t>1314-2011</t>
  </si>
  <si>
    <t>AN JARDIN BOT MADRID</t>
  </si>
  <si>
    <t>0211-1322</t>
  </si>
  <si>
    <t>APPL PLANT SCI</t>
  </si>
  <si>
    <t>2168-0450</t>
  </si>
  <si>
    <t>HERZOGIA</t>
  </si>
  <si>
    <t>0018-0971</t>
  </si>
  <si>
    <t>BRITTONIA</t>
  </si>
  <si>
    <t>0007-196X</t>
  </si>
  <si>
    <t>ACTA BOT MEX</t>
  </si>
  <si>
    <t>0187-7151</t>
  </si>
  <si>
    <t>PLANT GENET RESOUR-C</t>
  </si>
  <si>
    <t>1479-2621</t>
  </si>
  <si>
    <t>NOT BOT HORTI AGROBO</t>
  </si>
  <si>
    <t>0255-965X</t>
  </si>
  <si>
    <t>ACTA BOT BRAS</t>
  </si>
  <si>
    <t>0102-3306</t>
  </si>
  <si>
    <t>PHYTON-ANN REI BOT A</t>
  </si>
  <si>
    <t>0079-2047</t>
  </si>
  <si>
    <t>BOT SCI</t>
  </si>
  <si>
    <t>2007-4298</t>
  </si>
  <si>
    <t>TROP PLANT PATHOL</t>
  </si>
  <si>
    <t>1983-2052</t>
  </si>
  <si>
    <t>J TORREY BOT SOC</t>
  </si>
  <si>
    <t>1095-5674</t>
  </si>
  <si>
    <t>ADANSONIA</t>
  </si>
  <si>
    <t>1280-8571</t>
  </si>
  <si>
    <t>J PLANT NUTR</t>
  </si>
  <si>
    <t>0190-4167</t>
  </si>
  <si>
    <t>ACTA BOT GALLICA</t>
  </si>
  <si>
    <t>1253-8078</t>
  </si>
  <si>
    <t>CANDOLLEA</t>
  </si>
  <si>
    <t>0373-2967</t>
  </si>
  <si>
    <t>PLANTA DANINHA</t>
  </si>
  <si>
    <t>0100-8358</t>
  </si>
  <si>
    <t>AM FERN J</t>
  </si>
  <si>
    <t>0002-8444</t>
  </si>
  <si>
    <t>RHODORA</t>
  </si>
  <si>
    <t>0035-4902</t>
  </si>
  <si>
    <t>INDIAN J TRADIT KNOW</t>
  </si>
  <si>
    <t>0972-5938</t>
  </si>
  <si>
    <t>CASTANEA</t>
  </si>
  <si>
    <t>0008-7475</t>
  </si>
  <si>
    <t>BOTHALIA</t>
  </si>
  <si>
    <t>0006-8241</t>
  </si>
  <si>
    <t>HASELTONIA</t>
  </si>
  <si>
    <t>1070-0048</t>
  </si>
  <si>
    <t>BLUMEA</t>
  </si>
  <si>
    <t>0006-5196</t>
  </si>
  <si>
    <t>ISR J PLANT SCI</t>
  </si>
  <si>
    <t>0792-9978</t>
  </si>
  <si>
    <t>GAYANA BOT</t>
  </si>
  <si>
    <t>0717-6643</t>
  </si>
  <si>
    <t>J ESSENT OIL BEAR PL</t>
  </si>
  <si>
    <t>0972-060X</t>
  </si>
  <si>
    <t>BRADLEYA</t>
  </si>
  <si>
    <t>0265-086X</t>
  </si>
  <si>
    <t>TELOPEA</t>
  </si>
  <si>
    <t>0312-9764</t>
  </si>
  <si>
    <t>B SOC ARGENT BOT</t>
  </si>
  <si>
    <t>1851-2372</t>
  </si>
  <si>
    <t>CALDASIA</t>
  </si>
  <si>
    <t>0366-5232</t>
  </si>
  <si>
    <t>NOVON</t>
  </si>
  <si>
    <t>1055-3177</t>
  </si>
  <si>
    <t>IHERINGIA SER BOT</t>
  </si>
  <si>
    <t>0073-4705</t>
  </si>
  <si>
    <t>INDIAN J GENET PL BR</t>
  </si>
  <si>
    <t>0019-5200</t>
  </si>
  <si>
    <t>PHYTON-INT J EXP BOT</t>
  </si>
  <si>
    <t>1851-5657</t>
  </si>
  <si>
    <t>PHYTOPROTECTION</t>
  </si>
  <si>
    <t>0031-9511</t>
  </si>
  <si>
    <t>Z ARZNEI- GEWURZPFLA</t>
  </si>
  <si>
    <t>1431-9292</t>
  </si>
  <si>
    <t>GORTERIA</t>
  </si>
  <si>
    <t>0017-2294</t>
  </si>
  <si>
    <t>PROG POLYM SCI</t>
  </si>
  <si>
    <t>0079-6700</t>
  </si>
  <si>
    <t>POLYMER SCIENC</t>
  </si>
  <si>
    <t>POLYM REV</t>
  </si>
  <si>
    <t>1558-3724</t>
  </si>
  <si>
    <t>MACROMOLECULES</t>
  </si>
  <si>
    <t>0024-9297</t>
  </si>
  <si>
    <t>ACS MACRO LETT</t>
  </si>
  <si>
    <t>2161-1653</t>
  </si>
  <si>
    <t>POLYM CHEM-UK</t>
  </si>
  <si>
    <t>1759-9954</t>
  </si>
  <si>
    <t>MACROMOL RAPID COMM</t>
  </si>
  <si>
    <t>1022-1336</t>
  </si>
  <si>
    <t>J POLYM SCI POL PHYS</t>
  </si>
  <si>
    <t>0887-6266</t>
  </si>
  <si>
    <t>POLYMERS-BASEL</t>
  </si>
  <si>
    <t>2073-4360</t>
  </si>
  <si>
    <t>POLYMER</t>
  </si>
  <si>
    <t>0032-3861</t>
  </si>
  <si>
    <t>POLYM DEGRAD STABIL</t>
  </si>
  <si>
    <t>0141-3910</t>
  </si>
  <si>
    <t>J POLYM SCI POL CHEM</t>
  </si>
  <si>
    <t>0887-624X</t>
  </si>
  <si>
    <t>EUR POLYM J</t>
  </si>
  <si>
    <t>0014-3057</t>
  </si>
  <si>
    <t>DES MONOMERS POLYM</t>
  </si>
  <si>
    <t>1385-772X</t>
  </si>
  <si>
    <t>EXPRESS POLYM LETT</t>
  </si>
  <si>
    <t>1788-618X</t>
  </si>
  <si>
    <t>MACROMOL CHEM PHYS</t>
  </si>
  <si>
    <t>1022-1352</t>
  </si>
  <si>
    <t>POLYM INT</t>
  </si>
  <si>
    <t>0959-8103</t>
  </si>
  <si>
    <t>ADV POLYM SCI</t>
  </si>
  <si>
    <t>0065-3195</t>
  </si>
  <si>
    <t>J POLYM RES</t>
  </si>
  <si>
    <t>1022-9760</t>
  </si>
  <si>
    <t>CHINESE J POLYM SCI</t>
  </si>
  <si>
    <t>0256-7679</t>
  </si>
  <si>
    <t>IRAN POLYM J</t>
  </si>
  <si>
    <t>1026-1265</t>
  </si>
  <si>
    <t>J APPL POLYM SCI</t>
  </si>
  <si>
    <t>0021-8995</t>
  </si>
  <si>
    <t>POLYM ADVAN TECHNOL</t>
  </si>
  <si>
    <t>1042-7147</t>
  </si>
  <si>
    <t>MACROMOL THEOR SIMUL</t>
  </si>
  <si>
    <t>1022-1344</t>
  </si>
  <si>
    <t>POLYM J</t>
  </si>
  <si>
    <t>0032-3896</t>
  </si>
  <si>
    <t>MACROMOL RES</t>
  </si>
  <si>
    <t>1598-5032</t>
  </si>
  <si>
    <t>POLYM BULL</t>
  </si>
  <si>
    <t>0170-0839</t>
  </si>
  <si>
    <t>HIGH PERFORM POLYM</t>
  </si>
  <si>
    <t>0954-0083</t>
  </si>
  <si>
    <t>INT J POLYM ANAL CH</t>
  </si>
  <si>
    <t>1023-666X</t>
  </si>
  <si>
    <t>INT J POLYM SCI</t>
  </si>
  <si>
    <t>1687-9422</t>
  </si>
  <si>
    <t>J INORG ORGANOMET P</t>
  </si>
  <si>
    <t>1574-1443</t>
  </si>
  <si>
    <t>J PHOTOPOLYM SCI TEC</t>
  </si>
  <si>
    <t>0914-9244</t>
  </si>
  <si>
    <t>POLYM SCI SER C+</t>
  </si>
  <si>
    <t>1811-2382</t>
  </si>
  <si>
    <t>RUBBER CHEM TECHNOL</t>
  </si>
  <si>
    <t>0035-9475</t>
  </si>
  <si>
    <t>POLYM SCI SER A+</t>
  </si>
  <si>
    <t>0965-545X</t>
  </si>
  <si>
    <t>POLYMER SCIENC</t>
    <phoneticPr fontId="14" type="noConversion"/>
  </si>
  <si>
    <t>J MACROMOL SCI A</t>
  </si>
  <si>
    <t>1060-1325</t>
  </si>
  <si>
    <t>J MACROMOL SCI B</t>
  </si>
  <si>
    <t>0022-2348</t>
  </si>
  <si>
    <t>ACTA POLYM SIN</t>
  </si>
  <si>
    <t>1000-3304</t>
  </si>
  <si>
    <t>POLIMERY-W</t>
  </si>
  <si>
    <t>0032-2725</t>
  </si>
  <si>
    <t>POLYM SCI SER B+</t>
  </si>
  <si>
    <t>1560-0904</t>
  </si>
  <si>
    <t>E-POLYMERS</t>
  </si>
  <si>
    <t>1618-7229</t>
  </si>
  <si>
    <t>POLYM-KOREA</t>
  </si>
  <si>
    <t>0379-153X</t>
  </si>
  <si>
    <t>POLIMEROS</t>
  </si>
  <si>
    <t>0104-1428</t>
  </si>
  <si>
    <t>J POLYM ENG</t>
  </si>
  <si>
    <t>0334-6447</t>
  </si>
  <si>
    <t>J POLYM MATER</t>
  </si>
  <si>
    <t>0973-8622</t>
  </si>
  <si>
    <t>J RUBBER RES</t>
  </si>
  <si>
    <t>1511-1768</t>
  </si>
  <si>
    <t>KOBUNSHI RONBUNSHU</t>
  </si>
  <si>
    <t>0386-2186</t>
  </si>
  <si>
    <t>PRIMARY HEALTH CARE</t>
  </si>
  <si>
    <t>PRIM CARE RESP J</t>
  </si>
  <si>
    <t>1471-4418</t>
  </si>
  <si>
    <t>NPJ PRIM CARE RESP M</t>
  </si>
  <si>
    <t>2055-1010</t>
  </si>
  <si>
    <t>PSYCHIATRY</t>
  </si>
  <si>
    <t>ARCH GEN PSYCHIAT</t>
  </si>
  <si>
    <t>0003-990X</t>
  </si>
  <si>
    <t>WORLD PSYCHIATRY</t>
  </si>
  <si>
    <t>1723-8617</t>
  </si>
  <si>
    <t>AM J PSYCHIAT</t>
  </si>
  <si>
    <t>0002-953X</t>
  </si>
  <si>
    <t>JAMA PSYCHIAT</t>
  </si>
  <si>
    <t>2168-622X</t>
  </si>
  <si>
    <t>PSYCHOTHER PSYCHOSOM</t>
  </si>
  <si>
    <t>0033-3190</t>
  </si>
  <si>
    <t>SCHIZOPHRENIA BULL</t>
  </si>
  <si>
    <t>0586-7614</t>
  </si>
  <si>
    <t>BRIT J PSYCHIAT</t>
  </si>
  <si>
    <t>0007-1250</t>
  </si>
  <si>
    <t>J CHILD PSYCHOL PSYC</t>
  </si>
  <si>
    <t>0021-9630</t>
  </si>
  <si>
    <t>PSYCHOL MED</t>
  </si>
  <si>
    <t>0033-2917</t>
  </si>
  <si>
    <t>TRANSL PSYCHIAT</t>
  </si>
  <si>
    <t>2158-3188</t>
  </si>
  <si>
    <t>ACTA PSYCHIAT SCAND</t>
  </si>
  <si>
    <t>0001-690X</t>
  </si>
  <si>
    <t>J CLIN PSYCHIAT</t>
  </si>
  <si>
    <t>0160-6689</t>
  </si>
  <si>
    <t>ADDICTION</t>
  </si>
  <si>
    <t>0965-2140</t>
  </si>
  <si>
    <t>DEPRESS ANXIETY</t>
  </si>
  <si>
    <t>1091-4269</t>
  </si>
  <si>
    <t>WORLD J BIOL PSYCHIA</t>
  </si>
  <si>
    <t>1562-2975</t>
  </si>
  <si>
    <t>J PSYCHIATR RES</t>
  </si>
  <si>
    <t>0022-3956</t>
  </si>
  <si>
    <t>CURR OPIN PSYCHIATR</t>
  </si>
  <si>
    <t>0951-7367</t>
  </si>
  <si>
    <t>SCHIZOPHR RES</t>
  </si>
  <si>
    <t>0920-9964</t>
  </si>
  <si>
    <t>EPIDEMIOL PSYCH SCI</t>
  </si>
  <si>
    <t>2045-7960</t>
  </si>
  <si>
    <t>PSYCHOPHARMACOLOGY</t>
    <phoneticPr fontId="14" type="noConversion"/>
  </si>
  <si>
    <t>J ATTEN DISORD</t>
  </si>
  <si>
    <t>1087-0547</t>
  </si>
  <si>
    <t>INT J METH PSYCH RES</t>
  </si>
  <si>
    <t>1049-8931</t>
  </si>
  <si>
    <t>PSYCHOSOM MED</t>
  </si>
  <si>
    <t>0033-3174</t>
  </si>
  <si>
    <t>EUR PSYCHIAT</t>
  </si>
  <si>
    <t>0924-9338</t>
  </si>
  <si>
    <t>DRUG ALCOHOL DEPEN</t>
  </si>
  <si>
    <t>0376-8716</t>
  </si>
  <si>
    <t>AUST NZ J PSYCHIAT</t>
  </si>
  <si>
    <t>0004-8674</t>
  </si>
  <si>
    <t>CURR PSYCHIAT REP</t>
  </si>
  <si>
    <t>1523-3812</t>
  </si>
  <si>
    <t>0033-2747</t>
  </si>
  <si>
    <t>J PSYCHOSOM RES</t>
  </si>
  <si>
    <t>0022-3999</t>
  </si>
  <si>
    <t>GEN HOSP PSYCHIAT</t>
  </si>
  <si>
    <t>0163-8343</t>
  </si>
  <si>
    <t>CAN J PSYCHIAT</t>
  </si>
  <si>
    <t>0706-7437</t>
  </si>
  <si>
    <t>SOC PSYCH PSYCH EPID</t>
  </si>
  <si>
    <t>0933-7954</t>
  </si>
  <si>
    <t>PSYCHIAT RES</t>
  </si>
  <si>
    <t>0165-1781</t>
  </si>
  <si>
    <t>PSYCHIAT SERV</t>
  </si>
  <si>
    <t>1075-2730</t>
  </si>
  <si>
    <t>ANN CLIN PSYCHIATRY</t>
  </si>
  <si>
    <t>1040-1237</t>
  </si>
  <si>
    <t>COMPR PSYCHIAT</t>
  </si>
  <si>
    <t>0010-440X</t>
  </si>
  <si>
    <t>BMC PSYCHIATRY</t>
  </si>
  <si>
    <t>1471-244X</t>
  </si>
  <si>
    <t>ARCH WOMEN MENT HLTH</t>
  </si>
  <si>
    <t>1434-1816</t>
  </si>
  <si>
    <t>EUR ADDICT RES</t>
  </si>
  <si>
    <t>1022-6877</t>
  </si>
  <si>
    <t>PSYCHOPATHOLOGY</t>
  </si>
  <si>
    <t>0254-4962</t>
  </si>
  <si>
    <t>J PSYCHIATR PRACT</t>
  </si>
  <si>
    <t>1527-4160</t>
  </si>
  <si>
    <t>EARLY INTERV PSYCHIA</t>
  </si>
  <si>
    <t>1751-7885</t>
  </si>
  <si>
    <t>COGN NEUROPSYCHIATRY</t>
  </si>
  <si>
    <t>1354-6805</t>
  </si>
  <si>
    <t>J BEHAV ADDICT</t>
  </si>
  <si>
    <t>2062-5871</t>
  </si>
  <si>
    <t>PSYCHOSOMATICS</t>
  </si>
  <si>
    <t>0033-3182</t>
  </si>
  <si>
    <t>STRESS HEALTH</t>
  </si>
  <si>
    <t>1532-3005</t>
  </si>
  <si>
    <t>REV BRAS PSIQUIATR</t>
  </si>
  <si>
    <t>1516-4446</t>
  </si>
  <si>
    <t>HARVARD REV PSYCHIAT</t>
  </si>
  <si>
    <t>1067-3229</t>
  </si>
  <si>
    <t>REV PSIQUIATR SALUD</t>
  </si>
  <si>
    <t>1888-9891</t>
  </si>
  <si>
    <t>EAT DISORD</t>
  </si>
  <si>
    <t>1064-0266</t>
  </si>
  <si>
    <t>PSYCHOL PSYCHOTHER-T</t>
  </si>
  <si>
    <t>1476-0835</t>
  </si>
  <si>
    <t>ANN GEN PSYCHIATR</t>
  </si>
  <si>
    <t>1744-859X</t>
  </si>
  <si>
    <t>INT J PSYCHIAT CLIN</t>
  </si>
  <si>
    <t>1365-1501</t>
  </si>
  <si>
    <t>AM J ORTHOPSYCHIAT</t>
  </si>
  <si>
    <t>0002-9432</t>
  </si>
  <si>
    <t>NORD J PSYCHIAT</t>
  </si>
  <si>
    <t>0803-9488</t>
  </si>
  <si>
    <t>PSYCHIAT DANUB</t>
  </si>
  <si>
    <t>0353-5053</t>
  </si>
  <si>
    <t>PSYCHIAT INVEST</t>
  </si>
  <si>
    <t>1738-3684</t>
  </si>
  <si>
    <t>SUBST USE MISUSE</t>
  </si>
  <si>
    <t>1082-6084</t>
  </si>
  <si>
    <t>J OBSESS-COMPULS REL</t>
  </si>
  <si>
    <t>2211-3649</t>
  </si>
  <si>
    <t>CLIN CHILD PSYCHOL P</t>
  </si>
  <si>
    <t>1359-1045</t>
  </si>
  <si>
    <t>0896-4289</t>
  </si>
  <si>
    <t>INT J MENT HEALTH AD</t>
  </si>
  <si>
    <t>1557-1874</t>
  </si>
  <si>
    <t>INT J PSYCHIAT MED</t>
  </si>
  <si>
    <t>0091-2174</t>
  </si>
  <si>
    <t>Z PSYCHOSOM MED PSYC</t>
  </si>
  <si>
    <t>1438-3608</t>
  </si>
  <si>
    <t>ISR J PSYCHIATR REL</t>
  </si>
  <si>
    <t>0333-7308</t>
  </si>
  <si>
    <t>EAT WEIGHT DISORD-ST</t>
  </si>
  <si>
    <t>1124-4909</t>
  </si>
  <si>
    <t>PSYCHIATR POL</t>
  </si>
  <si>
    <t>0033-2674</t>
  </si>
  <si>
    <t>RIV PSICHIATR</t>
  </si>
  <si>
    <t>0035-6484</t>
  </si>
  <si>
    <t>ASIA-PAC PSYCHIAT</t>
  </si>
  <si>
    <t>1758-5864</t>
  </si>
  <si>
    <t>RECHT PSYCHIATR</t>
  </si>
  <si>
    <t>0724-2247</t>
  </si>
  <si>
    <t>REV PSIQ CLIN-BRAZIL</t>
  </si>
  <si>
    <t>0101-6083</t>
  </si>
  <si>
    <t>SAJP-S AFR J PSYCHI</t>
  </si>
  <si>
    <t>1608-9685</t>
  </si>
  <si>
    <t>VERHALTENSTHERAPIE</t>
  </si>
  <si>
    <t>1016-6262</t>
  </si>
  <si>
    <t>AUSTRALAS PSYCHIATRY</t>
  </si>
  <si>
    <t>1039-8562</t>
  </si>
  <si>
    <t>GERIATR PSYCHOL NEUR</t>
  </si>
  <si>
    <t>2115-8789</t>
  </si>
  <si>
    <t>KLIN PSIKOFARMAKOL B</t>
  </si>
  <si>
    <t>1017-7833</t>
  </si>
  <si>
    <t>ANN MED-PSYCHOL</t>
  </si>
  <si>
    <t>0003-4487</t>
  </si>
  <si>
    <t>ANADOLU PSIKIYATR DE</t>
  </si>
  <si>
    <t>1302-6631</t>
  </si>
  <si>
    <t>SUCHTTHERAPIE</t>
  </si>
  <si>
    <t>1439-9903</t>
  </si>
  <si>
    <t>PSYCHIAT ENFANT</t>
  </si>
  <si>
    <t>0079-726X</t>
  </si>
  <si>
    <t>LANCET PSYCHIAT</t>
  </si>
  <si>
    <t>2215-0374</t>
  </si>
  <si>
    <t>ANNU REV PSYCHOL</t>
  </si>
  <si>
    <t>0066-4308</t>
  </si>
  <si>
    <t>PSYCHOLOGY</t>
  </si>
  <si>
    <t>PSYCHOL BULL</t>
  </si>
  <si>
    <t>0033-2909</t>
  </si>
  <si>
    <t>ANNU REV CLIN PSYCHO</t>
  </si>
  <si>
    <t>1548-5943</t>
  </si>
  <si>
    <t>PSYCHOL REV</t>
  </si>
  <si>
    <t>0033-295X</t>
  </si>
  <si>
    <t>COGNITIVE PSYCHOL</t>
  </si>
  <si>
    <t>0010-0285</t>
  </si>
  <si>
    <t>J MEM LANG</t>
  </si>
  <si>
    <t>0749-596X</t>
  </si>
  <si>
    <t>HEALTH PSYCHOL</t>
  </si>
  <si>
    <t>0278-6133</t>
  </si>
  <si>
    <t>J EXP PSYCHOL HUMAN</t>
  </si>
  <si>
    <t>0096-1523</t>
  </si>
  <si>
    <t>J EXP PSYCHOL LEARN</t>
  </si>
  <si>
    <t>0278-7393</t>
  </si>
  <si>
    <t>J STUD ALCOHOL DRUGS</t>
  </si>
  <si>
    <t>1937-1888</t>
  </si>
  <si>
    <t>J NEUROPSYCHOL</t>
  </si>
  <si>
    <t>1748-6645</t>
  </si>
  <si>
    <t>DEV NEUROPSYCHOL</t>
  </si>
  <si>
    <t>8756-5641</t>
  </si>
  <si>
    <t>J SPORT EXERCISE PSY</t>
  </si>
  <si>
    <t>0895-2779</t>
  </si>
  <si>
    <t>ATTEN PERCEPT PSYCHO</t>
  </si>
  <si>
    <t>1943-3921</t>
  </si>
  <si>
    <t>COGN NEUROPSYCHOL</t>
  </si>
  <si>
    <t>0264-3294</t>
  </si>
  <si>
    <t>ARCH CLIN NEUROPSYCH</t>
  </si>
  <si>
    <t>0887-6177</t>
  </si>
  <si>
    <t>PSYCHOL SPORT EXERC</t>
  </si>
  <si>
    <t>1469-0292</t>
  </si>
  <si>
    <t>RES Q EXERCISE SPORT</t>
  </si>
  <si>
    <t>0270-1367</t>
  </si>
  <si>
    <t>J APPL SPORT PSYCHOL</t>
  </si>
  <si>
    <t>1041-3200</t>
  </si>
  <si>
    <t>CLIN PSYCHOL-UK</t>
  </si>
  <si>
    <t>1328-4207</t>
  </si>
  <si>
    <t>PERCEPTION</t>
  </si>
  <si>
    <t>0301-0066</t>
  </si>
  <si>
    <t>SPORT PSYCHOL</t>
  </si>
  <si>
    <t>0888-4781</t>
  </si>
  <si>
    <t>J GENET PSYCHOL</t>
  </si>
  <si>
    <t>0022-1325</t>
  </si>
  <si>
    <t>AN PSICOL-SPAIN</t>
  </si>
  <si>
    <t>0212-9728</t>
  </si>
  <si>
    <t>INT J SPORT PSYCHOL</t>
  </si>
  <si>
    <t>0047-0767</t>
  </si>
  <si>
    <t>PRAT PSYCHOL</t>
  </si>
  <si>
    <t>1269-1763</t>
  </si>
  <si>
    <t>REV ARGENT CLIN PSIC</t>
  </si>
  <si>
    <t>0327-6716</t>
  </si>
  <si>
    <t>LANCET GLOB HEALTH</t>
  </si>
  <si>
    <t>2214-109X</t>
  </si>
  <si>
    <t>PUBLIC, ENVIRONMENTAL &amp; OCCUPATIONAL HEALTH</t>
  </si>
  <si>
    <t>INT J EPIDEMIOL</t>
  </si>
  <si>
    <t>0300-5771</t>
  </si>
  <si>
    <t>EPIDEMIOL REV</t>
  </si>
  <si>
    <t>0193-936X</t>
  </si>
  <si>
    <t>ANNU REV PUBL HEALTH</t>
  </si>
  <si>
    <t>0163-7525</t>
  </si>
  <si>
    <t>EPIDEMIOLOGY</t>
  </si>
  <si>
    <t>1044-3983</t>
  </si>
  <si>
    <t>TOB CONTROL</t>
  </si>
  <si>
    <t>0964-4563</t>
  </si>
  <si>
    <t>EUR J EPIDEMIOL</t>
  </si>
  <si>
    <t>0393-2990</t>
  </si>
  <si>
    <t>AM J EPIDEMIOL</t>
  </si>
  <si>
    <t>0002-9262</t>
  </si>
  <si>
    <t>B WORLD HEALTH ORGAN</t>
  </si>
  <si>
    <t>0042-9686</t>
  </si>
  <si>
    <t>AM J PUBLIC HEALTH</t>
  </si>
  <si>
    <t>0090-0036</t>
  </si>
  <si>
    <t>J EPIDEMIOL COMMUN H</t>
  </si>
  <si>
    <t>0143-005X</t>
  </si>
  <si>
    <t>SCAND J WORK ENV HEA</t>
  </si>
  <si>
    <t>0355-3140</t>
  </si>
  <si>
    <t>NICOTINE TOB RES</t>
  </si>
  <si>
    <t>1462-2203</t>
  </si>
  <si>
    <t>OCCUP ENVIRON MED</t>
  </si>
  <si>
    <t>1351-0711</t>
  </si>
  <si>
    <t>J MED SCREEN</t>
  </si>
  <si>
    <t>0969-1413</t>
  </si>
  <si>
    <t>J EPIDEMIOL</t>
  </si>
  <si>
    <t>0917-5040</t>
  </si>
  <si>
    <t>SOC SCI MED</t>
  </si>
  <si>
    <t>0277-9536</t>
  </si>
  <si>
    <t>HEALTH PLACE</t>
  </si>
  <si>
    <t>1353-8292</t>
  </si>
  <si>
    <t>INT J PUBLIC HEALTH</t>
  </si>
  <si>
    <t>1661-8556</t>
  </si>
  <si>
    <t>AM J TROP MED HYG</t>
  </si>
  <si>
    <t>0002-9637</t>
  </si>
  <si>
    <t>HEALTH REP</t>
  </si>
  <si>
    <t>0840-6529</t>
  </si>
  <si>
    <t>EUR J PUBLIC HEALTH</t>
  </si>
  <si>
    <t>1101-1262</t>
  </si>
  <si>
    <t>TROP MED INT HEALTH</t>
  </si>
  <si>
    <t>1360-2276</t>
  </si>
  <si>
    <t>BMC PUBLIC HEALTH</t>
  </si>
  <si>
    <t>1471-2458</t>
  </si>
  <si>
    <t>GLOBALIZATION HEALTH</t>
  </si>
  <si>
    <t>1744-8603</t>
  </si>
  <si>
    <t>PATIENT EDUC COUNS</t>
  </si>
  <si>
    <t>0738-3991</t>
  </si>
  <si>
    <t>INT ARCH OCC ENV HEA</t>
  </si>
  <si>
    <t>0340-0131</t>
  </si>
  <si>
    <t>PREV CHRONIC DIS</t>
  </si>
  <si>
    <t>1545-1151</t>
  </si>
  <si>
    <t>ANN OCCUP HYG</t>
  </si>
  <si>
    <t>0003-4878</t>
  </si>
  <si>
    <t>J PUBLIC HEALTH-UK</t>
  </si>
  <si>
    <t>1741-3842</t>
  </si>
  <si>
    <t>ANN EPIDEMIOL</t>
  </si>
  <si>
    <t>1047-2797</t>
  </si>
  <si>
    <t>AUST NZ J PUBL HEAL</t>
  </si>
  <si>
    <t>1326-0200</t>
  </si>
  <si>
    <t>GLOBAL HEALTH ACTION</t>
  </si>
  <si>
    <t>1654-9880</t>
  </si>
  <si>
    <t>ECON HUM BIOL</t>
  </si>
  <si>
    <t>1570-677X</t>
  </si>
  <si>
    <t>INJURY PREV</t>
  </si>
  <si>
    <t>1353-8047</t>
  </si>
  <si>
    <t>REPROD HEALTH</t>
  </si>
  <si>
    <t>1742-4755</t>
  </si>
  <si>
    <t>TOXICOL IND HEALTH</t>
  </si>
  <si>
    <t>0748-2337</t>
  </si>
  <si>
    <t>T ROY SOC TROP MED H</t>
  </si>
  <si>
    <t>0035-9203</t>
  </si>
  <si>
    <t>SCAND J PUBLIC HEALT</t>
  </si>
  <si>
    <t>1403-4948</t>
  </si>
  <si>
    <t>AM J IND MED</t>
  </si>
  <si>
    <t>0271-3586</t>
  </si>
  <si>
    <t>CHRON DIS INJ CAN</t>
  </si>
  <si>
    <t>1925-6523</t>
  </si>
  <si>
    <t>J OCCUP ENVIRON MED</t>
  </si>
  <si>
    <t>1076-2752</t>
  </si>
  <si>
    <t>J OCCUP MED TOXICOL</t>
  </si>
  <si>
    <t>1745-6673</t>
  </si>
  <si>
    <t>PUBLIC HEALTH REP</t>
  </si>
  <si>
    <t>0033-3549</t>
  </si>
  <si>
    <t>ASIA-PAC J PUBLIC HE</t>
  </si>
  <si>
    <t>1010-5395</t>
  </si>
  <si>
    <t>PUBLIC HEALTH</t>
  </si>
  <si>
    <t>0033-3506</t>
  </si>
  <si>
    <t>BUNDESGESUNDHEITSBLA</t>
  </si>
  <si>
    <t>1436-9990</t>
  </si>
  <si>
    <t>TRAFFIC INJ PREV</t>
  </si>
  <si>
    <t>1538-9588</t>
  </si>
  <si>
    <t>TOB INDUC DIS</t>
  </si>
  <si>
    <t>1617-9625</t>
  </si>
  <si>
    <t>INT J OCCUP ENV HEAL</t>
  </si>
  <si>
    <t>1077-3525</t>
  </si>
  <si>
    <t>INT HEALTH</t>
  </si>
  <si>
    <t>1876-3413</t>
  </si>
  <si>
    <t>PSYCHOL HEALTH MED</t>
  </si>
  <si>
    <t>1354-8506</t>
  </si>
  <si>
    <t>WILD ENVIRON MED</t>
  </si>
  <si>
    <t>1080-6032</t>
  </si>
  <si>
    <t>GAC SANIT</t>
  </si>
  <si>
    <t>0213-9111</t>
  </si>
  <si>
    <t>ANN I SUPER SANITA</t>
  </si>
  <si>
    <t>0021-2571</t>
  </si>
  <si>
    <t>J OCCUP HEALTH</t>
  </si>
  <si>
    <t>1341-9145</t>
  </si>
  <si>
    <t>ASIAN PAC J TROP MED</t>
  </si>
  <si>
    <t>1995-7645</t>
  </si>
  <si>
    <t>OCCUP MED-OXFORD</t>
  </si>
  <si>
    <t>0962-7480</t>
  </si>
  <si>
    <t>ETHNIC DIS</t>
  </si>
  <si>
    <t>1049-510X</t>
  </si>
  <si>
    <t>CAD SAUDE PUBLICA</t>
  </si>
  <si>
    <t>0102-311X</t>
  </si>
  <si>
    <t>WHO TECH REP SER</t>
  </si>
  <si>
    <t>0512-3054</t>
  </si>
  <si>
    <t>ARH HIG RADA TOKSIKO</t>
  </si>
  <si>
    <t>0004-1254</t>
  </si>
  <si>
    <t>MEDICC REV</t>
  </si>
  <si>
    <t>1555-7960</t>
  </si>
  <si>
    <t>J AGROMEDICINE</t>
  </si>
  <si>
    <t>1059-924X</t>
  </si>
  <si>
    <t>RURAL REMOTE HEALTH</t>
  </si>
  <si>
    <t>1445-6354</t>
  </si>
  <si>
    <t>AJAR-AFR J AIDS RES</t>
  </si>
  <si>
    <t>1608-5906</t>
  </si>
  <si>
    <t>EPIDEMIOL PREV</t>
  </si>
  <si>
    <t>1120-9763</t>
  </si>
  <si>
    <t>J DEV ORIG HLTH DIS</t>
  </si>
  <si>
    <t>2040-1744</t>
  </si>
  <si>
    <t>REV SAUDE PUBL</t>
  </si>
  <si>
    <t>0034-8910</t>
  </si>
  <si>
    <t>DISASTER MED PUBLIC</t>
  </si>
  <si>
    <t>1935-7893</t>
  </si>
  <si>
    <t>INT J OCCUP MED ENV</t>
  </si>
  <si>
    <t>1232-1087</t>
  </si>
  <si>
    <t>DIVING HYPERB MED</t>
  </si>
  <si>
    <t>1833-3516</t>
  </si>
  <si>
    <t>P R HEALTH SCI J</t>
  </si>
  <si>
    <t>0738-0658</t>
  </si>
  <si>
    <t>FLUORIDE</t>
  </si>
  <si>
    <t>0015-4725</t>
  </si>
  <si>
    <t>REV EPIDEMIOL SANTE</t>
  </si>
  <si>
    <t>0398-7620</t>
  </si>
  <si>
    <t>INT J CIRCUMPOL HEAL</t>
  </si>
  <si>
    <t>1239-9736</t>
  </si>
  <si>
    <t>MED LAV</t>
  </si>
  <si>
    <t>0025-7818</t>
  </si>
  <si>
    <t>IRAN J PUBLIC HEALTH</t>
  </si>
  <si>
    <t>2251-6085</t>
  </si>
  <si>
    <t>CENT EUR J PUBL HEAL</t>
  </si>
  <si>
    <t>1210-7778</t>
  </si>
  <si>
    <t>J MENS HEALTH</t>
  </si>
  <si>
    <t>1875-6867</t>
  </si>
  <si>
    <t>TROP DOCT</t>
  </si>
  <si>
    <t>0049-4755</t>
  </si>
  <si>
    <t>AN SIST SANIT NAVAR</t>
  </si>
  <si>
    <t>1137-6627</t>
  </si>
  <si>
    <t>MED PR</t>
  </si>
  <si>
    <t>0465-5893</t>
  </si>
  <si>
    <t>MALAWI MED J</t>
  </si>
  <si>
    <t>1995-7262</t>
  </si>
  <si>
    <t>SANTE PUBLIQUE</t>
  </si>
  <si>
    <t>0995-3914</t>
  </si>
  <si>
    <t>ETHIOP J HEALTH DEV</t>
  </si>
  <si>
    <t>1021-6790</t>
  </si>
  <si>
    <t>ARCH MAL PROF ENVIRO</t>
  </si>
  <si>
    <t>1775-8785</t>
  </si>
  <si>
    <t>ANN GLOB HEALTH</t>
  </si>
  <si>
    <t>2214-9996</t>
  </si>
  <si>
    <t>RADIOLOGY, NUCLEAR MEDICINE &amp; MEDICAL IMAGING</t>
  </si>
  <si>
    <t>RADIOLOGY</t>
  </si>
  <si>
    <t>0033-8419</t>
  </si>
  <si>
    <t>J NUCL MED</t>
  </si>
  <si>
    <t>0161-5505</t>
  </si>
  <si>
    <t>EUR J NUCL MED MOL I</t>
  </si>
  <si>
    <t>1619-7070</t>
  </si>
  <si>
    <t>INVEST RADIOL</t>
  </si>
  <si>
    <t>0020-9996</t>
  </si>
  <si>
    <t>EUR RADIOL</t>
  </si>
  <si>
    <t>0938-7994</t>
  </si>
  <si>
    <t>CLIN NUCL MED</t>
  </si>
  <si>
    <t>0363-9762</t>
  </si>
  <si>
    <t>MAGN RESON MED</t>
  </si>
  <si>
    <t>0740-3194</t>
  </si>
  <si>
    <t>SEMIN NUCL MED</t>
  </si>
  <si>
    <t>0001-2998</t>
  </si>
  <si>
    <t>J MAGN RESON IMAGING</t>
  </si>
  <si>
    <t>1053-1807</t>
  </si>
  <si>
    <t>Z MED PHYS</t>
  </si>
  <si>
    <t>0939-3889</t>
  </si>
  <si>
    <t>CONTRAST MEDIA MOL I</t>
  </si>
  <si>
    <t>1555-4309</t>
  </si>
  <si>
    <t>MAGN RESON MATER PHY</t>
  </si>
  <si>
    <t>0968-5243</t>
  </si>
  <si>
    <t>J AM COLL RADIOL</t>
  </si>
  <si>
    <t>1546-1440</t>
  </si>
  <si>
    <t>MOL IMAGING BIOL</t>
  </si>
  <si>
    <t>1536-1632</t>
  </si>
  <si>
    <t>AM J ROENTGENOL</t>
  </si>
  <si>
    <t>0361-803X</t>
  </si>
  <si>
    <t>MED PHYS</t>
  </si>
  <si>
    <t>0094-2405</t>
  </si>
  <si>
    <t>RADIOGRAPHICS</t>
  </si>
  <si>
    <t>0271-5333</t>
  </si>
  <si>
    <t>NUCL MED BIOL</t>
  </si>
  <si>
    <t>0969-8051</t>
  </si>
  <si>
    <t>PHYS MEDICA</t>
  </si>
  <si>
    <t>1120-1797</t>
  </si>
  <si>
    <t>EUR J RADIOL</t>
  </si>
  <si>
    <t>0720-048X</t>
  </si>
  <si>
    <t>MAGN RESON IMAGING</t>
  </si>
  <si>
    <t>0730-725X</t>
  </si>
  <si>
    <t>Q J NUCL MED MOL IM</t>
  </si>
  <si>
    <t>1824-4785</t>
  </si>
  <si>
    <t>BRIT J RADIOL</t>
  </si>
  <si>
    <t>0007-1285</t>
  </si>
  <si>
    <t>RADIOL CLIN N AM</t>
  </si>
  <si>
    <t>0033-8389</t>
  </si>
  <si>
    <t>CLIN RADIOL</t>
  </si>
  <si>
    <t>0009-9260</t>
  </si>
  <si>
    <t>ACAD RADIOL</t>
  </si>
  <si>
    <t>1076-6332</t>
  </si>
  <si>
    <t>J THORAC IMAG</t>
  </si>
  <si>
    <t>0883-5993</t>
  </si>
  <si>
    <t>ANN NUCL MED</t>
  </si>
  <si>
    <t>0914-7187</t>
  </si>
  <si>
    <t>NUCL MED COMMUN</t>
  </si>
  <si>
    <t>0143-3636</t>
  </si>
  <si>
    <t>ACTA RADIOL</t>
  </si>
  <si>
    <t>0284-1851</t>
  </si>
  <si>
    <t>KOREAN J RADIOL</t>
  </si>
  <si>
    <t>1229-6929</t>
  </si>
  <si>
    <t>NUKLEARMED-NUCL MED</t>
  </si>
  <si>
    <t>0029-5566</t>
  </si>
  <si>
    <t>MAGN RESON MED SCI</t>
  </si>
  <si>
    <t>1347-3182</t>
  </si>
  <si>
    <t>DIAGN INTERV RADIOL</t>
  </si>
  <si>
    <t>1305-3825</t>
  </si>
  <si>
    <t>J COMPUT ASSIST TOMO</t>
  </si>
  <si>
    <t>0363-8715</t>
  </si>
  <si>
    <t>ROFO-FORTSCHR RONTG</t>
  </si>
  <si>
    <t>1438-9029</t>
  </si>
  <si>
    <t>RADIOL MED</t>
  </si>
  <si>
    <t>0033-8362</t>
  </si>
  <si>
    <t>BMC MED IMAGING</t>
  </si>
  <si>
    <t>1471-2342</t>
  </si>
  <si>
    <t>SEMIN ULTRASOUND CT</t>
  </si>
  <si>
    <t>0887-2171</t>
  </si>
  <si>
    <t>ULTRASOUND Q</t>
  </si>
  <si>
    <t>0894-8771</t>
  </si>
  <si>
    <t>J DIGIT IMAGING</t>
  </si>
  <si>
    <t>0897-1889</t>
  </si>
  <si>
    <t>J APPL CLIN MED PHYS</t>
  </si>
  <si>
    <t>1526-9914</t>
  </si>
  <si>
    <t>J MED IMAG RADIAT ON</t>
  </si>
  <si>
    <t>1754-9477</t>
  </si>
  <si>
    <t>MED ULTRASON</t>
  </si>
  <si>
    <t>1844-4172</t>
  </si>
  <si>
    <t>SEMIN MUSCULOSKEL R</t>
  </si>
  <si>
    <t>1089-7860</t>
  </si>
  <si>
    <t>REV ESP MED NUCL IMA</t>
  </si>
  <si>
    <t>2253-654X</t>
  </si>
  <si>
    <t>MAGN RESON IMAGING C</t>
  </si>
  <si>
    <t>1064-9689</t>
  </si>
  <si>
    <t>HELL J NUCL MED</t>
  </si>
  <si>
    <t>1790-5427</t>
  </si>
  <si>
    <t>JPN J RADIOL</t>
  </si>
  <si>
    <t>1867-1071</t>
  </si>
  <si>
    <t>CLIN IMAG</t>
  </si>
  <si>
    <t>0899-7071</t>
  </si>
  <si>
    <t>CURR MED IMAGING REV</t>
  </si>
  <si>
    <t>1573-4056</t>
  </si>
  <si>
    <t>SEMIN ROENTGENOL</t>
  </si>
  <si>
    <t>0037-198X</t>
  </si>
  <si>
    <t>J MED ULTRASON</t>
  </si>
  <si>
    <t>1346-4523</t>
  </si>
  <si>
    <t>IRAN J RADIOL</t>
  </si>
  <si>
    <t>1735-1065</t>
  </si>
  <si>
    <t>CAN ASSOC RADIOL J</t>
  </si>
  <si>
    <t>0846-5371</t>
  </si>
  <si>
    <t>RADIOLOGE</t>
  </si>
  <si>
    <t>0033-832X</t>
  </si>
  <si>
    <t>IRAN J RADIAT RES</t>
  </si>
  <si>
    <t>1728-4554</t>
  </si>
  <si>
    <t>INT J RADIAT RES</t>
  </si>
  <si>
    <t>2322-3243</t>
  </si>
  <si>
    <t>JBR-BTR</t>
  </si>
  <si>
    <t>1780-2393</t>
  </si>
  <si>
    <t>J RADIOL DIAGN INTER</t>
  </si>
  <si>
    <t>2211-5706</t>
  </si>
  <si>
    <t>FEUILL RADIOL</t>
  </si>
  <si>
    <t>0181-9801</t>
  </si>
  <si>
    <t>REHABILITATION</t>
  </si>
  <si>
    <t>ARCH PHYS MED REHAB</t>
  </si>
  <si>
    <t>0003-9993</t>
  </si>
  <si>
    <t>CLIN REHABIL</t>
  </si>
  <si>
    <t>0269-2155</t>
  </si>
  <si>
    <t>AM J PHYS MED REHAB</t>
  </si>
  <si>
    <t>0894-9115</t>
  </si>
  <si>
    <t>DISABIL REHABIL</t>
  </si>
  <si>
    <t>0963-8288</t>
  </si>
  <si>
    <t>PHYSIOTHERAPY</t>
  </si>
  <si>
    <t>0031-9406</t>
  </si>
  <si>
    <t>EUR J PHYS REHAB MED</t>
  </si>
  <si>
    <t>1973-9087</t>
  </si>
  <si>
    <t>MANUAL THER</t>
  </si>
  <si>
    <t>1356-689X</t>
  </si>
  <si>
    <t>J REHABIL MED</t>
  </si>
  <si>
    <t>1650-1977</t>
  </si>
  <si>
    <t>PHYS THER SPORT</t>
  </si>
  <si>
    <t>1466-853X</t>
  </si>
  <si>
    <t>PM&amp;R</t>
  </si>
  <si>
    <t>1934-1482</t>
  </si>
  <si>
    <t>TOP STROKE REHABIL</t>
  </si>
  <si>
    <t>1074-9357</t>
  </si>
  <si>
    <t>J REHABIL RES DEV</t>
  </si>
  <si>
    <t>0748-7711</t>
  </si>
  <si>
    <t>ADAPT PHYS ACT Q</t>
  </si>
  <si>
    <t>0736-5829</t>
  </si>
  <si>
    <t>INT J REHABIL RES</t>
  </si>
  <si>
    <t>0342-5282</t>
  </si>
  <si>
    <t>J SPORT REHABIL</t>
  </si>
  <si>
    <t>1056-6716</t>
  </si>
  <si>
    <t>SCAND J OCCUP THER</t>
  </si>
  <si>
    <t>1103-8128</t>
  </si>
  <si>
    <t>PHYS MED REH CLIN N</t>
  </si>
  <si>
    <t>1047-9651</t>
  </si>
  <si>
    <t>CAN J OCCUP THER</t>
  </si>
  <si>
    <t>0008-4174</t>
  </si>
  <si>
    <t>AUST OCCUP THER J</t>
  </si>
  <si>
    <t>0045-0766</t>
  </si>
  <si>
    <t>OCCUP THER INT</t>
  </si>
  <si>
    <t>0966-7903</t>
  </si>
  <si>
    <t>PHYSIOTHER CAN</t>
  </si>
  <si>
    <t>0300-0508</t>
  </si>
  <si>
    <t>0034-3536</t>
  </si>
  <si>
    <t>HONG KONG J OCCUP TH</t>
  </si>
  <si>
    <t>1569-1861</t>
  </si>
  <si>
    <t>BRIT J OCCUP THER</t>
  </si>
  <si>
    <t>0308-0226</t>
  </si>
  <si>
    <t>KINESIOLOGY</t>
  </si>
  <si>
    <t>1331-1441</t>
  </si>
  <si>
    <t>J PHYS THER SCI</t>
  </si>
  <si>
    <t>0915-5287</t>
  </si>
  <si>
    <t>PHYS MED REHAB KUROR</t>
  </si>
  <si>
    <t>0940-6689</t>
  </si>
  <si>
    <t>J MUSCULOSKELET PAIN</t>
  </si>
  <si>
    <t>1058-2452</t>
  </si>
  <si>
    <t>TURK FIZ TIP REHAB D</t>
  </si>
  <si>
    <t>1302-0234</t>
  </si>
  <si>
    <t xml:space="preserve">REMOTE SENSING </t>
  </si>
  <si>
    <t>INT J APPL EARTH OBS</t>
  </si>
  <si>
    <t>0303-2434</t>
  </si>
  <si>
    <t>GPS SOLUT</t>
  </si>
  <si>
    <t>1080-5370</t>
  </si>
  <si>
    <t>CAN J REMOTE SENS</t>
  </si>
  <si>
    <t>0703-8992</t>
  </si>
  <si>
    <t>EUR J REMOTE SENS</t>
  </si>
  <si>
    <t>2279-7254</t>
  </si>
  <si>
    <t>ITAL J REMOTE SENS</t>
  </si>
  <si>
    <t>1129-8596</t>
  </si>
  <si>
    <t>BIOL REPROD</t>
  </si>
  <si>
    <t>REPROD TOXICOL</t>
  </si>
  <si>
    <t>0890-6238</t>
  </si>
  <si>
    <t>J OVARIAN RES</t>
  </si>
  <si>
    <t>1757-2215</t>
  </si>
  <si>
    <t>INVERTEBR REPROD DEV</t>
  </si>
  <si>
    <t>0792-4259</t>
  </si>
  <si>
    <t xml:space="preserve">RESPIRATORY SYSTEM </t>
  </si>
  <si>
    <t>LANCET RESP MED</t>
  </si>
  <si>
    <t>2213-2600</t>
  </si>
  <si>
    <t>THORAX</t>
  </si>
  <si>
    <t>0040-6376</t>
  </si>
  <si>
    <t>EUR RESPIR J</t>
  </si>
  <si>
    <t>0903-1936</t>
  </si>
  <si>
    <t>J CYST FIBROS</t>
  </si>
  <si>
    <t>1569-1993</t>
  </si>
  <si>
    <t>RESPIROLOGY</t>
  </si>
  <si>
    <t>1323-7799</t>
  </si>
  <si>
    <t>INT J CHRONIC OBSTR</t>
  </si>
  <si>
    <t>1178-2005</t>
  </si>
  <si>
    <t>RESP RES</t>
  </si>
  <si>
    <t>1465-993X</t>
  </si>
  <si>
    <t>J AEROSOL MED PULM D</t>
  </si>
  <si>
    <t>1941-2711</t>
  </si>
  <si>
    <t>CURR OPIN PULM MED</t>
  </si>
  <si>
    <t>1070-5287</t>
  </si>
  <si>
    <t>CHRON RESP DIS</t>
  </si>
  <si>
    <t>1479-9723</t>
  </si>
  <si>
    <t>COPD</t>
  </si>
  <si>
    <t>1541-2555</t>
  </si>
  <si>
    <t>RESPIRATION</t>
  </si>
  <si>
    <t>0025-7931</t>
  </si>
  <si>
    <t>BMC PULM MED</t>
  </si>
  <si>
    <t>1471-2466</t>
  </si>
  <si>
    <t>EXPERT REV RESP MED</t>
  </si>
  <si>
    <t>1747-6348</t>
  </si>
  <si>
    <t>LUNG</t>
  </si>
  <si>
    <t>0341-2040</t>
  </si>
  <si>
    <t>CLIN CHEST MED</t>
  </si>
  <si>
    <t>0272-5231</t>
  </si>
  <si>
    <t>THER ADV RESPIR DIS</t>
  </si>
  <si>
    <t>1753-4658</t>
  </si>
  <si>
    <t>ARCH BRONCONEUMOL</t>
  </si>
  <si>
    <t>0300-2896</t>
  </si>
  <si>
    <t>J THORAC DIS</t>
  </si>
  <si>
    <t>2072-1439</t>
  </si>
  <si>
    <t>CLIN RESPIR J</t>
  </si>
  <si>
    <t>1752-6981</t>
  </si>
  <si>
    <t>EXP LUNG RES</t>
  </si>
  <si>
    <t>0190-2148</t>
  </si>
  <si>
    <t>SARCOIDOSIS VASC DIF</t>
  </si>
  <si>
    <t>1124-0490</t>
  </si>
  <si>
    <t>REV PORT PNEUMOL</t>
  </si>
  <si>
    <t>0873-2159</t>
  </si>
  <si>
    <t>CAN RESPIR J</t>
  </si>
  <si>
    <t>1198-2241</t>
  </si>
  <si>
    <t>J BRAS PNEUMOL</t>
  </si>
  <si>
    <t>1806-3713</t>
  </si>
  <si>
    <t>THORAC SURG CLIN</t>
  </si>
  <si>
    <t>1547-4127</t>
  </si>
  <si>
    <t>REV MAL RESPIR</t>
  </si>
  <si>
    <t>0761-8425</t>
  </si>
  <si>
    <t>REV PNEUMOL CLIN</t>
  </si>
  <si>
    <t>0761-8417</t>
  </si>
  <si>
    <t>ANN RHEUM DIS</t>
  </si>
  <si>
    <t>0003-4967</t>
  </si>
  <si>
    <t xml:space="preserve">RHEUMATOLOGY </t>
  </si>
  <si>
    <t>NAT REV RHEUMATOL</t>
  </si>
  <si>
    <t>1759-4790</t>
  </si>
  <si>
    <t>ARTHRITIS RHEUM-US</t>
  </si>
  <si>
    <t>0004-3591</t>
  </si>
  <si>
    <t>CURR OPIN RHEUMATOL</t>
  </si>
  <si>
    <t>1040-8711</t>
  </si>
  <si>
    <t>ARTHRIT CARE RES</t>
  </si>
  <si>
    <t>2151-464X</t>
  </si>
  <si>
    <t>RHEUMATOLOGY</t>
  </si>
  <si>
    <t>1462-0324</t>
  </si>
  <si>
    <t>SEMIN ARTHRITIS RHEU</t>
  </si>
  <si>
    <t>0049-0172</t>
    <phoneticPr fontId="14" type="noConversion"/>
  </si>
  <si>
    <t xml:space="preserve">RHEUMATOLOGY </t>
    <phoneticPr fontId="14" type="noConversion"/>
  </si>
  <si>
    <t>ARTHRITIS RES THER</t>
  </si>
  <si>
    <t>1478-6354</t>
  </si>
  <si>
    <t>J RHEUMATOL</t>
  </si>
  <si>
    <t>0315-162X</t>
  </si>
  <si>
    <t>JOINT BONE SPINE</t>
  </si>
  <si>
    <t>1297-319X</t>
  </si>
  <si>
    <t>CURR RHEUMATOL REP</t>
  </si>
  <si>
    <t>1523-3774</t>
  </si>
  <si>
    <t>CLIN EXP RHEUMATOL</t>
  </si>
  <si>
    <t>0392-856X</t>
  </si>
  <si>
    <t>RHEUM DIS CLIN N AM</t>
  </si>
  <si>
    <t>0889-857X</t>
  </si>
  <si>
    <t>BEST PRACT RES CL RH</t>
  </si>
  <si>
    <t>1521-6942</t>
  </si>
  <si>
    <t>SCAND J RHEUMATOL</t>
  </si>
  <si>
    <t>0300-9742</t>
  </si>
  <si>
    <t>MOD RHEUMATOL</t>
  </si>
  <si>
    <t>1439-7595</t>
  </si>
  <si>
    <t>LUPUS</t>
  </si>
  <si>
    <t>0961-2033</t>
  </si>
  <si>
    <t>CLIN RHEUMATOL</t>
  </si>
  <si>
    <t>0770-3198</t>
  </si>
  <si>
    <t>RHEUMATOL INT</t>
  </si>
  <si>
    <t>0172-8172</t>
  </si>
  <si>
    <t>INT J RHEUM DIS</t>
  </si>
  <si>
    <t>1756-1841</t>
  </si>
  <si>
    <t>REV BRAS REUMATOL</t>
    <phoneticPr fontId="14" type="noConversion"/>
  </si>
  <si>
    <t>0482-5004</t>
    <phoneticPr fontId="14" type="noConversion"/>
  </si>
  <si>
    <t>JCR-J CLIN RHEUMATOL</t>
  </si>
  <si>
    <t>1076-1608</t>
  </si>
  <si>
    <t>Z RHEUMATOL</t>
  </si>
  <si>
    <t>0340-1855</t>
  </si>
  <si>
    <t>ACTA REUMATOL PORT</t>
  </si>
  <si>
    <t>0303-464X</t>
  </si>
  <si>
    <t>TURK J RHEUMATOL</t>
  </si>
  <si>
    <t>1309-0291</t>
  </si>
  <si>
    <t>AKTUEL RHEUMATOL</t>
  </si>
  <si>
    <t>0341-051X</t>
  </si>
  <si>
    <t>ARCH RHEUMATOL</t>
  </si>
  <si>
    <t>ARTHRITIS RHEUMATOL</t>
  </si>
  <si>
    <t>2326-5191</t>
  </si>
  <si>
    <t>INT J ROBOT RES</t>
  </si>
  <si>
    <t>0278-3649</t>
  </si>
  <si>
    <t>ROBOTICS</t>
  </si>
  <si>
    <t>IEEE T ROBOT</t>
  </si>
  <si>
    <t>1552-3098</t>
  </si>
  <si>
    <t>J FIELD ROBOT</t>
  </si>
  <si>
    <t>1556-4959</t>
  </si>
  <si>
    <t>INT J SOC ROBOT</t>
  </si>
  <si>
    <t>1875-4791</t>
  </si>
  <si>
    <t>INT J HUM ROBOT</t>
  </si>
  <si>
    <t>0219-8436</t>
  </si>
  <si>
    <t>ROBOTICA</t>
  </si>
  <si>
    <t>0263-5747</t>
  </si>
  <si>
    <t>INTEL SERV ROBOT</t>
  </si>
  <si>
    <t>1861-2776</t>
  </si>
  <si>
    <t>ADV ROBOTICS</t>
  </si>
  <si>
    <t>0169-1864</t>
  </si>
  <si>
    <t>INT J ADV ROBOT SYST</t>
  </si>
  <si>
    <t>1729-8806</t>
  </si>
  <si>
    <t>SOIL SCIENCE</t>
  </si>
  <si>
    <t>NUTR CYCL AGROECOSYS</t>
  </si>
  <si>
    <t>1385-1314</t>
  </si>
  <si>
    <t>CAN J SOIL SCI</t>
  </si>
  <si>
    <t>0008-4271</t>
  </si>
  <si>
    <t>SOIL SCI</t>
  </si>
  <si>
    <t>0038-075X</t>
  </si>
  <si>
    <t>REV BRAS CIENC SOLO</t>
  </si>
  <si>
    <t>0100-0683</t>
  </si>
  <si>
    <t>J SOIL SCI PLANT NUT</t>
  </si>
  <si>
    <t>0718-9516</t>
  </si>
  <si>
    <t>SOIL WATER RES</t>
  </si>
  <si>
    <t>1801-5395</t>
  </si>
  <si>
    <t>EURASIAN SOIL SCI+</t>
  </si>
  <si>
    <t>1064-2293</t>
  </si>
  <si>
    <t xml:space="preserve">SPECTROSCOPY </t>
  </si>
  <si>
    <t>MASS SPECTROM REV</t>
  </si>
  <si>
    <t>0277-7037</t>
  </si>
  <si>
    <t>SPECTROCHIM ACTA B</t>
  </si>
  <si>
    <t>0584-8547</t>
  </si>
  <si>
    <t>0377-0486</t>
    <phoneticPr fontId="14" type="noConversion"/>
  </si>
  <si>
    <t>J QUANT SPECTROSC RA</t>
  </si>
  <si>
    <t>0022-4073</t>
  </si>
  <si>
    <t>ANNU REP NMR SPECTRO</t>
  </si>
  <si>
    <t>0066-4103</t>
  </si>
  <si>
    <t>ATOM SPECTROSC</t>
  </si>
  <si>
    <t>0195-5373</t>
  </si>
  <si>
    <t>J ELECTRON SPECTROSC</t>
  </si>
  <si>
    <t>0368-2048</t>
  </si>
  <si>
    <t>X-RAY SPECTROM</t>
  </si>
  <si>
    <t>0049-8246</t>
  </si>
  <si>
    <t>SPECTROSC LETT</t>
  </si>
  <si>
    <t>0038-7010</t>
  </si>
  <si>
    <t>SPECTROSCOPY-US</t>
  </si>
  <si>
    <t>0887-6703</t>
  </si>
  <si>
    <t>SPORTS MED</t>
  </si>
  <si>
    <t>0112-1642</t>
  </si>
  <si>
    <t>SPORT SCIENCES</t>
  </si>
  <si>
    <t>BRIT J SPORT MED</t>
  </si>
  <si>
    <t>0306-3674</t>
  </si>
  <si>
    <t>MED SCI SPORT EXER</t>
  </si>
  <si>
    <t>0195-9131</t>
  </si>
  <si>
    <t>J SCI MED SPORT</t>
  </si>
  <si>
    <t>1440-2440</t>
  </si>
  <si>
    <t>SCAND J MED SCI SPOR</t>
  </si>
  <si>
    <t>0905-7188</t>
  </si>
  <si>
    <t>1058-2746</t>
  </si>
  <si>
    <t>J SPORT SCI</t>
  </si>
  <si>
    <t>0264-0414</t>
  </si>
  <si>
    <t>J STRENGTH COND RES</t>
  </si>
  <si>
    <t>1064-8011</t>
  </si>
  <si>
    <t>INT J SPORTS MED</t>
  </si>
  <si>
    <t>0172-4622</t>
  </si>
  <si>
    <t>J ATHL TRAINING</t>
  </si>
  <si>
    <t>1062-6050</t>
  </si>
  <si>
    <t>J SPORT HEALTH SCI</t>
  </si>
  <si>
    <t>2095-2546</t>
  </si>
  <si>
    <t>RES SPORTS MED</t>
  </si>
  <si>
    <t>1543-8627</t>
  </si>
  <si>
    <t>SPORTS MED ARTHROSC</t>
  </si>
  <si>
    <t>1062-8592</t>
  </si>
  <si>
    <t>CURR SPORT MED REP</t>
  </si>
  <si>
    <t>1537-890X</t>
  </si>
  <si>
    <t>EUR J SPORT SCI</t>
  </si>
  <si>
    <t>1746-1391</t>
  </si>
  <si>
    <t>SPORT EDUC SOC</t>
  </si>
  <si>
    <t>1357-3322</t>
  </si>
  <si>
    <t>ARCH BUDO</t>
  </si>
  <si>
    <t>1643-8698</t>
  </si>
  <si>
    <t>CLIN SPORT MED</t>
  </si>
  <si>
    <t>0278-5919</t>
  </si>
  <si>
    <t>J HUM KINET</t>
  </si>
  <si>
    <t>1640-5544</t>
  </si>
  <si>
    <t>J SPORT SCI MED</t>
  </si>
  <si>
    <t>1303-2968</t>
  </si>
  <si>
    <t>QUEST</t>
  </si>
  <si>
    <t>0033-6297</t>
  </si>
  <si>
    <t>J SPORT MED PHYS FIT</t>
  </si>
  <si>
    <t>0022-4707</t>
  </si>
  <si>
    <t>INT J PERF ANAL SPOR</t>
  </si>
  <si>
    <t>1474-8185</t>
  </si>
  <si>
    <t>BIOL SPORT</t>
  </si>
  <si>
    <t>0860-021X</t>
  </si>
  <si>
    <t>SOCIOL SPORT J</t>
  </si>
  <si>
    <t>0741-1235</t>
  </si>
  <si>
    <t>J TEACH PHYS EDUC</t>
  </si>
  <si>
    <t>0273-5024</t>
  </si>
  <si>
    <t>J SPORT MANAGE</t>
  </si>
  <si>
    <t>0888-4773</t>
  </si>
  <si>
    <t>STRENGTH COND J</t>
  </si>
  <si>
    <t>1524-1602</t>
  </si>
  <si>
    <t>J EXERC SCI FIT</t>
  </si>
  <si>
    <t>1728-869X</t>
  </si>
  <si>
    <t>SCI SPORT</t>
  </si>
  <si>
    <t>0765-1597</t>
  </si>
  <si>
    <t>ACSMS HEALTH FIT J</t>
  </si>
  <si>
    <t>1091-5397</t>
  </si>
  <si>
    <t>OPER TECHN SPORT MED</t>
  </si>
  <si>
    <t>1060-1872</t>
  </si>
  <si>
    <t>REV INT MED CIENC AC</t>
  </si>
  <si>
    <t>1577-0354</t>
  </si>
  <si>
    <t xml:space="preserve">STATISTICS &amp; PROBABILITY </t>
  </si>
  <si>
    <t>J R STAT SOC B</t>
  </si>
  <si>
    <t>1369-7412</t>
  </si>
  <si>
    <t>STAT SCI</t>
  </si>
  <si>
    <t>0883-4237</t>
  </si>
  <si>
    <t>J BUS ECON STAT</t>
  </si>
  <si>
    <t>0735-0015</t>
  </si>
  <si>
    <t>ANN STAT</t>
  </si>
  <si>
    <t>0090-5364</t>
  </si>
  <si>
    <t>J AM STAT ASSOC</t>
  </si>
  <si>
    <t>0162-1459</t>
  </si>
  <si>
    <t>TECHNOMETRICS</t>
  </si>
  <si>
    <t>0040-1706</t>
  </si>
  <si>
    <t>J R STAT SOC A STAT</t>
  </si>
  <si>
    <t>0964-1998</t>
  </si>
  <si>
    <t>PROBAB THEORY REL</t>
  </si>
  <si>
    <t>0178-8051</t>
  </si>
  <si>
    <t>J R STAT SOC C-APPL</t>
  </si>
  <si>
    <t>0035-9254</t>
  </si>
  <si>
    <t>ANN APPL STAT</t>
  </si>
  <si>
    <t>1932-6157</t>
  </si>
  <si>
    <t>ANN APPL PROBAB</t>
  </si>
  <si>
    <t>1050-5164</t>
  </si>
  <si>
    <t>ANN PROBAB</t>
  </si>
  <si>
    <t>0091-1798</t>
  </si>
  <si>
    <t>REVSTAT-STAT J</t>
  </si>
  <si>
    <t>1645-6726</t>
  </si>
  <si>
    <t>OXFORD B ECON STAT</t>
  </si>
  <si>
    <t>0305-9049</t>
  </si>
  <si>
    <t>J COMPUT GRAPH STAT</t>
  </si>
  <si>
    <t>1061-8600</t>
  </si>
  <si>
    <t>INT STAT REV</t>
  </si>
  <si>
    <t>0306-7734</t>
  </si>
  <si>
    <t>BERNOULLI</t>
  </si>
  <si>
    <t>1350-7265</t>
  </si>
  <si>
    <t>STAT SINICA</t>
  </si>
  <si>
    <t>1017-0405</t>
  </si>
  <si>
    <t>ANN I H POINCARE-PR</t>
  </si>
  <si>
    <t>0246-0203</t>
  </si>
  <si>
    <t>STOCH PROC APPL</t>
  </si>
  <si>
    <t>0304-4149</t>
  </si>
  <si>
    <t>ADV DATA ANAL CLASSI</t>
  </si>
  <si>
    <t>1862-5347</t>
  </si>
  <si>
    <t>STATA J</t>
  </si>
  <si>
    <t>1536-867X</t>
  </si>
  <si>
    <t>TEST-SPAIN</t>
  </si>
  <si>
    <t>1133-0686</t>
  </si>
  <si>
    <t>STAT MODEL</t>
  </si>
  <si>
    <t>1471-082X</t>
  </si>
  <si>
    <t>ELECTRON J STAT</t>
  </si>
  <si>
    <t>1935-7524</t>
  </si>
  <si>
    <t>J MULTIVARIATE ANAL</t>
  </si>
  <si>
    <t>0047-259X</t>
  </si>
  <si>
    <t>AM STAT</t>
  </si>
  <si>
    <t>0003-1305</t>
  </si>
  <si>
    <t>METHODOL COMPUT APPL</t>
  </si>
  <si>
    <t>1387-5841</t>
  </si>
  <si>
    <t>SCAND J STAT</t>
  </si>
  <si>
    <t>0303-6898</t>
  </si>
  <si>
    <t>J THEOR PROBAB</t>
  </si>
  <si>
    <t>0894-9840</t>
  </si>
  <si>
    <t>SURV METHODOL</t>
  </si>
  <si>
    <t>0714-0045</t>
  </si>
  <si>
    <t>ANN I STAT MATH</t>
  </si>
  <si>
    <t>0020-3157</t>
  </si>
  <si>
    <t>STAT PAP</t>
  </si>
  <si>
    <t>0932-5026</t>
  </si>
  <si>
    <t>ASTA-ADV STAT ANAL</t>
  </si>
  <si>
    <t>1863-8171</t>
  </si>
  <si>
    <t>ELECTRON J PROBAB</t>
  </si>
  <si>
    <t>1083-6489</t>
  </si>
  <si>
    <t>QUAL QUANT</t>
  </si>
  <si>
    <t>0033-5177</t>
  </si>
  <si>
    <t>ADV APPL PROBAB</t>
  </si>
  <si>
    <t>0001-8678</t>
  </si>
  <si>
    <t>J OFF STAT</t>
  </si>
  <si>
    <t>0282-423X</t>
  </si>
  <si>
    <t>STOCH DYNAM</t>
  </si>
  <si>
    <t>0219-4937</t>
  </si>
  <si>
    <t>J STAT PLAN INFER</t>
  </si>
  <si>
    <t>0378-3758</t>
  </si>
  <si>
    <t>STAT METHOD APPL-GER</t>
  </si>
  <si>
    <t>1618-2510</t>
  </si>
  <si>
    <t>CAN J STAT</t>
  </si>
  <si>
    <t>0319-5724</t>
  </si>
  <si>
    <t>STAT METHODOL</t>
  </si>
  <si>
    <t>1572-3127</t>
  </si>
  <si>
    <t>ELECTRON COMMUN PROB</t>
  </si>
  <si>
    <t>1083-589X</t>
  </si>
  <si>
    <t>STAT PROBABIL LETT</t>
  </si>
  <si>
    <t>0167-7152</t>
  </si>
  <si>
    <t>J APPL PROBAB</t>
  </si>
  <si>
    <t>0021-9002</t>
  </si>
  <si>
    <t>STAT NEERL</t>
  </si>
  <si>
    <t>0039-0402</t>
  </si>
  <si>
    <t>STATISTICS-ABINGDON</t>
  </si>
  <si>
    <t>0233-1888</t>
  </si>
  <si>
    <t>ALEA-LAT AM J PROBAB</t>
  </si>
  <si>
    <t>1980-0436</t>
  </si>
  <si>
    <t>THEOR PROBAB APPL+</t>
  </si>
  <si>
    <t>0040-585X</t>
  </si>
  <si>
    <t>METRIKA</t>
  </si>
  <si>
    <t>0026-1335</t>
  </si>
  <si>
    <t>J NONPARAMETR STAT</t>
  </si>
  <si>
    <t>1048-5252</t>
  </si>
  <si>
    <t>SEQUENTIAL ANAL</t>
  </si>
  <si>
    <t>0747-4946</t>
  </si>
  <si>
    <t>MARKOV PROCESS RELAT</t>
  </si>
  <si>
    <t>1024-2953</t>
  </si>
  <si>
    <t>STOCH MODELS</t>
  </si>
  <si>
    <t>1532-6349</t>
  </si>
  <si>
    <t>J KOREAN STAT SOC</t>
  </si>
  <si>
    <t>1226-3192</t>
  </si>
  <si>
    <t>ESAIM-PROBAB STAT</t>
  </si>
  <si>
    <t>1292-8100</t>
  </si>
  <si>
    <t>BRAZ J PROBAB STAT</t>
  </si>
  <si>
    <t>0103-0752</t>
  </si>
  <si>
    <t>J APPL STAT</t>
  </si>
  <si>
    <t>0266-4763</t>
  </si>
  <si>
    <t>AUST NZ J STAT</t>
  </si>
  <si>
    <t>1369-1473</t>
  </si>
  <si>
    <t>COMPUTATION STAT</t>
  </si>
  <si>
    <t>0943-4062</t>
  </si>
  <si>
    <t>PROBAB MATH STAT-POL</t>
  </si>
  <si>
    <t>0208-4147</t>
  </si>
  <si>
    <t>COMMUN STAT-SIMUL C</t>
  </si>
  <si>
    <t>0361-0918</t>
  </si>
  <si>
    <t>PAK J STAT</t>
  </si>
  <si>
    <t>1012-9367</t>
  </si>
  <si>
    <t xml:space="preserve">SUBSTANCE ABUSE </t>
  </si>
  <si>
    <t>ALCOHOL CLIN EXP RES</t>
  </si>
  <si>
    <t>0145-6008</t>
  </si>
  <si>
    <t>ALCOHOL ALCOHOLISM</t>
  </si>
  <si>
    <t>0735-0414</t>
  </si>
  <si>
    <t>ADDICT BEHAV</t>
  </si>
  <si>
    <t>0306-4603</t>
  </si>
  <si>
    <t>SUBST ABUS</t>
  </si>
  <si>
    <t>0889-7077</t>
  </si>
  <si>
    <t>AM J DRUG ALCOHOL AB</t>
  </si>
  <si>
    <t>0095-2990</t>
  </si>
  <si>
    <t>J ADDICT MED</t>
  </si>
  <si>
    <t>1932-0620</t>
  </si>
  <si>
    <t>ADICCIONES</t>
  </si>
  <si>
    <t>0214-4840</t>
  </si>
  <si>
    <t>ANN SURG</t>
  </si>
  <si>
    <t>0003-4932</t>
  </si>
  <si>
    <t>SURGERY</t>
  </si>
  <si>
    <t>AM J TRANSPLANT</t>
  </si>
  <si>
    <t>1600-6135</t>
  </si>
  <si>
    <t>BRIT J SURG</t>
  </si>
  <si>
    <t>0007-1323</t>
  </si>
  <si>
    <t>J AM COLL SURGEONS</t>
  </si>
  <si>
    <t>1072-7515</t>
  </si>
  <si>
    <t>ARCH SURG-CHICAGO</t>
  </si>
  <si>
    <t>0004-0010</t>
  </si>
  <si>
    <t>SURG OBES RELAT DIS</t>
  </si>
  <si>
    <t>1550-7289</t>
  </si>
  <si>
    <t>JAMA SURG</t>
  </si>
  <si>
    <t>2168-6254</t>
  </si>
  <si>
    <t>OBES SURG</t>
  </si>
  <si>
    <t>0960-8923</t>
  </si>
  <si>
    <t>0039-6060</t>
  </si>
  <si>
    <t>SURG ENDOSC</t>
  </si>
  <si>
    <t>0930-2794</t>
  </si>
  <si>
    <t>PLAST RECONSTR SURG</t>
  </si>
  <si>
    <t>0032-1052</t>
  </si>
  <si>
    <t>WORLD J SURG</t>
  </si>
  <si>
    <t>0364-2313</t>
  </si>
  <si>
    <t>LASER SURG MED</t>
  </si>
  <si>
    <t>0196-8092</t>
  </si>
  <si>
    <t>TRANSPL INT</t>
  </si>
  <si>
    <t>0934-0874</t>
  </si>
  <si>
    <t>EUR SURG RES</t>
  </si>
  <si>
    <t>0014-312X</t>
  </si>
  <si>
    <t>AM J SURG</t>
  </si>
  <si>
    <t>0002-9610</t>
  </si>
  <si>
    <t>LANGENBECK ARCH SURG</t>
  </si>
  <si>
    <t>1435-2443</t>
  </si>
  <si>
    <t>SURG-J R COLL SURG E</t>
  </si>
  <si>
    <t>1479-666X</t>
  </si>
  <si>
    <t>HERNIA</t>
  </si>
  <si>
    <t>1265-4906</t>
  </si>
  <si>
    <t>J SURG RES</t>
  </si>
  <si>
    <t>0022-4804</t>
  </si>
  <si>
    <t>SURG CLIN N AM</t>
  </si>
  <si>
    <t>0039-6109</t>
  </si>
  <si>
    <t>AESTHET SURG J</t>
  </si>
  <si>
    <t>1090-820X</t>
  </si>
  <si>
    <t>J VISC SURG</t>
  </si>
  <si>
    <t>1878-7886</t>
  </si>
  <si>
    <t>ARCH FACIAL PLAST S</t>
  </si>
  <si>
    <t>1521-2491</t>
  </si>
  <si>
    <t>PHOTOMED LASER SURG</t>
  </si>
  <si>
    <t>1549-5418</t>
  </si>
  <si>
    <t>CURR PROB SURG</t>
  </si>
  <si>
    <t>0011-3840</t>
  </si>
  <si>
    <t>INT J SURG</t>
  </si>
  <si>
    <t>1743-9191</t>
  </si>
  <si>
    <t>INT J MED ROBOT COMP</t>
  </si>
  <si>
    <t>1478-5951</t>
  </si>
  <si>
    <t>SURG TODAY</t>
  </si>
  <si>
    <t>0941-1291</t>
  </si>
  <si>
    <t>CLIN TRANSPLANT</t>
  </si>
  <si>
    <t>0902-0063</t>
  </si>
  <si>
    <t>CAN J SURG</t>
  </si>
  <si>
    <t>0008-428X</t>
  </si>
  <si>
    <t>ANN PLAS SURG</t>
  </si>
  <si>
    <t>0148-7043</t>
  </si>
  <si>
    <t>SURG INNOV</t>
  </si>
  <si>
    <t>1553-3506</t>
  </si>
  <si>
    <t>J BURN CARE RES</t>
  </si>
  <si>
    <t>1559-047X</t>
  </si>
  <si>
    <t>J PLAST RECONSTR AES</t>
  </si>
  <si>
    <t>1748-6815</t>
  </si>
  <si>
    <t>BMC SURG</t>
  </si>
  <si>
    <t>1471-2482</t>
  </si>
  <si>
    <t>J LAPAROENDOSC ADV S</t>
  </si>
  <si>
    <t>1092-6429</t>
  </si>
  <si>
    <t>J RECONSTR MICROSURG</t>
  </si>
  <si>
    <t>0743-684X</t>
  </si>
  <si>
    <t>MINIM INVASIV THER</t>
  </si>
  <si>
    <t>1364-5706</t>
  </si>
  <si>
    <t>ANN ROY COLL SURG</t>
  </si>
  <si>
    <t>0035-8843</t>
  </si>
  <si>
    <t>ANN TRANSPL</t>
  </si>
  <si>
    <t>1425-9524</t>
  </si>
  <si>
    <t>SCAND J SURG</t>
  </si>
  <si>
    <t>1457-4969</t>
  </si>
  <si>
    <t>JAMA FACIAL PLAST SU</t>
  </si>
  <si>
    <t>2168-6076</t>
  </si>
  <si>
    <t>J INVEST SURG</t>
  </si>
  <si>
    <t>0894-1939</t>
  </si>
  <si>
    <t>SURG LAPARO ENDO PER</t>
  </si>
  <si>
    <t>1530-4515</t>
  </si>
  <si>
    <t>ANZ J SURG</t>
  </si>
  <si>
    <t>1445-1433</t>
  </si>
  <si>
    <t>OSTOMY WOUND MANAG</t>
  </si>
  <si>
    <t>0889-5899</t>
  </si>
  <si>
    <t>ZBL CHIR</t>
  </si>
  <si>
    <t>0044-409X</t>
  </si>
  <si>
    <t>AESTHET PLAST SURG</t>
  </si>
  <si>
    <t>0364-216X</t>
  </si>
  <si>
    <t>JSLS-J SOC LAPAROEND</t>
  </si>
  <si>
    <t>1086-8089</t>
  </si>
  <si>
    <t>ASIAN J SURG</t>
  </si>
  <si>
    <t>1015-9584</t>
  </si>
  <si>
    <t>CLIN PLAST SURG</t>
  </si>
  <si>
    <t>0094-1298</t>
  </si>
  <si>
    <t>PROG TRANSPLANT</t>
  </si>
  <si>
    <t>1526-9248</t>
  </si>
  <si>
    <t>J MINIM ACCESS SURG</t>
  </si>
  <si>
    <t>0972-9941</t>
  </si>
  <si>
    <t>CIR ESPAN</t>
  </si>
  <si>
    <t>0009-739X</t>
  </si>
  <si>
    <t>J KOREAN SURG SOC</t>
  </si>
  <si>
    <t>2233-7903</t>
  </si>
  <si>
    <t>FACIAL PLAST SURG CL</t>
  </si>
  <si>
    <t>1064-7406</t>
  </si>
  <si>
    <t>COMPUT AIDED SURG</t>
  </si>
  <si>
    <t>1092-9088</t>
  </si>
  <si>
    <t>J CRANIOFAC SURG</t>
  </si>
  <si>
    <t>1049-2275</t>
  </si>
  <si>
    <t>MINERVA CHIR</t>
  </si>
  <si>
    <t>0026-4733</t>
  </si>
  <si>
    <t>ACTA CIR BRAS</t>
  </si>
  <si>
    <t>0102-8650</t>
  </si>
  <si>
    <t>HANDCHIR MIKROCHIR P</t>
  </si>
  <si>
    <t>0722-1819</t>
  </si>
  <si>
    <t>FACIAL PLAST SURG</t>
  </si>
  <si>
    <t>0736-6825</t>
  </si>
  <si>
    <t>ANN ITAL CHIR</t>
  </si>
  <si>
    <t>0003-469X</t>
  </si>
  <si>
    <t>CHIRURG</t>
  </si>
  <si>
    <t>0009-4722</t>
  </si>
  <si>
    <t>CAN J PLAST SURG</t>
  </si>
  <si>
    <t>1195-2199</t>
  </si>
  <si>
    <t>INT SURG</t>
  </si>
  <si>
    <t>0020-8868</t>
  </si>
  <si>
    <t>ACTA CHIR BELG</t>
  </si>
  <si>
    <t>0001-5458</t>
  </si>
  <si>
    <t>S AFR J SURG</t>
  </si>
  <si>
    <t>0038-2361</t>
  </si>
  <si>
    <t>ANN CHIR PLAST ESTH</t>
  </si>
  <si>
    <t>0294-1260</t>
  </si>
  <si>
    <t>EUR SURG</t>
  </si>
  <si>
    <t>1682-8631</t>
  </si>
  <si>
    <t>INDIAN J SURG</t>
  </si>
  <si>
    <t>0972-2068</t>
  </si>
  <si>
    <t>CIR CIR</t>
  </si>
  <si>
    <t>0009-7411</t>
  </si>
  <si>
    <t>TURK GOGUS KALP DAMA</t>
  </si>
  <si>
    <t>1301-5680</t>
  </si>
  <si>
    <t>ANN SURG TREAT RES</t>
  </si>
  <si>
    <t>2288-6575</t>
  </si>
  <si>
    <t>PLAST SURG-CHIR PLAS</t>
  </si>
  <si>
    <t>TELECOMMUNICATIONS</t>
  </si>
  <si>
    <t>TELECOMMUN POLICY</t>
  </si>
  <si>
    <t>0308-5961</t>
  </si>
  <si>
    <t>IEEE COMMUN LETT</t>
  </si>
  <si>
    <t>1089-7798</t>
  </si>
  <si>
    <t>IET RADAR SONAR NAV</t>
  </si>
  <si>
    <t>1751-8784</t>
  </si>
  <si>
    <t>TELECOMMUN SYST</t>
  </si>
  <si>
    <t>1018-4864</t>
  </si>
  <si>
    <t>ANN TELECOMMUN</t>
  </si>
  <si>
    <t>0003-4347</t>
  </si>
  <si>
    <t>WIRELESS PERS COMMUN</t>
  </si>
  <si>
    <t>0929-6212</t>
  </si>
  <si>
    <t>CHINA COMMUN</t>
  </si>
  <si>
    <t>1673-5447</t>
  </si>
  <si>
    <t xml:space="preserve">THERMODYNAMICS </t>
  </si>
  <si>
    <t>THERM SCI</t>
  </si>
  <si>
    <t>0354-9836</t>
  </si>
  <si>
    <t>J THERM SCI TECH-JPN</t>
  </si>
  <si>
    <t>1880-5566</t>
  </si>
  <si>
    <t>HEAT TRANSF RES</t>
  </si>
  <si>
    <t>1064-2285</t>
  </si>
  <si>
    <t>PART FIBRE TOXICOL</t>
  </si>
  <si>
    <t>1743-8977</t>
  </si>
  <si>
    <t>ARCH TOXICOL</t>
  </si>
  <si>
    <t>0340-5761</t>
  </si>
  <si>
    <t>CRIT REV TOXICOL</t>
  </si>
  <si>
    <t>1040-8444</t>
  </si>
  <si>
    <t>TOXICOL SCI</t>
  </si>
  <si>
    <t>1096-6080</t>
  </si>
  <si>
    <t>CLIN TOXICOL</t>
  </si>
  <si>
    <t>1556-3650</t>
  </si>
  <si>
    <t>TOXICOL LETT</t>
  </si>
  <si>
    <t>0378-4274</t>
  </si>
  <si>
    <t>J APPL TOXICOL</t>
  </si>
  <si>
    <t>0260-437X</t>
  </si>
  <si>
    <t>TOXINS</t>
  </si>
  <si>
    <t>2072-6651</t>
  </si>
  <si>
    <t>TOXICOL IN VITRO</t>
  </si>
  <si>
    <t>0887-2333</t>
  </si>
  <si>
    <t>INHAL TOXICOL</t>
  </si>
  <si>
    <t>0895-8378</t>
  </si>
  <si>
    <t>J IMMUNOTOXICOL</t>
  </si>
  <si>
    <t>1547-691X</t>
  </si>
  <si>
    <t>HUM EXP TOXICOL</t>
  </si>
  <si>
    <t>0960-3271</t>
  </si>
  <si>
    <t>TOXICOL MECH METHOD</t>
  </si>
  <si>
    <t>1537-6516</t>
  </si>
  <si>
    <t>J TOXICOL SCI</t>
  </si>
  <si>
    <t>0388-1350</t>
  </si>
  <si>
    <t>MOL CELL TOXICOL</t>
  </si>
  <si>
    <t>1738-642X</t>
  </si>
  <si>
    <t>J ENVIRON PATHOL TOX</t>
  </si>
  <si>
    <t>0731-8898</t>
  </si>
  <si>
    <t>J VENOM ANIM TOXINS</t>
  </si>
  <si>
    <t>1678-9199</t>
  </si>
  <si>
    <t>TOXIN REV</t>
  </si>
  <si>
    <t>1556-9543</t>
  </si>
  <si>
    <t xml:space="preserve">TRANSPLANTATION </t>
  </si>
  <si>
    <t>NEPHROL DIAL TRANSPL</t>
  </si>
  <si>
    <t>0931-0509</t>
  </si>
  <si>
    <t>CURR OPIN ORGAN TRAN</t>
  </si>
  <si>
    <t>1087-2418</t>
  </si>
  <si>
    <t>EXP CLIN TRANSPLANT</t>
  </si>
  <si>
    <t>1304-0855</t>
  </si>
  <si>
    <t>TRANSPORTATION SCIENCE &amp; TECHNOLOGY</t>
  </si>
  <si>
    <t>TRANSPORTMETRICA</t>
  </si>
  <si>
    <t>1812-8602</t>
  </si>
  <si>
    <t>TRANSPORT RES C-EMER</t>
  </si>
  <si>
    <t>0968-090X</t>
  </si>
  <si>
    <t>TRANSPORT RES A-POL</t>
  </si>
  <si>
    <t>0965-8564</t>
  </si>
  <si>
    <t>TRANSPORTMETRICA B</t>
  </si>
  <si>
    <t>2168-0566</t>
  </si>
  <si>
    <t>TRANSPORT RES D-TR E</t>
  </si>
  <si>
    <t>1361-9209</t>
  </si>
  <si>
    <t>J INTELL TRANSPORT S</t>
  </si>
  <si>
    <t>1547-2450</t>
  </si>
  <si>
    <t>TRANSPORTMETRICA A</t>
  </si>
  <si>
    <t>2324-9935</t>
  </si>
  <si>
    <t>IET INTELL TRANSP SY</t>
  </si>
  <si>
    <t>1751-956X</t>
  </si>
  <si>
    <t>TRANSPORT-VILNIUS</t>
  </si>
  <si>
    <t>1648-4142</t>
  </si>
  <si>
    <t>TRANSP LETT</t>
  </si>
  <si>
    <t>1942-7867</t>
  </si>
  <si>
    <t>TRANSPORT PLAN TECHN</t>
  </si>
  <si>
    <t>0308-1060</t>
  </si>
  <si>
    <t>PROMET-ZAGREB</t>
  </si>
  <si>
    <t>0353-5320</t>
  </si>
  <si>
    <t>TROPICAL MEDICINE</t>
  </si>
  <si>
    <t>0001-706X</t>
    <phoneticPr fontId="4" type="noConversion"/>
  </si>
  <si>
    <t>1995-7645</t>
    <phoneticPr fontId="4" type="noConversion"/>
  </si>
  <si>
    <t>REV INST MED TROP SP</t>
  </si>
  <si>
    <t>0036-4665</t>
  </si>
  <si>
    <t>BIOMEDICA</t>
  </si>
  <si>
    <t>0120-4157</t>
  </si>
  <si>
    <t>KASMERA</t>
  </si>
  <si>
    <t>0075-5222</t>
  </si>
  <si>
    <t>EUR UROL</t>
  </si>
  <si>
    <t>0302-2838</t>
  </si>
  <si>
    <t xml:space="preserve">UROLOGY &amp; NEPHROLOGY </t>
  </si>
  <si>
    <t>KIDNEY INT SUPPL</t>
  </si>
  <si>
    <t>2157-1724</t>
  </si>
  <si>
    <t>J AM SOC NEPHROL</t>
  </si>
  <si>
    <t>1046-6673</t>
  </si>
  <si>
    <t>KIDNEY INT</t>
  </si>
  <si>
    <t>0085-2538</t>
  </si>
  <si>
    <t>NAT REV NEPHROL</t>
  </si>
  <si>
    <t>1759-5061</t>
  </si>
  <si>
    <t>AM J KIDNEY DIS</t>
  </si>
  <si>
    <t>0272-6386</t>
  </si>
  <si>
    <t>NAT REV UROL</t>
  </si>
  <si>
    <t>1759-4812</t>
  </si>
  <si>
    <t>EUR UROL SUPPL</t>
  </si>
  <si>
    <t>1569-9056</t>
  </si>
  <si>
    <t>CLIN J AM SOC NEPHRO</t>
  </si>
  <si>
    <t>1555-9041</t>
  </si>
  <si>
    <t>BJU INT</t>
  </si>
  <si>
    <t>1464-4096</t>
  </si>
  <si>
    <t>SEMIN NEPHROL</t>
  </si>
  <si>
    <t>0270-9295</t>
  </si>
  <si>
    <t>J SEX MED</t>
  </si>
  <si>
    <t>1743-6095</t>
  </si>
  <si>
    <t>NEUROUROL URODYNAM</t>
  </si>
  <si>
    <t>0733-2467</t>
  </si>
  <si>
    <t>AM J NEPHROL</t>
  </si>
  <si>
    <t>0250-8095</t>
  </si>
  <si>
    <t>WORLD J UROL</t>
  </si>
  <si>
    <t>0724-4983</t>
  </si>
  <si>
    <t>NEPHRON EXP NEPHROL</t>
  </si>
  <si>
    <t>1660-2129</t>
  </si>
  <si>
    <t>INT J UROL</t>
  </si>
  <si>
    <t>0919-8172</t>
  </si>
  <si>
    <t>CURR OPIN UROL</t>
  </si>
  <si>
    <t>0963-0643</t>
  </si>
  <si>
    <t>UROLOGY</t>
  </si>
  <si>
    <t>0090-4295</t>
  </si>
  <si>
    <t>NEPHROLOGY</t>
  </si>
  <si>
    <t>1320-5358</t>
  </si>
  <si>
    <t>ADV CHRONIC KIDNEY D</t>
  </si>
  <si>
    <t>1548-5595</t>
  </si>
  <si>
    <t>CLIN EXP NEPHROL</t>
  </si>
  <si>
    <t>1342-1751</t>
  </si>
  <si>
    <t>CONTRIB NEPHROL</t>
  </si>
  <si>
    <t>0302-5144</t>
  </si>
  <si>
    <t>INT J IMPOT RES</t>
  </si>
  <si>
    <t>0955-9930</t>
  </si>
  <si>
    <t>SEMIN DIALYSIS</t>
  </si>
  <si>
    <t>0894-0959</t>
  </si>
  <si>
    <t>J ENDOUROL</t>
  </si>
  <si>
    <t>0892-7790</t>
  </si>
  <si>
    <t>BMC NEPHROL</t>
  </si>
  <si>
    <t>1471-2369</t>
  </si>
  <si>
    <t>NEPHRON PHYSIOL</t>
  </si>
  <si>
    <t>1660-2137</t>
  </si>
  <si>
    <t>PERITON DIALYSIS INT</t>
  </si>
  <si>
    <t>0896-8608</t>
  </si>
  <si>
    <t>INT UROL NEPHROL</t>
  </si>
  <si>
    <t>0301-1623</t>
  </si>
  <si>
    <t>CURR UROL REP</t>
  </si>
  <si>
    <t>1527-2737</t>
  </si>
  <si>
    <t>J NEPHROL</t>
  </si>
  <si>
    <t>1121-8428</t>
  </si>
  <si>
    <t>UROL INT</t>
  </si>
  <si>
    <t>0042-1138</t>
  </si>
  <si>
    <t>BMC UROL</t>
  </si>
  <si>
    <t>1471-2490</t>
  </si>
  <si>
    <t>NEPHRON CLIN PRACT</t>
  </si>
  <si>
    <t>1660-2110</t>
  </si>
  <si>
    <t>UROL RES</t>
  </si>
  <si>
    <t>0300-5623</t>
  </si>
  <si>
    <t>SCAND J UROL</t>
  </si>
  <si>
    <t>2168-1805</t>
  </si>
  <si>
    <t>SCAND J UROL NEPHROL</t>
  </si>
  <si>
    <t>0036-5599</t>
  </si>
  <si>
    <t>HEMODIAL INT</t>
  </si>
  <si>
    <t>1492-7535</t>
  </si>
  <si>
    <t>NEFROLOGIA</t>
  </si>
  <si>
    <t>0211-6995</t>
  </si>
  <si>
    <t>UROL CLIN N AM</t>
  </si>
  <si>
    <t>0094-0143</t>
  </si>
  <si>
    <t>CLIN NEPHROL</t>
  </si>
  <si>
    <t>0301-0430</t>
  </si>
  <si>
    <t>INT NEUROUROL J</t>
  </si>
  <si>
    <t>2093-4777</t>
  </si>
  <si>
    <t>ACTAS UROL ESP</t>
  </si>
  <si>
    <t>0210-4806</t>
  </si>
  <si>
    <t>UROLITHIASIS</t>
  </si>
  <si>
    <t>2194-7228</t>
  </si>
  <si>
    <t>CAN J UROL</t>
  </si>
  <si>
    <t>1195-9479</t>
  </si>
  <si>
    <t>MINERVA UROL NEFROL</t>
  </si>
  <si>
    <t>0393-2249</t>
  </si>
  <si>
    <t>RENAL FAILURE</t>
  </si>
  <si>
    <t>0886-022X</t>
  </si>
  <si>
    <t>IRAN J KIDNEY DIS</t>
  </si>
  <si>
    <t>1735-8582</t>
  </si>
  <si>
    <t>INT BRAZ J UROL</t>
  </si>
  <si>
    <t>1677-5538</t>
  </si>
  <si>
    <t>CUAJ-CAN UROL ASSOC</t>
  </si>
  <si>
    <t>1911-6470</t>
  </si>
  <si>
    <t>PROG UROL</t>
  </si>
  <si>
    <t>1166-7087</t>
  </si>
  <si>
    <t>UROL J</t>
  </si>
  <si>
    <t>1735-1308</t>
  </si>
  <si>
    <t>UROLOGE</t>
  </si>
  <si>
    <t>0340-2592</t>
  </si>
  <si>
    <t>NEPHROL THER</t>
  </si>
  <si>
    <t>1769-7255</t>
  </si>
  <si>
    <t>ARCH ESP UROL</t>
  </si>
  <si>
    <t>0004-0614</t>
  </si>
  <si>
    <t>LUTS</t>
  </si>
  <si>
    <t>1757-5664</t>
  </si>
  <si>
    <t>AKTUEL UROL</t>
  </si>
  <si>
    <t>0001-7868</t>
  </si>
  <si>
    <t>REV NEFROL DIAL TRAS</t>
  </si>
  <si>
    <t>0326-3428</t>
  </si>
  <si>
    <t xml:space="preserve">VETERINARY SCIENCES </t>
  </si>
  <si>
    <t>VET COMP ONCOL</t>
  </si>
  <si>
    <t>1476-5810</t>
  </si>
  <si>
    <t>ILAR J</t>
  </si>
  <si>
    <t>1084-2020</t>
  </si>
  <si>
    <t>EQUINE VET J</t>
  </si>
  <si>
    <t>0425-1644</t>
  </si>
  <si>
    <t>PREV VET MED</t>
  </si>
  <si>
    <t>0167-5877</t>
  </si>
  <si>
    <t>VET CLIN N AM-FOOD A</t>
  </si>
  <si>
    <t>0749-0720</t>
  </si>
  <si>
    <t>J VET INTERN MED</t>
  </si>
  <si>
    <t>0891-6640</t>
  </si>
  <si>
    <t>VET ANAESTH ANALG</t>
  </si>
  <si>
    <t>1467-2987</t>
  </si>
  <si>
    <t>JAVMA-J AM VET MED A</t>
  </si>
  <si>
    <t>0003-1488</t>
  </si>
  <si>
    <t>VET REC</t>
  </si>
  <si>
    <t>0042-4900</t>
  </si>
  <si>
    <t>VET RADIOL ULTRASOUN</t>
  </si>
  <si>
    <t>1058-8183</t>
  </si>
  <si>
    <t>TOP COMPANION ANIM M</t>
  </si>
  <si>
    <t>1938-9736</t>
  </si>
  <si>
    <t>ACTA VET SCAND</t>
  </si>
  <si>
    <t>0044-605X</t>
  </si>
  <si>
    <t>J WILDLIFE DIS</t>
  </si>
  <si>
    <t>0090-3558</t>
  </si>
  <si>
    <t>AM J VET RES</t>
  </si>
  <si>
    <t>0002-9645</t>
  </si>
  <si>
    <t>J VET CARDIOL</t>
  </si>
  <si>
    <t>1760-2734</t>
  </si>
  <si>
    <t>ANIM WELFARE</t>
  </si>
  <si>
    <t>0962-7286</t>
  </si>
  <si>
    <t>VET CLIN PATH</t>
  </si>
  <si>
    <t>0275-6382</t>
  </si>
  <si>
    <t>ONDERSTEPOORT J VET</t>
  </si>
  <si>
    <t>0030-2465</t>
  </si>
  <si>
    <t>NEW ZEAL VET J</t>
  </si>
  <si>
    <t>0048-0169</t>
  </si>
  <si>
    <t>AVIAN DIS</t>
  </si>
  <si>
    <t>0005-2086</t>
  </si>
  <si>
    <t>VET RES COMMUN</t>
  </si>
  <si>
    <t>0165-7380</t>
  </si>
  <si>
    <t>J SWINE HEALTH PROD</t>
  </si>
  <si>
    <t>1537-209X</t>
  </si>
  <si>
    <t>IRISH VET J</t>
  </si>
  <si>
    <t>0368-0762</t>
  </si>
  <si>
    <t>J FELINE MED SURG</t>
  </si>
  <si>
    <t>1098-612X</t>
  </si>
  <si>
    <t>LAB ANIM-UK</t>
  </si>
  <si>
    <t>0023-6772</t>
  </si>
  <si>
    <t>J AM ASSOC LAB ANIM</t>
  </si>
  <si>
    <t>1559-6109</t>
  </si>
  <si>
    <t>J SMALL ANIM PRACT</t>
  </si>
  <si>
    <t>0022-4510</t>
  </si>
  <si>
    <t>VET OPHTHALMOL</t>
  </si>
  <si>
    <t>1463-5216</t>
  </si>
  <si>
    <t>J VET EMERG CRIT CAR</t>
  </si>
  <si>
    <t>1479-3261</t>
  </si>
  <si>
    <t>AUST VET J</t>
  </si>
  <si>
    <t>0005-0423</t>
  </si>
  <si>
    <t>VET SURG</t>
  </si>
  <si>
    <t>0161-3499</t>
  </si>
  <si>
    <t>EXP ANIM TOKYO</t>
  </si>
  <si>
    <t>1341-1357</t>
  </si>
  <si>
    <t>REV SCI TECH OIE</t>
  </si>
  <si>
    <t>0253-1933</t>
  </si>
  <si>
    <t>VET COMP ORTHOPAED</t>
  </si>
  <si>
    <t>0932-0814</t>
  </si>
  <si>
    <t>JPN J VET RES</t>
  </si>
  <si>
    <t>0047-1917</t>
  </si>
  <si>
    <t>J VET MED EDUC</t>
  </si>
  <si>
    <t>0748-321X</t>
  </si>
  <si>
    <t>J EQUINE VET SCI</t>
  </si>
  <si>
    <t>0737-0806</t>
  </si>
  <si>
    <t>J AM ANIM HOSP ASSOC</t>
  </si>
  <si>
    <t>0587-2871</t>
  </si>
  <si>
    <t>ZOO BIOL</t>
  </si>
  <si>
    <t>0733-3188</t>
  </si>
  <si>
    <t>BERL MUNCH TIERARZTL</t>
  </si>
  <si>
    <t>0005-9366</t>
  </si>
  <si>
    <t>J MED PRIMATOL</t>
  </si>
  <si>
    <t>0047-2565</t>
  </si>
  <si>
    <t>VET CLIN N AM-SMALL</t>
  </si>
  <si>
    <t>0195-5616</t>
  </si>
  <si>
    <t>COMPARATIVE MED</t>
  </si>
  <si>
    <t>1532-0820</t>
  </si>
  <si>
    <t>LAB ANIMAL</t>
  </si>
  <si>
    <t>0093-7355</t>
  </si>
  <si>
    <t>J APPL ANIM WELF SCI</t>
  </si>
  <si>
    <t>1088-8705</t>
  </si>
  <si>
    <t>VET QUART</t>
  </si>
  <si>
    <t>0165-2176</t>
  </si>
  <si>
    <t>1594-4077</t>
  </si>
  <si>
    <t>SOC ANIM</t>
  </si>
  <si>
    <t>1063-1119</t>
  </si>
  <si>
    <t>ANTHROZOOS</t>
  </si>
  <si>
    <t>0892-7936</t>
  </si>
  <si>
    <t>VET MED-CZECH</t>
  </si>
  <si>
    <t>0375-8427</t>
  </si>
  <si>
    <t>VET ITAL</t>
  </si>
  <si>
    <t>0505-401X</t>
  </si>
  <si>
    <t>POL J VET SCI</t>
  </si>
  <si>
    <t>1505-1773</t>
  </si>
  <si>
    <t>WIEN TIERARZTL MONAT</t>
  </si>
  <si>
    <t>0043-535X</t>
  </si>
  <si>
    <t>TIERAERZTL PRAX</t>
  </si>
  <si>
    <t>0303-6286</t>
  </si>
  <si>
    <t>CAN VET J</t>
  </si>
  <si>
    <t>0008-5286</t>
  </si>
  <si>
    <t>J EXOT PET MED</t>
  </si>
  <si>
    <t>1557-5063</t>
  </si>
  <si>
    <t>EQUINE VET EDUC</t>
  </si>
  <si>
    <t>0957-7734</t>
  </si>
  <si>
    <t>ACTA VET BRNO</t>
  </si>
  <si>
    <t>0001-7213</t>
  </si>
  <si>
    <t>SCHWEIZ ARCH TIERH</t>
  </si>
  <si>
    <t>0036-7281</t>
  </si>
  <si>
    <t>VET CLIN N AM-EQUINE</t>
  </si>
  <si>
    <t>0749-0739</t>
  </si>
  <si>
    <t>J ZOO WILDLIFE MED</t>
  </si>
  <si>
    <t>1042-7260</t>
  </si>
  <si>
    <t>VLAAMS DIERGEN TIJDS</t>
  </si>
  <si>
    <t>0303-9021</t>
  </si>
  <si>
    <t>J AVIAN MED SURG</t>
  </si>
  <si>
    <t>1082-6742</t>
  </si>
  <si>
    <t>ACTA VET-BEOGRAD</t>
  </si>
  <si>
    <t>0567-8315</t>
  </si>
  <si>
    <t>PESQUI VET BRASIL</t>
  </si>
  <si>
    <t>0100-736X</t>
  </si>
  <si>
    <t>VET ARHIV</t>
  </si>
  <si>
    <t>0372-5480</t>
  </si>
  <si>
    <t>B VET I PULAWY</t>
  </si>
  <si>
    <t>0042-4870</t>
  </si>
  <si>
    <t>J S AFR VET ASSOC</t>
  </si>
  <si>
    <t>1019-9128</t>
  </si>
  <si>
    <t>REV MED VET-TOULOUSE</t>
  </si>
  <si>
    <t>0035-1555</t>
  </si>
  <si>
    <t>VET MEXICO</t>
  </si>
  <si>
    <t>0301-5092</t>
  </si>
  <si>
    <t>ARCH MED VET</t>
  </si>
  <si>
    <t>0301-732X</t>
  </si>
  <si>
    <t>J HELL VET MED SOC</t>
  </si>
  <si>
    <t>1792-2720</t>
  </si>
  <si>
    <t>KAFKAS UNIV VET FAK</t>
  </si>
  <si>
    <t>1300-6045</t>
  </si>
  <si>
    <t>IRAN J VET RES</t>
  </si>
  <si>
    <t>1728-1997</t>
  </si>
  <si>
    <t>SCAND J LAB ANIM SCI</t>
  </si>
  <si>
    <t>0901-3393</t>
  </si>
  <si>
    <t>IN PRACTICE</t>
  </si>
  <si>
    <t>0263-841X</t>
  </si>
  <si>
    <t>ARQ BRAS MED VET ZOO</t>
  </si>
  <si>
    <t>0102-0935</t>
  </si>
  <si>
    <t>ACTA SCI VET</t>
  </si>
  <si>
    <t>1678-0345</t>
  </si>
  <si>
    <t>SLOV VET RES</t>
  </si>
  <si>
    <t>1580-4003</t>
  </si>
  <si>
    <t>ANKARA UNIV VET FAK</t>
  </si>
  <si>
    <t>1300-0861</t>
  </si>
  <si>
    <t>MED WETER</t>
  </si>
  <si>
    <t>0025-8628</t>
  </si>
  <si>
    <t>CATTLE PRACT</t>
  </si>
  <si>
    <t>0969-1251</t>
  </si>
  <si>
    <t>PFERDEHEILKUNDE</t>
  </si>
  <si>
    <t>0177-7726</t>
  </si>
  <si>
    <t>REV CIENT-FAC CIEN V</t>
  </si>
  <si>
    <t>0798-2259</t>
  </si>
  <si>
    <t>MAGY ALLATORVOSOK</t>
  </si>
  <si>
    <t>0025-004X</t>
  </si>
  <si>
    <t>THAI J VET MED</t>
  </si>
  <si>
    <t>0125-6491</t>
  </si>
  <si>
    <t>TIERAERZTL UMSCHAU</t>
  </si>
  <si>
    <t>0049-3864</t>
  </si>
  <si>
    <t>J CAMEL PRACT RES</t>
  </si>
  <si>
    <t>0971-6777</t>
  </si>
  <si>
    <t>KLEINTIERPRAXIS</t>
  </si>
  <si>
    <t>0023-2076</t>
  </si>
  <si>
    <t>MED VET-RECIFE</t>
  </si>
  <si>
    <t>1809-4678</t>
  </si>
  <si>
    <t>IPPOLOGIA</t>
  </si>
  <si>
    <t>1120-5776</t>
  </si>
  <si>
    <t xml:space="preserve">VIROLOGY </t>
  </si>
  <si>
    <t>CURR OPIN VIROL</t>
  </si>
  <si>
    <t>1879-6257</t>
  </si>
  <si>
    <t>REV MED VIROL</t>
  </si>
  <si>
    <t>1052-9276</t>
  </si>
  <si>
    <t>ADV VIRUS RES</t>
  </si>
  <si>
    <t>0065-3527</t>
  </si>
  <si>
    <t>RETROVIROLOGY</t>
  </si>
  <si>
    <t>1742-4690</t>
  </si>
  <si>
    <t>VIROLOGY</t>
  </si>
  <si>
    <t>0042-6822</t>
  </si>
  <si>
    <t>J CLIN VIROL</t>
  </si>
  <si>
    <t>1386-6532</t>
  </si>
  <si>
    <t>J MED VIROL</t>
  </si>
  <si>
    <t>0146-6615</t>
  </si>
  <si>
    <t>INTERVIROLOGY</t>
  </si>
  <si>
    <t>0300-5526</t>
  </si>
  <si>
    <t>ACTA VIROL</t>
  </si>
  <si>
    <t>0001-723X</t>
  </si>
  <si>
    <t>FUTURE VIROL</t>
  </si>
  <si>
    <t>1746-0794</t>
  </si>
  <si>
    <t>VIROLOGIE</t>
  </si>
  <si>
    <t>1267-8694</t>
  </si>
  <si>
    <t xml:space="preserve">WATER RESOURCES </t>
  </si>
  <si>
    <t>ADV WATER RESOUR</t>
  </si>
  <si>
    <t>0309-1708</t>
  </si>
  <si>
    <t>HYDROL PROCESS</t>
  </si>
  <si>
    <t>0885-6087</t>
  </si>
  <si>
    <t>URBAN WATER J</t>
  </si>
  <si>
    <t>1573-062X</t>
  </si>
  <si>
    <t>HYDROL RES</t>
  </si>
  <si>
    <t>1998-9563</t>
  </si>
  <si>
    <t>HYDROLOG SCI J</t>
  </si>
  <si>
    <t>0262-6667</t>
  </si>
  <si>
    <t>J HYDROL HYDROMECH</t>
  </si>
  <si>
    <t>0042-790X</t>
  </si>
  <si>
    <t>WATER-SUI</t>
  </si>
  <si>
    <t>2073-4441</t>
  </si>
  <si>
    <t>CAN WATER RESOUR J</t>
  </si>
  <si>
    <t>0701-1784</t>
  </si>
  <si>
    <t>MINE WATER ENVIRON</t>
  </si>
  <si>
    <t>1025-9112</t>
  </si>
  <si>
    <t>INT J WATER RESOUR D</t>
  </si>
  <si>
    <t>0790-0627</t>
  </si>
  <si>
    <t>GROUND WATER MONIT R</t>
  </si>
  <si>
    <t>1069-3629</t>
  </si>
  <si>
    <t>WATER QUAL EXPOS HEA</t>
  </si>
  <si>
    <t>1876-1658</t>
  </si>
  <si>
    <t>WATER QUAL RES J CAN</t>
  </si>
  <si>
    <t>1201-3080</t>
  </si>
  <si>
    <t>WATER POLICY</t>
  </si>
  <si>
    <t>1366-7017</t>
  </si>
  <si>
    <t>J WATER CLIM CHANGE</t>
  </si>
  <si>
    <t>2040-2244</t>
  </si>
  <si>
    <t>WATER SA</t>
  </si>
  <si>
    <t>0378-4738</t>
  </si>
  <si>
    <t>HYDROL WASSERBEWIRTS</t>
  </si>
  <si>
    <t>1439-1783</t>
  </si>
  <si>
    <t>J WATER SANIT HYG DE</t>
  </si>
  <si>
    <t>2043-9083</t>
  </si>
  <si>
    <t>WATER RESOUR+</t>
  </si>
  <si>
    <t>0097-8078</t>
  </si>
  <si>
    <t>HOUILLE BLANCHE</t>
  </si>
  <si>
    <t>0018-6368</t>
  </si>
  <si>
    <t>ENG SANIT AMBIENT</t>
  </si>
  <si>
    <t>1413-4152</t>
  </si>
  <si>
    <t>WASSERWIRTSCHAFT</t>
  </si>
  <si>
    <t>0043-0978</t>
  </si>
  <si>
    <t>ZOOLOGY</t>
  </si>
  <si>
    <t>MAMMAL REV</t>
  </si>
  <si>
    <t>0305-1838</t>
  </si>
  <si>
    <t>FRONT ZOOL</t>
  </si>
  <si>
    <t>1742-9994</t>
  </si>
  <si>
    <t>INTEGR COMP BIOL</t>
  </si>
  <si>
    <t>1540-7063</t>
  </si>
  <si>
    <t>HYSTRIX</t>
  </si>
  <si>
    <t>0394-1914</t>
  </si>
  <si>
    <t>ZOOL J LINN SOC-LOND</t>
  </si>
  <si>
    <t>0024-4082</t>
  </si>
  <si>
    <t>AM J PRIMATOL</t>
  </si>
  <si>
    <t>0275-2565</t>
  </si>
  <si>
    <t>J MAMM EVOL</t>
  </si>
  <si>
    <t>1064-7554</t>
  </si>
  <si>
    <t>J INVERTEBR PATHOL</t>
  </si>
  <si>
    <t>0022-2011</t>
  </si>
  <si>
    <t>INT J PRIMATOL</t>
  </si>
  <si>
    <t>0164-0291</t>
  </si>
  <si>
    <t>INTEGR ZOOL</t>
  </si>
  <si>
    <t>1749-4877</t>
  </si>
  <si>
    <t>J ZOOL</t>
  </si>
  <si>
    <t>0952-8369</t>
  </si>
  <si>
    <t>J MAMMAL</t>
  </si>
  <si>
    <t>0022-2372</t>
  </si>
  <si>
    <t>HERPETOL MONOGR</t>
  </si>
  <si>
    <t>0733-1347</t>
  </si>
  <si>
    <t>0944-2006</t>
  </si>
  <si>
    <t>CONTRIB ZOOL</t>
  </si>
  <si>
    <t>1383-4517</t>
  </si>
  <si>
    <t>CURR ZOOL</t>
  </si>
  <si>
    <t>1674-5507</t>
  </si>
  <si>
    <t>BIOACOUSTICS</t>
  </si>
  <si>
    <t>0952-4622</t>
  </si>
  <si>
    <t>ZOOL ANZ</t>
  </si>
  <si>
    <t>0044-5231</t>
  </si>
  <si>
    <t>MAMM BIOL</t>
  </si>
  <si>
    <t>1616-5047</t>
  </si>
  <si>
    <t>PRIMATES</t>
  </si>
  <si>
    <t>0032-8332</t>
  </si>
  <si>
    <t>CAN J ZOOL</t>
  </si>
  <si>
    <t>0008-4301</t>
  </si>
  <si>
    <t>ACTA THERIOL</t>
  </si>
  <si>
    <t>0001-7051</t>
  </si>
  <si>
    <t>ANN ZOOL</t>
  </si>
  <si>
    <t>0003-4541</t>
  </si>
  <si>
    <t>HERPETOLOGICA</t>
  </si>
  <si>
    <t>0018-0831</t>
  </si>
  <si>
    <t>ACTA CHIROPTEROL</t>
  </si>
  <si>
    <t>1508-1109</t>
  </si>
  <si>
    <t>SALAMANDRA</t>
  </si>
  <si>
    <t>0036-3375</t>
  </si>
  <si>
    <t>COPEIA</t>
  </si>
  <si>
    <t>0045-8511</t>
  </si>
  <si>
    <t>RAFFLES B ZOOL</t>
  </si>
  <si>
    <t>0217-2445</t>
  </si>
  <si>
    <t>NEW ZEAL J ZOOL</t>
  </si>
  <si>
    <t>0301-4223</t>
  </si>
  <si>
    <t>AUST J ZOOL</t>
  </si>
  <si>
    <t>0004-959X</t>
  </si>
  <si>
    <t>HERPETOL J</t>
  </si>
  <si>
    <t>0268-0130</t>
  </si>
  <si>
    <t>FOLIA PRIMATOL</t>
  </si>
  <si>
    <t>0015-5713</t>
  </si>
  <si>
    <t>AMPHIBIA-REPTILIA</t>
  </si>
  <si>
    <t>0173-5373</t>
  </si>
  <si>
    <t>BELG J ZOOL</t>
  </si>
  <si>
    <t>0777-6276</t>
  </si>
  <si>
    <t>NORTH-WEST J ZOOL</t>
  </si>
  <si>
    <t>1584-9074</t>
  </si>
  <si>
    <t>ZOOL SCI</t>
  </si>
  <si>
    <t>0289-0003</t>
  </si>
  <si>
    <t>TROP ZOOL</t>
  </si>
  <si>
    <t>0394-6975</t>
  </si>
  <si>
    <t>J HERPETOL</t>
  </si>
  <si>
    <t>0022-1511</t>
  </si>
  <si>
    <t>AUST MAMMAL</t>
  </si>
  <si>
    <t>0310-0049</t>
  </si>
  <si>
    <t>ICHTHYOL RES</t>
  </si>
  <si>
    <t>1341-8998</t>
  </si>
  <si>
    <t>NEOTROP ICHTHYOL</t>
  </si>
  <si>
    <t>1679-6225</t>
  </si>
  <si>
    <t>HERPETOZOA</t>
  </si>
  <si>
    <t>1013-4425</t>
  </si>
  <si>
    <t>STUD NEOTROP FAUNA E</t>
  </si>
  <si>
    <t>0165-0521</t>
  </si>
  <si>
    <t>RUSS J NEMATOL</t>
  </si>
  <si>
    <t>0869-6918</t>
  </si>
  <si>
    <t>AFR J HERPETOL</t>
  </si>
  <si>
    <t>2156-4574</t>
  </si>
  <si>
    <t>ITAL J ZOOL</t>
  </si>
  <si>
    <t>1125-0003</t>
  </si>
  <si>
    <t>URSUS</t>
  </si>
  <si>
    <t>1537-6176</t>
  </si>
  <si>
    <t>ZOOL STUD</t>
  </si>
  <si>
    <t>1021-5506</t>
  </si>
  <si>
    <t>CHELONIAN CONSERV BI</t>
  </si>
  <si>
    <t>1071-8443</t>
  </si>
  <si>
    <t>FOLIA ZOOL</t>
  </si>
  <si>
    <t>0139-7893</t>
  </si>
  <si>
    <t>ZOOSYSTEMA</t>
  </si>
  <si>
    <t>1280-9551</t>
  </si>
  <si>
    <t>MAMMALIA</t>
  </si>
  <si>
    <t>0025-1461</t>
  </si>
  <si>
    <t>TURK J ZOOL</t>
  </si>
  <si>
    <t>1300-0179</t>
  </si>
  <si>
    <t>AFR ZOOL</t>
  </si>
  <si>
    <t>1562-7020</t>
  </si>
  <si>
    <t>ACTA HERPETOL</t>
  </si>
  <si>
    <t>1827-9635</t>
  </si>
  <si>
    <t>ANIM BIOL</t>
  </si>
  <si>
    <t>1570-7555</t>
  </si>
  <si>
    <t>HERPETOL CONSERV BIO</t>
  </si>
  <si>
    <t>2151-0733</t>
  </si>
  <si>
    <t>VERTEBR ZOOL</t>
  </si>
  <si>
    <t>1864-5755</t>
  </si>
  <si>
    <t>CYBIUM</t>
  </si>
  <si>
    <t>0399-0974</t>
  </si>
  <si>
    <t>IHERINGIA SER ZOOL</t>
  </si>
  <si>
    <t>0073-4721</t>
  </si>
  <si>
    <t>ZOOLOGIA-CURITIBA</t>
  </si>
  <si>
    <t>1984-4670</t>
  </si>
  <si>
    <t>SPIXIANA</t>
  </si>
  <si>
    <t>0341-8391</t>
  </si>
  <si>
    <t>ACTA ZOOL BULGAR</t>
  </si>
  <si>
    <t>0324-0770</t>
  </si>
  <si>
    <t>MALACOLOGIA</t>
  </si>
  <si>
    <t>0076-2997</t>
  </si>
  <si>
    <t>MAMM STUDY</t>
  </si>
  <si>
    <t>1343-4152</t>
  </si>
  <si>
    <t>ASIAN HERPETOL RES</t>
  </si>
  <si>
    <t>2095-0357</t>
  </si>
  <si>
    <t>MOLLUSCAN RES</t>
  </si>
  <si>
    <t>1323-5818</t>
  </si>
  <si>
    <t>ACTA ZOOL ACAD SCI H</t>
  </si>
  <si>
    <t>1217-8837</t>
  </si>
  <si>
    <t>REDIA</t>
  </si>
  <si>
    <t>0370-4327</t>
  </si>
  <si>
    <t>REV SUISSE ZOOL</t>
  </si>
  <si>
    <t>0035-418X</t>
  </si>
  <si>
    <t>ZOOL MIDDLE EAST</t>
  </si>
  <si>
    <t>0939-7140</t>
  </si>
  <si>
    <t>REC AUST MUS</t>
  </si>
  <si>
    <t>0067-1975</t>
  </si>
  <si>
    <t>GAYANA</t>
  </si>
  <si>
    <t>0717-6538</t>
  </si>
  <si>
    <t>ZOOL ZH</t>
  </si>
  <si>
    <t>0044-5134</t>
  </si>
  <si>
    <t>NEMATROPICA</t>
  </si>
  <si>
    <t>0099-5444</t>
  </si>
  <si>
    <t>0141-8130</t>
    <phoneticPr fontId="2" type="noConversion"/>
  </si>
  <si>
    <t>AMER SOC MICROBIOLOGY</t>
    <phoneticPr fontId="2" type="noConversion"/>
  </si>
  <si>
    <t>0099-2240</t>
    <phoneticPr fontId="2" type="noConversion"/>
  </si>
  <si>
    <t>郭振飞</t>
    <phoneticPr fontId="2" type="noConversion"/>
  </si>
  <si>
    <t>草业学院</t>
    <phoneticPr fontId="2" type="noConversion"/>
  </si>
  <si>
    <t>5年影响因子</t>
    <phoneticPr fontId="2" type="noConversion"/>
  </si>
  <si>
    <t>影响因子（2014）</t>
    <phoneticPr fontId="4" type="noConversion"/>
  </si>
  <si>
    <t>动物科技学院</t>
    <phoneticPr fontId="2" type="noConversion"/>
  </si>
  <si>
    <t>高峰</t>
    <phoneticPr fontId="2" type="noConversion"/>
  </si>
  <si>
    <t>黄明睿</t>
    <phoneticPr fontId="2" type="noConversion"/>
  </si>
  <si>
    <t>李春梅</t>
    <phoneticPr fontId="2" type="noConversion"/>
  </si>
  <si>
    <t>李齐发</t>
    <phoneticPr fontId="2" type="noConversion"/>
  </si>
  <si>
    <t>刘红林</t>
    <phoneticPr fontId="2" type="noConversion"/>
  </si>
  <si>
    <t>刘文斌</t>
    <phoneticPr fontId="2" type="noConversion"/>
  </si>
  <si>
    <t>刘秀红</t>
    <phoneticPr fontId="2" type="noConversion"/>
  </si>
  <si>
    <t>毛胜勇</t>
    <phoneticPr fontId="2" type="noConversion"/>
  </si>
  <si>
    <t>茆达干</t>
    <phoneticPr fontId="2" type="noConversion"/>
  </si>
  <si>
    <t>石放雄</t>
    <phoneticPr fontId="2" type="noConversion"/>
  </si>
  <si>
    <t>孙少琛</t>
    <phoneticPr fontId="2" type="noConversion"/>
  </si>
  <si>
    <t>王锋</t>
    <phoneticPr fontId="2" type="noConversion"/>
  </si>
  <si>
    <t>王根林</t>
    <phoneticPr fontId="2" type="noConversion"/>
  </si>
  <si>
    <t>王恬</t>
    <phoneticPr fontId="2" type="noConversion"/>
  </si>
  <si>
    <t>温超</t>
    <phoneticPr fontId="2" type="noConversion"/>
  </si>
  <si>
    <t>周波</t>
    <phoneticPr fontId="2" type="noConversion"/>
  </si>
  <si>
    <t>周岩民</t>
    <phoneticPr fontId="2" type="noConversion"/>
  </si>
  <si>
    <t>朱伟云</t>
    <phoneticPr fontId="2" type="noConversion"/>
  </si>
  <si>
    <t>动物医学院</t>
    <phoneticPr fontId="2" type="noConversion"/>
  </si>
  <si>
    <t>鲍恩东</t>
    <phoneticPr fontId="2" type="noConversion"/>
  </si>
  <si>
    <t>陈秋生</t>
    <phoneticPr fontId="2" type="noConversion"/>
  </si>
  <si>
    <t>侯加法</t>
    <phoneticPr fontId="2" type="noConversion"/>
  </si>
  <si>
    <t>胡元亮</t>
    <phoneticPr fontId="2" type="noConversion"/>
  </si>
  <si>
    <t>黄克和</t>
    <phoneticPr fontId="2" type="noConversion"/>
  </si>
  <si>
    <t>姜平</t>
    <phoneticPr fontId="2" type="noConversion"/>
  </si>
  <si>
    <t>李干武</t>
    <phoneticPr fontId="2" type="noConversion"/>
  </si>
  <si>
    <t>李祥瑞</t>
    <phoneticPr fontId="2" type="noConversion"/>
  </si>
  <si>
    <t>刘家国</t>
    <phoneticPr fontId="2" type="noConversion"/>
  </si>
  <si>
    <t>刘永杰</t>
    <phoneticPr fontId="2" type="noConversion"/>
  </si>
  <si>
    <t>陆承平</t>
    <phoneticPr fontId="2" type="noConversion"/>
  </si>
  <si>
    <t>吕英军</t>
    <phoneticPr fontId="2" type="noConversion"/>
  </si>
  <si>
    <t>马海田</t>
    <phoneticPr fontId="2" type="noConversion"/>
  </si>
  <si>
    <t>倪迎冬</t>
    <phoneticPr fontId="2" type="noConversion"/>
  </si>
  <si>
    <t>沈赞明</t>
    <phoneticPr fontId="2" type="noConversion"/>
  </si>
  <si>
    <t>王德云</t>
    <phoneticPr fontId="2" type="noConversion"/>
  </si>
  <si>
    <t>王丽平</t>
    <phoneticPr fontId="2" type="noConversion"/>
  </si>
  <si>
    <t>武毅</t>
    <phoneticPr fontId="2" type="noConversion"/>
  </si>
  <si>
    <t>许嫒嫒</t>
    <phoneticPr fontId="2" type="noConversion"/>
  </si>
  <si>
    <t>杨倩</t>
    <phoneticPr fontId="2" type="noConversion"/>
  </si>
  <si>
    <t>余祖功</t>
    <phoneticPr fontId="2" type="noConversion"/>
  </si>
  <si>
    <t>庾庆华</t>
    <phoneticPr fontId="2" type="noConversion"/>
  </si>
  <si>
    <t>张书霞</t>
    <phoneticPr fontId="2" type="noConversion"/>
  </si>
  <si>
    <t>赵茹茜</t>
    <phoneticPr fontId="2" type="noConversion"/>
  </si>
  <si>
    <t>周继勇</t>
    <phoneticPr fontId="2" type="noConversion"/>
  </si>
  <si>
    <t>工学院</t>
    <phoneticPr fontId="2" type="noConversion"/>
  </si>
  <si>
    <t>Tagar, A. A（丁启朔）</t>
    <phoneticPr fontId="2" type="noConversion"/>
  </si>
  <si>
    <t>丁为民</t>
    <phoneticPr fontId="2" type="noConversion"/>
  </si>
  <si>
    <t>董井成</t>
    <phoneticPr fontId="2" type="noConversion"/>
  </si>
  <si>
    <t>李建</t>
    <phoneticPr fontId="2" type="noConversion"/>
  </si>
  <si>
    <t>李静</t>
    <phoneticPr fontId="2" type="noConversion"/>
  </si>
  <si>
    <t>李坤权</t>
    <phoneticPr fontId="2" type="noConversion"/>
  </si>
  <si>
    <t>林相泽</t>
    <phoneticPr fontId="2" type="noConversion"/>
  </si>
  <si>
    <t>鲁植雄</t>
    <phoneticPr fontId="2" type="noConversion"/>
  </si>
  <si>
    <t>陆明洲</t>
    <phoneticPr fontId="2" type="noConversion"/>
  </si>
  <si>
    <t>罗慧</t>
    <phoneticPr fontId="2" type="noConversion"/>
  </si>
  <si>
    <t>汪小旵</t>
    <phoneticPr fontId="2" type="noConversion"/>
  </si>
  <si>
    <t>张冬青</t>
    <phoneticPr fontId="2" type="noConversion"/>
  </si>
  <si>
    <t>郑恩来</t>
    <phoneticPr fontId="2" type="noConversion"/>
  </si>
  <si>
    <t>经济管理学院</t>
    <phoneticPr fontId="2" type="noConversion"/>
  </si>
  <si>
    <t>易福金</t>
    <phoneticPr fontId="2" type="noConversion"/>
  </si>
  <si>
    <t>周应恒</t>
    <phoneticPr fontId="2" type="noConversion"/>
  </si>
  <si>
    <t>理学院</t>
    <phoneticPr fontId="2" type="noConversion"/>
  </si>
  <si>
    <t>安红利</t>
    <phoneticPr fontId="2" type="noConversion"/>
  </si>
  <si>
    <t>崔海燕</t>
    <phoneticPr fontId="2" type="noConversion"/>
  </si>
  <si>
    <t>吴磊</t>
    <phoneticPr fontId="2" type="noConversion"/>
  </si>
  <si>
    <t>杨红</t>
    <phoneticPr fontId="2" type="noConversion"/>
  </si>
  <si>
    <t>杨宏伟</t>
    <phoneticPr fontId="2" type="noConversion"/>
  </si>
  <si>
    <t>张春永</t>
    <phoneticPr fontId="2" type="noConversion"/>
  </si>
  <si>
    <t>张芳</t>
    <phoneticPr fontId="2" type="noConversion"/>
  </si>
  <si>
    <t>张良云</t>
    <phoneticPr fontId="2" type="noConversion"/>
  </si>
  <si>
    <t>章维华</t>
    <phoneticPr fontId="2" type="noConversion"/>
  </si>
  <si>
    <t>农学院</t>
    <phoneticPr fontId="2" type="noConversion"/>
  </si>
  <si>
    <t>Zhu De-feng</t>
    <phoneticPr fontId="2" type="noConversion"/>
  </si>
  <si>
    <t>程浩</t>
    <phoneticPr fontId="2" type="noConversion"/>
  </si>
  <si>
    <t>盖钧镒</t>
    <phoneticPr fontId="2" type="noConversion"/>
  </si>
  <si>
    <t>郭旺珍</t>
    <phoneticPr fontId="2" type="noConversion"/>
  </si>
  <si>
    <t>江海东</t>
    <phoneticPr fontId="2" type="noConversion"/>
  </si>
  <si>
    <t>江玲</t>
    <phoneticPr fontId="2" type="noConversion"/>
  </si>
  <si>
    <t>李刚华</t>
    <phoneticPr fontId="2" type="noConversion"/>
  </si>
  <si>
    <t>刘小军</t>
    <phoneticPr fontId="2" type="noConversion"/>
  </si>
  <si>
    <t>罗卫红</t>
    <phoneticPr fontId="2" type="noConversion"/>
  </si>
  <si>
    <t>麻浩</t>
    <phoneticPr fontId="2" type="noConversion"/>
  </si>
  <si>
    <t>万建民</t>
    <phoneticPr fontId="2" type="noConversion"/>
  </si>
  <si>
    <t>王海燕</t>
    <phoneticPr fontId="2" type="noConversion"/>
  </si>
  <si>
    <t>王强盛</t>
    <phoneticPr fontId="2" type="noConversion"/>
  </si>
  <si>
    <t>肖燕</t>
    <phoneticPr fontId="2" type="noConversion"/>
  </si>
  <si>
    <t>徐彬</t>
    <phoneticPr fontId="2" type="noConversion"/>
  </si>
  <si>
    <t>杨海水</t>
    <phoneticPr fontId="2" type="noConversion"/>
  </si>
  <si>
    <t>杨守萍</t>
    <phoneticPr fontId="2" type="noConversion"/>
  </si>
  <si>
    <t>喻德跃</t>
    <phoneticPr fontId="2" type="noConversion"/>
  </si>
  <si>
    <t>张红生</t>
    <phoneticPr fontId="2" type="noConversion"/>
  </si>
  <si>
    <t>张天真</t>
    <phoneticPr fontId="2" type="noConversion"/>
  </si>
  <si>
    <t>章元明</t>
    <phoneticPr fontId="2" type="noConversion"/>
  </si>
  <si>
    <t>周宝良</t>
    <phoneticPr fontId="2" type="noConversion"/>
  </si>
  <si>
    <t>周治国</t>
    <phoneticPr fontId="2" type="noConversion"/>
  </si>
  <si>
    <t>朱艳</t>
    <phoneticPr fontId="2" type="noConversion"/>
  </si>
  <si>
    <t>生命科学学院</t>
    <phoneticPr fontId="2" type="noConversion"/>
  </si>
  <si>
    <t>陈世国</t>
    <phoneticPr fontId="2" type="noConversion"/>
  </si>
  <si>
    <t>崔瑾</t>
    <phoneticPr fontId="2" type="noConversion"/>
  </si>
  <si>
    <t>崔中利</t>
    <phoneticPr fontId="2" type="noConversion"/>
  </si>
  <si>
    <t>洪青</t>
    <phoneticPr fontId="2" type="noConversion"/>
  </si>
  <si>
    <t>蒋建东</t>
    <phoneticPr fontId="2" type="noConversion"/>
  </si>
  <si>
    <t>蒋明义</t>
    <phoneticPr fontId="2" type="noConversion"/>
  </si>
  <si>
    <t>梁永恒</t>
    <phoneticPr fontId="2" type="noConversion"/>
  </si>
  <si>
    <t>沈振国</t>
    <phoneticPr fontId="2" type="noConversion"/>
  </si>
  <si>
    <t>盛下放</t>
    <phoneticPr fontId="2" type="noConversion"/>
  </si>
  <si>
    <t>谢彦杰</t>
    <phoneticPr fontId="2" type="noConversion"/>
  </si>
  <si>
    <t>徐冬青</t>
    <phoneticPr fontId="2" type="noConversion"/>
  </si>
  <si>
    <t>严秀文</t>
    <phoneticPr fontId="2" type="noConversion"/>
  </si>
  <si>
    <t>杨志敏</t>
    <phoneticPr fontId="2" type="noConversion"/>
  </si>
  <si>
    <t>张群</t>
    <phoneticPr fontId="2" type="noConversion"/>
  </si>
  <si>
    <t>食品科技学院</t>
    <phoneticPr fontId="2" type="noConversion"/>
  </si>
  <si>
    <t xml:space="preserve"> Joseph, Stephe</t>
    <phoneticPr fontId="2" type="noConversion"/>
  </si>
  <si>
    <t>别小妹</t>
    <phoneticPr fontId="2" type="noConversion"/>
  </si>
  <si>
    <t>陈志刚</t>
    <phoneticPr fontId="2" type="noConversion"/>
  </si>
  <si>
    <t>董明盛</t>
    <phoneticPr fontId="2" type="noConversion"/>
  </si>
  <si>
    <t>顾振新</t>
    <phoneticPr fontId="2" type="noConversion"/>
  </si>
  <si>
    <t>金鹏</t>
    <phoneticPr fontId="2" type="noConversion"/>
  </si>
  <si>
    <t>李春保</t>
    <phoneticPr fontId="2" type="noConversion"/>
  </si>
  <si>
    <t>陆兆新</t>
    <phoneticPr fontId="2" type="noConversion"/>
  </si>
  <si>
    <t>潘磊庆</t>
    <phoneticPr fontId="2" type="noConversion"/>
  </si>
  <si>
    <t>彭增起</t>
    <phoneticPr fontId="2" type="noConversion"/>
  </si>
  <si>
    <t>屠康</t>
    <phoneticPr fontId="2" type="noConversion"/>
  </si>
  <si>
    <t>吴涛</t>
    <phoneticPr fontId="2" type="noConversion"/>
  </si>
  <si>
    <t>徐幸莲</t>
    <phoneticPr fontId="2" type="noConversion"/>
  </si>
  <si>
    <t>郁志芳</t>
    <phoneticPr fontId="2" type="noConversion"/>
  </si>
  <si>
    <t>曾晓雄</t>
    <phoneticPr fontId="2" type="noConversion"/>
  </si>
  <si>
    <t>张万刚</t>
    <phoneticPr fontId="2" type="noConversion"/>
  </si>
  <si>
    <t>章建浩</t>
    <phoneticPr fontId="2" type="noConversion"/>
  </si>
  <si>
    <t>周光宏</t>
    <phoneticPr fontId="2" type="noConversion"/>
  </si>
  <si>
    <t>信息科技与技术学院</t>
    <phoneticPr fontId="2" type="noConversion"/>
  </si>
  <si>
    <t>黄水清</t>
    <phoneticPr fontId="2" type="noConversion"/>
  </si>
  <si>
    <t>渔业学院</t>
    <phoneticPr fontId="2" type="noConversion"/>
  </si>
  <si>
    <t>Fu, Hongtuo</t>
    <phoneticPr fontId="2" type="noConversion"/>
  </si>
  <si>
    <t>Yin, Guo-Jun</t>
    <phoneticPr fontId="2" type="noConversion"/>
  </si>
  <si>
    <t>葛羡平</t>
    <phoneticPr fontId="2" type="noConversion"/>
  </si>
  <si>
    <t>谢军</t>
    <phoneticPr fontId="2" type="noConversion"/>
  </si>
  <si>
    <t>徐跑</t>
    <phoneticPr fontId="2" type="noConversion"/>
  </si>
  <si>
    <t>园艺学院</t>
    <phoneticPr fontId="2" type="noConversion"/>
  </si>
  <si>
    <t>陈发棣</t>
    <phoneticPr fontId="2" type="noConversion"/>
  </si>
  <si>
    <t>陈劲枫</t>
    <phoneticPr fontId="2" type="noConversion"/>
  </si>
  <si>
    <t>房经贵</t>
    <phoneticPr fontId="2" type="noConversion"/>
  </si>
  <si>
    <t>高志红</t>
    <phoneticPr fontId="2" type="noConversion"/>
  </si>
  <si>
    <t>郭巧生</t>
    <phoneticPr fontId="2" type="noConversion"/>
  </si>
  <si>
    <t>郭世荣</t>
    <phoneticPr fontId="2" type="noConversion"/>
  </si>
  <si>
    <t>侯喜林</t>
    <phoneticPr fontId="2" type="noConversion"/>
  </si>
  <si>
    <t>黄小三</t>
    <phoneticPr fontId="2" type="noConversion"/>
  </si>
  <si>
    <t>柳李旺</t>
    <phoneticPr fontId="2" type="noConversion"/>
  </si>
  <si>
    <t>渠慎春</t>
    <phoneticPr fontId="2" type="noConversion"/>
  </si>
  <si>
    <t>史红专</t>
    <phoneticPr fontId="2" type="noConversion"/>
  </si>
  <si>
    <t>汪良驹</t>
    <phoneticPr fontId="2" type="noConversion"/>
  </si>
  <si>
    <t>王晨</t>
    <phoneticPr fontId="2" type="noConversion"/>
  </si>
  <si>
    <t>王健</t>
    <phoneticPr fontId="2" type="noConversion"/>
  </si>
  <si>
    <t>吴巨友</t>
    <phoneticPr fontId="2" type="noConversion"/>
  </si>
  <si>
    <t>熊爱生</t>
    <phoneticPr fontId="2" type="noConversion"/>
  </si>
  <si>
    <t>徐迎春</t>
    <phoneticPr fontId="2" type="noConversion"/>
  </si>
  <si>
    <t>庄静</t>
    <phoneticPr fontId="2" type="noConversion"/>
  </si>
  <si>
    <t>植物保护学院</t>
    <phoneticPr fontId="2" type="noConversion"/>
  </si>
  <si>
    <t>董汉松</t>
    <phoneticPr fontId="2" type="noConversion"/>
  </si>
  <si>
    <t>郭坚华</t>
    <phoneticPr fontId="2" type="noConversion"/>
  </si>
  <si>
    <t>洪晓月</t>
    <phoneticPr fontId="2" type="noConversion"/>
  </si>
  <si>
    <t>姜卫华</t>
    <phoneticPr fontId="2" type="noConversion"/>
  </si>
  <si>
    <t>李国清</t>
    <phoneticPr fontId="2" type="noConversion"/>
  </si>
  <si>
    <t>李红梅</t>
    <phoneticPr fontId="2" type="noConversion"/>
  </si>
  <si>
    <t>刘凤权</t>
    <phoneticPr fontId="2" type="noConversion"/>
  </si>
  <si>
    <t>刘红霞</t>
    <phoneticPr fontId="2" type="noConversion"/>
  </si>
  <si>
    <t>刘泽文</t>
    <phoneticPr fontId="2" type="noConversion"/>
  </si>
  <si>
    <t>孙长海</t>
    <phoneticPr fontId="2" type="noConversion"/>
  </si>
  <si>
    <t>王备新</t>
    <phoneticPr fontId="2" type="noConversion"/>
  </si>
  <si>
    <t>王鸣华</t>
    <phoneticPr fontId="2" type="noConversion"/>
  </si>
  <si>
    <t>王源超</t>
    <phoneticPr fontId="2" type="noConversion"/>
  </si>
  <si>
    <t>吴益东</t>
    <phoneticPr fontId="2" type="noConversion"/>
  </si>
  <si>
    <t>薛晓峰</t>
    <phoneticPr fontId="2" type="noConversion"/>
  </si>
  <si>
    <t>翟保平</t>
    <phoneticPr fontId="2" type="noConversion"/>
  </si>
  <si>
    <t>张正光</t>
    <phoneticPr fontId="2" type="noConversion"/>
  </si>
  <si>
    <t>赵弘巍</t>
    <phoneticPr fontId="2" type="noConversion"/>
  </si>
  <si>
    <t>郑小波</t>
    <phoneticPr fontId="2" type="noConversion"/>
  </si>
  <si>
    <t>周明国</t>
    <phoneticPr fontId="2" type="noConversion"/>
  </si>
  <si>
    <t>Liu, Shuwei(周权锁）</t>
    <phoneticPr fontId="2" type="noConversion"/>
  </si>
  <si>
    <t>Sun, Fusheng（余光辉）</t>
    <phoneticPr fontId="2" type="noConversion"/>
  </si>
  <si>
    <t>Wang, Qiang（李辉信）</t>
    <phoneticPr fontId="2" type="noConversion"/>
  </si>
  <si>
    <t>陈效民</t>
    <phoneticPr fontId="2" type="noConversion"/>
  </si>
  <si>
    <t>丁大虎</t>
    <phoneticPr fontId="2" type="noConversion"/>
  </si>
  <si>
    <t>方迪</t>
    <phoneticPr fontId="2" type="noConversion"/>
  </si>
  <si>
    <t>葛英</t>
    <phoneticPr fontId="2" type="noConversion"/>
  </si>
  <si>
    <t>胡锋</t>
    <phoneticPr fontId="2" type="noConversion"/>
  </si>
  <si>
    <t>黄启为</t>
    <phoneticPr fontId="2" type="noConversion"/>
  </si>
  <si>
    <t>康福星</t>
    <phoneticPr fontId="2" type="noConversion"/>
  </si>
  <si>
    <t>李辉信</t>
    <phoneticPr fontId="2" type="noConversion"/>
  </si>
  <si>
    <t>李恋卿</t>
    <phoneticPr fontId="2" type="noConversion"/>
  </si>
  <si>
    <t>刘晓雨</t>
    <phoneticPr fontId="2" type="noConversion"/>
  </si>
  <si>
    <t>隆小华</t>
    <phoneticPr fontId="2" type="noConversion"/>
  </si>
  <si>
    <t>陆隽鹤</t>
    <phoneticPr fontId="2" type="noConversion"/>
  </si>
  <si>
    <t>潘根兴</t>
    <phoneticPr fontId="2" type="noConversion"/>
  </si>
  <si>
    <t>冉炜</t>
    <phoneticPr fontId="2" type="noConversion"/>
  </si>
  <si>
    <t>沈标</t>
    <phoneticPr fontId="2" type="noConversion"/>
  </si>
  <si>
    <t>沈其荣</t>
    <phoneticPr fontId="2" type="noConversion"/>
  </si>
  <si>
    <t>王长海</t>
    <phoneticPr fontId="2" type="noConversion"/>
  </si>
  <si>
    <t>熊正琴</t>
    <phoneticPr fontId="2" type="noConversion"/>
  </si>
  <si>
    <t>杨新萍</t>
    <phoneticPr fontId="2" type="noConversion"/>
  </si>
  <si>
    <t>俞道远</t>
    <phoneticPr fontId="2" type="noConversion"/>
  </si>
  <si>
    <t>赵方杰</t>
    <phoneticPr fontId="2" type="noConversion"/>
  </si>
  <si>
    <t>周立祥</t>
    <phoneticPr fontId="2" type="noConversion"/>
  </si>
  <si>
    <t>邹建文</t>
    <phoneticPr fontId="2" type="noConversion"/>
  </si>
  <si>
    <t>资源与环境科学学院</t>
    <phoneticPr fontId="2" type="noConversion"/>
  </si>
  <si>
    <t>信息科技与技术学院</t>
  </si>
  <si>
    <t>Diagnostic strategies for Ebola virus detection</t>
    <phoneticPr fontId="2" type="noConversion"/>
  </si>
  <si>
    <t>Genetic basis for glandular trichome formation in cotton</t>
    <phoneticPr fontId="2" type="noConversion"/>
  </si>
  <si>
    <t>草业学院</t>
    <phoneticPr fontId="2" type="noConversion"/>
  </si>
  <si>
    <t>任海彦</t>
    <phoneticPr fontId="2" type="noConversion"/>
  </si>
  <si>
    <t>Yang, HJ; Zhang, WG; Li, T; Zheng, HB; Khan, MA; Xu, XL; Sun, JX; Zhou, GH</t>
  </si>
  <si>
    <t>Yang, Huijuan; Zhang, Wangang; Li, Teng; Zheng, Haibo; Khan, Muhammad Ammar; Xu, Xinglian; Sun, Jingxin; Zhou, Guanghong</t>
  </si>
  <si>
    <t>Effect of protein structure on water and fat distribution during meat gelling</t>
  </si>
  <si>
    <t>LF-NMR; Raman spectroscopy; Water and fat protons distribution; Meat emulsions</t>
  </si>
  <si>
    <t>PORK MYOFIBRILLAR PROTEINS; HEAT-INDUCED GELATION; RAMAN-SPECTROSCOPY; COOKING TEMPERATURE; LIPID INTERACTIONS; NMR; BATTERS; MICROSTRUCTURE; ELUCIDATION; EMULSIONS</t>
  </si>
  <si>
    <t>[Yang, Huijuan; Zhang, Wangang; Zheng, Haibo; Xu, Xinglian; Zhou, Guanghong] Synerget Innovat Ctr Food Safety &amp; Nutr, Wuxi, Peoples R China; [Yang, Huijuan; Zhang, Wangang; Zheng, Haibo; Xu, Xinglian; Zhou, Guanghong] Minist Educ, Key Lab Meat Proc &amp; Qual Control, Beijing, Peoples R China; [Yang, Huijuan; Zhang, Wangang; Zheng, Haibo; Xu, Xinglian; Zhou, Guanghong] Minist Agr, Key Lab Anim Prod Proc, Beijing, Peoples R China; [Yang, Huijuan; Zhang, Wangang; Zheng, Haibo; Xu, Xinglian; Zhou, Guanghong] Jiangsu Collaborat Innovat Ctr Meat Prod &amp; Proc, Nanjing, Peoples R China; [Yang, Huijuan; Zhang, Wangang; Zheng, Haibo; Xu, Xinglian; Zhou, Guanghong] Nanjing Agr Univ, Coll Food Sci &amp; Technol, 1 Weigang, Nanjing 210095, Jiangsu, Peoples R China; [Li, Teng] Shanghai Niumag Corp, Inst Innovat Res, Shanghai 200333, Peoples R China; [Khan, Muhammad Ammar] Islamia Univ Bahawalpur, Univ Coll Agr &amp; Environm Sci, Food Sci &amp; Technol, Bahawalpur, Pakistan; [Sun, Jingxin] Qingdao Agr Univ, Qingdao 266109, Peoples R China</t>
  </si>
  <si>
    <t>Zhou, GH (reprint author), Nanjing Agr Univ, Coll Food Sci &amp; Technol, 1 Weigang, Nanjing 210095, Jiangsu, Peoples R China.</t>
  </si>
  <si>
    <t>Ministry of Science and Technology [2012BAD28B03]; Three New Agricultural Project of Jiangsu Province [SX(2011)146]; Shandong Modern Agricultural Technology &amp; Industry System [SDAIT-13-011-11]</t>
  </si>
  <si>
    <t>Authors are highly indebted to the financial support of National Key Technology R&amp;D program of the Ministry of Science and Technology (2012BAD28B03), The Three New Agricultural Project of Jiangsu Province (SX(2011)146) and Shandong Modern Agricultural Technology &amp; Industry System (SDAIT-13-011-11).</t>
  </si>
  <si>
    <t>10.1016/j.foodchem.2016.01.053</t>
  </si>
  <si>
    <t>DG2FS</t>
  </si>
  <si>
    <t>WOS:000371882700031</t>
  </si>
  <si>
    <t>Hu, QH; Yu, J; Yang, WJ; Kimatu, BM; Fang, Y; Ma, N; Pei, F</t>
  </si>
  <si>
    <t>Hu, Qiuhui; Yu, Jie; Yang, Wenjian; Kimatu, Benard Muinde; Fang, Yong; Ma, Ning; Pei, Fei</t>
  </si>
  <si>
    <t>Identification of flavonoids from Flammulina velutipes and its neuroprotective effect on pheochromocytoma-12 cells</t>
  </si>
  <si>
    <t>Flammulina velutipes; Flavonoids; Characterization; Antioxidant activity; PC12; Neuroprotective effect</t>
  </si>
  <si>
    <t>PROTECTS PC12 CELLS; ANTIOXIDANT ACTIVITY; HYDROGEN-PEROXIDE; FORSYTHIA-SUSPENSA; OXIDATIVE STRESS; RAT PLASMA; IN-VITRO; LC-MS/MS; CYTOTOXICITY; APOPTOSIS</t>
  </si>
  <si>
    <t>[Hu, Qiuhui; Yu, Jie; Yang, Wenjian; Fang, Yong; Ma, Ning; Pei, Fei] Nanjing Univ Finance &amp; Econ, Key Lab Grains &amp; Oils Qual Control &amp; Proc, Collaborat Innovat Ctr Modern Grain Circulat &amp; Sa, Coll Food Sci &amp; Engn, Nanjing 210023, Jiangsu, Peoples R China; [Kimatu, Benard Muinde] Nanjing Agr Univ, Coll Food Sci &amp; Technol, 1 Weigang Rd, Nanjing 210095, Jiangsu, Peoples R China; [Kimatu, Benard Muinde] Egerton Univ, Dept Dairy &amp; Food Sci &amp; Technol, POB 536-20115, Egerton, Kenya</t>
  </si>
  <si>
    <t>This work was financially supported by National Natural Science Foundation of China ( 31272220) and A Project Funded by the Priority Academic Program Development of Jiangsu Higher Education Institutions (PAPD).</t>
  </si>
  <si>
    <t>10.1016/j.foodchem.2016.02.138</t>
  </si>
  <si>
    <t>WOS:000371882700035</t>
  </si>
  <si>
    <t>Jiao, CF; Yang, RQ; Zhou, YL; Gu, ZX</t>
  </si>
  <si>
    <t>Jiao, Caifeng; Yang, Runqiang; Zhou, Yulin; Gu, Zhenxin</t>
  </si>
  <si>
    <t>Nitric oxide mediates isoflavone accumulation and the antioxidant system enhancement in soybean sprouts</t>
  </si>
  <si>
    <t>NO; UV-B; Soybean sprouts; Isoflavone; Antioxidant system</t>
  </si>
  <si>
    <t>ULTRAVIOLET-B RADIATION; PROGRAMMED CELL-DEATH; GLUTATHIONE-REDUCTASE; RESPONSES; IRRADIATION; ENZYMES; STRESS; LEAVES; PLANTS</t>
  </si>
  <si>
    <t>[Jiao, Caifeng; Yang, Runqiang; Zhou, Yulin; Gu, Zhenxin] Nanjing Agr Univ, Coll Food Sci &amp; Technol, Nanjing 210095, Jiangsu, Peoples R China</t>
  </si>
  <si>
    <t>This project was supported by the Priority Academic Program Development of Jiangsu Higher Education Institutions (PAPD).</t>
  </si>
  <si>
    <t>10.1016/j.foodchem.2016.02.147</t>
  </si>
  <si>
    <t>WOS:000371882700048</t>
  </si>
  <si>
    <t>Tao, Y; Wang, P; Wang, YL; Kadam, SU; Han, YB; Wang, JD; Zhou, JZ</t>
  </si>
  <si>
    <t>Tao, Yang; Wang, Ping; Wang, Yilin; Kadam, Shekhar U.; Han, Yongbin; Wang, Jiandong; Zhou, Jianzhong</t>
  </si>
  <si>
    <t>Power ultrasound as a pretreatment to convective drying of mulberry (Morus alba L.) leaves: Impact on drying kinetics and selected quality properties</t>
  </si>
  <si>
    <t>Ultrasound pretreatment; Mulberry leaves; Convective drying; Drying kinetics; Quality property</t>
  </si>
  <si>
    <t>PERFORMANCE LIQUID-CHROMATOGRAPHY; GAMMA-AMINOBUTYRIC-ACID; ASSISTED EXTRACTION; ANTIOXIDANT; APPLE; 1-DEOXYNOJIRIMYCIN; DEHYDRATION; TEMPERATURE; BLACK; ASSAY</t>
  </si>
  <si>
    <t>[Tao, Yang; Wang, Ping; Wang, Yilin; Han, Yongbin; Wang, Jiandong] Nanjing Agr Univ, Coll Food Sci &amp; Technol, Nanjing 210095, Jiangsu, Peoples R China; [Kadam, Shekhar U.] Univ Coll Dublin, UCD Sch Biosyst &amp; Food Engn, Dublin 4, Ireland; [Zhou, Jianzhong] Jiangsu Acad Agr Sci, Inst Agroprod Proc, Nanjing 210014, Jiangsu, Peoples R China</t>
  </si>
  <si>
    <t>Han, YB (reprint author), Nanjing Agr Univ, Coll Food Sci &amp; Technol, Nanjing 210095, Jiangsu, Peoples R China.</t>
  </si>
  <si>
    <t>hanyongbin@njau.edu.cn</t>
  </si>
  <si>
    <t>Independent Innovation of Agricultural Sciences in Jiangsu Province, China [CX(15)1026]</t>
  </si>
  <si>
    <t>This work was funded by the Independent Innovation of Agricultural Sciences in Jiangsu Province, China coded CX(15)1026.</t>
  </si>
  <si>
    <t>10.1016/j.ultsonch.2016.01.012</t>
  </si>
  <si>
    <t>DI3SX</t>
  </si>
  <si>
    <t>WOS:000373419900037</t>
  </si>
  <si>
    <t>Hong, S; Wu, YP; Zhang, JF; Zheng, YG; Zheng, Y; Lin, JR</t>
  </si>
  <si>
    <t>Hong, Sheng; Wu, Yuping; Zhang, Jianfeng; Zheng, Yugui; Zheng, Yuan; Lin, Jinran</t>
  </si>
  <si>
    <t>Synergistic effect of ultrasonic cavitation erosion and corrosion of WC-CoCr and FeCrSiBMn coatings prepared by HVOF spraying</t>
  </si>
  <si>
    <t>HVOF; WC-CoCr; FeCrSiBMn; Corrosion; Cavitation; Synergism</t>
  </si>
  <si>
    <t>NACL SOLUTION; AMORPHOUS COATINGS; WEAR BEHAVIOR; RESISTANCE; OXYGEN; MICROSTRUCTURE; PARAMETERS; ALLOYS; STEEL; BULK</t>
  </si>
  <si>
    <t>[Hong, Sheng; Wu, Yuping; Zhang, Jianfeng] Hohai Univ, Inst Met &amp; Protect, Coll Mech &amp; Mat, 1 Xikang Rd, Nanjing 210098, Jiangsu, Peoples R China; [Zheng, Yugui] Chinese Acad Sci, Inst Met Res, Key Lab Nucl Mat &amp; Safety Assessment, 62 Wencui Rd, Shenyang 110016, Peoples R China; [Zheng, Yuan] Hohai Univ, Natl Engn Res Ctr Water Resources Efficient Utili, 1 Xikang Rd, Nanjing 210098, Jiangsu, Peoples R China; [Lin, Jinran] Nanjing Agr Univ, Coll Engn, Nanjing 210031, Jiangsu, Peoples R China</t>
  </si>
  <si>
    <t>Hong, S; Wu, YP (reprint author), Hohai Univ, Inst Met &amp; Protect, Coll Mech &amp; Mat, 1 Xikang Rd, Nanjing 210098, Jiangsu, Peoples R China.</t>
  </si>
  <si>
    <t>hongsheng1988@126.com; wuyuping@hhu.edu.cn</t>
  </si>
  <si>
    <t>Natural Science Foundation of Jiangsu Province of China [BK20150806]; National Natural Science Foundation of China [51131008, 51339005, 51579087]; Fundamental Research Funds for the Central Universities [2015B01514]; Key Laboratory of Nuclear Materials and Safety Assessment, CAS [2016NMSAKF03]</t>
  </si>
  <si>
    <t>The research was supported by the Natural Science Foundation of Jiangsu Province of China (Grant No. BK20150806), the National Natural Science Foundation of China (Grant Nos. 51131008, 51339005 and 51579087), and the Fundamental Research Funds for the Central Universities (Grant No. 2015B01514). The authors also gratefully acknowledge the financial support from the Key Laboratory of Nuclear Materials and Safety Assessment, CAS (Grant No. 2016NMSAKF03).</t>
  </si>
  <si>
    <t>10.1016/j.ultsonch.2016.02.011</t>
  </si>
  <si>
    <t>WOS:000373419900067</t>
  </si>
  <si>
    <t>Wu, LJ; Wu, T; Wu, JQ; Chang, R; Lan, X; Wei, KL; Jia, XD</t>
  </si>
  <si>
    <t>Wu, Lijun; Wu, Tao; Wu, Juqing; Chang, Rui; Lan, Xiang; Wei, Kangli; Jia, Xiaodi</t>
  </si>
  <si>
    <t>Effects of cations on the "salt in" of myofibrillar proteins</t>
  </si>
  <si>
    <t>Myofibrillar proteins; "Salt in"; Electrostatic interaction; Hydrated cations; Hydrated anions</t>
  </si>
  <si>
    <t>HYDRATION FORCES; MUSCLE PROTEINS; IONIC-STRENGTH; GELATION; WATER; PH</t>
  </si>
  <si>
    <t>[Wu, Lijun; Wu, Tao; Wu, Juqing; Chang, Rui; Lan, Xiang; Wei, Kangli; Jia, Xiaodi] Nanjing Agr Univ, Coll Food Sci &amp; Technol, Weigang 1, Nanjing 210095, Jiangsu, Peoples R China</t>
  </si>
  <si>
    <t>Wu, T; Wu, JQ (reprint author), Nanjing Agr Univ, Coll Food Sci &amp; Technol, Weigang 1, Nanjing 210095, Jiangsu, Peoples R China.</t>
  </si>
  <si>
    <t>twu@njau.edu.cn; wujuqing@njau.edu.cn</t>
  </si>
  <si>
    <t>General Program of the National Natural Science Foundation of China [31371795]; Priority Academic Program Development of Jiangsu Higher Education Institutions (PAPD)</t>
  </si>
  <si>
    <t>This work is supported by the General Program of the National Natural Science Foundation of China (31371795) and the Priority Academic Program Development of Jiangsu Higher Education Institutions (PAPD).</t>
  </si>
  <si>
    <t>10.1016/j.foodhyd.2016.02.028</t>
  </si>
  <si>
    <t>DI0EP</t>
  </si>
  <si>
    <t>WOS:000373168200019</t>
  </si>
  <si>
    <t>Xu, Z; Fang, Y; Chen, Y; Yang, WJ; Ma, N; Pei, F; Kimatu, BM; Hu, QH; Qiu, WF</t>
  </si>
  <si>
    <t>Xu, Zi; Fang, Yong; Chen, Yue; Yang, Wenjian; Ma, Ning; Pei, Fei; Kimatu, Benard Muinde; Hu, Qiuhui; Qiu, Weifen</t>
  </si>
  <si>
    <t>Protective effects of Se-containing protein hydrolysates from Se-enriched rice against Pb2+-induced cytotoxicity in PC12 and RAW264.7 cells</t>
  </si>
  <si>
    <t>Rice; Selenium; Lead; Cytotoxicity; Protein hydrolysates</t>
  </si>
  <si>
    <t>SELENIUM CONTENT; OXIDATIVE STRESS; NITRIC-OXIDE; LEAD; MACROPHAGES; APOPTOSIS; ANTIOXIDANTS; INFLAMMATION; CADMIUM; DAMAGE</t>
  </si>
  <si>
    <t>[Xu, Zi; Fang, Yong; Chen, Yue; Yang, Wenjian; Ma, Ning; Pei, Fei; Hu, Qiuhui; Qiu, Weifen] Nanjing Univ Finance &amp; Econ, Coll Food Sci &amp; Engn, Nanjing 210023, Jiangsu, Peoples R China; [Kimatu, Benard Muinde] Nanjing Agr Univ, Coll Food Sci &amp; Technol, Nanjing 210095, Jiangsu, Peoples R China</t>
  </si>
  <si>
    <t>Qiu, WF (reprint author), Nanjing Univ Finance &amp; Econ, Sch Food Sci &amp; Engn, Nanjing, Jiangsu, Peoples R China.</t>
  </si>
  <si>
    <t>weifenqiu711@163.com</t>
  </si>
  <si>
    <t>National Natural Science Foundation of China [31471680]; Natural Science Foundation of the Jiangsu Higher Education Institutions of China [13KJA550001]; Jiangsu Provincial Science and Technology Support Program [BE2014403]; Priority Academic Program Development of Jiangsu Higher Education Institutions (PAPD)</t>
  </si>
  <si>
    <t>This work was supported by the National Natural Science Foundation of China (31471680), the Natural Science Foundation of the Jiangsu Higher Education Institutions of China (13KJA550001), the Jiangsu Provincial Science and Technology Support Program (BE2014403), and the Priority Academic Program Development of Jiangsu Higher Education Institutions (PAPD).</t>
  </si>
  <si>
    <t>10.1016/j.foodchem.2016.02.021</t>
  </si>
  <si>
    <t>DE7IS</t>
  </si>
  <si>
    <t>WOS:000370810000052</t>
  </si>
  <si>
    <t>Zhong, LJ; Zhang, Q; Sun, ML; Zhang, YL; Jiang, HM; Lian, HZ</t>
  </si>
  <si>
    <t>Zhong, Laijin; Zhang, Qi; Sun, Menglan; Zhang, Yaling; Jiang, Hongmei; Lian, Hongzhen</t>
  </si>
  <si>
    <t>Fabrication and characterization of polyethyleneimine immobilized on chloropropyl- and silica-coated magnetic nanoparticles for Pb2+ removal from aqueous solution</t>
  </si>
  <si>
    <t>DESALINATION AND WATER TREATMENT</t>
  </si>
  <si>
    <t>Magnetic adsorbent; Surface polymeric functionalization; Adsorption; Pb2+</t>
  </si>
  <si>
    <t>HEAVY-METAL IONS; WASTE-WATER; ADSORPTION PROPERTIES; FE3O4 NANOPARTICLES; EFFICIENT REMOVAL; ALGINATE BEADS; RAPID REMOVAL; PB(II); LEAD; NANOCOMPOSITES</t>
  </si>
  <si>
    <t>[Zhong, Laijin; Zhang, Qi; Sun, Menglan; Zhang, Yaling; Jiang, Hongmei] Nanjing Agr Univ, Coll Sci, 1 Weigang, Nanjing 210095, Jiangsu, Peoples R China; [Lian, Hongzhen] Nanjing Univ, Sch Chem &amp; Chem Engn, State Key Lab Analyt Chem Life Sci, 22 Hankou Rd, Nanjing 210093, Jiangsu, Peoples R China; [Lian, Hongzhen] Nanjing Univ, Ctr Mat Anal, 22 Hankou Rd, Nanjing 210093, Jiangsu, Peoples R China</t>
  </si>
  <si>
    <t>Jiang, HM (reprint author), Nanjing Agr Univ, Coll Sci, 1 Weigang, Nanjing 210095, Jiangsu, Peoples R China.; Lian, HZ (reprint author), Nanjing Univ, Sch Chem &amp; Chem Engn, State Key Lab Analyt Chem Life Sci, 22 Hankou Rd, Nanjing 210093, Jiangsu, Peoples R China.; Lian, HZ (reprint author), Nanjing Univ, Ctr Mat Anal, 22 Hankou Rd, Nanjing 210093, Jiangsu, Peoples R China.</t>
  </si>
  <si>
    <t>2013811018@njau.edu.cn; 23212111@njau.edu.cn; 2014811014@njau.edu.cn; 609076396@qq.com; jianghongmei@njau.edu.cn; hzlian@nju.edu.cn</t>
  </si>
  <si>
    <t>Jiangsu Province Science Foundation for Youths [BK20140677]; Jiangsu Overseas Research &amp; Training Program for University Prominent Young &amp; Middle-aged Teachers and Presidents; Fundamental Research Funds for the Central Universities [KYZ201220]; National Basic Research Program of China (973 program) [2011CB911003, 2009CB421601]; National Natural Science Foundation of China [21275069, 21121091]; Analysis &amp; Test Fund of Nanjing University</t>
  </si>
  <si>
    <t>This work was supported by Jiangsu Province Science Foundation for Youths (BK20140677), Jiangsu Overseas Research &amp; Training Program for University Prominent Young &amp; Middle-aged Teachers and Presidents, Fundamental Research Funds for the Central Universities (KYZ201220), the National Basic Research Program of China (973 program, 2011CB911003, 2009CB421601), National Natural Science Foundation of China (21275069, 21121091), and Analysis &amp; Test Fund of Nanjing University.</t>
  </si>
  <si>
    <t>1944-3986</t>
  </si>
  <si>
    <t>Desalin. Water Treat.</t>
  </si>
  <si>
    <t>10.1080/19443994.2015.1060535</t>
  </si>
  <si>
    <t>Engineering, Chemical; Water Resources</t>
  </si>
  <si>
    <t>Engineering; Water Resources</t>
  </si>
  <si>
    <t>DG3ST</t>
  </si>
  <si>
    <t>WOS:000371991000031</t>
  </si>
  <si>
    <t>Zheng, Y; Chen, JZ; Liu, Y; Gao, JC; Yang, YP; Zhang, YY; Bing, XW; Gao, ZX; Liang, HW; Wang, ZZ</t>
  </si>
  <si>
    <t>Zheng, Yao; Chen, Jiazhang; Liu, Yan; Gao, Jiancao; Yang, Yanping; Zhang, Yingying; Bing, Xuwen; Gao, Zexia; Liang, Hongwei; Wang, Zaizhao</t>
  </si>
  <si>
    <t>Molecular mechanism of endocrine system impairment by 17 alpha-methyltestosterone in gynogenic Pengze crucian carp offspring</t>
  </si>
  <si>
    <t>17 alpha-methyltestosterone; Estrogen signalling; Gynogenic Pengze crucian carp; Steroid hormones; Steroidogenesis; Vitellogenesis</t>
  </si>
  <si>
    <t>MINNOW PIMEPHALES-PROMELAS; ZEBRAFISH DANIO-RERIO; SHORT-TERM EXPOSURE; GONADAL SEX-DIFFERENTIATION; BASS DICENTRARCHUS-LABRAX; AROMATASE GENE-EXPRESSION; MESSENGER-RNA EXPRESSION; ANDROGEN 17-ALPHA-METHYLTESTOSTERONE; MELANOTAENIA-FLUVIATILIS; PARALICHTHYS-OLIVACEUS</t>
  </si>
  <si>
    <t>[Zheng, Yao; Liu, Yan; Gao, Jiancao; Yang, Yanping; Zhang, Yingying; Wang, Zaizhao] Northwest A&amp;F Univ, Coll Anim Sci &amp; Technol, Shaanxi Key Lab Mol Biol Agr, Yangling 712100, Shaanxi, Peoples R China; [Zheng, Yao; Chen, Jiazhang; Yang, Yanping; Bing, Xuwen] Chinese Acad Fishery Sci, Key Open Lab Ecol Environm &amp; Resources Inland Fis, Freshwater Fisheries Res Ctr, Beijing, Peoples R China; [Zheng, Yao; Chen, Jiazhang; Yang, Yanping; Bing, Xuwen] Minist Agr, Key Lab Genet Breeding &amp; Aquaculture Biol Freshwa, Sci Observing &amp; Expt Stn Fishery Resources &amp; Envi, Beijing, Peoples R China; [Zheng, Yao; Chen, Jiazhang; Yang, Yanping; Bing, Xuwen] Nanjing Agr Univ, Wuxi Fisheries Coll, Wuxi 214081, Peoples R China; [Zheng, Yao; Gao, Zexia] HZAU, Minist Agr, Key Lab Freshwater Anim Breeding, Wuhan 430070, Peoples R China; [Liang, Hongwei] Chinese Acad Fishery Sci, Yangtze River Fisheries Res Inst, Wuhan 430223, Hubei, Peoples R China</t>
  </si>
  <si>
    <t>Wang, ZZ (reprint author), Northwest A&amp;F Univ, Coll Anim Sci &amp; Technol, Shaanxi Key Lab Mol Biol Agr, Yangling 712100, Shaanxi, Peoples R China.</t>
  </si>
  <si>
    <t>zzwang@nwsuaf.edu.cn</t>
  </si>
  <si>
    <t>Fundamental Research Funds for the Central Universities [2015PY074]; Special Fund of Fundamental Scientific Research Business Expense for Central Public Research Institutes [2015JBFR03]; National Natural Science Foundation of China [31270547]; China Agriculture Research System [CARS-49]; National Science and Technology Pillar Program [2015BAD13B03]</t>
  </si>
  <si>
    <t>We thank Kamira Barry, Ndakalimwe Naftal Gabriel for providing grammar and spelling check of the manuscript. The work was supported by Fundamental Research Funds for the Central Universities (2015PY074), Special Fund of Fundamental Scientific Research Business Expense for Central Public Research Institutes (No. 2015JBFR03), the National Natural Science Foundation of China (No. 31270547), China Agriculture Research System (No. CARS-49) and National Science and Technology Pillar Program (2015BAD13B03).</t>
  </si>
  <si>
    <t>10.1016/j.ecoenv.2015.11.034</t>
  </si>
  <si>
    <t>DI7EA</t>
  </si>
  <si>
    <t>WOS:000373660700018</t>
  </si>
  <si>
    <t>Wang, LS; Li, WL; Ma, L; Chen, J; Lu, H; Jian, TY</t>
  </si>
  <si>
    <t>Salt stress changes chemical composition in Limonium bicolor (Bag.) Kuntze, a medicinal halophytic plant</t>
  </si>
  <si>
    <t>Limonium bicolor (Bag.) Kuntze; salt-stress; flavonoids; myricitrin; chalcone synthase (CHS)</t>
  </si>
  <si>
    <t>PHENOLIC-ACIDS; ANTIOXIDANT; FLAVONOIDS; SALINITY; SYSTEM</t>
  </si>
  <si>
    <t>[Wang, Linshan; Li, Weilin] Nanjing Agr Univ, Coll Hort, Nanjing 210095, Jiangsu, Peoples R China; [Wang, Linshan; Li, Weilin; Ma, Li; Chen, Jian; Lu, Han; Jian, Tunyu] Jiangsu Prov &amp; Chinese Acad Sci, Inst Bot, Nanjing 210014, Peoples R China</t>
  </si>
  <si>
    <t>Li, WL (reprint author), Nanjing Agr Univ, Coll Hort, Nanjing 210095, Jiangsu, Peoples R China.; Li, WL (reprint author), Jiangsu Prov &amp; Chinese Acad Sci, Inst Bot, Nanjing 210014, Peoples R China.</t>
  </si>
  <si>
    <t>L.S.Wang@outlook.com; lwlcnbg@mail.cnbg.net; ml0521@126.com; chenjian80@aliyun.com; xiaohan1814@163.com; jiantunyu1986@163.com</t>
  </si>
  <si>
    <t>National Natural Science Fund of China [31400287]; Key Laboratory Fund of Jiangsu Center for Research Development of Medicinal Plants [Yaoyan 201102]</t>
  </si>
  <si>
    <t>This research was supported by the National Natural Science Fund of China (No. 31400287), and the Key Laboratory Fund of Jiangsu Center for Research Development of Medicinal Plants (No. Yaoyan 201102).</t>
  </si>
  <si>
    <t>10.1016/j.indcrop.2016.01.050</t>
  </si>
  <si>
    <t>DI5KO</t>
  </si>
  <si>
    <t>WOS:000373538000030</t>
  </si>
  <si>
    <t>Liu, XY; Schmidt, H; Morlein, D</t>
  </si>
  <si>
    <t>Liu, Xiaoye; Schmidt, Heinar; Moerlein, Daniel</t>
  </si>
  <si>
    <t>Feasibility of boar taint classification using a portable Raman device</t>
  </si>
  <si>
    <t>Raman spectroscopy; Androstenone; Skatole; Rapid detection; Pork; Quality control; Slaughter; Animal welfare; Piglet castration; Chemometrics; Subcutaneous fat; Fatty acid composition</t>
  </si>
  <si>
    <t>FATTY-ACID-COMPOSITION; PORCINE ADIPOSE-TISSUE; SENSORY QUALITY; SKATOLE FORMATION; SPECTROSCOPY; PORK; MEAT; ANDROSTENONE; PREDICTION; PIGS</t>
  </si>
  <si>
    <t>[Liu, Xiaoye] Nanjing Agr Univ, Coll Food Sci &amp; Technol, Minist Educ, Key Lab Meat Proc &amp; Qual Control, Nanjing 210095, Jiangsu, Peoples R China; [Liu, Xiaoye; Moerlein, Daniel] Univ Gottingen, Dept Anim Sci, Albrecht Thaer Weg 3, D-37075 Gottingen, Germany; [Schmidt, Heinar] Univ Bayreuth, Bioanalyt Sci &amp; Food Anal Res Ctr Food Qual, D-95326 Kulmbach, Germany</t>
  </si>
  <si>
    <t>Morlein, D (reprint author), Univ Gottingen, Dept Anim Sci, Albrecht Thaer Weg 3, D-37075 Gottingen, Germany.</t>
  </si>
  <si>
    <t>daniel.moerlein@agr.uni-goettingen.de</t>
  </si>
  <si>
    <t>Federal Ministry of Food and Agriculture (BMEL); Chinese Scholarship Council [[2013] 3009]; Research Center of Food Quality by the European Regional Development Fund (ERDF)</t>
  </si>
  <si>
    <t>Sample collection, chemical analysis and sensory characterisation were conducted within the project STRAT-E-GER which is supported by funds of the Federal Ministry of Food and Agriculture (BMEL) based on a decision of the Parliament of the Federal Republic of Germany via the Federal Office for Agriculture and Food (BLE) under the innovation support programme. The Chinese Scholarship Council is thanked for providing a grant to PhD candidate XL (grant no. [2013] 3009). Funding of the Research Center of Food Quality by the European Regional Development Fund (ERDF) is gratefully acknowledged. We thank the two anonymous reviewers for their valuable comments which were of great help in amending this communication.</t>
  </si>
  <si>
    <t>10.1016/j.meatsci.2016.02.015</t>
  </si>
  <si>
    <t>DH7AE</t>
  </si>
  <si>
    <t>WOS:000372942500017</t>
  </si>
  <si>
    <t>Chen, TH; Zhu, YP; Wang, P; Han, MY; Wei, R; Xu, XL; Zhou, GH</t>
  </si>
  <si>
    <t>Chen, Tian-Hao; Zhu, Ye-Pei; Wang, Peng; Han, Min-Yi; Wei, Ran; Xu, Xing-Lian; Zhou, Guang-Hong</t>
  </si>
  <si>
    <t>The use of the impedance measurements to distinguish between fresh and frozen-thawed chicken breast muscle</t>
  </si>
  <si>
    <t>Electrical impedance; Frozen-thawed cycles; Learning vector quantization neural network; Partial least square-discriminate analysis; Prediction accuracy</t>
  </si>
  <si>
    <t>PLS-DA; FREEZING TEMPERATURE; PROTEIN OXIDATION; MEAT QUALITY; SALMO-SALAR; SPECTROSCOPY; STORAGE; PREDICTION; WATER; PORK</t>
  </si>
  <si>
    <t>[Chen, Tian-Hao; Zhu, Ye-Pei; Wang, Peng; Han, Min-Yi; Wei, Ran; Xu, Xing-Lian; Zhou, Guang-Hong] Nanjing Agr Univ, Jiangsu Collaborat Innovat Ctr Meat Prod &amp; Proc Q, Natl Ctr Meat Qual &amp; Safety Control,Coll Food Sci, Key Lab Meat Proc &amp; Qual Control,MOE Synerget Inn, Nanjing, Peoples R China</t>
  </si>
  <si>
    <t>Xu, XL (reprint author), Nanjing Agr Univ, Jiangsu Collaborat Innovat Ctr Meat Prod &amp; Proc Q, Natl Ctr Meat Qual &amp; Safety Control,Coll Food Sci, Key Lab Meat Proc &amp; Qual Control,MOE Synerget Inn, Nanjing, Peoples R China.</t>
  </si>
  <si>
    <t>10.1016/j.meatsci.2016.02.003</t>
  </si>
  <si>
    <t>WOS:000372942500019</t>
  </si>
  <si>
    <t>Feng, MC; Li, CY; Jia, X; Gu, Y; Lei, N; Hackman, RM; Chen, L; Zhou, GH</t>
  </si>
  <si>
    <t>Feng, Mancha; Li, Chenyi; Jia, Xu; Gu, Yan; Lei, Na; Hackman, Robert M.; Chen, Lin; Zhou, Guanghong</t>
  </si>
  <si>
    <t>Influence of sodium nitrite on protein oxidation and nitrosation of sausages subjected to processing and storage</t>
  </si>
  <si>
    <t>Sausage; Sodium nitrite; Protein oxidation; Protein nitrosation</t>
  </si>
  <si>
    <t>MYOFIBRILLAR PROTEINS; LIPID-PEROXIDATION; CROSS-LINKING; PORCINE; SYSTEMS; WHEY; TEMPERATURE; ASCORBATE; DIGESTIBILITY; PRODUCTS</t>
  </si>
  <si>
    <t>[Feng, Mancha; Li, Chenyi; Jia, Xu; Gu, Yan; Lei, Na; Chen, Lin] Northwest A&amp;F Univ, Coll Food Sci &amp; Engn, 22 Xinong Rd, Yangling 712100, Shaanxi, Peoples R China; [Feng, Mancha; Zhou, Guanghong] Nanjing Agr Univ, Natl Ctr Meat Qual &amp; Safety Control, Nanjing 210095, Jiangsu, Peoples R China; [Hackman, Robert M.] Univ Calif Davis, Dept Nutr, One Shields Ave, Davis, CA 95616 USA</t>
  </si>
  <si>
    <t>Chen, L (reprint author), Northwest A&amp;F Univ, Coll Food Sci &amp; Engn, 22 Xinong Rd, Yangling 712100, Shaanxi, Peoples R China.</t>
  </si>
  <si>
    <t>National Natural Science Fund for Young Scholar [31401515]; Shaanxi Province Science and Technology Research and Development Project [2015NY022]; National Center of Meat Quality and Safety Control (Nanjing Agricultural University) [M2015K06, M2016K01]; Chinese Universities Scientific Fund [2452015062]; earmarked fund for Modern Agro-industry Technology Research System, China [nycytx-42-G5-01]</t>
  </si>
  <si>
    <t>We would like to thank Dr. Ron Tume, Animal, Food and Health Sciences, CSIRO, Australia, and Dr. Anita K. Snyder, Donald Danforth Plant Science Center, America for their helpful advices and assistance with the English language. This work was supported by the National Natural Science Fund for Young Scholar (Grant No.: 31401515), Shaanxi Province Science and Technology Research and Development Project (Grant No.: 2015NY022), funding supported by the National Center of Meat Quality and Safety Control (Nanjing Agricultural University) (Grant No.: M2015K06; M2016K01), Chinese Universities Scientific Fund (Grant No.: 2452015062) and earmarked fund for Modern Agro-industry Technology Research System, China (Grant No.: nycytx-42-G5-01). All authors read, commented on, and approved the final manuscript</t>
  </si>
  <si>
    <t>10.1016/j.meatsci.2016.01.017</t>
  </si>
  <si>
    <t>WOS:000372942500033</t>
  </si>
  <si>
    <t>Liu, XY; Zheng, JF; Zhang, DX; Cheng, K; Zhou, HM; Zhang, A; Li, LQ; Joseph, S; Smith, P; Crowley, D; Kuzyakov, Y; Pan, GX</t>
  </si>
  <si>
    <t>Liu, Xiaoyu; Zheng, Jufeng; Zhang, Dengxiao; Cheng, Kun; Zhou, Huimin; Zhang, Afeng; Li, Lianqing; Joseph, Stephen; Smith, Pete; Crowley, David; Kuzyakov, Yakov; Pan, Genxing</t>
  </si>
  <si>
    <t>Biochar has no effect on soil respiration across Chinese agricultural soils</t>
  </si>
  <si>
    <t>Biochar; Soil respiration; Carbon stability; Greenhouse gas mitigation; Agricultural soils; Microbial activity</t>
  </si>
  <si>
    <t>GREENHOUSE-GAS EMISSIONS; MICROBIAL BIOMASS; BLACK CARBON; SHORT-TERM; METABOLIC QUOTIENT; COMMUNITY STRUCTURE; RICE PADDIES; FOREST SOILS; SOUTH CHINA; AMENDMENT</t>
  </si>
  <si>
    <t>[Liu, Xiaoyu; Zheng, Jufeng; Zhang, Dengxiao; Cheng, Kun; Zhou, Huimin; Zhang, Afeng; Li, Lianqing; Joseph, Stephen; Smith, Pete; Crowley, David; Pan, Genxing] Nanjing Agr Univ, Inst Resource Ecosyst &amp; Environm Agr, Nanjing 210095, Jiangsu, Peoples R China; [Liu, Xiaoyu; Zheng, Jufeng; Zhang, Dengxiao; Cheng, Kun; Li, Lianqing; Pan, Genxing] Jiangsu Collaborat Innovat Ctr Solid Organ Waste, Nanjing 210095, Jiangsu, Peoples R China; [Joseph, Stephen] Univ New S Wales, Sch Mat Sci &amp; Engn, Sydney, NSW 2052, Australia; [Smith, Pete] Univ Aberdeen, Inst Biol &amp; Environm Sci, 23 St Machar Dr, Aberdeen AB24 3UU, Scotland; [Crowley, David] Univ Calif Riverside, Dept Environm Sci, Riverside, CA 92521 USA; [Kuzyakov, Yakov] Univ Gottingen, Dept Soil Sci Temperate Ecosyst, Busgenweg 2, D-37077 Gottingen, Germany; [Kuzyakov, Yakov] Univ Gottingen, Dept Agr Soil Sci, Busgenweg 2, D-37077 Gottingen, Germany; [Pan, Genxing] Zhejiang A&amp;F Univ, Prov Key Lab Carbon Cycling Forest Ecosyst &amp; Carb, Hangzhou 311300, Zhejiang, Peoples R China</t>
  </si>
  <si>
    <t>Pan, GX (reprint author), Nanjing Agr Univ, Inst Resource Ecosyst &amp; Environm Agr, 1 Weigang, Nanjing 210095, Jiangsu, Peoples R China.; Pan, GX (reprint author), Nanjing Agr Univ, Ctr Agr &amp; Climate Change, 1 Weigang, Nanjing 210095, Jiangsu, Peoples R China.</t>
  </si>
  <si>
    <t>xiaoyuliu@njau.edu.cn; zhengjufeng@njau.edu.cn; 593148086@qq.com; kuncheng@aliyun.com; 867799632@qq.com; af-725@163.com; lqli@njau.edu.cn; joey.stephen@gmail.com; pete.smith@abdn.ac.uk; crowley@ucr.edu; kuzyakov@gwdg.de; pangenxing@aliyun.com</t>
  </si>
  <si>
    <t>NSFC [41371298, 41371300]; Ministry of Science and Technology [2013GB23600666, 2013BAD11B00]; Ministry of Education of China [20120097130003]; "111" project by the State Agency of Foreign Expert Affairs of China; Department of Education, Jiangsu Province, China; UK BBSRC China Partnership Award</t>
  </si>
  <si>
    <t>This work was supported by NSFC (41371298 and 41371300), Ministry of Science and Technology (2013GB23600666 and 2013BAD11B00), and Ministry of Education of China (20120097130003). The international cooperation was funded under a "111" project by the State Agency of Foreign Expert Affairs of China and jointly supported under a grant for Priority Disciplines in Higher Education by the Department of Education, Jiangsu Province, China; The work was also a contribution to the cooperation project of "Estimates of Future Agricultural GHG Emissions and Mitigation in China" under the UK-China Sustainable Agriculture Innovation Network (SAIN). Pete Smith contributed to this work under a UK BBSRC China Partnership Award.</t>
  </si>
  <si>
    <t>10.1016/j.scitotenv.2016.02.179</t>
  </si>
  <si>
    <t>DI1RZ</t>
  </si>
  <si>
    <t>WOS:000373274700029</t>
  </si>
  <si>
    <t>Xu, F; Wang, HF; Tang, YC; Dong, SQ; Qiao, X; Chen, XH; Zheng, YH</t>
  </si>
  <si>
    <t>Xu, Feng; Wang, Hongfei; Tang, Yuechang; Dong, Shuanquan; Qiao, Xing; Chen, Xuehong; Zheng, Yonghua</t>
  </si>
  <si>
    <t>Effect of 1-methylcyclopropene on senescence and sugar metabolism in harvested broccoli florets</t>
  </si>
  <si>
    <t>Broccoli; 1-Methylcyclopene (1-MCP); Sugar metabolism; Yellowing</t>
  </si>
  <si>
    <t>SUCROSE-PHOSPHATE SYNTHASE; UDP-GLUCOSE PYROPHOSPHORYLASE; POSTHARVEST SENESCENCE; DELAYS SENESCENCE; GENE-EXPRESSION; PLANTS; FRUITS; ACCUMULATION; ETHYLENE; 6-BENZYLAMINOPURINE</t>
  </si>
  <si>
    <t>[Xu, Feng; Zheng, Yonghua] Nanjing Agr Univ, Coll Food Sci &amp; Technol, Nanjing 210095, Jiangsu, Peoples R China; [Xu, Feng; Wang, Hongfei; Tang, Yuechang; Dong, Shuanquan; Qiao, Xing] Ningbo Univ, Dept Food Sci &amp; Engn, Ningbo 315211, Zhejiang, Peoples R China; [Chen, Xuehong] Xuzhou Inst Technol, Coll Food Engn, Xuzhou 221000, Jiangsu, Peoples R China</t>
  </si>
  <si>
    <t>National Science Foundation of China [31301574]; National Spark Program [2014GA701047]; Natural Science Foundation of Zhejiang Province [LY16C200003, LR15C200002]; Natural Science Foundation of Ningbo City [2015A610273]; K.C. Wong Magna Fund at Ningbo University</t>
  </si>
  <si>
    <t>This study was supported by National Science Foundation of China (31301574), National Spark Program (2014GA701047), Natural Science Foundation of Zhejiang Province (LY16C200003 and LR15C200002), Natural Science Foundation of Ningbo City (2015A610273) and the K.C. Wong Magna Fund at Ningbo University. The authors thank Professor Xiaoxiong Zeng for his kind help with the HPLC analysis of sugars.</t>
  </si>
  <si>
    <t>10.1016/j.postharvbio.2016.01.004</t>
  </si>
  <si>
    <t>DH3HD</t>
  </si>
  <si>
    <t>WOS:000372677200006</t>
  </si>
  <si>
    <t>Huang, JS; Zhang, YX; Jiang, L; Yu, ZF</t>
  </si>
  <si>
    <t>Huang, Jinsong; Zhang, Yixiang; Jiang, Li; Yu, Zhifang</t>
  </si>
  <si>
    <t>Comparative proteomics analysis of differential proteins in response to 6-benzylaminopurine treatment in Pteridium aquilinum senescence</t>
  </si>
  <si>
    <t>6-Benzylaminopurine; Pteridium aquilinum; Proteomics; Postharvest senescence</t>
  </si>
  <si>
    <t>CUT ZIZANIA-LATIFOLIA; LOQUAT FRUIT; STORAGE; MECHANISMS; BROCCOLI; PLANTS; LIGNIFICATION; PROTOCOL; NETWORK; ENZYMES</t>
  </si>
  <si>
    <t>[Huang, Jinsong; Jiang, Li; Yu, Zhifang] Nanjing Agr Univ, Coll Food Sci &amp; Technol, Nanjing 210095, Jiangsu, Peoples R China; [Huang, Jinsong] Chizhou Coll, Dept Mat &amp; Chem Engn, Chizhou 247000, Peoples R China; [Zhang, Yixiang] Indiana Univ, Dept Chem, Bloomington, IN 47403 USA</t>
  </si>
  <si>
    <t>Natural Science Fund of Education Department of Anhui province [KJ2013Z237]; Natural Science Project of ChiZhou College [2014ZRZ002]</t>
  </si>
  <si>
    <t>This research was supported by grants from Natural Science Fund of Education Department of Anhui province (KJ2013Z237) and Natural Science Project of ChiZhou College (2014ZRZ002).</t>
  </si>
  <si>
    <t>10.1016/j.postharvbio.2015.12.030</t>
  </si>
  <si>
    <t>WOS:000372677200009</t>
  </si>
  <si>
    <t>Zhuang, XB; Jiang, XP; Han, MY; Kang, ZL; Zhao, L; Xu, XL; Zhou, GH</t>
  </si>
  <si>
    <t>Zhuang, Xinbo; Jiang, Xiping; Han, Minyi; Kang, Zhuang-li; Zhao, Liang; Xu, Xing-lian; Zhou, Guang-hong</t>
  </si>
  <si>
    <t>Influence of sugarcane dietary fiber on water states and microstructure of myofibrillar protein gels</t>
  </si>
  <si>
    <t>Sugarcane dietary fiber; Microstructure; Water states; Gelation</t>
  </si>
  <si>
    <t>HEAT-INDUCED GELATION; MEAT-PRODUCTS; PHYSICOCHEMICAL PROPERTIES; FUNCTIONAL-PROPERTIES; SECONDARY STRUCTURES; NMR RELAXATION; FOOD STRUCTURE; PORK; ULTRASOUND; MICROSCOPY</t>
  </si>
  <si>
    <t>[Zhuang, Xinbo; Han, Minyi; Zhao, Liang; Xu, Xing-lian; Zhou, Guang-hong] Nanjing Agr Univ, Synerget Innovat Ctr Food Safety &amp; Nutr, Jiangsu Innovat Ctr Meat Prod &amp; Proc, Key Lab Meat Proc &amp; Qual Control,MOE, Nanjing 210095, Jiangsu, Peoples R China; [Jiang, Xiping] Nanjing Agr Univ, Coll Sci, Nanjing 210095, Jiangsu, Peoples R China; [Kang, Zhuang-li] Henan Inst Sci &amp; Technol, Sch Food Sci, Xinxiang 453003, Peoples R China</t>
  </si>
  <si>
    <t>Zhou, GH (reprint author), Nanjing Agr Univ, Synerget Innovat Ctr Food Safety &amp; Nutr, Jiangsu Innovat Ctr Meat Prod &amp; Proc, Key Lab Meat Proc &amp; Qual Control,MOE, Nanjing 210095, Jiangsu, Peoples R China.</t>
  </si>
  <si>
    <t>National Science and Technology Support Program [2013BAD28B03]; Opening Project of National Center of Meat Quality and Safety Control [M2012K02]; China Agriculture Research System [CARS-36-11B]</t>
  </si>
  <si>
    <t>This work was financed by the National Science and Technology Support Program (2013BAD28B03), the Opening Project of National Center of Meat Quality and Safety Control (M2012K02), and the China Agriculture Research System (CARS-36-11B). Jiangsu Collaborative Innovation Center of Meat Production and Processing, Quality and Safety Control.</t>
  </si>
  <si>
    <t>10.1016/j.foodhyd.2016.01.029</t>
  </si>
  <si>
    <t>DG1FZ</t>
  </si>
  <si>
    <t>WOS:000371812600029</t>
  </si>
  <si>
    <t>Sun, WJ; Lv, WJ; Li, LN; Yin, G; Hang, XF; Xue, YF; Chen, J; Shi, ZQ</t>
  </si>
  <si>
    <t>Eugenol confers resistance to Tomato yellow leaf curl virus (TYLCV) by regulating the expression of SlPer1 in tomato plants</t>
  </si>
  <si>
    <t>NEW BIOTECHNOLOGY</t>
  </si>
  <si>
    <t>IMMUNE-PRIMING COMPOUNDS; TOBACCO-MOSAIC-VIRUS; SALICYLIC-ACID; JASMONIC ACID; ARABIDOPSIS-THALIANA; DISEASE RESISTANCE; 1ST REPORT; GENE; RESPONSES; MOLECULE</t>
  </si>
  <si>
    <t>[Sun, Wei-Jie; Shi, Zhiqi] Nanjing Agr Univ, Coll Plant Protect, Weigang 1, Nanjing 210095, Jiangsu, Peoples R China; [Lv, Wen-Jing; Li, Li-Na] Nanjing Agr Univ, Coll Hort, Weigang 1, Nanjing 210095, Jiangsu, Peoples R China; [Yin, Gan; Xue, Yanfeng; Chen, Jian; Shi, Zhiqi] Jiangsu Acad Agr Sci, Inst Food Qual &amp; Safety, 50 Zhongling St, Nanjing 210014, Jiangsu, Peoples R China; [Xue, Yanfeng; Chen, Jian; Shi, Zhiqi] Minist Agr, Key Lab Control Technol &amp; Stand Agroprod Safety &amp;, 50 Zhongling St, Nanjing 210014, Jiangsu, Peoples R China</t>
  </si>
  <si>
    <t>Shi, ZQ (reprint author), Nanjing Agr Univ, Coll Plant Protect, Weigang 1, Nanjing 210095, Jiangsu, Peoples R China.; Chen, J; Shi, ZQ (reprint author), Jiangsu Acad Agr Sci, Inst Food Qual &amp; Safety, 50 Zhongling St, Nanjing 210014, Jiangsu, Peoples R China.; Chen, J; Shi, ZQ (reprint author), Minist Agr, Key Lab Control Technol &amp; Stand Agroprod Safety &amp;, 50 Zhongling St, Nanjing 210014, Jiangsu, Peoples R China.</t>
  </si>
  <si>
    <t>jacksonchen206@gmail.com; jaasinput@gmail.com</t>
  </si>
  <si>
    <t>Natural Science Foundation of Jiangsu Province, China [BK20130703]; National Natural Science Foundation of China [21207054]; Hi-Tech Research and Development Program of China [2011AA10A202]</t>
  </si>
  <si>
    <t>This work was supported by the Natural Science Foundation of Jiangsu Province, China (BK20130703), National Natural Science Foundation of China (21207054), and the Hi-Tech Research and Development Program of China (2011AA10A202). We thank Dr. Yinghua Ji (Institute for Plant Protection, Jiangsu Academy of Agricultural Sciences) for providing A. tumefaciens strain EHA105. We also thank Dr. Neng Yi (Institute of Agricultural Resources and Environment, Jiangsu Academy of Agricultural Sciences) for helping with virus quantification. We thank Dr. Fengxiang X. Han (Jackson State University) for language assistance.</t>
  </si>
  <si>
    <t>1876-4347</t>
  </si>
  <si>
    <t>New Biotech.</t>
  </si>
  <si>
    <t>10.1016/j.nbt.2016.01.001</t>
  </si>
  <si>
    <t>Biochemical Research Methods; Biotechnology &amp; Applied Microbiology</t>
  </si>
  <si>
    <t>DI5NJ</t>
  </si>
  <si>
    <t>WOS:000373545600004</t>
  </si>
  <si>
    <t>Chen, M; Xu, JT; Yao, HC; Lu, CP; Zhang, W</t>
  </si>
  <si>
    <t>Chen, Mianmian; Xu, Juntian; Yao, Huochun; Lu, Chengping; Zhang, Wei</t>
  </si>
  <si>
    <t>Isolation, genome sequencing and functional analysis of two T7-like coliphages of avian pathogenic Escherichia coli</t>
  </si>
  <si>
    <t>Avian pathogenic Escherichia coli; T7-like bacteriophage; Genomic analysis; Tail fiber protein</t>
  </si>
  <si>
    <t>T7 RNA-POLYMERASE; PROTEIN H-NS; BACTERIOPHAGE T7; NUCLEOTIDE-SEQUENCE; EVOLUTIONARY RELATIONSHIPS; SUBSYSTEMS TECHNOLOGY; BINDING PROTEIN; ENDONUCLEASE-I; PHAGE THERAPY; TAIL-FIBER</t>
  </si>
  <si>
    <t>[Chen, Mianmian; Xu, Juntian; Yao, Huochun; Lu, Chengping; Zhang, Wei] Nanjing Agr Univ, Coll Vet Med, 1 Weigang, Nanjing, Jiangsu, Peoples R China</t>
  </si>
  <si>
    <t>Zhang, W (reprint author), Nanjing Agr Univ, Coll Vet Med, 1 Weigang, Nanjing, Jiangsu, Peoples R China.</t>
  </si>
  <si>
    <t>National Natural Science Foundation of China [31322054]; Priority Academic Program Development of Jiangsu Higher Education Institutions; Program for New Century Excellent Talents in University of Ministry of Education of China [NCET-110671]</t>
  </si>
  <si>
    <t>This work was supported by grants from the National Natural Science Foundation of China (No. 31322054), the Priority Academic Program Development of Jiangsu Higher Education Institutions and the Program for New Century Excellent Talents in University of Ministry of Education of China (No. NCET-110671).</t>
  </si>
  <si>
    <t>10.1016/j.gene.2016.01.049</t>
  </si>
  <si>
    <t>DG9AV</t>
  </si>
  <si>
    <t>WOS:000372376100007</t>
  </si>
  <si>
    <t>Chen, D; Liu, Z; Luo, ZH; Webber, M; Chen, J</t>
  </si>
  <si>
    <t>Chen, Dan; Liu, Zhi; Luo, Zhaohui; Webber, Michael; Chen, Jing</t>
  </si>
  <si>
    <t>Bibliometric and visualized analysis of emergy research</t>
  </si>
  <si>
    <t>Bibliometric analysis; Emergy; Web of Science; Citespace</t>
  </si>
  <si>
    <t>EVALUATION PERSPECTIVES; SUSTAINABILITY; SYSTEMS; ENERGY; INDEXES; CHINA; WATER; PROPOSAL; DISEASE; RECYCLE</t>
  </si>
  <si>
    <t>[Chen, Dan; Liu, Zhi; Chen, Jing] Hohai Univ, Coll Water Conservancy &amp; Hydropower Engn, Minist Educ, Keb Lab Efficient Irrigat Drainage &amp; Agr Soil Wat, Nanjing 210098, Jiangsu, Peoples R China; [Luo, Zhaohui] Nanjing Agr Univ, Coll Resources &amp; Environm Sci, Nanjing 210095, Jiangsu, Peoples R China; [Webber, Michael] Univ Melbourne, Sch Geog, Melbourne, Vic 3010, Australia</t>
  </si>
  <si>
    <t>Fundamental Research Funds for the Central Universities [2015B20614]; Priority Academic Program Development of Jiangsu Higher Education Institutions (PAPD); Hohai University; National Natural Science Foundation of China [51109056]</t>
  </si>
  <si>
    <t>This study has been supported by the Fundamental Research Funds for the Central Universities (2015B20614), a Project Funded by the Priority Academic Program Development of Jiangsu Higher Education Institutions (PAPD), the Program for Distinguished Talents in Hohai University, and the National Natural Science Foundation of China (51109056).</t>
  </si>
  <si>
    <t>10.1016/j.ecoleng.2016.01.026</t>
  </si>
  <si>
    <t>DI3CV</t>
  </si>
  <si>
    <t>WOS:000373376700035</t>
  </si>
  <si>
    <t>Liang, XY; Duan, YB; Yu, XY; Wang, JX; Zhou, MG</t>
  </si>
  <si>
    <t>Liang, Xiaoyu; Duan, Yabing; Yu, Xiaoyue; Wang, Jianxin; Zhou, Mingguo</t>
  </si>
  <si>
    <t>Photochemical degradation of bismerthiazol: structural characterisation of the photoproducts and their inhibitory activities against Xanthomonas oryzae pv. oryzae</t>
  </si>
  <si>
    <t>bismerthiazol; photodegradation; photoproducts; inhibitory activity; Xanthomonas oryzae pv; oryzae</t>
  </si>
  <si>
    <t>LC-MS; RESISTANCE; DERIVATIVES; PRODUCTS; RESIDUE</t>
  </si>
  <si>
    <t>[Liang, Xiaoyu; Duan, Yabing; Yu, Xiaoyue; Wang, Jianxin; Zhou, Mingguo] Nanjing Agr Univ, Coll Plant Protect, State &amp; Local Joint Engn Res Ctr Green Pesticide, Nanjing 210095, Jiangsu, Peoples R China</t>
  </si>
  <si>
    <t>Zhou, MG (reprint author), Nanjing Agr Univ, Coll Plant Protect, State &amp; Local Joint Engn Res Ctr Green Pesticide, Nanjing 210095, Jiangsu, Peoples R China.</t>
  </si>
  <si>
    <t>Major State Basic Research Development Programme of China (973 Programme) [2012CB114000]; National Natural Science Foundation of China [31272065]; Special Fund for Agro-scientific Research in the Public Interest [201303023]</t>
  </si>
  <si>
    <t>This study was supported by the Major State Basic Research Development Programme of China (973 Programme) (2012CB114000), the National Natural Science Foundation of China (31272065) and the Special Fund for Agro-scientific Research in the Public Interest (201303023).</t>
  </si>
  <si>
    <t>10.1002/ps.4080</t>
  </si>
  <si>
    <t>DI6JM</t>
  </si>
  <si>
    <t>WOS:000373605000018</t>
  </si>
  <si>
    <t>Elzaki, MEA; Zhang, WF; Feng, A; Qiou, XY; Zhao, WX; Han, ZJ</t>
  </si>
  <si>
    <t>Elzaki, Mohammed Esmail Abdalla; Zhang, Wanfang; Feng, Ai; Qiou, Xiaoyan; Zhao, Wanxue; Han, Zhaojun</t>
  </si>
  <si>
    <t>Constitutive overexpression of cytochrome P450 associated with imidacloprid resistance in Laodelphax striatellus (Fallen)</t>
  </si>
  <si>
    <t>constitutive overexpression; cytochrome P450; imidacloprid; Laodelphax striatellus; RNA interference</t>
  </si>
  <si>
    <t>SMALL BROWN PLANTHOPPER; INSECTICIDE RESISTANCE; RNA INTERFERENCE; IN-FIELD; POSSIBLE MECHANISMS; CROSS-RESISTANCE; OVER-EXPRESSION; STRAINS; DELPHACIDAE; HOMOPTERA</t>
  </si>
  <si>
    <t>[Elzaki, Mohammed Esmail Abdalla; Zhang, Wanfang; Feng, Ai; Qiou, Xiaoyan; Zhao, Wanxue; Han, Zhaojun] Nanjing Agr Univ, Dept Entomol, Jiangsu Key Lab Monitoring &amp; Management Plant Dis, Coll Plant Protect,Minist Agr, Nanjing 210095, Jiangsu, Peoples R China</t>
  </si>
  <si>
    <t>Han, ZJ (reprint author), Nanjing Agr Univ, Dept Entomol, Nanjing 210095, Jiangsu, Peoples R China.</t>
  </si>
  <si>
    <t>National Natural Science Foundation of China [31130045]; Development Plan of State Key Fundamental Research [2010CB126204]; Special Fund for Agro-scientific Research in the Public Interest of China [201303017]</t>
  </si>
  <si>
    <t>This study was supported by the Projects of the National Natural Science Foundation of China (Grant No. 31130045), the Development Plan of State Key Fundamental Research (Grant No. 2010CB126204) and the Special Fund for Agro-scientific Research in the Public Interest of China (Grant No. 201303017).</t>
  </si>
  <si>
    <t>10.1002/ps.4155</t>
  </si>
  <si>
    <t>WOS:000373605000024</t>
  </si>
  <si>
    <t>Liu, B; Asseng, S; Liu, LL; Tang, L; Cao, WX; Zhu, Y</t>
  </si>
  <si>
    <t>Liu, Bing; Asseng, Senthold; Liu, Leilei; Tang, Liang; Cao, Weixing; Zhu, Yan</t>
  </si>
  <si>
    <t>Testing the responses of four wheat crop models to heat stress at anthesis and grain filling</t>
  </si>
  <si>
    <t>anthesis; crop models; grain filling; heat stress; model evaluation; winter wheat</t>
  </si>
  <si>
    <t>CLIMATE-CHANGE; TEMPERATURE VARIABILITY; WATER-DEFICIT; WINTER-WHEAT; EXTREME HEAT; CERES-WHEAT; YIELD; SIMULATION; GROWTH; CULTIVARS</t>
  </si>
  <si>
    <t>[Liu, Bing; Liu, Leilei; Tang, Liang; Cao, Weixing; Zhu, Yan] Nanjing Agr Univ, Natl Engn &amp; Technol Ctr Informat Agr, Jiangsu Key Lab Informat Agr, Jiangsu Collaborat Innovat Ctr Modern Crop Prod, Nanjing 210095, Jiangsu, Peoples R China; [Asseng, Senthold] Univ Florida, Dept Agr &amp; Biol Engn, Gainesville, FL 32601 USA</t>
  </si>
  <si>
    <t>National High-Tech Research and Development Program of China [2013AA100404]; National Natural Science Foundation of China [31271616]; National Research Foundation for the Doctoral Program of Higher Education of China [20120097110042]; Priority Academic Program Development of Jiangsu Higher Education Institutions (PAPD); China Scholarship Council</t>
  </si>
  <si>
    <t>This work was supported by the National High-Tech Research and Development Program of China (2013AA100404), the National Natural Science Foundation of China (31271616), the National Research Foundation for the Doctoral Program of Higher Education of China (20120097110042), the Priority Academic Program Development of Jiangsu Higher Education Institutions (PAPD), and the China Scholarship Council.</t>
  </si>
  <si>
    <t>10.1111/gcb.13212</t>
  </si>
  <si>
    <t>DH9QL</t>
  </si>
  <si>
    <t>WOS:000373130700017</t>
  </si>
  <si>
    <t>Zhang, YJ; Lin, F; Wang, XF; Zou, JW; Liu, SW</t>
  </si>
  <si>
    <t>Annual accounting of net greenhouse gas balance response to biochar addition in a coastal saline bioenergy cropping system in China</t>
  </si>
  <si>
    <t>Bioenergy crop; Soil heterotrophic respiration; Biochar; Methane; Nitrous oxide</t>
  </si>
  <si>
    <t>NITROUS-OXIDE EMISSIONS; WHEAT ROTATION SYSTEMS; AIR CO2 ENRICHMENT; RICE FIELDS; N2O EMISSIONS; METHANE EMISSIONS; SOIL AMENDMENT; CH4 EMISSIONS; PASTURE SOIL; CARBON</t>
  </si>
  <si>
    <t>[Zhang, Yaojun; Lin, Feng; Wang, Xiaofei; Zou, Jianwen; Liu, Shuwei] Nanjing Agr Univ, Jiangsu Key Lab Low Carbon Agr &amp; GHGs Mitigat, Nanjing 210095, Jiangsu, Peoples R China</t>
  </si>
  <si>
    <t>National Natural Science Foundation of China (NSFC) [41301244, 41171194]; Natural science foundation of Jiangsu Province [BK20130695]; China Postdoctoral Science Foundation [2014M551610]; Central University Basic Research Funds-Nanjing Agricultural University Youth Science and Technology Innovation Fund [Y0201300220]; Ministry of Education 111 project [B12009]</t>
  </si>
  <si>
    <t>This work was supported by National Natural Science Foundation of China (NSFC, 41301244, 41171194), Natural science foundation of Jiangsu Province (BK20130695), China Postdoctoral Science Foundation (2014M551610). Central University Basic Research Funds-Nanjing Agricultural University Youth Science and Technology Innovation Fund (Y0201300220), and the Ministry of Education 111 project (B12009).</t>
  </si>
  <si>
    <t>10.1016/j.still.2015.11.006</t>
  </si>
  <si>
    <t>DI1GN</t>
  </si>
  <si>
    <t>WOS:000373244700005</t>
  </si>
  <si>
    <t>Me, XQ; Zhang, J; Huang, BR</t>
  </si>
  <si>
    <t>Me, Xiqing; Zhang, Jing; Huang, Bingru</t>
  </si>
  <si>
    <t>Cytokinin-mitigation of salt-induced leaf senescence in perennial ryegrass involving the activation of antioxidant systems and ionic balance</t>
  </si>
  <si>
    <t>Antioxidant enzymes; 6-Benzylaminopurine; Lolium perenne; Transcription; Salt stress</t>
  </si>
  <si>
    <t>SIGNAL-TRANSDUCTION; HYDROGEN-PEROXIDE; ABSCISIC-ACID; GRAIN-YIELD; SPINACH-CHLOROPLASTS; SOLANUM-MELONGENA; OXIDATIVE DAMAGE; STRESS-RESPONSE; SALINE SOILS; 2 GENOTYPES</t>
  </si>
  <si>
    <t>[Me, Xiqing; Zhang, Jing] Nanjing Agr Univ, Coll Agrograssland Sci, Nanjing 210095, Jiangsu, Peoples R China; [Me, Xiqing; Zhang, Jing; Huang, Bingru] Rutgers State Univ, Dept Plant Biol &amp; Pathol, New Brunswick, NJ 08901 USA</t>
  </si>
  <si>
    <t>Huang, BR (reprint author), Rutgers State Univ, Dept Plant Biol &amp; Pathol, New Brunswick, NJ 08901 USA.</t>
  </si>
  <si>
    <t>ma@aesop.rutgers.edu; zhangjing12306@163.com; huang@aesop.rutgers.edu</t>
  </si>
  <si>
    <t>Rutgers Center of Turfgrass Science</t>
  </si>
  <si>
    <t>The authors thank to Rutgers Center of Turfgrass Science for providing funding support and to Patrick Burgess, Jillian Keough, and Stephanie Rossi for critical reviewing and editing the manuscript.</t>
  </si>
  <si>
    <t>10.1016/j.envexpbot.2016.01.002</t>
  </si>
  <si>
    <t>DH3KG</t>
  </si>
  <si>
    <t>WOS:000372685300001</t>
  </si>
  <si>
    <t>Zheng, S; Zhu, D; Lian, X; Liu, WT; Cao, RB; Chen, PY</t>
  </si>
  <si>
    <t>Zheng, Sheng; Zhu, Dan; Lian, Xue; Liu, Weiting; Cao, Ruibing; Chen, Puyan</t>
  </si>
  <si>
    <t>Porcine 2 ', 5 '-oligoadenylate synthetases inhibit Japanese encephalitis virus replication in vitro</t>
  </si>
  <si>
    <t>JOURNAL OF MEDICAL VIROLOGY</t>
  </si>
  <si>
    <t>Japanese encephalitis virus; 2 '-5 '-oligoadenylate synthetase; antiviral activity; in vitro</t>
  </si>
  <si>
    <t>INTERFERON-TREATED CELLS; DOUBLE-STRANDED-RNA; MOLECULAR-WEIGHT INHIBITOR; PROTEIN-SYNTHESIS; 2'-5'-OLIGOADENYLATE SYNTHETASE; ANTIVIRAL ACTIVITY; GENE; FAMILY; OAS1; RESISTANCE</t>
  </si>
  <si>
    <t>[Zheng, Sheng; Zhu, Dan; Lian, Xue; Liu, Weiting; Cao, Ruibing; Chen, Puyan] Nanjing Agr Univ, Coll Vet Med, Key Lab Anim Dis Diag &amp; Immunol, Minist Agr, 1 Weigang, Nanjing 210095, Jiangsu, Peoples R China</t>
  </si>
  <si>
    <t>Cao, RB (reprint author), Nanjing Agr Univ, Coll Vet Med, Key Lab Anim Dis Diag &amp; Immunol, Minist Agr, 1 Weigang, Nanjing 210095, Jiangsu, Peoples R China.</t>
  </si>
  <si>
    <t>National Natural Sciences Foundation of China [31172318]; Agro-scientific Research in Public Interest [201203082]; Priority Academic Program Development of Jiangsu Higher Education Institutions (PAPD)</t>
  </si>
  <si>
    <t>Grant sponsor: National Natural Sciences Foundation of China; Grant number: 31172318; Grant sponsor: Agro-scientific Research in the Public Interest; Grant number: 201203082; Grant sponsor: A Project Funded by the Priority Academic Program Development of Jiangsu Higher Education Institutions (PAPD)</t>
  </si>
  <si>
    <t>1096-9071</t>
  </si>
  <si>
    <t>J. Med. Virol.</t>
  </si>
  <si>
    <t>10.1002/jmv.24397</t>
  </si>
  <si>
    <t>DG7MD</t>
  </si>
  <si>
    <t>WOS:000372267500004</t>
  </si>
  <si>
    <t>Fu, KY; Zhu, TT; Guo, WC; Ahmat, T; Li, GQ</t>
  </si>
  <si>
    <t>Fu, Kai-Yun; Zhu, Tao-Tao; Guo, Wen-Chao; Ahmat, Tursun; Li, Guo-Qing</t>
  </si>
  <si>
    <t>Knockdown of a putative insulin-like peptide gene LdILP2 in Leptinotarsa decemlineata by RNA interference impairs pupation and adult emergence</t>
  </si>
  <si>
    <t>Leptinotarsa decemlineata; Insulin-like peptide; Juvenile hormone; 20-Hydroxyecdysone; Metamorphosis</t>
  </si>
  <si>
    <t>REGULATES BODY-SIZE; REAL-TIME PCR; JUVENILE-HORMONE; PROTHORACIC GLANDS; BOMBYX-MORI; DROSOPHILA-MELANOGASTER; EMBRYONIC-DEVELOPMENT; SIGNALING PATHWAYS; LOCOMOTOR-ACTIVITY; SEXUAL-DIMORPHISM</t>
  </si>
  <si>
    <t>[Fu, Kai-Yun; Zhu, Tao-Tao; Li, Guo-Qing] Nanjing Agr Univ, Educ Minist, Key Lab Integrated Management Crop Dis &amp; Pests, Coll Plant Protect, Nanjing 210095, Jiangsu, Peoples R China; [Guo, Wen-Chao; Ahmat, Tursun] Xinjiang Acad Agr Sci, Dept Plant Protect, Urumqi 830091, Peoples R China</t>
  </si>
  <si>
    <t>176061610@qq.com; 475652324@qq.com; gwc1966@163.com; Tu1015@163.com; ligq@njau.edu.cn</t>
  </si>
  <si>
    <t>10.1016/j.gene.2016.01.037</t>
  </si>
  <si>
    <t>DG3DG</t>
  </si>
  <si>
    <t>WOS:000371949100009</t>
  </si>
  <si>
    <t>Zhang, Y; He, ML; Zou, SM; Fei, C; Yan, YQ; Zheng, SY; Rajper, AA; Wang, CH</t>
  </si>
  <si>
    <t>Zhang, Yi; He, Meilin; Zou, Shanmei; Fei, Cong; Yan, Yongquan; Zheng, Shiyan; Rajper, Aftab Ahmed; Wang, Changhai</t>
  </si>
  <si>
    <t>Breeding of high biomass and lipid producing Desmodesmus sp by Ethylmethane sulfonate-induced mutation</t>
  </si>
  <si>
    <t>Desmodesmus; Ethylmethane sulfonate; Mutation; Biomass; Lipid</t>
  </si>
  <si>
    <t>FATTY-ACID-COMPOSITION; PHAEODACTYLUM-TRICORNUTUM; LIGHT-INTENSITY; NITZSCHIA-CLOSTERIUM; CHAETOCEROS-MUELLERI; BIODIESEL PRODUCTION; BIOFUEL PRODUCTION; ISOCHRYSIS SP; T-ISO; MICROALGAE</t>
  </si>
  <si>
    <t>[Zhang, Yi; He, Meilin; Zou, Shanmei; Fei, Cong; Yan, Yongquan; Zheng, Shiyan; Rajper, Aftab Ahmed; Wang, Changhai] Nanjing Agr Univ, Coll Resources &amp; Environm Sci, Jiangsu Prov Key Lab Marine Biol, Nanjing 210095, Jiangsu, Peoples R China</t>
  </si>
  <si>
    <t>National Natural Science Foundation of China [31500318]; Hi-Tech Research and Development Program of China [2012AA021706]; Co-Innovation Center for Jiangsu Marine Bio-Industry Technology; China Postdoctoral Science Foundation [2015M571764, 2014M561661]</t>
  </si>
  <si>
    <t>The authors are grateful for the financial support from National Natural Science Foundation of China (31500318), Hi-Tech Research and Development Program of China (No. 2012AA021706), Co-Innovation Center for Jiangsu Marine Bio-Industry Technology and China Postdoctoral Science Foundation Funded Project (Nos. 2015M571764 and 2014M561661).</t>
  </si>
  <si>
    <t>10.1016/j.biortech.2016.01.120</t>
  </si>
  <si>
    <t>WOS:000371262600035</t>
  </si>
  <si>
    <t>Wang, WD; Sheng, XY; Shu, ZF; Li, DQ; Pan, JT; Ye, XL; Chang, PP; Li, XH; Wang, YH</t>
  </si>
  <si>
    <t>Wang, Weidong; Sheng, Xianyong; Shu, Zaifa; Li, Dongqin; Pan, Junting; Ye, Xiaoli; Chang, Pinpin; Li, Xinghui; Wang, Yuhua</t>
  </si>
  <si>
    <t>Combined Cytological and Transcriptomic Analysis Revealsa Nitric Oxide Signaling Pathway Involved in Cold-Inhibited Camellia sinensis Pollen Tube Growth</t>
  </si>
  <si>
    <t>Camellia sinensis; pollen tube growth; nitric oxide; cold stress; signaling pathway</t>
  </si>
  <si>
    <t>PROGRAMMED CELL-DEATH; LOW-TEMPERATURE; TIP GROWTH; PROTEIN-KINASES; GENE-EXPRESSION; NADPH OXIDASE; ARABIDOPSIS SEEDLINGS; ACTIN CYTOSKELETON; FREEZING TOLERANCE; HYDROGEN-PEROXIDE</t>
  </si>
  <si>
    <t>[Wang, Weidong; Shu, Zaifa; Li, Dongqin; Pan, Junting; Ye, Xiaoli; Chang, Pinpin; Li, Xinghui; Wang, Yuhua] Nanjing Agr Univ, Coll Hort, Nanjing, Jiangsu, Peoples R China; [Sheng, Xianyong] Capital Normal Univ, Coll Life Sci, Beijing, Peoples R China</t>
  </si>
  <si>
    <t>Wang, YH (reprint author), Nanjing Agr Univ, Coll Hort, Nanjing, Jiangsu, Peoples R China.</t>
  </si>
  <si>
    <t>wangyuhua@njau.edu.cn</t>
  </si>
  <si>
    <t>National Natural Science Foundation of China [31370014, 31470690, 31371387]</t>
  </si>
  <si>
    <t>This work was supported by the National Natural Science Foundation of China (grant No. 31370014, 31470690 and 31371387).</t>
  </si>
  <si>
    <t>10.3389/fpls.2016.00456</t>
  </si>
  <si>
    <t>DJ1NZ</t>
  </si>
  <si>
    <t>WOS:000373971400001</t>
  </si>
  <si>
    <t>Wang, X; Xin, CY; Cai, J; Zhou, Q; Dai, TB; Cao, WX; Jiang, D</t>
  </si>
  <si>
    <t>Wang, Xiao; Xin, Caiyun; Cai, Jian; Zhou, Qin; Dai, Tingbo; Cao, Weixing; Jiang, Dong</t>
  </si>
  <si>
    <t>Heat Priming Induces Trans-generational Tolerance to High Temperature Stress in Wheat</t>
  </si>
  <si>
    <t>wheat; heat treatment; photosynthesis; antioxidant activity; physiological analysis</t>
  </si>
  <si>
    <t>OXIDATIVE STRESS; DROUGHT STRESS; ABIOTIC STRESS; ARABIDOPSIS-THALIANA; SIGNAL-TRANSDUCTION; LIPID-PEROXIDATION; REDOX REGULATION; DNA METHYLATION; ABSCISIC-ACID; PLANTS</t>
  </si>
  <si>
    <t>[Wang, Xiao; Xin, Caiyun; Cai, Jian; Zhou, Qin; Dai, Tingbo; Cao, Weixing; Jiang, Dong] Nanjing Agr Univ, Minist Agr, Natl Technol Innovat Ctr Reg Wheat Prod, Natl Engn &amp; Technol Ctr Informat Agr,Key Lab Crop, Nanjing, Jiangsu, Peoples R China; [Xin, Caiyun] Shandong Acad Agr Sci, Rice Res Inst, Jinan, Peoples R China</t>
  </si>
  <si>
    <t>Zhou, Q; Jiang, D (reprint author), Nanjing Agr Univ, Minist Agr, Natl Technol Innovat Ctr Reg Wheat Prod, Natl Engn &amp; Technol Ctr Informat Agr,Key Lab Crop, Nanjing, Jiangsu, Peoples R China.</t>
  </si>
  <si>
    <t>National Natural Science Foundation of China [31325020, 31401326, 31471445, 31171484]; PAPD, the Specialized Research Fund for the Doctoral Program of Higher Education [20120097110026]; China Agriculture Research System [CARS-03]; Collaborative Innovation Center of Crop Gene Resources; Jiangsu Collaborative Innovation Center for Modern Crop Production; National Non-profit Program by Ministry of Agriculture [2014039]</t>
  </si>
  <si>
    <t>This study was supported by the National Natural Science Foundation of China (31325020, 31401326, 31471445, 31171484), PAPD, the Specialized Research Fund for the Doctoral Program of Higher Education (20120097110026), the China Agriculture Research System (CARS-03), the Collaborative Innovation Center of Crop Gene Resources, the Jiangsu Collaborative Innovation Center for Modern Crop Production, the National Non-profit Program by Ministry of Agriculture (2014039). We thank Prof. Feirong Gu of the College of Foreign Studies, for the language editing of this manuscript.</t>
  </si>
  <si>
    <t>10.3389/fpls.2016.00501</t>
  </si>
  <si>
    <t>DJ1OI</t>
  </si>
  <si>
    <t>WOS:000373972300001</t>
  </si>
  <si>
    <t>Ring formation in the quasi-two-dimensional system of the patchy magnetic spheres</t>
  </si>
  <si>
    <t>JOURNAL OF PHYSICS-CONDENSED MATTER</t>
  </si>
  <si>
    <t>patchy interaction; dipolar interaction; chiral link; circular ring</t>
  </si>
  <si>
    <t>MONTE-CARLO SIMULATIONS; NANOPARTICLE RINGS; PARTICLES; CLUSTERS; FLUIDS</t>
  </si>
  <si>
    <t>Natural Science Foundation of Jiangsu Province, China [BK20130696]; National Natural Science Foundation of China [61401215]</t>
  </si>
  <si>
    <t>This work was supported by the Natural Science Foundation of Jiangsu Province, China (BK20130696) and the National Natural Science Foundation of China (61401215).</t>
  </si>
  <si>
    <t>1361-648X</t>
  </si>
  <si>
    <t>J. Phys.-Condes. Matter</t>
  </si>
  <si>
    <t>10.1088/0953-8984/28/14/145101</t>
  </si>
  <si>
    <t>DI4FS</t>
  </si>
  <si>
    <t>WOS:000373456400006</t>
  </si>
  <si>
    <t>Faheem, M; Li, YB; Arshad, M; Cheng, JY; Jia, Z; Wang, ZK; Xiao, J; Wang, HY; Cao, AZ; Xing, LP; Yu, FF; Zhang, RQ; Xie, Q; Wang, XE</t>
  </si>
  <si>
    <t>A disulphide isomerase gene (PDI-V) from Haynaldia villosa contributes to powdery mildew resistance in common wheat</t>
  </si>
  <si>
    <t>DEFENSE-RELATED GENES; CELL-DEATH; ENDOPLASMIC-RETICULUM; NITRIC-OXIDE; QUALITY-CONTROL; PLANT IMMUNITY; AESTIVUM-L.; BREAD WHEAT; PROTEIN; EXPRESSION</t>
  </si>
  <si>
    <t>[Faheem, Muhammad; Li, Yingbo; Arshad, Muhammad; Cheng Jiangyue; Jia, Zhao; Wang, Zongkuan; Xiao, Jin; Wang, Haiyan; Cao, Aizhong; Xing, Liping; Zhang, Ruiqi; Wang, Xiue] Nanjing Agr Univ, JCIC MCP, Cytogenet Inst, State Key Lab Crop Genet &amp; Germplasm Enhancement, Nanjing 210095, Jiangsu, Peoples R China; [Li, Yingbo] Shanghai Acad Agr Sci, Shanghai Key Lab Agr Genet &amp; Breeding, Biotech Res Inst, Shanghai 201106, Peoples R China; [Yu, Feifei; Xie, Qi] Chinese Acad Sci, Inst Genet &amp; Dev Biol, Beijing 100101, Peoples R China</t>
  </si>
  <si>
    <t>Wang, XE (reprint author), Nanjing Agr Univ, JCIC MCP, Cytogenet Inst, State Key Lab Crop Genet &amp; Germplasm Enhancement, Nanjing 210095, Jiangsu, Peoples R China.</t>
  </si>
  <si>
    <t>xiuew@njau.edu.cn</t>
  </si>
  <si>
    <t>Higher Education Commission Pakistan; National Science Foundation of China [31471490]; Important National Science &amp; Technology Specific Projects in Transgenic Research [2013ZX08002001-007, 2011ZX08002-001, 2014ZX0800907B]; Chinese High Tech Program of China [2011AA1001]; Program of Introducing Talents of Discipline to Universities [B08025]; Jiangsu province; 333 Talent Project of Jiangsu Province</t>
  </si>
  <si>
    <t>This work was supported by the grants from Higher Education Commission Pakistan, the National Science Foundation of China (No. 31471490), the Important National Science &amp; Technology Specific Projects in Transgenic Research (No. 2013ZX08002001-007, 2011ZX08002-001 and 2014ZX0800907B), the Chinese High Tech Program of China (No. 2011AA1001), the Program of Introducing Talents of Discipline to Universities (No. B08025), High-level Talent in Six Industries of Jiangsu province, and the 333 Talent Project of Jiangsu Province. The funders had no role in study design, data collection, analysis, decision to publish, or preparation of the manuscript.</t>
  </si>
  <si>
    <t>10.1038/srep24227</t>
  </si>
  <si>
    <t>DJ1LM</t>
  </si>
  <si>
    <t>WOS:000373964300001</t>
  </si>
  <si>
    <t>An, YY; Liu, LB; Chen, LH; Wang, LJ</t>
  </si>
  <si>
    <t>An, Yuyan; Liu, Longbo; Chen, Linghui; Wang, Liangju</t>
  </si>
  <si>
    <t>ALA Inhibits ABA-induced Stomatal Closure via Reducing H2O2 and Ca2+ Levels in Guard Cells</t>
  </si>
  <si>
    <t>abscisic acid (ABA); 5-aminolevulinic acid (ALA); calcium; hydrogen peroxide; stomatal opening; drought tolerance</t>
  </si>
  <si>
    <t>PHOTOSYNTHETIC GAS-EXCHANGE; 5-AMINOLEVULINIC ACID ALA; HYDROGEN-PEROXIDE; VICIA-FABA; SALINITY STRESS; CHLOROPHYLL FLUORESCENCE; LEAF PHOTOSYNTHESIS; GENE-EXPRESSION; CUCUMBER LEAVES; DROUGHT STRESS</t>
  </si>
  <si>
    <t>[An, Yuyan; Liu, Longbo; Chen, Linghui; Wang, Liangju] Nanjing Agr Univ, Coll Hort, Nanjing, Jiangsu, Peoples R China</t>
  </si>
  <si>
    <t>National Natural Science Foundation of China [31401820]; Fundamental Research Funds for the Central Universities [KJQN201538]; Natural Science Foundation of Jiangsu Province, China [BK20140702]; Agricultural Independent Innovation Fund of Jiangsu Province, China [CX(11)4004]</t>
  </si>
  <si>
    <t>This research was supported by the National Natural Science Foundation of China (31401820), the Fundamental Research Funds for the Central Universities (KJQN201538), the Natural Science Foundation of Jiangsu Province, China (BK20140702), and Agricultural Independent Innovation Fund of Jiangsu Province, China (CX(11)4004). The fenders had no role in study design, data collection and analysis, decision to publish, or preparation of the manuscript.</t>
  </si>
  <si>
    <t>10.3389/fpls.2016.00482</t>
  </si>
  <si>
    <t>DI6IR</t>
  </si>
  <si>
    <t>WOS:000373602900001</t>
  </si>
  <si>
    <t>Ma, J; Cheng, ZJ; Chen, J; Shen, JB; Zhang, BC; Ren, YL; Ding, Y; Zhou, YH; Zhang, H; Zhou, KN; Wang, JL; Lei, CL; Zhang, X; Guo, XP; Gao, H; Bao, YQ; Wan, JM</t>
  </si>
  <si>
    <t>Ma, Jin; Cheng, Zhijun; Chen, Jun; Shen, Jinbo; Zhang, Baocai; Ren, Yulong; Ding, Yu; Zhou, Yihua; Zhang, Huan; Zhou, Kunneng; Wang, Jiu-Lin; Lei, Cailin; Zhang, Xin; Guo, Xiuping; Gao, He; Bao, Yiqun; Wan, Jian-Min</t>
  </si>
  <si>
    <t>Phosphatidylserine Synthase Controls Cell Elongation Especially in the Uppermost Internode in Rice by Regulation of Exocytosis</t>
  </si>
  <si>
    <t>VACUOLAR SORTING RECEPTORS; TOBACCO BY-2 CELLS; ORYZA-SATIVA L.; PLASMA-MEMBRANE; CELLULOSE BIOSYNTHESIS; ENDOPLASMIC-RETICULUM; ARABIDOPSIS-THALIANA; ANCHORED PROTEIN; MAMMALIAN-CELLS; EXPRESSION</t>
  </si>
  <si>
    <t>[Ma, Jin; Cheng, Zhijun; Chen, Jun; Ren, Yulong; Wang, Jiu-Lin; Lei, Cailin; Zhang, Xin; Guo, Xiuping; Wan, Jian-Min] Chinese Acad Agr Sci, Inst Crop Sci, Natl Key Facil Crop Gene Resources &amp; Genet Improv, Beijing 100193, Peoples R China; [Shen, Jinbo; Ding, Yu] Chinese Univ Hong Kong, Ctr Cell &amp; Dev Biol, Sch Life Sci, Hong Kong, Hong Kong, Peoples R China; [Zhang, Baocai; Zhou, Yihua] Chinese Acad Sci, Inst Genet &amp; Dev Biol, State Key Lab Plant Genom, Beijing, Peoples R China; [Zhang, Baocai; Zhou, Yihua] Chinese Acad Sci, Inst Genet &amp; Dev Biol, Natl Ctr Plant Gene Res, Beijing, Peoples R China; [Zhang, Huan; Zhou, Kunneng; Gao, He; Bao, Yiqun; Wan, Jian-Min] Nanjing Agr Univ, Jiangsu Plant Gene Engn Res Ctr, Natl Key Lab Crop Genet &amp; Germplasm Enhancement, Nanjing, Jiangsu, Peoples R China</t>
  </si>
  <si>
    <t>Cheng, ZJ; Wan, JM (reprint author), Chinese Acad Agr Sci, Inst Crop Sci, Natl Key Facil Crop Gene Resources &amp; Genet Improv, Beijing 100193, Peoples R China.</t>
  </si>
  <si>
    <t>chengzhijun@caas.cn; wanjianmin@caas.cn</t>
  </si>
  <si>
    <t>National Natural Science Foundation of China [91535302, 31571629]</t>
  </si>
  <si>
    <t>Funding was provided by the National Natural Science Foundation of China, grant numbers: 91535302, 31571629 (http://www.nsfc.gov.cn/), to ZJC. The funders had no role in study design, data collection and analysis, decision to publish, or preparation of the manuscript.</t>
  </si>
  <si>
    <t>e0153119</t>
  </si>
  <si>
    <t>10.1371/journal.pone.0153119</t>
  </si>
  <si>
    <t>DI6KO</t>
  </si>
  <si>
    <t>WOS:000373608000079</t>
  </si>
  <si>
    <t>Geng, XR; Tian, GT; Zhang, WW; Zhao, YC; Zhao, LY; Wang, HX; Ng, TB</t>
  </si>
  <si>
    <t>Geng, Xueran; Tian, Guoting; Zhang, Weiwei; Zhao, Yongchang; Zhao, Liyan; Wang, Hexiang; Ng, Tzi Bun</t>
  </si>
  <si>
    <t>A Tricholoma matsutake Peptide with Angiotensin Converting Enzyme Inhibitory and Antioxidative Activities and Antihypertensive Effects in Spontaneously Hypertensive Rats</t>
  </si>
  <si>
    <t>SUBSTRATE-SPECIFICITY; EDIBLE MUSHROOM; MUSCLE PROTEIN; IN-VITRO; LC-MS/MS; EGG; PURIFICATION</t>
  </si>
  <si>
    <t>[Geng, Xueran; Zhang, Weiwei; Wang, Hexiang] China Agr Univ, State Key Lab Agrobiotechnol, Beijing 100193, Peoples R China; [Geng, Xueran; Zhang, Weiwei; Wang, Hexiang] China Agr Univ, Dept Microbiol, Beijing 100193, Peoples R China; [Tian, Guoting; Zhao, Yongchang] Yunnan Acad Agr Sci, Inst Biotechnol &amp; Germplasm Resource, Kunming 650223, Peoples R China; [Zhao, Liyan] Nanjing Agr Univ, Coll Food Sci &amp; Technol, Nanjing 210095, Jiangsu, Peoples R China; [Ng, Tzi Bun] Chinese Univ Hong Kong, Fac Med, Sch Biomed Sci, Shatin, Hong Kong, Peoples R China</t>
  </si>
  <si>
    <t>Wang, HX (reprint author), China Agr Univ, State Key Lab Agrobiotechnol, Beijing 100193, Peoples R China.; Wang, HX (reprint author), China Agr Univ, Dept Microbiol, Beijing 100193, Peoples R China.; Ng, TB (reprint author), Chinese Univ Hong Kong, Fac Med, Sch Biomed Sci, Shatin, Hong Kong, Peoples R China.</t>
  </si>
  <si>
    <t>Special Fund for Agro-scientific Research in the Public Interest [201303080]; collaborative project of Scientific Research and Graduate Training of Beijing Municipal Education Commission [201502911110426]</t>
  </si>
  <si>
    <t>This work was financially supported by Special Fund for Agro-scientific Research in the Public Interest (No. 201303080) and collaborative project of Scientific Research and Graduate Training of Beijing Municipal Education Commission (No. 201502911110426).</t>
  </si>
  <si>
    <t>10.1038/srep24130</t>
  </si>
  <si>
    <t>DI6EE</t>
  </si>
  <si>
    <t>WOS:000373591200001</t>
  </si>
  <si>
    <t>Tang, Z; Lv, YL; Chen, F; Zhang, WW; Rosen, BP; Zhao, FJ</t>
  </si>
  <si>
    <t>Tang, Zhong; Lv, Yanling; Chen, Fei; Zhang, Wenwen; Rosen, Barry P.; Zhao, Fang-Jie</t>
  </si>
  <si>
    <t>Arsenic Methylation in Arabidopsis thaliana Expressing an Algal Arsenite Methyltransferase Gene Increases Arsenic Phytotoxicity</t>
  </si>
  <si>
    <t>arsenic; arsenic methylation; arsenic speciation; As(III) S-adenosylmethyltransferase; phytotoxicity; Chlamydomonas reinhardtii; Arabidopsis thaliana</t>
  </si>
  <si>
    <t>S-ADENOSYLMETHIONINE METHYLTRANSFERASE; PSEUDOMONAS-PUTIDA; RISK-ASSESSMENT; TOXICITY; RICE; BANGLADESH; BIOTRANSFORMATION; VOLATILIZATION; SOIL; MECHANISMS</t>
  </si>
  <si>
    <t>[Tang, Zhong; Lv, Yanling; Chen, Fei; Zhang, Wenwen; Zhao, Fang-Jie] Nanjing Agr Univ, Coll Resources &amp; Environm Sci, State Key Lab Crop Genet &amp; Germplasm Enhancement, Nanjing 210095, Jiangsu, Peoples R China; [Rosen, Barry P.] Florida Int Univ, Dept Cellular Biol &amp; Pharmacol, Herbert Wertheim Coll Med, Miami, FL 33199 USA; [Zhao, Fang-Jie] Rothamsted Res, Harpenden AL5 2JQ, Herts, England</t>
  </si>
  <si>
    <t>Zhao, FJ (reprint author), Nanjing Agr Univ, Coll Resources &amp; Environm Sci, State Key Lab Crop Genet &amp; Germplasm Enhancement, Nanjing 210095, Jiangsu, Peoples R China.; Zhao, FJ (reprint author), Rothamsted Res, Harpenden AL5 2JQ, Herts, England.</t>
  </si>
  <si>
    <t>National Natural Science Foundation of China [41330853, 31401936]; Fundamental Research Funds for the Central Universities [KYZ201521]; Innovative Research Team Development Plan of the Ministry of Education of China [IRT1256]; Priority Academic Program Development of Jiangsu Higher Education Institutions (PAPD)</t>
  </si>
  <si>
    <t>The study was funded by the National Natural Science Foundation of China (Grants 41330853, 31401936), the Fundamental Research Funds for the Central Universities (KYZ201521), the Innovative Research Team Development Plan of the Ministry of Education of China (Grant IRT1256), and the Priority Academic Program Development of Jiangsu Higher Education Institutions (PAPD).</t>
  </si>
  <si>
    <t>10.1021/acs.jafc.6b00462</t>
  </si>
  <si>
    <t>DI8JR</t>
  </si>
  <si>
    <t>WOS:000373747800004</t>
  </si>
  <si>
    <t>Zhao, SM; Han, JZ; Bie, XM; Lu, ZX; Zhang, C; Lv, FX</t>
  </si>
  <si>
    <t>Zhao, Shengming; Han, Jinzhi; Bie, Xiaomei; Lu, Zhaoxin; Zhang, Chong; Lv, Fengxia</t>
  </si>
  <si>
    <t>Purification and Characterization of Plantaricin JLA-9: A Novel Bacteriocin against Bacillus spp. Produced by Lactobacillus plantarum JLA-9 from Suan-Tsai, a Traditional Chinese Fermented Cabbage</t>
  </si>
  <si>
    <t>Lactobacillus plantarum; bacteriocin; purification; characterization; Bacillus spp</t>
  </si>
  <si>
    <t>ANTI-LISTERIA BACTERIOCIN; ANTHRACIS SPORE OUTGROWTH; VEGETATIVE CELLS; DAIRY-PRODUCTS; CEREUS; NISIN; INHIBITION; ACID; SPORULATION; CARVACROL</t>
  </si>
  <si>
    <t>[Zhao, Shengming; Han, Jinzhi; Bie, Xiaomei; Lu, Zhaoxin; Zhang, Chong; Lv, Fengxia] Nanjing Agr Univ, Coll Food Sci &amp; Technol, Key Lab Food Proc &amp; Qual Control, Minist Agr China, 1 Weigang, Nanjing 210095, Jiangsu, Peoples R China</t>
  </si>
  <si>
    <t>National Natural Science Foundation of China [31271828]; National Science and Technology Support program [2011BAD23B05]</t>
  </si>
  <si>
    <t>This work was supported by grants from the National Natural Science Foundation of China (grant no. 31271828) and the National Science and Technology Support program (grant no. 2011BAD23B05).</t>
  </si>
  <si>
    <t>10.1021/acs.jafc.5b05717</t>
  </si>
  <si>
    <t>WOS:000373747800013</t>
  </si>
  <si>
    <t>Gu, TT; Han, YH; Huang, RR; McAvoy, RJ; Li, Y</t>
  </si>
  <si>
    <t>Gu, Tingting; Han, Yuhui; Huang, Ruirui; McAvoy, Richard J.; Li, Yi</t>
  </si>
  <si>
    <t>Identification and characterization of histone lysine methylation modifiers in Fragaria vesca</t>
  </si>
  <si>
    <t>DOMAIN-CONTAINING PROTEINS; POLYCOMB-GROUP GENE; SET-DOMAIN; FRUIT-DEVELOPMENT; GENOME; FAMILY; ARABIDOPSIS; PLANTS; DIVERSIFICATION; DUPLICATIONS</t>
  </si>
  <si>
    <t>[Gu, Tingting; Han, Yuhui; Huang, Ruirui; Li, Yi] Nanjing Agr Univ, State Key Lab Plant Genet &amp; Germplasm Enhancement, Nanjing, Jiangsu, Peoples R China; [Gu, Tingting; Han, Yuhui; Huang, Ruirui; Li, Yi] Nanjing Agr Univ, Coll Hort, Nanjing, Jiangsu, Peoples R China; [McAvoy, Richard J.; Li, Yi] Univ Connecticut, Dept Plant Sci &amp; Landscape Architecture, Storrs, CT 06269 USA</t>
  </si>
  <si>
    <t>Gu, TT; Li, Y (reprint author), Nanjing Agr Univ, State Key Lab Plant Genet &amp; Germplasm Enhancement, Nanjing, Jiangsu, Peoples R China.; Gu, TT; Li, Y (reprint author), Nanjing Agr Univ, Coll Hort, Nanjing, Jiangsu, Peoples R China.; Li, Y (reprint author), Univ Connecticut, Dept Plant Sci &amp; Landscape Architecture, Storrs, CT 06269 USA.</t>
  </si>
  <si>
    <t>gutingting@njau.edu.cn; yi.li@uconn.edu</t>
  </si>
  <si>
    <t>National Natural Science Foundation of China [31400269]; Fundamental Research Funds for the Central Universities [KJQN201537]</t>
  </si>
  <si>
    <t>We thank Dr. Jing Ding and Xiaojing Wang for technical support for the bioinformatic analysis. This work was supported by the National Natural Science Foundation of China (31400269) and the Fundamental Research Funds for the Central Universities (KJQN201537) to Tingting Gu.</t>
  </si>
  <si>
    <t>10.1038/srep23581</t>
  </si>
  <si>
    <t>DI3WA</t>
  </si>
  <si>
    <t>WOS:000373429400001</t>
  </si>
  <si>
    <t>Jin, C; Huang, XS; Li, KQ; Yin, H; Li, LT; Yao, ZH; Zhang, SL</t>
  </si>
  <si>
    <t>Jin, Cong; Huang, Xiao-San; Li, Kong-Qing; Yin, Hao; Li, Lei-Ting; Yao, Zheng-Hong; Zhang, Shao-Ling</t>
  </si>
  <si>
    <t>Overexpression of a bHLH1 Transcription Factor of Pyrus ussuriensis Confers Enhanced Cold Tolerance and Increases Expression of Stress-Responsive Genes</t>
  </si>
  <si>
    <t>basic helix-loop-helix; cold tolerance; Pyrus ussuriensis; reactive oxygen species; PubHLH1</t>
  </si>
  <si>
    <t>LOOP-HELIX PROTEIN; FREEZING TOLERANCE; ARABIDOPSIS-THALIANA; PONCIRUS-TRIFOLIATA; TRANSGENIC TOBACCO; LOW-TEMPERATURE; POLYAMINE BIOSYNTHESIS; DEHYDRATION TOLERANCE; DROUGHT TOLERANCE; OXIDATIVE STRESS</t>
  </si>
  <si>
    <t>[Jin, Cong; Huang, Xiao-San; Yin, Hao; Li, Lei-Ting; Yao, Zheng-Hong; Zhang, Shao-Ling] Nanjing Agr Univ, Coll Hort, State Key Lab Crop Genet &amp; Germplasm Enhancement, Nanjing, Jiangsu, Peoples R China; [Li, Kong-Qing] Nanjing Agr Univ, Coll Rural Dev, Nanjing, Jiangsu, Peoples R China</t>
  </si>
  <si>
    <t>Zhang, SL (reprint author), Nanjing Agr Univ, Coll Hort, State Key Lab Crop Genet &amp; Germplasm Enhancement, Nanjing, Jiangsu, Peoples R China.</t>
  </si>
  <si>
    <t>nnzsl@njau.edu.cn</t>
  </si>
  <si>
    <t>National Natural Science Foundation of China [31301758]; Fundamental Research Funds for the Central Universities [KYTZ201401, SK2014007]; Ministry of Education of Humanities and Social Science project [14YJC630058]; Research Fund for the Doctoral Program of Higher Education [130600661]; Jiangsu Provincial Natural Science Foundation [BK20130689, BK20150681]; National Postdoctoral Fund [2013160515, 2012M521092, 2014M551615]; Jiangsu Provincial Postdoctoral Fund [1201019B, 1401125C]</t>
  </si>
  <si>
    <t>This work was supported by National Natural Science Foundation of China (31301758), the Fundamental Research Funds for the Central Universities (KYTZ201401, SK2014007), the Ministry of Education of Humanities and Social Science project (14YJC630058), the Research Fund for the Doctoral Program of Higher Education (130600661), the Jiangsu Provincial Natural Science Foundation (BK20130689, BK20150681), the National Postdoctoral Fund (2013160515, 2012M521092, 2014M551615), the Jiangsu Provincial Postdoctoral Fund (1201019B, 1401125C).</t>
  </si>
  <si>
    <t>10.3389/fpls.2016.00441</t>
  </si>
  <si>
    <t>DI2OO</t>
  </si>
  <si>
    <t>WOS:000373336100003</t>
  </si>
  <si>
    <t>Zhu, YY; Lin, XS; Li, H; Li, YQ; Shi, XB; Zhao, F; Xu, XL; Li, CB; Zhou, GH</t>
  </si>
  <si>
    <t>Zhu, Yingying; Lin, Xisha; Li, He; Li, Yingqiu; Shi, Xuebin; Zhao, Fan; Xu, Xinglian; Li, Chunbao; Zhou, Guanghong</t>
  </si>
  <si>
    <t>Intake of Meat Proteins Substantially Increased the Relative Abundance of Genus Lactobacillus in Rat Feces</t>
  </si>
  <si>
    <t>COLORECTAL-CANCER RISK; HUMAN GUT MICROBIOTA; RED MEAT; DIETARY-PROTEIN; HUMAN HEALTH; GASTROINTESTINAL-TRACT; HUMAN-NUTRITION; COLON; CONSUMPTION; IMPACT</t>
  </si>
  <si>
    <t>[Li, Chunbao; Zhou, Guanghong] MOE, Key Lab Meat Proc &amp; Qual Control, Nanjing 210095, Jiangsu, Peoples R China; MOA, Key Lab Anim Prod Proc, Nanjing 210095, Jiangsu, Peoples R China; Jiang Synerget Innovat Ctr Meat Proc &amp; Qual Contr, Nanjing 210095, Jiangsu, Peoples R China; Nanjing Agr Univ, Nanjing 210095, Jiangsu, Peoples R China</t>
  </si>
  <si>
    <t>Li, CB; Zhou, GH (reprint author), MOE, Key Lab Meat Proc &amp; Qual Control, Nanjing 210095, Jiangsu, Peoples R China.</t>
  </si>
  <si>
    <t>National Natural Science Foundation of China [31471600, 31530054]; Ministry of Education of China [20110097110024, NCET-11-0668]</t>
  </si>
  <si>
    <t>The work was supported by grant of 31471600 and 31530054 (National Natural Science Foundation of China; http://www.nsfc.gov.cn/), 20110097110024 and NCET-11-0668 (Ministry of Education of China; http://www.moe.edu.cn/). Authors GZ and CL received the funding. The funders had no role in study design, data collection and analysis, decision to publish, or preparation of the manuscript.</t>
  </si>
  <si>
    <t>e0152678</t>
  </si>
  <si>
    <t>10.1371/journal.pone.0152678</t>
  </si>
  <si>
    <t>DI6EN</t>
  </si>
  <si>
    <t>WOS:000373592100024</t>
  </si>
  <si>
    <t>Zhao, YL; Yang, RL; Rui, Q; Wang, DY</t>
  </si>
  <si>
    <t>Zhao, Yunli; Yang, Ruilong; Rui, Qi; Wang, Dayong</t>
  </si>
  <si>
    <t>Intestinal Insulin Signaling Encodes Two Different Molecular Mechanisms for the Shortened Longevity Induced by Graphene Oxide in Caenorhabditis elegans</t>
  </si>
  <si>
    <t>TOXICITY; RECEPTOR; TRANSLOCATION; CYTOTOXICITY; PERMEABILITY; MICRORNAS; PROSPECTS; GENETICS; DAF-16; PM2.5</t>
  </si>
  <si>
    <t>[Zhao, Yunli; Yang, Ruilong; Wang, Dayong] Southeast Univ, Sch Med, Key Lab Environm Med Engn, Minist Educ, Nanjing 210009, Peoples R China; [Zhao, Yunli] Bengbu Med Coll, Dept Prevent Med, Bengbu 233020, Peoples R China; [Yang, Ruilong; Rui, Qi] Nanjing Agr Univ, Coll Life Sci, Nanjing 210095, Jiangsu, Peoples R China</t>
  </si>
  <si>
    <t>Wang, DY (reprint author), Southeast Univ, Sch Med, Key Lab Environm Med Engn, Minist Educ, Nanjing 210009, Peoples R China.</t>
  </si>
  <si>
    <t>NIH Office of Research Infrastructure Programs [P40 OD010440]; National Natural Science Foundation of China [81172698]</t>
  </si>
  <si>
    <t>Some nematode strains used in this study were provided by the CGC, which is funded by NIH Office of Research Infrastructure Programs (P40 OD010440). This work was supported by the grant from National Natural Science Foundation of China (no. 81172698).</t>
  </si>
  <si>
    <t>10.1038/srep24024</t>
  </si>
  <si>
    <t>DI1LO</t>
  </si>
  <si>
    <t>WOS:000373257800001</t>
  </si>
  <si>
    <t>Ishag, HZA; Li, C; Wang, FJ; Mao, X</t>
  </si>
  <si>
    <t>Griffithsin binds to the glycosylated proteins (E and prM) of Japanese encephalitis virus and inhibit its infection</t>
  </si>
  <si>
    <t>Griffithsin; Japanese encephalitis virus; Glycosylated proteins; Inhibition</t>
  </si>
  <si>
    <t>ENVELOPE GLYCOPROTEIN; INACTIVATING PROTEIN; ENTRY INHIBITOR; CYANOVIRIN-N; IN-VITRO; MICROBICIDE; OLIGOSACCHARIDE; EFFICACY; GLYCANS; GP120</t>
  </si>
  <si>
    <t>[Ishag, Hassan Z. A.; Li, Chen; Wang, Fengjuan; Mao, Xiang] Nanjing Agr Univ, Coll Vet Med, 1 Weigang, Nanjing 210095, Jiangsu, Peoples R China; [Mao, Xiang] Chinese Acad Agr Sci, Shanghai Vet Res Inst, Shanghai, Peoples R China; [Ishag, Hassan Z. A.] Nyala Univ, Coll Vet Sci, Nyala, Sudan</t>
  </si>
  <si>
    <t>Ishag, HZA; Mao, X (reprint author), Nanjing Agr Univ, Coll Vet Med, 1 Weigang, Nanjing 210095, Jiangsu, Peoples R China.</t>
  </si>
  <si>
    <t>hassan8377@yahoo.com; xmao@njau.edu.cn</t>
  </si>
  <si>
    <t>priority academic program development of Jiangsu Higher Education Institutions</t>
  </si>
  <si>
    <t>This project was funded by the priority academic program development of Jiangsu Higher Education Institutions.</t>
  </si>
  <si>
    <t>10.1016/j.virusres.2016.01.016</t>
  </si>
  <si>
    <t>DH3IP</t>
  </si>
  <si>
    <t>WOS:000372681000007</t>
  </si>
  <si>
    <t>Wang, JQ; Liu, XY; Zhang, XH; Smith, P; Li, LQ; Filley, TR; Cheng, K; Shen, MX; He, YB; Pan, GX</t>
  </si>
  <si>
    <t>Size and variability of crop productivity both impacted by CO2 enrichment and warming-A case study of 4 year field experiment in a Chinese paddy</t>
  </si>
  <si>
    <t>Crop production; Climate change; CO2 enrichment; Warming; Rice-wheat rotation</t>
  </si>
  <si>
    <t>INCREASING CARBON-DIOXIDE; GLOBAL FOOD SECURITY; CLIMATE-CHANGE; ELEVATED CO2; WINTER-WHEAT; RICE; YIELD; TEMPERATURE; RESPONSES; GROWTH</t>
  </si>
  <si>
    <t>[Wang, Jianqing; Liu, Xiaoyu; Zhang, Xuhui; Li, Lianqing; Cheng, Kun; He, Yinbiao; Pan, Genxing] Nanjing Agr Univ, Inst Resource Ecosyst &amp; Environm Agr, 1 Weigang, Nanjing 210095, Jiangsu, Peoples R China; [Wang, Jianqing; Liu, Xiaoyu; Zhang, Xuhui; Li, Lianqing; Cheng, Kun; He, Yinbiao; Pan, Genxing] Nanjing Agr Univ, Ctr Climate Change &amp; Agr, 1 Weigang, Nanjing 210095, Jiangsu, Peoples R China; [Smith, Pete] Univ Aberdeen, Sch Biol Sci, Inst Biol &amp; Environm Sci, 23 St Machar Dr, Aberdeen AB24 3UU, Scotland; [Filley, Timothy R.] Purdue Univ, Dept Earth Atmospher &amp; Planetary Sci, W Lafayette, IN 47907 USA; [Filley, Timothy R.] Purdue Univ, Purdue Climate Change Res Ctr, W Lafayette, IN 47907 USA; [Shen, Mingxing] Suzhou Acad Agr Sci, Res Dept Agr Resources &amp; Environm, Suzhou 215155, Jiangsu, Peoples R China</t>
  </si>
  <si>
    <t>state Special Fund for Agro-scientific Research in the Public Interest "Climate Change Impacts on Crop Production and Mitigation" [200903003]; Ministry of Science and Technology of China [2012BAC19B01]; Department of Science and Technology of Jiangsu province [BK20150684]; 111 project [B12009]; Priority Academic Program Development of Jiangsu Higher Education Institutions (PAPD); Chinese Ministry of Agriculture; United Kingdom Department for Environment, Food and Rural Affairs (DEFRA) under UK-China Sustainable Agriculture Innovation Network (SAIN); state foreign expert agency under a project of Foreign High-end expert program</t>
  </si>
  <si>
    <t>Construction and maintenance of the experiment system was funded by the state Special Fund for Agro-scientific Research in the Public Interest "Climate Change Impacts on Crop Production and Mitigation" under a grant number 200903003. This work was financially supported by Ministry of Science and Technology of China under a grant number 2012BAC19B01 and Department of Science and Technology of Jiangsu province under a grant number BK20150684. The international cooperation was funded by "111 project" (B12009) and the Priority Academic Program Development of Jiangsu Higher Education Institutions (PAPD). The contribution of Pete Smith was funded by the Chinese Ministry of Agriculture and the United Kingdom Department for Environment, Food and Rural Affairs (DEFRA) under UK-China Sustainable Agriculture Innovation Network (SAIN). The contribution of Timothy Filley was also funded by the state foreign expert agency under a project of Foreign High-end expert program. The authors thank Jiangsu Tianniang Agro-Technology Company Ltd. for the assistance in maintaining the experiment system.</t>
  </si>
  <si>
    <t>10.1016/j.agee.2016.01.028</t>
  </si>
  <si>
    <t>DI6ZO</t>
  </si>
  <si>
    <t>WOS:000373649100005</t>
  </si>
  <si>
    <t>Yan, X; Chu, F; Puri, AW; Fu, YF; Lidstrom, ME</t>
  </si>
  <si>
    <t>Electroporation-Based Genetic Manipulation in Type I Methanotrophs</t>
  </si>
  <si>
    <t>GRAM-NEGATIVE BACTERIA; METHYLOMICROBIUM-BURYATENSE; METHANE MONOOXYGENASE; DNA-MOLECULES; SYSTEM; RECOMBINATION</t>
  </si>
  <si>
    <t>[Yan, Xin; Chu, Frances; Puri, Aaron W.; Fu, Yanfen; Lidstrom, Mary E.] Univ Washington, Dept Chem Engn, Seattle, WA 98195 USA; [Yan, Xin] Nanjing Agr Univ, Coll Life Sci, Dept Microbiol, Nanjing, Jiangsu, Peoples R China; [Lidstrom, Mary E.] Univ Washington, Dept Microbiol, Seattle, WA 98195 USA</t>
  </si>
  <si>
    <t>Yan, X (reprint author), Univ Washington, Dept Chem Engn, Seattle, WA 98195 USA.; Yan, X (reprint author), Nanjing Agr Univ, Coll Life Sci, Dept Microbiol, Nanjing, Jiangsu, Peoples R China.</t>
  </si>
  <si>
    <t>yanxin@njau.edu.cn</t>
  </si>
  <si>
    <t>Chinese Ministry of Science and Technology (MOST) [2015CB150505]; China Scholarship Council (CSC) [201306855020]; DOE | Advanced Research Projects Agency-Energy (ARPA-E) [DE-AR0000350]</t>
  </si>
  <si>
    <t>Chinese Ministry of Science and Technology (MOST) provided funding to Xin Yan under grant number 2015CB150505. China Scholarship Council (CSC) provided funding to Xin Yan under grant number 201306855020. DOE | Advanced Research Projects Agency-Energy (ARPA-E) provided funding to Mary E. Lidstrom under grant number DE-AR0000350.</t>
  </si>
  <si>
    <t>10.1128/AEM.03724-15</t>
  </si>
  <si>
    <t>DI2QV</t>
  </si>
  <si>
    <t>WOS:000373342400009</t>
  </si>
  <si>
    <t>Zhang, YC; Cao, WJ; Zhong, LR; Godfray, HCJ; Liu, XD</t>
  </si>
  <si>
    <t>Zhang, Yuan-Chen; Cao, Wen-Jie; Zhong, Le-Rong; Godfray, H. Charles J.; Liu, Xiang-Dong</t>
  </si>
  <si>
    <t>Host Plant Determines the Population Size of an Obligate Symbiont (Buchnera aphidicola) in Aphids</t>
  </si>
  <si>
    <t>ACYRTHOSIPHON-PISUM; PEA APHID; BACTERIAL SYMBIONTS; SECONDARY SYMBIONTS; HORIZONTAL TRANSFER; GOSSYPII GLOVER; ENDOSYMBIOTIC BACTERIA; MYCETOCYTE SYMBIOSIS; MICROBIAL SYMBIONTS; THERMAL TOLERANCE</t>
  </si>
  <si>
    <t>[Zhang, Yuan-Chen; Cao, Wen-Jie; Zhong, Le-Rong; Liu, Xiang-Dong] Nanjing Agr Univ, Dept Entomol, Nanjing, Jiangsu, Peoples R China; [Godfray, H. Charles J.] Univ Oxford, Dept Zool, S Parks Rd, Oxford, England</t>
  </si>
  <si>
    <t>Liu, XD (reprint author), Nanjing Agr Univ, Dept Entomol, Nanjing, Jiangsu, Peoples R China.</t>
  </si>
  <si>
    <t>Scientific Research and Innovation Project for Graduate Students in Jiangsu Province, China [KYLX-0578]; National Natural Science Foundation of China (NSFC) [31070377]; Natural Science Foundation of Jiangsu Province (Jiangsu Natural Science Foundation) [BK20141368]</t>
  </si>
  <si>
    <t>The Scientific Research and Innovation Project for Graduate Students in Jiangsu Province, China provided funding to Yuan-Chen Zhang under grant number KYLX-0578. National Natural Science Foundation of China (NSFC) provided funding to Xiang-Dong Liu under grant number 31070377. Natural Science Foundation of Jiangsu Province (Jiangsu Natural Science Foundation) provided funding to Xiang-Dong Liu under grant number BK20141368.</t>
  </si>
  <si>
    <t>10.1128/AEM.04131-15</t>
  </si>
  <si>
    <t>DI2RB</t>
  </si>
  <si>
    <t>WOS:000373343300011</t>
  </si>
  <si>
    <t>Tan, SY; Gu, Y; Yang, CL; Dong, Y; Mei, XL; Shen, QR; Xu, YC</t>
  </si>
  <si>
    <t>Tan, Shiyong; Gu, Yian; Yang, Chunlan; Dong, Yue; Mei, Xinlan; Shen, Qirong; Xu, Yangchun</t>
  </si>
  <si>
    <t>Bacillus amyloliquefaciens T-5 may prevent Ralstonia solanacearum infection through competitive exclusion</t>
  </si>
  <si>
    <t>Biological control; CLSM; Fluorescent protein; Root colonization; Tomato</t>
  </si>
  <si>
    <t>POTATO SOLANUM-TUBEROSUM; BACTERIAL WILT; BIOLOGICAL-CONTROL; PSEUDOMONAS-SOLANACEARUM; FLUORESCENT PROTEIN; BIOFILM FORMATION; BIOCONTROL AGENT; GENE-EXPRESSION; PLANT-GROWTH; COLONIZATION</t>
  </si>
  <si>
    <t>[Tan, Shiyong; Gu, Yian; Yang, Chunlan; Dong, Yue; Mei, Xinlan; Shen, Qirong; Xu, Yangchun] Nanjing Agr Univ, Natl Engn Res Ctr Organ Based Fertilizers, Nanjing 210095, Jiangsu, Peoples R China; [Tan, Shiyong] Minist Agr, Key Lab Plant Nutr &amp; Biol Fertilizer, Changsha 410205, Hunan, Peoples R China; [Tan, Shiyong; Gu, Yian; Yang, Chunlan; Dong, Yue; Mei, Xinlan; Shen, Qirong; Xu, Yangchun] Nanjing Agr Univ, Jiangsu Collaborat Innovat Ctr Solid Organ Waste, Nanjing 210095, Jiangsu, Peoples R China; [Tan, Shiyong] Hunan Taigu Biotechnol Co Ltd, Changsha 410205, Hunan, Peoples R China</t>
  </si>
  <si>
    <t>Xu, YC (reprint author), Nanjing Agr Univ, Natl Engn Res Ctr Organ Based Fertilizers, Nanjing 210095, Jiangsu, Peoples R China.; Xu, YC (reprint author), Nanjing Agr Univ, Jiangsu Collaborat Innovat Ctr Solid Organ Waste, Nanjing 210095, Jiangsu, Peoples R China.</t>
  </si>
  <si>
    <t>National Natural Science Foundation of China [41301262]; Innovative Research Team Development Plan of the Ministry of Education of China [IRT1256]; Priority Academic Program Development (PAPD) of Jiangsu Higher Education Institutions; 111 project [B12009]</t>
  </si>
  <si>
    <t>This research was financially supported by the National Natural Science Foundation of China (41301262), the Innovative Research Team Development Plan of the Ministry of Education of China (IRT1256), the Priority Academic Program Development (PAPD) of Jiangsu Higher Education Institutions, and the 111 project (B12009). We would like to acknowledge Prof. Paolo Nannipieri from University of Florence, Italy, for his careful revisions of the manuscript.</t>
  </si>
  <si>
    <t>10.1007/s00374-015-1079-z</t>
  </si>
  <si>
    <t>DI4AF</t>
  </si>
  <si>
    <t>WOS:000373441700007</t>
  </si>
  <si>
    <t>Jiang, Y; Tian, YL; Sun, YN; Zhang, Y; Hang, XN; Deng, AX; Zhang, J; Zhang, WJ</t>
  </si>
  <si>
    <t>Jiang, Yu; Tian, Yunlu; Sun, Yanni; Zhang, Yi; Hang, Xiaoning; Deng, Aixi; Zhang, Jun; Zhang, Weijian</t>
  </si>
  <si>
    <t>Effect of rice panicle size on paddy field CH4 emissions</t>
  </si>
  <si>
    <t>Global warming; Food security; Greenhouse gas; Rice production; Spikelet number</t>
  </si>
  <si>
    <t>GREENHOUSE-GAS EMISSIONS; METHANE EMISSION; NORTHEAST INDIA; YIELD FORMATION; WATER REGIME; CHINA; SOIL; CULTIVARS; OXIDATION; GROWTH</t>
  </si>
  <si>
    <t>[Jiang, Yu; Sun, Yanni; Zhang, Yi; Hang, Xiaoning; Zhang, Weijian] Nanjing Agr Univ, Inst Appl Ecol, Nanjing 210095, Jiangsu, Peoples R China; [Tian, Yunlu] Nanjing Agr Univ, Inst Rice, Nanjing 210095, Jiangsu, Peoples R China; [Hang, Xiaoning] Chongqing Acad Agr Sci, Inst Agr Resources &amp; Environm, Chongqing 401329, Peoples R China; [Deng, Aixi; Zhang, Jun; Zhang, Weijian] Chinese Acad Agr Sci, Inst Crop Sci, Minist Agr, Key Lab Crop Physiol &amp; Ecol, Beijing 100081, Peoples R China</t>
  </si>
  <si>
    <t>National Key Technology Support Program of China [2011BAD16B14, 2015BAC02B02]; Special Fund for Agro-scientific Research in the Public Interest [201503122]; CAAS; China Scholarship Council (CSC); Youth Science and Technology Innovation Foundation of Nanjing Agricultural University [KJ2012002]</t>
  </si>
  <si>
    <t>This work was supported by the National Key Technology Support Program of China (2011BAD16B14; 2015BAC02B02), Special Fund for Agro-scientific Research in the Public Interest (201503122), the Innovation Program of CAAS, the grant of China Scholarship Council (CSC), and Youth Science and Technology Innovation Foundation of Nanjing Agricultural University (Grant No. KJ2012002)</t>
  </si>
  <si>
    <t>10.1007/s00374-015-1084-2</t>
  </si>
  <si>
    <t>WOS:000373441700011</t>
  </si>
  <si>
    <t>Chen, C; Lei, WR; Lu, M; Zhang, JN; Zhang, Z; Luo, CL; Chen, YH; Hong, Q; Shen, ZG</t>
  </si>
  <si>
    <t>Chen, Chen; Lei, Wenrui; Lu, Min; Zhang, Jianan; Zhang, Zhou; Luo, Chunling; Chen, Yahua; Hong, Qing; Shen, Zhenguo</t>
  </si>
  <si>
    <t>Characterization of Cu(II) and Cd(II) resistance mechanisms in Sphingobium sp PHE-SPH and Ochrobactrum sp PHE-OCH and their potential application in the bioremediation of heavy metal-phenanthrene co-contaminated sites</t>
  </si>
  <si>
    <t>Bioremediation; Co-contamination; Heavy metals; Ochrobactrum; Sphingobium; Phenanthrene</t>
  </si>
  <si>
    <t>POLYCYCLIC AROMATIC-HYDROCARBONS; CADMIUM ACCUMULATION; DEGRADING BACTERIUM; ORGANIC-ACIDS; WASTE-WATER; SP-NOV.; SOIL; COPPER; STRAIN; PYRENE</t>
  </si>
  <si>
    <t>[Chen, Chen; Lei, Wenrui; Lu, Min; Zhang, Jianan; Zhang, Zhou; Chen, Yahua; Hong, Qing; Shen, Zhenguo] Nanjing Agr Univ, Coll Life Sci, Nanjing 210095, Jiangsu, Peoples R China; [Luo, Chunling] Chinese Acad Sci, Guangzhou Inst Geochem, State Key Lab Organ Geochem, Guangzhou 510640, Guangdong, Peoples R China</t>
  </si>
  <si>
    <t>zgsheng@njau.edu.cn</t>
  </si>
  <si>
    <t>Science Foundation of Jiangsu Province, China [SXGC[2015]320, BE2013709, CX(14)2095]; Joint Funds of the National Natural Science Foundation of China; Natural Science Foundation of Guangdong Province, China [NSFC-GDNSF U1133004]</t>
  </si>
  <si>
    <t>The research was funded by the Science Foundation of Jiangsu Province, China (SXGC[2015]320; BE2013709; CX(14)2095), as well as by the Joint Funds of the National Natural Science Foundation of China and the Natural Science Foundation of Guangdong Province, China (NSFC-GDNSF U1133004).</t>
  </si>
  <si>
    <t>10.1007/s11356-015-5926-0</t>
  </si>
  <si>
    <t>DI6TF</t>
  </si>
  <si>
    <t>WOS:000373632400080</t>
  </si>
  <si>
    <t>Song, SX; Hooiveld, GJ; Zhang, W; Li, MJ; Zhao, F; Zhu, J; Xu, XL; Muller, M; Li, CB; Zhou, GH</t>
  </si>
  <si>
    <t>Comparative Proteomics Provides Insights into Metabolic Responses in Rat Liver to Isolated Soy and Meat Proteins</t>
  </si>
  <si>
    <t>metabolic syndrome; isolated protein; animal protein; chicken protein; fish protein; pork protein; molecular nutrition; nutrigenomics; proteomics</t>
  </si>
  <si>
    <t>WEIGHT-LOSS DIETS; ENRICHMENT ANALYSIS; IN-VITRO; PROFILES; VIVO; MEN</t>
  </si>
  <si>
    <t>[Song, Shangxin; Li, Mengjie; Zhao, Fan; Zhu, Jing; Xu, Xinglian; Li, Chunbao; Zhou, Guanghong] Nanjing Agr Univ, Key Lab Meat Proc &amp; Qual Control, MOE, Nanjing 210095, Jiangsu, Peoples R China; [Song, Shangxin; Li, Mengjie; Zhao, Fan; Zhu, Jing; Xu, Xinglian; Li, Chunbao; Zhou, Guanghong] Nanjing Agr Univ, Key Lab Anim Prod Proc, MOA, Nanjing 210095, Jiangsu, Peoples R China; [Song, Shangxin; Li, Mengjie; Zhao, Fan; Zhu, Jing; Xu, Xinglian; Li, Chunbao; Zhou, Guanghong] Nanjing Agr Univ, Jiang Synerget Innovat Ctr Meat Proc &amp; Qual Contr, Nanjing 210095, Jiangsu, Peoples R China; [Hooiveld, Guido J.] Wageningen Univ, Div Human Nutr, Nutr Metab &amp; Genom Grp, NL-6703 HD Wageningen, Netherlands; [Muller, Michael] Univ E Anglia, Norwich Med Sch, Norwich NR4 7TJ, Norfolk, England; [Zhang, Wei] Nanjing Med Univ, Key Lab Human Funct Genom Jiangsu Prov, Nanjing 210029, Jiangsu, Peoples R China</t>
  </si>
  <si>
    <t>Li, CB; Zhou, GH (reprint author), Nanjing Agr Univ, Key Lab Meat Proc &amp; Qual Control, MOE, Nanjing 210095, Jiangsu, Peoples R China.; Li, CB; Zhou, GH (reprint author), Nanjing Agr Univ, Key Lab Anim Prod Proc, MOA, Nanjing 210095, Jiangsu, Peoples R China.; Li, CB; Zhou, GH (reprint author), Nanjing Agr Univ, Jiang Synerget Innovat Ctr Meat Proc &amp; Qual Contr, Nanjing 210095, Jiangsu, Peoples R China.</t>
  </si>
  <si>
    <t>chunbao.li@njau.edu.cn; ghzhou@njau.edu.cn</t>
  </si>
  <si>
    <t>This work was funded by grants 31471600 (National Natural Science Foundation of China), NCET-11-0668 (Ministry of Education of the P. R. China), and CXZZ13_0286 (Jiangsu Provincial Department of Education, China). We thank Sjef Boeren (Laboratory for Biochemistry, Wageningen University) for assisting with the analysis of the iTRAQ data. We thank Prof. Ron Tume (CSIRO, Australia) for help with the English language.</t>
  </si>
  <si>
    <t>10.1021/acs.jproteome.5b00922</t>
  </si>
  <si>
    <t>DI5DU</t>
  </si>
  <si>
    <t>WOS:000373519900004</t>
  </si>
  <si>
    <t>Liu, YP; Chen, L; Zhang, N; Li, ZF; Zhang, GS; Xu, Y; Shen, QR; Zhang, RF</t>
  </si>
  <si>
    <t>Liu, Yunpeng; Chen, Lin; Zhang, Nan; Li, Zunfeng; Zhang, Guishan; Xu, Yu; Shen, Qirong; Zhang, Ruifu</t>
  </si>
  <si>
    <t>Plant-Microbe Communication Enhances Auxin Biosynthesis by a Root-Associated Bacterium, Bacillus amyloliquefaciens SQR9</t>
  </si>
  <si>
    <t>INDOLE-3-ACETIC-ACID BIOSYNTHESIS; GROWTH PROMOTION; GENE-EXPRESSION; ORGANIC-ACIDS; COLONIZATION; PSEUDOMONAS; CUCUMBER; RHIZOBACTERIA; ARABIDOPSIS; BIOCONTROL</t>
  </si>
  <si>
    <t>[Liu, Yunpeng; Zhang, Guishan; Zhang, Ruifu] Chinese Acad Agr Sci, Inst Agr Resources &amp; Reg Planning, Minist Agr, Key Lab Microbial Resources Collect &amp; Preservat, Beijing 100081, Peoples R China; [Chen, Lin; Zhang, Nan; Li, Zunfeng; Xu, Yu; Shen, Qirong; Zhang, Ruifu] Nanjing Agr Univ, Jiangsu Key Lab, Nanjing 210095, Jiangsu, Peoples R China; [Chen, Lin; Zhang, Nan; Li, Zunfeng; Xu, Yu; Shen, Qirong; Zhang, Ruifu] Nanjing Agr Univ, Natl Engn Res Ctr Organ Based Fertilizers, Engn Ctr Solid Organ Waste Utilizat, Nanjing 210095, Jiangsu, Peoples R China</t>
  </si>
  <si>
    <t>Zhang, RF (reprint author), Chinese Acad Agr Sci, Inst Agr Resources &amp; Reg Planning, Minist Agr, Key Lab Microbial Resources Collect &amp; Preservat, Beijing 100081, Peoples R China.</t>
  </si>
  <si>
    <t>National Natural Science Foundation of China [41271271, 31330069]; National Key Basic Research Program of China (973 program) [2015CB150505]; National Infrastructure of Microbial Resources (NIRM); 111 Project [B12009]; Priority Academic Program Development (PAPD) of Jiangsu Higher Education Institutions</t>
  </si>
  <si>
    <t>This research was financially supported by National Natural Science Foundation of China (41271271 and 31330069), the National Key Basic Research Program of China (973 program, 2015CB150505) and the National Infrastructure of Microbial Resources (NIRM). R. Zhang and Q. Shen were also supported by the 111 Project (B12009) and the Priority Academic Program Development (PAPD) of Jiangsu Higher Education Institutions.</t>
  </si>
  <si>
    <t>10.1094/MPM1-10-15-0239-R</t>
  </si>
  <si>
    <t>DI3TY</t>
  </si>
  <si>
    <t>WOS:000373422600009</t>
  </si>
  <si>
    <t>Yang, GW; Yang, X; Zhang, WJ; Wei, YQ; Ge, G; Lu, WJ; Sun, JJ; Liu, N; Kan, HM; Shen, Y; Zhang, YJ</t>
  </si>
  <si>
    <t>Yang, Gaowen; Yang, Xin; Zhang, Wenjun; Wei, Yuqi; Ge, Ge; Lu, Wenjie; Sun, Juanjuan; Liu, Nan; Kan, Haiming; Shen, Yue; Zhang, Yingjun</t>
  </si>
  <si>
    <t>Arbuscular mycorrhizal fungi affect plant community structure under various nutrient conditions and stabilize the community productivity</t>
  </si>
  <si>
    <t>INNER-MONGOLIA GRASSLAND; ECOSYSTEM STABILITY; TALLGRASS PRAIRIE; PHOSPHORUS AVAILABILITY; NITROGEN ENRICHMENT; SEMIARID GRASSLANDS; DIVERSITY; BIODIVERSITY; DEPOSITION; STEPPE</t>
  </si>
  <si>
    <t>[Yang, Gaowen; Yang, Xin; Zhang, Wenjun; Wei, Yuqi; Ge, Ge; Lu, Wenjie; Sun, Juanjuan; Liu, Nan; Kan, Haiming; Shen, Yue; Zhang, Yingjun] China Agr Univ, Dept Grassland Sci, Beijing 100193, Peoples R China; [Yang, Gaowen] Nanjing Agr Univ, Coll Agrograssland Sci, Nanjing 210095, Jiangsu, Peoples R China</t>
  </si>
  <si>
    <t>Zhang, YJ (reprint author), China Agr Univ, Dept Grassland Sci, Beijing 100193, Peoples R China.</t>
  </si>
  <si>
    <t>Major State Basic Research Development Program of China [2014CB138805]; National Natural Science Foundation of China [31472137, 31270375]; earmarked fund for Modern Agro-industry Technology Research System [CARS-35]</t>
  </si>
  <si>
    <t>We are grateful to Emily Grman and Warwick Badgery for many helpful comments on the previous versions of this paper. This project was supported by the Major State Basic Research Development Program of China (2014CB138805), National Natural Science Foundation of China (31472137 and 31270375) and earmarked fund for Modern Agro-industry Technology Research System (CARS-35).</t>
  </si>
  <si>
    <t>1600-0706</t>
  </si>
  <si>
    <t>Oikos</t>
  </si>
  <si>
    <t>10.1111/oik.02351</t>
  </si>
  <si>
    <t>DI6LP</t>
  </si>
  <si>
    <t>WOS:000373610700014</t>
  </si>
  <si>
    <t>Hu, W; Zhao, WQ; Yang, JS; Oosterhuis, DM; Loka, DA; Zhou, ZG</t>
  </si>
  <si>
    <t>Hu, Wei; Zhao, Wenqing; Yang, Jiashuo; Oosterhuis, Derrick M.; Loka, Dimitra A.; Zhou, Zhiguo</t>
  </si>
  <si>
    <t>Relationship between potassium fertilization and nitrogen metabolism in the leaf subtending the cotton (Gossypium hirsutum L.) boll during the boll development stage</t>
  </si>
  <si>
    <t>Cotton (Gossypium hirsutum L.); Potassium fertilizer; Leaf subtending the cotton boll; Nitrogen metabolism</t>
  </si>
  <si>
    <t>BACILLUS-THURINGIENSIS GENE; PEPTIDASE ACTIVITIES; AMINO-ACIDS; PLANTS; LEAVES; DEFICIENCY; NUTRITION; NITRATE; ROOTS; ASSIMILATION</t>
  </si>
  <si>
    <t>[Hu, Wei; Zhao, Wenqing; Yang, Jiashuo; Zhou, Zhiguo] Nanjing Agr Univ, Minist Agr, Key Lab Crop Growth Regulat, Nanjing 210095, Jiangsu, Peoples R China; [Oosterhuis, Derrick M.; Loka, Dimitra A.] Univ Arkansas, Dept Crop Soil &amp; Environm Sci, 1366 West Altheimer Dr, Fayetteville, AR 72704 USA</t>
  </si>
  <si>
    <t>National Natural Science Foundation of China [31371583, 31401327]; China Agriculture Research System [CARS-18-20]; Jiangsu Collaborative Innovation Center for Modern Crop Production (JCIC-MCP); Special Fund for Agro-scientific Research in the Public Interest [201503136]</t>
  </si>
  <si>
    <t>We are grateful for financial support from the National Natural Science Foundation of China (31371583, 31401327), China Agriculture Research System (CARS-18-20), Jiangsu Collaborative Innovation Center for Modern Crop Production (JCIC-MCP) and the Special Fund for Agro-scientific Research in the Public Interest (Impact of climate change on agriculture production of China, 201503136).</t>
  </si>
  <si>
    <t>10.1016/j.plaphy.2016.01.019</t>
  </si>
  <si>
    <t>DI5QL</t>
  </si>
  <si>
    <t>WOS:000373553600013</t>
  </si>
  <si>
    <t>Hu, YJ; Tian, GT; Geng, XR; Zhang, WW; Zhao, LY; Wang, HX; Ng, TB</t>
  </si>
  <si>
    <t>Hu, Yujing; Tian, Guoting; Geng, Xueran; Zhang, Weiwei; Zhao, Liyan; Wang, Hexiang; Ng, Tzi Bun</t>
  </si>
  <si>
    <t>A protease-resistant alpha-galactosidase from Pleurotus citrinopileatus with broad substrate specificity and good hydrolytic activity on raffinose family oligosaccharides</t>
  </si>
  <si>
    <t>alpha-Galactosidase; Pleurotus citrinopileatus; Protease-resistant; Raffinose family oligosaccharides</t>
  </si>
  <si>
    <t>CHEMICAL-MODIFICATION; ASPERGILLUS-ORYZAE; PURIFICATION; SOYMILK; ENZYME; ANTITUMOR; MUSHROOM; CLONING; SUGAR; POLYSACCHARIDE</t>
  </si>
  <si>
    <t>[Hu, Yujing; Geng, Xueran; Zhang, Weiwei; Wang, Hexiang] China Agr Univ, State Key Lab Agrobiotechnol, Beijing 100193, Peoples R China; [Hu, Yujing; Geng, Xueran; Zhang, Weiwei; Wang, Hexiang] China Agr Univ, Dept Microbiol, Beijing 100193, Peoples R China; [Tian, Guoting] Yunnan Acad Agr Sci, Inst Biotechnol &amp; Germplasm Resource, Kunming 650223, Peoples R China; [Zhao, Liyan] Nanjing Agr Univ, Coll Food Sci &amp; Technol, Nanjing 210095, Jiangsu, Peoples R China; [Ng, Tzi Bun] Chinese Univ Hong Kong, Fac Med, Sch Biomed Sci, Shatin, Hong Kong, Peoples R China</t>
  </si>
  <si>
    <t>Ng, TB (reprint author), Chinese Univ Hong Kong, Fac Med, Sch Biomed Sci, Shatin, Hong Kong, Peoples R China.; Wang, HX (reprint author), 2 Yuanmingyuan West St, Beijing 100193, Peoples R China.</t>
  </si>
  <si>
    <t>huyujing1216@126.com; tiangt@aliyun.com; gengxueran2007@163.com; zhangweiweicau@gmail.com; zhlychen@njau.edu.cn; hxwang@cau.edu.cn; b021770@mailserv.cuhk.edu.hk</t>
  </si>
  <si>
    <t>10.1016/j.procbio.2016.01.010</t>
  </si>
  <si>
    <t>DI3SV</t>
  </si>
  <si>
    <t>WOS:000373419700004</t>
  </si>
  <si>
    <t>Jiang, CQ; Cui, QR; Feng, K; Xu, DF; Li, CF; Zheng, QS</t>
  </si>
  <si>
    <t>Jiang, Chaoqiang; Cui, Quanren; Feng, Kun; Xu, Dafeng; Li, Chengfeng; Zheng, Qingsong</t>
  </si>
  <si>
    <t>Melatonin improves antioxidant capacity and ion homeostasis and enhances salt tolerance in maize seedlings</t>
  </si>
  <si>
    <t>Melatonin; Maize (Zea mays L.); Salt stress; Antioxidative capacity; Ion homeostasis</t>
  </si>
  <si>
    <t>CUCUMIS-SATIVUS L.; ARABIDOPSIS-THALIANA; EXOGENOUS MELATONIN; SEED-GERMINATION; OXIDATIVE STRESS; NA+/H+ ANTIPORT; REACTIVE OXYGEN; PLANTS; SALINITY; LEAVES</t>
  </si>
  <si>
    <t>[Jiang, Chaoqiang; Cui, Quanren; Xu, Dafeng] Anhui Acad Agr Sci, Tobacco Res Inst, Maize Res Ctr, Hefei 230031, Anhui, Peoples R China; [Feng, Kun; Zheng, Qingsong] Nanjing Agr Univ, Coll Nat Resources &amp; Environm Sci, Key Lab Marine Biol, Nanjing 210095, Jiangsu, Peoples R China; [Li, Chengfeng] Anhui Agr Univ, Coll Agr, Hefei 230036, Anhui, Peoples R China</t>
  </si>
  <si>
    <t>Zheng, QS (reprint author), Nanjing Agr Univ, Coll Nat Resources &amp; Environm Sci, Key Lab Marine Biol, Nanjing 210095, Jiangsu, Peoples R China.</t>
  </si>
  <si>
    <t>qszheng@njau.edu.cn</t>
  </si>
  <si>
    <t>Anhui Academy of Agricultural Sciences, China [14B0945]</t>
  </si>
  <si>
    <t>This work was financially supported by 2014 Dean Youth Innovation Fund of Anhui Academy of Agricultural Sciences (14B0945), China.</t>
  </si>
  <si>
    <t>10.1007/s11738-016-2101-2</t>
  </si>
  <si>
    <t>DH6VK</t>
  </si>
  <si>
    <t>WOS:000372930000001</t>
  </si>
  <si>
    <t>Xu, C; Li, XF; Tian, HY; Jiang, GZ; Liu, WB</t>
  </si>
  <si>
    <t>Xu, Chao; Li, Xiang-Fei; Tian, Hong-Yan; Jiang, Guang-Zhen; Liu, Wen-Bin</t>
  </si>
  <si>
    <t>Feeding rates affect growth, intestinal digestive and absorptive capabilities and endocrine functions of juvenile blunt snout bream Megalobrama amblycephala</t>
  </si>
  <si>
    <t>Ration size; Growth; Intestinal enzyme activities; Gene expression; Blunt snout bream</t>
  </si>
  <si>
    <t>STURGEON ACIPENSER-TRANSMONTANUS; TROUT ONCORHYNCHUS-MYKISS; CARPIO VAR. JIAN; ENZYME-ACTIVITIES; BODY-COMPOSITION; CYPRINUS-CARPIO; NEUROPEPTIDE-Y; RAINBOW-TROUT; SPARUS-AURATA; NUTRIENT RETENTION</t>
  </si>
  <si>
    <t>[Xu, Chao; Li, Xiang-Fei; Tian, Hong-Yan; Jiang, Guang-Zhen; Liu, Wen-Bin] Nanjing Agr Univ, Coll Anim Sci &amp; Technol, Key Lab Aquat Nutr &amp; Feed Sci Jiangsu Prov, 1 Weigang Rd, Nanjing 210095, Jiangsu, Peoples R China; [Xu, Chao] Nanjing Agr Univ, Wuxi Fisheries Coll, 69 Xuejiali, Nanquan 214182, Wuxi, Peoples R China</t>
  </si>
  <si>
    <t>2013113019@njau.edu.cn; xfli@njau.edu.cn; 2012105053@njau.edu.cn; jianggz@njau.edu.cn; wbliu@njau.edu.cn</t>
  </si>
  <si>
    <t>10.1007/s10695-015-0169-z</t>
  </si>
  <si>
    <t>DH7GU</t>
  </si>
  <si>
    <t>WOS:000372961400024</t>
  </si>
  <si>
    <t>Wang, X; Wang, R; Yang, Y; Wu, S; O'Reilly, AO; Wu, Y</t>
  </si>
  <si>
    <t>Wang, X.; Wang, R.; Yang, Y.; Wu, S.; O'Reilly, A. O.; Wu, Y.</t>
  </si>
  <si>
    <t>A point mutation in the glutamate-gated chloride channel of Plutella xylostella is associated with resistance to abamectin</t>
  </si>
  <si>
    <t>resistance; abamectin; glutamate-gated chloride channel; target site mutation; molecular docking</t>
  </si>
  <si>
    <t>CAENORHABDITIS-ELEGANS; GENE SUPERFAMILY; DIAMONDBACK MOTH; IVERMECTIN; LEPIDOPTERA; HELIX; POPULATIONS; SENSITIVITY; AVERMECTIN; RECEPTOR</t>
  </si>
  <si>
    <t>[Wang, X.; Wang, R.; Yang, Y.; Wu, S.; Wu, Y.] Nanjing Agr Univ, Coll Plant Protect, Nanjing 210095, Jiangsu, Peoples R China; [Wang, R.] Beijing Acad Agr &amp; Forestry Sci, Inst Plant &amp; Environm Protect, Beijing, Peoples R China; [O'Reilly, A. O.] Liverpool John Moores Univ, Sch Nat Sci &amp; Psychol, Liverpool L3 5UX, Merseyside, England</t>
  </si>
  <si>
    <t>Wu, Y (reprint author), Nanjing Agr Univ, Coll Plant Protect, Nanjing 210095, Jiangsu, Peoples R China.</t>
  </si>
  <si>
    <t>National Natural Science Foundation of China [31301693]; Chinese Ministry of Agriculture [201103021]; Ministry of Education [B07030]</t>
  </si>
  <si>
    <t>This work was supported by grants from the National Natural Science Foundation of China (grant no. 31301693) and the Chinese Ministry of Agriculture (grant no. 201103021) and Ministry of Education (grant no. B07030).</t>
  </si>
  <si>
    <t>10.1111/imb.12204</t>
  </si>
  <si>
    <t>DH5PF</t>
  </si>
  <si>
    <t>WOS:000372842800003</t>
  </si>
  <si>
    <t>Sun, H; Tong, KP; Kasai, S; Scott, JG</t>
  </si>
  <si>
    <t>Sun, H.; Tong, K. P.; Kasai, S.; Scott, J. G.</t>
  </si>
  <si>
    <t>Overcoming super-knock down resistance (super-kdr) mediated resistance: multi-halogenated benzyl pyrethroids are more toxic to super-kdr than kdr house flies</t>
  </si>
  <si>
    <t>insecticide resistance; Vssc; mechanisms of resistance; pyrethroid insecticide toxicity</t>
  </si>
  <si>
    <t>SODIUM-CHANNEL GENE; ESCHERICHIA-COLI O157-H7; MUSCA-DOMESTICA DIPTERA; QUANTITATIVE STRUCTURE; ANTIBIOTIC-RESISTANT; BLATTELLA-GERMANICA; UNITED-STATES; FLY; INSECTICIDE; MUTATIONS</t>
  </si>
  <si>
    <t>[Sun, H.; Tong, K. P.; Kasai, S.; Scott, J. G.] Cornell Univ, Dept Entomol, Comstock Hall, Ithaca, NY 14853 USA; [Sun, H.] Nanjing Agr Univ, Coll Plant Protect, Dept Entomol, Nanjing, Jiangsu, Peoples R China; [Kasai, S.] Natl Inst Infect Dis, Dept Med Entomol, Shinjuku Ku, Toyama, Tokyo, Japan</t>
  </si>
  <si>
    <t>Scott, JG (reprint author), Cornell Univ, Dept Entomol, Comstock Hall, Ithaca, NY 14853 USA.</t>
  </si>
  <si>
    <t>JGS5@cornell.edu</t>
  </si>
  <si>
    <t>Cornell University Agricultural Experimental Station [NYC-139416, S-1030]; China Scholarship Council [201406850044]</t>
  </si>
  <si>
    <t>We thank K. San Miguel, R. Tyagi, C. Mottler and C. Leichter for technical assistance and N. Liu for the A3 (kdr) strain. This project was supported by Hatch Project NYC-139416 to J.G.S., multistate project S-1030 to J.G.S., and an Undergraduate Student Research Grant (to K.P.T.) provided through the Cornell University Agricultural Experimental Station. H.S. was supported by a fellowship from the China Scholarship Council (grant no. 201406850044).</t>
  </si>
  <si>
    <t>10.1111/imb.12206</t>
  </si>
  <si>
    <t>WOS:000372842800004</t>
  </si>
  <si>
    <t>Zhang, L; Liu, TF; Xue, YJ; Liu, C; Ru, H; Dong, MH; Yu, ZF</t>
  </si>
  <si>
    <t>Zhang, Li; Liu, Tengfei; Xue, Yanjun; Liu, Chen; Ru, Hua; Dong, Minghui; Yu, Zhifang</t>
  </si>
  <si>
    <t>Effects of Drying Methods on the Aroma Components and Quality of Capsella Bursa-PastorisL</t>
  </si>
  <si>
    <t>JOURNAL OF FOOD PROCESS ENGINEERING</t>
  </si>
  <si>
    <t>HOT-AIR; DEHYDRATION; TEMPERATURE; COMBINATION; VEGETABLES; SLICES; FRUITS; RICE</t>
  </si>
  <si>
    <t>[Zhang, Li; Liu, Tengfei; Dong, Minghui] Taihu Agr Res Inst Jiangsu Prov, Suzhou, Peoples R China; [Zhang, Li; Liu, Chen; Ru, Hua] Suzhou Vocat Univ, Coll Educ &amp; Humanity, Suzhou, Peoples R China; [Xue, Yanjun; Yu, Zhifang] Nanjing Agr Univ, Coll Food Sci &amp; Technol, Nanjing 210095, Jiangsu, Peoples R China</t>
  </si>
  <si>
    <t>Agricultural Science and Technology Independent Innovation Funds of Jiangsu Province [CX(13)5076]</t>
  </si>
  <si>
    <t>This work was financially supported by the Agricultural Science and Technology Independent Innovation Funds of Jiangsu Province (CX(13)5076).</t>
  </si>
  <si>
    <t>1745-4530</t>
  </si>
  <si>
    <t>J. Food Process Eng.</t>
  </si>
  <si>
    <t>10.1111/jfpe.12204</t>
  </si>
  <si>
    <t>DH8VN</t>
  </si>
  <si>
    <t>WOS:000373075100001</t>
  </si>
  <si>
    <t>Tang, Z; Kang, YY; Wang, PT; Zhao, FJ</t>
  </si>
  <si>
    <t>Tang, Zhong; Kang, Yuanyuan; Wang, Peitong; Zhao, Fang-Jie</t>
  </si>
  <si>
    <t>Phytotoxicity and detoxification mechanism differ among inorganic and methylated arsenic species in Arabidopsis thaliana</t>
  </si>
  <si>
    <t>Arsenic; Methylated arsenic; Detoxification; Phytochelatins; Arabidopsis thaliana</t>
  </si>
  <si>
    <t>GAMMA-GLUTAMYLCYSTEINE SYNTHETASE; RICE AQUAPORIN LSI1; OXIDATIVE STRESS; INDUCED PHYTOCHELATINS; GLUTATHIONE-DEFICIENT; PHOSPHATE-TRANSPORT; HOLCUS-LANATUS; CHEMICAL FORM; ACCUMULATION; TOXICITY</t>
  </si>
  <si>
    <t>[Tang, Zhong; Kang, Yuanyuan; Wang, Peitong; Zhao, Fang-Jie] Nanjing Agr Univ, Coll Resources &amp; Environm Sci, State Key Lab Crop Genet &amp; Germplasm Enhancement, Nanjing 210095, Jiangsu, Peoples R China; [Zhao, Fang-Jie] Rothamsted Res, Harpenden AL5 2JQ, Herts, England</t>
  </si>
  <si>
    <t>National Natural Science Foundation of China [31372123, 31401936]; Innovative Research Team Development Plan of the Ministry of Education of China [IRT1256]; Priority Academic Program Development of Jiangsu Higher Education Institutions (PAPD)</t>
  </si>
  <si>
    <t>The study was funded by the National Natural Science Foundation of China (Grants 31372123, 31401936), the Innovative Research Team Development Plan of the Ministry of Education of China (grant IRT1256) and the Priority Academic Program Development of Jiangsu Higher Education Institutions (PAPD).</t>
  </si>
  <si>
    <t>10.1007/s11104-015-2739-3</t>
  </si>
  <si>
    <t>DH7CC</t>
  </si>
  <si>
    <t>WOS:000372947800018</t>
  </si>
  <si>
    <t>Zhou, DM; Huang, XF; Chaparro, JM; Badri, DV; Manter, DK; Vivanco, JM; Guo, JH</t>
  </si>
  <si>
    <t>Root and bacterial secretions regulate the interaction between plants and PGPR leading to distinct plant growth promotion effects</t>
  </si>
  <si>
    <t>Plant growth-promoting rhizobacteria; Root exudates; ABC transporters; Bacillus cereus; Bacterial secretions</t>
  </si>
  <si>
    <t>ATP-BINDING CASSETTE; CHROMATOGRAPHY MASS-SPECTROMETRY; PRECURSOR INDOLE-3-BUTYRIC ACID; PSEUDOMONAS-FLUORESCENS STRAIN; AZOSPIRILLUM-BRASILENSE SM; DEAMINASE GENE ACDS; RHIZOBACTERIA PGPR; BIOLOGICAL-CONTROL; BACILLUS-SUBTILIS; BIOFILM FORMATION</t>
  </si>
  <si>
    <t>[Zhou, Dongmei; Guo, Jianhua] Nanjing Agr Univ, Coll Plant Protect, Dept Plant Pathol, Nanjing 210095, Jiangsu, Peoples R China; [Zhou, Dongmei; Guo, Jianhua] Nanjing Agr Univ, Engn Ctr Bioresource Pesticide Jiangsu Prov, Nanjing 210095, Jiangsu, Peoples R China; [Zhou, Dongmei; Guo, Jianhua] Nanjing Agr Univ, Natl &amp; Local Joint Green Pesticide Formulat &amp; App, Minist Educ, Nanjing 210095, Jiangsu, Peoples R China; [Zhou, Dongmei; Guo, Jianhua] Nanjing Agr Univ, Key Lab Integrated Management Crop Dis &amp; Pests, Minist Educ, Nanjing 210095, Jiangsu, Peoples R China; [Zhou, Dongmei; Huang, Xing-Feng; Chaparro, Jacqueline M.; Badri, Dayakar V.; Vivanco, Jorge M.] Colorado State Univ, Ctr Rhizosphere Biol, Ft Collins, CO 80523 USA; [Huang, Xing-Feng] Colorado State Univ, Dept Chem &amp; Biol Engn, Ft Collins, CO 80523 USA; [Manter, Daniel K.] USDA ARS, Soil Plant Nutr Res Unit, Ft Collins, CO 80526 USA</t>
  </si>
  <si>
    <t>National Natural Science Foundation of China [31471812, 31171809]; China Scholarship Council [201206850028]; Colorado State University Agricultural Experiment Station</t>
  </si>
  <si>
    <t>We thank members of Professors Vivanco's and Guo's groups for technical assistance and helpful discussions. We especially thank Prof. Congfeng Song (Nanjing Agricultural University, China) and Dr. Azeddine Driouich (Universite' de Rouen, France) for helpful suggestions. This work was supported by National Natural Science Foundation of China (No. 31471812 and No. 31171809) to JG, China Scholarship Council (No. 201206850028) to DZ, and by Colorado State University Agricultural Experiment Station.</t>
  </si>
  <si>
    <t>10.1007/s11104-015-2743-7</t>
  </si>
  <si>
    <t>WOS:000372947800019</t>
  </si>
  <si>
    <t>Wang, XL; Cheng, ZJ; Zhao, ZC; Gan, L; Qin, RZ; Zhou, KN; Ma, WW; Zhang, BC; Wang, JL; Zhai, HQ; Wan, JM</t>
  </si>
  <si>
    <t>Wang, Xiaole; Cheng, Zhijun; Zhao, Zhichao; Gan, Lu; Qin, Ruizhen; Zhou, Kunneng; Ma, Weiwei; Zhang, Baocai; Wang, Jiulin; Zhai, Huqu; Wan, Jianmin</t>
  </si>
  <si>
    <t>BRITTLE SHEATH1 encoding OsCYP96B4 is involved in secondary cell wall formation in rice</t>
  </si>
  <si>
    <t>Cytochrome P450; Brittle sheath; Secondary cell wall; Very long chain fatty acid; Rice</t>
  </si>
  <si>
    <t>ORYZA-SATIVA; CELLULOSE BIOSYNTHESIS; EPICUTICULAR WAX; PLANT DEFENSE; FATTY-ACIDS; ARABIDOPSIS; GENE; PROTEIN; MEMBRANE; EXPRESSION</t>
  </si>
  <si>
    <t>[Wang, Xiaole; Cheng, Zhijun; Zhao, Zhichao; Gan, Lu; Qin, Ruizhen; Ma, Weiwei; Wang, Jiulin; Zhai, Huqu; Wan, Jianmin] Chinese Acad Agr Sci, Inst Crop Sci, Natl Key Facil Crop Gene Resources &amp; Genet Improv, Beijing 100081, Peoples R China; [Zhou, Kunneng] Nanjing Agr Univ, Jiangsu Plant Gene Engn Res Ctr, Natl Key Lab Crop Genet &amp; Germplasm Enhancement, Nanjing 210095, Jiangsu, Peoples R China; [Zhang, Baocai] Chinese Acad Sci, State Key Lab Plant Genom, Beijing 100101, Peoples R China; [Zhang, Baocai] Chinese Acad Sci, Natl Ctr Plant Gene Res, Inst Genet &amp; Dev Biol, Beijing 100101, Peoples R China</t>
  </si>
  <si>
    <t>National Transgenic Science and Technology Program [2014ZX0800938B]</t>
  </si>
  <si>
    <t>We thank Dr. Xianchun Xia (Institute of Crop Science, CAAS) for his critical reading of the manuscript. This study was supported by the National Transgenic Science and Technology Program (2014ZX0800938B).</t>
  </si>
  <si>
    <t>10.1007/s00299-015-1916-4</t>
  </si>
  <si>
    <t>DH6NE</t>
  </si>
  <si>
    <t>WOS:000372906600003</t>
  </si>
  <si>
    <t>Wang, Y; Nsibo, DL; Juhar, HM; Govers, F; Bouwmeester, K</t>
  </si>
  <si>
    <t>Wang, Yan; Nsibo, David L.; Juhar, Hagos M.; Govers, Francine; Bouwmeester, Klaas</t>
  </si>
  <si>
    <t>Ectopic expression of Arabidopsis L-type lectin receptor kinase genes LecRK-I.9 and LecRK-IX.1 in Nicotiana benthamiana confers Phytophthora resistance</t>
  </si>
  <si>
    <t>L-type lectin receptor kinases; LecRK; Phytophthora; Disease resistance; Nicotiana benthamiana; Interfamily gene transfer</t>
  </si>
  <si>
    <t>PLANT; INFESTANS; OOMYCETE; IMMUNITY; PATHOGEN; CAPSICI; REVEAL; TU</t>
  </si>
  <si>
    <t>[Wang, Yan; Nsibo, David L.; Juhar, Hagos M.; Govers, Francine; Bouwmeester, Klaas] Wageningen Univ, Lab Phytopathol, Plant Sci Grp, NL-6700 AP Wageningen, Netherlands; [Wang, Yan] Nanjing Agr Univ, Dept Plant Pathol, Nanjing, Jiangsu, Peoples R China; [Bouwmeester, Klaas] Univ Utrecht, Fac Sci, Dept Biol, Plant Microbe Interact, Utrecht, Netherlands</t>
  </si>
  <si>
    <t>Bouwmeester, K (reprint author), Wageningen Univ, Lab Phytopathol, Plant Sci Grp, NL-6700 AP Wageningen, Netherlands.; Bouwmeester, K (reprint author), Univ Utrecht, Fac Sci, Dept Biol, Plant Microbe Interact, Utrecht, Netherlands.</t>
  </si>
  <si>
    <t>klaas.bouwmeester@wur.nl</t>
  </si>
  <si>
    <t>Wageningen University; Huygens scholarship; Netherlands Fellowship Program; Netherlands Organization for Scientific Research (Technology Foundation NWO-STW); Food-for-Thought campaign of the Wageningen University fund</t>
  </si>
  <si>
    <t>We thank Bert Essenstam from Unifarm for plant care. This project was financially supported by a Wageningen University sandwich-PhD fellowship (Y.W.), a Huygens scholarship (Y.W.), the Netherlands Fellowship Program (D.L.N. and H.M.J.), a VENI grant (K.B.) from the Netherlands Organization for Scientific Research (Technology Foundation NWO-STW), and the Food-for-Thought campaign of the Wageningen University fund.</t>
  </si>
  <si>
    <t>10.1007/s00299-015-1926-2</t>
  </si>
  <si>
    <t>WOS:000372906600011</t>
  </si>
  <si>
    <t>Lv, FN; Li, P; Zhang, R; Li, NN; Guo, WZ</t>
  </si>
  <si>
    <t>Lv, Fenni; Li, Peng; Zhang, Rui; Li, Nina; Guo, Wangzhen</t>
  </si>
  <si>
    <t>Functional divergence of GhCFE5 homoeologs revealed in cotton fiber and Arabidopsis root cell development</t>
  </si>
  <si>
    <t>GhCFE5; Homoeologs; Functional divergence; Cell elongation; Actin cytoskeleton; Gossypium hirsutum</t>
  </si>
  <si>
    <t>GENE-EXPRESSION; SMALL RNAS; EVOLUTIONARY GENETICS; CULTIVATED COTTON; GENOME STRUCTURE; HYBRID VIGOR; ACTIN; ELONGATION; GOSSYPIUM; POLYPLOIDY</t>
  </si>
  <si>
    <t>[Lv, Fenni; Li, Peng; Zhang, Rui; Li, Nina; Guo, Wangzhen] Nanjing Agr Univ, State Key Lab Crop Genet &amp; Germplasm Enhancement, Hybrid Cotton R&amp;D Engn Res Ctr, MOE, Nanjing 210095, Jiangsu, Peoples R China</t>
  </si>
  <si>
    <t>This program was financially supported in part by National Natural Science Foundation of China (31471539), a project funded by the Priority Academic Program Development of Jiangsu Higher Education Institutions (010-809001), and Jiangsu Collaborative Innovation Center for Modern Crop Production (No. 10).</t>
  </si>
  <si>
    <t>10.1007/s00299-015-1928-0</t>
  </si>
  <si>
    <t>WOS:000372906600013</t>
  </si>
  <si>
    <t>Yuan, X; Sun, H; Tang, ZB; Tang, HJ; Zhang, HS; Huang, J</t>
  </si>
  <si>
    <t>Yuan, Xi; Sun, Hui; Tang, Zhengbin; Tang, Haijuan; Zhang, Hongsheng; Huang, Ji</t>
  </si>
  <si>
    <t>A Novel Little Membrane Protein Confers Salt Tolerance in Rice (Oryza sativa L.)</t>
  </si>
  <si>
    <t>Membrane protein; Rice; Salt stress; Little protein; ABA</t>
  </si>
  <si>
    <t>FUNCTIONAL-ANALYSIS; ABIOTIC STRESS; GENE FAMILY; EXPRESSION; PLANTS; ABA; BIOSYNTHESIS; ARABIDOPSIS; SYNTHETASE; REGULATOR</t>
  </si>
  <si>
    <t>[Yuan, Xi; Sun, Hui; Tang, Zhengbin; Tang, Haijuan; Zhang, Hongsheng; Huang, Ji] Nanjing Agr Univ, State Key Lab Crop Genet &amp; Germplasm Enhancement, Nanjing 210095, Jiangsu, Peoples R China; [Yuan, Xi; Sun, Hui; Tang, Zhengbin; Tang, Haijuan; Zhang, Hongsheng; Huang, Ji] Nanjing Agr Univ, Key Lab Biol Genet &amp; Breeding Japon Rice Midlower, Minist Agr, Nanjing 210095, Jiangsu, Peoples R China</t>
  </si>
  <si>
    <t>Zhang, HS; Huang, J (reprint author), Nanjing Agr Univ, State Key Lab Crop Genet &amp; Germplasm Enhancement, Nanjing 210095, Jiangsu, Peoples R China.; Zhang, HS; Huang, J (reprint author), Nanjing Agr Univ, Key Lab Biol Genet &amp; Breeding Japon Rice Midlower, Minist Agr, Nanjing 210095, Jiangsu, Peoples R China.</t>
  </si>
  <si>
    <t>yuanxi1126@126.com; sh5102579@sina.com; 2013101131@njau.edu.cn; hjtang@njau.edu.cn; hszhang@njau.edu.cn; huangji@njau.edu.cn</t>
  </si>
  <si>
    <t>Jiangsu Collaborative Innovation Center for Modern Crop Production; National Science Foundation of China [31571627, 31471469]; Fundamental Research Funds for the Central Universities [KYZ201137]</t>
  </si>
  <si>
    <t>This work was supported by Jiangsu Collaborative Innovation Center for Modern Crop Production, the National Science Foundation of China (31571627, 31471469), and the Fundamental Research Funds for the Central Universities (no. KYZ201137).</t>
  </si>
  <si>
    <t>10.1007/s11105-015-0944-0</t>
  </si>
  <si>
    <t>DH6TL</t>
  </si>
  <si>
    <t>WOS:000372924600013</t>
  </si>
  <si>
    <t>Yang, WL; Chen, YP; Cheng, YF; Li, XH; Zhang, RQ; Wen, C; Zhou, YM</t>
  </si>
  <si>
    <t>Yang, W. L.; Chen, Y. P.; Cheng, Y. F.; Li, X. H.; Zhang, R. Q.; Wen, C.; Zhou, Y. M.</t>
  </si>
  <si>
    <t>An evaluation of zinc bearing palygorskite inclusion on the growth performance, mineral content, meat quality, and antioxidant status of broilers</t>
  </si>
  <si>
    <t>zinc bearing palygorskite; mineral elements; meat quality; antioxidant capacity; broiler</t>
  </si>
  <si>
    <t>DIETARY ZINC; PORK QUALITY; CHICKEN MEAT; SUPPLEMENTATION; COPPER; CLINOPTILOLITE; CARCASS; PHYTASE; PIGS; ACCUMULATION</t>
  </si>
  <si>
    <t>[Yang, W. L.; Chen, Y. P.; Cheng, Y. F.; Li, X. H.; Zhang, R. Q.; Wen, C.; Zhou, Y. M.] Nanjing Agr Univ, Coll Anim Sci &amp; Technol, Nanjing, Jiangsu, Peoples R China</t>
  </si>
  <si>
    <t>10.3382/ps/pev445</t>
  </si>
  <si>
    <t>DH9WZ</t>
  </si>
  <si>
    <t>WOS:000373148000019</t>
  </si>
  <si>
    <t>Zhou, LP; Fang, LD; Sun, Y; Su, Y; Zhu, WY</t>
  </si>
  <si>
    <t>Zhou, Liping; Fang, Lingdong; Sun, Yue; Su, Yong; Zhu, Weiyun</t>
  </si>
  <si>
    <t>Effects of the dietary protein level on the microbial composition and metabolomic profile in the hindgut of the pig</t>
  </si>
  <si>
    <t>Dietary protein; Hindgut microbiota; Metabolomic profile; Pig</t>
  </si>
  <si>
    <t>CHAIN FATTY-ACIDS; REDUCED-CRUDE PROTEIN; NEWLY WEANED PIGS; GROWTH-PERFORMANCE; SUPPLEMENTED DIETS; COLONIC MICROBIOTA; LARGE-INTESTINE; GASTROINTESTINAL-TRACT; ODOROUS COMPOUNDS; RESISTANT STARCH</t>
  </si>
  <si>
    <t>[Zhou, Liping; Fang, Lingdong; Sun, Yue; Su, Yong; Zhu, Weiyun] Nanjing Agr Univ, Coll Anim Sci &amp; Technol, Jiangsu Key Lab Gastrointestinal Nutr &amp; Anim Hlth, Nanjing 210095, Jiangsu, Peoples R China</t>
  </si>
  <si>
    <t>Su, Y (reprint author), Nanjing Agr Univ, Coll Anim Sci &amp; Technol, Jiangsu Key Lab Gastrointestinal Nutr &amp; Anim Hlth, Nanjing 210095, Jiangsu, Peoples R China.</t>
  </si>
  <si>
    <t>National Basic Research Program of China [2013CB127603, 2012CB124705]; Natural Science Foundation of Jiangsu Province [BK20130058]</t>
  </si>
  <si>
    <t>This research has received funding from the National Basic Research Program of China (2013CB127603 and 2012CB124705), and Natural Science Foundation of Jiangsu Province (BK20130058).</t>
  </si>
  <si>
    <t>1095-8274</t>
  </si>
  <si>
    <t>Anaerobe</t>
  </si>
  <si>
    <t>10.1016/j.anaerobe.2015.12.009</t>
  </si>
  <si>
    <t>DG9FG</t>
  </si>
  <si>
    <t>WOS:000372387600010</t>
  </si>
  <si>
    <t>Li, BJ; Liu, KQ; Weng, QN; Li, PH; Wei, W; Li, QF; Chen, J; Huang, RH; Wu, WJ; Liu, HL</t>
  </si>
  <si>
    <t>RNA-seq analysis reveals new candidate genes for drip loss in a Pietrain x Duroc x Landrace x Yorkshire population</t>
  </si>
  <si>
    <t>ANIMAL GENETICS</t>
  </si>
  <si>
    <t>meat quality; pig; pork; sequencing; water holding capacity</t>
  </si>
  <si>
    <t>WATER-HOLDING CAPACITY; MEAT QUALITY TRAITS; CARCASS COMPOSITION; SKELETAL-MUSCLE; MYOSTATIN GENE; RESOURCE POPULATION; LONGISSIMUS MUSCLE; GROWTH-PERFORMANCE; RYANODINE RECEPTOR; FAT DEPOSITION</t>
  </si>
  <si>
    <t>[Li, Bojiang; Liu, Kaiqing; Weng, Qiannan; Li, Pinghua; Wei, Wei; Li, Qifa; Chen, Jie; Huang, Ruihua; Wu, Wangjun; Liu, Honglin] Nanjing Agr Univ, Coll Anim Sci &amp; Technol, Dept Anim Genet Breeding &amp; Reprod, Nanjing 210095, Jiangsu, Peoples R China</t>
  </si>
  <si>
    <t>Wu, WJ; Liu, HL (reprint author), Nanjing Agr Univ, Coll Anim Sci &amp; Technol, Dept Anim Genet Breeding &amp; Reprod, Nanjing 210095, Jiangsu, Peoples R China.</t>
  </si>
  <si>
    <t>wuwangjun2009@hotmail.com</t>
  </si>
  <si>
    <t>Natural Science Foundation of Jiangsu Province [BK20130693]; National Natural Science Foundation of China [31501920]; 973 Program [2014CB138502]</t>
  </si>
  <si>
    <t>This work was supported by the Natural Science Foundation of Jiangsu Province (BK20130693), the National Natural Science Foundation of China (31501920) and the 973 Program (2014CB138502).</t>
  </si>
  <si>
    <t>1365-2052</t>
  </si>
  <si>
    <t>Anim. Genet.</t>
  </si>
  <si>
    <t>10.1111/age.12401</t>
  </si>
  <si>
    <t>Agriculture, Dairy &amp; Animal Science; Genetics &amp; Heredity</t>
  </si>
  <si>
    <t>Agriculture; Genetics &amp; Heredity</t>
  </si>
  <si>
    <t>DH0HW</t>
  </si>
  <si>
    <t>WOS:000372465500006</t>
  </si>
  <si>
    <t>Wang, XS; Han, PD; Kang, M; Ehmann, K</t>
  </si>
  <si>
    <t>Wang, Xingsheng; Han, Peidong; Kang, Min; Ehmann, Kornel</t>
  </si>
  <si>
    <t>Surface-blended texturing of medical needles for friction reduction using a picosecond laser</t>
  </si>
  <si>
    <t>INSERTION; TISSUE; STEEL</t>
  </si>
  <si>
    <t>[Wang, Xingsheng; Kang, Min] Nanjing Agr Univ, Coll Engn, 40 Dianjiangtai Rd, Nanjing 210031, Jiangsu, Peoples R China; [Wang, Xingsheng; Han, Peidong; Ehmann, Kornel] Northwestern Univ, Dept Mech Engn, 2145 Sheridan Rd, Evanston, IL 60208 USA</t>
  </si>
  <si>
    <t>Wang, XS (reprint author), Nanjing Agr Univ, Coll Engn, 40 Dianjiangtai Rd, Nanjing 210031, Jiangsu, Peoples R China.; Wang, XS (reprint author), Northwestern Univ, Dept Mech Engn, 2145 Sheridan Rd, Evanston, IL 60208 USA.</t>
  </si>
  <si>
    <t>National Science Foundation [CMMI-0825722]; Natural Science Foundation of Jiangsu Province [BK20150685]; Korea Institute of Machinery and Materials; Chinese Scholarship Council (CSC)</t>
  </si>
  <si>
    <t>This work was supported by National Science Foundation (Grant #CMMI-0825722), Natural Science Foundation of Jiangsu Province (BK20150685) and the Korea Institute of Machinery and Materials. X. Wang also would like to acknowledge the Chinese Scholarship Council (CSC) for financial support.</t>
  </si>
  <si>
    <t>10.1007/s00339-016-9892-2</t>
  </si>
  <si>
    <t>DG7JF</t>
  </si>
  <si>
    <t>WOS:000372259900027</t>
  </si>
  <si>
    <t>Zhou, QL; Xie, J; Ge, XP; Habte-Tsion, HM; Liu, B; Ren, MC</t>
  </si>
  <si>
    <t>Zhou, Qun-lan; Xie, Jun; Ge, Xian-ping; Habte-Tsion, H. Michael; Liu, Bo; Ren, Mingchun</t>
  </si>
  <si>
    <t>Growth performance and immune responses of gibel carp, Carassius auratus gibelio, fed with graded level of rare earth-chitosan chelate</t>
  </si>
  <si>
    <t>Biochemistry parameter; Carassius auratus gibelio; Growth performance; Immune response; Rare earth-chitosan chelate</t>
  </si>
  <si>
    <t>ALLOGYNOGENETIC CRUCIAN CARP; CORIOLUS-VERSICOLOR POLYSACCHARIDES; AEROMONAS-HYDROPHILA INFECTION; DISEASE RESISTANCE; CYPRINUS-CARPIO; MANNAN-OLIGOSACCHARIDE; MEASURE DEGRANULATION; DIETARY CHITOSAN; PRIMARY GRANULES; DIRECT ASSAY</t>
  </si>
  <si>
    <t>[Zhou, Qun-lan; Xie, Jun; Ge, Xian-ping; Liu, Bo; Ren, Mingchun] Chinese Acad Fishery Sci, Minist Agr, Freshwater Fisheries Res Ctr, Key Lab Freshwater Fisheries &amp; Germplasm Resource, Wuxi 214081, Jiangsu, Peoples R China; [Zhou, Qun-lan; Habte-Tsion, H. Michael] Nanjing Agr Univ, Wuxi Fisheries Coll, Wuxi 214081, Jiangsu, Peoples R China</t>
  </si>
  <si>
    <t>Xie, J (reprint author), Chinese Acad Fishery Sci, Minist Agr, Freshwater Fisheries Res Ctr, Key Lab Freshwater Fisheries &amp; Germplasm Resource, Wuxi 214081, Jiangsu, Peoples R China.</t>
  </si>
  <si>
    <t>Special Fund for the Quality and Safety of Feed and Additive in the Public Interest; Modern Agriculture Industrial Technology System Special Project, the National Technology System for Conventional Freshwater Fish Industries [CARS-46]</t>
  </si>
  <si>
    <t>The authors gratefully thank the postgraduate students of Fish Disease and Nutrition Department, Freshwater Fisheries Research Center (FFRC), for their help throughout the research period and the Key Laboratory Freshwater Fisheries and Germplasm Resources Utilization, FFRC, Chinese Academy of Fishery Sciences, for their help in providing the test animal and experimental facility. This study was financially supported by Special Fund for the Quality and Safety of Feed and Additive in the Public Interest and the Modern Agriculture Industrial Technology System Special Project, the National Technology System for Conventional Freshwater Fish Industries (CARS-46).</t>
  </si>
  <si>
    <t>10.1007/s10499-015-9937-0</t>
  </si>
  <si>
    <t>DH1NZ</t>
  </si>
  <si>
    <t>WOS:000372553200003</t>
  </si>
  <si>
    <t>Sun, CX; Xu, WN; Li, XF; Zhang, DD; Qian, Y; Jiang, GZ; Liu, WB</t>
  </si>
  <si>
    <t>Sun, C. -X.; Xu, W. -N.; Li, X. -F.; Zhang, D. -D.; Qian, Y.; Jiang, G. -Z.; Liu, W. -B.</t>
  </si>
  <si>
    <t>Effects of fish meal replacement with animal protein blend on growth performance, nutrient digestibility and body composition of juvenile Chinese soft-shelled turtle Pelodiscus sinensis</t>
  </si>
  <si>
    <t>animal protein blend; body composition; Chinese soft-shelled turtle; fish meal replacement; growth; nutrients digestibility</t>
  </si>
  <si>
    <t>TROUT ONCORHYNCHUS-MYKISS; SHRIMP LITOPENAEUS-VANNAMEI; ACIPENSER-BAERII BRANDT; COBIA RACHYCENTRON-CANADUM; PELAGIC FORAGE FISH; JAPANESE SEA-BASS; PRACTICAL DIETS; APPARENT DIGESTIBILITY; BONE MEAL; SIBERIAN STURGEON</t>
  </si>
  <si>
    <t>[Sun, C. -X.; Xu, W. -N.; Li, X. -F.; Zhang, D. -D.; Qian, Y.; Jiang, G. -Z.; Liu, W. -B.] Nanjing Agr Univ, Coll Anim Sci &amp; Technol, Lab Aquat Nutr &amp; Ecol, 1 Weigang Rd, Nanjing 210095, Jiangsu, Peoples R China</t>
  </si>
  <si>
    <t>evaluation of new protein sources to replace fish meal in aquafeeds [201303053]</t>
  </si>
  <si>
    <t>The study is funded by the evaluation of new protein sources to replace fish meal in aquafeeds (201303053).</t>
  </si>
  <si>
    <t>10.1111/anu.12247</t>
  </si>
  <si>
    <t>DG8CL</t>
  </si>
  <si>
    <t>WOS:000372309900005</t>
  </si>
  <si>
    <t>Chen, Y; Li, J; Xiao, P; Li, GY; Yue, S; Huang, J; Zhu, WY; Mo, ZL</t>
  </si>
  <si>
    <t>Chen, Y.; Li, J.; Xiao, P.; Li, G. Y.; Yue, S.; Huang, J.; Zhu, W. Y.; Mo, Z. L.</t>
  </si>
  <si>
    <t>Isolation and characterization of Bacillus spp. M001 for potential application in turbot (Scophthalmus maximus L.) against Vibrio anguillarum</t>
  </si>
  <si>
    <t>Bacillus spp; digestive enzyme; feed utilization; immunity; probiotic; Scophthalmus maximus L</t>
  </si>
  <si>
    <t>DIGESTIVE ENZYME-ACTIVITIES; TROUT ONCORHYNCHUS-MYKISS; GROWTH-PERFORMANCE; DISEASE RESISTANCE; PROBIOTIC APPLICATIONS; ANTIFUNGAL ACTIVITY; IMMUNE-RESPONSES; IN-VIVO; IDENTIFICATION; BACTERIA</t>
  </si>
  <si>
    <t>[Chen, Y.; Zhu, W. Y.] Nanjing Agr Univ, Coll Anim Sci &amp; Technol, Lab Gut Microbiol, Nanjing 210095, Jiangsu, Peoples R China; [Li, J.; Li, G. Y.; Huang, J.; Mo, Z. L.] Chinese Acad Fishery Sci, Yellow Sea Fisheries Res Inst, Minist Agr, Key Lab Sustainable Dev Marine Fisheries, Qingdao, Peoples R China; [Xiao, P.] Chinese Acad Sci, Inst Oceanol, Qingdao, Peoples R China; [Yue, S.] Ocean Univ China, Coll Marine Life Sci, Qingdao, Peoples R China</t>
  </si>
  <si>
    <t>Zhu, WY (reprint author), Nanjing Agr Univ, Coll Anim Sci &amp; Technol, Lab Gut Microbiol, Nanjing 210095, Jiangsu, Peoples R China.; Mo, ZL (reprint author), Chinese Acad Fishery Sci, Yellow Sea Fisheries Res Inst, Qingdao 266071, Peoples R China.</t>
  </si>
  <si>
    <t>zhuweiyun@njau.edu.cn; mozl@ysfri.ac.cn</t>
  </si>
  <si>
    <t>National Natural Sciences Foundation of China [31072245, 31372567]; special foundation under the Construction Programme for 'Taishan Scholarship' of Shandong Province of China; Special Scientific Research Funds for Central Non-profit Institute, Yellow Sea Fisheries Research Institute [20603022013010]</t>
  </si>
  <si>
    <t>This project was supported by the National Natural Sciences Foundation of China (Grant No. 31072245 and 31372567), the special foundation under the Construction Programme for 'Taishan Scholarship' of Shandong Province of China and Special Scientific Research Funds for Central Non-profit Institute, Yellow Sea Fisheries Research Institute (20603022013010).</t>
  </si>
  <si>
    <t>10.1111/anu.12259</t>
  </si>
  <si>
    <t>WOS:000372309900011</t>
  </si>
  <si>
    <t>Wu, WD; Zhou, HR; Bursian, SJ; Link, JE; Pestka, JJ</t>
  </si>
  <si>
    <t>Wu, Wenda; Zhou, Hui-Ren; Bursian, Steven J.; Link, Jane E.; Pestka, James J.</t>
  </si>
  <si>
    <t>Emetic responses to T-2 toxin, HT-2 toxin and emetine correspond to plasma elevations of peptide YY3-36 and 5-hydroxytryptamine</t>
  </si>
  <si>
    <t>ARCHIVES OF TOXICOLOGY</t>
  </si>
  <si>
    <t>Mycotoxin; Trichothecene; Emesis; T-2 toxin; HT-2 toxin; Emetine</t>
  </si>
  <si>
    <t>DEOXYNIVALENOL VOMITOXIN; MAMMALIAN-CELLS; SUBSTANCE-P; MOLDY CORN; EMESIS; CATS; SWINE; 15-ACETYLDEOXYNIVALENOL; PHARMACOKINETICS; TRICHOTHECENES</t>
  </si>
  <si>
    <t>[Wu, Wenda] Nanjing Agr Univ, Coll Vet Med, Nanjing 210095, Jiangsu, Peoples R China; [Wu, Wenda; Zhou, Hui-Ren; Pestka, James J.] Michigan State Univ, Dept Food Sci &amp; Human Nutr, 234 GM Trout Bldg, E Lansing, MI 48824 USA; [Bursian, Steven J.; Pestka, James J.] Michigan State Univ, Ctr Integrat Toxicol, E Lansing, MI 48824 USA; [Pestka, James J.] Michigan State Univ, Dept Microbiol &amp; Mol Genet, E Lansing, MI 48824 USA; [Bursian, Steven J.; Link, Jane E.] Michigan State Univ, Dept Anim Sci, E Lansing, MI 48824 USA</t>
  </si>
  <si>
    <t>Pestka, JJ (reprint author), Michigan State Univ, Dept Food Sci &amp; Human Nutr, 234 GM Trout Bldg, E Lansing, MI 48824 USA.; Pestka, JJ (reprint author), Michigan State Univ, Ctr Integrat Toxicol, E Lansing, MI 48824 USA.; Pestka, JJ (reprint author), Michigan State Univ, Dept Microbiol &amp; Mol Genet, E Lansing, MI 48824 USA.</t>
  </si>
  <si>
    <t>pestka@msu.edu</t>
  </si>
  <si>
    <t>USDA NIFA [2011-0635]; USDA Wheat and Barley SCAB Initiative [59-0206-9-058]; Public Health Service from the National Institutes of Health [ES03553]; National Natural Science Foundation of China [31402268]; Priority Academic Development Program of Jiangsu Higher Education Institutions; Natural Science Foundation of Jiangsu Province of China [BK20140691]</t>
  </si>
  <si>
    <t>We would like to acknowledge the assistance of Angelo Napolitano, Erica Clark and Mary Rosner. This study was supported by USDA NIFA Award (2011-0635), USDA Wheat and Barley SCAB Initiative Award 59-0206-9-058 and by Public Health Service Grant ES03553 from the National Institutes of Health. W.W. was supported by National Natural Science Foundation of China (31402268), the Priority Academic Development Program of Jiangsu Higher Education Institutions, Natural Science Foundation of Jiangsu Province of China (BK20140691).</t>
  </si>
  <si>
    <t>1432-0738</t>
  </si>
  <si>
    <t>Arch. Toxicol.</t>
  </si>
  <si>
    <t>10.1007/s00204-015-1508-7</t>
  </si>
  <si>
    <t>DG9TY</t>
  </si>
  <si>
    <t>WOS:000372427900020</t>
  </si>
  <si>
    <t>Chen, Q; Chen, K; Ni, HY; Zhuang, W; Wang, HM; Zhu, JC; He, Q; He, J</t>
  </si>
  <si>
    <t>Chen, Qing; Chen, Kai; Ni, Haiyan; Zhuang, Wen; Wang, Hongmei; Zhu, Jianchun; He, Qin; He, Jian</t>
  </si>
  <si>
    <t>A novel amidohydrolase (DmhA) from Sphingomonas sp that can hydrolyze the organophosphorus pesticide dimethoate to dimethoate carboxylic acid and methylamine</t>
  </si>
  <si>
    <t>Amidohydrolase; Dimethoate biodegradation; Organophosphorous pesticide degradation; dmhA; Sphingomonas sp</t>
  </si>
  <si>
    <t>HISTONE DEACETYLASES; GENE; CLONING; REVEALS; WATER</t>
  </si>
  <si>
    <t>[Chen, Kai; Ni, Haiyan; Zhu, Jianchun; He, Qin; He, Jian] Nanjing Agr Univ, Coll Life Sci, Minist Agr, Dept Microbiol,Key Lab Microbiol Engn Agr Environ, Nanjing 210095, Jiangsu, Peoples R China; [Chen, Qing; Wang, Hongmei] Zaozhuang Univ, Coll Life Sci, Zaozhuang 277160, Peoples R China; [Zhuang, Wen] Zaozhuang Univ, Coll City &amp; Architecture Engn, Zaozhuang 277160, Peoples R China</t>
  </si>
  <si>
    <t>He, J (reprint author), Nanjing Agr Univ, Coll Life Sci, Minist Agr, Dept Microbiol,Key Lab Microbiol Engn Agr Environ, Nanjing 210095, Jiangsu, Peoples R China.</t>
  </si>
  <si>
    <t>National Natural Science Foundation of China [31570105, J1210056, J1310015]; Program for New Century Excellent Talents in University [NCET-13-0861]</t>
  </si>
  <si>
    <t>This work was supported by the National Natural Science Foundation of China (31570105), the National Natural Science Foundation of China (J1210056 and J1310015) and the Program for New Century Excellent Talents in University (NCET-13-0861).</t>
  </si>
  <si>
    <t>10.1007/s10529-015-2027-6</t>
  </si>
  <si>
    <t>DH1OJ</t>
  </si>
  <si>
    <t>WOS:000372554200021</t>
  </si>
  <si>
    <t>Sun, WX; Dodson, MV; Jiang, ZH; Yu, SG; Chu, WW; Chen, J</t>
  </si>
  <si>
    <t>Sun, W. X.; Dodson, M. V.; Jiang, Z. H.; Yu, S. G.; Chu, W. W.; Chen, J.</t>
  </si>
  <si>
    <t>Myostatin inhibits porcine intramuscular preadipocyte differentiation in vitro</t>
  </si>
  <si>
    <t>DOMESTIC ANIMAL ENDOCRINOLOGY</t>
  </si>
  <si>
    <t>Myostatin; Intramuscular preadipocytes; Differentiation; Lipolysis</t>
  </si>
  <si>
    <t>SKELETAL-MUSCLE MASS; ADIPOSE-TISSUE; ADIPOCYTE DIFFERENTIATION; SIGNALING PATHWAY; LIPID-METABOLISM; MEAT ANIMALS; FAT; ADIPOGENESIS; CELLS; ADIPONECTIN</t>
  </si>
  <si>
    <t>[Sun, W. X.; Yu, S. G.; Chu, W. W.; Chen, J.] Nanjing Agr Univ, Coll Anim Sci &amp; Technol, Nanjing 210095, Jiangsu, Peoples R China; [Sun, W. X.] Nantong Univ, Coll Publ Hlth, Nantong 226019, Peoples R China; [Dodson, M. V.; Jiang, Z. H.] Washington State Univ, Dept Anim Sci, Pullman, WA 99164 USA</t>
  </si>
  <si>
    <t>National Natural Science Foundation of China [31272423]; National Key Technology Support Program [2015BAD03B01]; Jiangsu Agriculture Science and Technology Innovation Fund (JAS-TIF) [CX (12)3089]</t>
  </si>
  <si>
    <t>This study was supported by National Natural Science Foundation of China (no. 31272423), National Key Technology Support Program (no. 2015BAD03B01), and Jiangsu Agriculture Science and Technology Innovation Fund (JAS-TIF) CX (12)3089. The authors thank Ms. Jennifer Michal for editing the article.</t>
  </si>
  <si>
    <t>1879-0054</t>
  </si>
  <si>
    <t>Domest. Anim. Endocrinol.</t>
  </si>
  <si>
    <t>10.1016/j.domaniend.2015.10.005</t>
  </si>
  <si>
    <t>Agriculture, Dairy &amp; Animal Science; Endocrinology &amp; Metabolism</t>
  </si>
  <si>
    <t>Agriculture; Endocrinology &amp; Metabolism</t>
  </si>
  <si>
    <t>DH0NU</t>
  </si>
  <si>
    <t>WOS:000372481700003</t>
  </si>
  <si>
    <t>Du, XB; Chen, BL; Zhang, YX; Zhao, WQ; Shen, TY; Zhou, ZG; Meng, YL</t>
  </si>
  <si>
    <t>Nitrogen use efficiency of cotton (Gossypium hirsutum L.) as influenced by wheat-cotton cropping systems</t>
  </si>
  <si>
    <t>Cotton (Gossypium hirsutum L.); Wheat-cotton rotations; Nitrogen (N) uptake; N use efficiency; N balance</t>
  </si>
  <si>
    <t>INTERCROPPING SYSTEMS; YIELD; GROWTH; SOIL; FERTILIZATION; ACCUMULATION; MANAGEMENT; CULTIVARS; CROPS; CHINA</t>
  </si>
  <si>
    <t>[Du, Xiangbei; Chen, Binglin; Zhang, Yuxiao; Zhao, Wenqing; Shen, Tianyao; Zhou, Zhiguo; Meng, Yali] Nanjing Agr Univ, Minist Agr, Key Lab Crop Growth Regulat, Nanjing 210095, Jiangsu, Peoples R China; [Du, Xiangbei] Anhui Acad Agr Sci, Crop Res Inst, Anhui Key Lab Crop Qual Improvement, Hefei 230031, Anhui, Peoples R China</t>
  </si>
  <si>
    <t>National Natural Science Foundation of China [31371583, 31401327]; China Agriculture Research System [CARS18-20]; National Key Technology Support Program [2014BAD11B02]; Jiangsu Collaborative Innovation Center for Modern Crop Production (JCIC-MCP); Special Fund for Agro-scientific Research in the Public Interest (Impact of climate change on agriculture production of China) [201203096]</t>
  </si>
  <si>
    <t>We are grateful for financial support from the National Natural Science Foundation of China (31371583, 31401327), China Agriculture Research System (CARS18-20), National Key Technology Support Program (2014BAD11B02), Jiangsu Collaborative Innovation Center for Modern Crop Production (JCIC-MCP) and the Special Fund for Agro-scientific Research in the Public Interest (Impact of climate change on agriculture production of China, 201203096).</t>
  </si>
  <si>
    <t>10.1016/j.eja.2016.01.001</t>
  </si>
  <si>
    <t>DH3LG</t>
  </si>
  <si>
    <t>WOS:000372687900008</t>
  </si>
  <si>
    <t>Wang, K; Zhang, SH; Wang, DQ; Wu, JM; Wang, CY; Wei, QW</t>
  </si>
  <si>
    <t>Wang, K.; Zhang, S. -H.; Wang, D. -Q.; Wu, J. -M.; Wang, C. -Y.; Wei, Q. -W.</t>
  </si>
  <si>
    <t>Conservation genetics assessment and phylogenetic relationships of critically endangered Hucho bleekeri in China</t>
  </si>
  <si>
    <t>COMPLETE MITOCHONDRIAL GENOME; RECENT POPULATION BOTTLENECKS; TAIMEN PARAHUCHO-PERRYI; ALLELE FREQUENCY DATA; MICROSATELLITE MARKERS; DNA POLYMORPHISM; CONTROL REGION; SALMONIDAE; SALMONIFORMES; SEQUENCES</t>
  </si>
  <si>
    <t>[Wang, K.; Wei, Q. -W.] Nanjing Agr Univ, Wuxi Fisheries Coll, Wuxi, Peoples R China; [Wang, K.; Zhang, S. -H.; Wang, D. -Q.; Wu, J. -M.; Wang, C. -Y.; Wei, Q. -W.] Chinese Acad Fishery Sci, Yangtze River Fisheries Res Inst, 8,1st Wudayuan Rd, Wuhan 430223, Peoples R China</t>
  </si>
  <si>
    <t>Wei, QW (reprint author), Chinese Acad Fishery Sci, Yangtze River Fisheries Res Inst, 8,1st Wudayuan Rd, Wuhan 430223, Peoples R China.</t>
  </si>
  <si>
    <t>weiqw@yfi.ac.cn</t>
  </si>
  <si>
    <t>10.1111/jai.13018</t>
  </si>
  <si>
    <t>DG7SL</t>
  </si>
  <si>
    <t>WOS:000372283900014</t>
  </si>
  <si>
    <t>Cao, KW; He, ML; Yang, WN; Chen, B; Luo, W; Zou, SM; Wang, CH</t>
  </si>
  <si>
    <t>Cao, Kewei; He, Meilin; Yang, Weinan; Chen, Bo; Luo, Wei; Zou, Shanmei; Wang, Changhai</t>
  </si>
  <si>
    <t>The eurythermal adaptivity and temperature tolerance of a newly isolated psychrotolerant Arctic Chlorella sp.</t>
  </si>
  <si>
    <t>JOURNAL OF APPLIED PHYCOLOGY</t>
  </si>
  <si>
    <t>Arctic Chlorella; Psychrotolerant; Eurythermal; Temperature tolerance; Biochemical composition; Fatty acid profiles</t>
  </si>
  <si>
    <t>FATTY-ACID-COMPOSITION; PHOTOSYSTEM-II; BIOCHEMICAL-COMPOSITION; ELECTRON-TRANSPORT; CHLOROPHYLL FLUORESCENCE; BIODIESEL PRODUCTION; COLD ADAPTATION; QUANTUM YIELD; LIPID-CONTENT; POLAR DIATOM</t>
  </si>
  <si>
    <t>[Cao, Kewei; He, Meilin; Yang, Weinan; Zou, Shanmei; Wang, Changhai] Nanjing Agr Univ, Coll Resources &amp; Environm Sci, Jiangsu Prov Key Lab Marine Biol, 1 Tongwei Rd, Nanjing 210095, Jiangsu, Peoples R China; [Chen, Bo; Luo, Wei] Polar Res Inst China, Key Lab Polar Sci, State Ocean Adm, Shanghai 200136, Peoples R China</t>
  </si>
  <si>
    <t>Wang, CH (reprint author), Nanjing Agr Univ, Coll Resources &amp; Environm Sci, Jiangsu Prov Key Lab Marine Biol, 1 Tongwei Rd, Nanjing 210095, Jiangsu, Peoples R China.</t>
  </si>
  <si>
    <t>Hi-Tech Research and Development Program of China [2012AA021706]; China Postdoctoral Science Foundation [2013M531370, 2014T70532, 2014M561661]</t>
  </si>
  <si>
    <t>The financial support from Hi-Tech Research and Development Program of China (No. 2012AA021706) and China Postdoctoral Science Foundation Funded Project (Nos. 2013M531370, 2014T70532, and 2014M561661) for this research is gratefully acknowledged.</t>
  </si>
  <si>
    <t>1573-5176</t>
  </si>
  <si>
    <t>J. Appl. Phycol.</t>
  </si>
  <si>
    <t>10.1007/s10811-015-0627-0</t>
  </si>
  <si>
    <t>Biotechnology &amp; Applied Microbiology; Marine &amp; Freshwater Biology</t>
  </si>
  <si>
    <t>DG7IB</t>
  </si>
  <si>
    <t>WOS:000372256900017</t>
  </si>
  <si>
    <t>Yang, RQ; Feng, L; Wang, SF; Yu, NJ; Gu, ZX</t>
  </si>
  <si>
    <t>Yang, Runqiang; Feng, Li; Wang, Shufang; Yu, Nanjing; Gu, Zhenxin</t>
  </si>
  <si>
    <t>Accumulation of gamma-aminobutyric acid in soybean by hypoxia germination and freeze-thawing incubation</t>
  </si>
  <si>
    <t>soybean; GABA accumulation; germination; freezing; thawing; incubation</t>
  </si>
  <si>
    <t>VICIA-FABA L.; NONPROTEIN AMINO-ACIDS; GLYCINE-MAX L.; GLUTAMATE-DECARBOXYLASE; COLD-ACCLIMATION; FREE PROTEIN; PURIFICATION; WHEAT; METABOLISM; EXPRESSION</t>
  </si>
  <si>
    <t>[Yang, Runqiang; Feng, Li; Wang, Shufang; Yu, Nanjing; Gu, Zhenxin] Nanjing Agr Univ, Coll Food Sci &amp; Technol, Nanjing 210095, Jiangsu, Peoples R China</t>
  </si>
  <si>
    <t>National Natural Science Foundation of China [31401614]; Chinese Universities Scientific Fund [KJQN201547]; Jiangsu Science and Technology Department under the Science and Technology Supporting Program [BE2014399]; Priority Academic Program Development of Jiangsu Higher Education Institutions (PAPD)</t>
  </si>
  <si>
    <t>The authors gratefully acknowledge the financial support provided by the National Natural Science Foundation of China (Grant No. 31401614). This study is also part of the project funded by Chinese Universities Scientific Fund (KJQN201547), Jiangsu Science and Technology Department under the Science and Technology Supporting Program (BE2014399) and the Priority Academic Program Development of Jiangsu Higher Education Institutions (PAPD).</t>
  </si>
  <si>
    <t>10.1002/jsfa.7323</t>
  </si>
  <si>
    <t>DH1DN</t>
  </si>
  <si>
    <t>WOS:000372524700029</t>
  </si>
  <si>
    <t>Yao, FK; Chen, Y; Shi, JT; Ming, K; Liu, JG; Xiong, W; Song, MY; Du, HX; Wang, YX; Zhang, SB; Wu, Y; Wang, DY; Hu, YL</t>
  </si>
  <si>
    <t>Yao, Fangke; Chen, Yun; Shi, Jintong; Ming, Ke; Liu, Jiaguo; Xiong, Wen; Song, Meiyun; Du, Hongxu; Wang, Yixuan; Zhang, Shuaibin; Wu, Yi; Wang, Deyun; Hu, Yuanliang</t>
  </si>
  <si>
    <t>Replication cycle of duck hepatitis A virus type 1 in duck embryonic hepatocytes</t>
  </si>
  <si>
    <t>Duck hepatitis A virus type 1; Replication cycle; Duck embryonic hepatocytes; Adsorption; Replication; Release</t>
  </si>
  <si>
    <t>RT-PCR ASSAY; RNA REPLICATION; REFERENCE GENES; VP1 GENE; PROTEIN; EXPRESSION; COMPLEX; IDENTIFICATION; TRANSLATION; VALIDATION</t>
  </si>
  <si>
    <t>[Yao, Fangke; Chen, Yun; Shi, Jintong; Ming, Ke; Liu, Jiaguo; Xiong, Wen; Song, Meiyun; Du, Hongxu; Wang, Yixuan; Zhang, Shuaibin; Wu, Yi; Wang, Deyun; Hu, Yuanliang] Nanjing Agr Univ, Inst Tradit Chinese Vet Med, Coll Vet Med, Nanjing 210095, Jiangsu, Peoples R China</t>
  </si>
  <si>
    <t>National Natural Science Foundation of China [31172355, 31572557]; Priority Academic Program Development of Jiangsu Higher Education Institutions (PAPD); Special Fund for Agro-scientific Research in the Public Interest [201303040, 201403051]</t>
  </si>
  <si>
    <t>We wish to thank the staffs in the Institute of Traditional Chinese Veterinary Medicine of Nanjing Agricultural University for their assistances. The work was supported by National Natural Science Foundation of China (Grant no. 31172355, 31572557), the Project Funded by the Priority Academic Program Development of Jiangsu Higher Education Institutions (PAPD), the Special Fund for Agro-scientific Research in the Public Interest (201303040, 201403051).</t>
  </si>
  <si>
    <t>10.1016/j.virol.2016.01.013</t>
  </si>
  <si>
    <t>DH3CV</t>
  </si>
  <si>
    <t>WOS:000372666000008</t>
  </si>
  <si>
    <t>Li, XF; Cao, RB; Luo, J; Fan, JM; Wang, JM; Zhang, YP; Gu, JY; Feng, XL; Zhou, B; Chen, PY</t>
  </si>
  <si>
    <t>Li, Xin-Feng; Cao, Rui-Bing; Luo, Jun; Fan, Jian-Ming; Wang, Jing-Man; Zhang, Yuan-Peng; Gu, Jin-Yan; Feng, Xiu-Li; Zhou, Bin; Chen, Pu-Yan</t>
  </si>
  <si>
    <t>MicroRNA transcriptome profiling of mice brains infected with Japanese encephalitis virus by RNA sequencing</t>
  </si>
  <si>
    <t>Japanese encephalitis virus; Brain; microRNA; Suckling mouse; RNA sequencing</t>
  </si>
  <si>
    <t>HEPATITIS-C VIRUS; LARGE GENE LISTS; MICROGLIAL CELLS; EXPRESSION; PATHWAY; DISEASE; GENOME; NEUROINFLAMMATION; IDENTIFICATION; THERAPY</t>
  </si>
  <si>
    <t>[Li, Xin-Feng; Cao, Rui-Bing; Wang, Jing-Man; Zhang, Yuan-Peng; Gu, Jin-Yan; Feng, Xiu-Li; Zhou, Bin; Chen, Pu-Yan] Nanjing Agr Univ, Coll Vet Med, 1 Weigang, Nanjing 210095, Jiangsu, Peoples R China; [Luo, Jun] Henan Acad Agr Sci, Henan Prov Key Lab Anim Immunol, Zhengzhou 450002, Peoples R China; [Fan, Jian-Ming] Zhengzhou Univ, Toxicol Lab, Coll Publ Hlth, Zhengzhou 450001, Peoples R China</t>
  </si>
  <si>
    <t>Chen, PY (reprint author), Nanjing Agr Univ, Coll Vet Med, 1 Weigang, Nanjing 210095, Jiangsu, Peoples R China.</t>
  </si>
  <si>
    <t>puyanchennj@yeah.net</t>
  </si>
  <si>
    <t>Special Funds for Agro-scientific Research in the Public Interest, Ministry of Agriculture of the People's Republic of China [201203082]; National Natural Science Foundation of China [31372453]; Priority Academic Program Development of Jiangsu Higher Education Institutions (PAPD)</t>
  </si>
  <si>
    <t>This study was financially supported by grants from the Special Funds for Agro-scientific Research in the Public Interest, Ministry of Agriculture of the People's Republic of China (No. 201203082), the National Natural Science Foundation of China (No. 31372453), and the Priority Academic Program Development of Jiangsu Higher Education Institutions (PAPD). The sponsors did not involve the study design, data analysis and paper writing. The authors gratefully acknowledge the critical review by Prof. Norman A. Gregson (ION, UCL, London, UK) and the technical assistances for RNA-seq data analysis provided by Novel Bioinformatics Company in Shanghai.</t>
  </si>
  <si>
    <t>10.1016/j.meegid.2016.01.028</t>
  </si>
  <si>
    <t>DG4DZ</t>
  </si>
  <si>
    <t>WOS:000372022700033</t>
  </si>
  <si>
    <t>Hu, H; Bai, X; Shah, AA; Wen, AY; Hua, JL; Che, CY; He, SJ; Jiang, JP; Cai, ZH; Dai, SF</t>
  </si>
  <si>
    <t>Hu, H.; Bai, X.; Shah, A. A.; Wen, A. Y.; Hua, J. L.; Che, C. Y.; He, S. J.; Jiang, J. P.; Cai, Z. H.; Dai, S. F.</t>
  </si>
  <si>
    <t>Dietary supplementation with glutamine and -aminobutyric acid improves growth performance and serum parameters in 22-to 35-day-old broilers exposed to hot environment</t>
  </si>
  <si>
    <t>heat stress; glutamine; -aminobutyric acid; growth performance; serum parameters; broilers</t>
  </si>
  <si>
    <t>CYCLIC HEAT-STRESS; INTESTINAL-MUCOSA; IMMUNE-RESPONSE; ASCORBIC-ACID; AMINO-ACIDS; CHICKENS; MUSCLE; AXIS; POULTRY; QUALITY</t>
  </si>
  <si>
    <t>[Hu, H.; Wen, A. Y.; Hua, J. L.; Che, C. Y.; He, S. J.; Jiang, J. P.; Cai, Z. H.; Dai, S. F.] Anhui Sci &amp; Technol Univ, Coll Anim Sci, 9 Donghua Rd, Fengyang 233100, Peoples R China; [Hu, H.] Anhui Agr Univ, Coll Anim Sci &amp; Technol, Hefei, Peoples R China; [Bai, X.; Shah, A. A.] Nanjing Agr Univ, Coll Anim Sci &amp; Technol, Nanjing, Jiangsu, Peoples R China</t>
  </si>
  <si>
    <t>Dai, SF (reprint author), Anhui Sci &amp; Technol Univ, Coll Anim Sci, 9 Donghua Rd, Fengyang 233100, Peoples R China.</t>
  </si>
  <si>
    <t>daisifa-004@163.com</t>
  </si>
  <si>
    <t>Anhui Provincial Natural Science Foundation [1408085MC62, 1508085QC61]; Anhui Science and Technology University [ZRC2014398]</t>
  </si>
  <si>
    <t>This work was granted by Anhui Provincial Natural Science Foundation (1408085MC62 and 1508085QC61) and Anhui Science and Technology University (ZRC2014398). We thank Dr. Guanghong Zhou for assistance in this research.</t>
  </si>
  <si>
    <t>10.1111/jpn.12346</t>
  </si>
  <si>
    <t>DG7WN</t>
  </si>
  <si>
    <t>WOS:000372294500022</t>
  </si>
  <si>
    <t>Karwitha, M; Feng, ZK; Shen, Y; Essendi, W; Zhang, WN; Li, JY; Tao, XR</t>
  </si>
  <si>
    <t>Rapid Detection of Tomato chlorosis virus from Infected Plant and Whitefly by One-step Reverse Transcription Loop-mediated Isothermal Amplification</t>
  </si>
  <si>
    <t>Crinivirus; RT-LAMP; RT-PCR; Tomato chlorosis virus; whitefly</t>
  </si>
  <si>
    <t>SPOTTED-WILT-VIRUS</t>
  </si>
  <si>
    <t>[Karwitha, Miriam; Feng, Zhi-Ke; Shen, Yan; Zhang, Wen-Na; Li, Jin-Yu; Tao, Xiao-Rong] Nanjing Agr Univ, Dept Plant Pathol, Minist Educ, Key Lab Integrated Management Crop Dis &amp; Pests, Nanjing 210095, Jiangsu, Peoples R China; [Karwitha, Miriam] Egerton Univ, Dept Crops Hort &amp; Soils, POB 536 Egerton, Njoro, Kenya; [Essendi, Walter] Egerton Univ, Dept Biol Sci, POB 536 Egerton, Njoro, Kenya</t>
  </si>
  <si>
    <t>Karwitha, M; Tao, XR (reprint author), Nanjing Agr Univ, Dept Plant Pathol, Minist Educ, Key Lab Integrated Management Crop Dis &amp; Pests, Nanjing 210095, Jiangsu, Peoples R China.</t>
  </si>
  <si>
    <t>charimbu22y@yahoo.com; taoxiaorong@njau.edu.cn</t>
  </si>
  <si>
    <t>Special Fund for Agro-scientific Research in Public Interest [201303028]; National High Technology Research and Development Program of China (863 Program) [2012AA101501]; Program for New Century Excellent Talents in University [NCET-12-0888]; Research Fund for Doctoral Program of Higher Education [20130097110004]</t>
  </si>
  <si>
    <t>This work was supported by the Special Fund for Agro-scientific Research in the Public Interest (201303028), the National High Technology Research and Development Program of China (863 Program) (2012AA101501), the Program for New Century Excellent Talents in University (NCET-12-0888) and Research Fund for the Doctoral Program of Higher Education (20130097110004).</t>
  </si>
  <si>
    <t>10.1111/jph.12453</t>
  </si>
  <si>
    <t>DG2XS</t>
  </si>
  <si>
    <t>WOS:000371934700004</t>
  </si>
  <si>
    <t>Zhu, XJ; Liu, J; Bai, J; Liu, PR; Zhang, TJ; Jiang, P; Wang, XW</t>
  </si>
  <si>
    <t>Zhu, Xuejiao; Liu, Jie; Bai, Juan; Liu, Panrao; Zhang, Tingjie; Jiang, Ping; Wang, Xianwei</t>
  </si>
  <si>
    <t>Baculovirus expression of the N-terminus of porcine heat shock protein Gp96 improves the immunogenicity of recombinant PCV2 capsid protein</t>
  </si>
  <si>
    <t>JOURNAL OF VIROLOGICAL METHODS</t>
  </si>
  <si>
    <t>Baculoviruses; PCV2Cap based vaccine; Hsps; Gp96N</t>
  </si>
  <si>
    <t>CIRCOVIRUS TYPE-2 PCV2; CELL-MEDIATED-IMMUNITY; TOLL-LIKE RECEPTORS; PROTECTIVE IMMUNITY; NONPATHOGENIC PCV1; IN-VIVO; IMMUNODEFICIENCY-VIRUS; PSEUDORABIES VIRUS; GENOMIC BACKBONE; SUBUNIT VACCINE</t>
  </si>
  <si>
    <t>[Zhu, Xuejiao; Liu, Jie; Bai, Juan; Liu, Panrao; Zhang, Tingjie; Jiang, Ping; Wang, Xianwei] Nanjing Agr Univ, Coll Vet Med, Key Lab Anim Dis Diagnost &amp; Immunol, Minist Agr, Nanjing 210095, Jiangsu, Peoples R China; [Jiang, Ping] Jiangsu Coinnovat Ctr Prevent &amp; Control Important, Yangzhou, Jiangsu, Peoples R China</t>
  </si>
  <si>
    <t>Jiang, P; Wang, XW (reprint author), Nanjing Agr Univ, Coll Vet Med, Nanjing 210095, Jiangsu, Peoples R China.</t>
  </si>
  <si>
    <t>jiangp@njau.edu.cn; xwwang@njau.edu.cn</t>
  </si>
  <si>
    <t>National Natural Science Foundation [31502086]; special fund for Agroscientific research in the public interest [201203039]; China agricultural research system foundation [CARS-36]; key grant of the Ministry of Education of China [313031]; Priority Academic Program Development of Jiangsu Higher Education Institutions (PAPD)</t>
  </si>
  <si>
    <t>This work was supported by the National Natural Science Foundation (31502086), the special fund for Agroscientific research in the public interest (201203039), the China agricultural research system foundation (CARS-36), key grant of the Ministry of Education of China (313031), and the Priority Academic Program Development of Jiangsu Higher Education Institutions (PAPD).</t>
  </si>
  <si>
    <t>1879-0984</t>
  </si>
  <si>
    <t>J. Virol. Methods</t>
  </si>
  <si>
    <t>10.1016/j.jviromet.2016.01.011</t>
  </si>
  <si>
    <t>Biochemical Research Methods; Biotechnology &amp; Applied Microbiology; Virology</t>
  </si>
  <si>
    <t>Biochemistry &amp; Molecular Biology; Biotechnology &amp; Applied Microbiology; Virology</t>
  </si>
  <si>
    <t>DG3DS</t>
  </si>
  <si>
    <t>WOS:000371950300007</t>
  </si>
  <si>
    <t>Cao, Q; Miao, YX; Shen, JN; Yu, WF; Yuan, F; Cheng, SS; Huang, SY; Wang, HY; Yang, W; Liu, FY</t>
  </si>
  <si>
    <t>Cao, Qiang; Miao, Yuxin; Shen, Jianning; Yu, Weifeng; Yuan, Fei; Cheng, Shanshan; Huang, Shanyu; Wang, Hongye; Yang, Wen; Liu, Fengyan</t>
  </si>
  <si>
    <t>Improving in-season estimation of rice yield potential and responsiveness to topdressing nitrogen application with Crop Circle active crop canopy sensor</t>
  </si>
  <si>
    <t>Precision nitrogen management; Crop Circle sensor; In-season nitrogen management; Active crop canopy sensor; GreenSeeker sensor; Response index</t>
  </si>
  <si>
    <t>DIFFERENCE VEGETATION INDEX; USE EFFICIENCY; REFLECTANCE MEASUREMENTS; ENVIRONMENTAL-QUALITY; PRECISION AGRICULTURE; NUTRIENT MANAGEMENT; CHLOROPHYLL CONTENT; RESPONSE INDEX; GRAIN-YIELD; WHEAT</t>
  </si>
  <si>
    <t>[Cao, Qiang; Miao, Yuxin; Shen, Jianning; Yu, Weifeng; Cheng, Shanshan; Huang, Shanyu; Wang, Hongye] China Agr Univ, Ctr Resources Environm &amp; Food Secur, ICASD, Beijing 100193, Peoples R China; [Cao, Qiang] Nanjing Agr Univ, Natl Engn &amp; Technol Ctr Informat Agr, Nanjing 210095, Jiangsu, Peoples R China; [Yuan, Fei] Minnesota State Univ, Dept Geog, Mankato, MN 56001 USA; [Huang, Shanyu] Univ Cologne, Inst Geog, D-50923 Cologne, Germany; [Yang, Wen; Liu, Fengyan] Jiansanjiang Inst Agr Sci, Jiansanjiang, Heilongjiang, Peoples R China</t>
  </si>
  <si>
    <t>Miao, YX (reprint author), China Agr Univ, Ctr Resources Environm &amp; Food Secur, ICASD, Beijing 100193, Peoples R China.</t>
  </si>
  <si>
    <t>National Basic Research Program [2015CB150405]; Natural Science Foundation of China [31071859]; Innovative Group Grant of Natural Science Foundation of China [31421092]; National Science and Technology Support Project [2012BAD04B01-06-03];  [CHN-2152];  [14-0039 SINOGRAIN]</t>
  </si>
  <si>
    <t>This research was financially supported by National Basic Research Program (2015CB150405), the Natural Science Foundation of China (31071859), the Innovative Group Grant of Natural Science Foundation of China (31421092), the National Science and Technology Support Project (2012BAD04B01-06-03) and the CHN-2152, 14-0039 SINOGRAIN project. The kind assistance and supports provided by leaders and staffs at Jiansanjiang Institute of Agricultural Research and Jiansanjiang Branch Bureau of Agricultural Reclamation for this research are highly appreciated. We also would like to thank Rui Huang, Linlin Xin, Haibing Wu, Shanshan Hu, Junjun Lu and Xiaoyi Hu for their assistance in the field experiments.</t>
  </si>
  <si>
    <t>10.1007/s11119-015-9412-y</t>
  </si>
  <si>
    <t>DF8WK</t>
  </si>
  <si>
    <t>WOS:000371641100002</t>
  </si>
  <si>
    <t>Liu, T; Whalen, JK; Ran, W; Shen, QR; Li, HX</t>
  </si>
  <si>
    <t>Liu, Ting; Whalen, Joann K.; Ran, Wei; Shen, Qirong; Li, Huixin</t>
  </si>
  <si>
    <t>Bottom-up control of fertilization on soil nematode communities differs between crop management regimes</t>
  </si>
  <si>
    <t>Soil nematodes; Soil microbes; Trophic resources; Environmental filtering</t>
  </si>
  <si>
    <t>BACTERIAL-FEEDING NEMATODES; GROWTH; SYSTEMS; RICE; SIZE</t>
  </si>
  <si>
    <t>[Liu, Ting; Ran, Wei; Shen, Qirong; Li, Huixin] Nanjing Agr Univ, Coll Resources &amp; Environm Sci, Nanjing 210095, Jiangsu, Peoples R China; [Whalen, Joann K.] McGill Univ, Dept Nat Resource Sci, Montreal, PQ H9X 3V9, Canada</t>
  </si>
  <si>
    <t>Li, HX (reprint author), Nanjing Agr Univ, Coll Resources &amp; Environm Sci, Nanjing 210095, Jiangsu, Peoples R China.; Whalen, JK (reprint author), McGill Univ, Dept Nat Resource Sci, Montreal, PQ H9X 3V9, Canada.</t>
  </si>
  <si>
    <t>This research was funded by Special Fund for Agro-scientific Research in the Public Interest of China (201103004) and Priority Academic Program Development of Jiangsu Higher Education Institutions (PAPD). T. Liu received financial support from the China Scholarship Council (CSC).</t>
  </si>
  <si>
    <t>10.1016/j.soilbio.2016.01.005</t>
  </si>
  <si>
    <t>DF7TR</t>
  </si>
  <si>
    <t>WOS:000371561000022</t>
  </si>
  <si>
    <t>Bai, Hongkun; Qiao, Hui; Li, Fajun; Fu, Hongtuo; Jiang, Sufei; Zhang, Wenyi; Yan, Yuedi; Xiong, Yiwei; Sun, Shengming; Jin, Shubo; Gong, Yongsheng; Wu, Yan</t>
  </si>
  <si>
    <t>Chen, JF (reprint author), Nanjing Agr Univ, Coll Hort Sci, Nanjing, Peoples R China.</t>
  </si>
  <si>
    <t>Shi, HZ (reprint author), Nanjing Agr Univ, Inst Chinese Med Mat, Nanjing 210095, Jiangsu, Peoples R China.</t>
  </si>
  <si>
    <t>pjin@njau.edu.cn</t>
  </si>
  <si>
    <t>Miao, YY; Zhu, ZB; Guo, QS; Zhu, YH; Yang, XH; Sun, Y</t>
  </si>
  <si>
    <t>Miao, Yuanyuan; Zhu, Zaibiao; Guo, Qiaosheng; Zhu, Yunhao; Yang, Xiaohua; Sun, Yuan</t>
  </si>
  <si>
    <t>Transcriptome Analysis of Differentially Expressed Genes Provides Insight into Stolon Formation in Tulipa edulis</t>
  </si>
  <si>
    <t>transcriptome sequencing; Tulipa edulis (Miq.) Baker; stolon formation; DEGs; gene expression</t>
  </si>
  <si>
    <t>SSR-MARKERS; TUBER FORMATION; RNA-SEQ; BULBLET FORMATION; TOOL; POTATO; GENOME; DNA; MICROSATELLITES; ARABIDOPSIS</t>
  </si>
  <si>
    <t>[Miao, Yuanyuan; Zhu, Zaibiao; Guo, Qiaosheng; Yang, Xiaohua; Sun, Yuan] Nanjing Agr Univ, Inst Chinese Med Mat, Nanjing, Jiangsu, Peoples R China; [Zhu, Yunhao] Henan Univ Chinese Med, Coll Pharm, Zhengzhou, Peoples R China</t>
  </si>
  <si>
    <t>Guo, QS (reprint author), Nanjing Agr Univ, Inst Chinese Med Mat, Nanjing, Jiangsu, Peoples R China.</t>
  </si>
  <si>
    <t>National Natural Science Foundation of China [81202867]</t>
  </si>
  <si>
    <t>This work was supported by the National Natural Science Foundation of China (81202867).</t>
  </si>
  <si>
    <t>10.3389/fpls.2016.00409</t>
  </si>
  <si>
    <t>DI1NR</t>
  </si>
  <si>
    <t>WOS:000373263300006</t>
  </si>
  <si>
    <t>Ma, RJ; Zhang, JQ; Liu, XH; Li, L; Liu, HL; Rui, R; Gu, L; Wang, Q</t>
  </si>
  <si>
    <t>Ma, Rujun; Zhang, Jiaqi; Liu, Xiaohui; Li, Ling; Liu, Honglin; Rui, Rong; Gu, Ling; Wang, Qiang</t>
  </si>
  <si>
    <t>Involvement of Rab6a in organelle rearrangement and cytoskeletal organization during mouse oocyte maturation</t>
  </si>
  <si>
    <t>CORTICAL GRANULE EXOCYTOSIS; ENDOPLASMIC-RETICULUM; GOLGI ORGANIZATION; MEIOTIC MATURATION; MELANOSOME TRANSPORT; MAMMALIAN OOCYTES; PROTEINS; CELLS; GTPASE; FAMILY</t>
  </si>
  <si>
    <t>[Ma, Rujun; Liu, Xiaohui; Liu, Honglin; Gu, Ling] Nanjing Agr Univ, Coll Anim Sci &amp; Technol, Nanjing, Jiangsu, Peoples R China; [Ma, Rujun; Zhang, Jiaqi; Liu, Xiaohui; Li, Ling; Wang, Qiang] Nanjing Med Univ, State Key Lab Reprod Med, Nanjing, Jiangsu, Peoples R China; [Ma, Rujun] Nanjing Univ, Sch Med, Jinling Hosp, Ctr Reprod Med, Nanjing 210008, Jiangsu, Peoples R China; [Rui, Rong] Nanjing Agr Univ, Coll Vet Med, Nanjing, Jiangsu, Peoples R China</t>
  </si>
  <si>
    <t>National Natural Science Foundation of China [31401227, 31301181]; National Key Scientific Research Projects [2014CB943200]; Natural Science Foundation of the Jiangsu Higher Education Institutions [13KJA310001]</t>
  </si>
  <si>
    <t>This work was supported by National Natural Science Foundation of China (NO. 31401227 LG and 31301181 QW), National Key Scientific Research Projects (2014CB943200), and Natural Science Foundation of the Jiangsu Higher Education Institutions (No. 13KJA310001).</t>
  </si>
  <si>
    <t>10.1038/srep23560</t>
  </si>
  <si>
    <t>DH8TW</t>
  </si>
  <si>
    <t>WOS:000373070700001</t>
  </si>
  <si>
    <t>Wang, WD; Xin, HH; Wang, ML; Ma, QP; Wang, L; Kaleri, NA; Wang, YH; Li, XH</t>
  </si>
  <si>
    <t>Transcriptomic Analysis Reveals the Molecular Mechanisms of Drought-Stress-Induced Decreases in Camellia sinensis Leaf Quality</t>
  </si>
  <si>
    <t>Camellia sinensis; drought stress; quality; secondary metabolite; RNA-Seq; molecular mechanisms</t>
  </si>
  <si>
    <t>L. O. KUNTZE; GENE-EXPRESSION; WATER-STRESS; AMINO-ACIDS; TEA; TOLERANCE; CATECHINS; GREEN; BIOSYNTHESIS; ACCUMULATION</t>
  </si>
  <si>
    <t>[Wang, Weidong; Xin, Huahong; Wang, Mingle; Ma, Qingping; Wang, Le; Kaleri, Najeeb A.; Wang, Yuhua; Li, Xinghui] Nanjing Agr Univ, Coll Hort, Nanjing, Jiangsu, Peoples R China</t>
  </si>
  <si>
    <t>Wang, YH; Li, XH (reprint author), Nanjing Agr Univ, Coll Hort, Nanjing, Jiangsu, Peoples R China.</t>
  </si>
  <si>
    <t>wangyuhua@njau.edu.cn; lxh@njau.edu.cn</t>
  </si>
  <si>
    <t>earmarked fund for Modern Agro-industry Technology Research System [CARS-23]; National Natural Science Foundation of China [31570689, 31470690]</t>
  </si>
  <si>
    <t>This work was supported by the earmarked fund for Modern Agro-industry Technology Research System (CARS-23), the National Natural Science Foundation of China (grant No. 31570689, 31470690).</t>
  </si>
  <si>
    <t>10.3389/fpls.2016.00385</t>
  </si>
  <si>
    <t>DH6AK</t>
  </si>
  <si>
    <t>WOS:000372873200001</t>
  </si>
  <si>
    <t>Wang, DY; Deng, SY; Zhang, MH; Geng, ZM; Sun, C; Bian, H; Xu, WM; Zhu, YZ; Liu, F; Wu, HH</t>
  </si>
  <si>
    <t>Wang, Daoying; Deng, Shaoying; Zhang, Muhan; Geng, Zhiming; Sun, Chong; Bian, Huan; Xu, Weimin; Zhu, Yongzhi; Liu, Fang; Wu, Haihong</t>
  </si>
  <si>
    <t>The effect of adenosine 5 '-monophosphate (AMP) on tenderness, microstructure and chemical-physical index of duck breast meat</t>
  </si>
  <si>
    <t>adenosine 5 '-monophosphate; tenderness; microstructure; physicochemical index; duck</t>
  </si>
  <si>
    <t>WATER-HOLDING CAPACITY; DEER DAMA-DAMA; COLOR; POSTMORTEM; ACTOMYOSIN; TEXTURE; QUALITY; MYOSIN; MUSCLE; ACTIN</t>
  </si>
  <si>
    <t>[Wang, Daoying; Deng, Shaoying; Zhang, Muhan; Geng, Zhiming; Sun, Chong; Bian, Huan; Xu, Weimin; Zhu, Yongzhi; Liu, Fang; Wu, Haihong] Jiangsu Acad Agr Sci, Inst Agr Prod Proc, Nanjing 210014, Jiangsu, Peoples R China; [Deng, Shaoying] Nanjing Agr Univ, Minist Educ, Key Lab Meat Proc &amp; Qual Control, Nanjing 210095, Jiangsu, Peoples R China</t>
  </si>
  <si>
    <t>Wang, DY; Xu, WM (reprint author), Jiangsu Acad Agr Sci, Inst Agr Prod Proc, Nanjing 210014, Jiangsu, Peoples R China.</t>
  </si>
  <si>
    <t>daoyingwang@yahoo.com; weiminxu2002@aliyun.com</t>
  </si>
  <si>
    <t>National Natural Science Foundation of China [31101312, 31271891]; Natural Science Foundation Program of Jiangsu Province [BK2012785]; Innovation of Agricultural Science and Technology of Jiangsu Province [CX(12)5030]</t>
  </si>
  <si>
    <t>This study was supported by the National Natural Science Foundation of China (31101312, 31271891), Natural Science Foundation Program of Jiangsu Province (BK2012785) and Innovation of Agricultural Science and Technology of Jiangsu Province (CX(12)5030).</t>
  </si>
  <si>
    <t>10.1002/jsfa.7243</t>
  </si>
  <si>
    <t>DG8EX</t>
  </si>
  <si>
    <t>WOS:000372316700008</t>
  </si>
  <si>
    <t>Chen, L; Guo, G; Yuan, XJ; Zhang, J; Li, JF; Shao, T</t>
  </si>
  <si>
    <t>Chen, Lei; Guo, Gang; Yuan, Xianjun; Zhang, Jie; Li, Junfeng; Shao, Tao</t>
  </si>
  <si>
    <t>Effects of applying molasses, lactic acid bacteria and propionic acid on fermentation quality, aerobic stability and in vitro gas production of total mixed ration silage prepared with oat-common vetch intercrop on the Tibetan Plateau</t>
  </si>
  <si>
    <t>additives; aerobic stability; fermentation quality; in vitro gas production; oat-common vetch intercrop; total mixed ration silage</t>
  </si>
  <si>
    <t>LACTOBACILLUS-BUCHNERI; GRASS-SILAGE; FORMIC-ACID; CHEMICAL-COMPOSITION; ALFALFA SILAGE; CORN-SILAGE; WHEAT; DIGESTIBILITY; INOCULANT; PEA</t>
  </si>
  <si>
    <t>[Chen, Lei; Yuan, Xianjun; Zhang, Jie; Li, Junfeng; Shao, Tao] Nanjing Agr Univ, Inst Ensiling &amp; Proc Grass, Nanjing 210095, Jiangsu, Peoples R China; [Guo, Gang] Shanxi Agr Univ, Coll Anim Sci &amp; Vet Med, Taigu 030801, Peoples R China</t>
  </si>
  <si>
    <t>Shao, T (reprint author), Nanjing Agr Univ, Inst Ensiling &amp; Proc Grass, Nanjing 210095, Jiangsu, Peoples R China.</t>
  </si>
  <si>
    <t>taoshaocn@163.com</t>
  </si>
  <si>
    <t>National 12th Five-Year Plan for Science and Technology: 'Comprehensive treatment key technology and demonstration project of the Degraded grassland in north Tibetan Plateau' [2011BAC09B03]; national spark plan project 'Integration and demonstration of planting high quality forage grass and breeding cows healthily technology' [2013GA840003]; Chinese Academy of Sciences program (STS) 'Grassland agricultural system construction and industrialisation demonstration of typical village (Gina village) in Tibet' [KFJ-EW-STS-071]</t>
  </si>
  <si>
    <t>This work was supported by the grant for National 12th Five-Year Plan for Science and Technology: 'Comprehensive treatment key technology and demonstration project of the Degraded grassland in north Tibetan Plateau' (2011BAC09B03), and network and technology served by Chinese Academy of Sciences program (STS) 'Grassland agricultural system construction and industrialisation demonstration of typical village (Gina village) in Tibet' (KFJ-EW-STS-071), and also funded by national spark plan project 'Integration and demonstration of planting high quality forage grass and breeding cows healthily technology' (2013GA840003).</t>
  </si>
  <si>
    <t>10.1002/jsfa.7271</t>
  </si>
  <si>
    <t>WOS:000372316700034</t>
  </si>
  <si>
    <t>Chu, WW; Wei, W; Yu, SG; Han, HY; Shi, XL; Sun, WX; Gao, Y; Zhang, LF; Chen, J</t>
  </si>
  <si>
    <t>Chu, Weiwei; Wei, Wei; Yu, Shigang; Han, Haiyin; Shi, Xiaoli; Sun, Wenxing; Gao, Ying; Zhang, Lifan; Chen, Jie</t>
  </si>
  <si>
    <t>C2C12 myotubes inhibit the proliferation and differentiation of 3T3-L1 preadipocytes by reducing the expression of glucocorticoid receptor gene</t>
  </si>
  <si>
    <t>Co-culture; Adipocyte; Myocyte; Glucocorticoid receptor; Sensitivity</t>
  </si>
  <si>
    <t>MUSCLE SATELLITE CELLS; SKELETAL-MUSCLE; PPAR-GAMMA; IN-VITRO; RESISTANCE; COCULTURE; FAT; ADIPOCYTES; MYOSTATIN; APOPTOSIS</t>
  </si>
  <si>
    <t>[Chu, Weiwei; Wei, Wei; Yu, Shigang; Han, Haiyin; Shi, Xiaoli; Sun, Wenxing; Zhang, Lifan; Chen, Jie] Nanjing Agr Univ, Coll Anim Sci &amp; Technol, Nanjing 210095, Jiangsu, Peoples R China; [Sun, Wenxing] Nantong Univ, Coll Publ Hlth, Nantong 226019, Peoples R China; [Gao, Ying] Nanjing Agr Univ, Coll Vet Med, Nanjing 210095, Jiangsu, Peoples R China</t>
  </si>
  <si>
    <t>National Natural Science Foundation of China [31272423]; National Key Technology Support Program [2015BAD03B01]</t>
  </si>
  <si>
    <t>This study was supported by National Natural Science Foundation of China (No. 31272423), and National Key Technology Support Program (No. 2015BAD03B01).</t>
  </si>
  <si>
    <t>10.1016/j.bbrc.2016.02.063</t>
  </si>
  <si>
    <t>DI1HY</t>
  </si>
  <si>
    <t>WOS:000373248400010</t>
  </si>
  <si>
    <t>Ma, ZY; Su, J; Guo, TT; Jin, MM; Li, X; Lei, ZH; Hou, YL; Li, XL; Jia, CC; Zhang, Z; Ahmed, E</t>
  </si>
  <si>
    <t>Ma, Zhiyu; Su, Juan; Guo, Tingting; Jin, Mengmeng; Li, Xiang; Lei, Zhihai; Hou, Yuanlong; Li, Xiaoliang; Jia, Cuicui; Zhang, Zheng; Ahmed, Ejlal</t>
  </si>
  <si>
    <t>Neuromedin B and Its Receptor: Gene Cloning, Tissue Distribution and Expression Levels of the Reproductive Axis in Pigs</t>
  </si>
  <si>
    <t>GASTRIN-RELEASING-PEPTIDE; BOMBESIN-RELATED PEPTIDES; INHIBITORY HORMONE GNIH; PITUITARY-THYROID AXIS; SPINAL-CORD; DISEASE STATES; CDNA CLONING; RATS; MICE; HYPOTHALAMUS</t>
  </si>
  <si>
    <t>[Ma, Zhiyu; Su, Juan; Guo, Tingting; Jin, Mengmeng; Li, Xiang; Lei, Zhihai; Hou, Yuanlong; Li, Xiaoliang; Jia, Cuicui; Zhang, Zheng; Ahmed, Ejlal] Nanjing Agr Univ, Coll Vet Med, Nanjing 210095, Jiangsu, Peoples R China</t>
  </si>
  <si>
    <t>National Nature Science Foundation of China [31372388]; Priority Academic Program Development of Jiangsu Higher Education Institutions (PAPD) [280100745113]; Postgraduate Scientific Research Innovation Program of Jiangsu Common Higher Education Institutions</t>
  </si>
  <si>
    <t>This work was supported by the National Nature Science Foundation of China (31372388) and received financial support from the Priority Academic Program Development of Jiangsu Higher Education Institutions (PAPD) (280100745113) and the Postgraduate Scientific Research Innovation Program of Jiangsu Common Higher Education Institutions. The funders had no role in study design, data collection and analysis, decision to publish, or preparation of the manuscript.</t>
  </si>
  <si>
    <t>e0151871</t>
  </si>
  <si>
    <t>10.1371/journal.pone.0151871</t>
  </si>
  <si>
    <t>DH3SV</t>
  </si>
  <si>
    <t>WOS:000372708000052</t>
  </si>
  <si>
    <t>Yan, JJ; Zhang, JB; Sun, KY; Chang, D; Bai, SQ; Shen, YX; Huang, LK; Zhang, J; Zhang, Y; Dong, YH</t>
  </si>
  <si>
    <t>Yan, Jiajun; Zhang, Jianbo; Sun, Kaiyan; Chang, Dan; Bai, Shiqie; Shen, Yixin; Huang, Linkai; Zhang, Jin; Zhang, Yu; Dong, Yanhai</t>
  </si>
  <si>
    <t>Ploidy Level and DNA Content of Erianthus arundinaceus as Determined by Flow Cytometry and the Association with Biological Characteristics</t>
  </si>
  <si>
    <t>PERENNIAL RYEGRASS; CHROMOSOME-NUMBERS; RETZ. JESWIET; AFLP MARKERS; GENOME; ACCESSIONS; HYBRIDS; TRAITS; SIZE</t>
  </si>
  <si>
    <t>[Yan, Jiajun; Zhang, Jianbo; Sun, Kaiyan; Chang, Dan; Bai, Shiqie; Zhang, Jin; Zhang, Yu] Sichuan Acad Grassland Sci, Chengdu, Sichuan, Peoples R China; [Sun, Kaiyan; Shen, Yixin] Nanjing Agr Univ, Dept Grassland Sci, Anim Sci &amp; Technol Coll, Nanjing, Jiangsu, Peoples R China; [Chang, Dan; Huang, Linkai; Dong, Yanhai] Sichuan Agr Univ, Dept Grassland Sci, Anim Sci &amp; Technol Coll, Yaan, Sichuan, Peoples R China</t>
  </si>
  <si>
    <t>baishiqie@126.com; yxshen@njau.edu.cn</t>
  </si>
  <si>
    <t>National Natural Science Foundation of China [31302026]; National High-Tech R&amp;D Program of China (863 Program) [2012AA101801-01]; earmarked fund for China Agriculture Research System [CARS35-35]</t>
  </si>
  <si>
    <t>This work was supported by the National Natural Science Foundation of China (#31302026), National High-Tech R&amp;D Program of China (863 Program, #2012AA101801-01), and the earmarked fund for China Agriculture Research System (#CARS35-35). SQ Bai received the funding. The funders had no role in study design, data collection and analysis, decision to publish, or preparation of the manuscript.</t>
  </si>
  <si>
    <t>e0151948</t>
  </si>
  <si>
    <t>10.1371/journal.pone.0151948</t>
  </si>
  <si>
    <t>WOS:000372708000058</t>
  </si>
  <si>
    <t>Siu, GKY; Zhou, F; Yu, MK; Zhang, LL; Wang, TL; Liang, YH; Chen, YC; Chan, HC; Yu, S</t>
  </si>
  <si>
    <t>Siu, Gavin Ka Yu; Zhou, Fan; Yu, Mei Kuen; Zhang, Leiliang; Wang, Tuanlao; Liang, Yongheng; Chen, Yangchao; Chan, Hsiao Chang; Yu, Sidney</t>
  </si>
  <si>
    <t>Hepatitis C virus NS5A protein cooperates with phosphatidylinositol 4-kinase III alpha to induce mitochondrial fragmentation</t>
  </si>
  <si>
    <t>REPLICATION; CORE; APOPTOSIS; FISSION</t>
  </si>
  <si>
    <t>[Siu, Gavin Ka Yu; Yu, Mei Kuen; Chen, Yangchao; Chan, Hsiao Chang; Yu, Sidney] Sch Biomed Sci, Shatin, Hong Kong, Peoples R China; [Siu, Gavin Ka Yu; Yu, Mei Kuen; Chen, Yangchao; Chan, Hsiao Chang; Yu, Sidney] Chinese Univ Hong Kong, Shatin, Hong Kong, Peoples R China; [Zhou, Fan; Liang, Yongheng] Nanjing Agr Univ, Key Lab Agr Environm Microbiol MOA, Coll Life Sci, Nanjing 210095, Jiangsu, Peoples R China; [Yu, Mei Kuen; Chan, Hsiao Chang; Yu, Sidney] Chinese Univ Hong Kong, Epithelial Cell Biol Res Ctr, Shatin, Hong Kong, Peoples R China; [Zhang, Leiliang] Chinese Acad Med Sci, Inst Pathogen Biol, MOH Key Lab Syst Biol Pathogens, Beijing 100176, Peoples R China; [Zhang, Leiliang] Peking Union Med Coll, Beijing 100176, Peoples R China; [Wang, Tuanlao] Xiamen Univ, Sch Pharmaceut Sci, Fujian 361102, Peoples R China</t>
  </si>
  <si>
    <t>Yu, S (reprint author), Sch Biomed Sci, Shatin, Hong Kong, Peoples R China.; Yu, S (reprint author), Chinese Univ Hong Kong, Shatin, Hong Kong, Peoples R China.; Yu, S (reprint author), Chinese Univ Hong Kong, Epithelial Cell Biol Res Ctr, Shatin, Hong Kong, Peoples R China.</t>
  </si>
  <si>
    <t>Sidney.yu@cuhk.edu.hk</t>
  </si>
  <si>
    <t>Chan, Hsiao Chang/E-1507-2016</t>
  </si>
  <si>
    <t>Health and Medical Research Fund of the Food and Health Bureau, Hong Kong SAR government [12110372]</t>
  </si>
  <si>
    <t>This project is supported by the Health and Medical Research Fund of the Food and Health Bureau, Hong Kong SAR government (project number 12110372). We thank the staff of the Core facility of the School of Biomedical Sciences, CUHK for technical support in fluorescence microscopy and electron microscopy. We thank Dr. Michael Roth (UT Southwestern Medical Centre at Dallas, USA) for editing this manuscript.</t>
  </si>
  <si>
    <t>10.1038/srep23464</t>
  </si>
  <si>
    <t>DH3OM</t>
  </si>
  <si>
    <t>WOS:000372696300001</t>
  </si>
  <si>
    <t>Sun, J; Lu, N; Xu, HJ; Maruo, T; Guo, SR</t>
  </si>
  <si>
    <t>Sun, Jin; Lu, Na; Xu, Hongjia; Maruo, Toru; Guo, Shirong</t>
  </si>
  <si>
    <t>Root Zone Cooling and Exogenous Spermidine Root-Pretreatment Promoting Lactuca sativa L. Growth and Photosynthesis in the High temperature Season</t>
  </si>
  <si>
    <t>high temperature; root zone cooling; spermidine; photosynthesis; chlorophyll fluorescence; Lactuca sativa L.</t>
  </si>
  <si>
    <t>STRESSED CUCUMBER SEEDLINGS; LEAF GAS-EXCHANGE; CHLOROPHYLL FLUORESCENCE; CHLOROPLAST ULTRASTRUCTURE; ANTIOXIDATIVE CAPACITY; STOMATAL CONDUCTANCE; TRITICUM-AESTIVUM; PROTECTIVE ROLE; SALT STRESS; IN-VITRO</t>
  </si>
  <si>
    <t>[Sun, Jin; Xu, Hongjia; Guo, Shirong] Nanjing Agr Univ, Coll Hort, Nanjing, Jiangsu, Peoples R China; [Sun, Jin; Lu, Na; Xu, Hongjia; Maruo, Toru] Chiba Univ, Ctr Environm Hlth &amp; Field Sci, Chiba, Japan</t>
  </si>
  <si>
    <t>Sun, J (reprint author), Nanjing Agr Univ, Coll Hort, Nanjing, Jiangsu, Peoples R China.</t>
  </si>
  <si>
    <t>National Natural Science Foundation of China [31471869, 31401919, 31272209]; Priority Academic Program Development of Jiangsu Higher Education Institutions (PDPA); China Agriculture Research System [CARS-25-C-03]</t>
  </si>
  <si>
    <t>This work was supported by the National Natural Science Foundation of China (Nos. 31471869, 31401919, and 31272209), the Priority Academic Program Development of Jiangsu Higher Education Institutions (PDPA), and the China Agriculture Research System (CARS-25-C-03).</t>
  </si>
  <si>
    <t>10.3389/fpls.2016.00368</t>
  </si>
  <si>
    <t>DH1SX</t>
  </si>
  <si>
    <t>WOS:000372566300001</t>
  </si>
  <si>
    <t>Gu, CS; Song, AP; Zhang, XX; Wang, HB; Li, T; Chen, Y; Jiang, JF; Chen, FD; Chen, SM</t>
  </si>
  <si>
    <t>Gu, Chunsun; Song, Aiping; Zhang, Xiaoxue; Wang, Haibin; Li, Ting; Chen, Yu; Jiang, Jiafu; Chen, Fadi; Chen, Sumei</t>
  </si>
  <si>
    <t>Cloning of chrysanthemum high-affinity nitrate transporter family (CmNRT2) and characterization of CmNRT2.1</t>
  </si>
  <si>
    <t>ENHANCES CADMIUM TOLERANCE; ARABIDOPSIS-THALIANA; GENE-EXPRESSION; ROOTS; NITROGEN; PCR; CHLAMYDOMONAS; INTERACTS; RESPONSES; SYSTEM</t>
  </si>
  <si>
    <t>[Gu, Chunsun; Song, Aiping; Zhang, Xiaoxue; Wang, Haibin; Li, Ting; Chen, Yu; Jiang, Jiafu; Chen, Fadi; Chen, Sumei] Nanjing Agr Univ, Coll Hort, Nanjing 210095, Jiangsu, Peoples R China</t>
  </si>
  <si>
    <t>National Natural Science Foundation of China [31272202, 31071820]; 948 Project of Ministry of Agriculture [2011-G17]; Fundamental Research Funds for the Central Universities [KYTZ201401]; Program for New Century Excellent Talents in University of Chinese Ministry of Education [NCET-12-0890]; Program for Hi-Tech Research, Jiangsu, China [BE2011325, BE2012350]</t>
  </si>
  <si>
    <t>We thank Professor Guohua Xu (College of Resources and Environmental Sciences, Nanjing Agricultural University) for offer the yeast strains. The study was supported by the National Natural Science Foundation of China (31272202, 31071820), 948 Project of Ministry of Agriculture (2011-G17), the Fundamental Research Funds for the Central Universities (KYTZ201401), the Program for New Century Excellent Talents in University of Chinese Ministry of Education (NCET-12-0890), and the Program for Hi-Tech Research, Jiangsu, China (BE2011325, BE2012350).</t>
  </si>
  <si>
    <t>10.1038/srep23462</t>
  </si>
  <si>
    <t>DH2KC</t>
  </si>
  <si>
    <t>WOS:000372613100001</t>
  </si>
  <si>
    <t>Influence of the amino acid residues at 70 in M protein of porcine reproductive and respiratory syndrome virus on viral neutralization susceptibility to the serum antibody</t>
  </si>
  <si>
    <t>PRRSV; 70; M protein; Neutralizing antibody</t>
  </si>
  <si>
    <t>IMMUNE-RESPONSES; LELYSTAD VIRUS; EXPRESSING GP5; PRRS; VACCINE; EMERGENCE; CHINA; PIGS; GLYCOPROTEINS; REQUIREMENTS</t>
  </si>
  <si>
    <t>Jiang, P (reprint author), Nanjing Agr Univ, Coll Vet Med, Key Lab Anim Dis Diagnost &amp; Immunol, Minist Agr, Nanjing 210095, Jiangsu, Peoples R China.; Jiang, P (reprint author), Jiangsu Coinnovat Ctr Prevent &amp; Control Important, Yangzhou, Jiangsu, Peoples R China.</t>
  </si>
  <si>
    <t>Ministry of Education, China [313031, 2012009711004]; Ministry of Agriculture [CARS-36]</t>
  </si>
  <si>
    <t>This work was mainly founded by the National Natural Science Foundation (31230071), grants from the Ministry of Education, China (313031, 2012009711004) for PRRSV immunology, a grant from the Ministry of Agriculture (CARS-36) for swine disease controlling techniques, and the priority academic program development of Jiangsu higher education institutions (PAPD).</t>
  </si>
  <si>
    <t>10.1186/s12985-016-0505-7</t>
  </si>
  <si>
    <t>DH1XU</t>
  </si>
  <si>
    <t>WOS:000372579100005</t>
  </si>
  <si>
    <t>Luo, JY; Zhang, S; Wang, L; Lv, LM; Wang, CY; Li, CH; Zhu, XZ; Zhou, ZG; Cui, JJ</t>
  </si>
  <si>
    <t>Luo, Jun-Yu; Zhang, Shuai; Wang, Li; Lv, Li-Min; Wang, Chun-Yi; Li, Chun-Hua; Zhu, Xiang-Zhen; Zhou, Zhi-Guo; Cui, Jin-Jie</t>
  </si>
  <si>
    <t>The Distribution and Host Shifts of Cotton-Melon Aphids in Northern China</t>
  </si>
  <si>
    <t>POPULATION GENETIC SOFTWARE; GOSSYPII GLOVER; SEXUAL REPRODUCTION; GENOTYPIC DATA; DIFFERENTIATION; DIVERSITY; SPECIALIZATION; VARIABILITY; RESISTANCE; HEMIPTERA</t>
  </si>
  <si>
    <t>[Luo, Jun-Yu; Zhou, Zhi-Guo] Nanjing Agr Univ, Minist Agr, Key Lab Crop Physiol &amp; Ecol, Nanjing 210095, Jiangsu, Peoples R China; [Luo, Jun-Yu; Zhang, Shuai; Wang, Li; Lv, Li-Min; Wang, Chun-Yi; Li, Chun-Hua; Zhu, Xiang-Zhen; Cui, Jin-Jie] Chinese Acad Agr Sci, Inst Cotton Res, State Key Lab Cotton Biol, Anyang 455000, Henan, Peoples R China</t>
  </si>
  <si>
    <t>Zhou, ZG (reprint author), Nanjing Agr Univ, Minist Agr, Key Lab Crop Physiol &amp; Ecol, Nanjing 210095, Jiangsu, Peoples R China.; Cui, JJ (reprint author), Chinese Acad Agr Sci, Inst Cotton Res, State Key Lab Cotton Biol, Anyang 455000, Henan, Peoples R China.</t>
  </si>
  <si>
    <t>giscott@njau.edu.cn; cuijinjie@126.com</t>
  </si>
  <si>
    <t>Transgenic Major Projects program of the Ministry of Science and Technology, China [2016ZX08011-002]; National Natural Science Foundation of China [31572015]</t>
  </si>
  <si>
    <t>This work was funded by the Transgenic Major Projects program of the Ministry of Science and Technology, China (2016ZX08011-002) and the National Natural Science Foundation of China (31572015). The funders had no role in study design, data collection and analysis, decision to publish, or preparation of the manuscript.</t>
  </si>
  <si>
    <t>e0152103</t>
  </si>
  <si>
    <t>10.1371/journal.pone.0152103</t>
  </si>
  <si>
    <t>DH3OX</t>
  </si>
  <si>
    <t>WOS:000372697400079</t>
  </si>
  <si>
    <t>Li, XN; Jiang, D; Liu, FL</t>
  </si>
  <si>
    <t>Li, Xiangnan; Jiang, Dong; Liu, Fulai</t>
  </si>
  <si>
    <t>Soil warming enhances the hidden shift of elemental stoichiometry by elevated CO2 in wheat</t>
  </si>
  <si>
    <t>ATMOSPHERIC CO2; WINTER-WHEAT; GRAIN-YIELD; ROOT-GROWTH; RISING CO2; DEFICIT IRRIGATION; CARBON-DIOXIDE; TEMPERATURE; NITROGEN; ENRICHMENT</t>
  </si>
  <si>
    <t>[Li, Xiangnan; Liu, Fulai] Univ Copenhagen, Fac Sci, Dept Plant &amp; Environm Sci, Hojbakkegaard Alle 13, DK-2630 Tastrup, Denmark; [Jiang, Dong] Nanjing Agr Univ, Minist Agr, Key Lab Crop Physiol &amp; Ecol Southern China, Natl Engn &amp; Technol Ctr Informat Agr, Nanjing, Jiangsu, Peoples R China</t>
  </si>
  <si>
    <t>Liu, FL (reprint author), Univ Copenhagen, Fac Sci, Dept Plant &amp; Environm Sci, Hojbakkegaard Alle 13, DK-2630 Tastrup, Denmark.</t>
  </si>
  <si>
    <t>fl@plen.ku.dk</t>
  </si>
  <si>
    <t>Villum Foundation Block Stipend [341/300-123012]</t>
  </si>
  <si>
    <t>The research was partly support by the Villum Foundation Block Stipend (341/300-123012). Technical assistance by Lene Korsholm Jorgensen, Rene Hvidberg Petersen and Jens Bertelsen is gratefully acknowledged. The authors have declared no conflict of interest.</t>
  </si>
  <si>
    <t>10.1038/srep23313</t>
  </si>
  <si>
    <t>DH0VK</t>
  </si>
  <si>
    <t>WOS:000372502000001</t>
  </si>
  <si>
    <t>Wang, LM; Dong, JB; Wang, YL; Cheng, Q; Yang, MM; Cai, J; Liu, FQ</t>
  </si>
  <si>
    <t>Wang, Limin; Dong, Jinbo; Wang, Yulong; Cheng, Qi; Yang, Mingming; Cai, Jia; Liu, Fengquan</t>
  </si>
  <si>
    <t>Novel Signal-Amplified Fenitrothion Electrochemical Assay, Based on Glassy Carbon Electrode Modified with Dispersed Graphene Oxide</t>
  </si>
  <si>
    <t>ORGANOPHOSPHATE NERVE AGENTS; METHYL PARATHION; MASS-SPECTROMETRY; PESTICIDES; HONEY; EXTRACTION; BIOSENSOR; WATER</t>
  </si>
  <si>
    <t>[Wang, Limin; Dong, Jinbo; Wang, Yulong; Cheng, Qi; Yang, Mingming; Cai, Jia; Liu, Fengquan] Nanjing Agr Univ, Key Lab Integrated Management Crop Dis &amp; Pests, Coll Plant Protect, Nanjing 210095, Jiangsu, Peoples R China; [Liu, Fengquan] Jiangsu Acad Agr Sci, Inst Plant Protect, Nanjing 210014, Jiangsu, Peoples R China</t>
  </si>
  <si>
    <t>Wang, LM; Liu, FQ (reprint author), Nanjing Agr Univ, Key Lab Integrated Management Crop Dis &amp; Pests, Coll Plant Protect, Nanjing 210095, Jiangsu, Peoples R China.; Liu, FQ (reprint author), Jiangsu Acad Agr Sci, Inst Plant Protect, Nanjing 210014, Jiangsu, Peoples R China.</t>
  </si>
  <si>
    <t>This work was supported by the National Natural Science Foundation of China (31401771), the National High Technology Research and Development Program of China (2012AA101401-1, 2013AA065601), and the Natural Science Foundation of Jiangsu Province (BK20140685).</t>
  </si>
  <si>
    <t>10.1038/srep23409</t>
  </si>
  <si>
    <t>DH1FZ</t>
  </si>
  <si>
    <t>WOS:000372531100002</t>
  </si>
  <si>
    <t>Lin, XZ</t>
  </si>
  <si>
    <t>Lin, Xiangze</t>
  </si>
  <si>
    <t>Stability of switched non-linear systems: an output-to-state point of view</t>
  </si>
  <si>
    <t>IET CONTROL THEORY AND APPLICATIONS</t>
  </si>
  <si>
    <t>LASALLES INVARIANCE-PRINCIPLE; AVERAGE DWELL TIME; LYAPUNOV FUNCTIONS; HYBRID SYSTEMS; LINEAR-SYSTEMS; ADAPTIVE-CONTROL; STABILIZABILITY; EXTENSION</t>
  </si>
  <si>
    <t>[Lin, Xiangze] Nanjing Agr Univ, Coll Engn, Jiangsu Key Lab Intelligent Agr Equipment, Nanjing 210031, Jiangsu, Peoples R China</t>
  </si>
  <si>
    <t>Lin, XZ (reprint author), Nanjing Agr Univ, Coll Engn, Jiangsu Key Lab Intelligent Agr Equipment, Nanjing 210031, Jiangsu, Peoples R China.</t>
  </si>
  <si>
    <t>China Postdoctoral Science Foundation [2013M531372]; Jiangsu Postdoctoral Research Grants Program [1301118C]; Fundamental Research Funds for the Central Universities [KYZ201559]; China Scholarship Council</t>
  </si>
  <si>
    <t>This work was supported by China Postdoctoral Science Foundation Funded Project (2013M531372), Jiangsu Postdoctoral Research Grants Program (1301118C), the Fundamental Research Funds for the Central Universities (KYZ201559) and the grant of China Scholarship Council.</t>
  </si>
  <si>
    <t>1751-8652</t>
  </si>
  <si>
    <t>IET Contr. Theory Appl.</t>
  </si>
  <si>
    <t>10.1049/iet-cta.2015.0509</t>
  </si>
  <si>
    <t>Automation &amp; Control Systems; Engineering, Electrical &amp; Electronic; Instruments &amp; Instrumentation</t>
  </si>
  <si>
    <t>Automation &amp; Control Systems; Engineering; Instruments &amp; Instrumentation</t>
  </si>
  <si>
    <t>DG8TT</t>
  </si>
  <si>
    <t>WOS:000372357200001</t>
  </si>
  <si>
    <t>Gut Microbiota: The Brain Peacekeeper</t>
  </si>
  <si>
    <t>gut microbiota; nervous system; gut-brain axis; anxiety; circadian rhythm; pattern recognition receptors</t>
  </si>
  <si>
    <t>CENTRAL-NERVOUS-SYSTEM; ANXIETY-LIKE BEHAVIOR; HOST CIRCADIAN CLOCK; INTESTINAL MICROBIOTA; CITROBACTER-RODENTIUM; STRESS; MOUSE; MICE; HOMEOSTASIS; INFECTION</t>
  </si>
  <si>
    <t>[Mu, Chunlong; Yang, Yuxiang; Zhu, Weiyun] Nanjing Agr Univ, Coll Anim Sci &amp; Technol, Lab Gastrointestinal Microbiol, Jiangsu Key Lab Gastrointestinal Nutr &amp; Anim Hlth, Nanjing, Jiangsu, Peoples R China</t>
  </si>
  <si>
    <t>Zhu, WY (reprint author), Nanjing Agr Univ, Coll Anim Sci &amp; Technol, Lab Gastrointestinal Microbiol, Jiangsu Key Lab Gastrointestinal Nutr &amp; Anim Hlth, Nanjing, Jiangsu, Peoples R China.</t>
  </si>
  <si>
    <t>National Key Basic Research Program of China [2013CB127300]; Natural Science Foundation of China [31430082]; Natural Science Foundation of Jiangsu Province [BK20130058]</t>
  </si>
  <si>
    <t>This work was supported by the National Key Basic Research Program of China (2013CB127300), Natural Science Foundation of China (31430082), and Natural Science Foundation of Jiangsu Province (BK20130058).</t>
  </si>
  <si>
    <t>10.3389/fmicb.2016.00345</t>
  </si>
  <si>
    <t>DH0PT</t>
  </si>
  <si>
    <t>WOS:000372486800001</t>
  </si>
  <si>
    <t>Li, MY; Wang, F; Jiang, Q; Wang, GL; Tan, C; Xiong, AS</t>
  </si>
  <si>
    <t>Li, Meng-Yao; Wang, Feng; Jiang, Qian; Wang, Guan-Long; Tan, Chang; Xiong, Ai-Sheng</t>
  </si>
  <si>
    <t>Validation and Comparison of Reference Genes for qPCR Normalization of Celery (Apium graveolens) at Different Development Stages</t>
  </si>
  <si>
    <t>celery; reference gene; qPCR; gene expression; developmental stage</t>
  </si>
  <si>
    <t>REAL-TIME PCR; RT-PCR; EXPRESSION ANALYSIS; HOUSEKEEPING GENES; LEAF DEVELOPMENT; QUANTITATIVE-PCR; RNA EXPRESSION; TRANSCRIPTION; ARABIDOPSIS; STRESS</t>
  </si>
  <si>
    <t>[Li, Meng-Yao; Wang, Feng; Jiang, Qian; Wang, Guan-Long; Tan, Chang; Xiong, Ai-Sheng] Nanjing Agr Univ, Coll Hort, State Key Lab Crop Genet &amp; Germplasm Enhancement, Nanjing, Jiangsu, Peoples R China</t>
  </si>
  <si>
    <t>xiongaishena@njau.edu.cn</t>
  </si>
  <si>
    <t>National Natural Science Foundation of China [31272175]; Jiangsu Natural Science Foundation [BK20130027]; Priority Academic Program Development of Jiangsu Higher Education Institutions</t>
  </si>
  <si>
    <t>The research was supported by the National Natural Science Foundation of China (31272175); Jiangsu Natural Science Foundation (BK20130027); and Priority Academic Program Development of Jiangsu Higher Education Institutions.</t>
  </si>
  <si>
    <t>10.3389/fpls.2016.00313</t>
  </si>
  <si>
    <t>DG4YI</t>
  </si>
  <si>
    <t>WOS:000372078700001</t>
  </si>
  <si>
    <t>Zheng, Y; Qu, JH; Qiu, LP; Fan, LM; Meng, SL; Song, C; Bing, XW; Chen, JZ</t>
  </si>
  <si>
    <t>Zheng, Yao; Qu, Jianhong; Qiu, Liping; Fan, Limin; Meng, Shunlong; Song, Chao; Bing, Xuwen; Chen, Jiazhang</t>
  </si>
  <si>
    <t>Effect of 17 alpha-methyltestosterone (MT) on oxidation stress in the liver of juvenile GIFT tilapia, Oreochromis niloticus</t>
  </si>
  <si>
    <t>SPRINGERPLUS</t>
  </si>
  <si>
    <t>17 alpha-Methyltestosterone; Antioxidant enzyme; Genotoxicity; Oreochromis niloticus; Oxidative stress</t>
  </si>
  <si>
    <t>GOLDFISH CARASSIUS-AURATUS; TROUT ONCORHYNCHUS-MYKISS; CYPRINUS-CARPIO; GENE-EXPRESSION; ANTIOXIDANT RESPONSES; CLARIAS-GARIEPINUS; EXPOSURE; TOXICITY; ATRAZINE; KIDNEY</t>
  </si>
  <si>
    <t>[Zheng, Yao; Qu, Jianhong; Qiu, Liping; Fan, Limin; Meng, Shunlong; Song, Chao; Bing, Xuwen; Chen, Jiazhang] Chinese Acad Fishery Sci, Freshwater Fisheries Res Ctr, 9 Shanshui East Rd, Wuxi 214081, Jiangsu, Peoples R China; [Zheng, Yao; Qu, Jianhong; Qiu, Liping; Fan, Limin; Meng, Shunlong; Song, Chao; Bing, Xuwen; Chen, Jiazhang] Sci Observing &amp; Expt Stn Fishery Resources &amp; Envi, Wuxi 214081, Peoples R China; [Zheng, Yao; Bing, Xuwen; Chen, Jiazhang] Nanjing Agr Univ, Wuxi Fisheries Coll, Wuxi 214081, Peoples R China</t>
  </si>
  <si>
    <t>Zheng, Y; Chen, JZ (reprint author), Chinese Acad Fishery Sci, Freshwater Fisheries Res Ctr, 9 Shanshui East Rd, Wuxi 214081, Jiangsu, Peoples R China.</t>
  </si>
  <si>
    <t>zhengy@ffrc.cn; chenjz@ffrc.cn</t>
  </si>
  <si>
    <t>Special Fund for Agro-scientific Research in the Public Interest [2015JBFR03]; China Agriculture Research System [CARS-49]; National Science and Technology Pillar Program [2015BAD13B03]</t>
  </si>
  <si>
    <t>We thank Kamira Barry for providing grammar and spelling check of the manuscript. The work was supported by Special Fund for Agro-scientific Research in the Public Interest (2015JBFR03), China Agriculture Research System (CARS-49) and National Science and Technology Pillar Program (2015BAD13B03).</t>
  </si>
  <si>
    <t>SPRINGER INTERNATIONAL PUBLISHING AG</t>
  </si>
  <si>
    <t>CHAM</t>
  </si>
  <si>
    <t>GEWERBESTRASSE 11, CHAM, CH-6330, SWITZERLAND</t>
  </si>
  <si>
    <t>2193-1801</t>
  </si>
  <si>
    <t>SpringerPlus</t>
  </si>
  <si>
    <t>10.1186/s40064-016-1946-6</t>
  </si>
  <si>
    <t>DI0YD</t>
  </si>
  <si>
    <t>WOS:000373222300014</t>
  </si>
  <si>
    <t>Li, MY; Xu, ZS; Tian, C; Huang, Y; Wang, F; Xiong, AS</t>
  </si>
  <si>
    <t>Li, Meng-Yao; Xu, Zhi-Sheng; Tian, Chang; Huang, Ying; Wang, Feng; Xiong, Ai-Sheng</t>
  </si>
  <si>
    <t>Genomic identification of WRKY transcription factors in carrot (Daucus carota) and analysis of evolution and homologous groups for plants</t>
  </si>
  <si>
    <t>TRANSGENIC ARABIDOPSIS PLANTS; DNA-BINDING; DROUGHT TOLERANCE; EXPRESSION PROFILES; REGULATORY NETWORKS; DEFENSE RESPONSE; ABIOTIC STRESSES; ABSCISIC-ACID; HIGH-SALINITY; GENES</t>
  </si>
  <si>
    <t>[Li, Meng-Yao; Xu, Zhi-Sheng; Tian, Chang; Huang, Ying; Wang, Feng; Xiong, Ai-Sheng] Nanjing Agr Univ, Coll Hort, State Key Lab Crop Genet &amp; Germplasm Enhancement, 1 Weigang, Nanjing 210095, Jiangsu, Peoples R China</t>
  </si>
  <si>
    <t>Jiangsu Natural Science Foundation [BK20130027]; New Century Excellent Talents in University [NCET-11-0670]; Priority Academic Program Development of Jiangsu Higher Education Institutions Project</t>
  </si>
  <si>
    <t>The research was supported by Jiangsu Natural Science Foundation (BK20130027); New Century Excellent Talents in University (NCET-11-0670); Priority Academic Program Development of Jiangsu Higher Education Institutions Project.</t>
  </si>
  <si>
    <t>10.1038/srep23101</t>
  </si>
  <si>
    <t>DG4OB</t>
  </si>
  <si>
    <t>WOS:000372050400001</t>
  </si>
  <si>
    <t>Zhang, FG; Meng, XH; Feng, CL; Ran, W; Yu, GH; Zhang, YJ; Shen, QR</t>
  </si>
  <si>
    <t>Zhang, Fengge; Meng, Xiaohui; Feng, Chenglong; Ran, Wei; Yu, Guanghui; Zhang, Yingjun; Shen, Qirong</t>
  </si>
  <si>
    <t>Hydrolytic Amino Acids Employed as a Novel Organic Nitrogen Source for the Preparation of PGPF-Containing Bio-Organic Fertilizer for Plant Growth Promotion and Characterization of Substance Transformation during BOF Production</t>
  </si>
  <si>
    <t>RESPONSE-SURFACE METHODOLOGY; TRICHODERMA-HARZIANUM T-E5; EXCITATION-EMISSION MATRIX; FLUORESCENCE EXCITATION; MATTER; COMPOST; WATER; COLONIZATION; OPTIMIZATION; SPECTROSCOPY</t>
  </si>
  <si>
    <t>[Zhang, Fengge; Meng, Xiaohui; Feng, Chenglong; Ran, Wei; Yu, Guanghui; Shen, Qirong] Nanjing Agr Univ, Natl Engn Res Ctr Organ Based Fertilizers, Nanjing 210095, Jiangsu, Peoples R China; [Zhang, Fengge] Nanjing Agr Univ, Grassland &amp; Environm Engn Lab, Nanjing 210095, Jiangsu, Peoples R China; [Ran, Wei; Yu, Guanghui; Shen, Qirong] Nanjing Agr Univ, Jiangsu Collaborat Innovat Ctr Solid Organ Waste, Nanjing 210095, Jiangsu, Peoples R China</t>
  </si>
  <si>
    <t>Shen, QR (reprint author), Nanjing Agr Univ, Natl Engn Res Ctr Organ Based Fertilizers, Nanjing 210095, Jiangsu, Peoples R China.; Shen, QR (reprint author), Nanjing Agr Univ, Jiangsu Collaborat Innovat Ctr Solid Organ Waste, Nanjing 210095, Jiangsu, Peoples R China.</t>
  </si>
  <si>
    <t>973 project [2015CB150506]; Innovative Research Team Development Plan of the Ministry of Education of China [IRT1256]; Priority Academic Program Development (PAPD) of Jiangsu Higher Education Institutions</t>
  </si>
  <si>
    <t>This work was financially supported by 973 project (2015CB150506), Innovative Research Team Development Plan of the Ministry of Education of China (IRT1256), and the Priority Academic Program Development (PAPD) of Jiangsu Higher Education Institutions.</t>
  </si>
  <si>
    <t>e0149447</t>
  </si>
  <si>
    <t>10.1371/journal.pone.0149447</t>
  </si>
  <si>
    <t>DH1UO</t>
  </si>
  <si>
    <t>WOS:000372570600011</t>
  </si>
  <si>
    <t>Liu, JG; Li, Y; Wang, W; Gai, JY; Li, Y</t>
  </si>
  <si>
    <t>Liu, Juge; Li, Yang; Wang, Wei; Gai, Junyi; Li, Yan</t>
  </si>
  <si>
    <t>Genome-wide analysis of MATE transporters and expression patterns of a subgroup of MATE genes in response to aluminum toxicity in soybean</t>
  </si>
  <si>
    <t>Abiotic stress; Aluminum toxicity; cis-element; Duplication; Expression analysis; MATE; Phylogenetic analysis; Soybean</t>
  </si>
  <si>
    <t>CITRATE TRANSPORTER; ORGANIC CATIONS; GLYCINE-MAX; VACUOLAR SEQUESTRATION; ARABIDOPSIS-THALIANA; MEDICAGO-TRUNCATULA; ROOT EXUDATION; ACID SOILS; MULTIDRUG; TOLERANCE</t>
  </si>
  <si>
    <t>[Liu, Juge; Li, Yang; Wang, Wei; Gai, Junyi; Li, Yan] Nanjing Agr Univ, Jiangsu Collaborat Innovat Ctr Modern Crop Prod, Key Lab Biol &amp; Genet Improvement Soybean Gen Mini, Natl Key Lab Crop Genet &amp; Germplasm Enhancement,N, Nanjing 210095, Jiangsu, Peoples R China</t>
  </si>
  <si>
    <t>Li, Y (reprint author), Nanjing Agr Univ, Jiangsu Collaborat Innovat Ctr Modern Crop Prod, Key Lab Biol &amp; Genet Improvement Soybean Gen Mini, Natl Key Lab Crop Genet &amp; Germplasm Enhancement,N, Nanjing 210095, Jiangsu, Peoples R China.</t>
  </si>
  <si>
    <t>yanli1@njau.edu.cn</t>
  </si>
  <si>
    <t>National Natural Science Foundation of China [31371645]; National High-tech R &amp; D Program of China [2013AA102602]; Fundamental Research Funds for the Central Universities; Program for Changjiang Scholars and Innovative Research Team in University [PCSIRT13073]; Program for New Century Excellent Talents in University [NCET-12-0891]; Program for High-level Innovative and Entrepreneurial Talents in Jiangsu Province; Jiangsu Higher Education PAPD Program</t>
  </si>
  <si>
    <t>This work was supported by the National Natural Science Foundation of China (31371645), the National High-tech R &amp; D Program of China (2013AA102602), the Fundamental Research Funds for the Central Universities, the Program for Changjiang Scholars and Innovative Research Team in University (PCSIRT13073), the Program for New Century Excellent Talents in University (NCET-12-0891), the Program for High-level Innovative and Entrepreneurial Talents in Jiangsu Province, and the Jiangsu Higher Education PAPD Program.</t>
  </si>
  <si>
    <t>10.1186/s12864-016-2559-8</t>
  </si>
  <si>
    <t>DG0TL</t>
  </si>
  <si>
    <t>WOS:000371778500005</t>
  </si>
  <si>
    <t>Jin, L; Bai, XW; Luan, N; Yao, HM; Zhang, ZY; Liu, WH; Chen, Y; Yan, XW; Rong, MQ; Lai, R; Lu, QM</t>
  </si>
  <si>
    <t>Jin, Lin; Bai, Xuewei; Luan, Ning; Yao, Huimin; Zhang, Zhiye; Liu, Weihui; Chen, Yan; Yan, Xiuwen; Rong, Mingqiang; Lai, Ren; Lu, Qiumin</t>
  </si>
  <si>
    <t>A Designed Tryptophan- and Lysine/Arginine-Rich Antimicrobial Peptide with Therapeutic Potential for Clinical Antibiotic-Resistant Candida albicans Vaginitis</t>
  </si>
  <si>
    <t>JOURNAL OF MEDICINAL CHEMISTRY</t>
  </si>
  <si>
    <t>PROTEASE STABILITY; SKIN SECRETIONS; GEL FORMULATION; AMPHIBIAN SKIN; ACNE-VULGARIS; AMINO-ACIDS; MECHANISMS; INFECTIONS; PATHOGENS</t>
  </si>
  <si>
    <t>[Jin, Lin; Bai, Xuewei; Luan, Ning; Yao, Huimin; Liu, Weihui; Chen, Yan; Yan, Xiuwen; Lai, Ren] Nanjing Agr Univ, Life Sci Coll, Nanjing 210095, Jiangsu, Peoples R China; [Zhang, Zhiye; Rong, Mingqiang; Lai, Ren; Lu, Qiumin] Chinese Acad Sci &amp; Yunnan Prov, Kunming Inst Zool, Key Lab Anim Models &amp; Human Dis Mech, Kunming 650223, Yunnan, Peoples R China; [Zhang, Zhiye; Rong, Mingqiang; Lai, Ren; Lu, Qiumin] Chinese Acad Sci, Univ Sci &amp; Technol China, Joint Lab Nat Peptide, Kunming 650223, Yunnan, Peoples R China; [Zhang, Zhiye; Rong, Mingqiang; Lai, Ren; Lu, Qiumin] Chinese Acad Sci, Kunming Inst Zool, Kunming 650223, Yunnan, Peoples R China</t>
  </si>
  <si>
    <t>Lai, R (reprint author), Nanjing Agr Univ, Life Sci Coll, Nanjing 210095, Jiangsu, Peoples R China.; Lai, R; Lu, QM (reprint author), Chinese Acad Sci &amp; Yunnan Prov, Kunming Inst Zool, Key Lab Anim Models &amp; Human Dis Mech, Kunming 650223, Yunnan, Peoples R China.; Lai, R; Lu, QM (reprint author), Chinese Acad Sci, Univ Sci &amp; Technol China, Joint Lab Nat Peptide, Kunming 650223, Yunnan, Peoples R China.; Lai, R; Lu, QM (reprint author), Chinese Acad Sci, Kunming Inst Zool, Kunming 650223, Yunnan, Peoples R China.</t>
  </si>
  <si>
    <t>rlai72@njau.edu.cn; luqiumin@aliyun.com</t>
  </si>
  <si>
    <t>Ministry of Science and Technology [2013CB911300]; Chinese National Natural Science Foundation [31025025, 31260208, U1132601, 31200590]; Chinese Academy of Sciences [SAJC201308, Y302B01021]; Yunnan Provincial Science and Technology Department [2011CI139, 2012BC009]</t>
  </si>
  <si>
    <t>This work was supported by the Ministry of Science and Technology (2013CB911300), Chinese National Natural Science Foundation (31025025, 31260208, U1132601, 31200590), Chinese Academy of Sciences (SAJC201308, Y302B01021), and Yunnan Provincial Science and Technology Department (2011CI139, 2012BC009).</t>
  </si>
  <si>
    <t>1520-4804</t>
  </si>
  <si>
    <t>J. Med. Chem.</t>
  </si>
  <si>
    <t>10.1021/acs.jmedchem.5b01264</t>
  </si>
  <si>
    <t>Chemistry, Medicinal</t>
  </si>
  <si>
    <t>DG4LJ</t>
  </si>
  <si>
    <t>WOS:000372043400009</t>
  </si>
  <si>
    <t>Balezentis, T; Li, TX; Streimikiene, D; Balezentis, A</t>
  </si>
  <si>
    <t>Balezentis, Tomas; Li, Tianxiang; Streimikiene, Dalia; Balezentis, Alvydas</t>
  </si>
  <si>
    <t>Is the Lithuanian economy approaching the goals of sustainable energy and climate change mitigation? Evidence from DEA-based environmental performance index</t>
  </si>
  <si>
    <t>Environmental performance index; Data envelopment analysis; Economic sectors; Lithuania</t>
  </si>
  <si>
    <t>DATA ENVELOPMENT ANALYSIS; CARBON EMISSION PERFORMANCE; ECO-EFFICIENCY; INDUSTRIAL SECTORS; CO2 EMISSIONS; NEURAL-NETWORK; CHINA; MODEL; COUNTRIES; IMPROVEMENT</t>
  </si>
  <si>
    <t>[Balezentis, Tomas] Lithuanian Inst Agrarian Econ, V Kudirkos Str 18-2, LT-03105 Vilnius, Lithuania; [Li, Tianxiang] Nanjing Agr Univ, Coll Econ &amp; Management, Weigang 1, Nanjing 210095, Jiangsu, Peoples R China; [Streimikiene, Dalia] Mykolas Romeris Univ, Ateities 20, LT-08303 Vilnius, Lithuania; [Balezentis, Alvydas] Mykolas Romeris Univ, Valakupiu Str 5, LT-10101 Vilnius, Lithuania</t>
  </si>
  <si>
    <t>Balezentis, T (reprint author), Lithuanian Inst Agrarian Econ, V Kudirkos Str 18-2, LT-03105 Vilnius, Lithuania.</t>
  </si>
  <si>
    <t>tomas@laei.lt</t>
  </si>
  <si>
    <t>Balezentis, Tomas/D-8609-2015</t>
  </si>
  <si>
    <t>Balezentis, Tomas/0000-0002-3906-1711</t>
  </si>
  <si>
    <t>China Scholarship Council and China Institute for Rural Studies, Tsinghua University</t>
  </si>
  <si>
    <t>Tianxiang Li acknowledges the support of China Scholarship Council and China Institute for Rural Studies, Tsinghua University.</t>
  </si>
  <si>
    <t>10.1016/j.jclepro.2015.12.088</t>
  </si>
  <si>
    <t>DE8KV</t>
  </si>
  <si>
    <t>WOS:000370885800003</t>
  </si>
  <si>
    <t>Jiang, J; Gao, L; Bie, XM; Lu, ZX; Liu, HX; Zhang, C; Lu, FX; Zhao, HZ</t>
  </si>
  <si>
    <t>Jiang, Jian; Gao, Ling; Bie, Xiaomei; Lu, Zhaoxin; Liu, Hongxia; Zhang, Chong; Lu, Fengxia; Zhao, Haizhen</t>
  </si>
  <si>
    <t>Identification of novel surfactin derivatives from NRPS modification of Bacillus subtilis and its antifungal activity against Fusarium moniliforme</t>
  </si>
  <si>
    <t>Surfactin; NRPS; Module deletion; Fusarium moniliforme</t>
  </si>
  <si>
    <t>PEPTIDE SYNTHETASES; GENE INACTIVATION; BIOSYNTHESIS; REPLACEMENT; SUBSTITUTION; ANTIBIOTICS; SPECIFICITY; STRAINS; DOMAINS; BLOCKS</t>
  </si>
  <si>
    <t>[Jiang, Jian; Gao, Ling; Bie, Xiaomei; Lu, Zhaoxin; Liu, Hongxia; Zhang, Chong; Lu, Fengxia; Zhao, Haizhen] Nanjing Agr Univ, Coll Food Sci &amp; Technol, Key Lab Food Proc &amp; Qual Control, Minist Agr China, 1 Weigang, Nanjing 210095, Jiangsu, Peoples R China</t>
  </si>
  <si>
    <t>National Natural Science Foundation of China [31271828]; National Science and Technology Support program [2012BAK08807]</t>
  </si>
  <si>
    <t>This work was supported by grants from the National Natural Science Foundation of China (grant no. 31271828) and the National Science and Technology Support program (grant no. 2012BAK08807).</t>
  </si>
  <si>
    <t>10.1186/s12866-016-0645-3</t>
  </si>
  <si>
    <t>DF8HR</t>
  </si>
  <si>
    <t>WOS:000371598800001</t>
  </si>
  <si>
    <t>Yuan, XX; Hu, T; Zhao, H; Huang, YY; Ye, RC; Lin, J; Zhang, CH; Zhang, HL; Wei, G; Zhou, HQ; Dong, M; Zhao, J; Wang, HB; Liu, QS; Lee, HJ; Jin, WZ; Chen, ZJ</t>
  </si>
  <si>
    <t>Yuan, Xiaoxue; Hu, Tao; Zhao, Han; Huang, Yuanyuan; Ye, Rongcai; Lin, Jun; Zhang, Chuanhai; Zhang, Hanlin; Wei, Gang; Zhou, Huiqiao; Dong, Meng; Zhao, Jun; Wang, Haibin; Liu, Qingsong; Lee, Hyuek Jong; Jin, Wanzhu; Chen, Zi-Jiang</t>
  </si>
  <si>
    <t>Brown adipose tissue transplantation ameliorates polycystic ovary syndrome</t>
  </si>
  <si>
    <t>brown adipose tissue; transplantation; ameliorates; PCOS; adiponectin</t>
  </si>
  <si>
    <t>INSULIN-RESISTANCE; PREVALENCE; MICE; THERMOGENESIS; DIAGNOSIS; HUMANS; FEATURES; OBESITY; WOMEN; MASS</t>
  </si>
  <si>
    <t>[Yuan, Xiaoxue; Hu, Tao; Huang, Yuanyuan; Ye, Rongcai; Lin, Jun; Zhang, Chuanhai; Zhang, Hanlin; Wei, Gang; Zhou, Huiqiao; Dong, Meng; Lee, Hyuek Jong; Jin, Wanzhu] Chinese Acad Sci, Inst Zool, Key Lab Anim Ecol &amp; Conservat Biol, Beijing 100101, Peoples R China; [Yuan, Xiaoxue; Hu, Tao; Ye, Rongcai; Lin, Jun; Wei, Gang; Zhou, Huiqiao; Dong, Meng] Univ Chinese Acad Sci, Beijing 100049, Peoples R China; [Zhao, Han; Zhao, Jun; Chen, Zi-Jiang] Shandong Univ, Shandong Prov Hosp, Ctr Reprod Med, Jinan 250021, Shandong, Peoples R China; [Zhao, Han; Zhao, Jun; Chen, Zi-Jiang] Minist Educ, Key Lab Reprod Endocrinol, Jinan 250001, Shandong, Peoples R China; [Zhang, Chuanhai] Nanjing Agr Univ, Nanjing 210095, Jiangsu, Peoples R China; [Wang, Haibin] Chinese Acad Sci, Inst Zool, State Key Lab Reprod Biol, Beijing 100101, Peoples R China; [Liu, Qingsong] Chinese Acad Sci, High Magnet Field Lab, Hefei 230031, Anhui, Peoples R China; [Chen, Zi-Jiang] Shanghai Key Lab Assisted Reprod &amp; Reprod Genet, Shanghai 200135, Peoples R China; [Chen, Zi-Jiang] Shanghai Jiao Tong Univ, Ren Ji Hosp, Sch Med, Ctr Reprod Med, Shanghai 200135, Peoples R China</t>
  </si>
  <si>
    <t>Jin, WZ (reprint author), Chinese Acad Sci, Inst Zool, Key Lab Anim Ecol &amp; Conservat Biol, Beijing 100101, Peoples R China.; Chen, ZJ (reprint author), Shandong Univ, Shandong Prov Hosp, Ctr Reprod Med, Jinan 250021, Shandong, Peoples R China.; Chen, ZJ (reprint author), Minist Educ, Key Lab Reprod Endocrinol, Jinan 250001, Shandong, Peoples R China.; Chen, ZJ (reprint author), Shanghai Key Lab Assisted Reprod &amp; Reprod Genet, Shanghai 200135, Peoples R China.; Chen, ZJ (reprint author), Shanghai Jiao Tong Univ, Ren Ji Hosp, Sch Med, Ctr Reprod Med, Shanghai 200135, Peoples R China.</t>
  </si>
  <si>
    <t>jinw@ioz.ac.cn; chenzijiang@hotmail.com</t>
  </si>
  <si>
    <t>Ministry of Science and Technology of China [2012CB944701, 2012CB944700]; Strategic Priority Research Program [XDB13030000]; Key Research Program [KJZD-EW-L01-3]; One Hundred Talents Program of the Chinese Academy of Sciences; National Natural Science Foundation\ of China [31171131, 81370951]; National Natural Science Foundation of China [81430029, 81490743, 31371453, 31571548]</t>
  </si>
  <si>
    <t>This work was supported by Ministry of Science and Technology of China Grant 2012CB944701 (to W.J.), Strategic Priority Research Program Grant XDB13030000 (to W.J.), Key Research Program Grant KJZD-EW-L01-3 (to W.J.), the One Hundred Talents Program of the Chinese Academy of Sciences (W.J.), and National Natural Science Foundation\ of China Grants 31171131 and 81370951 (to W.J.), as well as Ministry of Science and Technology of China Grant 2012CB944700 (to Z.-J.C.) and National Natural Science Foundation of China Grants 81430029, 81490743, 31371453, and 31571548 (to Z.-J.C. and H. Zhao).</t>
  </si>
  <si>
    <t>10.1073/pnas.1523236113</t>
  </si>
  <si>
    <t>DG4AW</t>
  </si>
  <si>
    <t>WOS:000372013300045</t>
  </si>
  <si>
    <t>Gu, MA; Chen, AQ; Sun, SB; Xu, GH</t>
  </si>
  <si>
    <t>Gu, Mian; Chen, Aiqun; Sun, Shubin; Xu, Guohua</t>
  </si>
  <si>
    <t>Complex Regulation of Plant Phosphate Transporters and the Gap between Molecular Mechanisms and Practical Application: What Is Missing?</t>
  </si>
  <si>
    <t>phosphorus; phosphate starvation signaling; regulation; phosphorus acquisition efficiency; phosphorus utilization efficiency; phosphate transporter</t>
  </si>
  <si>
    <t>TRANSCRIPTION FACTOR PHR1; STARVATION RESPONSE 1; RICE ORYZA-SATIVA; ARBUSCULAR MYCORRHIZAL SYMBIOSIS; NITROGEN LIMITATION ADAPTATION; DOMAIN-CONTAINING PROTEINS; ARABIDOPSIS-THALIANA; PHOSPHORUS STARVATION; N-GLYCOSYLATION; GENE FAMILY</t>
  </si>
  <si>
    <t>[Gu, Mian; Chen, Aiqun; Sun, Shubin; Xu, Guohua] Nanjing Agr Univ, State Key Lab Crop Genet &amp; Germplasm Enhancement, Nanjing 210095, Jiangsu, Peoples R China; [Gu, Mian; Chen, Aiqun; Sun, Shubin; Xu, Guohua] MOA Key Lab Plant Nutr &amp; Fertilizat Lower Middle, Nanjing 210095, Jiangsu, Peoples R China</t>
  </si>
  <si>
    <t>Xu, GH (reprint author), Nanjing Agr Univ, State Key Lab Crop Genet &amp; Germplasm Enhancement, Nanjing 210095, Jiangsu, Peoples R China.; Xu, GH (reprint author), MOA Key Lab Plant Nutr &amp; Fertilizat Lower Middle, Nanjing 210095, Jiangsu, Peoples R China.</t>
  </si>
  <si>
    <t>NSFC [31301831, 31272225]; PDPFMOEC [20120097120016]; FRFCU [KYZ201306, KYTZ201404]; ITFMOE [F0201300722]</t>
  </si>
  <si>
    <t>This work was supported by NSFC (No. 31301831 and 31272225), PDPFMOEC (No. 20120097120016), FRFCU (No. KYZ201306 and KYTZ201404), ITFMOE (No. F0201300722).</t>
  </si>
  <si>
    <t>10.1016/j.molp.2015.12.012</t>
  </si>
  <si>
    <t>DG3NC</t>
  </si>
  <si>
    <t>WOS:000371975400007</t>
  </si>
  <si>
    <t>Wang, Q; Wang, J; Yang, YM; Du, WK; Zhang, D; Yu, DY; Cheng, H</t>
  </si>
  <si>
    <t>Wang, Qing; Wang, Jiao; Yang, Yuming; Du, Wenkai; Zhang, Dan; Yu, Deyue; Cheng, Hao</t>
  </si>
  <si>
    <t>A genome-wide expression profile analysis reveals active genes and pathways coping with phosphate starvation in soybean</t>
  </si>
  <si>
    <t>Soybean; Root system; Low-P stress; Phosphorus deficiency; Expression profile</t>
  </si>
  <si>
    <t>ARABIDOPSIS-THALIANA BRASSICACEAE; MYB TRANSCRIPTION FACTOR; QUANTITATIVE TRAIT LOCI; PHOSPHORUS STRESS; SOIL-PHOSPHORUS; ROOT HAIRS; WILD-TYPE; RESPONSES; AVAILABILITY; TOLERANCE</t>
  </si>
  <si>
    <t>[Wang, Qing; Wang, Jiao; Yang, Yuming; Du, Wenkai; Yu, Deyue; Cheng, Hao] Nanjing Agr Univ, Natl Ctr Soybean Improvement, Natl Key Lab Crop Genet &amp; Germplasm Enhancement, Nanjing, Jiangsu, Peoples R China; [Zhang, Dan] Henan Agr Univ, Collaborat Innovat Ctr Henan Grain Crops, Coll Agron, Zhengzhou 450002, Peoples R China</t>
  </si>
  <si>
    <t>National Natural Science Foundation of China [31301342, 31370034, 31301336]; Key Transgenic Breeding Program of China [2014ZX08004-003]; Jiangsu Collaborative Innovation Center for Modern Crop Production (JCIC-MCP)</t>
  </si>
  <si>
    <t>This work was supported in part by the National Natural Science Foundation of China (31301342, 31370034 and 31301336), Key Transgenic Breeding Program of China (2014ZX08004-003), and Jiangsu Collaborative Innovation Center for Modern Crop Production (JCIC-MCP).</t>
  </si>
  <si>
    <t>10.1186/s12864-016-2558-9</t>
  </si>
  <si>
    <t>DF8GK</t>
  </si>
  <si>
    <t>WOS:000371595300007</t>
  </si>
  <si>
    <t>Wu, J; Yan, QB; Zhang, F</t>
  </si>
  <si>
    <t>Wu, Jun; Yan, Qibao; Zhang, Feng</t>
  </si>
  <si>
    <t>Supplementary descriptive notes of the Sinella and Coecobrya (Collembola: Entomobryidae) species from North America, Hawaii and Japan</t>
  </si>
  <si>
    <t>chaetotaxy; Jian-Xiu CHEN; redescription; types</t>
  </si>
  <si>
    <t>GENUS SINELLA; CHINA; KEY</t>
  </si>
  <si>
    <t>[Wu, Jun] Minist Environm Protect, Nanjing Inst Environm Sci, Nanjing 210042, Jiangsu, Peoples R China; [Yan, Qibao; Zhang, Feng] Nanjing Agr Univ, Coll Plant Protect, Dept Entomol, Nanjing 210095, Jiangsu, Peoples R China</t>
  </si>
  <si>
    <t>wujun@nies.org; xtmtd.zf@gmail.com; fzhang@njau.edu.cn</t>
  </si>
  <si>
    <t>DH4SY</t>
  </si>
  <si>
    <t>WOS:000372776900005</t>
  </si>
  <si>
    <t>Du, L; Cai, CP; Wu, S; Zhang, F; Hou, S; Guo, WZ</t>
  </si>
  <si>
    <t>Du, Lei; Cai, Caiping; Wu, Shuang; Zhang, Fang; Hou, Sen; Guo, Wangzhen</t>
  </si>
  <si>
    <t>Evaluation and Exploration of Favorable QTL Alleles for Salt Stress Related Traits in Cotton Cultivars (G-hirsutum L.)</t>
  </si>
  <si>
    <t>TRITICUM-AESTIVUM L.; GOSSYPIUM-HIRSUTUM; SUPEROXIDE-DISMUTASE; ASSOCIATION ANALYSIS; SALINITY TOLERANCE; QUALITY; DISEQUILIBRIUM; GERMPLASM; SELECTION; SOFTWARE</t>
  </si>
  <si>
    <t>[Du, Lei; Cai, Caiping; Wu, Shuang; Zhang, Fang; Hou, Sen; Guo, Wangzhen] Nanjing Agr Univ, Minist Educ, Hybrid Cotton R&amp;D Engn Res Ctr, State Key Lab Crop Genet &amp; Germplasm Enhancement, Nanjing 210095, Jiangsu, Peoples R China</t>
  </si>
  <si>
    <t>Guo, WZ (reprint author), Nanjing Agr Univ, Minist Educ, Hybrid Cotton R&amp;D Engn Res Ctr, State Key Lab Crop Genet &amp; Germplasm Enhancement, Nanjing 210095, Jiangsu, Peoples R China.</t>
  </si>
  <si>
    <t>National Transgenic Program [2011ZX08005-004]; Key R &amp; D program in Jiangsu Province [BE2015360]; Priority Academic Program Development of Jiangsu Higher Education Institutions [010-809001]; Jiangsu Collaborative Innovation Center for Modern Crop Production [10]</t>
  </si>
  <si>
    <t>This program was financially supported in part by the National Transgenic Program (2011ZX08005-004), Key R &amp; D program in Jiangsu Province (BE2015360), the Priority Academic Program Development of Jiangsu Higher Education Institutions (010-809001) and Jiangsu Collaborative Innovation Center for Modern Crop Production (No. 10). The funders had no role in study design, data collection and analysis, decision to publish, or preparation of the manuscript.</t>
  </si>
  <si>
    <t>e0151076</t>
  </si>
  <si>
    <t>10.1371/journal.pone.0151076</t>
  </si>
  <si>
    <t>DG0FG</t>
  </si>
  <si>
    <t>WOS:000371739400077</t>
  </si>
  <si>
    <t>Fan, QQ; Song, AP; Jiang, JF; Zhang, T; Sun, HN; Wang, YJ; Chen, SM; Chen, FD</t>
  </si>
  <si>
    <t>Fan, Qingqing; Song, Aiping; Jiang, Jiafu; Zhang, Ting; Sun, Hainan; Wang, Yinjie; Chen, Sumei; Chen, Fadi</t>
  </si>
  <si>
    <t>CmWRKY1 Enhances the Dehydration Tolerance of Chrysanthemum through the Regulation of ABA-Associated Genes</t>
  </si>
  <si>
    <t>WRKY TRANSCRIPTION FACTORS; DROUGHT STRESS TOLERANCE; KINASE-PHOSPHATASE PAIR; PROTEIN PHOSPHATASES; ABIOTIC STRESS; HETEROLOGOUS EXPRESSION; CONSTITUTIVE EXPRESSION; TRANSGENIC ARABIDOPSIS; CONFERS TOLERANCE; LOW-TEMPERATURE</t>
  </si>
  <si>
    <t>[Fan, Qingqing; Song, Aiping; Jiang, Jiafu; Zhang, Ting; Sun, Hainan; Wang, Yinjie; Chen, Sumei; Chen, Fadi] Nanjing Agr Univ, Coll Hort, Nanjing 210095, Jiangsu, Peoples R China; [Fan, Qingqing; Chen, Fadi] Jiangsu Prov Engn Lab Modern Facil Agr Technol &amp;, Nanjing 210095, Jiangsu, Peoples R China</t>
  </si>
  <si>
    <t>Chen, FD (reprint author), Nanjing Agr Univ, Coll Hort, Nanjing 210095, Jiangsu, Peoples R China.; Chen, FD (reprint author), Jiangsu Prov Engn Lab Modern Facil Agr Technol &amp;, Nanjing 210095, Jiangsu, Peoples R China.</t>
  </si>
  <si>
    <t>National Science Fund for Distinguished Young Scholars [31425022]; National Natural Science Foundation of China [31501792, 31471913]; Fundamental Research Funds for the Central Universities [KYTZ201401, KJQN201658]; Natural Science Fund of Jiangsu Province [BK20150657]; 333 high-level personnel training project of Jiangsu Province [BRA2015315]; China Postdoctoral Science Foundation [2014M561673, 2015T80564]</t>
  </si>
  <si>
    <t>This study was funded by the National Science Fund for Distinguished Young Scholars (31425022), the National Natural Science Foundation of China (31501792, 31471913), the Fundamental Research Funds for the Central Universities (KYTZ201401, KJQN201658), the Natural Science Fund of Jiangsu Province (BK20150657), 333 high-level personnel training project of Jiangsu Province (BRA2015315), and the China Postdoctoral Science Foundation (2014M561673, 2015T80564).</t>
  </si>
  <si>
    <t>e0150572</t>
  </si>
  <si>
    <t>10.1371/journal.pone.0150572</t>
  </si>
  <si>
    <t>DG0EB</t>
  </si>
  <si>
    <t>WOS:000371735200109</t>
  </si>
  <si>
    <t>Sun, Changhai</t>
  </si>
  <si>
    <t>Two new species of the Rhyacophila anatina Species Group from China (Trichoptera: Rhyacophilidae)</t>
  </si>
  <si>
    <t>taxonomy; male genitalia; Oriental Biogeographic Region; distribution; Guang-dong; Jiang-xi</t>
  </si>
  <si>
    <t>[Sun, Changhai] Nanjing Agr Univ, Dept Entomol, Nanjing 210095, Jiangsu, Peoples R China</t>
  </si>
  <si>
    <t>Sun, CH (reprint author), Nanjing Agr Univ, Dept Entomol, Nanjing 210095, Jiangsu, Peoples R China.</t>
  </si>
  <si>
    <t>Fundamental Research Funds for the Central University [KYZ201106]; National Natural Science Foundation of China (NSFC) [412715125]; United States National Science Foundation [DEB-0316504]</t>
  </si>
  <si>
    <t>This research was supported by Fundamental Research Funds for the Central University (KYZ201106), the National Natural Science Foundation of China (NSFC, No. 412715125), and the United States National Science Foundation (DEB-0316504).</t>
  </si>
  <si>
    <t>DH4SQ</t>
  </si>
  <si>
    <t>WOS:000372776100007</t>
  </si>
  <si>
    <t>Sattar, A; Arslan, C; Ji, CY; Sattar, S; Mari, IA; Rashid, H; Ilyas, F</t>
  </si>
  <si>
    <t>Sattar, Asma; Arslan, Chaudhry; Ji, Changying; Sattar, Sumiyya; Mari, Irshad Ali; Rashid, Haroon; Ilyas, Fariha</t>
  </si>
  <si>
    <t>Comparing the Bio-Hydrogen Production Potential of Pretreated Rice Straw Co-Digested with Seeded Sludge Using an Anaerobic Bioreactor under Mesophilic Thermophilic Conditions</t>
  </si>
  <si>
    <t>volatile fatty acids; response surface methodology; kinetic parameters; bio-hydrogen production; pretreatments</t>
  </si>
  <si>
    <t>LIGNOCELLULOSIC BIOMASS; FOOD WASTE; MIXED CULTURES; SEWAGE-SLUDGE; SIMULTANEOUS SACCHARIFICATION; BIOHYDROGEN PRODUCTION; CELLULOSIC BIOMASS; SOLID-STATE; PH CONTROL; FERMENTATION</t>
  </si>
  <si>
    <t>[Sattar, Asma; Arslan, Chaudhry; Ji, Changying] Nanjing Agr Univ, Coll Engn, Nanjing 210031, Jiangsu, Peoples R China; [Arslan, Chaudhry; Rashid, Haroon] Univ Agr Faisalabad, Dept Struct &amp; Environm Engn, Faisalabad 38000, Pakistan; [Sattar, Sumiyya] Vet Res Inst, Lahore Cantt 54810, Pakistan; [Mari, Irshad Ali] Sindh Agr Univ, Khairpur Coll Engn &amp; Technol, Khairpur Mir 66020, Pakistan; [Ilyas, Fariha] Univ Multan, Dept Soil Sci, Multan 60800, Pakistan</t>
  </si>
  <si>
    <t>asma2005_2182@hotmail.com; arslanakrampk@hotmail.com; chyji@njau.edu.cn; sumiyyasattar@hotmail.com; irshad_mari@hotmail.com; haroon9a@gmail.com; aafma12345@hotmail.com</t>
  </si>
  <si>
    <t>We thank Chen Kunjie for providing lab facilities; Fang Himin, Huang Yu Ping and Kang Jin Bao for their help during lab work; Farman Ali Chandio and Fiaz Ahmad for helpful discussions and critical reviews. We also thank Uzma Sattar for improving the standard of the English. We extend our thanks to Higher Education Commission, Pakistan, the China Scholarship council and the College of Engineering, Nanjing Agricultural University, Nanjing, for supporting and providing research facilities for this study.</t>
  </si>
  <si>
    <t>Energies</t>
  </si>
  <si>
    <t>10.3390/en9030198</t>
  </si>
  <si>
    <t>DI6QR</t>
  </si>
  <si>
    <t>WOS:000373625500101</t>
  </si>
  <si>
    <t>Wu, JY; Du, XM; He, ZZ; Zhang, CY; Fu, DG</t>
  </si>
  <si>
    <t>Wu, Jingyu; Du, Xiaoming; He, Zhenzhu; Zhang, Chunyong; Fu, Degang</t>
  </si>
  <si>
    <t>Statistical investigation on the role of supporting electrolytes during NTA degradation on BDD anodes</t>
  </si>
  <si>
    <t>Boron-doped diamond; Nitrilotriacetic acid; Response surface methodology; Degradation; Supporting electrolyte</t>
  </si>
  <si>
    <t>BORON-DOPED DIAMOND; WASTE-WATER TREATMENT; ELECTROCHEMICAL DEGRADATION; NITRILOTRIACETIC ACID; OPERATIVE PARAMETERS; OXIDATION; ELECTRODES; DECONTAMINATION; MINERALIZATION; WASTEWATERS</t>
  </si>
  <si>
    <t>[Wu, Jingyu; Du, Xiaoming; He, Zhenzhu; Zhang, Chunyong] Nanjing Agr Univ, Coll Sci, Dept Chem, Nanjing 210095, Jiangsu, Peoples R China; [Zhang, Chunyong; Fu, Degang] Southeast Univ, Suzhou Acad, Suzhou Key Lab Environm &amp; Biosafety, Suzhou 215123, Peoples R China; [Fu, Degang] Southeast Univ, State Key Lab Bioelect, Nanjing 210096, Jiangsu, Peoples R China</t>
  </si>
  <si>
    <t>Fundamental Research Fund for the Central Universities; Nanjing Agricultural University [KYZ201219]</t>
  </si>
  <si>
    <t>This study is supported by Fundamental Research Fund for the Central Universities, Nanjing Agricultural University (KYZ201219). We wish to express our sincere thanks to the Editor and reviewers for their helpful comments and suggestions.</t>
  </si>
  <si>
    <t>10.1007/s11356-015-5753-3</t>
  </si>
  <si>
    <t>DI6LB</t>
  </si>
  <si>
    <t>WOS:000373609300057</t>
  </si>
  <si>
    <t>Lu, YP; Wang, J; Zhang, XQ; Kong, FX</t>
  </si>
  <si>
    <t>Inhibition of the growth of cyanobacteria during the recruitment stage in Lake Taihu</t>
  </si>
  <si>
    <t>Tea; Algal inhibition; Pilot experiment; Cyanobacteria; Microcystis; Taihu</t>
  </si>
  <si>
    <t>STRAW HORDEUM-VULGARE; MICROCYSTIS-AERUGINOSA; BARLEY STRAW; CHLOROPHYLL FLUORESCENCE; PHYTOPLANKTON; BLOOM; POLYPHENOLS; TERM; EXTRACT; CHINA</t>
  </si>
  <si>
    <t>[Lu, Yaping; Wang, Jin; Zhang, Xiaoqian] Nanjing Agr Univ, Coll Life Sci, Biol Expt Teaching Ctr, Nanjing 210095, Jiangsu, Peoples R China; [Lu, Yaping; Kong, Fanxiang] Chinese Acad Sci, Nanjing Inst Geog &amp; Limnol, State Key Lab Lake Sci &amp; Environm, Nanjing 210008, Jiangsu, Peoples R China</t>
  </si>
  <si>
    <t>Lu, YP (reprint author), Nanjing Agr Univ, Coll Life Sci, Biol Expt Teaching Ctr, Nanjing 210095, Jiangsu, Peoples R China.; Lu, YP; Kong, FX (reprint author), Chinese Acad Sci, Nanjing Inst Geog &amp; Limnol, State Key Lab Lake Sci &amp; Environm, Nanjing 210008, Jiangsu, Peoples R China.</t>
  </si>
  <si>
    <t>786119638@qq.com; fxkong@niglas.ac.cn</t>
  </si>
  <si>
    <t>National Natural Science Foundation of China [31300644]; Fundamental Research Funds for Central Universities [KJQN201424]; Open Fund from State Key Laboratory Program of Lake Science and Environment, Nanjing Institute of Geography and Limnology, Chinese Academy of Sciences [2014SKL009]</t>
  </si>
  <si>
    <t>This study was supported by the National Natural Science Foundation of China (31300644), the Fundamental Research Funds for the Central Universities (KJQN201424), and the Open Fund from the State Key Laboratory Program of Lake Science and Environment, Nanjing Institute of Geography and Limnology, Chinese Academy of Sciences (2014SKL009).</t>
  </si>
  <si>
    <t>10.1007/s11356-015-5821-8</t>
  </si>
  <si>
    <t>WOS:000373609300078</t>
  </si>
  <si>
    <t>Sun, QR; Sun, MJ; Sun, HY; Bell, RL; Li, LG; Zhang, W; Tao, JH</t>
  </si>
  <si>
    <t>Sun, Qingrong; Sun, Meijuan; Sun, Hongyan; Bell, Richard L.; Li, Linguang; Zhang, Wei; Tao, Jihan</t>
  </si>
  <si>
    <t>Comparative Organogenic Response of Six Clonal Apple Rootstock Cultivars</t>
  </si>
  <si>
    <t>leaf explants; shoot regeneration; bud regeneration; rooting; apple clonal rootstocks</t>
  </si>
  <si>
    <t>ADVENTITIOUS SHOOT REGENERATION; IN-VITRO; LEAF EXPLANTS; PYRUS-COMMUNIS; COLD-HARDY; ROLB GENE; THIDIAZURON; LEAVES; PEAR; INDUCTION</t>
  </si>
  <si>
    <t>[Sun, Qingrong; Sun, Hongyan; Li, Linguang; Tao, Jihan] Shandong Inst Pomol, Tai An 271000, Shandong, Peoples R China; [Sun, Meijuan] Nanjing Agr Univ, Coll Life Sci, Nanjing 210095, Jiangsu, Peoples R China; [Bell, Richard L.] ARS, Appalachian Fruit Res Stn, USDA, Kearneysville, WV 25430 USA; [Zhang, Wei] Shandong Yaoxiang Forestry Ctr, Tai An 271043, Shandong, Peoples R China</t>
  </si>
  <si>
    <t>Sun, QR (reprint author), Shandong Inst Pomol, Tai An 271000, Shandong, Peoples R China.</t>
  </si>
  <si>
    <t>qingrong_sun@yahoo.com</t>
  </si>
  <si>
    <t>Improved Variety Program of Shandong Province of China [(2014)96]</t>
  </si>
  <si>
    <t>This study was supported by Improved Variety Program of Shandong Province of China [(2014)96].</t>
  </si>
  <si>
    <t>DI7DR</t>
  </si>
  <si>
    <t>WOS:000373659800010</t>
  </si>
  <si>
    <t>Cao, LL; Zhang, YY; Liu, YJ; Yang, TT; Zhang, JL; Zhang, ZG; Shen, L; Liu, JY; Ye, YH</t>
  </si>
  <si>
    <t>Anti-phytopathogenic activity of sporothriolide, a metabolite from endophyte Nodulisporium sp A21 in Ginkgo biloba</t>
  </si>
  <si>
    <t>Endophytic fungi; Antifungal; Sporothriolide</t>
  </si>
  <si>
    <t>BASE-LINE SENSITIVITY; RICE SHEATH BLIGHT; ANTIFUNGAL ACTIVITY; RHIZOCTONIA-SOLANI; NATURAL-PRODUCTS; STEREOSELECTIVE-SYNTHESIS; SCLEROTINIA-SCLEROTIORUM; MAGNAPORTHE-ORYZAE; FUNGI; DERIVATIVES</t>
  </si>
  <si>
    <t>[Cao, Ling-Ling; Zhang, Ying-Ying; Liu, Ying-Jie; Yang, Ting-Ting; Zhang, Jin-Long; Zhang, Zheng-Guang; Ye, Yong-Hao] Nanjing Agr Univ, Coll Plant Protect, State &amp; Local Joint Engn Res Ctr Green Pesticide, Nanjing 210095, Jiangsu, Peoples R China; [Cao, Ling-Ling; Zhang, Ying-Ying; Liu, Ying-Jie; Yang, Ting-Ting; Zhang, Jin-Long; Zhang, Zheng-Guang; Ye, Yong-Hao] Minist Educ, Key Lab Integrated Management Crop Dis &amp; Pests, Nanjing 210095, Jiangsu, Peoples R China; [Shen, Li] Yangzhou Univ, Coll Med, Yangzhou 225001, Jiangsu, Peoples R China; [Liu, Jun-Yan] Tongji Univ, Ctr Nephrol &amp; Clin Metabol, Div Nephrol &amp; Rheumatol, Shanghai Peoples Hosp 10,Sch Med, Shanghai 200072, Peoples R China</t>
  </si>
  <si>
    <t>Shen, L; Ye, YH (reprint author), Nanjing Agr Univ, Coll Plant Protect, State &amp; Local Joint Engn Res Ctr Green Pesticide, Nanjing 210095, Jiangsu, Peoples R China.</t>
  </si>
  <si>
    <t>National Natural Science Foundation of China [31572043]; Special Fund for Agro-scientific Research in the Public Interest [201303023]; Jiangsu Agriculture Science and Technology Innovation Fund [CX(15)1054]; Natural Science Foundation of Jiangsu Province [BK20151428]; Fundamental Research Funds for the Central Universities [KYZ201514]</t>
  </si>
  <si>
    <t>This work was co-supported by National Natural Science Foundation of China (31572043), Special Fund for Agro-scientific Research in the Public Interest (201303023), Jiangsu Agriculture Science and Technology Innovation Fund (CX(15)1054), the Natural Science Foundation of Jiangsu Province (BK20151428), and Fundamental Research Funds for the Central Universities (KYZ201514).</t>
  </si>
  <si>
    <t>10.1016/j.pestbp.2015.10.002</t>
  </si>
  <si>
    <t>DI7CK</t>
  </si>
  <si>
    <t>WOS:000373656500002</t>
  </si>
  <si>
    <t>Bao, HB; Gao, HL; Zhang, YX; Fan, DZ; Fang, JC; Liu, ZW</t>
  </si>
  <si>
    <t>Bao, Haibo; Gao, Hongli; Zhang, Yixi; Fan, Dongzhe; Fang, Jichao; Liu, Zewen</t>
  </si>
  <si>
    <t>The roles of CYP6AY1 and CYP6ER1 in imidacloprid resistance in the brown planthopper: Expression levels and detoxification efficiency</t>
  </si>
  <si>
    <t>P450s; Resistance contribution; CYP6AY1 and CYP6ER1; Nilaparvata lugens</t>
  </si>
  <si>
    <t>P450 ENZYME CYP337B3; NILAPARVATA-LUGENS; INSECTICIDE RESISTANCE; CROSS-RESISTANCE; CYTOCHROME-P450 CYP6AY1; HELICOVERPA-ARMIGERA; IN-FIELD; MECHANISMS; CHINA; DELPHACIDAE</t>
  </si>
  <si>
    <t>[Bao, Haibo; Fang, Jichao] Jiangsu Acad Agr Sci, Inst Plant Protect, St Zhongling 50, Nanjing 210014, Jiangsu, Peoples R China; [Bao, Haibo; Gao, Hongli; Zhang, Yixi; Fan, Dongzhe; Liu, Zewen] Nanjing Agr Univ, Coll Plant Protect, Minist Educ, Key Lab Integrated Management Crop Dis &amp; Pests, Weigang 1, Nanjing 210095, Jiangsu, Peoples R China</t>
  </si>
  <si>
    <t>National Natural Science Foundation of China [31322045, 31130045, 31171869]; Jiangsu Science for Distinguished Young Scholars [BK20130028]; National High Technology Research and Development Program of China (863 Program) [2012AA101502]</t>
  </si>
  <si>
    <t>This work was supported by National Natural Science Foundation of China (31322045, 31130045 and 31171869), Jiangsu Science for Distinguished Young Scholars (BK20130028) and National High Technology Research and Development Program of China (863 Program, 2012AA101502).</t>
  </si>
  <si>
    <t>10.1016/j.pestbp.2015.10.020</t>
  </si>
  <si>
    <t>WOS:000373656500010</t>
  </si>
  <si>
    <t>Chen, GQ; Wang, Q; Yao, ZW; Zhu, LF; Dong, LY</t>
  </si>
  <si>
    <t>Chen, Guoqi; Wang, Qiong; Yao, Zhengwei; Zhu, Longfen; Dong, Liyao</t>
  </si>
  <si>
    <t>Penoxsulam-resistant barnyardgrass (Echinochloa crus-galli) in rice fields in China</t>
  </si>
  <si>
    <t>WEED BIOLOGY AND MANAGEMENT</t>
  </si>
  <si>
    <t>Echinochloa crus-galli; multiple herbicide resistance; penoxsulam; rice weed; whole plant bioassay</t>
  </si>
  <si>
    <t>HERBICIDE RESISTANCE; CROSS-RESISTANCE; SEEDED RICE; WEEDS; PRETILACHLOR; EVOLUTION</t>
  </si>
  <si>
    <t>[Chen, Guoqi; Wang, Qiong; Dong, Liyao] Nanjing Agr Univ, Coll Plant Protect, Nanjing 210095, Jiangsu, Peoples R China; [Chen, Guoqi; Wang, Qiong; Dong, Liyao] Nanjing Agr Univ, Minist Agr, Key Lab Integrated Pest Management Crops East Chi, Nanjing 210095, Jiangsu, Peoples R China; [Yao, Zhengwei] Dow AgroSci, Shanghai, Peoples R China; [Zhu, Longfen] Wujin Plant Protect Stn, Changzhou, Peoples R China</t>
  </si>
  <si>
    <t>Special Fund for Agroscientific Research in the Public Interest [201303022]; China Postdoctoral Science Foundation, China [2015M571763]</t>
  </si>
  <si>
    <t>This research was supported by the Special Fund for Agroscientific Research in the Public Interest (201303022) and China Postdoctoral Science Foundation (2015M571763), China. We thank Youming Zhang (Jiangdu Plant Protection Station, Jiangsu Province, China) for providing helps on the seed collection. We also thank Zhi-hui Yan, Xian-xin Zhao and Hong-ying Mo from Nanjing Agricultural University for their assistance with experiments.</t>
  </si>
  <si>
    <t>1445-6664</t>
  </si>
  <si>
    <t>Weed Biol. Manag.</t>
  </si>
  <si>
    <t>10.1111/wbm.12086</t>
  </si>
  <si>
    <t>DI6LA</t>
  </si>
  <si>
    <t>WOS:000373609200002</t>
  </si>
  <si>
    <t>Chen, K; Xu, XH; Zhang, L; Gou, ZJ; Li, SP; Freilich, S; Jiang, JD</t>
  </si>
  <si>
    <t>Chen, Kai; Xu, Xihui; Zhang, Long; Gou, Zhenjiu; Li, Shunpeng; Freilich, Shiri; Jiang, Jiandong</t>
  </si>
  <si>
    <t>Comparison of Four Comamonas Catabolic Plasmids Reveals the Evolution of pBHB To Catabolize Haloaromatics</t>
  </si>
  <si>
    <t>COMPARATIVE GENOME ANALYSIS; MOBILE GENETIC ELEMENTS; INSERTION SEQUENCES; INCP-1-BETA GROUP; STRAIN CNB-1; TESTOSTERONI; DEGRADATION; BACTERIA; 4-CHLORONITROBENZENE; BIOAUGMENTATION</t>
  </si>
  <si>
    <t>[Chen, Kai; Xu, Xihui; Zhang, Long; Gou, Zhenjiu; Li, Shunpeng; Jiang, Jiandong] Nanjing Agr Univ, Dept Microbiol, Coll Life Sci, Key Lab Microbiol Engn Agr Environm,Minist Agr, Nanjing, Jiangsu, Peoples R China; [Freilich, Shiri] Agr Res Org, Inst Plant Sci, Newe Yaar Res Ctr, Ramat Yishay, Israel</t>
  </si>
  <si>
    <t>Jiang, JD (reprint author), Nanjing Agr Univ, Dept Microbiol, Coll Life Sci, Key Lab Microbiol Engn Agr Environm,Minist Agr, Nanjing, Jiangsu, Peoples R China.; Freilich, S (reprint author), Agr Res Org, Inst Plant Sci, Newe Yaar Res Ctr, Ramat Yishay, Israel.</t>
  </si>
  <si>
    <t>shiri.freilich@gmail.com; jiang_jjd@njau.edu.cn</t>
  </si>
  <si>
    <t>National Natural Science Foundation of China (NSFC) [31461143009, 31222003, 31400105]; China Postdoctoral Science Foundation [2014M561666]; Government of Jiangsu Province (Jiangsu Province) [BK20130029]; Chinese Ministry of Education [NCET-12-0892, KYZ201422, KJQN201529]</t>
  </si>
  <si>
    <t>National Natural Science Foundation of China (NSFC) provided funding to Jiandong Jiang under grant numbers 31461143009 and 31222003. National Natural Science Foundation of China (NSFC) provided funding to Jiandong Jiang under grant number 31222003. National Natural Science Foundation of China (NSFC) provided funding to Kai Chen under grant number 31400105. China Postdoctoral Science Foundation provided funding to Kai Chen under grant number 2014M561666. Government of Jiangsu Province (Jiangsu Province) provided funding to Jiandong Jiang under grant number BK20130029. Chinese Ministry of Education provided funding to Jiandong Jiang under grant number NCET-12-0892. Chinese Ministry of Education provided funding to Kai Chen under grant numbers KYZ201422 and KJQN201529.</t>
  </si>
  <si>
    <t>10.1128/AEM.02930-15</t>
  </si>
  <si>
    <t>DI2PL</t>
  </si>
  <si>
    <t>WOS:000373338800005</t>
  </si>
  <si>
    <t>Sun, X; Zhao, GM; Gu, CH; Liu, L; Zhu, M; Liu, ZP</t>
  </si>
  <si>
    <t>Sun, Xing; Zhao, Gengmao; Gu, Chenhao; Liu, Ling; Zhu, Ming; Liu, Zhaopu</t>
  </si>
  <si>
    <t>Screening for and Identification of an Anti-clam Vibrio Marine Bacterium from an Aquaculture Pond in the Yellow Sea</t>
  </si>
  <si>
    <t>Fish disease; Meretrix meretrix; Probiotic; 16S rDNA</t>
  </si>
  <si>
    <t>PROBIOTIC BACTERIA; ONCORHYNCHUS-MYKISS; RAINBOW-TROUT; SELECTION; LARVAE; WATER; PESTICIDES; REMOVAL; WALBAUM; FISH</t>
  </si>
  <si>
    <t>[Sun, Xing; Zhao, Gengmao; Liu, Ling; Liu, Zhaopu] Nanjing Agr Univ, Coll Resources &amp; Environm Sci, Jiangsu Key Lab Marine Biol, Nanjing Jiangsu Prov 1 Tongwei Rd, Nanjing 210095, Jiangsu, Peoples R China; [Sun, Xing] YICCAS, Key Lab Coastal Zone Environm Proc, Yantai Inst Coastal Zone Res YIC, CAS,Shandong Prov Key Lab Coastal Zone Environm P, Yantai, Shandong, Peoples R China; [Gu, Chenhao] Nanjing Agr Univ, Coll Life Sci, Nanjing 210095, Jiangsu, Peoples R China; [Zhu, Ming] Huai Hai Inst Technol, Jiangsu Key Lab Marine Biotechnol, Lianyungang, Jiangsu, Peoples R China</t>
  </si>
  <si>
    <t>Zhao, GM (reprint author), Nanjing Agr Univ, Coll Resources &amp; Environm Sci, Jiangsu Key Lab Marine Biol, Nanjing Jiangsu Prov 1 Tongwei Rd, Nanjing 210095, Jiangsu, Peoples R China.</t>
  </si>
  <si>
    <t>zhaogengmao@126.com</t>
  </si>
  <si>
    <t>Research Fund of Jiangsu Key Laboratory of Marine Biotechnology [2008HS020]</t>
  </si>
  <si>
    <t>This work was supported by a grant from the Research Fund of Jiangsu Key Laboratory of Marine Biotechnology (NO. 2008HS020). This study was part of the PhD studies of Mrs. Xing Sun funded by Prof. Zhaopu Liu. We would like to thank Zhiguo Dong for his assistance during the sampling of cod rearing systems, Xianfa Meng for the preparation of PCR products for taxonomic identification, Mingxiang Liang for the 16S rRNA partial sequencing analysis and Xiumei Gao for laboratory assistance.</t>
  </si>
  <si>
    <t>10.1002/clen.201200478</t>
  </si>
  <si>
    <t>DH7DZ</t>
  </si>
  <si>
    <t>WOS:000372953200011</t>
  </si>
  <si>
    <t>Pan, L; Gao, HT; Xia, WW; Zhang, T; Dong, LY</t>
  </si>
  <si>
    <t>Pan, Lang; Gao, Haitao; Xia, Wenwen; Zhang, Teng; Dong, Liyao</t>
  </si>
  <si>
    <t>Establishing a herbicide-metabolizing enzyme library in Beckmannia syzigachne to identify genes associated with metabolic resistance</t>
  </si>
  <si>
    <t>Abiotic stress; Beckmannia syzigachne; fenoxaprop-P-ethyl-resistant population; metabolic resistance; metabolizing enzyme library; molecular mechanisms</t>
  </si>
  <si>
    <t>GRASS ALOPECURUS-MYOSUROIDES; GLUTATHIONE-S-TRANSFERASE; SITE-BASED RESISTANCE; CYTOCHROME-P450 MONOOXYGENASE CDNA; RNA-SEQ DATA; BLACK-GRASS; ACETYL-COENZYME; CARBOXYLASE INHIBITORS; FUNCTIONAL GENOMICS; CROSS-RESISTANCE</t>
  </si>
  <si>
    <t>[Pan, Lang; Gao, Haitao; Xia, Wenwen; Zhang, Teng; Dong, Liyao] Nanjing Agr Univ, Coll Plant Protect, Nanjing 210095, Jiangsu, Peoples R China; [Pan, Lang; Gao, Haitao; Xia, Wenwen; Zhang, Teng; Dong, Liyao] Nanjing Agr Univ, Minist Educ, Key Lab Integrated Management Crop Dis &amp; Pests, Nanjing 210095, Jiangsu, Peoples R China</t>
  </si>
  <si>
    <t>Dong, LY (reprint author), Nanjing Agr Univ, Coll Plant Protect, Nanjing 210095, Jiangsu, Peoples R China.; Dong, LY (reprint author), Nanjing Agr Univ, Minist Educ, Key Lab Integrated Management Crop Dis &amp; Pests, Nanjing 210095, Jiangsu, Peoples R China.</t>
  </si>
  <si>
    <t>National Natural Science Foundation of China [31572021]; Special Fund for Agro-scientific Research in the Public Interest [201303031]; Jiangsu Ordinary university graduate student scientific research innovation projects [KYLX15_0615]</t>
  </si>
  <si>
    <t>This research was funded by the National Natural Science Foundation of China (31572021), Special Fund for Agro-scientific Research in the Public Interest (201303031), and Jiangsu Ordinary university graduate student scientific research innovation projects (KYLX15_0615). The authors thank Zhang Youming (Jiangdu Plant Protection Station, China) and Zhu Longfen (Wujin Plant Protection Station, China) for providing seeds of B. syzigachne. We thank Dr Qin Yu from the University of Western Australia for her assistance with revising and improving our manuscript.</t>
  </si>
  <si>
    <t>10.1093/jxb/erv565</t>
  </si>
  <si>
    <t>DH7NV</t>
  </si>
  <si>
    <t>WOS:000372981800014</t>
  </si>
  <si>
    <t>Zhang, XH; Zhu, HS; Qian, Z; Tang, S; Wu, D; Kemper, N; Hartung, J; Bao, ED</t>
  </si>
  <si>
    <t>Zhang, Xiao-hui; Zhu, Huai-sen; Qian, Zhuang; Tang, Shu; Wu, Di; Kemper, Nicole; Hartung, Joerg; Bao, En-dong</t>
  </si>
  <si>
    <t>The association of Hsp90 expression induced by aspirin with anti-stress damage in chicken myocardial cells</t>
  </si>
  <si>
    <t>Hsp90; aspirin; chicken; heart; heat stress damage</t>
  </si>
  <si>
    <t>HEAT-SHOCK PROTEINS; MESSENGER-RNA; SODIUM-SALICYLATE; GROWTH-PERFORMANCE; INDUCED APOPTOSIS; BODY-COMPOSITION; STRESS; TRANSCRIPTION; MODULATION; MECHANISM</t>
  </si>
  <si>
    <t>[Zhang, Xiao-hui; Zhu, Huai-sen; Qian, Zhuang; Tang, Shu; Wu, Di; Bao, En-dong] Nanjing Agr Univ, Coll Vet Med, Nanjing 210095, Jiangsu, Peoples R China; [Kemper, Nicole; Hartung, Joerg] Univ Vet Med Hannover, Inst Anim Hyg Anim Welf &amp; Farm Anim Behav, D-30173 Hannover, Germany</t>
  </si>
  <si>
    <t>National Key Basic Research Program of China (973 Program) [2014CB138502]; National Natural Science Foundation of China [31372403]; National Department Public Benefit Research Foundation (Agriculture) [201003060-11]; Priority Academic Program Development of Jiangsu Higher Education Institutions (PAPD); Sino-German Agricultural Cooperation Project of the Federal Ministry of Food; Agriculture and Consumer Production, Berlin, Germany</t>
  </si>
  <si>
    <t>This work was supported by grants from the National Key Basic Research Program of China (973 Program) (2014CB138502), the National Natural Science Foundation of China (31372403), the National Department Public Benefit Research Foundation (Agriculture) (201003060-11), the Priority Academic Program Development of Jiangsu Higher Education Institutions (PAPD), and the Sino-German Agricultural Cooperation Project of the Federal Ministry of Food, the Agriculture and Consumer Production, Berlin, Germany.</t>
  </si>
  <si>
    <t>10.4142/jvs.2016.17.1.35</t>
  </si>
  <si>
    <t>DI1HJ</t>
  </si>
  <si>
    <t>WOS:000373246900005</t>
  </si>
  <si>
    <t>Qi, ZQ; Liu, MX; Dong, YH; Zhu, Q; Li, LW; Li, B; Yang, J; Li, Y; Ru, YY; Zhang, HF; Zheng, XB; Wang, P; Zhang, ZG</t>
  </si>
  <si>
    <t>Qi, Zhongqiang; Liu, Muxing; Dong, Yanhan; Zhu, Qian; Li, Lianwei; Li, Bing; Yang, Jie; Li, Ying; Ru, Yanyan; Zhang, Haifeng; Zheng, Xiaobo; Wang, Ping; Zhang, Zhengguang</t>
  </si>
  <si>
    <t>The syntaxin protein (MoSyn8) mediates intracellular trafficking to regulate conidiogenesis and pathogenicity of rice blast fungus</t>
  </si>
  <si>
    <t>conidiogenesis; endocytosis; Magnapother oryzae; pathogenesis; Qc-SNARE; secretion</t>
  </si>
  <si>
    <t>PLANT IMMUNE-SYSTEM; MAGNAPORTHE-ORYZAE; ASPERGILLUS-ORYZAE; MEMBRANE-FUSION; USTILAGO-MAYDIS; TRANSCRIPTION FACTOR; FUNCTIONAL-ANALYSIS; SNARE PROTEINS; ENDOCYTOSIS; INFECTION</t>
  </si>
  <si>
    <t>[Qi, Zhongqiang; Liu, Muxing; Dong, Yanhan; Zhu, Qian; Li, Lianwei; Li, Bing; Yang, Jie; Li, Ying; Ru, Yanyan; Zhang, Haifeng; Zheng, Xiaobo; Zhang, Zhengguang] Nanjing Agr Univ, Coll Plant Protect, Dept Plant Pathol, Nanjing, Jiangsu, Peoples R China; [Qi, Zhongqiang; Liu, Muxing; Dong, Yanhan; Zhu, Qian; Li, Lianwei; Li, Bing; Yang, Jie; Li, Ying; Ru, Yanyan; Zhang, Haifeng; Zheng, Xiaobo; Zhang, Zhengguang] Minist Educ, Key Lab Integrated Management Crop Dis &amp; Pests, Nanjing 210095, Jiangsu, Peoples R China; [Wang, Ping] Louisiana State Univ, Hlth Sci Ctr, Dept Pediat, New Orleans, LA 70118 USA</t>
  </si>
  <si>
    <t>Zhang, ZG (reprint author), Nanjing Agr Univ, Coll Plant Protect, Dept Plant Pathol, Nanjing, Jiangsu, Peoples R China.; Zhang, ZG (reprint author), Minist Educ, Key Lab Integrated Management Crop Dis &amp; Pests, Nanjing 210095, Jiangsu, Peoples R China.</t>
  </si>
  <si>
    <t>National Science Foundation for Distinguished Young Scholars of China [31325022]; National Basic Research Program of China [2012CB114000]; Natural Science Foundation of China [31530063]; Foundation of especially appointed Professorship (Jiangsu, China)</t>
  </si>
  <si>
    <t>This research was supported by the National Science Foundation for Distinguished Young Scholars of China (grant no. 31325022 to Z.Z.), the National Basic Research Program of China (grant no. 2012CB114000 to Z.Z.), the Natural Science Foundation of China (grant no. 31530063 to Z.Z.), and the Foundation of especially appointed Professorship (Jiangsu, China). We are grateful to Guoliang Wang for the gift of AvrPiz-t constructs and Bo Zhou for the gift of rice seeds.</t>
  </si>
  <si>
    <t>10.1111/nph.13710</t>
  </si>
  <si>
    <t>DI3DY</t>
  </si>
  <si>
    <t>WOS:000373379800032</t>
  </si>
  <si>
    <t>Ding, LN; Yang, RY; Yang, GX; Cao, J; Li, P; Zhou, Y</t>
  </si>
  <si>
    <t>Ding, Lina; Yang, Ruiying; Yang, Guoxing; Cao, Jun; Li, Peng; Zhou, Yang</t>
  </si>
  <si>
    <t>Identification of putative phosphoproteins in wheat spikes induced by Fusarium graminearum</t>
  </si>
  <si>
    <t>Fusarium head blight; Phosphoprotein; Phosphoproteomics; Scab resistance; Wheat</t>
  </si>
  <si>
    <t>PROTEIN-TYROSINE PHOSPHORYLATION; HEAD BLIGHT RESISTANCE; DEFENSE RESPONSE; TRANSCRIPTION FACTOR; PROTEOMIC ANALYSIS; UBIQUITIN LIGASE; GENE-EXPRESSION; INFECTION; ELECTROPHORESIS; ANTIBODIES</t>
  </si>
  <si>
    <t>[Ding, Lina; Cao, Jun; Zhou, Yang] Jiangsu Univ, Coll Life Sci, Zhenjiang 212013, Peoples R China; [Yang, Ruiying] Lab Middle Sch, Juancheng 274600, Shandong, Peoples R China; [Yang, Guoxing] Nanjing Agr Univ, Coll Vet Med, Nanjing 210095, Jiangsu, Peoples R China; [Li, Peng] Shanghai Acad Agr Sci, Biotech Res Inst, Shanghai 201126, Peoples R China</t>
  </si>
  <si>
    <t>Ding, LN (reprint author), Jiangsu Univ, Coll Life Sci, Zhenjiang 212013, Peoples R China.</t>
  </si>
  <si>
    <t>lnding6@126.com</t>
  </si>
  <si>
    <t>National Natural Science Funds for Young Scholar of China [31200209, 31301919, 31500461]; China Postdoctoral Science Foundation [2013M531277]; Jiangsu Postdoctoral Science Foundation [1201070C]; Research Foundation for Advanced Talented Scholars of Jiangsu University [11JDG121]</t>
  </si>
  <si>
    <t>We thank Dr. Xinyi Wu of Henan Academy of Agricultural Sciences, China, for providing wheat seeds. We thank Jawad ullah of College of Life Sciences, Jiangsu University, for language revision. We thank Dr. Liming Yang of School of Life Science, Huaiyin Normal University, for helpful advice and technical assistance with Western blot. This work was partially supported by the National Natural Science Funds for Young Scholar of China (Nos. 31200209, 31301919, 31500461), the China Postdoctoral Science Foundation (No. 2013M531277), Jiangsu Postdoctoral Science Foundation (No. 1201070C), and Research Foundation for Advanced Talented Scholars of Jiangsu University (No. 11JDG121).</t>
  </si>
  <si>
    <t>10.1007/s00425-015-2441-y</t>
  </si>
  <si>
    <t>DI2FF</t>
  </si>
  <si>
    <t>WOS:000373310400012</t>
  </si>
  <si>
    <t>Wu, MS; Liu, Z; Xu, JJ; Chen, HY</t>
  </si>
  <si>
    <t>Wu, Mei-Sheng; Liu, Zhen; Xu, Jing-Juan; Chen, Hong-Yuan</t>
  </si>
  <si>
    <t>Highly Specific Electrochemiluminescence Detection of Cancer Cells with a Closed Bipolar Electrode</t>
  </si>
  <si>
    <t>aptamers; cancer; closed bipolar electrodes; dual recognition; electrochemiluminescence</t>
  </si>
  <si>
    <t>ELECTROGENERATED CHEMILUMINESCENCE BIOSENSOR; GLYCAN EXPRESSION; NANOPARTICLES; RECOGNITION; MICROARRAY; RECEPTOR; SYSTEM; SENSOR; CHIP</t>
  </si>
  <si>
    <t>[Wu, Mei-Sheng] Nanjing Agr Univ, Coll Sci, Dept Chem, 1 Weigang, Nanjing 210095, Jiangsu, Peoples R China; [Wu, Mei-Sheng; Liu, Zhen; Xu, Jing-Juan; Chen, Hong-Yuan] Nanjing Univ, Sch Chem &amp; Chem Engn, State Key Lab Analyt Chem Life Sci, 22 Hankou Rd, Nanjing 210093, Jiangsu, Peoples R China; [Wu, Mei-Sheng; Liu, Zhen; Xu, Jing-Juan; Chen, Hong-Yuan] Nanjing Univ, Sch Chem &amp; Chem Engn, Collaborat Innovat Ctr Chem Life Sci, 22 Hankou Rd, Nanjing 210093, Jiangsu, Peoples R China</t>
  </si>
  <si>
    <t>Xu, JJ (reprint author), Nanjing Univ, Sch Chem &amp; Chem Engn, State Key Lab Analyt Chem Life Sci, 22 Hankou Rd, Nanjing 210093, Jiangsu, Peoples R China.; Xu, JJ (reprint author), Nanjing Univ, Sch Chem &amp; Chem Engn, Collaborat Innovat Ctr Chem Life Sci, 22 Hankou Rd, Nanjing 210093, Jiangsu, Peoples R China.</t>
  </si>
  <si>
    <t>973 Program [2012CB932600]; Fundamental Research Funds for the Central Universities [KJ2013035]; National Natural Science Foundation [21535003, 21475058, 21305068]; Science and Technology Support Project of Jiangsu Province [BE2013073]; Natural Science Foundation of Jiangsu Province [BK20130666]; China Postdoctoral Science Foundation [2014T70501]</t>
  </si>
  <si>
    <t>We gratefully acknowledge 973 Program (Grant 2012CB932600), the Fundamental Research Funds for the Central Universities (KJ2013035), the National Natural Science Foundation (Grants 21535003, 21475058, 21305068), and the Science and Technology Support Project (BE2013073) of Jiangsu Province, the Natural Science Foundation of Jiangsu Province (Grant BK20130666) and China Postdoctoral Science Foundation (2014T70501).</t>
  </si>
  <si>
    <t>ChemElectroChem</t>
  </si>
  <si>
    <t>10.1002/celc.201500361</t>
  </si>
  <si>
    <t>DG7XD</t>
  </si>
  <si>
    <t>WOS:000372296100015</t>
  </si>
  <si>
    <t>Zhou, T; Li, L; Zhang, X; Zheng, J; Joseph, S; Pan, G</t>
  </si>
  <si>
    <t>Zhou, T.; Li, L.; Zhang, X.; Zheng, J.; Joseph, S.; Pan, G.</t>
  </si>
  <si>
    <t>Changes in organic carbon and nitrogen in soil with metal pollution by Cd, Cu, Pb and Zn: a meta-analysis</t>
  </si>
  <si>
    <t>HEAVY-METALS; N-MINERALIZATION; CLIMATE-CHANGE; SEWAGE-SLUDGE; DECOMPOSITION; SEQUESTRATION; TOXICITY; STRESS; MATTER; PLANTS</t>
  </si>
  <si>
    <t>[Zhou, T.; Li, L.; Zhang, X.; Zheng, J.; Joseph, S.; Pan, G.] Nanjing Agr Univ, Inst Resource Ecosyst &amp; Environm Agr, 1 Weigang, Nanjing 210095, Jiangsu, Peoples R China; [Zhou, T.; Li, L.; Zhang, X.; Zheng, J.; Joseph, S.; Pan, G.] Nanjing Agr Univ, Jiangsu Collaborat Innovat Ctr Solid Organ Waste, 1 Weigang, Nanjing 210095, Jiangsu, Peoples R China; [Joseph, S.] Univ New S Wales, Sch Mat Sci &amp; Engn, Sydney, NSW 2052, Australia</t>
  </si>
  <si>
    <t>Nonprofit Research Foundation for Agriculture [201303095]; Ministry of Education of China through its Overseas Partnership Program [MS2010NJND046]; China National Natural Science Foundation [40830528]</t>
  </si>
  <si>
    <t>The study was supported by the Nonprofit Research Foundation for Agriculture ( Grant Number 201303095), by the Ministry of Education of China through its Overseas Partnership Program ( Grant Number MS2010NJND046) and by a grant of the China National Natural Science Foundation ( Grant Number 40830528). We thank Professors Andrew Chang and David Crowley for their useful comments.</t>
  </si>
  <si>
    <t>10.1111/ejss.12327</t>
  </si>
  <si>
    <t>DG8XC</t>
  </si>
  <si>
    <t>WOS:000372365900011</t>
  </si>
  <si>
    <t>Zhang, SW; Lan, QQ; Gao, X; Yang, B; Cai, CP; Zhang, TZ; Zhou, BL</t>
  </si>
  <si>
    <t>Zhang, Shuwen; Lan, Qianqian; Gao, Xiang; Yang, Biao; Cai, Caiping; Zhang, Tianzhen; Zhou, Baoliang</t>
  </si>
  <si>
    <t>Mapping of genes for flower-related traits and QTLs for flowering time in an interspecific population of Gossypium hirsutum x G. darwinii</t>
  </si>
  <si>
    <t>flower-related trait; genetic mapping; microsatellite; quantitative trait loci; flowering time; Gossypium darwinii</t>
  </si>
  <si>
    <t>COTTON GOSSYPIUM; WORLD COTTONS; LINKAGE MAP; L.</t>
  </si>
  <si>
    <t>[Zhang, Shuwen; Lan, Qianqian; Gao, Xiang; Yang, Biao; Cai, Caiping; Zhang, Tianzhen; Zhou, Baoliang] Nanjing Agr Univ, State Key Lab Crop Genet &amp; Germplasm Enhancement, Cotton Res Inst, Nanjing 210095, Jiangsu, Peoples R China</t>
  </si>
  <si>
    <t>Zhou, BL (reprint author), Nanjing Agr Univ, State Key Lab Crop Genet &amp; Germplasm Enhancement, Cotton Res Inst, Nanjing 210095, Jiangsu, Peoples R China.</t>
  </si>
  <si>
    <t>National Key Technology Support Programme of China during the Twelfth Five year Plan period, Jiangsu Collaborative Innovation Center for Modem Crop Production [2013BAD01B03-04]</t>
  </si>
  <si>
    <t>The authors thank Dr Kunbo Wang, Vice Director of CRI of CARS, for providing pollens of G. darwinii at Hainan wild cotton growing garden. This work was financially supported in part by the National Key Technology Support Programme of China during the Twelfth Five year Plan period (grant number 2013BAD01B03-04), Jiangsu Collaborative Innovation Center for Modem Crop Production.</t>
  </si>
  <si>
    <t>DH3AY</t>
  </si>
  <si>
    <t>WOS:000372660600026</t>
  </si>
  <si>
    <t>Sang, XZ; Liu, XW</t>
  </si>
  <si>
    <t>An analytical solution to the TOPSIS model with interval type-2 fuzzy sets</t>
  </si>
  <si>
    <t>SOFT COMPUTING</t>
  </si>
  <si>
    <t>Fuzzy TOPSIS; Interval type-2 fuzzy sets; Karnik-Mendel (KM) algorithm; Analytical solution</t>
  </si>
  <si>
    <t>GROUP DECISION-MAKING; KARNIK-MENDEL ALGORITHMS; WEIGHTED AVERAGE; PROGRAMMING METHODOLOGY; LOGIC CONTROLLERS; SYSTEMS</t>
  </si>
  <si>
    <t>[Sang, Xiuzhi] Nanjing Agr Univ, Coll Finance, Nanjing 210095, Jiangsu, Peoples R China; [Liu, Xinwang] Southeast Univ, Sch Econ &amp; Management, Nanjing 210096, Jiangsu, Peoples R China</t>
  </si>
  <si>
    <t>hellen1280@hotmail.com; xwliu@seu.edu.cn</t>
  </si>
  <si>
    <t>The authors are very grateful to the Associate Editor and the anonymous reviewers for their constructive comments and suggestions to help improve my paper. This work was supported by the National Natural Science Foundation of China (NSFC) (71171048 and 71371049) and the Research Fund for the Doctoral Program of Higher Education of China (20120092110038).</t>
  </si>
  <si>
    <t>1433-7479</t>
  </si>
  <si>
    <t>Soft Comput.</t>
  </si>
  <si>
    <t>10.1007/s00500-014-1584-2</t>
  </si>
  <si>
    <t>DG7YA</t>
  </si>
  <si>
    <t>WOS:000372298400029</t>
  </si>
  <si>
    <t>Deng, SY; Wang, DY; Zhang, MH; Geng, ZM; Sun, C; Bian, H; Xu, WM; Zhu, YZ; Liu, F; Wu, HH</t>
  </si>
  <si>
    <t>Deng, Shaoying; Wang, Daoying; Zhang, Muhan; Geng, Zhiming; Sun, Chong; Bian, Huan; Xu, Weimin; Zhu, Yongzhi; Liu, Fang; Wu, Haihong</t>
  </si>
  <si>
    <t>Application and optimization of the tenderization of pig Longissimus dorsi muscle by adenosine 5'-monophosphate (AMP) using the response surface methodology</t>
  </si>
  <si>
    <t>AMP; cooking loss; pork; response surface methodology; shear force</t>
  </si>
  <si>
    <t>WATER-HOLDING CAPACITY; PHENOLIC-COMPOUNDS; MEAT QUALITY; PORCINE MEAT; TENDERNESS; EXTRACTION; MYOSIN; ACTIN; ACTOMYOSIN; BEEF</t>
  </si>
  <si>
    <t>[Deng, Shaoying; Wang, Daoying; Zhang, Muhan; Geng, Zhiming; Sun, Chong; Bian, Huan; Xu, Weimin; Zhu, Yongzhi; Liu, Fang; Wu, Haihong] Jiangsu Acad Agr Sci, Inst Agr Prod Proc, Nanjing, Jiangsu, Peoples R China; [Deng, Shaoying] Nanjing Agr Univ, Key Lab Meat Proc &amp; Qual Control, Minist Educ, Nanjing, Jiangsu, Peoples R China</t>
  </si>
  <si>
    <t>Wang, DY (reprint author), Jiangsu Acad Agr Sci, Inst Agr Prod Proc, Nanjing, Jiangsu, Peoples R China.</t>
  </si>
  <si>
    <t>daoyingwang@yahoo.com</t>
  </si>
  <si>
    <t>10.1111/asj.12434</t>
  </si>
  <si>
    <t>DG8RI</t>
  </si>
  <si>
    <t>WOS:000372350900017</t>
  </si>
  <si>
    <t>Yang, SY; Xu, GC; Du, FK; Xu, P</t>
  </si>
  <si>
    <t>Yang, Siyu; Xu, Gangchun; Du, Fukuan; Xu, Pao</t>
  </si>
  <si>
    <t>Molecular cloning, tissue and embryonic development expression, and appetite regulatory effect of pancreatic peptide Y in Coilia nasus</t>
  </si>
  <si>
    <t>FISHERIES SCIENCE</t>
  </si>
  <si>
    <t>Coilia nasus; PY; Molecular cloning; Appetite; Fasting</t>
  </si>
  <si>
    <t>BASS DICENTRARCHUS-LABRAX; CARP CTENOPHARYNGODON-IDELLUS; MULTIPLE SEQUENCE ALIGNMENT; NEUROPEPTIDE-Y; GENOME DUPLICATION; FOOD-INTAKE; WHOLE-BODY; FISH; PYY; POLYPEPTIDE</t>
  </si>
  <si>
    <t>[Yang, Siyu; Xu, Gangchun; Xu, Pao] Nanjing Agr Univ, Coll Fisheries, Wuxi 214128, Peoples R China; [Xu, Gangchun; Du, Fukuan; Xu, Pao] Chinese Acad Fishery Sci, Freshwater Fisheries Res Ctr, Key Lab Freshwater Fisheries &amp; Germplasm Resource, Minist Agr, Wuxi 214081, Jiangsu, Peoples R China</t>
  </si>
  <si>
    <t>xup13806190669@163.com</t>
  </si>
  <si>
    <t>Special Fund of the National Key Technology RD Program [2012BAD26B05]; Key Technology R&amp;D Program of Jiangsu Province [BE2014307]; Three New Projects of Aquaculture Program of Jiangsu Province [D2015-14]</t>
  </si>
  <si>
    <t>This study was supported by the Special Fund of the National Key Technology R&amp;D Program (2012BAD26B05), the Key Technology R&amp;D Program of Jiangsu Province (BE2014307), and the Three New Projects of Aquaculture Program of Jiangsu Province (D2015-14).</t>
  </si>
  <si>
    <t>1444-2906</t>
  </si>
  <si>
    <t>Fish. Sci.</t>
  </si>
  <si>
    <t>10.1007/s12562-015-0960-x</t>
  </si>
  <si>
    <t>DG7FY</t>
  </si>
  <si>
    <t>WOS:000372251400018</t>
  </si>
  <si>
    <t>Li, J; Li, CL; Fang, ZX; Wang, HY; Wu, YH</t>
  </si>
  <si>
    <t>Li, Jun; Li, Cuilian; Fang, Zhaoxi; Wang, Haoyun; Wu, Yaohui</t>
  </si>
  <si>
    <t>Optimal layer division for low latency in DHT-based hierarchical P2P network</t>
  </si>
  <si>
    <t>INTERNATIONAL JOURNAL OF NETWORK MANAGEMENT</t>
  </si>
  <si>
    <t>SYSTEMS; SCHEME; DESIGN</t>
  </si>
  <si>
    <t>[Li, Jun; Li, Cuilian; Fang, Zhaoxi; Wu, Yaohui] Zhejiang Wanli Univ, Dept Telecommun, Ningbo, Zhejiang, Peoples R China; [Wang, Haoyun] Nanjing Agr Univ, Coll Informat Sci &amp; Technol, Nanjing, Jiangsu, Peoples R China</t>
  </si>
  <si>
    <t>Li, J (reprint author), Zhejiang Wanli Univ, Ningbo, Zhejiang, Peoples R China.</t>
  </si>
  <si>
    <t>lijunreed@163.com</t>
  </si>
  <si>
    <t>Chinese Natural Science Foundation [61401400]; Zhejiang Province Natural Science Foundation of China [LY14F020011]; Ningbo Natural Science Foundation [2015A610130)]; National Undergraduate Training Programs for Innovation and Entrepreneurship [201410876009]; Science and Technology Innovation Team of Ningbo [2013B82009]</t>
  </si>
  <si>
    <t>This work is partially supported by the Chinese Natural Science Foundation (grant no. 61401400), Zhejiang Province Natural Science Foundation of China (grant no. LY14F020011), the Ningbo Natural Science Foundation (No. 2015A610130), National Undergraduate Training Programs for Innovation and Entrepreneurship (No. 201410876009), and the Science and Technology Innovation Team of Ningbo (grant no. 2013B82009). We are also very grateful to the anonymous reviewers for their helpful comments and suggestions on our work.</t>
  </si>
  <si>
    <t>1099-1190</t>
  </si>
  <si>
    <t>Int. J. Netw. Manag.</t>
  </si>
  <si>
    <t>10.1002/nem.1922</t>
  </si>
  <si>
    <t>DG7RJ</t>
  </si>
  <si>
    <t>WOS:000372281100002</t>
  </si>
  <si>
    <t>Wang, CL; Wang, Y; Cheng, ZJ; Zhao, ZG; Chen, J; Sheng, PK; Yu, Y; Ma, WW; Duan, EC; Wu, FQ; Liu, LL; Qin, RZ; Zhang, X; Guo, XP; Wang, JL; Jiang, L; Wan, JM</t>
  </si>
  <si>
    <t>Wang, Chaolong; Wang, Yang; Cheng, Zhijun; Zhao, Zhigang; Chen, Jun; Sheng, Peike; Yu, Yang; Ma, Weiwei; Duan, Erchao; Wu, Fuqing; Liu, Linglong; Qin, Ruizhen; Zhang, Xin; Guo, Xiuping; Wang, Jiulin; Jiang, Ling; Wan, Jianmin</t>
  </si>
  <si>
    <t>The role of OsMSH4 in male and female gamete development in rice meiosis</t>
  </si>
  <si>
    <t>Chiasmata; Oryza sativa; OsMSH4/OsMSH5 heterodimer; RPA complex; Trisomic</t>
  </si>
  <si>
    <t>REPLICATION PROTEIN-A; ORYZA-SATIVA-L; CROSSOVER FORMATION; MUTS HOMOLOG; DNA-REPLICATION; MISMATCH REPAIR; CROSSING-OVER; MEIOTIC RECOMBINATION; ARABIDOPSIS-THALIANA; CHROMOSOME SYNAPSIS</t>
  </si>
  <si>
    <t>[Wang, Chaolong; Wang, Yang; Zhao, Zhigang; Yu, Yang; Duan, Erchao; Liu, Linglong; Jiang, Ling; Wan, Jianmin] Nanjing Agr Univ, Jiangsu Plant Gene Engn Res Ctr, Natl Key Lab Crop Genet &amp; Germplasm Enhancement, Nanjing 210095, Jiangsu, Peoples R China; [Cheng, Zhijun; Chen, Jun; Sheng, Peike; Ma, Weiwei; Wu, Fuqing; Qin, Ruizhen; Zhang, Xin; Guo, Xiuping; Wang, Jiulin; Wan, Jianmin] Chinese Acad Agr Sci, Inst Crop Sci, Natl Key Facil Crop Gene Resources &amp; Genet Improv, Beijing 100081, Peoples R China</t>
  </si>
  <si>
    <t>United National Natural Science Foundation; Yunnan Province [U1502265]; National Transformation Science and Technology Program [2013ZX08001004-002, 2013ZX08009-003-003]; National Science and Technology Support Program of China [2011BAD35B02-02, 2013BAD01B02-16]; Jiangsu Science and Technology Development Program [BE2012303]; Jiangsu Province 333 Project [BRA2012126]</t>
  </si>
  <si>
    <t>This research was supported by the grants from the United National Natural Science Foundation and Yunnan Province (U1502265), National Transformation Science and Technology Program (2013ZX08001004-002, 2013ZX08009-003-003), the National Science and Technology Support Program of China (2011BAD35B02-02, 2013BAD01B02-16), Jiangsu Science and Technology Development Program (BE2012303), and Jiangsu Province 333 Project (BRA2012126).</t>
  </si>
  <si>
    <t>10.1093/jxb/erv540</t>
  </si>
  <si>
    <t>DG2VP</t>
  </si>
  <si>
    <t>WOS:000371928000022</t>
  </si>
  <si>
    <t>Liu, ZP; Wang, YQ; Shao, MG; Jia, XX; Li, XL</t>
  </si>
  <si>
    <t>Spatiotemporal analysis of multiscalar drought characteristics across the Loess Plateau of China</t>
  </si>
  <si>
    <t>Drought severity; Spatial variation; Temporal trend; Evapotranspiration; Water resources</t>
  </si>
  <si>
    <t>STANDARDIZED PRECIPITATION INDEX; SEVERITY INDEX; UNITED-STATES; SOIL; TEMPERATURE; SCALE; EVAPOTRANSPIRATION; VARIABILITY; REGIONS; TREND</t>
  </si>
  <si>
    <t>[Liu, Zhipeng; Li, Xuelin] Nanjing Agr Univ, Coll Resources &amp; Environm Sci, 1 Weigang, Nanjing 210095, Jiangsu, Peoples R China; [Wang, Yunqiang] Chinese Acad Sci, Inst Earth Environm, State Key Lab Loess &amp; Quaternary Geol, Xian 710075, Shaanxi, Peoples R China; [Shao, Mingan; Jia, Xiaoxu] Chinese Acad Sci, Inst Geog Sci &amp; Nat Resources Res, Key Lab Ecosyst Observat &amp; Modeling, Beijing 100101, Peoples R China</t>
  </si>
  <si>
    <t>Liu, ZP (reprint author), Nanjing Agr Univ, Coll Resources &amp; Environm Sci, 1 Weigang, Nanjing 210095, Jiangsu, Peoples R China.</t>
  </si>
  <si>
    <t>National Natural Science Foundation of China [41401241]; National Natural Science Foundation of JiangSu Province of China [BK20140724]</t>
  </si>
  <si>
    <t>This research was supported by the National Natural Science Foundation of China (No. 41401241), National Natural Science Foundation of JiangSu Province of China (BK20140724). Authors wish to thank the editor and reviewers for their valuable comments and suggestions.</t>
  </si>
  <si>
    <t>10.1016/j.jhydrol.2016.01.003</t>
  </si>
  <si>
    <t>DG3AC</t>
  </si>
  <si>
    <t>WOS:000371940900024</t>
  </si>
  <si>
    <t>Mu, CL; Yang, YX; Luo, Z; Guan, LL; Zhu, WY</t>
  </si>
  <si>
    <t>Mu, Chunlong; Yang, Yuxiang; Luo, Zhen; Guan, Leluo; Zhu, Weiyun</t>
  </si>
  <si>
    <t>The Colonic Microbiome and Epithelial Transcriptome Are Altered in Rats Fed a High-Protein Diet Compared with a Normal-Protein Diet</t>
  </si>
  <si>
    <t>JOURNAL OF NUTRITION</t>
  </si>
  <si>
    <t>microbial community; bacterial metabolites; epithelial response; colonic disease risk; colonic microbiome; epithelial transcriptome; high-protein diet</t>
  </si>
  <si>
    <t>INFLAMMATORY-BOWEL-DISEASE; BUTYRATE-PRODUCING BACTERIA; GUT MICROBIOTA; AKKERMANSIA-MUCINIPHILA; COLORECTAL-CANCER; DNA-DAMAGE; METABOLISM; HOST; SULFIDE; PATHOGENESIS</t>
  </si>
  <si>
    <t>[Mu, Chunlong; Yang, Yuxiang; Luo, Zhen; Zhu, Weiyun] Nanjing Agr Univ, Coll Anim Sci &amp; Technol, Lab Gastrointestinal Microbiol, Jiangsu Key Lab Gastrointestinal Nutr &amp; Anim Hlth, Nanjing, Jiangsu, Peoples R China; [Guan, Leluo] Univ Alberta, Dept Agr Food &amp; Nutr Sci, Edmonton, AB, Canada</t>
  </si>
  <si>
    <t>Supported by the National Key Basic Research Program of China (2013CB127300), Natural Science Foundation of China (31430082), and Jiangsu Province Natural Science Foundation (BK20130058).</t>
  </si>
  <si>
    <t>AMER SOC NUTRITION-ASN</t>
  </si>
  <si>
    <t>1541-6100</t>
  </si>
  <si>
    <t>J. Nutr.</t>
  </si>
  <si>
    <t>10.3945/jn.115.223990</t>
  </si>
  <si>
    <t>DG6ME</t>
  </si>
  <si>
    <t>WOS:000372198200002</t>
  </si>
  <si>
    <t>Chen, DH; Abler, D; Zhou, D; Yu, XH; Thompson, W</t>
  </si>
  <si>
    <t>Chen, Danhong; Abler, David; Zhou, De; Yu, Xiaohua; Thompson, Wyatt</t>
  </si>
  <si>
    <t>A Meta-analysis of Food Demand Elasticities for China</t>
  </si>
  <si>
    <t>Demand; elasticity; China; food; agriculture; meta-analysis</t>
  </si>
  <si>
    <t>PRICE ELASTICITY; RURAL CHINA; QUALITY; MEAT; ALCOHOL; SYSTEMS</t>
  </si>
  <si>
    <t>[Chen, Danhong; Abler, David] Penn State Univ, Agr Environm &amp; Reg Econ &amp; Demog, University Pk, PA 16802 USA; [Zhou, De] Nanjing Agr Univ, Coll Econ &amp; Management, Nanjing, Jiangsu, Peoples R China; [Zhou, De] Univ Gottingen, Courant Res Ctr Poverty Equity &amp; Growth, Gottingen, Germany; [Yu, Xiaohua] Univ Gottingen, Agr Econ Transit &amp; Developing Countries, Courant Res Ctr Poverty Equity &amp; Growth, Gottingen, Germany; [Thompson, Wyatt] Univ Missouri, Agr Econ Food &amp; Agr Policy Res Inst FAPRI, Columbia, MO 65211 USA</t>
  </si>
  <si>
    <t>Abler, D (reprint author), Penn State Univ, Agr Environm &amp; Reg Econ &amp; Demog, University Pk, PA 16802 USA.</t>
  </si>
  <si>
    <t>dave@btnumbers.com</t>
  </si>
  <si>
    <t>U.S. Department of Agriculture [58-0111-14-001]</t>
  </si>
  <si>
    <t>We are grateful to the editor, Dr. Terrance Hurley, and to three anonymous reviewers, for their helpful comments. Wyatt Thompson's contributions are based in part upon work supported by the U.S. Department of Agriculture under Agreement No. 58-0111-14-001. Any opinion, findings, conclusions, or recommendations expressed in this publication are those of the authors and do not necessarily reflect the view of the USDA.</t>
  </si>
  <si>
    <t>10.1093/aepp/ppv006</t>
  </si>
  <si>
    <t>DF9KB</t>
  </si>
  <si>
    <t>WOS:000371678700003</t>
  </si>
  <si>
    <t>Li, KQ; Jiang, Y; Wang, XH; Bai, D; Li, H; Zheng, Z</t>
  </si>
  <si>
    <t>Li, Kunquan; Jiang, Yuan; Wang, Xiaohua; Bai, Di; Li, Hua; Zheng, Zheng</t>
  </si>
  <si>
    <t>Effect of nitric acid modification on the lead(II) adsorption of mesoporous biochars with different mesopore size distributions</t>
  </si>
  <si>
    <t>CLEAN TECHNOLOGIES AND ENVIRONMENTAL POLICY</t>
  </si>
  <si>
    <t>Biomass carbon; Nitric acid modification; Adsorption; Adsorption isotherm</t>
  </si>
  <si>
    <t>ACTIVATED CARBON; SURFACE MODIFICATION; MICROFILTRATION MEMBRANES; II ADSORPTION; PERFORMANCE; CAPACITY; ISOTHERM; SORPTION; FIBER</t>
  </si>
  <si>
    <t>[Li, Kunquan; Jiang, Yuan; Wang, Xiaohua; Bai, Di; Li, Hua] Nanjing Agr Univ, Coll Engn, Nanjing 210031, Jiangsu, Peoples R China; [Zheng, Zheng] Fudan Univ, Environm Sci &amp; Engn Dept, Shanghai 200433, Peoples R China</t>
  </si>
  <si>
    <t>Natural Science Foundation of China [51102136]; Ministry of Education of China [20110097120021]; China's Postdoctoral Science Fund [2014M560429]</t>
  </si>
  <si>
    <t>The authors gratefully acknowledge the research grant provided by the Natural Science Foundation of China (No. 51102136), the Doctoral fund of Ministry of Education of China (No. 20110097120021), and China's Postdoctoral Science Fund (No. 2014M560429).</t>
  </si>
  <si>
    <t>1618-9558</t>
  </si>
  <si>
    <t>Clean Technol. Environ. Policy</t>
  </si>
  <si>
    <t>10.1007/s10098-015-1056-0</t>
  </si>
  <si>
    <t>DF8TI</t>
  </si>
  <si>
    <t>WOS:000371631800015</t>
  </si>
  <si>
    <t>Jia, R; Liu, BL; Han, C; Huang, B; Lei, JL</t>
  </si>
  <si>
    <t>Jia, Rui; Liu, Bao-Liang; Han, Cen; Huang, Bin; Lei, Ji-Lin</t>
  </si>
  <si>
    <t>The physiological performance and immune response of juvenile turbot (Scophthalmus maximus) to nitrite exposure</t>
  </si>
  <si>
    <t>Nitrite; Immune response; Cytokine; Scophthalmus maximus</t>
  </si>
  <si>
    <t>BREAM MEGALOBRAMA-AMBLYCEPHALA; PUFFERFISH TAKIFUGU-OBSCURUS; CARP CYPRINUS-CARPIO; OXIDATIVE STRESS; GENE-EXPRESSION; GROWTH-HORMONE; EPINEPHELUS-COIOIDES; PLATICHTHYS-FLESUS; AMMONIA EXPOSURE; AMBIENT NITRITE</t>
  </si>
  <si>
    <t>[Jia, Rui; Lei, Ji-Lin] Nanjing Agr Univ, Wuxi Fisheries Coll, Wuxi 214081, Peoples R China; [Jia, Rui; Liu, Bao-Liang; Huang, Bin; Lei, Ji-Lin] Chinese Acad Fishery Sci, Yellow Sea Fisheries Res Inst, Minist Agr, Key Lab Sustainable Dev Marine Fisheries, Qingdao 266071, Peoples R China; [Han, Cen] Dalian Ocean Univ, Coll Fisheries &amp; Life Sci, Dalian 116023, Peoples R China</t>
  </si>
  <si>
    <t>Lei, JL (reprint author), Chinese Acad Fishery Sci, Yellow Sea Fisheries Res Inst, 106 Nanjing Rd, Qingdao 266071, Peoples R China.</t>
  </si>
  <si>
    <t>ruijia5582@yahoo.com; liubl@ysfri.ac.cn; leijl@ysfri.ac.cn</t>
  </si>
  <si>
    <t>National Natural Science Foundation of China [31402315, 31240012]; Modern Agriculture Industry System Construction of Special Funds [CARS-50-G10]; Key R &amp; D Program of Jiangsu Province [BE2015328]; Natural Science Foundation of Shandong Province [BS2015SW018]; Key Laboratory of Mariculture &amp; Stock Enhancement in North China's Sea, Ministry of Agriculture, P.R. China</t>
  </si>
  <si>
    <t>This work was supported by the National Natural Science Foundation of China (No. 31402315 and 31240012), the Modern Agriculture Industry System Construction of Special Funds (CARS-50-G10), Key R &amp; D Program of Jiangsu Province (BE2015328), Natural Science Foundation of Shandong Province (No. BS2015SW018) and the Key Laboratory of Mariculture &amp; Stock Enhancement in North China's Sea, Ministry of Agriculture, P.R. China.</t>
  </si>
  <si>
    <t>10.1016/j.cbpc.2016.01.002</t>
  </si>
  <si>
    <t>DE8RZ</t>
  </si>
  <si>
    <t>WOS:000370905700006</t>
  </si>
  <si>
    <t>Ye, M; Sun, MM; Wan, JZ; Zhao, Y; Xie, SN; Tian, D; Hu, F; Li, HX; Zong, LG; Kengara, FO; Xin, J</t>
  </si>
  <si>
    <t>Ye, Mao; Sun, Mingming; Wan, Jinzhong; Zhao, Yu; Xie, Shanni; Tian, Da; Hu, Feng; Li, Huixin; Zong, Lianggang; Kengara, Fredrick Orori; Xin, Jiang</t>
  </si>
  <si>
    <t>Feasibility of an enhanced washing process to extract PBDEs/heavy metals/antibiotics from antibiotic resistance gene-affected soil with aqueous DNA followed by microbial augmentation</t>
  </si>
  <si>
    <t>Antibiotics; ARGs; DNA solution; Mixed contaminated soil; PBDEs; Site remediation</t>
  </si>
  <si>
    <t>POLYCYCLIC AROMATIC-HYDROCARBONS; POLYBROMINATED DIPHENYL ETHERS; ORGANOCHLORINE PESTICIDES OCPS; WASTE-WATER IRRIGATION; RATE-LIMITING FACTORS; HEAVY-METALS; BETA-CYCLODEXTRIN; CONTAMINATED SOIL; ENVIRONMENTAL-QUALITY; AGRICULTURAL SOILS</t>
  </si>
  <si>
    <t>[Ye, Mao; Xin, Jiang] Chinese Acad Sci, State Key Lab Soil &amp; Sustainable Agr, Inst Soil Sci, 71 East Beijing Rd, Nanjing 210008, Jiangsu, Peoples R China; [Sun, Mingming; Xie, Shanni; Tian, Da; Hu, Feng; Li, Huixin; Zong, Lianggang] Nanjing Agr Univ, Coll Resources &amp; Environm Sci, Nanjing 210095, Jiangsu, Peoples R China; [Wan, Jinzhong] Minist Environm Protect China, Nanjing Inst Environm Sci, Nanjing 210042, Jiangsu, Peoples R China; [Zhao, Yu] Nanjing Univ, Collaborat Innovat Ctr Adv Microstruct, Jiangsu Prov Key Lab Photon &amp; Elect Mat, Sch Elect Sci &amp; Engn, Nanjing 210093, Jiangsu, Peoples R China; [Kengara, Fredrick Orori] Maseno Univ, Dept Chem, Private Bag, Maseno 40105, Kenya</t>
  </si>
  <si>
    <t>Xin, J (reprint author), Chinese Acad Sci, State Key Lab Soil &amp; Sustainable Agr, Inst Soil Sci, 71 East Beijing Rd, Nanjing 210008, Jiangsu, Peoples R China.</t>
  </si>
  <si>
    <t>National Natural Science Foundation of China [2014CB441105, 41401254, 41401347, 41571316, 41401257]; Jiangsu Municipal Natural Science Foundation [BK20141050, BK20140723, BK20141054]; Key Laboratory of Soil Environment and Pollution Remediation, Institute of Soil Science, Chinese Academy of Sciences [SEPR2014-01]</t>
  </si>
  <si>
    <t>The financial support of this work came from the grants from the National Natural Science Foundation of China (Nos. 2014CB441105, 41401254, 41401347, 41571316, 41401257), Jiangsu Municipal Natural Science Foundation (BK20141050, BK20140723, and BK20141054), and the grants from Key Laboratory of Soil Environment and Pollution Remediation, Institute of Soil Science, Chinese Academy of Sciences (SEPR2014-01). Much thanks to Dr. Lindsay D. Eltis at the University of British Columbia, Canada, for offering us the PBDE-degrading strain, Rhodococcus jostii RHA1.</t>
  </si>
  <si>
    <t>10.1007/s11368-015-1291-3</t>
  </si>
  <si>
    <t>Environmental Sciences; Soil Science</t>
  </si>
  <si>
    <t>DE9LD</t>
  </si>
  <si>
    <t>WOS:000370958100021</t>
  </si>
  <si>
    <t>Cao, Y; Wang, BX; Zhang, J; Wang, LZ; Pan, YD; Wang, QX; Jian, DJ; Deng, GP</t>
  </si>
  <si>
    <t>Cao, Yong; Wang, Beixin; Zhang, Jie; Wang, Lizhu; Pan, Yangdong; Wang, Quanxi; Jian, Daijun; Deng, Guiping</t>
  </si>
  <si>
    <t>Lake macroinvertebrate assemblages and relationship with natural environment and tourism stress in Jiuzhaigou Natural Reserve, China</t>
  </si>
  <si>
    <t>Lake assessment; Aquatic insects; Modeling taxa richness; EPT; Benthic sampling methods; Tourism impact; Karst; Altitudinal gradient</t>
  </si>
  <si>
    <t>MODEL SELECTION; LITTORAL-ZONE; DIVERSITY; GRADIENT; ECOLOGY; STREAMS; SCALE; FISH</t>
  </si>
  <si>
    <t>[Cao, Yong] Univ Illinois, Illinois Nat Hist Survey, Chicago, IL 60680 USA; [Wang, Beixin; Zhang, Jie] Nanjing Agr Univ, Nanjing, Jiangsu, Peoples R China; [Wang, Lizhu] Int Joint Commiss, Great Lakes Reg Off, Ann Arbor, MI USA; [Pan, Yangdong] Portland State Univ, Dept Environm Sci &amp; Management, Portland, OR 97207 USA; [Wang, Quanxi] Shanghai Normal Univ, Shanghai, Peoples R China; [Jian, Daijun; Deng, Guiping] Jiuzhaigou Reserve Adm Bur, Jiuzhaigou, Sichuan, Peoples R China; [Deng, Guiping] Univ Michigan, Sch Nat Resource &amp; Environm, Ann Arbor, MI 48109 USA</t>
  </si>
  <si>
    <t>Cao, Y (reprint author), Univ Illinois, Illinois Nat Hist Survey, Chicago, IL 60680 USA.</t>
  </si>
  <si>
    <t>yongcao@illinois.edu</t>
  </si>
  <si>
    <t>International Science &amp; Technology Cooperation Program of China [2013DFR90670]</t>
  </si>
  <si>
    <t>This study was supported by a grant from International Science &amp; Technology Cooperation Program of China (2013DFR90670). The authors are grateful to Prof. L.F. Yang at Nanjing Agricultural University, and Dr. Ed DeWalt of Illinois Natural History Survey for their help with identifications of mayflies and stoneflies. Several park staff, particularly Mr. Xiao, provided logistic supports to our field work.</t>
  </si>
  <si>
    <t>10.1016/j.ecolind.2015.11.023</t>
  </si>
  <si>
    <t>DE2JW</t>
  </si>
  <si>
    <t>WOS:000370454600018</t>
  </si>
  <si>
    <t>Smith, P; House, JI; Bustamante, M; Sobocka, J; Harper, R; Pan, GX; West, PC; Clark, JM; Adhya, T; Rumpel, C; Paustian, K; Kuikman, P; Cotrufo, MF; Elliott, JA; McDowell, R; Griffiths, RI; Asakawa, S; Bondeau, A; Jain, AK; Meersmans, J; Pugh, TAM</t>
  </si>
  <si>
    <t>Smith, Pete; House, Joanna I.; Bustamante, Mercedes; Sobocka, Jaroslava; Harper, Richard; Pan, Genxing; West, Paul C.; Clark, Joanna M.; Adhya, Tapan; Rumpel, Cornelia; Paustian, Keith; Kuikman, Peter; Cotrufo, M. Francesca; Elliott, Jane A.; McDowell, Richard; Griffiths, Robert I.; Asakawa, Susumu; Bondeau, Alberte; Jain, Atul K.; Meersmans, Jeroen; Pugh, Thomas A. M.</t>
  </si>
  <si>
    <t>Global change pressures on soils from land use and management</t>
  </si>
  <si>
    <t>heavy metal deposition; land-use change; land-use intensity; nitrogen deposition; soil; sulphur deposition</t>
  </si>
  <si>
    <t>ORGANIC-CARBON STOCKS; GREENHOUSE-GAS MITIGATION; CLIMATE-CHANGE MITIGATION; NITROUS-OXIDE EMISSIONS; AGRICULTURAL SOILS; TERRESTRIAL ECOSYSTEMS; CO2 EMISSIONS; SULFUR DEPOSITION; BRAZILIAN AMAZON; FOREST SOILS</t>
  </si>
  <si>
    <t>[Smith, Pete] Univ Aberdeen, Scottish Food Secur Alliance Crops &amp; ClimateXChan, Inst Biol &amp; Environm Sci, 23 St Machar Dr, Aberdeen AB24 3UU, Scotland; [House, Joanna I.] Univ Bristol, Sch Geog Sci, Cabot Inst, Univ Rd, Bristol BS8 1SS, Avon, England; [Bustamante, Mercedes] Univ Brasilia, Dept Ecol, IB CP 04457,Campus Univ Darcy Ribeiro UnB DF, BR-70919970 Brasilia, DF, Brazil; [Sobocka, Jaroslava] Soil Sci &amp; Conservat Res Inst Bratislava, Natl Agr &amp; Food Ctr Luzianky, Gagarinova 10, Bratislava 82713, Slovakia; [Harper, Richard] Murdoch Univ, Sch Vet &amp; Life Sci, South St, Murdoch, WA 6150, Australia; [Pan, Genxing] Nanjing Agr Univ, Inst Resources Environm &amp; Ecosyst Agr, 1 Weigang, Nanjing 210095, Jiangsu, Peoples R China; [West, Paul C.] Univ Minnesota, Inst Environm IonE, Global Landscapes Initiat, 325 Learning &amp; Environm Sci,1954 Buford Ave, St Paul, MN 55108 USA; [Clark, Joanna M.] Univ Reading, Sch Archaeol Geog &amp; Environm Sci, Dept Geog &amp; Environm Sci, Soil Res Ctr, POB 227, Reading RG6 6AB, Berks, England; [Adhya, Tapan] KIIT Univ, Sch Biotechnol, Bhubaneswar 751024, Odisha, India; [Rumpel, Cornelia] CentreAgroParisTech INRA, IEES UMR UPMC CNRS UPEC IRD 7618, CNRS, Batiment EGER, Thiverval Grignon, France; [Rumpel, Cornelia] INRA, UMR INRA AgroParisTech ECOSYS 1402, F-78850 Thiverval Grignon, France; [Paustian, Keith; Cotrufo, M. Francesca] Colorado State Univ, Dept Soil &amp; Crop Sci, Ft Collins, CO 80523 USA; [Paustian, Keith; Cotrufo, M. Francesca] Colorado State Univ, Nat Resource Ecol Lab, Ft Collins, CO 80523 USA; [Kuikman, Peter] Alterra Wageningen UR, POB 47, NL-6700 AA Wageningen, Netherlands; [Elliott, Jane A.] Environm Canada, Natl Hydrol Res Ctr, Saskatoon, SK S7N 3H5, Canada; [McDowell, Richard] AgResearch, Invermay Agr Ctr, Mosgiel 50034, New Zealand; [Griffiths, Robert I.] Ctr Ecol &amp; Hydrol, Maclean Bldg,Benson Lane, Wallingford OX10 8BB, Oxon, England; [Asakawa, Susumu] Nagoya Univ, Grad Sch Bioagr Sci, Chikusa Ku, Nagoya, Aichi 4648601, Japan; [Bondeau, Alberte] Avignon Univ, Aix Marseille Univ, Inst Mediterraneen Biodivers &amp; Ecol Marine &amp; Cont, CNRS,IRD, BP 80, F-13545 Aix En Provence, France; [Jain, Atul K.] Univ Illinois, Dept Atmospher Sci, 105 S Gregory St, Urbana, IL 61801 USA; [Meersmans, Jeroen] Univ Exeter, Coll Life &amp; Environm Sci, Dept Geog, Armory Bldg,Renes Dr, Exeter EX4 4RJ, Devon, England; [Pugh, Thomas A. M.] Karlsruhe Inst Technol, Inst Meteorol &amp; Climate Res Atmospher Environm Re, Kreuzeckbahnstr 19, D-82467 Garmisch Partenkirchen, Germany</t>
  </si>
  <si>
    <t>Smith, P (reprint author), Univ Aberdeen, Scottish Food Secur Alliance Crops &amp; ClimateXChan, Inst Biol &amp; Environm Sci, 23 St Machar Dr, Aberdeen AB24 3UU, Scotland.</t>
  </si>
  <si>
    <t>pete.smith@abdn.ac.uk</t>
  </si>
  <si>
    <t>Rumpel, Cornelia/A-2001-2015; Pugh, Thomas/A-3790-2010; Smith, Pete/G-1041-2010; Clark, Joanna/C-7523-2009; West, Paul/J-1665-2015</t>
  </si>
  <si>
    <t>Pugh, Thomas/0000-0002-6242-7371; Smith, Pete/0000-0002-3784-1124; Clark, Joanna/0000-0002-0412-8824; West, Paul/0000-0001-9024-1657</t>
  </si>
  <si>
    <t>Belmont Forum/FACCE-JPI [NE/M021327/1]; EU [289694]; Leverhulme Foundation; European Commission [282672, 603542]; NSF [AGS 12-43071]; DOE [DE-SC0006706]; NASA [NNX14AD94G]</t>
  </si>
  <si>
    <t>The input of PS and PCW contributes to the Belmont Forum/FACCE-JPI funded DEVIL project (NE/M021327/1) and for PS also contributes to the EU FP7 SmartSoil project (Project number: 289694). The contribution of JIH was funded by the Leverhulme Foundation. TAMP acknowledges funding from European Commission's 7th Framework Programme, under Grant Agreement numbers 282672 (EMBRACE) and 603542 (LUC4C). AKJ was supported by NSF (AGS 12-43071), DOE (DE-SC0006706), and NASA (NNX14AD94G).</t>
  </si>
  <si>
    <t>10.1111/gcb.13068</t>
  </si>
  <si>
    <t>DE2XN</t>
  </si>
  <si>
    <t>WOS:000370491400006</t>
  </si>
  <si>
    <t>Diagnostic strategies for Ebola virus detection</t>
  </si>
  <si>
    <t>Zhou, JY (reprint author), Nanjing Agr Univ, Jiangsu Engn Lab Anim Immunol, Inst Immunol, Nanjing, Jiangsu, Peoples R China.; Zhou, JY (reprint author), Nanjing Agr Univ, Coll Vet Med, Nanjing, Jiangsu, Peoples R China.; Bi, YH (reprint author), Shenzhen Third Peoples Hosp, Shenzhen Key Lab Pathogen &amp; Immun, Shenzhen, Peoples R China.; Bi, YH (reprint author), Chinese Acad Sci, Inst Microbiol, CAS Key Lab Pathogen Microbiol &amp; Immunol, Beijing, Peoples R China.; Zhou, JY (reprint author), Minist Agr, Key Lab Anim Virol, Coll Anim Sci, Hangzhou, Zhejiang, Peoples R China.; Zhou, JY (reprint author), Zhejiang Univ, Affiliated Hosp 1, Collaborat Innovat Ctr, Hangzhou 310003, Zhejiang, Peoples R China.; Zhou, JY (reprint author), Zhejiang Univ, Affiliated Hosp 1, State Key Lab Diag &amp; Treatment Infect Dis, Hangzhou 310003, Zhejiang, Peoples R China.</t>
  </si>
  <si>
    <t>Xiong, Zhengqin/0000-0003-4743-7325</t>
  </si>
  <si>
    <t>Hu, G; Lim, KS; Reynolds, DR; Reynolds, AM; Chapman, JW</t>
  </si>
  <si>
    <t>Hu, Gao; Lim, Ka Sing; Reynolds, Don R.; Reynolds, Andy M.; Chapman, Jason W.</t>
  </si>
  <si>
    <t>Wind-Related Orientation Patterns in Diurnal, Crepuscular and Nocturnal High-Altitude Insect Migrants</t>
  </si>
  <si>
    <t>FRONTIERS IN BEHAVIORAL NEUROSCIENCE</t>
  </si>
  <si>
    <t>entomological radar; insect migration; flight altitude; orientation cues; flight behavior; atmospheric turbulence; insect vision</t>
  </si>
  <si>
    <t>MIGRATING INSECTS; SEASONAL MIGRATION; RADAR; STRATEGIES; FLIGHT; MOTH</t>
  </si>
  <si>
    <t>[Hu, Gao; Lim, Ka Sing; Reynolds, Don R.; Reynolds, Andy M.; Chapman, Jason W.] Rothamsted Res, Dept Aaroecol, Harpenden, Herts, England; [Hu, Gao] Nanjing Agr Univ, Coll Plant Protect, Nanjing, Jiangsu, Peoples R China; [Reynolds, Don R.] Univ Greenwich, Nat Resources Inst, Chatham, Kent, England; [Chapman, Jason W.] Univ Exeter, Environm &amp; Sustainabil Inst, Exeter, Cornwall, England</t>
  </si>
  <si>
    <t>Chapman, JW (reprint author), Rothamsted Res, Dept Aaroecol, Harpenden, Herts, England.; Chapman, JW (reprint author), Univ Exeter, Environm &amp; Sustainabil Inst, Exeter, Cornwall, England.</t>
  </si>
  <si>
    <t>jason.chapman@rothamsted.ac.uk</t>
  </si>
  <si>
    <t>Nanjing Agricultural University; Priority Academic Program Development of Jiangsu Higher Education Institutions; UK Biotechnology and Biological Sciences Research Council (BBSRC)</t>
  </si>
  <si>
    <t>GH's visiting scholarship at Rothamsted was funded by Nanjing Agricultural University and the Priority Academic Program Development of Jiangsu Higher Education Institutions. Rothamsted Research is a national institute of bioscience strategically funded by the UK Biotechnology and Biological Sciences Research Council (BBSRC).</t>
  </si>
  <si>
    <t>Front. Behav. Neurosci.</t>
  </si>
  <si>
    <t>10.3389/fnbeh.2016.00032</t>
  </si>
  <si>
    <t>Behavioral Sciences; Neurosciences</t>
  </si>
  <si>
    <t>Behavioral Sciences; Neurosciences &amp; Neurology</t>
  </si>
  <si>
    <t>DF1HO</t>
  </si>
  <si>
    <t>WOS:000371090700001</t>
  </si>
  <si>
    <t>Sun, YW; Feng, ZY; Tomura, T; Suzuki, A; Miyano, S; Tsuge, T; Mori, H; Suh, JW; Iizuka, T; Fudou, R; Ojika, M</t>
  </si>
  <si>
    <t>Sun, Yuwei; Feng, Zhiyang; Tomura, Tomohiko; Suzuki, Akira; Miyano, Seishi; Tsuge, Takashi; Mori, Hitoshi; Suh, Joo-Won; Iizuka, Takashi; Fudou, Ryosuke; Ojika, Makoto</t>
  </si>
  <si>
    <t>Heterologous Production of the Marine Myxobacterial Antibiotic Haliangicin and Its Unnatural Analogues Generated by Engineering of the Biochemical Pathway</t>
  </si>
  <si>
    <t>SLIGHTLY HALOPHILIC MYXOBACTERIUM; BIOSYNTHETIC GENE-CLUSTER; ANTIMICROBIAL CYCLIC DEPSIPEPTIDES; CYANOBACTERIUM LYNGBYA-MAJUSCULA; POLYKETIDE EXTENDER UNITS; ENHYGROMYXA-SALINA; MYXOCOCCUS-XANTHUS; NATURAL-PRODUCT; CURACIN-A; SP-NOV.</t>
  </si>
  <si>
    <t>[Sun, Yuwei; Feng, Zhiyang; Tomura, Tomohiko; Suzuki, Akira; Miyano, Seishi; Tsuge, Takashi; Mori, Hitoshi; Ojika, Makoto] Nagoya Univ, Grad Sch Bioagr Sci, Chikusa Ku, Furo Cho, Nagoya, Aichi 4648601, Japan; [Suh, Joo-Won] Myongji Univ, Dept Biosci &amp; Bioinformat, Ctr Nutraceut &amp; Pharmaceut Mat, Yongin 449728, Gyeonggido, South Korea; [Iizuka, Takashi] Ajinomoto Co Inc, Inst Innovat, Kawasaki, Kanagawa 2108681, Japan; [Fudou, Ryosuke] Ajinomoto Co Inc, R&amp;D Planning Dept, Chuo Ku, Tokyo 1048315, Japan; [Feng, Zhiyang] Nanjing Agr Univ, Coll Food Sci &amp; Technol, Nanjing 210095, Jiangsu, Peoples R China</t>
  </si>
  <si>
    <t>Ojika, M (reprint author), Nagoya Univ, Grad Sch Bioagr Sci, Chikusa Ku, Furo Cho, Nagoya, Aichi 4648601, Japan.</t>
  </si>
  <si>
    <t>ojika@agr.nagoya-u.ac.jp</t>
  </si>
  <si>
    <t>Takeda Science Foundation; China State-Funded Postgraduates Overseas Study Program from the Chinese Scholarship Council; Cooperative Research Program for Agriculture Science and Technology Development, Rural Development Administration, Republic of Korea [PJ01128901]</t>
  </si>
  <si>
    <t>This work was financially supported in part by Takeda Science Foundation. We thank the National Cancer Institute (USA) and the National BioResource Project (NIG, JAPAN): E. coli for providing bacterial strains. Y. S. is grateful for a scholarship provided by the China State-Funded Postgraduates Overseas Study Program from the Chinese Scholarship Council. J.S.'s work was carried out with the support of Cooperative Research Program for Agriculture Science and Technology Development (Project No. PJ01128901), Rural Development Administration, Republic of Korea.</t>
  </si>
  <si>
    <t>10.1038/srep22091</t>
  </si>
  <si>
    <t>DE8ZV</t>
  </si>
  <si>
    <t>WOS:000370926100002</t>
  </si>
  <si>
    <t>Zhao, HQ; Zhou, SD; Zhang, MM; Feng, JH; Wang, SS; Wang, DJ; Geng, YL; Wang, X</t>
  </si>
  <si>
    <t>Zhao, Hengqiang; Zhou, Siduo; Zhang, Minmin; Feng, Jinhong; Wang, Shanshan; Wang, Daijie; Geng, Yanling; Wang, Xiao</t>
  </si>
  <si>
    <t>An in vitro AChE inhibition assay combined with UF-HPLC-ESI-Q-TOF/MS approach for screening and characterizing of AChE inhibitors from roots of Coptis chinensis Franch</t>
  </si>
  <si>
    <t>JOURNAL OF PHARMACEUTICAL AND BIOMEDICAL ANALYSIS</t>
  </si>
  <si>
    <t>Coptis chinensis Franch; In vitro AChE inhibition assay; UF-HPLC-ESI-Q-TOF/MS; Acetylcholinesterase inhibitor</t>
  </si>
  <si>
    <t>FLIGHT-MASS-SPECTROMETRY; ALPHA-GLUCOSIDASE INHIBITORS; BOVINE SERUM-ALBUMIN; ALZHEIMERS-DISEASE; ULTRAFILTRATION; BINDING; BERBERINE; TIME; CHROMATOGRAPHY; ALKALOIDS</t>
  </si>
  <si>
    <t>[Zhao, Hengqiang; Zhou, Siduo; Feng, Jinhong; Wang, Shanshan; Wang, Daijie; Geng, Yanling; Wang, Xiao] Shandong Acad Sci, Proc Control Res Ctr Tradit Chinese Med, Key Lab TCM Qual Control Technol, Shandong Anal &amp; Test Ctr, Jinan 250014, Peoples R China; [Zhou, Siduo] Nanjing Agr Univ, Coll Food Sci &amp; Technol, Nanjing 210095, Jiangsu, Peoples R China; [Zhang, Minmin] Shandong Normal Univ, Coll Life Sci, Jinan 250014, Peoples R China</t>
  </si>
  <si>
    <t>Wang, X (reprint author), Shandong Acad Sci, Proc Control Res Ctr Tradit Chinese Med, Key Lab TCM Qual Control Technol, Shandong Anal &amp; Test Ctr, Jinan 250014, Peoples R China.</t>
  </si>
  <si>
    <t>hqzhao2007@163.com; wxjn1998@126.com</t>
  </si>
  <si>
    <t>Natural Science Foundation of Shandong Province [ZR2013HL029]; Science and Technology Development Foundation of Shandong Academy of Science [2012015]; Program for Science and Technology Star for Jinan [2013030]</t>
  </si>
  <si>
    <t>Financial supports from the Natural Science Foundation of Shandong Province (ZR2013HL029), Science and Technology Development Foundation of Shandong Academy of Science (2012015) and Program for Science and Technology Star for Jinan (2013030) are gratefully acknowledged.</t>
  </si>
  <si>
    <t>1873-264X</t>
  </si>
  <si>
    <t>J. Pharm. Biomed. Anal.</t>
  </si>
  <si>
    <t>10.1016/j.jpba.2015.12.025</t>
  </si>
  <si>
    <t>Chemistry, Analytical; Pharmacology &amp; Pharmacy</t>
  </si>
  <si>
    <t>Chemistry; Pharmacology &amp; Pharmacy</t>
  </si>
  <si>
    <t>DE4FX</t>
  </si>
  <si>
    <t>WOS:000370585700032</t>
  </si>
  <si>
    <t>Yu, Daoyuan; Le Cong Man; Deharveng, Louis</t>
  </si>
  <si>
    <t>Wang, R; Tetreau, G; Wang, P</t>
  </si>
  <si>
    <t>Wang, Ran; Tetreau, Guillaume; Wang, Ping</t>
  </si>
  <si>
    <t>Effect of crop plants on fitness costs associated with resistance to Bacillus thuringiensis toxins Cry1Ac and Cry2Ab in cabbage loopers</t>
  </si>
  <si>
    <t>INSECT RESISTANCE; TRICHOPLUSIA-NI; HOST-PLANT; BT CROPS; LEPIDOPTERA CRAMBIDAE; NOCTUIDAE; POPULATION; EVOLUTION; COTTON; INHERITANCE</t>
  </si>
  <si>
    <t>[Wang, Ran; Tetreau, Guillaume; Wang, Ping] Cornell Univ, New York State Agr Expt Stn, Dept Entomol, Geneva, NY 14456 USA; [Wang, Ran] Nanjing Agr Univ, Dept Entomol, Nanjing 210095, Jiangsu, Peoples R China; [Wang, Ran] Beijing Acad Agr &amp; Forestry Sci, Inst Plant &amp; Environm Protect, Beijing 100097, Peoples R China; [Tetreau, Guillaume] Univ Montpellier, IFREMER, CNRS, IHPE UMR 5244, Univ Perpignan Via Domitia, F-66860 Perpignan, France</t>
  </si>
  <si>
    <t>Wang, P (reprint author), Cornell Univ, New York State Agr Expt Stn, Dept Entomol, Geneva, NY 14456 USA.</t>
  </si>
  <si>
    <t>pingwang@cornell.edu</t>
  </si>
  <si>
    <t>TETREAU, Guillaume/K-1283-2012</t>
  </si>
  <si>
    <t>TETREAU, Guillaume/0000-0003-3360-4786</t>
  </si>
  <si>
    <t>Biotechnology Risk Assessment Grant Program from the USDA National Institute of Food and Agriculture and Agricultural Research Service [2012-33522-19791]; Cornell University Agricultural Experiment Station; USDA Cooperative State Research, Education, and Extension Service</t>
  </si>
  <si>
    <t>We thank Wendy Kain for her excellent technical assistance and Jerome Boissier for fruitful discussions on statistical analyses. This work was supported by the Biotechnology Risk Assessment Grant Program (competitive grant no. 2012-33522-19791) from the USDA National Institute of Food and Agriculture and Agricultural Research Service, and the Cornell University Agricultural Experiment Station federal formula funds received from the USDA Cooperative State Research, Education, and Extension Service.</t>
  </si>
  <si>
    <t>10.1038/srep20959</t>
  </si>
  <si>
    <t>DD5BR</t>
  </si>
  <si>
    <t>WOS:000369937800001</t>
  </si>
  <si>
    <t>Ma, H; Wang, CT; Yang, B; Cheng, HY; Wang, Z; Mijiti, A; Ren, C; Qu, GH; Zhang, H; Ma, L</t>
  </si>
  <si>
    <t>Ma, Hao; Wang, Chuntao; Yang, Bin; Cheng, Huiying; Wang, Ze; Mijiti, Abudoukeyumu; Ren, Cai; Qu, Guanghang; Zhang, Hua; Ma, Lin</t>
  </si>
  <si>
    <t>CarHSFB2, a Class B Heat Shock Transcription Factor, Is Involved in Different Developmental Processes and Various Stress Responses in Chickpea (Cicer Arietinum L.)</t>
  </si>
  <si>
    <t>Chickpea; Heat shock transcription factor; Developmental processes; Heat stress; Drought stress</t>
  </si>
  <si>
    <t>ARABIDOPSIS; TOMATO; THERMOTOLERANCE; PLANTS; HSFB1; EXPRESSION; RESISTANCE; DIVERSITY; BINDING; FAMILY</t>
  </si>
  <si>
    <t>[Ma, Hao; Wang, Chuntao; Yang, Bin; Cheng, Huiying; Ren, Cai; Qu, Guanghang] Nanjing Agr Univ, State Key Lab Crop Genet &amp; Germplasm Enhancement, Nanjing 210095, Jiangsu, Peoples R China; [Ma, Hao; Wang, Ze; Mijiti, Abudoukeyumu; Zhang, Hua; Ma, Lin] Xinjiang Agr Univ, Desert Res Inst Arid Reg, Urumqi 830052, Peoples R China</t>
  </si>
  <si>
    <t>Ma, H (reprint author), Nanjing Agr Univ, State Key Lab Crop Genet &amp; Germplasm Enhancement, Nanjing 210095, Jiangsu, Peoples R China.; Ma, H (reprint author), Xinjiang Agr Univ, Desert Res Inst Arid Reg, Urumqi 830052, Peoples R China.</t>
  </si>
  <si>
    <t>National Natural Science Foundation of China [31160306, 30960201, 30860152, 31160300]; Xinjiang Science and Technology Department of China [200991254]</t>
  </si>
  <si>
    <t>We gratefully acknowledge the partial financial support from the projects supported by the National Natural Science Foundation of China (31160306, 30960201, 30860152, and 31160300) and the Xinjiang Science and Technology Department of China (200991254) for this research.</t>
  </si>
  <si>
    <t>10.1007/s11105-015-0892-8</t>
  </si>
  <si>
    <t>DH6TI</t>
  </si>
  <si>
    <t>WOS:000372924200001</t>
  </si>
  <si>
    <t>Lai, YY; Cheng, JP; He, YQ; Yang, B; Wang, ZF; Zhang, HS</t>
  </si>
  <si>
    <t>Lai, Yanyan; Cheng, Jinping; He, Yongqi; Yang, Bin; Wang, Zhoufei; Zhang, Hongsheng</t>
  </si>
  <si>
    <t>Identification of QTLs with Additive, Epistatic, and QTL x Seed Maturity Interaction Effects for Seed Vigor in Rice</t>
  </si>
  <si>
    <t>Rice; Seed vigor; Seed maturity; Quantitative trait loci; Elite allele</t>
  </si>
  <si>
    <t>QUANTITATIVE TRAIT LOCI; ORYZA-SATIVA L.; LOW-TEMPERATURE GERMINABILITY; GERMINATION; DORMANCY; TOLERANCE; SEEDLINGS; STAGE; LINES; SIZE</t>
  </si>
  <si>
    <t>[Lai, Yanyan; Cheng, Jinping; He, Yongqi; Yang, Bin; Wang, Zhoufei; Zhang, Hongsheng] Nanjing Agr Univ, Lab Seed Sci &amp; Technol, State Key Lab Crop Genet &amp; Germplasm Enhancement, Jiangsu Collaborat Innovat Ctr Modern Crop Prod, Nanjing 210095, Jiangsu, Peoples R China</t>
  </si>
  <si>
    <t>Wang, ZF; Zhang, HS (reprint author), Nanjing Agr Univ, Lab Seed Sci &amp; Technol, State Key Lab Crop Genet &amp; Germplasm Enhancement, Jiangsu Collaborat Innovat Ctr Modern Crop Prod, Nanjing 210095, Jiangsu, Peoples R China.</t>
  </si>
  <si>
    <t>National Natural Science Foundation of China [31271806, 31000748]; Fundamental Research Funds for Central Universities [KYZ201402, KYZ201505]; Special Fund for Agroscientific Research in Public Interest [201203052]</t>
  </si>
  <si>
    <t>This work was supported by the National Natural Science Foundation of China (Grant Nos. 31271806 and 31000748), the Fundamental Research Funds for the Central Universities (Grant No. KYZ201402 and KYZ201505), and the Special Fund for Agroscientific Research in the Public Interest (Grant No. 201203052).</t>
  </si>
  <si>
    <t>10.1007/s11105-015-0913-7</t>
  </si>
  <si>
    <t>WOS:000372924200013</t>
  </si>
  <si>
    <t>Shao, QS; Shu, S; Du, J; Yuan, YH; Xing, WW; Guo, SR; Sun, J</t>
  </si>
  <si>
    <t>Shao, QiaoSai; Shu, Sheng; Du, Jing; Yuan, YingHui; Xing, WenWen; Guo, ShiRong; Sun, Jin</t>
  </si>
  <si>
    <t>Proteome Analysis of Roots in Cucumber Seedlings Under Iso-Osmotic NaCl and Ca(NO3)(2) Stresses</t>
  </si>
  <si>
    <t>Cucumber; NaCl stress; Ca(NO3)(2) stress; Biomass; SDS-PAGE; 2-DE</t>
  </si>
  <si>
    <t>SALT STRESS; BARLEY GENOTYPES; RICE ROOTS; 2-DIMENSIONAL ELECTROPHORESIS; CYSTEINE PROTEINASES; SUPEROXIDE-DISMUTASE; GEL-ELECTROPHORESIS; DISULFIDE-ISOMERASE; RESPONSIVE PROTEINS; SALINITY TOLERANCE</t>
  </si>
  <si>
    <t>[Shao, QiaoSai; Shu, Sheng; Du, Jing; Yuan, YingHui; Xing, WenWen; Guo, ShiRong; Sun, Jin] Nanjing Agr Univ, Coll Hort, Key Lab Southern Vegetable Crop Genet Improvement, Minist Agr,Jiangsu Prov Engn Lab Modern Facil Agr, Nanjing 210095, Jiangsu, Peoples R China; [Shao, QiaoSai; Shu, Sheng; Du, Jing; Yuan, YingHui; Xing, WenWen; Guo, ShiRong; Sun, Jin] Nanjing Agr Univ Suqian, Acad Protected Hort, Suqian 223800, Jiangsu, Peoples R China</t>
  </si>
  <si>
    <t>Guo, SR (reprint author), Nanjing Agr Univ, Coll Hort, Key Lab Southern Vegetable Crop Genet Improvement, Minist Agr,Jiangsu Prov Engn Lab Modern Facil Agr, Nanjing 210095, Jiangsu, Peoples R China.; Guo, SR (reprint author), Nanjing Agr Univ Suqian, Acad Protected Hort, Suqian 223800, Jiangsu, Peoples R China.</t>
  </si>
  <si>
    <t>National Natural Science Foundation of China [31471869, 31401919, 31272209]; Priority Academic Program Development of Jiangsu Higher Education Institutions (PAPD); China Earmarked Fund for Modern Agro-industry Technology Research System [CARS-25-C-03]; China Postdoctoral Science Foundation [2014M561665]; Research Fund for the Doctoral Program of Higher Education [20130097120015]</t>
  </si>
  <si>
    <t>This research was supported by the National Natural Science Foundation of China (Nos. 31471869, 31401919, and 31272209), the Priority Academic Program Development of Jiangsu Higher Education Institutions (PAPD), the China Earmarked Fund for Modern Agro-industry Technology Research System (CARS-25-C-03), and the China Postdoctoral Science Foundation Funded Project (2014M561665) and sponsored by the Research Fund for the Doctoral Program of Higher Education (20130097120015).</t>
  </si>
  <si>
    <t>10.1007/s11105-015-0916-4</t>
  </si>
  <si>
    <t>WOS:000372924200026</t>
  </si>
  <si>
    <t>Mao, CJ; Xie, HJ; Chen, SG; Valverde, BE; Qiang, S</t>
  </si>
  <si>
    <t>Mao, Chanjuan; Xie, Hongjie; Chen, Shiguo; Valverde, Bernal E.; Qiang, Sheng</t>
  </si>
  <si>
    <t>Multiple mechanism confers natural tolerance of three lilyturf species to glyphosate</t>
  </si>
  <si>
    <t>EPSPS gene; Glyphosate; Lilyturf; Shikimic acid; Tolerance mechanism</t>
  </si>
  <si>
    <t>GOOSEGRASS ELEUSINE-INDICA; 5-ENOLPYRUVYLSHIKIMATE-3-PHOSPHATE SYNTHASE GENE; LOLIUM-RIGIDUM POPULATION; TARGET-SITE MUTATION; VACUOLAR SEQUESTRATION; RESISTANT HORSEWEED; AMARANTHUS-PALMERI; KOCHIA-SCOPARIA; EPSPS; AMPLIFICATION</t>
  </si>
  <si>
    <t>[Mao, Chanjuan; Xie, Hongjie; Chen, Shiguo; Valverde, Bernal E.; Qiang, Sheng] Nanjing Agr Univ, Weed Res Lab, Nanjing 210095, Jiangsu, Peoples R China; [Valverde, Bernal E.] Univ Copenhagen, Coll Life Sci, Taastrup, Denmark</t>
  </si>
  <si>
    <t>China Transgenic Organism Research and Commercialization Project [2014ZX08011]; National Science and Technology Pillar Program [2012BAD19B02]; 111 project</t>
  </si>
  <si>
    <t>This research was financially supported by China Transgenic Organism Research and Commercialization Project (2014ZX08011), National Science and Technology Pillar Program (2012BAD19B02), and the 111 project. The authors thank Vijay K. Nandula and Franck Dayan (USDA, USA) for the helpful comments and the improvement of the manuscript. The authors, however, accept full responsibility for the results and their interpretation.</t>
  </si>
  <si>
    <t>10.1007/s00425-015-2408-z</t>
  </si>
  <si>
    <t>DI2FE</t>
  </si>
  <si>
    <t>WOS:000373310300004</t>
  </si>
  <si>
    <t>Zhang, XH; Jiang, L; Qiu, XL; Qiu, JX; Wang, J; Zhu, Y</t>
  </si>
  <si>
    <t>Zhang Xiaohu; Jiang Li; Qiu Xiaolei; Qiu Jianxiu; Wang Juan; Zhu Yan</t>
  </si>
  <si>
    <t>An improved method of delineating rectangular management zones using a semivariogram-based technique</t>
  </si>
  <si>
    <t>Management zones; Semivariogram; Kriging interpolation; Binary integer linear programming</t>
  </si>
  <si>
    <t>SOIL PROPERTIES; GEOSTATISTICS</t>
  </si>
  <si>
    <t>[Zhang Xiaohu; Jiang Li; Qiu Xiaolei; Zhu Yan] Nanjing Agr Univ, Natl Engn &amp; Technol Ctr Informat Agr, Jiangsu Key Lab Informat Agr, Jiangsu Collaborat Innovat Ctr Modern Crop Prod, 1 Weigang Rd, Nanjing 210095, Jiangsu, Peoples R China; [Qiu Jianxiu] Sun Yat Sen Univ, Guangdong Prov Key Lab Urbanizat &amp; Geosimulat, Sch Geog &amp; Planning, Guangzhou 510275, Guangdong, Peoples R China; [Wang Juan] Chinese Univ Hong Kong, Dept Geog &amp; Resource Management, Shatin, Hong Kong, Peoples R China</t>
  </si>
  <si>
    <t>Zhu, Y (reprint author), Nanjing Agr Univ, Natl Engn &amp; Technol Ctr Informat Agr, Jiangsu Key Lab Informat Agr, Jiangsu Collaborat Innovat Ctr Modern Crop Prod, 1 Weigang Rd, Nanjing 210095, Jiangsu, Peoples R China.</t>
  </si>
  <si>
    <t>National Natural Science Foundation of China [31401292]; Fundamental Research Funds for the Central Universities [KJQN201503]; Jiangsu Agriculture Science and Technology Innovation Fund [CX [14]2116]; Three-new Agriculture Project of Jiangsu Province [SXGC[2014]304]</t>
  </si>
  <si>
    <t>This research is supported by grants from the National Natural Science Foundation of China (No. 31401292), the Fundamental Research Funds for the Central Universities (No. KJQN201503), Jiangsu Agriculture Science and Technology Innovation Fund (CX [14]2116), and the Three-new Agriculture Project of Jiangsu Province (SXGC[2014]304).</t>
  </si>
  <si>
    <t>10.1016/j.compag.2015.11.016</t>
  </si>
  <si>
    <t>DG9CJ</t>
  </si>
  <si>
    <t>WOS:000372380100009</t>
  </si>
  <si>
    <t>Yang, HJ; Khan, MA; Han, MY; Yu, XB; Bai, XJ; Xu, XL; Zhou, GH</t>
  </si>
  <si>
    <t>Yang, Huijuan; Khan, Muhammad Ammar; Han, Minyi; Yu, Xiaobo; Bai, Xiangjun; Xu, Xinglian; Zhou, Guanghong</t>
  </si>
  <si>
    <t>Optimization of textural properties of reduced-fat and reduced-salt emulsion-type sausages treated with high pressure using a response surface methodology</t>
  </si>
  <si>
    <t>Response surface methodology (RSM); Textural properties; High pressure processing; Reduced-fat sausages</t>
  </si>
  <si>
    <t>HIGH HYDROSTATIC-PRESSURE; SOLUBLE MEAT PROTEIN; YOR THAI SAUSAGE; KAPPA-CARRAGEENAN; CEREAL ADDITIVES; GEL PROPERTIES; HOLDING TIME; RYE BRAN; WATER; TEMPERATURE</t>
  </si>
  <si>
    <t>[Yang, Huijuan; Han, Minyi; Yu, Xiaobo; Xu, Xinglian; Zhou, Guanghong] Nanjing Agr Univ, Synerget Innovat Ctr Food Safety &amp; Nutr, Key Lab Meat Proc &amp; Qual Control,Minist Agr,Minis, Coll Food Sci &amp; Technol,Key Lab Anim Prod Proc, Nanjing 210095, Jiangsu, Peoples R China; [Khan, Muhammad Ammar] Islamia Univ Bahawalpur, Univ Coll Agr &amp; Environm Sci, Food Sci &amp; Technol, Bahawalpur, Pakistan; [Bai, Xiangjun] Anhui Kanghongyuan Food Co Ltd, Hefei, Peoples R China</t>
  </si>
  <si>
    <t>Zhou, GH (reprint author), Nanjing Agr Univ, Synerget Innovat Ctr Food Safety &amp; Nutr, Key Lab Meat Proc &amp; Qual Control,Minist Agr,Minis, Coll Food Sci &amp; Technol,Key Lab Anim Prod Proc, Nanjing 210095, Jiangsu, Peoples R China.</t>
  </si>
  <si>
    <t>Natural Science Foundation of China [31571854]</t>
  </si>
  <si>
    <t>The authors are highly indebted to the financial support of the Natural Science Foundation of China (31571854). The authors also gratefully acknowledge the assistance of Ronald Keith Tume (CSIRO, Australia) and Yufeng Zou (Food Science and Technology College, Nanjing Agriculture University, China) in the preparation of the manuscript.</t>
  </si>
  <si>
    <t>10.1016/j.ifset.2015.10.007</t>
  </si>
  <si>
    <t>DG9DM</t>
  </si>
  <si>
    <t>WOS:000372383000020</t>
  </si>
  <si>
    <t>Chen, X; Xu, XL; Zhou, GH</t>
  </si>
  <si>
    <t>Chen, Xing; Xu, Xinglian; Zhou, Guanghong</t>
  </si>
  <si>
    <t>Potential of high pressure homogenization to solubilize chicken breast myofibrillar proteins in water</t>
  </si>
  <si>
    <t>Myofibrillar protein; High pressure homogenization; Solubility; Water; Chicken breast muscle</t>
  </si>
  <si>
    <t>LOW IONIC-STRENGTH; RHEOLOGICAL PROPERTIES; FUNCTIONAL-PROPERTIES; GELLING PROPERTIES; MUSCLE PROTEINS; SALT-SOLUTION; MYOSIN; MEAT; AGGREGATION; EXTRACTION</t>
  </si>
  <si>
    <t>[Xu, Xinglian] Nanjing Agr Univ, Key Lab Meat Proc &amp; Qual Control, Jiangsu Synerget Innovat Ctr Meat Prod &amp; Proc, Key Lab Anim Prod Proc,Minist Agr,Minist Educ, Nanjing 210095, Jiangsu, Peoples R China; Nanjing Agr Univ, Coll Food Sci &amp; Technol, Nanjing 210095, Jiangsu, Peoples R China</t>
  </si>
  <si>
    <t>Xu, XL (reprint author), Nanjing Agr Univ, Key Lab Meat Proc &amp; Qual Control, Jiangsu Synerget Innovat Ctr Meat Prod &amp; Proc, Key Lab Anim Prod Proc,Minist Agr,Minist Educ, Nanjing 210095, Jiangsu, Peoples R China.</t>
  </si>
  <si>
    <t>National Natural Science Foundation of China [31471601]; Research and Innovation Project for Graduates of Jiangsu Province [KYLX15_0589]</t>
  </si>
  <si>
    <t>We gratefully acknowledge Prof. Conggui Chen and Dr. Ying Zhou from the Hefei University of Technology for their help during AFM experiment. This work was financially supported by the National Natural Science Foundation of China (Grant No. 31471601) and by Research and Innovation Project for Graduates of Jiangsu Province (Grant No. KYLX15_0589).</t>
  </si>
  <si>
    <t>10.1016/j.ifset2015.11.012</t>
  </si>
  <si>
    <t>WOS:000372383000021</t>
  </si>
  <si>
    <t>Fang, DL; Yang, WJ; Kimatu, BM; Mariga, AM; Zhao, LY; An, XX; Hu, QH</t>
  </si>
  <si>
    <t>Fang Donglu; Yang Wenjian; Kimatu, Benard Muinde; Mariga, Alfred Mugambi; Zhao Liyan; An Xinxin; Hu Qiuhui</t>
  </si>
  <si>
    <t>Effect of nanocomposite-based packaging on storage stability of mushrooms (Flammulina velutipes)</t>
  </si>
  <si>
    <t>Flammulina velutipes; Nanocomposite-based packaging; Preservation; Microbiological quality; Physicochemical property</t>
  </si>
  <si>
    <t>MODIFIED ATMOSPHERE; AGARICUS-BISPORUS; POSTHARVEST QUALITY; COLD-STORAGE; SHELF-LIFE; PRESERVATION QUALITY; ENZYME-ACTIVITIES; FRESH; COMPOSITES; OXYGEN</t>
  </si>
  <si>
    <t>[Fang Donglu; Kimatu, Benard Muinde; Mariga, Alfred Mugambi; Zhao Liyan; An Xinxin; Hu Qiuhui] Nanjing Agr Univ, Coll Food Sci &amp; Technol, Nanjing 210095, Jiangsu, Peoples R China; [Yang Wenjian] Nanjing Univ Finance &amp; Econ, Coll Food Sci &amp; Engn, Nanjing 210046, Jiangsu, Peoples R China; [Kimatu, Benard Muinde; Mariga, Alfred Mugambi] Egerton Univ, Dept Dairy &amp; Food Sci &amp; Technol, Nakuru, Kenya</t>
  </si>
  <si>
    <t>Hu, QH (reprint author), Nanjing Agr Univ, Coll Food Sci &amp; Technol, Nanjing 210095, Jiangsu, Peoples R China.</t>
  </si>
  <si>
    <t>Special Fund for Agro-scientific Research in the Public Interest [201303080]; National Natural Science Foundation of China [31401552]; Natural Science Foundation of Jiangsu Province [BK20141009]</t>
  </si>
  <si>
    <t>The authors acknowledge financial support from the Special Fund for Agro-scientific Research in the Public Interest (No. 201303080), the National Natural Science Foundation of China (No. 31401552) and the Natural Science Foundation of Jiangsu Province (No. BK20141009).</t>
  </si>
  <si>
    <t>10.1016/j.ifset.2015.11.016</t>
  </si>
  <si>
    <t>WOS:000372383000055</t>
  </si>
  <si>
    <t>Zhang, Q; Zhang, WH</t>
  </si>
  <si>
    <t>Zhang, Qun; Zhang, Wenhua</t>
  </si>
  <si>
    <t>Regulation of developmental and environmental signaling by interaction between microtubules and membranes in plant cells</t>
  </si>
  <si>
    <t>abiotic stresses; cortical microtubule; lipids; plasma membrane</t>
  </si>
  <si>
    <t>PROTEASOME-DEPENDENT DEGRADATION; PHOSPHATIDIC-ACID; ARABIDOPSIS-THALIANA; PHOSPHOLIPASE-D; SALT STRESS; PLASMA-MEMBRANE; AUXIN TRANSPORT; HYPOCOTYL ELONGATION; STOMATAL CLOSURE; CAPPING PROTEIN</t>
  </si>
  <si>
    <t>[Zhang, Qun; Zhang, Wenhua] Nanjing Agr Univ, Coll Life Sci, State Key Lab Crop Genet &amp; Germplasm Enhancement, Nanjing 210095, Jiangsu, Peoples R China</t>
  </si>
  <si>
    <t>Zhang, Q; Zhang, WH (reprint author), Nanjing Agr Univ, Coll Life Sci, State Key Lab Crop Genet &amp; Germplasm Enhancement, Nanjing 210095, Jiangsu, Peoples R China.</t>
  </si>
  <si>
    <t>National Basic Research Program (973 Program) [2012CB114200]; National Natural Science Foundation of China [91117003, 31470364]; Fundamental Research Funds for the Central Universities [KYTZ201402, KYZ201423]; RAPD project</t>
  </si>
  <si>
    <t>This work was supported by grants from the National Basic Research Program (973 Program) (No. 2012CB114200), the National Natural Science Foundation of China (Grant No. 91117003), the Fundamental Research Funds for the Central Universities (KYTZ201402), and RAPD project to W Zhang, and grants from the National Natural Science Foundation of China (Grant No. 31470364) and the Fundamental Research Funds for the Central Universities (KYZ201423) to Q Zhang.</t>
  </si>
  <si>
    <t>10.1007/s13238-015-0233-6</t>
  </si>
  <si>
    <t>DH1JT</t>
  </si>
  <si>
    <t>WOS:000372541000002</t>
  </si>
  <si>
    <t>Lee, SH; Zhou, SX; Zhou, TJ; Hong, GF</t>
  </si>
  <si>
    <t>Lee, Sin Hang; Zhou, Shaoxia; Zhou, Tianjun; Hong, Guofan</t>
  </si>
  <si>
    <t>Sanger Sequencing for BRCA1 c.68_69del, BRCA1 c.5266dup and BRCA2 c.5946del Mutation Screen on Pap Smear Cytology Samples</t>
  </si>
  <si>
    <t>BRCA1 c; 68_69del; BRCA1 c; 5266dup; BRCA2 c; 5946del; Sanger sequencing; population screen; Pap smear cytology; HPV</t>
  </si>
  <si>
    <t>OVARIAN-CANCER; BREAST-CANCER; FOUNDER MUTATIONS; JEWISH WOMEN; POPULATION; CARRIERS; RISK</t>
  </si>
  <si>
    <t>[Lee, Sin Hang] Milford Hosp, 2044 Bridgeport Ave, Milford, CT 06460 USA; [Lee, Sin Hang] Milford Mol Diagnost Lab, 2044 Bridgeport Ave, Milford, CT 06460 USA; [Zhou, Shaoxia; Zhou, Tianjun; Hong, Guofan] Chinese Acad Sci, Inst Biochem &amp; Cell Biol, Shanghai Inst Biol Sci, State Key Lab Mol Biol, 320 Yueyang Rd, Shanghai 200031, Peoples R China; [Zhou, Shaoxia] Nanjing Agr Univ, Coll Plant Protect, Nanjing 210095, Jiangsu, Peoples R China</t>
  </si>
  <si>
    <t>Lee, SH (reprint author), Milford Hosp, 2044 Bridgeport Ave, Milford, CT 06460 USA.; Lee, SH (reprint author), Milford Mol Diagnost Lab, 2044 Bridgeport Ave, Milford, CT 06460 USA.; Hong, GF (reprint author), Chinese Acad Sci, Inst Biochem &amp; Cell Biol, Shanghai Inst Biol Sci, State Key Lab Mol Biol, 320 Yueyang Rd, Shanghai 200031, Peoples R China.</t>
  </si>
  <si>
    <t>shlee01@snet.net; sxzhou@njau.edu.cn; tjzhou@sibs.ac.cn; gfhong@sibcb.ac.cn</t>
  </si>
  <si>
    <t>Science and Technology Commission of Shanghai Municipality, China [10441900400]; Chinese Academy of Sciences</t>
  </si>
  <si>
    <t>This study was supported by grant to Guofan Hong from the Science and Technology Commission of Shanghai Municipality, China (No. 10441900400) and the Chinese Academy of Sciences.</t>
  </si>
  <si>
    <t>10.3390/ijms17020229</t>
  </si>
  <si>
    <t>DG1LY</t>
  </si>
  <si>
    <t>WOS:000371830800022</t>
  </si>
  <si>
    <t>Song, AP; Wu, D; Fan, QQ; Tian, C; Chen, SM; Guan, ZY; Xin, JJ; Zhao, KK; Chen, FD</t>
  </si>
  <si>
    <t>Song, Aiping; Wu, Dan; Fan, Qingqing; Tian, Chang; Chen, Sumei; Guan, Zhiyong; Xin, Jingjing; Zhao, Kunkun; Chen, Fadi</t>
  </si>
  <si>
    <t>Transcriptome-Wide Identification and Expression Profiling Analysis of Chrysanthemum Trihelix Transcription Factors</t>
  </si>
  <si>
    <t>Chrysanthemum morifolium; phylogenetic analysis; stress response; transcription pattern; trihelix</t>
  </si>
  <si>
    <t>DNA-BINDING PROTEIN; STRESS TOLERANCE; GENE-EXPRESSION; ABIOTIC STRESS; ARABIDOPSIS; LIGHT; FAMILY; INTERACTS; MECHANISM; ELEMENTS</t>
  </si>
  <si>
    <t>[Song, Aiping; Wu, Dan; Fan, Qingqing; Tian, Chang; Chen, Sumei; Guan, Zhiyong; Xin, Jingjing; Zhao, Kunkun; Chen, Fadi] Nanjing Agr Univ, Coll Hort, Nanjing 210095, Jiangsu, Peoples R China</t>
  </si>
  <si>
    <t>aiping_song@aliyun.com; 2013104120@njau.edu.cn; 2013104100@njau.edu.cn; 2015204031@njau.edu.cn; chensm@njau.edu.cn; guanzhy@njau.edu.cn; 2014104098@njau.edu.cn; 2014104099@njau.edu.cn; chenfd@njau.edu.cn</t>
  </si>
  <si>
    <t>National Science Fund for Distinguished Young Scholars [31425022]; Fundamental Research Funds for the Central Universities [KJQN201658, KYTZ201401]; National Natural Science Foundation of China [31501792]; Special Fund for Agro-scientific Research in the Public Interest [201403039]; Natural Science Fund of Jiangsu Province [BK20150657]; China Postdoctoral Science Foundation [2014M561673, 2015T80564]; New agricultural varieties, technology and new model update project of Jiangsu Province [SXGC(2015)322]; Priority Academic Program Development of Jiangsu Higher Education</t>
  </si>
  <si>
    <t>This study was funded by the National Science Fund for Distinguished Young Scholars (31425022), the Fundamental Research Funds for the Central Universities (KJQN201658, KYTZ201401), National Natural Science Foundation of China (31501792), Special Fund for Agro-scientific Research in the Public Interest (201403039), the Natural Science Fund of Jiangsu Province (BK20150657), the China Postdoctoral Science Foundation (2014M561673, 2015T80564), the New agricultural varieties, technology and new model update project of Jiangsu Province (SXGC(2015)322) and the Project Funded by the Priority Academic Program Development of Jiangsu Higher Education.</t>
  </si>
  <si>
    <t>10.3390/ijms17020198</t>
  </si>
  <si>
    <t>WOS:000371830800037</t>
  </si>
  <si>
    <t>Sablok, G; Zhao, HW; Sun, XY</t>
  </si>
  <si>
    <t>Sablok, Gaurav; Zhao, Hongwei; Sun, Xiaoyong</t>
  </si>
  <si>
    <t>Plant Circular RNAs (circRNAs): Transcriptional Regulation Beyond miRNAs in Plants</t>
  </si>
  <si>
    <t>[Sablok, Gaurav] Univ Technol Sydney, Plant Funct Biol &amp; Climate Change Cluster C3, POB 123,Broadway, Sydney, NSW 2007, Australia; [Zhao, Hongwei] Nanjing Agr Univ, Dept Plant Pathol, Weigang Rd, Nanjing 210095, Jiangsu, Peoples R China; [Sun, Xiaoyong] Shandong Agr Univ, Coll Informat Sci &amp; Engn, Agr Big Data Res Ctr, Tai An 271018, Shandong, Peoples R China</t>
  </si>
  <si>
    <t>Sablok, G (reprint author), Univ Technol Sydney, Plant Funct Biol &amp; Climate Change Cluster C3, POB 123,Broadway, Sydney, NSW 2007, Australia.</t>
  </si>
  <si>
    <t>sablokg@gmail.com</t>
  </si>
  <si>
    <t>Plant and Functional Climate Change Cluster Internal Start Up grant [2226018]</t>
  </si>
  <si>
    <t>The presented work was supported by the Plant and Functional Climate Change Cluster Internal Start Up grant number 2226018 to G.S.</t>
  </si>
  <si>
    <t>10.1016/j.molp.2015.12.021</t>
  </si>
  <si>
    <t>DG3MV</t>
  </si>
  <si>
    <t>WOS:000371974600002</t>
  </si>
  <si>
    <t>Jamali, MA; Zhang, YW; Teng, H; Li, S; Wang, FL; Peng, ZQ</t>
  </si>
  <si>
    <t>Jamali, Muneer Ahmed; Zhang, Yawei; Teng, Hui; Li, Shun; Wang, Fulong; Peng, Zengqi</t>
  </si>
  <si>
    <t>Inhibitory Effect of Rosa rugosa Tea Extract on the Formation of Heterocyclic Amines in Meat Patties at Different Temperatures</t>
  </si>
  <si>
    <t>Rosa rugosa tea; heterocyclic amines; meat patties; beef</t>
  </si>
  <si>
    <t>RADICAL SCAVENGING ACTIVITY; GROUND-BEEF PATTIES; AROMATIC-AMINES; MODEL SYSTEM; PHENOLIC-COMPOUNDS; ANTIOXIDANT ACTIVITIES; FRIED BEEFBURGERS; MASS-SPECTROMETRY; FRYING CONDITIONS; NATURAL EXTRACTS</t>
  </si>
  <si>
    <t>[Jamali, Muneer Ahmed; Zhang, Yawei; Teng, Hui; Li, Shun; Wang, Fulong; Peng, Zengqi] Nanjing Agr Univ, Coll Food Sci &amp; Technol, Natl Ctr Meat Qual &amp; Safety Control, Nanjing 210095, Jiangsu, Peoples R China; [Jamali, Muneer Ahmed; Zhang, Yawei; Teng, Hui; Li, Shun; Wang, Fulong; Peng, Zengqi] Jiangsu Synerget Innovat Ctr Meat Prod Proc &amp; Qua, Nanjing 210095, Jiangsu, Peoples R China</t>
  </si>
  <si>
    <t>Peng, ZQ (reprint author), Nanjing Agr Univ, Coll Food Sci &amp; Technol, Natl Ctr Meat Qual &amp; Safety Control, Nanjing 210095, Jiangsu, Peoples R China.; Peng, ZQ (reprint author), Jiangsu Synerget Innovat Ctr Meat Prod Proc &amp; Qua, Nanjing 210095, Jiangsu, Peoples R China.</t>
  </si>
  <si>
    <t>majamali65@yahoo.com; 2011208016@njau.edu.cn; 2011208015@njau.edu.cn; 2014108046@njau.edu.cn; 2012208013@njau.edu.cn; zqpeng@njau.edu.cn</t>
  </si>
  <si>
    <t>earmarked fund for Modern Agro-industry Technology Research System [nycytx-38]</t>
  </si>
  <si>
    <t>This work is supported by the earmarked fund for Modern Agro-industry Technology Research System (No: nycytx-38).</t>
  </si>
  <si>
    <t>10.3390/molecules21020173</t>
  </si>
  <si>
    <t>DG2KN</t>
  </si>
  <si>
    <t>WOS:000371895900104</t>
  </si>
  <si>
    <t>Yuan, XH; Tian, GT; Zhao, YC; Zhao, LY; Wang, HX; Ng, TB</t>
  </si>
  <si>
    <t>Yuan, Xianghe; Tian, Guoting; Zhao, Yongchang; Zhao, Liyan; Wang, Hexiang; Ng, Tzi Bun</t>
  </si>
  <si>
    <t>Biochemical Characteristics of Three Laccase Isoforms from the Basidiomycete Pleurotus nebrodensis</t>
  </si>
  <si>
    <t>FUNGAL LACCASES; OSTREATUS; DECOLORIZATION; PURIFICATION; DEGRADATION; INDUCTION; OXIDATION; ENZYME; REDOX; EXPRESSION</t>
  </si>
  <si>
    <t>[Yuan, Xianghe; Wang, Hexiang] China Agr Univ, State Key Lab Agrobiotechnol, Beijing 100193, Peoples R China; [Yuan, Xianghe; Wang, Hexiang] China Agr Univ, Dept Microbiol, Beijing 100193, Peoples R China; [Tian, Guoting; Zhao, Yongchang] Yunnan Acad Agr Sci, Inst Biotechnol &amp; Germplasm Resource, Kunming 650223, Peoples R China; [Zhao, Liyan] Nanjing Agr Univ, Coll Food Sci &amp; Technol, Nanjing 210095, Jiangsu, Peoples R China; [Ng, Tzi Bun] Chinese Univ Hong Kong, Sch Biomed Sci, Fac Med, Shatin, Hong Kong, Peoples R China</t>
  </si>
  <si>
    <t>Wang, HX (reprint author), China Agr Univ, State Key Lab Agrobiotechnol, Beijing 100193, Peoples R China.; Wang, HX (reprint author), China Agr Univ, Dept Microbiol, Beijing 100193, Peoples R China.; Ng, TB (reprint author), Chinese Univ Hong Kong, Sch Biomed Sci, Fac Med, Shatin, Hong Kong, Peoples R China.</t>
  </si>
  <si>
    <t>yuanxianghe1231@gmail.com; tiangt@aliyun.com; yaasmushroom@aliyun.com; zhlychen@njau.edu.cn; hxwang@cau.edu.cn; b021770@mailserv.cuhk.edu.hk</t>
  </si>
  <si>
    <t>Special Fund for Agro-scientific Research in Public Interest [201303080]; collaborative project of Scientific Research and Graduate Training of Beijing Municipal Education Commission [201502911110426]</t>
  </si>
  <si>
    <t>DG2KP</t>
  </si>
  <si>
    <t>WOS:000371896100001</t>
  </si>
  <si>
    <t>Xu, F; Tang, YC; Dong, SQ; Shao, XF; Wang, HF; Zheng, YH; Yang, ZF</t>
  </si>
  <si>
    <t>Xu, Feng; Tang, Yuechang; Dong, Shuanquan; Shao, Xingfeng; Wang, Hongfei; Zheng, Yonghua; Yang, Zhenfeng</t>
  </si>
  <si>
    <t>Reducing yellowing and enhancing antioxidant capacity of broccoli in storage by sucrose treatment</t>
  </si>
  <si>
    <t>Broccoli; Sucrose; Color; Health-promoting; Antioxidant activity</t>
  </si>
  <si>
    <t>BRASSICA-OLERACEA L.; POSTHARVEST SENESCENCE; GLUCOSINOLATE CONTENT; HARVESTED BROCCOLI; HEAT-TREATMENT; VAR. ITALICA; FLORETS; SULFORAPHANE; ETHYLENE; QUALITY</t>
  </si>
  <si>
    <t>[Xu, Feng; Tang, Yuechang; Dong, Shuanquan; Shao, Xingfeng; Wang, Hongfei] Ningbo Univ, Dept Food Sci &amp; Engn, Ningbo 315211, Zhejiang, Peoples R China; [Zheng, Yonghua] Nanjing Agr Univ, Coll Food Sci &amp; Technol, Nanjing 210095, Jiangsu, Peoples R China; [Yang, Zhenfeng] Zhejiang Wanli Univ, Coll Biol &amp; Environm Sci, Ningbo 315100, Zhejiang, Peoples R China</t>
  </si>
  <si>
    <t>Xu, F (reprint author), Ningbo Univ, Dept Food Sci &amp; Engn, Ningbo 315211, Zhejiang, Peoples R China.</t>
  </si>
  <si>
    <t>xufeng1@nbu.edu.cn</t>
  </si>
  <si>
    <t>Shao, Xingfeng/I-4150-2014</t>
  </si>
  <si>
    <t>Shao, Xingfeng/0000-0002-0724-8186</t>
  </si>
  <si>
    <t>National Natural Science Foundation of China [31301574]; Natural Science Foundation of Ningbo City [2015A610273]; Science Technology Department of Zhejiang Province [2014C02023]; Ningbo University [xkzsc1431]</t>
  </si>
  <si>
    <t>This study was supported by National Natural Science Foundation of China (31301574), and Natural Science Foundation of Ningbo City (2015A610273) and the Science Technology Department of Zhejiang Province (2014C02023) and the School Project (xkzsc1431) and the K.C. Wong Magna Fund at Ningbo University.</t>
  </si>
  <si>
    <t>10.1016/j.postharvbio.2015.09.038</t>
  </si>
  <si>
    <t>DG2YE</t>
  </si>
  <si>
    <t>WOS:000371935900005</t>
  </si>
  <si>
    <t>Kang, RY; Zhang, L; Jiang, L; Yu, ML; Ma, RJ; Yu, ZF</t>
  </si>
  <si>
    <t>Kang, Ruoyi; Zhang, Li; Jiang, Li; Yu, Mingliang; Ma, Ruijuan; Yu, Zhifang</t>
  </si>
  <si>
    <t>Effect of postharvest nitric oxide treatment on the proteome of peach fruit during ripening</t>
  </si>
  <si>
    <t>Nitric oxide; Proteome; Peach fruit; Ethylene; Antioxidant enzymes; TCA cycle</t>
  </si>
  <si>
    <t>ASCORBATE-GLUTATHIONE CYCLE; HEAT-TREATMENT; ETHYLENE BIOSYNTHESIS; STRAWBERRY FRUIT; GENE-EXPRESSION; PRUNUS-PERSICA; TOMATO FRUIT; STORAGE; PLANTS; TEMPERATURE</t>
  </si>
  <si>
    <t>[Kang, Ruoyi; Jiang, Li; Yu, Zhifang] Nanjing Agr Univ, Coll Food Sci &amp; Technol, Nanjing 210095, Jiangsu, Peoples R China; [Zhang, Li] Suzhou Vocat Univ, Coll Educ &amp; Humanity, Suzhou 215104, Peoples R China; [Yu, Mingliang; Ma, Ruijuan] Jiangsu Acad Agr Sci, Inst Hort, Nanjing 210014, Jiangsu, Peoples R China</t>
  </si>
  <si>
    <t>Agricultural Science and Technology Independent Innovation Funds of Jiangsu Province [CX(14)2015]; Jiangsu Key Laboratory for Horticultural Crop Genetic Improvement [2014015]; Priority Academic Program Development funds of Jiangsu Higher Education Institutions (PAPD)</t>
  </si>
  <si>
    <t>This work was financially supported by the Agricultural Science and Technology Independent Innovation Funds of Jiangsu Province (CX(14)2015), Jiangsu Key Laboratory for Horticultural Crop Genetic Improvement (2014015) and the Priority Academic Program Development funds of Jiangsu Higher Education Institutions (PAPD).</t>
  </si>
  <si>
    <t>10.1016/j.postharvbio.2015.08.017</t>
  </si>
  <si>
    <t>WOS:000371935900031</t>
  </si>
  <si>
    <t>Cheng, T; Yang, ZW; Inoue, Y; Zhu, Y; Cao, WX</t>
  </si>
  <si>
    <t>Cheng, Tao; Yang, Zhengwei; Inoue, Yoshio; Zhu, Yan; Cao, Weixing</t>
  </si>
  <si>
    <t>Preface: Recent Advances in Remote Sensing for Crop Growth Monitoring</t>
  </si>
  <si>
    <t>crop status; crop monitoring; crop mapping; canopy reflectance; spectral; optical; SAR; phenology</t>
  </si>
  <si>
    <t>VEGETATION INDEXES; TIME-SERIES; MODIS DATA; SAR DATA; AREA; IMAGES; WHEAT</t>
  </si>
  <si>
    <t>[Cheng, Tao; Zhu, Yan; Cao, Weixing] Nanjing Agr Univ, Natl Engn &amp; Technol Ctr Informat Agr, Jiangsu Key Lab Informat Agr, Nanjing 210095, Jiangsu, Peoples R China; [Cheng, Tao; Zhu, Yan; Cao, Weixing] Nanjing Agr Univ, Jiangsu Collaborat Innovat Ctr Modern Crop Prod, Nanjing 210095, Jiangsu, Peoples R China; [Yang, Zhengwei] Natl Agr Stat Serv, USDA, Div Res &amp; Dev, 3251 Old Iee Highway,Room 305, Fairfax, VA 22030 USA; [Inoue, Yoshio] Natl Inst Agroenvironm Sci, Tsukuba, Ibaraki 3058604, Japan</t>
  </si>
  <si>
    <t>Zhu, Y (reprint author), Nanjing Agr Univ, Natl Engn &amp; Technol Ctr Informat Agr, Jiangsu Key Lab Informat Agr, Nanjing 210095, Jiangsu, Peoples R China.; Zhu, Y (reprint author), Nanjing Agr Univ, Jiangsu Collaborat Innovat Ctr Modern Crop Prod, Nanjing 210095, Jiangsu, Peoples R China.</t>
  </si>
  <si>
    <t>tcheng@njau.edu.cn; zhengwei.yang@nass.usda.gov; yinoue@affrc.go.jp; yanzhu@njau.edu.cn; caow@njau.edu.cn</t>
  </si>
  <si>
    <t>10.3390/rs8020116</t>
  </si>
  <si>
    <t>DG2LO</t>
  </si>
  <si>
    <t>WOS:000371898800071</t>
  </si>
  <si>
    <t>Xu, C; Sun, LW; Xi, C; Zhang, HY; Zheng, JS; Wang, JS</t>
  </si>
  <si>
    <t>Xu, Chuang; Sun, Ling-Wei; Xi, Cheng; Zhang, Hong-you; Zheng, Jia-san; Wang, Jun-song</t>
  </si>
  <si>
    <t>H-1-Nuclear Magnetic Resonance-Based Plasma Metabolic Profiling of Dairy Cows with Fatty Liver</t>
  </si>
  <si>
    <t>Dairy Cow; Fatty Liver; H-1-Nuclear Magnetic Resonance; Metabolomics; Plasma</t>
  </si>
  <si>
    <t>EARLY LACTATION; KETOSIS; CREATININE; MARKER; HEALTH; BLOOD</t>
  </si>
  <si>
    <t>[Xu, Chuang; Sun, Ling-Wei; Xi, Cheng; Zhang, Hong-you; Zheng, Jia-san; Wang, Jun-song] Heilongjiang August First Land Reclamat Univ, Anim Sci &amp; Technol Coll, Dept Clin Vet Med, Daqing 163319, Peoples R China; [Sun, Ling-Wei] Nanjing Agr Univ, Jiangsu Engn Technol Res Ctr Meat Sheep &amp; Goat In, Nanjing 210095, Jiangsu, Peoples R China; [Wang, Jun-song] Nanjing Univ Sci Technol, Sch Environm &amp; Biol Engn, Ctr Mol Metab, Nanjing 210095, Jiangsu, Peoples R China</t>
  </si>
  <si>
    <t>Xu, C (reprint author), Heilongjiang August First Land Reclamat Univ, Anim Sci &amp; Technol Coll, Dept Clin Vet Med, Daqing 163319, Peoples R China.</t>
  </si>
  <si>
    <t>xuchuang7175@gmail.com</t>
  </si>
  <si>
    <t>Chinese National Natural Science Foundation [31001094, 31272625]; Chinese National Science and Technology Support Program [2013BAD21B01]; China Spark Program [2012GA670001]; Hei Long Jiang Province Plan [1252-NCET-003]</t>
  </si>
  <si>
    <t>This study was sponsored by the Chinese National Natural Science Foundation (Grant numbers 31001094 and 31272625), the Chinese National Science and Technology Support Program (Grant numbers 2013BAD21B01), the China Spark Program (Grant numbers 2012GA670001), and the Hei Long Jiang Province Plan (Grant numbers 1252-NCET-003). We appreciated the technical support provided by Prof. Wang Jun-song for the data analysis.</t>
  </si>
  <si>
    <t>10.5713/ajas.15.0439</t>
  </si>
  <si>
    <t>DF6HZ</t>
  </si>
  <si>
    <t>WOS:000371457800008</t>
  </si>
  <si>
    <t>Zheng, JL; Hu, LY; Hu, KD; Wu, J; Yang, F; Zhang, H</t>
  </si>
  <si>
    <t>Zheng, Ji-Lian; Hu, Lan-Ying; Hu, Kang-Di; Wu, Jun; Yang, Feng; Zhang, Hua</t>
  </si>
  <si>
    <t>Hydrogen Sulfide Alleviates Senescence of Fresh-cut Apple by Regulating Antioxidant Defense System and Senescence-related Gene Expression</t>
  </si>
  <si>
    <t>browning; ethylene; protease; reactive oxygen species</t>
  </si>
  <si>
    <t>PHENYLALANINE AMMONIA-LYASE; OXIDATIVE STRESS; POSTHARVEST SENESCENCE; POLYPHENOL OXIDASE; ACID; BROCCOLI; FRUIT; METABOLISM; STRAWBERRY; RADICALS</t>
  </si>
  <si>
    <t>[Zheng, Ji-Lian; Hu, Lan-Ying; Hu, Kang-Di; Zhang, Hua] Hefei Univ Technol, Sch Biotechnol &amp; Food Engn, Hefei 230009, Peoples R China; [Wu, Jun] Nanjing Agr Univ, Coll Hort, Nanjing 210095, Jiangsu, Peoples R China; [Yang, Feng] Xuzhou Inst Agr Sci Xuhuai Dist Jiangsu Prov, Xuzhou 221131, Peoples R China</t>
  </si>
  <si>
    <t>Zhang, H (reprint author), Hefei Univ Technol, Sch Biotechnol &amp; Food Engn, Hefei 230009, Peoples R China.</t>
  </si>
  <si>
    <t>hzhanglab@hfut.edu.cn</t>
  </si>
  <si>
    <t>Natural Science Foundation of China [31470013, 31301820, 31300133, 31271803]; Scientific Research Foundation for Returned Overseas Chinese Scholars (SRF for ROCS, MOE); Natural Science Foundations of Anhui Province [11040606M85]; Anhui Provincial Education Department [2012AJZR0028, ZD200910]</t>
  </si>
  <si>
    <t>Funding for this work was provided by Natural Science Foundation of China (31470013, 31301820, 31300133, and 31271803), the Scientific Research Foundation for Returned Overseas Chinese Scholars (SRF for ROCS, MOE), the Natural Science Foundations of Anhui Province (11040606M85), and the Anhui Provincial Education Department (2012AJZR0028, ZD200910).</t>
  </si>
  <si>
    <t>DG0JE</t>
  </si>
  <si>
    <t>WOS:000371750300006</t>
  </si>
  <si>
    <t>binxu@njau.edu.cn; huang@aesop.rutgers</t>
  </si>
  <si>
    <t>Ye, M; Sun, MM; Wan, JZ; Feng, YF; Zhao, Y; Tian, D; Hu, F; Jiang, X</t>
  </si>
  <si>
    <t>Ye, Mao; Sun, Mingming; Wan, Jinzhong; Feng, Yanfang; Zhao, Yu; Tian, Da; Hu, Feng; Jiang, Xin</t>
  </si>
  <si>
    <t>Feasibility of lettuce cultivation in sophoroliplid-enhanced washed soil originally polluted with Cd, antibiotics, and antibiotic-resistant genes</t>
  </si>
  <si>
    <t>Mixed contaminated site; Soil washing; Sophoroliplid; Antibiotic-resistant genes; Lettuce cultivation</t>
  </si>
  <si>
    <t>EASTERN CHINA; VETERINARY ANTIBIOTICS; MANURE APPLICATION; SEWAGE-SLUDGE; FARMS; VEGETABLES; TETRACYCLINES; SULFONAMIDES; RHIZOSPHERE; ABUNDANCE</t>
  </si>
  <si>
    <t>[Ye, Mao; Jiang, Xin] Chinese Acad Sci, Inst Soil Sci, State Key Lab Soil &amp; Sustainable Agr, Nanjing 210008, Jiangsu, Peoples R China; [Sun, Mingming; Tian, Da; Hu, Feng] Nanjing Agr Univ, Coll Resources &amp; Environm Sci, Soil Ecol Lab, Nanjing 210095, Jiangsu, Peoples R China; [Sun, Mingming] Chinese Acad Sci, Inst Soil Sci, Key Lab Soil Environm &amp; Pollut Remediat, Nanjing 210008, Jiangsu, Peoples R China; [Wan, Jinzhong] Minist Environm Protect China, Nanjing Inst Environm Sci, Nanjing 210042, Peoples R China; [Feng, Yanfang] Jiangsu Acad Agr Sci, Inst Agr Resources &amp; Environm, Nanjing 210014, Jiangsu, Peoples R China; [Zhao, Yu] Nanjing Univ, Sch Elect Sci &amp; Engn, Jiangsu Prov Key Lab Photon &amp; Elect Mat, Nanjing 210093, Jiangsu, Peoples R China</t>
  </si>
  <si>
    <t>Ye, M; Jiang, X (reprint author), Chinese Acad Sci, Inst Soil Sci, State Key Lab Soil &amp; Sustainable Agr, Nanjing 210008, Jiangsu, Peoples R China.</t>
  </si>
  <si>
    <t>National Natural Science Foundation of China [2014CB441105, 41401254, 41401347, 41401345, 41271270, 41401257]; Jiangsu Municipal Natural Science Foundation [BK20141050, BK20140723, BK20141054, BK20140755]; Key Laboratory of Soil Environment and Pollution Remediation, Institute of Soil Science, Chinese Academy of Sciences [SEPR2014-01]</t>
  </si>
  <si>
    <t>This work was financially supported by grants from the National Natural Science Foundation of China (Nos. 2014CB441105, 41401254, 41401347, 41401345, 41271270 and 41401257), Jiangsu Municipal Natural Science Foundation (BK20141050, BK20140723, BK20141054 and BK20140755), and grants from the Key Laboratory of Soil Environment and Pollution Remediation, Institute of Soil Science, Chinese Academy of Sciences (SEPR2014-01).</t>
  </si>
  <si>
    <t>10.1016/j.ecoenv.2015.11.013</t>
  </si>
  <si>
    <t>WOS:000369881000041</t>
  </si>
  <si>
    <t>Jiang, Mingyi/0000-0002-3300-0133</t>
  </si>
  <si>
    <t>Yu, Wusheng/E-4626-2015</t>
  </si>
  <si>
    <t>Yu, Wusheng/0000-0002-2311-3759</t>
  </si>
  <si>
    <t>Qin, Boqiang/E-5900-2013</t>
  </si>
  <si>
    <t>Vanneste, Steffen/K-8353-2013</t>
  </si>
  <si>
    <t>Vanneste, Steffen/0000-0002-9948-9672</t>
  </si>
  <si>
    <t>Lei, Zhongfang/B-3611-2014; Zhang, Rui-Qin/L-8947-2014; Zhang, Yuanjian/A-5483-2008</t>
  </si>
  <si>
    <t>Zhang, Rui-Qin/0000-0001-6897-4010; Zhang, Yuanjian/0000-0003-2932-4159</t>
  </si>
  <si>
    <t>Yin, CL; Shen, GY; Guo, DH; Wang, SP; Ma, XZ; Xiao, HM; Liu, JD; Zhang, Z; Liu, Y; Zhang, YQ; Yu, KX; Huang, SQ; Li, F</t>
  </si>
  <si>
    <t>Yin, Chuanlin; Shen, Gengyu; Guo, Dianhao; Wang, Shuping; Ma, Xingzhou; Xiao, Huamei; Liu, Jinding; Zhang, Zan; Liu, Ying; Zhang, Yiqun; Yu, Kaixiang; Huang, Shuiqing; Li, Fei</t>
  </si>
  <si>
    <t>InsectBase: a resource for insect genomes and transcriptomes</t>
  </si>
  <si>
    <t>NUCLEIC ACIDS RESEARCH</t>
  </si>
  <si>
    <t>SUPPORT VECTOR MACHINE; ANNOTATION; DATABASE; CLASSIFICATION; RECONSTRUCTION; COLLECTION; GENERATION; PLATFORM</t>
  </si>
  <si>
    <t>[Yin, Chuanlin; Guo, Dianhao; Li, Fei] Zhejiang Univ, Minist Agr, Key Lab Agr Entomol, 866 Yuhangtang Rd, Hangzhou 310058, Zhejiang, Peoples R China; [Yin, Chuanlin; Guo, Dianhao; Li, Fei] Zhejiang Univ, Inst Insect Sci, 866 Yuhangtang Rd, Hangzhou 310058, Zhejiang, Peoples R China; [Yin, Chuanlin; Guo, Dianhao; Ma, Xingzhou; Xiao, Huamei; Zhang, Zan; Liu, Ying; Yu, Kaixiang] Nanjing Agr Univ, Dept Entomol, Nanjing 210095, Jiangsu, Peoples R China; [Shen, Gengyu] Lib Nanjing Agr Univ, Nanjing 210095, Jiangsu, Peoples R China; [Wang, Shuping] Shanghai Entry Exit Inspect &amp; Quarantine Bur, Tech Ctr Anim Plant &amp; Food Inspect &amp; Quarantine, Shanghai 200135, Peoples R China; [Xiao, Huamei] Shaoyang Univ, Dept City Construct, Shaoyang 422000, Peoples R China; [Liu, Jinding; Zhang, Yiqun; Huang, Shuiqing] Nanjing Agr Univ, Coll Informat Sci &amp; Technol, Nanjing 210095, Jiangsu, Peoples R China; [Zhang, Zan] Huazhong Agr Univ, Coll Plant Sci &amp; Technol, Hubei Insect Resources Utilizat &amp; Sustainable Pes, Wuhan 430070, Hubei, Peoples R China; [Liu, Ying] China Agr Univ, Dept Entomol, Beijing 100193, Peoples R China</t>
  </si>
  <si>
    <t>Li, F (reprint author), Zhejiang Univ, Minist Agr, Key Lab Agr Entomol, 866 Yuhangtang Rd, Hangzhou 310058, Zhejiang, Peoples R China.; Li, F (reprint author), Zhejiang Univ, Inst Insect Sci, 866 Yuhangtang Rd, Hangzhou 310058, Zhejiang, Peoples R China.</t>
  </si>
  <si>
    <t>National Basic Research Program of China [2013CB127600, 2012CB114102]; Science and Technology Research Project of the Ministry of Education [V201308]; National High Technology Research and Development Program ('863' Program) of China [2012AA101505]; National Science Foundation of China [31171843, 31301691, 31260431]</t>
  </si>
  <si>
    <t>National Basic Research Program of China [2013CB127600, 2012CB114102]; The Science and Technology Research Project of the Ministry of Education [V201308]; National High Technology Research and Development Program ('863' Program) of China [2012AA101505]; National Science Foundation of China [31171843, 31301691, 31260431]. Funding for open access charge: National Basic Research Program of China [2013CB127600].</t>
  </si>
  <si>
    <t>1362-4962</t>
  </si>
  <si>
    <t>Nucleic Acids Res.</t>
  </si>
  <si>
    <t>D1</t>
  </si>
  <si>
    <t>D801</t>
  </si>
  <si>
    <t>D807</t>
  </si>
  <si>
    <t>10.1093/nar/gkv1204</t>
  </si>
  <si>
    <t>DF3QY</t>
  </si>
  <si>
    <t>WOS:000371261700113</t>
  </si>
  <si>
    <t>Tang, T; Zhao, CQ; Xu, L; Qiu, LH</t>
  </si>
  <si>
    <t>Tang, Tao; Zhao, Chunqing; Xu, Li; Qiu, Lihong</t>
  </si>
  <si>
    <t>Factors affecting larval cannibalism in the cotton bollworm, Helicoverpa armigera (Hubner) (Lepidoptera: Noctuidae)</t>
  </si>
  <si>
    <t>ORIENTAL INSECTS</t>
  </si>
  <si>
    <t>Helicoverpa armigera; temperature; cannibalism; larval development stage; food</t>
  </si>
  <si>
    <t>SPODOPTERA-FRUGIPERDA; SPP. LEPIDOPTERA; ZEA LEPIDOPTERA; SPIDER; AVAILABILITY; CONSEQUENCES; MANAGEMENT; BEHAVIOR; SIZE; DIET</t>
  </si>
  <si>
    <t>[Tang, Tao] Hunan Acad Agr Sci, Inst Plant Protect, Dept Entomol, Changsha, Hunan, Peoples R China; [Zhao, Chunqing; Xu, Li; Qiu, Lihong] China Agr Univ, Coll Sci, Dept Appl Chem, Beijing 100094, Peoples R China; [Zhao, Chunqing] Nanjing Agr Univ, Coll Plant Protect, Dept Entomol, Nanjing, Jiangsu, Peoples R China</t>
  </si>
  <si>
    <t>Qiu, LH (reprint author), China Agr Univ, Coll Sci, Dept Appl Chem, Beijing 100094, Peoples R China.</t>
  </si>
  <si>
    <t>Natural Science Foundation of Hunan Province [14JJ6054]; National Natural Science Foundation of China [30971943, 31501673]</t>
  </si>
  <si>
    <t>This work was financially supported by the Natural Science Foundation of Hunan Province [grant number 14JJ6054] and the National Natural Science Foundation of China [grant number 30971943, 31501673].</t>
  </si>
  <si>
    <t>2157-8745</t>
  </si>
  <si>
    <t>Orient. Insects</t>
  </si>
  <si>
    <t>10.1080/00305316.2016.1139515</t>
  </si>
  <si>
    <t>DG5YP</t>
  </si>
  <si>
    <t>WOS:000372158300003</t>
  </si>
  <si>
    <t>Gu, CS; Zhang, XX; Chen, SM; Chen, TLY; Jiang, JF; Chen, FD</t>
  </si>
  <si>
    <t>Gu, C. S.; Zhang, X. X.; Chen, S. M.; Chen, T. Li Y.; Jiang, J. F.; Chen, F. D.</t>
  </si>
  <si>
    <t>Isolation and characterization of the Chrysanthemum nitrate transporter CmNRT1</t>
  </si>
  <si>
    <t>Chrysanthemum; Nitrogen; Nitrate transporter</t>
  </si>
  <si>
    <t>ENHANCES CADMIUM TOLERANCE; ARABIDOPSIS NITRATE; FUNCTIONAL-CHARACTERIZATION; NITROGEN-UTILIZATION; GENE; EXPRESSION; EFFICIENCY; THALIANA; CLONING; PHLOEM</t>
  </si>
  <si>
    <t>[Gu, C. S.; Zhang, X. X.; Chen, S. M.; Chen, T. Li Y.; Jiang, J. F.; Chen, F. D.] Nanjing Agr Univ, Coll Hort, Nanjing, Jiangsu, Peoples R China</t>
  </si>
  <si>
    <t>National Natural Science Foundation of China [31425022, 31272202]; "948" Project of Ministry of Agriculture [2011-G17]; Fundamental Research Funds for the Central Universities [KYTZ201401]; Program for New Century Excellent Talents in University of Chinese Ministry of Education [NCET-12-0890]; Program for Hi-Tech Research, Jiangsu, China [BE2012350]</t>
  </si>
  <si>
    <t>We thank Professor Guohua Xu and Dr. Xiaorong Fan (College of Resources and Environmental Sciences, Nanjing Agricultural University) for helping with the experiment on determination of nitrogen. Research supported by the National Natural Science Foundation of China (#31425022, #31272202), "948" Project of Ministry of Agriculture (#2011-G17), the Fundamental Research Funds for the Central Universities (#KYTZ201401), the Program for New Century Excellent Talents in University of Chinese Ministry of Education (#NCET-12-0890), and the Program for Hi-Tech Research, Jiangsu, China (#BE2012350).</t>
  </si>
  <si>
    <t>gmr.15017148</t>
  </si>
  <si>
    <t>10.4238/gmr.15017148</t>
  </si>
  <si>
    <t>DJ0GM</t>
  </si>
  <si>
    <t>WOS:000373879900019</t>
  </si>
  <si>
    <t>Jia, RX; Zhou, ZR; Zhang, GM; Wang, LZ; Fan, YX; Wan, YJ; Zhang, YL; Wang, ZY; Wang, F</t>
  </si>
  <si>
    <t>Jia, R. X.; Zhou, Z. R.; Zhang, G. M.; Wang, L. Z.; Fan, Y. X.; Wan, Y. J.; Zhang, Y. L.; Wang, Z. Y.; Wang, F.</t>
  </si>
  <si>
    <t>Analysis of imprinted messenger RNA expression in deceased transgenic cloned goats</t>
  </si>
  <si>
    <t>Imprinted gene; Transgenic cloned goat</t>
  </si>
  <si>
    <t>DONOR CELL PREPARATION; GENE-EXPRESSION; HEPATOCELLULAR-CARCINOMA; MATERNAL-BEHAVIOR; HUMAN LACTOFERRIN; DNA METHYLATION; CONTROL REGION; LIVER-CANCER; GROWTH; MOUSE</t>
  </si>
  <si>
    <t>[Jia, R. X.; Zhou, Z. R.; Zhang, G. M.; Wang, L. Z.; Fan, Y. X.; Wan, Y. J.; Zhang, Y. L.; Wang, Z. Y.; Wang, F.] Nanjing Agr Univ, Jiangsu Livestock Embryo Engn Lab, Nanjing, Jiangsu, Peoples R China</t>
  </si>
  <si>
    <t>Wang, F (reprint author), Nanjing Agr Univ, Jiangsu Livestock Embryo Engn Lab, Nanjing, Jiangsu, Peoples R China.</t>
  </si>
  <si>
    <t>National Nature Science Foundation of China [31272443]; National Major Special Projects on New Cultivation for Transgenic Organisms [2014ZX08008-003, 2014ZX08008-004]</t>
  </si>
  <si>
    <t>Research supported by the National Nature Science Foundation of China (#31272443) and the National Major Special Projects on New Cultivation for Transgenic Organisms (#2014ZX08008-003 and #2014ZX08008-004).</t>
  </si>
  <si>
    <t>gmr.15017455</t>
  </si>
  <si>
    <t>10.4238/gmr.15017455</t>
  </si>
  <si>
    <t>WOS:000373879900057</t>
  </si>
  <si>
    <t>Sun, Y; Xia, XL; Jiang, JF; Chen, SM; Chen, FD; Lv, GS</t>
  </si>
  <si>
    <t>Sun, Y.; Xia, X. L.; Jiang, J. F.; Chen, S. M.; Chen, F. D.; Lv, G. S.</t>
  </si>
  <si>
    <t>Salicylic acid-induced changes in physiological parameters and genes of the flavonoid biosynthesis pathway in Artemisia vulgaris and Dendranthema nankingense during aphid feeding</t>
  </si>
  <si>
    <t>Aphid; Chrysanthemum; Flavonoid; Physiology; Salicylic acid</t>
  </si>
  <si>
    <t>RUSSIAN WHEAT APHID; RESISTANCE RESPONSES; DEFENSE RESPONSES; STRESS TOLERANCE; PLANT-RESISTANCE; EXPRESSION; TOMATO; OXYGEN; L.; PATHOGENESIS</t>
  </si>
  <si>
    <t>[Sun, Y.; Xia, X. L.; Jiang, J. F.; Chen, S. M.; Chen, F. D.; Lv, G. S.] Nanjing Agr Univ, Coll Hort, Nanjing, Jiangsu, Peoples R China</t>
  </si>
  <si>
    <t>Program for New Century Excellent Talents in University of Chinese Ministry of Education [NCET-10-0492]; Science and Technology Program of Jiangsu Province [BE2011325, BE2012350]; "863" Program of Ministry of Science and Technology of P.R. China [2011AA100208]; Fund for Independent Innovation of Agricultural Sciences in Jiangsu Province [CX(12)2020]; Priority Academic Program Development of Jiangsu Higher Education Institutions</t>
  </si>
  <si>
    <t>Research supported by the Program for New Century Excellent Talents in University of Chinese Ministry of Education (#NCET-10-0492), the Science and Technology Program of Jiangsu Province (#BE2011325 and #BE2012350), the "863" Program of Ministry of Science and Technology of P.R. China (#2011AA100208), the Fund for Independent Innovation of Agricultural Sciences in Jiangsu Province (#CX(12)2020), and the Project Funded by the Priority Academic Program Development of Jiangsu Higher Education Institutions.</t>
  </si>
  <si>
    <t>UNSP 15017546</t>
  </si>
  <si>
    <t>10.4238/gmr.15017546</t>
  </si>
  <si>
    <t>DJ0GP</t>
  </si>
  <si>
    <t>WOS:000373880200052</t>
  </si>
  <si>
    <t>Wang, SB; Liu, YP; Zhang, ZH; Wang, ZK; Xu, YX; Wang, ZC</t>
  </si>
  <si>
    <t>Wang, S. B.; Liu, Y. P.; Zhang, Z. H.; Wang, Z. K.; Xu, Y. X.; Wang, Z. C.</t>
  </si>
  <si>
    <t>Temporal and spatial expression profiles of Frizzled 3 in the ovary during the estrous cycle</t>
  </si>
  <si>
    <t>Frizzled 3; Estrous cycle; Ovary; Mouse</t>
  </si>
  <si>
    <t>HYPOXIA-INDUCIBLE FACTOR-1-ALPHA; ENDOTHELIAL GROWTH-FACTOR; DEVELOPING LUTEAL CELLS; SIGNALING PATHWAY; WNT/BETA-CATENIN; GRANULOSA-CELLS; BETA-CATENIN; IDENTIFICATION; OVULATION; GENES</t>
  </si>
  <si>
    <t>[Wang, S. B.; Liu, Y. P.; Wang, Z. C.] Fujian Normal Univ, Sch Phys Educ &amp; Sport Sci, Lab Sport Physiol &amp; Biomed, Fuzhou, Peoples R China; [Wang, S. B.; Liu, Y. P.; Zhang, Z. H.; Wang, Z. K.; Wang, Z. C.] Fujian Normal Univ, Coll Life Sci, Prov Key Lab Dev Biol &amp; Neurosci, Fuzhou, Peoples R China; [Wang, S. B.; Wang, Z. K.; Xu, Y. X.; Wang, Z. C.] Nanjing Agr Univ, Coll Anim Sci &amp; Technol, Nanjing, Jiangsu, Peoples R China</t>
  </si>
  <si>
    <t>xuyinxue@njau.edu.cn; zcwang@fjnu.edu.cn</t>
  </si>
  <si>
    <t>National Natural Science Foundation of China [31101032, 31271255]; Program for New Century Excellent Talents in University of Ministry of Education of China [NCET-120614]; Doctoral Foundation of the Ministry of Education in China [20113503120002]; Fujian Provincial Science and Technology Projects of the Department of Education [JB14041]</t>
  </si>
  <si>
    <t>Research supported by the National Natural Science Foundation of China (#31101032 and #31271255), the Program for New Century Excellent Talents in University of Ministry of Education of China (#NCET-120614), the Doctoral Foundation of the Ministry of Education in China (#20113503120002), and the Fujian Provincial Science and Technology Projects of the Department of Education (#JB14041).</t>
  </si>
  <si>
    <t>gmr.15017152</t>
  </si>
  <si>
    <t>10.4238/gmr.15017152</t>
  </si>
  <si>
    <t>WOS:000373879900020</t>
  </si>
  <si>
    <t>Zheng, Y; Chen, JZ; Wang, HP; Li, M; Liang, HW; Bing, XW; Wang, ZZ</t>
  </si>
  <si>
    <t>Large-scale tissue-specific and temporal gene expression profiles in Pengze crucian carp</t>
  </si>
  <si>
    <t>Gene expression; Gonadal development; Gynogenic Pengze crucian carp; Tissue-specific; Temporal</t>
  </si>
  <si>
    <t>TILAPIA OREOCHROMIS-NILOTICUS; SEXUAL DIMORPHIC EXPRESSION; MINNOW PIMEPHALES-PROMELAS; ESTROGEN-RECEPTOR GENES; AIR-BREATHING CATFISH; MULLERIAN HORMONE AMH; MOLECULAR CHARACTERIZATION; REPRODUCTIVE-CYCLE; TRANSCRIPTION FACTOR; CLARIAS-GARIEPINUS</t>
  </si>
  <si>
    <t>[Zheng, Y.; Chen, J. Z.; Bing, X. W.] Chinese Acad Fishery Sci, Freshwater Fisheries Res Ctr, Key Open Lab Ecol Environm &amp; Resources Inland Fis, Wuxi, Peoples R China; [Zheng, Y.; Chen, J. Z.; Bing, X. W.] Nanjing Agr Univ, Key Lab Genet Breeding &amp; Aquaculture Biol Freshwa, Sci Observing &amp; Expt Stn Fishery Resources &amp; Envi, Minist Agr,Wuxi Fisheries Coll, Wuxi, Peoples R China; [Zheng, Y.; Wang, H. P.; Li, M.; Wang, Z. Z.] Northwest A&amp;F Univ, Coll Anim Sci &amp; Technol, Shaanxi Key Lab Mol Biol Agr, Yangling, Shaanxi, Peoples R China; [Liang, H. W.] Chinese Acad Fishery Sci, Yangtze River Fisheries Res Inst, Wuhan, Hubei, Peoples R China</t>
  </si>
  <si>
    <t>zhengy@ffrc.cn; zzwang@nwsuaf.edu.cn</t>
  </si>
  <si>
    <t>Special Fund of Fundamental Scientific Research Business Expense for Central Public Research Institutes [2015JBFR03]; National Natural Science Foundation of China [31270547]; China Agriculture Research System [CARS-49]; National Science and Technology Pillar Program [2015BAD13B03]</t>
  </si>
  <si>
    <t>We thank Kamira Barry for providing grammar and spelling checks of the manuscript. Research supported by the Special Fund of Fundamental Scientific Research Business Expense for Central Public Research Institutes (#2015JBFR03), the National Natural Science Foundation of China (#31270547), the China Agriculture Research System (#CARS-49), and the National Science and Technology Pillar Program (#2015BAD13B03).</t>
  </si>
  <si>
    <t>UNSP gmr.15017642</t>
  </si>
  <si>
    <t>10.4238/gmr.15017642</t>
  </si>
  <si>
    <t>DJ0GQ</t>
  </si>
  <si>
    <t>WOS:000373880400067</t>
  </si>
  <si>
    <t>Gu, JF; Maria, M; Fang, YW; He, J; Braasch, H; Li, HM</t>
  </si>
  <si>
    <t>Gu, Jianfeng; Maria, Munawar; Fang, Yiwu; He, Jie; Braasch, Helen; Li, Hongmei</t>
  </si>
  <si>
    <t>Bursaphelenchus saudi n. sp (Tylenchina: Aphelenchoididae) found in packaging wood from Saudi Arabia</t>
  </si>
  <si>
    <t>africanus-group; molecular; morphology; morphometrics; new species; phylogeny; taxonomy</t>
  </si>
  <si>
    <t>NEMATODA PARASITAPHELENCHIDAE; FUCHS; JAPAN; MODELS; CHINA; DNA</t>
  </si>
  <si>
    <t>[Gu, Jianfeng; He, Jie] Ningbo Entry Exit Inspect &amp; Quarantine Bur, Ctr Tech, 9 Mayuan Rd, Ningbo 315012, Zhejiang, Peoples R China; [Maria, Munawar; Fang, Yiwu; Li, Hongmei] Nanjing Agr Univ, Dept Plant Pathol, Nanjing 210095, Jiangsu, Peoples R China; [Fang, Yiwu] Univ Ghent, Dept Biol, Nematol Res Unit, Ledeganckstr 35, B-9000 Ghent, Belgium; [Braasch, Helen] Kantstr 5, D-14471 Potsdam, Germany</t>
  </si>
  <si>
    <t>National Science and Technology Support Program [2012BAK11B03]; Ningbo Natural Science Foundation [2014A610197]; Ningbo Science and Technology Innovation Team [2015C110018]; Natural Science Foundation of China [31471751]</t>
  </si>
  <si>
    <t>The research was supported by the National Science and Technology Support Program (2012BAK11B03), the Ningbo Natural Science Foundation (2014A610197), the Ningbo Science and Technology Innovation Team (2015C110018) and the Natural Science Foundation of China (Grant No. 31471751).</t>
  </si>
  <si>
    <t>10.1163/15685411-00002971</t>
  </si>
  <si>
    <t>DI7XO</t>
  </si>
  <si>
    <t>WOS:000373715500006</t>
  </si>
  <si>
    <t>Wang, HB; Mao, J; Li, R; Luo, DX; Zhao, GD; Li, HL</t>
  </si>
  <si>
    <t>Wang, Hongbao; Mao, Jia; Li, Ru; Luo, Dexu; Zhao, Guidong; Li, Hongmei</t>
  </si>
  <si>
    <t>A culture technique for Ditylenchus destructor on sweet potato (Ipomoea batatas)</t>
  </si>
  <si>
    <t>amphimixis; potato rot nematode; pure culture</t>
  </si>
  <si>
    <t>[Wang, Hongbao; Mao, Jia; Li, Ru; Luo, Dexu; Zhao, Guidong] Huaiyin Inst Agr Sci Xuhuai Reg Jiangsu, Huaian 223001, Peoples R China; [Wang, Hongbao; Li, Hongmei] Nanjing Agr Univ, Dept Plant Pathol, Nanjing 210095, Jiangsu, Peoples R China</t>
  </si>
  <si>
    <t>Jiangsu Agricultural Science and Technology Innovation Fund [CX(14)5086]; Natural Science Foundation of China [31471751]</t>
  </si>
  <si>
    <t>The research was supported by the Jiangsu Agricultural Science and Technology Innovation Fund (CX(14)5086) and the Natural Science Foundation of China (Grant No. 31471751).</t>
  </si>
  <si>
    <t>10.1163/15685411-00002969</t>
  </si>
  <si>
    <t>WOS:000373715500008</t>
  </si>
  <si>
    <t>Chai, CY; Zeng, WT; Lin, YL; Shen, DY; Zhang, MX; Dou, DL</t>
  </si>
  <si>
    <t>Chai, Chunyue; Zeng, Wentao; Lin, Yanling; Shen, Danyu; Zhang, Meixiang; Dou, Daolong</t>
  </si>
  <si>
    <t>Synthetic tetramer of a Phytophthora sojae-inducible fragment from soybean GmaSKTI36 promoter improves its pathogen induction activities</t>
  </si>
  <si>
    <t>Soybean; Pathogen-induced promoter; Synthetic promoter; Phytophthora sojae; GmaSKTI36</t>
  </si>
  <si>
    <t>CIS-ACTING ELEMENTS; KUNITZ TRYPSIN-INHIBITOR; TRANSCRIPTION FACTOR; DISEASE RESISTANCE; PLANT DEFENSE; REGULATORY ELEMENTS; COMBINATORIAL INTERACTIONS; FUNCTIONAL-ANALYSIS; PROTEASE INHIBITOR; INDUCED EXPRESSION</t>
  </si>
  <si>
    <t>[Chai, Chunyue; Zeng, Wentao; Lin, Yanling; Shen, Danyu; Zhang, Meixiang; Dou, Daolong] Nanjing Agr Univ, Dept Plant Pathol, Nanjing, Jiangsu, Peoples R China; [Chai, Chunyue] Nanyang Normal Univ, Coll Life Sci &amp; Technol, Nanyang, Peoples R China</t>
  </si>
  <si>
    <t>ccyuer1019@126.com; 2012102010@njau.edu.cn; linyl2014@sina.com; shendanyu@njau.edu.cn; meixiangzhang@njau.edu.cn; ddou@njau.edu.cn</t>
  </si>
  <si>
    <t>National Science and Technology Major Projects [2014ZX0800910B]; NSFC [31501626]; Natural Science Foundation of Jiangsu Province [BK2012027]</t>
  </si>
  <si>
    <t>This work was supported by National Science and Technology Major Projects (2014ZX0800910B), NSFC (31501626), and the Natural Science Foundation of Jiangsu Province (BK2012027).</t>
  </si>
  <si>
    <t>10.1016/j.pmpp.2015.12.005</t>
  </si>
  <si>
    <t>DI3HU</t>
  </si>
  <si>
    <t>WOS:000373390500006</t>
  </si>
  <si>
    <t>Ding, LN; Yang, GX; Yang, RY; Cao, J; Zhou, Y</t>
  </si>
  <si>
    <t>Ding, Li-Na; Yang, Guo-Xing; Yang, Rui-Ying; Cao, Jun; Zhou, Yang</t>
  </si>
  <si>
    <t>Investigating interactions of salicylic acid and jasmonic acid signaling pathways in monocots wheat</t>
  </si>
  <si>
    <t>Wheat; Salicylic acid; Jasmonic acid; Cross talk; Interaction</t>
  </si>
  <si>
    <t>SYSTEMIC ACQUIRED-RESISTANCE; DISEASE RESISTANCE; GENE-EXPRESSION; ARABIDOPSIS-THALIANA; DEFENSE PATHWAYS; BARLEY; RICE; CROSSTALK; INFECTION; RESPONSES</t>
  </si>
  <si>
    <t>[Ding, Li-Na; Cao, Jun; Zhou, Yang] Jiangsu Univ, Coll Life Sci, Zhenjiang 212013, Peoples R China; [Yang, Guo-Xing] Nanjing Agr Univ, Coll Vet Med, Nanjing 210095, Jiangsu, Peoples R China; [Yang, Rui-Ying] Juancheng Expt Middle Sch, Juancheng 274600, Peoples R China</t>
  </si>
  <si>
    <t>National Natural Science Funds for Young Scholar of China [31200209, 31301919]; China Postdoctoral Science Foundation [2013M531277]; Jiangsu Postdoctoral Science Foundation [1201070C]; Research Foundation for Advanced Talented Scholars of Jiangsu University [11JDG121]; Priority Academic Program Development of Jiangsu Higher Education Institutions (PAPD)</t>
  </si>
  <si>
    <t>We thank Dr. Zhengqiang Ma of Crop Genomics and Bioinformatics Center and National Key Laboratory of Crop Genetics and Germplasm Enhancement, Nanjing Agricultural University, China, for valuable advice on the experiment design. This work was partially supported by the National Natural Science Funds for Young Scholar of China (No. 31200209, 31301919), the China Postdoctoral Science Foundation (No. 2013M531277), Jiangsu Postdoctoral Science Foundation (No. 1201070C), Research Foundation for Advanced Talented Scholars of Jiangsu University (No. 11JDG121), and Priority Academic Program Development of Jiangsu Higher Education Institutions (PAPD).</t>
  </si>
  <si>
    <t>10.1016/j.pmpp.2016.01.002</t>
  </si>
  <si>
    <t>WOS:000373390500008</t>
  </si>
  <si>
    <t>Jin, H; Kong, DY; Ji, YF; Lu, JH; Zhou, QS</t>
  </si>
  <si>
    <t>Jin, Hao; Kong, Deyang; Ji, Yuefei; Lu, Junhe; Zhou, Quansuo</t>
  </si>
  <si>
    <t>Degradation of tetrabromobisphenol A in heat activated persulfate oxidation process</t>
  </si>
  <si>
    <t>BROMINATED FLAME RETARDANTS; IN-SITU REMEDIATION; ORGANIC-MATTER; POLYCHLORINATED-BIPHENYLS; AQUEOUS-SOLUTION; RATE CONSTANTS; CHLORIDE-IONS; FERROUS ION; KINETICS; PRODUCTS</t>
  </si>
  <si>
    <t>[Jin, Hao; Ji, Yuefei; Lu, Junhe; Zhou, Quansuo] Nanjing Agr Univ, Coll Resources &amp; Environm Sci, Nanjing 210095, Jiangsu, Peoples R China; [Kong, Deyang] Minist Environm Protect PRC, Nanjing Inst Environm Sci, Nanjing 210042, Jiangsu, Peoples R China</t>
  </si>
  <si>
    <t>Fundamental Research Funds for the Central Universities [KYZ201407]; China Postdoctoral Research Funds [2015M570454]; priority Academic Program Development (PAPD) of Jiangsu Higher Education Institute</t>
  </si>
  <si>
    <t>This work was supported by the Fundamental Research Funds for the Central Universities (KYZ201407), China Postdoctoral Research Funds (2015M570454), and the priority Academic Program Development (PAPD) of Jiangsu Higher Education Institute.</t>
  </si>
  <si>
    <t>10.1039/c6ra02482c</t>
  </si>
  <si>
    <t>DH8FS</t>
  </si>
  <si>
    <t>WOS:000373029500084</t>
  </si>
  <si>
    <t>Xiao, Y; Fan, J; Chen, YL; Rui, X; Zhang, QQ; Dong, MS</t>
  </si>
  <si>
    <t>Xiao, Yu; Fan, Juan; Chen, Yulian; Rui, Xin; Zhang, Qiuqin; Dong, Mingsheng</t>
  </si>
  <si>
    <t>Enhanced total phenolic and isoflavone aglycone content, antioxidant activity and DNA damage protection of soybeans processed by solid state fermentation with Rhizopus oligosporus RT-3</t>
  </si>
  <si>
    <t>VITRO GASTROINTESTINAL DIGESTION; CORDYCEPS-MILITARIS SN-18; CICER-ARIETINUM L.; IN-VITRO; BIOACTIVE COMPOUNDS; SOY ISOFLAVONES; TEMPEH FLOUR; BIOACCESSIBILITY; CAPACITY; EXTRACTS</t>
  </si>
  <si>
    <t>[Xiao, Yu; Fan, Juan; Chen, Yulian; Rui, Xin; Zhang, Qiuqin; Dong, Mingsheng] Nanjing Agr Univ, Coll Food Sci &amp; Technol, Nanjing 210095, Jiangsu, Peoples R China</t>
  </si>
  <si>
    <t>yuxiao_89@163.com; dongms@njau.edu.cn</t>
  </si>
  <si>
    <t>National Natural Science Foundation of China [31371807, 31201422]; High-Tech Research and Development Program of China [2011AA100903, 2013BAD18B01-4]; Jiangsu Provincial Postgraduate Innovation Project of China [KYLX15_0594]</t>
  </si>
  <si>
    <t>This work was co-financed by the National Natural Science Foundation of China (no. 31371807; 31201422), High-Tech Research and Development Program of China (no. 2011AA100903; 2013BAD18B01-4) and Jiangsu Provincial Postgraduate Innovation Project of China (no. KYLX15_0594).</t>
  </si>
  <si>
    <t>10.1039/c6ra00074f</t>
  </si>
  <si>
    <t>WOS:000373029500087</t>
  </si>
  <si>
    <t>Fang, HM; Meng, QL; Zhang, HS; Huang, J</t>
  </si>
  <si>
    <t>Fang, Huimin; Meng, Qingling; Zhang, Hongsheng; Huang, Ji</t>
  </si>
  <si>
    <t>Knock-down of a RING finger gene confers cold tolerance</t>
  </si>
  <si>
    <t>cold stress; E3 ubiquitin ligase; rice; transcription factor</t>
  </si>
  <si>
    <t>PROTEASOME PROTEOLYTIC PATHWAY; DROUGHT STRESS-RESPONSE; E3 LIGASE; TRANSCRIPTION FACTORS; ARABIDOPSIS-THALIANA; ABIOTIC STRESS; RICE; OVEREXPRESSION; PLANTS; PROTEINS</t>
  </si>
  <si>
    <t>[Fang, Huimin; Meng, Qingling; Zhang, Hongsheng; Huang, Ji] Nanjing Agr Univ, State Key Lab Crop Genet &amp; Germplasm Enhancement, Nanjing 210095, Jiangsu, Peoples R China</t>
  </si>
  <si>
    <t>Huang, J (reprint author), Nanjing Agr Univ, State Key Lab Crop Genet &amp; Germplasm Enhancement, Dept Seed Sci, Nanjing 210095, Jiangsu, Peoples R China.</t>
  </si>
  <si>
    <t>2165-5987</t>
  </si>
  <si>
    <t>Bioengineered</t>
  </si>
  <si>
    <t>10.1080/21655979.2015.1131368</t>
  </si>
  <si>
    <t>DI0BF</t>
  </si>
  <si>
    <t>WOS:000373159100012</t>
  </si>
  <si>
    <t>Yu, M; Huang, RZ; He, CX; Wu, QL; Zhao, XN</t>
  </si>
  <si>
    <t>Yu, Min; Huang, Runzhou; He, Chunxia; Wu, Qinglin; Zhao, Xueni</t>
  </si>
  <si>
    <t>Hybrid Composites from Wheat Straw, Inorganic Filler, and Recycled Polypropylene: Morphology and Mechanical and Thermal Expansion Performance</t>
  </si>
  <si>
    <t>INTERNATIONAL JOURNAL OF POLYMER SCIENCE</t>
  </si>
  <si>
    <t>WOOD-PLASTIC COMPOSITES; SURFACE THERMODYNAMIC PROPERTIES; WATER-ABSORPTION BEHAVIOR; FIBER; ENERGY; FLOUR</t>
  </si>
  <si>
    <t>[Yu, Min; Zhao, Xueni] Shaanxi Univ Sci &amp; Technol, Coll Mech &amp; Elect Engn, Xian 710021, Peoples R China; [Huang, Runzhou] Nanjing Forestry Univ, Coll Mat Sci &amp; Engn, Nanjing 210037, Jiangsu, Peoples R China; [He, Chunxia] Nanjing Agr Univ, Coll Engn, Jiangsu Key Lab Intelligent Agr Equipment, Nanjing 210031, Jiangsu, Peoples R China; [Wu, Qinglin] Louisiana State Univ, Ctr Agr, Sch Renewable Nat Resources, Baton Rouge, LA 70803 USA</t>
  </si>
  <si>
    <t>Huang, RZ (reprint author), Nanjing Forestry Univ, Coll Mat Sci &amp; Engn, Nanjing 210037, Jiangsu, Peoples R China.</t>
  </si>
  <si>
    <t>runzhouhuang@gmail.com</t>
  </si>
  <si>
    <t>Natural Science Foundation of China [31300482, 31500483]; Natural Science Foundation of Jiangsu Province [BK20130966]; National Science &amp; Technology Pillar Program [2011BAD20B202-2]; National State Bureau of Forestry 948 Plan of China [2014-49]</t>
  </si>
  <si>
    <t>The authors would like to thank the financial support from Natural Science Foundation of China (contract Grant nos. 31300482 and 31500483), Natural Science Foundation of Jiangsu Province (BK20130966), National Science &amp; Technology Pillar Program (2011BAD20B202-2), and National State Bureau of Forestry 948 Plan of China (Grant no. 2014-49).</t>
  </si>
  <si>
    <t>1687-9430</t>
  </si>
  <si>
    <t>Int. J. Polym. Sci.</t>
  </si>
  <si>
    <t>10.1155/2016/2520670</t>
  </si>
  <si>
    <t>Polymer Science</t>
  </si>
  <si>
    <t>DH8YS</t>
  </si>
  <si>
    <t>WOS:000373083400001</t>
  </si>
  <si>
    <t>Yu, DY; Yan, QB; Liu, MQ</t>
  </si>
  <si>
    <t>Yu, Daoyuan; Yan, Qibao; Liu, Manqiang</t>
  </si>
  <si>
    <t>New cave-dwelling species of Tomoceridae from China, with a study on the pattern of mesothoracic bothriotricha in Tomocerinae (Collembola, Entomobryomorpha)</t>
  </si>
  <si>
    <t>Tomocerus; Monodontocerus; troglobitic; Tomocerinae</t>
  </si>
  <si>
    <t>POGONOGNATHELLUS; GENUS</t>
  </si>
  <si>
    <t>[Yu, Daoyuan; Liu, Manqiang] Nanjing Agr Univ, Coll Resources &amp; Environm Sci, Soil Ecol Lab, Nanjing 210095, Jiangsu, Peoples R China; [Yu, Daoyuan; Liu, Manqiang] Jiangsu Collaborat Innovat Ctr Solid Organ Waste, Nanjing 210014, Peoples R China; [Yan, Qibao] Nanjing Agr Univ, Coll Plant Protect, Dept Entomol, Nanjing 210095, Jiangsu, Peoples R China</t>
  </si>
  <si>
    <t>Liu, MQ (reprint author), Nanjing Agr Univ, Coll Resources &amp; Environm Sci, Soil Ecol Lab, Nanjing 210095, Jiangsu, Peoples R China.; Liu, MQ (reprint author), Jiangsu Collaborat Innovat Ctr Solid Organ Waste, Nanjing 210014, Peoples R China.</t>
  </si>
  <si>
    <t>We sincerely thank Prof. Mingyi Tian and his team in South China Agricultural University who collected and provided the specimens of the new species, and Dr. Louis Deharveng in Museum National d'Histoire Naturelle (Paris) who transferred the specimens to us. This study was supported by the National Natural Science Foundation of China (41501056), the Fundamental Research Funds for the Central Universities (KJQN201668) and the Scientific Grant for Post-doctors of Jiangsu Province (1402054C).</t>
  </si>
  <si>
    <t>10.3897/zookeys.574.7312</t>
  </si>
  <si>
    <t>DH5CK</t>
  </si>
  <si>
    <t>WOS:000372802600005</t>
  </si>
  <si>
    <t>Existence of Tannakian Subcategories and its Applications</t>
  </si>
  <si>
    <t>COMMUNICATIONS IN ALGEBRA</t>
  </si>
  <si>
    <t>Equivariantization; Frobenius-Perron dimension; Group-theoretical fusion category; Solvable fusion category</t>
  </si>
  <si>
    <t>SEMISIMPLE HOPF-ALGEBRAS; BRAIDED FUSION CATEGORIES; TENSOR CATEGORIES; MODULAR CATEGORIES; INVARIANTS; P(2)Q(2)</t>
  </si>
  <si>
    <t>dongjc@njau.edu.cn</t>
  </si>
  <si>
    <t>China Scholarship Council; Nanjing Agricultural University; Natural Science Foundation of China [11201231]; Fundamental Research Funds for the Central Universities [KYZ201564]; Qing Lan Project</t>
  </si>
  <si>
    <t>The first author's visit is financially supported by the China Scholarship Council and Nanjing Agricultural University. The authors' research is supported by the Natural Science Foundation of China (11201231), the Fundamental Research Funds for the Central Universities (KYZ201564) and the Qing Lan Project.</t>
  </si>
  <si>
    <t>1532-4125</t>
  </si>
  <si>
    <t>Commun. Algebr.</t>
  </si>
  <si>
    <t>10.1080/00927872.2015.1027376</t>
  </si>
  <si>
    <t>DH1PD</t>
  </si>
  <si>
    <t>WOS:000372556200029</t>
  </si>
  <si>
    <t>He, LX; Zhao, J; Huang, YS; Li, Y</t>
  </si>
  <si>
    <t>He, Li-xia; Zhao, Jian; Huang, Yuan-sheng; Li, Yong</t>
  </si>
  <si>
    <t>The difference between oats and beta-glucan extract intake in the management of HbA1c, fasting glucose and insulin sensitivity: a meta-analysis of randomized controlled trials</t>
  </si>
  <si>
    <t>HYPERCHOLESTEROLEMIC MEN; DIABETES-MELLITUS; BLOOD-PRESSURE; DIETARY FIBER; CEREAL-GRAINS; SERUM-LIPIDS; POSTPRANDIAL GLUCOSE; SYSTEMATIC ANALYSIS; METABOLIC SYNDROME; GLYCEMIC RESPONSE</t>
  </si>
  <si>
    <t>[He, Li-xia; Li, Yong] Peking Univ, Sch Publ Hlth, Dept Nutr &amp; Food Hyg, Beijing 100871, Peoples R China; [He, Li-xia; Li, Yong] Peking Univ, Beijing Key Lab Toxicol Res &amp; Risk Assessment Foo, Beijing 100871, Peoples R China; [Zhao, Jian] Nanjing Agr Univ, Coll Vet Med, Nanjing, Jiangsu, Peoples R China; [Huang, Yuan-sheng] Peking Univ, Sch Publ Hlth, Dept Empidemiol &amp; Biostat, Beijing 100871, Peoples R China</t>
  </si>
  <si>
    <t>Li, Y (reprint author), Peking Univ, Sch Publ Hlth, Dept Nutr &amp; Food Hyg, Beijing 100871, Peoples R China.; Li, Y (reprint author), Peking Univ, Beijing Key Lab Toxicol Res &amp; Risk Assessment Foo, Beijing 100871, Peoples R China.</t>
  </si>
  <si>
    <t>helixiapku@163.com; stylezhaojian@163.com; huangshensd16@126.com; liyongbmu@163.com</t>
  </si>
  <si>
    <t>10.1039/c5fo01364j</t>
  </si>
  <si>
    <t>DG7FZ</t>
  </si>
  <si>
    <t>WOS:000372251500018</t>
  </si>
  <si>
    <t>Guo, XH; Cai, CP; Yuan, DD; Zhang, RS; Xi, JL; Guo, WZ</t>
  </si>
  <si>
    <t>Guo Xiu-hua; Cai Cai-ping; Yuan Dong-dong; Zhang Ren-shan; Xi Jing-long; Guo Wang-zhen</t>
  </si>
  <si>
    <t>Development and identification of Verticillium wilt-resistant upland cotton accessions by pyramiding QTL related to resistance</t>
  </si>
  <si>
    <t>upland cotton; Verticillium wilt-resistance; pyramiding QTL; germplasm enhancement</t>
  </si>
  <si>
    <t>MARKER-ASSISTED SELECTION; GOSSYPIUM-HIRSUTUM L.; DAHLIAE; GENE; EVOLUTION; QUALITY; GENOME; FUNGUS</t>
  </si>
  <si>
    <t>[Guo Xiu-hua; Cai Cai-ping; Yuan Dong-dong; Zhang Ren-shan; Xi Jing-long; Guo Wang-zhen] Nanjing Agr Univ, Hybrid Cotton R&amp;D Engn Res Ctr, State Key Lab Crop Genet &amp; Germplasm Enhancement, Minist Educ,Coll Agr,Minist Sci &amp; Technol, Nanjing 210095, Jiangsu, Peoples R China</t>
  </si>
  <si>
    <t>Guo, WZ (reprint author), Nanjing Agr Univ, Hybrid Cotton R&amp;D Engn Res Ctr, State Key Lab Crop Genet &amp; Germplasm Enhancement, Minist Educ,Coll Agr,Minist Sci &amp; Technol, Nanjing 210095, Jiangsu, Peoples R China.</t>
  </si>
  <si>
    <t>2011101094@njau.edu.cn; moelab@njau.edu.cn</t>
  </si>
  <si>
    <t>National Natural Science Foundation of China [31171590]; National High-Tech R&amp;D Program of China (863 Program) [2012AA101108]; Jiangsu Agriculture Science and Technology Innovation Fund, China [cx(13)3059]; Priority Academic Program Development of Jiangsu Higher Education Institutions, China [010-809001]; Jiangsu Collaborative Innovation Center for Modern Crop Production, China [10]</t>
  </si>
  <si>
    <t>This program was financially supported in part by the National Natural Science Foundation of China (31171590), the National High-Tech R&amp;D Program of China (863 Program, 2012AA101108), the Jiangsu Agriculture Science and Technology Innovation Fund, China (cx(13)3059), and a project funded by the Priority Academic Program Development of Jiangsu Higher Education Institutions, China (010-809001) and the Jiangsu Collaborative Innovation Center for Modern Crop Production, China (No. 10).</t>
  </si>
  <si>
    <t>10.1016/S2095-3119(15)61083-8</t>
  </si>
  <si>
    <t>DH0MU</t>
  </si>
  <si>
    <t>WOS:000372479100003</t>
  </si>
  <si>
    <t>Xu, YC; Hou, XL; Xu, WW; Shen, LL; Lu, SW; Zhang, SL; Hu, CM</t>
  </si>
  <si>
    <t>Xu Yu-chao; Hou Xi-lin; Xu Wei-wei; Shen Lu-lu; Lu Shan-wu; Zhang Shi-lin; Hu Chun-mei</t>
  </si>
  <si>
    <t>Isolation and characterization of an ERF-B3 gene associated with flower abnormalities in non-heading Chinese cabbage</t>
  </si>
  <si>
    <t>non-heading Chinese cabbage; stamen-petalody; ethylene-responsive factor; gene expression</t>
  </si>
  <si>
    <t>GENOME-WIDE ANALYSIS; TRANSCRIPTION FACTORS; RESPONSIVE ELEMENT; ARABIDOPSIS; ETHYLENE; EXPRESSION; JASMONATE; FAMILY; DOMAIN; RICE</t>
  </si>
  <si>
    <t>[Xu Yu-chao; Hou Xi-lin; Xu Wei-wei; Shen Lu-lu; Zhang Shi-lin; Hu Chun-mei] Nanjing Agr Univ, Minist Sci &amp; Technol, State Key Lab Crop Genet &amp; Germplasm Enhancement, Coll Hort, Nanjing 210095, Jiangsu, Peoples R China; [Shen Lu-lu] Agr Comm Feixi Cty, Hefei 230001, Peoples R China</t>
  </si>
  <si>
    <t>Hu, CM (reprint author), Nanjing Agr Univ, Minist Sci &amp; Technol, State Key Lab Crop Genet &amp; Germplasm Enhancement, Coll Hort, Nanjing 210095, Jiangsu, Peoples R China.</t>
  </si>
  <si>
    <t>1049205908@qq.com; jjjhcm@njau.edu.cn</t>
  </si>
  <si>
    <t>Independent Innovation Fund for Agricultural Science and Technology of Jiangsu Province, China [CX(15)1015]</t>
  </si>
  <si>
    <t>This work was supported by the Independent Innovation Fund for Agricultural Science and Technology of Jiangsu Province, China (CX(15)1015).</t>
  </si>
  <si>
    <t>10.1016/S2095-3119(15)61203-5</t>
  </si>
  <si>
    <t>WOS:000372479100005</t>
  </si>
  <si>
    <t>Li, GH; Chen, YL; Ding, YF; Geng, CM; Li, Q; Liu, ZH; Wang, SH; Tang, S</t>
  </si>
  <si>
    <t>Li Gang-hua; Chen Yi-lu; Ding Yan-feng; Geng Chun-miao; Li Quan; Liu Zheng-hui; Wang Shao-hua; Tang She</t>
  </si>
  <si>
    <t>Charactering protein fraction concentrations as influenced by nitrogen application in low-glutelin rice cultivars</t>
  </si>
  <si>
    <t>low-glutelin rice; nitrogen; protein fractions; Glu/Pro</t>
  </si>
  <si>
    <t>CHRONIC KIDNEY-DISEASE; ORYZA-SATIVA L.; SEED-PROTEIN; GRAINS; TEMPERATURE; ENDOSPERM; QUALITY</t>
  </si>
  <si>
    <t>[Li Gang-hua; Chen Yi-lu; Ding Yan-feng; Geng Chun-miao; Li Quan; Liu Zheng-hui; Wang Shao-hua; Tang She] Nanjing Agr Univ, Key Lab Crop Physiol &amp; Ecol Southern China, Jiangsu Key Lab Informat Agr, Natl Engn &amp; Technol Ctr Informat Agr,Jiangsu Coll, Nanjing 210095, Jiangsu, Peoples R China</t>
  </si>
  <si>
    <t>Ding, YF (reprint author), Nanjing Agr Univ, Key Lab Crop Physiol &amp; Ecol Southern China, Jiangsu Key Lab Informat Agr, Natl Engn &amp; Technol Ctr Informat Agr,Jiangsu Coll, Nanjing 210095, Jiangsu, Peoples R China.</t>
  </si>
  <si>
    <t>lgh@njau.edu.cn; dingyf@njau.edu.cn</t>
  </si>
  <si>
    <t>Key Technologies R&amp;D Program of China [2011BAD16B14, 2012BAD20B05, 2012BAD04B08]</t>
  </si>
  <si>
    <t>We thank the staff of Key Laboratory of Crop Physiology and Ecology in Southern China, Nanjing Agricultural University. Funding was provided by the Key Technologies R&amp;D Program of China during the 12th Five-Year Plan period (2011BAD16B14, 2012BAD20B05, 2012BAD04B08).</t>
  </si>
  <si>
    <t>10.1016/S2095-3119(15)61182-0</t>
  </si>
  <si>
    <t>WOS:000372479100006</t>
  </si>
  <si>
    <t>Zhang, J; Xing, YR; Hou, BF; Yuan, ZT; Li, Y; Jie, WC; Sun, Y; Li, F</t>
  </si>
  <si>
    <t>Zhang Jiao; Xing Yan-ru; Hou Bo-feng; Yuan Zhu-ting; Li Yao; Jie Wen-cai; Sun Yang; Li Fei</t>
  </si>
  <si>
    <t>Amplification and function analysis of N6-adenine-specific DNA methyltransferase gene in Nilaparvata lugens</t>
  </si>
  <si>
    <t>N6-adenine-specific DNA methyltransferase (N6AMT); Nilaparvata lugens; expression; RNA interference; gene structure</t>
  </si>
  <si>
    <t>BROWN PLANTHOPPER; METHYLATION; BASE; RNA</t>
  </si>
  <si>
    <t>[Zhang Jiao; Xing Yan-ru; Hou Bo-feng; Yuan Zhu-ting; Li Yao; Jie Wen-cai; Sun Yang; Li Fei] Nanjing Agr Univ, Dept Entomol, Coll Plant Protect, Minist Agr,Key Lab Monitoring &amp; Management Plant, Nanjing 210095, Jiangsu, Peoples R China; [Li Fei] Zhejiang Univ, Minist Agr, Key Lab Agr Entomol, Inst Insect Sci, Hangzhou 310058, Zhejiang, Peoples R China</t>
  </si>
  <si>
    <t>Li, F (reprint author), Nanjing Agr Univ, Dept Entomol, Coll Plant Protect, Minist Agr,Key Lab Monitoring &amp; Management Plant, Nanjing 210095, Jiangsu, Peoples R China.; Li, F (reprint author), Zhejiang Univ, Minist Agr, Key Lab Agr Entomol, Inst Insect Sci, Hangzhou 310058, Zhejiang, Peoples R China.</t>
  </si>
  <si>
    <t>1187562476@qq.com; lifei18@zju.edu.cn</t>
  </si>
  <si>
    <t>This work was supported by the National Basic Research Program of China (2012CB114102).</t>
  </si>
  <si>
    <t>10.1016/S2095-3119(15)61180-7</t>
  </si>
  <si>
    <t>WOS:000372479100012</t>
  </si>
  <si>
    <t>Zhao, XM; Li, RJ; Zhou, C; Zhang, J; He, CH; Zheng, YT; Wu, WD; Zhang, HB</t>
  </si>
  <si>
    <t>Zhao Xiu-mei; Li Rong-jia; Zhou Chuang; Zhang Jie; He Cheng-hua; Zheng Ya-ting; Wu Wen-da; Zhang Hai-bin</t>
  </si>
  <si>
    <t>Separation and purification of deoxynivalenol (DON) mycotoxin from wheat culture using a simple two-step silica gel column chromatography</t>
  </si>
  <si>
    <t>deoxynivalenol; silica gel column chromatography; separation; purification</t>
  </si>
  <si>
    <t>COUNTER-CURRENT CHROMATOGRAPHY; TANDEM MASS-SPECTROMETRY; FUSARIUM-GRAMINEARUM; TRICHOTHECENE DEOXYNIVALENOL; PURITY ASSESSMENT; B-TRICHOTHECENE; VOMITOXIN; CEREAL; MAIZE; CORN</t>
  </si>
  <si>
    <t>[Zhao Xiu-mei; Li Rong-jia; Zhou Chuang; Zhang Jie; He Cheng-hua; Zheng Ya-ting; Wu Wen-da; Zhang Hai-bin] Nanjing Agr Univ, Coll Vet Med, Nanjing 210095, Jiangsu, Peoples R China</t>
  </si>
  <si>
    <t>2012207033@njau.edu.cn; haibinzh@126.com</t>
  </si>
  <si>
    <t>National Natural Science Foundation of China [31402268]; Natural Science Foundation of Jiangsu Province of China [BK20140691]; Priority Academic Program Development of Jiangsu Higher Education Institutions (PAPD), China; Ministry of Agriculture of China [2012-Z22]</t>
  </si>
  <si>
    <t>This study was supported by the National Natural Science Foundation of China (31402268), the Natural Science Foundation of Jiangsu Province of China (BK20140691). A Project Funded by the Priority Academic Program Development of Jiangsu Higher Education Institutions (PAPD), China. The Introduction of International Advanced Agricultural Science and Technology Project from the Ministry of Agriculture of China (2012-Z22).</t>
  </si>
  <si>
    <t>10.1016/S2095-3119(15)61098-X</t>
  </si>
  <si>
    <t>WOS:000372479100023</t>
  </si>
  <si>
    <t>Huangfu, MM; Liu, YJ; Xie, X; Zhang, Y; Yang, HW</t>
  </si>
  <si>
    <t>Huangfu, Miao-Miao; Liu, Yu-Jie; Xie, Xun; Zhang, Yun; Yang, Hong-Wei</t>
  </si>
  <si>
    <t>Research on surface lossy electromagnetic scattering of the scales of Morpho rhetenor butterflies</t>
  </si>
  <si>
    <t>Morpho rhetenor butterfly; Scattering; Finite-difference time-domain method</t>
  </si>
  <si>
    <t>PLASMA PHOTONIC CRYSTALS; BAND-GAP</t>
  </si>
  <si>
    <t>[Huangfu, Miao-Miao; Liu, Yu-Jie; Xie, Xun; Zhang, Yun; Yang, Hong-Wei] Nanjing Agr Univ, Dept Phys, Nanjing 210095, Jiangsu, Peoples R China; [Zhang, Yun] Wuxi Inst Commerce, Sch Electromech Technol, Wuxi 214153, Peoples R China</t>
  </si>
  <si>
    <t>10.1016/j.ijleo.2016.01.145</t>
  </si>
  <si>
    <t>DH1QF</t>
  </si>
  <si>
    <t>WOS:000372559300041</t>
  </si>
  <si>
    <t>Sang, X; Liu, X</t>
  </si>
  <si>
    <t>Possibility mean and variation coefficient based ranking methods for type-1 fuzzy numbers and interval type-2 fuzzy numbers</t>
  </si>
  <si>
    <t>JOURNAL OF INTELLIGENT &amp; FUZZY SYSTEMS</t>
  </si>
  <si>
    <t>Fuzzy ranking; possibility mean; variation coefficient; type-1 fuzzy numbers; interval type-2 fuzzy numbers</t>
  </si>
  <si>
    <t>DEVIATION DEGREE; DISTANCE MINIMIZATION; REASONABLE PROPERTIES; DECISION-MAKING; REVISED METHOD; RISK ANALYSIS; PROBABILITY; AREA</t>
  </si>
  <si>
    <t>[Sang, Xiuzhi] Nanjing Agr Univ, Coll Finance, Nanjing 210095, Jiangsu, Peoples R China; [Liu, Xinwang] Southeast Univ, Sch Econ &amp; Management, Nanjing, Jiangsu, Peoples R China</t>
  </si>
  <si>
    <t>Sang, X (reprint author), Nanjing Agr Univ, Coll Finance, Nanjing 210095, Jiangsu, Peoples R China.</t>
  </si>
  <si>
    <t>hellen1280@hotmail.com</t>
  </si>
  <si>
    <t>National Natural Science Foundation of China [71371049, 71501098]; Fundamental Research Funds for Central Universities [KJQN201626]; Humanities and social science fund project of Nanjing Agricultural University [SK2015018]</t>
  </si>
  <si>
    <t>This work was supported by the National Natural Science Foundation of China (71371049, 71501098), the Fundamental Research Funds for Central Universities (KJQN201626), and the Humanities and social science fund project of Nanjing Agricultural University (SK2015018).</t>
  </si>
  <si>
    <t>IOS PRESS</t>
  </si>
  <si>
    <t>NIEUWE HEMWEG 6B, 1013 BG AMSTERDAM, NETHERLANDS</t>
  </si>
  <si>
    <t>1875-8967</t>
  </si>
  <si>
    <t>J. Intell. Fuzzy Syst.</t>
  </si>
  <si>
    <t>10.3233/IFS-151928</t>
  </si>
  <si>
    <t>DG6DY</t>
  </si>
  <si>
    <t>WOS:000372173700026</t>
  </si>
  <si>
    <t>Esmaeili, M; Fang, YW; Li, HM; Heydari, R</t>
  </si>
  <si>
    <t>Esmaeili, Mehrab; Fang, Yiwu; Li, Hongmei; Heydari, Ramin</t>
  </si>
  <si>
    <t>Description of Aphelenchoides huntensis sp n. (Nematoda: Aphelenchoididae) isolated from Pinus sylvestris in western Iran</t>
  </si>
  <si>
    <t>EKTAPHELENCHINAE; XYLOPHILUS; MODELS</t>
  </si>
  <si>
    <t>[Esmaeili, Mehrab; Heydari, Ramin] Univ Tehran, Coll Agr &amp; Nat Resources, Dept Plant Protect, Karaj, Iran; [Fang, Yiwu; Li, Hongmei] Nanjing Agr Univ, Dept Plant Pathol, Nanjing 210095, Jiangsu, Peoples R China</t>
  </si>
  <si>
    <t>Heydari, R (reprint author), Univ Tehran, Coll Agr &amp; Nat Resources, Dept Plant Protect, Karaj, Iran.</t>
  </si>
  <si>
    <t>rheydari@ut.ac.ir</t>
  </si>
  <si>
    <t>Iran National Science Foundation [91003662]; University of Tehran, Iran</t>
  </si>
  <si>
    <t>This research was supported by a grant (No. 91003662) from the Iran National Science Foundation and University of Tehran, Iran. The Iranian authors thank Mr Milad Esmaeili (University of Tehran) and Mr Kaveh Khosraviani (Central Laboratory of Genetic and Biotechnology, College of Agriculture and Natural resources, University of Tehran) for technical help.</t>
  </si>
  <si>
    <t>10.1163/15685411-00002963</t>
  </si>
  <si>
    <t>DG3UB</t>
  </si>
  <si>
    <t>WOS:000371994700007</t>
  </si>
  <si>
    <t>Huang, Z; Dai, WJ; Zhou, ZJ; Wang, GX; Lin, GQ; Yan, XX; Zhao, F</t>
  </si>
  <si>
    <t>Paenibacillus terreus sp nov., isolated from forest soil</t>
  </si>
  <si>
    <t>NANJINGENSIS SP NOV.; XYLANOLYTIC BACTERIUM; GENUS PAENIBACILLUS; LIPID-COMPOSITION; MINERAL SOIL; RATES; ACID; TREE</t>
  </si>
  <si>
    <t>[Huang, Zhi; Dai, Wenjuan; Zhou, Zhijun; Yan, Xixue] Nanjing Agr Univ, Coll Life Sci, Key Lab Agr Environm Microbiol, Minist Agr, Nanjing 210095, Jiangsu, Peoples R China; [Wang, Guoxiang; Lin, Guoqing] Nanjing Agr Univ, Lab Ctr Life Sci, Nanjing 210095, Jiangsu, Peoples R China; [Zhao, Fei] Chinese Acad Sci, Inst Soil Sci, State Key Lab Soil &amp; Sustainable Agr, Nanjing 210008, Jiangsu, Peoples R China</t>
  </si>
  <si>
    <t>Huang, Z (reprint author), Nanjing Agr Univ, Coll Life Sci, Key Lab Agr Environm Microbiol, Minist Agr, Nanjing 210095, Jiangsu, Peoples R China.; Zhao, F (reprint author), Chinese Acad Sci, Inst Soil Sci, State Key Lab Soil &amp; Sustainable Agr, Nanjing 210008, Jiangsu, Peoples R China.</t>
  </si>
  <si>
    <t>zhuang@njau.edu.cn; fzhao@issas.ac.cn</t>
  </si>
  <si>
    <t>National Nature Science Foundation of China [41201251, 41101229]</t>
  </si>
  <si>
    <t>This work was supported by National Nature Science Foundation of China (41201251, 41101229).</t>
  </si>
  <si>
    <t>10.1099/ijsem.0.000704</t>
  </si>
  <si>
    <t>DF6GC</t>
  </si>
  <si>
    <t>WOS:000371452900033</t>
  </si>
  <si>
    <t>Wang, CH; Deng, SK; Liu, X; Yao, L; Shi, C; Jiang, J; Kwon, SW; He, J; Li, JY</t>
  </si>
  <si>
    <t>Wang, Chenghong; Deng, Shikai; Liu, Xin; Yao, Li; Shi, Chao; Jiang, Jin; Kwon, Soon-Wo; He, Jian; Li, Jiayou</t>
  </si>
  <si>
    <t>Roseomonas eburnea sp nov., isolated from activated sludge</t>
  </si>
  <si>
    <t>AMBULATORY PERITONEAL-DIALYSIS; TEICHOCOCCUS-LUDIPUERITIAE; DEOXYRIBONUCLEIC-ACID; EMENDED DESCRIPTION; MAXIMUM-LIKELIHOOD; MURICOCCUS-ROSEUS; FRESH-WATER; GILARDII; PATIENT; SOIL</t>
  </si>
  <si>
    <t>[Wang, Chenghong; Deng, Shikai; Liu, Xin; Yao, Li; Shi, Chao; Jiang, Jin; He, Jian] Nanjing Agr Univ, Coll Life Sci, Key Lab Agr Environm Microbiol, Minist Agr, Nanjing 210095, Jiangsu, Peoples R China; [Wang, Chenghong] Jiujiang Univ, Coll Basic Med Sci, Jiujiang 332000, Peoples R China; [Kwon, Soon-Wo] Korean Agr Culture Collect KACC, RDA, Natl Acad Agr Sci, Natl Agrobiodivers Ctr, Suwon 441707, South Korea; [Li, Jiayou] Jiaxing Univ, Coll Biol &amp; Chem Engn, Jiaxing 314001, Peoples R China</t>
  </si>
  <si>
    <t>He, J (reprint author), Nanjing Agr Univ, Coll Life Sci, Key Lab Agr Environm Microbiol, Minist Agr, Nanjing 210095, Jiangsu, Peoples R China.; Li, JY (reprint author), Jiaxing Univ, Coll Biol &amp; Chem Engn, Jiaxing 314001, Peoples R China.</t>
  </si>
  <si>
    <t>hejian@njau.edu.cn; lijiayou@mail.zjxu.edu.cn</t>
  </si>
  <si>
    <t>National Science and Technology Support Plan [2012BAD15B03, 2013AA102804]; National Natural Science Foundation of China [31270157, 31560033]; Program for New Century Excellent Talents in University [NCET-13-0861]</t>
  </si>
  <si>
    <t>This work was supported by the National Science and Technology Support Plan (2012BAD15B03 and 2013AA102804), the National Natural Science Foundation of China (31270157 and 31560033) and the Program for New Century Excellent Talents in University (NCET-13-0861).</t>
  </si>
  <si>
    <t>10.1099/ijsem.0.000728</t>
  </si>
  <si>
    <t>WOS:000371452900055</t>
  </si>
  <si>
    <t>Limera, C; Wang, K; Xu, L; Wang, Y; Zhu, X; Feng, H; Sha, Y; Gong, Y; Liu, L</t>
  </si>
  <si>
    <t>Induction of autotetraploidy using colchicine and its identification in radish (Raphanus sativus L.)</t>
  </si>
  <si>
    <t>radish; tetraploid; colchicine; DMSO; ploidy identification; RT-qPCR</t>
  </si>
  <si>
    <t>MPS1 GENE REVEAL; IN-VITRO; POLYPLOID INDUCTION; PLANTS; ARABIDOPSIS; MECHANISMS; EXPRESSION; DISCOVERY; KINESIN; PCR</t>
  </si>
  <si>
    <t>[Limera, C.; Wang, K.; Xu, L.; Wang, Y.; Feng, H.; Sha, Y.; Gong, Y.; Liu, L.] Nanjing Agr Univ, Coll Hort, Natl Key Lab Crop Genet &amp; Germplasm Enhancement, 1 Weigang, Nanjing 210095, Jiangsu, Peoples R China; [Zhu, X.] N Dakota State Univ, Dept Plant Sci, Fargo, ND 58105 USA</t>
  </si>
  <si>
    <t>Liu, L (reprint author), Nanjing Agr Univ, Coll Hort, Natl Key Lab Crop Genet &amp; Germplasm Enhancement, 1 Weigang, Nanjing 210095, Jiangsu, Peoples R China.</t>
  </si>
  <si>
    <t>National Key Technologies Research &amp; Development Programme of P. R. China [2012BAD02B01]; Key Technology Research &amp; Development Program of Jiangsu Province [BE2013429]; Jiangsu Agricultural Science and Technology Innovation Fund [JASTIF] [CX (12)2006, CX(13)2007]; Priority Academic Programme Development of Jiangsu Province (PAPD)</t>
  </si>
  <si>
    <t>This work was supported, in part, by funds from the National Key Technologies Research &amp; Development Programme of P. R. China (Project No. 2012BAD02B01), the Key Technology Research &amp; Development Program of Jiangsu Province (Project No. BE2013429), the Jiangsu Agricultural Science and Technology Innovation Fund [JASTIF; Project Nos. CX (12)2006, and CX(13)2007], and the Priority Academic Programme Development of Jiangsu Province (PAPD).</t>
  </si>
  <si>
    <t>10.1080/14620316.2015.1110993</t>
  </si>
  <si>
    <t>DF7TA</t>
  </si>
  <si>
    <t>WOS:000371559300008</t>
  </si>
  <si>
    <t>Liu, JX; Zhang, LX; Zhang, JL; Yang, ZK; Yang, HW</t>
  </si>
  <si>
    <t>Liu, Jian-xiao; Zhang, Lan-xun; Zhang, Jun-liang; Yang, Ze-Kun; Yang, Hong-Wei</t>
  </si>
  <si>
    <t>Anisotropic ferrite microstrip antenna simulation and analysis</t>
  </si>
  <si>
    <t>Anisotropic ferrite; Microstrip antenna; Shift operator (SO)</t>
  </si>
  <si>
    <t>SO-FDTD ANALYSIS; MAGNETIZED FERRITE; IMPLEMENTATION; SCATTERING; MEDIA</t>
  </si>
  <si>
    <t>[Liu, Jian-xiao; Zhang, Lan-xun; Zhang, Jun-liang] Hengshui Univ, Sch Elect &amp; Informat Engn, Hengshui 053000, Hebei, Peoples R China; [Liu, Jian-xiao; Yang, Hong-Wei] Nanjing Agr Univ, Dept Phys, Nanjing 210095, Jiangsu, Peoples R China; [Yang, Ze-Kun] Lanzhou Univ, Sch Informat Sci &amp; Engn, Lanzhou 730000, Peoples R China</t>
  </si>
  <si>
    <t>10.1016/j.ijleo.2016.01.103</t>
  </si>
  <si>
    <t>DF7TE</t>
  </si>
  <si>
    <t>WOS:000371559700090</t>
  </si>
  <si>
    <t>Zhao, ZY; Liu, N; Yang, LC; Wu, AB; Zhou, ZL; Deng, YF; Song, SQ; Wang, JH; Hou, JF</t>
  </si>
  <si>
    <t>Zhao, Z. Y.; Liu, N.; Yang, L. C.; Wu, A. B.; Zhou, Z. L.; Deng, Y. F.; Song, S. Q.; Wang, J. H.; Hou, J. F.</t>
  </si>
  <si>
    <t>A new preparative method for simultaneous purification of ochratoxin A and ochratoxin B from wheat culture inoculated with Aspergillus ochraceus</t>
  </si>
  <si>
    <t>WORLD MYCOTOXIN JOURNAL</t>
  </si>
  <si>
    <t>mycotoxin; ochratoxin; purification; acid-assisted liquid-liquid extraction; gel permeation chromatography</t>
  </si>
  <si>
    <t>TANDEM MASS-SPECTROMETRY; PERFORMANCE LIQUID-CHROMATOGRAPHY; FOOD-PRODUCTS; VALIDATION; EXTRACTION; MICROEXTRACTION; ANALOGS; TISSUES; MAIZE; WINES</t>
  </si>
  <si>
    <t>[Zhao, Z. Y.; Yang, L. C.; Zhou, Z. L.; Deng, Y. F.; Hou, J. F.] Nanjing Agr Univ, Coll Vet Med, 1 Weigang Rd, Nanjing 210095, Jiangsu, Peoples R China; [Zhao, Z. Y.; Liu, N.; Wu, A. B.; Song, S. Q.; Wang, J. H.] Shanghai Acad Agr Sci, Inst Agrofood Stand &amp; Testing Technol, Lab Qual &amp; Safety Risk Assessment Agroprod Shangh, 1000 Jinqi Rd, Shanghai 201403, Peoples R China</t>
  </si>
  <si>
    <t>Hou, JF (reprint author), Nanjing Agr Univ, Coll Vet Med, 1 Weigang Rd, Nanjing 210095, Jiangsu, Peoples R China.</t>
  </si>
  <si>
    <t>National Basic Research Program of China [2009CB118806]; Priority Academic Program Development of Jiangsu Higher Education Institutions (PAPD); program of Minhang Science and Technology Commission [2014M11017]</t>
  </si>
  <si>
    <t>The authors gratefully acknowledge the financial support from the National Basic Research Program of China (Grant No. 2009CB118806), the Priority Academic Program Development of Jiangsu Higher Education Institutions (PAPD) and the program of Minhang Science and Technology Commission (2014M11017).</t>
  </si>
  <si>
    <t>WAGENINGEN ACADEMIC PUBLISHERS</t>
  </si>
  <si>
    <t>WAGENINGEN</t>
  </si>
  <si>
    <t>PO BOX 220, WAGENINGEN, 6700 AE, NETHERLANDS</t>
  </si>
  <si>
    <t>1875-0796</t>
  </si>
  <si>
    <t>World Mycotoxin J.</t>
  </si>
  <si>
    <t>10.3920/WMJ2014.1785</t>
  </si>
  <si>
    <t>DG1HG</t>
  </si>
  <si>
    <t>WOS:000371816100003</t>
  </si>
  <si>
    <t>Male, D; Mitchell, NJ; Wu, W; Bursian, S; Pestka, J; Wu, F</t>
  </si>
  <si>
    <t>Male, D.; Mitchell, N. J.; Wu, W.; Bursian, S.; Pestka, J.; Wu, F.</t>
  </si>
  <si>
    <t>Modelling the anorectic potencies of food-borne trichothecenes by benchmark dose and incremental area under the curve methodology</t>
  </si>
  <si>
    <t>deoxynivalenol; anorexia; toxic equivalency factor</t>
  </si>
  <si>
    <t>TOXIC EQUIVALENCY FACTORS; FUSARENON-X; FUSARIUM MYCOTOXINS; B TRICHOTHECENES; GLYCEMIC INDEX; DEOXYNIVALENOL; NIVALENOL; WHEAT; ZEARALENONE; 15-ACETYLDEOXYNIVALENOL</t>
  </si>
  <si>
    <t>[Male, D.; Mitchell, N. J.; Wu, W.; Pestka, J.; Wu, F.] Michigan State Univ, Dept Food Sci &amp; Human Nutr, 469 Wilson Rd, E Lansing, MI 48824 USA; [Wu, W.] Nanjing Agr Univ, Coll Vet Med, 1 Weigang, Nanjing 210095, Jiangsu, Peoples R China; [Bursian, S.] Michigan State Univ, Dept Anim Sci, 474 S Shaw Lane, E Lansing, MI 48824 USA</t>
  </si>
  <si>
    <t>Wu, F (reprint author), Michigan State Univ, Dept Food Sci &amp; Human Nutr, 469 Wilson Rd, E Lansing, MI 48824 USA.</t>
  </si>
  <si>
    <t>fwu@msu.edu</t>
  </si>
  <si>
    <t>National Institutes of Health [2011-0635, 59-0206-9-058, ES03553]; National Natural Science Foundation of China [31402268]; Fundamental Research Funds for the Central Universities [KJQN201526]; Natural Science Foundation of Jiangsu Province of China [BK20140691]; Priority Academic Development Program of Jiangsu Higher Education Institutions; Borlaug Higher Education Agricultural Research and Development BHEARD/USAID [CGA BFS-G-11-00002]; National Institute of Environmental Health Sciences of the Nation Institutes of Health [T32ES007255]; USDA NIFA [2011-0635]</t>
  </si>
  <si>
    <t>This work was supported by USDA NIFA Award 2011-0635 (FW, JJP), USDA Wheat and Barley SCAB Initiative Award 59-0206-9-058 (JJP) and by Public Health Service Grant ES03553 (JJP) from the National Institutes of Health. Wenda Wu was supported by National Natural Science Foundation of China [31402268], the Fundamental Research Funds for the Central Universities [KJQN201526], Natural Science Foundation of Jiangsu Province of China [BK20140691], the Priority Academic Development Program of Jiangsu Higher Education Institutions. Denis Male was supported by the Borlaug Higher Education Agricultural Research and Development BHEARD/USAID [CGA BFS-G-11-00002]. Support was additionally provided by the National Institute of Environmental Health Sciences of the Nation Institutes of Health [T32ES007255] (NJM).</t>
  </si>
  <si>
    <t>10.3920/WMJ2015.1961</t>
  </si>
  <si>
    <t>DG1HJ</t>
  </si>
  <si>
    <t>WOS:000371816400012</t>
  </si>
  <si>
    <t>Sun, LN; Wang, XH; Li, Y</t>
  </si>
  <si>
    <t>Sun, Leni; Wang, Xiaohan; Li, Ya</t>
  </si>
  <si>
    <t>Increased plant growth and copper uptake of host and non-host plants by metal-resistant and plant growth-promoting endophytic bacteria</t>
  </si>
  <si>
    <t>Plant growth-promoting endophytic bacteria; phytoextraction; Elsholtzia splendens; Brassica napus; copper</t>
  </si>
  <si>
    <t>CONTAMINATED SOILS; ELSHOLTZIA-SPLENDENS; ENZYME-ACTIVITIES; BRASSICA-NAPUS; INDIAN MUSTARD; HEAVY-METALS; PHYTOEXTRACTION; ACCUMULATION; PHYTOREMEDIATION; RHIZOSPHERE</t>
  </si>
  <si>
    <t>[Sun, Leni] Anhui Agr Univ, Sch Life Sci, Hefei 230036, Anhui, Peoples R China; [Wang, Xiaohan; Li, Ya] Nanjing Agr Univ, Coll Life Sci, Nanjing, Jiangsu, Peoples R China</t>
  </si>
  <si>
    <t>Sun, LN (reprint author), Anhui Agr Univ, Sch Life Sci, Hefei 230036, Anhui, Peoples R China.</t>
  </si>
  <si>
    <t>sunleni@ahau.edu.cn</t>
  </si>
  <si>
    <t>Anhui Provincial Natural Science Foundation, China [1208085QC62]; Anhui Agricultural University, China [yj2011-25, XKTS2013006, XK2013039]</t>
  </si>
  <si>
    <t>This study was supported by Anhui Provincial Natural Science Foundation, China (No. 1208085QC62), Scientific Research Project from Anhui Agricultural University, China (No. yj2011-25, No. XKTS2013006, No. XK2013039).</t>
  </si>
  <si>
    <t>10.1080/15226514.2015.1115962</t>
  </si>
  <si>
    <t>DE9NJ</t>
  </si>
  <si>
    <t>WOS:000370964300010</t>
  </si>
  <si>
    <t>Yang, WA; Xiao, MH; Zhou, W; Guo, Y; Liao, WH; Shen, G</t>
  </si>
  <si>
    <t>Yang, Wen-An; Xiao, Maohua; Zhou, Wei; Guo, Yu; Liao, Wenhe; Shen, Gang</t>
  </si>
  <si>
    <t>Trace Ratio Criterion-Based Kernel Discriminant Analysis for Fault Diagnosis of Rolling Element Bearings Using Binary Immune Genetic Algorithm</t>
  </si>
  <si>
    <t>SHOCK AND VIBRATION</t>
  </si>
  <si>
    <t>NONLINEAR DIMENSIONALITY REDUCTION; FEATURE-SELECTION; FACE RECOGNITION; CLASSIFICATION; FRAMEWORK; DECOMPOSITION; MACHINERY; TRANSFORM; FAILURE; MOTORS</t>
  </si>
  <si>
    <t>[Yang, Wen-An; Guo, Yu; Liao, Wenhe] Nanjing Univ Aeronaut &amp; Astronaut, Coll Mech &amp; Elect Engn, Nanjing 210016, Jiangsu, Peoples R China; [Xiao, Maohua] Nanjing Agr Univ, Coll Engn, Nanjing 210031, Jiangsu, Peoples R China; [Zhou, Wei] Nanjing Surveying &amp; Mapping Instrument Factory, Nanjing 210003, Jiangsu, Peoples R China; [Shen, Gang] China Univ Min &amp; Technol, Sch Mechatron Engn, Xuzhou 221116, Peoples R China</t>
  </si>
  <si>
    <t>Yang, WA (reprint author), Nanjing Univ Aeronaut &amp; Astronaut, Coll Mech &amp; Elect Engn, Nanjing 210016, Jiangsu, Peoples R China.</t>
  </si>
  <si>
    <t>dreamflow@nuaa.edu.cn</t>
  </si>
  <si>
    <t>National Science Foundation of China [51405239]; National Defense Basic Scientific Research Program of China [A2620132010, A2520110003]; Jiangsu Provincial Natural Science Foundation of China [BK20150745, BK20140727]; Jiangsu Province Science and Technology Support Program [BE2014134]; Fundamental Research Funds for the Central Universities [1005-YAH15055]; Jiangsu Postdoctoral Science Foundation of China [1501024C]</t>
  </si>
  <si>
    <t>The research is funded partially by the National Science Foundation of China (51405239), National Defense Basic Scientific Research Program of China (A2620132010, A2520110003), Jiangsu Provincial Natural Science Foundation of China (BK20150745, BK20140727), Jiangsu Province Science and Technology Support Program (BE2014134), Fundamental Research Funds for the Central Universities (1005-YAH15055), and Jiangsu Postdoctoral Science Foundation of China (1501024C). The authors would like to express sincere appreciation to Professor KA Loparo and Case Western Reserve University for their efforts to make bearing data set available and permission to use data set.</t>
  </si>
  <si>
    <t>1875-9203</t>
  </si>
  <si>
    <t>Shock Vib.</t>
  </si>
  <si>
    <t>10.1155/2016/8631639</t>
  </si>
  <si>
    <t>DF1TI</t>
  </si>
  <si>
    <t>WOS:000371121700001</t>
  </si>
  <si>
    <t>Chen, W; Huang, Z; Jiang, X; Li, C; Gao, X</t>
  </si>
  <si>
    <t>Chen, W.; Huang, Z.; Jiang, X.; Li, C.; Gao, X.</t>
  </si>
  <si>
    <t>Overexpression of myeloid differentiation protein 88 in mice induces mild cardiac dysfunction, but no deficit in heart morphology</t>
  </si>
  <si>
    <t>BRAZILIAN JOURNAL OF MEDICAL AND BIOLOGICAL RESEARCH</t>
  </si>
  <si>
    <t>Cardiac dysfunction; Cardiac remodeling; Transgenic mice; Myeloid differentiation protein 88</t>
  </si>
  <si>
    <t>MYOCARDIAL-INFARCTION; ERYTHROID-CELLS; ENDOTOXIN-SHOCK; TRANSGENIC MICE; MYD88; HYPERTROPHY; SURVIVAL</t>
  </si>
  <si>
    <t>[Chen, W.] Soochow Univ, Inst Cardiovasc Sci, Suzhou, Jiangsu, Peoples R China; [Chen, W.] Soochow Univ, Affiliated Hosp 1, Dept Cardiovasc Surg, Suzhou, Jiangsu, Peoples R China; [Chen, W.; Huang, Z.; Jiang, X.; Gao, X.] Nanjing Univ, Model Anim Res Ctr, MOE Key Lab Model Anim Dis Study, Nanjing 210008, Jiangsu, Peoples R China; [Huang, Z.] Nanjing Agr Univ, Coll Anim Sci &amp; Technol, Jiangsu Prov Key Lab Gastrointestinal Nutr &amp; Anim, Nanjing, Jiangsu, Peoples R China; [Li, C.] E Tennessee State Univ, Dept Surg, Johnson City, TN 37614 USA</t>
  </si>
  <si>
    <t>Gao, X (reprint author), Nanjing Univ, Model Anim Res Ctr, MOE Key Lab Model Anim Dis Study, Nanjing 210008, Jiangsu, Peoples R China.</t>
  </si>
  <si>
    <t>Ministry of Science and Technology of China [2011CB944104, 2011BAI15B02, 2012BAI39B01]; National Natural Science Foundation of China [NSFC-31401239]; Jiangsu Province's Natural Science Foundation for Colleges and Universities [14KJB180021]</t>
  </si>
  <si>
    <t>This work was supported by grants from the Ministry of Science and Technology of China (#2011CB944104, #2011BAI15B02 and #2012BAI39B01), National Natural Science Foundation of China (NSFC-31401239), and Jiangsu Province's Natural Science Foundation for Colleges and Universities (14KJB180021).</t>
  </si>
  <si>
    <t>ASSOC BRAS DIVULG CIENTIFICA</t>
  </si>
  <si>
    <t>FACULDADE MEDICINA, SALA 21, 14049 RIBEIRAO PRETO, SAO PAULO, 00, BRAZIL</t>
  </si>
  <si>
    <t>1678-4510</t>
  </si>
  <si>
    <t>Brazilian J. Med. Biol. Res.</t>
  </si>
  <si>
    <t>e4794</t>
  </si>
  <si>
    <t>10.1590/1414-431X20154794</t>
  </si>
  <si>
    <t>Biology; Medicine, Research &amp; Experimental</t>
  </si>
  <si>
    <t>Life Sciences &amp; Biomedicine - Other Topics; Research &amp; Experimental Medicine</t>
  </si>
  <si>
    <t>DE3II</t>
  </si>
  <si>
    <t>WOS:000370521100008</t>
  </si>
  <si>
    <t>xiaoyan@njau.edu.cn</t>
  </si>
  <si>
    <t>Chen, WQ; Wang, SZ; Xia, J; Huang, Z; Tu, X; Shen, ZY</t>
  </si>
  <si>
    <t>Chen, Weiqian; Wang, Shizhen; Xia, Jun; Huang, Zan; Tu, Xin; Shen, Zhenya</t>
  </si>
  <si>
    <t>Protein phosphatase 2A plays an important role in migration of bone marrow stroma cells</t>
  </si>
  <si>
    <t>Bone marrow stroma cells; Cell migration; Protein phosphatase 2A; Stromal cell-derived factor-1</t>
  </si>
  <si>
    <t>MESENCHYMAL STEM-CELLS; CHEMOKINE RECEPTOR CXCR4; SIGNALING PATHWAYS; ERYTHROID-CELLS; OKADAIC ACID; SURVIVAL; PROMOTES; GROWTH; LIVER; BETA</t>
  </si>
  <si>
    <t>[Chen, Weiqian; Wang, Shizhen; Xia, Jun; Shen, Zhenya] Soochow Univ, Affiliated Hosp 1, Inst Cardiovasc Sci, Suzhou 215006, Jiangsu, Peoples R China; [Chen, Weiqian; Wang, Shizhen; Xia, Jun; Shen, Zhenya] Soochow Univ, Affiliated Hosp 1, Dept Cardiovasc Surg, Suzhou 215006, Jiangsu, Peoples R China; [Huang, Zan] Nanjing Agr Univ, Coll Anim Sci &amp; Technol, Jiangsu Prov Key Lab Gastrointestinal Nutr &amp; Anim, Nanjing 210095, Jiangsu, Peoples R China; [Tu, Xin] Nanjing Univ, Model Anim Res Ctr, MOE Key Lab Model Anim Dis Study, Nanjing 210061, Jiangsu, Peoples R China</t>
  </si>
  <si>
    <t>Shen, ZY (reprint author), Soochow Univ, Affiliated Hosp 1, Inst Cardiovasc Sci, Suzhou 215006, Jiangsu, Peoples R China.; Shen, ZY (reprint author), Soochow Univ, Affiliated Hosp 1, Dept Cardiovasc Surg, Suzhou 215006, Jiangsu, Peoples R China.</t>
  </si>
  <si>
    <t>uuzyshen@aliyun.com</t>
  </si>
  <si>
    <t>Jiangsu Province's Key Discipline / Laboratory of Medicine [XK201118]; Chinese National Natural Science Foundation Projects [31401239]; Natural Science Fund for Colleges and Universities in Jiangsu Province [14KJB180021]</t>
  </si>
  <si>
    <t>This work was supported by Jiangsu Province's Key Discipline / Laboratory of Medicine (XK201118), Chinese National Natural Science Foundation Projects (31401239), and Natural Science Fund for Colleges and Universities in Jiangsu Province (14KJB180021).</t>
  </si>
  <si>
    <t>10.1007/s11010-015-2624-7</t>
  </si>
  <si>
    <t>WOS:000369943600019</t>
  </si>
  <si>
    <t>Zeng, HQ; Wang, GP; Zhang, YQ; Hu, XY; Pi, EX; Zhu, YY; Wang, HZ; Du, LQ</t>
  </si>
  <si>
    <t>Zeng, Houqing; Wang, Guoping; Zhang, Yuqi; Hu, Xiaoyan; Pi, Erxu; Zhu, Yiyong; Wang, Huizhong; Du, Liqun</t>
  </si>
  <si>
    <t>Genome-wide identification of phosphate-deficiency-responsive genes in soybean roots by high-throughput sequencing</t>
  </si>
  <si>
    <t>Soybean (Glycine max); Phosphate deficiency; Transcriptomic response; High-throughput sequencing (deep sequencing); Calcium signaling; Reactive oxygen species; Hormonal signaling; Transcription factor</t>
  </si>
  <si>
    <t>MYB TRANSCRIPTION FACTOR; RICE ORYZA-SATIVA; PHOSPHORUS DEFICIENCY; GLYCINE-MAX; ARABIDOPSIS-THALIANA; RNA-SEQ; WHITE LUPIN; GIBBERELLIN 2-OXIDASES; STARVATION RESPONSE; DIFFERENTIAL GENE</t>
  </si>
  <si>
    <t>[Zeng, Houqing; Wang, Guoping; Zhang, Yuqi; Hu, Xiaoyan; Pi, Erxu; Wang, Huizhong; Du, Liqun] Hangzhou Normal Univ, Coll Life &amp; Environm Sci, Hangzhou 310036, Zhejiang, Peoples R China; [Zhu, Yiyong] Nanjing Agr Univ, Key Lab Plant Nutr &amp; Fertilizat Low Middle Reache, MOA, Coll Resource &amp; Environm Sci, Nanjing 210095, Jiangsu, Peoples R China</t>
  </si>
  <si>
    <t>Zeng, HQ; Du, LQ (reprint author), Hangzhou Normal Univ, Coll Life &amp; Environm Sci, Hangzhou 310036, Zhejiang, Peoples R China.</t>
  </si>
  <si>
    <t>National Natural Science Foundation of China [31201679, U1130304]; Zhejiang Provincial Natural Science Foundation of China [LY15C020006]</t>
  </si>
  <si>
    <t>This work was supported by grants from the National Natural Science Foundation of China ( 31201679 and U1130304) and Zhejiang Provincial Natural Science Foundation of China ( LY15C020006).</t>
  </si>
  <si>
    <t>10.1007/s11104-015-2657-4</t>
  </si>
  <si>
    <t>DB5JP</t>
  </si>
  <si>
    <t>WOS:000368550700016</t>
  </si>
  <si>
    <t>Zeng, HQ; Di, TJ; Zhu, YY; Subbarao, GV</t>
  </si>
  <si>
    <t>Zeng, Houqing; Di, Tingjun; Zhu, Yiyong; Subbarao, Guntur Venkata</t>
  </si>
  <si>
    <t>Transcriptional response of plasma membrane H+-ATPase genes to ammonium nutrition and its functional link to the release of biological nitrification inhibitors from sorghum roots</t>
  </si>
  <si>
    <t>Plasma membrane H+-ATPase; Biological nitrification inhibition (BNI); Biological nitrification inhibitors (BNIs); Ammonium; Transcriptional regulation; Sorghum (Sorghum bicolor)</t>
  </si>
  <si>
    <t>PROTON PUMP ATPASE; BRACHIARIA-HUMIDICOLA; WHITE LUPIN; PLANT-ROOTS; RICE ROOTS; ADAPTATION; NH4+; TRANSPORT; ALUMINUM; BINDING</t>
  </si>
  <si>
    <t>[Zeng, Houqing; Di, Tingjun; Subbarao, Guntur Venkata] JIRCAS, Crop Livestock &amp; Environm Div, 1-1 Ohwashi, Tsukuba, Ibaraki 3058686, Japan; [Zeng, Houqing] Hangzhou Normal Univ, Coll Life &amp; Environm Sci, Hangzhou 310036, Zhejiang, Peoples R China; [Zhu, Yiyong] Nanjing Agr Univ, Coll Resource &amp; Environm Sci, Nanjing 210095, Jiangsu, Peoples R China</t>
  </si>
  <si>
    <t>Subbarao, GV (reprint author), JIRCAS, Crop Livestock &amp; Environm Div, 1-1 Ohwashi, Tsukuba, Ibaraki 3058686, Japan.</t>
  </si>
  <si>
    <t>subbarao@jircas.affrc.go.jp</t>
  </si>
  <si>
    <t>JIRCAS invitation fellowship program; Ministry of Agriculture, Forestry and Fisheries of Japan (MAFF); Natural Science Foundation of China [NSFC 31172035]; Program of New Century Excellent Talent in Universities [NCET-11-0672]</t>
  </si>
  <si>
    <t>The research presented here is supported through JIRCAS invitation fellowship program to co-authors (Drs. Houqing Zeng, Tingjun Di and Prof. Yiyong Zhu), and is funded by grant-in-Aid for scientific research from Ministry of Agriculture, Forestry and Fisheries of Japan (MAFF) to JIRCAS under BNI project. Funding support also came from Natural Science Foundation of China (NSFC 31172035) and Program of New Century Excellent Talent in Universities (NCET-11-0672).</t>
  </si>
  <si>
    <t>10.1007/s11104-015-2675-2</t>
  </si>
  <si>
    <t>WOS:000368550700023</t>
  </si>
  <si>
    <t>Cao, MM; Zhang, Y; Peng, ZG; Jiang, JD; Gao, YJ; Hao, XJ</t>
  </si>
  <si>
    <t>Cao, Ming-Ming; Zhang, Yu; Peng, Zong-Gen; Jiang, Jian-Dong; Gao, Yue-Jiao; Hao, Xiao-Jiang</t>
  </si>
  <si>
    <t>Schoberine B, an alkaloid with an unprecedented straight C-5 side chain, and myriberine B from Myrioneuron faberi</t>
  </si>
  <si>
    <t>BIOMIMETIC SYNTHESIS; (+/-)-MYRIONEURINOL; MYRIOXAZINE; NUTANS</t>
  </si>
  <si>
    <t>[Cao, Ming-Ming; Zhang, Yu; Hao, Xiao-Jiang] Chinese Acad Sci, Kunming Inst Bot, State Key Lab Phytochem &amp; Plant Resources West Ch, Kunming 650201, Yunnan, Peoples R China; [Cao, Ming-Ming; Gao, Yue-Jiao] Nanjing Agr Univ, Coll Food Sci &amp; Technol, Nanjing 210095, Jiangsu, Peoples R China; [Peng, Zong-Gen; Jiang, Jian-Dong] Chinese Acad Med Sci, Inst Med Biotechnol, Beijing 100050, Peoples R China; [Peng, Zong-Gen; Jiang, Jian-Dong] Peking Union Med Coll, Beijing 100050, Peoples R China</t>
  </si>
  <si>
    <t>10.1039/c5ra25218k</t>
  </si>
  <si>
    <t>DC9BS</t>
  </si>
  <si>
    <t>WOS:000369516100097</t>
  </si>
  <si>
    <t>Jiang, Fei/A-9862-2014; Ding, Aijun/D-1610-2009</t>
  </si>
  <si>
    <t>Jiang, Fei/0000-0003-1744-7565; Ding, Aijun/0000-0003-4481-5386</t>
  </si>
  <si>
    <t>Ambus, Per/B-2514-2015</t>
  </si>
  <si>
    <t>Ambus, Per/0000-0001-7580-524X</t>
  </si>
  <si>
    <t>Kuzyakov, Yakov/D-1605-2010</t>
  </si>
  <si>
    <t>Kuzyakov, Yakov/0000-0002-9863-8461</t>
  </si>
  <si>
    <t>1757-1792</t>
  </si>
  <si>
    <t>1757-1793</t>
  </si>
  <si>
    <t>1757-1794</t>
  </si>
  <si>
    <t>1757-1795</t>
  </si>
  <si>
    <t>1757-1796</t>
  </si>
  <si>
    <t>1757-1797</t>
  </si>
  <si>
    <t>1757-1798</t>
  </si>
  <si>
    <t>1757-1799</t>
  </si>
  <si>
    <t>1757-1800</t>
  </si>
  <si>
    <t>1757-1801</t>
  </si>
  <si>
    <t>1757-1802</t>
  </si>
  <si>
    <t>1757-1803</t>
  </si>
  <si>
    <t>1757-1804</t>
  </si>
  <si>
    <t>1757-1805</t>
  </si>
  <si>
    <t>1757-1807</t>
  </si>
  <si>
    <t>1757-1829</t>
  </si>
  <si>
    <t>1757-1830</t>
  </si>
  <si>
    <t>1757-1842</t>
  </si>
  <si>
    <t>1757-1844</t>
  </si>
  <si>
    <t>1757-1871</t>
  </si>
  <si>
    <t>1757-1872</t>
  </si>
  <si>
    <t>1757-1873</t>
  </si>
  <si>
    <t>1757-1874</t>
  </si>
  <si>
    <t>1757-1875</t>
  </si>
  <si>
    <t>1757-1876</t>
  </si>
  <si>
    <t>1757-1877</t>
  </si>
  <si>
    <t>1757-1878</t>
  </si>
  <si>
    <t>1757-1880</t>
  </si>
  <si>
    <t>1757-1881</t>
  </si>
  <si>
    <t>1757-1882</t>
  </si>
  <si>
    <t>1757-1883</t>
  </si>
  <si>
    <t>1757-1884</t>
  </si>
  <si>
    <t>1757-1885</t>
  </si>
  <si>
    <t>1757-1887</t>
  </si>
  <si>
    <t>1757-1889</t>
  </si>
  <si>
    <t>1757-1891</t>
  </si>
  <si>
    <t>1757-1892</t>
  </si>
  <si>
    <t>1757-1893</t>
  </si>
  <si>
    <t>1757-1894</t>
  </si>
  <si>
    <t>1757-1895</t>
  </si>
  <si>
    <t>1757-1896</t>
  </si>
  <si>
    <t>1757-1898</t>
  </si>
  <si>
    <t>1757-1900</t>
  </si>
  <si>
    <t>1757-1901</t>
  </si>
  <si>
    <t>1757-1902</t>
  </si>
  <si>
    <t>1757-1903</t>
  </si>
  <si>
    <t>1757-1904</t>
  </si>
  <si>
    <t>1757-1905</t>
  </si>
  <si>
    <t>1757-1907</t>
  </si>
  <si>
    <t>1757-1909</t>
  </si>
  <si>
    <t>1757-1911</t>
  </si>
  <si>
    <t>1757-1912</t>
  </si>
  <si>
    <t>1757-1913</t>
  </si>
  <si>
    <t>1757-1914</t>
  </si>
  <si>
    <t>1757-1915</t>
  </si>
  <si>
    <t>1757-1916</t>
  </si>
  <si>
    <t>1757-1917</t>
  </si>
  <si>
    <t>1757-1918</t>
  </si>
  <si>
    <t>1757-1920</t>
  </si>
  <si>
    <t>1757-1921</t>
  </si>
  <si>
    <t>1757-1922</t>
  </si>
  <si>
    <t>1757-1923</t>
  </si>
  <si>
    <t>1757-1924</t>
  </si>
  <si>
    <t>1757-1925</t>
  </si>
  <si>
    <t>1757-1927</t>
  </si>
  <si>
    <t>1757-1928</t>
  </si>
  <si>
    <t>1757-1929</t>
  </si>
  <si>
    <t>1757-1930</t>
  </si>
  <si>
    <t>1757-1931</t>
  </si>
  <si>
    <t>1757-1932</t>
  </si>
  <si>
    <t>1757-1933</t>
  </si>
  <si>
    <t>1757-1934</t>
  </si>
  <si>
    <t>1757-1935</t>
  </si>
  <si>
    <t>1757-1937</t>
  </si>
  <si>
    <t>1757-1938</t>
  </si>
  <si>
    <t>1757-1939</t>
  </si>
  <si>
    <t>1757-1940</t>
  </si>
  <si>
    <t>1757-1941</t>
  </si>
  <si>
    <t>1757-1942</t>
  </si>
  <si>
    <t>1757-1943</t>
  </si>
  <si>
    <t>1757-1944</t>
  </si>
  <si>
    <t>1757-1945</t>
  </si>
  <si>
    <t>1757-1947</t>
  </si>
  <si>
    <t>1757-1948</t>
  </si>
  <si>
    <t>1757-1949</t>
  </si>
  <si>
    <t>1757-1950</t>
  </si>
  <si>
    <t>1757-1970</t>
  </si>
  <si>
    <t>1757-1971</t>
  </si>
  <si>
    <t>1757-1972</t>
  </si>
  <si>
    <t>1757-1973</t>
  </si>
  <si>
    <t>1757-1974</t>
  </si>
  <si>
    <t>1757-1975</t>
  </si>
  <si>
    <t>1757-1976</t>
  </si>
  <si>
    <t>1757-1977</t>
  </si>
  <si>
    <t>1757-1978</t>
  </si>
  <si>
    <t>1757-1979</t>
  </si>
  <si>
    <t>1757-1980</t>
  </si>
  <si>
    <t>1757-1981</t>
  </si>
  <si>
    <t>1757-1982</t>
  </si>
  <si>
    <t>1757-1983</t>
  </si>
  <si>
    <t>1757-1984</t>
  </si>
  <si>
    <t>1757-1985</t>
  </si>
  <si>
    <t>1757-1986</t>
  </si>
  <si>
    <t>1757-1987</t>
  </si>
  <si>
    <t>1757-1988</t>
  </si>
  <si>
    <t>1757-1989</t>
  </si>
  <si>
    <t>1757-1990</t>
  </si>
  <si>
    <t>1757-1991</t>
  </si>
  <si>
    <t>1757-1992</t>
  </si>
  <si>
    <t>1757-1993</t>
  </si>
  <si>
    <t>1757-1994</t>
  </si>
  <si>
    <t>1757-1995</t>
  </si>
  <si>
    <t>1757-1997</t>
  </si>
  <si>
    <t>1757-1998</t>
  </si>
  <si>
    <t>1757-1999</t>
  </si>
  <si>
    <t>1757-2000</t>
  </si>
  <si>
    <t>1757-2001</t>
  </si>
  <si>
    <t>1757-2002</t>
  </si>
  <si>
    <t>1757-2003</t>
  </si>
  <si>
    <t>1757-2004</t>
  </si>
  <si>
    <t>1757-2006</t>
  </si>
  <si>
    <t>1757-2007</t>
  </si>
  <si>
    <t>1757-2008</t>
  </si>
  <si>
    <t>1757-2009</t>
  </si>
  <si>
    <t>1757-2011</t>
  </si>
  <si>
    <t>1757-2013</t>
  </si>
  <si>
    <t>1757-2014</t>
  </si>
  <si>
    <t>1757-2016</t>
  </si>
  <si>
    <t>1757-2019</t>
  </si>
  <si>
    <t>1757-2020</t>
  </si>
  <si>
    <t>1757-2022</t>
  </si>
  <si>
    <t>1757-2023</t>
  </si>
  <si>
    <t>1757-2024</t>
  </si>
  <si>
    <t>1757-2025</t>
  </si>
  <si>
    <t>1757-2026</t>
  </si>
  <si>
    <t>1757-2028</t>
  </si>
  <si>
    <t>1757-2030</t>
  </si>
  <si>
    <t>1757-2031</t>
  </si>
  <si>
    <t>1757-2032</t>
  </si>
  <si>
    <t>1757-2033</t>
  </si>
  <si>
    <t>1757-2034</t>
  </si>
  <si>
    <t>1757-2035</t>
  </si>
  <si>
    <t>1757-2036</t>
  </si>
  <si>
    <t>1757-2037</t>
  </si>
  <si>
    <t>1757-2038</t>
  </si>
  <si>
    <t>1757-2040</t>
  </si>
  <si>
    <t>1757-2041</t>
  </si>
  <si>
    <t>1757-2042</t>
  </si>
  <si>
    <t>1757-2044</t>
  </si>
  <si>
    <t>1757-2045</t>
  </si>
  <si>
    <t>1757-2047</t>
  </si>
  <si>
    <t>1757-2048</t>
  </si>
  <si>
    <t>1757-2052</t>
  </si>
  <si>
    <t>1757-2055</t>
  </si>
  <si>
    <t>1757-2057</t>
  </si>
  <si>
    <t>1757-2059</t>
  </si>
  <si>
    <t>1757-2060</t>
  </si>
  <si>
    <t>1757-2062</t>
  </si>
  <si>
    <t>1757-2064</t>
  </si>
  <si>
    <t>1757-2065</t>
  </si>
  <si>
    <t>1757-2066</t>
  </si>
  <si>
    <t>1757-2067</t>
  </si>
  <si>
    <t>1757-2068</t>
  </si>
  <si>
    <t>1757-2069</t>
  </si>
  <si>
    <t>1757-2070</t>
  </si>
  <si>
    <t>1757-2071</t>
  </si>
  <si>
    <t>1757-2072</t>
  </si>
  <si>
    <t>1757-2073</t>
  </si>
  <si>
    <t>1757-2075</t>
  </si>
  <si>
    <t>1757-2076</t>
  </si>
  <si>
    <t>1757-2078</t>
  </si>
  <si>
    <t>1757-2079</t>
  </si>
  <si>
    <t>1757-2080</t>
  </si>
  <si>
    <t>1757-2081</t>
  </si>
  <si>
    <t>1757-2082</t>
  </si>
  <si>
    <t>1757-2084</t>
  </si>
  <si>
    <t>1757-2085</t>
  </si>
  <si>
    <t>1757-2086</t>
  </si>
  <si>
    <t>1757-2087</t>
  </si>
  <si>
    <t>1757-2088</t>
  </si>
  <si>
    <t>1757-2090</t>
  </si>
  <si>
    <t>1757-2091</t>
  </si>
  <si>
    <t>1757-2092</t>
  </si>
  <si>
    <t>1757-2093</t>
  </si>
  <si>
    <t>1757-2094</t>
  </si>
  <si>
    <t>1757-2095</t>
  </si>
  <si>
    <t>1757-2097</t>
  </si>
  <si>
    <t>1757-2098</t>
  </si>
  <si>
    <t>1757-2099</t>
  </si>
  <si>
    <t>1757-2101</t>
  </si>
  <si>
    <t>1757-2104</t>
  </si>
  <si>
    <t>1757-2105</t>
  </si>
  <si>
    <t>1757-2106</t>
  </si>
  <si>
    <t>1757-2108</t>
  </si>
  <si>
    <t>1757-2110</t>
  </si>
  <si>
    <t>1757-2111</t>
  </si>
  <si>
    <t>1757-2112</t>
  </si>
  <si>
    <t>1757-2113</t>
  </si>
  <si>
    <t>1757-2114</t>
  </si>
  <si>
    <t>1757-2116</t>
  </si>
  <si>
    <t>1757-2119</t>
  </si>
  <si>
    <t>1757-2121</t>
  </si>
  <si>
    <t>1757-2122</t>
  </si>
  <si>
    <t>1757-2123</t>
  </si>
  <si>
    <t>1757-2124</t>
  </si>
  <si>
    <t>1757-2125</t>
  </si>
  <si>
    <t>1757-2126</t>
  </si>
  <si>
    <t>1757-2157</t>
  </si>
  <si>
    <t>1757-2158</t>
  </si>
  <si>
    <t>1757-2160</t>
  </si>
  <si>
    <t>1757-2162</t>
  </si>
  <si>
    <t>1757-2164</t>
  </si>
  <si>
    <t>1757-2165</t>
  </si>
  <si>
    <t>1757-2166</t>
  </si>
  <si>
    <t>1757-2167</t>
  </si>
  <si>
    <t>1757-2168</t>
  </si>
  <si>
    <t>1757-2169</t>
  </si>
  <si>
    <t>1757-2171</t>
  </si>
  <si>
    <t>1757-2175</t>
  </si>
  <si>
    <t>1757-2176</t>
  </si>
  <si>
    <t>1757-2177</t>
  </si>
  <si>
    <t>1757-2178</t>
  </si>
  <si>
    <t>1757-2179</t>
  </si>
  <si>
    <t>1757-2181</t>
  </si>
  <si>
    <t>1757-2182</t>
  </si>
  <si>
    <t>1757-2183</t>
  </si>
  <si>
    <t>1757-2184</t>
  </si>
  <si>
    <t>1757-2186</t>
  </si>
  <si>
    <t>1757-2187</t>
  </si>
  <si>
    <t>1757-2188</t>
  </si>
  <si>
    <t>1757-2189</t>
  </si>
  <si>
    <t>1757-2190</t>
  </si>
  <si>
    <t>1757-2191</t>
  </si>
  <si>
    <t>1757-2192</t>
  </si>
  <si>
    <t>1757-2195</t>
  </si>
  <si>
    <t>1757-2197</t>
  </si>
  <si>
    <t>1757-2199</t>
  </si>
  <si>
    <t>1757-2200</t>
  </si>
  <si>
    <t>1757-2201</t>
  </si>
  <si>
    <t>1757-2202</t>
  </si>
  <si>
    <t>1757-2203</t>
  </si>
  <si>
    <t>1757-2204</t>
  </si>
  <si>
    <t>1757-2206</t>
  </si>
  <si>
    <t>1757-2207</t>
  </si>
  <si>
    <t>1757-2208</t>
  </si>
  <si>
    <t>1757-2209</t>
  </si>
  <si>
    <t>1757-2210</t>
  </si>
  <si>
    <t>1757-2211</t>
  </si>
  <si>
    <t>1757-2212</t>
  </si>
  <si>
    <t>1757-2213</t>
  </si>
  <si>
    <t>1757-2214</t>
  </si>
  <si>
    <t>1757-2218</t>
  </si>
  <si>
    <t>1757-2219</t>
  </si>
  <si>
    <t>1757-2221</t>
  </si>
  <si>
    <t>1757-2222</t>
  </si>
  <si>
    <t>1757-2224</t>
  </si>
  <si>
    <t>1757-2225</t>
  </si>
  <si>
    <t>1757-2226</t>
  </si>
  <si>
    <t>1757-2227</t>
  </si>
  <si>
    <t>1757-2229</t>
  </si>
  <si>
    <t>1757-2230</t>
  </si>
  <si>
    <t>1757-2232</t>
  </si>
  <si>
    <t>1757-2233</t>
  </si>
  <si>
    <t>1757-2234</t>
  </si>
  <si>
    <t>1757-2235</t>
  </si>
  <si>
    <t>1757-2236</t>
  </si>
  <si>
    <t>1757-2237</t>
  </si>
  <si>
    <t>1757-2238</t>
  </si>
  <si>
    <t>1757-2241</t>
  </si>
  <si>
    <t>1757-2242</t>
  </si>
  <si>
    <t>1757-2243</t>
  </si>
  <si>
    <t>1757-2244</t>
  </si>
  <si>
    <t>1757-2245</t>
  </si>
  <si>
    <t>1757-2246</t>
  </si>
  <si>
    <t>1757-2247</t>
  </si>
  <si>
    <t>1757-2248</t>
  </si>
  <si>
    <t>1757-2249</t>
  </si>
  <si>
    <t>1757-2250</t>
  </si>
  <si>
    <t>1757-2252</t>
  </si>
  <si>
    <t>1757-2253</t>
  </si>
  <si>
    <t>1757-2254</t>
  </si>
  <si>
    <t>1757-2255</t>
  </si>
  <si>
    <t>1757-2256</t>
  </si>
  <si>
    <t>1757-2257</t>
  </si>
  <si>
    <t>1757-2258</t>
  </si>
  <si>
    <t>1757-2259</t>
  </si>
  <si>
    <t>1757-2260</t>
  </si>
  <si>
    <t>1757-2261</t>
  </si>
  <si>
    <t>1757-2263</t>
  </si>
  <si>
    <t>1757-2264</t>
  </si>
  <si>
    <t>1757-2265</t>
  </si>
  <si>
    <t>1757-2266</t>
  </si>
  <si>
    <t>Wang, ZC (reprint author), Fujian Normal Univ, Sch Phys Educ &amp; Sport Sci, Lab Sport Physiol &amp; Biomed, Fuzhou, Peoples R China.; Xu, YX; Wang, ZC (reprint author), Fujian Normal Univ, Coll Life Sci, Prov Key Lab Dev Biol &amp; Neurosci, Fuzhou, Peoples R China.; Xu, YX; Wang, ZC (reprint author), Nanjing Agr Univ, Coll Anim Sci &amp; Technol, Nanjing, Jiangsu, Peoples R China.</t>
    <phoneticPr fontId="2" type="noConversion"/>
  </si>
  <si>
    <t>何健</t>
    <phoneticPr fontId="2" type="noConversion"/>
  </si>
  <si>
    <t>Huang, Zhi; Dai, Wenjuan; Zhou, Zhijun; Wang, Guoxiang; Lin, Guoqing; Yan, Xixue; Zhao, Fei</t>
    <phoneticPr fontId="2" type="noConversion"/>
  </si>
  <si>
    <t>蒋红梅</t>
    <phoneticPr fontId="2" type="noConversion"/>
  </si>
  <si>
    <t>赖仞</t>
    <phoneticPr fontId="2" type="noConversion"/>
  </si>
  <si>
    <t>Lu, Yaping; Wang, Jin; Zhang, Xiaoqian; Kong, Fanxiang</t>
    <phoneticPr fontId="2" type="noConversion"/>
  </si>
  <si>
    <t>Yan, Xin; Chu, Frances; Puri, Aaron W.; Fu, Yanfen; Lidstrom, Mary E.</t>
    <phoneticPr fontId="2" type="noConversion"/>
  </si>
  <si>
    <t>张群 章文华</t>
    <phoneticPr fontId="2" type="noConversion"/>
  </si>
  <si>
    <t>李义</t>
    <phoneticPr fontId="2" type="noConversion"/>
  </si>
  <si>
    <t>胡春梅</t>
    <phoneticPr fontId="2" type="noConversion"/>
  </si>
  <si>
    <t>Wang, Linshan; Li, Weilin; Ma, Li; Chen, Jian; Lu, Han; Jian, Tunyu</t>
    <phoneticPr fontId="2" type="noConversion"/>
  </si>
  <si>
    <t xml:space="preserve"> Li, Weilin</t>
    <phoneticPr fontId="2" type="noConversion"/>
  </si>
  <si>
    <t>Limera, C.; Wang, K.; Xu, L.; Wang, Y.; Zhu, X.; Feng, H.; Sha, Y.; Gong, Y.; Liu, L.</t>
    <phoneticPr fontId="2" type="noConversion"/>
  </si>
  <si>
    <t>孙锦（郭世荣）</t>
    <phoneticPr fontId="2" type="noConversion"/>
  </si>
  <si>
    <t>Wang, Weidong; Xin, Huahong; Wang, Mingle; Ma, Qingping; Wang, Le; Kaleri, Najeeb A.; Wang, Yuhua; Li, Xinghui</t>
    <phoneticPr fontId="2" type="noConversion"/>
  </si>
  <si>
    <t>张绍铃</t>
    <phoneticPr fontId="2" type="noConversion"/>
  </si>
  <si>
    <t>Zheng, Y (reprint author), Chinese Acad Fishery Sci, Freshwater Fisheries Res Ctr, Key Open Lab Ecol Environm &amp; Resources Inland Fis, Wuxi, Peoples R China.; Zheng, Y (reprint author), Nanjing Agr Univ, Key Lab Genet Breeding &amp; Aquaculture Biol Freshwa, Sci Observing &amp; Expt Stn Fishery Resources &amp; Envi, Minist Agr,Wuxi Fisheries Coll, Wuxi, Peoples R China.; Wang, ZZ (reprint author), Northwest A&amp;F Univ, Coll Anim Sci &amp; Technol, Shaanxi Key Lab Mol Biol Agr, Yangling, Shaanxi, Peoples R China.</t>
    <phoneticPr fontId="2" type="noConversion"/>
  </si>
  <si>
    <t>Zheng, Y.; Chen, J. Z.; Wang, H. P.; Li, M.; Liang, H. W.; Bing, X. W.; Wang, Z. Z.</t>
    <phoneticPr fontId="2" type="noConversion"/>
  </si>
  <si>
    <t>Zheng, Y</t>
    <phoneticPr fontId="2" type="noConversion"/>
  </si>
  <si>
    <t>Bai, SQ (reprint author), Sichuan Acad Grassland Sci, Chengdu, Sichuan, Peoples R China.; Shen, YX (reprint author), Nanjing Agr Univ, Dept Grassland Sci, Anim Sci &amp; Technol Coll, Nanjing, Jiangsu, Peoples R China.</t>
    <phoneticPr fontId="2" type="noConversion"/>
  </si>
  <si>
    <t>沈益新</t>
    <phoneticPr fontId="2" type="noConversion"/>
  </si>
  <si>
    <t>陈杰</t>
    <phoneticPr fontId="2" type="noConversion"/>
  </si>
  <si>
    <t>Gu, L (reprint author), Nanjing Agr Univ, Coll Anim Sci &amp; Technol, Nanjing, Jiangsu, Peoples R China.; Wang, Q (reprint author), Nanjing Med Univ, State Key Lab Reprod Med, Nanjing, Jiangsu, Peoples R China.</t>
    <phoneticPr fontId="2" type="noConversion"/>
  </si>
  <si>
    <t>顾玲</t>
    <phoneticPr fontId="2" type="noConversion"/>
  </si>
  <si>
    <t>苏勇</t>
    <phoneticPr fontId="2" type="noConversion"/>
  </si>
  <si>
    <t>Li, Bojiang; Liu, Kaiqing; Weng, Qiannan; Li, Pinghua; Wei, Wei; Li, Qifa; Chen, Jie; Huang, Ruihua; Wu, Wangjun; Liu, Honglin</t>
    <phoneticPr fontId="2" type="noConversion"/>
  </si>
  <si>
    <t>吴望军 刘红林</t>
    <phoneticPr fontId="2" type="noConversion"/>
  </si>
  <si>
    <t>曹瑞兵</t>
    <phoneticPr fontId="2" type="noConversion"/>
  </si>
  <si>
    <t>陈溥言</t>
    <phoneticPr fontId="2" type="noConversion"/>
  </si>
  <si>
    <t>Ishag, Hassan Z. A.; Li, Chen; Wang, Fengjuan; Mao, Xiang</t>
    <phoneticPr fontId="2" type="noConversion"/>
  </si>
  <si>
    <t>雷治海</t>
    <phoneticPr fontId="2" type="noConversion"/>
  </si>
  <si>
    <t>张海彬</t>
    <phoneticPr fontId="2" type="noConversion"/>
  </si>
  <si>
    <t>张炜</t>
    <phoneticPr fontId="2" type="noConversion"/>
  </si>
  <si>
    <t>李飞</t>
    <phoneticPr fontId="2" type="noConversion"/>
  </si>
  <si>
    <t>张峰</t>
    <phoneticPr fontId="2" type="noConversion"/>
  </si>
  <si>
    <t>韩召军</t>
    <phoneticPr fontId="2" type="noConversion"/>
  </si>
  <si>
    <t>刘向东</t>
    <phoneticPr fontId="2" type="noConversion"/>
  </si>
  <si>
    <t>通讯作者</t>
    <phoneticPr fontId="2" type="noConversion"/>
  </si>
  <si>
    <t>卷</t>
    <phoneticPr fontId="2" type="noConversion"/>
  </si>
  <si>
    <t>期</t>
    <phoneticPr fontId="2" type="noConversion"/>
  </si>
  <si>
    <t>开始页</t>
    <phoneticPr fontId="2" type="noConversion"/>
  </si>
  <si>
    <t>结束页</t>
    <phoneticPr fontId="2" type="noConversion"/>
  </si>
  <si>
    <t>刘满强</t>
    <phoneticPr fontId="2" type="noConversion"/>
  </si>
  <si>
    <t>Liu, Zhipeng; Wang, Yunqiang; Shao, Mingan; Jia, Xiaoxu; Li, Xuelin</t>
    <phoneticPr fontId="2" type="noConversion"/>
  </si>
  <si>
    <t>刘志鹏</t>
    <phoneticPr fontId="2" type="noConversion"/>
  </si>
  <si>
    <t>Wan, JM (reprint author), Nanjing Agr Univ, Jiangsu Plant Gene Engn Res Ctr, Natl Key Lab Crop Genet &amp; Germplasm Enhancement, Nanjing 210095, Jiangsu, Peoples R China.; Wan, JM (reprint author), Chinese Acad Agr Sci, Inst Crop Sci, Natl Key Facil Crop Gene Resources &amp; Genet Improv, Beijing 100081, Peoples R China.</t>
    <phoneticPr fontId="2" type="noConversion"/>
  </si>
  <si>
    <t>赵耕毛</t>
    <phoneticPr fontId="2" type="noConversion"/>
  </si>
  <si>
    <t>郑青松</t>
    <phoneticPr fontId="2" type="noConversion"/>
  </si>
  <si>
    <t>董立尧</t>
    <phoneticPr fontId="2" type="noConversion"/>
  </si>
  <si>
    <t>Zhou, Dongmei; Huang, Xing-Feng; Chaparro, Jacqueline M.; Badri, Dayakar V.; Manter, Daniel K.; Vivanco, Jorge M.; Guo, Jianhua</t>
    <phoneticPr fontId="2" type="noConversion"/>
  </si>
  <si>
    <t>Cao, Ling-Ling; Zhang, Ying-Ying; Liu, Ying-Jie; Yang, Ting-Ting; Zhang, Jin-Long; Zhang, Zheng-Guang; Shen, Li; Liu, Jun-Yan; Ye, Yong-Hao</t>
    <phoneticPr fontId="2" type="noConversion"/>
  </si>
  <si>
    <t xml:space="preserve"> Shen, Li 叶永浩</t>
    <phoneticPr fontId="2" type="noConversion"/>
  </si>
  <si>
    <t>Sun, Wei-Jie; Lv, Wen-Jing; Li, Li-Na; Yin, Gan; Hang, Xiaofang; Xue, Yanfeng; Chen, Jian; Shi, Zhiqi</t>
    <phoneticPr fontId="2" type="noConversion"/>
  </si>
  <si>
    <t xml:space="preserve"> Shi, Zhiqi</t>
    <phoneticPr fontId="2" type="noConversion"/>
  </si>
  <si>
    <t>王利民 刘凤权</t>
    <phoneticPr fontId="2" type="noConversion"/>
  </si>
  <si>
    <t>韩永斌</t>
    <phoneticPr fontId="2" type="noConversion"/>
  </si>
  <si>
    <t>胡秋辉</t>
    <phoneticPr fontId="2" type="noConversion"/>
  </si>
  <si>
    <t>吴涛 吴菊清</t>
    <phoneticPr fontId="2" type="noConversion"/>
  </si>
  <si>
    <t>郑永华</t>
    <phoneticPr fontId="2" type="noConversion"/>
  </si>
  <si>
    <t>Cheng, H (reprint author), Nanjing Agr Univ, Natl Ctr Soybean Improvement, Natl Key Lab Crop Genet &amp; Germplasm Enhancement, Nanjing, Jiangsu, Peoples R China.</t>
    <phoneticPr fontId="2" type="noConversion"/>
  </si>
  <si>
    <t>程琨</t>
    <phoneticPr fontId="2" type="noConversion"/>
  </si>
  <si>
    <t>丁艳锋</t>
    <phoneticPr fontId="2" type="noConversion"/>
  </si>
  <si>
    <t>窦道龙</t>
    <phoneticPr fontId="2" type="noConversion"/>
  </si>
  <si>
    <t>Wang, Jianqing; Liu, Xiaoyu; Zhang, Xuhui; Smith, Pete; Li, Lianqing; Filley, Timothy R.; Cheng, Kun; Shen, Mingxing; He, Yinbiao; Pan, Genxing</t>
    <phoneticPr fontId="2" type="noConversion"/>
  </si>
  <si>
    <t>黄骥</t>
    <phoneticPr fontId="2" type="noConversion"/>
  </si>
  <si>
    <t>姬长英</t>
    <phoneticPr fontId="2" type="noConversion"/>
  </si>
  <si>
    <t>Karwitha, Miriam; Feng, Zhi-Ke; Shen, Yan; Essendi, Walter; Zhang, Wen-Na; Li, Jin-Yu; Tao, Xiao-Rong</t>
    <phoneticPr fontId="2" type="noConversion"/>
  </si>
  <si>
    <t>Karwitha, Miriam 陶小荣</t>
    <phoneticPr fontId="2" type="noConversion"/>
  </si>
  <si>
    <t>Song, Shangxin; Hooiveld, Guido J.; Zhang, Wei; Li, Mengjie; Zhao, Fan; Zhu, Jing; Xu, Xinglian; Muller, Michael; Li, Chunbao; Zhou, Guanghong</t>
    <phoneticPr fontId="2" type="noConversion"/>
  </si>
  <si>
    <t>李春保 周光宏</t>
    <phoneticPr fontId="2" type="noConversion"/>
  </si>
  <si>
    <t>Li, L (reprint author), Nanjing Agr Univ, Inst Resource Ecosyst &amp; Environm Agr, 1 Weigang, Nanjing 210095, Jiangsu, Peoples R China.; Li, L (reprint author), Nanjing Agr Univ, Jiangsu Collaborat Innovat Ctr Solid Organ Waste, 1 Weigang, Nanjing 210095, Jiangsu, Peoples R China.</t>
    <phoneticPr fontId="2" type="noConversion"/>
  </si>
  <si>
    <t xml:space="preserve">Li, L </t>
    <phoneticPr fontId="2" type="noConversion"/>
  </si>
  <si>
    <t>李艳</t>
    <phoneticPr fontId="2" type="noConversion"/>
  </si>
  <si>
    <t>Zhang, Yaojun; Lin, Feng; Wang, Xiaofei; Zou, Jianwen; Liu, Shuwei</t>
    <phoneticPr fontId="2" type="noConversion"/>
  </si>
  <si>
    <t>刘树伟</t>
    <phoneticPr fontId="2" type="noConversion"/>
  </si>
  <si>
    <t>Du, Xiangbei; Chen, Binglin; Zhang, Yuxiao; Zhao, Wenqing; Shen, Tianyao; Zhou, Zhiguo; Meng, Yali</t>
    <phoneticPr fontId="2" type="noConversion"/>
  </si>
  <si>
    <t>孟亚利</t>
    <phoneticPr fontId="2" type="noConversion"/>
  </si>
  <si>
    <t>强胜</t>
    <phoneticPr fontId="2" type="noConversion"/>
  </si>
  <si>
    <t>金融学院</t>
    <phoneticPr fontId="2" type="noConversion"/>
  </si>
  <si>
    <t>Sang, Xiuzhi; Liu, Xinwang</t>
    <phoneticPr fontId="2" type="noConversion"/>
  </si>
  <si>
    <t>桑秀芝</t>
    <phoneticPr fontId="2" type="noConversion"/>
  </si>
  <si>
    <t>邵涛</t>
    <phoneticPr fontId="2" type="noConversion"/>
  </si>
  <si>
    <t>周琴</t>
    <phoneticPr fontId="2" type="noConversion"/>
  </si>
  <si>
    <t>Faheem, Muhammad; Li, Yingbo; Arshad, Muhammad; Cheng Jiangyue; Jia, Zhao; Wang, Zongkuan; Xiao, Jin; Wang, Haiyan; Cao, Aizhong; Xing, Liping; Yu, Feifei; Zhang, Ruiqi; Xie, Qi; Wang, Xiue</t>
    <phoneticPr fontId="2" type="noConversion"/>
  </si>
  <si>
    <t>王秀娥</t>
    <phoneticPr fontId="2" type="noConversion"/>
  </si>
  <si>
    <t>王兴盛</t>
    <phoneticPr fontId="2" type="noConversion"/>
  </si>
  <si>
    <t>王州飞 张红生</t>
    <phoneticPr fontId="2" type="noConversion"/>
  </si>
  <si>
    <t>徐国华</t>
    <phoneticPr fontId="2" type="noConversion"/>
  </si>
  <si>
    <t>Xu, P (reprint author), Nanjing Agr Univ, Coll Fisheries, Wuxi 214128, Peoples R China.; Xu, P (reprint author), Chinese Acad Fishery Sci, Freshwater Fisheries Res Ctr, Key Lab Freshwater Fisheries &amp; Germplasm Resource, Minist Agr, Wuxi 214081, Jiangsu, Peoples R China.</t>
    <phoneticPr fontId="2" type="noConversion"/>
  </si>
  <si>
    <t>徐阳春</t>
    <phoneticPr fontId="2" type="noConversion"/>
  </si>
  <si>
    <t>Zhang, Cheng-yu; Jian, Xing-liang; Lu, Wei</t>
    <phoneticPr fontId="2" type="noConversion"/>
  </si>
  <si>
    <t>张红生 黄骥</t>
    <phoneticPr fontId="2" type="noConversion"/>
  </si>
  <si>
    <t>张卫健</t>
    <phoneticPr fontId="2" type="noConversion"/>
  </si>
  <si>
    <t>Zhang, WJ (reprint author), Nanjing Agr Univ, Inst Appl Ecol, Nanjing 210095, Jiangsu, Peoples R China.; Zhang, WJ (reprint author), Chinese Acad Agr Sci, Inst Crop Sci, Minist Agr, Key Lab Crop Physiol &amp; Ecol, Beijing 100081, Peoples R China.</t>
    <phoneticPr fontId="2" type="noConversion"/>
  </si>
  <si>
    <t>王玉花</t>
    <phoneticPr fontId="2" type="noConversion"/>
  </si>
  <si>
    <t>王玉花 黎星辉</t>
    <phoneticPr fontId="2" type="noConversion"/>
  </si>
  <si>
    <t>张澄宇</t>
    <phoneticPr fontId="2" type="noConversion"/>
  </si>
  <si>
    <t>闫新</t>
    <phoneticPr fontId="2" type="noConversion"/>
  </si>
  <si>
    <t>黄智</t>
    <phoneticPr fontId="2" type="noConversion"/>
  </si>
  <si>
    <t>卢亚萍</t>
    <phoneticPr fontId="2" type="noConversion"/>
  </si>
  <si>
    <t>梁明祥</t>
    <phoneticPr fontId="2" type="noConversion"/>
  </si>
  <si>
    <t>严若峰</t>
    <phoneticPr fontId="2" type="noConversion"/>
  </si>
  <si>
    <t>行标签</t>
  </si>
  <si>
    <t>(空白)</t>
  </si>
  <si>
    <t>计数项:论文题目</t>
  </si>
  <si>
    <t>值</t>
  </si>
  <si>
    <t>求和项:if&lt;2</t>
  </si>
  <si>
    <t>求和项:if&gt;=5</t>
  </si>
  <si>
    <t>求和项:if&gt;=10</t>
  </si>
  <si>
    <t>平均值项:5年影响因子</t>
  </si>
  <si>
    <t>罗朝晖</t>
    <phoneticPr fontId="2" type="noConversion"/>
  </si>
  <si>
    <t>Ishag, Hassan Z. A. 茅翔</t>
    <phoneticPr fontId="2" type="noConversion"/>
  </si>
  <si>
    <t>Wang, ZC</t>
    <phoneticPr fontId="2" type="noConversion"/>
  </si>
  <si>
    <t xml:space="preserve"> Liu, L.</t>
    <phoneticPr fontId="2" type="noConversion"/>
  </si>
  <si>
    <t>收录日期</t>
    <phoneticPr fontId="2" type="noConversion"/>
  </si>
  <si>
    <t>收录年份</t>
    <phoneticPr fontId="2" type="noConversion"/>
  </si>
  <si>
    <t>整理月份</t>
    <phoneticPr fontId="2" type="noConversion"/>
  </si>
  <si>
    <t>邵涛</t>
  </si>
  <si>
    <t>Li, FW; Gao, J; Xue, F; Yu, XH; Shao, T</t>
  </si>
  <si>
    <t>Li, Fengwei; Gao, Jian; Xue, Feng; Yu, Xiaohong; Shao, Tao</t>
  </si>
  <si>
    <t>Extraction Optimization, Purification and Physicochemical Properties of Polysaccharides from Gynura medica</t>
  </si>
  <si>
    <t>Gynura medica; extraction optimization; purification; polysaccharides; activity</t>
  </si>
  <si>
    <t>RESPONSE-SURFACE METHODOLOGY; ASSISTED ENZYMATIC EXTRACTION; ANTIOXIDANT ACTIVITIES; STRUCTURAL-CHARACTERIZATION; ULTRASONIC EXTRACTION; SEPARATION; FRUIT; RSM</t>
  </si>
  <si>
    <t>[Li, Fengwei; Shao, Tao] Nanjing Agr Univ, Coll Prataculture Sci, Nanjing 210095, Jiangsu, Peoples R China; [Li, Fengwei; Gao, Jian; Xue, Feng; Yu, Xiaohong] Yan Cheng Inst Technol, Sch Marine &amp; Bioengn, Yan Cheng 224051, Peoples R China</t>
  </si>
  <si>
    <t>Shao, T (reprint author), Nanjing Agr Univ, Coll Prataculture Sci, Nanjing 210095, Jiangsu, Peoples R China.</t>
  </si>
  <si>
    <t>lifengwei1980@126.com; gaojian@ycit.cn; coldsun_xf@163.com; yxh1127@163.com; taoshaolan@163.com</t>
  </si>
  <si>
    <t>National Spark Project grant [2013GA840003]; 12th 5-Year Plan for Science and Technology grant [2011BAC09B03]</t>
  </si>
  <si>
    <t>This work was financially supported by a National Spark Project grant (2013GA840003), and a 12th 5-Year Plan for Science and Technology grant (2011BAC09B03).</t>
  </si>
  <si>
    <t>10.3390/molecules21040397</t>
  </si>
  <si>
    <t>DK8CO</t>
  </si>
  <si>
    <t>WOS:000375155000011</t>
  </si>
  <si>
    <t>李莲；王根林</t>
  </si>
  <si>
    <t>Li, L; Wu, J; Luo, M; Sun, Y; Wang, GL</t>
  </si>
  <si>
    <t>Li, Lian; Wu, Jie; Luo, Man; Sun, Yu; Wang, Genlin</t>
  </si>
  <si>
    <t>The effect of heat stress on gene expression, synthesis of steroids, and apoptosis in bovine granulosa cells</t>
  </si>
  <si>
    <t>Bovine; Granulosa cells; Heat; Follicles</t>
  </si>
  <si>
    <t>HEME OXYGENASE; STEROIDOGENESIS; PROLIFERATION; PROTEIN; GROWTH; OOCYTE; PROGESTERONE; AROMATASE; CLEAVAGE; RECEPTOR</t>
  </si>
  <si>
    <t>[Li, Lian; Wu, Jie; Luo, Man; Sun, Yu; Wang, Genlin] Nanjing Agr Univ, Coll Anim Sci &amp; Technol, Nanjing 210095, Jiangsu, Peoples R China</t>
  </si>
  <si>
    <t>Li, L; Wang, GL (reprint author), Nanjing Agr Univ, Coll Anim Sci &amp; Technol, Nanjing 210095, Jiangsu, Peoples R China.</t>
  </si>
  <si>
    <t>lilian@njau.edu.cn; glwang@njau.edu.cn</t>
  </si>
  <si>
    <t>National Natural Science Foundation of China [31501955]; Fundamental Research Funds for the Central Universities [KJQN201607]</t>
  </si>
  <si>
    <t>This research was supported by the National Natural Science Foundation of China (Grant No. 31501955) and the Fundamental Research Funds for the Central Universities (Grant No. KJQN201607).</t>
  </si>
  <si>
    <t>10.1007/s12192-016-0673-9</t>
  </si>
  <si>
    <t>DK1IJ</t>
  </si>
  <si>
    <t>WOS:000374665400008</t>
  </si>
  <si>
    <t>刘文斌</t>
  </si>
  <si>
    <t>Li, XF; Xu, C; Zhang, DD; Jiang, GZ; Liu, WB</t>
  </si>
  <si>
    <t>Li, Xiang-Fei; Xu, Chao; Zhang, Ding-Dong; Jiang, Guang-Zhen; Liu, Wen-Bin</t>
  </si>
  <si>
    <t>Molecular characterization and expression analysis of glucokinase from herbivorous fish Megalobrama amblycephala subjected to a glucose load after the adaption to dietary carbohydrate levels</t>
  </si>
  <si>
    <t>Megalobrama amblycephala; Glucokinase; Molecular cloning; Glucose load; Dietary carbohydrate</t>
  </si>
  <si>
    <t>TROUT ONCORHYNCHUS-MYKISS; SEABREAM SPARUS-AURATA; CARP CYPRINUS-CARPIO; GENE-EXPRESSION; RAINBOW-TROUT; SEQUENCE-ANALYSIS; RAT-LIVER; ENZYMES; HOMEOSTASIS; EVOLUTION</t>
  </si>
  <si>
    <t>[Li, Xiang-Fei; Xu, Chao; Zhang, Ding-Dong; Jiang, Guang-Zhen; Liu, Wen-Bin] Nanjing Agr Univ, Key Lab Aquat Nutr &amp; Feed Sci Jiangsu Prov, Coll Anim Sci &amp; Technol, 1 Weigang Rd, Nanjing 210095, Jiangsu, Peoples R China</t>
  </si>
  <si>
    <t>Natural Science Foundation of Jiangsu Province for Youths [BK20140683]; National Technology System of Conventional Freshwater Fish Industries of China [CARS-46-20]</t>
  </si>
  <si>
    <t>This research was funded by the Natural Science Foundation of Jiangsu Province for Youths (BK20140683) and the National Technology System of Conventional Freshwater Fish Industries of China (CARS-46-20).</t>
  </si>
  <si>
    <t>10.1016/j.aquaculture.2016.03.035</t>
  </si>
  <si>
    <t>DK2TK</t>
  </si>
  <si>
    <t>WOS:000374767100012</t>
  </si>
  <si>
    <t>石放雄</t>
  </si>
  <si>
    <t>Zhang, CH; Weng, YB; Shi, FX; Jin, WZ</t>
  </si>
  <si>
    <t>Zhang, Chuanhai; Weng, Yibing; Shi, Fangxiong; Jin, Wanzhu</t>
  </si>
  <si>
    <t>The Engrailed-1 Gene Stimulates Brown Adipogenesis</t>
  </si>
  <si>
    <t>ADIPOSE-TISSUE; PPAR-GAMMA; ADAPTIVE THERMOGENESIS; OB/OB MICE; DIFFERENTIATION; WHITE; COACTIVATOR; ADIPOCYTES; EXPRESSION; PGC-1-ALPHA</t>
  </si>
  <si>
    <t>[Zhang, Chuanhai; Shi, Fangxiong] Nanjing Agr Univ, Lab Anim Reprod, Coll Anim Sci &amp; Technol, Nanjing 210095, Jiangsu, Peoples R China; [Zhang, Chuanhai; Jin, Wanzhu] Chinese Acad Sci, Inst Zool, Key Lab Anim Ecol &amp; Conservat Biol, Beijing 100101, Peoples R China; [Weng, Yibing] Capital Med Univ, Luhe Hosp, Dept Crit Care Med &amp; Emergency Room, Beijing 101149, Peoples R China</t>
  </si>
  <si>
    <t>Shi, FX (reprint author), Nanjing Agr Univ, Lab Anim Reprod, Coll Anim Sci &amp; Technol, Nanjing 210095, Jiangsu, Peoples R China.; Jin, WZ (reprint author), Chinese Acad Sci, Inst Zool, Key Lab Anim Ecol &amp; Conservat Biol, Beijing 100101, Peoples R China.</t>
  </si>
  <si>
    <t>fxshi@njau.edu.cn; jinw@ioz.ac.cn</t>
  </si>
  <si>
    <t>Strategic Priority Research Program [XDB13030000]; Key Research Program of the Chinese Academy of Sciences</t>
  </si>
  <si>
    <t>This work was supported by the Strategic Priority Research Program (XDB13030000 to Wanzhu Jin) and the Key Research Program (KJZD-EW-L01-3 to Wanzhu Jin) of the Chinese Academy of Sciences.</t>
  </si>
  <si>
    <t>10.1155/2016/7369491</t>
  </si>
  <si>
    <t>DL0GE</t>
  </si>
  <si>
    <t>WOS:000375309600001</t>
  </si>
  <si>
    <t>孙少琛</t>
  </si>
  <si>
    <t>Han, J; Wang, QC; Zhu, CC; Liu, J; Zhang, Y; Cui, XS; Kim, NH; Sun, SC</t>
  </si>
  <si>
    <t>Han, Jun; Wang, Qiao-Chu; Zhu, Cheng-Cheng; Liu, Jun; Zhang, Yu; Cui, Xiang-Shun; Kim, Nam-Hyung; Sun, Shao-Chen</t>
  </si>
  <si>
    <t>Deoxynivalenol exposure induces autophagy/apoptosis and epigenetic modification changes during porcine oocyte maturation</t>
  </si>
  <si>
    <t>TOXICOLOGY AND APPLIED PHARMACOLOGY</t>
  </si>
  <si>
    <t>Deoxynivalenol; Porcine oocyte; Cell cycle; Autophagy; Epigenetic modifications</t>
  </si>
  <si>
    <t>CELL-CYCLE ARREST; CONTAMINATED FEED; MYCOTOXIN DEOXYNIVALENOL; EPITHELIAL-CELLS; DNA METHYLATION; IMMUNE-RESPONSE; CANCER-CELLS; APOPTOSIS; PATHWAY; ZEARALENONE</t>
  </si>
  <si>
    <t>[Han, Jun; Wang, Qiao-Chu; Zhu, Cheng-Cheng; Liu, Jun; Zhang, Yu; Sun, Shao-Chen] Nanjing Agr Univ, Coll Anim Sci &amp; Technol, Nanjing 210095, Jiangsu, Peoples R China; [Cui, Xiang-Shun; Kim, Nam-Hyung] Chungbuk Natl Univ, Dept Anim Sci, Cheongju 361763, South Korea</t>
  </si>
  <si>
    <t>National Basic Research Program of China [2014CB138503]; Natural Science Foundation of Jiangsu Province, China [BK20140030]; Biogreen 21 Program, RDA, Republic of Korea [PJ011126]</t>
  </si>
  <si>
    <t>This work was supported by the National Basic Research Program of China (2014CB138503), the Natural Science Foundation of Jiangsu Province (BK20140030), China; and the Biogreen 21 Program (PJ011126), RDA, Republic of Korea.</t>
  </si>
  <si>
    <t>1096-0333</t>
  </si>
  <si>
    <t>Toxicol. Appl. Pharmacol.</t>
  </si>
  <si>
    <t>10.1016/j.taap.2016.03.006</t>
  </si>
  <si>
    <t>Pharmacology &amp; Pharmacy; Toxicology</t>
  </si>
  <si>
    <t>DL2UP</t>
  </si>
  <si>
    <t>WOS:000375491000007</t>
  </si>
  <si>
    <t>王根林</t>
  </si>
  <si>
    <t>Li, XJ; Li, L; Sun, Y; Wu, J; Wang, GL</t>
  </si>
  <si>
    <t>Li, Xiaojuan; Li, Lian; Sun, Yu; Wu, Jie; Wang, Genlin</t>
  </si>
  <si>
    <t>Comparison of the effect of recombinant bovine wild and mutant lipopolysaccharide-binding protein in lipopolysaccharide-challenged bovine mammary epithelial cells</t>
  </si>
  <si>
    <t>Bovine mammary epithelial cells; Lipopolysaccharide; Bovine recombinant lipopolysaccharide-binding protein; Microarray analysis</t>
  </si>
  <si>
    <t>INNATE IMMUNE-RESPONSE; ACUTE-PHASE PROTEINS; TOLL-LIKE RECEPTORS; (LPS)-BINDING PROTEIN; CLINICAL MASTITIS; HEAT-STRESS; LPS; MILK; MICE; GENE</t>
  </si>
  <si>
    <t>[Li, Xiaojuan; Li, Lian; Sun, Yu; Wu, Jie; Wang, Genlin] Nanjing Agr Univ, Coll Anim Sci &amp; Technol, Nanjing, Jiangsu, Peoples R China</t>
  </si>
  <si>
    <t>This study was funded by the National Natural Science Foundation of China No. 31372290, and the Science and Technology Project of China (2011BAD28B02, 2012BAD12B10).</t>
  </si>
  <si>
    <t>10.1007/s12192-016-0671-y</t>
  </si>
  <si>
    <t>WOS:000374665400006</t>
  </si>
  <si>
    <t>张立凡</t>
  </si>
  <si>
    <t>Wei, SJ; Du, M; Jiang, ZH; Hausman, GJ; Zhang, LF; Dodson, MV</t>
  </si>
  <si>
    <t>Wei, Shengjuan; Du, Min; Jiang, Zhihua; Hausman, Gary J.; Zhang, Lifan; Dodson, Michael V.</t>
  </si>
  <si>
    <t>Long noncoding RNAs in regulating adipogenesis: new RNAs shed lights on obesity</t>
  </si>
  <si>
    <t>ncRNAs; Adipose tissue; Beige cells; SRA; HOTAIR; NEAT1; Blnc1</t>
  </si>
  <si>
    <t>STEROID-RECEPTOR COACTIVATOR; ADIPOCYTE DIFFERENTIATION; ADIPOSE-TISSUE; HUMAN GENOME; WHITE ADIPOSE; H19 GENE; BROWN; EXPRESSION; LNCRNA; TRANSCRIPTION</t>
  </si>
  <si>
    <t>[Wei, Shengjuan; Zhang, Lifan] Nanjing Agr Univ, Coll Anim Sci &amp; Technol, Nanjing 210095, Jiangsu, Peoples R China; [Du, Min; Jiang, Zhihua; Dodson, Michael V.] Washington State Univ, Dept Anim Sci, Pullman, WA 99164 USA; [Hausman, Gary J.] Univ Georgia, Anim &amp; Dairy Sci, Athens, GA 30602 USA</t>
  </si>
  <si>
    <t>Zhang, LF (reprint author), Nanjing Agr Univ, Coll Anim Sci &amp; Technol, Nanjing 210095, Jiangsu, Peoples R China.; Dodson, MV (reprint author), Washington State Univ, Dept Anim Sci, Pullman, WA 99164 USA.</t>
  </si>
  <si>
    <t>lifanzhang@njau.edu.cn; dodson@wsu.edu</t>
  </si>
  <si>
    <t>National Natural Science Foundation of China [31501930]; Fundamental Research Funds for the Central Universities of China [KYZ201414, KJQN201606]; Natural Science Foundation of Jiangsu Province of China [BK20150656]; National Key Technology Research and Development Program of the Ministry of Science and Technology of China [2015BAD03B01]</t>
  </si>
  <si>
    <t>This research was supported by the National Natural Science Foundation of China (31501930), the Fundamental Research Funds for the Central Universities of China (KYZ201414, KJQN201606), the Natural Science Foundation of Jiangsu Province of China (BK20150656), and the National Key Technology Research and Development Program of the Ministry of Science and Technology of China (2015BAD03B01).</t>
  </si>
  <si>
    <t>10.1007/s00018-016-2169-2</t>
  </si>
  <si>
    <t>DJ7NI</t>
  </si>
  <si>
    <t>WOS:000374397700008</t>
  </si>
  <si>
    <t>朱伟云</t>
  </si>
  <si>
    <t>Chen, Y; Li, J; Xiao, P; Zhu, W; Mo, Z</t>
  </si>
  <si>
    <t>Chen, Y.; Li, J.; Xiao, P.; Zhu, W.; Mo, Z.</t>
  </si>
  <si>
    <t>The ability of marine Bacillus spp. isolated from fish gastrointestinal tract and culture pond sediment to inhibit growth of aquatic pathogenic bacteria</t>
  </si>
  <si>
    <t>IRANIAN JOURNAL OF FISHERIES SCIENCES</t>
  </si>
  <si>
    <t>Bacillus; Antagonistic activity; Scanning electron microscopy; Probiotic; Aquaculture</t>
  </si>
  <si>
    <t>IN-VITRO; STRAINS; VIBRIO; IDENTIFICATION; AQUACULTURE; SELECTION; ARTEMIA</t>
  </si>
  <si>
    <t>[Chen, Y.; Zhu, W.] Nanjing Agr Univ, Coll Anim Sci &amp; Technol, Lab Gut Microbiol, Nanjing 210095, Jiangsu, Peoples R China; [Li, J.; Mo, Z.] Chinese Acad Fishery Sci, Yellow Sea Fisheries Res Inst, Qingdao 266071, Peoples R China; [Xiao, P.] Chinese Acad Sci, Inst Oceanol, Qingdao 266071, Peoples R China</t>
  </si>
  <si>
    <t>Zhu, W (reprint author), Nanjing Agr Univ, Coll Anim Sci &amp; Technol, Lab Gut Microbiol, Nanjing 210095, Jiangsu, Peoples R China.; Mo, Z (reprint author), Chinese Acad Fishery Sci, Yellow Sea Fisheries Res Inst, Qingdao 266071, Peoples R China.</t>
  </si>
  <si>
    <t>National Natural Sciences Foundation of China [31072245, 31372567]; Construction Programme for 'Taishan Scholarship' of Shandong Province of China; Special Scientific Research Funds for Central Non-profit Institute, Yellow Sea Fisheries Research Institute [20603022013010]</t>
  </si>
  <si>
    <t>This project was supported by the National Natural Sciences Foundation of China (Grant No. 31072245 and 31372567), the special foundation under the Construction Programme for 'Taishan Scholarship' of Shandong Province of China, and Special Scientific Research Funds for Central Non-profit Institute, Yellow Sea Fisheries Research Institute (20603022013010).</t>
  </si>
  <si>
    <t>IRANIAN FISHERIES SCIENCE RESEARCH INST-IFSRI</t>
  </si>
  <si>
    <t>IRANIAN FISH SCI RES INST,TEHRAN-KARAJ HWY, EXIT PAYKAN SHAHR, SARVENAZ AVE, SARVE AZAD AVE, W 8 ST, TEHRAN, 00000, IRAN</t>
  </si>
  <si>
    <t>Iran. J. Fish. Sci.</t>
  </si>
  <si>
    <t>DK9BH</t>
  </si>
  <si>
    <t>WOS:000375224300008</t>
  </si>
  <si>
    <t>Zhu, HL; Fievez, V; Mao, SY; He, WB; Zhu, WY</t>
  </si>
  <si>
    <t>Zhu, Honglong; Fievez, Veerle; Mao, Shengyong; He, Wenbo; Zhu, Weiyun</t>
  </si>
  <si>
    <t>Dose and time response of ruminally infused algae on rumen fermentation characteristics, biohydrogenation and Butyrivibrio group bacteria in goats</t>
  </si>
  <si>
    <t>Algae; Biohydrogenation; Goat; Hydrogenating bacteria</t>
  </si>
  <si>
    <t>UNSATURATED FATTY-ACIDS; GEL-ELECTROPHORESIS ANALYSIS; CONJUGATED LINOLEIC ACIDS; PLUS INCREMENTAL LEVELS; FISH-OIL SUPPLEMENTS; MARINE-ALGAE; SUNFLOWER OIL; CLOSTRIDIUM-PROTEOCLASTICUM; DAIRY SHEEP; RIBOSOMAL-RNA</t>
  </si>
  <si>
    <t>[Zhu, Honglong; Mao, Shengyong; He, Wenbo; Zhu, Weiyun] Nanjing Agr Univ, Jiangsu Key Lab Gastrointestinal Nutr &amp; Anim Hlt, Lab Gastrointestinal Microbiol, Coll Anim Sci &amp; Technol, Nanjing 210095, Jiangsu, Peoples R China; [Fievez, Veerle] Univ Ghent, Dept Anim Prod, B-9090 Melle, Belgium</t>
  </si>
  <si>
    <t>Zhu, WY (reprint author), Nanjing Agr Univ, Jiangsu Key Lab Gastrointestinal Nutr &amp; Anim Hlt, Lab Gastrointestinal Microbiol, Coll Anim Sci &amp; Technol, Nanjing 210095, Jiangsu, Peoples R China.</t>
  </si>
  <si>
    <t>Natural Science Foundation of Jiangsu Province (China); Research Foundation - Flanders (Belgium); Special Research Fund of the Ghent University (Belgium)</t>
  </si>
  <si>
    <t>This study was funded by the Natural Science Foundation of Jiangsu Province (China) and the Research Foundation - Flanders (Belgium), and the Special Research Fund of the Ghent University (Belgium). WYZ also thanks to Jiangsu Collaborative Innovation Center of Meat Production and Processing, Quality and Safety Control.</t>
  </si>
  <si>
    <t>10.1186/s40104-016-0080-1</t>
  </si>
  <si>
    <t>DK4BX</t>
  </si>
  <si>
    <t>WOS:000374862800001</t>
  </si>
  <si>
    <t>王锋</t>
  </si>
  <si>
    <t>Luo, F; Jia, R; Ying, S; Wang, Z; Wang, F</t>
  </si>
  <si>
    <t>Luo, F.; Jia, R.; Ying, S.; Wang, Z.; Wang, F.</t>
  </si>
  <si>
    <t>Analysis of genes that influence sheep follicular development by different nutrition levels during the luteal phase using expression profiling</t>
  </si>
  <si>
    <t>Hu sheep; interleukin-1A; interleukin-1B; nutrition restriction; prostaglandin-endoperoxide synthase 2; steroidogenic acute regulatory protein; supplement feeding; UCP2</t>
  </si>
  <si>
    <t>GRAIN LUPINUS-LUTEUS; MESSENGER-RNA LEVELS; GRANULOSA-CELLS; OVULATION RATE; IN-VITRO; OVARIAN-FOLLICLES; ESTROUS-CYCLE; HU SHEEP; FOLLICULOGENESIS; GLUCOSE</t>
  </si>
  <si>
    <t>[Luo, F.; Jia, R.; Ying, S.; Wang, Z.; Wang, F.] Nanjing Agr Univ, Jiangsu Livestock Embryo Engn Lab, Nanjing 210095, Jiangsu, Peoples R China; [Luo, F.; Wang, F.] Nanjing Agr Univ, Jiangsu Engn Technol Res Ctr, Meat Sheep &amp; Goat Ind, Nanjing 210095, Jiangsu, Peoples R China</t>
  </si>
  <si>
    <t>Wang, F (reprint author), Nanjing Agr Univ, Jiangsu Livestock Embryo Engn Lab, Nanjing 210095, Jiangsu, Peoples R China.</t>
  </si>
  <si>
    <t>National Industrial Technology System of Sheep Goat [CARS-39]; Key Research Program of Jiangsu Province [BE2015362]; National Science and Technology Support Program [2015BAD03B05-06]; National Natural Science Foundation of China [31272443]</t>
  </si>
  <si>
    <t>This study was financially supported by the National Industrial Technology System of Sheep &amp; Goat (No. CARS-39), the Key Research Program of Jiangsu Province (BE2015362), the National Science and Technology Support Program (2015BAD03B05-06) and the National Natural Science Foundation of China (31272443).</t>
  </si>
  <si>
    <t>10.1111/age.12427</t>
  </si>
  <si>
    <t>DK5WJ</t>
  </si>
  <si>
    <t>WOS:000374991500008</t>
  </si>
  <si>
    <t>Song, H; Li, H; Huang, MR; Xu, D; Wang, ZY; Wang, F</t>
  </si>
  <si>
    <t>Song, Hui; Li, Hui; Huang, Mingrui; Xu, Dan; Wang, Ziyu; Wang, Feng</t>
  </si>
  <si>
    <t>Big Animal Cloning Using Transgenic Induced Pluripotent Stem Cells: A Case Study of Goat Transgenic Induced Pluripotent Stem Cells</t>
  </si>
  <si>
    <t>CELLULAR REPROGRAMMING</t>
  </si>
  <si>
    <t>GROWTH-FACTOR LIGAND; IN-VITRO FERTILIZATION; NUCLEAR TRANSFER; PREIMPLANTATION EMBRYOS; SOMATIC-CELLS; GENE-EXPRESSION; BOVINE EMBRYOS; MESSENGER-RNA; CLONED MICE; IGF-I</t>
  </si>
  <si>
    <t>[Song, Hui; Li, Hui; Huang, Mingrui; Wang, Ziyu; Wang, Feng] Nanjing Agr Univ, Jiangsu Livestock Embryo Engn Lab, Nanjing 210095, Jiangsu, Peoples R China; [Song, Hui; Li, Hui] Ningxia Med Univ, Dept Med Genet &amp; Cell Biol, Yinchuan 750004, Peoples R China; [Xu, Dan] Stanford Univ, Sch Med, Stanford, CA 94305 USA</t>
  </si>
  <si>
    <t>National Major Special Projects on New Cultivation for Transgenic Organisms [2014ZX08008-003]; National Natural Science Foundation of China [31272443]</t>
  </si>
  <si>
    <t>This study was supported by grants from the National Major Special Projects on New Cultivation for Transgenic Organisms (grant no. 2014ZX08008-003) and National Natural Science Foundation of China (grant no. 31272443)</t>
  </si>
  <si>
    <t>10.1089/cell.2015.0035</t>
  </si>
  <si>
    <t>DL1RZ</t>
  </si>
  <si>
    <t>WOS:000375411000005</t>
  </si>
  <si>
    <t>王恬</t>
  </si>
  <si>
    <t>Dong, L; Zhong, X; He, JT; Zhang, LL; Bai, KW; Xu, W; Wang, T; Huang, XX</t>
  </si>
  <si>
    <t>Dong, Li; Zhong, Xiang; He, Jintian; Zhang, Lili; Bai, Kaiwen; Xu, Wen; Wang, Tian; Huang, Xuexin</t>
  </si>
  <si>
    <t>Supplementation of tributyrin improves the growth and intestinal digestive and barrier functions in intrauterine growth-restricted piglets</t>
  </si>
  <si>
    <t>CLINICAL NUTRITION</t>
  </si>
  <si>
    <t>Tributyrin; IUGR; Suckling period; Small intestine; Piglets</t>
  </si>
  <si>
    <t>CHAIN FATTY-ACIDS; SODIUM-BUTYRATE; CELLS; PERFORMANCE; ACTIVATION; MORPHOLOGY; GPR41; PROLIFERATION; RETARDATION; RECEPTORS</t>
  </si>
  <si>
    <t>[Dong, Li; Zhong, Xiang; He, Jintian; Zhang, Lili; Bai, Kaiwen; Xu, Wen; Wang, Tian] Nanjing Agr Univ, Coll Anim Sci &amp; Technol, Nanjing 210095, Jiangsu, Peoples R China; [Huang, Xuexin] An You Biotechnol Co, Xin Gang Rd, Tai Cang 215435, Jiangsu, Peoples R China</t>
  </si>
  <si>
    <t>Jiangsu Province Graduate Students Innovation Research Project [CX2213 0308]; national basic research program of china (973) [2012CB124703]; National Natural Science Foundation of China [31272454, 31201808]; Fundamental Research Funds for the Central Universities [KYZ201313]</t>
  </si>
  <si>
    <t>The present study was supported by the Jiangsu Province Graduate Students Innovation Research Project (NO. CX2213 0308), the national basic research program of china (973) (NO. 2012CB124703), grants from the National Natural Science Foundation of China (No. 31272454 and No. 31201808), and Fundamental Research Funds for the Central Universities (KYZ201313).</t>
  </si>
  <si>
    <t>1532-1983</t>
  </si>
  <si>
    <t>Clin. Nutr.</t>
  </si>
  <si>
    <t>10.1016/j.clnu.2015.03.002</t>
  </si>
  <si>
    <t>DJ0BA</t>
  </si>
  <si>
    <t>WOS:000373865200014</t>
  </si>
  <si>
    <t>鲍恩东</t>
  </si>
  <si>
    <t>Wu, D; Zhang, M; Xu, J; Song, EB; Lv, YJ; Tang, S; Zhang, XH; Kemper, N; Hartung, J; Bao, ED</t>
  </si>
  <si>
    <t>Wu, Di; Zhang, Miao; Xu, Jiao; Song, Erbao; Lv, Yinjun; Tang, Shu; Zhang, Xiaohui; Kemper, N.; Hartung, J.; Bao, Endong</t>
  </si>
  <si>
    <t>In vitro evaluation of aspirin-induced HspB1 against heat stress damage in chicken myocardial cells</t>
  </si>
  <si>
    <t>HspB1; Heat shock proteins; Myocardial cell protection; Aspirin; Heat stress; In vitro</t>
  </si>
  <si>
    <t>INDUCED CARDIAC DYSFUNCTION; SHOCK PROTEINS; REPERFUSION INJURY; SODIUM ARSENITE; DOSE ASPIRIN; HSP27; PHOSPHORYLATION; EXPRESSION; HEAT-SHOCK-PROTEIN-27; PROTECTS</t>
  </si>
  <si>
    <t>[Wu, Di; Xu, Jiao; Song, Erbao; Lv, Yinjun; Tang, Shu; Zhang, Xiaohui; Bao, Endong] Nanjing Agr Univ, Coll Vet Med, Weigang 1, Nanjing 210095, Jiangsu, Peoples R China; [Zhang, Miao] Jinling Inst Technol, Coll Anim Sci &amp; Technol, Nanjing 210038, Jiangsu, Peoples R China; [Kemper, N.; Hartung, J.] Univ Vet Med Hannover, Inst Anim Hyg Anim Welf &amp; Farm Anim Behav, Hannover, Germany</t>
  </si>
  <si>
    <t>National Natural Science Foundation of China [31372403]; Natural Science Foundation of the Jiangsu Province [BK20140107]; Postgraduate Student Research and Innovation Project of Jiangsu Province [KYLX15_0558]; Priority Academic Program Development of Jiangsu Higher Education Institutions (PAPD); Sino-German Agricultural Cooperation Project of the Federal Ministry of Food, the Agriculture and Consumer Production, Berlin, Germany</t>
  </si>
  <si>
    <t>This work was supported by grants from the National Natural Science Foundation of China (31372403), the Natural Science Foundation of the Jiangsu Province (Grant No. BK20140107), the Postgraduate Student Research and Innovation Project of Jiangsu Province (KYLX15_0558), the Priority Academic Program Development of Jiangsu Higher Education Institutions (PAPD), and the Sino-German Agricultural Cooperation Project of the Federal Ministry of Food, the Agriculture and Consumer Production, Berlin, Germany.</t>
  </si>
  <si>
    <t>10.1007/s12192-016-0666-8</t>
  </si>
  <si>
    <t>WOS:000374665400003</t>
  </si>
  <si>
    <t>陈兴祥;黄克和</t>
  </si>
  <si>
    <t>Zhang, ZQ; Gan, F; Xue, HX; Liu, YH; Huang, D; Khan, AZ; Chen, XX; Huang, KH</t>
  </si>
  <si>
    <t>Zhang, Zheqian; Gan, Fang; Xue, Hongxia; Liu, Yunhuan; Huang, Da; Khan, Alam Zeb; Chen, Xingxiang; Huang, Kehe</t>
  </si>
  <si>
    <t>Nephropathy and hepatopathy in weaned piglets provoked by natural ochratoxin A and involved mechanisms</t>
  </si>
  <si>
    <t>EXPERIMENTAL AND TOXICOLOGIC PATHOLOGY</t>
  </si>
  <si>
    <t>Ochratoxin A; Weaned piglet; Nephropathy; Hepatopathy; Antioxidant capacity; Apoptosis</t>
  </si>
  <si>
    <t>KIDNEY PK15 CELLS; GPT DELTA RATS; IN-VIVO; OXIDATIVE STRESS; BROILER-CHICKENS; MEAT-PRODUCTS; APOPTOSIS; SWINE; SERUM; PIGS</t>
  </si>
  <si>
    <t>[Zhang, Zheqian; Gan, Fang; Xue, Hongxia; Liu, Yunhuan; Huang, Da; Khan, Alam Zeb; Chen, Xingxiang; Huang, Kehe] Nanjing Agr Univ, Inst Nutr &amp; Metab Disorders Domest Anim &amp; Fowls, Nanjing 210095, Jiangsu, Peoples R China</t>
  </si>
  <si>
    <t>Chen, XX; Huang, KH (reprint author), Nanjing Agr Univ, Coll Vet Med, Nanjing 210095, Jiangsu, Peoples R China.</t>
  </si>
  <si>
    <t>zzq826955443@126.com; ganfang3211@163.com; 2013107105@njau.edu.cn; 2013207027@njau.cn; huangdand@gmail.com; huangdand@gmail.com; cxx@njau.edu.cn; khhuang@njau.edu.cn</t>
  </si>
  <si>
    <t>Fundamental Research Funds for the Central Universities [KYZ201527]; National Natural Science Foundation of China [31272627, 31472253]</t>
  </si>
  <si>
    <t>This work was funded by the Fundamental Research Funds for the Central Universities (KYZ201527) and the National Natural Science Foundation of China (31272627, 31472253).</t>
  </si>
  <si>
    <t>1618-1433</t>
  </si>
  <si>
    <t>Exp. Toxicol. Pathol.</t>
  </si>
  <si>
    <t>10.1016/j.etp.2015.12.002</t>
  </si>
  <si>
    <t>Pathology; Toxicology</t>
  </si>
  <si>
    <t>DJ7AK</t>
  </si>
  <si>
    <t>WOS:000374364100002</t>
  </si>
  <si>
    <t>胡元亮</t>
  </si>
  <si>
    <t>Li, XP; Hou, RR; Yue, CJ; Liu, J; Gao, ZZ; Chen, J; Lu, Y; Wang, DY; Liu, C; Hu, YL</t>
  </si>
  <si>
    <t>Li, Xiuping; Hou, Ranran; Yue, Chanjuan; Liu, Jie; Gao, Zhenzhen; Chen, Jin; Lu, Yu; Wang, Deyun; Liu, Cui; Hu, Yuanliang</t>
  </si>
  <si>
    <t>The Selenylation Modification of Epimedium Polysaccharide and Isatis Root Polysaccharide and the Immune-enhancing Activity Comparison of Their Modifiers</t>
  </si>
  <si>
    <t>Epimedium polysaccharide; Isatis root polysaccharide; Selenylation modification; Lymphocyte proliferation; Antibody titer</t>
  </si>
  <si>
    <t>SELENIUM</t>
  </si>
  <si>
    <t>[Li, Xiuping; Hou, Ranran; Yue, Chanjuan; Liu, Jie; Gao, Zhenzhen; Wang, Deyun; Liu, Cui; Hu, Yuanliang] Nanjing Agr Univ, Coll Vet Med, Inst Tradit Chinese Vet Med, Nanjing 210095, Jiangsu, Peoples R China; [Li, Xiuping] Dezhou Univ, Dept Agr, Dezhou 253023, Peoples R China; [Chen, Jin; Lu, Yu] Jiangsu Acad Agr Sci, Natl Res Ctr Vet Biol Engn &amp; Technol, Nanjing 210014, Jiangsu, Peoples R China</t>
  </si>
  <si>
    <t>National Natural Science Foundation of China [31272596]; Special Fund for Agro-scientific Research in the Public Interest [201403051]; Priority Academic Program Development of Jiangsu Higher Education Institutions</t>
  </si>
  <si>
    <t>The project was supported by National Natural Science Foundation of China (31272596), Special Fund for Agro-scientific Research in the Public Interest (201403051), and a project funded by the Priority Academic Program Development of Jiangsu Higher Education Institutions. We are grateful to all other staff in the Institute of Traditional Chinese Veterinary Medicine of Nanjing Agricultural University for their assistance in the experiments.</t>
  </si>
  <si>
    <t>10.1007/s12011-015-0511-4</t>
  </si>
  <si>
    <t>DJ7KK</t>
  </si>
  <si>
    <t>WOS:000374390100030</t>
  </si>
  <si>
    <t>陆承平</t>
  </si>
  <si>
    <t>Wu, ZF; Shao, J; Ren, HY; Tang, HY; Zhou, MY; Dai, J; Lai, LY; Yao, HC; Fan, HJ; Chen, D; Zong, J; Lu, CP</t>
  </si>
  <si>
    <t>Wu, Zongfu; Shao, Jing; Ren, Haiyan; Tang, Huanyu; Zhou, Mingyao; Dai, Jiao; Lai, Liying; Yao, Huochun; Fan, Hongjie; Chen, Dai; Zong, Jie; Lu, Chengping</t>
  </si>
  <si>
    <t>A Streptococcus suis LysM domain surface protein contributes to bacterial virulence</t>
  </si>
  <si>
    <t>Streptococcus suis; LysM domain; Bacterial virulence; Iron</t>
  </si>
  <si>
    <t>ESCHERICHIA-COLI; IDENTIFICATION; IMMUNITY; CELLS</t>
  </si>
  <si>
    <t>[Wu, Zongfu; Shao, Jing; Ren, Haiyan; Tang, Huanyu; Zhou, Mingyao; Dai, Jiao; Lai, Liying; Yao, Huochun; Fan, Hongjie; Lu, Chengping] Nanjing Agr Univ, Coll Vet Med, 1 Weigang Rd, Nanjing 210095, Jiangsu, Peoples R China; [Wu, Zongfu; Shao, Jing; Ren, Haiyan; Tang, Huanyu; Zhou, Mingyao; Dai, Jiao; Lai, Liying; Yao, Huochun; Fan, Hongjie; Lu, Chengping] Minist Agr, Key Lab Anim Bacteriol, Nanjing 210095, Jiangsu, Peoples R China; [Wu, Zongfu; Shao, Jing; Ren, Haiyan; Tang, Huanyu; Zhou, Mingyao; Dai, Jiao; Lai, Liying; Yao, Huochun; Fan, Hongjie; Lu, Chengping] OIE Reference Lab Swine Streptococcosis, Nanjing 210095, Jiangsu, Peoples R China; [Fan, Hongjie] Jiangsu Coinnovat Ctr Prevent &amp; Control Important, Yangzhou 225009, Jiangsu, Peoples R China; [Chen, Dai; Zong, Jie] Novel Bioinformat Co Ltd, Shanghai, Peoples R China; [Shao, Jing] Sichuan Anim Dis Control Ctr, Chengdu 610041, Peoples R China</t>
  </si>
  <si>
    <t>Lu, CP (reprint author), Nanjing Agr Univ, Coll Vet Med, 1 Weigang Rd, Nanjing 210095, Jiangsu, Peoples R China.</t>
  </si>
  <si>
    <t>wuzongfu@njau.edu.cn; lucp@njau.edu.cn</t>
  </si>
  <si>
    <t>National Natural Science Foundation of China [31101828, 31572544]; Chinese National Programs for Fundamental Research and Development [2012CB518804]; Special Fund for Public Welfare Industry of Chinese MoA [201303041]; Priority Academic Program Development of Jiangsu Higher Education Institutions (PAPD)</t>
  </si>
  <si>
    <t>This study was supported by grants from National Natural Science Foundation of China (31101828; 31572544), Chinese National Programs for Fundamental Research and Development (2012CB518804), the Special Fund for Public Welfare Industry of Chinese MoA (201303041), and the Priority Academic Program Development of Jiangsu Higher Education Institutions (PAPD).</t>
  </si>
  <si>
    <t>10.1016/j.vetmic.2016.03.017</t>
  </si>
  <si>
    <t>DK8IJ</t>
  </si>
  <si>
    <t>WOS:000375170100009</t>
  </si>
  <si>
    <t>马海田</t>
  </si>
  <si>
    <t>Chen, D; Kang, J; Li, L; Ma, H</t>
  </si>
  <si>
    <t>Chen, D.; Kang, J.; Li, L.; Ma, H.</t>
  </si>
  <si>
    <t>Long-term administration of DHEA prevents fat deposition in rats fed a high-fat diet</t>
  </si>
  <si>
    <t>CZECH JOURNAL OF ANIMAL SCIENCE</t>
  </si>
  <si>
    <t>dehydroepiandrosterone; lipid metabolism; lipogenic gene expression</t>
  </si>
  <si>
    <t>ADIPOSE TRIGLYCERIDE LIPASE; TISSUE METABOLISM; DEHYDROEPIANDROSTERONE; LIPOLYSIS; OBESITY; TESTOSTERONE; CATABOLISM; EXPRESSION; ENDOCRINE; INCREASES</t>
  </si>
  <si>
    <t>[Chen, D.; Kang, J.; Li, L.; Ma, H.] Nanjing Agr Univ, Coll Vet Med, Key Lab Anim Physiol &amp; Biochem, Nanjing 210095, Jiangsu, Peoples R China</t>
  </si>
  <si>
    <t>Ma, H (reprint author), Nanjing Agr Univ, Coll Vet Med, Key Lab Anim Physiol &amp; Biochem, Nanjing 210095, Jiangsu, Peoples R China.</t>
  </si>
  <si>
    <t>Supported by the Priority Academic Program Development of Jiangsu Higher Education Institutions (PAPD).</t>
  </si>
  <si>
    <t>1805-9309</t>
  </si>
  <si>
    <t>Czech J. Anim. Sci.</t>
  </si>
  <si>
    <t>DL1RW</t>
  </si>
  <si>
    <t>WOS:000375410700004</t>
  </si>
  <si>
    <t>王德云</t>
  </si>
  <si>
    <t>Huang, YE; Liu, ZG; Bo, RN; Xing, J; Luo, L; Zhen, SS; Niu, YL; Hu, YL; Liu, JG; Wu, Y; Wang, DY</t>
  </si>
  <si>
    <t>Huang, Yee; Liu, Zhenguang; Bo, Ruonan; Xing, Jie; Luo, Li; Zhen, Sisi; Niu, Yale; Hu, Yuanliang; Liu, Jiaguo; Wu, Yi; Wang, Deyun</t>
  </si>
  <si>
    <t>The enhanced immune response of PCV-2 vaccine using Rehmannia glutinosa polysaccharide liposome as an adjuvant</t>
  </si>
  <si>
    <t>Rehmannia glutinosa polysaccharide liposome; Adjuvant; PCV-2</t>
  </si>
  <si>
    <t>NANOPARTICLE VACCINES; DENDRITIC CELLS; ACTIVATION; PROTEIN; MICE; DNA; IMMUNOMODULATION; CARRIERS</t>
  </si>
  <si>
    <t>[Huang, Yee; Liu, Zhenguang; Bo, Ruonan; Xing, Jie; Luo, Li; Zhen, Sisi; Niu, Yale; Hu, Yuanliang; Liu, Jiaguo; Wu, Yi; Wang, Deyun] Nanjing Agr Univ, Inst Tradit Chinese Vet Med, Coll Vet Med, Nanjing 210095, Jiangsu, Peoples R China</t>
  </si>
  <si>
    <t>The project was supported by National Natural Science Foundation of China (Grant No. 31372472), Special Fund for Agro-scientific Research in the Public Interest (Grant No. 201303046, 201403051) and A Project Funded by the Priority Academic Program Development of Jiangsu Higher Education Institutions (PAPD). We are grateful to all other staff in the Institute of Traditional Chinese Veterinary Medicine of Nanjing Agricultural University for their assistance in the experiments.</t>
  </si>
  <si>
    <t>10.1016/j.ijbiomac.2016.02.003</t>
  </si>
  <si>
    <t>DJ4RT</t>
  </si>
  <si>
    <t>WOS:000374196100107</t>
  </si>
  <si>
    <t>杨倩</t>
  </si>
  <si>
    <t>Lin, J; Tu, CZ; Mou, CX; Chen, XJ; Yang, Q</t>
  </si>
  <si>
    <t>Lin, Jian; Tu, Chongzhi; Mou, Chunxiao; Chen, Xiaojuan; Yang, Qian</t>
  </si>
  <si>
    <t>CpG DNA facilitate the inactivated transmissible gastroenteritis virus in enhancing the local and systemic immune response of pigs via oral administration</t>
  </si>
  <si>
    <t>Inactivated transmissible gastroenteritis virus; CpG DNA; Oral immunization; Local immunity; Pig</t>
  </si>
  <si>
    <t>INFLUENZA-VIRUS; INTRANASAL IMMUNIZATION; MUCOSAL IMMUNIZATION; ESCHERICHIA-COLI; LYMPHOID-TISSUES; AVIAN INFLUENZA; IN-VIVO; ADJUVANT; VACCINE; CELLS</t>
  </si>
  <si>
    <t>[Lin, Jian; Tu, Chongzhi; Mou, Chunxiao; Chen, Xiaojuan; Yang, Qian] Nanjing Agr Univ, Coll Vet Med, Weigang 1, Nanjing 210095, Jiangsu, Peoples R China</t>
  </si>
  <si>
    <t>Yang, Q (reprint author), Nanjing Agr Univ, Coll Vet Med, Weigang 1, Nanjing 210095, Jiangsu, Peoples R China.</t>
  </si>
  <si>
    <t>National Science Grant of P.R. China [31172302]; National Science Grant of Jiangsu Province [BK20150666]; Priority Academic Program Development of Jiangsu Higher Education Institutions (PAPD)</t>
  </si>
  <si>
    <t>This work was supported by the National Science Grant of P.R. China (No. 31172302), the National Science Grant of Jiangsu Province (No. BK20150666) and A Project Funded by the Priority Academic Program Development of Jiangsu Higher Education Institutions (PAPD).</t>
  </si>
  <si>
    <t>10.1016/j.vetimm.2016.02.013</t>
  </si>
  <si>
    <t>DJ7XI</t>
  </si>
  <si>
    <t>WOS:000374426100001</t>
  </si>
  <si>
    <t>戴建君，范红结</t>
  </si>
  <si>
    <t>Zhuge, XK; Tang, F; Zhu, HF; Mao, X; Wang, SH; Wu, ZF; Lu, CP; Dai, JJ; Fan, HJ</t>
  </si>
  <si>
    <t>Zhuge, Xiangkai; Tang, Fang; Zhu, Hongfei; Mao, Xiang; Wang, Shaohui; Wu, Zongfu; Lu, Chengping; Dai, Jianjun; Fan, Hongjie</t>
  </si>
  <si>
    <t>AutA and AutR, Two Novel Global Transcriptional Regulators, Facilitate Avian Pathogenic Escherichia coli Infection</t>
  </si>
  <si>
    <t>GLUTAMATE-DECARBOXYLASE GENES; VIRULENCE FACTORS; FAMILY-MEMBER; POLYSACCHARIDE CAPSULE; STRESS-RESPONSE; ACID STRESS; DNA-BINDING; EXPRESSION; PROMOTERS; STRAINS</t>
  </si>
  <si>
    <t>[Zhuge, Xiangkai; Tang, Fang; Wu, Zongfu; Lu, Chengping; Dai, Jianjun; Fan, Hongjie] Nanjing Agr Univ, Key Lab Anim Bacteriol, Minist Agr, Nanjing 210095, Jiangsu, Peoples R China; [Zhu, Hongfei] Chinese Acad Agr Sci, Beijing Vet Res Inst, Beijing 100193, Peoples R China; [Mao, Xiang; Wang, Shaohui] Chinese Acad Agr Sci, Shanghai Vet Res Inst, Shanghai 200241, Peoples R China</t>
  </si>
  <si>
    <t>Dai, JJ; Fan, HJ (reprint author), Nanjing Agr Univ, Key Lab Anim Bacteriol, Minist Agr, Nanjing 210095, Jiangsu, Peoples R China.</t>
  </si>
  <si>
    <t>daijianjun@njau.edu.cn; fhj@njau.edu.cn</t>
  </si>
  <si>
    <t>National Basic Research Program of China (Project 973) [2015CB554200]; National High Technology Research and Development program of China (863 Program) [2012AA101302]; Fund of Priority Academic Program Development of Jiangsu Higher Education Institutions (PAPD)</t>
  </si>
  <si>
    <t>This work was supported by the National Basic Research Program of China (Project 973; 2015CB554200), the National High Technology Research and Development program of China (863 Program; 2012AA101302), and the Fund of Priority Academic Program Development of Jiangsu Higher Education Institutions (PAPD). We acknowledge Ye Tao, Qin Lin, and Liang Zeng for transcriptomic sequencing and analysis at Shanghai BIOZERON Biotechnology Co., Ltd.</t>
  </si>
  <si>
    <t>10.1038/srep25085</t>
  </si>
  <si>
    <t>DK3QE</t>
  </si>
  <si>
    <t>WOS:000374831500001</t>
  </si>
  <si>
    <t>范红结</t>
  </si>
  <si>
    <t>Yi, L; Wang, Y; Ma, Z; Lin, HX; Xu, B; Grenier, D; Fan, HJ; Lu, CP</t>
  </si>
  <si>
    <t>Yi, Li; Wang, Yang; Ma, Zhe; Lin, Hui-Xing; Xu, Bin; Grenier, Daniel; Fan, Hong-Jie; Lu, Cheng-Ping</t>
  </si>
  <si>
    <t>Identification and characterization of a Streptococcus equi ssp zooepidemicus immunogenic GroEL protein involved in biofilm formation</t>
  </si>
  <si>
    <t>PATHOGENIC ESCHERICHIA-COLI; SUBSP-ZOOEPIDEMICUS; RIEMERELLA-ANATIPESTIFER; CHAPERONIN GROEL; EXTRACELLULAR PROTEINS; IMMUNOPROTEOMIC ASSAY; INFECTION; VIRULENCE; SUIS; MICE</t>
  </si>
  <si>
    <t>[Yi, Li; Wang, Yang; Ma, Zhe; Lin, Hui-Xing; Xu, Bin; Fan, Hong-Jie; Lu, Cheng-Ping] Nanjing Agr Univ, Minist Agr, Key Lab Anim Bacteriol, Nanjing, Jiangsu, Peoples R China; [Yi, Li] Luoyang Normal Univ, Coll Life Sci, Luoyang, Peoples R China; [Wang, Yang] Henan Univ Sci &amp; Technol, Coll Anim Sci &amp; Technol, Luoyang, Peoples R China; [Grenier, Daniel] Univ Laval, GREB, Fac Med Dent, Quebec City, PQ, Canada; [Fan, Hong-Jie] Jiangsu Coinnovat Ctr Prevent &amp; Control Important, Yangzhou, Jiangsu, Peoples R China</t>
  </si>
  <si>
    <t>Fan, HJ (reprint author), Nanjing Agr Univ, Minist Agr, Key Lab Anim Bacteriol, Nanjing, Jiangsu, Peoples R China.; Fan, HJ (reprint author), Jiangsu Coinnovat Ctr Prevent &amp; Control Important, Yangzhou, Jiangsu, Peoples R China.</t>
  </si>
  <si>
    <t>National Basic Research Program (973) of China [2012CB518804]; National Natural Science Foundation of China [31172319, 31272581, 31201910]; Jiangsu Agricultural Science and Technology Innovation Fund [CX(12)3078]; Key Technology Program of Jiangsu Province [BE2013433]; Priority Academic Program Development of Jiangsu Higher Education Institutions (PAPD); Program for Science and Technology Innovation Talents in Universities of Henan Province [14HASTIT024]; Science and Technology Research Foundation of the Henan Province Educational Committee [13A230261, 14A230003]; Science and Technology Development Project of Henan Province [142102310297]; Foundation for University Key Teachers of the Ministry of Education of Henan Province [2013GGJS-068]</t>
  </si>
  <si>
    <t>This study was supported by grants from the National Basic Research Program (973) of China (2012CB518804), the National Natural Science Foundation of China (31172319, 31272581, 31201910), the Jiangsu Agricultural Science and Technology Innovation Fund (CX(12)3078), the Key Technology Program of Jiangsu Province (BE2013433), the Priority Academic Program Development of Jiangsu Higher Education Institutions (PAPD), the Program for Science and Technology Innovation Talents in Universities of Henan Province (14HASTIT024), the Science and Technology Research Foundation of the Henan Province Educational Committee (13A230261, 14A230003), the Science and Technology Development Project of Henan Province (142102310297), and the Foundation for University Key Teachers of the Ministry of Education of Henan Province (2013GGJS-068).</t>
  </si>
  <si>
    <t>10.1186/s13567-016-0334-0</t>
  </si>
  <si>
    <t>DK3ON</t>
  </si>
  <si>
    <t>WOS:000374826900001</t>
  </si>
  <si>
    <t>赵茹茜</t>
  </si>
  <si>
    <t>Jia, YM; Gao, GC; Song, HG; Cai, DM; Yang, XJ; Zhao, RQ</t>
  </si>
  <si>
    <t>Jia, Yimin; Gao, Guichao; Song, Haogang; Cai, Demin; Yang, Xiaojing; Zhao, Ruqian</t>
  </si>
  <si>
    <t>Low-protein diet fed to crossbred sows during pregnancy and lactation enhances myostatin gene expression through epigenetic regulation in skeletal muscle of weaning piglets</t>
  </si>
  <si>
    <t>Histone modification; Low-protein diet; Myostatin; Skeletal muscle; Weaning piglets</t>
  </si>
  <si>
    <t>TRANSCRIPTIONAL REGULATION; MATERNAL NUTRITION; UP-REGULATION; ATROPHY; DIFFERENTIATION; GROWTH; INHIBITION; EXPOSURE; KINASE; MICE</t>
  </si>
  <si>
    <t>[Jia, Yimin; Gao, Guichao; Song, Haogang; Cai, Demin; Yang, Xiaojing; Zhao, Ruqian] Nanjing Agr Univ, Key Lab Anim Physiol &amp; Biochem, Nanjing 210095, Jiangsu, Peoples R China</t>
  </si>
  <si>
    <t>We thank Shanghai Farm of Bright Food (Group) Co., Ltd., for providing the experimental site and Rongkui Zhang for care of animals. In addition, we thank Dr. Wanyne J. Kuenzel of University of Arkansas for his suggestions on paper writing, especially for language revision. This work was supported by the National Basic Research Program of China (2012CB124703), the Special Fund for Agro-scientific Research in the Public Interest (201003011), and the Priority Academic Program Development of Jiangsu Higher Education Institutions.</t>
  </si>
  <si>
    <t>10.1007/s00394-015-0949-3</t>
  </si>
  <si>
    <t>DJ3NS</t>
  </si>
  <si>
    <t>WOS:000374112900039</t>
  </si>
  <si>
    <t>丁为民</t>
  </si>
  <si>
    <t>Hassan, M; Ding, WM; Shi, ZD; Zhao, SQ</t>
  </si>
  <si>
    <t>Hassan, Muhammad; Ding, Weimin; Shi, Zhendan; Zhao, Sanqin</t>
  </si>
  <si>
    <t>Methane enhancement through co-digestion of chicken manure and thermo-oxidative cleaved wheat straw with waste activated sludge: A C/N optimization case</t>
  </si>
  <si>
    <t>Oxidative cleaved WS; Co-digestion of WS and CM; C/N optimization; Methane enhancement</t>
  </si>
  <si>
    <t>MUNICIPAL SEWAGE-SLUDGE; ANAEROBIC-DIGESTION; BIOGAS PRODUCTION; POULTRY MANURE; AMMONIA INHIBITION; STOVER; PRETREATMENT; FERMENTATION; RECOVERY; BIOMASS</t>
  </si>
  <si>
    <t>[Hassan, Muhammad; Ding, Weimin; Zhao, Sanqin] Nanjing Agr Univ, Coll Engn, Nanjing 210031, Jiangsu, Peoples R China; [Shi, Zhendan] Jiangsu Acad Agr Sci, Inst Anim Sci, Nanjing 210014, Jiangsu, Peoples R China</t>
  </si>
  <si>
    <t>National Science and Technology [2013BAD08B04]; Jiangsu Agriculture Science and Technology Innovation Fund [CX(15)1008]; HEC Pakistan</t>
  </si>
  <si>
    <t>The present study was supported by the National Science and Technology Support Program (2013BAD08B04) and Jiangsu Agriculture Science and Technology Innovation Fund (CX(15)1008). Besides that the first author of the research is grateful to HEC Pakistan for providing him MS leading to PhD scholarship (HRDI-UESTPs/UETs Batch III).</t>
  </si>
  <si>
    <t>10.1016/j.biortech.2016.03.148</t>
  </si>
  <si>
    <t>DK8ON</t>
  </si>
  <si>
    <t>WOS:000375186700067</t>
  </si>
  <si>
    <t>汪快兵</t>
  </si>
  <si>
    <t>Wang, KB; Yi, XR; Luo, XF; Shi, Y; Xu, JY</t>
  </si>
  <si>
    <t>Wang, Kuaibing; Yi, Xurong; Luo, Xuefei; Shi, Ying; Xu, Jiangyan</t>
  </si>
  <si>
    <t>Fabrication of Co3O4 pseudocapacitor electrodes from nanoscale cobalt-organic frameworks</t>
  </si>
  <si>
    <t>NMOFs; Precursor; Co3O4; Pseudo-capacitor; Electrochemical</t>
  </si>
  <si>
    <t>SUPERCAPACITOR ELECTRODE; ENERGY-STORAGE; OXIDE CO3O4; SOLID-STATE; NANOWIRES; CAPACITANCE; PARTICLES</t>
  </si>
  <si>
    <t>[Wang, Kuaibing; Yi, Xurong; Luo, Xuefei; Shi, Ying; Xu, Jiangyan] Nanjing Agr Univ, Coll Sci, Dept Chem, Nanjing 210095, Jiangsu, Peoples R China; [Wang, Kuaibing] Nanjing Univ, State Key Lab Coordinat Chem, Nanjing 210093, Jiangsu, Peoples R China</t>
  </si>
  <si>
    <t>Wang, KB (reprint author), Nanjing Agr Univ, Coll Sci, Dept Chem, Nanjing 210095, Jiangsu, Peoples R China.; Wang, KB (reprint author), Nanjing Univ, State Key Lab Coordinat Chem, Nanjing 210093, Jiangsu, Peoples R China.</t>
  </si>
  <si>
    <t>Fundamental Research Funds for the Central Universities [KYZ201540]; Scientific Research Foundation of Nanijng Agricultural University [050804087]</t>
  </si>
  <si>
    <t>This work was supported by the Fundamental Research Funds for the Central Universities (KYZ201540) and the Scientific Research Foundation of Nanijng Agricultural University (050804087).</t>
  </si>
  <si>
    <t>Polyhedron</t>
  </si>
  <si>
    <t>10.1016/j.poly.2016.01.046</t>
  </si>
  <si>
    <t>DL0PN</t>
  </si>
  <si>
    <t>WOS:000375335100004</t>
  </si>
  <si>
    <t>兰叶青</t>
  </si>
  <si>
    <t>Guo, J; Zhang, J; Chen, C; Lan, YQ</t>
  </si>
  <si>
    <t>Guo, Jing; Zhang, Jiao; Chen, Cheng; Lan, Yeqing</t>
  </si>
  <si>
    <t>Rapid photodegradation of methyl orange by oxalic acid assisted with cathode material of lithium ion batteries LiFePO4</t>
  </si>
  <si>
    <t>Lithium iron phosphate; Oxalic acid; Photocatalytic degradation; Methyl orange</t>
  </si>
  <si>
    <t>HETEROGENEOUS PHOTODEGRADATION; HYDROGEN-PEROXIDE; FENTON REACTION; ORGANIC-ACIDS; DEGRADATION; LIGHT; DECOLORIZATION; MINERALIZATION; COMPLEXES; OXIDATION</t>
  </si>
  <si>
    <t>[Guo, Jing; Zhang, Jiao; Chen, Cheng; Lan, Yeqing] Nanjing Agr Univ, Coll Sci, Nanjing 210095, Jiangsu, Peoples R China</t>
  </si>
  <si>
    <t>guojingjoy@outlook.com</t>
  </si>
  <si>
    <t>National Natural Science Foundation of China [21377056, 21407078]</t>
  </si>
  <si>
    <t>This study was supported by the National Natural Science Foundation of China (Grant nos. 21377056 and 21407078).</t>
  </si>
  <si>
    <t>10.1016/j.jtice.2016.02.003</t>
  </si>
  <si>
    <t>DK3FR</t>
  </si>
  <si>
    <t>WOS:000374803000023</t>
  </si>
  <si>
    <t>李国华</t>
  </si>
  <si>
    <t>Xiang, LL; Song, Y; Bian, YR; Sheng, HJ; Liu, GX; Jiang, X; Li, GH; Wang, F</t>
  </si>
  <si>
    <t>Xiang Lei-Lei; Song Yang; Bian Yong-Rong; Sheng Hong-Jie; Liu Guang-Xia; Jiang Xin; Li Guo-Hua; Wang Fang</t>
  </si>
  <si>
    <t>A Purification Method for 10 Polybrominated Diphenyl Ethers in Soil Using Accelerated Solvent Extraction-Solid Phase Extraction</t>
  </si>
  <si>
    <t>Soil; Polybrominated diphenyl ethers; Accelerated solvent extraction; Solid phase extraction</t>
  </si>
  <si>
    <t>CHROMATOGRAPHY-MASS SPECTROMETRY; SPE-LC-MS/MS; POLYCHLORINATED-BIPHENYLS; DEVELOPMENTAL NEUROTOXICITY; QUANTIFICATION; SEPARATION; SYSTEM; PLANTS; WATER; PAHS</t>
  </si>
  <si>
    <t>[Xiang Lei-Lei; Li Guo-Hua] Nanjing Agr Univ, Coll Sci, Jiangsu Key Lab Pesticide Sci, Nanjing 210095, Jiangsu, Peoples R China; [Xiang Lei-Lei; Song Yang; Bian Yong-Rong; Sheng Hong-Jie; Liu Guang-Xia; Jiang Xin; Wang Fang] Chinese Acad Sci, Inst Soil Sci, State Key Lab Soil &amp; Sustainable Agr, Nanjing 210008, Jiangsu, Peoples R China</t>
  </si>
  <si>
    <t>Li, GH (reprint author), Nanjing Agr Univ, Coll Sci, Jiangsu Key Lab Pesticide Sci, Nanjing 210095, Jiangsu, Peoples R China.; Wang, F (reprint author), Chinese Acad Sci, Inst Soil Sci, State Key Lab Soil &amp; Sustainable Agr, Nanjing 210008, Jiangsu, Peoples R China.</t>
  </si>
  <si>
    <t>liguohua@njau.edu.cn; wangfang@issas.ac.cn</t>
  </si>
  <si>
    <t>National Natural Science Foundation of China [21277148, 41271464]; Natural Science Foundation of Jiangsu Province for Distinguished Young Scholars, China [BK20150050]; Major State Basic Research Development Program of China [2014CB441105]; Natural Science Foundation of Jiangsu Province, China [BK20131463]</t>
  </si>
  <si>
    <t>This work was supported by the National Natural Science Foundation of China (Nos. 21277148, 41271464), the Natural Science Foundation of Jiangsu Province for Distinguished Young Scholars, China (No. BK20150050), the Major State Basic Research Development Program of China (No. 2014CB441105), and the Natural Science Foundation of Jiangsu Province, China (No. BK20131463).</t>
  </si>
  <si>
    <t>10.1016/S1872-2040(16)60929-5</t>
  </si>
  <si>
    <t>DL3TL</t>
  </si>
  <si>
    <t>WOS:000375556200001</t>
  </si>
  <si>
    <t>杨宏伟</t>
  </si>
  <si>
    <t>Liu, YJ; Xie, X; Xie, L; Yang, ZK; Yang, HW</t>
  </si>
  <si>
    <t>Liu, Yu-Jie; Xie, Xun; Xie, Lei; Yang, Ze-Kun; Yang, Hong-Wei</t>
  </si>
  <si>
    <t>Dual-band absorption characteristics of one-dimensional photonic crystal with graphene-based defect</t>
  </si>
  <si>
    <t>Graphene; One-dimensional photonic crystals; The transfer matrix method; Dual-band absorption characteristics</t>
  </si>
  <si>
    <t>SATURABLE ABSORBER; PLASMA</t>
  </si>
  <si>
    <t>[Liu, Yu-Jie; Xie, Xun; Xie, Lei; Yang, Hong-Wei] Nanjing Agr Univ, Dept Phys, Nanjing 210095, Jiangsu, Peoples R China; [Yang, Ze-Kun] Lanzhou Univ, Sch Informat Sci &amp; Engn, Lanzhou 730000, Peoples R China</t>
  </si>
  <si>
    <t>Fundamental Research Funds for the College of Sciences of Nanjing Agricultural University [CoS201410]</t>
  </si>
  <si>
    <t>This work is supported by the Fundamental Research Funds for the College of Sciences of Nanjing Agricultural University (grant no. CoS201410).</t>
  </si>
  <si>
    <t>10.1016/j.ijleo.2016.01.121</t>
  </si>
  <si>
    <t>DL0UX</t>
  </si>
  <si>
    <t>WOS:000375349200011</t>
  </si>
  <si>
    <t>张良云</t>
  </si>
  <si>
    <t>Chen, YY; Wang, ZW; Zhang, LY</t>
  </si>
  <si>
    <t>Chen, Yuanyuan; Wang, Zhongwei; Zhang, Liangyun</t>
  </si>
  <si>
    <t>THE FUNDAMENTAL THEOREM AND MASCHKE'S THEOREM IN THE CATEGORY OF RELATIVE HOM-HOPF MODULES</t>
  </si>
  <si>
    <t>monoidal Hom-Hopf algebras; relative Hom-Hopf modules; (generalized) total Hom-integrals; fundamental theorem; Maschke's theorem</t>
  </si>
  <si>
    <t>LIE-ALGEBRAS; CONSTRUCTION; DEFORMATIONS; DERIVATIONS; COALGEBRAS; BIALGEBRAS</t>
  </si>
  <si>
    <t>[Chen, Yuanyuan; Zhang, Liangyun] Nanjing Agr Univ, Coll Sci, Nanjing 210095, Jiangsu, Peoples R China; [Wang, Zhongwei] Jinling Inst Technol, Dept Basic Sci, Nanjing 210069, Jiangsu, Peoples R China</t>
  </si>
  <si>
    <t>National Natural Science Foundation of China [11401311, 11571173]; Natural Science Foundation of Jiangsu Province [BK20140676, BK20141358]; Key Project of Science and Technology of Chinese Ministry of Education [108154]</t>
  </si>
  <si>
    <t>This research was supported by the National Natural Science Foundation of China (11401311, 11571173), the Natural Science Foundation of Jiangsu Province (BK20140676, BK20141358) and the Key Project of Science and Technology of Chinese Ministry of Education (108154).</t>
  </si>
  <si>
    <t>10.4064/cm6514-11-2015</t>
  </si>
  <si>
    <t>DJ3RF</t>
  </si>
  <si>
    <t>WOS:000374122600004</t>
  </si>
  <si>
    <t>王春明；万建民</t>
  </si>
  <si>
    <t>Liu, ZY; Zhu, CS; Jiang, Y; Tian, YL; Yu, J; An, HZ; Tang, WJ; Sun, J; Tang, JP; Chen, GM; Zhai, HQ; Wang, CM; Wan, JM</t>
  </si>
  <si>
    <t>Liu, Zhiyi; Zhu, Chengsong; Jiang, Yue; Tian, Yunlu; Yu, Jun; An, Hongzhou; Tang, Weijie; Sun, Juan; Tang, Jianpeng; Chen, Gaoming; Zhai, Huqu; Wang, Chunming; Wan, Jianmin</t>
  </si>
  <si>
    <t>Association mapping and genetic dissection of nitrogen use efficiency-related traits in rice (Oryza sativa L.)</t>
  </si>
  <si>
    <t>Rice; NUE; Association mapping; Breeding value</t>
  </si>
  <si>
    <t>GENOME ORGANIZATION; ASSIMILATION; IDENTIFICATION; NITRATE; MAIZE; METABOLISM; EXPRESSION; PROSPECTS; SELECTION</t>
  </si>
  <si>
    <t>[Liu, Zhiyi; Jiang, Yue; Tian, Yunlu; Yu, Jun; An, Hongzhou; Tang, Weijie; Sun, Juan; Tang, Jianpeng; Chen, Gaoming; Wang, Chunming; Wan, Jianmin] Nanjing Agr Univ, State Key Lab Crop Genet &amp; Germplasm Enhancement, Nanjing 210095, Jiangsu, Peoples R China; [Zhu, Chengsong] Univ Missouri, Div Plant Sci, Columbia, MO 65211 USA; [Zhai, Huqu; Wan, Jianmin] Chinese Acad Agr Sci, Inst Crop Sci, Natl Key Facil Crop Gene Resources &amp; Genet Improv, Beijing 100081, Peoples R China; [Wang, Chunming] Jiangsu Collaborat Innovat Ctr Modern Crop Prod, Nanjing, Jiangsu, Peoples R China</t>
  </si>
  <si>
    <t>Wang, CM; Wan, JM (reprint author), Nanjing Agr Univ, State Key Lab Crop Genet &amp; Germplasm Enhancement, Nanjing 210095, Jiangsu, Peoples R China.; Wan, JM (reprint author), Chinese Acad Agr Sci, Inst Crop Sci, Natl Key Facil Crop Gene Resources &amp; Genet Improv, Beijing 100081, Peoples R China.; Wang, CM (reprint author), Jiangsu Collaborat Innovat Ctr Modern Crop Prod, Nanjing, Jiangsu, Peoples R China.</t>
  </si>
  <si>
    <t>wangchm@njau.edu.cn; wanjianmin@caas.cn</t>
  </si>
  <si>
    <t>Priority Academic Program Development of Jiangsu Higher Education Institutions (PAPD) [010809001]; Fundamental Research Funds for the Central Universities [KYRC201208, KYZ201202-6]; "Shuangchuang" projects, Jiangsu Province, China</t>
  </si>
  <si>
    <t>This work was supported by a project funded by the Priority Academic Program Development of Jiangsu Higher Education Institutions (PAPD, 010809001), the Fundamental Research Funds for the Central Universities (KYRC201208, KYZ201202-6), and "Shuangchuang" projects, Jiangsu Province, China. The funders had no role in study design, data collection and analysis, decision to publish, or preparation of the manuscript.</t>
  </si>
  <si>
    <t>10.1007/s10142-016-0486-z</t>
  </si>
  <si>
    <t>DL1ST</t>
  </si>
  <si>
    <t>WOS:000375413200008</t>
  </si>
  <si>
    <t>丁艳锋</t>
  </si>
  <si>
    <t>Ding, CQ; Wang, Y; You, SL; Liu, ZH; Wang, SH; Ding, YF</t>
  </si>
  <si>
    <t>Ding, Chengqiang; Wang, Yan; You, Siliang; Liu, Zhenghui; Wang, Shaohua; Ding, Yanfeng</t>
  </si>
  <si>
    <t>Digital gene expression analysis reveals nitrogen fertilizer increases panicle size by repressing Hd3a signaling in rice</t>
  </si>
  <si>
    <t>Digital gene expression (DGE); Hd3a signaling; Nitrogen fertilizer; Rice; Spikelet; Panicle</t>
  </si>
  <si>
    <t>GENOME-WIDE ANALYSIS; SPIKELET NUMBER; NATURAL VARIATION; USE EFFICIENCY; PLANT-HEIGHT; ARABIDOPSIS; PROTEINS; STRESS; YIELD; REGULATOR</t>
  </si>
  <si>
    <t>[Ding, Chengqiang; Wang, Yan; You, Siliang; Liu, Zhenghui; Wang, Shaohua; Ding, Yanfeng] Nanjing Agr Univ, Coll Agron, Nanjing 210095, Jiangsu, Peoples R China</t>
  </si>
  <si>
    <t>Ding, YF (reprint author), Nanjing Agr Univ, Coll Agron, Nanjing 210095, Jiangsu, Peoples R China.</t>
  </si>
  <si>
    <t>dingcq@njau.edu.cn; dingyf@njau.edu.cn</t>
  </si>
  <si>
    <t>National Natural Science Foundation of China [31401324]; Fundamental Research Funds for the Central Universities [KJQN201504]; National High Technology Research and Development Program of China (863 Program [2014AA10A605-1]</t>
  </si>
  <si>
    <t>This work was supported by the National Natural Science Foundation of China (Grant Numbers 31401324), the Fundamental Research Funds for the Central Universities (Grant Numbers KJQN201504), and the National High Technology Research and Development Program of China (863 Program, Grant Number 2014AA10A605-1).</t>
  </si>
  <si>
    <t>10.1007/s10725-015-0108-0</t>
  </si>
  <si>
    <t>DJ5SI</t>
  </si>
  <si>
    <t>WOS:000374270000005</t>
  </si>
  <si>
    <t>Zhang, Q；杨海水</t>
  </si>
  <si>
    <t>Yang, HS; Xu, JL; Guo, Y; Koide, RT; Dai, YJ; Xu, MM; Bian, LP; Bian, XM; Zhang, Q</t>
  </si>
  <si>
    <t>Yang, Haishui; Xu, Jianglai; Guo, Yi; Koide, Roger T.; Dai, Yajun; Xu, Mingmin; Bian, Liping; Bian, Xinmin; Zhang, Qian</t>
  </si>
  <si>
    <t>Predicting plant response to arbuscular mycorrhizas: The role of host functional traits</t>
  </si>
  <si>
    <t>FUNGAL ECOLOGY</t>
  </si>
  <si>
    <t>Arbuscular mycorrhizal fungi; Growth response; Plant functional type; Meta-analysis</t>
  </si>
  <si>
    <t>CONTEXT-DEPENDENCY; ROOT ARCHITECTURE; FUNGI; COLONIZATION; METAANALYSIS; RHIZOBIUM; SYMBIOSIS; NITROGEN; GRASSES; PRAIRIE</t>
  </si>
  <si>
    <t>[Yang, Haishui; Xu, Jianglai; Guo, Yi; Dai, Yajun; Bian, Xinmin] Nanjing Agr Univ, Key Lab Crop Physiol Ecol &amp; Prod Management, Minist Agr, Nanjing 210095, Jiangsu, Peoples R China; [Koide, Roger T.] Brigham Young Univ, Dept Biol, Provo, UT 84602 USA; [Xu, Mingmin] Nanjing Agr Univ, Coll Life Sci, 1 Weigang Rd, Nanjing 210095, Jiangsu, Peoples R China; [Bian, Liping] Jiangsu Acad Agr Sci, Lishui Expt Stn, 50 Zhongling St, Nanjing 210095, Jiangsu, Peoples R China; [Zhang, Qian] China Acad Forestry, Inst Forestry, Xiangshan Rd, Beijing 100091, Peoples R China</t>
  </si>
  <si>
    <t>Zhang, Q (reprint author), China Acad Forestry, Inst Forestry, Xiangshan Rd, Beijing 100091, Peoples R China.; Yang, HS (reprint author), Nanjing Agr Univ, Coll Agr, 1 Weigang Rd, Nanjing 210095, Jiangsu, Peoples R China.</t>
  </si>
  <si>
    <t>yanghaishui@gmail.com; 2013101046@njau.edu.cn; 11112132@njau.edu.cn; rogerkoide@byu.edu; 2013101010@njau.edu.cn; 2013116030@njau.edu.cn; blp_njau@163.com; bjxlml@163.com; east.qzhang@gmail.com</t>
  </si>
  <si>
    <t>National Natural Science Foundation of China [31400373]; Natural Science Foundation of Jiangsu Province [BK20140689]; China Postdoctoral Science Foundation [2015T80559]; Funds for Independent Innovation of Agricultural Science and Technology in Jiangsu Province [CX (12) 5092]</t>
  </si>
  <si>
    <t>We thank Dr Stavros D. Veresoglou for the comments on earlier draft of manuscript. This work was supported by the National Natural Science Foundation of China (no. 31400373), Natural Science Foundation of Jiangsu Province (no. BK20140689), Special Financial Grant from China Postdoctoral Science Foundation (no. 2015T80559) and Funds for Independent Innovation of Agricultural Science and Technology in Jiangsu Province (No.CX (12) 5092).</t>
  </si>
  <si>
    <t>1878-0083</t>
  </si>
  <si>
    <t>Fungal Ecol.</t>
  </si>
  <si>
    <t>10.1016/j.funeco.2015.12.001</t>
  </si>
  <si>
    <t>Ecology; Mycology</t>
  </si>
  <si>
    <t>Environmental Sciences &amp; Ecology; Mycology</t>
  </si>
  <si>
    <t>DI5KZ</t>
  </si>
  <si>
    <t>WOS:000373539100011</t>
  </si>
  <si>
    <t xml:space="preserve">朱利群；孟亚利 </t>
  </si>
  <si>
    <t>Hu, NJ; Wang, BJ; Gu, ZH; Tao, BR; Zhang, ZW; Hu, SJ; Zhu, LQ; Meng, YL</t>
  </si>
  <si>
    <t>Hu, Naijuan; Wang, Baojun; Gu, Zehai; Tao, Baorui; Zhang, Zhengwen; Hu, Shuijin; Zhu, Liqun; Meng, Yali</t>
  </si>
  <si>
    <t>Effects of different straw returning modes on greenhouse gas emissions and crop yields in a rice-wheat rotation system</t>
  </si>
  <si>
    <t>Rice-wheat rotation; Straw returning modes; Methane; Nitrous oxide; Global warming potential</t>
  </si>
  <si>
    <t>NITROUS-OXIDE EMISSIONS; AGRICULTURAL SOILS; N2O EMISSIONS; RESIDUE INCORPORATION; METHANE EMISSION; ORGANIC-CARBON; CHINA; FIELD; FERTILIZATION; METAANALYSIS</t>
  </si>
  <si>
    <t>[Hu, Naijuan; Wang, Baojun; Gu, Zehai; Tao, Baorui; Zhang, Zhengwen; Zhu, Liqun; Meng, Yali] Nanjing Agr Univ, Coll Agr, 1 Weigang Rd, Nanjing 210095, Jiangsu, Peoples R China; [Hu, Shuijin; Zhu, Liqun] N Carolina State Univ, Dept Plant Pathol, Box 7616, Raleigh, NC 27695 USA</t>
  </si>
  <si>
    <t>Zhu, LQ; Meng, YL (reprint author), Nanjing Agr Univ, Coll Agr, 1 Weigang Rd, Nanjing 210095, Jiangsu, Peoples R China.</t>
  </si>
  <si>
    <t>hunaijuan@163.com; wbj19901012@163.com; guzehaiz@163.com; 2013101033@njau.edu.cn; 2012101067@njau.edu.cn; shuijin_hu@ncsu.edu; zhulq@njau.edu.cn; mengyl@njau.edu.cn</t>
  </si>
  <si>
    <t>Key Projects in the National Science &amp; Technology Pillar Program [2012BAD14B12]; Science Foundation of Ministry of Education of China [15YJCZH246]; Fundamental Research Funds for the Central Universities [SKCX2014001]</t>
  </si>
  <si>
    <t>This work was supported by the Key Projects in the National Science &amp; Technology Pillar Program (2012BAD14B12), the Science Foundation of Ministry of Education of China (15YJCZH246) and the Fundamental Research Funds for the Central Universities (SKCX2014001). We thanked Mr. Sean Bloszies (North Carolina State University) for his critical reading, and we also would like to thank the anonymous reviewers for their insightful comments and suggestions on this manuscript.</t>
  </si>
  <si>
    <t>10.1016/j.agee.2016.02.027</t>
  </si>
  <si>
    <t>DL0QK</t>
  </si>
  <si>
    <t>WOS:000375337400013</t>
  </si>
  <si>
    <t>洪德林</t>
  </si>
  <si>
    <t>Liu, E; Liu, Y; Wu, GC; Zeng, SY; Thi, TGT; Liang, LJ; Liang, YF; Dong, ZY; She, D; Wang, H; Zaid, IU; Hong, DL</t>
  </si>
  <si>
    <t>Liu, Erbao; Liu, Yang; Wu, Guocan; Zeng, Siyuan; Thi, Thu G. Tran; Liang, Lijun; Liang, Yinfeng; Dong, Zhiyao; She, Dong; Wang, Hui; Zaid, Imdad U.; Hong, Delin</t>
  </si>
  <si>
    <t>Identification of a Candidate Gene for Panicle Length in Rice (Oryza sativa L.) Via Association and Linkage Analysis</t>
  </si>
  <si>
    <t>association analysis; gene identification; map-based cloning; panicle length; quantitative trait locus; rice</t>
  </si>
  <si>
    <t>QUANTITATIVE TRAIT LOCI; GENOME-WIDE ASSOCIATION; YIELD-RELATED TRAITS; GRAIN-YIELD; PHOTOPERIOD SENSITIVITY; NATURAL VARIATION; AGRONOMIC TRAITS; MAJOR QTL; HEADING DATE; POPULATION</t>
  </si>
  <si>
    <t>[Liu, Erbao; Liu, Yang; Wu, Guocan; Zeng, Siyuan; Thi, Thu G. Tran; Liang, Lijun; Liang, Yinfeng; Dong, Zhiyao; She, Dong; Wang, Hui; Zaid, Imdad U.; Hong, Delin] Nanjing Agr Univ, State Key Lab Crop Genet &amp; Germplasm Enhancement, Nanjing, Jiangsu, Peoples R China; [Thi, Thu G. Tran] Hue Univ, Hue Univ Agr &amp; Forestry, Coll Agron, Hue, Vietnam</t>
  </si>
  <si>
    <t>This work was supported by the National High-tech R&amp;D Program of China (863 Program) (Grant number: 2010AA101301) and Research Fund for the Doctoral Program of Higher Education of China (Grant numbers B0201100690, B0201300662).</t>
  </si>
  <si>
    <t>10.3389/fpls.2016.00596</t>
  </si>
  <si>
    <t>DK9JO</t>
  </si>
  <si>
    <t>WOS:000375246900001</t>
  </si>
  <si>
    <t>王春明</t>
  </si>
  <si>
    <t>Tang, WJ; Wu, TT; Ye, J; Sun, J; Jiang, Y; Yu, J; Tang, JP; Chen, GM; Wang, CM; Wan, JM</t>
  </si>
  <si>
    <t>Tang, Weijie; Wu, Tingting; Ye, Jian; Sun, Juan; Jiang, Yue; Yu, Jun; Tang, Jianpeng; Chen, Gaoming; Wang, Chunming; Wan, Jianmin</t>
  </si>
  <si>
    <t>SNP-based analysis of genetic diversity reveals important alleles associated with seed size in rice</t>
  </si>
  <si>
    <t>SNP; miRNA; Genetic diversity; Seed size; Rice</t>
  </si>
  <si>
    <t>ORYZA-SATIVA L.; GRAIN WIDTH; MAJOR QTL; CYTOCHROME-P450; TRAITS; WEIGHT; LENGTH; DOMESTICATION; BIOSYNTHESIS; POLYMORPHISM</t>
  </si>
  <si>
    <t>[Tang, Weijie; Wu, Tingting; Sun, Juan; Jiang, Yue; Yu, Jun; Tang, Jianpeng; Chen, Gaoming; Wang, Chunming; Wan, Jianmin] Nanjing Agr Univ, State Key Lab Crop Genet &amp; Germplasm Enhancement, Nanjing 210095, Jiangsu, Peoples R China; [Ye, Jian] Chinese Acad Sci, Inst Microbiol, State Key Lab Plant Genom, Beijing 100101, Peoples R China; [Tang, Weijie; Wang, Chunming] Jiangsu Collaborat Innovat Ctr Modern Crop Prod, Nanjing, Jiangsu, Peoples R China; [Wan, Jianmin] Chinese Acad Agr Sci, Inst Crop Sci, Natl Key Facil Crop Gene Resources &amp; Genet Improv, Beijing 100081, Peoples R China</t>
  </si>
  <si>
    <t>Wang, CM (reprint author), Nanjing Agr Univ, State Key Lab Crop Genet &amp; Germplasm Enhancement, Nanjing 210095, Jiangsu, Peoples R China.; Wang, CM (reprint author), Jiangsu Collaborat Innovat Ctr Modern Crop Prod, Nanjing, Jiangsu, Peoples R China.</t>
  </si>
  <si>
    <t>wangchm@njau.edu.cn</t>
  </si>
  <si>
    <t>Priority Academic Program Development of Jiangsu Higher Education Institutions (PAPD) [010809001]; Fundamental Research Funds for the Central Universities, China [KYRC201208, KYZ201202-6]; National Key Technology Support Program project, China [2015BAD01B02-7]; "Shuangchuang", Project, Jiangsu Province, China; "Innovation Team Core Member", Jiangsu Province, China [140]; State Key Laboratory of Plant Genomics, Institute of Microbiology, Chinese Academy of Sciences</t>
  </si>
  <si>
    <t>The Priority Academic Program Development of Jiangsu Higher Education Institutions (PAPD, 010809001), and the Fundamental Research Funds for the Central Universities (KYRC201208, KYZ201202-6), and National Key Technology Support Program project (2015BAD01B02-7), China supported this study. CM was supported by the "Shuangchuang", Project (2012), and "Innovation Team Core Member" (2013) 140, Jiangsu Province, China. JY (Jian Ye) was supported by the State Key Laboratory of Plant Genomics, Institute of Microbiology, Chinese Academy of Sciences. The funding agencies had no role in the study design, data collection and analysis, decision to publish, or manuscript preparation. We thank Dr Yunlu Tian for his help in data collection and management in field experiments.</t>
  </si>
  <si>
    <t>10.1186/s12870-016-0779-3</t>
  </si>
  <si>
    <t>DJ5XX</t>
  </si>
  <si>
    <t>WOS:000374285200001</t>
  </si>
  <si>
    <t>王慧；喻德跃</t>
  </si>
  <si>
    <t>Liu, HL; Che, ZJ; Zeng, XR; Zhang, GZ; Wang, H; Yu, DY</t>
  </si>
  <si>
    <t>Liu, Hailun; Che, Zhijun; Zeng, Xuanrui; Zhang, Guozheng; Wang, Hui; Yu, Deyue</t>
  </si>
  <si>
    <t>Identification of single nucleotide polymorphisms in soybean associated with resistance to common cutworm (Spodoptera litura Fabricius)</t>
  </si>
  <si>
    <t>Association analysis; Biotic stress; Common cutworm; Soybean</t>
  </si>
  <si>
    <t>MAX L. MERR.; GENOME-WIDE ASSOCIATION; QUANTITATIVE TRAIT LOCI; GLYCINE-MAX; ANTIXENOSIS RESISTANCE; MULTIPLE ENVIRONMENTS; APHID RESISTANCE; ARABIDOPSIS; TOMATO; QTL</t>
  </si>
  <si>
    <t>[Liu, Hailun; Che, Zhijun; Zeng, Xuanrui; Zhang, Guozheng; Wang, Hui; Yu, Deyue] Nanjing Agr Univ, Natl Ctr Soybean Improvement, Natl Key Lab Crop Genet &amp; Germplasm Enhancement, Nanjing 210095, Jiangsu, Peoples R China</t>
  </si>
  <si>
    <t>Wang, H; Yu, DY (reprint author), Nanjing Agr Univ, Natl Ctr Soybean Improvement, Natl Key Lab Crop Genet &amp; Germplasm Enhancement, Nanjing 210095, Jiangsu, Peoples R China.</t>
  </si>
  <si>
    <t>hailunl@163.com; wanghui0@njau.edu.cn; dyyu@njau.edu.cn</t>
  </si>
  <si>
    <t>National Natural Science Foundation of China [31201230]; Program for Changjiang Scholars and Innovative Research Team in University [PCSIRT13073]; Jiangsu Collaborative Innovation Center for Modern Crop Production (JCIC-MCP)</t>
  </si>
  <si>
    <t>This work was supported in part by the National Natural Science Foundation of China (31201230), Program for Changjiang Scholars and Innovative Research Team in University (PCSIRT13073), and Jiangsu Collaborative Innovation Center for Modern Crop Production (JCIC-MCP).</t>
  </si>
  <si>
    <t>10.1007/s10681-016-1631-4</t>
  </si>
  <si>
    <t>DK3YU</t>
  </si>
  <si>
    <t>WOS:000374854100005</t>
  </si>
  <si>
    <t>王益华，万建民</t>
  </si>
  <si>
    <t>Wang, YL; Wang, CM; Zheng, M; Lyu, J; Xu, Y; Li, XH; Niu, M; Long, WH; Wang, D; Wang, HY; Terzaghi, W; Wang, YH; Wan, JM</t>
  </si>
  <si>
    <t>Wang, Yunlong; Wang, Chunming; Zheng, Ming; Lyu, Jia; Xu, Yang; Li, Xiaohui; Niu, Mei; Long, Wuhua; Wang, Di; Wang, HaiYang; Terzaghi, William; Wang, Yihua; Wan, Jianmin</t>
  </si>
  <si>
    <t>WHITE PANICLE1, a Val-tRNA Synthetase Regulating Chloroplast Ribosome Biogenesis in Rice, Is Essential for Early Chloroplast Development</t>
  </si>
  <si>
    <t>PENTATRICOPEPTIDE REPEAT PROTEIN; PLASTID GENE-EXPRESSION; ARABIDOPSIS-THALIANA; EMBRYO DEVELOPMENT; LEAF DEVELOPMENT; HIGHER-PLANTS; TRANSCRIPTION; MITOCHONDRIA; POLYMERASE; PROMOTERS</t>
  </si>
  <si>
    <t>[Wang, Yihua; Wan, Jianmin] Nanjing Agr Univ, Jiangsu Plant Gene Engn Res Ctr, State Key Lab Crop Genet &amp; Germplasm Enhancement, Nanjing 210095, Jiangsu, Peoples R China; Chinese Acad Agr Sci, Inst Crop Sci, Natl Key Facil Crop Resources &amp; Genet Improvement, Beijing 100081, Peoples R China; Wilkes Univ, Dept Biol, Wilkes Barre, PA 18766 USA</t>
  </si>
  <si>
    <t>Wang, YH; Wan, JM (reprint author), Nanjing Agr Univ, Jiangsu Plant Gene Engn Res Ctr, State Key Lab Crop Genet &amp; Germplasm Enhancement, Nanjing 210095, Jiangsu, Peoples R China.</t>
  </si>
  <si>
    <t>yihuawang@njau.edu.cn; wanjm@njau.edu.cn</t>
  </si>
  <si>
    <t>National Transformation Science and Technology Program [2016ZX08001004]; 863 Program [2014AA10A603-15]; National Science and Technology Support Program [2013BAD01B02-16]; Jiangsu Science and Technology Development Program [BE2015363]</t>
  </si>
  <si>
    <t>This work was supported by grants from the National Transformation Science and Technology Program (2016ZX08001004), the 863 Program (2014AA10A603-15), the National Science and Technology Support Program (2013BAD01B02-16), and the Jiangsu Science and Technology Development Program (BE2015363).</t>
  </si>
  <si>
    <t>10.1104/pp.15.01949</t>
  </si>
  <si>
    <t>DL1WR</t>
  </si>
  <si>
    <t>WOS:000375424200017</t>
  </si>
  <si>
    <t>喻德跃</t>
  </si>
  <si>
    <t>Ma, YJ; Kan, GZ; Zhang, XN; Wang, YL; Zhang, W; Du, HY; Yu, DY</t>
  </si>
  <si>
    <t>Ma, Yujie; Kan, Guizhen; Zhang, Xinnan; Wang, Yongli; Zhang, Wei; Du, Hongyang; Yu, Deyue</t>
  </si>
  <si>
    <t>Quantitative Trait Loci (QTL) Mapping for Glycinin and beta-Conglycinin Contents in Soybean (Glycine max L. Merr.)</t>
  </si>
  <si>
    <t>soybean; glycinin; beta-conglycinin; QTL; epistatic QTL</t>
  </si>
  <si>
    <t>QUALITY TRAITS; SEED PROTEIN; AMINO-ACIDS; 7S GLOBULIN; GENETIC ARCHITECTURE; ASSOCIATION ANALYSIS; ISOFLAVONE CONTENTS; COMPETITIVE ELISA; STORAGE PROTEINS; LINKAGE MAPS</t>
  </si>
  <si>
    <t>[Ma, Yujie; Kan, Guizhen; Zhang, Xinnan; Zhang, Wei; Du, Hongyang; Yu, Deyue] Nanjing Agr Univ, Natl Key Lab Crop Genet &amp; Germplasm Enhancement, Natl Ctr Soybean Improvement, Nanjing 210095, Jiangsu, Peoples R China; [Wang, Yongli] Jiangsu Univ, Sch Environm, Biofuels Inst, Zhenjiang 212013, Peoples R China</t>
  </si>
  <si>
    <t>National Natural Science Foundation of China [31301341]; Key Transgenic Breeding Program of China [2014ZX08004-003]; Jiangsu Collaborative Innovation Center for Modern Crop Production (JCIC-MCP); Fundamental Research Funds for the Central Universities [KJQN201421]</t>
  </si>
  <si>
    <t>This study was funded by the National Natural Science Foundation of China (31301341), the Key Transgenic Breeding Program of China (2014ZX08004-003), the Jiangsu Collaborative Innovation Center for Modern Crop Production (JCIC-MCP), and the Fundamental Research Funds for the Central Universities (KJQN201421).</t>
  </si>
  <si>
    <t>10.1021/acs.jafc.6b00167</t>
  </si>
  <si>
    <t>DL3GD</t>
  </si>
  <si>
    <t>WOS:000375521300021</t>
  </si>
  <si>
    <t>周治国</t>
  </si>
  <si>
    <t>Meng, YL; Lv, FJ; Zhao, WQ; Chen, J; Zhu, LL; Wang, YH; Chen, BL; Zhou, ZG</t>
  </si>
  <si>
    <t>Meng, Yali; Lv, Fengjuan; Zhao, Wenqing; Chen, Ji; Zhu, Lili; Wang, Youhua; Chen, Binglin; Zhou, Zhiguo</t>
  </si>
  <si>
    <t>Plant density influences fiber sucrose metabolism in relation to cotton fiber quality</t>
  </si>
  <si>
    <t>Cotton (Gossypium hirsutum L.); Plant density; Fiber sucrose metabolism; Fiber quality</t>
  </si>
  <si>
    <t>CELLULOSE SYNTHESIS; CELL-WALL; SYNTHASE; YIELD; SUGAR; LOCALIZATION; ACCUMULATION; INVERTASE; PATTERNS; CALLOSE</t>
  </si>
  <si>
    <t>[Meng, Yali; Lv, Fengjuan; Zhao, Wenqing; Chen, Ji; Zhu, Lili; Wang, Youhua; Chen, Binglin; Zhou, Zhiguo] Nanjing Agr Univ, Minist Agr, Key Lab Crop Growth Regulat, Nanjing 210095, Jiangsu, Peoples R China; [Lv, Fengjuan] Jiangxi Acad Agr Sci, Soil Fertilizer &amp; Resource Environm Res Inst, Nanchang 330200, Jiangxi, Peoples R China</t>
  </si>
  <si>
    <t>National Natural Science Foundation of China [31371583]; China Agriculture Research System [CARS-18-20]; Jiangsu Collaborative Innovation Center for Modern Crop Production (JCIC-MCP)</t>
  </si>
  <si>
    <t>We are grateful for financial support from the National Natural Science Foundation of China (31371583), China Agriculture Research System (CARS-18-20), Jiangsu Collaborative Innovation Center for Modern Crop Production (JCIC-MCP).</t>
  </si>
  <si>
    <t>10.1007/s11738-016-2129-3</t>
  </si>
  <si>
    <t>DL0EX</t>
  </si>
  <si>
    <t>WOS:000375306200006</t>
  </si>
  <si>
    <t>朱艳</t>
  </si>
  <si>
    <t>Lv, ZF; Liu, XJ; Tang, L; Liu, LL; Cao, WX; Zhu, Y</t>
  </si>
  <si>
    <t>Lv, Zunfu; Liu, Xiaojun; Tang, Liang; Liu, Leilei; Cao, Weixing; Zhu, Yan</t>
  </si>
  <si>
    <t>Estimation of ecotype-specific cultivar parameters in a wheat phenology model and uncertainty analysis</t>
  </si>
  <si>
    <t>MCMC; Phenology model; Ecotype-specific cultivar parameter; Wheat</t>
  </si>
  <si>
    <t>BAYESIAN CALIBRATION; SOIL PARAMETERS; CLIMATE-CHANGE; FOREST MODELS; CROP MODEL; LARGE-AREA; VERNALIZATION; PHOTOPERIOD; YIELD; SCALE</t>
  </si>
  <si>
    <t>[Lv, Zunfu; Liu, Xiaojun; Tang, Liang; Liu, Leilei; Cao, Weixing; Zhu, Yan] Nanjing Agr Univ, Jiangsu Collaborat Innovat Ctr Modern Crop Prod, Jiangsu Key Lab Informat Agr, Natl Engn &amp; Technol Ctr Informat Agr, 1 Weigang Rd, Nanjing 210095, Jiangsu, Peoples R China; [Lv, Zunfu] Zhejiang A&amp;F Univ, Coll Agr &amp; Food Sci, Key Lab Qual Improvement Agr Prod Zhejiang Prov, Dept Agron, Hangzhou 311300, Zhejiang, Peoples R China</t>
  </si>
  <si>
    <t>Zhu, Y (reprint author), Nanjing Agr Univ, Jiangsu Collaborat Innovat Ctr Modern Crop Prod, Jiangsu Key Lab Informat Agr, Natl Engn &amp; Technol Ctr Informat Agr, 1 Weigang Rd, Nanjing 210095, Jiangsu, Peoples R China.</t>
  </si>
  <si>
    <t>yanzhunjaueducn@163.com</t>
  </si>
  <si>
    <t>National Natural Science Foundation of China [31271616]; Three-new Agriculture Project of Jiangsu Province [SXGC[2014]304]; National High-Tech Research and Development Plan of China [2013AA100404]; Advantages Discipline Construction Project; Ministry of Agriculture in China [201303109]; Special Fund for Agro-scientific Research in the Public Interest [2013109-10]; Research and Development Fund of Zhejiang Agriculture and Forest University [2014FR041]</t>
  </si>
  <si>
    <t>This research was supported by the National Natural Science Foundation of China (31271616), the Three-new Agriculture Project of Jiangsu Province (SXGC[2014]304), the National High-Tech Research and Development Plan of China (2013AA100404), Advantages Discipline Construction Project Funded Projects of Jiangsu universities (PAPD), Special Program for Agriculture Science and Technology from the Ministry of Agriculture in China (201303109), Special Fund for Agro-scientific Research in the Public Interest (2013109-10) and Research and Development Fund of Zhejiang Agriculture and Forest University (2014FR041).</t>
  </si>
  <si>
    <t>10.1016/j.agrformet.2016.02.016</t>
  </si>
  <si>
    <t>DJ2ZM</t>
  </si>
  <si>
    <t>WOS:000374074200018</t>
  </si>
  <si>
    <t>Liu, B; Liu, LL; Asseng, S; Zou, XD; Li, J; Cao, WX; Zhu, Y</t>
  </si>
  <si>
    <t>Liu, Bing; Liu, Leilei; Asseng, Senthold; Zou, Xiudong; Li, Jun; Cao, Weixing; Zhu, Yan</t>
  </si>
  <si>
    <t>Modelling the effects of heat stress on post-heading durations in wheat: A comparison of temperature response routines</t>
  </si>
  <si>
    <t>Climate change; Heat stress; Temperature response routine; Senescence acceleration; Post-heading duration; Model evaluation</t>
  </si>
  <si>
    <t>CLIMATE-CHANGE; WINTER-WHEAT; CERES-WHEAT; SIMULATING IMPACTS; ADAPTATION OPTIONS; LEAF SENESCENCE; SPRING WHEAT; GRAIN-YIELD; FIELD CROPS; PHENOLOGY</t>
  </si>
  <si>
    <t>[Liu, Bing; Liu, Leilei; Zou, Xiudong; Li, Jun; Cao, Weixing; Zhu, Yan] Nanjing Agr Univ, Jiangsu Collaborat Innovat Ctr Modern Crop Prod, Jiangsu Key Lab Informat Agr, Natl Engn &amp; Technol Ctr Informat Agr, Nanjing 210095, Jiangsu, Peoples R China; [Liu, Bing; Asseng, Senthold] Univ Florida, Dept Agr &amp; Biol Engn, Gainesville, FL 32601 USA</t>
  </si>
  <si>
    <t>This work was supported by the National High-Tech Research and Development Program of China (2013AA100404), the National Natural Science Foundation of China (31271616), the National Research Foundation for the Doctoral Program of Higher Education of China (20120097110042), the Priority Academic Program Development of Jiangsu Higher Education Institutions (PAPD) and the China Scholarship Council.</t>
  </si>
  <si>
    <t>10.1016/j.agrformet.2016.03.006</t>
  </si>
  <si>
    <t>DK8FA</t>
  </si>
  <si>
    <t>WOS:000375161400005</t>
  </si>
  <si>
    <t>Xiao, S</t>
  </si>
  <si>
    <t>Xiao, S; Tang, Q; Huang, KH</t>
  </si>
  <si>
    <t>Xiao, S.; Tang, Q.; Huang, K. H.</t>
  </si>
  <si>
    <t>First Report of Leaf Blight of Eriobotrya japonica Caused by Pestalotiopsis microspora in Anhui Province, China</t>
  </si>
  <si>
    <t>[Xiao, S.; Tang, Q.] Wuhu Inst Technol, Sch Life Sci, Wuhu 241003, Peoples R China; [Xiao, S.; Huang, K. H.] Nanjing Agr Univ, Coll Vet Med, Nanjing 210095, Jiangsu, Peoples R China</t>
  </si>
  <si>
    <t>Xiao, S (reprint author), Wuhu Inst Technol, Sch Life Sci, Wuhu 241003, Peoples R China.; Xiao, S (reprint author), Nanjing Agr Univ, Coll Vet Med, Nanjing 210095, Jiangsu, Peoples R China.</t>
  </si>
  <si>
    <t>10.1094/PDIS-11-15-1240-PDN</t>
  </si>
  <si>
    <t>DJ1ME</t>
  </si>
  <si>
    <t>WOS:000373966100038</t>
  </si>
  <si>
    <t>何健</t>
  </si>
  <si>
    <t>Chu, CW; Chen, Q; Wang, CH; Wang, HM; Sun, ZG; He, Q; He, J; Gu, JG</t>
  </si>
  <si>
    <t>Chu, Cui-Wei; Chen, Qing; Wang, Cheng-Hong; Wang, Hong-Mei; Sun, Zhong-Guan; He, Qin; He, Jian; Gu, Jin-Gang</t>
  </si>
  <si>
    <t>Roseomonas chloroacetimidivorans sp nov., a chloroacetamide herbicide-degrading bacterium isolated from activated sludge</t>
  </si>
  <si>
    <t>Roseomonas chloroacetimidivorans sp nov; Polyphasic taxonomy; Degrading</t>
  </si>
  <si>
    <t>EMENDED DESCRIPTION; LIPID-COMPOSITION; FRESH-WATER; SEQUENCES; STRAINS; TREES; SOIL</t>
  </si>
  <si>
    <t>[Chu, Cui-Wei; He, Qin; He, Jian] Nanjing Agr Univ, Minist Agr, Coll Life Sci, Key Lab Agr Environm Microbiol, Nanjing 210095, Jiangsu, Peoples R China; [Chen, Qing; Wang, Hong-Mei; Sun, Zhong-Guan] Zaozhuang Univ, Coll Life Sci, Zaozhuang 277160, Shandong, Peoples R China; [Wang, Cheng-Hong] Jiujiang Univ, Coll Basic Med Sci, Key Lab Syst Biol Med Jiangxi Prov, Jiujiang 332000, Jiangxi, Peoples R China; [Gu, Jin-Gang] Chinese Acad Agr Sci, Inst Agr Resources &amp; Reg Planning, Agr Culture Collect China, Beijing 100081, Peoples R China</t>
  </si>
  <si>
    <t>He, J (reprint author), Nanjing Agr Univ, Minist Agr, Coll Life Sci, Key Lab Agr Environm Microbiol, Nanjing 210095, Jiangsu, Peoples R China.; Gu, JG (reprint author), Chinese Acad Agr Sci, Inst Agr Resources &amp; Reg Planning, Agr Culture Collect China, Beijing 100081, Peoples R China.</t>
  </si>
  <si>
    <t>2014216013@njau.edu.cn; chenqing8686@126.com; 617376839@qq.com; zzxywhm@163.com; zhongguan115@163.com; qhe@njau.edu.cn; hejian@njau.edu.cn; jggu@caas.ac.cn</t>
  </si>
  <si>
    <t>National science and technology support plan [2013AA102804]; National Natural Science Foundation of China [31270157, 31560033]; Program for New Century Excellent Talents in University [NCET-13-0861]; Research Fund for the Doctoral Program of Zaozhuang University, China [2014BS14]</t>
  </si>
  <si>
    <t>This work was supported by the National science and technology support plan (2013AA102804), the National Natural Science Foundation of China (Grant no. 31270157, 31560033), the Program for New Century Excellent Talents in University (NCET-13-0861) and the Research Fund for the Doctoral Program of Zaozhuang University, China (2014BS14).</t>
  </si>
  <si>
    <t>10.1007/s10482-016-0664-y</t>
  </si>
  <si>
    <t>DJ3MY</t>
  </si>
  <si>
    <t>WOS:000374110800002</t>
  </si>
  <si>
    <t>赖仞</t>
  </si>
  <si>
    <t>Wang, G; Rong, MQ; Li, Q; Liu, YP; Long, CB; Meng, P; Yao, HM; Lai, R; Luo, XD</t>
  </si>
  <si>
    <t>Wang, Gan; Rong, Ming-Qiang; Li, Qiong; Liu, Ya-Ping; Long, Cheng-Bo; Meng, Ping; Yao, Hui-Ming; Lai, Ren; Luo, Xiao-Dong</t>
  </si>
  <si>
    <t>Alkaloids from Veratrum taliense Exert Cardiovascular Toxic Effects via Cardiac Sodium Channel Subtype 1.5</t>
  </si>
  <si>
    <t>Veratrum taliense; Na(V)1.5; cardiovascular toxicity</t>
  </si>
  <si>
    <t>NA+ CHANNELS; VERATRIDINE; MUTATIONS; ALBUM; LQT3</t>
  </si>
  <si>
    <t>[Wang, Gan; Yao, Hui-Ming; Lai, Ren] Nanjing Agr Univ, Coll Life Sci, Nanjing 210095, Jiangsu, Peoples R China; [Wang, Gan; Rong, Ming-Qiang; Long, Cheng-Bo; Meng, Ping; Lai, Ren] Chinese Acad Sci &amp; Yunnan Prov, Kunming Inst Zool, Key Lab Anim Models &amp; Human Dis Mech, Kunming 650223, Yunnan, Peoples R China; [Li, Qiong; Liu, Ya-Ping; Luo, Xiao-Dong] Chinese Acad Sci, Kunming Inst Bot, State Key Lab Phytochem &amp; Plant Resources West Ch, Kunming 650201, Yunnan, Peoples R China</t>
  </si>
  <si>
    <t>Lai, R (reprint author), Nanjing Agr Univ, Coll Life Sci, Nanjing 210095, Jiangsu, Peoples R China.; Lai, R (reprint author), Chinese Acad Sci &amp; Yunnan Prov, Kunming Inst Zool, Key Lab Anim Models &amp; Human Dis Mech, Kunming 650223, Yunnan, Peoples R China.; Luo, XD (reprint author), Chinese Acad Sci, Kunming Inst Bot, State Key Lab Phytochem &amp; Plant Resources West Ch, Kunming 650201, Yunnan, Peoples R China.</t>
  </si>
  <si>
    <t>wang.gan@outlook.com; rongmingqiang@mail.kiz.ac.cn; qiongqiongbird@163.com; liuyaping@mail.kib.ac.cn; longchb@163.com; pingmeng@yeah.net; 2013116051@njau.edu.cn; rlai@mail.kiz.ac.cn; xdluo@mail.kib.ac.cn</t>
  </si>
  <si>
    <t>Ministry of Science and Technology of China [2013CB911300]; NSFC [31260208, U1132601, 31200590, 81573320, 81225024]</t>
  </si>
  <si>
    <t>This work was supported by the Ministry of Science and Technology of China (2013CB911300), NSFC (31260208, U1132601, 31200590, 81573320 and 81225024).</t>
  </si>
  <si>
    <t>Toxins</t>
  </si>
  <si>
    <t>10.3390/toxins8010012</t>
  </si>
  <si>
    <t>DJ6OL</t>
  </si>
  <si>
    <t>WOS:000374332700012</t>
  </si>
  <si>
    <t>蔡庆生</t>
  </si>
  <si>
    <t>Liu, CH; Lou, LQ; Deng, JX; Li, DJ; Yuan, SX; Cai, QS</t>
  </si>
  <si>
    <t>Liu, Changhao; Lou, Laiqing; Deng, Junxia; Li, Daojun; Yuan, Shaoxun; Cai, Qingsheng</t>
  </si>
  <si>
    <t>Morph-physiological responses of two switchgrass (Panicum virgatum L.) cultivars to cadmium stress</t>
  </si>
  <si>
    <t>GRASSLAND SCIENCE</t>
  </si>
  <si>
    <t>Bioenergy plant; cadmium; root morphology; switchgrass</t>
  </si>
  <si>
    <t>ROOT MORPHOLOGY; BIOMASS YIELD; CONTAMINATED SOIL; ACCUMULATION; PHYTOEXTRACTION; CD; TRANSLOCATION; GROWTH</t>
  </si>
  <si>
    <t>[Liu, Changhao; Lou, Laiqing; Deng, Junxia; Li, Daojun; Yuan, Shaoxun; Cai, Qingsheng] Nanjing Agr Univ, Coll Life Sci, Nanjing 210095, Jiangsu, Peoples R China</t>
  </si>
  <si>
    <t>Cai, QS (reprint author), Nanjing Agr Univ, Coll Life Sci, Nanjing 210095, Jiangsu, Peoples R China.</t>
  </si>
  <si>
    <t>qscai@njau.edu.cn</t>
  </si>
  <si>
    <t>Natural Science Foundation of China (NSFC) [31372359]; PAPD (Priority Academic Program Development of Jiangsu Higher Education Institutions)</t>
  </si>
  <si>
    <t>Financial support from the Natural Science Foundation of China (NSFC, 31372359) and PAPD (A Project Funded by the Priority Academic Program Development of Jiangsu Higher Education Institutions) are gratefully acknowledged. The authors thank Dr Chuansheng Mei, the Institute for Advanced Learning and Research, VA, USA, for his sincere advice during experiment, and thank Dr Mike Zhang, research analyst, and John Deere CO. for English proofing and correction of the manuscript.</t>
  </si>
  <si>
    <t>1744-697X</t>
  </si>
  <si>
    <t>Grassl. Sci.</t>
  </si>
  <si>
    <t>10.1111/grs.12119</t>
  </si>
  <si>
    <t>DK8BW</t>
  </si>
  <si>
    <t>WOS:000375153200003</t>
  </si>
  <si>
    <t>Dai, C</t>
  </si>
  <si>
    <t>Dai, C; Wang, C; Zhang, CH; Wang, GX; Wang, J; Chen, J; Guo, B; Yang, TS; Cai, B</t>
  </si>
  <si>
    <t>Dai, Chen; Wang, Chong; Zhang, Chunhua; Wang, Guoxiang; Wang, Jin; Chen, Jun; Guo, Bin; Yang, Tianshu; Cai, Bo</t>
  </si>
  <si>
    <t>A reference substance free diagnostic fragment ion-based approach for rapid identification of non-target components in Pudilan Xiaoyan oral liquid by high resolution mass spectrometry</t>
  </si>
  <si>
    <t>Pudilan Xiaoyan oral liquid; LTQ-Orbitrap; Reference substance free diagnostic fragment ion (RSFDFI); Structural characterization</t>
  </si>
  <si>
    <t>COUNTER-CURRENT CHROMATOGRAPHY; SCUTELLARIA-BAICALENSIS GEORGI; CORYDALIS-BUNGEANA TURCZ.; CHEMICAL-CONSTITUENTS; FLAVONOID GLYCOSIDES; EXTENSION STRATEGY; METABOLITES; QUANTIFICATION; ALKALOIDS; LEAVES</t>
  </si>
  <si>
    <t>[Dai, Chen; Zhang, Chunhua; Wang, Guoxiang; Wang, Jin; Chen, Jun] Nanjing Agr Univ, Expt Teaching Ctr Life Sci, Nanjing 210095, Jiangsu, Peoples R China; [Wang, Chong; Guo, Bin; Yang, Tianshu] Nanjing Agr Univ, Coll Life Sci, Nanjing 210095, Jiangsu, Peoples R China; [Cai, Bo] China Pharmaceut Univ, Coll Pharm, Nanjing 210009, Jiangsu, Peoples R China</t>
  </si>
  <si>
    <t>Dai, C (reprint author), Nanjing Agr Univ, Expt Teaching Ctr Life Sci, Nanjing 210095, Jiangsu, Peoples R China.</t>
  </si>
  <si>
    <t>daichencpu@outlook.com</t>
  </si>
  <si>
    <t>National Natural Science Foundation of China [81503228]; Fundamental Research Funds for the Central Universities [KJQN201644]</t>
  </si>
  <si>
    <t>The authors greatly appreciate the financial support from the National Natural Science Foundation of China (No. 81503228) and the Fundamental Research Funds for the Central Universities (No. KJQN201644).</t>
  </si>
  <si>
    <t>10.1016/j.jpba.2016.02.020</t>
  </si>
  <si>
    <t>DJ4TX</t>
  </si>
  <si>
    <t>WOS:000374202000009</t>
  </si>
  <si>
    <t>He, Q /何健</t>
  </si>
  <si>
    <t>Ni, HY; Yao, L; Li, N; Cao, Q; Dai, C; Zhang, J; He, Q; He, J</t>
  </si>
  <si>
    <t>Ni, Haiyan; Yao, Li; Li, Na; Cao, Qin; Dai, Chen; Zhang, Jun; He, Qin; He, Jian</t>
  </si>
  <si>
    <t>Biodegradation of pendimethalin by Bacillus subtilis Y3</t>
  </si>
  <si>
    <t>JOURNAL OF ENVIRONMENTAL SCIENCES</t>
  </si>
  <si>
    <t>Pendimethalin; Biodegradation; Bacillus sp Y3; Metabolic pathway; Nitroreductase</t>
  </si>
  <si>
    <t>DEGRADATION; HERBICIDES; GENE; SOIL; IDENTIFICATION; METABOLITES; PESTICIDES; CLONING</t>
  </si>
  <si>
    <t>[Ni, Haiyan; Yao, Li; Li, Na; He, Qin; He, Jian] Nanjing Agr Univ, Life Sci Coll, Minist Agr, Key Lab Microbiol Engn Agr Environm, Nanjing 210095, Jiangsu, Peoples R China; [Cao, Qin] China Natl Ctr Biotechnol Dev, Beijing 100039, Peoples R China; [Dai, Chen; He, Jian] Nanjing Agr Univ, Lab Ctr Life Sci, Coll Life Sci, Nanjing 210095, Jiangsu, Peoples R China; [Zhang, Jun] Nanjing Agr Univ, Coll Resources &amp; Environm Sci, Minist Agr, Key Lab Plant Nutr &amp; Fertilizat Low Middle Reache, Nanjing 210095, Jiangsu, Peoples R China</t>
  </si>
  <si>
    <t>He, Q (reprint author), Nanjing Agr Univ, Life Sci Coll, Minist Agr, Key Lab Microbiol Engn Agr Environm, Nanjing 210095, Jiangsu, Peoples R China.</t>
  </si>
  <si>
    <t>2013216020@njau.edu.cn; qhe@njau.edu.cn; hejian@njau.edu.cn</t>
  </si>
  <si>
    <t>National Science and Technology Support Plan [2012BAD15B03]; China Postdoctoral Science Foundation [2014M561660, 2013T60546]; Jiangsu Postdoctoral Science Foundation [1301114C]</t>
  </si>
  <si>
    <t>This work was supported by the National Science and Technology Support Plan (No. 2012BAD15B03), the China Postdoctoral Science Foundation (Nos. 2014M561660 and 2013T60546), and the Jiangsu Postdoctoral Science Foundation (No. 1301114C).</t>
  </si>
  <si>
    <t>10.1016/j.jes.2015.04.035</t>
  </si>
  <si>
    <t>DI1BQ</t>
  </si>
  <si>
    <t>WOS:000373231400014</t>
  </si>
  <si>
    <t>沈文飚</t>
  </si>
  <si>
    <t>Xie, YJ; Mao, Y; Duan, XL; Zhou, H; Lai, DW; Zhang, YH; Shen, WB</t>
  </si>
  <si>
    <t>Xie, Yanjie; Mao, Yu; Duan, Xingliang; Zhou, Heng; Lai, Diwen; Zhang, Yihua; Shen, Wenbiao</t>
  </si>
  <si>
    <t>Arabidopsis HY1-Modulated Stomatal Movement: An Integrative Hub Is Functionally Associated with ABI4 in Dehydration-Induced ABA Responsiveness</t>
  </si>
  <si>
    <t>NITRIC-OXIDE PRODUCTION; PHYTOCHROME-CHROMOPHORE BIOSYNTHESIS; TRANSCRIPTION FACTOR ABI4; CHELATASE H-SUBUNIT; ABSCISIC-ACID; DROUGHT TOLERANCE; GUARD-CELLS; STRESS RESPONSES; HEME OXYGENASE; SIGNAL-TRANSDUCTION</t>
  </si>
  <si>
    <t>[Xie, Yanjie; Mao, Yu; Duan, Xingliang; Zhou, Heng; Lai, Diwen; Zhang, Yihua; Shen, Wenbiao] Nanjing Agr Univ, Lab Ctr Life Sci, Coll Life Sci, Nanjing 210095, Jiangsu, Peoples R China</t>
  </si>
  <si>
    <t>National Natural Science Foundation of China [31200195]; Fundamental Research Funds for the Central Universities [KYTZ201529, KYTZ201402]; Natural Science Foundation of Jiangsu Province [BK2012364]; Priority Academic Program Development of Jiangsu Higher Education Institutions</t>
  </si>
  <si>
    <t>This work was supported by the National Natural Science Foundation of China (grant no. 31200195 to Y.X.), the Fundamental Research Funds for the Central Universities (grant no. KYTZ201529 to Y.X. and grant no. KYTZ201402 to W.S.), the Natural Science Foundation of Jiangsu Province (grant no. BK2012364 to Y.X.), and the Priority Academic Program Development of Jiangsu Higher Education Institutions.</t>
  </si>
  <si>
    <t>10.1104/pp.15.01550</t>
  </si>
  <si>
    <t>DL1VI</t>
  </si>
  <si>
    <t>WOS:000375420300038</t>
  </si>
  <si>
    <t>杨清</t>
  </si>
  <si>
    <t>Tang, RM; Zhu, WJ; Song, XY; Lin, XZ; Cai, JH; Wang, M; Yang, Q</t>
  </si>
  <si>
    <t>Tang, Ruimin; Zhu, Wenjiao; Song, Xiaoyan; Lin, Xingzhong; Cai, Jinghui; Wang, Man; Yang, Qing</t>
  </si>
  <si>
    <t>Genome-Wide Identification and Function Analyses of Heat Shock Transcription Factors in Potato</t>
  </si>
  <si>
    <t>heat shock transcription factors; potato; bioinformatics; abiotic stresses; gene expression; co-expression network</t>
  </si>
  <si>
    <t>RESPONSIVE GENE-EXPRESSION; STRESS RESPONSES; ABIOTIC STRESSES; FACTOR FAMILY; ARABIDOPSIS; PROTEINS; PLANTS; TOMATO; RICE; CHAPERONES</t>
  </si>
  <si>
    <t>[Tang, Ruimin; Zhu, Wenjiao; Song, Xiaoyan; Lin, Xingzhong; Cai, Jinghui; Wang, Man; Yang, Qing] Nanjing Agr Univ, Coll Life Sci, Biochem &amp; Mol Biol, Nanjing, Jiangsu, Peoples R China</t>
  </si>
  <si>
    <t>Yang, Q (reprint author), Nanjing Agr Univ, Coll Life Sci, Biochem &amp; Mol Biol, Nanjing, Jiangsu, Peoples R China.</t>
  </si>
  <si>
    <t>National Pear Industry Technology System [CARS-29]; National Natural Science Foundation of China [11171155]; Priority Academic Program Development of Jiangsu Higher Education Institutions: Modern Horticultural Science (PAPD); Research Innovation Project of Jiangsu Province for University Graduate Students [KYZZ15_0181]</t>
  </si>
  <si>
    <t>The authors thank Xiu-Qing Li for substantial help in improving the paper. This research was supported financially by grants from the National Pear Industry Technology System (CARS-29), the National Natural Science Foundation of China (11171155), the Priority Academic Program Development of Jiangsu Higher Education Institutions: Modern Horticultural Science (PAPD) and the Research Innovation Project of Jiangsu Province for University Graduate Students (KYZZ15_0181).</t>
  </si>
  <si>
    <t>10.3359/fpls.2016.00490</t>
  </si>
  <si>
    <t>DJ6BJ</t>
  </si>
  <si>
    <t>WOS:000374294700001</t>
  </si>
  <si>
    <t>Song, XY; Zhu, WJ; Tang, RM; Cai, JH; Chen, M; Yang, Q</t>
  </si>
  <si>
    <t>Song, Xiao-yan; Zhu, Wen-jiao; Tang, Rui-min; Cai, Jing-hui; Chen, Min; Yang, Qing</t>
  </si>
  <si>
    <t>Over-expression of StLCYb increases beta-carotene accumulation in potato tubers</t>
  </si>
  <si>
    <t>Potato; Tubers; StLCYb; Cloning; beta-Carotene synthesis; Regulation</t>
  </si>
  <si>
    <t>LYCOPENE EPSILON-CYCLASE; PHYTOENE SYNTHASE; GENETIC-ANALYSIS; CO-SUPPRESSION; SWEET-POTATO; BIOSYNTHESIS; PATHWAY; PLANTS; ENZYMES; BRANCH</t>
  </si>
  <si>
    <t>[Song, Xiao-yan; Zhu, Wen-jiao; Tang, Rui-min; Cai, Jing-hui; Chen, Min; Yang, Qing] Nanjing Agr Univ, Coll Life Sci, Nanjing 210095, Jiangsu, Peoples R China</t>
  </si>
  <si>
    <t>2012116109@njau.edu.cn; zhuwenjiao@njau.edu.cn; 2014216034@njau.edu.cn; 2013116109@njau.edu.cn; chenmincm@njau.edu.cn; qyang19@njau.edu.cn</t>
  </si>
  <si>
    <t>Grants from Jiangsu Agricultural Science and Technology Innovation Fund [cx(11)1020]; National '863' High-tech Program [2010AA10A108]; National Pear Industry Technology System [CARS-29]</t>
  </si>
  <si>
    <t>This study was financially supported by Grants from Jiangsu Agricultural Science and Technology Innovation Fund (NO. cx(11)1020), the National '863' High-tech Program (No. 2010AA10A108) and National Pear Industry Technology System (No. CARS-29).</t>
  </si>
  <si>
    <t>10.1007/s11816-016-0390-y</t>
  </si>
  <si>
    <t>DJ0IY</t>
  </si>
  <si>
    <t>WOS:000373886900006</t>
  </si>
  <si>
    <t>于汉寿</t>
  </si>
  <si>
    <t>Mei, CJ; Wang, QC; Gui, JC; Ji, YL; Yu, HS</t>
  </si>
  <si>
    <t>Mei, Cong-Jin; Wang, Qing-Can; Gui, Ju-Can; Ji, Yan-Ling; Yu, Han-Shou</t>
  </si>
  <si>
    <t>Molecular identification of 'Candidatus phytoplasma asteris' related strain (16SrI (TM)-B) associated with Broussonetia papyrifera in Nanjing, China</t>
  </si>
  <si>
    <t>Broussonetia papyrifera; Phytoplasma; Leaf yellowing and curling; 16SrI group</t>
  </si>
  <si>
    <t>PROTEIN GENE-SEQUENCES; 16S RIBOSOMAL-RNA; CLASSIFICATION; YELLOWS; DISEASE</t>
  </si>
  <si>
    <t>[Mei, Cong-Jin; Wang, Qing-Can; Gui, Ju-Can; Ji, Yan-Ling; Yu, Han-Shou] Nanjing Agr Univ, Coll Life Sci, Key Lab Agr Environm Microbiol, Minist Agr, Nanjing 210095, Jiangsu, Peoples R China</t>
  </si>
  <si>
    <t>Yu, HS (reprint author), Nanjing Agr Univ, Coll Life Sci, Key Lab Agr Environm Microbiol, Minist Agr, Nanjing 210095, Jiangsu, Peoples R China.</t>
  </si>
  <si>
    <t>10.1007/s10658-015-0808-3</t>
  </si>
  <si>
    <t>DJ1VW</t>
  </si>
  <si>
    <t>WOS:000373994100019</t>
  </si>
  <si>
    <t>沈振国</t>
  </si>
  <si>
    <t>Qiao, Y; Huang, Y; Feng, F; Chen, ZG</t>
  </si>
  <si>
    <t>Qiao, Ying; Huang, Yao; Feng, Fang; Chen, Zhi-Gang</t>
  </si>
  <si>
    <t>Efficient enzymatic synthesis and antibacterial activity of andrographolide glycoside</t>
  </si>
  <si>
    <t>Andrographolide; beta-Galactosidase; Glycosylation; Regioselectivity; Organic solvent; Antibacterial activity</t>
  </si>
  <si>
    <t>BETA-GALACTOSIDASE; ORGANIC-SOLVENTS; PANICULATA; ENZYMES; GLYCOSYLATION; DITERPENOIDS; PRODRUGS; ANALOGS; WATER</t>
  </si>
  <si>
    <t>[Qiao, Ying; Huang, Yao; Feng, Fang; Chen, Zhi-Gang] Nanjing Agr Univ, Coll Food Sci &amp; Technol, Glyc &amp; Glycan Bioengn Res Ctr, Nanjing 210095, Jiangsu, Peoples R China</t>
  </si>
  <si>
    <t>Chen, ZG (reprint author), Nanjing Agr Univ, Coll Food Sci &amp; Technol, Glyc &amp; Glycan Bioengn Res Ctr, Nanjing 210095, Jiangsu, Peoples R China.</t>
  </si>
  <si>
    <t>Qing Lan Project; PAPD; NSFC; Scientific Research Foundation for the Returned Overseas Chinese Scholars (State Education Minisry)</t>
  </si>
  <si>
    <t>This work was partly supported by Qing Lan Project, PAPD, NSFC and the Scientific Research Foundation for the Returned Overseas Chinese Scholars (State Education Minisry).</t>
  </si>
  <si>
    <t>10.1016/j.procbio.2016.02.008</t>
  </si>
  <si>
    <t>DL0QU</t>
  </si>
  <si>
    <t>WOS:000375338400014</t>
  </si>
  <si>
    <t>胡冰，曾晓雄</t>
  </si>
  <si>
    <t>Hu, B; Ma, FG; Yang, YK; Xie, MH; Zhang, C; Xu, Y; Zeng, XX</t>
  </si>
  <si>
    <t>Hu, Bing; Ma, Fengguang; Yang, Yingkang; Xie, Minhao; Zhang, Chen; Xu, Ye; Zeng, Xiaoxiong</t>
  </si>
  <si>
    <t>Antioxidant Nanocomplexes for Delivery of Epigallocatechin-3-gallate</t>
  </si>
  <si>
    <t>phenolic acid grafting chitosan; nanocomplexes; EGCG; antioxidant activity; controlled release</t>
  </si>
  <si>
    <t>GREEN TEA POLYPHENOLS; GRAFTED CHITOSAN; GALLIC ACID; NANOPARTICLES; MECHANISMS; CATECHINS; PROPERTY; GALLATE; CHITIN</t>
  </si>
  <si>
    <t>[Hu, Bing; Ma, Fengguang; Yang, Yingkang; Xie, Minhao; Zhang, Chen; Xu, Ye; Zeng, Xiaoxiong] Nanjing Agr Univ, Coll Food Sci &amp; Technol, Nanjing 210095, Jiangsu, Peoples R China</t>
  </si>
  <si>
    <t>Hu, B; Zeng, XX (reprint author), Nanjing Agr Univ, Coll Food Sci &amp; Technol, Nanjing 210095, Jiangsu, Peoples R China.</t>
  </si>
  <si>
    <t>National Natural Science Foundation of China [31501488]; Natural Science Foundation of Jiangsu Province, China [BK2012367]; Fundamental Research Funds for the Central Universities [KJQN201648, KYLH201601]; Specialized Research Fund for the Doctoral Program of Higher Education of China [20120097120001]</t>
  </si>
  <si>
    <t>This work is supported by the National Natural Science Foundation of China (No. 31501488), The Natural Science Foundation of Jiangsu Province, China (BK2012367), Fundamental Research Funds for the Central Universities (KJQN201648 and KYLH201601), and the Specialized Research Fund for the Doctoral Program of Higher Education of China (No. 20120097120001).</t>
  </si>
  <si>
    <t>10.1021/acs.jafc.6b000931</t>
  </si>
  <si>
    <t>WOS:000375521300015</t>
  </si>
  <si>
    <t>刘丽</t>
  </si>
  <si>
    <t>Yao, HL; Conway, LP; Wang, MM; Huang, K; Liu, L; Voglmeir, J</t>
  </si>
  <si>
    <t>Yao, Hong L.; Conway, Louis P.; Wang, Mao M.; Huang, Kun; Liu, Li; Voglmeir, Josef</t>
  </si>
  <si>
    <t>Quantification of sialic acids in red meat by UPLC-FLD using indoxylsialosides as internal standards</t>
  </si>
  <si>
    <t>Sialic acid; Neu5Gc; N-glycolylneuraminic acid, Neu5Ac; red meat; UPLC-FLD</t>
  </si>
  <si>
    <t>PERFORMANCE LIQUID-CHROMATOGRAPHY; BRAIN; GANGLIOSIDES; SYNTHETASE; GLYCOMICS; MECHANISM; PRODUCTS; FORMULA; MILK</t>
  </si>
  <si>
    <t>[Yao, Hong L.; Conway, Louis P.; Wang, Mao M.; Huang, Kun; Liu, Li; Voglmeir, Josef] Nanjing Agr Univ, Glyc &amp; Glycan Bioengn Res Ctr, Coll Food Sci &amp; Technol, Nanjing, Jiangsu, Peoples R China; [Yao, Hong L.] Jingling Inst Technol, Dept Food Sci, Nanjing, Jiangsu, Peoples R China</t>
  </si>
  <si>
    <t>Liu, L; Voglmeir, J (reprint author), Nanjing Agr Univ, Glyc &amp; Glycan Bioengn Res Ctr, Coll Food Sci &amp; Technol, Nanjing, Jiangsu, Peoples R China.</t>
  </si>
  <si>
    <t>Natural Science Foundation of China [31,471,703, A0201300537]; Natural Science Foundation of the Jiangsu Province Higher Education Institutions [13KJD230002]; 100 Foreign Talents Plan grant [JSB2014012]</t>
  </si>
  <si>
    <t>This work was supported in parts by the Natural Science Foundation of China (grant number 31,471,703 to L.L. and J.V., A0201300537 to J.V. and L.L.), Natural Science Foundation of the Jiangsu Province Higher Education Institutions (grant number 13KJD230002 to L.H.Y.), and the 100 Foreign Talents Plan (grant number JSB2014012 to J.V.).</t>
  </si>
  <si>
    <t>10.1007/s10719-016-9659-1</t>
  </si>
  <si>
    <t>DK1MU</t>
  </si>
  <si>
    <t>WOS:000374677600011</t>
  </si>
  <si>
    <t>Liu, FF; Kulinich, A; Du, YM; Liu, L; Voglmeir, J</t>
  </si>
  <si>
    <t>Liu, Fang F.; Kulinich, Anna; Du, Ya M.; Liu, Li; Voglmeir, Josef</t>
  </si>
  <si>
    <t>Sequential processing of mannose-containing glycans by two alpha-mannosidases from Solitalea canadensis</t>
  </si>
  <si>
    <t>Bacterial glycosidases; Mannosidase; Mannose-containing oligosaccharide; N-glycans; Oligomannose; Solitalea canadensis</t>
  </si>
  <si>
    <t>HUMAN GUT SYMBIONT; BIOCHEMICAL-CHARACTERIZATION; GLYCOPROTEIN-BIOSYNTHESIS; DROSOPHILA-MELANOGASTER; SULFOLOBUS-SOLFATARICUS; FLEXIBACTER-CANADENSIS; BACILLUS SP; SP-NOV; PURIFICATION; PLANT</t>
  </si>
  <si>
    <t>[Liu, Fang F.; Kulinich, Anna; Du, Ya M.; Liu, Li; Voglmeir, Josef] Nanjing Agr Univ, Glyc &amp; Glycan Bioengn Res Ctr, Coll Food Sci &amp; Technol, Nanjing, Jiangsu, Peoples R China; [Liu, Li] Qlyco Ltd, Nanjing, Jiangsu, Peoples R China</t>
  </si>
  <si>
    <t>Liu, L; Voglmeir, J (reprint author), Nanjing Agr Univ, Glyc &amp; Glycan Bioengn Res Ctr, Coll Food Sci &amp; Technol, Nanjing, Jiangsu, Peoples R China.; Liu, L (reprint author), Qlyco Ltd, Nanjing, Jiangsu, Peoples R China.</t>
  </si>
  <si>
    <t>liu.lichen@qlyco.com; josef.voglmeir@njau.edu.cn</t>
  </si>
  <si>
    <t>This work was supported in parts by the Natural Science Foundation of China (grant number 31471703 and A0201300537 to J.V. and L.L.) and the 100 Foreign Talents Plan (grant number JSB2014012 to J.V.). The authors thank Dr. Louis Conway (GGBRC, Nanjing) for language editing of this manuscript.</t>
  </si>
  <si>
    <t>10.1007/s10719-016-9651-9</t>
  </si>
  <si>
    <t>WOS:000374677600005</t>
  </si>
  <si>
    <t>屠康</t>
  </si>
  <si>
    <t>Wei, YY; Xu, M; Wu, HL; Tu, SC; Pan, LQ; Tu, K</t>
  </si>
  <si>
    <t>Wei, Yingying; Xu, Miao; Wu, Hailun; Tu, Sicong; Pan, Leiqing; Tu, Kang</t>
  </si>
  <si>
    <t>Defense response of cherry tomato at different maturity stages to combined treatment of hot air and Cryptococcus laurentii</t>
  </si>
  <si>
    <t>Hot air treatment; Cryptococcus laurentii; Cherry tomato; Postharvest diseases; Fruit maturity</t>
  </si>
  <si>
    <t>UV-C TREATMENT; POSTHARVEST DISEASES; HEAT-TREATMENT; BIOLOGICAL-CONTROL; BOTRYTIS-CINEREA; BIOCONTROL AGENT; PENICILLIUM-EXPANSUM; RESISTANCE RESPONSE; POSSIBLE MECHANISMS; YEAST ANTAGONIST</t>
  </si>
  <si>
    <t>[Wei, Yingying; Xu, Miao; Wu, Hailun; Pan, Leiqing; Tu, Kang] Nanjing Agr Univ, Coll Food Sci &amp; Technol, Nanjing 210095, Jiangsu, Peoples R China; [Tu, Sicong] Univ New S Wales, Sch Med Sci, Sydney, NSW 2052, Australia</t>
  </si>
  <si>
    <t>Special Fund for Agro-Scientific Research in the Public Interest [201303088]; National Research Foundation for the Doctoral Program of Higher Education of China [20120097110001]; Jiangsu Provincial Postgraduate Innovation Project of China [CXZZ13_0287]; Priority Academic Program Development of Jiangsu Higher Education Institutions</t>
  </si>
  <si>
    <t>This research was supported by Special Fund for Agro-Scientific Research in the Public Interest (No. 201303088), the National Research Foundation for the Doctoral Program of Higher Education of China (No. 20120097110001), Jiangsu Provincial Postgraduate Innovation Project of China (CXZZ13_0287) and A Project Funded by the Priority Academic Program Development of Jiangsu Higher Education Institutions.</t>
  </si>
  <si>
    <t>10.1016/j.postharvbio.2016.03.001</t>
  </si>
  <si>
    <t>DI7YJ</t>
  </si>
  <si>
    <t>WOS:000373717600022</t>
  </si>
  <si>
    <t>Zhao, YY; Liang, Y; Liu, Y; Zhang, X; Hu, XD; Tu, SC; Wu, AH; Zhang, CZ; Zhong, JF; Zhao, SM; Liu, XJ; Tu, K</t>
  </si>
  <si>
    <t>Zhao, Yanyan; Liang, Ying; Liu, Yuan; Zhang, Xiao; Hu, Xiaodan; Tu, Sicong; Wu, Aihua; Zhang, Cunzheng; Zhong, Jianfeng; Zhao, Shengming; Liu, Xianjin; Tu, Kang</t>
  </si>
  <si>
    <t>Isolation of broad-specificity domain antibody from phage library for development of pyrethroid immunoassay</t>
  </si>
  <si>
    <t>Domain antibody; Enzyme-linked immunosorbent assay; Phenoxybenzoic acid; Pyrethroid</t>
  </si>
  <si>
    <t>DISPLAY LIBRARY; IMMUNOCOMPLEX ASSAY; SELECTION; INSECTICIDES; PEPTIDES; SURFACE; TOXIN; HEAVY; WATER; SOIL</t>
  </si>
  <si>
    <t>[Zhao, Yanyan; Zhao, Shengming; Tu, Kang] Nanjing Agr Univ, Coll Food Sci &amp; Technol, Nanjing 210095, Jiangsu, Peoples R China; [Liang, Ying; Liu, Yuan; Zhang, Xiao; Hu, Xiaodan; Wu, Aihua; Zhang, Cunzheng; Zhong, Jianfeng; Liu, Xianjin] Jiangsu Acad Agr Sci, Key Lab Food Qual &amp; Safety Jiangsu Prov, Nanjing 210014, Jiangsu, Peoples R China; [Liang, Ying; Liu, Yuan; Zhang, Xiao; Hu, Xiaodan; Wu, Aihua; Zhang, Cunzheng; Zhong, Jianfeng; Liu, Xianjin] Minist Agr, Key Lab Control Technol &amp; Stand Agroprod Safety &amp;, Nanjing 210014, Jiangsu, Peoples R China; [Tu, Sicong] Univ New S Wales, Sch Med Sci, Sydney, NSW 2052, Australia</t>
  </si>
  <si>
    <t>National Natural Science Foundation of China [31201356, 31301703]; Natural Science Foundation in Jiangsu Province [BK 20130701]; Agricultural Science and Technology Innovation in Jiangsu Province [cx (14) 5068]; Jiangsu Collaborative Innovation Center of Meat Production and Processing, Quality, and Safety Control</t>
  </si>
  <si>
    <t>This work was supported by the National Natural Science Foundation of China (31201356 and 31301703), Natural Science Foundation in Jiangsu Province (BK 20130701), and Agricultural Science and Technology Innovation in Jiangsu Province (cx (14) 5068). We are thankful for support from the Jiangsu Collaborative Innovation Center of Meat Production and Processing, Quality, and Safety Control.</t>
  </si>
  <si>
    <t>10.1016/j.ab.2016.02.020</t>
  </si>
  <si>
    <t>DK8JZ</t>
  </si>
  <si>
    <t>WOS:000375174300001</t>
  </si>
  <si>
    <t>徐幸莲</t>
  </si>
  <si>
    <t>Zhang, XX; Wang, HH; Li, M; Wu, N; Xu, XL</t>
  </si>
  <si>
    <t>Zhang, Xinxiao; Wang, Huhu; Li, Ming; Wu, Na; Xu, Xinglian</t>
  </si>
  <si>
    <t>Near-Freezing Temperature Storage (-2C) for Extension of Shelf Life of Chilled Yellow-Feather Broiler Meat: A Special Breed in Asia</t>
  </si>
  <si>
    <t>WATER-HOLDING CAPACITY; SENSORY ATTRIBUTES; SUPERCHILLED STORAGE; MODIFIED ATMOSPHERES; CHICKEN FILLETS; COLD-STORAGE; BREAST MEAT; QUALITY; SALMON; RAW</t>
  </si>
  <si>
    <t>[Zhang, Xinxiao; Wang, Huhu; Li, Ming; Wu, Na; Xu, Xinglian] Nanjing Agr Univ, Minist Agr, Coll Food Sci &amp; Technol, Key Lab Anim Prod Proc, Nanjing 210095, Jiangsu, Peoples R China; [Zhang, Xinxiao; Wang, Huhu; Li, Ming; Wu, Na; Xu, Xinglian] Nanjing Agr Univ, Synerget Innovat Ctr Food Safety &amp; Nutr, Nanjing 210095, Jiangsu, Peoples R China</t>
  </si>
  <si>
    <t>Xu, XL (reprint author), Nanjing Agr Univ, Minist Agr, Coll Food Sci &amp; Technol, Key Lab Anim Prod Proc, Nanjing 210095, Jiangsu, Peoples R China.; Xu, XL (reprint author), Nanjing Agr Univ, Synerget Innovat Ctr Food Safety &amp; Nutr, Nanjing 210095, Jiangsu, Peoples R China.</t>
  </si>
  <si>
    <t>China Agriculture Research System [CARS-42]; Technology Support Program National Key [2014BAD19B01]; Jiangsu Transition of Science and Technology Achievements [BA2014119]; Priority Academic Program Development of Jiangsu Higher Education Institutions (PAPD)</t>
  </si>
  <si>
    <t>We are very grateful to Prof. Ron Tume from CSIRO, Animal, Food and Health Science, Australia, for his valuable advice and for his great help with the language. This study was supported by China Agriculture Research System (CARS-42), Technology Support Program National Key (2014BAD19B01), Jiangsu Transition of Science and Technology Achievements (BA2014119) and the Priority Academic Program Development of Jiangsu Higher Education Institutions (PAPD).</t>
  </si>
  <si>
    <t>10.1111/jfpp.12611</t>
  </si>
  <si>
    <t>DJ6QU</t>
  </si>
  <si>
    <t>WOS:000374338800022</t>
  </si>
  <si>
    <t>杨润强</t>
  </si>
  <si>
    <t>Yang, RQ; Wang, P; Elbaloula, MF; Gu, ZX</t>
  </si>
  <si>
    <t>Yang, Runqiang; Wang, Peng; Elbaloula, Maha F.; Gu, Zhenxin</t>
  </si>
  <si>
    <t>EFFECT OF GERMINATION ON MAIN PHYSIOLOGY AND BIOCHEMISTRY METABOLISM OF SORGHUM SEEDS</t>
  </si>
  <si>
    <t>BIOSCIENCE JOURNAL</t>
  </si>
  <si>
    <t>Sorghum; Germination; Physiology and biochemistry; Gamma-aminobutyric acid; Tannin</t>
  </si>
  <si>
    <t>AMINOBUTYRIC-ACID ACCUMULATION; POLYPHENOLS; CULTIVARS; AFRICA; STARCH; TANNIN; L.</t>
  </si>
  <si>
    <t>[Yang, Runqiang; Wang, Peng; Elbaloula, Maha F.; Gu, Zhenxin] Nanjing Agr Univ, Coll Food Sci &amp; Technol, Nanjing 210095, Jiangsu, Peoples R China; [Elbaloula, Maha F.] Sudan Univ Sci &amp; Technol Bahri Shambat, Coll Agr Studies, Dept Food Sci &amp; Technol, Khartoum 13314, Sudan</t>
  </si>
  <si>
    <t>Yang, RQ (reprint author), Nanjing Agr Univ, Coll Food Sci &amp; Technol, Nanjing 210095, Jiangsu, Peoples R China.</t>
  </si>
  <si>
    <t>Innovation Training Project for College Students of NAU; Priority Academic Program Development of Jiangsu Higher Education Institutions (PAPD);  [1518C04]</t>
  </si>
  <si>
    <t>We are grateful for the financial support from Innovation Training Project for College Students of NAU and the Project (1518C04) and the Priority Academic Program Development of Jiangsu Higher Education Institutions (PAPD).</t>
  </si>
  <si>
    <t>UNIV FEDERAL UBERLANDIA</t>
  </si>
  <si>
    <t>UBERLANDIA</t>
  </si>
  <si>
    <t>AV PARA, 1720 CAMPUS UMUARAMA, UBERLANDIA, 38400-902, BRAZIL</t>
  </si>
  <si>
    <t>Biosci. J.</t>
  </si>
  <si>
    <t>Agriculture, Multidisciplinary; Agronomy; Biology</t>
  </si>
  <si>
    <t>DI7QU</t>
  </si>
  <si>
    <t>WOS:000373697500011</t>
  </si>
  <si>
    <t>曾晓雄</t>
  </si>
  <si>
    <t>Zhou, L; Wang, W; Huang, J; Ding, Y; Pan, ZQ; Zhao, Y; Zhang, RK; Hu, B; Zeng, XX</t>
  </si>
  <si>
    <t>Zhou, Li; Wang, Wei; Huang, Jun; Ding, Yu; Pan, Zhouqiang; Zhao, Ya; Zhang, Renkang; Hu, Bing; Zeng, Xiaoxiong</t>
  </si>
  <si>
    <t>In vitro extraction and fermentation of polyphenols from grape seeds (Vitis vinifera) by human intestinal microbiota</t>
  </si>
  <si>
    <t>PRESSURIZED LIQUID EXTRACTION; GUT MICROBIOTA; HUMAN COLON; OLIGONUCLEOTIDE PROBES; BACTERIAL-POPULATIONS; SOLVENT-EXTRACTION; SITU HYBRIDIZATION; PREBIOTIC ACTIVITY; MOLECULAR-WEIGHT; METABOLITES</t>
  </si>
  <si>
    <t>[Zhou, Li; Huang, Jun; Ding, Yu; Pan, Zhouqiang; Zhao, Ya; Zhang, Renkang; Hu, Bing; Zeng, Xiaoxiong] Nanjing Agr Univ, Coll Food Sci &amp; Technol, Nanjing 210095, Jiangsu, Peoples R China; [Wang, Wei] Xinjiang Agr Univ, Coll Food Sci &amp; Pharm, Urumqi 830052, Peoples R China</t>
  </si>
  <si>
    <t>Natural Science Foundation of Jiangsu Province [BK20140701]; Scientific Research Foundation for the Returned overseas Chinese Scholars [G0201500089]; Priority Academic Program Development of Jiangsu Higher Education Institutions (PAPD); Undergraduate Student Research Training (SRT) Program from Nanjing Agricultural University [1418A04]</t>
  </si>
  <si>
    <t>This work was supported by grants from the Natural Science Foundation of Jiangsu Province (BK20140701), the Scientific Research Foundation for the Returned overseas Chinese Scholars (G0201500089), the Priority Academic Program Development of Jiangsu Higher Education Institutions (PAPD) and the Undergraduate Student Research Training (SRT) Program from Nanjing Agricultural University (1418A04).</t>
  </si>
  <si>
    <t>10.1039/c6fo00032k</t>
  </si>
  <si>
    <t>DK3BM</t>
  </si>
  <si>
    <t>WOS:000374790000026</t>
  </si>
  <si>
    <t>周光宏</t>
  </si>
  <si>
    <t>Huang, Y; Ye, KP; Yu, KQ; Wang, K; Zhon, GH</t>
  </si>
  <si>
    <t>Huang, Yan; Ye, Keping; Yu, Kequan; Wang, Kai; Zhon, Guanghong</t>
  </si>
  <si>
    <t>The potential influence of two Enterococcus faecium on the growth of Listeria monocytogenes</t>
  </si>
  <si>
    <t>Enterococcus faecium; Antilisterial activity; Listeria monocytogenes; Inhibition; Bacteriocin-like substance</t>
  </si>
  <si>
    <t>LACTIC-ACID BACTERIA; THAI FERMENTED FISH; TO-EAT MEAT; ANTIMICROBIAL ACTIVITY; LACTOCOCCUS-LACTIS; IN-VITRO; CARNOBACTERIUM-PISCICOLA; STAPHYLOCOCCUS-AUREUS; PROBIOTIC PROPERTIES; FOOD PRESERVATION</t>
  </si>
  <si>
    <t>[Huang, Yan; Ye, Keping; Yu, Kequan; Wang, Kai; Zhon, Guanghong] Nanjing Agr Univ, Coll Food Sci &amp; Technol, Minist Educ,Key Lab Meat Proc &amp; Qual Control, Collaborat Innovat Ctr Food Safety &amp; Nutr,Minist, Nanjing 210095, Jiangsu, Peoples R China</t>
  </si>
  <si>
    <t>Zhon, GH (reprint author), Nanjing Agr Univ, Coll Food Sci &amp; Technol, Minist Educ,Key Lab Meat Proc &amp; Qual Control, Collaborat Innovat Ctr Food Safety &amp; Nutr,Minist, Nanjing 210095, Jiangsu, Peoples R China.</t>
  </si>
  <si>
    <t>Natural Science Foundation of China [31401558]; Fundamental Research Funds for the Central Universities [KJQN201548]; China Agriculture Research System [CARS-36-11B]</t>
  </si>
  <si>
    <t>We are very grateful to Anita Sikes from CSIRO, Animal, Food and Health Sciences, Australia for her valuable advice and assistance with language. This work was supported by the Natural Science Foundation of China (Project 31401558), Fundamental Research Funds for the Central Universities (KJQN201548) and China Agriculture Research System (CARS-36-11B).</t>
  </si>
  <si>
    <t>10.1016/j.foodcont.2016.02.009</t>
  </si>
  <si>
    <t>DK8FY</t>
  </si>
  <si>
    <t>WOS:000375163800003</t>
  </si>
  <si>
    <t xml:space="preserve">Wang, MY </t>
  </si>
  <si>
    <t>Wang, MY; Xu, DP; Liu, K; Yang, J; Xu, P</t>
  </si>
  <si>
    <t>Wang, Meiyao; Xu, Dongpo; Liu, Kai; Yang, Jian; Xu, Pao</t>
  </si>
  <si>
    <t>Molecular cloning and expression analysis on LPL of Coilia nasus</t>
  </si>
  <si>
    <t>Coilia nasus; Lipoprotein lipase; Homology; Expression</t>
  </si>
  <si>
    <t>LIPOPROTEIN-LIPASE GENE; BREAM PAGRUS-MAJOR; VISCERAL ADIPOSE-TISSUE; DIETARY-LIPID LEVELS; SEA BREAM; PANCREATIC LIPASE; MESSENGER-RNA; SPARUS-AURATA; DENSITY LIPOPROTEIN; HEPARIN-BINDING</t>
  </si>
  <si>
    <t>[Wang, Meiyao; Xu, Dongpo; Liu, Kai; Yang, Jian; Xu, Pao] Nanjing Agr Univ, Wuxi Fisheries Coll, Wuxi 214081, Peoples R China; [Wang, Meiyao; Xu, Dongpo; Liu, Kai; Yang, Jian; Xu, Pao] Chinese Acad Fishery Sci, Freshwater Fisheries Res Ctr, Key Lab Freshwater Fisheries &amp; Germplasm Resource, Minist Agr, Wuxi 214081, Peoples R China</t>
  </si>
  <si>
    <t>Wang, MY (reprint author), Nanjing Agr Univ, Wuxi Fisheries Coll, Wuxi 214081, Peoples R China.; Wang, MY (reprint author), Chinese Acad Fishery Sci, Freshwater Fisheries Res Ctr, Key Lab Freshwater Fisheries &amp; Germplasm Resource, Minist Agr, Wuxi 214081, Peoples R China.</t>
  </si>
  <si>
    <t>wangmy930@163.com</t>
  </si>
  <si>
    <t>Post-graduate Scientific Research Innovation Program of Jiangsu Ordinary Higher Colleges and Universities [KYLX15_0597]; National Infrastructure of Fishery Germplasm Resource [2015DKA30470_003]</t>
  </si>
  <si>
    <t>This work was supported by the Post-graduate Scientific Research Innovation Program of Jiangsu Ordinary Higher Colleges and Universities (KYLX15_0597) and National Infrastructure of Fishery Germplasm Resource (2015DKA30470_003).</t>
  </si>
  <si>
    <t>10.1016/j.gene.2016.02.017</t>
  </si>
  <si>
    <t>DK0NK</t>
  </si>
  <si>
    <t>WOS:000374609300009</t>
  </si>
  <si>
    <t>陈发棣</t>
  </si>
  <si>
    <t>Zhao, S; Chen, X; Deng, SP; Dong, XN; Song, AP; Yao, JJ; Fang, WM; Chen, FD</t>
  </si>
  <si>
    <t>Zhao, Shuang; Chen, Xi; Deng, Shiping; Dong, Xuena; Song, Aiping; Yao, Jianjun; Fang, Weimin; Chen, Fadi</t>
  </si>
  <si>
    <t>The Effects of Fungicide, Soil Fumigant, Bio-Organic Fertilizer and Their Combined Application on Chrysanthemum Fusarium Wilt Controlling, Soil Enzyme Activities and Microbial Properties</t>
  </si>
  <si>
    <t>Fusarium wilt; disease incidence; DGGE; bacterial/fungi ratio; microbial community</t>
  </si>
  <si>
    <t>GRADIENT GEL-ELECTROPHORESIS; BACTERIAL COMMUNITIES; PAENIBACILLUS-POLYMYXA; SP STRAIN; RHIZOSPHERE; CARBENDAZIM; DEGRADATION; OXYSPORUM; DYNAMICS; CUCUMBER</t>
  </si>
  <si>
    <t>[Zhao, Shuang; Chen, Xi; Dong, Xuena; Song, Aiping; Fang, Weimin; Chen, Fadi] Nanjing Agr Univ, Coll Hort, Nanjing 210000, Jiangsu, Peoples R China; [Deng, Shiping] Oklahoma State Univ, Dept Plant &amp; Soil Sci, Stillwater, OK 74078 USA; [Yao, Jianjun] Shanghai Honghua Hort Co Ltd, Shanghai 200000, Peoples R China</t>
  </si>
  <si>
    <t>Chen, FD (reprint author), Nanjing Agr Univ, Coll Hort, Nanjing 210000, Jiangsu, Peoples R China.</t>
  </si>
  <si>
    <t>zhaoshuang@njau.edu.cn; chenxi0872@163.com; shiping.deng@okstate.edu; 2011104115@njau.edu.cn; aiping_song@njau.edu.cn; 2008203041@njau.edu.cn; fangwm@njau.edu.cn; chenfd@njau.edu.cn</t>
  </si>
  <si>
    <t>Fund for Independent Innovation of Agriculture Sciences in Jiangsu Province [CX(12)2020]; National Natural Science Foundation of China for Youth [31301809]; Foundation for Six Talents Peak of Jiangsu Province [2013-NY-022]; National Basic Research Program of China [KYZ201419, KYCYL201501]; Postdoctoral Science Foundation of China [2014M551613]</t>
  </si>
  <si>
    <t>This work was, in part, supported by Fund for Independent Innovation of Agriculture Sciences in Jiangsu Province [CX(12)2020], National Natural Science Foundation of China for Youth (31301809), Foundation for Six Talents Peak of Jiangsu Province (2013-NY-022), National Basic Research Program of China (KYZ201419 and KYCYL201501) and Postdoctoral Science Foundation of China (2014M551613).</t>
  </si>
  <si>
    <t>10.3390/molecules21040526</t>
  </si>
  <si>
    <t>WOS:000375155000135</t>
  </si>
  <si>
    <t>Song, AP; Gao, TW; Wu, D; Xin, JJ; Chen, SM; Guan, ZY; Wang, HB; Jin, LL; Chen, FD</t>
  </si>
  <si>
    <t>Song, Aiping; Gao, Tianwei; Wu, Dan; Xin, Jingjing; Chen, Sumei; Guan, Zhiyong; Wang, Haibin; Jin, Lili; Chen, Fadi</t>
  </si>
  <si>
    <t>Transcriptome-wide identification and expression analysis of chrysanthemum SBP-like transcription factors</t>
  </si>
  <si>
    <t>Chrysanthemum morifolium; Phylogenetic analysis; SBP-box; Stress response; Transcription pattern</t>
  </si>
  <si>
    <t>ARABIDOPSIS-THALIANA; BOX GENE; ABIOTIC STRESS; SQUAMOSA; TOLERANCE; PROTEIN; SPL3; MICRORNAS; REGULATOR; ELEMENT</t>
  </si>
  <si>
    <t>[Song, Aiping; Gao, Tianwei; Wu, Dan; Xin, Jingjing; Chen, Sumei; Guan, Zhiyong; Wang, Haibin; Jin, Lili; Chen, Fadi] Nanjing Agr Univ, Coll Hort, Nanjing 210095, Jiangsu, Peoples R China; [Song, Aiping; Chen, Fadi] Jiangsu Prov Engn Lab Modern Facil Agr Technol &amp;, Nanjing 210095, Jiangsu, Peoples R China</t>
  </si>
  <si>
    <t>aiping_song@aliyun.com; 2014104101@njau.edu.cn; 2013104120@njau.edu.cn; 2014104098@njau.edu.cn; chensm@njau.edu.cn; guanzhy@njau.edu.cn; hb@njau.edu.cn; 14112317@njau.edu.cn; chenfd@njau.edu.cn</t>
  </si>
  <si>
    <t>National Natural Science Foundation of China [31501792, 31500570]; Fundamental Research Funds for the Central Universities [KJQN201658, KYTZ201401, KJQN201652]; Natural Science Fund of Jiangsu Province [BK20150657, BK20150661]; National Science Fund for Distinguished Young Scholars [31425022]; Special Fund for Agro-scientific Research in the Public Interest [201403039]; China Postdoctoral Science Foundation [2014M561673, 2015T80564]</t>
  </si>
  <si>
    <t>This study was funded by the National Natural Science Foundation of China (31501792, 31500570), the Fundamental Research Funds for the Central Universities (KJQN201658, KYTZ201401, KJQN201652), the Natural Science Fund of Jiangsu Province (BK20150657, BK20150661), the National Science Fund for Distinguished Young Scholars (31425022), Special Fund for Agro-scientific Research in the Public Interest (201403039), and the China Postdoctoral Science Foundation (2014M561673, 2015T80564).</t>
  </si>
  <si>
    <t>10.1016/j.plaphy.2016.02.009</t>
  </si>
  <si>
    <t>DJ3CD</t>
  </si>
  <si>
    <t>WOS:000374081500002</t>
  </si>
  <si>
    <t>高志红</t>
  </si>
  <si>
    <t>Sun, HL; Shi, T; Song, J; Xu, YS; Gao, ZH; Song, XX; Ni, ZJ; Cai, BH</t>
  </si>
  <si>
    <t>Sun, Hailong; Shi, Ting; Song, Juan; Xu, Yanshuai; Gao, Zhihong; Song, Xinxin; Ni, Zhaojun; Cai, Binhua</t>
  </si>
  <si>
    <t>Pistil abortion in Japanese apricot (Prunus mume Sieb. et Zucc.): isolation and functional analysis of PmCCoAOMT gene</t>
  </si>
  <si>
    <t>CCoAOMT; Japanese apricot; Flower development; Lignin; Pistil abortion</t>
  </si>
  <si>
    <t>CAFFEOYL-COA 3-O-METHYLTRANSFERASE; A O-METHYLTRANSFERASE; LIGNIN BIOSYNTHESIS; DOWN-REGULATION; ARABIDOPSIS; EXPRESSION; ACCUMULATION; PATHWAY; ALFALFA; TOBACCO</t>
  </si>
  <si>
    <t>[Sun, Hailong; Shi, Ting; Song, Juan; Xu, Yanshuai; Gao, Zhihong; Song, Xinxin; Ni, Zhaojun; Cai, Binhua] Nanjing Agr Univ, Coll Hort, Nanjing, Jiangsu, Peoples R China; [Sun, Hailong] Jiangsu Key Lab Hort Crop Genet Improvement, Nanjing, Jiangsu, Peoples R China</t>
  </si>
  <si>
    <t>Natural Science Foundation of Jiangsu Province [BK20150679]; Qinglan Project from Jiangsu Province; Fundamental Funds for Central University [KYZ201208]; National Natural Science Foundation of China [31500571]</t>
  </si>
  <si>
    <t>We gratefully acknowledge financial support for this research from the Natural Science Foundation of Jiangsu Province (BK20150679), Qinglan Project from Jiangsu Province, the Fundamental Funds for Central University (KYZ201208), and the National Natural Science Foundation of China (31500571).</t>
  </si>
  <si>
    <t>10.1007/s11738-016-2131-9</t>
  </si>
  <si>
    <t>WOS:000375306200008</t>
  </si>
  <si>
    <t>郭世荣</t>
  </si>
  <si>
    <t>An, YH; Zhou, H; Zhong, M; Sun, J; Shu, S; Shao, QS; Guo, SR</t>
  </si>
  <si>
    <t>An, Yahong; Zhou, Heng; Zhong, Min; Sun, Jin; Shu, Sheng; Shao, Qiaosai; Guo, Shirong</t>
  </si>
  <si>
    <t>Root proteomics reveals cucumber 24-epibrassinolide responses under Ca(NO3)(2) stress</t>
  </si>
  <si>
    <t>Brassinosteroids; Abiotic stresses; Differentially accumulated; Horticultural plants</t>
  </si>
  <si>
    <t>SALT STRESS; ARABIDOPSIS-THALIANA; ENVIRONMENTAL-STRESSES; GEL-ELECTROPHORESIS; GENE-EXPRESSION; CRITICAL ROLES; SATIVUS L.; PROTEINS; TOLERANCE; PLANTS</t>
  </si>
  <si>
    <t>[An, Yahong; Zhou, Heng; Zhong, Min; Sun, Jin; Shu, Sheng; Shao, Qiaosai; Guo, Shirong] Nanjing Agr Univ, Coll Hort, Nanjing 210095, Jiangsu, Peoples R China; [An, Yahong; Zhou, Heng; Zhong, Min; Sun, Jin; Shu, Sheng; Shao, Qiaosai; Guo, Shirong] Nanjing Agr Univ Suqian, Acad Protected Hort, Suqian 223800, Peoples R China; [An, Yahong; Zhou, Heng; Zhong, Min; Sun, Jin; Shu, Sheng; Shao, Qiaosai; Guo, Shirong] Jiangsu Prov Engn Lab Modern Facil Agr Technol &amp;, Nanjing 210095, Jiangsu, Peoples R China</t>
  </si>
  <si>
    <t>Guo, SR (reprint author), Nanjing Agr Univ, Coll Hort, Nanjing 210095, Jiangsu, Peoples R China.; Guo, SR (reprint author), Nanjing Agr Univ Suqian, Acad Protected Hort, Suqian 223800, Peoples R China.; Guo, SR (reprint author), Jiangsu Prov Engn Lab Modern Facil Agr Technol &amp;, Nanjing 210095, Jiangsu, Peoples R China.</t>
  </si>
  <si>
    <t>National Natural Science Foundation of China [31471869, 31401919, 31272209]; Priority Academic Program Development of Jiangsu Higher Education Institutions (PDPA); Research Fund for the Doctoral Program of Higher Education [20130097120015]</t>
  </si>
  <si>
    <t>This work was supported by the National Natural Science Foundation of China (Grant Nos. 31471869, 31401919 and 31272209), the Priority Academic Program Development of Jiangsu Higher Education Institutions (PDPA), and the Research Fund for the Doctoral Program of Higher Education (20130097120015).</t>
  </si>
  <si>
    <t>10.1007/s00299-016-1940-z</t>
  </si>
  <si>
    <t>DJ7FM</t>
  </si>
  <si>
    <t>WOS:000374377300009</t>
  </si>
  <si>
    <t>李英</t>
  </si>
  <si>
    <t>Cao, XW; Cui, HM; Li, J; Xiong, AS; Hou, XL; Li, Y</t>
  </si>
  <si>
    <t>Cao, Xue-Wei; Cui, Hong-Mi; Li, Jv; Xiong, Ai-Sheng; Hou, Xi-Lin; Li, Ying</t>
  </si>
  <si>
    <t>Heritability and gene effects for tiller number and leaf number in non-heading Chinese cabbage using joint segregation analysis</t>
  </si>
  <si>
    <t>Non-heading Chinese cabbage; Tiller number; Leaf number; Joint segregation analysis</t>
  </si>
  <si>
    <t>ARABIDOPSIS-THALIANA; INHERITANCE; TRAIT; MODEL; TIME</t>
  </si>
  <si>
    <t>[Cao, Xue-Wei; Cui, Hong-Mi; Li, Jv; Xiong, Ai-Sheng; Hou, Xi-Lin; Li, Ying] Nanjing Agr Univ, Coll Hort, Nanjing 210095, Jiangsu, Peoples R China; [Cao, Xue-Wei; Cui, Hong-Mi; Li, Jv; Xiong, Ai-Sheng; Hou, Xi-Lin; Li, Ying] Minist Agr, State Key Lab Crop Genet &amp; Germplasm Enhancement, Nanjing 210095, Jiangsu, Peoples R China; [Cao, Xue-Wei; Cui, Hong-Mi; Li, Jv; Xiong, Ai-Sheng; Hou, Xi-Lin; Li, Ying] Minist Agr, Key Lab Southern Vegetable Crop Genet Improvement, Nanjing 210095, Jiangsu, Peoples R China</t>
  </si>
  <si>
    <t>Li, Y (reprint author), Nanjing Agr Univ, Coll Hort, Nanjing 210095, Jiangsu, Peoples R China.</t>
  </si>
  <si>
    <t>973 Program [2012CB113903]; Jiangsu Natural Science Foundation [BK20130027]; Specialized Research Fund for the Doctoral Program of Higher Education [BO201300666]; Priority Academic Program Development of Modern Horticultural Science in Jiangsu Province</t>
  </si>
  <si>
    <t>This work was supported by "973" Program (2012CB113903), Jiangsu Natural Science Foundation (BK20130027), Specialized Research Fund for the Doctoral Program of Higher Education (BO201300666) and Priority Academic Program Development of Modern Horticultural Science in Jiangsu Province.</t>
  </si>
  <si>
    <t>10.1016/j.scienta.2016.03.018</t>
  </si>
  <si>
    <t>DL0QI</t>
  </si>
  <si>
    <t>WOS:000375337200025</t>
  </si>
  <si>
    <t>乔玉山</t>
  </si>
  <si>
    <t>Wang, T; Liu, L; Ning, CL; Lu, ZQ; Jia, XD; Gao, ZH; Qiao, YS</t>
  </si>
  <si>
    <t>Wang, Tao; Liu, Ling; Ning, Chuanli; Lu, Zhaoqing; Jia, Xiaodong; Gao, Zhihong; Qiao, Yushan</t>
  </si>
  <si>
    <t>Alterations of DNA methylation and gene expression during hybridization and polyploidization in Fragaria spp.</t>
  </si>
  <si>
    <t>Fragaria; Interspecific hybrid; Allopolyploidization; DNA methylation; Differential gene expression</t>
  </si>
  <si>
    <t>HEXAPLOID WHEAT; INTERSPECIFIC HYBRIDIZATION; ARABIDOPSIS ALLOPOLYPLOIDS; CYTOSINE METHYLATION; HOMOEOLOGOUS GENES; PLANT POLYPLOIDS; BRASSICA-NAPUS; GENOME; RNA; STRAWBERRY</t>
  </si>
  <si>
    <t>[Wang, Tao; Liu, Ling; Ning, Chuanli; Lu, Zhaoqing; Jia, Xiaodong; Gao, Zhihong; Qiao, Yushan] Nanjing Agr Univ, Coll Hort, Nanjing 210095, Jiangsu, Peoples R China</t>
  </si>
  <si>
    <t>Qiao, YS (reprint author), Nanjing Agr Univ, Coll Hort, Nanjing 210095, Jiangsu, Peoples R China.</t>
  </si>
  <si>
    <t>qiaoyushan@njau.edu.cn</t>
  </si>
  <si>
    <t>Jiangsu Province Agricultural Science and Technology Innovation Fund Projects [CX(12)2014]</t>
  </si>
  <si>
    <t>The work was founded by Jiangsu Province Agricultural Science and Technology Innovation Fund Projects (no. CX(12)2014).</t>
  </si>
  <si>
    <t>10.1016/j.scienta.2016.01.026</t>
  </si>
  <si>
    <t>DI5LA</t>
  </si>
  <si>
    <t>WOS:000373539300027</t>
  </si>
  <si>
    <t>徐迎春</t>
  </si>
  <si>
    <t>Zhao, H; Jin, QJ; Wang, YJ; Chu, LL; Li, X; Xu, YC</t>
  </si>
  <si>
    <t>Zhao, Hui; Jin, Qijiang; Wang, Yanjie; Chu, Lingling; Li, Xin; Xu, Yingchun</t>
  </si>
  <si>
    <t>Effects of nitric oxide on alleviating cadmium stress in Typha angustifolia</t>
  </si>
  <si>
    <t>Typha angustifolia; Cadmium content; Nitric oxide; Subcellular distribution; Antioxidant enzymes</t>
  </si>
  <si>
    <t>HEAVY-METAL DETOXIFICATION; HYPERACCUMULATOR ARABIDOPSIS-HALLERI; INDUCED OXIDATIVE STRESS; MOLECULAR-MECHANISMS; ANTIOXIDANT ENZYMES; CROSS-TALK; PLANTS; TOLERANCE; TOXICITY; ROOTS</t>
  </si>
  <si>
    <t>[Zhao, Hui; Jin, Qijiang; Wang, Yanjie; Chu, Lingling; Xu, Yingchun] Nanjing Agr Univ, Coll Hort, Nanjing 210095, Jiangsu, Peoples R China; [Li, Xin] Inst Agr Sci Taihu Lake Dist, Suzhou 215155, Peoples R China</t>
  </si>
  <si>
    <t>Funding of Natural Science of Jiangsu Province, China [BK2011640]; Funding of agricultural science and technology innovation of Jiangsu Province, China [CX(12)5075]</t>
  </si>
  <si>
    <t>This work was supported by the Funding of Natural Science of Jiangsu Province, China (BK2011640) and Funding of agricultural science and technology innovation of Jiangsu Province, China (CX(12)5075). We specially thank Cade Guthrie in Plant Biology of U C Davis and Lydia Wooldridge in University of Missouri (Columbia) for reading and revising this paper.</t>
  </si>
  <si>
    <t>10.1007/s10725-015-0089-z</t>
  </si>
  <si>
    <t>DJ5SM</t>
  </si>
  <si>
    <t>WOS:000374270400009</t>
  </si>
  <si>
    <t xml:space="preserve">Zhang, LS </t>
  </si>
  <si>
    <t>Zhang, LS; Chen, F; Zhang, GQ; Zhang, YQ; Niu, S; Xiong, JS; Lin, ZG; Cheng, ZM; Liu, ZJ</t>
  </si>
  <si>
    <t>Zhang, Liangsheng; Chen, Fei; Zhang, Guo-Qiang; Zhang, Yong-Qiang; Niu, Shance; Xiong, Jin-Song; Lin, Zhenguo; Cheng, Zong-Ming (Max); Liu, Zhong-Jian</t>
  </si>
  <si>
    <t>Origin and mechanism of crassulacean acid metabolism in orchids as implied by comparative transcriptomics and genomics of the carbon fixation pathway</t>
  </si>
  <si>
    <t>carbon fixation; crassulacean acid metabolism (CAM); gene family; Orchidaceae; photosynthesis; transcriptome</t>
  </si>
  <si>
    <t>BIOENERGY PRODUCTION; MAXIMUM-LIKELIHOOD; CAM PHOTOSYNTHESIS; EVOLUTION; GENES; SEQUENCES; DISTANCE; NUCLEAR; BIOLOGY; PLANTS</t>
  </si>
  <si>
    <t>[Zhang, Liangsheng] Fujian Agr &amp; Forestry Univ, Ctr Genom &amp; Biotechnol, Haixia Inst Sci &amp; Technol, Fuzhou 350002, Peoples R China; [Chen, Fei; Xiong, Jin-Song; Cheng, Zong-Ming (Max)] Nanjing Agr Univ, Coll Hort, Nanjing 210095, Jiangsu, Peoples R China; [Chen, Fei; Xiong, Jin-Song; Cheng, Zong-Ming (Max)] Univ Tennessee, Dept Plant Sci, Knoxville, TN 37996 USA; [Zhang, Guo-Qiang; Zhang, Yong-Qiang; Niu, Shance; Liu, Zhong-Jian] Natl Orchid Conservat Ctr China, Shenzhen Key Lab Orchid Conservat &amp; Utilizat, Shenzhen 518114, Peoples R China; [Zhang, Guo-Qiang; Zhang, Yong-Qiang; Niu, Shance; Liu, Zhong-Jian] Orchid Conservat &amp; Res Ctr Shenzhen, Shenzhen 518114, Peoples R China; [Lin, Zhenguo] St Louis Univ, Dept Biol, St Louis, MO 63103 USA</t>
  </si>
  <si>
    <t>Zhang, LS (reprint author), Fujian Agr &amp; Forestry Univ, Ctr Genom &amp; Biotechnol, Haixia Inst Sci &amp; Technol, Fuzhou 350002, Peoples R China.; Cheng, ZM (reprint author), Nanjing Agr Univ, Coll Hort, Nanjing 210095, Jiangsu, Peoples R China.; Cheng, ZM (reprint author), Univ Tennessee, Dept Plant Sci, Knoxville, TN 37996 USA.; Liu, ZJ (reprint author), Natl Orchid Conservat Ctr China, Shenzhen Key Lab Orchid Conservat &amp; Utilizat, Shenzhen 518114, Peoples R China.; Liu, ZJ (reprint author), Orchid Conservat &amp; Res Ctr Shenzhen, Shenzhen 518114, Peoples R China.</t>
  </si>
  <si>
    <t>fafuzhang@163.com; zmc@njau.edu.cn; liuzj@sinicaorchid.org</t>
  </si>
  <si>
    <t>National Natural Science Foundation of China [81502437]; Graduate Innovation Programme of Jiangsu Province [KYLX_0552]; China Scholarship Council (CSC) [201406850018]; Fujian-Taiwan Joint Innovative Center for Germplasm Resources and Cultivation of Crop [Fujian Program] [(2015)75]</t>
  </si>
  <si>
    <t>We would like to thank Israel Ausin for helpful comments on the article. This work was supported by the National Natural Science Foundation of China (81502437), a Graduate Innovation Programme of Jiangsu Province (no. KYLX_0552), and a scholarship from the China Scholarship Council (CSC, no. 201406850018) to Fei Chen. This work was supported by Fujian-Taiwan Joint Innovative Center for Germplasm Resources and Cultivation of Crop [Fujian 2011 Program, (2015)75].</t>
  </si>
  <si>
    <t>10.1111/tpj.13159</t>
  </si>
  <si>
    <t>DK7KK</t>
  </si>
  <si>
    <t>WOS:000375103400005</t>
  </si>
  <si>
    <t>张绍铃</t>
  </si>
  <si>
    <t>Wang, LF; Qi, XX; Yang, YN; Zhang, SL</t>
  </si>
  <si>
    <t>Wang, Lifen; Qi, Xiaoxiao; Yang, Yanan; Zhang, Shaoling</t>
  </si>
  <si>
    <t>Molecular characterization and expression pattern of sorbitol transporter gene PbSOT2 in Pear (Pyrus bretschneideri Rehd.) fruit</t>
  </si>
  <si>
    <t>CANADIAN JOURNAL OF PLANT SCIENCE</t>
  </si>
  <si>
    <t>sorbitol translocator; MFS; gene expression; sugar accumulation</t>
  </si>
  <si>
    <t>MAJOR FACILITATOR SUPERFAMILY; JAPANESE PEAR; SUCROSE TRANSPORTER; SINK TISSUES; APPLE; PROTEIN; LEAVES; PHLOEM; DEHYDROGENASE; SUGARS</t>
  </si>
  <si>
    <t>[Wang, Lifen; Qi, Xiaoxiao; Yang, Yanan; Zhang, Shaoling] Nanjing Agr Univ, Coll Hort, Ctr Pear Engn &amp; Technol Res, Nanjing 210095, Jiangsu, Peoples R China; [Wang, Lifen] Soochow Univ, Gold Mantis Sch Architecture &amp; Urban Environm, Suzhou 215123, Peoples R China</t>
  </si>
  <si>
    <t>Zhang, SL (reprint author), Nanjing Agr Univ, Coll Hort, Ctr Pear Engn &amp; Technol Res, Nanjing 210095, Jiangsu, Peoples R China.</t>
  </si>
  <si>
    <t>National High-tech R&amp;D Program of China (863 Program) [2011A A10020602, 2013AA102606-02]; Doctoral Fund of Ministry of Education of China [20110097110029]; National Department Public Benefit Research Foundation of China [201203080]; National Natural Science Foundation of China [31230063]</t>
  </si>
  <si>
    <t>This work was supported by the National High-tech R&amp;D Program of China (863 Program, Grants No. 2011A A10020602, 2013AA102606-02), Doctoral Fund of Ministry of Education of China (Grants No. 20110097110029), the National Department Public Benefit Research Foundation of China (Grants No. 201203080), and the National Natural Science Foundation of China (Grants No. 31230063).</t>
  </si>
  <si>
    <t>1918-1833</t>
  </si>
  <si>
    <t>Can. J. Plant Sci.</t>
  </si>
  <si>
    <t>10.1139/cjps-2015-0118</t>
  </si>
  <si>
    <t>DJ1CE</t>
  </si>
  <si>
    <t>WOS:000373940000014</t>
  </si>
  <si>
    <t>朱月林</t>
  </si>
  <si>
    <t>Zhu, WL; Yang, LF; Yang, SP; Gai, JY; Zhu, YL</t>
  </si>
  <si>
    <t>Zhu, Wenli; Yang, Lifei; Yang, Shouping; Gai, Junyi; Zhu, Yuelin</t>
  </si>
  <si>
    <t>Overexpression of rice phosphate transporter gene OsPT2 enhances nitrogen fixation and ammonium assimilation in transgenic soybean under phosphorus deficiency</t>
  </si>
  <si>
    <t>Glycine max; Gene expression; Low phosphorus; N-2-fixing; Nodule metabolism; Transgene</t>
  </si>
  <si>
    <t>CYTOSOLIC GLUTAMINE-SYNTHETASE; N-FEEDBACK REGULATION; GLYCINE-MAX L; MEDICAGO-TRUNCATULA; PLANT-GROWTH; N-2 FIXATION; ROOT-NODULES; NODULATION; EXPRESSION; LEGUMES</t>
  </si>
  <si>
    <t>[Zhu, Wenli; Yang, Shouping; Gai, Junyi; Zhu, Yuelin] Nanjing Agr Univ, Natl Ctr Soybean Improvement, Nanjing 210095, Jiangsu, Peoples R China; [Zhu, Wenli; Yang, Lifei; Zhu, Yuelin] Nanjing Agr Univ, Coll Hort, Nanjing 210095, Jiangsu, Peoples R China</t>
  </si>
  <si>
    <t>Zhu, YL (reprint author), Nanjing Agr Univ, Natl Ctr Soybean Improvement, Nanjing 210095, Jiangsu, Peoples R China.; Zhu, YL (reprint author), Nanjing Agr Univ, Coll Hort, Nanjing 210095, Jiangsu, Peoples R China.</t>
  </si>
  <si>
    <t>National Transgene Science and Technology Major Program [2011ZX08004-005, 2013ZX08004-005, 2014ZX08004-005]; Open Research Fund of the National Key Laboratory of Crop Genetics &amp; Germplasm Enhancement [ZW2013006]; Priority Academic Program Development of Jiangsu Higher Education Institutions of China [2014PAPD]</t>
  </si>
  <si>
    <t>This work was supported by the National Transgene Science and Technology Major Program (2011ZX08004-005, 2013ZX08004-005, 2014ZX08004-005), the Open Research Fund of the National Key Laboratory of Crop Genetics &amp; Germplasm Enhancement (ZW2013006), and the Priority Academic Program Development of Jiangsu Higher Education Institutions (2014PAPD) of China.</t>
  </si>
  <si>
    <t>10.1007/s12374-016-0535-0</t>
  </si>
  <si>
    <t>DJ7KW</t>
  </si>
  <si>
    <t>WOS:000374391300009</t>
  </si>
  <si>
    <t>房经贵</t>
  </si>
  <si>
    <t>Jia, HF; Zhao, PC; Wang, BJ; Tariq, P; Zhao, FG; Zhao, MZ; Wang, QL; Yang, TB; Fang, JG</t>
  </si>
  <si>
    <t>Jia, Haifeng; Zhao, Pengcheng; Wang, Baoju; Tariq, Pervaiz; Zhao, Fanggui; Zhao, Mizhen; Wang, Qinglian; Yang, Tianbao; Fang, Jinggui</t>
  </si>
  <si>
    <t>Overexpression of Polyphenol Oxidase Gene in Strawberry Fruit Delays the Fungus Infection Process</t>
  </si>
  <si>
    <t>Strawberry; Polyphenol; Polyphenol oxidase; Overexpression; Fungus infection</t>
  </si>
  <si>
    <t>PSEUDOMONAS-SYRINGAE; TOMATO; EXPRESSION; RESISTANCE; CLONING; BIOSYNTHESIS; PURIFICATION; PEROXIDASE; HERBIVORY; JASMONATE</t>
  </si>
  <si>
    <t>[Jia, Haifeng; Zhao, Pengcheng; Wang, Baoju; Tariq, Pervaiz; Zhao, Fanggui; Fang, Jinggui] Nanjing Agr Univ, Hort Coll, Key Lab Genet &amp; Fruit Dev, Nanjing 210095, Jiangsu, Peoples R China; [Zhao, Mizhen; Wang, Qinglian] Jiangsu Acad Sci, Key Lab Mol Biol, Nanjing 210095, Jiangsu, Peoples R China; [Yang, Tianbao] USDA ARS, Beltsville Agr Res Ctr, Key Lab Food Qual, Beltsville, MD 20705 USA; [Fang, Jinggui] Jinggui Fang Nanjing Agr Univ, Nanjing 210095, Jiangsu, Peoples R China</t>
  </si>
  <si>
    <t>Fang, JG (reprint author), Nanjing Agr Univ, Hort Coll, Key Lab Genet &amp; Fruit Dev, Nanjing 210095, Jiangsu, Peoples R China.; Fang, JG (reprint author), Jinggui Fang Nanjing Agr Univ, Nanjing 210095, Jiangsu, Peoples R China.</t>
  </si>
  <si>
    <t>Fanggg@njau.edu.cn</t>
  </si>
  <si>
    <t>China National Natural Science Fund [31401847]; Jiangsu Natural Science Fund [BK20140707]; China Postdoctoral Science Fund [2014M561663]; Central University basic research and operating expenses of special funding [KJQN201541]</t>
  </si>
  <si>
    <t>This work was supported by the China National Natural Science Fund (31401847), Jiangsu Natural Science Fund (BK20140707), China Postdoctoral Science Fund (2014M561663), Central University basic research and operating expenses of special funding ( KJQN201541).</t>
  </si>
  <si>
    <t>10.1007/s11105-015-0946-y</t>
  </si>
  <si>
    <t>DK7DR</t>
  </si>
  <si>
    <t>WOS:000375085600005</t>
  </si>
  <si>
    <t>郭巧生</t>
  </si>
  <si>
    <t>Miao, YY; Zhu, ZB; Guo, QS; Yang, XH; Liu, L; Sun, Y; Wang, CL</t>
  </si>
  <si>
    <t>Miao, Yuanyuan; Zhu, Zaibiao; Guo, Qiaosheng; Yang, Xiaohua; Liu, Li; Sun, Yuan; Wang, Changlin</t>
  </si>
  <si>
    <t>Dynamic changes in carbohydrate metabolism and endogenous hormones during Tulipa edulis stolon development into a new bulb</t>
  </si>
  <si>
    <t>Carbohydrate; Carbohydrate-related enzymes; Endogenous hormones; New bulb; Stolon development; Tulipa edulis</t>
  </si>
  <si>
    <t>GROWING POTATO-TUBERS; IN-VITRO; SUCROSE SYNTHASE; ABSCISIC-ACID; STARCH BIOSYNTHESIS; DRYING IRRIGATION; SOLANUM-TUBEROSUM; PLANT DEVELOPMENT; GENE-EXPRESSION; SWEET-POTATO</t>
  </si>
  <si>
    <t>[Miao, Yuanyuan; Zhu, Zaibiao; Guo, Qiaosheng; Yang, Xiaohua; Liu, Li; Sun, Yuan; Wang, Changlin] Nanjing Agr Univ, Inst Chinese Med Mat, Nanjing 210095, Jiangsu, Peoples R China</t>
  </si>
  <si>
    <t>10.1007/s12374-016-0456-y</t>
  </si>
  <si>
    <t>WOS:000374391300004</t>
  </si>
  <si>
    <t>侯喜林</t>
  </si>
  <si>
    <t>Song, XM; Liu, GF; Huang, ZN; Duan, WK; Tan, HW; Li, Y; Hou, XL</t>
  </si>
  <si>
    <t>Song, Xiaoming; Liu, Gaofeng; Huang, Zhinan; Duan, Weike; Tan, Huawei; Li, Ying; Hou, Xilin</t>
  </si>
  <si>
    <t>Temperature expression patterns of genes and their coexpression with LncRNAs revealed by RNA-Seq in non-heading Chinese cabbage</t>
  </si>
  <si>
    <t>Cold and heat stresses; RNA-Seq; Expression pattern; LncRNA; Coexpression network; Non-heading Chinese cabbage</t>
  </si>
  <si>
    <t>CAMTA TRANSCRIPTION FACTORS; INTERGENIC NONCODING RNAS; COLD STRESS; DIFFERENTIAL EXPRESSION; REGULATORY NETWORKS; FREEZING TOLERANCE; OSMOTIC-STRESS; CROSS-TALK; ARABIDOPSIS; PLANTS</t>
  </si>
  <si>
    <t>[Song, Xiaoming; Liu, Gaofeng; Huang, Zhinan; Duan, Weike; Tan, Huawei; Li, Ying; Hou, Xilin] Nanjing Agr Univ, State Key Lab Crop Genet &amp; Germplasm Enhancement, Key Lab Biol &amp; Germplasm Enhancement Hort Crops E, Minist Agr, Nanjing 210095, Jiangsu, Peoples R China; [Song, Xiaoming] North China Univ Sci &amp; Technol, Coll Life Sci, Ctr Genom &amp; Computat Biol, Tangshan 063000, Hebei, Peoples R China</t>
  </si>
  <si>
    <t>Hou, XL (reprint author), Nanjing Agr Univ, State Key Lab Crop Genet &amp; Germplasm Enhancement, Key Lab Biol &amp; Germplasm Enhancement Hort Crops E, Minist Agr, Nanjing 210095, Jiangsu, Peoples R China.</t>
  </si>
  <si>
    <t>Science and Technology Support Program of Tangshan City [15120204a]; Shanghai program [ZF12051301]; National Natural Science Foundation of China [31330067]</t>
  </si>
  <si>
    <t>This work was supported by the National Natural Science Foundation of China (Key Program, No. 31330067), the Science and Technology Support Program of Tangshan City (grant no. 15120204a), and the Shanghai '2011' program (no. ZF12051301).</t>
  </si>
  <si>
    <t>10.1186/s12864-016-2625-2</t>
  </si>
  <si>
    <t>DK5DT</t>
  </si>
  <si>
    <t>WOS:000374940600001</t>
  </si>
  <si>
    <t>黎星辉</t>
  </si>
  <si>
    <t>Wang, MX; Ma, QP; Han, BY; Li, XH</t>
  </si>
  <si>
    <t>Wang, Meng-xin; Ma, Qing-ping; Han, Bao-yu; Li, Xing-hui</t>
  </si>
  <si>
    <t>Molecular cloning and expression of a jasmonate biosynthetic gene allene oxide cyclase from Camellia sinensis</t>
  </si>
  <si>
    <t>allene oxide cyclase; tea plant; Camellia sinensis; jasmonic acid; molecular cloning; expression</t>
  </si>
  <si>
    <t>PLANT DEFENSES; WOUND RESPONSE; TOMATO LEAVES; PATHWAY GENE; OCTADECANOIDS; SIGNALS; RICE; ACID</t>
  </si>
  <si>
    <t>[Wang, Meng-xin; Ma, Qing-ping; Li, Xing-hui] Nanjing Agr Univ, Tea Res Inst, Nanjing 210095, Jiangsu, Peoples R China; [Wang, Meng-xin; Han, Bao-yu] China Jiliang Univ, Coll Life Sci, Zhejiang Prov Key Lab Biometrol &amp; Inspect &amp; Quara, Hangzhou 310018, Zhejiang, Peoples R China</t>
  </si>
  <si>
    <t>Li, XH (reprint author), Nanjing Agr Univ, Tea Res Inst, Nanjing 210095, Jiangsu, Peoples R China.</t>
  </si>
  <si>
    <t>earmarked fund for Modern Agro-industry Technology Research System [CARS-23]; National Natural Science Foundation of China [31071744]; Plan of Suzhou Engineering Research Center for Modern Ecological Tea Industry of China [SZGD201067]</t>
  </si>
  <si>
    <t>This work was supported by the earmarked fund for Modern Agro-industry Technology Research System (CARS-23), the National Natural Science Foundation of China (31071744), and the Plan of Suzhou Engineering Research Center for Modern Ecological Tea Industry of China (SZGD201067).</t>
  </si>
  <si>
    <t>10.1139/cjps-2015-0164</t>
  </si>
  <si>
    <t>WOS:000373940000012</t>
  </si>
  <si>
    <t>Duan, WK; Huang, ZN; Song, XM; Liu, TK; Liu, HL; Hou, XL; Li, Y</t>
  </si>
  <si>
    <t>Duan, Weike; Huang, Zhinan; Song, Xiaoming; Liu, Tongkun; Liu, Hailong; Hou, Xilin; Li, Ying</t>
  </si>
  <si>
    <t>Comprehensive analysis of the polygalacturonase and pectin methylesterase genes in Brassica rapa shed light on their different evolutionary patterns</t>
  </si>
  <si>
    <t>POLLEN-TUBE GROWTH; ARABIDOPSIS-THALIANA; EXPRESSION DIVERGENCE; COMPARATIVE GENOMICS; FLOWERING PLANTS; DUPLICATE GENES; POLYPLOIDY; MODELS; FAMILY; BIOSYNTHESIS</t>
  </si>
  <si>
    <t>[Duan, Weike; Huang, Zhinan; Song, Xiaoming; Liu, Tongkun; Liu, Hailong; Hou, Xilin; Li, Ying] Nanjing Agr Univ, State Key Lab Crop Genet &amp; Germplasm Enhancement, Key Lab Biol &amp; Germplasm Enhancement Hort Crops E, Minist Agr, Nanjing 210095, Jiangsu, Peoples R China; [Song, Xiaoming] North China Univ Sci &amp; Technol, Coll Life Sci, Ctr Genom &amp; Computat Biol, Tangshan 063000, Hebei, Peoples R China</t>
  </si>
  <si>
    <t>Li, Y (reprint author), Nanjing Agr Univ, State Key Lab Crop Genet &amp; Germplasm Enhancement, Key Lab Biol &amp; Germplasm Enhancement Hort Crops E, Minist Agr, Nanjing 210095, Jiangsu, Peoples R China.</t>
  </si>
  <si>
    <t>973 Program [2012CB113903]; Priority Academic Program Development of Modern Horticultural Science in Jiangsu Province; Specialized Research Fund for the Doctoral Program of Higher Education [BO201300666]; National Natural Science Foundation of China [31301782, 31471886]; Jiangsu Province Natural Science Foundation [BK20130673]</t>
  </si>
  <si>
    <t>This work was supported by the "973" Program (2012CB113903), the Priority Academic Program Development of Modern Horticultural Science in Jiangsu Province, the Specialized Research Fund for the Doctoral Program of Higher Education (BO201300666), the National Natural Science Foundation of China (31301782, 31471886), and the Jiangsu Province Natural Science Foundation (BK20130673).</t>
  </si>
  <si>
    <t>10.1038/srep25107</t>
  </si>
  <si>
    <t>DK5UX</t>
  </si>
  <si>
    <t>WOS:000374987300001</t>
  </si>
  <si>
    <t>吴俊</t>
  </si>
  <si>
    <t>Liu, L; Chen, CX; Zhu, YF; Xue, L; Liu, QW; Qi, KJ; Zhang, SL; Wu, J</t>
  </si>
  <si>
    <t>Liu, Lun; Chen, Chu-Xin; Zhu, Yang-Fan; Xue, Lei; Liu, Qing-Wen; Qi, Kai-Jie; Zhang, Shao-Ling; Wu, Jun</t>
  </si>
  <si>
    <t>Maternal inheritance has impact on organic acid content in progeny of pear (Pyrus spp.) fruit</t>
  </si>
  <si>
    <t>Pear; Organic acid; Soluble sugar; Inheritance; Correlations; Maternal effect</t>
  </si>
  <si>
    <t>PERSICA L. BATSCH; COMPONENT ANALYSIS; SOLUBLE SUGARS; COMMUNIS L.; APPLE; QUALITY; CULTIVARS; SWEETNESS; PEACHES; PLANTS</t>
  </si>
  <si>
    <t>[Liu, Lun; Chen, Chu-Xin; Zhu, Yang-Fan; Xue, Lei; Liu, Qing-Wen; Qi, Kai-Jie; Zhang, Shao-Ling; Wu, Jun] Nanjing Agr Univ, Ctr Pear Engn Technol Res, State Key Lab Crop Genet &amp; Germplasm Enhancement, Nanjing 210095, Jiangsu, Peoples R China</t>
  </si>
  <si>
    <t>National Natural Science Foundation of China [31171928]; Ministry of Education Program for New Century Excellent Talents in University [NCET-13-0864]; Six Talent Peaks Project in Jiangsu Province [2014-NY-025]</t>
  </si>
  <si>
    <t>This work was supported by the National Natural Science Foundation of China (31171928), the Ministry of Education Program for New Century Excellent Talents in University (NCET-13-0864) and the Six Talent Peaks Project in Jiangsu Province (2014-NY-025).</t>
  </si>
  <si>
    <t>10.1007/s10681-015-1627-5</t>
  </si>
  <si>
    <t>DK6VU</t>
  </si>
  <si>
    <t>WOS:000375064500003</t>
  </si>
  <si>
    <t>杨莲芳</t>
  </si>
  <si>
    <t>Zhou, L; Yang, LF; Morse, JC</t>
  </si>
  <si>
    <t>Zhou, Lei; Yang, Lian-Fang; Morse, John C.</t>
  </si>
  <si>
    <t>New species of microcaddisflies from China (Trichoptera: Hydroptilidae)</t>
  </si>
  <si>
    <t>Hydroptilinae; Stactobiinae; Agraylea; Allotrichia; Microptila; Stactobiella; Pseudoxyethira; new records; new status</t>
  </si>
  <si>
    <t>INSECTA</t>
  </si>
  <si>
    <t>[Zhou, Lei; Yang, Lian-Fang] Nanjing Agr Univ, Dept Entomol, Nanjing 210095, Jiangsu, Peoples R China; [Morse, John C.] Clemson Univ, Dept Agr &amp; Environm Sci, Clemson, SC 29634 USA</t>
  </si>
  <si>
    <t>Yang, LF (reprint author), Nanjing Agr Univ, Dept Entomol, Nanjing 210095, Jiangsu, Peoples R China.</t>
  </si>
  <si>
    <t>lfyang@njau.edu.cn</t>
  </si>
  <si>
    <t>United States National Science Foundation [DEB0316504]</t>
  </si>
  <si>
    <t>We are especially grateful to Dr. SUN Chang-hai, Dr. Karl M. KJER, Dr. ZHOU Xin, Dr. Christy J. GERACI, Dr. ZHOU Chang- fa, Dr. WANG Bei-xin, and Dr. WANG Xin-hua for their help in collecting adults in the expeditions in southern China, Hengduan Mountain, and northeastern China in 2005, 1996, and 1993, respectively. We also thank sincerely Dr. Alice WELLS for her careful review of our manuscript and Guest Editor Dr. Ralph HOLZENTHAL for his editorial assistance. This work was partly supported by the United States National Science Foundation ( DEB0316504).</t>
  </si>
  <si>
    <t>DK9OR</t>
  </si>
  <si>
    <t>WOS:000375261200003</t>
  </si>
  <si>
    <t>Guo, JH;</t>
  </si>
  <si>
    <t>Jiang, CH; Fan, ZH; Xie, P; Guo, JH</t>
  </si>
  <si>
    <t>Jiang, Chun-Hao; Fan, Zhi-Hang; Xie, Ping; Guo, Jian-Hua</t>
  </si>
  <si>
    <t>Bacillus cereus AR156 Extracellular Polysaccharides Served as a Novel Micro-associated Molecular Pattern to Induced Systemic Immunity to Pst DC3000 in Arabidopsis</t>
  </si>
  <si>
    <t>induced systemic resistance (ISR); non-host resistance; micro-associated molecular patterns (MAMPs); extracellular polysaccharides; Bacillus cereus (AR156); biological control</t>
  </si>
  <si>
    <t>PSEUDOMONAS-SYRINGAE EFFECTOR; PLANT-PATHOGEN INTERACTIONS; INNATE IMMUNITY; DISEASE RESISTANCE; ACQUIRED-RESISTANCE; TRIGGERED IMMUNITY; SALICYLIC-ACID; FLAGELLIN PERCEPTION; DEFENSE RESPONSES; RECEPTOR KINASE</t>
  </si>
  <si>
    <t>[Jiang, Chun-Hao; Fan, Zhi-Hang; Xie, Ping; Guo, Jian-Hua] Nanjing Agr Univ, Coll Plant Protect, Engn Ctr Bioresource Pesticide Jiangsu Prov,Minis, Dept Plant Pathol,Key Lab Monitoring &amp; Management, Nanjing, Jiangsu, Peoples R China; [Jiang, Chun-Hao; Fan, Zhi-Hang; Xie, Ping; Guo, Jian-Hua] Like Bldg,NAU 1, Nanjing 210095, Jiangsu, Peoples R China</t>
  </si>
  <si>
    <t>Guo, JH (reprint author), Nanjing Agr Univ, Coll Plant Protect, Engn Ctr Bioresource Pesticide Jiangsu Prov,Minis, Dept Plant Pathol,Key Lab Monitoring &amp; Management, Nanjing, Jiangsu, Peoples R China.</t>
  </si>
  <si>
    <t>National Natural Science Foundation of China [31471812]; Jiangsu Province Agricultural Science and Technology Independent Innovation Fund Project [CX(15)1044]; Science and Technology Project of Jiangsu Province [BE2015364, BY2015071-04]</t>
  </si>
  <si>
    <t>We thank Profs. Zhou J. M. and Qi Y. J. (National institute of Biological Sciences, Beijing) for kindly providing us with the seeds of Arabidopsis mutants, Prof. Dong H. S. (Nanjing Agricultural University, China) for the rifampicin-resistant pathogen Pst DC3000 and Arabidopsis ecotype Col-0 and transgenic line NahG, and Prof. Chai Y-L (Northeastern University, USA) for the kind suggestions regarding the design of some experiments. This research was supported by the National Natural Science Foundation of China (31471812), Jiangsu Province Agricultural Science and Technology Independent Innovation Fund Project (CX(15)1044), and the Science and Technology Project of Jiangsu Province (BE2015364, BY2015071-04).</t>
  </si>
  <si>
    <t>10.3389/fmicb.2016.00664</t>
  </si>
  <si>
    <t>DL1PC</t>
  </si>
  <si>
    <t>WOS:000375403200001</t>
  </si>
  <si>
    <t>Guo, JH;赵弘巍</t>
  </si>
  <si>
    <t>Niu, DD; Xia, J; Jiang, CH; Qi, BB; Ling, XY; Lin, SY; Zhang, WX; Guo, JH; Jin, HL; Zhao, HW</t>
  </si>
  <si>
    <t>Niu, Dongdong; Xia, Jing; Jiang, Chunhao; Qi, Beibei; Ling, Xiaoyu; Lin, Siyuan; Zhang, Weixiong; Guo, Jianhua; Jin, Hailing; Zhao, Hongwei</t>
  </si>
  <si>
    <t>Bacillus cereus AR156 primes induced systemic resistance by suppressing miR825/825*and activating defense-related genes in Arabidopsis</t>
  </si>
  <si>
    <t>Induced systemic resistance; ISR; microRNA; plant innate immunity; small RNA</t>
  </si>
  <si>
    <t>HOST-MICROBE INTERACTIONS; PLANT IMMUNITY; SMALL RNAS; SALICYLIC-ACID; BENEFICIAL MICROBES; INNATE IMMUNITY; MICRORNAS; RESPONSES; PATHWAY; EXPRESSION</t>
  </si>
  <si>
    <t>[Niu, Dongdong; Jiang, Chunhao; Qi, Beibei; Ling, Xiaoyu; Lin, Siyuan; Guo, Jianhua; Zhao, Hongwei] Nanjing Agr Univ, Coll Plant Protect, Dept Plant Pathol, Nanjing 210095, Jiangsu, Peoples R China; [Niu, Dongdong; Jin, Hailing] Univ Calif Riverside, Ctr Plant Cell Biol, Dept Plant Pathol &amp; Microbiol, Riverside, CA 92521 USA; [Niu, Dongdong; Zhang, Weixiong] Univ Calif Riverside, Inst Integrat Genome Biol, Riverside, CA 92521 USA; [Xia, Jing; Zhang, Weixiong] Washington Univ, Dept Comp Sci &amp; Engn, St Louis, MO 63130 USA; [Xia, Jing] Jianghan Univ, Inst Syst Biol, Wuhan 430056, Peoples R China</t>
  </si>
  <si>
    <t>Guo, JH; Zhao, HW (reprint author), Nanjing Agr Univ, Coll Plant Protect, Dept Plant Pathol, Nanjing 210095, Jiangsu, Peoples R China.; Jin, HL (reprint author), Univ Calif Riverside, Ctr Plant Cell Biol, Dept Plant Pathol &amp; Microbiol, Riverside, CA 92521 USA.</t>
  </si>
  <si>
    <t>jhguo@njau.edu.cn; hailingj@ucr.edu; hzhao@njau.edu.cn</t>
  </si>
  <si>
    <t>Joint Research Fund for Overseas, Hong Kong and Macao Scholars [31228018]; NIH [R01GM093008, R01GM100364]; Natural Science Foundation of Jiangsu Province of China [BK20141360]; PhD Programs Foundation of Ministry of Education of China [B0201300664]; National Science Foundation [DBI-0743797]; Talent Development Program of Wuhan, the municipal government of Wuhan, Hubei, China [2014070504020241]; Jianghan University, Wuhan, China</t>
  </si>
  <si>
    <t>We are grateful to Dr. Kendall for his proofreading of the manuscript. This work was supported by a Joint Research Fund for Overseas, Hong Kong and Macao Scholars (31228018) to HJ and JG, an NIH grant (R01GM093008) to HJ, a grant from Natural Science Foundation of Jiangsu Province of China (BK20141360) and a PhD Programs Foundation of Ministry of Education of China (B0201300664) to HZ, an NIH grant-(R01GM100364) and an National Science Foundation grant (DBI-0743797) to WZ, and a Talent Development Program of Wuhan, the municipal government of Wuhan, Hubei, China (2014070504020241), and an internal research grant of Jianghan University, Wuhan, China to WZ.</t>
  </si>
  <si>
    <t>10.1111/jipb.12446</t>
  </si>
  <si>
    <t>DJ3XL</t>
  </si>
  <si>
    <t>WOS:000374139900013</t>
  </si>
  <si>
    <t>李国清</t>
  </si>
  <si>
    <t>Li, Q; Meng, QW; Lu, FG; Guo, WC; Li, GQ</t>
  </si>
  <si>
    <t>Li, Qian; Meng, Qing-Wei; Lu, Feng-Gong; Guo, Wen-Chao; Li, Guo-Qing</t>
  </si>
  <si>
    <t>Identification of ten mevalonate enzyme-encoding genes and their expression in response to juvenile hormone levels in Leptinotarsa decemlineata (Say)</t>
  </si>
  <si>
    <t>Leptinotarsa decemlineata; Mevalonate pathway; Gene expression; RNA interference; Juvenile hormone</t>
  </si>
  <si>
    <t>COLORADO POTATO BEETLE; HMG-COA REDUCTASE; ISOPENTENYL DIPHOSPHATE ISOMERASE; CORPUS-ALLATUM ACTIVITY; COENZYME-A REDUCTASE; REAL-TIME PCR; CORPORA ALLATA; PHEROMONE BIOSYNTHESIS; MOLECULAR-CLONING; MANDUCA-SEXTA</t>
  </si>
  <si>
    <t>[Li, Qian; Meng, Qing-Wei; Lu, Feng-Gong; Li, Guo-Qing] Nanjing Agr Univ, Coll Plant Protect, Key Lab Integrated Management Crop Dis &amp; Pests, Educ Minist, Nanjing 210095, Jiangsu, Peoples R China; [Guo, Wen-Chao] Xinjiang Acad Agr Sci, Dept Plant Protect, Urumqi 830091, Peoples R China</t>
  </si>
  <si>
    <t>781093280@qq.com; mqw102082@163.com; 287148308@qq.com; gwc1966@163.com; ligq@njau.edu.cn</t>
  </si>
  <si>
    <t>National Natural Science Foundation of China [31272047, 31360442]; nationally special fund of China for agri-scientific research in the public interest [201103026]; science and technology project of Xinjiang Uygur autonomous region [2013911091]</t>
  </si>
  <si>
    <t>This research was supported by the National Natural Science Foundation of China (31272047 and 31360442), a nationally special fund of China for agri-scientific research in the public interest (201103026) and a science and technology project of Xinjiang Uygur autonomous region (2013911091).</t>
  </si>
  <si>
    <t>10.1016/j.gene.2016.02.023</t>
  </si>
  <si>
    <t>DK0KW</t>
  </si>
  <si>
    <t>WOS:000374602700004</t>
  </si>
  <si>
    <t>Fu, KY; Li, Q; Zhou, LT; Meng, QW; Lu, FG; Guo, WC; Li, GQ</t>
  </si>
  <si>
    <t>Fu, Kai-Yun; Li, Qian; Zhou, Li-Tao; Meng, Qing-Wei; Lu, Feng-Gong; Guo, Wen-Chao; Li, Guo-Qing</t>
  </si>
  <si>
    <t>Knockdown of juvenile hormone acid methyl transferase severely affects the performance of Leptinotarsa decemlineata (Say) larvae and adults</t>
  </si>
  <si>
    <t>Leptinotarsa decemlineata; juvenile hormone acid methyltransferase; RNA interference; juvenile hormone titre; performance</t>
  </si>
  <si>
    <t>COLORADO POTATO BEETLE; DOUBLE-STRANDED-RNA; RED FLOUR BEETLE; KEY REGULATORY ENZYME; KRUPPEL HOMOLOG 1; SCHISTOCERCA-GREGARIA; INSECT METAMORPHOSIS; DESERT LOCUST; AEDES-AEGYPTI; METHOPRENE-TOLERANT</t>
  </si>
  <si>
    <t>[Fu, Kai-Yun; Li, Qian; Zhou, Li-Tao; Meng, Qing-Wei; Lu, Feng-Gong; Li, Guo-Qing] Nanjing Agr Univ, Coll Plant Protect, Key Lab Integrated Management Crop Dis &amp; Pests, Educ Minist, Nanjing 210095, Jiangsu, Peoples R China; [Guo, Wen-Chao] Xinjiang Acad Agr Sci, Dept Plant Protect, Urumqi, Peoples R China</t>
  </si>
  <si>
    <t>National Natural Science Foundation of China [31272047, 31360442]; National Special Fund of China for agri-scientific research in the public interest [201103026]; Science and Technology Project of Xinjiang Uygur Autonomous Region [2013911091]; Fundamental Research Funds for the Central Universities [KYTZ201403]</t>
  </si>
  <si>
    <t>This research was supported by the National Natural Science Foundation of China (31272047 and 31360442), a National Special Fund of China for agri-scientific research in the public interest (201103026), a Science and Technology Project of Xinjiang Uygur Autonomous Region (2013911091) and the Fundamental Research Funds for the Central Universities (KYTZ201403).</t>
  </si>
  <si>
    <t>10.1002/ps.4103</t>
  </si>
  <si>
    <t>DL2NK</t>
  </si>
  <si>
    <t>WOS:000375471900018</t>
  </si>
  <si>
    <t>Vidalakis, G；赵弘巍</t>
  </si>
  <si>
    <t>da Graca, JV; Douhan, GW; Halbert, SE; Keremane, ML; Lee, RF; Vidalakis, G; Zhao, HW</t>
  </si>
  <si>
    <t>da Graca, John V.; Douhan, Greg W.; Halbert, Susan E.; Keremane, Manjunath L.; Lee, Richard F.; Vidalakis, Georgios; Zhao, Hongwei</t>
  </si>
  <si>
    <t>Huanglongbing: An overview of a complex pathosystem ravaging the world's citrus</t>
  </si>
  <si>
    <t>Citrus greening; Diaphorina citri; host response; Huanglongbing (HLB); psyllid vectors</t>
  </si>
  <si>
    <t>CANDIDATUS LIBERIBACTER-ASIATICUS; COMPLETE GENOME SEQUENCE; BACTERICERA-NIGRICORNIS FORSTER; GREENING DISEASE; DIAPHORINA-CITRI; ASIAN CITRUS; 1ST REPORT; HEMIPTERA PSYLLIDAE; GENETIC DIVERSITY; TRIOZA-ERYTREAE</t>
  </si>
  <si>
    <t>[da Graca, John V.] Texas A&amp;M Univ, Kingsville Citrus Ctr, Weslaco, TX 78599 USA; [Douhan, Greg W.; Vidalakis, Georgios] Univ Calif Riverside, Dept Plant Pathol &amp; Microbiol, Riverside, CA 92521 USA; [Halbert, Susan E.] Florida Dept Agr &amp; Consumer Serv, Div Plant Ind, POB 147100, Gainesville, FL 32614 USA; [Keremane, Manjunath L.; Lee, Richard F.] USDA ARS, Natl Clonal Germplasm Repository Citrus &amp; Dates, Riverside, CA 92507 USA; [Zhao, Hongwei] Nanjing Agr Univ, Coll Plant Protect, Nanjing 210095, Jiangsu, Peoples R China</t>
  </si>
  <si>
    <t>Vidalakis, G (reprint author), Univ Calif Riverside, Dept Plant Pathol &amp; Microbiol, Riverside, CA 92521 USA.; Zhao, HW (reprint author), Nanjing Agr Univ, Coll Plant Protect, Nanjing 210095, Jiangsu, Peoples R China.</t>
  </si>
  <si>
    <t>georgrios.vidalakis@ucr.edu; hzhao@njau.edu.cn</t>
  </si>
  <si>
    <t>10.1111/jipb.12437</t>
  </si>
  <si>
    <t>WOS:000374139900009</t>
  </si>
  <si>
    <t>吴益东</t>
  </si>
  <si>
    <t>Wang, J; Wang, XL; Lansdell, SJ; Zhang, JH; Millar, NS; Wu, YD</t>
  </si>
  <si>
    <t>Wang, Jing; Wang, Xingliang; Lansdell, Stuart J.; Zhang, Jianheng; Millar, Neil S.; Wu, Yidong</t>
  </si>
  <si>
    <t>A three amino acid deletion in the transmembrane domain of the nicotinic acetylcholine receptor alpha 6 subunit confers high-level resistance to spinosad in Plutella xylostella</t>
  </si>
  <si>
    <t>Plutella xylostella; Spinosad; Nicotinic acetylcholine receptor; Deletion; Insecticide resistance</t>
  </si>
  <si>
    <t>DIAMONDBACK MOTH LEPIDOPTERA; TARGET-SITE RESISTANCE; MUSCA-DOMESTICA; FRANKLINIELLA-OCCIDENTALIS; HETEROLOGOUS EXPRESSION; FIELD POPULATIONS; POINT MUTATION; 8 INSECTICIDES; DROSOPHILA; D-ALPHA-6</t>
  </si>
  <si>
    <t>[Wang, Jing; Wang, Xingliang; Zhang, Jianheng; Wu, Yidong] Nanjing Agr Univ, Coll Plant Protect, Nanjing 210095, Jiangsu, Peoples R China; [Lansdell, Stuart J.; Millar, Neil S.] UCL, Dept Neurosci Physiol &amp; Pharmacol, London, England</t>
  </si>
  <si>
    <t>wangjing610610@163.com; wxl@njau.edu.cn; s.lansdell@ucl.ac.uk; 2013102103@njau.edu.cn; n.millar@ucl.ac.uk; wyd@njau.edu.cn</t>
  </si>
  <si>
    <t>Ministry of Agriculture of China [201203038]; Biotechnology and Biological Sciences Research Council of the United Kingdom [BB/I000259/1]</t>
  </si>
  <si>
    <t>Work was supported by a grant (201203038) from the Ministry of Agriculture of China and a grant (BB/I000259/1) to NSM from the Biotechnology and Biological Sciences Research Council of the United Kingdom.</t>
  </si>
  <si>
    <t>10.1016/j.ibmb.2016.02.001</t>
  </si>
  <si>
    <t>DK0NU</t>
  </si>
  <si>
    <t>WOS:000374610300003</t>
  </si>
  <si>
    <t>张正光</t>
  </si>
  <si>
    <t>Qi, ZQ; Liu, MX; Dong, YH; Yang, J; Zhang, HF; Zheng, XB; Zhang, ZG</t>
  </si>
  <si>
    <t>Qi, Zhongqiang; Liu, Muxing; Dong, Yanhan; Yang, Jie; Zhang, Haifeng; Zheng, Xiaobo; Zhang, Zhengguang</t>
  </si>
  <si>
    <t>Orotate phosphoribosyl transferase MoPyr5 is involved in uridine 5 '-phosphate synthesis and pathogenesis of Magnaporthe oryzae</t>
  </si>
  <si>
    <t>Magnaporthe oryzae; Orotate phosphoribosyl transferase; UTP biosynthesis; Cell wall integrity; Pathogenicity</t>
  </si>
  <si>
    <t>RICE BLAST FUNGUS; CELL-WALL INTEGRITY; PLANT INFECTION; MAP KINASE; SACCHAROMYCES-CEREVISIAE; GRISEA; GROWTH; PATHOGENICITY; GENE; BIOSYNTHESIS</t>
  </si>
  <si>
    <t>[Qi, Zhongqiang; Liu, Muxing; Dong, Yanhan; Yang, Jie; Zhang, Haifeng; Zheng, Xiaobo; Zhang, Zhengguang] Nanjing Agr Univ, Coll Plant Protect, Dept Plant Pathol, Nanjing 210095, Jiangsu, Peoples R China; [Qi, Zhongqiang; Liu, Muxing; Dong, Yanhan; Yang, Jie; Zhang, Haifeng; Zheng, Xiaobo; Zhang, Zhengguang] Minist Educ, Key Lab Integrated Management Crop Dis &amp; Pests, Nanjing 210095, Jiangsu, Peoples R China</t>
  </si>
  <si>
    <t>Natural Science Foundation of China [31470248, 31271998]</t>
  </si>
  <si>
    <t>This research was supported by the Natural Science Foundation of China (grant no. 31470248, XZ), Natural Science Foundation of China (grant no. 31271998, ZZ), and the especially appointed professorship (Jiangsu, China).</t>
  </si>
  <si>
    <t>10.1007/s00253-016-7323-0</t>
  </si>
  <si>
    <t>DI8IH</t>
  </si>
  <si>
    <t>WOS:000373744200024</t>
  </si>
  <si>
    <t>周明国</t>
  </si>
  <si>
    <t>Zheng, ZT; Liu, XM; Li, B; Cai, YQ; Zhu, YY; Zhou, MG</t>
  </si>
  <si>
    <t>Zheng, Zhitian; Liu, Xiumei; Li, Bin; Cai, Yiqiang; Zhu, Yuanye; Zhou, Mingguo</t>
  </si>
  <si>
    <t>Myosins FaMyo2B and Famyo2 Affect Asexual and Sexual Development, Reduces Pathogenicity, and FaMyo2B Acts Jointly with the Myosin Passenger Protein FaSmy1 to Affect Resistance to Phenamacril in Fusarium asiaticum</t>
  </si>
  <si>
    <t>KINESIN-RELATED PROTEIN; HEAD BLIGHT; SACCHAROMYCES-CEREVISIAE; FUNGICIDE JS399-19; GRAMINEARUM CLADE; POLARIZED GROWTH; YEAST; WHEAT; GENE; CYTOSKELETON</t>
  </si>
  <si>
    <t>[Zheng, Zhitian; Liu, Xiumei; Li, Bin; Cai, Yiqiang; Zhu, Yuanye; Zhou, Mingguo] Nanjing Agr Univ, Coll Plant Protect, Key Lab Pesticide, Nanjing 210095, Jiangsu, Peoples R China</t>
  </si>
  <si>
    <t>This work was supported by the Chinese 973 Program (2012CB114000), the National Science Foundation of China (31201543), and The Ph.D. Programs Foundation of Ministry of Education of China (no. 20120097120009). The funders had no role in study design, data collection and analysis, decision to publish, or preparation of the manuscript.</t>
  </si>
  <si>
    <t>e0154058</t>
  </si>
  <si>
    <t>10.1371/journal.pone.0154058</t>
  </si>
  <si>
    <t>DK4OR</t>
  </si>
  <si>
    <t>WOS:000374898500133</t>
  </si>
  <si>
    <t>Duan, YB; Yang, Y; Wang, Y; Pan, XY; Wu, J; Cai, YQ; Li, T; Zhao, DL; Wang, JX; Zhou, MG</t>
  </si>
  <si>
    <t>Duan, Yabing; Yang, Ying; Wang, Yong; Pan, Xiayan; Wu, Jian; Cai, Yiqiang; Li, Tao; Zhao, Donglei; Wang, Jianxin; Zhou, Mingguo</t>
  </si>
  <si>
    <t>Loop-Mediated Isothermal Amplification for the Rapid Detection of the F200Y Mutant Genotype of Carbendazim-Resistant Isolates of Sclerotinia sclerotiorum</t>
  </si>
  <si>
    <t>POLYMERASE-CHAIN-REACTION; REVERSE-TRANSCRIPTION; FUSARIUM-GRAMINEARUM; RT-LAMP; ASSAY; DISEASES; PRIMERS; BIOLOGY; VIRUS; DNA</t>
  </si>
  <si>
    <t>[Duan, Yabing; Yang, Ying; Wang, Yong; Pan, Xiayan; Wu, Jian; Cai, Yiqiang; Li, Tao; Zhao, Donglei; Wang, Jianxin; Zhou, Mingguo] Nanjing Agr Univ, Coll Plant Protect, State &amp; Local Joint Engn Res Ctr Green Pesticide, Nanjing 210095, Jiangsu, Peoples R China</t>
  </si>
  <si>
    <t>National Natural Science Foundation of China [31401764]; Fundamental Research Funds for the central Universities [KJQN201508]; Youth Foundation of Jiang'su Scientific Committee [BK20140679]; Special Fund for Agro-scientific Research in the Public Interest [201303023]; Students' Research Training Plan Program [1512A01]</t>
  </si>
  <si>
    <t>This research was supported by the National Natural Science Foundation of China (31401764), the Fundamental Research Funds for the central Universities (KJQN201508), the Youth Foundation of Jiang'su Scientific Committee (BK20140679), the Special Fund for Agro-scientific Research in the Public Interest (201303023), and the Students' Research Training Plan Program (1512A01).</t>
  </si>
  <si>
    <t>10.1094/PDIS-10-15-1185-RE</t>
  </si>
  <si>
    <t>WOS:000373966100014</t>
  </si>
  <si>
    <t>窦道龙</t>
  </si>
  <si>
    <t>Wang, RB; Zhang, MX; Liu, H; Xu, J; Yu, J; He, F; Zhang, X; Dong, SM; Dou, DL</t>
  </si>
  <si>
    <t>Wang, Rongbo; Zhang, Meixiang; Liu, Hong; Xu, Jing; Yu, Jia; He, Feng; Zhang, Xiong; Dong, Suomeng; Dou, Daolong</t>
  </si>
  <si>
    <t>PsAAT3, an oomycete-specific aspartate aminotransferase, is required for full pathogenicity of the oomycete pathogen Phytophthora sojae</t>
  </si>
  <si>
    <t>FUNGAL BIOLOGY</t>
  </si>
  <si>
    <t>Oomycetes; Phytophthora; Amino acid metabolism; Aspartate aminotransferase</t>
  </si>
  <si>
    <t>FUNGUS MAGNAPORTHE-GRISEA; SACCHAROMYCES-CEREVISIAE; CLADOSPORIUM-FULVUM; RUST FUNGUS; INSERTIONAL MUTAGENESIS; DISEASE DEVELOPMENT; GENE-EXPRESSION; UROMYCES-FABAE; INFECTION; ACID</t>
  </si>
  <si>
    <t>[Wang, Rongbo; Zhang, Meixiang; Liu, Hong; Xu, Jing; Yu, Jia; He, Feng; Zhang, Xiong; Dong, Suomeng; Dou, Daolong] Nanjing Agr Univ, Dept Plant Pathol, Nanjing 210095, Jiangsu, Peoples R China</t>
  </si>
  <si>
    <t>NSFC [31171831]; Natural Science Foundation of Jiangsu Province [BK2012027]</t>
  </si>
  <si>
    <t>This research was supported by grants from NSFC (31171831) and Natural Science Foundation of Jiangsu Province (BK2012027).</t>
  </si>
  <si>
    <t>1878-6162</t>
  </si>
  <si>
    <t>Fungal Biol.</t>
  </si>
  <si>
    <t>10.1016/j.funbio.2016.01.005</t>
  </si>
  <si>
    <t>DJ7CI</t>
  </si>
  <si>
    <t>WOS:000374369100015</t>
  </si>
  <si>
    <t>凌宁，郭世伟</t>
  </si>
  <si>
    <t>Feng, XM; Ling, N; Chen, H; Zhu, C; Duan, YH; Peng, C; Yu, GH; Ran, W; Shen, QR; Guo, SW</t>
  </si>
  <si>
    <t>Feng, Xumeng; Ling, Ning; Chen, Huan; Zhu, Chen; Duan, Yinghua; Peng, Chang; Yu, Guanghui; Ran, Wei; Shen, Qirong; Guo, Shiwei</t>
  </si>
  <si>
    <t>Soil ionomic and enzymatic responses and correlations to fertilizations amended with and without organic fertilizer in long-term experiments</t>
  </si>
  <si>
    <t>HEAVY-METAL BEHAVIOR; MANURE APPLICATION; CROP PRODUCTIVITY; MICROBIAL BIOMASS; SEWAGE-SLUDGE; CHINA; MATTER; CARBON; AVAILABILITY; METAANALYSIS</t>
  </si>
  <si>
    <t>[Feng, Xumeng; Ling, Ning; Zhu, Chen; Yu, Guanghui; Ran, Wei; Shen, Qirong; Guo, Shiwei] Nanjing Agr Univ, Jiangsu Key Lab Solid Organ Waste Utilizat, Nanjing 210095, Jiangsu, Peoples R China; [Chen, Huan] Anhui Acad Agr Sci, Crop Res Inst, Hefei 230031, Peoples R China; [Duan, Yinghua] Chinese Acad Agr Sci, Inst Agr Resources &amp; Reg Planning, Beijing 100081, Peoples R China; [Peng, Chang] Jilin Acad Agr Sci, Agr Environm &amp; Resources Ctr, Changchun 130033, Peoples R China</t>
  </si>
  <si>
    <t>Ling, N; Guo, SW (reprint author), Nanjing Agr Univ, Jiangsu Key Lab Solid Organ Waste Utilizat, Nanjing 210095, Jiangsu, Peoples R China.</t>
  </si>
  <si>
    <t>nling@njau.edu.cn; sguo@njau.edu.cn</t>
  </si>
  <si>
    <t>National Basic Research Program of China [2013CB127403, 2015CB150500]</t>
  </si>
  <si>
    <t>Financial supports from the National Basic Research Program of China (2013CB127403, 2015CB150500) are acknowledged. Many graduate students and staffs involved in maintaining the field plots and collecting soil samples but not listed as coauthors are grateful.</t>
  </si>
  <si>
    <t>10.1038/srep24559</t>
  </si>
  <si>
    <t>DJ5BH</t>
  </si>
  <si>
    <t>WOS:000374221300001</t>
  </si>
  <si>
    <t xml:space="preserve">Fang, Z </t>
  </si>
  <si>
    <t>Huang, M; Luo, J; Fang, Z; Li, H</t>
  </si>
  <si>
    <t>Huang, Mei; Luo, Jia; Fang, Zhen; Li, Hu</t>
  </si>
  <si>
    <t>Biodiesel production catalyzed by highly acidic carbonaceous catalysts synthesized via carbonizing lignin in sub- and super-critical ethanol</t>
  </si>
  <si>
    <t>APPLIED CATALYSIS B-ENVIRONMENTAL</t>
  </si>
  <si>
    <t>Lignin; Alcohothermal carbonization; Solid acid; Biodiesel; Super- or sub-critical ethanol</t>
  </si>
  <si>
    <t>HYDROTHERMAL CARBONIZATION; SOLID ACID; KRAFT LIGNIN; OLEIC-ACID; ESTERIFICATION; BIOMASS; WATER; OIL; TRANSESTERIFICATION; LIQUEFACTION</t>
  </si>
  <si>
    <t>[Fang, Zhen] Nanjing Agr Univ, Coll Engn, Biomass Grp, 40 Dianjiangtai Rd, Nanjing 210031, Jiangsu, Peoples R China; [Huang, Mei; Luo, Jia; Fang, Zhen; Li, Hu] Chinese Acad Sci, Biomass Grp, Key Lab Trop Plant Resources &amp; Sustainable Use, Xishuangbanna Trop Bot Garden, 88 Xuefulu, Kunming 650223, Yunnan Province, Peoples R China; [Huang, Mei] Univ Chinese Acad Sci, 19A Yuquan Rd, Beijing 100049, Peoples R China</t>
  </si>
  <si>
    <t>Fang, Z (reprint author), Nanjing Agr Univ, Coll Engn, Biomass Grp, 40 Dianjiangtai Rd, Nanjing 210031, Jiangsu, Peoples R China.; Fang, Z (reprint author), Chinese Acad Sci, Biomass Grp, Key Lab Trop Plant Resources &amp; Sustainable Use, Xishuangbanna Trop Bot Garden, 88 Xuefulu, Kunming 650223, Yunnan Province, Peoples R China.</t>
  </si>
  <si>
    <t>zhen.fang@mail.mcgill.ca</t>
  </si>
  <si>
    <t>Chinese Academy of Sciences [CAS 135 program] [XTBG-T02]; equipment RD grant [YZ201260]; Yunnan Provincial Government (Baiming Haiwai Gaocengci Rencai Jihua); National Natural Science Foundation of China [31400507, 31400518]; Nanjing Agricultural University</t>
  </si>
  <si>
    <t>The authors wish to acknowledge the financial support from Nanjing Agricultural University, Chinese Academy of Sciences [CAS 135 program (XTBG-T02) and equipment R&amp;D grant (No.YZ201260)], the Yunnan Provincial Government (Baiming Haiwai Gaocengci Rencai Jihua), the National Natural Science Foundation of China (No. 31400507 and 31400518).</t>
  </si>
  <si>
    <t>1873-3883</t>
  </si>
  <si>
    <t>Appl. Catal. B-Environ.</t>
  </si>
  <si>
    <t>10.1016/j.apcatb.2016.02.069</t>
  </si>
  <si>
    <t>Chemistry, Physical; Engineering, Environmental; Engineering, Chemical</t>
  </si>
  <si>
    <t>DK0LS</t>
  </si>
  <si>
    <t>WOS:000374604900010</t>
  </si>
  <si>
    <t>Tian, XF; Rebmann, L; Xu, CC; Fang, Z</t>
  </si>
  <si>
    <t>Tian, Xiaofei; Rebmann, Lars; Xu, Chunbao Charles; Fang, Zhen</t>
  </si>
  <si>
    <t>Pretreatment of Eastern White Pine (Pinus strobes L.) for Enzymatic Hydrolysis and Ethanol Production by Organic Electrolyte Solutions</t>
  </si>
  <si>
    <t>ACS SUSTAINABLE CHEMISTRY &amp; ENGINEERING</t>
  </si>
  <si>
    <t>Ionic liquids; Dimethyl sulfoxide; Permeability; Bioethanol; Fermentability; Softwood</t>
  </si>
  <si>
    <t>IONIC LIQUID; LIGNOCELLULOSIC BIOMASS; DIMETHYL-SULFOXIDE; CELLULOSE; WOOD; DISSOLUTION; SACCHARIFICATION; SPECTROSCOPY; ENHANCEMENT; BIOETHANOL</t>
  </si>
  <si>
    <t>[Fang, Zhen] Nanjing Agr Univ, Coll Engn, Biomass Grp, 40 Dianjiangtai Rd, Nanjing 210031, Jiangsu, Peoples R China; [Rebmann, Lars; Xu, Chunbao Charles] Univ Western Ontario, Dept Chem &amp; Biochem Engn, London, ON N6A 5B9, Canada; [Tian, Xiaofei] S China Univ Technol, Sch Biosci &amp; Bioengn, Guangzhou 510006, Guangdong, Peoples R China; [Tian, Xiaofei; Fang, Zhen] Chinese Acad Sci, Biomass Grp, Key Lab Trop Plant Resources &amp; Sustainable Use, Xishuangbanna Trop Bot Garden, Kunming 650223, Peoples R China</t>
  </si>
  <si>
    <t>Fang, Z (reprint author), Nanjing Agr Univ, Coll Engn, Biomass Grp, 40 Dianjiangtai Rd, Nanjing 210031, Jiangsu, Peoples R China.; Fang, Z (reprint author), Chinese Acad Sci, Biomass Grp, Key Lab Trop Plant Resources &amp; Sustainable Use, Xishuangbanna Trop Bot Garden, Kunming 650223, Peoples R China.</t>
  </si>
  <si>
    <t>Natural Sciences and Engineering Research Council of Canada (NSERC); Canada Foundation for Innovation; BioFuelNet Canada; Nanjing Agricultural University; China Scholar Council [CSC 2011491140]; Chinese Academy of Sciences [XTBG-T02, YZ201260]</t>
  </si>
  <si>
    <t>The authors gratefully acknowledge the funding support of Natural Sciences and Engineering Research Council of Canada (NSERC), Canada Foundation for Innovation, BioFuelNet Canada, Nanjing Agricultural University and Chinese Academy of Sciences [CAS 135 program (XTBG-T02) and equipment R&amp;D grant (No. YZ201260)], as well as financial support of China Scholar Council (CSC 2011491140). We also thank Mrs. Peng Lu (Department of Chemical Engineering, the University of New Brunswick), Dr. Erin Johnson and Mr. Luis Carlos Luque (Department of Chemical and Biochemical Engineering, Western University) for their kind assistance and advice on the AFM imaging, enzyme activity determination, fermentability test, as well as yeast growth parameters analysis.</t>
  </si>
  <si>
    <t>ACS Sustain. Chem. Eng.</t>
  </si>
  <si>
    <t>10.1021/acssuschemeng.6b00328</t>
  </si>
  <si>
    <t>DL3FR</t>
  </si>
  <si>
    <t>WOS:000375520100044</t>
  </si>
  <si>
    <t>郭世伟</t>
  </si>
  <si>
    <t>Guo, JX; Feng, XM; Hu, XY; Tian, GL; Ling, N; Wang, JH; Shen, QR; Guo, SW</t>
  </si>
  <si>
    <t>Guo, J. X.; Feng, X. M.; Hu, X. Y.; Tian, G. L.; Ling, N.; Wang, J. H.; Shen, Q. R.; Guo, S. W.</t>
  </si>
  <si>
    <t>Effects of soil zinc availability, nitrogen fertilizer rate and zinc fertilizer application method on zinc biofortification of rice</t>
  </si>
  <si>
    <t>STAPLE FOOD CROPS; ORYZA-SATIVA L.; METAL-IONS; IRON; NUTRITION; WHEAT; MICRONUTRIENTS; TRANSPORTERS; DEFICIENCY; PLANTS</t>
  </si>
  <si>
    <t>[Guo, J. X.; Feng, X. M.; Hu, X. Y.; Tian, G. L.; Ling, N.; Shen, Q. R.; Guo, S. W.] Nanjing Agr Univ, Coll Resources &amp; Environm Sci, Nanjing 210095, Jiangsu, Peoples R China; [Wang, J. H.] Jilin Agr Univ, Coll Resources &amp; Environm, Changchun 130118, Peoples R China</t>
  </si>
  <si>
    <t>Guo, SW (reprint author), Nanjing Agr Univ, Coll Resources &amp; Environm Sci, Nanjing 210095, Jiangsu, Peoples R China.</t>
  </si>
  <si>
    <t>Special Fund for Agriculture Profession of China [201103003]; National Natural Science Foundation of China [41071160]; HarvestPlus Programme; International Zinc Association Project (Zinc Nutrient Initiative) [MD-86]; Jiangsu Agriculture Science and Technology Innovation Fund (JASTIF) [CX(12)3037]</t>
  </si>
  <si>
    <t>The present study was financially supported by the Special Fund for Agriculture Profession of China (grant no. 201103003), the National Natural Science Foundation of China (grant no. 41071160), the HarvestPlus Programme (www.harvestplus.org), the International Zinc Association Project (Zinc Nutrient Initiative MD-86) and the Jiangsu Agriculture Science and Technology Innovation Fund (JASTIF), CX(12)3037. The authors are grateful to Prof Zou Chunqin of China Agricultural University for assistance with the experimental design, and also to Professor Zhou Yi of Anhui Science and Technology University for the very valuable comments and suggestions on the manuscript. Excellent technical support in the field experiments was provided by the Institute of Agriculture Science Research at Rugao County and the Technology Instructions Station of Soil and Fertilizer at Rudong County, Jiangsu.</t>
  </si>
  <si>
    <t>10.1017/S0021859615000441</t>
  </si>
  <si>
    <t>DJ4JB</t>
  </si>
  <si>
    <t>WOS:000374170100002</t>
  </si>
  <si>
    <t>Kibue, GW</t>
  </si>
  <si>
    <t>Kibue, GW; Liu, XY; Zheng, JF; Zhang, XH; Pan, GX; Li, LQ; Han, XJ</t>
  </si>
  <si>
    <t>Kibue, Grace Wanjiru; Liu, Xiaoyu; Zheng, Jufeng; Zhang, Xuhui; Pan, Genxing; Li, Lianqing; Han, Xiaojun</t>
  </si>
  <si>
    <t>Farmers' Perceptions of Climate Variability and Factors Influencing Adaptation: Evidence from Anhui and Jiangsu, China</t>
  </si>
  <si>
    <t>ENVIRONMENTAL MANAGEMENT</t>
  </si>
  <si>
    <t>Logit model; Agriculture; Climate change and variability; China; Adaptation</t>
  </si>
  <si>
    <t>ECONOMETRIC-ANALYSIS; ADAPTIVE CAPACITY; UNITED-STATES; ADOPTION; AGRICULTURE; DETERMINANTS; IMPACTS; TECHNOLOGY; AWARENESS; VULNERABILITY</t>
  </si>
  <si>
    <t>[Kibue, Grace Wanjiru; Liu, Xiaoyu; Zheng, Jufeng; Zhang, Xuhui; Pan, Genxing; Li, Lianqing; Han, Xiaojun] Nanjing Agr Univ, Ctr Climate Change &amp; Agr, 1 Weigang, Nanjing 210095, Jiangsu, Peoples R China; [Kibue, Grace Wanjiru] Egerton Univ, Fac Environm &amp; Resources Dev, Nakuru 536, Kenya</t>
  </si>
  <si>
    <t>Kibue, GW (reprint author), Nanjing Agr Univ, Ctr Climate Change &amp; Agr, 1 Weigang, Nanjing 210095, Jiangsu, Peoples R China.; Kibue, GW (reprint author), Egerton Univ, Fac Environm &amp; Resources Dev, Nakuru 536, Kenya.</t>
  </si>
  <si>
    <t>Ministry of Agriculture, China through the College of Environment and Resources, Nanjing Agricultural University</t>
  </si>
  <si>
    <t>This paper is part of PhD thesis of the first author. It was financed by Ministry of Agriculture, China granted in 2012, through the College of Environment and Resources, Nanjing Agricultural University. The authors are grateful to the farmers and households in Qinxi and Yifeng, for their cooperation and assistance offered during the social survey interviews and discussions. Special thanks go to Dr Kun Chen for providing climate data. The authors are sincerely grateful to Nadine Marshall and two other anonymous reviewers for their constructive comments and suggestions.</t>
  </si>
  <si>
    <t>1432-1009</t>
  </si>
  <si>
    <t>Environ. Manage.</t>
  </si>
  <si>
    <t>10.1007/s00267-016-0661-y</t>
  </si>
  <si>
    <t>DJ4KU</t>
  </si>
  <si>
    <t>WOS:000374174800003</t>
  </si>
  <si>
    <t>沈其荣</t>
  </si>
  <si>
    <t>Raza, W; Wei, Z; Ling, N; Huang, QW; Shen, QR</t>
  </si>
  <si>
    <t>Raza, Waseem; Wei, Zhong; Ling, Ning; Huang, Qiwei; Shen, Qirong</t>
  </si>
  <si>
    <t>Effect of organic fertilizers prepared from organic waste materials on the production of antibacterial volatile organic compounds by two biocontrol Bacillus amyloliquefaciens strains</t>
  </si>
  <si>
    <t>Bacterial antagonists; Bacterial growth; Pathogen; Virulence traits</t>
  </si>
  <si>
    <t>MICROBIAL COMMUNITY STRUCTURE; ANTIFUNGAL ACTIVITY; PSEUDOMONAS-FLUORESCENS; RALSTONIA-SOLANACEARUM; BIOORGANIC FERTILIZER; BACTERIAL VOLATILES; BIOFILM FORMATION; BIOSYNTHESIS; DISEASE; GROWTH</t>
  </si>
  <si>
    <t>[Raza, Waseem; Wei, Zhong; Ling, Ning; Huang, Qiwei; Shen, Qirong] Nanjing Agr Univ, Coll Resources &amp; Environm Sci, Jiangsu Collaborat Innovat Ctr Solid Organ Waste, Wei Gang Rd 1, Nanjing 210095, Jiangsu, Peoples R China</t>
  </si>
  <si>
    <t>Shen, QR (reprint author), Nanjing Agr Univ, Coll Resources &amp; Environm Sci, Jiangsu Collaborat Innovat Ctr Solid Organ Waste, Wei Gang Rd 1, Nanjing 210095, Jiangsu, Peoples R China.</t>
  </si>
  <si>
    <t>Innovative Research Team Development Plan of the Ministry of Education of China [IRT1256]; Priority Academic Program Development (PAPD) of Jiangsu Higher Education Institutions; 111 project [B12009]</t>
  </si>
  <si>
    <t>This research was supported by Innovative Research Team Development Plan of the Ministry of Education of China (IRT1256), the Priority Academic Program Development (PAPD) of Jiangsu Higher Education Institutions, and the 111 project (B12009).</t>
  </si>
  <si>
    <t>10.1016/j.jbiotec.2016.04.014</t>
  </si>
  <si>
    <t>DK7QW</t>
  </si>
  <si>
    <t>WOS:000375121800011</t>
  </si>
  <si>
    <t>Li, R; Shen, ZZ; Sun, L; Zhang, RF; Fu, L; Deng, XH; Shen, QR</t>
  </si>
  <si>
    <t>Li, Rong; Shen, Zongzhuan; Sun, Li; Zhang, Ruifu; Fu, Lin; Deng, Xuhui; Shen, Qirong</t>
  </si>
  <si>
    <t>Novel soil fumigation method for suppressing cucumber Fusarium wilt disease associated with soil microflora alterations</t>
  </si>
  <si>
    <t>Cucumber; Fusarium wilt disease; Fumigation; Illumina MiSeq sequencing; Soil microflora</t>
  </si>
  <si>
    <t>MICROBIAL COMMUNITY STRUCTURE; BACTERIAL COMMUNITIES; BIOORGANIC FERTILIZER; RHIZOSPHERE SOIL; DIVERSITY; PLANT; DISINFESTATION; SEQUENCES; BANANA; BIOFERTILIZER</t>
  </si>
  <si>
    <t>[Li, Rong; Shen, Zongzhuan; Sun, Li; Fu, Lin; Deng, Xuhui; Shen, Qirong] Nanjing Agr Univ, Jiangsu Collaborat Innovat Ctr Solid Organ Waste, Jiangsu Key Lab Solid Organ Waste Utilizat, Natl Engn Res Ctr Organ Based Fertilizers, Nanjing 210095, Jiangsu, Peoples R China; [Zhang, Ruifu] Chinese Acad Agr Sci, Minist Agr, Inst Agr Resources &amp; Reg Planning, Key Lab Microbial Resources Collect &amp; Preservat, Beijing 100081, Peoples R China</t>
  </si>
  <si>
    <t>Shen, QR (reprint author), Nanjing Agr Univ, Coll Resources &amp; Environm Sci, Nanjing 210095, Jiangsu, Peoples R China.</t>
  </si>
  <si>
    <t>National Key Basic Research Program of China [2015CB150506]; Fundamental Research Funds for the Central Universities [KYZ201519, KYCYL201502]; Chinese Ministry of Science and Technology [2013AA102802]; Agricultural Ministry of China [201503110]; Priority Academic Program Development of the Jiangsu Higher Education Institutions (PAPD); 111 project [B12009]; Innovative Research Team Development Plan of the Ministry of Education of China [IRT1256]</t>
  </si>
  <si>
    <t>This research was supported by the National Key Basic Research Program of China (2015CB150506), the Fundamental Research Funds for the Central Universities (KYZ201519 and KYCYL201502), the Chinese Ministry of Science and Technology (2013AA102802), the Agricultural Ministry of China (201503110), the Priority Academic Program Development of the Jiangsu Higher Education Institutions (PAPD), the 111 project (B12009), and the Innovative Research Team Development Plan of the Ministry of Education of China(IRT1256).</t>
  </si>
  <si>
    <t>10.1016/j.apsoil.2016.01.004</t>
  </si>
  <si>
    <t>DK7QR</t>
  </si>
  <si>
    <t>WOS:000375121300005</t>
  </si>
  <si>
    <t>王长海</t>
  </si>
  <si>
    <t>Zou, SM; Pan, RJ; Dong, XD; He, ML; Wang, CH</t>
  </si>
  <si>
    <t>Zou, Shanmei; Pan, Rujia; Dong, Xiaodi; He, Meilin; Wang, Changhai</t>
  </si>
  <si>
    <t>Physicochemical properties and antioxidant activities of two fucosylated chondroitin sulfate from sea cucumber Acaudina molpadioidea and Holothuria nobilis</t>
  </si>
  <si>
    <t>Sea cucumber; Fucosylated chondroitin sulfate; SEM; AFM; Specific rotations; Intrinsic viscosity; Antioxidant activity</t>
  </si>
  <si>
    <t>PRELIMINARY STRUCTURAL-CHARACTERIZATION; ACTIVITY IN-VITRO; CHEMICAL-CHARACTERIZATION; ANTICOAGULANT ACTIVITY; STICHOPUS-JAPONICUS; FUCOSE BRANCHES; POLYSACCHARIDE ACCOUNT; FRUITING BODIES; BODY-WALL; HAWK TEA</t>
  </si>
  <si>
    <t>[Zou, Shanmei; Pan, Rujia; Dong, Xiaodi; He, Meilin; Wang, Changhai] Nanjing Agr Univ, Coll Resources &amp; Environm Sci, Jiangsu Prov Key Lab Marine Biol, Nanjing 210095, Jiangsu, Peoples R China</t>
  </si>
  <si>
    <t>National High Technology Research and Development Program of China (863 programs) [2012AA021706]; China Postdoctoral Science Foundation [2014M561661, 2508BH001]</t>
  </si>
  <si>
    <t>This study was supported by a grant from the National High Technology Research and Development Program of China (863 programs) (2012AA021706), and Supported by China Postdoctoral Science Foundation (2014M561661, 2508BH001).</t>
  </si>
  <si>
    <t>10.1016/j.procbio.2016.02.009</t>
  </si>
  <si>
    <t>WOS:000375338400012</t>
  </si>
  <si>
    <t>Wang, JY</t>
  </si>
  <si>
    <t>Wang, JY; Xiong, ZQ; Kuzyakov, Y</t>
  </si>
  <si>
    <t>Wang, Jinyang; Xiong, Zhengqin; Kuzyakov, Yakov</t>
  </si>
  <si>
    <t>Biochar stability in soil: meta-analysis of decomposition and priming effects</t>
  </si>
  <si>
    <t>black carbon; C sequestration; climate change; priming effect; pyrogenic organic matter; soil respiration</t>
  </si>
  <si>
    <t>BLACK CARBON DECOMPOSITION; FAST PYROLYSIS BIOCHAR; ORGANIC-MATTER; PYROGENIC CARBON; TEMPERATURE SENSITIVITY; MICROBIAL BIOMASS; CLIMATE-CHANGE; FOREST SOILS; MINERALIZATION; SEQUESTRATION</t>
  </si>
  <si>
    <t>[Wang, Jinyang; Kuzyakov, Yakov] Univ Gottingen, Dept Agr Soil Sci, Dept Soil Sci Temperate Ecosyst, D-37077 Gottingen, Germany; [Wang, Jinyang; Xiong, Zhengqin] Nanjing Agr Univ, Coll Resources &amp; Environm Sci, Nanjing 210095, Jiangsu, Peoples R China; [Kuzyakov, Yakov] Kazan Fed Univ, Inst Environm Sci, Kazan, Russia</t>
  </si>
  <si>
    <t>Wang, JY (reprint author), Univ Gottingen, Dept Agr Soil Sci, Dept Soil Sci Temperate Ecosyst, D-37077 Gottingen, Germany.; Wang, JY (reprint author), Nanjing Agr Univ, Coll Resources &amp; Environm Sci, Nanjing 210095, Jiangsu, Peoples R China.</t>
  </si>
  <si>
    <t>jyw217@gmail.com</t>
  </si>
  <si>
    <t>China Scholarship Council; National Science Foundation of China [41171238, 41471192]; Graduate Research and Innovation Projects for College Graduates of Jiangsu Province [CXZZ13_0298]</t>
  </si>
  <si>
    <t>We would like to acknowledge the work carried out by the researchers whose published data were included in this meta-analysis. We also thank two anonymous reviewers for their helpful comments to improve this manuscript. JY is grateful to the China Scholarship Council for providing fund. This work was jointly supported by the National Science Foundation of China (41171238, 41471192) and the Graduate Research and Innovation Projects for College Graduates of Jiangsu Province (CXZZ13_0298).</t>
  </si>
  <si>
    <t>10.1111/gcbb.12266</t>
  </si>
  <si>
    <t>DJ2UL</t>
  </si>
  <si>
    <t>WOS:000374060500001</t>
  </si>
  <si>
    <t>王世梅</t>
  </si>
  <si>
    <t>Li, Z; Bai, TS; Dai, LT; Wang, FW; Tao, JJ; Meng, ST; Hu, YX; Wang, SM; Hu, SJ</t>
  </si>
  <si>
    <t>Li, Zhen; Bai, Tongshuo; Dai, Letian; Wang, Fuwei; Tao, Jinjin; Meng, Shiting; Hu, Yunxiao; Wang, Shimei; Hu, Shuijin</t>
  </si>
  <si>
    <t>A study of organic acid production in contrasts between two phosphate solubilizing fungi: Penicillium oxalicum and Aspergillus niger</t>
  </si>
  <si>
    <t>ROCK PHOSPHATE; GROWTH PROMOTION; PHOSPHORUS; PLANTS; WHEAT; ACCUMULATION; INOCULATION; STRAIN; SOILS; DNA</t>
  </si>
  <si>
    <t>[Li, Zhen; Bai, Tongshuo; Dai, Letian; Wang, Fuwei; Tao, Jinjin; Meng, Shiting; Hu, Yunxiao; Wang, Shimei; Hu, Shuijin] Nanjing Agr Univ, Coll Resources &amp; Environm Sci, Nanjing 210095, Jiangsu, Peoples R China; [Hu, Shuijin] N Carolina State Univ, Dept Plant Pathol, Box 7616, Raleigh, NC 27695 USA</t>
  </si>
  <si>
    <t>National Program on Key Basic Research Project [2015CB150504]; Natural Science Foundation of Jiangsu Province of China [BK20150683]; Double Innovation Talent Program of Jiangsu Province</t>
  </si>
  <si>
    <t>This work was partially supported by National Program on Key Basic Research Project (No. 2015CB150504), Natural Science Foundation of Jiangsu Province of China (No. BK20150683), and the Double Innovation Talent Program of Jiangsu Province.</t>
  </si>
  <si>
    <t>10.1038/srep25313</t>
  </si>
  <si>
    <t>DK7NY</t>
  </si>
  <si>
    <t>WOS:000375113900001</t>
  </si>
  <si>
    <t>熊正琴</t>
  </si>
  <si>
    <t>Zhou, ZQ; Xu, X; Bi, ZC; Li, L; Li, B; Xiong, ZQ</t>
  </si>
  <si>
    <t>Zhou, Ziqiang; Xu, Xin; Bi, Zhichao; Li, Lu; Li, Bo; Xiong, Zhengqin</t>
  </si>
  <si>
    <t>Soil concentration profiles and diffusion and emission of nitrous oxide influenced by the application of biochar in a rice-wheat annual rotation system</t>
  </si>
  <si>
    <t>Soil profile; N2O concentration; N2O diffusion; N2O emission; Biochar; Rice-wheat rotation</t>
  </si>
  <si>
    <t>GREENHOUSE-GAS INTENSITY; 2 PADDY SOILS; N2O EMISSIONS; CARBON-DIOXIDE; CO2 EFFLUX; GRADIENT METHODS; CLOSED-CHAMBER; FOREST SOILS; FERTILIZER; METHANE</t>
  </si>
  <si>
    <t>[Zhou, Ziqiang; Xu, Xin; Bi, Zhichao; Li, Lu; Li, Bo; Xiong, Zhengqin] Nanjing Agr Univ, Coll Resources &amp; Environm Sci, Jiangsu Key Lab Low Carbon Agr &amp; GHG Mitigat, Nanjing 210095, Jiangsu, Peoples R China</t>
  </si>
  <si>
    <t>10.1007/s11356-015-5929-x</t>
  </si>
  <si>
    <t>DK5XN</t>
  </si>
  <si>
    <t>WOS:000374994600086</t>
  </si>
  <si>
    <t>赵方杰</t>
  </si>
  <si>
    <t>Yang, Y; Liu, Y; Huang, CF; de Silva, J; Zhao, FJ</t>
  </si>
  <si>
    <t>Yang, Ying; Liu, Yu; Huang, Chao-Feng; de Silva, Jacquie; Zhao, Fang-Jie</t>
  </si>
  <si>
    <t>Aluminium alleviates fluoride toxicity in tea (Camellia sinensis)</t>
  </si>
  <si>
    <t>Aluminium; Fluoride; Complexation; Phytotoxicity; Tea</t>
  </si>
  <si>
    <t>SOLUTION CULTURE; LYCOPERSICON-ESCULENTUM; CONTAMINATED SOILS; AVENA-SATIVA; PLANT; PHYTOTOXICITY; L.; AMELIORATION; ACCUMULATION; COMPLEXES</t>
  </si>
  <si>
    <t>[Yang, Ying; Huang, Chao-Feng; Zhao, Fang-Jie] Nanjing Agr Univ, Coll Resources &amp; Environm Sci, State Key Lab Crop Genet &amp; Germplasm Enhancement, Nanjing 210095, Jiangsu, Peoples R China; [Liu, Yu] Zhejiang Univ, Coll Life Sci, State Key Lab Plant Physiol &amp; Biochem, Hangzhou 310058, Zhejiang, Peoples R China; [de Silva, Jacquie] Unilever Res Labs, Colworth Sci Pk, Sharnbrook MK44 1LQ, Beds, England; [Zhao, Fang-Jie] Rothamsted Res, Harpenden AL5 2JQ, Herts, England</t>
  </si>
  <si>
    <t>Unilever Research and Development; Innovative Research Team Development Plan of the Ministry of Education of China [IRT1256]; Priority Academic Program Development of Jiangsu Higher Education Institutions (PAPD); 111 project [B12009]</t>
  </si>
  <si>
    <t>The study was funded by Unilever Research and Development, the Innovative Research Team Development Plan of the Ministry of Education of China (grant IRT1256), the Priority Academic Program Development of Jiangsu Higher Education Institutions (PAPD) and the and the 111 project (B12009). We thank Dr Jianyun Ruan for providing seeds and seedlings of tea used in the present study.</t>
  </si>
  <si>
    <t>10.1007/s11104-015-2787-8</t>
  </si>
  <si>
    <t>DJ7PU</t>
  </si>
  <si>
    <t>WOS:000374404100012</t>
  </si>
  <si>
    <t>Shen, T; Wang, C; Yang, H; Deng, ZL; Wang, SM; Shen, B; Shen, QR</t>
  </si>
  <si>
    <t>Shen, Ting; Wang, Chen; Yang, Hua; Deng, Zhaoliang; Wang, Shimei; Shen, Biao; Shen, Qirong</t>
  </si>
  <si>
    <t>Identification, solid-state fermentation and biocontrol effects of Streptomyces hygroscopicus B04 on strawberry root rot</t>
  </si>
  <si>
    <t>Streptomyces hygroscopicus B04; Solid-state fermentation; Bioorganic fertilizer; Biocontrol effect; Strawberry root rot</t>
  </si>
  <si>
    <t>GEL-ELECTROPHORESIS ANALYSIS; SOLANI DAMPING-OFF; 16S RIBOSOMAL-RNA; RHIZOCTONIA-SOLANI; FUSARIUM-WILT; PLANT-GROWTH; BIOLOGICAL-CONTROL; IN-VITRO; PATHOGENS; CUCUMBER</t>
  </si>
  <si>
    <t>[Wang, Shimei] Nanjing Agr Univ, Jiangsu Key Lab Organ Solid Waste Utilizat, Nanjing 210095, Jiangsu, Peoples R China; Nanjing Agr Univ, Natl Engn Res Ctr Organ Based Fertilizers, Nanjing 210095, Jiangsu, Peoples R China</t>
  </si>
  <si>
    <t>Wang, SM (reprint author), Nanjing Agr Univ, Jiangsu Key Lab Organ Solid Waste Utilizat, Nanjing 210095, Jiangsu, Peoples R China.</t>
  </si>
  <si>
    <t>National Basic Research Program of China [2015CB150504]; Jiangsu Province Science and Technology Support Program of China [BE2013427]; Natural Scientific Foundation of China [31330069]</t>
  </si>
  <si>
    <t>This work was supported by National Basic Research Program of China (2015CB150504), Jiangsu Province Science and Technology Support Program of China (BE2013427) and Natural Scientific Foundation of China (31330069).</t>
  </si>
  <si>
    <t>10.1016/j.apsoil.2016.02.016</t>
  </si>
  <si>
    <t>DK7RJ</t>
  </si>
  <si>
    <t>WOS:000375123100005</t>
  </si>
  <si>
    <t>Chen, XJ</t>
  </si>
  <si>
    <t>Chen, XJ; Huang, Y; Li, J; Huang, CJ; Liu, Y; Zhu, M; Tao, XR</t>
  </si>
  <si>
    <t>Chen, X. -J.; Huang, Y.; Li, J.; Huang, C. -J.; Liu, Y.; Zhu, M.; Tao, X. -R.</t>
  </si>
  <si>
    <t>First Report of Impatiens necrotic spot virus Causing Chlorotic Ringspots on Pepper in Yunnan, China.</t>
  </si>
  <si>
    <t>[Chen, X. -J.; Huang, Y.; Li, J.; Zhu, M.; Tao, X. -R.] Nanjing Agr Univ, Dept Plant Pathol, Nanjing 210095, Jiangsu, Peoples R China; [Huang, C. -J.; Liu, Y.] Yunnan Acad Tobacco Agr Sci, Natl Tobacco Genet Engn Res Ctr, Key Lab Tobacco Biotechnol Breeding, Kunming 650021, Peoples R China</t>
  </si>
  <si>
    <t>Chen, XJ (reprint author), Nanjing Agr Univ, Dept Plant Pathol, Nanjing 210095, Jiangsu, Peoples R China.</t>
  </si>
  <si>
    <t>10.1094/PDIS-10-15-1178-PDN</t>
  </si>
  <si>
    <t>WOS:000373966100077</t>
  </si>
  <si>
    <t>动物医学院</t>
    <phoneticPr fontId="2" type="noConversion"/>
  </si>
  <si>
    <t>2016年南京农业大学1-5月SCI收录论文情况分析表</t>
    <phoneticPr fontId="4" type="noConversion"/>
  </si>
  <si>
    <t>2016年1-5月</t>
    <phoneticPr fontId="4" type="noConversion"/>
  </si>
  <si>
    <t>2015年1-5月</t>
    <phoneticPr fontId="4" type="noConversion"/>
  </si>
  <si>
    <t>生命科学学院</t>
    <phoneticPr fontId="2" type="noConversion"/>
  </si>
  <si>
    <t>渔业学院</t>
    <phoneticPr fontId="2" type="noConversion"/>
  </si>
  <si>
    <t>草业学院</t>
    <phoneticPr fontId="2" type="noConversion"/>
  </si>
  <si>
    <t>序号</t>
    <phoneticPr fontId="2" type="noConversion"/>
  </si>
  <si>
    <t>资源与环境科学学院</t>
    <phoneticPr fontId="2" type="noConversion"/>
  </si>
  <si>
    <t>Structure of a thermostable serralysin from Serratia sp FS14 at 1.1 angstrom resolution</t>
    <phoneticPr fontId="2" type="noConversion"/>
  </si>
</sst>
</file>

<file path=xl/styles.xml><?xml version="1.0" encoding="utf-8"?>
<styleSheet xmlns="http://schemas.openxmlformats.org/spreadsheetml/2006/main">
  <numFmts count="3">
    <numFmt numFmtId="176" formatCode="0.00_ "/>
    <numFmt numFmtId="177" formatCode="0.00_);[Red]\(0.00\)"/>
    <numFmt numFmtId="178" formatCode="0_ "/>
  </numFmts>
  <fonts count="21">
    <font>
      <sz val="11"/>
      <color theme="1"/>
      <name val="宋体"/>
      <family val="2"/>
      <scheme val="minor"/>
    </font>
    <font>
      <sz val="11"/>
      <color theme="1"/>
      <name val="宋体"/>
      <family val="2"/>
      <charset val="134"/>
      <scheme val="minor"/>
    </font>
    <font>
      <sz val="9"/>
      <name val="宋体"/>
      <family val="3"/>
      <charset val="134"/>
      <scheme val="minor"/>
    </font>
    <font>
      <b/>
      <sz val="11"/>
      <color theme="1"/>
      <name val="宋体"/>
      <family val="3"/>
      <charset val="134"/>
    </font>
    <font>
      <sz val="9"/>
      <name val="宋体"/>
      <family val="2"/>
      <charset val="134"/>
      <scheme val="minor"/>
    </font>
    <font>
      <sz val="11"/>
      <color theme="1"/>
      <name val="宋体"/>
      <family val="2"/>
      <charset val="134"/>
    </font>
    <font>
      <sz val="9"/>
      <name val="Tahoma"/>
      <family val="2"/>
      <charset val="134"/>
    </font>
    <font>
      <sz val="11"/>
      <color theme="1"/>
      <name val="宋体"/>
      <family val="3"/>
      <charset val="134"/>
      <scheme val="minor"/>
    </font>
    <font>
      <sz val="10.5"/>
      <color theme="1"/>
      <name val="宋体"/>
      <family val="3"/>
      <charset val="134"/>
    </font>
    <font>
      <b/>
      <sz val="11"/>
      <color theme="1"/>
      <name val="宋体"/>
      <family val="3"/>
      <charset val="134"/>
      <scheme val="minor"/>
    </font>
    <font>
      <b/>
      <sz val="10.5"/>
      <color indexed="8"/>
      <name val="宋体"/>
      <family val="3"/>
      <charset val="134"/>
    </font>
    <font>
      <sz val="10.5"/>
      <color indexed="8"/>
      <name val="宋体"/>
      <family val="3"/>
      <charset val="134"/>
    </font>
    <font>
      <b/>
      <sz val="14"/>
      <color indexed="8"/>
      <name val="宋体"/>
      <family val="3"/>
      <charset val="134"/>
    </font>
    <font>
      <b/>
      <sz val="11"/>
      <color indexed="8"/>
      <name val="宋体"/>
      <family val="3"/>
      <charset val="134"/>
    </font>
    <font>
      <sz val="9"/>
      <name val="宋体"/>
      <family val="3"/>
      <charset val="134"/>
    </font>
    <font>
      <sz val="11"/>
      <name val="宋体"/>
      <family val="3"/>
      <charset val="134"/>
    </font>
    <font>
      <sz val="11"/>
      <color rgb="FFFF0000"/>
      <name val="宋体"/>
      <family val="3"/>
      <charset val="134"/>
    </font>
    <font>
      <sz val="11"/>
      <color indexed="8"/>
      <name val="宋体"/>
      <family val="3"/>
      <charset val="134"/>
    </font>
    <font>
      <sz val="11"/>
      <color theme="1"/>
      <name val="宋体"/>
      <family val="2"/>
      <scheme val="minor"/>
    </font>
    <font>
      <sz val="11"/>
      <color theme="1"/>
      <name val="宋体"/>
      <charset val="134"/>
      <scheme val="minor"/>
    </font>
    <font>
      <sz val="10.5"/>
      <color theme="1"/>
      <name val="Times New Roman"/>
      <family val="1"/>
    </font>
  </fonts>
  <fills count="7">
    <fill>
      <patternFill patternType="none"/>
    </fill>
    <fill>
      <patternFill patternType="gray125"/>
    </fill>
    <fill>
      <patternFill patternType="solid">
        <fgColor theme="4" tint="0.59999389629810485"/>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4"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2">
    <xf numFmtId="0" fontId="0" fillId="0" borderId="0"/>
    <xf numFmtId="0" fontId="19" fillId="0" borderId="0">
      <alignment vertical="center"/>
    </xf>
    <xf numFmtId="0" fontId="19" fillId="0" borderId="0"/>
    <xf numFmtId="0" fontId="19" fillId="0" borderId="0"/>
    <xf numFmtId="0" fontId="18" fillId="0" borderId="0"/>
    <xf numFmtId="0" fontId="1" fillId="0" borderId="0">
      <alignment vertical="center"/>
    </xf>
    <xf numFmtId="0" fontId="19" fillId="0" borderId="0"/>
    <xf numFmtId="0" fontId="18" fillId="0" borderId="0"/>
    <xf numFmtId="0" fontId="7" fillId="0" borderId="0">
      <alignment vertical="center"/>
    </xf>
    <xf numFmtId="0" fontId="7" fillId="0" borderId="0"/>
    <xf numFmtId="0" fontId="7" fillId="0" borderId="0"/>
    <xf numFmtId="0" fontId="18" fillId="0" borderId="0"/>
  </cellStyleXfs>
  <cellXfs count="96">
    <xf numFmtId="0" fontId="0" fillId="0" borderId="0" xfId="0"/>
    <xf numFmtId="16" fontId="0" fillId="0" borderId="0" xfId="0" applyNumberFormat="1"/>
    <xf numFmtId="58" fontId="0" fillId="0" borderId="0" xfId="0" applyNumberFormat="1"/>
    <xf numFmtId="0" fontId="3"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xf numFmtId="0" fontId="0" fillId="0" borderId="0" xfId="0"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xf numFmtId="0" fontId="0" fillId="0" borderId="0" xfId="0" applyFill="1"/>
    <xf numFmtId="0" fontId="7" fillId="0" borderId="0" xfId="0" applyFont="1" applyFill="1" applyBorder="1" applyAlignment="1">
      <alignment horizontal="center" vertical="center"/>
    </xf>
    <xf numFmtId="16" fontId="0" fillId="0" borderId="0" xfId="0" applyNumberFormat="1" applyFill="1" applyBorder="1" applyAlignment="1">
      <alignment horizontal="center" vertical="center"/>
    </xf>
    <xf numFmtId="58" fontId="0" fillId="0" borderId="0" xfId="0" applyNumberFormat="1" applyFill="1" applyBorder="1" applyAlignment="1">
      <alignment horizontal="center" vertical="center"/>
    </xf>
    <xf numFmtId="176" fontId="11" fillId="0" borderId="1" xfId="0" applyNumberFormat="1" applyFont="1" applyBorder="1" applyAlignment="1">
      <alignment horizontal="center" vertical="center" wrapText="1"/>
    </xf>
    <xf numFmtId="177" fontId="11" fillId="0" borderId="1" xfId="0" applyNumberFormat="1" applyFont="1" applyBorder="1" applyAlignment="1">
      <alignment horizontal="center" vertical="center" wrapText="1"/>
    </xf>
    <xf numFmtId="176" fontId="11" fillId="0" borderId="1" xfId="0" applyNumberFormat="1" applyFont="1" applyBorder="1" applyAlignment="1">
      <alignment horizontal="center" vertical="center"/>
    </xf>
    <xf numFmtId="177" fontId="11" fillId="0" borderId="1" xfId="0" applyNumberFormat="1" applyFont="1" applyBorder="1" applyAlignment="1">
      <alignment horizontal="center" vertical="center"/>
    </xf>
    <xf numFmtId="0" fontId="0" fillId="0" borderId="1" xfId="0" applyNumberFormat="1" applyFont="1" applyBorder="1" applyAlignment="1">
      <alignment horizontal="center" vertical="center"/>
    </xf>
    <xf numFmtId="176" fontId="0" fillId="0" borderId="1" xfId="0" applyNumberFormat="1" applyFont="1" applyBorder="1" applyAlignment="1">
      <alignment horizontal="center" vertical="center"/>
    </xf>
    <xf numFmtId="0" fontId="9" fillId="2" borderId="1" xfId="0" applyNumberFormat="1" applyFont="1" applyFill="1" applyBorder="1" applyAlignment="1">
      <alignment horizontal="center" vertical="center"/>
    </xf>
    <xf numFmtId="176" fontId="10" fillId="2" borderId="1" xfId="0" applyNumberFormat="1" applyFont="1" applyFill="1" applyBorder="1" applyAlignment="1">
      <alignment horizontal="center" vertical="center"/>
    </xf>
    <xf numFmtId="176" fontId="9" fillId="2" borderId="1" xfId="0" applyNumberFormat="1" applyFont="1" applyFill="1" applyBorder="1" applyAlignment="1">
      <alignment horizontal="center" vertical="center"/>
    </xf>
    <xf numFmtId="177" fontId="10" fillId="2" borderId="1"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xf numFmtId="0" fontId="0" fillId="3" borderId="0" xfId="0" applyFill="1"/>
    <xf numFmtId="0" fontId="0" fillId="3" borderId="0" xfId="0" applyFill="1" applyBorder="1" applyAlignment="1">
      <alignment horizontal="center" vertical="center"/>
    </xf>
    <xf numFmtId="0" fontId="7" fillId="3" borderId="0" xfId="0" applyFont="1" applyFill="1" applyBorder="1" applyAlignment="1">
      <alignment horizontal="center" vertical="center"/>
    </xf>
    <xf numFmtId="16" fontId="0" fillId="3" borderId="0" xfId="0" applyNumberFormat="1" applyFill="1"/>
    <xf numFmtId="58" fontId="0" fillId="3" borderId="0" xfId="0" applyNumberFormat="1" applyFill="1"/>
    <xf numFmtId="0" fontId="11" fillId="0" borderId="1" xfId="0" applyFont="1"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NumberFormat="1"/>
    <xf numFmtId="0" fontId="8" fillId="0" borderId="5" xfId="0" applyFont="1" applyBorder="1" applyAlignment="1">
      <alignment horizontal="center" wrapText="1"/>
    </xf>
    <xf numFmtId="0" fontId="8" fillId="0" borderId="6" xfId="0" applyFont="1" applyBorder="1" applyAlignment="1">
      <alignment horizontal="center" wrapText="1"/>
    </xf>
    <xf numFmtId="178" fontId="11" fillId="0" borderId="1" xfId="0" applyNumberFormat="1" applyFont="1" applyBorder="1" applyAlignment="1">
      <alignment horizontal="center" vertical="center"/>
    </xf>
    <xf numFmtId="178" fontId="0" fillId="0" borderId="1" xfId="0" applyNumberFormat="1" applyFont="1" applyBorder="1" applyAlignment="1">
      <alignment horizontal="center" vertical="center"/>
    </xf>
    <xf numFmtId="178" fontId="10" fillId="2" borderId="1" xfId="0" applyNumberFormat="1" applyFont="1" applyFill="1" applyBorder="1" applyAlignment="1">
      <alignment horizontal="center" vertical="center"/>
    </xf>
    <xf numFmtId="178" fontId="9" fillId="2" borderId="1" xfId="0" applyNumberFormat="1" applyFont="1" applyFill="1" applyBorder="1" applyAlignment="1">
      <alignment horizontal="center" vertical="center"/>
    </xf>
    <xf numFmtId="0" fontId="0" fillId="0" borderId="1" xfId="0" applyBorder="1"/>
    <xf numFmtId="0" fontId="0" fillId="0" borderId="0" xfId="0" applyFill="1" applyAlignment="1">
      <alignment horizontal="center" vertical="center"/>
    </xf>
    <xf numFmtId="16" fontId="0" fillId="0" borderId="0" xfId="0" applyNumberFormat="1" applyFill="1" applyAlignment="1">
      <alignment horizontal="center" vertical="center"/>
    </xf>
    <xf numFmtId="58" fontId="0" fillId="0" borderId="0" xfId="0" applyNumberFormat="1" applyFill="1" applyAlignment="1">
      <alignment horizontal="center" vertical="center"/>
    </xf>
    <xf numFmtId="0" fontId="5" fillId="4" borderId="0" xfId="0" applyFont="1" applyFill="1" applyBorder="1" applyAlignment="1">
      <alignment horizontal="center" vertical="center"/>
    </xf>
    <xf numFmtId="0" fontId="0" fillId="4" borderId="0" xfId="0" applyFill="1" applyBorder="1" applyAlignment="1">
      <alignment horizontal="center" vertical="center"/>
    </xf>
    <xf numFmtId="0" fontId="3" fillId="3" borderId="0" xfId="0" applyFont="1" applyFill="1" applyBorder="1" applyAlignment="1">
      <alignment horizontal="center" vertical="center" wrapText="1"/>
    </xf>
    <xf numFmtId="0" fontId="0" fillId="3" borderId="0" xfId="0" applyFill="1" applyAlignment="1">
      <alignment horizontal="center" vertical="center"/>
    </xf>
    <xf numFmtId="0" fontId="13" fillId="5" borderId="1" xfId="0" applyFont="1" applyFill="1" applyBorder="1" applyAlignment="1">
      <alignment horizontal="center" vertical="center"/>
    </xf>
    <xf numFmtId="0" fontId="13" fillId="5" borderId="1" xfId="0" applyFont="1" applyFill="1" applyBorder="1" applyAlignment="1">
      <alignment horizontal="center" vertical="center" wrapText="1"/>
    </xf>
    <xf numFmtId="10" fontId="13" fillId="5" borderId="1" xfId="0" applyNumberFormat="1" applyFont="1" applyFill="1" applyBorder="1" applyAlignment="1">
      <alignment horizontal="center" vertical="center"/>
    </xf>
    <xf numFmtId="0" fontId="0" fillId="5" borderId="1" xfId="0" applyFill="1" applyBorder="1" applyAlignment="1">
      <alignment horizontal="center" vertical="center"/>
    </xf>
    <xf numFmtId="0" fontId="0" fillId="5" borderId="1" xfId="0" applyFill="1" applyBorder="1" applyAlignment="1">
      <alignment vertical="center"/>
    </xf>
    <xf numFmtId="0" fontId="0" fillId="5" borderId="1" xfId="0" applyFill="1" applyBorder="1" applyAlignment="1">
      <alignment horizontal="center" vertical="center" wrapText="1"/>
    </xf>
    <xf numFmtId="10" fontId="0" fillId="5" borderId="1" xfId="0" applyNumberFormat="1" applyFill="1" applyBorder="1" applyAlignment="1">
      <alignment horizontal="center" vertical="center"/>
    </xf>
    <xf numFmtId="0" fontId="15" fillId="5" borderId="1" xfId="0" applyFont="1" applyFill="1" applyBorder="1" applyAlignment="1">
      <alignment horizontal="center" vertical="center"/>
    </xf>
    <xf numFmtId="0" fontId="16" fillId="5" borderId="1" xfId="0" applyFont="1" applyFill="1" applyBorder="1" applyAlignment="1">
      <alignment vertical="center"/>
    </xf>
    <xf numFmtId="0" fontId="16" fillId="5" borderId="1" xfId="0" applyFont="1" applyFill="1" applyBorder="1" applyAlignment="1">
      <alignment horizontal="center" vertical="center" wrapText="1"/>
    </xf>
    <xf numFmtId="0" fontId="16" fillId="5" borderId="1" xfId="0" applyFont="1" applyFill="1" applyBorder="1" applyAlignment="1">
      <alignment horizontal="center" vertical="center"/>
    </xf>
    <xf numFmtId="0" fontId="17" fillId="5" borderId="1" xfId="0" applyFont="1" applyFill="1" applyBorder="1" applyAlignment="1">
      <alignment vertical="center"/>
    </xf>
    <xf numFmtId="0" fontId="0" fillId="5" borderId="0" xfId="0" applyFill="1" applyBorder="1" applyAlignment="1">
      <alignment horizontal="center" vertical="center"/>
    </xf>
    <xf numFmtId="0" fontId="0" fillId="5" borderId="0" xfId="0" applyFill="1" applyAlignment="1">
      <alignment vertical="center"/>
    </xf>
    <xf numFmtId="0" fontId="0" fillId="5" borderId="0" xfId="0" applyFill="1" applyAlignment="1">
      <alignment horizontal="center" vertical="center" wrapText="1"/>
    </xf>
    <xf numFmtId="0" fontId="0" fillId="5" borderId="0" xfId="0" applyFill="1" applyBorder="1" applyAlignment="1">
      <alignment vertical="center"/>
    </xf>
    <xf numFmtId="0" fontId="0" fillId="5" borderId="0" xfId="0" applyFill="1" applyBorder="1" applyAlignment="1">
      <alignment horizontal="center" vertical="center" wrapText="1"/>
    </xf>
    <xf numFmtId="10" fontId="0" fillId="5" borderId="0" xfId="0" applyNumberFormat="1" applyFill="1" applyBorder="1" applyAlignment="1">
      <alignment horizontal="center" vertical="center"/>
    </xf>
    <xf numFmtId="0" fontId="11" fillId="0" borderId="8" xfId="0" applyFont="1" applyBorder="1" applyAlignment="1">
      <alignment horizontal="center" vertical="center" wrapText="1"/>
    </xf>
    <xf numFmtId="178" fontId="11" fillId="0" borderId="2" xfId="0" applyNumberFormat="1" applyFont="1" applyBorder="1" applyAlignment="1">
      <alignment horizontal="center" vertical="center"/>
    </xf>
    <xf numFmtId="0" fontId="1" fillId="0" borderId="1" xfId="5" applyBorder="1">
      <alignment vertical="center"/>
    </xf>
    <xf numFmtId="0" fontId="1" fillId="0" borderId="2" xfId="5" applyBorder="1">
      <alignment vertical="center"/>
    </xf>
    <xf numFmtId="178" fontId="0" fillId="0" borderId="9" xfId="0" applyNumberFormat="1" applyFont="1" applyBorder="1" applyAlignment="1">
      <alignment horizontal="center" vertical="center"/>
    </xf>
    <xf numFmtId="176" fontId="11" fillId="0" borderId="3" xfId="0" applyNumberFormat="1" applyFont="1" applyBorder="1" applyAlignment="1">
      <alignment horizontal="center" vertical="center"/>
    </xf>
    <xf numFmtId="0" fontId="3" fillId="0" borderId="0" xfId="0" applyFont="1"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7" fillId="0" borderId="0" xfId="0" applyFont="1" applyFill="1" applyBorder="1" applyAlignment="1">
      <alignment horizontal="center" vertical="center"/>
    </xf>
    <xf numFmtId="0" fontId="0" fillId="3" borderId="0" xfId="0" applyFill="1" applyBorder="1" applyAlignment="1">
      <alignment horizontal="center" vertical="center"/>
    </xf>
    <xf numFmtId="0" fontId="7" fillId="3" borderId="0" xfId="0" applyFont="1" applyFill="1" applyBorder="1" applyAlignment="1">
      <alignment horizontal="center" vertical="center"/>
    </xf>
    <xf numFmtId="0" fontId="0" fillId="4" borderId="0" xfId="0" applyFill="1" applyBorder="1" applyAlignment="1">
      <alignment horizontal="center" vertical="center"/>
    </xf>
    <xf numFmtId="0" fontId="0" fillId="6" borderId="0" xfId="0" applyFill="1" applyBorder="1" applyAlignment="1">
      <alignment horizontal="center" vertical="center"/>
    </xf>
    <xf numFmtId="0" fontId="7" fillId="6" borderId="0" xfId="0" applyFont="1" applyFill="1" applyBorder="1" applyAlignment="1">
      <alignment horizontal="center" vertical="center"/>
    </xf>
    <xf numFmtId="0" fontId="1" fillId="0" borderId="0" xfId="5">
      <alignment vertical="center"/>
    </xf>
    <xf numFmtId="16" fontId="1" fillId="0" borderId="0" xfId="5" applyNumberFormat="1">
      <alignment vertical="center"/>
    </xf>
    <xf numFmtId="58" fontId="1" fillId="0" borderId="0" xfId="5" applyNumberFormat="1">
      <alignment vertical="center"/>
    </xf>
    <xf numFmtId="0" fontId="1" fillId="0" borderId="0" xfId="5" applyFont="1">
      <alignment vertical="center"/>
    </xf>
    <xf numFmtId="0" fontId="20" fillId="0" borderId="1" xfId="0" applyFont="1" applyBorder="1" applyAlignment="1">
      <alignment horizontal="center" wrapText="1"/>
    </xf>
    <xf numFmtId="176" fontId="0" fillId="0" borderId="0" xfId="0" applyNumberFormat="1"/>
    <xf numFmtId="0" fontId="12" fillId="0" borderId="0" xfId="0" applyFont="1" applyAlignment="1">
      <alignment horizontal="center" vertical="center"/>
    </xf>
    <xf numFmtId="0" fontId="0" fillId="0" borderId="0" xfId="0" applyAlignment="1">
      <alignment horizontal="center" vertical="center"/>
    </xf>
    <xf numFmtId="0" fontId="0" fillId="0" borderId="7" xfId="0" applyBorder="1" applyAlignment="1">
      <alignment horizontal="center" vertic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3" xfId="0" applyFont="1" applyBorder="1" applyAlignment="1">
      <alignment horizontal="center" vertical="center" wrapText="1"/>
    </xf>
    <xf numFmtId="0" fontId="1" fillId="0" borderId="0" xfId="5" applyBorder="1">
      <alignment vertical="center"/>
    </xf>
  </cellXfs>
  <cellStyles count="12">
    <cellStyle name="常规" xfId="0" builtinId="0"/>
    <cellStyle name="常规 2" xfId="2"/>
    <cellStyle name="常规 2 2" xfId="9"/>
    <cellStyle name="常规 3" xfId="3"/>
    <cellStyle name="常规 3 2" xfId="10"/>
    <cellStyle name="常规 4" xfId="4"/>
    <cellStyle name="常规 4 2" xfId="11"/>
    <cellStyle name="常规 4 3" xfId="6"/>
    <cellStyle name="常规 5" xfId="1"/>
    <cellStyle name="常规 5 2" xfId="8"/>
    <cellStyle name="常规 6" xfId="7"/>
    <cellStyle name="常规 7" xfId="5"/>
  </cellStyles>
  <dxfs count="8">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pivotCacheDefinition1.xml><?xml version="1.0" encoding="utf-8"?>
<pivotCacheDefinition xmlns="http://schemas.openxmlformats.org/spreadsheetml/2006/main" xmlns:r="http://schemas.openxmlformats.org/officeDocument/2006/relationships" invalid="1" refreshedBy="作者" refreshedDate="42493.737495717593" createdVersion="3" refreshedVersion="3" minRefreshableVersion="3" recordCount="464">
  <cacheSource type="worksheet">
    <worksheetSource ref="A1:BZ1048576" sheet="SCI论文情况一览表"/>
  </cacheSource>
  <cacheFields count="78">
    <cacheField name="序  号" numFmtId="0">
      <sharedItems containsString="0" containsBlank="1" containsNumber="1" containsInteger="1" minValue="1" maxValue="452"/>
    </cacheField>
    <cacheField name="学院" numFmtId="0">
      <sharedItems containsBlank="1" count="16">
        <s v="草业学院"/>
        <s v="动物科技学院"/>
        <s v="动物医学院"/>
        <s v="工学院"/>
        <s v="金融学院"/>
        <s v="经济管理学院"/>
        <s v="理学院"/>
        <s v="农学院"/>
        <s v="生命科学学院"/>
        <s v="食品科技学院"/>
        <s v="信息科技与技术学院"/>
        <s v="渔业学院"/>
        <s v="园艺学院"/>
        <s v="植物保护学院"/>
        <s v="资源与环境科学学院"/>
        <m/>
      </sharedItems>
    </cacheField>
    <cacheField name="通讯作者" numFmtId="0">
      <sharedItems containsBlank="1"/>
    </cacheField>
    <cacheField name="PT" numFmtId="0">
      <sharedItems containsBlank="1"/>
    </cacheField>
    <cacheField name="AU" numFmtId="0">
      <sharedItems containsBlank="1"/>
    </cacheField>
    <cacheField name="BA" numFmtId="0">
      <sharedItems containsNonDate="0" containsString="0" containsBlank="1"/>
    </cacheField>
    <cacheField name="BE" numFmtId="0">
      <sharedItems containsNonDate="0" containsString="0" containsBlank="1"/>
    </cacheField>
    <cacheField name="GP" numFmtId="0">
      <sharedItems containsNonDate="0" containsString="0" containsBlank="1"/>
    </cacheField>
    <cacheField name="作者" numFmtId="0">
      <sharedItems containsBlank="1" longText="1"/>
    </cacheField>
    <cacheField name="BF" numFmtId="0">
      <sharedItems containsNonDate="0" containsString="0" containsBlank="1"/>
    </cacheField>
    <cacheField name="CA" numFmtId="0">
      <sharedItems containsNonDate="0" containsString="0" containsBlank="1"/>
    </cacheField>
    <cacheField name="论文题目" numFmtId="0">
      <sharedItems containsBlank="1"/>
    </cacheField>
    <cacheField name="期刊" numFmtId="0">
      <sharedItems containsBlank="1"/>
    </cacheField>
    <cacheField name="SE" numFmtId="0">
      <sharedItems containsNonDate="0" containsString="0" containsBlank="1"/>
    </cacheField>
    <cacheField name="BS" numFmtId="0">
      <sharedItems containsNonDate="0" containsString="0" containsBlank="1"/>
    </cacheField>
    <cacheField name="LA" numFmtId="0">
      <sharedItems containsBlank="1"/>
    </cacheField>
    <cacheField name="文献类型" numFmtId="0">
      <sharedItems containsBlank="1"/>
    </cacheField>
    <cacheField name="CT" numFmtId="0">
      <sharedItems containsNonDate="0" containsString="0" containsBlank="1"/>
    </cacheField>
    <cacheField name="CY" numFmtId="0">
      <sharedItems containsNonDate="0" containsString="0" containsBlank="1"/>
    </cacheField>
    <cacheField name="CL" numFmtId="0">
      <sharedItems containsNonDate="0" containsString="0" containsBlank="1"/>
    </cacheField>
    <cacheField name="SP" numFmtId="0">
      <sharedItems containsNonDate="0" containsString="0" containsBlank="1"/>
    </cacheField>
    <cacheField name="HO" numFmtId="0">
      <sharedItems containsNonDate="0" containsString="0" containsBlank="1"/>
    </cacheField>
    <cacheField name="DE" numFmtId="0">
      <sharedItems containsBlank="1"/>
    </cacheField>
    <cacheField name="ID" numFmtId="0">
      <sharedItems containsBlank="1"/>
    </cacheField>
    <cacheField name="AB" numFmtId="0">
      <sharedItems containsNonDate="0" containsString="0" containsBlank="1"/>
    </cacheField>
    <cacheField name="C1" numFmtId="0">
      <sharedItems containsBlank="1" longText="1"/>
    </cacheField>
    <cacheField name="通讯作者2" numFmtId="0">
      <sharedItems containsBlank="1" longText="1"/>
    </cacheField>
    <cacheField name="EM" numFmtId="0">
      <sharedItems containsBlank="1"/>
    </cacheField>
    <cacheField name="RI" numFmtId="0">
      <sharedItems containsBlank="1"/>
    </cacheField>
    <cacheField name="OI" numFmtId="0">
      <sharedItems containsBlank="1"/>
    </cacheField>
    <cacheField name="FU" numFmtId="0">
      <sharedItems containsBlank="1" longText="1"/>
    </cacheField>
    <cacheField name="FX" numFmtId="0">
      <sharedItems containsBlank="1" longText="1"/>
    </cacheField>
    <cacheField name="CR" numFmtId="0">
      <sharedItems containsNonDate="0" containsString="0" containsBlank="1"/>
    </cacheField>
    <cacheField name="NR" numFmtId="0">
      <sharedItems containsString="0" containsBlank="1" containsNumber="1" containsInteger="1" minValue="1" maxValue="170"/>
    </cacheField>
    <cacheField name="TC" numFmtId="0">
      <sharedItems containsString="0" containsBlank="1" containsNumber="1" containsInteger="1" minValue="0" maxValue="3"/>
    </cacheField>
    <cacheField name="Z9" numFmtId="0">
      <sharedItems containsString="0" containsBlank="1" containsNumber="1" containsInteger="1" minValue="0" maxValue="3"/>
    </cacheField>
    <cacheField name="U1" numFmtId="0">
      <sharedItems containsString="0" containsBlank="1" containsNumber="1" containsInteger="1" minValue="0" maxValue="135"/>
    </cacheField>
    <cacheField name="U2" numFmtId="0">
      <sharedItems containsString="0" containsBlank="1" containsNumber="1" containsInteger="1" minValue="0" maxValue="135"/>
    </cacheField>
    <cacheField name="PU" numFmtId="0">
      <sharedItems containsBlank="1"/>
    </cacheField>
    <cacheField name="PI" numFmtId="0">
      <sharedItems containsBlank="1"/>
    </cacheField>
    <cacheField name="PA" numFmtId="0">
      <sharedItems containsBlank="1"/>
    </cacheField>
    <cacheField name="ISSN" numFmtId="0">
      <sharedItems containsBlank="1"/>
    </cacheField>
    <cacheField name="EI" numFmtId="0">
      <sharedItems containsBlank="1"/>
    </cacheField>
    <cacheField name="BN" numFmtId="0">
      <sharedItems containsNonDate="0" containsString="0" containsBlank="1"/>
    </cacheField>
    <cacheField name="J9" numFmtId="0">
      <sharedItems containsBlank="1"/>
    </cacheField>
    <cacheField name="JI" numFmtId="0">
      <sharedItems containsBlank="1"/>
    </cacheField>
    <cacheField name="PD" numFmtId="0">
      <sharedItems containsDate="1" containsBlank="1" containsMixedTypes="1" minDate="2016-01-01T00:00:00" maxDate="2016-08-02T00:00:00"/>
    </cacheField>
    <cacheField name="出版年份" numFmtId="0">
      <sharedItems containsString="0" containsBlank="1" containsNumber="1" containsInteger="1" minValue="2016" maxValue="2016"/>
    </cacheField>
    <cacheField name="卷" numFmtId="0">
      <sharedItems containsString="0" containsBlank="1" containsNumber="1" containsInteger="1" minValue="6" maxValue="4085"/>
    </cacheField>
    <cacheField name="期" numFmtId="0">
      <sharedItems containsDate="1" containsString="0" containsBlank="1" containsMixedTypes="1" minDate="1899-12-31T04:01:03" maxDate="1899-12-31T00:17:04"/>
    </cacheField>
    <cacheField name="PN" numFmtId="0">
      <sharedItems containsBlank="1" containsMixedTypes="1" containsNumber="1" containsInteger="1" minValue="1" maxValue="4"/>
    </cacheField>
    <cacheField name="SU" numFmtId="0">
      <sharedItems containsNonDate="0" containsString="0" containsBlank="1"/>
    </cacheField>
    <cacheField name="SI" numFmtId="0">
      <sharedItems containsBlank="1"/>
    </cacheField>
    <cacheField name="MA" numFmtId="0">
      <sharedItems containsNonDate="0" containsString="0" containsBlank="1"/>
    </cacheField>
    <cacheField name="开始页" numFmtId="0">
      <sharedItems containsString="0" containsBlank="1" containsNumber="1" containsInteger="1" minValue="1" maxValue="29741"/>
    </cacheField>
    <cacheField name="结束页" numFmtId="0">
      <sharedItems containsString="0" containsBlank="1" containsNumber="1" containsInteger="1" minValue="9" maxValue="29756"/>
    </cacheField>
    <cacheField name="AR" numFmtId="0">
      <sharedItems containsBlank="1" containsMixedTypes="1" containsNumber="1" containsInteger="1" minValue="2" maxValue="4015060"/>
    </cacheField>
    <cacheField name="DI" numFmtId="0">
      <sharedItems containsBlank="1"/>
    </cacheField>
    <cacheField name="D2" numFmtId="0">
      <sharedItems containsNonDate="0" containsString="0" containsBlank="1"/>
    </cacheField>
    <cacheField name="PG" numFmtId="0">
      <sharedItems containsString="0" containsBlank="1" containsNumber="1" containsInteger="1" minValue="1" maxValue="26"/>
    </cacheField>
    <cacheField name="WC" numFmtId="0">
      <sharedItems containsBlank="1"/>
    </cacheField>
    <cacheField name="SC" numFmtId="0">
      <sharedItems containsBlank="1"/>
    </cacheField>
    <cacheField name="GA" numFmtId="0">
      <sharedItems containsBlank="1"/>
    </cacheField>
    <cacheField name="UT" numFmtId="0">
      <sharedItems containsBlank="1"/>
    </cacheField>
    <cacheField name="PM" numFmtId="0">
      <sharedItems containsString="0" containsBlank="1" containsNumber="1" containsInteger="1" minValue="25471302" maxValue="27092159"/>
    </cacheField>
    <cacheField name="学校" numFmtId="0">
      <sharedItems containsBlank="1" longText="1"/>
    </cacheField>
    <cacheField name="学院1" numFmtId="0">
      <sharedItems containsBlank="1"/>
    </cacheField>
    <cacheField name="学院2" numFmtId="0">
      <sharedItems containsBlank="1"/>
    </cacheField>
    <cacheField name="学院3" numFmtId="0">
      <sharedItems containsBlank="1"/>
    </cacheField>
    <cacheField name="学院4" numFmtId="0">
      <sharedItems containsBlank="1"/>
    </cacheField>
    <cacheField name="学院5" numFmtId="0">
      <sharedItems containsBlank="1"/>
    </cacheField>
    <cacheField name="ISSN2" numFmtId="0">
      <sharedItems containsBlank="1"/>
    </cacheField>
    <cacheField name="影响因子（2014）" numFmtId="0">
      <sharedItems containsBlank="1" containsMixedTypes="1" containsNumber="1" minValue="0" maxValue="22.433"/>
    </cacheField>
    <cacheField name="5年影响因子" numFmtId="0">
      <sharedItems containsString="0" containsBlank="1" containsNumber="1" minValue="0" maxValue="19.094000000000001"/>
    </cacheField>
    <cacheField name="if&gt;=10" numFmtId="0">
      <sharedItems containsBlank="1" containsMixedTypes="1" containsNumber="1" containsInteger="1" minValue="1" maxValue="1"/>
    </cacheField>
    <cacheField name="if&gt;=5" numFmtId="0">
      <sharedItems containsBlank="1" containsMixedTypes="1" containsNumber="1" containsInteger="1" minValue="1" maxValue="1"/>
    </cacheField>
    <cacheField name="if&lt;2" numFmtId="0">
      <sharedItems containsBlank="1" containsMixedTypes="1" containsNumber="1" containsInteger="1" minValue="1" maxValue="1"/>
    </cacheField>
    <cacheField name="收录月份" numFmtId="0">
      <sharedItems containsString="0" containsBlank="1" containsNumber="1" containsInteger="1" minValue="1" maxValue="4"/>
    </cacheField>
  </cacheFields>
  <extLst>
    <ext xmlns:x14="http://schemas.microsoft.com/office/spreadsheetml/2009/9/main" uri="{725AE2AE-9491-48be-B2B4-4EB974FC3084}">
      <x14:pivotCacheDefinition/>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2" cacheId="0" applyNumberFormats="0" applyBorderFormats="0" applyFontFormats="0" applyPatternFormats="0" applyAlignmentFormats="0" applyWidthHeightFormats="1" dataCaption="值" updatedVersion="3" minRefreshableVersion="3" showCalcMbrs="0" useAutoFormatting="1" itemPrintTitles="1" createdVersion="3" indent="0" outline="1" outlineData="1" multipleFieldFilters="0">
  <location ref="A3:F21" firstHeaderRow="1" firstDataRow="2" firstDataCol="1"/>
  <pivotFields count="78">
    <pivotField showAll="0"/>
    <pivotField axis="axisRow" showAll="0">
      <items count="17">
        <item x="0"/>
        <item x="1"/>
        <item x="2"/>
        <item x="3"/>
        <item x="4"/>
        <item x="5"/>
        <item x="6"/>
        <item x="7"/>
        <item x="8"/>
        <item x="9"/>
        <item x="10"/>
        <item x="11"/>
        <item x="12"/>
        <item x="13"/>
        <item x="14"/>
        <item x="15"/>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showAll="0" defaultSubtotal="0"/>
  </pivotFields>
  <rowFields count="1">
    <field x="1"/>
  </rowFields>
  <rowItems count="17">
    <i>
      <x/>
    </i>
    <i>
      <x v="1"/>
    </i>
    <i>
      <x v="2"/>
    </i>
    <i>
      <x v="3"/>
    </i>
    <i>
      <x v="4"/>
    </i>
    <i>
      <x v="5"/>
    </i>
    <i>
      <x v="6"/>
    </i>
    <i>
      <x v="7"/>
    </i>
    <i>
      <x v="8"/>
    </i>
    <i>
      <x v="9"/>
    </i>
    <i>
      <x v="10"/>
    </i>
    <i>
      <x v="11"/>
    </i>
    <i>
      <x v="12"/>
    </i>
    <i>
      <x v="13"/>
    </i>
    <i>
      <x v="14"/>
    </i>
    <i>
      <x v="15"/>
    </i>
    <i t="grand">
      <x/>
    </i>
  </rowItems>
  <colFields count="1">
    <field x="-2"/>
  </colFields>
  <colItems count="5">
    <i>
      <x/>
    </i>
    <i i="1">
      <x v="1"/>
    </i>
    <i i="2">
      <x v="2"/>
    </i>
    <i i="3">
      <x v="3"/>
    </i>
    <i i="4">
      <x v="4"/>
    </i>
  </colItems>
  <dataFields count="5">
    <dataField name="计数项:论文题目" fld="11" subtotal="count" baseField="0" baseItem="0"/>
    <dataField name="求和项:if&lt;2" fld="76" baseField="0" baseItem="0"/>
    <dataField name="求和项:if&gt;=5" fld="75" baseField="0" baseItem="0"/>
    <dataField name="求和项:if&gt;=10" fld="74" baseField="0" baseItem="0"/>
    <dataField name="平均值项:5年影响因子" fld="73" subtotal="average" baseField="0" baseItem="0"/>
  </dataFields>
  <pivotTableStyleInfo name="PivotStyleMedium9" showRowHeaders="1" showColHeaders="1" showRowStripes="0" showColStripes="0" showLastColumn="1"/>
</pivotTableDefinition>
</file>

<file path=xl/queryTables/queryTable1.xml><?xml version="1.0" encoding="utf-8"?>
<queryTable xmlns="http://schemas.openxmlformats.org/spreadsheetml/2006/main" name="savedrecs4" connectionId="163" autoFormatId="16" applyNumberFormats="0" applyBorderFormats="0" applyFontFormats="1" applyPatternFormats="1" applyAlignmentFormats="0" applyWidthHeightFormats="0"/>
</file>

<file path=xl/queryTables/queryTable10.xml><?xml version="1.0" encoding="utf-8"?>
<queryTable xmlns="http://schemas.openxmlformats.org/spreadsheetml/2006/main" name="ExternalData_107" connectionId="10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00.xml><?xml version="1.0" encoding="utf-8"?>
<queryTable xmlns="http://schemas.openxmlformats.org/spreadsheetml/2006/main" name="ExternalData_60" connectionId="5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01.xml><?xml version="1.0" encoding="utf-8"?>
<queryTable xmlns="http://schemas.openxmlformats.org/spreadsheetml/2006/main" name="ExternalData_31" connectionId="2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02.xml><?xml version="1.0" encoding="utf-8"?>
<queryTable xmlns="http://schemas.openxmlformats.org/spreadsheetml/2006/main" name="ExternalData_122" connectionId="113" autoFormatId="16" applyNumberFormats="0" applyBorderFormats="0" applyFontFormats="1" applyPatternFormats="1" applyAlignmentFormats="0" applyWidthHeightFormats="0">
  <queryTableRefresh preserveSortFilterLayout="0" headersInLastRefresh="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03.xml><?xml version="1.0" encoding="utf-8"?>
<queryTable xmlns="http://schemas.openxmlformats.org/spreadsheetml/2006/main" name="ExternalData_123" connectionId="11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04.xml><?xml version="1.0" encoding="utf-8"?>
<queryTable xmlns="http://schemas.openxmlformats.org/spreadsheetml/2006/main" name="ExternalData_20" connectionId="1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05.xml><?xml version="1.0" encoding="utf-8"?>
<queryTable xmlns="http://schemas.openxmlformats.org/spreadsheetml/2006/main" name="ExternalData_134" connectionId="12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06.xml><?xml version="1.0" encoding="utf-8"?>
<queryTable xmlns="http://schemas.openxmlformats.org/spreadsheetml/2006/main" name="ExternalData_164" connectionId="16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07.xml><?xml version="1.0" encoding="utf-8"?>
<queryTable xmlns="http://schemas.openxmlformats.org/spreadsheetml/2006/main" name="ExternalData_65" connectionId="5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08.xml><?xml version="1.0" encoding="utf-8"?>
<queryTable xmlns="http://schemas.openxmlformats.org/spreadsheetml/2006/main" name="ExternalData_55" connectionId="4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09.xml><?xml version="1.0" encoding="utf-8"?>
<queryTable xmlns="http://schemas.openxmlformats.org/spreadsheetml/2006/main" name="ExternalData_50" connectionId="4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1.xml><?xml version="1.0" encoding="utf-8"?>
<queryTable xmlns="http://schemas.openxmlformats.org/spreadsheetml/2006/main" name="ExternalData_47" connectionId="4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10.xml><?xml version="1.0" encoding="utf-8"?>
<queryTable xmlns="http://schemas.openxmlformats.org/spreadsheetml/2006/main" name="ExternalData_75" connectionId="6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11.xml><?xml version="1.0" encoding="utf-8"?>
<queryTable xmlns="http://schemas.openxmlformats.org/spreadsheetml/2006/main" name="ExternalData_175" connectionId="17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12.xml><?xml version="1.0" encoding="utf-8"?>
<queryTable xmlns="http://schemas.openxmlformats.org/spreadsheetml/2006/main" name="ExternalData_18" connectionId="1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13.xml><?xml version="1.0" encoding="utf-8"?>
<queryTable xmlns="http://schemas.openxmlformats.org/spreadsheetml/2006/main" name="ExternalData_61" connectionId="5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14.xml><?xml version="1.0" encoding="utf-8"?>
<queryTable xmlns="http://schemas.openxmlformats.org/spreadsheetml/2006/main" name="ExternalData_32" connectionId="2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15.xml><?xml version="1.0" encoding="utf-8"?>
<queryTable xmlns="http://schemas.openxmlformats.org/spreadsheetml/2006/main" name="ExternalData_101" connectionId="9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16.xml><?xml version="1.0" encoding="utf-8"?>
<queryTable xmlns="http://schemas.openxmlformats.org/spreadsheetml/2006/main" name="ExternalData_12" connectionId="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17.xml><?xml version="1.0" encoding="utf-8"?>
<queryTable xmlns="http://schemas.openxmlformats.org/spreadsheetml/2006/main" name="ExternalData_9" connectionId="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18.xml><?xml version="1.0" encoding="utf-8"?>
<queryTable xmlns="http://schemas.openxmlformats.org/spreadsheetml/2006/main" name="ExternalData_29" connectionId="2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19.xml><?xml version="1.0" encoding="utf-8"?>
<queryTable xmlns="http://schemas.openxmlformats.org/spreadsheetml/2006/main" name="ExternalData_43" connectionId="3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2.xml><?xml version="1.0" encoding="utf-8"?>
<queryTable xmlns="http://schemas.openxmlformats.org/spreadsheetml/2006/main" name="ExternalData_172" connectionId="17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20.xml><?xml version="1.0" encoding="utf-8"?>
<queryTable xmlns="http://schemas.openxmlformats.org/spreadsheetml/2006/main" name="ExternalData_131" connectionId="12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21.xml><?xml version="1.0" encoding="utf-8"?>
<queryTable xmlns="http://schemas.openxmlformats.org/spreadsheetml/2006/main" name="ExternalData_83" connectionId="7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22.xml><?xml version="1.0" encoding="utf-8"?>
<queryTable xmlns="http://schemas.openxmlformats.org/spreadsheetml/2006/main" name="ExternalData_156" connectionId="14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23.xml><?xml version="1.0" encoding="utf-8"?>
<queryTable xmlns="http://schemas.openxmlformats.org/spreadsheetml/2006/main" name="ExternalData_71" connectionId="6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24.xml><?xml version="1.0" encoding="utf-8"?>
<queryTable xmlns="http://schemas.openxmlformats.org/spreadsheetml/2006/main" name="ExternalData_38" connectionId="3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25.xml><?xml version="1.0" encoding="utf-8"?>
<queryTable xmlns="http://schemas.openxmlformats.org/spreadsheetml/2006/main" name="ExternalData_173" connectionId="17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26.xml><?xml version="1.0" encoding="utf-8"?>
<queryTable xmlns="http://schemas.openxmlformats.org/spreadsheetml/2006/main" name="ExternalData_34" connectionId="2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27.xml><?xml version="1.0" encoding="utf-8"?>
<queryTable xmlns="http://schemas.openxmlformats.org/spreadsheetml/2006/main" name="ExternalData_155" connectionId="14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28.xml><?xml version="1.0" encoding="utf-8"?>
<queryTable xmlns="http://schemas.openxmlformats.org/spreadsheetml/2006/main" name="savedrecs1" connectionId="157" autoFormatId="16" applyNumberFormats="0" applyBorderFormats="0" applyFontFormats="1" applyPatternFormats="1" applyAlignmentFormats="0" applyWidthHeightFormats="0"/>
</file>

<file path=xl/queryTables/queryTable129.xml><?xml version="1.0" encoding="utf-8"?>
<queryTable xmlns="http://schemas.openxmlformats.org/spreadsheetml/2006/main" name="ExternalData_89" connectionId="8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3.xml><?xml version="1.0" encoding="utf-8"?>
<queryTable xmlns="http://schemas.openxmlformats.org/spreadsheetml/2006/main" name="ExternalData_46" connectionId="4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30.xml><?xml version="1.0" encoding="utf-8"?>
<queryTable xmlns="http://schemas.openxmlformats.org/spreadsheetml/2006/main" name="ExternalData_118" connectionId="11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31.xml><?xml version="1.0" encoding="utf-8"?>
<queryTable xmlns="http://schemas.openxmlformats.org/spreadsheetml/2006/main" name="ExternalData_67" connectionId="6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32.xml><?xml version="1.0" encoding="utf-8"?>
<queryTable xmlns="http://schemas.openxmlformats.org/spreadsheetml/2006/main" name="ExternalData_162" connectionId="15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33.xml><?xml version="1.0" encoding="utf-8"?>
<queryTable xmlns="http://schemas.openxmlformats.org/spreadsheetml/2006/main" name="ExternalData_8" connectionId="2" autoFormatId="16" applyNumberFormats="0" applyBorderFormats="0" applyFontFormats="1" applyPatternFormats="1" applyAlignmentFormats="0" applyWidthHeightFormats="0">
  <queryTableRefresh preserveSortFilterLayout="0" headersInLastRefresh="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34.xml><?xml version="1.0" encoding="utf-8"?>
<queryTable xmlns="http://schemas.openxmlformats.org/spreadsheetml/2006/main" name="ExternalData_22" connectionId="1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35.xml><?xml version="1.0" encoding="utf-8"?>
<queryTable xmlns="http://schemas.openxmlformats.org/spreadsheetml/2006/main" name="ExternalData_174" connectionId="17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36.xml><?xml version="1.0" encoding="utf-8"?>
<queryTable xmlns="http://schemas.openxmlformats.org/spreadsheetml/2006/main" name="ExternalData_13" connectionId="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37.xml><?xml version="1.0" encoding="utf-8"?>
<queryTable xmlns="http://schemas.openxmlformats.org/spreadsheetml/2006/main" name="ExternalData_111" connectionId="10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38.xml><?xml version="1.0" encoding="utf-8"?>
<queryTable xmlns="http://schemas.openxmlformats.org/spreadsheetml/2006/main" name="ExternalData_145" connectionId="13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39.xml><?xml version="1.0" encoding="utf-8"?>
<queryTable xmlns="http://schemas.openxmlformats.org/spreadsheetml/2006/main" name="ExternalData_58" connectionId="5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4.xml><?xml version="1.0" encoding="utf-8"?>
<queryTable xmlns="http://schemas.openxmlformats.org/spreadsheetml/2006/main" name="ExternalData_52" connectionId="4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40.xml><?xml version="1.0" encoding="utf-8"?>
<queryTable xmlns="http://schemas.openxmlformats.org/spreadsheetml/2006/main" name="ExternalData_99" connectionId="9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41.xml><?xml version="1.0" encoding="utf-8"?>
<queryTable xmlns="http://schemas.openxmlformats.org/spreadsheetml/2006/main" name="ExternalData_27" connectionId="2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42.xml><?xml version="1.0" encoding="utf-8"?>
<queryTable xmlns="http://schemas.openxmlformats.org/spreadsheetml/2006/main" name="ExternalData_169" connectionId="17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43.xml><?xml version="1.0" encoding="utf-8"?>
<queryTable xmlns="http://schemas.openxmlformats.org/spreadsheetml/2006/main" name="ExternalData_84" connectionId="7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44.xml><?xml version="1.0" encoding="utf-8"?>
<queryTable xmlns="http://schemas.openxmlformats.org/spreadsheetml/2006/main" name="ExternalData_116" connectionId="11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45.xml><?xml version="1.0" encoding="utf-8"?>
<queryTable xmlns="http://schemas.openxmlformats.org/spreadsheetml/2006/main" name="ExternalData_41" connectionId="3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46.xml><?xml version="1.0" encoding="utf-8"?>
<queryTable xmlns="http://schemas.openxmlformats.org/spreadsheetml/2006/main" name="ExternalData_143" connectionId="13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47.xml><?xml version="1.0" encoding="utf-8"?>
<queryTable xmlns="http://schemas.openxmlformats.org/spreadsheetml/2006/main" name="ExternalData_109" connectionId="10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48.xml><?xml version="1.0" encoding="utf-8"?>
<queryTable xmlns="http://schemas.openxmlformats.org/spreadsheetml/2006/main" name="ExternalData_79" connectionId="7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49.xml><?xml version="1.0" encoding="utf-8"?>
<queryTable xmlns="http://schemas.openxmlformats.org/spreadsheetml/2006/main" name="ExternalData_94" connectionId="8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5.xml><?xml version="1.0" encoding="utf-8"?>
<queryTable xmlns="http://schemas.openxmlformats.org/spreadsheetml/2006/main" name="ExternalData_158" connectionId="14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50.xml><?xml version="1.0" encoding="utf-8"?>
<queryTable xmlns="http://schemas.openxmlformats.org/spreadsheetml/2006/main" name="ExternalData_104" connectionId="9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51.xml><?xml version="1.0" encoding="utf-8"?>
<queryTable xmlns="http://schemas.openxmlformats.org/spreadsheetml/2006/main" name="ExternalData_154" connectionId="14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52.xml><?xml version="1.0" encoding="utf-8"?>
<queryTable xmlns="http://schemas.openxmlformats.org/spreadsheetml/2006/main" name="ExternalData_113" connectionId="10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53.xml><?xml version="1.0" encoding="utf-8"?>
<queryTable xmlns="http://schemas.openxmlformats.org/spreadsheetml/2006/main" name="ExternalData_161" connectionId="15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54.xml><?xml version="1.0" encoding="utf-8"?>
<queryTable xmlns="http://schemas.openxmlformats.org/spreadsheetml/2006/main" name="ExternalData_39" connectionId="3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55.xml><?xml version="1.0" encoding="utf-8"?>
<queryTable xmlns="http://schemas.openxmlformats.org/spreadsheetml/2006/main" name="ExternalData_160" connectionId="15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56.xml><?xml version="1.0" encoding="utf-8"?>
<queryTable xmlns="http://schemas.openxmlformats.org/spreadsheetml/2006/main" name="ExternalData_110" connectionId="10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57.xml><?xml version="1.0" encoding="utf-8"?>
<queryTable xmlns="http://schemas.openxmlformats.org/spreadsheetml/2006/main" name="ExternalData_95" connectionId="8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58.xml><?xml version="1.0" encoding="utf-8"?>
<queryTable xmlns="http://schemas.openxmlformats.org/spreadsheetml/2006/main" name="ExternalData_108" connectionId="10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59.xml><?xml version="1.0" encoding="utf-8"?>
<queryTable xmlns="http://schemas.openxmlformats.org/spreadsheetml/2006/main" name="ExternalData_140" connectionId="13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6.xml><?xml version="1.0" encoding="utf-8"?>
<queryTable xmlns="http://schemas.openxmlformats.org/spreadsheetml/2006/main" name="ExternalData_54" connectionId="4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60.xml><?xml version="1.0" encoding="utf-8"?>
<queryTable xmlns="http://schemas.openxmlformats.org/spreadsheetml/2006/main" name="ExternalData_26" connectionId="2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61.xml><?xml version="1.0" encoding="utf-8"?>
<queryTable xmlns="http://schemas.openxmlformats.org/spreadsheetml/2006/main" name="ExternalData_114" connectionId="10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62.xml><?xml version="1.0" encoding="utf-8"?>
<queryTable xmlns="http://schemas.openxmlformats.org/spreadsheetml/2006/main" name="ExternalData_139" connectionId="13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63.xml><?xml version="1.0" encoding="utf-8"?>
<queryTable xmlns="http://schemas.openxmlformats.org/spreadsheetml/2006/main" name="ExternalData_63" connectionId="5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64.xml><?xml version="1.0" encoding="utf-8"?>
<queryTable xmlns="http://schemas.openxmlformats.org/spreadsheetml/2006/main" name="ExternalData_74" connectionId="6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65.xml><?xml version="1.0" encoding="utf-8"?>
<queryTable xmlns="http://schemas.openxmlformats.org/spreadsheetml/2006/main" name="ExternalData_163" connectionId="15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66.xml><?xml version="1.0" encoding="utf-8"?>
<queryTable xmlns="http://schemas.openxmlformats.org/spreadsheetml/2006/main" name="ExternalData_97" connectionId="9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67.xml><?xml version="1.0" encoding="utf-8"?>
<queryTable xmlns="http://schemas.openxmlformats.org/spreadsheetml/2006/main" name="ExternalData_159" connectionId="15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68.xml><?xml version="1.0" encoding="utf-8"?>
<queryTable xmlns="http://schemas.openxmlformats.org/spreadsheetml/2006/main" name="ExternalData_132" connectionId="12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69.xml><?xml version="1.0" encoding="utf-8"?>
<queryTable xmlns="http://schemas.openxmlformats.org/spreadsheetml/2006/main" name="ExternalData_171" connectionId="17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7.xml><?xml version="1.0" encoding="utf-8"?>
<queryTable xmlns="http://schemas.openxmlformats.org/spreadsheetml/2006/main" name="ExternalData_124" connectionId="11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70.xml><?xml version="1.0" encoding="utf-8"?>
<queryTable xmlns="http://schemas.openxmlformats.org/spreadsheetml/2006/main" name="ExternalData_81" connectionId="7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71.xml><?xml version="1.0" encoding="utf-8"?>
<queryTable xmlns="http://schemas.openxmlformats.org/spreadsheetml/2006/main" name="ExternalData_36" connectionId="3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72.xml><?xml version="1.0" encoding="utf-8"?>
<queryTable xmlns="http://schemas.openxmlformats.org/spreadsheetml/2006/main" name="ExternalData_80" connectionId="7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73.xml><?xml version="1.0" encoding="utf-8"?>
<queryTable xmlns="http://schemas.openxmlformats.org/spreadsheetml/2006/main" name="savedrecs2" connectionId="160" autoFormatId="16" applyNumberFormats="0" applyBorderFormats="0" applyFontFormats="1" applyPatternFormats="1" applyAlignmentFormats="0" applyWidthHeightFormats="0"/>
</file>

<file path=xl/queryTables/queryTable18.xml><?xml version="1.0" encoding="utf-8"?>
<queryTable xmlns="http://schemas.openxmlformats.org/spreadsheetml/2006/main" name="ExternalData_165" connectionId="16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19.xml><?xml version="1.0" encoding="utf-8"?>
<queryTable xmlns="http://schemas.openxmlformats.org/spreadsheetml/2006/main" name="ExternalData_10" connectionId="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2.xml><?xml version="1.0" encoding="utf-8"?>
<queryTable xmlns="http://schemas.openxmlformats.org/spreadsheetml/2006/main" name="savedrecs3" connectionId="161" autoFormatId="16" applyNumberFormats="0" applyBorderFormats="0" applyFontFormats="1" applyPatternFormats="1" applyAlignmentFormats="0" applyWidthHeightFormats="0"/>
</file>

<file path=xl/queryTables/queryTable20.xml><?xml version="1.0" encoding="utf-8"?>
<queryTable xmlns="http://schemas.openxmlformats.org/spreadsheetml/2006/main" name="ExternalData_6" connectionId="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21.xml><?xml version="1.0" encoding="utf-8"?>
<queryTable xmlns="http://schemas.openxmlformats.org/spreadsheetml/2006/main" name="ExternalData_82" connectionId="7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22.xml><?xml version="1.0" encoding="utf-8"?>
<queryTable xmlns="http://schemas.openxmlformats.org/spreadsheetml/2006/main" name="ExternalData_25" connectionId="2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23.xml><?xml version="1.0" encoding="utf-8"?>
<queryTable xmlns="http://schemas.openxmlformats.org/spreadsheetml/2006/main" name="ExternalData_48" connectionId="4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24.xml><?xml version="1.0" encoding="utf-8"?>
<queryTable xmlns="http://schemas.openxmlformats.org/spreadsheetml/2006/main" name="ExternalData_90" connectionId="8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25.xml><?xml version="1.0" encoding="utf-8"?>
<queryTable xmlns="http://schemas.openxmlformats.org/spreadsheetml/2006/main" name="ExternalData_153" connectionId="14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26.xml><?xml version="1.0" encoding="utf-8"?>
<queryTable xmlns="http://schemas.openxmlformats.org/spreadsheetml/2006/main" name="ExternalData_42" connectionId="3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27.xml><?xml version="1.0" encoding="utf-8"?>
<queryTable xmlns="http://schemas.openxmlformats.org/spreadsheetml/2006/main" name="ExternalData_23" connectionId="1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28.xml><?xml version="1.0" encoding="utf-8"?>
<queryTable xmlns="http://schemas.openxmlformats.org/spreadsheetml/2006/main" name="ExternalData_11" connectionId="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29.xml><?xml version="1.0" encoding="utf-8"?>
<queryTable xmlns="http://schemas.openxmlformats.org/spreadsheetml/2006/main" name="ExternalData_14" connectionId="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3.xml><?xml version="1.0" encoding="utf-8"?>
<queryTable xmlns="http://schemas.openxmlformats.org/spreadsheetml/2006/main" name="savedrecs2" connectionId="158" autoFormatId="16" applyNumberFormats="0" applyBorderFormats="0" applyFontFormats="1" applyPatternFormats="1" applyAlignmentFormats="0" applyWidthHeightFormats="0"/>
</file>

<file path=xl/queryTables/queryTable30.xml><?xml version="1.0" encoding="utf-8"?>
<queryTable xmlns="http://schemas.openxmlformats.org/spreadsheetml/2006/main" name="ExternalData_117" connectionId="11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31.xml><?xml version="1.0" encoding="utf-8"?>
<queryTable xmlns="http://schemas.openxmlformats.org/spreadsheetml/2006/main" name="ExternalData_167" connectionId="16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32.xml><?xml version="1.0" encoding="utf-8"?>
<queryTable xmlns="http://schemas.openxmlformats.org/spreadsheetml/2006/main" name="ExternalData_91" connectionId="8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33.xml><?xml version="1.0" encoding="utf-8"?>
<queryTable xmlns="http://schemas.openxmlformats.org/spreadsheetml/2006/main" name="ExternalData_16" connectionId="1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34.xml><?xml version="1.0" encoding="utf-8"?>
<queryTable xmlns="http://schemas.openxmlformats.org/spreadsheetml/2006/main" name="ExternalData_133" connectionId="12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35.xml><?xml version="1.0" encoding="utf-8"?>
<queryTable xmlns="http://schemas.openxmlformats.org/spreadsheetml/2006/main" name="ExternalData_130" connectionId="12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36.xml><?xml version="1.0" encoding="utf-8"?>
<queryTable xmlns="http://schemas.openxmlformats.org/spreadsheetml/2006/main" name="ExternalData_66" connectionId="6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37.xml><?xml version="1.0" encoding="utf-8"?>
<queryTable xmlns="http://schemas.openxmlformats.org/spreadsheetml/2006/main" name="ExternalData_112" connectionId="10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38.xml><?xml version="1.0" encoding="utf-8"?>
<queryTable xmlns="http://schemas.openxmlformats.org/spreadsheetml/2006/main" name="ExternalData_77" connectionId="7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39.xml><?xml version="1.0" encoding="utf-8"?>
<queryTable xmlns="http://schemas.openxmlformats.org/spreadsheetml/2006/main" name="ExternalData_78" connectionId="7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4.xml><?xml version="1.0" encoding="utf-8"?>
<queryTable xmlns="http://schemas.openxmlformats.org/spreadsheetml/2006/main" name="savedrecs1" connectionId="156" autoFormatId="16" applyNumberFormats="0" applyBorderFormats="0" applyFontFormats="1" applyPatternFormats="1" applyAlignmentFormats="0" applyWidthHeightFormats="0"/>
</file>

<file path=xl/queryTables/queryTable40.xml><?xml version="1.0" encoding="utf-8"?>
<queryTable xmlns="http://schemas.openxmlformats.org/spreadsheetml/2006/main" name="ExternalData_151" connectionId="14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41.xml><?xml version="1.0" encoding="utf-8"?>
<queryTable xmlns="http://schemas.openxmlformats.org/spreadsheetml/2006/main" name="ExternalData_152" connectionId="14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42.xml><?xml version="1.0" encoding="utf-8"?>
<queryTable xmlns="http://schemas.openxmlformats.org/spreadsheetml/2006/main" name="ExternalData_85" connectionId="7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43.xml><?xml version="1.0" encoding="utf-8"?>
<queryTable xmlns="http://schemas.openxmlformats.org/spreadsheetml/2006/main" name="ExternalData_127" connectionId="11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44.xml><?xml version="1.0" encoding="utf-8"?>
<queryTable xmlns="http://schemas.openxmlformats.org/spreadsheetml/2006/main" name="ExternalData_19" connectionId="1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45.xml><?xml version="1.0" encoding="utf-8"?>
<queryTable xmlns="http://schemas.openxmlformats.org/spreadsheetml/2006/main" name="ExternalData_86" connectionId="8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46.xml><?xml version="1.0" encoding="utf-8"?>
<queryTable xmlns="http://schemas.openxmlformats.org/spreadsheetml/2006/main" name="ExternalData_69" connectionId="6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47.xml><?xml version="1.0" encoding="utf-8"?>
<queryTable xmlns="http://schemas.openxmlformats.org/spreadsheetml/2006/main" name="ExternalData_53" connectionId="4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48.xml><?xml version="1.0" encoding="utf-8"?>
<queryTable xmlns="http://schemas.openxmlformats.org/spreadsheetml/2006/main" name="ExternalData_33" connectionId="2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49.xml><?xml version="1.0" encoding="utf-8"?>
<queryTable xmlns="http://schemas.openxmlformats.org/spreadsheetml/2006/main" name="ExternalData_73" connectionId="6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5.xml><?xml version="1.0" encoding="utf-8"?>
<queryTable xmlns="http://schemas.openxmlformats.org/spreadsheetml/2006/main" name="ExternalData_35" connectionId="3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50.xml><?xml version="1.0" encoding="utf-8"?>
<queryTable xmlns="http://schemas.openxmlformats.org/spreadsheetml/2006/main" name="ExternalData_147" connectionId="13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51.xml><?xml version="1.0" encoding="utf-8"?>
<queryTable xmlns="http://schemas.openxmlformats.org/spreadsheetml/2006/main" name="ExternalData_76" connectionId="7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52.xml><?xml version="1.0" encoding="utf-8"?>
<queryTable xmlns="http://schemas.openxmlformats.org/spreadsheetml/2006/main" name="ExternalData_128" connectionId="11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53.xml><?xml version="1.0" encoding="utf-8"?>
<queryTable xmlns="http://schemas.openxmlformats.org/spreadsheetml/2006/main" name="ExternalData_44" connectionId="3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54.xml><?xml version="1.0" encoding="utf-8"?>
<queryTable xmlns="http://schemas.openxmlformats.org/spreadsheetml/2006/main" name="ExternalData_28" connectionId="2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55.xml><?xml version="1.0" encoding="utf-8"?>
<queryTable xmlns="http://schemas.openxmlformats.org/spreadsheetml/2006/main" name="ExternalData_87" connectionId="8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56.xml><?xml version="1.0" encoding="utf-8"?>
<queryTable xmlns="http://schemas.openxmlformats.org/spreadsheetml/2006/main" name="ExternalData_166" connectionId="16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57.xml><?xml version="1.0" encoding="utf-8"?>
<queryTable xmlns="http://schemas.openxmlformats.org/spreadsheetml/2006/main" name="ExternalData_144" connectionId="13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58.xml><?xml version="1.0" encoding="utf-8"?>
<queryTable xmlns="http://schemas.openxmlformats.org/spreadsheetml/2006/main" name="ExternalData_70" connectionId="6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59.xml><?xml version="1.0" encoding="utf-8"?>
<queryTable xmlns="http://schemas.openxmlformats.org/spreadsheetml/2006/main" name="ExternalData_136" connectionId="12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6.xml><?xml version="1.0" encoding="utf-8"?>
<queryTable xmlns="http://schemas.openxmlformats.org/spreadsheetml/2006/main" name="ExternalData_40" connectionId="3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60.xml><?xml version="1.0" encoding="utf-8"?>
<queryTable xmlns="http://schemas.openxmlformats.org/spreadsheetml/2006/main" name="ExternalData_150" connectionId="14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61.xml><?xml version="1.0" encoding="utf-8"?>
<queryTable xmlns="http://schemas.openxmlformats.org/spreadsheetml/2006/main" name="ExternalData_100" connectionId="94"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62.xml><?xml version="1.0" encoding="utf-8"?>
<queryTable xmlns="http://schemas.openxmlformats.org/spreadsheetml/2006/main" name="ExternalData_176" connectionId="17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63.xml><?xml version="1.0" encoding="utf-8"?>
<queryTable xmlns="http://schemas.openxmlformats.org/spreadsheetml/2006/main" name="ExternalData_170" connectionId="17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64.xml><?xml version="1.0" encoding="utf-8"?>
<queryTable xmlns="http://schemas.openxmlformats.org/spreadsheetml/2006/main" name="ExternalData_57" connectionId="51"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65.xml><?xml version="1.0" encoding="utf-8"?>
<queryTable xmlns="http://schemas.openxmlformats.org/spreadsheetml/2006/main" name="ExternalData_105" connectionId="9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66.xml><?xml version="1.0" encoding="utf-8"?>
<queryTable xmlns="http://schemas.openxmlformats.org/spreadsheetml/2006/main" name="ExternalData_62" connectionId="5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67.xml><?xml version="1.0" encoding="utf-8"?>
<queryTable xmlns="http://schemas.openxmlformats.org/spreadsheetml/2006/main" name="ExternalData_30" connectionId="2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68.xml><?xml version="1.0" encoding="utf-8"?>
<queryTable xmlns="http://schemas.openxmlformats.org/spreadsheetml/2006/main" name="ExternalData_72" connectionId="6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69.xml><?xml version="1.0" encoding="utf-8"?>
<queryTable xmlns="http://schemas.openxmlformats.org/spreadsheetml/2006/main" name="ExternalData_88" connectionId="8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7.xml><?xml version="1.0" encoding="utf-8"?>
<queryTable xmlns="http://schemas.openxmlformats.org/spreadsheetml/2006/main" name="ExternalData_17" connectionId="1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70.xml><?xml version="1.0" encoding="utf-8"?>
<queryTable xmlns="http://schemas.openxmlformats.org/spreadsheetml/2006/main" name="ExternalData_115" connectionId="10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71.xml><?xml version="1.0" encoding="utf-8"?>
<queryTable xmlns="http://schemas.openxmlformats.org/spreadsheetml/2006/main" name="ExternalData_106" connectionId="10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72.xml><?xml version="1.0" encoding="utf-8"?>
<queryTable xmlns="http://schemas.openxmlformats.org/spreadsheetml/2006/main" name="ExternalData_51" connectionId="45"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73.xml><?xml version="1.0" encoding="utf-8"?>
<queryTable xmlns="http://schemas.openxmlformats.org/spreadsheetml/2006/main" name="ExternalData_68" connectionId="6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74.xml><?xml version="1.0" encoding="utf-8"?>
<queryTable xmlns="http://schemas.openxmlformats.org/spreadsheetml/2006/main" name="ExternalData_103" connectionId="9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75.xml><?xml version="1.0" encoding="utf-8"?>
<queryTable xmlns="http://schemas.openxmlformats.org/spreadsheetml/2006/main" name="ExternalData_137" connectionId="12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76.xml><?xml version="1.0" encoding="utf-8"?>
<queryTable xmlns="http://schemas.openxmlformats.org/spreadsheetml/2006/main" name="ExternalData_15" connectionId="1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77.xml><?xml version="1.0" encoding="utf-8"?>
<queryTable xmlns="http://schemas.openxmlformats.org/spreadsheetml/2006/main" name="ExternalData_92" connectionId="8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78.xml><?xml version="1.0" encoding="utf-8"?>
<queryTable xmlns="http://schemas.openxmlformats.org/spreadsheetml/2006/main" name="ExternalData_59" connectionId="5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79.xml><?xml version="1.0" encoding="utf-8"?>
<queryTable xmlns="http://schemas.openxmlformats.org/spreadsheetml/2006/main" name="ExternalData_64" connectionId="5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8.xml><?xml version="1.0" encoding="utf-8"?>
<queryTable xmlns="http://schemas.openxmlformats.org/spreadsheetml/2006/main" name="ExternalData_98" connectionId="9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80.xml><?xml version="1.0" encoding="utf-8"?>
<queryTable xmlns="http://schemas.openxmlformats.org/spreadsheetml/2006/main" name="ExternalData_146" connectionId="13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81.xml><?xml version="1.0" encoding="utf-8"?>
<queryTable xmlns="http://schemas.openxmlformats.org/spreadsheetml/2006/main" name="ExternalData_102" connectionId="9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82.xml><?xml version="1.0" encoding="utf-8"?>
<queryTable xmlns="http://schemas.openxmlformats.org/spreadsheetml/2006/main" name="ExternalData_37" connectionId="3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83.xml><?xml version="1.0" encoding="utf-8"?>
<queryTable xmlns="http://schemas.openxmlformats.org/spreadsheetml/2006/main" name="ExternalData_125" connectionId="11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84.xml><?xml version="1.0" encoding="utf-8"?>
<queryTable xmlns="http://schemas.openxmlformats.org/spreadsheetml/2006/main" name="ExternalData_93" connectionId="8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85.xml><?xml version="1.0" encoding="utf-8"?>
<queryTable xmlns="http://schemas.openxmlformats.org/spreadsheetml/2006/main" name="ExternalData_96" connectionId="9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86.xml><?xml version="1.0" encoding="utf-8"?>
<queryTable xmlns="http://schemas.openxmlformats.org/spreadsheetml/2006/main" name="ExternalData_129" connectionId="12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87.xml><?xml version="1.0" encoding="utf-8"?>
<queryTable xmlns="http://schemas.openxmlformats.org/spreadsheetml/2006/main" name="ExternalData_142" connectionId="13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88.xml><?xml version="1.0" encoding="utf-8"?>
<queryTable xmlns="http://schemas.openxmlformats.org/spreadsheetml/2006/main" name="ExternalData_135" connectionId="12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89.xml><?xml version="1.0" encoding="utf-8"?>
<queryTable xmlns="http://schemas.openxmlformats.org/spreadsheetml/2006/main" name="ExternalData_168" connectionId="16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9.xml><?xml version="1.0" encoding="utf-8"?>
<queryTable xmlns="http://schemas.openxmlformats.org/spreadsheetml/2006/main" name="ExternalData_126" connectionId="117"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90.xml><?xml version="1.0" encoding="utf-8"?>
<queryTable xmlns="http://schemas.openxmlformats.org/spreadsheetml/2006/main" name="ExternalData_149" connectionId="141" autoFormatId="16" applyNumberFormats="0" applyBorderFormats="0" applyFontFormats="1" applyPatternFormats="1" applyAlignmentFormats="0" applyWidthHeightFormats="0">
  <queryTableRefresh preserveSortFilterLayout="0" nextId="2">
    <queryTableFields count="1">
      <queryTableField id="1"/>
    </queryTableFields>
  </queryTableRefresh>
</queryTable>
</file>

<file path=xl/queryTables/queryTable91.xml><?xml version="1.0" encoding="utf-8"?>
<queryTable xmlns="http://schemas.openxmlformats.org/spreadsheetml/2006/main" name="ACOUSTICS" connectionId="1" autoFormatId="16" applyNumberFormats="0" applyBorderFormats="0" applyFontFormats="1" applyPatternFormats="1" applyAlignmentFormats="0" applyWidthHeightFormats="0">
  <queryTableRefresh headersInLastRefresh="0" nextId="57">
    <queryTableFields count="11">
      <queryTableField id="1"/>
      <queryTableField id="2"/>
      <queryTableField id="3"/>
      <queryTableField id="4"/>
      <queryTableField id="5"/>
      <queryTableField id="6"/>
      <queryTableField id="7"/>
      <queryTableField id="8"/>
      <queryTableField id="9"/>
      <queryTableField id="10"/>
      <queryTableField id="11"/>
    </queryTableFields>
  </queryTableRefresh>
</queryTable>
</file>

<file path=xl/queryTables/queryTable92.xml><?xml version="1.0" encoding="utf-8"?>
<queryTable xmlns="http://schemas.openxmlformats.org/spreadsheetml/2006/main" name="ExternalData_49" connectionId="43"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93.xml><?xml version="1.0" encoding="utf-8"?>
<queryTable xmlns="http://schemas.openxmlformats.org/spreadsheetml/2006/main" name="ExternalData_141" connectionId="132"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94.xml><?xml version="1.0" encoding="utf-8"?>
<queryTable xmlns="http://schemas.openxmlformats.org/spreadsheetml/2006/main" name="ExternalData_138" connectionId="12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95.xml><?xml version="1.0" encoding="utf-8"?>
<queryTable xmlns="http://schemas.openxmlformats.org/spreadsheetml/2006/main" name="ExternalData_148" connectionId="13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96.xml><?xml version="1.0" encoding="utf-8"?>
<queryTable xmlns="http://schemas.openxmlformats.org/spreadsheetml/2006/main" name="ExternalData_56" connectionId="50"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97.xml><?xml version="1.0" encoding="utf-8"?>
<queryTable xmlns="http://schemas.openxmlformats.org/spreadsheetml/2006/main" name="ExternalData_21" connectionId="16"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98.xml><?xml version="1.0" encoding="utf-8"?>
<queryTable xmlns="http://schemas.openxmlformats.org/spreadsheetml/2006/main" name="ExternalData_157" connectionId="148"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queryTables/queryTable99.xml><?xml version="1.0" encoding="utf-8"?>
<queryTable xmlns="http://schemas.openxmlformats.org/spreadsheetml/2006/main" name="ExternalData_24" connectionId="19" autoFormatId="16" applyNumberFormats="0" applyBorderFormats="0" applyFontFormats="1" applyPatternFormats="1" applyAlignmentFormats="0" applyWidthHeightFormats="0">
  <queryTableRefresh preserveSortFilterLayout="0" nextId="11">
    <queryTableFields count="10">
      <queryTableField id="1"/>
      <queryTableField id="2"/>
      <queryTableField id="3"/>
      <queryTableField id="4"/>
      <queryTableField id="5"/>
      <queryTableField id="6"/>
      <queryTableField id="7"/>
      <queryTableField id="8"/>
      <queryTableField id="9"/>
      <queryTableField id="10"/>
    </queryTableFields>
  </queryTableRefresh>
</query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queryTable" Target="../queryTables/queryTable1.xml"/><Relationship Id="rId1" Type="http://schemas.openxmlformats.org/officeDocument/2006/relationships/printerSettings" Target="../printerSettings/printerSettings1.bin"/><Relationship Id="rId5" Type="http://schemas.openxmlformats.org/officeDocument/2006/relationships/queryTable" Target="../queryTables/queryTable4.xml"/><Relationship Id="rId4" Type="http://schemas.openxmlformats.org/officeDocument/2006/relationships/queryTable" Target="../queryTables/queryTable3.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6" Type="http://schemas.openxmlformats.org/officeDocument/2006/relationships/queryTable" Target="../queryTables/queryTable26.xml"/><Relationship Id="rId117" Type="http://schemas.openxmlformats.org/officeDocument/2006/relationships/queryTable" Target="../queryTables/queryTable117.xml"/><Relationship Id="rId21" Type="http://schemas.openxmlformats.org/officeDocument/2006/relationships/queryTable" Target="../queryTables/queryTable21.xml"/><Relationship Id="rId42" Type="http://schemas.openxmlformats.org/officeDocument/2006/relationships/queryTable" Target="../queryTables/queryTable42.xml"/><Relationship Id="rId47" Type="http://schemas.openxmlformats.org/officeDocument/2006/relationships/queryTable" Target="../queryTables/queryTable47.xml"/><Relationship Id="rId63" Type="http://schemas.openxmlformats.org/officeDocument/2006/relationships/queryTable" Target="../queryTables/queryTable63.xml"/><Relationship Id="rId68" Type="http://schemas.openxmlformats.org/officeDocument/2006/relationships/queryTable" Target="../queryTables/queryTable68.xml"/><Relationship Id="rId84" Type="http://schemas.openxmlformats.org/officeDocument/2006/relationships/queryTable" Target="../queryTables/queryTable84.xml"/><Relationship Id="rId89" Type="http://schemas.openxmlformats.org/officeDocument/2006/relationships/queryTable" Target="../queryTables/queryTable89.xml"/><Relationship Id="rId112" Type="http://schemas.openxmlformats.org/officeDocument/2006/relationships/queryTable" Target="../queryTables/queryTable112.xml"/><Relationship Id="rId133" Type="http://schemas.openxmlformats.org/officeDocument/2006/relationships/queryTable" Target="../queryTables/queryTable133.xml"/><Relationship Id="rId138" Type="http://schemas.openxmlformats.org/officeDocument/2006/relationships/queryTable" Target="../queryTables/queryTable138.xml"/><Relationship Id="rId154" Type="http://schemas.openxmlformats.org/officeDocument/2006/relationships/queryTable" Target="../queryTables/queryTable154.xml"/><Relationship Id="rId159" Type="http://schemas.openxmlformats.org/officeDocument/2006/relationships/queryTable" Target="../queryTables/queryTable159.xml"/><Relationship Id="rId170" Type="http://schemas.openxmlformats.org/officeDocument/2006/relationships/queryTable" Target="../queryTables/queryTable170.xml"/><Relationship Id="rId16" Type="http://schemas.openxmlformats.org/officeDocument/2006/relationships/queryTable" Target="../queryTables/queryTable16.xml"/><Relationship Id="rId107" Type="http://schemas.openxmlformats.org/officeDocument/2006/relationships/queryTable" Target="../queryTables/queryTable107.xml"/><Relationship Id="rId11" Type="http://schemas.openxmlformats.org/officeDocument/2006/relationships/queryTable" Target="../queryTables/queryTable11.xml"/><Relationship Id="rId32" Type="http://schemas.openxmlformats.org/officeDocument/2006/relationships/queryTable" Target="../queryTables/queryTable32.xml"/><Relationship Id="rId37" Type="http://schemas.openxmlformats.org/officeDocument/2006/relationships/queryTable" Target="../queryTables/queryTable37.xml"/><Relationship Id="rId53" Type="http://schemas.openxmlformats.org/officeDocument/2006/relationships/queryTable" Target="../queryTables/queryTable53.xml"/><Relationship Id="rId58" Type="http://schemas.openxmlformats.org/officeDocument/2006/relationships/queryTable" Target="../queryTables/queryTable58.xml"/><Relationship Id="rId74" Type="http://schemas.openxmlformats.org/officeDocument/2006/relationships/queryTable" Target="../queryTables/queryTable74.xml"/><Relationship Id="rId79" Type="http://schemas.openxmlformats.org/officeDocument/2006/relationships/queryTable" Target="../queryTables/queryTable79.xml"/><Relationship Id="rId102" Type="http://schemas.openxmlformats.org/officeDocument/2006/relationships/queryTable" Target="../queryTables/queryTable102.xml"/><Relationship Id="rId123" Type="http://schemas.openxmlformats.org/officeDocument/2006/relationships/queryTable" Target="../queryTables/queryTable123.xml"/><Relationship Id="rId128" Type="http://schemas.openxmlformats.org/officeDocument/2006/relationships/queryTable" Target="../queryTables/queryTable128.xml"/><Relationship Id="rId144" Type="http://schemas.openxmlformats.org/officeDocument/2006/relationships/queryTable" Target="../queryTables/queryTable144.xml"/><Relationship Id="rId149" Type="http://schemas.openxmlformats.org/officeDocument/2006/relationships/queryTable" Target="../queryTables/queryTable149.xml"/><Relationship Id="rId5" Type="http://schemas.openxmlformats.org/officeDocument/2006/relationships/queryTable" Target="../queryTables/queryTable5.xml"/><Relationship Id="rId90" Type="http://schemas.openxmlformats.org/officeDocument/2006/relationships/queryTable" Target="../queryTables/queryTable90.xml"/><Relationship Id="rId95" Type="http://schemas.openxmlformats.org/officeDocument/2006/relationships/queryTable" Target="../queryTables/queryTable95.xml"/><Relationship Id="rId160" Type="http://schemas.openxmlformats.org/officeDocument/2006/relationships/queryTable" Target="../queryTables/queryTable160.xml"/><Relationship Id="rId165" Type="http://schemas.openxmlformats.org/officeDocument/2006/relationships/queryTable" Target="../queryTables/queryTable165.xml"/><Relationship Id="rId22" Type="http://schemas.openxmlformats.org/officeDocument/2006/relationships/queryTable" Target="../queryTables/queryTable22.xml"/><Relationship Id="rId27" Type="http://schemas.openxmlformats.org/officeDocument/2006/relationships/queryTable" Target="../queryTables/queryTable27.xml"/><Relationship Id="rId43" Type="http://schemas.openxmlformats.org/officeDocument/2006/relationships/queryTable" Target="../queryTables/queryTable43.xml"/><Relationship Id="rId48" Type="http://schemas.openxmlformats.org/officeDocument/2006/relationships/queryTable" Target="../queryTables/queryTable48.xml"/><Relationship Id="rId64" Type="http://schemas.openxmlformats.org/officeDocument/2006/relationships/queryTable" Target="../queryTables/queryTable64.xml"/><Relationship Id="rId69" Type="http://schemas.openxmlformats.org/officeDocument/2006/relationships/queryTable" Target="../queryTables/queryTable69.xml"/><Relationship Id="rId113" Type="http://schemas.openxmlformats.org/officeDocument/2006/relationships/queryTable" Target="../queryTables/queryTable113.xml"/><Relationship Id="rId118" Type="http://schemas.openxmlformats.org/officeDocument/2006/relationships/queryTable" Target="../queryTables/queryTable118.xml"/><Relationship Id="rId134" Type="http://schemas.openxmlformats.org/officeDocument/2006/relationships/queryTable" Target="../queryTables/queryTable134.xml"/><Relationship Id="rId139" Type="http://schemas.openxmlformats.org/officeDocument/2006/relationships/queryTable" Target="../queryTables/queryTable139.xml"/><Relationship Id="rId80" Type="http://schemas.openxmlformats.org/officeDocument/2006/relationships/queryTable" Target="../queryTables/queryTable80.xml"/><Relationship Id="rId85" Type="http://schemas.openxmlformats.org/officeDocument/2006/relationships/queryTable" Target="../queryTables/queryTable85.xml"/><Relationship Id="rId150" Type="http://schemas.openxmlformats.org/officeDocument/2006/relationships/queryTable" Target="../queryTables/queryTable150.xml"/><Relationship Id="rId155" Type="http://schemas.openxmlformats.org/officeDocument/2006/relationships/queryTable" Target="../queryTables/queryTable155.xml"/><Relationship Id="rId171" Type="http://schemas.openxmlformats.org/officeDocument/2006/relationships/queryTable" Target="../queryTables/queryTable171.xml"/><Relationship Id="rId12" Type="http://schemas.openxmlformats.org/officeDocument/2006/relationships/queryTable" Target="../queryTables/queryTable12.xml"/><Relationship Id="rId17" Type="http://schemas.openxmlformats.org/officeDocument/2006/relationships/queryTable" Target="../queryTables/queryTable17.xml"/><Relationship Id="rId33" Type="http://schemas.openxmlformats.org/officeDocument/2006/relationships/queryTable" Target="../queryTables/queryTable33.xml"/><Relationship Id="rId38" Type="http://schemas.openxmlformats.org/officeDocument/2006/relationships/queryTable" Target="../queryTables/queryTable38.xml"/><Relationship Id="rId59" Type="http://schemas.openxmlformats.org/officeDocument/2006/relationships/queryTable" Target="../queryTables/queryTable59.xml"/><Relationship Id="rId103" Type="http://schemas.openxmlformats.org/officeDocument/2006/relationships/queryTable" Target="../queryTables/queryTable103.xml"/><Relationship Id="rId108" Type="http://schemas.openxmlformats.org/officeDocument/2006/relationships/queryTable" Target="../queryTables/queryTable108.xml"/><Relationship Id="rId124" Type="http://schemas.openxmlformats.org/officeDocument/2006/relationships/queryTable" Target="../queryTables/queryTable124.xml"/><Relationship Id="rId129" Type="http://schemas.openxmlformats.org/officeDocument/2006/relationships/queryTable" Target="../queryTables/queryTable129.xml"/><Relationship Id="rId54" Type="http://schemas.openxmlformats.org/officeDocument/2006/relationships/queryTable" Target="../queryTables/queryTable54.xml"/><Relationship Id="rId70" Type="http://schemas.openxmlformats.org/officeDocument/2006/relationships/queryTable" Target="../queryTables/queryTable70.xml"/><Relationship Id="rId75" Type="http://schemas.openxmlformats.org/officeDocument/2006/relationships/queryTable" Target="../queryTables/queryTable75.xml"/><Relationship Id="rId91" Type="http://schemas.openxmlformats.org/officeDocument/2006/relationships/queryTable" Target="../queryTables/queryTable91.xml"/><Relationship Id="rId96" Type="http://schemas.openxmlformats.org/officeDocument/2006/relationships/queryTable" Target="../queryTables/queryTable96.xml"/><Relationship Id="rId140" Type="http://schemas.openxmlformats.org/officeDocument/2006/relationships/queryTable" Target="../queryTables/queryTable140.xml"/><Relationship Id="rId145" Type="http://schemas.openxmlformats.org/officeDocument/2006/relationships/queryTable" Target="../queryTables/queryTable145.xml"/><Relationship Id="rId161" Type="http://schemas.openxmlformats.org/officeDocument/2006/relationships/queryTable" Target="../queryTables/queryTable161.xml"/><Relationship Id="rId166" Type="http://schemas.openxmlformats.org/officeDocument/2006/relationships/queryTable" Target="../queryTables/queryTable166.xml"/><Relationship Id="rId1" Type="http://schemas.openxmlformats.org/officeDocument/2006/relationships/hyperlink" Target="mailto:xiaoyan@njau.edu.cn" TargetMode="External"/><Relationship Id="rId6" Type="http://schemas.openxmlformats.org/officeDocument/2006/relationships/queryTable" Target="../queryTables/queryTable6.xml"/><Relationship Id="rId15" Type="http://schemas.openxmlformats.org/officeDocument/2006/relationships/queryTable" Target="../queryTables/queryTable15.xml"/><Relationship Id="rId23" Type="http://schemas.openxmlformats.org/officeDocument/2006/relationships/queryTable" Target="../queryTables/queryTable23.xml"/><Relationship Id="rId28" Type="http://schemas.openxmlformats.org/officeDocument/2006/relationships/queryTable" Target="../queryTables/queryTable28.xml"/><Relationship Id="rId36" Type="http://schemas.openxmlformats.org/officeDocument/2006/relationships/queryTable" Target="../queryTables/queryTable36.xml"/><Relationship Id="rId49" Type="http://schemas.openxmlformats.org/officeDocument/2006/relationships/queryTable" Target="../queryTables/queryTable49.xml"/><Relationship Id="rId57" Type="http://schemas.openxmlformats.org/officeDocument/2006/relationships/queryTable" Target="../queryTables/queryTable57.xml"/><Relationship Id="rId106" Type="http://schemas.openxmlformats.org/officeDocument/2006/relationships/queryTable" Target="../queryTables/queryTable106.xml"/><Relationship Id="rId114" Type="http://schemas.openxmlformats.org/officeDocument/2006/relationships/queryTable" Target="../queryTables/queryTable114.xml"/><Relationship Id="rId119" Type="http://schemas.openxmlformats.org/officeDocument/2006/relationships/queryTable" Target="../queryTables/queryTable119.xml"/><Relationship Id="rId127" Type="http://schemas.openxmlformats.org/officeDocument/2006/relationships/queryTable" Target="../queryTables/queryTable127.xml"/><Relationship Id="rId10" Type="http://schemas.openxmlformats.org/officeDocument/2006/relationships/queryTable" Target="../queryTables/queryTable10.xml"/><Relationship Id="rId31" Type="http://schemas.openxmlformats.org/officeDocument/2006/relationships/queryTable" Target="../queryTables/queryTable31.xml"/><Relationship Id="rId44" Type="http://schemas.openxmlformats.org/officeDocument/2006/relationships/queryTable" Target="../queryTables/queryTable44.xml"/><Relationship Id="rId52" Type="http://schemas.openxmlformats.org/officeDocument/2006/relationships/queryTable" Target="../queryTables/queryTable52.xml"/><Relationship Id="rId60" Type="http://schemas.openxmlformats.org/officeDocument/2006/relationships/queryTable" Target="../queryTables/queryTable60.xml"/><Relationship Id="rId65" Type="http://schemas.openxmlformats.org/officeDocument/2006/relationships/queryTable" Target="../queryTables/queryTable65.xml"/><Relationship Id="rId73" Type="http://schemas.openxmlformats.org/officeDocument/2006/relationships/queryTable" Target="../queryTables/queryTable73.xml"/><Relationship Id="rId78" Type="http://schemas.openxmlformats.org/officeDocument/2006/relationships/queryTable" Target="../queryTables/queryTable78.xml"/><Relationship Id="rId81" Type="http://schemas.openxmlformats.org/officeDocument/2006/relationships/queryTable" Target="../queryTables/queryTable81.xml"/><Relationship Id="rId86" Type="http://schemas.openxmlformats.org/officeDocument/2006/relationships/queryTable" Target="../queryTables/queryTable86.xml"/><Relationship Id="rId94" Type="http://schemas.openxmlformats.org/officeDocument/2006/relationships/queryTable" Target="../queryTables/queryTable94.xml"/><Relationship Id="rId99" Type="http://schemas.openxmlformats.org/officeDocument/2006/relationships/queryTable" Target="../queryTables/queryTable99.xml"/><Relationship Id="rId101" Type="http://schemas.openxmlformats.org/officeDocument/2006/relationships/queryTable" Target="../queryTables/queryTable101.xml"/><Relationship Id="rId122" Type="http://schemas.openxmlformats.org/officeDocument/2006/relationships/queryTable" Target="../queryTables/queryTable122.xml"/><Relationship Id="rId130" Type="http://schemas.openxmlformats.org/officeDocument/2006/relationships/queryTable" Target="../queryTables/queryTable130.xml"/><Relationship Id="rId135" Type="http://schemas.openxmlformats.org/officeDocument/2006/relationships/queryTable" Target="../queryTables/queryTable135.xml"/><Relationship Id="rId143" Type="http://schemas.openxmlformats.org/officeDocument/2006/relationships/queryTable" Target="../queryTables/queryTable143.xml"/><Relationship Id="rId148" Type="http://schemas.openxmlformats.org/officeDocument/2006/relationships/queryTable" Target="../queryTables/queryTable148.xml"/><Relationship Id="rId151" Type="http://schemas.openxmlformats.org/officeDocument/2006/relationships/queryTable" Target="../queryTables/queryTable151.xml"/><Relationship Id="rId156" Type="http://schemas.openxmlformats.org/officeDocument/2006/relationships/queryTable" Target="../queryTables/queryTable156.xml"/><Relationship Id="rId164" Type="http://schemas.openxmlformats.org/officeDocument/2006/relationships/queryTable" Target="../queryTables/queryTable164.xml"/><Relationship Id="rId169" Type="http://schemas.openxmlformats.org/officeDocument/2006/relationships/queryTable" Target="../queryTables/queryTable169.xml"/><Relationship Id="rId4" Type="http://schemas.openxmlformats.org/officeDocument/2006/relationships/printerSettings" Target="../printerSettings/printerSettings3.bin"/><Relationship Id="rId9" Type="http://schemas.openxmlformats.org/officeDocument/2006/relationships/queryTable" Target="../queryTables/queryTable9.xml"/><Relationship Id="rId172" Type="http://schemas.openxmlformats.org/officeDocument/2006/relationships/queryTable" Target="../queryTables/queryTable172.xml"/><Relationship Id="rId13" Type="http://schemas.openxmlformats.org/officeDocument/2006/relationships/queryTable" Target="../queryTables/queryTable13.xml"/><Relationship Id="rId18" Type="http://schemas.openxmlformats.org/officeDocument/2006/relationships/queryTable" Target="../queryTables/queryTable18.xml"/><Relationship Id="rId39" Type="http://schemas.openxmlformats.org/officeDocument/2006/relationships/queryTable" Target="../queryTables/queryTable39.xml"/><Relationship Id="rId109" Type="http://schemas.openxmlformats.org/officeDocument/2006/relationships/queryTable" Target="../queryTables/queryTable109.xml"/><Relationship Id="rId34" Type="http://schemas.openxmlformats.org/officeDocument/2006/relationships/queryTable" Target="../queryTables/queryTable34.xml"/><Relationship Id="rId50" Type="http://schemas.openxmlformats.org/officeDocument/2006/relationships/queryTable" Target="../queryTables/queryTable50.xml"/><Relationship Id="rId55" Type="http://schemas.openxmlformats.org/officeDocument/2006/relationships/queryTable" Target="../queryTables/queryTable55.xml"/><Relationship Id="rId76" Type="http://schemas.openxmlformats.org/officeDocument/2006/relationships/queryTable" Target="../queryTables/queryTable76.xml"/><Relationship Id="rId97" Type="http://schemas.openxmlformats.org/officeDocument/2006/relationships/queryTable" Target="../queryTables/queryTable97.xml"/><Relationship Id="rId104" Type="http://schemas.openxmlformats.org/officeDocument/2006/relationships/queryTable" Target="../queryTables/queryTable104.xml"/><Relationship Id="rId120" Type="http://schemas.openxmlformats.org/officeDocument/2006/relationships/queryTable" Target="../queryTables/queryTable120.xml"/><Relationship Id="rId125" Type="http://schemas.openxmlformats.org/officeDocument/2006/relationships/queryTable" Target="../queryTables/queryTable125.xml"/><Relationship Id="rId141" Type="http://schemas.openxmlformats.org/officeDocument/2006/relationships/queryTable" Target="../queryTables/queryTable141.xml"/><Relationship Id="rId146" Type="http://schemas.openxmlformats.org/officeDocument/2006/relationships/queryTable" Target="../queryTables/queryTable146.xml"/><Relationship Id="rId167" Type="http://schemas.openxmlformats.org/officeDocument/2006/relationships/queryTable" Target="../queryTables/queryTable167.xml"/><Relationship Id="rId7" Type="http://schemas.openxmlformats.org/officeDocument/2006/relationships/queryTable" Target="../queryTables/queryTable7.xml"/><Relationship Id="rId71" Type="http://schemas.openxmlformats.org/officeDocument/2006/relationships/queryTable" Target="../queryTables/queryTable71.xml"/><Relationship Id="rId92" Type="http://schemas.openxmlformats.org/officeDocument/2006/relationships/queryTable" Target="../queryTables/queryTable92.xml"/><Relationship Id="rId162" Type="http://schemas.openxmlformats.org/officeDocument/2006/relationships/queryTable" Target="../queryTables/queryTable162.xml"/><Relationship Id="rId2" Type="http://schemas.openxmlformats.org/officeDocument/2006/relationships/hyperlink" Target="mailto:ligq@njau.edu.cn" TargetMode="External"/><Relationship Id="rId29" Type="http://schemas.openxmlformats.org/officeDocument/2006/relationships/queryTable" Target="../queryTables/queryTable29.xml"/><Relationship Id="rId24" Type="http://schemas.openxmlformats.org/officeDocument/2006/relationships/queryTable" Target="../queryTables/queryTable24.xml"/><Relationship Id="rId40" Type="http://schemas.openxmlformats.org/officeDocument/2006/relationships/queryTable" Target="../queryTables/queryTable40.xml"/><Relationship Id="rId45" Type="http://schemas.openxmlformats.org/officeDocument/2006/relationships/queryTable" Target="../queryTables/queryTable45.xml"/><Relationship Id="rId66" Type="http://schemas.openxmlformats.org/officeDocument/2006/relationships/queryTable" Target="../queryTables/queryTable66.xml"/><Relationship Id="rId87" Type="http://schemas.openxmlformats.org/officeDocument/2006/relationships/queryTable" Target="../queryTables/queryTable87.xml"/><Relationship Id="rId110" Type="http://schemas.openxmlformats.org/officeDocument/2006/relationships/queryTable" Target="../queryTables/queryTable110.xml"/><Relationship Id="rId115" Type="http://schemas.openxmlformats.org/officeDocument/2006/relationships/queryTable" Target="../queryTables/queryTable115.xml"/><Relationship Id="rId131" Type="http://schemas.openxmlformats.org/officeDocument/2006/relationships/queryTable" Target="../queryTables/queryTable131.xml"/><Relationship Id="rId136" Type="http://schemas.openxmlformats.org/officeDocument/2006/relationships/queryTable" Target="../queryTables/queryTable136.xml"/><Relationship Id="rId157" Type="http://schemas.openxmlformats.org/officeDocument/2006/relationships/queryTable" Target="../queryTables/queryTable157.xml"/><Relationship Id="rId61" Type="http://schemas.openxmlformats.org/officeDocument/2006/relationships/queryTable" Target="../queryTables/queryTable61.xml"/><Relationship Id="rId82" Type="http://schemas.openxmlformats.org/officeDocument/2006/relationships/queryTable" Target="../queryTables/queryTable82.xml"/><Relationship Id="rId152" Type="http://schemas.openxmlformats.org/officeDocument/2006/relationships/queryTable" Target="../queryTables/queryTable152.xml"/><Relationship Id="rId19" Type="http://schemas.openxmlformats.org/officeDocument/2006/relationships/queryTable" Target="../queryTables/queryTable19.xml"/><Relationship Id="rId14" Type="http://schemas.openxmlformats.org/officeDocument/2006/relationships/queryTable" Target="../queryTables/queryTable14.xml"/><Relationship Id="rId30" Type="http://schemas.openxmlformats.org/officeDocument/2006/relationships/queryTable" Target="../queryTables/queryTable30.xml"/><Relationship Id="rId35" Type="http://schemas.openxmlformats.org/officeDocument/2006/relationships/queryTable" Target="../queryTables/queryTable35.xml"/><Relationship Id="rId56" Type="http://schemas.openxmlformats.org/officeDocument/2006/relationships/queryTable" Target="../queryTables/queryTable56.xml"/><Relationship Id="rId77" Type="http://schemas.openxmlformats.org/officeDocument/2006/relationships/queryTable" Target="../queryTables/queryTable77.xml"/><Relationship Id="rId100" Type="http://schemas.openxmlformats.org/officeDocument/2006/relationships/queryTable" Target="../queryTables/queryTable100.xml"/><Relationship Id="rId105" Type="http://schemas.openxmlformats.org/officeDocument/2006/relationships/queryTable" Target="../queryTables/queryTable105.xml"/><Relationship Id="rId126" Type="http://schemas.openxmlformats.org/officeDocument/2006/relationships/queryTable" Target="../queryTables/queryTable126.xml"/><Relationship Id="rId147" Type="http://schemas.openxmlformats.org/officeDocument/2006/relationships/queryTable" Target="../queryTables/queryTable147.xml"/><Relationship Id="rId168" Type="http://schemas.openxmlformats.org/officeDocument/2006/relationships/queryTable" Target="../queryTables/queryTable168.xml"/><Relationship Id="rId8" Type="http://schemas.openxmlformats.org/officeDocument/2006/relationships/queryTable" Target="../queryTables/queryTable8.xml"/><Relationship Id="rId51" Type="http://schemas.openxmlformats.org/officeDocument/2006/relationships/queryTable" Target="../queryTables/queryTable51.xml"/><Relationship Id="rId72" Type="http://schemas.openxmlformats.org/officeDocument/2006/relationships/queryTable" Target="../queryTables/queryTable72.xml"/><Relationship Id="rId93" Type="http://schemas.openxmlformats.org/officeDocument/2006/relationships/queryTable" Target="../queryTables/queryTable93.xml"/><Relationship Id="rId98" Type="http://schemas.openxmlformats.org/officeDocument/2006/relationships/queryTable" Target="../queryTables/queryTable98.xml"/><Relationship Id="rId121" Type="http://schemas.openxmlformats.org/officeDocument/2006/relationships/queryTable" Target="../queryTables/queryTable121.xml"/><Relationship Id="rId142" Type="http://schemas.openxmlformats.org/officeDocument/2006/relationships/queryTable" Target="../queryTables/queryTable142.xml"/><Relationship Id="rId163" Type="http://schemas.openxmlformats.org/officeDocument/2006/relationships/queryTable" Target="../queryTables/queryTable163.xml"/><Relationship Id="rId3" Type="http://schemas.openxmlformats.org/officeDocument/2006/relationships/hyperlink" Target="mailto:pjin@njau.edu.cn" TargetMode="External"/><Relationship Id="rId25" Type="http://schemas.openxmlformats.org/officeDocument/2006/relationships/queryTable" Target="../queryTables/queryTable25.xml"/><Relationship Id="rId46" Type="http://schemas.openxmlformats.org/officeDocument/2006/relationships/queryTable" Target="../queryTables/queryTable46.xml"/><Relationship Id="rId67" Type="http://schemas.openxmlformats.org/officeDocument/2006/relationships/queryTable" Target="../queryTables/queryTable67.xml"/><Relationship Id="rId116" Type="http://schemas.openxmlformats.org/officeDocument/2006/relationships/queryTable" Target="../queryTables/queryTable116.xml"/><Relationship Id="rId137" Type="http://schemas.openxmlformats.org/officeDocument/2006/relationships/queryTable" Target="../queryTables/queryTable137.xml"/><Relationship Id="rId158" Type="http://schemas.openxmlformats.org/officeDocument/2006/relationships/queryTable" Target="../queryTables/queryTable158.xml"/><Relationship Id="rId20" Type="http://schemas.openxmlformats.org/officeDocument/2006/relationships/queryTable" Target="../queryTables/queryTable20.xml"/><Relationship Id="rId41" Type="http://schemas.openxmlformats.org/officeDocument/2006/relationships/queryTable" Target="../queryTables/queryTable41.xml"/><Relationship Id="rId62" Type="http://schemas.openxmlformats.org/officeDocument/2006/relationships/queryTable" Target="../queryTables/queryTable62.xml"/><Relationship Id="rId83" Type="http://schemas.openxmlformats.org/officeDocument/2006/relationships/queryTable" Target="../queryTables/queryTable83.xml"/><Relationship Id="rId88" Type="http://schemas.openxmlformats.org/officeDocument/2006/relationships/queryTable" Target="../queryTables/queryTable88.xml"/><Relationship Id="rId111" Type="http://schemas.openxmlformats.org/officeDocument/2006/relationships/queryTable" Target="../queryTables/queryTable111.xml"/><Relationship Id="rId132" Type="http://schemas.openxmlformats.org/officeDocument/2006/relationships/queryTable" Target="../queryTables/queryTable132.xml"/><Relationship Id="rId153" Type="http://schemas.openxmlformats.org/officeDocument/2006/relationships/queryTable" Target="../queryTables/queryTable153.xml"/></Relationships>
</file>

<file path=xl/worksheets/_rels/sheet4.xml.rels><?xml version="1.0" encoding="UTF-8" standalone="yes"?>
<Relationships xmlns="http://schemas.openxmlformats.org/package/2006/relationships"><Relationship Id="rId1" Type="http://schemas.openxmlformats.org/officeDocument/2006/relationships/queryTable" Target="../queryTables/queryTable17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BJ1980"/>
  <sheetViews>
    <sheetView topLeftCell="A45" workbookViewId="0">
      <selection activeCell="A45" sqref="A45"/>
    </sheetView>
  </sheetViews>
  <sheetFormatPr defaultRowHeight="14.4"/>
  <cols>
    <col min="1" max="1" width="3.44140625" bestFit="1" customWidth="1"/>
    <col min="2" max="2" width="81" bestFit="1" customWidth="1"/>
    <col min="3" max="5" width="3.44140625" bestFit="1" customWidth="1"/>
    <col min="6" max="6" width="81" bestFit="1" customWidth="1"/>
    <col min="7" max="8" width="3.44140625" bestFit="1" customWidth="1"/>
    <col min="9" max="10" width="81" bestFit="1" customWidth="1"/>
    <col min="11" max="12" width="3.44140625" bestFit="1" customWidth="1"/>
    <col min="13" max="13" width="8.44140625" bestFit="1" customWidth="1"/>
    <col min="14" max="14" width="29.33203125" customWidth="1"/>
    <col min="15" max="15" width="78.21875" customWidth="1"/>
    <col min="16" max="16" width="17.21875" customWidth="1"/>
    <col min="17" max="17" width="18.33203125" customWidth="1"/>
    <col min="18" max="18" width="77.109375" customWidth="1"/>
    <col min="19" max="19" width="3.44140625" bestFit="1" customWidth="1"/>
    <col min="20" max="21" width="81" bestFit="1" customWidth="1"/>
    <col min="22" max="22" width="3.44140625" bestFit="1" customWidth="1"/>
    <col min="23" max="29" width="81" bestFit="1" customWidth="1"/>
    <col min="30" max="30" width="3.44140625" bestFit="1" customWidth="1"/>
    <col min="31" max="31" width="4.44140625" bestFit="1" customWidth="1"/>
    <col min="32" max="33" width="3.44140625" bestFit="1" customWidth="1"/>
    <col min="34" max="34" width="3.44140625" customWidth="1"/>
    <col min="35" max="35" width="4.44140625" bestFit="1" customWidth="1"/>
    <col min="36" max="36" width="72.6640625" bestFit="1" customWidth="1"/>
    <col min="37" max="37" width="20.44140625" bestFit="1" customWidth="1"/>
    <col min="38" max="38" width="81" bestFit="1" customWidth="1"/>
    <col min="39" max="40" width="10.44140625" bestFit="1" customWidth="1"/>
    <col min="41" max="41" width="3.44140625" bestFit="1" customWidth="1"/>
    <col min="42" max="42" width="22.77734375" bestFit="1" customWidth="1"/>
    <col min="43" max="43" width="52.77734375" customWidth="1"/>
    <col min="44" max="44" width="8.44140625" bestFit="1" customWidth="1"/>
    <col min="45" max="46" width="5.44140625" bestFit="1" customWidth="1"/>
    <col min="47" max="47" width="7.21875" customWidth="1"/>
    <col min="48" max="51" width="3.44140625" bestFit="1" customWidth="1"/>
    <col min="52" max="53" width="6.44140625" bestFit="1" customWidth="1"/>
    <col min="54" max="54" width="9.44140625" customWidth="1"/>
    <col min="55" max="55" width="40.44140625" customWidth="1"/>
    <col min="56" max="57" width="3.44140625" bestFit="1" customWidth="1"/>
    <col min="58" max="59" width="81" bestFit="1" customWidth="1"/>
    <col min="60" max="60" width="6.44140625" bestFit="1" customWidth="1"/>
    <col min="61" max="61" width="21.6640625" bestFit="1" customWidth="1"/>
    <col min="62" max="62" width="9.44140625" bestFit="1" customWidth="1"/>
  </cols>
  <sheetData>
    <row r="1" spans="1:62">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row>
    <row r="2" spans="1:62">
      <c r="A2" t="s">
        <v>62</v>
      </c>
      <c r="B2" t="s">
        <v>63</v>
      </c>
      <c r="F2" t="s">
        <v>64</v>
      </c>
      <c r="I2" t="s">
        <v>65</v>
      </c>
      <c r="J2" t="s">
        <v>66</v>
      </c>
      <c r="M2" t="s">
        <v>67</v>
      </c>
      <c r="N2" t="s">
        <v>68</v>
      </c>
      <c r="T2" t="s">
        <v>69</v>
      </c>
      <c r="U2" t="s">
        <v>70</v>
      </c>
      <c r="W2" t="s">
        <v>71</v>
      </c>
      <c r="X2" t="s">
        <v>72</v>
      </c>
      <c r="Y2" t="s">
        <v>73</v>
      </c>
      <c r="AB2" t="s">
        <v>74</v>
      </c>
      <c r="AC2" t="s">
        <v>75</v>
      </c>
      <c r="AE2">
        <v>40</v>
      </c>
      <c r="AF2">
        <v>0</v>
      </c>
      <c r="AG2">
        <v>0</v>
      </c>
      <c r="AH2">
        <v>2</v>
      </c>
      <c r="AI2">
        <v>2</v>
      </c>
      <c r="AJ2" t="s">
        <v>76</v>
      </c>
      <c r="AK2" t="s">
        <v>77</v>
      </c>
      <c r="AL2" t="s">
        <v>78</v>
      </c>
      <c r="AM2" t="s">
        <v>79</v>
      </c>
      <c r="AN2" t="s">
        <v>80</v>
      </c>
      <c r="AP2" t="s">
        <v>81</v>
      </c>
      <c r="AQ2" t="s">
        <v>82</v>
      </c>
      <c r="AR2" s="1">
        <v>42536</v>
      </c>
      <c r="AS2">
        <v>2016</v>
      </c>
      <c r="AT2">
        <v>201</v>
      </c>
      <c r="AZ2">
        <v>237</v>
      </c>
      <c r="BA2">
        <v>242</v>
      </c>
      <c r="BC2" t="s">
        <v>83</v>
      </c>
      <c r="BE2">
        <v>6</v>
      </c>
      <c r="BF2" t="s">
        <v>84</v>
      </c>
      <c r="BG2" t="s">
        <v>85</v>
      </c>
      <c r="BH2" t="s">
        <v>86</v>
      </c>
      <c r="BI2" t="s">
        <v>87</v>
      </c>
    </row>
    <row r="3" spans="1:62">
      <c r="A3" t="s">
        <v>62</v>
      </c>
      <c r="B3" t="s">
        <v>88</v>
      </c>
      <c r="F3" t="s">
        <v>89</v>
      </c>
      <c r="I3" t="s">
        <v>90</v>
      </c>
      <c r="J3" t="s">
        <v>66</v>
      </c>
      <c r="M3" t="s">
        <v>67</v>
      </c>
      <c r="N3" t="s">
        <v>68</v>
      </c>
      <c r="T3" t="s">
        <v>91</v>
      </c>
      <c r="U3" t="s">
        <v>92</v>
      </c>
      <c r="W3" t="s">
        <v>93</v>
      </c>
      <c r="X3" t="s">
        <v>94</v>
      </c>
      <c r="Y3" t="s">
        <v>95</v>
      </c>
      <c r="AB3" t="s">
        <v>96</v>
      </c>
      <c r="AC3" t="s">
        <v>97</v>
      </c>
      <c r="AE3">
        <v>31</v>
      </c>
      <c r="AF3">
        <v>0</v>
      </c>
      <c r="AG3">
        <v>0</v>
      </c>
      <c r="AH3">
        <v>2</v>
      </c>
      <c r="AI3">
        <v>2</v>
      </c>
      <c r="AJ3" t="s">
        <v>76</v>
      </c>
      <c r="AK3" t="s">
        <v>77</v>
      </c>
      <c r="AL3" t="s">
        <v>78</v>
      </c>
      <c r="AM3" t="s">
        <v>79</v>
      </c>
      <c r="AN3" t="s">
        <v>80</v>
      </c>
      <c r="AP3" t="s">
        <v>81</v>
      </c>
      <c r="AQ3" t="s">
        <v>82</v>
      </c>
      <c r="AR3" s="1">
        <v>42505</v>
      </c>
      <c r="AS3">
        <v>2016</v>
      </c>
      <c r="AT3">
        <v>199</v>
      </c>
      <c r="AZ3">
        <v>885</v>
      </c>
      <c r="BA3">
        <v>892</v>
      </c>
      <c r="BC3" t="s">
        <v>98</v>
      </c>
      <c r="BE3">
        <v>8</v>
      </c>
      <c r="BF3" t="s">
        <v>84</v>
      </c>
      <c r="BG3" t="s">
        <v>85</v>
      </c>
      <c r="BH3" t="s">
        <v>99</v>
      </c>
      <c r="BI3" t="s">
        <v>100</v>
      </c>
      <c r="BJ3">
        <v>26776048</v>
      </c>
    </row>
    <row r="4" spans="1:62">
      <c r="A4" t="s">
        <v>62</v>
      </c>
      <c r="B4" t="s">
        <v>101</v>
      </c>
      <c r="F4" t="s">
        <v>102</v>
      </c>
      <c r="I4" t="s">
        <v>103</v>
      </c>
      <c r="J4" t="s">
        <v>104</v>
      </c>
      <c r="M4" t="s">
        <v>67</v>
      </c>
      <c r="N4" t="s">
        <v>68</v>
      </c>
      <c r="T4" t="s">
        <v>105</v>
      </c>
      <c r="U4" t="s">
        <v>106</v>
      </c>
      <c r="W4" t="s">
        <v>107</v>
      </c>
      <c r="X4" t="s">
        <v>108</v>
      </c>
      <c r="Y4" t="s">
        <v>109</v>
      </c>
      <c r="AB4" t="s">
        <v>110</v>
      </c>
      <c r="AC4" t="s">
        <v>111</v>
      </c>
      <c r="AE4">
        <v>31</v>
      </c>
      <c r="AF4">
        <v>0</v>
      </c>
      <c r="AG4">
        <v>0</v>
      </c>
      <c r="AH4">
        <v>19</v>
      </c>
      <c r="AI4">
        <v>19</v>
      </c>
      <c r="AJ4" t="s">
        <v>112</v>
      </c>
      <c r="AK4" t="s">
        <v>113</v>
      </c>
      <c r="AL4" t="s">
        <v>114</v>
      </c>
      <c r="AM4" t="s">
        <v>115</v>
      </c>
      <c r="AN4" t="s">
        <v>116</v>
      </c>
      <c r="AP4" t="s">
        <v>117</v>
      </c>
      <c r="AQ4" t="s">
        <v>118</v>
      </c>
      <c r="AR4" t="s">
        <v>119</v>
      </c>
      <c r="AS4">
        <v>2016</v>
      </c>
      <c r="AT4">
        <v>30</v>
      </c>
      <c r="AZ4">
        <v>28</v>
      </c>
      <c r="BA4">
        <v>34</v>
      </c>
      <c r="BC4" t="s">
        <v>120</v>
      </c>
      <c r="BE4">
        <v>7</v>
      </c>
      <c r="BF4" t="s">
        <v>121</v>
      </c>
      <c r="BG4" t="s">
        <v>122</v>
      </c>
      <c r="BH4" t="s">
        <v>123</v>
      </c>
      <c r="BI4" t="s">
        <v>124</v>
      </c>
      <c r="BJ4">
        <v>26703199</v>
      </c>
    </row>
    <row r="5" spans="1:62">
      <c r="A5" t="s">
        <v>62</v>
      </c>
      <c r="B5" t="s">
        <v>125</v>
      </c>
      <c r="F5" t="s">
        <v>126</v>
      </c>
      <c r="I5" t="s">
        <v>127</v>
      </c>
      <c r="J5" t="s">
        <v>128</v>
      </c>
      <c r="M5" t="s">
        <v>67</v>
      </c>
      <c r="N5" t="s">
        <v>68</v>
      </c>
      <c r="T5" t="s">
        <v>129</v>
      </c>
      <c r="U5" t="s">
        <v>130</v>
      </c>
      <c r="W5" t="s">
        <v>131</v>
      </c>
      <c r="X5" t="s">
        <v>132</v>
      </c>
      <c r="Y5" t="s">
        <v>133</v>
      </c>
      <c r="AB5" t="s">
        <v>134</v>
      </c>
      <c r="AC5" t="s">
        <v>135</v>
      </c>
      <c r="AE5">
        <v>38</v>
      </c>
      <c r="AF5">
        <v>0</v>
      </c>
      <c r="AG5">
        <v>0</v>
      </c>
      <c r="AH5">
        <v>0</v>
      </c>
      <c r="AI5">
        <v>0</v>
      </c>
      <c r="AJ5" t="s">
        <v>136</v>
      </c>
      <c r="AK5" t="s">
        <v>77</v>
      </c>
      <c r="AL5" t="s">
        <v>137</v>
      </c>
      <c r="AM5" t="s">
        <v>138</v>
      </c>
      <c r="AN5" t="s">
        <v>139</v>
      </c>
      <c r="AP5" t="s">
        <v>140</v>
      </c>
      <c r="AQ5" t="s">
        <v>141</v>
      </c>
      <c r="AR5" s="1">
        <v>42475</v>
      </c>
      <c r="AS5">
        <v>2016</v>
      </c>
      <c r="AT5">
        <v>48</v>
      </c>
      <c r="AZ5">
        <v>55</v>
      </c>
      <c r="BA5">
        <v>66</v>
      </c>
      <c r="BC5" t="s">
        <v>142</v>
      </c>
      <c r="BE5">
        <v>12</v>
      </c>
      <c r="BF5" t="s">
        <v>143</v>
      </c>
      <c r="BG5" t="s">
        <v>144</v>
      </c>
      <c r="BH5" t="s">
        <v>145</v>
      </c>
      <c r="BI5" t="s">
        <v>146</v>
      </c>
    </row>
    <row r="6" spans="1:62">
      <c r="A6" t="s">
        <v>62</v>
      </c>
      <c r="B6" t="s">
        <v>147</v>
      </c>
      <c r="F6" t="s">
        <v>148</v>
      </c>
      <c r="I6" t="s">
        <v>149</v>
      </c>
      <c r="J6" t="s">
        <v>150</v>
      </c>
      <c r="M6" t="s">
        <v>67</v>
      </c>
      <c r="N6" t="s">
        <v>68</v>
      </c>
      <c r="T6" t="s">
        <v>151</v>
      </c>
      <c r="U6" t="s">
        <v>152</v>
      </c>
      <c r="W6" t="s">
        <v>153</v>
      </c>
      <c r="X6" t="s">
        <v>154</v>
      </c>
      <c r="Y6" t="s">
        <v>155</v>
      </c>
      <c r="AB6" t="s">
        <v>156</v>
      </c>
      <c r="AC6" t="s">
        <v>157</v>
      </c>
      <c r="AE6">
        <v>40</v>
      </c>
      <c r="AF6">
        <v>0</v>
      </c>
      <c r="AG6">
        <v>0</v>
      </c>
      <c r="AH6">
        <v>19</v>
      </c>
      <c r="AI6">
        <v>19</v>
      </c>
      <c r="AJ6" t="s">
        <v>158</v>
      </c>
      <c r="AK6" t="s">
        <v>77</v>
      </c>
      <c r="AL6" t="s">
        <v>159</v>
      </c>
      <c r="AM6" t="s">
        <v>160</v>
      </c>
      <c r="AN6" t="s">
        <v>161</v>
      </c>
      <c r="AP6" t="s">
        <v>162</v>
      </c>
      <c r="AQ6" t="s">
        <v>163</v>
      </c>
      <c r="AR6" s="1">
        <v>42475</v>
      </c>
      <c r="AS6">
        <v>2016</v>
      </c>
      <c r="AT6">
        <v>78</v>
      </c>
      <c r="AZ6">
        <v>67</v>
      </c>
      <c r="BA6">
        <v>72</v>
      </c>
      <c r="BC6" t="s">
        <v>164</v>
      </c>
      <c r="BE6">
        <v>6</v>
      </c>
      <c r="BF6" t="s">
        <v>165</v>
      </c>
      <c r="BG6" t="s">
        <v>166</v>
      </c>
      <c r="BH6" t="s">
        <v>167</v>
      </c>
      <c r="BI6" t="s">
        <v>168</v>
      </c>
    </row>
    <row r="7" spans="1:62">
      <c r="A7" t="s">
        <v>62</v>
      </c>
      <c r="B7" t="s">
        <v>169</v>
      </c>
      <c r="F7" t="s">
        <v>170</v>
      </c>
      <c r="I7" t="s">
        <v>171</v>
      </c>
      <c r="J7" t="s">
        <v>66</v>
      </c>
      <c r="M7" t="s">
        <v>67</v>
      </c>
      <c r="N7" t="s">
        <v>68</v>
      </c>
      <c r="T7" t="s">
        <v>172</v>
      </c>
      <c r="U7" t="s">
        <v>173</v>
      </c>
      <c r="W7" t="s">
        <v>174</v>
      </c>
      <c r="X7" t="s">
        <v>175</v>
      </c>
      <c r="Y7" t="s">
        <v>176</v>
      </c>
      <c r="AB7" t="s">
        <v>177</v>
      </c>
      <c r="AC7" t="s">
        <v>178</v>
      </c>
      <c r="AE7">
        <v>37</v>
      </c>
      <c r="AF7">
        <v>0</v>
      </c>
      <c r="AG7">
        <v>0</v>
      </c>
      <c r="AH7">
        <v>88</v>
      </c>
      <c r="AI7">
        <v>88</v>
      </c>
      <c r="AJ7" t="s">
        <v>76</v>
      </c>
      <c r="AK7" t="s">
        <v>77</v>
      </c>
      <c r="AL7" t="s">
        <v>78</v>
      </c>
      <c r="AM7" t="s">
        <v>79</v>
      </c>
      <c r="AN7" t="s">
        <v>80</v>
      </c>
      <c r="AP7" t="s">
        <v>81</v>
      </c>
      <c r="AQ7" t="s">
        <v>82</v>
      </c>
      <c r="AR7" s="1">
        <v>42475</v>
      </c>
      <c r="AS7">
        <v>2016</v>
      </c>
      <c r="AT7">
        <v>197</v>
      </c>
      <c r="AV7" t="s">
        <v>179</v>
      </c>
      <c r="AZ7">
        <v>516</v>
      </c>
      <c r="BA7">
        <v>521</v>
      </c>
      <c r="BC7" t="s">
        <v>180</v>
      </c>
      <c r="BE7">
        <v>6</v>
      </c>
      <c r="BF7" t="s">
        <v>84</v>
      </c>
      <c r="BG7" t="s">
        <v>85</v>
      </c>
      <c r="BH7" t="s">
        <v>181</v>
      </c>
      <c r="BI7" t="s">
        <v>182</v>
      </c>
      <c r="BJ7">
        <v>26616983</v>
      </c>
    </row>
    <row r="8" spans="1:62">
      <c r="A8" t="s">
        <v>62</v>
      </c>
      <c r="B8" t="s">
        <v>183</v>
      </c>
      <c r="F8" t="s">
        <v>184</v>
      </c>
      <c r="I8" t="s">
        <v>185</v>
      </c>
      <c r="J8" t="s">
        <v>186</v>
      </c>
      <c r="M8" t="s">
        <v>67</v>
      </c>
      <c r="N8" t="s">
        <v>68</v>
      </c>
      <c r="T8" t="s">
        <v>187</v>
      </c>
      <c r="U8" t="s">
        <v>188</v>
      </c>
      <c r="W8" t="s">
        <v>189</v>
      </c>
      <c r="X8" t="s">
        <v>190</v>
      </c>
      <c r="Y8" t="s">
        <v>191</v>
      </c>
      <c r="AB8" t="s">
        <v>192</v>
      </c>
      <c r="AC8" t="s">
        <v>193</v>
      </c>
      <c r="AE8">
        <v>41</v>
      </c>
      <c r="AF8">
        <v>0</v>
      </c>
      <c r="AG8">
        <v>0</v>
      </c>
      <c r="AH8">
        <v>0</v>
      </c>
      <c r="AI8">
        <v>0</v>
      </c>
      <c r="AJ8" t="s">
        <v>112</v>
      </c>
      <c r="AK8" t="s">
        <v>113</v>
      </c>
      <c r="AL8" t="s">
        <v>114</v>
      </c>
      <c r="AM8" t="s">
        <v>194</v>
      </c>
      <c r="AN8" t="s">
        <v>195</v>
      </c>
      <c r="AP8" t="s">
        <v>196</v>
      </c>
      <c r="AQ8" t="s">
        <v>197</v>
      </c>
      <c r="AR8" t="s">
        <v>198</v>
      </c>
      <c r="AS8">
        <v>2016</v>
      </c>
      <c r="AT8">
        <v>67</v>
      </c>
      <c r="AZ8">
        <v>106</v>
      </c>
      <c r="BA8">
        <v>111</v>
      </c>
      <c r="BC8" t="s">
        <v>199</v>
      </c>
      <c r="BE8">
        <v>6</v>
      </c>
      <c r="BF8" t="s">
        <v>200</v>
      </c>
      <c r="BG8" t="s">
        <v>200</v>
      </c>
      <c r="BH8" t="s">
        <v>201</v>
      </c>
      <c r="BI8" t="s">
        <v>202</v>
      </c>
    </row>
    <row r="9" spans="1:62">
      <c r="A9" t="s">
        <v>62</v>
      </c>
      <c r="B9" t="s">
        <v>203</v>
      </c>
      <c r="F9" t="s">
        <v>204</v>
      </c>
      <c r="I9" t="s">
        <v>205</v>
      </c>
      <c r="J9" t="s">
        <v>206</v>
      </c>
      <c r="M9" t="s">
        <v>67</v>
      </c>
      <c r="N9" t="s">
        <v>68</v>
      </c>
      <c r="U9" t="s">
        <v>207</v>
      </c>
      <c r="W9" t="s">
        <v>208</v>
      </c>
      <c r="X9" t="s">
        <v>209</v>
      </c>
      <c r="Y9" t="s">
        <v>210</v>
      </c>
      <c r="AB9" t="s">
        <v>211</v>
      </c>
      <c r="AC9" t="s">
        <v>212</v>
      </c>
      <c r="AE9">
        <v>29</v>
      </c>
      <c r="AF9">
        <v>0</v>
      </c>
      <c r="AG9">
        <v>0</v>
      </c>
      <c r="AH9">
        <v>17</v>
      </c>
      <c r="AI9">
        <v>17</v>
      </c>
      <c r="AJ9" t="s">
        <v>213</v>
      </c>
      <c r="AK9" t="s">
        <v>214</v>
      </c>
      <c r="AL9" t="s">
        <v>215</v>
      </c>
      <c r="AM9" t="s">
        <v>216</v>
      </c>
      <c r="AN9" t="s">
        <v>217</v>
      </c>
      <c r="AP9" t="s">
        <v>218</v>
      </c>
      <c r="AQ9" t="s">
        <v>219</v>
      </c>
      <c r="AR9" t="s">
        <v>198</v>
      </c>
      <c r="AS9">
        <v>2016</v>
      </c>
      <c r="AT9">
        <v>51</v>
      </c>
      <c r="AU9">
        <v>7</v>
      </c>
      <c r="AZ9">
        <v>3525</v>
      </c>
      <c r="BA9">
        <v>3535</v>
      </c>
      <c r="BC9" t="s">
        <v>220</v>
      </c>
      <c r="BE9">
        <v>11</v>
      </c>
      <c r="BF9" t="s">
        <v>221</v>
      </c>
      <c r="BG9" t="s">
        <v>222</v>
      </c>
      <c r="BH9" t="s">
        <v>223</v>
      </c>
      <c r="BI9" t="s">
        <v>224</v>
      </c>
    </row>
    <row r="10" spans="1:62">
      <c r="A10" t="s">
        <v>62</v>
      </c>
      <c r="B10" t="s">
        <v>225</v>
      </c>
      <c r="F10" t="s">
        <v>226</v>
      </c>
      <c r="I10" t="s">
        <v>227</v>
      </c>
      <c r="J10" t="s">
        <v>66</v>
      </c>
      <c r="M10" t="s">
        <v>67</v>
      </c>
      <c r="N10" t="s">
        <v>68</v>
      </c>
      <c r="T10" t="s">
        <v>228</v>
      </c>
      <c r="U10" t="s">
        <v>229</v>
      </c>
      <c r="W10" t="s">
        <v>230</v>
      </c>
      <c r="X10" t="s">
        <v>231</v>
      </c>
      <c r="Y10" t="s">
        <v>232</v>
      </c>
      <c r="AB10" t="s">
        <v>233</v>
      </c>
      <c r="AC10" t="s">
        <v>234</v>
      </c>
      <c r="AE10">
        <v>31</v>
      </c>
      <c r="AF10">
        <v>0</v>
      </c>
      <c r="AG10">
        <v>0</v>
      </c>
      <c r="AH10">
        <v>35</v>
      </c>
      <c r="AI10">
        <v>35</v>
      </c>
      <c r="AJ10" t="s">
        <v>76</v>
      </c>
      <c r="AK10" t="s">
        <v>77</v>
      </c>
      <c r="AL10" t="s">
        <v>78</v>
      </c>
      <c r="AM10" t="s">
        <v>79</v>
      </c>
      <c r="AN10" t="s">
        <v>80</v>
      </c>
      <c r="AP10" t="s">
        <v>81</v>
      </c>
      <c r="AQ10" t="s">
        <v>82</v>
      </c>
      <c r="AR10" s="1">
        <v>42461</v>
      </c>
      <c r="AS10">
        <v>2016</v>
      </c>
      <c r="AT10">
        <v>196</v>
      </c>
      <c r="AZ10">
        <v>42</v>
      </c>
      <c r="BA10">
        <v>49</v>
      </c>
      <c r="BC10" t="s">
        <v>235</v>
      </c>
      <c r="BE10">
        <v>8</v>
      </c>
      <c r="BF10" t="s">
        <v>84</v>
      </c>
      <c r="BG10" t="s">
        <v>85</v>
      </c>
      <c r="BH10" t="s">
        <v>236</v>
      </c>
      <c r="BI10" t="s">
        <v>237</v>
      </c>
      <c r="BJ10">
        <v>26593463</v>
      </c>
    </row>
    <row r="11" spans="1:62">
      <c r="A11" t="s">
        <v>62</v>
      </c>
      <c r="B11" t="s">
        <v>238</v>
      </c>
      <c r="F11" t="s">
        <v>239</v>
      </c>
      <c r="I11" t="s">
        <v>240</v>
      </c>
      <c r="J11" t="s">
        <v>66</v>
      </c>
      <c r="M11" t="s">
        <v>67</v>
      </c>
      <c r="N11" t="s">
        <v>68</v>
      </c>
      <c r="T11" t="s">
        <v>241</v>
      </c>
      <c r="U11" t="s">
        <v>242</v>
      </c>
      <c r="W11" t="s">
        <v>243</v>
      </c>
      <c r="X11" t="s">
        <v>244</v>
      </c>
      <c r="Y11" t="s">
        <v>245</v>
      </c>
      <c r="AB11" t="s">
        <v>246</v>
      </c>
      <c r="AC11" t="s">
        <v>247</v>
      </c>
      <c r="AE11">
        <v>21</v>
      </c>
      <c r="AF11">
        <v>0</v>
      </c>
      <c r="AG11">
        <v>0</v>
      </c>
      <c r="AH11">
        <v>30</v>
      </c>
      <c r="AI11">
        <v>30</v>
      </c>
      <c r="AJ11" t="s">
        <v>76</v>
      </c>
      <c r="AK11" t="s">
        <v>77</v>
      </c>
      <c r="AL11" t="s">
        <v>78</v>
      </c>
      <c r="AM11" t="s">
        <v>79</v>
      </c>
      <c r="AN11" t="s">
        <v>80</v>
      </c>
      <c r="AP11" t="s">
        <v>81</v>
      </c>
      <c r="AQ11" t="s">
        <v>82</v>
      </c>
      <c r="AR11" s="1">
        <v>42461</v>
      </c>
      <c r="AS11">
        <v>2016</v>
      </c>
      <c r="AT11">
        <v>196</v>
      </c>
      <c r="AZ11">
        <v>83</v>
      </c>
      <c r="BA11">
        <v>89</v>
      </c>
      <c r="BC11" t="s">
        <v>248</v>
      </c>
      <c r="BE11">
        <v>7</v>
      </c>
      <c r="BF11" t="s">
        <v>84</v>
      </c>
      <c r="BG11" t="s">
        <v>85</v>
      </c>
      <c r="BH11" t="s">
        <v>236</v>
      </c>
      <c r="BI11" t="s">
        <v>249</v>
      </c>
      <c r="BJ11">
        <v>26593468</v>
      </c>
    </row>
    <row r="12" spans="1:62">
      <c r="A12" t="s">
        <v>62</v>
      </c>
      <c r="B12" t="s">
        <v>250</v>
      </c>
      <c r="F12" t="s">
        <v>251</v>
      </c>
      <c r="I12" t="s">
        <v>252</v>
      </c>
      <c r="J12" t="s">
        <v>66</v>
      </c>
      <c r="M12" t="s">
        <v>67</v>
      </c>
      <c r="N12" t="s">
        <v>68</v>
      </c>
      <c r="T12" t="s">
        <v>253</v>
      </c>
      <c r="U12" t="s">
        <v>254</v>
      </c>
      <c r="W12" t="s">
        <v>255</v>
      </c>
      <c r="X12" t="s">
        <v>256</v>
      </c>
      <c r="Y12" t="s">
        <v>232</v>
      </c>
      <c r="AB12" t="s">
        <v>257</v>
      </c>
      <c r="AC12" t="s">
        <v>258</v>
      </c>
      <c r="AE12">
        <v>37</v>
      </c>
      <c r="AF12">
        <v>0</v>
      </c>
      <c r="AG12">
        <v>0</v>
      </c>
      <c r="AH12">
        <v>48</v>
      </c>
      <c r="AI12">
        <v>48</v>
      </c>
      <c r="AJ12" t="s">
        <v>76</v>
      </c>
      <c r="AK12" t="s">
        <v>77</v>
      </c>
      <c r="AL12" t="s">
        <v>78</v>
      </c>
      <c r="AM12" t="s">
        <v>79</v>
      </c>
      <c r="AN12" t="s">
        <v>80</v>
      </c>
      <c r="AP12" t="s">
        <v>81</v>
      </c>
      <c r="AQ12" t="s">
        <v>82</v>
      </c>
      <c r="AR12" s="1">
        <v>42461</v>
      </c>
      <c r="AS12">
        <v>2016</v>
      </c>
      <c r="AT12">
        <v>196</v>
      </c>
      <c r="AZ12">
        <v>388</v>
      </c>
      <c r="BA12">
        <v>395</v>
      </c>
      <c r="BC12" t="s">
        <v>259</v>
      </c>
      <c r="BE12">
        <v>8</v>
      </c>
      <c r="BF12" t="s">
        <v>84</v>
      </c>
      <c r="BG12" t="s">
        <v>85</v>
      </c>
      <c r="BH12" t="s">
        <v>236</v>
      </c>
      <c r="BI12" t="s">
        <v>260</v>
      </c>
      <c r="BJ12">
        <v>26593506</v>
      </c>
    </row>
    <row r="13" spans="1:62">
      <c r="A13" t="s">
        <v>62</v>
      </c>
      <c r="B13" t="s">
        <v>261</v>
      </c>
      <c r="F13" t="s">
        <v>262</v>
      </c>
      <c r="I13" t="s">
        <v>263</v>
      </c>
      <c r="J13" t="s">
        <v>66</v>
      </c>
      <c r="M13" t="s">
        <v>67</v>
      </c>
      <c r="N13" t="s">
        <v>68</v>
      </c>
      <c r="T13" t="s">
        <v>264</v>
      </c>
      <c r="U13" t="s">
        <v>265</v>
      </c>
      <c r="W13" t="s">
        <v>266</v>
      </c>
      <c r="X13" t="s">
        <v>267</v>
      </c>
      <c r="Y13" t="s">
        <v>268</v>
      </c>
      <c r="AB13" t="s">
        <v>269</v>
      </c>
      <c r="AC13" t="s">
        <v>270</v>
      </c>
      <c r="AE13">
        <v>31</v>
      </c>
      <c r="AF13">
        <v>0</v>
      </c>
      <c r="AG13">
        <v>0</v>
      </c>
      <c r="AH13">
        <v>61</v>
      </c>
      <c r="AI13">
        <v>61</v>
      </c>
      <c r="AJ13" t="s">
        <v>76</v>
      </c>
      <c r="AK13" t="s">
        <v>77</v>
      </c>
      <c r="AL13" t="s">
        <v>78</v>
      </c>
      <c r="AM13" t="s">
        <v>79</v>
      </c>
      <c r="AN13" t="s">
        <v>80</v>
      </c>
      <c r="AP13" t="s">
        <v>81</v>
      </c>
      <c r="AQ13" t="s">
        <v>82</v>
      </c>
      <c r="AR13" s="1">
        <v>42461</v>
      </c>
      <c r="AS13">
        <v>2016</v>
      </c>
      <c r="AT13">
        <v>196</v>
      </c>
      <c r="AZ13">
        <v>860</v>
      </c>
      <c r="BA13">
        <v>866</v>
      </c>
      <c r="BC13" t="s">
        <v>271</v>
      </c>
      <c r="BE13">
        <v>7</v>
      </c>
      <c r="BF13" t="s">
        <v>84</v>
      </c>
      <c r="BG13" t="s">
        <v>85</v>
      </c>
      <c r="BH13" t="s">
        <v>236</v>
      </c>
      <c r="BI13" t="s">
        <v>272</v>
      </c>
      <c r="BJ13">
        <v>26593566</v>
      </c>
    </row>
    <row r="14" spans="1:62">
      <c r="A14" t="s">
        <v>62</v>
      </c>
      <c r="B14" t="s">
        <v>273</v>
      </c>
      <c r="F14" t="s">
        <v>274</v>
      </c>
      <c r="I14" t="s">
        <v>275</v>
      </c>
      <c r="J14" t="s">
        <v>276</v>
      </c>
      <c r="M14" t="s">
        <v>67</v>
      </c>
      <c r="N14" t="s">
        <v>68</v>
      </c>
      <c r="T14" t="s">
        <v>277</v>
      </c>
      <c r="U14" t="s">
        <v>278</v>
      </c>
      <c r="W14" t="s">
        <v>279</v>
      </c>
      <c r="X14" t="s">
        <v>280</v>
      </c>
      <c r="Y14" t="s">
        <v>281</v>
      </c>
      <c r="AB14" t="s">
        <v>282</v>
      </c>
      <c r="AC14" t="s">
        <v>283</v>
      </c>
      <c r="AE14">
        <v>24</v>
      </c>
      <c r="AF14">
        <v>0</v>
      </c>
      <c r="AG14">
        <v>0</v>
      </c>
      <c r="AH14">
        <v>3</v>
      </c>
      <c r="AI14">
        <v>3</v>
      </c>
      <c r="AJ14" t="s">
        <v>76</v>
      </c>
      <c r="AK14" t="s">
        <v>77</v>
      </c>
      <c r="AL14" t="s">
        <v>78</v>
      </c>
      <c r="AM14" t="s">
        <v>284</v>
      </c>
      <c r="AN14" t="s">
        <v>285</v>
      </c>
      <c r="AP14" t="s">
        <v>286</v>
      </c>
      <c r="AQ14" t="s">
        <v>287</v>
      </c>
      <c r="AR14" s="1">
        <v>42444</v>
      </c>
      <c r="AS14">
        <v>2016</v>
      </c>
      <c r="AT14">
        <v>138</v>
      </c>
      <c r="AZ14">
        <v>134</v>
      </c>
      <c r="BA14">
        <v>142</v>
      </c>
      <c r="BC14" t="s">
        <v>288</v>
      </c>
      <c r="BE14">
        <v>9</v>
      </c>
      <c r="BF14" t="s">
        <v>289</v>
      </c>
      <c r="BG14" t="s">
        <v>290</v>
      </c>
      <c r="BH14" t="s">
        <v>291</v>
      </c>
      <c r="BI14" t="s">
        <v>292</v>
      </c>
      <c r="BJ14">
        <v>26794746</v>
      </c>
    </row>
    <row r="15" spans="1:62">
      <c r="A15" t="s">
        <v>62</v>
      </c>
      <c r="B15" t="s">
        <v>293</v>
      </c>
      <c r="F15" t="s">
        <v>294</v>
      </c>
      <c r="I15" t="s">
        <v>295</v>
      </c>
      <c r="J15" t="s">
        <v>296</v>
      </c>
      <c r="M15" t="s">
        <v>67</v>
      </c>
      <c r="N15" t="s">
        <v>68</v>
      </c>
      <c r="T15" t="s">
        <v>297</v>
      </c>
      <c r="U15" t="s">
        <v>298</v>
      </c>
      <c r="W15" t="s">
        <v>299</v>
      </c>
      <c r="X15" t="s">
        <v>300</v>
      </c>
      <c r="Y15" t="s">
        <v>301</v>
      </c>
      <c r="AB15" t="s">
        <v>302</v>
      </c>
      <c r="AC15" t="s">
        <v>303</v>
      </c>
      <c r="AE15">
        <v>26</v>
      </c>
      <c r="AF15">
        <v>0</v>
      </c>
      <c r="AG15">
        <v>0</v>
      </c>
      <c r="AH15">
        <v>6</v>
      </c>
      <c r="AI15">
        <v>6</v>
      </c>
      <c r="AJ15" t="s">
        <v>304</v>
      </c>
      <c r="AK15" t="s">
        <v>305</v>
      </c>
      <c r="AL15" t="s">
        <v>306</v>
      </c>
      <c r="AM15" t="s">
        <v>307</v>
      </c>
      <c r="AN15" t="s">
        <v>308</v>
      </c>
      <c r="AP15" t="s">
        <v>309</v>
      </c>
      <c r="AQ15" t="s">
        <v>310</v>
      </c>
      <c r="AR15" s="1">
        <v>42432</v>
      </c>
      <c r="AS15">
        <v>2016</v>
      </c>
      <c r="AT15">
        <v>80</v>
      </c>
      <c r="AU15">
        <v>3</v>
      </c>
      <c r="AZ15">
        <v>540</v>
      </c>
      <c r="BA15">
        <v>546</v>
      </c>
      <c r="BC15" t="s">
        <v>311</v>
      </c>
      <c r="BE15">
        <v>7</v>
      </c>
      <c r="BF15" t="s">
        <v>312</v>
      </c>
      <c r="BG15" t="s">
        <v>313</v>
      </c>
      <c r="BH15" t="s">
        <v>314</v>
      </c>
      <c r="BI15" t="s">
        <v>315</v>
      </c>
      <c r="BJ15">
        <v>26644273</v>
      </c>
    </row>
    <row r="16" spans="1:62">
      <c r="A16" t="s">
        <v>62</v>
      </c>
      <c r="B16" t="s">
        <v>316</v>
      </c>
      <c r="F16" t="s">
        <v>317</v>
      </c>
      <c r="I16" t="s">
        <v>318</v>
      </c>
      <c r="J16" t="s">
        <v>319</v>
      </c>
      <c r="M16" t="s">
        <v>67</v>
      </c>
      <c r="N16" t="s">
        <v>68</v>
      </c>
      <c r="T16" t="s">
        <v>320</v>
      </c>
      <c r="U16" t="s">
        <v>321</v>
      </c>
      <c r="W16" t="s">
        <v>322</v>
      </c>
      <c r="X16" t="s">
        <v>323</v>
      </c>
      <c r="Y16" t="s">
        <v>324</v>
      </c>
      <c r="AB16" t="s">
        <v>325</v>
      </c>
      <c r="AC16" t="s">
        <v>326</v>
      </c>
      <c r="AE16">
        <v>5</v>
      </c>
      <c r="AF16">
        <v>0</v>
      </c>
      <c r="AG16">
        <v>0</v>
      </c>
      <c r="AH16">
        <v>8</v>
      </c>
      <c r="AI16">
        <v>8</v>
      </c>
      <c r="AJ16" t="s">
        <v>304</v>
      </c>
      <c r="AK16" t="s">
        <v>305</v>
      </c>
      <c r="AL16" t="s">
        <v>306</v>
      </c>
      <c r="AM16" t="s">
        <v>327</v>
      </c>
      <c r="AN16" t="s">
        <v>328</v>
      </c>
      <c r="AP16" t="s">
        <v>329</v>
      </c>
      <c r="AQ16" t="s">
        <v>330</v>
      </c>
      <c r="AR16" s="1">
        <v>42432</v>
      </c>
      <c r="AS16">
        <v>2016</v>
      </c>
      <c r="AT16">
        <v>27</v>
      </c>
      <c r="AU16">
        <v>2</v>
      </c>
      <c r="AZ16">
        <v>1144</v>
      </c>
      <c r="BA16">
        <v>1145</v>
      </c>
      <c r="BC16" t="s">
        <v>331</v>
      </c>
      <c r="BE16">
        <v>2</v>
      </c>
      <c r="BF16" t="s">
        <v>332</v>
      </c>
      <c r="BG16" t="s">
        <v>332</v>
      </c>
      <c r="BH16" t="s">
        <v>333</v>
      </c>
      <c r="BI16" t="s">
        <v>334</v>
      </c>
    </row>
    <row r="17" spans="1:62">
      <c r="A17" t="s">
        <v>62</v>
      </c>
      <c r="B17" t="s">
        <v>335</v>
      </c>
      <c r="F17" t="s">
        <v>336</v>
      </c>
      <c r="I17" t="s">
        <v>337</v>
      </c>
      <c r="J17" t="s">
        <v>319</v>
      </c>
      <c r="M17" t="s">
        <v>67</v>
      </c>
      <c r="N17" t="s">
        <v>68</v>
      </c>
      <c r="T17" t="s">
        <v>338</v>
      </c>
      <c r="U17" t="s">
        <v>339</v>
      </c>
      <c r="W17" t="s">
        <v>340</v>
      </c>
      <c r="X17" t="s">
        <v>341</v>
      </c>
      <c r="Y17" t="s">
        <v>342</v>
      </c>
      <c r="AB17" t="s">
        <v>343</v>
      </c>
      <c r="AC17" t="s">
        <v>344</v>
      </c>
      <c r="AE17">
        <v>6</v>
      </c>
      <c r="AF17">
        <v>0</v>
      </c>
      <c r="AG17">
        <v>0</v>
      </c>
      <c r="AH17">
        <v>3</v>
      </c>
      <c r="AI17">
        <v>3</v>
      </c>
      <c r="AJ17" t="s">
        <v>304</v>
      </c>
      <c r="AK17" t="s">
        <v>305</v>
      </c>
      <c r="AL17" t="s">
        <v>306</v>
      </c>
      <c r="AM17" t="s">
        <v>327</v>
      </c>
      <c r="AN17" t="s">
        <v>328</v>
      </c>
      <c r="AP17" t="s">
        <v>329</v>
      </c>
      <c r="AQ17" t="s">
        <v>330</v>
      </c>
      <c r="AR17" s="1">
        <v>42432</v>
      </c>
      <c r="AS17">
        <v>2016</v>
      </c>
      <c r="AT17">
        <v>27</v>
      </c>
      <c r="AU17">
        <v>2</v>
      </c>
      <c r="AZ17">
        <v>1480</v>
      </c>
      <c r="BA17">
        <v>1481</v>
      </c>
      <c r="BC17" t="s">
        <v>345</v>
      </c>
      <c r="BE17">
        <v>2</v>
      </c>
      <c r="BF17" t="s">
        <v>332</v>
      </c>
      <c r="BG17" t="s">
        <v>332</v>
      </c>
      <c r="BH17" t="s">
        <v>333</v>
      </c>
      <c r="BI17" t="s">
        <v>346</v>
      </c>
    </row>
    <row r="18" spans="1:62">
      <c r="A18" t="s">
        <v>62</v>
      </c>
      <c r="B18" t="s">
        <v>347</v>
      </c>
      <c r="F18" t="s">
        <v>348</v>
      </c>
      <c r="I18" t="s">
        <v>349</v>
      </c>
      <c r="J18" t="s">
        <v>350</v>
      </c>
      <c r="M18" t="s">
        <v>67</v>
      </c>
      <c r="N18" t="s">
        <v>68</v>
      </c>
      <c r="T18" t="s">
        <v>351</v>
      </c>
      <c r="U18" t="s">
        <v>352</v>
      </c>
      <c r="W18" t="s">
        <v>353</v>
      </c>
      <c r="X18" t="s">
        <v>354</v>
      </c>
      <c r="Y18" t="s">
        <v>355</v>
      </c>
      <c r="AB18" t="s">
        <v>356</v>
      </c>
      <c r="AC18" t="s">
        <v>357</v>
      </c>
      <c r="AE18">
        <v>49</v>
      </c>
      <c r="AF18">
        <v>0</v>
      </c>
      <c r="AG18">
        <v>0</v>
      </c>
      <c r="AH18">
        <v>0</v>
      </c>
      <c r="AI18">
        <v>0</v>
      </c>
      <c r="AJ18" t="s">
        <v>358</v>
      </c>
      <c r="AK18" t="s">
        <v>359</v>
      </c>
      <c r="AL18" t="s">
        <v>360</v>
      </c>
      <c r="AM18" t="s">
        <v>361</v>
      </c>
      <c r="AN18" t="s">
        <v>362</v>
      </c>
      <c r="AP18" t="s">
        <v>363</v>
      </c>
      <c r="AQ18" t="s">
        <v>364</v>
      </c>
      <c r="AR18" t="s">
        <v>365</v>
      </c>
      <c r="AS18">
        <v>2016</v>
      </c>
      <c r="AT18">
        <v>47</v>
      </c>
      <c r="AU18">
        <v>3</v>
      </c>
      <c r="AZ18">
        <v>758</v>
      </c>
      <c r="BA18">
        <v>768</v>
      </c>
      <c r="BC18" t="s">
        <v>366</v>
      </c>
      <c r="BE18">
        <v>11</v>
      </c>
      <c r="BF18" t="s">
        <v>367</v>
      </c>
      <c r="BG18" t="s">
        <v>367</v>
      </c>
      <c r="BH18" t="s">
        <v>368</v>
      </c>
      <c r="BI18" t="s">
        <v>369</v>
      </c>
    </row>
    <row r="19" spans="1:62">
      <c r="A19" t="s">
        <v>62</v>
      </c>
      <c r="B19" t="s">
        <v>370</v>
      </c>
      <c r="F19" t="s">
        <v>371</v>
      </c>
      <c r="I19" t="s">
        <v>372</v>
      </c>
      <c r="J19" t="s">
        <v>373</v>
      </c>
      <c r="M19" t="s">
        <v>67</v>
      </c>
      <c r="N19" t="s">
        <v>68</v>
      </c>
      <c r="T19" t="s">
        <v>374</v>
      </c>
      <c r="U19" t="s">
        <v>375</v>
      </c>
      <c r="W19" t="s">
        <v>376</v>
      </c>
      <c r="X19" t="s">
        <v>377</v>
      </c>
      <c r="Y19" t="s">
        <v>378</v>
      </c>
      <c r="AB19" t="s">
        <v>379</v>
      </c>
      <c r="AC19" t="s">
        <v>380</v>
      </c>
      <c r="AE19">
        <v>86</v>
      </c>
      <c r="AF19">
        <v>0</v>
      </c>
      <c r="AG19">
        <v>0</v>
      </c>
      <c r="AH19">
        <v>5</v>
      </c>
      <c r="AI19">
        <v>5</v>
      </c>
      <c r="AJ19" t="s">
        <v>112</v>
      </c>
      <c r="AK19" t="s">
        <v>113</v>
      </c>
      <c r="AL19" t="s">
        <v>114</v>
      </c>
      <c r="AM19" t="s">
        <v>381</v>
      </c>
      <c r="AN19" t="s">
        <v>382</v>
      </c>
      <c r="AP19" t="s">
        <v>373</v>
      </c>
      <c r="AQ19" t="s">
        <v>383</v>
      </c>
      <c r="AR19" s="1">
        <v>42430</v>
      </c>
      <c r="AS19">
        <v>2016</v>
      </c>
      <c r="AT19">
        <v>454</v>
      </c>
      <c r="AZ19">
        <v>44</v>
      </c>
      <c r="BA19">
        <v>55</v>
      </c>
      <c r="BC19" t="s">
        <v>384</v>
      </c>
      <c r="BE19">
        <v>12</v>
      </c>
      <c r="BF19" t="s">
        <v>385</v>
      </c>
      <c r="BG19" t="s">
        <v>385</v>
      </c>
      <c r="BH19" t="s">
        <v>386</v>
      </c>
      <c r="BI19" t="s">
        <v>387</v>
      </c>
    </row>
    <row r="20" spans="1:62">
      <c r="A20" t="s">
        <v>62</v>
      </c>
      <c r="B20" t="s">
        <v>388</v>
      </c>
      <c r="F20" t="s">
        <v>389</v>
      </c>
      <c r="I20" t="s">
        <v>390</v>
      </c>
      <c r="J20" t="s">
        <v>391</v>
      </c>
      <c r="M20" t="s">
        <v>67</v>
      </c>
      <c r="N20" t="s">
        <v>68</v>
      </c>
      <c r="T20" t="s">
        <v>392</v>
      </c>
      <c r="U20" t="s">
        <v>393</v>
      </c>
      <c r="W20" t="s">
        <v>394</v>
      </c>
      <c r="X20" t="s">
        <v>395</v>
      </c>
      <c r="AE20">
        <v>14</v>
      </c>
      <c r="AF20">
        <v>0</v>
      </c>
      <c r="AG20">
        <v>0</v>
      </c>
      <c r="AH20">
        <v>5</v>
      </c>
      <c r="AI20">
        <v>5</v>
      </c>
      <c r="AJ20" t="s">
        <v>76</v>
      </c>
      <c r="AK20" t="s">
        <v>77</v>
      </c>
      <c r="AL20" t="s">
        <v>78</v>
      </c>
      <c r="AM20" t="s">
        <v>396</v>
      </c>
      <c r="AN20" t="s">
        <v>397</v>
      </c>
      <c r="AP20" t="s">
        <v>398</v>
      </c>
      <c r="AQ20" t="s">
        <v>399</v>
      </c>
      <c r="AR20" t="s">
        <v>365</v>
      </c>
      <c r="AS20">
        <v>2016</v>
      </c>
      <c r="AT20">
        <v>113</v>
      </c>
      <c r="AZ20">
        <v>62</v>
      </c>
      <c r="BA20">
        <v>64</v>
      </c>
      <c r="BC20" t="s">
        <v>400</v>
      </c>
      <c r="BE20">
        <v>3</v>
      </c>
      <c r="BF20" t="s">
        <v>200</v>
      </c>
      <c r="BG20" t="s">
        <v>200</v>
      </c>
      <c r="BH20" t="s">
        <v>401</v>
      </c>
      <c r="BI20" t="s">
        <v>402</v>
      </c>
      <c r="BJ20">
        <v>26619035</v>
      </c>
    </row>
    <row r="21" spans="1:62">
      <c r="A21" t="s">
        <v>62</v>
      </c>
      <c r="B21" t="s">
        <v>403</v>
      </c>
      <c r="F21" t="s">
        <v>404</v>
      </c>
      <c r="I21" t="s">
        <v>405</v>
      </c>
      <c r="J21" t="s">
        <v>391</v>
      </c>
      <c r="M21" t="s">
        <v>67</v>
      </c>
      <c r="N21" t="s">
        <v>68</v>
      </c>
      <c r="T21" t="s">
        <v>406</v>
      </c>
      <c r="U21" t="s">
        <v>407</v>
      </c>
      <c r="W21" t="s">
        <v>408</v>
      </c>
      <c r="X21" t="s">
        <v>409</v>
      </c>
      <c r="Y21" t="s">
        <v>95</v>
      </c>
      <c r="AB21" t="s">
        <v>410</v>
      </c>
      <c r="AC21" t="s">
        <v>411</v>
      </c>
      <c r="AE21">
        <v>45</v>
      </c>
      <c r="AF21">
        <v>0</v>
      </c>
      <c r="AG21">
        <v>0</v>
      </c>
      <c r="AH21">
        <v>3</v>
      </c>
      <c r="AI21">
        <v>3</v>
      </c>
      <c r="AJ21" t="s">
        <v>76</v>
      </c>
      <c r="AK21" t="s">
        <v>77</v>
      </c>
      <c r="AL21" t="s">
        <v>78</v>
      </c>
      <c r="AM21" t="s">
        <v>396</v>
      </c>
      <c r="AN21" t="s">
        <v>397</v>
      </c>
      <c r="AP21" t="s">
        <v>398</v>
      </c>
      <c r="AQ21" t="s">
        <v>399</v>
      </c>
      <c r="AR21" t="s">
        <v>365</v>
      </c>
      <c r="AS21">
        <v>2016</v>
      </c>
      <c r="AT21">
        <v>113</v>
      </c>
      <c r="AZ21">
        <v>107</v>
      </c>
      <c r="BA21">
        <v>115</v>
      </c>
      <c r="BC21" t="s">
        <v>412</v>
      </c>
      <c r="BE21">
        <v>9</v>
      </c>
      <c r="BF21" t="s">
        <v>200</v>
      </c>
      <c r="BG21" t="s">
        <v>200</v>
      </c>
      <c r="BH21" t="s">
        <v>401</v>
      </c>
      <c r="BI21" t="s">
        <v>413</v>
      </c>
      <c r="BJ21">
        <v>26641280</v>
      </c>
    </row>
    <row r="22" spans="1:62">
      <c r="A22" t="s">
        <v>62</v>
      </c>
      <c r="B22" t="s">
        <v>414</v>
      </c>
      <c r="F22" t="s">
        <v>415</v>
      </c>
      <c r="I22" t="s">
        <v>416</v>
      </c>
      <c r="J22" t="s">
        <v>417</v>
      </c>
      <c r="M22" t="s">
        <v>67</v>
      </c>
      <c r="N22" t="s">
        <v>68</v>
      </c>
      <c r="T22" t="s">
        <v>418</v>
      </c>
      <c r="U22" t="s">
        <v>419</v>
      </c>
      <c r="W22" t="s">
        <v>420</v>
      </c>
      <c r="X22" t="s">
        <v>421</v>
      </c>
      <c r="Y22" t="s">
        <v>422</v>
      </c>
      <c r="AB22" t="s">
        <v>423</v>
      </c>
      <c r="AC22" t="s">
        <v>424</v>
      </c>
      <c r="AE22">
        <v>48</v>
      </c>
      <c r="AF22">
        <v>0</v>
      </c>
      <c r="AG22">
        <v>0</v>
      </c>
      <c r="AH22">
        <v>6</v>
      </c>
      <c r="AI22">
        <v>6</v>
      </c>
      <c r="AJ22" t="s">
        <v>425</v>
      </c>
      <c r="AK22" t="s">
        <v>426</v>
      </c>
      <c r="AL22" t="s">
        <v>427</v>
      </c>
      <c r="AM22" t="s">
        <v>428</v>
      </c>
      <c r="AN22" t="s">
        <v>429</v>
      </c>
      <c r="AP22" t="s">
        <v>430</v>
      </c>
      <c r="AQ22" t="s">
        <v>431</v>
      </c>
      <c r="AR22" t="s">
        <v>365</v>
      </c>
      <c r="AS22">
        <v>2016</v>
      </c>
      <c r="AT22">
        <v>119</v>
      </c>
      <c r="AZ22">
        <v>85</v>
      </c>
      <c r="BA22">
        <v>93</v>
      </c>
      <c r="BC22" t="s">
        <v>432</v>
      </c>
      <c r="BE22">
        <v>9</v>
      </c>
      <c r="BF22" t="s">
        <v>433</v>
      </c>
      <c r="BG22" t="s">
        <v>434</v>
      </c>
      <c r="BH22" t="s">
        <v>435</v>
      </c>
      <c r="BI22" t="s">
        <v>436</v>
      </c>
      <c r="BJ22">
        <v>26586613</v>
      </c>
    </row>
    <row r="23" spans="1:62">
      <c r="A23" t="s">
        <v>62</v>
      </c>
      <c r="B23" t="s">
        <v>437</v>
      </c>
      <c r="F23" t="s">
        <v>438</v>
      </c>
      <c r="I23" t="s">
        <v>439</v>
      </c>
      <c r="J23" t="s">
        <v>440</v>
      </c>
      <c r="M23" t="s">
        <v>67</v>
      </c>
      <c r="N23" t="s">
        <v>68</v>
      </c>
      <c r="T23" t="s">
        <v>441</v>
      </c>
      <c r="U23" t="s">
        <v>442</v>
      </c>
      <c r="W23" t="s">
        <v>443</v>
      </c>
      <c r="X23" t="s">
        <v>444</v>
      </c>
      <c r="Y23" t="s">
        <v>445</v>
      </c>
      <c r="AB23" t="s">
        <v>446</v>
      </c>
      <c r="AC23" t="s">
        <v>447</v>
      </c>
      <c r="AE23">
        <v>28</v>
      </c>
      <c r="AF23">
        <v>0</v>
      </c>
      <c r="AG23">
        <v>0</v>
      </c>
      <c r="AH23">
        <v>3</v>
      </c>
      <c r="AI23">
        <v>3</v>
      </c>
      <c r="AJ23" t="s">
        <v>76</v>
      </c>
      <c r="AK23" t="s">
        <v>77</v>
      </c>
      <c r="AL23" t="s">
        <v>78</v>
      </c>
      <c r="AM23" t="s">
        <v>448</v>
      </c>
      <c r="AN23" t="s">
        <v>449</v>
      </c>
      <c r="AP23" t="s">
        <v>440</v>
      </c>
      <c r="AQ23" t="s">
        <v>450</v>
      </c>
      <c r="AR23" t="s">
        <v>365</v>
      </c>
      <c r="AS23">
        <v>2016</v>
      </c>
      <c r="AT23">
        <v>81</v>
      </c>
      <c r="AZ23">
        <v>26</v>
      </c>
      <c r="BA23">
        <v>35</v>
      </c>
      <c r="BC23" t="s">
        <v>451</v>
      </c>
      <c r="BE23">
        <v>10</v>
      </c>
      <c r="BF23" t="s">
        <v>452</v>
      </c>
      <c r="BG23" t="s">
        <v>453</v>
      </c>
      <c r="BH23" t="s">
        <v>454</v>
      </c>
      <c r="BI23" t="s">
        <v>455</v>
      </c>
    </row>
    <row r="24" spans="1:62">
      <c r="A24" t="s">
        <v>62</v>
      </c>
      <c r="B24" t="s">
        <v>456</v>
      </c>
      <c r="F24" t="s">
        <v>457</v>
      </c>
      <c r="I24" t="s">
        <v>458</v>
      </c>
      <c r="J24" t="s">
        <v>459</v>
      </c>
      <c r="M24" t="s">
        <v>67</v>
      </c>
      <c r="N24" t="s">
        <v>68</v>
      </c>
      <c r="T24" t="s">
        <v>460</v>
      </c>
      <c r="U24" t="s">
        <v>461</v>
      </c>
      <c r="W24" t="s">
        <v>462</v>
      </c>
      <c r="X24" t="s">
        <v>463</v>
      </c>
      <c r="Y24" t="s">
        <v>464</v>
      </c>
      <c r="AB24" t="s">
        <v>465</v>
      </c>
      <c r="AC24" t="s">
        <v>466</v>
      </c>
      <c r="AE24">
        <v>65</v>
      </c>
      <c r="AF24">
        <v>0</v>
      </c>
      <c r="AG24">
        <v>0</v>
      </c>
      <c r="AH24">
        <v>67</v>
      </c>
      <c r="AI24">
        <v>67</v>
      </c>
      <c r="AJ24" t="s">
        <v>112</v>
      </c>
      <c r="AK24" t="s">
        <v>113</v>
      </c>
      <c r="AL24" t="s">
        <v>114</v>
      </c>
      <c r="AM24" t="s">
        <v>467</v>
      </c>
      <c r="AN24" t="s">
        <v>468</v>
      </c>
      <c r="AP24" t="s">
        <v>469</v>
      </c>
      <c r="AQ24" t="s">
        <v>470</v>
      </c>
      <c r="AR24" t="s">
        <v>365</v>
      </c>
      <c r="AS24">
        <v>2016</v>
      </c>
      <c r="AT24">
        <v>99</v>
      </c>
      <c r="AZ24">
        <v>1</v>
      </c>
      <c r="BA24">
        <v>12</v>
      </c>
      <c r="BC24" t="s">
        <v>471</v>
      </c>
      <c r="BE24">
        <v>12</v>
      </c>
      <c r="BF24" t="s">
        <v>472</v>
      </c>
      <c r="BG24" t="s">
        <v>473</v>
      </c>
      <c r="BH24" t="s">
        <v>474</v>
      </c>
      <c r="BI24" t="s">
        <v>475</v>
      </c>
    </row>
    <row r="25" spans="1:62">
      <c r="A25" t="s">
        <v>62</v>
      </c>
      <c r="B25" t="s">
        <v>476</v>
      </c>
      <c r="F25" t="s">
        <v>477</v>
      </c>
      <c r="I25" t="s">
        <v>478</v>
      </c>
      <c r="J25" t="s">
        <v>186</v>
      </c>
      <c r="M25" t="s">
        <v>67</v>
      </c>
      <c r="N25" t="s">
        <v>68</v>
      </c>
      <c r="T25" t="s">
        <v>479</v>
      </c>
      <c r="U25" t="s">
        <v>480</v>
      </c>
      <c r="W25" t="s">
        <v>481</v>
      </c>
      <c r="X25" t="s">
        <v>482</v>
      </c>
      <c r="Y25" t="s">
        <v>191</v>
      </c>
      <c r="AB25" t="s">
        <v>483</v>
      </c>
      <c r="AC25" t="s">
        <v>484</v>
      </c>
      <c r="AE25">
        <v>39</v>
      </c>
      <c r="AF25">
        <v>0</v>
      </c>
      <c r="AG25">
        <v>0</v>
      </c>
      <c r="AH25">
        <v>18</v>
      </c>
      <c r="AI25">
        <v>18</v>
      </c>
      <c r="AJ25" t="s">
        <v>112</v>
      </c>
      <c r="AK25" t="s">
        <v>113</v>
      </c>
      <c r="AL25" t="s">
        <v>114</v>
      </c>
      <c r="AM25" t="s">
        <v>194</v>
      </c>
      <c r="AN25" t="s">
        <v>195</v>
      </c>
      <c r="AP25" t="s">
        <v>196</v>
      </c>
      <c r="AQ25" t="s">
        <v>197</v>
      </c>
      <c r="AR25" t="s">
        <v>365</v>
      </c>
      <c r="AS25">
        <v>2016</v>
      </c>
      <c r="AT25">
        <v>66</v>
      </c>
      <c r="AZ25">
        <v>298</v>
      </c>
      <c r="BA25">
        <v>304</v>
      </c>
      <c r="BC25" t="s">
        <v>485</v>
      </c>
      <c r="BE25">
        <v>7</v>
      </c>
      <c r="BF25" t="s">
        <v>200</v>
      </c>
      <c r="BG25" t="s">
        <v>200</v>
      </c>
      <c r="BH25" t="s">
        <v>486</v>
      </c>
      <c r="BI25" t="s">
        <v>487</v>
      </c>
    </row>
    <row r="26" spans="1:62">
      <c r="A26" t="s">
        <v>62</v>
      </c>
      <c r="B26" t="s">
        <v>488</v>
      </c>
      <c r="F26" t="s">
        <v>489</v>
      </c>
      <c r="I26" t="s">
        <v>490</v>
      </c>
      <c r="J26" t="s">
        <v>186</v>
      </c>
      <c r="M26" t="s">
        <v>67</v>
      </c>
      <c r="N26" t="s">
        <v>68</v>
      </c>
      <c r="T26" t="s">
        <v>491</v>
      </c>
      <c r="U26" t="s">
        <v>492</v>
      </c>
      <c r="W26" t="s">
        <v>493</v>
      </c>
      <c r="X26" t="s">
        <v>494</v>
      </c>
      <c r="Y26" t="s">
        <v>495</v>
      </c>
      <c r="AB26" t="s">
        <v>496</v>
      </c>
      <c r="AC26" t="s">
        <v>497</v>
      </c>
      <c r="AE26">
        <v>45</v>
      </c>
      <c r="AF26">
        <v>0</v>
      </c>
      <c r="AG26">
        <v>0</v>
      </c>
      <c r="AH26">
        <v>3</v>
      </c>
      <c r="AI26">
        <v>3</v>
      </c>
      <c r="AJ26" t="s">
        <v>112</v>
      </c>
      <c r="AK26" t="s">
        <v>113</v>
      </c>
      <c r="AL26" t="s">
        <v>114</v>
      </c>
      <c r="AM26" t="s">
        <v>194</v>
      </c>
      <c r="AN26" t="s">
        <v>195</v>
      </c>
      <c r="AP26" t="s">
        <v>196</v>
      </c>
      <c r="AQ26" t="s">
        <v>197</v>
      </c>
      <c r="AR26" t="s">
        <v>365</v>
      </c>
      <c r="AS26">
        <v>2016</v>
      </c>
      <c r="AT26">
        <v>66</v>
      </c>
      <c r="AZ26">
        <v>413</v>
      </c>
      <c r="BA26">
        <v>419</v>
      </c>
      <c r="BC26" t="s">
        <v>498</v>
      </c>
      <c r="BE26">
        <v>7</v>
      </c>
      <c r="BF26" t="s">
        <v>200</v>
      </c>
      <c r="BG26" t="s">
        <v>200</v>
      </c>
      <c r="BH26" t="s">
        <v>486</v>
      </c>
      <c r="BI26" t="s">
        <v>499</v>
      </c>
    </row>
    <row r="27" spans="1:62">
      <c r="A27" t="s">
        <v>62</v>
      </c>
      <c r="B27" t="s">
        <v>500</v>
      </c>
      <c r="F27" t="s">
        <v>501</v>
      </c>
      <c r="I27" t="s">
        <v>502</v>
      </c>
      <c r="J27" t="s">
        <v>66</v>
      </c>
      <c r="M27" t="s">
        <v>67</v>
      </c>
      <c r="N27" t="s">
        <v>68</v>
      </c>
      <c r="T27" t="s">
        <v>503</v>
      </c>
      <c r="U27" t="s">
        <v>504</v>
      </c>
      <c r="W27" t="s">
        <v>505</v>
      </c>
      <c r="X27" t="s">
        <v>506</v>
      </c>
      <c r="Y27" t="s">
        <v>507</v>
      </c>
      <c r="AB27" t="s">
        <v>508</v>
      </c>
      <c r="AC27" t="s">
        <v>509</v>
      </c>
      <c r="AE27">
        <v>46</v>
      </c>
      <c r="AF27">
        <v>1</v>
      </c>
      <c r="AG27">
        <v>1</v>
      </c>
      <c r="AH27">
        <v>61</v>
      </c>
      <c r="AI27">
        <v>61</v>
      </c>
      <c r="AJ27" t="s">
        <v>76</v>
      </c>
      <c r="AK27" t="s">
        <v>77</v>
      </c>
      <c r="AL27" t="s">
        <v>78</v>
      </c>
      <c r="AM27" t="s">
        <v>79</v>
      </c>
      <c r="AN27" t="s">
        <v>80</v>
      </c>
      <c r="AP27" t="s">
        <v>81</v>
      </c>
      <c r="AQ27" t="s">
        <v>82</v>
      </c>
      <c r="AR27" s="1">
        <v>42430</v>
      </c>
      <c r="AS27">
        <v>2016</v>
      </c>
      <c r="AT27">
        <v>194</v>
      </c>
      <c r="AZ27">
        <v>608</v>
      </c>
      <c r="BA27">
        <v>618</v>
      </c>
      <c r="BC27" t="s">
        <v>510</v>
      </c>
      <c r="BE27">
        <v>11</v>
      </c>
      <c r="BF27" t="s">
        <v>84</v>
      </c>
      <c r="BG27" t="s">
        <v>85</v>
      </c>
      <c r="BH27" t="s">
        <v>511</v>
      </c>
      <c r="BI27" t="s">
        <v>512</v>
      </c>
      <c r="BJ27">
        <v>26471599</v>
      </c>
    </row>
    <row r="28" spans="1:62">
      <c r="A28" t="s">
        <v>62</v>
      </c>
      <c r="B28" t="s">
        <v>513</v>
      </c>
      <c r="F28" t="s">
        <v>514</v>
      </c>
      <c r="I28" t="s">
        <v>515</v>
      </c>
      <c r="J28" t="s">
        <v>66</v>
      </c>
      <c r="M28" t="s">
        <v>67</v>
      </c>
      <c r="N28" t="s">
        <v>68</v>
      </c>
      <c r="T28" t="s">
        <v>516</v>
      </c>
      <c r="U28" t="s">
        <v>517</v>
      </c>
      <c r="W28" t="s">
        <v>518</v>
      </c>
      <c r="X28" t="s">
        <v>519</v>
      </c>
      <c r="Y28" t="s">
        <v>520</v>
      </c>
      <c r="AB28" t="s">
        <v>521</v>
      </c>
      <c r="AC28" t="s">
        <v>522</v>
      </c>
      <c r="AE28">
        <v>34</v>
      </c>
      <c r="AF28">
        <v>0</v>
      </c>
      <c r="AG28">
        <v>0</v>
      </c>
      <c r="AH28">
        <v>61</v>
      </c>
      <c r="AI28">
        <v>61</v>
      </c>
      <c r="AJ28" t="s">
        <v>76</v>
      </c>
      <c r="AK28" t="s">
        <v>77</v>
      </c>
      <c r="AL28" t="s">
        <v>78</v>
      </c>
      <c r="AM28" t="s">
        <v>79</v>
      </c>
      <c r="AN28" t="s">
        <v>80</v>
      </c>
      <c r="AP28" t="s">
        <v>81</v>
      </c>
      <c r="AQ28" t="s">
        <v>82</v>
      </c>
      <c r="AR28" s="1">
        <v>42430</v>
      </c>
      <c r="AS28">
        <v>2016</v>
      </c>
      <c r="AT28">
        <v>194</v>
      </c>
      <c r="AZ28">
        <v>951</v>
      </c>
      <c r="BA28">
        <v>958</v>
      </c>
      <c r="BC28" t="s">
        <v>523</v>
      </c>
      <c r="BE28">
        <v>8</v>
      </c>
      <c r="BF28" t="s">
        <v>84</v>
      </c>
      <c r="BG28" t="s">
        <v>85</v>
      </c>
      <c r="BH28" t="s">
        <v>511</v>
      </c>
      <c r="BI28" t="s">
        <v>524</v>
      </c>
      <c r="BJ28">
        <v>26471639</v>
      </c>
    </row>
    <row r="29" spans="1:62">
      <c r="A29" t="s">
        <v>62</v>
      </c>
      <c r="B29" t="s">
        <v>525</v>
      </c>
      <c r="F29" t="s">
        <v>526</v>
      </c>
      <c r="I29" t="s">
        <v>527</v>
      </c>
      <c r="J29" t="s">
        <v>528</v>
      </c>
      <c r="M29" t="s">
        <v>67</v>
      </c>
      <c r="N29" t="s">
        <v>68</v>
      </c>
      <c r="T29" t="s">
        <v>529</v>
      </c>
      <c r="U29" t="s">
        <v>530</v>
      </c>
      <c r="W29" t="s">
        <v>531</v>
      </c>
      <c r="X29" t="s">
        <v>532</v>
      </c>
      <c r="Y29" t="s">
        <v>533</v>
      </c>
      <c r="AB29" t="s">
        <v>534</v>
      </c>
      <c r="AC29" t="s">
        <v>535</v>
      </c>
      <c r="AE29">
        <v>70</v>
      </c>
      <c r="AF29">
        <v>0</v>
      </c>
      <c r="AG29">
        <v>0</v>
      </c>
      <c r="AH29">
        <v>22</v>
      </c>
      <c r="AI29">
        <v>22</v>
      </c>
      <c r="AJ29" t="s">
        <v>536</v>
      </c>
      <c r="AK29" t="s">
        <v>537</v>
      </c>
      <c r="AL29" t="s">
        <v>538</v>
      </c>
      <c r="AM29" t="s">
        <v>539</v>
      </c>
      <c r="AN29" t="s">
        <v>540</v>
      </c>
      <c r="AP29" t="s">
        <v>541</v>
      </c>
      <c r="AQ29" t="s">
        <v>542</v>
      </c>
      <c r="AR29" s="1">
        <v>42415</v>
      </c>
      <c r="AS29">
        <v>2016</v>
      </c>
      <c r="AT29">
        <v>286</v>
      </c>
      <c r="AZ29">
        <v>16</v>
      </c>
      <c r="BA29">
        <v>24</v>
      </c>
      <c r="BC29" t="s">
        <v>543</v>
      </c>
      <c r="BE29">
        <v>9</v>
      </c>
      <c r="BF29" t="s">
        <v>544</v>
      </c>
      <c r="BG29" t="s">
        <v>545</v>
      </c>
      <c r="BH29" t="s">
        <v>546</v>
      </c>
      <c r="BI29" t="s">
        <v>547</v>
      </c>
    </row>
    <row r="30" spans="1:62">
      <c r="A30" t="s">
        <v>62</v>
      </c>
      <c r="B30" t="s">
        <v>548</v>
      </c>
      <c r="F30" t="s">
        <v>549</v>
      </c>
      <c r="I30" t="s">
        <v>550</v>
      </c>
      <c r="J30" t="s">
        <v>276</v>
      </c>
      <c r="M30" t="s">
        <v>67</v>
      </c>
      <c r="N30" t="s">
        <v>68</v>
      </c>
      <c r="T30" t="s">
        <v>551</v>
      </c>
      <c r="U30" t="s">
        <v>552</v>
      </c>
      <c r="W30" t="s">
        <v>553</v>
      </c>
      <c r="X30" t="s">
        <v>554</v>
      </c>
      <c r="AB30" t="s">
        <v>555</v>
      </c>
      <c r="AC30" t="s">
        <v>556</v>
      </c>
      <c r="AE30">
        <v>40</v>
      </c>
      <c r="AF30">
        <v>0</v>
      </c>
      <c r="AG30">
        <v>0</v>
      </c>
      <c r="AH30">
        <v>15</v>
      </c>
      <c r="AI30">
        <v>15</v>
      </c>
      <c r="AJ30" t="s">
        <v>76</v>
      </c>
      <c r="AK30" t="s">
        <v>77</v>
      </c>
      <c r="AL30" t="s">
        <v>78</v>
      </c>
      <c r="AM30" t="s">
        <v>284</v>
      </c>
      <c r="AN30" t="s">
        <v>285</v>
      </c>
      <c r="AP30" t="s">
        <v>286</v>
      </c>
      <c r="AQ30" t="s">
        <v>287</v>
      </c>
      <c r="AR30" s="1">
        <v>42410</v>
      </c>
      <c r="AS30">
        <v>2016</v>
      </c>
      <c r="AT30">
        <v>137</v>
      </c>
      <c r="AZ30">
        <v>541</v>
      </c>
      <c r="BA30">
        <v>548</v>
      </c>
      <c r="BC30" t="s">
        <v>557</v>
      </c>
      <c r="BE30">
        <v>8</v>
      </c>
      <c r="BF30" t="s">
        <v>289</v>
      </c>
      <c r="BG30" t="s">
        <v>290</v>
      </c>
      <c r="BH30" t="s">
        <v>558</v>
      </c>
      <c r="BI30" t="s">
        <v>559</v>
      </c>
      <c r="BJ30">
        <v>26686161</v>
      </c>
    </row>
    <row r="31" spans="1:62">
      <c r="A31" t="s">
        <v>62</v>
      </c>
      <c r="B31" t="s">
        <v>560</v>
      </c>
      <c r="F31" t="s">
        <v>561</v>
      </c>
      <c r="I31" t="s">
        <v>562</v>
      </c>
      <c r="J31" t="s">
        <v>563</v>
      </c>
      <c r="M31" t="s">
        <v>67</v>
      </c>
      <c r="N31" t="s">
        <v>68</v>
      </c>
      <c r="T31" t="s">
        <v>564</v>
      </c>
      <c r="U31" t="s">
        <v>565</v>
      </c>
      <c r="W31" t="s">
        <v>566</v>
      </c>
      <c r="X31" t="s">
        <v>567</v>
      </c>
      <c r="Y31" t="s">
        <v>568</v>
      </c>
      <c r="AB31" t="s">
        <v>569</v>
      </c>
      <c r="AC31" t="s">
        <v>570</v>
      </c>
      <c r="AE31">
        <v>32</v>
      </c>
      <c r="AF31">
        <v>0</v>
      </c>
      <c r="AG31">
        <v>0</v>
      </c>
      <c r="AH31">
        <v>0</v>
      </c>
      <c r="AI31">
        <v>0</v>
      </c>
      <c r="AJ31" t="s">
        <v>571</v>
      </c>
      <c r="AK31" t="s">
        <v>537</v>
      </c>
      <c r="AL31" t="s">
        <v>572</v>
      </c>
      <c r="AM31" t="s">
        <v>573</v>
      </c>
      <c r="AP31" t="s">
        <v>574</v>
      </c>
      <c r="AQ31" t="s">
        <v>575</v>
      </c>
      <c r="AR31" s="1">
        <v>42409</v>
      </c>
      <c r="AS31">
        <v>2016</v>
      </c>
      <c r="AT31">
        <v>7</v>
      </c>
      <c r="BB31">
        <v>121</v>
      </c>
      <c r="BC31" t="s">
        <v>576</v>
      </c>
      <c r="BE31">
        <v>10</v>
      </c>
      <c r="BF31" t="s">
        <v>577</v>
      </c>
      <c r="BG31" t="s">
        <v>577</v>
      </c>
      <c r="BH31" t="s">
        <v>578</v>
      </c>
      <c r="BI31" t="s">
        <v>579</v>
      </c>
    </row>
    <row r="32" spans="1:62">
      <c r="A32" t="s">
        <v>62</v>
      </c>
      <c r="B32" t="s">
        <v>580</v>
      </c>
      <c r="F32" t="s">
        <v>581</v>
      </c>
      <c r="I32" t="s">
        <v>582</v>
      </c>
      <c r="J32" t="s">
        <v>563</v>
      </c>
      <c r="M32" t="s">
        <v>67</v>
      </c>
      <c r="N32" t="s">
        <v>68</v>
      </c>
      <c r="T32" t="s">
        <v>583</v>
      </c>
      <c r="U32" t="s">
        <v>584</v>
      </c>
      <c r="W32" t="s">
        <v>585</v>
      </c>
      <c r="X32" t="s">
        <v>586</v>
      </c>
      <c r="Y32" t="s">
        <v>587</v>
      </c>
      <c r="AB32" t="s">
        <v>588</v>
      </c>
      <c r="AC32" t="s">
        <v>589</v>
      </c>
      <c r="AE32">
        <v>73</v>
      </c>
      <c r="AF32">
        <v>0</v>
      </c>
      <c r="AG32">
        <v>0</v>
      </c>
      <c r="AH32">
        <v>1</v>
      </c>
      <c r="AI32">
        <v>1</v>
      </c>
      <c r="AJ32" t="s">
        <v>571</v>
      </c>
      <c r="AK32" t="s">
        <v>537</v>
      </c>
      <c r="AL32" t="s">
        <v>572</v>
      </c>
      <c r="AM32" t="s">
        <v>573</v>
      </c>
      <c r="AP32" t="s">
        <v>574</v>
      </c>
      <c r="AQ32" t="s">
        <v>575</v>
      </c>
      <c r="AR32" s="1">
        <v>42409</v>
      </c>
      <c r="AS32">
        <v>2016</v>
      </c>
      <c r="AT32">
        <v>7</v>
      </c>
      <c r="BB32">
        <v>102</v>
      </c>
      <c r="BC32" t="s">
        <v>590</v>
      </c>
      <c r="BE32">
        <v>16</v>
      </c>
      <c r="BF32" t="s">
        <v>577</v>
      </c>
      <c r="BG32" t="s">
        <v>577</v>
      </c>
      <c r="BH32" t="s">
        <v>591</v>
      </c>
      <c r="BI32" t="s">
        <v>592</v>
      </c>
    </row>
    <row r="33" spans="1:62">
      <c r="A33" t="s">
        <v>62</v>
      </c>
      <c r="B33" t="s">
        <v>593</v>
      </c>
      <c r="F33" t="s">
        <v>594</v>
      </c>
      <c r="I33" t="s">
        <v>595</v>
      </c>
      <c r="J33" t="s">
        <v>596</v>
      </c>
      <c r="M33" t="s">
        <v>67</v>
      </c>
      <c r="N33" t="s">
        <v>68</v>
      </c>
      <c r="U33" t="s">
        <v>597</v>
      </c>
      <c r="W33" t="s">
        <v>598</v>
      </c>
      <c r="X33" t="s">
        <v>599</v>
      </c>
      <c r="Y33" t="s">
        <v>600</v>
      </c>
      <c r="AB33" t="s">
        <v>601</v>
      </c>
      <c r="AC33" t="s">
        <v>602</v>
      </c>
      <c r="AE33">
        <v>59</v>
      </c>
      <c r="AF33">
        <v>0</v>
      </c>
      <c r="AG33">
        <v>0</v>
      </c>
      <c r="AH33">
        <v>0</v>
      </c>
      <c r="AI33">
        <v>0</v>
      </c>
      <c r="AJ33" t="s">
        <v>603</v>
      </c>
      <c r="AK33" t="s">
        <v>604</v>
      </c>
      <c r="AL33" t="s">
        <v>605</v>
      </c>
      <c r="AM33" t="s">
        <v>606</v>
      </c>
      <c r="AP33" t="s">
        <v>607</v>
      </c>
      <c r="AQ33" t="s">
        <v>608</v>
      </c>
      <c r="AR33" s="1">
        <v>42409</v>
      </c>
      <c r="AS33">
        <v>2016</v>
      </c>
      <c r="AT33">
        <v>6</v>
      </c>
      <c r="BB33">
        <v>20036</v>
      </c>
      <c r="BC33" t="s">
        <v>609</v>
      </c>
      <c r="BE33">
        <v>12</v>
      </c>
      <c r="BF33" t="s">
        <v>610</v>
      </c>
      <c r="BG33" t="s">
        <v>611</v>
      </c>
      <c r="BH33" t="s">
        <v>612</v>
      </c>
      <c r="BI33" t="s">
        <v>613</v>
      </c>
      <c r="BJ33">
        <v>26857845</v>
      </c>
    </row>
    <row r="34" spans="1:62">
      <c r="A34" t="s">
        <v>62</v>
      </c>
      <c r="B34" t="s">
        <v>614</v>
      </c>
      <c r="F34" t="s">
        <v>615</v>
      </c>
      <c r="I34" t="s">
        <v>616</v>
      </c>
      <c r="J34" t="s">
        <v>596</v>
      </c>
      <c r="M34" t="s">
        <v>67</v>
      </c>
      <c r="N34" t="s">
        <v>68</v>
      </c>
      <c r="U34" t="s">
        <v>617</v>
      </c>
      <c r="W34" t="s">
        <v>618</v>
      </c>
      <c r="X34" t="s">
        <v>619</v>
      </c>
      <c r="Y34" t="s">
        <v>620</v>
      </c>
      <c r="AB34" t="s">
        <v>621</v>
      </c>
      <c r="AC34" t="s">
        <v>622</v>
      </c>
      <c r="AE34">
        <v>63</v>
      </c>
      <c r="AF34">
        <v>0</v>
      </c>
      <c r="AG34">
        <v>0</v>
      </c>
      <c r="AH34">
        <v>0</v>
      </c>
      <c r="AI34">
        <v>0</v>
      </c>
      <c r="AJ34" t="s">
        <v>603</v>
      </c>
      <c r="AK34" t="s">
        <v>604</v>
      </c>
      <c r="AL34" t="s">
        <v>605</v>
      </c>
      <c r="AM34" t="s">
        <v>606</v>
      </c>
      <c r="AP34" t="s">
        <v>607</v>
      </c>
      <c r="AQ34" t="s">
        <v>608</v>
      </c>
      <c r="AR34" s="1">
        <v>42409</v>
      </c>
      <c r="AS34">
        <v>2016</v>
      </c>
      <c r="AT34">
        <v>6</v>
      </c>
      <c r="BB34">
        <v>20728</v>
      </c>
      <c r="BC34" t="s">
        <v>623</v>
      </c>
      <c r="BE34">
        <v>10</v>
      </c>
      <c r="BF34" t="s">
        <v>610</v>
      </c>
      <c r="BG34" t="s">
        <v>611</v>
      </c>
      <c r="BH34" t="s">
        <v>624</v>
      </c>
      <c r="BI34" t="s">
        <v>625</v>
      </c>
      <c r="BJ34">
        <v>26856884</v>
      </c>
    </row>
    <row r="35" spans="1:62">
      <c r="A35" t="s">
        <v>62</v>
      </c>
      <c r="B35" t="s">
        <v>626</v>
      </c>
      <c r="F35" t="s">
        <v>627</v>
      </c>
      <c r="I35" t="s">
        <v>628</v>
      </c>
      <c r="J35" t="s">
        <v>596</v>
      </c>
      <c r="M35" t="s">
        <v>67</v>
      </c>
      <c r="N35" t="s">
        <v>68</v>
      </c>
      <c r="U35" t="s">
        <v>629</v>
      </c>
      <c r="W35" t="s">
        <v>630</v>
      </c>
      <c r="X35" t="s">
        <v>631</v>
      </c>
      <c r="Y35" t="s">
        <v>632</v>
      </c>
      <c r="AB35" t="s">
        <v>633</v>
      </c>
      <c r="AC35" t="s">
        <v>634</v>
      </c>
      <c r="AE35">
        <v>44</v>
      </c>
      <c r="AF35">
        <v>0</v>
      </c>
      <c r="AG35">
        <v>0</v>
      </c>
      <c r="AH35">
        <v>0</v>
      </c>
      <c r="AI35">
        <v>0</v>
      </c>
      <c r="AJ35" t="s">
        <v>603</v>
      </c>
      <c r="AK35" t="s">
        <v>604</v>
      </c>
      <c r="AL35" t="s">
        <v>605</v>
      </c>
      <c r="AM35" t="s">
        <v>606</v>
      </c>
      <c r="AP35" t="s">
        <v>607</v>
      </c>
      <c r="AQ35" t="s">
        <v>608</v>
      </c>
      <c r="AR35" s="1">
        <v>42409</v>
      </c>
      <c r="AS35">
        <v>2016</v>
      </c>
      <c r="AT35">
        <v>6</v>
      </c>
      <c r="BB35">
        <v>21379</v>
      </c>
      <c r="BC35" t="s">
        <v>635</v>
      </c>
      <c r="BE35">
        <v>10</v>
      </c>
      <c r="BF35" t="s">
        <v>610</v>
      </c>
      <c r="BG35" t="s">
        <v>611</v>
      </c>
      <c r="BH35" t="s">
        <v>636</v>
      </c>
      <c r="BI35" t="s">
        <v>637</v>
      </c>
      <c r="BJ35">
        <v>26856606</v>
      </c>
    </row>
    <row r="36" spans="1:62">
      <c r="A36" t="s">
        <v>62</v>
      </c>
      <c r="B36" t="s">
        <v>638</v>
      </c>
      <c r="F36" t="s">
        <v>639</v>
      </c>
      <c r="I36" t="s">
        <v>640</v>
      </c>
      <c r="J36" t="s">
        <v>596</v>
      </c>
      <c r="M36" t="s">
        <v>67</v>
      </c>
      <c r="N36" t="s">
        <v>68</v>
      </c>
      <c r="U36" t="s">
        <v>641</v>
      </c>
      <c r="W36" t="s">
        <v>642</v>
      </c>
      <c r="X36" t="s">
        <v>643</v>
      </c>
      <c r="Y36" t="s">
        <v>644</v>
      </c>
      <c r="AB36" t="s">
        <v>645</v>
      </c>
      <c r="AC36" t="s">
        <v>646</v>
      </c>
      <c r="AE36">
        <v>71</v>
      </c>
      <c r="AF36">
        <v>0</v>
      </c>
      <c r="AG36">
        <v>0</v>
      </c>
      <c r="AH36">
        <v>0</v>
      </c>
      <c r="AI36">
        <v>0</v>
      </c>
      <c r="AJ36" t="s">
        <v>603</v>
      </c>
      <c r="AK36" t="s">
        <v>604</v>
      </c>
      <c r="AL36" t="s">
        <v>605</v>
      </c>
      <c r="AM36" t="s">
        <v>606</v>
      </c>
      <c r="AP36" t="s">
        <v>607</v>
      </c>
      <c r="AQ36" t="s">
        <v>608</v>
      </c>
      <c r="AR36" s="1">
        <v>42409</v>
      </c>
      <c r="AS36">
        <v>2016</v>
      </c>
      <c r="AT36">
        <v>6</v>
      </c>
      <c r="BB36">
        <v>20773</v>
      </c>
      <c r="BC36" t="s">
        <v>647</v>
      </c>
      <c r="BE36">
        <v>13</v>
      </c>
      <c r="BF36" t="s">
        <v>610</v>
      </c>
      <c r="BG36" t="s">
        <v>611</v>
      </c>
      <c r="BH36" t="s">
        <v>648</v>
      </c>
      <c r="BI36" t="s">
        <v>649</v>
      </c>
      <c r="BJ36">
        <v>26856318</v>
      </c>
    </row>
    <row r="37" spans="1:62">
      <c r="A37" t="s">
        <v>62</v>
      </c>
      <c r="B37" t="s">
        <v>650</v>
      </c>
      <c r="F37" t="s">
        <v>651</v>
      </c>
      <c r="I37" t="s">
        <v>652</v>
      </c>
      <c r="J37" t="s">
        <v>653</v>
      </c>
      <c r="M37" t="s">
        <v>67</v>
      </c>
      <c r="N37" t="s">
        <v>68</v>
      </c>
      <c r="U37" t="s">
        <v>654</v>
      </c>
      <c r="W37" t="s">
        <v>655</v>
      </c>
      <c r="X37" t="s">
        <v>656</v>
      </c>
      <c r="Y37" t="s">
        <v>657</v>
      </c>
      <c r="AB37" t="s">
        <v>658</v>
      </c>
      <c r="AC37" t="s">
        <v>659</v>
      </c>
      <c r="AE37">
        <v>50</v>
      </c>
      <c r="AF37">
        <v>0</v>
      </c>
      <c r="AG37">
        <v>0</v>
      </c>
      <c r="AH37">
        <v>0</v>
      </c>
      <c r="AI37">
        <v>0</v>
      </c>
      <c r="AJ37" t="s">
        <v>660</v>
      </c>
      <c r="AK37" t="s">
        <v>604</v>
      </c>
      <c r="AL37" t="s">
        <v>661</v>
      </c>
      <c r="AM37" t="s">
        <v>662</v>
      </c>
      <c r="AN37" t="s">
        <v>663</v>
      </c>
      <c r="AP37" t="s">
        <v>664</v>
      </c>
      <c r="AQ37" t="s">
        <v>665</v>
      </c>
      <c r="AR37" s="1">
        <v>42409</v>
      </c>
      <c r="AS37">
        <v>2016</v>
      </c>
      <c r="AT37">
        <v>47</v>
      </c>
      <c r="BB37">
        <v>24</v>
      </c>
      <c r="BC37" t="s">
        <v>666</v>
      </c>
      <c r="BE37">
        <v>7</v>
      </c>
      <c r="BF37" t="s">
        <v>667</v>
      </c>
      <c r="BG37" t="s">
        <v>667</v>
      </c>
      <c r="BH37" t="s">
        <v>668</v>
      </c>
      <c r="BI37" t="s">
        <v>669</v>
      </c>
      <c r="BJ37">
        <v>26857562</v>
      </c>
    </row>
    <row r="38" spans="1:62">
      <c r="A38" t="s">
        <v>62</v>
      </c>
      <c r="B38" t="s">
        <v>670</v>
      </c>
      <c r="F38" t="s">
        <v>671</v>
      </c>
      <c r="I38" t="s">
        <v>672</v>
      </c>
      <c r="J38" t="s">
        <v>596</v>
      </c>
      <c r="M38" t="s">
        <v>67</v>
      </c>
      <c r="N38" t="s">
        <v>68</v>
      </c>
      <c r="U38" t="s">
        <v>673</v>
      </c>
      <c r="W38" t="s">
        <v>674</v>
      </c>
      <c r="X38" t="s">
        <v>675</v>
      </c>
      <c r="Y38" t="s">
        <v>676</v>
      </c>
      <c r="AB38" t="s">
        <v>677</v>
      </c>
      <c r="AC38" t="s">
        <v>678</v>
      </c>
      <c r="AE38">
        <v>50</v>
      </c>
      <c r="AF38">
        <v>0</v>
      </c>
      <c r="AG38">
        <v>0</v>
      </c>
      <c r="AH38">
        <v>1</v>
      </c>
      <c r="AI38">
        <v>1</v>
      </c>
      <c r="AJ38" t="s">
        <v>603</v>
      </c>
      <c r="AK38" t="s">
        <v>604</v>
      </c>
      <c r="AL38" t="s">
        <v>605</v>
      </c>
      <c r="AM38" t="s">
        <v>606</v>
      </c>
      <c r="AP38" t="s">
        <v>607</v>
      </c>
      <c r="AQ38" t="s">
        <v>608</v>
      </c>
      <c r="AR38" s="1">
        <v>42408</v>
      </c>
      <c r="AS38">
        <v>2016</v>
      </c>
      <c r="AT38">
        <v>6</v>
      </c>
      <c r="BB38">
        <v>20687</v>
      </c>
      <c r="BC38" t="s">
        <v>679</v>
      </c>
      <c r="BE38">
        <v>10</v>
      </c>
      <c r="BF38" t="s">
        <v>610</v>
      </c>
      <c r="BG38" t="s">
        <v>611</v>
      </c>
      <c r="BH38" t="s">
        <v>680</v>
      </c>
      <c r="BI38" t="s">
        <v>681</v>
      </c>
      <c r="BJ38">
        <v>26852800</v>
      </c>
    </row>
    <row r="39" spans="1:62">
      <c r="A39" t="s">
        <v>62</v>
      </c>
      <c r="B39" t="s">
        <v>682</v>
      </c>
      <c r="F39" t="s">
        <v>683</v>
      </c>
      <c r="I39" t="s">
        <v>684</v>
      </c>
      <c r="J39" t="s">
        <v>685</v>
      </c>
      <c r="M39" t="s">
        <v>67</v>
      </c>
      <c r="N39" t="s">
        <v>68</v>
      </c>
      <c r="T39" t="s">
        <v>686</v>
      </c>
      <c r="U39" t="s">
        <v>687</v>
      </c>
      <c r="W39" t="s">
        <v>688</v>
      </c>
      <c r="X39" t="s">
        <v>689</v>
      </c>
      <c r="Y39" t="s">
        <v>690</v>
      </c>
      <c r="AB39" t="s">
        <v>691</v>
      </c>
      <c r="AC39" t="s">
        <v>692</v>
      </c>
      <c r="AE39">
        <v>37</v>
      </c>
      <c r="AF39">
        <v>0</v>
      </c>
      <c r="AG39">
        <v>0</v>
      </c>
      <c r="AH39">
        <v>0</v>
      </c>
      <c r="AI39">
        <v>0</v>
      </c>
      <c r="AJ39" t="s">
        <v>660</v>
      </c>
      <c r="AK39" t="s">
        <v>604</v>
      </c>
      <c r="AL39" t="s">
        <v>661</v>
      </c>
      <c r="AM39" t="s">
        <v>693</v>
      </c>
      <c r="AP39" t="s">
        <v>694</v>
      </c>
      <c r="AQ39" t="s">
        <v>695</v>
      </c>
      <c r="AR39" s="1">
        <v>42406</v>
      </c>
      <c r="AS39">
        <v>2016</v>
      </c>
      <c r="AT39">
        <v>7</v>
      </c>
      <c r="BB39">
        <v>5</v>
      </c>
      <c r="BC39" t="s">
        <v>696</v>
      </c>
      <c r="BE39">
        <v>11</v>
      </c>
      <c r="BF39" t="s">
        <v>697</v>
      </c>
      <c r="BG39" t="s">
        <v>473</v>
      </c>
      <c r="BH39" t="s">
        <v>698</v>
      </c>
      <c r="BI39" t="s">
        <v>699</v>
      </c>
      <c r="BJ39">
        <v>26855776</v>
      </c>
    </row>
    <row r="40" spans="1:62">
      <c r="A40" t="s">
        <v>62</v>
      </c>
      <c r="B40" t="s">
        <v>700</v>
      </c>
      <c r="F40" t="s">
        <v>701</v>
      </c>
      <c r="I40" t="s">
        <v>702</v>
      </c>
      <c r="J40" t="s">
        <v>596</v>
      </c>
      <c r="M40" t="s">
        <v>67</v>
      </c>
      <c r="N40" t="s">
        <v>68</v>
      </c>
      <c r="U40" t="s">
        <v>703</v>
      </c>
      <c r="W40" t="s">
        <v>704</v>
      </c>
      <c r="X40" t="s">
        <v>705</v>
      </c>
      <c r="Y40" t="s">
        <v>706</v>
      </c>
      <c r="AB40" t="s">
        <v>707</v>
      </c>
      <c r="AC40" t="s">
        <v>708</v>
      </c>
      <c r="AE40">
        <v>52</v>
      </c>
      <c r="AF40">
        <v>0</v>
      </c>
      <c r="AG40">
        <v>0</v>
      </c>
      <c r="AH40">
        <v>1</v>
      </c>
      <c r="AI40">
        <v>1</v>
      </c>
      <c r="AJ40" t="s">
        <v>603</v>
      </c>
      <c r="AK40" t="s">
        <v>604</v>
      </c>
      <c r="AL40" t="s">
        <v>605</v>
      </c>
      <c r="AM40" t="s">
        <v>606</v>
      </c>
      <c r="AP40" t="s">
        <v>607</v>
      </c>
      <c r="AQ40" t="s">
        <v>608</v>
      </c>
      <c r="AR40" s="1">
        <v>42405</v>
      </c>
      <c r="AS40">
        <v>2016</v>
      </c>
      <c r="AT40">
        <v>6</v>
      </c>
      <c r="BB40">
        <v>20456</v>
      </c>
      <c r="BC40" t="s">
        <v>709</v>
      </c>
      <c r="BE40">
        <v>10</v>
      </c>
      <c r="BF40" t="s">
        <v>610</v>
      </c>
      <c r="BG40" t="s">
        <v>611</v>
      </c>
      <c r="BH40" t="s">
        <v>710</v>
      </c>
      <c r="BI40" t="s">
        <v>711</v>
      </c>
      <c r="BJ40">
        <v>26847578</v>
      </c>
    </row>
    <row r="41" spans="1:62">
      <c r="A41" t="s">
        <v>62</v>
      </c>
      <c r="B41" t="s">
        <v>712</v>
      </c>
      <c r="F41" t="s">
        <v>713</v>
      </c>
      <c r="I41" t="s">
        <v>714</v>
      </c>
      <c r="J41" t="s">
        <v>596</v>
      </c>
      <c r="M41" t="s">
        <v>67</v>
      </c>
      <c r="N41" t="s">
        <v>68</v>
      </c>
      <c r="U41" t="s">
        <v>715</v>
      </c>
      <c r="W41" t="s">
        <v>716</v>
      </c>
      <c r="X41" t="s">
        <v>717</v>
      </c>
      <c r="Y41" t="s">
        <v>718</v>
      </c>
      <c r="AB41" t="s">
        <v>719</v>
      </c>
      <c r="AC41" t="s">
        <v>720</v>
      </c>
      <c r="AE41">
        <v>53</v>
      </c>
      <c r="AF41">
        <v>0</v>
      </c>
      <c r="AG41">
        <v>0</v>
      </c>
      <c r="AH41">
        <v>3</v>
      </c>
      <c r="AI41">
        <v>3</v>
      </c>
      <c r="AJ41" t="s">
        <v>603</v>
      </c>
      <c r="AK41" t="s">
        <v>604</v>
      </c>
      <c r="AL41" t="s">
        <v>605</v>
      </c>
      <c r="AM41" t="s">
        <v>606</v>
      </c>
      <c r="AP41" t="s">
        <v>607</v>
      </c>
      <c r="AQ41" t="s">
        <v>608</v>
      </c>
      <c r="AR41" s="1">
        <v>42405</v>
      </c>
      <c r="AS41">
        <v>2016</v>
      </c>
      <c r="AT41">
        <v>6</v>
      </c>
      <c r="BB41">
        <v>20700</v>
      </c>
      <c r="BC41" t="s">
        <v>721</v>
      </c>
      <c r="BE41">
        <v>11</v>
      </c>
      <c r="BF41" t="s">
        <v>610</v>
      </c>
      <c r="BG41" t="s">
        <v>611</v>
      </c>
      <c r="BH41" t="s">
        <v>722</v>
      </c>
      <c r="BI41" t="s">
        <v>723</v>
      </c>
      <c r="BJ41">
        <v>26848094</v>
      </c>
    </row>
    <row r="42" spans="1:62">
      <c r="A42" t="s">
        <v>62</v>
      </c>
      <c r="B42" t="s">
        <v>724</v>
      </c>
      <c r="F42" t="s">
        <v>725</v>
      </c>
      <c r="I42" t="s">
        <v>726</v>
      </c>
      <c r="J42" t="s">
        <v>727</v>
      </c>
      <c r="M42" t="s">
        <v>67</v>
      </c>
      <c r="N42" t="s">
        <v>68</v>
      </c>
      <c r="T42" t="s">
        <v>728</v>
      </c>
      <c r="U42" t="s">
        <v>729</v>
      </c>
      <c r="W42" t="s">
        <v>730</v>
      </c>
      <c r="X42" t="s">
        <v>731</v>
      </c>
      <c r="Y42" t="s">
        <v>732</v>
      </c>
      <c r="AB42" t="s">
        <v>733</v>
      </c>
      <c r="AC42" t="s">
        <v>734</v>
      </c>
      <c r="AE42">
        <v>36</v>
      </c>
      <c r="AF42">
        <v>0</v>
      </c>
      <c r="AG42">
        <v>0</v>
      </c>
      <c r="AH42">
        <v>17</v>
      </c>
      <c r="AI42">
        <v>17</v>
      </c>
      <c r="AJ42" t="s">
        <v>536</v>
      </c>
      <c r="AK42" t="s">
        <v>537</v>
      </c>
      <c r="AL42" t="s">
        <v>538</v>
      </c>
      <c r="AM42" t="s">
        <v>735</v>
      </c>
      <c r="AN42" t="s">
        <v>736</v>
      </c>
      <c r="AP42" t="s">
        <v>737</v>
      </c>
      <c r="AQ42" t="s">
        <v>738</v>
      </c>
      <c r="AR42" s="1">
        <v>42405</v>
      </c>
      <c r="AS42">
        <v>2016</v>
      </c>
      <c r="AT42">
        <v>657</v>
      </c>
      <c r="AZ42">
        <v>809</v>
      </c>
      <c r="BA42">
        <v>817</v>
      </c>
      <c r="BC42" t="s">
        <v>739</v>
      </c>
      <c r="BE42">
        <v>9</v>
      </c>
      <c r="BF42" t="s">
        <v>740</v>
      </c>
      <c r="BG42" t="s">
        <v>741</v>
      </c>
      <c r="BH42" t="s">
        <v>742</v>
      </c>
      <c r="BI42" t="s">
        <v>743</v>
      </c>
    </row>
    <row r="43" spans="1:62">
      <c r="A43" t="s">
        <v>62</v>
      </c>
      <c r="B43" t="s">
        <v>744</v>
      </c>
      <c r="F43" t="s">
        <v>745</v>
      </c>
      <c r="I43" t="s">
        <v>746</v>
      </c>
      <c r="J43" t="s">
        <v>596</v>
      </c>
      <c r="M43" t="s">
        <v>67</v>
      </c>
      <c r="N43" t="s">
        <v>68</v>
      </c>
      <c r="U43" t="s">
        <v>747</v>
      </c>
      <c r="W43" t="s">
        <v>748</v>
      </c>
      <c r="X43" t="s">
        <v>749</v>
      </c>
      <c r="Y43" t="s">
        <v>750</v>
      </c>
      <c r="AB43" t="s">
        <v>751</v>
      </c>
      <c r="AC43" t="s">
        <v>752</v>
      </c>
      <c r="AE43">
        <v>57</v>
      </c>
      <c r="AF43">
        <v>0</v>
      </c>
      <c r="AG43">
        <v>0</v>
      </c>
      <c r="AH43">
        <v>4</v>
      </c>
      <c r="AI43">
        <v>4</v>
      </c>
      <c r="AJ43" t="s">
        <v>603</v>
      </c>
      <c r="AK43" t="s">
        <v>604</v>
      </c>
      <c r="AL43" t="s">
        <v>605</v>
      </c>
      <c r="AM43" t="s">
        <v>606</v>
      </c>
      <c r="AP43" t="s">
        <v>607</v>
      </c>
      <c r="AQ43" t="s">
        <v>608</v>
      </c>
      <c r="AR43" s="1">
        <v>42404</v>
      </c>
      <c r="AS43">
        <v>2016</v>
      </c>
      <c r="AT43">
        <v>6</v>
      </c>
      <c r="BB43">
        <v>20329</v>
      </c>
      <c r="BC43" t="s">
        <v>753</v>
      </c>
      <c r="BE43">
        <v>13</v>
      </c>
      <c r="BF43" t="s">
        <v>610</v>
      </c>
      <c r="BG43" t="s">
        <v>611</v>
      </c>
      <c r="BH43" t="s">
        <v>754</v>
      </c>
      <c r="BI43" t="s">
        <v>755</v>
      </c>
      <c r="BJ43">
        <v>26841945</v>
      </c>
    </row>
    <row r="44" spans="1:62">
      <c r="A44" t="s">
        <v>62</v>
      </c>
      <c r="B44" t="s">
        <v>756</v>
      </c>
      <c r="F44" t="s">
        <v>757</v>
      </c>
      <c r="I44" t="s">
        <v>758</v>
      </c>
      <c r="J44" t="s">
        <v>759</v>
      </c>
      <c r="M44" t="s">
        <v>67</v>
      </c>
      <c r="N44" t="s">
        <v>68</v>
      </c>
      <c r="T44" t="s">
        <v>760</v>
      </c>
      <c r="U44" t="s">
        <v>761</v>
      </c>
      <c r="W44" t="s">
        <v>762</v>
      </c>
      <c r="X44" t="s">
        <v>763</v>
      </c>
      <c r="Y44" t="s">
        <v>764</v>
      </c>
      <c r="AB44" t="s">
        <v>765</v>
      </c>
      <c r="AC44" t="s">
        <v>766</v>
      </c>
      <c r="AE44">
        <v>53</v>
      </c>
      <c r="AF44">
        <v>0</v>
      </c>
      <c r="AG44">
        <v>0</v>
      </c>
      <c r="AH44">
        <v>0</v>
      </c>
      <c r="AI44">
        <v>0</v>
      </c>
      <c r="AJ44" t="s">
        <v>767</v>
      </c>
      <c r="AK44" t="s">
        <v>768</v>
      </c>
      <c r="AL44" t="s">
        <v>769</v>
      </c>
      <c r="AM44" t="s">
        <v>770</v>
      </c>
      <c r="AN44" t="s">
        <v>771</v>
      </c>
      <c r="AP44" t="s">
        <v>772</v>
      </c>
      <c r="AQ44" t="s">
        <v>773</v>
      </c>
      <c r="AR44" s="1">
        <v>42403</v>
      </c>
      <c r="AS44">
        <v>2016</v>
      </c>
      <c r="AT44">
        <v>64</v>
      </c>
      <c r="AU44">
        <v>4</v>
      </c>
      <c r="AZ44">
        <v>948</v>
      </c>
      <c r="BA44">
        <v>959</v>
      </c>
      <c r="BC44" t="s">
        <v>774</v>
      </c>
      <c r="BE44">
        <v>12</v>
      </c>
      <c r="BF44" t="s">
        <v>775</v>
      </c>
      <c r="BG44" t="s">
        <v>776</v>
      </c>
      <c r="BH44" t="s">
        <v>777</v>
      </c>
      <c r="BI44" t="s">
        <v>778</v>
      </c>
      <c r="BJ44">
        <v>26753535</v>
      </c>
    </row>
    <row r="45" spans="1:62">
      <c r="A45" t="s">
        <v>62</v>
      </c>
      <c r="B45" t="s">
        <v>779</v>
      </c>
      <c r="F45" t="s">
        <v>780</v>
      </c>
      <c r="I45" t="s">
        <v>781</v>
      </c>
      <c r="J45" t="s">
        <v>596</v>
      </c>
      <c r="M45" t="s">
        <v>67</v>
      </c>
      <c r="N45" t="s">
        <v>68</v>
      </c>
      <c r="U45" t="s">
        <v>782</v>
      </c>
      <c r="W45" t="s">
        <v>783</v>
      </c>
      <c r="X45" t="s">
        <v>784</v>
      </c>
      <c r="Y45" t="s">
        <v>785</v>
      </c>
      <c r="AB45" t="s">
        <v>786</v>
      </c>
      <c r="AC45" t="s">
        <v>787</v>
      </c>
      <c r="AE45">
        <v>76</v>
      </c>
      <c r="AF45">
        <v>0</v>
      </c>
      <c r="AG45">
        <v>0</v>
      </c>
      <c r="AH45">
        <v>1</v>
      </c>
      <c r="AI45">
        <v>1</v>
      </c>
      <c r="AJ45" t="s">
        <v>603</v>
      </c>
      <c r="AK45" t="s">
        <v>604</v>
      </c>
      <c r="AL45" t="s">
        <v>605</v>
      </c>
      <c r="AM45" t="s">
        <v>606</v>
      </c>
      <c r="AP45" t="s">
        <v>607</v>
      </c>
      <c r="AQ45" t="s">
        <v>608</v>
      </c>
      <c r="AR45" s="1">
        <v>42403</v>
      </c>
      <c r="AS45">
        <v>2016</v>
      </c>
      <c r="AT45">
        <v>6</v>
      </c>
      <c r="BB45">
        <v>20582</v>
      </c>
      <c r="BC45" t="s">
        <v>788</v>
      </c>
      <c r="BE45">
        <v>15</v>
      </c>
      <c r="BF45" t="s">
        <v>610</v>
      </c>
      <c r="BG45" t="s">
        <v>611</v>
      </c>
      <c r="BH45" t="s">
        <v>789</v>
      </c>
      <c r="BI45" t="s">
        <v>790</v>
      </c>
      <c r="BJ45">
        <v>26838812</v>
      </c>
    </row>
    <row r="46" spans="1:62">
      <c r="A46" t="s">
        <v>62</v>
      </c>
      <c r="B46" t="s">
        <v>791</v>
      </c>
      <c r="F46" t="s">
        <v>792</v>
      </c>
      <c r="I46" t="s">
        <v>793</v>
      </c>
      <c r="J46" t="s">
        <v>794</v>
      </c>
      <c r="M46" t="s">
        <v>67</v>
      </c>
      <c r="N46" t="s">
        <v>68</v>
      </c>
      <c r="T46" t="s">
        <v>795</v>
      </c>
      <c r="U46" t="s">
        <v>796</v>
      </c>
      <c r="W46" t="s">
        <v>797</v>
      </c>
      <c r="X46" t="s">
        <v>798</v>
      </c>
      <c r="Y46" t="s">
        <v>799</v>
      </c>
      <c r="AB46" t="s">
        <v>800</v>
      </c>
      <c r="AC46" t="s">
        <v>801</v>
      </c>
      <c r="AE46">
        <v>29</v>
      </c>
      <c r="AF46">
        <v>0</v>
      </c>
      <c r="AG46">
        <v>0</v>
      </c>
      <c r="AH46">
        <v>0</v>
      </c>
      <c r="AI46">
        <v>0</v>
      </c>
      <c r="AJ46" t="s">
        <v>802</v>
      </c>
      <c r="AK46" t="s">
        <v>803</v>
      </c>
      <c r="AL46" t="s">
        <v>804</v>
      </c>
      <c r="AM46" t="s">
        <v>805</v>
      </c>
      <c r="AN46" t="s">
        <v>806</v>
      </c>
      <c r="AP46" t="s">
        <v>794</v>
      </c>
      <c r="AQ46" t="s">
        <v>807</v>
      </c>
      <c r="AR46" s="1">
        <v>42403</v>
      </c>
      <c r="AS46">
        <v>2016</v>
      </c>
      <c r="AT46">
        <v>4072</v>
      </c>
      <c r="AU46">
        <v>4</v>
      </c>
      <c r="AZ46">
        <v>441</v>
      </c>
      <c r="BA46">
        <v>452</v>
      </c>
      <c r="BE46">
        <v>12</v>
      </c>
      <c r="BF46" t="s">
        <v>808</v>
      </c>
      <c r="BG46" t="s">
        <v>808</v>
      </c>
      <c r="BH46" t="s">
        <v>809</v>
      </c>
      <c r="BI46" t="s">
        <v>810</v>
      </c>
    </row>
    <row r="47" spans="1:62">
      <c r="A47" t="s">
        <v>62</v>
      </c>
      <c r="B47" t="s">
        <v>811</v>
      </c>
      <c r="F47" t="s">
        <v>812</v>
      </c>
      <c r="I47" t="s">
        <v>813</v>
      </c>
      <c r="J47" t="s">
        <v>814</v>
      </c>
      <c r="M47" t="s">
        <v>67</v>
      </c>
      <c r="N47" t="s">
        <v>68</v>
      </c>
      <c r="T47" t="s">
        <v>815</v>
      </c>
      <c r="U47" t="s">
        <v>816</v>
      </c>
      <c r="W47" t="s">
        <v>817</v>
      </c>
      <c r="X47" t="s">
        <v>818</v>
      </c>
      <c r="Y47" t="s">
        <v>819</v>
      </c>
      <c r="AB47" t="s">
        <v>820</v>
      </c>
      <c r="AC47" t="s">
        <v>821</v>
      </c>
      <c r="AE47">
        <v>50</v>
      </c>
      <c r="AF47">
        <v>0</v>
      </c>
      <c r="AG47">
        <v>0</v>
      </c>
      <c r="AH47">
        <v>0</v>
      </c>
      <c r="AI47">
        <v>0</v>
      </c>
      <c r="AJ47" t="s">
        <v>822</v>
      </c>
      <c r="AK47" t="s">
        <v>823</v>
      </c>
      <c r="AL47" t="s">
        <v>824</v>
      </c>
      <c r="AM47" t="s">
        <v>825</v>
      </c>
      <c r="AN47" t="s">
        <v>826</v>
      </c>
      <c r="AP47" t="s">
        <v>827</v>
      </c>
      <c r="AQ47" t="s">
        <v>828</v>
      </c>
      <c r="AR47" s="1">
        <v>42402</v>
      </c>
      <c r="AS47">
        <v>2016</v>
      </c>
      <c r="AT47">
        <v>16</v>
      </c>
      <c r="BC47" t="s">
        <v>829</v>
      </c>
      <c r="BE47">
        <v>7</v>
      </c>
      <c r="BF47" t="s">
        <v>830</v>
      </c>
      <c r="BG47" t="s">
        <v>830</v>
      </c>
      <c r="BH47" t="s">
        <v>831</v>
      </c>
      <c r="BI47" t="s">
        <v>832</v>
      </c>
    </row>
    <row r="48" spans="1:62">
      <c r="A48" t="s">
        <v>62</v>
      </c>
      <c r="B48" t="s">
        <v>833</v>
      </c>
      <c r="F48" t="s">
        <v>834</v>
      </c>
      <c r="I48" t="s">
        <v>835</v>
      </c>
      <c r="J48" t="s">
        <v>836</v>
      </c>
      <c r="M48" t="s">
        <v>67</v>
      </c>
      <c r="N48" t="s">
        <v>68</v>
      </c>
      <c r="T48" t="s">
        <v>837</v>
      </c>
      <c r="U48" t="s">
        <v>838</v>
      </c>
      <c r="W48" t="s">
        <v>839</v>
      </c>
      <c r="X48" t="s">
        <v>840</v>
      </c>
      <c r="Y48" t="s">
        <v>841</v>
      </c>
      <c r="AB48" t="s">
        <v>842</v>
      </c>
      <c r="AC48" t="s">
        <v>843</v>
      </c>
      <c r="AE48">
        <v>53</v>
      </c>
      <c r="AF48">
        <v>0</v>
      </c>
      <c r="AG48">
        <v>0</v>
      </c>
      <c r="AH48">
        <v>0</v>
      </c>
      <c r="AI48">
        <v>0</v>
      </c>
      <c r="AJ48" t="s">
        <v>571</v>
      </c>
      <c r="AK48" t="s">
        <v>537</v>
      </c>
      <c r="AL48" t="s">
        <v>572</v>
      </c>
      <c r="AM48" t="s">
        <v>844</v>
      </c>
      <c r="AP48" t="s">
        <v>845</v>
      </c>
      <c r="AQ48" t="s">
        <v>846</v>
      </c>
      <c r="AR48" s="1">
        <v>42402</v>
      </c>
      <c r="AS48">
        <v>2016</v>
      </c>
      <c r="AT48">
        <v>7</v>
      </c>
      <c r="BB48">
        <v>55</v>
      </c>
      <c r="BC48" t="s">
        <v>847</v>
      </c>
      <c r="BE48">
        <v>13</v>
      </c>
      <c r="BF48" t="s">
        <v>848</v>
      </c>
      <c r="BG48" t="s">
        <v>848</v>
      </c>
      <c r="BH48" t="s">
        <v>849</v>
      </c>
      <c r="BI48" t="s">
        <v>850</v>
      </c>
    </row>
    <row r="49" spans="1:62">
      <c r="A49" t="s">
        <v>62</v>
      </c>
      <c r="B49" t="s">
        <v>851</v>
      </c>
      <c r="F49" t="s">
        <v>852</v>
      </c>
      <c r="I49" t="s">
        <v>853</v>
      </c>
      <c r="J49" t="s">
        <v>854</v>
      </c>
      <c r="M49" t="s">
        <v>67</v>
      </c>
      <c r="N49" t="s">
        <v>68</v>
      </c>
      <c r="T49" t="s">
        <v>855</v>
      </c>
      <c r="U49" t="s">
        <v>856</v>
      </c>
      <c r="W49" t="s">
        <v>857</v>
      </c>
      <c r="X49" t="s">
        <v>858</v>
      </c>
      <c r="Y49" t="s">
        <v>859</v>
      </c>
      <c r="AB49" t="s">
        <v>860</v>
      </c>
      <c r="AC49" t="s">
        <v>861</v>
      </c>
      <c r="AE49">
        <v>38</v>
      </c>
      <c r="AF49">
        <v>0</v>
      </c>
      <c r="AG49">
        <v>0</v>
      </c>
      <c r="AH49">
        <v>1</v>
      </c>
      <c r="AI49">
        <v>1</v>
      </c>
      <c r="AJ49" t="s">
        <v>112</v>
      </c>
      <c r="AK49" t="s">
        <v>113</v>
      </c>
      <c r="AL49" t="s">
        <v>114</v>
      </c>
      <c r="AM49" t="s">
        <v>862</v>
      </c>
      <c r="AN49" t="s">
        <v>863</v>
      </c>
      <c r="AP49" t="s">
        <v>864</v>
      </c>
      <c r="AQ49" t="s">
        <v>865</v>
      </c>
      <c r="AR49" t="s">
        <v>866</v>
      </c>
      <c r="AS49">
        <v>2016</v>
      </c>
      <c r="AT49">
        <v>165</v>
      </c>
      <c r="AZ49">
        <v>122</v>
      </c>
      <c r="BA49">
        <v>130</v>
      </c>
      <c r="BC49" t="s">
        <v>867</v>
      </c>
      <c r="BE49">
        <v>9</v>
      </c>
      <c r="BF49" t="s">
        <v>868</v>
      </c>
      <c r="BG49" t="s">
        <v>869</v>
      </c>
      <c r="BH49" t="s">
        <v>870</v>
      </c>
      <c r="BI49" t="s">
        <v>871</v>
      </c>
    </row>
    <row r="50" spans="1:62">
      <c r="A50" t="s">
        <v>62</v>
      </c>
      <c r="B50" t="s">
        <v>872</v>
      </c>
      <c r="F50" t="s">
        <v>873</v>
      </c>
      <c r="I50" t="s">
        <v>874</v>
      </c>
      <c r="J50" t="s">
        <v>875</v>
      </c>
      <c r="M50" t="s">
        <v>67</v>
      </c>
      <c r="N50" t="s">
        <v>68</v>
      </c>
      <c r="T50" t="s">
        <v>876</v>
      </c>
      <c r="U50" t="s">
        <v>877</v>
      </c>
      <c r="W50" t="s">
        <v>878</v>
      </c>
      <c r="X50" t="s">
        <v>879</v>
      </c>
      <c r="Y50" t="s">
        <v>880</v>
      </c>
      <c r="AB50" t="s">
        <v>881</v>
      </c>
      <c r="AC50" t="s">
        <v>882</v>
      </c>
      <c r="AE50">
        <v>24</v>
      </c>
      <c r="AF50">
        <v>0</v>
      </c>
      <c r="AG50">
        <v>0</v>
      </c>
      <c r="AH50">
        <v>0</v>
      </c>
      <c r="AI50">
        <v>0</v>
      </c>
      <c r="AJ50" t="s">
        <v>112</v>
      </c>
      <c r="AK50" t="s">
        <v>113</v>
      </c>
      <c r="AL50" t="s">
        <v>114</v>
      </c>
      <c r="AM50" t="s">
        <v>883</v>
      </c>
      <c r="AN50" t="s">
        <v>884</v>
      </c>
      <c r="AP50" t="s">
        <v>885</v>
      </c>
      <c r="AQ50" t="s">
        <v>886</v>
      </c>
      <c r="AR50" t="s">
        <v>866</v>
      </c>
      <c r="AS50">
        <v>2016</v>
      </c>
      <c r="AT50">
        <v>212</v>
      </c>
      <c r="AZ50">
        <v>63</v>
      </c>
      <c r="BA50">
        <v>69</v>
      </c>
      <c r="BC50" t="s">
        <v>887</v>
      </c>
      <c r="BE50">
        <v>7</v>
      </c>
      <c r="BF50" t="s">
        <v>697</v>
      </c>
      <c r="BG50" t="s">
        <v>473</v>
      </c>
      <c r="BH50" t="s">
        <v>888</v>
      </c>
      <c r="BI50" t="s">
        <v>889</v>
      </c>
    </row>
    <row r="51" spans="1:62">
      <c r="A51" t="s">
        <v>62</v>
      </c>
      <c r="B51" t="s">
        <v>890</v>
      </c>
      <c r="F51" t="s">
        <v>891</v>
      </c>
      <c r="I51" t="s">
        <v>892</v>
      </c>
      <c r="J51" t="s">
        <v>875</v>
      </c>
      <c r="M51" t="s">
        <v>67</v>
      </c>
      <c r="N51" t="s">
        <v>68</v>
      </c>
      <c r="T51" t="s">
        <v>893</v>
      </c>
      <c r="U51" t="s">
        <v>894</v>
      </c>
      <c r="W51" t="s">
        <v>895</v>
      </c>
      <c r="X51" t="s">
        <v>896</v>
      </c>
      <c r="Y51" t="s">
        <v>897</v>
      </c>
      <c r="AB51" t="s">
        <v>898</v>
      </c>
      <c r="AC51" t="s">
        <v>899</v>
      </c>
      <c r="AE51">
        <v>48</v>
      </c>
      <c r="AF51">
        <v>0</v>
      </c>
      <c r="AG51">
        <v>0</v>
      </c>
      <c r="AH51">
        <v>0</v>
      </c>
      <c r="AI51">
        <v>0</v>
      </c>
      <c r="AJ51" t="s">
        <v>112</v>
      </c>
      <c r="AK51" t="s">
        <v>113</v>
      </c>
      <c r="AL51" t="s">
        <v>114</v>
      </c>
      <c r="AM51" t="s">
        <v>883</v>
      </c>
      <c r="AN51" t="s">
        <v>884</v>
      </c>
      <c r="AP51" t="s">
        <v>885</v>
      </c>
      <c r="AQ51" t="s">
        <v>886</v>
      </c>
      <c r="AR51" t="s">
        <v>866</v>
      </c>
      <c r="AS51">
        <v>2016</v>
      </c>
      <c r="AT51">
        <v>212</v>
      </c>
      <c r="AZ51">
        <v>81</v>
      </c>
      <c r="BA51">
        <v>89</v>
      </c>
      <c r="BC51" t="s">
        <v>900</v>
      </c>
      <c r="BE51">
        <v>9</v>
      </c>
      <c r="BF51" t="s">
        <v>697</v>
      </c>
      <c r="BG51" t="s">
        <v>473</v>
      </c>
      <c r="BH51" t="s">
        <v>888</v>
      </c>
      <c r="BI51" t="s">
        <v>901</v>
      </c>
    </row>
    <row r="52" spans="1:62">
      <c r="A52" t="s">
        <v>62</v>
      </c>
      <c r="B52" t="s">
        <v>902</v>
      </c>
      <c r="F52" t="s">
        <v>903</v>
      </c>
      <c r="I52" t="s">
        <v>904</v>
      </c>
      <c r="J52" t="s">
        <v>905</v>
      </c>
      <c r="M52" t="s">
        <v>67</v>
      </c>
      <c r="N52" t="s">
        <v>68</v>
      </c>
      <c r="U52" t="s">
        <v>906</v>
      </c>
      <c r="W52" t="s">
        <v>907</v>
      </c>
      <c r="X52" t="s">
        <v>908</v>
      </c>
      <c r="Y52" t="s">
        <v>909</v>
      </c>
      <c r="AB52" t="s">
        <v>910</v>
      </c>
      <c r="AC52" t="s">
        <v>911</v>
      </c>
      <c r="AE52">
        <v>64</v>
      </c>
      <c r="AF52">
        <v>0</v>
      </c>
      <c r="AG52">
        <v>0</v>
      </c>
      <c r="AH52">
        <v>0</v>
      </c>
      <c r="AI52">
        <v>0</v>
      </c>
      <c r="AJ52" t="s">
        <v>912</v>
      </c>
      <c r="AK52" t="s">
        <v>768</v>
      </c>
      <c r="AL52" t="s">
        <v>913</v>
      </c>
      <c r="AM52" t="s">
        <v>914</v>
      </c>
      <c r="AN52" t="s">
        <v>915</v>
      </c>
      <c r="AP52" t="s">
        <v>916</v>
      </c>
      <c r="AQ52" t="s">
        <v>917</v>
      </c>
      <c r="AR52" t="s">
        <v>866</v>
      </c>
      <c r="AS52">
        <v>2016</v>
      </c>
      <c r="AT52">
        <v>82</v>
      </c>
      <c r="AU52">
        <v>3</v>
      </c>
      <c r="AZ52">
        <v>778</v>
      </c>
      <c r="BA52">
        <v>787</v>
      </c>
      <c r="BC52" t="s">
        <v>918</v>
      </c>
      <c r="BE52">
        <v>10</v>
      </c>
      <c r="BF52" t="s">
        <v>919</v>
      </c>
      <c r="BG52" t="s">
        <v>919</v>
      </c>
      <c r="BH52" t="s">
        <v>920</v>
      </c>
      <c r="BI52" t="s">
        <v>921</v>
      </c>
    </row>
    <row r="53" spans="1:62">
      <c r="A53" t="s">
        <v>62</v>
      </c>
      <c r="B53" t="s">
        <v>922</v>
      </c>
      <c r="F53" t="s">
        <v>923</v>
      </c>
      <c r="I53" t="s">
        <v>924</v>
      </c>
      <c r="J53" t="s">
        <v>925</v>
      </c>
      <c r="M53" t="s">
        <v>67</v>
      </c>
      <c r="N53" t="s">
        <v>68</v>
      </c>
      <c r="T53" t="s">
        <v>926</v>
      </c>
      <c r="U53" t="s">
        <v>927</v>
      </c>
      <c r="W53" t="s">
        <v>928</v>
      </c>
      <c r="X53" t="s">
        <v>929</v>
      </c>
      <c r="Y53" t="s">
        <v>930</v>
      </c>
      <c r="AB53" t="s">
        <v>931</v>
      </c>
      <c r="AC53" t="s">
        <v>932</v>
      </c>
      <c r="AE53">
        <v>54</v>
      </c>
      <c r="AF53">
        <v>0</v>
      </c>
      <c r="AG53">
        <v>0</v>
      </c>
      <c r="AH53">
        <v>4</v>
      </c>
      <c r="AI53">
        <v>4</v>
      </c>
      <c r="AJ53" t="s">
        <v>136</v>
      </c>
      <c r="AK53" t="s">
        <v>77</v>
      </c>
      <c r="AL53" t="s">
        <v>137</v>
      </c>
      <c r="AM53" t="s">
        <v>933</v>
      </c>
      <c r="AN53" t="s">
        <v>934</v>
      </c>
      <c r="AP53" t="s">
        <v>925</v>
      </c>
      <c r="AQ53" t="s">
        <v>935</v>
      </c>
      <c r="AR53" t="s">
        <v>866</v>
      </c>
      <c r="AS53">
        <v>2016</v>
      </c>
      <c r="AT53">
        <v>145</v>
      </c>
      <c r="AZ53">
        <v>112</v>
      </c>
      <c r="BA53">
        <v>118</v>
      </c>
      <c r="BC53" t="s">
        <v>936</v>
      </c>
      <c r="BE53">
        <v>7</v>
      </c>
      <c r="BF53" t="s">
        <v>937</v>
      </c>
      <c r="BG53" t="s">
        <v>938</v>
      </c>
      <c r="BH53" t="s">
        <v>939</v>
      </c>
      <c r="BI53" t="s">
        <v>940</v>
      </c>
      <c r="BJ53">
        <v>26688246</v>
      </c>
    </row>
    <row r="54" spans="1:62">
      <c r="A54" t="s">
        <v>62</v>
      </c>
      <c r="B54" t="s">
        <v>941</v>
      </c>
      <c r="F54" t="s">
        <v>942</v>
      </c>
      <c r="I54" t="s">
        <v>943</v>
      </c>
      <c r="J54" t="s">
        <v>925</v>
      </c>
      <c r="M54" t="s">
        <v>67</v>
      </c>
      <c r="N54" t="s">
        <v>68</v>
      </c>
      <c r="T54" t="s">
        <v>944</v>
      </c>
      <c r="U54" t="s">
        <v>945</v>
      </c>
      <c r="W54" t="s">
        <v>946</v>
      </c>
      <c r="X54" t="s">
        <v>947</v>
      </c>
      <c r="Y54" t="s">
        <v>948</v>
      </c>
      <c r="AB54" t="s">
        <v>949</v>
      </c>
      <c r="AC54" t="s">
        <v>950</v>
      </c>
      <c r="AE54">
        <v>38</v>
      </c>
      <c r="AF54">
        <v>0</v>
      </c>
      <c r="AG54">
        <v>0</v>
      </c>
      <c r="AH54">
        <v>0</v>
      </c>
      <c r="AI54">
        <v>0</v>
      </c>
      <c r="AJ54" t="s">
        <v>136</v>
      </c>
      <c r="AK54" t="s">
        <v>77</v>
      </c>
      <c r="AL54" t="s">
        <v>137</v>
      </c>
      <c r="AM54" t="s">
        <v>933</v>
      </c>
      <c r="AN54" t="s">
        <v>934</v>
      </c>
      <c r="AP54" t="s">
        <v>925</v>
      </c>
      <c r="AQ54" t="s">
        <v>935</v>
      </c>
      <c r="AR54" t="s">
        <v>866</v>
      </c>
      <c r="AS54">
        <v>2016</v>
      </c>
      <c r="AT54">
        <v>145</v>
      </c>
      <c r="AZ54">
        <v>394</v>
      </c>
      <c r="BA54">
        <v>401</v>
      </c>
      <c r="BC54" t="s">
        <v>951</v>
      </c>
      <c r="BE54">
        <v>8</v>
      </c>
      <c r="BF54" t="s">
        <v>937</v>
      </c>
      <c r="BG54" t="s">
        <v>938</v>
      </c>
      <c r="BH54" t="s">
        <v>939</v>
      </c>
      <c r="BI54" t="s">
        <v>952</v>
      </c>
      <c r="BJ54">
        <v>26692517</v>
      </c>
    </row>
    <row r="55" spans="1:62">
      <c r="A55" t="s">
        <v>62</v>
      </c>
      <c r="B55" t="s">
        <v>953</v>
      </c>
      <c r="F55" t="s">
        <v>954</v>
      </c>
      <c r="I55" t="s">
        <v>955</v>
      </c>
      <c r="J55" t="s">
        <v>956</v>
      </c>
      <c r="M55" t="s">
        <v>67</v>
      </c>
      <c r="N55" t="s">
        <v>68</v>
      </c>
      <c r="T55" t="s">
        <v>957</v>
      </c>
      <c r="U55" t="s">
        <v>958</v>
      </c>
      <c r="W55" t="s">
        <v>959</v>
      </c>
      <c r="X55" t="s">
        <v>960</v>
      </c>
      <c r="Y55" t="s">
        <v>961</v>
      </c>
      <c r="AB55" t="s">
        <v>962</v>
      </c>
      <c r="AC55" t="s">
        <v>963</v>
      </c>
      <c r="AE55">
        <v>34</v>
      </c>
      <c r="AF55">
        <v>0</v>
      </c>
      <c r="AG55">
        <v>0</v>
      </c>
      <c r="AH55">
        <v>3</v>
      </c>
      <c r="AI55">
        <v>3</v>
      </c>
      <c r="AJ55" t="s">
        <v>213</v>
      </c>
      <c r="AK55" t="s">
        <v>964</v>
      </c>
      <c r="AL55" t="s">
        <v>965</v>
      </c>
      <c r="AM55" t="s">
        <v>966</v>
      </c>
      <c r="AN55" t="s">
        <v>967</v>
      </c>
      <c r="AP55" t="s">
        <v>968</v>
      </c>
      <c r="AQ55" t="s">
        <v>969</v>
      </c>
      <c r="AR55" t="s">
        <v>866</v>
      </c>
      <c r="AS55">
        <v>2016</v>
      </c>
      <c r="AT55">
        <v>188</v>
      </c>
      <c r="AU55">
        <v>2</v>
      </c>
      <c r="BB55">
        <v>88</v>
      </c>
      <c r="BC55" t="s">
        <v>970</v>
      </c>
      <c r="BE55">
        <v>8</v>
      </c>
      <c r="BF55" t="s">
        <v>937</v>
      </c>
      <c r="BG55" t="s">
        <v>938</v>
      </c>
      <c r="BH55" t="s">
        <v>971</v>
      </c>
      <c r="BI55" t="s">
        <v>972</v>
      </c>
      <c r="BJ55">
        <v>26769701</v>
      </c>
    </row>
    <row r="56" spans="1:62">
      <c r="A56" t="s">
        <v>62</v>
      </c>
      <c r="B56" t="s">
        <v>973</v>
      </c>
      <c r="F56" t="s">
        <v>974</v>
      </c>
      <c r="I56" t="s">
        <v>975</v>
      </c>
      <c r="J56" t="s">
        <v>976</v>
      </c>
      <c r="M56" t="s">
        <v>67</v>
      </c>
      <c r="N56" t="s">
        <v>977</v>
      </c>
      <c r="T56" t="s">
        <v>978</v>
      </c>
      <c r="U56" t="s">
        <v>979</v>
      </c>
      <c r="W56" t="s">
        <v>980</v>
      </c>
      <c r="X56" t="s">
        <v>981</v>
      </c>
      <c r="Y56" t="s">
        <v>982</v>
      </c>
      <c r="AB56" t="s">
        <v>983</v>
      </c>
      <c r="AC56" t="s">
        <v>984</v>
      </c>
      <c r="AE56">
        <v>81</v>
      </c>
      <c r="AF56">
        <v>0</v>
      </c>
      <c r="AG56">
        <v>0</v>
      </c>
      <c r="AH56">
        <v>0</v>
      </c>
      <c r="AI56">
        <v>0</v>
      </c>
      <c r="AJ56" t="s">
        <v>213</v>
      </c>
      <c r="AK56" t="s">
        <v>214</v>
      </c>
      <c r="AL56" t="s">
        <v>215</v>
      </c>
      <c r="AM56" t="s">
        <v>985</v>
      </c>
      <c r="AN56" t="s">
        <v>986</v>
      </c>
      <c r="AP56" t="s">
        <v>987</v>
      </c>
      <c r="AQ56" t="s">
        <v>988</v>
      </c>
      <c r="AR56" t="s">
        <v>866</v>
      </c>
      <c r="AS56">
        <v>2016</v>
      </c>
      <c r="AT56">
        <v>9</v>
      </c>
      <c r="AU56">
        <v>2</v>
      </c>
      <c r="AZ56">
        <v>203</v>
      </c>
      <c r="BA56">
        <v>216</v>
      </c>
      <c r="BC56" t="s">
        <v>989</v>
      </c>
      <c r="BE56">
        <v>14</v>
      </c>
      <c r="BF56" t="s">
        <v>200</v>
      </c>
      <c r="BG56" t="s">
        <v>200</v>
      </c>
      <c r="BH56" t="s">
        <v>990</v>
      </c>
      <c r="BI56" t="s">
        <v>991</v>
      </c>
    </row>
    <row r="57" spans="1:62">
      <c r="A57" t="s">
        <v>62</v>
      </c>
      <c r="B57" t="s">
        <v>992</v>
      </c>
      <c r="F57" t="s">
        <v>993</v>
      </c>
      <c r="I57" t="s">
        <v>994</v>
      </c>
      <c r="J57" t="s">
        <v>995</v>
      </c>
      <c r="M57" t="s">
        <v>67</v>
      </c>
      <c r="N57" t="s">
        <v>68</v>
      </c>
      <c r="T57" t="s">
        <v>996</v>
      </c>
      <c r="U57" t="s">
        <v>997</v>
      </c>
      <c r="W57" t="s">
        <v>998</v>
      </c>
      <c r="X57" t="s">
        <v>999</v>
      </c>
      <c r="Y57" t="s">
        <v>1000</v>
      </c>
      <c r="AB57" t="s">
        <v>1001</v>
      </c>
      <c r="AC57" t="s">
        <v>1002</v>
      </c>
      <c r="AE57">
        <v>76</v>
      </c>
      <c r="AF57">
        <v>0</v>
      </c>
      <c r="AG57">
        <v>0</v>
      </c>
      <c r="AH57">
        <v>11</v>
      </c>
      <c r="AI57">
        <v>11</v>
      </c>
      <c r="AJ57" t="s">
        <v>358</v>
      </c>
      <c r="AK57" t="s">
        <v>359</v>
      </c>
      <c r="AL57" t="s">
        <v>360</v>
      </c>
      <c r="AM57" t="s">
        <v>1003</v>
      </c>
      <c r="AN57" t="s">
        <v>1004</v>
      </c>
      <c r="AP57" t="s">
        <v>1005</v>
      </c>
      <c r="AQ57" t="s">
        <v>1006</v>
      </c>
      <c r="AR57" t="s">
        <v>866</v>
      </c>
      <c r="AS57">
        <v>2016</v>
      </c>
      <c r="AT57">
        <v>22</v>
      </c>
      <c r="AU57">
        <v>2</v>
      </c>
      <c r="AZ57">
        <v>856</v>
      </c>
      <c r="BA57">
        <v>874</v>
      </c>
      <c r="BC57" t="s">
        <v>1007</v>
      </c>
      <c r="BE57">
        <v>19</v>
      </c>
      <c r="BF57" t="s">
        <v>1008</v>
      </c>
      <c r="BG57" t="s">
        <v>1009</v>
      </c>
      <c r="BH57" t="s">
        <v>1010</v>
      </c>
      <c r="BI57" t="s">
        <v>1011</v>
      </c>
      <c r="BJ57">
        <v>26279285</v>
      </c>
    </row>
    <row r="58" spans="1:62">
      <c r="A58" t="s">
        <v>62</v>
      </c>
      <c r="B58" t="s">
        <v>1012</v>
      </c>
      <c r="F58" t="s">
        <v>1013</v>
      </c>
      <c r="I58" t="s">
        <v>1014</v>
      </c>
      <c r="J58" t="s">
        <v>1015</v>
      </c>
      <c r="M58" t="s">
        <v>67</v>
      </c>
      <c r="N58" t="s">
        <v>68</v>
      </c>
      <c r="T58" t="s">
        <v>1016</v>
      </c>
      <c r="U58" t="s">
        <v>1017</v>
      </c>
      <c r="W58" t="s">
        <v>1018</v>
      </c>
      <c r="X58" t="s">
        <v>1019</v>
      </c>
      <c r="Y58" t="s">
        <v>1020</v>
      </c>
      <c r="AB58" t="s">
        <v>1021</v>
      </c>
      <c r="AC58" t="s">
        <v>1022</v>
      </c>
      <c r="AE58">
        <v>30</v>
      </c>
      <c r="AF58">
        <v>0</v>
      </c>
      <c r="AG58">
        <v>0</v>
      </c>
      <c r="AH58">
        <v>0</v>
      </c>
      <c r="AI58">
        <v>0</v>
      </c>
      <c r="AJ58" t="s">
        <v>76</v>
      </c>
      <c r="AK58" t="s">
        <v>77</v>
      </c>
      <c r="AL58" t="s">
        <v>78</v>
      </c>
      <c r="AM58" t="s">
        <v>1023</v>
      </c>
      <c r="AN58" t="s">
        <v>1024</v>
      </c>
      <c r="AP58" t="s">
        <v>1025</v>
      </c>
      <c r="AQ58" t="s">
        <v>1026</v>
      </c>
      <c r="AR58" t="s">
        <v>866</v>
      </c>
      <c r="AS58">
        <v>2016</v>
      </c>
      <c r="AT58">
        <v>107</v>
      </c>
      <c r="AZ58">
        <v>42</v>
      </c>
      <c r="BA58">
        <v>47</v>
      </c>
      <c r="BC58" t="s">
        <v>1027</v>
      </c>
      <c r="BE58">
        <v>6</v>
      </c>
      <c r="BF58" t="s">
        <v>1028</v>
      </c>
      <c r="BG58" t="s">
        <v>1029</v>
      </c>
      <c r="BH58" t="s">
        <v>1030</v>
      </c>
      <c r="BI58" t="s">
        <v>1031</v>
      </c>
    </row>
    <row r="59" spans="1:62">
      <c r="A59" t="s">
        <v>62</v>
      </c>
      <c r="B59" t="s">
        <v>1032</v>
      </c>
      <c r="F59" t="s">
        <v>1033</v>
      </c>
      <c r="I59" t="s">
        <v>1034</v>
      </c>
      <c r="J59" t="s">
        <v>1035</v>
      </c>
      <c r="M59" t="s">
        <v>67</v>
      </c>
      <c r="N59" t="s">
        <v>68</v>
      </c>
      <c r="T59" t="s">
        <v>1036</v>
      </c>
      <c r="U59" t="s">
        <v>1037</v>
      </c>
      <c r="W59" t="s">
        <v>1038</v>
      </c>
      <c r="X59" t="s">
        <v>1039</v>
      </c>
      <c r="Y59" t="s">
        <v>1040</v>
      </c>
      <c r="AB59" t="s">
        <v>1041</v>
      </c>
      <c r="AC59" t="s">
        <v>1042</v>
      </c>
      <c r="AE59">
        <v>29</v>
      </c>
      <c r="AF59">
        <v>0</v>
      </c>
      <c r="AG59">
        <v>0</v>
      </c>
      <c r="AH59">
        <v>1</v>
      </c>
      <c r="AI59">
        <v>1</v>
      </c>
      <c r="AJ59" t="s">
        <v>213</v>
      </c>
      <c r="AK59" t="s">
        <v>214</v>
      </c>
      <c r="AL59" t="s">
        <v>215</v>
      </c>
      <c r="AM59" t="s">
        <v>1043</v>
      </c>
      <c r="AN59" t="s">
        <v>1044</v>
      </c>
      <c r="AP59" t="s">
        <v>1045</v>
      </c>
      <c r="AQ59" t="s">
        <v>1046</v>
      </c>
      <c r="AR59" t="s">
        <v>866</v>
      </c>
      <c r="AS59">
        <v>2016</v>
      </c>
      <c r="AT59">
        <v>60</v>
      </c>
      <c r="AU59">
        <v>2</v>
      </c>
      <c r="AZ59">
        <v>311</v>
      </c>
      <c r="BA59">
        <v>318</v>
      </c>
      <c r="BC59" t="s">
        <v>1047</v>
      </c>
      <c r="BE59">
        <v>8</v>
      </c>
      <c r="BF59" t="s">
        <v>1048</v>
      </c>
      <c r="BG59" t="s">
        <v>1049</v>
      </c>
      <c r="BH59" t="s">
        <v>1050</v>
      </c>
      <c r="BI59" t="s">
        <v>1051</v>
      </c>
      <c r="BJ59">
        <v>26190285</v>
      </c>
    </row>
    <row r="60" spans="1:62">
      <c r="A60" t="s">
        <v>62</v>
      </c>
      <c r="B60" t="s">
        <v>1052</v>
      </c>
      <c r="F60" t="s">
        <v>1053</v>
      </c>
      <c r="I60" t="s">
        <v>1054</v>
      </c>
      <c r="J60" t="s">
        <v>1055</v>
      </c>
      <c r="M60" t="s">
        <v>67</v>
      </c>
      <c r="N60" t="s">
        <v>68</v>
      </c>
      <c r="U60" t="s">
        <v>1056</v>
      </c>
      <c r="W60" t="s">
        <v>1057</v>
      </c>
      <c r="X60" t="s">
        <v>1058</v>
      </c>
      <c r="Y60" t="s">
        <v>1059</v>
      </c>
      <c r="AB60" t="s">
        <v>1060</v>
      </c>
      <c r="AC60" t="s">
        <v>1061</v>
      </c>
      <c r="AE60">
        <v>45</v>
      </c>
      <c r="AF60">
        <v>0</v>
      </c>
      <c r="AG60">
        <v>0</v>
      </c>
      <c r="AH60">
        <v>0</v>
      </c>
      <c r="AI60">
        <v>0</v>
      </c>
      <c r="AJ60" t="s">
        <v>1062</v>
      </c>
      <c r="AK60" t="s">
        <v>1063</v>
      </c>
      <c r="AL60" t="s">
        <v>1064</v>
      </c>
      <c r="AM60" t="s">
        <v>1065</v>
      </c>
      <c r="AN60" t="s">
        <v>1066</v>
      </c>
      <c r="AP60" t="s">
        <v>1067</v>
      </c>
      <c r="AQ60" t="s">
        <v>1068</v>
      </c>
      <c r="AR60" s="1">
        <v>42401</v>
      </c>
      <c r="AS60">
        <v>2016</v>
      </c>
      <c r="AT60">
        <v>36</v>
      </c>
      <c r="AU60">
        <v>2</v>
      </c>
      <c r="AZ60">
        <v>129</v>
      </c>
      <c r="BA60">
        <v>139</v>
      </c>
      <c r="BC60" t="s">
        <v>1069</v>
      </c>
      <c r="BE60">
        <v>11</v>
      </c>
      <c r="BF60" t="s">
        <v>1070</v>
      </c>
      <c r="BG60" t="s">
        <v>1070</v>
      </c>
      <c r="BH60" t="s">
        <v>1071</v>
      </c>
      <c r="BI60" t="s">
        <v>1072</v>
      </c>
      <c r="BJ60">
        <v>26566027</v>
      </c>
    </row>
    <row r="61" spans="1:62">
      <c r="A61" t="s">
        <v>62</v>
      </c>
      <c r="B61" t="s">
        <v>1073</v>
      </c>
      <c r="F61" t="s">
        <v>1074</v>
      </c>
      <c r="I61" t="s">
        <v>1075</v>
      </c>
      <c r="J61" t="s">
        <v>1076</v>
      </c>
      <c r="M61" t="s">
        <v>67</v>
      </c>
      <c r="N61" t="s">
        <v>68</v>
      </c>
      <c r="T61" t="s">
        <v>1077</v>
      </c>
      <c r="U61" t="s">
        <v>1078</v>
      </c>
      <c r="W61" t="s">
        <v>1079</v>
      </c>
      <c r="X61" t="s">
        <v>1080</v>
      </c>
      <c r="Y61" t="s">
        <v>1081</v>
      </c>
      <c r="AB61" t="s">
        <v>1082</v>
      </c>
      <c r="AC61" t="s">
        <v>1083</v>
      </c>
      <c r="AE61">
        <v>35</v>
      </c>
      <c r="AF61">
        <v>0</v>
      </c>
      <c r="AG61">
        <v>0</v>
      </c>
      <c r="AH61">
        <v>0</v>
      </c>
      <c r="AI61">
        <v>0</v>
      </c>
      <c r="AJ61" t="s">
        <v>1062</v>
      </c>
      <c r="AK61" t="s">
        <v>1063</v>
      </c>
      <c r="AL61" t="s">
        <v>1064</v>
      </c>
      <c r="AM61" t="s">
        <v>1084</v>
      </c>
      <c r="AN61" t="s">
        <v>1085</v>
      </c>
      <c r="AP61" t="s">
        <v>1086</v>
      </c>
      <c r="AQ61" t="s">
        <v>1087</v>
      </c>
      <c r="AR61" s="1">
        <v>42401</v>
      </c>
      <c r="AS61">
        <v>2016</v>
      </c>
      <c r="AT61">
        <v>19</v>
      </c>
      <c r="AU61">
        <v>2</v>
      </c>
      <c r="AZ61">
        <v>181</v>
      </c>
      <c r="BA61">
        <v>186</v>
      </c>
      <c r="BC61" t="s">
        <v>1088</v>
      </c>
      <c r="BE61">
        <v>6</v>
      </c>
      <c r="BF61" t="s">
        <v>1089</v>
      </c>
      <c r="BG61" t="s">
        <v>1090</v>
      </c>
      <c r="BH61" t="s">
        <v>1091</v>
      </c>
      <c r="BI61" t="s">
        <v>1092</v>
      </c>
      <c r="BJ61">
        <v>26295690</v>
      </c>
    </row>
    <row r="62" spans="1:62">
      <c r="A62" t="s">
        <v>62</v>
      </c>
      <c r="B62" t="s">
        <v>1093</v>
      </c>
      <c r="F62" t="s">
        <v>1094</v>
      </c>
      <c r="I62" t="s">
        <v>1095</v>
      </c>
      <c r="J62" t="s">
        <v>1096</v>
      </c>
      <c r="M62" t="s">
        <v>67</v>
      </c>
      <c r="N62" t="s">
        <v>68</v>
      </c>
      <c r="T62" t="s">
        <v>1097</v>
      </c>
      <c r="U62" t="s">
        <v>1098</v>
      </c>
      <c r="W62" t="s">
        <v>1099</v>
      </c>
      <c r="X62" t="s">
        <v>1100</v>
      </c>
      <c r="AB62" t="s">
        <v>1101</v>
      </c>
      <c r="AC62" t="s">
        <v>1102</v>
      </c>
      <c r="AE62">
        <v>32</v>
      </c>
      <c r="AF62">
        <v>0</v>
      </c>
      <c r="AG62">
        <v>0</v>
      </c>
      <c r="AH62">
        <v>5</v>
      </c>
      <c r="AI62">
        <v>5</v>
      </c>
      <c r="AJ62" t="s">
        <v>425</v>
      </c>
      <c r="AK62" t="s">
        <v>426</v>
      </c>
      <c r="AL62" t="s">
        <v>427</v>
      </c>
      <c r="AM62" t="s">
        <v>1103</v>
      </c>
      <c r="AN62" t="s">
        <v>1104</v>
      </c>
      <c r="AP62" t="s">
        <v>1105</v>
      </c>
      <c r="AQ62" t="s">
        <v>1106</v>
      </c>
      <c r="AR62" t="s">
        <v>866</v>
      </c>
      <c r="AS62">
        <v>2016</v>
      </c>
      <c r="AT62">
        <v>127</v>
      </c>
      <c r="AZ62">
        <v>21</v>
      </c>
      <c r="BA62">
        <v>27</v>
      </c>
      <c r="BC62" t="s">
        <v>1107</v>
      </c>
      <c r="BE62">
        <v>7</v>
      </c>
      <c r="BF62" t="s">
        <v>1108</v>
      </c>
      <c r="BG62" t="s">
        <v>1108</v>
      </c>
      <c r="BH62" t="s">
        <v>1109</v>
      </c>
      <c r="BI62" t="s">
        <v>1110</v>
      </c>
      <c r="BJ62">
        <v>26821654</v>
      </c>
    </row>
    <row r="63" spans="1:62">
      <c r="A63" t="s">
        <v>62</v>
      </c>
      <c r="B63" t="s">
        <v>1111</v>
      </c>
      <c r="F63" t="s">
        <v>1112</v>
      </c>
      <c r="I63" t="s">
        <v>1113</v>
      </c>
      <c r="J63" t="s">
        <v>1096</v>
      </c>
      <c r="M63" t="s">
        <v>67</v>
      </c>
      <c r="N63" t="s">
        <v>68</v>
      </c>
      <c r="T63" t="s">
        <v>1114</v>
      </c>
      <c r="U63" t="s">
        <v>1115</v>
      </c>
      <c r="W63" t="s">
        <v>1116</v>
      </c>
      <c r="X63" t="s">
        <v>1117</v>
      </c>
      <c r="Y63" t="s">
        <v>1118</v>
      </c>
      <c r="AB63" t="s">
        <v>1119</v>
      </c>
      <c r="AC63" t="s">
        <v>1120</v>
      </c>
      <c r="AE63">
        <v>46</v>
      </c>
      <c r="AF63">
        <v>0</v>
      </c>
      <c r="AG63">
        <v>0</v>
      </c>
      <c r="AH63">
        <v>1</v>
      </c>
      <c r="AI63">
        <v>1</v>
      </c>
      <c r="AJ63" t="s">
        <v>425</v>
      </c>
      <c r="AK63" t="s">
        <v>426</v>
      </c>
      <c r="AL63" t="s">
        <v>427</v>
      </c>
      <c r="AM63" t="s">
        <v>1103</v>
      </c>
      <c r="AN63" t="s">
        <v>1104</v>
      </c>
      <c r="AP63" t="s">
        <v>1105</v>
      </c>
      <c r="AQ63" t="s">
        <v>1106</v>
      </c>
      <c r="AR63" t="s">
        <v>866</v>
      </c>
      <c r="AS63">
        <v>2016</v>
      </c>
      <c r="AT63">
        <v>127</v>
      </c>
      <c r="AZ63">
        <v>51</v>
      </c>
      <c r="BA63">
        <v>58</v>
      </c>
      <c r="BC63" t="s">
        <v>1121</v>
      </c>
      <c r="BE63">
        <v>8</v>
      </c>
      <c r="BF63" t="s">
        <v>1108</v>
      </c>
      <c r="BG63" t="s">
        <v>1108</v>
      </c>
      <c r="BH63" t="s">
        <v>1109</v>
      </c>
      <c r="BI63" t="s">
        <v>1122</v>
      </c>
      <c r="BJ63">
        <v>26821658</v>
      </c>
    </row>
    <row r="64" spans="1:62">
      <c r="A64" t="s">
        <v>62</v>
      </c>
      <c r="B64" t="s">
        <v>1123</v>
      </c>
      <c r="F64" t="s">
        <v>1124</v>
      </c>
      <c r="I64" t="s">
        <v>1125</v>
      </c>
      <c r="J64" t="s">
        <v>1126</v>
      </c>
      <c r="M64" t="s">
        <v>67</v>
      </c>
      <c r="N64" t="s">
        <v>68</v>
      </c>
      <c r="T64" t="s">
        <v>1127</v>
      </c>
      <c r="U64" t="s">
        <v>1128</v>
      </c>
      <c r="W64" t="s">
        <v>1129</v>
      </c>
      <c r="X64" t="s">
        <v>1130</v>
      </c>
      <c r="Y64" t="s">
        <v>1131</v>
      </c>
      <c r="AB64" t="s">
        <v>1132</v>
      </c>
      <c r="AC64" t="s">
        <v>1133</v>
      </c>
      <c r="AE64">
        <v>65</v>
      </c>
      <c r="AF64">
        <v>0</v>
      </c>
      <c r="AG64">
        <v>0</v>
      </c>
      <c r="AH64">
        <v>0</v>
      </c>
      <c r="AI64">
        <v>0</v>
      </c>
      <c r="AJ64" t="s">
        <v>358</v>
      </c>
      <c r="AK64" t="s">
        <v>359</v>
      </c>
      <c r="AL64" t="s">
        <v>360</v>
      </c>
      <c r="AM64" t="s">
        <v>1134</v>
      </c>
      <c r="AN64" t="s">
        <v>1135</v>
      </c>
      <c r="AP64" t="s">
        <v>1136</v>
      </c>
      <c r="AQ64" t="s">
        <v>1137</v>
      </c>
      <c r="AR64" t="s">
        <v>866</v>
      </c>
      <c r="AS64">
        <v>2016</v>
      </c>
      <c r="AT64">
        <v>14</v>
      </c>
      <c r="AU64">
        <v>2</v>
      </c>
      <c r="AZ64">
        <v>771</v>
      </c>
      <c r="BA64">
        <v>782</v>
      </c>
      <c r="BC64" t="s">
        <v>1138</v>
      </c>
      <c r="BE64">
        <v>12</v>
      </c>
      <c r="BF64" t="s">
        <v>1139</v>
      </c>
      <c r="BG64" t="s">
        <v>1139</v>
      </c>
      <c r="BH64" t="s">
        <v>1140</v>
      </c>
      <c r="BI64" t="s">
        <v>1141</v>
      </c>
      <c r="BJ64">
        <v>26096642</v>
      </c>
    </row>
    <row r="65" spans="1:62">
      <c r="A65" t="s">
        <v>62</v>
      </c>
      <c r="B65" t="s">
        <v>1142</v>
      </c>
      <c r="F65" t="s">
        <v>1143</v>
      </c>
      <c r="I65" t="s">
        <v>1144</v>
      </c>
      <c r="J65" t="s">
        <v>1145</v>
      </c>
      <c r="M65" t="s">
        <v>67</v>
      </c>
      <c r="N65" t="s">
        <v>68</v>
      </c>
      <c r="T65" t="s">
        <v>1146</v>
      </c>
      <c r="U65" t="s">
        <v>1147</v>
      </c>
      <c r="W65" t="s">
        <v>1148</v>
      </c>
      <c r="X65" t="s">
        <v>1149</v>
      </c>
      <c r="Y65" t="s">
        <v>1150</v>
      </c>
      <c r="AB65" t="s">
        <v>1151</v>
      </c>
      <c r="AC65" t="s">
        <v>1152</v>
      </c>
      <c r="AE65">
        <v>21</v>
      </c>
      <c r="AF65">
        <v>0</v>
      </c>
      <c r="AG65">
        <v>0</v>
      </c>
      <c r="AH65">
        <v>0</v>
      </c>
      <c r="AI65">
        <v>0</v>
      </c>
      <c r="AJ65" t="s">
        <v>1153</v>
      </c>
      <c r="AK65" t="s">
        <v>1154</v>
      </c>
      <c r="AL65" t="s">
        <v>1155</v>
      </c>
      <c r="AM65" t="s">
        <v>1156</v>
      </c>
      <c r="AP65" t="s">
        <v>1157</v>
      </c>
      <c r="AQ65" t="s">
        <v>1158</v>
      </c>
      <c r="AR65" t="s">
        <v>866</v>
      </c>
      <c r="AS65">
        <v>2016</v>
      </c>
      <c r="AT65">
        <v>48</v>
      </c>
      <c r="AU65">
        <v>1</v>
      </c>
      <c r="AZ65">
        <v>72</v>
      </c>
      <c r="BA65">
        <v>80</v>
      </c>
      <c r="BC65" t="s">
        <v>1159</v>
      </c>
      <c r="BE65">
        <v>9</v>
      </c>
      <c r="BF65" t="s">
        <v>1160</v>
      </c>
      <c r="BG65" t="s">
        <v>1160</v>
      </c>
      <c r="BH65" t="s">
        <v>1161</v>
      </c>
      <c r="BI65" t="s">
        <v>1162</v>
      </c>
      <c r="BJ65">
        <v>26710991</v>
      </c>
    </row>
    <row r="66" spans="1:62">
      <c r="A66" t="s">
        <v>62</v>
      </c>
      <c r="B66" t="s">
        <v>1163</v>
      </c>
      <c r="F66" t="s">
        <v>1164</v>
      </c>
      <c r="I66" t="s">
        <v>1165</v>
      </c>
      <c r="J66" t="s">
        <v>1166</v>
      </c>
      <c r="M66" t="s">
        <v>67</v>
      </c>
      <c r="N66" t="s">
        <v>68</v>
      </c>
      <c r="T66" t="s">
        <v>1167</v>
      </c>
      <c r="U66" t="s">
        <v>1168</v>
      </c>
      <c r="W66" t="s">
        <v>1169</v>
      </c>
      <c r="X66" t="s">
        <v>1170</v>
      </c>
      <c r="Y66" t="s">
        <v>191</v>
      </c>
      <c r="AB66" t="s">
        <v>1171</v>
      </c>
      <c r="AC66" t="s">
        <v>1172</v>
      </c>
      <c r="AE66">
        <v>27</v>
      </c>
      <c r="AF66">
        <v>0</v>
      </c>
      <c r="AG66">
        <v>0</v>
      </c>
      <c r="AH66">
        <v>3</v>
      </c>
      <c r="AI66">
        <v>3</v>
      </c>
      <c r="AJ66" t="s">
        <v>358</v>
      </c>
      <c r="AK66" t="s">
        <v>359</v>
      </c>
      <c r="AL66" t="s">
        <v>360</v>
      </c>
      <c r="AM66" t="s">
        <v>1173</v>
      </c>
      <c r="AN66" t="s">
        <v>1174</v>
      </c>
      <c r="AP66" t="s">
        <v>1175</v>
      </c>
      <c r="AQ66" t="s">
        <v>1176</v>
      </c>
      <c r="AR66" t="s">
        <v>866</v>
      </c>
      <c r="AS66">
        <v>2016</v>
      </c>
      <c r="AT66">
        <v>87</v>
      </c>
      <c r="AU66">
        <v>2</v>
      </c>
      <c r="AZ66">
        <v>293</v>
      </c>
      <c r="BA66">
        <v>298</v>
      </c>
      <c r="BC66" t="s">
        <v>1177</v>
      </c>
      <c r="BE66">
        <v>6</v>
      </c>
      <c r="BF66" t="s">
        <v>697</v>
      </c>
      <c r="BG66" t="s">
        <v>473</v>
      </c>
      <c r="BH66" t="s">
        <v>1178</v>
      </c>
      <c r="BI66" t="s">
        <v>1179</v>
      </c>
      <c r="BJ66">
        <v>26260769</v>
      </c>
    </row>
    <row r="67" spans="1:62">
      <c r="A67" t="s">
        <v>62</v>
      </c>
      <c r="B67" t="s">
        <v>1180</v>
      </c>
      <c r="F67" t="s">
        <v>1181</v>
      </c>
      <c r="I67" t="s">
        <v>1182</v>
      </c>
      <c r="J67" t="s">
        <v>1166</v>
      </c>
      <c r="M67" t="s">
        <v>67</v>
      </c>
      <c r="N67" t="s">
        <v>68</v>
      </c>
      <c r="T67" t="s">
        <v>1183</v>
      </c>
      <c r="U67" t="s">
        <v>1184</v>
      </c>
      <c r="W67" t="s">
        <v>1185</v>
      </c>
      <c r="X67" t="s">
        <v>1186</v>
      </c>
      <c r="Y67" t="s">
        <v>191</v>
      </c>
      <c r="AB67" t="s">
        <v>1187</v>
      </c>
      <c r="AC67" t="s">
        <v>1188</v>
      </c>
      <c r="AE67">
        <v>35</v>
      </c>
      <c r="AF67">
        <v>0</v>
      </c>
      <c r="AG67">
        <v>0</v>
      </c>
      <c r="AH67">
        <v>3</v>
      </c>
      <c r="AI67">
        <v>3</v>
      </c>
      <c r="AJ67" t="s">
        <v>358</v>
      </c>
      <c r="AK67" t="s">
        <v>359</v>
      </c>
      <c r="AL67" t="s">
        <v>360</v>
      </c>
      <c r="AM67" t="s">
        <v>1173</v>
      </c>
      <c r="AN67" t="s">
        <v>1174</v>
      </c>
      <c r="AP67" t="s">
        <v>1175</v>
      </c>
      <c r="AQ67" t="s">
        <v>1176</v>
      </c>
      <c r="AR67" t="s">
        <v>866</v>
      </c>
      <c r="AS67">
        <v>2016</v>
      </c>
      <c r="AT67">
        <v>87</v>
      </c>
      <c r="AU67">
        <v>2</v>
      </c>
      <c r="AZ67">
        <v>299</v>
      </c>
      <c r="BA67">
        <v>307</v>
      </c>
      <c r="BC67" t="s">
        <v>1189</v>
      </c>
      <c r="BE67">
        <v>9</v>
      </c>
      <c r="BF67" t="s">
        <v>697</v>
      </c>
      <c r="BG67" t="s">
        <v>473</v>
      </c>
      <c r="BH67" t="s">
        <v>1178</v>
      </c>
      <c r="BI67" t="s">
        <v>1190</v>
      </c>
      <c r="BJ67">
        <v>26315350</v>
      </c>
    </row>
    <row r="68" spans="1:62">
      <c r="A68" t="s">
        <v>62</v>
      </c>
      <c r="B68" t="s">
        <v>1191</v>
      </c>
      <c r="F68" t="s">
        <v>1192</v>
      </c>
      <c r="I68" t="s">
        <v>1193</v>
      </c>
      <c r="J68" t="s">
        <v>1194</v>
      </c>
      <c r="M68" t="s">
        <v>67</v>
      </c>
      <c r="N68" t="s">
        <v>68</v>
      </c>
      <c r="T68" t="s">
        <v>1195</v>
      </c>
      <c r="U68" t="s">
        <v>1196</v>
      </c>
      <c r="W68" t="s">
        <v>1197</v>
      </c>
      <c r="X68" t="s">
        <v>1198</v>
      </c>
      <c r="Y68" t="s">
        <v>1199</v>
      </c>
      <c r="AB68" t="s">
        <v>1200</v>
      </c>
      <c r="AC68" t="s">
        <v>1201</v>
      </c>
      <c r="AE68">
        <v>33</v>
      </c>
      <c r="AF68">
        <v>0</v>
      </c>
      <c r="AG68">
        <v>0</v>
      </c>
      <c r="AH68">
        <v>1</v>
      </c>
      <c r="AI68">
        <v>1</v>
      </c>
      <c r="AJ68" t="s">
        <v>213</v>
      </c>
      <c r="AK68" t="s">
        <v>964</v>
      </c>
      <c r="AL68" t="s">
        <v>965</v>
      </c>
      <c r="AM68" t="s">
        <v>1202</v>
      </c>
      <c r="AN68" t="s">
        <v>1203</v>
      </c>
      <c r="AP68" t="s">
        <v>1194</v>
      </c>
      <c r="AQ68" t="s">
        <v>1204</v>
      </c>
      <c r="AR68" t="s">
        <v>866</v>
      </c>
      <c r="AS68">
        <v>2016</v>
      </c>
      <c r="AT68">
        <v>23</v>
      </c>
      <c r="AU68">
        <v>1</v>
      </c>
      <c r="AZ68">
        <v>477</v>
      </c>
      <c r="BA68">
        <v>491</v>
      </c>
      <c r="BC68" t="s">
        <v>1205</v>
      </c>
      <c r="BE68">
        <v>15</v>
      </c>
      <c r="BF68" t="s">
        <v>1206</v>
      </c>
      <c r="BG68" t="s">
        <v>1207</v>
      </c>
      <c r="BH68" t="s">
        <v>1208</v>
      </c>
      <c r="BI68" t="s">
        <v>1209</v>
      </c>
    </row>
    <row r="69" spans="1:62">
      <c r="A69" t="s">
        <v>62</v>
      </c>
      <c r="B69" t="s">
        <v>1210</v>
      </c>
      <c r="F69" t="s">
        <v>1211</v>
      </c>
      <c r="I69" t="s">
        <v>1212</v>
      </c>
      <c r="J69" t="s">
        <v>1213</v>
      </c>
      <c r="M69" t="s">
        <v>67</v>
      </c>
      <c r="N69" t="s">
        <v>977</v>
      </c>
      <c r="T69" t="s">
        <v>1214</v>
      </c>
      <c r="U69" t="s">
        <v>1215</v>
      </c>
      <c r="W69" t="s">
        <v>1216</v>
      </c>
      <c r="X69" t="s">
        <v>1217</v>
      </c>
      <c r="Y69" t="s">
        <v>1218</v>
      </c>
      <c r="AB69" t="s">
        <v>1219</v>
      </c>
      <c r="AC69" t="s">
        <v>1220</v>
      </c>
      <c r="AE69">
        <v>49</v>
      </c>
      <c r="AF69">
        <v>0</v>
      </c>
      <c r="AG69">
        <v>0</v>
      </c>
      <c r="AH69">
        <v>5</v>
      </c>
      <c r="AI69">
        <v>5</v>
      </c>
      <c r="AJ69" t="s">
        <v>213</v>
      </c>
      <c r="AK69" t="s">
        <v>214</v>
      </c>
      <c r="AL69" t="s">
        <v>215</v>
      </c>
      <c r="AM69" t="s">
        <v>1221</v>
      </c>
      <c r="AN69" t="s">
        <v>1222</v>
      </c>
      <c r="AP69" t="s">
        <v>1223</v>
      </c>
      <c r="AQ69" t="s">
        <v>1224</v>
      </c>
      <c r="AR69" t="s">
        <v>866</v>
      </c>
      <c r="AS69">
        <v>2016</v>
      </c>
      <c r="AT69">
        <v>62</v>
      </c>
      <c r="AU69">
        <v>1</v>
      </c>
      <c r="AZ69">
        <v>47</v>
      </c>
      <c r="BA69">
        <v>51</v>
      </c>
      <c r="BC69" t="s">
        <v>1225</v>
      </c>
      <c r="BE69">
        <v>5</v>
      </c>
      <c r="BF69" t="s">
        <v>332</v>
      </c>
      <c r="BG69" t="s">
        <v>332</v>
      </c>
      <c r="BH69" t="s">
        <v>1226</v>
      </c>
      <c r="BI69" t="s">
        <v>1227</v>
      </c>
      <c r="BJ69">
        <v>26228744</v>
      </c>
    </row>
    <row r="70" spans="1:62">
      <c r="A70" t="s">
        <v>62</v>
      </c>
      <c r="B70" t="s">
        <v>1228</v>
      </c>
      <c r="F70" t="s">
        <v>1229</v>
      </c>
      <c r="I70" t="s">
        <v>1230</v>
      </c>
      <c r="J70" t="s">
        <v>1231</v>
      </c>
      <c r="M70" t="s">
        <v>67</v>
      </c>
      <c r="N70" t="s">
        <v>68</v>
      </c>
      <c r="T70" t="s">
        <v>1232</v>
      </c>
      <c r="U70" t="s">
        <v>1233</v>
      </c>
      <c r="W70" t="s">
        <v>1234</v>
      </c>
      <c r="X70" t="s">
        <v>1235</v>
      </c>
      <c r="Y70" t="s">
        <v>1236</v>
      </c>
      <c r="AB70" t="s">
        <v>1237</v>
      </c>
      <c r="AC70" t="s">
        <v>1238</v>
      </c>
      <c r="AE70">
        <v>38</v>
      </c>
      <c r="AF70">
        <v>1</v>
      </c>
      <c r="AG70">
        <v>1</v>
      </c>
      <c r="AH70">
        <v>2</v>
      </c>
      <c r="AI70">
        <v>2</v>
      </c>
      <c r="AJ70" t="s">
        <v>358</v>
      </c>
      <c r="AK70" t="s">
        <v>359</v>
      </c>
      <c r="AL70" t="s">
        <v>360</v>
      </c>
      <c r="AM70" t="s">
        <v>1239</v>
      </c>
      <c r="AN70" t="s">
        <v>1240</v>
      </c>
      <c r="AP70" t="s">
        <v>1241</v>
      </c>
      <c r="AQ70" t="s">
        <v>1242</v>
      </c>
      <c r="AR70" t="s">
        <v>866</v>
      </c>
      <c r="AS70">
        <v>2016</v>
      </c>
      <c r="AT70">
        <v>23</v>
      </c>
      <c r="AU70">
        <v>1</v>
      </c>
      <c r="AZ70">
        <v>50</v>
      </c>
      <c r="BA70">
        <v>58</v>
      </c>
      <c r="BC70" t="s">
        <v>1243</v>
      </c>
      <c r="BE70">
        <v>9</v>
      </c>
      <c r="BF70" t="s">
        <v>830</v>
      </c>
      <c r="BG70" t="s">
        <v>830</v>
      </c>
      <c r="BH70" t="s">
        <v>1244</v>
      </c>
      <c r="BI70" t="s">
        <v>1245</v>
      </c>
      <c r="BJ70">
        <v>25850422</v>
      </c>
    </row>
    <row r="71" spans="1:62">
      <c r="A71" t="s">
        <v>62</v>
      </c>
      <c r="B71" t="s">
        <v>1246</v>
      </c>
      <c r="F71" t="s">
        <v>1247</v>
      </c>
      <c r="I71" t="s">
        <v>1248</v>
      </c>
      <c r="J71" t="s">
        <v>1231</v>
      </c>
      <c r="M71" t="s">
        <v>67</v>
      </c>
      <c r="N71" t="s">
        <v>68</v>
      </c>
      <c r="T71" t="s">
        <v>1249</v>
      </c>
      <c r="U71" t="s">
        <v>1250</v>
      </c>
      <c r="W71" t="s">
        <v>1251</v>
      </c>
      <c r="X71" t="s">
        <v>1252</v>
      </c>
      <c r="Y71" t="s">
        <v>1253</v>
      </c>
      <c r="AB71" t="s">
        <v>1254</v>
      </c>
      <c r="AC71" t="s">
        <v>1255</v>
      </c>
      <c r="AE71">
        <v>31</v>
      </c>
      <c r="AF71">
        <v>0</v>
      </c>
      <c r="AG71">
        <v>0</v>
      </c>
      <c r="AH71">
        <v>2</v>
      </c>
      <c r="AI71">
        <v>2</v>
      </c>
      <c r="AJ71" t="s">
        <v>358</v>
      </c>
      <c r="AK71" t="s">
        <v>359</v>
      </c>
      <c r="AL71" t="s">
        <v>360</v>
      </c>
      <c r="AM71" t="s">
        <v>1239</v>
      </c>
      <c r="AN71" t="s">
        <v>1240</v>
      </c>
      <c r="AP71" t="s">
        <v>1241</v>
      </c>
      <c r="AQ71" t="s">
        <v>1242</v>
      </c>
      <c r="AR71" t="s">
        <v>866</v>
      </c>
      <c r="AS71">
        <v>2016</v>
      </c>
      <c r="AT71">
        <v>23</v>
      </c>
      <c r="AU71">
        <v>1</v>
      </c>
      <c r="AZ71">
        <v>145</v>
      </c>
      <c r="BA71">
        <v>156</v>
      </c>
      <c r="BC71" t="s">
        <v>1256</v>
      </c>
      <c r="BE71">
        <v>12</v>
      </c>
      <c r="BF71" t="s">
        <v>830</v>
      </c>
      <c r="BG71" t="s">
        <v>830</v>
      </c>
      <c r="BH71" t="s">
        <v>1244</v>
      </c>
      <c r="BI71" t="s">
        <v>1257</v>
      </c>
      <c r="BJ71">
        <v>25393837</v>
      </c>
    </row>
    <row r="72" spans="1:62">
      <c r="A72" t="s">
        <v>62</v>
      </c>
      <c r="B72" t="s">
        <v>1258</v>
      </c>
      <c r="F72" t="s">
        <v>1259</v>
      </c>
      <c r="I72" t="s">
        <v>1260</v>
      </c>
      <c r="J72" t="s">
        <v>1261</v>
      </c>
      <c r="M72" t="s">
        <v>67</v>
      </c>
      <c r="N72" t="s">
        <v>68</v>
      </c>
      <c r="T72" t="s">
        <v>1262</v>
      </c>
      <c r="U72" t="s">
        <v>1263</v>
      </c>
      <c r="W72" t="s">
        <v>1264</v>
      </c>
      <c r="X72" t="s">
        <v>1265</v>
      </c>
      <c r="Y72" t="s">
        <v>1266</v>
      </c>
      <c r="AB72" t="s">
        <v>1267</v>
      </c>
      <c r="AC72" t="s">
        <v>1268</v>
      </c>
      <c r="AE72">
        <v>25</v>
      </c>
      <c r="AF72">
        <v>0</v>
      </c>
      <c r="AG72">
        <v>0</v>
      </c>
      <c r="AH72">
        <v>2</v>
      </c>
      <c r="AI72">
        <v>2</v>
      </c>
      <c r="AJ72" t="s">
        <v>213</v>
      </c>
      <c r="AK72" t="s">
        <v>964</v>
      </c>
      <c r="AL72" t="s">
        <v>965</v>
      </c>
      <c r="AM72" t="s">
        <v>1269</v>
      </c>
      <c r="AN72" t="s">
        <v>1270</v>
      </c>
      <c r="AP72" t="s">
        <v>1271</v>
      </c>
      <c r="AQ72" t="s">
        <v>1272</v>
      </c>
      <c r="AR72" t="s">
        <v>866</v>
      </c>
      <c r="AS72">
        <v>2016</v>
      </c>
      <c r="AT72">
        <v>31</v>
      </c>
      <c r="AU72">
        <v>2</v>
      </c>
      <c r="AZ72">
        <v>515</v>
      </c>
      <c r="BA72">
        <v>532</v>
      </c>
      <c r="BC72" t="s">
        <v>1273</v>
      </c>
      <c r="BE72">
        <v>18</v>
      </c>
      <c r="BF72" t="s">
        <v>1274</v>
      </c>
      <c r="BG72" t="s">
        <v>1275</v>
      </c>
      <c r="BH72" t="s">
        <v>1276</v>
      </c>
      <c r="BI72" t="s">
        <v>1277</v>
      </c>
    </row>
    <row r="73" spans="1:62">
      <c r="A73" t="s">
        <v>62</v>
      </c>
      <c r="B73" t="s">
        <v>1278</v>
      </c>
      <c r="F73" t="s">
        <v>1279</v>
      </c>
      <c r="I73" t="s">
        <v>1280</v>
      </c>
      <c r="J73" t="s">
        <v>1281</v>
      </c>
      <c r="M73" t="s">
        <v>67</v>
      </c>
      <c r="N73" t="s">
        <v>68</v>
      </c>
      <c r="T73" t="s">
        <v>1282</v>
      </c>
      <c r="U73" t="s">
        <v>1283</v>
      </c>
      <c r="W73" t="s">
        <v>1284</v>
      </c>
      <c r="X73" t="s">
        <v>1285</v>
      </c>
      <c r="Y73" t="s">
        <v>1286</v>
      </c>
      <c r="AB73" t="s">
        <v>1287</v>
      </c>
      <c r="AC73" t="s">
        <v>1288</v>
      </c>
      <c r="AE73">
        <v>50</v>
      </c>
      <c r="AF73">
        <v>0</v>
      </c>
      <c r="AG73">
        <v>0</v>
      </c>
      <c r="AH73">
        <v>4</v>
      </c>
      <c r="AI73">
        <v>4</v>
      </c>
      <c r="AJ73" t="s">
        <v>1289</v>
      </c>
      <c r="AK73" t="s">
        <v>1290</v>
      </c>
      <c r="AL73" t="s">
        <v>1291</v>
      </c>
      <c r="AM73" t="s">
        <v>1292</v>
      </c>
      <c r="AN73" t="s">
        <v>1293</v>
      </c>
      <c r="AP73" t="s">
        <v>1294</v>
      </c>
      <c r="AQ73" t="s">
        <v>1295</v>
      </c>
      <c r="AR73" t="s">
        <v>866</v>
      </c>
      <c r="AS73">
        <v>2016</v>
      </c>
      <c r="AT73">
        <v>16</v>
      </c>
      <c r="AU73">
        <v>2</v>
      </c>
      <c r="AZ73">
        <v>449</v>
      </c>
      <c r="BA73">
        <v>460</v>
      </c>
      <c r="BC73" t="s">
        <v>1296</v>
      </c>
      <c r="BE73">
        <v>12</v>
      </c>
      <c r="BF73" t="s">
        <v>1297</v>
      </c>
      <c r="BG73" t="s">
        <v>1298</v>
      </c>
      <c r="BH73" t="s">
        <v>1299</v>
      </c>
      <c r="BI73" t="s">
        <v>1300</v>
      </c>
    </row>
    <row r="74" spans="1:62">
      <c r="A74" t="s">
        <v>62</v>
      </c>
      <c r="B74" t="s">
        <v>1301</v>
      </c>
      <c r="F74" t="s">
        <v>1302</v>
      </c>
      <c r="I74" t="s">
        <v>1303</v>
      </c>
      <c r="J74" t="s">
        <v>1304</v>
      </c>
      <c r="M74" t="s">
        <v>67</v>
      </c>
      <c r="N74" t="s">
        <v>68</v>
      </c>
      <c r="T74" t="s">
        <v>1305</v>
      </c>
      <c r="U74" t="s">
        <v>1306</v>
      </c>
      <c r="W74" t="s">
        <v>1307</v>
      </c>
      <c r="X74" t="s">
        <v>1308</v>
      </c>
      <c r="Y74" t="s">
        <v>1309</v>
      </c>
      <c r="AB74" t="s">
        <v>1310</v>
      </c>
      <c r="AC74" t="s">
        <v>1311</v>
      </c>
      <c r="AE74">
        <v>36</v>
      </c>
      <c r="AF74">
        <v>0</v>
      </c>
      <c r="AG74">
        <v>0</v>
      </c>
      <c r="AH74">
        <v>3</v>
      </c>
      <c r="AI74">
        <v>3</v>
      </c>
      <c r="AJ74" t="s">
        <v>358</v>
      </c>
      <c r="AK74" t="s">
        <v>359</v>
      </c>
      <c r="AL74" t="s">
        <v>360</v>
      </c>
      <c r="AM74" t="s">
        <v>1312</v>
      </c>
      <c r="AN74" t="s">
        <v>1313</v>
      </c>
      <c r="AP74" t="s">
        <v>1314</v>
      </c>
      <c r="AQ74" t="s">
        <v>1315</v>
      </c>
      <c r="AR74" t="s">
        <v>866</v>
      </c>
      <c r="AS74">
        <v>2016</v>
      </c>
      <c r="AT74">
        <v>96</v>
      </c>
      <c r="AU74">
        <v>3</v>
      </c>
      <c r="AZ74">
        <v>886</v>
      </c>
      <c r="BA74">
        <v>892</v>
      </c>
      <c r="BC74" t="s">
        <v>1316</v>
      </c>
      <c r="BE74">
        <v>7</v>
      </c>
      <c r="BF74" t="s">
        <v>775</v>
      </c>
      <c r="BG74" t="s">
        <v>776</v>
      </c>
      <c r="BH74" t="s">
        <v>1317</v>
      </c>
      <c r="BI74" t="s">
        <v>1318</v>
      </c>
      <c r="BJ74">
        <v>25754879</v>
      </c>
    </row>
    <row r="75" spans="1:62">
      <c r="A75" t="s">
        <v>62</v>
      </c>
      <c r="B75" t="s">
        <v>1319</v>
      </c>
      <c r="F75" t="s">
        <v>1320</v>
      </c>
      <c r="I75" t="s">
        <v>1321</v>
      </c>
      <c r="J75" t="s">
        <v>1322</v>
      </c>
      <c r="M75" t="s">
        <v>67</v>
      </c>
      <c r="N75" t="s">
        <v>68</v>
      </c>
      <c r="T75" t="s">
        <v>1323</v>
      </c>
      <c r="U75" t="s">
        <v>1324</v>
      </c>
      <c r="W75" t="s">
        <v>1325</v>
      </c>
      <c r="X75" t="s">
        <v>1326</v>
      </c>
      <c r="Y75" t="s">
        <v>1327</v>
      </c>
      <c r="AB75" t="s">
        <v>1328</v>
      </c>
      <c r="AC75" t="s">
        <v>1329</v>
      </c>
      <c r="AE75">
        <v>64</v>
      </c>
      <c r="AF75">
        <v>0</v>
      </c>
      <c r="AG75">
        <v>0</v>
      </c>
      <c r="AH75">
        <v>4</v>
      </c>
      <c r="AI75">
        <v>4</v>
      </c>
      <c r="AJ75" t="s">
        <v>1289</v>
      </c>
      <c r="AK75" t="s">
        <v>1290</v>
      </c>
      <c r="AL75" t="s">
        <v>1291</v>
      </c>
      <c r="AM75" t="s">
        <v>1330</v>
      </c>
      <c r="AN75" t="s">
        <v>1331</v>
      </c>
      <c r="AP75" t="s">
        <v>1332</v>
      </c>
      <c r="AQ75" t="s">
        <v>1333</v>
      </c>
      <c r="AR75" t="s">
        <v>866</v>
      </c>
      <c r="AS75">
        <v>2016</v>
      </c>
      <c r="AT75">
        <v>291</v>
      </c>
      <c r="AU75">
        <v>1</v>
      </c>
      <c r="AZ75">
        <v>255</v>
      </c>
      <c r="BA75">
        <v>269</v>
      </c>
      <c r="BC75" t="s">
        <v>1334</v>
      </c>
      <c r="BE75">
        <v>15</v>
      </c>
      <c r="BF75" t="s">
        <v>1335</v>
      </c>
      <c r="BG75" t="s">
        <v>1335</v>
      </c>
      <c r="BH75" t="s">
        <v>1336</v>
      </c>
      <c r="BI75" t="s">
        <v>1337</v>
      </c>
      <c r="BJ75">
        <v>26308611</v>
      </c>
    </row>
    <row r="76" spans="1:62">
      <c r="A76" t="s">
        <v>62</v>
      </c>
      <c r="B76" t="s">
        <v>1338</v>
      </c>
      <c r="F76" t="s">
        <v>1339</v>
      </c>
      <c r="I76" t="s">
        <v>1340</v>
      </c>
      <c r="J76" t="s">
        <v>1341</v>
      </c>
      <c r="M76" t="s">
        <v>67</v>
      </c>
      <c r="N76" t="s">
        <v>68</v>
      </c>
      <c r="T76" t="s">
        <v>1342</v>
      </c>
      <c r="U76" t="s">
        <v>1343</v>
      </c>
      <c r="W76" t="s">
        <v>1344</v>
      </c>
      <c r="X76" t="s">
        <v>1345</v>
      </c>
      <c r="Y76" t="s">
        <v>1346</v>
      </c>
      <c r="AB76" t="s">
        <v>1347</v>
      </c>
      <c r="AC76" t="s">
        <v>1348</v>
      </c>
      <c r="AE76">
        <v>28</v>
      </c>
      <c r="AF76">
        <v>0</v>
      </c>
      <c r="AG76">
        <v>0</v>
      </c>
      <c r="AH76">
        <v>4</v>
      </c>
      <c r="AI76">
        <v>4</v>
      </c>
      <c r="AJ76" t="s">
        <v>358</v>
      </c>
      <c r="AK76" t="s">
        <v>359</v>
      </c>
      <c r="AL76" t="s">
        <v>360</v>
      </c>
      <c r="AM76" t="s">
        <v>1349</v>
      </c>
      <c r="AN76" t="s">
        <v>1350</v>
      </c>
      <c r="AP76" t="s">
        <v>1341</v>
      </c>
      <c r="AQ76" t="s">
        <v>1351</v>
      </c>
      <c r="AR76" t="s">
        <v>866</v>
      </c>
      <c r="AS76">
        <v>2016</v>
      </c>
      <c r="AT76">
        <v>135</v>
      </c>
      <c r="AU76">
        <v>1</v>
      </c>
      <c r="AZ76">
        <v>63</v>
      </c>
      <c r="BA76">
        <v>72</v>
      </c>
      <c r="BC76" t="s">
        <v>1352</v>
      </c>
      <c r="BE76">
        <v>10</v>
      </c>
      <c r="BF76" t="s">
        <v>1353</v>
      </c>
      <c r="BG76" t="s">
        <v>1354</v>
      </c>
      <c r="BH76" t="s">
        <v>1355</v>
      </c>
      <c r="BI76" t="s">
        <v>1356</v>
      </c>
    </row>
    <row r="77" spans="1:62">
      <c r="A77" t="s">
        <v>62</v>
      </c>
      <c r="B77" t="s">
        <v>1357</v>
      </c>
      <c r="F77" t="s">
        <v>1358</v>
      </c>
      <c r="I77" t="s">
        <v>1359</v>
      </c>
      <c r="J77" t="s">
        <v>1341</v>
      </c>
      <c r="M77" t="s">
        <v>67</v>
      </c>
      <c r="N77" t="s">
        <v>68</v>
      </c>
      <c r="T77" t="s">
        <v>1360</v>
      </c>
      <c r="U77" t="s">
        <v>1361</v>
      </c>
      <c r="W77" t="s">
        <v>1362</v>
      </c>
      <c r="X77" t="s">
        <v>1363</v>
      </c>
      <c r="Y77" t="s">
        <v>1364</v>
      </c>
      <c r="AB77" t="s">
        <v>1365</v>
      </c>
      <c r="AC77" t="s">
        <v>1366</v>
      </c>
      <c r="AE77">
        <v>67</v>
      </c>
      <c r="AF77">
        <v>0</v>
      </c>
      <c r="AG77">
        <v>0</v>
      </c>
      <c r="AH77">
        <v>0</v>
      </c>
      <c r="AI77">
        <v>0</v>
      </c>
      <c r="AJ77" t="s">
        <v>358</v>
      </c>
      <c r="AK77" t="s">
        <v>359</v>
      </c>
      <c r="AL77" t="s">
        <v>360</v>
      </c>
      <c r="AM77" t="s">
        <v>1349</v>
      </c>
      <c r="AN77" t="s">
        <v>1350</v>
      </c>
      <c r="AP77" t="s">
        <v>1341</v>
      </c>
      <c r="AQ77" t="s">
        <v>1351</v>
      </c>
      <c r="AR77" t="s">
        <v>866</v>
      </c>
      <c r="AS77">
        <v>2016</v>
      </c>
      <c r="AT77">
        <v>135</v>
      </c>
      <c r="AU77">
        <v>1</v>
      </c>
      <c r="AZ77">
        <v>90</v>
      </c>
      <c r="BA77">
        <v>101</v>
      </c>
      <c r="BC77" t="s">
        <v>1367</v>
      </c>
      <c r="BE77">
        <v>12</v>
      </c>
      <c r="BF77" t="s">
        <v>1353</v>
      </c>
      <c r="BG77" t="s">
        <v>1354</v>
      </c>
      <c r="BH77" t="s">
        <v>1355</v>
      </c>
      <c r="BI77" t="s">
        <v>1368</v>
      </c>
    </row>
    <row r="78" spans="1:62">
      <c r="A78" t="s">
        <v>62</v>
      </c>
      <c r="B78" t="s">
        <v>1369</v>
      </c>
      <c r="F78" t="s">
        <v>1370</v>
      </c>
      <c r="I78" t="s">
        <v>1371</v>
      </c>
      <c r="J78" t="s">
        <v>1372</v>
      </c>
      <c r="M78" t="s">
        <v>67</v>
      </c>
      <c r="N78" t="s">
        <v>68</v>
      </c>
      <c r="T78" t="s">
        <v>1373</v>
      </c>
      <c r="U78" t="s">
        <v>1374</v>
      </c>
      <c r="W78" t="s">
        <v>1375</v>
      </c>
      <c r="X78" t="s">
        <v>1376</v>
      </c>
      <c r="Y78" t="s">
        <v>1377</v>
      </c>
      <c r="AB78" t="s">
        <v>1378</v>
      </c>
      <c r="AC78" t="s">
        <v>1379</v>
      </c>
      <c r="AE78">
        <v>39</v>
      </c>
      <c r="AF78">
        <v>0</v>
      </c>
      <c r="AG78">
        <v>0</v>
      </c>
      <c r="AH78">
        <v>2</v>
      </c>
      <c r="AI78">
        <v>2</v>
      </c>
      <c r="AJ78" t="s">
        <v>1380</v>
      </c>
      <c r="AK78" t="s">
        <v>1381</v>
      </c>
      <c r="AL78" t="s">
        <v>1382</v>
      </c>
      <c r="AM78" t="s">
        <v>1383</v>
      </c>
      <c r="AP78" t="s">
        <v>1384</v>
      </c>
      <c r="AQ78" t="s">
        <v>1385</v>
      </c>
      <c r="AR78" t="s">
        <v>866</v>
      </c>
      <c r="AS78">
        <v>2016</v>
      </c>
      <c r="AT78">
        <v>99</v>
      </c>
      <c r="AZ78">
        <v>27</v>
      </c>
      <c r="BA78">
        <v>38</v>
      </c>
      <c r="BC78" t="s">
        <v>1386</v>
      </c>
      <c r="BE78">
        <v>12</v>
      </c>
      <c r="BF78" t="s">
        <v>577</v>
      </c>
      <c r="BG78" t="s">
        <v>577</v>
      </c>
      <c r="BH78" t="s">
        <v>1387</v>
      </c>
      <c r="BI78" t="s">
        <v>1388</v>
      </c>
      <c r="BJ78">
        <v>26713549</v>
      </c>
    </row>
    <row r="79" spans="1:62">
      <c r="A79" t="s">
        <v>62</v>
      </c>
      <c r="B79" t="s">
        <v>1389</v>
      </c>
      <c r="F79" t="s">
        <v>1390</v>
      </c>
      <c r="I79" t="s">
        <v>1391</v>
      </c>
      <c r="J79" t="s">
        <v>1392</v>
      </c>
      <c r="M79" t="s">
        <v>67</v>
      </c>
      <c r="N79" t="s">
        <v>68</v>
      </c>
      <c r="U79" t="s">
        <v>1393</v>
      </c>
      <c r="W79" t="s">
        <v>1394</v>
      </c>
      <c r="X79" t="s">
        <v>1395</v>
      </c>
      <c r="Y79" t="s">
        <v>1396</v>
      </c>
      <c r="AB79" t="s">
        <v>1397</v>
      </c>
      <c r="AC79" t="s">
        <v>1398</v>
      </c>
      <c r="AE79">
        <v>51</v>
      </c>
      <c r="AF79">
        <v>0</v>
      </c>
      <c r="AG79">
        <v>0</v>
      </c>
      <c r="AH79">
        <v>0</v>
      </c>
      <c r="AI79">
        <v>0</v>
      </c>
      <c r="AJ79" t="s">
        <v>358</v>
      </c>
      <c r="AK79" t="s">
        <v>359</v>
      </c>
      <c r="AL79" t="s">
        <v>360</v>
      </c>
      <c r="AM79" t="s">
        <v>1399</v>
      </c>
      <c r="AN79" t="s">
        <v>1400</v>
      </c>
      <c r="AP79" t="s">
        <v>1401</v>
      </c>
      <c r="AQ79" t="s">
        <v>1402</v>
      </c>
      <c r="AR79" t="s">
        <v>866</v>
      </c>
      <c r="AS79">
        <v>2016</v>
      </c>
      <c r="AT79">
        <v>136</v>
      </c>
      <c r="AU79">
        <v>2</v>
      </c>
      <c r="AZ79">
        <v>139</v>
      </c>
      <c r="BA79">
        <v>162</v>
      </c>
      <c r="BC79" t="s">
        <v>1403</v>
      </c>
      <c r="BE79">
        <v>24</v>
      </c>
      <c r="BF79" t="s">
        <v>1404</v>
      </c>
      <c r="BG79" t="s">
        <v>1405</v>
      </c>
      <c r="BH79" t="s">
        <v>1406</v>
      </c>
      <c r="BI79" t="s">
        <v>1407</v>
      </c>
    </row>
    <row r="80" spans="1:62">
      <c r="A80" t="s">
        <v>62</v>
      </c>
      <c r="B80" t="s">
        <v>1408</v>
      </c>
      <c r="F80" t="s">
        <v>1409</v>
      </c>
      <c r="I80" t="s">
        <v>1410</v>
      </c>
      <c r="J80" t="s">
        <v>1411</v>
      </c>
      <c r="M80" t="s">
        <v>67</v>
      </c>
      <c r="N80" t="s">
        <v>977</v>
      </c>
      <c r="T80" t="s">
        <v>1412</v>
      </c>
      <c r="U80" t="s">
        <v>1413</v>
      </c>
      <c r="W80" t="s">
        <v>1414</v>
      </c>
      <c r="X80" t="s">
        <v>1415</v>
      </c>
      <c r="Y80" t="s">
        <v>1416</v>
      </c>
      <c r="Z80" t="s">
        <v>1417</v>
      </c>
      <c r="AE80">
        <v>117</v>
      </c>
      <c r="AF80">
        <v>0</v>
      </c>
      <c r="AG80">
        <v>0</v>
      </c>
      <c r="AH80">
        <v>17</v>
      </c>
      <c r="AI80">
        <v>17</v>
      </c>
      <c r="AJ80" t="s">
        <v>1289</v>
      </c>
      <c r="AK80" t="s">
        <v>1290</v>
      </c>
      <c r="AL80" t="s">
        <v>1291</v>
      </c>
      <c r="AM80" t="s">
        <v>1418</v>
      </c>
      <c r="AN80" t="s">
        <v>1419</v>
      </c>
      <c r="AP80" t="s">
        <v>1420</v>
      </c>
      <c r="AQ80" t="s">
        <v>1421</v>
      </c>
      <c r="AR80" t="s">
        <v>866</v>
      </c>
      <c r="AS80">
        <v>2016</v>
      </c>
      <c r="AT80">
        <v>23</v>
      </c>
      <c r="AU80">
        <v>3</v>
      </c>
      <c r="AZ80">
        <v>2249</v>
      </c>
      <c r="BA80">
        <v>2263</v>
      </c>
      <c r="BC80" t="s">
        <v>1422</v>
      </c>
      <c r="BE80">
        <v>15</v>
      </c>
      <c r="BF80" t="s">
        <v>937</v>
      </c>
      <c r="BG80" t="s">
        <v>938</v>
      </c>
      <c r="BH80" t="s">
        <v>1423</v>
      </c>
      <c r="BI80" t="s">
        <v>1424</v>
      </c>
      <c r="BJ80">
        <v>26604196</v>
      </c>
    </row>
    <row r="81" spans="1:62">
      <c r="A81" t="s">
        <v>62</v>
      </c>
      <c r="B81" t="s">
        <v>1425</v>
      </c>
      <c r="F81" t="s">
        <v>1426</v>
      </c>
      <c r="I81" t="s">
        <v>1427</v>
      </c>
      <c r="J81" t="s">
        <v>1428</v>
      </c>
      <c r="M81" t="s">
        <v>67</v>
      </c>
      <c r="N81" t="s">
        <v>68</v>
      </c>
      <c r="T81" t="s">
        <v>1429</v>
      </c>
      <c r="U81" t="s">
        <v>1430</v>
      </c>
      <c r="W81" t="s">
        <v>1431</v>
      </c>
      <c r="X81" t="s">
        <v>1432</v>
      </c>
      <c r="Y81" t="s">
        <v>1433</v>
      </c>
      <c r="AB81" t="s">
        <v>1434</v>
      </c>
      <c r="AC81" t="s">
        <v>1435</v>
      </c>
      <c r="AE81">
        <v>55</v>
      </c>
      <c r="AF81">
        <v>0</v>
      </c>
      <c r="AG81">
        <v>0</v>
      </c>
      <c r="AH81">
        <v>3</v>
      </c>
      <c r="AI81">
        <v>3</v>
      </c>
      <c r="AJ81" t="s">
        <v>358</v>
      </c>
      <c r="AK81" t="s">
        <v>359</v>
      </c>
      <c r="AL81" t="s">
        <v>360</v>
      </c>
      <c r="AM81" t="s">
        <v>1436</v>
      </c>
      <c r="AN81" t="s">
        <v>1437</v>
      </c>
      <c r="AP81" t="s">
        <v>1438</v>
      </c>
      <c r="AQ81" t="s">
        <v>1439</v>
      </c>
      <c r="AR81" t="s">
        <v>866</v>
      </c>
      <c r="AS81">
        <v>2016</v>
      </c>
      <c r="AT81">
        <v>17</v>
      </c>
      <c r="AU81">
        <v>1</v>
      </c>
      <c r="AZ81">
        <v>272</v>
      </c>
      <c r="BA81">
        <v>285</v>
      </c>
      <c r="BC81" t="s">
        <v>1440</v>
      </c>
      <c r="BE81">
        <v>14</v>
      </c>
      <c r="BF81" t="s">
        <v>577</v>
      </c>
      <c r="BG81" t="s">
        <v>577</v>
      </c>
      <c r="BH81" t="s">
        <v>1441</v>
      </c>
      <c r="BI81" t="s">
        <v>1442</v>
      </c>
      <c r="BJ81">
        <v>25976113</v>
      </c>
    </row>
    <row r="82" spans="1:62">
      <c r="A82" t="s">
        <v>62</v>
      </c>
      <c r="B82" t="s">
        <v>1443</v>
      </c>
      <c r="F82" t="s">
        <v>1444</v>
      </c>
      <c r="I82" t="s">
        <v>1445</v>
      </c>
      <c r="J82" t="s">
        <v>925</v>
      </c>
      <c r="M82" t="s">
        <v>67</v>
      </c>
      <c r="N82" t="s">
        <v>68</v>
      </c>
      <c r="T82" t="s">
        <v>1446</v>
      </c>
      <c r="U82" t="s">
        <v>1447</v>
      </c>
      <c r="W82" t="s">
        <v>1448</v>
      </c>
      <c r="X82" t="s">
        <v>1449</v>
      </c>
      <c r="Y82" t="s">
        <v>1450</v>
      </c>
      <c r="AB82" t="s">
        <v>1451</v>
      </c>
      <c r="AC82" t="s">
        <v>1452</v>
      </c>
      <c r="AE82">
        <v>40</v>
      </c>
      <c r="AF82">
        <v>0</v>
      </c>
      <c r="AG82">
        <v>0</v>
      </c>
      <c r="AH82">
        <v>14</v>
      </c>
      <c r="AI82">
        <v>14</v>
      </c>
      <c r="AJ82" t="s">
        <v>136</v>
      </c>
      <c r="AK82" t="s">
        <v>77</v>
      </c>
      <c r="AL82" t="s">
        <v>137</v>
      </c>
      <c r="AM82" t="s">
        <v>933</v>
      </c>
      <c r="AN82" t="s">
        <v>934</v>
      </c>
      <c r="AP82" t="s">
        <v>925</v>
      </c>
      <c r="AQ82" t="s">
        <v>935</v>
      </c>
      <c r="AR82" t="s">
        <v>866</v>
      </c>
      <c r="AS82">
        <v>2016</v>
      </c>
      <c r="AT82">
        <v>144</v>
      </c>
      <c r="AZ82">
        <v>2377</v>
      </c>
      <c r="BA82">
        <v>2383</v>
      </c>
      <c r="BC82" t="s">
        <v>1453</v>
      </c>
      <c r="BE82">
        <v>7</v>
      </c>
      <c r="BF82" t="s">
        <v>937</v>
      </c>
      <c r="BG82" t="s">
        <v>938</v>
      </c>
      <c r="BH82" t="s">
        <v>1454</v>
      </c>
      <c r="BI82" t="s">
        <v>1455</v>
      </c>
      <c r="BJ82">
        <v>26610297</v>
      </c>
    </row>
    <row r="83" spans="1:62">
      <c r="A83" t="s">
        <v>62</v>
      </c>
      <c r="B83" t="s">
        <v>1456</v>
      </c>
      <c r="F83" t="s">
        <v>1457</v>
      </c>
      <c r="I83" t="s">
        <v>1458</v>
      </c>
      <c r="J83" t="s">
        <v>925</v>
      </c>
      <c r="M83" t="s">
        <v>67</v>
      </c>
      <c r="N83" t="s">
        <v>68</v>
      </c>
      <c r="T83" t="s">
        <v>1459</v>
      </c>
      <c r="U83" t="s">
        <v>1460</v>
      </c>
      <c r="W83" t="s">
        <v>1461</v>
      </c>
      <c r="X83" t="s">
        <v>1462</v>
      </c>
      <c r="Y83" t="s">
        <v>1463</v>
      </c>
      <c r="AB83" t="s">
        <v>1464</v>
      </c>
      <c r="AC83" t="s">
        <v>1465</v>
      </c>
      <c r="AE83">
        <v>42</v>
      </c>
      <c r="AF83">
        <v>0</v>
      </c>
      <c r="AG83">
        <v>0</v>
      </c>
      <c r="AH83">
        <v>23</v>
      </c>
      <c r="AI83">
        <v>23</v>
      </c>
      <c r="AJ83" t="s">
        <v>136</v>
      </c>
      <c r="AK83" t="s">
        <v>77</v>
      </c>
      <c r="AL83" t="s">
        <v>137</v>
      </c>
      <c r="AM83" t="s">
        <v>933</v>
      </c>
      <c r="AN83" t="s">
        <v>934</v>
      </c>
      <c r="AP83" t="s">
        <v>925</v>
      </c>
      <c r="AQ83" t="s">
        <v>935</v>
      </c>
      <c r="AR83" t="s">
        <v>866</v>
      </c>
      <c r="AS83">
        <v>2016</v>
      </c>
      <c r="AT83">
        <v>144</v>
      </c>
      <c r="AZ83">
        <v>2392</v>
      </c>
      <c r="BA83">
        <v>2400</v>
      </c>
      <c r="BC83" t="s">
        <v>1466</v>
      </c>
      <c r="BE83">
        <v>9</v>
      </c>
      <c r="BF83" t="s">
        <v>937</v>
      </c>
      <c r="BG83" t="s">
        <v>938</v>
      </c>
      <c r="BH83" t="s">
        <v>1454</v>
      </c>
      <c r="BI83" t="s">
        <v>1467</v>
      </c>
      <c r="BJ83">
        <v>26610299</v>
      </c>
    </row>
    <row r="84" spans="1:62">
      <c r="A84" t="s">
        <v>62</v>
      </c>
      <c r="B84" t="s">
        <v>1468</v>
      </c>
      <c r="F84" t="s">
        <v>1469</v>
      </c>
      <c r="I84" t="s">
        <v>1470</v>
      </c>
      <c r="J84" t="s">
        <v>1471</v>
      </c>
      <c r="M84" t="s">
        <v>67</v>
      </c>
      <c r="N84" t="s">
        <v>68</v>
      </c>
      <c r="T84" t="s">
        <v>1472</v>
      </c>
      <c r="U84" t="s">
        <v>1473</v>
      </c>
      <c r="W84" t="s">
        <v>1474</v>
      </c>
      <c r="X84" t="s">
        <v>1475</v>
      </c>
      <c r="Y84" t="s">
        <v>1476</v>
      </c>
      <c r="AB84" t="s">
        <v>1477</v>
      </c>
      <c r="AC84" t="s">
        <v>1478</v>
      </c>
      <c r="AE84">
        <v>77</v>
      </c>
      <c r="AF84">
        <v>0</v>
      </c>
      <c r="AG84">
        <v>0</v>
      </c>
      <c r="AH84">
        <v>9</v>
      </c>
      <c r="AI84">
        <v>9</v>
      </c>
      <c r="AJ84" t="s">
        <v>136</v>
      </c>
      <c r="AK84" t="s">
        <v>77</v>
      </c>
      <c r="AL84" t="s">
        <v>137</v>
      </c>
      <c r="AM84" t="s">
        <v>1479</v>
      </c>
      <c r="AN84" t="s">
        <v>1480</v>
      </c>
      <c r="AP84" t="s">
        <v>1481</v>
      </c>
      <c r="AQ84" t="s">
        <v>1482</v>
      </c>
      <c r="AR84" t="s">
        <v>866</v>
      </c>
      <c r="AS84">
        <v>2016</v>
      </c>
      <c r="AT84">
        <v>122</v>
      </c>
      <c r="AZ84">
        <v>126</v>
      </c>
      <c r="BA84">
        <v>140</v>
      </c>
      <c r="BC84" t="s">
        <v>1483</v>
      </c>
      <c r="BE84">
        <v>15</v>
      </c>
      <c r="BF84" t="s">
        <v>1484</v>
      </c>
      <c r="BG84" t="s">
        <v>1485</v>
      </c>
      <c r="BH84" t="s">
        <v>1486</v>
      </c>
      <c r="BI84" t="s">
        <v>1487</v>
      </c>
    </row>
    <row r="85" spans="1:62">
      <c r="A85" t="s">
        <v>62</v>
      </c>
      <c r="B85" t="s">
        <v>1488</v>
      </c>
      <c r="F85" t="s">
        <v>1489</v>
      </c>
      <c r="I85" t="s">
        <v>1490</v>
      </c>
      <c r="J85" t="s">
        <v>1491</v>
      </c>
      <c r="M85" t="s">
        <v>67</v>
      </c>
      <c r="N85" t="s">
        <v>68</v>
      </c>
      <c r="T85" t="s">
        <v>1492</v>
      </c>
      <c r="U85" t="s">
        <v>1493</v>
      </c>
      <c r="W85" t="s">
        <v>1494</v>
      </c>
      <c r="X85" t="s">
        <v>1495</v>
      </c>
      <c r="Y85" t="s">
        <v>1496</v>
      </c>
      <c r="AB85" t="s">
        <v>1497</v>
      </c>
      <c r="AC85" t="s">
        <v>1498</v>
      </c>
      <c r="AE85">
        <v>39</v>
      </c>
      <c r="AF85">
        <v>0</v>
      </c>
      <c r="AG85">
        <v>0</v>
      </c>
      <c r="AH85">
        <v>5</v>
      </c>
      <c r="AI85">
        <v>5</v>
      </c>
      <c r="AJ85" t="s">
        <v>358</v>
      </c>
      <c r="AK85" t="s">
        <v>359</v>
      </c>
      <c r="AL85" t="s">
        <v>360</v>
      </c>
      <c r="AM85" t="s">
        <v>1499</v>
      </c>
      <c r="AN85" t="s">
        <v>1500</v>
      </c>
      <c r="AP85" t="s">
        <v>1501</v>
      </c>
      <c r="AQ85" t="s">
        <v>1502</v>
      </c>
      <c r="AR85" t="s">
        <v>866</v>
      </c>
      <c r="AS85">
        <v>2016</v>
      </c>
      <c r="AT85">
        <v>91</v>
      </c>
      <c r="AU85">
        <v>2</v>
      </c>
      <c r="AZ85">
        <v>467</v>
      </c>
      <c r="BA85">
        <v>475</v>
      </c>
      <c r="BC85" t="s">
        <v>1503</v>
      </c>
      <c r="BE85">
        <v>9</v>
      </c>
      <c r="BF85" t="s">
        <v>1504</v>
      </c>
      <c r="BG85" t="s">
        <v>1505</v>
      </c>
      <c r="BH85" t="s">
        <v>1506</v>
      </c>
      <c r="BI85" t="s">
        <v>1507</v>
      </c>
    </row>
    <row r="86" spans="1:62">
      <c r="A86" t="s">
        <v>62</v>
      </c>
      <c r="B86" t="s">
        <v>1508</v>
      </c>
      <c r="F86" t="s">
        <v>1509</v>
      </c>
      <c r="I86" t="s">
        <v>1510</v>
      </c>
      <c r="J86" t="s">
        <v>1511</v>
      </c>
      <c r="M86" t="s">
        <v>67</v>
      </c>
      <c r="N86" t="s">
        <v>68</v>
      </c>
      <c r="T86" t="s">
        <v>1512</v>
      </c>
      <c r="U86" t="s">
        <v>1513</v>
      </c>
      <c r="W86" t="s">
        <v>1514</v>
      </c>
      <c r="X86" t="s">
        <v>1515</v>
      </c>
      <c r="Y86" t="s">
        <v>1516</v>
      </c>
      <c r="AB86" t="s">
        <v>1517</v>
      </c>
      <c r="AC86" t="s">
        <v>1518</v>
      </c>
      <c r="AE86">
        <v>47</v>
      </c>
      <c r="AF86">
        <v>0</v>
      </c>
      <c r="AG86">
        <v>0</v>
      </c>
      <c r="AH86">
        <v>10</v>
      </c>
      <c r="AI86">
        <v>10</v>
      </c>
      <c r="AJ86" t="s">
        <v>1519</v>
      </c>
      <c r="AK86" t="s">
        <v>214</v>
      </c>
      <c r="AL86" t="s">
        <v>1520</v>
      </c>
      <c r="AM86" t="s">
        <v>1521</v>
      </c>
      <c r="AN86" t="s">
        <v>1522</v>
      </c>
      <c r="AP86" t="s">
        <v>1523</v>
      </c>
      <c r="AQ86" t="s">
        <v>1524</v>
      </c>
      <c r="AR86" s="1">
        <v>42401</v>
      </c>
      <c r="AS86">
        <v>2016</v>
      </c>
      <c r="AT86">
        <v>274</v>
      </c>
      <c r="AZ86">
        <v>25</v>
      </c>
      <c r="BA86">
        <v>40</v>
      </c>
      <c r="BC86" t="s">
        <v>1525</v>
      </c>
      <c r="BE86">
        <v>16</v>
      </c>
      <c r="BF86" t="s">
        <v>1404</v>
      </c>
      <c r="BG86" t="s">
        <v>1405</v>
      </c>
      <c r="BH86" t="s">
        <v>1526</v>
      </c>
      <c r="BI86" t="s">
        <v>1527</v>
      </c>
    </row>
    <row r="87" spans="1:62">
      <c r="A87" t="s">
        <v>62</v>
      </c>
      <c r="B87" t="s">
        <v>1528</v>
      </c>
      <c r="F87" t="s">
        <v>1529</v>
      </c>
      <c r="I87" t="s">
        <v>1530</v>
      </c>
      <c r="J87" t="s">
        <v>1531</v>
      </c>
      <c r="M87" t="s">
        <v>67</v>
      </c>
      <c r="N87" t="s">
        <v>68</v>
      </c>
      <c r="T87" t="s">
        <v>1532</v>
      </c>
      <c r="U87" t="s">
        <v>1533</v>
      </c>
      <c r="W87" t="s">
        <v>1534</v>
      </c>
      <c r="X87" t="s">
        <v>1535</v>
      </c>
      <c r="Y87" t="s">
        <v>1536</v>
      </c>
      <c r="AB87" t="s">
        <v>1537</v>
      </c>
      <c r="AC87" t="s">
        <v>1538</v>
      </c>
      <c r="AE87">
        <v>35</v>
      </c>
      <c r="AF87">
        <v>0</v>
      </c>
      <c r="AG87">
        <v>0</v>
      </c>
      <c r="AH87">
        <v>13</v>
      </c>
      <c r="AI87">
        <v>13</v>
      </c>
      <c r="AJ87" t="s">
        <v>76</v>
      </c>
      <c r="AK87" t="s">
        <v>77</v>
      </c>
      <c r="AL87" t="s">
        <v>78</v>
      </c>
      <c r="AM87" t="s">
        <v>1539</v>
      </c>
      <c r="AN87" t="s">
        <v>1540</v>
      </c>
      <c r="AP87" t="s">
        <v>1541</v>
      </c>
      <c r="AQ87" t="s">
        <v>1542</v>
      </c>
      <c r="AR87" t="s">
        <v>866</v>
      </c>
      <c r="AS87">
        <v>2016</v>
      </c>
      <c r="AT87">
        <v>202</v>
      </c>
      <c r="AZ87">
        <v>15</v>
      </c>
      <c r="BA87">
        <v>24</v>
      </c>
      <c r="BC87" t="s">
        <v>1543</v>
      </c>
      <c r="BE87">
        <v>10</v>
      </c>
      <c r="BF87" t="s">
        <v>1544</v>
      </c>
      <c r="BG87" t="s">
        <v>1545</v>
      </c>
      <c r="BH87" t="s">
        <v>1546</v>
      </c>
      <c r="BI87" t="s">
        <v>1547</v>
      </c>
      <c r="BJ87">
        <v>26700754</v>
      </c>
    </row>
    <row r="88" spans="1:62">
      <c r="A88" t="s">
        <v>62</v>
      </c>
      <c r="B88" t="s">
        <v>1548</v>
      </c>
      <c r="F88" t="s">
        <v>1549</v>
      </c>
      <c r="I88" t="s">
        <v>1550</v>
      </c>
      <c r="J88" t="s">
        <v>1551</v>
      </c>
      <c r="M88" t="s">
        <v>67</v>
      </c>
      <c r="N88" t="s">
        <v>68</v>
      </c>
      <c r="T88" t="s">
        <v>1552</v>
      </c>
      <c r="U88" t="s">
        <v>1553</v>
      </c>
      <c r="W88" t="s">
        <v>1554</v>
      </c>
      <c r="X88" t="s">
        <v>1555</v>
      </c>
      <c r="Y88" t="s">
        <v>1556</v>
      </c>
      <c r="AB88" t="s">
        <v>1557</v>
      </c>
      <c r="AC88" t="s">
        <v>1558</v>
      </c>
      <c r="AE88">
        <v>58</v>
      </c>
      <c r="AF88">
        <v>0</v>
      </c>
      <c r="AG88">
        <v>0</v>
      </c>
      <c r="AH88">
        <v>12</v>
      </c>
      <c r="AI88">
        <v>12</v>
      </c>
      <c r="AJ88" t="s">
        <v>1559</v>
      </c>
      <c r="AK88" t="s">
        <v>1560</v>
      </c>
      <c r="AL88" t="s">
        <v>1561</v>
      </c>
      <c r="AM88" t="s">
        <v>1562</v>
      </c>
      <c r="AP88" t="s">
        <v>1551</v>
      </c>
      <c r="AQ88" t="s">
        <v>1563</v>
      </c>
      <c r="AR88" t="s">
        <v>866</v>
      </c>
      <c r="AS88">
        <v>2016</v>
      </c>
      <c r="AT88">
        <v>11</v>
      </c>
      <c r="AU88">
        <v>1</v>
      </c>
      <c r="AZ88">
        <v>249</v>
      </c>
      <c r="BA88">
        <v>266</v>
      </c>
      <c r="BE88">
        <v>18</v>
      </c>
      <c r="BF88" t="s">
        <v>1564</v>
      </c>
      <c r="BG88" t="s">
        <v>222</v>
      </c>
      <c r="BH88" t="s">
        <v>1565</v>
      </c>
      <c r="BI88" t="s">
        <v>1566</v>
      </c>
    </row>
    <row r="89" spans="1:62">
      <c r="A89" t="s">
        <v>62</v>
      </c>
      <c r="B89" t="s">
        <v>1567</v>
      </c>
      <c r="F89" t="s">
        <v>1568</v>
      </c>
      <c r="I89" t="s">
        <v>1569</v>
      </c>
      <c r="J89" t="s">
        <v>1551</v>
      </c>
      <c r="M89" t="s">
        <v>67</v>
      </c>
      <c r="N89" t="s">
        <v>68</v>
      </c>
      <c r="T89" t="s">
        <v>1570</v>
      </c>
      <c r="U89" t="s">
        <v>1571</v>
      </c>
      <c r="W89" t="s">
        <v>1572</v>
      </c>
      <c r="X89" t="s">
        <v>1573</v>
      </c>
      <c r="Y89" t="s">
        <v>1574</v>
      </c>
      <c r="AB89" t="s">
        <v>1575</v>
      </c>
      <c r="AC89" t="s">
        <v>1576</v>
      </c>
      <c r="AE89">
        <v>22</v>
      </c>
      <c r="AF89">
        <v>0</v>
      </c>
      <c r="AG89">
        <v>0</v>
      </c>
      <c r="AH89">
        <v>2</v>
      </c>
      <c r="AI89">
        <v>2</v>
      </c>
      <c r="AJ89" t="s">
        <v>1559</v>
      </c>
      <c r="AK89" t="s">
        <v>1560</v>
      </c>
      <c r="AL89" t="s">
        <v>1561</v>
      </c>
      <c r="AM89" t="s">
        <v>1562</v>
      </c>
      <c r="AP89" t="s">
        <v>1551</v>
      </c>
      <c r="AQ89" t="s">
        <v>1563</v>
      </c>
      <c r="AR89" t="s">
        <v>866</v>
      </c>
      <c r="AS89">
        <v>2016</v>
      </c>
      <c r="AT89">
        <v>11</v>
      </c>
      <c r="AU89">
        <v>1</v>
      </c>
      <c r="AZ89">
        <v>1015</v>
      </c>
      <c r="BA89">
        <v>1030</v>
      </c>
      <c r="BE89">
        <v>16</v>
      </c>
      <c r="BF89" t="s">
        <v>1564</v>
      </c>
      <c r="BG89" t="s">
        <v>222</v>
      </c>
      <c r="BH89" t="s">
        <v>1565</v>
      </c>
      <c r="BI89" t="s">
        <v>1577</v>
      </c>
    </row>
    <row r="90" spans="1:62">
      <c r="A90" t="s">
        <v>62</v>
      </c>
      <c r="B90" t="s">
        <v>1578</v>
      </c>
      <c r="F90" t="s">
        <v>1579</v>
      </c>
      <c r="I90" t="s">
        <v>1580</v>
      </c>
      <c r="J90" t="s">
        <v>1581</v>
      </c>
      <c r="M90" t="s">
        <v>67</v>
      </c>
      <c r="N90" t="s">
        <v>68</v>
      </c>
      <c r="T90" t="s">
        <v>1582</v>
      </c>
      <c r="U90" t="s">
        <v>1583</v>
      </c>
      <c r="W90" t="s">
        <v>1584</v>
      </c>
      <c r="X90" t="s">
        <v>1585</v>
      </c>
      <c r="Y90" t="s">
        <v>1586</v>
      </c>
      <c r="AB90" t="s">
        <v>1587</v>
      </c>
      <c r="AC90" t="s">
        <v>1588</v>
      </c>
      <c r="AE90">
        <v>30</v>
      </c>
      <c r="AF90">
        <v>0</v>
      </c>
      <c r="AG90">
        <v>0</v>
      </c>
      <c r="AH90">
        <v>3</v>
      </c>
      <c r="AI90">
        <v>3</v>
      </c>
      <c r="AJ90" t="s">
        <v>358</v>
      </c>
      <c r="AK90" t="s">
        <v>359</v>
      </c>
      <c r="AL90" t="s">
        <v>360</v>
      </c>
      <c r="AM90" t="s">
        <v>1589</v>
      </c>
      <c r="AN90" t="s">
        <v>1590</v>
      </c>
      <c r="AP90" t="s">
        <v>1591</v>
      </c>
      <c r="AQ90" t="s">
        <v>1592</v>
      </c>
      <c r="AR90" t="s">
        <v>866</v>
      </c>
      <c r="AS90">
        <v>2016</v>
      </c>
      <c r="AT90">
        <v>67</v>
      </c>
      <c r="AU90">
        <v>1</v>
      </c>
      <c r="AZ90">
        <v>24</v>
      </c>
      <c r="BA90">
        <v>46</v>
      </c>
      <c r="BC90" t="s">
        <v>1593</v>
      </c>
      <c r="BE90">
        <v>23</v>
      </c>
      <c r="BF90" t="s">
        <v>1594</v>
      </c>
      <c r="BG90" t="s">
        <v>1595</v>
      </c>
      <c r="BH90" t="s">
        <v>1596</v>
      </c>
      <c r="BI90" t="s">
        <v>1597</v>
      </c>
    </row>
    <row r="91" spans="1:62">
      <c r="A91" t="s">
        <v>62</v>
      </c>
      <c r="B91" t="s">
        <v>1598</v>
      </c>
      <c r="F91" t="s">
        <v>1599</v>
      </c>
      <c r="I91" t="s">
        <v>1600</v>
      </c>
      <c r="J91" t="s">
        <v>1601</v>
      </c>
      <c r="M91" t="s">
        <v>67</v>
      </c>
      <c r="N91" t="s">
        <v>977</v>
      </c>
      <c r="T91" t="s">
        <v>1602</v>
      </c>
      <c r="U91" t="s">
        <v>1603</v>
      </c>
      <c r="W91" t="s">
        <v>1604</v>
      </c>
      <c r="X91" t="s">
        <v>1605</v>
      </c>
      <c r="Y91" t="s">
        <v>1606</v>
      </c>
      <c r="AB91" t="s">
        <v>1607</v>
      </c>
      <c r="AC91" t="s">
        <v>1608</v>
      </c>
      <c r="AE91">
        <v>44</v>
      </c>
      <c r="AF91">
        <v>0</v>
      </c>
      <c r="AG91">
        <v>0</v>
      </c>
      <c r="AH91">
        <v>9</v>
      </c>
      <c r="AI91">
        <v>9</v>
      </c>
      <c r="AJ91" t="s">
        <v>136</v>
      </c>
      <c r="AK91" t="s">
        <v>77</v>
      </c>
      <c r="AL91" t="s">
        <v>137</v>
      </c>
      <c r="AM91" t="s">
        <v>1609</v>
      </c>
      <c r="AP91" t="s">
        <v>1610</v>
      </c>
      <c r="AQ91" t="s">
        <v>1611</v>
      </c>
      <c r="AR91" t="s">
        <v>866</v>
      </c>
      <c r="AS91">
        <v>2016</v>
      </c>
      <c r="AT91">
        <v>54</v>
      </c>
      <c r="AZ91">
        <v>1382</v>
      </c>
      <c r="BA91">
        <v>1388</v>
      </c>
      <c r="BC91" t="s">
        <v>1612</v>
      </c>
      <c r="BE91">
        <v>7</v>
      </c>
      <c r="BF91" t="s">
        <v>1613</v>
      </c>
      <c r="BG91" t="s">
        <v>1613</v>
      </c>
      <c r="BH91" t="s">
        <v>1614</v>
      </c>
      <c r="BI91" t="s">
        <v>1615</v>
      </c>
    </row>
    <row r="92" spans="1:62">
      <c r="A92" t="s">
        <v>62</v>
      </c>
      <c r="B92" t="s">
        <v>1616</v>
      </c>
      <c r="F92" t="s">
        <v>1617</v>
      </c>
      <c r="I92" t="s">
        <v>1618</v>
      </c>
      <c r="J92" t="s">
        <v>1619</v>
      </c>
      <c r="M92" t="s">
        <v>67</v>
      </c>
      <c r="N92" t="s">
        <v>68</v>
      </c>
      <c r="T92" t="s">
        <v>1620</v>
      </c>
      <c r="U92" t="s">
        <v>1621</v>
      </c>
      <c r="W92" t="s">
        <v>1622</v>
      </c>
      <c r="X92" t="s">
        <v>1623</v>
      </c>
      <c r="Y92" t="s">
        <v>1624</v>
      </c>
      <c r="AB92" t="s">
        <v>1625</v>
      </c>
      <c r="AC92" t="s">
        <v>1626</v>
      </c>
      <c r="AE92">
        <v>80</v>
      </c>
      <c r="AF92">
        <v>0</v>
      </c>
      <c r="AG92">
        <v>0</v>
      </c>
      <c r="AH92">
        <v>18</v>
      </c>
      <c r="AI92">
        <v>18</v>
      </c>
      <c r="AJ92" t="s">
        <v>112</v>
      </c>
      <c r="AK92" t="s">
        <v>113</v>
      </c>
      <c r="AL92" t="s">
        <v>114</v>
      </c>
      <c r="AM92" t="s">
        <v>1627</v>
      </c>
      <c r="AN92" t="s">
        <v>1628</v>
      </c>
      <c r="AP92" t="s">
        <v>1629</v>
      </c>
      <c r="AQ92" t="s">
        <v>1630</v>
      </c>
      <c r="AR92" t="s">
        <v>866</v>
      </c>
      <c r="AS92">
        <v>2016</v>
      </c>
      <c r="AT92">
        <v>61</v>
      </c>
      <c r="AV92">
        <v>2</v>
      </c>
      <c r="AZ92">
        <v>602</v>
      </c>
      <c r="BA92">
        <v>611</v>
      </c>
      <c r="BC92" t="s">
        <v>1631</v>
      </c>
      <c r="BE92">
        <v>10</v>
      </c>
      <c r="BF92" t="s">
        <v>1632</v>
      </c>
      <c r="BG92" t="s">
        <v>1009</v>
      </c>
      <c r="BH92" t="s">
        <v>1633</v>
      </c>
      <c r="BI92" t="s">
        <v>1634</v>
      </c>
    </row>
    <row r="93" spans="1:62">
      <c r="A93" t="s">
        <v>62</v>
      </c>
      <c r="B93" t="s">
        <v>1635</v>
      </c>
      <c r="F93" t="s">
        <v>1636</v>
      </c>
      <c r="I93" t="s">
        <v>1637</v>
      </c>
      <c r="J93" t="s">
        <v>417</v>
      </c>
      <c r="M93" t="s">
        <v>67</v>
      </c>
      <c r="N93" t="s">
        <v>68</v>
      </c>
      <c r="T93" t="s">
        <v>1638</v>
      </c>
      <c r="U93" t="s">
        <v>1639</v>
      </c>
      <c r="W93" t="s">
        <v>1640</v>
      </c>
      <c r="X93" t="s">
        <v>1641</v>
      </c>
      <c r="Y93" t="s">
        <v>1642</v>
      </c>
      <c r="AE93">
        <v>39</v>
      </c>
      <c r="AF93">
        <v>0</v>
      </c>
      <c r="AG93">
        <v>0</v>
      </c>
      <c r="AH93">
        <v>7</v>
      </c>
      <c r="AI93">
        <v>7</v>
      </c>
      <c r="AJ93" t="s">
        <v>425</v>
      </c>
      <c r="AK93" t="s">
        <v>426</v>
      </c>
      <c r="AL93" t="s">
        <v>427</v>
      </c>
      <c r="AM93" t="s">
        <v>428</v>
      </c>
      <c r="AN93" t="s">
        <v>429</v>
      </c>
      <c r="AP93" t="s">
        <v>430</v>
      </c>
      <c r="AQ93" t="s">
        <v>431</v>
      </c>
      <c r="AR93" t="s">
        <v>866</v>
      </c>
      <c r="AS93">
        <v>2016</v>
      </c>
      <c r="AT93">
        <v>118</v>
      </c>
      <c r="AZ93">
        <v>105</v>
      </c>
      <c r="BA93">
        <v>112</v>
      </c>
      <c r="BC93" t="s">
        <v>1643</v>
      </c>
      <c r="BE93">
        <v>8</v>
      </c>
      <c r="BF93" t="s">
        <v>433</v>
      </c>
      <c r="BG93" t="s">
        <v>434</v>
      </c>
      <c r="BH93" t="s">
        <v>1644</v>
      </c>
      <c r="BI93" t="s">
        <v>1645</v>
      </c>
      <c r="BJ93">
        <v>26518367</v>
      </c>
    </row>
    <row r="94" spans="1:62">
      <c r="A94" t="s">
        <v>62</v>
      </c>
      <c r="B94" t="s">
        <v>1646</v>
      </c>
      <c r="F94" t="s">
        <v>1647</v>
      </c>
      <c r="I94" t="s">
        <v>1648</v>
      </c>
      <c r="J94" t="s">
        <v>1649</v>
      </c>
      <c r="M94" t="s">
        <v>67</v>
      </c>
      <c r="N94" t="s">
        <v>68</v>
      </c>
      <c r="T94" t="s">
        <v>1650</v>
      </c>
      <c r="U94" t="s">
        <v>1651</v>
      </c>
      <c r="W94" t="s">
        <v>1652</v>
      </c>
      <c r="X94" t="s">
        <v>1653</v>
      </c>
      <c r="Y94" t="s">
        <v>1654</v>
      </c>
      <c r="AE94">
        <v>38</v>
      </c>
      <c r="AF94">
        <v>0</v>
      </c>
      <c r="AG94">
        <v>0</v>
      </c>
      <c r="AH94">
        <v>7</v>
      </c>
      <c r="AI94">
        <v>7</v>
      </c>
      <c r="AJ94" t="s">
        <v>136</v>
      </c>
      <c r="AK94" t="s">
        <v>77</v>
      </c>
      <c r="AL94" t="s">
        <v>137</v>
      </c>
      <c r="AM94" t="s">
        <v>1655</v>
      </c>
      <c r="AP94" t="s">
        <v>1656</v>
      </c>
      <c r="AQ94" t="s">
        <v>1657</v>
      </c>
      <c r="AR94" t="s">
        <v>866</v>
      </c>
      <c r="AS94">
        <v>2016</v>
      </c>
      <c r="AT94">
        <v>119</v>
      </c>
      <c r="AZ94">
        <v>64</v>
      </c>
      <c r="BA94">
        <v>73</v>
      </c>
      <c r="BC94" t="s">
        <v>1658</v>
      </c>
      <c r="BE94">
        <v>10</v>
      </c>
      <c r="BF94" t="s">
        <v>1659</v>
      </c>
      <c r="BG94" t="s">
        <v>1660</v>
      </c>
      <c r="BH94" t="s">
        <v>1661</v>
      </c>
      <c r="BI94" t="s">
        <v>1662</v>
      </c>
    </row>
    <row r="95" spans="1:62">
      <c r="A95" t="s">
        <v>62</v>
      </c>
      <c r="B95" t="s">
        <v>1646</v>
      </c>
      <c r="F95" t="s">
        <v>1647</v>
      </c>
      <c r="I95" t="s">
        <v>1663</v>
      </c>
      <c r="J95" t="s">
        <v>1649</v>
      </c>
      <c r="M95" t="s">
        <v>67</v>
      </c>
      <c r="N95" t="s">
        <v>68</v>
      </c>
      <c r="T95" t="s">
        <v>1664</v>
      </c>
      <c r="U95" t="s">
        <v>1665</v>
      </c>
      <c r="W95" t="s">
        <v>1652</v>
      </c>
      <c r="X95" t="s">
        <v>1653</v>
      </c>
      <c r="Y95" t="s">
        <v>1654</v>
      </c>
      <c r="AE95">
        <v>39</v>
      </c>
      <c r="AF95">
        <v>0</v>
      </c>
      <c r="AG95">
        <v>0</v>
      </c>
      <c r="AH95">
        <v>4</v>
      </c>
      <c r="AI95">
        <v>4</v>
      </c>
      <c r="AJ95" t="s">
        <v>136</v>
      </c>
      <c r="AK95" t="s">
        <v>77</v>
      </c>
      <c r="AL95" t="s">
        <v>137</v>
      </c>
      <c r="AM95" t="s">
        <v>1655</v>
      </c>
      <c r="AP95" t="s">
        <v>1656</v>
      </c>
      <c r="AQ95" t="s">
        <v>1657</v>
      </c>
      <c r="AR95" t="s">
        <v>866</v>
      </c>
      <c r="AS95">
        <v>2016</v>
      </c>
      <c r="AT95">
        <v>119</v>
      </c>
      <c r="AZ95">
        <v>80</v>
      </c>
      <c r="BA95">
        <v>84</v>
      </c>
      <c r="BC95" t="s">
        <v>1666</v>
      </c>
      <c r="BE95">
        <v>5</v>
      </c>
      <c r="BF95" t="s">
        <v>1659</v>
      </c>
      <c r="BG95" t="s">
        <v>1660</v>
      </c>
      <c r="BH95" t="s">
        <v>1661</v>
      </c>
      <c r="BI95" t="s">
        <v>1667</v>
      </c>
    </row>
    <row r="96" spans="1:62">
      <c r="A96" t="s">
        <v>62</v>
      </c>
      <c r="B96" t="s">
        <v>1668</v>
      </c>
      <c r="F96" t="s">
        <v>1669</v>
      </c>
      <c r="I96" t="s">
        <v>1670</v>
      </c>
      <c r="J96" t="s">
        <v>1671</v>
      </c>
      <c r="M96" t="s">
        <v>67</v>
      </c>
      <c r="N96" t="s">
        <v>68</v>
      </c>
      <c r="T96" t="s">
        <v>1672</v>
      </c>
      <c r="U96" t="s">
        <v>1673</v>
      </c>
      <c r="W96" t="s">
        <v>1674</v>
      </c>
      <c r="X96" t="s">
        <v>1675</v>
      </c>
      <c r="Y96" t="s">
        <v>1676</v>
      </c>
      <c r="AB96" t="s">
        <v>1677</v>
      </c>
      <c r="AC96" t="s">
        <v>1678</v>
      </c>
      <c r="AE96">
        <v>35</v>
      </c>
      <c r="AF96">
        <v>0</v>
      </c>
      <c r="AG96">
        <v>0</v>
      </c>
      <c r="AH96">
        <v>8</v>
      </c>
      <c r="AI96">
        <v>8</v>
      </c>
      <c r="AJ96" t="s">
        <v>213</v>
      </c>
      <c r="AK96" t="s">
        <v>964</v>
      </c>
      <c r="AL96" t="s">
        <v>965</v>
      </c>
      <c r="AM96" t="s">
        <v>1679</v>
      </c>
      <c r="AN96" t="s">
        <v>1680</v>
      </c>
      <c r="AP96" t="s">
        <v>1681</v>
      </c>
      <c r="AQ96" t="s">
        <v>1682</v>
      </c>
      <c r="AR96" t="s">
        <v>866</v>
      </c>
      <c r="AS96">
        <v>2016</v>
      </c>
      <c r="AT96">
        <v>144</v>
      </c>
      <c r="AU96">
        <v>2</v>
      </c>
      <c r="AZ96">
        <v>337</v>
      </c>
      <c r="BA96">
        <v>343</v>
      </c>
      <c r="BC96" t="s">
        <v>1683</v>
      </c>
      <c r="BE96">
        <v>7</v>
      </c>
      <c r="BF96" t="s">
        <v>1684</v>
      </c>
      <c r="BG96" t="s">
        <v>1685</v>
      </c>
      <c r="BH96" t="s">
        <v>1686</v>
      </c>
      <c r="BI96" t="s">
        <v>1687</v>
      </c>
    </row>
    <row r="97" spans="1:62">
      <c r="A97" t="s">
        <v>62</v>
      </c>
      <c r="B97" t="s">
        <v>1688</v>
      </c>
      <c r="F97" t="s">
        <v>1689</v>
      </c>
      <c r="I97" t="s">
        <v>1690</v>
      </c>
      <c r="J97" t="s">
        <v>1531</v>
      </c>
      <c r="M97" t="s">
        <v>67</v>
      </c>
      <c r="N97" t="s">
        <v>68</v>
      </c>
      <c r="T97" t="s">
        <v>1691</v>
      </c>
      <c r="U97" t="s">
        <v>1692</v>
      </c>
      <c r="W97" t="s">
        <v>1693</v>
      </c>
      <c r="X97" t="s">
        <v>1535</v>
      </c>
      <c r="Y97" t="s">
        <v>1536</v>
      </c>
      <c r="AB97" t="s">
        <v>1694</v>
      </c>
      <c r="AC97" t="s">
        <v>1695</v>
      </c>
      <c r="AE97">
        <v>33</v>
      </c>
      <c r="AF97">
        <v>0</v>
      </c>
      <c r="AG97">
        <v>0</v>
      </c>
      <c r="AH97">
        <v>21</v>
      </c>
      <c r="AI97">
        <v>21</v>
      </c>
      <c r="AJ97" t="s">
        <v>76</v>
      </c>
      <c r="AK97" t="s">
        <v>77</v>
      </c>
      <c r="AL97" t="s">
        <v>78</v>
      </c>
      <c r="AM97" t="s">
        <v>1539</v>
      </c>
      <c r="AN97" t="s">
        <v>1540</v>
      </c>
      <c r="AP97" t="s">
        <v>1541</v>
      </c>
      <c r="AQ97" t="s">
        <v>1542</v>
      </c>
      <c r="AR97" t="s">
        <v>866</v>
      </c>
      <c r="AS97">
        <v>2016</v>
      </c>
      <c r="AT97">
        <v>201</v>
      </c>
      <c r="AZ97">
        <v>80</v>
      </c>
      <c r="BA97">
        <v>88</v>
      </c>
      <c r="BC97" t="s">
        <v>1696</v>
      </c>
      <c r="BE97">
        <v>9</v>
      </c>
      <c r="BF97" t="s">
        <v>1544</v>
      </c>
      <c r="BG97" t="s">
        <v>1545</v>
      </c>
      <c r="BH97" t="s">
        <v>1697</v>
      </c>
      <c r="BI97" t="s">
        <v>1698</v>
      </c>
      <c r="BJ97">
        <v>26638137</v>
      </c>
    </row>
    <row r="98" spans="1:62">
      <c r="A98" t="s">
        <v>62</v>
      </c>
      <c r="B98" t="s">
        <v>1699</v>
      </c>
      <c r="F98" t="s">
        <v>1700</v>
      </c>
      <c r="I98" t="s">
        <v>1701</v>
      </c>
      <c r="J98" t="s">
        <v>1702</v>
      </c>
      <c r="M98" t="s">
        <v>67</v>
      </c>
      <c r="N98" t="s">
        <v>68</v>
      </c>
      <c r="T98" t="s">
        <v>1703</v>
      </c>
      <c r="U98" t="s">
        <v>1704</v>
      </c>
      <c r="W98" t="s">
        <v>1705</v>
      </c>
      <c r="X98" t="s">
        <v>1706</v>
      </c>
      <c r="Y98" t="s">
        <v>1707</v>
      </c>
      <c r="AB98" t="s">
        <v>1708</v>
      </c>
      <c r="AC98" t="s">
        <v>1709</v>
      </c>
      <c r="AE98">
        <v>47</v>
      </c>
      <c r="AF98">
        <v>0</v>
      </c>
      <c r="AG98">
        <v>0</v>
      </c>
      <c r="AH98">
        <v>19</v>
      </c>
      <c r="AI98">
        <v>19</v>
      </c>
      <c r="AJ98" t="s">
        <v>213</v>
      </c>
      <c r="AK98" t="s">
        <v>964</v>
      </c>
      <c r="AL98" t="s">
        <v>965</v>
      </c>
      <c r="AM98" t="s">
        <v>1710</v>
      </c>
      <c r="AN98" t="s">
        <v>1711</v>
      </c>
      <c r="AP98" t="s">
        <v>1702</v>
      </c>
      <c r="AQ98" t="s">
        <v>1712</v>
      </c>
      <c r="AR98" t="s">
        <v>866</v>
      </c>
      <c r="AS98">
        <v>2016</v>
      </c>
      <c r="AT98">
        <v>765</v>
      </c>
      <c r="AU98">
        <v>1</v>
      </c>
      <c r="AZ98">
        <v>197</v>
      </c>
      <c r="BA98">
        <v>207</v>
      </c>
      <c r="BC98" t="s">
        <v>1713</v>
      </c>
      <c r="BE98">
        <v>11</v>
      </c>
      <c r="BF98" t="s">
        <v>1714</v>
      </c>
      <c r="BG98" t="s">
        <v>1714</v>
      </c>
      <c r="BH98" t="s">
        <v>1715</v>
      </c>
      <c r="BI98" t="s">
        <v>1716</v>
      </c>
    </row>
    <row r="99" spans="1:62">
      <c r="A99" t="s">
        <v>62</v>
      </c>
      <c r="B99" t="s">
        <v>1717</v>
      </c>
      <c r="F99" t="s">
        <v>1718</v>
      </c>
      <c r="I99" t="s">
        <v>1719</v>
      </c>
      <c r="J99" t="s">
        <v>373</v>
      </c>
      <c r="M99" t="s">
        <v>67</v>
      </c>
      <c r="N99" t="s">
        <v>68</v>
      </c>
      <c r="T99" t="s">
        <v>1720</v>
      </c>
      <c r="U99" t="s">
        <v>1721</v>
      </c>
      <c r="W99" t="s">
        <v>1722</v>
      </c>
      <c r="X99" t="s">
        <v>1723</v>
      </c>
      <c r="Y99" t="s">
        <v>1724</v>
      </c>
      <c r="AB99" t="s">
        <v>1725</v>
      </c>
      <c r="AC99" t="s">
        <v>1726</v>
      </c>
      <c r="AE99">
        <v>64</v>
      </c>
      <c r="AF99">
        <v>0</v>
      </c>
      <c r="AG99">
        <v>0</v>
      </c>
      <c r="AH99">
        <v>16</v>
      </c>
      <c r="AI99">
        <v>16</v>
      </c>
      <c r="AJ99" t="s">
        <v>112</v>
      </c>
      <c r="AK99" t="s">
        <v>113</v>
      </c>
      <c r="AL99" t="s">
        <v>114</v>
      </c>
      <c r="AM99" t="s">
        <v>381</v>
      </c>
      <c r="AN99" t="s">
        <v>382</v>
      </c>
      <c r="AP99" t="s">
        <v>373</v>
      </c>
      <c r="AQ99" t="s">
        <v>383</v>
      </c>
      <c r="AR99" s="1">
        <v>42401</v>
      </c>
      <c r="AS99">
        <v>2016</v>
      </c>
      <c r="AT99">
        <v>452</v>
      </c>
      <c r="AZ99">
        <v>142</v>
      </c>
      <c r="BA99">
        <v>150</v>
      </c>
      <c r="BC99" t="s">
        <v>1727</v>
      </c>
      <c r="BE99">
        <v>9</v>
      </c>
      <c r="BF99" t="s">
        <v>385</v>
      </c>
      <c r="BG99" t="s">
        <v>385</v>
      </c>
      <c r="BH99" t="s">
        <v>1728</v>
      </c>
      <c r="BI99" t="s">
        <v>1729</v>
      </c>
    </row>
    <row r="100" spans="1:62">
      <c r="A100" t="s">
        <v>62</v>
      </c>
      <c r="B100" t="s">
        <v>1730</v>
      </c>
      <c r="F100" t="s">
        <v>1731</v>
      </c>
      <c r="I100" t="s">
        <v>1732</v>
      </c>
      <c r="J100" t="s">
        <v>1733</v>
      </c>
      <c r="M100" t="s">
        <v>67</v>
      </c>
      <c r="N100" t="s">
        <v>68</v>
      </c>
      <c r="T100" t="s">
        <v>1734</v>
      </c>
      <c r="U100" t="s">
        <v>1735</v>
      </c>
      <c r="W100" t="s">
        <v>1736</v>
      </c>
      <c r="X100" t="s">
        <v>1737</v>
      </c>
      <c r="Y100" t="s">
        <v>1738</v>
      </c>
      <c r="AA100" t="s">
        <v>1739</v>
      </c>
      <c r="AB100" t="s">
        <v>1740</v>
      </c>
      <c r="AC100" t="s">
        <v>1741</v>
      </c>
      <c r="AE100">
        <v>24</v>
      </c>
      <c r="AF100">
        <v>0</v>
      </c>
      <c r="AG100">
        <v>0</v>
      </c>
      <c r="AH100">
        <v>13</v>
      </c>
      <c r="AI100">
        <v>13</v>
      </c>
      <c r="AJ100" t="s">
        <v>76</v>
      </c>
      <c r="AK100" t="s">
        <v>77</v>
      </c>
      <c r="AL100" t="s">
        <v>78</v>
      </c>
      <c r="AM100" t="s">
        <v>1742</v>
      </c>
      <c r="AN100" t="s">
        <v>1743</v>
      </c>
      <c r="AP100" t="s">
        <v>1744</v>
      </c>
      <c r="AQ100" t="s">
        <v>1745</v>
      </c>
      <c r="AR100" t="s">
        <v>866</v>
      </c>
      <c r="AS100">
        <v>2016</v>
      </c>
      <c r="AT100">
        <v>146</v>
      </c>
      <c r="AZ100">
        <v>26</v>
      </c>
      <c r="BA100">
        <v>32</v>
      </c>
      <c r="BC100" t="s">
        <v>1746</v>
      </c>
      <c r="BE100">
        <v>7</v>
      </c>
      <c r="BF100" t="s">
        <v>1747</v>
      </c>
      <c r="BG100" t="s">
        <v>1748</v>
      </c>
      <c r="BH100" t="s">
        <v>1749</v>
      </c>
      <c r="BI100" t="s">
        <v>1750</v>
      </c>
    </row>
    <row r="101" spans="1:62">
      <c r="A101" t="s">
        <v>62</v>
      </c>
      <c r="B101" t="s">
        <v>1751</v>
      </c>
      <c r="F101" t="s">
        <v>1752</v>
      </c>
      <c r="I101" t="s">
        <v>1753</v>
      </c>
      <c r="J101" t="s">
        <v>1754</v>
      </c>
      <c r="M101" t="s">
        <v>67</v>
      </c>
      <c r="N101" t="s">
        <v>68</v>
      </c>
      <c r="T101" t="s">
        <v>1755</v>
      </c>
      <c r="U101" t="s">
        <v>1756</v>
      </c>
      <c r="W101" t="s">
        <v>1757</v>
      </c>
      <c r="X101" t="s">
        <v>1758</v>
      </c>
      <c r="Y101" t="s">
        <v>1759</v>
      </c>
      <c r="AB101" t="s">
        <v>1760</v>
      </c>
      <c r="AC101" t="s">
        <v>1761</v>
      </c>
      <c r="AE101">
        <v>33</v>
      </c>
      <c r="AF101">
        <v>0</v>
      </c>
      <c r="AG101">
        <v>0</v>
      </c>
      <c r="AH101">
        <v>36</v>
      </c>
      <c r="AI101">
        <v>36</v>
      </c>
      <c r="AJ101" t="s">
        <v>1762</v>
      </c>
      <c r="AK101" t="s">
        <v>1763</v>
      </c>
      <c r="AL101" t="s">
        <v>1764</v>
      </c>
      <c r="AM101" t="s">
        <v>1765</v>
      </c>
      <c r="AN101" t="s">
        <v>1766</v>
      </c>
      <c r="AP101" t="s">
        <v>1767</v>
      </c>
      <c r="AQ101" t="s">
        <v>1768</v>
      </c>
      <c r="AR101" t="s">
        <v>866</v>
      </c>
      <c r="AS101">
        <v>2016</v>
      </c>
      <c r="AT101">
        <v>10</v>
      </c>
      <c r="AU101">
        <v>1</v>
      </c>
      <c r="AZ101">
        <v>1</v>
      </c>
      <c r="BA101">
        <v>10</v>
      </c>
      <c r="BC101" t="s">
        <v>1769</v>
      </c>
      <c r="BE101">
        <v>10</v>
      </c>
      <c r="BF101" t="s">
        <v>1770</v>
      </c>
      <c r="BG101" t="s">
        <v>1771</v>
      </c>
      <c r="BH101" t="s">
        <v>1772</v>
      </c>
      <c r="BI101" t="s">
        <v>1773</v>
      </c>
    </row>
    <row r="102" spans="1:62">
      <c r="A102" t="s">
        <v>62</v>
      </c>
      <c r="B102" t="s">
        <v>1774</v>
      </c>
      <c r="F102" t="s">
        <v>1775</v>
      </c>
      <c r="I102" t="s">
        <v>1776</v>
      </c>
      <c r="J102" t="s">
        <v>1777</v>
      </c>
      <c r="M102" t="s">
        <v>67</v>
      </c>
      <c r="N102" t="s">
        <v>68</v>
      </c>
      <c r="T102" t="s">
        <v>1778</v>
      </c>
      <c r="U102" t="s">
        <v>1779</v>
      </c>
      <c r="W102" t="s">
        <v>1780</v>
      </c>
      <c r="X102" t="s">
        <v>1781</v>
      </c>
      <c r="Y102" t="s">
        <v>1782</v>
      </c>
      <c r="AB102" t="s">
        <v>1783</v>
      </c>
      <c r="AC102" t="s">
        <v>1784</v>
      </c>
      <c r="AE102">
        <v>71</v>
      </c>
      <c r="AF102">
        <v>0</v>
      </c>
      <c r="AG102">
        <v>0</v>
      </c>
      <c r="AH102">
        <v>53</v>
      </c>
      <c r="AI102">
        <v>53</v>
      </c>
      <c r="AJ102" t="s">
        <v>1519</v>
      </c>
      <c r="AK102" t="s">
        <v>214</v>
      </c>
      <c r="AL102" t="s">
        <v>1520</v>
      </c>
      <c r="AM102" t="s">
        <v>1785</v>
      </c>
      <c r="AN102" t="s">
        <v>1786</v>
      </c>
      <c r="AP102" t="s">
        <v>1787</v>
      </c>
      <c r="AQ102" t="s">
        <v>1788</v>
      </c>
      <c r="AR102" s="1">
        <v>42401</v>
      </c>
      <c r="AS102">
        <v>2016</v>
      </c>
      <c r="AT102">
        <v>168</v>
      </c>
      <c r="AZ102">
        <v>169</v>
      </c>
      <c r="BA102">
        <v>179</v>
      </c>
      <c r="BC102" t="s">
        <v>1789</v>
      </c>
      <c r="BE102">
        <v>11</v>
      </c>
      <c r="BF102" t="s">
        <v>1790</v>
      </c>
      <c r="BG102" t="s">
        <v>1790</v>
      </c>
      <c r="BH102" t="s">
        <v>1791</v>
      </c>
      <c r="BI102" t="s">
        <v>1792</v>
      </c>
    </row>
    <row r="103" spans="1:62">
      <c r="A103" t="s">
        <v>62</v>
      </c>
      <c r="B103" t="s">
        <v>1793</v>
      </c>
      <c r="F103" t="s">
        <v>1794</v>
      </c>
      <c r="I103" t="s">
        <v>1795</v>
      </c>
      <c r="J103" t="s">
        <v>1796</v>
      </c>
      <c r="M103" t="s">
        <v>67</v>
      </c>
      <c r="N103" t="s">
        <v>68</v>
      </c>
      <c r="T103" t="s">
        <v>1797</v>
      </c>
      <c r="U103" t="s">
        <v>1798</v>
      </c>
      <c r="W103" t="s">
        <v>1799</v>
      </c>
      <c r="X103" t="s">
        <v>1800</v>
      </c>
      <c r="Y103" t="s">
        <v>1801</v>
      </c>
      <c r="AB103" t="s">
        <v>1802</v>
      </c>
      <c r="AC103" t="s">
        <v>1803</v>
      </c>
      <c r="AE103">
        <v>47</v>
      </c>
      <c r="AF103">
        <v>0</v>
      </c>
      <c r="AG103">
        <v>0</v>
      </c>
      <c r="AH103">
        <v>28</v>
      </c>
      <c r="AI103">
        <v>28</v>
      </c>
      <c r="AJ103" t="s">
        <v>76</v>
      </c>
      <c r="AK103" t="s">
        <v>77</v>
      </c>
      <c r="AL103" t="s">
        <v>78</v>
      </c>
      <c r="AM103" t="s">
        <v>1804</v>
      </c>
      <c r="AN103" t="s">
        <v>1805</v>
      </c>
      <c r="AP103" t="s">
        <v>1796</v>
      </c>
      <c r="AQ103" t="s">
        <v>1806</v>
      </c>
      <c r="AR103" t="s">
        <v>866</v>
      </c>
      <c r="AS103">
        <v>2016</v>
      </c>
      <c r="AT103">
        <v>60</v>
      </c>
      <c r="AZ103">
        <v>230</v>
      </c>
      <c r="BA103">
        <v>236</v>
      </c>
      <c r="BC103" t="s">
        <v>1807</v>
      </c>
      <c r="BE103">
        <v>7</v>
      </c>
      <c r="BF103" t="s">
        <v>200</v>
      </c>
      <c r="BG103" t="s">
        <v>200</v>
      </c>
      <c r="BH103" t="s">
        <v>1808</v>
      </c>
      <c r="BI103" t="s">
        <v>1809</v>
      </c>
    </row>
    <row r="104" spans="1:62">
      <c r="A104" t="s">
        <v>62</v>
      </c>
      <c r="B104" t="s">
        <v>1810</v>
      </c>
      <c r="F104" t="s">
        <v>1811</v>
      </c>
      <c r="I104" t="s">
        <v>1812</v>
      </c>
      <c r="J104" t="s">
        <v>1796</v>
      </c>
      <c r="M104" t="s">
        <v>67</v>
      </c>
      <c r="N104" t="s">
        <v>68</v>
      </c>
      <c r="T104" t="s">
        <v>1813</v>
      </c>
      <c r="U104" t="s">
        <v>1814</v>
      </c>
      <c r="W104" t="s">
        <v>1815</v>
      </c>
      <c r="X104" t="s">
        <v>1816</v>
      </c>
      <c r="Y104" t="s">
        <v>1817</v>
      </c>
      <c r="AB104" t="s">
        <v>1818</v>
      </c>
      <c r="AC104" t="s">
        <v>1819</v>
      </c>
      <c r="AE104">
        <v>41</v>
      </c>
      <c r="AF104">
        <v>0</v>
      </c>
      <c r="AG104">
        <v>0</v>
      </c>
      <c r="AH104">
        <v>17</v>
      </c>
      <c r="AI104">
        <v>17</v>
      </c>
      <c r="AJ104" t="s">
        <v>76</v>
      </c>
      <c r="AK104" t="s">
        <v>77</v>
      </c>
      <c r="AL104" t="s">
        <v>78</v>
      </c>
      <c r="AM104" t="s">
        <v>1804</v>
      </c>
      <c r="AN104" t="s">
        <v>1805</v>
      </c>
      <c r="AP104" t="s">
        <v>1796</v>
      </c>
      <c r="AQ104" t="s">
        <v>1806</v>
      </c>
      <c r="AR104" t="s">
        <v>866</v>
      </c>
      <c r="AS104">
        <v>2016</v>
      </c>
      <c r="AT104">
        <v>60</v>
      </c>
      <c r="AZ104">
        <v>281</v>
      </c>
      <c r="BA104">
        <v>288</v>
      </c>
      <c r="BC104" t="s">
        <v>1820</v>
      </c>
      <c r="BE104">
        <v>8</v>
      </c>
      <c r="BF104" t="s">
        <v>200</v>
      </c>
      <c r="BG104" t="s">
        <v>200</v>
      </c>
      <c r="BH104" t="s">
        <v>1808</v>
      </c>
      <c r="BI104" t="s">
        <v>1821</v>
      </c>
    </row>
    <row r="105" spans="1:62">
      <c r="A105" t="s">
        <v>62</v>
      </c>
      <c r="B105" t="s">
        <v>1822</v>
      </c>
      <c r="F105" t="s">
        <v>1823</v>
      </c>
      <c r="I105" t="s">
        <v>1824</v>
      </c>
      <c r="J105" t="s">
        <v>1825</v>
      </c>
      <c r="M105" t="s">
        <v>67</v>
      </c>
      <c r="N105" t="s">
        <v>68</v>
      </c>
      <c r="T105" t="s">
        <v>1826</v>
      </c>
      <c r="U105" t="s">
        <v>1827</v>
      </c>
      <c r="W105" t="s">
        <v>1828</v>
      </c>
      <c r="X105" t="s">
        <v>1829</v>
      </c>
      <c r="Y105" t="s">
        <v>1830</v>
      </c>
      <c r="AB105" t="s">
        <v>1831</v>
      </c>
      <c r="AC105" t="s">
        <v>1832</v>
      </c>
      <c r="AE105">
        <v>19</v>
      </c>
      <c r="AF105">
        <v>0</v>
      </c>
      <c r="AG105">
        <v>0</v>
      </c>
      <c r="AH105">
        <v>19</v>
      </c>
      <c r="AI105">
        <v>19</v>
      </c>
      <c r="AJ105" t="s">
        <v>1833</v>
      </c>
      <c r="AK105" t="s">
        <v>1834</v>
      </c>
      <c r="AL105" t="s">
        <v>1835</v>
      </c>
      <c r="AM105" t="s">
        <v>1836</v>
      </c>
      <c r="AN105" t="s">
        <v>1837</v>
      </c>
      <c r="AP105" t="s">
        <v>1838</v>
      </c>
      <c r="AQ105" t="s">
        <v>1839</v>
      </c>
      <c r="AR105" s="1">
        <v>42401</v>
      </c>
      <c r="AS105">
        <v>2016</v>
      </c>
      <c r="AT105">
        <v>19</v>
      </c>
      <c r="AU105">
        <v>2</v>
      </c>
      <c r="AZ105">
        <v>351</v>
      </c>
      <c r="BA105">
        <v>358</v>
      </c>
      <c r="BC105" t="s">
        <v>1840</v>
      </c>
      <c r="BE105">
        <v>8</v>
      </c>
      <c r="BF105" t="s">
        <v>200</v>
      </c>
      <c r="BG105" t="s">
        <v>200</v>
      </c>
      <c r="BH105" t="s">
        <v>1841</v>
      </c>
      <c r="BI105" t="s">
        <v>1842</v>
      </c>
    </row>
    <row r="106" spans="1:62">
      <c r="A106" t="s">
        <v>62</v>
      </c>
      <c r="B106" t="s">
        <v>1843</v>
      </c>
      <c r="F106" t="s">
        <v>1844</v>
      </c>
      <c r="I106" t="s">
        <v>1845</v>
      </c>
      <c r="J106" t="s">
        <v>66</v>
      </c>
      <c r="M106" t="s">
        <v>67</v>
      </c>
      <c r="N106" t="s">
        <v>68</v>
      </c>
      <c r="T106" t="s">
        <v>1846</v>
      </c>
      <c r="U106" t="s">
        <v>1847</v>
      </c>
      <c r="W106" t="s">
        <v>1848</v>
      </c>
      <c r="X106" t="s">
        <v>1849</v>
      </c>
      <c r="Y106" t="s">
        <v>1850</v>
      </c>
      <c r="AB106" t="s">
        <v>1851</v>
      </c>
      <c r="AC106" t="s">
        <v>1852</v>
      </c>
      <c r="AE106">
        <v>39</v>
      </c>
      <c r="AF106">
        <v>0</v>
      </c>
      <c r="AG106">
        <v>0</v>
      </c>
      <c r="AH106">
        <v>135</v>
      </c>
      <c r="AI106">
        <v>135</v>
      </c>
      <c r="AJ106" t="s">
        <v>76</v>
      </c>
      <c r="AK106" t="s">
        <v>77</v>
      </c>
      <c r="AL106" t="s">
        <v>78</v>
      </c>
      <c r="AM106" t="s">
        <v>79</v>
      </c>
      <c r="AN106" t="s">
        <v>80</v>
      </c>
      <c r="AP106" t="s">
        <v>81</v>
      </c>
      <c r="AQ106" t="s">
        <v>82</v>
      </c>
      <c r="AR106" s="1">
        <v>42401</v>
      </c>
      <c r="AS106">
        <v>2016</v>
      </c>
      <c r="AT106">
        <v>192</v>
      </c>
      <c r="AZ106">
        <v>134</v>
      </c>
      <c r="BA106">
        <v>141</v>
      </c>
      <c r="BC106" t="s">
        <v>1853</v>
      </c>
      <c r="BE106">
        <v>8</v>
      </c>
      <c r="BF106" t="s">
        <v>84</v>
      </c>
      <c r="BG106" t="s">
        <v>85</v>
      </c>
      <c r="BH106" t="s">
        <v>1854</v>
      </c>
      <c r="BI106" t="s">
        <v>1855</v>
      </c>
      <c r="BJ106">
        <v>26304330</v>
      </c>
    </row>
    <row r="107" spans="1:62">
      <c r="A107" t="s">
        <v>62</v>
      </c>
      <c r="B107" t="s">
        <v>1856</v>
      </c>
      <c r="F107" t="s">
        <v>1857</v>
      </c>
      <c r="I107" t="s">
        <v>1858</v>
      </c>
      <c r="J107" t="s">
        <v>66</v>
      </c>
      <c r="M107" t="s">
        <v>67</v>
      </c>
      <c r="N107" t="s">
        <v>68</v>
      </c>
      <c r="T107" t="s">
        <v>1859</v>
      </c>
      <c r="U107" t="s">
        <v>1860</v>
      </c>
      <c r="W107" t="s">
        <v>1861</v>
      </c>
      <c r="X107" t="s">
        <v>1862</v>
      </c>
      <c r="Y107" t="s">
        <v>1863</v>
      </c>
      <c r="AB107" t="s">
        <v>1864</v>
      </c>
      <c r="AC107" t="s">
        <v>1865</v>
      </c>
      <c r="AE107">
        <v>19</v>
      </c>
      <c r="AF107">
        <v>1</v>
      </c>
      <c r="AG107">
        <v>1</v>
      </c>
      <c r="AH107">
        <v>119</v>
      </c>
      <c r="AI107">
        <v>119</v>
      </c>
      <c r="AJ107" t="s">
        <v>76</v>
      </c>
      <c r="AK107" t="s">
        <v>77</v>
      </c>
      <c r="AL107" t="s">
        <v>78</v>
      </c>
      <c r="AM107" t="s">
        <v>79</v>
      </c>
      <c r="AN107" t="s">
        <v>80</v>
      </c>
      <c r="AP107" t="s">
        <v>81</v>
      </c>
      <c r="AQ107" t="s">
        <v>82</v>
      </c>
      <c r="AR107" s="1">
        <v>42401</v>
      </c>
      <c r="AS107">
        <v>2016</v>
      </c>
      <c r="AT107">
        <v>192</v>
      </c>
      <c r="AZ107">
        <v>313</v>
      </c>
      <c r="BA107">
        <v>318</v>
      </c>
      <c r="BC107" t="s">
        <v>1866</v>
      </c>
      <c r="BE107">
        <v>6</v>
      </c>
      <c r="BF107" t="s">
        <v>84</v>
      </c>
      <c r="BG107" t="s">
        <v>85</v>
      </c>
      <c r="BH107" t="s">
        <v>1854</v>
      </c>
      <c r="BI107" t="s">
        <v>1867</v>
      </c>
      <c r="BJ107">
        <v>26304353</v>
      </c>
    </row>
    <row r="108" spans="1:62">
      <c r="A108" t="s">
        <v>62</v>
      </c>
      <c r="B108" t="s">
        <v>1868</v>
      </c>
      <c r="F108" t="s">
        <v>1869</v>
      </c>
      <c r="I108" t="s">
        <v>1870</v>
      </c>
      <c r="J108" t="s">
        <v>66</v>
      </c>
      <c r="M108" t="s">
        <v>67</v>
      </c>
      <c r="N108" t="s">
        <v>68</v>
      </c>
      <c r="T108" t="s">
        <v>1871</v>
      </c>
      <c r="U108" t="s">
        <v>1872</v>
      </c>
      <c r="W108" t="s">
        <v>1873</v>
      </c>
      <c r="X108" t="s">
        <v>1874</v>
      </c>
      <c r="Y108" t="s">
        <v>1875</v>
      </c>
      <c r="AB108" t="s">
        <v>1876</v>
      </c>
      <c r="AC108" t="s">
        <v>1877</v>
      </c>
      <c r="AE108">
        <v>33</v>
      </c>
      <c r="AF108">
        <v>0</v>
      </c>
      <c r="AG108">
        <v>0</v>
      </c>
      <c r="AH108">
        <v>63</v>
      </c>
      <c r="AI108">
        <v>63</v>
      </c>
      <c r="AJ108" t="s">
        <v>76</v>
      </c>
      <c r="AK108" t="s">
        <v>77</v>
      </c>
      <c r="AL108" t="s">
        <v>78</v>
      </c>
      <c r="AM108" t="s">
        <v>79</v>
      </c>
      <c r="AN108" t="s">
        <v>80</v>
      </c>
      <c r="AP108" t="s">
        <v>81</v>
      </c>
      <c r="AQ108" t="s">
        <v>82</v>
      </c>
      <c r="AR108" s="1">
        <v>42401</v>
      </c>
      <c r="AS108">
        <v>2016</v>
      </c>
      <c r="AT108">
        <v>192</v>
      </c>
      <c r="AZ108">
        <v>525</v>
      </c>
      <c r="BA108">
        <v>530</v>
      </c>
      <c r="BC108" t="s">
        <v>1878</v>
      </c>
      <c r="BE108">
        <v>6</v>
      </c>
      <c r="BF108" t="s">
        <v>84</v>
      </c>
      <c r="BG108" t="s">
        <v>85</v>
      </c>
      <c r="BH108" t="s">
        <v>1854</v>
      </c>
      <c r="BI108" t="s">
        <v>1879</v>
      </c>
      <c r="BJ108">
        <v>26304380</v>
      </c>
    </row>
    <row r="109" spans="1:62">
      <c r="A109" t="s">
        <v>62</v>
      </c>
      <c r="B109" t="s">
        <v>1880</v>
      </c>
      <c r="F109" t="s">
        <v>1881</v>
      </c>
      <c r="I109" t="s">
        <v>1882</v>
      </c>
      <c r="J109" t="s">
        <v>1304</v>
      </c>
      <c r="M109" t="s">
        <v>67</v>
      </c>
      <c r="N109" t="s">
        <v>68</v>
      </c>
      <c r="T109" t="s">
        <v>1883</v>
      </c>
      <c r="U109" t="s">
        <v>1884</v>
      </c>
      <c r="W109" t="s">
        <v>1885</v>
      </c>
      <c r="X109" t="s">
        <v>1886</v>
      </c>
      <c r="Y109" t="s">
        <v>909</v>
      </c>
      <c r="AB109" t="s">
        <v>1887</v>
      </c>
      <c r="AC109" t="s">
        <v>1888</v>
      </c>
      <c r="AE109">
        <v>34</v>
      </c>
      <c r="AF109">
        <v>0</v>
      </c>
      <c r="AG109">
        <v>0</v>
      </c>
      <c r="AH109">
        <v>13</v>
      </c>
      <c r="AI109">
        <v>13</v>
      </c>
      <c r="AJ109" t="s">
        <v>358</v>
      </c>
      <c r="AK109" t="s">
        <v>359</v>
      </c>
      <c r="AL109" t="s">
        <v>360</v>
      </c>
      <c r="AM109" t="s">
        <v>1312</v>
      </c>
      <c r="AN109" t="s">
        <v>1313</v>
      </c>
      <c r="AP109" t="s">
        <v>1314</v>
      </c>
      <c r="AQ109" t="s">
        <v>1315</v>
      </c>
      <c r="AR109" s="1">
        <v>42399</v>
      </c>
      <c r="AS109">
        <v>2016</v>
      </c>
      <c r="AT109">
        <v>96</v>
      </c>
      <c r="AU109">
        <v>2</v>
      </c>
      <c r="AZ109">
        <v>474</v>
      </c>
      <c r="BA109">
        <v>483</v>
      </c>
      <c r="BC109" t="s">
        <v>1889</v>
      </c>
      <c r="BE109">
        <v>10</v>
      </c>
      <c r="BF109" t="s">
        <v>775</v>
      </c>
      <c r="BG109" t="s">
        <v>776</v>
      </c>
      <c r="BH109" t="s">
        <v>1890</v>
      </c>
      <c r="BI109" t="s">
        <v>1891</v>
      </c>
      <c r="BJ109">
        <v>25639507</v>
      </c>
    </row>
    <row r="110" spans="1:62">
      <c r="A110" t="s">
        <v>62</v>
      </c>
      <c r="B110" t="s">
        <v>1892</v>
      </c>
      <c r="F110" t="s">
        <v>1893</v>
      </c>
      <c r="I110" t="s">
        <v>1894</v>
      </c>
      <c r="J110" t="s">
        <v>1895</v>
      </c>
      <c r="M110" t="s">
        <v>67</v>
      </c>
      <c r="N110" t="s">
        <v>68</v>
      </c>
      <c r="U110" t="s">
        <v>1896</v>
      </c>
      <c r="W110" t="s">
        <v>1897</v>
      </c>
      <c r="X110" t="s">
        <v>1898</v>
      </c>
      <c r="Y110" t="s">
        <v>1899</v>
      </c>
      <c r="AB110" t="s">
        <v>1900</v>
      </c>
      <c r="AC110" t="s">
        <v>1901</v>
      </c>
      <c r="AE110">
        <v>40</v>
      </c>
      <c r="AF110">
        <v>0</v>
      </c>
      <c r="AG110">
        <v>0</v>
      </c>
      <c r="AH110">
        <v>0</v>
      </c>
      <c r="AI110">
        <v>0</v>
      </c>
      <c r="AJ110" t="s">
        <v>1902</v>
      </c>
      <c r="AK110" t="s">
        <v>1903</v>
      </c>
      <c r="AL110" t="s">
        <v>1904</v>
      </c>
      <c r="AM110" t="s">
        <v>1905</v>
      </c>
      <c r="AP110" t="s">
        <v>1895</v>
      </c>
      <c r="AQ110" t="s">
        <v>1906</v>
      </c>
      <c r="AR110" s="1">
        <v>42398</v>
      </c>
      <c r="AS110">
        <v>2016</v>
      </c>
      <c r="AT110">
        <v>11</v>
      </c>
      <c r="AU110">
        <v>1</v>
      </c>
      <c r="BB110" t="s">
        <v>1907</v>
      </c>
      <c r="BC110" t="s">
        <v>1908</v>
      </c>
      <c r="BE110">
        <v>12</v>
      </c>
      <c r="BF110" t="s">
        <v>610</v>
      </c>
      <c r="BG110" t="s">
        <v>611</v>
      </c>
      <c r="BH110" t="s">
        <v>1909</v>
      </c>
      <c r="BI110" t="s">
        <v>1910</v>
      </c>
      <c r="BJ110">
        <v>26824831</v>
      </c>
    </row>
    <row r="111" spans="1:62">
      <c r="A111" t="s">
        <v>62</v>
      </c>
      <c r="B111" t="s">
        <v>1911</v>
      </c>
      <c r="F111" t="s">
        <v>1912</v>
      </c>
      <c r="I111" t="s">
        <v>1913</v>
      </c>
      <c r="J111" t="s">
        <v>1895</v>
      </c>
      <c r="M111" t="s">
        <v>67</v>
      </c>
      <c r="N111" t="s">
        <v>68</v>
      </c>
      <c r="U111" t="s">
        <v>1914</v>
      </c>
      <c r="W111" t="s">
        <v>1915</v>
      </c>
      <c r="X111" t="s">
        <v>1916</v>
      </c>
      <c r="Y111" t="s">
        <v>1917</v>
      </c>
      <c r="AB111" t="s">
        <v>1918</v>
      </c>
      <c r="AC111" t="s">
        <v>1919</v>
      </c>
      <c r="AE111">
        <v>53</v>
      </c>
      <c r="AF111">
        <v>0</v>
      </c>
      <c r="AG111">
        <v>0</v>
      </c>
      <c r="AH111">
        <v>0</v>
      </c>
      <c r="AI111">
        <v>0</v>
      </c>
      <c r="AJ111" t="s">
        <v>1902</v>
      </c>
      <c r="AK111" t="s">
        <v>1903</v>
      </c>
      <c r="AL111" t="s">
        <v>1904</v>
      </c>
      <c r="AM111" t="s">
        <v>1905</v>
      </c>
      <c r="AP111" t="s">
        <v>1895</v>
      </c>
      <c r="AQ111" t="s">
        <v>1906</v>
      </c>
      <c r="AR111" s="1">
        <v>42398</v>
      </c>
      <c r="AS111">
        <v>2016</v>
      </c>
      <c r="AT111">
        <v>11</v>
      </c>
      <c r="AU111">
        <v>1</v>
      </c>
      <c r="BB111" t="s">
        <v>1920</v>
      </c>
      <c r="BC111" t="s">
        <v>1921</v>
      </c>
      <c r="BE111">
        <v>20</v>
      </c>
      <c r="BF111" t="s">
        <v>610</v>
      </c>
      <c r="BG111" t="s">
        <v>611</v>
      </c>
      <c r="BH111" t="s">
        <v>1909</v>
      </c>
      <c r="BI111" t="s">
        <v>1922</v>
      </c>
      <c r="BJ111">
        <v>26824474</v>
      </c>
    </row>
    <row r="112" spans="1:62">
      <c r="A112" t="s">
        <v>62</v>
      </c>
      <c r="B112" t="s">
        <v>1923</v>
      </c>
      <c r="F112" t="s">
        <v>1924</v>
      </c>
      <c r="I112" t="s">
        <v>1925</v>
      </c>
      <c r="J112" t="s">
        <v>596</v>
      </c>
      <c r="M112" t="s">
        <v>67</v>
      </c>
      <c r="N112" t="s">
        <v>68</v>
      </c>
      <c r="U112" t="s">
        <v>1926</v>
      </c>
      <c r="W112" t="s">
        <v>1927</v>
      </c>
      <c r="X112" t="s">
        <v>1928</v>
      </c>
      <c r="Y112" t="s">
        <v>1929</v>
      </c>
      <c r="AB112" t="s">
        <v>1930</v>
      </c>
      <c r="AC112" t="s">
        <v>1931</v>
      </c>
      <c r="AE112">
        <v>58</v>
      </c>
      <c r="AF112">
        <v>0</v>
      </c>
      <c r="AG112">
        <v>0</v>
      </c>
      <c r="AH112">
        <v>6</v>
      </c>
      <c r="AI112">
        <v>6</v>
      </c>
      <c r="AJ112" t="s">
        <v>603</v>
      </c>
      <c r="AK112" t="s">
        <v>604</v>
      </c>
      <c r="AL112" t="s">
        <v>605</v>
      </c>
      <c r="AM112" t="s">
        <v>606</v>
      </c>
      <c r="AP112" t="s">
        <v>607</v>
      </c>
      <c r="AQ112" t="s">
        <v>608</v>
      </c>
      <c r="AR112" s="1">
        <v>42397</v>
      </c>
      <c r="AS112">
        <v>2016</v>
      </c>
      <c r="AT112">
        <v>6</v>
      </c>
      <c r="BB112">
        <v>20009</v>
      </c>
      <c r="BC112" t="s">
        <v>1932</v>
      </c>
      <c r="BE112">
        <v>10</v>
      </c>
      <c r="BF112" t="s">
        <v>610</v>
      </c>
      <c r="BG112" t="s">
        <v>611</v>
      </c>
      <c r="BH112" t="s">
        <v>1933</v>
      </c>
      <c r="BI112" t="s">
        <v>1934</v>
      </c>
      <c r="BJ112">
        <v>26819087</v>
      </c>
    </row>
    <row r="113" spans="1:62">
      <c r="A113" t="s">
        <v>62</v>
      </c>
      <c r="B113" t="s">
        <v>1935</v>
      </c>
      <c r="F113" t="s">
        <v>1936</v>
      </c>
      <c r="I113" t="s">
        <v>1937</v>
      </c>
      <c r="J113" t="s">
        <v>596</v>
      </c>
      <c r="M113" t="s">
        <v>67</v>
      </c>
      <c r="N113" t="s">
        <v>68</v>
      </c>
      <c r="U113" t="s">
        <v>1938</v>
      </c>
      <c r="W113" t="s">
        <v>1939</v>
      </c>
      <c r="X113" t="s">
        <v>1940</v>
      </c>
      <c r="Y113" t="s">
        <v>1941</v>
      </c>
      <c r="AB113" t="s">
        <v>1942</v>
      </c>
      <c r="AC113" t="s">
        <v>1943</v>
      </c>
      <c r="AE113">
        <v>58</v>
      </c>
      <c r="AF113">
        <v>0</v>
      </c>
      <c r="AG113">
        <v>0</v>
      </c>
      <c r="AH113">
        <v>5</v>
      </c>
      <c r="AI113">
        <v>5</v>
      </c>
      <c r="AJ113" t="s">
        <v>603</v>
      </c>
      <c r="AK113" t="s">
        <v>604</v>
      </c>
      <c r="AL113" t="s">
        <v>605</v>
      </c>
      <c r="AM113" t="s">
        <v>606</v>
      </c>
      <c r="AP113" t="s">
        <v>607</v>
      </c>
      <c r="AQ113" t="s">
        <v>608</v>
      </c>
      <c r="AR113" s="1">
        <v>42396</v>
      </c>
      <c r="AS113">
        <v>2016</v>
      </c>
      <c r="AT113">
        <v>6</v>
      </c>
      <c r="BB113">
        <v>19736</v>
      </c>
      <c r="BC113" t="s">
        <v>1944</v>
      </c>
      <c r="BE113">
        <v>14</v>
      </c>
      <c r="BF113" t="s">
        <v>610</v>
      </c>
      <c r="BG113" t="s">
        <v>611</v>
      </c>
      <c r="BH113" t="s">
        <v>1945</v>
      </c>
      <c r="BI113" t="s">
        <v>1946</v>
      </c>
      <c r="BJ113">
        <v>26813144</v>
      </c>
    </row>
    <row r="114" spans="1:62">
      <c r="A114" t="s">
        <v>62</v>
      </c>
      <c r="B114" t="s">
        <v>1947</v>
      </c>
      <c r="F114" t="s">
        <v>1948</v>
      </c>
      <c r="I114" t="s">
        <v>1949</v>
      </c>
      <c r="J114" t="s">
        <v>596</v>
      </c>
      <c r="M114" t="s">
        <v>67</v>
      </c>
      <c r="N114" t="s">
        <v>68</v>
      </c>
      <c r="U114" t="s">
        <v>1950</v>
      </c>
      <c r="W114" t="s">
        <v>1951</v>
      </c>
      <c r="X114" t="s">
        <v>1952</v>
      </c>
      <c r="Y114" t="s">
        <v>1327</v>
      </c>
      <c r="AB114" t="s">
        <v>1953</v>
      </c>
      <c r="AC114" t="s">
        <v>1954</v>
      </c>
      <c r="AE114">
        <v>48</v>
      </c>
      <c r="AF114">
        <v>0</v>
      </c>
      <c r="AG114">
        <v>0</v>
      </c>
      <c r="AH114">
        <v>0</v>
      </c>
      <c r="AI114">
        <v>0</v>
      </c>
      <c r="AJ114" t="s">
        <v>603</v>
      </c>
      <c r="AK114" t="s">
        <v>604</v>
      </c>
      <c r="AL114" t="s">
        <v>605</v>
      </c>
      <c r="AM114" t="s">
        <v>606</v>
      </c>
      <c r="AP114" t="s">
        <v>607</v>
      </c>
      <c r="AQ114" t="s">
        <v>608</v>
      </c>
      <c r="AR114" s="1">
        <v>42396</v>
      </c>
      <c r="AS114">
        <v>2016</v>
      </c>
      <c r="AT114">
        <v>6</v>
      </c>
      <c r="BB114">
        <v>9748</v>
      </c>
      <c r="BC114" t="s">
        <v>1955</v>
      </c>
      <c r="BE114">
        <v>10</v>
      </c>
      <c r="BF114" t="s">
        <v>610</v>
      </c>
      <c r="BG114" t="s">
        <v>611</v>
      </c>
      <c r="BH114" t="s">
        <v>1956</v>
      </c>
      <c r="BI114" t="s">
        <v>1957</v>
      </c>
      <c r="BJ114">
        <v>26813576</v>
      </c>
    </row>
    <row r="115" spans="1:62">
      <c r="A115" t="s">
        <v>62</v>
      </c>
      <c r="B115" t="s">
        <v>1958</v>
      </c>
      <c r="F115" t="s">
        <v>1959</v>
      </c>
      <c r="I115" t="s">
        <v>1960</v>
      </c>
      <c r="J115" t="s">
        <v>1961</v>
      </c>
      <c r="M115" t="s">
        <v>67</v>
      </c>
      <c r="N115" t="s">
        <v>68</v>
      </c>
      <c r="T115" t="s">
        <v>1962</v>
      </c>
      <c r="U115" t="s">
        <v>1963</v>
      </c>
      <c r="W115" t="s">
        <v>1964</v>
      </c>
      <c r="X115" t="s">
        <v>1965</v>
      </c>
      <c r="Y115" t="s">
        <v>301</v>
      </c>
      <c r="AB115" t="s">
        <v>1966</v>
      </c>
      <c r="AC115" t="s">
        <v>1967</v>
      </c>
      <c r="AE115">
        <v>42</v>
      </c>
      <c r="AF115">
        <v>0</v>
      </c>
      <c r="AG115">
        <v>0</v>
      </c>
      <c r="AH115">
        <v>0</v>
      </c>
      <c r="AI115">
        <v>0</v>
      </c>
      <c r="AJ115" t="s">
        <v>112</v>
      </c>
      <c r="AK115" t="s">
        <v>113</v>
      </c>
      <c r="AL115" t="s">
        <v>114</v>
      </c>
      <c r="AM115" t="s">
        <v>1968</v>
      </c>
      <c r="AN115" t="s">
        <v>1969</v>
      </c>
      <c r="AP115" t="s">
        <v>1970</v>
      </c>
      <c r="AQ115" t="s">
        <v>1971</v>
      </c>
      <c r="AR115" s="1">
        <v>42395</v>
      </c>
      <c r="AS115">
        <v>2016</v>
      </c>
      <c r="AT115">
        <v>198</v>
      </c>
      <c r="AZ115">
        <v>352</v>
      </c>
      <c r="BA115">
        <v>362</v>
      </c>
      <c r="BC115" t="s">
        <v>1972</v>
      </c>
      <c r="BE115">
        <v>11</v>
      </c>
      <c r="BF115" t="s">
        <v>1973</v>
      </c>
      <c r="BG115" t="s">
        <v>473</v>
      </c>
      <c r="BH115" t="s">
        <v>1974</v>
      </c>
      <c r="BI115" t="s">
        <v>1975</v>
      </c>
    </row>
    <row r="116" spans="1:62">
      <c r="A116" t="s">
        <v>62</v>
      </c>
      <c r="B116" t="s">
        <v>1976</v>
      </c>
      <c r="F116" t="s">
        <v>1977</v>
      </c>
      <c r="I116" t="s">
        <v>1978</v>
      </c>
      <c r="J116" t="s">
        <v>1979</v>
      </c>
      <c r="M116" t="s">
        <v>67</v>
      </c>
      <c r="N116" t="s">
        <v>68</v>
      </c>
      <c r="T116" t="s">
        <v>1980</v>
      </c>
      <c r="U116" t="s">
        <v>1981</v>
      </c>
      <c r="W116" t="s">
        <v>1982</v>
      </c>
      <c r="X116" t="s">
        <v>1983</v>
      </c>
      <c r="Y116" t="s">
        <v>1984</v>
      </c>
      <c r="AB116" t="s">
        <v>1985</v>
      </c>
      <c r="AC116" t="s">
        <v>1986</v>
      </c>
      <c r="AE116">
        <v>58</v>
      </c>
      <c r="AF116">
        <v>0</v>
      </c>
      <c r="AG116">
        <v>0</v>
      </c>
      <c r="AH116">
        <v>7</v>
      </c>
      <c r="AI116">
        <v>7</v>
      </c>
      <c r="AJ116" t="s">
        <v>660</v>
      </c>
      <c r="AK116" t="s">
        <v>604</v>
      </c>
      <c r="AL116" t="s">
        <v>661</v>
      </c>
      <c r="AM116" t="s">
        <v>1987</v>
      </c>
      <c r="AP116" t="s">
        <v>1988</v>
      </c>
      <c r="AQ116" t="s">
        <v>1989</v>
      </c>
      <c r="AR116" s="1">
        <v>42394</v>
      </c>
      <c r="AS116">
        <v>2016</v>
      </c>
      <c r="AT116">
        <v>16</v>
      </c>
      <c r="BB116">
        <v>27</v>
      </c>
      <c r="BC116" t="s">
        <v>1990</v>
      </c>
      <c r="BE116">
        <v>17</v>
      </c>
      <c r="BF116" t="s">
        <v>577</v>
      </c>
      <c r="BG116" t="s">
        <v>577</v>
      </c>
      <c r="BH116" t="s">
        <v>1991</v>
      </c>
      <c r="BI116" t="s">
        <v>1992</v>
      </c>
      <c r="BJ116">
        <v>26810982</v>
      </c>
    </row>
    <row r="117" spans="1:62">
      <c r="A117" t="s">
        <v>62</v>
      </c>
      <c r="B117" t="s">
        <v>1993</v>
      </c>
      <c r="F117" t="s">
        <v>1994</v>
      </c>
      <c r="I117" t="s">
        <v>1995</v>
      </c>
      <c r="J117" t="s">
        <v>1996</v>
      </c>
      <c r="M117" t="s">
        <v>67</v>
      </c>
      <c r="N117" t="s">
        <v>68</v>
      </c>
      <c r="T117" t="s">
        <v>1997</v>
      </c>
      <c r="U117" t="s">
        <v>1998</v>
      </c>
      <c r="W117" t="s">
        <v>1999</v>
      </c>
      <c r="X117" t="s">
        <v>2000</v>
      </c>
      <c r="Y117" t="s">
        <v>2001</v>
      </c>
      <c r="AB117" t="s">
        <v>2002</v>
      </c>
      <c r="AC117" t="s">
        <v>2003</v>
      </c>
      <c r="AE117">
        <v>38</v>
      </c>
      <c r="AF117">
        <v>0</v>
      </c>
      <c r="AG117">
        <v>0</v>
      </c>
      <c r="AH117">
        <v>13</v>
      </c>
      <c r="AI117">
        <v>13</v>
      </c>
      <c r="AJ117" t="s">
        <v>112</v>
      </c>
      <c r="AK117" t="s">
        <v>113</v>
      </c>
      <c r="AL117" t="s">
        <v>114</v>
      </c>
      <c r="AM117" t="s">
        <v>2004</v>
      </c>
      <c r="AN117" t="s">
        <v>2005</v>
      </c>
      <c r="AP117" t="s">
        <v>2006</v>
      </c>
      <c r="AQ117" t="s">
        <v>2007</v>
      </c>
      <c r="AR117" s="1">
        <v>42394</v>
      </c>
      <c r="AS117">
        <v>2016</v>
      </c>
      <c r="AT117">
        <v>302</v>
      </c>
      <c r="AZ117">
        <v>314</v>
      </c>
      <c r="BA117">
        <v>322</v>
      </c>
      <c r="BC117" t="s">
        <v>2008</v>
      </c>
      <c r="BE117">
        <v>9</v>
      </c>
      <c r="BF117" t="s">
        <v>2009</v>
      </c>
      <c r="BG117" t="s">
        <v>1771</v>
      </c>
      <c r="BH117" t="s">
        <v>2010</v>
      </c>
      <c r="BI117" t="s">
        <v>2011</v>
      </c>
      <c r="BJ117">
        <v>26476319</v>
      </c>
    </row>
    <row r="118" spans="1:62">
      <c r="A118" t="s">
        <v>62</v>
      </c>
      <c r="B118" t="s">
        <v>2012</v>
      </c>
      <c r="F118" t="s">
        <v>2013</v>
      </c>
      <c r="I118" t="s">
        <v>2014</v>
      </c>
      <c r="J118" t="s">
        <v>1895</v>
      </c>
      <c r="M118" t="s">
        <v>67</v>
      </c>
      <c r="N118" t="s">
        <v>68</v>
      </c>
      <c r="U118" t="s">
        <v>2015</v>
      </c>
      <c r="W118" t="s">
        <v>2016</v>
      </c>
      <c r="X118" t="s">
        <v>2017</v>
      </c>
      <c r="Y118" t="s">
        <v>2018</v>
      </c>
      <c r="AB118" t="s">
        <v>2019</v>
      </c>
      <c r="AC118" t="s">
        <v>2020</v>
      </c>
      <c r="AE118">
        <v>52</v>
      </c>
      <c r="AF118">
        <v>0</v>
      </c>
      <c r="AG118">
        <v>0</v>
      </c>
      <c r="AH118">
        <v>0</v>
      </c>
      <c r="AI118">
        <v>0</v>
      </c>
      <c r="AJ118" t="s">
        <v>1902</v>
      </c>
      <c r="AK118" t="s">
        <v>1903</v>
      </c>
      <c r="AL118" t="s">
        <v>1904</v>
      </c>
      <c r="AM118" t="s">
        <v>1905</v>
      </c>
      <c r="AP118" t="s">
        <v>1895</v>
      </c>
      <c r="AQ118" t="s">
        <v>1906</v>
      </c>
      <c r="AR118" s="1">
        <v>42391</v>
      </c>
      <c r="AS118">
        <v>2016</v>
      </c>
      <c r="AT118">
        <v>11</v>
      </c>
      <c r="AU118">
        <v>1</v>
      </c>
      <c r="BB118" t="s">
        <v>2021</v>
      </c>
      <c r="BC118" t="s">
        <v>2022</v>
      </c>
      <c r="BE118">
        <v>16</v>
      </c>
      <c r="BF118" t="s">
        <v>610</v>
      </c>
      <c r="BG118" t="s">
        <v>611</v>
      </c>
      <c r="BH118" t="s">
        <v>2023</v>
      </c>
      <c r="BI118" t="s">
        <v>2024</v>
      </c>
      <c r="BJ118">
        <v>26800268</v>
      </c>
    </row>
    <row r="119" spans="1:62">
      <c r="A119" t="s">
        <v>62</v>
      </c>
      <c r="B119" t="s">
        <v>2025</v>
      </c>
      <c r="F119" t="s">
        <v>2026</v>
      </c>
      <c r="I119" t="s">
        <v>2027</v>
      </c>
      <c r="J119" t="s">
        <v>563</v>
      </c>
      <c r="M119" t="s">
        <v>67</v>
      </c>
      <c r="N119" t="s">
        <v>68</v>
      </c>
      <c r="T119" t="s">
        <v>2028</v>
      </c>
      <c r="U119" t="s">
        <v>2029</v>
      </c>
      <c r="W119" t="s">
        <v>2030</v>
      </c>
      <c r="X119" t="s">
        <v>2031</v>
      </c>
      <c r="Y119" t="s">
        <v>2032</v>
      </c>
      <c r="AB119" t="s">
        <v>2033</v>
      </c>
      <c r="AC119" t="s">
        <v>2034</v>
      </c>
      <c r="AE119">
        <v>50</v>
      </c>
      <c r="AF119">
        <v>0</v>
      </c>
      <c r="AG119">
        <v>0</v>
      </c>
      <c r="AH119">
        <v>1</v>
      </c>
      <c r="AI119">
        <v>1</v>
      </c>
      <c r="AJ119" t="s">
        <v>571</v>
      </c>
      <c r="AK119" t="s">
        <v>537</v>
      </c>
      <c r="AL119" t="s">
        <v>572</v>
      </c>
      <c r="AM119" t="s">
        <v>573</v>
      </c>
      <c r="AP119" t="s">
        <v>574</v>
      </c>
      <c r="AQ119" t="s">
        <v>575</v>
      </c>
      <c r="AR119" s="1">
        <v>42391</v>
      </c>
      <c r="AS119">
        <v>2016</v>
      </c>
      <c r="AT119">
        <v>7</v>
      </c>
      <c r="BB119">
        <v>13</v>
      </c>
      <c r="BC119" t="s">
        <v>2035</v>
      </c>
      <c r="BE119">
        <v>12</v>
      </c>
      <c r="BF119" t="s">
        <v>577</v>
      </c>
      <c r="BG119" t="s">
        <v>577</v>
      </c>
      <c r="BH119" t="s">
        <v>2036</v>
      </c>
      <c r="BI119" t="s">
        <v>2037</v>
      </c>
      <c r="BJ119">
        <v>26834777</v>
      </c>
    </row>
    <row r="120" spans="1:62">
      <c r="A120" t="s">
        <v>62</v>
      </c>
      <c r="B120" t="s">
        <v>2038</v>
      </c>
      <c r="F120" t="s">
        <v>2039</v>
      </c>
      <c r="I120" t="s">
        <v>2040</v>
      </c>
      <c r="J120" t="s">
        <v>2041</v>
      </c>
      <c r="M120" t="s">
        <v>67</v>
      </c>
      <c r="N120" t="s">
        <v>68</v>
      </c>
      <c r="U120" t="s">
        <v>2042</v>
      </c>
      <c r="W120" t="s">
        <v>2043</v>
      </c>
      <c r="X120" t="s">
        <v>2044</v>
      </c>
      <c r="Y120" t="s">
        <v>2045</v>
      </c>
      <c r="AB120" t="s">
        <v>2046</v>
      </c>
      <c r="AC120" t="s">
        <v>2047</v>
      </c>
      <c r="AE120">
        <v>28</v>
      </c>
      <c r="AF120">
        <v>0</v>
      </c>
      <c r="AG120">
        <v>0</v>
      </c>
      <c r="AH120">
        <v>13</v>
      </c>
      <c r="AI120">
        <v>13</v>
      </c>
      <c r="AJ120" t="s">
        <v>2048</v>
      </c>
      <c r="AK120" t="s">
        <v>768</v>
      </c>
      <c r="AL120" t="s">
        <v>2049</v>
      </c>
      <c r="AM120" t="s">
        <v>2050</v>
      </c>
      <c r="AN120" t="s">
        <v>2051</v>
      </c>
      <c r="AP120" t="s">
        <v>2041</v>
      </c>
      <c r="AQ120" t="s">
        <v>2052</v>
      </c>
      <c r="AR120" s="1">
        <v>42391</v>
      </c>
      <c r="AS120">
        <v>2016</v>
      </c>
      <c r="AT120">
        <v>351</v>
      </c>
      <c r="AU120">
        <v>6271</v>
      </c>
      <c r="AZ120">
        <v>384</v>
      </c>
      <c r="BA120">
        <v>387</v>
      </c>
      <c r="BC120" t="s">
        <v>2053</v>
      </c>
      <c r="BE120">
        <v>4</v>
      </c>
      <c r="BF120" t="s">
        <v>610</v>
      </c>
      <c r="BG120" t="s">
        <v>611</v>
      </c>
      <c r="BH120" t="s">
        <v>2054</v>
      </c>
      <c r="BI120" t="s">
        <v>2055</v>
      </c>
      <c r="BJ120">
        <v>26798015</v>
      </c>
    </row>
    <row r="121" spans="1:62">
      <c r="A121" t="s">
        <v>62</v>
      </c>
      <c r="B121" t="s">
        <v>2056</v>
      </c>
      <c r="F121" t="s">
        <v>2057</v>
      </c>
      <c r="I121" t="s">
        <v>2058</v>
      </c>
      <c r="J121" t="s">
        <v>1895</v>
      </c>
      <c r="M121" t="s">
        <v>67</v>
      </c>
      <c r="N121" t="s">
        <v>68</v>
      </c>
      <c r="U121" t="s">
        <v>2059</v>
      </c>
      <c r="W121" t="s">
        <v>2060</v>
      </c>
      <c r="X121" t="s">
        <v>2061</v>
      </c>
      <c r="Y121" t="s">
        <v>568</v>
      </c>
      <c r="AB121" t="s">
        <v>2062</v>
      </c>
      <c r="AC121" t="s">
        <v>2063</v>
      </c>
      <c r="AE121">
        <v>62</v>
      </c>
      <c r="AF121">
        <v>0</v>
      </c>
      <c r="AG121">
        <v>0</v>
      </c>
      <c r="AH121">
        <v>4</v>
      </c>
      <c r="AI121">
        <v>4</v>
      </c>
      <c r="AJ121" t="s">
        <v>1902</v>
      </c>
      <c r="AK121" t="s">
        <v>1903</v>
      </c>
      <c r="AL121" t="s">
        <v>1904</v>
      </c>
      <c r="AM121" t="s">
        <v>1905</v>
      </c>
      <c r="AP121" t="s">
        <v>1895</v>
      </c>
      <c r="AQ121" t="s">
        <v>1906</v>
      </c>
      <c r="AR121" s="1">
        <v>42389</v>
      </c>
      <c r="AS121">
        <v>2016</v>
      </c>
      <c r="AT121">
        <v>11</v>
      </c>
      <c r="AU121">
        <v>1</v>
      </c>
      <c r="BB121" t="s">
        <v>2064</v>
      </c>
      <c r="BC121" t="s">
        <v>2065</v>
      </c>
      <c r="BE121">
        <v>15</v>
      </c>
      <c r="BF121" t="s">
        <v>610</v>
      </c>
      <c r="BG121" t="s">
        <v>611</v>
      </c>
      <c r="BH121" t="s">
        <v>2066</v>
      </c>
      <c r="BI121" t="s">
        <v>2067</v>
      </c>
      <c r="BJ121">
        <v>26789407</v>
      </c>
    </row>
    <row r="122" spans="1:62">
      <c r="A122" t="s">
        <v>62</v>
      </c>
      <c r="B122" t="s">
        <v>2068</v>
      </c>
      <c r="F122" t="s">
        <v>2069</v>
      </c>
      <c r="I122" t="s">
        <v>2070</v>
      </c>
      <c r="J122" t="s">
        <v>596</v>
      </c>
      <c r="M122" t="s">
        <v>67</v>
      </c>
      <c r="N122" t="s">
        <v>68</v>
      </c>
      <c r="U122" t="s">
        <v>2071</v>
      </c>
      <c r="W122" t="s">
        <v>2072</v>
      </c>
      <c r="X122" t="s">
        <v>2073</v>
      </c>
      <c r="Y122" t="s">
        <v>2074</v>
      </c>
      <c r="AB122" t="s">
        <v>2075</v>
      </c>
      <c r="AC122" t="s">
        <v>2076</v>
      </c>
      <c r="AE122">
        <v>28</v>
      </c>
      <c r="AF122">
        <v>0</v>
      </c>
      <c r="AG122">
        <v>0</v>
      </c>
      <c r="AH122">
        <v>5</v>
      </c>
      <c r="AI122">
        <v>5</v>
      </c>
      <c r="AJ122" t="s">
        <v>603</v>
      </c>
      <c r="AK122" t="s">
        <v>604</v>
      </c>
      <c r="AL122" t="s">
        <v>605</v>
      </c>
      <c r="AM122" t="s">
        <v>606</v>
      </c>
      <c r="AP122" t="s">
        <v>607</v>
      </c>
      <c r="AQ122" t="s">
        <v>608</v>
      </c>
      <c r="AR122" s="1">
        <v>42389</v>
      </c>
      <c r="AS122">
        <v>2016</v>
      </c>
      <c r="AT122">
        <v>6</v>
      </c>
      <c r="BB122">
        <v>19444</v>
      </c>
      <c r="BC122" t="s">
        <v>2077</v>
      </c>
      <c r="BE122">
        <v>10</v>
      </c>
      <c r="BF122" t="s">
        <v>610</v>
      </c>
      <c r="BG122" t="s">
        <v>611</v>
      </c>
      <c r="BH122" t="s">
        <v>2078</v>
      </c>
      <c r="BI122" t="s">
        <v>2079</v>
      </c>
      <c r="BJ122">
        <v>26787347</v>
      </c>
    </row>
    <row r="123" spans="1:62">
      <c r="A123" t="s">
        <v>62</v>
      </c>
      <c r="B123" t="s">
        <v>2080</v>
      </c>
      <c r="F123" t="s">
        <v>2081</v>
      </c>
      <c r="I123" t="s">
        <v>2082</v>
      </c>
      <c r="J123" t="s">
        <v>276</v>
      </c>
      <c r="M123" t="s">
        <v>67</v>
      </c>
      <c r="N123" t="s">
        <v>68</v>
      </c>
      <c r="T123" t="s">
        <v>2083</v>
      </c>
      <c r="U123" t="s">
        <v>2084</v>
      </c>
      <c r="W123" t="s">
        <v>2085</v>
      </c>
      <c r="X123" t="s">
        <v>2086</v>
      </c>
      <c r="Y123" t="s">
        <v>2087</v>
      </c>
      <c r="AB123" t="s">
        <v>2088</v>
      </c>
      <c r="AC123" t="s">
        <v>2089</v>
      </c>
      <c r="AE123">
        <v>61</v>
      </c>
      <c r="AF123">
        <v>0</v>
      </c>
      <c r="AG123">
        <v>0</v>
      </c>
      <c r="AH123">
        <v>15</v>
      </c>
      <c r="AI123">
        <v>15</v>
      </c>
      <c r="AJ123" t="s">
        <v>76</v>
      </c>
      <c r="AK123" t="s">
        <v>77</v>
      </c>
      <c r="AL123" t="s">
        <v>78</v>
      </c>
      <c r="AM123" t="s">
        <v>284</v>
      </c>
      <c r="AN123" t="s">
        <v>285</v>
      </c>
      <c r="AP123" t="s">
        <v>286</v>
      </c>
      <c r="AQ123" t="s">
        <v>287</v>
      </c>
      <c r="AR123" s="1">
        <v>42389</v>
      </c>
      <c r="AS123">
        <v>2016</v>
      </c>
      <c r="AT123">
        <v>136</v>
      </c>
      <c r="AZ123">
        <v>560</v>
      </c>
      <c r="BA123">
        <v>569</v>
      </c>
      <c r="BC123" t="s">
        <v>2090</v>
      </c>
      <c r="BE123">
        <v>10</v>
      </c>
      <c r="BF123" t="s">
        <v>289</v>
      </c>
      <c r="BG123" t="s">
        <v>290</v>
      </c>
      <c r="BH123" t="s">
        <v>2091</v>
      </c>
      <c r="BI123" t="s">
        <v>2092</v>
      </c>
      <c r="BJ123">
        <v>26572388</v>
      </c>
    </row>
    <row r="124" spans="1:62">
      <c r="A124" t="s">
        <v>62</v>
      </c>
      <c r="B124" t="s">
        <v>2093</v>
      </c>
      <c r="F124" t="s">
        <v>2094</v>
      </c>
      <c r="I124" t="s">
        <v>2095</v>
      </c>
      <c r="J124" t="s">
        <v>2096</v>
      </c>
      <c r="M124" t="s">
        <v>67</v>
      </c>
      <c r="N124" t="s">
        <v>68</v>
      </c>
      <c r="U124" t="s">
        <v>2097</v>
      </c>
      <c r="W124" t="s">
        <v>2098</v>
      </c>
      <c r="X124" t="s">
        <v>2099</v>
      </c>
      <c r="Y124" t="s">
        <v>718</v>
      </c>
      <c r="AB124" t="s">
        <v>2100</v>
      </c>
      <c r="AC124" t="s">
        <v>2101</v>
      </c>
      <c r="AE124">
        <v>64</v>
      </c>
      <c r="AF124">
        <v>0</v>
      </c>
      <c r="AG124">
        <v>0</v>
      </c>
      <c r="AH124">
        <v>6</v>
      </c>
      <c r="AI124">
        <v>6</v>
      </c>
      <c r="AJ124" t="s">
        <v>767</v>
      </c>
      <c r="AK124" t="s">
        <v>768</v>
      </c>
      <c r="AL124" t="s">
        <v>769</v>
      </c>
      <c r="AM124" t="s">
        <v>2102</v>
      </c>
      <c r="AN124" t="s">
        <v>2103</v>
      </c>
      <c r="AP124" t="s">
        <v>2104</v>
      </c>
      <c r="AQ124" t="s">
        <v>2105</v>
      </c>
      <c r="AR124" s="1">
        <v>42388</v>
      </c>
      <c r="AS124">
        <v>2016</v>
      </c>
      <c r="AT124">
        <v>50</v>
      </c>
      <c r="AU124">
        <v>2</v>
      </c>
      <c r="AZ124">
        <v>633</v>
      </c>
      <c r="BA124">
        <v>642</v>
      </c>
      <c r="BC124" t="s">
        <v>2106</v>
      </c>
      <c r="BE124">
        <v>10</v>
      </c>
      <c r="BF124" t="s">
        <v>1770</v>
      </c>
      <c r="BG124" t="s">
        <v>1771</v>
      </c>
      <c r="BH124" t="s">
        <v>2107</v>
      </c>
      <c r="BI124" t="s">
        <v>2108</v>
      </c>
      <c r="BJ124">
        <v>26669815</v>
      </c>
    </row>
    <row r="125" spans="1:62">
      <c r="A125" t="s">
        <v>62</v>
      </c>
      <c r="B125" t="s">
        <v>2109</v>
      </c>
      <c r="F125" t="s">
        <v>2110</v>
      </c>
      <c r="I125" t="s">
        <v>2111</v>
      </c>
      <c r="J125" t="s">
        <v>2096</v>
      </c>
      <c r="M125" t="s">
        <v>67</v>
      </c>
      <c r="N125" t="s">
        <v>68</v>
      </c>
      <c r="U125" t="s">
        <v>2112</v>
      </c>
      <c r="W125" t="s">
        <v>2113</v>
      </c>
      <c r="X125" t="s">
        <v>2114</v>
      </c>
      <c r="Y125" t="s">
        <v>2115</v>
      </c>
      <c r="Z125" t="s">
        <v>2116</v>
      </c>
      <c r="AA125" t="s">
        <v>2117</v>
      </c>
      <c r="AB125" t="s">
        <v>2118</v>
      </c>
      <c r="AC125" t="s">
        <v>2119</v>
      </c>
      <c r="AE125">
        <v>53</v>
      </c>
      <c r="AF125">
        <v>0</v>
      </c>
      <c r="AG125">
        <v>0</v>
      </c>
      <c r="AH125">
        <v>7</v>
      </c>
      <c r="AI125">
        <v>7</v>
      </c>
      <c r="AJ125" t="s">
        <v>767</v>
      </c>
      <c r="AK125" t="s">
        <v>768</v>
      </c>
      <c r="AL125" t="s">
        <v>769</v>
      </c>
      <c r="AM125" t="s">
        <v>2102</v>
      </c>
      <c r="AN125" t="s">
        <v>2103</v>
      </c>
      <c r="AP125" t="s">
        <v>2104</v>
      </c>
      <c r="AQ125" t="s">
        <v>2105</v>
      </c>
      <c r="AR125" s="1">
        <v>42388</v>
      </c>
      <c r="AS125">
        <v>2016</v>
      </c>
      <c r="AT125">
        <v>50</v>
      </c>
      <c r="AU125">
        <v>2</v>
      </c>
      <c r="AZ125">
        <v>856</v>
      </c>
      <c r="BA125">
        <v>863</v>
      </c>
      <c r="BC125" t="s">
        <v>2120</v>
      </c>
      <c r="BE125">
        <v>8</v>
      </c>
      <c r="BF125" t="s">
        <v>1770</v>
      </c>
      <c r="BG125" t="s">
        <v>1771</v>
      </c>
      <c r="BH125" t="s">
        <v>2107</v>
      </c>
      <c r="BI125" t="s">
        <v>2121</v>
      </c>
      <c r="BJ125">
        <v>26694851</v>
      </c>
    </row>
    <row r="126" spans="1:62">
      <c r="A126" t="s">
        <v>62</v>
      </c>
      <c r="B126" t="s">
        <v>2122</v>
      </c>
      <c r="F126" t="s">
        <v>2123</v>
      </c>
      <c r="I126" t="s">
        <v>2124</v>
      </c>
      <c r="J126" t="s">
        <v>2125</v>
      </c>
      <c r="M126" t="s">
        <v>67</v>
      </c>
      <c r="N126" t="s">
        <v>68</v>
      </c>
      <c r="T126" t="s">
        <v>2126</v>
      </c>
      <c r="U126" t="s">
        <v>2127</v>
      </c>
      <c r="W126" t="s">
        <v>2128</v>
      </c>
      <c r="X126" t="s">
        <v>2129</v>
      </c>
      <c r="Y126" t="s">
        <v>2130</v>
      </c>
      <c r="AB126" t="s">
        <v>2131</v>
      </c>
      <c r="AC126" t="s">
        <v>2132</v>
      </c>
      <c r="AE126">
        <v>33</v>
      </c>
      <c r="AF126">
        <v>0</v>
      </c>
      <c r="AG126">
        <v>0</v>
      </c>
      <c r="AH126">
        <v>0</v>
      </c>
      <c r="AI126">
        <v>0</v>
      </c>
      <c r="AJ126" t="s">
        <v>213</v>
      </c>
      <c r="AK126" t="s">
        <v>214</v>
      </c>
      <c r="AL126" t="s">
        <v>215</v>
      </c>
      <c r="AM126" t="s">
        <v>2133</v>
      </c>
      <c r="AP126" t="s">
        <v>2134</v>
      </c>
      <c r="AQ126" t="s">
        <v>2135</v>
      </c>
      <c r="AR126" s="1">
        <v>42387</v>
      </c>
      <c r="AS126">
        <v>2016</v>
      </c>
      <c r="AT126">
        <v>57</v>
      </c>
      <c r="BB126">
        <v>2</v>
      </c>
      <c r="BC126" t="s">
        <v>2136</v>
      </c>
      <c r="BE126">
        <v>8</v>
      </c>
      <c r="BF126" t="s">
        <v>577</v>
      </c>
      <c r="BG126" t="s">
        <v>577</v>
      </c>
      <c r="BH126" t="s">
        <v>2137</v>
      </c>
      <c r="BI126" t="s">
        <v>2138</v>
      </c>
    </row>
    <row r="127" spans="1:62">
      <c r="A127" t="s">
        <v>62</v>
      </c>
      <c r="B127" t="s">
        <v>2139</v>
      </c>
      <c r="F127" t="s">
        <v>2140</v>
      </c>
      <c r="I127" t="s">
        <v>2141</v>
      </c>
      <c r="J127" t="s">
        <v>2142</v>
      </c>
      <c r="M127" t="s">
        <v>67</v>
      </c>
      <c r="N127" t="s">
        <v>68</v>
      </c>
      <c r="T127" t="s">
        <v>2143</v>
      </c>
      <c r="U127" t="s">
        <v>2144</v>
      </c>
      <c r="W127" t="s">
        <v>2145</v>
      </c>
      <c r="X127" t="s">
        <v>2146</v>
      </c>
      <c r="Y127" t="s">
        <v>2147</v>
      </c>
      <c r="AB127" t="s">
        <v>2148</v>
      </c>
      <c r="AC127" t="s">
        <v>2149</v>
      </c>
      <c r="AE127">
        <v>42</v>
      </c>
      <c r="AF127">
        <v>0</v>
      </c>
      <c r="AG127">
        <v>0</v>
      </c>
      <c r="AH127">
        <v>2</v>
      </c>
      <c r="AI127">
        <v>2</v>
      </c>
      <c r="AJ127" t="s">
        <v>112</v>
      </c>
      <c r="AK127" t="s">
        <v>113</v>
      </c>
      <c r="AL127" t="s">
        <v>114</v>
      </c>
      <c r="AM127" t="s">
        <v>2150</v>
      </c>
      <c r="AN127" t="s">
        <v>2151</v>
      </c>
      <c r="AP127" t="s">
        <v>2152</v>
      </c>
      <c r="AQ127" t="s">
        <v>2153</v>
      </c>
      <c r="AR127" s="1">
        <v>42384</v>
      </c>
      <c r="AS127">
        <v>2016</v>
      </c>
      <c r="AT127">
        <v>215</v>
      </c>
      <c r="AZ127">
        <v>72</v>
      </c>
      <c r="BA127">
        <v>77</v>
      </c>
      <c r="BC127" t="s">
        <v>2154</v>
      </c>
      <c r="BE127">
        <v>6</v>
      </c>
      <c r="BF127" t="s">
        <v>2155</v>
      </c>
      <c r="BG127" t="s">
        <v>2155</v>
      </c>
      <c r="BH127" t="s">
        <v>2156</v>
      </c>
      <c r="BI127" t="s">
        <v>2157</v>
      </c>
      <c r="BJ127">
        <v>26790740</v>
      </c>
    </row>
    <row r="128" spans="1:62">
      <c r="A128" t="s">
        <v>62</v>
      </c>
      <c r="B128" t="s">
        <v>2158</v>
      </c>
      <c r="F128" t="s">
        <v>2159</v>
      </c>
      <c r="I128" t="s">
        <v>2160</v>
      </c>
      <c r="J128" t="s">
        <v>2142</v>
      </c>
      <c r="M128" t="s">
        <v>67</v>
      </c>
      <c r="N128" t="s">
        <v>68</v>
      </c>
      <c r="T128" t="s">
        <v>2161</v>
      </c>
      <c r="U128" t="s">
        <v>2162</v>
      </c>
      <c r="W128" t="s">
        <v>2163</v>
      </c>
      <c r="X128" t="s">
        <v>2164</v>
      </c>
      <c r="Y128" t="s">
        <v>2165</v>
      </c>
      <c r="AB128" t="s">
        <v>2166</v>
      </c>
      <c r="AC128" t="s">
        <v>2167</v>
      </c>
      <c r="AE128">
        <v>36</v>
      </c>
      <c r="AF128">
        <v>0</v>
      </c>
      <c r="AG128">
        <v>0</v>
      </c>
      <c r="AH128">
        <v>0</v>
      </c>
      <c r="AI128">
        <v>0</v>
      </c>
      <c r="AJ128" t="s">
        <v>112</v>
      </c>
      <c r="AK128" t="s">
        <v>113</v>
      </c>
      <c r="AL128" t="s">
        <v>114</v>
      </c>
      <c r="AM128" t="s">
        <v>2150</v>
      </c>
      <c r="AN128" t="s">
        <v>2151</v>
      </c>
      <c r="AP128" t="s">
        <v>2152</v>
      </c>
      <c r="AQ128" t="s">
        <v>2153</v>
      </c>
      <c r="AR128" s="1">
        <v>42384</v>
      </c>
      <c r="AS128">
        <v>2016</v>
      </c>
      <c r="AT128">
        <v>215</v>
      </c>
      <c r="AZ128">
        <v>96</v>
      </c>
      <c r="BA128">
        <v>105</v>
      </c>
      <c r="BC128" t="s">
        <v>2168</v>
      </c>
      <c r="BE128">
        <v>10</v>
      </c>
      <c r="BF128" t="s">
        <v>2155</v>
      </c>
      <c r="BG128" t="s">
        <v>2155</v>
      </c>
      <c r="BH128" t="s">
        <v>2156</v>
      </c>
      <c r="BI128" t="s">
        <v>2169</v>
      </c>
      <c r="BJ128">
        <v>26790744</v>
      </c>
    </row>
    <row r="129" spans="1:62">
      <c r="A129" t="s">
        <v>62</v>
      </c>
      <c r="B129" t="s">
        <v>2170</v>
      </c>
      <c r="F129" t="s">
        <v>2171</v>
      </c>
      <c r="I129" t="s">
        <v>2172</v>
      </c>
      <c r="J129" t="s">
        <v>2173</v>
      </c>
      <c r="M129" t="s">
        <v>67</v>
      </c>
      <c r="N129" t="s">
        <v>68</v>
      </c>
      <c r="T129" t="s">
        <v>2174</v>
      </c>
      <c r="U129" t="s">
        <v>2175</v>
      </c>
      <c r="W129" t="s">
        <v>2176</v>
      </c>
      <c r="X129" t="s">
        <v>2177</v>
      </c>
      <c r="Y129" t="s">
        <v>1875</v>
      </c>
      <c r="AB129" t="s">
        <v>2178</v>
      </c>
      <c r="AC129" t="s">
        <v>2179</v>
      </c>
      <c r="AE129">
        <v>28</v>
      </c>
      <c r="AF129">
        <v>0</v>
      </c>
      <c r="AG129">
        <v>0</v>
      </c>
      <c r="AH129">
        <v>1</v>
      </c>
      <c r="AI129">
        <v>1</v>
      </c>
      <c r="AJ129" t="s">
        <v>112</v>
      </c>
      <c r="AK129" t="s">
        <v>113</v>
      </c>
      <c r="AL129" t="s">
        <v>114</v>
      </c>
      <c r="AM129" t="s">
        <v>2180</v>
      </c>
      <c r="AN129" t="s">
        <v>2181</v>
      </c>
      <c r="AP129" t="s">
        <v>2182</v>
      </c>
      <c r="AQ129" t="s">
        <v>2183</v>
      </c>
      <c r="AR129" s="1">
        <v>42384</v>
      </c>
      <c r="AS129">
        <v>2016</v>
      </c>
      <c r="AT129">
        <v>1009</v>
      </c>
      <c r="AZ129">
        <v>130</v>
      </c>
      <c r="BA129">
        <v>137</v>
      </c>
      <c r="BC129" t="s">
        <v>2184</v>
      </c>
      <c r="BE129">
        <v>8</v>
      </c>
      <c r="BF129" t="s">
        <v>2185</v>
      </c>
      <c r="BG129" t="s">
        <v>2186</v>
      </c>
      <c r="BH129" t="s">
        <v>2187</v>
      </c>
      <c r="BI129" t="s">
        <v>2188</v>
      </c>
      <c r="BJ129">
        <v>26724558</v>
      </c>
    </row>
    <row r="130" spans="1:62">
      <c r="A130" t="s">
        <v>62</v>
      </c>
      <c r="B130" t="s">
        <v>2189</v>
      </c>
      <c r="F130" t="s">
        <v>2190</v>
      </c>
      <c r="I130" t="s">
        <v>2191</v>
      </c>
      <c r="J130" t="s">
        <v>1996</v>
      </c>
      <c r="M130" t="s">
        <v>67</v>
      </c>
      <c r="N130" t="s">
        <v>68</v>
      </c>
      <c r="T130" t="s">
        <v>2192</v>
      </c>
      <c r="U130" t="s">
        <v>2193</v>
      </c>
      <c r="W130" t="s">
        <v>2194</v>
      </c>
      <c r="X130" t="s">
        <v>2195</v>
      </c>
      <c r="Y130" t="s">
        <v>2196</v>
      </c>
      <c r="AB130" t="s">
        <v>2197</v>
      </c>
      <c r="AC130" t="s">
        <v>2198</v>
      </c>
      <c r="AE130">
        <v>72</v>
      </c>
      <c r="AF130">
        <v>0</v>
      </c>
      <c r="AG130">
        <v>0</v>
      </c>
      <c r="AH130">
        <v>20</v>
      </c>
      <c r="AI130">
        <v>20</v>
      </c>
      <c r="AJ130" t="s">
        <v>112</v>
      </c>
      <c r="AK130" t="s">
        <v>113</v>
      </c>
      <c r="AL130" t="s">
        <v>114</v>
      </c>
      <c r="AM130" t="s">
        <v>2004</v>
      </c>
      <c r="AN130" t="s">
        <v>2005</v>
      </c>
      <c r="AP130" t="s">
        <v>2006</v>
      </c>
      <c r="AQ130" t="s">
        <v>2007</v>
      </c>
      <c r="AR130" s="1">
        <v>42384</v>
      </c>
      <c r="AS130">
        <v>2016</v>
      </c>
      <c r="AT130">
        <v>301</v>
      </c>
      <c r="AZ130">
        <v>304</v>
      </c>
      <c r="BA130">
        <v>313</v>
      </c>
      <c r="BC130" t="s">
        <v>2199</v>
      </c>
      <c r="BE130">
        <v>10</v>
      </c>
      <c r="BF130" t="s">
        <v>2009</v>
      </c>
      <c r="BG130" t="s">
        <v>1771</v>
      </c>
      <c r="BH130" t="s">
        <v>2200</v>
      </c>
      <c r="BI130" t="s">
        <v>2201</v>
      </c>
      <c r="BJ130">
        <v>26372696</v>
      </c>
    </row>
    <row r="131" spans="1:62">
      <c r="A131" t="s">
        <v>62</v>
      </c>
      <c r="B131" t="s">
        <v>2202</v>
      </c>
      <c r="F131" t="s">
        <v>2203</v>
      </c>
      <c r="I131" t="s">
        <v>2204</v>
      </c>
      <c r="J131" t="s">
        <v>1304</v>
      </c>
      <c r="M131" t="s">
        <v>67</v>
      </c>
      <c r="N131" t="s">
        <v>68</v>
      </c>
      <c r="T131" t="s">
        <v>2205</v>
      </c>
      <c r="U131" t="s">
        <v>2206</v>
      </c>
      <c r="W131" t="s">
        <v>2207</v>
      </c>
      <c r="X131" t="s">
        <v>2208</v>
      </c>
      <c r="Y131" t="s">
        <v>2209</v>
      </c>
      <c r="AB131" t="s">
        <v>2210</v>
      </c>
      <c r="AC131" t="s">
        <v>2211</v>
      </c>
      <c r="AE131">
        <v>38</v>
      </c>
      <c r="AF131">
        <v>0</v>
      </c>
      <c r="AG131">
        <v>0</v>
      </c>
      <c r="AH131">
        <v>22</v>
      </c>
      <c r="AI131">
        <v>22</v>
      </c>
      <c r="AJ131" t="s">
        <v>358</v>
      </c>
      <c r="AK131" t="s">
        <v>359</v>
      </c>
      <c r="AL131" t="s">
        <v>360</v>
      </c>
      <c r="AM131" t="s">
        <v>1312</v>
      </c>
      <c r="AN131" t="s">
        <v>1313</v>
      </c>
      <c r="AP131" t="s">
        <v>1314</v>
      </c>
      <c r="AQ131" t="s">
        <v>1315</v>
      </c>
      <c r="AR131" s="1">
        <v>42384</v>
      </c>
      <c r="AS131">
        <v>2016</v>
      </c>
      <c r="AT131">
        <v>96</v>
      </c>
      <c r="AU131">
        <v>1</v>
      </c>
      <c r="AZ131">
        <v>99</v>
      </c>
      <c r="BA131">
        <v>108</v>
      </c>
      <c r="BC131" t="s">
        <v>2212</v>
      </c>
      <c r="BE131">
        <v>10</v>
      </c>
      <c r="BF131" t="s">
        <v>775</v>
      </c>
      <c r="BG131" t="s">
        <v>776</v>
      </c>
      <c r="BH131" t="s">
        <v>2213</v>
      </c>
      <c r="BI131" t="s">
        <v>2214</v>
      </c>
      <c r="BJ131">
        <v>25546564</v>
      </c>
    </row>
    <row r="132" spans="1:62">
      <c r="A132" t="s">
        <v>62</v>
      </c>
      <c r="B132" t="s">
        <v>2215</v>
      </c>
      <c r="F132" t="s">
        <v>2216</v>
      </c>
      <c r="I132" t="s">
        <v>2217</v>
      </c>
      <c r="J132" t="s">
        <v>1304</v>
      </c>
      <c r="M132" t="s">
        <v>67</v>
      </c>
      <c r="N132" t="s">
        <v>68</v>
      </c>
      <c r="T132" t="s">
        <v>2218</v>
      </c>
      <c r="U132" t="s">
        <v>2219</v>
      </c>
      <c r="W132" t="s">
        <v>2220</v>
      </c>
      <c r="X132" t="s">
        <v>2221</v>
      </c>
      <c r="Y132" t="s">
        <v>1801</v>
      </c>
      <c r="AE132">
        <v>29</v>
      </c>
      <c r="AF132">
        <v>0</v>
      </c>
      <c r="AG132">
        <v>0</v>
      </c>
      <c r="AH132">
        <v>5</v>
      </c>
      <c r="AI132">
        <v>5</v>
      </c>
      <c r="AJ132" t="s">
        <v>358</v>
      </c>
      <c r="AK132" t="s">
        <v>359</v>
      </c>
      <c r="AL132" t="s">
        <v>360</v>
      </c>
      <c r="AM132" t="s">
        <v>1312</v>
      </c>
      <c r="AN132" t="s">
        <v>1313</v>
      </c>
      <c r="AP132" t="s">
        <v>1314</v>
      </c>
      <c r="AQ132" t="s">
        <v>1315</v>
      </c>
      <c r="AR132" s="1">
        <v>42384</v>
      </c>
      <c r="AS132">
        <v>2016</v>
      </c>
      <c r="AT132">
        <v>96</v>
      </c>
      <c r="AU132">
        <v>1</v>
      </c>
      <c r="AZ132">
        <v>109</v>
      </c>
      <c r="BA132">
        <v>115</v>
      </c>
      <c r="BC132" t="s">
        <v>2222</v>
      </c>
      <c r="BE132">
        <v>7</v>
      </c>
      <c r="BF132" t="s">
        <v>775</v>
      </c>
      <c r="BG132" t="s">
        <v>776</v>
      </c>
      <c r="BH132" t="s">
        <v>2213</v>
      </c>
      <c r="BI132" t="s">
        <v>2223</v>
      </c>
      <c r="BJ132">
        <v>25546703</v>
      </c>
    </row>
    <row r="133" spans="1:62">
      <c r="A133" t="s">
        <v>62</v>
      </c>
      <c r="B133" t="s">
        <v>2224</v>
      </c>
      <c r="F133" t="s">
        <v>2225</v>
      </c>
      <c r="I133" t="s">
        <v>2226</v>
      </c>
      <c r="J133" t="s">
        <v>2227</v>
      </c>
      <c r="M133" t="s">
        <v>67</v>
      </c>
      <c r="N133" t="s">
        <v>68</v>
      </c>
      <c r="T133" t="s">
        <v>2228</v>
      </c>
      <c r="U133" t="s">
        <v>2229</v>
      </c>
      <c r="W133" t="s">
        <v>2230</v>
      </c>
      <c r="X133" t="s">
        <v>2231</v>
      </c>
      <c r="Y133" t="s">
        <v>2232</v>
      </c>
      <c r="AB133" t="s">
        <v>2233</v>
      </c>
      <c r="AC133" t="s">
        <v>2234</v>
      </c>
      <c r="AE133">
        <v>45</v>
      </c>
      <c r="AF133">
        <v>0</v>
      </c>
      <c r="AG133">
        <v>0</v>
      </c>
      <c r="AH133">
        <v>35</v>
      </c>
      <c r="AI133">
        <v>35</v>
      </c>
      <c r="AJ133" t="s">
        <v>112</v>
      </c>
      <c r="AK133" t="s">
        <v>113</v>
      </c>
      <c r="AL133" t="s">
        <v>114</v>
      </c>
      <c r="AM133" t="s">
        <v>2235</v>
      </c>
      <c r="AN133" t="s">
        <v>2236</v>
      </c>
      <c r="AP133" t="s">
        <v>2237</v>
      </c>
      <c r="AQ133" t="s">
        <v>2238</v>
      </c>
      <c r="AR133" s="1">
        <v>42384</v>
      </c>
      <c r="AS133">
        <v>2016</v>
      </c>
      <c r="AT133">
        <v>216</v>
      </c>
      <c r="AZ133">
        <v>116</v>
      </c>
      <c r="BA133">
        <v>124</v>
      </c>
      <c r="BC133" t="s">
        <v>2239</v>
      </c>
      <c r="BE133">
        <v>9</v>
      </c>
      <c r="BF133" t="s">
        <v>2240</v>
      </c>
      <c r="BG133" t="s">
        <v>2241</v>
      </c>
      <c r="BH133" t="s">
        <v>2242</v>
      </c>
      <c r="BI133" t="s">
        <v>2243</v>
      </c>
    </row>
    <row r="134" spans="1:62">
      <c r="A134" t="s">
        <v>62</v>
      </c>
      <c r="B134" t="s">
        <v>2244</v>
      </c>
      <c r="F134" t="s">
        <v>2245</v>
      </c>
      <c r="I134" t="s">
        <v>2246</v>
      </c>
      <c r="J134" t="s">
        <v>1511</v>
      </c>
      <c r="M134" t="s">
        <v>67</v>
      </c>
      <c r="N134" t="s">
        <v>68</v>
      </c>
      <c r="T134" t="s">
        <v>2247</v>
      </c>
      <c r="U134" t="s">
        <v>2248</v>
      </c>
      <c r="W134" t="s">
        <v>2249</v>
      </c>
      <c r="X134" t="s">
        <v>2250</v>
      </c>
      <c r="Y134" t="s">
        <v>2251</v>
      </c>
      <c r="AB134" t="s">
        <v>2252</v>
      </c>
      <c r="AC134" t="s">
        <v>2253</v>
      </c>
      <c r="AE134">
        <v>11</v>
      </c>
      <c r="AF134">
        <v>0</v>
      </c>
      <c r="AG134">
        <v>0</v>
      </c>
      <c r="AH134">
        <v>14</v>
      </c>
      <c r="AI134">
        <v>14</v>
      </c>
      <c r="AJ134" t="s">
        <v>1519</v>
      </c>
      <c r="AK134" t="s">
        <v>214</v>
      </c>
      <c r="AL134" t="s">
        <v>1520</v>
      </c>
      <c r="AM134" t="s">
        <v>1521</v>
      </c>
      <c r="AN134" t="s">
        <v>1522</v>
      </c>
      <c r="AP134" t="s">
        <v>1523</v>
      </c>
      <c r="AQ134" t="s">
        <v>1524</v>
      </c>
      <c r="AR134" s="1">
        <v>42384</v>
      </c>
      <c r="AS134">
        <v>2016</v>
      </c>
      <c r="AT134">
        <v>273</v>
      </c>
      <c r="AZ134">
        <v>1</v>
      </c>
      <c r="BA134">
        <v>7</v>
      </c>
      <c r="BC134" t="s">
        <v>2254</v>
      </c>
      <c r="BE134">
        <v>7</v>
      </c>
      <c r="BF134" t="s">
        <v>1404</v>
      </c>
      <c r="BG134" t="s">
        <v>1405</v>
      </c>
      <c r="BH134" t="s">
        <v>2255</v>
      </c>
      <c r="BI134" t="s">
        <v>2256</v>
      </c>
    </row>
    <row r="135" spans="1:62">
      <c r="A135" t="s">
        <v>62</v>
      </c>
      <c r="B135" t="s">
        <v>2257</v>
      </c>
      <c r="F135" t="s">
        <v>2258</v>
      </c>
      <c r="I135" t="s">
        <v>2259</v>
      </c>
      <c r="J135" t="s">
        <v>2260</v>
      </c>
      <c r="M135" t="s">
        <v>67</v>
      </c>
      <c r="N135" t="s">
        <v>68</v>
      </c>
      <c r="T135" t="s">
        <v>2261</v>
      </c>
      <c r="U135" t="s">
        <v>2262</v>
      </c>
      <c r="W135" t="s">
        <v>2263</v>
      </c>
      <c r="X135" t="s">
        <v>2264</v>
      </c>
      <c r="Y135" t="s">
        <v>1875</v>
      </c>
      <c r="AB135" t="s">
        <v>2265</v>
      </c>
      <c r="AC135" t="s">
        <v>2266</v>
      </c>
      <c r="AE135">
        <v>31</v>
      </c>
      <c r="AF135">
        <v>0</v>
      </c>
      <c r="AG135">
        <v>0</v>
      </c>
      <c r="AH135">
        <v>28</v>
      </c>
      <c r="AI135">
        <v>28</v>
      </c>
      <c r="AJ135" t="s">
        <v>112</v>
      </c>
      <c r="AK135" t="s">
        <v>113</v>
      </c>
      <c r="AL135" t="s">
        <v>114</v>
      </c>
      <c r="AM135" t="s">
        <v>2267</v>
      </c>
      <c r="AN135" t="s">
        <v>2268</v>
      </c>
      <c r="AP135" t="s">
        <v>2269</v>
      </c>
      <c r="AQ135" t="s">
        <v>2270</v>
      </c>
      <c r="AR135" s="1">
        <v>42384</v>
      </c>
      <c r="AS135">
        <v>2016</v>
      </c>
      <c r="AT135">
        <v>542</v>
      </c>
      <c r="AV135" t="s">
        <v>179</v>
      </c>
      <c r="AZ135">
        <v>845</v>
      </c>
      <c r="BA135">
        <v>853</v>
      </c>
      <c r="BC135" t="s">
        <v>2271</v>
      </c>
      <c r="BE135">
        <v>9</v>
      </c>
      <c r="BF135" t="s">
        <v>937</v>
      </c>
      <c r="BG135" t="s">
        <v>938</v>
      </c>
      <c r="BH135" t="s">
        <v>2272</v>
      </c>
      <c r="BI135" t="s">
        <v>2273</v>
      </c>
      <c r="BJ135">
        <v>26556749</v>
      </c>
    </row>
    <row r="136" spans="1:62">
      <c r="A136" t="s">
        <v>62</v>
      </c>
      <c r="B136" t="s">
        <v>2274</v>
      </c>
      <c r="F136" t="s">
        <v>2275</v>
      </c>
      <c r="I136" t="s">
        <v>2276</v>
      </c>
      <c r="J136" t="s">
        <v>2260</v>
      </c>
      <c r="M136" t="s">
        <v>67</v>
      </c>
      <c r="N136" t="s">
        <v>68</v>
      </c>
      <c r="T136" t="s">
        <v>2277</v>
      </c>
      <c r="U136" t="s">
        <v>2278</v>
      </c>
      <c r="W136" t="s">
        <v>2279</v>
      </c>
      <c r="X136" t="s">
        <v>2280</v>
      </c>
      <c r="Y136" t="s">
        <v>2281</v>
      </c>
      <c r="AB136" t="s">
        <v>2282</v>
      </c>
      <c r="AC136" t="s">
        <v>2283</v>
      </c>
      <c r="AE136">
        <v>77</v>
      </c>
      <c r="AF136">
        <v>0</v>
      </c>
      <c r="AG136">
        <v>0</v>
      </c>
      <c r="AH136">
        <v>64</v>
      </c>
      <c r="AI136">
        <v>64</v>
      </c>
      <c r="AJ136" t="s">
        <v>112</v>
      </c>
      <c r="AK136" t="s">
        <v>113</v>
      </c>
      <c r="AL136" t="s">
        <v>114</v>
      </c>
      <c r="AM136" t="s">
        <v>2267</v>
      </c>
      <c r="AN136" t="s">
        <v>2268</v>
      </c>
      <c r="AP136" t="s">
        <v>2269</v>
      </c>
      <c r="AQ136" t="s">
        <v>2270</v>
      </c>
      <c r="AR136" s="1">
        <v>42384</v>
      </c>
      <c r="AS136">
        <v>2016</v>
      </c>
      <c r="AT136">
        <v>541</v>
      </c>
      <c r="AZ136">
        <v>1489</v>
      </c>
      <c r="BA136">
        <v>1498</v>
      </c>
      <c r="BC136" t="s">
        <v>2284</v>
      </c>
      <c r="BE136">
        <v>10</v>
      </c>
      <c r="BF136" t="s">
        <v>937</v>
      </c>
      <c r="BG136" t="s">
        <v>938</v>
      </c>
      <c r="BH136" t="s">
        <v>2285</v>
      </c>
      <c r="BI136" t="s">
        <v>2286</v>
      </c>
      <c r="BJ136">
        <v>26490528</v>
      </c>
    </row>
    <row r="137" spans="1:62">
      <c r="A137" t="s">
        <v>62</v>
      </c>
      <c r="B137" t="s">
        <v>2287</v>
      </c>
      <c r="F137" t="s">
        <v>2288</v>
      </c>
      <c r="I137" t="s">
        <v>2289</v>
      </c>
      <c r="J137" t="s">
        <v>528</v>
      </c>
      <c r="M137" t="s">
        <v>67</v>
      </c>
      <c r="N137" t="s">
        <v>68</v>
      </c>
      <c r="T137" t="s">
        <v>2290</v>
      </c>
      <c r="U137" t="s">
        <v>2291</v>
      </c>
      <c r="W137" t="s">
        <v>2292</v>
      </c>
      <c r="X137" t="s">
        <v>2293</v>
      </c>
      <c r="Y137" t="s">
        <v>2294</v>
      </c>
      <c r="AB137" t="s">
        <v>2295</v>
      </c>
      <c r="AC137" t="s">
        <v>2296</v>
      </c>
      <c r="AE137">
        <v>31</v>
      </c>
      <c r="AF137">
        <v>0</v>
      </c>
      <c r="AG137">
        <v>0</v>
      </c>
      <c r="AH137">
        <v>15</v>
      </c>
      <c r="AI137">
        <v>15</v>
      </c>
      <c r="AJ137" t="s">
        <v>536</v>
      </c>
      <c r="AK137" t="s">
        <v>537</v>
      </c>
      <c r="AL137" t="s">
        <v>538</v>
      </c>
      <c r="AM137" t="s">
        <v>539</v>
      </c>
      <c r="AN137" t="s">
        <v>540</v>
      </c>
      <c r="AP137" t="s">
        <v>541</v>
      </c>
      <c r="AQ137" t="s">
        <v>542</v>
      </c>
      <c r="AR137" s="1">
        <v>42384</v>
      </c>
      <c r="AS137">
        <v>2016</v>
      </c>
      <c r="AT137">
        <v>284</v>
      </c>
      <c r="AZ137">
        <v>216</v>
      </c>
      <c r="BA137">
        <v>223</v>
      </c>
      <c r="BC137" t="s">
        <v>2297</v>
      </c>
      <c r="BE137">
        <v>8</v>
      </c>
      <c r="BF137" t="s">
        <v>544</v>
      </c>
      <c r="BG137" t="s">
        <v>545</v>
      </c>
      <c r="BH137" t="s">
        <v>2298</v>
      </c>
      <c r="BI137" t="s">
        <v>2299</v>
      </c>
    </row>
    <row r="138" spans="1:62">
      <c r="A138" t="s">
        <v>62</v>
      </c>
      <c r="B138" t="s">
        <v>2300</v>
      </c>
      <c r="F138" t="s">
        <v>2301</v>
      </c>
      <c r="I138" t="s">
        <v>2302</v>
      </c>
      <c r="J138" t="s">
        <v>2303</v>
      </c>
      <c r="M138" t="s">
        <v>67</v>
      </c>
      <c r="N138" t="s">
        <v>68</v>
      </c>
      <c r="T138" t="s">
        <v>2304</v>
      </c>
      <c r="U138" t="s">
        <v>2305</v>
      </c>
      <c r="W138" t="s">
        <v>2306</v>
      </c>
      <c r="X138" t="s">
        <v>2307</v>
      </c>
      <c r="Y138" t="s">
        <v>2308</v>
      </c>
      <c r="Z138" t="s">
        <v>1417</v>
      </c>
      <c r="AB138" t="s">
        <v>2309</v>
      </c>
      <c r="AC138" t="s">
        <v>2310</v>
      </c>
      <c r="AE138">
        <v>53</v>
      </c>
      <c r="AF138">
        <v>0</v>
      </c>
      <c r="AG138">
        <v>0</v>
      </c>
      <c r="AH138">
        <v>7</v>
      </c>
      <c r="AI138">
        <v>7</v>
      </c>
      <c r="AJ138" t="s">
        <v>767</v>
      </c>
      <c r="AK138" t="s">
        <v>768</v>
      </c>
      <c r="AL138" t="s">
        <v>769</v>
      </c>
      <c r="AM138" t="s">
        <v>2311</v>
      </c>
      <c r="AP138" t="s">
        <v>2312</v>
      </c>
      <c r="AQ138" t="s">
        <v>2313</v>
      </c>
      <c r="AR138" s="1">
        <v>42382</v>
      </c>
      <c r="AS138">
        <v>2016</v>
      </c>
      <c r="AT138">
        <v>8</v>
      </c>
      <c r="AU138">
        <v>1</v>
      </c>
      <c r="AZ138">
        <v>142</v>
      </c>
      <c r="BA138">
        <v>151</v>
      </c>
      <c r="BC138" t="s">
        <v>2314</v>
      </c>
      <c r="BE138">
        <v>10</v>
      </c>
      <c r="BF138" t="s">
        <v>2315</v>
      </c>
      <c r="BG138" t="s">
        <v>2316</v>
      </c>
      <c r="BH138" t="s">
        <v>2317</v>
      </c>
      <c r="BI138" t="s">
        <v>2318</v>
      </c>
      <c r="BJ138">
        <v>26651218</v>
      </c>
    </row>
    <row r="139" spans="1:62">
      <c r="A139" t="s">
        <v>62</v>
      </c>
      <c r="B139" t="s">
        <v>2319</v>
      </c>
      <c r="F139" t="s">
        <v>2320</v>
      </c>
      <c r="I139" t="s">
        <v>2321</v>
      </c>
      <c r="J139" t="s">
        <v>596</v>
      </c>
      <c r="M139" t="s">
        <v>67</v>
      </c>
      <c r="N139" t="s">
        <v>68</v>
      </c>
      <c r="U139" t="s">
        <v>2322</v>
      </c>
      <c r="W139" t="s">
        <v>2323</v>
      </c>
      <c r="X139" t="s">
        <v>2324</v>
      </c>
      <c r="Y139" t="s">
        <v>2325</v>
      </c>
      <c r="AB139" t="s">
        <v>2326</v>
      </c>
      <c r="AC139" t="s">
        <v>2327</v>
      </c>
      <c r="AE139">
        <v>65</v>
      </c>
      <c r="AF139">
        <v>0</v>
      </c>
      <c r="AG139">
        <v>0</v>
      </c>
      <c r="AH139">
        <v>4</v>
      </c>
      <c r="AI139">
        <v>4</v>
      </c>
      <c r="AJ139" t="s">
        <v>603</v>
      </c>
      <c r="AK139" t="s">
        <v>604</v>
      </c>
      <c r="AL139" t="s">
        <v>605</v>
      </c>
      <c r="AM139" t="s">
        <v>606</v>
      </c>
      <c r="AP139" t="s">
        <v>607</v>
      </c>
      <c r="AQ139" t="s">
        <v>608</v>
      </c>
      <c r="AR139" s="1">
        <v>42382</v>
      </c>
      <c r="AS139">
        <v>2016</v>
      </c>
      <c r="AT139">
        <v>6</v>
      </c>
      <c r="BB139">
        <v>19436</v>
      </c>
      <c r="BC139" t="s">
        <v>2328</v>
      </c>
      <c r="BE139">
        <v>11</v>
      </c>
      <c r="BF139" t="s">
        <v>610</v>
      </c>
      <c r="BG139" t="s">
        <v>611</v>
      </c>
      <c r="BH139" t="s">
        <v>2329</v>
      </c>
      <c r="BI139" t="s">
        <v>2330</v>
      </c>
      <c r="BJ139">
        <v>26758245</v>
      </c>
    </row>
    <row r="140" spans="1:62">
      <c r="A140" t="s">
        <v>62</v>
      </c>
      <c r="B140" t="s">
        <v>2331</v>
      </c>
      <c r="F140" t="s">
        <v>2332</v>
      </c>
      <c r="I140" t="s">
        <v>2333</v>
      </c>
      <c r="J140" t="s">
        <v>2334</v>
      </c>
      <c r="M140" t="s">
        <v>67</v>
      </c>
      <c r="N140" t="s">
        <v>68</v>
      </c>
      <c r="U140" t="s">
        <v>2335</v>
      </c>
      <c r="W140" t="s">
        <v>2336</v>
      </c>
      <c r="X140" t="s">
        <v>2337</v>
      </c>
      <c r="Y140" t="s">
        <v>2338</v>
      </c>
      <c r="AB140" t="s">
        <v>2339</v>
      </c>
      <c r="AC140" t="s">
        <v>2340</v>
      </c>
      <c r="AE140">
        <v>42</v>
      </c>
      <c r="AF140">
        <v>0</v>
      </c>
      <c r="AG140">
        <v>0</v>
      </c>
      <c r="AH140">
        <v>1</v>
      </c>
      <c r="AI140">
        <v>1</v>
      </c>
      <c r="AJ140" t="s">
        <v>2341</v>
      </c>
      <c r="AK140" t="s">
        <v>2342</v>
      </c>
      <c r="AL140" t="s">
        <v>2343</v>
      </c>
      <c r="AM140" t="s">
        <v>2344</v>
      </c>
      <c r="AP140" t="s">
        <v>2345</v>
      </c>
      <c r="AQ140" t="s">
        <v>2346</v>
      </c>
      <c r="AR140" s="1">
        <v>42381</v>
      </c>
      <c r="AS140">
        <v>2016</v>
      </c>
      <c r="AT140">
        <v>14</v>
      </c>
      <c r="AU140">
        <v>2</v>
      </c>
      <c r="AZ140">
        <v>347</v>
      </c>
      <c r="BA140">
        <v>354</v>
      </c>
      <c r="BC140" t="s">
        <v>2347</v>
      </c>
      <c r="BE140">
        <v>8</v>
      </c>
      <c r="BF140" t="s">
        <v>2348</v>
      </c>
      <c r="BG140" t="s">
        <v>2348</v>
      </c>
      <c r="BH140" t="s">
        <v>2349</v>
      </c>
      <c r="BI140" t="s">
        <v>2350</v>
      </c>
      <c r="BJ140">
        <v>26748713</v>
      </c>
    </row>
    <row r="141" spans="1:62">
      <c r="A141" t="s">
        <v>62</v>
      </c>
      <c r="B141" t="s">
        <v>2351</v>
      </c>
      <c r="F141" t="s">
        <v>2352</v>
      </c>
      <c r="I141" t="s">
        <v>2353</v>
      </c>
      <c r="J141" t="s">
        <v>596</v>
      </c>
      <c r="M141" t="s">
        <v>67</v>
      </c>
      <c r="N141" t="s">
        <v>68</v>
      </c>
      <c r="U141" t="s">
        <v>2354</v>
      </c>
      <c r="W141" t="s">
        <v>2355</v>
      </c>
      <c r="X141" t="s">
        <v>2356</v>
      </c>
      <c r="Y141" t="s">
        <v>2357</v>
      </c>
      <c r="AB141" t="s">
        <v>2358</v>
      </c>
      <c r="AC141" t="s">
        <v>2359</v>
      </c>
      <c r="AE141">
        <v>74</v>
      </c>
      <c r="AF141">
        <v>0</v>
      </c>
      <c r="AG141">
        <v>0</v>
      </c>
      <c r="AH141">
        <v>14</v>
      </c>
      <c r="AI141">
        <v>14</v>
      </c>
      <c r="AJ141" t="s">
        <v>603</v>
      </c>
      <c r="AK141" t="s">
        <v>604</v>
      </c>
      <c r="AL141" t="s">
        <v>605</v>
      </c>
      <c r="AM141" t="s">
        <v>606</v>
      </c>
      <c r="AP141" t="s">
        <v>607</v>
      </c>
      <c r="AQ141" t="s">
        <v>608</v>
      </c>
      <c r="AR141" s="1">
        <v>42381</v>
      </c>
      <c r="AS141">
        <v>2016</v>
      </c>
      <c r="AT141">
        <v>6</v>
      </c>
      <c r="BB141">
        <v>19029</v>
      </c>
      <c r="BC141" t="s">
        <v>2360</v>
      </c>
      <c r="BE141">
        <v>10</v>
      </c>
      <c r="BF141" t="s">
        <v>610</v>
      </c>
      <c r="BG141" t="s">
        <v>611</v>
      </c>
      <c r="BH141" t="s">
        <v>2361</v>
      </c>
      <c r="BI141" t="s">
        <v>2362</v>
      </c>
      <c r="BJ141">
        <v>26754549</v>
      </c>
    </row>
    <row r="142" spans="1:62">
      <c r="A142" t="s">
        <v>62</v>
      </c>
      <c r="B142" t="s">
        <v>2363</v>
      </c>
      <c r="F142" t="s">
        <v>2364</v>
      </c>
      <c r="I142" t="s">
        <v>2365</v>
      </c>
      <c r="J142" t="s">
        <v>1895</v>
      </c>
      <c r="M142" t="s">
        <v>67</v>
      </c>
      <c r="N142" t="s">
        <v>68</v>
      </c>
      <c r="U142" t="s">
        <v>2366</v>
      </c>
      <c r="W142" t="s">
        <v>2367</v>
      </c>
      <c r="X142" t="s">
        <v>2368</v>
      </c>
      <c r="Y142" t="s">
        <v>2369</v>
      </c>
      <c r="Z142" t="s">
        <v>2370</v>
      </c>
      <c r="AA142" t="s">
        <v>2371</v>
      </c>
      <c r="AB142" t="s">
        <v>2372</v>
      </c>
      <c r="AC142" t="s">
        <v>2373</v>
      </c>
      <c r="AE142">
        <v>42</v>
      </c>
      <c r="AF142">
        <v>0</v>
      </c>
      <c r="AG142">
        <v>0</v>
      </c>
      <c r="AH142">
        <v>3</v>
      </c>
      <c r="AI142">
        <v>3</v>
      </c>
      <c r="AJ142" t="s">
        <v>1902</v>
      </c>
      <c r="AK142" t="s">
        <v>1903</v>
      </c>
      <c r="AL142" t="s">
        <v>1904</v>
      </c>
      <c r="AM142" t="s">
        <v>1905</v>
      </c>
      <c r="AP142" t="s">
        <v>1895</v>
      </c>
      <c r="AQ142" t="s">
        <v>1906</v>
      </c>
      <c r="AR142" s="1">
        <v>42380</v>
      </c>
      <c r="AS142">
        <v>2016</v>
      </c>
      <c r="AT142">
        <v>11</v>
      </c>
      <c r="AU142">
        <v>1</v>
      </c>
      <c r="BB142" t="s">
        <v>2374</v>
      </c>
      <c r="BC142" t="s">
        <v>2375</v>
      </c>
      <c r="BE142">
        <v>15</v>
      </c>
      <c r="BF142" t="s">
        <v>610</v>
      </c>
      <c r="BG142" t="s">
        <v>611</v>
      </c>
      <c r="BH142" t="s">
        <v>2376</v>
      </c>
      <c r="BI142" t="s">
        <v>2377</v>
      </c>
      <c r="BJ142">
        <v>26752419</v>
      </c>
    </row>
    <row r="143" spans="1:62">
      <c r="A143" t="s">
        <v>62</v>
      </c>
      <c r="B143" t="s">
        <v>2378</v>
      </c>
      <c r="F143" t="s">
        <v>2379</v>
      </c>
      <c r="I143" t="s">
        <v>2380</v>
      </c>
      <c r="J143" t="s">
        <v>1895</v>
      </c>
      <c r="M143" t="s">
        <v>67</v>
      </c>
      <c r="N143" t="s">
        <v>68</v>
      </c>
      <c r="U143" t="s">
        <v>2381</v>
      </c>
      <c r="W143" t="s">
        <v>2382</v>
      </c>
      <c r="X143" t="s">
        <v>2383</v>
      </c>
      <c r="Y143" t="s">
        <v>2384</v>
      </c>
      <c r="AB143" t="s">
        <v>2385</v>
      </c>
      <c r="AC143" t="s">
        <v>2386</v>
      </c>
      <c r="AE143">
        <v>31</v>
      </c>
      <c r="AF143">
        <v>0</v>
      </c>
      <c r="AG143">
        <v>0</v>
      </c>
      <c r="AH143">
        <v>3</v>
      </c>
      <c r="AI143">
        <v>3</v>
      </c>
      <c r="AJ143" t="s">
        <v>1902</v>
      </c>
      <c r="AK143" t="s">
        <v>1903</v>
      </c>
      <c r="AL143" t="s">
        <v>1904</v>
      </c>
      <c r="AM143" t="s">
        <v>1905</v>
      </c>
      <c r="AP143" t="s">
        <v>1895</v>
      </c>
      <c r="AQ143" t="s">
        <v>1906</v>
      </c>
      <c r="AR143" s="1">
        <v>42380</v>
      </c>
      <c r="AS143">
        <v>2016</v>
      </c>
      <c r="AT143">
        <v>11</v>
      </c>
      <c r="AU143">
        <v>1</v>
      </c>
      <c r="BB143" t="s">
        <v>2387</v>
      </c>
      <c r="BC143" t="s">
        <v>2388</v>
      </c>
      <c r="BE143">
        <v>15</v>
      </c>
      <c r="BF143" t="s">
        <v>610</v>
      </c>
      <c r="BG143" t="s">
        <v>611</v>
      </c>
      <c r="BH143" t="s">
        <v>2376</v>
      </c>
      <c r="BI143" t="s">
        <v>2389</v>
      </c>
      <c r="BJ143">
        <v>26751962</v>
      </c>
    </row>
    <row r="144" spans="1:62">
      <c r="A144" t="s">
        <v>62</v>
      </c>
      <c r="B144" t="s">
        <v>2390</v>
      </c>
      <c r="F144" t="s">
        <v>2391</v>
      </c>
      <c r="I144" t="s">
        <v>2392</v>
      </c>
      <c r="J144" t="s">
        <v>2393</v>
      </c>
      <c r="M144" t="s">
        <v>67</v>
      </c>
      <c r="N144" t="s">
        <v>68</v>
      </c>
      <c r="T144" t="s">
        <v>2394</v>
      </c>
      <c r="U144" t="s">
        <v>2395</v>
      </c>
      <c r="W144" t="s">
        <v>2396</v>
      </c>
      <c r="X144" t="s">
        <v>2397</v>
      </c>
      <c r="Y144" t="s">
        <v>2398</v>
      </c>
      <c r="AB144" t="s">
        <v>2399</v>
      </c>
      <c r="AC144" t="s">
        <v>2400</v>
      </c>
      <c r="AE144">
        <v>37</v>
      </c>
      <c r="AF144">
        <v>0</v>
      </c>
      <c r="AG144">
        <v>0</v>
      </c>
      <c r="AH144">
        <v>3</v>
      </c>
      <c r="AI144">
        <v>3</v>
      </c>
      <c r="AJ144" t="s">
        <v>112</v>
      </c>
      <c r="AK144" t="s">
        <v>113</v>
      </c>
      <c r="AL144" t="s">
        <v>114</v>
      </c>
      <c r="AM144" t="s">
        <v>2401</v>
      </c>
      <c r="AN144" t="s">
        <v>2402</v>
      </c>
      <c r="AP144" t="s">
        <v>2393</v>
      </c>
      <c r="AQ144" t="s">
        <v>2403</v>
      </c>
      <c r="AR144" s="1">
        <v>42379</v>
      </c>
      <c r="AS144">
        <v>2016</v>
      </c>
      <c r="AT144">
        <v>575</v>
      </c>
      <c r="AU144">
        <v>2</v>
      </c>
      <c r="AV144">
        <v>2</v>
      </c>
      <c r="AZ144">
        <v>498</v>
      </c>
      <c r="BA144">
        <v>505</v>
      </c>
      <c r="BC144" t="s">
        <v>2404</v>
      </c>
      <c r="BE144">
        <v>8</v>
      </c>
      <c r="BF144" t="s">
        <v>332</v>
      </c>
      <c r="BG144" t="s">
        <v>332</v>
      </c>
      <c r="BH144" t="s">
        <v>2405</v>
      </c>
      <c r="BI144" t="s">
        <v>2406</v>
      </c>
      <c r="BJ144">
        <v>26385323</v>
      </c>
    </row>
    <row r="145" spans="1:62">
      <c r="A145" t="s">
        <v>62</v>
      </c>
      <c r="B145" t="s">
        <v>2407</v>
      </c>
      <c r="F145" t="s">
        <v>2408</v>
      </c>
      <c r="I145" t="s">
        <v>2409</v>
      </c>
      <c r="J145" t="s">
        <v>2393</v>
      </c>
      <c r="M145" t="s">
        <v>67</v>
      </c>
      <c r="N145" t="s">
        <v>68</v>
      </c>
      <c r="T145" t="s">
        <v>2410</v>
      </c>
      <c r="U145" t="s">
        <v>2411</v>
      </c>
      <c r="W145" t="s">
        <v>2412</v>
      </c>
      <c r="X145" t="s">
        <v>2413</v>
      </c>
      <c r="Y145" t="s">
        <v>2414</v>
      </c>
      <c r="AB145" t="s">
        <v>2415</v>
      </c>
      <c r="AC145" t="s">
        <v>2416</v>
      </c>
      <c r="AE145">
        <v>36</v>
      </c>
      <c r="AF145">
        <v>1</v>
      </c>
      <c r="AG145">
        <v>1</v>
      </c>
      <c r="AH145">
        <v>7</v>
      </c>
      <c r="AI145">
        <v>7</v>
      </c>
      <c r="AJ145" t="s">
        <v>112</v>
      </c>
      <c r="AK145" t="s">
        <v>113</v>
      </c>
      <c r="AL145" t="s">
        <v>114</v>
      </c>
      <c r="AM145" t="s">
        <v>2401</v>
      </c>
      <c r="AN145" t="s">
        <v>2402</v>
      </c>
      <c r="AP145" t="s">
        <v>2393</v>
      </c>
      <c r="AQ145" t="s">
        <v>2403</v>
      </c>
      <c r="AR145" s="1">
        <v>42379</v>
      </c>
      <c r="AS145">
        <v>2016</v>
      </c>
      <c r="AT145">
        <v>575</v>
      </c>
      <c r="AU145">
        <v>2</v>
      </c>
      <c r="AV145">
        <v>2</v>
      </c>
      <c r="AZ145">
        <v>551</v>
      </c>
      <c r="BA145">
        <v>558</v>
      </c>
      <c r="BC145" t="s">
        <v>2417</v>
      </c>
      <c r="BE145">
        <v>8</v>
      </c>
      <c r="BF145" t="s">
        <v>332</v>
      </c>
      <c r="BG145" t="s">
        <v>332</v>
      </c>
      <c r="BH145" t="s">
        <v>2405</v>
      </c>
      <c r="BI145" t="s">
        <v>2418</v>
      </c>
      <c r="BJ145">
        <v>26403316</v>
      </c>
    </row>
    <row r="146" spans="1:62">
      <c r="A146" t="s">
        <v>62</v>
      </c>
      <c r="B146" t="s">
        <v>2419</v>
      </c>
      <c r="F146" t="s">
        <v>2420</v>
      </c>
      <c r="I146" t="s">
        <v>2421</v>
      </c>
      <c r="J146" t="s">
        <v>2422</v>
      </c>
      <c r="M146" t="s">
        <v>67</v>
      </c>
      <c r="N146" t="s">
        <v>68</v>
      </c>
      <c r="T146" t="s">
        <v>2423</v>
      </c>
      <c r="U146" t="s">
        <v>2424</v>
      </c>
      <c r="W146" t="s">
        <v>2425</v>
      </c>
      <c r="X146" t="s">
        <v>2426</v>
      </c>
      <c r="Y146" t="s">
        <v>2427</v>
      </c>
      <c r="AB146" t="s">
        <v>2428</v>
      </c>
      <c r="AC146" t="s">
        <v>2429</v>
      </c>
      <c r="AE146">
        <v>48</v>
      </c>
      <c r="AF146">
        <v>0</v>
      </c>
      <c r="AG146">
        <v>0</v>
      </c>
      <c r="AH146">
        <v>78</v>
      </c>
      <c r="AI146">
        <v>78</v>
      </c>
      <c r="AJ146" t="s">
        <v>112</v>
      </c>
      <c r="AK146" t="s">
        <v>113</v>
      </c>
      <c r="AL146" t="s">
        <v>114</v>
      </c>
      <c r="AM146" t="s">
        <v>2430</v>
      </c>
      <c r="AN146" t="s">
        <v>2431</v>
      </c>
      <c r="AP146" t="s">
        <v>2432</v>
      </c>
      <c r="AQ146" t="s">
        <v>2433</v>
      </c>
      <c r="AR146" s="1">
        <v>42379</v>
      </c>
      <c r="AS146">
        <v>2016</v>
      </c>
      <c r="AT146">
        <v>217</v>
      </c>
      <c r="AZ146">
        <v>90</v>
      </c>
      <c r="BA146">
        <v>97</v>
      </c>
      <c r="BC146" t="s">
        <v>2434</v>
      </c>
      <c r="BE146">
        <v>8</v>
      </c>
      <c r="BF146" t="s">
        <v>2435</v>
      </c>
      <c r="BG146" t="s">
        <v>2435</v>
      </c>
      <c r="BH146" t="s">
        <v>2436</v>
      </c>
      <c r="BI146" t="s">
        <v>2437</v>
      </c>
      <c r="BJ146">
        <v>26603121</v>
      </c>
    </row>
    <row r="147" spans="1:62">
      <c r="A147" t="s">
        <v>62</v>
      </c>
      <c r="B147" t="s">
        <v>2438</v>
      </c>
      <c r="F147" t="s">
        <v>2439</v>
      </c>
      <c r="I147" t="s">
        <v>2440</v>
      </c>
      <c r="J147" t="s">
        <v>596</v>
      </c>
      <c r="M147" t="s">
        <v>67</v>
      </c>
      <c r="N147" t="s">
        <v>68</v>
      </c>
      <c r="U147" t="s">
        <v>2441</v>
      </c>
      <c r="W147" t="s">
        <v>2442</v>
      </c>
      <c r="X147" t="s">
        <v>2443</v>
      </c>
      <c r="Y147" t="s">
        <v>2444</v>
      </c>
      <c r="AB147" t="s">
        <v>2445</v>
      </c>
      <c r="AC147" t="s">
        <v>2446</v>
      </c>
      <c r="AE147">
        <v>46</v>
      </c>
      <c r="AF147">
        <v>0</v>
      </c>
      <c r="AG147">
        <v>0</v>
      </c>
      <c r="AH147">
        <v>5</v>
      </c>
      <c r="AI147">
        <v>5</v>
      </c>
      <c r="AJ147" t="s">
        <v>603</v>
      </c>
      <c r="AK147" t="s">
        <v>604</v>
      </c>
      <c r="AL147" t="s">
        <v>605</v>
      </c>
      <c r="AM147" t="s">
        <v>606</v>
      </c>
      <c r="AP147" t="s">
        <v>607</v>
      </c>
      <c r="AQ147" t="s">
        <v>608</v>
      </c>
      <c r="AR147" s="1">
        <v>42377</v>
      </c>
      <c r="AS147">
        <v>2016</v>
      </c>
      <c r="AT147">
        <v>6</v>
      </c>
      <c r="BB147">
        <v>18742</v>
      </c>
      <c r="BC147" t="s">
        <v>2447</v>
      </c>
      <c r="BE147">
        <v>12</v>
      </c>
      <c r="BF147" t="s">
        <v>610</v>
      </c>
      <c r="BG147" t="s">
        <v>611</v>
      </c>
      <c r="BH147" t="s">
        <v>2448</v>
      </c>
      <c r="BI147" t="s">
        <v>2449</v>
      </c>
      <c r="BJ147">
        <v>26744070</v>
      </c>
    </row>
    <row r="148" spans="1:62">
      <c r="A148" t="s">
        <v>62</v>
      </c>
      <c r="B148" t="s">
        <v>2450</v>
      </c>
      <c r="F148" t="s">
        <v>2451</v>
      </c>
      <c r="I148" t="s">
        <v>2452</v>
      </c>
      <c r="J148" t="s">
        <v>596</v>
      </c>
      <c r="M148" t="s">
        <v>67</v>
      </c>
      <c r="N148" t="s">
        <v>68</v>
      </c>
      <c r="U148" t="s">
        <v>2453</v>
      </c>
      <c r="W148" t="s">
        <v>2454</v>
      </c>
      <c r="X148" t="s">
        <v>2455</v>
      </c>
      <c r="Y148" t="s">
        <v>2456</v>
      </c>
      <c r="AB148" t="s">
        <v>2457</v>
      </c>
      <c r="AC148" t="s">
        <v>2458</v>
      </c>
      <c r="AE148">
        <v>51</v>
      </c>
      <c r="AF148">
        <v>0</v>
      </c>
      <c r="AG148">
        <v>0</v>
      </c>
      <c r="AH148">
        <v>19</v>
      </c>
      <c r="AI148">
        <v>19</v>
      </c>
      <c r="AJ148" t="s">
        <v>603</v>
      </c>
      <c r="AK148" t="s">
        <v>604</v>
      </c>
      <c r="AL148" t="s">
        <v>605</v>
      </c>
      <c r="AM148" t="s">
        <v>606</v>
      </c>
      <c r="AP148" t="s">
        <v>607</v>
      </c>
      <c r="AQ148" t="s">
        <v>608</v>
      </c>
      <c r="AR148" s="1">
        <v>42376</v>
      </c>
      <c r="AS148">
        <v>2016</v>
      </c>
      <c r="AT148">
        <v>6</v>
      </c>
      <c r="BB148">
        <v>19086</v>
      </c>
      <c r="BC148" t="s">
        <v>2459</v>
      </c>
      <c r="BE148">
        <v>11</v>
      </c>
      <c r="BF148" t="s">
        <v>610</v>
      </c>
      <c r="BG148" t="s">
        <v>611</v>
      </c>
      <c r="BH148" t="s">
        <v>2460</v>
      </c>
      <c r="BI148" t="s">
        <v>2461</v>
      </c>
      <c r="BJ148">
        <v>26739424</v>
      </c>
    </row>
    <row r="149" spans="1:62">
      <c r="A149" t="s">
        <v>62</v>
      </c>
      <c r="B149" t="s">
        <v>2462</v>
      </c>
      <c r="F149" t="s">
        <v>2463</v>
      </c>
      <c r="I149" t="s">
        <v>2464</v>
      </c>
      <c r="J149" t="s">
        <v>596</v>
      </c>
      <c r="M149" t="s">
        <v>67</v>
      </c>
      <c r="N149" t="s">
        <v>68</v>
      </c>
      <c r="U149" t="s">
        <v>2465</v>
      </c>
      <c r="W149" t="s">
        <v>2466</v>
      </c>
      <c r="X149" t="s">
        <v>2467</v>
      </c>
      <c r="Y149" t="s">
        <v>1759</v>
      </c>
      <c r="AB149" t="s">
        <v>2468</v>
      </c>
      <c r="AC149" t="s">
        <v>2469</v>
      </c>
      <c r="AE149">
        <v>59</v>
      </c>
      <c r="AF149">
        <v>0</v>
      </c>
      <c r="AG149">
        <v>0</v>
      </c>
      <c r="AH149">
        <v>4</v>
      </c>
      <c r="AI149">
        <v>4</v>
      </c>
      <c r="AJ149" t="s">
        <v>603</v>
      </c>
      <c r="AK149" t="s">
        <v>604</v>
      </c>
      <c r="AL149" t="s">
        <v>605</v>
      </c>
      <c r="AM149" t="s">
        <v>606</v>
      </c>
      <c r="AP149" t="s">
        <v>607</v>
      </c>
      <c r="AQ149" t="s">
        <v>608</v>
      </c>
      <c r="AR149" s="1">
        <v>42376</v>
      </c>
      <c r="AS149">
        <v>2016</v>
      </c>
      <c r="AT149">
        <v>6</v>
      </c>
      <c r="BB149">
        <v>18985</v>
      </c>
      <c r="BC149" t="s">
        <v>2470</v>
      </c>
      <c r="BE149">
        <v>15</v>
      </c>
      <c r="BF149" t="s">
        <v>610</v>
      </c>
      <c r="BG149" t="s">
        <v>611</v>
      </c>
      <c r="BH149" t="s">
        <v>2471</v>
      </c>
      <c r="BI149" t="s">
        <v>2472</v>
      </c>
      <c r="BJ149">
        <v>26739616</v>
      </c>
    </row>
    <row r="150" spans="1:62">
      <c r="A150" t="s">
        <v>62</v>
      </c>
      <c r="B150" t="s">
        <v>2473</v>
      </c>
      <c r="F150" t="s">
        <v>2474</v>
      </c>
      <c r="I150" t="s">
        <v>2475</v>
      </c>
      <c r="J150" t="s">
        <v>596</v>
      </c>
      <c r="M150" t="s">
        <v>67</v>
      </c>
      <c r="N150" t="s">
        <v>68</v>
      </c>
      <c r="U150" t="s">
        <v>2476</v>
      </c>
      <c r="W150" t="s">
        <v>2477</v>
      </c>
      <c r="X150" t="s">
        <v>2478</v>
      </c>
      <c r="Y150" t="s">
        <v>2479</v>
      </c>
      <c r="AB150" t="s">
        <v>2480</v>
      </c>
      <c r="AC150" t="s">
        <v>2481</v>
      </c>
      <c r="AE150">
        <v>38</v>
      </c>
      <c r="AF150">
        <v>0</v>
      </c>
      <c r="AG150">
        <v>0</v>
      </c>
      <c r="AH150">
        <v>4</v>
      </c>
      <c r="AI150">
        <v>4</v>
      </c>
      <c r="AJ150" t="s">
        <v>603</v>
      </c>
      <c r="AK150" t="s">
        <v>604</v>
      </c>
      <c r="AL150" t="s">
        <v>605</v>
      </c>
      <c r="AM150" t="s">
        <v>606</v>
      </c>
      <c r="AP150" t="s">
        <v>607</v>
      </c>
      <c r="AQ150" t="s">
        <v>608</v>
      </c>
      <c r="AR150" s="1">
        <v>42375</v>
      </c>
      <c r="AS150">
        <v>2016</v>
      </c>
      <c r="AT150">
        <v>6</v>
      </c>
      <c r="BB150">
        <v>18858</v>
      </c>
      <c r="BC150" t="s">
        <v>2482</v>
      </c>
      <c r="BE150">
        <v>10</v>
      </c>
      <c r="BF150" t="s">
        <v>610</v>
      </c>
      <c r="BG150" t="s">
        <v>611</v>
      </c>
      <c r="BH150" t="s">
        <v>2483</v>
      </c>
      <c r="BI150" t="s">
        <v>2484</v>
      </c>
      <c r="BJ150">
        <v>26732298</v>
      </c>
    </row>
    <row r="151" spans="1:62">
      <c r="A151" t="s">
        <v>62</v>
      </c>
      <c r="B151" t="s">
        <v>2485</v>
      </c>
      <c r="F151" t="s">
        <v>2486</v>
      </c>
      <c r="I151" t="s">
        <v>2487</v>
      </c>
      <c r="J151" t="s">
        <v>596</v>
      </c>
      <c r="M151" t="s">
        <v>67</v>
      </c>
      <c r="N151" t="s">
        <v>68</v>
      </c>
      <c r="U151" t="s">
        <v>2488</v>
      </c>
      <c r="W151" t="s">
        <v>2489</v>
      </c>
      <c r="X151" t="s">
        <v>2490</v>
      </c>
      <c r="Y151" t="s">
        <v>2491</v>
      </c>
      <c r="AB151" t="s">
        <v>2492</v>
      </c>
      <c r="AC151" t="s">
        <v>2493</v>
      </c>
      <c r="AE151">
        <v>79</v>
      </c>
      <c r="AF151">
        <v>0</v>
      </c>
      <c r="AG151">
        <v>0</v>
      </c>
      <c r="AH151">
        <v>2</v>
      </c>
      <c r="AI151">
        <v>2</v>
      </c>
      <c r="AJ151" t="s">
        <v>603</v>
      </c>
      <c r="AK151" t="s">
        <v>604</v>
      </c>
      <c r="AL151" t="s">
        <v>605</v>
      </c>
      <c r="AM151" t="s">
        <v>606</v>
      </c>
      <c r="AP151" t="s">
        <v>607</v>
      </c>
      <c r="AQ151" t="s">
        <v>608</v>
      </c>
      <c r="AR151" s="1">
        <v>42375</v>
      </c>
      <c r="AS151">
        <v>2016</v>
      </c>
      <c r="AT151">
        <v>6</v>
      </c>
      <c r="BB151">
        <v>18920</v>
      </c>
      <c r="BC151" t="s">
        <v>2494</v>
      </c>
      <c r="BE151">
        <v>12</v>
      </c>
      <c r="BF151" t="s">
        <v>610</v>
      </c>
      <c r="BG151" t="s">
        <v>611</v>
      </c>
      <c r="BH151" t="s">
        <v>2495</v>
      </c>
      <c r="BI151" t="s">
        <v>2496</v>
      </c>
      <c r="BJ151">
        <v>26732998</v>
      </c>
    </row>
    <row r="152" spans="1:62">
      <c r="A152" t="s">
        <v>62</v>
      </c>
      <c r="B152" t="s">
        <v>2497</v>
      </c>
      <c r="F152" t="s">
        <v>2498</v>
      </c>
      <c r="I152" t="s">
        <v>2499</v>
      </c>
      <c r="J152" t="s">
        <v>1895</v>
      </c>
      <c r="M152" t="s">
        <v>67</v>
      </c>
      <c r="N152" t="s">
        <v>68</v>
      </c>
      <c r="U152" t="s">
        <v>2500</v>
      </c>
      <c r="W152" t="s">
        <v>2501</v>
      </c>
      <c r="X152" t="s">
        <v>2502</v>
      </c>
      <c r="Y152" t="s">
        <v>2503</v>
      </c>
      <c r="AB152" t="s">
        <v>2504</v>
      </c>
      <c r="AC152" t="s">
        <v>2505</v>
      </c>
      <c r="AE152">
        <v>42</v>
      </c>
      <c r="AF152">
        <v>0</v>
      </c>
      <c r="AG152">
        <v>0</v>
      </c>
      <c r="AH152">
        <v>0</v>
      </c>
      <c r="AI152">
        <v>0</v>
      </c>
      <c r="AJ152" t="s">
        <v>1902</v>
      </c>
      <c r="AK152" t="s">
        <v>1903</v>
      </c>
      <c r="AL152" t="s">
        <v>1904</v>
      </c>
      <c r="AM152" t="s">
        <v>1905</v>
      </c>
      <c r="AP152" t="s">
        <v>1895</v>
      </c>
      <c r="AQ152" t="s">
        <v>1906</v>
      </c>
      <c r="AR152" s="1">
        <v>42374</v>
      </c>
      <c r="AS152">
        <v>2016</v>
      </c>
      <c r="AT152">
        <v>11</v>
      </c>
      <c r="AU152">
        <v>1</v>
      </c>
      <c r="BB152" t="s">
        <v>2506</v>
      </c>
      <c r="BC152" t="s">
        <v>2507</v>
      </c>
      <c r="BE152">
        <v>16</v>
      </c>
      <c r="BF152" t="s">
        <v>610</v>
      </c>
      <c r="BG152" t="s">
        <v>611</v>
      </c>
      <c r="BH152" t="s">
        <v>2508</v>
      </c>
      <c r="BI152" t="s">
        <v>2509</v>
      </c>
      <c r="BJ152">
        <v>26731101</v>
      </c>
    </row>
    <row r="153" spans="1:62">
      <c r="A153" t="s">
        <v>62</v>
      </c>
      <c r="B153" t="s">
        <v>2510</v>
      </c>
      <c r="F153" t="s">
        <v>2511</v>
      </c>
      <c r="I153" t="s">
        <v>2512</v>
      </c>
      <c r="J153" t="s">
        <v>596</v>
      </c>
      <c r="M153" t="s">
        <v>67</v>
      </c>
      <c r="N153" t="s">
        <v>68</v>
      </c>
      <c r="U153" t="s">
        <v>2513</v>
      </c>
      <c r="W153" t="s">
        <v>2514</v>
      </c>
      <c r="X153" t="s">
        <v>2515</v>
      </c>
      <c r="Y153" t="s">
        <v>2516</v>
      </c>
      <c r="AB153" t="s">
        <v>2517</v>
      </c>
      <c r="AC153" t="s">
        <v>2518</v>
      </c>
      <c r="AE153">
        <v>59</v>
      </c>
      <c r="AF153">
        <v>0</v>
      </c>
      <c r="AG153">
        <v>0</v>
      </c>
      <c r="AH153">
        <v>8</v>
      </c>
      <c r="AI153">
        <v>8</v>
      </c>
      <c r="AJ153" t="s">
        <v>603</v>
      </c>
      <c r="AK153" t="s">
        <v>604</v>
      </c>
      <c r="AL153" t="s">
        <v>605</v>
      </c>
      <c r="AM153" t="s">
        <v>606</v>
      </c>
      <c r="AP153" t="s">
        <v>607</v>
      </c>
      <c r="AQ153" t="s">
        <v>608</v>
      </c>
      <c r="AR153" s="1">
        <v>42374</v>
      </c>
      <c r="AS153">
        <v>2016</v>
      </c>
      <c r="AT153">
        <v>6</v>
      </c>
      <c r="BB153">
        <v>18771</v>
      </c>
      <c r="BC153" t="s">
        <v>2519</v>
      </c>
      <c r="BE153">
        <v>13</v>
      </c>
      <c r="BF153" t="s">
        <v>610</v>
      </c>
      <c r="BG153" t="s">
        <v>611</v>
      </c>
      <c r="BH153" t="s">
        <v>2520</v>
      </c>
      <c r="BI153" t="s">
        <v>2521</v>
      </c>
      <c r="BJ153">
        <v>26727944</v>
      </c>
    </row>
    <row r="154" spans="1:62">
      <c r="A154" t="s">
        <v>62</v>
      </c>
      <c r="B154" t="s">
        <v>2522</v>
      </c>
      <c r="F154" t="s">
        <v>2523</v>
      </c>
      <c r="I154" t="s">
        <v>2524</v>
      </c>
      <c r="J154" t="s">
        <v>2525</v>
      </c>
      <c r="M154" t="s">
        <v>67</v>
      </c>
      <c r="N154" t="s">
        <v>68</v>
      </c>
      <c r="T154" t="s">
        <v>2526</v>
      </c>
      <c r="U154" t="s">
        <v>2527</v>
      </c>
      <c r="W154" t="s">
        <v>2528</v>
      </c>
      <c r="X154" t="s">
        <v>2529</v>
      </c>
      <c r="Y154" t="s">
        <v>2530</v>
      </c>
      <c r="AB154" t="s">
        <v>2531</v>
      </c>
      <c r="AC154" t="s">
        <v>2532</v>
      </c>
      <c r="AE154">
        <v>82</v>
      </c>
      <c r="AF154">
        <v>0</v>
      </c>
      <c r="AG154">
        <v>0</v>
      </c>
      <c r="AH154">
        <v>8</v>
      </c>
      <c r="AI154">
        <v>8</v>
      </c>
      <c r="AJ154" t="s">
        <v>660</v>
      </c>
      <c r="AK154" t="s">
        <v>604</v>
      </c>
      <c r="AL154" t="s">
        <v>661</v>
      </c>
      <c r="AM154" t="s">
        <v>2533</v>
      </c>
      <c r="AP154" t="s">
        <v>2525</v>
      </c>
      <c r="AQ154" t="s">
        <v>2534</v>
      </c>
      <c r="AR154" s="1">
        <v>42374</v>
      </c>
      <c r="AS154">
        <v>2016</v>
      </c>
      <c r="AT154">
        <v>17</v>
      </c>
      <c r="BB154">
        <v>24</v>
      </c>
      <c r="BC154" t="s">
        <v>2535</v>
      </c>
      <c r="BE154">
        <v>16</v>
      </c>
      <c r="BF154" t="s">
        <v>2536</v>
      </c>
      <c r="BG154" t="s">
        <v>2536</v>
      </c>
      <c r="BH154" t="s">
        <v>2537</v>
      </c>
      <c r="BI154" t="s">
        <v>2538</v>
      </c>
      <c r="BJ154">
        <v>26729289</v>
      </c>
    </row>
    <row r="155" spans="1:62">
      <c r="A155" t="s">
        <v>62</v>
      </c>
      <c r="B155" t="s">
        <v>2539</v>
      </c>
      <c r="F155" t="s">
        <v>2540</v>
      </c>
      <c r="I155" t="s">
        <v>2541</v>
      </c>
      <c r="J155" t="s">
        <v>2542</v>
      </c>
      <c r="M155" t="s">
        <v>67</v>
      </c>
      <c r="N155" t="s">
        <v>68</v>
      </c>
      <c r="T155" t="s">
        <v>2543</v>
      </c>
      <c r="U155" t="s">
        <v>2544</v>
      </c>
      <c r="W155" t="s">
        <v>2545</v>
      </c>
      <c r="X155" t="s">
        <v>2546</v>
      </c>
      <c r="Y155" t="s">
        <v>2547</v>
      </c>
      <c r="AB155" t="s">
        <v>2548</v>
      </c>
      <c r="AC155" t="s">
        <v>2549</v>
      </c>
      <c r="AE155">
        <v>37</v>
      </c>
      <c r="AF155">
        <v>0</v>
      </c>
      <c r="AG155">
        <v>0</v>
      </c>
      <c r="AH155">
        <v>17</v>
      </c>
      <c r="AI155">
        <v>17</v>
      </c>
      <c r="AJ155" t="s">
        <v>136</v>
      </c>
      <c r="AK155" t="s">
        <v>77</v>
      </c>
      <c r="AL155" t="s">
        <v>137</v>
      </c>
      <c r="AM155" t="s">
        <v>2550</v>
      </c>
      <c r="AP155" t="s">
        <v>2551</v>
      </c>
      <c r="AQ155" t="s">
        <v>2552</v>
      </c>
      <c r="AR155" s="1">
        <v>42374</v>
      </c>
      <c r="AS155">
        <v>2016</v>
      </c>
      <c r="AT155">
        <v>152</v>
      </c>
      <c r="AZ155">
        <v>391</v>
      </c>
      <c r="BA155">
        <v>396</v>
      </c>
      <c r="BC155" t="s">
        <v>2553</v>
      </c>
      <c r="BE155">
        <v>6</v>
      </c>
      <c r="BF155" t="s">
        <v>2554</v>
      </c>
      <c r="BG155" t="s">
        <v>2554</v>
      </c>
      <c r="BH155" t="s">
        <v>2555</v>
      </c>
      <c r="BI155" t="s">
        <v>2556</v>
      </c>
      <c r="BJ155">
        <v>26233789</v>
      </c>
    </row>
    <row r="156" spans="1:62">
      <c r="A156" t="s">
        <v>62</v>
      </c>
      <c r="B156" t="s">
        <v>2557</v>
      </c>
      <c r="F156" t="s">
        <v>2558</v>
      </c>
      <c r="I156" t="s">
        <v>2559</v>
      </c>
      <c r="J156" t="s">
        <v>2560</v>
      </c>
      <c r="M156" t="s">
        <v>67</v>
      </c>
      <c r="N156" t="s">
        <v>68</v>
      </c>
      <c r="U156" t="s">
        <v>2561</v>
      </c>
      <c r="W156" t="s">
        <v>2562</v>
      </c>
      <c r="X156" t="s">
        <v>2563</v>
      </c>
      <c r="Y156" t="s">
        <v>2564</v>
      </c>
      <c r="AB156" t="s">
        <v>2565</v>
      </c>
      <c r="AC156" t="s">
        <v>2566</v>
      </c>
      <c r="AE156">
        <v>81</v>
      </c>
      <c r="AF156">
        <v>0</v>
      </c>
      <c r="AG156">
        <v>0</v>
      </c>
      <c r="AH156">
        <v>4</v>
      </c>
      <c r="AI156">
        <v>4</v>
      </c>
      <c r="AJ156" t="s">
        <v>767</v>
      </c>
      <c r="AK156" t="s">
        <v>768</v>
      </c>
      <c r="AL156" t="s">
        <v>769</v>
      </c>
      <c r="AM156" t="s">
        <v>2567</v>
      </c>
      <c r="AN156" t="s">
        <v>2568</v>
      </c>
      <c r="AP156" t="s">
        <v>2569</v>
      </c>
      <c r="AQ156" t="s">
        <v>2570</v>
      </c>
      <c r="AR156" s="1">
        <v>42373</v>
      </c>
      <c r="AS156">
        <v>2016</v>
      </c>
      <c r="AT156">
        <v>55</v>
      </c>
      <c r="AU156">
        <v>1</v>
      </c>
      <c r="AZ156">
        <v>46</v>
      </c>
      <c r="BA156">
        <v>50</v>
      </c>
      <c r="BC156" t="s">
        <v>2571</v>
      </c>
      <c r="BE156">
        <v>5</v>
      </c>
      <c r="BF156" t="s">
        <v>2572</v>
      </c>
      <c r="BG156" t="s">
        <v>2573</v>
      </c>
      <c r="BH156" t="s">
        <v>2574</v>
      </c>
      <c r="BI156" t="s">
        <v>2575</v>
      </c>
    </row>
    <row r="157" spans="1:62">
      <c r="A157" t="s">
        <v>62</v>
      </c>
      <c r="B157" t="s">
        <v>2576</v>
      </c>
      <c r="F157" t="s">
        <v>2577</v>
      </c>
      <c r="I157" t="s">
        <v>2578</v>
      </c>
      <c r="J157" t="s">
        <v>2579</v>
      </c>
      <c r="M157" t="s">
        <v>67</v>
      </c>
      <c r="N157" t="s">
        <v>68</v>
      </c>
      <c r="T157" t="s">
        <v>2580</v>
      </c>
      <c r="U157" t="s">
        <v>2581</v>
      </c>
      <c r="W157" t="s">
        <v>2582</v>
      </c>
      <c r="X157" t="s">
        <v>2583</v>
      </c>
      <c r="Y157" t="s">
        <v>2584</v>
      </c>
      <c r="AB157" t="s">
        <v>2585</v>
      </c>
      <c r="AC157" t="s">
        <v>2586</v>
      </c>
      <c r="AE157">
        <v>29</v>
      </c>
      <c r="AF157">
        <v>0</v>
      </c>
      <c r="AG157">
        <v>0</v>
      </c>
      <c r="AH157">
        <v>3</v>
      </c>
      <c r="AI157">
        <v>3</v>
      </c>
      <c r="AJ157" t="s">
        <v>1833</v>
      </c>
      <c r="AK157" t="s">
        <v>1834</v>
      </c>
      <c r="AL157" t="s">
        <v>1835</v>
      </c>
      <c r="AM157" t="s">
        <v>2587</v>
      </c>
      <c r="AN157" t="s">
        <v>2588</v>
      </c>
      <c r="AP157" t="s">
        <v>2589</v>
      </c>
      <c r="AQ157" t="s">
        <v>2590</v>
      </c>
      <c r="AR157" s="1">
        <v>42371</v>
      </c>
      <c r="AS157">
        <v>2016</v>
      </c>
      <c r="AT157">
        <v>33</v>
      </c>
      <c r="AU157">
        <v>1</v>
      </c>
      <c r="AZ157">
        <v>10</v>
      </c>
      <c r="BA157">
        <v>19</v>
      </c>
      <c r="BC157" t="s">
        <v>2591</v>
      </c>
      <c r="BE157">
        <v>10</v>
      </c>
      <c r="BF157" t="s">
        <v>2592</v>
      </c>
      <c r="BG157" t="s">
        <v>2593</v>
      </c>
      <c r="BH157" t="s">
        <v>2594</v>
      </c>
      <c r="BI157" t="s">
        <v>2595</v>
      </c>
    </row>
    <row r="158" spans="1:62">
      <c r="A158" t="s">
        <v>62</v>
      </c>
      <c r="B158" t="s">
        <v>2596</v>
      </c>
      <c r="F158" t="s">
        <v>2597</v>
      </c>
      <c r="I158" t="s">
        <v>2598</v>
      </c>
      <c r="J158" t="s">
        <v>2579</v>
      </c>
      <c r="M158" t="s">
        <v>67</v>
      </c>
      <c r="N158" t="s">
        <v>68</v>
      </c>
      <c r="T158" t="s">
        <v>2599</v>
      </c>
      <c r="U158" t="s">
        <v>2600</v>
      </c>
      <c r="W158" t="s">
        <v>2601</v>
      </c>
      <c r="X158" t="s">
        <v>2583</v>
      </c>
      <c r="Y158" t="s">
        <v>2584</v>
      </c>
      <c r="AB158" t="s">
        <v>2602</v>
      </c>
      <c r="AC158" t="s">
        <v>2603</v>
      </c>
      <c r="AE158">
        <v>24</v>
      </c>
      <c r="AF158">
        <v>0</v>
      </c>
      <c r="AG158">
        <v>0</v>
      </c>
      <c r="AH158">
        <v>2</v>
      </c>
      <c r="AI158">
        <v>2</v>
      </c>
      <c r="AJ158" t="s">
        <v>1833</v>
      </c>
      <c r="AK158" t="s">
        <v>1834</v>
      </c>
      <c r="AL158" t="s">
        <v>1835</v>
      </c>
      <c r="AM158" t="s">
        <v>2587</v>
      </c>
      <c r="AN158" t="s">
        <v>2588</v>
      </c>
      <c r="AP158" t="s">
        <v>2589</v>
      </c>
      <c r="AQ158" t="s">
        <v>2590</v>
      </c>
      <c r="AR158" s="1">
        <v>42371</v>
      </c>
      <c r="AS158">
        <v>2016</v>
      </c>
      <c r="AT158">
        <v>33</v>
      </c>
      <c r="AU158">
        <v>1</v>
      </c>
      <c r="AZ158">
        <v>39</v>
      </c>
      <c r="BA158">
        <v>45</v>
      </c>
      <c r="BC158" t="s">
        <v>2604</v>
      </c>
      <c r="BE158">
        <v>7</v>
      </c>
      <c r="BF158" t="s">
        <v>2592</v>
      </c>
      <c r="BG158" t="s">
        <v>2593</v>
      </c>
      <c r="BH158" t="s">
        <v>2594</v>
      </c>
      <c r="BI158" t="s">
        <v>2605</v>
      </c>
    </row>
    <row r="159" spans="1:62">
      <c r="A159" t="s">
        <v>62</v>
      </c>
      <c r="B159" t="s">
        <v>2606</v>
      </c>
      <c r="F159" t="s">
        <v>2607</v>
      </c>
      <c r="I159" t="s">
        <v>2608</v>
      </c>
      <c r="J159" t="s">
        <v>319</v>
      </c>
      <c r="M159" t="s">
        <v>67</v>
      </c>
      <c r="N159" t="s">
        <v>68</v>
      </c>
      <c r="T159" t="s">
        <v>2609</v>
      </c>
      <c r="U159" t="s">
        <v>2610</v>
      </c>
      <c r="W159" t="s">
        <v>2611</v>
      </c>
      <c r="X159" t="s">
        <v>2612</v>
      </c>
      <c r="Y159" t="s">
        <v>2613</v>
      </c>
      <c r="AB159" t="s">
        <v>2614</v>
      </c>
      <c r="AC159" t="s">
        <v>2615</v>
      </c>
      <c r="AE159">
        <v>8</v>
      </c>
      <c r="AF159">
        <v>0</v>
      </c>
      <c r="AG159">
        <v>0</v>
      </c>
      <c r="AH159">
        <v>1</v>
      </c>
      <c r="AI159">
        <v>1</v>
      </c>
      <c r="AJ159" t="s">
        <v>304</v>
      </c>
      <c r="AK159" t="s">
        <v>305</v>
      </c>
      <c r="AL159" t="s">
        <v>306</v>
      </c>
      <c r="AM159" t="s">
        <v>327</v>
      </c>
      <c r="AN159" t="s">
        <v>328</v>
      </c>
      <c r="AP159" t="s">
        <v>329</v>
      </c>
      <c r="AQ159" t="s">
        <v>330</v>
      </c>
      <c r="AR159" s="1">
        <v>42371</v>
      </c>
      <c r="AS159">
        <v>2016</v>
      </c>
      <c r="AT159">
        <v>27</v>
      </c>
      <c r="AU159">
        <v>1</v>
      </c>
      <c r="AZ159">
        <v>142</v>
      </c>
      <c r="BA159">
        <v>144</v>
      </c>
      <c r="BC159" t="s">
        <v>2616</v>
      </c>
      <c r="BE159">
        <v>3</v>
      </c>
      <c r="BF159" t="s">
        <v>332</v>
      </c>
      <c r="BG159" t="s">
        <v>332</v>
      </c>
      <c r="BH159" t="s">
        <v>2617</v>
      </c>
      <c r="BI159" t="s">
        <v>2618</v>
      </c>
    </row>
    <row r="160" spans="1:62">
      <c r="A160" t="s">
        <v>62</v>
      </c>
      <c r="B160" t="s">
        <v>2619</v>
      </c>
      <c r="F160" t="s">
        <v>2620</v>
      </c>
      <c r="I160" t="s">
        <v>2621</v>
      </c>
      <c r="J160" t="s">
        <v>2622</v>
      </c>
      <c r="M160" t="s">
        <v>67</v>
      </c>
      <c r="N160" t="s">
        <v>68</v>
      </c>
      <c r="T160" t="s">
        <v>2623</v>
      </c>
      <c r="U160" t="s">
        <v>2624</v>
      </c>
      <c r="W160" t="s">
        <v>2625</v>
      </c>
      <c r="X160" t="s">
        <v>2626</v>
      </c>
      <c r="Y160" t="s">
        <v>2209</v>
      </c>
      <c r="AB160" t="s">
        <v>2627</v>
      </c>
      <c r="AC160" t="s">
        <v>2628</v>
      </c>
      <c r="AE160">
        <v>45</v>
      </c>
      <c r="AF160">
        <v>0</v>
      </c>
      <c r="AG160">
        <v>0</v>
      </c>
      <c r="AH160">
        <v>11</v>
      </c>
      <c r="AI160">
        <v>11</v>
      </c>
      <c r="AJ160" t="s">
        <v>304</v>
      </c>
      <c r="AK160" t="s">
        <v>305</v>
      </c>
      <c r="AL160" t="s">
        <v>306</v>
      </c>
      <c r="AM160" t="s">
        <v>2629</v>
      </c>
      <c r="AN160" t="s">
        <v>2630</v>
      </c>
      <c r="AP160" t="s">
        <v>2631</v>
      </c>
      <c r="AQ160" t="s">
        <v>2632</v>
      </c>
      <c r="AR160" s="1">
        <v>42371</v>
      </c>
      <c r="AS160">
        <v>2016</v>
      </c>
      <c r="AT160">
        <v>14</v>
      </c>
      <c r="AU160">
        <v>1</v>
      </c>
      <c r="AZ160">
        <v>109</v>
      </c>
      <c r="BA160">
        <v>116</v>
      </c>
      <c r="BC160" t="s">
        <v>2633</v>
      </c>
      <c r="BE160">
        <v>8</v>
      </c>
      <c r="BF160" t="s">
        <v>200</v>
      </c>
      <c r="BG160" t="s">
        <v>200</v>
      </c>
      <c r="BH160" t="s">
        <v>2634</v>
      </c>
      <c r="BI160" t="s">
        <v>2635</v>
      </c>
    </row>
    <row r="161" spans="1:62">
      <c r="A161" t="s">
        <v>62</v>
      </c>
      <c r="B161" t="s">
        <v>2636</v>
      </c>
      <c r="F161" t="s">
        <v>2637</v>
      </c>
      <c r="I161" t="s">
        <v>2638</v>
      </c>
      <c r="J161" t="s">
        <v>2622</v>
      </c>
      <c r="M161" t="s">
        <v>67</v>
      </c>
      <c r="N161" t="s">
        <v>68</v>
      </c>
      <c r="T161" t="s">
        <v>2639</v>
      </c>
      <c r="U161" t="s">
        <v>2640</v>
      </c>
      <c r="W161" t="s">
        <v>2641</v>
      </c>
      <c r="X161" t="s">
        <v>2642</v>
      </c>
      <c r="Y161" t="s">
        <v>191</v>
      </c>
      <c r="AB161" t="s">
        <v>2643</v>
      </c>
      <c r="AC161" t="s">
        <v>2644</v>
      </c>
      <c r="AE161">
        <v>49</v>
      </c>
      <c r="AF161">
        <v>0</v>
      </c>
      <c r="AG161">
        <v>0</v>
      </c>
      <c r="AH161">
        <v>9</v>
      </c>
      <c r="AI161">
        <v>9</v>
      </c>
      <c r="AJ161" t="s">
        <v>304</v>
      </c>
      <c r="AK161" t="s">
        <v>305</v>
      </c>
      <c r="AL161" t="s">
        <v>306</v>
      </c>
      <c r="AM161" t="s">
        <v>2629</v>
      </c>
      <c r="AN161" t="s">
        <v>2630</v>
      </c>
      <c r="AP161" t="s">
        <v>2631</v>
      </c>
      <c r="AQ161" t="s">
        <v>2632</v>
      </c>
      <c r="AR161" s="1">
        <v>42371</v>
      </c>
      <c r="AS161">
        <v>2016</v>
      </c>
      <c r="AT161">
        <v>14</v>
      </c>
      <c r="AU161">
        <v>1</v>
      </c>
      <c r="AZ161">
        <v>145</v>
      </c>
      <c r="BA161">
        <v>153</v>
      </c>
      <c r="BC161" t="s">
        <v>2645</v>
      </c>
      <c r="BE161">
        <v>9</v>
      </c>
      <c r="BF161" t="s">
        <v>200</v>
      </c>
      <c r="BG161" t="s">
        <v>200</v>
      </c>
      <c r="BH161" t="s">
        <v>2634</v>
      </c>
      <c r="BI161" t="s">
        <v>2646</v>
      </c>
    </row>
    <row r="162" spans="1:62">
      <c r="A162" t="s">
        <v>62</v>
      </c>
      <c r="B162" t="s">
        <v>2647</v>
      </c>
      <c r="F162" t="s">
        <v>2648</v>
      </c>
      <c r="I162" t="s">
        <v>2649</v>
      </c>
      <c r="J162" t="s">
        <v>1825</v>
      </c>
      <c r="M162" t="s">
        <v>67</v>
      </c>
      <c r="N162" t="s">
        <v>68</v>
      </c>
      <c r="T162" t="s">
        <v>2650</v>
      </c>
      <c r="U162" t="s">
        <v>2651</v>
      </c>
      <c r="W162" t="s">
        <v>2652</v>
      </c>
      <c r="X162" t="s">
        <v>2653</v>
      </c>
      <c r="Y162" t="s">
        <v>2654</v>
      </c>
      <c r="AB162" t="s">
        <v>2655</v>
      </c>
      <c r="AC162" t="s">
        <v>2656</v>
      </c>
      <c r="AE162">
        <v>21</v>
      </c>
      <c r="AF162">
        <v>0</v>
      </c>
      <c r="AG162">
        <v>0</v>
      </c>
      <c r="AH162">
        <v>9</v>
      </c>
      <c r="AI162">
        <v>9</v>
      </c>
      <c r="AJ162" t="s">
        <v>1833</v>
      </c>
      <c r="AK162" t="s">
        <v>1834</v>
      </c>
      <c r="AL162" t="s">
        <v>1835</v>
      </c>
      <c r="AM162" t="s">
        <v>1836</v>
      </c>
      <c r="AN162" t="s">
        <v>1837</v>
      </c>
      <c r="AP162" t="s">
        <v>1838</v>
      </c>
      <c r="AQ162" t="s">
        <v>1839</v>
      </c>
      <c r="AR162" s="1">
        <v>42371</v>
      </c>
      <c r="AS162">
        <v>2016</v>
      </c>
      <c r="AT162">
        <v>19</v>
      </c>
      <c r="AU162">
        <v>1</v>
      </c>
      <c r="AZ162">
        <v>53</v>
      </c>
      <c r="BA162">
        <v>62</v>
      </c>
      <c r="BC162" t="s">
        <v>2657</v>
      </c>
      <c r="BE162">
        <v>10</v>
      </c>
      <c r="BF162" t="s">
        <v>200</v>
      </c>
      <c r="BG162" t="s">
        <v>200</v>
      </c>
      <c r="BH162" t="s">
        <v>2658</v>
      </c>
      <c r="BI162" t="s">
        <v>2659</v>
      </c>
    </row>
    <row r="163" spans="1:62">
      <c r="A163" t="s">
        <v>62</v>
      </c>
      <c r="B163" t="s">
        <v>2660</v>
      </c>
      <c r="F163" t="s">
        <v>2661</v>
      </c>
      <c r="I163" t="s">
        <v>2662</v>
      </c>
      <c r="J163" t="s">
        <v>2663</v>
      </c>
      <c r="M163" t="s">
        <v>67</v>
      </c>
      <c r="N163" t="s">
        <v>68</v>
      </c>
      <c r="T163" t="s">
        <v>2664</v>
      </c>
      <c r="U163" t="s">
        <v>2665</v>
      </c>
      <c r="W163" t="s">
        <v>2666</v>
      </c>
      <c r="X163" t="s">
        <v>2667</v>
      </c>
      <c r="Y163" t="s">
        <v>2668</v>
      </c>
      <c r="AB163" t="s">
        <v>2669</v>
      </c>
      <c r="AC163" t="s">
        <v>2670</v>
      </c>
      <c r="AE163">
        <v>32</v>
      </c>
      <c r="AF163">
        <v>0</v>
      </c>
      <c r="AG163">
        <v>0</v>
      </c>
      <c r="AH163">
        <v>0</v>
      </c>
      <c r="AI163">
        <v>0</v>
      </c>
      <c r="AJ163" t="s">
        <v>2671</v>
      </c>
      <c r="AK163" t="s">
        <v>2672</v>
      </c>
      <c r="AL163" t="s">
        <v>2673</v>
      </c>
      <c r="AM163" t="s">
        <v>2674</v>
      </c>
      <c r="AP163" t="s">
        <v>2675</v>
      </c>
      <c r="AQ163" t="s">
        <v>2676</v>
      </c>
      <c r="AR163" t="s">
        <v>2677</v>
      </c>
      <c r="AS163">
        <v>2016</v>
      </c>
      <c r="AT163">
        <v>72</v>
      </c>
      <c r="AV163">
        <v>1</v>
      </c>
      <c r="AZ163">
        <v>10</v>
      </c>
      <c r="BA163">
        <v>15</v>
      </c>
      <c r="BC163" t="s">
        <v>2678</v>
      </c>
      <c r="BE163">
        <v>6</v>
      </c>
      <c r="BF163" t="s">
        <v>2679</v>
      </c>
      <c r="BG163" t="s">
        <v>2680</v>
      </c>
      <c r="BH163" t="s">
        <v>2681</v>
      </c>
      <c r="BI163" t="s">
        <v>2682</v>
      </c>
      <c r="BJ163">
        <v>26750478</v>
      </c>
    </row>
    <row r="164" spans="1:62">
      <c r="A164" t="s">
        <v>62</v>
      </c>
      <c r="B164" t="s">
        <v>2683</v>
      </c>
      <c r="F164" t="s">
        <v>2684</v>
      </c>
      <c r="I164" t="s">
        <v>2685</v>
      </c>
      <c r="J164" t="s">
        <v>2686</v>
      </c>
      <c r="M164" t="s">
        <v>67</v>
      </c>
      <c r="N164" t="s">
        <v>68</v>
      </c>
      <c r="T164" t="s">
        <v>2687</v>
      </c>
      <c r="U164" t="s">
        <v>2688</v>
      </c>
      <c r="W164" t="s">
        <v>2689</v>
      </c>
      <c r="X164" t="s">
        <v>2690</v>
      </c>
      <c r="Y164" t="s">
        <v>2691</v>
      </c>
      <c r="AB164" t="s">
        <v>2692</v>
      </c>
      <c r="AC164" t="s">
        <v>2693</v>
      </c>
      <c r="AE164">
        <v>54</v>
      </c>
      <c r="AF164">
        <v>0</v>
      </c>
      <c r="AG164">
        <v>0</v>
      </c>
      <c r="AH164">
        <v>0</v>
      </c>
      <c r="AI164">
        <v>0</v>
      </c>
      <c r="AJ164" t="s">
        <v>2694</v>
      </c>
      <c r="AK164" t="s">
        <v>2695</v>
      </c>
      <c r="AL164" t="s">
        <v>2696</v>
      </c>
      <c r="AM164" t="s">
        <v>2697</v>
      </c>
      <c r="AN164" t="s">
        <v>2698</v>
      </c>
      <c r="AP164" t="s">
        <v>2699</v>
      </c>
      <c r="AQ164" t="s">
        <v>2700</v>
      </c>
      <c r="AR164" t="s">
        <v>2677</v>
      </c>
      <c r="AS164">
        <v>2016</v>
      </c>
      <c r="AT164">
        <v>60</v>
      </c>
      <c r="AU164">
        <v>1</v>
      </c>
      <c r="AZ164">
        <v>181</v>
      </c>
      <c r="BA164">
        <v>189</v>
      </c>
      <c r="BC164" t="s">
        <v>2701</v>
      </c>
      <c r="BE164">
        <v>9</v>
      </c>
      <c r="BF164" t="s">
        <v>577</v>
      </c>
      <c r="BG164" t="s">
        <v>577</v>
      </c>
      <c r="BH164" t="s">
        <v>2702</v>
      </c>
      <c r="BI164" t="s">
        <v>2703</v>
      </c>
    </row>
    <row r="165" spans="1:62">
      <c r="A165" t="s">
        <v>62</v>
      </c>
      <c r="B165" t="s">
        <v>2704</v>
      </c>
      <c r="F165" t="s">
        <v>2705</v>
      </c>
      <c r="I165" t="s">
        <v>2706</v>
      </c>
      <c r="J165" t="s">
        <v>2707</v>
      </c>
      <c r="M165" t="s">
        <v>67</v>
      </c>
      <c r="N165" t="s">
        <v>68</v>
      </c>
      <c r="T165" t="s">
        <v>2708</v>
      </c>
      <c r="U165" t="s">
        <v>2709</v>
      </c>
      <c r="W165" t="s">
        <v>2710</v>
      </c>
      <c r="X165" t="s">
        <v>2711</v>
      </c>
      <c r="Y165" t="s">
        <v>2712</v>
      </c>
      <c r="AB165" t="s">
        <v>2713</v>
      </c>
      <c r="AC165" t="s">
        <v>2714</v>
      </c>
      <c r="AE165">
        <v>21</v>
      </c>
      <c r="AF165">
        <v>0</v>
      </c>
      <c r="AG165">
        <v>0</v>
      </c>
      <c r="AH165">
        <v>0</v>
      </c>
      <c r="AI165">
        <v>0</v>
      </c>
      <c r="AJ165" t="s">
        <v>425</v>
      </c>
      <c r="AK165" t="s">
        <v>426</v>
      </c>
      <c r="AL165" t="s">
        <v>427</v>
      </c>
      <c r="AM165" t="s">
        <v>2715</v>
      </c>
      <c r="AN165" t="s">
        <v>2716</v>
      </c>
      <c r="AP165" t="s">
        <v>2717</v>
      </c>
      <c r="AQ165" t="s">
        <v>2718</v>
      </c>
      <c r="AR165" t="s">
        <v>2677</v>
      </c>
      <c r="AS165">
        <v>2016</v>
      </c>
      <c r="AT165">
        <v>141</v>
      </c>
      <c r="AZ165">
        <v>48</v>
      </c>
      <c r="BA165">
        <v>57</v>
      </c>
      <c r="BC165" t="s">
        <v>2719</v>
      </c>
      <c r="BE165">
        <v>10</v>
      </c>
      <c r="BF165" t="s">
        <v>2720</v>
      </c>
      <c r="BG165" t="s">
        <v>473</v>
      </c>
      <c r="BH165" t="s">
        <v>2721</v>
      </c>
      <c r="BI165" t="s">
        <v>2722</v>
      </c>
    </row>
    <row r="166" spans="1:62">
      <c r="A166" t="s">
        <v>62</v>
      </c>
      <c r="B166" t="s">
        <v>2723</v>
      </c>
      <c r="F166" t="s">
        <v>2724</v>
      </c>
      <c r="I166" t="s">
        <v>2725</v>
      </c>
      <c r="J166" t="s">
        <v>2726</v>
      </c>
      <c r="M166" t="s">
        <v>67</v>
      </c>
      <c r="N166" t="s">
        <v>68</v>
      </c>
      <c r="T166" t="s">
        <v>2727</v>
      </c>
      <c r="U166" t="s">
        <v>2728</v>
      </c>
      <c r="W166" t="s">
        <v>2729</v>
      </c>
      <c r="X166" t="s">
        <v>2730</v>
      </c>
      <c r="Y166" t="s">
        <v>2731</v>
      </c>
      <c r="AB166" t="s">
        <v>2732</v>
      </c>
      <c r="AC166" t="s">
        <v>2733</v>
      </c>
      <c r="AE166">
        <v>28</v>
      </c>
      <c r="AF166">
        <v>0</v>
      </c>
      <c r="AG166">
        <v>0</v>
      </c>
      <c r="AH166">
        <v>0</v>
      </c>
      <c r="AI166">
        <v>0</v>
      </c>
      <c r="AJ166" t="s">
        <v>2734</v>
      </c>
      <c r="AK166" t="s">
        <v>2735</v>
      </c>
      <c r="AL166" t="s">
        <v>2736</v>
      </c>
      <c r="AM166" t="s">
        <v>2737</v>
      </c>
      <c r="AN166" t="s">
        <v>2738</v>
      </c>
      <c r="AP166" t="s">
        <v>2739</v>
      </c>
      <c r="AQ166" t="s">
        <v>2740</v>
      </c>
      <c r="AS166">
        <v>2016</v>
      </c>
      <c r="AT166">
        <v>8</v>
      </c>
      <c r="AU166">
        <v>1</v>
      </c>
      <c r="AZ166">
        <v>81</v>
      </c>
      <c r="BA166">
        <v>99</v>
      </c>
      <c r="BC166" t="s">
        <v>2741</v>
      </c>
      <c r="BE166">
        <v>19</v>
      </c>
      <c r="BF166" t="s">
        <v>1594</v>
      </c>
      <c r="BG166" t="s">
        <v>1595</v>
      </c>
      <c r="BH166" t="s">
        <v>2742</v>
      </c>
      <c r="BI166" t="s">
        <v>2743</v>
      </c>
    </row>
    <row r="167" spans="1:62">
      <c r="A167" t="s">
        <v>62</v>
      </c>
      <c r="B167" t="s">
        <v>2744</v>
      </c>
      <c r="F167" t="s">
        <v>2745</v>
      </c>
      <c r="I167" t="s">
        <v>2746</v>
      </c>
      <c r="J167" t="s">
        <v>2747</v>
      </c>
      <c r="M167" t="s">
        <v>67</v>
      </c>
      <c r="N167" t="s">
        <v>68</v>
      </c>
      <c r="T167" t="s">
        <v>2748</v>
      </c>
      <c r="U167" t="s">
        <v>2749</v>
      </c>
      <c r="W167" t="s">
        <v>2750</v>
      </c>
      <c r="X167" t="s">
        <v>2751</v>
      </c>
      <c r="Y167" t="s">
        <v>2752</v>
      </c>
      <c r="AB167" t="s">
        <v>2753</v>
      </c>
      <c r="AC167" t="s">
        <v>2754</v>
      </c>
      <c r="AE167">
        <v>25</v>
      </c>
      <c r="AF167">
        <v>0</v>
      </c>
      <c r="AG167">
        <v>0</v>
      </c>
      <c r="AH167">
        <v>0</v>
      </c>
      <c r="AI167">
        <v>0</v>
      </c>
      <c r="AJ167" t="s">
        <v>76</v>
      </c>
      <c r="AK167" t="s">
        <v>77</v>
      </c>
      <c r="AL167" t="s">
        <v>78</v>
      </c>
      <c r="AM167" t="s">
        <v>2755</v>
      </c>
      <c r="AN167" t="s">
        <v>2756</v>
      </c>
      <c r="AP167" t="s">
        <v>2757</v>
      </c>
      <c r="AQ167" t="s">
        <v>2758</v>
      </c>
      <c r="AR167" t="s">
        <v>2677</v>
      </c>
      <c r="AS167">
        <v>2016</v>
      </c>
      <c r="AT167">
        <v>120</v>
      </c>
      <c r="AZ167">
        <v>53</v>
      </c>
      <c r="BA167">
        <v>62</v>
      </c>
      <c r="BC167" t="s">
        <v>2759</v>
      </c>
      <c r="BE167">
        <v>10</v>
      </c>
      <c r="BF167" t="s">
        <v>2760</v>
      </c>
      <c r="BG167" t="s">
        <v>2761</v>
      </c>
      <c r="BH167" t="s">
        <v>2762</v>
      </c>
      <c r="BI167" t="s">
        <v>2763</v>
      </c>
    </row>
    <row r="168" spans="1:62">
      <c r="A168" t="s">
        <v>62</v>
      </c>
      <c r="B168" t="s">
        <v>2764</v>
      </c>
      <c r="F168" t="s">
        <v>2765</v>
      </c>
      <c r="I168" t="s">
        <v>2766</v>
      </c>
      <c r="J168" t="s">
        <v>1411</v>
      </c>
      <c r="M168" t="s">
        <v>67</v>
      </c>
      <c r="N168" t="s">
        <v>68</v>
      </c>
      <c r="T168" t="s">
        <v>2767</v>
      </c>
      <c r="U168" t="s">
        <v>2768</v>
      </c>
      <c r="W168" t="s">
        <v>2769</v>
      </c>
      <c r="X168" t="s">
        <v>2770</v>
      </c>
      <c r="Y168" t="s">
        <v>2771</v>
      </c>
      <c r="AB168" t="s">
        <v>2772</v>
      </c>
      <c r="AC168" t="s">
        <v>2773</v>
      </c>
      <c r="AE168">
        <v>30</v>
      </c>
      <c r="AF168">
        <v>0</v>
      </c>
      <c r="AG168">
        <v>0</v>
      </c>
      <c r="AH168">
        <v>0</v>
      </c>
      <c r="AI168">
        <v>0</v>
      </c>
      <c r="AJ168" t="s">
        <v>1289</v>
      </c>
      <c r="AK168" t="s">
        <v>1290</v>
      </c>
      <c r="AL168" t="s">
        <v>1291</v>
      </c>
      <c r="AM168" t="s">
        <v>1418</v>
      </c>
      <c r="AN168" t="s">
        <v>1419</v>
      </c>
      <c r="AP168" t="s">
        <v>1420</v>
      </c>
      <c r="AQ168" t="s">
        <v>1421</v>
      </c>
      <c r="AR168" t="s">
        <v>2677</v>
      </c>
      <c r="AS168">
        <v>2016</v>
      </c>
      <c r="AT168">
        <v>23</v>
      </c>
      <c r="AU168">
        <v>4</v>
      </c>
      <c r="AZ168">
        <v>3578</v>
      </c>
      <c r="BA168">
        <v>3585</v>
      </c>
      <c r="BC168" t="s">
        <v>2774</v>
      </c>
      <c r="BE168">
        <v>8</v>
      </c>
      <c r="BF168" t="s">
        <v>937</v>
      </c>
      <c r="BG168" t="s">
        <v>938</v>
      </c>
      <c r="BH168" t="s">
        <v>2775</v>
      </c>
      <c r="BI168" t="s">
        <v>2776</v>
      </c>
    </row>
    <row r="169" spans="1:62">
      <c r="A169" t="s">
        <v>62</v>
      </c>
      <c r="B169" t="s">
        <v>2777</v>
      </c>
      <c r="F169" t="s">
        <v>2778</v>
      </c>
      <c r="I169" t="s">
        <v>2779</v>
      </c>
      <c r="J169" t="s">
        <v>1411</v>
      </c>
      <c r="M169" t="s">
        <v>67</v>
      </c>
      <c r="N169" t="s">
        <v>68</v>
      </c>
      <c r="T169" t="s">
        <v>2780</v>
      </c>
      <c r="U169" t="s">
        <v>2781</v>
      </c>
      <c r="W169" t="s">
        <v>2782</v>
      </c>
      <c r="X169" t="s">
        <v>2783</v>
      </c>
      <c r="Y169" t="s">
        <v>2784</v>
      </c>
      <c r="AB169" t="s">
        <v>2785</v>
      </c>
      <c r="AC169" t="s">
        <v>2786</v>
      </c>
      <c r="AE169">
        <v>30</v>
      </c>
      <c r="AF169">
        <v>0</v>
      </c>
      <c r="AG169">
        <v>0</v>
      </c>
      <c r="AH169">
        <v>0</v>
      </c>
      <c r="AI169">
        <v>0</v>
      </c>
      <c r="AJ169" t="s">
        <v>1289</v>
      </c>
      <c r="AK169" t="s">
        <v>1290</v>
      </c>
      <c r="AL169" t="s">
        <v>1291</v>
      </c>
      <c r="AM169" t="s">
        <v>1418</v>
      </c>
      <c r="AN169" t="s">
        <v>1419</v>
      </c>
      <c r="AP169" t="s">
        <v>1420</v>
      </c>
      <c r="AQ169" t="s">
        <v>1421</v>
      </c>
      <c r="AR169" t="s">
        <v>2677</v>
      </c>
      <c r="AS169">
        <v>2016</v>
      </c>
      <c r="AT169">
        <v>23</v>
      </c>
      <c r="AU169">
        <v>4</v>
      </c>
      <c r="AZ169">
        <v>3727</v>
      </c>
      <c r="BA169">
        <v>3735</v>
      </c>
      <c r="BC169" t="s">
        <v>2787</v>
      </c>
      <c r="BE169">
        <v>9</v>
      </c>
      <c r="BF169" t="s">
        <v>937</v>
      </c>
      <c r="BG169" t="s">
        <v>938</v>
      </c>
      <c r="BH169" t="s">
        <v>2775</v>
      </c>
      <c r="BI169" t="s">
        <v>2788</v>
      </c>
    </row>
    <row r="170" spans="1:62">
      <c r="A170" t="s">
        <v>62</v>
      </c>
      <c r="B170" t="s">
        <v>2789</v>
      </c>
      <c r="F170" t="s">
        <v>2790</v>
      </c>
      <c r="I170" t="s">
        <v>2791</v>
      </c>
      <c r="J170" t="s">
        <v>2792</v>
      </c>
      <c r="M170" t="s">
        <v>67</v>
      </c>
      <c r="N170" t="s">
        <v>68</v>
      </c>
      <c r="T170" t="s">
        <v>2793</v>
      </c>
      <c r="U170" t="s">
        <v>2794</v>
      </c>
      <c r="W170" t="s">
        <v>2795</v>
      </c>
      <c r="X170" t="s">
        <v>2796</v>
      </c>
      <c r="Y170" t="s">
        <v>2797</v>
      </c>
      <c r="AB170" t="s">
        <v>2798</v>
      </c>
      <c r="AC170" t="s">
        <v>2799</v>
      </c>
      <c r="AE170">
        <v>48</v>
      </c>
      <c r="AF170">
        <v>0</v>
      </c>
      <c r="AG170">
        <v>0</v>
      </c>
      <c r="AH170">
        <v>5</v>
      </c>
      <c r="AI170">
        <v>5</v>
      </c>
      <c r="AJ170" t="s">
        <v>136</v>
      </c>
      <c r="AK170" t="s">
        <v>77</v>
      </c>
      <c r="AL170" t="s">
        <v>137</v>
      </c>
      <c r="AM170" t="s">
        <v>2800</v>
      </c>
      <c r="AN170" t="s">
        <v>2801</v>
      </c>
      <c r="AP170" t="s">
        <v>2802</v>
      </c>
      <c r="AQ170" t="s">
        <v>2803</v>
      </c>
      <c r="AR170" t="s">
        <v>2677</v>
      </c>
      <c r="AS170">
        <v>2016</v>
      </c>
      <c r="AT170">
        <v>68</v>
      </c>
      <c r="AZ170">
        <v>1</v>
      </c>
      <c r="BA170">
        <v>12</v>
      </c>
      <c r="BC170" t="s">
        <v>2804</v>
      </c>
      <c r="BE170">
        <v>12</v>
      </c>
      <c r="BF170" t="s">
        <v>2805</v>
      </c>
      <c r="BG170" t="s">
        <v>2805</v>
      </c>
      <c r="BH170" t="s">
        <v>2806</v>
      </c>
      <c r="BI170" t="s">
        <v>2807</v>
      </c>
      <c r="BJ170">
        <v>26592348</v>
      </c>
    </row>
    <row r="171" spans="1:62">
      <c r="A171" t="s">
        <v>62</v>
      </c>
      <c r="B171" t="s">
        <v>2808</v>
      </c>
      <c r="F171" t="s">
        <v>2809</v>
      </c>
      <c r="I171" t="s">
        <v>2810</v>
      </c>
      <c r="J171" t="s">
        <v>2811</v>
      </c>
      <c r="M171" t="s">
        <v>67</v>
      </c>
      <c r="N171" t="s">
        <v>68</v>
      </c>
      <c r="T171" t="s">
        <v>2812</v>
      </c>
      <c r="U171" t="s">
        <v>2813</v>
      </c>
      <c r="W171" t="s">
        <v>2814</v>
      </c>
      <c r="X171" t="s">
        <v>2815</v>
      </c>
      <c r="Y171" t="s">
        <v>2816</v>
      </c>
      <c r="AB171" t="s">
        <v>2817</v>
      </c>
      <c r="AC171" t="s">
        <v>2818</v>
      </c>
      <c r="AE171">
        <v>52</v>
      </c>
      <c r="AF171">
        <v>0</v>
      </c>
      <c r="AG171">
        <v>0</v>
      </c>
      <c r="AH171">
        <v>0</v>
      </c>
      <c r="AI171">
        <v>0</v>
      </c>
      <c r="AJ171" t="s">
        <v>76</v>
      </c>
      <c r="AK171" t="s">
        <v>77</v>
      </c>
      <c r="AL171" t="s">
        <v>78</v>
      </c>
      <c r="AM171" t="s">
        <v>2819</v>
      </c>
      <c r="AP171" t="s">
        <v>2820</v>
      </c>
      <c r="AQ171" t="s">
        <v>2821</v>
      </c>
      <c r="AS171">
        <v>2016</v>
      </c>
      <c r="AT171">
        <v>15</v>
      </c>
      <c r="AU171">
        <v>2</v>
      </c>
      <c r="AZ171">
        <v>295</v>
      </c>
      <c r="BA171">
        <v>308</v>
      </c>
      <c r="BC171" t="s">
        <v>2822</v>
      </c>
      <c r="BE171">
        <v>14</v>
      </c>
      <c r="BF171" t="s">
        <v>2823</v>
      </c>
      <c r="BG171" t="s">
        <v>473</v>
      </c>
      <c r="BH171" t="s">
        <v>2824</v>
      </c>
      <c r="BI171" t="s">
        <v>2825</v>
      </c>
    </row>
    <row r="172" spans="1:62">
      <c r="A172" t="s">
        <v>62</v>
      </c>
      <c r="B172" t="s">
        <v>2826</v>
      </c>
      <c r="F172" t="s">
        <v>2827</v>
      </c>
      <c r="I172" t="s">
        <v>2828</v>
      </c>
      <c r="J172" t="s">
        <v>1126</v>
      </c>
      <c r="M172" t="s">
        <v>67</v>
      </c>
      <c r="N172" t="s">
        <v>68</v>
      </c>
      <c r="T172" t="s">
        <v>2829</v>
      </c>
      <c r="U172" t="s">
        <v>2830</v>
      </c>
      <c r="W172" t="s">
        <v>2831</v>
      </c>
      <c r="X172" t="s">
        <v>2832</v>
      </c>
      <c r="Y172" t="s">
        <v>2833</v>
      </c>
      <c r="AB172" t="s">
        <v>2834</v>
      </c>
      <c r="AC172" t="s">
        <v>2835</v>
      </c>
      <c r="AE172">
        <v>47</v>
      </c>
      <c r="AF172">
        <v>2</v>
      </c>
      <c r="AG172">
        <v>2</v>
      </c>
      <c r="AH172">
        <v>1</v>
      </c>
      <c r="AI172">
        <v>1</v>
      </c>
      <c r="AJ172" t="s">
        <v>358</v>
      </c>
      <c r="AK172" t="s">
        <v>359</v>
      </c>
      <c r="AL172" t="s">
        <v>360</v>
      </c>
      <c r="AM172" t="s">
        <v>1134</v>
      </c>
      <c r="AN172" t="s">
        <v>1135</v>
      </c>
      <c r="AP172" t="s">
        <v>1136</v>
      </c>
      <c r="AQ172" t="s">
        <v>1137</v>
      </c>
      <c r="AR172" t="s">
        <v>2677</v>
      </c>
      <c r="AS172">
        <v>2016</v>
      </c>
      <c r="AT172">
        <v>14</v>
      </c>
      <c r="AU172">
        <v>1</v>
      </c>
      <c r="AZ172">
        <v>206</v>
      </c>
      <c r="BA172">
        <v>214</v>
      </c>
      <c r="BC172" t="s">
        <v>2836</v>
      </c>
      <c r="BE172">
        <v>9</v>
      </c>
      <c r="BF172" t="s">
        <v>1139</v>
      </c>
      <c r="BG172" t="s">
        <v>1139</v>
      </c>
      <c r="BH172" t="s">
        <v>2837</v>
      </c>
      <c r="BI172" t="s">
        <v>2838</v>
      </c>
      <c r="BJ172">
        <v>25865630</v>
      </c>
    </row>
    <row r="173" spans="1:62">
      <c r="A173" t="s">
        <v>62</v>
      </c>
      <c r="B173" t="s">
        <v>2839</v>
      </c>
      <c r="F173" t="s">
        <v>2840</v>
      </c>
      <c r="I173" t="s">
        <v>2841</v>
      </c>
      <c r="J173" t="s">
        <v>2842</v>
      </c>
      <c r="M173" t="s">
        <v>67</v>
      </c>
      <c r="N173" t="s">
        <v>68</v>
      </c>
      <c r="U173" t="s">
        <v>2843</v>
      </c>
      <c r="W173" t="s">
        <v>2844</v>
      </c>
      <c r="X173" t="s">
        <v>2845</v>
      </c>
      <c r="Y173" t="s">
        <v>2846</v>
      </c>
      <c r="AB173" t="s">
        <v>2847</v>
      </c>
      <c r="AC173" t="s">
        <v>2848</v>
      </c>
      <c r="AE173">
        <v>63</v>
      </c>
      <c r="AF173">
        <v>1</v>
      </c>
      <c r="AG173">
        <v>1</v>
      </c>
      <c r="AH173">
        <v>7</v>
      </c>
      <c r="AI173">
        <v>7</v>
      </c>
      <c r="AJ173" t="s">
        <v>2849</v>
      </c>
      <c r="AK173" t="s">
        <v>2850</v>
      </c>
      <c r="AL173" t="s">
        <v>2851</v>
      </c>
      <c r="AM173" t="s">
        <v>2852</v>
      </c>
      <c r="AN173" t="s">
        <v>2853</v>
      </c>
      <c r="AP173" t="s">
        <v>2854</v>
      </c>
      <c r="AQ173" t="s">
        <v>2855</v>
      </c>
      <c r="AR173" t="s">
        <v>2677</v>
      </c>
      <c r="AS173">
        <v>2016</v>
      </c>
      <c r="AT173">
        <v>170</v>
      </c>
      <c r="AU173">
        <v>1</v>
      </c>
      <c r="AZ173">
        <v>568</v>
      </c>
      <c r="BA173">
        <v>585</v>
      </c>
      <c r="BC173" t="s">
        <v>2856</v>
      </c>
      <c r="BE173">
        <v>18</v>
      </c>
      <c r="BF173" t="s">
        <v>577</v>
      </c>
      <c r="BG173" t="s">
        <v>577</v>
      </c>
      <c r="BH173" t="s">
        <v>2857</v>
      </c>
      <c r="BI173" t="s">
        <v>2858</v>
      </c>
      <c r="BJ173">
        <v>26518343</v>
      </c>
    </row>
    <row r="174" spans="1:62">
      <c r="A174" t="s">
        <v>62</v>
      </c>
      <c r="B174" t="s">
        <v>2859</v>
      </c>
      <c r="F174" t="s">
        <v>2860</v>
      </c>
      <c r="I174" t="s">
        <v>2861</v>
      </c>
      <c r="J174" t="s">
        <v>2862</v>
      </c>
      <c r="M174" t="s">
        <v>67</v>
      </c>
      <c r="N174" t="s">
        <v>68</v>
      </c>
      <c r="U174" t="s">
        <v>2863</v>
      </c>
      <c r="W174" t="s">
        <v>2864</v>
      </c>
      <c r="X174" t="s">
        <v>2865</v>
      </c>
      <c r="Y174" t="s">
        <v>2866</v>
      </c>
      <c r="AB174" t="s">
        <v>2867</v>
      </c>
      <c r="AC174" t="s">
        <v>2868</v>
      </c>
      <c r="AE174">
        <v>21</v>
      </c>
      <c r="AF174">
        <v>0</v>
      </c>
      <c r="AG174">
        <v>0</v>
      </c>
      <c r="AH174">
        <v>0</v>
      </c>
      <c r="AI174">
        <v>0</v>
      </c>
      <c r="AJ174" t="s">
        <v>2869</v>
      </c>
      <c r="AK174" t="s">
        <v>2342</v>
      </c>
      <c r="AL174" t="s">
        <v>2870</v>
      </c>
      <c r="AM174" t="s">
        <v>2871</v>
      </c>
      <c r="AP174" t="s">
        <v>2872</v>
      </c>
      <c r="AQ174" t="s">
        <v>2873</v>
      </c>
      <c r="AS174">
        <v>2016</v>
      </c>
      <c r="AT174">
        <v>6</v>
      </c>
      <c r="AU174">
        <v>11</v>
      </c>
      <c r="AZ174">
        <v>8639</v>
      </c>
      <c r="BA174">
        <v>8643</v>
      </c>
      <c r="BC174" t="s">
        <v>2874</v>
      </c>
      <c r="BE174">
        <v>5</v>
      </c>
      <c r="BF174" t="s">
        <v>2875</v>
      </c>
      <c r="BG174" t="s">
        <v>2573</v>
      </c>
      <c r="BH174" t="s">
        <v>2876</v>
      </c>
      <c r="BI174" t="s">
        <v>2877</v>
      </c>
    </row>
    <row r="175" spans="1:62">
      <c r="A175" t="s">
        <v>62</v>
      </c>
      <c r="B175" t="s">
        <v>2878</v>
      </c>
      <c r="F175" t="s">
        <v>2879</v>
      </c>
      <c r="I175" t="s">
        <v>2880</v>
      </c>
      <c r="J175" t="s">
        <v>2862</v>
      </c>
      <c r="M175" t="s">
        <v>67</v>
      </c>
      <c r="N175" t="s">
        <v>68</v>
      </c>
      <c r="U175" t="s">
        <v>2881</v>
      </c>
      <c r="W175" t="s">
        <v>2882</v>
      </c>
      <c r="X175" t="s">
        <v>2883</v>
      </c>
      <c r="Y175" t="s">
        <v>2884</v>
      </c>
      <c r="AB175" t="s">
        <v>2885</v>
      </c>
      <c r="AC175" t="s">
        <v>2886</v>
      </c>
      <c r="AE175">
        <v>30</v>
      </c>
      <c r="AF175">
        <v>0</v>
      </c>
      <c r="AG175">
        <v>0</v>
      </c>
      <c r="AH175">
        <v>0</v>
      </c>
      <c r="AI175">
        <v>0</v>
      </c>
      <c r="AJ175" t="s">
        <v>2869</v>
      </c>
      <c r="AK175" t="s">
        <v>2342</v>
      </c>
      <c r="AL175" t="s">
        <v>2870</v>
      </c>
      <c r="AM175" t="s">
        <v>2871</v>
      </c>
      <c r="AP175" t="s">
        <v>2872</v>
      </c>
      <c r="AQ175" t="s">
        <v>2873</v>
      </c>
      <c r="AS175">
        <v>2016</v>
      </c>
      <c r="AT175">
        <v>6</v>
      </c>
      <c r="AU175">
        <v>11</v>
      </c>
      <c r="AZ175">
        <v>8729</v>
      </c>
      <c r="BA175">
        <v>8735</v>
      </c>
      <c r="BC175" t="s">
        <v>2887</v>
      </c>
      <c r="BE175">
        <v>7</v>
      </c>
      <c r="BF175" t="s">
        <v>2875</v>
      </c>
      <c r="BG175" t="s">
        <v>2573</v>
      </c>
      <c r="BH175" t="s">
        <v>2876</v>
      </c>
      <c r="BI175" t="s">
        <v>2888</v>
      </c>
    </row>
    <row r="176" spans="1:62">
      <c r="A176" t="s">
        <v>62</v>
      </c>
      <c r="B176" t="s">
        <v>2889</v>
      </c>
      <c r="F176" t="s">
        <v>2890</v>
      </c>
      <c r="I176" t="s">
        <v>2891</v>
      </c>
      <c r="J176" t="s">
        <v>2892</v>
      </c>
      <c r="M176" t="s">
        <v>67</v>
      </c>
      <c r="N176" t="s">
        <v>68</v>
      </c>
      <c r="T176" t="s">
        <v>2893</v>
      </c>
      <c r="U176" t="s">
        <v>2894</v>
      </c>
      <c r="W176" t="s">
        <v>2895</v>
      </c>
      <c r="X176" t="s">
        <v>2896</v>
      </c>
      <c r="Y176" t="s">
        <v>2897</v>
      </c>
      <c r="AB176" t="s">
        <v>2898</v>
      </c>
      <c r="AC176" t="s">
        <v>2899</v>
      </c>
      <c r="AE176">
        <v>36</v>
      </c>
      <c r="AF176">
        <v>0</v>
      </c>
      <c r="AG176">
        <v>0</v>
      </c>
      <c r="AH176">
        <v>0</v>
      </c>
      <c r="AI176">
        <v>0</v>
      </c>
      <c r="AJ176" t="s">
        <v>2734</v>
      </c>
      <c r="AK176" t="s">
        <v>2735</v>
      </c>
      <c r="AL176" t="s">
        <v>2736</v>
      </c>
      <c r="AM176" t="s">
        <v>2900</v>
      </c>
      <c r="AN176" t="s">
        <v>2901</v>
      </c>
      <c r="AP176" t="s">
        <v>2902</v>
      </c>
      <c r="AQ176" t="s">
        <v>2903</v>
      </c>
      <c r="AS176">
        <v>2016</v>
      </c>
      <c r="AT176">
        <v>36</v>
      </c>
      <c r="AU176">
        <v>1</v>
      </c>
      <c r="AZ176">
        <v>48</v>
      </c>
      <c r="BA176">
        <v>56</v>
      </c>
      <c r="BC176" t="s">
        <v>2904</v>
      </c>
      <c r="BE176">
        <v>9</v>
      </c>
      <c r="BF176" t="s">
        <v>2905</v>
      </c>
      <c r="BG176" t="s">
        <v>2905</v>
      </c>
      <c r="BH176" t="s">
        <v>2906</v>
      </c>
      <c r="BI176" t="s">
        <v>2907</v>
      </c>
    </row>
    <row r="177" spans="1:62">
      <c r="A177" t="s">
        <v>62</v>
      </c>
      <c r="B177" t="s">
        <v>2908</v>
      </c>
      <c r="F177" t="s">
        <v>2909</v>
      </c>
      <c r="I177" t="s">
        <v>2910</v>
      </c>
      <c r="J177" t="s">
        <v>2911</v>
      </c>
      <c r="M177" t="s">
        <v>67</v>
      </c>
      <c r="N177" t="s">
        <v>68</v>
      </c>
      <c r="T177" t="s">
        <v>2912</v>
      </c>
      <c r="U177" t="s">
        <v>2913</v>
      </c>
      <c r="W177" t="s">
        <v>2914</v>
      </c>
      <c r="X177" t="s">
        <v>2915</v>
      </c>
      <c r="Y177" t="s">
        <v>2916</v>
      </c>
      <c r="AB177" t="s">
        <v>2917</v>
      </c>
      <c r="AC177" t="s">
        <v>2918</v>
      </c>
      <c r="AE177">
        <v>79</v>
      </c>
      <c r="AF177">
        <v>0</v>
      </c>
      <c r="AG177">
        <v>0</v>
      </c>
      <c r="AH177">
        <v>2</v>
      </c>
      <c r="AI177">
        <v>2</v>
      </c>
      <c r="AJ177" t="s">
        <v>2919</v>
      </c>
      <c r="AK177" t="s">
        <v>2920</v>
      </c>
      <c r="AL177" t="s">
        <v>2921</v>
      </c>
      <c r="AM177" t="s">
        <v>2922</v>
      </c>
      <c r="AN177" t="s">
        <v>2923</v>
      </c>
      <c r="AP177" t="s">
        <v>2924</v>
      </c>
      <c r="AQ177" t="s">
        <v>2925</v>
      </c>
      <c r="AS177">
        <v>2016</v>
      </c>
      <c r="AT177">
        <v>118</v>
      </c>
      <c r="AU177">
        <v>1</v>
      </c>
      <c r="AZ177">
        <v>20</v>
      </c>
      <c r="BA177">
        <v>30</v>
      </c>
      <c r="BC177" t="s">
        <v>2926</v>
      </c>
      <c r="BE177">
        <v>11</v>
      </c>
      <c r="BF177" t="s">
        <v>2348</v>
      </c>
      <c r="BG177" t="s">
        <v>2348</v>
      </c>
      <c r="BH177" t="s">
        <v>2927</v>
      </c>
      <c r="BI177" t="s">
        <v>2928</v>
      </c>
      <c r="BJ177">
        <v>26589384</v>
      </c>
    </row>
    <row r="178" spans="1:62">
      <c r="A178" t="s">
        <v>62</v>
      </c>
      <c r="B178" t="s">
        <v>2929</v>
      </c>
      <c r="F178" t="s">
        <v>2930</v>
      </c>
      <c r="I178" t="s">
        <v>2931</v>
      </c>
      <c r="J178" t="s">
        <v>2932</v>
      </c>
      <c r="M178" t="s">
        <v>67</v>
      </c>
      <c r="N178" t="s">
        <v>68</v>
      </c>
      <c r="U178" t="s">
        <v>2933</v>
      </c>
      <c r="W178" t="s">
        <v>2934</v>
      </c>
      <c r="X178" t="s">
        <v>2935</v>
      </c>
      <c r="Y178" t="s">
        <v>2936</v>
      </c>
      <c r="AB178" t="s">
        <v>2937</v>
      </c>
      <c r="AC178" t="s">
        <v>2938</v>
      </c>
      <c r="AE178">
        <v>33</v>
      </c>
      <c r="AF178">
        <v>0</v>
      </c>
      <c r="AG178">
        <v>0</v>
      </c>
      <c r="AH178">
        <v>5</v>
      </c>
      <c r="AI178">
        <v>5</v>
      </c>
      <c r="AJ178" t="s">
        <v>2869</v>
      </c>
      <c r="AK178" t="s">
        <v>2342</v>
      </c>
      <c r="AL178" t="s">
        <v>2870</v>
      </c>
      <c r="AM178" t="s">
        <v>2939</v>
      </c>
      <c r="AN178" t="s">
        <v>2940</v>
      </c>
      <c r="AP178" t="s">
        <v>2941</v>
      </c>
      <c r="AQ178" t="s">
        <v>2942</v>
      </c>
      <c r="AS178">
        <v>2016</v>
      </c>
      <c r="AT178">
        <v>8</v>
      </c>
      <c r="AU178">
        <v>4</v>
      </c>
      <c r="AZ178">
        <v>726</v>
      </c>
      <c r="BA178">
        <v>730</v>
      </c>
      <c r="BC178" t="s">
        <v>2943</v>
      </c>
      <c r="BE178">
        <v>5</v>
      </c>
      <c r="BF178" t="s">
        <v>2944</v>
      </c>
      <c r="BG178" t="s">
        <v>2945</v>
      </c>
      <c r="BH178" t="s">
        <v>2946</v>
      </c>
      <c r="BI178" t="s">
        <v>2947</v>
      </c>
    </row>
    <row r="179" spans="1:62">
      <c r="A179" t="s">
        <v>62</v>
      </c>
      <c r="B179" t="s">
        <v>2948</v>
      </c>
      <c r="F179" t="s">
        <v>2949</v>
      </c>
      <c r="I179" t="s">
        <v>2950</v>
      </c>
      <c r="J179" t="s">
        <v>1166</v>
      </c>
      <c r="M179" t="s">
        <v>67</v>
      </c>
      <c r="N179" t="s">
        <v>68</v>
      </c>
      <c r="T179" t="s">
        <v>2951</v>
      </c>
      <c r="U179" t="s">
        <v>2952</v>
      </c>
      <c r="W179" t="s">
        <v>2953</v>
      </c>
      <c r="X179" t="s">
        <v>2954</v>
      </c>
      <c r="Y179" t="s">
        <v>2955</v>
      </c>
      <c r="AB179" t="s">
        <v>2956</v>
      </c>
      <c r="AC179" t="s">
        <v>2957</v>
      </c>
      <c r="AE179">
        <v>37</v>
      </c>
      <c r="AF179">
        <v>0</v>
      </c>
      <c r="AG179">
        <v>0</v>
      </c>
      <c r="AH179">
        <v>2</v>
      </c>
      <c r="AI179">
        <v>2</v>
      </c>
      <c r="AJ179" t="s">
        <v>358</v>
      </c>
      <c r="AK179" t="s">
        <v>359</v>
      </c>
      <c r="AL179" t="s">
        <v>360</v>
      </c>
      <c r="AM179" t="s">
        <v>1173</v>
      </c>
      <c r="AN179" t="s">
        <v>1174</v>
      </c>
      <c r="AP179" t="s">
        <v>1175</v>
      </c>
      <c r="AQ179" t="s">
        <v>1176</v>
      </c>
      <c r="AR179" t="s">
        <v>2677</v>
      </c>
      <c r="AS179">
        <v>2016</v>
      </c>
      <c r="AT179">
        <v>87</v>
      </c>
      <c r="AU179">
        <v>1</v>
      </c>
      <c r="AZ179">
        <v>109</v>
      </c>
      <c r="BA179">
        <v>116</v>
      </c>
      <c r="BC179" t="s">
        <v>2958</v>
      </c>
      <c r="BE179">
        <v>8</v>
      </c>
      <c r="BF179" t="s">
        <v>697</v>
      </c>
      <c r="BG179" t="s">
        <v>473</v>
      </c>
      <c r="BH179" t="s">
        <v>2959</v>
      </c>
      <c r="BI179" t="s">
        <v>2960</v>
      </c>
      <c r="BJ179">
        <v>25997561</v>
      </c>
    </row>
    <row r="180" spans="1:62">
      <c r="A180" t="s">
        <v>62</v>
      </c>
      <c r="B180" t="s">
        <v>2961</v>
      </c>
      <c r="F180" t="s">
        <v>2962</v>
      </c>
      <c r="I180" t="s">
        <v>2963</v>
      </c>
      <c r="J180" t="s">
        <v>2964</v>
      </c>
      <c r="M180" t="s">
        <v>67</v>
      </c>
      <c r="N180" t="s">
        <v>68</v>
      </c>
      <c r="T180" t="s">
        <v>2965</v>
      </c>
      <c r="U180" t="s">
        <v>2966</v>
      </c>
      <c r="W180" t="s">
        <v>2967</v>
      </c>
      <c r="X180" t="s">
        <v>2968</v>
      </c>
      <c r="Y180" t="s">
        <v>2969</v>
      </c>
      <c r="AB180" t="s">
        <v>2970</v>
      </c>
      <c r="AC180" t="s">
        <v>2971</v>
      </c>
      <c r="AE180">
        <v>33</v>
      </c>
      <c r="AF180">
        <v>0</v>
      </c>
      <c r="AG180">
        <v>0</v>
      </c>
      <c r="AH180">
        <v>16</v>
      </c>
      <c r="AI180">
        <v>16</v>
      </c>
      <c r="AJ180" t="s">
        <v>425</v>
      </c>
      <c r="AK180" t="s">
        <v>426</v>
      </c>
      <c r="AL180" t="s">
        <v>427</v>
      </c>
      <c r="AM180" t="s">
        <v>2972</v>
      </c>
      <c r="AN180" t="s">
        <v>2973</v>
      </c>
      <c r="AP180" t="s">
        <v>2974</v>
      </c>
      <c r="AQ180" t="s">
        <v>2975</v>
      </c>
      <c r="AR180" s="1">
        <v>42370</v>
      </c>
      <c r="AS180">
        <v>2016</v>
      </c>
      <c r="AT180">
        <v>469</v>
      </c>
      <c r="AU180">
        <v>1</v>
      </c>
      <c r="AZ180">
        <v>120</v>
      </c>
      <c r="BA180">
        <v>125</v>
      </c>
      <c r="BC180" t="s">
        <v>2976</v>
      </c>
      <c r="BE180">
        <v>6</v>
      </c>
      <c r="BF180" t="s">
        <v>2977</v>
      </c>
      <c r="BG180" t="s">
        <v>2977</v>
      </c>
      <c r="BH180" t="s">
        <v>2978</v>
      </c>
      <c r="BI180" t="s">
        <v>2979</v>
      </c>
      <c r="BJ180">
        <v>26616055</v>
      </c>
    </row>
    <row r="181" spans="1:62">
      <c r="A181" t="s">
        <v>62</v>
      </c>
      <c r="B181" t="s">
        <v>2980</v>
      </c>
      <c r="F181" t="s">
        <v>2981</v>
      </c>
      <c r="I181" t="s">
        <v>2982</v>
      </c>
      <c r="J181" t="s">
        <v>2983</v>
      </c>
      <c r="M181" t="s">
        <v>67</v>
      </c>
      <c r="N181" t="s">
        <v>68</v>
      </c>
      <c r="U181" t="s">
        <v>2984</v>
      </c>
      <c r="W181" t="s">
        <v>2985</v>
      </c>
      <c r="X181" t="s">
        <v>2986</v>
      </c>
      <c r="Y181" t="s">
        <v>2987</v>
      </c>
      <c r="AB181" t="s">
        <v>2988</v>
      </c>
      <c r="AC181" t="s">
        <v>2989</v>
      </c>
      <c r="AE181">
        <v>10</v>
      </c>
      <c r="AF181">
        <v>0</v>
      </c>
      <c r="AG181">
        <v>0</v>
      </c>
      <c r="AH181">
        <v>1</v>
      </c>
      <c r="AI181">
        <v>1</v>
      </c>
      <c r="AJ181" t="s">
        <v>213</v>
      </c>
      <c r="AK181" t="s">
        <v>214</v>
      </c>
      <c r="AL181" t="s">
        <v>215</v>
      </c>
      <c r="AM181" t="s">
        <v>2990</v>
      </c>
      <c r="AN181" t="s">
        <v>2991</v>
      </c>
      <c r="AP181" t="s">
        <v>2992</v>
      </c>
      <c r="AQ181" t="s">
        <v>2993</v>
      </c>
      <c r="AR181" t="s">
        <v>2677</v>
      </c>
      <c r="AS181">
        <v>2016</v>
      </c>
      <c r="AT181">
        <v>52</v>
      </c>
      <c r="AU181">
        <v>1</v>
      </c>
      <c r="AZ181">
        <v>113</v>
      </c>
      <c r="BA181">
        <v>114</v>
      </c>
      <c r="BC181" t="s">
        <v>2994</v>
      </c>
      <c r="BE181">
        <v>2</v>
      </c>
      <c r="BF181" t="s">
        <v>2995</v>
      </c>
      <c r="BG181" t="s">
        <v>2996</v>
      </c>
      <c r="BH181" t="s">
        <v>2997</v>
      </c>
      <c r="BI181" t="s">
        <v>2998</v>
      </c>
    </row>
    <row r="182" spans="1:62">
      <c r="A182" t="s">
        <v>62</v>
      </c>
      <c r="B182" t="s">
        <v>2999</v>
      </c>
      <c r="F182" t="s">
        <v>3000</v>
      </c>
      <c r="I182" t="s">
        <v>3001</v>
      </c>
      <c r="J182" t="s">
        <v>3002</v>
      </c>
      <c r="M182" t="s">
        <v>67</v>
      </c>
      <c r="N182" t="s">
        <v>68</v>
      </c>
      <c r="T182" t="s">
        <v>3003</v>
      </c>
      <c r="U182" t="s">
        <v>3004</v>
      </c>
      <c r="W182" t="s">
        <v>3005</v>
      </c>
      <c r="X182" t="s">
        <v>3006</v>
      </c>
      <c r="Y182" t="s">
        <v>3007</v>
      </c>
      <c r="AB182" t="s">
        <v>3008</v>
      </c>
      <c r="AC182" t="s">
        <v>3009</v>
      </c>
      <c r="AE182">
        <v>35</v>
      </c>
      <c r="AF182">
        <v>0</v>
      </c>
      <c r="AG182">
        <v>0</v>
      </c>
      <c r="AH182">
        <v>4</v>
      </c>
      <c r="AI182">
        <v>4</v>
      </c>
      <c r="AJ182" t="s">
        <v>1380</v>
      </c>
      <c r="AK182" t="s">
        <v>1381</v>
      </c>
      <c r="AL182" t="s">
        <v>1382</v>
      </c>
      <c r="AM182" t="s">
        <v>3010</v>
      </c>
      <c r="AN182" t="s">
        <v>3011</v>
      </c>
      <c r="AP182" t="s">
        <v>3012</v>
      </c>
      <c r="AQ182" t="s">
        <v>3013</v>
      </c>
      <c r="AR182" t="s">
        <v>3014</v>
      </c>
      <c r="AS182">
        <v>2016</v>
      </c>
      <c r="AT182">
        <v>72</v>
      </c>
      <c r="AZ182">
        <v>21</v>
      </c>
      <c r="BA182">
        <v>26</v>
      </c>
      <c r="BC182" t="s">
        <v>3015</v>
      </c>
      <c r="BE182">
        <v>6</v>
      </c>
      <c r="BF182" t="s">
        <v>3016</v>
      </c>
      <c r="BG182" t="s">
        <v>3017</v>
      </c>
      <c r="BH182" t="s">
        <v>3018</v>
      </c>
      <c r="BI182" t="s">
        <v>3019</v>
      </c>
    </row>
    <row r="183" spans="1:62">
      <c r="A183" t="s">
        <v>62</v>
      </c>
      <c r="B183" t="s">
        <v>3020</v>
      </c>
      <c r="F183" t="s">
        <v>3021</v>
      </c>
      <c r="I183" t="s">
        <v>3022</v>
      </c>
      <c r="J183" t="s">
        <v>3023</v>
      </c>
      <c r="M183" t="s">
        <v>67</v>
      </c>
      <c r="N183" t="s">
        <v>68</v>
      </c>
      <c r="T183" t="s">
        <v>3024</v>
      </c>
      <c r="U183" t="s">
        <v>3025</v>
      </c>
      <c r="W183" t="s">
        <v>3026</v>
      </c>
      <c r="X183" t="s">
        <v>3027</v>
      </c>
      <c r="Y183" t="s">
        <v>3028</v>
      </c>
      <c r="AB183" t="s">
        <v>3029</v>
      </c>
      <c r="AC183" t="s">
        <v>3030</v>
      </c>
      <c r="AE183">
        <v>48</v>
      </c>
      <c r="AF183">
        <v>0</v>
      </c>
      <c r="AG183">
        <v>0</v>
      </c>
      <c r="AH183">
        <v>5</v>
      </c>
      <c r="AI183">
        <v>5</v>
      </c>
      <c r="AJ183" t="s">
        <v>136</v>
      </c>
      <c r="AK183" t="s">
        <v>77</v>
      </c>
      <c r="AL183" t="s">
        <v>137</v>
      </c>
      <c r="AM183" t="s">
        <v>3031</v>
      </c>
      <c r="AN183" t="s">
        <v>3032</v>
      </c>
      <c r="AP183" t="s">
        <v>3033</v>
      </c>
      <c r="AQ183" t="s">
        <v>3034</v>
      </c>
      <c r="AR183" t="s">
        <v>2677</v>
      </c>
      <c r="AS183">
        <v>2016</v>
      </c>
      <c r="AT183">
        <v>87</v>
      </c>
      <c r="AZ183">
        <v>128</v>
      </c>
      <c r="BA183">
        <v>137</v>
      </c>
      <c r="BC183" t="s">
        <v>3035</v>
      </c>
      <c r="BE183">
        <v>10</v>
      </c>
      <c r="BF183" t="s">
        <v>3036</v>
      </c>
      <c r="BG183" t="s">
        <v>3036</v>
      </c>
      <c r="BH183" t="s">
        <v>3037</v>
      </c>
      <c r="BI183" t="s">
        <v>3038</v>
      </c>
      <c r="BJ183">
        <v>26683309</v>
      </c>
    </row>
    <row r="184" spans="1:62">
      <c r="A184" t="s">
        <v>62</v>
      </c>
      <c r="B184" t="s">
        <v>3039</v>
      </c>
      <c r="F184" t="s">
        <v>3040</v>
      </c>
      <c r="I184" t="s">
        <v>3041</v>
      </c>
      <c r="J184" t="s">
        <v>3042</v>
      </c>
      <c r="M184" t="s">
        <v>67</v>
      </c>
      <c r="N184" t="s">
        <v>68</v>
      </c>
      <c r="T184" t="s">
        <v>3043</v>
      </c>
      <c r="U184" t="s">
        <v>3044</v>
      </c>
      <c r="W184" t="s">
        <v>3045</v>
      </c>
      <c r="X184" t="s">
        <v>3046</v>
      </c>
      <c r="Y184" t="s">
        <v>3047</v>
      </c>
      <c r="AB184" t="s">
        <v>3048</v>
      </c>
      <c r="AC184" t="s">
        <v>3049</v>
      </c>
      <c r="AE184">
        <v>49</v>
      </c>
      <c r="AF184">
        <v>0</v>
      </c>
      <c r="AG184">
        <v>0</v>
      </c>
      <c r="AH184">
        <v>2</v>
      </c>
      <c r="AI184">
        <v>2</v>
      </c>
      <c r="AJ184" t="s">
        <v>3050</v>
      </c>
      <c r="AK184" t="s">
        <v>3051</v>
      </c>
      <c r="AL184" t="s">
        <v>3052</v>
      </c>
      <c r="AM184" t="s">
        <v>3053</v>
      </c>
      <c r="AN184" t="s">
        <v>3054</v>
      </c>
      <c r="AP184" t="s">
        <v>3055</v>
      </c>
      <c r="AQ184" t="s">
        <v>3056</v>
      </c>
      <c r="AR184" s="1">
        <v>42370</v>
      </c>
      <c r="AS184">
        <v>2016</v>
      </c>
      <c r="AT184">
        <v>21</v>
      </c>
      <c r="AZ184">
        <v>447</v>
      </c>
      <c r="BA184">
        <v>454</v>
      </c>
      <c r="BC184" t="s">
        <v>3057</v>
      </c>
      <c r="BE184">
        <v>8</v>
      </c>
      <c r="BF184" t="s">
        <v>3058</v>
      </c>
      <c r="BG184" t="s">
        <v>3058</v>
      </c>
      <c r="BH184" t="s">
        <v>3059</v>
      </c>
      <c r="BI184" t="s">
        <v>3060</v>
      </c>
      <c r="BJ184">
        <v>26709785</v>
      </c>
    </row>
    <row r="185" spans="1:62">
      <c r="A185" t="s">
        <v>62</v>
      </c>
      <c r="B185" t="s">
        <v>3061</v>
      </c>
      <c r="F185" t="s">
        <v>3062</v>
      </c>
      <c r="I185" t="s">
        <v>3063</v>
      </c>
      <c r="J185" t="s">
        <v>3064</v>
      </c>
      <c r="M185" t="s">
        <v>67</v>
      </c>
      <c r="N185" t="s">
        <v>68</v>
      </c>
      <c r="T185" t="s">
        <v>3065</v>
      </c>
      <c r="U185" t="s">
        <v>3066</v>
      </c>
      <c r="W185" t="s">
        <v>3067</v>
      </c>
      <c r="X185" t="s">
        <v>3068</v>
      </c>
      <c r="Y185" t="s">
        <v>3069</v>
      </c>
      <c r="AB185" t="s">
        <v>3070</v>
      </c>
      <c r="AC185" t="s">
        <v>3071</v>
      </c>
      <c r="AE185">
        <v>54</v>
      </c>
      <c r="AF185">
        <v>0</v>
      </c>
      <c r="AG185">
        <v>0</v>
      </c>
      <c r="AH185">
        <v>2</v>
      </c>
      <c r="AI185">
        <v>2</v>
      </c>
      <c r="AJ185" t="s">
        <v>136</v>
      </c>
      <c r="AK185" t="s">
        <v>77</v>
      </c>
      <c r="AL185" t="s">
        <v>137</v>
      </c>
      <c r="AM185" t="s">
        <v>3072</v>
      </c>
      <c r="AN185" t="s">
        <v>3073</v>
      </c>
      <c r="AP185" t="s">
        <v>3074</v>
      </c>
      <c r="AQ185" t="s">
        <v>3075</v>
      </c>
      <c r="AR185" t="s">
        <v>2677</v>
      </c>
      <c r="AS185">
        <v>2016</v>
      </c>
      <c r="AT185">
        <v>70</v>
      </c>
      <c r="AZ185">
        <v>126</v>
      </c>
      <c r="BA185">
        <v>139</v>
      </c>
      <c r="BC185" t="s">
        <v>3076</v>
      </c>
      <c r="BE185">
        <v>14</v>
      </c>
      <c r="BF185" t="s">
        <v>3058</v>
      </c>
      <c r="BG185" t="s">
        <v>3058</v>
      </c>
      <c r="BH185" t="s">
        <v>3077</v>
      </c>
      <c r="BI185" t="s">
        <v>3078</v>
      </c>
      <c r="BJ185">
        <v>26643608</v>
      </c>
    </row>
    <row r="186" spans="1:62">
      <c r="A186" t="s">
        <v>62</v>
      </c>
      <c r="B186" t="s">
        <v>3079</v>
      </c>
      <c r="F186" t="s">
        <v>3080</v>
      </c>
      <c r="I186" t="s">
        <v>3081</v>
      </c>
      <c r="J186" t="s">
        <v>3082</v>
      </c>
      <c r="M186" t="s">
        <v>67</v>
      </c>
      <c r="N186" t="s">
        <v>68</v>
      </c>
      <c r="T186" t="s">
        <v>3083</v>
      </c>
      <c r="U186" t="s">
        <v>3084</v>
      </c>
      <c r="W186" t="s">
        <v>3085</v>
      </c>
      <c r="X186" t="s">
        <v>3086</v>
      </c>
      <c r="Y186" t="s">
        <v>3087</v>
      </c>
      <c r="AB186" t="s">
        <v>3088</v>
      </c>
      <c r="AC186" t="s">
        <v>3089</v>
      </c>
      <c r="AE186">
        <v>39</v>
      </c>
      <c r="AF186">
        <v>0</v>
      </c>
      <c r="AG186">
        <v>0</v>
      </c>
      <c r="AH186">
        <v>1</v>
      </c>
      <c r="AI186">
        <v>1</v>
      </c>
      <c r="AJ186" t="s">
        <v>3090</v>
      </c>
      <c r="AK186" t="s">
        <v>3091</v>
      </c>
      <c r="AL186" t="s">
        <v>3092</v>
      </c>
      <c r="AM186" t="s">
        <v>3093</v>
      </c>
      <c r="AP186" t="s">
        <v>3094</v>
      </c>
      <c r="AQ186" t="s">
        <v>3095</v>
      </c>
      <c r="AR186" t="s">
        <v>2677</v>
      </c>
      <c r="AS186">
        <v>2016</v>
      </c>
      <c r="AT186">
        <v>53</v>
      </c>
      <c r="AU186">
        <v>1</v>
      </c>
      <c r="AZ186">
        <v>93</v>
      </c>
      <c r="BA186">
        <v>101</v>
      </c>
      <c r="BC186" t="s">
        <v>3096</v>
      </c>
      <c r="BE186">
        <v>9</v>
      </c>
      <c r="BF186" t="s">
        <v>697</v>
      </c>
      <c r="BG186" t="s">
        <v>473</v>
      </c>
      <c r="BH186" t="s">
        <v>3097</v>
      </c>
      <c r="BI186" t="s">
        <v>3098</v>
      </c>
    </row>
    <row r="187" spans="1:62">
      <c r="A187" t="s">
        <v>62</v>
      </c>
      <c r="B187" t="s">
        <v>3099</v>
      </c>
      <c r="F187" t="s">
        <v>3100</v>
      </c>
      <c r="I187" t="s">
        <v>3101</v>
      </c>
      <c r="J187" t="s">
        <v>3102</v>
      </c>
      <c r="M187" t="s">
        <v>67</v>
      </c>
      <c r="N187" t="s">
        <v>68</v>
      </c>
      <c r="U187" t="s">
        <v>3103</v>
      </c>
      <c r="W187" t="s">
        <v>3104</v>
      </c>
      <c r="X187" t="s">
        <v>3105</v>
      </c>
      <c r="Y187" t="s">
        <v>3106</v>
      </c>
      <c r="AB187" t="s">
        <v>3107</v>
      </c>
      <c r="AC187" t="s">
        <v>3108</v>
      </c>
      <c r="AE187">
        <v>41</v>
      </c>
      <c r="AF187">
        <v>0</v>
      </c>
      <c r="AG187">
        <v>0</v>
      </c>
      <c r="AH187">
        <v>2</v>
      </c>
      <c r="AI187">
        <v>2</v>
      </c>
      <c r="AJ187" t="s">
        <v>603</v>
      </c>
      <c r="AK187" t="s">
        <v>604</v>
      </c>
      <c r="AL187" t="s">
        <v>605</v>
      </c>
      <c r="AM187" t="s">
        <v>3109</v>
      </c>
      <c r="AP187" t="s">
        <v>3110</v>
      </c>
      <c r="AQ187" t="s">
        <v>3111</v>
      </c>
      <c r="AR187" t="s">
        <v>2677</v>
      </c>
      <c r="AS187">
        <v>2016</v>
      </c>
      <c r="AT187">
        <v>7</v>
      </c>
      <c r="BB187">
        <v>10456</v>
      </c>
      <c r="BC187" t="s">
        <v>3112</v>
      </c>
      <c r="BE187">
        <v>9</v>
      </c>
      <c r="BF187" t="s">
        <v>610</v>
      </c>
      <c r="BG187" t="s">
        <v>611</v>
      </c>
      <c r="BH187" t="s">
        <v>3113</v>
      </c>
      <c r="BI187" t="s">
        <v>3114</v>
      </c>
      <c r="BJ187">
        <v>26795254</v>
      </c>
    </row>
    <row r="188" spans="1:62">
      <c r="A188" t="s">
        <v>62</v>
      </c>
      <c r="B188" t="s">
        <v>3115</v>
      </c>
      <c r="F188" t="s">
        <v>3116</v>
      </c>
      <c r="I188" t="s">
        <v>3117</v>
      </c>
      <c r="J188" t="s">
        <v>3118</v>
      </c>
      <c r="M188" t="s">
        <v>67</v>
      </c>
      <c r="N188" t="s">
        <v>68</v>
      </c>
      <c r="T188" t="s">
        <v>3119</v>
      </c>
      <c r="U188" t="s">
        <v>3120</v>
      </c>
      <c r="W188" t="s">
        <v>3121</v>
      </c>
      <c r="X188" t="s">
        <v>3122</v>
      </c>
      <c r="Y188" t="s">
        <v>3123</v>
      </c>
      <c r="AE188">
        <v>28</v>
      </c>
      <c r="AF188">
        <v>0</v>
      </c>
      <c r="AG188">
        <v>0</v>
      </c>
      <c r="AH188">
        <v>1</v>
      </c>
      <c r="AI188">
        <v>1</v>
      </c>
      <c r="AJ188" t="s">
        <v>2919</v>
      </c>
      <c r="AK188" t="s">
        <v>2920</v>
      </c>
      <c r="AL188" t="s">
        <v>2921</v>
      </c>
      <c r="AM188" t="s">
        <v>3124</v>
      </c>
      <c r="AP188" t="s">
        <v>3118</v>
      </c>
      <c r="AQ188" t="s">
        <v>3125</v>
      </c>
      <c r="AS188">
        <v>2016</v>
      </c>
      <c r="AT188">
        <v>127</v>
      </c>
      <c r="AU188">
        <v>2</v>
      </c>
      <c r="AZ188">
        <v>539</v>
      </c>
      <c r="BA188">
        <v>543</v>
      </c>
      <c r="BC188" t="s">
        <v>3126</v>
      </c>
      <c r="BE188">
        <v>5</v>
      </c>
      <c r="BF188" t="s">
        <v>3127</v>
      </c>
      <c r="BG188" t="s">
        <v>3127</v>
      </c>
      <c r="BH188" t="s">
        <v>3128</v>
      </c>
      <c r="BI188" t="s">
        <v>3129</v>
      </c>
    </row>
    <row r="189" spans="1:62">
      <c r="A189" t="s">
        <v>62</v>
      </c>
      <c r="B189" t="s">
        <v>3130</v>
      </c>
      <c r="F189" t="s">
        <v>3131</v>
      </c>
      <c r="I189" t="s">
        <v>3132</v>
      </c>
      <c r="J189" t="s">
        <v>3118</v>
      </c>
      <c r="M189" t="s">
        <v>67</v>
      </c>
      <c r="N189" t="s">
        <v>68</v>
      </c>
      <c r="T189" t="s">
        <v>3133</v>
      </c>
      <c r="U189" t="s">
        <v>3134</v>
      </c>
      <c r="W189" t="s">
        <v>3135</v>
      </c>
      <c r="X189" t="s">
        <v>3136</v>
      </c>
      <c r="Y189" t="s">
        <v>3123</v>
      </c>
      <c r="AE189">
        <v>21</v>
      </c>
      <c r="AF189">
        <v>0</v>
      </c>
      <c r="AG189">
        <v>0</v>
      </c>
      <c r="AH189">
        <v>0</v>
      </c>
      <c r="AI189">
        <v>0</v>
      </c>
      <c r="AJ189" t="s">
        <v>2919</v>
      </c>
      <c r="AK189" t="s">
        <v>2920</v>
      </c>
      <c r="AL189" t="s">
        <v>2921</v>
      </c>
      <c r="AM189" t="s">
        <v>3124</v>
      </c>
      <c r="AP189" t="s">
        <v>3118</v>
      </c>
      <c r="AQ189" t="s">
        <v>3125</v>
      </c>
      <c r="AS189">
        <v>2016</v>
      </c>
      <c r="AT189">
        <v>127</v>
      </c>
      <c r="AU189">
        <v>2</v>
      </c>
      <c r="AZ189">
        <v>644</v>
      </c>
      <c r="BA189">
        <v>647</v>
      </c>
      <c r="BC189" t="s">
        <v>3137</v>
      </c>
      <c r="BE189">
        <v>4</v>
      </c>
      <c r="BF189" t="s">
        <v>3127</v>
      </c>
      <c r="BG189" t="s">
        <v>3127</v>
      </c>
      <c r="BH189" t="s">
        <v>3128</v>
      </c>
      <c r="BI189" t="s">
        <v>3138</v>
      </c>
    </row>
    <row r="190" spans="1:62">
      <c r="A190" t="s">
        <v>62</v>
      </c>
      <c r="B190" t="s">
        <v>3139</v>
      </c>
      <c r="F190" t="s">
        <v>3140</v>
      </c>
      <c r="I190" t="s">
        <v>3141</v>
      </c>
      <c r="J190" t="s">
        <v>3142</v>
      </c>
      <c r="M190" t="s">
        <v>67</v>
      </c>
      <c r="N190" t="s">
        <v>68</v>
      </c>
      <c r="T190" t="s">
        <v>3143</v>
      </c>
      <c r="U190" t="s">
        <v>3144</v>
      </c>
      <c r="W190" t="s">
        <v>3145</v>
      </c>
      <c r="X190" t="s">
        <v>3146</v>
      </c>
      <c r="Y190" t="s">
        <v>3147</v>
      </c>
      <c r="AB190" t="s">
        <v>3148</v>
      </c>
      <c r="AC190" t="s">
        <v>3149</v>
      </c>
      <c r="AE190">
        <v>43</v>
      </c>
      <c r="AF190">
        <v>0</v>
      </c>
      <c r="AG190">
        <v>0</v>
      </c>
      <c r="AH190">
        <v>0</v>
      </c>
      <c r="AI190">
        <v>0</v>
      </c>
      <c r="AJ190" t="s">
        <v>213</v>
      </c>
      <c r="AK190" t="s">
        <v>214</v>
      </c>
      <c r="AL190" t="s">
        <v>215</v>
      </c>
      <c r="AM190" t="s">
        <v>3150</v>
      </c>
      <c r="AN190" t="s">
        <v>3151</v>
      </c>
      <c r="AP190" t="s">
        <v>3152</v>
      </c>
      <c r="AQ190" t="s">
        <v>3153</v>
      </c>
      <c r="AR190" t="s">
        <v>2677</v>
      </c>
      <c r="AS190">
        <v>2016</v>
      </c>
      <c r="AT190">
        <v>96</v>
      </c>
      <c r="AU190">
        <v>1</v>
      </c>
      <c r="AZ190">
        <v>55</v>
      </c>
      <c r="BA190">
        <v>61</v>
      </c>
      <c r="BC190" t="s">
        <v>3154</v>
      </c>
      <c r="BE190">
        <v>7</v>
      </c>
      <c r="BF190" t="s">
        <v>3155</v>
      </c>
      <c r="BG190" t="s">
        <v>3156</v>
      </c>
      <c r="BH190" t="s">
        <v>3157</v>
      </c>
      <c r="BI190" t="s">
        <v>3158</v>
      </c>
      <c r="BJ190">
        <v>26508429</v>
      </c>
    </row>
    <row r="191" spans="1:62">
      <c r="A191" t="s">
        <v>62</v>
      </c>
      <c r="B191" t="s">
        <v>3159</v>
      </c>
      <c r="F191" t="s">
        <v>3160</v>
      </c>
      <c r="I191" t="s">
        <v>3161</v>
      </c>
      <c r="J191" t="s">
        <v>3162</v>
      </c>
      <c r="M191" t="s">
        <v>67</v>
      </c>
      <c r="N191" t="s">
        <v>68</v>
      </c>
      <c r="T191" t="s">
        <v>3163</v>
      </c>
      <c r="U191" t="s">
        <v>3164</v>
      </c>
      <c r="W191" t="s">
        <v>3165</v>
      </c>
      <c r="X191" t="s">
        <v>3166</v>
      </c>
      <c r="Y191" t="s">
        <v>3167</v>
      </c>
      <c r="AB191" t="s">
        <v>3168</v>
      </c>
      <c r="AC191" t="s">
        <v>3169</v>
      </c>
      <c r="AE191">
        <v>32</v>
      </c>
      <c r="AF191">
        <v>0</v>
      </c>
      <c r="AG191">
        <v>0</v>
      </c>
      <c r="AH191">
        <v>0</v>
      </c>
      <c r="AI191">
        <v>0</v>
      </c>
      <c r="AJ191" t="s">
        <v>3170</v>
      </c>
      <c r="AK191" t="s">
        <v>3171</v>
      </c>
      <c r="AL191" t="s">
        <v>3172</v>
      </c>
      <c r="AM191" t="s">
        <v>3173</v>
      </c>
      <c r="AN191" t="s">
        <v>3174</v>
      </c>
      <c r="AP191" t="s">
        <v>3175</v>
      </c>
      <c r="AQ191" t="s">
        <v>3176</v>
      </c>
      <c r="AS191">
        <v>2016</v>
      </c>
      <c r="AT191">
        <v>143</v>
      </c>
      <c r="AU191">
        <v>1</v>
      </c>
      <c r="AZ191">
        <v>127</v>
      </c>
      <c r="BA191">
        <v>147</v>
      </c>
      <c r="BC191" t="s">
        <v>3177</v>
      </c>
      <c r="BE191">
        <v>21</v>
      </c>
      <c r="BF191" t="s">
        <v>1405</v>
      </c>
      <c r="BG191" t="s">
        <v>1405</v>
      </c>
      <c r="BH191" t="s">
        <v>3178</v>
      </c>
      <c r="BI191" t="s">
        <v>3179</v>
      </c>
    </row>
    <row r="192" spans="1:62">
      <c r="A192" t="s">
        <v>62</v>
      </c>
      <c r="B192" t="s">
        <v>3180</v>
      </c>
      <c r="F192" t="s">
        <v>3181</v>
      </c>
      <c r="I192" t="s">
        <v>3182</v>
      </c>
      <c r="J192" t="s">
        <v>3183</v>
      </c>
      <c r="M192" t="s">
        <v>67</v>
      </c>
      <c r="N192" t="s">
        <v>68</v>
      </c>
      <c r="T192" t="s">
        <v>3184</v>
      </c>
      <c r="U192" t="s">
        <v>3185</v>
      </c>
      <c r="W192" t="s">
        <v>3186</v>
      </c>
      <c r="X192" t="s">
        <v>3187</v>
      </c>
      <c r="Y192" t="s">
        <v>2731</v>
      </c>
      <c r="Z192" t="s">
        <v>3188</v>
      </c>
      <c r="AA192" t="s">
        <v>3189</v>
      </c>
      <c r="AB192" t="s">
        <v>3190</v>
      </c>
      <c r="AC192" t="s">
        <v>3191</v>
      </c>
      <c r="AE192">
        <v>50</v>
      </c>
      <c r="AF192">
        <v>0</v>
      </c>
      <c r="AG192">
        <v>0</v>
      </c>
      <c r="AH192">
        <v>4</v>
      </c>
      <c r="AI192">
        <v>4</v>
      </c>
      <c r="AJ192" t="s">
        <v>76</v>
      </c>
      <c r="AK192" t="s">
        <v>77</v>
      </c>
      <c r="AL192" t="s">
        <v>78</v>
      </c>
      <c r="AM192" t="s">
        <v>3192</v>
      </c>
      <c r="AN192" t="s">
        <v>3193</v>
      </c>
      <c r="AP192" t="s">
        <v>3194</v>
      </c>
      <c r="AQ192" t="s">
        <v>3195</v>
      </c>
      <c r="AR192" t="s">
        <v>2677</v>
      </c>
      <c r="AS192">
        <v>2016</v>
      </c>
      <c r="AT192">
        <v>208</v>
      </c>
      <c r="AV192" t="s">
        <v>3196</v>
      </c>
      <c r="AZ192">
        <v>326</v>
      </c>
      <c r="BA192">
        <v>335</v>
      </c>
      <c r="BC192" t="s">
        <v>3197</v>
      </c>
      <c r="BE192">
        <v>10</v>
      </c>
      <c r="BF192" t="s">
        <v>937</v>
      </c>
      <c r="BG192" t="s">
        <v>938</v>
      </c>
      <c r="BH192" t="s">
        <v>3198</v>
      </c>
      <c r="BI192" t="s">
        <v>3199</v>
      </c>
    </row>
    <row r="193" spans="1:62">
      <c r="A193" t="s">
        <v>62</v>
      </c>
      <c r="B193" t="s">
        <v>3200</v>
      </c>
      <c r="F193" t="s">
        <v>3201</v>
      </c>
      <c r="I193" t="s">
        <v>3202</v>
      </c>
      <c r="J193" t="s">
        <v>1411</v>
      </c>
      <c r="M193" t="s">
        <v>67</v>
      </c>
      <c r="N193" t="s">
        <v>68</v>
      </c>
      <c r="T193" t="s">
        <v>3203</v>
      </c>
      <c r="U193" t="s">
        <v>3204</v>
      </c>
      <c r="W193" t="s">
        <v>3205</v>
      </c>
      <c r="X193" t="s">
        <v>3206</v>
      </c>
      <c r="Y193" t="s">
        <v>3207</v>
      </c>
      <c r="AB193" t="s">
        <v>3208</v>
      </c>
      <c r="AC193" t="s">
        <v>3209</v>
      </c>
      <c r="AE193">
        <v>28</v>
      </c>
      <c r="AF193">
        <v>0</v>
      </c>
      <c r="AG193">
        <v>0</v>
      </c>
      <c r="AH193">
        <v>5</v>
      </c>
      <c r="AI193">
        <v>5</v>
      </c>
      <c r="AJ193" t="s">
        <v>1289</v>
      </c>
      <c r="AK193" t="s">
        <v>1290</v>
      </c>
      <c r="AL193" t="s">
        <v>1291</v>
      </c>
      <c r="AM193" t="s">
        <v>1418</v>
      </c>
      <c r="AN193" t="s">
        <v>1419</v>
      </c>
      <c r="AP193" t="s">
        <v>1420</v>
      </c>
      <c r="AQ193" t="s">
        <v>1421</v>
      </c>
      <c r="AR193" t="s">
        <v>2677</v>
      </c>
      <c r="AS193">
        <v>2016</v>
      </c>
      <c r="AT193">
        <v>23</v>
      </c>
      <c r="AU193">
        <v>2</v>
      </c>
      <c r="AZ193">
        <v>1449</v>
      </c>
      <c r="BA193">
        <v>1459</v>
      </c>
      <c r="BC193" t="s">
        <v>3210</v>
      </c>
      <c r="BE193">
        <v>11</v>
      </c>
      <c r="BF193" t="s">
        <v>937</v>
      </c>
      <c r="BG193" t="s">
        <v>938</v>
      </c>
      <c r="BH193" t="s">
        <v>3211</v>
      </c>
      <c r="BI193" t="s">
        <v>3212</v>
      </c>
      <c r="BJ193">
        <v>26370816</v>
      </c>
    </row>
    <row r="194" spans="1:62">
      <c r="A194" t="s">
        <v>62</v>
      </c>
      <c r="B194" t="s">
        <v>3213</v>
      </c>
      <c r="F194" t="s">
        <v>3214</v>
      </c>
      <c r="I194" t="s">
        <v>3215</v>
      </c>
      <c r="J194" t="s">
        <v>1411</v>
      </c>
      <c r="M194" t="s">
        <v>67</v>
      </c>
      <c r="N194" t="s">
        <v>68</v>
      </c>
      <c r="T194" t="s">
        <v>3216</v>
      </c>
      <c r="U194" t="s">
        <v>3217</v>
      </c>
      <c r="W194" t="s">
        <v>3218</v>
      </c>
      <c r="X194" t="s">
        <v>3219</v>
      </c>
      <c r="Y194" t="s">
        <v>3220</v>
      </c>
      <c r="AB194" t="s">
        <v>3221</v>
      </c>
      <c r="AC194" t="s">
        <v>3222</v>
      </c>
      <c r="AE194">
        <v>83</v>
      </c>
      <c r="AF194">
        <v>0</v>
      </c>
      <c r="AG194">
        <v>0</v>
      </c>
      <c r="AH194">
        <v>3</v>
      </c>
      <c r="AI194">
        <v>3</v>
      </c>
      <c r="AJ194" t="s">
        <v>1289</v>
      </c>
      <c r="AK194" t="s">
        <v>1290</v>
      </c>
      <c r="AL194" t="s">
        <v>1291</v>
      </c>
      <c r="AM194" t="s">
        <v>1418</v>
      </c>
      <c r="AN194" t="s">
        <v>1419</v>
      </c>
      <c r="AP194" t="s">
        <v>1420</v>
      </c>
      <c r="AQ194" t="s">
        <v>1421</v>
      </c>
      <c r="AR194" t="s">
        <v>2677</v>
      </c>
      <c r="AS194">
        <v>2016</v>
      </c>
      <c r="AT194">
        <v>23</v>
      </c>
      <c r="AU194">
        <v>2</v>
      </c>
      <c r="AZ194">
        <v>1505</v>
      </c>
      <c r="BA194">
        <v>1515</v>
      </c>
      <c r="BC194" t="s">
        <v>3223</v>
      </c>
      <c r="BE194">
        <v>11</v>
      </c>
      <c r="BF194" t="s">
        <v>937</v>
      </c>
      <c r="BG194" t="s">
        <v>938</v>
      </c>
      <c r="BH194" t="s">
        <v>3211</v>
      </c>
      <c r="BI194" t="s">
        <v>3224</v>
      </c>
      <c r="BJ194">
        <v>26374545</v>
      </c>
    </row>
    <row r="195" spans="1:62">
      <c r="A195" t="s">
        <v>62</v>
      </c>
      <c r="B195" t="s">
        <v>3225</v>
      </c>
      <c r="F195" t="s">
        <v>3226</v>
      </c>
      <c r="I195" t="s">
        <v>3227</v>
      </c>
      <c r="J195" t="s">
        <v>3228</v>
      </c>
      <c r="M195" t="s">
        <v>67</v>
      </c>
      <c r="N195" t="s">
        <v>68</v>
      </c>
      <c r="T195" t="s">
        <v>3229</v>
      </c>
      <c r="U195" t="s">
        <v>3230</v>
      </c>
      <c r="W195" t="s">
        <v>3231</v>
      </c>
      <c r="X195" t="s">
        <v>3232</v>
      </c>
      <c r="Y195" t="s">
        <v>3233</v>
      </c>
      <c r="AB195" t="s">
        <v>3234</v>
      </c>
      <c r="AC195" t="s">
        <v>3235</v>
      </c>
      <c r="AE195">
        <v>69</v>
      </c>
      <c r="AF195">
        <v>0</v>
      </c>
      <c r="AG195">
        <v>0</v>
      </c>
      <c r="AH195">
        <v>1</v>
      </c>
      <c r="AI195">
        <v>1</v>
      </c>
      <c r="AJ195" t="s">
        <v>112</v>
      </c>
      <c r="AK195" t="s">
        <v>113</v>
      </c>
      <c r="AL195" t="s">
        <v>114</v>
      </c>
      <c r="AM195" t="s">
        <v>3236</v>
      </c>
      <c r="AN195" t="s">
        <v>3237</v>
      </c>
      <c r="AP195" t="s">
        <v>3238</v>
      </c>
      <c r="AQ195" t="s">
        <v>3239</v>
      </c>
      <c r="AR195" t="s">
        <v>2677</v>
      </c>
      <c r="AS195">
        <v>2016</v>
      </c>
      <c r="AT195">
        <v>20</v>
      </c>
      <c r="AU195">
        <v>1</v>
      </c>
      <c r="AZ195">
        <v>11</v>
      </c>
      <c r="BA195">
        <v>21</v>
      </c>
      <c r="BC195" t="s">
        <v>3240</v>
      </c>
      <c r="BE195">
        <v>11</v>
      </c>
      <c r="BF195" t="s">
        <v>3241</v>
      </c>
      <c r="BG195" t="s">
        <v>3241</v>
      </c>
      <c r="BH195" t="s">
        <v>3242</v>
      </c>
      <c r="BI195" t="s">
        <v>3243</v>
      </c>
      <c r="BJ195">
        <v>26547040</v>
      </c>
    </row>
    <row r="196" spans="1:62">
      <c r="A196" t="s">
        <v>62</v>
      </c>
      <c r="B196" t="s">
        <v>3244</v>
      </c>
      <c r="F196" t="s">
        <v>3245</v>
      </c>
      <c r="I196" t="s">
        <v>3246</v>
      </c>
      <c r="J196" t="s">
        <v>3247</v>
      </c>
      <c r="M196" t="s">
        <v>67</v>
      </c>
      <c r="N196" t="s">
        <v>68</v>
      </c>
      <c r="T196" t="s">
        <v>3248</v>
      </c>
      <c r="U196" t="s">
        <v>3249</v>
      </c>
      <c r="W196" t="s">
        <v>3250</v>
      </c>
      <c r="X196" t="s">
        <v>3251</v>
      </c>
      <c r="Y196" t="s">
        <v>3252</v>
      </c>
      <c r="AB196" t="s">
        <v>3253</v>
      </c>
      <c r="AC196" t="s">
        <v>3254</v>
      </c>
      <c r="AE196">
        <v>23</v>
      </c>
      <c r="AF196">
        <v>0</v>
      </c>
      <c r="AG196">
        <v>0</v>
      </c>
      <c r="AH196">
        <v>6</v>
      </c>
      <c r="AI196">
        <v>6</v>
      </c>
      <c r="AJ196" t="s">
        <v>3255</v>
      </c>
      <c r="AK196" t="s">
        <v>3256</v>
      </c>
      <c r="AL196" t="s">
        <v>3257</v>
      </c>
      <c r="AM196" t="s">
        <v>3258</v>
      </c>
      <c r="AN196" t="s">
        <v>3259</v>
      </c>
      <c r="AP196" t="s">
        <v>3260</v>
      </c>
      <c r="AQ196" t="s">
        <v>3261</v>
      </c>
      <c r="AR196" t="s">
        <v>2677</v>
      </c>
      <c r="AS196">
        <v>2016</v>
      </c>
      <c r="AT196">
        <v>121</v>
      </c>
      <c r="AU196">
        <v>1</v>
      </c>
      <c r="AZ196">
        <v>52</v>
      </c>
      <c r="BA196">
        <v>56</v>
      </c>
      <c r="BC196" t="s">
        <v>3262</v>
      </c>
      <c r="BE196">
        <v>5</v>
      </c>
      <c r="BF196" t="s">
        <v>3263</v>
      </c>
      <c r="BG196" t="s">
        <v>3263</v>
      </c>
      <c r="BH196" t="s">
        <v>3264</v>
      </c>
      <c r="BI196" t="s">
        <v>3265</v>
      </c>
      <c r="BJ196">
        <v>26073312</v>
      </c>
    </row>
    <row r="197" spans="1:62">
      <c r="A197" t="s">
        <v>62</v>
      </c>
      <c r="B197" t="s">
        <v>3266</v>
      </c>
      <c r="F197" t="s">
        <v>3267</v>
      </c>
      <c r="I197" t="s">
        <v>3268</v>
      </c>
      <c r="J197" t="s">
        <v>1428</v>
      </c>
      <c r="M197" t="s">
        <v>67</v>
      </c>
      <c r="N197" t="s">
        <v>68</v>
      </c>
      <c r="T197" t="s">
        <v>3269</v>
      </c>
      <c r="U197" t="s">
        <v>3270</v>
      </c>
      <c r="W197" t="s">
        <v>3271</v>
      </c>
      <c r="X197" t="s">
        <v>3272</v>
      </c>
      <c r="Y197" t="s">
        <v>1676</v>
      </c>
      <c r="AB197" t="s">
        <v>3273</v>
      </c>
      <c r="AC197" t="s">
        <v>3274</v>
      </c>
      <c r="AE197">
        <v>38</v>
      </c>
      <c r="AF197">
        <v>0</v>
      </c>
      <c r="AG197">
        <v>0</v>
      </c>
      <c r="AH197">
        <v>4</v>
      </c>
      <c r="AI197">
        <v>4</v>
      </c>
      <c r="AJ197" t="s">
        <v>358</v>
      </c>
      <c r="AK197" t="s">
        <v>359</v>
      </c>
      <c r="AL197" t="s">
        <v>360</v>
      </c>
      <c r="AM197" t="s">
        <v>1436</v>
      </c>
      <c r="AN197" t="s">
        <v>1437</v>
      </c>
      <c r="AP197" t="s">
        <v>1438</v>
      </c>
      <c r="AQ197" t="s">
        <v>1439</v>
      </c>
      <c r="AR197" t="s">
        <v>2677</v>
      </c>
      <c r="AS197">
        <v>2016</v>
      </c>
      <c r="AT197">
        <v>17</v>
      </c>
      <c r="AU197">
        <v>1</v>
      </c>
      <c r="AZ197">
        <v>16</v>
      </c>
      <c r="BA197">
        <v>28</v>
      </c>
      <c r="BC197" t="s">
        <v>3275</v>
      </c>
      <c r="BE197">
        <v>13</v>
      </c>
      <c r="BF197" t="s">
        <v>577</v>
      </c>
      <c r="BG197" t="s">
        <v>577</v>
      </c>
      <c r="BH197" t="s">
        <v>3276</v>
      </c>
      <c r="BI197" t="s">
        <v>3277</v>
      </c>
      <c r="BJ197">
        <v>25808544</v>
      </c>
    </row>
    <row r="198" spans="1:62">
      <c r="A198" t="s">
        <v>62</v>
      </c>
      <c r="B198" t="s">
        <v>3278</v>
      </c>
      <c r="F198" t="s">
        <v>3279</v>
      </c>
      <c r="I198" t="s">
        <v>3280</v>
      </c>
      <c r="J198" t="s">
        <v>1428</v>
      </c>
      <c r="M198" t="s">
        <v>67</v>
      </c>
      <c r="N198" t="s">
        <v>68</v>
      </c>
      <c r="T198" t="s">
        <v>3281</v>
      </c>
      <c r="U198" t="s">
        <v>3282</v>
      </c>
      <c r="W198" t="s">
        <v>3283</v>
      </c>
      <c r="X198" t="s">
        <v>1217</v>
      </c>
      <c r="Y198" t="s">
        <v>1218</v>
      </c>
      <c r="AB198" t="s">
        <v>3284</v>
      </c>
      <c r="AC198" t="s">
        <v>3285</v>
      </c>
      <c r="AE198">
        <v>55</v>
      </c>
      <c r="AF198">
        <v>0</v>
      </c>
      <c r="AG198">
        <v>0</v>
      </c>
      <c r="AH198">
        <v>5</v>
      </c>
      <c r="AI198">
        <v>5</v>
      </c>
      <c r="AJ198" t="s">
        <v>358</v>
      </c>
      <c r="AK198" t="s">
        <v>359</v>
      </c>
      <c r="AL198" t="s">
        <v>360</v>
      </c>
      <c r="AM198" t="s">
        <v>1436</v>
      </c>
      <c r="AN198" t="s">
        <v>1437</v>
      </c>
      <c r="AP198" t="s">
        <v>1438</v>
      </c>
      <c r="AQ198" t="s">
        <v>1439</v>
      </c>
      <c r="AR198" t="s">
        <v>2677</v>
      </c>
      <c r="AS198">
        <v>2016</v>
      </c>
      <c r="AT198">
        <v>17</v>
      </c>
      <c r="AU198">
        <v>1</v>
      </c>
      <c r="AZ198">
        <v>108</v>
      </c>
      <c r="BA198">
        <v>119</v>
      </c>
      <c r="BC198" t="s">
        <v>3286</v>
      </c>
      <c r="BE198">
        <v>12</v>
      </c>
      <c r="BF198" t="s">
        <v>577</v>
      </c>
      <c r="BG198" t="s">
        <v>577</v>
      </c>
      <c r="BH198" t="s">
        <v>3276</v>
      </c>
      <c r="BI198" t="s">
        <v>3287</v>
      </c>
      <c r="BJ198">
        <v>25880818</v>
      </c>
    </row>
    <row r="199" spans="1:62">
      <c r="A199" t="s">
        <v>62</v>
      </c>
      <c r="B199" t="s">
        <v>3288</v>
      </c>
      <c r="F199" t="s">
        <v>3289</v>
      </c>
      <c r="I199" t="s">
        <v>3290</v>
      </c>
      <c r="J199" t="s">
        <v>3118</v>
      </c>
      <c r="M199" t="s">
        <v>67</v>
      </c>
      <c r="N199" t="s">
        <v>68</v>
      </c>
      <c r="T199" t="s">
        <v>3291</v>
      </c>
      <c r="U199" t="s">
        <v>3292</v>
      </c>
      <c r="W199" t="s">
        <v>3293</v>
      </c>
      <c r="X199" t="s">
        <v>3136</v>
      </c>
      <c r="Y199" t="s">
        <v>3123</v>
      </c>
      <c r="AB199" t="s">
        <v>3294</v>
      </c>
      <c r="AC199" t="s">
        <v>3295</v>
      </c>
      <c r="AE199">
        <v>26</v>
      </c>
      <c r="AF199">
        <v>0</v>
      </c>
      <c r="AG199">
        <v>0</v>
      </c>
      <c r="AH199">
        <v>2</v>
      </c>
      <c r="AI199">
        <v>2</v>
      </c>
      <c r="AJ199" t="s">
        <v>2919</v>
      </c>
      <c r="AK199" t="s">
        <v>2920</v>
      </c>
      <c r="AL199" t="s">
        <v>2921</v>
      </c>
      <c r="AM199" t="s">
        <v>3124</v>
      </c>
      <c r="AP199" t="s">
        <v>3118</v>
      </c>
      <c r="AQ199" t="s">
        <v>3125</v>
      </c>
      <c r="AS199">
        <v>2016</v>
      </c>
      <c r="AT199">
        <v>127</v>
      </c>
      <c r="AU199">
        <v>3</v>
      </c>
      <c r="AZ199">
        <v>1121</v>
      </c>
      <c r="BA199">
        <v>1125</v>
      </c>
      <c r="BC199" t="s">
        <v>3296</v>
      </c>
      <c r="BE199">
        <v>5</v>
      </c>
      <c r="BF199" t="s">
        <v>3127</v>
      </c>
      <c r="BG199" t="s">
        <v>3127</v>
      </c>
      <c r="BH199" t="s">
        <v>3297</v>
      </c>
      <c r="BI199" t="s">
        <v>3298</v>
      </c>
    </row>
    <row r="200" spans="1:62">
      <c r="A200" t="s">
        <v>62</v>
      </c>
      <c r="B200" t="s">
        <v>3299</v>
      </c>
      <c r="F200" t="s">
        <v>3300</v>
      </c>
      <c r="I200" t="s">
        <v>3301</v>
      </c>
      <c r="J200" t="s">
        <v>3302</v>
      </c>
      <c r="M200" t="s">
        <v>67</v>
      </c>
      <c r="N200" t="s">
        <v>68</v>
      </c>
      <c r="U200" t="s">
        <v>3303</v>
      </c>
      <c r="W200" t="s">
        <v>3304</v>
      </c>
      <c r="X200" t="s">
        <v>3305</v>
      </c>
      <c r="Y200" t="s">
        <v>3306</v>
      </c>
      <c r="AB200" t="s">
        <v>3307</v>
      </c>
      <c r="AC200" t="s">
        <v>3308</v>
      </c>
      <c r="AE200">
        <v>38</v>
      </c>
      <c r="AF200">
        <v>0</v>
      </c>
      <c r="AG200">
        <v>0</v>
      </c>
      <c r="AH200">
        <v>0</v>
      </c>
      <c r="AI200">
        <v>0</v>
      </c>
      <c r="AJ200" t="s">
        <v>3309</v>
      </c>
      <c r="AK200" t="s">
        <v>214</v>
      </c>
      <c r="AL200" t="s">
        <v>3310</v>
      </c>
      <c r="AM200" t="s">
        <v>3311</v>
      </c>
      <c r="AN200" t="s">
        <v>3312</v>
      </c>
      <c r="AP200" t="s">
        <v>3313</v>
      </c>
      <c r="AQ200" t="s">
        <v>3314</v>
      </c>
      <c r="AS200">
        <v>2016</v>
      </c>
      <c r="BB200">
        <v>3162363</v>
      </c>
      <c r="BC200" t="s">
        <v>3315</v>
      </c>
      <c r="BE200">
        <v>10</v>
      </c>
      <c r="BF200" t="s">
        <v>3316</v>
      </c>
      <c r="BG200" t="s">
        <v>2348</v>
      </c>
      <c r="BH200" t="s">
        <v>3317</v>
      </c>
      <c r="BI200" t="s">
        <v>3318</v>
      </c>
    </row>
    <row r="201" spans="1:62">
      <c r="A201" t="s">
        <v>62</v>
      </c>
      <c r="B201" t="s">
        <v>3319</v>
      </c>
      <c r="F201" t="s">
        <v>3320</v>
      </c>
      <c r="I201" t="s">
        <v>3321</v>
      </c>
      <c r="J201" t="s">
        <v>3322</v>
      </c>
      <c r="M201" t="s">
        <v>67</v>
      </c>
      <c r="N201" t="s">
        <v>68</v>
      </c>
      <c r="T201" t="s">
        <v>3323</v>
      </c>
      <c r="U201" t="s">
        <v>3324</v>
      </c>
      <c r="W201" t="s">
        <v>3325</v>
      </c>
      <c r="X201" t="s">
        <v>3326</v>
      </c>
      <c r="Y201" t="s">
        <v>2691</v>
      </c>
      <c r="AB201" t="s">
        <v>3327</v>
      </c>
      <c r="AC201" t="s">
        <v>3328</v>
      </c>
      <c r="AE201">
        <v>54</v>
      </c>
      <c r="AF201">
        <v>0</v>
      </c>
      <c r="AG201">
        <v>0</v>
      </c>
      <c r="AH201">
        <v>2</v>
      </c>
      <c r="AI201">
        <v>2</v>
      </c>
      <c r="AJ201" t="s">
        <v>3329</v>
      </c>
      <c r="AK201" t="s">
        <v>3330</v>
      </c>
      <c r="AL201" t="s">
        <v>3331</v>
      </c>
      <c r="AM201" t="s">
        <v>3332</v>
      </c>
      <c r="AN201" t="s">
        <v>3333</v>
      </c>
      <c r="AP201" t="s">
        <v>3334</v>
      </c>
      <c r="AQ201" t="s">
        <v>3335</v>
      </c>
      <c r="AS201">
        <v>2016</v>
      </c>
      <c r="AT201">
        <v>40</v>
      </c>
      <c r="AU201">
        <v>1</v>
      </c>
      <c r="AZ201">
        <v>150</v>
      </c>
      <c r="BA201">
        <v>159</v>
      </c>
      <c r="BC201" t="s">
        <v>3336</v>
      </c>
      <c r="BE201">
        <v>10</v>
      </c>
      <c r="BF201" t="s">
        <v>3337</v>
      </c>
      <c r="BG201" t="s">
        <v>3338</v>
      </c>
      <c r="BH201" t="s">
        <v>3339</v>
      </c>
      <c r="BI201" t="s">
        <v>3340</v>
      </c>
    </row>
    <row r="202" spans="1:62">
      <c r="A202" t="s">
        <v>62</v>
      </c>
      <c r="B202" t="s">
        <v>3341</v>
      </c>
      <c r="F202" t="s">
        <v>3342</v>
      </c>
      <c r="I202" t="s">
        <v>3343</v>
      </c>
      <c r="J202" t="s">
        <v>3344</v>
      </c>
      <c r="M202" t="s">
        <v>67</v>
      </c>
      <c r="N202" t="s">
        <v>977</v>
      </c>
      <c r="T202" t="s">
        <v>3345</v>
      </c>
      <c r="U202" t="s">
        <v>3346</v>
      </c>
      <c r="W202" t="s">
        <v>3347</v>
      </c>
      <c r="X202" t="s">
        <v>3348</v>
      </c>
      <c r="Y202" t="s">
        <v>3349</v>
      </c>
      <c r="AB202" t="s">
        <v>3350</v>
      </c>
      <c r="AC202" t="s">
        <v>3351</v>
      </c>
      <c r="AE202">
        <v>108</v>
      </c>
      <c r="AF202">
        <v>0</v>
      </c>
      <c r="AG202">
        <v>0</v>
      </c>
      <c r="AH202">
        <v>3</v>
      </c>
      <c r="AI202">
        <v>3</v>
      </c>
      <c r="AJ202" t="s">
        <v>1289</v>
      </c>
      <c r="AK202" t="s">
        <v>1290</v>
      </c>
      <c r="AL202" t="s">
        <v>1291</v>
      </c>
      <c r="AM202" t="s">
        <v>3352</v>
      </c>
      <c r="AN202" t="s">
        <v>3353</v>
      </c>
      <c r="AP202" t="s">
        <v>3354</v>
      </c>
      <c r="AQ202" t="s">
        <v>3355</v>
      </c>
      <c r="AR202" t="s">
        <v>2677</v>
      </c>
      <c r="AS202">
        <v>2016</v>
      </c>
      <c r="AT202">
        <v>38</v>
      </c>
      <c r="AU202">
        <v>1</v>
      </c>
      <c r="BB202">
        <v>16</v>
      </c>
      <c r="BC202" t="s">
        <v>3356</v>
      </c>
      <c r="BE202">
        <v>13</v>
      </c>
      <c r="BF202" t="s">
        <v>577</v>
      </c>
      <c r="BG202" t="s">
        <v>577</v>
      </c>
      <c r="BH202" t="s">
        <v>3357</v>
      </c>
      <c r="BI202" t="s">
        <v>3358</v>
      </c>
    </row>
    <row r="203" spans="1:62">
      <c r="A203" t="s">
        <v>62</v>
      </c>
      <c r="B203" t="s">
        <v>3359</v>
      </c>
      <c r="F203" t="s">
        <v>3360</v>
      </c>
      <c r="I203" t="s">
        <v>3361</v>
      </c>
      <c r="J203" t="s">
        <v>3362</v>
      </c>
      <c r="M203" t="s">
        <v>67</v>
      </c>
      <c r="N203" t="s">
        <v>68</v>
      </c>
      <c r="T203" t="s">
        <v>3363</v>
      </c>
      <c r="U203" t="s">
        <v>3364</v>
      </c>
      <c r="W203" t="s">
        <v>3365</v>
      </c>
      <c r="X203" t="s">
        <v>3366</v>
      </c>
      <c r="Y203" t="s">
        <v>3367</v>
      </c>
      <c r="AB203" t="s">
        <v>3368</v>
      </c>
      <c r="AC203" t="s">
        <v>3369</v>
      </c>
      <c r="AE203">
        <v>36</v>
      </c>
      <c r="AF203">
        <v>0</v>
      </c>
      <c r="AG203">
        <v>0</v>
      </c>
      <c r="AH203">
        <v>3</v>
      </c>
      <c r="AI203">
        <v>3</v>
      </c>
      <c r="AJ203" t="s">
        <v>213</v>
      </c>
      <c r="AK203" t="s">
        <v>964</v>
      </c>
      <c r="AL203" t="s">
        <v>965</v>
      </c>
      <c r="AM203" t="s">
        <v>3370</v>
      </c>
      <c r="AN203" t="s">
        <v>3371</v>
      </c>
      <c r="AP203" t="s">
        <v>3372</v>
      </c>
      <c r="AQ203" t="s">
        <v>3373</v>
      </c>
      <c r="AR203" t="s">
        <v>2677</v>
      </c>
      <c r="AS203">
        <v>2016</v>
      </c>
      <c r="AT203">
        <v>109</v>
      </c>
      <c r="AU203">
        <v>1</v>
      </c>
      <c r="AZ203">
        <v>121</v>
      </c>
      <c r="BA203">
        <v>130</v>
      </c>
      <c r="BC203" t="s">
        <v>3374</v>
      </c>
      <c r="BE203">
        <v>10</v>
      </c>
      <c r="BF203" t="s">
        <v>848</v>
      </c>
      <c r="BG203" t="s">
        <v>848</v>
      </c>
      <c r="BH203" t="s">
        <v>3375</v>
      </c>
      <c r="BI203" t="s">
        <v>3376</v>
      </c>
      <c r="BJ203">
        <v>26584939</v>
      </c>
    </row>
    <row r="204" spans="1:62">
      <c r="A204" t="s">
        <v>62</v>
      </c>
      <c r="B204" t="s">
        <v>3377</v>
      </c>
      <c r="F204" t="s">
        <v>3378</v>
      </c>
      <c r="I204" t="s">
        <v>3379</v>
      </c>
      <c r="J204" t="s">
        <v>3380</v>
      </c>
      <c r="M204" t="s">
        <v>67</v>
      </c>
      <c r="N204" t="s">
        <v>68</v>
      </c>
      <c r="T204" t="s">
        <v>3381</v>
      </c>
      <c r="U204" t="s">
        <v>3382</v>
      </c>
      <c r="W204" t="s">
        <v>3383</v>
      </c>
      <c r="X204" t="s">
        <v>3384</v>
      </c>
      <c r="Y204" t="s">
        <v>3385</v>
      </c>
      <c r="AB204" t="s">
        <v>3386</v>
      </c>
      <c r="AC204" t="s">
        <v>3387</v>
      </c>
      <c r="AE204">
        <v>43</v>
      </c>
      <c r="AF204">
        <v>0</v>
      </c>
      <c r="AG204">
        <v>0</v>
      </c>
      <c r="AH204">
        <v>0</v>
      </c>
      <c r="AI204">
        <v>0</v>
      </c>
      <c r="AJ204" t="s">
        <v>358</v>
      </c>
      <c r="AK204" t="s">
        <v>359</v>
      </c>
      <c r="AL204" t="s">
        <v>360</v>
      </c>
      <c r="AM204" t="s">
        <v>3388</v>
      </c>
      <c r="AN204" t="s">
        <v>3389</v>
      </c>
      <c r="AP204" t="s">
        <v>3390</v>
      </c>
      <c r="AQ204" t="s">
        <v>3391</v>
      </c>
      <c r="AR204" t="s">
        <v>2677</v>
      </c>
      <c r="AS204">
        <v>2016</v>
      </c>
      <c r="AT204">
        <v>91</v>
      </c>
      <c r="AU204">
        <v>1</v>
      </c>
      <c r="AZ204">
        <v>37</v>
      </c>
      <c r="BA204">
        <v>51</v>
      </c>
      <c r="BC204" t="s">
        <v>3392</v>
      </c>
      <c r="BE204">
        <v>15</v>
      </c>
      <c r="BF204" t="s">
        <v>1108</v>
      </c>
      <c r="BG204" t="s">
        <v>1108</v>
      </c>
      <c r="BH204" t="s">
        <v>3393</v>
      </c>
      <c r="BI204" t="s">
        <v>3394</v>
      </c>
      <c r="BJ204">
        <v>26446351</v>
      </c>
    </row>
    <row r="205" spans="1:62">
      <c r="A205" t="s">
        <v>62</v>
      </c>
      <c r="B205" t="s">
        <v>3395</v>
      </c>
      <c r="F205" t="s">
        <v>3396</v>
      </c>
      <c r="I205" t="s">
        <v>3397</v>
      </c>
      <c r="J205" t="s">
        <v>3398</v>
      </c>
      <c r="M205" t="s">
        <v>67</v>
      </c>
      <c r="N205" t="s">
        <v>68</v>
      </c>
      <c r="T205" t="s">
        <v>3399</v>
      </c>
      <c r="U205" t="s">
        <v>3400</v>
      </c>
      <c r="W205" t="s">
        <v>3401</v>
      </c>
      <c r="X205" t="s">
        <v>3402</v>
      </c>
      <c r="Y205" t="s">
        <v>3403</v>
      </c>
      <c r="AB205" t="s">
        <v>3404</v>
      </c>
      <c r="AC205" t="s">
        <v>3405</v>
      </c>
      <c r="AE205">
        <v>28</v>
      </c>
      <c r="AF205">
        <v>0</v>
      </c>
      <c r="AG205">
        <v>0</v>
      </c>
      <c r="AH205">
        <v>1</v>
      </c>
      <c r="AI205">
        <v>1</v>
      </c>
      <c r="AJ205" t="s">
        <v>304</v>
      </c>
      <c r="AK205" t="s">
        <v>305</v>
      </c>
      <c r="AL205" t="s">
        <v>306</v>
      </c>
      <c r="AM205" t="s">
        <v>3406</v>
      </c>
      <c r="AN205" t="s">
        <v>3407</v>
      </c>
      <c r="AP205" t="s">
        <v>3408</v>
      </c>
      <c r="AQ205" t="s">
        <v>3409</v>
      </c>
      <c r="AS205">
        <v>2016</v>
      </c>
      <c r="AT205">
        <v>26</v>
      </c>
      <c r="AU205">
        <v>3</v>
      </c>
      <c r="AZ205">
        <v>402</v>
      </c>
      <c r="BA205">
        <v>413</v>
      </c>
      <c r="BC205" t="s">
        <v>3410</v>
      </c>
      <c r="BE205">
        <v>12</v>
      </c>
      <c r="BF205" t="s">
        <v>3411</v>
      </c>
      <c r="BG205" t="s">
        <v>3411</v>
      </c>
      <c r="BH205" t="s">
        <v>3412</v>
      </c>
      <c r="BI205" t="s">
        <v>3413</v>
      </c>
    </row>
    <row r="206" spans="1:62">
      <c r="A206" t="s">
        <v>62</v>
      </c>
      <c r="B206" t="s">
        <v>3414</v>
      </c>
      <c r="F206" t="s">
        <v>3415</v>
      </c>
      <c r="I206" t="s">
        <v>3416</v>
      </c>
      <c r="J206" t="s">
        <v>3417</v>
      </c>
      <c r="M206" t="s">
        <v>67</v>
      </c>
      <c r="N206" t="s">
        <v>68</v>
      </c>
      <c r="T206" t="s">
        <v>3418</v>
      </c>
      <c r="U206" t="s">
        <v>3419</v>
      </c>
      <c r="W206" t="s">
        <v>3420</v>
      </c>
      <c r="X206" t="s">
        <v>3421</v>
      </c>
      <c r="Y206" t="s">
        <v>3422</v>
      </c>
      <c r="AB206" t="s">
        <v>3423</v>
      </c>
      <c r="AC206" t="s">
        <v>3424</v>
      </c>
      <c r="AE206">
        <v>44</v>
      </c>
      <c r="AF206">
        <v>0</v>
      </c>
      <c r="AG206">
        <v>0</v>
      </c>
      <c r="AH206">
        <v>3</v>
      </c>
      <c r="AI206">
        <v>3</v>
      </c>
      <c r="AJ206" t="s">
        <v>358</v>
      </c>
      <c r="AK206" t="s">
        <v>359</v>
      </c>
      <c r="AL206" t="s">
        <v>360</v>
      </c>
      <c r="AM206" t="s">
        <v>3425</v>
      </c>
      <c r="AN206" t="s">
        <v>3426</v>
      </c>
      <c r="AP206" t="s">
        <v>3427</v>
      </c>
      <c r="AQ206" t="s">
        <v>3428</v>
      </c>
      <c r="AR206" t="s">
        <v>2677</v>
      </c>
      <c r="AS206">
        <v>2016</v>
      </c>
      <c r="AT206">
        <v>40</v>
      </c>
      <c r="AU206">
        <v>1</v>
      </c>
      <c r="AZ206">
        <v>74</v>
      </c>
      <c r="BA206">
        <v>82</v>
      </c>
      <c r="BC206" t="s">
        <v>3429</v>
      </c>
      <c r="BE206">
        <v>9</v>
      </c>
      <c r="BF206" t="s">
        <v>2348</v>
      </c>
      <c r="BG206" t="s">
        <v>2348</v>
      </c>
      <c r="BH206" t="s">
        <v>3430</v>
      </c>
      <c r="BI206" t="s">
        <v>3431</v>
      </c>
      <c r="BJ206">
        <v>26314395</v>
      </c>
    </row>
    <row r="207" spans="1:62">
      <c r="A207" t="s">
        <v>62</v>
      </c>
      <c r="B207" t="s">
        <v>3432</v>
      </c>
      <c r="F207" t="s">
        <v>3433</v>
      </c>
      <c r="I207" t="s">
        <v>3434</v>
      </c>
      <c r="J207" t="s">
        <v>3435</v>
      </c>
      <c r="M207" t="s">
        <v>67</v>
      </c>
      <c r="N207" t="s">
        <v>68</v>
      </c>
      <c r="T207" t="s">
        <v>3436</v>
      </c>
      <c r="U207" t="s">
        <v>3437</v>
      </c>
      <c r="W207" t="s">
        <v>3438</v>
      </c>
      <c r="X207" t="s">
        <v>1965</v>
      </c>
      <c r="Y207" t="s">
        <v>3439</v>
      </c>
      <c r="AB207" t="s">
        <v>3440</v>
      </c>
      <c r="AC207" t="s">
        <v>3441</v>
      </c>
      <c r="AE207">
        <v>41</v>
      </c>
      <c r="AF207">
        <v>0</v>
      </c>
      <c r="AG207">
        <v>0</v>
      </c>
      <c r="AH207">
        <v>3</v>
      </c>
      <c r="AI207">
        <v>3</v>
      </c>
      <c r="AJ207" t="s">
        <v>213</v>
      </c>
      <c r="AK207" t="s">
        <v>214</v>
      </c>
      <c r="AL207" t="s">
        <v>215</v>
      </c>
      <c r="AM207" t="s">
        <v>3442</v>
      </c>
      <c r="AN207" t="s">
        <v>3443</v>
      </c>
      <c r="AP207" t="s">
        <v>3444</v>
      </c>
      <c r="AQ207" t="s">
        <v>3445</v>
      </c>
      <c r="AR207" t="s">
        <v>2677</v>
      </c>
      <c r="AS207">
        <v>2016</v>
      </c>
      <c r="AT207">
        <v>242</v>
      </c>
      <c r="AU207">
        <v>1</v>
      </c>
      <c r="AZ207">
        <v>107</v>
      </c>
      <c r="BA207">
        <v>116</v>
      </c>
      <c r="BC207" t="s">
        <v>3446</v>
      </c>
      <c r="BE207">
        <v>10</v>
      </c>
      <c r="BF207" t="s">
        <v>200</v>
      </c>
      <c r="BG207" t="s">
        <v>200</v>
      </c>
      <c r="BH207" t="s">
        <v>3447</v>
      </c>
      <c r="BI207" t="s">
        <v>3448</v>
      </c>
    </row>
    <row r="208" spans="1:62">
      <c r="A208" t="s">
        <v>62</v>
      </c>
      <c r="B208" t="s">
        <v>3449</v>
      </c>
      <c r="F208" t="s">
        <v>3450</v>
      </c>
      <c r="I208" t="s">
        <v>3451</v>
      </c>
      <c r="J208" t="s">
        <v>3452</v>
      </c>
      <c r="M208" t="s">
        <v>67</v>
      </c>
      <c r="N208" t="s">
        <v>68</v>
      </c>
      <c r="T208" t="s">
        <v>3453</v>
      </c>
      <c r="U208" t="s">
        <v>3454</v>
      </c>
      <c r="W208" t="s">
        <v>3455</v>
      </c>
      <c r="X208" t="s">
        <v>3456</v>
      </c>
      <c r="Y208" t="s">
        <v>3457</v>
      </c>
      <c r="AB208" t="s">
        <v>3458</v>
      </c>
      <c r="AC208" t="s">
        <v>3459</v>
      </c>
      <c r="AE208">
        <v>60</v>
      </c>
      <c r="AF208">
        <v>0</v>
      </c>
      <c r="AG208">
        <v>0</v>
      </c>
      <c r="AH208">
        <v>6</v>
      </c>
      <c r="AI208">
        <v>6</v>
      </c>
      <c r="AJ208" t="s">
        <v>358</v>
      </c>
      <c r="AK208" t="s">
        <v>359</v>
      </c>
      <c r="AL208" t="s">
        <v>360</v>
      </c>
      <c r="AM208" t="s">
        <v>3460</v>
      </c>
      <c r="AN208" t="s">
        <v>3461</v>
      </c>
      <c r="AP208" t="s">
        <v>3462</v>
      </c>
      <c r="AQ208" t="s">
        <v>3463</v>
      </c>
      <c r="AR208" t="s">
        <v>2677</v>
      </c>
      <c r="AS208">
        <v>2016</v>
      </c>
      <c r="AT208">
        <v>8</v>
      </c>
      <c r="AU208">
        <v>1</v>
      </c>
      <c r="AZ208">
        <v>148</v>
      </c>
      <c r="BA208">
        <v>159</v>
      </c>
      <c r="BC208" t="s">
        <v>3464</v>
      </c>
      <c r="BE208">
        <v>12</v>
      </c>
      <c r="BF208" t="s">
        <v>3465</v>
      </c>
      <c r="BG208" t="s">
        <v>1545</v>
      </c>
      <c r="BH208" t="s">
        <v>3466</v>
      </c>
      <c r="BI208" t="s">
        <v>3467</v>
      </c>
    </row>
    <row r="209" spans="1:62">
      <c r="A209" t="s">
        <v>62</v>
      </c>
      <c r="B209" t="s">
        <v>3468</v>
      </c>
      <c r="F209" t="s">
        <v>3469</v>
      </c>
      <c r="I209" t="s">
        <v>3470</v>
      </c>
      <c r="J209" t="s">
        <v>1281</v>
      </c>
      <c r="M209" t="s">
        <v>67</v>
      </c>
      <c r="N209" t="s">
        <v>68</v>
      </c>
      <c r="T209" t="s">
        <v>3471</v>
      </c>
      <c r="U209" t="s">
        <v>3472</v>
      </c>
      <c r="W209" t="s">
        <v>3473</v>
      </c>
      <c r="X209" t="s">
        <v>960</v>
      </c>
      <c r="Y209" t="s">
        <v>961</v>
      </c>
      <c r="AB209" t="s">
        <v>3474</v>
      </c>
      <c r="AC209" t="s">
        <v>3475</v>
      </c>
      <c r="AE209">
        <v>53</v>
      </c>
      <c r="AF209">
        <v>0</v>
      </c>
      <c r="AG209">
        <v>0</v>
      </c>
      <c r="AH209">
        <v>2</v>
      </c>
      <c r="AI209">
        <v>2</v>
      </c>
      <c r="AJ209" t="s">
        <v>1289</v>
      </c>
      <c r="AK209" t="s">
        <v>1290</v>
      </c>
      <c r="AL209" t="s">
        <v>1291</v>
      </c>
      <c r="AM209" t="s">
        <v>1292</v>
      </c>
      <c r="AN209" t="s">
        <v>1293</v>
      </c>
      <c r="AP209" t="s">
        <v>1294</v>
      </c>
      <c r="AQ209" t="s">
        <v>1295</v>
      </c>
      <c r="AR209" t="s">
        <v>2677</v>
      </c>
      <c r="AS209">
        <v>2016</v>
      </c>
      <c r="AT209">
        <v>16</v>
      </c>
      <c r="AU209">
        <v>1</v>
      </c>
      <c r="AZ209">
        <v>38</v>
      </c>
      <c r="BA209">
        <v>50</v>
      </c>
      <c r="BC209" t="s">
        <v>3476</v>
      </c>
      <c r="BE209">
        <v>13</v>
      </c>
      <c r="BF209" t="s">
        <v>1297</v>
      </c>
      <c r="BG209" t="s">
        <v>1298</v>
      </c>
      <c r="BH209" t="s">
        <v>3477</v>
      </c>
      <c r="BI209" t="s">
        <v>3478</v>
      </c>
    </row>
    <row r="210" spans="1:62">
      <c r="A210" t="s">
        <v>62</v>
      </c>
      <c r="B210" t="s">
        <v>3479</v>
      </c>
      <c r="F210" t="s">
        <v>3480</v>
      </c>
      <c r="I210" t="s">
        <v>3481</v>
      </c>
      <c r="J210" t="s">
        <v>1281</v>
      </c>
      <c r="M210" t="s">
        <v>67</v>
      </c>
      <c r="N210" t="s">
        <v>68</v>
      </c>
      <c r="T210" t="s">
        <v>3482</v>
      </c>
      <c r="U210" t="s">
        <v>3483</v>
      </c>
      <c r="W210" t="s">
        <v>3484</v>
      </c>
      <c r="X210" t="s">
        <v>3485</v>
      </c>
      <c r="Y210" t="s">
        <v>3486</v>
      </c>
      <c r="AB210" t="s">
        <v>3487</v>
      </c>
      <c r="AC210" t="s">
        <v>3488</v>
      </c>
      <c r="AE210">
        <v>63</v>
      </c>
      <c r="AF210">
        <v>0</v>
      </c>
      <c r="AG210">
        <v>0</v>
      </c>
      <c r="AH210">
        <v>6</v>
      </c>
      <c r="AI210">
        <v>6</v>
      </c>
      <c r="AJ210" t="s">
        <v>1289</v>
      </c>
      <c r="AK210" t="s">
        <v>1290</v>
      </c>
      <c r="AL210" t="s">
        <v>1291</v>
      </c>
      <c r="AM210" t="s">
        <v>1292</v>
      </c>
      <c r="AN210" t="s">
        <v>1293</v>
      </c>
      <c r="AP210" t="s">
        <v>1294</v>
      </c>
      <c r="AQ210" t="s">
        <v>1295</v>
      </c>
      <c r="AR210" t="s">
        <v>2677</v>
      </c>
      <c r="AS210">
        <v>2016</v>
      </c>
      <c r="AT210">
        <v>16</v>
      </c>
      <c r="AU210">
        <v>1</v>
      </c>
      <c r="AZ210">
        <v>191</v>
      </c>
      <c r="BA210">
        <v>203</v>
      </c>
      <c r="BC210" t="s">
        <v>3489</v>
      </c>
      <c r="BE210">
        <v>13</v>
      </c>
      <c r="BF210" t="s">
        <v>1297</v>
      </c>
      <c r="BG210" t="s">
        <v>1298</v>
      </c>
      <c r="BH210" t="s">
        <v>3477</v>
      </c>
      <c r="BI210" t="s">
        <v>3490</v>
      </c>
    </row>
    <row r="211" spans="1:62">
      <c r="A211" t="s">
        <v>62</v>
      </c>
      <c r="B211" t="s">
        <v>3491</v>
      </c>
      <c r="F211" t="s">
        <v>3492</v>
      </c>
      <c r="I211" t="s">
        <v>3493</v>
      </c>
      <c r="J211" t="s">
        <v>3494</v>
      </c>
      <c r="M211" t="s">
        <v>67</v>
      </c>
      <c r="N211" t="s">
        <v>977</v>
      </c>
      <c r="U211" t="s">
        <v>3495</v>
      </c>
      <c r="W211" t="s">
        <v>3496</v>
      </c>
      <c r="X211" t="s">
        <v>3497</v>
      </c>
      <c r="Y211" t="s">
        <v>3498</v>
      </c>
      <c r="AB211" t="s">
        <v>3499</v>
      </c>
      <c r="AC211" t="s">
        <v>3500</v>
      </c>
      <c r="AE211">
        <v>104</v>
      </c>
      <c r="AF211">
        <v>0</v>
      </c>
      <c r="AG211">
        <v>0</v>
      </c>
      <c r="AH211">
        <v>20</v>
      </c>
      <c r="AI211">
        <v>20</v>
      </c>
      <c r="AJ211" t="s">
        <v>76</v>
      </c>
      <c r="AK211" t="s">
        <v>77</v>
      </c>
      <c r="AL211" t="s">
        <v>78</v>
      </c>
      <c r="AM211" t="s">
        <v>3501</v>
      </c>
      <c r="AN211" t="s">
        <v>3502</v>
      </c>
      <c r="AP211" t="s">
        <v>3503</v>
      </c>
      <c r="AQ211" t="s">
        <v>3504</v>
      </c>
      <c r="AR211" t="s">
        <v>2677</v>
      </c>
      <c r="AS211">
        <v>2016</v>
      </c>
      <c r="AT211">
        <v>24</v>
      </c>
      <c r="AU211">
        <v>1</v>
      </c>
      <c r="AZ211">
        <v>63</v>
      </c>
      <c r="BA211">
        <v>75</v>
      </c>
      <c r="BC211" t="s">
        <v>3505</v>
      </c>
      <c r="BE211">
        <v>13</v>
      </c>
      <c r="BF211" t="s">
        <v>3506</v>
      </c>
      <c r="BG211" t="s">
        <v>3506</v>
      </c>
      <c r="BH211" t="s">
        <v>3507</v>
      </c>
      <c r="BI211" t="s">
        <v>3508</v>
      </c>
      <c r="BJ211">
        <v>26612499</v>
      </c>
    </row>
    <row r="212" spans="1:62">
      <c r="A212" t="s">
        <v>62</v>
      </c>
      <c r="B212" t="s">
        <v>3509</v>
      </c>
      <c r="F212" t="s">
        <v>3510</v>
      </c>
      <c r="I212" t="s">
        <v>3511</v>
      </c>
      <c r="J212" t="s">
        <v>3512</v>
      </c>
      <c r="M212" t="s">
        <v>67</v>
      </c>
      <c r="N212" t="s">
        <v>68</v>
      </c>
      <c r="T212" t="s">
        <v>3513</v>
      </c>
      <c r="U212" t="s">
        <v>3514</v>
      </c>
      <c r="W212" t="s">
        <v>3515</v>
      </c>
      <c r="X212" t="s">
        <v>3516</v>
      </c>
      <c r="Y212" t="s">
        <v>3517</v>
      </c>
      <c r="AB212" t="s">
        <v>3518</v>
      </c>
      <c r="AC212" t="s">
        <v>3519</v>
      </c>
      <c r="AE212">
        <v>41</v>
      </c>
      <c r="AF212">
        <v>0</v>
      </c>
      <c r="AG212">
        <v>0</v>
      </c>
      <c r="AH212">
        <v>5</v>
      </c>
      <c r="AI212">
        <v>5</v>
      </c>
      <c r="AJ212" t="s">
        <v>213</v>
      </c>
      <c r="AK212" t="s">
        <v>214</v>
      </c>
      <c r="AL212" t="s">
        <v>215</v>
      </c>
      <c r="AM212" t="s">
        <v>3520</v>
      </c>
      <c r="AN212" t="s">
        <v>3521</v>
      </c>
      <c r="AP212" t="s">
        <v>3522</v>
      </c>
      <c r="AQ212" t="s">
        <v>3523</v>
      </c>
      <c r="AR212" t="s">
        <v>2677</v>
      </c>
      <c r="AS212">
        <v>2016</v>
      </c>
      <c r="AT212">
        <v>32</v>
      </c>
      <c r="AU212">
        <v>1</v>
      </c>
      <c r="BB212">
        <v>10</v>
      </c>
      <c r="BC212" t="s">
        <v>3524</v>
      </c>
      <c r="BE212">
        <v>11</v>
      </c>
      <c r="BF212" t="s">
        <v>2435</v>
      </c>
      <c r="BG212" t="s">
        <v>2435</v>
      </c>
      <c r="BH212" t="s">
        <v>3525</v>
      </c>
      <c r="BI212" t="s">
        <v>3526</v>
      </c>
      <c r="BJ212">
        <v>26712625</v>
      </c>
    </row>
    <row r="213" spans="1:62">
      <c r="A213" t="s">
        <v>62</v>
      </c>
      <c r="B213" t="s">
        <v>3527</v>
      </c>
      <c r="F213" t="s">
        <v>3528</v>
      </c>
      <c r="I213" t="s">
        <v>3529</v>
      </c>
      <c r="J213" t="s">
        <v>3530</v>
      </c>
      <c r="M213" t="s">
        <v>67</v>
      </c>
      <c r="N213" t="s">
        <v>68</v>
      </c>
      <c r="T213" t="s">
        <v>3531</v>
      </c>
      <c r="U213" t="s">
        <v>3532</v>
      </c>
      <c r="W213" t="s">
        <v>3533</v>
      </c>
      <c r="X213" t="s">
        <v>3534</v>
      </c>
      <c r="Y213" t="s">
        <v>3535</v>
      </c>
      <c r="AB213" t="s">
        <v>3536</v>
      </c>
      <c r="AC213" t="s">
        <v>3537</v>
      </c>
      <c r="AE213">
        <v>58</v>
      </c>
      <c r="AF213">
        <v>0</v>
      </c>
      <c r="AG213">
        <v>0</v>
      </c>
      <c r="AH213">
        <v>2</v>
      </c>
      <c r="AI213">
        <v>2</v>
      </c>
      <c r="AJ213" t="s">
        <v>358</v>
      </c>
      <c r="AK213" t="s">
        <v>359</v>
      </c>
      <c r="AL213" t="s">
        <v>360</v>
      </c>
      <c r="AM213" t="s">
        <v>3538</v>
      </c>
      <c r="AN213" t="s">
        <v>3539</v>
      </c>
      <c r="AP213" t="s">
        <v>3540</v>
      </c>
      <c r="AQ213" t="s">
        <v>3541</v>
      </c>
      <c r="AR213" t="s">
        <v>2677</v>
      </c>
      <c r="AS213">
        <v>2016</v>
      </c>
      <c r="AT213">
        <v>22</v>
      </c>
      <c r="AU213">
        <v>1</v>
      </c>
      <c r="AZ213">
        <v>181</v>
      </c>
      <c r="BA213">
        <v>190</v>
      </c>
      <c r="BC213" t="s">
        <v>3542</v>
      </c>
      <c r="BE213">
        <v>10</v>
      </c>
      <c r="BF213" t="s">
        <v>367</v>
      </c>
      <c r="BG213" t="s">
        <v>367</v>
      </c>
      <c r="BH213" t="s">
        <v>3543</v>
      </c>
      <c r="BI213" t="s">
        <v>3544</v>
      </c>
    </row>
    <row r="214" spans="1:62">
      <c r="A214" t="s">
        <v>62</v>
      </c>
      <c r="B214" t="s">
        <v>3545</v>
      </c>
      <c r="F214" t="s">
        <v>3546</v>
      </c>
      <c r="I214" t="s">
        <v>3547</v>
      </c>
      <c r="J214" t="s">
        <v>3548</v>
      </c>
      <c r="M214" t="s">
        <v>67</v>
      </c>
      <c r="N214" t="s">
        <v>68</v>
      </c>
      <c r="T214" t="s">
        <v>3549</v>
      </c>
      <c r="U214" t="s">
        <v>3550</v>
      </c>
      <c r="W214" t="s">
        <v>3551</v>
      </c>
      <c r="X214" t="s">
        <v>3552</v>
      </c>
      <c r="Y214" t="s">
        <v>3553</v>
      </c>
      <c r="AB214" t="s">
        <v>3554</v>
      </c>
      <c r="AC214" t="s">
        <v>3555</v>
      </c>
      <c r="AE214">
        <v>23</v>
      </c>
      <c r="AF214">
        <v>0</v>
      </c>
      <c r="AG214">
        <v>0</v>
      </c>
      <c r="AH214">
        <v>4</v>
      </c>
      <c r="AI214">
        <v>4</v>
      </c>
      <c r="AJ214" t="s">
        <v>213</v>
      </c>
      <c r="AK214" t="s">
        <v>964</v>
      </c>
      <c r="AL214" t="s">
        <v>965</v>
      </c>
      <c r="AM214" t="s">
        <v>3556</v>
      </c>
      <c r="AN214" t="s">
        <v>3557</v>
      </c>
      <c r="AP214" t="s">
        <v>3558</v>
      </c>
      <c r="AQ214" t="s">
        <v>3559</v>
      </c>
      <c r="AR214" t="s">
        <v>2677</v>
      </c>
      <c r="AS214">
        <v>2016</v>
      </c>
      <c r="AT214">
        <v>38</v>
      </c>
      <c r="AU214">
        <v>1</v>
      </c>
      <c r="AZ214">
        <v>145</v>
      </c>
      <c r="BA214">
        <v>155</v>
      </c>
      <c r="BC214" t="s">
        <v>3560</v>
      </c>
      <c r="BE214">
        <v>11</v>
      </c>
      <c r="BF214" t="s">
        <v>2435</v>
      </c>
      <c r="BG214" t="s">
        <v>2435</v>
      </c>
      <c r="BH214" t="s">
        <v>3561</v>
      </c>
      <c r="BI214" t="s">
        <v>3562</v>
      </c>
    </row>
    <row r="215" spans="1:62">
      <c r="A215" t="s">
        <v>62</v>
      </c>
      <c r="B215" t="s">
        <v>3563</v>
      </c>
      <c r="F215" t="s">
        <v>3564</v>
      </c>
      <c r="I215" t="s">
        <v>3565</v>
      </c>
      <c r="J215" t="s">
        <v>3566</v>
      </c>
      <c r="M215" t="s">
        <v>67</v>
      </c>
      <c r="N215" t="s">
        <v>68</v>
      </c>
      <c r="T215" t="s">
        <v>3567</v>
      </c>
      <c r="U215" t="s">
        <v>3568</v>
      </c>
      <c r="W215" t="s">
        <v>3569</v>
      </c>
      <c r="X215" t="s">
        <v>3570</v>
      </c>
      <c r="Y215" t="s">
        <v>690</v>
      </c>
      <c r="AB215" t="s">
        <v>3571</v>
      </c>
      <c r="AC215" t="s">
        <v>3572</v>
      </c>
      <c r="AE215">
        <v>43</v>
      </c>
      <c r="AF215">
        <v>0</v>
      </c>
      <c r="AG215">
        <v>0</v>
      </c>
      <c r="AH215">
        <v>5</v>
      </c>
      <c r="AI215">
        <v>5</v>
      </c>
      <c r="AJ215" t="s">
        <v>1519</v>
      </c>
      <c r="AK215" t="s">
        <v>214</v>
      </c>
      <c r="AL215" t="s">
        <v>1520</v>
      </c>
      <c r="AM215" t="s">
        <v>3573</v>
      </c>
      <c r="AN215" t="s">
        <v>3574</v>
      </c>
      <c r="AP215" t="s">
        <v>3575</v>
      </c>
      <c r="AQ215" t="s">
        <v>3576</v>
      </c>
      <c r="AR215" t="s">
        <v>2677</v>
      </c>
      <c r="AS215">
        <v>2016</v>
      </c>
      <c r="AT215">
        <v>191</v>
      </c>
      <c r="AZ215">
        <v>53</v>
      </c>
      <c r="BA215">
        <v>58</v>
      </c>
      <c r="BC215" t="s">
        <v>3577</v>
      </c>
      <c r="BE215">
        <v>6</v>
      </c>
      <c r="BF215" t="s">
        <v>3578</v>
      </c>
      <c r="BG215" t="s">
        <v>3578</v>
      </c>
      <c r="BH215" t="s">
        <v>3579</v>
      </c>
      <c r="BI215" t="s">
        <v>3580</v>
      </c>
      <c r="BJ215">
        <v>26439660</v>
      </c>
    </row>
    <row r="216" spans="1:62">
      <c r="A216" t="s">
        <v>62</v>
      </c>
      <c r="B216" t="s">
        <v>3581</v>
      </c>
      <c r="F216" t="s">
        <v>3582</v>
      </c>
      <c r="I216" t="s">
        <v>3583</v>
      </c>
      <c r="J216" t="s">
        <v>3584</v>
      </c>
      <c r="M216" t="s">
        <v>67</v>
      </c>
      <c r="N216" t="s">
        <v>68</v>
      </c>
      <c r="T216" t="s">
        <v>3585</v>
      </c>
      <c r="U216" t="s">
        <v>3586</v>
      </c>
      <c r="W216" t="s">
        <v>3587</v>
      </c>
      <c r="X216" t="s">
        <v>3588</v>
      </c>
      <c r="Y216" t="s">
        <v>3589</v>
      </c>
      <c r="AB216" t="s">
        <v>3590</v>
      </c>
      <c r="AC216" t="s">
        <v>3591</v>
      </c>
      <c r="AE216">
        <v>30</v>
      </c>
      <c r="AF216">
        <v>0</v>
      </c>
      <c r="AG216">
        <v>0</v>
      </c>
      <c r="AH216">
        <v>2</v>
      </c>
      <c r="AI216">
        <v>2</v>
      </c>
      <c r="AJ216" t="s">
        <v>213</v>
      </c>
      <c r="AK216" t="s">
        <v>214</v>
      </c>
      <c r="AL216" t="s">
        <v>215</v>
      </c>
      <c r="AM216" t="s">
        <v>3592</v>
      </c>
      <c r="AN216" t="s">
        <v>3593</v>
      </c>
      <c r="AP216" t="s">
        <v>3584</v>
      </c>
      <c r="AQ216" t="s">
        <v>3594</v>
      </c>
      <c r="AR216" t="s">
        <v>2677</v>
      </c>
      <c r="AS216">
        <v>2016</v>
      </c>
      <c r="AT216">
        <v>68</v>
      </c>
      <c r="AU216">
        <v>1</v>
      </c>
      <c r="AZ216">
        <v>67</v>
      </c>
      <c r="BA216">
        <v>76</v>
      </c>
      <c r="BC216" t="s">
        <v>3595</v>
      </c>
      <c r="BE216">
        <v>10</v>
      </c>
      <c r="BF216" t="s">
        <v>3596</v>
      </c>
      <c r="BG216" t="s">
        <v>3596</v>
      </c>
      <c r="BH216" t="s">
        <v>3597</v>
      </c>
      <c r="BI216" t="s">
        <v>3598</v>
      </c>
      <c r="BJ216">
        <v>26518782</v>
      </c>
    </row>
    <row r="217" spans="1:62">
      <c r="A217" t="s">
        <v>62</v>
      </c>
      <c r="B217" t="s">
        <v>3599</v>
      </c>
      <c r="F217" t="s">
        <v>3600</v>
      </c>
      <c r="I217" t="s">
        <v>3601</v>
      </c>
      <c r="J217" t="s">
        <v>3602</v>
      </c>
      <c r="M217" t="s">
        <v>67</v>
      </c>
      <c r="N217" t="s">
        <v>68</v>
      </c>
      <c r="T217" t="s">
        <v>3603</v>
      </c>
      <c r="U217" t="s">
        <v>3604</v>
      </c>
      <c r="W217" t="s">
        <v>3605</v>
      </c>
      <c r="X217" t="s">
        <v>3606</v>
      </c>
      <c r="Y217" t="s">
        <v>3147</v>
      </c>
      <c r="AE217">
        <v>59</v>
      </c>
      <c r="AF217">
        <v>0</v>
      </c>
      <c r="AG217">
        <v>0</v>
      </c>
      <c r="AH217">
        <v>1</v>
      </c>
      <c r="AI217">
        <v>1</v>
      </c>
      <c r="AJ217" t="s">
        <v>213</v>
      </c>
      <c r="AK217" t="s">
        <v>214</v>
      </c>
      <c r="AL217" t="s">
        <v>215</v>
      </c>
      <c r="AM217" t="s">
        <v>3607</v>
      </c>
      <c r="AN217" t="s">
        <v>3608</v>
      </c>
      <c r="AP217" t="s">
        <v>3609</v>
      </c>
      <c r="AQ217" t="s">
        <v>3610</v>
      </c>
      <c r="AR217" t="s">
        <v>2677</v>
      </c>
      <c r="AS217">
        <v>2016</v>
      </c>
      <c r="AT217">
        <v>52</v>
      </c>
      <c r="AU217">
        <v>1</v>
      </c>
      <c r="AZ217">
        <v>1</v>
      </c>
      <c r="BA217">
        <v>9</v>
      </c>
      <c r="BC217" t="s">
        <v>3611</v>
      </c>
      <c r="BE217">
        <v>9</v>
      </c>
      <c r="BF217" t="s">
        <v>3612</v>
      </c>
      <c r="BG217" t="s">
        <v>3612</v>
      </c>
      <c r="BH217" t="s">
        <v>3613</v>
      </c>
      <c r="BI217" t="s">
        <v>3614</v>
      </c>
    </row>
    <row r="218" spans="1:62">
      <c r="A218" t="s">
        <v>62</v>
      </c>
      <c r="B218" t="s">
        <v>3615</v>
      </c>
      <c r="F218" t="s">
        <v>3616</v>
      </c>
      <c r="I218" t="s">
        <v>3617</v>
      </c>
      <c r="J218" t="s">
        <v>3618</v>
      </c>
      <c r="M218" t="s">
        <v>67</v>
      </c>
      <c r="N218" t="s">
        <v>68</v>
      </c>
      <c r="T218" t="s">
        <v>3619</v>
      </c>
      <c r="U218" t="s">
        <v>3620</v>
      </c>
      <c r="W218" t="s">
        <v>3621</v>
      </c>
      <c r="X218" t="s">
        <v>3622</v>
      </c>
      <c r="Y218" t="s">
        <v>3623</v>
      </c>
      <c r="AB218" t="s">
        <v>3624</v>
      </c>
      <c r="AC218" t="s">
        <v>3625</v>
      </c>
      <c r="AE218">
        <v>54</v>
      </c>
      <c r="AF218">
        <v>0</v>
      </c>
      <c r="AG218">
        <v>0</v>
      </c>
      <c r="AH218">
        <v>1</v>
      </c>
      <c r="AI218">
        <v>1</v>
      </c>
      <c r="AJ218" t="s">
        <v>3626</v>
      </c>
      <c r="AK218" t="s">
        <v>3627</v>
      </c>
      <c r="AL218" t="s">
        <v>3628</v>
      </c>
      <c r="AM218" t="s">
        <v>3629</v>
      </c>
      <c r="AN218" t="s">
        <v>3630</v>
      </c>
      <c r="AP218" t="s">
        <v>3631</v>
      </c>
      <c r="AQ218" t="s">
        <v>3632</v>
      </c>
      <c r="AR218" t="s">
        <v>2677</v>
      </c>
      <c r="AS218">
        <v>2016</v>
      </c>
      <c r="AT218">
        <v>37</v>
      </c>
      <c r="AU218">
        <v>1</v>
      </c>
      <c r="AZ218">
        <v>56</v>
      </c>
      <c r="BA218">
        <v>62</v>
      </c>
      <c r="BC218" t="s">
        <v>3633</v>
      </c>
      <c r="BE218">
        <v>7</v>
      </c>
      <c r="BF218" t="s">
        <v>3634</v>
      </c>
      <c r="BG218" t="s">
        <v>3635</v>
      </c>
      <c r="BH218" t="s">
        <v>3636</v>
      </c>
      <c r="BI218" t="s">
        <v>3637</v>
      </c>
      <c r="BJ218">
        <v>26719858</v>
      </c>
    </row>
    <row r="219" spans="1:62">
      <c r="A219" t="s">
        <v>62</v>
      </c>
      <c r="B219" t="s">
        <v>3638</v>
      </c>
      <c r="F219" t="s">
        <v>3639</v>
      </c>
      <c r="I219" t="s">
        <v>3640</v>
      </c>
      <c r="J219" t="s">
        <v>3641</v>
      </c>
      <c r="M219" t="s">
        <v>67</v>
      </c>
      <c r="N219" t="s">
        <v>68</v>
      </c>
      <c r="T219" t="s">
        <v>3642</v>
      </c>
      <c r="U219" t="s">
        <v>3643</v>
      </c>
      <c r="W219" t="s">
        <v>3644</v>
      </c>
      <c r="X219" t="s">
        <v>3645</v>
      </c>
      <c r="Y219" t="s">
        <v>3646</v>
      </c>
      <c r="AB219" t="s">
        <v>3647</v>
      </c>
      <c r="AC219" t="s">
        <v>3648</v>
      </c>
      <c r="AE219">
        <v>56</v>
      </c>
      <c r="AF219">
        <v>0</v>
      </c>
      <c r="AG219">
        <v>0</v>
      </c>
      <c r="AH219">
        <v>5</v>
      </c>
      <c r="AI219">
        <v>5</v>
      </c>
      <c r="AJ219" t="s">
        <v>3649</v>
      </c>
      <c r="AK219" t="s">
        <v>2342</v>
      </c>
      <c r="AL219" t="s">
        <v>3650</v>
      </c>
      <c r="AM219" t="s">
        <v>3651</v>
      </c>
      <c r="AN219" t="s">
        <v>3652</v>
      </c>
      <c r="AP219" t="s">
        <v>3653</v>
      </c>
      <c r="AQ219" t="s">
        <v>3654</v>
      </c>
      <c r="AR219" s="1">
        <v>42370</v>
      </c>
      <c r="AS219">
        <v>2016</v>
      </c>
      <c r="AT219">
        <v>129</v>
      </c>
      <c r="AU219">
        <v>1</v>
      </c>
      <c r="AZ219">
        <v>39</v>
      </c>
      <c r="BA219">
        <v>50</v>
      </c>
      <c r="BC219" t="s">
        <v>3655</v>
      </c>
      <c r="BE219">
        <v>12</v>
      </c>
      <c r="BF219" t="s">
        <v>2348</v>
      </c>
      <c r="BG219" t="s">
        <v>2348</v>
      </c>
      <c r="BH219" t="s">
        <v>3656</v>
      </c>
      <c r="BI219" t="s">
        <v>3657</v>
      </c>
      <c r="BJ219">
        <v>26567220</v>
      </c>
    </row>
    <row r="220" spans="1:62">
      <c r="A220" t="s">
        <v>62</v>
      </c>
      <c r="B220" t="s">
        <v>3658</v>
      </c>
      <c r="F220" t="s">
        <v>3659</v>
      </c>
      <c r="I220" t="s">
        <v>3660</v>
      </c>
      <c r="J220" t="s">
        <v>3661</v>
      </c>
      <c r="M220" t="s">
        <v>67</v>
      </c>
      <c r="N220" t="s">
        <v>68</v>
      </c>
      <c r="T220" t="s">
        <v>3662</v>
      </c>
      <c r="U220" t="s">
        <v>3663</v>
      </c>
      <c r="W220" t="s">
        <v>3664</v>
      </c>
      <c r="X220" t="s">
        <v>3665</v>
      </c>
      <c r="Y220" t="s">
        <v>3666</v>
      </c>
      <c r="AB220" t="s">
        <v>3667</v>
      </c>
      <c r="AC220" t="s">
        <v>3668</v>
      </c>
      <c r="AE220">
        <v>49</v>
      </c>
      <c r="AF220">
        <v>0</v>
      </c>
      <c r="AG220">
        <v>0</v>
      </c>
      <c r="AH220">
        <v>4</v>
      </c>
      <c r="AI220">
        <v>4</v>
      </c>
      <c r="AJ220" t="s">
        <v>3669</v>
      </c>
      <c r="AK220" t="s">
        <v>77</v>
      </c>
      <c r="AL220" t="s">
        <v>3670</v>
      </c>
      <c r="AM220" t="s">
        <v>3671</v>
      </c>
      <c r="AN220" t="s">
        <v>3672</v>
      </c>
      <c r="AP220" t="s">
        <v>3673</v>
      </c>
      <c r="AQ220" t="s">
        <v>3674</v>
      </c>
      <c r="AR220" t="s">
        <v>2677</v>
      </c>
      <c r="AS220">
        <v>2016</v>
      </c>
      <c r="AT220">
        <v>67</v>
      </c>
      <c r="AU220">
        <v>1</v>
      </c>
      <c r="AZ220">
        <v>131</v>
      </c>
      <c r="BA220">
        <v>141</v>
      </c>
      <c r="BC220" t="s">
        <v>3675</v>
      </c>
      <c r="BE220">
        <v>11</v>
      </c>
      <c r="BF220" t="s">
        <v>577</v>
      </c>
      <c r="BG220" t="s">
        <v>577</v>
      </c>
      <c r="BH220" t="s">
        <v>3676</v>
      </c>
      <c r="BI220" t="s">
        <v>3677</v>
      </c>
    </row>
    <row r="221" spans="1:62">
      <c r="A221" t="s">
        <v>62</v>
      </c>
      <c r="B221" t="s">
        <v>3678</v>
      </c>
      <c r="F221" t="s">
        <v>3679</v>
      </c>
      <c r="I221" t="s">
        <v>3680</v>
      </c>
      <c r="J221" t="s">
        <v>3661</v>
      </c>
      <c r="M221" t="s">
        <v>67</v>
      </c>
      <c r="N221" t="s">
        <v>68</v>
      </c>
      <c r="T221" t="s">
        <v>3681</v>
      </c>
      <c r="U221" t="s">
        <v>3682</v>
      </c>
      <c r="W221" t="s">
        <v>3683</v>
      </c>
      <c r="X221" t="s">
        <v>3684</v>
      </c>
      <c r="Y221" t="s">
        <v>3685</v>
      </c>
      <c r="AB221" t="s">
        <v>3686</v>
      </c>
      <c r="AC221" t="s">
        <v>3687</v>
      </c>
      <c r="AE221">
        <v>86</v>
      </c>
      <c r="AF221">
        <v>0</v>
      </c>
      <c r="AG221">
        <v>0</v>
      </c>
      <c r="AH221">
        <v>11</v>
      </c>
      <c r="AI221">
        <v>11</v>
      </c>
      <c r="AJ221" t="s">
        <v>3669</v>
      </c>
      <c r="AK221" t="s">
        <v>77</v>
      </c>
      <c r="AL221" t="s">
        <v>3670</v>
      </c>
      <c r="AM221" t="s">
        <v>3671</v>
      </c>
      <c r="AN221" t="s">
        <v>3672</v>
      </c>
      <c r="AP221" t="s">
        <v>3673</v>
      </c>
      <c r="AQ221" t="s">
        <v>3674</v>
      </c>
      <c r="AR221" t="s">
        <v>2677</v>
      </c>
      <c r="AS221">
        <v>2016</v>
      </c>
      <c r="AT221">
        <v>67</v>
      </c>
      <c r="AU221">
        <v>1</v>
      </c>
      <c r="AZ221">
        <v>157</v>
      </c>
      <c r="BA221">
        <v>174</v>
      </c>
      <c r="BC221" t="s">
        <v>3688</v>
      </c>
      <c r="BE221">
        <v>18</v>
      </c>
      <c r="BF221" t="s">
        <v>577</v>
      </c>
      <c r="BG221" t="s">
        <v>577</v>
      </c>
      <c r="BH221" t="s">
        <v>3676</v>
      </c>
      <c r="BI221" t="s">
        <v>3689</v>
      </c>
    </row>
    <row r="222" spans="1:62">
      <c r="A222" t="s">
        <v>62</v>
      </c>
      <c r="B222" t="s">
        <v>3690</v>
      </c>
      <c r="F222" t="s">
        <v>3691</v>
      </c>
      <c r="I222" t="s">
        <v>3692</v>
      </c>
      <c r="J222" t="s">
        <v>3661</v>
      </c>
      <c r="M222" t="s">
        <v>67</v>
      </c>
      <c r="N222" t="s">
        <v>68</v>
      </c>
      <c r="T222" t="s">
        <v>3693</v>
      </c>
      <c r="U222" t="s">
        <v>3694</v>
      </c>
      <c r="W222" t="s">
        <v>3695</v>
      </c>
      <c r="X222" t="s">
        <v>3696</v>
      </c>
      <c r="Y222" t="s">
        <v>3697</v>
      </c>
      <c r="AB222" t="s">
        <v>3698</v>
      </c>
      <c r="AC222" t="s">
        <v>3699</v>
      </c>
      <c r="AE222">
        <v>63</v>
      </c>
      <c r="AF222">
        <v>0</v>
      </c>
      <c r="AG222">
        <v>0</v>
      </c>
      <c r="AH222">
        <v>8</v>
      </c>
      <c r="AI222">
        <v>8</v>
      </c>
      <c r="AJ222" t="s">
        <v>3669</v>
      </c>
      <c r="AK222" t="s">
        <v>77</v>
      </c>
      <c r="AL222" t="s">
        <v>3670</v>
      </c>
      <c r="AM222" t="s">
        <v>3671</v>
      </c>
      <c r="AN222" t="s">
        <v>3672</v>
      </c>
      <c r="AP222" t="s">
        <v>3673</v>
      </c>
      <c r="AQ222" t="s">
        <v>3674</v>
      </c>
      <c r="AR222" t="s">
        <v>2677</v>
      </c>
      <c r="AS222">
        <v>2016</v>
      </c>
      <c r="AT222">
        <v>67</v>
      </c>
      <c r="AU222">
        <v>1</v>
      </c>
      <c r="AZ222">
        <v>315</v>
      </c>
      <c r="BA222">
        <v>326</v>
      </c>
      <c r="BC222" t="s">
        <v>3700</v>
      </c>
      <c r="BE222">
        <v>12</v>
      </c>
      <c r="BF222" t="s">
        <v>577</v>
      </c>
      <c r="BG222" t="s">
        <v>577</v>
      </c>
      <c r="BH222" t="s">
        <v>3676</v>
      </c>
      <c r="BI222" t="s">
        <v>3701</v>
      </c>
    </row>
    <row r="223" spans="1:62">
      <c r="A223" t="s">
        <v>62</v>
      </c>
      <c r="B223" t="s">
        <v>3702</v>
      </c>
      <c r="F223" t="s">
        <v>3703</v>
      </c>
      <c r="I223" t="s">
        <v>3704</v>
      </c>
      <c r="J223" t="s">
        <v>3705</v>
      </c>
      <c r="M223" t="s">
        <v>67</v>
      </c>
      <c r="N223" t="s">
        <v>68</v>
      </c>
      <c r="T223" t="s">
        <v>3706</v>
      </c>
      <c r="U223" t="s">
        <v>3707</v>
      </c>
      <c r="W223" t="s">
        <v>3708</v>
      </c>
      <c r="X223" t="s">
        <v>3709</v>
      </c>
      <c r="Y223" t="s">
        <v>3710</v>
      </c>
      <c r="AB223" t="s">
        <v>3711</v>
      </c>
      <c r="AC223" t="s">
        <v>3712</v>
      </c>
      <c r="AE223">
        <v>73</v>
      </c>
      <c r="AF223">
        <v>0</v>
      </c>
      <c r="AG223">
        <v>0</v>
      </c>
      <c r="AH223">
        <v>10</v>
      </c>
      <c r="AI223">
        <v>10</v>
      </c>
      <c r="AJ223" t="s">
        <v>3713</v>
      </c>
      <c r="AK223" t="s">
        <v>3714</v>
      </c>
      <c r="AL223" t="s">
        <v>3715</v>
      </c>
      <c r="AM223" t="s">
        <v>3716</v>
      </c>
      <c r="AN223" t="s">
        <v>3717</v>
      </c>
      <c r="AP223" t="s">
        <v>3718</v>
      </c>
      <c r="AQ223" t="s">
        <v>3719</v>
      </c>
      <c r="AR223" t="s">
        <v>2677</v>
      </c>
      <c r="AS223">
        <v>2016</v>
      </c>
      <c r="AT223">
        <v>129</v>
      </c>
      <c r="AU223">
        <v>1</v>
      </c>
      <c r="AZ223">
        <v>79</v>
      </c>
      <c r="BA223">
        <v>91</v>
      </c>
      <c r="BC223" t="s">
        <v>3720</v>
      </c>
      <c r="BE223">
        <v>13</v>
      </c>
      <c r="BF223" t="s">
        <v>577</v>
      </c>
      <c r="BG223" t="s">
        <v>577</v>
      </c>
      <c r="BH223" t="s">
        <v>3721</v>
      </c>
      <c r="BI223" t="s">
        <v>3722</v>
      </c>
      <c r="BJ223">
        <v>26659857</v>
      </c>
    </row>
    <row r="224" spans="1:62">
      <c r="A224" t="s">
        <v>62</v>
      </c>
      <c r="B224" t="s">
        <v>3723</v>
      </c>
      <c r="F224" t="s">
        <v>3724</v>
      </c>
      <c r="I224" t="s">
        <v>3725</v>
      </c>
      <c r="J224" t="s">
        <v>1619</v>
      </c>
      <c r="M224" t="s">
        <v>67</v>
      </c>
      <c r="N224" t="s">
        <v>68</v>
      </c>
      <c r="T224" t="s">
        <v>3726</v>
      </c>
      <c r="U224" t="s">
        <v>3727</v>
      </c>
      <c r="W224" t="s">
        <v>3728</v>
      </c>
      <c r="X224" t="s">
        <v>3729</v>
      </c>
      <c r="Y224" t="s">
        <v>3730</v>
      </c>
      <c r="Z224" t="s">
        <v>3731</v>
      </c>
      <c r="AA224" t="s">
        <v>3732</v>
      </c>
      <c r="AB224" t="s">
        <v>3733</v>
      </c>
      <c r="AC224" t="s">
        <v>3734</v>
      </c>
      <c r="AE224">
        <v>31</v>
      </c>
      <c r="AF224">
        <v>0</v>
      </c>
      <c r="AG224">
        <v>0</v>
      </c>
      <c r="AH224">
        <v>13</v>
      </c>
      <c r="AI224">
        <v>13</v>
      </c>
      <c r="AJ224" t="s">
        <v>112</v>
      </c>
      <c r="AK224" t="s">
        <v>113</v>
      </c>
      <c r="AL224" t="s">
        <v>114</v>
      </c>
      <c r="AM224" t="s">
        <v>1627</v>
      </c>
      <c r="AN224" t="s">
        <v>1628</v>
      </c>
      <c r="AP224" t="s">
        <v>1629</v>
      </c>
      <c r="AQ224" t="s">
        <v>1630</v>
      </c>
      <c r="AR224" t="s">
        <v>2677</v>
      </c>
      <c r="AS224">
        <v>2016</v>
      </c>
      <c r="AT224">
        <v>60</v>
      </c>
      <c r="AZ224">
        <v>460</v>
      </c>
      <c r="BA224">
        <v>469</v>
      </c>
      <c r="BC224" t="s">
        <v>3735</v>
      </c>
      <c r="BE224">
        <v>10</v>
      </c>
      <c r="BF224" t="s">
        <v>1632</v>
      </c>
      <c r="BG224" t="s">
        <v>1009</v>
      </c>
      <c r="BH224" t="s">
        <v>3736</v>
      </c>
      <c r="BI224" t="s">
        <v>3737</v>
      </c>
    </row>
    <row r="225" spans="1:62">
      <c r="A225" t="s">
        <v>62</v>
      </c>
      <c r="B225" t="s">
        <v>3738</v>
      </c>
      <c r="F225" t="s">
        <v>3739</v>
      </c>
      <c r="I225" t="s">
        <v>3740</v>
      </c>
      <c r="J225" t="s">
        <v>3741</v>
      </c>
      <c r="M225" t="s">
        <v>67</v>
      </c>
      <c r="N225" t="s">
        <v>68</v>
      </c>
      <c r="T225" t="s">
        <v>3742</v>
      </c>
      <c r="U225" t="s">
        <v>3743</v>
      </c>
      <c r="W225" t="s">
        <v>3744</v>
      </c>
      <c r="X225" t="s">
        <v>3745</v>
      </c>
      <c r="Y225" t="s">
        <v>3746</v>
      </c>
      <c r="AB225" t="s">
        <v>3747</v>
      </c>
      <c r="AC225" t="s">
        <v>3748</v>
      </c>
      <c r="AE225">
        <v>26</v>
      </c>
      <c r="AF225">
        <v>0</v>
      </c>
      <c r="AG225">
        <v>0</v>
      </c>
      <c r="AH225">
        <v>6</v>
      </c>
      <c r="AI225">
        <v>6</v>
      </c>
      <c r="AJ225" t="s">
        <v>112</v>
      </c>
      <c r="AK225" t="s">
        <v>113</v>
      </c>
      <c r="AL225" t="s">
        <v>114</v>
      </c>
      <c r="AM225" t="s">
        <v>3749</v>
      </c>
      <c r="AN225" t="s">
        <v>3750</v>
      </c>
      <c r="AP225" t="s">
        <v>3751</v>
      </c>
      <c r="AQ225" t="s">
        <v>3752</v>
      </c>
      <c r="AR225" t="s">
        <v>2677</v>
      </c>
      <c r="AS225">
        <v>2016</v>
      </c>
      <c r="AT225">
        <v>82</v>
      </c>
      <c r="AZ225">
        <v>973</v>
      </c>
      <c r="BA225">
        <v>978</v>
      </c>
      <c r="BC225" t="s">
        <v>3753</v>
      </c>
      <c r="BE225">
        <v>6</v>
      </c>
      <c r="BF225" t="s">
        <v>3754</v>
      </c>
      <c r="BG225" t="s">
        <v>3755</v>
      </c>
      <c r="BH225" t="s">
        <v>3756</v>
      </c>
      <c r="BI225" t="s">
        <v>3757</v>
      </c>
      <c r="BJ225">
        <v>26529190</v>
      </c>
    </row>
    <row r="226" spans="1:62">
      <c r="A226" t="s">
        <v>62</v>
      </c>
      <c r="B226" t="s">
        <v>3758</v>
      </c>
      <c r="F226" t="s">
        <v>3759</v>
      </c>
      <c r="I226" t="s">
        <v>3760</v>
      </c>
      <c r="J226" t="s">
        <v>3741</v>
      </c>
      <c r="M226" t="s">
        <v>67</v>
      </c>
      <c r="N226" t="s">
        <v>68</v>
      </c>
      <c r="T226" t="s">
        <v>3761</v>
      </c>
      <c r="U226" t="s">
        <v>3762</v>
      </c>
      <c r="W226" t="s">
        <v>3763</v>
      </c>
      <c r="X226" t="s">
        <v>554</v>
      </c>
      <c r="Y226" t="s">
        <v>3764</v>
      </c>
      <c r="AB226" t="s">
        <v>3765</v>
      </c>
      <c r="AC226" t="s">
        <v>3766</v>
      </c>
      <c r="AE226">
        <v>49</v>
      </c>
      <c r="AF226">
        <v>0</v>
      </c>
      <c r="AG226">
        <v>0</v>
      </c>
      <c r="AH226">
        <v>10</v>
      </c>
      <c r="AI226">
        <v>10</v>
      </c>
      <c r="AJ226" t="s">
        <v>112</v>
      </c>
      <c r="AK226" t="s">
        <v>113</v>
      </c>
      <c r="AL226" t="s">
        <v>114</v>
      </c>
      <c r="AM226" t="s">
        <v>3749</v>
      </c>
      <c r="AN226" t="s">
        <v>3750</v>
      </c>
      <c r="AP226" t="s">
        <v>3751</v>
      </c>
      <c r="AQ226" t="s">
        <v>3752</v>
      </c>
      <c r="AR226" t="s">
        <v>2677</v>
      </c>
      <c r="AS226">
        <v>2016</v>
      </c>
      <c r="AT226">
        <v>82</v>
      </c>
      <c r="AZ226">
        <v>979</v>
      </c>
      <c r="BA226">
        <v>988</v>
      </c>
      <c r="BC226" t="s">
        <v>3767</v>
      </c>
      <c r="BE226">
        <v>10</v>
      </c>
      <c r="BF226" t="s">
        <v>3754</v>
      </c>
      <c r="BG226" t="s">
        <v>3755</v>
      </c>
      <c r="BH226" t="s">
        <v>3756</v>
      </c>
      <c r="BI226" t="s">
        <v>3768</v>
      </c>
      <c r="BJ226">
        <v>26499088</v>
      </c>
    </row>
    <row r="227" spans="1:62">
      <c r="A227" t="s">
        <v>62</v>
      </c>
      <c r="B227" t="s">
        <v>3769</v>
      </c>
      <c r="F227" t="s">
        <v>3770</v>
      </c>
      <c r="I227" t="s">
        <v>3771</v>
      </c>
      <c r="J227" t="s">
        <v>3772</v>
      </c>
      <c r="M227" t="s">
        <v>67</v>
      </c>
      <c r="N227" t="s">
        <v>68</v>
      </c>
      <c r="U227" t="s">
        <v>3773</v>
      </c>
      <c r="W227" t="s">
        <v>3774</v>
      </c>
      <c r="X227" t="s">
        <v>3775</v>
      </c>
      <c r="Y227" t="s">
        <v>3776</v>
      </c>
      <c r="AB227" t="s">
        <v>3777</v>
      </c>
      <c r="AC227" t="s">
        <v>3778</v>
      </c>
      <c r="AE227">
        <v>64</v>
      </c>
      <c r="AF227">
        <v>0</v>
      </c>
      <c r="AG227">
        <v>0</v>
      </c>
      <c r="AH227">
        <v>1</v>
      </c>
      <c r="AI227">
        <v>1</v>
      </c>
      <c r="AJ227" t="s">
        <v>912</v>
      </c>
      <c r="AK227" t="s">
        <v>768</v>
      </c>
      <c r="AL227" t="s">
        <v>913</v>
      </c>
      <c r="AM227" t="s">
        <v>3779</v>
      </c>
      <c r="AN227" t="s">
        <v>3780</v>
      </c>
      <c r="AP227" t="s">
        <v>3781</v>
      </c>
      <c r="AQ227" t="s">
        <v>3782</v>
      </c>
      <c r="AR227" t="s">
        <v>2677</v>
      </c>
      <c r="AS227">
        <v>2016</v>
      </c>
      <c r="AT227">
        <v>90</v>
      </c>
      <c r="AU227">
        <v>2</v>
      </c>
      <c r="AZ227">
        <v>682</v>
      </c>
      <c r="BA227">
        <v>693</v>
      </c>
      <c r="BC227" t="s">
        <v>3783</v>
      </c>
      <c r="BE227">
        <v>12</v>
      </c>
      <c r="BF227" t="s">
        <v>3784</v>
      </c>
      <c r="BG227" t="s">
        <v>3784</v>
      </c>
      <c r="BH227" t="s">
        <v>3785</v>
      </c>
      <c r="BI227" t="s">
        <v>3786</v>
      </c>
    </row>
    <row r="228" spans="1:62">
      <c r="A228" t="s">
        <v>62</v>
      </c>
      <c r="B228" t="s">
        <v>3787</v>
      </c>
      <c r="F228" t="s">
        <v>3788</v>
      </c>
      <c r="I228" t="s">
        <v>3789</v>
      </c>
      <c r="J228" t="s">
        <v>3790</v>
      </c>
      <c r="M228" t="s">
        <v>67</v>
      </c>
      <c r="N228" t="s">
        <v>68</v>
      </c>
      <c r="T228" t="s">
        <v>3791</v>
      </c>
      <c r="U228" t="s">
        <v>3792</v>
      </c>
      <c r="W228" t="s">
        <v>3793</v>
      </c>
      <c r="X228" t="s">
        <v>3794</v>
      </c>
      <c r="Y228" t="s">
        <v>3795</v>
      </c>
      <c r="AB228" t="s">
        <v>3796</v>
      </c>
      <c r="AC228" t="s">
        <v>3797</v>
      </c>
      <c r="AE228">
        <v>90</v>
      </c>
      <c r="AF228">
        <v>0</v>
      </c>
      <c r="AG228">
        <v>0</v>
      </c>
      <c r="AH228">
        <v>8</v>
      </c>
      <c r="AI228">
        <v>8</v>
      </c>
      <c r="AJ228" t="s">
        <v>3798</v>
      </c>
      <c r="AK228" t="s">
        <v>3799</v>
      </c>
      <c r="AL228" t="s">
        <v>3800</v>
      </c>
      <c r="AM228" t="s">
        <v>3801</v>
      </c>
      <c r="AN228" t="s">
        <v>3802</v>
      </c>
      <c r="AP228" t="s">
        <v>3803</v>
      </c>
      <c r="AQ228" t="s">
        <v>3804</v>
      </c>
      <c r="AR228" t="s">
        <v>2677</v>
      </c>
      <c r="AS228">
        <v>2016</v>
      </c>
      <c r="AT228">
        <v>69</v>
      </c>
      <c r="AU228">
        <v>1</v>
      </c>
      <c r="AZ228">
        <v>84</v>
      </c>
      <c r="BA228">
        <v>94</v>
      </c>
      <c r="BC228" t="s">
        <v>3805</v>
      </c>
      <c r="BE228">
        <v>11</v>
      </c>
      <c r="BF228" t="s">
        <v>3806</v>
      </c>
      <c r="BG228" t="s">
        <v>938</v>
      </c>
      <c r="BH228" t="s">
        <v>3807</v>
      </c>
      <c r="BI228" t="s">
        <v>3808</v>
      </c>
    </row>
    <row r="229" spans="1:62">
      <c r="A229" t="s">
        <v>62</v>
      </c>
      <c r="B229" t="s">
        <v>3809</v>
      </c>
      <c r="F229" t="s">
        <v>3810</v>
      </c>
      <c r="I229" t="s">
        <v>3811</v>
      </c>
      <c r="J229" t="s">
        <v>3812</v>
      </c>
      <c r="M229" t="s">
        <v>67</v>
      </c>
      <c r="N229" t="s">
        <v>68</v>
      </c>
      <c r="T229" t="s">
        <v>3813</v>
      </c>
      <c r="U229" t="s">
        <v>3814</v>
      </c>
      <c r="W229" t="s">
        <v>3815</v>
      </c>
      <c r="X229" t="s">
        <v>3816</v>
      </c>
      <c r="Y229" t="s">
        <v>3817</v>
      </c>
      <c r="AB229" t="s">
        <v>3818</v>
      </c>
      <c r="AC229" t="s">
        <v>3819</v>
      </c>
      <c r="AE229">
        <v>48</v>
      </c>
      <c r="AF229">
        <v>0</v>
      </c>
      <c r="AG229">
        <v>0</v>
      </c>
      <c r="AH229">
        <v>4</v>
      </c>
      <c r="AI229">
        <v>4</v>
      </c>
      <c r="AJ229" t="s">
        <v>3820</v>
      </c>
      <c r="AK229" t="s">
        <v>3821</v>
      </c>
      <c r="AL229" t="s">
        <v>3822</v>
      </c>
      <c r="AM229" t="s">
        <v>3823</v>
      </c>
      <c r="AN229" t="s">
        <v>3824</v>
      </c>
      <c r="AP229" t="s">
        <v>3825</v>
      </c>
      <c r="AQ229" t="s">
        <v>3826</v>
      </c>
      <c r="AS229">
        <v>2016</v>
      </c>
      <c r="AT229">
        <v>56</v>
      </c>
      <c r="AU229">
        <v>1</v>
      </c>
      <c r="AZ229">
        <v>48</v>
      </c>
      <c r="BA229">
        <v>54</v>
      </c>
      <c r="BC229" t="s">
        <v>3827</v>
      </c>
      <c r="BE229">
        <v>7</v>
      </c>
      <c r="BF229" t="s">
        <v>2823</v>
      </c>
      <c r="BG229" t="s">
        <v>473</v>
      </c>
      <c r="BH229" t="s">
        <v>3828</v>
      </c>
      <c r="BI229" t="s">
        <v>3829</v>
      </c>
    </row>
    <row r="230" spans="1:62">
      <c r="A230" t="s">
        <v>62</v>
      </c>
      <c r="B230" t="s">
        <v>3830</v>
      </c>
      <c r="F230" t="s">
        <v>3831</v>
      </c>
      <c r="I230" t="s">
        <v>3832</v>
      </c>
      <c r="J230" t="s">
        <v>3833</v>
      </c>
      <c r="M230" t="s">
        <v>67</v>
      </c>
      <c r="N230" t="s">
        <v>68</v>
      </c>
      <c r="T230" t="s">
        <v>3834</v>
      </c>
      <c r="U230" t="s">
        <v>3835</v>
      </c>
      <c r="W230" t="s">
        <v>3836</v>
      </c>
      <c r="X230" t="s">
        <v>3837</v>
      </c>
      <c r="AB230" t="s">
        <v>3838</v>
      </c>
      <c r="AC230" t="s">
        <v>3839</v>
      </c>
      <c r="AE230">
        <v>64</v>
      </c>
      <c r="AF230">
        <v>0</v>
      </c>
      <c r="AG230">
        <v>0</v>
      </c>
      <c r="AH230">
        <v>10</v>
      </c>
      <c r="AI230">
        <v>10</v>
      </c>
      <c r="AJ230" t="s">
        <v>76</v>
      </c>
      <c r="AK230" t="s">
        <v>77</v>
      </c>
      <c r="AL230" t="s">
        <v>78</v>
      </c>
      <c r="AM230" t="s">
        <v>3840</v>
      </c>
      <c r="AN230" t="s">
        <v>3841</v>
      </c>
      <c r="AP230" t="s">
        <v>3842</v>
      </c>
      <c r="AQ230" t="s">
        <v>3843</v>
      </c>
      <c r="AR230" t="s">
        <v>2677</v>
      </c>
      <c r="AS230">
        <v>2016</v>
      </c>
      <c r="AT230">
        <v>88</v>
      </c>
      <c r="AZ230">
        <v>74</v>
      </c>
      <c r="BA230">
        <v>85</v>
      </c>
      <c r="BC230" t="s">
        <v>3844</v>
      </c>
      <c r="BE230">
        <v>12</v>
      </c>
      <c r="BF230" t="s">
        <v>3845</v>
      </c>
      <c r="BG230" t="s">
        <v>3846</v>
      </c>
      <c r="BH230" t="s">
        <v>3847</v>
      </c>
      <c r="BI230" t="s">
        <v>3848</v>
      </c>
    </row>
    <row r="231" spans="1:62">
      <c r="A231" t="s">
        <v>62</v>
      </c>
      <c r="B231" t="s">
        <v>3849</v>
      </c>
      <c r="F231" t="s">
        <v>3850</v>
      </c>
      <c r="I231" t="s">
        <v>3851</v>
      </c>
      <c r="J231" t="s">
        <v>3852</v>
      </c>
      <c r="M231" t="s">
        <v>67</v>
      </c>
      <c r="N231" t="s">
        <v>68</v>
      </c>
      <c r="T231" t="s">
        <v>3853</v>
      </c>
      <c r="U231" t="s">
        <v>3854</v>
      </c>
      <c r="W231" t="s">
        <v>3855</v>
      </c>
      <c r="X231" t="s">
        <v>3856</v>
      </c>
      <c r="Y231" t="s">
        <v>3857</v>
      </c>
      <c r="AB231" t="s">
        <v>3858</v>
      </c>
      <c r="AC231" t="s">
        <v>3859</v>
      </c>
      <c r="AE231">
        <v>68</v>
      </c>
      <c r="AF231">
        <v>0</v>
      </c>
      <c r="AG231">
        <v>0</v>
      </c>
      <c r="AH231">
        <v>2</v>
      </c>
      <c r="AI231">
        <v>2</v>
      </c>
      <c r="AJ231" t="s">
        <v>1519</v>
      </c>
      <c r="AK231" t="s">
        <v>214</v>
      </c>
      <c r="AL231" t="s">
        <v>1520</v>
      </c>
      <c r="AM231" t="s">
        <v>3860</v>
      </c>
      <c r="AN231" t="s">
        <v>3861</v>
      </c>
      <c r="AP231" t="s">
        <v>3862</v>
      </c>
      <c r="AQ231" t="s">
        <v>3863</v>
      </c>
      <c r="AR231" t="s">
        <v>2677</v>
      </c>
      <c r="AS231">
        <v>2016</v>
      </c>
      <c r="AT231">
        <v>99</v>
      </c>
      <c r="AU231">
        <v>1</v>
      </c>
      <c r="AZ231">
        <v>733</v>
      </c>
      <c r="BA231">
        <v>745</v>
      </c>
      <c r="BC231" t="s">
        <v>3864</v>
      </c>
      <c r="BE231">
        <v>13</v>
      </c>
      <c r="BF231" t="s">
        <v>3865</v>
      </c>
      <c r="BG231" t="s">
        <v>3866</v>
      </c>
      <c r="BH231" t="s">
        <v>3867</v>
      </c>
      <c r="BI231" t="s">
        <v>3868</v>
      </c>
      <c r="BJ231">
        <v>26547645</v>
      </c>
    </row>
    <row r="232" spans="1:62">
      <c r="A232" t="s">
        <v>62</v>
      </c>
      <c r="B232" t="s">
        <v>3869</v>
      </c>
      <c r="F232" t="s">
        <v>3870</v>
      </c>
      <c r="I232" t="s">
        <v>3871</v>
      </c>
      <c r="J232" t="s">
        <v>3872</v>
      </c>
      <c r="M232" t="s">
        <v>67</v>
      </c>
      <c r="N232" t="s">
        <v>68</v>
      </c>
      <c r="T232" t="s">
        <v>3873</v>
      </c>
      <c r="U232" t="s">
        <v>3874</v>
      </c>
      <c r="W232" t="s">
        <v>3875</v>
      </c>
      <c r="X232" t="s">
        <v>3876</v>
      </c>
      <c r="Y232" t="s">
        <v>3877</v>
      </c>
      <c r="AB232" t="s">
        <v>3878</v>
      </c>
      <c r="AC232" t="s">
        <v>3879</v>
      </c>
      <c r="AE232">
        <v>58</v>
      </c>
      <c r="AF232">
        <v>0</v>
      </c>
      <c r="AG232">
        <v>0</v>
      </c>
      <c r="AH232">
        <v>12</v>
      </c>
      <c r="AI232">
        <v>12</v>
      </c>
      <c r="AJ232" t="s">
        <v>213</v>
      </c>
      <c r="AK232" t="s">
        <v>964</v>
      </c>
      <c r="AL232" t="s">
        <v>965</v>
      </c>
      <c r="AM232" t="s">
        <v>3880</v>
      </c>
      <c r="AN232" t="s">
        <v>3881</v>
      </c>
      <c r="AP232" t="s">
        <v>3882</v>
      </c>
      <c r="AQ232" t="s">
        <v>3883</v>
      </c>
      <c r="AR232" t="s">
        <v>2677</v>
      </c>
      <c r="AS232">
        <v>2016</v>
      </c>
      <c r="AT232">
        <v>83</v>
      </c>
      <c r="AU232" s="2">
        <v>42371</v>
      </c>
      <c r="AZ232">
        <v>137</v>
      </c>
      <c r="BA232">
        <v>159</v>
      </c>
      <c r="BC232" t="s">
        <v>3884</v>
      </c>
      <c r="BE232">
        <v>23</v>
      </c>
      <c r="BF232" t="s">
        <v>3885</v>
      </c>
      <c r="BG232" t="s">
        <v>3886</v>
      </c>
      <c r="BH232" t="s">
        <v>3887</v>
      </c>
      <c r="BI232" t="s">
        <v>3888</v>
      </c>
    </row>
    <row r="233" spans="1:62">
      <c r="A233" t="s">
        <v>62</v>
      </c>
      <c r="B233" t="s">
        <v>3889</v>
      </c>
      <c r="F233" t="s">
        <v>3890</v>
      </c>
      <c r="I233" t="s">
        <v>3891</v>
      </c>
      <c r="J233" t="s">
        <v>3892</v>
      </c>
      <c r="M233" t="s">
        <v>67</v>
      </c>
      <c r="N233" t="s">
        <v>68</v>
      </c>
      <c r="T233" t="s">
        <v>3893</v>
      </c>
      <c r="U233" t="s">
        <v>3894</v>
      </c>
      <c r="W233" t="s">
        <v>3895</v>
      </c>
      <c r="X233" t="s">
        <v>3896</v>
      </c>
      <c r="Y233" t="s">
        <v>3897</v>
      </c>
      <c r="AB233" t="s">
        <v>3898</v>
      </c>
      <c r="AC233" t="s">
        <v>3899</v>
      </c>
      <c r="AE233">
        <v>54</v>
      </c>
      <c r="AF233">
        <v>0</v>
      </c>
      <c r="AG233">
        <v>0</v>
      </c>
      <c r="AH233">
        <v>6</v>
      </c>
      <c r="AI233">
        <v>6</v>
      </c>
      <c r="AJ233" t="s">
        <v>1519</v>
      </c>
      <c r="AK233" t="s">
        <v>214</v>
      </c>
      <c r="AL233" t="s">
        <v>1520</v>
      </c>
      <c r="AM233" t="s">
        <v>3900</v>
      </c>
      <c r="AN233" t="s">
        <v>3901</v>
      </c>
      <c r="AP233" t="s">
        <v>3892</v>
      </c>
      <c r="AQ233" t="s">
        <v>3902</v>
      </c>
      <c r="AR233" t="s">
        <v>2677</v>
      </c>
      <c r="AS233">
        <v>2016</v>
      </c>
      <c r="AT233">
        <v>32</v>
      </c>
      <c r="AU233">
        <v>1</v>
      </c>
      <c r="AZ233">
        <v>114</v>
      </c>
      <c r="BA233">
        <v>121</v>
      </c>
      <c r="BC233" t="s">
        <v>3903</v>
      </c>
      <c r="BE233">
        <v>8</v>
      </c>
      <c r="BF233" t="s">
        <v>3904</v>
      </c>
      <c r="BG233" t="s">
        <v>3904</v>
      </c>
      <c r="BH233" t="s">
        <v>3905</v>
      </c>
      <c r="BI233" t="s">
        <v>3906</v>
      </c>
      <c r="BJ233">
        <v>26454700</v>
      </c>
    </row>
    <row r="234" spans="1:62">
      <c r="A234" t="s">
        <v>62</v>
      </c>
      <c r="B234" t="s">
        <v>3907</v>
      </c>
      <c r="F234" t="s">
        <v>3908</v>
      </c>
      <c r="I234" t="s">
        <v>3909</v>
      </c>
      <c r="J234" t="s">
        <v>3910</v>
      </c>
      <c r="M234" t="s">
        <v>67</v>
      </c>
      <c r="N234" t="s">
        <v>68</v>
      </c>
      <c r="T234" t="s">
        <v>3911</v>
      </c>
      <c r="U234" t="s">
        <v>3912</v>
      </c>
      <c r="W234" t="s">
        <v>3913</v>
      </c>
      <c r="X234" t="s">
        <v>896</v>
      </c>
      <c r="Y234" t="s">
        <v>3914</v>
      </c>
      <c r="AB234" t="s">
        <v>3915</v>
      </c>
      <c r="AC234" t="s">
        <v>3916</v>
      </c>
      <c r="AE234">
        <v>44</v>
      </c>
      <c r="AF234">
        <v>1</v>
      </c>
      <c r="AG234">
        <v>1</v>
      </c>
      <c r="AH234">
        <v>2</v>
      </c>
      <c r="AI234">
        <v>2</v>
      </c>
      <c r="AJ234" t="s">
        <v>112</v>
      </c>
      <c r="AK234" t="s">
        <v>113</v>
      </c>
      <c r="AL234" t="s">
        <v>114</v>
      </c>
      <c r="AM234" t="s">
        <v>3917</v>
      </c>
      <c r="AN234" t="s">
        <v>3918</v>
      </c>
      <c r="AP234" t="s">
        <v>3919</v>
      </c>
      <c r="AQ234" t="s">
        <v>3920</v>
      </c>
      <c r="AR234" t="s">
        <v>2677</v>
      </c>
      <c r="AS234">
        <v>2016</v>
      </c>
      <c r="AT234">
        <v>119</v>
      </c>
      <c r="AV234">
        <v>1</v>
      </c>
      <c r="AX234" t="s">
        <v>49</v>
      </c>
      <c r="AZ234">
        <v>155</v>
      </c>
      <c r="BA234">
        <v>160</v>
      </c>
      <c r="BC234" t="s">
        <v>3921</v>
      </c>
      <c r="BE234">
        <v>6</v>
      </c>
      <c r="BF234" t="s">
        <v>3922</v>
      </c>
      <c r="BG234" t="s">
        <v>3923</v>
      </c>
      <c r="BH234" t="s">
        <v>3924</v>
      </c>
      <c r="BI234" t="s">
        <v>3925</v>
      </c>
    </row>
    <row r="235" spans="1:62">
      <c r="A235" t="s">
        <v>62</v>
      </c>
      <c r="B235" t="s">
        <v>3926</v>
      </c>
      <c r="F235" t="s">
        <v>3927</v>
      </c>
      <c r="I235" t="s">
        <v>3928</v>
      </c>
      <c r="J235" t="s">
        <v>3929</v>
      </c>
      <c r="M235" t="s">
        <v>67</v>
      </c>
      <c r="N235" t="s">
        <v>68</v>
      </c>
      <c r="T235" t="s">
        <v>3930</v>
      </c>
      <c r="U235" t="s">
        <v>3931</v>
      </c>
      <c r="W235" t="s">
        <v>3932</v>
      </c>
      <c r="X235" t="s">
        <v>3933</v>
      </c>
      <c r="Y235" t="s">
        <v>2325</v>
      </c>
      <c r="AB235" t="s">
        <v>3934</v>
      </c>
      <c r="AC235" t="s">
        <v>3935</v>
      </c>
      <c r="AE235">
        <v>55</v>
      </c>
      <c r="AF235">
        <v>0</v>
      </c>
      <c r="AG235">
        <v>0</v>
      </c>
      <c r="AH235">
        <v>7</v>
      </c>
      <c r="AI235">
        <v>7</v>
      </c>
      <c r="AJ235" t="s">
        <v>112</v>
      </c>
      <c r="AK235" t="s">
        <v>113</v>
      </c>
      <c r="AL235" t="s">
        <v>114</v>
      </c>
      <c r="AM235" t="s">
        <v>3936</v>
      </c>
      <c r="AN235" t="s">
        <v>3937</v>
      </c>
      <c r="AP235" t="s">
        <v>3938</v>
      </c>
      <c r="AQ235" t="s">
        <v>3939</v>
      </c>
      <c r="AR235" t="s">
        <v>2677</v>
      </c>
      <c r="AS235">
        <v>2016</v>
      </c>
      <c r="AT235">
        <v>1861</v>
      </c>
      <c r="AU235">
        <v>1</v>
      </c>
      <c r="AZ235">
        <v>41</v>
      </c>
      <c r="BA235">
        <v>50</v>
      </c>
      <c r="BC235" t="s">
        <v>3940</v>
      </c>
      <c r="BE235">
        <v>10</v>
      </c>
      <c r="BF235" t="s">
        <v>3941</v>
      </c>
      <c r="BG235" t="s">
        <v>3941</v>
      </c>
      <c r="BH235" t="s">
        <v>3942</v>
      </c>
      <c r="BI235" t="s">
        <v>3943</v>
      </c>
      <c r="BJ235">
        <v>26494244</v>
      </c>
    </row>
    <row r="236" spans="1:62">
      <c r="A236" t="s">
        <v>62</v>
      </c>
      <c r="B236" t="s">
        <v>3944</v>
      </c>
      <c r="F236" t="s">
        <v>3945</v>
      </c>
      <c r="I236" t="s">
        <v>3946</v>
      </c>
      <c r="J236" t="s">
        <v>3947</v>
      </c>
      <c r="M236" t="s">
        <v>67</v>
      </c>
      <c r="N236" t="s">
        <v>68</v>
      </c>
      <c r="T236" t="s">
        <v>3948</v>
      </c>
      <c r="U236" t="s">
        <v>3949</v>
      </c>
      <c r="W236" t="s">
        <v>3950</v>
      </c>
      <c r="X236" t="s">
        <v>3951</v>
      </c>
      <c r="Y236" t="s">
        <v>706</v>
      </c>
      <c r="AB236" t="s">
        <v>3952</v>
      </c>
      <c r="AC236" t="s">
        <v>3953</v>
      </c>
      <c r="AE236">
        <v>36</v>
      </c>
      <c r="AF236">
        <v>0</v>
      </c>
      <c r="AG236">
        <v>0</v>
      </c>
      <c r="AH236">
        <v>3</v>
      </c>
      <c r="AI236">
        <v>3</v>
      </c>
      <c r="AJ236" t="s">
        <v>136</v>
      </c>
      <c r="AK236" t="s">
        <v>77</v>
      </c>
      <c r="AL236" t="s">
        <v>137</v>
      </c>
      <c r="AM236" t="s">
        <v>3954</v>
      </c>
      <c r="AP236" t="s">
        <v>3947</v>
      </c>
      <c r="AQ236" t="s">
        <v>3955</v>
      </c>
      <c r="AR236" t="s">
        <v>2677</v>
      </c>
      <c r="AS236">
        <v>2016</v>
      </c>
      <c r="AT236">
        <v>80</v>
      </c>
      <c r="AZ236">
        <v>66</v>
      </c>
      <c r="BA236">
        <v>72</v>
      </c>
      <c r="BC236" t="s">
        <v>3956</v>
      </c>
      <c r="BE236">
        <v>7</v>
      </c>
      <c r="BF236" t="s">
        <v>3957</v>
      </c>
      <c r="BG236" t="s">
        <v>3957</v>
      </c>
      <c r="BH236" t="s">
        <v>3958</v>
      </c>
      <c r="BI236" t="s">
        <v>3959</v>
      </c>
      <c r="BJ236">
        <v>26461103</v>
      </c>
    </row>
    <row r="237" spans="1:62">
      <c r="A237" t="s">
        <v>62</v>
      </c>
      <c r="B237" t="s">
        <v>3960</v>
      </c>
      <c r="F237" t="s">
        <v>3961</v>
      </c>
      <c r="I237" t="s">
        <v>3962</v>
      </c>
      <c r="J237" t="s">
        <v>3963</v>
      </c>
      <c r="M237" t="s">
        <v>67</v>
      </c>
      <c r="N237" t="s">
        <v>68</v>
      </c>
      <c r="T237" t="s">
        <v>3964</v>
      </c>
      <c r="U237" t="s">
        <v>3965</v>
      </c>
      <c r="W237" t="s">
        <v>3966</v>
      </c>
      <c r="X237" t="s">
        <v>3967</v>
      </c>
      <c r="Y237" t="s">
        <v>3535</v>
      </c>
      <c r="AB237" t="s">
        <v>3968</v>
      </c>
      <c r="AC237" t="s">
        <v>3969</v>
      </c>
      <c r="AE237">
        <v>40</v>
      </c>
      <c r="AF237">
        <v>0</v>
      </c>
      <c r="AG237">
        <v>0</v>
      </c>
      <c r="AH237">
        <v>12</v>
      </c>
      <c r="AI237">
        <v>12</v>
      </c>
      <c r="AJ237" t="s">
        <v>1519</v>
      </c>
      <c r="AK237" t="s">
        <v>214</v>
      </c>
      <c r="AL237" t="s">
        <v>1520</v>
      </c>
      <c r="AM237" t="s">
        <v>3970</v>
      </c>
      <c r="AN237" t="s">
        <v>3971</v>
      </c>
      <c r="AP237" t="s">
        <v>3972</v>
      </c>
      <c r="AQ237" t="s">
        <v>3973</v>
      </c>
      <c r="AR237" t="s">
        <v>2677</v>
      </c>
      <c r="AS237">
        <v>2016</v>
      </c>
      <c r="AT237">
        <v>191</v>
      </c>
      <c r="AZ237">
        <v>20</v>
      </c>
      <c r="BA237">
        <v>25</v>
      </c>
      <c r="BC237" t="s">
        <v>3974</v>
      </c>
      <c r="BE237">
        <v>6</v>
      </c>
      <c r="BF237" t="s">
        <v>3975</v>
      </c>
      <c r="BG237" t="s">
        <v>3975</v>
      </c>
      <c r="BH237" t="s">
        <v>3976</v>
      </c>
      <c r="BI237" t="s">
        <v>3977</v>
      </c>
      <c r="BJ237">
        <v>26342959</v>
      </c>
    </row>
    <row r="238" spans="1:62">
      <c r="A238" t="s">
        <v>62</v>
      </c>
      <c r="B238" t="s">
        <v>3978</v>
      </c>
      <c r="F238" t="s">
        <v>3979</v>
      </c>
      <c r="I238" t="s">
        <v>3980</v>
      </c>
      <c r="J238" t="s">
        <v>3981</v>
      </c>
      <c r="M238" t="s">
        <v>67</v>
      </c>
      <c r="N238" t="s">
        <v>68</v>
      </c>
      <c r="T238" t="s">
        <v>3982</v>
      </c>
      <c r="U238" t="s">
        <v>3983</v>
      </c>
      <c r="W238" t="s">
        <v>3984</v>
      </c>
      <c r="X238" t="s">
        <v>3985</v>
      </c>
      <c r="Y238" t="s">
        <v>3986</v>
      </c>
      <c r="AA238" t="s">
        <v>3987</v>
      </c>
      <c r="AB238" t="s">
        <v>3988</v>
      </c>
      <c r="AC238" t="s">
        <v>3989</v>
      </c>
      <c r="AE238">
        <v>34</v>
      </c>
      <c r="AF238">
        <v>0</v>
      </c>
      <c r="AG238">
        <v>0</v>
      </c>
      <c r="AH238">
        <v>14</v>
      </c>
      <c r="AI238">
        <v>14</v>
      </c>
      <c r="AJ238" t="s">
        <v>112</v>
      </c>
      <c r="AK238" t="s">
        <v>113</v>
      </c>
      <c r="AL238" t="s">
        <v>114</v>
      </c>
      <c r="AM238" t="s">
        <v>3990</v>
      </c>
      <c r="AN238" t="s">
        <v>3991</v>
      </c>
      <c r="AP238" t="s">
        <v>3992</v>
      </c>
      <c r="AQ238" t="s">
        <v>3993</v>
      </c>
      <c r="AR238" t="s">
        <v>2677</v>
      </c>
      <c r="AS238">
        <v>2016</v>
      </c>
      <c r="AT238">
        <v>185</v>
      </c>
      <c r="AZ238">
        <v>12</v>
      </c>
      <c r="BA238">
        <v>20</v>
      </c>
      <c r="BC238" t="s">
        <v>3994</v>
      </c>
      <c r="BE238">
        <v>9</v>
      </c>
      <c r="BF238" t="s">
        <v>3995</v>
      </c>
      <c r="BG238" t="s">
        <v>473</v>
      </c>
      <c r="BH238" t="s">
        <v>3996</v>
      </c>
      <c r="BI238" t="s">
        <v>3997</v>
      </c>
    </row>
    <row r="239" spans="1:62">
      <c r="A239" t="s">
        <v>62</v>
      </c>
      <c r="B239" t="s">
        <v>3998</v>
      </c>
      <c r="F239" t="s">
        <v>3999</v>
      </c>
      <c r="I239" t="s">
        <v>4000</v>
      </c>
      <c r="J239" t="s">
        <v>3981</v>
      </c>
      <c r="M239" t="s">
        <v>67</v>
      </c>
      <c r="N239" t="s">
        <v>68</v>
      </c>
      <c r="T239" t="s">
        <v>4001</v>
      </c>
      <c r="U239" t="s">
        <v>4002</v>
      </c>
      <c r="W239" t="s">
        <v>4003</v>
      </c>
      <c r="X239" t="s">
        <v>4004</v>
      </c>
      <c r="Y239" t="s">
        <v>4005</v>
      </c>
      <c r="AA239" t="s">
        <v>4006</v>
      </c>
      <c r="AB239" t="s">
        <v>4007</v>
      </c>
      <c r="AC239" t="s">
        <v>4008</v>
      </c>
      <c r="AE239">
        <v>32</v>
      </c>
      <c r="AF239">
        <v>0</v>
      </c>
      <c r="AG239">
        <v>0</v>
      </c>
      <c r="AH239">
        <v>9</v>
      </c>
      <c r="AI239">
        <v>9</v>
      </c>
      <c r="AJ239" t="s">
        <v>112</v>
      </c>
      <c r="AK239" t="s">
        <v>113</v>
      </c>
      <c r="AL239" t="s">
        <v>114</v>
      </c>
      <c r="AM239" t="s">
        <v>3990</v>
      </c>
      <c r="AN239" t="s">
        <v>3991</v>
      </c>
      <c r="AP239" t="s">
        <v>3992</v>
      </c>
      <c r="AQ239" t="s">
        <v>3993</v>
      </c>
      <c r="AR239" t="s">
        <v>2677</v>
      </c>
      <c r="AS239">
        <v>2016</v>
      </c>
      <c r="AT239">
        <v>185</v>
      </c>
      <c r="AZ239">
        <v>59</v>
      </c>
      <c r="BA239">
        <v>68</v>
      </c>
      <c r="BC239" t="s">
        <v>4009</v>
      </c>
      <c r="BE239">
        <v>10</v>
      </c>
      <c r="BF239" t="s">
        <v>3995</v>
      </c>
      <c r="BG239" t="s">
        <v>473</v>
      </c>
      <c r="BH239" t="s">
        <v>3996</v>
      </c>
      <c r="BI239" t="s">
        <v>4010</v>
      </c>
    </row>
    <row r="240" spans="1:62">
      <c r="A240" t="s">
        <v>62</v>
      </c>
      <c r="B240" t="s">
        <v>4011</v>
      </c>
      <c r="F240" t="s">
        <v>4012</v>
      </c>
      <c r="I240" t="s">
        <v>4013</v>
      </c>
      <c r="J240" t="s">
        <v>4014</v>
      </c>
      <c r="M240" t="s">
        <v>67</v>
      </c>
      <c r="N240" t="s">
        <v>68</v>
      </c>
      <c r="T240" t="s">
        <v>4015</v>
      </c>
      <c r="U240" t="s">
        <v>4016</v>
      </c>
      <c r="W240" t="s">
        <v>4017</v>
      </c>
      <c r="X240" t="s">
        <v>4018</v>
      </c>
      <c r="Y240" t="s">
        <v>464</v>
      </c>
      <c r="AB240" t="s">
        <v>4019</v>
      </c>
      <c r="AC240" t="s">
        <v>4020</v>
      </c>
      <c r="AE240">
        <v>59</v>
      </c>
      <c r="AF240">
        <v>0</v>
      </c>
      <c r="AG240">
        <v>0</v>
      </c>
      <c r="AH240">
        <v>23</v>
      </c>
      <c r="AI240">
        <v>23</v>
      </c>
      <c r="AJ240" t="s">
        <v>425</v>
      </c>
      <c r="AK240" t="s">
        <v>426</v>
      </c>
      <c r="AL240" t="s">
        <v>427</v>
      </c>
      <c r="AM240" t="s">
        <v>4021</v>
      </c>
      <c r="AN240" t="s">
        <v>4022</v>
      </c>
      <c r="AP240" t="s">
        <v>4023</v>
      </c>
      <c r="AQ240" t="s">
        <v>4024</v>
      </c>
      <c r="AR240" t="s">
        <v>2677</v>
      </c>
      <c r="AS240">
        <v>2016</v>
      </c>
      <c r="AT240">
        <v>92</v>
      </c>
      <c r="AZ240">
        <v>164</v>
      </c>
      <c r="BA240">
        <v>171</v>
      </c>
      <c r="BC240" t="s">
        <v>4025</v>
      </c>
      <c r="BE240">
        <v>8</v>
      </c>
      <c r="BF240" t="s">
        <v>3411</v>
      </c>
      <c r="BG240" t="s">
        <v>3411</v>
      </c>
      <c r="BH240" t="s">
        <v>4026</v>
      </c>
      <c r="BI240" t="s">
        <v>4027</v>
      </c>
    </row>
    <row r="241" spans="1:62">
      <c r="A241" t="s">
        <v>62</v>
      </c>
      <c r="B241" t="s">
        <v>4028</v>
      </c>
      <c r="F241" t="s">
        <v>4029</v>
      </c>
      <c r="I241" t="s">
        <v>4030</v>
      </c>
      <c r="J241" t="s">
        <v>1531</v>
      </c>
      <c r="M241" t="s">
        <v>67</v>
      </c>
      <c r="N241" t="s">
        <v>68</v>
      </c>
      <c r="T241" t="s">
        <v>4031</v>
      </c>
      <c r="U241" t="s">
        <v>4032</v>
      </c>
      <c r="W241" t="s">
        <v>4033</v>
      </c>
      <c r="X241" t="s">
        <v>4034</v>
      </c>
      <c r="Y241" t="s">
        <v>4035</v>
      </c>
      <c r="AB241" t="s">
        <v>4036</v>
      </c>
      <c r="AC241" t="s">
        <v>4037</v>
      </c>
      <c r="AE241">
        <v>35</v>
      </c>
      <c r="AF241">
        <v>0</v>
      </c>
      <c r="AG241">
        <v>0</v>
      </c>
      <c r="AH241">
        <v>13</v>
      </c>
      <c r="AI241">
        <v>13</v>
      </c>
      <c r="AJ241" t="s">
        <v>76</v>
      </c>
      <c r="AK241" t="s">
        <v>77</v>
      </c>
      <c r="AL241" t="s">
        <v>78</v>
      </c>
      <c r="AM241" t="s">
        <v>1539</v>
      </c>
      <c r="AN241" t="s">
        <v>1540</v>
      </c>
      <c r="AP241" t="s">
        <v>1541</v>
      </c>
      <c r="AQ241" t="s">
        <v>1542</v>
      </c>
      <c r="AR241" t="s">
        <v>2677</v>
      </c>
      <c r="AS241">
        <v>2016</v>
      </c>
      <c r="AT241">
        <v>200</v>
      </c>
      <c r="AZ241">
        <v>405</v>
      </c>
      <c r="BA241">
        <v>412</v>
      </c>
      <c r="BC241" t="s">
        <v>4038</v>
      </c>
      <c r="BE241">
        <v>8</v>
      </c>
      <c r="BF241" t="s">
        <v>1544</v>
      </c>
      <c r="BG241" t="s">
        <v>1545</v>
      </c>
      <c r="BH241" t="s">
        <v>4039</v>
      </c>
      <c r="BI241" t="s">
        <v>4040</v>
      </c>
      <c r="BJ241">
        <v>26512865</v>
      </c>
    </row>
    <row r="242" spans="1:62">
      <c r="A242" t="s">
        <v>62</v>
      </c>
      <c r="B242" t="s">
        <v>4041</v>
      </c>
      <c r="F242" t="s">
        <v>4042</v>
      </c>
      <c r="I242" t="s">
        <v>4043</v>
      </c>
      <c r="J242" t="s">
        <v>4044</v>
      </c>
      <c r="M242" t="s">
        <v>67</v>
      </c>
      <c r="N242" t="s">
        <v>68</v>
      </c>
      <c r="T242" t="s">
        <v>4045</v>
      </c>
      <c r="U242" t="s">
        <v>4046</v>
      </c>
      <c r="W242" t="s">
        <v>4047</v>
      </c>
      <c r="X242" t="s">
        <v>4048</v>
      </c>
      <c r="Y242" t="s">
        <v>4049</v>
      </c>
      <c r="AB242" t="s">
        <v>4050</v>
      </c>
      <c r="AC242" t="s">
        <v>4051</v>
      </c>
      <c r="AE242">
        <v>23</v>
      </c>
      <c r="AF242">
        <v>0</v>
      </c>
      <c r="AG242">
        <v>0</v>
      </c>
      <c r="AH242">
        <v>15</v>
      </c>
      <c r="AI242">
        <v>15</v>
      </c>
      <c r="AJ242" t="s">
        <v>4052</v>
      </c>
      <c r="AK242" t="s">
        <v>4053</v>
      </c>
      <c r="AL242" t="s">
        <v>4054</v>
      </c>
      <c r="AM242" t="s">
        <v>4055</v>
      </c>
      <c r="AN242" t="s">
        <v>4056</v>
      </c>
      <c r="AP242" t="s">
        <v>4057</v>
      </c>
      <c r="AQ242" t="s">
        <v>4058</v>
      </c>
      <c r="AR242" t="s">
        <v>2677</v>
      </c>
      <c r="AS242">
        <v>2016</v>
      </c>
      <c r="AT242">
        <v>10</v>
      </c>
      <c r="AU242">
        <v>1</v>
      </c>
      <c r="AZ242">
        <v>29</v>
      </c>
      <c r="BA242">
        <v>44</v>
      </c>
      <c r="BE242">
        <v>16</v>
      </c>
      <c r="BF242" t="s">
        <v>3995</v>
      </c>
      <c r="BG242" t="s">
        <v>473</v>
      </c>
      <c r="BH242" t="s">
        <v>4059</v>
      </c>
      <c r="BI242" t="s">
        <v>4060</v>
      </c>
    </row>
    <row r="243" spans="1:62">
      <c r="A243" t="s">
        <v>62</v>
      </c>
      <c r="B243" t="s">
        <v>4061</v>
      </c>
      <c r="F243" t="s">
        <v>4062</v>
      </c>
      <c r="I243" t="s">
        <v>4063</v>
      </c>
      <c r="J243" t="s">
        <v>373</v>
      </c>
      <c r="M243" t="s">
        <v>67</v>
      </c>
      <c r="N243" t="s">
        <v>68</v>
      </c>
      <c r="T243" t="s">
        <v>4064</v>
      </c>
      <c r="U243" t="s">
        <v>4065</v>
      </c>
      <c r="W243" t="s">
        <v>4066</v>
      </c>
      <c r="X243" t="s">
        <v>4067</v>
      </c>
      <c r="Y243" t="s">
        <v>4068</v>
      </c>
      <c r="AB243" t="s">
        <v>4069</v>
      </c>
      <c r="AC243" t="s">
        <v>4070</v>
      </c>
      <c r="AE243">
        <v>70</v>
      </c>
      <c r="AF243">
        <v>0</v>
      </c>
      <c r="AG243">
        <v>0</v>
      </c>
      <c r="AH243">
        <v>10</v>
      </c>
      <c r="AI243">
        <v>10</v>
      </c>
      <c r="AJ243" t="s">
        <v>112</v>
      </c>
      <c r="AK243" t="s">
        <v>113</v>
      </c>
      <c r="AL243" t="s">
        <v>114</v>
      </c>
      <c r="AM243" t="s">
        <v>381</v>
      </c>
      <c r="AN243" t="s">
        <v>382</v>
      </c>
      <c r="AP243" t="s">
        <v>373</v>
      </c>
      <c r="AQ243" t="s">
        <v>383</v>
      </c>
      <c r="AR243" s="1">
        <v>42370</v>
      </c>
      <c r="AS243">
        <v>2016</v>
      </c>
      <c r="AT243">
        <v>450</v>
      </c>
      <c r="AZ243">
        <v>23</v>
      </c>
      <c r="BA243">
        <v>30</v>
      </c>
      <c r="BC243" t="s">
        <v>4071</v>
      </c>
      <c r="BE243">
        <v>8</v>
      </c>
      <c r="BF243" t="s">
        <v>385</v>
      </c>
      <c r="BG243" t="s">
        <v>385</v>
      </c>
      <c r="BH243" t="s">
        <v>4072</v>
      </c>
      <c r="BI243" t="s">
        <v>4073</v>
      </c>
    </row>
    <row r="244" spans="1:62">
      <c r="A244" t="s">
        <v>62</v>
      </c>
      <c r="B244" t="s">
        <v>4074</v>
      </c>
      <c r="F244" t="s">
        <v>4075</v>
      </c>
      <c r="I244" t="s">
        <v>4076</v>
      </c>
      <c r="J244" t="s">
        <v>925</v>
      </c>
      <c r="M244" t="s">
        <v>67</v>
      </c>
      <c r="N244" t="s">
        <v>68</v>
      </c>
      <c r="T244" t="s">
        <v>4077</v>
      </c>
      <c r="U244" t="s">
        <v>4078</v>
      </c>
      <c r="W244" t="s">
        <v>4079</v>
      </c>
      <c r="X244" t="s">
        <v>4080</v>
      </c>
      <c r="Y244" t="s">
        <v>4081</v>
      </c>
      <c r="AB244" t="s">
        <v>4082</v>
      </c>
      <c r="AC244" t="s">
        <v>4083</v>
      </c>
      <c r="AE244">
        <v>45</v>
      </c>
      <c r="AF244">
        <v>3</v>
      </c>
      <c r="AG244">
        <v>3</v>
      </c>
      <c r="AH244">
        <v>64</v>
      </c>
      <c r="AI244">
        <v>64</v>
      </c>
      <c r="AJ244" t="s">
        <v>136</v>
      </c>
      <c r="AK244" t="s">
        <v>77</v>
      </c>
      <c r="AL244" t="s">
        <v>137</v>
      </c>
      <c r="AM244" t="s">
        <v>933</v>
      </c>
      <c r="AN244" t="s">
        <v>934</v>
      </c>
      <c r="AP244" t="s">
        <v>925</v>
      </c>
      <c r="AQ244" t="s">
        <v>935</v>
      </c>
      <c r="AR244" t="s">
        <v>2677</v>
      </c>
      <c r="AS244">
        <v>2016</v>
      </c>
      <c r="AT244">
        <v>142</v>
      </c>
      <c r="AZ244">
        <v>106</v>
      </c>
      <c r="BA244">
        <v>113</v>
      </c>
      <c r="BC244" t="s">
        <v>4084</v>
      </c>
      <c r="BE244">
        <v>8</v>
      </c>
      <c r="BF244" t="s">
        <v>937</v>
      </c>
      <c r="BG244" t="s">
        <v>938</v>
      </c>
      <c r="BH244" t="s">
        <v>4085</v>
      </c>
      <c r="BI244" t="s">
        <v>4086</v>
      </c>
      <c r="BJ244">
        <v>25959223</v>
      </c>
    </row>
    <row r="245" spans="1:62">
      <c r="A245" t="s">
        <v>62</v>
      </c>
      <c r="B245" t="s">
        <v>4087</v>
      </c>
      <c r="F245" t="s">
        <v>4088</v>
      </c>
      <c r="I245" t="s">
        <v>4089</v>
      </c>
      <c r="J245" t="s">
        <v>3398</v>
      </c>
      <c r="M245" t="s">
        <v>67</v>
      </c>
      <c r="N245" t="s">
        <v>68</v>
      </c>
      <c r="T245" t="s">
        <v>4090</v>
      </c>
      <c r="U245" t="s">
        <v>4091</v>
      </c>
      <c r="W245" t="s">
        <v>4092</v>
      </c>
      <c r="X245" t="s">
        <v>4093</v>
      </c>
      <c r="Y245" t="s">
        <v>3685</v>
      </c>
      <c r="AB245" t="s">
        <v>4094</v>
      </c>
      <c r="AC245" t="s">
        <v>4095</v>
      </c>
      <c r="AE245">
        <v>30</v>
      </c>
      <c r="AF245">
        <v>0</v>
      </c>
      <c r="AG245">
        <v>0</v>
      </c>
      <c r="AH245">
        <v>23</v>
      </c>
      <c r="AI245">
        <v>23</v>
      </c>
      <c r="AJ245" t="s">
        <v>304</v>
      </c>
      <c r="AK245" t="s">
        <v>305</v>
      </c>
      <c r="AL245" t="s">
        <v>306</v>
      </c>
      <c r="AM245" t="s">
        <v>3406</v>
      </c>
      <c r="AN245" t="s">
        <v>3407</v>
      </c>
      <c r="AP245" t="s">
        <v>3408</v>
      </c>
      <c r="AQ245" t="s">
        <v>3409</v>
      </c>
      <c r="AS245">
        <v>2016</v>
      </c>
      <c r="AT245">
        <v>26</v>
      </c>
      <c r="AU245">
        <v>2</v>
      </c>
      <c r="AZ245">
        <v>174</v>
      </c>
      <c r="BA245">
        <v>180</v>
      </c>
      <c r="BC245" t="s">
        <v>4096</v>
      </c>
      <c r="BE245">
        <v>7</v>
      </c>
      <c r="BF245" t="s">
        <v>3411</v>
      </c>
      <c r="BG245" t="s">
        <v>3411</v>
      </c>
      <c r="BH245" t="s">
        <v>4097</v>
      </c>
      <c r="BI245" t="s">
        <v>4098</v>
      </c>
    </row>
    <row r="246" spans="1:62">
      <c r="A246" t="s">
        <v>62</v>
      </c>
      <c r="B246" t="s">
        <v>4099</v>
      </c>
      <c r="F246" t="s">
        <v>4100</v>
      </c>
      <c r="I246" t="s">
        <v>4101</v>
      </c>
      <c r="J246" t="s">
        <v>1796</v>
      </c>
      <c r="M246" t="s">
        <v>67</v>
      </c>
      <c r="N246" t="s">
        <v>68</v>
      </c>
      <c r="T246" t="s">
        <v>4102</v>
      </c>
      <c r="U246" t="s">
        <v>4103</v>
      </c>
      <c r="W246" t="s">
        <v>4104</v>
      </c>
      <c r="X246" t="s">
        <v>4105</v>
      </c>
      <c r="Y246" t="s">
        <v>191</v>
      </c>
      <c r="AB246" t="s">
        <v>4106</v>
      </c>
      <c r="AC246" t="s">
        <v>4107</v>
      </c>
      <c r="AE246">
        <v>37</v>
      </c>
      <c r="AF246">
        <v>0</v>
      </c>
      <c r="AG246">
        <v>0</v>
      </c>
      <c r="AH246">
        <v>22</v>
      </c>
      <c r="AI246">
        <v>22</v>
      </c>
      <c r="AJ246" t="s">
        <v>76</v>
      </c>
      <c r="AK246" t="s">
        <v>77</v>
      </c>
      <c r="AL246" t="s">
        <v>78</v>
      </c>
      <c r="AM246" t="s">
        <v>1804</v>
      </c>
      <c r="AN246" t="s">
        <v>1805</v>
      </c>
      <c r="AP246" t="s">
        <v>1796</v>
      </c>
      <c r="AQ246" t="s">
        <v>1806</v>
      </c>
      <c r="AR246" t="s">
        <v>2677</v>
      </c>
      <c r="AS246">
        <v>2016</v>
      </c>
      <c r="AT246">
        <v>59</v>
      </c>
      <c r="AZ246">
        <v>546</v>
      </c>
      <c r="BA246">
        <v>552</v>
      </c>
      <c r="BC246" t="s">
        <v>4108</v>
      </c>
      <c r="BE246">
        <v>7</v>
      </c>
      <c r="BF246" t="s">
        <v>200</v>
      </c>
      <c r="BG246" t="s">
        <v>200</v>
      </c>
      <c r="BH246" t="s">
        <v>4109</v>
      </c>
      <c r="BI246" t="s">
        <v>4110</v>
      </c>
    </row>
    <row r="247" spans="1:62">
      <c r="A247" t="s">
        <v>62</v>
      </c>
      <c r="B247" t="s">
        <v>4111</v>
      </c>
      <c r="F247" t="s">
        <v>4112</v>
      </c>
      <c r="I247" t="s">
        <v>4113</v>
      </c>
      <c r="J247" t="s">
        <v>1796</v>
      </c>
      <c r="M247" t="s">
        <v>67</v>
      </c>
      <c r="N247" t="s">
        <v>68</v>
      </c>
      <c r="T247" t="s">
        <v>4114</v>
      </c>
      <c r="U247" t="s">
        <v>4115</v>
      </c>
      <c r="W247" t="s">
        <v>4116</v>
      </c>
      <c r="X247" t="s">
        <v>4117</v>
      </c>
      <c r="Y247" t="s">
        <v>1801</v>
      </c>
      <c r="AB247" t="s">
        <v>4118</v>
      </c>
      <c r="AC247" t="s">
        <v>4119</v>
      </c>
      <c r="AE247">
        <v>34</v>
      </c>
      <c r="AF247">
        <v>0</v>
      </c>
      <c r="AG247">
        <v>0</v>
      </c>
      <c r="AH247">
        <v>12</v>
      </c>
      <c r="AI247">
        <v>12</v>
      </c>
      <c r="AJ247" t="s">
        <v>76</v>
      </c>
      <c r="AK247" t="s">
        <v>77</v>
      </c>
      <c r="AL247" t="s">
        <v>78</v>
      </c>
      <c r="AM247" t="s">
        <v>1804</v>
      </c>
      <c r="AN247" t="s">
        <v>1805</v>
      </c>
      <c r="AP247" t="s">
        <v>1796</v>
      </c>
      <c r="AQ247" t="s">
        <v>1806</v>
      </c>
      <c r="AR247" t="s">
        <v>2677</v>
      </c>
      <c r="AS247">
        <v>2016</v>
      </c>
      <c r="AT247">
        <v>59</v>
      </c>
      <c r="AZ247">
        <v>862</v>
      </c>
      <c r="BA247">
        <v>869</v>
      </c>
      <c r="BC247" t="s">
        <v>4120</v>
      </c>
      <c r="BE247">
        <v>8</v>
      </c>
      <c r="BF247" t="s">
        <v>200</v>
      </c>
      <c r="BG247" t="s">
        <v>200</v>
      </c>
      <c r="BH247" t="s">
        <v>4109</v>
      </c>
      <c r="BI247" t="s">
        <v>4121</v>
      </c>
    </row>
    <row r="248" spans="1:62">
      <c r="A248" t="s">
        <v>62</v>
      </c>
      <c r="B248" t="s">
        <v>4122</v>
      </c>
      <c r="F248" t="s">
        <v>4123</v>
      </c>
      <c r="I248" t="s">
        <v>4124</v>
      </c>
      <c r="J248" t="s">
        <v>2227</v>
      </c>
      <c r="M248" t="s">
        <v>67</v>
      </c>
      <c r="N248" t="s">
        <v>4125</v>
      </c>
      <c r="W248" t="s">
        <v>4126</v>
      </c>
      <c r="X248" t="s">
        <v>3729</v>
      </c>
      <c r="Y248" t="s">
        <v>3730</v>
      </c>
      <c r="Z248" t="s">
        <v>4127</v>
      </c>
      <c r="AA248" t="s">
        <v>4128</v>
      </c>
      <c r="AE248">
        <v>1</v>
      </c>
      <c r="AF248">
        <v>0</v>
      </c>
      <c r="AG248">
        <v>0</v>
      </c>
      <c r="AH248">
        <v>17</v>
      </c>
      <c r="AI248">
        <v>17</v>
      </c>
      <c r="AJ248" t="s">
        <v>112</v>
      </c>
      <c r="AK248" t="s">
        <v>113</v>
      </c>
      <c r="AL248" t="s">
        <v>114</v>
      </c>
      <c r="AM248" t="s">
        <v>2235</v>
      </c>
      <c r="AN248" t="s">
        <v>2236</v>
      </c>
      <c r="AP248" t="s">
        <v>2237</v>
      </c>
      <c r="AQ248" t="s">
        <v>2238</v>
      </c>
      <c r="AR248" s="1">
        <v>42370</v>
      </c>
      <c r="AS248">
        <v>2016</v>
      </c>
      <c r="AT248">
        <v>215</v>
      </c>
      <c r="AZ248">
        <v>151</v>
      </c>
      <c r="BA248">
        <v>151</v>
      </c>
      <c r="BC248" t="s">
        <v>4129</v>
      </c>
      <c r="BE248">
        <v>1</v>
      </c>
      <c r="BF248" t="s">
        <v>2240</v>
      </c>
      <c r="BG248" t="s">
        <v>2241</v>
      </c>
      <c r="BH248" t="s">
        <v>4130</v>
      </c>
      <c r="BI248" t="s">
        <v>4131</v>
      </c>
    </row>
    <row r="249" spans="1:62">
      <c r="A249" t="s">
        <v>62</v>
      </c>
      <c r="B249" t="s">
        <v>4132</v>
      </c>
      <c r="F249" t="s">
        <v>4133</v>
      </c>
      <c r="I249" t="s">
        <v>4134</v>
      </c>
      <c r="J249" t="s">
        <v>4135</v>
      </c>
      <c r="M249" t="s">
        <v>67</v>
      </c>
      <c r="N249" t="s">
        <v>68</v>
      </c>
      <c r="T249" t="s">
        <v>4136</v>
      </c>
      <c r="U249" t="s">
        <v>4137</v>
      </c>
      <c r="W249" t="s">
        <v>4138</v>
      </c>
      <c r="X249" t="s">
        <v>4139</v>
      </c>
      <c r="Y249" t="s">
        <v>4140</v>
      </c>
      <c r="AB249" t="s">
        <v>4141</v>
      </c>
      <c r="AC249" t="s">
        <v>4142</v>
      </c>
      <c r="AE249">
        <v>47</v>
      </c>
      <c r="AF249">
        <v>0</v>
      </c>
      <c r="AG249">
        <v>0</v>
      </c>
      <c r="AH249">
        <v>23</v>
      </c>
      <c r="AI249">
        <v>23</v>
      </c>
      <c r="AJ249" t="s">
        <v>112</v>
      </c>
      <c r="AK249" t="s">
        <v>113</v>
      </c>
      <c r="AL249" t="s">
        <v>114</v>
      </c>
      <c r="AM249" t="s">
        <v>4143</v>
      </c>
      <c r="AN249" t="s">
        <v>4144</v>
      </c>
      <c r="AP249" t="s">
        <v>4145</v>
      </c>
      <c r="AQ249" t="s">
        <v>4146</v>
      </c>
      <c r="AR249" t="s">
        <v>2677</v>
      </c>
      <c r="AS249">
        <v>2016</v>
      </c>
      <c r="AT249">
        <v>111</v>
      </c>
      <c r="AZ249">
        <v>175</v>
      </c>
      <c r="BA249">
        <v>184</v>
      </c>
      <c r="BC249" t="s">
        <v>4147</v>
      </c>
      <c r="BE249">
        <v>10</v>
      </c>
      <c r="BF249" t="s">
        <v>4148</v>
      </c>
      <c r="BG249" t="s">
        <v>3866</v>
      </c>
      <c r="BH249" t="s">
        <v>4149</v>
      </c>
      <c r="BI249" t="s">
        <v>4150</v>
      </c>
    </row>
    <row r="250" spans="1:62">
      <c r="A250" t="s">
        <v>62</v>
      </c>
      <c r="B250" t="s">
        <v>4151</v>
      </c>
      <c r="F250" t="s">
        <v>4152</v>
      </c>
      <c r="I250" t="s">
        <v>4153</v>
      </c>
      <c r="J250" t="s">
        <v>4135</v>
      </c>
      <c r="M250" t="s">
        <v>67</v>
      </c>
      <c r="N250" t="s">
        <v>68</v>
      </c>
      <c r="T250" t="s">
        <v>4154</v>
      </c>
      <c r="U250" t="s">
        <v>4155</v>
      </c>
      <c r="W250" t="s">
        <v>4156</v>
      </c>
      <c r="X250" t="s">
        <v>4157</v>
      </c>
      <c r="Y250" t="s">
        <v>4158</v>
      </c>
      <c r="AB250" t="s">
        <v>4159</v>
      </c>
      <c r="AC250" t="s">
        <v>4160</v>
      </c>
      <c r="AE250">
        <v>33</v>
      </c>
      <c r="AF250">
        <v>0</v>
      </c>
      <c r="AG250">
        <v>0</v>
      </c>
      <c r="AH250">
        <v>20</v>
      </c>
      <c r="AI250">
        <v>20</v>
      </c>
      <c r="AJ250" t="s">
        <v>112</v>
      </c>
      <c r="AK250" t="s">
        <v>113</v>
      </c>
      <c r="AL250" t="s">
        <v>114</v>
      </c>
      <c r="AM250" t="s">
        <v>4143</v>
      </c>
      <c r="AN250" t="s">
        <v>4144</v>
      </c>
      <c r="AP250" t="s">
        <v>4145</v>
      </c>
      <c r="AQ250" t="s">
        <v>4146</v>
      </c>
      <c r="AR250" t="s">
        <v>2677</v>
      </c>
      <c r="AS250">
        <v>2016</v>
      </c>
      <c r="AT250">
        <v>111</v>
      </c>
      <c r="AZ250">
        <v>197</v>
      </c>
      <c r="BA250">
        <v>204</v>
      </c>
      <c r="BC250" t="s">
        <v>4161</v>
      </c>
      <c r="BE250">
        <v>8</v>
      </c>
      <c r="BF250" t="s">
        <v>4148</v>
      </c>
      <c r="BG250" t="s">
        <v>3866</v>
      </c>
      <c r="BH250" t="s">
        <v>4149</v>
      </c>
      <c r="BI250" t="s">
        <v>4162</v>
      </c>
    </row>
    <row r="251" spans="1:62">
      <c r="A251" t="s">
        <v>62</v>
      </c>
      <c r="B251" t="s">
        <v>4163</v>
      </c>
      <c r="F251" t="s">
        <v>4164</v>
      </c>
      <c r="I251" t="s">
        <v>4165</v>
      </c>
      <c r="J251" t="s">
        <v>4166</v>
      </c>
      <c r="M251" t="s">
        <v>67</v>
      </c>
      <c r="N251" t="s">
        <v>68</v>
      </c>
      <c r="T251" t="s">
        <v>4167</v>
      </c>
      <c r="U251" t="s">
        <v>4168</v>
      </c>
      <c r="W251" t="s">
        <v>4169</v>
      </c>
      <c r="X251" t="s">
        <v>4170</v>
      </c>
      <c r="Y251" t="s">
        <v>4171</v>
      </c>
      <c r="AB251" t="s">
        <v>4172</v>
      </c>
      <c r="AC251" t="s">
        <v>4173</v>
      </c>
      <c r="AE251">
        <v>29</v>
      </c>
      <c r="AF251">
        <v>1</v>
      </c>
      <c r="AG251">
        <v>1</v>
      </c>
      <c r="AH251">
        <v>32</v>
      </c>
      <c r="AI251">
        <v>32</v>
      </c>
      <c r="AJ251" t="s">
        <v>76</v>
      </c>
      <c r="AK251" t="s">
        <v>77</v>
      </c>
      <c r="AL251" t="s">
        <v>78</v>
      </c>
      <c r="AM251" t="s">
        <v>4174</v>
      </c>
      <c r="AN251" t="s">
        <v>4175</v>
      </c>
      <c r="AP251" t="s">
        <v>4176</v>
      </c>
      <c r="AQ251" t="s">
        <v>4177</v>
      </c>
      <c r="AR251" t="s">
        <v>2677</v>
      </c>
      <c r="AS251">
        <v>2016</v>
      </c>
      <c r="AT251">
        <v>52</v>
      </c>
      <c r="AZ251">
        <v>38</v>
      </c>
      <c r="BA251">
        <v>46</v>
      </c>
      <c r="BC251" t="s">
        <v>4178</v>
      </c>
      <c r="BE251">
        <v>9</v>
      </c>
      <c r="BF251" t="s">
        <v>4179</v>
      </c>
      <c r="BG251" t="s">
        <v>4180</v>
      </c>
      <c r="BH251" t="s">
        <v>4181</v>
      </c>
      <c r="BI251" t="s">
        <v>4182</v>
      </c>
    </row>
    <row r="252" spans="1:62">
      <c r="A252" t="s">
        <v>62</v>
      </c>
      <c r="B252" t="s">
        <v>4183</v>
      </c>
      <c r="F252" t="s">
        <v>4184</v>
      </c>
      <c r="I252" t="s">
        <v>4185</v>
      </c>
      <c r="J252" t="s">
        <v>66</v>
      </c>
      <c r="M252" t="s">
        <v>67</v>
      </c>
      <c r="N252" t="s">
        <v>68</v>
      </c>
      <c r="T252" t="s">
        <v>4186</v>
      </c>
      <c r="U252" t="s">
        <v>4187</v>
      </c>
      <c r="W252" t="s">
        <v>4188</v>
      </c>
      <c r="X252" t="s">
        <v>4189</v>
      </c>
      <c r="Y252" t="s">
        <v>2209</v>
      </c>
      <c r="AB252" t="s">
        <v>4190</v>
      </c>
      <c r="AC252" t="s">
        <v>4191</v>
      </c>
      <c r="AE252">
        <v>28</v>
      </c>
      <c r="AF252">
        <v>0</v>
      </c>
      <c r="AG252">
        <v>0</v>
      </c>
      <c r="AH252">
        <v>47</v>
      </c>
      <c r="AI252">
        <v>54</v>
      </c>
      <c r="AJ252" t="s">
        <v>76</v>
      </c>
      <c r="AK252" t="s">
        <v>77</v>
      </c>
      <c r="AL252" t="s">
        <v>78</v>
      </c>
      <c r="AM252" t="s">
        <v>79</v>
      </c>
      <c r="AN252" t="s">
        <v>80</v>
      </c>
      <c r="AP252" t="s">
        <v>81</v>
      </c>
      <c r="AQ252" t="s">
        <v>82</v>
      </c>
      <c r="AR252" s="1">
        <v>42370</v>
      </c>
      <c r="AS252">
        <v>2016</v>
      </c>
      <c r="AT252">
        <v>190</v>
      </c>
      <c r="AZ252">
        <v>110</v>
      </c>
      <c r="BA252">
        <v>114</v>
      </c>
      <c r="BC252" t="s">
        <v>4192</v>
      </c>
      <c r="BE252">
        <v>5</v>
      </c>
      <c r="BF252" t="s">
        <v>84</v>
      </c>
      <c r="BG252" t="s">
        <v>85</v>
      </c>
      <c r="BH252" t="s">
        <v>4193</v>
      </c>
      <c r="BI252" t="s">
        <v>4194</v>
      </c>
      <c r="BJ252">
        <v>26212948</v>
      </c>
    </row>
    <row r="253" spans="1:62">
      <c r="A253" t="s">
        <v>62</v>
      </c>
      <c r="B253" t="s">
        <v>4195</v>
      </c>
      <c r="F253" t="s">
        <v>4196</v>
      </c>
      <c r="I253" t="s">
        <v>4197</v>
      </c>
      <c r="J253" t="s">
        <v>4198</v>
      </c>
      <c r="M253" t="s">
        <v>67</v>
      </c>
      <c r="N253" t="s">
        <v>68</v>
      </c>
      <c r="T253" t="s">
        <v>4199</v>
      </c>
      <c r="U253" t="s">
        <v>4200</v>
      </c>
      <c r="W253" t="s">
        <v>4201</v>
      </c>
      <c r="X253" t="s">
        <v>4202</v>
      </c>
      <c r="Y253" t="s">
        <v>4203</v>
      </c>
      <c r="AB253" t="s">
        <v>4204</v>
      </c>
      <c r="AC253" t="s">
        <v>4205</v>
      </c>
      <c r="AE253">
        <v>73</v>
      </c>
      <c r="AF253">
        <v>0</v>
      </c>
      <c r="AG253">
        <v>0</v>
      </c>
      <c r="AH253">
        <v>22</v>
      </c>
      <c r="AI253">
        <v>22</v>
      </c>
      <c r="AJ253" t="s">
        <v>112</v>
      </c>
      <c r="AK253" t="s">
        <v>113</v>
      </c>
      <c r="AL253" t="s">
        <v>114</v>
      </c>
      <c r="AM253" t="s">
        <v>4206</v>
      </c>
      <c r="AN253" t="s">
        <v>4207</v>
      </c>
      <c r="AP253" t="s">
        <v>4198</v>
      </c>
      <c r="AQ253" t="s">
        <v>4208</v>
      </c>
      <c r="AR253" s="1">
        <v>42370</v>
      </c>
      <c r="AS253">
        <v>2016</v>
      </c>
      <c r="AT253">
        <v>261</v>
      </c>
      <c r="AZ253">
        <v>124</v>
      </c>
      <c r="BA253">
        <v>132</v>
      </c>
      <c r="BC253" t="s">
        <v>4209</v>
      </c>
      <c r="BE253">
        <v>9</v>
      </c>
      <c r="BF253" t="s">
        <v>472</v>
      </c>
      <c r="BG253" t="s">
        <v>473</v>
      </c>
      <c r="BH253" t="s">
        <v>4210</v>
      </c>
      <c r="BI253" t="s">
        <v>4211</v>
      </c>
    </row>
    <row r="254" spans="1:62">
      <c r="A254" t="s">
        <v>62</v>
      </c>
      <c r="B254" t="s">
        <v>4212</v>
      </c>
      <c r="F254" t="s">
        <v>4213</v>
      </c>
      <c r="I254" t="s">
        <v>4214</v>
      </c>
      <c r="J254" t="s">
        <v>4215</v>
      </c>
      <c r="M254" t="s">
        <v>67</v>
      </c>
      <c r="N254" t="s">
        <v>68</v>
      </c>
      <c r="U254" t="s">
        <v>4216</v>
      </c>
      <c r="W254" t="s">
        <v>4217</v>
      </c>
      <c r="X254" t="s">
        <v>4218</v>
      </c>
      <c r="Y254" t="s">
        <v>2325</v>
      </c>
      <c r="AB254" t="s">
        <v>4219</v>
      </c>
      <c r="AC254" t="s">
        <v>4220</v>
      </c>
      <c r="AE254">
        <v>58</v>
      </c>
      <c r="AF254">
        <v>0</v>
      </c>
      <c r="AG254">
        <v>0</v>
      </c>
      <c r="AH254">
        <v>39</v>
      </c>
      <c r="AI254">
        <v>39</v>
      </c>
      <c r="AJ254" t="s">
        <v>358</v>
      </c>
      <c r="AK254" t="s">
        <v>359</v>
      </c>
      <c r="AL254" t="s">
        <v>360</v>
      </c>
      <c r="AM254" t="s">
        <v>4221</v>
      </c>
      <c r="AN254" t="s">
        <v>4222</v>
      </c>
      <c r="AP254" t="s">
        <v>4223</v>
      </c>
      <c r="AQ254" t="s">
        <v>4224</v>
      </c>
      <c r="AR254" t="s">
        <v>2677</v>
      </c>
      <c r="AS254">
        <v>2016</v>
      </c>
      <c r="AT254">
        <v>231</v>
      </c>
      <c r="AU254">
        <v>1</v>
      </c>
      <c r="AZ254">
        <v>233</v>
      </c>
      <c r="BA254">
        <v>242</v>
      </c>
      <c r="BC254" t="s">
        <v>4225</v>
      </c>
      <c r="BE254">
        <v>10</v>
      </c>
      <c r="BF254" t="s">
        <v>4226</v>
      </c>
      <c r="BG254" t="s">
        <v>4226</v>
      </c>
      <c r="BH254" t="s">
        <v>4227</v>
      </c>
      <c r="BI254" t="s">
        <v>4228</v>
      </c>
      <c r="BJ254">
        <v>26094588</v>
      </c>
    </row>
    <row r="255" spans="1:62">
      <c r="A255" t="s">
        <v>62</v>
      </c>
      <c r="B255" t="s">
        <v>4229</v>
      </c>
      <c r="F255" t="s">
        <v>4230</v>
      </c>
      <c r="I255" t="s">
        <v>4231</v>
      </c>
      <c r="J255" t="s">
        <v>759</v>
      </c>
      <c r="M255" t="s">
        <v>67</v>
      </c>
      <c r="N255" t="s">
        <v>68</v>
      </c>
      <c r="T255" t="s">
        <v>4232</v>
      </c>
      <c r="U255" t="s">
        <v>4233</v>
      </c>
      <c r="W255" t="s">
        <v>4234</v>
      </c>
      <c r="X255" t="s">
        <v>4235</v>
      </c>
      <c r="Y255" t="s">
        <v>4236</v>
      </c>
      <c r="AB255" t="s">
        <v>4237</v>
      </c>
      <c r="AC255" t="s">
        <v>4238</v>
      </c>
      <c r="AE255">
        <v>46</v>
      </c>
      <c r="AF255">
        <v>0</v>
      </c>
      <c r="AG255">
        <v>0</v>
      </c>
      <c r="AH255">
        <v>8</v>
      </c>
      <c r="AI255">
        <v>8</v>
      </c>
      <c r="AJ255" t="s">
        <v>767</v>
      </c>
      <c r="AK255" t="s">
        <v>768</v>
      </c>
      <c r="AL255" t="s">
        <v>769</v>
      </c>
      <c r="AM255" t="s">
        <v>770</v>
      </c>
      <c r="AN255" t="s">
        <v>771</v>
      </c>
      <c r="AP255" t="s">
        <v>772</v>
      </c>
      <c r="AQ255" t="s">
        <v>773</v>
      </c>
      <c r="AR255" s="1">
        <v>42734</v>
      </c>
      <c r="AS255">
        <v>2015</v>
      </c>
      <c r="AT255">
        <v>63</v>
      </c>
      <c r="AU255">
        <v>51</v>
      </c>
      <c r="AZ255">
        <v>10957</v>
      </c>
      <c r="BA255">
        <v>10964</v>
      </c>
      <c r="BC255" t="s">
        <v>4239</v>
      </c>
      <c r="BE255">
        <v>8</v>
      </c>
      <c r="BF255" t="s">
        <v>775</v>
      </c>
      <c r="BG255" t="s">
        <v>776</v>
      </c>
      <c r="BH255" t="s">
        <v>4240</v>
      </c>
      <c r="BI255" t="s">
        <v>4241</v>
      </c>
      <c r="BJ255">
        <v>26593775</v>
      </c>
    </row>
    <row r="256" spans="1:62">
      <c r="A256" t="s">
        <v>62</v>
      </c>
      <c r="B256" t="s">
        <v>4242</v>
      </c>
      <c r="F256" t="s">
        <v>4243</v>
      </c>
      <c r="I256" t="s">
        <v>4244</v>
      </c>
      <c r="J256" t="s">
        <v>4245</v>
      </c>
      <c r="M256" t="s">
        <v>67</v>
      </c>
      <c r="N256" t="s">
        <v>68</v>
      </c>
      <c r="T256" t="s">
        <v>4246</v>
      </c>
      <c r="U256" t="s">
        <v>4247</v>
      </c>
      <c r="W256" t="s">
        <v>4248</v>
      </c>
      <c r="X256" t="s">
        <v>731</v>
      </c>
      <c r="Y256" t="s">
        <v>732</v>
      </c>
      <c r="AB256" t="s">
        <v>211</v>
      </c>
      <c r="AC256" t="s">
        <v>212</v>
      </c>
      <c r="AE256">
        <v>34</v>
      </c>
      <c r="AF256">
        <v>1</v>
      </c>
      <c r="AG256">
        <v>1</v>
      </c>
      <c r="AH256">
        <v>10</v>
      </c>
      <c r="AI256">
        <v>10</v>
      </c>
      <c r="AJ256" t="s">
        <v>112</v>
      </c>
      <c r="AK256" t="s">
        <v>113</v>
      </c>
      <c r="AL256" t="s">
        <v>114</v>
      </c>
      <c r="AM256" t="s">
        <v>4249</v>
      </c>
      <c r="AN256" t="s">
        <v>4250</v>
      </c>
      <c r="AP256" t="s">
        <v>4251</v>
      </c>
      <c r="AQ256" t="s">
        <v>4252</v>
      </c>
      <c r="AR256" s="1">
        <v>42734</v>
      </c>
      <c r="AS256">
        <v>2015</v>
      </c>
      <c r="AT256">
        <v>359</v>
      </c>
      <c r="AZ256">
        <v>714</v>
      </c>
      <c r="BA256">
        <v>722</v>
      </c>
      <c r="BC256" t="s">
        <v>4253</v>
      </c>
      <c r="BE256">
        <v>9</v>
      </c>
      <c r="BF256" t="s">
        <v>4254</v>
      </c>
      <c r="BG256" t="s">
        <v>4255</v>
      </c>
      <c r="BH256" t="s">
        <v>4256</v>
      </c>
      <c r="BI256" t="s">
        <v>4257</v>
      </c>
    </row>
    <row r="257" spans="1:62">
      <c r="A257" t="s">
        <v>62</v>
      </c>
      <c r="B257" t="s">
        <v>4258</v>
      </c>
      <c r="F257" t="s">
        <v>4259</v>
      </c>
      <c r="I257" t="s">
        <v>4260</v>
      </c>
      <c r="J257" t="s">
        <v>1996</v>
      </c>
      <c r="M257" t="s">
        <v>67</v>
      </c>
      <c r="N257" t="s">
        <v>68</v>
      </c>
      <c r="T257" t="s">
        <v>4261</v>
      </c>
      <c r="U257" t="s">
        <v>4262</v>
      </c>
      <c r="W257" t="s">
        <v>4263</v>
      </c>
      <c r="X257" t="s">
        <v>532</v>
      </c>
      <c r="Y257" t="s">
        <v>533</v>
      </c>
      <c r="Z257" t="s">
        <v>4264</v>
      </c>
      <c r="AA257" t="s">
        <v>4265</v>
      </c>
      <c r="AB257" t="s">
        <v>4266</v>
      </c>
      <c r="AC257" t="s">
        <v>4267</v>
      </c>
      <c r="AE257">
        <v>52</v>
      </c>
      <c r="AF257">
        <v>3</v>
      </c>
      <c r="AG257">
        <v>3</v>
      </c>
      <c r="AH257">
        <v>37</v>
      </c>
      <c r="AI257">
        <v>37</v>
      </c>
      <c r="AJ257" t="s">
        <v>112</v>
      </c>
      <c r="AK257" t="s">
        <v>113</v>
      </c>
      <c r="AL257" t="s">
        <v>114</v>
      </c>
      <c r="AM257" t="s">
        <v>2004</v>
      </c>
      <c r="AN257" t="s">
        <v>2005</v>
      </c>
      <c r="AP257" t="s">
        <v>2006</v>
      </c>
      <c r="AQ257" t="s">
        <v>2007</v>
      </c>
      <c r="AR257" s="1">
        <v>42734</v>
      </c>
      <c r="AS257">
        <v>2015</v>
      </c>
      <c r="AT257">
        <v>300</v>
      </c>
      <c r="AZ257">
        <v>39</v>
      </c>
      <c r="BA257">
        <v>47</v>
      </c>
      <c r="BC257" t="s">
        <v>4268</v>
      </c>
      <c r="BE257">
        <v>9</v>
      </c>
      <c r="BF257" t="s">
        <v>2009</v>
      </c>
      <c r="BG257" t="s">
        <v>1771</v>
      </c>
      <c r="BH257" t="s">
        <v>4269</v>
      </c>
      <c r="BI257" t="s">
        <v>4270</v>
      </c>
      <c r="BJ257">
        <v>26151383</v>
      </c>
    </row>
    <row r="258" spans="1:62">
      <c r="A258" t="s">
        <v>62</v>
      </c>
      <c r="B258" t="s">
        <v>4271</v>
      </c>
      <c r="F258" t="s">
        <v>4272</v>
      </c>
      <c r="I258" t="s">
        <v>4273</v>
      </c>
      <c r="J258" t="s">
        <v>1996</v>
      </c>
      <c r="M258" t="s">
        <v>67</v>
      </c>
      <c r="N258" t="s">
        <v>68</v>
      </c>
      <c r="T258" t="s">
        <v>4274</v>
      </c>
      <c r="U258" t="s">
        <v>4275</v>
      </c>
      <c r="W258" t="s">
        <v>4276</v>
      </c>
      <c r="X258" t="s">
        <v>4277</v>
      </c>
      <c r="Y258" t="s">
        <v>4278</v>
      </c>
      <c r="AB258" t="s">
        <v>4279</v>
      </c>
      <c r="AC258" t="s">
        <v>4280</v>
      </c>
      <c r="AE258">
        <v>40</v>
      </c>
      <c r="AF258">
        <v>0</v>
      </c>
      <c r="AG258">
        <v>0</v>
      </c>
      <c r="AH258">
        <v>30</v>
      </c>
      <c r="AI258">
        <v>30</v>
      </c>
      <c r="AJ258" t="s">
        <v>112</v>
      </c>
      <c r="AK258" t="s">
        <v>113</v>
      </c>
      <c r="AL258" t="s">
        <v>114</v>
      </c>
      <c r="AM258" t="s">
        <v>2004</v>
      </c>
      <c r="AN258" t="s">
        <v>2005</v>
      </c>
      <c r="AP258" t="s">
        <v>2006</v>
      </c>
      <c r="AQ258" t="s">
        <v>2007</v>
      </c>
      <c r="AR258" s="1">
        <v>42734</v>
      </c>
      <c r="AS258">
        <v>2015</v>
      </c>
      <c r="AT258">
        <v>300</v>
      </c>
      <c r="AZ258">
        <v>121</v>
      </c>
      <c r="BA258">
        <v>128</v>
      </c>
      <c r="BC258" t="s">
        <v>4281</v>
      </c>
      <c r="BE258">
        <v>8</v>
      </c>
      <c r="BF258" t="s">
        <v>2009</v>
      </c>
      <c r="BG258" t="s">
        <v>1771</v>
      </c>
      <c r="BH258" t="s">
        <v>4269</v>
      </c>
      <c r="BI258" t="s">
        <v>4282</v>
      </c>
      <c r="BJ258">
        <v>26164069</v>
      </c>
    </row>
    <row r="259" spans="1:62">
      <c r="A259" t="s">
        <v>62</v>
      </c>
      <c r="B259" t="s">
        <v>4283</v>
      </c>
      <c r="F259" t="s">
        <v>4284</v>
      </c>
      <c r="I259" t="s">
        <v>4285</v>
      </c>
      <c r="J259" t="s">
        <v>1996</v>
      </c>
      <c r="M259" t="s">
        <v>67</v>
      </c>
      <c r="N259" t="s">
        <v>68</v>
      </c>
      <c r="T259" t="s">
        <v>4286</v>
      </c>
      <c r="U259" t="s">
        <v>4287</v>
      </c>
      <c r="W259" t="s">
        <v>4288</v>
      </c>
      <c r="X259" t="s">
        <v>2583</v>
      </c>
      <c r="Y259" t="s">
        <v>2584</v>
      </c>
      <c r="AB259" t="s">
        <v>4289</v>
      </c>
      <c r="AC259" t="s">
        <v>4290</v>
      </c>
      <c r="AE259">
        <v>45</v>
      </c>
      <c r="AF259">
        <v>0</v>
      </c>
      <c r="AG259">
        <v>0</v>
      </c>
      <c r="AH259">
        <v>21</v>
      </c>
      <c r="AI259">
        <v>21</v>
      </c>
      <c r="AJ259" t="s">
        <v>112</v>
      </c>
      <c r="AK259" t="s">
        <v>113</v>
      </c>
      <c r="AL259" t="s">
        <v>114</v>
      </c>
      <c r="AM259" t="s">
        <v>2004</v>
      </c>
      <c r="AN259" t="s">
        <v>2005</v>
      </c>
      <c r="AP259" t="s">
        <v>2006</v>
      </c>
      <c r="AQ259" t="s">
        <v>2007</v>
      </c>
      <c r="AR259" s="1">
        <v>42734</v>
      </c>
      <c r="AS259">
        <v>2015</v>
      </c>
      <c r="AT259">
        <v>300</v>
      </c>
      <c r="AZ259">
        <v>513</v>
      </c>
      <c r="BA259">
        <v>521</v>
      </c>
      <c r="BC259" t="s">
        <v>4291</v>
      </c>
      <c r="BE259">
        <v>9</v>
      </c>
      <c r="BF259" t="s">
        <v>2009</v>
      </c>
      <c r="BG259" t="s">
        <v>1771</v>
      </c>
      <c r="BH259" t="s">
        <v>4269</v>
      </c>
      <c r="BI259" t="s">
        <v>4292</v>
      </c>
      <c r="BJ259">
        <v>26241871</v>
      </c>
    </row>
    <row r="260" spans="1:62">
      <c r="A260" t="s">
        <v>62</v>
      </c>
      <c r="B260" t="s">
        <v>4293</v>
      </c>
      <c r="F260" t="s">
        <v>4294</v>
      </c>
      <c r="I260" t="s">
        <v>4295</v>
      </c>
      <c r="J260" t="s">
        <v>1996</v>
      </c>
      <c r="M260" t="s">
        <v>67</v>
      </c>
      <c r="N260" t="s">
        <v>68</v>
      </c>
      <c r="T260" t="s">
        <v>4296</v>
      </c>
      <c r="U260" t="s">
        <v>4297</v>
      </c>
      <c r="W260" t="s">
        <v>4298</v>
      </c>
      <c r="X260" t="s">
        <v>4299</v>
      </c>
      <c r="Y260" t="s">
        <v>4300</v>
      </c>
      <c r="AB260" t="s">
        <v>4301</v>
      </c>
      <c r="AC260" t="s">
        <v>4302</v>
      </c>
      <c r="AE260">
        <v>93</v>
      </c>
      <c r="AF260">
        <v>1</v>
      </c>
      <c r="AG260">
        <v>1</v>
      </c>
      <c r="AH260">
        <v>17</v>
      </c>
      <c r="AI260">
        <v>17</v>
      </c>
      <c r="AJ260" t="s">
        <v>112</v>
      </c>
      <c r="AK260" t="s">
        <v>113</v>
      </c>
      <c r="AL260" t="s">
        <v>114</v>
      </c>
      <c r="AM260" t="s">
        <v>2004</v>
      </c>
      <c r="AN260" t="s">
        <v>2005</v>
      </c>
      <c r="AP260" t="s">
        <v>2006</v>
      </c>
      <c r="AQ260" t="s">
        <v>2007</v>
      </c>
      <c r="AR260" s="1">
        <v>42734</v>
      </c>
      <c r="AS260">
        <v>2015</v>
      </c>
      <c r="AT260">
        <v>300</v>
      </c>
      <c r="AZ260">
        <v>718</v>
      </c>
      <c r="BA260">
        <v>728</v>
      </c>
      <c r="BC260" t="s">
        <v>4303</v>
      </c>
      <c r="BE260">
        <v>11</v>
      </c>
      <c r="BF260" t="s">
        <v>2009</v>
      </c>
      <c r="BG260" t="s">
        <v>1771</v>
      </c>
      <c r="BH260" t="s">
        <v>4269</v>
      </c>
      <c r="BI260" t="s">
        <v>4304</v>
      </c>
      <c r="BJ260">
        <v>26296075</v>
      </c>
    </row>
    <row r="261" spans="1:62">
      <c r="A261" t="s">
        <v>62</v>
      </c>
      <c r="B261" t="s">
        <v>4305</v>
      </c>
      <c r="F261" t="s">
        <v>4306</v>
      </c>
      <c r="I261" t="s">
        <v>4307</v>
      </c>
      <c r="J261" t="s">
        <v>1895</v>
      </c>
      <c r="M261" t="s">
        <v>67</v>
      </c>
      <c r="N261" t="s">
        <v>68</v>
      </c>
      <c r="U261" t="s">
        <v>4308</v>
      </c>
      <c r="W261" t="s">
        <v>4309</v>
      </c>
      <c r="X261" t="s">
        <v>4310</v>
      </c>
      <c r="Y261" t="s">
        <v>785</v>
      </c>
      <c r="AB261" t="s">
        <v>4311</v>
      </c>
      <c r="AC261" t="s">
        <v>4312</v>
      </c>
      <c r="AE261">
        <v>63</v>
      </c>
      <c r="AF261">
        <v>0</v>
      </c>
      <c r="AG261">
        <v>0</v>
      </c>
      <c r="AH261">
        <v>2</v>
      </c>
      <c r="AI261">
        <v>2</v>
      </c>
      <c r="AJ261" t="s">
        <v>1902</v>
      </c>
      <c r="AK261" t="s">
        <v>1903</v>
      </c>
      <c r="AL261" t="s">
        <v>1904</v>
      </c>
      <c r="AM261" t="s">
        <v>1905</v>
      </c>
      <c r="AP261" t="s">
        <v>1895</v>
      </c>
      <c r="AQ261" t="s">
        <v>1906</v>
      </c>
      <c r="AR261" s="1">
        <v>42732</v>
      </c>
      <c r="AS261">
        <v>2015</v>
      </c>
      <c r="AT261">
        <v>10</v>
      </c>
      <c r="AU261">
        <v>12</v>
      </c>
      <c r="BB261" t="s">
        <v>4313</v>
      </c>
      <c r="BC261" t="s">
        <v>4314</v>
      </c>
      <c r="BE261">
        <v>21</v>
      </c>
      <c r="BF261" t="s">
        <v>610</v>
      </c>
      <c r="BG261" t="s">
        <v>611</v>
      </c>
      <c r="BH261" t="s">
        <v>4315</v>
      </c>
      <c r="BI261" t="s">
        <v>4316</v>
      </c>
      <c r="BJ261">
        <v>26710066</v>
      </c>
    </row>
    <row r="262" spans="1:62">
      <c r="A262" t="s">
        <v>62</v>
      </c>
      <c r="B262" t="s">
        <v>4122</v>
      </c>
      <c r="F262" t="s">
        <v>4123</v>
      </c>
      <c r="I262" t="s">
        <v>4317</v>
      </c>
      <c r="J262" t="s">
        <v>2227</v>
      </c>
      <c r="M262" t="s">
        <v>67</v>
      </c>
      <c r="N262" t="s">
        <v>68</v>
      </c>
      <c r="T262" t="s">
        <v>4318</v>
      </c>
      <c r="U262" t="s">
        <v>4319</v>
      </c>
      <c r="W262" t="s">
        <v>4320</v>
      </c>
      <c r="X262" t="s">
        <v>4321</v>
      </c>
      <c r="Y262" t="s">
        <v>3730</v>
      </c>
      <c r="Z262" t="s">
        <v>4127</v>
      </c>
      <c r="AA262" t="s">
        <v>4128</v>
      </c>
      <c r="AB262" t="s">
        <v>4322</v>
      </c>
      <c r="AC262" t="s">
        <v>4323</v>
      </c>
      <c r="AE262">
        <v>44</v>
      </c>
      <c r="AF262">
        <v>1</v>
      </c>
      <c r="AG262">
        <v>1</v>
      </c>
      <c r="AH262">
        <v>128</v>
      </c>
      <c r="AI262">
        <v>128</v>
      </c>
      <c r="AJ262" t="s">
        <v>112</v>
      </c>
      <c r="AK262" t="s">
        <v>113</v>
      </c>
      <c r="AL262" t="s">
        <v>114</v>
      </c>
      <c r="AM262" t="s">
        <v>2235</v>
      </c>
      <c r="AN262" t="s">
        <v>2236</v>
      </c>
      <c r="AP262" t="s">
        <v>2237</v>
      </c>
      <c r="AQ262" t="s">
        <v>2238</v>
      </c>
      <c r="AR262" s="1">
        <v>42729</v>
      </c>
      <c r="AS262">
        <v>2015</v>
      </c>
      <c r="AT262">
        <v>213</v>
      </c>
      <c r="AZ262">
        <v>1</v>
      </c>
      <c r="BA262">
        <v>10</v>
      </c>
      <c r="BC262" t="s">
        <v>4324</v>
      </c>
      <c r="BE262">
        <v>10</v>
      </c>
      <c r="BF262" t="s">
        <v>2240</v>
      </c>
      <c r="BG262" t="s">
        <v>2241</v>
      </c>
      <c r="BH262" t="s">
        <v>4325</v>
      </c>
      <c r="BI262" t="s">
        <v>4326</v>
      </c>
    </row>
    <row r="263" spans="1:62">
      <c r="A263" t="s">
        <v>62</v>
      </c>
      <c r="B263" t="s">
        <v>4327</v>
      </c>
      <c r="F263" t="s">
        <v>4328</v>
      </c>
      <c r="I263" t="s">
        <v>4329</v>
      </c>
      <c r="J263" t="s">
        <v>2525</v>
      </c>
      <c r="M263" t="s">
        <v>67</v>
      </c>
      <c r="N263" t="s">
        <v>68</v>
      </c>
      <c r="T263" t="s">
        <v>4330</v>
      </c>
      <c r="U263" t="s">
        <v>4331</v>
      </c>
      <c r="W263" t="s">
        <v>4332</v>
      </c>
      <c r="X263" t="s">
        <v>4333</v>
      </c>
      <c r="Y263" t="s">
        <v>4334</v>
      </c>
      <c r="AB263" t="s">
        <v>4335</v>
      </c>
      <c r="AC263" t="s">
        <v>4336</v>
      </c>
      <c r="AE263">
        <v>68</v>
      </c>
      <c r="AF263">
        <v>1</v>
      </c>
      <c r="AG263">
        <v>1</v>
      </c>
      <c r="AH263">
        <v>6</v>
      </c>
      <c r="AI263">
        <v>6</v>
      </c>
      <c r="AJ263" t="s">
        <v>660</v>
      </c>
      <c r="AK263" t="s">
        <v>604</v>
      </c>
      <c r="AL263" t="s">
        <v>661</v>
      </c>
      <c r="AM263" t="s">
        <v>2533</v>
      </c>
      <c r="AP263" t="s">
        <v>2525</v>
      </c>
      <c r="AQ263" t="s">
        <v>2534</v>
      </c>
      <c r="AR263" s="1">
        <v>42728</v>
      </c>
      <c r="AS263">
        <v>2015</v>
      </c>
      <c r="AT263">
        <v>16</v>
      </c>
      <c r="BB263">
        <v>1104</v>
      </c>
      <c r="BC263" t="s">
        <v>4337</v>
      </c>
      <c r="BE263">
        <v>14</v>
      </c>
      <c r="BF263" t="s">
        <v>2536</v>
      </c>
      <c r="BG263" t="s">
        <v>2536</v>
      </c>
      <c r="BH263" t="s">
        <v>4338</v>
      </c>
      <c r="BI263" t="s">
        <v>4339</v>
      </c>
      <c r="BJ263">
        <v>26704366</v>
      </c>
    </row>
    <row r="264" spans="1:62">
      <c r="A264" t="s">
        <v>62</v>
      </c>
      <c r="B264" t="s">
        <v>4340</v>
      </c>
      <c r="F264" t="s">
        <v>4341</v>
      </c>
      <c r="I264" t="s">
        <v>4342</v>
      </c>
      <c r="J264" t="s">
        <v>1895</v>
      </c>
      <c r="M264" t="s">
        <v>67</v>
      </c>
      <c r="N264" t="s">
        <v>68</v>
      </c>
      <c r="U264" t="s">
        <v>4343</v>
      </c>
      <c r="W264" t="s">
        <v>4344</v>
      </c>
      <c r="X264" t="s">
        <v>4345</v>
      </c>
      <c r="Y264" t="s">
        <v>4346</v>
      </c>
      <c r="AB264" t="s">
        <v>4347</v>
      </c>
      <c r="AC264" t="s">
        <v>4348</v>
      </c>
      <c r="AE264">
        <v>70</v>
      </c>
      <c r="AF264">
        <v>0</v>
      </c>
      <c r="AG264">
        <v>0</v>
      </c>
      <c r="AH264">
        <v>9</v>
      </c>
      <c r="AI264">
        <v>9</v>
      </c>
      <c r="AJ264" t="s">
        <v>1902</v>
      </c>
      <c r="AK264" t="s">
        <v>1903</v>
      </c>
      <c r="AL264" t="s">
        <v>1904</v>
      </c>
      <c r="AM264" t="s">
        <v>1905</v>
      </c>
      <c r="AP264" t="s">
        <v>1895</v>
      </c>
      <c r="AQ264" t="s">
        <v>1906</v>
      </c>
      <c r="AR264" s="1">
        <v>42725</v>
      </c>
      <c r="AS264">
        <v>2015</v>
      </c>
      <c r="AT264">
        <v>10</v>
      </c>
      <c r="AU264">
        <v>12</v>
      </c>
      <c r="BB264" t="s">
        <v>4349</v>
      </c>
      <c r="BC264" t="s">
        <v>4350</v>
      </c>
      <c r="BE264">
        <v>21</v>
      </c>
      <c r="BF264" t="s">
        <v>610</v>
      </c>
      <c r="BG264" t="s">
        <v>611</v>
      </c>
      <c r="BH264" t="s">
        <v>4351</v>
      </c>
      <c r="BI264" t="s">
        <v>4352</v>
      </c>
      <c r="BJ264">
        <v>26691228</v>
      </c>
    </row>
    <row r="265" spans="1:62">
      <c r="A265" t="s">
        <v>62</v>
      </c>
      <c r="B265" t="s">
        <v>4353</v>
      </c>
      <c r="F265" t="s">
        <v>4354</v>
      </c>
      <c r="I265" t="s">
        <v>4355</v>
      </c>
      <c r="J265" t="s">
        <v>563</v>
      </c>
      <c r="M265" t="s">
        <v>67</v>
      </c>
      <c r="N265" t="s">
        <v>68</v>
      </c>
      <c r="T265" t="s">
        <v>4356</v>
      </c>
      <c r="U265" t="s">
        <v>4357</v>
      </c>
      <c r="W265" t="s">
        <v>4358</v>
      </c>
      <c r="X265" t="s">
        <v>4359</v>
      </c>
      <c r="Y265" t="s">
        <v>4360</v>
      </c>
      <c r="AB265" t="s">
        <v>4361</v>
      </c>
      <c r="AC265" t="s">
        <v>4362</v>
      </c>
      <c r="AE265">
        <v>84</v>
      </c>
      <c r="AF265">
        <v>0</v>
      </c>
      <c r="AG265">
        <v>0</v>
      </c>
      <c r="AH265">
        <v>44</v>
      </c>
      <c r="AI265">
        <v>44</v>
      </c>
      <c r="AJ265" t="s">
        <v>571</v>
      </c>
      <c r="AK265" t="s">
        <v>537</v>
      </c>
      <c r="AL265" t="s">
        <v>572</v>
      </c>
      <c r="AM265" t="s">
        <v>573</v>
      </c>
      <c r="AP265" t="s">
        <v>574</v>
      </c>
      <c r="AQ265" t="s">
        <v>575</v>
      </c>
      <c r="AR265" s="1">
        <v>42725</v>
      </c>
      <c r="AS265">
        <v>2015</v>
      </c>
      <c r="AT265">
        <v>6</v>
      </c>
      <c r="BB265">
        <v>1136</v>
      </c>
      <c r="BC265" t="s">
        <v>4363</v>
      </c>
      <c r="BE265">
        <v>16</v>
      </c>
      <c r="BF265" t="s">
        <v>577</v>
      </c>
      <c r="BG265" t="s">
        <v>577</v>
      </c>
      <c r="BH265" t="s">
        <v>4364</v>
      </c>
      <c r="BI265" t="s">
        <v>4365</v>
      </c>
      <c r="BJ265">
        <v>26734039</v>
      </c>
    </row>
    <row r="266" spans="1:62">
      <c r="A266" t="s">
        <v>62</v>
      </c>
      <c r="B266" t="s">
        <v>4366</v>
      </c>
      <c r="F266" t="s">
        <v>4367</v>
      </c>
      <c r="I266" t="s">
        <v>4368</v>
      </c>
      <c r="J266" t="s">
        <v>4369</v>
      </c>
      <c r="M266" t="s">
        <v>67</v>
      </c>
      <c r="N266" t="s">
        <v>68</v>
      </c>
      <c r="T266" t="s">
        <v>4370</v>
      </c>
      <c r="U266" t="s">
        <v>4371</v>
      </c>
      <c r="W266" t="s">
        <v>4372</v>
      </c>
      <c r="X266" t="s">
        <v>4373</v>
      </c>
      <c r="Y266" t="s">
        <v>4374</v>
      </c>
      <c r="AB266" t="s">
        <v>4375</v>
      </c>
      <c r="AC266" t="s">
        <v>4376</v>
      </c>
      <c r="AE266">
        <v>57</v>
      </c>
      <c r="AF266">
        <v>0</v>
      </c>
      <c r="AG266">
        <v>0</v>
      </c>
      <c r="AH266">
        <v>0</v>
      </c>
      <c r="AI266">
        <v>0</v>
      </c>
      <c r="AJ266" t="s">
        <v>4377</v>
      </c>
      <c r="AK266" t="s">
        <v>1763</v>
      </c>
      <c r="AL266" t="s">
        <v>4378</v>
      </c>
      <c r="AM266" t="s">
        <v>4379</v>
      </c>
      <c r="AN266" t="s">
        <v>4380</v>
      </c>
      <c r="AP266" t="s">
        <v>4381</v>
      </c>
      <c r="AQ266" t="s">
        <v>4382</v>
      </c>
      <c r="AR266" s="1">
        <v>42724</v>
      </c>
      <c r="AS266">
        <v>2015</v>
      </c>
      <c r="AT266">
        <v>42</v>
      </c>
      <c r="AU266">
        <v>12</v>
      </c>
      <c r="AZ266">
        <v>685</v>
      </c>
      <c r="BA266">
        <v>698</v>
      </c>
      <c r="BC266" t="s">
        <v>4383</v>
      </c>
      <c r="BE266">
        <v>14</v>
      </c>
      <c r="BF266" t="s">
        <v>1335</v>
      </c>
      <c r="BG266" t="s">
        <v>1335</v>
      </c>
      <c r="BH266" t="s">
        <v>4384</v>
      </c>
      <c r="BI266" t="s">
        <v>4385</v>
      </c>
      <c r="BJ266">
        <v>26743986</v>
      </c>
    </row>
    <row r="267" spans="1:62">
      <c r="A267" t="s">
        <v>62</v>
      </c>
      <c r="B267" t="s">
        <v>4386</v>
      </c>
      <c r="F267" t="s">
        <v>4387</v>
      </c>
      <c r="I267" t="s">
        <v>4388</v>
      </c>
      <c r="J267" t="s">
        <v>4389</v>
      </c>
      <c r="M267" t="s">
        <v>67</v>
      </c>
      <c r="N267" t="s">
        <v>68</v>
      </c>
      <c r="T267" t="s">
        <v>4390</v>
      </c>
      <c r="U267" t="s">
        <v>4391</v>
      </c>
      <c r="W267" t="s">
        <v>4392</v>
      </c>
      <c r="X267" t="s">
        <v>4393</v>
      </c>
      <c r="Y267" t="s">
        <v>3123</v>
      </c>
      <c r="AB267" t="s">
        <v>4394</v>
      </c>
      <c r="AC267" t="s">
        <v>4395</v>
      </c>
      <c r="AE267">
        <v>22</v>
      </c>
      <c r="AF267">
        <v>0</v>
      </c>
      <c r="AG267">
        <v>0</v>
      </c>
      <c r="AH267">
        <v>6</v>
      </c>
      <c r="AI267">
        <v>6</v>
      </c>
      <c r="AJ267" t="s">
        <v>4396</v>
      </c>
      <c r="AK267" t="s">
        <v>4397</v>
      </c>
      <c r="AL267" t="s">
        <v>4398</v>
      </c>
      <c r="AM267" t="s">
        <v>4399</v>
      </c>
      <c r="AN267" t="s">
        <v>4400</v>
      </c>
      <c r="AP267" t="s">
        <v>4401</v>
      </c>
      <c r="AQ267" t="s">
        <v>4402</v>
      </c>
      <c r="AR267" s="1">
        <v>42724</v>
      </c>
      <c r="AS267">
        <v>2015</v>
      </c>
      <c r="AT267">
        <v>29</v>
      </c>
      <c r="AU267">
        <v>34</v>
      </c>
      <c r="BB267">
        <v>1550229</v>
      </c>
      <c r="BC267" t="s">
        <v>4403</v>
      </c>
      <c r="BE267">
        <v>8</v>
      </c>
      <c r="BF267" t="s">
        <v>4404</v>
      </c>
      <c r="BG267" t="s">
        <v>4405</v>
      </c>
      <c r="BH267" t="s">
        <v>4406</v>
      </c>
      <c r="BI267" t="s">
        <v>4407</v>
      </c>
    </row>
    <row r="268" spans="1:62">
      <c r="A268" t="s">
        <v>62</v>
      </c>
      <c r="B268" t="s">
        <v>4408</v>
      </c>
      <c r="F268" t="s">
        <v>4409</v>
      </c>
      <c r="I268" t="s">
        <v>4410</v>
      </c>
      <c r="J268" t="s">
        <v>794</v>
      </c>
      <c r="M268" t="s">
        <v>67</v>
      </c>
      <c r="N268" t="s">
        <v>68</v>
      </c>
      <c r="T268" t="s">
        <v>4411</v>
      </c>
      <c r="W268" t="s">
        <v>4412</v>
      </c>
      <c r="X268" t="s">
        <v>4413</v>
      </c>
      <c r="Y268" t="s">
        <v>4414</v>
      </c>
      <c r="AB268" t="s">
        <v>4415</v>
      </c>
      <c r="AC268" t="s">
        <v>4416</v>
      </c>
      <c r="AE268">
        <v>30</v>
      </c>
      <c r="AF268">
        <v>0</v>
      </c>
      <c r="AG268">
        <v>0</v>
      </c>
      <c r="AH268">
        <v>1</v>
      </c>
      <c r="AI268">
        <v>1</v>
      </c>
      <c r="AJ268" t="s">
        <v>802</v>
      </c>
      <c r="AK268" t="s">
        <v>803</v>
      </c>
      <c r="AL268" t="s">
        <v>804</v>
      </c>
      <c r="AM268" t="s">
        <v>805</v>
      </c>
      <c r="AN268" t="s">
        <v>806</v>
      </c>
      <c r="AP268" t="s">
        <v>794</v>
      </c>
      <c r="AQ268" t="s">
        <v>807</v>
      </c>
      <c r="AR268" s="1">
        <v>42722</v>
      </c>
      <c r="AS268">
        <v>2015</v>
      </c>
      <c r="AT268">
        <v>4058</v>
      </c>
      <c r="AU268">
        <v>4</v>
      </c>
      <c r="AZ268">
        <v>561</v>
      </c>
      <c r="BA268">
        <v>577</v>
      </c>
      <c r="BE268">
        <v>17</v>
      </c>
      <c r="BF268" t="s">
        <v>808</v>
      </c>
      <c r="BG268" t="s">
        <v>808</v>
      </c>
      <c r="BH268" t="s">
        <v>4417</v>
      </c>
      <c r="BI268" t="s">
        <v>4418</v>
      </c>
      <c r="BJ268">
        <v>26701546</v>
      </c>
    </row>
    <row r="269" spans="1:62">
      <c r="A269" t="s">
        <v>62</v>
      </c>
      <c r="B269" t="s">
        <v>4419</v>
      </c>
      <c r="F269" t="s">
        <v>4420</v>
      </c>
      <c r="I269" t="s">
        <v>4421</v>
      </c>
      <c r="J269" t="s">
        <v>596</v>
      </c>
      <c r="M269" t="s">
        <v>67</v>
      </c>
      <c r="N269" t="s">
        <v>68</v>
      </c>
      <c r="U269" t="s">
        <v>4422</v>
      </c>
      <c r="W269" t="s">
        <v>4423</v>
      </c>
      <c r="X269" t="s">
        <v>4424</v>
      </c>
      <c r="Y269" t="s">
        <v>4425</v>
      </c>
      <c r="AB269" t="s">
        <v>4426</v>
      </c>
      <c r="AC269" t="s">
        <v>4427</v>
      </c>
      <c r="AE269">
        <v>60</v>
      </c>
      <c r="AF269">
        <v>0</v>
      </c>
      <c r="AG269">
        <v>0</v>
      </c>
      <c r="AH269">
        <v>21</v>
      </c>
      <c r="AI269">
        <v>21</v>
      </c>
      <c r="AJ269" t="s">
        <v>603</v>
      </c>
      <c r="AK269" t="s">
        <v>604</v>
      </c>
      <c r="AL269" t="s">
        <v>605</v>
      </c>
      <c r="AM269" t="s">
        <v>606</v>
      </c>
      <c r="AP269" t="s">
        <v>607</v>
      </c>
      <c r="AQ269" t="s">
        <v>608</v>
      </c>
      <c r="AR269" s="1">
        <v>42721</v>
      </c>
      <c r="AS269">
        <v>2015</v>
      </c>
      <c r="AT269">
        <v>5</v>
      </c>
      <c r="BB269">
        <v>18296</v>
      </c>
      <c r="BC269" t="s">
        <v>4428</v>
      </c>
      <c r="BE269">
        <v>13</v>
      </c>
      <c r="BF269" t="s">
        <v>610</v>
      </c>
      <c r="BG269" t="s">
        <v>611</v>
      </c>
      <c r="BH269" t="s">
        <v>4429</v>
      </c>
      <c r="BI269" t="s">
        <v>4430</v>
      </c>
      <c r="BJ269">
        <v>26673153</v>
      </c>
    </row>
    <row r="270" spans="1:62">
      <c r="A270" t="s">
        <v>62</v>
      </c>
      <c r="B270" t="s">
        <v>4431</v>
      </c>
      <c r="F270" t="s">
        <v>4432</v>
      </c>
      <c r="I270" t="s">
        <v>4433</v>
      </c>
      <c r="J270" t="s">
        <v>596</v>
      </c>
      <c r="M270" t="s">
        <v>67</v>
      </c>
      <c r="N270" t="s">
        <v>68</v>
      </c>
      <c r="U270" t="s">
        <v>4434</v>
      </c>
      <c r="W270" t="s">
        <v>4435</v>
      </c>
      <c r="X270" t="s">
        <v>4436</v>
      </c>
      <c r="Y270" t="s">
        <v>1917</v>
      </c>
      <c r="AB270" t="s">
        <v>4437</v>
      </c>
      <c r="AC270" t="s">
        <v>4438</v>
      </c>
      <c r="AE270">
        <v>70</v>
      </c>
      <c r="AF270">
        <v>0</v>
      </c>
      <c r="AG270">
        <v>0</v>
      </c>
      <c r="AH270">
        <v>20</v>
      </c>
      <c r="AI270">
        <v>20</v>
      </c>
      <c r="AJ270" t="s">
        <v>603</v>
      </c>
      <c r="AK270" t="s">
        <v>604</v>
      </c>
      <c r="AL270" t="s">
        <v>605</v>
      </c>
      <c r="AM270" t="s">
        <v>606</v>
      </c>
      <c r="AP270" t="s">
        <v>607</v>
      </c>
      <c r="AQ270" t="s">
        <v>608</v>
      </c>
      <c r="AR270" s="1">
        <v>42721</v>
      </c>
      <c r="AS270">
        <v>2015</v>
      </c>
      <c r="AT270">
        <v>5</v>
      </c>
      <c r="BB270">
        <v>17749</v>
      </c>
      <c r="BC270" t="s">
        <v>4439</v>
      </c>
      <c r="BE270">
        <v>17</v>
      </c>
      <c r="BF270" t="s">
        <v>610</v>
      </c>
      <c r="BG270" t="s">
        <v>611</v>
      </c>
      <c r="BH270" t="s">
        <v>4440</v>
      </c>
      <c r="BI270" t="s">
        <v>4441</v>
      </c>
      <c r="BJ270">
        <v>26673527</v>
      </c>
    </row>
    <row r="271" spans="1:62">
      <c r="A271" t="s">
        <v>62</v>
      </c>
      <c r="B271" t="s">
        <v>4442</v>
      </c>
      <c r="F271" t="s">
        <v>4443</v>
      </c>
      <c r="I271" t="s">
        <v>4444</v>
      </c>
      <c r="J271" t="s">
        <v>794</v>
      </c>
      <c r="M271" t="s">
        <v>67</v>
      </c>
      <c r="N271" t="s">
        <v>68</v>
      </c>
      <c r="T271" t="s">
        <v>4445</v>
      </c>
      <c r="W271" t="s">
        <v>4446</v>
      </c>
      <c r="X271" t="s">
        <v>4447</v>
      </c>
      <c r="Y271" t="s">
        <v>4448</v>
      </c>
      <c r="AB271" t="s">
        <v>4449</v>
      </c>
      <c r="AC271" t="s">
        <v>4450</v>
      </c>
      <c r="AE271">
        <v>20</v>
      </c>
      <c r="AF271">
        <v>0</v>
      </c>
      <c r="AG271">
        <v>0</v>
      </c>
      <c r="AH271">
        <v>5</v>
      </c>
      <c r="AI271">
        <v>5</v>
      </c>
      <c r="AJ271" t="s">
        <v>802</v>
      </c>
      <c r="AK271" t="s">
        <v>803</v>
      </c>
      <c r="AL271" t="s">
        <v>804</v>
      </c>
      <c r="AM271" t="s">
        <v>805</v>
      </c>
      <c r="AN271" t="s">
        <v>806</v>
      </c>
      <c r="AP271" t="s">
        <v>794</v>
      </c>
      <c r="AQ271" t="s">
        <v>807</v>
      </c>
      <c r="AR271" s="1">
        <v>42720</v>
      </c>
      <c r="AS271">
        <v>2015</v>
      </c>
      <c r="AT271">
        <v>4058</v>
      </c>
      <c r="AU271">
        <v>2</v>
      </c>
      <c r="AZ271">
        <v>257</v>
      </c>
      <c r="BA271">
        <v>266</v>
      </c>
      <c r="BE271">
        <v>10</v>
      </c>
      <c r="BF271" t="s">
        <v>808</v>
      </c>
      <c r="BG271" t="s">
        <v>808</v>
      </c>
      <c r="BH271" t="s">
        <v>4451</v>
      </c>
      <c r="BI271" t="s">
        <v>4452</v>
      </c>
      <c r="BJ271">
        <v>26701523</v>
      </c>
    </row>
    <row r="272" spans="1:62">
      <c r="A272" t="s">
        <v>62</v>
      </c>
      <c r="B272" t="s">
        <v>4453</v>
      </c>
      <c r="F272" t="s">
        <v>4454</v>
      </c>
      <c r="I272" t="s">
        <v>4455</v>
      </c>
      <c r="J272" t="s">
        <v>1996</v>
      </c>
      <c r="M272" t="s">
        <v>67</v>
      </c>
      <c r="N272" t="s">
        <v>68</v>
      </c>
      <c r="T272" t="s">
        <v>4456</v>
      </c>
      <c r="U272" t="s">
        <v>4457</v>
      </c>
      <c r="W272" t="s">
        <v>4458</v>
      </c>
      <c r="X272" t="s">
        <v>4459</v>
      </c>
      <c r="Y272" t="s">
        <v>4460</v>
      </c>
      <c r="AB272" t="s">
        <v>4461</v>
      </c>
      <c r="AC272" t="s">
        <v>4462</v>
      </c>
      <c r="AE272">
        <v>60</v>
      </c>
      <c r="AF272">
        <v>2</v>
      </c>
      <c r="AG272">
        <v>2</v>
      </c>
      <c r="AH272">
        <v>13</v>
      </c>
      <c r="AI272">
        <v>13</v>
      </c>
      <c r="AJ272" t="s">
        <v>112</v>
      </c>
      <c r="AK272" t="s">
        <v>113</v>
      </c>
      <c r="AL272" t="s">
        <v>114</v>
      </c>
      <c r="AM272" t="s">
        <v>2004</v>
      </c>
      <c r="AN272" t="s">
        <v>2005</v>
      </c>
      <c r="AP272" t="s">
        <v>2006</v>
      </c>
      <c r="AQ272" t="s">
        <v>2007</v>
      </c>
      <c r="AR272" s="1">
        <v>42719</v>
      </c>
      <c r="AS272">
        <v>2015</v>
      </c>
      <c r="AT272">
        <v>299</v>
      </c>
      <c r="AZ272">
        <v>94</v>
      </c>
      <c r="BA272">
        <v>102</v>
      </c>
      <c r="BC272" t="s">
        <v>4463</v>
      </c>
      <c r="BE272">
        <v>9</v>
      </c>
      <c r="BF272" t="s">
        <v>2009</v>
      </c>
      <c r="BG272" t="s">
        <v>1771</v>
      </c>
      <c r="BH272" t="s">
        <v>4464</v>
      </c>
      <c r="BI272" t="s">
        <v>4465</v>
      </c>
    </row>
    <row r="273" spans="1:62">
      <c r="A273" t="s">
        <v>62</v>
      </c>
      <c r="B273" t="s">
        <v>4466</v>
      </c>
      <c r="F273" t="s">
        <v>4467</v>
      </c>
      <c r="I273" t="s">
        <v>4468</v>
      </c>
      <c r="J273" t="s">
        <v>1996</v>
      </c>
      <c r="M273" t="s">
        <v>67</v>
      </c>
      <c r="N273" t="s">
        <v>68</v>
      </c>
      <c r="T273" t="s">
        <v>4469</v>
      </c>
      <c r="U273" t="s">
        <v>4470</v>
      </c>
      <c r="W273" t="s">
        <v>4471</v>
      </c>
      <c r="X273" t="s">
        <v>2293</v>
      </c>
      <c r="Y273" t="s">
        <v>2294</v>
      </c>
      <c r="AB273" t="s">
        <v>4472</v>
      </c>
      <c r="AC273" t="s">
        <v>4473</v>
      </c>
      <c r="AE273">
        <v>41</v>
      </c>
      <c r="AF273">
        <v>0</v>
      </c>
      <c r="AG273">
        <v>0</v>
      </c>
      <c r="AH273">
        <v>7</v>
      </c>
      <c r="AI273">
        <v>7</v>
      </c>
      <c r="AJ273" t="s">
        <v>112</v>
      </c>
      <c r="AK273" t="s">
        <v>113</v>
      </c>
      <c r="AL273" t="s">
        <v>114</v>
      </c>
      <c r="AM273" t="s">
        <v>2004</v>
      </c>
      <c r="AN273" t="s">
        <v>2005</v>
      </c>
      <c r="AP273" t="s">
        <v>2006</v>
      </c>
      <c r="AQ273" t="s">
        <v>2007</v>
      </c>
      <c r="AR273" s="1">
        <v>42719</v>
      </c>
      <c r="AS273">
        <v>2015</v>
      </c>
      <c r="AT273">
        <v>299</v>
      </c>
      <c r="AZ273">
        <v>404</v>
      </c>
      <c r="BA273">
        <v>411</v>
      </c>
      <c r="BC273" t="s">
        <v>4474</v>
      </c>
      <c r="BE273">
        <v>8</v>
      </c>
      <c r="BF273" t="s">
        <v>2009</v>
      </c>
      <c r="BG273" t="s">
        <v>1771</v>
      </c>
      <c r="BH273" t="s">
        <v>4464</v>
      </c>
      <c r="BI273" t="s">
        <v>4475</v>
      </c>
    </row>
    <row r="274" spans="1:62">
      <c r="A274" t="s">
        <v>62</v>
      </c>
      <c r="B274" t="s">
        <v>4476</v>
      </c>
      <c r="F274" t="s">
        <v>4477</v>
      </c>
      <c r="I274" t="s">
        <v>4478</v>
      </c>
      <c r="J274" t="s">
        <v>4479</v>
      </c>
      <c r="M274" t="s">
        <v>67</v>
      </c>
      <c r="N274" t="s">
        <v>68</v>
      </c>
      <c r="T274" t="s">
        <v>4480</v>
      </c>
      <c r="U274" t="s">
        <v>4481</v>
      </c>
      <c r="W274" t="s">
        <v>4482</v>
      </c>
      <c r="X274" t="s">
        <v>532</v>
      </c>
      <c r="Y274" t="s">
        <v>533</v>
      </c>
      <c r="Z274" t="s">
        <v>4264</v>
      </c>
      <c r="AA274" t="s">
        <v>4265</v>
      </c>
      <c r="AB274" t="s">
        <v>4483</v>
      </c>
      <c r="AC274" t="s">
        <v>4484</v>
      </c>
      <c r="AE274">
        <v>82</v>
      </c>
      <c r="AF274">
        <v>1</v>
      </c>
      <c r="AG274">
        <v>1</v>
      </c>
      <c r="AH274">
        <v>5</v>
      </c>
      <c r="AI274">
        <v>5</v>
      </c>
      <c r="AJ274" t="s">
        <v>136</v>
      </c>
      <c r="AK274" t="s">
        <v>77</v>
      </c>
      <c r="AL274" t="s">
        <v>137</v>
      </c>
      <c r="AM274" t="s">
        <v>4485</v>
      </c>
      <c r="AP274" t="s">
        <v>4486</v>
      </c>
      <c r="AQ274" t="s">
        <v>4487</v>
      </c>
      <c r="AR274" s="1">
        <v>42719</v>
      </c>
      <c r="AS274">
        <v>2015</v>
      </c>
      <c r="AT274">
        <v>87</v>
      </c>
      <c r="AZ274">
        <v>1</v>
      </c>
      <c r="BA274">
        <v>9</v>
      </c>
      <c r="BC274" t="s">
        <v>4488</v>
      </c>
      <c r="BE274">
        <v>9</v>
      </c>
      <c r="BF274" t="s">
        <v>4489</v>
      </c>
      <c r="BG274" t="s">
        <v>4490</v>
      </c>
      <c r="BH274" t="s">
        <v>4491</v>
      </c>
      <c r="BI274" t="s">
        <v>4492</v>
      </c>
    </row>
    <row r="275" spans="1:62">
      <c r="A275" t="s">
        <v>62</v>
      </c>
      <c r="B275" t="s">
        <v>4493</v>
      </c>
      <c r="F275" t="s">
        <v>4494</v>
      </c>
      <c r="I275" t="s">
        <v>4495</v>
      </c>
      <c r="J275" t="s">
        <v>4496</v>
      </c>
      <c r="M275" t="s">
        <v>67</v>
      </c>
      <c r="N275" t="s">
        <v>68</v>
      </c>
      <c r="U275" t="s">
        <v>4497</v>
      </c>
      <c r="W275" t="s">
        <v>4498</v>
      </c>
      <c r="X275" t="s">
        <v>4499</v>
      </c>
      <c r="Y275" t="s">
        <v>4500</v>
      </c>
      <c r="AB275" t="s">
        <v>4501</v>
      </c>
      <c r="AC275" t="s">
        <v>4502</v>
      </c>
      <c r="AE275">
        <v>40</v>
      </c>
      <c r="AF275">
        <v>0</v>
      </c>
      <c r="AG275">
        <v>0</v>
      </c>
      <c r="AH275">
        <v>1</v>
      </c>
      <c r="AI275">
        <v>1</v>
      </c>
      <c r="AJ275" t="s">
        <v>2341</v>
      </c>
      <c r="AK275" t="s">
        <v>2342</v>
      </c>
      <c r="AL275" t="s">
        <v>2343</v>
      </c>
      <c r="AM275" t="s">
        <v>4503</v>
      </c>
      <c r="AN275" t="s">
        <v>4504</v>
      </c>
      <c r="AP275" t="s">
        <v>4496</v>
      </c>
      <c r="AQ275" t="s">
        <v>4505</v>
      </c>
      <c r="AR275" s="1">
        <v>42719</v>
      </c>
      <c r="AS275">
        <v>2015</v>
      </c>
      <c r="AT275">
        <v>43</v>
      </c>
      <c r="AU275">
        <v>6</v>
      </c>
      <c r="AZ275">
        <v>1137</v>
      </c>
      <c r="BA275">
        <v>1147</v>
      </c>
      <c r="BC275" t="s">
        <v>4506</v>
      </c>
      <c r="BE275">
        <v>11</v>
      </c>
      <c r="BF275" t="s">
        <v>4507</v>
      </c>
      <c r="BG275" t="s">
        <v>4507</v>
      </c>
      <c r="BH275" t="s">
        <v>4508</v>
      </c>
      <c r="BI275" t="s">
        <v>4509</v>
      </c>
    </row>
    <row r="276" spans="1:62">
      <c r="A276" t="s">
        <v>62</v>
      </c>
      <c r="B276" t="s">
        <v>4510</v>
      </c>
      <c r="F276" t="s">
        <v>4511</v>
      </c>
      <c r="I276" t="s">
        <v>4512</v>
      </c>
      <c r="J276" t="s">
        <v>1979</v>
      </c>
      <c r="M276" t="s">
        <v>67</v>
      </c>
      <c r="N276" t="s">
        <v>68</v>
      </c>
      <c r="T276" t="s">
        <v>4513</v>
      </c>
      <c r="U276" t="s">
        <v>4514</v>
      </c>
      <c r="W276" t="s">
        <v>4515</v>
      </c>
      <c r="X276" t="s">
        <v>3552</v>
      </c>
      <c r="Y276" t="s">
        <v>3553</v>
      </c>
      <c r="AB276" t="s">
        <v>4516</v>
      </c>
      <c r="AC276" t="s">
        <v>4517</v>
      </c>
      <c r="AE276">
        <v>53</v>
      </c>
      <c r="AF276">
        <v>0</v>
      </c>
      <c r="AG276">
        <v>0</v>
      </c>
      <c r="AH276">
        <v>36</v>
      </c>
      <c r="AI276">
        <v>36</v>
      </c>
      <c r="AJ276" t="s">
        <v>660</v>
      </c>
      <c r="AK276" t="s">
        <v>604</v>
      </c>
      <c r="AL276" t="s">
        <v>661</v>
      </c>
      <c r="AM276" t="s">
        <v>1987</v>
      </c>
      <c r="AP276" t="s">
        <v>1988</v>
      </c>
      <c r="AQ276" t="s">
        <v>1989</v>
      </c>
      <c r="AR276" s="1">
        <v>42719</v>
      </c>
      <c r="AS276">
        <v>2015</v>
      </c>
      <c r="AT276">
        <v>15</v>
      </c>
      <c r="BB276">
        <v>290</v>
      </c>
      <c r="BC276" t="s">
        <v>4518</v>
      </c>
      <c r="BE276">
        <v>12</v>
      </c>
      <c r="BF276" t="s">
        <v>577</v>
      </c>
      <c r="BG276" t="s">
        <v>577</v>
      </c>
      <c r="BH276" t="s">
        <v>4519</v>
      </c>
      <c r="BI276" t="s">
        <v>4520</v>
      </c>
      <c r="BJ276">
        <v>26667233</v>
      </c>
    </row>
    <row r="277" spans="1:62">
      <c r="A277" t="s">
        <v>62</v>
      </c>
      <c r="B277" t="s">
        <v>4521</v>
      </c>
      <c r="F277" t="s">
        <v>4522</v>
      </c>
      <c r="I277" t="s">
        <v>4523</v>
      </c>
      <c r="J277" t="s">
        <v>596</v>
      </c>
      <c r="M277" t="s">
        <v>67</v>
      </c>
      <c r="N277" t="s">
        <v>68</v>
      </c>
      <c r="U277" t="s">
        <v>4524</v>
      </c>
      <c r="W277" t="s">
        <v>4525</v>
      </c>
      <c r="X277" t="s">
        <v>4526</v>
      </c>
      <c r="Y277" t="s">
        <v>4527</v>
      </c>
      <c r="AA277" t="s">
        <v>4528</v>
      </c>
      <c r="AB277" t="s">
        <v>4529</v>
      </c>
      <c r="AC277" t="s">
        <v>4530</v>
      </c>
      <c r="AE277">
        <v>51</v>
      </c>
      <c r="AF277">
        <v>0</v>
      </c>
      <c r="AG277">
        <v>0</v>
      </c>
      <c r="AH277">
        <v>2</v>
      </c>
      <c r="AI277">
        <v>2</v>
      </c>
      <c r="AJ277" t="s">
        <v>603</v>
      </c>
      <c r="AK277" t="s">
        <v>604</v>
      </c>
      <c r="AL277" t="s">
        <v>605</v>
      </c>
      <c r="AM277" t="s">
        <v>606</v>
      </c>
      <c r="AP277" t="s">
        <v>607</v>
      </c>
      <c r="AQ277" t="s">
        <v>608</v>
      </c>
      <c r="AR277" s="1">
        <v>42719</v>
      </c>
      <c r="AS277">
        <v>2015</v>
      </c>
      <c r="AT277">
        <v>5</v>
      </c>
      <c r="BB277">
        <v>17832</v>
      </c>
      <c r="BC277" t="s">
        <v>4531</v>
      </c>
      <c r="BE277">
        <v>13</v>
      </c>
      <c r="BF277" t="s">
        <v>610</v>
      </c>
      <c r="BG277" t="s">
        <v>611</v>
      </c>
      <c r="BH277" t="s">
        <v>4532</v>
      </c>
      <c r="BI277" t="s">
        <v>4533</v>
      </c>
      <c r="BJ277">
        <v>26666962</v>
      </c>
    </row>
    <row r="278" spans="1:62">
      <c r="A278" t="s">
        <v>62</v>
      </c>
      <c r="B278" t="s">
        <v>4534</v>
      </c>
      <c r="F278" t="s">
        <v>4535</v>
      </c>
      <c r="I278" t="s">
        <v>4536</v>
      </c>
      <c r="J278" t="s">
        <v>4537</v>
      </c>
      <c r="M278" t="s">
        <v>67</v>
      </c>
      <c r="N278" t="s">
        <v>68</v>
      </c>
      <c r="T278" t="s">
        <v>4538</v>
      </c>
      <c r="U278" t="s">
        <v>4539</v>
      </c>
      <c r="W278" t="s">
        <v>4540</v>
      </c>
      <c r="X278" t="s">
        <v>4541</v>
      </c>
      <c r="Y278" t="s">
        <v>4542</v>
      </c>
      <c r="Z278" t="s">
        <v>4543</v>
      </c>
      <c r="AA278" t="s">
        <v>4544</v>
      </c>
      <c r="AB278" t="s">
        <v>4545</v>
      </c>
      <c r="AC278" t="s">
        <v>4546</v>
      </c>
      <c r="AE278">
        <v>17</v>
      </c>
      <c r="AF278">
        <v>0</v>
      </c>
      <c r="AG278">
        <v>0</v>
      </c>
      <c r="AH278">
        <v>47</v>
      </c>
      <c r="AI278">
        <v>47</v>
      </c>
      <c r="AJ278" t="s">
        <v>112</v>
      </c>
      <c r="AK278" t="s">
        <v>113</v>
      </c>
      <c r="AL278" t="s">
        <v>114</v>
      </c>
      <c r="AM278" t="s">
        <v>4547</v>
      </c>
      <c r="AN278" t="s">
        <v>4548</v>
      </c>
      <c r="AP278" t="s">
        <v>4549</v>
      </c>
      <c r="AQ278" t="s">
        <v>4550</v>
      </c>
      <c r="AR278" s="1">
        <v>42719</v>
      </c>
      <c r="AS278">
        <v>2015</v>
      </c>
      <c r="AT278">
        <v>214</v>
      </c>
      <c r="AZ278">
        <v>483</v>
      </c>
      <c r="BA278">
        <v>493</v>
      </c>
      <c r="BC278" t="s">
        <v>4551</v>
      </c>
      <c r="BE278">
        <v>11</v>
      </c>
      <c r="BF278" t="s">
        <v>4552</v>
      </c>
      <c r="BG278" t="s">
        <v>4553</v>
      </c>
      <c r="BH278" t="s">
        <v>4554</v>
      </c>
      <c r="BI278" t="s">
        <v>4555</v>
      </c>
    </row>
    <row r="279" spans="1:62">
      <c r="A279" t="s">
        <v>62</v>
      </c>
      <c r="B279" t="s">
        <v>4556</v>
      </c>
      <c r="F279" t="s">
        <v>4557</v>
      </c>
      <c r="I279" t="s">
        <v>4558</v>
      </c>
      <c r="J279" t="s">
        <v>2393</v>
      </c>
      <c r="M279" t="s">
        <v>67</v>
      </c>
      <c r="N279" t="s">
        <v>68</v>
      </c>
      <c r="T279" t="s">
        <v>4559</v>
      </c>
      <c r="U279" t="s">
        <v>4560</v>
      </c>
      <c r="W279" t="s">
        <v>4561</v>
      </c>
      <c r="X279" t="s">
        <v>4562</v>
      </c>
      <c r="Y279" t="s">
        <v>4563</v>
      </c>
      <c r="AE279">
        <v>25</v>
      </c>
      <c r="AF279">
        <v>0</v>
      </c>
      <c r="AG279">
        <v>0</v>
      </c>
      <c r="AH279">
        <v>13</v>
      </c>
      <c r="AI279">
        <v>13</v>
      </c>
      <c r="AJ279" t="s">
        <v>112</v>
      </c>
      <c r="AK279" t="s">
        <v>113</v>
      </c>
      <c r="AL279" t="s">
        <v>114</v>
      </c>
      <c r="AM279" t="s">
        <v>2401</v>
      </c>
      <c r="AN279" t="s">
        <v>2402</v>
      </c>
      <c r="AP279" t="s">
        <v>2393</v>
      </c>
      <c r="AQ279" t="s">
        <v>2403</v>
      </c>
      <c r="AR279" s="1">
        <v>42719</v>
      </c>
      <c r="AS279">
        <v>2015</v>
      </c>
      <c r="AT279">
        <v>574</v>
      </c>
      <c r="AU279">
        <v>2</v>
      </c>
      <c r="AZ279">
        <v>204</v>
      </c>
      <c r="BA279">
        <v>209</v>
      </c>
      <c r="BC279" t="s">
        <v>4564</v>
      </c>
      <c r="BE279">
        <v>6</v>
      </c>
      <c r="BF279" t="s">
        <v>332</v>
      </c>
      <c r="BG279" t="s">
        <v>332</v>
      </c>
      <c r="BH279" t="s">
        <v>4565</v>
      </c>
      <c r="BI279" t="s">
        <v>4566</v>
      </c>
      <c r="BJ279">
        <v>26275943</v>
      </c>
    </row>
    <row r="280" spans="1:62">
      <c r="A280" t="s">
        <v>62</v>
      </c>
      <c r="B280" t="s">
        <v>4567</v>
      </c>
      <c r="F280" t="s">
        <v>4568</v>
      </c>
      <c r="I280" t="s">
        <v>4569</v>
      </c>
      <c r="J280" t="s">
        <v>1895</v>
      </c>
      <c r="M280" t="s">
        <v>67</v>
      </c>
      <c r="N280" t="s">
        <v>68</v>
      </c>
      <c r="U280" t="s">
        <v>4570</v>
      </c>
      <c r="W280" t="s">
        <v>4571</v>
      </c>
      <c r="X280" t="s">
        <v>4572</v>
      </c>
      <c r="Y280" t="s">
        <v>4573</v>
      </c>
      <c r="AB280" t="s">
        <v>4574</v>
      </c>
      <c r="AC280" t="s">
        <v>4575</v>
      </c>
      <c r="AE280">
        <v>60</v>
      </c>
      <c r="AF280">
        <v>0</v>
      </c>
      <c r="AG280">
        <v>0</v>
      </c>
      <c r="AH280">
        <v>8</v>
      </c>
      <c r="AI280">
        <v>8</v>
      </c>
      <c r="AJ280" t="s">
        <v>1902</v>
      </c>
      <c r="AK280" t="s">
        <v>1903</v>
      </c>
      <c r="AL280" t="s">
        <v>1904</v>
      </c>
      <c r="AM280" t="s">
        <v>1905</v>
      </c>
      <c r="AP280" t="s">
        <v>1895</v>
      </c>
      <c r="AQ280" t="s">
        <v>1906</v>
      </c>
      <c r="AR280" s="1">
        <v>42718</v>
      </c>
      <c r="AS280">
        <v>2015</v>
      </c>
      <c r="AT280">
        <v>10</v>
      </c>
      <c r="AU280">
        <v>12</v>
      </c>
      <c r="BB280" t="s">
        <v>4576</v>
      </c>
      <c r="BC280" t="s">
        <v>4577</v>
      </c>
      <c r="BE280">
        <v>14</v>
      </c>
      <c r="BF280" t="s">
        <v>610</v>
      </c>
      <c r="BG280" t="s">
        <v>611</v>
      </c>
      <c r="BH280" t="s">
        <v>4578</v>
      </c>
      <c r="BI280" t="s">
        <v>4579</v>
      </c>
      <c r="BJ280">
        <v>26658560</v>
      </c>
    </row>
    <row r="281" spans="1:62">
      <c r="A281" t="s">
        <v>62</v>
      </c>
      <c r="B281" t="s">
        <v>4580</v>
      </c>
      <c r="F281" t="s">
        <v>4581</v>
      </c>
      <c r="I281" t="s">
        <v>4582</v>
      </c>
      <c r="J281" t="s">
        <v>596</v>
      </c>
      <c r="M281" t="s">
        <v>67</v>
      </c>
      <c r="N281" t="s">
        <v>68</v>
      </c>
      <c r="U281" t="s">
        <v>4583</v>
      </c>
      <c r="W281" t="s">
        <v>4584</v>
      </c>
      <c r="X281" t="s">
        <v>4585</v>
      </c>
      <c r="Y281" t="s">
        <v>4586</v>
      </c>
      <c r="AB281" t="s">
        <v>4587</v>
      </c>
      <c r="AC281" t="s">
        <v>4588</v>
      </c>
      <c r="AE281">
        <v>37</v>
      </c>
      <c r="AF281">
        <v>0</v>
      </c>
      <c r="AG281">
        <v>0</v>
      </c>
      <c r="AH281">
        <v>14</v>
      </c>
      <c r="AI281">
        <v>14</v>
      </c>
      <c r="AJ281" t="s">
        <v>603</v>
      </c>
      <c r="AK281" t="s">
        <v>604</v>
      </c>
      <c r="AL281" t="s">
        <v>605</v>
      </c>
      <c r="AM281" t="s">
        <v>606</v>
      </c>
      <c r="AP281" t="s">
        <v>607</v>
      </c>
      <c r="AQ281" t="s">
        <v>608</v>
      </c>
      <c r="AR281" s="1">
        <v>42718</v>
      </c>
      <c r="AS281">
        <v>2015</v>
      </c>
      <c r="AT281">
        <v>5</v>
      </c>
      <c r="BB281">
        <v>17466</v>
      </c>
      <c r="BC281" t="s">
        <v>4589</v>
      </c>
      <c r="BE281">
        <v>10</v>
      </c>
      <c r="BF281" t="s">
        <v>610</v>
      </c>
      <c r="BG281" t="s">
        <v>611</v>
      </c>
      <c r="BH281" t="s">
        <v>4590</v>
      </c>
      <c r="BI281" t="s">
        <v>4591</v>
      </c>
      <c r="BJ281">
        <v>26657349</v>
      </c>
    </row>
    <row r="282" spans="1:62">
      <c r="A282" t="s">
        <v>62</v>
      </c>
      <c r="B282" t="s">
        <v>4592</v>
      </c>
      <c r="F282" t="s">
        <v>4593</v>
      </c>
      <c r="I282" t="s">
        <v>4594</v>
      </c>
      <c r="J282" t="s">
        <v>596</v>
      </c>
      <c r="M282" t="s">
        <v>67</v>
      </c>
      <c r="N282" t="s">
        <v>68</v>
      </c>
      <c r="U282" t="s">
        <v>4595</v>
      </c>
      <c r="W282" t="s">
        <v>4596</v>
      </c>
      <c r="X282" t="s">
        <v>4597</v>
      </c>
      <c r="Y282" t="s">
        <v>4598</v>
      </c>
      <c r="AB282" t="s">
        <v>2798</v>
      </c>
      <c r="AC282" t="s">
        <v>4599</v>
      </c>
      <c r="AE282">
        <v>56</v>
      </c>
      <c r="AF282">
        <v>0</v>
      </c>
      <c r="AG282">
        <v>0</v>
      </c>
      <c r="AH282">
        <v>7</v>
      </c>
      <c r="AI282">
        <v>7</v>
      </c>
      <c r="AJ282" t="s">
        <v>603</v>
      </c>
      <c r="AK282" t="s">
        <v>604</v>
      </c>
      <c r="AL282" t="s">
        <v>605</v>
      </c>
      <c r="AM282" t="s">
        <v>606</v>
      </c>
      <c r="AP282" t="s">
        <v>607</v>
      </c>
      <c r="AQ282" t="s">
        <v>608</v>
      </c>
      <c r="AR282" s="1">
        <v>42715</v>
      </c>
      <c r="AS282">
        <v>2015</v>
      </c>
      <c r="AT282">
        <v>5</v>
      </c>
      <c r="BB282">
        <v>18124</v>
      </c>
      <c r="BC282" t="s">
        <v>4600</v>
      </c>
      <c r="BE282">
        <v>13</v>
      </c>
      <c r="BF282" t="s">
        <v>610</v>
      </c>
      <c r="BG282" t="s">
        <v>611</v>
      </c>
      <c r="BH282" t="s">
        <v>4601</v>
      </c>
      <c r="BI282" t="s">
        <v>4602</v>
      </c>
      <c r="BJ282">
        <v>26657797</v>
      </c>
    </row>
    <row r="283" spans="1:62">
      <c r="A283" t="s">
        <v>62</v>
      </c>
      <c r="B283" t="s">
        <v>4603</v>
      </c>
      <c r="F283" t="s">
        <v>4604</v>
      </c>
      <c r="I283" t="s">
        <v>4605</v>
      </c>
      <c r="J283" t="s">
        <v>836</v>
      </c>
      <c r="M283" t="s">
        <v>67</v>
      </c>
      <c r="N283" t="s">
        <v>977</v>
      </c>
      <c r="T283" t="s">
        <v>4606</v>
      </c>
      <c r="U283" t="s">
        <v>4607</v>
      </c>
      <c r="W283" t="s">
        <v>4608</v>
      </c>
      <c r="X283" t="s">
        <v>4609</v>
      </c>
      <c r="Y283" t="s">
        <v>4610</v>
      </c>
      <c r="AB283" t="s">
        <v>4611</v>
      </c>
      <c r="AC283" t="s">
        <v>4612</v>
      </c>
      <c r="AE283">
        <v>81</v>
      </c>
      <c r="AF283">
        <v>0</v>
      </c>
      <c r="AG283">
        <v>0</v>
      </c>
      <c r="AH283">
        <v>12</v>
      </c>
      <c r="AI283">
        <v>12</v>
      </c>
      <c r="AJ283" t="s">
        <v>571</v>
      </c>
      <c r="AK283" t="s">
        <v>537</v>
      </c>
      <c r="AL283" t="s">
        <v>572</v>
      </c>
      <c r="AM283" t="s">
        <v>844</v>
      </c>
      <c r="AP283" t="s">
        <v>845</v>
      </c>
      <c r="AQ283" t="s">
        <v>846</v>
      </c>
      <c r="AR283" s="1">
        <v>42714</v>
      </c>
      <c r="AS283">
        <v>2015</v>
      </c>
      <c r="AT283">
        <v>6</v>
      </c>
      <c r="BB283">
        <v>1395</v>
      </c>
      <c r="BC283" t="s">
        <v>4613</v>
      </c>
      <c r="BE283">
        <v>13</v>
      </c>
      <c r="BF283" t="s">
        <v>848</v>
      </c>
      <c r="BG283" t="s">
        <v>848</v>
      </c>
      <c r="BH283" t="s">
        <v>4614</v>
      </c>
      <c r="BI283" t="s">
        <v>4615</v>
      </c>
      <c r="BJ283">
        <v>26696998</v>
      </c>
    </row>
    <row r="284" spans="1:62">
      <c r="A284" t="s">
        <v>62</v>
      </c>
      <c r="B284" t="s">
        <v>4616</v>
      </c>
      <c r="F284" t="s">
        <v>4617</v>
      </c>
      <c r="I284" t="s">
        <v>4618</v>
      </c>
      <c r="J284" t="s">
        <v>596</v>
      </c>
      <c r="M284" t="s">
        <v>67</v>
      </c>
      <c r="N284" t="s">
        <v>68</v>
      </c>
      <c r="U284" t="s">
        <v>4619</v>
      </c>
      <c r="W284" t="s">
        <v>4620</v>
      </c>
      <c r="X284" t="s">
        <v>4621</v>
      </c>
      <c r="Y284" t="s">
        <v>4622</v>
      </c>
      <c r="AB284" t="s">
        <v>4623</v>
      </c>
      <c r="AC284" t="s">
        <v>4624</v>
      </c>
      <c r="AE284">
        <v>52</v>
      </c>
      <c r="AF284">
        <v>0</v>
      </c>
      <c r="AG284">
        <v>0</v>
      </c>
      <c r="AH284">
        <v>12</v>
      </c>
      <c r="AI284">
        <v>12</v>
      </c>
      <c r="AJ284" t="s">
        <v>603</v>
      </c>
      <c r="AK284" t="s">
        <v>604</v>
      </c>
      <c r="AL284" t="s">
        <v>605</v>
      </c>
      <c r="AM284" t="s">
        <v>606</v>
      </c>
      <c r="AP284" t="s">
        <v>607</v>
      </c>
      <c r="AQ284" t="s">
        <v>608</v>
      </c>
      <c r="AR284" s="1">
        <v>42714</v>
      </c>
      <c r="AS284">
        <v>2015</v>
      </c>
      <c r="AT284">
        <v>5</v>
      </c>
      <c r="BB284">
        <v>18101</v>
      </c>
      <c r="BC284" t="s">
        <v>4625</v>
      </c>
      <c r="BE284">
        <v>13</v>
      </c>
      <c r="BF284" t="s">
        <v>610</v>
      </c>
      <c r="BG284" t="s">
        <v>611</v>
      </c>
      <c r="BH284" t="s">
        <v>4626</v>
      </c>
      <c r="BI284" t="s">
        <v>4627</v>
      </c>
      <c r="BJ284">
        <v>26657788</v>
      </c>
    </row>
    <row r="285" spans="1:62">
      <c r="A285" t="s">
        <v>62</v>
      </c>
      <c r="B285" t="s">
        <v>4628</v>
      </c>
      <c r="F285" t="s">
        <v>4629</v>
      </c>
      <c r="I285" t="s">
        <v>4630</v>
      </c>
      <c r="J285" t="s">
        <v>2393</v>
      </c>
      <c r="M285" t="s">
        <v>67</v>
      </c>
      <c r="N285" t="s">
        <v>68</v>
      </c>
      <c r="T285" t="s">
        <v>4631</v>
      </c>
      <c r="U285" t="s">
        <v>4632</v>
      </c>
      <c r="W285" t="s">
        <v>4633</v>
      </c>
      <c r="X285" t="s">
        <v>2397</v>
      </c>
      <c r="Y285" t="s">
        <v>2398</v>
      </c>
      <c r="AB285" t="s">
        <v>4634</v>
      </c>
      <c r="AC285" t="s">
        <v>4635</v>
      </c>
      <c r="AE285">
        <v>54</v>
      </c>
      <c r="AF285">
        <v>0</v>
      </c>
      <c r="AG285">
        <v>0</v>
      </c>
      <c r="AH285">
        <v>49</v>
      </c>
      <c r="AI285">
        <v>49</v>
      </c>
      <c r="AJ285" t="s">
        <v>112</v>
      </c>
      <c r="AK285" t="s">
        <v>113</v>
      </c>
      <c r="AL285" t="s">
        <v>114</v>
      </c>
      <c r="AM285" t="s">
        <v>2401</v>
      </c>
      <c r="AN285" t="s">
        <v>2402</v>
      </c>
      <c r="AP285" t="s">
        <v>2393</v>
      </c>
      <c r="AQ285" t="s">
        <v>2403</v>
      </c>
      <c r="AR285" s="1">
        <v>42714</v>
      </c>
      <c r="AS285">
        <v>2015</v>
      </c>
      <c r="AT285">
        <v>574</v>
      </c>
      <c r="AU285">
        <v>1</v>
      </c>
      <c r="AZ285">
        <v>168</v>
      </c>
      <c r="BA285">
        <v>177</v>
      </c>
      <c r="BC285" t="s">
        <v>4636</v>
      </c>
      <c r="BE285">
        <v>10</v>
      </c>
      <c r="BF285" t="s">
        <v>332</v>
      </c>
      <c r="BG285" t="s">
        <v>332</v>
      </c>
      <c r="BH285" t="s">
        <v>4637</v>
      </c>
      <c r="BI285" t="s">
        <v>4638</v>
      </c>
      <c r="BJ285">
        <v>26253159</v>
      </c>
    </row>
    <row r="286" spans="1:62">
      <c r="A286" t="s">
        <v>62</v>
      </c>
      <c r="B286" t="s">
        <v>4639</v>
      </c>
      <c r="F286" t="s">
        <v>4640</v>
      </c>
      <c r="I286" t="s">
        <v>4641</v>
      </c>
      <c r="J286" t="s">
        <v>1895</v>
      </c>
      <c r="M286" t="s">
        <v>67</v>
      </c>
      <c r="N286" t="s">
        <v>68</v>
      </c>
      <c r="U286" t="s">
        <v>4642</v>
      </c>
      <c r="W286" t="s">
        <v>4643</v>
      </c>
      <c r="X286" t="s">
        <v>4644</v>
      </c>
      <c r="Y286" t="s">
        <v>4645</v>
      </c>
      <c r="AB286" t="s">
        <v>4646</v>
      </c>
      <c r="AC286" t="s">
        <v>4647</v>
      </c>
      <c r="AE286">
        <v>46</v>
      </c>
      <c r="AF286">
        <v>0</v>
      </c>
      <c r="AG286">
        <v>0</v>
      </c>
      <c r="AH286">
        <v>7</v>
      </c>
      <c r="AI286">
        <v>7</v>
      </c>
      <c r="AJ286" t="s">
        <v>1902</v>
      </c>
      <c r="AK286" t="s">
        <v>1903</v>
      </c>
      <c r="AL286" t="s">
        <v>1904</v>
      </c>
      <c r="AM286" t="s">
        <v>1905</v>
      </c>
      <c r="AP286" t="s">
        <v>1895</v>
      </c>
      <c r="AQ286" t="s">
        <v>1906</v>
      </c>
      <c r="AR286" s="1">
        <v>42713</v>
      </c>
      <c r="AS286">
        <v>2015</v>
      </c>
      <c r="AT286">
        <v>10</v>
      </c>
      <c r="AU286">
        <v>12</v>
      </c>
      <c r="BB286" t="s">
        <v>4648</v>
      </c>
      <c r="BC286" t="s">
        <v>4649</v>
      </c>
      <c r="BE286">
        <v>16</v>
      </c>
      <c r="BF286" t="s">
        <v>610</v>
      </c>
      <c r="BG286" t="s">
        <v>611</v>
      </c>
      <c r="BH286" t="s">
        <v>4650</v>
      </c>
      <c r="BI286" t="s">
        <v>4651</v>
      </c>
    </row>
    <row r="287" spans="1:62">
      <c r="A287" t="s">
        <v>62</v>
      </c>
      <c r="B287" t="s">
        <v>4652</v>
      </c>
      <c r="F287" t="s">
        <v>4653</v>
      </c>
      <c r="I287" t="s">
        <v>4654</v>
      </c>
      <c r="J287" t="s">
        <v>759</v>
      </c>
      <c r="M287" t="s">
        <v>67</v>
      </c>
      <c r="N287" t="s">
        <v>68</v>
      </c>
      <c r="T287" t="s">
        <v>4655</v>
      </c>
      <c r="U287" t="s">
        <v>4656</v>
      </c>
      <c r="W287" t="s">
        <v>4657</v>
      </c>
      <c r="X287" t="s">
        <v>4658</v>
      </c>
      <c r="Y287" t="s">
        <v>4659</v>
      </c>
      <c r="AB287" t="s">
        <v>4660</v>
      </c>
      <c r="AC287" t="s">
        <v>4661</v>
      </c>
      <c r="AE287">
        <v>24</v>
      </c>
      <c r="AF287">
        <v>0</v>
      </c>
      <c r="AG287">
        <v>0</v>
      </c>
      <c r="AH287">
        <v>7</v>
      </c>
      <c r="AI287">
        <v>7</v>
      </c>
      <c r="AJ287" t="s">
        <v>767</v>
      </c>
      <c r="AK287" t="s">
        <v>768</v>
      </c>
      <c r="AL287" t="s">
        <v>769</v>
      </c>
      <c r="AM287" t="s">
        <v>770</v>
      </c>
      <c r="AN287" t="s">
        <v>771</v>
      </c>
      <c r="AP287" t="s">
        <v>772</v>
      </c>
      <c r="AQ287" t="s">
        <v>773</v>
      </c>
      <c r="AR287" s="1">
        <v>42713</v>
      </c>
      <c r="AS287">
        <v>2015</v>
      </c>
      <c r="AT287">
        <v>63</v>
      </c>
      <c r="AU287">
        <v>48</v>
      </c>
      <c r="AZ287">
        <v>10550</v>
      </c>
      <c r="BA287">
        <v>10555</v>
      </c>
      <c r="BC287" t="s">
        <v>4662</v>
      </c>
      <c r="BE287">
        <v>6</v>
      </c>
      <c r="BF287" t="s">
        <v>775</v>
      </c>
      <c r="BG287" t="s">
        <v>776</v>
      </c>
      <c r="BH287" t="s">
        <v>4663</v>
      </c>
      <c r="BI287" t="s">
        <v>4664</v>
      </c>
      <c r="BJ287">
        <v>26548339</v>
      </c>
    </row>
    <row r="288" spans="1:62">
      <c r="A288" t="s">
        <v>62</v>
      </c>
      <c r="B288" t="s">
        <v>4665</v>
      </c>
      <c r="F288" t="s">
        <v>4666</v>
      </c>
      <c r="I288" t="s">
        <v>4667</v>
      </c>
      <c r="J288" t="s">
        <v>794</v>
      </c>
      <c r="M288" t="s">
        <v>67</v>
      </c>
      <c r="N288" t="s">
        <v>68</v>
      </c>
      <c r="T288" t="s">
        <v>4668</v>
      </c>
      <c r="U288" t="s">
        <v>4669</v>
      </c>
      <c r="W288" t="s">
        <v>4670</v>
      </c>
      <c r="X288" t="s">
        <v>4671</v>
      </c>
      <c r="Y288" t="s">
        <v>1624</v>
      </c>
      <c r="AB288" t="s">
        <v>4672</v>
      </c>
      <c r="AC288" t="s">
        <v>4673</v>
      </c>
      <c r="AE288">
        <v>40</v>
      </c>
      <c r="AF288">
        <v>0</v>
      </c>
      <c r="AG288">
        <v>0</v>
      </c>
      <c r="AH288">
        <v>2</v>
      </c>
      <c r="AI288">
        <v>2</v>
      </c>
      <c r="AJ288" t="s">
        <v>802</v>
      </c>
      <c r="AK288" t="s">
        <v>803</v>
      </c>
      <c r="AL288" t="s">
        <v>804</v>
      </c>
      <c r="AM288" t="s">
        <v>805</v>
      </c>
      <c r="AN288" t="s">
        <v>806</v>
      </c>
      <c r="AP288" t="s">
        <v>794</v>
      </c>
      <c r="AQ288" t="s">
        <v>807</v>
      </c>
      <c r="AR288" s="1">
        <v>42713</v>
      </c>
      <c r="AS288">
        <v>2015</v>
      </c>
      <c r="AT288">
        <v>4057</v>
      </c>
      <c r="AU288">
        <v>1</v>
      </c>
      <c r="AZ288">
        <v>63</v>
      </c>
      <c r="BA288">
        <v>78</v>
      </c>
      <c r="BE288">
        <v>16</v>
      </c>
      <c r="BF288" t="s">
        <v>808</v>
      </c>
      <c r="BG288" t="s">
        <v>808</v>
      </c>
      <c r="BH288" t="s">
        <v>4674</v>
      </c>
      <c r="BI288" t="s">
        <v>4675</v>
      </c>
      <c r="BJ288">
        <v>26701465</v>
      </c>
    </row>
    <row r="289" spans="1:62">
      <c r="A289" t="s">
        <v>62</v>
      </c>
      <c r="B289" t="s">
        <v>4676</v>
      </c>
      <c r="F289" t="s">
        <v>4677</v>
      </c>
      <c r="I289" t="s">
        <v>4678</v>
      </c>
      <c r="J289" t="s">
        <v>4679</v>
      </c>
      <c r="M289" t="s">
        <v>67</v>
      </c>
      <c r="N289" t="s">
        <v>68</v>
      </c>
      <c r="T289" t="s">
        <v>4680</v>
      </c>
      <c r="U289" t="s">
        <v>4681</v>
      </c>
      <c r="W289" t="s">
        <v>4682</v>
      </c>
      <c r="X289" t="s">
        <v>4683</v>
      </c>
      <c r="Y289" t="s">
        <v>4684</v>
      </c>
      <c r="AB289" t="s">
        <v>4685</v>
      </c>
      <c r="AC289" t="s">
        <v>4686</v>
      </c>
      <c r="AE289">
        <v>54</v>
      </c>
      <c r="AF289">
        <v>0</v>
      </c>
      <c r="AG289">
        <v>0</v>
      </c>
      <c r="AH289">
        <v>2</v>
      </c>
      <c r="AI289">
        <v>2</v>
      </c>
      <c r="AJ289" t="s">
        <v>4687</v>
      </c>
      <c r="AK289" t="s">
        <v>4688</v>
      </c>
      <c r="AL289" t="s">
        <v>4689</v>
      </c>
      <c r="AM289" t="s">
        <v>4690</v>
      </c>
      <c r="AP289" t="s">
        <v>4679</v>
      </c>
      <c r="AQ289" t="s">
        <v>4691</v>
      </c>
      <c r="AR289" s="1">
        <v>42712</v>
      </c>
      <c r="AS289">
        <v>2015</v>
      </c>
      <c r="AT289">
        <v>6</v>
      </c>
      <c r="AU289">
        <v>39</v>
      </c>
      <c r="AZ289">
        <v>42322</v>
      </c>
      <c r="BA289">
        <v>42333</v>
      </c>
      <c r="BE289">
        <v>12</v>
      </c>
      <c r="BF289" t="s">
        <v>4692</v>
      </c>
      <c r="BG289" t="s">
        <v>4692</v>
      </c>
      <c r="BH289" t="s">
        <v>4693</v>
      </c>
      <c r="BI289" t="s">
        <v>4694</v>
      </c>
    </row>
    <row r="290" spans="1:62">
      <c r="A290" t="s">
        <v>62</v>
      </c>
      <c r="B290" t="s">
        <v>4695</v>
      </c>
      <c r="F290" t="s">
        <v>4696</v>
      </c>
      <c r="I290" t="s">
        <v>4697</v>
      </c>
      <c r="J290" t="s">
        <v>596</v>
      </c>
      <c r="M290" t="s">
        <v>67</v>
      </c>
      <c r="N290" t="s">
        <v>68</v>
      </c>
      <c r="U290" t="s">
        <v>4698</v>
      </c>
      <c r="W290" t="s">
        <v>4699</v>
      </c>
      <c r="X290" t="s">
        <v>4700</v>
      </c>
      <c r="Y290" t="s">
        <v>4701</v>
      </c>
      <c r="Z290" t="s">
        <v>4702</v>
      </c>
      <c r="AB290" t="s">
        <v>4703</v>
      </c>
      <c r="AC290" t="s">
        <v>4704</v>
      </c>
      <c r="AE290">
        <v>50</v>
      </c>
      <c r="AF290">
        <v>0</v>
      </c>
      <c r="AG290">
        <v>0</v>
      </c>
      <c r="AH290">
        <v>14</v>
      </c>
      <c r="AI290">
        <v>14</v>
      </c>
      <c r="AJ290" t="s">
        <v>603</v>
      </c>
      <c r="AK290" t="s">
        <v>604</v>
      </c>
      <c r="AL290" t="s">
        <v>605</v>
      </c>
      <c r="AM290" t="s">
        <v>606</v>
      </c>
      <c r="AP290" t="s">
        <v>607</v>
      </c>
      <c r="AQ290" t="s">
        <v>608</v>
      </c>
      <c r="AR290" s="1">
        <v>42712</v>
      </c>
      <c r="AS290">
        <v>2015</v>
      </c>
      <c r="AT290">
        <v>5</v>
      </c>
      <c r="BB290">
        <v>18192</v>
      </c>
      <c r="BC290" t="s">
        <v>4705</v>
      </c>
      <c r="BE290">
        <v>12</v>
      </c>
      <c r="BF290" t="s">
        <v>610</v>
      </c>
      <c r="BG290" t="s">
        <v>611</v>
      </c>
      <c r="BH290" t="s">
        <v>4706</v>
      </c>
      <c r="BI290" t="s">
        <v>4707</v>
      </c>
      <c r="BJ290">
        <v>26644084</v>
      </c>
    </row>
    <row r="291" spans="1:62">
      <c r="A291" t="s">
        <v>62</v>
      </c>
      <c r="B291" t="s">
        <v>4708</v>
      </c>
      <c r="F291" t="s">
        <v>4709</v>
      </c>
      <c r="I291" t="s">
        <v>4710</v>
      </c>
      <c r="J291" t="s">
        <v>1895</v>
      </c>
      <c r="M291" t="s">
        <v>67</v>
      </c>
      <c r="N291" t="s">
        <v>68</v>
      </c>
      <c r="U291" t="s">
        <v>4711</v>
      </c>
      <c r="W291" t="s">
        <v>4712</v>
      </c>
      <c r="X291" t="s">
        <v>1849</v>
      </c>
      <c r="Y291" t="s">
        <v>1850</v>
      </c>
      <c r="AB291" t="s">
        <v>4713</v>
      </c>
      <c r="AC291" t="s">
        <v>4714</v>
      </c>
      <c r="AE291">
        <v>46</v>
      </c>
      <c r="AF291">
        <v>0</v>
      </c>
      <c r="AG291">
        <v>0</v>
      </c>
      <c r="AH291">
        <v>3</v>
      </c>
      <c r="AI291">
        <v>3</v>
      </c>
      <c r="AJ291" t="s">
        <v>1902</v>
      </c>
      <c r="AK291" t="s">
        <v>1903</v>
      </c>
      <c r="AL291" t="s">
        <v>1904</v>
      </c>
      <c r="AM291" t="s">
        <v>1905</v>
      </c>
      <c r="AP291" t="s">
        <v>1895</v>
      </c>
      <c r="AQ291" t="s">
        <v>1906</v>
      </c>
      <c r="AR291" s="1">
        <v>42711</v>
      </c>
      <c r="AS291">
        <v>2015</v>
      </c>
      <c r="AT291">
        <v>10</v>
      </c>
      <c r="AU291">
        <v>12</v>
      </c>
      <c r="BB291" t="s">
        <v>4715</v>
      </c>
      <c r="BC291" t="s">
        <v>4716</v>
      </c>
      <c r="BE291">
        <v>20</v>
      </c>
      <c r="BF291" t="s">
        <v>610</v>
      </c>
      <c r="BG291" t="s">
        <v>611</v>
      </c>
      <c r="BH291" t="s">
        <v>4717</v>
      </c>
      <c r="BI291" t="s">
        <v>4718</v>
      </c>
    </row>
    <row r="292" spans="1:62">
      <c r="A292" t="s">
        <v>62</v>
      </c>
      <c r="B292" t="s">
        <v>4719</v>
      </c>
      <c r="F292" t="s">
        <v>4720</v>
      </c>
      <c r="I292" t="s">
        <v>4721</v>
      </c>
      <c r="J292" t="s">
        <v>4722</v>
      </c>
      <c r="M292" t="s">
        <v>67</v>
      </c>
      <c r="N292" t="s">
        <v>68</v>
      </c>
      <c r="T292" t="s">
        <v>4723</v>
      </c>
      <c r="U292" t="s">
        <v>4724</v>
      </c>
      <c r="W292" t="s">
        <v>4725</v>
      </c>
      <c r="X292" t="s">
        <v>4726</v>
      </c>
      <c r="Y292" t="s">
        <v>4727</v>
      </c>
      <c r="AB292" t="s">
        <v>4728</v>
      </c>
      <c r="AC292" t="s">
        <v>4729</v>
      </c>
      <c r="AE292">
        <v>46</v>
      </c>
      <c r="AF292">
        <v>0</v>
      </c>
      <c r="AG292">
        <v>0</v>
      </c>
      <c r="AH292">
        <v>10</v>
      </c>
      <c r="AI292">
        <v>10</v>
      </c>
      <c r="AJ292" t="s">
        <v>2341</v>
      </c>
      <c r="AK292" t="s">
        <v>2342</v>
      </c>
      <c r="AL292" t="s">
        <v>2343</v>
      </c>
      <c r="AM292" t="s">
        <v>4730</v>
      </c>
      <c r="AN292" t="s">
        <v>4731</v>
      </c>
      <c r="AP292" t="s">
        <v>4732</v>
      </c>
      <c r="AQ292" t="s">
        <v>4733</v>
      </c>
      <c r="AR292" s="1">
        <v>42711</v>
      </c>
      <c r="AS292">
        <v>2015</v>
      </c>
      <c r="AT292">
        <v>8</v>
      </c>
      <c r="AU292">
        <v>12</v>
      </c>
      <c r="AZ292">
        <v>1795</v>
      </c>
      <c r="BA292">
        <v>1808</v>
      </c>
      <c r="BC292" t="s">
        <v>4734</v>
      </c>
      <c r="BE292">
        <v>14</v>
      </c>
      <c r="BF292" t="s">
        <v>4735</v>
      </c>
      <c r="BG292" t="s">
        <v>4735</v>
      </c>
      <c r="BH292" t="s">
        <v>4736</v>
      </c>
      <c r="BI292" t="s">
        <v>4737</v>
      </c>
    </row>
    <row r="293" spans="1:62">
      <c r="A293" t="s">
        <v>62</v>
      </c>
      <c r="B293" t="s">
        <v>4738</v>
      </c>
      <c r="F293" t="s">
        <v>4739</v>
      </c>
      <c r="I293" t="s">
        <v>4740</v>
      </c>
      <c r="J293" t="s">
        <v>596</v>
      </c>
      <c r="M293" t="s">
        <v>67</v>
      </c>
      <c r="N293" t="s">
        <v>68</v>
      </c>
      <c r="U293" t="s">
        <v>4741</v>
      </c>
      <c r="W293" t="s">
        <v>4742</v>
      </c>
      <c r="X293" t="s">
        <v>4743</v>
      </c>
      <c r="Y293" t="s">
        <v>4744</v>
      </c>
      <c r="AB293" t="s">
        <v>4745</v>
      </c>
      <c r="AC293" t="s">
        <v>4746</v>
      </c>
      <c r="AE293">
        <v>44</v>
      </c>
      <c r="AF293">
        <v>0</v>
      </c>
      <c r="AG293">
        <v>0</v>
      </c>
      <c r="AH293">
        <v>4</v>
      </c>
      <c r="AI293">
        <v>4</v>
      </c>
      <c r="AJ293" t="s">
        <v>603</v>
      </c>
      <c r="AK293" t="s">
        <v>604</v>
      </c>
      <c r="AL293" t="s">
        <v>605</v>
      </c>
      <c r="AM293" t="s">
        <v>606</v>
      </c>
      <c r="AP293" t="s">
        <v>607</v>
      </c>
      <c r="AQ293" t="s">
        <v>608</v>
      </c>
      <c r="AR293" s="1">
        <v>42711</v>
      </c>
      <c r="AS293">
        <v>2015</v>
      </c>
      <c r="AT293">
        <v>5</v>
      </c>
      <c r="BB293">
        <v>17924</v>
      </c>
      <c r="BC293" t="s">
        <v>4747</v>
      </c>
      <c r="BE293">
        <v>9</v>
      </c>
      <c r="BF293" t="s">
        <v>610</v>
      </c>
      <c r="BG293" t="s">
        <v>611</v>
      </c>
      <c r="BH293" t="s">
        <v>4748</v>
      </c>
      <c r="BI293" t="s">
        <v>4749</v>
      </c>
      <c r="BJ293">
        <v>26639638</v>
      </c>
    </row>
    <row r="294" spans="1:62">
      <c r="A294" t="s">
        <v>62</v>
      </c>
      <c r="B294" t="s">
        <v>4750</v>
      </c>
      <c r="F294" t="s">
        <v>4751</v>
      </c>
      <c r="I294" t="s">
        <v>4752</v>
      </c>
      <c r="J294" t="s">
        <v>1895</v>
      </c>
      <c r="M294" t="s">
        <v>67</v>
      </c>
      <c r="N294" t="s">
        <v>68</v>
      </c>
      <c r="U294" t="s">
        <v>4753</v>
      </c>
      <c r="W294" t="s">
        <v>4754</v>
      </c>
      <c r="X294" t="s">
        <v>4755</v>
      </c>
      <c r="Y294" t="s">
        <v>4756</v>
      </c>
      <c r="AB294" t="s">
        <v>4757</v>
      </c>
      <c r="AC294" t="s">
        <v>4758</v>
      </c>
      <c r="AE294">
        <v>24</v>
      </c>
      <c r="AF294">
        <v>0</v>
      </c>
      <c r="AG294">
        <v>0</v>
      </c>
      <c r="AH294">
        <v>0</v>
      </c>
      <c r="AI294">
        <v>0</v>
      </c>
      <c r="AJ294" t="s">
        <v>1902</v>
      </c>
      <c r="AK294" t="s">
        <v>1903</v>
      </c>
      <c r="AL294" t="s">
        <v>1904</v>
      </c>
      <c r="AM294" t="s">
        <v>1905</v>
      </c>
      <c r="AP294" t="s">
        <v>1895</v>
      </c>
      <c r="AQ294" t="s">
        <v>1906</v>
      </c>
      <c r="AR294" s="1">
        <v>42707</v>
      </c>
      <c r="AS294">
        <v>2015</v>
      </c>
      <c r="AT294">
        <v>10</v>
      </c>
      <c r="AU294">
        <v>12</v>
      </c>
      <c r="BB294" t="s">
        <v>4759</v>
      </c>
      <c r="BC294" t="s">
        <v>4760</v>
      </c>
      <c r="BE294">
        <v>10</v>
      </c>
      <c r="BF294" t="s">
        <v>610</v>
      </c>
      <c r="BG294" t="s">
        <v>611</v>
      </c>
      <c r="BH294" t="s">
        <v>4761</v>
      </c>
      <c r="BI294" t="s">
        <v>4762</v>
      </c>
    </row>
    <row r="295" spans="1:62">
      <c r="A295" t="s">
        <v>62</v>
      </c>
      <c r="B295" t="s">
        <v>4763</v>
      </c>
      <c r="F295" t="s">
        <v>4764</v>
      </c>
      <c r="I295" t="s">
        <v>4765</v>
      </c>
      <c r="J295" t="s">
        <v>596</v>
      </c>
      <c r="M295" t="s">
        <v>67</v>
      </c>
      <c r="N295" t="s">
        <v>68</v>
      </c>
      <c r="U295" t="s">
        <v>4766</v>
      </c>
      <c r="W295" t="s">
        <v>4767</v>
      </c>
      <c r="X295" t="s">
        <v>4768</v>
      </c>
      <c r="Y295" t="s">
        <v>4334</v>
      </c>
      <c r="AB295" t="s">
        <v>4769</v>
      </c>
      <c r="AC295" t="s">
        <v>4770</v>
      </c>
      <c r="AE295">
        <v>67</v>
      </c>
      <c r="AF295">
        <v>0</v>
      </c>
      <c r="AG295">
        <v>0</v>
      </c>
      <c r="AH295">
        <v>13</v>
      </c>
      <c r="AI295">
        <v>13</v>
      </c>
      <c r="AJ295" t="s">
        <v>603</v>
      </c>
      <c r="AK295" t="s">
        <v>604</v>
      </c>
      <c r="AL295" t="s">
        <v>605</v>
      </c>
      <c r="AM295" t="s">
        <v>606</v>
      </c>
      <c r="AP295" t="s">
        <v>607</v>
      </c>
      <c r="AQ295" t="s">
        <v>608</v>
      </c>
      <c r="AR295" s="1">
        <v>42707</v>
      </c>
      <c r="AS295">
        <v>2015</v>
      </c>
      <c r="AT295">
        <v>5</v>
      </c>
      <c r="BB295">
        <v>17644</v>
      </c>
      <c r="BC295" t="s">
        <v>4771</v>
      </c>
      <c r="BE295">
        <v>15</v>
      </c>
      <c r="BF295" t="s">
        <v>610</v>
      </c>
      <c r="BG295" t="s">
        <v>611</v>
      </c>
      <c r="BH295" t="s">
        <v>4772</v>
      </c>
      <c r="BI295" t="s">
        <v>4773</v>
      </c>
      <c r="BJ295">
        <v>26631625</v>
      </c>
    </row>
    <row r="296" spans="1:62">
      <c r="A296" t="s">
        <v>62</v>
      </c>
      <c r="B296" t="s">
        <v>4774</v>
      </c>
      <c r="F296" t="s">
        <v>4775</v>
      </c>
      <c r="I296" t="s">
        <v>4776</v>
      </c>
      <c r="J296" t="s">
        <v>759</v>
      </c>
      <c r="M296" t="s">
        <v>67</v>
      </c>
      <c r="N296" t="s">
        <v>68</v>
      </c>
      <c r="T296" t="s">
        <v>4777</v>
      </c>
      <c r="U296" t="s">
        <v>4778</v>
      </c>
      <c r="W296" t="s">
        <v>4779</v>
      </c>
      <c r="X296" t="s">
        <v>4780</v>
      </c>
      <c r="Y296" t="s">
        <v>4781</v>
      </c>
      <c r="AB296" t="s">
        <v>4782</v>
      </c>
      <c r="AC296" t="s">
        <v>4783</v>
      </c>
      <c r="AE296">
        <v>32</v>
      </c>
      <c r="AF296">
        <v>0</v>
      </c>
      <c r="AG296">
        <v>0</v>
      </c>
      <c r="AH296">
        <v>7</v>
      </c>
      <c r="AI296">
        <v>7</v>
      </c>
      <c r="AJ296" t="s">
        <v>767</v>
      </c>
      <c r="AK296" t="s">
        <v>768</v>
      </c>
      <c r="AL296" t="s">
        <v>769</v>
      </c>
      <c r="AM296" t="s">
        <v>770</v>
      </c>
      <c r="AN296" t="s">
        <v>771</v>
      </c>
      <c r="AP296" t="s">
        <v>772</v>
      </c>
      <c r="AQ296" t="s">
        <v>773</v>
      </c>
      <c r="AR296" s="1">
        <v>42706</v>
      </c>
      <c r="AS296">
        <v>2015</v>
      </c>
      <c r="AT296">
        <v>63</v>
      </c>
      <c r="AU296">
        <v>47</v>
      </c>
      <c r="AZ296">
        <v>10287</v>
      </c>
      <c r="BA296">
        <v>10294</v>
      </c>
      <c r="BC296" t="s">
        <v>4784</v>
      </c>
      <c r="BE296">
        <v>8</v>
      </c>
      <c r="BF296" t="s">
        <v>775</v>
      </c>
      <c r="BG296" t="s">
        <v>776</v>
      </c>
      <c r="BH296" t="s">
        <v>4785</v>
      </c>
      <c r="BI296" t="s">
        <v>4786</v>
      </c>
      <c r="BJ296">
        <v>26549830</v>
      </c>
    </row>
    <row r="297" spans="1:62">
      <c r="A297" t="s">
        <v>62</v>
      </c>
      <c r="B297" t="s">
        <v>4787</v>
      </c>
      <c r="F297" t="s">
        <v>4788</v>
      </c>
      <c r="I297" t="s">
        <v>4789</v>
      </c>
      <c r="J297" t="s">
        <v>596</v>
      </c>
      <c r="M297" t="s">
        <v>67</v>
      </c>
      <c r="N297" t="s">
        <v>68</v>
      </c>
      <c r="U297" t="s">
        <v>4790</v>
      </c>
      <c r="W297" t="s">
        <v>4791</v>
      </c>
      <c r="X297" t="s">
        <v>4792</v>
      </c>
      <c r="Y297" t="s">
        <v>4334</v>
      </c>
      <c r="AB297" t="s">
        <v>4793</v>
      </c>
      <c r="AC297" t="s">
        <v>4794</v>
      </c>
      <c r="AE297">
        <v>60</v>
      </c>
      <c r="AF297">
        <v>0</v>
      </c>
      <c r="AG297">
        <v>0</v>
      </c>
      <c r="AH297">
        <v>11</v>
      </c>
      <c r="AI297">
        <v>11</v>
      </c>
      <c r="AJ297" t="s">
        <v>603</v>
      </c>
      <c r="AK297" t="s">
        <v>604</v>
      </c>
      <c r="AL297" t="s">
        <v>605</v>
      </c>
      <c r="AM297" t="s">
        <v>606</v>
      </c>
      <c r="AP297" t="s">
        <v>607</v>
      </c>
      <c r="AQ297" t="s">
        <v>608</v>
      </c>
      <c r="AR297" s="1">
        <v>42706</v>
      </c>
      <c r="AS297">
        <v>2015</v>
      </c>
      <c r="AT297">
        <v>5</v>
      </c>
      <c r="BB297">
        <v>17620</v>
      </c>
      <c r="BC297" t="s">
        <v>4795</v>
      </c>
      <c r="BE297">
        <v>16</v>
      </c>
      <c r="BF297" t="s">
        <v>610</v>
      </c>
      <c r="BG297" t="s">
        <v>611</v>
      </c>
      <c r="BH297" t="s">
        <v>4796</v>
      </c>
      <c r="BI297" t="s">
        <v>4797</v>
      </c>
      <c r="BJ297">
        <v>26626798</v>
      </c>
    </row>
    <row r="298" spans="1:62">
      <c r="A298" t="s">
        <v>62</v>
      </c>
      <c r="B298" t="s">
        <v>4798</v>
      </c>
      <c r="F298" t="s">
        <v>4799</v>
      </c>
      <c r="I298" t="s">
        <v>4800</v>
      </c>
      <c r="J298" t="s">
        <v>596</v>
      </c>
      <c r="M298" t="s">
        <v>67</v>
      </c>
      <c r="N298" t="s">
        <v>68</v>
      </c>
      <c r="U298" t="s">
        <v>4801</v>
      </c>
      <c r="W298" t="s">
        <v>4802</v>
      </c>
      <c r="X298" t="s">
        <v>4803</v>
      </c>
      <c r="Y298" t="s">
        <v>3486</v>
      </c>
      <c r="AB298" t="s">
        <v>4804</v>
      </c>
      <c r="AC298" t="s">
        <v>4805</v>
      </c>
      <c r="AE298">
        <v>36</v>
      </c>
      <c r="AF298">
        <v>0</v>
      </c>
      <c r="AG298">
        <v>0</v>
      </c>
      <c r="AH298">
        <v>19</v>
      </c>
      <c r="AI298">
        <v>19</v>
      </c>
      <c r="AJ298" t="s">
        <v>603</v>
      </c>
      <c r="AK298" t="s">
        <v>604</v>
      </c>
      <c r="AL298" t="s">
        <v>605</v>
      </c>
      <c r="AM298" t="s">
        <v>606</v>
      </c>
      <c r="AP298" t="s">
        <v>607</v>
      </c>
      <c r="AQ298" t="s">
        <v>608</v>
      </c>
      <c r="AR298" s="1">
        <v>42706</v>
      </c>
      <c r="AS298">
        <v>2015</v>
      </c>
      <c r="AT298">
        <v>5</v>
      </c>
      <c r="BB298">
        <v>17774</v>
      </c>
      <c r="BC298" t="s">
        <v>4806</v>
      </c>
      <c r="BE298">
        <v>9</v>
      </c>
      <c r="BF298" t="s">
        <v>610</v>
      </c>
      <c r="BG298" t="s">
        <v>611</v>
      </c>
      <c r="BH298" t="s">
        <v>4807</v>
      </c>
      <c r="BI298" t="s">
        <v>4808</v>
      </c>
      <c r="BJ298">
        <v>26626733</v>
      </c>
    </row>
    <row r="299" spans="1:62">
      <c r="A299" t="s">
        <v>62</v>
      </c>
      <c r="B299" t="s">
        <v>4809</v>
      </c>
      <c r="F299" t="s">
        <v>4810</v>
      </c>
      <c r="I299" t="s">
        <v>4811</v>
      </c>
      <c r="J299" t="s">
        <v>4812</v>
      </c>
      <c r="M299" t="s">
        <v>67</v>
      </c>
      <c r="N299" t="s">
        <v>68</v>
      </c>
      <c r="T299" t="s">
        <v>4813</v>
      </c>
      <c r="U299" t="s">
        <v>4814</v>
      </c>
      <c r="W299" t="s">
        <v>4815</v>
      </c>
      <c r="X299" t="s">
        <v>4034</v>
      </c>
      <c r="Y299" t="s">
        <v>4035</v>
      </c>
      <c r="AB299" t="s">
        <v>4816</v>
      </c>
      <c r="AC299" t="s">
        <v>4817</v>
      </c>
      <c r="AE299">
        <v>26</v>
      </c>
      <c r="AF299">
        <v>0</v>
      </c>
      <c r="AG299">
        <v>0</v>
      </c>
      <c r="AH299">
        <v>0</v>
      </c>
      <c r="AI299">
        <v>0</v>
      </c>
      <c r="AJ299" t="s">
        <v>4818</v>
      </c>
      <c r="AK299" t="s">
        <v>4819</v>
      </c>
      <c r="AL299" t="s">
        <v>4820</v>
      </c>
      <c r="AM299" t="s">
        <v>4821</v>
      </c>
      <c r="AN299" t="s">
        <v>4822</v>
      </c>
      <c r="AP299" t="s">
        <v>4823</v>
      </c>
      <c r="AQ299" t="s">
        <v>4824</v>
      </c>
      <c r="AR299" t="s">
        <v>4825</v>
      </c>
      <c r="AS299">
        <v>2015</v>
      </c>
      <c r="AT299">
        <v>52</v>
      </c>
      <c r="AU299">
        <v>4</v>
      </c>
      <c r="AZ299">
        <v>961</v>
      </c>
      <c r="BA299">
        <v>970</v>
      </c>
      <c r="BE299">
        <v>10</v>
      </c>
      <c r="BF299" t="s">
        <v>2823</v>
      </c>
      <c r="BG299" t="s">
        <v>473</v>
      </c>
      <c r="BH299" t="s">
        <v>4826</v>
      </c>
      <c r="BI299" t="s">
        <v>4827</v>
      </c>
    </row>
    <row r="300" spans="1:62">
      <c r="A300" t="s">
        <v>62</v>
      </c>
      <c r="B300" t="s">
        <v>4828</v>
      </c>
      <c r="F300" t="s">
        <v>4829</v>
      </c>
      <c r="I300" t="s">
        <v>4830</v>
      </c>
      <c r="J300" t="s">
        <v>4831</v>
      </c>
      <c r="M300" t="s">
        <v>67</v>
      </c>
      <c r="N300" t="s">
        <v>68</v>
      </c>
      <c r="T300" t="s">
        <v>4832</v>
      </c>
      <c r="U300" t="s">
        <v>4833</v>
      </c>
      <c r="W300" t="s">
        <v>4834</v>
      </c>
      <c r="X300" t="s">
        <v>4835</v>
      </c>
      <c r="Y300" t="s">
        <v>191</v>
      </c>
      <c r="AB300" t="s">
        <v>4836</v>
      </c>
      <c r="AC300" t="s">
        <v>1172</v>
      </c>
      <c r="AE300">
        <v>28</v>
      </c>
      <c r="AF300">
        <v>0</v>
      </c>
      <c r="AG300">
        <v>0</v>
      </c>
      <c r="AH300">
        <v>1</v>
      </c>
      <c r="AI300">
        <v>1</v>
      </c>
      <c r="AJ300" t="s">
        <v>4837</v>
      </c>
      <c r="AK300" t="s">
        <v>4838</v>
      </c>
      <c r="AL300" t="s">
        <v>4839</v>
      </c>
      <c r="AM300" t="s">
        <v>4840</v>
      </c>
      <c r="AN300" t="s">
        <v>4841</v>
      </c>
      <c r="AP300" t="s">
        <v>4842</v>
      </c>
      <c r="AQ300" t="s">
        <v>4843</v>
      </c>
      <c r="AR300" t="s">
        <v>4825</v>
      </c>
      <c r="AS300">
        <v>2015</v>
      </c>
      <c r="AT300">
        <v>28</v>
      </c>
      <c r="AU300">
        <v>12</v>
      </c>
      <c r="AZ300">
        <v>1767</v>
      </c>
      <c r="BA300">
        <v>1773</v>
      </c>
      <c r="BC300" t="s">
        <v>4844</v>
      </c>
      <c r="BE300">
        <v>7</v>
      </c>
      <c r="BF300" t="s">
        <v>697</v>
      </c>
      <c r="BG300" t="s">
        <v>473</v>
      </c>
      <c r="BH300" t="s">
        <v>4845</v>
      </c>
      <c r="BI300" t="s">
        <v>4846</v>
      </c>
    </row>
    <row r="301" spans="1:62">
      <c r="A301" t="s">
        <v>62</v>
      </c>
      <c r="B301" t="s">
        <v>4847</v>
      </c>
      <c r="F301" t="s">
        <v>4848</v>
      </c>
      <c r="I301" t="s">
        <v>4849</v>
      </c>
      <c r="J301" t="s">
        <v>2686</v>
      </c>
      <c r="M301" t="s">
        <v>67</v>
      </c>
      <c r="N301" t="s">
        <v>68</v>
      </c>
      <c r="T301" t="s">
        <v>4850</v>
      </c>
      <c r="U301" t="s">
        <v>4851</v>
      </c>
      <c r="W301" t="s">
        <v>4852</v>
      </c>
      <c r="X301" t="s">
        <v>4853</v>
      </c>
      <c r="Y301" t="s">
        <v>4854</v>
      </c>
      <c r="AB301" t="s">
        <v>4855</v>
      </c>
      <c r="AC301" t="s">
        <v>4856</v>
      </c>
      <c r="AE301">
        <v>29</v>
      </c>
      <c r="AF301">
        <v>0</v>
      </c>
      <c r="AG301">
        <v>0</v>
      </c>
      <c r="AH301">
        <v>1</v>
      </c>
      <c r="AI301">
        <v>1</v>
      </c>
      <c r="AJ301" t="s">
        <v>2694</v>
      </c>
      <c r="AK301" t="s">
        <v>2695</v>
      </c>
      <c r="AL301" t="s">
        <v>2696</v>
      </c>
      <c r="AM301" t="s">
        <v>2697</v>
      </c>
      <c r="AN301" t="s">
        <v>2698</v>
      </c>
      <c r="AP301" t="s">
        <v>2699</v>
      </c>
      <c r="AQ301" t="s">
        <v>2700</v>
      </c>
      <c r="AR301" t="s">
        <v>4825</v>
      </c>
      <c r="AS301">
        <v>2015</v>
      </c>
      <c r="AT301">
        <v>59</v>
      </c>
      <c r="AU301">
        <v>4</v>
      </c>
      <c r="AZ301">
        <v>629</v>
      </c>
      <c r="BA301">
        <v>636</v>
      </c>
      <c r="BC301" t="s">
        <v>4857</v>
      </c>
      <c r="BE301">
        <v>8</v>
      </c>
      <c r="BF301" t="s">
        <v>577</v>
      </c>
      <c r="BG301" t="s">
        <v>577</v>
      </c>
      <c r="BH301" t="s">
        <v>4858</v>
      </c>
      <c r="BI301" t="s">
        <v>4859</v>
      </c>
    </row>
    <row r="302" spans="1:62">
      <c r="A302" t="s">
        <v>62</v>
      </c>
      <c r="B302" t="s">
        <v>4860</v>
      </c>
      <c r="F302" t="s">
        <v>4861</v>
      </c>
      <c r="I302" t="s">
        <v>4862</v>
      </c>
      <c r="J302" t="s">
        <v>2686</v>
      </c>
      <c r="M302" t="s">
        <v>67</v>
      </c>
      <c r="N302" t="s">
        <v>68</v>
      </c>
      <c r="T302" t="s">
        <v>4863</v>
      </c>
      <c r="U302" t="s">
        <v>4864</v>
      </c>
      <c r="W302" t="s">
        <v>4865</v>
      </c>
      <c r="X302" t="s">
        <v>4866</v>
      </c>
      <c r="Y302" t="s">
        <v>4867</v>
      </c>
      <c r="AB302" t="s">
        <v>4868</v>
      </c>
      <c r="AC302" t="s">
        <v>4869</v>
      </c>
      <c r="AE302">
        <v>27</v>
      </c>
      <c r="AF302">
        <v>0</v>
      </c>
      <c r="AG302">
        <v>0</v>
      </c>
      <c r="AH302">
        <v>5</v>
      </c>
      <c r="AI302">
        <v>5</v>
      </c>
      <c r="AJ302" t="s">
        <v>2694</v>
      </c>
      <c r="AK302" t="s">
        <v>2695</v>
      </c>
      <c r="AL302" t="s">
        <v>2696</v>
      </c>
      <c r="AM302" t="s">
        <v>2697</v>
      </c>
      <c r="AN302" t="s">
        <v>2698</v>
      </c>
      <c r="AP302" t="s">
        <v>2699</v>
      </c>
      <c r="AQ302" t="s">
        <v>2700</v>
      </c>
      <c r="AR302" t="s">
        <v>4825</v>
      </c>
      <c r="AS302">
        <v>2015</v>
      </c>
      <c r="AT302">
        <v>59</v>
      </c>
      <c r="AU302">
        <v>4</v>
      </c>
      <c r="AZ302">
        <v>788</v>
      </c>
      <c r="BA302">
        <v>792</v>
      </c>
      <c r="BC302" t="s">
        <v>4870</v>
      </c>
      <c r="BE302">
        <v>5</v>
      </c>
      <c r="BF302" t="s">
        <v>577</v>
      </c>
      <c r="BG302" t="s">
        <v>577</v>
      </c>
      <c r="BH302" t="s">
        <v>4858</v>
      </c>
      <c r="BI302" t="s">
        <v>4871</v>
      </c>
    </row>
    <row r="303" spans="1:62">
      <c r="A303" t="s">
        <v>62</v>
      </c>
      <c r="B303" t="s">
        <v>4872</v>
      </c>
      <c r="F303" t="s">
        <v>4873</v>
      </c>
      <c r="I303" t="s">
        <v>4874</v>
      </c>
      <c r="J303" t="s">
        <v>4875</v>
      </c>
      <c r="M303" t="s">
        <v>67</v>
      </c>
      <c r="N303" t="s">
        <v>68</v>
      </c>
      <c r="T303" t="s">
        <v>4876</v>
      </c>
      <c r="U303" t="s">
        <v>4877</v>
      </c>
      <c r="W303" t="s">
        <v>4878</v>
      </c>
      <c r="X303" t="s">
        <v>4879</v>
      </c>
      <c r="Y303" t="s">
        <v>4880</v>
      </c>
      <c r="AB303" t="s">
        <v>4881</v>
      </c>
      <c r="AC303" t="s">
        <v>4882</v>
      </c>
      <c r="AE303">
        <v>24</v>
      </c>
      <c r="AF303">
        <v>0</v>
      </c>
      <c r="AG303">
        <v>0</v>
      </c>
      <c r="AH303">
        <v>3</v>
      </c>
      <c r="AI303">
        <v>3</v>
      </c>
      <c r="AJ303" t="s">
        <v>4883</v>
      </c>
      <c r="AK303" t="s">
        <v>4884</v>
      </c>
      <c r="AL303" t="s">
        <v>4885</v>
      </c>
      <c r="AM303" t="s">
        <v>4886</v>
      </c>
      <c r="AP303" t="s">
        <v>4887</v>
      </c>
      <c r="AQ303" t="s">
        <v>4888</v>
      </c>
      <c r="AR303" t="s">
        <v>4825</v>
      </c>
      <c r="AS303">
        <v>2015</v>
      </c>
      <c r="AT303">
        <v>38</v>
      </c>
      <c r="AU303">
        <v>4</v>
      </c>
      <c r="AZ303">
        <v>751</v>
      </c>
      <c r="BA303">
        <v>759</v>
      </c>
      <c r="BC303" t="s">
        <v>4889</v>
      </c>
      <c r="BE303">
        <v>9</v>
      </c>
      <c r="BF303" t="s">
        <v>577</v>
      </c>
      <c r="BG303" t="s">
        <v>577</v>
      </c>
      <c r="BH303" t="s">
        <v>4890</v>
      </c>
      <c r="BI303" t="s">
        <v>4891</v>
      </c>
    </row>
    <row r="304" spans="1:62">
      <c r="A304" t="s">
        <v>62</v>
      </c>
      <c r="B304" t="s">
        <v>4892</v>
      </c>
      <c r="F304" t="s">
        <v>4893</v>
      </c>
      <c r="I304" t="s">
        <v>4894</v>
      </c>
      <c r="J304" t="s">
        <v>4895</v>
      </c>
      <c r="M304" t="s">
        <v>67</v>
      </c>
      <c r="N304" t="s">
        <v>68</v>
      </c>
      <c r="T304" t="s">
        <v>4896</v>
      </c>
      <c r="U304" t="s">
        <v>4897</v>
      </c>
      <c r="W304" t="s">
        <v>4898</v>
      </c>
      <c r="X304" t="s">
        <v>4899</v>
      </c>
      <c r="Y304" t="s">
        <v>2668</v>
      </c>
      <c r="AB304" t="s">
        <v>4900</v>
      </c>
      <c r="AC304" t="s">
        <v>4901</v>
      </c>
      <c r="AE304">
        <v>19</v>
      </c>
      <c r="AF304">
        <v>0</v>
      </c>
      <c r="AG304">
        <v>0</v>
      </c>
      <c r="AH304">
        <v>3</v>
      </c>
      <c r="AI304">
        <v>3</v>
      </c>
      <c r="AJ304" t="s">
        <v>3669</v>
      </c>
      <c r="AK304" t="s">
        <v>77</v>
      </c>
      <c r="AL304" t="s">
        <v>3670</v>
      </c>
      <c r="AM304" t="s">
        <v>4902</v>
      </c>
      <c r="AN304" t="s">
        <v>4903</v>
      </c>
      <c r="AP304" t="s">
        <v>4904</v>
      </c>
      <c r="AQ304" t="s">
        <v>4905</v>
      </c>
      <c r="AR304" t="s">
        <v>4825</v>
      </c>
      <c r="AS304">
        <v>2015</v>
      </c>
      <c r="AT304">
        <v>362</v>
      </c>
      <c r="AU304">
        <v>24</v>
      </c>
      <c r="BB304" t="s">
        <v>4906</v>
      </c>
      <c r="BC304" t="s">
        <v>4907</v>
      </c>
      <c r="BE304">
        <v>8</v>
      </c>
      <c r="BF304" t="s">
        <v>848</v>
      </c>
      <c r="BG304" t="s">
        <v>848</v>
      </c>
      <c r="BH304" t="s">
        <v>4908</v>
      </c>
      <c r="BI304" t="s">
        <v>4909</v>
      </c>
    </row>
    <row r="305" spans="1:62">
      <c r="A305" t="s">
        <v>62</v>
      </c>
      <c r="B305" t="s">
        <v>4910</v>
      </c>
      <c r="F305" t="s">
        <v>4911</v>
      </c>
      <c r="I305" t="s">
        <v>4912</v>
      </c>
      <c r="J305" t="s">
        <v>4913</v>
      </c>
      <c r="M305" t="s">
        <v>67</v>
      </c>
      <c r="N305" t="s">
        <v>68</v>
      </c>
      <c r="U305" t="s">
        <v>4914</v>
      </c>
      <c r="W305" t="s">
        <v>4915</v>
      </c>
      <c r="X305" t="s">
        <v>421</v>
      </c>
      <c r="Y305" t="s">
        <v>1817</v>
      </c>
      <c r="AE305">
        <v>23</v>
      </c>
      <c r="AF305">
        <v>0</v>
      </c>
      <c r="AG305">
        <v>0</v>
      </c>
      <c r="AH305">
        <v>0</v>
      </c>
      <c r="AI305">
        <v>0</v>
      </c>
      <c r="AJ305" t="s">
        <v>358</v>
      </c>
      <c r="AK305" t="s">
        <v>359</v>
      </c>
      <c r="AL305" t="s">
        <v>360</v>
      </c>
      <c r="AM305" t="s">
        <v>4916</v>
      </c>
      <c r="AN305" t="s">
        <v>4917</v>
      </c>
      <c r="AP305" t="s">
        <v>4918</v>
      </c>
      <c r="AQ305" t="s">
        <v>4919</v>
      </c>
      <c r="AR305" t="s">
        <v>4825</v>
      </c>
      <c r="AS305">
        <v>2015</v>
      </c>
      <c r="AT305">
        <v>39</v>
      </c>
      <c r="AU305">
        <v>6</v>
      </c>
      <c r="AZ305">
        <v>1235</v>
      </c>
      <c r="BA305">
        <v>1242</v>
      </c>
      <c r="BC305" t="s">
        <v>4920</v>
      </c>
      <c r="BE305">
        <v>8</v>
      </c>
      <c r="BF305" t="s">
        <v>200</v>
      </c>
      <c r="BG305" t="s">
        <v>200</v>
      </c>
      <c r="BH305" t="s">
        <v>4921</v>
      </c>
      <c r="BI305" t="s">
        <v>4922</v>
      </c>
    </row>
    <row r="306" spans="1:62">
      <c r="A306" t="s">
        <v>62</v>
      </c>
      <c r="B306" t="s">
        <v>4923</v>
      </c>
      <c r="F306" t="s">
        <v>4924</v>
      </c>
      <c r="I306" t="s">
        <v>4925</v>
      </c>
      <c r="J306" t="s">
        <v>4913</v>
      </c>
      <c r="M306" t="s">
        <v>67</v>
      </c>
      <c r="N306" t="s">
        <v>68</v>
      </c>
      <c r="U306" t="s">
        <v>4926</v>
      </c>
      <c r="W306" t="s">
        <v>4927</v>
      </c>
      <c r="X306" t="s">
        <v>554</v>
      </c>
      <c r="Y306" t="s">
        <v>4928</v>
      </c>
      <c r="AB306" t="s">
        <v>3070</v>
      </c>
      <c r="AC306" t="s">
        <v>4929</v>
      </c>
      <c r="AE306">
        <v>26</v>
      </c>
      <c r="AF306">
        <v>0</v>
      </c>
      <c r="AG306">
        <v>0</v>
      </c>
      <c r="AH306">
        <v>0</v>
      </c>
      <c r="AI306">
        <v>0</v>
      </c>
      <c r="AJ306" t="s">
        <v>358</v>
      </c>
      <c r="AK306" t="s">
        <v>359</v>
      </c>
      <c r="AL306" t="s">
        <v>360</v>
      </c>
      <c r="AM306" t="s">
        <v>4916</v>
      </c>
      <c r="AN306" t="s">
        <v>4917</v>
      </c>
      <c r="AP306" t="s">
        <v>4918</v>
      </c>
      <c r="AQ306" t="s">
        <v>4919</v>
      </c>
      <c r="AR306" t="s">
        <v>4825</v>
      </c>
      <c r="AS306">
        <v>2015</v>
      </c>
      <c r="AT306">
        <v>39</v>
      </c>
      <c r="AU306">
        <v>6</v>
      </c>
      <c r="AZ306">
        <v>1299</v>
      </c>
      <c r="BA306">
        <v>1308</v>
      </c>
      <c r="BC306" t="s">
        <v>4930</v>
      </c>
      <c r="BE306">
        <v>10</v>
      </c>
      <c r="BF306" t="s">
        <v>200</v>
      </c>
      <c r="BG306" t="s">
        <v>200</v>
      </c>
      <c r="BH306" t="s">
        <v>4921</v>
      </c>
      <c r="BI306" t="s">
        <v>4931</v>
      </c>
    </row>
    <row r="307" spans="1:62">
      <c r="A307" t="s">
        <v>62</v>
      </c>
      <c r="B307" t="s">
        <v>4932</v>
      </c>
      <c r="F307" t="s">
        <v>4933</v>
      </c>
      <c r="I307" t="s">
        <v>4934</v>
      </c>
      <c r="J307" t="s">
        <v>4913</v>
      </c>
      <c r="M307" t="s">
        <v>67</v>
      </c>
      <c r="N307" t="s">
        <v>68</v>
      </c>
      <c r="U307" t="s">
        <v>4935</v>
      </c>
      <c r="W307" t="s">
        <v>4936</v>
      </c>
      <c r="X307" t="s">
        <v>4937</v>
      </c>
      <c r="Y307" t="s">
        <v>4928</v>
      </c>
      <c r="AB307" t="s">
        <v>4938</v>
      </c>
      <c r="AC307" t="s">
        <v>4939</v>
      </c>
      <c r="AE307">
        <v>32</v>
      </c>
      <c r="AF307">
        <v>0</v>
      </c>
      <c r="AG307">
        <v>0</v>
      </c>
      <c r="AH307">
        <v>1</v>
      </c>
      <c r="AI307">
        <v>1</v>
      </c>
      <c r="AJ307" t="s">
        <v>358</v>
      </c>
      <c r="AK307" t="s">
        <v>359</v>
      </c>
      <c r="AL307" t="s">
        <v>360</v>
      </c>
      <c r="AM307" t="s">
        <v>4916</v>
      </c>
      <c r="AN307" t="s">
        <v>4917</v>
      </c>
      <c r="AP307" t="s">
        <v>4918</v>
      </c>
      <c r="AQ307" t="s">
        <v>4919</v>
      </c>
      <c r="AR307" t="s">
        <v>4825</v>
      </c>
      <c r="AS307">
        <v>2015</v>
      </c>
      <c r="AT307">
        <v>39</v>
      </c>
      <c r="AU307">
        <v>6</v>
      </c>
      <c r="AZ307">
        <v>1878</v>
      </c>
      <c r="BA307">
        <v>1888</v>
      </c>
      <c r="BC307" t="s">
        <v>4940</v>
      </c>
      <c r="BE307">
        <v>11</v>
      </c>
      <c r="BF307" t="s">
        <v>200</v>
      </c>
      <c r="BG307" t="s">
        <v>200</v>
      </c>
      <c r="BH307" t="s">
        <v>4921</v>
      </c>
      <c r="BI307" t="s">
        <v>4941</v>
      </c>
    </row>
    <row r="308" spans="1:62">
      <c r="A308" t="s">
        <v>62</v>
      </c>
      <c r="B308" t="s">
        <v>4942</v>
      </c>
      <c r="F308" t="s">
        <v>4943</v>
      </c>
      <c r="I308" t="s">
        <v>4944</v>
      </c>
      <c r="J308" t="s">
        <v>4913</v>
      </c>
      <c r="M308" t="s">
        <v>67</v>
      </c>
      <c r="N308" t="s">
        <v>68</v>
      </c>
      <c r="U308" t="s">
        <v>4945</v>
      </c>
      <c r="W308" t="s">
        <v>4946</v>
      </c>
      <c r="X308" t="s">
        <v>4947</v>
      </c>
      <c r="Y308" t="s">
        <v>4948</v>
      </c>
      <c r="AE308">
        <v>33</v>
      </c>
      <c r="AF308">
        <v>0</v>
      </c>
      <c r="AG308">
        <v>0</v>
      </c>
      <c r="AH308">
        <v>1</v>
      </c>
      <c r="AI308">
        <v>1</v>
      </c>
      <c r="AJ308" t="s">
        <v>358</v>
      </c>
      <c r="AK308" t="s">
        <v>359</v>
      </c>
      <c r="AL308" t="s">
        <v>360</v>
      </c>
      <c r="AM308" t="s">
        <v>4916</v>
      </c>
      <c r="AN308" t="s">
        <v>4917</v>
      </c>
      <c r="AP308" t="s">
        <v>4918</v>
      </c>
      <c r="AQ308" t="s">
        <v>4919</v>
      </c>
      <c r="AR308" t="s">
        <v>4825</v>
      </c>
      <c r="AS308">
        <v>2015</v>
      </c>
      <c r="AT308">
        <v>39</v>
      </c>
      <c r="AU308">
        <v>6</v>
      </c>
      <c r="AZ308">
        <v>2371</v>
      </c>
      <c r="BA308">
        <v>2378</v>
      </c>
      <c r="BC308" t="s">
        <v>4949</v>
      </c>
      <c r="BE308">
        <v>8</v>
      </c>
      <c r="BF308" t="s">
        <v>200</v>
      </c>
      <c r="BG308" t="s">
        <v>200</v>
      </c>
      <c r="BH308" t="s">
        <v>4921</v>
      </c>
      <c r="BI308" t="s">
        <v>4950</v>
      </c>
    </row>
    <row r="309" spans="1:62">
      <c r="A309" t="s">
        <v>62</v>
      </c>
      <c r="B309" t="s">
        <v>4951</v>
      </c>
      <c r="F309" t="s">
        <v>4952</v>
      </c>
      <c r="I309" t="s">
        <v>4953</v>
      </c>
      <c r="J309" t="s">
        <v>4954</v>
      </c>
      <c r="M309" t="s">
        <v>67</v>
      </c>
      <c r="N309" t="s">
        <v>68</v>
      </c>
      <c r="T309" t="s">
        <v>4955</v>
      </c>
      <c r="U309" t="s">
        <v>4956</v>
      </c>
      <c r="W309" t="s">
        <v>4957</v>
      </c>
      <c r="X309" t="s">
        <v>4958</v>
      </c>
      <c r="Y309" t="s">
        <v>4959</v>
      </c>
      <c r="AB309" t="s">
        <v>4960</v>
      </c>
      <c r="AC309" t="s">
        <v>4961</v>
      </c>
      <c r="AE309">
        <v>48</v>
      </c>
      <c r="AF309">
        <v>0</v>
      </c>
      <c r="AG309">
        <v>0</v>
      </c>
      <c r="AH309">
        <v>0</v>
      </c>
      <c r="AI309">
        <v>0</v>
      </c>
      <c r="AJ309" t="s">
        <v>4962</v>
      </c>
      <c r="AK309" t="s">
        <v>4838</v>
      </c>
      <c r="AL309" t="s">
        <v>4963</v>
      </c>
      <c r="AM309" t="s">
        <v>4964</v>
      </c>
      <c r="AN309" t="s">
        <v>4965</v>
      </c>
      <c r="AP309" t="s">
        <v>4966</v>
      </c>
      <c r="AQ309" t="s">
        <v>4967</v>
      </c>
      <c r="AR309" t="s">
        <v>4825</v>
      </c>
      <c r="AS309">
        <v>2015</v>
      </c>
      <c r="AT309">
        <v>25</v>
      </c>
      <c r="AU309">
        <v>12</v>
      </c>
      <c r="AZ309">
        <v>2016</v>
      </c>
      <c r="BA309">
        <v>2023</v>
      </c>
      <c r="BC309" t="s">
        <v>4968</v>
      </c>
      <c r="BE309">
        <v>8</v>
      </c>
      <c r="BF309" t="s">
        <v>919</v>
      </c>
      <c r="BG309" t="s">
        <v>919</v>
      </c>
      <c r="BH309" t="s">
        <v>4969</v>
      </c>
      <c r="BI309" t="s">
        <v>4970</v>
      </c>
    </row>
    <row r="310" spans="1:62">
      <c r="A310" t="s">
        <v>62</v>
      </c>
      <c r="B310" t="s">
        <v>4971</v>
      </c>
      <c r="F310" t="s">
        <v>4972</v>
      </c>
      <c r="I310" t="s">
        <v>4973</v>
      </c>
      <c r="J310" t="s">
        <v>4974</v>
      </c>
      <c r="M310" t="s">
        <v>67</v>
      </c>
      <c r="N310" t="s">
        <v>68</v>
      </c>
      <c r="T310" t="s">
        <v>4975</v>
      </c>
      <c r="U310" t="s">
        <v>4976</v>
      </c>
      <c r="W310" t="s">
        <v>4977</v>
      </c>
      <c r="X310" t="s">
        <v>4978</v>
      </c>
      <c r="Y310" t="s">
        <v>4979</v>
      </c>
      <c r="AB310" t="s">
        <v>4980</v>
      </c>
      <c r="AC310" t="s">
        <v>4981</v>
      </c>
      <c r="AE310">
        <v>45</v>
      </c>
      <c r="AF310">
        <v>0</v>
      </c>
      <c r="AG310">
        <v>0</v>
      </c>
      <c r="AH310">
        <v>4</v>
      </c>
      <c r="AI310">
        <v>4</v>
      </c>
      <c r="AJ310" t="s">
        <v>1289</v>
      </c>
      <c r="AK310" t="s">
        <v>1290</v>
      </c>
      <c r="AL310" t="s">
        <v>1291</v>
      </c>
      <c r="AM310" t="s">
        <v>4982</v>
      </c>
      <c r="AN310" t="s">
        <v>4983</v>
      </c>
      <c r="AP310" t="s">
        <v>4984</v>
      </c>
      <c r="AQ310" t="s">
        <v>4985</v>
      </c>
      <c r="AR310" t="s">
        <v>4825</v>
      </c>
      <c r="AS310">
        <v>2015</v>
      </c>
      <c r="AT310">
        <v>58</v>
      </c>
      <c r="AU310">
        <v>6</v>
      </c>
      <c r="AZ310">
        <v>402</v>
      </c>
      <c r="BA310">
        <v>410</v>
      </c>
      <c r="BC310" t="s">
        <v>4986</v>
      </c>
      <c r="BE310">
        <v>9</v>
      </c>
      <c r="BF310" t="s">
        <v>577</v>
      </c>
      <c r="BG310" t="s">
        <v>577</v>
      </c>
      <c r="BH310" t="s">
        <v>4987</v>
      </c>
      <c r="BI310" t="s">
        <v>4988</v>
      </c>
    </row>
    <row r="311" spans="1:62">
      <c r="A311" t="s">
        <v>62</v>
      </c>
      <c r="B311" t="s">
        <v>4989</v>
      </c>
      <c r="F311" t="s">
        <v>4990</v>
      </c>
      <c r="I311" t="s">
        <v>4991</v>
      </c>
      <c r="J311" t="s">
        <v>4992</v>
      </c>
      <c r="M311" t="s">
        <v>67</v>
      </c>
      <c r="N311" t="s">
        <v>68</v>
      </c>
      <c r="T311" t="s">
        <v>4993</v>
      </c>
      <c r="U311" t="s">
        <v>4994</v>
      </c>
      <c r="W311" t="s">
        <v>4995</v>
      </c>
      <c r="X311" t="s">
        <v>4996</v>
      </c>
      <c r="Y311" t="s">
        <v>4997</v>
      </c>
      <c r="AB311" t="s">
        <v>4998</v>
      </c>
      <c r="AC311" t="s">
        <v>4999</v>
      </c>
      <c r="AE311">
        <v>36</v>
      </c>
      <c r="AF311">
        <v>0</v>
      </c>
      <c r="AG311">
        <v>0</v>
      </c>
      <c r="AH311">
        <v>1</v>
      </c>
      <c r="AI311">
        <v>1</v>
      </c>
      <c r="AJ311" t="s">
        <v>213</v>
      </c>
      <c r="AK311" t="s">
        <v>964</v>
      </c>
      <c r="AL311" t="s">
        <v>965</v>
      </c>
      <c r="AM311" t="s">
        <v>5000</v>
      </c>
      <c r="AN311" t="s">
        <v>5001</v>
      </c>
      <c r="AP311" t="s">
        <v>5002</v>
      </c>
      <c r="AQ311" t="s">
        <v>5003</v>
      </c>
      <c r="AR311" t="s">
        <v>4825</v>
      </c>
      <c r="AS311">
        <v>2015</v>
      </c>
      <c r="AT311">
        <v>70</v>
      </c>
      <c r="AU311">
        <v>4</v>
      </c>
      <c r="AZ311">
        <v>897</v>
      </c>
      <c r="BA311">
        <v>927</v>
      </c>
      <c r="BC311" t="s">
        <v>5004</v>
      </c>
      <c r="BE311">
        <v>31</v>
      </c>
      <c r="BF311" t="s">
        <v>1404</v>
      </c>
      <c r="BG311" t="s">
        <v>1405</v>
      </c>
      <c r="BH311" t="s">
        <v>5005</v>
      </c>
      <c r="BI311" t="s">
        <v>5006</v>
      </c>
    </row>
    <row r="312" spans="1:62">
      <c r="A312" t="s">
        <v>62</v>
      </c>
      <c r="B312" t="s">
        <v>5007</v>
      </c>
      <c r="F312" t="s">
        <v>5008</v>
      </c>
      <c r="I312" t="s">
        <v>5009</v>
      </c>
      <c r="J312" t="s">
        <v>5010</v>
      </c>
      <c r="M312" t="s">
        <v>67</v>
      </c>
      <c r="N312" t="s">
        <v>68</v>
      </c>
      <c r="T312" t="s">
        <v>5011</v>
      </c>
      <c r="U312" t="s">
        <v>5012</v>
      </c>
      <c r="W312" t="s">
        <v>5013</v>
      </c>
      <c r="X312" t="s">
        <v>5014</v>
      </c>
      <c r="Y312" t="s">
        <v>5015</v>
      </c>
      <c r="AB312" t="s">
        <v>5016</v>
      </c>
      <c r="AC312" t="s">
        <v>5017</v>
      </c>
      <c r="AE312">
        <v>40</v>
      </c>
      <c r="AF312">
        <v>0</v>
      </c>
      <c r="AG312">
        <v>0</v>
      </c>
      <c r="AH312">
        <v>1</v>
      </c>
      <c r="AI312">
        <v>1</v>
      </c>
      <c r="AJ312" t="s">
        <v>5018</v>
      </c>
      <c r="AK312" t="s">
        <v>5019</v>
      </c>
      <c r="AL312" t="s">
        <v>5020</v>
      </c>
      <c r="AM312" t="s">
        <v>5021</v>
      </c>
      <c r="AN312" t="s">
        <v>5022</v>
      </c>
      <c r="AP312" t="s">
        <v>5023</v>
      </c>
      <c r="AQ312" t="s">
        <v>5024</v>
      </c>
      <c r="AR312" t="s">
        <v>4825</v>
      </c>
      <c r="AS312">
        <v>2015</v>
      </c>
      <c r="AT312">
        <v>54</v>
      </c>
      <c r="AU312">
        <v>12</v>
      </c>
      <c r="BB312">
        <v>124105</v>
      </c>
      <c r="BC312" t="s">
        <v>5025</v>
      </c>
      <c r="BE312">
        <v>8</v>
      </c>
      <c r="BF312" t="s">
        <v>3127</v>
      </c>
      <c r="BG312" t="s">
        <v>3127</v>
      </c>
      <c r="BH312" t="s">
        <v>5026</v>
      </c>
      <c r="BI312" t="s">
        <v>5027</v>
      </c>
    </row>
    <row r="313" spans="1:62">
      <c r="A313" t="s">
        <v>62</v>
      </c>
      <c r="B313" t="s">
        <v>5028</v>
      </c>
      <c r="F313" t="s">
        <v>5029</v>
      </c>
      <c r="I313" t="s">
        <v>5030</v>
      </c>
      <c r="J313" t="s">
        <v>2842</v>
      </c>
      <c r="M313" t="s">
        <v>67</v>
      </c>
      <c r="N313" t="s">
        <v>68</v>
      </c>
      <c r="U313" t="s">
        <v>5031</v>
      </c>
      <c r="W313" t="s">
        <v>5032</v>
      </c>
      <c r="X313" t="s">
        <v>5033</v>
      </c>
      <c r="Y313" t="s">
        <v>5034</v>
      </c>
      <c r="AB313" t="s">
        <v>5035</v>
      </c>
      <c r="AC313" t="s">
        <v>5036</v>
      </c>
      <c r="AE313">
        <v>71</v>
      </c>
      <c r="AF313">
        <v>0</v>
      </c>
      <c r="AG313">
        <v>0</v>
      </c>
      <c r="AH313">
        <v>2</v>
      </c>
      <c r="AI313">
        <v>2</v>
      </c>
      <c r="AJ313" t="s">
        <v>2849</v>
      </c>
      <c r="AK313" t="s">
        <v>2850</v>
      </c>
      <c r="AL313" t="s">
        <v>2851</v>
      </c>
      <c r="AM313" t="s">
        <v>2852</v>
      </c>
      <c r="AN313" t="s">
        <v>2853</v>
      </c>
      <c r="AP313" t="s">
        <v>2854</v>
      </c>
      <c r="AQ313" t="s">
        <v>2855</v>
      </c>
      <c r="AR313" t="s">
        <v>4825</v>
      </c>
      <c r="AS313">
        <v>2015</v>
      </c>
      <c r="AT313">
        <v>169</v>
      </c>
      <c r="AU313">
        <v>4</v>
      </c>
      <c r="AZ313">
        <v>2496</v>
      </c>
      <c r="BA313">
        <v>2512</v>
      </c>
      <c r="BC313" t="s">
        <v>5037</v>
      </c>
      <c r="BE313">
        <v>17</v>
      </c>
      <c r="BF313" t="s">
        <v>577</v>
      </c>
      <c r="BG313" t="s">
        <v>577</v>
      </c>
      <c r="BH313" t="s">
        <v>5038</v>
      </c>
      <c r="BI313" t="s">
        <v>5039</v>
      </c>
      <c r="BJ313">
        <v>26471894</v>
      </c>
    </row>
    <row r="314" spans="1:62">
      <c r="A314" t="s">
        <v>62</v>
      </c>
      <c r="B314" t="s">
        <v>5040</v>
      </c>
      <c r="F314" t="s">
        <v>5041</v>
      </c>
      <c r="I314" t="s">
        <v>5042</v>
      </c>
      <c r="J314" t="s">
        <v>5043</v>
      </c>
      <c r="M314" t="s">
        <v>67</v>
      </c>
      <c r="N314" t="s">
        <v>68</v>
      </c>
      <c r="U314" t="s">
        <v>5044</v>
      </c>
      <c r="W314" t="s">
        <v>5045</v>
      </c>
      <c r="X314" t="s">
        <v>5046</v>
      </c>
      <c r="Y314" t="s">
        <v>5047</v>
      </c>
      <c r="AB314" t="s">
        <v>5048</v>
      </c>
      <c r="AC314" t="s">
        <v>5049</v>
      </c>
      <c r="AE314">
        <v>59</v>
      </c>
      <c r="AF314">
        <v>0</v>
      </c>
      <c r="AG314">
        <v>0</v>
      </c>
      <c r="AH314">
        <v>3</v>
      </c>
      <c r="AI314">
        <v>3</v>
      </c>
      <c r="AJ314" t="s">
        <v>1902</v>
      </c>
      <c r="AK314" t="s">
        <v>1903</v>
      </c>
      <c r="AL314" t="s">
        <v>1904</v>
      </c>
      <c r="AM314" t="s">
        <v>5050</v>
      </c>
      <c r="AP314" t="s">
        <v>5051</v>
      </c>
      <c r="AQ314" t="s">
        <v>5052</v>
      </c>
      <c r="AR314" t="s">
        <v>4825</v>
      </c>
      <c r="AS314">
        <v>2015</v>
      </c>
      <c r="AT314">
        <v>11</v>
      </c>
      <c r="AU314">
        <v>12</v>
      </c>
      <c r="BB314" t="s">
        <v>5053</v>
      </c>
      <c r="BC314" t="s">
        <v>5054</v>
      </c>
      <c r="BE314">
        <v>18</v>
      </c>
      <c r="BF314" t="s">
        <v>332</v>
      </c>
      <c r="BG314" t="s">
        <v>332</v>
      </c>
      <c r="BH314" t="s">
        <v>5055</v>
      </c>
      <c r="BI314" t="s">
        <v>5056</v>
      </c>
      <c r="BJ314">
        <v>26710171</v>
      </c>
    </row>
    <row r="315" spans="1:62">
      <c r="A315" t="s">
        <v>62</v>
      </c>
      <c r="B315" t="s">
        <v>5057</v>
      </c>
      <c r="F315" t="s">
        <v>5058</v>
      </c>
      <c r="I315" t="s">
        <v>5059</v>
      </c>
      <c r="J315" t="s">
        <v>5060</v>
      </c>
      <c r="M315" t="s">
        <v>67</v>
      </c>
      <c r="N315" t="s">
        <v>68</v>
      </c>
      <c r="T315" t="s">
        <v>5061</v>
      </c>
      <c r="U315" t="s">
        <v>5062</v>
      </c>
      <c r="W315" t="s">
        <v>5063</v>
      </c>
      <c r="X315" t="s">
        <v>5064</v>
      </c>
      <c r="Y315" t="s">
        <v>5065</v>
      </c>
      <c r="AB315" t="s">
        <v>5066</v>
      </c>
      <c r="AC315" t="s">
        <v>5067</v>
      </c>
      <c r="AE315">
        <v>51</v>
      </c>
      <c r="AF315">
        <v>0</v>
      </c>
      <c r="AG315">
        <v>0</v>
      </c>
      <c r="AH315">
        <v>2</v>
      </c>
      <c r="AI315">
        <v>2</v>
      </c>
      <c r="AJ315" t="s">
        <v>358</v>
      </c>
      <c r="AK315" t="s">
        <v>359</v>
      </c>
      <c r="AL315" t="s">
        <v>360</v>
      </c>
      <c r="AM315" t="s">
        <v>5068</v>
      </c>
      <c r="AN315" t="s">
        <v>5069</v>
      </c>
      <c r="AP315" t="s">
        <v>5060</v>
      </c>
      <c r="AQ315" t="s">
        <v>5070</v>
      </c>
      <c r="AR315" t="s">
        <v>4825</v>
      </c>
      <c r="AS315">
        <v>2015</v>
      </c>
      <c r="AT315">
        <v>43</v>
      </c>
      <c r="AU315">
        <v>12</v>
      </c>
      <c r="AX315" t="s">
        <v>49</v>
      </c>
      <c r="AZ315">
        <v>1682</v>
      </c>
      <c r="BA315">
        <v>1688</v>
      </c>
      <c r="BC315" t="s">
        <v>5071</v>
      </c>
      <c r="BE315">
        <v>7</v>
      </c>
      <c r="BF315" t="s">
        <v>5072</v>
      </c>
      <c r="BG315" t="s">
        <v>5073</v>
      </c>
      <c r="BH315" t="s">
        <v>5074</v>
      </c>
      <c r="BI315" t="s">
        <v>5075</v>
      </c>
    </row>
    <row r="316" spans="1:62">
      <c r="A316" t="s">
        <v>62</v>
      </c>
      <c r="B316" t="s">
        <v>5076</v>
      </c>
      <c r="F316" t="s">
        <v>5077</v>
      </c>
      <c r="I316" t="s">
        <v>5078</v>
      </c>
      <c r="J316" t="s">
        <v>1231</v>
      </c>
      <c r="M316" t="s">
        <v>67</v>
      </c>
      <c r="N316" t="s">
        <v>68</v>
      </c>
      <c r="T316" t="s">
        <v>5079</v>
      </c>
      <c r="U316" t="s">
        <v>5080</v>
      </c>
      <c r="W316" t="s">
        <v>5081</v>
      </c>
      <c r="X316" t="s">
        <v>2796</v>
      </c>
      <c r="Y316" t="s">
        <v>5082</v>
      </c>
      <c r="AB316" t="s">
        <v>5083</v>
      </c>
      <c r="AC316" t="s">
        <v>5084</v>
      </c>
      <c r="AE316">
        <v>52</v>
      </c>
      <c r="AF316">
        <v>0</v>
      </c>
      <c r="AG316">
        <v>0</v>
      </c>
      <c r="AH316">
        <v>4</v>
      </c>
      <c r="AI316">
        <v>4</v>
      </c>
      <c r="AJ316" t="s">
        <v>358</v>
      </c>
      <c r="AK316" t="s">
        <v>359</v>
      </c>
      <c r="AL316" t="s">
        <v>360</v>
      </c>
      <c r="AM316" t="s">
        <v>1239</v>
      </c>
      <c r="AN316" t="s">
        <v>1240</v>
      </c>
      <c r="AP316" t="s">
        <v>1241</v>
      </c>
      <c r="AQ316" t="s">
        <v>1242</v>
      </c>
      <c r="AR316" t="s">
        <v>4825</v>
      </c>
      <c r="AS316">
        <v>2015</v>
      </c>
      <c r="AT316">
        <v>22</v>
      </c>
      <c r="AU316">
        <v>6</v>
      </c>
      <c r="AZ316">
        <v>707</v>
      </c>
      <c r="BA316">
        <v>718</v>
      </c>
      <c r="BC316" t="s">
        <v>5085</v>
      </c>
      <c r="BE316">
        <v>12</v>
      </c>
      <c r="BF316" t="s">
        <v>830</v>
      </c>
      <c r="BG316" t="s">
        <v>830</v>
      </c>
      <c r="BH316" t="s">
        <v>5086</v>
      </c>
      <c r="BI316" t="s">
        <v>5087</v>
      </c>
      <c r="BJ316">
        <v>24954278</v>
      </c>
    </row>
    <row r="317" spans="1:62">
      <c r="A317" t="s">
        <v>62</v>
      </c>
      <c r="B317" t="s">
        <v>5088</v>
      </c>
      <c r="F317" t="s">
        <v>5089</v>
      </c>
      <c r="I317" t="s">
        <v>5090</v>
      </c>
      <c r="J317" t="s">
        <v>5091</v>
      </c>
      <c r="M317" t="s">
        <v>67</v>
      </c>
      <c r="N317" t="s">
        <v>68</v>
      </c>
      <c r="T317" t="s">
        <v>5092</v>
      </c>
      <c r="U317" t="s">
        <v>5093</v>
      </c>
      <c r="W317" t="s">
        <v>5094</v>
      </c>
      <c r="X317" t="s">
        <v>5095</v>
      </c>
      <c r="Y317" t="s">
        <v>5096</v>
      </c>
      <c r="AB317" t="s">
        <v>5097</v>
      </c>
      <c r="AC317" t="s">
        <v>5098</v>
      </c>
      <c r="AE317">
        <v>44</v>
      </c>
      <c r="AF317">
        <v>0</v>
      </c>
      <c r="AG317">
        <v>0</v>
      </c>
      <c r="AH317">
        <v>2</v>
      </c>
      <c r="AI317">
        <v>2</v>
      </c>
      <c r="AJ317" t="s">
        <v>358</v>
      </c>
      <c r="AK317" t="s">
        <v>359</v>
      </c>
      <c r="AL317" t="s">
        <v>360</v>
      </c>
      <c r="AM317" t="s">
        <v>5099</v>
      </c>
      <c r="AN317" t="s">
        <v>5100</v>
      </c>
      <c r="AP317" t="s">
        <v>5101</v>
      </c>
      <c r="AQ317" t="s">
        <v>5102</v>
      </c>
      <c r="AR317" t="s">
        <v>4825</v>
      </c>
      <c r="AS317">
        <v>2015</v>
      </c>
      <c r="AT317">
        <v>139</v>
      </c>
      <c r="AU317">
        <v>10</v>
      </c>
      <c r="AZ317">
        <v>727</v>
      </c>
      <c r="BA317">
        <v>733</v>
      </c>
      <c r="BC317" t="s">
        <v>5103</v>
      </c>
      <c r="BE317">
        <v>7</v>
      </c>
      <c r="BF317" t="s">
        <v>830</v>
      </c>
      <c r="BG317" t="s">
        <v>830</v>
      </c>
      <c r="BH317" t="s">
        <v>5104</v>
      </c>
      <c r="BI317" t="s">
        <v>5105</v>
      </c>
    </row>
    <row r="318" spans="1:62">
      <c r="A318" t="s">
        <v>62</v>
      </c>
      <c r="B318" t="s">
        <v>5106</v>
      </c>
      <c r="F318" t="s">
        <v>5107</v>
      </c>
      <c r="I318" t="s">
        <v>5108</v>
      </c>
      <c r="J318" t="s">
        <v>5109</v>
      </c>
      <c r="M318" t="s">
        <v>67</v>
      </c>
      <c r="N318" t="s">
        <v>68</v>
      </c>
      <c r="T318" t="s">
        <v>5110</v>
      </c>
      <c r="U318" t="s">
        <v>5111</v>
      </c>
      <c r="W318" t="s">
        <v>5112</v>
      </c>
      <c r="X318" t="s">
        <v>5113</v>
      </c>
      <c r="Y318" t="s">
        <v>706</v>
      </c>
      <c r="AB318" t="s">
        <v>5114</v>
      </c>
      <c r="AC318" t="s">
        <v>5115</v>
      </c>
      <c r="AE318">
        <v>51</v>
      </c>
      <c r="AF318">
        <v>0</v>
      </c>
      <c r="AG318">
        <v>0</v>
      </c>
      <c r="AH318">
        <v>0</v>
      </c>
      <c r="AI318">
        <v>0</v>
      </c>
      <c r="AJ318" t="s">
        <v>358</v>
      </c>
      <c r="AK318" t="s">
        <v>359</v>
      </c>
      <c r="AL318" t="s">
        <v>360</v>
      </c>
      <c r="AM318" t="s">
        <v>5116</v>
      </c>
      <c r="AP318" t="s">
        <v>5117</v>
      </c>
      <c r="AQ318" t="s">
        <v>5118</v>
      </c>
      <c r="AR318" t="s">
        <v>4825</v>
      </c>
      <c r="AS318">
        <v>2015</v>
      </c>
      <c r="AT318">
        <v>19</v>
      </c>
      <c r="AU318">
        <v>12</v>
      </c>
      <c r="AZ318">
        <v>2888</v>
      </c>
      <c r="BA318">
        <v>2899</v>
      </c>
      <c r="BC318" t="s">
        <v>5119</v>
      </c>
      <c r="BE318">
        <v>12</v>
      </c>
      <c r="BF318" t="s">
        <v>5120</v>
      </c>
      <c r="BG318" t="s">
        <v>5121</v>
      </c>
      <c r="BH318" t="s">
        <v>5122</v>
      </c>
      <c r="BI318" t="s">
        <v>5123</v>
      </c>
      <c r="BJ318">
        <v>26769239</v>
      </c>
    </row>
    <row r="319" spans="1:62">
      <c r="A319" t="s">
        <v>62</v>
      </c>
      <c r="B319" t="s">
        <v>5124</v>
      </c>
      <c r="F319" t="s">
        <v>5125</v>
      </c>
      <c r="I319" t="s">
        <v>5126</v>
      </c>
      <c r="J319" t="s">
        <v>5127</v>
      </c>
      <c r="M319" t="s">
        <v>67</v>
      </c>
      <c r="N319" t="s">
        <v>68</v>
      </c>
      <c r="T319" t="s">
        <v>5128</v>
      </c>
      <c r="U319" t="s">
        <v>5129</v>
      </c>
      <c r="W319" t="s">
        <v>5130</v>
      </c>
      <c r="X319" t="s">
        <v>5131</v>
      </c>
      <c r="Y319" t="s">
        <v>5132</v>
      </c>
      <c r="AB319" t="s">
        <v>5133</v>
      </c>
      <c r="AC319" t="s">
        <v>5134</v>
      </c>
      <c r="AE319">
        <v>39</v>
      </c>
      <c r="AF319">
        <v>0</v>
      </c>
      <c r="AG319">
        <v>0</v>
      </c>
      <c r="AH319">
        <v>2</v>
      </c>
      <c r="AI319">
        <v>2</v>
      </c>
      <c r="AJ319" t="s">
        <v>358</v>
      </c>
      <c r="AK319" t="s">
        <v>359</v>
      </c>
      <c r="AL319" t="s">
        <v>360</v>
      </c>
      <c r="AM319" t="s">
        <v>5135</v>
      </c>
      <c r="AN319" t="s">
        <v>5136</v>
      </c>
      <c r="AP319" t="s">
        <v>5137</v>
      </c>
      <c r="AQ319" t="s">
        <v>5138</v>
      </c>
      <c r="AR319" t="s">
        <v>4825</v>
      </c>
      <c r="AS319">
        <v>2015</v>
      </c>
      <c r="AT319">
        <v>80</v>
      </c>
      <c r="AU319">
        <v>12</v>
      </c>
      <c r="AZ319" t="s">
        <v>5139</v>
      </c>
      <c r="BA319" t="s">
        <v>5140</v>
      </c>
      <c r="BC319" t="s">
        <v>5141</v>
      </c>
      <c r="BE319">
        <v>7</v>
      </c>
      <c r="BF319" t="s">
        <v>200</v>
      </c>
      <c r="BG319" t="s">
        <v>200</v>
      </c>
      <c r="BH319" t="s">
        <v>5142</v>
      </c>
      <c r="BI319" t="s">
        <v>5143</v>
      </c>
      <c r="BJ319">
        <v>26523477</v>
      </c>
    </row>
    <row r="320" spans="1:62">
      <c r="A320" t="s">
        <v>62</v>
      </c>
      <c r="B320" t="s">
        <v>5144</v>
      </c>
      <c r="F320" t="s">
        <v>5145</v>
      </c>
      <c r="I320" t="s">
        <v>5146</v>
      </c>
      <c r="J320" t="s">
        <v>1341</v>
      </c>
      <c r="M320" t="s">
        <v>67</v>
      </c>
      <c r="N320" t="s">
        <v>68</v>
      </c>
      <c r="T320" t="s">
        <v>5147</v>
      </c>
      <c r="U320" t="s">
        <v>5148</v>
      </c>
      <c r="W320" t="s">
        <v>5149</v>
      </c>
      <c r="X320" t="s">
        <v>5150</v>
      </c>
      <c r="Y320" t="s">
        <v>5151</v>
      </c>
      <c r="AB320" t="s">
        <v>5152</v>
      </c>
      <c r="AC320" t="s">
        <v>5153</v>
      </c>
      <c r="AE320">
        <v>73</v>
      </c>
      <c r="AF320">
        <v>0</v>
      </c>
      <c r="AG320">
        <v>0</v>
      </c>
      <c r="AH320">
        <v>2</v>
      </c>
      <c r="AI320">
        <v>2</v>
      </c>
      <c r="AJ320" t="s">
        <v>358</v>
      </c>
      <c r="AK320" t="s">
        <v>359</v>
      </c>
      <c r="AL320" t="s">
        <v>360</v>
      </c>
      <c r="AM320" t="s">
        <v>1349</v>
      </c>
      <c r="AN320" t="s">
        <v>1350</v>
      </c>
      <c r="AP320" t="s">
        <v>1341</v>
      </c>
      <c r="AQ320" t="s">
        <v>1351</v>
      </c>
      <c r="AR320" t="s">
        <v>4825</v>
      </c>
      <c r="AS320">
        <v>2015</v>
      </c>
      <c r="AT320">
        <v>134</v>
      </c>
      <c r="AU320">
        <v>6</v>
      </c>
      <c r="AZ320">
        <v>684</v>
      </c>
      <c r="BA320">
        <v>695</v>
      </c>
      <c r="BC320" t="s">
        <v>5154</v>
      </c>
      <c r="BE320">
        <v>12</v>
      </c>
      <c r="BF320" t="s">
        <v>1353</v>
      </c>
      <c r="BG320" t="s">
        <v>1354</v>
      </c>
      <c r="BH320" t="s">
        <v>5155</v>
      </c>
      <c r="BI320" t="s">
        <v>5156</v>
      </c>
    </row>
    <row r="321" spans="1:62">
      <c r="A321" t="s">
        <v>62</v>
      </c>
      <c r="B321" t="s">
        <v>5157</v>
      </c>
      <c r="F321" t="s">
        <v>5158</v>
      </c>
      <c r="I321" t="s">
        <v>5159</v>
      </c>
      <c r="J321" t="s">
        <v>5160</v>
      </c>
      <c r="M321" t="s">
        <v>67</v>
      </c>
      <c r="N321" t="s">
        <v>4125</v>
      </c>
      <c r="W321" t="s">
        <v>5161</v>
      </c>
      <c r="X321" t="s">
        <v>5162</v>
      </c>
      <c r="AE321">
        <v>1</v>
      </c>
      <c r="AF321">
        <v>0</v>
      </c>
      <c r="AG321">
        <v>0</v>
      </c>
      <c r="AH321">
        <v>2</v>
      </c>
      <c r="AI321">
        <v>2</v>
      </c>
      <c r="AJ321" t="s">
        <v>358</v>
      </c>
      <c r="AK321" t="s">
        <v>359</v>
      </c>
      <c r="AL321" t="s">
        <v>360</v>
      </c>
      <c r="AM321" t="s">
        <v>5163</v>
      </c>
      <c r="AN321" t="s">
        <v>5164</v>
      </c>
      <c r="AP321" t="s">
        <v>5165</v>
      </c>
      <c r="AQ321" t="s">
        <v>5166</v>
      </c>
      <c r="AR321" t="s">
        <v>4825</v>
      </c>
      <c r="AS321">
        <v>2015</v>
      </c>
      <c r="AT321">
        <v>84</v>
      </c>
      <c r="AU321">
        <v>5</v>
      </c>
      <c r="AZ321">
        <v>1044</v>
      </c>
      <c r="BA321">
        <v>1044</v>
      </c>
      <c r="BC321" t="s">
        <v>5167</v>
      </c>
      <c r="BE321">
        <v>1</v>
      </c>
      <c r="BF321" t="s">
        <v>577</v>
      </c>
      <c r="BG321" t="s">
        <v>577</v>
      </c>
      <c r="BH321" t="s">
        <v>5168</v>
      </c>
      <c r="BI321" t="s">
        <v>5169</v>
      </c>
    </row>
    <row r="322" spans="1:62">
      <c r="A322" t="s">
        <v>62</v>
      </c>
      <c r="B322" t="s">
        <v>5170</v>
      </c>
      <c r="F322" t="s">
        <v>5171</v>
      </c>
      <c r="I322" t="s">
        <v>5172</v>
      </c>
      <c r="J322" t="s">
        <v>5160</v>
      </c>
      <c r="M322" t="s">
        <v>67</v>
      </c>
      <c r="N322" t="s">
        <v>68</v>
      </c>
      <c r="T322" t="s">
        <v>5173</v>
      </c>
      <c r="U322" t="s">
        <v>5174</v>
      </c>
      <c r="W322" t="s">
        <v>5175</v>
      </c>
      <c r="X322" t="s">
        <v>5176</v>
      </c>
      <c r="Y322" t="s">
        <v>5177</v>
      </c>
      <c r="AB322" t="s">
        <v>5178</v>
      </c>
      <c r="AC322" t="s">
        <v>5179</v>
      </c>
      <c r="AE322">
        <v>39</v>
      </c>
      <c r="AF322">
        <v>0</v>
      </c>
      <c r="AG322">
        <v>0</v>
      </c>
      <c r="AH322">
        <v>1</v>
      </c>
      <c r="AI322">
        <v>1</v>
      </c>
      <c r="AJ322" t="s">
        <v>358</v>
      </c>
      <c r="AK322" t="s">
        <v>359</v>
      </c>
      <c r="AL322" t="s">
        <v>360</v>
      </c>
      <c r="AM322" t="s">
        <v>5163</v>
      </c>
      <c r="AN322" t="s">
        <v>5164</v>
      </c>
      <c r="AP322" t="s">
        <v>5165</v>
      </c>
      <c r="AQ322" t="s">
        <v>5166</v>
      </c>
      <c r="AR322" t="s">
        <v>4825</v>
      </c>
      <c r="AS322">
        <v>2015</v>
      </c>
      <c r="AT322">
        <v>84</v>
      </c>
      <c r="AU322">
        <v>6</v>
      </c>
      <c r="AZ322">
        <v>1167</v>
      </c>
      <c r="BA322">
        <v>1177</v>
      </c>
      <c r="BC322" t="s">
        <v>5180</v>
      </c>
      <c r="BE322">
        <v>11</v>
      </c>
      <c r="BF322" t="s">
        <v>577</v>
      </c>
      <c r="BG322" t="s">
        <v>577</v>
      </c>
      <c r="BH322" t="s">
        <v>5181</v>
      </c>
      <c r="BI322" t="s">
        <v>5182</v>
      </c>
      <c r="BJ322">
        <v>26568399</v>
      </c>
    </row>
    <row r="323" spans="1:62">
      <c r="A323" t="s">
        <v>62</v>
      </c>
      <c r="B323" t="s">
        <v>5183</v>
      </c>
      <c r="F323" t="s">
        <v>5184</v>
      </c>
      <c r="I323" t="s">
        <v>5185</v>
      </c>
      <c r="J323" t="s">
        <v>5186</v>
      </c>
      <c r="M323" t="s">
        <v>67</v>
      </c>
      <c r="N323" t="s">
        <v>68</v>
      </c>
      <c r="U323" t="s">
        <v>5187</v>
      </c>
      <c r="W323" t="s">
        <v>5188</v>
      </c>
      <c r="X323" t="s">
        <v>5189</v>
      </c>
      <c r="Y323" t="s">
        <v>5190</v>
      </c>
      <c r="AB323" t="s">
        <v>5191</v>
      </c>
      <c r="AC323" t="s">
        <v>5192</v>
      </c>
      <c r="AE323">
        <v>69</v>
      </c>
      <c r="AF323">
        <v>0</v>
      </c>
      <c r="AG323">
        <v>0</v>
      </c>
      <c r="AH323">
        <v>7</v>
      </c>
      <c r="AI323">
        <v>7</v>
      </c>
      <c r="AJ323" t="s">
        <v>1902</v>
      </c>
      <c r="AK323" t="s">
        <v>1903</v>
      </c>
      <c r="AL323" t="s">
        <v>1904</v>
      </c>
      <c r="AM323" t="s">
        <v>5193</v>
      </c>
      <c r="AN323" t="s">
        <v>5194</v>
      </c>
      <c r="AP323" t="s">
        <v>5195</v>
      </c>
      <c r="AQ323" t="s">
        <v>5196</v>
      </c>
      <c r="AR323" t="s">
        <v>4825</v>
      </c>
      <c r="AS323">
        <v>2015</v>
      </c>
      <c r="AT323">
        <v>11</v>
      </c>
      <c r="AU323">
        <v>12</v>
      </c>
      <c r="BB323" t="s">
        <v>5197</v>
      </c>
      <c r="BC323" t="s">
        <v>5198</v>
      </c>
      <c r="BE323">
        <v>30</v>
      </c>
      <c r="BF323" t="s">
        <v>5199</v>
      </c>
      <c r="BG323" t="s">
        <v>5199</v>
      </c>
      <c r="BH323" t="s">
        <v>5200</v>
      </c>
      <c r="BI323" t="s">
        <v>5201</v>
      </c>
      <c r="BJ323">
        <v>26714171</v>
      </c>
    </row>
    <row r="324" spans="1:62">
      <c r="A324" t="s">
        <v>62</v>
      </c>
      <c r="B324" t="s">
        <v>5202</v>
      </c>
      <c r="F324" t="s">
        <v>5203</v>
      </c>
      <c r="I324" t="s">
        <v>5204</v>
      </c>
      <c r="J324" t="s">
        <v>5205</v>
      </c>
      <c r="M324" t="s">
        <v>67</v>
      </c>
      <c r="N324" t="s">
        <v>68</v>
      </c>
      <c r="T324" t="s">
        <v>5206</v>
      </c>
      <c r="U324" t="s">
        <v>5207</v>
      </c>
      <c r="W324" t="s">
        <v>5208</v>
      </c>
      <c r="X324" t="s">
        <v>5209</v>
      </c>
      <c r="Y324" t="s">
        <v>5210</v>
      </c>
      <c r="AB324" t="s">
        <v>5211</v>
      </c>
      <c r="AC324" t="s">
        <v>5212</v>
      </c>
      <c r="AE324">
        <v>76</v>
      </c>
      <c r="AF324">
        <v>0</v>
      </c>
      <c r="AG324">
        <v>0</v>
      </c>
      <c r="AH324">
        <v>8</v>
      </c>
      <c r="AI324">
        <v>8</v>
      </c>
      <c r="AJ324" t="s">
        <v>1289</v>
      </c>
      <c r="AK324" t="s">
        <v>1290</v>
      </c>
      <c r="AL324" t="s">
        <v>1291</v>
      </c>
      <c r="AM324" t="s">
        <v>5213</v>
      </c>
      <c r="AN324" t="s">
        <v>5214</v>
      </c>
      <c r="AP324" t="s">
        <v>5215</v>
      </c>
      <c r="AQ324" t="s">
        <v>5216</v>
      </c>
      <c r="AR324" t="s">
        <v>4825</v>
      </c>
      <c r="AS324">
        <v>2015</v>
      </c>
      <c r="AT324">
        <v>11</v>
      </c>
      <c r="AU324">
        <v>6</v>
      </c>
      <c r="BB324">
        <v>128</v>
      </c>
      <c r="BC324" t="s">
        <v>5217</v>
      </c>
      <c r="BE324">
        <v>22</v>
      </c>
      <c r="BF324" t="s">
        <v>5218</v>
      </c>
      <c r="BG324" t="s">
        <v>5219</v>
      </c>
      <c r="BH324" t="s">
        <v>5220</v>
      </c>
      <c r="BI324" t="s">
        <v>5221</v>
      </c>
    </row>
    <row r="325" spans="1:62">
      <c r="A325" t="s">
        <v>62</v>
      </c>
      <c r="B325" t="s">
        <v>5222</v>
      </c>
      <c r="F325" t="s">
        <v>5223</v>
      </c>
      <c r="I325" t="s">
        <v>5224</v>
      </c>
      <c r="J325" t="s">
        <v>5225</v>
      </c>
      <c r="M325" t="s">
        <v>67</v>
      </c>
      <c r="N325" t="s">
        <v>68</v>
      </c>
      <c r="T325" t="s">
        <v>5226</v>
      </c>
      <c r="U325" t="s">
        <v>5227</v>
      </c>
      <c r="W325" t="s">
        <v>5228</v>
      </c>
      <c r="X325" t="s">
        <v>5229</v>
      </c>
      <c r="Y325" t="s">
        <v>5230</v>
      </c>
      <c r="AB325" t="s">
        <v>5231</v>
      </c>
      <c r="AC325" t="s">
        <v>5232</v>
      </c>
      <c r="AE325">
        <v>34</v>
      </c>
      <c r="AF325">
        <v>0</v>
      </c>
      <c r="AG325">
        <v>0</v>
      </c>
      <c r="AH325">
        <v>1</v>
      </c>
      <c r="AI325">
        <v>1</v>
      </c>
      <c r="AJ325" t="s">
        <v>358</v>
      </c>
      <c r="AK325" t="s">
        <v>359</v>
      </c>
      <c r="AL325" t="s">
        <v>360</v>
      </c>
      <c r="AM325" t="s">
        <v>5233</v>
      </c>
      <c r="AN325" t="s">
        <v>5234</v>
      </c>
      <c r="AP325" t="s">
        <v>5235</v>
      </c>
      <c r="AQ325" t="s">
        <v>5236</v>
      </c>
      <c r="AR325" t="s">
        <v>4825</v>
      </c>
      <c r="AS325">
        <v>2015</v>
      </c>
      <c r="AT325">
        <v>55</v>
      </c>
      <c r="AU325">
        <v>6</v>
      </c>
      <c r="AZ325">
        <v>609</v>
      </c>
      <c r="BA325">
        <v>620</v>
      </c>
      <c r="BC325" t="s">
        <v>5237</v>
      </c>
      <c r="BE325">
        <v>12</v>
      </c>
      <c r="BF325" t="s">
        <v>5238</v>
      </c>
      <c r="BG325" t="s">
        <v>1685</v>
      </c>
      <c r="BH325" t="s">
        <v>5239</v>
      </c>
      <c r="BI325" t="s">
        <v>5240</v>
      </c>
    </row>
    <row r="326" spans="1:62">
      <c r="A326" t="s">
        <v>62</v>
      </c>
      <c r="B326" t="s">
        <v>5241</v>
      </c>
      <c r="F326" t="s">
        <v>5242</v>
      </c>
      <c r="I326" t="s">
        <v>5243</v>
      </c>
      <c r="J326" t="s">
        <v>5244</v>
      </c>
      <c r="M326" t="s">
        <v>67</v>
      </c>
      <c r="N326" t="s">
        <v>68</v>
      </c>
      <c r="T326" t="s">
        <v>5245</v>
      </c>
      <c r="U326" t="s">
        <v>5246</v>
      </c>
      <c r="W326" t="s">
        <v>5247</v>
      </c>
      <c r="X326" t="s">
        <v>5248</v>
      </c>
      <c r="Y326" t="s">
        <v>5249</v>
      </c>
      <c r="AB326" t="s">
        <v>5250</v>
      </c>
      <c r="AC326" t="s">
        <v>5251</v>
      </c>
      <c r="AE326">
        <v>14</v>
      </c>
      <c r="AF326">
        <v>0</v>
      </c>
      <c r="AG326">
        <v>0</v>
      </c>
      <c r="AH326">
        <v>3</v>
      </c>
      <c r="AI326">
        <v>3</v>
      </c>
      <c r="AJ326" t="s">
        <v>5252</v>
      </c>
      <c r="AK326" t="s">
        <v>604</v>
      </c>
      <c r="AL326" t="s">
        <v>5253</v>
      </c>
      <c r="AM326" t="s">
        <v>5254</v>
      </c>
      <c r="AN326" t="s">
        <v>5255</v>
      </c>
      <c r="AP326" t="s">
        <v>5256</v>
      </c>
      <c r="AQ326" t="s">
        <v>5257</v>
      </c>
      <c r="AR326" t="s">
        <v>4825</v>
      </c>
      <c r="AS326">
        <v>2015</v>
      </c>
      <c r="AT326">
        <v>7</v>
      </c>
      <c r="AU326">
        <v>12</v>
      </c>
      <c r="BC326" t="s">
        <v>5258</v>
      </c>
      <c r="BE326">
        <v>9</v>
      </c>
      <c r="BF326" t="s">
        <v>5259</v>
      </c>
      <c r="BG326" t="s">
        <v>5260</v>
      </c>
      <c r="BH326" t="s">
        <v>5261</v>
      </c>
      <c r="BI326" t="s">
        <v>5262</v>
      </c>
    </row>
    <row r="327" spans="1:62">
      <c r="A327" t="s">
        <v>62</v>
      </c>
      <c r="B327" t="s">
        <v>5263</v>
      </c>
      <c r="F327" t="s">
        <v>5264</v>
      </c>
      <c r="I327" t="s">
        <v>5265</v>
      </c>
      <c r="J327" t="s">
        <v>5266</v>
      </c>
      <c r="M327" t="s">
        <v>67</v>
      </c>
      <c r="N327" t="s">
        <v>68</v>
      </c>
      <c r="T327" t="s">
        <v>5267</v>
      </c>
      <c r="U327" t="s">
        <v>5268</v>
      </c>
      <c r="W327" t="s">
        <v>5269</v>
      </c>
      <c r="X327" t="s">
        <v>5270</v>
      </c>
      <c r="Y327" t="s">
        <v>5271</v>
      </c>
      <c r="AB327" t="s">
        <v>5272</v>
      </c>
      <c r="AC327" t="s">
        <v>5273</v>
      </c>
      <c r="AE327">
        <v>20</v>
      </c>
      <c r="AF327">
        <v>0</v>
      </c>
      <c r="AG327">
        <v>0</v>
      </c>
      <c r="AH327">
        <v>2</v>
      </c>
      <c r="AI327">
        <v>2</v>
      </c>
      <c r="AJ327" t="s">
        <v>358</v>
      </c>
      <c r="AK327" t="s">
        <v>359</v>
      </c>
      <c r="AL327" t="s">
        <v>360</v>
      </c>
      <c r="AM327" t="s">
        <v>5274</v>
      </c>
      <c r="AN327" t="s">
        <v>5275</v>
      </c>
      <c r="AP327" t="s">
        <v>5266</v>
      </c>
      <c r="AQ327" t="s">
        <v>5276</v>
      </c>
      <c r="AR327" t="s">
        <v>4825</v>
      </c>
      <c r="AS327">
        <v>2015</v>
      </c>
      <c r="AT327">
        <v>70</v>
      </c>
      <c r="AU327">
        <v>12</v>
      </c>
      <c r="AZ327">
        <v>1674</v>
      </c>
      <c r="BA327">
        <v>1678</v>
      </c>
      <c r="BC327" t="s">
        <v>5277</v>
      </c>
      <c r="BE327">
        <v>5</v>
      </c>
      <c r="BF327" t="s">
        <v>5278</v>
      </c>
      <c r="BG327" t="s">
        <v>5278</v>
      </c>
      <c r="BH327" t="s">
        <v>5279</v>
      </c>
      <c r="BI327" t="s">
        <v>5280</v>
      </c>
    </row>
    <row r="328" spans="1:62">
      <c r="A328" t="s">
        <v>62</v>
      </c>
      <c r="B328" t="s">
        <v>5281</v>
      </c>
      <c r="F328" t="s">
        <v>5282</v>
      </c>
      <c r="I328" t="s">
        <v>5283</v>
      </c>
      <c r="J328" t="s">
        <v>5284</v>
      </c>
      <c r="M328" t="s">
        <v>67</v>
      </c>
      <c r="N328" t="s">
        <v>68</v>
      </c>
      <c r="T328" t="s">
        <v>5285</v>
      </c>
      <c r="U328" t="s">
        <v>5286</v>
      </c>
      <c r="W328" t="s">
        <v>5287</v>
      </c>
      <c r="X328" t="s">
        <v>5288</v>
      </c>
      <c r="Y328" t="s">
        <v>706</v>
      </c>
      <c r="AB328" t="s">
        <v>5289</v>
      </c>
      <c r="AC328" t="s">
        <v>5290</v>
      </c>
      <c r="AE328">
        <v>28</v>
      </c>
      <c r="AF328">
        <v>0</v>
      </c>
      <c r="AG328">
        <v>0</v>
      </c>
      <c r="AH328">
        <v>2</v>
      </c>
      <c r="AI328">
        <v>2</v>
      </c>
      <c r="AJ328" t="s">
        <v>358</v>
      </c>
      <c r="AK328" t="s">
        <v>359</v>
      </c>
      <c r="AL328" t="s">
        <v>360</v>
      </c>
      <c r="AM328" t="s">
        <v>5291</v>
      </c>
      <c r="AN328" t="s">
        <v>5292</v>
      </c>
      <c r="AP328" t="s">
        <v>5293</v>
      </c>
      <c r="AQ328" t="s">
        <v>5294</v>
      </c>
      <c r="AR328" t="s">
        <v>4825</v>
      </c>
      <c r="AS328">
        <v>2015</v>
      </c>
      <c r="AT328">
        <v>298</v>
      </c>
      <c r="AU328">
        <v>12</v>
      </c>
      <c r="AZ328">
        <v>2011</v>
      </c>
      <c r="BA328">
        <v>2017</v>
      </c>
      <c r="BC328" t="s">
        <v>5295</v>
      </c>
      <c r="BE328">
        <v>7</v>
      </c>
      <c r="BF328" t="s">
        <v>5296</v>
      </c>
      <c r="BG328" t="s">
        <v>5296</v>
      </c>
      <c r="BH328" t="s">
        <v>5297</v>
      </c>
      <c r="BI328" t="s">
        <v>5298</v>
      </c>
    </row>
    <row r="329" spans="1:62">
      <c r="A329" t="s">
        <v>62</v>
      </c>
      <c r="B329" t="s">
        <v>5299</v>
      </c>
      <c r="F329" t="s">
        <v>5300</v>
      </c>
      <c r="I329" t="s">
        <v>5301</v>
      </c>
      <c r="J329" t="s">
        <v>5302</v>
      </c>
      <c r="M329" t="s">
        <v>67</v>
      </c>
      <c r="N329" t="s">
        <v>68</v>
      </c>
      <c r="U329" t="s">
        <v>5303</v>
      </c>
      <c r="W329" t="s">
        <v>5304</v>
      </c>
      <c r="X329" t="s">
        <v>5305</v>
      </c>
      <c r="Y329" t="s">
        <v>5306</v>
      </c>
      <c r="AB329" t="s">
        <v>5307</v>
      </c>
      <c r="AC329" t="s">
        <v>5308</v>
      </c>
      <c r="AE329">
        <v>19</v>
      </c>
      <c r="AF329">
        <v>0</v>
      </c>
      <c r="AG329">
        <v>0</v>
      </c>
      <c r="AH329">
        <v>7</v>
      </c>
      <c r="AI329">
        <v>7</v>
      </c>
      <c r="AJ329" t="s">
        <v>5309</v>
      </c>
      <c r="AK329" t="s">
        <v>5310</v>
      </c>
      <c r="AL329" t="s">
        <v>5311</v>
      </c>
      <c r="AM329" t="s">
        <v>5312</v>
      </c>
      <c r="AN329" t="s">
        <v>5313</v>
      </c>
      <c r="AP329" t="s">
        <v>5314</v>
      </c>
      <c r="AQ329" t="s">
        <v>5315</v>
      </c>
      <c r="AR329" t="s">
        <v>4825</v>
      </c>
      <c r="AS329">
        <v>2015</v>
      </c>
      <c r="AT329">
        <v>160</v>
      </c>
      <c r="AU329">
        <v>12</v>
      </c>
      <c r="AZ329">
        <v>3149</v>
      </c>
      <c r="BA329">
        <v>3151</v>
      </c>
      <c r="BC329" t="s">
        <v>5316</v>
      </c>
      <c r="BE329">
        <v>3</v>
      </c>
      <c r="BF329" t="s">
        <v>3784</v>
      </c>
      <c r="BG329" t="s">
        <v>3784</v>
      </c>
      <c r="BH329" t="s">
        <v>5317</v>
      </c>
      <c r="BI329" t="s">
        <v>5318</v>
      </c>
      <c r="BJ329">
        <v>26395090</v>
      </c>
    </row>
    <row r="330" spans="1:62">
      <c r="A330" t="s">
        <v>62</v>
      </c>
      <c r="B330" t="s">
        <v>5319</v>
      </c>
      <c r="F330" t="s">
        <v>5320</v>
      </c>
      <c r="I330" t="s">
        <v>5321</v>
      </c>
      <c r="J330" t="s">
        <v>5322</v>
      </c>
      <c r="M330" t="s">
        <v>67</v>
      </c>
      <c r="N330" t="s">
        <v>68</v>
      </c>
      <c r="T330" t="s">
        <v>5323</v>
      </c>
      <c r="U330" t="s">
        <v>5324</v>
      </c>
      <c r="W330" t="s">
        <v>5325</v>
      </c>
      <c r="X330" t="s">
        <v>5326</v>
      </c>
      <c r="Y330" t="s">
        <v>5327</v>
      </c>
      <c r="AB330" t="s">
        <v>5328</v>
      </c>
      <c r="AC330" t="s">
        <v>5329</v>
      </c>
      <c r="AE330">
        <v>11</v>
      </c>
      <c r="AF330">
        <v>0</v>
      </c>
      <c r="AG330">
        <v>0</v>
      </c>
      <c r="AH330">
        <v>3</v>
      </c>
      <c r="AI330">
        <v>3</v>
      </c>
      <c r="AJ330" t="s">
        <v>5330</v>
      </c>
      <c r="AK330" t="s">
        <v>5331</v>
      </c>
      <c r="AL330" t="s">
        <v>5332</v>
      </c>
      <c r="AM330" t="s">
        <v>5333</v>
      </c>
      <c r="AN330" t="s">
        <v>5334</v>
      </c>
      <c r="AP330" t="s">
        <v>5335</v>
      </c>
      <c r="AQ330" t="s">
        <v>5336</v>
      </c>
      <c r="AR330" t="s">
        <v>4825</v>
      </c>
      <c r="AS330">
        <v>2015</v>
      </c>
      <c r="AT330">
        <v>44</v>
      </c>
      <c r="AU330">
        <v>4</v>
      </c>
      <c r="AZ330">
        <v>675</v>
      </c>
      <c r="BA330">
        <v>678</v>
      </c>
      <c r="BE330">
        <v>4</v>
      </c>
      <c r="BF330" t="s">
        <v>577</v>
      </c>
      <c r="BG330" t="s">
        <v>577</v>
      </c>
      <c r="BH330" t="s">
        <v>5337</v>
      </c>
      <c r="BI330" t="s">
        <v>5338</v>
      </c>
    </row>
    <row r="331" spans="1:62">
      <c r="A331" t="s">
        <v>62</v>
      </c>
      <c r="B331" t="s">
        <v>5339</v>
      </c>
      <c r="F331" t="s">
        <v>5340</v>
      </c>
      <c r="I331" t="s">
        <v>5341</v>
      </c>
      <c r="J331" t="s">
        <v>5342</v>
      </c>
      <c r="M331" t="s">
        <v>67</v>
      </c>
      <c r="N331" t="s">
        <v>68</v>
      </c>
      <c r="T331" t="s">
        <v>5343</v>
      </c>
      <c r="U331" t="s">
        <v>5344</v>
      </c>
      <c r="W331" t="s">
        <v>5345</v>
      </c>
      <c r="X331" t="s">
        <v>5346</v>
      </c>
      <c r="Y331" t="s">
        <v>5347</v>
      </c>
      <c r="AB331" t="s">
        <v>5348</v>
      </c>
      <c r="AC331" t="s">
        <v>5349</v>
      </c>
      <c r="AE331">
        <v>60</v>
      </c>
      <c r="AF331">
        <v>0</v>
      </c>
      <c r="AG331">
        <v>0</v>
      </c>
      <c r="AH331">
        <v>2</v>
      </c>
      <c r="AI331">
        <v>2</v>
      </c>
      <c r="AJ331" t="s">
        <v>5350</v>
      </c>
      <c r="AK331" t="s">
        <v>5351</v>
      </c>
      <c r="AL331" t="s">
        <v>5352</v>
      </c>
      <c r="AM331" t="s">
        <v>5353</v>
      </c>
      <c r="AP331" t="s">
        <v>5354</v>
      </c>
      <c r="AQ331" t="s">
        <v>5355</v>
      </c>
      <c r="AR331" t="s">
        <v>4825</v>
      </c>
      <c r="AS331">
        <v>2015</v>
      </c>
      <c r="AT331">
        <v>16</v>
      </c>
      <c r="AU331">
        <v>12</v>
      </c>
      <c r="AZ331">
        <v>28087</v>
      </c>
      <c r="BA331">
        <v>28097</v>
      </c>
      <c r="BC331" t="s">
        <v>5356</v>
      </c>
      <c r="BE331">
        <v>11</v>
      </c>
      <c r="BF331" t="s">
        <v>5357</v>
      </c>
      <c r="BG331" t="s">
        <v>2186</v>
      </c>
      <c r="BH331" t="s">
        <v>5358</v>
      </c>
      <c r="BI331" t="s">
        <v>5359</v>
      </c>
      <c r="BJ331">
        <v>26602925</v>
      </c>
    </row>
    <row r="332" spans="1:62">
      <c r="A332" t="s">
        <v>62</v>
      </c>
      <c r="B332" t="s">
        <v>5360</v>
      </c>
      <c r="F332" t="s">
        <v>5361</v>
      </c>
      <c r="I332" t="s">
        <v>5362</v>
      </c>
      <c r="J332" t="s">
        <v>5342</v>
      </c>
      <c r="M332" t="s">
        <v>67</v>
      </c>
      <c r="N332" t="s">
        <v>68</v>
      </c>
      <c r="T332" t="s">
        <v>5363</v>
      </c>
      <c r="U332" t="s">
        <v>5364</v>
      </c>
      <c r="W332" t="s">
        <v>5365</v>
      </c>
      <c r="X332" t="s">
        <v>5366</v>
      </c>
      <c r="Y332" t="s">
        <v>5367</v>
      </c>
      <c r="AB332" t="s">
        <v>5368</v>
      </c>
      <c r="AC332" t="s">
        <v>5369</v>
      </c>
      <c r="AE332">
        <v>34</v>
      </c>
      <c r="AF332">
        <v>0</v>
      </c>
      <c r="AG332">
        <v>0</v>
      </c>
      <c r="AH332">
        <v>3</v>
      </c>
      <c r="AI332">
        <v>3</v>
      </c>
      <c r="AJ332" t="s">
        <v>5350</v>
      </c>
      <c r="AK332" t="s">
        <v>5351</v>
      </c>
      <c r="AL332" t="s">
        <v>5352</v>
      </c>
      <c r="AM332" t="s">
        <v>5353</v>
      </c>
      <c r="AP332" t="s">
        <v>5354</v>
      </c>
      <c r="AQ332" t="s">
        <v>5355</v>
      </c>
      <c r="AR332" t="s">
        <v>4825</v>
      </c>
      <c r="AS332">
        <v>2015</v>
      </c>
      <c r="AT332">
        <v>16</v>
      </c>
      <c r="AU332">
        <v>12</v>
      </c>
      <c r="AZ332">
        <v>29226</v>
      </c>
      <c r="BA332">
        <v>29235</v>
      </c>
      <c r="BC332" t="s">
        <v>5370</v>
      </c>
      <c r="BE332">
        <v>10</v>
      </c>
      <c r="BF332" t="s">
        <v>5357</v>
      </c>
      <c r="BG332" t="s">
        <v>2186</v>
      </c>
      <c r="BH332" t="s">
        <v>5358</v>
      </c>
      <c r="BI332" t="s">
        <v>5371</v>
      </c>
      <c r="BJ332">
        <v>26670230</v>
      </c>
    </row>
    <row r="333" spans="1:62">
      <c r="A333" t="s">
        <v>62</v>
      </c>
      <c r="B333" t="s">
        <v>5372</v>
      </c>
      <c r="F333" t="s">
        <v>5373</v>
      </c>
      <c r="I333" t="s">
        <v>5374</v>
      </c>
      <c r="J333" t="s">
        <v>5375</v>
      </c>
      <c r="M333" t="s">
        <v>67</v>
      </c>
      <c r="N333" t="s">
        <v>68</v>
      </c>
      <c r="U333" t="s">
        <v>5376</v>
      </c>
      <c r="W333" t="s">
        <v>5377</v>
      </c>
      <c r="X333" t="s">
        <v>5378</v>
      </c>
      <c r="Y333" t="s">
        <v>5379</v>
      </c>
      <c r="AB333" t="s">
        <v>5380</v>
      </c>
      <c r="AC333" t="s">
        <v>5381</v>
      </c>
      <c r="AE333">
        <v>41</v>
      </c>
      <c r="AF333">
        <v>0</v>
      </c>
      <c r="AG333">
        <v>0</v>
      </c>
      <c r="AH333">
        <v>4</v>
      </c>
      <c r="AI333">
        <v>4</v>
      </c>
      <c r="AJ333" t="s">
        <v>358</v>
      </c>
      <c r="AK333" t="s">
        <v>359</v>
      </c>
      <c r="AL333" t="s">
        <v>360</v>
      </c>
      <c r="AM333" t="s">
        <v>5382</v>
      </c>
      <c r="AN333" t="s">
        <v>5383</v>
      </c>
      <c r="AP333" t="s">
        <v>5384</v>
      </c>
      <c r="AQ333" t="s">
        <v>5385</v>
      </c>
      <c r="AR333" t="s">
        <v>4825</v>
      </c>
      <c r="AS333">
        <v>2015</v>
      </c>
      <c r="AT333">
        <v>31</v>
      </c>
      <c r="AU333">
        <v>6</v>
      </c>
      <c r="AZ333">
        <v>1023</v>
      </c>
      <c r="BA333">
        <v>1028</v>
      </c>
      <c r="BC333" t="s">
        <v>5386</v>
      </c>
      <c r="BE333">
        <v>6</v>
      </c>
      <c r="BF333" t="s">
        <v>385</v>
      </c>
      <c r="BG333" t="s">
        <v>385</v>
      </c>
      <c r="BH333" t="s">
        <v>5387</v>
      </c>
      <c r="BI333" t="s">
        <v>5388</v>
      </c>
    </row>
    <row r="334" spans="1:62">
      <c r="A334" t="s">
        <v>62</v>
      </c>
      <c r="B334" t="s">
        <v>5389</v>
      </c>
      <c r="F334" t="s">
        <v>5390</v>
      </c>
      <c r="I334" t="s">
        <v>5391</v>
      </c>
      <c r="J334" t="s">
        <v>5375</v>
      </c>
      <c r="M334" t="s">
        <v>67</v>
      </c>
      <c r="N334" t="s">
        <v>68</v>
      </c>
      <c r="U334" t="s">
        <v>5392</v>
      </c>
      <c r="W334" t="s">
        <v>5393</v>
      </c>
      <c r="X334" t="s">
        <v>5394</v>
      </c>
      <c r="Y334" t="s">
        <v>5395</v>
      </c>
      <c r="AB334" t="s">
        <v>5396</v>
      </c>
      <c r="AC334" t="s">
        <v>5397</v>
      </c>
      <c r="AE334">
        <v>26</v>
      </c>
      <c r="AF334">
        <v>0</v>
      </c>
      <c r="AG334">
        <v>0</v>
      </c>
      <c r="AH334">
        <v>1</v>
      </c>
      <c r="AI334">
        <v>1</v>
      </c>
      <c r="AJ334" t="s">
        <v>358</v>
      </c>
      <c r="AK334" t="s">
        <v>359</v>
      </c>
      <c r="AL334" t="s">
        <v>360</v>
      </c>
      <c r="AM334" t="s">
        <v>5382</v>
      </c>
      <c r="AN334" t="s">
        <v>5383</v>
      </c>
      <c r="AP334" t="s">
        <v>5384</v>
      </c>
      <c r="AQ334" t="s">
        <v>5385</v>
      </c>
      <c r="AR334" t="s">
        <v>4825</v>
      </c>
      <c r="AS334">
        <v>2015</v>
      </c>
      <c r="AT334">
        <v>31</v>
      </c>
      <c r="AU334">
        <v>6</v>
      </c>
      <c r="AZ334">
        <v>1086</v>
      </c>
      <c r="BA334">
        <v>1092</v>
      </c>
      <c r="BC334" t="s">
        <v>5398</v>
      </c>
      <c r="BE334">
        <v>7</v>
      </c>
      <c r="BF334" t="s">
        <v>385</v>
      </c>
      <c r="BG334" t="s">
        <v>385</v>
      </c>
      <c r="BH334" t="s">
        <v>5387</v>
      </c>
      <c r="BI334" t="s">
        <v>5399</v>
      </c>
    </row>
    <row r="335" spans="1:62">
      <c r="A335" t="s">
        <v>62</v>
      </c>
      <c r="B335" t="s">
        <v>5400</v>
      </c>
      <c r="F335" t="s">
        <v>5401</v>
      </c>
      <c r="I335" t="s">
        <v>5402</v>
      </c>
      <c r="J335" t="s">
        <v>5403</v>
      </c>
      <c r="M335" t="s">
        <v>67</v>
      </c>
      <c r="N335" t="s">
        <v>68</v>
      </c>
      <c r="T335" t="s">
        <v>5404</v>
      </c>
      <c r="U335" t="s">
        <v>5405</v>
      </c>
      <c r="W335" t="s">
        <v>5406</v>
      </c>
      <c r="X335" t="s">
        <v>5407</v>
      </c>
      <c r="Y335" t="s">
        <v>5408</v>
      </c>
      <c r="AB335" t="s">
        <v>5409</v>
      </c>
      <c r="AC335" t="s">
        <v>5410</v>
      </c>
      <c r="AE335">
        <v>51</v>
      </c>
      <c r="AF335">
        <v>0</v>
      </c>
      <c r="AG335">
        <v>0</v>
      </c>
      <c r="AH335">
        <v>3</v>
      </c>
      <c r="AI335">
        <v>3</v>
      </c>
      <c r="AJ335" t="s">
        <v>358</v>
      </c>
      <c r="AK335" t="s">
        <v>359</v>
      </c>
      <c r="AL335" t="s">
        <v>360</v>
      </c>
      <c r="AM335" t="s">
        <v>5411</v>
      </c>
      <c r="AN335" t="s">
        <v>5412</v>
      </c>
      <c r="AP335" t="s">
        <v>5413</v>
      </c>
      <c r="AQ335" t="s">
        <v>5414</v>
      </c>
      <c r="AR335" t="s">
        <v>4825</v>
      </c>
      <c r="AS335">
        <v>2015</v>
      </c>
      <c r="AT335">
        <v>57</v>
      </c>
      <c r="AU335">
        <v>12</v>
      </c>
      <c r="AZ335">
        <v>1078</v>
      </c>
      <c r="BA335">
        <v>1088</v>
      </c>
      <c r="BC335" t="s">
        <v>5415</v>
      </c>
      <c r="BE335">
        <v>11</v>
      </c>
      <c r="BF335" t="s">
        <v>4735</v>
      </c>
      <c r="BG335" t="s">
        <v>4735</v>
      </c>
      <c r="BH335" t="s">
        <v>5416</v>
      </c>
      <c r="BI335" t="s">
        <v>5417</v>
      </c>
      <c r="BJ335">
        <v>25735453</v>
      </c>
    </row>
    <row r="336" spans="1:62">
      <c r="A336" t="s">
        <v>62</v>
      </c>
      <c r="B336" t="s">
        <v>5418</v>
      </c>
      <c r="F336" t="s">
        <v>5419</v>
      </c>
      <c r="I336" t="s">
        <v>5420</v>
      </c>
      <c r="J336" t="s">
        <v>5421</v>
      </c>
      <c r="M336" t="s">
        <v>67</v>
      </c>
      <c r="N336" t="s">
        <v>68</v>
      </c>
      <c r="T336" t="s">
        <v>5422</v>
      </c>
      <c r="U336" t="s">
        <v>5423</v>
      </c>
      <c r="W336" t="s">
        <v>5424</v>
      </c>
      <c r="X336" t="s">
        <v>5425</v>
      </c>
      <c r="Y336" t="s">
        <v>5426</v>
      </c>
      <c r="AB336" t="s">
        <v>5427</v>
      </c>
      <c r="AC336" t="s">
        <v>5428</v>
      </c>
      <c r="AE336">
        <v>15</v>
      </c>
      <c r="AF336">
        <v>0</v>
      </c>
      <c r="AG336">
        <v>0</v>
      </c>
      <c r="AH336">
        <v>2</v>
      </c>
      <c r="AI336">
        <v>2</v>
      </c>
      <c r="AJ336" t="s">
        <v>112</v>
      </c>
      <c r="AK336" t="s">
        <v>113</v>
      </c>
      <c r="AL336" t="s">
        <v>114</v>
      </c>
      <c r="AM336" t="s">
        <v>5429</v>
      </c>
      <c r="AN336" t="s">
        <v>5430</v>
      </c>
      <c r="AP336" t="s">
        <v>5431</v>
      </c>
      <c r="AQ336" t="s">
        <v>5432</v>
      </c>
      <c r="AR336" t="s">
        <v>4825</v>
      </c>
      <c r="AS336">
        <v>2015</v>
      </c>
      <c r="AT336">
        <v>24</v>
      </c>
      <c r="AV336">
        <v>3</v>
      </c>
      <c r="AZ336">
        <v>241</v>
      </c>
      <c r="BA336">
        <v>243</v>
      </c>
      <c r="BC336" t="s">
        <v>5433</v>
      </c>
      <c r="BE336">
        <v>3</v>
      </c>
      <c r="BF336" t="s">
        <v>5434</v>
      </c>
      <c r="BG336" t="s">
        <v>5434</v>
      </c>
      <c r="BH336" t="s">
        <v>5435</v>
      </c>
      <c r="BI336" t="s">
        <v>5436</v>
      </c>
    </row>
    <row r="337" spans="1:62">
      <c r="A337" t="s">
        <v>62</v>
      </c>
      <c r="B337" t="s">
        <v>5437</v>
      </c>
      <c r="F337" t="s">
        <v>5438</v>
      </c>
      <c r="I337" t="s">
        <v>5439</v>
      </c>
      <c r="J337" t="s">
        <v>5440</v>
      </c>
      <c r="M337" t="s">
        <v>67</v>
      </c>
      <c r="N337" t="s">
        <v>68</v>
      </c>
      <c r="T337" t="s">
        <v>5441</v>
      </c>
      <c r="U337" t="s">
        <v>5442</v>
      </c>
      <c r="W337" t="s">
        <v>5443</v>
      </c>
      <c r="X337" t="s">
        <v>5444</v>
      </c>
      <c r="Y337" t="s">
        <v>5445</v>
      </c>
      <c r="AB337" t="s">
        <v>5446</v>
      </c>
      <c r="AC337" t="s">
        <v>5447</v>
      </c>
      <c r="AE337">
        <v>28</v>
      </c>
      <c r="AF337">
        <v>0</v>
      </c>
      <c r="AG337">
        <v>0</v>
      </c>
      <c r="AH337">
        <v>1</v>
      </c>
      <c r="AI337">
        <v>1</v>
      </c>
      <c r="AJ337" t="s">
        <v>5350</v>
      </c>
      <c r="AK337" t="s">
        <v>5351</v>
      </c>
      <c r="AL337" t="s">
        <v>5352</v>
      </c>
      <c r="AM337" t="s">
        <v>5448</v>
      </c>
      <c r="AP337" t="s">
        <v>5440</v>
      </c>
      <c r="AQ337" t="s">
        <v>5449</v>
      </c>
      <c r="AR337" t="s">
        <v>4825</v>
      </c>
      <c r="AS337">
        <v>2015</v>
      </c>
      <c r="AT337">
        <v>20</v>
      </c>
      <c r="AU337">
        <v>12</v>
      </c>
      <c r="AZ337">
        <v>21458</v>
      </c>
      <c r="BA337">
        <v>21463</v>
      </c>
      <c r="BC337" t="s">
        <v>5450</v>
      </c>
      <c r="BE337">
        <v>6</v>
      </c>
      <c r="BF337" t="s">
        <v>5451</v>
      </c>
      <c r="BG337" t="s">
        <v>2573</v>
      </c>
      <c r="BH337" t="s">
        <v>5452</v>
      </c>
      <c r="BI337" t="s">
        <v>5453</v>
      </c>
      <c r="BJ337">
        <v>26633340</v>
      </c>
    </row>
    <row r="338" spans="1:62">
      <c r="A338" t="s">
        <v>62</v>
      </c>
      <c r="B338" t="s">
        <v>5454</v>
      </c>
      <c r="F338" t="s">
        <v>5455</v>
      </c>
      <c r="I338" t="s">
        <v>5456</v>
      </c>
      <c r="J338" t="s">
        <v>5457</v>
      </c>
      <c r="M338" t="s">
        <v>67</v>
      </c>
      <c r="N338" t="s">
        <v>68</v>
      </c>
      <c r="U338" t="s">
        <v>5458</v>
      </c>
      <c r="W338" t="s">
        <v>5459</v>
      </c>
      <c r="X338" t="s">
        <v>5460</v>
      </c>
      <c r="Y338" t="s">
        <v>3666</v>
      </c>
      <c r="AB338" t="s">
        <v>5461</v>
      </c>
      <c r="AC338" t="s">
        <v>5462</v>
      </c>
      <c r="AE338">
        <v>22</v>
      </c>
      <c r="AF338">
        <v>0</v>
      </c>
      <c r="AG338">
        <v>0</v>
      </c>
      <c r="AH338">
        <v>2</v>
      </c>
      <c r="AI338">
        <v>2</v>
      </c>
      <c r="AJ338" t="s">
        <v>5463</v>
      </c>
      <c r="AK338" t="s">
        <v>5464</v>
      </c>
      <c r="AL338" t="s">
        <v>5465</v>
      </c>
      <c r="AM338" t="s">
        <v>5466</v>
      </c>
      <c r="AN338" t="s">
        <v>5467</v>
      </c>
      <c r="AP338" t="s">
        <v>5457</v>
      </c>
      <c r="AQ338" t="s">
        <v>5468</v>
      </c>
      <c r="AR338" t="s">
        <v>4825</v>
      </c>
      <c r="AS338">
        <v>2015</v>
      </c>
      <c r="AT338">
        <v>105</v>
      </c>
      <c r="AU338">
        <v>12</v>
      </c>
      <c r="AZ338">
        <v>1612</v>
      </c>
      <c r="BA338">
        <v>1617</v>
      </c>
      <c r="BC338" t="s">
        <v>5469</v>
      </c>
      <c r="BE338">
        <v>6</v>
      </c>
      <c r="BF338" t="s">
        <v>577</v>
      </c>
      <c r="BG338" t="s">
        <v>577</v>
      </c>
      <c r="BH338" t="s">
        <v>5470</v>
      </c>
      <c r="BI338" t="s">
        <v>5471</v>
      </c>
      <c r="BJ338">
        <v>26606587</v>
      </c>
    </row>
    <row r="339" spans="1:62">
      <c r="A339" t="s">
        <v>62</v>
      </c>
      <c r="B339" t="s">
        <v>5472</v>
      </c>
      <c r="F339" t="s">
        <v>5473</v>
      </c>
      <c r="I339" t="s">
        <v>5474</v>
      </c>
      <c r="J339" t="s">
        <v>5475</v>
      </c>
      <c r="M339" t="s">
        <v>67</v>
      </c>
      <c r="N339" t="s">
        <v>68</v>
      </c>
      <c r="T339" t="s">
        <v>5476</v>
      </c>
      <c r="U339" t="s">
        <v>5477</v>
      </c>
      <c r="W339" t="s">
        <v>5478</v>
      </c>
      <c r="X339" t="s">
        <v>5479</v>
      </c>
      <c r="Y339" t="s">
        <v>5480</v>
      </c>
      <c r="AB339" t="s">
        <v>5481</v>
      </c>
      <c r="AC339" t="s">
        <v>5482</v>
      </c>
      <c r="AE339">
        <v>49</v>
      </c>
      <c r="AF339">
        <v>0</v>
      </c>
      <c r="AG339">
        <v>0</v>
      </c>
      <c r="AH339">
        <v>10</v>
      </c>
      <c r="AI339">
        <v>10</v>
      </c>
      <c r="AJ339" t="s">
        <v>5483</v>
      </c>
      <c r="AK339" t="s">
        <v>5484</v>
      </c>
      <c r="AL339" t="s">
        <v>5485</v>
      </c>
      <c r="AM339" t="s">
        <v>5486</v>
      </c>
      <c r="AP339" t="s">
        <v>5487</v>
      </c>
      <c r="AQ339" t="s">
        <v>5488</v>
      </c>
      <c r="AR339" t="s">
        <v>4825</v>
      </c>
      <c r="AS339">
        <v>2015</v>
      </c>
      <c r="AT339">
        <v>241</v>
      </c>
      <c r="AZ339">
        <v>238</v>
      </c>
      <c r="BA339">
        <v>245</v>
      </c>
      <c r="BC339" t="s">
        <v>5489</v>
      </c>
      <c r="BE339">
        <v>8</v>
      </c>
      <c r="BF339" t="s">
        <v>4735</v>
      </c>
      <c r="BG339" t="s">
        <v>4735</v>
      </c>
      <c r="BH339" t="s">
        <v>5490</v>
      </c>
      <c r="BI339" t="s">
        <v>5491</v>
      </c>
      <c r="BJ339">
        <v>26706074</v>
      </c>
    </row>
    <row r="340" spans="1:62">
      <c r="A340" t="s">
        <v>62</v>
      </c>
      <c r="B340" t="s">
        <v>5492</v>
      </c>
      <c r="F340" t="s">
        <v>5493</v>
      </c>
      <c r="I340" t="s">
        <v>5494</v>
      </c>
      <c r="J340" t="s">
        <v>3344</v>
      </c>
      <c r="M340" t="s">
        <v>67</v>
      </c>
      <c r="N340" t="s">
        <v>68</v>
      </c>
      <c r="T340" t="s">
        <v>5495</v>
      </c>
      <c r="U340" t="s">
        <v>5496</v>
      </c>
      <c r="W340" t="s">
        <v>5497</v>
      </c>
      <c r="X340" t="s">
        <v>5498</v>
      </c>
      <c r="Y340" t="s">
        <v>3710</v>
      </c>
      <c r="AB340" t="s">
        <v>5499</v>
      </c>
      <c r="AC340" t="s">
        <v>5500</v>
      </c>
      <c r="AE340">
        <v>50</v>
      </c>
      <c r="AF340">
        <v>0</v>
      </c>
      <c r="AG340">
        <v>0</v>
      </c>
      <c r="AH340">
        <v>13</v>
      </c>
      <c r="AI340">
        <v>13</v>
      </c>
      <c r="AJ340" t="s">
        <v>1289</v>
      </c>
      <c r="AK340" t="s">
        <v>1290</v>
      </c>
      <c r="AL340" t="s">
        <v>1291</v>
      </c>
      <c r="AM340" t="s">
        <v>3352</v>
      </c>
      <c r="AN340" t="s">
        <v>3353</v>
      </c>
      <c r="AP340" t="s">
        <v>3354</v>
      </c>
      <c r="AQ340" t="s">
        <v>3355</v>
      </c>
      <c r="AR340" t="s">
        <v>4825</v>
      </c>
      <c r="AS340">
        <v>2015</v>
      </c>
      <c r="AT340">
        <v>37</v>
      </c>
      <c r="AU340">
        <v>12</v>
      </c>
      <c r="BB340" t="s">
        <v>5501</v>
      </c>
      <c r="BC340" t="s">
        <v>5502</v>
      </c>
      <c r="BE340">
        <v>10</v>
      </c>
      <c r="BF340" t="s">
        <v>577</v>
      </c>
      <c r="BG340" t="s">
        <v>577</v>
      </c>
      <c r="BH340" t="s">
        <v>5503</v>
      </c>
      <c r="BI340" t="s">
        <v>5504</v>
      </c>
    </row>
    <row r="341" spans="1:62">
      <c r="A341" t="s">
        <v>62</v>
      </c>
      <c r="B341" t="s">
        <v>5505</v>
      </c>
      <c r="F341" t="s">
        <v>5506</v>
      </c>
      <c r="I341" t="s">
        <v>5507</v>
      </c>
      <c r="J341" t="s">
        <v>5508</v>
      </c>
      <c r="M341" t="s">
        <v>67</v>
      </c>
      <c r="N341" t="s">
        <v>68</v>
      </c>
      <c r="T341" t="s">
        <v>5509</v>
      </c>
      <c r="U341" t="s">
        <v>5510</v>
      </c>
      <c r="W341" t="s">
        <v>5511</v>
      </c>
      <c r="X341" t="s">
        <v>5512</v>
      </c>
      <c r="Y341" t="s">
        <v>5513</v>
      </c>
      <c r="AB341" t="s">
        <v>5514</v>
      </c>
      <c r="AC341" t="s">
        <v>5515</v>
      </c>
      <c r="AE341">
        <v>40</v>
      </c>
      <c r="AF341">
        <v>0</v>
      </c>
      <c r="AG341">
        <v>0</v>
      </c>
      <c r="AH341">
        <v>4</v>
      </c>
      <c r="AI341">
        <v>4</v>
      </c>
      <c r="AJ341" t="s">
        <v>112</v>
      </c>
      <c r="AK341" t="s">
        <v>113</v>
      </c>
      <c r="AL341" t="s">
        <v>114</v>
      </c>
      <c r="AM341" t="s">
        <v>5516</v>
      </c>
      <c r="AN341" t="s">
        <v>5517</v>
      </c>
      <c r="AP341" t="s">
        <v>5518</v>
      </c>
      <c r="AQ341" t="s">
        <v>5519</v>
      </c>
      <c r="AR341" t="s">
        <v>4825</v>
      </c>
      <c r="AS341">
        <v>2015</v>
      </c>
      <c r="AT341">
        <v>36</v>
      </c>
      <c r="AZ341">
        <v>116</v>
      </c>
      <c r="BA341">
        <v>125</v>
      </c>
      <c r="BC341" t="s">
        <v>5520</v>
      </c>
      <c r="BE341">
        <v>10</v>
      </c>
      <c r="BF341" t="s">
        <v>5521</v>
      </c>
      <c r="BG341" t="s">
        <v>5521</v>
      </c>
      <c r="BH341" t="s">
        <v>5522</v>
      </c>
      <c r="BI341" t="s">
        <v>5523</v>
      </c>
      <c r="BJ341">
        <v>26384477</v>
      </c>
    </row>
    <row r="342" spans="1:62">
      <c r="A342" t="s">
        <v>62</v>
      </c>
      <c r="B342" t="s">
        <v>5524</v>
      </c>
      <c r="F342" t="s">
        <v>5525</v>
      </c>
      <c r="I342" t="s">
        <v>5526</v>
      </c>
      <c r="J342" t="s">
        <v>5508</v>
      </c>
      <c r="M342" t="s">
        <v>67</v>
      </c>
      <c r="N342" t="s">
        <v>68</v>
      </c>
      <c r="T342" t="s">
        <v>5527</v>
      </c>
      <c r="U342" t="s">
        <v>5528</v>
      </c>
      <c r="W342" t="s">
        <v>5529</v>
      </c>
      <c r="X342" t="s">
        <v>5530</v>
      </c>
      <c r="Y342" t="s">
        <v>5531</v>
      </c>
      <c r="AB342" t="s">
        <v>5532</v>
      </c>
      <c r="AC342" t="s">
        <v>5533</v>
      </c>
      <c r="AE342">
        <v>38</v>
      </c>
      <c r="AF342">
        <v>0</v>
      </c>
      <c r="AG342">
        <v>0</v>
      </c>
      <c r="AH342">
        <v>4</v>
      </c>
      <c r="AI342">
        <v>4</v>
      </c>
      <c r="AJ342" t="s">
        <v>112</v>
      </c>
      <c r="AK342" t="s">
        <v>113</v>
      </c>
      <c r="AL342" t="s">
        <v>114</v>
      </c>
      <c r="AM342" t="s">
        <v>5516</v>
      </c>
      <c r="AN342" t="s">
        <v>5517</v>
      </c>
      <c r="AP342" t="s">
        <v>5518</v>
      </c>
      <c r="AQ342" t="s">
        <v>5519</v>
      </c>
      <c r="AR342" t="s">
        <v>4825</v>
      </c>
      <c r="AS342">
        <v>2015</v>
      </c>
      <c r="AT342">
        <v>36</v>
      </c>
      <c r="AZ342">
        <v>483</v>
      </c>
      <c r="BA342">
        <v>489</v>
      </c>
      <c r="BC342" t="s">
        <v>5534</v>
      </c>
      <c r="BE342">
        <v>7</v>
      </c>
      <c r="BF342" t="s">
        <v>5521</v>
      </c>
      <c r="BG342" t="s">
        <v>5521</v>
      </c>
      <c r="BH342" t="s">
        <v>5522</v>
      </c>
      <c r="BI342" t="s">
        <v>5535</v>
      </c>
      <c r="BJ342">
        <v>26303637</v>
      </c>
    </row>
    <row r="343" spans="1:62">
      <c r="A343" t="s">
        <v>62</v>
      </c>
      <c r="B343" t="s">
        <v>5536</v>
      </c>
      <c r="F343" t="s">
        <v>5537</v>
      </c>
      <c r="I343" t="s">
        <v>5538</v>
      </c>
      <c r="J343" t="s">
        <v>5539</v>
      </c>
      <c r="M343" t="s">
        <v>67</v>
      </c>
      <c r="N343" t="s">
        <v>68</v>
      </c>
      <c r="T343" t="s">
        <v>5540</v>
      </c>
      <c r="U343" t="s">
        <v>5541</v>
      </c>
      <c r="W343" t="s">
        <v>5542</v>
      </c>
      <c r="X343" t="s">
        <v>5543</v>
      </c>
      <c r="Y343" t="s">
        <v>5544</v>
      </c>
      <c r="AB343" t="s">
        <v>5545</v>
      </c>
      <c r="AC343" t="s">
        <v>5546</v>
      </c>
      <c r="AE343">
        <v>56</v>
      </c>
      <c r="AF343">
        <v>0</v>
      </c>
      <c r="AG343">
        <v>0</v>
      </c>
      <c r="AH343">
        <v>46</v>
      </c>
      <c r="AI343">
        <v>46</v>
      </c>
      <c r="AJ343" t="s">
        <v>213</v>
      </c>
      <c r="AK343" t="s">
        <v>214</v>
      </c>
      <c r="AL343" t="s">
        <v>215</v>
      </c>
      <c r="AM343" t="s">
        <v>5547</v>
      </c>
      <c r="AN343" t="s">
        <v>5548</v>
      </c>
      <c r="AP343" t="s">
        <v>5549</v>
      </c>
      <c r="AQ343" t="s">
        <v>5550</v>
      </c>
      <c r="AR343" t="s">
        <v>4825</v>
      </c>
      <c r="AS343">
        <v>2015</v>
      </c>
      <c r="AT343">
        <v>33</v>
      </c>
      <c r="AU343">
        <v>6</v>
      </c>
      <c r="AZ343">
        <v>1686</v>
      </c>
      <c r="BA343">
        <v>1696</v>
      </c>
      <c r="BC343" t="s">
        <v>5551</v>
      </c>
      <c r="BE343">
        <v>11</v>
      </c>
      <c r="BF343" t="s">
        <v>5552</v>
      </c>
      <c r="BG343" t="s">
        <v>4735</v>
      </c>
      <c r="BH343" t="s">
        <v>5553</v>
      </c>
      <c r="BI343" t="s">
        <v>5554</v>
      </c>
    </row>
    <row r="344" spans="1:62">
      <c r="A344" t="s">
        <v>62</v>
      </c>
      <c r="B344" t="s">
        <v>5555</v>
      </c>
      <c r="F344" t="s">
        <v>5556</v>
      </c>
      <c r="I344" t="s">
        <v>5557</v>
      </c>
      <c r="J344" t="s">
        <v>5539</v>
      </c>
      <c r="M344" t="s">
        <v>67</v>
      </c>
      <c r="N344" t="s">
        <v>68</v>
      </c>
      <c r="T344" t="s">
        <v>5558</v>
      </c>
      <c r="U344" t="s">
        <v>5559</v>
      </c>
      <c r="W344" t="s">
        <v>5560</v>
      </c>
      <c r="X344" t="s">
        <v>5561</v>
      </c>
      <c r="Y344" t="s">
        <v>5562</v>
      </c>
      <c r="AB344" t="s">
        <v>5563</v>
      </c>
      <c r="AC344" t="s">
        <v>5564</v>
      </c>
      <c r="AE344">
        <v>49</v>
      </c>
      <c r="AF344">
        <v>0</v>
      </c>
      <c r="AG344">
        <v>0</v>
      </c>
      <c r="AH344">
        <v>43</v>
      </c>
      <c r="AI344">
        <v>43</v>
      </c>
      <c r="AJ344" t="s">
        <v>213</v>
      </c>
      <c r="AK344" t="s">
        <v>214</v>
      </c>
      <c r="AL344" t="s">
        <v>215</v>
      </c>
      <c r="AM344" t="s">
        <v>5547</v>
      </c>
      <c r="AN344" t="s">
        <v>5548</v>
      </c>
      <c r="AP344" t="s">
        <v>5549</v>
      </c>
      <c r="AQ344" t="s">
        <v>5550</v>
      </c>
      <c r="AR344" t="s">
        <v>4825</v>
      </c>
      <c r="AS344">
        <v>2015</v>
      </c>
      <c r="AT344">
        <v>33</v>
      </c>
      <c r="AU344">
        <v>6</v>
      </c>
      <c r="AZ344">
        <v>1975</v>
      </c>
      <c r="BA344">
        <v>1987</v>
      </c>
      <c r="BC344" t="s">
        <v>5565</v>
      </c>
      <c r="BE344">
        <v>13</v>
      </c>
      <c r="BF344" t="s">
        <v>5552</v>
      </c>
      <c r="BG344" t="s">
        <v>4735</v>
      </c>
      <c r="BH344" t="s">
        <v>5553</v>
      </c>
      <c r="BI344" t="s">
        <v>5566</v>
      </c>
    </row>
    <row r="345" spans="1:62">
      <c r="A345" t="s">
        <v>62</v>
      </c>
      <c r="B345" t="s">
        <v>5567</v>
      </c>
      <c r="F345" t="s">
        <v>5568</v>
      </c>
      <c r="I345" t="s">
        <v>5569</v>
      </c>
      <c r="J345" t="s">
        <v>5570</v>
      </c>
      <c r="M345" t="s">
        <v>67</v>
      </c>
      <c r="N345" t="s">
        <v>68</v>
      </c>
      <c r="T345" t="s">
        <v>5571</v>
      </c>
      <c r="U345" t="s">
        <v>5572</v>
      </c>
      <c r="W345" t="s">
        <v>5573</v>
      </c>
      <c r="X345" t="s">
        <v>5574</v>
      </c>
      <c r="Y345" t="s">
        <v>5575</v>
      </c>
      <c r="AB345" t="s">
        <v>5576</v>
      </c>
      <c r="AC345" t="s">
        <v>5577</v>
      </c>
      <c r="AE345">
        <v>96</v>
      </c>
      <c r="AF345">
        <v>0</v>
      </c>
      <c r="AG345">
        <v>0</v>
      </c>
      <c r="AH345">
        <v>7</v>
      </c>
      <c r="AI345">
        <v>7</v>
      </c>
      <c r="AJ345" t="s">
        <v>112</v>
      </c>
      <c r="AK345" t="s">
        <v>113</v>
      </c>
      <c r="AL345" t="s">
        <v>114</v>
      </c>
      <c r="AM345" t="s">
        <v>5578</v>
      </c>
      <c r="AN345" t="s">
        <v>5579</v>
      </c>
      <c r="AP345" t="s">
        <v>5580</v>
      </c>
      <c r="AQ345" t="s">
        <v>5581</v>
      </c>
      <c r="AR345" t="s">
        <v>4825</v>
      </c>
      <c r="AS345">
        <v>2015</v>
      </c>
      <c r="AT345">
        <v>169</v>
      </c>
      <c r="AZ345">
        <v>1</v>
      </c>
      <c r="BA345">
        <v>9</v>
      </c>
      <c r="BC345" t="s">
        <v>5582</v>
      </c>
      <c r="BE345">
        <v>9</v>
      </c>
      <c r="BF345" t="s">
        <v>5583</v>
      </c>
      <c r="BG345" t="s">
        <v>5583</v>
      </c>
      <c r="BH345" t="s">
        <v>5584</v>
      </c>
      <c r="BI345" t="s">
        <v>5585</v>
      </c>
      <c r="BJ345">
        <v>26476021</v>
      </c>
    </row>
    <row r="346" spans="1:62">
      <c r="A346" t="s">
        <v>62</v>
      </c>
      <c r="B346" t="s">
        <v>5586</v>
      </c>
      <c r="F346" t="s">
        <v>5587</v>
      </c>
      <c r="I346" t="s">
        <v>5588</v>
      </c>
      <c r="J346" t="s">
        <v>5589</v>
      </c>
      <c r="M346" t="s">
        <v>67</v>
      </c>
      <c r="N346" t="s">
        <v>68</v>
      </c>
      <c r="U346" t="s">
        <v>5590</v>
      </c>
      <c r="W346" t="s">
        <v>5591</v>
      </c>
      <c r="X346" t="s">
        <v>5592</v>
      </c>
      <c r="Y346" t="s">
        <v>5593</v>
      </c>
      <c r="AB346" t="s">
        <v>5594</v>
      </c>
      <c r="AC346" t="s">
        <v>5595</v>
      </c>
      <c r="AE346">
        <v>59</v>
      </c>
      <c r="AF346">
        <v>0</v>
      </c>
      <c r="AG346">
        <v>0</v>
      </c>
      <c r="AH346">
        <v>6</v>
      </c>
      <c r="AI346">
        <v>6</v>
      </c>
      <c r="AJ346" t="s">
        <v>5596</v>
      </c>
      <c r="AK346" t="s">
        <v>604</v>
      </c>
      <c r="AL346" t="s">
        <v>5597</v>
      </c>
      <c r="AM346" t="s">
        <v>5598</v>
      </c>
      <c r="AN346" t="s">
        <v>5599</v>
      </c>
      <c r="AP346" t="s">
        <v>5600</v>
      </c>
      <c r="AQ346" t="s">
        <v>5601</v>
      </c>
      <c r="AR346" t="s">
        <v>4825</v>
      </c>
      <c r="AS346">
        <v>2015</v>
      </c>
      <c r="AT346">
        <v>35</v>
      </c>
      <c r="AZ346">
        <v>57</v>
      </c>
      <c r="BA346">
        <v>65</v>
      </c>
      <c r="BC346" t="s">
        <v>5602</v>
      </c>
      <c r="BE346">
        <v>9</v>
      </c>
      <c r="BF346" t="s">
        <v>5603</v>
      </c>
      <c r="BG346" t="s">
        <v>5603</v>
      </c>
      <c r="BH346" t="s">
        <v>5604</v>
      </c>
      <c r="BI346" t="s">
        <v>5605</v>
      </c>
      <c r="BJ346">
        <v>26451981</v>
      </c>
    </row>
    <row r="347" spans="1:62">
      <c r="A347" t="s">
        <v>62</v>
      </c>
      <c r="B347" t="s">
        <v>5606</v>
      </c>
      <c r="F347" t="s">
        <v>5607</v>
      </c>
      <c r="I347" t="s">
        <v>5608</v>
      </c>
      <c r="J347" t="s">
        <v>5609</v>
      </c>
      <c r="M347" t="s">
        <v>67</v>
      </c>
      <c r="N347" t="s">
        <v>68</v>
      </c>
      <c r="T347" t="s">
        <v>5610</v>
      </c>
      <c r="U347" t="s">
        <v>5611</v>
      </c>
      <c r="W347" t="s">
        <v>5612</v>
      </c>
      <c r="X347" t="s">
        <v>5613</v>
      </c>
      <c r="Y347" t="s">
        <v>5614</v>
      </c>
      <c r="AB347" t="s">
        <v>5615</v>
      </c>
      <c r="AC347" t="s">
        <v>5616</v>
      </c>
      <c r="AE347">
        <v>37</v>
      </c>
      <c r="AF347">
        <v>0</v>
      </c>
      <c r="AG347">
        <v>0</v>
      </c>
      <c r="AH347">
        <v>5</v>
      </c>
      <c r="AI347">
        <v>5</v>
      </c>
      <c r="AJ347" t="s">
        <v>5617</v>
      </c>
      <c r="AK347" t="s">
        <v>5618</v>
      </c>
      <c r="AL347" t="s">
        <v>5619</v>
      </c>
      <c r="AM347" t="s">
        <v>5620</v>
      </c>
      <c r="AN347" t="s">
        <v>5621</v>
      </c>
      <c r="AP347" t="s">
        <v>5622</v>
      </c>
      <c r="AQ347" t="s">
        <v>5623</v>
      </c>
      <c r="AR347" t="s">
        <v>4825</v>
      </c>
      <c r="AS347">
        <v>2015</v>
      </c>
      <c r="AT347">
        <v>80</v>
      </c>
      <c r="AU347">
        <v>6</v>
      </c>
      <c r="AZ347">
        <v>306</v>
      </c>
      <c r="BA347">
        <v>315</v>
      </c>
      <c r="BE347">
        <v>10</v>
      </c>
      <c r="BF347" t="s">
        <v>1973</v>
      </c>
      <c r="BG347" t="s">
        <v>473</v>
      </c>
      <c r="BH347" t="s">
        <v>5624</v>
      </c>
      <c r="BI347" t="s">
        <v>5625</v>
      </c>
    </row>
    <row r="348" spans="1:62">
      <c r="A348" t="s">
        <v>62</v>
      </c>
      <c r="B348" t="s">
        <v>5626</v>
      </c>
      <c r="F348" t="s">
        <v>5627</v>
      </c>
      <c r="I348" t="s">
        <v>5628</v>
      </c>
      <c r="J348" t="s">
        <v>5629</v>
      </c>
      <c r="M348" t="s">
        <v>67</v>
      </c>
      <c r="N348" t="s">
        <v>68</v>
      </c>
      <c r="T348" t="s">
        <v>5630</v>
      </c>
      <c r="U348" t="s">
        <v>5631</v>
      </c>
      <c r="W348" t="s">
        <v>5632</v>
      </c>
      <c r="X348" t="s">
        <v>5633</v>
      </c>
      <c r="Y348" t="s">
        <v>5634</v>
      </c>
      <c r="AB348" t="s">
        <v>5635</v>
      </c>
      <c r="AC348" t="s">
        <v>5636</v>
      </c>
      <c r="AE348">
        <v>63</v>
      </c>
      <c r="AF348">
        <v>0</v>
      </c>
      <c r="AG348">
        <v>0</v>
      </c>
      <c r="AH348">
        <v>10</v>
      </c>
      <c r="AI348">
        <v>10</v>
      </c>
      <c r="AJ348" t="s">
        <v>5637</v>
      </c>
      <c r="AK348" t="s">
        <v>604</v>
      </c>
      <c r="AL348" t="s">
        <v>5638</v>
      </c>
      <c r="AM348" t="s">
        <v>5639</v>
      </c>
      <c r="AN348" t="s">
        <v>5640</v>
      </c>
      <c r="AP348" t="s">
        <v>5641</v>
      </c>
      <c r="AQ348" t="s">
        <v>5642</v>
      </c>
      <c r="AR348" t="s">
        <v>4825</v>
      </c>
      <c r="AS348">
        <v>2015</v>
      </c>
      <c r="AT348">
        <v>47</v>
      </c>
      <c r="AU348">
        <v>2</v>
      </c>
      <c r="AZ348">
        <v>639</v>
      </c>
      <c r="BA348">
        <v>644</v>
      </c>
      <c r="BC348" t="s">
        <v>5643</v>
      </c>
      <c r="BE348">
        <v>6</v>
      </c>
      <c r="BF348" t="s">
        <v>5644</v>
      </c>
      <c r="BG348" t="s">
        <v>5644</v>
      </c>
      <c r="BH348" t="s">
        <v>5645</v>
      </c>
      <c r="BI348" t="s">
        <v>5646</v>
      </c>
    </row>
    <row r="349" spans="1:62">
      <c r="A349" t="s">
        <v>62</v>
      </c>
      <c r="B349" t="s">
        <v>5647</v>
      </c>
      <c r="F349" t="s">
        <v>5648</v>
      </c>
      <c r="I349" t="s">
        <v>5649</v>
      </c>
      <c r="J349" t="s">
        <v>5629</v>
      </c>
      <c r="M349" t="s">
        <v>67</v>
      </c>
      <c r="N349" t="s">
        <v>68</v>
      </c>
      <c r="T349" t="s">
        <v>5650</v>
      </c>
      <c r="U349" t="s">
        <v>5651</v>
      </c>
      <c r="W349" t="s">
        <v>5652</v>
      </c>
      <c r="X349" t="s">
        <v>5653</v>
      </c>
      <c r="Y349" t="s">
        <v>5654</v>
      </c>
      <c r="AB349" t="s">
        <v>5655</v>
      </c>
      <c r="AC349" t="s">
        <v>5656</v>
      </c>
      <c r="AE349">
        <v>42</v>
      </c>
      <c r="AF349">
        <v>0</v>
      </c>
      <c r="AG349">
        <v>0</v>
      </c>
      <c r="AH349">
        <v>3</v>
      </c>
      <c r="AI349">
        <v>3</v>
      </c>
      <c r="AJ349" t="s">
        <v>5637</v>
      </c>
      <c r="AK349" t="s">
        <v>604</v>
      </c>
      <c r="AL349" t="s">
        <v>5638</v>
      </c>
      <c r="AM349" t="s">
        <v>5639</v>
      </c>
      <c r="AN349" t="s">
        <v>5640</v>
      </c>
      <c r="AP349" t="s">
        <v>5641</v>
      </c>
      <c r="AQ349" t="s">
        <v>5642</v>
      </c>
      <c r="AR349" t="s">
        <v>4825</v>
      </c>
      <c r="AS349">
        <v>2015</v>
      </c>
      <c r="AT349">
        <v>47</v>
      </c>
      <c r="AU349">
        <v>2</v>
      </c>
      <c r="AZ349">
        <v>645</v>
      </c>
      <c r="BA349">
        <v>654</v>
      </c>
      <c r="BC349" t="s">
        <v>5657</v>
      </c>
      <c r="BE349">
        <v>10</v>
      </c>
      <c r="BF349" t="s">
        <v>5644</v>
      </c>
      <c r="BG349" t="s">
        <v>5644</v>
      </c>
      <c r="BH349" t="s">
        <v>5645</v>
      </c>
      <c r="BI349" t="s">
        <v>5658</v>
      </c>
    </row>
    <row r="350" spans="1:62">
      <c r="A350" t="s">
        <v>62</v>
      </c>
      <c r="B350" t="s">
        <v>5659</v>
      </c>
      <c r="F350" t="s">
        <v>5660</v>
      </c>
      <c r="I350" t="s">
        <v>5661</v>
      </c>
      <c r="J350" t="s">
        <v>5629</v>
      </c>
      <c r="M350" t="s">
        <v>67</v>
      </c>
      <c r="N350" t="s">
        <v>68</v>
      </c>
      <c r="T350" t="s">
        <v>5662</v>
      </c>
      <c r="U350" t="s">
        <v>5663</v>
      </c>
      <c r="W350" t="s">
        <v>5664</v>
      </c>
      <c r="X350" t="s">
        <v>5665</v>
      </c>
      <c r="Y350" t="s">
        <v>5666</v>
      </c>
      <c r="AB350" t="s">
        <v>5667</v>
      </c>
      <c r="AC350" t="s">
        <v>5668</v>
      </c>
      <c r="AE350">
        <v>60</v>
      </c>
      <c r="AF350">
        <v>0</v>
      </c>
      <c r="AG350">
        <v>0</v>
      </c>
      <c r="AH350">
        <v>4</v>
      </c>
      <c r="AI350">
        <v>4</v>
      </c>
      <c r="AJ350" t="s">
        <v>5637</v>
      </c>
      <c r="AK350" t="s">
        <v>604</v>
      </c>
      <c r="AL350" t="s">
        <v>5638</v>
      </c>
      <c r="AM350" t="s">
        <v>5639</v>
      </c>
      <c r="AN350" t="s">
        <v>5640</v>
      </c>
      <c r="AP350" t="s">
        <v>5641</v>
      </c>
      <c r="AQ350" t="s">
        <v>5642</v>
      </c>
      <c r="AR350" t="s">
        <v>4825</v>
      </c>
      <c r="AS350">
        <v>2015</v>
      </c>
      <c r="AT350">
        <v>47</v>
      </c>
      <c r="AU350">
        <v>2</v>
      </c>
      <c r="AZ350">
        <v>674</v>
      </c>
      <c r="BA350">
        <v>680</v>
      </c>
      <c r="BC350" t="s">
        <v>5669</v>
      </c>
      <c r="BE350">
        <v>7</v>
      </c>
      <c r="BF350" t="s">
        <v>5644</v>
      </c>
      <c r="BG350" t="s">
        <v>5644</v>
      </c>
      <c r="BH350" t="s">
        <v>5645</v>
      </c>
      <c r="BI350" t="s">
        <v>5670</v>
      </c>
    </row>
    <row r="351" spans="1:62">
      <c r="A351" t="s">
        <v>62</v>
      </c>
      <c r="B351" t="s">
        <v>5671</v>
      </c>
      <c r="F351" t="s">
        <v>5672</v>
      </c>
      <c r="I351" t="s">
        <v>5673</v>
      </c>
      <c r="J351" t="s">
        <v>5674</v>
      </c>
      <c r="M351" t="s">
        <v>67</v>
      </c>
      <c r="N351" t="s">
        <v>68</v>
      </c>
      <c r="T351" t="s">
        <v>5675</v>
      </c>
      <c r="U351" t="s">
        <v>5676</v>
      </c>
      <c r="W351" t="s">
        <v>5677</v>
      </c>
      <c r="X351" t="s">
        <v>5678</v>
      </c>
      <c r="Y351" t="s">
        <v>5679</v>
      </c>
      <c r="AB351" t="s">
        <v>5680</v>
      </c>
      <c r="AC351" t="s">
        <v>5681</v>
      </c>
      <c r="AE351">
        <v>31</v>
      </c>
      <c r="AF351">
        <v>0</v>
      </c>
      <c r="AG351">
        <v>0</v>
      </c>
      <c r="AH351">
        <v>5</v>
      </c>
      <c r="AI351">
        <v>5</v>
      </c>
      <c r="AJ351" t="s">
        <v>5682</v>
      </c>
      <c r="AK351" t="s">
        <v>5683</v>
      </c>
      <c r="AL351" t="s">
        <v>5684</v>
      </c>
      <c r="AM351" t="s">
        <v>5685</v>
      </c>
      <c r="AP351" t="s">
        <v>5686</v>
      </c>
      <c r="AQ351" t="s">
        <v>5687</v>
      </c>
      <c r="AR351" t="s">
        <v>4825</v>
      </c>
      <c r="AS351">
        <v>2015</v>
      </c>
      <c r="AT351">
        <v>23</v>
      </c>
      <c r="AU351">
        <v>4</v>
      </c>
      <c r="AZ351">
        <v>630</v>
      </c>
      <c r="BA351">
        <v>635</v>
      </c>
      <c r="BC351" t="s">
        <v>5688</v>
      </c>
      <c r="BE351">
        <v>6</v>
      </c>
      <c r="BF351" t="s">
        <v>5689</v>
      </c>
      <c r="BG351" t="s">
        <v>5689</v>
      </c>
      <c r="BH351" t="s">
        <v>5690</v>
      </c>
      <c r="BI351" t="s">
        <v>5691</v>
      </c>
    </row>
    <row r="352" spans="1:62">
      <c r="A352" t="s">
        <v>62</v>
      </c>
      <c r="B352" t="s">
        <v>5692</v>
      </c>
      <c r="F352" t="s">
        <v>5693</v>
      </c>
      <c r="I352" t="s">
        <v>5694</v>
      </c>
      <c r="J352" t="s">
        <v>5695</v>
      </c>
      <c r="M352" t="s">
        <v>67</v>
      </c>
      <c r="N352" t="s">
        <v>68</v>
      </c>
      <c r="T352" t="s">
        <v>5696</v>
      </c>
      <c r="U352" t="s">
        <v>5697</v>
      </c>
      <c r="W352" t="s">
        <v>5698</v>
      </c>
      <c r="X352" t="s">
        <v>2796</v>
      </c>
      <c r="Y352" t="s">
        <v>5699</v>
      </c>
      <c r="AB352" t="s">
        <v>5700</v>
      </c>
      <c r="AC352" t="s">
        <v>5701</v>
      </c>
      <c r="AE352">
        <v>71</v>
      </c>
      <c r="AF352">
        <v>0</v>
      </c>
      <c r="AG352">
        <v>0</v>
      </c>
      <c r="AH352">
        <v>11</v>
      </c>
      <c r="AI352">
        <v>11</v>
      </c>
      <c r="AJ352" t="s">
        <v>136</v>
      </c>
      <c r="AK352" t="s">
        <v>77</v>
      </c>
      <c r="AL352" t="s">
        <v>137</v>
      </c>
      <c r="AM352" t="s">
        <v>5702</v>
      </c>
      <c r="AN352" t="s">
        <v>5703</v>
      </c>
      <c r="AP352" t="s">
        <v>5704</v>
      </c>
      <c r="AQ352" t="s">
        <v>5705</v>
      </c>
      <c r="AR352" t="s">
        <v>4825</v>
      </c>
      <c r="AS352">
        <v>2015</v>
      </c>
      <c r="AT352">
        <v>83</v>
      </c>
      <c r="AZ352">
        <v>53</v>
      </c>
      <c r="BA352">
        <v>64</v>
      </c>
      <c r="BC352" t="s">
        <v>5706</v>
      </c>
      <c r="BE352">
        <v>12</v>
      </c>
      <c r="BF352" t="s">
        <v>5707</v>
      </c>
      <c r="BG352" t="s">
        <v>5707</v>
      </c>
      <c r="BH352" t="s">
        <v>5708</v>
      </c>
      <c r="BI352" t="s">
        <v>5709</v>
      </c>
      <c r="BJ352">
        <v>26518287</v>
      </c>
    </row>
    <row r="353" spans="1:62">
      <c r="A353" t="s">
        <v>62</v>
      </c>
      <c r="B353" t="s">
        <v>5710</v>
      </c>
      <c r="F353" t="s">
        <v>5711</v>
      </c>
      <c r="I353" t="s">
        <v>5712</v>
      </c>
      <c r="J353" t="s">
        <v>5713</v>
      </c>
      <c r="M353" t="s">
        <v>67</v>
      </c>
      <c r="N353" t="s">
        <v>68</v>
      </c>
      <c r="T353" t="s">
        <v>5714</v>
      </c>
      <c r="U353" t="s">
        <v>5715</v>
      </c>
      <c r="W353" t="s">
        <v>5716</v>
      </c>
      <c r="X353" t="s">
        <v>3933</v>
      </c>
      <c r="Y353" t="s">
        <v>2325</v>
      </c>
      <c r="AB353" t="s">
        <v>5717</v>
      </c>
      <c r="AC353" t="s">
        <v>5718</v>
      </c>
      <c r="AE353">
        <v>76</v>
      </c>
      <c r="AF353">
        <v>0</v>
      </c>
      <c r="AG353">
        <v>0</v>
      </c>
      <c r="AH353">
        <v>2</v>
      </c>
      <c r="AI353">
        <v>2</v>
      </c>
      <c r="AJ353" t="s">
        <v>1519</v>
      </c>
      <c r="AK353" t="s">
        <v>214</v>
      </c>
      <c r="AL353" t="s">
        <v>1520</v>
      </c>
      <c r="AM353" t="s">
        <v>5719</v>
      </c>
      <c r="AN353" t="s">
        <v>5720</v>
      </c>
      <c r="AP353" t="s">
        <v>5721</v>
      </c>
      <c r="AQ353" t="s">
        <v>5722</v>
      </c>
      <c r="AR353" t="s">
        <v>4825</v>
      </c>
      <c r="AS353">
        <v>2015</v>
      </c>
      <c r="AT353">
        <v>26</v>
      </c>
      <c r="AU353">
        <v>12</v>
      </c>
      <c r="AZ353">
        <v>1622</v>
      </c>
      <c r="BA353">
        <v>1631</v>
      </c>
      <c r="BC353" t="s">
        <v>5723</v>
      </c>
      <c r="BE353">
        <v>10</v>
      </c>
      <c r="BF353" t="s">
        <v>5724</v>
      </c>
      <c r="BG353" t="s">
        <v>5724</v>
      </c>
      <c r="BH353" t="s">
        <v>5725</v>
      </c>
      <c r="BI353" t="s">
        <v>5726</v>
      </c>
    </row>
    <row r="354" spans="1:62">
      <c r="A354" t="s">
        <v>62</v>
      </c>
      <c r="B354" t="s">
        <v>5727</v>
      </c>
      <c r="F354" t="s">
        <v>5728</v>
      </c>
      <c r="I354" t="s">
        <v>5729</v>
      </c>
      <c r="J354" t="s">
        <v>5730</v>
      </c>
      <c r="M354" t="s">
        <v>67</v>
      </c>
      <c r="N354" t="s">
        <v>68</v>
      </c>
      <c r="T354" t="s">
        <v>5731</v>
      </c>
      <c r="U354" t="s">
        <v>5732</v>
      </c>
      <c r="W354" t="s">
        <v>5733</v>
      </c>
      <c r="X354" t="s">
        <v>5734</v>
      </c>
      <c r="Y354" t="s">
        <v>5735</v>
      </c>
      <c r="AB354" t="s">
        <v>5736</v>
      </c>
      <c r="AC354" t="s">
        <v>5737</v>
      </c>
      <c r="AE354">
        <v>22</v>
      </c>
      <c r="AF354">
        <v>0</v>
      </c>
      <c r="AG354">
        <v>0</v>
      </c>
      <c r="AH354">
        <v>1</v>
      </c>
      <c r="AI354">
        <v>1</v>
      </c>
      <c r="AJ354" t="s">
        <v>5738</v>
      </c>
      <c r="AK354" t="s">
        <v>4838</v>
      </c>
      <c r="AL354" t="s">
        <v>5739</v>
      </c>
      <c r="AM354" t="s">
        <v>5740</v>
      </c>
      <c r="AN354" t="s">
        <v>5741</v>
      </c>
      <c r="AP354" t="s">
        <v>5742</v>
      </c>
      <c r="AQ354" t="s">
        <v>5743</v>
      </c>
      <c r="AR354" t="s">
        <v>4825</v>
      </c>
      <c r="AS354">
        <v>2015</v>
      </c>
      <c r="AT354">
        <v>16</v>
      </c>
      <c r="AU354">
        <v>4</v>
      </c>
      <c r="AZ354">
        <v>501</v>
      </c>
      <c r="BA354">
        <v>507</v>
      </c>
      <c r="BC354" t="s">
        <v>5744</v>
      </c>
      <c r="BE354">
        <v>7</v>
      </c>
      <c r="BF354" t="s">
        <v>667</v>
      </c>
      <c r="BG354" t="s">
        <v>667</v>
      </c>
      <c r="BH354" t="s">
        <v>5745</v>
      </c>
      <c r="BI354" t="s">
        <v>5746</v>
      </c>
      <c r="BJ354">
        <v>26119163</v>
      </c>
    </row>
    <row r="355" spans="1:62">
      <c r="A355" t="s">
        <v>62</v>
      </c>
      <c r="B355" t="s">
        <v>5747</v>
      </c>
      <c r="F355" t="s">
        <v>5748</v>
      </c>
      <c r="I355" t="s">
        <v>5749</v>
      </c>
      <c r="J355" t="s">
        <v>5750</v>
      </c>
      <c r="M355" t="s">
        <v>67</v>
      </c>
      <c r="N355" t="s">
        <v>68</v>
      </c>
      <c r="T355" t="s">
        <v>5751</v>
      </c>
      <c r="U355" t="s">
        <v>5752</v>
      </c>
      <c r="W355" t="s">
        <v>5753</v>
      </c>
      <c r="X355" t="s">
        <v>5754</v>
      </c>
      <c r="Y355" t="s">
        <v>5755</v>
      </c>
      <c r="AB355" t="s">
        <v>5756</v>
      </c>
      <c r="AC355" t="s">
        <v>5757</v>
      </c>
      <c r="AE355">
        <v>73</v>
      </c>
      <c r="AF355">
        <v>0</v>
      </c>
      <c r="AG355">
        <v>0</v>
      </c>
      <c r="AH355">
        <v>12</v>
      </c>
      <c r="AI355">
        <v>12</v>
      </c>
      <c r="AJ355" t="s">
        <v>3669</v>
      </c>
      <c r="AK355" t="s">
        <v>77</v>
      </c>
      <c r="AL355" t="s">
        <v>3670</v>
      </c>
      <c r="AM355" t="s">
        <v>5758</v>
      </c>
      <c r="AN355" t="s">
        <v>5759</v>
      </c>
      <c r="AP355" t="s">
        <v>5760</v>
      </c>
      <c r="AQ355" t="s">
        <v>5761</v>
      </c>
      <c r="AR355" t="s">
        <v>4825</v>
      </c>
      <c r="AS355">
        <v>2015</v>
      </c>
      <c r="AT355">
        <v>56</v>
      </c>
      <c r="AU355">
        <v>12</v>
      </c>
      <c r="AZ355">
        <v>2381</v>
      </c>
      <c r="BA355">
        <v>2395</v>
      </c>
      <c r="BC355" t="s">
        <v>5762</v>
      </c>
      <c r="BE355">
        <v>15</v>
      </c>
      <c r="BF355" t="s">
        <v>5763</v>
      </c>
      <c r="BG355" t="s">
        <v>5763</v>
      </c>
      <c r="BH355" t="s">
        <v>5764</v>
      </c>
      <c r="BI355" t="s">
        <v>5765</v>
      </c>
    </row>
    <row r="356" spans="1:62">
      <c r="A356" t="s">
        <v>62</v>
      </c>
      <c r="B356" t="s">
        <v>5766</v>
      </c>
      <c r="F356" t="s">
        <v>5767</v>
      </c>
      <c r="I356" t="s">
        <v>5768</v>
      </c>
      <c r="J356" t="s">
        <v>5750</v>
      </c>
      <c r="M356" t="s">
        <v>67</v>
      </c>
      <c r="N356" t="s">
        <v>68</v>
      </c>
      <c r="T356" t="s">
        <v>5769</v>
      </c>
      <c r="U356" t="s">
        <v>5770</v>
      </c>
      <c r="W356" t="s">
        <v>5771</v>
      </c>
      <c r="X356" t="s">
        <v>5772</v>
      </c>
      <c r="Y356" t="s">
        <v>5190</v>
      </c>
      <c r="AB356" t="s">
        <v>5773</v>
      </c>
      <c r="AC356" t="s">
        <v>5774</v>
      </c>
      <c r="AE356">
        <v>62</v>
      </c>
      <c r="AF356">
        <v>0</v>
      </c>
      <c r="AG356">
        <v>0</v>
      </c>
      <c r="AH356">
        <v>16</v>
      </c>
      <c r="AI356">
        <v>16</v>
      </c>
      <c r="AJ356" t="s">
        <v>3669</v>
      </c>
      <c r="AK356" t="s">
        <v>77</v>
      </c>
      <c r="AL356" t="s">
        <v>3670</v>
      </c>
      <c r="AM356" t="s">
        <v>5758</v>
      </c>
      <c r="AN356" t="s">
        <v>5759</v>
      </c>
      <c r="AP356" t="s">
        <v>5760</v>
      </c>
      <c r="AQ356" t="s">
        <v>5761</v>
      </c>
      <c r="AR356" t="s">
        <v>4825</v>
      </c>
      <c r="AS356">
        <v>2015</v>
      </c>
      <c r="AT356">
        <v>56</v>
      </c>
      <c r="AU356">
        <v>12</v>
      </c>
      <c r="AZ356">
        <v>2423</v>
      </c>
      <c r="BA356">
        <v>2435</v>
      </c>
      <c r="BC356" t="s">
        <v>5775</v>
      </c>
      <c r="BE356">
        <v>13</v>
      </c>
      <c r="BF356" t="s">
        <v>5763</v>
      </c>
      <c r="BG356" t="s">
        <v>5763</v>
      </c>
      <c r="BH356" t="s">
        <v>5764</v>
      </c>
      <c r="BI356" t="s">
        <v>5776</v>
      </c>
    </row>
    <row r="357" spans="1:62">
      <c r="A357" t="s">
        <v>62</v>
      </c>
      <c r="B357" t="s">
        <v>5777</v>
      </c>
      <c r="F357" t="s">
        <v>5778</v>
      </c>
      <c r="I357" t="s">
        <v>5779</v>
      </c>
      <c r="J357" t="s">
        <v>3142</v>
      </c>
      <c r="M357" t="s">
        <v>67</v>
      </c>
      <c r="N357" t="s">
        <v>68</v>
      </c>
      <c r="T357" t="s">
        <v>5780</v>
      </c>
      <c r="U357" t="s">
        <v>5781</v>
      </c>
      <c r="W357" t="s">
        <v>5782</v>
      </c>
      <c r="X357" t="s">
        <v>5783</v>
      </c>
      <c r="Y357" t="s">
        <v>5784</v>
      </c>
      <c r="AB357" t="s">
        <v>5785</v>
      </c>
      <c r="AC357" t="s">
        <v>5786</v>
      </c>
      <c r="AE357">
        <v>29</v>
      </c>
      <c r="AF357">
        <v>0</v>
      </c>
      <c r="AG357">
        <v>0</v>
      </c>
      <c r="AH357">
        <v>16</v>
      </c>
      <c r="AI357">
        <v>16</v>
      </c>
      <c r="AJ357" t="s">
        <v>213</v>
      </c>
      <c r="AK357" t="s">
        <v>214</v>
      </c>
      <c r="AL357" t="s">
        <v>215</v>
      </c>
      <c r="AM357" t="s">
        <v>3150</v>
      </c>
      <c r="AN357" t="s">
        <v>3151</v>
      </c>
      <c r="AP357" t="s">
        <v>3152</v>
      </c>
      <c r="AQ357" t="s">
        <v>3153</v>
      </c>
      <c r="AR357" t="s">
        <v>4825</v>
      </c>
      <c r="AS357">
        <v>2015</v>
      </c>
      <c r="AT357">
        <v>95</v>
      </c>
      <c r="AU357">
        <v>6</v>
      </c>
      <c r="AZ357">
        <v>796</v>
      </c>
      <c r="BA357">
        <v>802</v>
      </c>
      <c r="BC357" t="s">
        <v>5787</v>
      </c>
      <c r="BE357">
        <v>7</v>
      </c>
      <c r="BF357" t="s">
        <v>3155</v>
      </c>
      <c r="BG357" t="s">
        <v>3156</v>
      </c>
      <c r="BH357" t="s">
        <v>5788</v>
      </c>
      <c r="BI357" t="s">
        <v>5789</v>
      </c>
      <c r="BJ357">
        <v>26310127</v>
      </c>
    </row>
    <row r="358" spans="1:62">
      <c r="A358" t="s">
        <v>62</v>
      </c>
      <c r="B358" t="s">
        <v>5790</v>
      </c>
      <c r="F358" t="s">
        <v>5791</v>
      </c>
      <c r="I358" t="s">
        <v>5792</v>
      </c>
      <c r="J358" t="s">
        <v>1411</v>
      </c>
      <c r="M358" t="s">
        <v>67</v>
      </c>
      <c r="N358" t="s">
        <v>68</v>
      </c>
      <c r="T358" t="s">
        <v>5793</v>
      </c>
      <c r="U358" t="s">
        <v>5794</v>
      </c>
      <c r="W358" t="s">
        <v>5795</v>
      </c>
      <c r="X358" t="s">
        <v>5796</v>
      </c>
      <c r="Y358" t="s">
        <v>4867</v>
      </c>
      <c r="AB358" t="s">
        <v>5797</v>
      </c>
      <c r="AC358" t="s">
        <v>5798</v>
      </c>
      <c r="AE358">
        <v>47</v>
      </c>
      <c r="AF358">
        <v>0</v>
      </c>
      <c r="AG358">
        <v>0</v>
      </c>
      <c r="AH358">
        <v>18</v>
      </c>
      <c r="AI358">
        <v>18</v>
      </c>
      <c r="AJ358" t="s">
        <v>1289</v>
      </c>
      <c r="AK358" t="s">
        <v>1290</v>
      </c>
      <c r="AL358" t="s">
        <v>1291</v>
      </c>
      <c r="AM358" t="s">
        <v>1418</v>
      </c>
      <c r="AN358" t="s">
        <v>1419</v>
      </c>
      <c r="AP358" t="s">
        <v>1420</v>
      </c>
      <c r="AQ358" t="s">
        <v>1421</v>
      </c>
      <c r="AR358" t="s">
        <v>4825</v>
      </c>
      <c r="AS358">
        <v>2015</v>
      </c>
      <c r="AT358">
        <v>22</v>
      </c>
      <c r="AU358">
        <v>24</v>
      </c>
      <c r="AZ358">
        <v>19497</v>
      </c>
      <c r="BA358">
        <v>19506</v>
      </c>
      <c r="BC358" t="s">
        <v>5799</v>
      </c>
      <c r="BE358">
        <v>10</v>
      </c>
      <c r="BF358" t="s">
        <v>937</v>
      </c>
      <c r="BG358" t="s">
        <v>938</v>
      </c>
      <c r="BH358" t="s">
        <v>5800</v>
      </c>
      <c r="BI358" t="s">
        <v>5801</v>
      </c>
    </row>
    <row r="359" spans="1:62">
      <c r="A359" t="s">
        <v>62</v>
      </c>
      <c r="B359" t="s">
        <v>5802</v>
      </c>
      <c r="F359" t="s">
        <v>5803</v>
      </c>
      <c r="I359" t="s">
        <v>5804</v>
      </c>
      <c r="J359" t="s">
        <v>1411</v>
      </c>
      <c r="M359" t="s">
        <v>67</v>
      </c>
      <c r="N359" t="s">
        <v>68</v>
      </c>
      <c r="T359" t="s">
        <v>5805</v>
      </c>
      <c r="U359" t="s">
        <v>5806</v>
      </c>
      <c r="W359" t="s">
        <v>5807</v>
      </c>
      <c r="X359" t="s">
        <v>5808</v>
      </c>
      <c r="Y359" t="s">
        <v>5809</v>
      </c>
      <c r="AB359" t="s">
        <v>5810</v>
      </c>
      <c r="AC359" t="s">
        <v>5811</v>
      </c>
      <c r="AE359">
        <v>51</v>
      </c>
      <c r="AF359">
        <v>0</v>
      </c>
      <c r="AG359">
        <v>0</v>
      </c>
      <c r="AH359">
        <v>12</v>
      </c>
      <c r="AI359">
        <v>12</v>
      </c>
      <c r="AJ359" t="s">
        <v>1289</v>
      </c>
      <c r="AK359" t="s">
        <v>1290</v>
      </c>
      <c r="AL359" t="s">
        <v>1291</v>
      </c>
      <c r="AM359" t="s">
        <v>1418</v>
      </c>
      <c r="AN359" t="s">
        <v>1419</v>
      </c>
      <c r="AP359" t="s">
        <v>1420</v>
      </c>
      <c r="AQ359" t="s">
        <v>1421</v>
      </c>
      <c r="AR359" t="s">
        <v>4825</v>
      </c>
      <c r="AS359">
        <v>2015</v>
      </c>
      <c r="AT359">
        <v>22</v>
      </c>
      <c r="AU359">
        <v>24</v>
      </c>
      <c r="AZ359">
        <v>19529</v>
      </c>
      <c r="BA359">
        <v>19537</v>
      </c>
      <c r="BC359" t="s">
        <v>5812</v>
      </c>
      <c r="BE359">
        <v>9</v>
      </c>
      <c r="BF359" t="s">
        <v>937</v>
      </c>
      <c r="BG359" t="s">
        <v>938</v>
      </c>
      <c r="BH359" t="s">
        <v>5800</v>
      </c>
      <c r="BI359" t="s">
        <v>5813</v>
      </c>
    </row>
    <row r="360" spans="1:62">
      <c r="A360" t="s">
        <v>62</v>
      </c>
      <c r="B360" t="s">
        <v>5814</v>
      </c>
      <c r="F360" t="s">
        <v>5815</v>
      </c>
      <c r="I360" t="s">
        <v>5816</v>
      </c>
      <c r="J360" t="s">
        <v>5817</v>
      </c>
      <c r="M360" t="s">
        <v>67</v>
      </c>
      <c r="N360" t="s">
        <v>68</v>
      </c>
      <c r="T360" t="s">
        <v>5818</v>
      </c>
      <c r="U360" t="s">
        <v>5819</v>
      </c>
      <c r="W360" t="s">
        <v>5820</v>
      </c>
      <c r="X360" t="s">
        <v>5821</v>
      </c>
      <c r="Y360" t="s">
        <v>5822</v>
      </c>
      <c r="AB360" t="s">
        <v>5823</v>
      </c>
      <c r="AC360" t="s">
        <v>5824</v>
      </c>
      <c r="AE360">
        <v>32</v>
      </c>
      <c r="AF360">
        <v>0</v>
      </c>
      <c r="AG360">
        <v>0</v>
      </c>
      <c r="AH360">
        <v>7</v>
      </c>
      <c r="AI360">
        <v>7</v>
      </c>
      <c r="AJ360" t="s">
        <v>425</v>
      </c>
      <c r="AK360" t="s">
        <v>426</v>
      </c>
      <c r="AL360" t="s">
        <v>427</v>
      </c>
      <c r="AM360" t="s">
        <v>5825</v>
      </c>
      <c r="AN360" t="s">
        <v>5826</v>
      </c>
      <c r="AP360" t="s">
        <v>5827</v>
      </c>
      <c r="AQ360" t="s">
        <v>5828</v>
      </c>
      <c r="AR360" t="s">
        <v>4825</v>
      </c>
      <c r="AS360">
        <v>2015</v>
      </c>
      <c r="AT360">
        <v>159</v>
      </c>
      <c r="AZ360">
        <v>37</v>
      </c>
      <c r="BA360">
        <v>45</v>
      </c>
      <c r="BC360" t="s">
        <v>5829</v>
      </c>
      <c r="BE360">
        <v>9</v>
      </c>
      <c r="BF360" t="s">
        <v>5830</v>
      </c>
      <c r="BG360" t="s">
        <v>5830</v>
      </c>
      <c r="BH360" t="s">
        <v>5831</v>
      </c>
      <c r="BI360" t="s">
        <v>5832</v>
      </c>
    </row>
    <row r="361" spans="1:62">
      <c r="A361" t="s">
        <v>62</v>
      </c>
      <c r="B361" t="s">
        <v>5833</v>
      </c>
      <c r="F361" t="s">
        <v>5834</v>
      </c>
      <c r="I361" t="s">
        <v>5835</v>
      </c>
      <c r="J361" t="s">
        <v>563</v>
      </c>
      <c r="M361" t="s">
        <v>67</v>
      </c>
      <c r="N361" t="s">
        <v>68</v>
      </c>
      <c r="T361" t="s">
        <v>5836</v>
      </c>
      <c r="U361" t="s">
        <v>5837</v>
      </c>
      <c r="W361" t="s">
        <v>5838</v>
      </c>
      <c r="X361" t="s">
        <v>5839</v>
      </c>
      <c r="Y361" t="s">
        <v>5840</v>
      </c>
      <c r="AB361" t="s">
        <v>5841</v>
      </c>
      <c r="AC361" t="s">
        <v>5842</v>
      </c>
      <c r="AE361">
        <v>60</v>
      </c>
      <c r="AF361">
        <v>0</v>
      </c>
      <c r="AG361">
        <v>0</v>
      </c>
      <c r="AH361">
        <v>8</v>
      </c>
      <c r="AI361">
        <v>8</v>
      </c>
      <c r="AJ361" t="s">
        <v>571</v>
      </c>
      <c r="AK361" t="s">
        <v>537</v>
      </c>
      <c r="AL361" t="s">
        <v>572</v>
      </c>
      <c r="AM361" t="s">
        <v>573</v>
      </c>
      <c r="AP361" t="s">
        <v>574</v>
      </c>
      <c r="AQ361" t="s">
        <v>575</v>
      </c>
      <c r="AR361" s="1">
        <v>42705</v>
      </c>
      <c r="AS361">
        <v>2015</v>
      </c>
      <c r="AT361">
        <v>6</v>
      </c>
      <c r="BB361">
        <v>1032</v>
      </c>
      <c r="BC361" t="s">
        <v>5843</v>
      </c>
      <c r="BE361">
        <v>15</v>
      </c>
      <c r="BF361" t="s">
        <v>577</v>
      </c>
      <c r="BG361" t="s">
        <v>577</v>
      </c>
      <c r="BH361" t="s">
        <v>5844</v>
      </c>
      <c r="BI361" t="s">
        <v>5845</v>
      </c>
    </row>
    <row r="362" spans="1:62">
      <c r="A362" t="s">
        <v>62</v>
      </c>
      <c r="B362" t="s">
        <v>5846</v>
      </c>
      <c r="F362" t="s">
        <v>5847</v>
      </c>
      <c r="I362" t="s">
        <v>5848</v>
      </c>
      <c r="J362" t="s">
        <v>5849</v>
      </c>
      <c r="M362" t="s">
        <v>67</v>
      </c>
      <c r="N362" t="s">
        <v>68</v>
      </c>
      <c r="T362" t="s">
        <v>5850</v>
      </c>
      <c r="U362" t="s">
        <v>5851</v>
      </c>
      <c r="W362" t="s">
        <v>5852</v>
      </c>
      <c r="X362" t="s">
        <v>858</v>
      </c>
      <c r="Y362" t="s">
        <v>859</v>
      </c>
      <c r="AB362" t="s">
        <v>5853</v>
      </c>
      <c r="AC362" t="s">
        <v>5854</v>
      </c>
      <c r="AE362">
        <v>46</v>
      </c>
      <c r="AF362">
        <v>1</v>
      </c>
      <c r="AG362">
        <v>1</v>
      </c>
      <c r="AH362">
        <v>8</v>
      </c>
      <c r="AI362">
        <v>8</v>
      </c>
      <c r="AJ362" t="s">
        <v>112</v>
      </c>
      <c r="AK362" t="s">
        <v>113</v>
      </c>
      <c r="AL362" t="s">
        <v>114</v>
      </c>
      <c r="AM362" t="s">
        <v>5855</v>
      </c>
      <c r="AN362" t="s">
        <v>5856</v>
      </c>
      <c r="AP362" t="s">
        <v>5857</v>
      </c>
      <c r="AQ362" t="s">
        <v>5858</v>
      </c>
      <c r="AR362" t="s">
        <v>4825</v>
      </c>
      <c r="AS362">
        <v>2015</v>
      </c>
      <c r="AT362">
        <v>531</v>
      </c>
      <c r="AV362">
        <v>3</v>
      </c>
      <c r="AZ362">
        <v>534</v>
      </c>
      <c r="BA362">
        <v>542</v>
      </c>
      <c r="BC362" t="s">
        <v>5859</v>
      </c>
      <c r="BE362">
        <v>9</v>
      </c>
      <c r="BF362" t="s">
        <v>5860</v>
      </c>
      <c r="BG362" t="s">
        <v>5861</v>
      </c>
      <c r="BH362" t="s">
        <v>5862</v>
      </c>
      <c r="BI362" t="s">
        <v>5863</v>
      </c>
    </row>
    <row r="363" spans="1:62">
      <c r="A363" t="s">
        <v>62</v>
      </c>
      <c r="B363" t="s">
        <v>5864</v>
      </c>
      <c r="F363" t="s">
        <v>5865</v>
      </c>
      <c r="I363" t="s">
        <v>5866</v>
      </c>
      <c r="J363" t="s">
        <v>5867</v>
      </c>
      <c r="M363" t="s">
        <v>67</v>
      </c>
      <c r="N363" t="s">
        <v>68</v>
      </c>
      <c r="T363" t="s">
        <v>5868</v>
      </c>
      <c r="U363" t="s">
        <v>5869</v>
      </c>
      <c r="W363" t="s">
        <v>5870</v>
      </c>
      <c r="X363" t="s">
        <v>2915</v>
      </c>
      <c r="Y363" t="s">
        <v>2916</v>
      </c>
      <c r="AB363" t="s">
        <v>2917</v>
      </c>
      <c r="AC363" t="s">
        <v>5871</v>
      </c>
      <c r="AE363">
        <v>54</v>
      </c>
      <c r="AF363">
        <v>1</v>
      </c>
      <c r="AG363">
        <v>1</v>
      </c>
      <c r="AH363">
        <v>3</v>
      </c>
      <c r="AI363">
        <v>3</v>
      </c>
      <c r="AJ363" t="s">
        <v>5872</v>
      </c>
      <c r="AK363" t="s">
        <v>5873</v>
      </c>
      <c r="AL363" t="s">
        <v>5874</v>
      </c>
      <c r="AM363" t="s">
        <v>5875</v>
      </c>
      <c r="AN363" t="s">
        <v>5876</v>
      </c>
      <c r="AP363" t="s">
        <v>5877</v>
      </c>
      <c r="AQ363" t="s">
        <v>5878</v>
      </c>
      <c r="AR363" t="s">
        <v>4825</v>
      </c>
      <c r="AS363">
        <v>2015</v>
      </c>
      <c r="AT363">
        <v>16</v>
      </c>
      <c r="AU363">
        <v>12</v>
      </c>
      <c r="AZ363">
        <v>980</v>
      </c>
      <c r="BA363">
        <v>990</v>
      </c>
      <c r="BC363" t="s">
        <v>5879</v>
      </c>
      <c r="BE363">
        <v>11</v>
      </c>
      <c r="BF363" t="s">
        <v>5880</v>
      </c>
      <c r="BG363" t="s">
        <v>5881</v>
      </c>
      <c r="BH363" t="s">
        <v>5882</v>
      </c>
      <c r="BI363" t="s">
        <v>5883</v>
      </c>
      <c r="BJ363">
        <v>26642181</v>
      </c>
    </row>
    <row r="364" spans="1:62">
      <c r="A364" t="s">
        <v>62</v>
      </c>
      <c r="B364" t="s">
        <v>5884</v>
      </c>
      <c r="F364" t="s">
        <v>5885</v>
      </c>
      <c r="I364" t="s">
        <v>5886</v>
      </c>
      <c r="J364" t="s">
        <v>5887</v>
      </c>
      <c r="M364" t="s">
        <v>5888</v>
      </c>
      <c r="N364" t="s">
        <v>68</v>
      </c>
      <c r="T364" t="s">
        <v>5889</v>
      </c>
      <c r="U364" t="s">
        <v>5890</v>
      </c>
      <c r="W364" t="s">
        <v>5891</v>
      </c>
      <c r="X364" t="s">
        <v>5892</v>
      </c>
      <c r="Y364" t="s">
        <v>5893</v>
      </c>
      <c r="AE364">
        <v>58</v>
      </c>
      <c r="AF364">
        <v>0</v>
      </c>
      <c r="AG364">
        <v>0</v>
      </c>
      <c r="AH364">
        <v>3</v>
      </c>
      <c r="AI364">
        <v>3</v>
      </c>
      <c r="AJ364" t="s">
        <v>5894</v>
      </c>
      <c r="AK364" t="s">
        <v>1763</v>
      </c>
      <c r="AL364" t="s">
        <v>5895</v>
      </c>
      <c r="AM364" t="s">
        <v>5896</v>
      </c>
      <c r="AP364" t="s">
        <v>5897</v>
      </c>
      <c r="AQ364" t="s">
        <v>5898</v>
      </c>
      <c r="AR364" t="s">
        <v>4825</v>
      </c>
      <c r="AS364">
        <v>2015</v>
      </c>
      <c r="AT364">
        <v>35</v>
      </c>
      <c r="AU364">
        <v>12</v>
      </c>
      <c r="AZ364">
        <v>3382</v>
      </c>
      <c r="BA364">
        <v>3387</v>
      </c>
      <c r="BC364" t="s">
        <v>5899</v>
      </c>
      <c r="BE364">
        <v>6</v>
      </c>
      <c r="BF364" t="s">
        <v>2554</v>
      </c>
      <c r="BG364" t="s">
        <v>2554</v>
      </c>
      <c r="BH364" t="s">
        <v>5900</v>
      </c>
      <c r="BI364" t="s">
        <v>5901</v>
      </c>
    </row>
    <row r="365" spans="1:62">
      <c r="A365" t="s">
        <v>62</v>
      </c>
      <c r="B365" t="s">
        <v>5902</v>
      </c>
      <c r="F365" t="s">
        <v>5903</v>
      </c>
      <c r="I365" t="s">
        <v>5904</v>
      </c>
      <c r="J365" t="s">
        <v>5905</v>
      </c>
      <c r="M365" t="s">
        <v>67</v>
      </c>
      <c r="N365" t="s">
        <v>68</v>
      </c>
      <c r="T365" t="s">
        <v>5906</v>
      </c>
      <c r="U365" t="s">
        <v>5907</v>
      </c>
      <c r="W365" t="s">
        <v>5908</v>
      </c>
      <c r="X365" t="s">
        <v>5909</v>
      </c>
      <c r="Y365" t="s">
        <v>5910</v>
      </c>
      <c r="AB365" t="s">
        <v>5911</v>
      </c>
      <c r="AC365" t="s">
        <v>5912</v>
      </c>
      <c r="AE365">
        <v>57</v>
      </c>
      <c r="AF365">
        <v>1</v>
      </c>
      <c r="AG365">
        <v>1</v>
      </c>
      <c r="AH365">
        <v>17</v>
      </c>
      <c r="AI365">
        <v>17</v>
      </c>
      <c r="AJ365" t="s">
        <v>112</v>
      </c>
      <c r="AK365" t="s">
        <v>113</v>
      </c>
      <c r="AL365" t="s">
        <v>114</v>
      </c>
      <c r="AM365" t="s">
        <v>5913</v>
      </c>
      <c r="AN365" t="s">
        <v>5914</v>
      </c>
      <c r="AP365" t="s">
        <v>5905</v>
      </c>
      <c r="AQ365" t="s">
        <v>5915</v>
      </c>
      <c r="AR365" t="s">
        <v>4825</v>
      </c>
      <c r="AS365">
        <v>2015</v>
      </c>
      <c r="AT365">
        <v>135</v>
      </c>
      <c r="AZ365">
        <v>283</v>
      </c>
      <c r="BA365">
        <v>289</v>
      </c>
      <c r="BC365" t="s">
        <v>5916</v>
      </c>
      <c r="BE365">
        <v>7</v>
      </c>
      <c r="BF365" t="s">
        <v>5917</v>
      </c>
      <c r="BG365" t="s">
        <v>5918</v>
      </c>
      <c r="BH365" t="s">
        <v>5919</v>
      </c>
      <c r="BI365" t="s">
        <v>5920</v>
      </c>
    </row>
    <row r="366" spans="1:62">
      <c r="A366" t="s">
        <v>62</v>
      </c>
      <c r="B366" t="s">
        <v>5921</v>
      </c>
      <c r="F366" t="s">
        <v>5922</v>
      </c>
      <c r="I366" t="s">
        <v>5923</v>
      </c>
      <c r="J366" t="s">
        <v>5924</v>
      </c>
      <c r="M366" t="s">
        <v>67</v>
      </c>
      <c r="N366" t="s">
        <v>68</v>
      </c>
      <c r="T366" t="s">
        <v>5925</v>
      </c>
      <c r="U366" t="s">
        <v>5926</v>
      </c>
      <c r="W366" t="s">
        <v>5927</v>
      </c>
      <c r="X366" t="s">
        <v>5928</v>
      </c>
      <c r="Y366" t="s">
        <v>706</v>
      </c>
      <c r="AB366" t="s">
        <v>5929</v>
      </c>
      <c r="AC366" t="s">
        <v>5930</v>
      </c>
      <c r="AE366">
        <v>42</v>
      </c>
      <c r="AF366">
        <v>0</v>
      </c>
      <c r="AG366">
        <v>0</v>
      </c>
      <c r="AH366">
        <v>2</v>
      </c>
      <c r="AI366">
        <v>2</v>
      </c>
      <c r="AJ366" t="s">
        <v>3626</v>
      </c>
      <c r="AK366" t="s">
        <v>3627</v>
      </c>
      <c r="AL366" t="s">
        <v>3628</v>
      </c>
      <c r="AM366" t="s">
        <v>5931</v>
      </c>
      <c r="AN366" t="s">
        <v>5932</v>
      </c>
      <c r="AP366" t="s">
        <v>5933</v>
      </c>
      <c r="AQ366" t="s">
        <v>5934</v>
      </c>
      <c r="AR366" t="s">
        <v>4825</v>
      </c>
      <c r="AS366">
        <v>2015</v>
      </c>
      <c r="AT366">
        <v>10</v>
      </c>
      <c r="AU366">
        <v>6</v>
      </c>
      <c r="AZ366">
        <v>2325</v>
      </c>
      <c r="BA366">
        <v>2330</v>
      </c>
      <c r="BC366" t="s">
        <v>5935</v>
      </c>
      <c r="BE366">
        <v>6</v>
      </c>
      <c r="BF366" t="s">
        <v>3634</v>
      </c>
      <c r="BG366" t="s">
        <v>3635</v>
      </c>
      <c r="BH366" t="s">
        <v>5936</v>
      </c>
      <c r="BI366" t="s">
        <v>5937</v>
      </c>
    </row>
    <row r="367" spans="1:62">
      <c r="A367" t="s">
        <v>62</v>
      </c>
      <c r="B367" t="s">
        <v>5938</v>
      </c>
      <c r="F367" t="s">
        <v>5939</v>
      </c>
      <c r="I367" t="s">
        <v>5940</v>
      </c>
      <c r="J367" t="s">
        <v>5941</v>
      </c>
      <c r="M367" t="s">
        <v>67</v>
      </c>
      <c r="N367" t="s">
        <v>68</v>
      </c>
      <c r="T367" t="s">
        <v>5942</v>
      </c>
      <c r="U367" t="s">
        <v>5943</v>
      </c>
      <c r="W367" t="s">
        <v>5944</v>
      </c>
      <c r="X367" t="s">
        <v>5945</v>
      </c>
      <c r="Y367" t="s">
        <v>5946</v>
      </c>
      <c r="AB367" t="s">
        <v>5947</v>
      </c>
      <c r="AC367" t="s">
        <v>5948</v>
      </c>
      <c r="AE367">
        <v>23</v>
      </c>
      <c r="AF367">
        <v>0</v>
      </c>
      <c r="AG367">
        <v>0</v>
      </c>
      <c r="AH367">
        <v>3</v>
      </c>
      <c r="AI367">
        <v>3</v>
      </c>
      <c r="AJ367" t="s">
        <v>5949</v>
      </c>
      <c r="AK367" t="s">
        <v>5950</v>
      </c>
      <c r="AL367" t="s">
        <v>5951</v>
      </c>
      <c r="AM367" t="s">
        <v>5952</v>
      </c>
      <c r="AN367" t="s">
        <v>5953</v>
      </c>
      <c r="AP367" t="s">
        <v>5954</v>
      </c>
      <c r="AQ367" t="s">
        <v>5955</v>
      </c>
      <c r="AR367" t="s">
        <v>4825</v>
      </c>
      <c r="AS367">
        <v>2015</v>
      </c>
      <c r="AT367">
        <v>70</v>
      </c>
      <c r="AU367">
        <v>4</v>
      </c>
      <c r="AZ367">
        <v>41</v>
      </c>
      <c r="BA367">
        <v>45</v>
      </c>
      <c r="BE367">
        <v>5</v>
      </c>
      <c r="BF367" t="s">
        <v>667</v>
      </c>
      <c r="BG367" t="s">
        <v>667</v>
      </c>
      <c r="BH367" t="s">
        <v>5956</v>
      </c>
      <c r="BI367" t="s">
        <v>5957</v>
      </c>
    </row>
    <row r="368" spans="1:62">
      <c r="A368" t="s">
        <v>62</v>
      </c>
      <c r="B368" t="s">
        <v>5958</v>
      </c>
      <c r="F368" t="s">
        <v>5959</v>
      </c>
      <c r="I368" t="s">
        <v>5960</v>
      </c>
      <c r="J368" t="s">
        <v>5961</v>
      </c>
      <c r="M368" t="s">
        <v>67</v>
      </c>
      <c r="N368" t="s">
        <v>68</v>
      </c>
      <c r="T368" t="s">
        <v>5962</v>
      </c>
      <c r="U368" t="s">
        <v>5963</v>
      </c>
      <c r="W368" t="s">
        <v>5964</v>
      </c>
      <c r="X368" t="s">
        <v>5530</v>
      </c>
      <c r="Y368" t="s">
        <v>5965</v>
      </c>
      <c r="AB368" t="s">
        <v>5966</v>
      </c>
      <c r="AC368" t="s">
        <v>5967</v>
      </c>
      <c r="AE368">
        <v>47</v>
      </c>
      <c r="AF368">
        <v>0</v>
      </c>
      <c r="AG368">
        <v>0</v>
      </c>
      <c r="AH368">
        <v>3</v>
      </c>
      <c r="AI368">
        <v>3</v>
      </c>
      <c r="AJ368" t="s">
        <v>5637</v>
      </c>
      <c r="AK368" t="s">
        <v>604</v>
      </c>
      <c r="AL368" t="s">
        <v>5638</v>
      </c>
      <c r="AM368" t="s">
        <v>5968</v>
      </c>
      <c r="AP368" t="s">
        <v>5969</v>
      </c>
      <c r="AQ368" t="s">
        <v>5970</v>
      </c>
      <c r="AR368" t="s">
        <v>4825</v>
      </c>
      <c r="AS368">
        <v>2015</v>
      </c>
      <c r="AT368">
        <v>89</v>
      </c>
      <c r="AZ368">
        <v>128</v>
      </c>
      <c r="BA368">
        <v>139</v>
      </c>
      <c r="BC368" t="s">
        <v>5971</v>
      </c>
      <c r="BE368">
        <v>12</v>
      </c>
      <c r="BF368" t="s">
        <v>5972</v>
      </c>
      <c r="BG368" t="s">
        <v>5972</v>
      </c>
      <c r="BH368" t="s">
        <v>5973</v>
      </c>
      <c r="BI368" t="s">
        <v>5974</v>
      </c>
    </row>
    <row r="369" spans="1:62">
      <c r="A369" t="s">
        <v>62</v>
      </c>
      <c r="B369" t="s">
        <v>5975</v>
      </c>
      <c r="F369" t="s">
        <v>5976</v>
      </c>
      <c r="I369" t="s">
        <v>5977</v>
      </c>
      <c r="J369" t="s">
        <v>5961</v>
      </c>
      <c r="M369" t="s">
        <v>67</v>
      </c>
      <c r="N369" t="s">
        <v>68</v>
      </c>
      <c r="T369" t="s">
        <v>5978</v>
      </c>
      <c r="U369" t="s">
        <v>5979</v>
      </c>
      <c r="W369" t="s">
        <v>5980</v>
      </c>
      <c r="X369" t="s">
        <v>5981</v>
      </c>
      <c r="Y369" t="s">
        <v>5982</v>
      </c>
      <c r="AB369" t="s">
        <v>5983</v>
      </c>
      <c r="AC369" t="s">
        <v>5984</v>
      </c>
      <c r="AE369">
        <v>43</v>
      </c>
      <c r="AF369">
        <v>0</v>
      </c>
      <c r="AG369">
        <v>0</v>
      </c>
      <c r="AH369">
        <v>1</v>
      </c>
      <c r="AI369">
        <v>1</v>
      </c>
      <c r="AJ369" t="s">
        <v>5637</v>
      </c>
      <c r="AK369" t="s">
        <v>604</v>
      </c>
      <c r="AL369" t="s">
        <v>5638</v>
      </c>
      <c r="AM369" t="s">
        <v>5968</v>
      </c>
      <c r="AP369" t="s">
        <v>5969</v>
      </c>
      <c r="AQ369" t="s">
        <v>5970</v>
      </c>
      <c r="AR369" t="s">
        <v>4825</v>
      </c>
      <c r="AS369">
        <v>2015</v>
      </c>
      <c r="AT369">
        <v>89</v>
      </c>
      <c r="AZ369">
        <v>161</v>
      </c>
      <c r="BA369">
        <v>168</v>
      </c>
      <c r="BC369" t="s">
        <v>5985</v>
      </c>
      <c r="BE369">
        <v>8</v>
      </c>
      <c r="BF369" t="s">
        <v>5972</v>
      </c>
      <c r="BG369" t="s">
        <v>5972</v>
      </c>
      <c r="BH369" t="s">
        <v>5973</v>
      </c>
      <c r="BI369" t="s">
        <v>5986</v>
      </c>
    </row>
    <row r="370" spans="1:62">
      <c r="A370" t="s">
        <v>62</v>
      </c>
      <c r="B370" t="s">
        <v>5987</v>
      </c>
      <c r="F370" t="s">
        <v>5988</v>
      </c>
      <c r="I370" t="s">
        <v>5989</v>
      </c>
      <c r="J370" t="s">
        <v>5990</v>
      </c>
      <c r="M370" t="s">
        <v>67</v>
      </c>
      <c r="N370" t="s">
        <v>68</v>
      </c>
      <c r="T370" t="s">
        <v>5991</v>
      </c>
      <c r="U370" t="s">
        <v>5992</v>
      </c>
      <c r="W370" t="s">
        <v>5993</v>
      </c>
      <c r="X370" t="s">
        <v>5994</v>
      </c>
      <c r="Y370" t="s">
        <v>3553</v>
      </c>
      <c r="AB370" t="s">
        <v>5995</v>
      </c>
      <c r="AC370" t="s">
        <v>5996</v>
      </c>
      <c r="AE370">
        <v>56</v>
      </c>
      <c r="AF370">
        <v>0</v>
      </c>
      <c r="AG370">
        <v>0</v>
      </c>
      <c r="AH370">
        <v>7</v>
      </c>
      <c r="AI370">
        <v>7</v>
      </c>
      <c r="AJ370" t="s">
        <v>213</v>
      </c>
      <c r="AK370" t="s">
        <v>214</v>
      </c>
      <c r="AL370" t="s">
        <v>215</v>
      </c>
      <c r="AM370" t="s">
        <v>5997</v>
      </c>
      <c r="AN370" t="s">
        <v>5998</v>
      </c>
      <c r="AP370" t="s">
        <v>5999</v>
      </c>
      <c r="AQ370" t="s">
        <v>6000</v>
      </c>
      <c r="AR370" t="s">
        <v>4825</v>
      </c>
      <c r="AS370">
        <v>2015</v>
      </c>
      <c r="AT370">
        <v>34</v>
      </c>
      <c r="AU370">
        <v>6</v>
      </c>
      <c r="AZ370">
        <v>444</v>
      </c>
      <c r="BA370">
        <v>452</v>
      </c>
      <c r="BC370" t="s">
        <v>6001</v>
      </c>
      <c r="BE370">
        <v>9</v>
      </c>
      <c r="BF370" t="s">
        <v>6002</v>
      </c>
      <c r="BG370" t="s">
        <v>6002</v>
      </c>
      <c r="BH370" t="s">
        <v>6003</v>
      </c>
      <c r="BI370" t="s">
        <v>6004</v>
      </c>
      <c r="BJ370">
        <v>26626349</v>
      </c>
    </row>
    <row r="371" spans="1:62">
      <c r="A371" t="s">
        <v>62</v>
      </c>
      <c r="B371" t="s">
        <v>6005</v>
      </c>
      <c r="F371" t="s">
        <v>6006</v>
      </c>
      <c r="I371" t="s">
        <v>6007</v>
      </c>
      <c r="J371" t="s">
        <v>6008</v>
      </c>
      <c r="M371" t="s">
        <v>67</v>
      </c>
      <c r="N371" t="s">
        <v>68</v>
      </c>
      <c r="T371" t="s">
        <v>6009</v>
      </c>
      <c r="U371" t="s">
        <v>6010</v>
      </c>
      <c r="W371" t="s">
        <v>6011</v>
      </c>
      <c r="X371" t="s">
        <v>6012</v>
      </c>
      <c r="Y371" t="s">
        <v>6013</v>
      </c>
      <c r="AB371" t="s">
        <v>6014</v>
      </c>
      <c r="AC371" t="s">
        <v>6015</v>
      </c>
      <c r="AE371">
        <v>55</v>
      </c>
      <c r="AF371">
        <v>0</v>
      </c>
      <c r="AG371">
        <v>0</v>
      </c>
      <c r="AH371">
        <v>4</v>
      </c>
      <c r="AI371">
        <v>4</v>
      </c>
      <c r="AJ371" t="s">
        <v>213</v>
      </c>
      <c r="AK371" t="s">
        <v>214</v>
      </c>
      <c r="AL371" t="s">
        <v>215</v>
      </c>
      <c r="AM371" t="s">
        <v>6016</v>
      </c>
      <c r="AN371" t="s">
        <v>6017</v>
      </c>
      <c r="AP371" t="s">
        <v>6018</v>
      </c>
      <c r="AQ371" t="s">
        <v>6019</v>
      </c>
      <c r="AR371" t="s">
        <v>4825</v>
      </c>
      <c r="AS371">
        <v>2015</v>
      </c>
      <c r="AT371">
        <v>99</v>
      </c>
      <c r="AU371">
        <v>24</v>
      </c>
      <c r="AZ371">
        <v>10639</v>
      </c>
      <c r="BA371">
        <v>10654</v>
      </c>
      <c r="BC371" t="s">
        <v>6020</v>
      </c>
      <c r="BE371">
        <v>16</v>
      </c>
      <c r="BF371" t="s">
        <v>2435</v>
      </c>
      <c r="BG371" t="s">
        <v>2435</v>
      </c>
      <c r="BH371" t="s">
        <v>6021</v>
      </c>
      <c r="BI371" t="s">
        <v>6022</v>
      </c>
      <c r="BJ371">
        <v>26278540</v>
      </c>
    </row>
    <row r="372" spans="1:62">
      <c r="A372" t="s">
        <v>62</v>
      </c>
      <c r="B372" t="s">
        <v>6023</v>
      </c>
      <c r="F372" t="s">
        <v>6024</v>
      </c>
      <c r="I372" t="s">
        <v>6025</v>
      </c>
      <c r="J372" t="s">
        <v>6026</v>
      </c>
      <c r="M372" t="s">
        <v>67</v>
      </c>
      <c r="N372" t="s">
        <v>68</v>
      </c>
      <c r="T372" t="s">
        <v>6027</v>
      </c>
      <c r="U372" t="s">
        <v>6028</v>
      </c>
      <c r="W372" t="s">
        <v>6029</v>
      </c>
      <c r="X372" t="s">
        <v>6030</v>
      </c>
      <c r="Y372" t="s">
        <v>6031</v>
      </c>
      <c r="Z372" t="s">
        <v>6032</v>
      </c>
      <c r="AB372" t="s">
        <v>6033</v>
      </c>
      <c r="AC372" t="s">
        <v>6034</v>
      </c>
      <c r="AE372">
        <v>41</v>
      </c>
      <c r="AF372">
        <v>0</v>
      </c>
      <c r="AG372">
        <v>0</v>
      </c>
      <c r="AH372">
        <v>16</v>
      </c>
      <c r="AI372">
        <v>16</v>
      </c>
      <c r="AJ372" t="s">
        <v>6035</v>
      </c>
      <c r="AK372" t="s">
        <v>6036</v>
      </c>
      <c r="AL372" t="s">
        <v>6037</v>
      </c>
      <c r="AM372" t="s">
        <v>6038</v>
      </c>
      <c r="AN372" t="s">
        <v>6039</v>
      </c>
      <c r="AP372" t="s">
        <v>6040</v>
      </c>
      <c r="AQ372" t="s">
        <v>6041</v>
      </c>
      <c r="AR372" t="s">
        <v>4825</v>
      </c>
      <c r="AS372">
        <v>2015</v>
      </c>
      <c r="AT372">
        <v>45</v>
      </c>
      <c r="AU372">
        <v>12</v>
      </c>
      <c r="AZ372">
        <v>1827</v>
      </c>
      <c r="BA372">
        <v>1834</v>
      </c>
      <c r="BC372" t="s">
        <v>6042</v>
      </c>
      <c r="BE372">
        <v>8</v>
      </c>
      <c r="BF372" t="s">
        <v>6043</v>
      </c>
      <c r="BG372" t="s">
        <v>6043</v>
      </c>
      <c r="BH372" t="s">
        <v>6044</v>
      </c>
      <c r="BI372" t="s">
        <v>6045</v>
      </c>
    </row>
    <row r="373" spans="1:62">
      <c r="A373" t="s">
        <v>62</v>
      </c>
      <c r="B373" t="s">
        <v>6046</v>
      </c>
      <c r="F373" t="s">
        <v>6047</v>
      </c>
      <c r="I373" t="s">
        <v>6048</v>
      </c>
      <c r="J373" t="s">
        <v>6049</v>
      </c>
      <c r="M373" t="s">
        <v>67</v>
      </c>
      <c r="N373" t="s">
        <v>68</v>
      </c>
      <c r="T373" t="s">
        <v>6050</v>
      </c>
      <c r="U373" t="s">
        <v>6051</v>
      </c>
      <c r="W373" t="s">
        <v>6052</v>
      </c>
      <c r="X373" t="s">
        <v>6053</v>
      </c>
      <c r="Y373" t="s">
        <v>6054</v>
      </c>
      <c r="AB373" t="s">
        <v>6055</v>
      </c>
      <c r="AC373" t="s">
        <v>6056</v>
      </c>
      <c r="AE373">
        <v>54</v>
      </c>
      <c r="AF373">
        <v>1</v>
      </c>
      <c r="AG373">
        <v>1</v>
      </c>
      <c r="AH373">
        <v>5</v>
      </c>
      <c r="AI373">
        <v>5</v>
      </c>
      <c r="AJ373" t="s">
        <v>213</v>
      </c>
      <c r="AK373" t="s">
        <v>964</v>
      </c>
      <c r="AL373" t="s">
        <v>965</v>
      </c>
      <c r="AM373" t="s">
        <v>6057</v>
      </c>
      <c r="AN373" t="s">
        <v>6058</v>
      </c>
      <c r="AP373" t="s">
        <v>6049</v>
      </c>
      <c r="AQ373" t="s">
        <v>6059</v>
      </c>
      <c r="AR373" t="s">
        <v>4825</v>
      </c>
      <c r="AS373">
        <v>2015</v>
      </c>
      <c r="AT373">
        <v>24</v>
      </c>
      <c r="AU373">
        <v>10</v>
      </c>
      <c r="AX373" t="s">
        <v>49</v>
      </c>
      <c r="AZ373">
        <v>2213</v>
      </c>
      <c r="BA373">
        <v>2223</v>
      </c>
      <c r="BC373" t="s">
        <v>6060</v>
      </c>
      <c r="BE373">
        <v>11</v>
      </c>
      <c r="BF373" t="s">
        <v>6061</v>
      </c>
      <c r="BG373" t="s">
        <v>3156</v>
      </c>
      <c r="BH373" t="s">
        <v>6062</v>
      </c>
      <c r="BI373" t="s">
        <v>6063</v>
      </c>
      <c r="BJ373">
        <v>26471182</v>
      </c>
    </row>
    <row r="374" spans="1:62">
      <c r="A374" t="s">
        <v>62</v>
      </c>
      <c r="B374" t="s">
        <v>6064</v>
      </c>
      <c r="F374" t="s">
        <v>6065</v>
      </c>
      <c r="I374" t="s">
        <v>6066</v>
      </c>
      <c r="J374" t="s">
        <v>1411</v>
      </c>
      <c r="M374" t="s">
        <v>67</v>
      </c>
      <c r="N374" t="s">
        <v>68</v>
      </c>
      <c r="T374" t="s">
        <v>6067</v>
      </c>
      <c r="U374" t="s">
        <v>6068</v>
      </c>
      <c r="W374" t="s">
        <v>6069</v>
      </c>
      <c r="X374" t="s">
        <v>6070</v>
      </c>
      <c r="Y374" t="s">
        <v>6071</v>
      </c>
      <c r="AB374" t="s">
        <v>6072</v>
      </c>
      <c r="AC374" t="s">
        <v>6073</v>
      </c>
      <c r="AE374">
        <v>58</v>
      </c>
      <c r="AF374">
        <v>1</v>
      </c>
      <c r="AG374">
        <v>1</v>
      </c>
      <c r="AH374">
        <v>11</v>
      </c>
      <c r="AI374">
        <v>11</v>
      </c>
      <c r="AJ374" t="s">
        <v>1289</v>
      </c>
      <c r="AK374" t="s">
        <v>1290</v>
      </c>
      <c r="AL374" t="s">
        <v>1291</v>
      </c>
      <c r="AM374" t="s">
        <v>1418</v>
      </c>
      <c r="AN374" t="s">
        <v>1419</v>
      </c>
      <c r="AP374" t="s">
        <v>1420</v>
      </c>
      <c r="AQ374" t="s">
        <v>1421</v>
      </c>
      <c r="AR374" t="s">
        <v>4825</v>
      </c>
      <c r="AS374">
        <v>2015</v>
      </c>
      <c r="AT374">
        <v>22</v>
      </c>
      <c r="AU374">
        <v>23</v>
      </c>
      <c r="AZ374">
        <v>18508</v>
      </c>
      <c r="BA374">
        <v>18518</v>
      </c>
      <c r="BC374" t="s">
        <v>6074</v>
      </c>
      <c r="BE374">
        <v>11</v>
      </c>
      <c r="BF374" t="s">
        <v>937</v>
      </c>
      <c r="BG374" t="s">
        <v>938</v>
      </c>
      <c r="BH374" t="s">
        <v>6075</v>
      </c>
      <c r="BI374" t="s">
        <v>6076</v>
      </c>
      <c r="BJ374">
        <v>26336846</v>
      </c>
    </row>
    <row r="375" spans="1:62">
      <c r="A375" t="s">
        <v>62</v>
      </c>
      <c r="B375" t="s">
        <v>6077</v>
      </c>
      <c r="F375" t="s">
        <v>6078</v>
      </c>
      <c r="I375" t="s">
        <v>6079</v>
      </c>
      <c r="J375" t="s">
        <v>1411</v>
      </c>
      <c r="M375" t="s">
        <v>67</v>
      </c>
      <c r="N375" t="s">
        <v>68</v>
      </c>
      <c r="T375" t="s">
        <v>6080</v>
      </c>
      <c r="U375" t="s">
        <v>6081</v>
      </c>
      <c r="W375" t="s">
        <v>6082</v>
      </c>
      <c r="X375" t="s">
        <v>2455</v>
      </c>
      <c r="Y375" t="s">
        <v>6083</v>
      </c>
      <c r="AB375" t="s">
        <v>6084</v>
      </c>
      <c r="AC375" t="s">
        <v>6085</v>
      </c>
      <c r="AE375">
        <v>62</v>
      </c>
      <c r="AF375">
        <v>1</v>
      </c>
      <c r="AG375">
        <v>1</v>
      </c>
      <c r="AH375">
        <v>38</v>
      </c>
      <c r="AI375">
        <v>38</v>
      </c>
      <c r="AJ375" t="s">
        <v>1289</v>
      </c>
      <c r="AK375" t="s">
        <v>1290</v>
      </c>
      <c r="AL375" t="s">
        <v>1291</v>
      </c>
      <c r="AM375" t="s">
        <v>1418</v>
      </c>
      <c r="AN375" t="s">
        <v>1419</v>
      </c>
      <c r="AP375" t="s">
        <v>1420</v>
      </c>
      <c r="AQ375" t="s">
        <v>1421</v>
      </c>
      <c r="AR375" t="s">
        <v>4825</v>
      </c>
      <c r="AS375">
        <v>2015</v>
      </c>
      <c r="AT375">
        <v>22</v>
      </c>
      <c r="AU375">
        <v>23</v>
      </c>
      <c r="AZ375">
        <v>18977</v>
      </c>
      <c r="BA375">
        <v>18986</v>
      </c>
      <c r="BC375" t="s">
        <v>6086</v>
      </c>
      <c r="BE375">
        <v>10</v>
      </c>
      <c r="BF375" t="s">
        <v>937</v>
      </c>
      <c r="BG375" t="s">
        <v>938</v>
      </c>
      <c r="BH375" t="s">
        <v>6075</v>
      </c>
      <c r="BI375" t="s">
        <v>6087</v>
      </c>
      <c r="BJ375">
        <v>26213131</v>
      </c>
    </row>
    <row r="376" spans="1:62">
      <c r="A376" t="s">
        <v>62</v>
      </c>
      <c r="B376" t="s">
        <v>6088</v>
      </c>
      <c r="F376" t="s">
        <v>6089</v>
      </c>
      <c r="I376" t="s">
        <v>6090</v>
      </c>
      <c r="J376" t="s">
        <v>1411</v>
      </c>
      <c r="M376" t="s">
        <v>67</v>
      </c>
      <c r="N376" t="s">
        <v>68</v>
      </c>
      <c r="T376" t="s">
        <v>6091</v>
      </c>
      <c r="U376" t="s">
        <v>6092</v>
      </c>
      <c r="W376" t="s">
        <v>6093</v>
      </c>
      <c r="X376" t="s">
        <v>6094</v>
      </c>
      <c r="Y376" t="s">
        <v>3710</v>
      </c>
      <c r="AB376" t="s">
        <v>6095</v>
      </c>
      <c r="AC376" t="s">
        <v>6096</v>
      </c>
      <c r="AE376">
        <v>44</v>
      </c>
      <c r="AF376">
        <v>0</v>
      </c>
      <c r="AG376">
        <v>0</v>
      </c>
      <c r="AH376">
        <v>19</v>
      </c>
      <c r="AI376">
        <v>19</v>
      </c>
      <c r="AJ376" t="s">
        <v>1289</v>
      </c>
      <c r="AK376" t="s">
        <v>1290</v>
      </c>
      <c r="AL376" t="s">
        <v>1291</v>
      </c>
      <c r="AM376" t="s">
        <v>1418</v>
      </c>
      <c r="AN376" t="s">
        <v>1419</v>
      </c>
      <c r="AP376" t="s">
        <v>1420</v>
      </c>
      <c r="AQ376" t="s">
        <v>1421</v>
      </c>
      <c r="AR376" t="s">
        <v>4825</v>
      </c>
      <c r="AS376">
        <v>2015</v>
      </c>
      <c r="AT376">
        <v>22</v>
      </c>
      <c r="AU376">
        <v>23</v>
      </c>
      <c r="AZ376">
        <v>19133</v>
      </c>
      <c r="BA376">
        <v>19141</v>
      </c>
      <c r="BC376" t="s">
        <v>6097</v>
      </c>
      <c r="BE376">
        <v>9</v>
      </c>
      <c r="BF376" t="s">
        <v>937</v>
      </c>
      <c r="BG376" t="s">
        <v>938</v>
      </c>
      <c r="BH376" t="s">
        <v>6075</v>
      </c>
      <c r="BI376" t="s">
        <v>6098</v>
      </c>
      <c r="BJ376">
        <v>26250808</v>
      </c>
    </row>
    <row r="377" spans="1:62">
      <c r="A377" t="s">
        <v>62</v>
      </c>
      <c r="B377" t="s">
        <v>6099</v>
      </c>
      <c r="F377" t="s">
        <v>6100</v>
      </c>
      <c r="I377" t="s">
        <v>6101</v>
      </c>
      <c r="J377" t="s">
        <v>6102</v>
      </c>
      <c r="M377" t="s">
        <v>67</v>
      </c>
      <c r="N377" t="s">
        <v>68</v>
      </c>
      <c r="T377" t="s">
        <v>6103</v>
      </c>
      <c r="U377" t="s">
        <v>6104</v>
      </c>
      <c r="W377" t="s">
        <v>6105</v>
      </c>
      <c r="X377" t="s">
        <v>1965</v>
      </c>
      <c r="Y377" t="s">
        <v>301</v>
      </c>
      <c r="AB377" t="s">
        <v>1966</v>
      </c>
      <c r="AC377" t="s">
        <v>6106</v>
      </c>
      <c r="AE377">
        <v>34</v>
      </c>
      <c r="AF377">
        <v>0</v>
      </c>
      <c r="AG377">
        <v>0</v>
      </c>
      <c r="AH377">
        <v>5</v>
      </c>
      <c r="AI377">
        <v>5</v>
      </c>
      <c r="AJ377" t="s">
        <v>6107</v>
      </c>
      <c r="AK377" t="s">
        <v>4838</v>
      </c>
      <c r="AL377" t="s">
        <v>6108</v>
      </c>
      <c r="AM377" t="s">
        <v>6109</v>
      </c>
      <c r="AN377" t="s">
        <v>6110</v>
      </c>
      <c r="AP377" t="s">
        <v>6111</v>
      </c>
      <c r="AQ377" t="s">
        <v>6112</v>
      </c>
      <c r="AR377" t="s">
        <v>4825</v>
      </c>
      <c r="AS377">
        <v>2015</v>
      </c>
      <c r="AT377">
        <v>24</v>
      </c>
      <c r="AU377">
        <v>6</v>
      </c>
      <c r="AZ377">
        <v>2161</v>
      </c>
      <c r="BA377">
        <v>2167</v>
      </c>
      <c r="BC377" t="s">
        <v>6113</v>
      </c>
      <c r="BE377">
        <v>7</v>
      </c>
      <c r="BF377" t="s">
        <v>200</v>
      </c>
      <c r="BG377" t="s">
        <v>200</v>
      </c>
      <c r="BH377" t="s">
        <v>6114</v>
      </c>
      <c r="BI377" t="s">
        <v>6115</v>
      </c>
    </row>
    <row r="378" spans="1:62">
      <c r="A378" t="s">
        <v>62</v>
      </c>
      <c r="B378" t="s">
        <v>6116</v>
      </c>
      <c r="F378" t="s">
        <v>6117</v>
      </c>
      <c r="I378" t="s">
        <v>6118</v>
      </c>
      <c r="J378" t="s">
        <v>6119</v>
      </c>
      <c r="M378" t="s">
        <v>67</v>
      </c>
      <c r="N378" t="s">
        <v>68</v>
      </c>
      <c r="T378" t="s">
        <v>6120</v>
      </c>
      <c r="U378" t="s">
        <v>6121</v>
      </c>
      <c r="W378" t="s">
        <v>6122</v>
      </c>
      <c r="X378" t="s">
        <v>6123</v>
      </c>
      <c r="Y378" t="s">
        <v>6124</v>
      </c>
      <c r="AB378" t="s">
        <v>6125</v>
      </c>
      <c r="AC378" t="s">
        <v>6126</v>
      </c>
      <c r="AE378">
        <v>23</v>
      </c>
      <c r="AF378">
        <v>0</v>
      </c>
      <c r="AG378">
        <v>0</v>
      </c>
      <c r="AH378">
        <v>2</v>
      </c>
      <c r="AI378">
        <v>2</v>
      </c>
      <c r="AJ378" t="s">
        <v>6127</v>
      </c>
      <c r="AK378" t="s">
        <v>6128</v>
      </c>
      <c r="AL378" t="s">
        <v>6129</v>
      </c>
      <c r="AM378" t="s">
        <v>6130</v>
      </c>
      <c r="AN378" t="s">
        <v>6131</v>
      </c>
      <c r="AP378" t="s">
        <v>6132</v>
      </c>
      <c r="AQ378" t="s">
        <v>6133</v>
      </c>
      <c r="AR378" t="s">
        <v>4825</v>
      </c>
      <c r="AS378">
        <v>2015</v>
      </c>
      <c r="AT378">
        <v>21</v>
      </c>
      <c r="AU378">
        <v>6</v>
      </c>
      <c r="AZ378">
        <v>361</v>
      </c>
      <c r="BA378">
        <v>366</v>
      </c>
      <c r="BC378" t="s">
        <v>6134</v>
      </c>
      <c r="BE378">
        <v>6</v>
      </c>
      <c r="BF378" t="s">
        <v>5451</v>
      </c>
      <c r="BG378" t="s">
        <v>2573</v>
      </c>
      <c r="BH378" t="s">
        <v>6135</v>
      </c>
      <c r="BI378" t="s">
        <v>6136</v>
      </c>
    </row>
    <row r="379" spans="1:62">
      <c r="A379" t="s">
        <v>62</v>
      </c>
      <c r="B379" t="s">
        <v>6137</v>
      </c>
      <c r="F379" t="s">
        <v>6138</v>
      </c>
      <c r="I379" t="s">
        <v>6139</v>
      </c>
      <c r="J379" t="s">
        <v>1322</v>
      </c>
      <c r="M379" t="s">
        <v>67</v>
      </c>
      <c r="N379" t="s">
        <v>68</v>
      </c>
      <c r="T379" t="s">
        <v>6140</v>
      </c>
      <c r="U379" t="s">
        <v>6141</v>
      </c>
      <c r="W379" t="s">
        <v>6142</v>
      </c>
      <c r="X379" t="s">
        <v>3552</v>
      </c>
      <c r="Y379" t="s">
        <v>3553</v>
      </c>
      <c r="AB379" t="s">
        <v>6143</v>
      </c>
      <c r="AC379" t="s">
        <v>6144</v>
      </c>
      <c r="AE379">
        <v>62</v>
      </c>
      <c r="AF379">
        <v>2</v>
      </c>
      <c r="AG379">
        <v>2</v>
      </c>
      <c r="AH379">
        <v>26</v>
      </c>
      <c r="AI379">
        <v>26</v>
      </c>
      <c r="AJ379" t="s">
        <v>1289</v>
      </c>
      <c r="AK379" t="s">
        <v>1290</v>
      </c>
      <c r="AL379" t="s">
        <v>1291</v>
      </c>
      <c r="AM379" t="s">
        <v>1330</v>
      </c>
      <c r="AN379" t="s">
        <v>1331</v>
      </c>
      <c r="AP379" t="s">
        <v>1332</v>
      </c>
      <c r="AQ379" t="s">
        <v>1333</v>
      </c>
      <c r="AR379" t="s">
        <v>4825</v>
      </c>
      <c r="AS379">
        <v>2015</v>
      </c>
      <c r="AT379">
        <v>290</v>
      </c>
      <c r="AU379">
        <v>6</v>
      </c>
      <c r="AZ379">
        <v>2049</v>
      </c>
      <c r="BA379">
        <v>2061</v>
      </c>
      <c r="BC379" t="s">
        <v>6145</v>
      </c>
      <c r="BE379">
        <v>13</v>
      </c>
      <c r="BF379" t="s">
        <v>1335</v>
      </c>
      <c r="BG379" t="s">
        <v>1335</v>
      </c>
      <c r="BH379" t="s">
        <v>6146</v>
      </c>
      <c r="BI379" t="s">
        <v>6147</v>
      </c>
      <c r="BJ379">
        <v>25971861</v>
      </c>
    </row>
    <row r="380" spans="1:62">
      <c r="A380" t="s">
        <v>62</v>
      </c>
      <c r="B380" t="s">
        <v>6148</v>
      </c>
      <c r="F380" t="s">
        <v>6149</v>
      </c>
      <c r="I380" t="s">
        <v>6150</v>
      </c>
      <c r="J380" t="s">
        <v>1322</v>
      </c>
      <c r="M380" t="s">
        <v>67</v>
      </c>
      <c r="N380" t="s">
        <v>68</v>
      </c>
      <c r="T380" t="s">
        <v>6151</v>
      </c>
      <c r="U380" t="s">
        <v>6152</v>
      </c>
      <c r="W380" t="s">
        <v>6153</v>
      </c>
      <c r="X380" t="s">
        <v>619</v>
      </c>
      <c r="Y380" t="s">
        <v>620</v>
      </c>
      <c r="AB380" t="s">
        <v>6154</v>
      </c>
      <c r="AC380" t="s">
        <v>6155</v>
      </c>
      <c r="AE380">
        <v>62</v>
      </c>
      <c r="AF380">
        <v>0</v>
      </c>
      <c r="AG380">
        <v>0</v>
      </c>
      <c r="AH380">
        <v>19</v>
      </c>
      <c r="AI380">
        <v>19</v>
      </c>
      <c r="AJ380" t="s">
        <v>1289</v>
      </c>
      <c r="AK380" t="s">
        <v>1290</v>
      </c>
      <c r="AL380" t="s">
        <v>1291</v>
      </c>
      <c r="AM380" t="s">
        <v>1330</v>
      </c>
      <c r="AN380" t="s">
        <v>1331</v>
      </c>
      <c r="AP380" t="s">
        <v>1332</v>
      </c>
      <c r="AQ380" t="s">
        <v>1333</v>
      </c>
      <c r="AR380" t="s">
        <v>4825</v>
      </c>
      <c r="AS380">
        <v>2015</v>
      </c>
      <c r="AT380">
        <v>290</v>
      </c>
      <c r="AU380">
        <v>6</v>
      </c>
      <c r="AZ380">
        <v>2147</v>
      </c>
      <c r="BA380">
        <v>2162</v>
      </c>
      <c r="BC380" t="s">
        <v>6156</v>
      </c>
      <c r="BE380">
        <v>16</v>
      </c>
      <c r="BF380" t="s">
        <v>1335</v>
      </c>
      <c r="BG380" t="s">
        <v>1335</v>
      </c>
      <c r="BH380" t="s">
        <v>6146</v>
      </c>
      <c r="BI380" t="s">
        <v>6157</v>
      </c>
      <c r="BJ380">
        <v>26001372</v>
      </c>
    </row>
    <row r="381" spans="1:62">
      <c r="A381" t="s">
        <v>62</v>
      </c>
      <c r="B381" t="s">
        <v>6158</v>
      </c>
      <c r="F381" t="s">
        <v>6159</v>
      </c>
      <c r="I381" t="s">
        <v>6160</v>
      </c>
      <c r="J381" t="s">
        <v>1322</v>
      </c>
      <c r="M381" t="s">
        <v>67</v>
      </c>
      <c r="N381" t="s">
        <v>68</v>
      </c>
      <c r="T381" t="s">
        <v>6161</v>
      </c>
      <c r="U381" t="s">
        <v>6162</v>
      </c>
      <c r="W381" t="s">
        <v>6163</v>
      </c>
      <c r="X381" t="s">
        <v>6164</v>
      </c>
      <c r="Y381" t="s">
        <v>6165</v>
      </c>
      <c r="AB381" t="s">
        <v>6166</v>
      </c>
      <c r="AC381" t="s">
        <v>6167</v>
      </c>
      <c r="AE381">
        <v>66</v>
      </c>
      <c r="AF381">
        <v>0</v>
      </c>
      <c r="AG381">
        <v>0</v>
      </c>
      <c r="AH381">
        <v>12</v>
      </c>
      <c r="AI381">
        <v>12</v>
      </c>
      <c r="AJ381" t="s">
        <v>1289</v>
      </c>
      <c r="AK381" t="s">
        <v>1290</v>
      </c>
      <c r="AL381" t="s">
        <v>1291</v>
      </c>
      <c r="AM381" t="s">
        <v>1330</v>
      </c>
      <c r="AN381" t="s">
        <v>1331</v>
      </c>
      <c r="AP381" t="s">
        <v>1332</v>
      </c>
      <c r="AQ381" t="s">
        <v>1333</v>
      </c>
      <c r="AR381" t="s">
        <v>4825</v>
      </c>
      <c r="AS381">
        <v>2015</v>
      </c>
      <c r="AT381">
        <v>290</v>
      </c>
      <c r="AU381">
        <v>6</v>
      </c>
      <c r="AZ381">
        <v>2241</v>
      </c>
      <c r="BA381">
        <v>2260</v>
      </c>
      <c r="BC381" t="s">
        <v>6168</v>
      </c>
      <c r="BE381">
        <v>20</v>
      </c>
      <c r="BF381" t="s">
        <v>1335</v>
      </c>
      <c r="BG381" t="s">
        <v>1335</v>
      </c>
      <c r="BH381" t="s">
        <v>6146</v>
      </c>
      <c r="BI381" t="s">
        <v>6169</v>
      </c>
      <c r="BJ381">
        <v>26054324</v>
      </c>
    </row>
    <row r="382" spans="1:62">
      <c r="A382" t="s">
        <v>62</v>
      </c>
      <c r="B382" t="s">
        <v>6170</v>
      </c>
      <c r="F382" t="s">
        <v>6171</v>
      </c>
      <c r="I382" t="s">
        <v>6172</v>
      </c>
      <c r="J382" t="s">
        <v>6173</v>
      </c>
      <c r="M382" t="s">
        <v>67</v>
      </c>
      <c r="N382" t="s">
        <v>68</v>
      </c>
      <c r="T382" t="s">
        <v>6174</v>
      </c>
      <c r="U382" t="s">
        <v>6175</v>
      </c>
      <c r="W382" t="s">
        <v>6176</v>
      </c>
      <c r="X382" t="s">
        <v>6177</v>
      </c>
      <c r="Y382" t="s">
        <v>6178</v>
      </c>
      <c r="Z382" t="s">
        <v>4702</v>
      </c>
      <c r="AB382" t="s">
        <v>6179</v>
      </c>
      <c r="AC382" t="s">
        <v>6180</v>
      </c>
      <c r="AE382">
        <v>73</v>
      </c>
      <c r="AF382">
        <v>1</v>
      </c>
      <c r="AG382">
        <v>1</v>
      </c>
      <c r="AH382">
        <v>19</v>
      </c>
      <c r="AI382">
        <v>19</v>
      </c>
      <c r="AJ382" t="s">
        <v>358</v>
      </c>
      <c r="AK382" t="s">
        <v>359</v>
      </c>
      <c r="AL382" t="s">
        <v>360</v>
      </c>
      <c r="AM382" t="s">
        <v>6181</v>
      </c>
      <c r="AN382" t="s">
        <v>6182</v>
      </c>
      <c r="AP382" t="s">
        <v>6183</v>
      </c>
      <c r="AQ382" t="s">
        <v>6184</v>
      </c>
      <c r="AR382" t="s">
        <v>4825</v>
      </c>
      <c r="AS382">
        <v>2015</v>
      </c>
      <c r="AT382">
        <v>38</v>
      </c>
      <c r="AU382">
        <v>12</v>
      </c>
      <c r="AZ382">
        <v>2747</v>
      </c>
      <c r="BA382">
        <v>2765</v>
      </c>
      <c r="BC382" t="s">
        <v>6185</v>
      </c>
      <c r="BE382">
        <v>19</v>
      </c>
      <c r="BF382" t="s">
        <v>577</v>
      </c>
      <c r="BG382" t="s">
        <v>577</v>
      </c>
      <c r="BH382" t="s">
        <v>6186</v>
      </c>
      <c r="BI382" t="s">
        <v>6187</v>
      </c>
      <c r="BJ382">
        <v>26046301</v>
      </c>
    </row>
    <row r="383" spans="1:62">
      <c r="A383" t="s">
        <v>62</v>
      </c>
      <c r="B383" t="s">
        <v>6188</v>
      </c>
      <c r="F383" t="s">
        <v>6189</v>
      </c>
      <c r="I383" t="s">
        <v>6190</v>
      </c>
      <c r="J383" t="s">
        <v>6173</v>
      </c>
      <c r="M383" t="s">
        <v>67</v>
      </c>
      <c r="N383" t="s">
        <v>68</v>
      </c>
      <c r="T383" t="s">
        <v>6191</v>
      </c>
      <c r="U383" t="s">
        <v>6192</v>
      </c>
      <c r="W383" t="s">
        <v>6193</v>
      </c>
      <c r="X383" t="s">
        <v>6194</v>
      </c>
      <c r="Y383" t="s">
        <v>6195</v>
      </c>
      <c r="AB383" t="s">
        <v>6196</v>
      </c>
      <c r="AC383" t="s">
        <v>6197</v>
      </c>
      <c r="AE383">
        <v>68</v>
      </c>
      <c r="AF383">
        <v>1</v>
      </c>
      <c r="AG383">
        <v>1</v>
      </c>
      <c r="AH383">
        <v>10</v>
      </c>
      <c r="AI383">
        <v>10</v>
      </c>
      <c r="AJ383" t="s">
        <v>358</v>
      </c>
      <c r="AK383" t="s">
        <v>359</v>
      </c>
      <c r="AL383" t="s">
        <v>360</v>
      </c>
      <c r="AM383" t="s">
        <v>6181</v>
      </c>
      <c r="AN383" t="s">
        <v>6182</v>
      </c>
      <c r="AP383" t="s">
        <v>6183</v>
      </c>
      <c r="AQ383" t="s">
        <v>6184</v>
      </c>
      <c r="AR383" t="s">
        <v>4825</v>
      </c>
      <c r="AS383">
        <v>2015</v>
      </c>
      <c r="AT383">
        <v>38</v>
      </c>
      <c r="AU383">
        <v>12</v>
      </c>
      <c r="AZ383">
        <v>2766</v>
      </c>
      <c r="BA383">
        <v>2779</v>
      </c>
      <c r="BC383" t="s">
        <v>6198</v>
      </c>
      <c r="BE383">
        <v>14</v>
      </c>
      <c r="BF383" t="s">
        <v>577</v>
      </c>
      <c r="BG383" t="s">
        <v>577</v>
      </c>
      <c r="BH383" t="s">
        <v>6186</v>
      </c>
      <c r="BI383" t="s">
        <v>6199</v>
      </c>
      <c r="BJ383">
        <v>26046379</v>
      </c>
    </row>
    <row r="384" spans="1:62">
      <c r="A384" t="s">
        <v>62</v>
      </c>
      <c r="B384" t="s">
        <v>6200</v>
      </c>
      <c r="F384" t="s">
        <v>6201</v>
      </c>
      <c r="I384" t="s">
        <v>6202</v>
      </c>
      <c r="J384" t="s">
        <v>905</v>
      </c>
      <c r="M384" t="s">
        <v>67</v>
      </c>
      <c r="N384" t="s">
        <v>68</v>
      </c>
      <c r="U384" t="s">
        <v>6203</v>
      </c>
      <c r="W384" t="s">
        <v>6204</v>
      </c>
      <c r="X384" t="s">
        <v>6205</v>
      </c>
      <c r="Y384" t="s">
        <v>6206</v>
      </c>
      <c r="AB384" t="s">
        <v>6207</v>
      </c>
      <c r="AC384" t="s">
        <v>6208</v>
      </c>
      <c r="AE384">
        <v>60</v>
      </c>
      <c r="AF384">
        <v>0</v>
      </c>
      <c r="AG384">
        <v>0</v>
      </c>
      <c r="AH384">
        <v>14</v>
      </c>
      <c r="AI384">
        <v>14</v>
      </c>
      <c r="AJ384" t="s">
        <v>912</v>
      </c>
      <c r="AK384" t="s">
        <v>768</v>
      </c>
      <c r="AL384" t="s">
        <v>913</v>
      </c>
      <c r="AM384" t="s">
        <v>914</v>
      </c>
      <c r="AN384" t="s">
        <v>915</v>
      </c>
      <c r="AP384" t="s">
        <v>916</v>
      </c>
      <c r="AQ384" t="s">
        <v>917</v>
      </c>
      <c r="AR384" t="s">
        <v>4825</v>
      </c>
      <c r="AS384">
        <v>2015</v>
      </c>
      <c r="AT384">
        <v>81</v>
      </c>
      <c r="AU384">
        <v>24</v>
      </c>
      <c r="AZ384">
        <v>8254</v>
      </c>
      <c r="BA384">
        <v>8264</v>
      </c>
      <c r="BC384" t="s">
        <v>6209</v>
      </c>
      <c r="BE384">
        <v>11</v>
      </c>
      <c r="BF384" t="s">
        <v>919</v>
      </c>
      <c r="BG384" t="s">
        <v>919</v>
      </c>
      <c r="BH384" t="s">
        <v>6210</v>
      </c>
      <c r="BI384" t="s">
        <v>6211</v>
      </c>
      <c r="BJ384">
        <v>26386060</v>
      </c>
    </row>
    <row r="385" spans="1:62">
      <c r="A385" t="s">
        <v>62</v>
      </c>
      <c r="B385" t="s">
        <v>6212</v>
      </c>
      <c r="F385" t="s">
        <v>6213</v>
      </c>
      <c r="I385" t="s">
        <v>6214</v>
      </c>
      <c r="J385" t="s">
        <v>6008</v>
      </c>
      <c r="M385" t="s">
        <v>67</v>
      </c>
      <c r="N385" t="s">
        <v>68</v>
      </c>
      <c r="T385" t="s">
        <v>6215</v>
      </c>
      <c r="U385" t="s">
        <v>6216</v>
      </c>
      <c r="W385" t="s">
        <v>6217</v>
      </c>
      <c r="X385" t="s">
        <v>4277</v>
      </c>
      <c r="Y385" t="s">
        <v>6218</v>
      </c>
      <c r="AB385" t="s">
        <v>6219</v>
      </c>
      <c r="AC385" t="s">
        <v>6220</v>
      </c>
      <c r="AE385">
        <v>41</v>
      </c>
      <c r="AF385">
        <v>0</v>
      </c>
      <c r="AG385">
        <v>0</v>
      </c>
      <c r="AH385">
        <v>12</v>
      </c>
      <c r="AI385">
        <v>12</v>
      </c>
      <c r="AJ385" t="s">
        <v>213</v>
      </c>
      <c r="AK385" t="s">
        <v>214</v>
      </c>
      <c r="AL385" t="s">
        <v>215</v>
      </c>
      <c r="AM385" t="s">
        <v>6016</v>
      </c>
      <c r="AN385" t="s">
        <v>6017</v>
      </c>
      <c r="AP385" t="s">
        <v>6018</v>
      </c>
      <c r="AQ385" t="s">
        <v>6019</v>
      </c>
      <c r="AR385" t="s">
        <v>4825</v>
      </c>
      <c r="AS385">
        <v>2015</v>
      </c>
      <c r="AT385">
        <v>99</v>
      </c>
      <c r="AU385">
        <v>23</v>
      </c>
      <c r="AZ385">
        <v>10019</v>
      </c>
      <c r="BA385">
        <v>10029</v>
      </c>
      <c r="BC385" t="s">
        <v>6221</v>
      </c>
      <c r="BE385">
        <v>11</v>
      </c>
      <c r="BF385" t="s">
        <v>2435</v>
      </c>
      <c r="BG385" t="s">
        <v>2435</v>
      </c>
      <c r="BH385" t="s">
        <v>6222</v>
      </c>
      <c r="BI385" t="s">
        <v>6223</v>
      </c>
      <c r="BJ385">
        <v>26245684</v>
      </c>
    </row>
    <row r="386" spans="1:62">
      <c r="A386" t="s">
        <v>62</v>
      </c>
      <c r="B386" t="s">
        <v>6224</v>
      </c>
      <c r="F386" t="s">
        <v>6225</v>
      </c>
      <c r="I386" t="s">
        <v>6226</v>
      </c>
      <c r="J386" t="s">
        <v>6227</v>
      </c>
      <c r="M386" t="s">
        <v>67</v>
      </c>
      <c r="N386" t="s">
        <v>68</v>
      </c>
      <c r="T386" t="s">
        <v>6228</v>
      </c>
      <c r="U386" t="s">
        <v>6229</v>
      </c>
      <c r="W386" t="s">
        <v>6230</v>
      </c>
      <c r="X386" t="s">
        <v>6231</v>
      </c>
      <c r="Y386" t="s">
        <v>6232</v>
      </c>
      <c r="AB386" t="s">
        <v>6233</v>
      </c>
      <c r="AC386" t="s">
        <v>6234</v>
      </c>
      <c r="AE386">
        <v>42</v>
      </c>
      <c r="AF386">
        <v>0</v>
      </c>
      <c r="AG386">
        <v>0</v>
      </c>
      <c r="AH386">
        <v>7</v>
      </c>
      <c r="AI386">
        <v>7</v>
      </c>
      <c r="AJ386" t="s">
        <v>213</v>
      </c>
      <c r="AK386" t="s">
        <v>214</v>
      </c>
      <c r="AL386" t="s">
        <v>215</v>
      </c>
      <c r="AM386" t="s">
        <v>6235</v>
      </c>
      <c r="AN386" t="s">
        <v>6236</v>
      </c>
      <c r="AP386" t="s">
        <v>6237</v>
      </c>
      <c r="AQ386" t="s">
        <v>6238</v>
      </c>
      <c r="AR386" t="s">
        <v>4825</v>
      </c>
      <c r="AS386">
        <v>2015</v>
      </c>
      <c r="AT386">
        <v>8</v>
      </c>
      <c r="AU386">
        <v>4</v>
      </c>
      <c r="AZ386">
        <v>1925</v>
      </c>
      <c r="BA386">
        <v>1937</v>
      </c>
      <c r="BC386" t="s">
        <v>6239</v>
      </c>
      <c r="BE386">
        <v>13</v>
      </c>
      <c r="BF386" t="s">
        <v>6240</v>
      </c>
      <c r="BG386" t="s">
        <v>3846</v>
      </c>
      <c r="BH386" t="s">
        <v>6241</v>
      </c>
      <c r="BI386" t="s">
        <v>6242</v>
      </c>
    </row>
    <row r="387" spans="1:62">
      <c r="A387" t="s">
        <v>62</v>
      </c>
      <c r="B387" t="s">
        <v>6243</v>
      </c>
      <c r="F387" t="s">
        <v>6244</v>
      </c>
      <c r="I387" t="s">
        <v>6245</v>
      </c>
      <c r="J387" t="s">
        <v>6246</v>
      </c>
      <c r="M387" t="s">
        <v>67</v>
      </c>
      <c r="N387" t="s">
        <v>68</v>
      </c>
      <c r="T387" t="s">
        <v>6247</v>
      </c>
      <c r="U387" t="s">
        <v>6248</v>
      </c>
      <c r="W387" t="s">
        <v>6249</v>
      </c>
      <c r="X387" t="s">
        <v>6250</v>
      </c>
      <c r="Y387" t="s">
        <v>6251</v>
      </c>
      <c r="AA387" t="s">
        <v>6252</v>
      </c>
      <c r="AB387" t="s">
        <v>6253</v>
      </c>
      <c r="AC387" t="s">
        <v>6254</v>
      </c>
      <c r="AE387">
        <v>62</v>
      </c>
      <c r="AF387">
        <v>0</v>
      </c>
      <c r="AG387">
        <v>0</v>
      </c>
      <c r="AH387">
        <v>4</v>
      </c>
      <c r="AI387">
        <v>4</v>
      </c>
      <c r="AJ387" t="s">
        <v>358</v>
      </c>
      <c r="AK387" t="s">
        <v>359</v>
      </c>
      <c r="AL387" t="s">
        <v>360</v>
      </c>
      <c r="AM387" t="s">
        <v>6255</v>
      </c>
      <c r="AN387" t="s">
        <v>6256</v>
      </c>
      <c r="AP387" t="s">
        <v>6257</v>
      </c>
      <c r="AQ387" t="s">
        <v>6258</v>
      </c>
      <c r="AR387" t="s">
        <v>4825</v>
      </c>
      <c r="AS387">
        <v>2015</v>
      </c>
      <c r="AT387">
        <v>208</v>
      </c>
      <c r="AU387">
        <v>4</v>
      </c>
      <c r="AZ387">
        <v>1089</v>
      </c>
      <c r="BA387">
        <v>1103</v>
      </c>
      <c r="BC387" t="s">
        <v>6259</v>
      </c>
      <c r="BE387">
        <v>15</v>
      </c>
      <c r="BF387" t="s">
        <v>577</v>
      </c>
      <c r="BG387" t="s">
        <v>577</v>
      </c>
      <c r="BH387" t="s">
        <v>6260</v>
      </c>
      <c r="BI387" t="s">
        <v>6261</v>
      </c>
      <c r="BJ387">
        <v>26139575</v>
      </c>
    </row>
    <row r="388" spans="1:62">
      <c r="A388" t="s">
        <v>62</v>
      </c>
      <c r="B388" t="s">
        <v>6262</v>
      </c>
      <c r="F388" t="s">
        <v>6263</v>
      </c>
      <c r="I388" t="s">
        <v>6264</v>
      </c>
      <c r="J388" t="s">
        <v>6246</v>
      </c>
      <c r="M388" t="s">
        <v>67</v>
      </c>
      <c r="N388" t="s">
        <v>68</v>
      </c>
      <c r="T388" t="s">
        <v>6265</v>
      </c>
      <c r="U388" t="s">
        <v>6266</v>
      </c>
      <c r="W388" t="s">
        <v>6267</v>
      </c>
      <c r="X388" t="s">
        <v>6268</v>
      </c>
      <c r="Y388" t="s">
        <v>6269</v>
      </c>
      <c r="Z388" t="s">
        <v>6270</v>
      </c>
      <c r="AA388" t="s">
        <v>6271</v>
      </c>
      <c r="AB388" t="s">
        <v>6272</v>
      </c>
      <c r="AC388" t="s">
        <v>6273</v>
      </c>
      <c r="AE388">
        <v>94</v>
      </c>
      <c r="AF388">
        <v>0</v>
      </c>
      <c r="AG388">
        <v>0</v>
      </c>
      <c r="AH388">
        <v>15</v>
      </c>
      <c r="AI388">
        <v>15</v>
      </c>
      <c r="AJ388" t="s">
        <v>358</v>
      </c>
      <c r="AK388" t="s">
        <v>359</v>
      </c>
      <c r="AL388" t="s">
        <v>360</v>
      </c>
      <c r="AM388" t="s">
        <v>6255</v>
      </c>
      <c r="AN388" t="s">
        <v>6256</v>
      </c>
      <c r="AP388" t="s">
        <v>6257</v>
      </c>
      <c r="AQ388" t="s">
        <v>6258</v>
      </c>
      <c r="AR388" t="s">
        <v>4825</v>
      </c>
      <c r="AS388">
        <v>2015</v>
      </c>
      <c r="AT388">
        <v>208</v>
      </c>
      <c r="AU388">
        <v>4</v>
      </c>
      <c r="AZ388">
        <v>1202</v>
      </c>
      <c r="BA388">
        <v>1216</v>
      </c>
      <c r="BC388" t="s">
        <v>6274</v>
      </c>
      <c r="BE388">
        <v>15</v>
      </c>
      <c r="BF388" t="s">
        <v>577</v>
      </c>
      <c r="BG388" t="s">
        <v>577</v>
      </c>
      <c r="BH388" t="s">
        <v>6260</v>
      </c>
      <c r="BI388" t="s">
        <v>6275</v>
      </c>
      <c r="BJ388">
        <v>26137988</v>
      </c>
    </row>
    <row r="389" spans="1:62">
      <c r="A389" t="s">
        <v>62</v>
      </c>
      <c r="B389" t="s">
        <v>6276</v>
      </c>
      <c r="F389" t="s">
        <v>6277</v>
      </c>
      <c r="I389" t="s">
        <v>6278</v>
      </c>
      <c r="J389" t="s">
        <v>596</v>
      </c>
      <c r="M389" t="s">
        <v>67</v>
      </c>
      <c r="N389" t="s">
        <v>68</v>
      </c>
      <c r="U389" t="s">
        <v>6279</v>
      </c>
      <c r="W389" t="s">
        <v>6280</v>
      </c>
      <c r="X389" t="s">
        <v>6281</v>
      </c>
      <c r="Y389" t="s">
        <v>6282</v>
      </c>
      <c r="AB389" t="s">
        <v>6283</v>
      </c>
      <c r="AC389" t="s">
        <v>6284</v>
      </c>
      <c r="AE389">
        <v>57</v>
      </c>
      <c r="AF389">
        <v>0</v>
      </c>
      <c r="AG389">
        <v>0</v>
      </c>
      <c r="AH389">
        <v>15</v>
      </c>
      <c r="AI389">
        <v>15</v>
      </c>
      <c r="AJ389" t="s">
        <v>603</v>
      </c>
      <c r="AK389" t="s">
        <v>604</v>
      </c>
      <c r="AL389" t="s">
        <v>605</v>
      </c>
      <c r="AM389" t="s">
        <v>606</v>
      </c>
      <c r="AP389" t="s">
        <v>607</v>
      </c>
      <c r="AQ389" t="s">
        <v>608</v>
      </c>
      <c r="AR389" s="1">
        <v>42705</v>
      </c>
      <c r="AS389">
        <v>2015</v>
      </c>
      <c r="AT389">
        <v>5</v>
      </c>
      <c r="BB389">
        <v>17597</v>
      </c>
      <c r="BC389" t="s">
        <v>6285</v>
      </c>
      <c r="BE389">
        <v>13</v>
      </c>
      <c r="BF389" t="s">
        <v>610</v>
      </c>
      <c r="BG389" t="s">
        <v>611</v>
      </c>
      <c r="BH389" t="s">
        <v>6286</v>
      </c>
      <c r="BI389" t="s">
        <v>6287</v>
      </c>
      <c r="BJ389">
        <v>26621630</v>
      </c>
    </row>
    <row r="390" spans="1:62">
      <c r="A390" t="s">
        <v>62</v>
      </c>
      <c r="B390" t="s">
        <v>6288</v>
      </c>
      <c r="F390" t="s">
        <v>6289</v>
      </c>
      <c r="I390" t="s">
        <v>6290</v>
      </c>
      <c r="J390" t="s">
        <v>6291</v>
      </c>
      <c r="M390" t="s">
        <v>67</v>
      </c>
      <c r="N390" t="s">
        <v>68</v>
      </c>
      <c r="T390" t="s">
        <v>6292</v>
      </c>
      <c r="U390" t="s">
        <v>6293</v>
      </c>
      <c r="W390" t="s">
        <v>6294</v>
      </c>
      <c r="X390" t="s">
        <v>6295</v>
      </c>
      <c r="Y390" t="s">
        <v>6296</v>
      </c>
      <c r="AB390" t="s">
        <v>6297</v>
      </c>
      <c r="AC390" t="s">
        <v>6298</v>
      </c>
      <c r="AE390">
        <v>13</v>
      </c>
      <c r="AF390">
        <v>0</v>
      </c>
      <c r="AG390">
        <v>0</v>
      </c>
      <c r="AH390">
        <v>10</v>
      </c>
      <c r="AI390">
        <v>10</v>
      </c>
      <c r="AJ390" t="s">
        <v>213</v>
      </c>
      <c r="AK390" t="s">
        <v>964</v>
      </c>
      <c r="AL390" t="s">
        <v>965</v>
      </c>
      <c r="AM390" t="s">
        <v>6299</v>
      </c>
      <c r="AN390" t="s">
        <v>6300</v>
      </c>
      <c r="AP390" t="s">
        <v>6291</v>
      </c>
      <c r="AQ390" t="s">
        <v>6301</v>
      </c>
      <c r="AR390" t="s">
        <v>4825</v>
      </c>
      <c r="AS390">
        <v>2015</v>
      </c>
      <c r="AT390">
        <v>105</v>
      </c>
      <c r="AU390">
        <v>3</v>
      </c>
      <c r="AZ390">
        <v>1867</v>
      </c>
      <c r="BA390">
        <v>1873</v>
      </c>
      <c r="BC390" t="s">
        <v>6302</v>
      </c>
      <c r="BE390">
        <v>7</v>
      </c>
      <c r="BF390" t="s">
        <v>6303</v>
      </c>
      <c r="BG390" t="s">
        <v>6304</v>
      </c>
      <c r="BH390" t="s">
        <v>6305</v>
      </c>
      <c r="BI390" t="s">
        <v>6306</v>
      </c>
    </row>
    <row r="391" spans="1:62">
      <c r="A391" t="s">
        <v>62</v>
      </c>
      <c r="B391" t="s">
        <v>6307</v>
      </c>
      <c r="F391" t="s">
        <v>6308</v>
      </c>
      <c r="I391" t="s">
        <v>6309</v>
      </c>
      <c r="J391" t="s">
        <v>6310</v>
      </c>
      <c r="M391" t="s">
        <v>67</v>
      </c>
      <c r="N391" t="s">
        <v>68</v>
      </c>
      <c r="T391" t="s">
        <v>6311</v>
      </c>
      <c r="U391" t="s">
        <v>6312</v>
      </c>
      <c r="W391" t="s">
        <v>6313</v>
      </c>
      <c r="X391" t="s">
        <v>6314</v>
      </c>
      <c r="Y391" t="s">
        <v>6315</v>
      </c>
      <c r="AB391" t="s">
        <v>6316</v>
      </c>
      <c r="AC391" t="s">
        <v>6317</v>
      </c>
      <c r="AE391">
        <v>33</v>
      </c>
      <c r="AF391">
        <v>0</v>
      </c>
      <c r="AG391">
        <v>0</v>
      </c>
      <c r="AH391">
        <v>10</v>
      </c>
      <c r="AI391">
        <v>10</v>
      </c>
      <c r="AJ391" t="s">
        <v>213</v>
      </c>
      <c r="AK391" t="s">
        <v>214</v>
      </c>
      <c r="AL391" t="s">
        <v>215</v>
      </c>
      <c r="AM391" t="s">
        <v>6318</v>
      </c>
      <c r="AN391" t="s">
        <v>6319</v>
      </c>
      <c r="AP391" t="s">
        <v>6320</v>
      </c>
      <c r="AQ391" t="s">
        <v>6321</v>
      </c>
      <c r="AR391" t="s">
        <v>4825</v>
      </c>
      <c r="AS391">
        <v>2015</v>
      </c>
      <c r="AT391">
        <v>65</v>
      </c>
      <c r="AU391">
        <v>4</v>
      </c>
      <c r="AZ391">
        <v>2379</v>
      </c>
      <c r="BA391">
        <v>2386</v>
      </c>
      <c r="BC391" t="s">
        <v>6322</v>
      </c>
      <c r="BE391">
        <v>8</v>
      </c>
      <c r="BF391" t="s">
        <v>919</v>
      </c>
      <c r="BG391" t="s">
        <v>919</v>
      </c>
      <c r="BH391" t="s">
        <v>6323</v>
      </c>
      <c r="BI391" t="s">
        <v>6324</v>
      </c>
    </row>
    <row r="392" spans="1:62">
      <c r="A392" t="s">
        <v>62</v>
      </c>
      <c r="B392" t="s">
        <v>6325</v>
      </c>
      <c r="F392" t="s">
        <v>6326</v>
      </c>
      <c r="I392" t="s">
        <v>6327</v>
      </c>
      <c r="J392" t="s">
        <v>6328</v>
      </c>
      <c r="M392" t="s">
        <v>67</v>
      </c>
      <c r="N392" t="s">
        <v>68</v>
      </c>
      <c r="T392" t="s">
        <v>6329</v>
      </c>
      <c r="U392" t="s">
        <v>6330</v>
      </c>
      <c r="W392" t="s">
        <v>6331</v>
      </c>
      <c r="X392" t="s">
        <v>6332</v>
      </c>
      <c r="Y392" t="s">
        <v>6333</v>
      </c>
      <c r="AB392" t="s">
        <v>6334</v>
      </c>
      <c r="AC392" t="s">
        <v>6335</v>
      </c>
      <c r="AE392">
        <v>40</v>
      </c>
      <c r="AF392">
        <v>1</v>
      </c>
      <c r="AG392">
        <v>1</v>
      </c>
      <c r="AH392">
        <v>3</v>
      </c>
      <c r="AI392">
        <v>3</v>
      </c>
      <c r="AJ392" t="s">
        <v>6336</v>
      </c>
      <c r="AK392" t="s">
        <v>6337</v>
      </c>
      <c r="AL392" t="s">
        <v>6338</v>
      </c>
      <c r="AM392" t="s">
        <v>6339</v>
      </c>
      <c r="AN392" t="s">
        <v>6340</v>
      </c>
      <c r="AP392" t="s">
        <v>6341</v>
      </c>
      <c r="AQ392" t="s">
        <v>6342</v>
      </c>
      <c r="AR392" t="s">
        <v>4825</v>
      </c>
      <c r="AS392">
        <v>2015</v>
      </c>
      <c r="AT392">
        <v>168</v>
      </c>
      <c r="AU392">
        <v>2</v>
      </c>
      <c r="AZ392">
        <v>392</v>
      </c>
      <c r="BA392">
        <v>400</v>
      </c>
      <c r="BC392" t="s">
        <v>6343</v>
      </c>
      <c r="BE392">
        <v>9</v>
      </c>
      <c r="BF392" t="s">
        <v>6344</v>
      </c>
      <c r="BG392" t="s">
        <v>6344</v>
      </c>
      <c r="BH392" t="s">
        <v>6345</v>
      </c>
      <c r="BI392" t="s">
        <v>6346</v>
      </c>
      <c r="BJ392">
        <v>26018495</v>
      </c>
    </row>
    <row r="393" spans="1:62">
      <c r="A393" t="s">
        <v>62</v>
      </c>
      <c r="B393" t="s">
        <v>6347</v>
      </c>
      <c r="F393" t="s">
        <v>6348</v>
      </c>
      <c r="I393" t="s">
        <v>6349</v>
      </c>
      <c r="J393" t="s">
        <v>6350</v>
      </c>
      <c r="M393" t="s">
        <v>67</v>
      </c>
      <c r="N393" t="s">
        <v>68</v>
      </c>
      <c r="T393" t="s">
        <v>6351</v>
      </c>
      <c r="U393" t="s">
        <v>6352</v>
      </c>
      <c r="W393" t="s">
        <v>6353</v>
      </c>
      <c r="X393" t="s">
        <v>6354</v>
      </c>
      <c r="Y393" t="s">
        <v>6355</v>
      </c>
      <c r="AB393" t="s">
        <v>6356</v>
      </c>
      <c r="AC393" t="s">
        <v>6357</v>
      </c>
      <c r="AE393">
        <v>28</v>
      </c>
      <c r="AF393">
        <v>0</v>
      </c>
      <c r="AG393">
        <v>0</v>
      </c>
      <c r="AH393">
        <v>5</v>
      </c>
      <c r="AI393">
        <v>5</v>
      </c>
      <c r="AJ393" t="s">
        <v>136</v>
      </c>
      <c r="AK393" t="s">
        <v>77</v>
      </c>
      <c r="AL393" t="s">
        <v>137</v>
      </c>
      <c r="AM393" t="s">
        <v>6358</v>
      </c>
      <c r="AN393" t="s">
        <v>6359</v>
      </c>
      <c r="AP393" t="s">
        <v>6360</v>
      </c>
      <c r="AQ393" t="s">
        <v>6361</v>
      </c>
      <c r="AR393" t="s">
        <v>4825</v>
      </c>
      <c r="AS393">
        <v>2015</v>
      </c>
      <c r="AT393">
        <v>77</v>
      </c>
      <c r="AZ393">
        <v>291</v>
      </c>
      <c r="BA393">
        <v>298</v>
      </c>
      <c r="BC393" t="s">
        <v>6362</v>
      </c>
      <c r="BE393">
        <v>8</v>
      </c>
      <c r="BF393" t="s">
        <v>6363</v>
      </c>
      <c r="BG393" t="s">
        <v>6363</v>
      </c>
      <c r="BH393" t="s">
        <v>6364</v>
      </c>
      <c r="BI393" t="s">
        <v>6365</v>
      </c>
    </row>
    <row r="394" spans="1:62">
      <c r="A394" t="s">
        <v>62</v>
      </c>
      <c r="B394" t="s">
        <v>6366</v>
      </c>
      <c r="F394" t="s">
        <v>6367</v>
      </c>
      <c r="I394" t="s">
        <v>6368</v>
      </c>
      <c r="J394" t="s">
        <v>6369</v>
      </c>
      <c r="M394" t="s">
        <v>67</v>
      </c>
      <c r="N394" t="s">
        <v>68</v>
      </c>
      <c r="T394" t="s">
        <v>6370</v>
      </c>
      <c r="U394" t="s">
        <v>6371</v>
      </c>
      <c r="W394" t="s">
        <v>6372</v>
      </c>
      <c r="X394" t="s">
        <v>6373</v>
      </c>
      <c r="Y394" t="s">
        <v>6374</v>
      </c>
      <c r="AB394" t="s">
        <v>6375</v>
      </c>
      <c r="AC394" t="s">
        <v>6376</v>
      </c>
      <c r="AE394">
        <v>59</v>
      </c>
      <c r="AF394">
        <v>0</v>
      </c>
      <c r="AG394">
        <v>0</v>
      </c>
      <c r="AH394">
        <v>13</v>
      </c>
      <c r="AI394">
        <v>13</v>
      </c>
      <c r="AJ394" t="s">
        <v>358</v>
      </c>
      <c r="AK394" t="s">
        <v>359</v>
      </c>
      <c r="AL394" t="s">
        <v>360</v>
      </c>
      <c r="AM394" t="s">
        <v>6377</v>
      </c>
      <c r="AN394" t="s">
        <v>6378</v>
      </c>
      <c r="AP394" t="s">
        <v>6379</v>
      </c>
      <c r="AQ394" t="s">
        <v>6380</v>
      </c>
      <c r="AR394" t="s">
        <v>4825</v>
      </c>
      <c r="AS394">
        <v>2015</v>
      </c>
      <c r="AT394">
        <v>99</v>
      </c>
      <c r="AU394">
        <v>6</v>
      </c>
      <c r="AZ394">
        <v>1161</v>
      </c>
      <c r="BA394">
        <v>1171</v>
      </c>
      <c r="BC394" t="s">
        <v>6381</v>
      </c>
      <c r="BE394">
        <v>11</v>
      </c>
      <c r="BF394" t="s">
        <v>6382</v>
      </c>
      <c r="BG394" t="s">
        <v>6383</v>
      </c>
      <c r="BH394" t="s">
        <v>6384</v>
      </c>
      <c r="BI394" t="s">
        <v>6385</v>
      </c>
      <c r="BJ394">
        <v>25900236</v>
      </c>
    </row>
    <row r="395" spans="1:62">
      <c r="A395" t="s">
        <v>62</v>
      </c>
      <c r="B395" t="s">
        <v>6386</v>
      </c>
      <c r="F395" t="s">
        <v>6387</v>
      </c>
      <c r="I395" t="s">
        <v>6388</v>
      </c>
      <c r="J395" t="s">
        <v>3362</v>
      </c>
      <c r="M395" t="s">
        <v>67</v>
      </c>
      <c r="N395" t="s">
        <v>68</v>
      </c>
      <c r="T395" t="s">
        <v>6389</v>
      </c>
      <c r="U395" t="s">
        <v>6390</v>
      </c>
      <c r="W395" t="s">
        <v>6391</v>
      </c>
      <c r="X395" t="s">
        <v>6392</v>
      </c>
      <c r="Y395" t="s">
        <v>6393</v>
      </c>
      <c r="AB395" t="s">
        <v>6394</v>
      </c>
      <c r="AC395" t="s">
        <v>6395</v>
      </c>
      <c r="AE395">
        <v>25</v>
      </c>
      <c r="AF395">
        <v>0</v>
      </c>
      <c r="AG395">
        <v>0</v>
      </c>
      <c r="AH395">
        <v>6</v>
      </c>
      <c r="AI395">
        <v>6</v>
      </c>
      <c r="AJ395" t="s">
        <v>213</v>
      </c>
      <c r="AK395" t="s">
        <v>964</v>
      </c>
      <c r="AL395" t="s">
        <v>965</v>
      </c>
      <c r="AM395" t="s">
        <v>3370</v>
      </c>
      <c r="AN395" t="s">
        <v>3371</v>
      </c>
      <c r="AP395" t="s">
        <v>3372</v>
      </c>
      <c r="AQ395" t="s">
        <v>3373</v>
      </c>
      <c r="AR395" t="s">
        <v>4825</v>
      </c>
      <c r="AS395">
        <v>2015</v>
      </c>
      <c r="AT395">
        <v>108</v>
      </c>
      <c r="AU395">
        <v>6</v>
      </c>
      <c r="AZ395">
        <v>1301</v>
      </c>
      <c r="BA395">
        <v>1307</v>
      </c>
      <c r="BC395" t="s">
        <v>6396</v>
      </c>
      <c r="BE395">
        <v>7</v>
      </c>
      <c r="BF395" t="s">
        <v>848</v>
      </c>
      <c r="BG395" t="s">
        <v>848</v>
      </c>
      <c r="BH395" t="s">
        <v>6397</v>
      </c>
      <c r="BI395" t="s">
        <v>6398</v>
      </c>
      <c r="BJ395">
        <v>26391996</v>
      </c>
    </row>
    <row r="396" spans="1:62">
      <c r="A396" t="s">
        <v>62</v>
      </c>
      <c r="B396" t="s">
        <v>6399</v>
      </c>
      <c r="F396" t="s">
        <v>6400</v>
      </c>
      <c r="I396" t="s">
        <v>6401</v>
      </c>
      <c r="J396" t="s">
        <v>905</v>
      </c>
      <c r="M396" t="s">
        <v>67</v>
      </c>
      <c r="N396" t="s">
        <v>68</v>
      </c>
      <c r="U396" t="s">
        <v>6402</v>
      </c>
      <c r="W396" t="s">
        <v>6403</v>
      </c>
      <c r="X396" t="s">
        <v>6404</v>
      </c>
      <c r="Y396" t="s">
        <v>1020</v>
      </c>
      <c r="AB396" t="s">
        <v>6405</v>
      </c>
      <c r="AC396" t="s">
        <v>6406</v>
      </c>
      <c r="AE396">
        <v>33</v>
      </c>
      <c r="AF396">
        <v>0</v>
      </c>
      <c r="AG396">
        <v>0</v>
      </c>
      <c r="AH396">
        <v>6</v>
      </c>
      <c r="AI396">
        <v>6</v>
      </c>
      <c r="AJ396" t="s">
        <v>912</v>
      </c>
      <c r="AK396" t="s">
        <v>768</v>
      </c>
      <c r="AL396" t="s">
        <v>913</v>
      </c>
      <c r="AM396" t="s">
        <v>914</v>
      </c>
      <c r="AN396" t="s">
        <v>915</v>
      </c>
      <c r="AP396" t="s">
        <v>916</v>
      </c>
      <c r="AQ396" t="s">
        <v>917</v>
      </c>
      <c r="AR396" t="s">
        <v>4825</v>
      </c>
      <c r="AS396">
        <v>2015</v>
      </c>
      <c r="AT396">
        <v>81</v>
      </c>
      <c r="AU396">
        <v>23</v>
      </c>
      <c r="AZ396">
        <v>8084</v>
      </c>
      <c r="BA396">
        <v>8092</v>
      </c>
      <c r="BC396" t="s">
        <v>6407</v>
      </c>
      <c r="BE396">
        <v>9</v>
      </c>
      <c r="BF396" t="s">
        <v>919</v>
      </c>
      <c r="BG396" t="s">
        <v>919</v>
      </c>
      <c r="BH396" t="s">
        <v>6408</v>
      </c>
      <c r="BI396" t="s">
        <v>6409</v>
      </c>
      <c r="BJ396">
        <v>26386050</v>
      </c>
    </row>
    <row r="397" spans="1:62">
      <c r="A397" t="s">
        <v>62</v>
      </c>
      <c r="B397" t="s">
        <v>6410</v>
      </c>
      <c r="F397" t="s">
        <v>6411</v>
      </c>
      <c r="I397" t="s">
        <v>6412</v>
      </c>
      <c r="J397" t="s">
        <v>6413</v>
      </c>
      <c r="M397" t="s">
        <v>67</v>
      </c>
      <c r="N397" t="s">
        <v>68</v>
      </c>
      <c r="T397" t="s">
        <v>6414</v>
      </c>
      <c r="U397" t="s">
        <v>6415</v>
      </c>
      <c r="W397" t="s">
        <v>6416</v>
      </c>
      <c r="X397" t="s">
        <v>6417</v>
      </c>
      <c r="Y397" t="s">
        <v>6418</v>
      </c>
      <c r="AB397" t="s">
        <v>6419</v>
      </c>
      <c r="AC397" t="s">
        <v>6420</v>
      </c>
      <c r="AE397">
        <v>30</v>
      </c>
      <c r="AF397">
        <v>0</v>
      </c>
      <c r="AG397">
        <v>0</v>
      </c>
      <c r="AH397">
        <v>20</v>
      </c>
      <c r="AI397">
        <v>20</v>
      </c>
      <c r="AJ397" t="s">
        <v>3713</v>
      </c>
      <c r="AK397" t="s">
        <v>3714</v>
      </c>
      <c r="AL397" t="s">
        <v>3715</v>
      </c>
      <c r="AM397" t="s">
        <v>6421</v>
      </c>
      <c r="AN397" t="s">
        <v>6422</v>
      </c>
      <c r="AP397" t="s">
        <v>6423</v>
      </c>
      <c r="AQ397" t="s">
        <v>6424</v>
      </c>
      <c r="AR397" t="s">
        <v>4825</v>
      </c>
      <c r="AS397">
        <v>2015</v>
      </c>
      <c r="AT397">
        <v>20</v>
      </c>
      <c r="AU397">
        <v>6</v>
      </c>
      <c r="AZ397">
        <v>493</v>
      </c>
      <c r="BA397">
        <v>500</v>
      </c>
      <c r="BC397" t="s">
        <v>6425</v>
      </c>
      <c r="BE397">
        <v>8</v>
      </c>
      <c r="BF397" t="s">
        <v>6043</v>
      </c>
      <c r="BG397" t="s">
        <v>6043</v>
      </c>
      <c r="BH397" t="s">
        <v>6426</v>
      </c>
      <c r="BI397" t="s">
        <v>6427</v>
      </c>
    </row>
    <row r="398" spans="1:62">
      <c r="A398" t="s">
        <v>62</v>
      </c>
      <c r="B398" t="s">
        <v>6428</v>
      </c>
      <c r="F398" t="s">
        <v>6429</v>
      </c>
      <c r="I398" t="s">
        <v>6430</v>
      </c>
      <c r="J398" t="s">
        <v>6431</v>
      </c>
      <c r="M398" t="s">
        <v>67</v>
      </c>
      <c r="N398" t="s">
        <v>68</v>
      </c>
      <c r="T398" t="s">
        <v>6432</v>
      </c>
      <c r="U398" t="s">
        <v>6433</v>
      </c>
      <c r="W398" t="s">
        <v>6434</v>
      </c>
      <c r="X398" t="s">
        <v>6435</v>
      </c>
      <c r="Y398" t="s">
        <v>6436</v>
      </c>
      <c r="AB398" t="s">
        <v>6437</v>
      </c>
      <c r="AC398" t="s">
        <v>6438</v>
      </c>
      <c r="AE398">
        <v>35</v>
      </c>
      <c r="AF398">
        <v>0</v>
      </c>
      <c r="AG398">
        <v>0</v>
      </c>
      <c r="AH398">
        <v>14</v>
      </c>
      <c r="AI398">
        <v>14</v>
      </c>
      <c r="AJ398" t="s">
        <v>213</v>
      </c>
      <c r="AK398" t="s">
        <v>214</v>
      </c>
      <c r="AL398" t="s">
        <v>215</v>
      </c>
      <c r="AM398" t="s">
        <v>6439</v>
      </c>
      <c r="AN398" t="s">
        <v>6440</v>
      </c>
      <c r="AP398" t="s">
        <v>6441</v>
      </c>
      <c r="AQ398" t="s">
        <v>6442</v>
      </c>
      <c r="AR398" t="s">
        <v>4825</v>
      </c>
      <c r="AS398">
        <v>2015</v>
      </c>
      <c r="AT398">
        <v>34</v>
      </c>
      <c r="AU398">
        <v>12</v>
      </c>
      <c r="AZ398">
        <v>2043</v>
      </c>
      <c r="BA398">
        <v>2051</v>
      </c>
      <c r="BC398" t="s">
        <v>6443</v>
      </c>
      <c r="BE398">
        <v>9</v>
      </c>
      <c r="BF398" t="s">
        <v>577</v>
      </c>
      <c r="BG398" t="s">
        <v>577</v>
      </c>
      <c r="BH398" t="s">
        <v>6444</v>
      </c>
      <c r="BI398" t="s">
        <v>6445</v>
      </c>
      <c r="BJ398">
        <v>26350405</v>
      </c>
    </row>
    <row r="399" spans="1:62">
      <c r="A399" t="s">
        <v>62</v>
      </c>
      <c r="B399" t="s">
        <v>6446</v>
      </c>
      <c r="F399" t="s">
        <v>6447</v>
      </c>
      <c r="I399" t="s">
        <v>6448</v>
      </c>
      <c r="J399" t="s">
        <v>6431</v>
      </c>
      <c r="M399" t="s">
        <v>67</v>
      </c>
      <c r="N399" t="s">
        <v>68</v>
      </c>
      <c r="T399" t="s">
        <v>6449</v>
      </c>
      <c r="U399" t="s">
        <v>6450</v>
      </c>
      <c r="W399" t="s">
        <v>6451</v>
      </c>
      <c r="X399" t="s">
        <v>6452</v>
      </c>
      <c r="Y399" t="s">
        <v>6453</v>
      </c>
      <c r="AB399" t="s">
        <v>6454</v>
      </c>
      <c r="AC399" t="s">
        <v>6455</v>
      </c>
      <c r="AE399">
        <v>30</v>
      </c>
      <c r="AF399">
        <v>0</v>
      </c>
      <c r="AG399">
        <v>0</v>
      </c>
      <c r="AH399">
        <v>19</v>
      </c>
      <c r="AI399">
        <v>19</v>
      </c>
      <c r="AJ399" t="s">
        <v>213</v>
      </c>
      <c r="AK399" t="s">
        <v>214</v>
      </c>
      <c r="AL399" t="s">
        <v>215</v>
      </c>
      <c r="AM399" t="s">
        <v>6439</v>
      </c>
      <c r="AN399" t="s">
        <v>6440</v>
      </c>
      <c r="AP399" t="s">
        <v>6441</v>
      </c>
      <c r="AQ399" t="s">
        <v>6442</v>
      </c>
      <c r="AR399" t="s">
        <v>4825</v>
      </c>
      <c r="AS399">
        <v>2015</v>
      </c>
      <c r="AT399">
        <v>34</v>
      </c>
      <c r="AU399">
        <v>12</v>
      </c>
      <c r="AZ399">
        <v>2151</v>
      </c>
      <c r="BA399">
        <v>2159</v>
      </c>
      <c r="BC399" t="s">
        <v>6456</v>
      </c>
      <c r="BE399">
        <v>9</v>
      </c>
      <c r="BF399" t="s">
        <v>577</v>
      </c>
      <c r="BG399" t="s">
        <v>577</v>
      </c>
      <c r="BH399" t="s">
        <v>6444</v>
      </c>
      <c r="BI399" t="s">
        <v>6457</v>
      </c>
      <c r="BJ399">
        <v>26441054</v>
      </c>
    </row>
    <row r="400" spans="1:62">
      <c r="A400" t="s">
        <v>62</v>
      </c>
      <c r="B400" t="s">
        <v>6458</v>
      </c>
      <c r="F400" t="s">
        <v>6459</v>
      </c>
      <c r="I400" t="s">
        <v>6460</v>
      </c>
      <c r="J400" t="s">
        <v>6461</v>
      </c>
      <c r="M400" t="s">
        <v>67</v>
      </c>
      <c r="N400" t="s">
        <v>68</v>
      </c>
      <c r="T400" t="s">
        <v>6462</v>
      </c>
      <c r="U400" t="s">
        <v>6463</v>
      </c>
      <c r="W400" t="s">
        <v>6464</v>
      </c>
      <c r="X400" t="s">
        <v>6465</v>
      </c>
      <c r="Y400" t="s">
        <v>6466</v>
      </c>
      <c r="AA400" t="s">
        <v>6467</v>
      </c>
      <c r="AB400" t="s">
        <v>6468</v>
      </c>
      <c r="AC400" t="s">
        <v>6469</v>
      </c>
      <c r="AE400">
        <v>26</v>
      </c>
      <c r="AF400">
        <v>0</v>
      </c>
      <c r="AG400">
        <v>0</v>
      </c>
      <c r="AH400">
        <v>17</v>
      </c>
      <c r="AI400">
        <v>17</v>
      </c>
      <c r="AJ400" t="s">
        <v>136</v>
      </c>
      <c r="AK400" t="s">
        <v>77</v>
      </c>
      <c r="AL400" t="s">
        <v>137</v>
      </c>
      <c r="AM400" t="s">
        <v>6470</v>
      </c>
      <c r="AP400" t="s">
        <v>6471</v>
      </c>
      <c r="AQ400" t="s">
        <v>6472</v>
      </c>
      <c r="AR400" t="s">
        <v>4825</v>
      </c>
      <c r="AS400">
        <v>2015</v>
      </c>
      <c r="AT400">
        <v>91</v>
      </c>
      <c r="AZ400">
        <v>268</v>
      </c>
      <c r="BA400">
        <v>270</v>
      </c>
      <c r="BC400" t="s">
        <v>6473</v>
      </c>
      <c r="BE400">
        <v>3</v>
      </c>
      <c r="BF400" t="s">
        <v>472</v>
      </c>
      <c r="BG400" t="s">
        <v>473</v>
      </c>
      <c r="BH400" t="s">
        <v>6474</v>
      </c>
      <c r="BI400" t="s">
        <v>6475</v>
      </c>
    </row>
    <row r="401" spans="1:62">
      <c r="A401" t="s">
        <v>62</v>
      </c>
      <c r="B401" t="s">
        <v>6476</v>
      </c>
      <c r="F401" t="s">
        <v>6477</v>
      </c>
      <c r="I401" t="s">
        <v>6478</v>
      </c>
      <c r="J401" t="s">
        <v>6479</v>
      </c>
      <c r="M401" t="s">
        <v>67</v>
      </c>
      <c r="N401" t="s">
        <v>68</v>
      </c>
      <c r="U401" t="s">
        <v>6480</v>
      </c>
      <c r="W401" t="s">
        <v>6481</v>
      </c>
      <c r="X401" t="s">
        <v>6482</v>
      </c>
      <c r="Y401" t="s">
        <v>6483</v>
      </c>
      <c r="AB401" t="s">
        <v>6484</v>
      </c>
      <c r="AC401" t="s">
        <v>6485</v>
      </c>
      <c r="AE401">
        <v>36</v>
      </c>
      <c r="AF401">
        <v>0</v>
      </c>
      <c r="AG401">
        <v>0</v>
      </c>
      <c r="AH401">
        <v>14</v>
      </c>
      <c r="AI401">
        <v>14</v>
      </c>
      <c r="AJ401" t="s">
        <v>213</v>
      </c>
      <c r="AK401" t="s">
        <v>214</v>
      </c>
      <c r="AL401" t="s">
        <v>215</v>
      </c>
      <c r="AM401" t="s">
        <v>6486</v>
      </c>
      <c r="AN401" t="s">
        <v>6487</v>
      </c>
      <c r="AP401" t="s">
        <v>6488</v>
      </c>
      <c r="AQ401" t="s">
        <v>6489</v>
      </c>
      <c r="AR401" t="s">
        <v>4825</v>
      </c>
      <c r="AS401">
        <v>2015</v>
      </c>
      <c r="AT401">
        <v>128</v>
      </c>
      <c r="AU401">
        <v>12</v>
      </c>
      <c r="AZ401">
        <v>2415</v>
      </c>
      <c r="BA401">
        <v>2425</v>
      </c>
      <c r="BC401" t="s">
        <v>6490</v>
      </c>
      <c r="BE401">
        <v>11</v>
      </c>
      <c r="BF401" t="s">
        <v>6491</v>
      </c>
      <c r="BG401" t="s">
        <v>6492</v>
      </c>
      <c r="BH401" t="s">
        <v>6493</v>
      </c>
      <c r="BI401" t="s">
        <v>6494</v>
      </c>
      <c r="BJ401">
        <v>26334547</v>
      </c>
    </row>
    <row r="402" spans="1:62">
      <c r="A402" t="s">
        <v>62</v>
      </c>
      <c r="B402" t="s">
        <v>6495</v>
      </c>
      <c r="F402" t="s">
        <v>6496</v>
      </c>
      <c r="I402" t="s">
        <v>6497</v>
      </c>
      <c r="J402" t="s">
        <v>6479</v>
      </c>
      <c r="M402" t="s">
        <v>67</v>
      </c>
      <c r="N402" t="s">
        <v>68</v>
      </c>
      <c r="U402" t="s">
        <v>6498</v>
      </c>
      <c r="W402" t="s">
        <v>6499</v>
      </c>
      <c r="X402" t="s">
        <v>6500</v>
      </c>
      <c r="Y402" t="s">
        <v>6501</v>
      </c>
      <c r="AB402" t="s">
        <v>6502</v>
      </c>
      <c r="AC402" t="s">
        <v>6503</v>
      </c>
      <c r="AE402">
        <v>58</v>
      </c>
      <c r="AF402">
        <v>0</v>
      </c>
      <c r="AG402">
        <v>0</v>
      </c>
      <c r="AH402">
        <v>14</v>
      </c>
      <c r="AI402">
        <v>14</v>
      </c>
      <c r="AJ402" t="s">
        <v>213</v>
      </c>
      <c r="AK402" t="s">
        <v>214</v>
      </c>
      <c r="AL402" t="s">
        <v>215</v>
      </c>
      <c r="AM402" t="s">
        <v>6486</v>
      </c>
      <c r="AN402" t="s">
        <v>6487</v>
      </c>
      <c r="AP402" t="s">
        <v>6488</v>
      </c>
      <c r="AQ402" t="s">
        <v>6489</v>
      </c>
      <c r="AR402" t="s">
        <v>4825</v>
      </c>
      <c r="AS402">
        <v>2015</v>
      </c>
      <c r="AT402">
        <v>128</v>
      </c>
      <c r="AU402">
        <v>12</v>
      </c>
      <c r="AZ402">
        <v>2437</v>
      </c>
      <c r="BA402">
        <v>2445</v>
      </c>
      <c r="BC402" t="s">
        <v>6504</v>
      </c>
      <c r="BE402">
        <v>9</v>
      </c>
      <c r="BF402" t="s">
        <v>6491</v>
      </c>
      <c r="BG402" t="s">
        <v>6492</v>
      </c>
      <c r="BH402" t="s">
        <v>6493</v>
      </c>
      <c r="BI402" t="s">
        <v>6505</v>
      </c>
      <c r="BJ402">
        <v>26334548</v>
      </c>
    </row>
    <row r="403" spans="1:62">
      <c r="A403" t="s">
        <v>62</v>
      </c>
      <c r="B403" t="s">
        <v>6506</v>
      </c>
      <c r="F403" t="s">
        <v>6507</v>
      </c>
      <c r="I403" t="s">
        <v>6508</v>
      </c>
      <c r="J403" t="s">
        <v>3548</v>
      </c>
      <c r="M403" t="s">
        <v>67</v>
      </c>
      <c r="N403" t="s">
        <v>68</v>
      </c>
      <c r="T403" t="s">
        <v>6509</v>
      </c>
      <c r="U403" t="s">
        <v>6510</v>
      </c>
      <c r="W403" t="s">
        <v>6511</v>
      </c>
      <c r="X403" t="s">
        <v>6512</v>
      </c>
      <c r="Y403" t="s">
        <v>1020</v>
      </c>
      <c r="AB403" t="s">
        <v>6513</v>
      </c>
      <c r="AC403" t="s">
        <v>6514</v>
      </c>
      <c r="AE403">
        <v>16</v>
      </c>
      <c r="AF403">
        <v>0</v>
      </c>
      <c r="AG403">
        <v>0</v>
      </c>
      <c r="AH403">
        <v>8</v>
      </c>
      <c r="AI403">
        <v>8</v>
      </c>
      <c r="AJ403" t="s">
        <v>213</v>
      </c>
      <c r="AK403" t="s">
        <v>964</v>
      </c>
      <c r="AL403" t="s">
        <v>965</v>
      </c>
      <c r="AM403" t="s">
        <v>3556</v>
      </c>
      <c r="AN403" t="s">
        <v>3557</v>
      </c>
      <c r="AP403" t="s">
        <v>3558</v>
      </c>
      <c r="AQ403" t="s">
        <v>3559</v>
      </c>
      <c r="AR403" t="s">
        <v>4825</v>
      </c>
      <c r="AS403">
        <v>2015</v>
      </c>
      <c r="AT403">
        <v>37</v>
      </c>
      <c r="AU403">
        <v>12</v>
      </c>
      <c r="AZ403">
        <v>2395</v>
      </c>
      <c r="BA403">
        <v>2401</v>
      </c>
      <c r="BC403" t="s">
        <v>6515</v>
      </c>
      <c r="BE403">
        <v>7</v>
      </c>
      <c r="BF403" t="s">
        <v>2435</v>
      </c>
      <c r="BG403" t="s">
        <v>2435</v>
      </c>
      <c r="BH403" t="s">
        <v>6516</v>
      </c>
      <c r="BI403" t="s">
        <v>6517</v>
      </c>
      <c r="BJ403">
        <v>26264243</v>
      </c>
    </row>
    <row r="404" spans="1:62">
      <c r="A404" t="s">
        <v>62</v>
      </c>
      <c r="B404" t="s">
        <v>6518</v>
      </c>
      <c r="F404" t="s">
        <v>6519</v>
      </c>
      <c r="I404" t="s">
        <v>6520</v>
      </c>
      <c r="J404" t="s">
        <v>6521</v>
      </c>
      <c r="M404" t="s">
        <v>67</v>
      </c>
      <c r="N404" t="s">
        <v>68</v>
      </c>
      <c r="T404" t="s">
        <v>6522</v>
      </c>
      <c r="U404" t="s">
        <v>6523</v>
      </c>
      <c r="W404" t="s">
        <v>6524</v>
      </c>
      <c r="X404" t="s">
        <v>6525</v>
      </c>
      <c r="Y404" t="s">
        <v>6526</v>
      </c>
      <c r="AB404" t="s">
        <v>6527</v>
      </c>
      <c r="AC404" t="s">
        <v>6528</v>
      </c>
      <c r="AE404">
        <v>48</v>
      </c>
      <c r="AF404">
        <v>0</v>
      </c>
      <c r="AG404">
        <v>0</v>
      </c>
      <c r="AH404">
        <v>29</v>
      </c>
      <c r="AI404">
        <v>29</v>
      </c>
      <c r="AJ404" t="s">
        <v>213</v>
      </c>
      <c r="AK404" t="s">
        <v>964</v>
      </c>
      <c r="AL404" t="s">
        <v>965</v>
      </c>
      <c r="AM404" t="s">
        <v>6529</v>
      </c>
      <c r="AN404" t="s">
        <v>6530</v>
      </c>
      <c r="AP404" t="s">
        <v>6531</v>
      </c>
      <c r="AQ404" t="s">
        <v>6532</v>
      </c>
      <c r="AR404" t="s">
        <v>4825</v>
      </c>
      <c r="AS404">
        <v>2015</v>
      </c>
      <c r="AT404">
        <v>77</v>
      </c>
      <c r="AU404">
        <v>3</v>
      </c>
      <c r="AZ404">
        <v>299</v>
      </c>
      <c r="BA404">
        <v>306</v>
      </c>
      <c r="BC404" t="s">
        <v>6533</v>
      </c>
      <c r="BE404">
        <v>8</v>
      </c>
      <c r="BF404" t="s">
        <v>577</v>
      </c>
      <c r="BG404" t="s">
        <v>577</v>
      </c>
      <c r="BH404" t="s">
        <v>6534</v>
      </c>
      <c r="BI404" t="s">
        <v>6535</v>
      </c>
    </row>
    <row r="405" spans="1:62">
      <c r="A405" t="s">
        <v>62</v>
      </c>
      <c r="B405" t="s">
        <v>6536</v>
      </c>
      <c r="F405" t="s">
        <v>6537</v>
      </c>
      <c r="I405" t="s">
        <v>6538</v>
      </c>
      <c r="J405" t="s">
        <v>6539</v>
      </c>
      <c r="M405" t="s">
        <v>67</v>
      </c>
      <c r="N405" t="s">
        <v>68</v>
      </c>
      <c r="T405" t="s">
        <v>6540</v>
      </c>
      <c r="U405" t="s">
        <v>6541</v>
      </c>
      <c r="W405" t="s">
        <v>6542</v>
      </c>
      <c r="X405" t="s">
        <v>6543</v>
      </c>
      <c r="Y405" t="s">
        <v>6544</v>
      </c>
      <c r="AB405" t="s">
        <v>6545</v>
      </c>
      <c r="AC405" t="s">
        <v>6546</v>
      </c>
      <c r="AE405">
        <v>38</v>
      </c>
      <c r="AF405">
        <v>0</v>
      </c>
      <c r="AG405">
        <v>0</v>
      </c>
      <c r="AH405">
        <v>19</v>
      </c>
      <c r="AI405">
        <v>19</v>
      </c>
      <c r="AJ405" t="s">
        <v>213</v>
      </c>
      <c r="AK405" t="s">
        <v>964</v>
      </c>
      <c r="AL405" t="s">
        <v>965</v>
      </c>
      <c r="AM405" t="s">
        <v>6547</v>
      </c>
      <c r="AN405" t="s">
        <v>6548</v>
      </c>
      <c r="AP405" t="s">
        <v>6549</v>
      </c>
      <c r="AQ405" t="s">
        <v>6550</v>
      </c>
      <c r="AR405" t="s">
        <v>4825</v>
      </c>
      <c r="AS405">
        <v>2015</v>
      </c>
      <c r="AT405">
        <v>85</v>
      </c>
      <c r="AU405">
        <v>3</v>
      </c>
      <c r="AZ405">
        <v>395</v>
      </c>
      <c r="BA405">
        <v>404</v>
      </c>
      <c r="BC405" t="s">
        <v>6551</v>
      </c>
      <c r="BE405">
        <v>10</v>
      </c>
      <c r="BF405" t="s">
        <v>6552</v>
      </c>
      <c r="BG405" t="s">
        <v>6553</v>
      </c>
      <c r="BH405" t="s">
        <v>6554</v>
      </c>
      <c r="BI405" t="s">
        <v>6555</v>
      </c>
    </row>
    <row r="406" spans="1:62">
      <c r="A406" t="s">
        <v>62</v>
      </c>
      <c r="B406" t="s">
        <v>6556</v>
      </c>
      <c r="F406" t="s">
        <v>6557</v>
      </c>
      <c r="I406" t="s">
        <v>6558</v>
      </c>
      <c r="J406" t="s">
        <v>925</v>
      </c>
      <c r="M406" t="s">
        <v>67</v>
      </c>
      <c r="N406" t="s">
        <v>68</v>
      </c>
      <c r="T406" t="s">
        <v>6559</v>
      </c>
      <c r="U406" t="s">
        <v>6560</v>
      </c>
      <c r="W406" t="s">
        <v>6561</v>
      </c>
      <c r="X406" t="s">
        <v>6562</v>
      </c>
      <c r="Y406" t="s">
        <v>6563</v>
      </c>
      <c r="AB406" t="s">
        <v>6564</v>
      </c>
      <c r="AC406" t="s">
        <v>6565</v>
      </c>
      <c r="AE406">
        <v>43</v>
      </c>
      <c r="AF406">
        <v>0</v>
      </c>
      <c r="AG406">
        <v>0</v>
      </c>
      <c r="AH406">
        <v>32</v>
      </c>
      <c r="AI406">
        <v>32</v>
      </c>
      <c r="AJ406" t="s">
        <v>136</v>
      </c>
      <c r="AK406" t="s">
        <v>77</v>
      </c>
      <c r="AL406" t="s">
        <v>137</v>
      </c>
      <c r="AM406" t="s">
        <v>933</v>
      </c>
      <c r="AN406" t="s">
        <v>934</v>
      </c>
      <c r="AP406" t="s">
        <v>925</v>
      </c>
      <c r="AQ406" t="s">
        <v>935</v>
      </c>
      <c r="AR406" t="s">
        <v>4825</v>
      </c>
      <c r="AS406">
        <v>2015</v>
      </c>
      <c r="AT406">
        <v>141</v>
      </c>
      <c r="AZ406">
        <v>258</v>
      </c>
      <c r="BA406">
        <v>264</v>
      </c>
      <c r="BC406" t="s">
        <v>6566</v>
      </c>
      <c r="BE406">
        <v>7</v>
      </c>
      <c r="BF406" t="s">
        <v>937</v>
      </c>
      <c r="BG406" t="s">
        <v>938</v>
      </c>
      <c r="BH406" t="s">
        <v>6567</v>
      </c>
      <c r="BI406" t="s">
        <v>6568</v>
      </c>
      <c r="BJ406">
        <v>26291911</v>
      </c>
    </row>
    <row r="407" spans="1:62">
      <c r="A407" t="s">
        <v>62</v>
      </c>
      <c r="B407" t="s">
        <v>6569</v>
      </c>
      <c r="F407" t="s">
        <v>6570</v>
      </c>
      <c r="I407" t="s">
        <v>6571</v>
      </c>
      <c r="J407" t="s">
        <v>3512</v>
      </c>
      <c r="M407" t="s">
        <v>67</v>
      </c>
      <c r="N407" t="s">
        <v>68</v>
      </c>
      <c r="T407" t="s">
        <v>6572</v>
      </c>
      <c r="U407" t="s">
        <v>6573</v>
      </c>
      <c r="W407" t="s">
        <v>6574</v>
      </c>
      <c r="X407" t="s">
        <v>1816</v>
      </c>
      <c r="Y407" t="s">
        <v>1817</v>
      </c>
      <c r="AB407" t="s">
        <v>6575</v>
      </c>
      <c r="AC407" t="s">
        <v>6576</v>
      </c>
      <c r="AE407">
        <v>37</v>
      </c>
      <c r="AF407">
        <v>0</v>
      </c>
      <c r="AG407">
        <v>0</v>
      </c>
      <c r="AH407">
        <v>14</v>
      </c>
      <c r="AI407">
        <v>14</v>
      </c>
      <c r="AJ407" t="s">
        <v>213</v>
      </c>
      <c r="AK407" t="s">
        <v>214</v>
      </c>
      <c r="AL407" t="s">
        <v>215</v>
      </c>
      <c r="AM407" t="s">
        <v>3520</v>
      </c>
      <c r="AN407" t="s">
        <v>3521</v>
      </c>
      <c r="AP407" t="s">
        <v>3522</v>
      </c>
      <c r="AQ407" t="s">
        <v>3523</v>
      </c>
      <c r="AR407" t="s">
        <v>4825</v>
      </c>
      <c r="AS407">
        <v>2015</v>
      </c>
      <c r="AT407">
        <v>31</v>
      </c>
      <c r="AU407">
        <v>12</v>
      </c>
      <c r="AZ407">
        <v>1955</v>
      </c>
      <c r="BA407">
        <v>1966</v>
      </c>
      <c r="BC407" t="s">
        <v>6577</v>
      </c>
      <c r="BE407">
        <v>12</v>
      </c>
      <c r="BF407" t="s">
        <v>2435</v>
      </c>
      <c r="BG407" t="s">
        <v>2435</v>
      </c>
      <c r="BH407" t="s">
        <v>6578</v>
      </c>
      <c r="BI407" t="s">
        <v>6579</v>
      </c>
      <c r="BJ407">
        <v>26354019</v>
      </c>
    </row>
    <row r="408" spans="1:62">
      <c r="A408" t="s">
        <v>62</v>
      </c>
      <c r="B408" t="s">
        <v>6580</v>
      </c>
      <c r="F408" t="s">
        <v>6581</v>
      </c>
      <c r="I408" t="s">
        <v>6582</v>
      </c>
      <c r="J408" t="s">
        <v>6583</v>
      </c>
      <c r="M408" t="s">
        <v>67</v>
      </c>
      <c r="N408" t="s">
        <v>68</v>
      </c>
      <c r="U408" t="s">
        <v>6584</v>
      </c>
      <c r="W408" t="s">
        <v>6585</v>
      </c>
      <c r="X408" t="s">
        <v>6586</v>
      </c>
      <c r="Y408" t="s">
        <v>6587</v>
      </c>
      <c r="AE408">
        <v>32</v>
      </c>
      <c r="AF408">
        <v>0</v>
      </c>
      <c r="AG408">
        <v>0</v>
      </c>
      <c r="AH408">
        <v>8</v>
      </c>
      <c r="AI408">
        <v>8</v>
      </c>
      <c r="AJ408" t="s">
        <v>358</v>
      </c>
      <c r="AK408" t="s">
        <v>359</v>
      </c>
      <c r="AL408" t="s">
        <v>360</v>
      </c>
      <c r="AM408" t="s">
        <v>6588</v>
      </c>
      <c r="AN408" t="s">
        <v>6589</v>
      </c>
      <c r="AP408" t="s">
        <v>6590</v>
      </c>
      <c r="AQ408" t="s">
        <v>6591</v>
      </c>
      <c r="AR408" t="s">
        <v>4825</v>
      </c>
      <c r="AS408">
        <v>2015</v>
      </c>
      <c r="AT408">
        <v>38</v>
      </c>
      <c r="AU408">
        <v>6</v>
      </c>
      <c r="AZ408">
        <v>596</v>
      </c>
      <c r="BA408">
        <v>600</v>
      </c>
      <c r="BC408" t="s">
        <v>6592</v>
      </c>
      <c r="BE408">
        <v>5</v>
      </c>
      <c r="BF408" t="s">
        <v>6593</v>
      </c>
      <c r="BG408" t="s">
        <v>6593</v>
      </c>
      <c r="BH408" t="s">
        <v>6594</v>
      </c>
      <c r="BI408" t="s">
        <v>6595</v>
      </c>
      <c r="BJ408">
        <v>25771961</v>
      </c>
    </row>
    <row r="409" spans="1:62">
      <c r="A409" t="s">
        <v>62</v>
      </c>
      <c r="B409" t="s">
        <v>6596</v>
      </c>
      <c r="F409" t="s">
        <v>6597</v>
      </c>
      <c r="I409" t="s">
        <v>6598</v>
      </c>
      <c r="J409" t="s">
        <v>6599</v>
      </c>
      <c r="M409" t="s">
        <v>67</v>
      </c>
      <c r="N409" t="s">
        <v>68</v>
      </c>
      <c r="T409" t="s">
        <v>6600</v>
      </c>
      <c r="U409" t="s">
        <v>6601</v>
      </c>
      <c r="W409" t="s">
        <v>6602</v>
      </c>
      <c r="X409" t="s">
        <v>6603</v>
      </c>
      <c r="Y409" t="s">
        <v>6604</v>
      </c>
      <c r="AB409" t="s">
        <v>6605</v>
      </c>
      <c r="AC409" t="s">
        <v>6606</v>
      </c>
      <c r="AE409">
        <v>24</v>
      </c>
      <c r="AF409">
        <v>0</v>
      </c>
      <c r="AG409">
        <v>0</v>
      </c>
      <c r="AH409">
        <v>13</v>
      </c>
      <c r="AI409">
        <v>13</v>
      </c>
      <c r="AJ409" t="s">
        <v>76</v>
      </c>
      <c r="AK409" t="s">
        <v>77</v>
      </c>
      <c r="AL409" t="s">
        <v>78</v>
      </c>
      <c r="AM409" t="s">
        <v>6607</v>
      </c>
      <c r="AN409" t="s">
        <v>6608</v>
      </c>
      <c r="AP409" t="s">
        <v>6609</v>
      </c>
      <c r="AQ409" t="s">
        <v>6610</v>
      </c>
      <c r="AR409" t="s">
        <v>4825</v>
      </c>
      <c r="AS409">
        <v>2015</v>
      </c>
      <c r="AT409">
        <v>92</v>
      </c>
      <c r="AZ409">
        <v>553</v>
      </c>
      <c r="BA409">
        <v>558</v>
      </c>
      <c r="BC409" t="s">
        <v>6611</v>
      </c>
      <c r="BE409">
        <v>6</v>
      </c>
      <c r="BF409" t="s">
        <v>6612</v>
      </c>
      <c r="BG409" t="s">
        <v>545</v>
      </c>
      <c r="BH409" t="s">
        <v>6613</v>
      </c>
      <c r="BI409" t="s">
        <v>6614</v>
      </c>
    </row>
    <row r="410" spans="1:62">
      <c r="A410" t="s">
        <v>62</v>
      </c>
      <c r="B410" t="s">
        <v>6615</v>
      </c>
      <c r="F410" t="s">
        <v>6616</v>
      </c>
      <c r="I410" t="s">
        <v>6617</v>
      </c>
      <c r="J410" t="s">
        <v>186</v>
      </c>
      <c r="M410" t="s">
        <v>67</v>
      </c>
      <c r="N410" t="s">
        <v>68</v>
      </c>
      <c r="T410" t="s">
        <v>6618</v>
      </c>
      <c r="U410" t="s">
        <v>6619</v>
      </c>
      <c r="W410" t="s">
        <v>6620</v>
      </c>
      <c r="X410" t="s">
        <v>6621</v>
      </c>
      <c r="Y410" t="s">
        <v>95</v>
      </c>
      <c r="AB410" t="s">
        <v>6622</v>
      </c>
      <c r="AC410" t="s">
        <v>6623</v>
      </c>
      <c r="AE410">
        <v>58</v>
      </c>
      <c r="AF410">
        <v>0</v>
      </c>
      <c r="AG410">
        <v>0</v>
      </c>
      <c r="AH410">
        <v>50</v>
      </c>
      <c r="AI410">
        <v>50</v>
      </c>
      <c r="AJ410" t="s">
        <v>112</v>
      </c>
      <c r="AK410" t="s">
        <v>113</v>
      </c>
      <c r="AL410" t="s">
        <v>114</v>
      </c>
      <c r="AM410" t="s">
        <v>194</v>
      </c>
      <c r="AN410" t="s">
        <v>195</v>
      </c>
      <c r="AP410" t="s">
        <v>196</v>
      </c>
      <c r="AQ410" t="s">
        <v>197</v>
      </c>
      <c r="AR410" t="s">
        <v>4825</v>
      </c>
      <c r="AS410">
        <v>2015</v>
      </c>
      <c r="AT410">
        <v>64</v>
      </c>
      <c r="AU410">
        <v>2</v>
      </c>
      <c r="AZ410">
        <v>905</v>
      </c>
      <c r="BA410">
        <v>910</v>
      </c>
      <c r="BC410" t="s">
        <v>6624</v>
      </c>
      <c r="BE410">
        <v>6</v>
      </c>
      <c r="BF410" t="s">
        <v>200</v>
      </c>
      <c r="BG410" t="s">
        <v>200</v>
      </c>
      <c r="BH410" t="s">
        <v>6625</v>
      </c>
      <c r="BI410" t="s">
        <v>6626</v>
      </c>
    </row>
    <row r="411" spans="1:62">
      <c r="A411" t="s">
        <v>62</v>
      </c>
      <c r="B411" t="s">
        <v>6627</v>
      </c>
      <c r="F411" t="s">
        <v>6628</v>
      </c>
      <c r="I411" t="s">
        <v>6629</v>
      </c>
      <c r="J411" t="s">
        <v>186</v>
      </c>
      <c r="M411" t="s">
        <v>67</v>
      </c>
      <c r="N411" t="s">
        <v>68</v>
      </c>
      <c r="T411" t="s">
        <v>6630</v>
      </c>
      <c r="U411" t="s">
        <v>6631</v>
      </c>
      <c r="W411" t="s">
        <v>6632</v>
      </c>
      <c r="X411" t="s">
        <v>6633</v>
      </c>
      <c r="Y411" t="s">
        <v>6634</v>
      </c>
      <c r="AB411" t="s">
        <v>6635</v>
      </c>
      <c r="AC411" t="s">
        <v>6636</v>
      </c>
      <c r="AE411">
        <v>36</v>
      </c>
      <c r="AF411">
        <v>0</v>
      </c>
      <c r="AG411">
        <v>0</v>
      </c>
      <c r="AH411">
        <v>20</v>
      </c>
      <c r="AI411">
        <v>20</v>
      </c>
      <c r="AJ411" t="s">
        <v>112</v>
      </c>
      <c r="AK411" t="s">
        <v>113</v>
      </c>
      <c r="AL411" t="s">
        <v>114</v>
      </c>
      <c r="AM411" t="s">
        <v>194</v>
      </c>
      <c r="AN411" t="s">
        <v>195</v>
      </c>
      <c r="AP411" t="s">
        <v>196</v>
      </c>
      <c r="AQ411" t="s">
        <v>197</v>
      </c>
      <c r="AR411" t="s">
        <v>4825</v>
      </c>
      <c r="AS411">
        <v>2015</v>
      </c>
      <c r="AT411">
        <v>64</v>
      </c>
      <c r="AU411">
        <v>2</v>
      </c>
      <c r="AZ411">
        <v>966</v>
      </c>
      <c r="BA411">
        <v>973</v>
      </c>
      <c r="BC411" t="s">
        <v>6637</v>
      </c>
      <c r="BE411">
        <v>8</v>
      </c>
      <c r="BF411" t="s">
        <v>200</v>
      </c>
      <c r="BG411" t="s">
        <v>200</v>
      </c>
      <c r="BH411" t="s">
        <v>6625</v>
      </c>
      <c r="BI411" t="s">
        <v>6638</v>
      </c>
    </row>
    <row r="412" spans="1:62">
      <c r="A412" t="s">
        <v>62</v>
      </c>
      <c r="B412" t="s">
        <v>6639</v>
      </c>
      <c r="F412" t="s">
        <v>6640</v>
      </c>
      <c r="I412" t="s">
        <v>6641</v>
      </c>
      <c r="J412" t="s">
        <v>186</v>
      </c>
      <c r="M412" t="s">
        <v>67</v>
      </c>
      <c r="N412" t="s">
        <v>68</v>
      </c>
      <c r="T412" t="s">
        <v>6642</v>
      </c>
      <c r="U412" t="s">
        <v>6643</v>
      </c>
      <c r="W412" t="s">
        <v>6644</v>
      </c>
      <c r="X412" t="s">
        <v>6645</v>
      </c>
      <c r="Y412" t="s">
        <v>6646</v>
      </c>
      <c r="AB412" t="s">
        <v>6647</v>
      </c>
      <c r="AC412" t="s">
        <v>6648</v>
      </c>
      <c r="AE412">
        <v>25</v>
      </c>
      <c r="AF412">
        <v>0</v>
      </c>
      <c r="AG412">
        <v>0</v>
      </c>
      <c r="AH412">
        <v>24</v>
      </c>
      <c r="AI412">
        <v>24</v>
      </c>
      <c r="AJ412" t="s">
        <v>112</v>
      </c>
      <c r="AK412" t="s">
        <v>113</v>
      </c>
      <c r="AL412" t="s">
        <v>114</v>
      </c>
      <c r="AM412" t="s">
        <v>194</v>
      </c>
      <c r="AN412" t="s">
        <v>195</v>
      </c>
      <c r="AP412" t="s">
        <v>196</v>
      </c>
      <c r="AQ412" t="s">
        <v>197</v>
      </c>
      <c r="AR412" t="s">
        <v>4825</v>
      </c>
      <c r="AS412">
        <v>2015</v>
      </c>
      <c r="AT412">
        <v>64</v>
      </c>
      <c r="AU412">
        <v>2</v>
      </c>
      <c r="AZ412">
        <v>1099</v>
      </c>
      <c r="BA412">
        <v>1106</v>
      </c>
      <c r="BC412" t="s">
        <v>6649</v>
      </c>
      <c r="BE412">
        <v>8</v>
      </c>
      <c r="BF412" t="s">
        <v>200</v>
      </c>
      <c r="BG412" t="s">
        <v>200</v>
      </c>
      <c r="BH412" t="s">
        <v>6625</v>
      </c>
      <c r="BI412" t="s">
        <v>6650</v>
      </c>
    </row>
    <row r="413" spans="1:62">
      <c r="A413" t="s">
        <v>62</v>
      </c>
      <c r="B413" t="s">
        <v>6651</v>
      </c>
      <c r="F413" t="s">
        <v>6652</v>
      </c>
      <c r="I413" t="s">
        <v>6653</v>
      </c>
      <c r="J413" t="s">
        <v>186</v>
      </c>
      <c r="M413" t="s">
        <v>67</v>
      </c>
      <c r="N413" t="s">
        <v>68</v>
      </c>
      <c r="T413" t="s">
        <v>6654</v>
      </c>
      <c r="U413" t="s">
        <v>6655</v>
      </c>
      <c r="W413" t="s">
        <v>6656</v>
      </c>
      <c r="X413" t="s">
        <v>6657</v>
      </c>
      <c r="Y413" t="s">
        <v>232</v>
      </c>
      <c r="AB413" t="s">
        <v>6658</v>
      </c>
      <c r="AC413" t="s">
        <v>6659</v>
      </c>
      <c r="AE413">
        <v>34</v>
      </c>
      <c r="AF413">
        <v>0</v>
      </c>
      <c r="AG413">
        <v>0</v>
      </c>
      <c r="AH413">
        <v>28</v>
      </c>
      <c r="AI413">
        <v>28</v>
      </c>
      <c r="AJ413" t="s">
        <v>112</v>
      </c>
      <c r="AK413" t="s">
        <v>113</v>
      </c>
      <c r="AL413" t="s">
        <v>114</v>
      </c>
      <c r="AM413" t="s">
        <v>194</v>
      </c>
      <c r="AN413" t="s">
        <v>195</v>
      </c>
      <c r="AP413" t="s">
        <v>196</v>
      </c>
      <c r="AQ413" t="s">
        <v>197</v>
      </c>
      <c r="AR413" t="s">
        <v>4825</v>
      </c>
      <c r="AS413">
        <v>2015</v>
      </c>
      <c r="AT413">
        <v>64</v>
      </c>
      <c r="AU413">
        <v>2</v>
      </c>
      <c r="AZ413">
        <v>1123</v>
      </c>
      <c r="BA413">
        <v>1129</v>
      </c>
      <c r="BC413" t="s">
        <v>6660</v>
      </c>
      <c r="BE413">
        <v>7</v>
      </c>
      <c r="BF413" t="s">
        <v>200</v>
      </c>
      <c r="BG413" t="s">
        <v>200</v>
      </c>
      <c r="BH413" t="s">
        <v>6625</v>
      </c>
      <c r="BI413" t="s">
        <v>6661</v>
      </c>
    </row>
    <row r="414" spans="1:62">
      <c r="A414" t="s">
        <v>62</v>
      </c>
      <c r="B414" t="s">
        <v>6662</v>
      </c>
      <c r="F414" t="s">
        <v>6663</v>
      </c>
      <c r="I414" t="s">
        <v>6664</v>
      </c>
      <c r="J414" t="s">
        <v>2142</v>
      </c>
      <c r="M414" t="s">
        <v>67</v>
      </c>
      <c r="N414" t="s">
        <v>68</v>
      </c>
      <c r="T414" t="s">
        <v>6665</v>
      </c>
      <c r="U414" t="s">
        <v>6666</v>
      </c>
      <c r="W414" t="s">
        <v>6667</v>
      </c>
      <c r="X414" t="s">
        <v>6668</v>
      </c>
      <c r="Y414" t="s">
        <v>6669</v>
      </c>
      <c r="AB414" t="s">
        <v>6670</v>
      </c>
      <c r="AC414" t="s">
        <v>6671</v>
      </c>
      <c r="AE414">
        <v>61</v>
      </c>
      <c r="AF414">
        <v>0</v>
      </c>
      <c r="AG414">
        <v>0</v>
      </c>
      <c r="AH414">
        <v>4</v>
      </c>
      <c r="AI414">
        <v>4</v>
      </c>
      <c r="AJ414" t="s">
        <v>112</v>
      </c>
      <c r="AK414" t="s">
        <v>113</v>
      </c>
      <c r="AL414" t="s">
        <v>114</v>
      </c>
      <c r="AM414" t="s">
        <v>2150</v>
      </c>
      <c r="AN414" t="s">
        <v>2151</v>
      </c>
      <c r="AP414" t="s">
        <v>2152</v>
      </c>
      <c r="AQ414" t="s">
        <v>2153</v>
      </c>
      <c r="AR414" s="1">
        <v>42704</v>
      </c>
      <c r="AS414">
        <v>2015</v>
      </c>
      <c r="AT414">
        <v>214</v>
      </c>
      <c r="AU414" s="2">
        <v>42371</v>
      </c>
      <c r="AZ414">
        <v>40</v>
      </c>
      <c r="BA414">
        <v>48</v>
      </c>
      <c r="BC414" t="s">
        <v>6672</v>
      </c>
      <c r="BE414">
        <v>9</v>
      </c>
      <c r="BF414" t="s">
        <v>2155</v>
      </c>
      <c r="BG414" t="s">
        <v>2155</v>
      </c>
      <c r="BH414" t="s">
        <v>6673</v>
      </c>
      <c r="BI414" t="s">
        <v>6674</v>
      </c>
      <c r="BJ414">
        <v>26421596</v>
      </c>
    </row>
    <row r="415" spans="1:62">
      <c r="A415" t="s">
        <v>62</v>
      </c>
      <c r="B415" t="s">
        <v>6675</v>
      </c>
      <c r="F415" t="s">
        <v>6676</v>
      </c>
      <c r="I415" t="s">
        <v>6677</v>
      </c>
      <c r="J415" t="s">
        <v>6678</v>
      </c>
      <c r="M415" t="s">
        <v>67</v>
      </c>
      <c r="N415" t="s">
        <v>68</v>
      </c>
      <c r="T415" t="s">
        <v>6679</v>
      </c>
      <c r="U415" t="s">
        <v>6680</v>
      </c>
      <c r="W415" t="s">
        <v>6681</v>
      </c>
      <c r="X415" t="s">
        <v>6682</v>
      </c>
      <c r="Y415" t="s">
        <v>6683</v>
      </c>
      <c r="AB415" t="s">
        <v>6684</v>
      </c>
      <c r="AC415" t="s">
        <v>6685</v>
      </c>
      <c r="AE415">
        <v>49</v>
      </c>
      <c r="AF415">
        <v>0</v>
      </c>
      <c r="AG415">
        <v>0</v>
      </c>
      <c r="AH415">
        <v>13</v>
      </c>
      <c r="AI415">
        <v>13</v>
      </c>
      <c r="AJ415" t="s">
        <v>112</v>
      </c>
      <c r="AK415" t="s">
        <v>113</v>
      </c>
      <c r="AL415" t="s">
        <v>114</v>
      </c>
      <c r="AM415" t="s">
        <v>6686</v>
      </c>
      <c r="AN415" t="s">
        <v>6687</v>
      </c>
      <c r="AP415" t="s">
        <v>6678</v>
      </c>
      <c r="AQ415" t="s">
        <v>6688</v>
      </c>
      <c r="AR415" s="1">
        <v>42704</v>
      </c>
      <c r="AS415">
        <v>2015</v>
      </c>
      <c r="AT415">
        <v>168</v>
      </c>
      <c r="AZ415">
        <v>356</v>
      </c>
      <c r="BA415">
        <v>364</v>
      </c>
      <c r="BC415" t="s">
        <v>6689</v>
      </c>
      <c r="BE415">
        <v>9</v>
      </c>
      <c r="BF415" t="s">
        <v>6690</v>
      </c>
      <c r="BG415" t="s">
        <v>6691</v>
      </c>
      <c r="BH415" t="s">
        <v>6692</v>
      </c>
      <c r="BI415" t="s">
        <v>6693</v>
      </c>
    </row>
    <row r="416" spans="1:62">
      <c r="A416" t="s">
        <v>62</v>
      </c>
      <c r="B416" t="s">
        <v>6694</v>
      </c>
      <c r="F416" t="s">
        <v>6695</v>
      </c>
      <c r="I416" t="s">
        <v>6696</v>
      </c>
      <c r="J416" t="s">
        <v>596</v>
      </c>
      <c r="M416" t="s">
        <v>67</v>
      </c>
      <c r="N416" t="s">
        <v>68</v>
      </c>
      <c r="U416" t="s">
        <v>6697</v>
      </c>
      <c r="W416" t="s">
        <v>6698</v>
      </c>
      <c r="X416" t="s">
        <v>1462</v>
      </c>
      <c r="Y416" t="s">
        <v>1463</v>
      </c>
      <c r="AB416" t="s">
        <v>6699</v>
      </c>
      <c r="AC416" t="s">
        <v>6700</v>
      </c>
      <c r="AE416">
        <v>62</v>
      </c>
      <c r="AF416">
        <v>1</v>
      </c>
      <c r="AG416">
        <v>1</v>
      </c>
      <c r="AH416">
        <v>39</v>
      </c>
      <c r="AI416">
        <v>39</v>
      </c>
      <c r="AJ416" t="s">
        <v>603</v>
      </c>
      <c r="AK416" t="s">
        <v>604</v>
      </c>
      <c r="AL416" t="s">
        <v>605</v>
      </c>
      <c r="AM416" t="s">
        <v>606</v>
      </c>
      <c r="AP416" t="s">
        <v>607</v>
      </c>
      <c r="AQ416" t="s">
        <v>608</v>
      </c>
      <c r="AR416" s="1">
        <v>42701</v>
      </c>
      <c r="AS416">
        <v>2015</v>
      </c>
      <c r="AT416">
        <v>5</v>
      </c>
      <c r="BB416">
        <v>17233</v>
      </c>
      <c r="BC416" t="s">
        <v>6701</v>
      </c>
      <c r="BE416">
        <v>13</v>
      </c>
      <c r="BF416" t="s">
        <v>610</v>
      </c>
      <c r="BG416" t="s">
        <v>611</v>
      </c>
      <c r="BH416" t="s">
        <v>6702</v>
      </c>
      <c r="BI416" t="s">
        <v>6703</v>
      </c>
      <c r="BJ416">
        <v>26611622</v>
      </c>
    </row>
    <row r="417" spans="1:62">
      <c r="A417" t="s">
        <v>62</v>
      </c>
      <c r="B417" t="s">
        <v>6704</v>
      </c>
      <c r="F417" t="s">
        <v>6705</v>
      </c>
      <c r="I417" t="s">
        <v>6706</v>
      </c>
      <c r="J417" t="s">
        <v>596</v>
      </c>
      <c r="M417" t="s">
        <v>67</v>
      </c>
      <c r="N417" t="s">
        <v>68</v>
      </c>
      <c r="U417" t="s">
        <v>6707</v>
      </c>
      <c r="W417" t="s">
        <v>6708</v>
      </c>
      <c r="X417" t="s">
        <v>6709</v>
      </c>
      <c r="Y417" t="s">
        <v>1676</v>
      </c>
      <c r="AB417" t="s">
        <v>6710</v>
      </c>
      <c r="AC417" t="s">
        <v>6711</v>
      </c>
      <c r="AE417">
        <v>36</v>
      </c>
      <c r="AF417">
        <v>0</v>
      </c>
      <c r="AG417">
        <v>0</v>
      </c>
      <c r="AH417">
        <v>10</v>
      </c>
      <c r="AI417">
        <v>10</v>
      </c>
      <c r="AJ417" t="s">
        <v>603</v>
      </c>
      <c r="AK417" t="s">
        <v>604</v>
      </c>
      <c r="AL417" t="s">
        <v>605</v>
      </c>
      <c r="AM417" t="s">
        <v>606</v>
      </c>
      <c r="AP417" t="s">
        <v>607</v>
      </c>
      <c r="AQ417" t="s">
        <v>608</v>
      </c>
      <c r="AR417" s="1">
        <v>42700</v>
      </c>
      <c r="AS417">
        <v>2015</v>
      </c>
      <c r="AT417">
        <v>5</v>
      </c>
      <c r="BB417">
        <v>17278</v>
      </c>
      <c r="BC417" t="s">
        <v>6712</v>
      </c>
      <c r="BE417">
        <v>11</v>
      </c>
      <c r="BF417" t="s">
        <v>610</v>
      </c>
      <c r="BG417" t="s">
        <v>611</v>
      </c>
      <c r="BH417" t="s">
        <v>6713</v>
      </c>
      <c r="BI417" t="s">
        <v>6714</v>
      </c>
      <c r="BJ417">
        <v>26606972</v>
      </c>
    </row>
    <row r="418" spans="1:62">
      <c r="A418" t="s">
        <v>62</v>
      </c>
      <c r="B418" t="s">
        <v>6715</v>
      </c>
      <c r="F418" t="s">
        <v>6716</v>
      </c>
      <c r="I418" t="s">
        <v>6717</v>
      </c>
      <c r="J418" t="s">
        <v>596</v>
      </c>
      <c r="M418" t="s">
        <v>67</v>
      </c>
      <c r="N418" t="s">
        <v>68</v>
      </c>
      <c r="U418" t="s">
        <v>6718</v>
      </c>
      <c r="W418" t="s">
        <v>6719</v>
      </c>
      <c r="X418" t="s">
        <v>6720</v>
      </c>
      <c r="Y418" t="s">
        <v>6721</v>
      </c>
      <c r="Z418" t="s">
        <v>6722</v>
      </c>
      <c r="AB418" t="s">
        <v>6723</v>
      </c>
      <c r="AC418" t="s">
        <v>6724</v>
      </c>
      <c r="AE418">
        <v>88</v>
      </c>
      <c r="AF418">
        <v>0</v>
      </c>
      <c r="AG418">
        <v>0</v>
      </c>
      <c r="AH418">
        <v>8</v>
      </c>
      <c r="AI418">
        <v>8</v>
      </c>
      <c r="AJ418" t="s">
        <v>603</v>
      </c>
      <c r="AK418" t="s">
        <v>604</v>
      </c>
      <c r="AL418" t="s">
        <v>605</v>
      </c>
      <c r="AM418" t="s">
        <v>606</v>
      </c>
      <c r="AP418" t="s">
        <v>607</v>
      </c>
      <c r="AQ418" t="s">
        <v>608</v>
      </c>
      <c r="AR418" s="1">
        <v>42700</v>
      </c>
      <c r="AS418">
        <v>2015</v>
      </c>
      <c r="AT418">
        <v>5</v>
      </c>
      <c r="BB418">
        <v>17207</v>
      </c>
      <c r="BC418" t="s">
        <v>6725</v>
      </c>
      <c r="BE418">
        <v>17</v>
      </c>
      <c r="BF418" t="s">
        <v>610</v>
      </c>
      <c r="BG418" t="s">
        <v>611</v>
      </c>
      <c r="BH418" t="s">
        <v>6726</v>
      </c>
      <c r="BI418" t="s">
        <v>6727</v>
      </c>
      <c r="BJ418">
        <v>26607179</v>
      </c>
    </row>
    <row r="419" spans="1:62">
      <c r="A419" t="s">
        <v>62</v>
      </c>
      <c r="B419" t="s">
        <v>6728</v>
      </c>
      <c r="F419" t="s">
        <v>6729</v>
      </c>
      <c r="I419" t="s">
        <v>6730</v>
      </c>
      <c r="J419" t="s">
        <v>759</v>
      </c>
      <c r="M419" t="s">
        <v>67</v>
      </c>
      <c r="N419" t="s">
        <v>68</v>
      </c>
      <c r="T419" t="s">
        <v>6731</v>
      </c>
      <c r="U419" t="s">
        <v>6732</v>
      </c>
      <c r="W419" t="s">
        <v>6733</v>
      </c>
      <c r="X419" t="s">
        <v>6734</v>
      </c>
      <c r="Y419" t="s">
        <v>2325</v>
      </c>
      <c r="AB419" t="s">
        <v>6735</v>
      </c>
      <c r="AC419" t="s">
        <v>6736</v>
      </c>
      <c r="AE419">
        <v>69</v>
      </c>
      <c r="AF419">
        <v>0</v>
      </c>
      <c r="AG419">
        <v>0</v>
      </c>
      <c r="AH419">
        <v>4</v>
      </c>
      <c r="AI419">
        <v>4</v>
      </c>
      <c r="AJ419" t="s">
        <v>767</v>
      </c>
      <c r="AK419" t="s">
        <v>768</v>
      </c>
      <c r="AL419" t="s">
        <v>769</v>
      </c>
      <c r="AM419" t="s">
        <v>770</v>
      </c>
      <c r="AN419" t="s">
        <v>771</v>
      </c>
      <c r="AP419" t="s">
        <v>772</v>
      </c>
      <c r="AQ419" t="s">
        <v>773</v>
      </c>
      <c r="AR419" s="1">
        <v>42699</v>
      </c>
      <c r="AS419">
        <v>2015</v>
      </c>
      <c r="AT419">
        <v>63</v>
      </c>
      <c r="AU419">
        <v>46</v>
      </c>
      <c r="AZ419">
        <v>10152</v>
      </c>
      <c r="BA419">
        <v>10160</v>
      </c>
      <c r="BC419" t="s">
        <v>6737</v>
      </c>
      <c r="BE419">
        <v>9</v>
      </c>
      <c r="BF419" t="s">
        <v>775</v>
      </c>
      <c r="BG419" t="s">
        <v>776</v>
      </c>
      <c r="BH419" t="s">
        <v>6738</v>
      </c>
      <c r="BI419" t="s">
        <v>6739</v>
      </c>
      <c r="BJ419">
        <v>26527363</v>
      </c>
    </row>
    <row r="420" spans="1:62">
      <c r="A420" t="s">
        <v>62</v>
      </c>
      <c r="B420" t="s">
        <v>6740</v>
      </c>
      <c r="F420" t="s">
        <v>6741</v>
      </c>
      <c r="I420" t="s">
        <v>6742</v>
      </c>
      <c r="J420" t="s">
        <v>1895</v>
      </c>
      <c r="M420" t="s">
        <v>67</v>
      </c>
      <c r="N420" t="s">
        <v>68</v>
      </c>
      <c r="U420" t="s">
        <v>6743</v>
      </c>
      <c r="W420" t="s">
        <v>6744</v>
      </c>
      <c r="X420" t="s">
        <v>6745</v>
      </c>
      <c r="Y420" t="s">
        <v>1929</v>
      </c>
      <c r="AB420" t="s">
        <v>6746</v>
      </c>
      <c r="AC420" t="s">
        <v>6747</v>
      </c>
      <c r="AE420">
        <v>42</v>
      </c>
      <c r="AF420">
        <v>0</v>
      </c>
      <c r="AG420">
        <v>0</v>
      </c>
      <c r="AH420">
        <v>10</v>
      </c>
      <c r="AI420">
        <v>10</v>
      </c>
      <c r="AJ420" t="s">
        <v>1902</v>
      </c>
      <c r="AK420" t="s">
        <v>1903</v>
      </c>
      <c r="AL420" t="s">
        <v>1904</v>
      </c>
      <c r="AM420" t="s">
        <v>1905</v>
      </c>
      <c r="AP420" t="s">
        <v>1895</v>
      </c>
      <c r="AQ420" t="s">
        <v>1906</v>
      </c>
      <c r="AR420" s="1">
        <v>42698</v>
      </c>
      <c r="AS420">
        <v>2015</v>
      </c>
      <c r="AT420">
        <v>10</v>
      </c>
      <c r="AU420">
        <v>11</v>
      </c>
      <c r="BB420" t="s">
        <v>6748</v>
      </c>
      <c r="BC420" t="s">
        <v>6749</v>
      </c>
      <c r="BE420">
        <v>18</v>
      </c>
      <c r="BF420" t="s">
        <v>610</v>
      </c>
      <c r="BG420" t="s">
        <v>611</v>
      </c>
      <c r="BH420" t="s">
        <v>6750</v>
      </c>
      <c r="BI420" t="s">
        <v>6751</v>
      </c>
    </row>
    <row r="421" spans="1:62">
      <c r="A421" t="s">
        <v>62</v>
      </c>
      <c r="B421" t="s">
        <v>6752</v>
      </c>
      <c r="F421" t="s">
        <v>6753</v>
      </c>
      <c r="I421" t="s">
        <v>6754</v>
      </c>
      <c r="J421" t="s">
        <v>1895</v>
      </c>
      <c r="M421" t="s">
        <v>67</v>
      </c>
      <c r="N421" t="s">
        <v>68</v>
      </c>
      <c r="U421" t="s">
        <v>6755</v>
      </c>
      <c r="W421" t="s">
        <v>6756</v>
      </c>
      <c r="X421" t="s">
        <v>6757</v>
      </c>
      <c r="Y421" t="s">
        <v>4854</v>
      </c>
      <c r="AB421" t="s">
        <v>6758</v>
      </c>
      <c r="AC421" t="s">
        <v>6759</v>
      </c>
      <c r="AE421">
        <v>60</v>
      </c>
      <c r="AF421">
        <v>0</v>
      </c>
      <c r="AG421">
        <v>0</v>
      </c>
      <c r="AH421">
        <v>7</v>
      </c>
      <c r="AI421">
        <v>7</v>
      </c>
      <c r="AJ421" t="s">
        <v>1902</v>
      </c>
      <c r="AK421" t="s">
        <v>1903</v>
      </c>
      <c r="AL421" t="s">
        <v>1904</v>
      </c>
      <c r="AM421" t="s">
        <v>1905</v>
      </c>
      <c r="AP421" t="s">
        <v>1895</v>
      </c>
      <c r="AQ421" t="s">
        <v>1906</v>
      </c>
      <c r="AR421" s="1">
        <v>42698</v>
      </c>
      <c r="AS421">
        <v>2015</v>
      </c>
      <c r="AT421">
        <v>10</v>
      </c>
      <c r="AU421">
        <v>11</v>
      </c>
      <c r="BB421" t="s">
        <v>6760</v>
      </c>
      <c r="BC421" t="s">
        <v>6761</v>
      </c>
      <c r="BE421">
        <v>18</v>
      </c>
      <c r="BF421" t="s">
        <v>610</v>
      </c>
      <c r="BG421" t="s">
        <v>611</v>
      </c>
      <c r="BH421" t="s">
        <v>6750</v>
      </c>
      <c r="BI421" t="s">
        <v>6762</v>
      </c>
    </row>
    <row r="422" spans="1:62">
      <c r="A422" t="s">
        <v>62</v>
      </c>
      <c r="B422" t="s">
        <v>6763</v>
      </c>
      <c r="F422" t="s">
        <v>6764</v>
      </c>
      <c r="I422" t="s">
        <v>6765</v>
      </c>
      <c r="J422" t="s">
        <v>4369</v>
      </c>
      <c r="M422" t="s">
        <v>67</v>
      </c>
      <c r="N422" t="s">
        <v>68</v>
      </c>
      <c r="T422" t="s">
        <v>6766</v>
      </c>
      <c r="U422" t="s">
        <v>6767</v>
      </c>
      <c r="W422" t="s">
        <v>6768</v>
      </c>
      <c r="X422" t="s">
        <v>6769</v>
      </c>
      <c r="Y422" t="s">
        <v>6770</v>
      </c>
      <c r="AB422" t="s">
        <v>6771</v>
      </c>
      <c r="AC422" t="s">
        <v>6772</v>
      </c>
      <c r="AE422">
        <v>43</v>
      </c>
      <c r="AF422">
        <v>0</v>
      </c>
      <c r="AG422">
        <v>0</v>
      </c>
      <c r="AH422">
        <v>5</v>
      </c>
      <c r="AI422">
        <v>5</v>
      </c>
      <c r="AJ422" t="s">
        <v>4377</v>
      </c>
      <c r="AK422" t="s">
        <v>1763</v>
      </c>
      <c r="AL422" t="s">
        <v>4378</v>
      </c>
      <c r="AM422" t="s">
        <v>4379</v>
      </c>
      <c r="AN422" t="s">
        <v>4380</v>
      </c>
      <c r="AP422" t="s">
        <v>4381</v>
      </c>
      <c r="AQ422" t="s">
        <v>4382</v>
      </c>
      <c r="AR422" s="1">
        <v>42694</v>
      </c>
      <c r="AS422">
        <v>2015</v>
      </c>
      <c r="AT422">
        <v>42</v>
      </c>
      <c r="AU422">
        <v>11</v>
      </c>
      <c r="AZ422">
        <v>639</v>
      </c>
      <c r="BA422">
        <v>649</v>
      </c>
      <c r="BC422" t="s">
        <v>6773</v>
      </c>
      <c r="BE422">
        <v>11</v>
      </c>
      <c r="BF422" t="s">
        <v>1335</v>
      </c>
      <c r="BG422" t="s">
        <v>1335</v>
      </c>
      <c r="BH422" t="s">
        <v>6774</v>
      </c>
      <c r="BI422" t="s">
        <v>6775</v>
      </c>
    </row>
    <row r="423" spans="1:62">
      <c r="A423" t="s">
        <v>62</v>
      </c>
      <c r="B423" t="s">
        <v>6776</v>
      </c>
      <c r="F423" t="s">
        <v>6777</v>
      </c>
      <c r="I423" t="s">
        <v>6778</v>
      </c>
      <c r="J423" t="s">
        <v>685</v>
      </c>
      <c r="M423" t="s">
        <v>67</v>
      </c>
      <c r="N423" t="s">
        <v>68</v>
      </c>
      <c r="T423" t="s">
        <v>6779</v>
      </c>
      <c r="U423" t="s">
        <v>6780</v>
      </c>
      <c r="W423" t="s">
        <v>6781</v>
      </c>
      <c r="X423" t="s">
        <v>6782</v>
      </c>
      <c r="Y423" t="s">
        <v>6783</v>
      </c>
      <c r="AB423" t="s">
        <v>6784</v>
      </c>
      <c r="AC423" t="s">
        <v>6785</v>
      </c>
      <c r="AE423">
        <v>41</v>
      </c>
      <c r="AF423">
        <v>0</v>
      </c>
      <c r="AG423">
        <v>0</v>
      </c>
      <c r="AH423">
        <v>4</v>
      </c>
      <c r="AI423">
        <v>4</v>
      </c>
      <c r="AJ423" t="s">
        <v>660</v>
      </c>
      <c r="AK423" t="s">
        <v>604</v>
      </c>
      <c r="AL423" t="s">
        <v>661</v>
      </c>
      <c r="AM423" t="s">
        <v>693</v>
      </c>
      <c r="AP423" t="s">
        <v>694</v>
      </c>
      <c r="AQ423" t="s">
        <v>695</v>
      </c>
      <c r="AR423" s="1">
        <v>42693</v>
      </c>
      <c r="AS423">
        <v>2015</v>
      </c>
      <c r="AT423">
        <v>6</v>
      </c>
      <c r="BB423">
        <v>48</v>
      </c>
      <c r="BC423" t="s">
        <v>6786</v>
      </c>
      <c r="BE423">
        <v>7</v>
      </c>
      <c r="BF423" t="s">
        <v>697</v>
      </c>
      <c r="BG423" t="s">
        <v>473</v>
      </c>
      <c r="BH423" t="s">
        <v>6787</v>
      </c>
      <c r="BI423" t="s">
        <v>6788</v>
      </c>
    </row>
    <row r="424" spans="1:62">
      <c r="A424" t="s">
        <v>62</v>
      </c>
      <c r="B424" t="s">
        <v>6789</v>
      </c>
      <c r="F424" t="s">
        <v>6790</v>
      </c>
      <c r="I424" t="s">
        <v>6791</v>
      </c>
      <c r="J424" t="s">
        <v>6792</v>
      </c>
      <c r="M424" t="s">
        <v>67</v>
      </c>
      <c r="N424" t="s">
        <v>68</v>
      </c>
      <c r="T424" t="s">
        <v>6793</v>
      </c>
      <c r="U424" t="s">
        <v>6794</v>
      </c>
      <c r="W424" t="s">
        <v>6795</v>
      </c>
      <c r="X424" t="s">
        <v>6796</v>
      </c>
      <c r="Y424" t="s">
        <v>6797</v>
      </c>
      <c r="Z424" t="s">
        <v>6798</v>
      </c>
      <c r="AB424" t="s">
        <v>6799</v>
      </c>
      <c r="AC424" t="s">
        <v>6800</v>
      </c>
      <c r="AE424">
        <v>25</v>
      </c>
      <c r="AF424">
        <v>0</v>
      </c>
      <c r="AG424">
        <v>0</v>
      </c>
      <c r="AH424">
        <v>5</v>
      </c>
      <c r="AI424">
        <v>5</v>
      </c>
      <c r="AJ424" t="s">
        <v>136</v>
      </c>
      <c r="AK424" t="s">
        <v>77</v>
      </c>
      <c r="AL424" t="s">
        <v>137</v>
      </c>
      <c r="AM424" t="s">
        <v>6801</v>
      </c>
      <c r="AP424" t="s">
        <v>6802</v>
      </c>
      <c r="AQ424" t="s">
        <v>6803</v>
      </c>
      <c r="AR424" s="1">
        <v>42692</v>
      </c>
      <c r="AS424">
        <v>2015</v>
      </c>
      <c r="AT424">
        <v>56</v>
      </c>
      <c r="AU424">
        <v>46</v>
      </c>
      <c r="AZ424">
        <v>6508</v>
      </c>
      <c r="BA424">
        <v>6512</v>
      </c>
      <c r="BC424" t="s">
        <v>6804</v>
      </c>
      <c r="BE424">
        <v>5</v>
      </c>
      <c r="BF424" t="s">
        <v>5451</v>
      </c>
      <c r="BG424" t="s">
        <v>2573</v>
      </c>
      <c r="BH424" t="s">
        <v>6805</v>
      </c>
      <c r="BI424" t="s">
        <v>6806</v>
      </c>
    </row>
    <row r="425" spans="1:62">
      <c r="A425" t="s">
        <v>62</v>
      </c>
      <c r="B425" t="s">
        <v>6807</v>
      </c>
      <c r="F425" t="s">
        <v>6808</v>
      </c>
      <c r="I425" t="s">
        <v>6809</v>
      </c>
      <c r="J425" t="s">
        <v>4679</v>
      </c>
      <c r="M425" t="s">
        <v>67</v>
      </c>
      <c r="N425" t="s">
        <v>68</v>
      </c>
      <c r="T425" t="s">
        <v>6810</v>
      </c>
      <c r="U425" t="s">
        <v>6811</v>
      </c>
      <c r="W425" t="s">
        <v>6812</v>
      </c>
      <c r="X425" t="s">
        <v>6813</v>
      </c>
      <c r="Y425" t="s">
        <v>6814</v>
      </c>
      <c r="AB425" t="s">
        <v>6815</v>
      </c>
      <c r="AC425" t="s">
        <v>6816</v>
      </c>
      <c r="AE425">
        <v>44</v>
      </c>
      <c r="AF425">
        <v>0</v>
      </c>
      <c r="AG425">
        <v>0</v>
      </c>
      <c r="AH425">
        <v>5</v>
      </c>
      <c r="AI425">
        <v>5</v>
      </c>
      <c r="AJ425" t="s">
        <v>4687</v>
      </c>
      <c r="AK425" t="s">
        <v>4688</v>
      </c>
      <c r="AL425" t="s">
        <v>4689</v>
      </c>
      <c r="AM425" t="s">
        <v>4690</v>
      </c>
      <c r="AP425" t="s">
        <v>4679</v>
      </c>
      <c r="AQ425" t="s">
        <v>4691</v>
      </c>
      <c r="AR425" s="1">
        <v>42691</v>
      </c>
      <c r="AS425">
        <v>2015</v>
      </c>
      <c r="AT425">
        <v>6</v>
      </c>
      <c r="AU425">
        <v>36</v>
      </c>
      <c r="AZ425">
        <v>38578</v>
      </c>
      <c r="BA425">
        <v>38590</v>
      </c>
      <c r="BE425">
        <v>13</v>
      </c>
      <c r="BF425" t="s">
        <v>4692</v>
      </c>
      <c r="BG425" t="s">
        <v>4692</v>
      </c>
      <c r="BH425" t="s">
        <v>6817</v>
      </c>
      <c r="BI425" t="s">
        <v>6818</v>
      </c>
      <c r="BJ425">
        <v>26498350</v>
      </c>
    </row>
    <row r="426" spans="1:62">
      <c r="A426" t="s">
        <v>62</v>
      </c>
      <c r="B426" t="s">
        <v>6819</v>
      </c>
      <c r="F426" t="s">
        <v>6820</v>
      </c>
      <c r="I426" t="s">
        <v>6821</v>
      </c>
      <c r="J426" t="s">
        <v>6822</v>
      </c>
      <c r="M426" t="s">
        <v>67</v>
      </c>
      <c r="N426" t="s">
        <v>68</v>
      </c>
      <c r="T426" t="s">
        <v>6823</v>
      </c>
      <c r="U426" t="s">
        <v>6824</v>
      </c>
      <c r="W426" t="s">
        <v>6825</v>
      </c>
      <c r="X426" t="s">
        <v>6826</v>
      </c>
      <c r="Y426" t="s">
        <v>6827</v>
      </c>
      <c r="AB426" t="s">
        <v>6828</v>
      </c>
      <c r="AC426" t="s">
        <v>6829</v>
      </c>
      <c r="AE426">
        <v>46</v>
      </c>
      <c r="AF426">
        <v>0</v>
      </c>
      <c r="AG426">
        <v>0</v>
      </c>
      <c r="AH426">
        <v>0</v>
      </c>
      <c r="AI426">
        <v>0</v>
      </c>
      <c r="AJ426" t="s">
        <v>571</v>
      </c>
      <c r="AK426" t="s">
        <v>537</v>
      </c>
      <c r="AL426" t="s">
        <v>572</v>
      </c>
      <c r="AM426" t="s">
        <v>6830</v>
      </c>
      <c r="AP426" t="s">
        <v>6831</v>
      </c>
      <c r="AQ426" t="s">
        <v>6832</v>
      </c>
      <c r="AR426" s="1">
        <v>42690</v>
      </c>
      <c r="AS426">
        <v>2015</v>
      </c>
      <c r="AT426">
        <v>5</v>
      </c>
      <c r="BB426">
        <v>82</v>
      </c>
      <c r="BC426" t="s">
        <v>6833</v>
      </c>
      <c r="BE426">
        <v>11</v>
      </c>
      <c r="BF426" t="s">
        <v>5972</v>
      </c>
      <c r="BG426" t="s">
        <v>5972</v>
      </c>
      <c r="BH426" t="s">
        <v>6834</v>
      </c>
      <c r="BI426" t="s">
        <v>6835</v>
      </c>
      <c r="BJ426">
        <v>26636044</v>
      </c>
    </row>
    <row r="427" spans="1:62">
      <c r="A427" t="s">
        <v>62</v>
      </c>
      <c r="B427" t="s">
        <v>6836</v>
      </c>
      <c r="F427" t="s">
        <v>6837</v>
      </c>
      <c r="I427" t="s">
        <v>6838</v>
      </c>
      <c r="J427" t="s">
        <v>6839</v>
      </c>
      <c r="M427" t="s">
        <v>67</v>
      </c>
      <c r="N427" t="s">
        <v>68</v>
      </c>
      <c r="T427" t="s">
        <v>6840</v>
      </c>
      <c r="U427" t="s">
        <v>6841</v>
      </c>
      <c r="W427" t="s">
        <v>6842</v>
      </c>
      <c r="X427" t="s">
        <v>6843</v>
      </c>
      <c r="Y427" t="s">
        <v>6844</v>
      </c>
      <c r="AB427" t="s">
        <v>6845</v>
      </c>
      <c r="AC427" t="s">
        <v>6846</v>
      </c>
      <c r="AE427">
        <v>62</v>
      </c>
      <c r="AF427">
        <v>1</v>
      </c>
      <c r="AG427">
        <v>1</v>
      </c>
      <c r="AH427">
        <v>11</v>
      </c>
      <c r="AI427">
        <v>11</v>
      </c>
      <c r="AJ427" t="s">
        <v>536</v>
      </c>
      <c r="AK427" t="s">
        <v>537</v>
      </c>
      <c r="AL427" t="s">
        <v>538</v>
      </c>
      <c r="AM427" t="s">
        <v>6847</v>
      </c>
      <c r="AN427" t="s">
        <v>6848</v>
      </c>
      <c r="AP427" t="s">
        <v>6839</v>
      </c>
      <c r="AQ427" t="s">
        <v>6849</v>
      </c>
      <c r="AR427" s="1">
        <v>42689</v>
      </c>
      <c r="AS427">
        <v>2015</v>
      </c>
      <c r="AT427">
        <v>342</v>
      </c>
      <c r="AZ427">
        <v>1</v>
      </c>
      <c r="BA427">
        <v>12</v>
      </c>
      <c r="BC427" t="s">
        <v>6850</v>
      </c>
      <c r="BE427">
        <v>12</v>
      </c>
      <c r="BF427" t="s">
        <v>6851</v>
      </c>
      <c r="BG427" t="s">
        <v>6852</v>
      </c>
      <c r="BH427" t="s">
        <v>6853</v>
      </c>
      <c r="BI427" t="s">
        <v>6854</v>
      </c>
    </row>
    <row r="428" spans="1:62">
      <c r="A428" t="s">
        <v>62</v>
      </c>
      <c r="B428" t="s">
        <v>6855</v>
      </c>
      <c r="F428" t="s">
        <v>6856</v>
      </c>
      <c r="I428" t="s">
        <v>6857</v>
      </c>
      <c r="J428" t="s">
        <v>2393</v>
      </c>
      <c r="M428" t="s">
        <v>67</v>
      </c>
      <c r="N428" t="s">
        <v>68</v>
      </c>
      <c r="T428" t="s">
        <v>6858</v>
      </c>
      <c r="U428" t="s">
        <v>6859</v>
      </c>
      <c r="W428" t="s">
        <v>6860</v>
      </c>
      <c r="X428" t="s">
        <v>6861</v>
      </c>
      <c r="Y428" t="s">
        <v>6862</v>
      </c>
      <c r="AB428" t="s">
        <v>6863</v>
      </c>
      <c r="AC428" t="s">
        <v>6864</v>
      </c>
      <c r="AE428">
        <v>59</v>
      </c>
      <c r="AF428">
        <v>0</v>
      </c>
      <c r="AG428">
        <v>0</v>
      </c>
      <c r="AH428">
        <v>9</v>
      </c>
      <c r="AI428">
        <v>9</v>
      </c>
      <c r="AJ428" t="s">
        <v>112</v>
      </c>
      <c r="AK428" t="s">
        <v>113</v>
      </c>
      <c r="AL428" t="s">
        <v>114</v>
      </c>
      <c r="AM428" t="s">
        <v>2401</v>
      </c>
      <c r="AN428" t="s">
        <v>2402</v>
      </c>
      <c r="AP428" t="s">
        <v>2393</v>
      </c>
      <c r="AQ428" t="s">
        <v>2403</v>
      </c>
      <c r="AR428" s="1">
        <v>42689</v>
      </c>
      <c r="AS428">
        <v>2015</v>
      </c>
      <c r="AT428">
        <v>573</v>
      </c>
      <c r="AU428">
        <v>1</v>
      </c>
      <c r="AZ428">
        <v>50</v>
      </c>
      <c r="BA428">
        <v>56</v>
      </c>
      <c r="BC428" t="s">
        <v>6865</v>
      </c>
      <c r="BE428">
        <v>7</v>
      </c>
      <c r="BF428" t="s">
        <v>332</v>
      </c>
      <c r="BG428" t="s">
        <v>332</v>
      </c>
      <c r="BH428" t="s">
        <v>6866</v>
      </c>
      <c r="BI428" t="s">
        <v>6867</v>
      </c>
      <c r="BJ428">
        <v>26165450</v>
      </c>
    </row>
    <row r="429" spans="1:62">
      <c r="A429" t="s">
        <v>62</v>
      </c>
      <c r="B429" t="s">
        <v>6868</v>
      </c>
      <c r="F429" t="s">
        <v>6869</v>
      </c>
      <c r="I429" t="s">
        <v>6870</v>
      </c>
      <c r="J429" t="s">
        <v>66</v>
      </c>
      <c r="M429" t="s">
        <v>67</v>
      </c>
      <c r="N429" t="s">
        <v>68</v>
      </c>
      <c r="T429" t="s">
        <v>6871</v>
      </c>
      <c r="U429" t="s">
        <v>6872</v>
      </c>
      <c r="W429" t="s">
        <v>6873</v>
      </c>
      <c r="X429" t="s">
        <v>6874</v>
      </c>
      <c r="Y429" t="s">
        <v>6875</v>
      </c>
      <c r="AB429" t="s">
        <v>6876</v>
      </c>
      <c r="AC429" t="s">
        <v>6877</v>
      </c>
      <c r="AE429">
        <v>31</v>
      </c>
      <c r="AF429">
        <v>3</v>
      </c>
      <c r="AG429">
        <v>3</v>
      </c>
      <c r="AH429">
        <v>104</v>
      </c>
      <c r="AI429">
        <v>199</v>
      </c>
      <c r="AJ429" t="s">
        <v>76</v>
      </c>
      <c r="AK429" t="s">
        <v>77</v>
      </c>
      <c r="AL429" t="s">
        <v>78</v>
      </c>
      <c r="AM429" t="s">
        <v>79</v>
      </c>
      <c r="AN429" t="s">
        <v>80</v>
      </c>
      <c r="AP429" t="s">
        <v>81</v>
      </c>
      <c r="AQ429" t="s">
        <v>82</v>
      </c>
      <c r="AR429" s="1">
        <v>42689</v>
      </c>
      <c r="AS429">
        <v>2015</v>
      </c>
      <c r="AT429">
        <v>187</v>
      </c>
      <c r="AZ429">
        <v>20</v>
      </c>
      <c r="BA429">
        <v>28</v>
      </c>
      <c r="BC429" t="s">
        <v>6878</v>
      </c>
      <c r="BE429">
        <v>9</v>
      </c>
      <c r="BF429" t="s">
        <v>84</v>
      </c>
      <c r="BG429" t="s">
        <v>85</v>
      </c>
      <c r="BH429" t="s">
        <v>6879</v>
      </c>
      <c r="BI429" t="s">
        <v>6880</v>
      </c>
      <c r="BJ429">
        <v>25976993</v>
      </c>
    </row>
    <row r="430" spans="1:62">
      <c r="A430" t="s">
        <v>62</v>
      </c>
      <c r="B430" t="s">
        <v>6881</v>
      </c>
      <c r="F430" t="s">
        <v>6882</v>
      </c>
      <c r="I430" t="s">
        <v>6883</v>
      </c>
      <c r="J430" t="s">
        <v>1961</v>
      </c>
      <c r="M430" t="s">
        <v>67</v>
      </c>
      <c r="N430" t="s">
        <v>68</v>
      </c>
      <c r="T430" t="s">
        <v>6884</v>
      </c>
      <c r="U430" t="s">
        <v>6885</v>
      </c>
      <c r="W430" t="s">
        <v>6886</v>
      </c>
      <c r="X430" t="s">
        <v>6887</v>
      </c>
      <c r="Y430" t="s">
        <v>6888</v>
      </c>
      <c r="AB430" t="s">
        <v>6889</v>
      </c>
      <c r="AC430" t="s">
        <v>6890</v>
      </c>
      <c r="AE430">
        <v>39</v>
      </c>
      <c r="AF430">
        <v>0</v>
      </c>
      <c r="AG430">
        <v>0</v>
      </c>
      <c r="AH430">
        <v>10</v>
      </c>
      <c r="AI430">
        <v>10</v>
      </c>
      <c r="AJ430" t="s">
        <v>112</v>
      </c>
      <c r="AK430" t="s">
        <v>113</v>
      </c>
      <c r="AL430" t="s">
        <v>114</v>
      </c>
      <c r="AM430" t="s">
        <v>1968</v>
      </c>
      <c r="AN430" t="s">
        <v>1969</v>
      </c>
      <c r="AP430" t="s">
        <v>1970</v>
      </c>
      <c r="AQ430" t="s">
        <v>1971</v>
      </c>
      <c r="AR430" s="1">
        <v>42686</v>
      </c>
      <c r="AS430">
        <v>2015</v>
      </c>
      <c r="AT430">
        <v>195</v>
      </c>
      <c r="AZ430">
        <v>101</v>
      </c>
      <c r="BA430">
        <v>107</v>
      </c>
      <c r="BC430" t="s">
        <v>6891</v>
      </c>
      <c r="BE430">
        <v>7</v>
      </c>
      <c r="BF430" t="s">
        <v>1973</v>
      </c>
      <c r="BG430" t="s">
        <v>473</v>
      </c>
      <c r="BH430" t="s">
        <v>6892</v>
      </c>
      <c r="BI430" t="s">
        <v>6893</v>
      </c>
    </row>
    <row r="431" spans="1:62">
      <c r="A431" t="s">
        <v>62</v>
      </c>
      <c r="B431" t="s">
        <v>6894</v>
      </c>
      <c r="F431" t="s">
        <v>6895</v>
      </c>
      <c r="I431" t="s">
        <v>6896</v>
      </c>
      <c r="J431" t="s">
        <v>596</v>
      </c>
      <c r="M431" t="s">
        <v>67</v>
      </c>
      <c r="N431" t="s">
        <v>68</v>
      </c>
      <c r="U431" t="s">
        <v>6897</v>
      </c>
      <c r="W431" t="s">
        <v>6898</v>
      </c>
      <c r="X431" t="s">
        <v>6899</v>
      </c>
      <c r="Y431" t="s">
        <v>6900</v>
      </c>
      <c r="AB431" t="s">
        <v>6901</v>
      </c>
      <c r="AC431" t="s">
        <v>6902</v>
      </c>
      <c r="AE431">
        <v>56</v>
      </c>
      <c r="AF431">
        <v>0</v>
      </c>
      <c r="AG431">
        <v>0</v>
      </c>
      <c r="AH431">
        <v>25</v>
      </c>
      <c r="AI431">
        <v>25</v>
      </c>
      <c r="AJ431" t="s">
        <v>603</v>
      </c>
      <c r="AK431" t="s">
        <v>604</v>
      </c>
      <c r="AL431" t="s">
        <v>605</v>
      </c>
      <c r="AM431" t="s">
        <v>606</v>
      </c>
      <c r="AP431" t="s">
        <v>607</v>
      </c>
      <c r="AQ431" t="s">
        <v>608</v>
      </c>
      <c r="AR431" s="1">
        <v>42686</v>
      </c>
      <c r="AS431">
        <v>2015</v>
      </c>
      <c r="AT431">
        <v>5</v>
      </c>
      <c r="BB431">
        <v>16638</v>
      </c>
      <c r="BC431" t="s">
        <v>6903</v>
      </c>
      <c r="BE431">
        <v>12</v>
      </c>
      <c r="BF431" t="s">
        <v>610</v>
      </c>
      <c r="BG431" t="s">
        <v>611</v>
      </c>
      <c r="BH431" t="s">
        <v>6904</v>
      </c>
      <c r="BI431" t="s">
        <v>6905</v>
      </c>
      <c r="BJ431">
        <v>26559332</v>
      </c>
    </row>
    <row r="432" spans="1:62">
      <c r="A432" t="s">
        <v>62</v>
      </c>
      <c r="B432" t="s">
        <v>6906</v>
      </c>
      <c r="F432" t="s">
        <v>6907</v>
      </c>
      <c r="I432" t="s">
        <v>6908</v>
      </c>
      <c r="J432" t="s">
        <v>596</v>
      </c>
      <c r="M432" t="s">
        <v>67</v>
      </c>
      <c r="N432" t="s">
        <v>68</v>
      </c>
      <c r="U432" t="s">
        <v>6909</v>
      </c>
      <c r="W432" t="s">
        <v>6910</v>
      </c>
      <c r="X432" t="s">
        <v>6911</v>
      </c>
      <c r="Y432" t="s">
        <v>6912</v>
      </c>
      <c r="AB432" t="s">
        <v>6913</v>
      </c>
      <c r="AC432" t="s">
        <v>6914</v>
      </c>
      <c r="AE432">
        <v>43</v>
      </c>
      <c r="AF432">
        <v>0</v>
      </c>
      <c r="AG432">
        <v>0</v>
      </c>
      <c r="AH432">
        <v>11</v>
      </c>
      <c r="AI432">
        <v>11</v>
      </c>
      <c r="AJ432" t="s">
        <v>603</v>
      </c>
      <c r="AK432" t="s">
        <v>604</v>
      </c>
      <c r="AL432" t="s">
        <v>605</v>
      </c>
      <c r="AM432" t="s">
        <v>606</v>
      </c>
      <c r="AP432" t="s">
        <v>607</v>
      </c>
      <c r="AQ432" t="s">
        <v>608</v>
      </c>
      <c r="AR432" s="1">
        <v>42684</v>
      </c>
      <c r="AS432">
        <v>2015</v>
      </c>
      <c r="AT432">
        <v>5</v>
      </c>
      <c r="BB432">
        <v>16511</v>
      </c>
      <c r="BC432" t="s">
        <v>6915</v>
      </c>
      <c r="BE432">
        <v>10</v>
      </c>
      <c r="BF432" t="s">
        <v>610</v>
      </c>
      <c r="BG432" t="s">
        <v>611</v>
      </c>
      <c r="BH432" t="s">
        <v>6916</v>
      </c>
      <c r="BI432" t="s">
        <v>6917</v>
      </c>
      <c r="BJ432">
        <v>26552356</v>
      </c>
    </row>
    <row r="433" spans="1:62">
      <c r="A433" t="s">
        <v>62</v>
      </c>
      <c r="B433" t="s">
        <v>6918</v>
      </c>
      <c r="F433" t="s">
        <v>6919</v>
      </c>
      <c r="I433" t="s">
        <v>6920</v>
      </c>
      <c r="J433" t="s">
        <v>2393</v>
      </c>
      <c r="M433" t="s">
        <v>67</v>
      </c>
      <c r="N433" t="s">
        <v>68</v>
      </c>
      <c r="T433" t="s">
        <v>6921</v>
      </c>
      <c r="U433" t="s">
        <v>6922</v>
      </c>
      <c r="W433" t="s">
        <v>6923</v>
      </c>
      <c r="X433" t="s">
        <v>6924</v>
      </c>
      <c r="Y433" t="s">
        <v>6925</v>
      </c>
      <c r="AB433" t="s">
        <v>6926</v>
      </c>
      <c r="AC433" t="s">
        <v>6927</v>
      </c>
      <c r="AE433">
        <v>37</v>
      </c>
      <c r="AF433">
        <v>0</v>
      </c>
      <c r="AG433">
        <v>0</v>
      </c>
      <c r="AH433">
        <v>27</v>
      </c>
      <c r="AI433">
        <v>27</v>
      </c>
      <c r="AJ433" t="s">
        <v>112</v>
      </c>
      <c r="AK433" t="s">
        <v>113</v>
      </c>
      <c r="AL433" t="s">
        <v>114</v>
      </c>
      <c r="AM433" t="s">
        <v>2401</v>
      </c>
      <c r="AN433" t="s">
        <v>2402</v>
      </c>
      <c r="AP433" t="s">
        <v>2393</v>
      </c>
      <c r="AQ433" t="s">
        <v>2403</v>
      </c>
      <c r="AR433" s="1">
        <v>42684</v>
      </c>
      <c r="AS433">
        <v>2015</v>
      </c>
      <c r="AT433">
        <v>572</v>
      </c>
      <c r="AU433">
        <v>2</v>
      </c>
      <c r="AZ433">
        <v>169</v>
      </c>
      <c r="BA433">
        <v>174</v>
      </c>
      <c r="BC433" t="s">
        <v>6928</v>
      </c>
      <c r="BE433">
        <v>6</v>
      </c>
      <c r="BF433" t="s">
        <v>332</v>
      </c>
      <c r="BG433" t="s">
        <v>332</v>
      </c>
      <c r="BH433" t="s">
        <v>6929</v>
      </c>
      <c r="BI433" t="s">
        <v>6930</v>
      </c>
      <c r="BJ433">
        <v>26149652</v>
      </c>
    </row>
    <row r="434" spans="1:62">
      <c r="A434" t="s">
        <v>62</v>
      </c>
      <c r="B434" t="s">
        <v>6931</v>
      </c>
      <c r="F434" t="s">
        <v>6932</v>
      </c>
      <c r="I434" t="s">
        <v>6933</v>
      </c>
      <c r="J434" t="s">
        <v>2393</v>
      </c>
      <c r="M434" t="s">
        <v>67</v>
      </c>
      <c r="N434" t="s">
        <v>68</v>
      </c>
      <c r="T434" t="s">
        <v>6934</v>
      </c>
      <c r="U434" t="s">
        <v>6935</v>
      </c>
      <c r="W434" t="s">
        <v>6936</v>
      </c>
      <c r="X434" t="s">
        <v>6937</v>
      </c>
      <c r="Y434" t="s">
        <v>6938</v>
      </c>
      <c r="AB434" t="s">
        <v>6939</v>
      </c>
      <c r="AC434" t="s">
        <v>6940</v>
      </c>
      <c r="AE434">
        <v>23</v>
      </c>
      <c r="AF434">
        <v>0</v>
      </c>
      <c r="AG434">
        <v>0</v>
      </c>
      <c r="AH434">
        <v>30</v>
      </c>
      <c r="AI434">
        <v>30</v>
      </c>
      <c r="AJ434" t="s">
        <v>112</v>
      </c>
      <c r="AK434" t="s">
        <v>113</v>
      </c>
      <c r="AL434" t="s">
        <v>114</v>
      </c>
      <c r="AM434" t="s">
        <v>2401</v>
      </c>
      <c r="AN434" t="s">
        <v>2402</v>
      </c>
      <c r="AP434" t="s">
        <v>2393</v>
      </c>
      <c r="AQ434" t="s">
        <v>2403</v>
      </c>
      <c r="AR434" s="1">
        <v>42684</v>
      </c>
      <c r="AS434">
        <v>2015</v>
      </c>
      <c r="AT434">
        <v>572</v>
      </c>
      <c r="AU434">
        <v>2</v>
      </c>
      <c r="AZ434">
        <v>184</v>
      </c>
      <c r="BA434">
        <v>190</v>
      </c>
      <c r="BC434" t="s">
        <v>6941</v>
      </c>
      <c r="BE434">
        <v>7</v>
      </c>
      <c r="BF434" t="s">
        <v>332</v>
      </c>
      <c r="BG434" t="s">
        <v>332</v>
      </c>
      <c r="BH434" t="s">
        <v>6929</v>
      </c>
      <c r="BI434" t="s">
        <v>6942</v>
      </c>
      <c r="BJ434">
        <v>26162675</v>
      </c>
    </row>
    <row r="435" spans="1:62">
      <c r="A435" t="s">
        <v>62</v>
      </c>
      <c r="B435" t="s">
        <v>6943</v>
      </c>
      <c r="F435" t="s">
        <v>6944</v>
      </c>
      <c r="I435" t="s">
        <v>6945</v>
      </c>
      <c r="J435" t="s">
        <v>596</v>
      </c>
      <c r="M435" t="s">
        <v>67</v>
      </c>
      <c r="N435" t="s">
        <v>68</v>
      </c>
      <c r="U435" t="s">
        <v>6946</v>
      </c>
      <c r="W435" t="s">
        <v>6947</v>
      </c>
      <c r="X435" t="s">
        <v>6948</v>
      </c>
      <c r="Y435" t="s">
        <v>6949</v>
      </c>
      <c r="AB435" t="s">
        <v>6950</v>
      </c>
      <c r="AC435" t="s">
        <v>6951</v>
      </c>
      <c r="AE435">
        <v>42</v>
      </c>
      <c r="AF435">
        <v>2</v>
      </c>
      <c r="AG435">
        <v>2</v>
      </c>
      <c r="AH435">
        <v>15</v>
      </c>
      <c r="AI435">
        <v>15</v>
      </c>
      <c r="AJ435" t="s">
        <v>603</v>
      </c>
      <c r="AK435" t="s">
        <v>604</v>
      </c>
      <c r="AL435" t="s">
        <v>605</v>
      </c>
      <c r="AM435" t="s">
        <v>606</v>
      </c>
      <c r="AP435" t="s">
        <v>607</v>
      </c>
      <c r="AQ435" t="s">
        <v>608</v>
      </c>
      <c r="AR435" s="1">
        <v>42683</v>
      </c>
      <c r="AS435">
        <v>2015</v>
      </c>
      <c r="AT435">
        <v>5</v>
      </c>
      <c r="BB435">
        <v>16158</v>
      </c>
      <c r="BC435" t="s">
        <v>6952</v>
      </c>
      <c r="BE435">
        <v>11</v>
      </c>
      <c r="BF435" t="s">
        <v>610</v>
      </c>
      <c r="BG435" t="s">
        <v>611</v>
      </c>
      <c r="BH435" t="s">
        <v>6953</v>
      </c>
      <c r="BI435" t="s">
        <v>6954</v>
      </c>
      <c r="BJ435">
        <v>26548447</v>
      </c>
    </row>
    <row r="436" spans="1:62">
      <c r="A436" t="s">
        <v>62</v>
      </c>
      <c r="B436" t="s">
        <v>6955</v>
      </c>
      <c r="F436" t="s">
        <v>6956</v>
      </c>
      <c r="I436" t="s">
        <v>6957</v>
      </c>
      <c r="J436" t="s">
        <v>1906</v>
      </c>
      <c r="M436" t="s">
        <v>67</v>
      </c>
      <c r="N436" t="s">
        <v>68</v>
      </c>
      <c r="U436" t="s">
        <v>6958</v>
      </c>
      <c r="W436" t="s">
        <v>6959</v>
      </c>
      <c r="X436" t="s">
        <v>2478</v>
      </c>
      <c r="Y436" t="s">
        <v>2479</v>
      </c>
      <c r="AB436" t="s">
        <v>6960</v>
      </c>
      <c r="AC436" t="s">
        <v>6961</v>
      </c>
      <c r="AE436">
        <v>34</v>
      </c>
      <c r="AF436">
        <v>0</v>
      </c>
      <c r="AG436">
        <v>0</v>
      </c>
      <c r="AH436">
        <v>4</v>
      </c>
      <c r="AI436">
        <v>4</v>
      </c>
      <c r="AJ436" t="s">
        <v>1902</v>
      </c>
      <c r="AK436" t="s">
        <v>1903</v>
      </c>
      <c r="AL436" t="s">
        <v>1904</v>
      </c>
      <c r="AM436" t="s">
        <v>1905</v>
      </c>
      <c r="AP436" t="s">
        <v>1895</v>
      </c>
      <c r="AQ436" t="s">
        <v>1906</v>
      </c>
      <c r="AR436" s="1">
        <v>42680</v>
      </c>
      <c r="AS436">
        <v>2015</v>
      </c>
      <c r="AT436">
        <v>10</v>
      </c>
      <c r="AU436">
        <v>11</v>
      </c>
      <c r="BB436" t="s">
        <v>6962</v>
      </c>
      <c r="BC436" t="s">
        <v>6963</v>
      </c>
      <c r="BE436">
        <v>9</v>
      </c>
      <c r="BF436" t="s">
        <v>610</v>
      </c>
      <c r="BG436" t="s">
        <v>611</v>
      </c>
      <c r="BH436" t="s">
        <v>6964</v>
      </c>
      <c r="BI436" t="s">
        <v>6965</v>
      </c>
      <c r="BJ436">
        <v>26545251</v>
      </c>
    </row>
    <row r="437" spans="1:62">
      <c r="A437" t="s">
        <v>62</v>
      </c>
      <c r="B437" t="s">
        <v>6966</v>
      </c>
      <c r="F437" t="s">
        <v>6967</v>
      </c>
      <c r="I437" t="s">
        <v>6968</v>
      </c>
      <c r="J437" t="s">
        <v>596</v>
      </c>
      <c r="M437" t="s">
        <v>67</v>
      </c>
      <c r="N437" t="s">
        <v>68</v>
      </c>
      <c r="U437" t="s">
        <v>6969</v>
      </c>
      <c r="W437" t="s">
        <v>6970</v>
      </c>
      <c r="X437" t="s">
        <v>6971</v>
      </c>
      <c r="Y437" t="s">
        <v>6972</v>
      </c>
      <c r="AB437" t="s">
        <v>6973</v>
      </c>
      <c r="AC437" t="s">
        <v>6974</v>
      </c>
      <c r="AE437">
        <v>54</v>
      </c>
      <c r="AF437">
        <v>0</v>
      </c>
      <c r="AG437">
        <v>0</v>
      </c>
      <c r="AH437">
        <v>16</v>
      </c>
      <c r="AI437">
        <v>16</v>
      </c>
      <c r="AJ437" t="s">
        <v>603</v>
      </c>
      <c r="AK437" t="s">
        <v>604</v>
      </c>
      <c r="AL437" t="s">
        <v>605</v>
      </c>
      <c r="AM437" t="s">
        <v>606</v>
      </c>
      <c r="AP437" t="s">
        <v>607</v>
      </c>
      <c r="AQ437" t="s">
        <v>608</v>
      </c>
      <c r="AR437" s="1">
        <v>42680</v>
      </c>
      <c r="AS437">
        <v>2015</v>
      </c>
      <c r="AT437">
        <v>5</v>
      </c>
      <c r="BB437">
        <v>16155</v>
      </c>
      <c r="BC437" t="s">
        <v>6975</v>
      </c>
      <c r="BE437">
        <v>13</v>
      </c>
      <c r="BF437" t="s">
        <v>610</v>
      </c>
      <c r="BG437" t="s">
        <v>611</v>
      </c>
      <c r="BH437" t="s">
        <v>6976</v>
      </c>
      <c r="BI437" t="s">
        <v>6977</v>
      </c>
    </row>
    <row r="438" spans="1:62">
      <c r="A438" t="s">
        <v>62</v>
      </c>
      <c r="B438" t="s">
        <v>6978</v>
      </c>
      <c r="F438" t="s">
        <v>6979</v>
      </c>
      <c r="I438" t="s">
        <v>6980</v>
      </c>
      <c r="J438" t="s">
        <v>596</v>
      </c>
      <c r="M438" t="s">
        <v>67</v>
      </c>
      <c r="N438" t="s">
        <v>68</v>
      </c>
      <c r="U438" t="s">
        <v>6981</v>
      </c>
      <c r="W438" t="s">
        <v>6982</v>
      </c>
      <c r="X438" t="s">
        <v>6983</v>
      </c>
      <c r="Y438" t="s">
        <v>6984</v>
      </c>
      <c r="AB438" t="s">
        <v>6985</v>
      </c>
      <c r="AC438" t="s">
        <v>6986</v>
      </c>
      <c r="AE438">
        <v>14</v>
      </c>
      <c r="AF438">
        <v>0</v>
      </c>
      <c r="AG438">
        <v>0</v>
      </c>
      <c r="AH438">
        <v>2</v>
      </c>
      <c r="AI438">
        <v>2</v>
      </c>
      <c r="AJ438" t="s">
        <v>603</v>
      </c>
      <c r="AK438" t="s">
        <v>604</v>
      </c>
      <c r="AL438" t="s">
        <v>605</v>
      </c>
      <c r="AM438" t="s">
        <v>606</v>
      </c>
      <c r="AP438" t="s">
        <v>607</v>
      </c>
      <c r="AQ438" t="s">
        <v>608</v>
      </c>
      <c r="AR438" s="1">
        <v>42680</v>
      </c>
      <c r="AS438">
        <v>2015</v>
      </c>
      <c r="AT438">
        <v>5</v>
      </c>
      <c r="BB438">
        <v>16241</v>
      </c>
      <c r="BC438" t="s">
        <v>6987</v>
      </c>
      <c r="BE438">
        <v>9</v>
      </c>
      <c r="BF438" t="s">
        <v>610</v>
      </c>
      <c r="BG438" t="s">
        <v>611</v>
      </c>
      <c r="BH438" t="s">
        <v>6988</v>
      </c>
      <c r="BI438" t="s">
        <v>6989</v>
      </c>
      <c r="BJ438">
        <v>26542412</v>
      </c>
    </row>
    <row r="439" spans="1:62">
      <c r="A439" t="s">
        <v>62</v>
      </c>
      <c r="B439" t="s">
        <v>6990</v>
      </c>
      <c r="F439" t="s">
        <v>6991</v>
      </c>
      <c r="I439" t="s">
        <v>6992</v>
      </c>
      <c r="J439" t="s">
        <v>596</v>
      </c>
      <c r="M439" t="s">
        <v>67</v>
      </c>
      <c r="N439" t="s">
        <v>68</v>
      </c>
      <c r="U439" t="s">
        <v>6993</v>
      </c>
      <c r="W439" t="s">
        <v>6994</v>
      </c>
      <c r="X439" t="s">
        <v>705</v>
      </c>
      <c r="Y439" t="s">
        <v>706</v>
      </c>
      <c r="AB439" t="s">
        <v>6995</v>
      </c>
      <c r="AC439" t="s">
        <v>6996</v>
      </c>
      <c r="AE439">
        <v>60</v>
      </c>
      <c r="AF439">
        <v>0</v>
      </c>
      <c r="AG439">
        <v>0</v>
      </c>
      <c r="AH439">
        <v>6</v>
      </c>
      <c r="AI439">
        <v>6</v>
      </c>
      <c r="AJ439" t="s">
        <v>603</v>
      </c>
      <c r="AK439" t="s">
        <v>604</v>
      </c>
      <c r="AL439" t="s">
        <v>605</v>
      </c>
      <c r="AM439" t="s">
        <v>606</v>
      </c>
      <c r="AP439" t="s">
        <v>607</v>
      </c>
      <c r="AQ439" t="s">
        <v>608</v>
      </c>
      <c r="AR439" s="1">
        <v>42679</v>
      </c>
      <c r="AS439">
        <v>2015</v>
      </c>
      <c r="AT439">
        <v>5</v>
      </c>
      <c r="BB439">
        <v>16096</v>
      </c>
      <c r="BC439" t="s">
        <v>6997</v>
      </c>
      <c r="BE439">
        <v>10</v>
      </c>
      <c r="BF439" t="s">
        <v>610</v>
      </c>
      <c r="BG439" t="s">
        <v>611</v>
      </c>
      <c r="BH439" t="s">
        <v>6998</v>
      </c>
      <c r="BI439" t="s">
        <v>6999</v>
      </c>
      <c r="BJ439">
        <v>26537569</v>
      </c>
    </row>
    <row r="440" spans="1:62">
      <c r="A440" t="s">
        <v>62</v>
      </c>
      <c r="B440" t="s">
        <v>7000</v>
      </c>
      <c r="F440" t="s">
        <v>7001</v>
      </c>
      <c r="I440" t="s">
        <v>7002</v>
      </c>
      <c r="J440" t="s">
        <v>759</v>
      </c>
      <c r="M440" t="s">
        <v>67</v>
      </c>
      <c r="N440" t="s">
        <v>68</v>
      </c>
      <c r="T440" t="s">
        <v>7003</v>
      </c>
      <c r="U440" t="s">
        <v>7004</v>
      </c>
      <c r="W440" t="s">
        <v>7005</v>
      </c>
      <c r="X440" t="s">
        <v>7006</v>
      </c>
      <c r="Y440" t="s">
        <v>7007</v>
      </c>
      <c r="AB440" t="s">
        <v>7008</v>
      </c>
      <c r="AC440" t="s">
        <v>7009</v>
      </c>
      <c r="AE440">
        <v>27</v>
      </c>
      <c r="AF440">
        <v>0</v>
      </c>
      <c r="AG440">
        <v>0</v>
      </c>
      <c r="AH440">
        <v>9</v>
      </c>
      <c r="AI440">
        <v>9</v>
      </c>
      <c r="AJ440" t="s">
        <v>767</v>
      </c>
      <c r="AK440" t="s">
        <v>768</v>
      </c>
      <c r="AL440" t="s">
        <v>769</v>
      </c>
      <c r="AM440" t="s">
        <v>770</v>
      </c>
      <c r="AN440" t="s">
        <v>771</v>
      </c>
      <c r="AP440" t="s">
        <v>772</v>
      </c>
      <c r="AQ440" t="s">
        <v>773</v>
      </c>
      <c r="AR440" s="1">
        <v>42678</v>
      </c>
      <c r="AS440">
        <v>2015</v>
      </c>
      <c r="AT440">
        <v>63</v>
      </c>
      <c r="AU440">
        <v>43</v>
      </c>
      <c r="AZ440">
        <v>9615</v>
      </c>
      <c r="BA440">
        <v>9620</v>
      </c>
      <c r="BC440" t="s">
        <v>7010</v>
      </c>
      <c r="BE440">
        <v>6</v>
      </c>
      <c r="BF440" t="s">
        <v>775</v>
      </c>
      <c r="BG440" t="s">
        <v>776</v>
      </c>
      <c r="BH440" t="s">
        <v>7011</v>
      </c>
      <c r="BI440" t="s">
        <v>7012</v>
      </c>
      <c r="BJ440">
        <v>26478449</v>
      </c>
    </row>
    <row r="441" spans="1:62">
      <c r="A441" t="s">
        <v>62</v>
      </c>
      <c r="B441" t="s">
        <v>7013</v>
      </c>
      <c r="F441" t="s">
        <v>7014</v>
      </c>
      <c r="I441" t="s">
        <v>7015</v>
      </c>
      <c r="J441" t="s">
        <v>685</v>
      </c>
      <c r="M441" t="s">
        <v>67</v>
      </c>
      <c r="N441" t="s">
        <v>68</v>
      </c>
      <c r="T441" t="s">
        <v>7016</v>
      </c>
      <c r="U441" t="s">
        <v>7017</v>
      </c>
      <c r="W441" t="s">
        <v>7018</v>
      </c>
      <c r="X441" t="s">
        <v>7019</v>
      </c>
      <c r="Y441" t="s">
        <v>7020</v>
      </c>
      <c r="AB441" t="s">
        <v>7021</v>
      </c>
      <c r="AC441" t="s">
        <v>7022</v>
      </c>
      <c r="AE441">
        <v>51</v>
      </c>
      <c r="AF441">
        <v>0</v>
      </c>
      <c r="AG441">
        <v>0</v>
      </c>
      <c r="AH441">
        <v>14</v>
      </c>
      <c r="AI441">
        <v>14</v>
      </c>
      <c r="AJ441" t="s">
        <v>660</v>
      </c>
      <c r="AK441" t="s">
        <v>604</v>
      </c>
      <c r="AL441" t="s">
        <v>661</v>
      </c>
      <c r="AM441" t="s">
        <v>693</v>
      </c>
      <c r="AP441" t="s">
        <v>694</v>
      </c>
      <c r="AQ441" t="s">
        <v>695</v>
      </c>
      <c r="AR441" s="1">
        <v>42678</v>
      </c>
      <c r="AS441">
        <v>2015</v>
      </c>
      <c r="AT441">
        <v>6</v>
      </c>
      <c r="BB441">
        <v>46</v>
      </c>
      <c r="BC441" t="s">
        <v>7023</v>
      </c>
      <c r="BE441">
        <v>8</v>
      </c>
      <c r="BF441" t="s">
        <v>697</v>
      </c>
      <c r="BG441" t="s">
        <v>473</v>
      </c>
      <c r="BH441" t="s">
        <v>7024</v>
      </c>
      <c r="BI441" t="s">
        <v>7025</v>
      </c>
      <c r="BJ441">
        <v>26543557</v>
      </c>
    </row>
    <row r="442" spans="1:62">
      <c r="A442" t="s">
        <v>62</v>
      </c>
      <c r="B442" t="s">
        <v>7026</v>
      </c>
      <c r="F442" t="s">
        <v>7027</v>
      </c>
      <c r="I442" t="s">
        <v>7028</v>
      </c>
      <c r="J442" t="s">
        <v>596</v>
      </c>
      <c r="M442" t="s">
        <v>67</v>
      </c>
      <c r="N442" t="s">
        <v>68</v>
      </c>
      <c r="U442" t="s">
        <v>7029</v>
      </c>
      <c r="W442" t="s">
        <v>7030</v>
      </c>
      <c r="X442" t="s">
        <v>749</v>
      </c>
      <c r="Y442" t="s">
        <v>750</v>
      </c>
      <c r="AB442" t="s">
        <v>7031</v>
      </c>
      <c r="AC442" t="s">
        <v>7032</v>
      </c>
      <c r="AE442">
        <v>46</v>
      </c>
      <c r="AF442">
        <v>0</v>
      </c>
      <c r="AG442">
        <v>0</v>
      </c>
      <c r="AH442">
        <v>27</v>
      </c>
      <c r="AI442">
        <v>27</v>
      </c>
      <c r="AJ442" t="s">
        <v>603</v>
      </c>
      <c r="AK442" t="s">
        <v>604</v>
      </c>
      <c r="AL442" t="s">
        <v>605</v>
      </c>
      <c r="AM442" t="s">
        <v>606</v>
      </c>
      <c r="AP442" t="s">
        <v>607</v>
      </c>
      <c r="AQ442" t="s">
        <v>608</v>
      </c>
      <c r="AR442" s="1">
        <v>42677</v>
      </c>
      <c r="AS442">
        <v>2015</v>
      </c>
      <c r="AT442">
        <v>5</v>
      </c>
      <c r="BB442">
        <v>16116</v>
      </c>
      <c r="BC442" t="s">
        <v>7033</v>
      </c>
      <c r="BE442">
        <v>14</v>
      </c>
      <c r="BF442" t="s">
        <v>610</v>
      </c>
      <c r="BG442" t="s">
        <v>611</v>
      </c>
      <c r="BH442" t="s">
        <v>7034</v>
      </c>
      <c r="BI442" t="s">
        <v>7035</v>
      </c>
      <c r="BJ442">
        <v>26527325</v>
      </c>
    </row>
    <row r="443" spans="1:62">
      <c r="A443" t="s">
        <v>62</v>
      </c>
      <c r="B443" t="s">
        <v>7036</v>
      </c>
      <c r="F443" t="s">
        <v>7037</v>
      </c>
      <c r="I443" t="s">
        <v>7038</v>
      </c>
      <c r="J443" t="s">
        <v>1825</v>
      </c>
      <c r="M443" t="s">
        <v>67</v>
      </c>
      <c r="N443" t="s">
        <v>68</v>
      </c>
      <c r="T443" t="s">
        <v>7039</v>
      </c>
      <c r="U443" t="s">
        <v>7040</v>
      </c>
      <c r="W443" t="s">
        <v>7041</v>
      </c>
      <c r="X443" t="s">
        <v>7042</v>
      </c>
      <c r="Y443" t="s">
        <v>7043</v>
      </c>
      <c r="AB443" t="s">
        <v>7044</v>
      </c>
      <c r="AC443" t="s">
        <v>7045</v>
      </c>
      <c r="AE443">
        <v>25</v>
      </c>
      <c r="AF443">
        <v>0</v>
      </c>
      <c r="AG443">
        <v>0</v>
      </c>
      <c r="AH443">
        <v>24</v>
      </c>
      <c r="AI443">
        <v>24</v>
      </c>
      <c r="AJ443" t="s">
        <v>1833</v>
      </c>
      <c r="AK443" t="s">
        <v>1834</v>
      </c>
      <c r="AL443" t="s">
        <v>1835</v>
      </c>
      <c r="AM443" t="s">
        <v>1836</v>
      </c>
      <c r="AN443" t="s">
        <v>1837</v>
      </c>
      <c r="AP443" t="s">
        <v>1838</v>
      </c>
      <c r="AQ443" t="s">
        <v>1839</v>
      </c>
      <c r="AR443" s="1">
        <v>42676</v>
      </c>
      <c r="AS443">
        <v>2015</v>
      </c>
      <c r="AT443">
        <v>18</v>
      </c>
      <c r="AU443">
        <v>11</v>
      </c>
      <c r="AZ443">
        <v>2571</v>
      </c>
      <c r="BA443">
        <v>2583</v>
      </c>
      <c r="BC443" t="s">
        <v>7046</v>
      </c>
      <c r="BE443">
        <v>13</v>
      </c>
      <c r="BF443" t="s">
        <v>200</v>
      </c>
      <c r="BG443" t="s">
        <v>200</v>
      </c>
      <c r="BH443" t="s">
        <v>7047</v>
      </c>
      <c r="BI443" t="s">
        <v>7048</v>
      </c>
    </row>
    <row r="444" spans="1:62">
      <c r="A444" t="s">
        <v>62</v>
      </c>
      <c r="B444" t="s">
        <v>7049</v>
      </c>
      <c r="F444" t="s">
        <v>7050</v>
      </c>
      <c r="I444" t="s">
        <v>7051</v>
      </c>
      <c r="J444" t="s">
        <v>7052</v>
      </c>
      <c r="M444" t="s">
        <v>67</v>
      </c>
      <c r="N444" t="s">
        <v>68</v>
      </c>
      <c r="T444" t="s">
        <v>7053</v>
      </c>
      <c r="U444" t="s">
        <v>7054</v>
      </c>
      <c r="W444" t="s">
        <v>7055</v>
      </c>
      <c r="X444" t="s">
        <v>7056</v>
      </c>
      <c r="Y444" t="s">
        <v>7057</v>
      </c>
      <c r="AB444" t="s">
        <v>7058</v>
      </c>
      <c r="AC444" t="s">
        <v>7059</v>
      </c>
      <c r="AE444">
        <v>44</v>
      </c>
      <c r="AF444">
        <v>0</v>
      </c>
      <c r="AG444">
        <v>0</v>
      </c>
      <c r="AH444">
        <v>2</v>
      </c>
      <c r="AI444">
        <v>2</v>
      </c>
      <c r="AJ444" t="s">
        <v>358</v>
      </c>
      <c r="AK444" t="s">
        <v>359</v>
      </c>
      <c r="AL444" t="s">
        <v>360</v>
      </c>
      <c r="AM444" t="s">
        <v>7060</v>
      </c>
      <c r="AN444" t="s">
        <v>7061</v>
      </c>
      <c r="AP444" t="s">
        <v>7062</v>
      </c>
      <c r="AQ444" t="s">
        <v>7063</v>
      </c>
      <c r="AR444" t="s">
        <v>7064</v>
      </c>
      <c r="AS444">
        <v>2015</v>
      </c>
      <c r="AT444">
        <v>62</v>
      </c>
      <c r="AU444">
        <v>6</v>
      </c>
      <c r="AZ444">
        <v>823</v>
      </c>
      <c r="BA444">
        <v>832</v>
      </c>
      <c r="BC444" t="s">
        <v>7065</v>
      </c>
      <c r="BE444">
        <v>10</v>
      </c>
      <c r="BF444" t="s">
        <v>434</v>
      </c>
      <c r="BG444" t="s">
        <v>434</v>
      </c>
      <c r="BH444" t="s">
        <v>7066</v>
      </c>
      <c r="BI444" t="s">
        <v>7067</v>
      </c>
      <c r="BJ444">
        <v>25522759</v>
      </c>
    </row>
    <row r="445" spans="1:62">
      <c r="A445" t="s">
        <v>62</v>
      </c>
      <c r="B445" t="s">
        <v>7068</v>
      </c>
      <c r="F445" t="s">
        <v>7069</v>
      </c>
      <c r="I445" t="s">
        <v>7070</v>
      </c>
      <c r="J445" t="s">
        <v>7071</v>
      </c>
      <c r="M445" t="s">
        <v>5888</v>
      </c>
      <c r="N445" t="s">
        <v>68</v>
      </c>
      <c r="T445" t="s">
        <v>7072</v>
      </c>
      <c r="U445" t="s">
        <v>7073</v>
      </c>
      <c r="W445" t="s">
        <v>7074</v>
      </c>
      <c r="X445" t="s">
        <v>7075</v>
      </c>
      <c r="Y445" t="s">
        <v>7076</v>
      </c>
      <c r="AB445" t="s">
        <v>7077</v>
      </c>
      <c r="AC445" t="s">
        <v>7078</v>
      </c>
      <c r="AE445">
        <v>31</v>
      </c>
      <c r="AF445">
        <v>0</v>
      </c>
      <c r="AG445">
        <v>0</v>
      </c>
      <c r="AH445">
        <v>1</v>
      </c>
      <c r="AI445">
        <v>1</v>
      </c>
      <c r="AJ445" t="s">
        <v>4377</v>
      </c>
      <c r="AK445" t="s">
        <v>1763</v>
      </c>
      <c r="AL445" t="s">
        <v>4378</v>
      </c>
      <c r="AM445" t="s">
        <v>7079</v>
      </c>
      <c r="AP445" t="s">
        <v>7080</v>
      </c>
      <c r="AQ445" t="s">
        <v>7081</v>
      </c>
      <c r="AR445" t="s">
        <v>7082</v>
      </c>
      <c r="AS445">
        <v>2015</v>
      </c>
      <c r="AT445">
        <v>35</v>
      </c>
      <c r="AU445">
        <v>11</v>
      </c>
      <c r="AZ445">
        <v>2393</v>
      </c>
      <c r="BA445">
        <v>2398</v>
      </c>
      <c r="BC445" t="s">
        <v>7083</v>
      </c>
      <c r="BE445">
        <v>6</v>
      </c>
      <c r="BF445" t="s">
        <v>5451</v>
      </c>
      <c r="BG445" t="s">
        <v>2573</v>
      </c>
      <c r="BH445" t="s">
        <v>7084</v>
      </c>
      <c r="BI445" t="s">
        <v>7085</v>
      </c>
    </row>
    <row r="446" spans="1:62">
      <c r="A446" t="s">
        <v>62</v>
      </c>
      <c r="B446" t="s">
        <v>7086</v>
      </c>
      <c r="F446" t="s">
        <v>7087</v>
      </c>
      <c r="I446" t="s">
        <v>7088</v>
      </c>
      <c r="J446" t="s">
        <v>7089</v>
      </c>
      <c r="M446" t="s">
        <v>67</v>
      </c>
      <c r="N446" t="s">
        <v>68</v>
      </c>
      <c r="T446" t="s">
        <v>7090</v>
      </c>
      <c r="U446" t="s">
        <v>7091</v>
      </c>
      <c r="W446" t="s">
        <v>7092</v>
      </c>
      <c r="X446" t="s">
        <v>482</v>
      </c>
      <c r="Y446" t="s">
        <v>191</v>
      </c>
      <c r="AB446" t="s">
        <v>7093</v>
      </c>
      <c r="AC446" t="s">
        <v>7094</v>
      </c>
      <c r="AE446">
        <v>41</v>
      </c>
      <c r="AF446">
        <v>0</v>
      </c>
      <c r="AG446">
        <v>0</v>
      </c>
      <c r="AH446">
        <v>9</v>
      </c>
      <c r="AI446">
        <v>9</v>
      </c>
      <c r="AJ446" t="s">
        <v>112</v>
      </c>
      <c r="AK446" t="s">
        <v>113</v>
      </c>
      <c r="AL446" t="s">
        <v>114</v>
      </c>
      <c r="AM446" t="s">
        <v>7095</v>
      </c>
      <c r="AN446" t="s">
        <v>7096</v>
      </c>
      <c r="AP446" t="s">
        <v>7097</v>
      </c>
      <c r="AQ446" t="s">
        <v>7098</v>
      </c>
      <c r="AR446" t="s">
        <v>7082</v>
      </c>
      <c r="AS446">
        <v>2015</v>
      </c>
      <c r="AT446">
        <v>77</v>
      </c>
      <c r="AV446">
        <v>3</v>
      </c>
      <c r="AZ446">
        <v>378</v>
      </c>
      <c r="BA446">
        <v>384</v>
      </c>
      <c r="BC446" t="s">
        <v>7099</v>
      </c>
      <c r="BE446">
        <v>7</v>
      </c>
      <c r="BF446" t="s">
        <v>200</v>
      </c>
      <c r="BG446" t="s">
        <v>200</v>
      </c>
      <c r="BH446" t="s">
        <v>7100</v>
      </c>
      <c r="BI446" t="s">
        <v>7101</v>
      </c>
    </row>
    <row r="447" spans="1:62">
      <c r="A447" t="s">
        <v>62</v>
      </c>
      <c r="B447" t="s">
        <v>7102</v>
      </c>
      <c r="F447" t="s">
        <v>7103</v>
      </c>
      <c r="I447" t="s">
        <v>7104</v>
      </c>
      <c r="J447" t="s">
        <v>7089</v>
      </c>
      <c r="M447" t="s">
        <v>67</v>
      </c>
      <c r="N447" t="s">
        <v>68</v>
      </c>
      <c r="T447" t="s">
        <v>7105</v>
      </c>
      <c r="U447" t="s">
        <v>7106</v>
      </c>
      <c r="W447" t="s">
        <v>7107</v>
      </c>
      <c r="X447" t="s">
        <v>7108</v>
      </c>
      <c r="Y447" t="s">
        <v>7109</v>
      </c>
      <c r="AB447" t="s">
        <v>7110</v>
      </c>
      <c r="AC447" t="s">
        <v>7111</v>
      </c>
      <c r="AE447">
        <v>43</v>
      </c>
      <c r="AF447">
        <v>0</v>
      </c>
      <c r="AG447">
        <v>0</v>
      </c>
      <c r="AH447">
        <v>2</v>
      </c>
      <c r="AI447">
        <v>2</v>
      </c>
      <c r="AJ447" t="s">
        <v>112</v>
      </c>
      <c r="AK447" t="s">
        <v>113</v>
      </c>
      <c r="AL447" t="s">
        <v>114</v>
      </c>
      <c r="AM447" t="s">
        <v>7095</v>
      </c>
      <c r="AN447" t="s">
        <v>7096</v>
      </c>
      <c r="AP447" t="s">
        <v>7097</v>
      </c>
      <c r="AQ447" t="s">
        <v>7098</v>
      </c>
      <c r="AR447" t="s">
        <v>7082</v>
      </c>
      <c r="AS447">
        <v>2015</v>
      </c>
      <c r="AT447">
        <v>77</v>
      </c>
      <c r="AV447">
        <v>3</v>
      </c>
      <c r="AZ447">
        <v>527</v>
      </c>
      <c r="BA447">
        <v>533</v>
      </c>
      <c r="BC447" t="s">
        <v>7112</v>
      </c>
      <c r="BE447">
        <v>7</v>
      </c>
      <c r="BF447" t="s">
        <v>200</v>
      </c>
      <c r="BG447" t="s">
        <v>200</v>
      </c>
      <c r="BH447" t="s">
        <v>7100</v>
      </c>
      <c r="BI447" t="s">
        <v>7113</v>
      </c>
    </row>
    <row r="448" spans="1:62">
      <c r="A448" t="s">
        <v>62</v>
      </c>
      <c r="B448" t="s">
        <v>7114</v>
      </c>
      <c r="F448" t="s">
        <v>7115</v>
      </c>
      <c r="I448" t="s">
        <v>7116</v>
      </c>
      <c r="J448" t="s">
        <v>3741</v>
      </c>
      <c r="M448" t="s">
        <v>67</v>
      </c>
      <c r="N448" t="s">
        <v>68</v>
      </c>
      <c r="T448" t="s">
        <v>7117</v>
      </c>
      <c r="U448" t="s">
        <v>7118</v>
      </c>
      <c r="W448" t="s">
        <v>7119</v>
      </c>
      <c r="X448" t="s">
        <v>7120</v>
      </c>
      <c r="Y448" t="s">
        <v>7121</v>
      </c>
      <c r="AB448" t="s">
        <v>7122</v>
      </c>
      <c r="AC448" t="s">
        <v>7123</v>
      </c>
      <c r="AE448">
        <v>41</v>
      </c>
      <c r="AF448">
        <v>0</v>
      </c>
      <c r="AG448">
        <v>0</v>
      </c>
      <c r="AH448">
        <v>3</v>
      </c>
      <c r="AI448">
        <v>3</v>
      </c>
      <c r="AJ448" t="s">
        <v>112</v>
      </c>
      <c r="AK448" t="s">
        <v>113</v>
      </c>
      <c r="AL448" t="s">
        <v>114</v>
      </c>
      <c r="AM448" t="s">
        <v>3749</v>
      </c>
      <c r="AN448" t="s">
        <v>3750</v>
      </c>
      <c r="AP448" t="s">
        <v>3751</v>
      </c>
      <c r="AQ448" t="s">
        <v>3752</v>
      </c>
      <c r="AR448" t="s">
        <v>7082</v>
      </c>
      <c r="AS448">
        <v>2015</v>
      </c>
      <c r="AT448">
        <v>81</v>
      </c>
      <c r="AZ448">
        <v>22</v>
      </c>
      <c r="BA448">
        <v>30</v>
      </c>
      <c r="BC448" t="s">
        <v>7124</v>
      </c>
      <c r="BE448">
        <v>9</v>
      </c>
      <c r="BF448" t="s">
        <v>3754</v>
      </c>
      <c r="BG448" t="s">
        <v>3755</v>
      </c>
      <c r="BH448" t="s">
        <v>7125</v>
      </c>
      <c r="BI448" t="s">
        <v>7126</v>
      </c>
      <c r="BJ448">
        <v>26226456</v>
      </c>
    </row>
    <row r="449" spans="1:62">
      <c r="A449" t="s">
        <v>62</v>
      </c>
      <c r="B449" t="s">
        <v>7127</v>
      </c>
      <c r="F449" t="s">
        <v>7128</v>
      </c>
      <c r="I449" t="s">
        <v>7129</v>
      </c>
      <c r="J449" t="s">
        <v>4954</v>
      </c>
      <c r="M449" t="s">
        <v>67</v>
      </c>
      <c r="N449" t="s">
        <v>68</v>
      </c>
      <c r="T449" t="s">
        <v>7130</v>
      </c>
      <c r="U449" t="s">
        <v>7131</v>
      </c>
      <c r="W449" t="s">
        <v>7132</v>
      </c>
      <c r="X449" t="s">
        <v>7133</v>
      </c>
      <c r="Y449" t="s">
        <v>7134</v>
      </c>
      <c r="AB449" t="s">
        <v>7135</v>
      </c>
      <c r="AC449" t="s">
        <v>7136</v>
      </c>
      <c r="AE449">
        <v>38</v>
      </c>
      <c r="AF449">
        <v>0</v>
      </c>
      <c r="AG449">
        <v>0</v>
      </c>
      <c r="AH449">
        <v>8</v>
      </c>
      <c r="AI449">
        <v>8</v>
      </c>
      <c r="AJ449" t="s">
        <v>4962</v>
      </c>
      <c r="AK449" t="s">
        <v>4838</v>
      </c>
      <c r="AL449" t="s">
        <v>4963</v>
      </c>
      <c r="AM449" t="s">
        <v>4964</v>
      </c>
      <c r="AN449" t="s">
        <v>4965</v>
      </c>
      <c r="AP449" t="s">
        <v>4966</v>
      </c>
      <c r="AQ449" t="s">
        <v>4967</v>
      </c>
      <c r="AR449" t="s">
        <v>7082</v>
      </c>
      <c r="AS449">
        <v>2015</v>
      </c>
      <c r="AT449">
        <v>25</v>
      </c>
      <c r="AU449">
        <v>11</v>
      </c>
      <c r="AZ449">
        <v>1944</v>
      </c>
      <c r="BA449">
        <v>1953</v>
      </c>
      <c r="BC449" t="s">
        <v>7137</v>
      </c>
      <c r="BE449">
        <v>10</v>
      </c>
      <c r="BF449" t="s">
        <v>919</v>
      </c>
      <c r="BG449" t="s">
        <v>919</v>
      </c>
      <c r="BH449" t="s">
        <v>7138</v>
      </c>
      <c r="BI449" t="s">
        <v>7139</v>
      </c>
      <c r="BJ449">
        <v>26215268</v>
      </c>
    </row>
    <row r="450" spans="1:62">
      <c r="A450" t="s">
        <v>62</v>
      </c>
      <c r="B450" t="s">
        <v>7140</v>
      </c>
      <c r="F450" t="s">
        <v>7141</v>
      </c>
      <c r="I450" t="s">
        <v>7142</v>
      </c>
      <c r="J450" t="s">
        <v>7143</v>
      </c>
      <c r="M450" t="s">
        <v>67</v>
      </c>
      <c r="N450" t="s">
        <v>68</v>
      </c>
      <c r="T450" t="s">
        <v>7144</v>
      </c>
      <c r="U450" t="s">
        <v>7145</v>
      </c>
      <c r="W450" t="s">
        <v>7146</v>
      </c>
      <c r="X450" t="s">
        <v>7147</v>
      </c>
      <c r="Y450" t="s">
        <v>7148</v>
      </c>
      <c r="Z450" t="s">
        <v>7149</v>
      </c>
      <c r="AA450" t="s">
        <v>7150</v>
      </c>
      <c r="AB450" t="s">
        <v>7151</v>
      </c>
      <c r="AC450" t="s">
        <v>7152</v>
      </c>
      <c r="AE450">
        <v>50</v>
      </c>
      <c r="AF450">
        <v>0</v>
      </c>
      <c r="AG450">
        <v>0</v>
      </c>
      <c r="AH450">
        <v>6</v>
      </c>
      <c r="AI450">
        <v>6</v>
      </c>
      <c r="AJ450" t="s">
        <v>213</v>
      </c>
      <c r="AK450" t="s">
        <v>964</v>
      </c>
      <c r="AL450" t="s">
        <v>965</v>
      </c>
      <c r="AM450" t="s">
        <v>7153</v>
      </c>
      <c r="AN450" t="s">
        <v>7154</v>
      </c>
      <c r="AP450" t="s">
        <v>7155</v>
      </c>
      <c r="AQ450" t="s">
        <v>7156</v>
      </c>
      <c r="AR450" t="s">
        <v>7082</v>
      </c>
      <c r="AS450">
        <v>2015</v>
      </c>
      <c r="AT450">
        <v>396</v>
      </c>
      <c r="AU450" s="2">
        <v>42371</v>
      </c>
      <c r="AZ450">
        <v>73</v>
      </c>
      <c r="BA450">
        <v>83</v>
      </c>
      <c r="BC450" t="s">
        <v>7157</v>
      </c>
      <c r="BE450">
        <v>11</v>
      </c>
      <c r="BF450" t="s">
        <v>7158</v>
      </c>
      <c r="BG450" t="s">
        <v>1685</v>
      </c>
      <c r="BH450" t="s">
        <v>7159</v>
      </c>
      <c r="BI450" t="s">
        <v>7160</v>
      </c>
    </row>
    <row r="451" spans="1:62">
      <c r="A451" t="s">
        <v>62</v>
      </c>
      <c r="B451" t="s">
        <v>7161</v>
      </c>
      <c r="F451" t="s">
        <v>7162</v>
      </c>
      <c r="I451" t="s">
        <v>7163</v>
      </c>
      <c r="J451" t="s">
        <v>7143</v>
      </c>
      <c r="M451" t="s">
        <v>67</v>
      </c>
      <c r="N451" t="s">
        <v>68</v>
      </c>
      <c r="T451" t="s">
        <v>7164</v>
      </c>
      <c r="U451" t="s">
        <v>7165</v>
      </c>
      <c r="W451" t="s">
        <v>7166</v>
      </c>
      <c r="X451" t="s">
        <v>7167</v>
      </c>
      <c r="Y451" t="s">
        <v>7168</v>
      </c>
      <c r="AB451" t="s">
        <v>7169</v>
      </c>
      <c r="AC451" t="s">
        <v>7170</v>
      </c>
      <c r="AE451">
        <v>47</v>
      </c>
      <c r="AF451">
        <v>0</v>
      </c>
      <c r="AG451">
        <v>0</v>
      </c>
      <c r="AH451">
        <v>13</v>
      </c>
      <c r="AI451">
        <v>13</v>
      </c>
      <c r="AJ451" t="s">
        <v>213</v>
      </c>
      <c r="AK451" t="s">
        <v>964</v>
      </c>
      <c r="AL451" t="s">
        <v>965</v>
      </c>
      <c r="AM451" t="s">
        <v>7153</v>
      </c>
      <c r="AN451" t="s">
        <v>7154</v>
      </c>
      <c r="AP451" t="s">
        <v>7155</v>
      </c>
      <c r="AQ451" t="s">
        <v>7156</v>
      </c>
      <c r="AR451" t="s">
        <v>7082</v>
      </c>
      <c r="AS451">
        <v>2015</v>
      </c>
      <c r="AT451">
        <v>396</v>
      </c>
      <c r="AU451" s="2">
        <v>42371</v>
      </c>
      <c r="AZ451">
        <v>163</v>
      </c>
      <c r="BA451">
        <v>173</v>
      </c>
      <c r="BC451" t="s">
        <v>7171</v>
      </c>
      <c r="BE451">
        <v>11</v>
      </c>
      <c r="BF451" t="s">
        <v>7158</v>
      </c>
      <c r="BG451" t="s">
        <v>1685</v>
      </c>
      <c r="BH451" t="s">
        <v>7159</v>
      </c>
      <c r="BI451" t="s">
        <v>7172</v>
      </c>
    </row>
    <row r="452" spans="1:62">
      <c r="A452" t="s">
        <v>62</v>
      </c>
      <c r="B452" t="s">
        <v>7173</v>
      </c>
      <c r="F452" t="s">
        <v>7174</v>
      </c>
      <c r="I452" t="s">
        <v>7175</v>
      </c>
      <c r="J452" t="s">
        <v>7143</v>
      </c>
      <c r="M452" t="s">
        <v>67</v>
      </c>
      <c r="N452" t="s">
        <v>68</v>
      </c>
      <c r="T452" t="s">
        <v>7176</v>
      </c>
      <c r="U452" t="s">
        <v>7177</v>
      </c>
      <c r="W452" t="s">
        <v>7178</v>
      </c>
      <c r="X452" t="s">
        <v>2195</v>
      </c>
      <c r="Y452" t="s">
        <v>7179</v>
      </c>
      <c r="AB452" t="s">
        <v>7180</v>
      </c>
      <c r="AC452" t="s">
        <v>7181</v>
      </c>
      <c r="AE452">
        <v>71</v>
      </c>
      <c r="AF452">
        <v>0</v>
      </c>
      <c r="AG452">
        <v>0</v>
      </c>
      <c r="AH452">
        <v>6</v>
      </c>
      <c r="AI452">
        <v>6</v>
      </c>
      <c r="AJ452" t="s">
        <v>213</v>
      </c>
      <c r="AK452" t="s">
        <v>964</v>
      </c>
      <c r="AL452" t="s">
        <v>965</v>
      </c>
      <c r="AM452" t="s">
        <v>7153</v>
      </c>
      <c r="AN452" t="s">
        <v>7154</v>
      </c>
      <c r="AP452" t="s">
        <v>7155</v>
      </c>
      <c r="AQ452" t="s">
        <v>7156</v>
      </c>
      <c r="AR452" t="s">
        <v>7082</v>
      </c>
      <c r="AS452">
        <v>2015</v>
      </c>
      <c r="AT452">
        <v>396</v>
      </c>
      <c r="AU452" s="2">
        <v>42371</v>
      </c>
      <c r="AZ452">
        <v>215</v>
      </c>
      <c r="BA452">
        <v>227</v>
      </c>
      <c r="BC452" t="s">
        <v>7182</v>
      </c>
      <c r="BE452">
        <v>13</v>
      </c>
      <c r="BF452" t="s">
        <v>7158</v>
      </c>
      <c r="BG452" t="s">
        <v>1685</v>
      </c>
      <c r="BH452" t="s">
        <v>7159</v>
      </c>
      <c r="BI452" t="s">
        <v>7183</v>
      </c>
    </row>
    <row r="453" spans="1:62">
      <c r="A453" t="s">
        <v>62</v>
      </c>
      <c r="B453" t="s">
        <v>7184</v>
      </c>
      <c r="F453" t="s">
        <v>7185</v>
      </c>
      <c r="I453" t="s">
        <v>7186</v>
      </c>
      <c r="J453" t="s">
        <v>7143</v>
      </c>
      <c r="M453" t="s">
        <v>67</v>
      </c>
      <c r="N453" t="s">
        <v>68</v>
      </c>
      <c r="T453" t="s">
        <v>7187</v>
      </c>
      <c r="U453" t="s">
        <v>7188</v>
      </c>
      <c r="W453" t="s">
        <v>7189</v>
      </c>
      <c r="X453" t="s">
        <v>7190</v>
      </c>
      <c r="Y453" t="s">
        <v>7191</v>
      </c>
      <c r="AB453" t="s">
        <v>7192</v>
      </c>
      <c r="AC453" t="s">
        <v>7193</v>
      </c>
      <c r="AE453">
        <v>83</v>
      </c>
      <c r="AF453">
        <v>0</v>
      </c>
      <c r="AG453">
        <v>0</v>
      </c>
      <c r="AH453">
        <v>11</v>
      </c>
      <c r="AI453">
        <v>11</v>
      </c>
      <c r="AJ453" t="s">
        <v>213</v>
      </c>
      <c r="AK453" t="s">
        <v>964</v>
      </c>
      <c r="AL453" t="s">
        <v>965</v>
      </c>
      <c r="AM453" t="s">
        <v>7153</v>
      </c>
      <c r="AN453" t="s">
        <v>7154</v>
      </c>
      <c r="AP453" t="s">
        <v>7155</v>
      </c>
      <c r="AQ453" t="s">
        <v>7156</v>
      </c>
      <c r="AR453" t="s">
        <v>7082</v>
      </c>
      <c r="AS453">
        <v>2015</v>
      </c>
      <c r="AT453">
        <v>396</v>
      </c>
      <c r="AU453" s="2">
        <v>42371</v>
      </c>
      <c r="AZ453">
        <v>397</v>
      </c>
      <c r="BA453">
        <v>410</v>
      </c>
      <c r="BC453" t="s">
        <v>7194</v>
      </c>
      <c r="BE453">
        <v>14</v>
      </c>
      <c r="BF453" t="s">
        <v>7158</v>
      </c>
      <c r="BG453" t="s">
        <v>1685</v>
      </c>
      <c r="BH453" t="s">
        <v>7159</v>
      </c>
      <c r="BI453" t="s">
        <v>7195</v>
      </c>
    </row>
    <row r="454" spans="1:62">
      <c r="A454" t="s">
        <v>62</v>
      </c>
      <c r="B454" t="s">
        <v>7196</v>
      </c>
      <c r="F454" t="s">
        <v>7197</v>
      </c>
      <c r="I454" t="s">
        <v>7198</v>
      </c>
      <c r="J454" t="s">
        <v>2747</v>
      </c>
      <c r="M454" t="s">
        <v>67</v>
      </c>
      <c r="N454" t="s">
        <v>68</v>
      </c>
      <c r="T454" t="s">
        <v>7199</v>
      </c>
      <c r="U454" t="s">
        <v>7200</v>
      </c>
      <c r="W454" t="s">
        <v>7201</v>
      </c>
      <c r="X454" t="s">
        <v>132</v>
      </c>
      <c r="Y454" t="s">
        <v>7202</v>
      </c>
      <c r="AB454" t="s">
        <v>7203</v>
      </c>
      <c r="AC454" t="s">
        <v>7204</v>
      </c>
      <c r="AE454">
        <v>32</v>
      </c>
      <c r="AF454">
        <v>0</v>
      </c>
      <c r="AG454">
        <v>0</v>
      </c>
      <c r="AH454">
        <v>3</v>
      </c>
      <c r="AI454">
        <v>3</v>
      </c>
      <c r="AJ454" t="s">
        <v>76</v>
      </c>
      <c r="AK454" t="s">
        <v>77</v>
      </c>
      <c r="AL454" t="s">
        <v>78</v>
      </c>
      <c r="AM454" t="s">
        <v>2755</v>
      </c>
      <c r="AN454" t="s">
        <v>2756</v>
      </c>
      <c r="AP454" t="s">
        <v>2757</v>
      </c>
      <c r="AQ454" t="s">
        <v>2758</v>
      </c>
      <c r="AR454" t="s">
        <v>7082</v>
      </c>
      <c r="AS454">
        <v>2015</v>
      </c>
      <c r="AT454">
        <v>119</v>
      </c>
      <c r="AZ454">
        <v>12</v>
      </c>
      <c r="BA454">
        <v>18</v>
      </c>
      <c r="BC454" t="s">
        <v>7205</v>
      </c>
      <c r="BE454">
        <v>7</v>
      </c>
      <c r="BF454" t="s">
        <v>2760</v>
      </c>
      <c r="BG454" t="s">
        <v>2761</v>
      </c>
      <c r="BH454" t="s">
        <v>7206</v>
      </c>
      <c r="BI454" t="s">
        <v>7207</v>
      </c>
    </row>
    <row r="455" spans="1:62">
      <c r="A455" t="s">
        <v>62</v>
      </c>
      <c r="B455" t="s">
        <v>7208</v>
      </c>
      <c r="F455" t="s">
        <v>7209</v>
      </c>
      <c r="I455" t="s">
        <v>7210</v>
      </c>
      <c r="J455" t="s">
        <v>5750</v>
      </c>
      <c r="M455" t="s">
        <v>67</v>
      </c>
      <c r="N455" t="s">
        <v>68</v>
      </c>
      <c r="T455" t="s">
        <v>7211</v>
      </c>
      <c r="U455" t="s">
        <v>7212</v>
      </c>
      <c r="W455" t="s">
        <v>7213</v>
      </c>
      <c r="X455" t="s">
        <v>7214</v>
      </c>
      <c r="Y455" t="s">
        <v>2613</v>
      </c>
      <c r="AB455" t="s">
        <v>7215</v>
      </c>
      <c r="AC455" t="s">
        <v>7216</v>
      </c>
      <c r="AE455">
        <v>41</v>
      </c>
      <c r="AF455">
        <v>0</v>
      </c>
      <c r="AG455">
        <v>0</v>
      </c>
      <c r="AH455">
        <v>1</v>
      </c>
      <c r="AI455">
        <v>1</v>
      </c>
      <c r="AJ455" t="s">
        <v>3669</v>
      </c>
      <c r="AK455" t="s">
        <v>77</v>
      </c>
      <c r="AL455" t="s">
        <v>3670</v>
      </c>
      <c r="AM455" t="s">
        <v>5758</v>
      </c>
      <c r="AN455" t="s">
        <v>5759</v>
      </c>
      <c r="AP455" t="s">
        <v>5760</v>
      </c>
      <c r="AQ455" t="s">
        <v>5761</v>
      </c>
      <c r="AR455" t="s">
        <v>7082</v>
      </c>
      <c r="AS455">
        <v>2015</v>
      </c>
      <c r="AT455">
        <v>56</v>
      </c>
      <c r="AU455">
        <v>11</v>
      </c>
      <c r="AZ455">
        <v>2271</v>
      </c>
      <c r="BA455">
        <v>2282</v>
      </c>
      <c r="BC455" t="s">
        <v>7217</v>
      </c>
      <c r="BE455">
        <v>12</v>
      </c>
      <c r="BF455" t="s">
        <v>5763</v>
      </c>
      <c r="BG455" t="s">
        <v>5763</v>
      </c>
      <c r="BH455" t="s">
        <v>7218</v>
      </c>
      <c r="BI455" t="s">
        <v>7219</v>
      </c>
      <c r="BJ455">
        <v>26412781</v>
      </c>
    </row>
    <row r="456" spans="1:62">
      <c r="A456" t="s">
        <v>62</v>
      </c>
      <c r="B456" t="s">
        <v>7220</v>
      </c>
      <c r="F456" t="s">
        <v>7221</v>
      </c>
      <c r="I456" t="s">
        <v>7222</v>
      </c>
      <c r="J456" t="s">
        <v>7223</v>
      </c>
      <c r="M456" t="s">
        <v>67</v>
      </c>
      <c r="N456" t="s">
        <v>68</v>
      </c>
      <c r="T456" t="s">
        <v>7224</v>
      </c>
      <c r="U456" t="s">
        <v>7225</v>
      </c>
      <c r="W456" t="s">
        <v>7226</v>
      </c>
      <c r="X456" t="s">
        <v>7227</v>
      </c>
      <c r="Y456" t="s">
        <v>7228</v>
      </c>
      <c r="AB456" t="s">
        <v>7229</v>
      </c>
      <c r="AC456" t="s">
        <v>7230</v>
      </c>
      <c r="AE456">
        <v>41</v>
      </c>
      <c r="AF456">
        <v>0</v>
      </c>
      <c r="AG456">
        <v>0</v>
      </c>
      <c r="AH456">
        <v>3</v>
      </c>
      <c r="AI456">
        <v>3</v>
      </c>
      <c r="AJ456" t="s">
        <v>213</v>
      </c>
      <c r="AK456" t="s">
        <v>214</v>
      </c>
      <c r="AL456" t="s">
        <v>215</v>
      </c>
      <c r="AM456" t="s">
        <v>7231</v>
      </c>
      <c r="AN456" t="s">
        <v>7232</v>
      </c>
      <c r="AP456" t="s">
        <v>7233</v>
      </c>
      <c r="AQ456" t="s">
        <v>7234</v>
      </c>
      <c r="AR456" t="s">
        <v>7082</v>
      </c>
      <c r="AS456">
        <v>2015</v>
      </c>
      <c r="AT456">
        <v>9</v>
      </c>
      <c r="AU456">
        <v>6</v>
      </c>
      <c r="AZ456">
        <v>417</v>
      </c>
      <c r="BA456">
        <v>430</v>
      </c>
      <c r="BC456" t="s">
        <v>7235</v>
      </c>
      <c r="BE456">
        <v>14</v>
      </c>
      <c r="BF456" t="s">
        <v>1139</v>
      </c>
      <c r="BG456" t="s">
        <v>1139</v>
      </c>
      <c r="BH456" t="s">
        <v>7236</v>
      </c>
      <c r="BI456" t="s">
        <v>7237</v>
      </c>
    </row>
    <row r="457" spans="1:62">
      <c r="A457" t="s">
        <v>62</v>
      </c>
      <c r="B457" t="s">
        <v>7238</v>
      </c>
      <c r="F457" t="s">
        <v>7239</v>
      </c>
      <c r="I457" t="s">
        <v>7240</v>
      </c>
      <c r="J457" t="s">
        <v>4895</v>
      </c>
      <c r="M457" t="s">
        <v>67</v>
      </c>
      <c r="N457" t="s">
        <v>68</v>
      </c>
      <c r="T457" t="s">
        <v>7241</v>
      </c>
      <c r="U457" t="s">
        <v>7242</v>
      </c>
      <c r="W457" t="s">
        <v>7243</v>
      </c>
      <c r="X457" t="s">
        <v>7244</v>
      </c>
      <c r="Y457" t="s">
        <v>7245</v>
      </c>
      <c r="AB457" t="s">
        <v>7246</v>
      </c>
      <c r="AC457" t="s">
        <v>7247</v>
      </c>
      <c r="AE457">
        <v>38</v>
      </c>
      <c r="AF457">
        <v>0</v>
      </c>
      <c r="AG457">
        <v>0</v>
      </c>
      <c r="AH457">
        <v>1</v>
      </c>
      <c r="AI457">
        <v>1</v>
      </c>
      <c r="AJ457" t="s">
        <v>3669</v>
      </c>
      <c r="AK457" t="s">
        <v>77</v>
      </c>
      <c r="AL457" t="s">
        <v>3670</v>
      </c>
      <c r="AM457" t="s">
        <v>4902</v>
      </c>
      <c r="AN457" t="s">
        <v>4903</v>
      </c>
      <c r="AP457" t="s">
        <v>4904</v>
      </c>
      <c r="AQ457" t="s">
        <v>4905</v>
      </c>
      <c r="AR457" t="s">
        <v>7082</v>
      </c>
      <c r="AS457">
        <v>2015</v>
      </c>
      <c r="AT457">
        <v>362</v>
      </c>
      <c r="AU457">
        <v>22</v>
      </c>
      <c r="BB457" t="s">
        <v>7248</v>
      </c>
      <c r="BC457" t="s">
        <v>7249</v>
      </c>
      <c r="BE457">
        <v>7</v>
      </c>
      <c r="BF457" t="s">
        <v>848</v>
      </c>
      <c r="BG457" t="s">
        <v>848</v>
      </c>
      <c r="BH457" t="s">
        <v>7250</v>
      </c>
      <c r="BI457" t="s">
        <v>7251</v>
      </c>
    </row>
    <row r="458" spans="1:62">
      <c r="A458" t="s">
        <v>62</v>
      </c>
      <c r="B458" t="s">
        <v>7252</v>
      </c>
      <c r="F458" t="s">
        <v>7253</v>
      </c>
      <c r="I458" t="s">
        <v>7254</v>
      </c>
      <c r="J458" t="s">
        <v>7255</v>
      </c>
      <c r="M458" t="s">
        <v>67</v>
      </c>
      <c r="N458" t="s">
        <v>68</v>
      </c>
      <c r="T458" t="s">
        <v>7256</v>
      </c>
      <c r="U458" t="s">
        <v>7257</v>
      </c>
      <c r="W458" t="s">
        <v>7258</v>
      </c>
      <c r="X458" t="s">
        <v>7259</v>
      </c>
      <c r="Y458" t="s">
        <v>7260</v>
      </c>
      <c r="AB458" t="s">
        <v>7261</v>
      </c>
      <c r="AC458" t="s">
        <v>7262</v>
      </c>
      <c r="AE458">
        <v>64</v>
      </c>
      <c r="AF458">
        <v>0</v>
      </c>
      <c r="AG458">
        <v>0</v>
      </c>
      <c r="AH458">
        <v>10</v>
      </c>
      <c r="AI458">
        <v>10</v>
      </c>
      <c r="AJ458" t="s">
        <v>5350</v>
      </c>
      <c r="AK458" t="s">
        <v>5351</v>
      </c>
      <c r="AL458" t="s">
        <v>5352</v>
      </c>
      <c r="AM458" t="s">
        <v>7263</v>
      </c>
      <c r="AP458" t="s">
        <v>7264</v>
      </c>
      <c r="AQ458" t="s">
        <v>7265</v>
      </c>
      <c r="AR458" t="s">
        <v>7082</v>
      </c>
      <c r="AS458">
        <v>2015</v>
      </c>
      <c r="AT458">
        <v>7</v>
      </c>
      <c r="AU458">
        <v>11</v>
      </c>
      <c r="AZ458">
        <v>14939</v>
      </c>
      <c r="BA458">
        <v>14966</v>
      </c>
      <c r="BC458" t="s">
        <v>7266</v>
      </c>
      <c r="BE458">
        <v>28</v>
      </c>
      <c r="BF458" t="s">
        <v>7267</v>
      </c>
      <c r="BG458" t="s">
        <v>7267</v>
      </c>
      <c r="BH458" t="s">
        <v>7268</v>
      </c>
      <c r="BI458" t="s">
        <v>7269</v>
      </c>
    </row>
    <row r="459" spans="1:62">
      <c r="A459" t="s">
        <v>62</v>
      </c>
      <c r="B459" t="s">
        <v>7270</v>
      </c>
      <c r="F459" t="s">
        <v>7271</v>
      </c>
      <c r="I459" t="s">
        <v>7272</v>
      </c>
      <c r="J459" t="s">
        <v>3183</v>
      </c>
      <c r="M459" t="s">
        <v>67</v>
      </c>
      <c r="N459" t="s">
        <v>68</v>
      </c>
      <c r="T459" t="s">
        <v>7273</v>
      </c>
      <c r="U459" t="s">
        <v>7274</v>
      </c>
      <c r="W459" t="s">
        <v>7275</v>
      </c>
      <c r="X459" t="s">
        <v>4277</v>
      </c>
      <c r="Y459" t="s">
        <v>7276</v>
      </c>
      <c r="AB459" t="s">
        <v>7277</v>
      </c>
      <c r="AC459" t="s">
        <v>7278</v>
      </c>
      <c r="AE459">
        <v>36</v>
      </c>
      <c r="AF459">
        <v>0</v>
      </c>
      <c r="AG459">
        <v>0</v>
      </c>
      <c r="AH459">
        <v>36</v>
      </c>
      <c r="AI459">
        <v>36</v>
      </c>
      <c r="AJ459" t="s">
        <v>76</v>
      </c>
      <c r="AK459" t="s">
        <v>77</v>
      </c>
      <c r="AL459" t="s">
        <v>78</v>
      </c>
      <c r="AM459" t="s">
        <v>3192</v>
      </c>
      <c r="AN459" t="s">
        <v>3193</v>
      </c>
      <c r="AP459" t="s">
        <v>3194</v>
      </c>
      <c r="AQ459" t="s">
        <v>3195</v>
      </c>
      <c r="AR459" t="s">
        <v>7082</v>
      </c>
      <c r="AS459">
        <v>2015</v>
      </c>
      <c r="AT459">
        <v>206</v>
      </c>
      <c r="AZ459">
        <v>421</v>
      </c>
      <c r="BA459">
        <v>428</v>
      </c>
      <c r="BC459" t="s">
        <v>7279</v>
      </c>
      <c r="BE459">
        <v>8</v>
      </c>
      <c r="BF459" t="s">
        <v>937</v>
      </c>
      <c r="BG459" t="s">
        <v>938</v>
      </c>
      <c r="BH459" t="s">
        <v>7280</v>
      </c>
      <c r="BI459" t="s">
        <v>7281</v>
      </c>
      <c r="BJ459">
        <v>26256145</v>
      </c>
    </row>
    <row r="460" spans="1:62">
      <c r="A460" t="s">
        <v>62</v>
      </c>
      <c r="B460" t="s">
        <v>7282</v>
      </c>
      <c r="F460" t="s">
        <v>7283</v>
      </c>
      <c r="I460" t="s">
        <v>7284</v>
      </c>
      <c r="J460" t="s">
        <v>3183</v>
      </c>
      <c r="M460" t="s">
        <v>67</v>
      </c>
      <c r="N460" t="s">
        <v>68</v>
      </c>
      <c r="T460" t="s">
        <v>7285</v>
      </c>
      <c r="U460" t="s">
        <v>7286</v>
      </c>
      <c r="W460" t="s">
        <v>7287</v>
      </c>
      <c r="X460" t="s">
        <v>7288</v>
      </c>
      <c r="Y460" t="s">
        <v>7289</v>
      </c>
      <c r="Z460" t="s">
        <v>7149</v>
      </c>
      <c r="AA460" t="s">
        <v>7150</v>
      </c>
      <c r="AB460" t="s">
        <v>7290</v>
      </c>
      <c r="AC460" t="s">
        <v>7291</v>
      </c>
      <c r="AE460">
        <v>30</v>
      </c>
      <c r="AF460">
        <v>0</v>
      </c>
      <c r="AG460">
        <v>0</v>
      </c>
      <c r="AH460">
        <v>4</v>
      </c>
      <c r="AI460">
        <v>4</v>
      </c>
      <c r="AJ460" t="s">
        <v>76</v>
      </c>
      <c r="AK460" t="s">
        <v>77</v>
      </c>
      <c r="AL460" t="s">
        <v>78</v>
      </c>
      <c r="AM460" t="s">
        <v>3192</v>
      </c>
      <c r="AN460" t="s">
        <v>3193</v>
      </c>
      <c r="AP460" t="s">
        <v>3194</v>
      </c>
      <c r="AQ460" t="s">
        <v>3195</v>
      </c>
      <c r="AR460" t="s">
        <v>7082</v>
      </c>
      <c r="AS460">
        <v>2015</v>
      </c>
      <c r="AT460">
        <v>206</v>
      </c>
      <c r="AZ460">
        <v>560</v>
      </c>
      <c r="BA460">
        <v>566</v>
      </c>
      <c r="BC460" t="s">
        <v>7292</v>
      </c>
      <c r="BE460">
        <v>7</v>
      </c>
      <c r="BF460" t="s">
        <v>937</v>
      </c>
      <c r="BG460" t="s">
        <v>938</v>
      </c>
      <c r="BH460" t="s">
        <v>7280</v>
      </c>
      <c r="BI460" t="s">
        <v>7293</v>
      </c>
      <c r="BJ460">
        <v>26301694</v>
      </c>
    </row>
    <row r="461" spans="1:62">
      <c r="A461" t="s">
        <v>62</v>
      </c>
      <c r="B461" t="s">
        <v>7294</v>
      </c>
      <c r="F461" t="s">
        <v>7295</v>
      </c>
      <c r="I461" t="s">
        <v>7296</v>
      </c>
      <c r="J461" t="s">
        <v>7297</v>
      </c>
      <c r="M461" t="s">
        <v>67</v>
      </c>
      <c r="N461" t="s">
        <v>68</v>
      </c>
      <c r="T461" t="s">
        <v>7298</v>
      </c>
      <c r="U461" t="s">
        <v>7299</v>
      </c>
      <c r="W461" t="s">
        <v>7300</v>
      </c>
      <c r="X461" t="s">
        <v>7301</v>
      </c>
      <c r="Y461" t="s">
        <v>3069</v>
      </c>
      <c r="AB461" t="s">
        <v>7302</v>
      </c>
      <c r="AC461" t="s">
        <v>7303</v>
      </c>
      <c r="AE461">
        <v>48</v>
      </c>
      <c r="AF461">
        <v>0</v>
      </c>
      <c r="AG461">
        <v>0</v>
      </c>
      <c r="AH461">
        <v>5</v>
      </c>
      <c r="AI461">
        <v>5</v>
      </c>
      <c r="AJ461" t="s">
        <v>7304</v>
      </c>
      <c r="AK461" t="s">
        <v>5351</v>
      </c>
      <c r="AL461" t="s">
        <v>7305</v>
      </c>
      <c r="AM461" t="s">
        <v>7306</v>
      </c>
      <c r="AP461" t="s">
        <v>7307</v>
      </c>
      <c r="AQ461" t="s">
        <v>7308</v>
      </c>
      <c r="AR461" t="s">
        <v>7082</v>
      </c>
      <c r="AS461">
        <v>2015</v>
      </c>
      <c r="AT461">
        <v>21</v>
      </c>
      <c r="AU461">
        <v>6</v>
      </c>
      <c r="AZ461">
        <v>835</v>
      </c>
      <c r="BA461">
        <v>845</v>
      </c>
      <c r="BC461" t="s">
        <v>7309</v>
      </c>
      <c r="BE461">
        <v>11</v>
      </c>
      <c r="BF461" t="s">
        <v>200</v>
      </c>
      <c r="BG461" t="s">
        <v>200</v>
      </c>
      <c r="BH461" t="s">
        <v>7310</v>
      </c>
      <c r="BI461" t="s">
        <v>7311</v>
      </c>
    </row>
    <row r="462" spans="1:62">
      <c r="A462" t="s">
        <v>62</v>
      </c>
      <c r="B462" t="s">
        <v>7312</v>
      </c>
      <c r="F462" t="s">
        <v>7313</v>
      </c>
      <c r="I462" t="s">
        <v>7314</v>
      </c>
      <c r="J462" t="s">
        <v>7315</v>
      </c>
      <c r="M462" t="s">
        <v>67</v>
      </c>
      <c r="N462" t="s">
        <v>68</v>
      </c>
      <c r="T462" t="s">
        <v>7316</v>
      </c>
      <c r="U462" t="s">
        <v>7317</v>
      </c>
      <c r="W462" t="s">
        <v>7318</v>
      </c>
      <c r="X462" t="s">
        <v>7319</v>
      </c>
      <c r="Y462" t="s">
        <v>7320</v>
      </c>
      <c r="AB462" t="s">
        <v>7321</v>
      </c>
      <c r="AC462" t="s">
        <v>7322</v>
      </c>
      <c r="AE462">
        <v>39</v>
      </c>
      <c r="AF462">
        <v>0</v>
      </c>
      <c r="AG462">
        <v>0</v>
      </c>
      <c r="AH462">
        <v>7</v>
      </c>
      <c r="AI462">
        <v>7</v>
      </c>
      <c r="AJ462" t="s">
        <v>6035</v>
      </c>
      <c r="AK462" t="s">
        <v>6036</v>
      </c>
      <c r="AL462" t="s">
        <v>6037</v>
      </c>
      <c r="AM462" t="s">
        <v>7323</v>
      </c>
      <c r="AN462" t="s">
        <v>7324</v>
      </c>
      <c r="AP462" t="s">
        <v>7315</v>
      </c>
      <c r="AQ462" t="s">
        <v>7325</v>
      </c>
      <c r="AR462" t="s">
        <v>7082</v>
      </c>
      <c r="AS462">
        <v>2015</v>
      </c>
      <c r="AT462">
        <v>58</v>
      </c>
      <c r="AU462">
        <v>11</v>
      </c>
      <c r="AZ462">
        <v>463</v>
      </c>
      <c r="BA462">
        <v>477</v>
      </c>
      <c r="BC462" t="s">
        <v>7326</v>
      </c>
      <c r="BE462">
        <v>15</v>
      </c>
      <c r="BF462" t="s">
        <v>2536</v>
      </c>
      <c r="BG462" t="s">
        <v>2536</v>
      </c>
      <c r="BH462" t="s">
        <v>7327</v>
      </c>
      <c r="BI462" t="s">
        <v>7328</v>
      </c>
      <c r="BJ462">
        <v>26599708</v>
      </c>
    </row>
    <row r="463" spans="1:62">
      <c r="A463" t="s">
        <v>62</v>
      </c>
      <c r="B463" t="s">
        <v>7329</v>
      </c>
      <c r="F463" t="s">
        <v>7330</v>
      </c>
      <c r="I463" t="s">
        <v>7331</v>
      </c>
      <c r="J463" t="s">
        <v>2792</v>
      </c>
      <c r="M463" t="s">
        <v>67</v>
      </c>
      <c r="N463" t="s">
        <v>68</v>
      </c>
      <c r="T463" t="s">
        <v>7332</v>
      </c>
      <c r="U463" t="s">
        <v>7333</v>
      </c>
      <c r="W463" t="s">
        <v>7334</v>
      </c>
      <c r="X463" t="s">
        <v>7335</v>
      </c>
      <c r="Y463" t="s">
        <v>7336</v>
      </c>
      <c r="Z463" t="s">
        <v>7337</v>
      </c>
      <c r="AA463" t="s">
        <v>7338</v>
      </c>
      <c r="AB463" t="s">
        <v>7339</v>
      </c>
      <c r="AC463" t="s">
        <v>7340</v>
      </c>
      <c r="AE463">
        <v>50</v>
      </c>
      <c r="AF463">
        <v>0</v>
      </c>
      <c r="AG463">
        <v>0</v>
      </c>
      <c r="AH463">
        <v>12</v>
      </c>
      <c r="AI463">
        <v>12</v>
      </c>
      <c r="AJ463" t="s">
        <v>136</v>
      </c>
      <c r="AK463" t="s">
        <v>77</v>
      </c>
      <c r="AL463" t="s">
        <v>137</v>
      </c>
      <c r="AM463" t="s">
        <v>2800</v>
      </c>
      <c r="AN463" t="s">
        <v>2801</v>
      </c>
      <c r="AP463" t="s">
        <v>2802</v>
      </c>
      <c r="AQ463" t="s">
        <v>2803</v>
      </c>
      <c r="AR463" t="s">
        <v>7082</v>
      </c>
      <c r="AS463">
        <v>2015</v>
      </c>
      <c r="AT463">
        <v>66</v>
      </c>
      <c r="AZ463">
        <v>88</v>
      </c>
      <c r="BA463">
        <v>95</v>
      </c>
      <c r="BC463" t="s">
        <v>7341</v>
      </c>
      <c r="BE463">
        <v>8</v>
      </c>
      <c r="BF463" t="s">
        <v>2805</v>
      </c>
      <c r="BG463" t="s">
        <v>2805</v>
      </c>
      <c r="BH463" t="s">
        <v>7342</v>
      </c>
      <c r="BI463" t="s">
        <v>7343</v>
      </c>
      <c r="BJ463">
        <v>26407935</v>
      </c>
    </row>
    <row r="464" spans="1:62">
      <c r="A464" t="s">
        <v>62</v>
      </c>
      <c r="B464" t="s">
        <v>7344</v>
      </c>
      <c r="F464" t="s">
        <v>7345</v>
      </c>
      <c r="I464" t="s">
        <v>7346</v>
      </c>
      <c r="J464" t="s">
        <v>5342</v>
      </c>
      <c r="M464" t="s">
        <v>67</v>
      </c>
      <c r="N464" t="s">
        <v>68</v>
      </c>
      <c r="T464" t="s">
        <v>7347</v>
      </c>
      <c r="U464" t="s">
        <v>7348</v>
      </c>
      <c r="W464" t="s">
        <v>7349</v>
      </c>
      <c r="X464" t="s">
        <v>7350</v>
      </c>
      <c r="Y464" t="s">
        <v>7351</v>
      </c>
      <c r="AB464" t="s">
        <v>7352</v>
      </c>
      <c r="AC464" t="s">
        <v>7353</v>
      </c>
      <c r="AE464">
        <v>23</v>
      </c>
      <c r="AF464">
        <v>0</v>
      </c>
      <c r="AG464">
        <v>0</v>
      </c>
      <c r="AH464">
        <v>1</v>
      </c>
      <c r="AI464">
        <v>1</v>
      </c>
      <c r="AJ464" t="s">
        <v>5350</v>
      </c>
      <c r="AK464" t="s">
        <v>5351</v>
      </c>
      <c r="AL464" t="s">
        <v>5352</v>
      </c>
      <c r="AM464" t="s">
        <v>5353</v>
      </c>
      <c r="AP464" t="s">
        <v>5354</v>
      </c>
      <c r="AQ464" t="s">
        <v>5355</v>
      </c>
      <c r="AR464" t="s">
        <v>7082</v>
      </c>
      <c r="AS464">
        <v>2015</v>
      </c>
      <c r="AT464">
        <v>16</v>
      </c>
      <c r="AU464">
        <v>11</v>
      </c>
      <c r="AZ464">
        <v>27599</v>
      </c>
      <c r="BA464">
        <v>27608</v>
      </c>
      <c r="BC464" t="s">
        <v>7354</v>
      </c>
      <c r="BE464">
        <v>10</v>
      </c>
      <c r="BF464" t="s">
        <v>5357</v>
      </c>
      <c r="BG464" t="s">
        <v>2186</v>
      </c>
      <c r="BH464" t="s">
        <v>7355</v>
      </c>
      <c r="BI464" t="s">
        <v>7356</v>
      </c>
      <c r="BJ464">
        <v>26593911</v>
      </c>
    </row>
    <row r="465" spans="1:62">
      <c r="A465" t="s">
        <v>62</v>
      </c>
      <c r="B465" t="s">
        <v>7357</v>
      </c>
      <c r="F465" t="s">
        <v>7358</v>
      </c>
      <c r="I465" t="s">
        <v>7359</v>
      </c>
      <c r="J465" t="s">
        <v>7360</v>
      </c>
      <c r="M465" t="s">
        <v>67</v>
      </c>
      <c r="N465" t="s">
        <v>68</v>
      </c>
      <c r="U465" t="s">
        <v>7361</v>
      </c>
      <c r="W465" t="s">
        <v>7362</v>
      </c>
      <c r="X465" t="s">
        <v>7363</v>
      </c>
      <c r="Y465" t="s">
        <v>7364</v>
      </c>
      <c r="AB465" t="s">
        <v>7365</v>
      </c>
      <c r="AC465" t="s">
        <v>7366</v>
      </c>
      <c r="AE465">
        <v>17</v>
      </c>
      <c r="AF465">
        <v>0</v>
      </c>
      <c r="AG465">
        <v>0</v>
      </c>
      <c r="AH465">
        <v>11</v>
      </c>
      <c r="AI465">
        <v>11</v>
      </c>
      <c r="AJ465" t="s">
        <v>767</v>
      </c>
      <c r="AK465" t="s">
        <v>768</v>
      </c>
      <c r="AL465" t="s">
        <v>769</v>
      </c>
      <c r="AM465" t="s">
        <v>7367</v>
      </c>
      <c r="AN465" t="s">
        <v>7368</v>
      </c>
      <c r="AP465" t="s">
        <v>7369</v>
      </c>
      <c r="AQ465" t="s">
        <v>7370</v>
      </c>
      <c r="AR465" t="s">
        <v>7082</v>
      </c>
      <c r="AS465">
        <v>2015</v>
      </c>
      <c r="AT465">
        <v>78</v>
      </c>
      <c r="AU465">
        <v>11</v>
      </c>
      <c r="AZ465">
        <v>2609</v>
      </c>
      <c r="BA465">
        <v>2616</v>
      </c>
      <c r="BC465" t="s">
        <v>7371</v>
      </c>
      <c r="BE465">
        <v>8</v>
      </c>
      <c r="BF465" t="s">
        <v>7372</v>
      </c>
      <c r="BG465" t="s">
        <v>7373</v>
      </c>
      <c r="BH465" t="s">
        <v>7374</v>
      </c>
      <c r="BI465" t="s">
        <v>7375</v>
      </c>
      <c r="BJ465">
        <v>26551513</v>
      </c>
    </row>
    <row r="466" spans="1:62">
      <c r="A466" t="s">
        <v>62</v>
      </c>
      <c r="B466" t="s">
        <v>7376</v>
      </c>
      <c r="F466" t="s">
        <v>7377</v>
      </c>
      <c r="I466" t="s">
        <v>7378</v>
      </c>
      <c r="J466" t="s">
        <v>7379</v>
      </c>
      <c r="M466" t="s">
        <v>67</v>
      </c>
      <c r="N466" t="s">
        <v>68</v>
      </c>
      <c r="T466" t="s">
        <v>7380</v>
      </c>
      <c r="U466" t="s">
        <v>7381</v>
      </c>
      <c r="W466" t="s">
        <v>7382</v>
      </c>
      <c r="X466" t="s">
        <v>7383</v>
      </c>
      <c r="Y466" t="s">
        <v>7384</v>
      </c>
      <c r="AB466" t="s">
        <v>7385</v>
      </c>
      <c r="AC466" t="s">
        <v>7386</v>
      </c>
      <c r="AE466">
        <v>48</v>
      </c>
      <c r="AF466">
        <v>0</v>
      </c>
      <c r="AG466">
        <v>0</v>
      </c>
      <c r="AH466">
        <v>3</v>
      </c>
      <c r="AI466">
        <v>3</v>
      </c>
      <c r="AJ466" t="s">
        <v>7387</v>
      </c>
      <c r="AK466" t="s">
        <v>7388</v>
      </c>
      <c r="AL466" t="s">
        <v>7389</v>
      </c>
      <c r="AM466" t="s">
        <v>7390</v>
      </c>
      <c r="AN466" t="s">
        <v>7391</v>
      </c>
      <c r="AP466" t="s">
        <v>7392</v>
      </c>
      <c r="AQ466" t="s">
        <v>7393</v>
      </c>
      <c r="AR466" t="s">
        <v>7082</v>
      </c>
      <c r="AS466">
        <v>2015</v>
      </c>
      <c r="AT466">
        <v>140</v>
      </c>
      <c r="AU466">
        <v>6</v>
      </c>
      <c r="AZ466">
        <v>573</v>
      </c>
      <c r="BA466">
        <v>579</v>
      </c>
      <c r="BE466">
        <v>7</v>
      </c>
      <c r="BF466" t="s">
        <v>1973</v>
      </c>
      <c r="BG466" t="s">
        <v>473</v>
      </c>
      <c r="BH466" t="s">
        <v>7394</v>
      </c>
      <c r="BI466" t="s">
        <v>7395</v>
      </c>
    </row>
    <row r="467" spans="1:62">
      <c r="A467" t="s">
        <v>62</v>
      </c>
      <c r="B467" t="s">
        <v>7396</v>
      </c>
      <c r="F467" t="s">
        <v>7397</v>
      </c>
      <c r="I467" t="s">
        <v>7398</v>
      </c>
      <c r="J467" t="s">
        <v>7379</v>
      </c>
      <c r="M467" t="s">
        <v>67</v>
      </c>
      <c r="N467" t="s">
        <v>68</v>
      </c>
      <c r="T467" t="s">
        <v>7399</v>
      </c>
      <c r="U467" t="s">
        <v>7400</v>
      </c>
      <c r="W467" t="s">
        <v>7401</v>
      </c>
      <c r="X467" t="s">
        <v>7402</v>
      </c>
      <c r="Y467" t="s">
        <v>7403</v>
      </c>
      <c r="AB467" t="s">
        <v>7404</v>
      </c>
      <c r="AC467" t="s">
        <v>7405</v>
      </c>
      <c r="AE467">
        <v>43</v>
      </c>
      <c r="AF467">
        <v>0</v>
      </c>
      <c r="AG467">
        <v>0</v>
      </c>
      <c r="AH467">
        <v>4</v>
      </c>
      <c r="AI467">
        <v>4</v>
      </c>
      <c r="AJ467" t="s">
        <v>7387</v>
      </c>
      <c r="AK467" t="s">
        <v>7388</v>
      </c>
      <c r="AL467" t="s">
        <v>7389</v>
      </c>
      <c r="AM467" t="s">
        <v>7390</v>
      </c>
      <c r="AN467" t="s">
        <v>7391</v>
      </c>
      <c r="AP467" t="s">
        <v>7392</v>
      </c>
      <c r="AQ467" t="s">
        <v>7393</v>
      </c>
      <c r="AR467" t="s">
        <v>7082</v>
      </c>
      <c r="AS467">
        <v>2015</v>
      </c>
      <c r="AT467">
        <v>140</v>
      </c>
      <c r="AU467">
        <v>6</v>
      </c>
      <c r="AZ467">
        <v>605</v>
      </c>
      <c r="BA467">
        <v>613</v>
      </c>
      <c r="BE467">
        <v>9</v>
      </c>
      <c r="BF467" t="s">
        <v>1973</v>
      </c>
      <c r="BG467" t="s">
        <v>473</v>
      </c>
      <c r="BH467" t="s">
        <v>7394</v>
      </c>
      <c r="BI467" t="s">
        <v>7406</v>
      </c>
    </row>
    <row r="468" spans="1:62">
      <c r="A468" t="s">
        <v>62</v>
      </c>
      <c r="B468" t="s">
        <v>7407</v>
      </c>
      <c r="F468" t="s">
        <v>7408</v>
      </c>
      <c r="I468" t="s">
        <v>7409</v>
      </c>
      <c r="J468" t="s">
        <v>1096</v>
      </c>
      <c r="M468" t="s">
        <v>67</v>
      </c>
      <c r="N468" t="s">
        <v>68</v>
      </c>
      <c r="T468" t="s">
        <v>7410</v>
      </c>
      <c r="U468" t="s">
        <v>7411</v>
      </c>
      <c r="W468" t="s">
        <v>7412</v>
      </c>
      <c r="X468" t="s">
        <v>7413</v>
      </c>
      <c r="Y468" t="s">
        <v>7414</v>
      </c>
      <c r="AB468" t="s">
        <v>7415</v>
      </c>
      <c r="AC468" t="s">
        <v>7416</v>
      </c>
      <c r="AE468">
        <v>14</v>
      </c>
      <c r="AF468">
        <v>0</v>
      </c>
      <c r="AG468">
        <v>0</v>
      </c>
      <c r="AH468">
        <v>6</v>
      </c>
      <c r="AI468">
        <v>6</v>
      </c>
      <c r="AJ468" t="s">
        <v>425</v>
      </c>
      <c r="AK468" t="s">
        <v>426</v>
      </c>
      <c r="AL468" t="s">
        <v>427</v>
      </c>
      <c r="AM468" t="s">
        <v>1103</v>
      </c>
      <c r="AN468" t="s">
        <v>1104</v>
      </c>
      <c r="AP468" t="s">
        <v>1105</v>
      </c>
      <c r="AQ468" t="s">
        <v>1106</v>
      </c>
      <c r="AR468" t="s">
        <v>7082</v>
      </c>
      <c r="AS468">
        <v>2015</v>
      </c>
      <c r="AT468">
        <v>125</v>
      </c>
      <c r="AZ468">
        <v>26</v>
      </c>
      <c r="BA468">
        <v>30</v>
      </c>
      <c r="BC468" t="s">
        <v>7417</v>
      </c>
      <c r="BE468">
        <v>5</v>
      </c>
      <c r="BF468" t="s">
        <v>1108</v>
      </c>
      <c r="BG468" t="s">
        <v>1108</v>
      </c>
      <c r="BH468" t="s">
        <v>7418</v>
      </c>
      <c r="BI468" t="s">
        <v>7419</v>
      </c>
      <c r="BJ468">
        <v>26615147</v>
      </c>
    </row>
    <row r="469" spans="1:62">
      <c r="A469" t="s">
        <v>62</v>
      </c>
      <c r="B469" t="s">
        <v>7420</v>
      </c>
      <c r="F469" t="s">
        <v>7421</v>
      </c>
      <c r="I469" t="s">
        <v>7422</v>
      </c>
      <c r="J469" t="s">
        <v>7423</v>
      </c>
      <c r="M469" t="s">
        <v>67</v>
      </c>
      <c r="N469" t="s">
        <v>68</v>
      </c>
      <c r="T469" t="s">
        <v>7424</v>
      </c>
      <c r="U469" t="s">
        <v>7425</v>
      </c>
      <c r="W469" t="s">
        <v>7426</v>
      </c>
      <c r="X469" t="s">
        <v>7427</v>
      </c>
      <c r="Y469" t="s">
        <v>7428</v>
      </c>
      <c r="AB469" t="s">
        <v>7429</v>
      </c>
      <c r="AC469" t="s">
        <v>7430</v>
      </c>
      <c r="AE469">
        <v>38</v>
      </c>
      <c r="AF469">
        <v>0</v>
      </c>
      <c r="AG469">
        <v>0</v>
      </c>
      <c r="AH469">
        <v>10</v>
      </c>
      <c r="AI469">
        <v>10</v>
      </c>
      <c r="AJ469" t="s">
        <v>5350</v>
      </c>
      <c r="AK469" t="s">
        <v>5351</v>
      </c>
      <c r="AL469" t="s">
        <v>5352</v>
      </c>
      <c r="AM469" t="s">
        <v>7431</v>
      </c>
      <c r="AP469" t="s">
        <v>7432</v>
      </c>
      <c r="AQ469" t="s">
        <v>7433</v>
      </c>
      <c r="AR469" t="s">
        <v>7082</v>
      </c>
      <c r="AS469">
        <v>2015</v>
      </c>
      <c r="AT469">
        <v>15</v>
      </c>
      <c r="AU469">
        <v>11</v>
      </c>
      <c r="AZ469">
        <v>28314</v>
      </c>
      <c r="BA469">
        <v>28339</v>
      </c>
      <c r="BC469" t="s">
        <v>7434</v>
      </c>
      <c r="BE469">
        <v>26</v>
      </c>
      <c r="BF469" t="s">
        <v>7435</v>
      </c>
      <c r="BG469" t="s">
        <v>7436</v>
      </c>
      <c r="BH469" t="s">
        <v>7437</v>
      </c>
      <c r="BI469" t="s">
        <v>7438</v>
      </c>
      <c r="BJ469">
        <v>26569243</v>
      </c>
    </row>
    <row r="470" spans="1:62">
      <c r="A470" t="s">
        <v>62</v>
      </c>
      <c r="B470" t="s">
        <v>7439</v>
      </c>
      <c r="F470" t="s">
        <v>7440</v>
      </c>
      <c r="I470" t="s">
        <v>7441</v>
      </c>
      <c r="J470" t="s">
        <v>1411</v>
      </c>
      <c r="M470" t="s">
        <v>67</v>
      </c>
      <c r="N470" t="s">
        <v>68</v>
      </c>
      <c r="T470" t="s">
        <v>7442</v>
      </c>
      <c r="U470" t="s">
        <v>7443</v>
      </c>
      <c r="W470" t="s">
        <v>7444</v>
      </c>
      <c r="X470" t="s">
        <v>2114</v>
      </c>
      <c r="Y470" t="s">
        <v>2115</v>
      </c>
      <c r="Z470" t="s">
        <v>7445</v>
      </c>
      <c r="AB470" t="s">
        <v>7446</v>
      </c>
      <c r="AC470" t="s">
        <v>7447</v>
      </c>
      <c r="AE470">
        <v>37</v>
      </c>
      <c r="AF470">
        <v>0</v>
      </c>
      <c r="AG470">
        <v>0</v>
      </c>
      <c r="AH470">
        <v>12</v>
      </c>
      <c r="AI470">
        <v>12</v>
      </c>
      <c r="AJ470" t="s">
        <v>1289</v>
      </c>
      <c r="AK470" t="s">
        <v>1290</v>
      </c>
      <c r="AL470" t="s">
        <v>1291</v>
      </c>
      <c r="AM470" t="s">
        <v>1418</v>
      </c>
      <c r="AN470" t="s">
        <v>1419</v>
      </c>
      <c r="AP470" t="s">
        <v>1420</v>
      </c>
      <c r="AQ470" t="s">
        <v>1421</v>
      </c>
      <c r="AR470" t="s">
        <v>7082</v>
      </c>
      <c r="AS470">
        <v>2015</v>
      </c>
      <c r="AT470">
        <v>22</v>
      </c>
      <c r="AU470">
        <v>22</v>
      </c>
      <c r="AZ470">
        <v>18203</v>
      </c>
      <c r="BA470">
        <v>18210</v>
      </c>
      <c r="BC470" t="s">
        <v>7448</v>
      </c>
      <c r="BE470">
        <v>8</v>
      </c>
      <c r="BF470" t="s">
        <v>937</v>
      </c>
      <c r="BG470" t="s">
        <v>938</v>
      </c>
      <c r="BH470" t="s">
        <v>7449</v>
      </c>
      <c r="BI470" t="s">
        <v>7450</v>
      </c>
      <c r="BJ470">
        <v>26178838</v>
      </c>
    </row>
    <row r="471" spans="1:62">
      <c r="A471" t="s">
        <v>62</v>
      </c>
      <c r="B471" t="s">
        <v>7451</v>
      </c>
      <c r="F471" t="s">
        <v>7452</v>
      </c>
      <c r="I471" t="s">
        <v>7453</v>
      </c>
      <c r="J471" t="s">
        <v>7454</v>
      </c>
      <c r="M471" t="s">
        <v>67</v>
      </c>
      <c r="N471" t="s">
        <v>68</v>
      </c>
      <c r="T471" t="s">
        <v>7455</v>
      </c>
      <c r="U471" t="s">
        <v>7456</v>
      </c>
      <c r="W471" t="s">
        <v>7457</v>
      </c>
      <c r="X471" t="s">
        <v>7458</v>
      </c>
      <c r="Y471" t="s">
        <v>7459</v>
      </c>
      <c r="AB471" t="s">
        <v>7460</v>
      </c>
      <c r="AC471" t="s">
        <v>7461</v>
      </c>
      <c r="AE471">
        <v>38</v>
      </c>
      <c r="AF471">
        <v>0</v>
      </c>
      <c r="AG471">
        <v>0</v>
      </c>
      <c r="AH471">
        <v>4</v>
      </c>
      <c r="AI471">
        <v>4</v>
      </c>
      <c r="AJ471" t="s">
        <v>7387</v>
      </c>
      <c r="AK471" t="s">
        <v>7388</v>
      </c>
      <c r="AL471" t="s">
        <v>7389</v>
      </c>
      <c r="AM471" t="s">
        <v>7462</v>
      </c>
      <c r="AN471" t="s">
        <v>7463</v>
      </c>
      <c r="AP471" t="s">
        <v>7454</v>
      </c>
      <c r="AQ471" t="s">
        <v>7464</v>
      </c>
      <c r="AR471" t="s">
        <v>7082</v>
      </c>
      <c r="AS471">
        <v>2015</v>
      </c>
      <c r="AT471">
        <v>50</v>
      </c>
      <c r="AU471">
        <v>11</v>
      </c>
      <c r="AZ471">
        <v>1677</v>
      </c>
      <c r="BA471">
        <v>1687</v>
      </c>
      <c r="BE471">
        <v>11</v>
      </c>
      <c r="BF471" t="s">
        <v>1973</v>
      </c>
      <c r="BG471" t="s">
        <v>473</v>
      </c>
      <c r="BH471" t="s">
        <v>7465</v>
      </c>
      <c r="BI471" t="s">
        <v>7466</v>
      </c>
    </row>
    <row r="472" spans="1:62">
      <c r="A472" t="s">
        <v>62</v>
      </c>
      <c r="B472" t="s">
        <v>7467</v>
      </c>
      <c r="F472" t="s">
        <v>7468</v>
      </c>
      <c r="I472" t="s">
        <v>7469</v>
      </c>
      <c r="J472" t="s">
        <v>7470</v>
      </c>
      <c r="M472" t="s">
        <v>67</v>
      </c>
      <c r="N472" t="s">
        <v>68</v>
      </c>
      <c r="T472" t="s">
        <v>7471</v>
      </c>
      <c r="U472" t="s">
        <v>7472</v>
      </c>
      <c r="W472" t="s">
        <v>7473</v>
      </c>
      <c r="X472" t="s">
        <v>2467</v>
      </c>
      <c r="Y472" t="s">
        <v>1759</v>
      </c>
      <c r="AB472" t="s">
        <v>7474</v>
      </c>
      <c r="AC472" t="s">
        <v>7475</v>
      </c>
      <c r="AE472">
        <v>40</v>
      </c>
      <c r="AF472">
        <v>0</v>
      </c>
      <c r="AG472">
        <v>0</v>
      </c>
      <c r="AH472">
        <v>14</v>
      </c>
      <c r="AI472">
        <v>14</v>
      </c>
      <c r="AJ472" t="s">
        <v>1289</v>
      </c>
      <c r="AK472" t="s">
        <v>1290</v>
      </c>
      <c r="AL472" t="s">
        <v>1291</v>
      </c>
      <c r="AM472" t="s">
        <v>7476</v>
      </c>
      <c r="AN472" t="s">
        <v>7477</v>
      </c>
      <c r="AP472" t="s">
        <v>7478</v>
      </c>
      <c r="AQ472" t="s">
        <v>7479</v>
      </c>
      <c r="AR472" t="s">
        <v>7082</v>
      </c>
      <c r="AS472">
        <v>2015</v>
      </c>
      <c r="AT472">
        <v>407</v>
      </c>
      <c r="AU472">
        <v>29</v>
      </c>
      <c r="AZ472">
        <v>8803</v>
      </c>
      <c r="BA472">
        <v>8812</v>
      </c>
      <c r="BC472" t="s">
        <v>7480</v>
      </c>
      <c r="BE472">
        <v>10</v>
      </c>
      <c r="BF472" t="s">
        <v>2185</v>
      </c>
      <c r="BG472" t="s">
        <v>2186</v>
      </c>
      <c r="BH472" t="s">
        <v>7481</v>
      </c>
      <c r="BI472" t="s">
        <v>7482</v>
      </c>
      <c r="BJ472">
        <v>26410737</v>
      </c>
    </row>
    <row r="473" spans="1:62">
      <c r="A473" t="s">
        <v>62</v>
      </c>
      <c r="B473" t="s">
        <v>7483</v>
      </c>
      <c r="F473" t="s">
        <v>7484</v>
      </c>
      <c r="I473" t="s">
        <v>7485</v>
      </c>
      <c r="J473" t="s">
        <v>7486</v>
      </c>
      <c r="M473" t="s">
        <v>67</v>
      </c>
      <c r="N473" t="s">
        <v>68</v>
      </c>
      <c r="T473" t="s">
        <v>7487</v>
      </c>
      <c r="U473" t="s">
        <v>7488</v>
      </c>
      <c r="W473" t="s">
        <v>7489</v>
      </c>
      <c r="X473" t="s">
        <v>7490</v>
      </c>
      <c r="Y473" t="s">
        <v>7491</v>
      </c>
      <c r="AB473" t="s">
        <v>7492</v>
      </c>
      <c r="AC473" t="s">
        <v>7493</v>
      </c>
      <c r="AE473">
        <v>25</v>
      </c>
      <c r="AF473">
        <v>0</v>
      </c>
      <c r="AG473">
        <v>0</v>
      </c>
      <c r="AH473">
        <v>10</v>
      </c>
      <c r="AI473">
        <v>10</v>
      </c>
      <c r="AJ473" t="s">
        <v>1380</v>
      </c>
      <c r="AK473" t="s">
        <v>1381</v>
      </c>
      <c r="AL473" t="s">
        <v>1382</v>
      </c>
      <c r="AM473" t="s">
        <v>7494</v>
      </c>
      <c r="AN473" t="s">
        <v>7495</v>
      </c>
      <c r="AP473" t="s">
        <v>7486</v>
      </c>
      <c r="AQ473" t="s">
        <v>7496</v>
      </c>
      <c r="AR473" t="s">
        <v>7082</v>
      </c>
      <c r="AS473">
        <v>2015</v>
      </c>
      <c r="AT473">
        <v>118</v>
      </c>
      <c r="AZ473">
        <v>123</v>
      </c>
      <c r="BA473">
        <v>128</v>
      </c>
      <c r="BC473" t="s">
        <v>7497</v>
      </c>
      <c r="BE473">
        <v>6</v>
      </c>
      <c r="BF473" t="s">
        <v>6002</v>
      </c>
      <c r="BG473" t="s">
        <v>6002</v>
      </c>
      <c r="BH473" t="s">
        <v>7498</v>
      </c>
      <c r="BI473" t="s">
        <v>7499</v>
      </c>
      <c r="BJ473">
        <v>26342879</v>
      </c>
    </row>
    <row r="474" spans="1:62">
      <c r="A474" t="s">
        <v>62</v>
      </c>
      <c r="B474" t="s">
        <v>7500</v>
      </c>
      <c r="F474" t="s">
        <v>7501</v>
      </c>
      <c r="I474" t="s">
        <v>7502</v>
      </c>
      <c r="J474" t="s">
        <v>5629</v>
      </c>
      <c r="M474" t="s">
        <v>67</v>
      </c>
      <c r="N474" t="s">
        <v>68</v>
      </c>
      <c r="T474" t="s">
        <v>7503</v>
      </c>
      <c r="U474" t="s">
        <v>7504</v>
      </c>
      <c r="W474" t="s">
        <v>7505</v>
      </c>
      <c r="X474" t="s">
        <v>7506</v>
      </c>
      <c r="Y474" t="s">
        <v>7507</v>
      </c>
      <c r="AB474" t="s">
        <v>7508</v>
      </c>
      <c r="AC474" t="s">
        <v>7509</v>
      </c>
      <c r="AE474">
        <v>47</v>
      </c>
      <c r="AF474">
        <v>0</v>
      </c>
      <c r="AG474">
        <v>0</v>
      </c>
      <c r="AH474">
        <v>3</v>
      </c>
      <c r="AI474">
        <v>3</v>
      </c>
      <c r="AJ474" t="s">
        <v>5637</v>
      </c>
      <c r="AK474" t="s">
        <v>604</v>
      </c>
      <c r="AL474" t="s">
        <v>5638</v>
      </c>
      <c r="AM474" t="s">
        <v>5639</v>
      </c>
      <c r="AN474" t="s">
        <v>5640</v>
      </c>
      <c r="AP474" t="s">
        <v>5641</v>
      </c>
      <c r="AQ474" t="s">
        <v>5642</v>
      </c>
      <c r="AR474" t="s">
        <v>7082</v>
      </c>
      <c r="AS474">
        <v>2015</v>
      </c>
      <c r="AT474">
        <v>47</v>
      </c>
      <c r="AU474">
        <v>1</v>
      </c>
      <c r="AZ474">
        <v>205</v>
      </c>
      <c r="BA474">
        <v>213</v>
      </c>
      <c r="BC474" t="s">
        <v>7510</v>
      </c>
      <c r="BE474">
        <v>9</v>
      </c>
      <c r="BF474" t="s">
        <v>5644</v>
      </c>
      <c r="BG474" t="s">
        <v>5644</v>
      </c>
      <c r="BH474" t="s">
        <v>7511</v>
      </c>
      <c r="BI474" t="s">
        <v>7512</v>
      </c>
      <c r="BJ474">
        <v>26362210</v>
      </c>
    </row>
    <row r="475" spans="1:62">
      <c r="A475" t="s">
        <v>62</v>
      </c>
      <c r="B475" t="s">
        <v>7513</v>
      </c>
      <c r="F475" t="s">
        <v>7514</v>
      </c>
      <c r="I475" t="s">
        <v>7515</v>
      </c>
      <c r="J475" t="s">
        <v>3064</v>
      </c>
      <c r="M475" t="s">
        <v>67</v>
      </c>
      <c r="N475" t="s">
        <v>68</v>
      </c>
      <c r="T475" t="s">
        <v>7516</v>
      </c>
      <c r="U475" t="s">
        <v>7517</v>
      </c>
      <c r="W475" t="s">
        <v>7518</v>
      </c>
      <c r="X475" t="s">
        <v>4743</v>
      </c>
      <c r="Y475" t="s">
        <v>3306</v>
      </c>
      <c r="AB475" t="s">
        <v>7519</v>
      </c>
      <c r="AC475" t="s">
        <v>7520</v>
      </c>
      <c r="AE475">
        <v>51</v>
      </c>
      <c r="AF475">
        <v>0</v>
      </c>
      <c r="AG475">
        <v>0</v>
      </c>
      <c r="AH475">
        <v>6</v>
      </c>
      <c r="AI475">
        <v>6</v>
      </c>
      <c r="AJ475" t="s">
        <v>136</v>
      </c>
      <c r="AK475" t="s">
        <v>77</v>
      </c>
      <c r="AL475" t="s">
        <v>137</v>
      </c>
      <c r="AM475" t="s">
        <v>3072</v>
      </c>
      <c r="AN475" t="s">
        <v>3073</v>
      </c>
      <c r="AP475" t="s">
        <v>3074</v>
      </c>
      <c r="AQ475" t="s">
        <v>3075</v>
      </c>
      <c r="AR475" t="s">
        <v>7082</v>
      </c>
      <c r="AS475">
        <v>2015</v>
      </c>
      <c r="AT475">
        <v>68</v>
      </c>
      <c r="AZ475">
        <v>148</v>
      </c>
      <c r="BA475">
        <v>157</v>
      </c>
      <c r="BC475" t="s">
        <v>7521</v>
      </c>
      <c r="BE475">
        <v>10</v>
      </c>
      <c r="BF475" t="s">
        <v>3058</v>
      </c>
      <c r="BG475" t="s">
        <v>3058</v>
      </c>
      <c r="BH475" t="s">
        <v>7522</v>
      </c>
      <c r="BI475" t="s">
        <v>7523</v>
      </c>
      <c r="BJ475">
        <v>26299328</v>
      </c>
    </row>
    <row r="476" spans="1:62">
      <c r="A476" t="s">
        <v>62</v>
      </c>
      <c r="B476" t="s">
        <v>7524</v>
      </c>
      <c r="F476" t="s">
        <v>7525</v>
      </c>
      <c r="I476" t="s">
        <v>7526</v>
      </c>
      <c r="J476" t="s">
        <v>5695</v>
      </c>
      <c r="M476" t="s">
        <v>67</v>
      </c>
      <c r="N476" t="s">
        <v>68</v>
      </c>
      <c r="T476" t="s">
        <v>7527</v>
      </c>
      <c r="U476" t="s">
        <v>7528</v>
      </c>
      <c r="W476" t="s">
        <v>7529</v>
      </c>
      <c r="X476" t="s">
        <v>7530</v>
      </c>
      <c r="Y476" t="s">
        <v>7531</v>
      </c>
      <c r="AB476" t="s">
        <v>7532</v>
      </c>
      <c r="AC476" t="s">
        <v>7533</v>
      </c>
      <c r="AE476">
        <v>25</v>
      </c>
      <c r="AF476">
        <v>0</v>
      </c>
      <c r="AG476">
        <v>0</v>
      </c>
      <c r="AH476">
        <v>0</v>
      </c>
      <c r="AI476">
        <v>0</v>
      </c>
      <c r="AJ476" t="s">
        <v>136</v>
      </c>
      <c r="AK476" t="s">
        <v>77</v>
      </c>
      <c r="AL476" t="s">
        <v>137</v>
      </c>
      <c r="AM476" t="s">
        <v>5702</v>
      </c>
      <c r="AN476" t="s">
        <v>5703</v>
      </c>
      <c r="AP476" t="s">
        <v>5704</v>
      </c>
      <c r="AQ476" t="s">
        <v>5705</v>
      </c>
      <c r="AR476" t="s">
        <v>7082</v>
      </c>
      <c r="AS476">
        <v>2015</v>
      </c>
      <c r="AT476">
        <v>82</v>
      </c>
      <c r="AZ476">
        <v>109</v>
      </c>
      <c r="BA476">
        <v>113</v>
      </c>
      <c r="BC476" t="s">
        <v>7534</v>
      </c>
      <c r="BE476">
        <v>5</v>
      </c>
      <c r="BF476" t="s">
        <v>5707</v>
      </c>
      <c r="BG476" t="s">
        <v>5707</v>
      </c>
      <c r="BH476" t="s">
        <v>7535</v>
      </c>
      <c r="BI476" t="s">
        <v>7536</v>
      </c>
      <c r="BJ476">
        <v>26429763</v>
      </c>
    </row>
    <row r="477" spans="1:62">
      <c r="A477" t="s">
        <v>62</v>
      </c>
      <c r="B477" t="s">
        <v>7537</v>
      </c>
      <c r="F477" t="s">
        <v>7538</v>
      </c>
      <c r="I477" t="s">
        <v>7539</v>
      </c>
      <c r="J477" t="s">
        <v>7540</v>
      </c>
      <c r="M477" t="s">
        <v>67</v>
      </c>
      <c r="N477" t="s">
        <v>68</v>
      </c>
      <c r="T477" t="s">
        <v>7541</v>
      </c>
      <c r="U477" t="s">
        <v>7542</v>
      </c>
      <c r="W477" t="s">
        <v>7543</v>
      </c>
      <c r="X477" t="s">
        <v>7544</v>
      </c>
      <c r="Y477" t="s">
        <v>2866</v>
      </c>
      <c r="AB477" t="s">
        <v>7545</v>
      </c>
      <c r="AC477" t="s">
        <v>7546</v>
      </c>
      <c r="AE477">
        <v>28</v>
      </c>
      <c r="AF477">
        <v>0</v>
      </c>
      <c r="AG477">
        <v>0</v>
      </c>
      <c r="AH477">
        <v>12</v>
      </c>
      <c r="AI477">
        <v>12</v>
      </c>
      <c r="AJ477" t="s">
        <v>112</v>
      </c>
      <c r="AK477" t="s">
        <v>113</v>
      </c>
      <c r="AL477" t="s">
        <v>114</v>
      </c>
      <c r="AM477" t="s">
        <v>7547</v>
      </c>
      <c r="AN477" t="s">
        <v>7548</v>
      </c>
      <c r="AP477" t="s">
        <v>7549</v>
      </c>
      <c r="AQ477" t="s">
        <v>7550</v>
      </c>
      <c r="AR477" t="s">
        <v>7082</v>
      </c>
      <c r="AS477">
        <v>2015</v>
      </c>
      <c r="AT477">
        <v>56</v>
      </c>
      <c r="AZ477">
        <v>160</v>
      </c>
      <c r="BA477">
        <v>166</v>
      </c>
      <c r="BC477" t="s">
        <v>7551</v>
      </c>
      <c r="BE477">
        <v>7</v>
      </c>
      <c r="BF477" t="s">
        <v>7552</v>
      </c>
      <c r="BG477" t="s">
        <v>545</v>
      </c>
      <c r="BH477" t="s">
        <v>7553</v>
      </c>
      <c r="BI477" t="s">
        <v>7554</v>
      </c>
    </row>
    <row r="478" spans="1:62">
      <c r="A478" t="s">
        <v>62</v>
      </c>
      <c r="B478" t="s">
        <v>7555</v>
      </c>
      <c r="F478" t="s">
        <v>7556</v>
      </c>
      <c r="I478" t="s">
        <v>7557</v>
      </c>
      <c r="J478" t="s">
        <v>7558</v>
      </c>
      <c r="M478" t="s">
        <v>67</v>
      </c>
      <c r="N478" t="s">
        <v>68</v>
      </c>
      <c r="T478" t="s">
        <v>7559</v>
      </c>
      <c r="U478" t="s">
        <v>7560</v>
      </c>
      <c r="W478" t="s">
        <v>7561</v>
      </c>
      <c r="X478" t="s">
        <v>7562</v>
      </c>
      <c r="Y478" t="s">
        <v>4854</v>
      </c>
      <c r="AB478" t="s">
        <v>7563</v>
      </c>
      <c r="AC478" t="s">
        <v>7564</v>
      </c>
      <c r="AE478">
        <v>58</v>
      </c>
      <c r="AF478">
        <v>0</v>
      </c>
      <c r="AG478">
        <v>0</v>
      </c>
      <c r="AH478">
        <v>5</v>
      </c>
      <c r="AI478">
        <v>5</v>
      </c>
      <c r="AJ478" t="s">
        <v>213</v>
      </c>
      <c r="AK478" t="s">
        <v>964</v>
      </c>
      <c r="AL478" t="s">
        <v>965</v>
      </c>
      <c r="AM478" t="s">
        <v>7565</v>
      </c>
      <c r="AN478" t="s">
        <v>7566</v>
      </c>
      <c r="AP478" t="s">
        <v>7567</v>
      </c>
      <c r="AQ478" t="s">
        <v>7568</v>
      </c>
      <c r="AR478" t="s">
        <v>7082</v>
      </c>
      <c r="AS478">
        <v>2015</v>
      </c>
      <c r="AT478">
        <v>35</v>
      </c>
      <c r="AU478">
        <v>11</v>
      </c>
      <c r="BB478">
        <v>215</v>
      </c>
      <c r="BC478" t="s">
        <v>7569</v>
      </c>
      <c r="BE478">
        <v>13</v>
      </c>
      <c r="BF478" t="s">
        <v>6491</v>
      </c>
      <c r="BG478" t="s">
        <v>6492</v>
      </c>
      <c r="BH478" t="s">
        <v>7570</v>
      </c>
      <c r="BI478" t="s">
        <v>7571</v>
      </c>
    </row>
    <row r="479" spans="1:62">
      <c r="A479" t="s">
        <v>62</v>
      </c>
      <c r="B479" t="s">
        <v>7572</v>
      </c>
      <c r="F479" t="s">
        <v>7573</v>
      </c>
      <c r="I479" t="s">
        <v>7574</v>
      </c>
      <c r="J479" t="s">
        <v>7558</v>
      </c>
      <c r="M479" t="s">
        <v>67</v>
      </c>
      <c r="N479" t="s">
        <v>68</v>
      </c>
      <c r="T479" t="s">
        <v>7575</v>
      </c>
      <c r="U479" t="s">
        <v>7576</v>
      </c>
      <c r="W479" t="s">
        <v>7577</v>
      </c>
      <c r="X479" t="s">
        <v>7578</v>
      </c>
      <c r="Y479" t="s">
        <v>7579</v>
      </c>
      <c r="AB479" t="s">
        <v>7580</v>
      </c>
      <c r="AC479" t="s">
        <v>7581</v>
      </c>
      <c r="AE479">
        <v>52</v>
      </c>
      <c r="AF479">
        <v>0</v>
      </c>
      <c r="AG479">
        <v>0</v>
      </c>
      <c r="AH479">
        <v>9</v>
      </c>
      <c r="AI479">
        <v>9</v>
      </c>
      <c r="AJ479" t="s">
        <v>213</v>
      </c>
      <c r="AK479" t="s">
        <v>964</v>
      </c>
      <c r="AL479" t="s">
        <v>965</v>
      </c>
      <c r="AM479" t="s">
        <v>7565</v>
      </c>
      <c r="AN479" t="s">
        <v>7566</v>
      </c>
      <c r="AP479" t="s">
        <v>7567</v>
      </c>
      <c r="AQ479" t="s">
        <v>7568</v>
      </c>
      <c r="AR479" t="s">
        <v>7082</v>
      </c>
      <c r="AS479">
        <v>2015</v>
      </c>
      <c r="AT479">
        <v>35</v>
      </c>
      <c r="AU479">
        <v>11</v>
      </c>
      <c r="BB479">
        <v>206</v>
      </c>
      <c r="BC479" t="s">
        <v>7582</v>
      </c>
      <c r="BE479">
        <v>10</v>
      </c>
      <c r="BF479" t="s">
        <v>6491</v>
      </c>
      <c r="BG479" t="s">
        <v>6492</v>
      </c>
      <c r="BH479" t="s">
        <v>7570</v>
      </c>
      <c r="BI479" t="s">
        <v>7583</v>
      </c>
    </row>
    <row r="480" spans="1:62">
      <c r="A480" t="s">
        <v>62</v>
      </c>
      <c r="B480" t="s">
        <v>7584</v>
      </c>
      <c r="F480" t="s">
        <v>7585</v>
      </c>
      <c r="I480" t="s">
        <v>7586</v>
      </c>
      <c r="J480" t="s">
        <v>7587</v>
      </c>
      <c r="M480" t="s">
        <v>67</v>
      </c>
      <c r="N480" t="s">
        <v>7588</v>
      </c>
      <c r="O480" t="s">
        <v>7589</v>
      </c>
      <c r="P480" t="s">
        <v>7590</v>
      </c>
      <c r="Q480" t="s">
        <v>7591</v>
      </c>
      <c r="R480" t="s">
        <v>7592</v>
      </c>
      <c r="T480" t="s">
        <v>7593</v>
      </c>
      <c r="U480" t="s">
        <v>7594</v>
      </c>
      <c r="W480" t="s">
        <v>7595</v>
      </c>
      <c r="X480" t="s">
        <v>7596</v>
      </c>
      <c r="Y480" t="s">
        <v>7597</v>
      </c>
      <c r="Z480" t="s">
        <v>7598</v>
      </c>
      <c r="AE480">
        <v>10</v>
      </c>
      <c r="AF480">
        <v>0</v>
      </c>
      <c r="AG480">
        <v>0</v>
      </c>
      <c r="AH480">
        <v>9</v>
      </c>
      <c r="AI480">
        <v>9</v>
      </c>
      <c r="AJ480" t="s">
        <v>7599</v>
      </c>
      <c r="AK480" t="s">
        <v>7600</v>
      </c>
      <c r="AL480" t="s">
        <v>7601</v>
      </c>
      <c r="AM480" t="s">
        <v>7602</v>
      </c>
      <c r="AN480" t="s">
        <v>7603</v>
      </c>
      <c r="AP480" t="s">
        <v>7604</v>
      </c>
      <c r="AQ480" t="s">
        <v>7605</v>
      </c>
      <c r="AR480" t="s">
        <v>7082</v>
      </c>
      <c r="AS480">
        <v>2015</v>
      </c>
      <c r="AT480">
        <v>51</v>
      </c>
      <c r="AU480">
        <v>11</v>
      </c>
      <c r="BB480">
        <v>8110004</v>
      </c>
      <c r="BC480" t="s">
        <v>7606</v>
      </c>
      <c r="BE480">
        <v>4</v>
      </c>
      <c r="BF480" t="s">
        <v>7607</v>
      </c>
      <c r="BG480" t="s">
        <v>7608</v>
      </c>
      <c r="BH480" t="s">
        <v>7609</v>
      </c>
      <c r="BI480" t="s">
        <v>7610</v>
      </c>
    </row>
    <row r="481" spans="1:62">
      <c r="A481" t="s">
        <v>62</v>
      </c>
      <c r="B481" t="s">
        <v>7611</v>
      </c>
      <c r="F481" t="s">
        <v>7612</v>
      </c>
      <c r="I481" t="s">
        <v>7613</v>
      </c>
      <c r="J481" t="s">
        <v>7587</v>
      </c>
      <c r="M481" t="s">
        <v>67</v>
      </c>
      <c r="N481" t="s">
        <v>7588</v>
      </c>
      <c r="O481" t="s">
        <v>7589</v>
      </c>
      <c r="P481" t="s">
        <v>7590</v>
      </c>
      <c r="Q481" t="s">
        <v>7591</v>
      </c>
      <c r="R481" t="s">
        <v>7592</v>
      </c>
      <c r="T481" t="s">
        <v>7614</v>
      </c>
      <c r="U481" t="s">
        <v>7615</v>
      </c>
      <c r="W481" t="s">
        <v>7616</v>
      </c>
      <c r="X481" t="s">
        <v>7596</v>
      </c>
      <c r="Y481" t="s">
        <v>7597</v>
      </c>
      <c r="Z481" t="s">
        <v>7598</v>
      </c>
      <c r="AE481">
        <v>9</v>
      </c>
      <c r="AF481">
        <v>0</v>
      </c>
      <c r="AG481">
        <v>0</v>
      </c>
      <c r="AH481">
        <v>12</v>
      </c>
      <c r="AI481">
        <v>12</v>
      </c>
      <c r="AJ481" t="s">
        <v>7599</v>
      </c>
      <c r="AK481" t="s">
        <v>7600</v>
      </c>
      <c r="AL481" t="s">
        <v>7601</v>
      </c>
      <c r="AM481" t="s">
        <v>7602</v>
      </c>
      <c r="AN481" t="s">
        <v>7603</v>
      </c>
      <c r="AP481" t="s">
        <v>7604</v>
      </c>
      <c r="AQ481" t="s">
        <v>7605</v>
      </c>
      <c r="AR481" t="s">
        <v>7082</v>
      </c>
      <c r="AS481">
        <v>2015</v>
      </c>
      <c r="AT481">
        <v>51</v>
      </c>
      <c r="AU481">
        <v>11</v>
      </c>
      <c r="BB481">
        <v>8112104</v>
      </c>
      <c r="BC481" t="s">
        <v>7617</v>
      </c>
      <c r="BE481">
        <v>4</v>
      </c>
      <c r="BF481" t="s">
        <v>7607</v>
      </c>
      <c r="BG481" t="s">
        <v>7608</v>
      </c>
      <c r="BH481" t="s">
        <v>7609</v>
      </c>
      <c r="BI481" t="s">
        <v>7618</v>
      </c>
    </row>
    <row r="482" spans="1:62">
      <c r="A482" t="s">
        <v>62</v>
      </c>
      <c r="B482" t="s">
        <v>7619</v>
      </c>
      <c r="F482" t="s">
        <v>7620</v>
      </c>
      <c r="I482" t="s">
        <v>7621</v>
      </c>
      <c r="J482" t="s">
        <v>7587</v>
      </c>
      <c r="M482" t="s">
        <v>67</v>
      </c>
      <c r="N482" t="s">
        <v>7588</v>
      </c>
      <c r="O482" t="s">
        <v>7589</v>
      </c>
      <c r="P482" t="s">
        <v>7590</v>
      </c>
      <c r="Q482" t="s">
        <v>7591</v>
      </c>
      <c r="R482" t="s">
        <v>7592</v>
      </c>
      <c r="T482" t="s">
        <v>7622</v>
      </c>
      <c r="W482" t="s">
        <v>7623</v>
      </c>
      <c r="X482" t="s">
        <v>7624</v>
      </c>
      <c r="Y482" t="s">
        <v>7597</v>
      </c>
      <c r="Z482" t="s">
        <v>7598</v>
      </c>
      <c r="AE482">
        <v>12</v>
      </c>
      <c r="AF482">
        <v>0</v>
      </c>
      <c r="AG482">
        <v>0</v>
      </c>
      <c r="AH482">
        <v>7</v>
      </c>
      <c r="AI482">
        <v>7</v>
      </c>
      <c r="AJ482" t="s">
        <v>7599</v>
      </c>
      <c r="AK482" t="s">
        <v>7600</v>
      </c>
      <c r="AL482" t="s">
        <v>7601</v>
      </c>
      <c r="AM482" t="s">
        <v>7602</v>
      </c>
      <c r="AN482" t="s">
        <v>7603</v>
      </c>
      <c r="AP482" t="s">
        <v>7604</v>
      </c>
      <c r="AQ482" t="s">
        <v>7605</v>
      </c>
      <c r="AR482" t="s">
        <v>7082</v>
      </c>
      <c r="AS482">
        <v>2015</v>
      </c>
      <c r="AT482">
        <v>51</v>
      </c>
      <c r="AU482">
        <v>11</v>
      </c>
      <c r="BB482">
        <v>8204904</v>
      </c>
      <c r="BC482" t="s">
        <v>7625</v>
      </c>
      <c r="BE482">
        <v>4</v>
      </c>
      <c r="BF482" t="s">
        <v>7607</v>
      </c>
      <c r="BG482" t="s">
        <v>7608</v>
      </c>
      <c r="BH482" t="s">
        <v>7609</v>
      </c>
      <c r="BI482" t="s">
        <v>7626</v>
      </c>
    </row>
    <row r="483" spans="1:62">
      <c r="A483" t="s">
        <v>62</v>
      </c>
      <c r="B483" t="s">
        <v>7627</v>
      </c>
      <c r="F483" t="s">
        <v>7628</v>
      </c>
      <c r="I483" t="s">
        <v>7629</v>
      </c>
      <c r="J483" t="s">
        <v>7630</v>
      </c>
      <c r="M483" t="s">
        <v>67</v>
      </c>
      <c r="N483" t="s">
        <v>68</v>
      </c>
      <c r="U483" t="s">
        <v>7631</v>
      </c>
      <c r="W483" t="s">
        <v>7632</v>
      </c>
      <c r="X483" t="s">
        <v>7633</v>
      </c>
      <c r="Y483" t="s">
        <v>7634</v>
      </c>
      <c r="AB483" t="s">
        <v>7635</v>
      </c>
      <c r="AC483" t="s">
        <v>7636</v>
      </c>
      <c r="AE483">
        <v>11</v>
      </c>
      <c r="AF483">
        <v>0</v>
      </c>
      <c r="AG483">
        <v>0</v>
      </c>
      <c r="AH483">
        <v>4</v>
      </c>
      <c r="AI483">
        <v>4</v>
      </c>
      <c r="AJ483" t="s">
        <v>7637</v>
      </c>
      <c r="AK483" t="s">
        <v>214</v>
      </c>
      <c r="AL483" t="s">
        <v>7638</v>
      </c>
      <c r="AM483" t="s">
        <v>7639</v>
      </c>
      <c r="AN483" t="s">
        <v>7640</v>
      </c>
      <c r="AP483" t="s">
        <v>7641</v>
      </c>
      <c r="AQ483" t="s">
        <v>7642</v>
      </c>
      <c r="AR483" t="s">
        <v>7082</v>
      </c>
      <c r="AS483">
        <v>2015</v>
      </c>
      <c r="AT483">
        <v>119</v>
      </c>
      <c r="AU483">
        <v>5</v>
      </c>
      <c r="AZ483">
        <v>893</v>
      </c>
      <c r="BA483">
        <v>898</v>
      </c>
      <c r="BC483" t="s">
        <v>7643</v>
      </c>
      <c r="BE483">
        <v>6</v>
      </c>
      <c r="BF483" t="s">
        <v>7644</v>
      </c>
      <c r="BG483" t="s">
        <v>7644</v>
      </c>
      <c r="BH483" t="s">
        <v>7645</v>
      </c>
      <c r="BI483" t="s">
        <v>7646</v>
      </c>
    </row>
    <row r="484" spans="1:62">
      <c r="A484" t="s">
        <v>62</v>
      </c>
      <c r="B484" t="s">
        <v>7647</v>
      </c>
      <c r="F484" t="s">
        <v>7648</v>
      </c>
      <c r="I484" t="s">
        <v>7649</v>
      </c>
      <c r="J484" t="s">
        <v>1372</v>
      </c>
      <c r="M484" t="s">
        <v>67</v>
      </c>
      <c r="N484" t="s">
        <v>68</v>
      </c>
      <c r="T484" t="s">
        <v>7650</v>
      </c>
      <c r="U484" t="s">
        <v>7651</v>
      </c>
      <c r="W484" t="s">
        <v>7652</v>
      </c>
      <c r="X484" t="s">
        <v>7653</v>
      </c>
      <c r="Y484" t="s">
        <v>7654</v>
      </c>
      <c r="AB484" t="s">
        <v>7655</v>
      </c>
      <c r="AC484" t="s">
        <v>7656</v>
      </c>
      <c r="AE484">
        <v>46</v>
      </c>
      <c r="AF484">
        <v>0</v>
      </c>
      <c r="AG484">
        <v>0</v>
      </c>
      <c r="AH484">
        <v>14</v>
      </c>
      <c r="AI484">
        <v>14</v>
      </c>
      <c r="AJ484" t="s">
        <v>1380</v>
      </c>
      <c r="AK484" t="s">
        <v>1381</v>
      </c>
      <c r="AL484" t="s">
        <v>1382</v>
      </c>
      <c r="AM484" t="s">
        <v>1383</v>
      </c>
      <c r="AP484" t="s">
        <v>1384</v>
      </c>
      <c r="AQ484" t="s">
        <v>1385</v>
      </c>
      <c r="AR484" t="s">
        <v>7082</v>
      </c>
      <c r="AS484">
        <v>2015</v>
      </c>
      <c r="AT484">
        <v>96</v>
      </c>
      <c r="AZ484">
        <v>288</v>
      </c>
      <c r="BA484">
        <v>295</v>
      </c>
      <c r="BC484" t="s">
        <v>7657</v>
      </c>
      <c r="BE484">
        <v>8</v>
      </c>
      <c r="BF484" t="s">
        <v>577</v>
      </c>
      <c r="BG484" t="s">
        <v>577</v>
      </c>
      <c r="BH484" t="s">
        <v>7658</v>
      </c>
      <c r="BI484" t="s">
        <v>7659</v>
      </c>
      <c r="BJ484">
        <v>26318146</v>
      </c>
    </row>
    <row r="485" spans="1:62">
      <c r="A485" t="s">
        <v>62</v>
      </c>
      <c r="B485" t="s">
        <v>7660</v>
      </c>
      <c r="F485" t="s">
        <v>7661</v>
      </c>
      <c r="I485" t="s">
        <v>7662</v>
      </c>
      <c r="J485" t="s">
        <v>7663</v>
      </c>
      <c r="M485" t="s">
        <v>67</v>
      </c>
      <c r="N485" t="s">
        <v>68</v>
      </c>
      <c r="T485" t="s">
        <v>7664</v>
      </c>
      <c r="U485" t="s">
        <v>7665</v>
      </c>
      <c r="W485" t="s">
        <v>7666</v>
      </c>
      <c r="X485" t="s">
        <v>7667</v>
      </c>
      <c r="Y485" t="s">
        <v>7668</v>
      </c>
      <c r="AB485" t="s">
        <v>7669</v>
      </c>
      <c r="AC485" t="s">
        <v>7670</v>
      </c>
      <c r="AE485">
        <v>27</v>
      </c>
      <c r="AF485">
        <v>0</v>
      </c>
      <c r="AG485">
        <v>0</v>
      </c>
      <c r="AH485">
        <v>13</v>
      </c>
      <c r="AI485">
        <v>13</v>
      </c>
      <c r="AJ485" t="s">
        <v>6336</v>
      </c>
      <c r="AK485" t="s">
        <v>6337</v>
      </c>
      <c r="AL485" t="s">
        <v>6338</v>
      </c>
      <c r="AM485" t="s">
        <v>7671</v>
      </c>
      <c r="AN485" t="s">
        <v>7672</v>
      </c>
      <c r="AP485" t="s">
        <v>7673</v>
      </c>
      <c r="AQ485" t="s">
        <v>7674</v>
      </c>
      <c r="AR485" t="s">
        <v>7082</v>
      </c>
      <c r="AS485">
        <v>2015</v>
      </c>
      <c r="AT485">
        <v>177</v>
      </c>
      <c r="AU485">
        <v>5</v>
      </c>
      <c r="AZ485">
        <v>1055</v>
      </c>
      <c r="BA485">
        <v>1068</v>
      </c>
      <c r="BC485" t="s">
        <v>7675</v>
      </c>
      <c r="BE485">
        <v>14</v>
      </c>
      <c r="BF485" t="s">
        <v>434</v>
      </c>
      <c r="BG485" t="s">
        <v>434</v>
      </c>
      <c r="BH485" t="s">
        <v>7676</v>
      </c>
      <c r="BI485" t="s">
        <v>7677</v>
      </c>
      <c r="BJ485">
        <v>26276446</v>
      </c>
    </row>
    <row r="486" spans="1:62">
      <c r="A486" t="s">
        <v>62</v>
      </c>
      <c r="B486" t="s">
        <v>7678</v>
      </c>
      <c r="F486" t="s">
        <v>7679</v>
      </c>
      <c r="I486" t="s">
        <v>7680</v>
      </c>
      <c r="J486" t="s">
        <v>7681</v>
      </c>
      <c r="M486" t="s">
        <v>67</v>
      </c>
      <c r="N486" t="s">
        <v>68</v>
      </c>
      <c r="T486" t="s">
        <v>7682</v>
      </c>
      <c r="U486" t="s">
        <v>7683</v>
      </c>
      <c r="W486" t="s">
        <v>7684</v>
      </c>
      <c r="X486" t="s">
        <v>7685</v>
      </c>
      <c r="Y486" t="s">
        <v>7686</v>
      </c>
      <c r="AB486" t="s">
        <v>7687</v>
      </c>
      <c r="AC486" t="s">
        <v>7688</v>
      </c>
      <c r="AE486">
        <v>24</v>
      </c>
      <c r="AF486">
        <v>0</v>
      </c>
      <c r="AG486">
        <v>0</v>
      </c>
      <c r="AH486">
        <v>4</v>
      </c>
      <c r="AI486">
        <v>4</v>
      </c>
      <c r="AJ486" t="s">
        <v>112</v>
      </c>
      <c r="AK486" t="s">
        <v>113</v>
      </c>
      <c r="AL486" t="s">
        <v>114</v>
      </c>
      <c r="AM486" t="s">
        <v>7689</v>
      </c>
      <c r="AN486" t="s">
        <v>7690</v>
      </c>
      <c r="AP486" t="s">
        <v>7691</v>
      </c>
      <c r="AQ486" t="s">
        <v>7692</v>
      </c>
      <c r="AR486" t="s">
        <v>7082</v>
      </c>
      <c r="AS486">
        <v>2015</v>
      </c>
      <c r="AT486">
        <v>71</v>
      </c>
      <c r="AZ486">
        <v>135</v>
      </c>
      <c r="BA486">
        <v>140</v>
      </c>
      <c r="BC486" t="s">
        <v>7693</v>
      </c>
      <c r="BE486">
        <v>6</v>
      </c>
      <c r="BF486" t="s">
        <v>3995</v>
      </c>
      <c r="BG486" t="s">
        <v>473</v>
      </c>
      <c r="BH486" t="s">
        <v>7694</v>
      </c>
      <c r="BI486" t="s">
        <v>7695</v>
      </c>
    </row>
    <row r="487" spans="1:62">
      <c r="A487" t="s">
        <v>62</v>
      </c>
      <c r="B487" t="s">
        <v>7696</v>
      </c>
      <c r="F487" t="s">
        <v>7697</v>
      </c>
      <c r="I487" t="s">
        <v>7698</v>
      </c>
      <c r="J487" t="s">
        <v>5127</v>
      </c>
      <c r="M487" t="s">
        <v>67</v>
      </c>
      <c r="N487" t="s">
        <v>68</v>
      </c>
      <c r="T487" t="s">
        <v>7699</v>
      </c>
      <c r="U487" t="s">
        <v>7700</v>
      </c>
      <c r="W487" t="s">
        <v>7701</v>
      </c>
      <c r="X487" t="s">
        <v>6633</v>
      </c>
      <c r="Y487" t="s">
        <v>6634</v>
      </c>
      <c r="AB487" t="s">
        <v>7702</v>
      </c>
      <c r="AC487" t="s">
        <v>7703</v>
      </c>
      <c r="AE487">
        <v>27</v>
      </c>
      <c r="AF487">
        <v>0</v>
      </c>
      <c r="AG487">
        <v>0</v>
      </c>
      <c r="AH487">
        <v>13</v>
      </c>
      <c r="AI487">
        <v>13</v>
      </c>
      <c r="AJ487" t="s">
        <v>358</v>
      </c>
      <c r="AK487" t="s">
        <v>359</v>
      </c>
      <c r="AL487" t="s">
        <v>360</v>
      </c>
      <c r="AM487" t="s">
        <v>5135</v>
      </c>
      <c r="AN487" t="s">
        <v>5136</v>
      </c>
      <c r="AP487" t="s">
        <v>5137</v>
      </c>
      <c r="AQ487" t="s">
        <v>5138</v>
      </c>
      <c r="AR487" t="s">
        <v>7082</v>
      </c>
      <c r="AS487">
        <v>2015</v>
      </c>
      <c r="AT487">
        <v>80</v>
      </c>
      <c r="AU487">
        <v>11</v>
      </c>
      <c r="AZ487" t="s">
        <v>7704</v>
      </c>
      <c r="BA487" t="s">
        <v>7705</v>
      </c>
      <c r="BC487" t="s">
        <v>7706</v>
      </c>
      <c r="BE487">
        <v>7</v>
      </c>
      <c r="BF487" t="s">
        <v>200</v>
      </c>
      <c r="BG487" t="s">
        <v>200</v>
      </c>
      <c r="BH487" t="s">
        <v>7707</v>
      </c>
      <c r="BI487" t="s">
        <v>7708</v>
      </c>
      <c r="BJ487">
        <v>26417665</v>
      </c>
    </row>
    <row r="488" spans="1:62">
      <c r="A488" t="s">
        <v>62</v>
      </c>
      <c r="B488" t="s">
        <v>7709</v>
      </c>
      <c r="F488" t="s">
        <v>7710</v>
      </c>
      <c r="I488" t="s">
        <v>7711</v>
      </c>
      <c r="J488" t="s">
        <v>7712</v>
      </c>
      <c r="M488" t="s">
        <v>67</v>
      </c>
      <c r="N488" t="s">
        <v>68</v>
      </c>
      <c r="T488" t="s">
        <v>7713</v>
      </c>
      <c r="U488" t="s">
        <v>7714</v>
      </c>
      <c r="W488" t="s">
        <v>7715</v>
      </c>
      <c r="X488" t="s">
        <v>7716</v>
      </c>
      <c r="Y488" t="s">
        <v>7717</v>
      </c>
      <c r="AB488" t="s">
        <v>7718</v>
      </c>
      <c r="AC488" t="s">
        <v>7719</v>
      </c>
      <c r="AE488">
        <v>21</v>
      </c>
      <c r="AF488">
        <v>0</v>
      </c>
      <c r="AG488">
        <v>0</v>
      </c>
      <c r="AH488">
        <v>6</v>
      </c>
      <c r="AI488">
        <v>6</v>
      </c>
      <c r="AJ488" t="s">
        <v>3713</v>
      </c>
      <c r="AK488" t="s">
        <v>3714</v>
      </c>
      <c r="AL488" t="s">
        <v>3715</v>
      </c>
      <c r="AM488" t="s">
        <v>7720</v>
      </c>
      <c r="AN488" t="s">
        <v>7721</v>
      </c>
      <c r="AP488" t="s">
        <v>7722</v>
      </c>
      <c r="AQ488" t="s">
        <v>7723</v>
      </c>
      <c r="AR488" t="s">
        <v>7082</v>
      </c>
      <c r="AS488">
        <v>2015</v>
      </c>
      <c r="AT488">
        <v>81</v>
      </c>
      <c r="AU488">
        <v>6</v>
      </c>
      <c r="AZ488">
        <v>449</v>
      </c>
      <c r="BA488">
        <v>453</v>
      </c>
      <c r="BC488" t="s">
        <v>7724</v>
      </c>
      <c r="BE488">
        <v>5</v>
      </c>
      <c r="BF488" t="s">
        <v>577</v>
      </c>
      <c r="BG488" t="s">
        <v>577</v>
      </c>
      <c r="BH488" t="s">
        <v>7725</v>
      </c>
      <c r="BI488" t="s">
        <v>7726</v>
      </c>
    </row>
    <row r="489" spans="1:62">
      <c r="A489" t="s">
        <v>62</v>
      </c>
      <c r="B489" t="s">
        <v>7727</v>
      </c>
      <c r="F489" t="s">
        <v>7728</v>
      </c>
      <c r="I489" t="s">
        <v>7729</v>
      </c>
      <c r="J489" t="s">
        <v>7730</v>
      </c>
      <c r="M489" t="s">
        <v>67</v>
      </c>
      <c r="N489" t="s">
        <v>68</v>
      </c>
      <c r="T489" t="s">
        <v>7731</v>
      </c>
      <c r="U489" t="s">
        <v>7732</v>
      </c>
      <c r="W489" t="s">
        <v>7733</v>
      </c>
      <c r="X489" t="s">
        <v>7413</v>
      </c>
      <c r="Y489" t="s">
        <v>7734</v>
      </c>
      <c r="AB489" t="s">
        <v>7735</v>
      </c>
      <c r="AC489" t="s">
        <v>7736</v>
      </c>
      <c r="AE489">
        <v>45</v>
      </c>
      <c r="AF489">
        <v>0</v>
      </c>
      <c r="AG489">
        <v>0</v>
      </c>
      <c r="AH489">
        <v>9</v>
      </c>
      <c r="AI489">
        <v>9</v>
      </c>
      <c r="AJ489" t="s">
        <v>358</v>
      </c>
      <c r="AK489" t="s">
        <v>359</v>
      </c>
      <c r="AL489" t="s">
        <v>360</v>
      </c>
      <c r="AM489" t="s">
        <v>7737</v>
      </c>
      <c r="AN489" t="s">
        <v>7738</v>
      </c>
      <c r="AP489" t="s">
        <v>7739</v>
      </c>
      <c r="AQ489" t="s">
        <v>7740</v>
      </c>
      <c r="AR489" t="s">
        <v>7082</v>
      </c>
      <c r="AS489">
        <v>2015</v>
      </c>
      <c r="AT489">
        <v>135</v>
      </c>
      <c r="AU489">
        <v>4</v>
      </c>
      <c r="AZ489">
        <v>686</v>
      </c>
      <c r="BA489">
        <v>694</v>
      </c>
      <c r="BC489" t="s">
        <v>7741</v>
      </c>
      <c r="BE489">
        <v>9</v>
      </c>
      <c r="BF489" t="s">
        <v>7742</v>
      </c>
      <c r="BG489" t="s">
        <v>7743</v>
      </c>
      <c r="BH489" t="s">
        <v>7744</v>
      </c>
      <c r="BI489" t="s">
        <v>7745</v>
      </c>
      <c r="BJ489">
        <v>26259922</v>
      </c>
    </row>
    <row r="490" spans="1:62">
      <c r="A490" t="s">
        <v>62</v>
      </c>
      <c r="B490" t="s">
        <v>7746</v>
      </c>
      <c r="F490" t="s">
        <v>7747</v>
      </c>
      <c r="I490" t="s">
        <v>7748</v>
      </c>
      <c r="J490" t="s">
        <v>7749</v>
      </c>
      <c r="M490" t="s">
        <v>67</v>
      </c>
      <c r="N490" t="s">
        <v>68</v>
      </c>
      <c r="U490" t="s">
        <v>7750</v>
      </c>
      <c r="W490" t="s">
        <v>7751</v>
      </c>
      <c r="X490" t="s">
        <v>7752</v>
      </c>
      <c r="Y490" t="s">
        <v>7753</v>
      </c>
      <c r="AB490" t="s">
        <v>7754</v>
      </c>
      <c r="AC490" t="s">
        <v>7755</v>
      </c>
      <c r="AE490">
        <v>40</v>
      </c>
      <c r="AF490">
        <v>0</v>
      </c>
      <c r="AG490">
        <v>0</v>
      </c>
      <c r="AH490">
        <v>7</v>
      </c>
      <c r="AI490">
        <v>7</v>
      </c>
      <c r="AJ490" t="s">
        <v>5463</v>
      </c>
      <c r="AK490" t="s">
        <v>5464</v>
      </c>
      <c r="AL490" t="s">
        <v>5465</v>
      </c>
      <c r="AM490" t="s">
        <v>7756</v>
      </c>
      <c r="AN490" t="s">
        <v>7757</v>
      </c>
      <c r="AP490" t="s">
        <v>7758</v>
      </c>
      <c r="AQ490" t="s">
        <v>7759</v>
      </c>
      <c r="AR490" t="s">
        <v>7082</v>
      </c>
      <c r="AS490">
        <v>2015</v>
      </c>
      <c r="AT490">
        <v>99</v>
      </c>
      <c r="AU490">
        <v>11</v>
      </c>
      <c r="AZ490">
        <v>1610</v>
      </c>
      <c r="BA490">
        <v>1615</v>
      </c>
      <c r="BC490" t="s">
        <v>7760</v>
      </c>
      <c r="BE490">
        <v>6</v>
      </c>
      <c r="BF490" t="s">
        <v>577</v>
      </c>
      <c r="BG490" t="s">
        <v>577</v>
      </c>
      <c r="BH490" t="s">
        <v>7761</v>
      </c>
      <c r="BI490" t="s">
        <v>7762</v>
      </c>
    </row>
    <row r="491" spans="1:62">
      <c r="A491" t="s">
        <v>62</v>
      </c>
      <c r="B491" t="s">
        <v>7763</v>
      </c>
      <c r="F491" t="s">
        <v>7764</v>
      </c>
      <c r="I491" t="s">
        <v>7765</v>
      </c>
      <c r="J491" t="s">
        <v>6008</v>
      </c>
      <c r="M491" t="s">
        <v>67</v>
      </c>
      <c r="N491" t="s">
        <v>68</v>
      </c>
      <c r="T491" t="s">
        <v>7766</v>
      </c>
      <c r="U491" t="s">
        <v>7767</v>
      </c>
      <c r="W491" t="s">
        <v>7768</v>
      </c>
      <c r="X491" t="s">
        <v>7769</v>
      </c>
      <c r="Y491" t="s">
        <v>7770</v>
      </c>
      <c r="Z491" t="s">
        <v>7771</v>
      </c>
      <c r="AA491" t="s">
        <v>7772</v>
      </c>
      <c r="AB491" t="s">
        <v>7773</v>
      </c>
      <c r="AC491" t="s">
        <v>7774</v>
      </c>
      <c r="AE491">
        <v>44</v>
      </c>
      <c r="AF491">
        <v>1</v>
      </c>
      <c r="AG491">
        <v>1</v>
      </c>
      <c r="AH491">
        <v>5</v>
      </c>
      <c r="AI491">
        <v>5</v>
      </c>
      <c r="AJ491" t="s">
        <v>213</v>
      </c>
      <c r="AK491" t="s">
        <v>214</v>
      </c>
      <c r="AL491" t="s">
        <v>215</v>
      </c>
      <c r="AM491" t="s">
        <v>6016</v>
      </c>
      <c r="AN491" t="s">
        <v>6017</v>
      </c>
      <c r="AP491" t="s">
        <v>6018</v>
      </c>
      <c r="AQ491" t="s">
        <v>6019</v>
      </c>
      <c r="AR491" t="s">
        <v>7082</v>
      </c>
      <c r="AS491">
        <v>2015</v>
      </c>
      <c r="AT491">
        <v>99</v>
      </c>
      <c r="AU491">
        <v>22</v>
      </c>
      <c r="AZ491">
        <v>9463</v>
      </c>
      <c r="BA491">
        <v>9472</v>
      </c>
      <c r="BC491" t="s">
        <v>7775</v>
      </c>
      <c r="BE491">
        <v>10</v>
      </c>
      <c r="BF491" t="s">
        <v>2435</v>
      </c>
      <c r="BG491" t="s">
        <v>2435</v>
      </c>
      <c r="BH491" t="s">
        <v>7776</v>
      </c>
      <c r="BI491" t="s">
        <v>7777</v>
      </c>
      <c r="BJ491">
        <v>26033773</v>
      </c>
    </row>
    <row r="492" spans="1:62">
      <c r="A492" t="s">
        <v>62</v>
      </c>
      <c r="B492" t="s">
        <v>7778</v>
      </c>
      <c r="F492" t="s">
        <v>7779</v>
      </c>
      <c r="I492" t="s">
        <v>7780</v>
      </c>
      <c r="J492" t="s">
        <v>7781</v>
      </c>
      <c r="M492" t="s">
        <v>67</v>
      </c>
      <c r="N492" t="s">
        <v>68</v>
      </c>
      <c r="T492" t="s">
        <v>7782</v>
      </c>
      <c r="U492" t="s">
        <v>7783</v>
      </c>
      <c r="W492" t="s">
        <v>7784</v>
      </c>
      <c r="X492" t="s">
        <v>7785</v>
      </c>
      <c r="Y492" t="s">
        <v>7786</v>
      </c>
      <c r="AB492" t="s">
        <v>7787</v>
      </c>
      <c r="AC492" t="s">
        <v>7788</v>
      </c>
      <c r="AE492">
        <v>37</v>
      </c>
      <c r="AF492">
        <v>0</v>
      </c>
      <c r="AG492">
        <v>0</v>
      </c>
      <c r="AH492">
        <v>4</v>
      </c>
      <c r="AI492">
        <v>4</v>
      </c>
      <c r="AJ492" t="s">
        <v>112</v>
      </c>
      <c r="AK492" t="s">
        <v>113</v>
      </c>
      <c r="AL492" t="s">
        <v>114</v>
      </c>
      <c r="AM492" t="s">
        <v>7789</v>
      </c>
      <c r="AN492" t="s">
        <v>3937</v>
      </c>
      <c r="AP492" t="s">
        <v>7790</v>
      </c>
      <c r="AQ492" t="s">
        <v>7791</v>
      </c>
      <c r="AR492" t="s">
        <v>7082</v>
      </c>
      <c r="AS492">
        <v>2015</v>
      </c>
      <c r="AT492">
        <v>1848</v>
      </c>
      <c r="AU492">
        <v>11</v>
      </c>
      <c r="AV492" t="s">
        <v>179</v>
      </c>
      <c r="AZ492">
        <v>2859</v>
      </c>
      <c r="BA492">
        <v>2867</v>
      </c>
      <c r="BC492" t="s">
        <v>7792</v>
      </c>
      <c r="BE492">
        <v>9</v>
      </c>
      <c r="BF492" t="s">
        <v>2977</v>
      </c>
      <c r="BG492" t="s">
        <v>2977</v>
      </c>
      <c r="BH492" t="s">
        <v>7793</v>
      </c>
      <c r="BI492" t="s">
        <v>7794</v>
      </c>
      <c r="BJ492">
        <v>26277265</v>
      </c>
    </row>
    <row r="493" spans="1:62">
      <c r="A493" t="s">
        <v>62</v>
      </c>
      <c r="B493" t="s">
        <v>7795</v>
      </c>
      <c r="F493" t="s">
        <v>7796</v>
      </c>
      <c r="I493" t="s">
        <v>7797</v>
      </c>
      <c r="J493" t="s">
        <v>7798</v>
      </c>
      <c r="M493" t="s">
        <v>67</v>
      </c>
      <c r="N493" t="s">
        <v>68</v>
      </c>
      <c r="T493" t="s">
        <v>7799</v>
      </c>
      <c r="U493" t="s">
        <v>7800</v>
      </c>
      <c r="W493" t="s">
        <v>7801</v>
      </c>
      <c r="X493" t="s">
        <v>7802</v>
      </c>
      <c r="Y493" t="s">
        <v>7803</v>
      </c>
      <c r="AB493" t="s">
        <v>7804</v>
      </c>
      <c r="AC493" t="s">
        <v>7805</v>
      </c>
      <c r="AE493">
        <v>23</v>
      </c>
      <c r="AF493">
        <v>1</v>
      </c>
      <c r="AG493">
        <v>1</v>
      </c>
      <c r="AH493">
        <v>9</v>
      </c>
      <c r="AI493">
        <v>9</v>
      </c>
      <c r="AJ493" t="s">
        <v>6035</v>
      </c>
      <c r="AK493" t="s">
        <v>6036</v>
      </c>
      <c r="AL493" t="s">
        <v>6037</v>
      </c>
      <c r="AM493" t="s">
        <v>7806</v>
      </c>
      <c r="AN493" t="s">
        <v>7807</v>
      </c>
      <c r="AP493" t="s">
        <v>7808</v>
      </c>
      <c r="AQ493" t="s">
        <v>7809</v>
      </c>
      <c r="AR493" t="s">
        <v>7082</v>
      </c>
      <c r="AS493">
        <v>2015</v>
      </c>
      <c r="AT493">
        <v>61</v>
      </c>
      <c r="AU493">
        <v>11</v>
      </c>
      <c r="AZ493">
        <v>811</v>
      </c>
      <c r="BA493">
        <v>817</v>
      </c>
      <c r="BC493" t="s">
        <v>7810</v>
      </c>
      <c r="BE493">
        <v>7</v>
      </c>
      <c r="BF493" t="s">
        <v>7811</v>
      </c>
      <c r="BG493" t="s">
        <v>7811</v>
      </c>
      <c r="BH493" t="s">
        <v>7812</v>
      </c>
      <c r="BI493" t="s">
        <v>7813</v>
      </c>
      <c r="BJ493">
        <v>26308702</v>
      </c>
    </row>
    <row r="494" spans="1:62">
      <c r="A494" t="s">
        <v>62</v>
      </c>
      <c r="B494" t="s">
        <v>7814</v>
      </c>
      <c r="F494" t="s">
        <v>7815</v>
      </c>
      <c r="I494" t="s">
        <v>7816</v>
      </c>
      <c r="J494" t="s">
        <v>7817</v>
      </c>
      <c r="M494" t="s">
        <v>67</v>
      </c>
      <c r="N494" t="s">
        <v>68</v>
      </c>
      <c r="T494" t="s">
        <v>7818</v>
      </c>
      <c r="U494" t="s">
        <v>7819</v>
      </c>
      <c r="W494" t="s">
        <v>7820</v>
      </c>
      <c r="X494" t="s">
        <v>7821</v>
      </c>
      <c r="Y494" t="s">
        <v>7822</v>
      </c>
      <c r="AB494" t="s">
        <v>7823</v>
      </c>
      <c r="AC494" t="s">
        <v>7824</v>
      </c>
      <c r="AE494">
        <v>77</v>
      </c>
      <c r="AF494">
        <v>0</v>
      </c>
      <c r="AG494">
        <v>0</v>
      </c>
      <c r="AH494">
        <v>8</v>
      </c>
      <c r="AI494">
        <v>8</v>
      </c>
      <c r="AJ494" t="s">
        <v>358</v>
      </c>
      <c r="AK494" t="s">
        <v>359</v>
      </c>
      <c r="AL494" t="s">
        <v>360</v>
      </c>
      <c r="AM494" t="s">
        <v>7825</v>
      </c>
      <c r="AN494" t="s">
        <v>7826</v>
      </c>
      <c r="AP494" t="s">
        <v>7827</v>
      </c>
      <c r="AQ494" t="s">
        <v>7828</v>
      </c>
      <c r="AR494" t="s">
        <v>7082</v>
      </c>
      <c r="AS494">
        <v>2015</v>
      </c>
      <c r="AT494">
        <v>7</v>
      </c>
      <c r="AU494">
        <v>11</v>
      </c>
      <c r="AZ494">
        <v>1426</v>
      </c>
      <c r="BA494">
        <v>1449</v>
      </c>
      <c r="BC494" t="s">
        <v>7829</v>
      </c>
      <c r="BE494">
        <v>24</v>
      </c>
      <c r="BF494" t="s">
        <v>3634</v>
      </c>
      <c r="BG494" t="s">
        <v>3635</v>
      </c>
      <c r="BH494" t="s">
        <v>7830</v>
      </c>
      <c r="BI494" t="s">
        <v>7831</v>
      </c>
      <c r="BJ494">
        <v>26417066</v>
      </c>
    </row>
    <row r="495" spans="1:62">
      <c r="A495" t="s">
        <v>62</v>
      </c>
      <c r="B495" t="s">
        <v>7832</v>
      </c>
      <c r="F495" t="s">
        <v>7833</v>
      </c>
      <c r="I495" t="s">
        <v>7834</v>
      </c>
      <c r="J495" t="s">
        <v>7835</v>
      </c>
      <c r="M495" t="s">
        <v>67</v>
      </c>
      <c r="N495" t="s">
        <v>68</v>
      </c>
      <c r="T495" t="s">
        <v>7836</v>
      </c>
      <c r="U495" t="s">
        <v>7837</v>
      </c>
      <c r="W495" t="s">
        <v>7838</v>
      </c>
      <c r="X495" t="s">
        <v>7839</v>
      </c>
      <c r="Y495" t="s">
        <v>7840</v>
      </c>
      <c r="AB495" t="s">
        <v>7841</v>
      </c>
      <c r="AC495" t="s">
        <v>7842</v>
      </c>
      <c r="AE495">
        <v>33</v>
      </c>
      <c r="AF495">
        <v>0</v>
      </c>
      <c r="AG495">
        <v>0</v>
      </c>
      <c r="AH495">
        <v>19</v>
      </c>
      <c r="AI495">
        <v>19</v>
      </c>
      <c r="AJ495" t="s">
        <v>1062</v>
      </c>
      <c r="AK495" t="s">
        <v>1063</v>
      </c>
      <c r="AL495" t="s">
        <v>1064</v>
      </c>
      <c r="AM495" t="s">
        <v>7843</v>
      </c>
      <c r="AN495" t="s">
        <v>7844</v>
      </c>
      <c r="AP495" t="s">
        <v>7845</v>
      </c>
      <c r="AQ495" t="s">
        <v>7846</v>
      </c>
      <c r="AR495" s="1">
        <v>42675</v>
      </c>
      <c r="AS495">
        <v>2015</v>
      </c>
      <c r="AT495">
        <v>32</v>
      </c>
      <c r="AU495">
        <v>11</v>
      </c>
      <c r="AZ495">
        <v>922</v>
      </c>
      <c r="BA495">
        <v>929</v>
      </c>
      <c r="BC495" t="s">
        <v>7847</v>
      </c>
      <c r="BE495">
        <v>8</v>
      </c>
      <c r="BF495" t="s">
        <v>1770</v>
      </c>
      <c r="BG495" t="s">
        <v>1771</v>
      </c>
      <c r="BH495" t="s">
        <v>7848</v>
      </c>
      <c r="BI495" t="s">
        <v>7849</v>
      </c>
    </row>
    <row r="496" spans="1:62">
      <c r="A496" t="s">
        <v>62</v>
      </c>
      <c r="B496" t="s">
        <v>7850</v>
      </c>
      <c r="F496" t="s">
        <v>7851</v>
      </c>
      <c r="I496" t="s">
        <v>7852</v>
      </c>
      <c r="J496" t="s">
        <v>1411</v>
      </c>
      <c r="M496" t="s">
        <v>67</v>
      </c>
      <c r="N496" t="s">
        <v>68</v>
      </c>
      <c r="T496" t="s">
        <v>7853</v>
      </c>
      <c r="U496" t="s">
        <v>7854</v>
      </c>
      <c r="W496" t="s">
        <v>7855</v>
      </c>
      <c r="X496" t="s">
        <v>7856</v>
      </c>
      <c r="Y496" t="s">
        <v>7857</v>
      </c>
      <c r="AB496" t="s">
        <v>7858</v>
      </c>
      <c r="AC496" t="s">
        <v>7859</v>
      </c>
      <c r="AE496">
        <v>55</v>
      </c>
      <c r="AF496">
        <v>0</v>
      </c>
      <c r="AG496">
        <v>0</v>
      </c>
      <c r="AH496">
        <v>42</v>
      </c>
      <c r="AI496">
        <v>42</v>
      </c>
      <c r="AJ496" t="s">
        <v>1289</v>
      </c>
      <c r="AK496" t="s">
        <v>1290</v>
      </c>
      <c r="AL496" t="s">
        <v>1291</v>
      </c>
      <c r="AM496" t="s">
        <v>1418</v>
      </c>
      <c r="AN496" t="s">
        <v>1419</v>
      </c>
      <c r="AP496" t="s">
        <v>1420</v>
      </c>
      <c r="AQ496" t="s">
        <v>1421</v>
      </c>
      <c r="AR496" t="s">
        <v>7082</v>
      </c>
      <c r="AS496">
        <v>2015</v>
      </c>
      <c r="AT496">
        <v>22</v>
      </c>
      <c r="AU496">
        <v>21</v>
      </c>
      <c r="AZ496">
        <v>16525</v>
      </c>
      <c r="BA496">
        <v>16534</v>
      </c>
      <c r="BC496" t="s">
        <v>7860</v>
      </c>
      <c r="BE496">
        <v>10</v>
      </c>
      <c r="BF496" t="s">
        <v>937</v>
      </c>
      <c r="BG496" t="s">
        <v>938</v>
      </c>
      <c r="BH496" t="s">
        <v>7861</v>
      </c>
      <c r="BI496" t="s">
        <v>7862</v>
      </c>
      <c r="BJ496">
        <v>26077318</v>
      </c>
    </row>
    <row r="497" spans="1:62">
      <c r="A497" t="s">
        <v>62</v>
      </c>
      <c r="B497" t="s">
        <v>7863</v>
      </c>
      <c r="F497" t="s">
        <v>7864</v>
      </c>
      <c r="I497" t="s">
        <v>7865</v>
      </c>
      <c r="J497" t="s">
        <v>1015</v>
      </c>
      <c r="M497" t="s">
        <v>67</v>
      </c>
      <c r="N497" t="s">
        <v>68</v>
      </c>
      <c r="T497" t="s">
        <v>7866</v>
      </c>
      <c r="U497" t="s">
        <v>7867</v>
      </c>
      <c r="W497" t="s">
        <v>7868</v>
      </c>
      <c r="X497" t="s">
        <v>7869</v>
      </c>
      <c r="Y497" t="s">
        <v>7870</v>
      </c>
      <c r="AB497" t="s">
        <v>7871</v>
      </c>
      <c r="AC497" t="s">
        <v>7872</v>
      </c>
      <c r="AE497">
        <v>73</v>
      </c>
      <c r="AF497">
        <v>0</v>
      </c>
      <c r="AG497">
        <v>0</v>
      </c>
      <c r="AH497">
        <v>9</v>
      </c>
      <c r="AI497">
        <v>9</v>
      </c>
      <c r="AJ497" t="s">
        <v>76</v>
      </c>
      <c r="AK497" t="s">
        <v>77</v>
      </c>
      <c r="AL497" t="s">
        <v>78</v>
      </c>
      <c r="AM497" t="s">
        <v>1023</v>
      </c>
      <c r="AN497" t="s">
        <v>1024</v>
      </c>
      <c r="AP497" t="s">
        <v>1025</v>
      </c>
      <c r="AQ497" t="s">
        <v>1026</v>
      </c>
      <c r="AR497" t="s">
        <v>7082</v>
      </c>
      <c r="AS497">
        <v>2015</v>
      </c>
      <c r="AT497">
        <v>105</v>
      </c>
      <c r="AZ497">
        <v>80</v>
      </c>
      <c r="BA497">
        <v>89</v>
      </c>
      <c r="BC497" t="s">
        <v>7873</v>
      </c>
      <c r="BE497">
        <v>10</v>
      </c>
      <c r="BF497" t="s">
        <v>1028</v>
      </c>
      <c r="BG497" t="s">
        <v>1029</v>
      </c>
      <c r="BH497" t="s">
        <v>7874</v>
      </c>
      <c r="BI497" t="s">
        <v>7875</v>
      </c>
    </row>
    <row r="498" spans="1:62">
      <c r="A498" t="s">
        <v>62</v>
      </c>
      <c r="B498" t="s">
        <v>7876</v>
      </c>
      <c r="F498" t="s">
        <v>7877</v>
      </c>
      <c r="I498" t="s">
        <v>7878</v>
      </c>
      <c r="J498" t="s">
        <v>6431</v>
      </c>
      <c r="M498" t="s">
        <v>67</v>
      </c>
      <c r="N498" t="s">
        <v>68</v>
      </c>
      <c r="T498" t="s">
        <v>7879</v>
      </c>
      <c r="U498" t="s">
        <v>7880</v>
      </c>
      <c r="W498" t="s">
        <v>7881</v>
      </c>
      <c r="X498" t="s">
        <v>7882</v>
      </c>
      <c r="Y498" t="s">
        <v>7883</v>
      </c>
      <c r="AB498" t="s">
        <v>7884</v>
      </c>
      <c r="AC498" t="s">
        <v>7885</v>
      </c>
      <c r="AE498">
        <v>41</v>
      </c>
      <c r="AF498">
        <v>0</v>
      </c>
      <c r="AG498">
        <v>0</v>
      </c>
      <c r="AH498">
        <v>15</v>
      </c>
      <c r="AI498">
        <v>15</v>
      </c>
      <c r="AJ498" t="s">
        <v>213</v>
      </c>
      <c r="AK498" t="s">
        <v>214</v>
      </c>
      <c r="AL498" t="s">
        <v>215</v>
      </c>
      <c r="AM498" t="s">
        <v>6439</v>
      </c>
      <c r="AN498" t="s">
        <v>6440</v>
      </c>
      <c r="AP498" t="s">
        <v>6441</v>
      </c>
      <c r="AQ498" t="s">
        <v>6442</v>
      </c>
      <c r="AR498" t="s">
        <v>7082</v>
      </c>
      <c r="AS498">
        <v>2015</v>
      </c>
      <c r="AT498">
        <v>34</v>
      </c>
      <c r="AU498">
        <v>11</v>
      </c>
      <c r="AZ498">
        <v>1885</v>
      </c>
      <c r="BA498">
        <v>1897</v>
      </c>
      <c r="BC498" t="s">
        <v>7886</v>
      </c>
      <c r="BE498">
        <v>13</v>
      </c>
      <c r="BF498" t="s">
        <v>577</v>
      </c>
      <c r="BG498" t="s">
        <v>577</v>
      </c>
      <c r="BH498" t="s">
        <v>7887</v>
      </c>
      <c r="BI498" t="s">
        <v>7888</v>
      </c>
      <c r="BJ498">
        <v>26169392</v>
      </c>
    </row>
    <row r="499" spans="1:62">
      <c r="A499" t="s">
        <v>62</v>
      </c>
      <c r="B499" t="s">
        <v>7889</v>
      </c>
      <c r="F499" t="s">
        <v>7890</v>
      </c>
      <c r="I499" t="s">
        <v>7891</v>
      </c>
      <c r="J499" t="s">
        <v>6431</v>
      </c>
      <c r="M499" t="s">
        <v>67</v>
      </c>
      <c r="N499" t="s">
        <v>68</v>
      </c>
      <c r="T499" t="s">
        <v>7892</v>
      </c>
      <c r="U499" t="s">
        <v>7893</v>
      </c>
      <c r="W499" t="s">
        <v>7894</v>
      </c>
      <c r="X499" t="s">
        <v>7895</v>
      </c>
      <c r="Y499" t="s">
        <v>7896</v>
      </c>
      <c r="AB499" t="s">
        <v>7897</v>
      </c>
      <c r="AC499" t="s">
        <v>7898</v>
      </c>
      <c r="AE499">
        <v>32</v>
      </c>
      <c r="AF499">
        <v>0</v>
      </c>
      <c r="AG499">
        <v>0</v>
      </c>
      <c r="AH499">
        <v>9</v>
      </c>
      <c r="AI499">
        <v>9</v>
      </c>
      <c r="AJ499" t="s">
        <v>213</v>
      </c>
      <c r="AK499" t="s">
        <v>214</v>
      </c>
      <c r="AL499" t="s">
        <v>215</v>
      </c>
      <c r="AM499" t="s">
        <v>6439</v>
      </c>
      <c r="AN499" t="s">
        <v>6440</v>
      </c>
      <c r="AP499" t="s">
        <v>6441</v>
      </c>
      <c r="AQ499" t="s">
        <v>6442</v>
      </c>
      <c r="AR499" t="s">
        <v>7082</v>
      </c>
      <c r="AS499">
        <v>2015</v>
      </c>
      <c r="AT499">
        <v>34</v>
      </c>
      <c r="AU499">
        <v>11</v>
      </c>
      <c r="AZ499">
        <v>1927</v>
      </c>
      <c r="BA499">
        <v>1937</v>
      </c>
      <c r="BC499" t="s">
        <v>7899</v>
      </c>
      <c r="BE499">
        <v>11</v>
      </c>
      <c r="BF499" t="s">
        <v>577</v>
      </c>
      <c r="BG499" t="s">
        <v>577</v>
      </c>
      <c r="BH499" t="s">
        <v>7887</v>
      </c>
      <c r="BI499" t="s">
        <v>7900</v>
      </c>
      <c r="BJ499">
        <v>26205508</v>
      </c>
    </row>
    <row r="500" spans="1:62">
      <c r="A500" t="s">
        <v>62</v>
      </c>
      <c r="B500" t="s">
        <v>7901</v>
      </c>
      <c r="F500" t="s">
        <v>7902</v>
      </c>
      <c r="I500" t="s">
        <v>7903</v>
      </c>
      <c r="J500" t="s">
        <v>5475</v>
      </c>
      <c r="M500" t="s">
        <v>67</v>
      </c>
      <c r="N500" t="s">
        <v>68</v>
      </c>
      <c r="T500" t="s">
        <v>7904</v>
      </c>
      <c r="U500" t="s">
        <v>7905</v>
      </c>
      <c r="W500" t="s">
        <v>7906</v>
      </c>
      <c r="X500" t="s">
        <v>7907</v>
      </c>
      <c r="Y500" t="s">
        <v>5544</v>
      </c>
      <c r="AB500" t="s">
        <v>7908</v>
      </c>
      <c r="AC500" t="s">
        <v>7909</v>
      </c>
      <c r="AE500">
        <v>48</v>
      </c>
      <c r="AF500">
        <v>0</v>
      </c>
      <c r="AG500">
        <v>0</v>
      </c>
      <c r="AH500">
        <v>22</v>
      </c>
      <c r="AI500">
        <v>22</v>
      </c>
      <c r="AJ500" t="s">
        <v>5483</v>
      </c>
      <c r="AK500" t="s">
        <v>5484</v>
      </c>
      <c r="AL500" t="s">
        <v>5485</v>
      </c>
      <c r="AM500" t="s">
        <v>5486</v>
      </c>
      <c r="AP500" t="s">
        <v>5487</v>
      </c>
      <c r="AQ500" t="s">
        <v>5488</v>
      </c>
      <c r="AR500" t="s">
        <v>7082</v>
      </c>
      <c r="AS500">
        <v>2015</v>
      </c>
      <c r="AT500">
        <v>240</v>
      </c>
      <c r="AZ500">
        <v>120</v>
      </c>
      <c r="BA500">
        <v>129</v>
      </c>
      <c r="BC500" t="s">
        <v>7910</v>
      </c>
      <c r="BE500">
        <v>10</v>
      </c>
      <c r="BF500" t="s">
        <v>4735</v>
      </c>
      <c r="BG500" t="s">
        <v>4735</v>
      </c>
      <c r="BH500" t="s">
        <v>7911</v>
      </c>
      <c r="BI500" t="s">
        <v>7912</v>
      </c>
      <c r="BJ500">
        <v>26475193</v>
      </c>
    </row>
    <row r="501" spans="1:62">
      <c r="A501" t="s">
        <v>62</v>
      </c>
      <c r="B501" t="s">
        <v>7913</v>
      </c>
      <c r="F501" t="s">
        <v>7914</v>
      </c>
      <c r="I501" t="s">
        <v>7915</v>
      </c>
      <c r="J501" t="s">
        <v>7916</v>
      </c>
      <c r="M501" t="s">
        <v>67</v>
      </c>
      <c r="N501" t="s">
        <v>68</v>
      </c>
      <c r="T501" t="s">
        <v>7917</v>
      </c>
      <c r="U501" t="s">
        <v>7918</v>
      </c>
      <c r="W501" t="s">
        <v>7919</v>
      </c>
      <c r="X501" t="s">
        <v>7920</v>
      </c>
      <c r="Y501" t="s">
        <v>7921</v>
      </c>
      <c r="AB501" t="s">
        <v>7922</v>
      </c>
      <c r="AC501" t="s">
        <v>7923</v>
      </c>
      <c r="AE501">
        <v>41</v>
      </c>
      <c r="AF501">
        <v>0</v>
      </c>
      <c r="AG501">
        <v>0</v>
      </c>
      <c r="AH501">
        <v>18</v>
      </c>
      <c r="AI501">
        <v>18</v>
      </c>
      <c r="AJ501" t="s">
        <v>3669</v>
      </c>
      <c r="AK501" t="s">
        <v>77</v>
      </c>
      <c r="AL501" t="s">
        <v>3670</v>
      </c>
      <c r="AM501" t="s">
        <v>7924</v>
      </c>
      <c r="AN501" t="s">
        <v>7925</v>
      </c>
      <c r="AP501" t="s">
        <v>7926</v>
      </c>
      <c r="AQ501" t="s">
        <v>7927</v>
      </c>
      <c r="AR501" t="s">
        <v>7082</v>
      </c>
      <c r="AS501">
        <v>2015</v>
      </c>
      <c r="AT501">
        <v>94</v>
      </c>
      <c r="AU501">
        <v>11</v>
      </c>
      <c r="AZ501">
        <v>2797</v>
      </c>
      <c r="BA501">
        <v>2804</v>
      </c>
      <c r="BC501" t="s">
        <v>7928</v>
      </c>
      <c r="BE501">
        <v>8</v>
      </c>
      <c r="BF501" t="s">
        <v>697</v>
      </c>
      <c r="BG501" t="s">
        <v>473</v>
      </c>
      <c r="BH501" t="s">
        <v>7929</v>
      </c>
      <c r="BI501" t="s">
        <v>7930</v>
      </c>
      <c r="BJ501">
        <v>26371332</v>
      </c>
    </row>
    <row r="502" spans="1:62">
      <c r="A502" t="s">
        <v>62</v>
      </c>
      <c r="B502" t="s">
        <v>7931</v>
      </c>
      <c r="F502" t="s">
        <v>7932</v>
      </c>
      <c r="I502" t="s">
        <v>7933</v>
      </c>
      <c r="J502" t="s">
        <v>7934</v>
      </c>
      <c r="M502" t="s">
        <v>67</v>
      </c>
      <c r="N502" t="s">
        <v>977</v>
      </c>
      <c r="T502" t="s">
        <v>7935</v>
      </c>
      <c r="U502" t="s">
        <v>7936</v>
      </c>
      <c r="W502" t="s">
        <v>7937</v>
      </c>
      <c r="X502" t="s">
        <v>7938</v>
      </c>
      <c r="Y502" t="s">
        <v>4781</v>
      </c>
      <c r="Z502" t="s">
        <v>7771</v>
      </c>
      <c r="AA502" t="s">
        <v>7772</v>
      </c>
      <c r="AB502" t="s">
        <v>7939</v>
      </c>
      <c r="AC502" t="s">
        <v>7940</v>
      </c>
      <c r="AE502">
        <v>24</v>
      </c>
      <c r="AF502">
        <v>2</v>
      </c>
      <c r="AG502">
        <v>2</v>
      </c>
      <c r="AH502">
        <v>16</v>
      </c>
      <c r="AI502">
        <v>16</v>
      </c>
      <c r="AJ502" t="s">
        <v>358</v>
      </c>
      <c r="AK502" t="s">
        <v>359</v>
      </c>
      <c r="AL502" t="s">
        <v>360</v>
      </c>
      <c r="AM502" t="s">
        <v>7941</v>
      </c>
      <c r="AN502" t="s">
        <v>7942</v>
      </c>
      <c r="AP502" t="s">
        <v>7934</v>
      </c>
      <c r="AQ502" t="s">
        <v>7943</v>
      </c>
      <c r="AR502" t="s">
        <v>7082</v>
      </c>
      <c r="AS502">
        <v>2015</v>
      </c>
      <c r="AT502">
        <v>15</v>
      </c>
      <c r="AU502">
        <v>21</v>
      </c>
      <c r="AZ502">
        <v>3688</v>
      </c>
      <c r="BA502">
        <v>3698</v>
      </c>
      <c r="BC502" t="s">
        <v>7944</v>
      </c>
      <c r="BE502">
        <v>11</v>
      </c>
      <c r="BF502" t="s">
        <v>7945</v>
      </c>
      <c r="BG502" t="s">
        <v>6002</v>
      </c>
      <c r="BH502" t="s">
        <v>7946</v>
      </c>
      <c r="BI502" t="s">
        <v>7947</v>
      </c>
      <c r="BJ502">
        <v>26227428</v>
      </c>
    </row>
    <row r="503" spans="1:62">
      <c r="A503" t="s">
        <v>62</v>
      </c>
      <c r="B503" t="s">
        <v>7948</v>
      </c>
      <c r="F503" t="s">
        <v>7949</v>
      </c>
      <c r="I503" t="s">
        <v>7950</v>
      </c>
      <c r="J503" t="s">
        <v>905</v>
      </c>
      <c r="M503" t="s">
        <v>67</v>
      </c>
      <c r="N503" t="s">
        <v>68</v>
      </c>
      <c r="U503" t="s">
        <v>7951</v>
      </c>
      <c r="W503" t="s">
        <v>7952</v>
      </c>
      <c r="X503" t="s">
        <v>7953</v>
      </c>
      <c r="Y503" t="s">
        <v>7954</v>
      </c>
      <c r="AB503" t="s">
        <v>7955</v>
      </c>
      <c r="AC503" t="s">
        <v>7956</v>
      </c>
      <c r="AE503">
        <v>49</v>
      </c>
      <c r="AF503">
        <v>0</v>
      </c>
      <c r="AG503">
        <v>0</v>
      </c>
      <c r="AH503">
        <v>14</v>
      </c>
      <c r="AI503">
        <v>14</v>
      </c>
      <c r="AJ503" t="s">
        <v>912</v>
      </c>
      <c r="AK503" t="s">
        <v>768</v>
      </c>
      <c r="AL503" t="s">
        <v>913</v>
      </c>
      <c r="AM503" t="s">
        <v>914</v>
      </c>
      <c r="AN503" t="s">
        <v>915</v>
      </c>
      <c r="AP503" t="s">
        <v>916</v>
      </c>
      <c r="AQ503" t="s">
        <v>917</v>
      </c>
      <c r="AR503" t="s">
        <v>7082</v>
      </c>
      <c r="AS503">
        <v>2015</v>
      </c>
      <c r="AT503">
        <v>81</v>
      </c>
      <c r="AU503">
        <v>21</v>
      </c>
      <c r="AZ503">
        <v>7377</v>
      </c>
      <c r="BA503">
        <v>7384</v>
      </c>
      <c r="BC503" t="s">
        <v>7957</v>
      </c>
      <c r="BE503">
        <v>8</v>
      </c>
      <c r="BF503" t="s">
        <v>919</v>
      </c>
      <c r="BG503" t="s">
        <v>919</v>
      </c>
      <c r="BH503" t="s">
        <v>7958</v>
      </c>
      <c r="BI503" t="s">
        <v>7959</v>
      </c>
      <c r="BJ503">
        <v>26253669</v>
      </c>
    </row>
    <row r="504" spans="1:62">
      <c r="A504" t="s">
        <v>62</v>
      </c>
      <c r="B504" t="s">
        <v>7960</v>
      </c>
      <c r="F504" t="s">
        <v>7961</v>
      </c>
      <c r="I504" t="s">
        <v>7962</v>
      </c>
      <c r="J504" t="s">
        <v>6008</v>
      </c>
      <c r="M504" t="s">
        <v>67</v>
      </c>
      <c r="N504" t="s">
        <v>68</v>
      </c>
      <c r="T504" t="s">
        <v>7963</v>
      </c>
      <c r="U504" t="s">
        <v>7964</v>
      </c>
      <c r="W504" t="s">
        <v>7965</v>
      </c>
      <c r="X504" t="s">
        <v>7966</v>
      </c>
      <c r="Y504" t="s">
        <v>7967</v>
      </c>
      <c r="AB504" t="s">
        <v>7968</v>
      </c>
      <c r="AC504" t="s">
        <v>7969</v>
      </c>
      <c r="AE504">
        <v>58</v>
      </c>
      <c r="AF504">
        <v>0</v>
      </c>
      <c r="AG504">
        <v>0</v>
      </c>
      <c r="AH504">
        <v>3</v>
      </c>
      <c r="AI504">
        <v>3</v>
      </c>
      <c r="AJ504" t="s">
        <v>213</v>
      </c>
      <c r="AK504" t="s">
        <v>214</v>
      </c>
      <c r="AL504" t="s">
        <v>215</v>
      </c>
      <c r="AM504" t="s">
        <v>6016</v>
      </c>
      <c r="AN504" t="s">
        <v>6017</v>
      </c>
      <c r="AP504" t="s">
        <v>6018</v>
      </c>
      <c r="AQ504" t="s">
        <v>6019</v>
      </c>
      <c r="AR504" t="s">
        <v>7082</v>
      </c>
      <c r="AS504">
        <v>2015</v>
      </c>
      <c r="AT504">
        <v>99</v>
      </c>
      <c r="AU504">
        <v>21</v>
      </c>
      <c r="AZ504">
        <v>9135</v>
      </c>
      <c r="BA504">
        <v>9146</v>
      </c>
      <c r="BC504" t="s">
        <v>7970</v>
      </c>
      <c r="BE504">
        <v>12</v>
      </c>
      <c r="BF504" t="s">
        <v>2435</v>
      </c>
      <c r="BG504" t="s">
        <v>2435</v>
      </c>
      <c r="BH504" t="s">
        <v>7971</v>
      </c>
      <c r="BI504" t="s">
        <v>7972</v>
      </c>
      <c r="BJ504">
        <v>26156242</v>
      </c>
    </row>
    <row r="505" spans="1:62">
      <c r="A505" t="s">
        <v>62</v>
      </c>
      <c r="B505" t="s">
        <v>7973</v>
      </c>
      <c r="F505" t="s">
        <v>7974</v>
      </c>
      <c r="I505" t="s">
        <v>7975</v>
      </c>
      <c r="J505" t="s">
        <v>3380</v>
      </c>
      <c r="M505" t="s">
        <v>67</v>
      </c>
      <c r="N505" t="s">
        <v>68</v>
      </c>
      <c r="T505" t="s">
        <v>7976</v>
      </c>
      <c r="U505" t="s">
        <v>7977</v>
      </c>
      <c r="W505" t="s">
        <v>7978</v>
      </c>
      <c r="X505" t="s">
        <v>7979</v>
      </c>
      <c r="Y505" t="s">
        <v>4598</v>
      </c>
      <c r="AB505" t="s">
        <v>7980</v>
      </c>
      <c r="AC505" t="s">
        <v>7981</v>
      </c>
      <c r="AE505">
        <v>58</v>
      </c>
      <c r="AF505">
        <v>0</v>
      </c>
      <c r="AG505">
        <v>0</v>
      </c>
      <c r="AH505">
        <v>8</v>
      </c>
      <c r="AI505">
        <v>8</v>
      </c>
      <c r="AJ505" t="s">
        <v>358</v>
      </c>
      <c r="AK505" t="s">
        <v>359</v>
      </c>
      <c r="AL505" t="s">
        <v>360</v>
      </c>
      <c r="AM505" t="s">
        <v>3388</v>
      </c>
      <c r="AN505" t="s">
        <v>3389</v>
      </c>
      <c r="AP505" t="s">
        <v>3390</v>
      </c>
      <c r="AQ505" t="s">
        <v>3391</v>
      </c>
      <c r="AR505" t="s">
        <v>7082</v>
      </c>
      <c r="AS505">
        <v>2015</v>
      </c>
      <c r="AT505">
        <v>90</v>
      </c>
      <c r="AU505">
        <v>3</v>
      </c>
      <c r="AZ505">
        <v>154</v>
      </c>
      <c r="BA505">
        <v>167</v>
      </c>
      <c r="BC505" t="s">
        <v>7982</v>
      </c>
      <c r="BE505">
        <v>14</v>
      </c>
      <c r="BF505" t="s">
        <v>1108</v>
      </c>
      <c r="BG505" t="s">
        <v>1108</v>
      </c>
      <c r="BH505" t="s">
        <v>7983</v>
      </c>
      <c r="BI505" t="s">
        <v>7984</v>
      </c>
      <c r="BJ505">
        <v>26280246</v>
      </c>
    </row>
    <row r="506" spans="1:62">
      <c r="A506" t="s">
        <v>62</v>
      </c>
      <c r="B506" t="s">
        <v>7985</v>
      </c>
      <c r="F506" t="s">
        <v>7986</v>
      </c>
      <c r="I506" t="s">
        <v>7987</v>
      </c>
      <c r="J506" t="s">
        <v>7988</v>
      </c>
      <c r="M506" t="s">
        <v>67</v>
      </c>
      <c r="N506" t="s">
        <v>68</v>
      </c>
      <c r="T506" t="s">
        <v>7989</v>
      </c>
      <c r="U506" t="s">
        <v>7990</v>
      </c>
      <c r="W506" t="s">
        <v>7991</v>
      </c>
      <c r="X506" t="s">
        <v>7992</v>
      </c>
      <c r="Y506" t="s">
        <v>7993</v>
      </c>
      <c r="AB506" t="s">
        <v>7994</v>
      </c>
      <c r="AC506" t="s">
        <v>7995</v>
      </c>
      <c r="AE506">
        <v>69</v>
      </c>
      <c r="AF506">
        <v>0</v>
      </c>
      <c r="AG506">
        <v>0</v>
      </c>
      <c r="AH506">
        <v>10</v>
      </c>
      <c r="AI506">
        <v>10</v>
      </c>
      <c r="AJ506" t="s">
        <v>1289</v>
      </c>
      <c r="AK506" t="s">
        <v>1290</v>
      </c>
      <c r="AL506" t="s">
        <v>1291</v>
      </c>
      <c r="AM506" t="s">
        <v>7996</v>
      </c>
      <c r="AN506" t="s">
        <v>7997</v>
      </c>
      <c r="AP506" t="s">
        <v>7998</v>
      </c>
      <c r="AQ506" t="s">
        <v>7999</v>
      </c>
      <c r="AR506" t="s">
        <v>7082</v>
      </c>
      <c r="AS506">
        <v>2015</v>
      </c>
      <c r="AT506">
        <v>15</v>
      </c>
      <c r="AU506">
        <v>6</v>
      </c>
      <c r="AZ506">
        <v>673</v>
      </c>
      <c r="BA506">
        <v>684</v>
      </c>
      <c r="BC506" t="s">
        <v>8000</v>
      </c>
      <c r="BE506">
        <v>12</v>
      </c>
      <c r="BF506" t="s">
        <v>332</v>
      </c>
      <c r="BG506" t="s">
        <v>332</v>
      </c>
      <c r="BH506" t="s">
        <v>8001</v>
      </c>
      <c r="BI506" t="s">
        <v>8002</v>
      </c>
      <c r="BJ506">
        <v>26054906</v>
      </c>
    </row>
    <row r="507" spans="1:62">
      <c r="A507" t="s">
        <v>62</v>
      </c>
      <c r="B507" t="s">
        <v>1319</v>
      </c>
      <c r="F507" t="s">
        <v>1320</v>
      </c>
      <c r="I507" t="s">
        <v>8003</v>
      </c>
      <c r="J507" t="s">
        <v>7988</v>
      </c>
      <c r="M507" t="s">
        <v>67</v>
      </c>
      <c r="N507" t="s">
        <v>68</v>
      </c>
      <c r="T507" t="s">
        <v>8004</v>
      </c>
      <c r="U507" t="s">
        <v>8005</v>
      </c>
      <c r="W507" t="s">
        <v>8006</v>
      </c>
      <c r="X507" t="s">
        <v>1952</v>
      </c>
      <c r="Y507" t="s">
        <v>1327</v>
      </c>
      <c r="AB507" t="s">
        <v>8007</v>
      </c>
      <c r="AC507" t="s">
        <v>8008</v>
      </c>
      <c r="AE507">
        <v>62</v>
      </c>
      <c r="AF507">
        <v>1</v>
      </c>
      <c r="AG507">
        <v>1</v>
      </c>
      <c r="AH507">
        <v>29</v>
      </c>
      <c r="AI507">
        <v>29</v>
      </c>
      <c r="AJ507" t="s">
        <v>1289</v>
      </c>
      <c r="AK507" t="s">
        <v>1290</v>
      </c>
      <c r="AL507" t="s">
        <v>1291</v>
      </c>
      <c r="AM507" t="s">
        <v>7996</v>
      </c>
      <c r="AN507" t="s">
        <v>7997</v>
      </c>
      <c r="AP507" t="s">
        <v>7998</v>
      </c>
      <c r="AQ507" t="s">
        <v>7999</v>
      </c>
      <c r="AR507" t="s">
        <v>7082</v>
      </c>
      <c r="AS507">
        <v>2015</v>
      </c>
      <c r="AT507">
        <v>15</v>
      </c>
      <c r="AU507">
        <v>6</v>
      </c>
      <c r="AZ507">
        <v>741</v>
      </c>
      <c r="BA507">
        <v>752</v>
      </c>
      <c r="BC507" t="s">
        <v>8009</v>
      </c>
      <c r="BE507">
        <v>12</v>
      </c>
      <c r="BF507" t="s">
        <v>332</v>
      </c>
      <c r="BG507" t="s">
        <v>332</v>
      </c>
      <c r="BH507" t="s">
        <v>8001</v>
      </c>
      <c r="BI507" t="s">
        <v>8010</v>
      </c>
      <c r="BJ507">
        <v>26233577</v>
      </c>
    </row>
    <row r="508" spans="1:62">
      <c r="A508" t="s">
        <v>62</v>
      </c>
      <c r="B508" t="s">
        <v>8011</v>
      </c>
      <c r="F508" t="s">
        <v>8012</v>
      </c>
      <c r="I508" t="s">
        <v>8013</v>
      </c>
      <c r="J508" t="s">
        <v>8014</v>
      </c>
      <c r="M508" t="s">
        <v>67</v>
      </c>
      <c r="N508" t="s">
        <v>68</v>
      </c>
      <c r="U508" t="s">
        <v>8015</v>
      </c>
      <c r="W508" t="s">
        <v>8016</v>
      </c>
      <c r="X508" t="s">
        <v>5288</v>
      </c>
      <c r="Y508" t="s">
        <v>706</v>
      </c>
      <c r="AB508" t="s">
        <v>8017</v>
      </c>
      <c r="AC508" t="s">
        <v>8018</v>
      </c>
      <c r="AE508">
        <v>31</v>
      </c>
      <c r="AF508">
        <v>0</v>
      </c>
      <c r="AG508">
        <v>0</v>
      </c>
      <c r="AH508">
        <v>8</v>
      </c>
      <c r="AI508">
        <v>8</v>
      </c>
      <c r="AJ508" t="s">
        <v>358</v>
      </c>
      <c r="AK508" t="s">
        <v>359</v>
      </c>
      <c r="AL508" t="s">
        <v>360</v>
      </c>
      <c r="AM508" t="s">
        <v>8019</v>
      </c>
      <c r="AN508" t="s">
        <v>8020</v>
      </c>
      <c r="AP508" t="s">
        <v>8021</v>
      </c>
      <c r="AQ508" t="s">
        <v>8022</v>
      </c>
      <c r="AR508" s="1">
        <v>42675</v>
      </c>
      <c r="AS508">
        <v>2015</v>
      </c>
      <c r="AT508">
        <v>323</v>
      </c>
      <c r="AU508">
        <v>9</v>
      </c>
      <c r="AZ508">
        <v>655</v>
      </c>
      <c r="BA508">
        <v>665</v>
      </c>
      <c r="BC508" t="s">
        <v>8023</v>
      </c>
      <c r="BE508">
        <v>11</v>
      </c>
      <c r="BF508" t="s">
        <v>808</v>
      </c>
      <c r="BG508" t="s">
        <v>808</v>
      </c>
      <c r="BH508" t="s">
        <v>8024</v>
      </c>
      <c r="BI508" t="s">
        <v>8025</v>
      </c>
      <c r="BJ508">
        <v>26350585</v>
      </c>
    </row>
    <row r="509" spans="1:62">
      <c r="A509" t="s">
        <v>62</v>
      </c>
      <c r="B509" t="s">
        <v>8026</v>
      </c>
      <c r="F509" t="s">
        <v>8027</v>
      </c>
      <c r="I509" t="s">
        <v>8028</v>
      </c>
      <c r="J509" t="s">
        <v>8029</v>
      </c>
      <c r="M509" t="s">
        <v>67</v>
      </c>
      <c r="N509" t="s">
        <v>68</v>
      </c>
      <c r="T509" t="s">
        <v>8030</v>
      </c>
      <c r="U509" t="s">
        <v>8031</v>
      </c>
      <c r="W509" t="s">
        <v>8032</v>
      </c>
      <c r="X509" t="s">
        <v>554</v>
      </c>
      <c r="Y509" t="s">
        <v>4928</v>
      </c>
      <c r="AB509" t="s">
        <v>8033</v>
      </c>
      <c r="AC509" t="s">
        <v>8034</v>
      </c>
      <c r="AE509">
        <v>58</v>
      </c>
      <c r="AF509">
        <v>0</v>
      </c>
      <c r="AG509">
        <v>0</v>
      </c>
      <c r="AH509">
        <v>10</v>
      </c>
      <c r="AI509">
        <v>10</v>
      </c>
      <c r="AJ509" t="s">
        <v>8035</v>
      </c>
      <c r="AK509" t="s">
        <v>8036</v>
      </c>
      <c r="AL509" t="s">
        <v>8037</v>
      </c>
      <c r="AM509" t="s">
        <v>8038</v>
      </c>
      <c r="AN509" t="s">
        <v>8039</v>
      </c>
      <c r="AP509" t="s">
        <v>8040</v>
      </c>
      <c r="AQ509" t="s">
        <v>8041</v>
      </c>
      <c r="AR509" t="s">
        <v>7082</v>
      </c>
      <c r="AS509">
        <v>2015</v>
      </c>
      <c r="AT509">
        <v>52</v>
      </c>
      <c r="AU509">
        <v>11</v>
      </c>
      <c r="AZ509">
        <v>7002</v>
      </c>
      <c r="BA509">
        <v>7013</v>
      </c>
      <c r="BC509" t="s">
        <v>8042</v>
      </c>
      <c r="BE509">
        <v>12</v>
      </c>
      <c r="BF509" t="s">
        <v>200</v>
      </c>
      <c r="BG509" t="s">
        <v>200</v>
      </c>
      <c r="BH509" t="s">
        <v>8043</v>
      </c>
      <c r="BI509" t="s">
        <v>8044</v>
      </c>
    </row>
    <row r="510" spans="1:62">
      <c r="A510" t="s">
        <v>62</v>
      </c>
      <c r="B510" t="s">
        <v>8045</v>
      </c>
      <c r="F510" t="s">
        <v>8046</v>
      </c>
      <c r="I510" t="s">
        <v>8047</v>
      </c>
      <c r="J510" t="s">
        <v>8048</v>
      </c>
      <c r="M510" t="s">
        <v>67</v>
      </c>
      <c r="N510" t="s">
        <v>68</v>
      </c>
      <c r="T510" t="s">
        <v>8049</v>
      </c>
      <c r="U510" t="s">
        <v>8050</v>
      </c>
      <c r="W510" t="s">
        <v>8051</v>
      </c>
      <c r="X510" t="s">
        <v>8052</v>
      </c>
      <c r="Y510" t="s">
        <v>8053</v>
      </c>
      <c r="AB510" t="s">
        <v>8054</v>
      </c>
      <c r="AC510" t="s">
        <v>8055</v>
      </c>
      <c r="AE510">
        <v>40</v>
      </c>
      <c r="AF510">
        <v>0</v>
      </c>
      <c r="AG510">
        <v>0</v>
      </c>
      <c r="AH510">
        <v>10</v>
      </c>
      <c r="AI510">
        <v>10</v>
      </c>
      <c r="AJ510" t="s">
        <v>358</v>
      </c>
      <c r="AK510" t="s">
        <v>359</v>
      </c>
      <c r="AL510" t="s">
        <v>360</v>
      </c>
      <c r="AM510" t="s">
        <v>8056</v>
      </c>
      <c r="AN510" t="s">
        <v>8057</v>
      </c>
      <c r="AP510" t="s">
        <v>8058</v>
      </c>
      <c r="AQ510" t="s">
        <v>8059</v>
      </c>
      <c r="AR510" t="s">
        <v>7082</v>
      </c>
      <c r="AS510">
        <v>2015</v>
      </c>
      <c r="AT510">
        <v>276</v>
      </c>
      <c r="AU510">
        <v>11</v>
      </c>
      <c r="AZ510">
        <v>1273</v>
      </c>
      <c r="BA510">
        <v>1282</v>
      </c>
      <c r="BC510" t="s">
        <v>8060</v>
      </c>
      <c r="BE510">
        <v>10</v>
      </c>
      <c r="BF510" t="s">
        <v>5296</v>
      </c>
      <c r="BG510" t="s">
        <v>5296</v>
      </c>
      <c r="BH510" t="s">
        <v>8061</v>
      </c>
      <c r="BI510" t="s">
        <v>8062</v>
      </c>
      <c r="BJ510">
        <v>26312454</v>
      </c>
    </row>
    <row r="511" spans="1:62">
      <c r="A511" t="s">
        <v>62</v>
      </c>
      <c r="B511" t="s">
        <v>8063</v>
      </c>
      <c r="F511" t="s">
        <v>8064</v>
      </c>
      <c r="I511" t="s">
        <v>8065</v>
      </c>
      <c r="J511" t="s">
        <v>8066</v>
      </c>
      <c r="M511" t="s">
        <v>67</v>
      </c>
      <c r="N511" t="s">
        <v>68</v>
      </c>
      <c r="T511" t="s">
        <v>8067</v>
      </c>
      <c r="U511" t="s">
        <v>8068</v>
      </c>
      <c r="W511" t="s">
        <v>8069</v>
      </c>
      <c r="X511" t="s">
        <v>8070</v>
      </c>
      <c r="Y511" t="s">
        <v>4880</v>
      </c>
      <c r="AB511" t="s">
        <v>8071</v>
      </c>
      <c r="AC511" t="s">
        <v>8072</v>
      </c>
      <c r="AE511">
        <v>53</v>
      </c>
      <c r="AF511">
        <v>0</v>
      </c>
      <c r="AG511">
        <v>0</v>
      </c>
      <c r="AH511">
        <v>29</v>
      </c>
      <c r="AI511">
        <v>29</v>
      </c>
      <c r="AJ511" t="s">
        <v>358</v>
      </c>
      <c r="AK511" t="s">
        <v>359</v>
      </c>
      <c r="AL511" t="s">
        <v>360</v>
      </c>
      <c r="AM511" t="s">
        <v>8073</v>
      </c>
      <c r="AN511" t="s">
        <v>8074</v>
      </c>
      <c r="AP511" t="s">
        <v>8066</v>
      </c>
      <c r="AQ511" t="s">
        <v>8075</v>
      </c>
      <c r="AR511" t="s">
        <v>7082</v>
      </c>
      <c r="AS511">
        <v>2015</v>
      </c>
      <c r="AT511">
        <v>17</v>
      </c>
      <c r="AU511">
        <v>6</v>
      </c>
      <c r="AZ511">
        <v>1156</v>
      </c>
      <c r="BA511">
        <v>1164</v>
      </c>
      <c r="BC511" t="s">
        <v>8076</v>
      </c>
      <c r="BE511">
        <v>9</v>
      </c>
      <c r="BF511" t="s">
        <v>577</v>
      </c>
      <c r="BG511" t="s">
        <v>577</v>
      </c>
      <c r="BH511" t="s">
        <v>8077</v>
      </c>
      <c r="BI511" t="s">
        <v>8078</v>
      </c>
      <c r="BJ511">
        <v>26205956</v>
      </c>
    </row>
    <row r="512" spans="1:62">
      <c r="A512" t="s">
        <v>62</v>
      </c>
      <c r="B512" t="s">
        <v>8079</v>
      </c>
      <c r="F512" t="s">
        <v>8080</v>
      </c>
      <c r="I512" t="s">
        <v>8081</v>
      </c>
      <c r="J512" t="s">
        <v>8082</v>
      </c>
      <c r="M512" t="s">
        <v>67</v>
      </c>
      <c r="N512" t="s">
        <v>68</v>
      </c>
      <c r="T512" t="s">
        <v>8083</v>
      </c>
      <c r="U512" t="s">
        <v>8084</v>
      </c>
      <c r="W512" t="s">
        <v>8085</v>
      </c>
      <c r="X512" t="s">
        <v>8086</v>
      </c>
      <c r="Y512" t="s">
        <v>3123</v>
      </c>
      <c r="AE512">
        <v>35</v>
      </c>
      <c r="AF512">
        <v>0</v>
      </c>
      <c r="AG512">
        <v>0</v>
      </c>
      <c r="AH512">
        <v>31</v>
      </c>
      <c r="AI512">
        <v>31</v>
      </c>
      <c r="AJ512" t="s">
        <v>6127</v>
      </c>
      <c r="AK512" t="s">
        <v>6128</v>
      </c>
      <c r="AL512" t="s">
        <v>6129</v>
      </c>
      <c r="AM512" t="s">
        <v>8087</v>
      </c>
      <c r="AN512" t="s">
        <v>8088</v>
      </c>
      <c r="AP512" t="s">
        <v>8089</v>
      </c>
      <c r="AQ512" t="s">
        <v>8090</v>
      </c>
      <c r="AR512" t="s">
        <v>7082</v>
      </c>
      <c r="AS512">
        <v>2015</v>
      </c>
      <c r="AT512">
        <v>70</v>
      </c>
      <c r="AU512">
        <v>11</v>
      </c>
      <c r="AZ512">
        <v>881</v>
      </c>
      <c r="BA512">
        <v>888</v>
      </c>
      <c r="BC512" t="s">
        <v>8091</v>
      </c>
      <c r="BE512">
        <v>8</v>
      </c>
      <c r="BF512" t="s">
        <v>8092</v>
      </c>
      <c r="BG512" t="s">
        <v>8093</v>
      </c>
      <c r="BH512" t="s">
        <v>8094</v>
      </c>
      <c r="BI512" t="s">
        <v>8095</v>
      </c>
    </row>
    <row r="513" spans="1:62">
      <c r="A513" t="s">
        <v>62</v>
      </c>
      <c r="B513" t="s">
        <v>8096</v>
      </c>
      <c r="F513" t="s">
        <v>8097</v>
      </c>
      <c r="I513" t="s">
        <v>8098</v>
      </c>
      <c r="J513" t="s">
        <v>3362</v>
      </c>
      <c r="M513" t="s">
        <v>67</v>
      </c>
      <c r="N513" t="s">
        <v>68</v>
      </c>
      <c r="T513" t="s">
        <v>8099</v>
      </c>
      <c r="U513" t="s">
        <v>8100</v>
      </c>
      <c r="W513" t="s">
        <v>8101</v>
      </c>
      <c r="X513" t="s">
        <v>8102</v>
      </c>
      <c r="Y513" t="s">
        <v>8103</v>
      </c>
      <c r="AB513" t="s">
        <v>8104</v>
      </c>
      <c r="AC513" t="s">
        <v>8105</v>
      </c>
      <c r="AE513">
        <v>31</v>
      </c>
      <c r="AF513">
        <v>0</v>
      </c>
      <c r="AG513">
        <v>0</v>
      </c>
      <c r="AH513">
        <v>6</v>
      </c>
      <c r="AI513">
        <v>6</v>
      </c>
      <c r="AJ513" t="s">
        <v>213</v>
      </c>
      <c r="AK513" t="s">
        <v>964</v>
      </c>
      <c r="AL513" t="s">
        <v>965</v>
      </c>
      <c r="AM513" t="s">
        <v>3370</v>
      </c>
      <c r="AN513" t="s">
        <v>3371</v>
      </c>
      <c r="AP513" t="s">
        <v>3372</v>
      </c>
      <c r="AQ513" t="s">
        <v>3373</v>
      </c>
      <c r="AR513" t="s">
        <v>7082</v>
      </c>
      <c r="AS513">
        <v>2015</v>
      </c>
      <c r="AT513">
        <v>108</v>
      </c>
      <c r="AU513">
        <v>5</v>
      </c>
      <c r="AZ513">
        <v>1139</v>
      </c>
      <c r="BA513">
        <v>1146</v>
      </c>
      <c r="BC513" t="s">
        <v>8106</v>
      </c>
      <c r="BE513">
        <v>8</v>
      </c>
      <c r="BF513" t="s">
        <v>848</v>
      </c>
      <c r="BG513" t="s">
        <v>848</v>
      </c>
      <c r="BH513" t="s">
        <v>8107</v>
      </c>
      <c r="BI513" t="s">
        <v>8108</v>
      </c>
      <c r="BJ513">
        <v>26346478</v>
      </c>
    </row>
    <row r="514" spans="1:62">
      <c r="A514" t="s">
        <v>62</v>
      </c>
      <c r="B514" t="s">
        <v>8109</v>
      </c>
      <c r="F514" t="s">
        <v>8110</v>
      </c>
      <c r="I514" t="s">
        <v>8111</v>
      </c>
      <c r="J514" t="s">
        <v>1213</v>
      </c>
      <c r="M514" t="s">
        <v>67</v>
      </c>
      <c r="N514" t="s">
        <v>68</v>
      </c>
      <c r="T514" t="s">
        <v>8112</v>
      </c>
      <c r="U514" t="s">
        <v>8113</v>
      </c>
      <c r="W514" t="s">
        <v>8114</v>
      </c>
      <c r="X514" t="s">
        <v>8115</v>
      </c>
      <c r="Y514" t="s">
        <v>8116</v>
      </c>
      <c r="AB514" t="s">
        <v>8117</v>
      </c>
      <c r="AC514" t="s">
        <v>8118</v>
      </c>
      <c r="AE514">
        <v>32</v>
      </c>
      <c r="AF514">
        <v>0</v>
      </c>
      <c r="AG514">
        <v>0</v>
      </c>
      <c r="AH514">
        <v>10</v>
      </c>
      <c r="AI514">
        <v>10</v>
      </c>
      <c r="AJ514" t="s">
        <v>213</v>
      </c>
      <c r="AK514" t="s">
        <v>214</v>
      </c>
      <c r="AL514" t="s">
        <v>215</v>
      </c>
      <c r="AM514" t="s">
        <v>1221</v>
      </c>
      <c r="AN514" t="s">
        <v>1222</v>
      </c>
      <c r="AP514" t="s">
        <v>1223</v>
      </c>
      <c r="AQ514" t="s">
        <v>1224</v>
      </c>
      <c r="AR514" t="s">
        <v>7082</v>
      </c>
      <c r="AS514">
        <v>2015</v>
      </c>
      <c r="AT514">
        <v>61</v>
      </c>
      <c r="AU514">
        <v>4</v>
      </c>
      <c r="AZ514">
        <v>641</v>
      </c>
      <c r="BA514">
        <v>651</v>
      </c>
      <c r="BC514" t="s">
        <v>8119</v>
      </c>
      <c r="BE514">
        <v>11</v>
      </c>
      <c r="BF514" t="s">
        <v>332</v>
      </c>
      <c r="BG514" t="s">
        <v>332</v>
      </c>
      <c r="BH514" t="s">
        <v>8120</v>
      </c>
      <c r="BI514" t="s">
        <v>8121</v>
      </c>
      <c r="BJ514">
        <v>25944571</v>
      </c>
    </row>
    <row r="515" spans="1:62">
      <c r="A515" t="s">
        <v>62</v>
      </c>
      <c r="B515" t="s">
        <v>8122</v>
      </c>
      <c r="F515" t="s">
        <v>8123</v>
      </c>
      <c r="I515" t="s">
        <v>8124</v>
      </c>
      <c r="J515" t="s">
        <v>8125</v>
      </c>
      <c r="M515" t="s">
        <v>67</v>
      </c>
      <c r="N515" t="s">
        <v>68</v>
      </c>
      <c r="T515" t="s">
        <v>8126</v>
      </c>
      <c r="U515" t="s">
        <v>8127</v>
      </c>
      <c r="W515" t="s">
        <v>8128</v>
      </c>
      <c r="X515" t="s">
        <v>8129</v>
      </c>
      <c r="Y515" t="s">
        <v>4880</v>
      </c>
      <c r="AB515" t="s">
        <v>8130</v>
      </c>
      <c r="AC515" t="s">
        <v>8131</v>
      </c>
      <c r="AE515">
        <v>57</v>
      </c>
      <c r="AF515">
        <v>0</v>
      </c>
      <c r="AG515">
        <v>0</v>
      </c>
      <c r="AH515">
        <v>15</v>
      </c>
      <c r="AI515">
        <v>15</v>
      </c>
      <c r="AJ515" t="s">
        <v>213</v>
      </c>
      <c r="AK515" t="s">
        <v>964</v>
      </c>
      <c r="AL515" t="s">
        <v>965</v>
      </c>
      <c r="AM515" t="s">
        <v>8132</v>
      </c>
      <c r="AN515" t="s">
        <v>8133</v>
      </c>
      <c r="AP515" t="s">
        <v>8125</v>
      </c>
      <c r="AQ515" t="s">
        <v>8134</v>
      </c>
      <c r="AR515" t="s">
        <v>7082</v>
      </c>
      <c r="AS515">
        <v>2015</v>
      </c>
      <c r="AT515">
        <v>206</v>
      </c>
      <c r="AU515">
        <v>1</v>
      </c>
      <c r="AZ515">
        <v>103</v>
      </c>
      <c r="BA515">
        <v>115</v>
      </c>
      <c r="BC515" t="s">
        <v>8135</v>
      </c>
      <c r="BE515">
        <v>13</v>
      </c>
      <c r="BF515" t="s">
        <v>1684</v>
      </c>
      <c r="BG515" t="s">
        <v>1685</v>
      </c>
      <c r="BH515" t="s">
        <v>8136</v>
      </c>
      <c r="BI515" t="s">
        <v>8137</v>
      </c>
    </row>
    <row r="516" spans="1:62">
      <c r="A516" t="s">
        <v>62</v>
      </c>
      <c r="B516" t="s">
        <v>8138</v>
      </c>
      <c r="F516" t="s">
        <v>8139</v>
      </c>
      <c r="I516" t="s">
        <v>8140</v>
      </c>
      <c r="J516" t="s">
        <v>976</v>
      </c>
      <c r="M516" t="s">
        <v>67</v>
      </c>
      <c r="N516" t="s">
        <v>68</v>
      </c>
      <c r="T516" t="s">
        <v>8141</v>
      </c>
      <c r="U516" t="s">
        <v>8142</v>
      </c>
      <c r="W516" t="s">
        <v>8143</v>
      </c>
      <c r="X516" t="s">
        <v>8144</v>
      </c>
      <c r="Y516" t="s">
        <v>2955</v>
      </c>
      <c r="AB516" t="s">
        <v>8145</v>
      </c>
      <c r="AC516" t="s">
        <v>8146</v>
      </c>
      <c r="AE516">
        <v>53</v>
      </c>
      <c r="AF516">
        <v>0</v>
      </c>
      <c r="AG516">
        <v>0</v>
      </c>
      <c r="AH516">
        <v>8</v>
      </c>
      <c r="AI516">
        <v>8</v>
      </c>
      <c r="AJ516" t="s">
        <v>213</v>
      </c>
      <c r="AK516" t="s">
        <v>214</v>
      </c>
      <c r="AL516" t="s">
        <v>215</v>
      </c>
      <c r="AM516" t="s">
        <v>985</v>
      </c>
      <c r="AN516" t="s">
        <v>986</v>
      </c>
      <c r="AP516" t="s">
        <v>987</v>
      </c>
      <c r="AQ516" t="s">
        <v>988</v>
      </c>
      <c r="AR516" t="s">
        <v>7082</v>
      </c>
      <c r="AS516">
        <v>2015</v>
      </c>
      <c r="AT516">
        <v>8</v>
      </c>
      <c r="AU516">
        <v>11</v>
      </c>
      <c r="AZ516">
        <v>2287</v>
      </c>
      <c r="BA516">
        <v>2297</v>
      </c>
      <c r="BC516" t="s">
        <v>8147</v>
      </c>
      <c r="BE516">
        <v>11</v>
      </c>
      <c r="BF516" t="s">
        <v>200</v>
      </c>
      <c r="BG516" t="s">
        <v>200</v>
      </c>
      <c r="BH516" t="s">
        <v>8148</v>
      </c>
      <c r="BI516" t="s">
        <v>8149</v>
      </c>
    </row>
    <row r="517" spans="1:62">
      <c r="A517" t="s">
        <v>62</v>
      </c>
      <c r="B517" t="s">
        <v>8150</v>
      </c>
      <c r="F517" t="s">
        <v>8151</v>
      </c>
      <c r="I517" t="s">
        <v>8152</v>
      </c>
      <c r="J517" t="s">
        <v>3452</v>
      </c>
      <c r="M517" t="s">
        <v>67</v>
      </c>
      <c r="N517" t="s">
        <v>68</v>
      </c>
      <c r="T517" t="s">
        <v>8153</v>
      </c>
      <c r="U517" t="s">
        <v>8154</v>
      </c>
      <c r="W517" t="s">
        <v>8155</v>
      </c>
      <c r="X517" t="s">
        <v>8156</v>
      </c>
      <c r="Y517" t="s">
        <v>8157</v>
      </c>
      <c r="AB517" t="s">
        <v>8158</v>
      </c>
      <c r="AC517" t="s">
        <v>8159</v>
      </c>
      <c r="AE517">
        <v>78</v>
      </c>
      <c r="AF517">
        <v>2</v>
      </c>
      <c r="AG517">
        <v>2</v>
      </c>
      <c r="AH517">
        <v>47</v>
      </c>
      <c r="AI517">
        <v>47</v>
      </c>
      <c r="AJ517" t="s">
        <v>358</v>
      </c>
      <c r="AK517" t="s">
        <v>359</v>
      </c>
      <c r="AL517" t="s">
        <v>360</v>
      </c>
      <c r="AM517" t="s">
        <v>3460</v>
      </c>
      <c r="AN517" t="s">
        <v>3461</v>
      </c>
      <c r="AP517" t="s">
        <v>3462</v>
      </c>
      <c r="AQ517" t="s">
        <v>3463</v>
      </c>
      <c r="AR517" t="s">
        <v>7082</v>
      </c>
      <c r="AS517">
        <v>2015</v>
      </c>
      <c r="AT517">
        <v>7</v>
      </c>
      <c r="AU517">
        <v>6</v>
      </c>
      <c r="AZ517">
        <v>1272</v>
      </c>
      <c r="BA517">
        <v>1282</v>
      </c>
      <c r="BC517" t="s">
        <v>8160</v>
      </c>
      <c r="BE517">
        <v>11</v>
      </c>
      <c r="BF517" t="s">
        <v>3465</v>
      </c>
      <c r="BG517" t="s">
        <v>1545</v>
      </c>
      <c r="BH517" t="s">
        <v>8161</v>
      </c>
      <c r="BI517" t="s">
        <v>8162</v>
      </c>
    </row>
    <row r="518" spans="1:62">
      <c r="A518" t="s">
        <v>62</v>
      </c>
      <c r="B518" t="s">
        <v>8163</v>
      </c>
      <c r="F518" t="s">
        <v>8164</v>
      </c>
      <c r="I518" t="s">
        <v>8165</v>
      </c>
      <c r="J518" t="s">
        <v>8166</v>
      </c>
      <c r="M518" t="s">
        <v>67</v>
      </c>
      <c r="N518" t="s">
        <v>68</v>
      </c>
      <c r="T518" t="s">
        <v>8167</v>
      </c>
      <c r="U518" t="s">
        <v>8168</v>
      </c>
      <c r="W518" t="s">
        <v>8169</v>
      </c>
      <c r="X518" t="s">
        <v>619</v>
      </c>
      <c r="Y518" t="s">
        <v>620</v>
      </c>
      <c r="AB518" t="s">
        <v>8170</v>
      </c>
      <c r="AC518" t="s">
        <v>8171</v>
      </c>
      <c r="AE518">
        <v>92</v>
      </c>
      <c r="AF518">
        <v>1</v>
      </c>
      <c r="AG518">
        <v>1</v>
      </c>
      <c r="AH518">
        <v>19</v>
      </c>
      <c r="AI518">
        <v>19</v>
      </c>
      <c r="AJ518" t="s">
        <v>213</v>
      </c>
      <c r="AK518" t="s">
        <v>964</v>
      </c>
      <c r="AL518" t="s">
        <v>965</v>
      </c>
      <c r="AM518" t="s">
        <v>8172</v>
      </c>
      <c r="AN518" t="s">
        <v>8173</v>
      </c>
      <c r="AP518" t="s">
        <v>8174</v>
      </c>
      <c r="AQ518" t="s">
        <v>8175</v>
      </c>
      <c r="AR518" t="s">
        <v>7082</v>
      </c>
      <c r="AS518">
        <v>2015</v>
      </c>
      <c r="AT518">
        <v>123</v>
      </c>
      <c r="AU518">
        <v>2</v>
      </c>
      <c r="AZ518">
        <v>321</v>
      </c>
      <c r="BA518">
        <v>340</v>
      </c>
      <c r="BC518" t="s">
        <v>8176</v>
      </c>
      <c r="BE518">
        <v>20</v>
      </c>
      <c r="BF518" t="s">
        <v>1139</v>
      </c>
      <c r="BG518" t="s">
        <v>1139</v>
      </c>
      <c r="BH518" t="s">
        <v>8177</v>
      </c>
      <c r="BI518" t="s">
        <v>8178</v>
      </c>
    </row>
    <row r="519" spans="1:62">
      <c r="A519" t="s">
        <v>62</v>
      </c>
      <c r="B519" t="s">
        <v>8179</v>
      </c>
      <c r="F519" t="s">
        <v>8180</v>
      </c>
      <c r="I519" t="s">
        <v>8181</v>
      </c>
      <c r="J519" t="s">
        <v>6461</v>
      </c>
      <c r="M519" t="s">
        <v>67</v>
      </c>
      <c r="N519" t="s">
        <v>68</v>
      </c>
      <c r="T519" t="s">
        <v>8182</v>
      </c>
      <c r="U519" t="s">
        <v>8183</v>
      </c>
      <c r="W519" t="s">
        <v>8184</v>
      </c>
      <c r="X519" t="s">
        <v>8185</v>
      </c>
      <c r="Y519" t="s">
        <v>8186</v>
      </c>
      <c r="AB519" t="s">
        <v>8187</v>
      </c>
      <c r="AC519" t="s">
        <v>8188</v>
      </c>
      <c r="AE519">
        <v>52</v>
      </c>
      <c r="AF519">
        <v>1</v>
      </c>
      <c r="AG519">
        <v>1</v>
      </c>
      <c r="AH519">
        <v>33</v>
      </c>
      <c r="AI519">
        <v>33</v>
      </c>
      <c r="AJ519" t="s">
        <v>136</v>
      </c>
      <c r="AK519" t="s">
        <v>77</v>
      </c>
      <c r="AL519" t="s">
        <v>137</v>
      </c>
      <c r="AM519" t="s">
        <v>6470</v>
      </c>
      <c r="AP519" t="s">
        <v>6471</v>
      </c>
      <c r="AQ519" t="s">
        <v>6472</v>
      </c>
      <c r="AR519" t="s">
        <v>7082</v>
      </c>
      <c r="AS519">
        <v>2015</v>
      </c>
      <c r="AT519">
        <v>90</v>
      </c>
      <c r="AZ519">
        <v>10</v>
      </c>
      <c r="BA519">
        <v>18</v>
      </c>
      <c r="BC519" t="s">
        <v>8189</v>
      </c>
      <c r="BE519">
        <v>9</v>
      </c>
      <c r="BF519" t="s">
        <v>472</v>
      </c>
      <c r="BG519" t="s">
        <v>473</v>
      </c>
      <c r="BH519" t="s">
        <v>8190</v>
      </c>
      <c r="BI519" t="s">
        <v>8191</v>
      </c>
    </row>
    <row r="520" spans="1:62">
      <c r="A520" t="s">
        <v>62</v>
      </c>
      <c r="B520" t="s">
        <v>8192</v>
      </c>
      <c r="F520" t="s">
        <v>8193</v>
      </c>
      <c r="I520" t="s">
        <v>8194</v>
      </c>
      <c r="J520" t="s">
        <v>350</v>
      </c>
      <c r="M520" t="s">
        <v>67</v>
      </c>
      <c r="N520" t="s">
        <v>68</v>
      </c>
      <c r="T520" t="s">
        <v>8195</v>
      </c>
      <c r="U520" t="s">
        <v>8196</v>
      </c>
      <c r="W520" t="s">
        <v>8197</v>
      </c>
      <c r="X520" t="s">
        <v>8198</v>
      </c>
      <c r="Y520" t="s">
        <v>8199</v>
      </c>
      <c r="AB520" t="s">
        <v>8200</v>
      </c>
      <c r="AC520" t="s">
        <v>8201</v>
      </c>
      <c r="AE520">
        <v>38</v>
      </c>
      <c r="AF520">
        <v>0</v>
      </c>
      <c r="AG520">
        <v>0</v>
      </c>
      <c r="AH520">
        <v>11</v>
      </c>
      <c r="AI520">
        <v>11</v>
      </c>
      <c r="AJ520" t="s">
        <v>358</v>
      </c>
      <c r="AK520" t="s">
        <v>359</v>
      </c>
      <c r="AL520" t="s">
        <v>360</v>
      </c>
      <c r="AM520" t="s">
        <v>361</v>
      </c>
      <c r="AN520" t="s">
        <v>362</v>
      </c>
      <c r="AP520" t="s">
        <v>363</v>
      </c>
      <c r="AQ520" t="s">
        <v>364</v>
      </c>
      <c r="AR520" t="s">
        <v>7082</v>
      </c>
      <c r="AS520">
        <v>2015</v>
      </c>
      <c r="AT520">
        <v>46</v>
      </c>
      <c r="AU520">
        <v>11</v>
      </c>
      <c r="AZ520">
        <v>2819</v>
      </c>
      <c r="BA520">
        <v>2828</v>
      </c>
      <c r="BC520" t="s">
        <v>8202</v>
      </c>
      <c r="BE520">
        <v>10</v>
      </c>
      <c r="BF520" t="s">
        <v>367</v>
      </c>
      <c r="BG520" t="s">
        <v>367</v>
      </c>
      <c r="BH520" t="s">
        <v>8203</v>
      </c>
      <c r="BI520" t="s">
        <v>8204</v>
      </c>
    </row>
    <row r="521" spans="1:62">
      <c r="A521" t="s">
        <v>62</v>
      </c>
      <c r="B521" t="s">
        <v>8205</v>
      </c>
      <c r="F521" t="s">
        <v>8206</v>
      </c>
      <c r="I521" t="s">
        <v>8207</v>
      </c>
      <c r="J521" t="s">
        <v>1491</v>
      </c>
      <c r="M521" t="s">
        <v>67</v>
      </c>
      <c r="N521" t="s">
        <v>68</v>
      </c>
      <c r="T521" t="s">
        <v>8208</v>
      </c>
      <c r="U521" t="s">
        <v>8209</v>
      </c>
      <c r="W521" t="s">
        <v>8210</v>
      </c>
      <c r="X521" t="s">
        <v>8211</v>
      </c>
      <c r="Y521" t="s">
        <v>8212</v>
      </c>
      <c r="AB521" t="s">
        <v>8213</v>
      </c>
      <c r="AC521" t="s">
        <v>8214</v>
      </c>
      <c r="AE521">
        <v>27</v>
      </c>
      <c r="AF521">
        <v>0</v>
      </c>
      <c r="AG521">
        <v>0</v>
      </c>
      <c r="AH521">
        <v>63</v>
      </c>
      <c r="AI521">
        <v>63</v>
      </c>
      <c r="AJ521" t="s">
        <v>358</v>
      </c>
      <c r="AK521" t="s">
        <v>359</v>
      </c>
      <c r="AL521" t="s">
        <v>360</v>
      </c>
      <c r="AM521" t="s">
        <v>1499</v>
      </c>
      <c r="AN521" t="s">
        <v>1500</v>
      </c>
      <c r="AP521" t="s">
        <v>1501</v>
      </c>
      <c r="AQ521" t="s">
        <v>1502</v>
      </c>
      <c r="AR521" t="s">
        <v>7082</v>
      </c>
      <c r="AS521">
        <v>2015</v>
      </c>
      <c r="AT521">
        <v>90</v>
      </c>
      <c r="AU521">
        <v>11</v>
      </c>
      <c r="AZ521">
        <v>2027</v>
      </c>
      <c r="BA521">
        <v>2035</v>
      </c>
      <c r="BC521" t="s">
        <v>8215</v>
      </c>
      <c r="BE521">
        <v>9</v>
      </c>
      <c r="BF521" t="s">
        <v>1504</v>
      </c>
      <c r="BG521" t="s">
        <v>1505</v>
      </c>
      <c r="BH521" t="s">
        <v>8216</v>
      </c>
      <c r="BI521" t="s">
        <v>8217</v>
      </c>
    </row>
    <row r="522" spans="1:62">
      <c r="A522" t="s">
        <v>62</v>
      </c>
      <c r="B522" t="s">
        <v>8218</v>
      </c>
      <c r="F522" t="s">
        <v>8219</v>
      </c>
      <c r="I522" t="s">
        <v>8220</v>
      </c>
      <c r="J522" t="s">
        <v>1304</v>
      </c>
      <c r="M522" t="s">
        <v>67</v>
      </c>
      <c r="N522" t="s">
        <v>68</v>
      </c>
      <c r="T522" t="s">
        <v>8221</v>
      </c>
      <c r="U522" t="s">
        <v>8222</v>
      </c>
      <c r="W522" t="s">
        <v>8223</v>
      </c>
      <c r="X522" t="s">
        <v>8224</v>
      </c>
      <c r="Y522" t="s">
        <v>4171</v>
      </c>
      <c r="AB522" t="s">
        <v>2956</v>
      </c>
      <c r="AC522" t="s">
        <v>2957</v>
      </c>
      <c r="AE522">
        <v>35</v>
      </c>
      <c r="AF522">
        <v>0</v>
      </c>
      <c r="AG522">
        <v>0</v>
      </c>
      <c r="AH522">
        <v>38</v>
      </c>
      <c r="AI522">
        <v>38</v>
      </c>
      <c r="AJ522" t="s">
        <v>358</v>
      </c>
      <c r="AK522" t="s">
        <v>359</v>
      </c>
      <c r="AL522" t="s">
        <v>360</v>
      </c>
      <c r="AM522" t="s">
        <v>1312</v>
      </c>
      <c r="AN522" t="s">
        <v>1313</v>
      </c>
      <c r="AP522" t="s">
        <v>1314</v>
      </c>
      <c r="AQ522" t="s">
        <v>1315</v>
      </c>
      <c r="AR522" t="s">
        <v>7082</v>
      </c>
      <c r="AS522">
        <v>2015</v>
      </c>
      <c r="AT522">
        <v>95</v>
      </c>
      <c r="AU522">
        <v>14</v>
      </c>
      <c r="AZ522">
        <v>2832</v>
      </c>
      <c r="BA522">
        <v>2837</v>
      </c>
      <c r="BC522" t="s">
        <v>8225</v>
      </c>
      <c r="BE522">
        <v>6</v>
      </c>
      <c r="BF522" t="s">
        <v>775</v>
      </c>
      <c r="BG522" t="s">
        <v>776</v>
      </c>
      <c r="BH522" t="s">
        <v>8226</v>
      </c>
      <c r="BI522" t="s">
        <v>8227</v>
      </c>
      <c r="BJ522">
        <v>25428271</v>
      </c>
    </row>
    <row r="523" spans="1:62">
      <c r="A523" t="s">
        <v>62</v>
      </c>
      <c r="B523" t="s">
        <v>8228</v>
      </c>
      <c r="F523" t="s">
        <v>8229</v>
      </c>
      <c r="I523" t="s">
        <v>8230</v>
      </c>
      <c r="J523" t="s">
        <v>6521</v>
      </c>
      <c r="M523" t="s">
        <v>67</v>
      </c>
      <c r="N523" t="s">
        <v>68</v>
      </c>
      <c r="T523" t="s">
        <v>8231</v>
      </c>
      <c r="U523" t="s">
        <v>8232</v>
      </c>
      <c r="W523" t="s">
        <v>8233</v>
      </c>
      <c r="X523" t="s">
        <v>8234</v>
      </c>
      <c r="Y523" t="s">
        <v>8235</v>
      </c>
      <c r="AB523" t="s">
        <v>8236</v>
      </c>
      <c r="AC523" t="s">
        <v>8237</v>
      </c>
      <c r="AE523">
        <v>54</v>
      </c>
      <c r="AF523">
        <v>0</v>
      </c>
      <c r="AG523">
        <v>0</v>
      </c>
      <c r="AH523">
        <v>37</v>
      </c>
      <c r="AI523">
        <v>37</v>
      </c>
      <c r="AJ523" t="s">
        <v>213</v>
      </c>
      <c r="AK523" t="s">
        <v>964</v>
      </c>
      <c r="AL523" t="s">
        <v>965</v>
      </c>
      <c r="AM523" t="s">
        <v>6529</v>
      </c>
      <c r="AN523" t="s">
        <v>6530</v>
      </c>
      <c r="AP523" t="s">
        <v>6531</v>
      </c>
      <c r="AQ523" t="s">
        <v>6532</v>
      </c>
      <c r="AR523" t="s">
        <v>7082</v>
      </c>
      <c r="AS523">
        <v>2015</v>
      </c>
      <c r="AT523">
        <v>77</v>
      </c>
      <c r="AU523">
        <v>2</v>
      </c>
      <c r="AZ523">
        <v>201</v>
      </c>
      <c r="BA523">
        <v>210</v>
      </c>
      <c r="BC523" t="s">
        <v>8238</v>
      </c>
      <c r="BE523">
        <v>10</v>
      </c>
      <c r="BF523" t="s">
        <v>577</v>
      </c>
      <c r="BG523" t="s">
        <v>577</v>
      </c>
      <c r="BH523" t="s">
        <v>8239</v>
      </c>
      <c r="BI523" t="s">
        <v>8240</v>
      </c>
    </row>
    <row r="524" spans="1:62">
      <c r="A524" t="s">
        <v>62</v>
      </c>
      <c r="B524" t="s">
        <v>8241</v>
      </c>
      <c r="F524" t="s">
        <v>8242</v>
      </c>
      <c r="I524" t="s">
        <v>8243</v>
      </c>
      <c r="J524" t="s">
        <v>8244</v>
      </c>
      <c r="M524" t="s">
        <v>67</v>
      </c>
      <c r="N524" t="s">
        <v>68</v>
      </c>
      <c r="U524" t="s">
        <v>8245</v>
      </c>
      <c r="W524" t="s">
        <v>8246</v>
      </c>
      <c r="X524" t="s">
        <v>8247</v>
      </c>
      <c r="Y524" t="s">
        <v>8248</v>
      </c>
      <c r="AE524">
        <v>38</v>
      </c>
      <c r="AF524">
        <v>0</v>
      </c>
      <c r="AG524">
        <v>0</v>
      </c>
      <c r="AH524">
        <v>7</v>
      </c>
      <c r="AI524">
        <v>7</v>
      </c>
      <c r="AJ524" t="s">
        <v>358</v>
      </c>
      <c r="AK524" t="s">
        <v>359</v>
      </c>
      <c r="AL524" t="s">
        <v>360</v>
      </c>
      <c r="AM524" t="s">
        <v>8249</v>
      </c>
      <c r="AN524" t="s">
        <v>8250</v>
      </c>
      <c r="AP524" t="s">
        <v>8251</v>
      </c>
      <c r="AQ524" t="s">
        <v>8252</v>
      </c>
      <c r="AR524" t="s">
        <v>7082</v>
      </c>
      <c r="AS524">
        <v>2015</v>
      </c>
      <c r="AT524">
        <v>82</v>
      </c>
      <c r="AU524">
        <v>5</v>
      </c>
      <c r="AZ524">
        <v>443</v>
      </c>
      <c r="BA524">
        <v>451</v>
      </c>
      <c r="BC524" t="s">
        <v>8253</v>
      </c>
      <c r="BE524">
        <v>9</v>
      </c>
      <c r="BF524" t="s">
        <v>4507</v>
      </c>
      <c r="BG524" t="s">
        <v>4507</v>
      </c>
      <c r="BH524" t="s">
        <v>8254</v>
      </c>
      <c r="BI524" t="s">
        <v>8255</v>
      </c>
      <c r="BJ524">
        <v>26286380</v>
      </c>
    </row>
    <row r="525" spans="1:62">
      <c r="A525" t="s">
        <v>62</v>
      </c>
      <c r="B525" t="s">
        <v>8256</v>
      </c>
      <c r="F525" t="s">
        <v>8257</v>
      </c>
      <c r="I525" t="s">
        <v>8258</v>
      </c>
      <c r="J525" t="s">
        <v>459</v>
      </c>
      <c r="M525" t="s">
        <v>67</v>
      </c>
      <c r="N525" t="s">
        <v>68</v>
      </c>
      <c r="T525" t="s">
        <v>8259</v>
      </c>
      <c r="U525" t="s">
        <v>8260</v>
      </c>
      <c r="W525" t="s">
        <v>8261</v>
      </c>
      <c r="X525" t="s">
        <v>2455</v>
      </c>
      <c r="Y525" t="s">
        <v>2456</v>
      </c>
      <c r="AB525" t="s">
        <v>8262</v>
      </c>
      <c r="AC525" t="s">
        <v>8263</v>
      </c>
      <c r="AE525">
        <v>75</v>
      </c>
      <c r="AF525">
        <v>0</v>
      </c>
      <c r="AG525">
        <v>0</v>
      </c>
      <c r="AH525">
        <v>63</v>
      </c>
      <c r="AI525">
        <v>63</v>
      </c>
      <c r="AJ525" t="s">
        <v>112</v>
      </c>
      <c r="AK525" t="s">
        <v>113</v>
      </c>
      <c r="AL525" t="s">
        <v>114</v>
      </c>
      <c r="AM525" t="s">
        <v>467</v>
      </c>
      <c r="AN525" t="s">
        <v>468</v>
      </c>
      <c r="AP525" t="s">
        <v>469</v>
      </c>
      <c r="AQ525" t="s">
        <v>470</v>
      </c>
      <c r="AR525" t="s">
        <v>7082</v>
      </c>
      <c r="AS525">
        <v>2015</v>
      </c>
      <c r="AT525">
        <v>96</v>
      </c>
      <c r="AZ525">
        <v>88</v>
      </c>
      <c r="BA525">
        <v>98</v>
      </c>
      <c r="BE525">
        <v>11</v>
      </c>
      <c r="BF525" t="s">
        <v>472</v>
      </c>
      <c r="BG525" t="s">
        <v>473</v>
      </c>
      <c r="BH525" t="s">
        <v>8264</v>
      </c>
      <c r="BI525" t="s">
        <v>8265</v>
      </c>
    </row>
    <row r="526" spans="1:62">
      <c r="A526" t="s">
        <v>62</v>
      </c>
      <c r="B526" t="s">
        <v>8266</v>
      </c>
      <c r="F526" t="s">
        <v>8267</v>
      </c>
      <c r="I526" t="s">
        <v>8268</v>
      </c>
      <c r="J526" t="s">
        <v>3963</v>
      </c>
      <c r="M526" t="s">
        <v>67</v>
      </c>
      <c r="N526" t="s">
        <v>68</v>
      </c>
      <c r="T526" t="s">
        <v>8269</v>
      </c>
      <c r="U526" t="s">
        <v>8270</v>
      </c>
      <c r="W526" t="s">
        <v>8271</v>
      </c>
      <c r="X526" t="s">
        <v>8272</v>
      </c>
      <c r="Y526" t="s">
        <v>8273</v>
      </c>
      <c r="AB526" t="s">
        <v>8274</v>
      </c>
      <c r="AC526" t="s">
        <v>8275</v>
      </c>
      <c r="AE526">
        <v>62</v>
      </c>
      <c r="AF526">
        <v>0</v>
      </c>
      <c r="AG526">
        <v>0</v>
      </c>
      <c r="AH526">
        <v>9</v>
      </c>
      <c r="AI526">
        <v>9</v>
      </c>
      <c r="AJ526" t="s">
        <v>1519</v>
      </c>
      <c r="AK526" t="s">
        <v>214</v>
      </c>
      <c r="AL526" t="s">
        <v>1520</v>
      </c>
      <c r="AM526" t="s">
        <v>3970</v>
      </c>
      <c r="AN526" t="s">
        <v>3971</v>
      </c>
      <c r="AP526" t="s">
        <v>3972</v>
      </c>
      <c r="AQ526" t="s">
        <v>3973</v>
      </c>
      <c r="AR526" t="s">
        <v>7082</v>
      </c>
      <c r="AS526">
        <v>2015</v>
      </c>
      <c r="AT526">
        <v>189</v>
      </c>
      <c r="AZ526">
        <v>23</v>
      </c>
      <c r="BA526">
        <v>33</v>
      </c>
      <c r="BC526" t="s">
        <v>8276</v>
      </c>
      <c r="BE526">
        <v>11</v>
      </c>
      <c r="BF526" t="s">
        <v>3975</v>
      </c>
      <c r="BG526" t="s">
        <v>3975</v>
      </c>
      <c r="BH526" t="s">
        <v>8277</v>
      </c>
      <c r="BI526" t="s">
        <v>8278</v>
      </c>
      <c r="BJ526">
        <v>26210738</v>
      </c>
    </row>
    <row r="527" spans="1:62">
      <c r="A527" t="s">
        <v>62</v>
      </c>
      <c r="B527" t="s">
        <v>8279</v>
      </c>
      <c r="F527" t="s">
        <v>8280</v>
      </c>
      <c r="I527" t="s">
        <v>8281</v>
      </c>
      <c r="J527" t="s">
        <v>8282</v>
      </c>
      <c r="M527" t="s">
        <v>67</v>
      </c>
      <c r="N527" t="s">
        <v>68</v>
      </c>
      <c r="T527" t="s">
        <v>8283</v>
      </c>
      <c r="U527" t="s">
        <v>8284</v>
      </c>
      <c r="W527" t="s">
        <v>8285</v>
      </c>
      <c r="X527" t="s">
        <v>8286</v>
      </c>
      <c r="Y527" t="s">
        <v>342</v>
      </c>
      <c r="AB527" t="s">
        <v>8287</v>
      </c>
      <c r="AC527" t="s">
        <v>8288</v>
      </c>
      <c r="AE527">
        <v>45</v>
      </c>
      <c r="AF527">
        <v>0</v>
      </c>
      <c r="AG527">
        <v>0</v>
      </c>
      <c r="AH527">
        <v>11</v>
      </c>
      <c r="AI527">
        <v>11</v>
      </c>
      <c r="AJ527" t="s">
        <v>213</v>
      </c>
      <c r="AK527" t="s">
        <v>964</v>
      </c>
      <c r="AL527" t="s">
        <v>965</v>
      </c>
      <c r="AM527" t="s">
        <v>8289</v>
      </c>
      <c r="AN527" t="s">
        <v>8290</v>
      </c>
      <c r="AP527" t="s">
        <v>8291</v>
      </c>
      <c r="AQ527" t="s">
        <v>8292</v>
      </c>
      <c r="AR527" t="s">
        <v>7082</v>
      </c>
      <c r="AS527">
        <v>2015</v>
      </c>
      <c r="AT527">
        <v>67</v>
      </c>
      <c r="AU527">
        <v>3</v>
      </c>
      <c r="AZ527">
        <v>381</v>
      </c>
      <c r="BA527">
        <v>392</v>
      </c>
      <c r="BC527" t="s">
        <v>8293</v>
      </c>
      <c r="BE527">
        <v>12</v>
      </c>
      <c r="BF527" t="s">
        <v>830</v>
      </c>
      <c r="BG527" t="s">
        <v>830</v>
      </c>
      <c r="BH527" t="s">
        <v>8294</v>
      </c>
      <c r="BI527" t="s">
        <v>8295</v>
      </c>
      <c r="BJ527">
        <v>26246190</v>
      </c>
    </row>
    <row r="528" spans="1:62">
      <c r="A528" t="s">
        <v>62</v>
      </c>
      <c r="B528" t="s">
        <v>8296</v>
      </c>
      <c r="F528" t="s">
        <v>8297</v>
      </c>
      <c r="I528" t="s">
        <v>8298</v>
      </c>
      <c r="J528" t="s">
        <v>8282</v>
      </c>
      <c r="M528" t="s">
        <v>67</v>
      </c>
      <c r="N528" t="s">
        <v>68</v>
      </c>
      <c r="T528" t="s">
        <v>8299</v>
      </c>
      <c r="U528" t="s">
        <v>8300</v>
      </c>
      <c r="W528" t="s">
        <v>8301</v>
      </c>
      <c r="X528" t="s">
        <v>341</v>
      </c>
      <c r="Y528" t="s">
        <v>342</v>
      </c>
      <c r="Z528" t="s">
        <v>8302</v>
      </c>
      <c r="AA528" t="s">
        <v>8303</v>
      </c>
      <c r="AB528" t="s">
        <v>8304</v>
      </c>
      <c r="AC528" t="s">
        <v>8305</v>
      </c>
      <c r="AE528">
        <v>39</v>
      </c>
      <c r="AF528">
        <v>0</v>
      </c>
      <c r="AG528">
        <v>0</v>
      </c>
      <c r="AH528">
        <v>12</v>
      </c>
      <c r="AI528">
        <v>12</v>
      </c>
      <c r="AJ528" t="s">
        <v>213</v>
      </c>
      <c r="AK528" t="s">
        <v>964</v>
      </c>
      <c r="AL528" t="s">
        <v>965</v>
      </c>
      <c r="AM528" t="s">
        <v>8289</v>
      </c>
      <c r="AN528" t="s">
        <v>8290</v>
      </c>
      <c r="AP528" t="s">
        <v>8291</v>
      </c>
      <c r="AQ528" t="s">
        <v>8292</v>
      </c>
      <c r="AR528" t="s">
        <v>7082</v>
      </c>
      <c r="AS528">
        <v>2015</v>
      </c>
      <c r="AT528">
        <v>67</v>
      </c>
      <c r="AU528">
        <v>3</v>
      </c>
      <c r="AZ528">
        <v>393</v>
      </c>
      <c r="BA528">
        <v>410</v>
      </c>
      <c r="BC528" t="s">
        <v>8306</v>
      </c>
      <c r="BE528">
        <v>18</v>
      </c>
      <c r="BF528" t="s">
        <v>830</v>
      </c>
      <c r="BG528" t="s">
        <v>830</v>
      </c>
      <c r="BH528" t="s">
        <v>8294</v>
      </c>
      <c r="BI528" t="s">
        <v>8307</v>
      </c>
      <c r="BJ528">
        <v>26246188</v>
      </c>
    </row>
    <row r="529" spans="1:62">
      <c r="A529" t="s">
        <v>62</v>
      </c>
      <c r="B529" t="s">
        <v>8308</v>
      </c>
      <c r="F529" t="s">
        <v>8309</v>
      </c>
      <c r="I529" t="s">
        <v>8310</v>
      </c>
      <c r="J529" t="s">
        <v>3981</v>
      </c>
      <c r="M529" t="s">
        <v>67</v>
      </c>
      <c r="N529" t="s">
        <v>68</v>
      </c>
      <c r="T529" t="s">
        <v>8311</v>
      </c>
      <c r="U529" t="s">
        <v>8312</v>
      </c>
      <c r="W529" t="s">
        <v>8313</v>
      </c>
      <c r="X529" t="s">
        <v>8314</v>
      </c>
      <c r="Y529" t="s">
        <v>4049</v>
      </c>
      <c r="AB529" t="s">
        <v>8315</v>
      </c>
      <c r="AC529" t="s">
        <v>8316</v>
      </c>
      <c r="AE529">
        <v>40</v>
      </c>
      <c r="AF529">
        <v>0</v>
      </c>
      <c r="AG529">
        <v>0</v>
      </c>
      <c r="AH529">
        <v>34</v>
      </c>
      <c r="AI529">
        <v>34</v>
      </c>
      <c r="AJ529" t="s">
        <v>112</v>
      </c>
      <c r="AK529" t="s">
        <v>113</v>
      </c>
      <c r="AL529" t="s">
        <v>114</v>
      </c>
      <c r="AM529" t="s">
        <v>3990</v>
      </c>
      <c r="AN529" t="s">
        <v>3991</v>
      </c>
      <c r="AP529" t="s">
        <v>3992</v>
      </c>
      <c r="AQ529" t="s">
        <v>3993</v>
      </c>
      <c r="AR529" t="s">
        <v>7082</v>
      </c>
      <c r="AS529">
        <v>2015</v>
      </c>
      <c r="AT529">
        <v>183</v>
      </c>
      <c r="AZ529">
        <v>1</v>
      </c>
      <c r="BA529">
        <v>13</v>
      </c>
      <c r="BC529" t="s">
        <v>8317</v>
      </c>
      <c r="BE529">
        <v>13</v>
      </c>
      <c r="BF529" t="s">
        <v>3995</v>
      </c>
      <c r="BG529" t="s">
        <v>473</v>
      </c>
      <c r="BH529" t="s">
        <v>8318</v>
      </c>
      <c r="BI529" t="s">
        <v>8319</v>
      </c>
    </row>
    <row r="530" spans="1:62">
      <c r="A530" t="s">
        <v>62</v>
      </c>
      <c r="B530" t="s">
        <v>8320</v>
      </c>
      <c r="F530" t="s">
        <v>8321</v>
      </c>
      <c r="I530" t="s">
        <v>8322</v>
      </c>
      <c r="J530" t="s">
        <v>3981</v>
      </c>
      <c r="M530" t="s">
        <v>67</v>
      </c>
      <c r="N530" t="s">
        <v>68</v>
      </c>
      <c r="T530" t="s">
        <v>8323</v>
      </c>
      <c r="U530" t="s">
        <v>8324</v>
      </c>
      <c r="W530" t="s">
        <v>8325</v>
      </c>
      <c r="X530" t="s">
        <v>8326</v>
      </c>
      <c r="Y530" t="s">
        <v>8327</v>
      </c>
      <c r="AB530" t="s">
        <v>8328</v>
      </c>
      <c r="AC530" t="s">
        <v>8329</v>
      </c>
      <c r="AE530">
        <v>67</v>
      </c>
      <c r="AF530">
        <v>0</v>
      </c>
      <c r="AG530">
        <v>0</v>
      </c>
      <c r="AH530">
        <v>17</v>
      </c>
      <c r="AI530">
        <v>17</v>
      </c>
      <c r="AJ530" t="s">
        <v>112</v>
      </c>
      <c r="AK530" t="s">
        <v>113</v>
      </c>
      <c r="AL530" t="s">
        <v>114</v>
      </c>
      <c r="AM530" t="s">
        <v>3990</v>
      </c>
      <c r="AN530" t="s">
        <v>3991</v>
      </c>
      <c r="AP530" t="s">
        <v>3992</v>
      </c>
      <c r="AQ530" t="s">
        <v>3993</v>
      </c>
      <c r="AR530" t="s">
        <v>7082</v>
      </c>
      <c r="AS530">
        <v>2015</v>
      </c>
      <c r="AT530">
        <v>183</v>
      </c>
      <c r="AZ530">
        <v>79</v>
      </c>
      <c r="BA530">
        <v>91</v>
      </c>
      <c r="BC530" t="s">
        <v>8330</v>
      </c>
      <c r="BE530">
        <v>13</v>
      </c>
      <c r="BF530" t="s">
        <v>3995</v>
      </c>
      <c r="BG530" t="s">
        <v>473</v>
      </c>
      <c r="BH530" t="s">
        <v>8318</v>
      </c>
      <c r="BI530" t="s">
        <v>8331</v>
      </c>
    </row>
    <row r="531" spans="1:62">
      <c r="A531" t="s">
        <v>62</v>
      </c>
      <c r="B531" t="s">
        <v>8332</v>
      </c>
      <c r="F531" t="s">
        <v>8333</v>
      </c>
      <c r="I531" t="s">
        <v>8334</v>
      </c>
      <c r="J531" t="s">
        <v>8335</v>
      </c>
      <c r="M531" t="s">
        <v>67</v>
      </c>
      <c r="N531" t="s">
        <v>68</v>
      </c>
      <c r="T531" t="s">
        <v>8336</v>
      </c>
      <c r="U531" t="s">
        <v>8337</v>
      </c>
      <c r="W531" t="s">
        <v>8338</v>
      </c>
      <c r="X531" t="s">
        <v>8339</v>
      </c>
      <c r="Y531" t="s">
        <v>8340</v>
      </c>
      <c r="AB531" t="s">
        <v>8341</v>
      </c>
      <c r="AC531" t="s">
        <v>8342</v>
      </c>
      <c r="AE531">
        <v>64</v>
      </c>
      <c r="AF531">
        <v>0</v>
      </c>
      <c r="AG531">
        <v>0</v>
      </c>
      <c r="AH531">
        <v>46</v>
      </c>
      <c r="AI531">
        <v>46</v>
      </c>
      <c r="AJ531" t="s">
        <v>8343</v>
      </c>
      <c r="AK531" t="s">
        <v>8344</v>
      </c>
      <c r="AL531" t="s">
        <v>8345</v>
      </c>
      <c r="AM531" t="s">
        <v>8346</v>
      </c>
      <c r="AN531" t="s">
        <v>8347</v>
      </c>
      <c r="AP531" t="s">
        <v>8348</v>
      </c>
      <c r="AQ531" t="s">
        <v>8349</v>
      </c>
      <c r="AR531" t="s">
        <v>7082</v>
      </c>
      <c r="AS531">
        <v>2015</v>
      </c>
      <c r="AT531">
        <v>11</v>
      </c>
      <c r="AU531">
        <v>11</v>
      </c>
      <c r="AZ531">
        <v>1961</v>
      </c>
      <c r="BA531">
        <v>1974</v>
      </c>
      <c r="BC531" t="s">
        <v>8350</v>
      </c>
      <c r="BE531">
        <v>14</v>
      </c>
      <c r="BF531" t="s">
        <v>8351</v>
      </c>
      <c r="BG531" t="s">
        <v>2316</v>
      </c>
      <c r="BH531" t="s">
        <v>8352</v>
      </c>
      <c r="BI531" t="s">
        <v>8353</v>
      </c>
      <c r="BJ531">
        <v>26554155</v>
      </c>
    </row>
    <row r="532" spans="1:62">
      <c r="A532" t="s">
        <v>62</v>
      </c>
      <c r="B532" t="s">
        <v>8354</v>
      </c>
      <c r="F532" t="s">
        <v>8355</v>
      </c>
      <c r="I532" t="s">
        <v>8356</v>
      </c>
      <c r="J532" t="s">
        <v>4479</v>
      </c>
      <c r="M532" t="s">
        <v>67</v>
      </c>
      <c r="N532" t="s">
        <v>68</v>
      </c>
      <c r="T532" t="s">
        <v>8357</v>
      </c>
      <c r="U532" t="s">
        <v>8358</v>
      </c>
      <c r="W532" t="s">
        <v>8359</v>
      </c>
      <c r="X532" t="s">
        <v>8360</v>
      </c>
      <c r="Y532" t="s">
        <v>8361</v>
      </c>
      <c r="Z532" t="s">
        <v>4264</v>
      </c>
      <c r="AA532" t="s">
        <v>4265</v>
      </c>
      <c r="AB532" t="s">
        <v>8362</v>
      </c>
      <c r="AC532" t="s">
        <v>8363</v>
      </c>
      <c r="AE532">
        <v>40</v>
      </c>
      <c r="AF532">
        <v>1</v>
      </c>
      <c r="AG532">
        <v>1</v>
      </c>
      <c r="AH532">
        <v>80</v>
      </c>
      <c r="AI532">
        <v>80</v>
      </c>
      <c r="AJ532" t="s">
        <v>136</v>
      </c>
      <c r="AK532" t="s">
        <v>77</v>
      </c>
      <c r="AL532" t="s">
        <v>137</v>
      </c>
      <c r="AM532" t="s">
        <v>4485</v>
      </c>
      <c r="AP532" t="s">
        <v>4486</v>
      </c>
      <c r="AQ532" t="s">
        <v>4487</v>
      </c>
      <c r="AR532" s="1">
        <v>42675</v>
      </c>
      <c r="AS532">
        <v>2015</v>
      </c>
      <c r="AT532">
        <v>84</v>
      </c>
      <c r="AZ532">
        <v>1</v>
      </c>
      <c r="BA532">
        <v>7</v>
      </c>
      <c r="BC532" t="s">
        <v>8364</v>
      </c>
      <c r="BE532">
        <v>7</v>
      </c>
      <c r="BF532" t="s">
        <v>4489</v>
      </c>
      <c r="BG532" t="s">
        <v>4490</v>
      </c>
      <c r="BH532" t="s">
        <v>8365</v>
      </c>
      <c r="BI532" t="s">
        <v>8366</v>
      </c>
      <c r="BJ532">
        <v>26204226</v>
      </c>
    </row>
    <row r="533" spans="1:62">
      <c r="A533" t="s">
        <v>62</v>
      </c>
      <c r="B533" t="s">
        <v>8367</v>
      </c>
      <c r="F533" t="s">
        <v>8368</v>
      </c>
      <c r="I533" t="s">
        <v>8369</v>
      </c>
      <c r="J533" t="s">
        <v>925</v>
      </c>
      <c r="M533" t="s">
        <v>67</v>
      </c>
      <c r="N533" t="s">
        <v>68</v>
      </c>
      <c r="T533" t="s">
        <v>8370</v>
      </c>
      <c r="U533" t="s">
        <v>8371</v>
      </c>
      <c r="W533" t="s">
        <v>8372</v>
      </c>
      <c r="X533" t="s">
        <v>8373</v>
      </c>
      <c r="Y533" t="s">
        <v>8374</v>
      </c>
      <c r="Z533" t="s">
        <v>2370</v>
      </c>
      <c r="AA533" t="s">
        <v>2371</v>
      </c>
      <c r="AB533" t="s">
        <v>8375</v>
      </c>
      <c r="AC533" t="s">
        <v>8376</v>
      </c>
      <c r="AE533">
        <v>52</v>
      </c>
      <c r="AF533">
        <v>1</v>
      </c>
      <c r="AG533">
        <v>1</v>
      </c>
      <c r="AH533">
        <v>40</v>
      </c>
      <c r="AI533">
        <v>40</v>
      </c>
      <c r="AJ533" t="s">
        <v>136</v>
      </c>
      <c r="AK533" t="s">
        <v>77</v>
      </c>
      <c r="AL533" t="s">
        <v>137</v>
      </c>
      <c r="AM533" t="s">
        <v>933</v>
      </c>
      <c r="AN533" t="s">
        <v>934</v>
      </c>
      <c r="AP533" t="s">
        <v>925</v>
      </c>
      <c r="AQ533" t="s">
        <v>935</v>
      </c>
      <c r="AR533" t="s">
        <v>7082</v>
      </c>
      <c r="AS533">
        <v>2015</v>
      </c>
      <c r="AT533">
        <v>138</v>
      </c>
      <c r="AZ533">
        <v>225</v>
      </c>
      <c r="BA533">
        <v>232</v>
      </c>
      <c r="BC533" t="s">
        <v>8377</v>
      </c>
      <c r="BE533">
        <v>8</v>
      </c>
      <c r="BF533" t="s">
        <v>937</v>
      </c>
      <c r="BG533" t="s">
        <v>938</v>
      </c>
      <c r="BH533" t="s">
        <v>8378</v>
      </c>
      <c r="BI533" t="s">
        <v>8379</v>
      </c>
      <c r="BJ533">
        <v>26091865</v>
      </c>
    </row>
    <row r="534" spans="1:62">
      <c r="A534" t="s">
        <v>62</v>
      </c>
      <c r="B534" t="s">
        <v>8380</v>
      </c>
      <c r="F534" t="s">
        <v>8381</v>
      </c>
      <c r="I534" t="s">
        <v>8382</v>
      </c>
      <c r="J534" t="s">
        <v>925</v>
      </c>
      <c r="M534" t="s">
        <v>67</v>
      </c>
      <c r="N534" t="s">
        <v>68</v>
      </c>
      <c r="T534" t="s">
        <v>8383</v>
      </c>
      <c r="U534" t="s">
        <v>8384</v>
      </c>
      <c r="W534" t="s">
        <v>8385</v>
      </c>
      <c r="X534" t="s">
        <v>8386</v>
      </c>
      <c r="Y534" t="s">
        <v>8387</v>
      </c>
      <c r="AB534" t="s">
        <v>8388</v>
      </c>
      <c r="AC534" t="s">
        <v>8389</v>
      </c>
      <c r="AE534">
        <v>62</v>
      </c>
      <c r="AF534">
        <v>0</v>
      </c>
      <c r="AG534">
        <v>0</v>
      </c>
      <c r="AH534">
        <v>72</v>
      </c>
      <c r="AI534">
        <v>72</v>
      </c>
      <c r="AJ534" t="s">
        <v>136</v>
      </c>
      <c r="AK534" t="s">
        <v>77</v>
      </c>
      <c r="AL534" t="s">
        <v>137</v>
      </c>
      <c r="AM534" t="s">
        <v>933</v>
      </c>
      <c r="AN534" t="s">
        <v>934</v>
      </c>
      <c r="AP534" t="s">
        <v>925</v>
      </c>
      <c r="AQ534" t="s">
        <v>935</v>
      </c>
      <c r="AR534" t="s">
        <v>7082</v>
      </c>
      <c r="AS534">
        <v>2015</v>
      </c>
      <c r="AT534">
        <v>138</v>
      </c>
      <c r="AZ534">
        <v>447</v>
      </c>
      <c r="BA534">
        <v>453</v>
      </c>
      <c r="BC534" t="s">
        <v>8390</v>
      </c>
      <c r="BE534">
        <v>7</v>
      </c>
      <c r="BF534" t="s">
        <v>937</v>
      </c>
      <c r="BG534" t="s">
        <v>938</v>
      </c>
      <c r="BH534" t="s">
        <v>8378</v>
      </c>
      <c r="BI534" t="s">
        <v>8391</v>
      </c>
      <c r="BJ534">
        <v>26171731</v>
      </c>
    </row>
    <row r="535" spans="1:62">
      <c r="A535" t="s">
        <v>62</v>
      </c>
      <c r="B535" t="s">
        <v>8392</v>
      </c>
      <c r="F535" t="s">
        <v>8393</v>
      </c>
      <c r="I535" t="s">
        <v>8394</v>
      </c>
      <c r="J535" t="s">
        <v>373</v>
      </c>
      <c r="M535" t="s">
        <v>67</v>
      </c>
      <c r="N535" t="s">
        <v>68</v>
      </c>
      <c r="T535" t="s">
        <v>8395</v>
      </c>
      <c r="U535" t="s">
        <v>8396</v>
      </c>
      <c r="W535" t="s">
        <v>8397</v>
      </c>
      <c r="X535" t="s">
        <v>8398</v>
      </c>
      <c r="Y535" t="s">
        <v>8399</v>
      </c>
      <c r="AB535" t="s">
        <v>8400</v>
      </c>
      <c r="AC535" t="s">
        <v>8401</v>
      </c>
      <c r="AE535">
        <v>47</v>
      </c>
      <c r="AF535">
        <v>1</v>
      </c>
      <c r="AG535">
        <v>1</v>
      </c>
      <c r="AH535">
        <v>36</v>
      </c>
      <c r="AI535">
        <v>36</v>
      </c>
      <c r="AJ535" t="s">
        <v>112</v>
      </c>
      <c r="AK535" t="s">
        <v>113</v>
      </c>
      <c r="AL535" t="s">
        <v>114</v>
      </c>
      <c r="AM535" t="s">
        <v>381</v>
      </c>
      <c r="AN535" t="s">
        <v>382</v>
      </c>
      <c r="AP535" t="s">
        <v>373</v>
      </c>
      <c r="AQ535" t="s">
        <v>383</v>
      </c>
      <c r="AR535" s="1">
        <v>42675</v>
      </c>
      <c r="AS535">
        <v>2015</v>
      </c>
      <c r="AT535">
        <v>448</v>
      </c>
      <c r="AZ535">
        <v>162</v>
      </c>
      <c r="BA535">
        <v>168</v>
      </c>
      <c r="BC535" t="s">
        <v>8402</v>
      </c>
      <c r="BE535">
        <v>7</v>
      </c>
      <c r="BF535" t="s">
        <v>385</v>
      </c>
      <c r="BG535" t="s">
        <v>385</v>
      </c>
      <c r="BH535" t="s">
        <v>8403</v>
      </c>
      <c r="BI535" t="s">
        <v>8404</v>
      </c>
    </row>
    <row r="536" spans="1:62">
      <c r="A536" t="s">
        <v>62</v>
      </c>
      <c r="B536" t="s">
        <v>8405</v>
      </c>
      <c r="F536" t="s">
        <v>8406</v>
      </c>
      <c r="I536" t="s">
        <v>8407</v>
      </c>
      <c r="J536" t="s">
        <v>373</v>
      </c>
      <c r="M536" t="s">
        <v>67</v>
      </c>
      <c r="N536" t="s">
        <v>68</v>
      </c>
      <c r="T536" t="s">
        <v>8408</v>
      </c>
      <c r="U536" t="s">
        <v>8409</v>
      </c>
      <c r="W536" t="s">
        <v>8410</v>
      </c>
      <c r="X536" t="s">
        <v>8411</v>
      </c>
      <c r="Y536" t="s">
        <v>8412</v>
      </c>
      <c r="AB536" t="s">
        <v>8413</v>
      </c>
      <c r="AC536" t="s">
        <v>8414</v>
      </c>
      <c r="AE536">
        <v>54</v>
      </c>
      <c r="AF536">
        <v>0</v>
      </c>
      <c r="AG536">
        <v>0</v>
      </c>
      <c r="AH536">
        <v>17</v>
      </c>
      <c r="AI536">
        <v>17</v>
      </c>
      <c r="AJ536" t="s">
        <v>112</v>
      </c>
      <c r="AK536" t="s">
        <v>113</v>
      </c>
      <c r="AL536" t="s">
        <v>114</v>
      </c>
      <c r="AM536" t="s">
        <v>381</v>
      </c>
      <c r="AN536" t="s">
        <v>382</v>
      </c>
      <c r="AP536" t="s">
        <v>373</v>
      </c>
      <c r="AQ536" t="s">
        <v>383</v>
      </c>
      <c r="AR536" s="1">
        <v>42675</v>
      </c>
      <c r="AS536">
        <v>2015</v>
      </c>
      <c r="AT536">
        <v>448</v>
      </c>
      <c r="AZ536">
        <v>436</v>
      </c>
      <c r="BA536">
        <v>444</v>
      </c>
      <c r="BC536" t="s">
        <v>8415</v>
      </c>
      <c r="BE536">
        <v>9</v>
      </c>
      <c r="BF536" t="s">
        <v>385</v>
      </c>
      <c r="BG536" t="s">
        <v>385</v>
      </c>
      <c r="BH536" t="s">
        <v>8403</v>
      </c>
      <c r="BI536" t="s">
        <v>8416</v>
      </c>
    </row>
    <row r="537" spans="1:62">
      <c r="A537" t="s">
        <v>62</v>
      </c>
      <c r="B537" t="s">
        <v>8417</v>
      </c>
      <c r="F537" t="s">
        <v>8418</v>
      </c>
      <c r="I537" t="s">
        <v>8419</v>
      </c>
      <c r="J537" t="s">
        <v>104</v>
      </c>
      <c r="M537" t="s">
        <v>67</v>
      </c>
      <c r="N537" t="s">
        <v>68</v>
      </c>
      <c r="T537" t="s">
        <v>8420</v>
      </c>
      <c r="U537" t="s">
        <v>8421</v>
      </c>
      <c r="W537" t="s">
        <v>8422</v>
      </c>
      <c r="X537" t="s">
        <v>8423</v>
      </c>
      <c r="Y537" t="s">
        <v>8424</v>
      </c>
      <c r="AB537" t="s">
        <v>8425</v>
      </c>
      <c r="AC537" t="s">
        <v>8426</v>
      </c>
      <c r="AE537">
        <v>44</v>
      </c>
      <c r="AF537">
        <v>1</v>
      </c>
      <c r="AG537">
        <v>1</v>
      </c>
      <c r="AH537">
        <v>74</v>
      </c>
      <c r="AI537">
        <v>93</v>
      </c>
      <c r="AJ537" t="s">
        <v>112</v>
      </c>
      <c r="AK537" t="s">
        <v>113</v>
      </c>
      <c r="AL537" t="s">
        <v>114</v>
      </c>
      <c r="AM537" t="s">
        <v>115</v>
      </c>
      <c r="AN537" t="s">
        <v>116</v>
      </c>
      <c r="AP537" t="s">
        <v>117</v>
      </c>
      <c r="AQ537" t="s">
        <v>118</v>
      </c>
      <c r="AR537" t="s">
        <v>7082</v>
      </c>
      <c r="AS537">
        <v>2015</v>
      </c>
      <c r="AT537">
        <v>27</v>
      </c>
      <c r="AZ537">
        <v>287</v>
      </c>
      <c r="BA537">
        <v>295</v>
      </c>
      <c r="BC537" t="s">
        <v>8427</v>
      </c>
      <c r="BE537">
        <v>9</v>
      </c>
      <c r="BF537" t="s">
        <v>121</v>
      </c>
      <c r="BG537" t="s">
        <v>122</v>
      </c>
      <c r="BH537" t="s">
        <v>8428</v>
      </c>
      <c r="BI537" t="s">
        <v>8429</v>
      </c>
      <c r="BJ537">
        <v>26186847</v>
      </c>
    </row>
    <row r="538" spans="1:62">
      <c r="A538" t="s">
        <v>62</v>
      </c>
      <c r="B538" t="s">
        <v>8430</v>
      </c>
      <c r="F538" t="s">
        <v>8431</v>
      </c>
      <c r="I538" t="s">
        <v>8432</v>
      </c>
      <c r="J538" t="s">
        <v>2227</v>
      </c>
      <c r="M538" t="s">
        <v>67</v>
      </c>
      <c r="N538" t="s">
        <v>68</v>
      </c>
      <c r="T538" t="s">
        <v>8433</v>
      </c>
      <c r="U538" t="s">
        <v>8434</v>
      </c>
      <c r="W538" t="s">
        <v>8435</v>
      </c>
      <c r="X538" t="s">
        <v>8436</v>
      </c>
      <c r="Y538" t="s">
        <v>8437</v>
      </c>
      <c r="Z538" t="s">
        <v>2370</v>
      </c>
      <c r="AA538" t="s">
        <v>2371</v>
      </c>
      <c r="AB538" t="s">
        <v>8438</v>
      </c>
      <c r="AC538" t="s">
        <v>8439</v>
      </c>
      <c r="AE538">
        <v>110</v>
      </c>
      <c r="AF538">
        <v>4</v>
      </c>
      <c r="AG538">
        <v>4</v>
      </c>
      <c r="AH538">
        <v>109</v>
      </c>
      <c r="AI538">
        <v>124</v>
      </c>
      <c r="AJ538" t="s">
        <v>112</v>
      </c>
      <c r="AK538" t="s">
        <v>113</v>
      </c>
      <c r="AL538" t="s">
        <v>114</v>
      </c>
      <c r="AM538" t="s">
        <v>2235</v>
      </c>
      <c r="AN538" t="s">
        <v>2236</v>
      </c>
      <c r="AP538" t="s">
        <v>2237</v>
      </c>
      <c r="AQ538" t="s">
        <v>2238</v>
      </c>
      <c r="AR538" s="1">
        <v>42675</v>
      </c>
      <c r="AS538">
        <v>2015</v>
      </c>
      <c r="AT538">
        <v>209</v>
      </c>
      <c r="AX538" t="s">
        <v>49</v>
      </c>
      <c r="AZ538">
        <v>34</v>
      </c>
      <c r="BA538">
        <v>46</v>
      </c>
      <c r="BC538" t="s">
        <v>8440</v>
      </c>
      <c r="BE538">
        <v>13</v>
      </c>
      <c r="BF538" t="s">
        <v>2240</v>
      </c>
      <c r="BG538" t="s">
        <v>2241</v>
      </c>
      <c r="BH538" t="s">
        <v>8441</v>
      </c>
      <c r="BI538" t="s">
        <v>8442</v>
      </c>
    </row>
    <row r="539" spans="1:62">
      <c r="A539" t="s">
        <v>62</v>
      </c>
      <c r="B539" t="s">
        <v>8443</v>
      </c>
      <c r="F539" t="s">
        <v>8444</v>
      </c>
      <c r="I539" t="s">
        <v>8445</v>
      </c>
      <c r="J539" t="s">
        <v>2227</v>
      </c>
      <c r="M539" t="s">
        <v>67</v>
      </c>
      <c r="N539" t="s">
        <v>68</v>
      </c>
      <c r="T539" t="s">
        <v>8446</v>
      </c>
      <c r="U539" t="s">
        <v>8447</v>
      </c>
      <c r="W539" t="s">
        <v>8448</v>
      </c>
      <c r="X539" t="s">
        <v>8449</v>
      </c>
      <c r="Y539" t="s">
        <v>8450</v>
      </c>
      <c r="Z539" t="s">
        <v>8451</v>
      </c>
      <c r="AA539" t="s">
        <v>8452</v>
      </c>
      <c r="AB539" t="s">
        <v>8453</v>
      </c>
      <c r="AC539" t="s">
        <v>8454</v>
      </c>
      <c r="AE539">
        <v>90</v>
      </c>
      <c r="AF539">
        <v>3</v>
      </c>
      <c r="AG539">
        <v>3</v>
      </c>
      <c r="AH539">
        <v>209</v>
      </c>
      <c r="AI539">
        <v>236</v>
      </c>
      <c r="AJ539" t="s">
        <v>112</v>
      </c>
      <c r="AK539" t="s">
        <v>113</v>
      </c>
      <c r="AL539" t="s">
        <v>114</v>
      </c>
      <c r="AM539" t="s">
        <v>2235</v>
      </c>
      <c r="AN539" t="s">
        <v>2236</v>
      </c>
      <c r="AP539" t="s">
        <v>2237</v>
      </c>
      <c r="AQ539" t="s">
        <v>2238</v>
      </c>
      <c r="AR539" s="1">
        <v>42675</v>
      </c>
      <c r="AS539">
        <v>2015</v>
      </c>
      <c r="AT539">
        <v>209</v>
      </c>
      <c r="AX539" t="s">
        <v>49</v>
      </c>
      <c r="AZ539">
        <v>108</v>
      </c>
      <c r="BA539">
        <v>124</v>
      </c>
      <c r="BC539" t="s">
        <v>8455</v>
      </c>
      <c r="BE539">
        <v>17</v>
      </c>
      <c r="BF539" t="s">
        <v>2240</v>
      </c>
      <c r="BG539" t="s">
        <v>2241</v>
      </c>
      <c r="BH539" t="s">
        <v>8441</v>
      </c>
      <c r="BI539" t="s">
        <v>8456</v>
      </c>
    </row>
    <row r="540" spans="1:62">
      <c r="A540" t="s">
        <v>62</v>
      </c>
      <c r="B540" t="s">
        <v>8457</v>
      </c>
      <c r="F540" t="s">
        <v>8458</v>
      </c>
      <c r="I540" t="s">
        <v>8459</v>
      </c>
      <c r="J540" t="s">
        <v>186</v>
      </c>
      <c r="M540" t="s">
        <v>67</v>
      </c>
      <c r="N540" t="s">
        <v>68</v>
      </c>
      <c r="T540" t="s">
        <v>8460</v>
      </c>
      <c r="U540" t="s">
        <v>8461</v>
      </c>
      <c r="W540" t="s">
        <v>8462</v>
      </c>
      <c r="X540" t="s">
        <v>554</v>
      </c>
      <c r="Y540" t="s">
        <v>4928</v>
      </c>
      <c r="AB540" t="s">
        <v>8463</v>
      </c>
      <c r="AC540" t="s">
        <v>8464</v>
      </c>
      <c r="AE540">
        <v>48</v>
      </c>
      <c r="AF540">
        <v>0</v>
      </c>
      <c r="AG540">
        <v>0</v>
      </c>
      <c r="AH540">
        <v>46</v>
      </c>
      <c r="AI540">
        <v>53</v>
      </c>
      <c r="AJ540" t="s">
        <v>112</v>
      </c>
      <c r="AK540" t="s">
        <v>113</v>
      </c>
      <c r="AL540" t="s">
        <v>114</v>
      </c>
      <c r="AM540" t="s">
        <v>194</v>
      </c>
      <c r="AN540" t="s">
        <v>195</v>
      </c>
      <c r="AP540" t="s">
        <v>196</v>
      </c>
      <c r="AQ540" t="s">
        <v>197</v>
      </c>
      <c r="AR540" t="s">
        <v>7082</v>
      </c>
      <c r="AS540">
        <v>2015</v>
      </c>
      <c r="AT540">
        <v>64</v>
      </c>
      <c r="AU540">
        <v>1</v>
      </c>
      <c r="AZ540">
        <v>452</v>
      </c>
      <c r="BA540">
        <v>458</v>
      </c>
      <c r="BC540" t="s">
        <v>8465</v>
      </c>
      <c r="BE540">
        <v>7</v>
      </c>
      <c r="BF540" t="s">
        <v>200</v>
      </c>
      <c r="BG540" t="s">
        <v>200</v>
      </c>
      <c r="BH540" t="s">
        <v>8466</v>
      </c>
      <c r="BI540" t="s">
        <v>8467</v>
      </c>
    </row>
    <row r="541" spans="1:62">
      <c r="A541" t="s">
        <v>62</v>
      </c>
      <c r="B541" t="s">
        <v>8468</v>
      </c>
      <c r="F541" t="s">
        <v>8469</v>
      </c>
      <c r="I541" t="s">
        <v>8470</v>
      </c>
      <c r="J541" t="s">
        <v>1796</v>
      </c>
      <c r="M541" t="s">
        <v>67</v>
      </c>
      <c r="N541" t="s">
        <v>68</v>
      </c>
      <c r="T541" t="s">
        <v>8471</v>
      </c>
      <c r="U541" t="s">
        <v>8472</v>
      </c>
      <c r="W541" t="s">
        <v>8473</v>
      </c>
      <c r="X541" t="s">
        <v>8474</v>
      </c>
      <c r="Y541" t="s">
        <v>8475</v>
      </c>
      <c r="AB541" t="s">
        <v>8476</v>
      </c>
      <c r="AC541" t="s">
        <v>8477</v>
      </c>
      <c r="AE541">
        <v>38</v>
      </c>
      <c r="AF541">
        <v>0</v>
      </c>
      <c r="AG541">
        <v>0</v>
      </c>
      <c r="AH541">
        <v>34</v>
      </c>
      <c r="AI541">
        <v>46</v>
      </c>
      <c r="AJ541" t="s">
        <v>76</v>
      </c>
      <c r="AK541" t="s">
        <v>77</v>
      </c>
      <c r="AL541" t="s">
        <v>78</v>
      </c>
      <c r="AM541" t="s">
        <v>1804</v>
      </c>
      <c r="AN541" t="s">
        <v>1805</v>
      </c>
      <c r="AP541" t="s">
        <v>1796</v>
      </c>
      <c r="AQ541" t="s">
        <v>1806</v>
      </c>
      <c r="AR541" t="s">
        <v>7082</v>
      </c>
      <c r="AS541">
        <v>2015</v>
      </c>
      <c r="AT541">
        <v>57</v>
      </c>
      <c r="AZ541">
        <v>362</v>
      </c>
      <c r="BA541">
        <v>369</v>
      </c>
      <c r="BC541" t="s">
        <v>8478</v>
      </c>
      <c r="BE541">
        <v>8</v>
      </c>
      <c r="BF541" t="s">
        <v>200</v>
      </c>
      <c r="BG541" t="s">
        <v>200</v>
      </c>
      <c r="BH541" t="s">
        <v>8479</v>
      </c>
      <c r="BI541" t="s">
        <v>8480</v>
      </c>
    </row>
    <row r="542" spans="1:62">
      <c r="A542" t="s">
        <v>62</v>
      </c>
      <c r="B542" t="s">
        <v>8481</v>
      </c>
      <c r="F542" t="s">
        <v>8482</v>
      </c>
      <c r="I542" t="s">
        <v>8483</v>
      </c>
      <c r="J542" t="s">
        <v>563</v>
      </c>
      <c r="M542" t="s">
        <v>67</v>
      </c>
      <c r="N542" t="s">
        <v>68</v>
      </c>
      <c r="T542" t="s">
        <v>8484</v>
      </c>
      <c r="U542" t="s">
        <v>8485</v>
      </c>
      <c r="W542" t="s">
        <v>8486</v>
      </c>
      <c r="X542" t="s">
        <v>8487</v>
      </c>
      <c r="Y542" t="s">
        <v>620</v>
      </c>
      <c r="AB542" t="s">
        <v>8488</v>
      </c>
      <c r="AC542" t="s">
        <v>8489</v>
      </c>
      <c r="AE542">
        <v>92</v>
      </c>
      <c r="AF542">
        <v>0</v>
      </c>
      <c r="AG542">
        <v>0</v>
      </c>
      <c r="AH542">
        <v>12</v>
      </c>
      <c r="AI542">
        <v>12</v>
      </c>
      <c r="AJ542" t="s">
        <v>571</v>
      </c>
      <c r="AK542" t="s">
        <v>537</v>
      </c>
      <c r="AL542" t="s">
        <v>572</v>
      </c>
      <c r="AM542" t="s">
        <v>573</v>
      </c>
      <c r="AP542" t="s">
        <v>574</v>
      </c>
      <c r="AQ542" t="s">
        <v>575</v>
      </c>
      <c r="AR542" s="1">
        <v>42670</v>
      </c>
      <c r="AS542">
        <v>2015</v>
      </c>
      <c r="AT542">
        <v>6</v>
      </c>
      <c r="BB542">
        <v>915</v>
      </c>
      <c r="BC542" t="s">
        <v>8490</v>
      </c>
      <c r="BE542">
        <v>16</v>
      </c>
      <c r="BF542" t="s">
        <v>577</v>
      </c>
      <c r="BG542" t="s">
        <v>577</v>
      </c>
      <c r="BH542" t="s">
        <v>8491</v>
      </c>
      <c r="BI542" t="s">
        <v>8492</v>
      </c>
    </row>
    <row r="543" spans="1:62">
      <c r="A543" t="s">
        <v>62</v>
      </c>
      <c r="B543" t="s">
        <v>8493</v>
      </c>
      <c r="F543" t="s">
        <v>8494</v>
      </c>
      <c r="I543" t="s">
        <v>8495</v>
      </c>
      <c r="J543" t="s">
        <v>596</v>
      </c>
      <c r="M543" t="s">
        <v>67</v>
      </c>
      <c r="N543" t="s">
        <v>68</v>
      </c>
      <c r="U543" t="s">
        <v>8496</v>
      </c>
      <c r="W543" t="s">
        <v>8497</v>
      </c>
      <c r="X543" t="s">
        <v>8498</v>
      </c>
      <c r="Y543" t="s">
        <v>2456</v>
      </c>
      <c r="AB543" t="s">
        <v>8499</v>
      </c>
      <c r="AC543" t="s">
        <v>8500</v>
      </c>
      <c r="AE543">
        <v>70</v>
      </c>
      <c r="AF543">
        <v>0</v>
      </c>
      <c r="AG543">
        <v>0</v>
      </c>
      <c r="AH543">
        <v>16</v>
      </c>
      <c r="AI543">
        <v>16</v>
      </c>
      <c r="AJ543" t="s">
        <v>603</v>
      </c>
      <c r="AK543" t="s">
        <v>604</v>
      </c>
      <c r="AL543" t="s">
        <v>605</v>
      </c>
      <c r="AM543" t="s">
        <v>606</v>
      </c>
      <c r="AP543" t="s">
        <v>607</v>
      </c>
      <c r="AQ543" t="s">
        <v>608</v>
      </c>
      <c r="AR543" s="1">
        <v>42670</v>
      </c>
      <c r="AS543">
        <v>2015</v>
      </c>
      <c r="AT543">
        <v>5</v>
      </c>
      <c r="BB543">
        <v>15704</v>
      </c>
      <c r="BC543" t="s">
        <v>8501</v>
      </c>
      <c r="BE543">
        <v>13</v>
      </c>
      <c r="BF543" t="s">
        <v>610</v>
      </c>
      <c r="BG543" t="s">
        <v>611</v>
      </c>
      <c r="BH543" t="s">
        <v>8502</v>
      </c>
      <c r="BI543" t="s">
        <v>8503</v>
      </c>
      <c r="BJ543">
        <v>26503629</v>
      </c>
    </row>
    <row r="544" spans="1:62">
      <c r="A544" t="s">
        <v>62</v>
      </c>
      <c r="B544" t="s">
        <v>8504</v>
      </c>
      <c r="F544" t="s">
        <v>8505</v>
      </c>
      <c r="I544" t="s">
        <v>8506</v>
      </c>
      <c r="J544" t="s">
        <v>8507</v>
      </c>
      <c r="M544" t="s">
        <v>67</v>
      </c>
      <c r="N544" t="s">
        <v>68</v>
      </c>
      <c r="T544" t="s">
        <v>8508</v>
      </c>
      <c r="U544" t="s">
        <v>8509</v>
      </c>
      <c r="W544" t="s">
        <v>8510</v>
      </c>
      <c r="X544" t="s">
        <v>8511</v>
      </c>
      <c r="Y544" t="s">
        <v>8512</v>
      </c>
      <c r="AB544" t="s">
        <v>8513</v>
      </c>
      <c r="AC544" t="s">
        <v>8514</v>
      </c>
      <c r="AE544">
        <v>110</v>
      </c>
      <c r="AF544">
        <v>0</v>
      </c>
      <c r="AG544">
        <v>0</v>
      </c>
      <c r="AH544">
        <v>50</v>
      </c>
      <c r="AI544">
        <v>50</v>
      </c>
      <c r="AJ544" t="s">
        <v>8515</v>
      </c>
      <c r="AK544" t="s">
        <v>8516</v>
      </c>
      <c r="AL544" t="s">
        <v>8517</v>
      </c>
      <c r="AM544" t="s">
        <v>8518</v>
      </c>
      <c r="AN544" t="s">
        <v>8519</v>
      </c>
      <c r="AP544" t="s">
        <v>8520</v>
      </c>
      <c r="AQ544" t="s">
        <v>8521</v>
      </c>
      <c r="AR544" s="1">
        <v>42669</v>
      </c>
      <c r="AS544">
        <v>2015</v>
      </c>
      <c r="AT544">
        <v>21</v>
      </c>
      <c r="AU544">
        <v>44</v>
      </c>
      <c r="AZ544">
        <v>15806</v>
      </c>
      <c r="BA544">
        <v>15819</v>
      </c>
      <c r="BC544" t="s">
        <v>8522</v>
      </c>
      <c r="BE544">
        <v>14</v>
      </c>
      <c r="BF544" t="s">
        <v>2875</v>
      </c>
      <c r="BG544" t="s">
        <v>2573</v>
      </c>
      <c r="BH544" t="s">
        <v>8523</v>
      </c>
      <c r="BI544" t="s">
        <v>8524</v>
      </c>
      <c r="BJ544">
        <v>26358912</v>
      </c>
    </row>
    <row r="545" spans="1:62">
      <c r="A545" t="s">
        <v>62</v>
      </c>
      <c r="B545" t="s">
        <v>8525</v>
      </c>
      <c r="F545" t="s">
        <v>8526</v>
      </c>
      <c r="I545" t="s">
        <v>8527</v>
      </c>
      <c r="J545" t="s">
        <v>2393</v>
      </c>
      <c r="M545" t="s">
        <v>67</v>
      </c>
      <c r="N545" t="s">
        <v>68</v>
      </c>
      <c r="T545" t="s">
        <v>8528</v>
      </c>
      <c r="U545" t="s">
        <v>8529</v>
      </c>
      <c r="W545" t="s">
        <v>8530</v>
      </c>
      <c r="X545" t="s">
        <v>8531</v>
      </c>
      <c r="Y545" t="s">
        <v>7320</v>
      </c>
      <c r="AB545" t="s">
        <v>8532</v>
      </c>
      <c r="AC545" t="s">
        <v>8533</v>
      </c>
      <c r="AE545">
        <v>73</v>
      </c>
      <c r="AF545">
        <v>1</v>
      </c>
      <c r="AG545">
        <v>1</v>
      </c>
      <c r="AH545">
        <v>24</v>
      </c>
      <c r="AI545">
        <v>24</v>
      </c>
      <c r="AJ545" t="s">
        <v>112</v>
      </c>
      <c r="AK545" t="s">
        <v>113</v>
      </c>
      <c r="AL545" t="s">
        <v>114</v>
      </c>
      <c r="AM545" t="s">
        <v>2401</v>
      </c>
      <c r="AN545" t="s">
        <v>2402</v>
      </c>
      <c r="AP545" t="s">
        <v>2393</v>
      </c>
      <c r="AQ545" t="s">
        <v>2403</v>
      </c>
      <c r="AR545" s="1">
        <v>42668</v>
      </c>
      <c r="AS545">
        <v>2015</v>
      </c>
      <c r="AT545">
        <v>571</v>
      </c>
      <c r="AU545">
        <v>2</v>
      </c>
      <c r="AZ545">
        <v>178</v>
      </c>
      <c r="BA545">
        <v>187</v>
      </c>
      <c r="BC545" t="s">
        <v>8534</v>
      </c>
      <c r="BE545">
        <v>10</v>
      </c>
      <c r="BF545" t="s">
        <v>332</v>
      </c>
      <c r="BG545" t="s">
        <v>332</v>
      </c>
      <c r="BH545" t="s">
        <v>8535</v>
      </c>
      <c r="BI545" t="s">
        <v>8536</v>
      </c>
      <c r="BJ545">
        <v>26115771</v>
      </c>
    </row>
    <row r="546" spans="1:62">
      <c r="A546" t="s">
        <v>62</v>
      </c>
      <c r="B546" t="s">
        <v>8537</v>
      </c>
      <c r="F546" t="s">
        <v>8538</v>
      </c>
      <c r="I546" t="s">
        <v>8539</v>
      </c>
      <c r="J546" t="s">
        <v>8540</v>
      </c>
      <c r="M546" t="s">
        <v>67</v>
      </c>
      <c r="N546" t="s">
        <v>68</v>
      </c>
      <c r="T546" t="s">
        <v>8541</v>
      </c>
      <c r="U546" t="s">
        <v>8542</v>
      </c>
      <c r="W546" t="s">
        <v>8543</v>
      </c>
      <c r="X546" t="s">
        <v>2164</v>
      </c>
      <c r="Y546" t="s">
        <v>6669</v>
      </c>
      <c r="AB546" t="s">
        <v>6670</v>
      </c>
      <c r="AC546" t="s">
        <v>6671</v>
      </c>
      <c r="AE546">
        <v>69</v>
      </c>
      <c r="AF546">
        <v>0</v>
      </c>
      <c r="AG546">
        <v>0</v>
      </c>
      <c r="AH546">
        <v>9</v>
      </c>
      <c r="AI546">
        <v>9</v>
      </c>
      <c r="AJ546" t="s">
        <v>660</v>
      </c>
      <c r="AK546" t="s">
        <v>604</v>
      </c>
      <c r="AL546" t="s">
        <v>661</v>
      </c>
      <c r="AM546" t="s">
        <v>8544</v>
      </c>
      <c r="AP546" t="s">
        <v>8545</v>
      </c>
      <c r="AQ546" t="s">
        <v>8546</v>
      </c>
      <c r="AR546" s="1">
        <v>42667</v>
      </c>
      <c r="AS546">
        <v>2015</v>
      </c>
      <c r="AT546">
        <v>15</v>
      </c>
      <c r="BB546">
        <v>448</v>
      </c>
      <c r="BC546" t="s">
        <v>8547</v>
      </c>
      <c r="BE546">
        <v>12</v>
      </c>
      <c r="BF546" t="s">
        <v>5521</v>
      </c>
      <c r="BG546" t="s">
        <v>5521</v>
      </c>
      <c r="BH546" t="s">
        <v>8548</v>
      </c>
      <c r="BI546" t="s">
        <v>8549</v>
      </c>
      <c r="BJ546">
        <v>26497908</v>
      </c>
    </row>
    <row r="547" spans="1:62">
      <c r="A547" t="s">
        <v>62</v>
      </c>
      <c r="B547" t="s">
        <v>8550</v>
      </c>
      <c r="F547" t="s">
        <v>8551</v>
      </c>
      <c r="I547" t="s">
        <v>8552</v>
      </c>
      <c r="J547" t="s">
        <v>8553</v>
      </c>
      <c r="M547" t="s">
        <v>67</v>
      </c>
      <c r="N547" t="s">
        <v>68</v>
      </c>
      <c r="T547" t="s">
        <v>8554</v>
      </c>
      <c r="U547" t="s">
        <v>8555</v>
      </c>
      <c r="W547" t="s">
        <v>8556</v>
      </c>
      <c r="X547" t="s">
        <v>8557</v>
      </c>
      <c r="Y547" t="s">
        <v>8558</v>
      </c>
      <c r="AB547" t="s">
        <v>8559</v>
      </c>
      <c r="AC547" t="s">
        <v>8560</v>
      </c>
      <c r="AE547">
        <v>53</v>
      </c>
      <c r="AF547">
        <v>0</v>
      </c>
      <c r="AG547">
        <v>0</v>
      </c>
      <c r="AH547">
        <v>17</v>
      </c>
      <c r="AI547">
        <v>17</v>
      </c>
      <c r="AJ547" t="s">
        <v>660</v>
      </c>
      <c r="AK547" t="s">
        <v>604</v>
      </c>
      <c r="AL547" t="s">
        <v>661</v>
      </c>
      <c r="AM547" t="s">
        <v>8561</v>
      </c>
      <c r="AP547" t="s">
        <v>8562</v>
      </c>
      <c r="AQ547" t="s">
        <v>8563</v>
      </c>
      <c r="AR547" s="1">
        <v>42667</v>
      </c>
      <c r="AS547">
        <v>2015</v>
      </c>
      <c r="AT547">
        <v>12</v>
      </c>
      <c r="BB547">
        <v>175</v>
      </c>
      <c r="BC547" t="s">
        <v>8564</v>
      </c>
      <c r="BE547">
        <v>11</v>
      </c>
      <c r="BF547" t="s">
        <v>3784</v>
      </c>
      <c r="BG547" t="s">
        <v>3784</v>
      </c>
      <c r="BH547" t="s">
        <v>8565</v>
      </c>
      <c r="BI547" t="s">
        <v>8566</v>
      </c>
      <c r="BJ547">
        <v>26497487</v>
      </c>
    </row>
    <row r="548" spans="1:62">
      <c r="A548" t="s">
        <v>62</v>
      </c>
      <c r="B548" t="s">
        <v>8567</v>
      </c>
      <c r="F548" t="s">
        <v>8568</v>
      </c>
      <c r="I548" t="s">
        <v>8569</v>
      </c>
      <c r="J548" t="s">
        <v>8570</v>
      </c>
      <c r="M548" t="s">
        <v>67</v>
      </c>
      <c r="N548" t="s">
        <v>68</v>
      </c>
      <c r="T548" t="s">
        <v>8571</v>
      </c>
      <c r="U548" t="s">
        <v>8572</v>
      </c>
      <c r="W548" t="s">
        <v>8573</v>
      </c>
      <c r="X548" t="s">
        <v>8574</v>
      </c>
      <c r="Y548" t="s">
        <v>8575</v>
      </c>
      <c r="AB548" t="s">
        <v>8576</v>
      </c>
      <c r="AC548" t="s">
        <v>8577</v>
      </c>
      <c r="AE548">
        <v>30</v>
      </c>
      <c r="AF548">
        <v>0</v>
      </c>
      <c r="AG548">
        <v>0</v>
      </c>
      <c r="AH548">
        <v>29</v>
      </c>
      <c r="AI548">
        <v>29</v>
      </c>
      <c r="AJ548" t="s">
        <v>112</v>
      </c>
      <c r="AK548" t="s">
        <v>113</v>
      </c>
      <c r="AL548" t="s">
        <v>114</v>
      </c>
      <c r="AM548" t="s">
        <v>8578</v>
      </c>
      <c r="AN548" t="s">
        <v>8579</v>
      </c>
      <c r="AP548" t="s">
        <v>8580</v>
      </c>
      <c r="AQ548" t="s">
        <v>8581</v>
      </c>
      <c r="AR548" s="1">
        <v>42666</v>
      </c>
      <c r="AS548">
        <v>2015</v>
      </c>
      <c r="AT548">
        <v>1417</v>
      </c>
      <c r="AZ548">
        <v>1</v>
      </c>
      <c r="BA548">
        <v>7</v>
      </c>
      <c r="BC548" t="s">
        <v>8582</v>
      </c>
      <c r="BE548">
        <v>7</v>
      </c>
      <c r="BF548" t="s">
        <v>2185</v>
      </c>
      <c r="BG548" t="s">
        <v>2186</v>
      </c>
      <c r="BH548" t="s">
        <v>8583</v>
      </c>
      <c r="BI548" t="s">
        <v>8584</v>
      </c>
      <c r="BJ548">
        <v>26385084</v>
      </c>
    </row>
    <row r="549" spans="1:62">
      <c r="A549" t="s">
        <v>62</v>
      </c>
      <c r="B549" t="s">
        <v>8585</v>
      </c>
      <c r="F549" t="s">
        <v>8586</v>
      </c>
      <c r="I549" t="s">
        <v>8587</v>
      </c>
      <c r="J549" t="s">
        <v>596</v>
      </c>
      <c r="M549" t="s">
        <v>67</v>
      </c>
      <c r="N549" t="s">
        <v>68</v>
      </c>
      <c r="U549" t="s">
        <v>8588</v>
      </c>
      <c r="W549" t="s">
        <v>8589</v>
      </c>
      <c r="X549" t="s">
        <v>8590</v>
      </c>
      <c r="Y549" t="s">
        <v>8591</v>
      </c>
      <c r="AB549" t="s">
        <v>8592</v>
      </c>
      <c r="AC549" t="s">
        <v>8593</v>
      </c>
      <c r="AE549">
        <v>33</v>
      </c>
      <c r="AF549">
        <v>0</v>
      </c>
      <c r="AG549">
        <v>0</v>
      </c>
      <c r="AH549">
        <v>15</v>
      </c>
      <c r="AI549">
        <v>15</v>
      </c>
      <c r="AJ549" t="s">
        <v>603</v>
      </c>
      <c r="AK549" t="s">
        <v>604</v>
      </c>
      <c r="AL549" t="s">
        <v>605</v>
      </c>
      <c r="AM549" t="s">
        <v>606</v>
      </c>
      <c r="AP549" t="s">
        <v>607</v>
      </c>
      <c r="AQ549" t="s">
        <v>608</v>
      </c>
      <c r="AR549" s="1">
        <v>42666</v>
      </c>
      <c r="AS549">
        <v>2015</v>
      </c>
      <c r="AT549">
        <v>5</v>
      </c>
      <c r="BB549">
        <v>15495</v>
      </c>
      <c r="BC549" t="s">
        <v>8594</v>
      </c>
      <c r="BE549">
        <v>11</v>
      </c>
      <c r="BF549" t="s">
        <v>610</v>
      </c>
      <c r="BG549" t="s">
        <v>611</v>
      </c>
      <c r="BH549" t="s">
        <v>8595</v>
      </c>
      <c r="BI549" t="s">
        <v>8596</v>
      </c>
      <c r="BJ549">
        <v>26492850</v>
      </c>
    </row>
    <row r="550" spans="1:62">
      <c r="A550" t="s">
        <v>62</v>
      </c>
      <c r="B550" t="s">
        <v>8597</v>
      </c>
      <c r="F550" t="s">
        <v>8598</v>
      </c>
      <c r="I550" t="s">
        <v>8599</v>
      </c>
      <c r="J550" t="s">
        <v>563</v>
      </c>
      <c r="M550" t="s">
        <v>67</v>
      </c>
      <c r="N550" t="s">
        <v>68</v>
      </c>
      <c r="T550" t="s">
        <v>8600</v>
      </c>
      <c r="U550" t="s">
        <v>8601</v>
      </c>
      <c r="W550" t="s">
        <v>8602</v>
      </c>
      <c r="X550" t="s">
        <v>8603</v>
      </c>
      <c r="Y550" t="s">
        <v>7320</v>
      </c>
      <c r="AB550" t="s">
        <v>8604</v>
      </c>
      <c r="AC550" t="s">
        <v>8605</v>
      </c>
      <c r="AE550">
        <v>45</v>
      </c>
      <c r="AF550">
        <v>0</v>
      </c>
      <c r="AG550">
        <v>0</v>
      </c>
      <c r="AH550">
        <v>10</v>
      </c>
      <c r="AI550">
        <v>10</v>
      </c>
      <c r="AJ550" t="s">
        <v>571</v>
      </c>
      <c r="AK550" t="s">
        <v>537</v>
      </c>
      <c r="AL550" t="s">
        <v>572</v>
      </c>
      <c r="AM550" t="s">
        <v>573</v>
      </c>
      <c r="AP550" t="s">
        <v>574</v>
      </c>
      <c r="AQ550" t="s">
        <v>575</v>
      </c>
      <c r="AR550" s="1">
        <v>42664</v>
      </c>
      <c r="AS550">
        <v>2015</v>
      </c>
      <c r="AT550">
        <v>6</v>
      </c>
      <c r="BB550">
        <v>879</v>
      </c>
      <c r="BC550" t="s">
        <v>8606</v>
      </c>
      <c r="BE550">
        <v>13</v>
      </c>
      <c r="BF550" t="s">
        <v>577</v>
      </c>
      <c r="BG550" t="s">
        <v>577</v>
      </c>
      <c r="BH550" t="s">
        <v>8607</v>
      </c>
      <c r="BI550" t="s">
        <v>8608</v>
      </c>
      <c r="BJ550">
        <v>26557127</v>
      </c>
    </row>
    <row r="551" spans="1:62">
      <c r="A551" t="s">
        <v>62</v>
      </c>
      <c r="B551" t="s">
        <v>8609</v>
      </c>
      <c r="F551" t="s">
        <v>8610</v>
      </c>
      <c r="I551" t="s">
        <v>8611</v>
      </c>
      <c r="J551" t="s">
        <v>1895</v>
      </c>
      <c r="M551" t="s">
        <v>67</v>
      </c>
      <c r="N551" t="s">
        <v>68</v>
      </c>
      <c r="U551" t="s">
        <v>8612</v>
      </c>
      <c r="W551" t="s">
        <v>8613</v>
      </c>
      <c r="X551" t="s">
        <v>8614</v>
      </c>
      <c r="Y551" t="s">
        <v>8615</v>
      </c>
      <c r="AB551" t="s">
        <v>8616</v>
      </c>
      <c r="AC551" t="s">
        <v>8617</v>
      </c>
      <c r="AE551">
        <v>28</v>
      </c>
      <c r="AF551">
        <v>0</v>
      </c>
      <c r="AG551">
        <v>0</v>
      </c>
      <c r="AH551">
        <v>10</v>
      </c>
      <c r="AI551">
        <v>10</v>
      </c>
      <c r="AJ551" t="s">
        <v>1902</v>
      </c>
      <c r="AK551" t="s">
        <v>1903</v>
      </c>
      <c r="AL551" t="s">
        <v>1904</v>
      </c>
      <c r="AM551" t="s">
        <v>1905</v>
      </c>
      <c r="AP551" t="s">
        <v>1895</v>
      </c>
      <c r="AQ551" t="s">
        <v>1906</v>
      </c>
      <c r="AR551" s="1">
        <v>42663</v>
      </c>
      <c r="AS551">
        <v>2015</v>
      </c>
      <c r="AT551">
        <v>10</v>
      </c>
      <c r="AU551">
        <v>10</v>
      </c>
      <c r="BB551" t="s">
        <v>8618</v>
      </c>
      <c r="BC551" t="s">
        <v>8619</v>
      </c>
      <c r="BE551">
        <v>13</v>
      </c>
      <c r="BF551" t="s">
        <v>610</v>
      </c>
      <c r="BG551" t="s">
        <v>611</v>
      </c>
      <c r="BH551" t="s">
        <v>8620</v>
      </c>
      <c r="BI551" t="s">
        <v>8621</v>
      </c>
      <c r="BJ551">
        <v>26484864</v>
      </c>
    </row>
    <row r="552" spans="1:62">
      <c r="A552" t="s">
        <v>62</v>
      </c>
      <c r="B552" t="s">
        <v>8622</v>
      </c>
      <c r="F552" t="s">
        <v>8623</v>
      </c>
      <c r="I552" t="s">
        <v>8624</v>
      </c>
      <c r="J552" t="s">
        <v>596</v>
      </c>
      <c r="M552" t="s">
        <v>67</v>
      </c>
      <c r="N552" t="s">
        <v>68</v>
      </c>
      <c r="U552" t="s">
        <v>8625</v>
      </c>
      <c r="W552" t="s">
        <v>8626</v>
      </c>
      <c r="X552" t="s">
        <v>8627</v>
      </c>
      <c r="Y552" t="s">
        <v>8628</v>
      </c>
      <c r="AB552" t="s">
        <v>8629</v>
      </c>
      <c r="AC552" t="s">
        <v>8630</v>
      </c>
      <c r="AE552">
        <v>39</v>
      </c>
      <c r="AF552">
        <v>0</v>
      </c>
      <c r="AG552">
        <v>0</v>
      </c>
      <c r="AH552">
        <v>8</v>
      </c>
      <c r="AI552">
        <v>8</v>
      </c>
      <c r="AJ552" t="s">
        <v>603</v>
      </c>
      <c r="AK552" t="s">
        <v>604</v>
      </c>
      <c r="AL552" t="s">
        <v>605</v>
      </c>
      <c r="AM552" t="s">
        <v>606</v>
      </c>
      <c r="AP552" t="s">
        <v>607</v>
      </c>
      <c r="AQ552" t="s">
        <v>608</v>
      </c>
      <c r="AR552" s="1">
        <v>42663</v>
      </c>
      <c r="AS552">
        <v>2015</v>
      </c>
      <c r="AT552">
        <v>5</v>
      </c>
      <c r="BB552">
        <v>15366</v>
      </c>
      <c r="BC552" t="s">
        <v>8631</v>
      </c>
      <c r="BE552">
        <v>10</v>
      </c>
      <c r="BF552" t="s">
        <v>610</v>
      </c>
      <c r="BG552" t="s">
        <v>611</v>
      </c>
      <c r="BH552" t="s">
        <v>8632</v>
      </c>
      <c r="BI552" t="s">
        <v>8633</v>
      </c>
      <c r="BJ552">
        <v>26481302</v>
      </c>
    </row>
    <row r="553" spans="1:62">
      <c r="A553" t="s">
        <v>62</v>
      </c>
      <c r="B553" t="s">
        <v>8634</v>
      </c>
      <c r="F553" t="s">
        <v>8635</v>
      </c>
      <c r="I553" t="s">
        <v>8636</v>
      </c>
      <c r="J553" t="s">
        <v>2964</v>
      </c>
      <c r="M553" t="s">
        <v>67</v>
      </c>
      <c r="N553" t="s">
        <v>68</v>
      </c>
      <c r="T553" t="s">
        <v>8637</v>
      </c>
      <c r="U553" t="s">
        <v>8638</v>
      </c>
      <c r="W553" t="s">
        <v>8639</v>
      </c>
      <c r="X553" t="s">
        <v>8640</v>
      </c>
      <c r="Y553" t="s">
        <v>8641</v>
      </c>
      <c r="AB553" t="s">
        <v>8642</v>
      </c>
      <c r="AC553" t="s">
        <v>8643</v>
      </c>
      <c r="AE553">
        <v>19</v>
      </c>
      <c r="AF553">
        <v>0</v>
      </c>
      <c r="AG553">
        <v>0</v>
      </c>
      <c r="AH553">
        <v>2</v>
      </c>
      <c r="AI553">
        <v>2</v>
      </c>
      <c r="AJ553" t="s">
        <v>425</v>
      </c>
      <c r="AK553" t="s">
        <v>426</v>
      </c>
      <c r="AL553" t="s">
        <v>427</v>
      </c>
      <c r="AM553" t="s">
        <v>2972</v>
      </c>
      <c r="AN553" t="s">
        <v>2973</v>
      </c>
      <c r="AP553" t="s">
        <v>2974</v>
      </c>
      <c r="AQ553" t="s">
        <v>2975</v>
      </c>
      <c r="AR553" s="1">
        <v>42659</v>
      </c>
      <c r="AS553">
        <v>2015</v>
      </c>
      <c r="AT553">
        <v>466</v>
      </c>
      <c r="AU553">
        <v>2</v>
      </c>
      <c r="AZ553">
        <v>267</v>
      </c>
      <c r="BA553">
        <v>271</v>
      </c>
      <c r="BC553" t="s">
        <v>8644</v>
      </c>
      <c r="BE553">
        <v>5</v>
      </c>
      <c r="BF553" t="s">
        <v>2977</v>
      </c>
      <c r="BG553" t="s">
        <v>2977</v>
      </c>
      <c r="BH553" t="s">
        <v>8645</v>
      </c>
      <c r="BI553" t="s">
        <v>8646</v>
      </c>
      <c r="BJ553">
        <v>26362178</v>
      </c>
    </row>
    <row r="554" spans="1:62">
      <c r="A554" t="s">
        <v>62</v>
      </c>
      <c r="B554" t="s">
        <v>8647</v>
      </c>
      <c r="F554" t="s">
        <v>8648</v>
      </c>
      <c r="I554" t="s">
        <v>8649</v>
      </c>
      <c r="J554" t="s">
        <v>8650</v>
      </c>
      <c r="M554" t="s">
        <v>67</v>
      </c>
      <c r="N554" t="s">
        <v>68</v>
      </c>
      <c r="T554" t="s">
        <v>8651</v>
      </c>
      <c r="U554" t="s">
        <v>8652</v>
      </c>
      <c r="W554" t="s">
        <v>8653</v>
      </c>
      <c r="X554" t="s">
        <v>8654</v>
      </c>
      <c r="Y554" t="s">
        <v>2325</v>
      </c>
      <c r="AB554" t="s">
        <v>8655</v>
      </c>
      <c r="AC554" t="s">
        <v>8656</v>
      </c>
      <c r="AE554">
        <v>47</v>
      </c>
      <c r="AF554">
        <v>0</v>
      </c>
      <c r="AG554">
        <v>0</v>
      </c>
      <c r="AH554">
        <v>12</v>
      </c>
      <c r="AI554">
        <v>12</v>
      </c>
      <c r="AJ554" t="s">
        <v>660</v>
      </c>
      <c r="AK554" t="s">
        <v>604</v>
      </c>
      <c r="AL554" t="s">
        <v>661</v>
      </c>
      <c r="AM554" t="s">
        <v>8657</v>
      </c>
      <c r="AN554" t="s">
        <v>8658</v>
      </c>
      <c r="AP554" t="s">
        <v>8659</v>
      </c>
      <c r="AQ554" t="s">
        <v>8660</v>
      </c>
      <c r="AR554" s="1">
        <v>42659</v>
      </c>
      <c r="AS554">
        <v>2015</v>
      </c>
      <c r="AT554">
        <v>22</v>
      </c>
      <c r="BB554">
        <v>86</v>
      </c>
      <c r="BC554" t="s">
        <v>8661</v>
      </c>
      <c r="BE554">
        <v>12</v>
      </c>
      <c r="BF554" t="s">
        <v>5120</v>
      </c>
      <c r="BG554" t="s">
        <v>5121</v>
      </c>
      <c r="BH554" t="s">
        <v>8662</v>
      </c>
      <c r="BI554" t="s">
        <v>8663</v>
      </c>
      <c r="BJ554">
        <v>26475357</v>
      </c>
    </row>
    <row r="555" spans="1:62">
      <c r="A555" t="s">
        <v>62</v>
      </c>
      <c r="B555" t="s">
        <v>8664</v>
      </c>
      <c r="F555" t="s">
        <v>8665</v>
      </c>
      <c r="I555" t="s">
        <v>8666</v>
      </c>
      <c r="J555" t="s">
        <v>1895</v>
      </c>
      <c r="M555" t="s">
        <v>67</v>
      </c>
      <c r="N555" t="s">
        <v>68</v>
      </c>
      <c r="U555" t="s">
        <v>8667</v>
      </c>
      <c r="W555" t="s">
        <v>8668</v>
      </c>
      <c r="X555" t="s">
        <v>8669</v>
      </c>
      <c r="Y555" t="s">
        <v>6501</v>
      </c>
      <c r="AB555" t="s">
        <v>8670</v>
      </c>
      <c r="AC555" t="s">
        <v>8671</v>
      </c>
      <c r="AE555">
        <v>95</v>
      </c>
      <c r="AF555">
        <v>0</v>
      </c>
      <c r="AG555">
        <v>0</v>
      </c>
      <c r="AH555">
        <v>12</v>
      </c>
      <c r="AI555">
        <v>12</v>
      </c>
      <c r="AJ555" t="s">
        <v>1902</v>
      </c>
      <c r="AK555" t="s">
        <v>1903</v>
      </c>
      <c r="AL555" t="s">
        <v>1904</v>
      </c>
      <c r="AM555" t="s">
        <v>1905</v>
      </c>
      <c r="AP555" t="s">
        <v>1895</v>
      </c>
      <c r="AQ555" t="s">
        <v>1906</v>
      </c>
      <c r="AR555" s="1">
        <v>42658</v>
      </c>
      <c r="AS555">
        <v>2015</v>
      </c>
      <c r="AT555">
        <v>10</v>
      </c>
      <c r="AU555">
        <v>10</v>
      </c>
      <c r="BB555" t="s">
        <v>8672</v>
      </c>
      <c r="BC555" t="s">
        <v>8673</v>
      </c>
      <c r="BE555">
        <v>20</v>
      </c>
      <c r="BF555" t="s">
        <v>610</v>
      </c>
      <c r="BG555" t="s">
        <v>611</v>
      </c>
      <c r="BH555" t="s">
        <v>8674</v>
      </c>
      <c r="BI555" t="s">
        <v>8675</v>
      </c>
      <c r="BJ555">
        <v>26469859</v>
      </c>
    </row>
    <row r="556" spans="1:62">
      <c r="A556" t="s">
        <v>62</v>
      </c>
      <c r="B556" t="s">
        <v>8676</v>
      </c>
      <c r="F556" t="s">
        <v>8677</v>
      </c>
      <c r="I556" t="s">
        <v>8678</v>
      </c>
      <c r="J556" t="s">
        <v>8679</v>
      </c>
      <c r="M556" t="s">
        <v>67</v>
      </c>
      <c r="N556" t="s">
        <v>68</v>
      </c>
      <c r="T556" t="s">
        <v>8680</v>
      </c>
      <c r="U556" t="s">
        <v>8681</v>
      </c>
      <c r="W556" t="s">
        <v>8682</v>
      </c>
      <c r="X556" t="s">
        <v>8683</v>
      </c>
      <c r="Y556" t="s">
        <v>8684</v>
      </c>
      <c r="AB556" t="s">
        <v>8685</v>
      </c>
      <c r="AC556" t="s">
        <v>8686</v>
      </c>
      <c r="AE556">
        <v>42</v>
      </c>
      <c r="AF556">
        <v>0</v>
      </c>
      <c r="AG556">
        <v>0</v>
      </c>
      <c r="AH556">
        <v>6</v>
      </c>
      <c r="AI556">
        <v>6</v>
      </c>
      <c r="AJ556" t="s">
        <v>660</v>
      </c>
      <c r="AK556" t="s">
        <v>604</v>
      </c>
      <c r="AL556" t="s">
        <v>661</v>
      </c>
      <c r="AM556" t="s">
        <v>8687</v>
      </c>
      <c r="AP556" t="s">
        <v>8688</v>
      </c>
      <c r="AQ556" t="s">
        <v>8689</v>
      </c>
      <c r="AR556" s="1">
        <v>42658</v>
      </c>
      <c r="AS556">
        <v>2015</v>
      </c>
      <c r="AT556">
        <v>11</v>
      </c>
      <c r="BB556">
        <v>264</v>
      </c>
      <c r="BC556" t="s">
        <v>8690</v>
      </c>
      <c r="BE556">
        <v>10</v>
      </c>
      <c r="BF556" t="s">
        <v>667</v>
      </c>
      <c r="BG556" t="s">
        <v>667</v>
      </c>
      <c r="BH556" t="s">
        <v>8691</v>
      </c>
      <c r="BI556" t="s">
        <v>8692</v>
      </c>
      <c r="BJ556">
        <v>26472464</v>
      </c>
    </row>
    <row r="557" spans="1:62">
      <c r="A557" t="s">
        <v>62</v>
      </c>
      <c r="B557" t="s">
        <v>8693</v>
      </c>
      <c r="F557" t="s">
        <v>8694</v>
      </c>
      <c r="I557" t="s">
        <v>8695</v>
      </c>
      <c r="J557" t="s">
        <v>8696</v>
      </c>
      <c r="M557" t="s">
        <v>67</v>
      </c>
      <c r="N557" t="s">
        <v>68</v>
      </c>
      <c r="T557" t="s">
        <v>8697</v>
      </c>
      <c r="U557" t="s">
        <v>8698</v>
      </c>
      <c r="W557" t="s">
        <v>8699</v>
      </c>
      <c r="X557" t="s">
        <v>8700</v>
      </c>
      <c r="Y557" t="s">
        <v>8701</v>
      </c>
      <c r="AB557" t="s">
        <v>8702</v>
      </c>
      <c r="AC557" t="s">
        <v>8703</v>
      </c>
      <c r="AE557">
        <v>36</v>
      </c>
      <c r="AF557">
        <v>0</v>
      </c>
      <c r="AG557">
        <v>0</v>
      </c>
      <c r="AH557">
        <v>11</v>
      </c>
      <c r="AI557">
        <v>11</v>
      </c>
      <c r="AJ557" t="s">
        <v>5483</v>
      </c>
      <c r="AK557" t="s">
        <v>5484</v>
      </c>
      <c r="AL557" t="s">
        <v>5485</v>
      </c>
      <c r="AM557" t="s">
        <v>8704</v>
      </c>
      <c r="AP557" t="s">
        <v>8705</v>
      </c>
      <c r="AQ557" t="s">
        <v>8706</v>
      </c>
      <c r="AR557" s="1">
        <v>42658</v>
      </c>
      <c r="AS557">
        <v>2015</v>
      </c>
      <c r="AT557">
        <v>414</v>
      </c>
      <c r="AU557" t="s">
        <v>8707</v>
      </c>
      <c r="AZ557">
        <v>216</v>
      </c>
      <c r="BA557">
        <v>223</v>
      </c>
      <c r="BC557" t="s">
        <v>8708</v>
      </c>
      <c r="BE557">
        <v>8</v>
      </c>
      <c r="BF557" t="s">
        <v>8709</v>
      </c>
      <c r="BG557" t="s">
        <v>8709</v>
      </c>
      <c r="BH557" t="s">
        <v>8710</v>
      </c>
      <c r="BI557" t="s">
        <v>8711</v>
      </c>
      <c r="BJ557">
        <v>26164089</v>
      </c>
    </row>
    <row r="558" spans="1:62">
      <c r="A558" t="s">
        <v>62</v>
      </c>
      <c r="B558" t="s">
        <v>8712</v>
      </c>
      <c r="F558" t="s">
        <v>8713</v>
      </c>
      <c r="I558" t="s">
        <v>8714</v>
      </c>
      <c r="J558" t="s">
        <v>150</v>
      </c>
      <c r="M558" t="s">
        <v>67</v>
      </c>
      <c r="N558" t="s">
        <v>68</v>
      </c>
      <c r="T558" t="s">
        <v>8715</v>
      </c>
      <c r="U558" t="s">
        <v>8716</v>
      </c>
      <c r="W558" t="s">
        <v>8717</v>
      </c>
      <c r="X558" t="s">
        <v>8718</v>
      </c>
      <c r="Y558" t="s">
        <v>8719</v>
      </c>
      <c r="AB558" t="s">
        <v>8720</v>
      </c>
      <c r="AC558" t="s">
        <v>8721</v>
      </c>
      <c r="AE558">
        <v>30</v>
      </c>
      <c r="AF558">
        <v>0</v>
      </c>
      <c r="AG558">
        <v>0</v>
      </c>
      <c r="AH558">
        <v>67</v>
      </c>
      <c r="AI558">
        <v>73</v>
      </c>
      <c r="AJ558" t="s">
        <v>158</v>
      </c>
      <c r="AK558" t="s">
        <v>77</v>
      </c>
      <c r="AL558" t="s">
        <v>159</v>
      </c>
      <c r="AM558" t="s">
        <v>160</v>
      </c>
      <c r="AN558" t="s">
        <v>161</v>
      </c>
      <c r="AP558" t="s">
        <v>162</v>
      </c>
      <c r="AQ558" t="s">
        <v>163</v>
      </c>
      <c r="AR558" s="1">
        <v>42658</v>
      </c>
      <c r="AS558">
        <v>2015</v>
      </c>
      <c r="AT558">
        <v>72</v>
      </c>
      <c r="AZ558">
        <v>133</v>
      </c>
      <c r="BA558">
        <v>139</v>
      </c>
      <c r="BC558" t="s">
        <v>8722</v>
      </c>
      <c r="BE558">
        <v>7</v>
      </c>
      <c r="BF558" t="s">
        <v>165</v>
      </c>
      <c r="BG558" t="s">
        <v>166</v>
      </c>
      <c r="BH558" t="s">
        <v>8723</v>
      </c>
      <c r="BI558" t="s">
        <v>8724</v>
      </c>
      <c r="BJ558">
        <v>25978441</v>
      </c>
    </row>
    <row r="559" spans="1:62">
      <c r="A559" t="s">
        <v>62</v>
      </c>
      <c r="B559" t="s">
        <v>8725</v>
      </c>
      <c r="F559" t="s">
        <v>8726</v>
      </c>
      <c r="I559" t="s">
        <v>8727</v>
      </c>
      <c r="J559" t="s">
        <v>596</v>
      </c>
      <c r="M559" t="s">
        <v>67</v>
      </c>
      <c r="N559" t="s">
        <v>68</v>
      </c>
      <c r="U559" t="s">
        <v>8728</v>
      </c>
      <c r="W559" t="s">
        <v>8729</v>
      </c>
      <c r="X559" t="s">
        <v>8730</v>
      </c>
      <c r="Y559" t="s">
        <v>600</v>
      </c>
      <c r="AB559" t="s">
        <v>8731</v>
      </c>
      <c r="AC559" t="s">
        <v>8732</v>
      </c>
      <c r="AE559">
        <v>50</v>
      </c>
      <c r="AF559">
        <v>1</v>
      </c>
      <c r="AG559">
        <v>1</v>
      </c>
      <c r="AH559">
        <v>34</v>
      </c>
      <c r="AI559">
        <v>34</v>
      </c>
      <c r="AJ559" t="s">
        <v>603</v>
      </c>
      <c r="AK559" t="s">
        <v>604</v>
      </c>
      <c r="AL559" t="s">
        <v>605</v>
      </c>
      <c r="AM559" t="s">
        <v>606</v>
      </c>
      <c r="AP559" t="s">
        <v>607</v>
      </c>
      <c r="AQ559" t="s">
        <v>608</v>
      </c>
      <c r="AR559" s="1">
        <v>42657</v>
      </c>
      <c r="AS559">
        <v>2015</v>
      </c>
      <c r="AT559">
        <v>5</v>
      </c>
      <c r="BB559">
        <v>15220</v>
      </c>
      <c r="BC559" t="s">
        <v>8733</v>
      </c>
      <c r="BE559">
        <v>13</v>
      </c>
      <c r="BF559" t="s">
        <v>610</v>
      </c>
      <c r="BG559" t="s">
        <v>611</v>
      </c>
      <c r="BH559" t="s">
        <v>8734</v>
      </c>
      <c r="BI559" t="s">
        <v>8735</v>
      </c>
      <c r="BJ559">
        <v>26463271</v>
      </c>
    </row>
    <row r="560" spans="1:62">
      <c r="A560" t="s">
        <v>62</v>
      </c>
      <c r="B560" t="s">
        <v>8736</v>
      </c>
      <c r="F560" t="s">
        <v>8737</v>
      </c>
      <c r="I560" t="s">
        <v>8738</v>
      </c>
      <c r="J560" t="s">
        <v>4679</v>
      </c>
      <c r="M560" t="s">
        <v>67</v>
      </c>
      <c r="N560" t="s">
        <v>68</v>
      </c>
      <c r="T560" t="s">
        <v>8739</v>
      </c>
      <c r="U560" t="s">
        <v>8740</v>
      </c>
      <c r="W560" t="s">
        <v>8741</v>
      </c>
      <c r="X560" t="s">
        <v>8742</v>
      </c>
      <c r="Y560" t="s">
        <v>8743</v>
      </c>
      <c r="AB560" t="s">
        <v>8744</v>
      </c>
      <c r="AC560" t="s">
        <v>8745</v>
      </c>
      <c r="AE560">
        <v>25</v>
      </c>
      <c r="AF560">
        <v>0</v>
      </c>
      <c r="AG560">
        <v>0</v>
      </c>
      <c r="AH560">
        <v>4</v>
      </c>
      <c r="AI560">
        <v>4</v>
      </c>
      <c r="AJ560" t="s">
        <v>4687</v>
      </c>
      <c r="AK560" t="s">
        <v>4688</v>
      </c>
      <c r="AL560" t="s">
        <v>4689</v>
      </c>
      <c r="AM560" t="s">
        <v>4690</v>
      </c>
      <c r="AP560" t="s">
        <v>4679</v>
      </c>
      <c r="AQ560" t="s">
        <v>4691</v>
      </c>
      <c r="AR560" s="1">
        <v>42656</v>
      </c>
      <c r="AS560">
        <v>2015</v>
      </c>
      <c r="AT560">
        <v>6</v>
      </c>
      <c r="AU560">
        <v>31</v>
      </c>
      <c r="AZ560">
        <v>32177</v>
      </c>
      <c r="BA560">
        <v>32192</v>
      </c>
      <c r="BC560" t="s">
        <v>8746</v>
      </c>
      <c r="BE560">
        <v>16</v>
      </c>
      <c r="BF560" t="s">
        <v>4692</v>
      </c>
      <c r="BG560" t="s">
        <v>4692</v>
      </c>
      <c r="BH560" t="s">
        <v>8747</v>
      </c>
      <c r="BI560" t="s">
        <v>8748</v>
      </c>
      <c r="BJ560">
        <v>26375441</v>
      </c>
    </row>
    <row r="561" spans="1:62">
      <c r="A561" t="s">
        <v>62</v>
      </c>
      <c r="B561" t="s">
        <v>8749</v>
      </c>
      <c r="F561" t="s">
        <v>8750</v>
      </c>
      <c r="I561" t="s">
        <v>8751</v>
      </c>
      <c r="J561" t="s">
        <v>8752</v>
      </c>
      <c r="M561" t="s">
        <v>67</v>
      </c>
      <c r="N561" t="s">
        <v>68</v>
      </c>
      <c r="T561" t="s">
        <v>8753</v>
      </c>
      <c r="U561" t="s">
        <v>8754</v>
      </c>
      <c r="W561" t="s">
        <v>8755</v>
      </c>
      <c r="X561" t="s">
        <v>8756</v>
      </c>
      <c r="Y561" t="s">
        <v>7770</v>
      </c>
      <c r="Z561" t="s">
        <v>8757</v>
      </c>
      <c r="AA561" t="s">
        <v>8758</v>
      </c>
      <c r="AB561" t="s">
        <v>8759</v>
      </c>
      <c r="AC561" t="s">
        <v>8760</v>
      </c>
      <c r="AE561">
        <v>35</v>
      </c>
      <c r="AF561">
        <v>0</v>
      </c>
      <c r="AG561">
        <v>0</v>
      </c>
      <c r="AH561">
        <v>16</v>
      </c>
      <c r="AI561">
        <v>16</v>
      </c>
      <c r="AJ561" t="s">
        <v>76</v>
      </c>
      <c r="AK561" t="s">
        <v>77</v>
      </c>
      <c r="AL561" t="s">
        <v>78</v>
      </c>
      <c r="AM561" t="s">
        <v>8761</v>
      </c>
      <c r="AN561" t="s">
        <v>8762</v>
      </c>
      <c r="AP561" t="s">
        <v>8763</v>
      </c>
      <c r="AQ561" t="s">
        <v>8764</v>
      </c>
      <c r="AR561" s="1">
        <v>42656</v>
      </c>
      <c r="AS561">
        <v>2015</v>
      </c>
      <c r="AT561">
        <v>415</v>
      </c>
      <c r="AZ561">
        <v>60</v>
      </c>
      <c r="BA561">
        <v>65</v>
      </c>
      <c r="BC561" t="s">
        <v>8765</v>
      </c>
      <c r="BE561">
        <v>6</v>
      </c>
      <c r="BF561" t="s">
        <v>8766</v>
      </c>
      <c r="BG561" t="s">
        <v>2186</v>
      </c>
      <c r="BH561" t="s">
        <v>8767</v>
      </c>
      <c r="BI561" t="s">
        <v>8768</v>
      </c>
      <c r="BJ561">
        <v>26340137</v>
      </c>
    </row>
    <row r="562" spans="1:62">
      <c r="A562" t="s">
        <v>62</v>
      </c>
      <c r="B562" t="s">
        <v>8769</v>
      </c>
      <c r="F562" t="s">
        <v>8770</v>
      </c>
      <c r="I562" t="s">
        <v>8771</v>
      </c>
      <c r="J562" t="s">
        <v>596</v>
      </c>
      <c r="M562" t="s">
        <v>67</v>
      </c>
      <c r="N562" t="s">
        <v>68</v>
      </c>
      <c r="U562" t="s">
        <v>8772</v>
      </c>
      <c r="W562" t="s">
        <v>8773</v>
      </c>
      <c r="X562" t="s">
        <v>8774</v>
      </c>
      <c r="Y562" t="s">
        <v>8775</v>
      </c>
      <c r="Z562" t="s">
        <v>7337</v>
      </c>
      <c r="AA562" t="s">
        <v>7338</v>
      </c>
      <c r="AB562" t="s">
        <v>8776</v>
      </c>
      <c r="AC562" t="s">
        <v>8777</v>
      </c>
      <c r="AE562">
        <v>59</v>
      </c>
      <c r="AF562">
        <v>0</v>
      </c>
      <c r="AG562">
        <v>0</v>
      </c>
      <c r="AH562">
        <v>39</v>
      </c>
      <c r="AI562">
        <v>39</v>
      </c>
      <c r="AJ562" t="s">
        <v>603</v>
      </c>
      <c r="AK562" t="s">
        <v>604</v>
      </c>
      <c r="AL562" t="s">
        <v>605</v>
      </c>
      <c r="AM562" t="s">
        <v>606</v>
      </c>
      <c r="AP562" t="s">
        <v>607</v>
      </c>
      <c r="AQ562" t="s">
        <v>608</v>
      </c>
      <c r="AR562" s="1">
        <v>42655</v>
      </c>
      <c r="AS562">
        <v>2015</v>
      </c>
      <c r="AT562">
        <v>5</v>
      </c>
      <c r="BB562">
        <v>15107</v>
      </c>
      <c r="BC562" t="s">
        <v>8778</v>
      </c>
      <c r="BE562">
        <v>10</v>
      </c>
      <c r="BF562" t="s">
        <v>610</v>
      </c>
      <c r="BG562" t="s">
        <v>611</v>
      </c>
      <c r="BH562" t="s">
        <v>8779</v>
      </c>
      <c r="BI562" t="s">
        <v>8780</v>
      </c>
      <c r="BJ562">
        <v>26455902</v>
      </c>
    </row>
    <row r="563" spans="1:62">
      <c r="A563" t="s">
        <v>62</v>
      </c>
      <c r="B563" t="s">
        <v>8781</v>
      </c>
      <c r="F563" t="s">
        <v>8782</v>
      </c>
      <c r="I563" t="s">
        <v>8783</v>
      </c>
      <c r="J563" t="s">
        <v>8784</v>
      </c>
      <c r="M563" t="s">
        <v>67</v>
      </c>
      <c r="N563" t="s">
        <v>68</v>
      </c>
      <c r="T563" t="s">
        <v>8785</v>
      </c>
      <c r="U563" t="s">
        <v>8786</v>
      </c>
      <c r="W563" t="s">
        <v>8787</v>
      </c>
      <c r="X563" t="s">
        <v>8788</v>
      </c>
      <c r="Y563" t="s">
        <v>2232</v>
      </c>
      <c r="AB563" t="s">
        <v>8789</v>
      </c>
      <c r="AC563" t="s">
        <v>8790</v>
      </c>
      <c r="AE563">
        <v>45</v>
      </c>
      <c r="AF563">
        <v>0</v>
      </c>
      <c r="AG563">
        <v>0</v>
      </c>
      <c r="AH563">
        <v>6</v>
      </c>
      <c r="AI563">
        <v>6</v>
      </c>
      <c r="AJ563" t="s">
        <v>1833</v>
      </c>
      <c r="AK563" t="s">
        <v>1834</v>
      </c>
      <c r="AL563" t="s">
        <v>1835</v>
      </c>
      <c r="AM563" t="s">
        <v>8791</v>
      </c>
      <c r="AN563" t="s">
        <v>8792</v>
      </c>
      <c r="AP563" t="s">
        <v>8793</v>
      </c>
      <c r="AQ563" t="s">
        <v>8794</v>
      </c>
      <c r="AR563" s="1">
        <v>42654</v>
      </c>
      <c r="AS563">
        <v>2015</v>
      </c>
      <c r="AT563">
        <v>46</v>
      </c>
      <c r="AU563">
        <v>18</v>
      </c>
      <c r="AZ563">
        <v>2295</v>
      </c>
      <c r="BA563">
        <v>2310</v>
      </c>
      <c r="BC563" t="s">
        <v>8795</v>
      </c>
      <c r="BE563">
        <v>16</v>
      </c>
      <c r="BF563" t="s">
        <v>8796</v>
      </c>
      <c r="BG563" t="s">
        <v>8797</v>
      </c>
      <c r="BH563" t="s">
        <v>8798</v>
      </c>
      <c r="BI563" t="s">
        <v>8799</v>
      </c>
    </row>
    <row r="564" spans="1:62">
      <c r="A564" t="s">
        <v>62</v>
      </c>
      <c r="B564" t="s">
        <v>8800</v>
      </c>
      <c r="F564" t="s">
        <v>8801</v>
      </c>
      <c r="I564" t="s">
        <v>8802</v>
      </c>
      <c r="J564" t="s">
        <v>8784</v>
      </c>
      <c r="M564" t="s">
        <v>67</v>
      </c>
      <c r="N564" t="s">
        <v>68</v>
      </c>
      <c r="T564" t="s">
        <v>8803</v>
      </c>
      <c r="U564" t="s">
        <v>8804</v>
      </c>
      <c r="W564" t="s">
        <v>8805</v>
      </c>
      <c r="X564" t="s">
        <v>8806</v>
      </c>
      <c r="Y564" t="s">
        <v>8807</v>
      </c>
      <c r="AB564" t="s">
        <v>8808</v>
      </c>
      <c r="AC564" t="s">
        <v>8809</v>
      </c>
      <c r="AE564">
        <v>25</v>
      </c>
      <c r="AF564">
        <v>0</v>
      </c>
      <c r="AG564">
        <v>0</v>
      </c>
      <c r="AH564">
        <v>22</v>
      </c>
      <c r="AI564">
        <v>22</v>
      </c>
      <c r="AJ564" t="s">
        <v>1833</v>
      </c>
      <c r="AK564" t="s">
        <v>1834</v>
      </c>
      <c r="AL564" t="s">
        <v>1835</v>
      </c>
      <c r="AM564" t="s">
        <v>8791</v>
      </c>
      <c r="AN564" t="s">
        <v>8792</v>
      </c>
      <c r="AP564" t="s">
        <v>8793</v>
      </c>
      <c r="AQ564" t="s">
        <v>8794</v>
      </c>
      <c r="AR564" s="1">
        <v>42654</v>
      </c>
      <c r="AS564">
        <v>2015</v>
      </c>
      <c r="AT564">
        <v>46</v>
      </c>
      <c r="AU564">
        <v>18</v>
      </c>
      <c r="AZ564">
        <v>2311</v>
      </c>
      <c r="BA564">
        <v>2322</v>
      </c>
      <c r="BC564" t="s">
        <v>8810</v>
      </c>
      <c r="BE564">
        <v>12</v>
      </c>
      <c r="BF564" t="s">
        <v>8796</v>
      </c>
      <c r="BG564" t="s">
        <v>8797</v>
      </c>
      <c r="BH564" t="s">
        <v>8798</v>
      </c>
      <c r="BI564" t="s">
        <v>8811</v>
      </c>
    </row>
    <row r="565" spans="1:62">
      <c r="A565" t="s">
        <v>62</v>
      </c>
      <c r="B565" t="s">
        <v>8812</v>
      </c>
      <c r="F565" t="s">
        <v>8813</v>
      </c>
      <c r="I565" t="s">
        <v>8814</v>
      </c>
      <c r="J565" t="s">
        <v>2393</v>
      </c>
      <c r="M565" t="s">
        <v>67</v>
      </c>
      <c r="N565" t="s">
        <v>68</v>
      </c>
      <c r="T565" t="s">
        <v>8815</v>
      </c>
      <c r="U565" t="s">
        <v>8816</v>
      </c>
      <c r="W565" t="s">
        <v>8817</v>
      </c>
      <c r="X565" t="s">
        <v>3933</v>
      </c>
      <c r="Y565" t="s">
        <v>8818</v>
      </c>
      <c r="AB565" t="s">
        <v>8819</v>
      </c>
      <c r="AC565" t="s">
        <v>8820</v>
      </c>
      <c r="AE565">
        <v>36</v>
      </c>
      <c r="AF565">
        <v>0</v>
      </c>
      <c r="AG565">
        <v>0</v>
      </c>
      <c r="AH565">
        <v>10</v>
      </c>
      <c r="AI565">
        <v>10</v>
      </c>
      <c r="AJ565" t="s">
        <v>112</v>
      </c>
      <c r="AK565" t="s">
        <v>113</v>
      </c>
      <c r="AL565" t="s">
        <v>114</v>
      </c>
      <c r="AM565" t="s">
        <v>2401</v>
      </c>
      <c r="AN565" t="s">
        <v>2402</v>
      </c>
      <c r="AP565" t="s">
        <v>2393</v>
      </c>
      <c r="AQ565" t="s">
        <v>2403</v>
      </c>
      <c r="AR565" s="1">
        <v>42653</v>
      </c>
      <c r="AS565">
        <v>2015</v>
      </c>
      <c r="AT565">
        <v>570</v>
      </c>
      <c r="AU565">
        <v>2</v>
      </c>
      <c r="AZ565">
        <v>191</v>
      </c>
      <c r="BA565">
        <v>198</v>
      </c>
      <c r="BC565" t="s">
        <v>8821</v>
      </c>
      <c r="BE565">
        <v>8</v>
      </c>
      <c r="BF565" t="s">
        <v>332</v>
      </c>
      <c r="BG565" t="s">
        <v>332</v>
      </c>
      <c r="BH565" t="s">
        <v>8822</v>
      </c>
      <c r="BI565" t="s">
        <v>8823</v>
      </c>
      <c r="BJ565">
        <v>26071185</v>
      </c>
    </row>
    <row r="566" spans="1:62">
      <c r="A566" t="s">
        <v>62</v>
      </c>
      <c r="B566" t="s">
        <v>8824</v>
      </c>
      <c r="F566" t="s">
        <v>8825</v>
      </c>
      <c r="I566" t="s">
        <v>8826</v>
      </c>
      <c r="J566" t="s">
        <v>2393</v>
      </c>
      <c r="M566" t="s">
        <v>67</v>
      </c>
      <c r="N566" t="s">
        <v>68</v>
      </c>
      <c r="T566" t="s">
        <v>8827</v>
      </c>
      <c r="U566" t="s">
        <v>8828</v>
      </c>
      <c r="W566" t="s">
        <v>8829</v>
      </c>
      <c r="X566" t="s">
        <v>8830</v>
      </c>
      <c r="Y566" t="s">
        <v>8831</v>
      </c>
      <c r="AB566" t="s">
        <v>8832</v>
      </c>
      <c r="AC566" t="s">
        <v>8833</v>
      </c>
      <c r="AE566">
        <v>40</v>
      </c>
      <c r="AF566">
        <v>0</v>
      </c>
      <c r="AG566">
        <v>0</v>
      </c>
      <c r="AH566">
        <v>45</v>
      </c>
      <c r="AI566">
        <v>45</v>
      </c>
      <c r="AJ566" t="s">
        <v>112</v>
      </c>
      <c r="AK566" t="s">
        <v>113</v>
      </c>
      <c r="AL566" t="s">
        <v>114</v>
      </c>
      <c r="AM566" t="s">
        <v>2401</v>
      </c>
      <c r="AN566" t="s">
        <v>2402</v>
      </c>
      <c r="AP566" t="s">
        <v>2393</v>
      </c>
      <c r="AQ566" t="s">
        <v>2403</v>
      </c>
      <c r="AR566" s="1">
        <v>42653</v>
      </c>
      <c r="AS566">
        <v>2015</v>
      </c>
      <c r="AT566">
        <v>570</v>
      </c>
      <c r="AU566">
        <v>2</v>
      </c>
      <c r="AZ566">
        <v>255</v>
      </c>
      <c r="BA566">
        <v>263</v>
      </c>
      <c r="BC566" t="s">
        <v>8834</v>
      </c>
      <c r="BE566">
        <v>9</v>
      </c>
      <c r="BF566" t="s">
        <v>332</v>
      </c>
      <c r="BG566" t="s">
        <v>332</v>
      </c>
      <c r="BH566" t="s">
        <v>8822</v>
      </c>
      <c r="BI566" t="s">
        <v>8835</v>
      </c>
      <c r="BJ566">
        <v>26074088</v>
      </c>
    </row>
    <row r="567" spans="1:62">
      <c r="A567" t="s">
        <v>62</v>
      </c>
      <c r="B567" t="s">
        <v>8836</v>
      </c>
      <c r="F567" t="s">
        <v>8837</v>
      </c>
      <c r="I567" t="s">
        <v>8838</v>
      </c>
      <c r="J567" t="s">
        <v>2393</v>
      </c>
      <c r="M567" t="s">
        <v>67</v>
      </c>
      <c r="N567" t="s">
        <v>68</v>
      </c>
      <c r="T567" t="s">
        <v>8839</v>
      </c>
      <c r="U567" t="s">
        <v>8840</v>
      </c>
      <c r="W567" t="s">
        <v>8841</v>
      </c>
      <c r="X567" t="s">
        <v>2796</v>
      </c>
      <c r="Y567" t="s">
        <v>8842</v>
      </c>
      <c r="AB567" t="s">
        <v>8843</v>
      </c>
      <c r="AC567" t="s">
        <v>8844</v>
      </c>
      <c r="AE567">
        <v>61</v>
      </c>
      <c r="AF567">
        <v>1</v>
      </c>
      <c r="AG567">
        <v>1</v>
      </c>
      <c r="AH567">
        <v>19</v>
      </c>
      <c r="AI567">
        <v>19</v>
      </c>
      <c r="AJ567" t="s">
        <v>112</v>
      </c>
      <c r="AK567" t="s">
        <v>113</v>
      </c>
      <c r="AL567" t="s">
        <v>114</v>
      </c>
      <c r="AM567" t="s">
        <v>2401</v>
      </c>
      <c r="AN567" t="s">
        <v>2402</v>
      </c>
      <c r="AP567" t="s">
        <v>2393</v>
      </c>
      <c r="AQ567" t="s">
        <v>2403</v>
      </c>
      <c r="AR567" s="1">
        <v>42653</v>
      </c>
      <c r="AS567">
        <v>2015</v>
      </c>
      <c r="AT567">
        <v>570</v>
      </c>
      <c r="AU567">
        <v>2</v>
      </c>
      <c r="AZ567">
        <v>264</v>
      </c>
      <c r="BA567">
        <v>271</v>
      </c>
      <c r="BC567" t="s">
        <v>8845</v>
      </c>
      <c r="BE567">
        <v>8</v>
      </c>
      <c r="BF567" t="s">
        <v>332</v>
      </c>
      <c r="BG567" t="s">
        <v>332</v>
      </c>
      <c r="BH567" t="s">
        <v>8822</v>
      </c>
      <c r="BI567" t="s">
        <v>8846</v>
      </c>
      <c r="BJ567">
        <v>26079572</v>
      </c>
    </row>
    <row r="568" spans="1:62">
      <c r="A568" t="s">
        <v>62</v>
      </c>
      <c r="B568" t="s">
        <v>8847</v>
      </c>
      <c r="F568" t="s">
        <v>8848</v>
      </c>
      <c r="I568" t="s">
        <v>8849</v>
      </c>
      <c r="J568" t="s">
        <v>1895</v>
      </c>
      <c r="M568" t="s">
        <v>67</v>
      </c>
      <c r="N568" t="s">
        <v>68</v>
      </c>
      <c r="U568" t="s">
        <v>8850</v>
      </c>
      <c r="W568" t="s">
        <v>8851</v>
      </c>
      <c r="X568" t="s">
        <v>8852</v>
      </c>
      <c r="Y568" t="s">
        <v>8853</v>
      </c>
      <c r="Z568" t="s">
        <v>8854</v>
      </c>
      <c r="AA568" t="s">
        <v>8855</v>
      </c>
      <c r="AB568" t="s">
        <v>8856</v>
      </c>
      <c r="AC568" t="s">
        <v>8857</v>
      </c>
      <c r="AE568">
        <v>61</v>
      </c>
      <c r="AF568">
        <v>0</v>
      </c>
      <c r="AG568">
        <v>0</v>
      </c>
      <c r="AH568">
        <v>67</v>
      </c>
      <c r="AI568">
        <v>67</v>
      </c>
      <c r="AJ568" t="s">
        <v>1902</v>
      </c>
      <c r="AK568" t="s">
        <v>1903</v>
      </c>
      <c r="AL568" t="s">
        <v>1904</v>
      </c>
      <c r="AM568" t="s">
        <v>1905</v>
      </c>
      <c r="AP568" t="s">
        <v>1895</v>
      </c>
      <c r="AQ568" t="s">
        <v>1906</v>
      </c>
      <c r="AR568" s="1">
        <v>42652</v>
      </c>
      <c r="AS568">
        <v>2015</v>
      </c>
      <c r="AT568">
        <v>10</v>
      </c>
      <c r="AU568">
        <v>10</v>
      </c>
      <c r="BB568" t="s">
        <v>8858</v>
      </c>
      <c r="BC568" t="s">
        <v>8859</v>
      </c>
      <c r="BE568">
        <v>17</v>
      </c>
      <c r="BF568" t="s">
        <v>610</v>
      </c>
      <c r="BG568" t="s">
        <v>611</v>
      </c>
      <c r="BH568" t="s">
        <v>8860</v>
      </c>
      <c r="BI568" t="s">
        <v>8861</v>
      </c>
      <c r="BJ568">
        <v>26452155</v>
      </c>
    </row>
    <row r="569" spans="1:62">
      <c r="A569" t="s">
        <v>62</v>
      </c>
      <c r="B569" t="s">
        <v>8862</v>
      </c>
      <c r="F569" t="s">
        <v>8863</v>
      </c>
      <c r="I569" t="s">
        <v>8864</v>
      </c>
      <c r="J569" t="s">
        <v>596</v>
      </c>
      <c r="M569" t="s">
        <v>67</v>
      </c>
      <c r="N569" t="s">
        <v>68</v>
      </c>
      <c r="U569" t="s">
        <v>8865</v>
      </c>
      <c r="W569" t="s">
        <v>8866</v>
      </c>
      <c r="X569" t="s">
        <v>8867</v>
      </c>
      <c r="Y569" t="s">
        <v>4854</v>
      </c>
      <c r="AB569" t="s">
        <v>8868</v>
      </c>
      <c r="AC569" t="s">
        <v>8869</v>
      </c>
      <c r="AE569">
        <v>52</v>
      </c>
      <c r="AF569">
        <v>0</v>
      </c>
      <c r="AG569">
        <v>0</v>
      </c>
      <c r="AH569">
        <v>24</v>
      </c>
      <c r="AI569">
        <v>24</v>
      </c>
      <c r="AJ569" t="s">
        <v>603</v>
      </c>
      <c r="AK569" t="s">
        <v>604</v>
      </c>
      <c r="AL569" t="s">
        <v>605</v>
      </c>
      <c r="AM569" t="s">
        <v>606</v>
      </c>
      <c r="AP569" t="s">
        <v>607</v>
      </c>
      <c r="AQ569" t="s">
        <v>608</v>
      </c>
      <c r="AR569" s="1">
        <v>42651</v>
      </c>
      <c r="AS569">
        <v>2015</v>
      </c>
      <c r="AT569">
        <v>5</v>
      </c>
      <c r="BB569">
        <v>15048</v>
      </c>
      <c r="BC569" t="s">
        <v>8870</v>
      </c>
      <c r="BE569">
        <v>12</v>
      </c>
      <c r="BF569" t="s">
        <v>610</v>
      </c>
      <c r="BG569" t="s">
        <v>611</v>
      </c>
      <c r="BH569" t="s">
        <v>8871</v>
      </c>
      <c r="BI569" t="s">
        <v>8872</v>
      </c>
      <c r="BJ569">
        <v>26446555</v>
      </c>
    </row>
    <row r="570" spans="1:62">
      <c r="A570" t="s">
        <v>62</v>
      </c>
      <c r="B570" t="s">
        <v>8873</v>
      </c>
      <c r="F570" t="s">
        <v>8874</v>
      </c>
      <c r="I570" t="s">
        <v>8875</v>
      </c>
      <c r="J570" t="s">
        <v>1895</v>
      </c>
      <c r="M570" t="s">
        <v>67</v>
      </c>
      <c r="N570" t="s">
        <v>68</v>
      </c>
      <c r="U570" t="s">
        <v>8876</v>
      </c>
      <c r="W570" t="s">
        <v>8877</v>
      </c>
      <c r="X570" t="s">
        <v>8878</v>
      </c>
      <c r="Y570" t="s">
        <v>8879</v>
      </c>
      <c r="AB570" t="s">
        <v>8880</v>
      </c>
      <c r="AC570" t="s">
        <v>8881</v>
      </c>
      <c r="AE570">
        <v>20</v>
      </c>
      <c r="AF570">
        <v>0</v>
      </c>
      <c r="AG570">
        <v>0</v>
      </c>
      <c r="AH570">
        <v>18</v>
      </c>
      <c r="AI570">
        <v>18</v>
      </c>
      <c r="AJ570" t="s">
        <v>1902</v>
      </c>
      <c r="AK570" t="s">
        <v>1903</v>
      </c>
      <c r="AL570" t="s">
        <v>1904</v>
      </c>
      <c r="AM570" t="s">
        <v>1905</v>
      </c>
      <c r="AP570" t="s">
        <v>1895</v>
      </c>
      <c r="AQ570" t="s">
        <v>1906</v>
      </c>
      <c r="AR570" s="1">
        <v>42650</v>
      </c>
      <c r="AS570">
        <v>2015</v>
      </c>
      <c r="AT570">
        <v>10</v>
      </c>
      <c r="AU570">
        <v>10</v>
      </c>
      <c r="BB570" t="s">
        <v>8882</v>
      </c>
      <c r="BC570" t="s">
        <v>8883</v>
      </c>
      <c r="BE570">
        <v>10</v>
      </c>
      <c r="BF570" t="s">
        <v>610</v>
      </c>
      <c r="BG570" t="s">
        <v>611</v>
      </c>
      <c r="BH570" t="s">
        <v>8884</v>
      </c>
      <c r="BI570" t="s">
        <v>8885</v>
      </c>
      <c r="BJ570">
        <v>26445136</v>
      </c>
    </row>
    <row r="571" spans="1:62">
      <c r="A571" t="s">
        <v>62</v>
      </c>
      <c r="B571" t="s">
        <v>8886</v>
      </c>
      <c r="F571" t="s">
        <v>8887</v>
      </c>
      <c r="I571" t="s">
        <v>8888</v>
      </c>
      <c r="J571" t="s">
        <v>1895</v>
      </c>
      <c r="M571" t="s">
        <v>67</v>
      </c>
      <c r="N571" t="s">
        <v>68</v>
      </c>
      <c r="U571" t="s">
        <v>8889</v>
      </c>
      <c r="W571" t="s">
        <v>8890</v>
      </c>
      <c r="X571" t="s">
        <v>8891</v>
      </c>
      <c r="Y571" t="s">
        <v>1309</v>
      </c>
      <c r="AB571" t="s">
        <v>1310</v>
      </c>
      <c r="AC571" t="s">
        <v>1311</v>
      </c>
      <c r="AE571">
        <v>64</v>
      </c>
      <c r="AF571">
        <v>0</v>
      </c>
      <c r="AG571">
        <v>0</v>
      </c>
      <c r="AH571">
        <v>23</v>
      </c>
      <c r="AI571">
        <v>23</v>
      </c>
      <c r="AJ571" t="s">
        <v>1902</v>
      </c>
      <c r="AK571" t="s">
        <v>1903</v>
      </c>
      <c r="AL571" t="s">
        <v>1904</v>
      </c>
      <c r="AM571" t="s">
        <v>1905</v>
      </c>
      <c r="AP571" t="s">
        <v>1895</v>
      </c>
      <c r="AQ571" t="s">
        <v>1906</v>
      </c>
      <c r="AR571" s="1">
        <v>42650</v>
      </c>
      <c r="AS571">
        <v>2015</v>
      </c>
      <c r="AT571">
        <v>10</v>
      </c>
      <c r="AU571">
        <v>10</v>
      </c>
      <c r="BB571" t="s">
        <v>8892</v>
      </c>
      <c r="BC571" t="s">
        <v>8893</v>
      </c>
      <c r="BE571">
        <v>21</v>
      </c>
      <c r="BF571" t="s">
        <v>610</v>
      </c>
      <c r="BG571" t="s">
        <v>611</v>
      </c>
      <c r="BH571" t="s">
        <v>8884</v>
      </c>
      <c r="BI571" t="s">
        <v>8894</v>
      </c>
      <c r="BJ571">
        <v>26445361</v>
      </c>
    </row>
    <row r="572" spans="1:62">
      <c r="A572" t="s">
        <v>62</v>
      </c>
      <c r="B572" t="s">
        <v>8895</v>
      </c>
      <c r="F572" t="s">
        <v>8896</v>
      </c>
      <c r="I572" t="s">
        <v>8897</v>
      </c>
      <c r="J572" t="s">
        <v>1895</v>
      </c>
      <c r="M572" t="s">
        <v>67</v>
      </c>
      <c r="N572" t="s">
        <v>68</v>
      </c>
      <c r="U572" t="s">
        <v>8898</v>
      </c>
      <c r="W572" t="s">
        <v>8899</v>
      </c>
      <c r="X572" t="s">
        <v>8900</v>
      </c>
      <c r="Y572" t="s">
        <v>8901</v>
      </c>
      <c r="AA572" t="s">
        <v>8902</v>
      </c>
      <c r="AB572" t="s">
        <v>8903</v>
      </c>
      <c r="AC572" t="s">
        <v>8904</v>
      </c>
      <c r="AE572">
        <v>70</v>
      </c>
      <c r="AF572">
        <v>0</v>
      </c>
      <c r="AG572">
        <v>0</v>
      </c>
      <c r="AH572">
        <v>20</v>
      </c>
      <c r="AI572">
        <v>20</v>
      </c>
      <c r="AJ572" t="s">
        <v>1902</v>
      </c>
      <c r="AK572" t="s">
        <v>1903</v>
      </c>
      <c r="AL572" t="s">
        <v>1904</v>
      </c>
      <c r="AM572" t="s">
        <v>1905</v>
      </c>
      <c r="AP572" t="s">
        <v>1895</v>
      </c>
      <c r="AQ572" t="s">
        <v>1906</v>
      </c>
      <c r="AR572" s="1">
        <v>42650</v>
      </c>
      <c r="AS572">
        <v>2015</v>
      </c>
      <c r="AT572">
        <v>10</v>
      </c>
      <c r="AU572">
        <v>10</v>
      </c>
      <c r="BB572" t="s">
        <v>8905</v>
      </c>
      <c r="BC572" t="s">
        <v>8906</v>
      </c>
      <c r="BE572">
        <v>22</v>
      </c>
      <c r="BF572" t="s">
        <v>610</v>
      </c>
      <c r="BG572" t="s">
        <v>611</v>
      </c>
      <c r="BH572" t="s">
        <v>8884</v>
      </c>
      <c r="BI572" t="s">
        <v>8907</v>
      </c>
      <c r="BJ572">
        <v>26445454</v>
      </c>
    </row>
    <row r="573" spans="1:62">
      <c r="A573" t="s">
        <v>62</v>
      </c>
      <c r="B573" t="s">
        <v>8908</v>
      </c>
      <c r="F573" t="s">
        <v>8909</v>
      </c>
      <c r="I573" t="s">
        <v>8910</v>
      </c>
      <c r="J573" t="s">
        <v>8911</v>
      </c>
      <c r="M573" t="s">
        <v>67</v>
      </c>
      <c r="N573" t="s">
        <v>68</v>
      </c>
      <c r="T573" t="s">
        <v>8912</v>
      </c>
      <c r="U573" t="s">
        <v>8913</v>
      </c>
      <c r="W573" t="s">
        <v>8914</v>
      </c>
      <c r="X573" t="s">
        <v>8915</v>
      </c>
      <c r="Y573" t="s">
        <v>8916</v>
      </c>
      <c r="Z573" t="s">
        <v>8917</v>
      </c>
      <c r="AA573" t="s">
        <v>8918</v>
      </c>
      <c r="AB573" t="s">
        <v>8919</v>
      </c>
      <c r="AC573" t="s">
        <v>8920</v>
      </c>
      <c r="AE573">
        <v>56</v>
      </c>
      <c r="AF573">
        <v>0</v>
      </c>
      <c r="AG573">
        <v>0</v>
      </c>
      <c r="AH573">
        <v>11</v>
      </c>
      <c r="AI573">
        <v>11</v>
      </c>
      <c r="AJ573" t="s">
        <v>8921</v>
      </c>
      <c r="AK573" t="s">
        <v>768</v>
      </c>
      <c r="AL573" t="s">
        <v>8922</v>
      </c>
      <c r="AM573" t="s">
        <v>8923</v>
      </c>
      <c r="AP573" t="s">
        <v>8924</v>
      </c>
      <c r="AQ573" t="s">
        <v>8925</v>
      </c>
      <c r="AR573" s="1">
        <v>42649</v>
      </c>
      <c r="AS573">
        <v>2015</v>
      </c>
      <c r="AT573">
        <v>112</v>
      </c>
      <c r="AU573">
        <v>40</v>
      </c>
      <c r="AZ573">
        <v>12384</v>
      </c>
      <c r="BA573">
        <v>12389</v>
      </c>
      <c r="BC573" t="s">
        <v>8926</v>
      </c>
      <c r="BE573">
        <v>6</v>
      </c>
      <c r="BF573" t="s">
        <v>610</v>
      </c>
      <c r="BG573" t="s">
        <v>611</v>
      </c>
      <c r="BH573" t="s">
        <v>8927</v>
      </c>
      <c r="BI573" t="s">
        <v>8928</v>
      </c>
      <c r="BJ573">
        <v>26392527</v>
      </c>
    </row>
    <row r="574" spans="1:62">
      <c r="A574" t="s">
        <v>62</v>
      </c>
      <c r="B574" t="s">
        <v>8929</v>
      </c>
      <c r="F574" t="s">
        <v>8930</v>
      </c>
      <c r="I574" t="s">
        <v>8931</v>
      </c>
      <c r="J574" t="s">
        <v>8932</v>
      </c>
      <c r="M574" t="s">
        <v>67</v>
      </c>
      <c r="N574" t="s">
        <v>68</v>
      </c>
      <c r="U574" t="s">
        <v>8933</v>
      </c>
      <c r="W574" t="s">
        <v>8934</v>
      </c>
      <c r="X574" t="s">
        <v>8935</v>
      </c>
      <c r="Y574" t="s">
        <v>7770</v>
      </c>
      <c r="Z574" t="s">
        <v>7771</v>
      </c>
      <c r="AA574" t="s">
        <v>7772</v>
      </c>
      <c r="AB574" t="s">
        <v>8936</v>
      </c>
      <c r="AC574" t="s">
        <v>8937</v>
      </c>
      <c r="AE574">
        <v>19</v>
      </c>
      <c r="AF574">
        <v>0</v>
      </c>
      <c r="AG574">
        <v>0</v>
      </c>
      <c r="AH574">
        <v>7</v>
      </c>
      <c r="AI574">
        <v>7</v>
      </c>
      <c r="AJ574" t="s">
        <v>767</v>
      </c>
      <c r="AK574" t="s">
        <v>768</v>
      </c>
      <c r="AL574" t="s">
        <v>769</v>
      </c>
      <c r="AM574" t="s">
        <v>8938</v>
      </c>
      <c r="AN574" t="s">
        <v>8939</v>
      </c>
      <c r="AP574" t="s">
        <v>8940</v>
      </c>
      <c r="AQ574" t="s">
        <v>8941</v>
      </c>
      <c r="AR574" s="1">
        <v>42649</v>
      </c>
      <c r="AS574">
        <v>2015</v>
      </c>
      <c r="AT574">
        <v>87</v>
      </c>
      <c r="AU574">
        <v>19</v>
      </c>
      <c r="AZ574">
        <v>9546</v>
      </c>
      <c r="BA574">
        <v>9550</v>
      </c>
      <c r="BC574" t="s">
        <v>8942</v>
      </c>
      <c r="BE574">
        <v>5</v>
      </c>
      <c r="BF574" t="s">
        <v>8943</v>
      </c>
      <c r="BG574" t="s">
        <v>2573</v>
      </c>
      <c r="BH574" t="s">
        <v>8944</v>
      </c>
      <c r="BI574" t="s">
        <v>8945</v>
      </c>
      <c r="BJ574">
        <v>26308083</v>
      </c>
    </row>
    <row r="575" spans="1:62">
      <c r="A575" t="s">
        <v>62</v>
      </c>
      <c r="B575" t="s">
        <v>8946</v>
      </c>
      <c r="F575" t="s">
        <v>8947</v>
      </c>
      <c r="I575" t="s">
        <v>8948</v>
      </c>
      <c r="J575" t="s">
        <v>1895</v>
      </c>
      <c r="M575" t="s">
        <v>67</v>
      </c>
      <c r="N575" t="s">
        <v>68</v>
      </c>
      <c r="U575" t="s">
        <v>8949</v>
      </c>
      <c r="W575" t="s">
        <v>8950</v>
      </c>
      <c r="X575" t="s">
        <v>8951</v>
      </c>
      <c r="Y575" t="s">
        <v>8952</v>
      </c>
      <c r="AB575" t="s">
        <v>8953</v>
      </c>
      <c r="AC575" t="s">
        <v>8954</v>
      </c>
      <c r="AE575">
        <v>34</v>
      </c>
      <c r="AF575">
        <v>0</v>
      </c>
      <c r="AG575">
        <v>0</v>
      </c>
      <c r="AH575">
        <v>11</v>
      </c>
      <c r="AI575">
        <v>11</v>
      </c>
      <c r="AJ575" t="s">
        <v>1902</v>
      </c>
      <c r="AK575" t="s">
        <v>1903</v>
      </c>
      <c r="AL575" t="s">
        <v>1904</v>
      </c>
      <c r="AM575" t="s">
        <v>1905</v>
      </c>
      <c r="AP575" t="s">
        <v>1895</v>
      </c>
      <c r="AQ575" t="s">
        <v>1906</v>
      </c>
      <c r="AR575" s="1">
        <v>42649</v>
      </c>
      <c r="AS575">
        <v>2015</v>
      </c>
      <c r="AT575">
        <v>10</v>
      </c>
      <c r="AU575">
        <v>10</v>
      </c>
      <c r="BB575" t="s">
        <v>8955</v>
      </c>
      <c r="BC575" t="s">
        <v>8956</v>
      </c>
      <c r="BE575">
        <v>14</v>
      </c>
      <c r="BF575" t="s">
        <v>610</v>
      </c>
      <c r="BG575" t="s">
        <v>611</v>
      </c>
      <c r="BH575" t="s">
        <v>8957</v>
      </c>
      <c r="BI575" t="s">
        <v>8958</v>
      </c>
      <c r="BJ575">
        <v>26441225</v>
      </c>
    </row>
    <row r="576" spans="1:62">
      <c r="A576" t="s">
        <v>62</v>
      </c>
      <c r="B576" t="s">
        <v>8959</v>
      </c>
      <c r="F576" t="s">
        <v>8960</v>
      </c>
      <c r="I576" t="s">
        <v>8961</v>
      </c>
      <c r="J576" t="s">
        <v>596</v>
      </c>
      <c r="M576" t="s">
        <v>67</v>
      </c>
      <c r="N576" t="s">
        <v>68</v>
      </c>
      <c r="U576" t="s">
        <v>8962</v>
      </c>
      <c r="W576" t="s">
        <v>8963</v>
      </c>
      <c r="X576" t="s">
        <v>8964</v>
      </c>
      <c r="Y576" t="s">
        <v>8965</v>
      </c>
      <c r="AB576" t="s">
        <v>8966</v>
      </c>
      <c r="AC576" t="s">
        <v>8967</v>
      </c>
      <c r="AE576">
        <v>52</v>
      </c>
      <c r="AF576">
        <v>0</v>
      </c>
      <c r="AG576">
        <v>0</v>
      </c>
      <c r="AH576">
        <v>7</v>
      </c>
      <c r="AI576">
        <v>7</v>
      </c>
      <c r="AJ576" t="s">
        <v>603</v>
      </c>
      <c r="AK576" t="s">
        <v>604</v>
      </c>
      <c r="AL576" t="s">
        <v>605</v>
      </c>
      <c r="AM576" t="s">
        <v>606</v>
      </c>
      <c r="AP576" t="s">
        <v>607</v>
      </c>
      <c r="AQ576" t="s">
        <v>608</v>
      </c>
      <c r="AR576" s="1">
        <v>42649</v>
      </c>
      <c r="AS576">
        <v>2015</v>
      </c>
      <c r="AT576">
        <v>5</v>
      </c>
      <c r="BB576">
        <v>14794</v>
      </c>
      <c r="BC576" t="s">
        <v>8968</v>
      </c>
      <c r="BE576">
        <v>17</v>
      </c>
      <c r="BF576" t="s">
        <v>610</v>
      </c>
      <c r="BG576" t="s">
        <v>611</v>
      </c>
      <c r="BH576" t="s">
        <v>8969</v>
      </c>
      <c r="BI576" t="s">
        <v>8970</v>
      </c>
      <c r="BJ576">
        <v>26440769</v>
      </c>
    </row>
    <row r="577" spans="1:62">
      <c r="A577" t="s">
        <v>62</v>
      </c>
      <c r="B577" t="s">
        <v>8971</v>
      </c>
      <c r="F577" t="s">
        <v>8972</v>
      </c>
      <c r="I577" t="s">
        <v>8973</v>
      </c>
      <c r="J577" t="s">
        <v>2525</v>
      </c>
      <c r="M577" t="s">
        <v>67</v>
      </c>
      <c r="N577" t="s">
        <v>68</v>
      </c>
      <c r="T577" t="s">
        <v>8974</v>
      </c>
      <c r="U577" t="s">
        <v>8975</v>
      </c>
      <c r="W577" t="s">
        <v>8976</v>
      </c>
      <c r="X577" t="s">
        <v>8977</v>
      </c>
      <c r="Y577" t="s">
        <v>8978</v>
      </c>
      <c r="AB577" t="s">
        <v>8979</v>
      </c>
      <c r="AC577" t="s">
        <v>8980</v>
      </c>
      <c r="AE577">
        <v>46</v>
      </c>
      <c r="AF577">
        <v>0</v>
      </c>
      <c r="AG577">
        <v>0</v>
      </c>
      <c r="AH577">
        <v>31</v>
      </c>
      <c r="AI577">
        <v>31</v>
      </c>
      <c r="AJ577" t="s">
        <v>660</v>
      </c>
      <c r="AK577" t="s">
        <v>604</v>
      </c>
      <c r="AL577" t="s">
        <v>661</v>
      </c>
      <c r="AM577" t="s">
        <v>2533</v>
      </c>
      <c r="AP577" t="s">
        <v>2525</v>
      </c>
      <c r="AQ577" t="s">
        <v>2534</v>
      </c>
      <c r="AR577" s="1">
        <v>42648</v>
      </c>
      <c r="AS577">
        <v>2015</v>
      </c>
      <c r="AT577">
        <v>16</v>
      </c>
      <c r="BB577">
        <v>749</v>
      </c>
      <c r="BC577" t="s">
        <v>8981</v>
      </c>
      <c r="BE577">
        <v>16</v>
      </c>
      <c r="BF577" t="s">
        <v>2536</v>
      </c>
      <c r="BG577" t="s">
        <v>2536</v>
      </c>
      <c r="BH577" t="s">
        <v>8982</v>
      </c>
      <c r="BI577" t="s">
        <v>8983</v>
      </c>
      <c r="BJ577">
        <v>26437919</v>
      </c>
    </row>
    <row r="578" spans="1:62">
      <c r="A578" t="s">
        <v>62</v>
      </c>
      <c r="B578" t="s">
        <v>8984</v>
      </c>
      <c r="F578" t="s">
        <v>8985</v>
      </c>
      <c r="I578" t="s">
        <v>8986</v>
      </c>
      <c r="J578" t="s">
        <v>596</v>
      </c>
      <c r="M578" t="s">
        <v>67</v>
      </c>
      <c r="N578" t="s">
        <v>68</v>
      </c>
      <c r="U578" t="s">
        <v>8987</v>
      </c>
      <c r="W578" t="s">
        <v>8988</v>
      </c>
      <c r="X578" t="s">
        <v>3709</v>
      </c>
      <c r="Y578" t="s">
        <v>3710</v>
      </c>
      <c r="AB578" t="s">
        <v>8989</v>
      </c>
      <c r="AC578" t="s">
        <v>8990</v>
      </c>
      <c r="AE578">
        <v>51</v>
      </c>
      <c r="AF578">
        <v>0</v>
      </c>
      <c r="AG578">
        <v>0</v>
      </c>
      <c r="AH578">
        <v>26</v>
      </c>
      <c r="AI578">
        <v>26</v>
      </c>
      <c r="AJ578" t="s">
        <v>603</v>
      </c>
      <c r="AK578" t="s">
        <v>604</v>
      </c>
      <c r="AL578" t="s">
        <v>605</v>
      </c>
      <c r="AM578" t="s">
        <v>606</v>
      </c>
      <c r="AP578" t="s">
        <v>607</v>
      </c>
      <c r="AQ578" t="s">
        <v>608</v>
      </c>
      <c r="AR578" s="1">
        <v>42648</v>
      </c>
      <c r="AS578">
        <v>2015</v>
      </c>
      <c r="AT578">
        <v>5</v>
      </c>
      <c r="BB578">
        <v>14390</v>
      </c>
      <c r="BC578" t="s">
        <v>8991</v>
      </c>
      <c r="BE578">
        <v>16</v>
      </c>
      <c r="BF578" t="s">
        <v>610</v>
      </c>
      <c r="BG578" t="s">
        <v>611</v>
      </c>
      <c r="BH578" t="s">
        <v>8992</v>
      </c>
      <c r="BI578" t="s">
        <v>8993</v>
      </c>
      <c r="BJ578">
        <v>26435404</v>
      </c>
    </row>
    <row r="579" spans="1:62">
      <c r="A579" t="s">
        <v>62</v>
      </c>
      <c r="B579" t="s">
        <v>8994</v>
      </c>
      <c r="F579" t="s">
        <v>8995</v>
      </c>
      <c r="I579" t="s">
        <v>8996</v>
      </c>
      <c r="J579" t="s">
        <v>8997</v>
      </c>
      <c r="M579" t="s">
        <v>67</v>
      </c>
      <c r="N579" t="s">
        <v>8998</v>
      </c>
      <c r="U579" t="s">
        <v>8999</v>
      </c>
      <c r="W579" t="s">
        <v>9000</v>
      </c>
      <c r="X579" t="s">
        <v>9001</v>
      </c>
      <c r="Y579" t="s">
        <v>2479</v>
      </c>
      <c r="AE579">
        <v>5</v>
      </c>
      <c r="AF579">
        <v>0</v>
      </c>
      <c r="AG579">
        <v>0</v>
      </c>
      <c r="AH579">
        <v>3</v>
      </c>
      <c r="AI579">
        <v>3</v>
      </c>
      <c r="AJ579" t="s">
        <v>1833</v>
      </c>
      <c r="AK579" t="s">
        <v>1834</v>
      </c>
      <c r="AL579" t="s">
        <v>1835</v>
      </c>
      <c r="AM579" t="s">
        <v>9002</v>
      </c>
      <c r="AN579" t="s">
        <v>9003</v>
      </c>
      <c r="AP579" t="s">
        <v>8997</v>
      </c>
      <c r="AQ579" t="s">
        <v>9004</v>
      </c>
      <c r="AR579" s="1">
        <v>42645</v>
      </c>
      <c r="AS579">
        <v>2015</v>
      </c>
      <c r="AT579">
        <v>14</v>
      </c>
      <c r="AU579">
        <v>19</v>
      </c>
      <c r="AZ579">
        <v>3013</v>
      </c>
      <c r="BA579">
        <v>3013</v>
      </c>
      <c r="BC579" t="s">
        <v>9005</v>
      </c>
      <c r="BE579">
        <v>1</v>
      </c>
      <c r="BF579" t="s">
        <v>2348</v>
      </c>
      <c r="BG579" t="s">
        <v>2348</v>
      </c>
      <c r="BH579" t="s">
        <v>9006</v>
      </c>
      <c r="BI579" t="s">
        <v>9007</v>
      </c>
      <c r="BJ579">
        <v>26496167</v>
      </c>
    </row>
    <row r="580" spans="1:62">
      <c r="A580" t="s">
        <v>62</v>
      </c>
      <c r="B580" t="s">
        <v>9008</v>
      </c>
      <c r="F580" t="s">
        <v>9009</v>
      </c>
      <c r="I580" t="s">
        <v>9010</v>
      </c>
      <c r="J580" t="s">
        <v>563</v>
      </c>
      <c r="M580" t="s">
        <v>67</v>
      </c>
      <c r="N580" t="s">
        <v>68</v>
      </c>
      <c r="T580" t="s">
        <v>9011</v>
      </c>
      <c r="U580" t="s">
        <v>9012</v>
      </c>
      <c r="W580" t="s">
        <v>9013</v>
      </c>
      <c r="X580" t="s">
        <v>9014</v>
      </c>
      <c r="Y580" t="s">
        <v>9015</v>
      </c>
      <c r="Z580" t="s">
        <v>9016</v>
      </c>
      <c r="AA580" t="s">
        <v>9017</v>
      </c>
      <c r="AB580" t="s">
        <v>9018</v>
      </c>
      <c r="AC580" t="s">
        <v>9019</v>
      </c>
      <c r="AE580">
        <v>45</v>
      </c>
      <c r="AF580">
        <v>0</v>
      </c>
      <c r="AG580">
        <v>0</v>
      </c>
      <c r="AH580">
        <v>17</v>
      </c>
      <c r="AI580">
        <v>17</v>
      </c>
      <c r="AJ580" t="s">
        <v>571</v>
      </c>
      <c r="AK580" t="s">
        <v>537</v>
      </c>
      <c r="AL580" t="s">
        <v>572</v>
      </c>
      <c r="AM580" t="s">
        <v>573</v>
      </c>
      <c r="AP580" t="s">
        <v>574</v>
      </c>
      <c r="AQ580" t="s">
        <v>575</v>
      </c>
      <c r="AR580" s="1">
        <v>42645</v>
      </c>
      <c r="AS580">
        <v>2015</v>
      </c>
      <c r="AT580">
        <v>6</v>
      </c>
      <c r="BB580">
        <v>802</v>
      </c>
      <c r="BC580" t="s">
        <v>9020</v>
      </c>
      <c r="BE580">
        <v>10</v>
      </c>
      <c r="BF580" t="s">
        <v>577</v>
      </c>
      <c r="BG580" t="s">
        <v>577</v>
      </c>
      <c r="BH580" t="s">
        <v>9021</v>
      </c>
      <c r="BI580" t="s">
        <v>9022</v>
      </c>
      <c r="BJ580">
        <v>26483817</v>
      </c>
    </row>
    <row r="581" spans="1:62">
      <c r="A581" t="s">
        <v>62</v>
      </c>
      <c r="B581" t="s">
        <v>9023</v>
      </c>
      <c r="F581" t="s">
        <v>9024</v>
      </c>
      <c r="I581" t="s">
        <v>9025</v>
      </c>
      <c r="J581" t="s">
        <v>1895</v>
      </c>
      <c r="M581" t="s">
        <v>67</v>
      </c>
      <c r="N581" t="s">
        <v>68</v>
      </c>
      <c r="U581" t="s">
        <v>9026</v>
      </c>
      <c r="W581" t="s">
        <v>9027</v>
      </c>
      <c r="X581" t="s">
        <v>9028</v>
      </c>
      <c r="Y581" t="s">
        <v>9029</v>
      </c>
      <c r="AB581" t="s">
        <v>9030</v>
      </c>
      <c r="AC581" t="s">
        <v>9031</v>
      </c>
      <c r="AE581">
        <v>52</v>
      </c>
      <c r="AF581">
        <v>0</v>
      </c>
      <c r="AG581">
        <v>0</v>
      </c>
      <c r="AH581">
        <v>48</v>
      </c>
      <c r="AI581">
        <v>48</v>
      </c>
      <c r="AJ581" t="s">
        <v>1902</v>
      </c>
      <c r="AK581" t="s">
        <v>1903</v>
      </c>
      <c r="AL581" t="s">
        <v>1904</v>
      </c>
      <c r="AM581" t="s">
        <v>1905</v>
      </c>
      <c r="AP581" t="s">
        <v>1895</v>
      </c>
      <c r="AQ581" t="s">
        <v>1906</v>
      </c>
      <c r="AR581" s="1">
        <v>42645</v>
      </c>
      <c r="AS581">
        <v>2015</v>
      </c>
      <c r="AT581">
        <v>10</v>
      </c>
      <c r="AU581">
        <v>10</v>
      </c>
      <c r="BB581" t="s">
        <v>9032</v>
      </c>
      <c r="BC581" t="s">
        <v>9033</v>
      </c>
      <c r="BE581">
        <v>17</v>
      </c>
      <c r="BF581" t="s">
        <v>610</v>
      </c>
      <c r="BG581" t="s">
        <v>611</v>
      </c>
      <c r="BH581" t="s">
        <v>9034</v>
      </c>
      <c r="BI581" t="s">
        <v>9035</v>
      </c>
      <c r="BJ581">
        <v>26430733</v>
      </c>
    </row>
    <row r="582" spans="1:62">
      <c r="A582" t="s">
        <v>62</v>
      </c>
      <c r="B582" t="s">
        <v>9036</v>
      </c>
      <c r="F582" t="s">
        <v>9037</v>
      </c>
      <c r="I582" t="s">
        <v>9038</v>
      </c>
      <c r="J582" t="s">
        <v>1895</v>
      </c>
      <c r="M582" t="s">
        <v>67</v>
      </c>
      <c r="N582" t="s">
        <v>68</v>
      </c>
      <c r="U582" t="s">
        <v>9039</v>
      </c>
      <c r="W582" t="s">
        <v>9040</v>
      </c>
      <c r="X582" t="s">
        <v>9041</v>
      </c>
      <c r="Y582" t="s">
        <v>8965</v>
      </c>
      <c r="AB582" t="s">
        <v>9042</v>
      </c>
      <c r="AC582" t="s">
        <v>9043</v>
      </c>
      <c r="AE582">
        <v>60</v>
      </c>
      <c r="AF582">
        <v>0</v>
      </c>
      <c r="AG582">
        <v>0</v>
      </c>
      <c r="AH582">
        <v>18</v>
      </c>
      <c r="AI582">
        <v>18</v>
      </c>
      <c r="AJ582" t="s">
        <v>1902</v>
      </c>
      <c r="AK582" t="s">
        <v>1903</v>
      </c>
      <c r="AL582" t="s">
        <v>1904</v>
      </c>
      <c r="AM582" t="s">
        <v>1905</v>
      </c>
      <c r="AP582" t="s">
        <v>1895</v>
      </c>
      <c r="AQ582" t="s">
        <v>1906</v>
      </c>
      <c r="AR582" s="1">
        <v>42645</v>
      </c>
      <c r="AS582">
        <v>2015</v>
      </c>
      <c r="AT582">
        <v>10</v>
      </c>
      <c r="AU582">
        <v>10</v>
      </c>
      <c r="BB582" t="s">
        <v>9044</v>
      </c>
      <c r="BC582" t="s">
        <v>9045</v>
      </c>
      <c r="BE582">
        <v>19</v>
      </c>
      <c r="BF582" t="s">
        <v>610</v>
      </c>
      <c r="BG582" t="s">
        <v>611</v>
      </c>
      <c r="BH582" t="s">
        <v>9034</v>
      </c>
      <c r="BI582" t="s">
        <v>9046</v>
      </c>
      <c r="BJ582">
        <v>26431319</v>
      </c>
    </row>
    <row r="583" spans="1:62">
      <c r="A583" t="s">
        <v>62</v>
      </c>
      <c r="B583" t="s">
        <v>9047</v>
      </c>
      <c r="F583" t="s">
        <v>9048</v>
      </c>
      <c r="I583" t="s">
        <v>9049</v>
      </c>
      <c r="J583" t="s">
        <v>8570</v>
      </c>
      <c r="M583" t="s">
        <v>67</v>
      </c>
      <c r="N583" t="s">
        <v>68</v>
      </c>
      <c r="T583" t="s">
        <v>9050</v>
      </c>
      <c r="U583" t="s">
        <v>9051</v>
      </c>
      <c r="W583" t="s">
        <v>9052</v>
      </c>
      <c r="X583" t="s">
        <v>9053</v>
      </c>
      <c r="Y583" t="s">
        <v>9054</v>
      </c>
      <c r="AB583" t="s">
        <v>9055</v>
      </c>
      <c r="AC583" t="s">
        <v>9056</v>
      </c>
      <c r="AE583">
        <v>45</v>
      </c>
      <c r="AF583">
        <v>0</v>
      </c>
      <c r="AG583">
        <v>0</v>
      </c>
      <c r="AH583">
        <v>24</v>
      </c>
      <c r="AI583">
        <v>24</v>
      </c>
      <c r="AJ583" t="s">
        <v>112</v>
      </c>
      <c r="AK583" t="s">
        <v>113</v>
      </c>
      <c r="AL583" t="s">
        <v>114</v>
      </c>
      <c r="AM583" t="s">
        <v>8578</v>
      </c>
      <c r="AN583" t="s">
        <v>8579</v>
      </c>
      <c r="AP583" t="s">
        <v>8580</v>
      </c>
      <c r="AQ583" t="s">
        <v>8581</v>
      </c>
      <c r="AR583" s="1">
        <v>42645</v>
      </c>
      <c r="AS583">
        <v>2015</v>
      </c>
      <c r="AT583">
        <v>1414</v>
      </c>
      <c r="AZ583">
        <v>88</v>
      </c>
      <c r="BA583">
        <v>102</v>
      </c>
      <c r="BC583" t="s">
        <v>9057</v>
      </c>
      <c r="BE583">
        <v>15</v>
      </c>
      <c r="BF583" t="s">
        <v>2185</v>
      </c>
      <c r="BG583" t="s">
        <v>2186</v>
      </c>
      <c r="BH583" t="s">
        <v>9058</v>
      </c>
      <c r="BI583" t="s">
        <v>9059</v>
      </c>
      <c r="BJ583">
        <v>26321507</v>
      </c>
    </row>
    <row r="584" spans="1:62">
      <c r="A584" t="s">
        <v>62</v>
      </c>
      <c r="B584" t="s">
        <v>9060</v>
      </c>
      <c r="F584" t="s">
        <v>9061</v>
      </c>
      <c r="I584" t="s">
        <v>9062</v>
      </c>
      <c r="J584" t="s">
        <v>9063</v>
      </c>
      <c r="M584" t="s">
        <v>67</v>
      </c>
      <c r="N584" t="s">
        <v>68</v>
      </c>
      <c r="T584" t="s">
        <v>9064</v>
      </c>
      <c r="U584" t="s">
        <v>9065</v>
      </c>
      <c r="W584" t="s">
        <v>9066</v>
      </c>
      <c r="X584" t="s">
        <v>9067</v>
      </c>
      <c r="Y584" t="s">
        <v>1059</v>
      </c>
      <c r="AB584" t="s">
        <v>9068</v>
      </c>
      <c r="AC584" t="s">
        <v>9069</v>
      </c>
      <c r="AE584">
        <v>63</v>
      </c>
      <c r="AF584">
        <v>0</v>
      </c>
      <c r="AG584">
        <v>0</v>
      </c>
      <c r="AH584">
        <v>17</v>
      </c>
      <c r="AI584">
        <v>17</v>
      </c>
      <c r="AJ584" t="s">
        <v>112</v>
      </c>
      <c r="AK584" t="s">
        <v>113</v>
      </c>
      <c r="AL584" t="s">
        <v>114</v>
      </c>
      <c r="AM584" t="s">
        <v>9070</v>
      </c>
      <c r="AN584" t="s">
        <v>9071</v>
      </c>
      <c r="AP584" t="s">
        <v>9072</v>
      </c>
      <c r="AQ584" t="s">
        <v>9073</v>
      </c>
      <c r="AR584" s="1">
        <v>42645</v>
      </c>
      <c r="AS584">
        <v>2015</v>
      </c>
      <c r="AT584">
        <v>208</v>
      </c>
      <c r="AZ584">
        <v>13</v>
      </c>
      <c r="BA584">
        <v>21</v>
      </c>
      <c r="BC584" t="s">
        <v>9074</v>
      </c>
      <c r="BE584">
        <v>9</v>
      </c>
      <c r="BF584" t="s">
        <v>3784</v>
      </c>
      <c r="BG584" t="s">
        <v>3784</v>
      </c>
      <c r="BH584" t="s">
        <v>9075</v>
      </c>
      <c r="BI584" t="s">
        <v>9076</v>
      </c>
      <c r="BJ584">
        <v>26043979</v>
      </c>
    </row>
    <row r="585" spans="1:62">
      <c r="A585" t="s">
        <v>62</v>
      </c>
      <c r="B585" t="s">
        <v>9077</v>
      </c>
      <c r="F585" t="s">
        <v>9078</v>
      </c>
      <c r="I585" t="s">
        <v>9079</v>
      </c>
      <c r="J585" t="s">
        <v>9063</v>
      </c>
      <c r="M585" t="s">
        <v>67</v>
      </c>
      <c r="N585" t="s">
        <v>68</v>
      </c>
      <c r="T585" t="s">
        <v>9080</v>
      </c>
      <c r="U585" t="s">
        <v>9081</v>
      </c>
      <c r="W585" t="s">
        <v>9082</v>
      </c>
      <c r="X585" t="s">
        <v>9083</v>
      </c>
      <c r="Y585" t="s">
        <v>9084</v>
      </c>
      <c r="AB585" t="s">
        <v>9085</v>
      </c>
      <c r="AC585" t="s">
        <v>9086</v>
      </c>
      <c r="AE585">
        <v>79</v>
      </c>
      <c r="AF585">
        <v>0</v>
      </c>
      <c r="AG585">
        <v>0</v>
      </c>
      <c r="AH585">
        <v>17</v>
      </c>
      <c r="AI585">
        <v>17</v>
      </c>
      <c r="AJ585" t="s">
        <v>112</v>
      </c>
      <c r="AK585" t="s">
        <v>113</v>
      </c>
      <c r="AL585" t="s">
        <v>114</v>
      </c>
      <c r="AM585" t="s">
        <v>9070</v>
      </c>
      <c r="AN585" t="s">
        <v>9071</v>
      </c>
      <c r="AP585" t="s">
        <v>9072</v>
      </c>
      <c r="AQ585" t="s">
        <v>9073</v>
      </c>
      <c r="AR585" s="1">
        <v>42645</v>
      </c>
      <c r="AS585">
        <v>2015</v>
      </c>
      <c r="AT585">
        <v>208</v>
      </c>
      <c r="AZ585">
        <v>189</v>
      </c>
      <c r="BA585">
        <v>198</v>
      </c>
      <c r="BC585" t="s">
        <v>9087</v>
      </c>
      <c r="BE585">
        <v>10</v>
      </c>
      <c r="BF585" t="s">
        <v>3784</v>
      </c>
      <c r="BG585" t="s">
        <v>3784</v>
      </c>
      <c r="BH585" t="s">
        <v>9075</v>
      </c>
      <c r="BI585" t="s">
        <v>9088</v>
      </c>
      <c r="BJ585">
        <v>26103098</v>
      </c>
    </row>
    <row r="586" spans="1:62">
      <c r="A586" t="s">
        <v>62</v>
      </c>
      <c r="B586" t="s">
        <v>9089</v>
      </c>
      <c r="F586" t="s">
        <v>9090</v>
      </c>
      <c r="I586" t="s">
        <v>9091</v>
      </c>
      <c r="J586" t="s">
        <v>2622</v>
      </c>
      <c r="M586" t="s">
        <v>67</v>
      </c>
      <c r="N586" t="s">
        <v>68</v>
      </c>
      <c r="T586" t="s">
        <v>9092</v>
      </c>
      <c r="U586" t="s">
        <v>9093</v>
      </c>
      <c r="W586" t="s">
        <v>9094</v>
      </c>
      <c r="X586" t="s">
        <v>9095</v>
      </c>
      <c r="Y586" t="s">
        <v>191</v>
      </c>
      <c r="AB586" t="s">
        <v>9096</v>
      </c>
      <c r="AC586" t="s">
        <v>9097</v>
      </c>
      <c r="AE586">
        <v>35</v>
      </c>
      <c r="AF586">
        <v>0</v>
      </c>
      <c r="AG586">
        <v>0</v>
      </c>
      <c r="AH586">
        <v>26</v>
      </c>
      <c r="AI586">
        <v>26</v>
      </c>
      <c r="AJ586" t="s">
        <v>304</v>
      </c>
      <c r="AK586" t="s">
        <v>305</v>
      </c>
      <c r="AL586" t="s">
        <v>306</v>
      </c>
      <c r="AM586" t="s">
        <v>2629</v>
      </c>
      <c r="AN586" t="s">
        <v>2630</v>
      </c>
      <c r="AP586" t="s">
        <v>2631</v>
      </c>
      <c r="AQ586" t="s">
        <v>2632</v>
      </c>
      <c r="AR586" s="1">
        <v>42645</v>
      </c>
      <c r="AS586">
        <v>2015</v>
      </c>
      <c r="AT586">
        <v>13</v>
      </c>
      <c r="AU586">
        <v>4</v>
      </c>
      <c r="AZ586">
        <v>491</v>
      </c>
      <c r="BA586">
        <v>497</v>
      </c>
      <c r="BC586" t="s">
        <v>9098</v>
      </c>
      <c r="BE586">
        <v>7</v>
      </c>
      <c r="BF586" t="s">
        <v>200</v>
      </c>
      <c r="BG586" t="s">
        <v>200</v>
      </c>
      <c r="BH586" t="s">
        <v>9099</v>
      </c>
      <c r="BI586" t="s">
        <v>9100</v>
      </c>
    </row>
    <row r="587" spans="1:62">
      <c r="A587" t="s">
        <v>62</v>
      </c>
      <c r="B587" t="s">
        <v>9101</v>
      </c>
      <c r="F587" t="s">
        <v>9102</v>
      </c>
      <c r="I587" t="s">
        <v>9103</v>
      </c>
      <c r="J587" t="s">
        <v>9104</v>
      </c>
      <c r="M587" t="s">
        <v>67</v>
      </c>
      <c r="N587" t="s">
        <v>68</v>
      </c>
      <c r="T587" t="s">
        <v>9105</v>
      </c>
      <c r="U587" t="s">
        <v>9106</v>
      </c>
      <c r="W587" t="s">
        <v>9107</v>
      </c>
      <c r="X587" t="s">
        <v>9108</v>
      </c>
      <c r="Y587" t="s">
        <v>9109</v>
      </c>
      <c r="AB587" t="s">
        <v>9110</v>
      </c>
      <c r="AC587" t="s">
        <v>9111</v>
      </c>
      <c r="AE587">
        <v>52</v>
      </c>
      <c r="AF587">
        <v>0</v>
      </c>
      <c r="AG587">
        <v>0</v>
      </c>
      <c r="AH587">
        <v>2</v>
      </c>
      <c r="AI587">
        <v>2</v>
      </c>
      <c r="AJ587" t="s">
        <v>5637</v>
      </c>
      <c r="AK587" t="s">
        <v>604</v>
      </c>
      <c r="AL587" t="s">
        <v>5638</v>
      </c>
      <c r="AM587" t="s">
        <v>9112</v>
      </c>
      <c r="AP587" t="s">
        <v>9113</v>
      </c>
      <c r="AQ587" t="s">
        <v>9114</v>
      </c>
      <c r="AR587" t="s">
        <v>9115</v>
      </c>
      <c r="AS587">
        <v>2015</v>
      </c>
      <c r="AT587">
        <v>92</v>
      </c>
      <c r="AZ587">
        <v>154</v>
      </c>
      <c r="BA587">
        <v>160</v>
      </c>
      <c r="BC587" t="s">
        <v>9116</v>
      </c>
      <c r="BE587">
        <v>7</v>
      </c>
      <c r="BF587" t="s">
        <v>577</v>
      </c>
      <c r="BG587" t="s">
        <v>577</v>
      </c>
      <c r="BH587" t="s">
        <v>9117</v>
      </c>
      <c r="BI587" t="s">
        <v>9118</v>
      </c>
    </row>
    <row r="588" spans="1:62">
      <c r="A588" t="s">
        <v>62</v>
      </c>
      <c r="B588" t="s">
        <v>9119</v>
      </c>
      <c r="F588" t="s">
        <v>9120</v>
      </c>
      <c r="I588" t="s">
        <v>9121</v>
      </c>
      <c r="J588" t="s">
        <v>9104</v>
      </c>
      <c r="M588" t="s">
        <v>67</v>
      </c>
      <c r="N588" t="s">
        <v>68</v>
      </c>
      <c r="T588" t="s">
        <v>9122</v>
      </c>
      <c r="U588" t="s">
        <v>9123</v>
      </c>
      <c r="W588" t="s">
        <v>9124</v>
      </c>
      <c r="X588" t="s">
        <v>9125</v>
      </c>
      <c r="Y588" t="s">
        <v>9126</v>
      </c>
      <c r="AB588" t="s">
        <v>9127</v>
      </c>
      <c r="AC588" t="s">
        <v>9128</v>
      </c>
      <c r="AE588">
        <v>37</v>
      </c>
      <c r="AF588">
        <v>0</v>
      </c>
      <c r="AG588">
        <v>0</v>
      </c>
      <c r="AH588">
        <v>3</v>
      </c>
      <c r="AI588">
        <v>3</v>
      </c>
      <c r="AJ588" t="s">
        <v>5637</v>
      </c>
      <c r="AK588" t="s">
        <v>604</v>
      </c>
      <c r="AL588" t="s">
        <v>5638</v>
      </c>
      <c r="AM588" t="s">
        <v>9112</v>
      </c>
      <c r="AP588" t="s">
        <v>9113</v>
      </c>
      <c r="AQ588" t="s">
        <v>9114</v>
      </c>
      <c r="AR588" t="s">
        <v>9115</v>
      </c>
      <c r="AS588">
        <v>2015</v>
      </c>
      <c r="AT588">
        <v>92</v>
      </c>
      <c r="AZ588">
        <v>161</v>
      </c>
      <c r="BA588">
        <v>165</v>
      </c>
      <c r="BC588" t="s">
        <v>9129</v>
      </c>
      <c r="BE588">
        <v>5</v>
      </c>
      <c r="BF588" t="s">
        <v>577</v>
      </c>
      <c r="BG588" t="s">
        <v>577</v>
      </c>
      <c r="BH588" t="s">
        <v>9117</v>
      </c>
      <c r="BI588" t="s">
        <v>9130</v>
      </c>
    </row>
    <row r="589" spans="1:62">
      <c r="A589" t="s">
        <v>62</v>
      </c>
      <c r="B589" t="s">
        <v>9131</v>
      </c>
      <c r="F589" t="s">
        <v>9132</v>
      </c>
      <c r="I589" t="s">
        <v>9133</v>
      </c>
      <c r="J589" t="s">
        <v>9134</v>
      </c>
      <c r="M589" t="s">
        <v>67</v>
      </c>
      <c r="N589" t="s">
        <v>68</v>
      </c>
      <c r="U589" t="s">
        <v>9135</v>
      </c>
      <c r="W589" t="s">
        <v>9136</v>
      </c>
      <c r="X589" t="s">
        <v>9137</v>
      </c>
      <c r="Y589" t="s">
        <v>9138</v>
      </c>
      <c r="AB589" t="s">
        <v>9139</v>
      </c>
      <c r="AC589" t="s">
        <v>9140</v>
      </c>
      <c r="AE589">
        <v>85</v>
      </c>
      <c r="AF589">
        <v>1</v>
      </c>
      <c r="AG589">
        <v>1</v>
      </c>
      <c r="AH589">
        <v>14</v>
      </c>
      <c r="AI589">
        <v>14</v>
      </c>
      <c r="AJ589" t="s">
        <v>2849</v>
      </c>
      <c r="AK589" t="s">
        <v>2850</v>
      </c>
      <c r="AL589" t="s">
        <v>2851</v>
      </c>
      <c r="AM589" t="s">
        <v>9141</v>
      </c>
      <c r="AN589" t="s">
        <v>9142</v>
      </c>
      <c r="AP589" t="s">
        <v>9134</v>
      </c>
      <c r="AQ589" t="s">
        <v>9143</v>
      </c>
      <c r="AR589" t="s">
        <v>9115</v>
      </c>
      <c r="AS589">
        <v>2015</v>
      </c>
      <c r="AT589">
        <v>27</v>
      </c>
      <c r="AU589">
        <v>10</v>
      </c>
      <c r="AZ589">
        <v>2829</v>
      </c>
      <c r="BA589">
        <v>2845</v>
      </c>
      <c r="BC589" t="s">
        <v>9144</v>
      </c>
      <c r="BE589">
        <v>17</v>
      </c>
      <c r="BF589" t="s">
        <v>9145</v>
      </c>
      <c r="BG589" t="s">
        <v>9145</v>
      </c>
      <c r="BH589" t="s">
        <v>9146</v>
      </c>
      <c r="BI589" t="s">
        <v>9147</v>
      </c>
      <c r="BJ589">
        <v>26486445</v>
      </c>
    </row>
    <row r="590" spans="1:62">
      <c r="A590" t="s">
        <v>62</v>
      </c>
      <c r="B590" t="s">
        <v>9148</v>
      </c>
      <c r="F590" t="s">
        <v>9149</v>
      </c>
      <c r="I590" t="s">
        <v>9150</v>
      </c>
      <c r="J590" t="s">
        <v>9151</v>
      </c>
      <c r="M590" t="s">
        <v>67</v>
      </c>
      <c r="N590" t="s">
        <v>68</v>
      </c>
      <c r="T590" t="s">
        <v>9152</v>
      </c>
      <c r="U590" t="s">
        <v>9153</v>
      </c>
      <c r="W590" t="s">
        <v>9154</v>
      </c>
      <c r="X590" t="s">
        <v>9155</v>
      </c>
      <c r="Y590" t="s">
        <v>9156</v>
      </c>
      <c r="AB590" t="s">
        <v>9157</v>
      </c>
      <c r="AC590" t="s">
        <v>9158</v>
      </c>
      <c r="AE590">
        <v>41</v>
      </c>
      <c r="AF590">
        <v>0</v>
      </c>
      <c r="AG590">
        <v>0</v>
      </c>
      <c r="AH590">
        <v>3</v>
      </c>
      <c r="AI590">
        <v>3</v>
      </c>
      <c r="AJ590" t="s">
        <v>112</v>
      </c>
      <c r="AK590" t="s">
        <v>113</v>
      </c>
      <c r="AL590" t="s">
        <v>114</v>
      </c>
      <c r="AM590" t="s">
        <v>9159</v>
      </c>
      <c r="AP590" t="s">
        <v>9160</v>
      </c>
      <c r="AQ590" t="s">
        <v>9161</v>
      </c>
      <c r="AR590" t="s">
        <v>9115</v>
      </c>
      <c r="AS590">
        <v>2015</v>
      </c>
      <c r="AT590">
        <v>18</v>
      </c>
      <c r="AV590" t="s">
        <v>179</v>
      </c>
      <c r="AZ590">
        <v>411</v>
      </c>
      <c r="BA590">
        <v>422</v>
      </c>
      <c r="BC590" t="s">
        <v>9162</v>
      </c>
      <c r="BE590">
        <v>12</v>
      </c>
      <c r="BF590" t="s">
        <v>200</v>
      </c>
      <c r="BG590" t="s">
        <v>200</v>
      </c>
      <c r="BH590" t="s">
        <v>9163</v>
      </c>
      <c r="BI590" t="s">
        <v>9164</v>
      </c>
    </row>
    <row r="591" spans="1:62">
      <c r="A591" t="s">
        <v>62</v>
      </c>
      <c r="B591" t="s">
        <v>9165</v>
      </c>
      <c r="F591" t="s">
        <v>9166</v>
      </c>
      <c r="I591" t="s">
        <v>9167</v>
      </c>
      <c r="J591" t="s">
        <v>9168</v>
      </c>
      <c r="M591" t="s">
        <v>67</v>
      </c>
      <c r="N591" t="s">
        <v>68</v>
      </c>
      <c r="T591" t="s">
        <v>9169</v>
      </c>
      <c r="U591" t="s">
        <v>9170</v>
      </c>
      <c r="W591" t="s">
        <v>9171</v>
      </c>
      <c r="X591" t="s">
        <v>9172</v>
      </c>
      <c r="Y591" t="s">
        <v>9173</v>
      </c>
      <c r="AE591">
        <v>40</v>
      </c>
      <c r="AF591">
        <v>0</v>
      </c>
      <c r="AG591">
        <v>0</v>
      </c>
      <c r="AH591">
        <v>2</v>
      </c>
      <c r="AI591">
        <v>2</v>
      </c>
      <c r="AJ591" t="s">
        <v>9174</v>
      </c>
      <c r="AK591" t="s">
        <v>9175</v>
      </c>
      <c r="AL591" t="s">
        <v>9176</v>
      </c>
      <c r="AM591" t="s">
        <v>9177</v>
      </c>
      <c r="AP591" t="s">
        <v>9178</v>
      </c>
      <c r="AQ591" t="s">
        <v>9179</v>
      </c>
      <c r="AR591" t="s">
        <v>9115</v>
      </c>
      <c r="AS591">
        <v>2015</v>
      </c>
      <c r="AT591">
        <v>25</v>
      </c>
      <c r="AU591">
        <v>5</v>
      </c>
      <c r="AZ591">
        <v>1227</v>
      </c>
      <c r="BA591">
        <v>1232</v>
      </c>
      <c r="BE591">
        <v>6</v>
      </c>
      <c r="BF591" t="s">
        <v>9180</v>
      </c>
      <c r="BG591" t="s">
        <v>9181</v>
      </c>
      <c r="BH591" t="s">
        <v>9182</v>
      </c>
      <c r="BI591" t="s">
        <v>9183</v>
      </c>
    </row>
    <row r="592" spans="1:62">
      <c r="A592" t="s">
        <v>62</v>
      </c>
      <c r="B592" t="s">
        <v>9184</v>
      </c>
      <c r="F592" t="s">
        <v>9185</v>
      </c>
      <c r="I592" t="s">
        <v>9186</v>
      </c>
      <c r="J592" t="s">
        <v>9187</v>
      </c>
      <c r="M592" t="s">
        <v>67</v>
      </c>
      <c r="N592" t="s">
        <v>68</v>
      </c>
      <c r="T592" t="s">
        <v>9188</v>
      </c>
      <c r="U592" t="s">
        <v>9189</v>
      </c>
      <c r="W592" t="s">
        <v>9190</v>
      </c>
      <c r="X592" t="s">
        <v>9191</v>
      </c>
      <c r="Y592" t="s">
        <v>9192</v>
      </c>
      <c r="AE592">
        <v>17</v>
      </c>
      <c r="AF592">
        <v>0</v>
      </c>
      <c r="AG592">
        <v>0</v>
      </c>
      <c r="AH592">
        <v>6</v>
      </c>
      <c r="AI592">
        <v>6</v>
      </c>
      <c r="AJ592" t="s">
        <v>9193</v>
      </c>
      <c r="AK592" t="s">
        <v>9194</v>
      </c>
      <c r="AL592" t="s">
        <v>9195</v>
      </c>
      <c r="AM592" t="s">
        <v>9196</v>
      </c>
      <c r="AN592" t="s">
        <v>9197</v>
      </c>
      <c r="AP592" t="s">
        <v>9198</v>
      </c>
      <c r="AQ592" t="s">
        <v>9199</v>
      </c>
      <c r="AR592" t="s">
        <v>9200</v>
      </c>
      <c r="AS592">
        <v>2015</v>
      </c>
      <c r="AT592">
        <v>47</v>
      </c>
      <c r="AU592">
        <v>4</v>
      </c>
      <c r="AZ592">
        <v>344</v>
      </c>
      <c r="BA592">
        <v>349</v>
      </c>
      <c r="BC592" t="s">
        <v>9201</v>
      </c>
      <c r="BE592">
        <v>6</v>
      </c>
      <c r="BF592" t="s">
        <v>848</v>
      </c>
      <c r="BG592" t="s">
        <v>848</v>
      </c>
      <c r="BH592" t="s">
        <v>9202</v>
      </c>
      <c r="BI592" t="s">
        <v>9203</v>
      </c>
      <c r="BJ592">
        <v>26655454</v>
      </c>
    </row>
    <row r="593" spans="1:62">
      <c r="A593" t="s">
        <v>62</v>
      </c>
      <c r="B593" t="s">
        <v>9204</v>
      </c>
      <c r="F593" t="s">
        <v>9205</v>
      </c>
      <c r="I593" t="s">
        <v>9206</v>
      </c>
      <c r="J593" t="s">
        <v>4895</v>
      </c>
      <c r="M593" t="s">
        <v>67</v>
      </c>
      <c r="N593" t="s">
        <v>68</v>
      </c>
      <c r="T593" t="s">
        <v>9207</v>
      </c>
      <c r="U593" t="s">
        <v>9208</v>
      </c>
      <c r="W593" t="s">
        <v>9209</v>
      </c>
      <c r="X593" t="s">
        <v>9210</v>
      </c>
      <c r="Y593" t="s">
        <v>9211</v>
      </c>
      <c r="AB593" t="s">
        <v>9212</v>
      </c>
      <c r="AC593" t="s">
        <v>9213</v>
      </c>
      <c r="AE593">
        <v>36</v>
      </c>
      <c r="AF593">
        <v>0</v>
      </c>
      <c r="AG593">
        <v>0</v>
      </c>
      <c r="AH593">
        <v>4</v>
      </c>
      <c r="AI593">
        <v>4</v>
      </c>
      <c r="AJ593" t="s">
        <v>3669</v>
      </c>
      <c r="AK593" t="s">
        <v>77</v>
      </c>
      <c r="AL593" t="s">
        <v>3670</v>
      </c>
      <c r="AM593" t="s">
        <v>4902</v>
      </c>
      <c r="AN593" t="s">
        <v>4903</v>
      </c>
      <c r="AP593" t="s">
        <v>4904</v>
      </c>
      <c r="AQ593" t="s">
        <v>4905</v>
      </c>
      <c r="AR593" t="s">
        <v>9115</v>
      </c>
      <c r="AS593">
        <v>2015</v>
      </c>
      <c r="AT593">
        <v>362</v>
      </c>
      <c r="AU593">
        <v>19</v>
      </c>
      <c r="BB593" t="s">
        <v>9214</v>
      </c>
      <c r="BC593" t="s">
        <v>9215</v>
      </c>
      <c r="BE593">
        <v>8</v>
      </c>
      <c r="BF593" t="s">
        <v>848</v>
      </c>
      <c r="BG593" t="s">
        <v>848</v>
      </c>
      <c r="BH593" t="s">
        <v>9216</v>
      </c>
      <c r="BI593" t="s">
        <v>9217</v>
      </c>
    </row>
    <row r="594" spans="1:62">
      <c r="A594" t="s">
        <v>62</v>
      </c>
      <c r="B594" t="s">
        <v>9218</v>
      </c>
      <c r="F594" t="s">
        <v>9219</v>
      </c>
      <c r="I594" t="s">
        <v>9220</v>
      </c>
      <c r="J594" t="s">
        <v>3661</v>
      </c>
      <c r="M594" t="s">
        <v>67</v>
      </c>
      <c r="N594" t="s">
        <v>68</v>
      </c>
      <c r="T594" t="s">
        <v>9221</v>
      </c>
      <c r="U594" t="s">
        <v>9222</v>
      </c>
      <c r="W594" t="s">
        <v>9223</v>
      </c>
      <c r="X594" t="s">
        <v>9224</v>
      </c>
      <c r="Y594" t="s">
        <v>9225</v>
      </c>
      <c r="AB594" t="s">
        <v>9226</v>
      </c>
      <c r="AC594" t="s">
        <v>9227</v>
      </c>
      <c r="AE594">
        <v>38</v>
      </c>
      <c r="AF594">
        <v>0</v>
      </c>
      <c r="AG594">
        <v>0</v>
      </c>
      <c r="AH594">
        <v>2</v>
      </c>
      <c r="AI594">
        <v>2</v>
      </c>
      <c r="AJ594" t="s">
        <v>3669</v>
      </c>
      <c r="AK594" t="s">
        <v>77</v>
      </c>
      <c r="AL594" t="s">
        <v>3670</v>
      </c>
      <c r="AM594" t="s">
        <v>3671</v>
      </c>
      <c r="AN594" t="s">
        <v>3672</v>
      </c>
      <c r="AP594" t="s">
        <v>3673</v>
      </c>
      <c r="AQ594" t="s">
        <v>3674</v>
      </c>
      <c r="AR594" t="s">
        <v>9115</v>
      </c>
      <c r="AS594">
        <v>2015</v>
      </c>
      <c r="AT594">
        <v>66</v>
      </c>
      <c r="AU594">
        <v>20</v>
      </c>
      <c r="AZ594">
        <v>6311</v>
      </c>
      <c r="BA594">
        <v>6325</v>
      </c>
      <c r="BC594" t="s">
        <v>9228</v>
      </c>
      <c r="BE594">
        <v>15</v>
      </c>
      <c r="BF594" t="s">
        <v>577</v>
      </c>
      <c r="BG594" t="s">
        <v>577</v>
      </c>
      <c r="BH594" t="s">
        <v>9229</v>
      </c>
      <c r="BI594" t="s">
        <v>9230</v>
      </c>
      <c r="BJ594">
        <v>26163701</v>
      </c>
    </row>
    <row r="595" spans="1:62">
      <c r="A595" t="s">
        <v>62</v>
      </c>
      <c r="B595" t="s">
        <v>9231</v>
      </c>
      <c r="F595" t="s">
        <v>9232</v>
      </c>
      <c r="I595" t="s">
        <v>9233</v>
      </c>
      <c r="J595" t="s">
        <v>9234</v>
      </c>
      <c r="M595" t="s">
        <v>67</v>
      </c>
      <c r="N595" t="s">
        <v>68</v>
      </c>
      <c r="U595" t="s">
        <v>9235</v>
      </c>
      <c r="W595" t="s">
        <v>9236</v>
      </c>
      <c r="X595" t="s">
        <v>9237</v>
      </c>
      <c r="Y595" t="s">
        <v>9238</v>
      </c>
      <c r="AB595" t="s">
        <v>9239</v>
      </c>
      <c r="AC595" t="s">
        <v>9240</v>
      </c>
      <c r="AE595">
        <v>32</v>
      </c>
      <c r="AF595">
        <v>0</v>
      </c>
      <c r="AG595">
        <v>0</v>
      </c>
      <c r="AH595">
        <v>1</v>
      </c>
      <c r="AI595">
        <v>1</v>
      </c>
      <c r="AJ595" t="s">
        <v>9241</v>
      </c>
      <c r="AK595" t="s">
        <v>9242</v>
      </c>
      <c r="AL595" t="s">
        <v>9243</v>
      </c>
      <c r="AM595" t="s">
        <v>9244</v>
      </c>
      <c r="AN595" t="s">
        <v>9245</v>
      </c>
      <c r="AP595" t="s">
        <v>9246</v>
      </c>
      <c r="AQ595" t="s">
        <v>9247</v>
      </c>
      <c r="AR595" t="s">
        <v>9115</v>
      </c>
      <c r="AS595">
        <v>2015</v>
      </c>
      <c r="AT595">
        <v>65</v>
      </c>
      <c r="AV595">
        <v>10</v>
      </c>
      <c r="AZ595">
        <v>3517</v>
      </c>
      <c r="BA595">
        <v>3521</v>
      </c>
      <c r="BC595" t="s">
        <v>9248</v>
      </c>
      <c r="BE595">
        <v>5</v>
      </c>
      <c r="BF595" t="s">
        <v>848</v>
      </c>
      <c r="BG595" t="s">
        <v>848</v>
      </c>
      <c r="BH595" t="s">
        <v>9249</v>
      </c>
      <c r="BI595" t="s">
        <v>9250</v>
      </c>
    </row>
    <row r="596" spans="1:62">
      <c r="A596" t="s">
        <v>62</v>
      </c>
      <c r="B596" t="s">
        <v>9251</v>
      </c>
      <c r="F596" t="s">
        <v>9252</v>
      </c>
      <c r="I596" t="s">
        <v>9253</v>
      </c>
      <c r="J596" t="s">
        <v>9254</v>
      </c>
      <c r="M596" t="s">
        <v>67</v>
      </c>
      <c r="N596" t="s">
        <v>68</v>
      </c>
      <c r="T596" t="s">
        <v>9255</v>
      </c>
      <c r="U596" t="s">
        <v>9256</v>
      </c>
      <c r="W596" t="s">
        <v>9257</v>
      </c>
      <c r="X596" t="s">
        <v>6053</v>
      </c>
      <c r="Y596" t="s">
        <v>9258</v>
      </c>
      <c r="AB596" t="s">
        <v>9259</v>
      </c>
      <c r="AC596" t="s">
        <v>9260</v>
      </c>
      <c r="AE596">
        <v>40</v>
      </c>
      <c r="AF596">
        <v>0</v>
      </c>
      <c r="AG596">
        <v>0</v>
      </c>
      <c r="AH596">
        <v>9</v>
      </c>
      <c r="AI596">
        <v>9</v>
      </c>
      <c r="AJ596" t="s">
        <v>136</v>
      </c>
      <c r="AK596" t="s">
        <v>77</v>
      </c>
      <c r="AL596" t="s">
        <v>137</v>
      </c>
      <c r="AM596" t="s">
        <v>9261</v>
      </c>
      <c r="AP596" t="s">
        <v>9262</v>
      </c>
      <c r="AQ596" t="s">
        <v>9263</v>
      </c>
      <c r="AR596" t="s">
        <v>9115</v>
      </c>
      <c r="AS596">
        <v>2015</v>
      </c>
      <c r="AT596">
        <v>53</v>
      </c>
      <c r="AZ596">
        <v>90</v>
      </c>
      <c r="BA596">
        <v>97</v>
      </c>
      <c r="BC596" t="s">
        <v>9264</v>
      </c>
      <c r="BE596">
        <v>8</v>
      </c>
      <c r="BF596" t="s">
        <v>9265</v>
      </c>
      <c r="BG596" t="s">
        <v>9266</v>
      </c>
      <c r="BH596" t="s">
        <v>9267</v>
      </c>
      <c r="BI596" t="s">
        <v>9268</v>
      </c>
      <c r="BJ596">
        <v>26590460</v>
      </c>
    </row>
    <row r="597" spans="1:62">
      <c r="A597" t="s">
        <v>62</v>
      </c>
      <c r="B597" t="s">
        <v>9269</v>
      </c>
      <c r="F597" t="s">
        <v>9270</v>
      </c>
      <c r="I597" t="s">
        <v>9271</v>
      </c>
      <c r="J597" t="s">
        <v>9151</v>
      </c>
      <c r="M597" t="s">
        <v>67</v>
      </c>
      <c r="N597" t="s">
        <v>68</v>
      </c>
      <c r="T597" t="s">
        <v>9272</v>
      </c>
      <c r="U597" t="s">
        <v>9273</v>
      </c>
      <c r="W597" t="s">
        <v>9274</v>
      </c>
      <c r="X597" t="s">
        <v>9275</v>
      </c>
      <c r="Y597" t="s">
        <v>6634</v>
      </c>
      <c r="AB597" t="s">
        <v>9276</v>
      </c>
      <c r="AC597" t="s">
        <v>9277</v>
      </c>
      <c r="AE597">
        <v>45</v>
      </c>
      <c r="AF597">
        <v>0</v>
      </c>
      <c r="AG597">
        <v>0</v>
      </c>
      <c r="AH597">
        <v>8</v>
      </c>
      <c r="AI597">
        <v>8</v>
      </c>
      <c r="AJ597" t="s">
        <v>112</v>
      </c>
      <c r="AK597" t="s">
        <v>113</v>
      </c>
      <c r="AL597" t="s">
        <v>114</v>
      </c>
      <c r="AM597" t="s">
        <v>9159</v>
      </c>
      <c r="AP597" t="s">
        <v>9160</v>
      </c>
      <c r="AQ597" t="s">
        <v>9161</v>
      </c>
      <c r="AR597" t="s">
        <v>9115</v>
      </c>
      <c r="AS597">
        <v>2015</v>
      </c>
      <c r="AT597">
        <v>18</v>
      </c>
      <c r="AV597" t="s">
        <v>3196</v>
      </c>
      <c r="AZ597">
        <v>1179</v>
      </c>
      <c r="BA597">
        <v>1190</v>
      </c>
      <c r="BC597" t="s">
        <v>9278</v>
      </c>
      <c r="BE597">
        <v>12</v>
      </c>
      <c r="BF597" t="s">
        <v>200</v>
      </c>
      <c r="BG597" t="s">
        <v>200</v>
      </c>
      <c r="BH597" t="s">
        <v>9279</v>
      </c>
      <c r="BI597" t="s">
        <v>9280</v>
      </c>
    </row>
    <row r="598" spans="1:62">
      <c r="A598" t="s">
        <v>62</v>
      </c>
      <c r="B598" t="s">
        <v>9281</v>
      </c>
      <c r="F598" t="s">
        <v>9282</v>
      </c>
      <c r="I598" t="s">
        <v>9283</v>
      </c>
      <c r="J598" t="s">
        <v>5127</v>
      </c>
      <c r="M598" t="s">
        <v>67</v>
      </c>
      <c r="N598" t="s">
        <v>68</v>
      </c>
      <c r="T598" t="s">
        <v>9284</v>
      </c>
      <c r="U598" t="s">
        <v>9285</v>
      </c>
      <c r="W598" t="s">
        <v>9286</v>
      </c>
      <c r="X598" t="s">
        <v>9287</v>
      </c>
      <c r="Y598" t="s">
        <v>9288</v>
      </c>
      <c r="AB598" t="s">
        <v>9289</v>
      </c>
      <c r="AC598" t="s">
        <v>9290</v>
      </c>
      <c r="AE598">
        <v>58</v>
      </c>
      <c r="AF598">
        <v>0</v>
      </c>
      <c r="AG598">
        <v>0</v>
      </c>
      <c r="AH598">
        <v>6</v>
      </c>
      <c r="AI598">
        <v>6</v>
      </c>
      <c r="AJ598" t="s">
        <v>358</v>
      </c>
      <c r="AK598" t="s">
        <v>359</v>
      </c>
      <c r="AL598" t="s">
        <v>360</v>
      </c>
      <c r="AM598" t="s">
        <v>5135</v>
      </c>
      <c r="AN598" t="s">
        <v>5136</v>
      </c>
      <c r="AP598" t="s">
        <v>5137</v>
      </c>
      <c r="AQ598" t="s">
        <v>5138</v>
      </c>
      <c r="AR598" t="s">
        <v>9115</v>
      </c>
      <c r="AS598">
        <v>2015</v>
      </c>
      <c r="AT598">
        <v>80</v>
      </c>
      <c r="AU598">
        <v>10</v>
      </c>
      <c r="AZ598" t="s">
        <v>9291</v>
      </c>
      <c r="BA598" t="s">
        <v>9292</v>
      </c>
      <c r="BC598" t="s">
        <v>9293</v>
      </c>
      <c r="BE598">
        <v>11</v>
      </c>
      <c r="BF598" t="s">
        <v>200</v>
      </c>
      <c r="BG598" t="s">
        <v>200</v>
      </c>
      <c r="BH598" t="s">
        <v>9294</v>
      </c>
      <c r="BI598" t="s">
        <v>9295</v>
      </c>
      <c r="BJ598">
        <v>26352877</v>
      </c>
    </row>
    <row r="599" spans="1:62">
      <c r="A599" t="s">
        <v>62</v>
      </c>
      <c r="B599" t="s">
        <v>9296</v>
      </c>
      <c r="F599" t="s">
        <v>9297</v>
      </c>
      <c r="I599" t="s">
        <v>9298</v>
      </c>
      <c r="J599" t="s">
        <v>9299</v>
      </c>
      <c r="M599" t="s">
        <v>67</v>
      </c>
      <c r="N599" t="s">
        <v>68</v>
      </c>
      <c r="T599" t="s">
        <v>9300</v>
      </c>
      <c r="U599" t="s">
        <v>9301</v>
      </c>
      <c r="W599" t="s">
        <v>9302</v>
      </c>
      <c r="X599" t="s">
        <v>9303</v>
      </c>
      <c r="Y599" t="s">
        <v>9304</v>
      </c>
      <c r="AB599" t="s">
        <v>9305</v>
      </c>
      <c r="AC599" t="s">
        <v>9306</v>
      </c>
      <c r="AE599">
        <v>89</v>
      </c>
      <c r="AF599">
        <v>0</v>
      </c>
      <c r="AG599">
        <v>0</v>
      </c>
      <c r="AH599">
        <v>5</v>
      </c>
      <c r="AI599">
        <v>5</v>
      </c>
      <c r="AJ599" t="s">
        <v>3669</v>
      </c>
      <c r="AK599" t="s">
        <v>77</v>
      </c>
      <c r="AL599" t="s">
        <v>3670</v>
      </c>
      <c r="AM599" t="s">
        <v>9307</v>
      </c>
      <c r="AP599" t="s">
        <v>9308</v>
      </c>
      <c r="AQ599" t="s">
        <v>9309</v>
      </c>
      <c r="AR599" t="s">
        <v>9115</v>
      </c>
      <c r="AS599">
        <v>2015</v>
      </c>
      <c r="AT599">
        <v>7</v>
      </c>
      <c r="AU599">
        <v>10</v>
      </c>
      <c r="AZ599">
        <v>2929</v>
      </c>
      <c r="BA599">
        <v>2940</v>
      </c>
      <c r="BC599" t="s">
        <v>9310</v>
      </c>
      <c r="BE599">
        <v>12</v>
      </c>
      <c r="BF599" t="s">
        <v>9311</v>
      </c>
      <c r="BG599" t="s">
        <v>9311</v>
      </c>
      <c r="BH599" t="s">
        <v>9312</v>
      </c>
      <c r="BI599" t="s">
        <v>9313</v>
      </c>
      <c r="BJ599">
        <v>26454016</v>
      </c>
    </row>
    <row r="600" spans="1:62">
      <c r="A600" t="s">
        <v>62</v>
      </c>
      <c r="B600" t="s">
        <v>9314</v>
      </c>
      <c r="F600" t="s">
        <v>9315</v>
      </c>
      <c r="I600" t="s">
        <v>9316</v>
      </c>
      <c r="J600" t="s">
        <v>2792</v>
      </c>
      <c r="M600" t="s">
        <v>67</v>
      </c>
      <c r="N600" t="s">
        <v>68</v>
      </c>
      <c r="T600" t="s">
        <v>9317</v>
      </c>
      <c r="U600" t="s">
        <v>9318</v>
      </c>
      <c r="W600" t="s">
        <v>9319</v>
      </c>
      <c r="X600" t="s">
        <v>9320</v>
      </c>
      <c r="Y600" t="s">
        <v>1236</v>
      </c>
      <c r="AB600" t="s">
        <v>9321</v>
      </c>
      <c r="AC600" t="s">
        <v>9322</v>
      </c>
      <c r="AE600">
        <v>53</v>
      </c>
      <c r="AF600">
        <v>0</v>
      </c>
      <c r="AG600">
        <v>0</v>
      </c>
      <c r="AH600">
        <v>9</v>
      </c>
      <c r="AI600">
        <v>9</v>
      </c>
      <c r="AJ600" t="s">
        <v>136</v>
      </c>
      <c r="AK600" t="s">
        <v>77</v>
      </c>
      <c r="AL600" t="s">
        <v>137</v>
      </c>
      <c r="AM600" t="s">
        <v>2800</v>
      </c>
      <c r="AN600" t="s">
        <v>2801</v>
      </c>
      <c r="AP600" t="s">
        <v>2802</v>
      </c>
      <c r="AQ600" t="s">
        <v>2803</v>
      </c>
      <c r="AR600" t="s">
        <v>9115</v>
      </c>
      <c r="AS600">
        <v>2015</v>
      </c>
      <c r="AT600">
        <v>65</v>
      </c>
      <c r="AZ600">
        <v>75</v>
      </c>
      <c r="BA600">
        <v>82</v>
      </c>
      <c r="BC600" t="s">
        <v>9323</v>
      </c>
      <c r="BE600">
        <v>8</v>
      </c>
      <c r="BF600" t="s">
        <v>2805</v>
      </c>
      <c r="BG600" t="s">
        <v>2805</v>
      </c>
      <c r="BH600" t="s">
        <v>9324</v>
      </c>
      <c r="BI600" t="s">
        <v>9325</v>
      </c>
      <c r="BJ600">
        <v>26363297</v>
      </c>
    </row>
    <row r="601" spans="1:62">
      <c r="A601" t="s">
        <v>62</v>
      </c>
      <c r="B601" t="s">
        <v>9326</v>
      </c>
      <c r="F601" t="s">
        <v>9327</v>
      </c>
      <c r="I601" t="s">
        <v>9328</v>
      </c>
      <c r="J601" t="s">
        <v>9329</v>
      </c>
      <c r="M601" t="s">
        <v>67</v>
      </c>
      <c r="N601" t="s">
        <v>68</v>
      </c>
      <c r="T601" t="s">
        <v>9330</v>
      </c>
      <c r="U601" t="s">
        <v>9331</v>
      </c>
      <c r="W601" t="s">
        <v>9332</v>
      </c>
      <c r="X601" t="s">
        <v>9333</v>
      </c>
      <c r="Y601" t="s">
        <v>9334</v>
      </c>
      <c r="AB601" t="s">
        <v>9335</v>
      </c>
      <c r="AC601" t="s">
        <v>9336</v>
      </c>
      <c r="AE601">
        <v>60</v>
      </c>
      <c r="AF601">
        <v>0</v>
      </c>
      <c r="AG601">
        <v>0</v>
      </c>
      <c r="AH601">
        <v>5</v>
      </c>
      <c r="AI601">
        <v>5</v>
      </c>
      <c r="AJ601" t="s">
        <v>9337</v>
      </c>
      <c r="AK601" t="s">
        <v>9338</v>
      </c>
      <c r="AL601" t="s">
        <v>9339</v>
      </c>
      <c r="AM601" t="s">
        <v>9340</v>
      </c>
      <c r="AN601" t="s">
        <v>9341</v>
      </c>
      <c r="AP601" t="s">
        <v>9342</v>
      </c>
      <c r="AQ601" t="s">
        <v>9343</v>
      </c>
      <c r="AR601" t="s">
        <v>9115</v>
      </c>
      <c r="AS601">
        <v>2015</v>
      </c>
      <c r="AT601">
        <v>47</v>
      </c>
      <c r="AU601">
        <v>5</v>
      </c>
      <c r="AZ601">
        <v>1793</v>
      </c>
      <c r="BA601">
        <v>1802</v>
      </c>
      <c r="BE601">
        <v>10</v>
      </c>
      <c r="BF601" t="s">
        <v>577</v>
      </c>
      <c r="BG601" t="s">
        <v>577</v>
      </c>
      <c r="BH601" t="s">
        <v>9344</v>
      </c>
      <c r="BI601" t="s">
        <v>9345</v>
      </c>
    </row>
    <row r="602" spans="1:62">
      <c r="A602" t="s">
        <v>62</v>
      </c>
      <c r="B602" t="s">
        <v>9346</v>
      </c>
      <c r="F602" t="s">
        <v>9347</v>
      </c>
      <c r="I602" t="s">
        <v>9348</v>
      </c>
      <c r="J602" t="s">
        <v>9349</v>
      </c>
      <c r="M602" t="s">
        <v>67</v>
      </c>
      <c r="N602" t="s">
        <v>68</v>
      </c>
      <c r="T602" t="s">
        <v>9350</v>
      </c>
      <c r="U602" t="s">
        <v>9351</v>
      </c>
      <c r="W602" t="s">
        <v>9352</v>
      </c>
      <c r="X602" t="s">
        <v>9353</v>
      </c>
      <c r="Y602" t="s">
        <v>1676</v>
      </c>
      <c r="AB602" t="s">
        <v>9354</v>
      </c>
      <c r="AC602" t="s">
        <v>9355</v>
      </c>
      <c r="AE602">
        <v>50</v>
      </c>
      <c r="AF602">
        <v>0</v>
      </c>
      <c r="AG602">
        <v>0</v>
      </c>
      <c r="AH602">
        <v>4</v>
      </c>
      <c r="AI602">
        <v>4</v>
      </c>
      <c r="AJ602" t="s">
        <v>358</v>
      </c>
      <c r="AK602" t="s">
        <v>359</v>
      </c>
      <c r="AL602" t="s">
        <v>360</v>
      </c>
      <c r="AM602" t="s">
        <v>9356</v>
      </c>
      <c r="AN602" t="s">
        <v>9357</v>
      </c>
      <c r="AP602" t="s">
        <v>9358</v>
      </c>
      <c r="AQ602" t="s">
        <v>9359</v>
      </c>
      <c r="AR602" t="s">
        <v>9115</v>
      </c>
      <c r="AS602">
        <v>2015</v>
      </c>
      <c r="AT602">
        <v>64</v>
      </c>
      <c r="AU602">
        <v>5</v>
      </c>
      <c r="AZ602">
        <v>1014</v>
      </c>
      <c r="BA602">
        <v>1028</v>
      </c>
      <c r="BC602" t="s">
        <v>9360</v>
      </c>
      <c r="BE602">
        <v>15</v>
      </c>
      <c r="BF602" t="s">
        <v>5238</v>
      </c>
      <c r="BG602" t="s">
        <v>1685</v>
      </c>
      <c r="BH602" t="s">
        <v>9361</v>
      </c>
      <c r="BI602" t="s">
        <v>9362</v>
      </c>
    </row>
    <row r="603" spans="1:62">
      <c r="A603" t="s">
        <v>62</v>
      </c>
      <c r="B603" t="s">
        <v>9363</v>
      </c>
      <c r="F603" t="s">
        <v>9364</v>
      </c>
      <c r="I603" t="s">
        <v>9365</v>
      </c>
      <c r="J603" t="s">
        <v>9349</v>
      </c>
      <c r="M603" t="s">
        <v>67</v>
      </c>
      <c r="N603" t="s">
        <v>68</v>
      </c>
      <c r="T603" t="s">
        <v>9366</v>
      </c>
      <c r="U603" t="s">
        <v>9367</v>
      </c>
      <c r="W603" t="s">
        <v>9368</v>
      </c>
      <c r="X603" t="s">
        <v>9369</v>
      </c>
      <c r="Y603" t="s">
        <v>9370</v>
      </c>
      <c r="Z603" t="s">
        <v>9371</v>
      </c>
      <c r="AB603" t="s">
        <v>9372</v>
      </c>
      <c r="AC603" t="s">
        <v>9373</v>
      </c>
      <c r="AE603">
        <v>37</v>
      </c>
      <c r="AF603">
        <v>0</v>
      </c>
      <c r="AG603">
        <v>0</v>
      </c>
      <c r="AH603">
        <v>8</v>
      </c>
      <c r="AI603">
        <v>8</v>
      </c>
      <c r="AJ603" t="s">
        <v>358</v>
      </c>
      <c r="AK603" t="s">
        <v>359</v>
      </c>
      <c r="AL603" t="s">
        <v>360</v>
      </c>
      <c r="AM603" t="s">
        <v>9356</v>
      </c>
      <c r="AN603" t="s">
        <v>9357</v>
      </c>
      <c r="AP603" t="s">
        <v>9358</v>
      </c>
      <c r="AQ603" t="s">
        <v>9359</v>
      </c>
      <c r="AR603" t="s">
        <v>9115</v>
      </c>
      <c r="AS603">
        <v>2015</v>
      </c>
      <c r="AT603">
        <v>64</v>
      </c>
      <c r="AU603">
        <v>5</v>
      </c>
      <c r="AZ603">
        <v>1041</v>
      </c>
      <c r="BA603">
        <v>1052</v>
      </c>
      <c r="BC603" t="s">
        <v>9374</v>
      </c>
      <c r="BE603">
        <v>12</v>
      </c>
      <c r="BF603" t="s">
        <v>5238</v>
      </c>
      <c r="BG603" t="s">
        <v>1685</v>
      </c>
      <c r="BH603" t="s">
        <v>9361</v>
      </c>
      <c r="BI603" t="s">
        <v>9375</v>
      </c>
    </row>
    <row r="604" spans="1:62">
      <c r="A604" t="s">
        <v>62</v>
      </c>
      <c r="B604" t="s">
        <v>9376</v>
      </c>
      <c r="F604" t="s">
        <v>9377</v>
      </c>
      <c r="I604" t="s">
        <v>9378</v>
      </c>
      <c r="J604" t="s">
        <v>9379</v>
      </c>
      <c r="M604" t="s">
        <v>67</v>
      </c>
      <c r="N604" t="s">
        <v>68</v>
      </c>
      <c r="U604" t="s">
        <v>9380</v>
      </c>
      <c r="W604" t="s">
        <v>9381</v>
      </c>
      <c r="X604" t="s">
        <v>9382</v>
      </c>
      <c r="Y604" t="s">
        <v>9383</v>
      </c>
      <c r="AB604" t="s">
        <v>9384</v>
      </c>
      <c r="AC604" t="s">
        <v>9385</v>
      </c>
      <c r="AE604">
        <v>40</v>
      </c>
      <c r="AF604">
        <v>0</v>
      </c>
      <c r="AG604">
        <v>0</v>
      </c>
      <c r="AH604">
        <v>8</v>
      </c>
      <c r="AI604">
        <v>8</v>
      </c>
      <c r="AJ604" t="s">
        <v>358</v>
      </c>
      <c r="AK604" t="s">
        <v>359</v>
      </c>
      <c r="AL604" t="s">
        <v>360</v>
      </c>
      <c r="AM604" t="s">
        <v>9386</v>
      </c>
      <c r="AN604" t="s">
        <v>9387</v>
      </c>
      <c r="AP604" t="s">
        <v>9388</v>
      </c>
      <c r="AQ604" t="s">
        <v>9389</v>
      </c>
      <c r="AR604" t="s">
        <v>9115</v>
      </c>
      <c r="AS604">
        <v>2015</v>
      </c>
      <c r="AT604">
        <v>50</v>
      </c>
      <c r="AU604">
        <v>5</v>
      </c>
      <c r="AZ604">
        <v>826</v>
      </c>
      <c r="BA604">
        <v>833</v>
      </c>
      <c r="BC604" t="s">
        <v>9390</v>
      </c>
      <c r="BE604">
        <v>8</v>
      </c>
      <c r="BF604" t="s">
        <v>9391</v>
      </c>
      <c r="BG604" t="s">
        <v>9392</v>
      </c>
      <c r="BH604" t="s">
        <v>9393</v>
      </c>
      <c r="BI604" t="s">
        <v>9394</v>
      </c>
      <c r="BJ604">
        <v>26303295</v>
      </c>
    </row>
    <row r="605" spans="1:62">
      <c r="A605" t="s">
        <v>62</v>
      </c>
      <c r="B605" t="s">
        <v>9395</v>
      </c>
      <c r="F605" t="s">
        <v>9396</v>
      </c>
      <c r="I605" t="s">
        <v>9397</v>
      </c>
      <c r="J605" t="s">
        <v>1145</v>
      </c>
      <c r="M605" t="s">
        <v>67</v>
      </c>
      <c r="N605" t="s">
        <v>68</v>
      </c>
      <c r="T605" t="s">
        <v>9398</v>
      </c>
      <c r="U605" t="s">
        <v>9399</v>
      </c>
      <c r="W605" t="s">
        <v>9400</v>
      </c>
      <c r="X605" t="s">
        <v>2915</v>
      </c>
      <c r="Y605" t="s">
        <v>2916</v>
      </c>
      <c r="AB605" t="s">
        <v>2917</v>
      </c>
      <c r="AC605" t="s">
        <v>9401</v>
      </c>
      <c r="AE605">
        <v>29</v>
      </c>
      <c r="AF605">
        <v>1</v>
      </c>
      <c r="AG605">
        <v>1</v>
      </c>
      <c r="AH605">
        <v>1</v>
      </c>
      <c r="AI605">
        <v>1</v>
      </c>
      <c r="AJ605" t="s">
        <v>1153</v>
      </c>
      <c r="AK605" t="s">
        <v>1154</v>
      </c>
      <c r="AL605" t="s">
        <v>1155</v>
      </c>
      <c r="AM605" t="s">
        <v>1156</v>
      </c>
      <c r="AP605" t="s">
        <v>1157</v>
      </c>
      <c r="AQ605" t="s">
        <v>1158</v>
      </c>
      <c r="AR605" t="s">
        <v>9115</v>
      </c>
      <c r="AS605">
        <v>2015</v>
      </c>
      <c r="AT605">
        <v>47</v>
      </c>
      <c r="AU605">
        <v>5</v>
      </c>
      <c r="AZ605">
        <v>478</v>
      </c>
      <c r="BA605">
        <v>488</v>
      </c>
      <c r="BC605" t="s">
        <v>9402</v>
      </c>
      <c r="BE605">
        <v>11</v>
      </c>
      <c r="BF605" t="s">
        <v>1160</v>
      </c>
      <c r="BG605" t="s">
        <v>1160</v>
      </c>
      <c r="BH605" t="s">
        <v>9403</v>
      </c>
      <c r="BI605" t="s">
        <v>9404</v>
      </c>
      <c r="BJ605">
        <v>26235254</v>
      </c>
    </row>
    <row r="606" spans="1:62">
      <c r="A606" t="s">
        <v>62</v>
      </c>
      <c r="B606" t="s">
        <v>9405</v>
      </c>
      <c r="F606" t="s">
        <v>9406</v>
      </c>
      <c r="I606" t="s">
        <v>9407</v>
      </c>
      <c r="J606" t="s">
        <v>9408</v>
      </c>
      <c r="M606" t="s">
        <v>67</v>
      </c>
      <c r="N606" t="s">
        <v>68</v>
      </c>
      <c r="T606" t="s">
        <v>9409</v>
      </c>
      <c r="U606" t="s">
        <v>9410</v>
      </c>
      <c r="W606" t="s">
        <v>9411</v>
      </c>
      <c r="X606" t="s">
        <v>9412</v>
      </c>
      <c r="Y606" t="s">
        <v>1929</v>
      </c>
      <c r="AB606" t="s">
        <v>9413</v>
      </c>
      <c r="AC606" t="s">
        <v>9414</v>
      </c>
      <c r="AE606">
        <v>40</v>
      </c>
      <c r="AF606">
        <v>0</v>
      </c>
      <c r="AG606">
        <v>0</v>
      </c>
      <c r="AH606">
        <v>2</v>
      </c>
      <c r="AI606">
        <v>2</v>
      </c>
      <c r="AJ606" t="s">
        <v>136</v>
      </c>
      <c r="AK606" t="s">
        <v>77</v>
      </c>
      <c r="AL606" t="s">
        <v>137</v>
      </c>
      <c r="AM606" t="s">
        <v>9415</v>
      </c>
      <c r="AN606" t="s">
        <v>9416</v>
      </c>
      <c r="AP606" t="s">
        <v>9417</v>
      </c>
      <c r="AQ606" t="s">
        <v>9418</v>
      </c>
      <c r="AR606" t="s">
        <v>9115</v>
      </c>
      <c r="AS606">
        <v>2015</v>
      </c>
      <c r="AT606">
        <v>62</v>
      </c>
      <c r="AZ606">
        <v>164</v>
      </c>
      <c r="BA606">
        <v>172</v>
      </c>
      <c r="BC606" t="s">
        <v>9419</v>
      </c>
      <c r="BE606">
        <v>9</v>
      </c>
      <c r="BF606" t="s">
        <v>9420</v>
      </c>
      <c r="BG606" t="s">
        <v>9421</v>
      </c>
      <c r="BH606" t="s">
        <v>9422</v>
      </c>
      <c r="BI606" t="s">
        <v>9423</v>
      </c>
    </row>
    <row r="607" spans="1:62">
      <c r="A607" t="s">
        <v>62</v>
      </c>
      <c r="B607" t="s">
        <v>9424</v>
      </c>
      <c r="F607" t="s">
        <v>9425</v>
      </c>
      <c r="I607" t="s">
        <v>9426</v>
      </c>
      <c r="J607" t="s">
        <v>9408</v>
      </c>
      <c r="M607" t="s">
        <v>67</v>
      </c>
      <c r="N607" t="s">
        <v>68</v>
      </c>
      <c r="T607" t="s">
        <v>9427</v>
      </c>
      <c r="U607" t="s">
        <v>9428</v>
      </c>
      <c r="W607" t="s">
        <v>9429</v>
      </c>
      <c r="X607" t="s">
        <v>280</v>
      </c>
      <c r="Y607" t="s">
        <v>9430</v>
      </c>
      <c r="AB607" t="s">
        <v>9431</v>
      </c>
      <c r="AC607" t="s">
        <v>9432</v>
      </c>
      <c r="AE607">
        <v>31</v>
      </c>
      <c r="AF607">
        <v>0</v>
      </c>
      <c r="AG607">
        <v>0</v>
      </c>
      <c r="AH607">
        <v>9</v>
      </c>
      <c r="AI607">
        <v>9</v>
      </c>
      <c r="AJ607" t="s">
        <v>136</v>
      </c>
      <c r="AK607" t="s">
        <v>77</v>
      </c>
      <c r="AL607" t="s">
        <v>137</v>
      </c>
      <c r="AM607" t="s">
        <v>9415</v>
      </c>
      <c r="AN607" t="s">
        <v>9416</v>
      </c>
      <c r="AP607" t="s">
        <v>9417</v>
      </c>
      <c r="AQ607" t="s">
        <v>9418</v>
      </c>
      <c r="AR607" t="s">
        <v>9115</v>
      </c>
      <c r="AS607">
        <v>2015</v>
      </c>
      <c r="AT607">
        <v>62</v>
      </c>
      <c r="AZ607">
        <v>204</v>
      </c>
      <c r="BA607">
        <v>207</v>
      </c>
      <c r="BC607" t="s">
        <v>9433</v>
      </c>
      <c r="BE607">
        <v>4</v>
      </c>
      <c r="BF607" t="s">
        <v>9420</v>
      </c>
      <c r="BG607" t="s">
        <v>9421</v>
      </c>
      <c r="BH607" t="s">
        <v>9422</v>
      </c>
      <c r="BI607" t="s">
        <v>9434</v>
      </c>
    </row>
    <row r="608" spans="1:62">
      <c r="A608" t="s">
        <v>62</v>
      </c>
      <c r="B608" t="s">
        <v>9435</v>
      </c>
      <c r="F608" t="s">
        <v>9436</v>
      </c>
      <c r="I608" t="s">
        <v>9437</v>
      </c>
      <c r="J608" t="s">
        <v>905</v>
      </c>
      <c r="M608" t="s">
        <v>67</v>
      </c>
      <c r="N608" t="s">
        <v>68</v>
      </c>
      <c r="U608" t="s">
        <v>9438</v>
      </c>
      <c r="W608" t="s">
        <v>9439</v>
      </c>
      <c r="X608" t="s">
        <v>9440</v>
      </c>
      <c r="Y608" t="s">
        <v>7148</v>
      </c>
      <c r="Z608" t="s">
        <v>7149</v>
      </c>
      <c r="AA608" t="s">
        <v>7150</v>
      </c>
      <c r="AB608" t="s">
        <v>9441</v>
      </c>
      <c r="AC608" t="s">
        <v>9442</v>
      </c>
      <c r="AE608">
        <v>29</v>
      </c>
      <c r="AF608">
        <v>0</v>
      </c>
      <c r="AG608">
        <v>0</v>
      </c>
      <c r="AH608">
        <v>22</v>
      </c>
      <c r="AI608">
        <v>22</v>
      </c>
      <c r="AJ608" t="s">
        <v>912</v>
      </c>
      <c r="AK608" t="s">
        <v>768</v>
      </c>
      <c r="AL608" t="s">
        <v>913</v>
      </c>
      <c r="AM608" t="s">
        <v>914</v>
      </c>
      <c r="AN608" t="s">
        <v>915</v>
      </c>
      <c r="AP608" t="s">
        <v>916</v>
      </c>
      <c r="AQ608" t="s">
        <v>917</v>
      </c>
      <c r="AR608" t="s">
        <v>9115</v>
      </c>
      <c r="AS608">
        <v>2015</v>
      </c>
      <c r="AT608">
        <v>81</v>
      </c>
      <c r="AU608">
        <v>19</v>
      </c>
      <c r="AZ608">
        <v>6718</v>
      </c>
      <c r="BA608">
        <v>6724</v>
      </c>
      <c r="BC608" t="s">
        <v>9443</v>
      </c>
      <c r="BE608">
        <v>7</v>
      </c>
      <c r="BF608" t="s">
        <v>919</v>
      </c>
      <c r="BG608" t="s">
        <v>919</v>
      </c>
      <c r="BH608" t="s">
        <v>9444</v>
      </c>
      <c r="BI608" t="s">
        <v>9445</v>
      </c>
      <c r="BJ608">
        <v>26187966</v>
      </c>
    </row>
    <row r="609" spans="1:62">
      <c r="A609" t="s">
        <v>62</v>
      </c>
      <c r="B609" t="s">
        <v>9446</v>
      </c>
      <c r="F609" t="s">
        <v>9447</v>
      </c>
      <c r="I609" t="s">
        <v>9448</v>
      </c>
      <c r="J609" t="s">
        <v>5629</v>
      </c>
      <c r="M609" t="s">
        <v>67</v>
      </c>
      <c r="N609" t="s">
        <v>68</v>
      </c>
      <c r="T609" t="s">
        <v>9449</v>
      </c>
      <c r="U609" t="s">
        <v>9450</v>
      </c>
      <c r="W609" t="s">
        <v>9451</v>
      </c>
      <c r="X609" t="s">
        <v>9452</v>
      </c>
      <c r="Y609" t="s">
        <v>7967</v>
      </c>
      <c r="AB609" t="s">
        <v>9453</v>
      </c>
      <c r="AC609" t="s">
        <v>9454</v>
      </c>
      <c r="AE609">
        <v>54</v>
      </c>
      <c r="AF609">
        <v>0</v>
      </c>
      <c r="AG609">
        <v>0</v>
      </c>
      <c r="AH609">
        <v>6</v>
      </c>
      <c r="AI609">
        <v>6</v>
      </c>
      <c r="AJ609" t="s">
        <v>5637</v>
      </c>
      <c r="AK609" t="s">
        <v>604</v>
      </c>
      <c r="AL609" t="s">
        <v>5638</v>
      </c>
      <c r="AM609" t="s">
        <v>5639</v>
      </c>
      <c r="AN609" t="s">
        <v>5640</v>
      </c>
      <c r="AP609" t="s">
        <v>5641</v>
      </c>
      <c r="AQ609" t="s">
        <v>5642</v>
      </c>
      <c r="AR609" t="s">
        <v>9115</v>
      </c>
      <c r="AS609">
        <v>2015</v>
      </c>
      <c r="AT609">
        <v>46</v>
      </c>
      <c r="AU609">
        <v>2</v>
      </c>
      <c r="AZ609">
        <v>297</v>
      </c>
      <c r="BA609">
        <v>304</v>
      </c>
      <c r="BC609" t="s">
        <v>9455</v>
      </c>
      <c r="BE609">
        <v>8</v>
      </c>
      <c r="BF609" t="s">
        <v>5644</v>
      </c>
      <c r="BG609" t="s">
        <v>5644</v>
      </c>
      <c r="BH609" t="s">
        <v>9456</v>
      </c>
      <c r="BI609" t="s">
        <v>9457</v>
      </c>
      <c r="BJ609">
        <v>26093203</v>
      </c>
    </row>
    <row r="610" spans="1:62">
      <c r="A610" t="s">
        <v>62</v>
      </c>
      <c r="B610" t="s">
        <v>9458</v>
      </c>
      <c r="F610" t="s">
        <v>9459</v>
      </c>
      <c r="I610" t="s">
        <v>9460</v>
      </c>
      <c r="J610" t="s">
        <v>9461</v>
      </c>
      <c r="M610" t="s">
        <v>67</v>
      </c>
      <c r="N610" t="s">
        <v>68</v>
      </c>
      <c r="T610" t="s">
        <v>9462</v>
      </c>
      <c r="U610" t="s">
        <v>9463</v>
      </c>
      <c r="W610" t="s">
        <v>9464</v>
      </c>
      <c r="X610" t="s">
        <v>9465</v>
      </c>
      <c r="Y610" t="s">
        <v>1496</v>
      </c>
      <c r="AB610" t="s">
        <v>9466</v>
      </c>
      <c r="AC610" t="s">
        <v>9467</v>
      </c>
      <c r="AE610">
        <v>53</v>
      </c>
      <c r="AF610">
        <v>0</v>
      </c>
      <c r="AG610">
        <v>0</v>
      </c>
      <c r="AH610">
        <v>16</v>
      </c>
      <c r="AI610">
        <v>16</v>
      </c>
      <c r="AJ610" t="s">
        <v>76</v>
      </c>
      <c r="AK610" t="s">
        <v>77</v>
      </c>
      <c r="AL610" t="s">
        <v>78</v>
      </c>
      <c r="AM610" t="s">
        <v>9468</v>
      </c>
      <c r="AN610" t="s">
        <v>9469</v>
      </c>
      <c r="AP610" t="s">
        <v>9470</v>
      </c>
      <c r="AQ610" t="s">
        <v>9471</v>
      </c>
      <c r="AR610" t="s">
        <v>9115</v>
      </c>
      <c r="AS610">
        <v>2015</v>
      </c>
      <c r="AT610">
        <v>31</v>
      </c>
      <c r="AZ610">
        <v>216</v>
      </c>
      <c r="BA610">
        <v>225</v>
      </c>
      <c r="BC610" t="s">
        <v>9472</v>
      </c>
      <c r="BE610">
        <v>10</v>
      </c>
      <c r="BF610" t="s">
        <v>200</v>
      </c>
      <c r="BG610" t="s">
        <v>200</v>
      </c>
      <c r="BH610" t="s">
        <v>9473</v>
      </c>
      <c r="BI610" t="s">
        <v>9474</v>
      </c>
    </row>
    <row r="611" spans="1:62">
      <c r="A611" t="s">
        <v>62</v>
      </c>
      <c r="B611" t="s">
        <v>9475</v>
      </c>
      <c r="F611" t="s">
        <v>9476</v>
      </c>
      <c r="I611" t="s">
        <v>9477</v>
      </c>
      <c r="J611" t="s">
        <v>9478</v>
      </c>
      <c r="M611" t="s">
        <v>67</v>
      </c>
      <c r="N611" t="s">
        <v>68</v>
      </c>
      <c r="T611" t="s">
        <v>9479</v>
      </c>
      <c r="U611" t="s">
        <v>9480</v>
      </c>
      <c r="W611" t="s">
        <v>9481</v>
      </c>
      <c r="X611" t="s">
        <v>9482</v>
      </c>
      <c r="Y611" t="s">
        <v>6912</v>
      </c>
      <c r="AB611" t="s">
        <v>9483</v>
      </c>
      <c r="AC611" t="s">
        <v>9484</v>
      </c>
      <c r="AE611">
        <v>47</v>
      </c>
      <c r="AF611">
        <v>1</v>
      </c>
      <c r="AG611">
        <v>1</v>
      </c>
      <c r="AH611">
        <v>2</v>
      </c>
      <c r="AI611">
        <v>2</v>
      </c>
      <c r="AJ611" t="s">
        <v>358</v>
      </c>
      <c r="AK611" t="s">
        <v>359</v>
      </c>
      <c r="AL611" t="s">
        <v>360</v>
      </c>
      <c r="AM611" t="s">
        <v>9485</v>
      </c>
      <c r="AN611" t="s">
        <v>9486</v>
      </c>
      <c r="AP611" t="s">
        <v>9487</v>
      </c>
      <c r="AQ611" t="s">
        <v>9488</v>
      </c>
      <c r="AR611" t="s">
        <v>9115</v>
      </c>
      <c r="AS611">
        <v>2015</v>
      </c>
      <c r="AT611">
        <v>46</v>
      </c>
      <c r="AU611">
        <v>10</v>
      </c>
      <c r="AX611" t="s">
        <v>49</v>
      </c>
      <c r="AZ611">
        <v>964</v>
      </c>
      <c r="BA611">
        <v>968</v>
      </c>
      <c r="BC611" t="s">
        <v>9489</v>
      </c>
      <c r="BE611">
        <v>5</v>
      </c>
      <c r="BF611" t="s">
        <v>2554</v>
      </c>
      <c r="BG611" t="s">
        <v>2554</v>
      </c>
      <c r="BH611" t="s">
        <v>9490</v>
      </c>
      <c r="BI611" t="s">
        <v>9491</v>
      </c>
    </row>
    <row r="612" spans="1:62">
      <c r="A612" t="s">
        <v>62</v>
      </c>
      <c r="B612" t="s">
        <v>9492</v>
      </c>
      <c r="F612" t="s">
        <v>9493</v>
      </c>
      <c r="I612" t="s">
        <v>9494</v>
      </c>
      <c r="J612" t="s">
        <v>1096</v>
      </c>
      <c r="M612" t="s">
        <v>67</v>
      </c>
      <c r="N612" t="s">
        <v>68</v>
      </c>
      <c r="T612" t="s">
        <v>9495</v>
      </c>
      <c r="U612" t="s">
        <v>9496</v>
      </c>
      <c r="W612" t="s">
        <v>9497</v>
      </c>
      <c r="X612" t="s">
        <v>9498</v>
      </c>
      <c r="Y612" t="s">
        <v>9499</v>
      </c>
      <c r="AB612" t="s">
        <v>9500</v>
      </c>
      <c r="AC612" t="s">
        <v>9501</v>
      </c>
      <c r="AE612">
        <v>36</v>
      </c>
      <c r="AF612">
        <v>0</v>
      </c>
      <c r="AG612">
        <v>0</v>
      </c>
      <c r="AH612">
        <v>11</v>
      </c>
      <c r="AI612">
        <v>11</v>
      </c>
      <c r="AJ612" t="s">
        <v>425</v>
      </c>
      <c r="AK612" t="s">
        <v>426</v>
      </c>
      <c r="AL612" t="s">
        <v>427</v>
      </c>
      <c r="AM612" t="s">
        <v>1103</v>
      </c>
      <c r="AN612" t="s">
        <v>1104</v>
      </c>
      <c r="AP612" t="s">
        <v>1105</v>
      </c>
      <c r="AQ612" t="s">
        <v>1106</v>
      </c>
      <c r="AR612" t="s">
        <v>9115</v>
      </c>
      <c r="AS612">
        <v>2015</v>
      </c>
      <c r="AT612">
        <v>124</v>
      </c>
      <c r="AZ612">
        <v>97</v>
      </c>
      <c r="BA612">
        <v>102</v>
      </c>
      <c r="BC612" t="s">
        <v>9502</v>
      </c>
      <c r="BE612">
        <v>6</v>
      </c>
      <c r="BF612" t="s">
        <v>1108</v>
      </c>
      <c r="BG612" t="s">
        <v>1108</v>
      </c>
      <c r="BH612" t="s">
        <v>9503</v>
      </c>
      <c r="BI612" t="s">
        <v>9504</v>
      </c>
      <c r="BJ612">
        <v>26453237</v>
      </c>
    </row>
    <row r="613" spans="1:62">
      <c r="A613" t="s">
        <v>62</v>
      </c>
      <c r="B613" t="s">
        <v>9505</v>
      </c>
      <c r="F613" t="s">
        <v>9506</v>
      </c>
      <c r="I613" t="s">
        <v>9507</v>
      </c>
      <c r="J613" t="s">
        <v>5457</v>
      </c>
      <c r="M613" t="s">
        <v>67</v>
      </c>
      <c r="N613" t="s">
        <v>68</v>
      </c>
      <c r="U613" t="s">
        <v>9508</v>
      </c>
      <c r="W613" t="s">
        <v>9509</v>
      </c>
      <c r="X613" t="s">
        <v>9510</v>
      </c>
      <c r="Y613" t="s">
        <v>9511</v>
      </c>
      <c r="AB613" t="s">
        <v>9512</v>
      </c>
      <c r="AC613" t="s">
        <v>9513</v>
      </c>
      <c r="AE613">
        <v>41</v>
      </c>
      <c r="AF613">
        <v>1</v>
      </c>
      <c r="AG613">
        <v>1</v>
      </c>
      <c r="AH613">
        <v>14</v>
      </c>
      <c r="AI613">
        <v>14</v>
      </c>
      <c r="AJ613" t="s">
        <v>5463</v>
      </c>
      <c r="AK613" t="s">
        <v>5464</v>
      </c>
      <c r="AL613" t="s">
        <v>5465</v>
      </c>
      <c r="AM613" t="s">
        <v>5466</v>
      </c>
      <c r="AN613" t="s">
        <v>5467</v>
      </c>
      <c r="AP613" t="s">
        <v>5457</v>
      </c>
      <c r="AQ613" t="s">
        <v>5468</v>
      </c>
      <c r="AR613" t="s">
        <v>9115</v>
      </c>
      <c r="AS613">
        <v>2015</v>
      </c>
      <c r="AT613">
        <v>105</v>
      </c>
      <c r="AU613">
        <v>10</v>
      </c>
      <c r="AZ613">
        <v>1318</v>
      </c>
      <c r="BA613">
        <v>1324</v>
      </c>
      <c r="BC613" t="s">
        <v>9514</v>
      </c>
      <c r="BE613">
        <v>7</v>
      </c>
      <c r="BF613" t="s">
        <v>577</v>
      </c>
      <c r="BG613" t="s">
        <v>577</v>
      </c>
      <c r="BH613" t="s">
        <v>9515</v>
      </c>
      <c r="BI613" t="s">
        <v>9516</v>
      </c>
      <c r="BJ613">
        <v>26360465</v>
      </c>
    </row>
    <row r="614" spans="1:62">
      <c r="A614" t="s">
        <v>62</v>
      </c>
      <c r="B614" t="s">
        <v>9517</v>
      </c>
      <c r="F614" t="s">
        <v>9518</v>
      </c>
      <c r="I614" t="s">
        <v>9519</v>
      </c>
      <c r="J614" t="s">
        <v>9520</v>
      </c>
      <c r="M614" t="s">
        <v>67</v>
      </c>
      <c r="N614" t="s">
        <v>68</v>
      </c>
      <c r="T614" t="s">
        <v>9521</v>
      </c>
      <c r="U614" t="s">
        <v>9522</v>
      </c>
      <c r="W614" t="s">
        <v>9523</v>
      </c>
      <c r="X614" t="s">
        <v>132</v>
      </c>
      <c r="Y614" t="s">
        <v>7202</v>
      </c>
      <c r="AB614" t="s">
        <v>9524</v>
      </c>
      <c r="AC614" t="s">
        <v>9525</v>
      </c>
      <c r="AE614">
        <v>47</v>
      </c>
      <c r="AF614">
        <v>0</v>
      </c>
      <c r="AG614">
        <v>0</v>
      </c>
      <c r="AH614">
        <v>3</v>
      </c>
      <c r="AI614">
        <v>3</v>
      </c>
      <c r="AJ614" t="s">
        <v>5252</v>
      </c>
      <c r="AK614" t="s">
        <v>604</v>
      </c>
      <c r="AL614" t="s">
        <v>5253</v>
      </c>
      <c r="AM614" t="s">
        <v>9526</v>
      </c>
      <c r="AN614" t="s">
        <v>9527</v>
      </c>
      <c r="AP614" t="s">
        <v>9528</v>
      </c>
      <c r="AQ614" t="s">
        <v>9529</v>
      </c>
      <c r="AR614" t="s">
        <v>9115</v>
      </c>
      <c r="AS614">
        <v>2015</v>
      </c>
      <c r="AT614">
        <v>91</v>
      </c>
      <c r="AU614">
        <v>10</v>
      </c>
      <c r="AZ614">
        <v>898</v>
      </c>
      <c r="BA614">
        <v>915</v>
      </c>
      <c r="BC614" t="s">
        <v>9530</v>
      </c>
      <c r="BE614">
        <v>18</v>
      </c>
      <c r="BF614" t="s">
        <v>9531</v>
      </c>
      <c r="BG614" t="s">
        <v>6691</v>
      </c>
      <c r="BH614" t="s">
        <v>9532</v>
      </c>
      <c r="BI614" t="s">
        <v>9533</v>
      </c>
    </row>
    <row r="615" spans="1:62">
      <c r="A615" t="s">
        <v>62</v>
      </c>
      <c r="B615" t="s">
        <v>9534</v>
      </c>
      <c r="F615" t="s">
        <v>9535</v>
      </c>
      <c r="I615" t="s">
        <v>9536</v>
      </c>
      <c r="J615" t="s">
        <v>3023</v>
      </c>
      <c r="M615" t="s">
        <v>67</v>
      </c>
      <c r="N615" t="s">
        <v>68</v>
      </c>
      <c r="T615" t="s">
        <v>9537</v>
      </c>
      <c r="U615" t="s">
        <v>9538</v>
      </c>
      <c r="W615" t="s">
        <v>9539</v>
      </c>
      <c r="X615" t="s">
        <v>9540</v>
      </c>
      <c r="Y615" t="s">
        <v>9334</v>
      </c>
      <c r="AB615" t="s">
        <v>9541</v>
      </c>
      <c r="AC615" t="s">
        <v>9542</v>
      </c>
      <c r="AE615">
        <v>49</v>
      </c>
      <c r="AF615">
        <v>0</v>
      </c>
      <c r="AG615">
        <v>0</v>
      </c>
      <c r="AH615">
        <v>27</v>
      </c>
      <c r="AI615">
        <v>27</v>
      </c>
      <c r="AJ615" t="s">
        <v>136</v>
      </c>
      <c r="AK615" t="s">
        <v>77</v>
      </c>
      <c r="AL615" t="s">
        <v>137</v>
      </c>
      <c r="AM615" t="s">
        <v>3031</v>
      </c>
      <c r="AN615" t="s">
        <v>3032</v>
      </c>
      <c r="AP615" t="s">
        <v>3033</v>
      </c>
      <c r="AQ615" t="s">
        <v>3034</v>
      </c>
      <c r="AR615" t="s">
        <v>9115</v>
      </c>
      <c r="AS615">
        <v>2015</v>
      </c>
      <c r="AT615">
        <v>84</v>
      </c>
      <c r="AZ615">
        <v>89</v>
      </c>
      <c r="BA615">
        <v>98</v>
      </c>
      <c r="BC615" t="s">
        <v>9543</v>
      </c>
      <c r="BE615">
        <v>10</v>
      </c>
      <c r="BF615" t="s">
        <v>3036</v>
      </c>
      <c r="BG615" t="s">
        <v>3036</v>
      </c>
      <c r="BH615" t="s">
        <v>9544</v>
      </c>
      <c r="BI615" t="s">
        <v>9545</v>
      </c>
      <c r="BJ615">
        <v>26277627</v>
      </c>
    </row>
    <row r="616" spans="1:62">
      <c r="A616" t="s">
        <v>62</v>
      </c>
      <c r="B616" t="s">
        <v>9546</v>
      </c>
      <c r="F616" t="s">
        <v>9547</v>
      </c>
      <c r="I616" t="s">
        <v>9548</v>
      </c>
      <c r="J616" t="s">
        <v>5867</v>
      </c>
      <c r="M616" t="s">
        <v>67</v>
      </c>
      <c r="N616" t="s">
        <v>68</v>
      </c>
      <c r="T616" t="s">
        <v>9549</v>
      </c>
      <c r="U616" t="s">
        <v>9550</v>
      </c>
      <c r="W616" t="s">
        <v>9551</v>
      </c>
      <c r="X616" t="s">
        <v>9552</v>
      </c>
      <c r="Y616" t="s">
        <v>9553</v>
      </c>
      <c r="AB616" t="s">
        <v>9554</v>
      </c>
      <c r="AC616" t="s">
        <v>9555</v>
      </c>
      <c r="AE616">
        <v>29</v>
      </c>
      <c r="AF616">
        <v>0</v>
      </c>
      <c r="AG616">
        <v>0</v>
      </c>
      <c r="AH616">
        <v>7</v>
      </c>
      <c r="AI616">
        <v>7</v>
      </c>
      <c r="AJ616" t="s">
        <v>5872</v>
      </c>
      <c r="AK616" t="s">
        <v>5873</v>
      </c>
      <c r="AL616" t="s">
        <v>5874</v>
      </c>
      <c r="AM616" t="s">
        <v>5875</v>
      </c>
      <c r="AN616" t="s">
        <v>5876</v>
      </c>
      <c r="AP616" t="s">
        <v>5877</v>
      </c>
      <c r="AQ616" t="s">
        <v>5878</v>
      </c>
      <c r="AR616" t="s">
        <v>9115</v>
      </c>
      <c r="AS616">
        <v>2015</v>
      </c>
      <c r="AT616">
        <v>16</v>
      </c>
      <c r="AU616">
        <v>10</v>
      </c>
      <c r="AZ616">
        <v>813</v>
      </c>
      <c r="BA616">
        <v>823</v>
      </c>
      <c r="BC616" t="s">
        <v>9556</v>
      </c>
      <c r="BE616">
        <v>11</v>
      </c>
      <c r="BF616" t="s">
        <v>5880</v>
      </c>
      <c r="BG616" t="s">
        <v>5881</v>
      </c>
      <c r="BH616" t="s">
        <v>9557</v>
      </c>
      <c r="BI616" t="s">
        <v>9558</v>
      </c>
      <c r="BJ616">
        <v>26465129</v>
      </c>
    </row>
    <row r="617" spans="1:62">
      <c r="A617" t="s">
        <v>62</v>
      </c>
      <c r="B617" t="s">
        <v>9559</v>
      </c>
      <c r="F617" t="s">
        <v>9560</v>
      </c>
      <c r="I617" t="s">
        <v>9561</v>
      </c>
      <c r="J617" t="s">
        <v>9562</v>
      </c>
      <c r="M617" t="s">
        <v>67</v>
      </c>
      <c r="N617" t="s">
        <v>977</v>
      </c>
      <c r="T617" t="s">
        <v>9563</v>
      </c>
      <c r="U617" t="s">
        <v>9564</v>
      </c>
      <c r="W617" t="s">
        <v>9565</v>
      </c>
      <c r="X617" t="s">
        <v>9566</v>
      </c>
      <c r="Y617" t="s">
        <v>9567</v>
      </c>
      <c r="Z617" t="s">
        <v>9568</v>
      </c>
      <c r="AA617" t="s">
        <v>9569</v>
      </c>
      <c r="AE617">
        <v>53</v>
      </c>
      <c r="AF617">
        <v>1</v>
      </c>
      <c r="AG617">
        <v>1</v>
      </c>
      <c r="AH617">
        <v>31</v>
      </c>
      <c r="AI617">
        <v>31</v>
      </c>
      <c r="AJ617" t="s">
        <v>358</v>
      </c>
      <c r="AK617" t="s">
        <v>359</v>
      </c>
      <c r="AL617" t="s">
        <v>360</v>
      </c>
      <c r="AM617" t="s">
        <v>9570</v>
      </c>
      <c r="AN617" t="s">
        <v>9571</v>
      </c>
      <c r="AP617" t="s">
        <v>9572</v>
      </c>
      <c r="AQ617" t="s">
        <v>9573</v>
      </c>
      <c r="AR617" t="s">
        <v>9115</v>
      </c>
      <c r="AS617">
        <v>2015</v>
      </c>
      <c r="AT617">
        <v>31</v>
      </c>
      <c r="AW617">
        <v>1</v>
      </c>
      <c r="AX617" t="s">
        <v>49</v>
      </c>
      <c r="AZ617">
        <v>34</v>
      </c>
      <c r="BA617">
        <v>45</v>
      </c>
      <c r="BC617" t="s">
        <v>9574</v>
      </c>
      <c r="BE617">
        <v>12</v>
      </c>
      <c r="BF617" t="s">
        <v>472</v>
      </c>
      <c r="BG617" t="s">
        <v>473</v>
      </c>
      <c r="BH617" t="s">
        <v>9575</v>
      </c>
      <c r="BI617" t="s">
        <v>9576</v>
      </c>
    </row>
    <row r="618" spans="1:62">
      <c r="A618" t="s">
        <v>62</v>
      </c>
      <c r="B618" t="s">
        <v>9577</v>
      </c>
      <c r="F618" t="s">
        <v>9578</v>
      </c>
      <c r="I618" t="s">
        <v>9579</v>
      </c>
      <c r="J618" t="s">
        <v>3344</v>
      </c>
      <c r="M618" t="s">
        <v>67</v>
      </c>
      <c r="N618" t="s">
        <v>68</v>
      </c>
      <c r="T618" t="s">
        <v>9580</v>
      </c>
      <c r="U618" t="s">
        <v>9581</v>
      </c>
      <c r="W618" t="s">
        <v>9582</v>
      </c>
      <c r="X618" t="s">
        <v>9583</v>
      </c>
      <c r="Y618" t="s">
        <v>8235</v>
      </c>
      <c r="AB618" t="s">
        <v>9584</v>
      </c>
      <c r="AC618" t="s">
        <v>9585</v>
      </c>
      <c r="AE618">
        <v>42</v>
      </c>
      <c r="AF618">
        <v>0</v>
      </c>
      <c r="AG618">
        <v>0</v>
      </c>
      <c r="AH618">
        <v>23</v>
      </c>
      <c r="AI618">
        <v>23</v>
      </c>
      <c r="AJ618" t="s">
        <v>1289</v>
      </c>
      <c r="AK618" t="s">
        <v>1290</v>
      </c>
      <c r="AL618" t="s">
        <v>1291</v>
      </c>
      <c r="AM618" t="s">
        <v>3352</v>
      </c>
      <c r="AN618" t="s">
        <v>3353</v>
      </c>
      <c r="AP618" t="s">
        <v>3354</v>
      </c>
      <c r="AQ618" t="s">
        <v>3355</v>
      </c>
      <c r="AR618" t="s">
        <v>9115</v>
      </c>
      <c r="AS618">
        <v>2015</v>
      </c>
      <c r="AT618">
        <v>37</v>
      </c>
      <c r="AU618">
        <v>10</v>
      </c>
      <c r="BB618">
        <v>196</v>
      </c>
      <c r="BC618" t="s">
        <v>9586</v>
      </c>
      <c r="BE618">
        <v>10</v>
      </c>
      <c r="BF618" t="s">
        <v>577</v>
      </c>
      <c r="BG618" t="s">
        <v>577</v>
      </c>
      <c r="BH618" t="s">
        <v>9587</v>
      </c>
      <c r="BI618" t="s">
        <v>9588</v>
      </c>
    </row>
    <row r="619" spans="1:62">
      <c r="A619" t="s">
        <v>62</v>
      </c>
      <c r="B619" t="s">
        <v>9589</v>
      </c>
      <c r="F619" t="s">
        <v>9590</v>
      </c>
      <c r="I619" t="s">
        <v>9591</v>
      </c>
      <c r="J619" t="s">
        <v>9592</v>
      </c>
      <c r="M619" t="s">
        <v>67</v>
      </c>
      <c r="N619" t="s">
        <v>68</v>
      </c>
      <c r="T619" t="s">
        <v>9593</v>
      </c>
      <c r="U619" t="s">
        <v>9594</v>
      </c>
      <c r="W619" t="s">
        <v>9595</v>
      </c>
      <c r="X619" t="s">
        <v>705</v>
      </c>
      <c r="Y619" t="s">
        <v>706</v>
      </c>
      <c r="AB619" t="s">
        <v>9596</v>
      </c>
      <c r="AC619" t="s">
        <v>9597</v>
      </c>
      <c r="AE619">
        <v>44</v>
      </c>
      <c r="AF619">
        <v>0</v>
      </c>
      <c r="AG619">
        <v>0</v>
      </c>
      <c r="AH619">
        <v>4</v>
      </c>
      <c r="AI619">
        <v>4</v>
      </c>
      <c r="AJ619" t="s">
        <v>358</v>
      </c>
      <c r="AK619" t="s">
        <v>359</v>
      </c>
      <c r="AL619" t="s">
        <v>360</v>
      </c>
      <c r="AM619" t="s">
        <v>9598</v>
      </c>
      <c r="AP619" t="s">
        <v>9599</v>
      </c>
      <c r="AQ619" t="s">
        <v>9600</v>
      </c>
      <c r="AR619" t="s">
        <v>9115</v>
      </c>
      <c r="AS619">
        <v>2015</v>
      </c>
      <c r="AT619">
        <v>5</v>
      </c>
      <c r="AU619">
        <v>19</v>
      </c>
      <c r="AZ619">
        <v>4466</v>
      </c>
      <c r="BA619">
        <v>4479</v>
      </c>
      <c r="BC619" t="s">
        <v>9601</v>
      </c>
      <c r="BE619">
        <v>14</v>
      </c>
      <c r="BF619" t="s">
        <v>9602</v>
      </c>
      <c r="BG619" t="s">
        <v>938</v>
      </c>
      <c r="BH619" t="s">
        <v>9603</v>
      </c>
      <c r="BI619" t="s">
        <v>9604</v>
      </c>
    </row>
    <row r="620" spans="1:62">
      <c r="A620" t="s">
        <v>62</v>
      </c>
      <c r="B620" t="s">
        <v>9605</v>
      </c>
      <c r="F620" t="s">
        <v>9606</v>
      </c>
      <c r="I620" t="s">
        <v>9607</v>
      </c>
      <c r="J620" t="s">
        <v>1411</v>
      </c>
      <c r="M620" t="s">
        <v>67</v>
      </c>
      <c r="N620" t="s">
        <v>68</v>
      </c>
      <c r="T620" t="s">
        <v>9608</v>
      </c>
      <c r="U620" t="s">
        <v>9609</v>
      </c>
      <c r="W620" t="s">
        <v>9610</v>
      </c>
      <c r="X620" t="s">
        <v>1874</v>
      </c>
      <c r="Y620" t="s">
        <v>1875</v>
      </c>
      <c r="AB620" t="s">
        <v>9611</v>
      </c>
      <c r="AC620" t="s">
        <v>9612</v>
      </c>
      <c r="AE620">
        <v>23</v>
      </c>
      <c r="AF620">
        <v>0</v>
      </c>
      <c r="AG620">
        <v>0</v>
      </c>
      <c r="AH620">
        <v>13</v>
      </c>
      <c r="AI620">
        <v>13</v>
      </c>
      <c r="AJ620" t="s">
        <v>1289</v>
      </c>
      <c r="AK620" t="s">
        <v>1290</v>
      </c>
      <c r="AL620" t="s">
        <v>1291</v>
      </c>
      <c r="AM620" t="s">
        <v>1418</v>
      </c>
      <c r="AN620" t="s">
        <v>1419</v>
      </c>
      <c r="AP620" t="s">
        <v>1420</v>
      </c>
      <c r="AQ620" t="s">
        <v>1421</v>
      </c>
      <c r="AR620" t="s">
        <v>9115</v>
      </c>
      <c r="AS620">
        <v>2015</v>
      </c>
      <c r="AT620">
        <v>22</v>
      </c>
      <c r="AU620">
        <v>19</v>
      </c>
      <c r="AZ620">
        <v>14882</v>
      </c>
      <c r="BA620">
        <v>14890</v>
      </c>
      <c r="BC620" t="s">
        <v>9613</v>
      </c>
      <c r="BE620">
        <v>9</v>
      </c>
      <c r="BF620" t="s">
        <v>937</v>
      </c>
      <c r="BG620" t="s">
        <v>938</v>
      </c>
      <c r="BH620" t="s">
        <v>9614</v>
      </c>
      <c r="BI620" t="s">
        <v>9615</v>
      </c>
      <c r="BJ620">
        <v>25994268</v>
      </c>
    </row>
    <row r="621" spans="1:62">
      <c r="A621" t="s">
        <v>62</v>
      </c>
      <c r="B621" t="s">
        <v>9616</v>
      </c>
      <c r="F621" t="s">
        <v>9617</v>
      </c>
      <c r="I621" t="s">
        <v>9618</v>
      </c>
      <c r="J621" t="s">
        <v>9619</v>
      </c>
      <c r="M621" t="s">
        <v>67</v>
      </c>
      <c r="N621" t="s">
        <v>68</v>
      </c>
      <c r="U621" t="s">
        <v>9620</v>
      </c>
      <c r="W621" t="s">
        <v>9621</v>
      </c>
      <c r="X621" t="s">
        <v>9622</v>
      </c>
      <c r="Y621" t="s">
        <v>9623</v>
      </c>
      <c r="AB621" t="s">
        <v>9624</v>
      </c>
      <c r="AC621" t="s">
        <v>9625</v>
      </c>
      <c r="AE621">
        <v>40</v>
      </c>
      <c r="AF621">
        <v>0</v>
      </c>
      <c r="AG621">
        <v>0</v>
      </c>
      <c r="AH621">
        <v>9</v>
      </c>
      <c r="AI621">
        <v>9</v>
      </c>
      <c r="AJ621" t="s">
        <v>912</v>
      </c>
      <c r="AK621" t="s">
        <v>768</v>
      </c>
      <c r="AL621" t="s">
        <v>913</v>
      </c>
      <c r="AM621" t="s">
        <v>9626</v>
      </c>
      <c r="AN621" t="s">
        <v>9627</v>
      </c>
      <c r="AP621" t="s">
        <v>9628</v>
      </c>
      <c r="AQ621" t="s">
        <v>9629</v>
      </c>
      <c r="AR621" t="s">
        <v>9115</v>
      </c>
      <c r="AS621">
        <v>2015</v>
      </c>
      <c r="AT621">
        <v>83</v>
      </c>
      <c r="AU621">
        <v>10</v>
      </c>
      <c r="AZ621">
        <v>3902</v>
      </c>
      <c r="BA621">
        <v>3908</v>
      </c>
      <c r="BC621" t="s">
        <v>9630</v>
      </c>
      <c r="BE621">
        <v>7</v>
      </c>
      <c r="BF621" t="s">
        <v>9631</v>
      </c>
      <c r="BG621" t="s">
        <v>9631</v>
      </c>
      <c r="BH621" t="s">
        <v>9632</v>
      </c>
      <c r="BI621" t="s">
        <v>9633</v>
      </c>
      <c r="BJ621">
        <v>26195552</v>
      </c>
    </row>
    <row r="622" spans="1:62">
      <c r="A622" t="s">
        <v>62</v>
      </c>
      <c r="B622" t="s">
        <v>9634</v>
      </c>
      <c r="F622" t="s">
        <v>9635</v>
      </c>
      <c r="I622" t="s">
        <v>9636</v>
      </c>
      <c r="J622" t="s">
        <v>1015</v>
      </c>
      <c r="M622" t="s">
        <v>67</v>
      </c>
      <c r="N622" t="s">
        <v>68</v>
      </c>
      <c r="T622" t="s">
        <v>9637</v>
      </c>
      <c r="U622" t="s">
        <v>9638</v>
      </c>
      <c r="W622" t="s">
        <v>9639</v>
      </c>
      <c r="X622" t="s">
        <v>6392</v>
      </c>
      <c r="Y622" t="s">
        <v>1020</v>
      </c>
      <c r="AB622" t="s">
        <v>9640</v>
      </c>
      <c r="AC622" t="s">
        <v>9641</v>
      </c>
      <c r="AE622">
        <v>40</v>
      </c>
      <c r="AF622">
        <v>0</v>
      </c>
      <c r="AG622">
        <v>0</v>
      </c>
      <c r="AH622">
        <v>15</v>
      </c>
      <c r="AI622">
        <v>15</v>
      </c>
      <c r="AJ622" t="s">
        <v>76</v>
      </c>
      <c r="AK622" t="s">
        <v>77</v>
      </c>
      <c r="AL622" t="s">
        <v>78</v>
      </c>
      <c r="AM622" t="s">
        <v>1023</v>
      </c>
      <c r="AN622" t="s">
        <v>1024</v>
      </c>
      <c r="AP622" t="s">
        <v>1025</v>
      </c>
      <c r="AQ622" t="s">
        <v>1026</v>
      </c>
      <c r="AR622" t="s">
        <v>9115</v>
      </c>
      <c r="AS622">
        <v>2015</v>
      </c>
      <c r="AT622">
        <v>104</v>
      </c>
      <c r="AZ622">
        <v>97</v>
      </c>
      <c r="BA622">
        <v>104</v>
      </c>
      <c r="BC622" t="s">
        <v>9642</v>
      </c>
      <c r="BE622">
        <v>8</v>
      </c>
      <c r="BF622" t="s">
        <v>1028</v>
      </c>
      <c r="BG622" t="s">
        <v>1029</v>
      </c>
      <c r="BH622" t="s">
        <v>9643</v>
      </c>
      <c r="BI622" t="s">
        <v>9644</v>
      </c>
    </row>
    <row r="623" spans="1:62">
      <c r="A623" t="s">
        <v>62</v>
      </c>
      <c r="B623" t="s">
        <v>9645</v>
      </c>
      <c r="F623" t="s">
        <v>9646</v>
      </c>
      <c r="I623" t="s">
        <v>9647</v>
      </c>
      <c r="J623" t="s">
        <v>1015</v>
      </c>
      <c r="M623" t="s">
        <v>67</v>
      </c>
      <c r="N623" t="s">
        <v>68</v>
      </c>
      <c r="T623" t="s">
        <v>9648</v>
      </c>
      <c r="U623" t="s">
        <v>9649</v>
      </c>
      <c r="W623" t="s">
        <v>9650</v>
      </c>
      <c r="X623" t="s">
        <v>9651</v>
      </c>
      <c r="Y623" t="s">
        <v>9652</v>
      </c>
      <c r="AE623">
        <v>22</v>
      </c>
      <c r="AF623">
        <v>0</v>
      </c>
      <c r="AG623">
        <v>0</v>
      </c>
      <c r="AH623">
        <v>4</v>
      </c>
      <c r="AI623">
        <v>4</v>
      </c>
      <c r="AJ623" t="s">
        <v>76</v>
      </c>
      <c r="AK623" t="s">
        <v>77</v>
      </c>
      <c r="AL623" t="s">
        <v>78</v>
      </c>
      <c r="AM623" t="s">
        <v>1023</v>
      </c>
      <c r="AN623" t="s">
        <v>1024</v>
      </c>
      <c r="AP623" t="s">
        <v>1025</v>
      </c>
      <c r="AQ623" t="s">
        <v>1026</v>
      </c>
      <c r="AR623" t="s">
        <v>9115</v>
      </c>
      <c r="AS623">
        <v>2015</v>
      </c>
      <c r="AT623">
        <v>104</v>
      </c>
      <c r="AZ623">
        <v>324</v>
      </c>
      <c r="BA623">
        <v>332</v>
      </c>
      <c r="BC623" t="s">
        <v>9653</v>
      </c>
      <c r="BE623">
        <v>9</v>
      </c>
      <c r="BF623" t="s">
        <v>1028</v>
      </c>
      <c r="BG623" t="s">
        <v>1029</v>
      </c>
      <c r="BH623" t="s">
        <v>9643</v>
      </c>
      <c r="BI623" t="s">
        <v>9654</v>
      </c>
    </row>
    <row r="624" spans="1:62">
      <c r="A624" t="s">
        <v>62</v>
      </c>
      <c r="B624" t="s">
        <v>9655</v>
      </c>
      <c r="F624" t="s">
        <v>9656</v>
      </c>
      <c r="I624" t="s">
        <v>9657</v>
      </c>
      <c r="J624" t="s">
        <v>1015</v>
      </c>
      <c r="M624" t="s">
        <v>67</v>
      </c>
      <c r="N624" t="s">
        <v>977</v>
      </c>
      <c r="T624" t="s">
        <v>9658</v>
      </c>
      <c r="U624" t="s">
        <v>9659</v>
      </c>
      <c r="W624" t="s">
        <v>9660</v>
      </c>
      <c r="X624" t="s">
        <v>9661</v>
      </c>
      <c r="Y624" t="s">
        <v>5809</v>
      </c>
      <c r="AB624" t="s">
        <v>9662</v>
      </c>
      <c r="AC624" t="s">
        <v>9663</v>
      </c>
      <c r="AE624">
        <v>215</v>
      </c>
      <c r="AF624">
        <v>1</v>
      </c>
      <c r="AG624">
        <v>1</v>
      </c>
      <c r="AH624">
        <v>36</v>
      </c>
      <c r="AI624">
        <v>36</v>
      </c>
      <c r="AJ624" t="s">
        <v>76</v>
      </c>
      <c r="AK624" t="s">
        <v>77</v>
      </c>
      <c r="AL624" t="s">
        <v>78</v>
      </c>
      <c r="AM624" t="s">
        <v>1023</v>
      </c>
      <c r="AN624" t="s">
        <v>1024</v>
      </c>
      <c r="AP624" t="s">
        <v>1025</v>
      </c>
      <c r="AQ624" t="s">
        <v>1026</v>
      </c>
      <c r="AR624" t="s">
        <v>9115</v>
      </c>
      <c r="AS624">
        <v>2015</v>
      </c>
      <c r="AT624">
        <v>104</v>
      </c>
      <c r="AZ624">
        <v>333</v>
      </c>
      <c r="BA624">
        <v>349</v>
      </c>
      <c r="BC624" t="s">
        <v>9664</v>
      </c>
      <c r="BE624">
        <v>17</v>
      </c>
      <c r="BF624" t="s">
        <v>1028</v>
      </c>
      <c r="BG624" t="s">
        <v>1029</v>
      </c>
      <c r="BH624" t="s">
        <v>9643</v>
      </c>
      <c r="BI624" t="s">
        <v>9665</v>
      </c>
    </row>
    <row r="625" spans="1:62">
      <c r="A625" t="s">
        <v>62</v>
      </c>
      <c r="B625" t="s">
        <v>9666</v>
      </c>
      <c r="F625" t="s">
        <v>9667</v>
      </c>
      <c r="I625" t="s">
        <v>9668</v>
      </c>
      <c r="J625" t="s">
        <v>9669</v>
      </c>
      <c r="M625" t="s">
        <v>67</v>
      </c>
      <c r="N625" t="s">
        <v>68</v>
      </c>
      <c r="U625" t="s">
        <v>9670</v>
      </c>
      <c r="W625" t="s">
        <v>9671</v>
      </c>
      <c r="X625" t="s">
        <v>9672</v>
      </c>
      <c r="Y625" t="s">
        <v>9673</v>
      </c>
      <c r="AB625" t="s">
        <v>9674</v>
      </c>
      <c r="AC625" t="s">
        <v>9675</v>
      </c>
      <c r="AE625">
        <v>28</v>
      </c>
      <c r="AF625">
        <v>0</v>
      </c>
      <c r="AG625">
        <v>0</v>
      </c>
      <c r="AH625">
        <v>7</v>
      </c>
      <c r="AI625">
        <v>7</v>
      </c>
      <c r="AJ625" t="s">
        <v>358</v>
      </c>
      <c r="AK625" t="s">
        <v>359</v>
      </c>
      <c r="AL625" t="s">
        <v>360</v>
      </c>
      <c r="AM625" t="s">
        <v>9676</v>
      </c>
      <c r="AN625" t="s">
        <v>9677</v>
      </c>
      <c r="AP625" t="s">
        <v>9678</v>
      </c>
      <c r="AQ625" t="s">
        <v>9679</v>
      </c>
      <c r="AR625" t="s">
        <v>9115</v>
      </c>
      <c r="AS625">
        <v>2015</v>
      </c>
      <c r="AT625">
        <v>38</v>
      </c>
      <c r="AU625">
        <v>5</v>
      </c>
      <c r="AZ625">
        <v>337</v>
      </c>
      <c r="BA625">
        <v>346</v>
      </c>
      <c r="BC625" t="s">
        <v>9680</v>
      </c>
      <c r="BE625">
        <v>10</v>
      </c>
      <c r="BF625" t="s">
        <v>200</v>
      </c>
      <c r="BG625" t="s">
        <v>200</v>
      </c>
      <c r="BH625" t="s">
        <v>9681</v>
      </c>
      <c r="BI625" t="s">
        <v>9682</v>
      </c>
    </row>
    <row r="626" spans="1:62">
      <c r="A626" t="s">
        <v>62</v>
      </c>
      <c r="B626" t="s">
        <v>9683</v>
      </c>
      <c r="F626" t="s">
        <v>9684</v>
      </c>
      <c r="I626" t="s">
        <v>9685</v>
      </c>
      <c r="J626" t="s">
        <v>5421</v>
      </c>
      <c r="M626" t="s">
        <v>67</v>
      </c>
      <c r="N626" t="s">
        <v>68</v>
      </c>
      <c r="T626" t="s">
        <v>9686</v>
      </c>
      <c r="U626" t="s">
        <v>7315</v>
      </c>
      <c r="W626" t="s">
        <v>9687</v>
      </c>
      <c r="X626" t="s">
        <v>9688</v>
      </c>
      <c r="Y626" t="s">
        <v>9258</v>
      </c>
      <c r="AB626" t="s">
        <v>9689</v>
      </c>
      <c r="AC626" t="s">
        <v>9690</v>
      </c>
      <c r="AE626">
        <v>10</v>
      </c>
      <c r="AF626">
        <v>0</v>
      </c>
      <c r="AG626">
        <v>0</v>
      </c>
      <c r="AH626">
        <v>15</v>
      </c>
      <c r="AI626">
        <v>15</v>
      </c>
      <c r="AJ626" t="s">
        <v>112</v>
      </c>
      <c r="AK626" t="s">
        <v>113</v>
      </c>
      <c r="AL626" t="s">
        <v>114</v>
      </c>
      <c r="AM626" t="s">
        <v>5429</v>
      </c>
      <c r="AN626" t="s">
        <v>5430</v>
      </c>
      <c r="AP626" t="s">
        <v>5431</v>
      </c>
      <c r="AQ626" t="s">
        <v>5432</v>
      </c>
      <c r="AR626" t="s">
        <v>9115</v>
      </c>
      <c r="AS626">
        <v>2015</v>
      </c>
      <c r="AT626">
        <v>23</v>
      </c>
      <c r="AZ626">
        <v>15</v>
      </c>
      <c r="BA626">
        <v>17</v>
      </c>
      <c r="BC626" t="s">
        <v>9691</v>
      </c>
      <c r="BE626">
        <v>3</v>
      </c>
      <c r="BF626" t="s">
        <v>5434</v>
      </c>
      <c r="BG626" t="s">
        <v>5434</v>
      </c>
      <c r="BH626" t="s">
        <v>9692</v>
      </c>
      <c r="BI626" t="s">
        <v>9693</v>
      </c>
      <c r="BJ626">
        <v>25795024</v>
      </c>
    </row>
    <row r="627" spans="1:62">
      <c r="A627" t="s">
        <v>62</v>
      </c>
      <c r="B627" t="s">
        <v>9694</v>
      </c>
      <c r="F627" t="s">
        <v>9695</v>
      </c>
      <c r="I627" t="s">
        <v>9696</v>
      </c>
      <c r="J627" t="s">
        <v>1341</v>
      </c>
      <c r="M627" t="s">
        <v>67</v>
      </c>
      <c r="N627" t="s">
        <v>68</v>
      </c>
      <c r="T627" t="s">
        <v>9697</v>
      </c>
      <c r="U627" t="s">
        <v>9698</v>
      </c>
      <c r="W627" t="s">
        <v>9699</v>
      </c>
      <c r="X627" t="s">
        <v>619</v>
      </c>
      <c r="Y627" t="s">
        <v>620</v>
      </c>
      <c r="AB627" t="s">
        <v>9700</v>
      </c>
      <c r="AC627" t="s">
        <v>9701</v>
      </c>
      <c r="AE627">
        <v>58</v>
      </c>
      <c r="AF627">
        <v>0</v>
      </c>
      <c r="AG627">
        <v>0</v>
      </c>
      <c r="AH627">
        <v>18</v>
      </c>
      <c r="AI627">
        <v>18</v>
      </c>
      <c r="AJ627" t="s">
        <v>358</v>
      </c>
      <c r="AK627" t="s">
        <v>359</v>
      </c>
      <c r="AL627" t="s">
        <v>360</v>
      </c>
      <c r="AM627" t="s">
        <v>1349</v>
      </c>
      <c r="AN627" t="s">
        <v>1350</v>
      </c>
      <c r="AP627" t="s">
        <v>1341</v>
      </c>
      <c r="AQ627" t="s">
        <v>1351</v>
      </c>
      <c r="AR627" t="s">
        <v>9115</v>
      </c>
      <c r="AS627">
        <v>2015</v>
      </c>
      <c r="AT627">
        <v>134</v>
      </c>
      <c r="AU627">
        <v>5</v>
      </c>
      <c r="AZ627">
        <v>564</v>
      </c>
      <c r="BA627">
        <v>572</v>
      </c>
      <c r="BC627" t="s">
        <v>9702</v>
      </c>
      <c r="BE627">
        <v>9</v>
      </c>
      <c r="BF627" t="s">
        <v>1353</v>
      </c>
      <c r="BG627" t="s">
        <v>1354</v>
      </c>
      <c r="BH627" t="s">
        <v>9703</v>
      </c>
      <c r="BI627" t="s">
        <v>9704</v>
      </c>
    </row>
    <row r="628" spans="1:62">
      <c r="A628" t="s">
        <v>62</v>
      </c>
      <c r="B628" t="s">
        <v>5157</v>
      </c>
      <c r="F628" t="s">
        <v>5158</v>
      </c>
      <c r="I628" t="s">
        <v>9705</v>
      </c>
      <c r="J628" t="s">
        <v>5160</v>
      </c>
      <c r="M628" t="s">
        <v>67</v>
      </c>
      <c r="N628" t="s">
        <v>68</v>
      </c>
      <c r="T628" t="s">
        <v>9706</v>
      </c>
      <c r="U628" t="s">
        <v>9707</v>
      </c>
      <c r="W628" t="s">
        <v>9708</v>
      </c>
      <c r="X628" t="s">
        <v>5162</v>
      </c>
      <c r="Y628" t="s">
        <v>9709</v>
      </c>
      <c r="AB628" t="s">
        <v>9710</v>
      </c>
      <c r="AC628" t="s">
        <v>9711</v>
      </c>
      <c r="AE628">
        <v>44</v>
      </c>
      <c r="AF628">
        <v>1</v>
      </c>
      <c r="AG628">
        <v>1</v>
      </c>
      <c r="AH628">
        <v>25</v>
      </c>
      <c r="AI628">
        <v>25</v>
      </c>
      <c r="AJ628" t="s">
        <v>358</v>
      </c>
      <c r="AK628" t="s">
        <v>359</v>
      </c>
      <c r="AL628" t="s">
        <v>360</v>
      </c>
      <c r="AM628" t="s">
        <v>5163</v>
      </c>
      <c r="AN628" t="s">
        <v>5164</v>
      </c>
      <c r="AP628" t="s">
        <v>5165</v>
      </c>
      <c r="AQ628" t="s">
        <v>5166</v>
      </c>
      <c r="AR628" t="s">
        <v>9115</v>
      </c>
      <c r="AS628">
        <v>2015</v>
      </c>
      <c r="AT628">
        <v>84</v>
      </c>
      <c r="AU628">
        <v>1</v>
      </c>
      <c r="AZ628">
        <v>20</v>
      </c>
      <c r="BA628">
        <v>28</v>
      </c>
      <c r="BC628" t="s">
        <v>9712</v>
      </c>
      <c r="BE628">
        <v>9</v>
      </c>
      <c r="BF628" t="s">
        <v>577</v>
      </c>
      <c r="BG628" t="s">
        <v>577</v>
      </c>
      <c r="BH628" t="s">
        <v>9713</v>
      </c>
      <c r="BI628" t="s">
        <v>9714</v>
      </c>
      <c r="BJ628">
        <v>26248689</v>
      </c>
    </row>
    <row r="629" spans="1:62">
      <c r="A629" t="s">
        <v>62</v>
      </c>
      <c r="B629" t="s">
        <v>9715</v>
      </c>
      <c r="F629" t="s">
        <v>9716</v>
      </c>
      <c r="I629" t="s">
        <v>9717</v>
      </c>
      <c r="J629" t="s">
        <v>5160</v>
      </c>
      <c r="M629" t="s">
        <v>67</v>
      </c>
      <c r="N629" t="s">
        <v>68</v>
      </c>
      <c r="T629" t="s">
        <v>9718</v>
      </c>
      <c r="U629" t="s">
        <v>9719</v>
      </c>
      <c r="W629" t="s">
        <v>9720</v>
      </c>
      <c r="X629" t="s">
        <v>9721</v>
      </c>
      <c r="Y629" t="s">
        <v>9722</v>
      </c>
      <c r="AB629" t="s">
        <v>9723</v>
      </c>
      <c r="AC629" t="s">
        <v>9724</v>
      </c>
      <c r="AE629">
        <v>57</v>
      </c>
      <c r="AF629">
        <v>0</v>
      </c>
      <c r="AG629">
        <v>0</v>
      </c>
      <c r="AH629">
        <v>29</v>
      </c>
      <c r="AI629">
        <v>29</v>
      </c>
      <c r="AJ629" t="s">
        <v>358</v>
      </c>
      <c r="AK629" t="s">
        <v>359</v>
      </c>
      <c r="AL629" t="s">
        <v>360</v>
      </c>
      <c r="AM629" t="s">
        <v>5163</v>
      </c>
      <c r="AN629" t="s">
        <v>5164</v>
      </c>
      <c r="AP629" t="s">
        <v>5165</v>
      </c>
      <c r="AQ629" t="s">
        <v>5166</v>
      </c>
      <c r="AR629" t="s">
        <v>9115</v>
      </c>
      <c r="AS629">
        <v>2015</v>
      </c>
      <c r="AT629">
        <v>84</v>
      </c>
      <c r="AU629">
        <v>1</v>
      </c>
      <c r="AZ629">
        <v>154</v>
      </c>
      <c r="BA629">
        <v>168</v>
      </c>
      <c r="BC629" t="s">
        <v>9725</v>
      </c>
      <c r="BE629">
        <v>15</v>
      </c>
      <c r="BF629" t="s">
        <v>577</v>
      </c>
      <c r="BG629" t="s">
        <v>577</v>
      </c>
      <c r="BH629" t="s">
        <v>9713</v>
      </c>
      <c r="BI629" t="s">
        <v>9726</v>
      </c>
      <c r="BJ629">
        <v>26287740</v>
      </c>
    </row>
    <row r="630" spans="1:62">
      <c r="A630" t="s">
        <v>62</v>
      </c>
      <c r="B630" t="s">
        <v>9727</v>
      </c>
      <c r="F630" t="s">
        <v>9728</v>
      </c>
      <c r="I630" t="s">
        <v>9729</v>
      </c>
      <c r="J630" t="s">
        <v>9730</v>
      </c>
      <c r="M630" t="s">
        <v>67</v>
      </c>
      <c r="N630" t="s">
        <v>68</v>
      </c>
      <c r="T630" t="s">
        <v>9731</v>
      </c>
      <c r="U630" t="s">
        <v>9732</v>
      </c>
      <c r="W630" t="s">
        <v>9733</v>
      </c>
      <c r="X630" t="s">
        <v>9734</v>
      </c>
      <c r="Y630" t="s">
        <v>9735</v>
      </c>
      <c r="Z630" t="s">
        <v>9736</v>
      </c>
      <c r="AB630" t="s">
        <v>9737</v>
      </c>
      <c r="AC630" t="s">
        <v>9738</v>
      </c>
      <c r="AE630">
        <v>54</v>
      </c>
      <c r="AF630">
        <v>0</v>
      </c>
      <c r="AG630">
        <v>0</v>
      </c>
      <c r="AH630">
        <v>20</v>
      </c>
      <c r="AI630">
        <v>20</v>
      </c>
      <c r="AJ630" t="s">
        <v>112</v>
      </c>
      <c r="AK630" t="s">
        <v>113</v>
      </c>
      <c r="AL630" t="s">
        <v>114</v>
      </c>
      <c r="AM630" t="s">
        <v>9739</v>
      </c>
      <c r="AN630" t="s">
        <v>9740</v>
      </c>
      <c r="AP630" t="s">
        <v>9741</v>
      </c>
      <c r="AQ630" t="s">
        <v>9742</v>
      </c>
      <c r="AR630" s="1">
        <v>42644</v>
      </c>
      <c r="AS630">
        <v>2015</v>
      </c>
      <c r="AT630">
        <v>134</v>
      </c>
      <c r="AZ630">
        <v>229</v>
      </c>
      <c r="BA630">
        <v>234</v>
      </c>
      <c r="BC630" t="s">
        <v>9743</v>
      </c>
      <c r="BE630">
        <v>6</v>
      </c>
      <c r="BF630" t="s">
        <v>9744</v>
      </c>
      <c r="BG630" t="s">
        <v>9745</v>
      </c>
      <c r="BH630" t="s">
        <v>9746</v>
      </c>
      <c r="BI630" t="s">
        <v>9747</v>
      </c>
      <c r="BJ630">
        <v>26208293</v>
      </c>
    </row>
    <row r="631" spans="1:62">
      <c r="A631" t="s">
        <v>62</v>
      </c>
      <c r="B631" t="s">
        <v>9748</v>
      </c>
      <c r="F631" t="s">
        <v>9749</v>
      </c>
      <c r="I631" t="s">
        <v>9750</v>
      </c>
      <c r="J631" t="s">
        <v>9751</v>
      </c>
      <c r="M631" t="s">
        <v>67</v>
      </c>
      <c r="N631" t="s">
        <v>68</v>
      </c>
      <c r="T631" t="s">
        <v>9752</v>
      </c>
      <c r="U631" t="s">
        <v>9753</v>
      </c>
      <c r="W631" t="s">
        <v>9754</v>
      </c>
      <c r="X631" t="s">
        <v>9755</v>
      </c>
      <c r="Y631" t="s">
        <v>9756</v>
      </c>
      <c r="AB631" t="s">
        <v>9757</v>
      </c>
      <c r="AC631" t="s">
        <v>9758</v>
      </c>
      <c r="AE631">
        <v>54</v>
      </c>
      <c r="AF631">
        <v>0</v>
      </c>
      <c r="AG631">
        <v>0</v>
      </c>
      <c r="AH631">
        <v>8</v>
      </c>
      <c r="AI631">
        <v>8</v>
      </c>
      <c r="AJ631" t="s">
        <v>425</v>
      </c>
      <c r="AK631" t="s">
        <v>426</v>
      </c>
      <c r="AL631" t="s">
        <v>427</v>
      </c>
      <c r="AM631" t="s">
        <v>9759</v>
      </c>
      <c r="AN631" t="s">
        <v>9760</v>
      </c>
      <c r="AP631" t="s">
        <v>9751</v>
      </c>
      <c r="AQ631" t="s">
        <v>9761</v>
      </c>
      <c r="AR631" t="s">
        <v>9115</v>
      </c>
      <c r="AS631">
        <v>2015</v>
      </c>
      <c r="AT631">
        <v>71</v>
      </c>
      <c r="AU631">
        <v>2</v>
      </c>
      <c r="AZ631">
        <v>291</v>
      </c>
      <c r="BA631">
        <v>298</v>
      </c>
      <c r="BC631" t="s">
        <v>9762</v>
      </c>
      <c r="BE631">
        <v>8</v>
      </c>
      <c r="BF631" t="s">
        <v>9763</v>
      </c>
      <c r="BG631" t="s">
        <v>9764</v>
      </c>
      <c r="BH631" t="s">
        <v>9765</v>
      </c>
      <c r="BI631" t="s">
        <v>9766</v>
      </c>
      <c r="BJ631">
        <v>26247316</v>
      </c>
    </row>
    <row r="632" spans="1:62">
      <c r="A632" t="s">
        <v>62</v>
      </c>
      <c r="B632" t="s">
        <v>9767</v>
      </c>
      <c r="F632" t="s">
        <v>9768</v>
      </c>
      <c r="I632" t="s">
        <v>9769</v>
      </c>
      <c r="J632" t="s">
        <v>6102</v>
      </c>
      <c r="M632" t="s">
        <v>67</v>
      </c>
      <c r="N632" t="s">
        <v>68</v>
      </c>
      <c r="T632" t="s">
        <v>9770</v>
      </c>
      <c r="U632" t="s">
        <v>9771</v>
      </c>
      <c r="W632" t="s">
        <v>9772</v>
      </c>
      <c r="X632" t="s">
        <v>1965</v>
      </c>
      <c r="Y632" t="s">
        <v>301</v>
      </c>
      <c r="AB632" t="s">
        <v>9773</v>
      </c>
      <c r="AC632" t="s">
        <v>9774</v>
      </c>
      <c r="AE632">
        <v>28</v>
      </c>
      <c r="AF632">
        <v>0</v>
      </c>
      <c r="AG632">
        <v>0</v>
      </c>
      <c r="AH632">
        <v>16</v>
      </c>
      <c r="AI632">
        <v>16</v>
      </c>
      <c r="AJ632" t="s">
        <v>6107</v>
      </c>
      <c r="AK632" t="s">
        <v>4838</v>
      </c>
      <c r="AL632" t="s">
        <v>6108</v>
      </c>
      <c r="AM632" t="s">
        <v>6109</v>
      </c>
      <c r="AN632" t="s">
        <v>6110</v>
      </c>
      <c r="AP632" t="s">
        <v>6111</v>
      </c>
      <c r="AQ632" t="s">
        <v>6112</v>
      </c>
      <c r="AR632" t="s">
        <v>9115</v>
      </c>
      <c r="AS632">
        <v>2015</v>
      </c>
      <c r="AT632">
        <v>24</v>
      </c>
      <c r="AU632">
        <v>5</v>
      </c>
      <c r="AZ632">
        <v>1829</v>
      </c>
      <c r="BA632">
        <v>1835</v>
      </c>
      <c r="BC632" t="s">
        <v>9775</v>
      </c>
      <c r="BE632">
        <v>7</v>
      </c>
      <c r="BF632" t="s">
        <v>200</v>
      </c>
      <c r="BG632" t="s">
        <v>200</v>
      </c>
      <c r="BH632" t="s">
        <v>9776</v>
      </c>
      <c r="BI632" t="s">
        <v>9777</v>
      </c>
    </row>
    <row r="633" spans="1:62">
      <c r="A633" t="s">
        <v>62</v>
      </c>
      <c r="B633" t="s">
        <v>9778</v>
      </c>
      <c r="F633" t="s">
        <v>9779</v>
      </c>
      <c r="I633" t="s">
        <v>9780</v>
      </c>
      <c r="J633" t="s">
        <v>9781</v>
      </c>
      <c r="M633" t="s">
        <v>67</v>
      </c>
      <c r="N633" t="s">
        <v>68</v>
      </c>
      <c r="T633" t="s">
        <v>9782</v>
      </c>
      <c r="U633" t="s">
        <v>9783</v>
      </c>
      <c r="W633" t="s">
        <v>9784</v>
      </c>
      <c r="X633" t="s">
        <v>9785</v>
      </c>
      <c r="Y633" t="s">
        <v>8116</v>
      </c>
      <c r="AB633" t="s">
        <v>9786</v>
      </c>
      <c r="AC633" t="s">
        <v>9787</v>
      </c>
      <c r="AE633">
        <v>67</v>
      </c>
      <c r="AF633">
        <v>0</v>
      </c>
      <c r="AG633">
        <v>0</v>
      </c>
      <c r="AH633">
        <v>12</v>
      </c>
      <c r="AI633">
        <v>12</v>
      </c>
      <c r="AJ633" t="s">
        <v>425</v>
      </c>
      <c r="AK633" t="s">
        <v>426</v>
      </c>
      <c r="AL633" t="s">
        <v>427</v>
      </c>
      <c r="AM633" t="s">
        <v>9788</v>
      </c>
      <c r="AN633" t="s">
        <v>9789</v>
      </c>
      <c r="AP633" t="s">
        <v>9790</v>
      </c>
      <c r="AQ633" t="s">
        <v>9791</v>
      </c>
      <c r="AR633" t="s">
        <v>9115</v>
      </c>
      <c r="AS633">
        <v>2015</v>
      </c>
      <c r="AT633">
        <v>83</v>
      </c>
      <c r="AZ633">
        <v>92</v>
      </c>
      <c r="BA633">
        <v>102</v>
      </c>
      <c r="BC633" t="s">
        <v>9792</v>
      </c>
      <c r="BE633">
        <v>11</v>
      </c>
      <c r="BF633" t="s">
        <v>9793</v>
      </c>
      <c r="BG633" t="s">
        <v>9793</v>
      </c>
      <c r="BH633" t="s">
        <v>9794</v>
      </c>
      <c r="BI633" t="s">
        <v>9795</v>
      </c>
      <c r="BJ633">
        <v>26341536</v>
      </c>
    </row>
    <row r="634" spans="1:62">
      <c r="A634" t="s">
        <v>62</v>
      </c>
      <c r="B634" t="s">
        <v>9796</v>
      </c>
      <c r="F634" t="s">
        <v>9797</v>
      </c>
      <c r="I634" t="s">
        <v>9798</v>
      </c>
      <c r="J634" t="s">
        <v>4974</v>
      </c>
      <c r="M634" t="s">
        <v>67</v>
      </c>
      <c r="N634" t="s">
        <v>68</v>
      </c>
      <c r="T634" t="s">
        <v>9799</v>
      </c>
      <c r="U634" t="s">
        <v>9800</v>
      </c>
      <c r="W634" t="s">
        <v>9801</v>
      </c>
      <c r="X634" t="s">
        <v>9802</v>
      </c>
      <c r="Y634" t="s">
        <v>1377</v>
      </c>
      <c r="AB634" t="s">
        <v>9803</v>
      </c>
      <c r="AC634" t="s">
        <v>9804</v>
      </c>
      <c r="AE634">
        <v>33</v>
      </c>
      <c r="AF634">
        <v>0</v>
      </c>
      <c r="AG634">
        <v>0</v>
      </c>
      <c r="AH634">
        <v>8</v>
      </c>
      <c r="AI634">
        <v>8</v>
      </c>
      <c r="AJ634" t="s">
        <v>1289</v>
      </c>
      <c r="AK634" t="s">
        <v>1290</v>
      </c>
      <c r="AL634" t="s">
        <v>1291</v>
      </c>
      <c r="AM634" t="s">
        <v>4982</v>
      </c>
      <c r="AN634" t="s">
        <v>4983</v>
      </c>
      <c r="AP634" t="s">
        <v>4984</v>
      </c>
      <c r="AQ634" t="s">
        <v>4985</v>
      </c>
      <c r="AR634" t="s">
        <v>9115</v>
      </c>
      <c r="AS634">
        <v>2015</v>
      </c>
      <c r="AT634">
        <v>58</v>
      </c>
      <c r="AU634">
        <v>5</v>
      </c>
      <c r="AZ634">
        <v>293</v>
      </c>
      <c r="BA634">
        <v>302</v>
      </c>
      <c r="BC634" t="s">
        <v>9805</v>
      </c>
      <c r="BE634">
        <v>10</v>
      </c>
      <c r="BF634" t="s">
        <v>577</v>
      </c>
      <c r="BG634" t="s">
        <v>577</v>
      </c>
      <c r="BH634" t="s">
        <v>9806</v>
      </c>
      <c r="BI634" t="s">
        <v>9807</v>
      </c>
    </row>
    <row r="635" spans="1:62">
      <c r="A635" t="s">
        <v>62</v>
      </c>
      <c r="B635" t="s">
        <v>9808</v>
      </c>
      <c r="F635" t="s">
        <v>9809</v>
      </c>
      <c r="I635" t="s">
        <v>9810</v>
      </c>
      <c r="J635" t="s">
        <v>9811</v>
      </c>
      <c r="M635" t="s">
        <v>67</v>
      </c>
      <c r="N635" t="s">
        <v>68</v>
      </c>
      <c r="T635" t="s">
        <v>9812</v>
      </c>
      <c r="U635" t="s">
        <v>9813</v>
      </c>
      <c r="W635" t="s">
        <v>9814</v>
      </c>
      <c r="X635" t="s">
        <v>9815</v>
      </c>
      <c r="Y635" t="s">
        <v>9816</v>
      </c>
      <c r="Z635" t="s">
        <v>9817</v>
      </c>
      <c r="AA635" t="s">
        <v>9818</v>
      </c>
      <c r="AB635" t="s">
        <v>9819</v>
      </c>
      <c r="AC635" t="s">
        <v>9820</v>
      </c>
      <c r="AE635">
        <v>111</v>
      </c>
      <c r="AF635">
        <v>0</v>
      </c>
      <c r="AG635">
        <v>1</v>
      </c>
      <c r="AH635">
        <v>16</v>
      </c>
      <c r="AI635">
        <v>16</v>
      </c>
      <c r="AJ635" t="s">
        <v>3669</v>
      </c>
      <c r="AK635" t="s">
        <v>77</v>
      </c>
      <c r="AL635" t="s">
        <v>3670</v>
      </c>
      <c r="AM635" t="s">
        <v>9821</v>
      </c>
      <c r="AN635" t="s">
        <v>9822</v>
      </c>
      <c r="AP635" t="s">
        <v>9823</v>
      </c>
      <c r="AQ635" t="s">
        <v>9824</v>
      </c>
      <c r="AR635" t="s">
        <v>9115</v>
      </c>
      <c r="AS635">
        <v>2015</v>
      </c>
      <c r="AT635">
        <v>32</v>
      </c>
      <c r="AU635">
        <v>10</v>
      </c>
      <c r="AZ635">
        <v>2515</v>
      </c>
      <c r="BA635">
        <v>2533</v>
      </c>
      <c r="BC635" t="s">
        <v>9825</v>
      </c>
      <c r="BE635">
        <v>19</v>
      </c>
      <c r="BF635" t="s">
        <v>9826</v>
      </c>
      <c r="BG635" t="s">
        <v>9826</v>
      </c>
      <c r="BH635" t="s">
        <v>9827</v>
      </c>
      <c r="BI635" t="s">
        <v>9828</v>
      </c>
      <c r="BJ635">
        <v>26085518</v>
      </c>
    </row>
    <row r="636" spans="1:62">
      <c r="A636" t="s">
        <v>62</v>
      </c>
      <c r="B636" t="s">
        <v>9829</v>
      </c>
      <c r="F636" t="s">
        <v>9830</v>
      </c>
      <c r="I636" t="s">
        <v>9831</v>
      </c>
      <c r="J636" t="s">
        <v>9832</v>
      </c>
      <c r="M636" t="s">
        <v>67</v>
      </c>
      <c r="N636" t="s">
        <v>68</v>
      </c>
      <c r="T636" t="s">
        <v>9833</v>
      </c>
      <c r="U636" t="s">
        <v>9834</v>
      </c>
      <c r="W636" t="s">
        <v>9835</v>
      </c>
      <c r="X636" t="s">
        <v>9836</v>
      </c>
      <c r="Y636" t="s">
        <v>9837</v>
      </c>
      <c r="Z636" t="s">
        <v>9838</v>
      </c>
      <c r="AA636" t="s">
        <v>9839</v>
      </c>
      <c r="AB636" t="s">
        <v>9840</v>
      </c>
      <c r="AC636" t="s">
        <v>9841</v>
      </c>
      <c r="AE636">
        <v>51</v>
      </c>
      <c r="AF636">
        <v>1</v>
      </c>
      <c r="AG636">
        <v>1</v>
      </c>
      <c r="AH636">
        <v>36</v>
      </c>
      <c r="AI636">
        <v>36</v>
      </c>
      <c r="AJ636" t="s">
        <v>358</v>
      </c>
      <c r="AK636" t="s">
        <v>359</v>
      </c>
      <c r="AL636" t="s">
        <v>360</v>
      </c>
      <c r="AM636" t="s">
        <v>9842</v>
      </c>
      <c r="AN636" t="s">
        <v>9843</v>
      </c>
      <c r="AP636" t="s">
        <v>9844</v>
      </c>
      <c r="AQ636" t="s">
        <v>9845</v>
      </c>
      <c r="AR636" t="s">
        <v>9115</v>
      </c>
      <c r="AS636">
        <v>2015</v>
      </c>
      <c r="AT636">
        <v>24</v>
      </c>
      <c r="AU636">
        <v>19</v>
      </c>
      <c r="AZ636">
        <v>4901</v>
      </c>
      <c r="BA636">
        <v>4911</v>
      </c>
      <c r="BC636" t="s">
        <v>9846</v>
      </c>
      <c r="BE636">
        <v>11</v>
      </c>
      <c r="BF636" t="s">
        <v>9420</v>
      </c>
      <c r="BG636" t="s">
        <v>9421</v>
      </c>
      <c r="BH636" t="s">
        <v>9847</v>
      </c>
      <c r="BI636" t="s">
        <v>9848</v>
      </c>
      <c r="BJ636">
        <v>26331997</v>
      </c>
    </row>
    <row r="637" spans="1:62">
      <c r="A637" t="s">
        <v>62</v>
      </c>
      <c r="B637" t="s">
        <v>9849</v>
      </c>
      <c r="F637" t="s">
        <v>9850</v>
      </c>
      <c r="I637" t="s">
        <v>9851</v>
      </c>
      <c r="J637" t="s">
        <v>9852</v>
      </c>
      <c r="M637" t="s">
        <v>67</v>
      </c>
      <c r="N637" t="s">
        <v>68</v>
      </c>
      <c r="T637" t="s">
        <v>9853</v>
      </c>
      <c r="U637" t="s">
        <v>9854</v>
      </c>
      <c r="W637" t="s">
        <v>9855</v>
      </c>
      <c r="X637" t="s">
        <v>9856</v>
      </c>
      <c r="Y637" t="s">
        <v>2294</v>
      </c>
      <c r="AB637" t="s">
        <v>9857</v>
      </c>
      <c r="AC637" t="s">
        <v>9858</v>
      </c>
      <c r="AE637">
        <v>55</v>
      </c>
      <c r="AF637">
        <v>0</v>
      </c>
      <c r="AG637">
        <v>0</v>
      </c>
      <c r="AH637">
        <v>36</v>
      </c>
      <c r="AI637">
        <v>36</v>
      </c>
      <c r="AJ637" t="s">
        <v>136</v>
      </c>
      <c r="AK637" t="s">
        <v>77</v>
      </c>
      <c r="AL637" t="s">
        <v>137</v>
      </c>
      <c r="AM637" t="s">
        <v>9859</v>
      </c>
      <c r="AP637" t="s">
        <v>9860</v>
      </c>
      <c r="AQ637" t="s">
        <v>9861</v>
      </c>
      <c r="AR637" t="s">
        <v>9115</v>
      </c>
      <c r="AS637">
        <v>2015</v>
      </c>
      <c r="AT637">
        <v>44</v>
      </c>
      <c r="AZ637">
        <v>55</v>
      </c>
      <c r="BA637">
        <v>62</v>
      </c>
      <c r="BC637" t="s">
        <v>9862</v>
      </c>
      <c r="BE637">
        <v>8</v>
      </c>
      <c r="BF637" t="s">
        <v>1770</v>
      </c>
      <c r="BG637" t="s">
        <v>1771</v>
      </c>
      <c r="BH637" t="s">
        <v>9863</v>
      </c>
      <c r="BI637" t="s">
        <v>9864</v>
      </c>
      <c r="BJ637">
        <v>26216504</v>
      </c>
    </row>
    <row r="638" spans="1:62">
      <c r="A638" t="s">
        <v>62</v>
      </c>
      <c r="B638" t="s">
        <v>9865</v>
      </c>
      <c r="F638" t="s">
        <v>9866</v>
      </c>
      <c r="I638" t="s">
        <v>9867</v>
      </c>
      <c r="J638" t="s">
        <v>875</v>
      </c>
      <c r="M638" t="s">
        <v>67</v>
      </c>
      <c r="N638" t="s">
        <v>68</v>
      </c>
      <c r="T638" t="s">
        <v>9868</v>
      </c>
      <c r="U638" t="s">
        <v>9869</v>
      </c>
      <c r="W638" t="s">
        <v>9870</v>
      </c>
      <c r="X638" t="s">
        <v>9871</v>
      </c>
      <c r="Y638" t="s">
        <v>6783</v>
      </c>
      <c r="AB638" t="s">
        <v>9872</v>
      </c>
      <c r="AC638" t="s">
        <v>9873</v>
      </c>
      <c r="AE638">
        <v>54</v>
      </c>
      <c r="AF638">
        <v>1</v>
      </c>
      <c r="AG638">
        <v>1</v>
      </c>
      <c r="AH638">
        <v>10</v>
      </c>
      <c r="AI638">
        <v>10</v>
      </c>
      <c r="AJ638" t="s">
        <v>112</v>
      </c>
      <c r="AK638" t="s">
        <v>113</v>
      </c>
      <c r="AL638" t="s">
        <v>114</v>
      </c>
      <c r="AM638" t="s">
        <v>883</v>
      </c>
      <c r="AN638" t="s">
        <v>884</v>
      </c>
      <c r="AP638" t="s">
        <v>885</v>
      </c>
      <c r="AQ638" t="s">
        <v>886</v>
      </c>
      <c r="AR638" t="s">
        <v>9115</v>
      </c>
      <c r="AS638">
        <v>2015</v>
      </c>
      <c r="AT638">
        <v>208</v>
      </c>
      <c r="AZ638">
        <v>119</v>
      </c>
      <c r="BA638">
        <v>131</v>
      </c>
      <c r="BC638" t="s">
        <v>9874</v>
      </c>
      <c r="BE638">
        <v>13</v>
      </c>
      <c r="BF638" t="s">
        <v>697</v>
      </c>
      <c r="BG638" t="s">
        <v>473</v>
      </c>
      <c r="BH638" t="s">
        <v>9875</v>
      </c>
      <c r="BI638" t="s">
        <v>9876</v>
      </c>
    </row>
    <row r="639" spans="1:62">
      <c r="A639" t="s">
        <v>62</v>
      </c>
      <c r="B639" t="s">
        <v>9877</v>
      </c>
      <c r="F639" t="s">
        <v>9878</v>
      </c>
      <c r="I639" t="s">
        <v>9879</v>
      </c>
      <c r="J639" t="s">
        <v>7681</v>
      </c>
      <c r="M639" t="s">
        <v>67</v>
      </c>
      <c r="N639" t="s">
        <v>68</v>
      </c>
      <c r="T639" t="s">
        <v>9880</v>
      </c>
      <c r="U639" t="s">
        <v>9881</v>
      </c>
      <c r="W639" t="s">
        <v>9882</v>
      </c>
      <c r="X639" t="s">
        <v>9883</v>
      </c>
      <c r="Y639" t="s">
        <v>9884</v>
      </c>
      <c r="AB639" t="s">
        <v>9885</v>
      </c>
      <c r="AC639" t="s">
        <v>9886</v>
      </c>
      <c r="AE639">
        <v>37</v>
      </c>
      <c r="AF639">
        <v>0</v>
      </c>
      <c r="AG639">
        <v>0</v>
      </c>
      <c r="AH639">
        <v>22</v>
      </c>
      <c r="AI639">
        <v>22</v>
      </c>
      <c r="AJ639" t="s">
        <v>112</v>
      </c>
      <c r="AK639" t="s">
        <v>113</v>
      </c>
      <c r="AL639" t="s">
        <v>114</v>
      </c>
      <c r="AM639" t="s">
        <v>7689</v>
      </c>
      <c r="AN639" t="s">
        <v>7690</v>
      </c>
      <c r="AP639" t="s">
        <v>7691</v>
      </c>
      <c r="AQ639" t="s">
        <v>7692</v>
      </c>
      <c r="AR639" t="s">
        <v>9115</v>
      </c>
      <c r="AS639">
        <v>2015</v>
      </c>
      <c r="AT639">
        <v>70</v>
      </c>
      <c r="AZ639">
        <v>41</v>
      </c>
      <c r="BA639">
        <v>47</v>
      </c>
      <c r="BC639" t="s">
        <v>9887</v>
      </c>
      <c r="BE639">
        <v>7</v>
      </c>
      <c r="BF639" t="s">
        <v>3995</v>
      </c>
      <c r="BG639" t="s">
        <v>473</v>
      </c>
      <c r="BH639" t="s">
        <v>9888</v>
      </c>
      <c r="BI639" t="s">
        <v>9889</v>
      </c>
    </row>
    <row r="640" spans="1:62">
      <c r="A640" t="s">
        <v>62</v>
      </c>
      <c r="B640" t="s">
        <v>9890</v>
      </c>
      <c r="F640" t="s">
        <v>9891</v>
      </c>
      <c r="I640" t="s">
        <v>9892</v>
      </c>
      <c r="J640" t="s">
        <v>9893</v>
      </c>
      <c r="M640" t="s">
        <v>67</v>
      </c>
      <c r="N640" t="s">
        <v>68</v>
      </c>
      <c r="T640" t="s">
        <v>9894</v>
      </c>
      <c r="U640" t="s">
        <v>9895</v>
      </c>
      <c r="W640" t="s">
        <v>9896</v>
      </c>
      <c r="X640" t="s">
        <v>3933</v>
      </c>
      <c r="Y640" t="s">
        <v>2325</v>
      </c>
      <c r="AB640" t="s">
        <v>9897</v>
      </c>
      <c r="AC640" t="s">
        <v>9898</v>
      </c>
      <c r="AE640">
        <v>51</v>
      </c>
      <c r="AF640">
        <v>1</v>
      </c>
      <c r="AG640">
        <v>1</v>
      </c>
      <c r="AH640">
        <v>13</v>
      </c>
      <c r="AI640">
        <v>13</v>
      </c>
      <c r="AJ640" t="s">
        <v>1289</v>
      </c>
      <c r="AK640" t="s">
        <v>1290</v>
      </c>
      <c r="AL640" t="s">
        <v>1291</v>
      </c>
      <c r="AM640" t="s">
        <v>9899</v>
      </c>
      <c r="AN640" t="s">
        <v>9900</v>
      </c>
      <c r="AP640" t="s">
        <v>9901</v>
      </c>
      <c r="AQ640" t="s">
        <v>9902</v>
      </c>
      <c r="AR640" t="s">
        <v>9115</v>
      </c>
      <c r="AS640">
        <v>2015</v>
      </c>
      <c r="AT640">
        <v>54</v>
      </c>
      <c r="AU640">
        <v>7</v>
      </c>
      <c r="AZ640">
        <v>1201</v>
      </c>
      <c r="BA640">
        <v>1210</v>
      </c>
      <c r="BC640" t="s">
        <v>9903</v>
      </c>
      <c r="BE640">
        <v>10</v>
      </c>
      <c r="BF640" t="s">
        <v>3904</v>
      </c>
      <c r="BG640" t="s">
        <v>3904</v>
      </c>
      <c r="BH640" t="s">
        <v>9904</v>
      </c>
      <c r="BI640" t="s">
        <v>9905</v>
      </c>
      <c r="BJ640">
        <v>25410747</v>
      </c>
    </row>
    <row r="641" spans="1:62">
      <c r="A641" t="s">
        <v>62</v>
      </c>
      <c r="B641" t="s">
        <v>9906</v>
      </c>
      <c r="F641" t="s">
        <v>9907</v>
      </c>
      <c r="I641" t="s">
        <v>9908</v>
      </c>
      <c r="J641" t="s">
        <v>9909</v>
      </c>
      <c r="M641" t="s">
        <v>67</v>
      </c>
      <c r="N641" t="s">
        <v>68</v>
      </c>
      <c r="T641" t="s">
        <v>9910</v>
      </c>
      <c r="U641" t="s">
        <v>9911</v>
      </c>
      <c r="W641" t="s">
        <v>9912</v>
      </c>
      <c r="X641" t="s">
        <v>9913</v>
      </c>
      <c r="Y641" t="s">
        <v>9914</v>
      </c>
      <c r="Z641" t="s">
        <v>9915</v>
      </c>
      <c r="AA641" t="s">
        <v>9916</v>
      </c>
      <c r="AB641" t="s">
        <v>9917</v>
      </c>
      <c r="AC641" t="s">
        <v>9918</v>
      </c>
      <c r="AE641">
        <v>35</v>
      </c>
      <c r="AF641">
        <v>0</v>
      </c>
      <c r="AG641">
        <v>0</v>
      </c>
      <c r="AH641">
        <v>24</v>
      </c>
      <c r="AI641">
        <v>24</v>
      </c>
      <c r="AJ641" t="s">
        <v>4377</v>
      </c>
      <c r="AK641" t="s">
        <v>1763</v>
      </c>
      <c r="AL641" t="s">
        <v>4378</v>
      </c>
      <c r="AM641" t="s">
        <v>9919</v>
      </c>
      <c r="AN641" t="s">
        <v>9920</v>
      </c>
      <c r="AP641" t="s">
        <v>9909</v>
      </c>
      <c r="AQ641" t="s">
        <v>9921</v>
      </c>
      <c r="AR641" t="s">
        <v>9115</v>
      </c>
      <c r="AS641">
        <v>2015</v>
      </c>
      <c r="AT641">
        <v>25</v>
      </c>
      <c r="AU641">
        <v>5</v>
      </c>
      <c r="AX641" t="s">
        <v>49</v>
      </c>
      <c r="AZ641">
        <v>666</v>
      </c>
      <c r="BA641">
        <v>679</v>
      </c>
      <c r="BE641">
        <v>14</v>
      </c>
      <c r="BF641" t="s">
        <v>472</v>
      </c>
      <c r="BG641" t="s">
        <v>473</v>
      </c>
      <c r="BH641" t="s">
        <v>9922</v>
      </c>
      <c r="BI641" t="s">
        <v>9923</v>
      </c>
    </row>
    <row r="642" spans="1:62">
      <c r="A642" t="s">
        <v>62</v>
      </c>
      <c r="B642" t="s">
        <v>9924</v>
      </c>
      <c r="F642" t="s">
        <v>9925</v>
      </c>
      <c r="I642" t="s">
        <v>9926</v>
      </c>
      <c r="J642" t="s">
        <v>9909</v>
      </c>
      <c r="M642" t="s">
        <v>67</v>
      </c>
      <c r="N642" t="s">
        <v>68</v>
      </c>
      <c r="T642" t="s">
        <v>9927</v>
      </c>
      <c r="U642" t="s">
        <v>9928</v>
      </c>
      <c r="W642" t="s">
        <v>9929</v>
      </c>
      <c r="X642" t="s">
        <v>9930</v>
      </c>
      <c r="Y642" t="s">
        <v>9914</v>
      </c>
      <c r="AA642" t="s">
        <v>9931</v>
      </c>
      <c r="AB642" t="s">
        <v>9932</v>
      </c>
      <c r="AC642" t="s">
        <v>9933</v>
      </c>
      <c r="AE642">
        <v>21</v>
      </c>
      <c r="AF642">
        <v>0</v>
      </c>
      <c r="AG642">
        <v>0</v>
      </c>
      <c r="AH642">
        <v>37</v>
      </c>
      <c r="AI642">
        <v>37</v>
      </c>
      <c r="AJ642" t="s">
        <v>4377</v>
      </c>
      <c r="AK642" t="s">
        <v>1763</v>
      </c>
      <c r="AL642" t="s">
        <v>4378</v>
      </c>
      <c r="AM642" t="s">
        <v>9919</v>
      </c>
      <c r="AN642" t="s">
        <v>9920</v>
      </c>
      <c r="AP642" t="s">
        <v>9909</v>
      </c>
      <c r="AQ642" t="s">
        <v>9921</v>
      </c>
      <c r="AR642" t="s">
        <v>9115</v>
      </c>
      <c r="AS642">
        <v>2015</v>
      </c>
      <c r="AT642">
        <v>25</v>
      </c>
      <c r="AU642">
        <v>5</v>
      </c>
      <c r="AX642" t="s">
        <v>49</v>
      </c>
      <c r="AZ642">
        <v>703</v>
      </c>
      <c r="BA642">
        <v>712</v>
      </c>
      <c r="BE642">
        <v>10</v>
      </c>
      <c r="BF642" t="s">
        <v>472</v>
      </c>
      <c r="BG642" t="s">
        <v>473</v>
      </c>
      <c r="BH642" t="s">
        <v>9922</v>
      </c>
      <c r="BI642" t="s">
        <v>9934</v>
      </c>
    </row>
    <row r="643" spans="1:62">
      <c r="A643" t="s">
        <v>62</v>
      </c>
      <c r="B643" t="s">
        <v>9935</v>
      </c>
      <c r="F643" t="s">
        <v>9936</v>
      </c>
      <c r="I643" t="s">
        <v>9937</v>
      </c>
      <c r="J643" t="s">
        <v>7143</v>
      </c>
      <c r="M643" t="s">
        <v>67</v>
      </c>
      <c r="N643" t="s">
        <v>8998</v>
      </c>
      <c r="W643" t="s">
        <v>9938</v>
      </c>
      <c r="X643" t="s">
        <v>9939</v>
      </c>
      <c r="Y643" t="s">
        <v>9940</v>
      </c>
      <c r="AE643">
        <v>15</v>
      </c>
      <c r="AF643">
        <v>1</v>
      </c>
      <c r="AG643">
        <v>1</v>
      </c>
      <c r="AH643">
        <v>85</v>
      </c>
      <c r="AI643">
        <v>85</v>
      </c>
      <c r="AJ643" t="s">
        <v>213</v>
      </c>
      <c r="AK643" t="s">
        <v>964</v>
      </c>
      <c r="AL643" t="s">
        <v>965</v>
      </c>
      <c r="AM643" t="s">
        <v>7153</v>
      </c>
      <c r="AN643" t="s">
        <v>7154</v>
      </c>
      <c r="AP643" t="s">
        <v>7155</v>
      </c>
      <c r="AQ643" t="s">
        <v>7156</v>
      </c>
      <c r="AR643" t="s">
        <v>9115</v>
      </c>
      <c r="AS643">
        <v>2015</v>
      </c>
      <c r="AT643">
        <v>395</v>
      </c>
      <c r="AU643" s="2">
        <v>42371</v>
      </c>
      <c r="AZ643">
        <v>1</v>
      </c>
      <c r="BA643">
        <v>5</v>
      </c>
      <c r="BC643" t="s">
        <v>9941</v>
      </c>
      <c r="BE643">
        <v>5</v>
      </c>
      <c r="BF643" t="s">
        <v>7158</v>
      </c>
      <c r="BG643" t="s">
        <v>1685</v>
      </c>
      <c r="BH643" t="s">
        <v>9942</v>
      </c>
      <c r="BI643" t="s">
        <v>9943</v>
      </c>
    </row>
    <row r="644" spans="1:62">
      <c r="A644" t="s">
        <v>62</v>
      </c>
      <c r="B644" t="s">
        <v>9944</v>
      </c>
      <c r="F644" t="s">
        <v>9945</v>
      </c>
      <c r="I644" t="s">
        <v>9946</v>
      </c>
      <c r="J644" t="s">
        <v>6008</v>
      </c>
      <c r="M644" t="s">
        <v>67</v>
      </c>
      <c r="N644" t="s">
        <v>4125</v>
      </c>
      <c r="W644" t="s">
        <v>9947</v>
      </c>
      <c r="X644" t="s">
        <v>8614</v>
      </c>
      <c r="Y644" t="s">
        <v>9948</v>
      </c>
      <c r="AE644">
        <v>1</v>
      </c>
      <c r="AF644">
        <v>0</v>
      </c>
      <c r="AG644">
        <v>0</v>
      </c>
      <c r="AH644">
        <v>3</v>
      </c>
      <c r="AI644">
        <v>3</v>
      </c>
      <c r="AJ644" t="s">
        <v>213</v>
      </c>
      <c r="AK644" t="s">
        <v>214</v>
      </c>
      <c r="AL644" t="s">
        <v>215</v>
      </c>
      <c r="AM644" t="s">
        <v>6016</v>
      </c>
      <c r="AN644" t="s">
        <v>6017</v>
      </c>
      <c r="AP644" t="s">
        <v>6018</v>
      </c>
      <c r="AQ644" t="s">
        <v>6019</v>
      </c>
      <c r="AR644" t="s">
        <v>9115</v>
      </c>
      <c r="AS644">
        <v>2015</v>
      </c>
      <c r="AT644">
        <v>99</v>
      </c>
      <c r="AU644">
        <v>19</v>
      </c>
      <c r="AZ644">
        <v>8321</v>
      </c>
      <c r="BA644">
        <v>8321</v>
      </c>
      <c r="BC644" t="s">
        <v>9949</v>
      </c>
      <c r="BE644">
        <v>1</v>
      </c>
      <c r="BF644" t="s">
        <v>2435</v>
      </c>
      <c r="BG644" t="s">
        <v>2435</v>
      </c>
      <c r="BH644" t="s">
        <v>9950</v>
      </c>
      <c r="BI644" t="s">
        <v>9951</v>
      </c>
      <c r="BJ644">
        <v>26311222</v>
      </c>
    </row>
    <row r="645" spans="1:62">
      <c r="A645" t="s">
        <v>62</v>
      </c>
      <c r="B645" t="s">
        <v>9952</v>
      </c>
      <c r="F645" t="s">
        <v>9953</v>
      </c>
      <c r="I645" t="s">
        <v>9954</v>
      </c>
      <c r="J645" t="s">
        <v>9955</v>
      </c>
      <c r="M645" t="s">
        <v>67</v>
      </c>
      <c r="N645" t="s">
        <v>68</v>
      </c>
      <c r="T645" t="s">
        <v>9956</v>
      </c>
      <c r="U645" t="s">
        <v>9957</v>
      </c>
      <c r="W645" t="s">
        <v>9958</v>
      </c>
      <c r="X645" t="s">
        <v>9959</v>
      </c>
      <c r="Y645" t="s">
        <v>9960</v>
      </c>
      <c r="AB645" t="s">
        <v>9961</v>
      </c>
      <c r="AC645" t="s">
        <v>9962</v>
      </c>
      <c r="AE645">
        <v>66</v>
      </c>
      <c r="AF645">
        <v>0</v>
      </c>
      <c r="AG645">
        <v>0</v>
      </c>
      <c r="AH645">
        <v>23</v>
      </c>
      <c r="AI645">
        <v>23</v>
      </c>
      <c r="AJ645" t="s">
        <v>213</v>
      </c>
      <c r="AK645" t="s">
        <v>964</v>
      </c>
      <c r="AL645" t="s">
        <v>965</v>
      </c>
      <c r="AM645" t="s">
        <v>9963</v>
      </c>
      <c r="AN645" t="s">
        <v>9964</v>
      </c>
      <c r="AP645" t="s">
        <v>9965</v>
      </c>
      <c r="AQ645" t="s">
        <v>9966</v>
      </c>
      <c r="AR645" t="s">
        <v>9115</v>
      </c>
      <c r="AS645">
        <v>2015</v>
      </c>
      <c r="AT645">
        <v>41</v>
      </c>
      <c r="AU645">
        <v>5</v>
      </c>
      <c r="AZ645">
        <v>1321</v>
      </c>
      <c r="BA645">
        <v>1332</v>
      </c>
      <c r="BC645" t="s">
        <v>9967</v>
      </c>
      <c r="BE645">
        <v>12</v>
      </c>
      <c r="BF645" t="s">
        <v>9968</v>
      </c>
      <c r="BG645" t="s">
        <v>9968</v>
      </c>
      <c r="BH645" t="s">
        <v>9969</v>
      </c>
      <c r="BI645" t="s">
        <v>9970</v>
      </c>
      <c r="BJ645">
        <v>26109009</v>
      </c>
    </row>
    <row r="646" spans="1:62">
      <c r="A646" t="s">
        <v>62</v>
      </c>
      <c r="B646" t="s">
        <v>9971</v>
      </c>
      <c r="F646" t="s">
        <v>9972</v>
      </c>
      <c r="I646" t="s">
        <v>9973</v>
      </c>
      <c r="J646" t="s">
        <v>9974</v>
      </c>
      <c r="M646" t="s">
        <v>67</v>
      </c>
      <c r="N646" t="s">
        <v>68</v>
      </c>
      <c r="T646" t="s">
        <v>9975</v>
      </c>
      <c r="U646" t="s">
        <v>9976</v>
      </c>
      <c r="W646" t="s">
        <v>9977</v>
      </c>
      <c r="X646" t="s">
        <v>9978</v>
      </c>
      <c r="Y646" t="s">
        <v>6418</v>
      </c>
      <c r="AB646" t="s">
        <v>9979</v>
      </c>
      <c r="AC646" t="s">
        <v>9980</v>
      </c>
      <c r="AE646">
        <v>53</v>
      </c>
      <c r="AF646">
        <v>1</v>
      </c>
      <c r="AG646">
        <v>1</v>
      </c>
      <c r="AH646">
        <v>30</v>
      </c>
      <c r="AI646">
        <v>30</v>
      </c>
      <c r="AJ646" t="s">
        <v>213</v>
      </c>
      <c r="AK646" t="s">
        <v>214</v>
      </c>
      <c r="AL646" t="s">
        <v>215</v>
      </c>
      <c r="AM646" t="s">
        <v>9981</v>
      </c>
      <c r="AN646" t="s">
        <v>9982</v>
      </c>
      <c r="AP646" t="s">
        <v>9974</v>
      </c>
      <c r="AQ646" t="s">
        <v>9983</v>
      </c>
      <c r="AR646" t="s">
        <v>9115</v>
      </c>
      <c r="AS646">
        <v>2015</v>
      </c>
      <c r="AT646">
        <v>25</v>
      </c>
      <c r="AU646">
        <v>7</v>
      </c>
      <c r="AZ646">
        <v>561</v>
      </c>
      <c r="BA646">
        <v>571</v>
      </c>
      <c r="BC646" t="s">
        <v>9984</v>
      </c>
      <c r="BE646">
        <v>11</v>
      </c>
      <c r="BF646" t="s">
        <v>9985</v>
      </c>
      <c r="BG646" t="s">
        <v>9985</v>
      </c>
      <c r="BH646" t="s">
        <v>9986</v>
      </c>
      <c r="BI646" t="s">
        <v>9987</v>
      </c>
      <c r="BJ646">
        <v>25720735</v>
      </c>
    </row>
    <row r="647" spans="1:62">
      <c r="A647" t="s">
        <v>62</v>
      </c>
      <c r="B647" t="s">
        <v>9988</v>
      </c>
      <c r="F647" t="s">
        <v>9989</v>
      </c>
      <c r="I647" t="s">
        <v>9990</v>
      </c>
      <c r="J647" t="s">
        <v>9991</v>
      </c>
      <c r="M647" t="s">
        <v>67</v>
      </c>
      <c r="N647" t="s">
        <v>68</v>
      </c>
      <c r="U647" t="s">
        <v>9992</v>
      </c>
      <c r="W647" t="s">
        <v>9993</v>
      </c>
      <c r="X647" t="s">
        <v>9994</v>
      </c>
      <c r="Y647" t="s">
        <v>9995</v>
      </c>
      <c r="AB647" t="s">
        <v>9996</v>
      </c>
      <c r="AC647" t="s">
        <v>9997</v>
      </c>
      <c r="AE647">
        <v>37</v>
      </c>
      <c r="AF647">
        <v>2</v>
      </c>
      <c r="AG647">
        <v>2</v>
      </c>
      <c r="AH647">
        <v>24</v>
      </c>
      <c r="AI647">
        <v>24</v>
      </c>
      <c r="AJ647" t="s">
        <v>358</v>
      </c>
      <c r="AK647" t="s">
        <v>359</v>
      </c>
      <c r="AL647" t="s">
        <v>360</v>
      </c>
      <c r="AM647" t="s">
        <v>9998</v>
      </c>
      <c r="AN647" t="s">
        <v>9999</v>
      </c>
      <c r="AP647" t="s">
        <v>10000</v>
      </c>
      <c r="AQ647" t="s">
        <v>10001</v>
      </c>
      <c r="AR647" t="s">
        <v>9115</v>
      </c>
      <c r="AS647">
        <v>2015</v>
      </c>
      <c r="AT647">
        <v>155</v>
      </c>
      <c r="AU647">
        <v>2</v>
      </c>
      <c r="AZ647">
        <v>138</v>
      </c>
      <c r="BA647">
        <v>148</v>
      </c>
      <c r="BC647" t="s">
        <v>10002</v>
      </c>
      <c r="BE647">
        <v>11</v>
      </c>
      <c r="BF647" t="s">
        <v>577</v>
      </c>
      <c r="BG647" t="s">
        <v>577</v>
      </c>
      <c r="BH647" t="s">
        <v>10003</v>
      </c>
      <c r="BI647" t="s">
        <v>10004</v>
      </c>
    </row>
    <row r="648" spans="1:62">
      <c r="A648" t="s">
        <v>62</v>
      </c>
      <c r="B648" t="s">
        <v>10005</v>
      </c>
      <c r="F648" t="s">
        <v>10006</v>
      </c>
      <c r="I648" t="s">
        <v>10007</v>
      </c>
      <c r="J648" t="s">
        <v>6431</v>
      </c>
      <c r="M648" t="s">
        <v>67</v>
      </c>
      <c r="N648" t="s">
        <v>68</v>
      </c>
      <c r="T648" t="s">
        <v>10008</v>
      </c>
      <c r="U648" t="s">
        <v>10009</v>
      </c>
      <c r="W648" t="s">
        <v>10010</v>
      </c>
      <c r="X648" t="s">
        <v>10011</v>
      </c>
      <c r="Y648" t="s">
        <v>9995</v>
      </c>
      <c r="AB648" t="s">
        <v>10012</v>
      </c>
      <c r="AC648" t="s">
        <v>10013</v>
      </c>
      <c r="AE648">
        <v>38</v>
      </c>
      <c r="AF648">
        <v>0</v>
      </c>
      <c r="AG648">
        <v>0</v>
      </c>
      <c r="AH648">
        <v>21</v>
      </c>
      <c r="AI648">
        <v>21</v>
      </c>
      <c r="AJ648" t="s">
        <v>213</v>
      </c>
      <c r="AK648" t="s">
        <v>214</v>
      </c>
      <c r="AL648" t="s">
        <v>215</v>
      </c>
      <c r="AM648" t="s">
        <v>6439</v>
      </c>
      <c r="AN648" t="s">
        <v>6440</v>
      </c>
      <c r="AP648" t="s">
        <v>6441</v>
      </c>
      <c r="AQ648" t="s">
        <v>6442</v>
      </c>
      <c r="AR648" t="s">
        <v>9115</v>
      </c>
      <c r="AS648">
        <v>2015</v>
      </c>
      <c r="AT648">
        <v>34</v>
      </c>
      <c r="AU648">
        <v>10</v>
      </c>
      <c r="AZ648">
        <v>1825</v>
      </c>
      <c r="BA648">
        <v>1834</v>
      </c>
      <c r="BC648" t="s">
        <v>10014</v>
      </c>
      <c r="BE648">
        <v>10</v>
      </c>
      <c r="BF648" t="s">
        <v>577</v>
      </c>
      <c r="BG648" t="s">
        <v>577</v>
      </c>
      <c r="BH648" t="s">
        <v>10015</v>
      </c>
      <c r="BI648" t="s">
        <v>10016</v>
      </c>
      <c r="BJ648">
        <v>26179072</v>
      </c>
    </row>
    <row r="649" spans="1:62">
      <c r="A649" t="s">
        <v>62</v>
      </c>
      <c r="B649" t="s">
        <v>10017</v>
      </c>
      <c r="F649" t="s">
        <v>10018</v>
      </c>
      <c r="I649" t="s">
        <v>10019</v>
      </c>
      <c r="J649" t="s">
        <v>6479</v>
      </c>
      <c r="M649" t="s">
        <v>67</v>
      </c>
      <c r="N649" t="s">
        <v>68</v>
      </c>
      <c r="U649" t="s">
        <v>10020</v>
      </c>
      <c r="W649" t="s">
        <v>10021</v>
      </c>
      <c r="X649" t="s">
        <v>10022</v>
      </c>
      <c r="Y649" t="s">
        <v>10023</v>
      </c>
      <c r="AB649" t="s">
        <v>10024</v>
      </c>
      <c r="AC649" t="s">
        <v>10025</v>
      </c>
      <c r="AE649">
        <v>51</v>
      </c>
      <c r="AF649">
        <v>0</v>
      </c>
      <c r="AG649">
        <v>0</v>
      </c>
      <c r="AH649">
        <v>12</v>
      </c>
      <c r="AI649">
        <v>12</v>
      </c>
      <c r="AJ649" t="s">
        <v>213</v>
      </c>
      <c r="AK649" t="s">
        <v>214</v>
      </c>
      <c r="AL649" t="s">
        <v>215</v>
      </c>
      <c r="AM649" t="s">
        <v>6486</v>
      </c>
      <c r="AN649" t="s">
        <v>6487</v>
      </c>
      <c r="AP649" t="s">
        <v>6488</v>
      </c>
      <c r="AQ649" t="s">
        <v>6489</v>
      </c>
      <c r="AR649" t="s">
        <v>9115</v>
      </c>
      <c r="AS649">
        <v>2015</v>
      </c>
      <c r="AT649">
        <v>128</v>
      </c>
      <c r="AU649">
        <v>10</v>
      </c>
      <c r="AZ649">
        <v>1969</v>
      </c>
      <c r="BA649">
        <v>1986</v>
      </c>
      <c r="BC649" t="s">
        <v>10026</v>
      </c>
      <c r="BE649">
        <v>18</v>
      </c>
      <c r="BF649" t="s">
        <v>6491</v>
      </c>
      <c r="BG649" t="s">
        <v>6492</v>
      </c>
      <c r="BH649" t="s">
        <v>10027</v>
      </c>
      <c r="BI649" t="s">
        <v>10028</v>
      </c>
      <c r="BJ649">
        <v>26133732</v>
      </c>
    </row>
    <row r="650" spans="1:62">
      <c r="A650" t="s">
        <v>62</v>
      </c>
      <c r="B650" t="s">
        <v>10029</v>
      </c>
      <c r="F650" t="s">
        <v>10030</v>
      </c>
      <c r="I650" t="s">
        <v>10031</v>
      </c>
      <c r="J650" t="s">
        <v>10032</v>
      </c>
      <c r="M650" t="s">
        <v>67</v>
      </c>
      <c r="N650" t="s">
        <v>68</v>
      </c>
      <c r="T650" t="s">
        <v>10033</v>
      </c>
      <c r="U650" t="s">
        <v>10034</v>
      </c>
      <c r="W650" t="s">
        <v>10035</v>
      </c>
      <c r="X650" t="s">
        <v>10036</v>
      </c>
      <c r="Y650" t="s">
        <v>10037</v>
      </c>
      <c r="AB650" t="s">
        <v>10038</v>
      </c>
      <c r="AC650" t="s">
        <v>10039</v>
      </c>
      <c r="AE650">
        <v>51</v>
      </c>
      <c r="AF650">
        <v>0</v>
      </c>
      <c r="AG650">
        <v>0</v>
      </c>
      <c r="AH650">
        <v>18</v>
      </c>
      <c r="AI650">
        <v>18</v>
      </c>
      <c r="AJ650" t="s">
        <v>213</v>
      </c>
      <c r="AK650" t="s">
        <v>964</v>
      </c>
      <c r="AL650" t="s">
        <v>965</v>
      </c>
      <c r="AM650" t="s">
        <v>10040</v>
      </c>
      <c r="AN650" t="s">
        <v>10041</v>
      </c>
      <c r="AP650" t="s">
        <v>10042</v>
      </c>
      <c r="AQ650" t="s">
        <v>10043</v>
      </c>
      <c r="AR650" t="s">
        <v>9115</v>
      </c>
      <c r="AS650">
        <v>2015</v>
      </c>
      <c r="AT650">
        <v>23</v>
      </c>
      <c r="AU650">
        <v>5</v>
      </c>
      <c r="AZ650">
        <v>1189</v>
      </c>
      <c r="BA650">
        <v>1201</v>
      </c>
      <c r="BC650" t="s">
        <v>10044</v>
      </c>
      <c r="BE650">
        <v>13</v>
      </c>
      <c r="BF650" t="s">
        <v>367</v>
      </c>
      <c r="BG650" t="s">
        <v>367</v>
      </c>
      <c r="BH650" t="s">
        <v>10045</v>
      </c>
      <c r="BI650" t="s">
        <v>10046</v>
      </c>
    </row>
    <row r="651" spans="1:62">
      <c r="A651" t="s">
        <v>62</v>
      </c>
      <c r="B651" t="s">
        <v>10047</v>
      </c>
      <c r="F651" t="s">
        <v>10048</v>
      </c>
      <c r="I651" t="s">
        <v>10049</v>
      </c>
      <c r="J651" t="s">
        <v>3530</v>
      </c>
      <c r="M651" t="s">
        <v>67</v>
      </c>
      <c r="N651" t="s">
        <v>68</v>
      </c>
      <c r="T651" t="s">
        <v>10050</v>
      </c>
      <c r="U651" t="s">
        <v>10051</v>
      </c>
      <c r="W651" t="s">
        <v>10052</v>
      </c>
      <c r="X651" t="s">
        <v>10053</v>
      </c>
      <c r="Y651" t="s">
        <v>3535</v>
      </c>
      <c r="AB651" t="s">
        <v>10054</v>
      </c>
      <c r="AC651" t="s">
        <v>10055</v>
      </c>
      <c r="AE651">
        <v>75</v>
      </c>
      <c r="AF651">
        <v>1</v>
      </c>
      <c r="AG651">
        <v>1</v>
      </c>
      <c r="AH651">
        <v>17</v>
      </c>
      <c r="AI651">
        <v>17</v>
      </c>
      <c r="AJ651" t="s">
        <v>358</v>
      </c>
      <c r="AK651" t="s">
        <v>359</v>
      </c>
      <c r="AL651" t="s">
        <v>360</v>
      </c>
      <c r="AM651" t="s">
        <v>3538</v>
      </c>
      <c r="AN651" t="s">
        <v>3539</v>
      </c>
      <c r="AP651" t="s">
        <v>3540</v>
      </c>
      <c r="AQ651" t="s">
        <v>3541</v>
      </c>
      <c r="AR651" t="s">
        <v>9115</v>
      </c>
      <c r="AS651">
        <v>2015</v>
      </c>
      <c r="AT651">
        <v>21</v>
      </c>
      <c r="AU651">
        <v>5</v>
      </c>
      <c r="AZ651">
        <v>755</v>
      </c>
      <c r="BA651">
        <v>766</v>
      </c>
      <c r="BC651" t="s">
        <v>10056</v>
      </c>
      <c r="BE651">
        <v>12</v>
      </c>
      <c r="BF651" t="s">
        <v>367</v>
      </c>
      <c r="BG651" t="s">
        <v>367</v>
      </c>
      <c r="BH651" t="s">
        <v>10057</v>
      </c>
      <c r="BI651" t="s">
        <v>10058</v>
      </c>
    </row>
    <row r="652" spans="1:62">
      <c r="A652" t="s">
        <v>62</v>
      </c>
      <c r="B652" t="s">
        <v>10059</v>
      </c>
      <c r="F652" t="s">
        <v>10060</v>
      </c>
      <c r="I652" t="s">
        <v>10061</v>
      </c>
      <c r="J652" t="s">
        <v>10062</v>
      </c>
      <c r="M652" t="s">
        <v>67</v>
      </c>
      <c r="N652" t="s">
        <v>68</v>
      </c>
      <c r="T652" t="s">
        <v>10063</v>
      </c>
      <c r="U652" t="s">
        <v>10064</v>
      </c>
      <c r="W652" t="s">
        <v>10065</v>
      </c>
      <c r="X652" t="s">
        <v>3219</v>
      </c>
      <c r="Y652" t="s">
        <v>3220</v>
      </c>
      <c r="AB652" t="s">
        <v>10066</v>
      </c>
      <c r="AC652" t="s">
        <v>10067</v>
      </c>
      <c r="AE652">
        <v>43</v>
      </c>
      <c r="AF652">
        <v>0</v>
      </c>
      <c r="AG652">
        <v>0</v>
      </c>
      <c r="AH652">
        <v>30</v>
      </c>
      <c r="AI652">
        <v>30</v>
      </c>
      <c r="AJ652" t="s">
        <v>112</v>
      </c>
      <c r="AK652" t="s">
        <v>113</v>
      </c>
      <c r="AL652" t="s">
        <v>114</v>
      </c>
      <c r="AM652" t="s">
        <v>10068</v>
      </c>
      <c r="AN652" t="s">
        <v>10069</v>
      </c>
      <c r="AP652" t="s">
        <v>10070</v>
      </c>
      <c r="AQ652" t="s">
        <v>10071</v>
      </c>
      <c r="AR652" t="s">
        <v>9115</v>
      </c>
      <c r="AS652">
        <v>2015</v>
      </c>
      <c r="AT652">
        <v>83</v>
      </c>
      <c r="AZ652">
        <v>191</v>
      </c>
      <c r="BA652">
        <v>198</v>
      </c>
      <c r="BC652" t="s">
        <v>10072</v>
      </c>
      <c r="BE652">
        <v>8</v>
      </c>
      <c r="BF652" t="s">
        <v>10073</v>
      </c>
      <c r="BG652" t="s">
        <v>10074</v>
      </c>
      <c r="BH652" t="s">
        <v>10075</v>
      </c>
      <c r="BI652" t="s">
        <v>10076</v>
      </c>
    </row>
    <row r="653" spans="1:62">
      <c r="A653" t="s">
        <v>62</v>
      </c>
      <c r="B653" t="s">
        <v>10077</v>
      </c>
      <c r="F653" t="s">
        <v>10078</v>
      </c>
      <c r="I653" t="s">
        <v>10079</v>
      </c>
      <c r="J653" t="s">
        <v>10080</v>
      </c>
      <c r="M653" t="s">
        <v>67</v>
      </c>
      <c r="N653" t="s">
        <v>68</v>
      </c>
      <c r="T653" t="s">
        <v>10081</v>
      </c>
      <c r="U653" t="s">
        <v>10082</v>
      </c>
      <c r="W653" t="s">
        <v>10083</v>
      </c>
      <c r="X653" t="s">
        <v>10084</v>
      </c>
      <c r="Y653" t="s">
        <v>10085</v>
      </c>
      <c r="AB653" t="s">
        <v>10086</v>
      </c>
      <c r="AC653" t="s">
        <v>10087</v>
      </c>
      <c r="AE653">
        <v>23</v>
      </c>
      <c r="AF653">
        <v>0</v>
      </c>
      <c r="AG653">
        <v>0</v>
      </c>
      <c r="AH653">
        <v>29</v>
      </c>
      <c r="AI653">
        <v>29</v>
      </c>
      <c r="AJ653" t="s">
        <v>5252</v>
      </c>
      <c r="AK653" t="s">
        <v>604</v>
      </c>
      <c r="AL653" t="s">
        <v>5253</v>
      </c>
      <c r="AM653" t="s">
        <v>10088</v>
      </c>
      <c r="AN653" t="s">
        <v>10089</v>
      </c>
      <c r="AP653" t="s">
        <v>10090</v>
      </c>
      <c r="AQ653" t="s">
        <v>10091</v>
      </c>
      <c r="AR653" t="s">
        <v>9115</v>
      </c>
      <c r="AS653">
        <v>2015</v>
      </c>
      <c r="AT653">
        <v>21</v>
      </c>
      <c r="AU653">
        <v>14</v>
      </c>
      <c r="AZ653">
        <v>2721</v>
      </c>
      <c r="BA653">
        <v>2738</v>
      </c>
      <c r="BC653" t="s">
        <v>10092</v>
      </c>
      <c r="BE653">
        <v>18</v>
      </c>
      <c r="BF653" t="s">
        <v>10093</v>
      </c>
      <c r="BG653" t="s">
        <v>10094</v>
      </c>
      <c r="BH653" t="s">
        <v>10095</v>
      </c>
      <c r="BI653" t="s">
        <v>10096</v>
      </c>
    </row>
    <row r="654" spans="1:62">
      <c r="A654" t="s">
        <v>62</v>
      </c>
      <c r="B654" t="s">
        <v>10097</v>
      </c>
      <c r="F654" t="s">
        <v>10098</v>
      </c>
      <c r="I654" t="s">
        <v>10099</v>
      </c>
      <c r="J654" t="s">
        <v>1372</v>
      </c>
      <c r="M654" t="s">
        <v>67</v>
      </c>
      <c r="N654" t="s">
        <v>68</v>
      </c>
      <c r="T654" t="s">
        <v>10100</v>
      </c>
      <c r="U654" t="s">
        <v>10101</v>
      </c>
      <c r="W654" t="s">
        <v>10102</v>
      </c>
      <c r="X654" t="s">
        <v>1928</v>
      </c>
      <c r="Y654" t="s">
        <v>1929</v>
      </c>
      <c r="AB654" t="s">
        <v>10103</v>
      </c>
      <c r="AC654" t="s">
        <v>10104</v>
      </c>
      <c r="AE654">
        <v>40</v>
      </c>
      <c r="AF654">
        <v>0</v>
      </c>
      <c r="AG654">
        <v>0</v>
      </c>
      <c r="AH654">
        <v>40</v>
      </c>
      <c r="AI654">
        <v>40</v>
      </c>
      <c r="AJ654" t="s">
        <v>1380</v>
      </c>
      <c r="AK654" t="s">
        <v>1381</v>
      </c>
      <c r="AL654" t="s">
        <v>1382</v>
      </c>
      <c r="AM654" t="s">
        <v>1383</v>
      </c>
      <c r="AP654" t="s">
        <v>1384</v>
      </c>
      <c r="AQ654" t="s">
        <v>1385</v>
      </c>
      <c r="AR654" t="s">
        <v>9115</v>
      </c>
      <c r="AS654">
        <v>2015</v>
      </c>
      <c r="AT654">
        <v>95</v>
      </c>
      <c r="AZ654">
        <v>26</v>
      </c>
      <c r="BA654">
        <v>34</v>
      </c>
      <c r="BC654" t="s">
        <v>10105</v>
      </c>
      <c r="BE654">
        <v>9</v>
      </c>
      <c r="BF654" t="s">
        <v>577</v>
      </c>
      <c r="BG654" t="s">
        <v>577</v>
      </c>
      <c r="BH654" t="s">
        <v>10106</v>
      </c>
      <c r="BI654" t="s">
        <v>10107</v>
      </c>
      <c r="BJ654">
        <v>26184088</v>
      </c>
    </row>
    <row r="655" spans="1:62">
      <c r="A655" t="s">
        <v>62</v>
      </c>
      <c r="B655" t="s">
        <v>10108</v>
      </c>
      <c r="F655" t="s">
        <v>10109</v>
      </c>
      <c r="I655" t="s">
        <v>10110</v>
      </c>
      <c r="J655" t="s">
        <v>6461</v>
      </c>
      <c r="M655" t="s">
        <v>67</v>
      </c>
      <c r="N655" t="s">
        <v>68</v>
      </c>
      <c r="T655" t="s">
        <v>10111</v>
      </c>
      <c r="U655" t="s">
        <v>10112</v>
      </c>
      <c r="W655" t="s">
        <v>10113</v>
      </c>
      <c r="X655" t="s">
        <v>10114</v>
      </c>
      <c r="Y655" t="s">
        <v>10115</v>
      </c>
      <c r="Z655" t="s">
        <v>9371</v>
      </c>
      <c r="AB655" t="s">
        <v>10116</v>
      </c>
      <c r="AC655" t="s">
        <v>10117</v>
      </c>
      <c r="AE655">
        <v>23</v>
      </c>
      <c r="AF655">
        <v>0</v>
      </c>
      <c r="AG655">
        <v>0</v>
      </c>
      <c r="AH655">
        <v>44</v>
      </c>
      <c r="AI655">
        <v>44</v>
      </c>
      <c r="AJ655" t="s">
        <v>136</v>
      </c>
      <c r="AK655" t="s">
        <v>77</v>
      </c>
      <c r="AL655" t="s">
        <v>137</v>
      </c>
      <c r="AM655" t="s">
        <v>6470</v>
      </c>
      <c r="AP655" t="s">
        <v>6471</v>
      </c>
      <c r="AQ655" t="s">
        <v>6472</v>
      </c>
      <c r="AR655" t="s">
        <v>9115</v>
      </c>
      <c r="AS655">
        <v>2015</v>
      </c>
      <c r="AT655">
        <v>89</v>
      </c>
      <c r="AZ655">
        <v>206</v>
      </c>
      <c r="BA655">
        <v>209</v>
      </c>
      <c r="BC655" t="s">
        <v>10118</v>
      </c>
      <c r="BE655">
        <v>4</v>
      </c>
      <c r="BF655" t="s">
        <v>472</v>
      </c>
      <c r="BG655" t="s">
        <v>473</v>
      </c>
      <c r="BH655" t="s">
        <v>10119</v>
      </c>
      <c r="BI655" t="s">
        <v>10120</v>
      </c>
    </row>
    <row r="656" spans="1:62">
      <c r="A656" t="s">
        <v>62</v>
      </c>
      <c r="B656" t="s">
        <v>10121</v>
      </c>
      <c r="F656" t="s">
        <v>10122</v>
      </c>
      <c r="I656" t="s">
        <v>10123</v>
      </c>
      <c r="J656" t="s">
        <v>8282</v>
      </c>
      <c r="M656" t="s">
        <v>67</v>
      </c>
      <c r="N656" t="s">
        <v>68</v>
      </c>
      <c r="T656" t="s">
        <v>10124</v>
      </c>
      <c r="U656" t="s">
        <v>10125</v>
      </c>
      <c r="W656" t="s">
        <v>10126</v>
      </c>
      <c r="X656" t="s">
        <v>10127</v>
      </c>
      <c r="Y656" t="s">
        <v>10128</v>
      </c>
      <c r="AB656" t="s">
        <v>10129</v>
      </c>
      <c r="AC656" t="s">
        <v>10130</v>
      </c>
      <c r="AE656">
        <v>24</v>
      </c>
      <c r="AF656">
        <v>0</v>
      </c>
      <c r="AG656">
        <v>0</v>
      </c>
      <c r="AH656">
        <v>6</v>
      </c>
      <c r="AI656">
        <v>6</v>
      </c>
      <c r="AJ656" t="s">
        <v>213</v>
      </c>
      <c r="AK656" t="s">
        <v>964</v>
      </c>
      <c r="AL656" t="s">
        <v>965</v>
      </c>
      <c r="AM656" t="s">
        <v>8289</v>
      </c>
      <c r="AN656" t="s">
        <v>8290</v>
      </c>
      <c r="AP656" t="s">
        <v>8291</v>
      </c>
      <c r="AQ656" t="s">
        <v>8292</v>
      </c>
      <c r="AR656" t="s">
        <v>9115</v>
      </c>
      <c r="AS656">
        <v>2015</v>
      </c>
      <c r="AT656">
        <v>67</v>
      </c>
      <c r="AU656">
        <v>2</v>
      </c>
      <c r="AZ656">
        <v>289</v>
      </c>
      <c r="BA656">
        <v>298</v>
      </c>
      <c r="BC656" t="s">
        <v>10131</v>
      </c>
      <c r="BE656">
        <v>10</v>
      </c>
      <c r="BF656" t="s">
        <v>830</v>
      </c>
      <c r="BG656" t="s">
        <v>830</v>
      </c>
      <c r="BH656" t="s">
        <v>10132</v>
      </c>
      <c r="BI656" t="s">
        <v>10133</v>
      </c>
      <c r="BJ656">
        <v>26188856</v>
      </c>
    </row>
    <row r="657" spans="1:62">
      <c r="A657" t="s">
        <v>62</v>
      </c>
      <c r="B657" t="s">
        <v>10134</v>
      </c>
      <c r="F657" t="s">
        <v>10135</v>
      </c>
      <c r="I657" t="s">
        <v>10136</v>
      </c>
      <c r="J657" t="s">
        <v>6583</v>
      </c>
      <c r="M657" t="s">
        <v>67</v>
      </c>
      <c r="N657" t="s">
        <v>68</v>
      </c>
      <c r="U657" t="s">
        <v>10137</v>
      </c>
      <c r="W657" t="s">
        <v>10138</v>
      </c>
      <c r="X657" t="s">
        <v>10139</v>
      </c>
      <c r="Y657" t="s">
        <v>1863</v>
      </c>
      <c r="AE657">
        <v>16</v>
      </c>
      <c r="AF657">
        <v>0</v>
      </c>
      <c r="AG657">
        <v>0</v>
      </c>
      <c r="AH657">
        <v>14</v>
      </c>
      <c r="AI657">
        <v>14</v>
      </c>
      <c r="AJ657" t="s">
        <v>358</v>
      </c>
      <c r="AK657" t="s">
        <v>359</v>
      </c>
      <c r="AL657" t="s">
        <v>360</v>
      </c>
      <c r="AM657" t="s">
        <v>6588</v>
      </c>
      <c r="AN657" t="s">
        <v>6589</v>
      </c>
      <c r="AP657" t="s">
        <v>6590</v>
      </c>
      <c r="AQ657" t="s">
        <v>6591</v>
      </c>
      <c r="AR657" t="s">
        <v>9115</v>
      </c>
      <c r="AS657">
        <v>2015</v>
      </c>
      <c r="AT657">
        <v>38</v>
      </c>
      <c r="AU657">
        <v>5</v>
      </c>
      <c r="AZ657">
        <v>508</v>
      </c>
      <c r="BA657">
        <v>512</v>
      </c>
      <c r="BC657" t="s">
        <v>10140</v>
      </c>
      <c r="BE657">
        <v>5</v>
      </c>
      <c r="BF657" t="s">
        <v>6593</v>
      </c>
      <c r="BG657" t="s">
        <v>6593</v>
      </c>
      <c r="BH657" t="s">
        <v>10141</v>
      </c>
      <c r="BI657" t="s">
        <v>10142</v>
      </c>
      <c r="BJ657">
        <v>25693904</v>
      </c>
    </row>
    <row r="658" spans="1:62">
      <c r="A658" t="s">
        <v>62</v>
      </c>
      <c r="B658" t="s">
        <v>10143</v>
      </c>
      <c r="F658" t="s">
        <v>10144</v>
      </c>
      <c r="I658" t="s">
        <v>10145</v>
      </c>
      <c r="J658" t="s">
        <v>1428</v>
      </c>
      <c r="M658" t="s">
        <v>67</v>
      </c>
      <c r="N658" t="s">
        <v>68</v>
      </c>
      <c r="T658" t="s">
        <v>10146</v>
      </c>
      <c r="U658" t="s">
        <v>10147</v>
      </c>
      <c r="W658" t="s">
        <v>10148</v>
      </c>
      <c r="X658" t="s">
        <v>10149</v>
      </c>
      <c r="Y658" t="s">
        <v>1218</v>
      </c>
      <c r="AB658" t="s">
        <v>10150</v>
      </c>
      <c r="AC658" t="s">
        <v>10151</v>
      </c>
      <c r="AE658">
        <v>49</v>
      </c>
      <c r="AF658">
        <v>1</v>
      </c>
      <c r="AG658">
        <v>1</v>
      </c>
      <c r="AH658">
        <v>12</v>
      </c>
      <c r="AI658">
        <v>12</v>
      </c>
      <c r="AJ658" t="s">
        <v>358</v>
      </c>
      <c r="AK658" t="s">
        <v>359</v>
      </c>
      <c r="AL658" t="s">
        <v>360</v>
      </c>
      <c r="AM658" t="s">
        <v>1436</v>
      </c>
      <c r="AN658" t="s">
        <v>1437</v>
      </c>
      <c r="AP658" t="s">
        <v>1438</v>
      </c>
      <c r="AQ658" t="s">
        <v>1439</v>
      </c>
      <c r="AR658" t="s">
        <v>9115</v>
      </c>
      <c r="AS658">
        <v>2015</v>
      </c>
      <c r="AT658">
        <v>16</v>
      </c>
      <c r="AU658">
        <v>8</v>
      </c>
      <c r="AZ658">
        <v>799</v>
      </c>
      <c r="BA658">
        <v>810</v>
      </c>
      <c r="BC658" t="s">
        <v>10152</v>
      </c>
      <c r="BE658">
        <v>12</v>
      </c>
      <c r="BF658" t="s">
        <v>577</v>
      </c>
      <c r="BG658" t="s">
        <v>577</v>
      </c>
      <c r="BH658" t="s">
        <v>10153</v>
      </c>
      <c r="BI658" t="s">
        <v>10154</v>
      </c>
      <c r="BJ658">
        <v>25583028</v>
      </c>
    </row>
    <row r="659" spans="1:62">
      <c r="A659" t="s">
        <v>62</v>
      </c>
      <c r="B659" t="s">
        <v>10155</v>
      </c>
      <c r="F659" t="s">
        <v>10156</v>
      </c>
      <c r="I659" t="s">
        <v>10157</v>
      </c>
      <c r="J659" t="s">
        <v>1428</v>
      </c>
      <c r="M659" t="s">
        <v>67</v>
      </c>
      <c r="N659" t="s">
        <v>68</v>
      </c>
      <c r="T659" t="s">
        <v>10158</v>
      </c>
      <c r="U659" t="s">
        <v>10159</v>
      </c>
      <c r="W659" t="s">
        <v>10160</v>
      </c>
      <c r="X659" t="s">
        <v>10161</v>
      </c>
      <c r="Y659" t="s">
        <v>1676</v>
      </c>
      <c r="AB659" t="s">
        <v>10162</v>
      </c>
      <c r="AC659" t="s">
        <v>10163</v>
      </c>
      <c r="AE659">
        <v>52</v>
      </c>
      <c r="AF659">
        <v>0</v>
      </c>
      <c r="AG659">
        <v>0</v>
      </c>
      <c r="AH659">
        <v>12</v>
      </c>
      <c r="AI659">
        <v>12</v>
      </c>
      <c r="AJ659" t="s">
        <v>358</v>
      </c>
      <c r="AK659" t="s">
        <v>359</v>
      </c>
      <c r="AL659" t="s">
        <v>360</v>
      </c>
      <c r="AM659" t="s">
        <v>1436</v>
      </c>
      <c r="AN659" t="s">
        <v>1437</v>
      </c>
      <c r="AP659" t="s">
        <v>1438</v>
      </c>
      <c r="AQ659" t="s">
        <v>1439</v>
      </c>
      <c r="AR659" t="s">
        <v>9115</v>
      </c>
      <c r="AS659">
        <v>2015</v>
      </c>
      <c r="AT659">
        <v>16</v>
      </c>
      <c r="AU659">
        <v>8</v>
      </c>
      <c r="AZ659">
        <v>882</v>
      </c>
      <c r="BA659">
        <v>892</v>
      </c>
      <c r="BC659" t="s">
        <v>10164</v>
      </c>
      <c r="BE659">
        <v>11</v>
      </c>
      <c r="BF659" t="s">
        <v>577</v>
      </c>
      <c r="BG659" t="s">
        <v>577</v>
      </c>
      <c r="BH659" t="s">
        <v>10153</v>
      </c>
      <c r="BI659" t="s">
        <v>10165</v>
      </c>
      <c r="BJ659">
        <v>25727092</v>
      </c>
    </row>
    <row r="660" spans="1:62">
      <c r="A660" t="s">
        <v>62</v>
      </c>
      <c r="B660" t="s">
        <v>10166</v>
      </c>
      <c r="F660" t="s">
        <v>10167</v>
      </c>
      <c r="I660" t="s">
        <v>10168</v>
      </c>
      <c r="J660" t="s">
        <v>10169</v>
      </c>
      <c r="M660" t="s">
        <v>67</v>
      </c>
      <c r="N660" t="s">
        <v>68</v>
      </c>
      <c r="T660" t="s">
        <v>10170</v>
      </c>
      <c r="U660" t="s">
        <v>10171</v>
      </c>
      <c r="W660" t="s">
        <v>10172</v>
      </c>
      <c r="X660" t="s">
        <v>2796</v>
      </c>
      <c r="Y660" t="s">
        <v>4598</v>
      </c>
      <c r="AB660" t="s">
        <v>10173</v>
      </c>
      <c r="AC660" t="s">
        <v>10174</v>
      </c>
      <c r="AE660">
        <v>59</v>
      </c>
      <c r="AF660">
        <v>1</v>
      </c>
      <c r="AG660">
        <v>1</v>
      </c>
      <c r="AH660">
        <v>23</v>
      </c>
      <c r="AI660">
        <v>23</v>
      </c>
      <c r="AJ660" t="s">
        <v>358</v>
      </c>
      <c r="AK660" t="s">
        <v>359</v>
      </c>
      <c r="AL660" t="s">
        <v>360</v>
      </c>
      <c r="AM660" t="s">
        <v>10175</v>
      </c>
      <c r="AN660" t="s">
        <v>10176</v>
      </c>
      <c r="AP660" t="s">
        <v>10177</v>
      </c>
      <c r="AQ660" t="s">
        <v>10178</v>
      </c>
      <c r="AR660" t="s">
        <v>9115</v>
      </c>
      <c r="AS660">
        <v>2015</v>
      </c>
      <c r="AT660">
        <v>71</v>
      </c>
      <c r="AU660">
        <v>10</v>
      </c>
      <c r="AZ660">
        <v>1387</v>
      </c>
      <c r="BA660">
        <v>1396</v>
      </c>
      <c r="BC660" t="s">
        <v>10179</v>
      </c>
      <c r="BE660">
        <v>10</v>
      </c>
      <c r="BF660" t="s">
        <v>10180</v>
      </c>
      <c r="BG660" t="s">
        <v>10181</v>
      </c>
      <c r="BH660" t="s">
        <v>10182</v>
      </c>
      <c r="BI660" t="s">
        <v>10183</v>
      </c>
      <c r="BJ660">
        <v>25400271</v>
      </c>
    </row>
    <row r="661" spans="1:62">
      <c r="A661" t="s">
        <v>62</v>
      </c>
      <c r="B661" t="s">
        <v>10184</v>
      </c>
      <c r="F661" t="s">
        <v>10185</v>
      </c>
      <c r="I661" t="s">
        <v>10186</v>
      </c>
      <c r="J661" t="s">
        <v>5539</v>
      </c>
      <c r="M661" t="s">
        <v>67</v>
      </c>
      <c r="N661" t="s">
        <v>68</v>
      </c>
      <c r="T661" t="s">
        <v>10187</v>
      </c>
      <c r="U661" t="s">
        <v>10188</v>
      </c>
      <c r="W661" t="s">
        <v>10189</v>
      </c>
      <c r="X661" t="s">
        <v>10190</v>
      </c>
      <c r="Y661" t="s">
        <v>10191</v>
      </c>
      <c r="AB661" t="s">
        <v>10192</v>
      </c>
      <c r="AC661" t="s">
        <v>10193</v>
      </c>
      <c r="AE661">
        <v>44</v>
      </c>
      <c r="AF661">
        <v>0</v>
      </c>
      <c r="AG661">
        <v>0</v>
      </c>
      <c r="AH661">
        <v>30</v>
      </c>
      <c r="AI661">
        <v>30</v>
      </c>
      <c r="AJ661" t="s">
        <v>213</v>
      </c>
      <c r="AK661" t="s">
        <v>214</v>
      </c>
      <c r="AL661" t="s">
        <v>215</v>
      </c>
      <c r="AM661" t="s">
        <v>5547</v>
      </c>
      <c r="AN661" t="s">
        <v>5548</v>
      </c>
      <c r="AP661" t="s">
        <v>5549</v>
      </c>
      <c r="AQ661" t="s">
        <v>5550</v>
      </c>
      <c r="AR661" t="s">
        <v>9115</v>
      </c>
      <c r="AS661">
        <v>2015</v>
      </c>
      <c r="AT661">
        <v>33</v>
      </c>
      <c r="AU661">
        <v>5</v>
      </c>
      <c r="AZ661">
        <v>1464</v>
      </c>
      <c r="BA661">
        <v>1471</v>
      </c>
      <c r="BC661" t="s">
        <v>10194</v>
      </c>
      <c r="BE661">
        <v>8</v>
      </c>
      <c r="BF661" t="s">
        <v>5552</v>
      </c>
      <c r="BG661" t="s">
        <v>4735</v>
      </c>
      <c r="BH661" t="s">
        <v>10195</v>
      </c>
      <c r="BI661" t="s">
        <v>10196</v>
      </c>
    </row>
    <row r="662" spans="1:62">
      <c r="A662" t="s">
        <v>62</v>
      </c>
      <c r="B662" t="s">
        <v>10197</v>
      </c>
      <c r="F662" t="s">
        <v>10198</v>
      </c>
      <c r="I662" t="s">
        <v>10199</v>
      </c>
      <c r="J662" t="s">
        <v>5905</v>
      </c>
      <c r="M662" t="s">
        <v>67</v>
      </c>
      <c r="N662" t="s">
        <v>68</v>
      </c>
      <c r="T662" t="s">
        <v>10200</v>
      </c>
      <c r="U662" t="s">
        <v>10201</v>
      </c>
      <c r="W662" t="s">
        <v>10202</v>
      </c>
      <c r="X662" t="s">
        <v>10203</v>
      </c>
      <c r="Y662" t="s">
        <v>10204</v>
      </c>
      <c r="AB662" t="s">
        <v>10205</v>
      </c>
      <c r="AC662" t="s">
        <v>10206</v>
      </c>
      <c r="AE662">
        <v>61</v>
      </c>
      <c r="AF662">
        <v>0</v>
      </c>
      <c r="AG662">
        <v>0</v>
      </c>
      <c r="AH662">
        <v>44</v>
      </c>
      <c r="AI662">
        <v>44</v>
      </c>
      <c r="AJ662" t="s">
        <v>112</v>
      </c>
      <c r="AK662" t="s">
        <v>113</v>
      </c>
      <c r="AL662" t="s">
        <v>114</v>
      </c>
      <c r="AM662" t="s">
        <v>5913</v>
      </c>
      <c r="AN662" t="s">
        <v>5914</v>
      </c>
      <c r="AP662" t="s">
        <v>5905</v>
      </c>
      <c r="AQ662" t="s">
        <v>5915</v>
      </c>
      <c r="AR662" t="s">
        <v>9115</v>
      </c>
      <c r="AS662">
        <v>2015</v>
      </c>
      <c r="AT662">
        <v>133</v>
      </c>
      <c r="AZ662">
        <v>349</v>
      </c>
      <c r="BA662">
        <v>361</v>
      </c>
      <c r="BC662" t="s">
        <v>10207</v>
      </c>
      <c r="BE662">
        <v>13</v>
      </c>
      <c r="BF662" t="s">
        <v>5917</v>
      </c>
      <c r="BG662" t="s">
        <v>5918</v>
      </c>
      <c r="BH662" t="s">
        <v>10208</v>
      </c>
      <c r="BI662" t="s">
        <v>10209</v>
      </c>
    </row>
    <row r="663" spans="1:62">
      <c r="A663" t="s">
        <v>62</v>
      </c>
      <c r="B663" t="s">
        <v>10210</v>
      </c>
      <c r="F663" t="s">
        <v>10211</v>
      </c>
      <c r="I663" t="s">
        <v>10212</v>
      </c>
      <c r="J663" t="s">
        <v>5905</v>
      </c>
      <c r="M663" t="s">
        <v>67</v>
      </c>
      <c r="N663" t="s">
        <v>68</v>
      </c>
      <c r="T663" t="s">
        <v>10213</v>
      </c>
      <c r="U663" t="s">
        <v>10214</v>
      </c>
      <c r="W663" t="s">
        <v>10215</v>
      </c>
      <c r="X663" t="s">
        <v>10216</v>
      </c>
      <c r="Y663" t="s">
        <v>10217</v>
      </c>
      <c r="AB663" t="s">
        <v>10218</v>
      </c>
      <c r="AC663" t="s">
        <v>10219</v>
      </c>
      <c r="AE663">
        <v>43</v>
      </c>
      <c r="AF663">
        <v>0</v>
      </c>
      <c r="AG663">
        <v>0</v>
      </c>
      <c r="AH663">
        <v>21</v>
      </c>
      <c r="AI663">
        <v>21</v>
      </c>
      <c r="AJ663" t="s">
        <v>112</v>
      </c>
      <c r="AK663" t="s">
        <v>113</v>
      </c>
      <c r="AL663" t="s">
        <v>114</v>
      </c>
      <c r="AM663" t="s">
        <v>5913</v>
      </c>
      <c r="AN663" t="s">
        <v>5914</v>
      </c>
      <c r="AP663" t="s">
        <v>5905</v>
      </c>
      <c r="AQ663" t="s">
        <v>5915</v>
      </c>
      <c r="AR663" t="s">
        <v>9115</v>
      </c>
      <c r="AS663">
        <v>2015</v>
      </c>
      <c r="AT663">
        <v>133</v>
      </c>
      <c r="AZ663">
        <v>385</v>
      </c>
      <c r="BA663">
        <v>393</v>
      </c>
      <c r="BC663" t="s">
        <v>10220</v>
      </c>
      <c r="BE663">
        <v>9</v>
      </c>
      <c r="BF663" t="s">
        <v>5917</v>
      </c>
      <c r="BG663" t="s">
        <v>5918</v>
      </c>
      <c r="BH663" t="s">
        <v>10208</v>
      </c>
      <c r="BI663" t="s">
        <v>10221</v>
      </c>
    </row>
    <row r="664" spans="1:62">
      <c r="A664" t="s">
        <v>62</v>
      </c>
      <c r="B664" t="s">
        <v>10222</v>
      </c>
      <c r="F664" t="s">
        <v>10223</v>
      </c>
      <c r="I664" t="s">
        <v>10224</v>
      </c>
      <c r="J664" t="s">
        <v>10225</v>
      </c>
      <c r="M664" t="s">
        <v>67</v>
      </c>
      <c r="N664" t="s">
        <v>68</v>
      </c>
      <c r="T664" t="s">
        <v>10226</v>
      </c>
      <c r="U664" t="s">
        <v>10227</v>
      </c>
      <c r="W664" t="s">
        <v>10228</v>
      </c>
      <c r="X664" t="s">
        <v>6668</v>
      </c>
      <c r="Y664" t="s">
        <v>6669</v>
      </c>
      <c r="AB664" t="s">
        <v>10229</v>
      </c>
      <c r="AC664" t="s">
        <v>10230</v>
      </c>
      <c r="AE664">
        <v>38</v>
      </c>
      <c r="AF664">
        <v>0</v>
      </c>
      <c r="AG664">
        <v>0</v>
      </c>
      <c r="AH664">
        <v>19</v>
      </c>
      <c r="AI664">
        <v>19</v>
      </c>
      <c r="AJ664" t="s">
        <v>5483</v>
      </c>
      <c r="AK664" t="s">
        <v>5484</v>
      </c>
      <c r="AL664" t="s">
        <v>5485</v>
      </c>
      <c r="AM664" t="s">
        <v>10231</v>
      </c>
      <c r="AP664" t="s">
        <v>10232</v>
      </c>
      <c r="AQ664" t="s">
        <v>10233</v>
      </c>
      <c r="AR664" t="s">
        <v>9115</v>
      </c>
      <c r="AS664">
        <v>2015</v>
      </c>
      <c r="AT664">
        <v>64</v>
      </c>
      <c r="AU664">
        <v>5</v>
      </c>
      <c r="AZ664">
        <v>408</v>
      </c>
      <c r="BA664">
        <v>416</v>
      </c>
      <c r="BC664" t="s">
        <v>10234</v>
      </c>
      <c r="BE664">
        <v>9</v>
      </c>
      <c r="BF664" t="s">
        <v>5830</v>
      </c>
      <c r="BG664" t="s">
        <v>5830</v>
      </c>
      <c r="BH664" t="s">
        <v>10235</v>
      </c>
      <c r="BI664" t="s">
        <v>10236</v>
      </c>
      <c r="BJ664">
        <v>26072304</v>
      </c>
    </row>
    <row r="665" spans="1:62">
      <c r="A665" t="s">
        <v>62</v>
      </c>
      <c r="B665" t="s">
        <v>10237</v>
      </c>
      <c r="F665" t="s">
        <v>10238</v>
      </c>
      <c r="I665" t="s">
        <v>10239</v>
      </c>
      <c r="J665" t="s">
        <v>10240</v>
      </c>
      <c r="M665" t="s">
        <v>67</v>
      </c>
      <c r="N665" t="s">
        <v>68</v>
      </c>
      <c r="T665" t="s">
        <v>10241</v>
      </c>
      <c r="U665" t="s">
        <v>10242</v>
      </c>
      <c r="W665" t="s">
        <v>10243</v>
      </c>
      <c r="X665" t="s">
        <v>10244</v>
      </c>
      <c r="Y665" t="s">
        <v>10245</v>
      </c>
      <c r="AB665" t="s">
        <v>10246</v>
      </c>
      <c r="AC665" t="s">
        <v>10247</v>
      </c>
      <c r="AE665">
        <v>50</v>
      </c>
      <c r="AF665">
        <v>0</v>
      </c>
      <c r="AG665">
        <v>0</v>
      </c>
      <c r="AH665">
        <v>19</v>
      </c>
      <c r="AI665">
        <v>20</v>
      </c>
      <c r="AJ665" t="s">
        <v>1519</v>
      </c>
      <c r="AK665" t="s">
        <v>214</v>
      </c>
      <c r="AL665" t="s">
        <v>1520</v>
      </c>
      <c r="AM665" t="s">
        <v>10248</v>
      </c>
      <c r="AN665" t="s">
        <v>10249</v>
      </c>
      <c r="AP665" t="s">
        <v>10250</v>
      </c>
      <c r="AQ665" t="s">
        <v>10251</v>
      </c>
      <c r="AR665" t="s">
        <v>9115</v>
      </c>
      <c r="AS665">
        <v>2015</v>
      </c>
      <c r="AT665">
        <v>78</v>
      </c>
      <c r="AZ665">
        <v>1</v>
      </c>
      <c r="BA665">
        <v>9</v>
      </c>
      <c r="BC665" t="s">
        <v>10252</v>
      </c>
      <c r="BE665">
        <v>9</v>
      </c>
      <c r="BF665" t="s">
        <v>2435</v>
      </c>
      <c r="BG665" t="s">
        <v>2435</v>
      </c>
      <c r="BH665" t="s">
        <v>10253</v>
      </c>
      <c r="BI665" t="s">
        <v>10254</v>
      </c>
      <c r="BJ665">
        <v>26215338</v>
      </c>
    </row>
    <row r="666" spans="1:62">
      <c r="A666" t="s">
        <v>62</v>
      </c>
      <c r="B666" t="s">
        <v>10255</v>
      </c>
      <c r="F666" t="s">
        <v>10256</v>
      </c>
      <c r="I666" t="s">
        <v>10257</v>
      </c>
      <c r="J666" t="s">
        <v>10258</v>
      </c>
      <c r="M666" t="s">
        <v>67</v>
      </c>
      <c r="N666" t="s">
        <v>68</v>
      </c>
      <c r="T666" t="s">
        <v>10259</v>
      </c>
      <c r="U666" t="s">
        <v>10260</v>
      </c>
      <c r="W666" t="s">
        <v>10261</v>
      </c>
      <c r="X666" t="s">
        <v>2583</v>
      </c>
      <c r="Y666" t="s">
        <v>2584</v>
      </c>
      <c r="AB666" t="s">
        <v>10262</v>
      </c>
      <c r="AC666" t="s">
        <v>10263</v>
      </c>
      <c r="AE666">
        <v>35</v>
      </c>
      <c r="AF666">
        <v>0</v>
      </c>
      <c r="AG666">
        <v>0</v>
      </c>
      <c r="AH666">
        <v>20</v>
      </c>
      <c r="AI666">
        <v>21</v>
      </c>
      <c r="AJ666" t="s">
        <v>425</v>
      </c>
      <c r="AK666" t="s">
        <v>426</v>
      </c>
      <c r="AL666" t="s">
        <v>427</v>
      </c>
      <c r="AM666" t="s">
        <v>10264</v>
      </c>
      <c r="AN666" t="s">
        <v>10265</v>
      </c>
      <c r="AP666" t="s">
        <v>10266</v>
      </c>
      <c r="AQ666" t="s">
        <v>10267</v>
      </c>
      <c r="AR666" t="s">
        <v>9115</v>
      </c>
      <c r="AS666">
        <v>2015</v>
      </c>
      <c r="AT666">
        <v>120</v>
      </c>
      <c r="AZ666">
        <v>369</v>
      </c>
      <c r="BA666">
        <v>376</v>
      </c>
      <c r="BC666" t="s">
        <v>10268</v>
      </c>
      <c r="BE666">
        <v>8</v>
      </c>
      <c r="BF666" t="s">
        <v>3155</v>
      </c>
      <c r="BG666" t="s">
        <v>3156</v>
      </c>
      <c r="BH666" t="s">
        <v>10269</v>
      </c>
      <c r="BI666" t="s">
        <v>10270</v>
      </c>
      <c r="BJ666">
        <v>26114256</v>
      </c>
    </row>
    <row r="667" spans="1:62">
      <c r="A667" t="s">
        <v>62</v>
      </c>
      <c r="B667" t="s">
        <v>10271</v>
      </c>
      <c r="F667" t="s">
        <v>10272</v>
      </c>
      <c r="I667" t="s">
        <v>10273</v>
      </c>
      <c r="J667" t="s">
        <v>1471</v>
      </c>
      <c r="M667" t="s">
        <v>67</v>
      </c>
      <c r="N667" t="s">
        <v>68</v>
      </c>
      <c r="T667" t="s">
        <v>10274</v>
      </c>
      <c r="U667" t="s">
        <v>10275</v>
      </c>
      <c r="W667" t="s">
        <v>10276</v>
      </c>
      <c r="X667" t="s">
        <v>10277</v>
      </c>
      <c r="Y667" t="s">
        <v>10278</v>
      </c>
      <c r="Z667" t="s">
        <v>9016</v>
      </c>
      <c r="AA667" t="s">
        <v>9017</v>
      </c>
      <c r="AB667" t="s">
        <v>10279</v>
      </c>
      <c r="AC667" t="s">
        <v>10280</v>
      </c>
      <c r="AE667">
        <v>38</v>
      </c>
      <c r="AF667">
        <v>0</v>
      </c>
      <c r="AG667">
        <v>0</v>
      </c>
      <c r="AH667">
        <v>53</v>
      </c>
      <c r="AI667">
        <v>53</v>
      </c>
      <c r="AJ667" t="s">
        <v>136</v>
      </c>
      <c r="AK667" t="s">
        <v>77</v>
      </c>
      <c r="AL667" t="s">
        <v>137</v>
      </c>
      <c r="AM667" t="s">
        <v>1479</v>
      </c>
      <c r="AN667" t="s">
        <v>1480</v>
      </c>
      <c r="AP667" t="s">
        <v>1481</v>
      </c>
      <c r="AQ667" t="s">
        <v>1482</v>
      </c>
      <c r="AR667" t="s">
        <v>9115</v>
      </c>
      <c r="AS667">
        <v>2015</v>
      </c>
      <c r="AT667">
        <v>118</v>
      </c>
      <c r="AZ667">
        <v>1</v>
      </c>
      <c r="BA667">
        <v>11</v>
      </c>
      <c r="BC667" t="s">
        <v>10281</v>
      </c>
      <c r="BE667">
        <v>11</v>
      </c>
      <c r="BF667" t="s">
        <v>1484</v>
      </c>
      <c r="BG667" t="s">
        <v>1485</v>
      </c>
      <c r="BH667" t="s">
        <v>10282</v>
      </c>
      <c r="BI667" t="s">
        <v>10283</v>
      </c>
    </row>
    <row r="668" spans="1:62">
      <c r="A668" t="s">
        <v>62</v>
      </c>
      <c r="B668" t="s">
        <v>10284</v>
      </c>
      <c r="F668" t="s">
        <v>10285</v>
      </c>
      <c r="I668" t="s">
        <v>10286</v>
      </c>
      <c r="J668" t="s">
        <v>10287</v>
      </c>
      <c r="M668" t="s">
        <v>67</v>
      </c>
      <c r="N668" t="s">
        <v>68</v>
      </c>
      <c r="T668" t="s">
        <v>10288</v>
      </c>
      <c r="U668" t="s">
        <v>10289</v>
      </c>
      <c r="W668" t="s">
        <v>10290</v>
      </c>
      <c r="X668" t="s">
        <v>10291</v>
      </c>
      <c r="Y668" t="s">
        <v>10292</v>
      </c>
      <c r="AB668" t="s">
        <v>10293</v>
      </c>
      <c r="AC668" t="s">
        <v>10294</v>
      </c>
      <c r="AE668">
        <v>42</v>
      </c>
      <c r="AF668">
        <v>0</v>
      </c>
      <c r="AG668">
        <v>0</v>
      </c>
      <c r="AH668">
        <v>15</v>
      </c>
      <c r="AI668">
        <v>15</v>
      </c>
      <c r="AJ668" t="s">
        <v>4377</v>
      </c>
      <c r="AK668" t="s">
        <v>1763</v>
      </c>
      <c r="AL668" t="s">
        <v>4378</v>
      </c>
      <c r="AM668" t="s">
        <v>10295</v>
      </c>
      <c r="AN668" t="s">
        <v>10296</v>
      </c>
      <c r="AP668" t="s">
        <v>10297</v>
      </c>
      <c r="AQ668" t="s">
        <v>10298</v>
      </c>
      <c r="AR668" t="s">
        <v>9115</v>
      </c>
      <c r="AS668">
        <v>2015</v>
      </c>
      <c r="AT668">
        <v>25</v>
      </c>
      <c r="AU668">
        <v>10</v>
      </c>
      <c r="AZ668">
        <v>1247</v>
      </c>
      <c r="BA668">
        <v>1263</v>
      </c>
      <c r="BC668" t="s">
        <v>10299</v>
      </c>
      <c r="BE668">
        <v>17</v>
      </c>
      <c r="BF668" t="s">
        <v>10300</v>
      </c>
      <c r="BG668" t="s">
        <v>10301</v>
      </c>
      <c r="BH668" t="s">
        <v>10302</v>
      </c>
      <c r="BI668" t="s">
        <v>10303</v>
      </c>
    </row>
    <row r="669" spans="1:62">
      <c r="A669" t="s">
        <v>62</v>
      </c>
      <c r="B669" t="s">
        <v>10304</v>
      </c>
      <c r="F669" t="s">
        <v>10305</v>
      </c>
      <c r="I669" t="s">
        <v>10306</v>
      </c>
      <c r="J669" t="s">
        <v>391</v>
      </c>
      <c r="M669" t="s">
        <v>67</v>
      </c>
      <c r="N669" t="s">
        <v>68</v>
      </c>
      <c r="T669" t="s">
        <v>10307</v>
      </c>
      <c r="U669" t="s">
        <v>10308</v>
      </c>
      <c r="W669" t="s">
        <v>10309</v>
      </c>
      <c r="X669" t="s">
        <v>10310</v>
      </c>
      <c r="Y669" t="s">
        <v>10311</v>
      </c>
      <c r="AB669" t="s">
        <v>10312</v>
      </c>
      <c r="AC669" t="s">
        <v>10313</v>
      </c>
      <c r="AE669">
        <v>37</v>
      </c>
      <c r="AF669">
        <v>0</v>
      </c>
      <c r="AG669">
        <v>0</v>
      </c>
      <c r="AH669">
        <v>18</v>
      </c>
      <c r="AI669">
        <v>18</v>
      </c>
      <c r="AJ669" t="s">
        <v>76</v>
      </c>
      <c r="AK669" t="s">
        <v>77</v>
      </c>
      <c r="AL669" t="s">
        <v>78</v>
      </c>
      <c r="AM669" t="s">
        <v>396</v>
      </c>
      <c r="AN669" t="s">
        <v>397</v>
      </c>
      <c r="AP669" t="s">
        <v>398</v>
      </c>
      <c r="AQ669" t="s">
        <v>399</v>
      </c>
      <c r="AR669" t="s">
        <v>9115</v>
      </c>
      <c r="AS669">
        <v>2015</v>
      </c>
      <c r="AT669">
        <v>108</v>
      </c>
      <c r="AZ669">
        <v>82</v>
      </c>
      <c r="BA669">
        <v>87</v>
      </c>
      <c r="BC669" t="s">
        <v>10314</v>
      </c>
      <c r="BE669">
        <v>6</v>
      </c>
      <c r="BF669" t="s">
        <v>200</v>
      </c>
      <c r="BG669" t="s">
        <v>200</v>
      </c>
      <c r="BH669" t="s">
        <v>10315</v>
      </c>
      <c r="BI669" t="s">
        <v>10316</v>
      </c>
      <c r="BJ669">
        <v>26047981</v>
      </c>
    </row>
    <row r="670" spans="1:62">
      <c r="A670" t="s">
        <v>62</v>
      </c>
      <c r="B670" t="s">
        <v>10317</v>
      </c>
      <c r="F670" t="s">
        <v>10318</v>
      </c>
      <c r="I670" t="s">
        <v>10319</v>
      </c>
      <c r="J670" t="s">
        <v>4135</v>
      </c>
      <c r="M670" t="s">
        <v>67</v>
      </c>
      <c r="N670" t="s">
        <v>68</v>
      </c>
      <c r="T670" t="s">
        <v>10320</v>
      </c>
      <c r="U670" t="s">
        <v>10321</v>
      </c>
      <c r="W670" t="s">
        <v>10322</v>
      </c>
      <c r="X670" t="s">
        <v>9333</v>
      </c>
      <c r="Y670" t="s">
        <v>9334</v>
      </c>
      <c r="AB670" t="s">
        <v>10323</v>
      </c>
      <c r="AC670" t="s">
        <v>10324</v>
      </c>
      <c r="AE670">
        <v>67</v>
      </c>
      <c r="AF670">
        <v>1</v>
      </c>
      <c r="AG670">
        <v>1</v>
      </c>
      <c r="AH670">
        <v>38</v>
      </c>
      <c r="AI670">
        <v>38</v>
      </c>
      <c r="AJ670" t="s">
        <v>112</v>
      </c>
      <c r="AK670" t="s">
        <v>113</v>
      </c>
      <c r="AL670" t="s">
        <v>114</v>
      </c>
      <c r="AM670" t="s">
        <v>4143</v>
      </c>
      <c r="AN670" t="s">
        <v>4144</v>
      </c>
      <c r="AP670" t="s">
        <v>4145</v>
      </c>
      <c r="AQ670" t="s">
        <v>4146</v>
      </c>
      <c r="AR670" t="s">
        <v>9115</v>
      </c>
      <c r="AS670">
        <v>2015</v>
      </c>
      <c r="AT670">
        <v>108</v>
      </c>
      <c r="AZ670">
        <v>8</v>
      </c>
      <c r="BA670">
        <v>20</v>
      </c>
      <c r="BC670" t="s">
        <v>10325</v>
      </c>
      <c r="BE670">
        <v>13</v>
      </c>
      <c r="BF670" t="s">
        <v>4148</v>
      </c>
      <c r="BG670" t="s">
        <v>3866</v>
      </c>
      <c r="BH670" t="s">
        <v>10326</v>
      </c>
      <c r="BI670" t="s">
        <v>10327</v>
      </c>
    </row>
    <row r="671" spans="1:62">
      <c r="A671" t="s">
        <v>62</v>
      </c>
      <c r="B671" t="s">
        <v>10328</v>
      </c>
      <c r="F671" t="s">
        <v>10329</v>
      </c>
      <c r="I671" t="s">
        <v>10330</v>
      </c>
      <c r="J671" t="s">
        <v>4135</v>
      </c>
      <c r="M671" t="s">
        <v>67</v>
      </c>
      <c r="N671" t="s">
        <v>68</v>
      </c>
      <c r="T671" t="s">
        <v>10331</v>
      </c>
      <c r="U671" t="s">
        <v>10332</v>
      </c>
      <c r="W671" t="s">
        <v>10333</v>
      </c>
      <c r="X671" t="s">
        <v>10334</v>
      </c>
      <c r="Y671" t="s">
        <v>982</v>
      </c>
      <c r="AB671" t="s">
        <v>10335</v>
      </c>
      <c r="AC671" t="s">
        <v>10336</v>
      </c>
      <c r="AE671">
        <v>51</v>
      </c>
      <c r="AF671">
        <v>3</v>
      </c>
      <c r="AG671">
        <v>3</v>
      </c>
      <c r="AH671">
        <v>41</v>
      </c>
      <c r="AI671">
        <v>43</v>
      </c>
      <c r="AJ671" t="s">
        <v>112</v>
      </c>
      <c r="AK671" t="s">
        <v>113</v>
      </c>
      <c r="AL671" t="s">
        <v>114</v>
      </c>
      <c r="AM671" t="s">
        <v>4143</v>
      </c>
      <c r="AN671" t="s">
        <v>4144</v>
      </c>
      <c r="AP671" t="s">
        <v>4145</v>
      </c>
      <c r="AQ671" t="s">
        <v>4146</v>
      </c>
      <c r="AR671" t="s">
        <v>9115</v>
      </c>
      <c r="AS671">
        <v>2015</v>
      </c>
      <c r="AT671">
        <v>108</v>
      </c>
      <c r="AZ671">
        <v>28</v>
      </c>
      <c r="BA671">
        <v>38</v>
      </c>
      <c r="BC671" t="s">
        <v>10337</v>
      </c>
      <c r="BE671">
        <v>11</v>
      </c>
      <c r="BF671" t="s">
        <v>4148</v>
      </c>
      <c r="BG671" t="s">
        <v>3866</v>
      </c>
      <c r="BH671" t="s">
        <v>10326</v>
      </c>
      <c r="BI671" t="s">
        <v>10338</v>
      </c>
    </row>
    <row r="672" spans="1:62">
      <c r="A672" t="s">
        <v>62</v>
      </c>
      <c r="B672" t="s">
        <v>10339</v>
      </c>
      <c r="F672" t="s">
        <v>10340</v>
      </c>
      <c r="I672" t="s">
        <v>10341</v>
      </c>
      <c r="J672" t="s">
        <v>10342</v>
      </c>
      <c r="M672" t="s">
        <v>67</v>
      </c>
      <c r="N672" t="s">
        <v>68</v>
      </c>
      <c r="T672" t="s">
        <v>10343</v>
      </c>
      <c r="U672" t="s">
        <v>10344</v>
      </c>
      <c r="W672" t="s">
        <v>10345</v>
      </c>
      <c r="X672" t="s">
        <v>10346</v>
      </c>
      <c r="Y672" t="s">
        <v>2456</v>
      </c>
      <c r="Z672" t="s">
        <v>10347</v>
      </c>
      <c r="AB672" t="s">
        <v>10348</v>
      </c>
      <c r="AC672" t="s">
        <v>10349</v>
      </c>
      <c r="AE672">
        <v>55</v>
      </c>
      <c r="AF672">
        <v>0</v>
      </c>
      <c r="AG672">
        <v>0</v>
      </c>
      <c r="AH672">
        <v>37</v>
      </c>
      <c r="AI672">
        <v>53</v>
      </c>
      <c r="AJ672" t="s">
        <v>76</v>
      </c>
      <c r="AK672" t="s">
        <v>77</v>
      </c>
      <c r="AL672" t="s">
        <v>78</v>
      </c>
      <c r="AM672" t="s">
        <v>10350</v>
      </c>
      <c r="AN672" t="s">
        <v>10351</v>
      </c>
      <c r="AP672" t="s">
        <v>10352</v>
      </c>
      <c r="AQ672" t="s">
        <v>10353</v>
      </c>
      <c r="AR672" s="1">
        <v>42644</v>
      </c>
      <c r="AS672">
        <v>2015</v>
      </c>
      <c r="AT672">
        <v>104</v>
      </c>
      <c r="AZ672">
        <v>130</v>
      </c>
      <c r="BA672">
        <v>138</v>
      </c>
      <c r="BC672" t="s">
        <v>10354</v>
      </c>
      <c r="BE672">
        <v>9</v>
      </c>
      <c r="BF672" t="s">
        <v>1770</v>
      </c>
      <c r="BG672" t="s">
        <v>1771</v>
      </c>
      <c r="BH672" t="s">
        <v>10355</v>
      </c>
      <c r="BI672" t="s">
        <v>10356</v>
      </c>
    </row>
    <row r="673" spans="1:62">
      <c r="A673" t="s">
        <v>62</v>
      </c>
      <c r="B673" t="s">
        <v>10357</v>
      </c>
      <c r="F673" t="s">
        <v>10358</v>
      </c>
      <c r="I673" t="s">
        <v>10359</v>
      </c>
      <c r="J673" t="s">
        <v>2227</v>
      </c>
      <c r="M673" t="s">
        <v>67</v>
      </c>
      <c r="N673" t="s">
        <v>68</v>
      </c>
      <c r="T673" t="s">
        <v>10360</v>
      </c>
      <c r="U673" t="s">
        <v>10361</v>
      </c>
      <c r="W673" t="s">
        <v>10362</v>
      </c>
      <c r="X673" t="s">
        <v>10363</v>
      </c>
      <c r="Y673" t="s">
        <v>10364</v>
      </c>
      <c r="AB673" t="s">
        <v>10365</v>
      </c>
      <c r="AC673" t="s">
        <v>10366</v>
      </c>
      <c r="AE673">
        <v>35</v>
      </c>
      <c r="AF673">
        <v>0</v>
      </c>
      <c r="AG673">
        <v>0</v>
      </c>
      <c r="AH673">
        <v>13</v>
      </c>
      <c r="AI673">
        <v>45</v>
      </c>
      <c r="AJ673" t="s">
        <v>112</v>
      </c>
      <c r="AK673" t="s">
        <v>113</v>
      </c>
      <c r="AL673" t="s">
        <v>114</v>
      </c>
      <c r="AM673" t="s">
        <v>2235</v>
      </c>
      <c r="AN673" t="s">
        <v>2236</v>
      </c>
      <c r="AP673" t="s">
        <v>2237</v>
      </c>
      <c r="AQ673" t="s">
        <v>2238</v>
      </c>
      <c r="AR673" s="1">
        <v>42644</v>
      </c>
      <c r="AS673">
        <v>2015</v>
      </c>
      <c r="AT673">
        <v>208</v>
      </c>
      <c r="AZ673">
        <v>86</v>
      </c>
      <c r="BA673">
        <v>93</v>
      </c>
      <c r="BC673" t="s">
        <v>10367</v>
      </c>
      <c r="BE673">
        <v>8</v>
      </c>
      <c r="BF673" t="s">
        <v>2240</v>
      </c>
      <c r="BG673" t="s">
        <v>2241</v>
      </c>
      <c r="BH673" t="s">
        <v>10368</v>
      </c>
      <c r="BI673" t="s">
        <v>10369</v>
      </c>
    </row>
    <row r="674" spans="1:62">
      <c r="A674" t="s">
        <v>62</v>
      </c>
      <c r="B674" t="s">
        <v>10370</v>
      </c>
      <c r="F674" t="s">
        <v>10371</v>
      </c>
      <c r="I674" t="s">
        <v>10372</v>
      </c>
      <c r="J674" t="s">
        <v>186</v>
      </c>
      <c r="M674" t="s">
        <v>67</v>
      </c>
      <c r="N674" t="s">
        <v>68</v>
      </c>
      <c r="T674" t="s">
        <v>10373</v>
      </c>
      <c r="U674" t="s">
        <v>10374</v>
      </c>
      <c r="W674" t="s">
        <v>10375</v>
      </c>
      <c r="X674" t="s">
        <v>9465</v>
      </c>
      <c r="Y674" t="s">
        <v>1496</v>
      </c>
      <c r="AB674" t="s">
        <v>10376</v>
      </c>
      <c r="AC674" t="s">
        <v>10377</v>
      </c>
      <c r="AE674">
        <v>31</v>
      </c>
      <c r="AF674">
        <v>1</v>
      </c>
      <c r="AG674">
        <v>1</v>
      </c>
      <c r="AH674">
        <v>34</v>
      </c>
      <c r="AI674">
        <v>38</v>
      </c>
      <c r="AJ674" t="s">
        <v>112</v>
      </c>
      <c r="AK674" t="s">
        <v>113</v>
      </c>
      <c r="AL674" t="s">
        <v>114</v>
      </c>
      <c r="AM674" t="s">
        <v>194</v>
      </c>
      <c r="AN674" t="s">
        <v>195</v>
      </c>
      <c r="AP674" t="s">
        <v>196</v>
      </c>
      <c r="AQ674" t="s">
        <v>197</v>
      </c>
      <c r="AR674" t="s">
        <v>9115</v>
      </c>
      <c r="AS674">
        <v>2015</v>
      </c>
      <c r="AT674">
        <v>63</v>
      </c>
      <c r="AU674">
        <v>2</v>
      </c>
      <c r="AZ674">
        <v>1317</v>
      </c>
      <c r="BA674">
        <v>1324</v>
      </c>
      <c r="BC674" t="s">
        <v>10378</v>
      </c>
      <c r="BE674">
        <v>8</v>
      </c>
      <c r="BF674" t="s">
        <v>200</v>
      </c>
      <c r="BG674" t="s">
        <v>200</v>
      </c>
      <c r="BH674" t="s">
        <v>10379</v>
      </c>
      <c r="BI674" t="s">
        <v>10380</v>
      </c>
    </row>
    <row r="675" spans="1:62">
      <c r="A675" t="s">
        <v>62</v>
      </c>
      <c r="B675" t="s">
        <v>10381</v>
      </c>
      <c r="F675" t="s">
        <v>10382</v>
      </c>
      <c r="I675" t="s">
        <v>10383</v>
      </c>
      <c r="J675" t="s">
        <v>1796</v>
      </c>
      <c r="M675" t="s">
        <v>67</v>
      </c>
      <c r="N675" t="s">
        <v>68</v>
      </c>
      <c r="T675" t="s">
        <v>10384</v>
      </c>
      <c r="U675" t="s">
        <v>10385</v>
      </c>
      <c r="W675" t="s">
        <v>10386</v>
      </c>
      <c r="X675" t="s">
        <v>10387</v>
      </c>
      <c r="Y675" t="s">
        <v>6634</v>
      </c>
      <c r="AE675">
        <v>41</v>
      </c>
      <c r="AF675">
        <v>1</v>
      </c>
      <c r="AG675">
        <v>2</v>
      </c>
      <c r="AH675">
        <v>27</v>
      </c>
      <c r="AI675">
        <v>51</v>
      </c>
      <c r="AJ675" t="s">
        <v>76</v>
      </c>
      <c r="AK675" t="s">
        <v>77</v>
      </c>
      <c r="AL675" t="s">
        <v>78</v>
      </c>
      <c r="AM675" t="s">
        <v>1804</v>
      </c>
      <c r="AN675" t="s">
        <v>1805</v>
      </c>
      <c r="AP675" t="s">
        <v>1796</v>
      </c>
      <c r="AQ675" t="s">
        <v>1806</v>
      </c>
      <c r="AR675" t="s">
        <v>9115</v>
      </c>
      <c r="AS675">
        <v>2015</v>
      </c>
      <c r="AT675">
        <v>56</v>
      </c>
      <c r="AZ675">
        <v>9</v>
      </c>
      <c r="BA675">
        <v>17</v>
      </c>
      <c r="BC675" t="s">
        <v>10388</v>
      </c>
      <c r="BE675">
        <v>9</v>
      </c>
      <c r="BF675" t="s">
        <v>200</v>
      </c>
      <c r="BG675" t="s">
        <v>200</v>
      </c>
      <c r="BH675" t="s">
        <v>10389</v>
      </c>
      <c r="BI675" t="s">
        <v>10390</v>
      </c>
    </row>
    <row r="676" spans="1:62">
      <c r="A676" t="s">
        <v>62</v>
      </c>
      <c r="B676" t="s">
        <v>10391</v>
      </c>
      <c r="F676" t="s">
        <v>10392</v>
      </c>
      <c r="I676" t="s">
        <v>10393</v>
      </c>
      <c r="J676" t="s">
        <v>10394</v>
      </c>
      <c r="M676" t="s">
        <v>67</v>
      </c>
      <c r="N676" t="s">
        <v>68</v>
      </c>
      <c r="U676" t="s">
        <v>10395</v>
      </c>
      <c r="W676" t="s">
        <v>10396</v>
      </c>
      <c r="X676" t="s">
        <v>341</v>
      </c>
      <c r="Y676" t="s">
        <v>342</v>
      </c>
      <c r="AB676" t="s">
        <v>343</v>
      </c>
      <c r="AC676" t="s">
        <v>10397</v>
      </c>
      <c r="AE676">
        <v>43</v>
      </c>
      <c r="AF676">
        <v>0</v>
      </c>
      <c r="AG676">
        <v>0</v>
      </c>
      <c r="AH676">
        <v>7</v>
      </c>
      <c r="AI676">
        <v>7</v>
      </c>
      <c r="AJ676" t="s">
        <v>10398</v>
      </c>
      <c r="AK676" t="s">
        <v>604</v>
      </c>
      <c r="AL676" t="s">
        <v>10399</v>
      </c>
      <c r="AM676" t="s">
        <v>10400</v>
      </c>
      <c r="AP676" t="s">
        <v>10401</v>
      </c>
      <c r="AQ676" t="s">
        <v>10402</v>
      </c>
      <c r="AR676" s="1">
        <v>42643</v>
      </c>
      <c r="AS676">
        <v>2015</v>
      </c>
      <c r="AT676">
        <v>20</v>
      </c>
      <c r="AU676">
        <v>6</v>
      </c>
      <c r="AZ676">
        <v>591</v>
      </c>
      <c r="BA676">
        <v>602</v>
      </c>
      <c r="BE676">
        <v>12</v>
      </c>
      <c r="BF676" t="s">
        <v>830</v>
      </c>
      <c r="BG676" t="s">
        <v>830</v>
      </c>
      <c r="BH676" t="s">
        <v>10403</v>
      </c>
      <c r="BI676" t="s">
        <v>10404</v>
      </c>
    </row>
    <row r="677" spans="1:62">
      <c r="A677" t="s">
        <v>62</v>
      </c>
      <c r="B677" t="s">
        <v>10405</v>
      </c>
      <c r="F677" t="s">
        <v>10406</v>
      </c>
      <c r="I677" t="s">
        <v>10407</v>
      </c>
      <c r="J677" t="s">
        <v>563</v>
      </c>
      <c r="M677" t="s">
        <v>67</v>
      </c>
      <c r="N677" t="s">
        <v>68</v>
      </c>
      <c r="T677" t="s">
        <v>10408</v>
      </c>
      <c r="U677" t="s">
        <v>10409</v>
      </c>
      <c r="W677" t="s">
        <v>10410</v>
      </c>
      <c r="X677" t="s">
        <v>10411</v>
      </c>
      <c r="Y677" t="s">
        <v>5210</v>
      </c>
      <c r="AB677" t="s">
        <v>10412</v>
      </c>
      <c r="AC677" t="s">
        <v>10413</v>
      </c>
      <c r="AE677">
        <v>74</v>
      </c>
      <c r="AF677">
        <v>0</v>
      </c>
      <c r="AG677">
        <v>0</v>
      </c>
      <c r="AH677">
        <v>32</v>
      </c>
      <c r="AI677">
        <v>32</v>
      </c>
      <c r="AJ677" t="s">
        <v>571</v>
      </c>
      <c r="AK677" t="s">
        <v>537</v>
      </c>
      <c r="AL677" t="s">
        <v>572</v>
      </c>
      <c r="AM677" t="s">
        <v>573</v>
      </c>
      <c r="AP677" t="s">
        <v>574</v>
      </c>
      <c r="AQ677" t="s">
        <v>575</v>
      </c>
      <c r="AR677" s="1">
        <v>42643</v>
      </c>
      <c r="AS677">
        <v>2015</v>
      </c>
      <c r="AT677">
        <v>6</v>
      </c>
      <c r="BB677">
        <v>795</v>
      </c>
      <c r="BC677" t="s">
        <v>10414</v>
      </c>
      <c r="BE677">
        <v>14</v>
      </c>
      <c r="BF677" t="s">
        <v>577</v>
      </c>
      <c r="BG677" t="s">
        <v>577</v>
      </c>
      <c r="BH677" t="s">
        <v>10415</v>
      </c>
      <c r="BI677" t="s">
        <v>10416</v>
      </c>
      <c r="BJ677">
        <v>26483812</v>
      </c>
    </row>
    <row r="678" spans="1:62">
      <c r="A678" t="s">
        <v>62</v>
      </c>
      <c r="B678" t="s">
        <v>10417</v>
      </c>
      <c r="F678" t="s">
        <v>10418</v>
      </c>
      <c r="I678" t="s">
        <v>10419</v>
      </c>
      <c r="J678" t="s">
        <v>1895</v>
      </c>
      <c r="M678" t="s">
        <v>67</v>
      </c>
      <c r="N678" t="s">
        <v>68</v>
      </c>
      <c r="U678" t="s">
        <v>10420</v>
      </c>
      <c r="W678" t="s">
        <v>10421</v>
      </c>
      <c r="X678" t="s">
        <v>10422</v>
      </c>
      <c r="Y678" t="s">
        <v>3817</v>
      </c>
      <c r="AB678" t="s">
        <v>10423</v>
      </c>
      <c r="AC678" t="s">
        <v>10424</v>
      </c>
      <c r="AE678">
        <v>49</v>
      </c>
      <c r="AF678">
        <v>0</v>
      </c>
      <c r="AG678">
        <v>0</v>
      </c>
      <c r="AH678">
        <v>7</v>
      </c>
      <c r="AI678">
        <v>7</v>
      </c>
      <c r="AJ678" t="s">
        <v>1902</v>
      </c>
      <c r="AK678" t="s">
        <v>1903</v>
      </c>
      <c r="AL678" t="s">
        <v>1904</v>
      </c>
      <c r="AM678" t="s">
        <v>1905</v>
      </c>
      <c r="AP678" t="s">
        <v>1895</v>
      </c>
      <c r="AQ678" t="s">
        <v>1906</v>
      </c>
      <c r="AR678" s="1">
        <v>42643</v>
      </c>
      <c r="AS678">
        <v>2015</v>
      </c>
      <c r="AT678">
        <v>10</v>
      </c>
      <c r="AU678">
        <v>9</v>
      </c>
      <c r="BB678" t="s">
        <v>10425</v>
      </c>
      <c r="BC678" t="s">
        <v>10426</v>
      </c>
      <c r="BE678">
        <v>16</v>
      </c>
      <c r="BF678" t="s">
        <v>610</v>
      </c>
      <c r="BG678" t="s">
        <v>611</v>
      </c>
      <c r="BH678" t="s">
        <v>10427</v>
      </c>
      <c r="BI678" t="s">
        <v>10428</v>
      </c>
      <c r="BJ678">
        <v>26422009</v>
      </c>
    </row>
    <row r="679" spans="1:62">
      <c r="A679" t="s">
        <v>62</v>
      </c>
      <c r="B679" t="s">
        <v>10429</v>
      </c>
      <c r="F679" t="s">
        <v>10430</v>
      </c>
      <c r="I679" t="s">
        <v>10431</v>
      </c>
      <c r="J679" t="s">
        <v>596</v>
      </c>
      <c r="M679" t="s">
        <v>67</v>
      </c>
      <c r="N679" t="s">
        <v>68</v>
      </c>
      <c r="U679" t="s">
        <v>10432</v>
      </c>
      <c r="W679" t="s">
        <v>10433</v>
      </c>
      <c r="X679" t="s">
        <v>10434</v>
      </c>
      <c r="Y679" t="s">
        <v>10435</v>
      </c>
      <c r="AA679" t="s">
        <v>10436</v>
      </c>
      <c r="AB679" t="s">
        <v>10437</v>
      </c>
      <c r="AC679" t="s">
        <v>10438</v>
      </c>
      <c r="AE679">
        <v>68</v>
      </c>
      <c r="AF679">
        <v>0</v>
      </c>
      <c r="AG679">
        <v>0</v>
      </c>
      <c r="AH679">
        <v>37</v>
      </c>
      <c r="AI679">
        <v>37</v>
      </c>
      <c r="AJ679" t="s">
        <v>603</v>
      </c>
      <c r="AK679" t="s">
        <v>604</v>
      </c>
      <c r="AL679" t="s">
        <v>605</v>
      </c>
      <c r="AM679" t="s">
        <v>606</v>
      </c>
      <c r="AP679" t="s">
        <v>607</v>
      </c>
      <c r="AQ679" t="s">
        <v>608</v>
      </c>
      <c r="AR679" s="1">
        <v>42643</v>
      </c>
      <c r="AS679">
        <v>2015</v>
      </c>
      <c r="AT679">
        <v>5</v>
      </c>
      <c r="BB679">
        <v>14139</v>
      </c>
      <c r="BC679" t="s">
        <v>10439</v>
      </c>
      <c r="BE679">
        <v>14</v>
      </c>
      <c r="BF679" t="s">
        <v>610</v>
      </c>
      <c r="BG679" t="s">
        <v>611</v>
      </c>
      <c r="BH679" t="s">
        <v>10440</v>
      </c>
      <c r="BI679" t="s">
        <v>10441</v>
      </c>
      <c r="BJ679">
        <v>26420475</v>
      </c>
    </row>
    <row r="680" spans="1:62">
      <c r="A680" t="s">
        <v>62</v>
      </c>
      <c r="B680" t="s">
        <v>10442</v>
      </c>
      <c r="F680" t="s">
        <v>10443</v>
      </c>
      <c r="I680" t="s">
        <v>10444</v>
      </c>
      <c r="J680" t="s">
        <v>10445</v>
      </c>
      <c r="M680" t="s">
        <v>67</v>
      </c>
      <c r="N680" t="s">
        <v>68</v>
      </c>
      <c r="T680" t="s">
        <v>10446</v>
      </c>
      <c r="U680" t="s">
        <v>10447</v>
      </c>
      <c r="W680" t="s">
        <v>10448</v>
      </c>
      <c r="X680" t="s">
        <v>10449</v>
      </c>
      <c r="Y680" t="s">
        <v>10450</v>
      </c>
      <c r="AB680" t="s">
        <v>10451</v>
      </c>
      <c r="AC680" t="s">
        <v>10452</v>
      </c>
      <c r="AE680">
        <v>38</v>
      </c>
      <c r="AF680">
        <v>0</v>
      </c>
      <c r="AG680">
        <v>0</v>
      </c>
      <c r="AH680">
        <v>18</v>
      </c>
      <c r="AI680">
        <v>18</v>
      </c>
      <c r="AJ680" t="s">
        <v>112</v>
      </c>
      <c r="AK680" t="s">
        <v>113</v>
      </c>
      <c r="AL680" t="s">
        <v>114</v>
      </c>
      <c r="AM680" t="s">
        <v>10453</v>
      </c>
      <c r="AN680" t="s">
        <v>10454</v>
      </c>
      <c r="AP680" t="s">
        <v>10455</v>
      </c>
      <c r="AQ680" t="s">
        <v>10456</v>
      </c>
      <c r="AR680" s="1">
        <v>42643</v>
      </c>
      <c r="AS680">
        <v>2015</v>
      </c>
      <c r="AT680">
        <v>179</v>
      </c>
      <c r="AU680" s="2">
        <v>42433</v>
      </c>
      <c r="AZ680">
        <v>131</v>
      </c>
      <c r="BA680">
        <v>141</v>
      </c>
      <c r="BC680" t="s">
        <v>10457</v>
      </c>
      <c r="BE680">
        <v>11</v>
      </c>
      <c r="BF680" t="s">
        <v>10458</v>
      </c>
      <c r="BG680" t="s">
        <v>10458</v>
      </c>
      <c r="BH680" t="s">
        <v>10459</v>
      </c>
      <c r="BI680" t="s">
        <v>10460</v>
      </c>
      <c r="BJ680">
        <v>26065617</v>
      </c>
    </row>
    <row r="681" spans="1:62">
      <c r="A681" t="s">
        <v>62</v>
      </c>
      <c r="B681" t="s">
        <v>10461</v>
      </c>
      <c r="F681" t="s">
        <v>10462</v>
      </c>
      <c r="I681" t="s">
        <v>10463</v>
      </c>
      <c r="J681" t="s">
        <v>596</v>
      </c>
      <c r="M681" t="s">
        <v>67</v>
      </c>
      <c r="N681" t="s">
        <v>68</v>
      </c>
      <c r="U681" t="s">
        <v>10464</v>
      </c>
      <c r="W681" t="s">
        <v>10465</v>
      </c>
      <c r="X681" t="s">
        <v>10466</v>
      </c>
      <c r="Y681" t="s">
        <v>7320</v>
      </c>
      <c r="AB681" t="s">
        <v>10467</v>
      </c>
      <c r="AC681" t="s">
        <v>10468</v>
      </c>
      <c r="AE681">
        <v>84</v>
      </c>
      <c r="AF681">
        <v>0</v>
      </c>
      <c r="AG681">
        <v>0</v>
      </c>
      <c r="AH681">
        <v>22</v>
      </c>
      <c r="AI681">
        <v>22</v>
      </c>
      <c r="AJ681" t="s">
        <v>603</v>
      </c>
      <c r="AK681" t="s">
        <v>604</v>
      </c>
      <c r="AL681" t="s">
        <v>605</v>
      </c>
      <c r="AM681" t="s">
        <v>606</v>
      </c>
      <c r="AP681" t="s">
        <v>607</v>
      </c>
      <c r="AQ681" t="s">
        <v>608</v>
      </c>
      <c r="AR681" s="1">
        <v>42642</v>
      </c>
      <c r="AS681">
        <v>2015</v>
      </c>
      <c r="AT681">
        <v>5</v>
      </c>
      <c r="BB681">
        <v>14631</v>
      </c>
      <c r="BC681" t="s">
        <v>10469</v>
      </c>
      <c r="BE681">
        <v>16</v>
      </c>
      <c r="BF681" t="s">
        <v>610</v>
      </c>
      <c r="BG681" t="s">
        <v>611</v>
      </c>
      <c r="BH681" t="s">
        <v>10470</v>
      </c>
      <c r="BI681" t="s">
        <v>10471</v>
      </c>
      <c r="BJ681">
        <v>26416765</v>
      </c>
    </row>
    <row r="682" spans="1:62">
      <c r="A682" t="s">
        <v>62</v>
      </c>
      <c r="B682" t="s">
        <v>10472</v>
      </c>
      <c r="F682" t="s">
        <v>10473</v>
      </c>
      <c r="I682" t="s">
        <v>10474</v>
      </c>
      <c r="J682" t="s">
        <v>2525</v>
      </c>
      <c r="M682" t="s">
        <v>67</v>
      </c>
      <c r="N682" t="s">
        <v>68</v>
      </c>
      <c r="T682" t="s">
        <v>10475</v>
      </c>
      <c r="U682" t="s">
        <v>10476</v>
      </c>
      <c r="W682" t="s">
        <v>10477</v>
      </c>
      <c r="X682" t="s">
        <v>10478</v>
      </c>
      <c r="Y682" t="s">
        <v>10479</v>
      </c>
      <c r="AB682" t="s">
        <v>10480</v>
      </c>
      <c r="AC682" t="s">
        <v>10481</v>
      </c>
      <c r="AE682">
        <v>45</v>
      </c>
      <c r="AF682">
        <v>0</v>
      </c>
      <c r="AG682">
        <v>0</v>
      </c>
      <c r="AH682">
        <v>15</v>
      </c>
      <c r="AI682">
        <v>15</v>
      </c>
      <c r="AJ682" t="s">
        <v>660</v>
      </c>
      <c r="AK682" t="s">
        <v>604</v>
      </c>
      <c r="AL682" t="s">
        <v>661</v>
      </c>
      <c r="AM682" t="s">
        <v>2533</v>
      </c>
      <c r="AP682" t="s">
        <v>2525</v>
      </c>
      <c r="AQ682" t="s">
        <v>2534</v>
      </c>
      <c r="AR682" s="1">
        <v>42638</v>
      </c>
      <c r="AS682">
        <v>2015</v>
      </c>
      <c r="AT682">
        <v>16</v>
      </c>
      <c r="BB682">
        <v>730</v>
      </c>
      <c r="BC682" t="s">
        <v>10482</v>
      </c>
      <c r="BE682">
        <v>13</v>
      </c>
      <c r="BF682" t="s">
        <v>2536</v>
      </c>
      <c r="BG682" t="s">
        <v>2536</v>
      </c>
      <c r="BH682" t="s">
        <v>10483</v>
      </c>
      <c r="BI682" t="s">
        <v>10484</v>
      </c>
      <c r="BJ682">
        <v>26407707</v>
      </c>
    </row>
    <row r="683" spans="1:62">
      <c r="A683" t="s">
        <v>62</v>
      </c>
      <c r="B683" t="s">
        <v>10485</v>
      </c>
      <c r="F683" t="s">
        <v>10486</v>
      </c>
      <c r="I683" t="s">
        <v>10487</v>
      </c>
      <c r="J683" t="s">
        <v>8679</v>
      </c>
      <c r="M683" t="s">
        <v>67</v>
      </c>
      <c r="N683" t="s">
        <v>68</v>
      </c>
      <c r="T683" t="s">
        <v>10488</v>
      </c>
      <c r="U683" t="s">
        <v>10489</v>
      </c>
      <c r="W683" t="s">
        <v>10490</v>
      </c>
      <c r="X683" t="s">
        <v>10491</v>
      </c>
      <c r="Y683" t="s">
        <v>10492</v>
      </c>
      <c r="AB683" t="s">
        <v>10493</v>
      </c>
      <c r="AC683" t="s">
        <v>10494</v>
      </c>
      <c r="AE683">
        <v>36</v>
      </c>
      <c r="AF683">
        <v>0</v>
      </c>
      <c r="AG683">
        <v>0</v>
      </c>
      <c r="AH683">
        <v>9</v>
      </c>
      <c r="AI683">
        <v>9</v>
      </c>
      <c r="AJ683" t="s">
        <v>660</v>
      </c>
      <c r="AK683" t="s">
        <v>604</v>
      </c>
      <c r="AL683" t="s">
        <v>661</v>
      </c>
      <c r="AM683" t="s">
        <v>8687</v>
      </c>
      <c r="AP683" t="s">
        <v>8688</v>
      </c>
      <c r="AQ683" t="s">
        <v>8689</v>
      </c>
      <c r="AR683" s="1">
        <v>42637</v>
      </c>
      <c r="AS683">
        <v>2015</v>
      </c>
      <c r="AT683">
        <v>11</v>
      </c>
      <c r="BB683">
        <v>240</v>
      </c>
      <c r="BC683" t="s">
        <v>10495</v>
      </c>
      <c r="BE683">
        <v>8</v>
      </c>
      <c r="BF683" t="s">
        <v>667</v>
      </c>
      <c r="BG683" t="s">
        <v>667</v>
      </c>
      <c r="BH683" t="s">
        <v>10496</v>
      </c>
      <c r="BI683" t="s">
        <v>10497</v>
      </c>
      <c r="BJ683">
        <v>26404908</v>
      </c>
    </row>
    <row r="684" spans="1:62">
      <c r="A684" t="s">
        <v>62</v>
      </c>
      <c r="B684" t="s">
        <v>10498</v>
      </c>
      <c r="F684" t="s">
        <v>10499</v>
      </c>
      <c r="I684" t="s">
        <v>10500</v>
      </c>
      <c r="J684" t="s">
        <v>1895</v>
      </c>
      <c r="M684" t="s">
        <v>67</v>
      </c>
      <c r="N684" t="s">
        <v>68</v>
      </c>
      <c r="U684" t="s">
        <v>10501</v>
      </c>
      <c r="W684" t="s">
        <v>10502</v>
      </c>
      <c r="X684" t="s">
        <v>1058</v>
      </c>
      <c r="Y684" t="s">
        <v>1059</v>
      </c>
      <c r="AB684" t="s">
        <v>10503</v>
      </c>
      <c r="AC684" t="s">
        <v>10504</v>
      </c>
      <c r="AE684">
        <v>71</v>
      </c>
      <c r="AF684">
        <v>0</v>
      </c>
      <c r="AG684">
        <v>0</v>
      </c>
      <c r="AH684">
        <v>8</v>
      </c>
      <c r="AI684">
        <v>8</v>
      </c>
      <c r="AJ684" t="s">
        <v>1902</v>
      </c>
      <c r="AK684" t="s">
        <v>1903</v>
      </c>
      <c r="AL684" t="s">
        <v>1904</v>
      </c>
      <c r="AM684" t="s">
        <v>1905</v>
      </c>
      <c r="AP684" t="s">
        <v>1895</v>
      </c>
      <c r="AQ684" t="s">
        <v>1906</v>
      </c>
      <c r="AR684" s="1">
        <v>42636</v>
      </c>
      <c r="AS684">
        <v>2015</v>
      </c>
      <c r="AT684">
        <v>10</v>
      </c>
      <c r="AU684">
        <v>9</v>
      </c>
      <c r="BB684" t="s">
        <v>10505</v>
      </c>
      <c r="BC684" t="s">
        <v>10506</v>
      </c>
      <c r="BE684">
        <v>19</v>
      </c>
      <c r="BF684" t="s">
        <v>610</v>
      </c>
      <c r="BG684" t="s">
        <v>611</v>
      </c>
      <c r="BH684" t="s">
        <v>10507</v>
      </c>
      <c r="BI684" t="s">
        <v>10508</v>
      </c>
      <c r="BJ684">
        <v>26397116</v>
      </c>
    </row>
    <row r="685" spans="1:62">
      <c r="A685" t="s">
        <v>62</v>
      </c>
      <c r="B685" t="s">
        <v>10509</v>
      </c>
      <c r="F685" t="s">
        <v>10510</v>
      </c>
      <c r="I685" t="s">
        <v>10511</v>
      </c>
      <c r="J685" t="s">
        <v>1895</v>
      </c>
      <c r="M685" t="s">
        <v>67</v>
      </c>
      <c r="N685" t="s">
        <v>68</v>
      </c>
      <c r="U685" t="s">
        <v>10512</v>
      </c>
      <c r="W685" t="s">
        <v>10513</v>
      </c>
      <c r="X685" t="s">
        <v>10514</v>
      </c>
      <c r="Y685" t="s">
        <v>10515</v>
      </c>
      <c r="AB685" t="s">
        <v>10516</v>
      </c>
      <c r="AC685" t="s">
        <v>10517</v>
      </c>
      <c r="AE685">
        <v>43</v>
      </c>
      <c r="AF685">
        <v>0</v>
      </c>
      <c r="AG685">
        <v>0</v>
      </c>
      <c r="AH685">
        <v>39</v>
      </c>
      <c r="AI685">
        <v>39</v>
      </c>
      <c r="AJ685" t="s">
        <v>1902</v>
      </c>
      <c r="AK685" t="s">
        <v>1903</v>
      </c>
      <c r="AL685" t="s">
        <v>1904</v>
      </c>
      <c r="AM685" t="s">
        <v>1905</v>
      </c>
      <c r="AP685" t="s">
        <v>1895</v>
      </c>
      <c r="AQ685" t="s">
        <v>1906</v>
      </c>
      <c r="AR685" s="1">
        <v>42636</v>
      </c>
      <c r="AS685">
        <v>2015</v>
      </c>
      <c r="AT685">
        <v>10</v>
      </c>
      <c r="AU685">
        <v>9</v>
      </c>
      <c r="BB685" t="s">
        <v>10518</v>
      </c>
      <c r="BC685" t="s">
        <v>10519</v>
      </c>
      <c r="BE685">
        <v>14</v>
      </c>
      <c r="BF685" t="s">
        <v>610</v>
      </c>
      <c r="BG685" t="s">
        <v>611</v>
      </c>
      <c r="BH685" t="s">
        <v>10507</v>
      </c>
      <c r="BI685" t="s">
        <v>10520</v>
      </c>
      <c r="BJ685">
        <v>26398214</v>
      </c>
    </row>
    <row r="686" spans="1:62">
      <c r="A686" t="s">
        <v>62</v>
      </c>
      <c r="B686" t="s">
        <v>10521</v>
      </c>
      <c r="F686" t="s">
        <v>10522</v>
      </c>
      <c r="I686" t="s">
        <v>10523</v>
      </c>
      <c r="J686" t="s">
        <v>1961</v>
      </c>
      <c r="M686" t="s">
        <v>67</v>
      </c>
      <c r="N686" t="s">
        <v>68</v>
      </c>
      <c r="T686" t="s">
        <v>10524</v>
      </c>
      <c r="U686" t="s">
        <v>10525</v>
      </c>
      <c r="W686" t="s">
        <v>10526</v>
      </c>
      <c r="X686" t="s">
        <v>10527</v>
      </c>
      <c r="Y686" t="s">
        <v>4425</v>
      </c>
      <c r="AB686" t="s">
        <v>10528</v>
      </c>
      <c r="AC686" t="s">
        <v>10529</v>
      </c>
      <c r="AE686">
        <v>44</v>
      </c>
      <c r="AF686">
        <v>0</v>
      </c>
      <c r="AG686">
        <v>0</v>
      </c>
      <c r="AH686">
        <v>10</v>
      </c>
      <c r="AI686">
        <v>10</v>
      </c>
      <c r="AJ686" t="s">
        <v>112</v>
      </c>
      <c r="AK686" t="s">
        <v>113</v>
      </c>
      <c r="AL686" t="s">
        <v>114</v>
      </c>
      <c r="AM686" t="s">
        <v>1968</v>
      </c>
      <c r="AN686" t="s">
        <v>1969</v>
      </c>
      <c r="AP686" t="s">
        <v>1970</v>
      </c>
      <c r="AQ686" t="s">
        <v>1971</v>
      </c>
      <c r="AR686" s="1">
        <v>42635</v>
      </c>
      <c r="AS686">
        <v>2015</v>
      </c>
      <c r="AT686">
        <v>193</v>
      </c>
      <c r="AZ686">
        <v>276</v>
      </c>
      <c r="BA686">
        <v>285</v>
      </c>
      <c r="BC686" t="s">
        <v>10530</v>
      </c>
      <c r="BE686">
        <v>10</v>
      </c>
      <c r="BF686" t="s">
        <v>1973</v>
      </c>
      <c r="BG686" t="s">
        <v>473</v>
      </c>
      <c r="BH686" t="s">
        <v>10531</v>
      </c>
      <c r="BI686" t="s">
        <v>10532</v>
      </c>
    </row>
    <row r="687" spans="1:62">
      <c r="A687" t="s">
        <v>62</v>
      </c>
      <c r="B687" t="s">
        <v>10533</v>
      </c>
      <c r="F687" t="s">
        <v>10534</v>
      </c>
      <c r="I687" t="s">
        <v>10535</v>
      </c>
      <c r="J687" t="s">
        <v>794</v>
      </c>
      <c r="M687" t="s">
        <v>67</v>
      </c>
      <c r="N687" t="s">
        <v>68</v>
      </c>
      <c r="T687" t="s">
        <v>10536</v>
      </c>
      <c r="U687" t="s">
        <v>10537</v>
      </c>
      <c r="W687" t="s">
        <v>10538</v>
      </c>
      <c r="X687" t="s">
        <v>341</v>
      </c>
      <c r="Y687" t="s">
        <v>342</v>
      </c>
      <c r="Z687" t="s">
        <v>8302</v>
      </c>
      <c r="AA687" t="s">
        <v>8303</v>
      </c>
      <c r="AB687" t="s">
        <v>8304</v>
      </c>
      <c r="AC687" t="s">
        <v>10539</v>
      </c>
      <c r="AE687">
        <v>14</v>
      </c>
      <c r="AF687">
        <v>0</v>
      </c>
      <c r="AG687">
        <v>0</v>
      </c>
      <c r="AH687">
        <v>1</v>
      </c>
      <c r="AI687">
        <v>1</v>
      </c>
      <c r="AJ687" t="s">
        <v>802</v>
      </c>
      <c r="AK687" t="s">
        <v>803</v>
      </c>
      <c r="AL687" t="s">
        <v>804</v>
      </c>
      <c r="AM687" t="s">
        <v>805</v>
      </c>
      <c r="AN687" t="s">
        <v>806</v>
      </c>
      <c r="AP687" t="s">
        <v>794</v>
      </c>
      <c r="AQ687" t="s">
        <v>807</v>
      </c>
      <c r="AR687" s="1">
        <v>42635</v>
      </c>
      <c r="AS687">
        <v>2015</v>
      </c>
      <c r="AT687">
        <v>4020</v>
      </c>
      <c r="AU687">
        <v>2</v>
      </c>
      <c r="AZ687">
        <v>335</v>
      </c>
      <c r="BA687">
        <v>356</v>
      </c>
      <c r="BE687">
        <v>22</v>
      </c>
      <c r="BF687" t="s">
        <v>808</v>
      </c>
      <c r="BG687" t="s">
        <v>808</v>
      </c>
      <c r="BH687" t="s">
        <v>10540</v>
      </c>
      <c r="BI687" t="s">
        <v>10541</v>
      </c>
      <c r="BJ687">
        <v>26624103</v>
      </c>
    </row>
    <row r="688" spans="1:62">
      <c r="A688" t="s">
        <v>62</v>
      </c>
      <c r="B688" t="s">
        <v>10542</v>
      </c>
      <c r="F688" t="s">
        <v>10543</v>
      </c>
      <c r="I688" t="s">
        <v>10544</v>
      </c>
      <c r="J688" t="s">
        <v>10545</v>
      </c>
      <c r="M688" t="s">
        <v>67</v>
      </c>
      <c r="N688" t="s">
        <v>68</v>
      </c>
      <c r="T688" t="s">
        <v>10546</v>
      </c>
      <c r="U688" t="s">
        <v>10547</v>
      </c>
      <c r="W688" t="s">
        <v>10548</v>
      </c>
      <c r="X688" t="s">
        <v>10549</v>
      </c>
      <c r="Y688" t="s">
        <v>10550</v>
      </c>
      <c r="Z688" t="s">
        <v>10551</v>
      </c>
      <c r="AA688" t="s">
        <v>10552</v>
      </c>
      <c r="AB688" t="s">
        <v>10553</v>
      </c>
      <c r="AC688" t="s">
        <v>10554</v>
      </c>
      <c r="AE688">
        <v>44</v>
      </c>
      <c r="AF688">
        <v>2</v>
      </c>
      <c r="AG688">
        <v>2</v>
      </c>
      <c r="AH688">
        <v>6</v>
      </c>
      <c r="AI688">
        <v>6</v>
      </c>
      <c r="AJ688" t="s">
        <v>5637</v>
      </c>
      <c r="AK688" t="s">
        <v>604</v>
      </c>
      <c r="AL688" t="s">
        <v>5638</v>
      </c>
      <c r="AM688" t="s">
        <v>10555</v>
      </c>
      <c r="AN688" t="s">
        <v>10556</v>
      </c>
      <c r="AP688" t="s">
        <v>10557</v>
      </c>
      <c r="AQ688" t="s">
        <v>10558</v>
      </c>
      <c r="AR688" s="1">
        <v>42633</v>
      </c>
      <c r="AS688">
        <v>2015</v>
      </c>
      <c r="AT688">
        <v>163</v>
      </c>
      <c r="AV688" t="s">
        <v>179</v>
      </c>
      <c r="AX688" t="s">
        <v>49</v>
      </c>
      <c r="AZ688">
        <v>96</v>
      </c>
      <c r="BA688">
        <v>102</v>
      </c>
      <c r="BC688" t="s">
        <v>10559</v>
      </c>
      <c r="BE688">
        <v>7</v>
      </c>
      <c r="BF688" t="s">
        <v>10560</v>
      </c>
      <c r="BG688" t="s">
        <v>10560</v>
      </c>
      <c r="BH688" t="s">
        <v>10561</v>
      </c>
      <c r="BI688" t="s">
        <v>10562</v>
      </c>
    </row>
    <row r="689" spans="1:62">
      <c r="A689" t="s">
        <v>62</v>
      </c>
      <c r="B689" t="s">
        <v>10563</v>
      </c>
      <c r="F689" t="s">
        <v>10564</v>
      </c>
      <c r="I689" t="s">
        <v>10565</v>
      </c>
      <c r="J689" t="s">
        <v>10566</v>
      </c>
      <c r="M689" t="s">
        <v>67</v>
      </c>
      <c r="N689" t="s">
        <v>68</v>
      </c>
      <c r="U689" t="s">
        <v>10567</v>
      </c>
      <c r="W689" t="s">
        <v>10568</v>
      </c>
      <c r="X689" t="s">
        <v>10569</v>
      </c>
      <c r="Y689" t="s">
        <v>10570</v>
      </c>
      <c r="AB689" t="s">
        <v>10571</v>
      </c>
      <c r="AC689" t="s">
        <v>10572</v>
      </c>
      <c r="AE689">
        <v>27</v>
      </c>
      <c r="AF689">
        <v>0</v>
      </c>
      <c r="AG689">
        <v>0</v>
      </c>
      <c r="AH689">
        <v>2</v>
      </c>
      <c r="AI689">
        <v>2</v>
      </c>
      <c r="AJ689" t="s">
        <v>802</v>
      </c>
      <c r="AK689" t="s">
        <v>803</v>
      </c>
      <c r="AL689" t="s">
        <v>804</v>
      </c>
      <c r="AM689" t="s">
        <v>10573</v>
      </c>
      <c r="AN689" t="s">
        <v>10574</v>
      </c>
      <c r="AP689" t="s">
        <v>10566</v>
      </c>
      <c r="AQ689" t="s">
        <v>10575</v>
      </c>
      <c r="AR689" s="1">
        <v>42631</v>
      </c>
      <c r="AS689">
        <v>2015</v>
      </c>
      <c r="AT689">
        <v>227</v>
      </c>
      <c r="AU689">
        <v>1</v>
      </c>
      <c r="AZ689">
        <v>25</v>
      </c>
      <c r="BA689">
        <v>34</v>
      </c>
      <c r="BE689">
        <v>10</v>
      </c>
      <c r="BF689" t="s">
        <v>577</v>
      </c>
      <c r="BG689" t="s">
        <v>577</v>
      </c>
      <c r="BH689" t="s">
        <v>10576</v>
      </c>
      <c r="BI689" t="s">
        <v>10577</v>
      </c>
    </row>
    <row r="690" spans="1:62">
      <c r="A690" t="s">
        <v>62</v>
      </c>
      <c r="B690" t="s">
        <v>10578</v>
      </c>
      <c r="F690" t="s">
        <v>10579</v>
      </c>
      <c r="I690" t="s">
        <v>10580</v>
      </c>
      <c r="J690" t="s">
        <v>8997</v>
      </c>
      <c r="M690" t="s">
        <v>67</v>
      </c>
      <c r="N690" t="s">
        <v>68</v>
      </c>
      <c r="T690" t="s">
        <v>10581</v>
      </c>
      <c r="U690" t="s">
        <v>10582</v>
      </c>
      <c r="W690" t="s">
        <v>10583</v>
      </c>
      <c r="X690" t="s">
        <v>10584</v>
      </c>
      <c r="Y690" t="s">
        <v>8628</v>
      </c>
      <c r="AB690" t="s">
        <v>10585</v>
      </c>
      <c r="AC690" t="s">
        <v>10586</v>
      </c>
      <c r="AE690">
        <v>43</v>
      </c>
      <c r="AF690">
        <v>1</v>
      </c>
      <c r="AG690">
        <v>1</v>
      </c>
      <c r="AH690">
        <v>8</v>
      </c>
      <c r="AI690">
        <v>8</v>
      </c>
      <c r="AJ690" t="s">
        <v>1833</v>
      </c>
      <c r="AK690" t="s">
        <v>1834</v>
      </c>
      <c r="AL690" t="s">
        <v>1835</v>
      </c>
      <c r="AM690" t="s">
        <v>9002</v>
      </c>
      <c r="AN690" t="s">
        <v>9003</v>
      </c>
      <c r="AP690" t="s">
        <v>8997</v>
      </c>
      <c r="AQ690" t="s">
        <v>9004</v>
      </c>
      <c r="AR690" s="1">
        <v>42630</v>
      </c>
      <c r="AS690">
        <v>2015</v>
      </c>
      <c r="AT690">
        <v>14</v>
      </c>
      <c r="AU690">
        <v>18</v>
      </c>
      <c r="AZ690">
        <v>2959</v>
      </c>
      <c r="BA690">
        <v>2968</v>
      </c>
      <c r="BC690" t="s">
        <v>10587</v>
      </c>
      <c r="BE690">
        <v>10</v>
      </c>
      <c r="BF690" t="s">
        <v>2348</v>
      </c>
      <c r="BG690" t="s">
        <v>2348</v>
      </c>
      <c r="BH690" t="s">
        <v>10588</v>
      </c>
      <c r="BI690" t="s">
        <v>10589</v>
      </c>
      <c r="BJ690">
        <v>25790176</v>
      </c>
    </row>
    <row r="691" spans="1:62">
      <c r="A691" t="s">
        <v>62</v>
      </c>
      <c r="B691" t="s">
        <v>10590</v>
      </c>
      <c r="F691" t="s">
        <v>10591</v>
      </c>
      <c r="I691" t="s">
        <v>10592</v>
      </c>
      <c r="J691" t="s">
        <v>563</v>
      </c>
      <c r="M691" t="s">
        <v>67</v>
      </c>
      <c r="N691" t="s">
        <v>68</v>
      </c>
      <c r="T691" t="s">
        <v>10593</v>
      </c>
      <c r="U691" t="s">
        <v>10594</v>
      </c>
      <c r="W691" t="s">
        <v>10595</v>
      </c>
      <c r="X691" t="s">
        <v>10596</v>
      </c>
      <c r="Y691" t="s">
        <v>4049</v>
      </c>
      <c r="AB691" t="s">
        <v>10597</v>
      </c>
      <c r="AC691" t="s">
        <v>10598</v>
      </c>
      <c r="AE691">
        <v>50</v>
      </c>
      <c r="AF691">
        <v>0</v>
      </c>
      <c r="AG691">
        <v>0</v>
      </c>
      <c r="AH691">
        <v>14</v>
      </c>
      <c r="AI691">
        <v>14</v>
      </c>
      <c r="AJ691" t="s">
        <v>571</v>
      </c>
      <c r="AK691" t="s">
        <v>537</v>
      </c>
      <c r="AL691" t="s">
        <v>572</v>
      </c>
      <c r="AM691" t="s">
        <v>573</v>
      </c>
      <c r="AP691" t="s">
        <v>574</v>
      </c>
      <c r="AQ691" t="s">
        <v>575</v>
      </c>
      <c r="AR691" s="1">
        <v>42630</v>
      </c>
      <c r="AS691">
        <v>2015</v>
      </c>
      <c r="AT691">
        <v>6</v>
      </c>
      <c r="BB691">
        <v>747</v>
      </c>
      <c r="BC691" t="s">
        <v>10599</v>
      </c>
      <c r="BE691">
        <v>10</v>
      </c>
      <c r="BF691" t="s">
        <v>577</v>
      </c>
      <c r="BG691" t="s">
        <v>577</v>
      </c>
      <c r="BH691" t="s">
        <v>10600</v>
      </c>
      <c r="BI691" t="s">
        <v>10601</v>
      </c>
      <c r="BJ691">
        <v>26442060</v>
      </c>
    </row>
    <row r="692" spans="1:62">
      <c r="A692" t="s">
        <v>62</v>
      </c>
      <c r="B692" t="s">
        <v>10602</v>
      </c>
      <c r="F692" t="s">
        <v>10603</v>
      </c>
      <c r="I692" t="s">
        <v>10604</v>
      </c>
      <c r="J692" t="s">
        <v>759</v>
      </c>
      <c r="M692" t="s">
        <v>67</v>
      </c>
      <c r="N692" t="s">
        <v>68</v>
      </c>
      <c r="T692" t="s">
        <v>10605</v>
      </c>
      <c r="U692" t="s">
        <v>10606</v>
      </c>
      <c r="W692" t="s">
        <v>10607</v>
      </c>
      <c r="X692" t="s">
        <v>554</v>
      </c>
      <c r="Y692" t="s">
        <v>4928</v>
      </c>
      <c r="AB692" t="s">
        <v>10608</v>
      </c>
      <c r="AC692" t="s">
        <v>10609</v>
      </c>
      <c r="AE692">
        <v>73</v>
      </c>
      <c r="AF692">
        <v>0</v>
      </c>
      <c r="AG692">
        <v>0</v>
      </c>
      <c r="AH692">
        <v>28</v>
      </c>
      <c r="AI692">
        <v>28</v>
      </c>
      <c r="AJ692" t="s">
        <v>767</v>
      </c>
      <c r="AK692" t="s">
        <v>768</v>
      </c>
      <c r="AL692" t="s">
        <v>769</v>
      </c>
      <c r="AM692" t="s">
        <v>770</v>
      </c>
      <c r="AN692" t="s">
        <v>771</v>
      </c>
      <c r="AP692" t="s">
        <v>772</v>
      </c>
      <c r="AQ692" t="s">
        <v>773</v>
      </c>
      <c r="AR692" s="1">
        <v>42629</v>
      </c>
      <c r="AS692">
        <v>2015</v>
      </c>
      <c r="AT692">
        <v>63</v>
      </c>
      <c r="AU692">
        <v>36</v>
      </c>
      <c r="AZ692">
        <v>7986</v>
      </c>
      <c r="BA692">
        <v>7994</v>
      </c>
      <c r="BC692" t="s">
        <v>10610</v>
      </c>
      <c r="BE692">
        <v>9</v>
      </c>
      <c r="BF692" t="s">
        <v>775</v>
      </c>
      <c r="BG692" t="s">
        <v>776</v>
      </c>
      <c r="BH692" t="s">
        <v>10611</v>
      </c>
      <c r="BI692" t="s">
        <v>10612</v>
      </c>
      <c r="BJ692">
        <v>26317410</v>
      </c>
    </row>
    <row r="693" spans="1:62">
      <c r="A693" t="s">
        <v>62</v>
      </c>
      <c r="B693" t="s">
        <v>10613</v>
      </c>
      <c r="F693" t="s">
        <v>10614</v>
      </c>
      <c r="I693" t="s">
        <v>10615</v>
      </c>
      <c r="J693" t="s">
        <v>2142</v>
      </c>
      <c r="M693" t="s">
        <v>67</v>
      </c>
      <c r="N693" t="s">
        <v>68</v>
      </c>
      <c r="T693" t="s">
        <v>10616</v>
      </c>
      <c r="U693" t="s">
        <v>10617</v>
      </c>
      <c r="W693" t="s">
        <v>10618</v>
      </c>
      <c r="X693" t="s">
        <v>2164</v>
      </c>
      <c r="Y693" t="s">
        <v>6669</v>
      </c>
      <c r="AB693" t="s">
        <v>10619</v>
      </c>
      <c r="AC693" t="s">
        <v>10620</v>
      </c>
      <c r="AE693">
        <v>25</v>
      </c>
      <c r="AF693">
        <v>0</v>
      </c>
      <c r="AG693">
        <v>0</v>
      </c>
      <c r="AH693">
        <v>10</v>
      </c>
      <c r="AI693">
        <v>10</v>
      </c>
      <c r="AJ693" t="s">
        <v>112</v>
      </c>
      <c r="AK693" t="s">
        <v>113</v>
      </c>
      <c r="AL693" t="s">
        <v>114</v>
      </c>
      <c r="AM693" t="s">
        <v>2150</v>
      </c>
      <c r="AN693" t="s">
        <v>2151</v>
      </c>
      <c r="AP693" t="s">
        <v>2152</v>
      </c>
      <c r="AQ693" t="s">
        <v>2153</v>
      </c>
      <c r="AR693" s="1">
        <v>42628</v>
      </c>
      <c r="AS693">
        <v>2015</v>
      </c>
      <c r="AT693">
        <v>212</v>
      </c>
      <c r="AU693" s="2">
        <v>42433</v>
      </c>
      <c r="AZ693">
        <v>80</v>
      </c>
      <c r="BA693">
        <v>85</v>
      </c>
      <c r="BC693" t="s">
        <v>10621</v>
      </c>
      <c r="BE693">
        <v>6</v>
      </c>
      <c r="BF693" t="s">
        <v>2155</v>
      </c>
      <c r="BG693" t="s">
        <v>2155</v>
      </c>
      <c r="BH693" t="s">
        <v>10622</v>
      </c>
      <c r="BI693" t="s">
        <v>10623</v>
      </c>
      <c r="BJ693">
        <v>26341156</v>
      </c>
    </row>
    <row r="694" spans="1:62">
      <c r="A694" t="s">
        <v>62</v>
      </c>
      <c r="B694" t="s">
        <v>10624</v>
      </c>
      <c r="F694" t="s">
        <v>10625</v>
      </c>
      <c r="I694" t="s">
        <v>10626</v>
      </c>
      <c r="J694" t="s">
        <v>2096</v>
      </c>
      <c r="M694" t="s">
        <v>67</v>
      </c>
      <c r="N694" t="s">
        <v>68</v>
      </c>
      <c r="U694" t="s">
        <v>10627</v>
      </c>
      <c r="W694" t="s">
        <v>10628</v>
      </c>
      <c r="X694" t="s">
        <v>10629</v>
      </c>
      <c r="Y694" t="s">
        <v>10630</v>
      </c>
      <c r="AB694" t="s">
        <v>10631</v>
      </c>
      <c r="AC694" t="s">
        <v>10632</v>
      </c>
      <c r="AE694">
        <v>47</v>
      </c>
      <c r="AF694">
        <v>0</v>
      </c>
      <c r="AG694">
        <v>0</v>
      </c>
      <c r="AH694">
        <v>56</v>
      </c>
      <c r="AI694">
        <v>56</v>
      </c>
      <c r="AJ694" t="s">
        <v>767</v>
      </c>
      <c r="AK694" t="s">
        <v>768</v>
      </c>
      <c r="AL694" t="s">
        <v>769</v>
      </c>
      <c r="AM694" t="s">
        <v>2102</v>
      </c>
      <c r="AN694" t="s">
        <v>2103</v>
      </c>
      <c r="AP694" t="s">
        <v>2104</v>
      </c>
      <c r="AQ694" t="s">
        <v>2105</v>
      </c>
      <c r="AR694" s="1">
        <v>42628</v>
      </c>
      <c r="AS694">
        <v>2015</v>
      </c>
      <c r="AT694">
        <v>49</v>
      </c>
      <c r="AU694">
        <v>18</v>
      </c>
      <c r="AZ694">
        <v>10903</v>
      </c>
      <c r="BA694">
        <v>10910</v>
      </c>
      <c r="BC694" t="s">
        <v>10633</v>
      </c>
      <c r="BE694">
        <v>8</v>
      </c>
      <c r="BF694" t="s">
        <v>1770</v>
      </c>
      <c r="BG694" t="s">
        <v>1771</v>
      </c>
      <c r="BH694" t="s">
        <v>10634</v>
      </c>
      <c r="BI694" t="s">
        <v>10635</v>
      </c>
      <c r="BJ694">
        <v>26370618</v>
      </c>
    </row>
    <row r="695" spans="1:62">
      <c r="A695" t="s">
        <v>62</v>
      </c>
      <c r="B695" t="s">
        <v>10636</v>
      </c>
      <c r="F695" t="s">
        <v>10637</v>
      </c>
      <c r="I695" t="s">
        <v>10638</v>
      </c>
      <c r="J695" t="s">
        <v>10639</v>
      </c>
      <c r="M695" t="s">
        <v>67</v>
      </c>
      <c r="N695" t="s">
        <v>68</v>
      </c>
      <c r="T695" t="s">
        <v>10640</v>
      </c>
      <c r="U695" t="s">
        <v>10641</v>
      </c>
      <c r="W695" t="s">
        <v>10642</v>
      </c>
      <c r="X695" t="s">
        <v>10643</v>
      </c>
      <c r="Y695" t="s">
        <v>10644</v>
      </c>
      <c r="AB695" t="s">
        <v>10645</v>
      </c>
      <c r="AC695" t="s">
        <v>10646</v>
      </c>
      <c r="AE695">
        <v>42</v>
      </c>
      <c r="AF695">
        <v>0</v>
      </c>
      <c r="AG695">
        <v>0</v>
      </c>
      <c r="AH695">
        <v>8</v>
      </c>
      <c r="AI695">
        <v>8</v>
      </c>
      <c r="AJ695" t="s">
        <v>112</v>
      </c>
      <c r="AK695" t="s">
        <v>113</v>
      </c>
      <c r="AL695" t="s">
        <v>114</v>
      </c>
      <c r="AM695" t="s">
        <v>10647</v>
      </c>
      <c r="AN695" t="s">
        <v>10648</v>
      </c>
      <c r="AP695" t="s">
        <v>10649</v>
      </c>
      <c r="AQ695" t="s">
        <v>10650</v>
      </c>
      <c r="AR695" s="1">
        <v>42628</v>
      </c>
      <c r="AS695">
        <v>2015</v>
      </c>
      <c r="AT695">
        <v>167</v>
      </c>
      <c r="AU695" s="2">
        <v>42371</v>
      </c>
      <c r="AZ695">
        <v>57</v>
      </c>
      <c r="BA695">
        <v>63</v>
      </c>
      <c r="BC695" t="s">
        <v>10651</v>
      </c>
      <c r="BE695">
        <v>7</v>
      </c>
      <c r="BF695" t="s">
        <v>10652</v>
      </c>
      <c r="BG695" t="s">
        <v>10652</v>
      </c>
      <c r="BH695" t="s">
        <v>10653</v>
      </c>
      <c r="BI695" t="s">
        <v>10654</v>
      </c>
      <c r="BJ695">
        <v>26235600</v>
      </c>
    </row>
    <row r="696" spans="1:62">
      <c r="A696" t="s">
        <v>62</v>
      </c>
      <c r="B696" t="s">
        <v>10655</v>
      </c>
      <c r="F696" t="s">
        <v>10656</v>
      </c>
      <c r="I696" t="s">
        <v>10657</v>
      </c>
      <c r="J696" t="s">
        <v>596</v>
      </c>
      <c r="M696" t="s">
        <v>67</v>
      </c>
      <c r="N696" t="s">
        <v>68</v>
      </c>
      <c r="U696" t="s">
        <v>10658</v>
      </c>
      <c r="W696" t="s">
        <v>10659</v>
      </c>
      <c r="X696" t="s">
        <v>10660</v>
      </c>
      <c r="Y696" t="s">
        <v>4425</v>
      </c>
      <c r="AB696" t="s">
        <v>10661</v>
      </c>
      <c r="AC696" t="s">
        <v>10662</v>
      </c>
      <c r="AE696">
        <v>60</v>
      </c>
      <c r="AF696">
        <v>0</v>
      </c>
      <c r="AG696">
        <v>0</v>
      </c>
      <c r="AH696">
        <v>23</v>
      </c>
      <c r="AI696">
        <v>23</v>
      </c>
      <c r="AJ696" t="s">
        <v>603</v>
      </c>
      <c r="AK696" t="s">
        <v>604</v>
      </c>
      <c r="AL696" t="s">
        <v>605</v>
      </c>
      <c r="AM696" t="s">
        <v>606</v>
      </c>
      <c r="AP696" t="s">
        <v>607</v>
      </c>
      <c r="AQ696" t="s">
        <v>608</v>
      </c>
      <c r="AR696" s="1">
        <v>42628</v>
      </c>
      <c r="AS696">
        <v>2015</v>
      </c>
      <c r="AT696">
        <v>5</v>
      </c>
      <c r="BB696">
        <v>14034</v>
      </c>
      <c r="BC696" t="s">
        <v>10663</v>
      </c>
      <c r="BE696">
        <v>15</v>
      </c>
      <c r="BF696" t="s">
        <v>610</v>
      </c>
      <c r="BG696" t="s">
        <v>611</v>
      </c>
      <c r="BH696" t="s">
        <v>10664</v>
      </c>
      <c r="BI696" t="s">
        <v>10665</v>
      </c>
      <c r="BJ696">
        <v>26369897</v>
      </c>
    </row>
    <row r="697" spans="1:62">
      <c r="A697" t="s">
        <v>62</v>
      </c>
      <c r="B697" t="s">
        <v>10666</v>
      </c>
      <c r="F697" t="s">
        <v>10667</v>
      </c>
      <c r="I697" t="s">
        <v>10668</v>
      </c>
      <c r="J697" t="s">
        <v>10342</v>
      </c>
      <c r="M697" t="s">
        <v>67</v>
      </c>
      <c r="N697" t="s">
        <v>68</v>
      </c>
      <c r="T697" t="s">
        <v>10669</v>
      </c>
      <c r="U697" t="s">
        <v>10670</v>
      </c>
      <c r="W697" t="s">
        <v>10671</v>
      </c>
      <c r="X697" t="s">
        <v>10291</v>
      </c>
      <c r="Y697" t="s">
        <v>10292</v>
      </c>
      <c r="AB697" t="s">
        <v>10672</v>
      </c>
      <c r="AC697" t="s">
        <v>10673</v>
      </c>
      <c r="AE697">
        <v>52</v>
      </c>
      <c r="AF697">
        <v>2</v>
      </c>
      <c r="AG697">
        <v>2</v>
      </c>
      <c r="AH697">
        <v>37</v>
      </c>
      <c r="AI697">
        <v>45</v>
      </c>
      <c r="AJ697" t="s">
        <v>76</v>
      </c>
      <c r="AK697" t="s">
        <v>77</v>
      </c>
      <c r="AL697" t="s">
        <v>78</v>
      </c>
      <c r="AM697" t="s">
        <v>10350</v>
      </c>
      <c r="AN697" t="s">
        <v>10351</v>
      </c>
      <c r="AP697" t="s">
        <v>10352</v>
      </c>
      <c r="AQ697" t="s">
        <v>10353</v>
      </c>
      <c r="AR697" s="1">
        <v>42628</v>
      </c>
      <c r="AS697">
        <v>2015</v>
      </c>
      <c r="AT697">
        <v>103</v>
      </c>
      <c r="AZ697">
        <v>362</v>
      </c>
      <c r="BA697">
        <v>370</v>
      </c>
      <c r="BC697" t="s">
        <v>10674</v>
      </c>
      <c r="BE697">
        <v>9</v>
      </c>
      <c r="BF697" t="s">
        <v>1770</v>
      </c>
      <c r="BG697" t="s">
        <v>1771</v>
      </c>
      <c r="BH697" t="s">
        <v>10675</v>
      </c>
      <c r="BI697" t="s">
        <v>10676</v>
      </c>
    </row>
    <row r="698" spans="1:62">
      <c r="A698" t="s">
        <v>62</v>
      </c>
      <c r="B698" t="s">
        <v>10677</v>
      </c>
      <c r="F698" t="s">
        <v>10678</v>
      </c>
      <c r="I698" t="s">
        <v>10679</v>
      </c>
      <c r="J698" t="s">
        <v>66</v>
      </c>
      <c r="M698" t="s">
        <v>67</v>
      </c>
      <c r="N698" t="s">
        <v>68</v>
      </c>
      <c r="T698" t="s">
        <v>10680</v>
      </c>
      <c r="U698" t="s">
        <v>10681</v>
      </c>
      <c r="W698" t="s">
        <v>10682</v>
      </c>
      <c r="X698" t="s">
        <v>1198</v>
      </c>
      <c r="Y698" t="s">
        <v>1199</v>
      </c>
      <c r="AB698" t="s">
        <v>10683</v>
      </c>
      <c r="AC698" t="s">
        <v>10684</v>
      </c>
      <c r="AE698">
        <v>27</v>
      </c>
      <c r="AF698">
        <v>1</v>
      </c>
      <c r="AG698">
        <v>1</v>
      </c>
      <c r="AH698">
        <v>46</v>
      </c>
      <c r="AI698">
        <v>148</v>
      </c>
      <c r="AJ698" t="s">
        <v>76</v>
      </c>
      <c r="AK698" t="s">
        <v>77</v>
      </c>
      <c r="AL698" t="s">
        <v>78</v>
      </c>
      <c r="AM698" t="s">
        <v>79</v>
      </c>
      <c r="AN698" t="s">
        <v>80</v>
      </c>
      <c r="AP698" t="s">
        <v>81</v>
      </c>
      <c r="AQ698" t="s">
        <v>82</v>
      </c>
      <c r="AR698" s="1">
        <v>42628</v>
      </c>
      <c r="AS698">
        <v>2015</v>
      </c>
      <c r="AT698">
        <v>183</v>
      </c>
      <c r="AZ698">
        <v>115</v>
      </c>
      <c r="BA698">
        <v>121</v>
      </c>
      <c r="BC698" t="s">
        <v>10685</v>
      </c>
      <c r="BE698">
        <v>7</v>
      </c>
      <c r="BF698" t="s">
        <v>84</v>
      </c>
      <c r="BG698" t="s">
        <v>85</v>
      </c>
      <c r="BH698" t="s">
        <v>10686</v>
      </c>
      <c r="BI698" t="s">
        <v>10687</v>
      </c>
      <c r="BJ698">
        <v>25863618</v>
      </c>
    </row>
    <row r="699" spans="1:62">
      <c r="A699" t="s">
        <v>62</v>
      </c>
      <c r="B699" t="s">
        <v>10688</v>
      </c>
      <c r="F699" t="s">
        <v>10689</v>
      </c>
      <c r="I699" t="s">
        <v>10690</v>
      </c>
      <c r="J699" t="s">
        <v>2964</v>
      </c>
      <c r="M699" t="s">
        <v>67</v>
      </c>
      <c r="N699" t="s">
        <v>68</v>
      </c>
      <c r="T699" t="s">
        <v>10691</v>
      </c>
      <c r="U699" t="s">
        <v>10692</v>
      </c>
      <c r="W699" t="s">
        <v>10693</v>
      </c>
      <c r="X699" t="s">
        <v>10694</v>
      </c>
      <c r="Y699" t="s">
        <v>10695</v>
      </c>
      <c r="AB699" t="s">
        <v>10696</v>
      </c>
      <c r="AC699" t="s">
        <v>10697</v>
      </c>
      <c r="AE699">
        <v>27</v>
      </c>
      <c r="AF699">
        <v>0</v>
      </c>
      <c r="AG699">
        <v>0</v>
      </c>
      <c r="AH699">
        <v>8</v>
      </c>
      <c r="AI699">
        <v>8</v>
      </c>
      <c r="AJ699" t="s">
        <v>425</v>
      </c>
      <c r="AK699" t="s">
        <v>426</v>
      </c>
      <c r="AL699" t="s">
        <v>427</v>
      </c>
      <c r="AM699" t="s">
        <v>2972</v>
      </c>
      <c r="AN699" t="s">
        <v>2973</v>
      </c>
      <c r="AP699" t="s">
        <v>2974</v>
      </c>
      <c r="AQ699" t="s">
        <v>2975</v>
      </c>
      <c r="AR699" s="1">
        <v>42624</v>
      </c>
      <c r="AS699">
        <v>2015</v>
      </c>
      <c r="AT699">
        <v>465</v>
      </c>
      <c r="AU699">
        <v>1</v>
      </c>
      <c r="AZ699">
        <v>19</v>
      </c>
      <c r="BA699">
        <v>25</v>
      </c>
      <c r="BC699" t="s">
        <v>10698</v>
      </c>
      <c r="BE699">
        <v>7</v>
      </c>
      <c r="BF699" t="s">
        <v>2977</v>
      </c>
      <c r="BG699" t="s">
        <v>2977</v>
      </c>
      <c r="BH699" t="s">
        <v>10699</v>
      </c>
      <c r="BI699" t="s">
        <v>10700</v>
      </c>
      <c r="BJ699">
        <v>26231801</v>
      </c>
    </row>
    <row r="700" spans="1:62">
      <c r="A700" t="s">
        <v>62</v>
      </c>
      <c r="B700" t="s">
        <v>10701</v>
      </c>
      <c r="F700" t="s">
        <v>10702</v>
      </c>
      <c r="I700" t="s">
        <v>10703</v>
      </c>
      <c r="J700" t="s">
        <v>1979</v>
      </c>
      <c r="M700" t="s">
        <v>67</v>
      </c>
      <c r="N700" t="s">
        <v>68</v>
      </c>
      <c r="T700" t="s">
        <v>10704</v>
      </c>
      <c r="U700" t="s">
        <v>10705</v>
      </c>
      <c r="W700" t="s">
        <v>10706</v>
      </c>
      <c r="X700" t="s">
        <v>10707</v>
      </c>
      <c r="Y700" t="s">
        <v>10708</v>
      </c>
      <c r="Z700" t="s">
        <v>10709</v>
      </c>
      <c r="AA700" t="s">
        <v>10710</v>
      </c>
      <c r="AB700" t="s">
        <v>10711</v>
      </c>
      <c r="AC700" t="s">
        <v>10712</v>
      </c>
      <c r="AE700">
        <v>38</v>
      </c>
      <c r="AF700">
        <v>0</v>
      </c>
      <c r="AG700">
        <v>0</v>
      </c>
      <c r="AH700">
        <v>26</v>
      </c>
      <c r="AI700">
        <v>26</v>
      </c>
      <c r="AJ700" t="s">
        <v>660</v>
      </c>
      <c r="AK700" t="s">
        <v>604</v>
      </c>
      <c r="AL700" t="s">
        <v>661</v>
      </c>
      <c r="AM700" t="s">
        <v>1987</v>
      </c>
      <c r="AP700" t="s">
        <v>1988</v>
      </c>
      <c r="AQ700" t="s">
        <v>1989</v>
      </c>
      <c r="AR700" s="1">
        <v>42624</v>
      </c>
      <c r="AS700">
        <v>2015</v>
      </c>
      <c r="AT700">
        <v>15</v>
      </c>
      <c r="BB700">
        <v>219</v>
      </c>
      <c r="BC700" t="s">
        <v>10713</v>
      </c>
      <c r="BE700">
        <v>13</v>
      </c>
      <c r="BF700" t="s">
        <v>577</v>
      </c>
      <c r="BG700" t="s">
        <v>577</v>
      </c>
      <c r="BH700" t="s">
        <v>10714</v>
      </c>
      <c r="BI700" t="s">
        <v>10715</v>
      </c>
      <c r="BJ700">
        <v>26362323</v>
      </c>
    </row>
    <row r="701" spans="1:62">
      <c r="A701" t="s">
        <v>62</v>
      </c>
      <c r="B701" t="s">
        <v>10716</v>
      </c>
      <c r="F701" t="s">
        <v>10717</v>
      </c>
      <c r="I701" t="s">
        <v>10718</v>
      </c>
      <c r="J701" t="s">
        <v>596</v>
      </c>
      <c r="M701" t="s">
        <v>67</v>
      </c>
      <c r="N701" t="s">
        <v>68</v>
      </c>
      <c r="U701" t="s">
        <v>10719</v>
      </c>
      <c r="W701" t="s">
        <v>10720</v>
      </c>
      <c r="X701" t="s">
        <v>10527</v>
      </c>
      <c r="Y701" t="s">
        <v>4425</v>
      </c>
      <c r="AB701" t="s">
        <v>10721</v>
      </c>
      <c r="AC701" t="s">
        <v>10722</v>
      </c>
      <c r="AE701">
        <v>58</v>
      </c>
      <c r="AF701">
        <v>0</v>
      </c>
      <c r="AG701">
        <v>0</v>
      </c>
      <c r="AH701">
        <v>24</v>
      </c>
      <c r="AI701">
        <v>24</v>
      </c>
      <c r="AJ701" t="s">
        <v>603</v>
      </c>
      <c r="AK701" t="s">
        <v>604</v>
      </c>
      <c r="AL701" t="s">
        <v>605</v>
      </c>
      <c r="AM701" t="s">
        <v>606</v>
      </c>
      <c r="AP701" t="s">
        <v>607</v>
      </c>
      <c r="AQ701" t="s">
        <v>608</v>
      </c>
      <c r="AR701" s="1">
        <v>42624</v>
      </c>
      <c r="AS701">
        <v>2015</v>
      </c>
      <c r="AT701">
        <v>5</v>
      </c>
      <c r="BB701">
        <v>14024</v>
      </c>
      <c r="BC701" t="s">
        <v>10723</v>
      </c>
      <c r="BE701">
        <v>17</v>
      </c>
      <c r="BF701" t="s">
        <v>610</v>
      </c>
      <c r="BG701" t="s">
        <v>611</v>
      </c>
      <c r="BH701" t="s">
        <v>10724</v>
      </c>
      <c r="BI701" t="s">
        <v>10725</v>
      </c>
      <c r="BJ701">
        <v>26357995</v>
      </c>
    </row>
    <row r="702" spans="1:62">
      <c r="A702" t="s">
        <v>62</v>
      </c>
      <c r="B702" t="s">
        <v>10726</v>
      </c>
      <c r="F702" t="s">
        <v>10727</v>
      </c>
      <c r="I702" t="s">
        <v>10728</v>
      </c>
      <c r="J702" t="s">
        <v>10729</v>
      </c>
      <c r="M702" t="s">
        <v>67</v>
      </c>
      <c r="N702" t="s">
        <v>68</v>
      </c>
      <c r="U702" t="s">
        <v>10730</v>
      </c>
      <c r="W702" t="s">
        <v>10731</v>
      </c>
      <c r="X702" t="s">
        <v>10732</v>
      </c>
      <c r="Y702" t="s">
        <v>10733</v>
      </c>
      <c r="AB702" t="s">
        <v>10734</v>
      </c>
      <c r="AC702" t="s">
        <v>10735</v>
      </c>
      <c r="AE702">
        <v>43</v>
      </c>
      <c r="AF702">
        <v>1</v>
      </c>
      <c r="AG702">
        <v>1</v>
      </c>
      <c r="AH702">
        <v>66</v>
      </c>
      <c r="AI702">
        <v>66</v>
      </c>
      <c r="AJ702" t="s">
        <v>603</v>
      </c>
      <c r="AK702" t="s">
        <v>604</v>
      </c>
      <c r="AL702" t="s">
        <v>605</v>
      </c>
      <c r="AM702" t="s">
        <v>10736</v>
      </c>
      <c r="AN702" t="s">
        <v>10737</v>
      </c>
      <c r="AP702" t="s">
        <v>10729</v>
      </c>
      <c r="AQ702" t="s">
        <v>10738</v>
      </c>
      <c r="AR702" s="1">
        <v>42623</v>
      </c>
      <c r="AS702">
        <v>2015</v>
      </c>
      <c r="AT702">
        <v>525</v>
      </c>
      <c r="AU702">
        <v>7568</v>
      </c>
      <c r="AZ702">
        <v>269</v>
      </c>
      <c r="BA702" t="s">
        <v>10739</v>
      </c>
      <c r="BC702" t="s">
        <v>10740</v>
      </c>
      <c r="BE702">
        <v>17</v>
      </c>
      <c r="BF702" t="s">
        <v>610</v>
      </c>
      <c r="BG702" t="s">
        <v>611</v>
      </c>
      <c r="BH702" t="s">
        <v>10741</v>
      </c>
      <c r="BI702" t="s">
        <v>10742</v>
      </c>
      <c r="BJ702">
        <v>26258305</v>
      </c>
    </row>
    <row r="703" spans="1:62">
      <c r="A703" t="s">
        <v>62</v>
      </c>
      <c r="B703" t="s">
        <v>10743</v>
      </c>
      <c r="F703" t="s">
        <v>10744</v>
      </c>
      <c r="I703" t="s">
        <v>10745</v>
      </c>
      <c r="J703" t="s">
        <v>2422</v>
      </c>
      <c r="M703" t="s">
        <v>67</v>
      </c>
      <c r="N703" t="s">
        <v>68</v>
      </c>
      <c r="T703" t="s">
        <v>10746</v>
      </c>
      <c r="U703" t="s">
        <v>10747</v>
      </c>
      <c r="W703" t="s">
        <v>10748</v>
      </c>
      <c r="X703" t="s">
        <v>1495</v>
      </c>
      <c r="Y703" t="s">
        <v>1496</v>
      </c>
      <c r="AB703" t="s">
        <v>10749</v>
      </c>
      <c r="AC703" t="s">
        <v>10750</v>
      </c>
      <c r="AE703">
        <v>12</v>
      </c>
      <c r="AF703">
        <v>1</v>
      </c>
      <c r="AG703">
        <v>1</v>
      </c>
      <c r="AH703">
        <v>14</v>
      </c>
      <c r="AI703">
        <v>14</v>
      </c>
      <c r="AJ703" t="s">
        <v>112</v>
      </c>
      <c r="AK703" t="s">
        <v>113</v>
      </c>
      <c r="AL703" t="s">
        <v>114</v>
      </c>
      <c r="AM703" t="s">
        <v>2430</v>
      </c>
      <c r="AN703" t="s">
        <v>2431</v>
      </c>
      <c r="AP703" t="s">
        <v>2432</v>
      </c>
      <c r="AQ703" t="s">
        <v>2433</v>
      </c>
      <c r="AR703" s="1">
        <v>42623</v>
      </c>
      <c r="AS703">
        <v>2015</v>
      </c>
      <c r="AT703">
        <v>209</v>
      </c>
      <c r="AZ703">
        <v>14</v>
      </c>
      <c r="BA703">
        <v>15</v>
      </c>
      <c r="BC703" t="s">
        <v>10751</v>
      </c>
      <c r="BE703">
        <v>2</v>
      </c>
      <c r="BF703" t="s">
        <v>2435</v>
      </c>
      <c r="BG703" t="s">
        <v>2435</v>
      </c>
      <c r="BH703" t="s">
        <v>10752</v>
      </c>
      <c r="BI703" t="s">
        <v>10753</v>
      </c>
      <c r="BJ703">
        <v>26065338</v>
      </c>
    </row>
    <row r="704" spans="1:62">
      <c r="A704" t="s">
        <v>62</v>
      </c>
      <c r="B704" t="s">
        <v>10754</v>
      </c>
      <c r="F704" t="s">
        <v>10755</v>
      </c>
      <c r="I704" t="s">
        <v>10756</v>
      </c>
      <c r="J704" t="s">
        <v>2303</v>
      </c>
      <c r="M704" t="s">
        <v>67</v>
      </c>
      <c r="N704" t="s">
        <v>68</v>
      </c>
      <c r="T704" t="s">
        <v>10757</v>
      </c>
      <c r="U704" t="s">
        <v>10758</v>
      </c>
      <c r="W704" t="s">
        <v>10759</v>
      </c>
      <c r="X704" t="s">
        <v>10760</v>
      </c>
      <c r="Y704" t="s">
        <v>10761</v>
      </c>
      <c r="AB704" t="s">
        <v>10762</v>
      </c>
      <c r="AC704" t="s">
        <v>10763</v>
      </c>
      <c r="AE704">
        <v>52</v>
      </c>
      <c r="AF704">
        <v>1</v>
      </c>
      <c r="AG704">
        <v>1</v>
      </c>
      <c r="AH704">
        <v>11</v>
      </c>
      <c r="AI704">
        <v>11</v>
      </c>
      <c r="AJ704" t="s">
        <v>767</v>
      </c>
      <c r="AK704" t="s">
        <v>768</v>
      </c>
      <c r="AL704" t="s">
        <v>769</v>
      </c>
      <c r="AM704" t="s">
        <v>2311</v>
      </c>
      <c r="AP704" t="s">
        <v>2312</v>
      </c>
      <c r="AQ704" t="s">
        <v>2313</v>
      </c>
      <c r="AR704" s="1">
        <v>42622</v>
      </c>
      <c r="AS704">
        <v>2015</v>
      </c>
      <c r="AT704">
        <v>7</v>
      </c>
      <c r="AU704">
        <v>35</v>
      </c>
      <c r="AZ704">
        <v>19816</v>
      </c>
      <c r="BA704">
        <v>19824</v>
      </c>
      <c r="BC704" t="s">
        <v>10764</v>
      </c>
      <c r="BE704">
        <v>9</v>
      </c>
      <c r="BF704" t="s">
        <v>2315</v>
      </c>
      <c r="BG704" t="s">
        <v>2316</v>
      </c>
      <c r="BH704" t="s">
        <v>10765</v>
      </c>
      <c r="BI704" t="s">
        <v>10766</v>
      </c>
      <c r="BJ704">
        <v>26287736</v>
      </c>
    </row>
    <row r="705" spans="1:62">
      <c r="A705" t="s">
        <v>62</v>
      </c>
      <c r="B705" t="s">
        <v>10767</v>
      </c>
      <c r="F705" t="s">
        <v>10768</v>
      </c>
      <c r="I705" t="s">
        <v>10769</v>
      </c>
      <c r="J705" t="s">
        <v>596</v>
      </c>
      <c r="M705" t="s">
        <v>67</v>
      </c>
      <c r="N705" t="s">
        <v>68</v>
      </c>
      <c r="U705" t="s">
        <v>10770</v>
      </c>
      <c r="W705" t="s">
        <v>10771</v>
      </c>
      <c r="X705" t="s">
        <v>10772</v>
      </c>
      <c r="Y705" t="s">
        <v>10773</v>
      </c>
      <c r="AB705" t="s">
        <v>10774</v>
      </c>
      <c r="AC705" t="s">
        <v>10775</v>
      </c>
      <c r="AE705">
        <v>68</v>
      </c>
      <c r="AF705">
        <v>0</v>
      </c>
      <c r="AG705">
        <v>0</v>
      </c>
      <c r="AH705">
        <v>51</v>
      </c>
      <c r="AI705">
        <v>51</v>
      </c>
      <c r="AJ705" t="s">
        <v>603</v>
      </c>
      <c r="AK705" t="s">
        <v>604</v>
      </c>
      <c r="AL705" t="s">
        <v>605</v>
      </c>
      <c r="AM705" t="s">
        <v>606</v>
      </c>
      <c r="AP705" t="s">
        <v>607</v>
      </c>
      <c r="AQ705" t="s">
        <v>608</v>
      </c>
      <c r="AR705" s="1">
        <v>42621</v>
      </c>
      <c r="AS705">
        <v>2015</v>
      </c>
      <c r="AT705">
        <v>5</v>
      </c>
      <c r="BB705">
        <v>13800</v>
      </c>
      <c r="BC705" t="s">
        <v>10776</v>
      </c>
      <c r="BE705">
        <v>17</v>
      </c>
      <c r="BF705" t="s">
        <v>610</v>
      </c>
      <c r="BG705" t="s">
        <v>611</v>
      </c>
      <c r="BH705" t="s">
        <v>10777</v>
      </c>
      <c r="BI705" t="s">
        <v>10778</v>
      </c>
      <c r="BJ705">
        <v>26346731</v>
      </c>
    </row>
    <row r="706" spans="1:62">
      <c r="A706" t="s">
        <v>62</v>
      </c>
      <c r="B706" t="s">
        <v>10779</v>
      </c>
      <c r="F706" t="s">
        <v>10780</v>
      </c>
      <c r="I706" t="s">
        <v>10781</v>
      </c>
      <c r="J706" t="s">
        <v>2525</v>
      </c>
      <c r="M706" t="s">
        <v>67</v>
      </c>
      <c r="N706" t="s">
        <v>68</v>
      </c>
      <c r="T706" t="s">
        <v>10782</v>
      </c>
      <c r="U706" t="s">
        <v>10783</v>
      </c>
      <c r="W706" t="s">
        <v>10784</v>
      </c>
      <c r="X706" t="s">
        <v>10785</v>
      </c>
      <c r="Y706" t="s">
        <v>10786</v>
      </c>
      <c r="AB706" t="s">
        <v>10787</v>
      </c>
      <c r="AC706" t="s">
        <v>10788</v>
      </c>
      <c r="AE706">
        <v>94</v>
      </c>
      <c r="AF706">
        <v>0</v>
      </c>
      <c r="AG706">
        <v>0</v>
      </c>
      <c r="AH706">
        <v>45</v>
      </c>
      <c r="AI706">
        <v>45</v>
      </c>
      <c r="AJ706" t="s">
        <v>660</v>
      </c>
      <c r="AK706" t="s">
        <v>604</v>
      </c>
      <c r="AL706" t="s">
        <v>661</v>
      </c>
      <c r="AM706" t="s">
        <v>2533</v>
      </c>
      <c r="AP706" t="s">
        <v>2525</v>
      </c>
      <c r="AQ706" t="s">
        <v>2534</v>
      </c>
      <c r="AR706" s="1">
        <v>42620</v>
      </c>
      <c r="AS706">
        <v>2015</v>
      </c>
      <c r="AT706">
        <v>16</v>
      </c>
      <c r="BB706">
        <v>685</v>
      </c>
      <c r="BC706" t="s">
        <v>10789</v>
      </c>
      <c r="BE706">
        <v>20</v>
      </c>
      <c r="BF706" t="s">
        <v>2536</v>
      </c>
      <c r="BG706" t="s">
        <v>2536</v>
      </c>
      <c r="BH706" t="s">
        <v>10790</v>
      </c>
      <c r="BI706" t="s">
        <v>10791</v>
      </c>
      <c r="BJ706">
        <v>26346121</v>
      </c>
    </row>
    <row r="707" spans="1:62">
      <c r="A707" t="s">
        <v>62</v>
      </c>
      <c r="B707" t="s">
        <v>10792</v>
      </c>
      <c r="F707" t="s">
        <v>10793</v>
      </c>
      <c r="I707" t="s">
        <v>10794</v>
      </c>
      <c r="J707" t="s">
        <v>276</v>
      </c>
      <c r="M707" t="s">
        <v>67</v>
      </c>
      <c r="N707" t="s">
        <v>68</v>
      </c>
      <c r="T707" t="s">
        <v>10795</v>
      </c>
      <c r="U707" t="s">
        <v>10796</v>
      </c>
      <c r="W707" t="s">
        <v>10797</v>
      </c>
      <c r="X707" t="s">
        <v>554</v>
      </c>
      <c r="Y707" t="s">
        <v>4928</v>
      </c>
      <c r="AB707" t="s">
        <v>10798</v>
      </c>
      <c r="AC707" t="s">
        <v>10799</v>
      </c>
      <c r="AE707">
        <v>74</v>
      </c>
      <c r="AF707">
        <v>3</v>
      </c>
      <c r="AG707">
        <v>3</v>
      </c>
      <c r="AH707">
        <v>34</v>
      </c>
      <c r="AI707">
        <v>66</v>
      </c>
      <c r="AJ707" t="s">
        <v>76</v>
      </c>
      <c r="AK707" t="s">
        <v>77</v>
      </c>
      <c r="AL707" t="s">
        <v>78</v>
      </c>
      <c r="AM707" t="s">
        <v>284</v>
      </c>
      <c r="AN707" t="s">
        <v>285</v>
      </c>
      <c r="AP707" t="s">
        <v>286</v>
      </c>
      <c r="AQ707" t="s">
        <v>287</v>
      </c>
      <c r="AR707" s="1">
        <v>42618</v>
      </c>
      <c r="AS707">
        <v>2015</v>
      </c>
      <c r="AT707">
        <v>128</v>
      </c>
      <c r="AZ707">
        <v>52</v>
      </c>
      <c r="BA707">
        <v>62</v>
      </c>
      <c r="BC707" t="s">
        <v>10800</v>
      </c>
      <c r="BE707">
        <v>11</v>
      </c>
      <c r="BF707" t="s">
        <v>289</v>
      </c>
      <c r="BG707" t="s">
        <v>290</v>
      </c>
      <c r="BH707" t="s">
        <v>10801</v>
      </c>
      <c r="BI707" t="s">
        <v>10802</v>
      </c>
      <c r="BJ707">
        <v>26005139</v>
      </c>
    </row>
    <row r="708" spans="1:62">
      <c r="A708" t="s">
        <v>62</v>
      </c>
      <c r="B708" t="s">
        <v>10803</v>
      </c>
      <c r="F708" t="s">
        <v>10804</v>
      </c>
      <c r="I708" t="s">
        <v>10805</v>
      </c>
      <c r="J708" t="s">
        <v>10806</v>
      </c>
      <c r="M708" t="s">
        <v>67</v>
      </c>
      <c r="N708" t="s">
        <v>68</v>
      </c>
      <c r="T708" t="s">
        <v>10807</v>
      </c>
      <c r="U708" t="s">
        <v>10808</v>
      </c>
      <c r="W708" t="s">
        <v>10809</v>
      </c>
      <c r="X708" t="s">
        <v>6562</v>
      </c>
      <c r="Y708" t="s">
        <v>6563</v>
      </c>
      <c r="AB708" t="s">
        <v>6564</v>
      </c>
      <c r="AC708" t="s">
        <v>6565</v>
      </c>
      <c r="AE708">
        <v>25</v>
      </c>
      <c r="AF708">
        <v>0</v>
      </c>
      <c r="AG708">
        <v>0</v>
      </c>
      <c r="AH708">
        <v>19</v>
      </c>
      <c r="AI708">
        <v>19</v>
      </c>
      <c r="AJ708" t="s">
        <v>112</v>
      </c>
      <c r="AK708" t="s">
        <v>113</v>
      </c>
      <c r="AL708" t="s">
        <v>114</v>
      </c>
      <c r="AM708" t="s">
        <v>10810</v>
      </c>
      <c r="AN708" t="s">
        <v>10811</v>
      </c>
      <c r="AP708" t="s">
        <v>10812</v>
      </c>
      <c r="AQ708" t="s">
        <v>10813</v>
      </c>
      <c r="AR708" s="1">
        <v>42617</v>
      </c>
      <c r="AS708">
        <v>2015</v>
      </c>
      <c r="AT708">
        <v>151</v>
      </c>
      <c r="AZ708">
        <v>318</v>
      </c>
      <c r="BA708">
        <v>323</v>
      </c>
      <c r="BC708" t="s">
        <v>10814</v>
      </c>
      <c r="BE708">
        <v>6</v>
      </c>
      <c r="BF708" t="s">
        <v>7552</v>
      </c>
      <c r="BG708" t="s">
        <v>545</v>
      </c>
      <c r="BH708" t="s">
        <v>10815</v>
      </c>
      <c r="BI708" t="s">
        <v>10816</v>
      </c>
    </row>
    <row r="709" spans="1:62">
      <c r="A709" t="s">
        <v>62</v>
      </c>
      <c r="B709" t="s">
        <v>10817</v>
      </c>
      <c r="F709" t="s">
        <v>10818</v>
      </c>
      <c r="I709" t="s">
        <v>10819</v>
      </c>
      <c r="J709" t="s">
        <v>10820</v>
      </c>
      <c r="M709" t="s">
        <v>67</v>
      </c>
      <c r="N709" t="s">
        <v>68</v>
      </c>
      <c r="T709" t="s">
        <v>10821</v>
      </c>
      <c r="U709" t="s">
        <v>10822</v>
      </c>
      <c r="W709" t="s">
        <v>10823</v>
      </c>
      <c r="X709" t="s">
        <v>10824</v>
      </c>
      <c r="Y709" t="s">
        <v>10825</v>
      </c>
      <c r="AB709" t="s">
        <v>10826</v>
      </c>
      <c r="AC709" t="s">
        <v>10827</v>
      </c>
      <c r="AE709">
        <v>66</v>
      </c>
      <c r="AF709">
        <v>0</v>
      </c>
      <c r="AG709">
        <v>0</v>
      </c>
      <c r="AH709">
        <v>29</v>
      </c>
      <c r="AI709">
        <v>29</v>
      </c>
      <c r="AJ709" t="s">
        <v>660</v>
      </c>
      <c r="AK709" t="s">
        <v>604</v>
      </c>
      <c r="AL709" t="s">
        <v>661</v>
      </c>
      <c r="AM709" t="s">
        <v>10828</v>
      </c>
      <c r="AP709" t="s">
        <v>10829</v>
      </c>
      <c r="AQ709" t="s">
        <v>10830</v>
      </c>
      <c r="AR709" s="1">
        <v>42617</v>
      </c>
      <c r="AS709">
        <v>2015</v>
      </c>
      <c r="AT709">
        <v>14</v>
      </c>
      <c r="BB709">
        <v>130</v>
      </c>
      <c r="BC709" t="s">
        <v>10831</v>
      </c>
      <c r="BE709">
        <v>13</v>
      </c>
      <c r="BF709" t="s">
        <v>2435</v>
      </c>
      <c r="BG709" t="s">
        <v>2435</v>
      </c>
      <c r="BH709" t="s">
        <v>10832</v>
      </c>
      <c r="BI709" t="s">
        <v>10833</v>
      </c>
      <c r="BJ709">
        <v>26337367</v>
      </c>
    </row>
    <row r="710" spans="1:62">
      <c r="A710" t="s">
        <v>62</v>
      </c>
      <c r="B710" t="s">
        <v>10834</v>
      </c>
      <c r="F710" t="s">
        <v>10835</v>
      </c>
      <c r="I710" t="s">
        <v>10836</v>
      </c>
      <c r="J710" t="s">
        <v>2964</v>
      </c>
      <c r="M710" t="s">
        <v>67</v>
      </c>
      <c r="N710" t="s">
        <v>68</v>
      </c>
      <c r="T710" t="s">
        <v>10837</v>
      </c>
      <c r="U710" t="s">
        <v>10838</v>
      </c>
      <c r="W710" t="s">
        <v>10839</v>
      </c>
      <c r="X710" t="s">
        <v>10840</v>
      </c>
      <c r="Y710" t="s">
        <v>10841</v>
      </c>
      <c r="AB710" t="s">
        <v>10842</v>
      </c>
      <c r="AC710" t="s">
        <v>10843</v>
      </c>
      <c r="AE710">
        <v>35</v>
      </c>
      <c r="AF710">
        <v>0</v>
      </c>
      <c r="AG710">
        <v>0</v>
      </c>
      <c r="AH710">
        <v>17</v>
      </c>
      <c r="AI710">
        <v>17</v>
      </c>
      <c r="AJ710" t="s">
        <v>425</v>
      </c>
      <c r="AK710" t="s">
        <v>426</v>
      </c>
      <c r="AL710" t="s">
        <v>427</v>
      </c>
      <c r="AM710" t="s">
        <v>2972</v>
      </c>
      <c r="AN710" t="s">
        <v>2973</v>
      </c>
      <c r="AP710" t="s">
        <v>2974</v>
      </c>
      <c r="AQ710" t="s">
        <v>2975</v>
      </c>
      <c r="AR710" s="1">
        <v>42617</v>
      </c>
      <c r="AS710">
        <v>2015</v>
      </c>
      <c r="AT710">
        <v>464</v>
      </c>
      <c r="AU710">
        <v>4</v>
      </c>
      <c r="AZ710">
        <v>1101</v>
      </c>
      <c r="BA710">
        <v>1106</v>
      </c>
      <c r="BC710" t="s">
        <v>10844</v>
      </c>
      <c r="BE710">
        <v>6</v>
      </c>
      <c r="BF710" t="s">
        <v>2977</v>
      </c>
      <c r="BG710" t="s">
        <v>2977</v>
      </c>
      <c r="BH710" t="s">
        <v>10845</v>
      </c>
      <c r="BI710" t="s">
        <v>10846</v>
      </c>
      <c r="BJ710">
        <v>26192118</v>
      </c>
    </row>
    <row r="711" spans="1:62">
      <c r="A711" t="s">
        <v>62</v>
      </c>
      <c r="B711" t="s">
        <v>10847</v>
      </c>
      <c r="F711" t="s">
        <v>10848</v>
      </c>
      <c r="I711" t="s">
        <v>10849</v>
      </c>
      <c r="J711" t="s">
        <v>10850</v>
      </c>
      <c r="M711" t="s">
        <v>67</v>
      </c>
      <c r="N711" t="s">
        <v>977</v>
      </c>
      <c r="T711" t="s">
        <v>10851</v>
      </c>
      <c r="U711" t="s">
        <v>10852</v>
      </c>
      <c r="W711" t="s">
        <v>10853</v>
      </c>
      <c r="X711" t="s">
        <v>10854</v>
      </c>
      <c r="Y711" t="s">
        <v>6900</v>
      </c>
      <c r="AB711" t="s">
        <v>10855</v>
      </c>
      <c r="AC711" t="s">
        <v>10856</v>
      </c>
      <c r="AE711">
        <v>152</v>
      </c>
      <c r="AF711">
        <v>0</v>
      </c>
      <c r="AG711">
        <v>0</v>
      </c>
      <c r="AH711">
        <v>26</v>
      </c>
      <c r="AI711">
        <v>26</v>
      </c>
      <c r="AJ711" t="s">
        <v>1833</v>
      </c>
      <c r="AK711" t="s">
        <v>1834</v>
      </c>
      <c r="AL711" t="s">
        <v>1835</v>
      </c>
      <c r="AM711" t="s">
        <v>10857</v>
      </c>
      <c r="AN711" t="s">
        <v>10858</v>
      </c>
      <c r="AP711" t="s">
        <v>10859</v>
      </c>
      <c r="AQ711" t="s">
        <v>10860</v>
      </c>
      <c r="AR711" s="1">
        <v>42616</v>
      </c>
      <c r="AS711">
        <v>2015</v>
      </c>
      <c r="AT711">
        <v>34</v>
      </c>
      <c r="AU711">
        <v>5</v>
      </c>
      <c r="AZ711">
        <v>506</v>
      </c>
      <c r="BA711">
        <v>521</v>
      </c>
      <c r="BC711" t="s">
        <v>10861</v>
      </c>
      <c r="BE711">
        <v>16</v>
      </c>
      <c r="BF711" t="s">
        <v>577</v>
      </c>
      <c r="BG711" t="s">
        <v>577</v>
      </c>
      <c r="BH711" t="s">
        <v>10862</v>
      </c>
      <c r="BI711" t="s">
        <v>10863</v>
      </c>
    </row>
    <row r="712" spans="1:62">
      <c r="A712" t="s">
        <v>62</v>
      </c>
      <c r="B712" t="s">
        <v>10222</v>
      </c>
      <c r="F712" t="s">
        <v>10223</v>
      </c>
      <c r="I712" t="s">
        <v>10864</v>
      </c>
      <c r="J712" t="s">
        <v>10865</v>
      </c>
      <c r="M712" t="s">
        <v>67</v>
      </c>
      <c r="N712" t="s">
        <v>68</v>
      </c>
      <c r="U712" t="s">
        <v>10866</v>
      </c>
      <c r="W712" t="s">
        <v>10867</v>
      </c>
      <c r="X712" t="s">
        <v>10868</v>
      </c>
      <c r="Y712" t="s">
        <v>6669</v>
      </c>
      <c r="AB712" t="s">
        <v>10869</v>
      </c>
      <c r="AC712" t="s">
        <v>10870</v>
      </c>
      <c r="AE712">
        <v>49</v>
      </c>
      <c r="AF712">
        <v>0</v>
      </c>
      <c r="AG712">
        <v>0</v>
      </c>
      <c r="AH712">
        <v>5</v>
      </c>
      <c r="AI712">
        <v>5</v>
      </c>
      <c r="AJ712" t="s">
        <v>304</v>
      </c>
      <c r="AK712" t="s">
        <v>305</v>
      </c>
      <c r="AL712" t="s">
        <v>306</v>
      </c>
      <c r="AM712" t="s">
        <v>10871</v>
      </c>
      <c r="AN712" t="s">
        <v>10872</v>
      </c>
      <c r="AP712" t="s">
        <v>10873</v>
      </c>
      <c r="AQ712" t="s">
        <v>10874</v>
      </c>
      <c r="AR712" s="1">
        <v>42616</v>
      </c>
      <c r="AS712">
        <v>2015</v>
      </c>
      <c r="AT712">
        <v>44</v>
      </c>
      <c r="AU712">
        <v>5</v>
      </c>
      <c r="AZ712">
        <v>392</v>
      </c>
      <c r="BA712">
        <v>400</v>
      </c>
      <c r="BC712" t="s">
        <v>10875</v>
      </c>
      <c r="BE712">
        <v>9</v>
      </c>
      <c r="BF712" t="s">
        <v>667</v>
      </c>
      <c r="BG712" t="s">
        <v>667</v>
      </c>
      <c r="BH712" t="s">
        <v>10876</v>
      </c>
      <c r="BI712" t="s">
        <v>10877</v>
      </c>
      <c r="BJ712">
        <v>26181095</v>
      </c>
    </row>
    <row r="713" spans="1:62">
      <c r="A713" t="s">
        <v>62</v>
      </c>
      <c r="B713" t="s">
        <v>10878</v>
      </c>
      <c r="F713" t="s">
        <v>10879</v>
      </c>
      <c r="I713" t="s">
        <v>10880</v>
      </c>
      <c r="J713" t="s">
        <v>10881</v>
      </c>
      <c r="M713" t="s">
        <v>67</v>
      </c>
      <c r="N713" t="s">
        <v>68</v>
      </c>
      <c r="T713" t="s">
        <v>10882</v>
      </c>
      <c r="U713" t="s">
        <v>10883</v>
      </c>
      <c r="W713" t="s">
        <v>10884</v>
      </c>
      <c r="X713" t="s">
        <v>2935</v>
      </c>
      <c r="Y713" t="s">
        <v>10885</v>
      </c>
      <c r="AB713" t="s">
        <v>10886</v>
      </c>
      <c r="AC713" t="s">
        <v>10887</v>
      </c>
      <c r="AE713">
        <v>28</v>
      </c>
      <c r="AF713">
        <v>1</v>
      </c>
      <c r="AG713">
        <v>1</v>
      </c>
      <c r="AH713">
        <v>33</v>
      </c>
      <c r="AI713">
        <v>33</v>
      </c>
      <c r="AJ713" t="s">
        <v>112</v>
      </c>
      <c r="AK713" t="s">
        <v>113</v>
      </c>
      <c r="AL713" t="s">
        <v>114</v>
      </c>
      <c r="AM713" t="s">
        <v>10888</v>
      </c>
      <c r="AN713" t="s">
        <v>10889</v>
      </c>
      <c r="AP713" t="s">
        <v>10890</v>
      </c>
      <c r="AQ713" t="s">
        <v>10891</v>
      </c>
      <c r="AR713" s="1">
        <v>42616</v>
      </c>
      <c r="AS713">
        <v>2015</v>
      </c>
      <c r="AT713">
        <v>891</v>
      </c>
      <c r="AZ713">
        <v>298</v>
      </c>
      <c r="BA713">
        <v>303</v>
      </c>
      <c r="BC713" t="s">
        <v>10892</v>
      </c>
      <c r="BE713">
        <v>6</v>
      </c>
      <c r="BF713" t="s">
        <v>8943</v>
      </c>
      <c r="BG713" t="s">
        <v>2573</v>
      </c>
      <c r="BH713" t="s">
        <v>10893</v>
      </c>
      <c r="BI713" t="s">
        <v>10894</v>
      </c>
      <c r="BJ713">
        <v>26388390</v>
      </c>
    </row>
    <row r="714" spans="1:62">
      <c r="A714" t="s">
        <v>62</v>
      </c>
      <c r="B714" t="s">
        <v>10895</v>
      </c>
      <c r="F714" t="s">
        <v>10896</v>
      </c>
      <c r="I714" t="s">
        <v>10897</v>
      </c>
      <c r="J714" t="s">
        <v>8997</v>
      </c>
      <c r="M714" t="s">
        <v>67</v>
      </c>
      <c r="N714" t="s">
        <v>68</v>
      </c>
      <c r="T714" t="s">
        <v>10898</v>
      </c>
      <c r="U714" t="s">
        <v>10899</v>
      </c>
      <c r="W714" t="s">
        <v>10900</v>
      </c>
      <c r="X714" t="s">
        <v>9001</v>
      </c>
      <c r="Y714" t="s">
        <v>2479</v>
      </c>
      <c r="AB714" t="s">
        <v>10901</v>
      </c>
      <c r="AC714" t="s">
        <v>10902</v>
      </c>
      <c r="AE714">
        <v>47</v>
      </c>
      <c r="AF714">
        <v>1</v>
      </c>
      <c r="AG714">
        <v>1</v>
      </c>
      <c r="AH714">
        <v>9</v>
      </c>
      <c r="AI714">
        <v>9</v>
      </c>
      <c r="AJ714" t="s">
        <v>1833</v>
      </c>
      <c r="AK714" t="s">
        <v>1834</v>
      </c>
      <c r="AL714" t="s">
        <v>1835</v>
      </c>
      <c r="AM714" t="s">
        <v>9002</v>
      </c>
      <c r="AN714" t="s">
        <v>9003</v>
      </c>
      <c r="AP714" t="s">
        <v>8997</v>
      </c>
      <c r="AQ714" t="s">
        <v>9004</v>
      </c>
      <c r="AR714" s="1">
        <v>42615</v>
      </c>
      <c r="AS714">
        <v>2015</v>
      </c>
      <c r="AT714">
        <v>14</v>
      </c>
      <c r="AU714">
        <v>17</v>
      </c>
      <c r="AZ714">
        <v>2835</v>
      </c>
      <c r="BA714">
        <v>2843</v>
      </c>
      <c r="BC714" t="s">
        <v>10903</v>
      </c>
      <c r="BE714">
        <v>9</v>
      </c>
      <c r="BF714" t="s">
        <v>2348</v>
      </c>
      <c r="BG714" t="s">
        <v>2348</v>
      </c>
      <c r="BH714" t="s">
        <v>10904</v>
      </c>
      <c r="BI714" t="s">
        <v>10905</v>
      </c>
      <c r="BJ714">
        <v>26083584</v>
      </c>
    </row>
    <row r="715" spans="1:62">
      <c r="A715" t="s">
        <v>62</v>
      </c>
      <c r="B715" t="s">
        <v>10906</v>
      </c>
      <c r="F715" t="s">
        <v>10907</v>
      </c>
      <c r="I715" t="s">
        <v>10908</v>
      </c>
      <c r="J715" t="s">
        <v>10909</v>
      </c>
      <c r="M715" t="s">
        <v>67</v>
      </c>
      <c r="N715" t="s">
        <v>68</v>
      </c>
      <c r="T715" t="s">
        <v>10910</v>
      </c>
      <c r="U715" t="s">
        <v>10911</v>
      </c>
      <c r="W715" t="s">
        <v>10912</v>
      </c>
      <c r="X715" t="s">
        <v>10913</v>
      </c>
      <c r="Y715" t="s">
        <v>10914</v>
      </c>
      <c r="Z715" t="s">
        <v>10915</v>
      </c>
      <c r="AA715" t="s">
        <v>10916</v>
      </c>
      <c r="AB715" t="s">
        <v>10917</v>
      </c>
      <c r="AC715" t="s">
        <v>10918</v>
      </c>
      <c r="AE715">
        <v>33</v>
      </c>
      <c r="AF715">
        <v>0</v>
      </c>
      <c r="AG715">
        <v>0</v>
      </c>
      <c r="AH715">
        <v>1</v>
      </c>
      <c r="AI715">
        <v>1</v>
      </c>
      <c r="AJ715" t="s">
        <v>304</v>
      </c>
      <c r="AK715" t="s">
        <v>305</v>
      </c>
      <c r="AL715" t="s">
        <v>306</v>
      </c>
      <c r="AM715" t="s">
        <v>10919</v>
      </c>
      <c r="AN715" t="s">
        <v>10920</v>
      </c>
      <c r="AP715" t="s">
        <v>10921</v>
      </c>
      <c r="AQ715" t="s">
        <v>10922</v>
      </c>
      <c r="AR715" s="1">
        <v>42615</v>
      </c>
      <c r="AS715">
        <v>2015</v>
      </c>
      <c r="AT715">
        <v>94</v>
      </c>
      <c r="AU715">
        <v>9</v>
      </c>
      <c r="AZ715">
        <v>1851</v>
      </c>
      <c r="BA715">
        <v>1876</v>
      </c>
      <c r="BC715" t="s">
        <v>10923</v>
      </c>
      <c r="BE715">
        <v>26</v>
      </c>
      <c r="BF715" t="s">
        <v>1404</v>
      </c>
      <c r="BG715" t="s">
        <v>1405</v>
      </c>
      <c r="BH715" t="s">
        <v>10924</v>
      </c>
      <c r="BI715" t="s">
        <v>10925</v>
      </c>
    </row>
    <row r="716" spans="1:62">
      <c r="A716" t="s">
        <v>62</v>
      </c>
      <c r="B716" t="s">
        <v>10926</v>
      </c>
      <c r="F716" t="s">
        <v>10927</v>
      </c>
      <c r="I716" t="s">
        <v>10928</v>
      </c>
      <c r="J716" t="s">
        <v>10929</v>
      </c>
      <c r="M716" t="s">
        <v>67</v>
      </c>
      <c r="N716" t="s">
        <v>68</v>
      </c>
      <c r="T716" t="s">
        <v>10930</v>
      </c>
      <c r="U716" t="s">
        <v>10931</v>
      </c>
      <c r="W716" t="s">
        <v>10932</v>
      </c>
      <c r="X716" t="s">
        <v>10933</v>
      </c>
      <c r="Y716" t="s">
        <v>10934</v>
      </c>
      <c r="AB716" t="s">
        <v>10935</v>
      </c>
      <c r="AC716" t="s">
        <v>10936</v>
      </c>
      <c r="AE716">
        <v>27</v>
      </c>
      <c r="AF716">
        <v>0</v>
      </c>
      <c r="AG716">
        <v>0</v>
      </c>
      <c r="AH716">
        <v>1</v>
      </c>
      <c r="AI716">
        <v>1</v>
      </c>
      <c r="AJ716" t="s">
        <v>10937</v>
      </c>
      <c r="AK716" t="s">
        <v>10938</v>
      </c>
      <c r="AL716" t="s">
        <v>10939</v>
      </c>
      <c r="AM716" t="s">
        <v>10940</v>
      </c>
      <c r="AN716" t="s">
        <v>10941</v>
      </c>
      <c r="AP716" t="s">
        <v>10942</v>
      </c>
      <c r="AQ716" t="s">
        <v>10943</v>
      </c>
      <c r="AR716" t="s">
        <v>10944</v>
      </c>
      <c r="AS716">
        <v>2015</v>
      </c>
      <c r="AT716">
        <v>18</v>
      </c>
      <c r="AU716">
        <v>3</v>
      </c>
      <c r="AZ716">
        <v>591</v>
      </c>
      <c r="BA716">
        <v>595</v>
      </c>
      <c r="BC716" t="s">
        <v>10945</v>
      </c>
      <c r="BE716">
        <v>5</v>
      </c>
      <c r="BF716" t="s">
        <v>830</v>
      </c>
      <c r="BG716" t="s">
        <v>830</v>
      </c>
      <c r="BH716" t="s">
        <v>10946</v>
      </c>
      <c r="BI716" t="s">
        <v>10947</v>
      </c>
    </row>
    <row r="717" spans="1:62">
      <c r="A717" t="s">
        <v>62</v>
      </c>
      <c r="B717" t="s">
        <v>10948</v>
      </c>
      <c r="F717" t="s">
        <v>10949</v>
      </c>
      <c r="I717" t="s">
        <v>10950</v>
      </c>
      <c r="J717" t="s">
        <v>10951</v>
      </c>
      <c r="M717" t="s">
        <v>67</v>
      </c>
      <c r="N717" t="s">
        <v>68</v>
      </c>
      <c r="T717" t="s">
        <v>10952</v>
      </c>
      <c r="U717" t="s">
        <v>10953</v>
      </c>
      <c r="W717" t="s">
        <v>10954</v>
      </c>
      <c r="X717" t="s">
        <v>10955</v>
      </c>
      <c r="Y717" t="s">
        <v>10956</v>
      </c>
      <c r="AB717" t="s">
        <v>10957</v>
      </c>
      <c r="AC717" t="s">
        <v>10958</v>
      </c>
      <c r="AE717">
        <v>42</v>
      </c>
      <c r="AF717">
        <v>0</v>
      </c>
      <c r="AG717">
        <v>0</v>
      </c>
      <c r="AH717">
        <v>1</v>
      </c>
      <c r="AI717">
        <v>1</v>
      </c>
      <c r="AJ717" t="s">
        <v>10959</v>
      </c>
      <c r="AK717" t="s">
        <v>10960</v>
      </c>
      <c r="AL717" t="s">
        <v>10961</v>
      </c>
      <c r="AM717" t="s">
        <v>10962</v>
      </c>
      <c r="AP717" t="s">
        <v>10963</v>
      </c>
      <c r="AQ717" t="s">
        <v>10964</v>
      </c>
      <c r="AR717" t="s">
        <v>10944</v>
      </c>
      <c r="AS717">
        <v>2015</v>
      </c>
      <c r="AT717">
        <v>47</v>
      </c>
      <c r="AU717">
        <v>3</v>
      </c>
      <c r="AZ717">
        <v>190</v>
      </c>
      <c r="BA717">
        <v>197</v>
      </c>
      <c r="BE717">
        <v>8</v>
      </c>
      <c r="BF717" t="s">
        <v>808</v>
      </c>
      <c r="BG717" t="s">
        <v>808</v>
      </c>
      <c r="BH717" t="s">
        <v>10965</v>
      </c>
      <c r="BI717" t="s">
        <v>10966</v>
      </c>
      <c r="BJ717">
        <v>26527840</v>
      </c>
    </row>
    <row r="718" spans="1:62">
      <c r="A718" t="s">
        <v>62</v>
      </c>
      <c r="B718" t="s">
        <v>10967</v>
      </c>
      <c r="F718" t="s">
        <v>10968</v>
      </c>
      <c r="I718" t="s">
        <v>10969</v>
      </c>
      <c r="J718" t="s">
        <v>9562</v>
      </c>
      <c r="M718" t="s">
        <v>67</v>
      </c>
      <c r="N718" t="s">
        <v>68</v>
      </c>
      <c r="T718" t="s">
        <v>10970</v>
      </c>
      <c r="U718" t="s">
        <v>10971</v>
      </c>
      <c r="W718" t="s">
        <v>10972</v>
      </c>
      <c r="X718" t="s">
        <v>10973</v>
      </c>
      <c r="Y718" t="s">
        <v>3486</v>
      </c>
      <c r="Z718" t="s">
        <v>10974</v>
      </c>
      <c r="AA718" t="s">
        <v>10975</v>
      </c>
      <c r="AB718" t="s">
        <v>10976</v>
      </c>
      <c r="AC718" t="s">
        <v>10977</v>
      </c>
      <c r="AE718">
        <v>33</v>
      </c>
      <c r="AF718">
        <v>0</v>
      </c>
      <c r="AG718">
        <v>0</v>
      </c>
      <c r="AH718">
        <v>14</v>
      </c>
      <c r="AI718">
        <v>14</v>
      </c>
      <c r="AJ718" t="s">
        <v>358</v>
      </c>
      <c r="AK718" t="s">
        <v>359</v>
      </c>
      <c r="AL718" t="s">
        <v>360</v>
      </c>
      <c r="AM718" t="s">
        <v>9570</v>
      </c>
      <c r="AN718" t="s">
        <v>9571</v>
      </c>
      <c r="AP718" t="s">
        <v>9572</v>
      </c>
      <c r="AQ718" t="s">
        <v>9573</v>
      </c>
      <c r="AR718" t="s">
        <v>10944</v>
      </c>
      <c r="AS718">
        <v>2015</v>
      </c>
      <c r="AT718">
        <v>31</v>
      </c>
      <c r="AU718">
        <v>3</v>
      </c>
      <c r="AZ718">
        <v>375</v>
      </c>
      <c r="BA718">
        <v>383</v>
      </c>
      <c r="BC718" t="s">
        <v>10978</v>
      </c>
      <c r="BE718">
        <v>9</v>
      </c>
      <c r="BF718" t="s">
        <v>472</v>
      </c>
      <c r="BG718" t="s">
        <v>473</v>
      </c>
      <c r="BH718" t="s">
        <v>10979</v>
      </c>
      <c r="BI718" t="s">
        <v>10980</v>
      </c>
    </row>
    <row r="719" spans="1:62">
      <c r="A719" t="s">
        <v>62</v>
      </c>
      <c r="B719" t="s">
        <v>10981</v>
      </c>
      <c r="F719" t="s">
        <v>10982</v>
      </c>
      <c r="I719" t="s">
        <v>10983</v>
      </c>
      <c r="J719" t="s">
        <v>9234</v>
      </c>
      <c r="M719" t="s">
        <v>67</v>
      </c>
      <c r="N719" t="s">
        <v>68</v>
      </c>
      <c r="U719" t="s">
        <v>10984</v>
      </c>
      <c r="W719" t="s">
        <v>10985</v>
      </c>
      <c r="X719" t="s">
        <v>6512</v>
      </c>
      <c r="Y719" t="s">
        <v>6393</v>
      </c>
      <c r="AB719" t="s">
        <v>10986</v>
      </c>
      <c r="AC719" t="s">
        <v>10987</v>
      </c>
      <c r="AE719">
        <v>20</v>
      </c>
      <c r="AF719">
        <v>0</v>
      </c>
      <c r="AG719">
        <v>0</v>
      </c>
      <c r="AH719">
        <v>1</v>
      </c>
      <c r="AI719">
        <v>1</v>
      </c>
      <c r="AJ719" t="s">
        <v>9241</v>
      </c>
      <c r="AK719" t="s">
        <v>9242</v>
      </c>
      <c r="AL719" t="s">
        <v>9243</v>
      </c>
      <c r="AM719" t="s">
        <v>9244</v>
      </c>
      <c r="AN719" t="s">
        <v>9245</v>
      </c>
      <c r="AP719" t="s">
        <v>9246</v>
      </c>
      <c r="AQ719" t="s">
        <v>9247</v>
      </c>
      <c r="AR719" t="s">
        <v>10944</v>
      </c>
      <c r="AS719">
        <v>2015</v>
      </c>
      <c r="AT719">
        <v>65</v>
      </c>
      <c r="AV719">
        <v>9</v>
      </c>
      <c r="AZ719">
        <v>3109</v>
      </c>
      <c r="BA719">
        <v>3114</v>
      </c>
      <c r="BC719" t="s">
        <v>10988</v>
      </c>
      <c r="BE719">
        <v>6</v>
      </c>
      <c r="BF719" t="s">
        <v>848</v>
      </c>
      <c r="BG719" t="s">
        <v>848</v>
      </c>
      <c r="BH719" t="s">
        <v>10989</v>
      </c>
      <c r="BI719" t="s">
        <v>10990</v>
      </c>
      <c r="BJ719">
        <v>26297575</v>
      </c>
    </row>
    <row r="720" spans="1:62">
      <c r="A720" t="s">
        <v>62</v>
      </c>
      <c r="B720" t="s">
        <v>10991</v>
      </c>
      <c r="F720" t="s">
        <v>10992</v>
      </c>
      <c r="I720" t="s">
        <v>10993</v>
      </c>
      <c r="J720" t="s">
        <v>10994</v>
      </c>
      <c r="M720" t="s">
        <v>67</v>
      </c>
      <c r="N720" t="s">
        <v>68</v>
      </c>
      <c r="T720" t="s">
        <v>10995</v>
      </c>
      <c r="U720" t="s">
        <v>10996</v>
      </c>
      <c r="W720" t="s">
        <v>10997</v>
      </c>
      <c r="X720" t="s">
        <v>10998</v>
      </c>
      <c r="Y720" t="s">
        <v>3710</v>
      </c>
      <c r="AB720" t="s">
        <v>10999</v>
      </c>
      <c r="AC720" t="s">
        <v>11000</v>
      </c>
      <c r="AE720">
        <v>21</v>
      </c>
      <c r="AF720">
        <v>0</v>
      </c>
      <c r="AG720">
        <v>0</v>
      </c>
      <c r="AH720">
        <v>13</v>
      </c>
      <c r="AI720">
        <v>13</v>
      </c>
      <c r="AJ720" t="s">
        <v>2919</v>
      </c>
      <c r="AK720" t="s">
        <v>2920</v>
      </c>
      <c r="AL720" t="s">
        <v>2921</v>
      </c>
      <c r="AM720" t="s">
        <v>11001</v>
      </c>
      <c r="AN720" t="s">
        <v>11002</v>
      </c>
      <c r="AP720" t="s">
        <v>11003</v>
      </c>
      <c r="AQ720" t="s">
        <v>11004</v>
      </c>
      <c r="AR720" s="1">
        <v>42614</v>
      </c>
      <c r="AS720">
        <v>2015</v>
      </c>
      <c r="AT720">
        <v>188</v>
      </c>
      <c r="AZ720">
        <v>29</v>
      </c>
      <c r="BA720">
        <v>36</v>
      </c>
      <c r="BC720" t="s">
        <v>11005</v>
      </c>
      <c r="BE720">
        <v>8</v>
      </c>
      <c r="BF720" t="s">
        <v>577</v>
      </c>
      <c r="BG720" t="s">
        <v>577</v>
      </c>
      <c r="BH720" t="s">
        <v>11006</v>
      </c>
      <c r="BI720" t="s">
        <v>11007</v>
      </c>
      <c r="BJ720">
        <v>26398630</v>
      </c>
    </row>
    <row r="721" spans="1:62">
      <c r="A721" t="s">
        <v>62</v>
      </c>
      <c r="B721" t="s">
        <v>11008</v>
      </c>
      <c r="F721" t="s">
        <v>11009</v>
      </c>
      <c r="I721" t="s">
        <v>11010</v>
      </c>
      <c r="J721" t="s">
        <v>4954</v>
      </c>
      <c r="M721" t="s">
        <v>67</v>
      </c>
      <c r="N721" t="s">
        <v>68</v>
      </c>
      <c r="T721" t="s">
        <v>11011</v>
      </c>
      <c r="U721" t="s">
        <v>11012</v>
      </c>
      <c r="W721" t="s">
        <v>11013</v>
      </c>
      <c r="X721" t="s">
        <v>11014</v>
      </c>
      <c r="Y721" t="s">
        <v>11015</v>
      </c>
      <c r="AB721" t="s">
        <v>11016</v>
      </c>
      <c r="AC721" t="s">
        <v>11017</v>
      </c>
      <c r="AE721">
        <v>62</v>
      </c>
      <c r="AF721">
        <v>0</v>
      </c>
      <c r="AG721">
        <v>0</v>
      </c>
      <c r="AH721">
        <v>10</v>
      </c>
      <c r="AI721">
        <v>10</v>
      </c>
      <c r="AJ721" t="s">
        <v>4962</v>
      </c>
      <c r="AK721" t="s">
        <v>4838</v>
      </c>
      <c r="AL721" t="s">
        <v>4963</v>
      </c>
      <c r="AM721" t="s">
        <v>4964</v>
      </c>
      <c r="AN721" t="s">
        <v>4965</v>
      </c>
      <c r="AP721" t="s">
        <v>4966</v>
      </c>
      <c r="AQ721" t="s">
        <v>4967</v>
      </c>
      <c r="AR721" t="s">
        <v>10944</v>
      </c>
      <c r="AS721">
        <v>2015</v>
      </c>
      <c r="AT721">
        <v>25</v>
      </c>
      <c r="AU721">
        <v>9</v>
      </c>
      <c r="AZ721">
        <v>1449</v>
      </c>
      <c r="BA721">
        <v>1459</v>
      </c>
      <c r="BC721" t="s">
        <v>11018</v>
      </c>
      <c r="BE721">
        <v>11</v>
      </c>
      <c r="BF721" t="s">
        <v>919</v>
      </c>
      <c r="BG721" t="s">
        <v>919</v>
      </c>
      <c r="BH721" t="s">
        <v>11019</v>
      </c>
      <c r="BI721" t="s">
        <v>11020</v>
      </c>
      <c r="BJ721">
        <v>26017226</v>
      </c>
    </row>
    <row r="722" spans="1:62">
      <c r="A722" t="s">
        <v>62</v>
      </c>
      <c r="B722" t="s">
        <v>11021</v>
      </c>
      <c r="F722" t="s">
        <v>11022</v>
      </c>
      <c r="I722" t="s">
        <v>11023</v>
      </c>
      <c r="J722" t="s">
        <v>2983</v>
      </c>
      <c r="M722" t="s">
        <v>67</v>
      </c>
      <c r="N722" t="s">
        <v>68</v>
      </c>
      <c r="T722" t="s">
        <v>11024</v>
      </c>
      <c r="W722" t="s">
        <v>11025</v>
      </c>
      <c r="X722" t="s">
        <v>11026</v>
      </c>
      <c r="Y722" t="s">
        <v>281</v>
      </c>
      <c r="AB722" t="s">
        <v>11027</v>
      </c>
      <c r="AC722" t="s">
        <v>11028</v>
      </c>
      <c r="AE722">
        <v>7</v>
      </c>
      <c r="AF722">
        <v>0</v>
      </c>
      <c r="AG722">
        <v>0</v>
      </c>
      <c r="AH722">
        <v>2</v>
      </c>
      <c r="AI722">
        <v>2</v>
      </c>
      <c r="AJ722" t="s">
        <v>213</v>
      </c>
      <c r="AK722" t="s">
        <v>214</v>
      </c>
      <c r="AL722" t="s">
        <v>215</v>
      </c>
      <c r="AM722" t="s">
        <v>2990</v>
      </c>
      <c r="AN722" t="s">
        <v>2991</v>
      </c>
      <c r="AP722" t="s">
        <v>2992</v>
      </c>
      <c r="AQ722" t="s">
        <v>2993</v>
      </c>
      <c r="AR722" t="s">
        <v>10944</v>
      </c>
      <c r="AS722">
        <v>2015</v>
      </c>
      <c r="AT722">
        <v>51</v>
      </c>
      <c r="AU722">
        <v>5</v>
      </c>
      <c r="AZ722">
        <v>882</v>
      </c>
      <c r="BA722">
        <v>885</v>
      </c>
      <c r="BC722" t="s">
        <v>11029</v>
      </c>
      <c r="BE722">
        <v>4</v>
      </c>
      <c r="BF722" t="s">
        <v>2995</v>
      </c>
      <c r="BG722" t="s">
        <v>2996</v>
      </c>
      <c r="BH722" t="s">
        <v>11030</v>
      </c>
      <c r="BI722" t="s">
        <v>11031</v>
      </c>
    </row>
    <row r="723" spans="1:62">
      <c r="A723" t="s">
        <v>62</v>
      </c>
      <c r="B723" t="s">
        <v>11032</v>
      </c>
      <c r="F723" t="s">
        <v>11033</v>
      </c>
      <c r="I723" t="s">
        <v>11034</v>
      </c>
      <c r="J723" t="s">
        <v>3102</v>
      </c>
      <c r="M723" t="s">
        <v>67</v>
      </c>
      <c r="N723" t="s">
        <v>68</v>
      </c>
      <c r="U723" t="s">
        <v>11035</v>
      </c>
      <c r="W723" t="s">
        <v>11036</v>
      </c>
      <c r="X723" t="s">
        <v>11037</v>
      </c>
      <c r="Y723" t="s">
        <v>11038</v>
      </c>
      <c r="Z723" t="s">
        <v>11039</v>
      </c>
      <c r="AB723" t="s">
        <v>11040</v>
      </c>
      <c r="AC723" t="s">
        <v>11041</v>
      </c>
      <c r="AE723">
        <v>63</v>
      </c>
      <c r="AF723">
        <v>0</v>
      </c>
      <c r="AG723">
        <v>0</v>
      </c>
      <c r="AH723">
        <v>32</v>
      </c>
      <c r="AI723">
        <v>32</v>
      </c>
      <c r="AJ723" t="s">
        <v>603</v>
      </c>
      <c r="AK723" t="s">
        <v>604</v>
      </c>
      <c r="AL723" t="s">
        <v>605</v>
      </c>
      <c r="AM723" t="s">
        <v>3109</v>
      </c>
      <c r="AP723" t="s">
        <v>3110</v>
      </c>
      <c r="AQ723" t="s">
        <v>3111</v>
      </c>
      <c r="AR723" t="s">
        <v>10944</v>
      </c>
      <c r="AS723">
        <v>2015</v>
      </c>
      <c r="AT723">
        <v>6</v>
      </c>
      <c r="BB723">
        <v>8413</v>
      </c>
      <c r="BC723" t="s">
        <v>11042</v>
      </c>
      <c r="BE723">
        <v>9</v>
      </c>
      <c r="BF723" t="s">
        <v>610</v>
      </c>
      <c r="BG723" t="s">
        <v>611</v>
      </c>
      <c r="BH723" t="s">
        <v>11043</v>
      </c>
      <c r="BI723" t="s">
        <v>11044</v>
      </c>
      <c r="BJ723">
        <v>26400552</v>
      </c>
    </row>
    <row r="724" spans="1:62">
      <c r="A724" t="s">
        <v>62</v>
      </c>
      <c r="B724" t="s">
        <v>11045</v>
      </c>
      <c r="F724" t="s">
        <v>11046</v>
      </c>
      <c r="I724" t="s">
        <v>11047</v>
      </c>
      <c r="J724" t="s">
        <v>7297</v>
      </c>
      <c r="M724" t="s">
        <v>67</v>
      </c>
      <c r="N724" t="s">
        <v>68</v>
      </c>
      <c r="T724" t="s">
        <v>11048</v>
      </c>
      <c r="U724" t="s">
        <v>11049</v>
      </c>
      <c r="W724" t="s">
        <v>11050</v>
      </c>
      <c r="X724" t="s">
        <v>11051</v>
      </c>
      <c r="Y724" t="s">
        <v>11052</v>
      </c>
      <c r="AB724" t="s">
        <v>11053</v>
      </c>
      <c r="AC724" t="s">
        <v>11054</v>
      </c>
      <c r="AE724">
        <v>36</v>
      </c>
      <c r="AF724">
        <v>0</v>
      </c>
      <c r="AG724">
        <v>0</v>
      </c>
      <c r="AH724">
        <v>25</v>
      </c>
      <c r="AI724">
        <v>25</v>
      </c>
      <c r="AJ724" t="s">
        <v>7304</v>
      </c>
      <c r="AK724" t="s">
        <v>5351</v>
      </c>
      <c r="AL724" t="s">
        <v>7305</v>
      </c>
      <c r="AM724" t="s">
        <v>7306</v>
      </c>
      <c r="AP724" t="s">
        <v>7307</v>
      </c>
      <c r="AQ724" t="s">
        <v>7308</v>
      </c>
      <c r="AR724" t="s">
        <v>10944</v>
      </c>
      <c r="AS724">
        <v>2015</v>
      </c>
      <c r="AT724">
        <v>21</v>
      </c>
      <c r="AU724">
        <v>5</v>
      </c>
      <c r="AZ724">
        <v>649</v>
      </c>
      <c r="BA724">
        <v>657</v>
      </c>
      <c r="BC724" t="s">
        <v>11055</v>
      </c>
      <c r="BE724">
        <v>9</v>
      </c>
      <c r="BF724" t="s">
        <v>200</v>
      </c>
      <c r="BG724" t="s">
        <v>200</v>
      </c>
      <c r="BH724" t="s">
        <v>11056</v>
      </c>
      <c r="BI724" t="s">
        <v>11057</v>
      </c>
    </row>
    <row r="725" spans="1:62">
      <c r="A725" t="s">
        <v>62</v>
      </c>
      <c r="B725" t="s">
        <v>11058</v>
      </c>
      <c r="F725" t="s">
        <v>11059</v>
      </c>
      <c r="I725" t="s">
        <v>11060</v>
      </c>
      <c r="J725" t="s">
        <v>11061</v>
      </c>
      <c r="M725" t="s">
        <v>67</v>
      </c>
      <c r="N725" t="s">
        <v>68</v>
      </c>
      <c r="T725" t="s">
        <v>11062</v>
      </c>
      <c r="U725" t="s">
        <v>11063</v>
      </c>
      <c r="W725" t="s">
        <v>11064</v>
      </c>
      <c r="X725" t="s">
        <v>11065</v>
      </c>
      <c r="Y725" t="s">
        <v>11066</v>
      </c>
      <c r="AB725" t="s">
        <v>11067</v>
      </c>
      <c r="AC725" t="s">
        <v>11068</v>
      </c>
      <c r="AE725">
        <v>22</v>
      </c>
      <c r="AF725">
        <v>0</v>
      </c>
      <c r="AG725">
        <v>0</v>
      </c>
      <c r="AH725">
        <v>20</v>
      </c>
      <c r="AI725">
        <v>20</v>
      </c>
      <c r="AJ725" t="s">
        <v>11069</v>
      </c>
      <c r="AK725" t="s">
        <v>11070</v>
      </c>
      <c r="AL725" t="s">
        <v>11071</v>
      </c>
      <c r="AM725" t="s">
        <v>11072</v>
      </c>
      <c r="AN725" t="s">
        <v>11073</v>
      </c>
      <c r="AP725" t="s">
        <v>11074</v>
      </c>
      <c r="AQ725" t="s">
        <v>11075</v>
      </c>
      <c r="AR725" t="s">
        <v>10944</v>
      </c>
      <c r="AS725">
        <v>2015</v>
      </c>
      <c r="AT725">
        <v>16</v>
      </c>
      <c r="AU725">
        <v>5</v>
      </c>
      <c r="AZ725">
        <v>923</v>
      </c>
      <c r="BA725">
        <v>931</v>
      </c>
      <c r="BC725" t="s">
        <v>11076</v>
      </c>
      <c r="BE725">
        <v>9</v>
      </c>
      <c r="BF725" t="s">
        <v>11077</v>
      </c>
      <c r="BG725" t="s">
        <v>11078</v>
      </c>
      <c r="BH725" t="s">
        <v>11079</v>
      </c>
      <c r="BI725" t="s">
        <v>11080</v>
      </c>
    </row>
    <row r="726" spans="1:62">
      <c r="A726" t="s">
        <v>62</v>
      </c>
      <c r="B726" t="s">
        <v>11081</v>
      </c>
      <c r="F726" t="s">
        <v>11082</v>
      </c>
      <c r="I726" t="s">
        <v>11083</v>
      </c>
      <c r="J726" t="s">
        <v>3002</v>
      </c>
      <c r="M726" t="s">
        <v>67</v>
      </c>
      <c r="N726" t="s">
        <v>68</v>
      </c>
      <c r="T726" t="s">
        <v>11084</v>
      </c>
      <c r="U726" t="s">
        <v>11085</v>
      </c>
      <c r="W726" t="s">
        <v>11086</v>
      </c>
      <c r="X726" t="s">
        <v>8498</v>
      </c>
      <c r="Y726" t="s">
        <v>11087</v>
      </c>
      <c r="AE726">
        <v>57</v>
      </c>
      <c r="AF726">
        <v>0</v>
      </c>
      <c r="AG726">
        <v>0</v>
      </c>
      <c r="AH726">
        <v>49</v>
      </c>
      <c r="AI726">
        <v>49</v>
      </c>
      <c r="AJ726" t="s">
        <v>1380</v>
      </c>
      <c r="AK726" t="s">
        <v>1381</v>
      </c>
      <c r="AL726" t="s">
        <v>1382</v>
      </c>
      <c r="AM726" t="s">
        <v>3010</v>
      </c>
      <c r="AN726" t="s">
        <v>3011</v>
      </c>
      <c r="AP726" t="s">
        <v>3012</v>
      </c>
      <c r="AQ726" t="s">
        <v>3013</v>
      </c>
      <c r="AR726" t="s">
        <v>11088</v>
      </c>
      <c r="AS726">
        <v>2015</v>
      </c>
      <c r="AT726">
        <v>70</v>
      </c>
      <c r="AZ726">
        <v>67</v>
      </c>
      <c r="BA726">
        <v>76</v>
      </c>
      <c r="BC726" t="s">
        <v>11089</v>
      </c>
      <c r="BE726">
        <v>10</v>
      </c>
      <c r="BF726" t="s">
        <v>3016</v>
      </c>
      <c r="BG726" t="s">
        <v>3017</v>
      </c>
      <c r="BH726" t="s">
        <v>11090</v>
      </c>
      <c r="BI726" t="s">
        <v>11091</v>
      </c>
    </row>
    <row r="727" spans="1:62">
      <c r="A727" t="s">
        <v>62</v>
      </c>
      <c r="B727" t="s">
        <v>11092</v>
      </c>
      <c r="F727" t="s">
        <v>11093</v>
      </c>
      <c r="I727" t="s">
        <v>11094</v>
      </c>
      <c r="J727" t="s">
        <v>7454</v>
      </c>
      <c r="M727" t="s">
        <v>67</v>
      </c>
      <c r="N727" t="s">
        <v>68</v>
      </c>
      <c r="T727" t="s">
        <v>11095</v>
      </c>
      <c r="U727" t="s">
        <v>11096</v>
      </c>
      <c r="W727" t="s">
        <v>11097</v>
      </c>
      <c r="X727" t="s">
        <v>11098</v>
      </c>
      <c r="Y727" t="s">
        <v>982</v>
      </c>
      <c r="AB727" t="s">
        <v>11099</v>
      </c>
      <c r="AC727" t="s">
        <v>11100</v>
      </c>
      <c r="AE727">
        <v>49</v>
      </c>
      <c r="AF727">
        <v>1</v>
      </c>
      <c r="AG727">
        <v>1</v>
      </c>
      <c r="AH727">
        <v>4</v>
      </c>
      <c r="AI727">
        <v>4</v>
      </c>
      <c r="AJ727" t="s">
        <v>7387</v>
      </c>
      <c r="AK727" t="s">
        <v>7388</v>
      </c>
      <c r="AL727" t="s">
        <v>7389</v>
      </c>
      <c r="AM727" t="s">
        <v>7462</v>
      </c>
      <c r="AN727" t="s">
        <v>7463</v>
      </c>
      <c r="AP727" t="s">
        <v>7454</v>
      </c>
      <c r="AQ727" t="s">
        <v>7464</v>
      </c>
      <c r="AR727" t="s">
        <v>10944</v>
      </c>
      <c r="AS727">
        <v>2015</v>
      </c>
      <c r="AT727">
        <v>50</v>
      </c>
      <c r="AU727">
        <v>9</v>
      </c>
      <c r="AZ727">
        <v>1358</v>
      </c>
      <c r="BA727">
        <v>1364</v>
      </c>
      <c r="BE727">
        <v>7</v>
      </c>
      <c r="BF727" t="s">
        <v>1973</v>
      </c>
      <c r="BG727" t="s">
        <v>473</v>
      </c>
      <c r="BH727" t="s">
        <v>11101</v>
      </c>
      <c r="BI727" t="s">
        <v>11102</v>
      </c>
    </row>
    <row r="728" spans="1:62">
      <c r="A728" t="s">
        <v>62</v>
      </c>
      <c r="B728" t="s">
        <v>11103</v>
      </c>
      <c r="F728" t="s">
        <v>11104</v>
      </c>
      <c r="I728" t="s">
        <v>11105</v>
      </c>
      <c r="J728" t="s">
        <v>11106</v>
      </c>
      <c r="M728" t="s">
        <v>67</v>
      </c>
      <c r="N728" t="s">
        <v>68</v>
      </c>
      <c r="T728" t="s">
        <v>11107</v>
      </c>
      <c r="U728" t="s">
        <v>11108</v>
      </c>
      <c r="W728" t="s">
        <v>11109</v>
      </c>
      <c r="X728" t="s">
        <v>11110</v>
      </c>
      <c r="Y728" t="s">
        <v>11111</v>
      </c>
      <c r="AB728" t="s">
        <v>11112</v>
      </c>
      <c r="AC728" t="s">
        <v>11113</v>
      </c>
      <c r="AE728">
        <v>55</v>
      </c>
      <c r="AF728">
        <v>0</v>
      </c>
      <c r="AG728">
        <v>0</v>
      </c>
      <c r="AH728">
        <v>20</v>
      </c>
      <c r="AI728">
        <v>20</v>
      </c>
      <c r="AJ728" t="s">
        <v>5350</v>
      </c>
      <c r="AK728" t="s">
        <v>5351</v>
      </c>
      <c r="AL728" t="s">
        <v>5352</v>
      </c>
      <c r="AM728" t="s">
        <v>11114</v>
      </c>
      <c r="AP728" t="s">
        <v>11115</v>
      </c>
      <c r="AQ728" t="s">
        <v>11116</v>
      </c>
      <c r="AR728" t="s">
        <v>10944</v>
      </c>
      <c r="AS728">
        <v>2015</v>
      </c>
      <c r="AT728">
        <v>12</v>
      </c>
      <c r="AU728">
        <v>9</v>
      </c>
      <c r="AZ728">
        <v>10955</v>
      </c>
      <c r="BA728">
        <v>10973</v>
      </c>
      <c r="BC728" t="s">
        <v>11117</v>
      </c>
      <c r="BE728">
        <v>19</v>
      </c>
      <c r="BF728" t="s">
        <v>937</v>
      </c>
      <c r="BG728" t="s">
        <v>938</v>
      </c>
      <c r="BH728" t="s">
        <v>11118</v>
      </c>
      <c r="BI728" t="s">
        <v>11119</v>
      </c>
      <c r="BJ728">
        <v>26364642</v>
      </c>
    </row>
    <row r="729" spans="1:62">
      <c r="A729" t="s">
        <v>62</v>
      </c>
      <c r="B729" t="s">
        <v>11120</v>
      </c>
      <c r="F729" t="s">
        <v>11121</v>
      </c>
      <c r="I729" t="s">
        <v>11122</v>
      </c>
      <c r="J729" t="s">
        <v>7379</v>
      </c>
      <c r="M729" t="s">
        <v>67</v>
      </c>
      <c r="N729" t="s">
        <v>68</v>
      </c>
      <c r="T729" t="s">
        <v>11123</v>
      </c>
      <c r="U729" t="s">
        <v>11124</v>
      </c>
      <c r="W729" t="s">
        <v>11125</v>
      </c>
      <c r="X729" t="s">
        <v>11126</v>
      </c>
      <c r="Y729" t="s">
        <v>11127</v>
      </c>
      <c r="AB729" t="s">
        <v>11128</v>
      </c>
      <c r="AC729" t="s">
        <v>11129</v>
      </c>
      <c r="AE729">
        <v>53</v>
      </c>
      <c r="AF729">
        <v>0</v>
      </c>
      <c r="AG729">
        <v>0</v>
      </c>
      <c r="AH729">
        <v>21</v>
      </c>
      <c r="AI729">
        <v>21</v>
      </c>
      <c r="AJ729" t="s">
        <v>7387</v>
      </c>
      <c r="AK729" t="s">
        <v>7388</v>
      </c>
      <c r="AL729" t="s">
        <v>7389</v>
      </c>
      <c r="AM729" t="s">
        <v>7390</v>
      </c>
      <c r="AN729" t="s">
        <v>7391</v>
      </c>
      <c r="AP729" t="s">
        <v>7392</v>
      </c>
      <c r="AQ729" t="s">
        <v>7393</v>
      </c>
      <c r="AR729" t="s">
        <v>10944</v>
      </c>
      <c r="AS729">
        <v>2015</v>
      </c>
      <c r="AT729">
        <v>140</v>
      </c>
      <c r="AU729">
        <v>5</v>
      </c>
      <c r="AZ729">
        <v>404</v>
      </c>
      <c r="BA729">
        <v>412</v>
      </c>
      <c r="BE729">
        <v>9</v>
      </c>
      <c r="BF729" t="s">
        <v>1973</v>
      </c>
      <c r="BG729" t="s">
        <v>473</v>
      </c>
      <c r="BH729" t="s">
        <v>11130</v>
      </c>
      <c r="BI729" t="s">
        <v>11131</v>
      </c>
    </row>
    <row r="730" spans="1:62">
      <c r="A730" t="s">
        <v>62</v>
      </c>
      <c r="B730" t="s">
        <v>11132</v>
      </c>
      <c r="F730" t="s">
        <v>11133</v>
      </c>
      <c r="I730" t="s">
        <v>11134</v>
      </c>
      <c r="J730" t="s">
        <v>7379</v>
      </c>
      <c r="M730" t="s">
        <v>67</v>
      </c>
      <c r="N730" t="s">
        <v>68</v>
      </c>
      <c r="T730" t="s">
        <v>11135</v>
      </c>
      <c r="U730" t="s">
        <v>11136</v>
      </c>
      <c r="W730" t="s">
        <v>11137</v>
      </c>
      <c r="X730" t="s">
        <v>10011</v>
      </c>
      <c r="Y730" t="s">
        <v>11138</v>
      </c>
      <c r="AB730" t="s">
        <v>11139</v>
      </c>
      <c r="AC730" t="s">
        <v>11140</v>
      </c>
      <c r="AE730">
        <v>39</v>
      </c>
      <c r="AF730">
        <v>0</v>
      </c>
      <c r="AG730">
        <v>0</v>
      </c>
      <c r="AH730">
        <v>10</v>
      </c>
      <c r="AI730">
        <v>10</v>
      </c>
      <c r="AJ730" t="s">
        <v>7387</v>
      </c>
      <c r="AK730" t="s">
        <v>7388</v>
      </c>
      <c r="AL730" t="s">
        <v>7389</v>
      </c>
      <c r="AM730" t="s">
        <v>7390</v>
      </c>
      <c r="AN730" t="s">
        <v>7391</v>
      </c>
      <c r="AP730" t="s">
        <v>7392</v>
      </c>
      <c r="AQ730" t="s">
        <v>7393</v>
      </c>
      <c r="AR730" t="s">
        <v>10944</v>
      </c>
      <c r="AS730">
        <v>2015</v>
      </c>
      <c r="AT730">
        <v>140</v>
      </c>
      <c r="AU730">
        <v>5</v>
      </c>
      <c r="AZ730">
        <v>459</v>
      </c>
      <c r="BA730">
        <v>465</v>
      </c>
      <c r="BE730">
        <v>7</v>
      </c>
      <c r="BF730" t="s">
        <v>1973</v>
      </c>
      <c r="BG730" t="s">
        <v>473</v>
      </c>
      <c r="BH730" t="s">
        <v>11130</v>
      </c>
      <c r="BI730" t="s">
        <v>11141</v>
      </c>
    </row>
    <row r="731" spans="1:62">
      <c r="A731" t="s">
        <v>62</v>
      </c>
      <c r="B731" t="s">
        <v>11142</v>
      </c>
      <c r="F731" t="s">
        <v>11143</v>
      </c>
      <c r="I731" t="s">
        <v>11144</v>
      </c>
      <c r="J731" t="s">
        <v>9811</v>
      </c>
      <c r="M731" t="s">
        <v>67</v>
      </c>
      <c r="N731" t="s">
        <v>68</v>
      </c>
      <c r="T731" t="s">
        <v>11145</v>
      </c>
      <c r="U731" t="s">
        <v>11146</v>
      </c>
      <c r="W731" t="s">
        <v>11147</v>
      </c>
      <c r="X731" t="s">
        <v>11148</v>
      </c>
      <c r="Y731" t="s">
        <v>5047</v>
      </c>
      <c r="AB731" t="s">
        <v>11149</v>
      </c>
      <c r="AC731" t="s">
        <v>11150</v>
      </c>
      <c r="AE731">
        <v>71</v>
      </c>
      <c r="AF731">
        <v>0</v>
      </c>
      <c r="AG731">
        <v>0</v>
      </c>
      <c r="AH731">
        <v>34</v>
      </c>
      <c r="AI731">
        <v>34</v>
      </c>
      <c r="AJ731" t="s">
        <v>3669</v>
      </c>
      <c r="AK731" t="s">
        <v>77</v>
      </c>
      <c r="AL731" t="s">
        <v>3670</v>
      </c>
      <c r="AM731" t="s">
        <v>9821</v>
      </c>
      <c r="AN731" t="s">
        <v>9822</v>
      </c>
      <c r="AP731" t="s">
        <v>9823</v>
      </c>
      <c r="AQ731" t="s">
        <v>9824</v>
      </c>
      <c r="AR731" t="s">
        <v>10944</v>
      </c>
      <c r="AS731">
        <v>2015</v>
      </c>
      <c r="AT731">
        <v>32</v>
      </c>
      <c r="AU731">
        <v>9</v>
      </c>
      <c r="AZ731">
        <v>2351</v>
      </c>
      <c r="BA731">
        <v>2366</v>
      </c>
      <c r="BC731" t="s">
        <v>11151</v>
      </c>
      <c r="BE731">
        <v>16</v>
      </c>
      <c r="BF731" t="s">
        <v>9826</v>
      </c>
      <c r="BG731" t="s">
        <v>9826</v>
      </c>
      <c r="BH731" t="s">
        <v>11152</v>
      </c>
      <c r="BI731" t="s">
        <v>11153</v>
      </c>
      <c r="BJ731">
        <v>25976351</v>
      </c>
    </row>
    <row r="732" spans="1:62">
      <c r="A732" t="s">
        <v>62</v>
      </c>
      <c r="B732" t="s">
        <v>11154</v>
      </c>
      <c r="F732" t="s">
        <v>11155</v>
      </c>
      <c r="I732" t="s">
        <v>11156</v>
      </c>
      <c r="J732" t="s">
        <v>11157</v>
      </c>
      <c r="M732" t="s">
        <v>67</v>
      </c>
      <c r="N732" t="s">
        <v>68</v>
      </c>
      <c r="T732" t="s">
        <v>11158</v>
      </c>
      <c r="U732" t="s">
        <v>11159</v>
      </c>
      <c r="W732" t="s">
        <v>11160</v>
      </c>
      <c r="X732" t="s">
        <v>9353</v>
      </c>
      <c r="Y732" t="s">
        <v>1676</v>
      </c>
      <c r="AB732" t="s">
        <v>11161</v>
      </c>
      <c r="AC732" t="s">
        <v>11162</v>
      </c>
      <c r="AE732">
        <v>8</v>
      </c>
      <c r="AF732">
        <v>0</v>
      </c>
      <c r="AG732">
        <v>0</v>
      </c>
      <c r="AH732">
        <v>2</v>
      </c>
      <c r="AI732">
        <v>2</v>
      </c>
      <c r="AJ732" t="s">
        <v>213</v>
      </c>
      <c r="AK732" t="s">
        <v>964</v>
      </c>
      <c r="AL732" t="s">
        <v>965</v>
      </c>
      <c r="AM732" t="s">
        <v>11163</v>
      </c>
      <c r="AN732" t="s">
        <v>11164</v>
      </c>
      <c r="AP732" t="s">
        <v>11165</v>
      </c>
      <c r="AQ732" t="s">
        <v>11166</v>
      </c>
      <c r="AR732" t="s">
        <v>10944</v>
      </c>
      <c r="AS732">
        <v>2015</v>
      </c>
      <c r="AT732">
        <v>44</v>
      </c>
      <c r="AU732">
        <v>5</v>
      </c>
      <c r="AZ732">
        <v>541</v>
      </c>
      <c r="BA732">
        <v>543</v>
      </c>
      <c r="BC732" t="s">
        <v>11167</v>
      </c>
      <c r="BE732">
        <v>3</v>
      </c>
      <c r="BF732" t="s">
        <v>577</v>
      </c>
      <c r="BG732" t="s">
        <v>577</v>
      </c>
      <c r="BH732" t="s">
        <v>11168</v>
      </c>
      <c r="BI732" t="s">
        <v>11169</v>
      </c>
    </row>
    <row r="733" spans="1:62">
      <c r="A733" t="s">
        <v>62</v>
      </c>
      <c r="B733" t="s">
        <v>11170</v>
      </c>
      <c r="F733" t="s">
        <v>11171</v>
      </c>
      <c r="I733" t="s">
        <v>11172</v>
      </c>
      <c r="J733" t="s">
        <v>11173</v>
      </c>
      <c r="M733" t="s">
        <v>67</v>
      </c>
      <c r="N733" t="s">
        <v>68</v>
      </c>
      <c r="T733" t="s">
        <v>11174</v>
      </c>
      <c r="U733" t="s">
        <v>11175</v>
      </c>
      <c r="W733" t="s">
        <v>11176</v>
      </c>
      <c r="X733" t="s">
        <v>11177</v>
      </c>
      <c r="Y733" t="s">
        <v>3817</v>
      </c>
      <c r="AB733" t="s">
        <v>11178</v>
      </c>
      <c r="AC733" t="s">
        <v>11179</v>
      </c>
      <c r="AE733">
        <v>44</v>
      </c>
      <c r="AF733">
        <v>0</v>
      </c>
      <c r="AG733">
        <v>0</v>
      </c>
      <c r="AH733">
        <v>12</v>
      </c>
      <c r="AI733">
        <v>12</v>
      </c>
      <c r="AJ733" t="s">
        <v>11180</v>
      </c>
      <c r="AK733" t="s">
        <v>6036</v>
      </c>
      <c r="AL733" t="s">
        <v>11181</v>
      </c>
      <c r="AM733" t="s">
        <v>11182</v>
      </c>
      <c r="AN733" t="s">
        <v>11183</v>
      </c>
      <c r="AP733" t="s">
        <v>11184</v>
      </c>
      <c r="AQ733" t="s">
        <v>11185</v>
      </c>
      <c r="AR733" t="s">
        <v>10944</v>
      </c>
      <c r="AS733">
        <v>2015</v>
      </c>
      <c r="AT733">
        <v>95</v>
      </c>
      <c r="AU733">
        <v>3</v>
      </c>
      <c r="AZ733">
        <v>389</v>
      </c>
      <c r="BA733">
        <v>395</v>
      </c>
      <c r="BC733" t="s">
        <v>11186</v>
      </c>
      <c r="BE733">
        <v>7</v>
      </c>
      <c r="BF733" t="s">
        <v>697</v>
      </c>
      <c r="BG733" t="s">
        <v>473</v>
      </c>
      <c r="BH733" t="s">
        <v>11187</v>
      </c>
      <c r="BI733" t="s">
        <v>11188</v>
      </c>
    </row>
    <row r="734" spans="1:62">
      <c r="A734" t="s">
        <v>62</v>
      </c>
      <c r="B734" t="s">
        <v>11189</v>
      </c>
      <c r="F734" t="s">
        <v>11190</v>
      </c>
      <c r="I734" t="s">
        <v>11191</v>
      </c>
      <c r="J734" t="s">
        <v>5730</v>
      </c>
      <c r="M734" t="s">
        <v>67</v>
      </c>
      <c r="N734" t="s">
        <v>68</v>
      </c>
      <c r="T734" t="s">
        <v>11192</v>
      </c>
      <c r="U734" t="s">
        <v>11193</v>
      </c>
      <c r="W734" t="s">
        <v>11194</v>
      </c>
      <c r="X734" t="s">
        <v>11195</v>
      </c>
      <c r="Y734" t="s">
        <v>11196</v>
      </c>
      <c r="AB734" t="s">
        <v>11197</v>
      </c>
      <c r="AC734" t="s">
        <v>11198</v>
      </c>
      <c r="AE734">
        <v>23</v>
      </c>
      <c r="AF734">
        <v>0</v>
      </c>
      <c r="AG734">
        <v>0</v>
      </c>
      <c r="AH734">
        <v>1</v>
      </c>
      <c r="AI734">
        <v>1</v>
      </c>
      <c r="AJ734" t="s">
        <v>5738</v>
      </c>
      <c r="AK734" t="s">
        <v>4838</v>
      </c>
      <c r="AL734" t="s">
        <v>5739</v>
      </c>
      <c r="AM734" t="s">
        <v>5740</v>
      </c>
      <c r="AN734" t="s">
        <v>5741</v>
      </c>
      <c r="AP734" t="s">
        <v>5742</v>
      </c>
      <c r="AQ734" t="s">
        <v>5743</v>
      </c>
      <c r="AR734" t="s">
        <v>10944</v>
      </c>
      <c r="AS734">
        <v>2015</v>
      </c>
      <c r="AT734">
        <v>16</v>
      </c>
      <c r="AU734">
        <v>3</v>
      </c>
      <c r="AZ734">
        <v>325</v>
      </c>
      <c r="BA734">
        <v>331</v>
      </c>
      <c r="BC734" t="s">
        <v>11199</v>
      </c>
      <c r="BE734">
        <v>7</v>
      </c>
      <c r="BF734" t="s">
        <v>667</v>
      </c>
      <c r="BG734" t="s">
        <v>667</v>
      </c>
      <c r="BH734" t="s">
        <v>11200</v>
      </c>
      <c r="BI734" t="s">
        <v>11201</v>
      </c>
      <c r="BJ734">
        <v>25643804</v>
      </c>
    </row>
    <row r="735" spans="1:62">
      <c r="A735" t="s">
        <v>62</v>
      </c>
      <c r="B735" t="s">
        <v>11202</v>
      </c>
      <c r="F735" t="s">
        <v>11203</v>
      </c>
      <c r="I735" t="s">
        <v>11204</v>
      </c>
      <c r="J735" t="s">
        <v>11205</v>
      </c>
      <c r="M735" t="s">
        <v>67</v>
      </c>
      <c r="N735" t="s">
        <v>68</v>
      </c>
      <c r="T735" t="s">
        <v>11206</v>
      </c>
      <c r="U735" t="s">
        <v>11207</v>
      </c>
      <c r="W735" t="s">
        <v>11208</v>
      </c>
      <c r="X735" t="s">
        <v>11209</v>
      </c>
      <c r="Y735" t="s">
        <v>1496</v>
      </c>
      <c r="AB735" t="s">
        <v>11210</v>
      </c>
      <c r="AC735" t="s">
        <v>11211</v>
      </c>
      <c r="AE735">
        <v>21</v>
      </c>
      <c r="AF735">
        <v>0</v>
      </c>
      <c r="AG735">
        <v>0</v>
      </c>
      <c r="AH735">
        <v>13</v>
      </c>
      <c r="AI735">
        <v>13</v>
      </c>
      <c r="AJ735" t="s">
        <v>7637</v>
      </c>
      <c r="AK735" t="s">
        <v>214</v>
      </c>
      <c r="AL735" t="s">
        <v>7638</v>
      </c>
      <c r="AM735" t="s">
        <v>11212</v>
      </c>
      <c r="AN735" t="s">
        <v>11213</v>
      </c>
      <c r="AP735" t="s">
        <v>11214</v>
      </c>
      <c r="AQ735" t="s">
        <v>848</v>
      </c>
      <c r="AR735" t="s">
        <v>10944</v>
      </c>
      <c r="AS735">
        <v>2015</v>
      </c>
      <c r="AT735">
        <v>84</v>
      </c>
      <c r="AU735">
        <v>5</v>
      </c>
      <c r="AZ735">
        <v>710</v>
      </c>
      <c r="BA735">
        <v>716</v>
      </c>
      <c r="BC735" t="s">
        <v>11215</v>
      </c>
      <c r="BE735">
        <v>7</v>
      </c>
      <c r="BF735" t="s">
        <v>848</v>
      </c>
      <c r="BG735" t="s">
        <v>848</v>
      </c>
      <c r="BH735" t="s">
        <v>11216</v>
      </c>
      <c r="BI735" t="s">
        <v>11217</v>
      </c>
    </row>
    <row r="736" spans="1:62">
      <c r="A736" t="s">
        <v>62</v>
      </c>
      <c r="B736" t="s">
        <v>11218</v>
      </c>
      <c r="F736" t="s">
        <v>11219</v>
      </c>
      <c r="I736" t="s">
        <v>11220</v>
      </c>
      <c r="J736" t="s">
        <v>7470</v>
      </c>
      <c r="M736" t="s">
        <v>67</v>
      </c>
      <c r="N736" t="s">
        <v>68</v>
      </c>
      <c r="T736" t="s">
        <v>11221</v>
      </c>
      <c r="U736" t="s">
        <v>11222</v>
      </c>
      <c r="W736" t="s">
        <v>11223</v>
      </c>
      <c r="X736" t="s">
        <v>11224</v>
      </c>
      <c r="Y736" t="s">
        <v>11225</v>
      </c>
      <c r="AB736" t="s">
        <v>11226</v>
      </c>
      <c r="AC736" t="s">
        <v>11227</v>
      </c>
      <c r="AE736">
        <v>36</v>
      </c>
      <c r="AF736">
        <v>0</v>
      </c>
      <c r="AG736">
        <v>0</v>
      </c>
      <c r="AH736">
        <v>21</v>
      </c>
      <c r="AI736">
        <v>21</v>
      </c>
      <c r="AJ736" t="s">
        <v>1289</v>
      </c>
      <c r="AK736" t="s">
        <v>1290</v>
      </c>
      <c r="AL736" t="s">
        <v>1291</v>
      </c>
      <c r="AM736" t="s">
        <v>7476</v>
      </c>
      <c r="AN736" t="s">
        <v>7477</v>
      </c>
      <c r="AP736" t="s">
        <v>7478</v>
      </c>
      <c r="AQ736" t="s">
        <v>7479</v>
      </c>
      <c r="AR736" t="s">
        <v>10944</v>
      </c>
      <c r="AS736">
        <v>2015</v>
      </c>
      <c r="AT736">
        <v>407</v>
      </c>
      <c r="AU736">
        <v>24</v>
      </c>
      <c r="AZ736">
        <v>7359</v>
      </c>
      <c r="BA736">
        <v>7368</v>
      </c>
      <c r="BC736" t="s">
        <v>11228</v>
      </c>
      <c r="BE736">
        <v>10</v>
      </c>
      <c r="BF736" t="s">
        <v>2185</v>
      </c>
      <c r="BG736" t="s">
        <v>2186</v>
      </c>
      <c r="BH736" t="s">
        <v>11229</v>
      </c>
      <c r="BI736" t="s">
        <v>11230</v>
      </c>
      <c r="BJ736">
        <v>26198112</v>
      </c>
    </row>
    <row r="737" spans="1:62">
      <c r="A737" t="s">
        <v>62</v>
      </c>
      <c r="B737" t="s">
        <v>11231</v>
      </c>
      <c r="F737" t="s">
        <v>11232</v>
      </c>
      <c r="I737" t="s">
        <v>11233</v>
      </c>
      <c r="J737" t="s">
        <v>11234</v>
      </c>
      <c r="M737" t="s">
        <v>67</v>
      </c>
      <c r="N737" t="s">
        <v>68</v>
      </c>
      <c r="T737" t="s">
        <v>11235</v>
      </c>
      <c r="U737" t="s">
        <v>11236</v>
      </c>
      <c r="W737" t="s">
        <v>11237</v>
      </c>
      <c r="X737" t="s">
        <v>11238</v>
      </c>
      <c r="Y737" t="s">
        <v>11239</v>
      </c>
      <c r="AB737" t="s">
        <v>11240</v>
      </c>
      <c r="AC737" t="s">
        <v>11241</v>
      </c>
      <c r="AE737">
        <v>43</v>
      </c>
      <c r="AF737">
        <v>0</v>
      </c>
      <c r="AG737">
        <v>0</v>
      </c>
      <c r="AH737">
        <v>3</v>
      </c>
      <c r="AI737">
        <v>3</v>
      </c>
      <c r="AJ737" t="s">
        <v>112</v>
      </c>
      <c r="AK737" t="s">
        <v>113</v>
      </c>
      <c r="AL737" t="s">
        <v>114</v>
      </c>
      <c r="AM737" t="s">
        <v>11242</v>
      </c>
      <c r="AN737" t="s">
        <v>11243</v>
      </c>
      <c r="AP737" t="s">
        <v>11244</v>
      </c>
      <c r="AQ737" t="s">
        <v>11245</v>
      </c>
      <c r="AR737" t="s">
        <v>10944</v>
      </c>
      <c r="AS737">
        <v>2015</v>
      </c>
      <c r="AT737">
        <v>160</v>
      </c>
      <c r="AZ737">
        <v>40</v>
      </c>
      <c r="BA737">
        <v>48</v>
      </c>
      <c r="BC737" t="s">
        <v>11246</v>
      </c>
      <c r="BE737">
        <v>9</v>
      </c>
      <c r="BF737" t="s">
        <v>11247</v>
      </c>
      <c r="BG737" t="s">
        <v>11248</v>
      </c>
      <c r="BH737" t="s">
        <v>11249</v>
      </c>
      <c r="BI737" t="s">
        <v>11250</v>
      </c>
      <c r="BJ737">
        <v>26205550</v>
      </c>
    </row>
    <row r="738" spans="1:62">
      <c r="A738" t="s">
        <v>62</v>
      </c>
      <c r="B738" t="s">
        <v>11251</v>
      </c>
      <c r="F738" t="s">
        <v>11252</v>
      </c>
      <c r="I738" t="s">
        <v>11253</v>
      </c>
      <c r="J738" t="s">
        <v>11254</v>
      </c>
      <c r="M738" t="s">
        <v>67</v>
      </c>
      <c r="N738" t="s">
        <v>68</v>
      </c>
      <c r="U738" t="s">
        <v>11255</v>
      </c>
      <c r="W738" t="s">
        <v>11256</v>
      </c>
      <c r="X738" t="s">
        <v>11257</v>
      </c>
      <c r="Y738" t="s">
        <v>11258</v>
      </c>
      <c r="AE738">
        <v>35</v>
      </c>
      <c r="AF738">
        <v>0</v>
      </c>
      <c r="AG738">
        <v>0</v>
      </c>
      <c r="AH738">
        <v>19</v>
      </c>
      <c r="AI738">
        <v>19</v>
      </c>
      <c r="AJ738" t="s">
        <v>11259</v>
      </c>
      <c r="AK738" t="s">
        <v>5464</v>
      </c>
      <c r="AL738" t="s">
        <v>11260</v>
      </c>
      <c r="AM738" t="s">
        <v>11261</v>
      </c>
      <c r="AN738" t="s">
        <v>11262</v>
      </c>
      <c r="AP738" t="s">
        <v>11263</v>
      </c>
      <c r="AQ738" t="s">
        <v>11264</v>
      </c>
      <c r="AR738" t="s">
        <v>11088</v>
      </c>
      <c r="AS738">
        <v>2015</v>
      </c>
      <c r="AT738">
        <v>92</v>
      </c>
      <c r="AU738">
        <v>5</v>
      </c>
      <c r="AZ738">
        <v>441</v>
      </c>
      <c r="BA738">
        <v>448</v>
      </c>
      <c r="BC738" t="s">
        <v>11265</v>
      </c>
      <c r="BE738">
        <v>8</v>
      </c>
      <c r="BF738" t="s">
        <v>4179</v>
      </c>
      <c r="BG738" t="s">
        <v>4180</v>
      </c>
      <c r="BH738" t="s">
        <v>11266</v>
      </c>
      <c r="BI738" t="s">
        <v>11267</v>
      </c>
    </row>
    <row r="739" spans="1:62">
      <c r="A739" t="s">
        <v>62</v>
      </c>
      <c r="B739" t="s">
        <v>11268</v>
      </c>
      <c r="F739" t="s">
        <v>11269</v>
      </c>
      <c r="I739" t="s">
        <v>11270</v>
      </c>
      <c r="J739" t="s">
        <v>11271</v>
      </c>
      <c r="M739" t="s">
        <v>67</v>
      </c>
      <c r="N739" t="s">
        <v>68</v>
      </c>
      <c r="T739" t="s">
        <v>11272</v>
      </c>
      <c r="U739" t="s">
        <v>11273</v>
      </c>
      <c r="W739" t="s">
        <v>11274</v>
      </c>
      <c r="X739" t="s">
        <v>11275</v>
      </c>
      <c r="Y739" t="s">
        <v>11276</v>
      </c>
      <c r="AB739" t="s">
        <v>11277</v>
      </c>
      <c r="AC739" t="s">
        <v>11278</v>
      </c>
      <c r="AE739">
        <v>49</v>
      </c>
      <c r="AF739">
        <v>0</v>
      </c>
      <c r="AG739">
        <v>0</v>
      </c>
      <c r="AH739">
        <v>12</v>
      </c>
      <c r="AI739">
        <v>12</v>
      </c>
      <c r="AJ739" t="s">
        <v>358</v>
      </c>
      <c r="AK739" t="s">
        <v>359</v>
      </c>
      <c r="AL739" t="s">
        <v>360</v>
      </c>
      <c r="AM739" t="s">
        <v>11279</v>
      </c>
      <c r="AN739" t="s">
        <v>11280</v>
      </c>
      <c r="AP739" t="s">
        <v>11281</v>
      </c>
      <c r="AQ739" t="s">
        <v>11282</v>
      </c>
      <c r="AR739" t="s">
        <v>10944</v>
      </c>
      <c r="AS739">
        <v>2015</v>
      </c>
      <c r="AT739">
        <v>117</v>
      </c>
      <c r="AU739">
        <v>9</v>
      </c>
      <c r="AX739" t="s">
        <v>49</v>
      </c>
      <c r="AZ739">
        <v>1432</v>
      </c>
      <c r="BA739">
        <v>1443</v>
      </c>
      <c r="BC739" t="s">
        <v>11283</v>
      </c>
      <c r="BE739">
        <v>12</v>
      </c>
      <c r="BF739" t="s">
        <v>11284</v>
      </c>
      <c r="BG739" t="s">
        <v>11284</v>
      </c>
      <c r="BH739" t="s">
        <v>11285</v>
      </c>
      <c r="BI739" t="s">
        <v>11286</v>
      </c>
    </row>
    <row r="740" spans="1:62">
      <c r="A740" t="s">
        <v>62</v>
      </c>
      <c r="B740" t="s">
        <v>11287</v>
      </c>
      <c r="F740" t="s">
        <v>11288</v>
      </c>
      <c r="I740" t="s">
        <v>11289</v>
      </c>
      <c r="J740" t="s">
        <v>11290</v>
      </c>
      <c r="M740" t="s">
        <v>67</v>
      </c>
      <c r="N740" t="s">
        <v>68</v>
      </c>
      <c r="T740" t="s">
        <v>11291</v>
      </c>
      <c r="U740" t="s">
        <v>11292</v>
      </c>
      <c r="W740" t="s">
        <v>11293</v>
      </c>
      <c r="X740" t="s">
        <v>11294</v>
      </c>
      <c r="Y740" t="s">
        <v>11295</v>
      </c>
      <c r="AB740" t="s">
        <v>11296</v>
      </c>
      <c r="AC740" t="s">
        <v>11297</v>
      </c>
      <c r="AE740">
        <v>47</v>
      </c>
      <c r="AF740">
        <v>0</v>
      </c>
      <c r="AG740">
        <v>0</v>
      </c>
      <c r="AH740">
        <v>16</v>
      </c>
      <c r="AI740">
        <v>16</v>
      </c>
      <c r="AJ740" t="s">
        <v>11298</v>
      </c>
      <c r="AK740" t="s">
        <v>11299</v>
      </c>
      <c r="AL740" t="s">
        <v>11300</v>
      </c>
      <c r="AM740" t="s">
        <v>11301</v>
      </c>
      <c r="AN740" t="s">
        <v>11302</v>
      </c>
      <c r="AP740" t="s">
        <v>11290</v>
      </c>
      <c r="AQ740" t="s">
        <v>11303</v>
      </c>
      <c r="AR740" t="s">
        <v>10944</v>
      </c>
      <c r="AS740">
        <v>2015</v>
      </c>
      <c r="AT740">
        <v>201</v>
      </c>
      <c r="AU740">
        <v>1</v>
      </c>
      <c r="AZ740">
        <v>143</v>
      </c>
      <c r="BA740" t="s">
        <v>10739</v>
      </c>
      <c r="BC740" t="s">
        <v>11304</v>
      </c>
      <c r="BE740">
        <v>17</v>
      </c>
      <c r="BF740" t="s">
        <v>332</v>
      </c>
      <c r="BG740" t="s">
        <v>332</v>
      </c>
      <c r="BH740" t="s">
        <v>11305</v>
      </c>
      <c r="BI740" t="s">
        <v>11306</v>
      </c>
      <c r="BJ740">
        <v>26133897</v>
      </c>
    </row>
    <row r="741" spans="1:62">
      <c r="A741" t="s">
        <v>62</v>
      </c>
      <c r="B741" t="s">
        <v>11307</v>
      </c>
      <c r="F741" t="s">
        <v>11308</v>
      </c>
      <c r="I741" t="s">
        <v>11309</v>
      </c>
      <c r="J741" t="s">
        <v>3741</v>
      </c>
      <c r="M741" t="s">
        <v>67</v>
      </c>
      <c r="N741" t="s">
        <v>68</v>
      </c>
      <c r="T741" t="s">
        <v>11310</v>
      </c>
      <c r="U741" t="s">
        <v>11311</v>
      </c>
      <c r="W741" t="s">
        <v>11312</v>
      </c>
      <c r="X741" t="s">
        <v>11313</v>
      </c>
      <c r="Y741" t="s">
        <v>2503</v>
      </c>
      <c r="AB741" t="s">
        <v>11314</v>
      </c>
      <c r="AC741" t="s">
        <v>11315</v>
      </c>
      <c r="AE741">
        <v>26</v>
      </c>
      <c r="AF741">
        <v>0</v>
      </c>
      <c r="AG741">
        <v>0</v>
      </c>
      <c r="AH741">
        <v>6</v>
      </c>
      <c r="AI741">
        <v>6</v>
      </c>
      <c r="AJ741" t="s">
        <v>112</v>
      </c>
      <c r="AK741" t="s">
        <v>113</v>
      </c>
      <c r="AL741" t="s">
        <v>114</v>
      </c>
      <c r="AM741" t="s">
        <v>3749</v>
      </c>
      <c r="AN741" t="s">
        <v>3750</v>
      </c>
      <c r="AP741" t="s">
        <v>3751</v>
      </c>
      <c r="AQ741" t="s">
        <v>3752</v>
      </c>
      <c r="AR741" t="s">
        <v>10944</v>
      </c>
      <c r="AS741">
        <v>2015</v>
      </c>
      <c r="AT741">
        <v>80</v>
      </c>
      <c r="AZ741">
        <v>217</v>
      </c>
      <c r="BA741">
        <v>224</v>
      </c>
      <c r="BC741" t="s">
        <v>11316</v>
      </c>
      <c r="BE741">
        <v>8</v>
      </c>
      <c r="BF741" t="s">
        <v>3754</v>
      </c>
      <c r="BG741" t="s">
        <v>3755</v>
      </c>
      <c r="BH741" t="s">
        <v>11317</v>
      </c>
      <c r="BI741" t="s">
        <v>11318</v>
      </c>
      <c r="BJ741">
        <v>26118485</v>
      </c>
    </row>
    <row r="742" spans="1:62">
      <c r="A742" t="s">
        <v>62</v>
      </c>
      <c r="B742" t="s">
        <v>11319</v>
      </c>
      <c r="F742" t="s">
        <v>11320</v>
      </c>
      <c r="I742" t="s">
        <v>11321</v>
      </c>
      <c r="J742" t="s">
        <v>3741</v>
      </c>
      <c r="M742" t="s">
        <v>67</v>
      </c>
      <c r="N742" t="s">
        <v>68</v>
      </c>
      <c r="T742" t="s">
        <v>11322</v>
      </c>
      <c r="U742" t="s">
        <v>11323</v>
      </c>
      <c r="W742" t="s">
        <v>11324</v>
      </c>
      <c r="X742" t="s">
        <v>11325</v>
      </c>
      <c r="Y742" t="s">
        <v>11326</v>
      </c>
      <c r="AB742" t="s">
        <v>11327</v>
      </c>
      <c r="AC742" t="s">
        <v>11328</v>
      </c>
      <c r="AE742">
        <v>47</v>
      </c>
      <c r="AF742">
        <v>0</v>
      </c>
      <c r="AG742">
        <v>0</v>
      </c>
      <c r="AH742">
        <v>14</v>
      </c>
      <c r="AI742">
        <v>14</v>
      </c>
      <c r="AJ742" t="s">
        <v>112</v>
      </c>
      <c r="AK742" t="s">
        <v>113</v>
      </c>
      <c r="AL742" t="s">
        <v>114</v>
      </c>
      <c r="AM742" t="s">
        <v>3749</v>
      </c>
      <c r="AN742" t="s">
        <v>3750</v>
      </c>
      <c r="AP742" t="s">
        <v>3751</v>
      </c>
      <c r="AQ742" t="s">
        <v>3752</v>
      </c>
      <c r="AR742" t="s">
        <v>10944</v>
      </c>
      <c r="AS742">
        <v>2015</v>
      </c>
      <c r="AT742">
        <v>80</v>
      </c>
      <c r="AZ742">
        <v>529</v>
      </c>
      <c r="BA742">
        <v>535</v>
      </c>
      <c r="BC742" t="s">
        <v>11329</v>
      </c>
      <c r="BE742">
        <v>7</v>
      </c>
      <c r="BF742" t="s">
        <v>3754</v>
      </c>
      <c r="BG742" t="s">
        <v>3755</v>
      </c>
      <c r="BH742" t="s">
        <v>11317</v>
      </c>
      <c r="BI742" t="s">
        <v>11330</v>
      </c>
      <c r="BJ742">
        <v>26193679</v>
      </c>
    </row>
    <row r="743" spans="1:62">
      <c r="A743" t="s">
        <v>62</v>
      </c>
      <c r="B743" t="s">
        <v>11331</v>
      </c>
      <c r="F743" t="s">
        <v>11332</v>
      </c>
      <c r="I743" t="s">
        <v>11333</v>
      </c>
      <c r="J743" t="s">
        <v>5750</v>
      </c>
      <c r="M743" t="s">
        <v>67</v>
      </c>
      <c r="N743" t="s">
        <v>68</v>
      </c>
      <c r="T743" t="s">
        <v>11334</v>
      </c>
      <c r="U743" t="s">
        <v>11335</v>
      </c>
      <c r="W743" t="s">
        <v>11336</v>
      </c>
      <c r="X743" t="s">
        <v>5209</v>
      </c>
      <c r="Y743" t="s">
        <v>5210</v>
      </c>
      <c r="Z743" t="s">
        <v>11337</v>
      </c>
      <c r="AA743" t="s">
        <v>11338</v>
      </c>
      <c r="AB743" t="s">
        <v>11339</v>
      </c>
      <c r="AC743" t="s">
        <v>11340</v>
      </c>
      <c r="AE743">
        <v>70</v>
      </c>
      <c r="AF743">
        <v>0</v>
      </c>
      <c r="AG743">
        <v>0</v>
      </c>
      <c r="AH743">
        <v>33</v>
      </c>
      <c r="AI743">
        <v>33</v>
      </c>
      <c r="AJ743" t="s">
        <v>3669</v>
      </c>
      <c r="AK743" t="s">
        <v>77</v>
      </c>
      <c r="AL743" t="s">
        <v>3670</v>
      </c>
      <c r="AM743" t="s">
        <v>5758</v>
      </c>
      <c r="AN743" t="s">
        <v>5759</v>
      </c>
      <c r="AP743" t="s">
        <v>5760</v>
      </c>
      <c r="AQ743" t="s">
        <v>5761</v>
      </c>
      <c r="AR743" t="s">
        <v>10944</v>
      </c>
      <c r="AS743">
        <v>2015</v>
      </c>
      <c r="AT743">
        <v>56</v>
      </c>
      <c r="AU743">
        <v>9</v>
      </c>
      <c r="AZ743">
        <v>1721</v>
      </c>
      <c r="BA743">
        <v>1737</v>
      </c>
      <c r="BC743" t="s">
        <v>11341</v>
      </c>
      <c r="BE743">
        <v>17</v>
      </c>
      <c r="BF743" t="s">
        <v>5763</v>
      </c>
      <c r="BG743" t="s">
        <v>5763</v>
      </c>
      <c r="BH743" t="s">
        <v>11342</v>
      </c>
      <c r="BI743" t="s">
        <v>11343</v>
      </c>
      <c r="BJ743">
        <v>26079674</v>
      </c>
    </row>
    <row r="744" spans="1:62">
      <c r="A744" t="s">
        <v>62</v>
      </c>
      <c r="B744" t="s">
        <v>11344</v>
      </c>
      <c r="F744" t="s">
        <v>11345</v>
      </c>
      <c r="I744" t="s">
        <v>11346</v>
      </c>
      <c r="J744" t="s">
        <v>3910</v>
      </c>
      <c r="M744" t="s">
        <v>67</v>
      </c>
      <c r="N744" t="s">
        <v>68</v>
      </c>
      <c r="T744" t="s">
        <v>11347</v>
      </c>
      <c r="U744" t="s">
        <v>11348</v>
      </c>
      <c r="W744" t="s">
        <v>11349</v>
      </c>
      <c r="X744" t="s">
        <v>11350</v>
      </c>
      <c r="Y744" t="s">
        <v>897</v>
      </c>
      <c r="AB744" t="s">
        <v>11351</v>
      </c>
      <c r="AC744" t="s">
        <v>11352</v>
      </c>
      <c r="AE744">
        <v>51</v>
      </c>
      <c r="AF744">
        <v>0</v>
      </c>
      <c r="AG744">
        <v>0</v>
      </c>
      <c r="AH744">
        <v>10</v>
      </c>
      <c r="AI744">
        <v>10</v>
      </c>
      <c r="AJ744" t="s">
        <v>112</v>
      </c>
      <c r="AK744" t="s">
        <v>113</v>
      </c>
      <c r="AL744" t="s">
        <v>114</v>
      </c>
      <c r="AM744" t="s">
        <v>3917</v>
      </c>
      <c r="AN744" t="s">
        <v>3918</v>
      </c>
      <c r="AP744" t="s">
        <v>3919</v>
      </c>
      <c r="AQ744" t="s">
        <v>3920</v>
      </c>
      <c r="AR744" t="s">
        <v>10944</v>
      </c>
      <c r="AS744">
        <v>2015</v>
      </c>
      <c r="AT744">
        <v>114</v>
      </c>
      <c r="AZ744">
        <v>197</v>
      </c>
      <c r="BA744">
        <v>201</v>
      </c>
      <c r="BC744" t="s">
        <v>11353</v>
      </c>
      <c r="BE744">
        <v>5</v>
      </c>
      <c r="BF744" t="s">
        <v>3922</v>
      </c>
      <c r="BG744" t="s">
        <v>3923</v>
      </c>
      <c r="BH744" t="s">
        <v>11354</v>
      </c>
      <c r="BI744" t="s">
        <v>11355</v>
      </c>
    </row>
    <row r="745" spans="1:62">
      <c r="A745" t="s">
        <v>62</v>
      </c>
      <c r="B745" t="s">
        <v>11356</v>
      </c>
      <c r="F745" t="s">
        <v>11357</v>
      </c>
      <c r="I745" t="s">
        <v>11358</v>
      </c>
      <c r="J745" t="s">
        <v>2096</v>
      </c>
      <c r="M745" t="s">
        <v>67</v>
      </c>
      <c r="N745" t="s">
        <v>68</v>
      </c>
      <c r="U745" t="s">
        <v>11359</v>
      </c>
      <c r="W745" t="s">
        <v>11360</v>
      </c>
      <c r="X745" t="s">
        <v>11361</v>
      </c>
      <c r="Y745" t="s">
        <v>5809</v>
      </c>
      <c r="AB745" t="s">
        <v>11362</v>
      </c>
      <c r="AC745" t="s">
        <v>11363</v>
      </c>
      <c r="AE745">
        <v>45</v>
      </c>
      <c r="AF745">
        <v>0</v>
      </c>
      <c r="AG745">
        <v>0</v>
      </c>
      <c r="AH745">
        <v>33</v>
      </c>
      <c r="AI745">
        <v>33</v>
      </c>
      <c r="AJ745" t="s">
        <v>767</v>
      </c>
      <c r="AK745" t="s">
        <v>768</v>
      </c>
      <c r="AL745" t="s">
        <v>769</v>
      </c>
      <c r="AM745" t="s">
        <v>2102</v>
      </c>
      <c r="AN745" t="s">
        <v>2103</v>
      </c>
      <c r="AP745" t="s">
        <v>2104</v>
      </c>
      <c r="AQ745" t="s">
        <v>2105</v>
      </c>
      <c r="AR745" s="1">
        <v>42614</v>
      </c>
      <c r="AS745">
        <v>2015</v>
      </c>
      <c r="AT745">
        <v>49</v>
      </c>
      <c r="AU745">
        <v>17</v>
      </c>
      <c r="AZ745">
        <v>10340</v>
      </c>
      <c r="BA745">
        <v>10348</v>
      </c>
      <c r="BC745" t="s">
        <v>11364</v>
      </c>
      <c r="BE745">
        <v>9</v>
      </c>
      <c r="BF745" t="s">
        <v>1770</v>
      </c>
      <c r="BG745" t="s">
        <v>1771</v>
      </c>
      <c r="BH745" t="s">
        <v>11365</v>
      </c>
      <c r="BI745" t="s">
        <v>11366</v>
      </c>
      <c r="BJ745">
        <v>26262891</v>
      </c>
    </row>
    <row r="746" spans="1:62">
      <c r="A746" t="s">
        <v>62</v>
      </c>
      <c r="B746" t="s">
        <v>11367</v>
      </c>
      <c r="F746" t="s">
        <v>11368</v>
      </c>
      <c r="I746" t="s">
        <v>11369</v>
      </c>
      <c r="J746" t="s">
        <v>11370</v>
      </c>
      <c r="M746" t="s">
        <v>67</v>
      </c>
      <c r="N746" t="s">
        <v>68</v>
      </c>
      <c r="T746" t="s">
        <v>11371</v>
      </c>
      <c r="U746" t="s">
        <v>11372</v>
      </c>
      <c r="W746" t="s">
        <v>11373</v>
      </c>
      <c r="X746" t="s">
        <v>2478</v>
      </c>
      <c r="Y746" t="s">
        <v>2479</v>
      </c>
      <c r="AB746" t="s">
        <v>11374</v>
      </c>
      <c r="AC746" t="s">
        <v>11375</v>
      </c>
      <c r="AE746">
        <v>26</v>
      </c>
      <c r="AF746">
        <v>1</v>
      </c>
      <c r="AG746">
        <v>1</v>
      </c>
      <c r="AH746">
        <v>10</v>
      </c>
      <c r="AI746">
        <v>10</v>
      </c>
      <c r="AJ746" t="s">
        <v>358</v>
      </c>
      <c r="AK746" t="s">
        <v>359</v>
      </c>
      <c r="AL746" t="s">
        <v>360</v>
      </c>
      <c r="AM746" t="s">
        <v>11376</v>
      </c>
      <c r="AN746" t="s">
        <v>11377</v>
      </c>
      <c r="AP746" t="s">
        <v>11378</v>
      </c>
      <c r="AQ746" t="s">
        <v>11379</v>
      </c>
      <c r="AR746" t="s">
        <v>10944</v>
      </c>
      <c r="AS746">
        <v>2015</v>
      </c>
      <c r="AT746">
        <v>30</v>
      </c>
      <c r="AU746">
        <v>10</v>
      </c>
      <c r="AZ746">
        <v>1226</v>
      </c>
      <c r="BA746">
        <v>1233</v>
      </c>
      <c r="BC746" t="s">
        <v>11380</v>
      </c>
      <c r="BE746">
        <v>8</v>
      </c>
      <c r="BF746" t="s">
        <v>11381</v>
      </c>
      <c r="BG746" t="s">
        <v>11382</v>
      </c>
      <c r="BH746" t="s">
        <v>11383</v>
      </c>
      <c r="BI746" t="s">
        <v>11384</v>
      </c>
      <c r="BJ746">
        <v>24733567</v>
      </c>
    </row>
    <row r="747" spans="1:62">
      <c r="A747" t="s">
        <v>62</v>
      </c>
      <c r="B747" t="s">
        <v>11385</v>
      </c>
      <c r="F747" t="s">
        <v>11386</v>
      </c>
      <c r="I747" t="s">
        <v>11387</v>
      </c>
      <c r="J747" t="s">
        <v>11388</v>
      </c>
      <c r="M747" t="s">
        <v>67</v>
      </c>
      <c r="N747" t="s">
        <v>68</v>
      </c>
      <c r="T747" t="s">
        <v>11389</v>
      </c>
      <c r="U747" t="s">
        <v>11390</v>
      </c>
      <c r="W747" t="s">
        <v>11391</v>
      </c>
      <c r="X747" t="s">
        <v>11392</v>
      </c>
      <c r="Y747" t="s">
        <v>6206</v>
      </c>
      <c r="AB747" t="s">
        <v>11393</v>
      </c>
      <c r="AC747" t="s">
        <v>11394</v>
      </c>
      <c r="AE747">
        <v>42</v>
      </c>
      <c r="AF747">
        <v>0</v>
      </c>
      <c r="AG747">
        <v>0</v>
      </c>
      <c r="AH747">
        <v>9</v>
      </c>
      <c r="AI747">
        <v>9</v>
      </c>
      <c r="AJ747" t="s">
        <v>8515</v>
      </c>
      <c r="AK747" t="s">
        <v>8516</v>
      </c>
      <c r="AL747" t="s">
        <v>11395</v>
      </c>
      <c r="AM747" t="s">
        <v>11396</v>
      </c>
      <c r="AN747" t="s">
        <v>11397</v>
      </c>
      <c r="AP747" t="s">
        <v>11388</v>
      </c>
      <c r="AQ747" t="s">
        <v>11398</v>
      </c>
      <c r="AR747" t="s">
        <v>10944</v>
      </c>
      <c r="AS747">
        <v>2015</v>
      </c>
      <c r="AT747">
        <v>67</v>
      </c>
      <c r="AU747" s="2">
        <v>42623</v>
      </c>
      <c r="AZ747">
        <v>810</v>
      </c>
      <c r="BA747">
        <v>819</v>
      </c>
      <c r="BC747" t="s">
        <v>11399</v>
      </c>
      <c r="BE747">
        <v>10</v>
      </c>
      <c r="BF747" t="s">
        <v>200</v>
      </c>
      <c r="BG747" t="s">
        <v>200</v>
      </c>
      <c r="BH747" t="s">
        <v>11400</v>
      </c>
      <c r="BI747" t="s">
        <v>11401</v>
      </c>
    </row>
    <row r="748" spans="1:62">
      <c r="A748" t="s">
        <v>62</v>
      </c>
      <c r="B748" t="s">
        <v>11402</v>
      </c>
      <c r="F748" t="s">
        <v>11403</v>
      </c>
      <c r="I748" t="s">
        <v>11404</v>
      </c>
      <c r="J748" t="s">
        <v>1166</v>
      </c>
      <c r="M748" t="s">
        <v>67</v>
      </c>
      <c r="N748" t="s">
        <v>68</v>
      </c>
      <c r="T748" t="s">
        <v>11405</v>
      </c>
      <c r="U748" t="s">
        <v>11406</v>
      </c>
      <c r="W748" t="s">
        <v>11407</v>
      </c>
      <c r="X748" t="s">
        <v>11408</v>
      </c>
      <c r="Y748" t="s">
        <v>11409</v>
      </c>
      <c r="AB748" t="s">
        <v>11410</v>
      </c>
      <c r="AC748" t="s">
        <v>11411</v>
      </c>
      <c r="AE748">
        <v>39</v>
      </c>
      <c r="AF748">
        <v>1</v>
      </c>
      <c r="AG748">
        <v>1</v>
      </c>
      <c r="AH748">
        <v>14</v>
      </c>
      <c r="AI748">
        <v>14</v>
      </c>
      <c r="AJ748" t="s">
        <v>358</v>
      </c>
      <c r="AK748" t="s">
        <v>359</v>
      </c>
      <c r="AL748" t="s">
        <v>360</v>
      </c>
      <c r="AM748" t="s">
        <v>1173</v>
      </c>
      <c r="AN748" t="s">
        <v>1174</v>
      </c>
      <c r="AP748" t="s">
        <v>1175</v>
      </c>
      <c r="AQ748" t="s">
        <v>1176</v>
      </c>
      <c r="AR748" t="s">
        <v>10944</v>
      </c>
      <c r="AS748">
        <v>2015</v>
      </c>
      <c r="AT748">
        <v>86</v>
      </c>
      <c r="AU748">
        <v>9</v>
      </c>
      <c r="AZ748">
        <v>826</v>
      </c>
      <c r="BA748">
        <v>832</v>
      </c>
      <c r="BC748" t="s">
        <v>11412</v>
      </c>
      <c r="BE748">
        <v>7</v>
      </c>
      <c r="BF748" t="s">
        <v>697</v>
      </c>
      <c r="BG748" t="s">
        <v>473</v>
      </c>
      <c r="BH748" t="s">
        <v>11413</v>
      </c>
      <c r="BI748" t="s">
        <v>11414</v>
      </c>
      <c r="BJ748">
        <v>25601632</v>
      </c>
    </row>
    <row r="749" spans="1:62">
      <c r="A749" t="s">
        <v>62</v>
      </c>
      <c r="B749" t="s">
        <v>11415</v>
      </c>
      <c r="F749" t="s">
        <v>11416</v>
      </c>
      <c r="I749" t="s">
        <v>11417</v>
      </c>
      <c r="J749" t="s">
        <v>11418</v>
      </c>
      <c r="M749" t="s">
        <v>67</v>
      </c>
      <c r="N749" t="s">
        <v>68</v>
      </c>
      <c r="T749" t="s">
        <v>11419</v>
      </c>
      <c r="U749" t="s">
        <v>11420</v>
      </c>
      <c r="W749" t="s">
        <v>11421</v>
      </c>
      <c r="X749" t="s">
        <v>11422</v>
      </c>
      <c r="Y749" t="s">
        <v>3553</v>
      </c>
      <c r="AB749" t="s">
        <v>11423</v>
      </c>
      <c r="AC749" t="s">
        <v>11424</v>
      </c>
      <c r="AE749">
        <v>24</v>
      </c>
      <c r="AF749">
        <v>0</v>
      </c>
      <c r="AG749">
        <v>0</v>
      </c>
      <c r="AH749">
        <v>8</v>
      </c>
      <c r="AI749">
        <v>8</v>
      </c>
      <c r="AJ749" t="s">
        <v>7637</v>
      </c>
      <c r="AK749" t="s">
        <v>214</v>
      </c>
      <c r="AL749" t="s">
        <v>7638</v>
      </c>
      <c r="AM749" t="s">
        <v>11425</v>
      </c>
      <c r="AN749" t="s">
        <v>11426</v>
      </c>
      <c r="AP749" t="s">
        <v>11427</v>
      </c>
      <c r="AQ749" t="s">
        <v>11428</v>
      </c>
      <c r="AR749" t="s">
        <v>10944</v>
      </c>
      <c r="AS749">
        <v>2015</v>
      </c>
      <c r="AT749">
        <v>51</v>
      </c>
      <c r="AU749">
        <v>5</v>
      </c>
      <c r="AZ749">
        <v>566</v>
      </c>
      <c r="BA749">
        <v>571</v>
      </c>
      <c r="BC749" t="s">
        <v>11429</v>
      </c>
      <c r="BE749">
        <v>6</v>
      </c>
      <c r="BF749" t="s">
        <v>919</v>
      </c>
      <c r="BG749" t="s">
        <v>919</v>
      </c>
      <c r="BH749" t="s">
        <v>11430</v>
      </c>
      <c r="BI749" t="s">
        <v>11431</v>
      </c>
    </row>
    <row r="750" spans="1:62">
      <c r="A750" t="s">
        <v>62</v>
      </c>
      <c r="B750" t="s">
        <v>11432</v>
      </c>
      <c r="F750" t="s">
        <v>11433</v>
      </c>
      <c r="I750" t="s">
        <v>11434</v>
      </c>
      <c r="J750" t="s">
        <v>9781</v>
      </c>
      <c r="M750" t="s">
        <v>67</v>
      </c>
      <c r="N750" t="s">
        <v>68</v>
      </c>
      <c r="T750" t="s">
        <v>11435</v>
      </c>
      <c r="U750" t="s">
        <v>11436</v>
      </c>
      <c r="W750" t="s">
        <v>11437</v>
      </c>
      <c r="X750" t="s">
        <v>1432</v>
      </c>
      <c r="Y750" t="s">
        <v>1433</v>
      </c>
      <c r="AB750" t="s">
        <v>11438</v>
      </c>
      <c r="AC750" t="s">
        <v>11439</v>
      </c>
      <c r="AE750">
        <v>48</v>
      </c>
      <c r="AF750">
        <v>0</v>
      </c>
      <c r="AG750">
        <v>0</v>
      </c>
      <c r="AH750">
        <v>10</v>
      </c>
      <c r="AI750">
        <v>10</v>
      </c>
      <c r="AJ750" t="s">
        <v>425</v>
      </c>
      <c r="AK750" t="s">
        <v>426</v>
      </c>
      <c r="AL750" t="s">
        <v>427</v>
      </c>
      <c r="AM750" t="s">
        <v>9788</v>
      </c>
      <c r="AN750" t="s">
        <v>9789</v>
      </c>
      <c r="AP750" t="s">
        <v>9790</v>
      </c>
      <c r="AQ750" t="s">
        <v>9791</v>
      </c>
      <c r="AR750" t="s">
        <v>10944</v>
      </c>
      <c r="AS750">
        <v>2015</v>
      </c>
      <c r="AT750">
        <v>82</v>
      </c>
      <c r="AZ750">
        <v>108</v>
      </c>
      <c r="BA750">
        <v>115</v>
      </c>
      <c r="BC750" t="s">
        <v>11440</v>
      </c>
      <c r="BE750">
        <v>8</v>
      </c>
      <c r="BF750" t="s">
        <v>9793</v>
      </c>
      <c r="BG750" t="s">
        <v>9793</v>
      </c>
      <c r="BH750" t="s">
        <v>11441</v>
      </c>
      <c r="BI750" t="s">
        <v>11442</v>
      </c>
      <c r="BJ750">
        <v>26159511</v>
      </c>
    </row>
    <row r="751" spans="1:62">
      <c r="A751" t="s">
        <v>62</v>
      </c>
      <c r="B751" t="s">
        <v>11443</v>
      </c>
      <c r="F751" t="s">
        <v>11444</v>
      </c>
      <c r="I751" t="s">
        <v>11445</v>
      </c>
      <c r="J751" t="s">
        <v>9781</v>
      </c>
      <c r="M751" t="s">
        <v>67</v>
      </c>
      <c r="N751" t="s">
        <v>68</v>
      </c>
      <c r="T751" t="s">
        <v>11446</v>
      </c>
      <c r="U751" t="s">
        <v>11447</v>
      </c>
      <c r="W751" t="s">
        <v>11448</v>
      </c>
      <c r="X751" t="s">
        <v>11449</v>
      </c>
      <c r="Y751" t="s">
        <v>11450</v>
      </c>
      <c r="AB751" t="s">
        <v>11451</v>
      </c>
      <c r="AC751" t="s">
        <v>11452</v>
      </c>
      <c r="AE751">
        <v>64</v>
      </c>
      <c r="AF751">
        <v>0</v>
      </c>
      <c r="AG751">
        <v>0</v>
      </c>
      <c r="AH751">
        <v>32</v>
      </c>
      <c r="AI751">
        <v>32</v>
      </c>
      <c r="AJ751" t="s">
        <v>425</v>
      </c>
      <c r="AK751" t="s">
        <v>426</v>
      </c>
      <c r="AL751" t="s">
        <v>427</v>
      </c>
      <c r="AM751" t="s">
        <v>9788</v>
      </c>
      <c r="AN751" t="s">
        <v>9789</v>
      </c>
      <c r="AP751" t="s">
        <v>9790</v>
      </c>
      <c r="AQ751" t="s">
        <v>9791</v>
      </c>
      <c r="AR751" t="s">
        <v>10944</v>
      </c>
      <c r="AS751">
        <v>2015</v>
      </c>
      <c r="AT751">
        <v>82</v>
      </c>
      <c r="AZ751">
        <v>168</v>
      </c>
      <c r="BA751">
        <v>180</v>
      </c>
      <c r="BC751" t="s">
        <v>11453</v>
      </c>
      <c r="BE751">
        <v>13</v>
      </c>
      <c r="BF751" t="s">
        <v>9793</v>
      </c>
      <c r="BG751" t="s">
        <v>9793</v>
      </c>
      <c r="BH751" t="s">
        <v>11441</v>
      </c>
      <c r="BI751" t="s">
        <v>11454</v>
      </c>
      <c r="BJ751">
        <v>26216672</v>
      </c>
    </row>
    <row r="752" spans="1:62">
      <c r="A752" t="s">
        <v>62</v>
      </c>
      <c r="B752" t="s">
        <v>11455</v>
      </c>
      <c r="F752" t="s">
        <v>11456</v>
      </c>
      <c r="I752" t="s">
        <v>11457</v>
      </c>
      <c r="J752" t="s">
        <v>9781</v>
      </c>
      <c r="M752" t="s">
        <v>67</v>
      </c>
      <c r="N752" t="s">
        <v>68</v>
      </c>
      <c r="T752" t="s">
        <v>11458</v>
      </c>
      <c r="U752" t="s">
        <v>11459</v>
      </c>
      <c r="W752" t="s">
        <v>11460</v>
      </c>
      <c r="X752" t="s">
        <v>11461</v>
      </c>
      <c r="Y752" t="s">
        <v>11450</v>
      </c>
      <c r="AB752" t="s">
        <v>11462</v>
      </c>
      <c r="AC752" t="s">
        <v>11463</v>
      </c>
      <c r="AE752">
        <v>54</v>
      </c>
      <c r="AF752">
        <v>0</v>
      </c>
      <c r="AG752">
        <v>0</v>
      </c>
      <c r="AH752">
        <v>25</v>
      </c>
      <c r="AI752">
        <v>25</v>
      </c>
      <c r="AJ752" t="s">
        <v>425</v>
      </c>
      <c r="AK752" t="s">
        <v>426</v>
      </c>
      <c r="AL752" t="s">
        <v>427</v>
      </c>
      <c r="AM752" t="s">
        <v>9788</v>
      </c>
      <c r="AN752" t="s">
        <v>9789</v>
      </c>
      <c r="AP752" t="s">
        <v>9790</v>
      </c>
      <c r="AQ752" t="s">
        <v>9791</v>
      </c>
      <c r="AR752" t="s">
        <v>10944</v>
      </c>
      <c r="AS752">
        <v>2015</v>
      </c>
      <c r="AT752">
        <v>82</v>
      </c>
      <c r="AZ752">
        <v>251</v>
      </c>
      <c r="BA752">
        <v>263</v>
      </c>
      <c r="BC752" t="s">
        <v>11464</v>
      </c>
      <c r="BE752">
        <v>13</v>
      </c>
      <c r="BF752" t="s">
        <v>9793</v>
      </c>
      <c r="BG752" t="s">
        <v>9793</v>
      </c>
      <c r="BH752" t="s">
        <v>11441</v>
      </c>
      <c r="BI752" t="s">
        <v>11465</v>
      </c>
      <c r="BJ752">
        <v>26235043</v>
      </c>
    </row>
    <row r="753" spans="1:62">
      <c r="A753" t="s">
        <v>62</v>
      </c>
      <c r="B753" t="s">
        <v>11466</v>
      </c>
      <c r="F753" t="s">
        <v>11467</v>
      </c>
      <c r="I753" t="s">
        <v>11468</v>
      </c>
      <c r="J753" t="s">
        <v>11469</v>
      </c>
      <c r="M753" t="s">
        <v>67</v>
      </c>
      <c r="N753" t="s">
        <v>68</v>
      </c>
      <c r="T753" t="s">
        <v>11470</v>
      </c>
      <c r="U753" t="s">
        <v>11471</v>
      </c>
      <c r="W753" t="s">
        <v>11472</v>
      </c>
      <c r="X753" t="s">
        <v>11473</v>
      </c>
      <c r="Y753" t="s">
        <v>2232</v>
      </c>
      <c r="AB753" t="s">
        <v>11474</v>
      </c>
      <c r="AC753" t="s">
        <v>11475</v>
      </c>
      <c r="AE753">
        <v>41</v>
      </c>
      <c r="AF753">
        <v>1</v>
      </c>
      <c r="AG753">
        <v>1</v>
      </c>
      <c r="AH753">
        <v>14</v>
      </c>
      <c r="AI753">
        <v>14</v>
      </c>
      <c r="AJ753" t="s">
        <v>358</v>
      </c>
      <c r="AK753" t="s">
        <v>359</v>
      </c>
      <c r="AL753" t="s">
        <v>360</v>
      </c>
      <c r="AM753" t="s">
        <v>11476</v>
      </c>
      <c r="AN753" t="s">
        <v>11477</v>
      </c>
      <c r="AP753" t="s">
        <v>11478</v>
      </c>
      <c r="AQ753" t="s">
        <v>11479</v>
      </c>
      <c r="AR753" t="s">
        <v>10944</v>
      </c>
      <c r="AS753">
        <v>2015</v>
      </c>
      <c r="AT753">
        <v>55</v>
      </c>
      <c r="AU753">
        <v>9</v>
      </c>
      <c r="AZ753">
        <v>1104</v>
      </c>
      <c r="BA753">
        <v>1117</v>
      </c>
      <c r="BC753" t="s">
        <v>11480</v>
      </c>
      <c r="BE753">
        <v>14</v>
      </c>
      <c r="BF753" t="s">
        <v>848</v>
      </c>
      <c r="BG753" t="s">
        <v>848</v>
      </c>
      <c r="BH753" t="s">
        <v>11481</v>
      </c>
      <c r="BI753" t="s">
        <v>11482</v>
      </c>
      <c r="BJ753">
        <v>26059065</v>
      </c>
    </row>
    <row r="754" spans="1:62">
      <c r="A754" t="s">
        <v>62</v>
      </c>
      <c r="B754" t="s">
        <v>11483</v>
      </c>
      <c r="F754" t="s">
        <v>11484</v>
      </c>
      <c r="I754" t="s">
        <v>11485</v>
      </c>
      <c r="J754" t="s">
        <v>11486</v>
      </c>
      <c r="M754" t="s">
        <v>67</v>
      </c>
      <c r="N754" t="s">
        <v>68</v>
      </c>
      <c r="T754" t="s">
        <v>11487</v>
      </c>
      <c r="U754" t="s">
        <v>11488</v>
      </c>
      <c r="W754" t="s">
        <v>11489</v>
      </c>
      <c r="X754" t="s">
        <v>11490</v>
      </c>
      <c r="Y754" t="s">
        <v>3710</v>
      </c>
      <c r="AB754" t="s">
        <v>11491</v>
      </c>
      <c r="AC754" t="s">
        <v>11492</v>
      </c>
      <c r="AE754">
        <v>51</v>
      </c>
      <c r="AF754">
        <v>0</v>
      </c>
      <c r="AG754">
        <v>0</v>
      </c>
      <c r="AH754">
        <v>36</v>
      </c>
      <c r="AI754">
        <v>36</v>
      </c>
      <c r="AJ754" t="s">
        <v>213</v>
      </c>
      <c r="AK754" t="s">
        <v>214</v>
      </c>
      <c r="AL754" t="s">
        <v>215</v>
      </c>
      <c r="AM754" t="s">
        <v>11493</v>
      </c>
      <c r="AN754" t="s">
        <v>11494</v>
      </c>
      <c r="AP754" t="s">
        <v>11495</v>
      </c>
      <c r="AQ754" t="s">
        <v>11496</v>
      </c>
      <c r="AR754" t="s">
        <v>10944</v>
      </c>
      <c r="AS754">
        <v>2015</v>
      </c>
      <c r="AT754">
        <v>34</v>
      </c>
      <c r="AU754">
        <v>3</v>
      </c>
      <c r="AZ754">
        <v>451</v>
      </c>
      <c r="BA754">
        <v>464</v>
      </c>
      <c r="BC754" t="s">
        <v>11497</v>
      </c>
      <c r="BE754">
        <v>14</v>
      </c>
      <c r="BF754" t="s">
        <v>577</v>
      </c>
      <c r="BG754" t="s">
        <v>577</v>
      </c>
      <c r="BH754" t="s">
        <v>11498</v>
      </c>
      <c r="BI754" t="s">
        <v>11499</v>
      </c>
    </row>
    <row r="755" spans="1:62">
      <c r="A755" t="s">
        <v>62</v>
      </c>
      <c r="B755" t="s">
        <v>11500</v>
      </c>
      <c r="F755" t="s">
        <v>11501</v>
      </c>
      <c r="I755" t="s">
        <v>11502</v>
      </c>
      <c r="J755" t="s">
        <v>11486</v>
      </c>
      <c r="M755" t="s">
        <v>67</v>
      </c>
      <c r="N755" t="s">
        <v>68</v>
      </c>
      <c r="T755" t="s">
        <v>11503</v>
      </c>
      <c r="U755" t="s">
        <v>11504</v>
      </c>
      <c r="W755" t="s">
        <v>11505</v>
      </c>
      <c r="X755" t="s">
        <v>11506</v>
      </c>
      <c r="Y755" t="s">
        <v>3553</v>
      </c>
      <c r="AB755" t="s">
        <v>11507</v>
      </c>
      <c r="AC755" t="s">
        <v>11508</v>
      </c>
      <c r="AE755">
        <v>59</v>
      </c>
      <c r="AF755">
        <v>0</v>
      </c>
      <c r="AG755">
        <v>0</v>
      </c>
      <c r="AH755">
        <v>9</v>
      </c>
      <c r="AI755">
        <v>9</v>
      </c>
      <c r="AJ755" t="s">
        <v>213</v>
      </c>
      <c r="AK755" t="s">
        <v>214</v>
      </c>
      <c r="AL755" t="s">
        <v>215</v>
      </c>
      <c r="AM755" t="s">
        <v>11493</v>
      </c>
      <c r="AN755" t="s">
        <v>11494</v>
      </c>
      <c r="AP755" t="s">
        <v>11495</v>
      </c>
      <c r="AQ755" t="s">
        <v>11496</v>
      </c>
      <c r="AR755" t="s">
        <v>10944</v>
      </c>
      <c r="AS755">
        <v>2015</v>
      </c>
      <c r="AT755">
        <v>34</v>
      </c>
      <c r="AU755">
        <v>3</v>
      </c>
      <c r="AZ755">
        <v>519</v>
      </c>
      <c r="BA755">
        <v>531</v>
      </c>
      <c r="BC755" t="s">
        <v>11509</v>
      </c>
      <c r="BE755">
        <v>13</v>
      </c>
      <c r="BF755" t="s">
        <v>577</v>
      </c>
      <c r="BG755" t="s">
        <v>577</v>
      </c>
      <c r="BH755" t="s">
        <v>11498</v>
      </c>
      <c r="BI755" t="s">
        <v>11510</v>
      </c>
    </row>
    <row r="756" spans="1:62">
      <c r="A756" t="s">
        <v>62</v>
      </c>
      <c r="B756" t="s">
        <v>11511</v>
      </c>
      <c r="F756" t="s">
        <v>11512</v>
      </c>
      <c r="I756" t="s">
        <v>11513</v>
      </c>
      <c r="J756" t="s">
        <v>11486</v>
      </c>
      <c r="M756" t="s">
        <v>67</v>
      </c>
      <c r="N756" t="s">
        <v>68</v>
      </c>
      <c r="T756" t="s">
        <v>11514</v>
      </c>
      <c r="U756" t="s">
        <v>11515</v>
      </c>
      <c r="W756" t="s">
        <v>11516</v>
      </c>
      <c r="X756" t="s">
        <v>11517</v>
      </c>
      <c r="Y756" t="s">
        <v>11518</v>
      </c>
      <c r="AB756" t="s">
        <v>11519</v>
      </c>
      <c r="AC756" t="s">
        <v>11520</v>
      </c>
      <c r="AE756">
        <v>42</v>
      </c>
      <c r="AF756">
        <v>0</v>
      </c>
      <c r="AG756">
        <v>0</v>
      </c>
      <c r="AH756">
        <v>38</v>
      </c>
      <c r="AI756">
        <v>38</v>
      </c>
      <c r="AJ756" t="s">
        <v>213</v>
      </c>
      <c r="AK756" t="s">
        <v>214</v>
      </c>
      <c r="AL756" t="s">
        <v>215</v>
      </c>
      <c r="AM756" t="s">
        <v>11493</v>
      </c>
      <c r="AN756" t="s">
        <v>11494</v>
      </c>
      <c r="AP756" t="s">
        <v>11495</v>
      </c>
      <c r="AQ756" t="s">
        <v>11496</v>
      </c>
      <c r="AR756" t="s">
        <v>10944</v>
      </c>
      <c r="AS756">
        <v>2015</v>
      </c>
      <c r="AT756">
        <v>34</v>
      </c>
      <c r="AU756">
        <v>3</v>
      </c>
      <c r="AZ756">
        <v>574</v>
      </c>
      <c r="BA756">
        <v>583</v>
      </c>
      <c r="BC756" t="s">
        <v>11521</v>
      </c>
      <c r="BE756">
        <v>10</v>
      </c>
      <c r="BF756" t="s">
        <v>577</v>
      </c>
      <c r="BG756" t="s">
        <v>577</v>
      </c>
      <c r="BH756" t="s">
        <v>11498</v>
      </c>
      <c r="BI756" t="s">
        <v>11522</v>
      </c>
    </row>
    <row r="757" spans="1:62">
      <c r="A757" t="s">
        <v>62</v>
      </c>
      <c r="B757" t="s">
        <v>11523</v>
      </c>
      <c r="F757" t="s">
        <v>11524</v>
      </c>
      <c r="I757" t="s">
        <v>11525</v>
      </c>
      <c r="J757" t="s">
        <v>7749</v>
      </c>
      <c r="M757" t="s">
        <v>67</v>
      </c>
      <c r="N757" t="s">
        <v>68</v>
      </c>
      <c r="U757" t="s">
        <v>11526</v>
      </c>
      <c r="W757" t="s">
        <v>11527</v>
      </c>
      <c r="X757" t="s">
        <v>11528</v>
      </c>
      <c r="Y757" t="s">
        <v>11529</v>
      </c>
      <c r="AB757" t="s">
        <v>11530</v>
      </c>
      <c r="AC757" t="s">
        <v>11531</v>
      </c>
      <c r="AE757">
        <v>26</v>
      </c>
      <c r="AF757">
        <v>0</v>
      </c>
      <c r="AG757">
        <v>0</v>
      </c>
      <c r="AH757">
        <v>5</v>
      </c>
      <c r="AI757">
        <v>5</v>
      </c>
      <c r="AJ757" t="s">
        <v>5463</v>
      </c>
      <c r="AK757" t="s">
        <v>5464</v>
      </c>
      <c r="AL757" t="s">
        <v>5465</v>
      </c>
      <c r="AM757" t="s">
        <v>7756</v>
      </c>
      <c r="AN757" t="s">
        <v>7757</v>
      </c>
      <c r="AP757" t="s">
        <v>7758</v>
      </c>
      <c r="AQ757" t="s">
        <v>7759</v>
      </c>
      <c r="AR757" t="s">
        <v>10944</v>
      </c>
      <c r="AS757">
        <v>2015</v>
      </c>
      <c r="AT757">
        <v>99</v>
      </c>
      <c r="AU757">
        <v>9</v>
      </c>
      <c r="AZ757">
        <v>1241</v>
      </c>
      <c r="BA757">
        <v>1246</v>
      </c>
      <c r="BC757" t="s">
        <v>11532</v>
      </c>
      <c r="BE757">
        <v>6</v>
      </c>
      <c r="BF757" t="s">
        <v>577</v>
      </c>
      <c r="BG757" t="s">
        <v>577</v>
      </c>
      <c r="BH757" t="s">
        <v>11533</v>
      </c>
      <c r="BI757" t="s">
        <v>11534</v>
      </c>
    </row>
    <row r="758" spans="1:62">
      <c r="A758" t="s">
        <v>62</v>
      </c>
      <c r="B758" t="s">
        <v>11535</v>
      </c>
      <c r="F758" t="s">
        <v>11536</v>
      </c>
      <c r="I758" t="s">
        <v>11537</v>
      </c>
      <c r="J758" t="s">
        <v>5475</v>
      </c>
      <c r="M758" t="s">
        <v>67</v>
      </c>
      <c r="N758" t="s">
        <v>68</v>
      </c>
      <c r="T758" t="s">
        <v>11538</v>
      </c>
      <c r="U758" t="s">
        <v>11539</v>
      </c>
      <c r="W758" t="s">
        <v>11540</v>
      </c>
      <c r="X758" t="s">
        <v>11541</v>
      </c>
      <c r="Z758" t="s">
        <v>11542</v>
      </c>
      <c r="AA758" t="s">
        <v>11543</v>
      </c>
      <c r="AE758">
        <v>58</v>
      </c>
      <c r="AF758">
        <v>0</v>
      </c>
      <c r="AG758">
        <v>0</v>
      </c>
      <c r="AH758">
        <v>32</v>
      </c>
      <c r="AI758">
        <v>34</v>
      </c>
      <c r="AJ758" t="s">
        <v>5483</v>
      </c>
      <c r="AK758" t="s">
        <v>5484</v>
      </c>
      <c r="AL758" t="s">
        <v>5485</v>
      </c>
      <c r="AM758" t="s">
        <v>5486</v>
      </c>
      <c r="AP758" t="s">
        <v>5487</v>
      </c>
      <c r="AQ758" t="s">
        <v>5488</v>
      </c>
      <c r="AR758" t="s">
        <v>10944</v>
      </c>
      <c r="AS758">
        <v>2015</v>
      </c>
      <c r="AT758">
        <v>238</v>
      </c>
      <c r="AZ758">
        <v>273</v>
      </c>
      <c r="BA758">
        <v>285</v>
      </c>
      <c r="BC758" t="s">
        <v>11544</v>
      </c>
      <c r="BE758">
        <v>13</v>
      </c>
      <c r="BF758" t="s">
        <v>4735</v>
      </c>
      <c r="BG758" t="s">
        <v>4735</v>
      </c>
      <c r="BH758" t="s">
        <v>11545</v>
      </c>
      <c r="BI758" t="s">
        <v>11546</v>
      </c>
      <c r="BJ758">
        <v>26259194</v>
      </c>
    </row>
    <row r="759" spans="1:62">
      <c r="A759" t="s">
        <v>62</v>
      </c>
      <c r="B759" t="s">
        <v>11547</v>
      </c>
      <c r="F759" t="s">
        <v>11548</v>
      </c>
      <c r="I759" t="s">
        <v>11549</v>
      </c>
      <c r="J759" t="s">
        <v>7486</v>
      </c>
      <c r="M759" t="s">
        <v>67</v>
      </c>
      <c r="N759" t="s">
        <v>68</v>
      </c>
      <c r="T759" t="s">
        <v>11550</v>
      </c>
      <c r="U759" t="s">
        <v>11551</v>
      </c>
      <c r="W759" t="s">
        <v>11552</v>
      </c>
      <c r="X759" t="s">
        <v>10310</v>
      </c>
      <c r="Y759" t="s">
        <v>10311</v>
      </c>
      <c r="AB759" t="s">
        <v>11553</v>
      </c>
      <c r="AC759" t="s">
        <v>11554</v>
      </c>
      <c r="AE759">
        <v>48</v>
      </c>
      <c r="AF759">
        <v>0</v>
      </c>
      <c r="AG759">
        <v>0</v>
      </c>
      <c r="AH759">
        <v>9</v>
      </c>
      <c r="AI759">
        <v>9</v>
      </c>
      <c r="AJ759" t="s">
        <v>1380</v>
      </c>
      <c r="AK759" t="s">
        <v>1381</v>
      </c>
      <c r="AL759" t="s">
        <v>1382</v>
      </c>
      <c r="AM759" t="s">
        <v>7494</v>
      </c>
      <c r="AN759" t="s">
        <v>7495</v>
      </c>
      <c r="AP759" t="s">
        <v>7486</v>
      </c>
      <c r="AQ759" t="s">
        <v>7496</v>
      </c>
      <c r="AR759" t="s">
        <v>10944</v>
      </c>
      <c r="AS759">
        <v>2015</v>
      </c>
      <c r="AT759">
        <v>116</v>
      </c>
      <c r="AZ759">
        <v>52</v>
      </c>
      <c r="BA759">
        <v>60</v>
      </c>
      <c r="BC759" t="s">
        <v>11555</v>
      </c>
      <c r="BE759">
        <v>9</v>
      </c>
      <c r="BF759" t="s">
        <v>6002</v>
      </c>
      <c r="BG759" t="s">
        <v>6002</v>
      </c>
      <c r="BH759" t="s">
        <v>11556</v>
      </c>
      <c r="BI759" t="s">
        <v>11557</v>
      </c>
      <c r="BJ759">
        <v>26133658</v>
      </c>
    </row>
    <row r="760" spans="1:62">
      <c r="A760" t="s">
        <v>62</v>
      </c>
      <c r="B760" t="s">
        <v>11558</v>
      </c>
      <c r="F760" t="s">
        <v>11559</v>
      </c>
      <c r="I760" t="s">
        <v>11560</v>
      </c>
      <c r="J760" t="s">
        <v>5817</v>
      </c>
      <c r="M760" t="s">
        <v>67</v>
      </c>
      <c r="N760" t="s">
        <v>68</v>
      </c>
      <c r="T760" t="s">
        <v>11561</v>
      </c>
      <c r="U760" t="s">
        <v>11562</v>
      </c>
      <c r="W760" t="s">
        <v>11563</v>
      </c>
      <c r="X760" t="s">
        <v>2164</v>
      </c>
      <c r="Y760" t="s">
        <v>6669</v>
      </c>
      <c r="AB760" t="s">
        <v>11564</v>
      </c>
      <c r="AC760" t="s">
        <v>11565</v>
      </c>
      <c r="AE760">
        <v>28</v>
      </c>
      <c r="AF760">
        <v>0</v>
      </c>
      <c r="AG760">
        <v>0</v>
      </c>
      <c r="AH760">
        <v>14</v>
      </c>
      <c r="AI760">
        <v>14</v>
      </c>
      <c r="AJ760" t="s">
        <v>425</v>
      </c>
      <c r="AK760" t="s">
        <v>426</v>
      </c>
      <c r="AL760" t="s">
        <v>427</v>
      </c>
      <c r="AM760" t="s">
        <v>5825</v>
      </c>
      <c r="AN760" t="s">
        <v>5826</v>
      </c>
      <c r="AP760" t="s">
        <v>5827</v>
      </c>
      <c r="AQ760" t="s">
        <v>5828</v>
      </c>
      <c r="AR760" t="s">
        <v>10944</v>
      </c>
      <c r="AS760">
        <v>2015</v>
      </c>
      <c r="AT760">
        <v>156</v>
      </c>
      <c r="AZ760">
        <v>19</v>
      </c>
      <c r="BA760">
        <v>25</v>
      </c>
      <c r="BC760" t="s">
        <v>11566</v>
      </c>
      <c r="BE760">
        <v>7</v>
      </c>
      <c r="BF760" t="s">
        <v>5830</v>
      </c>
      <c r="BG760" t="s">
        <v>5830</v>
      </c>
      <c r="BH760" t="s">
        <v>11567</v>
      </c>
      <c r="BI760" t="s">
        <v>11568</v>
      </c>
      <c r="BJ760">
        <v>26008611</v>
      </c>
    </row>
    <row r="761" spans="1:62">
      <c r="A761" t="s">
        <v>62</v>
      </c>
      <c r="B761" t="s">
        <v>11569</v>
      </c>
      <c r="F761" t="s">
        <v>11570</v>
      </c>
      <c r="I761" t="s">
        <v>11571</v>
      </c>
      <c r="J761" t="s">
        <v>1096</v>
      </c>
      <c r="M761" t="s">
        <v>67</v>
      </c>
      <c r="N761" t="s">
        <v>68</v>
      </c>
      <c r="T761" t="s">
        <v>11572</v>
      </c>
      <c r="U761" t="s">
        <v>11573</v>
      </c>
      <c r="W761" t="s">
        <v>11574</v>
      </c>
      <c r="X761" t="s">
        <v>2796</v>
      </c>
      <c r="Y761" t="s">
        <v>4598</v>
      </c>
      <c r="AB761" t="s">
        <v>11575</v>
      </c>
      <c r="AC761" t="s">
        <v>11576</v>
      </c>
      <c r="AE761">
        <v>65</v>
      </c>
      <c r="AF761">
        <v>0</v>
      </c>
      <c r="AG761">
        <v>0</v>
      </c>
      <c r="AH761">
        <v>9</v>
      </c>
      <c r="AI761">
        <v>9</v>
      </c>
      <c r="AJ761" t="s">
        <v>425</v>
      </c>
      <c r="AK761" t="s">
        <v>426</v>
      </c>
      <c r="AL761" t="s">
        <v>427</v>
      </c>
      <c r="AM761" t="s">
        <v>1103</v>
      </c>
      <c r="AN761" t="s">
        <v>1104</v>
      </c>
      <c r="AP761" t="s">
        <v>1105</v>
      </c>
      <c r="AQ761" t="s">
        <v>1106</v>
      </c>
      <c r="AR761" t="s">
        <v>10944</v>
      </c>
      <c r="AS761">
        <v>2015</v>
      </c>
      <c r="AT761">
        <v>123</v>
      </c>
      <c r="AZ761">
        <v>64</v>
      </c>
      <c r="BA761">
        <v>73</v>
      </c>
      <c r="BC761" t="s">
        <v>11577</v>
      </c>
      <c r="BE761">
        <v>10</v>
      </c>
      <c r="BF761" t="s">
        <v>1108</v>
      </c>
      <c r="BG761" t="s">
        <v>1108</v>
      </c>
      <c r="BH761" t="s">
        <v>11578</v>
      </c>
      <c r="BI761" t="s">
        <v>11579</v>
      </c>
      <c r="BJ761">
        <v>26267054</v>
      </c>
    </row>
    <row r="762" spans="1:62">
      <c r="A762" t="s">
        <v>62</v>
      </c>
      <c r="B762" t="s">
        <v>11580</v>
      </c>
      <c r="F762" t="s">
        <v>11581</v>
      </c>
      <c r="I762" t="s">
        <v>11582</v>
      </c>
      <c r="J762" t="s">
        <v>1096</v>
      </c>
      <c r="M762" t="s">
        <v>67</v>
      </c>
      <c r="N762" t="s">
        <v>68</v>
      </c>
      <c r="T762" t="s">
        <v>11583</v>
      </c>
      <c r="U762" t="s">
        <v>11584</v>
      </c>
      <c r="W762" t="s">
        <v>11585</v>
      </c>
      <c r="X762" t="s">
        <v>11586</v>
      </c>
      <c r="Y762" t="s">
        <v>11587</v>
      </c>
      <c r="AA762" t="s">
        <v>8902</v>
      </c>
      <c r="AB762" t="s">
        <v>11588</v>
      </c>
      <c r="AC762" t="s">
        <v>11589</v>
      </c>
      <c r="AE762">
        <v>63</v>
      </c>
      <c r="AF762">
        <v>1</v>
      </c>
      <c r="AG762">
        <v>1</v>
      </c>
      <c r="AH762">
        <v>15</v>
      </c>
      <c r="AI762">
        <v>15</v>
      </c>
      <c r="AJ762" t="s">
        <v>425</v>
      </c>
      <c r="AK762" t="s">
        <v>426</v>
      </c>
      <c r="AL762" t="s">
        <v>427</v>
      </c>
      <c r="AM762" t="s">
        <v>1103</v>
      </c>
      <c r="AN762" t="s">
        <v>1104</v>
      </c>
      <c r="AP762" t="s">
        <v>1105</v>
      </c>
      <c r="AQ762" t="s">
        <v>1106</v>
      </c>
      <c r="AR762" t="s">
        <v>10944</v>
      </c>
      <c r="AS762">
        <v>2015</v>
      </c>
      <c r="AT762">
        <v>123</v>
      </c>
      <c r="AZ762">
        <v>93</v>
      </c>
      <c r="BA762">
        <v>100</v>
      </c>
      <c r="BC762" t="s">
        <v>11590</v>
      </c>
      <c r="BE762">
        <v>8</v>
      </c>
      <c r="BF762" t="s">
        <v>1108</v>
      </c>
      <c r="BG762" t="s">
        <v>1108</v>
      </c>
      <c r="BH762" t="s">
        <v>11578</v>
      </c>
      <c r="BI762" t="s">
        <v>11591</v>
      </c>
      <c r="BJ762">
        <v>26267057</v>
      </c>
    </row>
    <row r="763" spans="1:62">
      <c r="A763" t="s">
        <v>62</v>
      </c>
      <c r="B763" t="s">
        <v>11592</v>
      </c>
      <c r="F763" t="s">
        <v>11593</v>
      </c>
      <c r="I763" t="s">
        <v>11594</v>
      </c>
      <c r="J763" t="s">
        <v>6461</v>
      </c>
      <c r="M763" t="s">
        <v>67</v>
      </c>
      <c r="N763" t="s">
        <v>68</v>
      </c>
      <c r="T763" t="s">
        <v>11595</v>
      </c>
      <c r="U763" t="s">
        <v>11596</v>
      </c>
      <c r="W763" t="s">
        <v>11597</v>
      </c>
      <c r="X763" t="s">
        <v>11598</v>
      </c>
      <c r="Y763" t="s">
        <v>11599</v>
      </c>
      <c r="AB763" t="s">
        <v>11600</v>
      </c>
      <c r="AC763" t="s">
        <v>11601</v>
      </c>
      <c r="AE763">
        <v>70</v>
      </c>
      <c r="AF763">
        <v>0</v>
      </c>
      <c r="AG763">
        <v>0</v>
      </c>
      <c r="AH763">
        <v>38</v>
      </c>
      <c r="AI763">
        <v>38</v>
      </c>
      <c r="AJ763" t="s">
        <v>136</v>
      </c>
      <c r="AK763" t="s">
        <v>77</v>
      </c>
      <c r="AL763" t="s">
        <v>137</v>
      </c>
      <c r="AM763" t="s">
        <v>6470</v>
      </c>
      <c r="AP763" t="s">
        <v>6471</v>
      </c>
      <c r="AQ763" t="s">
        <v>6472</v>
      </c>
      <c r="AR763" t="s">
        <v>10944</v>
      </c>
      <c r="AS763">
        <v>2015</v>
      </c>
      <c r="AT763">
        <v>88</v>
      </c>
      <c r="AZ763">
        <v>101</v>
      </c>
      <c r="BA763">
        <v>109</v>
      </c>
      <c r="BC763" t="s">
        <v>11602</v>
      </c>
      <c r="BE763">
        <v>9</v>
      </c>
      <c r="BF763" t="s">
        <v>472</v>
      </c>
      <c r="BG763" t="s">
        <v>473</v>
      </c>
      <c r="BH763" t="s">
        <v>11603</v>
      </c>
      <c r="BI763" t="s">
        <v>11604</v>
      </c>
    </row>
    <row r="764" spans="1:62">
      <c r="A764" t="s">
        <v>62</v>
      </c>
      <c r="B764" t="s">
        <v>11605</v>
      </c>
      <c r="F764" t="s">
        <v>11606</v>
      </c>
      <c r="I764" t="s">
        <v>11607</v>
      </c>
      <c r="J764" t="s">
        <v>6461</v>
      </c>
      <c r="M764" t="s">
        <v>67</v>
      </c>
      <c r="N764" t="s">
        <v>68</v>
      </c>
      <c r="T764" t="s">
        <v>11608</v>
      </c>
      <c r="U764" t="s">
        <v>11609</v>
      </c>
      <c r="W764" t="s">
        <v>11610</v>
      </c>
      <c r="X764" t="s">
        <v>3006</v>
      </c>
      <c r="Y764" t="s">
        <v>3007</v>
      </c>
      <c r="AB764" t="s">
        <v>3008</v>
      </c>
      <c r="AC764" t="s">
        <v>11611</v>
      </c>
      <c r="AE764">
        <v>57</v>
      </c>
      <c r="AF764">
        <v>1</v>
      </c>
      <c r="AG764">
        <v>1</v>
      </c>
      <c r="AH764">
        <v>24</v>
      </c>
      <c r="AI764">
        <v>24</v>
      </c>
      <c r="AJ764" t="s">
        <v>136</v>
      </c>
      <c r="AK764" t="s">
        <v>77</v>
      </c>
      <c r="AL764" t="s">
        <v>137</v>
      </c>
      <c r="AM764" t="s">
        <v>6470</v>
      </c>
      <c r="AP764" t="s">
        <v>6471</v>
      </c>
      <c r="AQ764" t="s">
        <v>6472</v>
      </c>
      <c r="AR764" t="s">
        <v>10944</v>
      </c>
      <c r="AS764">
        <v>2015</v>
      </c>
      <c r="AT764">
        <v>88</v>
      </c>
      <c r="AZ764">
        <v>275</v>
      </c>
      <c r="BA764">
        <v>281</v>
      </c>
      <c r="BC764" t="s">
        <v>11612</v>
      </c>
      <c r="BE764">
        <v>7</v>
      </c>
      <c r="BF764" t="s">
        <v>472</v>
      </c>
      <c r="BG764" t="s">
        <v>473</v>
      </c>
      <c r="BH764" t="s">
        <v>11603</v>
      </c>
      <c r="BI764" t="s">
        <v>11613</v>
      </c>
    </row>
    <row r="765" spans="1:62">
      <c r="A765" t="s">
        <v>62</v>
      </c>
      <c r="B765" t="s">
        <v>11614</v>
      </c>
      <c r="F765" t="s">
        <v>11615</v>
      </c>
      <c r="I765" t="s">
        <v>11616</v>
      </c>
      <c r="J765" t="s">
        <v>905</v>
      </c>
      <c r="M765" t="s">
        <v>67</v>
      </c>
      <c r="N765" t="s">
        <v>68</v>
      </c>
      <c r="U765" t="s">
        <v>11617</v>
      </c>
      <c r="W765" t="s">
        <v>11618</v>
      </c>
      <c r="X765" t="s">
        <v>11619</v>
      </c>
      <c r="Y765" t="s">
        <v>11620</v>
      </c>
      <c r="AB765" t="s">
        <v>11621</v>
      </c>
      <c r="AC765" t="s">
        <v>11622</v>
      </c>
      <c r="AE765">
        <v>31</v>
      </c>
      <c r="AF765">
        <v>0</v>
      </c>
      <c r="AG765">
        <v>0</v>
      </c>
      <c r="AH765">
        <v>19</v>
      </c>
      <c r="AI765">
        <v>19</v>
      </c>
      <c r="AJ765" t="s">
        <v>912</v>
      </c>
      <c r="AK765" t="s">
        <v>768</v>
      </c>
      <c r="AL765" t="s">
        <v>913</v>
      </c>
      <c r="AM765" t="s">
        <v>914</v>
      </c>
      <c r="AN765" t="s">
        <v>915</v>
      </c>
      <c r="AP765" t="s">
        <v>916</v>
      </c>
      <c r="AQ765" t="s">
        <v>917</v>
      </c>
      <c r="AR765" t="s">
        <v>10944</v>
      </c>
      <c r="AS765">
        <v>2015</v>
      </c>
      <c r="AT765">
        <v>81</v>
      </c>
      <c r="AU765">
        <v>17</v>
      </c>
      <c r="AZ765">
        <v>5675</v>
      </c>
      <c r="BA765">
        <v>5682</v>
      </c>
      <c r="BC765" t="s">
        <v>11623</v>
      </c>
      <c r="BE765">
        <v>8</v>
      </c>
      <c r="BF765" t="s">
        <v>919</v>
      </c>
      <c r="BG765" t="s">
        <v>919</v>
      </c>
      <c r="BH765" t="s">
        <v>11624</v>
      </c>
      <c r="BI765" t="s">
        <v>11625</v>
      </c>
      <c r="BJ765">
        <v>26070677</v>
      </c>
    </row>
    <row r="766" spans="1:62">
      <c r="A766" t="s">
        <v>62</v>
      </c>
      <c r="B766" t="s">
        <v>11626</v>
      </c>
      <c r="F766" t="s">
        <v>11627</v>
      </c>
      <c r="I766" t="s">
        <v>11628</v>
      </c>
      <c r="J766" t="s">
        <v>6008</v>
      </c>
      <c r="M766" t="s">
        <v>67</v>
      </c>
      <c r="N766" t="s">
        <v>68</v>
      </c>
      <c r="T766" t="s">
        <v>11629</v>
      </c>
      <c r="U766" t="s">
        <v>11630</v>
      </c>
      <c r="W766" t="s">
        <v>11631</v>
      </c>
      <c r="X766" t="s">
        <v>11632</v>
      </c>
      <c r="Y766" t="s">
        <v>11633</v>
      </c>
      <c r="AB766" t="s">
        <v>11634</v>
      </c>
      <c r="AC766" t="s">
        <v>11635</v>
      </c>
      <c r="AE766">
        <v>54</v>
      </c>
      <c r="AF766">
        <v>1</v>
      </c>
      <c r="AG766">
        <v>1</v>
      </c>
      <c r="AH766">
        <v>11</v>
      </c>
      <c r="AI766">
        <v>11</v>
      </c>
      <c r="AJ766" t="s">
        <v>213</v>
      </c>
      <c r="AK766" t="s">
        <v>214</v>
      </c>
      <c r="AL766" t="s">
        <v>215</v>
      </c>
      <c r="AM766" t="s">
        <v>6016</v>
      </c>
      <c r="AN766" t="s">
        <v>6017</v>
      </c>
      <c r="AP766" t="s">
        <v>6018</v>
      </c>
      <c r="AQ766" t="s">
        <v>6019</v>
      </c>
      <c r="AR766" t="s">
        <v>10944</v>
      </c>
      <c r="AS766">
        <v>2015</v>
      </c>
      <c r="AT766">
        <v>99</v>
      </c>
      <c r="AU766">
        <v>17</v>
      </c>
      <c r="AZ766">
        <v>7241</v>
      </c>
      <c r="BA766">
        <v>7252</v>
      </c>
      <c r="BC766" t="s">
        <v>11636</v>
      </c>
      <c r="BE766">
        <v>12</v>
      </c>
      <c r="BF766" t="s">
        <v>2435</v>
      </c>
      <c r="BG766" t="s">
        <v>2435</v>
      </c>
      <c r="BH766" t="s">
        <v>11637</v>
      </c>
      <c r="BI766" t="s">
        <v>11638</v>
      </c>
      <c r="BJ766">
        <v>25921807</v>
      </c>
    </row>
    <row r="767" spans="1:62">
      <c r="A767" t="s">
        <v>62</v>
      </c>
      <c r="B767" t="s">
        <v>11639</v>
      </c>
      <c r="F767" t="s">
        <v>11640</v>
      </c>
      <c r="I767" t="s">
        <v>11641</v>
      </c>
      <c r="J767" t="s">
        <v>8125</v>
      </c>
      <c r="M767" t="s">
        <v>67</v>
      </c>
      <c r="N767" t="s">
        <v>68</v>
      </c>
      <c r="T767" t="s">
        <v>11642</v>
      </c>
      <c r="U767" t="s">
        <v>11643</v>
      </c>
      <c r="W767" t="s">
        <v>11644</v>
      </c>
      <c r="X767" t="s">
        <v>11645</v>
      </c>
      <c r="Y767" t="s">
        <v>11646</v>
      </c>
      <c r="AB767" t="s">
        <v>11647</v>
      </c>
      <c r="AC767" t="s">
        <v>11648</v>
      </c>
      <c r="AE767">
        <v>50</v>
      </c>
      <c r="AF767">
        <v>0</v>
      </c>
      <c r="AG767">
        <v>0</v>
      </c>
      <c r="AH767">
        <v>43</v>
      </c>
      <c r="AI767">
        <v>43</v>
      </c>
      <c r="AJ767" t="s">
        <v>213</v>
      </c>
      <c r="AK767" t="s">
        <v>964</v>
      </c>
      <c r="AL767" t="s">
        <v>965</v>
      </c>
      <c r="AM767" t="s">
        <v>8132</v>
      </c>
      <c r="AN767" t="s">
        <v>8133</v>
      </c>
      <c r="AP767" t="s">
        <v>8125</v>
      </c>
      <c r="AQ767" t="s">
        <v>8134</v>
      </c>
      <c r="AR767" t="s">
        <v>10944</v>
      </c>
      <c r="AS767">
        <v>2015</v>
      </c>
      <c r="AT767">
        <v>205</v>
      </c>
      <c r="AU767">
        <v>2</v>
      </c>
      <c r="AZ767">
        <v>569</v>
      </c>
      <c r="BA767">
        <v>584</v>
      </c>
      <c r="BC767" t="s">
        <v>11649</v>
      </c>
      <c r="BE767">
        <v>16</v>
      </c>
      <c r="BF767" t="s">
        <v>1684</v>
      </c>
      <c r="BG767" t="s">
        <v>1685</v>
      </c>
      <c r="BH767" t="s">
        <v>11650</v>
      </c>
      <c r="BI767" t="s">
        <v>11651</v>
      </c>
    </row>
    <row r="768" spans="1:62">
      <c r="A768" t="s">
        <v>62</v>
      </c>
      <c r="B768" t="s">
        <v>11652</v>
      </c>
      <c r="F768" t="s">
        <v>11653</v>
      </c>
      <c r="I768" t="s">
        <v>11654</v>
      </c>
      <c r="J768" t="s">
        <v>8125</v>
      </c>
      <c r="M768" t="s">
        <v>67</v>
      </c>
      <c r="N768" t="s">
        <v>68</v>
      </c>
      <c r="T768" t="s">
        <v>11655</v>
      </c>
      <c r="U768" t="s">
        <v>11656</v>
      </c>
      <c r="W768" t="s">
        <v>11657</v>
      </c>
      <c r="X768" t="s">
        <v>8867</v>
      </c>
      <c r="Y768" t="s">
        <v>4854</v>
      </c>
      <c r="AB768" t="s">
        <v>11658</v>
      </c>
      <c r="AC768" t="s">
        <v>11659</v>
      </c>
      <c r="AE768">
        <v>49</v>
      </c>
      <c r="AF768">
        <v>0</v>
      </c>
      <c r="AG768">
        <v>0</v>
      </c>
      <c r="AH768">
        <v>18</v>
      </c>
      <c r="AI768">
        <v>18</v>
      </c>
      <c r="AJ768" t="s">
        <v>213</v>
      </c>
      <c r="AK768" t="s">
        <v>964</v>
      </c>
      <c r="AL768" t="s">
        <v>965</v>
      </c>
      <c r="AM768" t="s">
        <v>8132</v>
      </c>
      <c r="AN768" t="s">
        <v>8133</v>
      </c>
      <c r="AP768" t="s">
        <v>8125</v>
      </c>
      <c r="AQ768" t="s">
        <v>8134</v>
      </c>
      <c r="AR768" t="s">
        <v>10944</v>
      </c>
      <c r="AS768">
        <v>2015</v>
      </c>
      <c r="AT768">
        <v>205</v>
      </c>
      <c r="AU768">
        <v>2</v>
      </c>
      <c r="AZ768">
        <v>637</v>
      </c>
      <c r="BA768">
        <v>645</v>
      </c>
      <c r="BC768" t="s">
        <v>11660</v>
      </c>
      <c r="BE768">
        <v>9</v>
      </c>
      <c r="BF768" t="s">
        <v>1684</v>
      </c>
      <c r="BG768" t="s">
        <v>1685</v>
      </c>
      <c r="BH768" t="s">
        <v>11650</v>
      </c>
      <c r="BI768" t="s">
        <v>11661</v>
      </c>
    </row>
    <row r="769" spans="1:62">
      <c r="A769" t="s">
        <v>62</v>
      </c>
      <c r="B769" t="s">
        <v>11662</v>
      </c>
      <c r="F769" t="s">
        <v>11663</v>
      </c>
      <c r="I769" t="s">
        <v>11664</v>
      </c>
      <c r="J769" t="s">
        <v>9893</v>
      </c>
      <c r="M769" t="s">
        <v>67</v>
      </c>
      <c r="N769" t="s">
        <v>68</v>
      </c>
      <c r="T769" t="s">
        <v>11665</v>
      </c>
      <c r="U769" t="s">
        <v>11666</v>
      </c>
      <c r="W769" t="s">
        <v>11667</v>
      </c>
      <c r="X769" t="s">
        <v>11668</v>
      </c>
      <c r="Y769" t="s">
        <v>2325</v>
      </c>
      <c r="AB769" t="s">
        <v>11669</v>
      </c>
      <c r="AC769" t="s">
        <v>11670</v>
      </c>
      <c r="AE769">
        <v>44</v>
      </c>
      <c r="AF769">
        <v>0</v>
      </c>
      <c r="AG769">
        <v>0</v>
      </c>
      <c r="AH769">
        <v>7</v>
      </c>
      <c r="AI769">
        <v>7</v>
      </c>
      <c r="AJ769" t="s">
        <v>1289</v>
      </c>
      <c r="AK769" t="s">
        <v>1290</v>
      </c>
      <c r="AL769" t="s">
        <v>1291</v>
      </c>
      <c r="AM769" t="s">
        <v>9899</v>
      </c>
      <c r="AN769" t="s">
        <v>9900</v>
      </c>
      <c r="AP769" t="s">
        <v>9901</v>
      </c>
      <c r="AQ769" t="s">
        <v>9902</v>
      </c>
      <c r="AR769" t="s">
        <v>10944</v>
      </c>
      <c r="AS769">
        <v>2015</v>
      </c>
      <c r="AT769">
        <v>54</v>
      </c>
      <c r="AU769">
        <v>6</v>
      </c>
      <c r="AZ769">
        <v>971</v>
      </c>
      <c r="BA769">
        <v>979</v>
      </c>
      <c r="BC769" t="s">
        <v>11671</v>
      </c>
      <c r="BE769">
        <v>9</v>
      </c>
      <c r="BF769" t="s">
        <v>3904</v>
      </c>
      <c r="BG769" t="s">
        <v>3904</v>
      </c>
      <c r="BH769" t="s">
        <v>11672</v>
      </c>
      <c r="BI769" t="s">
        <v>11673</v>
      </c>
      <c r="BJ769">
        <v>25266448</v>
      </c>
    </row>
    <row r="770" spans="1:62">
      <c r="A770" t="s">
        <v>62</v>
      </c>
      <c r="B770" t="s">
        <v>11674</v>
      </c>
      <c r="F770" t="s">
        <v>11675</v>
      </c>
      <c r="I770" t="s">
        <v>11676</v>
      </c>
      <c r="J770" t="s">
        <v>9619</v>
      </c>
      <c r="M770" t="s">
        <v>67</v>
      </c>
      <c r="N770" t="s">
        <v>68</v>
      </c>
      <c r="U770" t="s">
        <v>11677</v>
      </c>
      <c r="W770" t="s">
        <v>11678</v>
      </c>
      <c r="X770" t="s">
        <v>11679</v>
      </c>
      <c r="Y770" t="s">
        <v>2018</v>
      </c>
      <c r="AB770" t="s">
        <v>11680</v>
      </c>
      <c r="AC770" t="s">
        <v>11681</v>
      </c>
      <c r="AE770">
        <v>46</v>
      </c>
      <c r="AF770">
        <v>0</v>
      </c>
      <c r="AG770">
        <v>0</v>
      </c>
      <c r="AH770">
        <v>12</v>
      </c>
      <c r="AI770">
        <v>12</v>
      </c>
      <c r="AJ770" t="s">
        <v>912</v>
      </c>
      <c r="AK770" t="s">
        <v>768</v>
      </c>
      <c r="AL770" t="s">
        <v>913</v>
      </c>
      <c r="AM770" t="s">
        <v>9626</v>
      </c>
      <c r="AN770" t="s">
        <v>9627</v>
      </c>
      <c r="AP770" t="s">
        <v>9628</v>
      </c>
      <c r="AQ770" t="s">
        <v>9629</v>
      </c>
      <c r="AR770" t="s">
        <v>10944</v>
      </c>
      <c r="AS770">
        <v>2015</v>
      </c>
      <c r="AT770">
        <v>83</v>
      </c>
      <c r="AU770">
        <v>9</v>
      </c>
      <c r="AZ770">
        <v>3545</v>
      </c>
      <c r="BA770">
        <v>3554</v>
      </c>
      <c r="BC770" t="s">
        <v>11682</v>
      </c>
      <c r="BE770">
        <v>10</v>
      </c>
      <c r="BF770" t="s">
        <v>9631</v>
      </c>
      <c r="BG770" t="s">
        <v>9631</v>
      </c>
      <c r="BH770" t="s">
        <v>11683</v>
      </c>
      <c r="BI770" t="s">
        <v>11684</v>
      </c>
      <c r="BJ770">
        <v>26099584</v>
      </c>
    </row>
    <row r="771" spans="1:62">
      <c r="A771" t="s">
        <v>62</v>
      </c>
      <c r="B771" t="s">
        <v>11685</v>
      </c>
      <c r="F771" t="s">
        <v>11686</v>
      </c>
      <c r="I771" t="s">
        <v>11687</v>
      </c>
      <c r="J771" t="s">
        <v>6431</v>
      </c>
      <c r="M771" t="s">
        <v>67</v>
      </c>
      <c r="N771" t="s">
        <v>68</v>
      </c>
      <c r="T771" t="s">
        <v>11688</v>
      </c>
      <c r="U771" t="s">
        <v>11689</v>
      </c>
      <c r="W771" t="s">
        <v>11690</v>
      </c>
      <c r="X771" t="s">
        <v>11691</v>
      </c>
      <c r="Y771" t="s">
        <v>11692</v>
      </c>
      <c r="AB771" t="s">
        <v>11693</v>
      </c>
      <c r="AC771" t="s">
        <v>11694</v>
      </c>
      <c r="AE771">
        <v>48</v>
      </c>
      <c r="AF771">
        <v>1</v>
      </c>
      <c r="AG771">
        <v>1</v>
      </c>
      <c r="AH771">
        <v>74</v>
      </c>
      <c r="AI771">
        <v>76</v>
      </c>
      <c r="AJ771" t="s">
        <v>213</v>
      </c>
      <c r="AK771" t="s">
        <v>214</v>
      </c>
      <c r="AL771" t="s">
        <v>215</v>
      </c>
      <c r="AM771" t="s">
        <v>6439</v>
      </c>
      <c r="AN771" t="s">
        <v>6440</v>
      </c>
      <c r="AP771" t="s">
        <v>6441</v>
      </c>
      <c r="AQ771" t="s">
        <v>6442</v>
      </c>
      <c r="AR771" t="s">
        <v>10944</v>
      </c>
      <c r="AS771">
        <v>2015</v>
      </c>
      <c r="AT771">
        <v>34</v>
      </c>
      <c r="AU771">
        <v>9</v>
      </c>
      <c r="AZ771">
        <v>1647</v>
      </c>
      <c r="BA771">
        <v>1662</v>
      </c>
      <c r="BC771" t="s">
        <v>11695</v>
      </c>
      <c r="BE771">
        <v>16</v>
      </c>
      <c r="BF771" t="s">
        <v>577</v>
      </c>
      <c r="BG771" t="s">
        <v>577</v>
      </c>
      <c r="BH771" t="s">
        <v>11696</v>
      </c>
      <c r="BI771" t="s">
        <v>11697</v>
      </c>
      <c r="BJ771">
        <v>26024762</v>
      </c>
    </row>
    <row r="772" spans="1:62">
      <c r="A772" t="s">
        <v>62</v>
      </c>
      <c r="B772" t="s">
        <v>11698</v>
      </c>
      <c r="F772" t="s">
        <v>11699</v>
      </c>
      <c r="I772" t="s">
        <v>11700</v>
      </c>
      <c r="J772" t="s">
        <v>6521</v>
      </c>
      <c r="M772" t="s">
        <v>67</v>
      </c>
      <c r="N772" t="s">
        <v>68</v>
      </c>
      <c r="T772" t="s">
        <v>11701</v>
      </c>
      <c r="U772" t="s">
        <v>11702</v>
      </c>
      <c r="W772" t="s">
        <v>11703</v>
      </c>
      <c r="X772" t="s">
        <v>11704</v>
      </c>
      <c r="Y772" t="s">
        <v>10708</v>
      </c>
      <c r="Z772" t="s">
        <v>11705</v>
      </c>
      <c r="AA772" t="s">
        <v>11706</v>
      </c>
      <c r="AB772" t="s">
        <v>11707</v>
      </c>
      <c r="AC772" t="s">
        <v>11708</v>
      </c>
      <c r="AE772">
        <v>42</v>
      </c>
      <c r="AF772">
        <v>0</v>
      </c>
      <c r="AG772">
        <v>0</v>
      </c>
      <c r="AH772">
        <v>43</v>
      </c>
      <c r="AI772">
        <v>43</v>
      </c>
      <c r="AJ772" t="s">
        <v>213</v>
      </c>
      <c r="AK772" t="s">
        <v>964</v>
      </c>
      <c r="AL772" t="s">
        <v>965</v>
      </c>
      <c r="AM772" t="s">
        <v>6529</v>
      </c>
      <c r="AN772" t="s">
        <v>6530</v>
      </c>
      <c r="AP772" t="s">
        <v>6531</v>
      </c>
      <c r="AQ772" t="s">
        <v>6532</v>
      </c>
      <c r="AR772" t="s">
        <v>10944</v>
      </c>
      <c r="AS772">
        <v>2015</v>
      </c>
      <c r="AT772">
        <v>77</v>
      </c>
      <c r="AU772">
        <v>1</v>
      </c>
      <c r="AZ772">
        <v>11</v>
      </c>
      <c r="BA772">
        <v>19</v>
      </c>
      <c r="BC772" t="s">
        <v>11709</v>
      </c>
      <c r="BE772">
        <v>9</v>
      </c>
      <c r="BF772" t="s">
        <v>577</v>
      </c>
      <c r="BG772" t="s">
        <v>577</v>
      </c>
      <c r="BH772" t="s">
        <v>11710</v>
      </c>
      <c r="BI772" t="s">
        <v>11711</v>
      </c>
    </row>
    <row r="773" spans="1:62">
      <c r="A773" t="s">
        <v>62</v>
      </c>
      <c r="B773" t="s">
        <v>11712</v>
      </c>
      <c r="F773" t="s">
        <v>11713</v>
      </c>
      <c r="I773" t="s">
        <v>11714</v>
      </c>
      <c r="J773" t="s">
        <v>6521</v>
      </c>
      <c r="M773" t="s">
        <v>67</v>
      </c>
      <c r="N773" t="s">
        <v>68</v>
      </c>
      <c r="T773" t="s">
        <v>11715</v>
      </c>
      <c r="W773" t="s">
        <v>11716</v>
      </c>
      <c r="X773" t="s">
        <v>11717</v>
      </c>
      <c r="Y773" t="s">
        <v>11718</v>
      </c>
      <c r="AE773">
        <v>0</v>
      </c>
      <c r="AF773">
        <v>1</v>
      </c>
      <c r="AG773">
        <v>1</v>
      </c>
      <c r="AH773">
        <v>16</v>
      </c>
      <c r="AI773">
        <v>16</v>
      </c>
      <c r="AJ773" t="s">
        <v>213</v>
      </c>
      <c r="AK773" t="s">
        <v>964</v>
      </c>
      <c r="AL773" t="s">
        <v>965</v>
      </c>
      <c r="AM773" t="s">
        <v>6529</v>
      </c>
      <c r="AN773" t="s">
        <v>6530</v>
      </c>
      <c r="AP773" t="s">
        <v>6531</v>
      </c>
      <c r="AQ773" t="s">
        <v>6532</v>
      </c>
      <c r="AR773" t="s">
        <v>10944</v>
      </c>
      <c r="AS773">
        <v>2015</v>
      </c>
      <c r="AT773">
        <v>77</v>
      </c>
      <c r="AU773">
        <v>1</v>
      </c>
      <c r="AZ773">
        <v>43</v>
      </c>
      <c r="BA773">
        <v>56</v>
      </c>
      <c r="BC773" t="s">
        <v>11719</v>
      </c>
      <c r="BE773">
        <v>14</v>
      </c>
      <c r="BF773" t="s">
        <v>577</v>
      </c>
      <c r="BG773" t="s">
        <v>577</v>
      </c>
      <c r="BH773" t="s">
        <v>11710</v>
      </c>
      <c r="BI773" t="s">
        <v>11720</v>
      </c>
    </row>
    <row r="774" spans="1:62">
      <c r="A774" t="s">
        <v>62</v>
      </c>
      <c r="B774" t="s">
        <v>11721</v>
      </c>
      <c r="F774" t="s">
        <v>11722</v>
      </c>
      <c r="I774" t="s">
        <v>11723</v>
      </c>
      <c r="J774" t="s">
        <v>6521</v>
      </c>
      <c r="M774" t="s">
        <v>67</v>
      </c>
      <c r="N774" t="s">
        <v>68</v>
      </c>
      <c r="T774" t="s">
        <v>11724</v>
      </c>
      <c r="U774" t="s">
        <v>11725</v>
      </c>
      <c r="W774" t="s">
        <v>11726</v>
      </c>
      <c r="X774" t="s">
        <v>11727</v>
      </c>
      <c r="Y774" t="s">
        <v>11728</v>
      </c>
      <c r="Z774" t="s">
        <v>4702</v>
      </c>
      <c r="AB774" t="s">
        <v>11729</v>
      </c>
      <c r="AC774" t="s">
        <v>11730</v>
      </c>
      <c r="AE774">
        <v>55</v>
      </c>
      <c r="AF774">
        <v>0</v>
      </c>
      <c r="AG774">
        <v>0</v>
      </c>
      <c r="AH774">
        <v>46</v>
      </c>
      <c r="AI774">
        <v>46</v>
      </c>
      <c r="AJ774" t="s">
        <v>213</v>
      </c>
      <c r="AK774" t="s">
        <v>964</v>
      </c>
      <c r="AL774" t="s">
        <v>965</v>
      </c>
      <c r="AM774" t="s">
        <v>6529</v>
      </c>
      <c r="AN774" t="s">
        <v>6530</v>
      </c>
      <c r="AP774" t="s">
        <v>6531</v>
      </c>
      <c r="AQ774" t="s">
        <v>6532</v>
      </c>
      <c r="AR774" t="s">
        <v>10944</v>
      </c>
      <c r="AS774">
        <v>2015</v>
      </c>
      <c r="AT774">
        <v>77</v>
      </c>
      <c r="AU774">
        <v>1</v>
      </c>
      <c r="AZ774">
        <v>77</v>
      </c>
      <c r="BA774">
        <v>85</v>
      </c>
      <c r="BC774" t="s">
        <v>11731</v>
      </c>
      <c r="BE774">
        <v>9</v>
      </c>
      <c r="BF774" t="s">
        <v>577</v>
      </c>
      <c r="BG774" t="s">
        <v>577</v>
      </c>
      <c r="BH774" t="s">
        <v>11710</v>
      </c>
      <c r="BI774" t="s">
        <v>11732</v>
      </c>
    </row>
    <row r="775" spans="1:62">
      <c r="A775" t="s">
        <v>62</v>
      </c>
      <c r="B775" t="s">
        <v>11733</v>
      </c>
      <c r="F775" t="s">
        <v>11734</v>
      </c>
      <c r="I775" t="s">
        <v>11735</v>
      </c>
      <c r="J775" t="s">
        <v>11736</v>
      </c>
      <c r="M775" t="s">
        <v>67</v>
      </c>
      <c r="N775" t="s">
        <v>977</v>
      </c>
      <c r="T775" t="s">
        <v>11737</v>
      </c>
      <c r="U775" t="s">
        <v>11738</v>
      </c>
      <c r="W775" t="s">
        <v>11739</v>
      </c>
      <c r="X775" t="s">
        <v>5796</v>
      </c>
      <c r="Y775" t="s">
        <v>4867</v>
      </c>
      <c r="AB775" t="s">
        <v>11740</v>
      </c>
      <c r="AC775" t="s">
        <v>11741</v>
      </c>
      <c r="AE775">
        <v>167</v>
      </c>
      <c r="AF775">
        <v>1</v>
      </c>
      <c r="AG775">
        <v>1</v>
      </c>
      <c r="AH775">
        <v>95</v>
      </c>
      <c r="AI775">
        <v>95</v>
      </c>
      <c r="AJ775" t="s">
        <v>213</v>
      </c>
      <c r="AK775" t="s">
        <v>964</v>
      </c>
      <c r="AL775" t="s">
        <v>965</v>
      </c>
      <c r="AM775" t="s">
        <v>11742</v>
      </c>
      <c r="AN775" t="s">
        <v>11743</v>
      </c>
      <c r="AP775" t="s">
        <v>11744</v>
      </c>
      <c r="AQ775" t="s">
        <v>11745</v>
      </c>
      <c r="AR775" t="s">
        <v>10944</v>
      </c>
      <c r="AS775">
        <v>2015</v>
      </c>
      <c r="AT775">
        <v>14</v>
      </c>
      <c r="AU775">
        <v>3</v>
      </c>
      <c r="AZ775">
        <v>427</v>
      </c>
      <c r="BA775">
        <v>451</v>
      </c>
      <c r="BC775" t="s">
        <v>11746</v>
      </c>
      <c r="BE775">
        <v>25</v>
      </c>
      <c r="BF775" t="s">
        <v>1028</v>
      </c>
      <c r="BG775" t="s">
        <v>1029</v>
      </c>
      <c r="BH775" t="s">
        <v>11747</v>
      </c>
      <c r="BI775" t="s">
        <v>11748</v>
      </c>
    </row>
    <row r="776" spans="1:62">
      <c r="A776" t="s">
        <v>62</v>
      </c>
      <c r="B776" t="s">
        <v>11749</v>
      </c>
      <c r="F776" t="s">
        <v>11750</v>
      </c>
      <c r="I776" t="s">
        <v>11751</v>
      </c>
      <c r="J776" t="s">
        <v>11752</v>
      </c>
      <c r="M776" t="s">
        <v>67</v>
      </c>
      <c r="N776" t="s">
        <v>68</v>
      </c>
      <c r="T776" t="s">
        <v>11753</v>
      </c>
      <c r="U776" t="s">
        <v>11754</v>
      </c>
      <c r="W776" t="s">
        <v>11755</v>
      </c>
      <c r="X776" t="s">
        <v>11756</v>
      </c>
      <c r="Y776" t="s">
        <v>3710</v>
      </c>
      <c r="AB776" t="s">
        <v>11757</v>
      </c>
      <c r="AC776" t="s">
        <v>11758</v>
      </c>
      <c r="AE776">
        <v>30</v>
      </c>
      <c r="AF776">
        <v>0</v>
      </c>
      <c r="AG776">
        <v>0</v>
      </c>
      <c r="AH776">
        <v>56</v>
      </c>
      <c r="AI776">
        <v>56</v>
      </c>
      <c r="AJ776" t="s">
        <v>7637</v>
      </c>
      <c r="AK776" t="s">
        <v>214</v>
      </c>
      <c r="AL776" t="s">
        <v>7638</v>
      </c>
      <c r="AM776" t="s">
        <v>11759</v>
      </c>
      <c r="AN776" t="s">
        <v>11760</v>
      </c>
      <c r="AP776" t="s">
        <v>11761</v>
      </c>
      <c r="AQ776" t="s">
        <v>11762</v>
      </c>
      <c r="AR776" t="s">
        <v>10944</v>
      </c>
      <c r="AS776">
        <v>2015</v>
      </c>
      <c r="AT776">
        <v>62</v>
      </c>
      <c r="AU776">
        <v>5</v>
      </c>
      <c r="AZ776">
        <v>595</v>
      </c>
      <c r="BA776">
        <v>603</v>
      </c>
      <c r="BC776" t="s">
        <v>11763</v>
      </c>
      <c r="BE776">
        <v>9</v>
      </c>
      <c r="BF776" t="s">
        <v>577</v>
      </c>
      <c r="BG776" t="s">
        <v>577</v>
      </c>
      <c r="BH776" t="s">
        <v>11764</v>
      </c>
      <c r="BI776" t="s">
        <v>11765</v>
      </c>
    </row>
    <row r="777" spans="1:62">
      <c r="A777" t="s">
        <v>62</v>
      </c>
      <c r="B777" t="s">
        <v>11766</v>
      </c>
      <c r="F777" t="s">
        <v>11767</v>
      </c>
      <c r="I777" t="s">
        <v>11768</v>
      </c>
      <c r="J777" t="s">
        <v>11752</v>
      </c>
      <c r="M777" t="s">
        <v>67</v>
      </c>
      <c r="N777" t="s">
        <v>68</v>
      </c>
      <c r="T777" t="s">
        <v>11769</v>
      </c>
      <c r="U777" t="s">
        <v>11770</v>
      </c>
      <c r="W777" t="s">
        <v>11771</v>
      </c>
      <c r="X777" t="s">
        <v>11772</v>
      </c>
      <c r="Y777" t="s">
        <v>11773</v>
      </c>
      <c r="AB777" t="s">
        <v>11774</v>
      </c>
      <c r="AC777" t="s">
        <v>11775</v>
      </c>
      <c r="AE777">
        <v>24</v>
      </c>
      <c r="AF777">
        <v>0</v>
      </c>
      <c r="AG777">
        <v>0</v>
      </c>
      <c r="AH777">
        <v>23</v>
      </c>
      <c r="AI777">
        <v>23</v>
      </c>
      <c r="AJ777" t="s">
        <v>7637</v>
      </c>
      <c r="AK777" t="s">
        <v>214</v>
      </c>
      <c r="AL777" t="s">
        <v>7638</v>
      </c>
      <c r="AM777" t="s">
        <v>11759</v>
      </c>
      <c r="AN777" t="s">
        <v>11760</v>
      </c>
      <c r="AP777" t="s">
        <v>11761</v>
      </c>
      <c r="AQ777" t="s">
        <v>11762</v>
      </c>
      <c r="AR777" t="s">
        <v>10944</v>
      </c>
      <c r="AS777">
        <v>2015</v>
      </c>
      <c r="AT777">
        <v>62</v>
      </c>
      <c r="AU777">
        <v>5</v>
      </c>
      <c r="AZ777">
        <v>625</v>
      </c>
      <c r="BA777">
        <v>631</v>
      </c>
      <c r="BC777" t="s">
        <v>11776</v>
      </c>
      <c r="BE777">
        <v>7</v>
      </c>
      <c r="BF777" t="s">
        <v>577</v>
      </c>
      <c r="BG777" t="s">
        <v>577</v>
      </c>
      <c r="BH777" t="s">
        <v>11764</v>
      </c>
      <c r="BI777" t="s">
        <v>11777</v>
      </c>
    </row>
    <row r="778" spans="1:62">
      <c r="A778" t="s">
        <v>62</v>
      </c>
      <c r="B778" t="s">
        <v>11778</v>
      </c>
      <c r="F778" t="s">
        <v>11779</v>
      </c>
      <c r="I778" t="s">
        <v>11780</v>
      </c>
      <c r="J778" t="s">
        <v>875</v>
      </c>
      <c r="M778" t="s">
        <v>67</v>
      </c>
      <c r="N778" t="s">
        <v>68</v>
      </c>
      <c r="T778" t="s">
        <v>11781</v>
      </c>
      <c r="U778" t="s">
        <v>11782</v>
      </c>
      <c r="W778" t="s">
        <v>11783</v>
      </c>
      <c r="X778" t="s">
        <v>11784</v>
      </c>
      <c r="Y778" t="s">
        <v>11785</v>
      </c>
      <c r="AB778" t="s">
        <v>11786</v>
      </c>
      <c r="AC778" t="s">
        <v>11787</v>
      </c>
      <c r="AE778">
        <v>35</v>
      </c>
      <c r="AF778">
        <v>0</v>
      </c>
      <c r="AG778">
        <v>0</v>
      </c>
      <c r="AH778">
        <v>24</v>
      </c>
      <c r="AI778">
        <v>24</v>
      </c>
      <c r="AJ778" t="s">
        <v>112</v>
      </c>
      <c r="AK778" t="s">
        <v>113</v>
      </c>
      <c r="AL778" t="s">
        <v>114</v>
      </c>
      <c r="AM778" t="s">
        <v>883</v>
      </c>
      <c r="AN778" t="s">
        <v>884</v>
      </c>
      <c r="AP778" t="s">
        <v>885</v>
      </c>
      <c r="AQ778" t="s">
        <v>886</v>
      </c>
      <c r="AR778" t="s">
        <v>10944</v>
      </c>
      <c r="AS778">
        <v>2015</v>
      </c>
      <c r="AT778">
        <v>207</v>
      </c>
      <c r="AZ778">
        <v>41</v>
      </c>
      <c r="BA778">
        <v>50</v>
      </c>
      <c r="BC778" t="s">
        <v>11788</v>
      </c>
      <c r="BE778">
        <v>10</v>
      </c>
      <c r="BF778" t="s">
        <v>697</v>
      </c>
      <c r="BG778" t="s">
        <v>473</v>
      </c>
      <c r="BH778" t="s">
        <v>11789</v>
      </c>
      <c r="BI778" t="s">
        <v>11790</v>
      </c>
    </row>
    <row r="779" spans="1:62">
      <c r="A779" t="s">
        <v>62</v>
      </c>
      <c r="B779" t="s">
        <v>11791</v>
      </c>
      <c r="F779" t="s">
        <v>11792</v>
      </c>
      <c r="I779" t="s">
        <v>11793</v>
      </c>
      <c r="J779" t="s">
        <v>11794</v>
      </c>
      <c r="M779" t="s">
        <v>67</v>
      </c>
      <c r="N779" t="s">
        <v>68</v>
      </c>
      <c r="T779" t="s">
        <v>11795</v>
      </c>
      <c r="U779" t="s">
        <v>11796</v>
      </c>
      <c r="W779" t="s">
        <v>11797</v>
      </c>
      <c r="X779" t="s">
        <v>11798</v>
      </c>
      <c r="Y779" t="s">
        <v>9499</v>
      </c>
      <c r="AB779" t="s">
        <v>11799</v>
      </c>
      <c r="AC779" t="s">
        <v>11800</v>
      </c>
      <c r="AE779">
        <v>39</v>
      </c>
      <c r="AF779">
        <v>0</v>
      </c>
      <c r="AG779">
        <v>0</v>
      </c>
      <c r="AH779">
        <v>12</v>
      </c>
      <c r="AI779">
        <v>12</v>
      </c>
      <c r="AJ779" t="s">
        <v>358</v>
      </c>
      <c r="AK779" t="s">
        <v>359</v>
      </c>
      <c r="AL779" t="s">
        <v>360</v>
      </c>
      <c r="AM779" t="s">
        <v>11801</v>
      </c>
      <c r="AN779" t="s">
        <v>11802</v>
      </c>
      <c r="AP779" t="s">
        <v>11803</v>
      </c>
      <c r="AQ779" t="s">
        <v>11804</v>
      </c>
      <c r="AR779" t="s">
        <v>10944</v>
      </c>
      <c r="AS779">
        <v>2015</v>
      </c>
      <c r="AT779">
        <v>167</v>
      </c>
      <c r="AU779">
        <v>2</v>
      </c>
      <c r="AZ779">
        <v>277</v>
      </c>
      <c r="BA779">
        <v>284</v>
      </c>
      <c r="BC779" t="s">
        <v>11805</v>
      </c>
      <c r="BE779">
        <v>8</v>
      </c>
      <c r="BF779" t="s">
        <v>2823</v>
      </c>
      <c r="BG779" t="s">
        <v>473</v>
      </c>
      <c r="BH779" t="s">
        <v>11806</v>
      </c>
      <c r="BI779" t="s">
        <v>11807</v>
      </c>
    </row>
    <row r="780" spans="1:62">
      <c r="A780" t="s">
        <v>62</v>
      </c>
      <c r="B780" t="s">
        <v>11808</v>
      </c>
      <c r="F780" t="s">
        <v>11809</v>
      </c>
      <c r="I780" t="s">
        <v>11810</v>
      </c>
      <c r="J780" t="s">
        <v>3362</v>
      </c>
      <c r="M780" t="s">
        <v>67</v>
      </c>
      <c r="N780" t="s">
        <v>68</v>
      </c>
      <c r="T780" t="s">
        <v>11811</v>
      </c>
      <c r="U780" t="s">
        <v>11812</v>
      </c>
      <c r="W780" t="s">
        <v>11813</v>
      </c>
      <c r="X780" t="s">
        <v>11814</v>
      </c>
      <c r="Y780" t="s">
        <v>11815</v>
      </c>
      <c r="AB780" t="s">
        <v>11816</v>
      </c>
      <c r="AC780" t="s">
        <v>11817</v>
      </c>
      <c r="AE780">
        <v>38</v>
      </c>
      <c r="AF780">
        <v>0</v>
      </c>
      <c r="AG780">
        <v>0</v>
      </c>
      <c r="AH780">
        <v>10</v>
      </c>
      <c r="AI780">
        <v>10</v>
      </c>
      <c r="AJ780" t="s">
        <v>213</v>
      </c>
      <c r="AK780" t="s">
        <v>964</v>
      </c>
      <c r="AL780" t="s">
        <v>965</v>
      </c>
      <c r="AM780" t="s">
        <v>3370</v>
      </c>
      <c r="AN780" t="s">
        <v>3371</v>
      </c>
      <c r="AP780" t="s">
        <v>3372</v>
      </c>
      <c r="AQ780" t="s">
        <v>3373</v>
      </c>
      <c r="AR780" t="s">
        <v>10944</v>
      </c>
      <c r="AS780">
        <v>2015</v>
      </c>
      <c r="AT780">
        <v>108</v>
      </c>
      <c r="AU780">
        <v>3</v>
      </c>
      <c r="AZ780">
        <v>703</v>
      </c>
      <c r="BA780">
        <v>710</v>
      </c>
      <c r="BC780" t="s">
        <v>11818</v>
      </c>
      <c r="BE780">
        <v>8</v>
      </c>
      <c r="BF780" t="s">
        <v>848</v>
      </c>
      <c r="BG780" t="s">
        <v>848</v>
      </c>
      <c r="BH780" t="s">
        <v>11819</v>
      </c>
      <c r="BI780" t="s">
        <v>11820</v>
      </c>
      <c r="BJ780">
        <v>26159664</v>
      </c>
    </row>
    <row r="781" spans="1:62">
      <c r="A781" t="s">
        <v>62</v>
      </c>
      <c r="B781" t="s">
        <v>11821</v>
      </c>
      <c r="F781" t="s">
        <v>11822</v>
      </c>
      <c r="I781" t="s">
        <v>11823</v>
      </c>
      <c r="J781" t="s">
        <v>8125</v>
      </c>
      <c r="M781" t="s">
        <v>67</v>
      </c>
      <c r="N781" t="s">
        <v>68</v>
      </c>
      <c r="T781" t="s">
        <v>11824</v>
      </c>
      <c r="U781" t="s">
        <v>11825</v>
      </c>
      <c r="W781" t="s">
        <v>11826</v>
      </c>
      <c r="X781" t="s">
        <v>11827</v>
      </c>
      <c r="Y781" t="s">
        <v>11828</v>
      </c>
      <c r="AB781" t="s">
        <v>11829</v>
      </c>
      <c r="AC781" t="s">
        <v>11830</v>
      </c>
      <c r="AE781">
        <v>44</v>
      </c>
      <c r="AF781">
        <v>0</v>
      </c>
      <c r="AG781">
        <v>0</v>
      </c>
      <c r="AH781">
        <v>27</v>
      </c>
      <c r="AI781">
        <v>30</v>
      </c>
      <c r="AJ781" t="s">
        <v>213</v>
      </c>
      <c r="AK781" t="s">
        <v>964</v>
      </c>
      <c r="AL781" t="s">
        <v>965</v>
      </c>
      <c r="AM781" t="s">
        <v>8132</v>
      </c>
      <c r="AN781" t="s">
        <v>8133</v>
      </c>
      <c r="AP781" t="s">
        <v>8125</v>
      </c>
      <c r="AQ781" t="s">
        <v>8134</v>
      </c>
      <c r="AR781" t="s">
        <v>10944</v>
      </c>
      <c r="AS781">
        <v>2015</v>
      </c>
      <c r="AT781">
        <v>205</v>
      </c>
      <c r="AU781">
        <v>1</v>
      </c>
      <c r="AZ781">
        <v>151</v>
      </c>
      <c r="BA781">
        <v>167</v>
      </c>
      <c r="BC781" t="s">
        <v>11831</v>
      </c>
      <c r="BE781">
        <v>17</v>
      </c>
      <c r="BF781" t="s">
        <v>1684</v>
      </c>
      <c r="BG781" t="s">
        <v>1685</v>
      </c>
      <c r="BH781" t="s">
        <v>11832</v>
      </c>
      <c r="BI781" t="s">
        <v>11833</v>
      </c>
    </row>
    <row r="782" spans="1:62">
      <c r="A782" t="s">
        <v>62</v>
      </c>
      <c r="B782" t="s">
        <v>11834</v>
      </c>
      <c r="F782" t="s">
        <v>11835</v>
      </c>
      <c r="I782" t="s">
        <v>11836</v>
      </c>
      <c r="J782" t="s">
        <v>11837</v>
      </c>
      <c r="M782" t="s">
        <v>67</v>
      </c>
      <c r="N782" t="s">
        <v>68</v>
      </c>
      <c r="T782" t="s">
        <v>11838</v>
      </c>
      <c r="U782" t="s">
        <v>11839</v>
      </c>
      <c r="W782" t="s">
        <v>11840</v>
      </c>
      <c r="X782" t="s">
        <v>11841</v>
      </c>
      <c r="Y782" t="s">
        <v>8743</v>
      </c>
      <c r="AE782">
        <v>30</v>
      </c>
      <c r="AF782">
        <v>1</v>
      </c>
      <c r="AG782">
        <v>1</v>
      </c>
      <c r="AH782">
        <v>6</v>
      </c>
      <c r="AI782">
        <v>6</v>
      </c>
      <c r="AJ782" t="s">
        <v>1519</v>
      </c>
      <c r="AK782" t="s">
        <v>214</v>
      </c>
      <c r="AL782" t="s">
        <v>1520</v>
      </c>
      <c r="AM782" t="s">
        <v>11842</v>
      </c>
      <c r="AN782" t="s">
        <v>11843</v>
      </c>
      <c r="AP782" t="s">
        <v>11844</v>
      </c>
      <c r="AQ782" t="s">
        <v>11845</v>
      </c>
      <c r="AR782" t="s">
        <v>10944</v>
      </c>
      <c r="AS782">
        <v>2015</v>
      </c>
      <c r="AT782">
        <v>194</v>
      </c>
      <c r="AU782">
        <v>3</v>
      </c>
      <c r="AZ782">
        <v>647</v>
      </c>
      <c r="BA782">
        <v>652</v>
      </c>
      <c r="BC782" t="s">
        <v>11846</v>
      </c>
      <c r="BE782">
        <v>6</v>
      </c>
      <c r="BF782" t="s">
        <v>11847</v>
      </c>
      <c r="BG782" t="s">
        <v>11847</v>
      </c>
      <c r="BH782" t="s">
        <v>11848</v>
      </c>
      <c r="BI782" t="s">
        <v>11849</v>
      </c>
      <c r="BJ782">
        <v>25916675</v>
      </c>
    </row>
    <row r="783" spans="1:62">
      <c r="A783" t="s">
        <v>62</v>
      </c>
      <c r="B783" t="s">
        <v>11850</v>
      </c>
      <c r="F783" t="s">
        <v>11851</v>
      </c>
      <c r="I783" t="s">
        <v>11852</v>
      </c>
      <c r="J783" t="s">
        <v>1372</v>
      </c>
      <c r="M783" t="s">
        <v>67</v>
      </c>
      <c r="N783" t="s">
        <v>68</v>
      </c>
      <c r="T783" t="s">
        <v>11853</v>
      </c>
      <c r="U783" t="s">
        <v>11854</v>
      </c>
      <c r="W783" t="s">
        <v>11855</v>
      </c>
      <c r="X783" t="s">
        <v>3552</v>
      </c>
      <c r="Y783" t="s">
        <v>3553</v>
      </c>
      <c r="AB783" t="s">
        <v>11856</v>
      </c>
      <c r="AC783" t="s">
        <v>11857</v>
      </c>
      <c r="AE783">
        <v>42</v>
      </c>
      <c r="AF783">
        <v>2</v>
      </c>
      <c r="AG783">
        <v>2</v>
      </c>
      <c r="AH783">
        <v>22</v>
      </c>
      <c r="AI783">
        <v>22</v>
      </c>
      <c r="AJ783" t="s">
        <v>1380</v>
      </c>
      <c r="AK783" t="s">
        <v>1381</v>
      </c>
      <c r="AL783" t="s">
        <v>1382</v>
      </c>
      <c r="AM783" t="s">
        <v>1383</v>
      </c>
      <c r="AP783" t="s">
        <v>1384</v>
      </c>
      <c r="AQ783" t="s">
        <v>1385</v>
      </c>
      <c r="AR783" t="s">
        <v>10944</v>
      </c>
      <c r="AS783">
        <v>2015</v>
      </c>
      <c r="AT783">
        <v>94</v>
      </c>
      <c r="AZ783">
        <v>10</v>
      </c>
      <c r="BA783">
        <v>18</v>
      </c>
      <c r="BC783" t="s">
        <v>11858</v>
      </c>
      <c r="BE783">
        <v>9</v>
      </c>
      <c r="BF783" t="s">
        <v>577</v>
      </c>
      <c r="BG783" t="s">
        <v>577</v>
      </c>
      <c r="BH783" t="s">
        <v>11859</v>
      </c>
      <c r="BI783" t="s">
        <v>11860</v>
      </c>
      <c r="BJ783">
        <v>25956452</v>
      </c>
    </row>
    <row r="784" spans="1:62">
      <c r="A784" t="s">
        <v>62</v>
      </c>
      <c r="B784" t="s">
        <v>11861</v>
      </c>
      <c r="F784" t="s">
        <v>11862</v>
      </c>
      <c r="I784" t="s">
        <v>11863</v>
      </c>
      <c r="J784" t="s">
        <v>11864</v>
      </c>
      <c r="M784" t="s">
        <v>67</v>
      </c>
      <c r="N784" t="s">
        <v>68</v>
      </c>
      <c r="T784" t="s">
        <v>11865</v>
      </c>
      <c r="U784" t="s">
        <v>11866</v>
      </c>
      <c r="W784" t="s">
        <v>11867</v>
      </c>
      <c r="X784" t="s">
        <v>4803</v>
      </c>
      <c r="Y784" t="s">
        <v>3486</v>
      </c>
      <c r="AB784" t="s">
        <v>11868</v>
      </c>
      <c r="AC784" t="s">
        <v>11869</v>
      </c>
      <c r="AE784">
        <v>38</v>
      </c>
      <c r="AF784">
        <v>0</v>
      </c>
      <c r="AG784">
        <v>0</v>
      </c>
      <c r="AH784">
        <v>52</v>
      </c>
      <c r="AI784">
        <v>53</v>
      </c>
      <c r="AJ784" t="s">
        <v>136</v>
      </c>
      <c r="AK784" t="s">
        <v>77</v>
      </c>
      <c r="AL784" t="s">
        <v>137</v>
      </c>
      <c r="AM784" t="s">
        <v>11870</v>
      </c>
      <c r="AN784" t="s">
        <v>11871</v>
      </c>
      <c r="AP784" t="s">
        <v>11872</v>
      </c>
      <c r="AQ784" t="s">
        <v>11873</v>
      </c>
      <c r="AR784" t="s">
        <v>10944</v>
      </c>
      <c r="AS784">
        <v>2015</v>
      </c>
      <c r="AT784">
        <v>116</v>
      </c>
      <c r="AZ784">
        <v>92</v>
      </c>
      <c r="BA784">
        <v>101</v>
      </c>
      <c r="BC784" t="s">
        <v>11874</v>
      </c>
      <c r="BE784">
        <v>10</v>
      </c>
      <c r="BF784" t="s">
        <v>11875</v>
      </c>
      <c r="BG784" t="s">
        <v>11876</v>
      </c>
      <c r="BH784" t="s">
        <v>11877</v>
      </c>
      <c r="BI784" t="s">
        <v>11878</v>
      </c>
    </row>
    <row r="785" spans="1:62">
      <c r="A785" t="s">
        <v>62</v>
      </c>
      <c r="B785" t="s">
        <v>11879</v>
      </c>
      <c r="F785" t="s">
        <v>11880</v>
      </c>
      <c r="I785" t="s">
        <v>11881</v>
      </c>
      <c r="J785" t="s">
        <v>11882</v>
      </c>
      <c r="M785" t="s">
        <v>67</v>
      </c>
      <c r="N785" t="s">
        <v>68</v>
      </c>
      <c r="T785" t="s">
        <v>11883</v>
      </c>
      <c r="U785" t="s">
        <v>11884</v>
      </c>
      <c r="W785" t="s">
        <v>11885</v>
      </c>
      <c r="X785" t="s">
        <v>11886</v>
      </c>
      <c r="Y785" t="s">
        <v>11887</v>
      </c>
      <c r="AB785" t="s">
        <v>11888</v>
      </c>
      <c r="AC785" t="s">
        <v>11889</v>
      </c>
      <c r="AE785">
        <v>33</v>
      </c>
      <c r="AF785">
        <v>0</v>
      </c>
      <c r="AG785">
        <v>0</v>
      </c>
      <c r="AH785">
        <v>23</v>
      </c>
      <c r="AI785">
        <v>23</v>
      </c>
      <c r="AJ785" t="s">
        <v>76</v>
      </c>
      <c r="AK785" t="s">
        <v>77</v>
      </c>
      <c r="AL785" t="s">
        <v>78</v>
      </c>
      <c r="AM785" t="s">
        <v>11890</v>
      </c>
      <c r="AN785" t="s">
        <v>11891</v>
      </c>
      <c r="AP785" t="s">
        <v>11892</v>
      </c>
      <c r="AQ785" t="s">
        <v>11893</v>
      </c>
      <c r="AR785" t="s">
        <v>10944</v>
      </c>
      <c r="AS785">
        <v>2015</v>
      </c>
      <c r="AT785">
        <v>75</v>
      </c>
      <c r="AZ785">
        <v>96</v>
      </c>
      <c r="BA785">
        <v>103</v>
      </c>
      <c r="BC785" t="s">
        <v>11894</v>
      </c>
      <c r="BE785">
        <v>8</v>
      </c>
      <c r="BF785" t="s">
        <v>3995</v>
      </c>
      <c r="BG785" t="s">
        <v>473</v>
      </c>
      <c r="BH785" t="s">
        <v>11895</v>
      </c>
      <c r="BI785" t="s">
        <v>11896</v>
      </c>
    </row>
    <row r="786" spans="1:62">
      <c r="A786" t="s">
        <v>62</v>
      </c>
      <c r="B786" t="s">
        <v>11897</v>
      </c>
      <c r="F786" t="s">
        <v>11898</v>
      </c>
      <c r="I786" t="s">
        <v>11899</v>
      </c>
      <c r="J786" t="s">
        <v>7681</v>
      </c>
      <c r="M786" t="s">
        <v>67</v>
      </c>
      <c r="N786" t="s">
        <v>68</v>
      </c>
      <c r="T786" t="s">
        <v>11900</v>
      </c>
      <c r="U786" t="s">
        <v>11901</v>
      </c>
      <c r="W786" t="s">
        <v>11902</v>
      </c>
      <c r="X786" t="s">
        <v>11903</v>
      </c>
      <c r="Y786" t="s">
        <v>11904</v>
      </c>
      <c r="AB786" t="s">
        <v>11905</v>
      </c>
      <c r="AC786" t="s">
        <v>11906</v>
      </c>
      <c r="AE786">
        <v>49</v>
      </c>
      <c r="AF786">
        <v>0</v>
      </c>
      <c r="AG786">
        <v>0</v>
      </c>
      <c r="AH786">
        <v>35</v>
      </c>
      <c r="AI786">
        <v>39</v>
      </c>
      <c r="AJ786" t="s">
        <v>112</v>
      </c>
      <c r="AK786" t="s">
        <v>113</v>
      </c>
      <c r="AL786" t="s">
        <v>114</v>
      </c>
      <c r="AM786" t="s">
        <v>7689</v>
      </c>
      <c r="AN786" t="s">
        <v>7690</v>
      </c>
      <c r="AP786" t="s">
        <v>7691</v>
      </c>
      <c r="AQ786" t="s">
        <v>7692</v>
      </c>
      <c r="AR786" t="s">
        <v>10944</v>
      </c>
      <c r="AS786">
        <v>2015</v>
      </c>
      <c r="AT786">
        <v>69</v>
      </c>
      <c r="AZ786">
        <v>52</v>
      </c>
      <c r="BA786">
        <v>58</v>
      </c>
      <c r="BC786" t="s">
        <v>11907</v>
      </c>
      <c r="BE786">
        <v>7</v>
      </c>
      <c r="BF786" t="s">
        <v>3995</v>
      </c>
      <c r="BG786" t="s">
        <v>473</v>
      </c>
      <c r="BH786" t="s">
        <v>11908</v>
      </c>
      <c r="BI786" t="s">
        <v>11909</v>
      </c>
    </row>
    <row r="787" spans="1:62">
      <c r="A787" t="s">
        <v>62</v>
      </c>
      <c r="B787" t="s">
        <v>11910</v>
      </c>
      <c r="F787" t="s">
        <v>11911</v>
      </c>
      <c r="I787" t="s">
        <v>11912</v>
      </c>
      <c r="J787" t="s">
        <v>1304</v>
      </c>
      <c r="M787" t="s">
        <v>67</v>
      </c>
      <c r="N787" t="s">
        <v>68</v>
      </c>
      <c r="T787" t="s">
        <v>11913</v>
      </c>
      <c r="U787" t="s">
        <v>11914</v>
      </c>
      <c r="W787" t="s">
        <v>11915</v>
      </c>
      <c r="X787" t="s">
        <v>11916</v>
      </c>
      <c r="Y787" t="s">
        <v>3817</v>
      </c>
      <c r="AB787" t="s">
        <v>11917</v>
      </c>
      <c r="AC787" t="s">
        <v>11918</v>
      </c>
      <c r="AE787">
        <v>36</v>
      </c>
      <c r="AF787">
        <v>0</v>
      </c>
      <c r="AG787">
        <v>0</v>
      </c>
      <c r="AH787">
        <v>11</v>
      </c>
      <c r="AI787">
        <v>11</v>
      </c>
      <c r="AJ787" t="s">
        <v>358</v>
      </c>
      <c r="AK787" t="s">
        <v>359</v>
      </c>
      <c r="AL787" t="s">
        <v>360</v>
      </c>
      <c r="AM787" t="s">
        <v>1312</v>
      </c>
      <c r="AN787" t="s">
        <v>1313</v>
      </c>
      <c r="AP787" t="s">
        <v>1314</v>
      </c>
      <c r="AQ787" t="s">
        <v>1315</v>
      </c>
      <c r="AR787" t="s">
        <v>10944</v>
      </c>
      <c r="AS787">
        <v>2015</v>
      </c>
      <c r="AT787">
        <v>95</v>
      </c>
      <c r="AU787">
        <v>12</v>
      </c>
      <c r="AZ787">
        <v>2494</v>
      </c>
      <c r="BA787">
        <v>2500</v>
      </c>
      <c r="BC787" t="s">
        <v>11919</v>
      </c>
      <c r="BE787">
        <v>7</v>
      </c>
      <c r="BF787" t="s">
        <v>775</v>
      </c>
      <c r="BG787" t="s">
        <v>776</v>
      </c>
      <c r="BH787" t="s">
        <v>11920</v>
      </c>
      <c r="BI787" t="s">
        <v>11921</v>
      </c>
      <c r="BJ787">
        <v>25363864</v>
      </c>
    </row>
    <row r="788" spans="1:62">
      <c r="A788" t="s">
        <v>62</v>
      </c>
      <c r="B788" t="s">
        <v>11922</v>
      </c>
      <c r="F788" t="s">
        <v>11923</v>
      </c>
      <c r="I788" t="s">
        <v>11924</v>
      </c>
      <c r="J788" t="s">
        <v>11925</v>
      </c>
      <c r="M788" t="s">
        <v>67</v>
      </c>
      <c r="N788" t="s">
        <v>68</v>
      </c>
      <c r="T788" t="s">
        <v>11926</v>
      </c>
      <c r="U788" t="s">
        <v>11927</v>
      </c>
      <c r="W788" t="s">
        <v>11928</v>
      </c>
      <c r="X788" t="s">
        <v>11929</v>
      </c>
      <c r="Y788" t="s">
        <v>11930</v>
      </c>
      <c r="AB788" t="s">
        <v>11931</v>
      </c>
      <c r="AC788" t="s">
        <v>11932</v>
      </c>
      <c r="AE788">
        <v>53</v>
      </c>
      <c r="AF788">
        <v>1</v>
      </c>
      <c r="AG788">
        <v>1</v>
      </c>
      <c r="AH788">
        <v>19</v>
      </c>
      <c r="AI788">
        <v>23</v>
      </c>
      <c r="AJ788" t="s">
        <v>1519</v>
      </c>
      <c r="AK788" t="s">
        <v>214</v>
      </c>
      <c r="AL788" t="s">
        <v>1520</v>
      </c>
      <c r="AM788" t="s">
        <v>11933</v>
      </c>
      <c r="AN788" t="s">
        <v>11934</v>
      </c>
      <c r="AP788" t="s">
        <v>11935</v>
      </c>
      <c r="AQ788" t="s">
        <v>11936</v>
      </c>
      <c r="AR788" t="s">
        <v>10944</v>
      </c>
      <c r="AS788">
        <v>2015</v>
      </c>
      <c r="AT788">
        <v>27</v>
      </c>
      <c r="AU788">
        <v>9</v>
      </c>
      <c r="AZ788">
        <v>1895</v>
      </c>
      <c r="BA788">
        <v>1904</v>
      </c>
      <c r="BC788" t="s">
        <v>11937</v>
      </c>
      <c r="BE788">
        <v>10</v>
      </c>
      <c r="BF788" t="s">
        <v>2348</v>
      </c>
      <c r="BG788" t="s">
        <v>2348</v>
      </c>
      <c r="BH788" t="s">
        <v>11938</v>
      </c>
      <c r="BI788" t="s">
        <v>11939</v>
      </c>
      <c r="BJ788">
        <v>25958325</v>
      </c>
    </row>
    <row r="789" spans="1:62">
      <c r="A789" t="s">
        <v>62</v>
      </c>
      <c r="B789" t="s">
        <v>11940</v>
      </c>
      <c r="F789" t="s">
        <v>11941</v>
      </c>
      <c r="I789" t="s">
        <v>11942</v>
      </c>
      <c r="J789" t="s">
        <v>11943</v>
      </c>
      <c r="M789" t="s">
        <v>67</v>
      </c>
      <c r="N789" t="s">
        <v>68</v>
      </c>
      <c r="T789" t="s">
        <v>11944</v>
      </c>
      <c r="U789" t="s">
        <v>11945</v>
      </c>
      <c r="W789" t="s">
        <v>11946</v>
      </c>
      <c r="X789" t="s">
        <v>11947</v>
      </c>
      <c r="Y789" t="s">
        <v>11948</v>
      </c>
      <c r="AB789" t="s">
        <v>11949</v>
      </c>
      <c r="AC789" t="s">
        <v>11950</v>
      </c>
      <c r="AE789">
        <v>59</v>
      </c>
      <c r="AF789">
        <v>0</v>
      </c>
      <c r="AG789">
        <v>0</v>
      </c>
      <c r="AH789">
        <v>27</v>
      </c>
      <c r="AI789">
        <v>34</v>
      </c>
      <c r="AJ789" t="s">
        <v>1519</v>
      </c>
      <c r="AK789" t="s">
        <v>214</v>
      </c>
      <c r="AL789" t="s">
        <v>1520</v>
      </c>
      <c r="AM789" t="s">
        <v>11951</v>
      </c>
      <c r="AN789" t="s">
        <v>11952</v>
      </c>
      <c r="AP789" t="s">
        <v>11953</v>
      </c>
      <c r="AQ789" t="s">
        <v>11954</v>
      </c>
      <c r="AR789" t="s">
        <v>10944</v>
      </c>
      <c r="AS789">
        <v>2015</v>
      </c>
      <c r="AT789">
        <v>15</v>
      </c>
      <c r="AZ789">
        <v>28</v>
      </c>
      <c r="BA789">
        <v>38</v>
      </c>
      <c r="BC789" t="s">
        <v>11955</v>
      </c>
      <c r="BE789">
        <v>11</v>
      </c>
      <c r="BF789" t="s">
        <v>1335</v>
      </c>
      <c r="BG789" t="s">
        <v>1335</v>
      </c>
      <c r="BH789" t="s">
        <v>11956</v>
      </c>
      <c r="BI789" t="s">
        <v>11957</v>
      </c>
      <c r="BJ789">
        <v>26072463</v>
      </c>
    </row>
    <row r="790" spans="1:62">
      <c r="A790" t="s">
        <v>62</v>
      </c>
      <c r="B790" t="s">
        <v>11958</v>
      </c>
      <c r="F790" t="s">
        <v>11959</v>
      </c>
      <c r="I790" t="s">
        <v>11960</v>
      </c>
      <c r="J790" t="s">
        <v>1428</v>
      </c>
      <c r="M790" t="s">
        <v>67</v>
      </c>
      <c r="N790" t="s">
        <v>68</v>
      </c>
      <c r="T790" t="s">
        <v>11961</v>
      </c>
      <c r="U790" t="s">
        <v>11962</v>
      </c>
      <c r="W790" t="s">
        <v>11963</v>
      </c>
      <c r="X790" t="s">
        <v>11964</v>
      </c>
      <c r="Y790" t="s">
        <v>1676</v>
      </c>
      <c r="AB790" t="s">
        <v>11965</v>
      </c>
      <c r="AC790" t="s">
        <v>11966</v>
      </c>
      <c r="AE790">
        <v>52</v>
      </c>
      <c r="AF790">
        <v>2</v>
      </c>
      <c r="AG790">
        <v>2</v>
      </c>
      <c r="AH790">
        <v>26</v>
      </c>
      <c r="AI790">
        <v>32</v>
      </c>
      <c r="AJ790" t="s">
        <v>358</v>
      </c>
      <c r="AK790" t="s">
        <v>359</v>
      </c>
      <c r="AL790" t="s">
        <v>360</v>
      </c>
      <c r="AM790" t="s">
        <v>1436</v>
      </c>
      <c r="AN790" t="s">
        <v>1437</v>
      </c>
      <c r="AP790" t="s">
        <v>1438</v>
      </c>
      <c r="AQ790" t="s">
        <v>1439</v>
      </c>
      <c r="AR790" t="s">
        <v>10944</v>
      </c>
      <c r="AS790">
        <v>2015</v>
      </c>
      <c r="AT790">
        <v>16</v>
      </c>
      <c r="AU790">
        <v>7</v>
      </c>
      <c r="AZ790">
        <v>653</v>
      </c>
      <c r="BA790">
        <v>661</v>
      </c>
      <c r="BC790" t="s">
        <v>11967</v>
      </c>
      <c r="BE790">
        <v>9</v>
      </c>
      <c r="BF790" t="s">
        <v>577</v>
      </c>
      <c r="BG790" t="s">
        <v>577</v>
      </c>
      <c r="BH790" t="s">
        <v>11968</v>
      </c>
      <c r="BI790" t="s">
        <v>11969</v>
      </c>
      <c r="BJ790">
        <v>25441450</v>
      </c>
    </row>
    <row r="791" spans="1:62">
      <c r="A791" t="s">
        <v>62</v>
      </c>
      <c r="B791" t="s">
        <v>11970</v>
      </c>
      <c r="F791" t="s">
        <v>11971</v>
      </c>
      <c r="I791" t="s">
        <v>11972</v>
      </c>
      <c r="J791" t="s">
        <v>1428</v>
      </c>
      <c r="M791" t="s">
        <v>67</v>
      </c>
      <c r="N791" t="s">
        <v>977</v>
      </c>
      <c r="T791" t="s">
        <v>11973</v>
      </c>
      <c r="U791" t="s">
        <v>11974</v>
      </c>
      <c r="W791" t="s">
        <v>11975</v>
      </c>
      <c r="X791" t="s">
        <v>11976</v>
      </c>
      <c r="Y791" t="s">
        <v>11977</v>
      </c>
      <c r="AB791" t="s">
        <v>11978</v>
      </c>
      <c r="AC791" t="s">
        <v>11979</v>
      </c>
      <c r="AE791">
        <v>116</v>
      </c>
      <c r="AF791">
        <v>1</v>
      </c>
      <c r="AG791">
        <v>1</v>
      </c>
      <c r="AH791">
        <v>19</v>
      </c>
      <c r="AI791">
        <v>20</v>
      </c>
      <c r="AJ791" t="s">
        <v>358</v>
      </c>
      <c r="AK791" t="s">
        <v>359</v>
      </c>
      <c r="AL791" t="s">
        <v>360</v>
      </c>
      <c r="AM791" t="s">
        <v>1436</v>
      </c>
      <c r="AN791" t="s">
        <v>1437</v>
      </c>
      <c r="AP791" t="s">
        <v>1438</v>
      </c>
      <c r="AQ791" t="s">
        <v>1439</v>
      </c>
      <c r="AR791" t="s">
        <v>10944</v>
      </c>
      <c r="AS791">
        <v>2015</v>
      </c>
      <c r="AT791">
        <v>16</v>
      </c>
      <c r="AU791">
        <v>7</v>
      </c>
      <c r="AZ791">
        <v>762</v>
      </c>
      <c r="BA791">
        <v>773</v>
      </c>
      <c r="BC791" t="s">
        <v>11980</v>
      </c>
      <c r="BE791">
        <v>12</v>
      </c>
      <c r="BF791" t="s">
        <v>577</v>
      </c>
      <c r="BG791" t="s">
        <v>577</v>
      </c>
      <c r="BH791" t="s">
        <v>11968</v>
      </c>
      <c r="BI791" t="s">
        <v>11981</v>
      </c>
      <c r="BJ791">
        <v>25469869</v>
      </c>
    </row>
    <row r="792" spans="1:62">
      <c r="A792" t="s">
        <v>62</v>
      </c>
      <c r="B792" t="s">
        <v>11982</v>
      </c>
      <c r="F792" t="s">
        <v>11983</v>
      </c>
      <c r="I792" t="s">
        <v>11984</v>
      </c>
      <c r="J792" t="s">
        <v>11985</v>
      </c>
      <c r="M792" t="s">
        <v>67</v>
      </c>
      <c r="N792" t="s">
        <v>68</v>
      </c>
      <c r="T792" t="s">
        <v>11986</v>
      </c>
      <c r="U792" t="s">
        <v>11987</v>
      </c>
      <c r="W792" t="s">
        <v>11988</v>
      </c>
      <c r="X792" t="s">
        <v>11989</v>
      </c>
      <c r="Y792" t="s">
        <v>11990</v>
      </c>
      <c r="Z792" t="s">
        <v>11991</v>
      </c>
      <c r="AB792" t="s">
        <v>11992</v>
      </c>
      <c r="AC792" t="s">
        <v>11993</v>
      </c>
      <c r="AE792">
        <v>50</v>
      </c>
      <c r="AF792">
        <v>2</v>
      </c>
      <c r="AG792">
        <v>2</v>
      </c>
      <c r="AH792">
        <v>11</v>
      </c>
      <c r="AI792">
        <v>12</v>
      </c>
      <c r="AJ792" t="s">
        <v>112</v>
      </c>
      <c r="AK792" t="s">
        <v>113</v>
      </c>
      <c r="AL792" t="s">
        <v>114</v>
      </c>
      <c r="AM792" t="s">
        <v>11994</v>
      </c>
      <c r="AN792" t="s">
        <v>11995</v>
      </c>
      <c r="AP792" t="s">
        <v>11996</v>
      </c>
      <c r="AQ792" t="s">
        <v>11997</v>
      </c>
      <c r="AR792" s="1">
        <v>42614</v>
      </c>
      <c r="AS792">
        <v>2015</v>
      </c>
      <c r="AT792">
        <v>350</v>
      </c>
      <c r="AZ792">
        <v>222</v>
      </c>
      <c r="BA792">
        <v>229</v>
      </c>
      <c r="BC792" t="s">
        <v>11998</v>
      </c>
      <c r="BE792">
        <v>8</v>
      </c>
      <c r="BF792" t="s">
        <v>3127</v>
      </c>
      <c r="BG792" t="s">
        <v>3127</v>
      </c>
      <c r="BH792" t="s">
        <v>11999</v>
      </c>
      <c r="BI792" t="s">
        <v>12000</v>
      </c>
    </row>
    <row r="793" spans="1:62">
      <c r="A793" t="s">
        <v>62</v>
      </c>
      <c r="B793" t="s">
        <v>12001</v>
      </c>
      <c r="F793" t="s">
        <v>12002</v>
      </c>
      <c r="I793" t="s">
        <v>12003</v>
      </c>
      <c r="J793" t="s">
        <v>1531</v>
      </c>
      <c r="M793" t="s">
        <v>67</v>
      </c>
      <c r="N793" t="s">
        <v>68</v>
      </c>
      <c r="T793" t="s">
        <v>12004</v>
      </c>
      <c r="U793" t="s">
        <v>12005</v>
      </c>
      <c r="W793" t="s">
        <v>12006</v>
      </c>
      <c r="X793" t="s">
        <v>12007</v>
      </c>
      <c r="Y793" t="s">
        <v>12008</v>
      </c>
      <c r="AB793" t="s">
        <v>12009</v>
      </c>
      <c r="AC793" t="s">
        <v>12010</v>
      </c>
      <c r="AE793">
        <v>30</v>
      </c>
      <c r="AF793">
        <v>0</v>
      </c>
      <c r="AG793">
        <v>0</v>
      </c>
      <c r="AH793">
        <v>10</v>
      </c>
      <c r="AI793">
        <v>16</v>
      </c>
      <c r="AJ793" t="s">
        <v>76</v>
      </c>
      <c r="AK793" t="s">
        <v>77</v>
      </c>
      <c r="AL793" t="s">
        <v>78</v>
      </c>
      <c r="AM793" t="s">
        <v>1539</v>
      </c>
      <c r="AN793" t="s">
        <v>1540</v>
      </c>
      <c r="AP793" t="s">
        <v>1541</v>
      </c>
      <c r="AQ793" t="s">
        <v>1542</v>
      </c>
      <c r="AR793" t="s">
        <v>10944</v>
      </c>
      <c r="AS793">
        <v>2015</v>
      </c>
      <c r="AT793">
        <v>192</v>
      </c>
      <c r="AZ793">
        <v>514</v>
      </c>
      <c r="BA793">
        <v>521</v>
      </c>
      <c r="BC793" t="s">
        <v>12011</v>
      </c>
      <c r="BE793">
        <v>8</v>
      </c>
      <c r="BF793" t="s">
        <v>1544</v>
      </c>
      <c r="BG793" t="s">
        <v>1545</v>
      </c>
      <c r="BH793" t="s">
        <v>12012</v>
      </c>
      <c r="BI793" t="s">
        <v>12013</v>
      </c>
      <c r="BJ793">
        <v>26086084</v>
      </c>
    </row>
    <row r="794" spans="1:62">
      <c r="A794" t="s">
        <v>62</v>
      </c>
      <c r="B794" t="s">
        <v>12014</v>
      </c>
      <c r="F794" t="s">
        <v>12015</v>
      </c>
      <c r="I794" t="s">
        <v>12016</v>
      </c>
      <c r="J794" t="s">
        <v>10258</v>
      </c>
      <c r="M794" t="s">
        <v>67</v>
      </c>
      <c r="N794" t="s">
        <v>68</v>
      </c>
      <c r="T794" t="s">
        <v>12017</v>
      </c>
      <c r="U794" t="s">
        <v>12018</v>
      </c>
      <c r="W794" t="s">
        <v>12019</v>
      </c>
      <c r="X794" t="s">
        <v>12020</v>
      </c>
      <c r="Y794" t="s">
        <v>1759</v>
      </c>
      <c r="AE794">
        <v>54</v>
      </c>
      <c r="AF794">
        <v>1</v>
      </c>
      <c r="AG794">
        <v>1</v>
      </c>
      <c r="AH794">
        <v>26</v>
      </c>
      <c r="AI794">
        <v>32</v>
      </c>
      <c r="AJ794" t="s">
        <v>425</v>
      </c>
      <c r="AK794" t="s">
        <v>426</v>
      </c>
      <c r="AL794" t="s">
        <v>427</v>
      </c>
      <c r="AM794" t="s">
        <v>10264</v>
      </c>
      <c r="AN794" t="s">
        <v>10265</v>
      </c>
      <c r="AP794" t="s">
        <v>10266</v>
      </c>
      <c r="AQ794" t="s">
        <v>10267</v>
      </c>
      <c r="AR794" t="s">
        <v>10944</v>
      </c>
      <c r="AS794">
        <v>2015</v>
      </c>
      <c r="AT794">
        <v>119</v>
      </c>
      <c r="AZ794">
        <v>25</v>
      </c>
      <c r="BA794">
        <v>34</v>
      </c>
      <c r="BC794" t="s">
        <v>12021</v>
      </c>
      <c r="BE794">
        <v>10</v>
      </c>
      <c r="BF794" t="s">
        <v>3155</v>
      </c>
      <c r="BG794" t="s">
        <v>3156</v>
      </c>
      <c r="BH794" t="s">
        <v>12022</v>
      </c>
      <c r="BI794" t="s">
        <v>12023</v>
      </c>
    </row>
    <row r="795" spans="1:62">
      <c r="A795" t="s">
        <v>62</v>
      </c>
      <c r="B795" t="s">
        <v>12024</v>
      </c>
      <c r="F795" t="s">
        <v>12025</v>
      </c>
      <c r="I795" t="s">
        <v>12026</v>
      </c>
      <c r="J795" t="s">
        <v>12027</v>
      </c>
      <c r="M795" t="s">
        <v>67</v>
      </c>
      <c r="N795" t="s">
        <v>68</v>
      </c>
      <c r="T795" t="s">
        <v>12028</v>
      </c>
      <c r="U795" t="s">
        <v>12029</v>
      </c>
      <c r="W795" t="s">
        <v>12030</v>
      </c>
      <c r="X795" t="s">
        <v>12031</v>
      </c>
      <c r="Y795" t="s">
        <v>12032</v>
      </c>
      <c r="AE795">
        <v>54</v>
      </c>
      <c r="AF795">
        <v>1</v>
      </c>
      <c r="AG795">
        <v>1</v>
      </c>
      <c r="AH795">
        <v>47</v>
      </c>
      <c r="AI795">
        <v>47</v>
      </c>
      <c r="AJ795" t="s">
        <v>112</v>
      </c>
      <c r="AK795" t="s">
        <v>113</v>
      </c>
      <c r="AL795" t="s">
        <v>114</v>
      </c>
      <c r="AM795" t="s">
        <v>12033</v>
      </c>
      <c r="AN795" t="s">
        <v>12034</v>
      </c>
      <c r="AP795" t="s">
        <v>12035</v>
      </c>
      <c r="AQ795" t="s">
        <v>12036</v>
      </c>
      <c r="AR795" t="s">
        <v>10944</v>
      </c>
      <c r="AS795">
        <v>2015</v>
      </c>
      <c r="AT795">
        <v>281</v>
      </c>
      <c r="AZ795">
        <v>83</v>
      </c>
      <c r="BA795">
        <v>90</v>
      </c>
      <c r="BC795" t="s">
        <v>12037</v>
      </c>
      <c r="BE795">
        <v>8</v>
      </c>
      <c r="BF795" t="s">
        <v>7552</v>
      </c>
      <c r="BG795" t="s">
        <v>545</v>
      </c>
      <c r="BH795" t="s">
        <v>12038</v>
      </c>
      <c r="BI795" t="s">
        <v>12039</v>
      </c>
    </row>
    <row r="796" spans="1:62">
      <c r="A796" t="s">
        <v>62</v>
      </c>
      <c r="B796" t="s">
        <v>12040</v>
      </c>
      <c r="F796" t="s">
        <v>12041</v>
      </c>
      <c r="I796" t="s">
        <v>12042</v>
      </c>
      <c r="J796" t="s">
        <v>10342</v>
      </c>
      <c r="M796" t="s">
        <v>67</v>
      </c>
      <c r="N796" t="s">
        <v>68</v>
      </c>
      <c r="T796" t="s">
        <v>12043</v>
      </c>
      <c r="U796" t="s">
        <v>12044</v>
      </c>
      <c r="W796" t="s">
        <v>12045</v>
      </c>
      <c r="X796" t="s">
        <v>12046</v>
      </c>
      <c r="Y796" t="s">
        <v>12047</v>
      </c>
      <c r="AB796" t="s">
        <v>12048</v>
      </c>
      <c r="AC796" t="s">
        <v>12049</v>
      </c>
      <c r="AE796">
        <v>53</v>
      </c>
      <c r="AF796">
        <v>1</v>
      </c>
      <c r="AG796">
        <v>1</v>
      </c>
      <c r="AH796">
        <v>29</v>
      </c>
      <c r="AI796">
        <v>39</v>
      </c>
      <c r="AJ796" t="s">
        <v>76</v>
      </c>
      <c r="AK796" t="s">
        <v>77</v>
      </c>
      <c r="AL796" t="s">
        <v>78</v>
      </c>
      <c r="AM796" t="s">
        <v>10350</v>
      </c>
      <c r="AN796" t="s">
        <v>10351</v>
      </c>
      <c r="AP796" t="s">
        <v>10352</v>
      </c>
      <c r="AQ796" t="s">
        <v>10353</v>
      </c>
      <c r="AR796" s="1">
        <v>42614</v>
      </c>
      <c r="AS796">
        <v>2015</v>
      </c>
      <c r="AT796">
        <v>102</v>
      </c>
      <c r="AZ796">
        <v>136</v>
      </c>
      <c r="BA796">
        <v>143</v>
      </c>
      <c r="BC796" t="s">
        <v>12050</v>
      </c>
      <c r="BE796">
        <v>8</v>
      </c>
      <c r="BF796" t="s">
        <v>1770</v>
      </c>
      <c r="BG796" t="s">
        <v>1771</v>
      </c>
      <c r="BH796" t="s">
        <v>12051</v>
      </c>
      <c r="BI796" t="s">
        <v>12052</v>
      </c>
    </row>
    <row r="797" spans="1:62">
      <c r="A797" t="s">
        <v>62</v>
      </c>
      <c r="B797" t="s">
        <v>12053</v>
      </c>
      <c r="F797" t="s">
        <v>12054</v>
      </c>
      <c r="I797" t="s">
        <v>12055</v>
      </c>
      <c r="J797" t="s">
        <v>12056</v>
      </c>
      <c r="M797" t="s">
        <v>67</v>
      </c>
      <c r="N797" t="s">
        <v>68</v>
      </c>
      <c r="T797" t="s">
        <v>12057</v>
      </c>
      <c r="U797" t="s">
        <v>12058</v>
      </c>
      <c r="W797" t="s">
        <v>12059</v>
      </c>
      <c r="X797" t="s">
        <v>2164</v>
      </c>
      <c r="Y797" t="s">
        <v>6669</v>
      </c>
      <c r="AB797" t="s">
        <v>10619</v>
      </c>
      <c r="AC797" t="s">
        <v>12060</v>
      </c>
      <c r="AE797">
        <v>40</v>
      </c>
      <c r="AF797">
        <v>0</v>
      </c>
      <c r="AG797">
        <v>0</v>
      </c>
      <c r="AH797">
        <v>10</v>
      </c>
      <c r="AI797">
        <v>10</v>
      </c>
      <c r="AJ797" t="s">
        <v>6127</v>
      </c>
      <c r="AK797" t="s">
        <v>6128</v>
      </c>
      <c r="AL797" t="s">
        <v>6129</v>
      </c>
      <c r="AM797" t="s">
        <v>12061</v>
      </c>
      <c r="AN797" t="s">
        <v>12062</v>
      </c>
      <c r="AP797" t="s">
        <v>12063</v>
      </c>
      <c r="AQ797" t="s">
        <v>12064</v>
      </c>
      <c r="AR797" t="s">
        <v>10944</v>
      </c>
      <c r="AS797">
        <v>2015</v>
      </c>
      <c r="AT797">
        <v>60</v>
      </c>
      <c r="AU797">
        <v>3</v>
      </c>
      <c r="AZ797">
        <v>500</v>
      </c>
      <c r="BA797">
        <v>508</v>
      </c>
      <c r="BC797" t="s">
        <v>12065</v>
      </c>
      <c r="BE797">
        <v>9</v>
      </c>
      <c r="BF797" t="s">
        <v>5830</v>
      </c>
      <c r="BG797" t="s">
        <v>5830</v>
      </c>
      <c r="BH797" t="s">
        <v>12066</v>
      </c>
      <c r="BI797" t="s">
        <v>12067</v>
      </c>
      <c r="BJ797">
        <v>26204190</v>
      </c>
    </row>
    <row r="798" spans="1:62">
      <c r="A798" t="s">
        <v>62</v>
      </c>
      <c r="B798" t="s">
        <v>12068</v>
      </c>
      <c r="F798" t="s">
        <v>12069</v>
      </c>
      <c r="I798" t="s">
        <v>12070</v>
      </c>
      <c r="J798" t="s">
        <v>417</v>
      </c>
      <c r="M798" t="s">
        <v>67</v>
      </c>
      <c r="N798" t="s">
        <v>68</v>
      </c>
      <c r="T798" t="s">
        <v>12071</v>
      </c>
      <c r="U798" t="s">
        <v>12072</v>
      </c>
      <c r="W798" t="s">
        <v>12073</v>
      </c>
      <c r="X798" t="s">
        <v>12074</v>
      </c>
      <c r="Y798" t="s">
        <v>12075</v>
      </c>
      <c r="AB798" t="s">
        <v>12076</v>
      </c>
      <c r="AC798" t="s">
        <v>12077</v>
      </c>
      <c r="AE798">
        <v>25</v>
      </c>
      <c r="AF798">
        <v>1</v>
      </c>
      <c r="AG798">
        <v>1</v>
      </c>
      <c r="AH798">
        <v>14</v>
      </c>
      <c r="AI798">
        <v>14</v>
      </c>
      <c r="AJ798" t="s">
        <v>425</v>
      </c>
      <c r="AK798" t="s">
        <v>426</v>
      </c>
      <c r="AL798" t="s">
        <v>427</v>
      </c>
      <c r="AM798" t="s">
        <v>428</v>
      </c>
      <c r="AN798" t="s">
        <v>429</v>
      </c>
      <c r="AP798" t="s">
        <v>430</v>
      </c>
      <c r="AQ798" t="s">
        <v>431</v>
      </c>
      <c r="AR798" t="s">
        <v>10944</v>
      </c>
      <c r="AS798">
        <v>2015</v>
      </c>
      <c r="AT798">
        <v>113</v>
      </c>
      <c r="AZ798">
        <v>51</v>
      </c>
      <c r="BA798">
        <v>55</v>
      </c>
      <c r="BC798" t="s">
        <v>12078</v>
      </c>
      <c r="BE798">
        <v>5</v>
      </c>
      <c r="BF798" t="s">
        <v>433</v>
      </c>
      <c r="BG798" t="s">
        <v>434</v>
      </c>
      <c r="BH798" t="s">
        <v>12079</v>
      </c>
      <c r="BI798" t="s">
        <v>12080</v>
      </c>
      <c r="BJ798">
        <v>25962739</v>
      </c>
    </row>
    <row r="799" spans="1:62">
      <c r="A799" t="s">
        <v>62</v>
      </c>
      <c r="B799" t="s">
        <v>12081</v>
      </c>
      <c r="F799" t="s">
        <v>12082</v>
      </c>
      <c r="I799" t="s">
        <v>12083</v>
      </c>
      <c r="J799" t="s">
        <v>186</v>
      </c>
      <c r="M799" t="s">
        <v>67</v>
      </c>
      <c r="N799" t="s">
        <v>68</v>
      </c>
      <c r="T799" t="s">
        <v>12084</v>
      </c>
      <c r="U799" t="s">
        <v>12085</v>
      </c>
      <c r="W799" t="s">
        <v>12086</v>
      </c>
      <c r="X799" t="s">
        <v>12087</v>
      </c>
      <c r="Y799" t="s">
        <v>1496</v>
      </c>
      <c r="AB799" t="s">
        <v>12088</v>
      </c>
      <c r="AC799" t="s">
        <v>12089</v>
      </c>
      <c r="AE799">
        <v>30</v>
      </c>
      <c r="AF799">
        <v>1</v>
      </c>
      <c r="AG799">
        <v>1</v>
      </c>
      <c r="AH799">
        <v>16</v>
      </c>
      <c r="AI799">
        <v>32</v>
      </c>
      <c r="AJ799" t="s">
        <v>112</v>
      </c>
      <c r="AK799" t="s">
        <v>113</v>
      </c>
      <c r="AL799" t="s">
        <v>114</v>
      </c>
      <c r="AM799" t="s">
        <v>194</v>
      </c>
      <c r="AN799" t="s">
        <v>195</v>
      </c>
      <c r="AP799" t="s">
        <v>196</v>
      </c>
      <c r="AQ799" t="s">
        <v>197</v>
      </c>
      <c r="AR799" t="s">
        <v>10944</v>
      </c>
      <c r="AS799">
        <v>2015</v>
      </c>
      <c r="AT799">
        <v>63</v>
      </c>
      <c r="AU799">
        <v>1</v>
      </c>
      <c r="AZ799">
        <v>445</v>
      </c>
      <c r="BA799">
        <v>451</v>
      </c>
      <c r="BC799" t="s">
        <v>12090</v>
      </c>
      <c r="BE799">
        <v>7</v>
      </c>
      <c r="BF799" t="s">
        <v>200</v>
      </c>
      <c r="BG799" t="s">
        <v>200</v>
      </c>
      <c r="BH799" t="s">
        <v>12091</v>
      </c>
      <c r="BI799" t="s">
        <v>12092</v>
      </c>
    </row>
    <row r="800" spans="1:62">
      <c r="A800" t="s">
        <v>62</v>
      </c>
      <c r="B800" t="s">
        <v>12093</v>
      </c>
      <c r="F800" t="s">
        <v>12094</v>
      </c>
      <c r="I800" t="s">
        <v>12095</v>
      </c>
      <c r="J800" t="s">
        <v>459</v>
      </c>
      <c r="M800" t="s">
        <v>67</v>
      </c>
      <c r="N800" t="s">
        <v>68</v>
      </c>
      <c r="T800" t="s">
        <v>12096</v>
      </c>
      <c r="U800" t="s">
        <v>12097</v>
      </c>
      <c r="W800" t="s">
        <v>12098</v>
      </c>
      <c r="X800" t="s">
        <v>12099</v>
      </c>
      <c r="Y800" t="s">
        <v>6282</v>
      </c>
      <c r="AB800" t="s">
        <v>12100</v>
      </c>
      <c r="AC800" t="s">
        <v>12101</v>
      </c>
      <c r="AE800">
        <v>56</v>
      </c>
      <c r="AF800">
        <v>0</v>
      </c>
      <c r="AG800">
        <v>0</v>
      </c>
      <c r="AH800">
        <v>45</v>
      </c>
      <c r="AI800">
        <v>94</v>
      </c>
      <c r="AJ800" t="s">
        <v>112</v>
      </c>
      <c r="AK800" t="s">
        <v>113</v>
      </c>
      <c r="AL800" t="s">
        <v>114</v>
      </c>
      <c r="AM800" t="s">
        <v>467</v>
      </c>
      <c r="AN800" t="s">
        <v>468</v>
      </c>
      <c r="AP800" t="s">
        <v>469</v>
      </c>
      <c r="AQ800" t="s">
        <v>470</v>
      </c>
      <c r="AR800" t="s">
        <v>10944</v>
      </c>
      <c r="AS800">
        <v>2015</v>
      </c>
      <c r="AT800">
        <v>93</v>
      </c>
      <c r="AZ800">
        <v>111</v>
      </c>
      <c r="BA800">
        <v>119</v>
      </c>
      <c r="BC800" t="s">
        <v>12102</v>
      </c>
      <c r="BE800">
        <v>9</v>
      </c>
      <c r="BF800" t="s">
        <v>472</v>
      </c>
      <c r="BG800" t="s">
        <v>473</v>
      </c>
      <c r="BH800" t="s">
        <v>12103</v>
      </c>
      <c r="BI800" t="s">
        <v>12104</v>
      </c>
    </row>
    <row r="801" spans="1:62">
      <c r="A801" t="s">
        <v>62</v>
      </c>
      <c r="B801" t="s">
        <v>12105</v>
      </c>
      <c r="F801" t="s">
        <v>12106</v>
      </c>
      <c r="I801" t="s">
        <v>12107</v>
      </c>
      <c r="J801" t="s">
        <v>1961</v>
      </c>
      <c r="M801" t="s">
        <v>67</v>
      </c>
      <c r="N801" t="s">
        <v>68</v>
      </c>
      <c r="T801" t="s">
        <v>12108</v>
      </c>
      <c r="U801" t="s">
        <v>12109</v>
      </c>
      <c r="W801" t="s">
        <v>12110</v>
      </c>
      <c r="X801" t="s">
        <v>10190</v>
      </c>
      <c r="Y801" t="s">
        <v>10191</v>
      </c>
      <c r="AB801" t="s">
        <v>12111</v>
      </c>
      <c r="AC801" t="s">
        <v>12112</v>
      </c>
      <c r="AE801">
        <v>41</v>
      </c>
      <c r="AF801">
        <v>1</v>
      </c>
      <c r="AG801">
        <v>1</v>
      </c>
      <c r="AH801">
        <v>19</v>
      </c>
      <c r="AI801">
        <v>19</v>
      </c>
      <c r="AJ801" t="s">
        <v>112</v>
      </c>
      <c r="AK801" t="s">
        <v>113</v>
      </c>
      <c r="AL801" t="s">
        <v>114</v>
      </c>
      <c r="AM801" t="s">
        <v>1968</v>
      </c>
      <c r="AN801" t="s">
        <v>1969</v>
      </c>
      <c r="AP801" t="s">
        <v>1970</v>
      </c>
      <c r="AQ801" t="s">
        <v>1971</v>
      </c>
      <c r="AR801" s="1">
        <v>42613</v>
      </c>
      <c r="AS801">
        <v>2015</v>
      </c>
      <c r="AT801">
        <v>192</v>
      </c>
      <c r="AZ801">
        <v>218</v>
      </c>
      <c r="BA801">
        <v>223</v>
      </c>
      <c r="BC801" t="s">
        <v>12113</v>
      </c>
      <c r="BE801">
        <v>6</v>
      </c>
      <c r="BF801" t="s">
        <v>1973</v>
      </c>
      <c r="BG801" t="s">
        <v>473</v>
      </c>
      <c r="BH801" t="s">
        <v>12114</v>
      </c>
      <c r="BI801" t="s">
        <v>12115</v>
      </c>
    </row>
    <row r="802" spans="1:62">
      <c r="A802" t="s">
        <v>62</v>
      </c>
      <c r="B802" t="s">
        <v>12116</v>
      </c>
      <c r="F802" t="s">
        <v>12117</v>
      </c>
      <c r="I802" t="s">
        <v>12118</v>
      </c>
      <c r="J802" t="s">
        <v>1996</v>
      </c>
      <c r="M802" t="s">
        <v>67</v>
      </c>
      <c r="N802" t="s">
        <v>68</v>
      </c>
      <c r="T802" t="s">
        <v>12119</v>
      </c>
      <c r="U802" t="s">
        <v>12120</v>
      </c>
      <c r="W802" t="s">
        <v>12121</v>
      </c>
      <c r="X802" t="s">
        <v>12122</v>
      </c>
      <c r="Y802" t="s">
        <v>12123</v>
      </c>
      <c r="AB802" t="s">
        <v>12124</v>
      </c>
      <c r="AC802" t="s">
        <v>12125</v>
      </c>
      <c r="AE802">
        <v>54</v>
      </c>
      <c r="AF802">
        <v>0</v>
      </c>
      <c r="AG802">
        <v>0</v>
      </c>
      <c r="AH802">
        <v>25</v>
      </c>
      <c r="AI802">
        <v>57</v>
      </c>
      <c r="AJ802" t="s">
        <v>112</v>
      </c>
      <c r="AK802" t="s">
        <v>113</v>
      </c>
      <c r="AL802" t="s">
        <v>114</v>
      </c>
      <c r="AM802" t="s">
        <v>2004</v>
      </c>
      <c r="AN802" t="s">
        <v>2005</v>
      </c>
      <c r="AP802" t="s">
        <v>2006</v>
      </c>
      <c r="AQ802" t="s">
        <v>2007</v>
      </c>
      <c r="AR802" s="1">
        <v>42612</v>
      </c>
      <c r="AS802">
        <v>2015</v>
      </c>
      <c r="AT802">
        <v>294</v>
      </c>
      <c r="AZ802">
        <v>99</v>
      </c>
      <c r="BA802">
        <v>108</v>
      </c>
      <c r="BC802" t="s">
        <v>12126</v>
      </c>
      <c r="BE802">
        <v>10</v>
      </c>
      <c r="BF802" t="s">
        <v>2009</v>
      </c>
      <c r="BG802" t="s">
        <v>1771</v>
      </c>
      <c r="BH802" t="s">
        <v>12127</v>
      </c>
      <c r="BI802" t="s">
        <v>12128</v>
      </c>
      <c r="BJ802">
        <v>25867584</v>
      </c>
    </row>
    <row r="803" spans="1:62">
      <c r="A803" t="s">
        <v>62</v>
      </c>
      <c r="B803" t="s">
        <v>12129</v>
      </c>
      <c r="F803" t="s">
        <v>12130</v>
      </c>
      <c r="I803" t="s">
        <v>12131</v>
      </c>
      <c r="J803" t="s">
        <v>1895</v>
      </c>
      <c r="M803" t="s">
        <v>67</v>
      </c>
      <c r="N803" t="s">
        <v>68</v>
      </c>
      <c r="U803" t="s">
        <v>12132</v>
      </c>
      <c r="W803" t="s">
        <v>12133</v>
      </c>
      <c r="X803" t="s">
        <v>3896</v>
      </c>
      <c r="Y803" t="s">
        <v>6783</v>
      </c>
      <c r="AB803" t="s">
        <v>12134</v>
      </c>
      <c r="AC803" t="s">
        <v>12135</v>
      </c>
      <c r="AE803">
        <v>55</v>
      </c>
      <c r="AF803">
        <v>0</v>
      </c>
      <c r="AG803">
        <v>0</v>
      </c>
      <c r="AH803">
        <v>9</v>
      </c>
      <c r="AI803">
        <v>9</v>
      </c>
      <c r="AJ803" t="s">
        <v>1902</v>
      </c>
      <c r="AK803" t="s">
        <v>1903</v>
      </c>
      <c r="AL803" t="s">
        <v>1904</v>
      </c>
      <c r="AM803" t="s">
        <v>1905</v>
      </c>
      <c r="AP803" t="s">
        <v>1895</v>
      </c>
      <c r="AQ803" t="s">
        <v>1906</v>
      </c>
      <c r="AR803" s="1">
        <v>42610</v>
      </c>
      <c r="AS803">
        <v>2015</v>
      </c>
      <c r="AT803">
        <v>10</v>
      </c>
      <c r="AU803">
        <v>8</v>
      </c>
      <c r="BB803" t="s">
        <v>12136</v>
      </c>
      <c r="BC803" t="s">
        <v>12137</v>
      </c>
      <c r="BE803">
        <v>14</v>
      </c>
      <c r="BF803" t="s">
        <v>610</v>
      </c>
      <c r="BG803" t="s">
        <v>611</v>
      </c>
      <c r="BH803" t="s">
        <v>12138</v>
      </c>
      <c r="BI803" t="s">
        <v>12139</v>
      </c>
      <c r="BJ803">
        <v>26317832</v>
      </c>
    </row>
    <row r="804" spans="1:62">
      <c r="A804" t="s">
        <v>62</v>
      </c>
      <c r="B804" t="s">
        <v>12140</v>
      </c>
      <c r="F804" t="s">
        <v>12141</v>
      </c>
      <c r="I804" t="s">
        <v>12142</v>
      </c>
      <c r="J804" t="s">
        <v>1895</v>
      </c>
      <c r="M804" t="s">
        <v>67</v>
      </c>
      <c r="N804" t="s">
        <v>68</v>
      </c>
      <c r="U804" t="s">
        <v>12143</v>
      </c>
      <c r="W804" t="s">
        <v>12144</v>
      </c>
      <c r="X804" t="s">
        <v>12145</v>
      </c>
      <c r="Y804" t="s">
        <v>12146</v>
      </c>
      <c r="AB804" t="s">
        <v>12147</v>
      </c>
      <c r="AC804" t="s">
        <v>12148</v>
      </c>
      <c r="AE804">
        <v>52</v>
      </c>
      <c r="AF804">
        <v>1</v>
      </c>
      <c r="AG804">
        <v>1</v>
      </c>
      <c r="AH804">
        <v>28</v>
      </c>
      <c r="AI804">
        <v>28</v>
      </c>
      <c r="AJ804" t="s">
        <v>1902</v>
      </c>
      <c r="AK804" t="s">
        <v>1903</v>
      </c>
      <c r="AL804" t="s">
        <v>1904</v>
      </c>
      <c r="AM804" t="s">
        <v>1905</v>
      </c>
      <c r="AP804" t="s">
        <v>1895</v>
      </c>
      <c r="AQ804" t="s">
        <v>1906</v>
      </c>
      <c r="AR804" s="1">
        <v>42610</v>
      </c>
      <c r="AS804">
        <v>2015</v>
      </c>
      <c r="AT804">
        <v>10</v>
      </c>
      <c r="AU804">
        <v>8</v>
      </c>
      <c r="BB804" t="s">
        <v>12149</v>
      </c>
      <c r="BC804" t="s">
        <v>12150</v>
      </c>
      <c r="BE804">
        <v>13</v>
      </c>
      <c r="BF804" t="s">
        <v>610</v>
      </c>
      <c r="BG804" t="s">
        <v>611</v>
      </c>
      <c r="BH804" t="s">
        <v>12138</v>
      </c>
      <c r="BI804" t="s">
        <v>12151</v>
      </c>
      <c r="BJ804">
        <v>26317364</v>
      </c>
    </row>
    <row r="805" spans="1:62">
      <c r="A805" t="s">
        <v>62</v>
      </c>
      <c r="B805" t="s">
        <v>12152</v>
      </c>
      <c r="F805" t="s">
        <v>12153</v>
      </c>
      <c r="I805" t="s">
        <v>12154</v>
      </c>
      <c r="J805" t="s">
        <v>12155</v>
      </c>
      <c r="M805" t="s">
        <v>67</v>
      </c>
      <c r="N805" t="s">
        <v>68</v>
      </c>
      <c r="T805" t="s">
        <v>12156</v>
      </c>
      <c r="U805" t="s">
        <v>12157</v>
      </c>
      <c r="W805" t="s">
        <v>12158</v>
      </c>
      <c r="X805" t="s">
        <v>8411</v>
      </c>
      <c r="Y805" t="s">
        <v>5654</v>
      </c>
      <c r="AB805" t="s">
        <v>12159</v>
      </c>
      <c r="AC805" t="s">
        <v>12160</v>
      </c>
      <c r="AE805">
        <v>61</v>
      </c>
      <c r="AF805">
        <v>0</v>
      </c>
      <c r="AG805">
        <v>0</v>
      </c>
      <c r="AH805">
        <v>4</v>
      </c>
      <c r="AI805">
        <v>4</v>
      </c>
      <c r="AJ805" t="s">
        <v>12161</v>
      </c>
      <c r="AK805" t="s">
        <v>2342</v>
      </c>
      <c r="AL805" t="s">
        <v>12162</v>
      </c>
      <c r="AM805" t="s">
        <v>12163</v>
      </c>
      <c r="AN805" t="s">
        <v>12164</v>
      </c>
      <c r="AP805" t="s">
        <v>12165</v>
      </c>
      <c r="AQ805" t="s">
        <v>12166</v>
      </c>
      <c r="AR805" s="1">
        <v>42610</v>
      </c>
      <c r="AS805">
        <v>2015</v>
      </c>
      <c r="AT805">
        <v>114</v>
      </c>
      <c r="AU805">
        <v>4</v>
      </c>
      <c r="AZ805">
        <v>533</v>
      </c>
      <c r="BA805">
        <v>543</v>
      </c>
      <c r="BC805" t="s">
        <v>12167</v>
      </c>
      <c r="BE805">
        <v>11</v>
      </c>
      <c r="BF805" t="s">
        <v>3904</v>
      </c>
      <c r="BG805" t="s">
        <v>3904</v>
      </c>
      <c r="BH805" t="s">
        <v>12168</v>
      </c>
      <c r="BI805" t="s">
        <v>12169</v>
      </c>
      <c r="BJ805">
        <v>26202077</v>
      </c>
    </row>
    <row r="806" spans="1:62">
      <c r="A806" t="s">
        <v>62</v>
      </c>
      <c r="B806" t="s">
        <v>12170</v>
      </c>
      <c r="F806" t="s">
        <v>12171</v>
      </c>
      <c r="I806" t="s">
        <v>12172</v>
      </c>
      <c r="J806" t="s">
        <v>814</v>
      </c>
      <c r="M806" t="s">
        <v>67</v>
      </c>
      <c r="N806" t="s">
        <v>68</v>
      </c>
      <c r="T806" t="s">
        <v>12173</v>
      </c>
      <c r="U806" t="s">
        <v>12174</v>
      </c>
      <c r="W806" t="s">
        <v>12175</v>
      </c>
      <c r="X806" t="s">
        <v>12176</v>
      </c>
      <c r="Y806" t="s">
        <v>12177</v>
      </c>
      <c r="AB806" t="s">
        <v>12178</v>
      </c>
      <c r="AC806" t="s">
        <v>12179</v>
      </c>
      <c r="AE806">
        <v>60</v>
      </c>
      <c r="AF806">
        <v>0</v>
      </c>
      <c r="AG806">
        <v>0</v>
      </c>
      <c r="AH806">
        <v>22</v>
      </c>
      <c r="AI806">
        <v>22</v>
      </c>
      <c r="AJ806" t="s">
        <v>822</v>
      </c>
      <c r="AK806" t="s">
        <v>823</v>
      </c>
      <c r="AL806" t="s">
        <v>824</v>
      </c>
      <c r="AM806" t="s">
        <v>825</v>
      </c>
      <c r="AN806" t="s">
        <v>826</v>
      </c>
      <c r="AP806" t="s">
        <v>827</v>
      </c>
      <c r="AQ806" t="s">
        <v>828</v>
      </c>
      <c r="AR806" s="1">
        <v>42610</v>
      </c>
      <c r="AS806">
        <v>2015</v>
      </c>
      <c r="AT806">
        <v>15</v>
      </c>
      <c r="BB806">
        <v>122</v>
      </c>
      <c r="BC806" t="s">
        <v>12180</v>
      </c>
      <c r="BE806">
        <v>8</v>
      </c>
      <c r="BF806" t="s">
        <v>830</v>
      </c>
      <c r="BG806" t="s">
        <v>830</v>
      </c>
      <c r="BH806" t="s">
        <v>12181</v>
      </c>
      <c r="BI806" t="s">
        <v>12182</v>
      </c>
    </row>
    <row r="807" spans="1:62">
      <c r="A807" t="s">
        <v>62</v>
      </c>
      <c r="B807" t="s">
        <v>12183</v>
      </c>
      <c r="F807" t="s">
        <v>12184</v>
      </c>
      <c r="I807" t="s">
        <v>12185</v>
      </c>
      <c r="J807" t="s">
        <v>563</v>
      </c>
      <c r="M807" t="s">
        <v>67</v>
      </c>
      <c r="N807" t="s">
        <v>68</v>
      </c>
      <c r="T807" t="s">
        <v>12186</v>
      </c>
      <c r="U807" t="s">
        <v>12187</v>
      </c>
      <c r="W807" t="s">
        <v>12188</v>
      </c>
      <c r="X807" t="s">
        <v>1928</v>
      </c>
      <c r="Y807" t="s">
        <v>12189</v>
      </c>
      <c r="AB807" t="s">
        <v>12190</v>
      </c>
      <c r="AC807" t="s">
        <v>12191</v>
      </c>
      <c r="AE807">
        <v>67</v>
      </c>
      <c r="AF807">
        <v>0</v>
      </c>
      <c r="AG807">
        <v>0</v>
      </c>
      <c r="AH807">
        <v>18</v>
      </c>
      <c r="AI807">
        <v>18</v>
      </c>
      <c r="AJ807" t="s">
        <v>571</v>
      </c>
      <c r="AK807" t="s">
        <v>537</v>
      </c>
      <c r="AL807" t="s">
        <v>572</v>
      </c>
      <c r="AM807" t="s">
        <v>573</v>
      </c>
      <c r="AP807" t="s">
        <v>574</v>
      </c>
      <c r="AQ807" t="s">
        <v>575</v>
      </c>
      <c r="AR807" s="1">
        <v>42609</v>
      </c>
      <c r="AS807">
        <v>2015</v>
      </c>
      <c r="AT807">
        <v>6</v>
      </c>
      <c r="BB807">
        <v>668</v>
      </c>
      <c r="BC807" t="s">
        <v>12192</v>
      </c>
      <c r="BE807">
        <v>10</v>
      </c>
      <c r="BF807" t="s">
        <v>577</v>
      </c>
      <c r="BG807" t="s">
        <v>577</v>
      </c>
      <c r="BH807" t="s">
        <v>12193</v>
      </c>
      <c r="BI807" t="s">
        <v>12194</v>
      </c>
      <c r="BJ807">
        <v>26379692</v>
      </c>
    </row>
    <row r="808" spans="1:62">
      <c r="A808" t="s">
        <v>62</v>
      </c>
      <c r="B808" t="s">
        <v>12195</v>
      </c>
      <c r="F808" t="s">
        <v>12196</v>
      </c>
      <c r="I808" t="s">
        <v>12197</v>
      </c>
      <c r="J808" t="s">
        <v>10881</v>
      </c>
      <c r="M808" t="s">
        <v>67</v>
      </c>
      <c r="N808" t="s">
        <v>68</v>
      </c>
      <c r="T808" t="s">
        <v>12198</v>
      </c>
      <c r="U808" t="s">
        <v>12199</v>
      </c>
      <c r="W808" t="s">
        <v>12200</v>
      </c>
      <c r="X808" t="s">
        <v>12201</v>
      </c>
      <c r="Y808" t="s">
        <v>1875</v>
      </c>
      <c r="AB808" t="s">
        <v>12202</v>
      </c>
      <c r="AC808" t="s">
        <v>12203</v>
      </c>
      <c r="AE808">
        <v>31</v>
      </c>
      <c r="AF808">
        <v>0</v>
      </c>
      <c r="AG808">
        <v>0</v>
      </c>
      <c r="AH808">
        <v>20</v>
      </c>
      <c r="AI808">
        <v>20</v>
      </c>
      <c r="AJ808" t="s">
        <v>112</v>
      </c>
      <c r="AK808" t="s">
        <v>113</v>
      </c>
      <c r="AL808" t="s">
        <v>114</v>
      </c>
      <c r="AM808" t="s">
        <v>10888</v>
      </c>
      <c r="AN808" t="s">
        <v>10889</v>
      </c>
      <c r="AP808" t="s">
        <v>10890</v>
      </c>
      <c r="AQ808" t="s">
        <v>10891</v>
      </c>
      <c r="AR808" s="1">
        <v>42608</v>
      </c>
      <c r="AS808">
        <v>2015</v>
      </c>
      <c r="AT808">
        <v>890</v>
      </c>
      <c r="AZ808">
        <v>150</v>
      </c>
      <c r="BA808">
        <v>156</v>
      </c>
      <c r="BC808" t="s">
        <v>12204</v>
      </c>
      <c r="BE808">
        <v>7</v>
      </c>
      <c r="BF808" t="s">
        <v>8943</v>
      </c>
      <c r="BG808" t="s">
        <v>2573</v>
      </c>
      <c r="BH808" t="s">
        <v>12205</v>
      </c>
      <c r="BI808" t="s">
        <v>12206</v>
      </c>
      <c r="BJ808">
        <v>26347177</v>
      </c>
    </row>
    <row r="809" spans="1:62">
      <c r="A809" t="s">
        <v>62</v>
      </c>
      <c r="B809" t="s">
        <v>12207</v>
      </c>
      <c r="F809" t="s">
        <v>12208</v>
      </c>
      <c r="I809" t="s">
        <v>12209</v>
      </c>
      <c r="J809" t="s">
        <v>836</v>
      </c>
      <c r="M809" t="s">
        <v>67</v>
      </c>
      <c r="N809" t="s">
        <v>68</v>
      </c>
      <c r="T809" t="s">
        <v>12210</v>
      </c>
      <c r="U809" t="s">
        <v>12211</v>
      </c>
      <c r="W809" t="s">
        <v>12212</v>
      </c>
      <c r="X809" t="s">
        <v>12213</v>
      </c>
      <c r="Y809" t="s">
        <v>12214</v>
      </c>
      <c r="AB809" t="s">
        <v>12215</v>
      </c>
      <c r="AC809" t="s">
        <v>12216</v>
      </c>
      <c r="AE809">
        <v>37</v>
      </c>
      <c r="AF809">
        <v>0</v>
      </c>
      <c r="AG809">
        <v>0</v>
      </c>
      <c r="AH809">
        <v>22</v>
      </c>
      <c r="AI809">
        <v>22</v>
      </c>
      <c r="AJ809" t="s">
        <v>571</v>
      </c>
      <c r="AK809" t="s">
        <v>537</v>
      </c>
      <c r="AL809" t="s">
        <v>572</v>
      </c>
      <c r="AM809" t="s">
        <v>844</v>
      </c>
      <c r="AP809" t="s">
        <v>845</v>
      </c>
      <c r="AQ809" t="s">
        <v>846</v>
      </c>
      <c r="AR809" s="1">
        <v>42607</v>
      </c>
      <c r="AS809">
        <v>2015</v>
      </c>
      <c r="AT809">
        <v>6</v>
      </c>
      <c r="BB809">
        <v>877</v>
      </c>
      <c r="BC809" t="s">
        <v>12217</v>
      </c>
      <c r="BE809">
        <v>10</v>
      </c>
      <c r="BF809" t="s">
        <v>848</v>
      </c>
      <c r="BG809" t="s">
        <v>848</v>
      </c>
      <c r="BH809" t="s">
        <v>12218</v>
      </c>
      <c r="BI809" t="s">
        <v>12219</v>
      </c>
      <c r="BJ809">
        <v>26379652</v>
      </c>
    </row>
    <row r="810" spans="1:62">
      <c r="A810" t="s">
        <v>62</v>
      </c>
      <c r="B810" t="s">
        <v>12220</v>
      </c>
      <c r="F810" t="s">
        <v>12221</v>
      </c>
      <c r="I810" t="s">
        <v>12222</v>
      </c>
      <c r="J810" t="s">
        <v>596</v>
      </c>
      <c r="M810" t="s">
        <v>67</v>
      </c>
      <c r="N810" t="s">
        <v>68</v>
      </c>
      <c r="U810" t="s">
        <v>12223</v>
      </c>
      <c r="W810" t="s">
        <v>12224</v>
      </c>
      <c r="X810" t="s">
        <v>12225</v>
      </c>
      <c r="Y810" t="s">
        <v>3710</v>
      </c>
      <c r="AB810" t="s">
        <v>12226</v>
      </c>
      <c r="AC810" t="s">
        <v>12227</v>
      </c>
      <c r="AE810">
        <v>60</v>
      </c>
      <c r="AF810">
        <v>0</v>
      </c>
      <c r="AG810">
        <v>0</v>
      </c>
      <c r="AH810">
        <v>33</v>
      </c>
      <c r="AI810">
        <v>33</v>
      </c>
      <c r="AJ810" t="s">
        <v>603</v>
      </c>
      <c r="AK810" t="s">
        <v>604</v>
      </c>
      <c r="AL810" t="s">
        <v>605</v>
      </c>
      <c r="AM810" t="s">
        <v>606</v>
      </c>
      <c r="AP810" t="s">
        <v>607</v>
      </c>
      <c r="AQ810" t="s">
        <v>608</v>
      </c>
      <c r="AR810" s="1">
        <v>42607</v>
      </c>
      <c r="AS810">
        <v>2015</v>
      </c>
      <c r="AT810">
        <v>5</v>
      </c>
      <c r="BB810">
        <v>11391</v>
      </c>
      <c r="BC810" t="s">
        <v>12228</v>
      </c>
      <c r="BE810">
        <v>14</v>
      </c>
      <c r="BF810" t="s">
        <v>610</v>
      </c>
      <c r="BG810" t="s">
        <v>611</v>
      </c>
      <c r="BH810" t="s">
        <v>12229</v>
      </c>
      <c r="BI810" t="s">
        <v>12230</v>
      </c>
      <c r="BJ810">
        <v>26304855</v>
      </c>
    </row>
    <row r="811" spans="1:62">
      <c r="A811" t="s">
        <v>62</v>
      </c>
      <c r="B811" t="s">
        <v>12231</v>
      </c>
      <c r="F811" t="s">
        <v>12232</v>
      </c>
      <c r="I811" t="s">
        <v>12233</v>
      </c>
      <c r="J811" t="s">
        <v>596</v>
      </c>
      <c r="M811" t="s">
        <v>67</v>
      </c>
      <c r="N811" t="s">
        <v>68</v>
      </c>
      <c r="U811" t="s">
        <v>12234</v>
      </c>
      <c r="W811" t="s">
        <v>12235</v>
      </c>
      <c r="X811" t="s">
        <v>12236</v>
      </c>
      <c r="Y811" t="s">
        <v>12237</v>
      </c>
      <c r="Z811" t="s">
        <v>9371</v>
      </c>
      <c r="AB811" t="s">
        <v>12238</v>
      </c>
      <c r="AC811" t="s">
        <v>12239</v>
      </c>
      <c r="AE811">
        <v>37</v>
      </c>
      <c r="AF811">
        <v>1</v>
      </c>
      <c r="AG811">
        <v>1</v>
      </c>
      <c r="AH811">
        <v>40</v>
      </c>
      <c r="AI811">
        <v>40</v>
      </c>
      <c r="AJ811" t="s">
        <v>603</v>
      </c>
      <c r="AK811" t="s">
        <v>604</v>
      </c>
      <c r="AL811" t="s">
        <v>605</v>
      </c>
      <c r="AM811" t="s">
        <v>606</v>
      </c>
      <c r="AP811" t="s">
        <v>607</v>
      </c>
      <c r="AQ811" t="s">
        <v>608</v>
      </c>
      <c r="AR811" s="1">
        <v>42606</v>
      </c>
      <c r="AS811">
        <v>2015</v>
      </c>
      <c r="AT811">
        <v>5</v>
      </c>
      <c r="BB811">
        <v>13438</v>
      </c>
      <c r="BC811" t="s">
        <v>12240</v>
      </c>
      <c r="BE811">
        <v>8</v>
      </c>
      <c r="BF811" t="s">
        <v>610</v>
      </c>
      <c r="BG811" t="s">
        <v>611</v>
      </c>
      <c r="BH811" t="s">
        <v>12241</v>
      </c>
      <c r="BI811" t="s">
        <v>12242</v>
      </c>
      <c r="BJ811">
        <v>26299781</v>
      </c>
    </row>
    <row r="812" spans="1:62">
      <c r="A812" t="s">
        <v>62</v>
      </c>
      <c r="B812" t="s">
        <v>12243</v>
      </c>
      <c r="F812" t="s">
        <v>12244</v>
      </c>
      <c r="I812" t="s">
        <v>12245</v>
      </c>
      <c r="J812" t="s">
        <v>12246</v>
      </c>
      <c r="M812" t="s">
        <v>67</v>
      </c>
      <c r="N812" t="s">
        <v>68</v>
      </c>
      <c r="U812" t="s">
        <v>12247</v>
      </c>
      <c r="W812" t="s">
        <v>12248</v>
      </c>
      <c r="X812" t="s">
        <v>12249</v>
      </c>
      <c r="Y812" t="s">
        <v>12250</v>
      </c>
      <c r="Z812" t="s">
        <v>12251</v>
      </c>
      <c r="AA812" t="s">
        <v>12252</v>
      </c>
      <c r="AB812" t="s">
        <v>12253</v>
      </c>
      <c r="AC812" t="s">
        <v>12254</v>
      </c>
      <c r="AE812">
        <v>42</v>
      </c>
      <c r="AF812">
        <v>1</v>
      </c>
      <c r="AG812">
        <v>1</v>
      </c>
      <c r="AH812">
        <v>9</v>
      </c>
      <c r="AI812">
        <v>9</v>
      </c>
      <c r="AJ812" t="s">
        <v>2341</v>
      </c>
      <c r="AK812" t="s">
        <v>2342</v>
      </c>
      <c r="AL812" t="s">
        <v>2343</v>
      </c>
      <c r="AM812" t="s">
        <v>12255</v>
      </c>
      <c r="AN812" t="s">
        <v>12256</v>
      </c>
      <c r="AP812" t="s">
        <v>12257</v>
      </c>
      <c r="AQ812" t="s">
        <v>12258</v>
      </c>
      <c r="AR812" s="1">
        <v>42602</v>
      </c>
      <c r="AS812">
        <v>2015</v>
      </c>
      <c r="AT812">
        <v>59</v>
      </c>
      <c r="AU812">
        <v>4</v>
      </c>
      <c r="AZ812">
        <v>541</v>
      </c>
      <c r="BA812">
        <v>552</v>
      </c>
      <c r="BC812" t="s">
        <v>12259</v>
      </c>
      <c r="BE812">
        <v>12</v>
      </c>
      <c r="BF812" t="s">
        <v>3058</v>
      </c>
      <c r="BG812" t="s">
        <v>3058</v>
      </c>
      <c r="BH812" t="s">
        <v>12260</v>
      </c>
      <c r="BI812" t="s">
        <v>12261</v>
      </c>
      <c r="BJ812">
        <v>26212457</v>
      </c>
    </row>
    <row r="813" spans="1:62">
      <c r="A813" t="s">
        <v>62</v>
      </c>
      <c r="B813" t="s">
        <v>12262</v>
      </c>
      <c r="F813" t="s">
        <v>12263</v>
      </c>
      <c r="I813" t="s">
        <v>12264</v>
      </c>
      <c r="J813" t="s">
        <v>12265</v>
      </c>
      <c r="M813" t="s">
        <v>67</v>
      </c>
      <c r="N813" t="s">
        <v>68</v>
      </c>
      <c r="T813" t="s">
        <v>12266</v>
      </c>
      <c r="U813" t="s">
        <v>12267</v>
      </c>
      <c r="W813" t="s">
        <v>12268</v>
      </c>
      <c r="X813" t="s">
        <v>10760</v>
      </c>
      <c r="Y813" t="s">
        <v>10761</v>
      </c>
      <c r="AB813" t="s">
        <v>12269</v>
      </c>
      <c r="AC813" t="s">
        <v>12270</v>
      </c>
      <c r="AE813">
        <v>51</v>
      </c>
      <c r="AF813">
        <v>2</v>
      </c>
      <c r="AG813">
        <v>2</v>
      </c>
      <c r="AH813">
        <v>19</v>
      </c>
      <c r="AI813">
        <v>19</v>
      </c>
      <c r="AJ813" t="s">
        <v>136</v>
      </c>
      <c r="AK813" t="s">
        <v>77</v>
      </c>
      <c r="AL813" t="s">
        <v>137</v>
      </c>
      <c r="AM813" t="s">
        <v>12271</v>
      </c>
      <c r="AN813" t="s">
        <v>12272</v>
      </c>
      <c r="AP813" t="s">
        <v>12273</v>
      </c>
      <c r="AQ813" t="s">
        <v>12274</v>
      </c>
      <c r="AR813" s="1">
        <v>42602</v>
      </c>
      <c r="AS813">
        <v>2015</v>
      </c>
      <c r="AT813">
        <v>174</v>
      </c>
      <c r="AZ813">
        <v>672</v>
      </c>
      <c r="BA813">
        <v>681</v>
      </c>
      <c r="BC813" t="s">
        <v>12275</v>
      </c>
      <c r="BE813">
        <v>10</v>
      </c>
      <c r="BF813" t="s">
        <v>12276</v>
      </c>
      <c r="BG813" t="s">
        <v>12276</v>
      </c>
      <c r="BH813" t="s">
        <v>12277</v>
      </c>
      <c r="BI813" t="s">
        <v>12278</v>
      </c>
    </row>
    <row r="814" spans="1:62">
      <c r="A814" t="s">
        <v>62</v>
      </c>
      <c r="B814" t="s">
        <v>12279</v>
      </c>
      <c r="F814" t="s">
        <v>12280</v>
      </c>
      <c r="I814" t="s">
        <v>12281</v>
      </c>
      <c r="J814" t="s">
        <v>12282</v>
      </c>
      <c r="M814" t="s">
        <v>67</v>
      </c>
      <c r="N814" t="s">
        <v>68</v>
      </c>
      <c r="U814" t="s">
        <v>12283</v>
      </c>
      <c r="W814" t="s">
        <v>12284</v>
      </c>
      <c r="X814" t="s">
        <v>12285</v>
      </c>
      <c r="Y814" t="s">
        <v>12286</v>
      </c>
      <c r="AB814" t="s">
        <v>12287</v>
      </c>
      <c r="AC814" t="s">
        <v>12288</v>
      </c>
      <c r="AE814">
        <v>43</v>
      </c>
      <c r="AF814">
        <v>0</v>
      </c>
      <c r="AG814">
        <v>0</v>
      </c>
      <c r="AH814">
        <v>12</v>
      </c>
      <c r="AI814">
        <v>12</v>
      </c>
      <c r="AJ814" t="s">
        <v>767</v>
      </c>
      <c r="AK814" t="s">
        <v>768</v>
      </c>
      <c r="AL814" t="s">
        <v>769</v>
      </c>
      <c r="AM814" t="s">
        <v>12289</v>
      </c>
      <c r="AP814" t="s">
        <v>12290</v>
      </c>
      <c r="AQ814" t="s">
        <v>12291</v>
      </c>
      <c r="AR814" s="1">
        <v>42602</v>
      </c>
      <c r="AS814">
        <v>2015</v>
      </c>
      <c r="AT814">
        <v>119</v>
      </c>
      <c r="AU814">
        <v>33</v>
      </c>
      <c r="AZ814">
        <v>10488</v>
      </c>
      <c r="BA814">
        <v>10495</v>
      </c>
      <c r="BC814" t="s">
        <v>12292</v>
      </c>
      <c r="BE814">
        <v>8</v>
      </c>
      <c r="BF814" t="s">
        <v>12293</v>
      </c>
      <c r="BG814" t="s">
        <v>2573</v>
      </c>
      <c r="BH814" t="s">
        <v>12294</v>
      </c>
      <c r="BI814" t="s">
        <v>12295</v>
      </c>
      <c r="BJ814">
        <v>26230844</v>
      </c>
    </row>
    <row r="815" spans="1:62">
      <c r="A815" t="s">
        <v>62</v>
      </c>
      <c r="B815" t="s">
        <v>12296</v>
      </c>
      <c r="F815" t="s">
        <v>12297</v>
      </c>
      <c r="I815" t="s">
        <v>12298</v>
      </c>
      <c r="J815" t="s">
        <v>276</v>
      </c>
      <c r="M815" t="s">
        <v>67</v>
      </c>
      <c r="N815" t="s">
        <v>68</v>
      </c>
      <c r="T815" t="s">
        <v>12299</v>
      </c>
      <c r="U815" t="s">
        <v>12300</v>
      </c>
      <c r="W815" t="s">
        <v>12301</v>
      </c>
      <c r="X815" t="s">
        <v>9465</v>
      </c>
      <c r="Y815" t="s">
        <v>1496</v>
      </c>
      <c r="Z815" t="s">
        <v>12302</v>
      </c>
      <c r="AA815" t="s">
        <v>12303</v>
      </c>
      <c r="AB815" t="s">
        <v>12304</v>
      </c>
      <c r="AC815" t="s">
        <v>12305</v>
      </c>
      <c r="AE815">
        <v>33</v>
      </c>
      <c r="AF815">
        <v>0</v>
      </c>
      <c r="AG815">
        <v>0</v>
      </c>
      <c r="AH815">
        <v>29</v>
      </c>
      <c r="AI815">
        <v>47</v>
      </c>
      <c r="AJ815" t="s">
        <v>76</v>
      </c>
      <c r="AK815" t="s">
        <v>77</v>
      </c>
      <c r="AL815" t="s">
        <v>78</v>
      </c>
      <c r="AM815" t="s">
        <v>284</v>
      </c>
      <c r="AN815" t="s">
        <v>285</v>
      </c>
      <c r="AP815" t="s">
        <v>286</v>
      </c>
      <c r="AQ815" t="s">
        <v>287</v>
      </c>
      <c r="AR815" s="1">
        <v>42602</v>
      </c>
      <c r="AS815">
        <v>2015</v>
      </c>
      <c r="AT815">
        <v>127</v>
      </c>
      <c r="AZ815">
        <v>325</v>
      </c>
      <c r="BA815">
        <v>331</v>
      </c>
      <c r="BC815" t="s">
        <v>12306</v>
      </c>
      <c r="BE815">
        <v>7</v>
      </c>
      <c r="BF815" t="s">
        <v>289</v>
      </c>
      <c r="BG815" t="s">
        <v>290</v>
      </c>
      <c r="BH815" t="s">
        <v>12307</v>
      </c>
      <c r="BI815" t="s">
        <v>12308</v>
      </c>
      <c r="BJ815">
        <v>25965490</v>
      </c>
    </row>
    <row r="816" spans="1:62">
      <c r="A816" t="s">
        <v>62</v>
      </c>
      <c r="B816" t="s">
        <v>12309</v>
      </c>
      <c r="F816" t="s">
        <v>12310</v>
      </c>
      <c r="I816" t="s">
        <v>12311</v>
      </c>
      <c r="J816" t="s">
        <v>10994</v>
      </c>
      <c r="M816" t="s">
        <v>67</v>
      </c>
      <c r="N816" t="s">
        <v>68</v>
      </c>
      <c r="T816" t="s">
        <v>12312</v>
      </c>
      <c r="U816" t="s">
        <v>12313</v>
      </c>
      <c r="W816" t="s">
        <v>12314</v>
      </c>
      <c r="X816" t="s">
        <v>12315</v>
      </c>
      <c r="Y816" t="s">
        <v>12316</v>
      </c>
      <c r="AB816" t="s">
        <v>12317</v>
      </c>
      <c r="AC816" t="s">
        <v>12318</v>
      </c>
      <c r="AE816">
        <v>40</v>
      </c>
      <c r="AF816">
        <v>0</v>
      </c>
      <c r="AG816">
        <v>0</v>
      </c>
      <c r="AH816">
        <v>26</v>
      </c>
      <c r="AI816">
        <v>26</v>
      </c>
      <c r="AJ816" t="s">
        <v>2919</v>
      </c>
      <c r="AK816" t="s">
        <v>2920</v>
      </c>
      <c r="AL816" t="s">
        <v>2921</v>
      </c>
      <c r="AM816" t="s">
        <v>11001</v>
      </c>
      <c r="AN816" t="s">
        <v>11002</v>
      </c>
      <c r="AP816" t="s">
        <v>11003</v>
      </c>
      <c r="AQ816" t="s">
        <v>11004</v>
      </c>
      <c r="AR816" s="1">
        <v>42597</v>
      </c>
      <c r="AS816">
        <v>2015</v>
      </c>
      <c r="AT816">
        <v>186</v>
      </c>
      <c r="AZ816">
        <v>50</v>
      </c>
      <c r="BA816">
        <v>58</v>
      </c>
      <c r="BC816" t="s">
        <v>12319</v>
      </c>
      <c r="BE816">
        <v>9</v>
      </c>
      <c r="BF816" t="s">
        <v>577</v>
      </c>
      <c r="BG816" t="s">
        <v>577</v>
      </c>
      <c r="BH816" t="s">
        <v>12320</v>
      </c>
      <c r="BI816" t="s">
        <v>12321</v>
      </c>
      <c r="BJ816">
        <v>26368284</v>
      </c>
    </row>
    <row r="817" spans="1:62">
      <c r="A817" t="s">
        <v>62</v>
      </c>
      <c r="B817" t="s">
        <v>12322</v>
      </c>
      <c r="F817" t="s">
        <v>12323</v>
      </c>
      <c r="I817" t="s">
        <v>12324</v>
      </c>
      <c r="J817" t="s">
        <v>10639</v>
      </c>
      <c r="M817" t="s">
        <v>67</v>
      </c>
      <c r="N817" t="s">
        <v>68</v>
      </c>
      <c r="T817" t="s">
        <v>12325</v>
      </c>
      <c r="U817" t="s">
        <v>12326</v>
      </c>
      <c r="W817" t="s">
        <v>12327</v>
      </c>
      <c r="X817" t="s">
        <v>2164</v>
      </c>
      <c r="Y817" t="s">
        <v>6669</v>
      </c>
      <c r="AB817" t="s">
        <v>12328</v>
      </c>
      <c r="AC817" t="s">
        <v>12329</v>
      </c>
      <c r="AE817">
        <v>57</v>
      </c>
      <c r="AF817">
        <v>0</v>
      </c>
      <c r="AG817">
        <v>0</v>
      </c>
      <c r="AH817">
        <v>14</v>
      </c>
      <c r="AI817">
        <v>14</v>
      </c>
      <c r="AJ817" t="s">
        <v>112</v>
      </c>
      <c r="AK817" t="s">
        <v>113</v>
      </c>
      <c r="AL817" t="s">
        <v>114</v>
      </c>
      <c r="AM817" t="s">
        <v>10647</v>
      </c>
      <c r="AN817" t="s">
        <v>10648</v>
      </c>
      <c r="AP817" t="s">
        <v>10649</v>
      </c>
      <c r="AQ817" t="s">
        <v>10650</v>
      </c>
      <c r="AR817" s="1">
        <v>42597</v>
      </c>
      <c r="AS817">
        <v>2015</v>
      </c>
      <c r="AT817">
        <v>166</v>
      </c>
      <c r="AU817" s="2">
        <v>42433</v>
      </c>
      <c r="AZ817">
        <v>79</v>
      </c>
      <c r="BA817">
        <v>87</v>
      </c>
      <c r="BC817" t="s">
        <v>12330</v>
      </c>
      <c r="BE817">
        <v>9</v>
      </c>
      <c r="BF817" t="s">
        <v>10652</v>
      </c>
      <c r="BG817" t="s">
        <v>10652</v>
      </c>
      <c r="BH817" t="s">
        <v>12331</v>
      </c>
      <c r="BI817" t="s">
        <v>12332</v>
      </c>
      <c r="BJ817">
        <v>26070904</v>
      </c>
    </row>
    <row r="818" spans="1:62">
      <c r="A818" t="s">
        <v>62</v>
      </c>
      <c r="B818" t="s">
        <v>12333</v>
      </c>
      <c r="F818" t="s">
        <v>12334</v>
      </c>
      <c r="I818" t="s">
        <v>12335</v>
      </c>
      <c r="J818" t="s">
        <v>12336</v>
      </c>
      <c r="M818" t="s">
        <v>67</v>
      </c>
      <c r="N818" t="s">
        <v>68</v>
      </c>
      <c r="T818" t="s">
        <v>12337</v>
      </c>
      <c r="U818" t="s">
        <v>12338</v>
      </c>
      <c r="W818" t="s">
        <v>12339</v>
      </c>
      <c r="X818" t="s">
        <v>12340</v>
      </c>
      <c r="Y818" t="s">
        <v>12341</v>
      </c>
      <c r="AB818" t="s">
        <v>12342</v>
      </c>
      <c r="AC818" t="s">
        <v>12343</v>
      </c>
      <c r="AE818">
        <v>56</v>
      </c>
      <c r="AF818">
        <v>0</v>
      </c>
      <c r="AG818">
        <v>0</v>
      </c>
      <c r="AH818">
        <v>45</v>
      </c>
      <c r="AI818">
        <v>45</v>
      </c>
      <c r="AJ818" t="s">
        <v>136</v>
      </c>
      <c r="AK818" t="s">
        <v>77</v>
      </c>
      <c r="AL818" t="s">
        <v>137</v>
      </c>
      <c r="AM818" t="s">
        <v>12344</v>
      </c>
      <c r="AP818" t="s">
        <v>12345</v>
      </c>
      <c r="AQ818" t="s">
        <v>12346</v>
      </c>
      <c r="AR818" s="1">
        <v>42597</v>
      </c>
      <c r="AS818">
        <v>2015</v>
      </c>
      <c r="AT818">
        <v>122</v>
      </c>
      <c r="AZ818">
        <v>63</v>
      </c>
      <c r="BA818">
        <v>73</v>
      </c>
      <c r="BC818" t="s">
        <v>12347</v>
      </c>
      <c r="BE818">
        <v>11</v>
      </c>
      <c r="BF818" t="s">
        <v>12348</v>
      </c>
      <c r="BG818" t="s">
        <v>12349</v>
      </c>
      <c r="BH818" t="s">
        <v>12350</v>
      </c>
      <c r="BI818" t="s">
        <v>12351</v>
      </c>
    </row>
    <row r="819" spans="1:62">
      <c r="A819" t="s">
        <v>62</v>
      </c>
      <c r="B819" t="s">
        <v>12352</v>
      </c>
      <c r="F819" t="s">
        <v>12353</v>
      </c>
      <c r="I819" t="s">
        <v>12354</v>
      </c>
      <c r="J819" t="s">
        <v>12355</v>
      </c>
      <c r="M819" t="s">
        <v>67</v>
      </c>
      <c r="N819" t="s">
        <v>68</v>
      </c>
      <c r="T819" t="s">
        <v>12356</v>
      </c>
      <c r="U819" t="s">
        <v>12357</v>
      </c>
      <c r="W819" t="s">
        <v>12358</v>
      </c>
      <c r="X819" t="s">
        <v>12359</v>
      </c>
      <c r="Y819" t="s">
        <v>12360</v>
      </c>
      <c r="AB819" t="s">
        <v>12361</v>
      </c>
      <c r="AC819" t="s">
        <v>12362</v>
      </c>
      <c r="AE819">
        <v>24</v>
      </c>
      <c r="AF819">
        <v>3</v>
      </c>
      <c r="AG819">
        <v>3</v>
      </c>
      <c r="AH819">
        <v>14</v>
      </c>
      <c r="AI819">
        <v>28</v>
      </c>
      <c r="AJ819" t="s">
        <v>425</v>
      </c>
      <c r="AK819" t="s">
        <v>426</v>
      </c>
      <c r="AL819" t="s">
        <v>427</v>
      </c>
      <c r="AM819" t="s">
        <v>12363</v>
      </c>
      <c r="AN819" t="s">
        <v>12364</v>
      </c>
      <c r="AP819" t="s">
        <v>12365</v>
      </c>
      <c r="AQ819" t="s">
        <v>12366</v>
      </c>
      <c r="AR819" s="1">
        <v>42597</v>
      </c>
      <c r="AS819">
        <v>2015</v>
      </c>
      <c r="AT819">
        <v>483</v>
      </c>
      <c r="AZ819">
        <v>7</v>
      </c>
      <c r="BA819">
        <v>11</v>
      </c>
      <c r="BC819" t="s">
        <v>12367</v>
      </c>
      <c r="BE819">
        <v>5</v>
      </c>
      <c r="BF819" t="s">
        <v>12368</v>
      </c>
      <c r="BG819" t="s">
        <v>2186</v>
      </c>
      <c r="BH819" t="s">
        <v>12369</v>
      </c>
      <c r="BI819" t="s">
        <v>12370</v>
      </c>
      <c r="BJ819">
        <v>25957127</v>
      </c>
    </row>
    <row r="820" spans="1:62">
      <c r="A820" t="s">
        <v>62</v>
      </c>
      <c r="B820" t="s">
        <v>12371</v>
      </c>
      <c r="F820" t="s">
        <v>12372</v>
      </c>
      <c r="I820" t="s">
        <v>12373</v>
      </c>
      <c r="J820" t="s">
        <v>8679</v>
      </c>
      <c r="M820" t="s">
        <v>67</v>
      </c>
      <c r="N820" t="s">
        <v>68</v>
      </c>
      <c r="T820" t="s">
        <v>12374</v>
      </c>
      <c r="U820" t="s">
        <v>12375</v>
      </c>
      <c r="W820" t="s">
        <v>12376</v>
      </c>
      <c r="X820" t="s">
        <v>12377</v>
      </c>
      <c r="Y820" t="s">
        <v>12378</v>
      </c>
      <c r="AB820" t="s">
        <v>2504</v>
      </c>
      <c r="AC820" t="s">
        <v>12379</v>
      </c>
      <c r="AE820">
        <v>26</v>
      </c>
      <c r="AF820">
        <v>0</v>
      </c>
      <c r="AG820">
        <v>0</v>
      </c>
      <c r="AH820">
        <v>6</v>
      </c>
      <c r="AI820">
        <v>6</v>
      </c>
      <c r="AJ820" t="s">
        <v>660</v>
      </c>
      <c r="AK820" t="s">
        <v>604</v>
      </c>
      <c r="AL820" t="s">
        <v>661</v>
      </c>
      <c r="AM820" t="s">
        <v>8687</v>
      </c>
      <c r="AP820" t="s">
        <v>8688</v>
      </c>
      <c r="AQ820" t="s">
        <v>8689</v>
      </c>
      <c r="AR820" s="1">
        <v>42596</v>
      </c>
      <c r="AS820">
        <v>2015</v>
      </c>
      <c r="AT820">
        <v>11</v>
      </c>
      <c r="BB820">
        <v>205</v>
      </c>
      <c r="BC820" t="s">
        <v>12380</v>
      </c>
      <c r="BE820">
        <v>9</v>
      </c>
      <c r="BF820" t="s">
        <v>667</v>
      </c>
      <c r="BG820" t="s">
        <v>667</v>
      </c>
      <c r="BH820" t="s">
        <v>12381</v>
      </c>
      <c r="BI820" t="s">
        <v>12382</v>
      </c>
      <c r="BJ820">
        <v>26272639</v>
      </c>
    </row>
    <row r="821" spans="1:62">
      <c r="A821" t="s">
        <v>62</v>
      </c>
      <c r="B821" t="s">
        <v>12383</v>
      </c>
      <c r="F821" t="s">
        <v>12384</v>
      </c>
      <c r="I821" t="s">
        <v>12385</v>
      </c>
      <c r="J821" t="s">
        <v>1895</v>
      </c>
      <c r="M821" t="s">
        <v>67</v>
      </c>
      <c r="N821" t="s">
        <v>68</v>
      </c>
      <c r="U821" t="s">
        <v>12386</v>
      </c>
      <c r="W821" t="s">
        <v>12387</v>
      </c>
      <c r="X821" t="s">
        <v>12388</v>
      </c>
      <c r="Y821" t="s">
        <v>12389</v>
      </c>
      <c r="AB821" t="s">
        <v>12390</v>
      </c>
      <c r="AC821" t="s">
        <v>12391</v>
      </c>
      <c r="AE821">
        <v>50</v>
      </c>
      <c r="AF821">
        <v>1</v>
      </c>
      <c r="AG821">
        <v>1</v>
      </c>
      <c r="AH821">
        <v>4</v>
      </c>
      <c r="AI821">
        <v>4</v>
      </c>
      <c r="AJ821" t="s">
        <v>1902</v>
      </c>
      <c r="AK821" t="s">
        <v>1903</v>
      </c>
      <c r="AL821" t="s">
        <v>1904</v>
      </c>
      <c r="AM821" t="s">
        <v>1905</v>
      </c>
      <c r="AP821" t="s">
        <v>1895</v>
      </c>
      <c r="AQ821" t="s">
        <v>1906</v>
      </c>
      <c r="AR821" s="1">
        <v>42596</v>
      </c>
      <c r="AS821">
        <v>2015</v>
      </c>
      <c r="AT821">
        <v>10</v>
      </c>
      <c r="AU821">
        <v>8</v>
      </c>
      <c r="BB821" t="s">
        <v>12392</v>
      </c>
      <c r="BC821" t="s">
        <v>12393</v>
      </c>
      <c r="BE821">
        <v>15</v>
      </c>
      <c r="BF821" t="s">
        <v>610</v>
      </c>
      <c r="BG821" t="s">
        <v>611</v>
      </c>
      <c r="BH821" t="s">
        <v>12394</v>
      </c>
      <c r="BI821" t="s">
        <v>12395</v>
      </c>
      <c r="BJ821">
        <v>26275048</v>
      </c>
    </row>
    <row r="822" spans="1:62">
      <c r="A822" t="s">
        <v>62</v>
      </c>
      <c r="B822" t="s">
        <v>12396</v>
      </c>
      <c r="F822" t="s">
        <v>12397</v>
      </c>
      <c r="I822" t="s">
        <v>12398</v>
      </c>
      <c r="J822" t="s">
        <v>2964</v>
      </c>
      <c r="M822" t="s">
        <v>67</v>
      </c>
      <c r="N822" t="s">
        <v>68</v>
      </c>
      <c r="T822" t="s">
        <v>12399</v>
      </c>
      <c r="U822" t="s">
        <v>12400</v>
      </c>
      <c r="W822" t="s">
        <v>12401</v>
      </c>
      <c r="X822" t="s">
        <v>8977</v>
      </c>
      <c r="Y822" t="s">
        <v>12402</v>
      </c>
      <c r="AB822" t="s">
        <v>8979</v>
      </c>
      <c r="AC822" t="s">
        <v>8980</v>
      </c>
      <c r="AE822">
        <v>37</v>
      </c>
      <c r="AF822">
        <v>0</v>
      </c>
      <c r="AG822">
        <v>1</v>
      </c>
      <c r="AH822">
        <v>18</v>
      </c>
      <c r="AI822">
        <v>24</v>
      </c>
      <c r="AJ822" t="s">
        <v>425</v>
      </c>
      <c r="AK822" t="s">
        <v>426</v>
      </c>
      <c r="AL822" t="s">
        <v>427</v>
      </c>
      <c r="AM822" t="s">
        <v>2972</v>
      </c>
      <c r="AN822" t="s">
        <v>2973</v>
      </c>
      <c r="AP822" t="s">
        <v>2974</v>
      </c>
      <c r="AQ822" t="s">
        <v>2975</v>
      </c>
      <c r="AR822" s="1">
        <v>42596</v>
      </c>
      <c r="AS822">
        <v>2015</v>
      </c>
      <c r="AT822">
        <v>464</v>
      </c>
      <c r="AU822">
        <v>1</v>
      </c>
      <c r="AZ822">
        <v>83</v>
      </c>
      <c r="BA822">
        <v>88</v>
      </c>
      <c r="BC822" t="s">
        <v>12403</v>
      </c>
      <c r="BE822">
        <v>6</v>
      </c>
      <c r="BF822" t="s">
        <v>2977</v>
      </c>
      <c r="BG822" t="s">
        <v>2977</v>
      </c>
      <c r="BH822" t="s">
        <v>12404</v>
      </c>
      <c r="BI822" t="s">
        <v>12405</v>
      </c>
      <c r="BJ822">
        <v>26043687</v>
      </c>
    </row>
    <row r="823" spans="1:62">
      <c r="A823" t="s">
        <v>62</v>
      </c>
      <c r="B823" t="s">
        <v>12406</v>
      </c>
      <c r="F823" t="s">
        <v>12407</v>
      </c>
      <c r="I823" t="s">
        <v>12408</v>
      </c>
      <c r="J823" t="s">
        <v>596</v>
      </c>
      <c r="M823" t="s">
        <v>67</v>
      </c>
      <c r="N823" t="s">
        <v>68</v>
      </c>
      <c r="U823" t="s">
        <v>12409</v>
      </c>
      <c r="W823" t="s">
        <v>12410</v>
      </c>
      <c r="X823" t="s">
        <v>8498</v>
      </c>
      <c r="Y823" t="s">
        <v>12411</v>
      </c>
      <c r="Z823" t="s">
        <v>12412</v>
      </c>
      <c r="AA823" t="s">
        <v>12413</v>
      </c>
      <c r="AB823" t="s">
        <v>12414</v>
      </c>
      <c r="AC823" t="s">
        <v>12415</v>
      </c>
      <c r="AE823">
        <v>41</v>
      </c>
      <c r="AF823">
        <v>0</v>
      </c>
      <c r="AG823">
        <v>0</v>
      </c>
      <c r="AH823">
        <v>27</v>
      </c>
      <c r="AI823">
        <v>27</v>
      </c>
      <c r="AJ823" t="s">
        <v>603</v>
      </c>
      <c r="AK823" t="s">
        <v>604</v>
      </c>
      <c r="AL823" t="s">
        <v>605</v>
      </c>
      <c r="AM823" t="s">
        <v>606</v>
      </c>
      <c r="AP823" t="s">
        <v>607</v>
      </c>
      <c r="AQ823" t="s">
        <v>608</v>
      </c>
      <c r="AR823" s="1">
        <v>42596</v>
      </c>
      <c r="AS823">
        <v>2015</v>
      </c>
      <c r="AT823">
        <v>5</v>
      </c>
      <c r="BB823">
        <v>13233</v>
      </c>
      <c r="BC823" t="s">
        <v>12416</v>
      </c>
      <c r="BE823">
        <v>7</v>
      </c>
      <c r="BF823" t="s">
        <v>610</v>
      </c>
      <c r="BG823" t="s">
        <v>611</v>
      </c>
      <c r="BH823" t="s">
        <v>12417</v>
      </c>
      <c r="BI823" t="s">
        <v>12418</v>
      </c>
      <c r="BJ823">
        <v>26272277</v>
      </c>
    </row>
    <row r="824" spans="1:62">
      <c r="A824" t="s">
        <v>62</v>
      </c>
      <c r="B824" t="s">
        <v>12419</v>
      </c>
      <c r="F824" t="s">
        <v>12420</v>
      </c>
      <c r="I824" t="s">
        <v>12421</v>
      </c>
      <c r="J824" t="s">
        <v>596</v>
      </c>
      <c r="M824" t="s">
        <v>67</v>
      </c>
      <c r="N824" t="s">
        <v>68</v>
      </c>
      <c r="U824" t="s">
        <v>12422</v>
      </c>
      <c r="W824" t="s">
        <v>12423</v>
      </c>
      <c r="X824" t="s">
        <v>12424</v>
      </c>
      <c r="Y824" t="s">
        <v>11633</v>
      </c>
      <c r="AB824" t="s">
        <v>12425</v>
      </c>
      <c r="AC824" t="s">
        <v>12426</v>
      </c>
      <c r="AE824">
        <v>27</v>
      </c>
      <c r="AF824">
        <v>1</v>
      </c>
      <c r="AG824">
        <v>1</v>
      </c>
      <c r="AH824">
        <v>28</v>
      </c>
      <c r="AI824">
        <v>29</v>
      </c>
      <c r="AJ824" t="s">
        <v>603</v>
      </c>
      <c r="AK824" t="s">
        <v>604</v>
      </c>
      <c r="AL824" t="s">
        <v>605</v>
      </c>
      <c r="AM824" t="s">
        <v>606</v>
      </c>
      <c r="AP824" t="s">
        <v>607</v>
      </c>
      <c r="AQ824" t="s">
        <v>608</v>
      </c>
      <c r="AR824" s="1">
        <v>42595</v>
      </c>
      <c r="AS824">
        <v>2015</v>
      </c>
      <c r="AT824">
        <v>5</v>
      </c>
      <c r="BB824">
        <v>12975</v>
      </c>
      <c r="BC824" t="s">
        <v>12427</v>
      </c>
      <c r="BE824">
        <v>9</v>
      </c>
      <c r="BF824" t="s">
        <v>610</v>
      </c>
      <c r="BG824" t="s">
        <v>611</v>
      </c>
      <c r="BH824" t="s">
        <v>12428</v>
      </c>
      <c r="BI824" t="s">
        <v>12429</v>
      </c>
      <c r="BJ824">
        <v>26268540</v>
      </c>
    </row>
    <row r="825" spans="1:62">
      <c r="A825" t="s">
        <v>62</v>
      </c>
      <c r="B825" t="s">
        <v>12430</v>
      </c>
      <c r="F825" t="s">
        <v>12431</v>
      </c>
      <c r="I825" t="s">
        <v>12432</v>
      </c>
      <c r="J825" t="s">
        <v>8553</v>
      </c>
      <c r="M825" t="s">
        <v>67</v>
      </c>
      <c r="N825" t="s">
        <v>68</v>
      </c>
      <c r="U825" t="s">
        <v>12433</v>
      </c>
      <c r="W825" t="s">
        <v>12434</v>
      </c>
      <c r="X825" t="s">
        <v>12435</v>
      </c>
      <c r="Y825" t="s">
        <v>12436</v>
      </c>
      <c r="AB825" t="s">
        <v>12437</v>
      </c>
      <c r="AC825" t="s">
        <v>12438</v>
      </c>
      <c r="AE825">
        <v>37</v>
      </c>
      <c r="AF825">
        <v>0</v>
      </c>
      <c r="AG825">
        <v>0</v>
      </c>
      <c r="AH825">
        <v>10</v>
      </c>
      <c r="AI825">
        <v>10</v>
      </c>
      <c r="AJ825" t="s">
        <v>660</v>
      </c>
      <c r="AK825" t="s">
        <v>604</v>
      </c>
      <c r="AL825" t="s">
        <v>661</v>
      </c>
      <c r="AM825" t="s">
        <v>8561</v>
      </c>
      <c r="AP825" t="s">
        <v>8562</v>
      </c>
      <c r="AQ825" t="s">
        <v>8563</v>
      </c>
      <c r="AR825" s="1">
        <v>42595</v>
      </c>
      <c r="AS825">
        <v>2015</v>
      </c>
      <c r="AT825">
        <v>12</v>
      </c>
      <c r="BB825">
        <v>126</v>
      </c>
      <c r="BC825" t="s">
        <v>12439</v>
      </c>
      <c r="BE825">
        <v>14</v>
      </c>
      <c r="BF825" t="s">
        <v>3784</v>
      </c>
      <c r="BG825" t="s">
        <v>3784</v>
      </c>
      <c r="BH825" t="s">
        <v>12440</v>
      </c>
      <c r="BI825" t="s">
        <v>12441</v>
      </c>
      <c r="BJ825">
        <v>26263920</v>
      </c>
    </row>
    <row r="826" spans="1:62">
      <c r="A826" t="s">
        <v>62</v>
      </c>
      <c r="B826" t="s">
        <v>12442</v>
      </c>
      <c r="F826" t="s">
        <v>12443</v>
      </c>
      <c r="I826" t="s">
        <v>12444</v>
      </c>
      <c r="J826" t="s">
        <v>759</v>
      </c>
      <c r="M826" t="s">
        <v>67</v>
      </c>
      <c r="N826" t="s">
        <v>68</v>
      </c>
      <c r="T826" t="s">
        <v>12445</v>
      </c>
      <c r="U826" t="s">
        <v>12446</v>
      </c>
      <c r="W826" t="s">
        <v>12447</v>
      </c>
      <c r="X826" t="s">
        <v>4299</v>
      </c>
      <c r="Y826" t="s">
        <v>4300</v>
      </c>
      <c r="AB826" t="s">
        <v>4301</v>
      </c>
      <c r="AC826" t="s">
        <v>12448</v>
      </c>
      <c r="AE826">
        <v>81</v>
      </c>
      <c r="AF826">
        <v>1</v>
      </c>
      <c r="AG826">
        <v>1</v>
      </c>
      <c r="AH826">
        <v>30</v>
      </c>
      <c r="AI826">
        <v>30</v>
      </c>
      <c r="AJ826" t="s">
        <v>767</v>
      </c>
      <c r="AK826" t="s">
        <v>768</v>
      </c>
      <c r="AL826" t="s">
        <v>769</v>
      </c>
      <c r="AM826" t="s">
        <v>770</v>
      </c>
      <c r="AN826" t="s">
        <v>771</v>
      </c>
      <c r="AP826" t="s">
        <v>772</v>
      </c>
      <c r="AQ826" t="s">
        <v>773</v>
      </c>
      <c r="AR826" s="1">
        <v>42594</v>
      </c>
      <c r="AS826">
        <v>2015</v>
      </c>
      <c r="AT826">
        <v>63</v>
      </c>
      <c r="AU826">
        <v>31</v>
      </c>
      <c r="AZ826">
        <v>7084</v>
      </c>
      <c r="BA826">
        <v>7092</v>
      </c>
      <c r="BC826" t="s">
        <v>12449</v>
      </c>
      <c r="BE826">
        <v>9</v>
      </c>
      <c r="BF826" t="s">
        <v>775</v>
      </c>
      <c r="BG826" t="s">
        <v>776</v>
      </c>
      <c r="BH826" t="s">
        <v>12450</v>
      </c>
      <c r="BI826" t="s">
        <v>12451</v>
      </c>
      <c r="BJ826">
        <v>26145168</v>
      </c>
    </row>
    <row r="827" spans="1:62">
      <c r="A827" t="s">
        <v>62</v>
      </c>
      <c r="B827" t="s">
        <v>12452</v>
      </c>
      <c r="F827" t="s">
        <v>12453</v>
      </c>
      <c r="I827" t="s">
        <v>12454</v>
      </c>
      <c r="J827" t="s">
        <v>12455</v>
      </c>
      <c r="M827" t="s">
        <v>67</v>
      </c>
      <c r="N827" t="s">
        <v>68</v>
      </c>
      <c r="U827" t="s">
        <v>12456</v>
      </c>
      <c r="W827" t="s">
        <v>12457</v>
      </c>
      <c r="X827" t="s">
        <v>12458</v>
      </c>
      <c r="Y827" t="s">
        <v>12459</v>
      </c>
      <c r="AB827" t="s">
        <v>12460</v>
      </c>
      <c r="AC827" t="s">
        <v>12461</v>
      </c>
      <c r="AE827">
        <v>24</v>
      </c>
      <c r="AF827">
        <v>0</v>
      </c>
      <c r="AG827">
        <v>0</v>
      </c>
      <c r="AH827">
        <v>23</v>
      </c>
      <c r="AI827">
        <v>28</v>
      </c>
      <c r="AJ827" t="s">
        <v>767</v>
      </c>
      <c r="AK827" t="s">
        <v>768</v>
      </c>
      <c r="AL827" t="s">
        <v>769</v>
      </c>
      <c r="AM827" t="s">
        <v>12462</v>
      </c>
      <c r="AN827" t="s">
        <v>12463</v>
      </c>
      <c r="AP827" t="s">
        <v>12464</v>
      </c>
      <c r="AQ827" t="s">
        <v>12465</v>
      </c>
      <c r="AR827" s="1">
        <v>42589</v>
      </c>
      <c r="AS827">
        <v>2015</v>
      </c>
      <c r="AT827">
        <v>17</v>
      </c>
      <c r="AU827">
        <v>15</v>
      </c>
      <c r="AZ827">
        <v>3782</v>
      </c>
      <c r="BA827">
        <v>3785</v>
      </c>
      <c r="BC827" t="s">
        <v>12466</v>
      </c>
      <c r="BE827">
        <v>4</v>
      </c>
      <c r="BF827" t="s">
        <v>5451</v>
      </c>
      <c r="BG827" t="s">
        <v>2573</v>
      </c>
      <c r="BH827" t="s">
        <v>12467</v>
      </c>
      <c r="BI827" t="s">
        <v>12468</v>
      </c>
      <c r="BJ827">
        <v>26226303</v>
      </c>
    </row>
    <row r="828" spans="1:62">
      <c r="A828" t="s">
        <v>62</v>
      </c>
      <c r="B828" t="s">
        <v>12469</v>
      </c>
      <c r="F828" t="s">
        <v>12470</v>
      </c>
      <c r="I828" t="s">
        <v>12471</v>
      </c>
      <c r="J828" t="s">
        <v>1895</v>
      </c>
      <c r="M828" t="s">
        <v>67</v>
      </c>
      <c r="N828" t="s">
        <v>68</v>
      </c>
      <c r="U828" t="s">
        <v>12472</v>
      </c>
      <c r="W828" t="s">
        <v>12473</v>
      </c>
      <c r="X828" t="s">
        <v>12474</v>
      </c>
      <c r="Y828" t="s">
        <v>1433</v>
      </c>
      <c r="AB828" t="s">
        <v>12475</v>
      </c>
      <c r="AC828" t="s">
        <v>12476</v>
      </c>
      <c r="AE828">
        <v>31</v>
      </c>
      <c r="AF828">
        <v>1</v>
      </c>
      <c r="AG828">
        <v>1</v>
      </c>
      <c r="AH828">
        <v>15</v>
      </c>
      <c r="AI828">
        <v>18</v>
      </c>
      <c r="AJ828" t="s">
        <v>1902</v>
      </c>
      <c r="AK828" t="s">
        <v>1903</v>
      </c>
      <c r="AL828" t="s">
        <v>1904</v>
      </c>
      <c r="AM828" t="s">
        <v>1905</v>
      </c>
      <c r="AP828" t="s">
        <v>1895</v>
      </c>
      <c r="AQ828" t="s">
        <v>1906</v>
      </c>
      <c r="AR828" s="1">
        <v>42589</v>
      </c>
      <c r="AS828">
        <v>2015</v>
      </c>
      <c r="AT828">
        <v>10</v>
      </c>
      <c r="AU828">
        <v>8</v>
      </c>
      <c r="BB828" t="s">
        <v>12477</v>
      </c>
      <c r="BC828" t="s">
        <v>12478</v>
      </c>
      <c r="BE828">
        <v>13</v>
      </c>
      <c r="BF828" t="s">
        <v>610</v>
      </c>
      <c r="BG828" t="s">
        <v>611</v>
      </c>
      <c r="BH828" t="s">
        <v>12479</v>
      </c>
      <c r="BI828" t="s">
        <v>12480</v>
      </c>
      <c r="BJ828">
        <v>26252511</v>
      </c>
    </row>
    <row r="829" spans="1:62">
      <c r="A829" t="s">
        <v>62</v>
      </c>
      <c r="B829" t="s">
        <v>12481</v>
      </c>
      <c r="F829" t="s">
        <v>12482</v>
      </c>
      <c r="I829" t="s">
        <v>12483</v>
      </c>
      <c r="J829" t="s">
        <v>2964</v>
      </c>
      <c r="M829" t="s">
        <v>67</v>
      </c>
      <c r="N829" t="s">
        <v>68</v>
      </c>
      <c r="T829" t="s">
        <v>12484</v>
      </c>
      <c r="U829" t="s">
        <v>12485</v>
      </c>
      <c r="W829" t="s">
        <v>12486</v>
      </c>
      <c r="X829" t="s">
        <v>12487</v>
      </c>
      <c r="Y829" t="s">
        <v>2691</v>
      </c>
      <c r="AB829" t="s">
        <v>12488</v>
      </c>
      <c r="AC829" t="s">
        <v>12489</v>
      </c>
      <c r="AE829">
        <v>32</v>
      </c>
      <c r="AF829">
        <v>0</v>
      </c>
      <c r="AG829">
        <v>0</v>
      </c>
      <c r="AH829">
        <v>8</v>
      </c>
      <c r="AI829">
        <v>8</v>
      </c>
      <c r="AJ829" t="s">
        <v>425</v>
      </c>
      <c r="AK829" t="s">
        <v>426</v>
      </c>
      <c r="AL829" t="s">
        <v>427</v>
      </c>
      <c r="AM829" t="s">
        <v>2972</v>
      </c>
      <c r="AN829" t="s">
        <v>2973</v>
      </c>
      <c r="AP829" t="s">
        <v>2974</v>
      </c>
      <c r="AQ829" t="s">
        <v>2975</v>
      </c>
      <c r="AR829" s="1">
        <v>42589</v>
      </c>
      <c r="AS829">
        <v>2015</v>
      </c>
      <c r="AT829">
        <v>463</v>
      </c>
      <c r="AU829">
        <v>4</v>
      </c>
      <c r="AZ829">
        <v>746</v>
      </c>
      <c r="BA829">
        <v>750</v>
      </c>
      <c r="BC829" t="s">
        <v>12490</v>
      </c>
      <c r="BE829">
        <v>5</v>
      </c>
      <c r="BF829" t="s">
        <v>2977</v>
      </c>
      <c r="BG829" t="s">
        <v>2977</v>
      </c>
      <c r="BH829" t="s">
        <v>12491</v>
      </c>
      <c r="BI829" t="s">
        <v>12492</v>
      </c>
      <c r="BJ829">
        <v>26071355</v>
      </c>
    </row>
    <row r="830" spans="1:62">
      <c r="A830" t="s">
        <v>62</v>
      </c>
      <c r="B830" t="s">
        <v>12493</v>
      </c>
      <c r="F830" t="s">
        <v>12494</v>
      </c>
      <c r="I830" t="s">
        <v>12495</v>
      </c>
      <c r="J830" t="s">
        <v>596</v>
      </c>
      <c r="M830" t="s">
        <v>67</v>
      </c>
      <c r="N830" t="s">
        <v>68</v>
      </c>
      <c r="U830" t="s">
        <v>12496</v>
      </c>
      <c r="W830" t="s">
        <v>12497</v>
      </c>
      <c r="X830" t="s">
        <v>10760</v>
      </c>
      <c r="Y830" t="s">
        <v>10761</v>
      </c>
      <c r="AB830" t="s">
        <v>10762</v>
      </c>
      <c r="AC830" t="s">
        <v>12498</v>
      </c>
      <c r="AE830">
        <v>52</v>
      </c>
      <c r="AF830">
        <v>0</v>
      </c>
      <c r="AG830">
        <v>0</v>
      </c>
      <c r="AH830">
        <v>17</v>
      </c>
      <c r="AI830">
        <v>18</v>
      </c>
      <c r="AJ830" t="s">
        <v>603</v>
      </c>
      <c r="AK830" t="s">
        <v>604</v>
      </c>
      <c r="AL830" t="s">
        <v>605</v>
      </c>
      <c r="AM830" t="s">
        <v>606</v>
      </c>
      <c r="AP830" t="s">
        <v>607</v>
      </c>
      <c r="AQ830" t="s">
        <v>608</v>
      </c>
      <c r="AR830" s="1">
        <v>42588</v>
      </c>
      <c r="AS830">
        <v>2015</v>
      </c>
      <c r="AT830">
        <v>5</v>
      </c>
      <c r="BB830">
        <v>12893</v>
      </c>
      <c r="BC830" t="s">
        <v>12499</v>
      </c>
      <c r="BE830">
        <v>12</v>
      </c>
      <c r="BF830" t="s">
        <v>610</v>
      </c>
      <c r="BG830" t="s">
        <v>611</v>
      </c>
      <c r="BH830" t="s">
        <v>12500</v>
      </c>
      <c r="BI830" t="s">
        <v>12501</v>
      </c>
      <c r="BJ830">
        <v>26245759</v>
      </c>
    </row>
    <row r="831" spans="1:62">
      <c r="A831" t="s">
        <v>62</v>
      </c>
      <c r="B831" t="s">
        <v>12502</v>
      </c>
      <c r="F831" t="s">
        <v>12503</v>
      </c>
      <c r="I831" t="s">
        <v>12504</v>
      </c>
      <c r="J831" t="s">
        <v>1961</v>
      </c>
      <c r="M831" t="s">
        <v>67</v>
      </c>
      <c r="N831" t="s">
        <v>68</v>
      </c>
      <c r="T831" t="s">
        <v>12505</v>
      </c>
      <c r="U831" t="s">
        <v>12506</v>
      </c>
      <c r="W831" t="s">
        <v>12507</v>
      </c>
      <c r="X831" t="s">
        <v>12508</v>
      </c>
      <c r="Y831" t="s">
        <v>6165</v>
      </c>
      <c r="AB831" t="s">
        <v>12509</v>
      </c>
      <c r="AC831" t="s">
        <v>12510</v>
      </c>
      <c r="AE831">
        <v>54</v>
      </c>
      <c r="AF831">
        <v>0</v>
      </c>
      <c r="AG831">
        <v>0</v>
      </c>
      <c r="AH831">
        <v>20</v>
      </c>
      <c r="AI831">
        <v>22</v>
      </c>
      <c r="AJ831" t="s">
        <v>112</v>
      </c>
      <c r="AK831" t="s">
        <v>113</v>
      </c>
      <c r="AL831" t="s">
        <v>114</v>
      </c>
      <c r="AM831" t="s">
        <v>1968</v>
      </c>
      <c r="AN831" t="s">
        <v>1969</v>
      </c>
      <c r="AP831" t="s">
        <v>1970</v>
      </c>
      <c r="AQ831" t="s">
        <v>1971</v>
      </c>
      <c r="AR831" s="1">
        <v>42588</v>
      </c>
      <c r="AS831">
        <v>2015</v>
      </c>
      <c r="AT831">
        <v>191</v>
      </c>
      <c r="AZ831">
        <v>31</v>
      </c>
      <c r="BA831">
        <v>37</v>
      </c>
      <c r="BC831" t="s">
        <v>12511</v>
      </c>
      <c r="BE831">
        <v>7</v>
      </c>
      <c r="BF831" t="s">
        <v>1973</v>
      </c>
      <c r="BG831" t="s">
        <v>473</v>
      </c>
      <c r="BH831" t="s">
        <v>12512</v>
      </c>
      <c r="BI831" t="s">
        <v>12513</v>
      </c>
    </row>
    <row r="832" spans="1:62">
      <c r="A832" t="s">
        <v>62</v>
      </c>
      <c r="B832" t="s">
        <v>12514</v>
      </c>
      <c r="F832" t="s">
        <v>12515</v>
      </c>
      <c r="I832" t="s">
        <v>12516</v>
      </c>
      <c r="J832" t="s">
        <v>596</v>
      </c>
      <c r="M832" t="s">
        <v>67</v>
      </c>
      <c r="N832" t="s">
        <v>68</v>
      </c>
      <c r="U832" t="s">
        <v>12517</v>
      </c>
      <c r="W832" t="s">
        <v>12518</v>
      </c>
      <c r="X832" t="s">
        <v>12519</v>
      </c>
      <c r="Y832" t="s">
        <v>9370</v>
      </c>
      <c r="AB832" t="s">
        <v>12520</v>
      </c>
      <c r="AC832" t="s">
        <v>12521</v>
      </c>
      <c r="AE832">
        <v>60</v>
      </c>
      <c r="AF832">
        <v>2</v>
      </c>
      <c r="AG832">
        <v>2</v>
      </c>
      <c r="AH832">
        <v>45</v>
      </c>
      <c r="AI832">
        <v>46</v>
      </c>
      <c r="AJ832" t="s">
        <v>603</v>
      </c>
      <c r="AK832" t="s">
        <v>604</v>
      </c>
      <c r="AL832" t="s">
        <v>605</v>
      </c>
      <c r="AM832" t="s">
        <v>606</v>
      </c>
      <c r="AP832" t="s">
        <v>607</v>
      </c>
      <c r="AQ832" t="s">
        <v>608</v>
      </c>
      <c r="AR832" s="1">
        <v>42587</v>
      </c>
      <c r="AS832">
        <v>2015</v>
      </c>
      <c r="AT832">
        <v>5</v>
      </c>
      <c r="BB832">
        <v>11124</v>
      </c>
      <c r="BC832" t="s">
        <v>12522</v>
      </c>
      <c r="BE832">
        <v>10</v>
      </c>
      <c r="BF832" t="s">
        <v>610</v>
      </c>
      <c r="BG832" t="s">
        <v>611</v>
      </c>
      <c r="BH832" t="s">
        <v>12523</v>
      </c>
      <c r="BI832" t="s">
        <v>12524</v>
      </c>
      <c r="BJ832">
        <v>26242751</v>
      </c>
    </row>
    <row r="833" spans="1:62">
      <c r="A833" t="s">
        <v>62</v>
      </c>
      <c r="B833" t="s">
        <v>12525</v>
      </c>
      <c r="F833" t="s">
        <v>12526</v>
      </c>
      <c r="I833" t="s">
        <v>12527</v>
      </c>
      <c r="J833" t="s">
        <v>1895</v>
      </c>
      <c r="M833" t="s">
        <v>67</v>
      </c>
      <c r="N833" t="s">
        <v>68</v>
      </c>
      <c r="U833" t="s">
        <v>12528</v>
      </c>
      <c r="W833" t="s">
        <v>12529</v>
      </c>
      <c r="X833" t="s">
        <v>6562</v>
      </c>
      <c r="Y833" t="s">
        <v>6563</v>
      </c>
      <c r="AB833" t="s">
        <v>6564</v>
      </c>
      <c r="AC833" t="s">
        <v>12530</v>
      </c>
      <c r="AE833">
        <v>21</v>
      </c>
      <c r="AF833">
        <v>0</v>
      </c>
      <c r="AG833">
        <v>0</v>
      </c>
      <c r="AH833">
        <v>13</v>
      </c>
      <c r="AI833">
        <v>13</v>
      </c>
      <c r="AJ833" t="s">
        <v>1902</v>
      </c>
      <c r="AK833" t="s">
        <v>1903</v>
      </c>
      <c r="AL833" t="s">
        <v>1904</v>
      </c>
      <c r="AM833" t="s">
        <v>1905</v>
      </c>
      <c r="AP833" t="s">
        <v>1895</v>
      </c>
      <c r="AQ833" t="s">
        <v>1906</v>
      </c>
      <c r="AR833" s="1">
        <v>42586</v>
      </c>
      <c r="AS833">
        <v>2015</v>
      </c>
      <c r="AT833">
        <v>10</v>
      </c>
      <c r="AU833">
        <v>8</v>
      </c>
      <c r="BB833" t="s">
        <v>12531</v>
      </c>
      <c r="BC833" t="s">
        <v>12532</v>
      </c>
      <c r="BE833">
        <v>12</v>
      </c>
      <c r="BF833" t="s">
        <v>610</v>
      </c>
      <c r="BG833" t="s">
        <v>611</v>
      </c>
      <c r="BH833" t="s">
        <v>12533</v>
      </c>
      <c r="BI833" t="s">
        <v>12534</v>
      </c>
      <c r="BJ833">
        <v>26241043</v>
      </c>
    </row>
    <row r="834" spans="1:62">
      <c r="A834" t="s">
        <v>62</v>
      </c>
      <c r="B834" t="s">
        <v>12535</v>
      </c>
      <c r="F834" t="s">
        <v>12536</v>
      </c>
      <c r="I834" t="s">
        <v>12537</v>
      </c>
      <c r="J834" t="s">
        <v>596</v>
      </c>
      <c r="M834" t="s">
        <v>67</v>
      </c>
      <c r="N834" t="s">
        <v>68</v>
      </c>
      <c r="U834" t="s">
        <v>12538</v>
      </c>
      <c r="W834" t="s">
        <v>12539</v>
      </c>
      <c r="X834" t="s">
        <v>12540</v>
      </c>
      <c r="Y834" t="s">
        <v>12541</v>
      </c>
      <c r="AB834" t="s">
        <v>12542</v>
      </c>
      <c r="AC834" t="s">
        <v>12543</v>
      </c>
      <c r="AE834">
        <v>42</v>
      </c>
      <c r="AF834">
        <v>0</v>
      </c>
      <c r="AG834">
        <v>0</v>
      </c>
      <c r="AH834">
        <v>20</v>
      </c>
      <c r="AI834">
        <v>20</v>
      </c>
      <c r="AJ834" t="s">
        <v>603</v>
      </c>
      <c r="AK834" t="s">
        <v>604</v>
      </c>
      <c r="AL834" t="s">
        <v>605</v>
      </c>
      <c r="AM834" t="s">
        <v>606</v>
      </c>
      <c r="AP834" t="s">
        <v>607</v>
      </c>
      <c r="AQ834" t="s">
        <v>608</v>
      </c>
      <c r="AR834" s="1">
        <v>42585</v>
      </c>
      <c r="AS834">
        <v>2015</v>
      </c>
      <c r="AT834">
        <v>5</v>
      </c>
      <c r="BB834">
        <v>12696</v>
      </c>
      <c r="BC834" t="s">
        <v>12544</v>
      </c>
      <c r="BE834">
        <v>11</v>
      </c>
      <c r="BF834" t="s">
        <v>610</v>
      </c>
      <c r="BG834" t="s">
        <v>611</v>
      </c>
      <c r="BH834" t="s">
        <v>12545</v>
      </c>
      <c r="BI834" t="s">
        <v>12546</v>
      </c>
    </row>
    <row r="835" spans="1:62">
      <c r="A835" t="s">
        <v>62</v>
      </c>
      <c r="B835" t="s">
        <v>12547</v>
      </c>
      <c r="F835" t="s">
        <v>12548</v>
      </c>
      <c r="I835" t="s">
        <v>12549</v>
      </c>
      <c r="J835" t="s">
        <v>9168</v>
      </c>
      <c r="M835" t="s">
        <v>67</v>
      </c>
      <c r="N835" t="s">
        <v>68</v>
      </c>
      <c r="T835" t="s">
        <v>12550</v>
      </c>
      <c r="U835" t="s">
        <v>12551</v>
      </c>
      <c r="W835" t="s">
        <v>12552</v>
      </c>
      <c r="X835" t="s">
        <v>1058</v>
      </c>
      <c r="Y835" t="s">
        <v>1059</v>
      </c>
      <c r="AB835" t="s">
        <v>12553</v>
      </c>
      <c r="AC835" t="s">
        <v>12554</v>
      </c>
      <c r="AE835">
        <v>44</v>
      </c>
      <c r="AF835">
        <v>0</v>
      </c>
      <c r="AG835">
        <v>0</v>
      </c>
      <c r="AH835">
        <v>1</v>
      </c>
      <c r="AI835">
        <v>1</v>
      </c>
      <c r="AJ835" t="s">
        <v>9174</v>
      </c>
      <c r="AK835" t="s">
        <v>9175</v>
      </c>
      <c r="AL835" t="s">
        <v>9176</v>
      </c>
      <c r="AM835" t="s">
        <v>9177</v>
      </c>
      <c r="AP835" t="s">
        <v>9178</v>
      </c>
      <c r="AQ835" t="s">
        <v>9179</v>
      </c>
      <c r="AR835" t="s">
        <v>12555</v>
      </c>
      <c r="AS835">
        <v>2015</v>
      </c>
      <c r="AT835">
        <v>25</v>
      </c>
      <c r="AU835">
        <v>4</v>
      </c>
      <c r="AZ835">
        <v>1121</v>
      </c>
      <c r="BA835">
        <v>1128</v>
      </c>
      <c r="BE835">
        <v>8</v>
      </c>
      <c r="BF835" t="s">
        <v>9180</v>
      </c>
      <c r="BG835" t="s">
        <v>9181</v>
      </c>
      <c r="BH835" t="s">
        <v>12556</v>
      </c>
      <c r="BI835" t="s">
        <v>12557</v>
      </c>
    </row>
    <row r="836" spans="1:62">
      <c r="A836" t="s">
        <v>62</v>
      </c>
      <c r="B836" t="s">
        <v>12558</v>
      </c>
      <c r="F836" t="s">
        <v>12559</v>
      </c>
      <c r="I836" t="s">
        <v>12560</v>
      </c>
      <c r="J836" t="s">
        <v>5342</v>
      </c>
      <c r="M836" t="s">
        <v>67</v>
      </c>
      <c r="N836" t="s">
        <v>977</v>
      </c>
      <c r="T836" t="s">
        <v>12561</v>
      </c>
      <c r="U836" t="s">
        <v>12562</v>
      </c>
      <c r="W836" t="s">
        <v>12563</v>
      </c>
      <c r="X836" t="s">
        <v>12564</v>
      </c>
      <c r="Y836" t="s">
        <v>12565</v>
      </c>
      <c r="AB836" t="s">
        <v>12566</v>
      </c>
      <c r="AC836" t="s">
        <v>12567</v>
      </c>
      <c r="AE836">
        <v>282</v>
      </c>
      <c r="AF836">
        <v>0</v>
      </c>
      <c r="AG836">
        <v>0</v>
      </c>
      <c r="AH836">
        <v>16</v>
      </c>
      <c r="AI836">
        <v>16</v>
      </c>
      <c r="AJ836" t="s">
        <v>5350</v>
      </c>
      <c r="AK836" t="s">
        <v>5351</v>
      </c>
      <c r="AL836" t="s">
        <v>5352</v>
      </c>
      <c r="AM836" t="s">
        <v>5353</v>
      </c>
      <c r="AP836" t="s">
        <v>5354</v>
      </c>
      <c r="AQ836" t="s">
        <v>5355</v>
      </c>
      <c r="AR836" t="s">
        <v>12555</v>
      </c>
      <c r="AS836">
        <v>2015</v>
      </c>
      <c r="AT836">
        <v>16</v>
      </c>
      <c r="AU836">
        <v>8</v>
      </c>
      <c r="AZ836">
        <v>19248</v>
      </c>
      <c r="BA836">
        <v>19290</v>
      </c>
      <c r="BC836" t="s">
        <v>12568</v>
      </c>
      <c r="BE836">
        <v>43</v>
      </c>
      <c r="BF836" t="s">
        <v>5357</v>
      </c>
      <c r="BG836" t="s">
        <v>2186</v>
      </c>
      <c r="BH836" t="s">
        <v>12569</v>
      </c>
      <c r="BI836" t="s">
        <v>12570</v>
      </c>
      <c r="BJ836">
        <v>26287177</v>
      </c>
    </row>
    <row r="837" spans="1:62">
      <c r="A837" t="s">
        <v>62</v>
      </c>
      <c r="B837" t="s">
        <v>12571</v>
      </c>
      <c r="F837" t="s">
        <v>12572</v>
      </c>
      <c r="I837" t="s">
        <v>12573</v>
      </c>
      <c r="J837" t="s">
        <v>12574</v>
      </c>
      <c r="M837" t="s">
        <v>67</v>
      </c>
      <c r="N837" t="s">
        <v>68</v>
      </c>
      <c r="T837" t="s">
        <v>12575</v>
      </c>
      <c r="U837" t="s">
        <v>12576</v>
      </c>
      <c r="W837" t="s">
        <v>12577</v>
      </c>
      <c r="X837" t="s">
        <v>12578</v>
      </c>
      <c r="Y837" t="s">
        <v>12579</v>
      </c>
      <c r="AB837" t="s">
        <v>12580</v>
      </c>
      <c r="AC837" t="s">
        <v>12581</v>
      </c>
      <c r="AE837">
        <v>35</v>
      </c>
      <c r="AF837">
        <v>0</v>
      </c>
      <c r="AG837">
        <v>0</v>
      </c>
      <c r="AH837">
        <v>9</v>
      </c>
      <c r="AI837">
        <v>10</v>
      </c>
      <c r="AJ837" t="s">
        <v>4377</v>
      </c>
      <c r="AK837" t="s">
        <v>1763</v>
      </c>
      <c r="AL837" t="s">
        <v>4378</v>
      </c>
      <c r="AM837" t="s">
        <v>12582</v>
      </c>
      <c r="AN837" t="s">
        <v>12583</v>
      </c>
      <c r="AP837" t="s">
        <v>12584</v>
      </c>
      <c r="AQ837" t="s">
        <v>12585</v>
      </c>
      <c r="AR837" s="1">
        <v>42583</v>
      </c>
      <c r="AS837">
        <v>2015</v>
      </c>
      <c r="AT837">
        <v>34</v>
      </c>
      <c r="AZ837">
        <v>100</v>
      </c>
      <c r="BA837">
        <v>106</v>
      </c>
      <c r="BC837" t="s">
        <v>12586</v>
      </c>
      <c r="BE837">
        <v>7</v>
      </c>
      <c r="BF837" t="s">
        <v>937</v>
      </c>
      <c r="BG837" t="s">
        <v>938</v>
      </c>
      <c r="BH837" t="s">
        <v>12587</v>
      </c>
      <c r="BI837" t="s">
        <v>12588</v>
      </c>
      <c r="BJ837">
        <v>26257352</v>
      </c>
    </row>
    <row r="838" spans="1:62">
      <c r="A838" t="s">
        <v>62</v>
      </c>
      <c r="B838" t="s">
        <v>12589</v>
      </c>
      <c r="F838" t="s">
        <v>12590</v>
      </c>
      <c r="I838" t="s">
        <v>12591</v>
      </c>
      <c r="J838" t="s">
        <v>9234</v>
      </c>
      <c r="M838" t="s">
        <v>67</v>
      </c>
      <c r="N838" t="s">
        <v>68</v>
      </c>
      <c r="U838" t="s">
        <v>12592</v>
      </c>
      <c r="W838" t="s">
        <v>12593</v>
      </c>
      <c r="X838" t="s">
        <v>12594</v>
      </c>
      <c r="Y838" t="s">
        <v>9238</v>
      </c>
      <c r="AB838" t="s">
        <v>12595</v>
      </c>
      <c r="AC838" t="s">
        <v>12596</v>
      </c>
      <c r="AE838">
        <v>31</v>
      </c>
      <c r="AF838">
        <v>0</v>
      </c>
      <c r="AG838">
        <v>0</v>
      </c>
      <c r="AH838">
        <v>3</v>
      </c>
      <c r="AI838">
        <v>3</v>
      </c>
      <c r="AJ838" t="s">
        <v>9241</v>
      </c>
      <c r="AK838" t="s">
        <v>9242</v>
      </c>
      <c r="AL838" t="s">
        <v>9243</v>
      </c>
      <c r="AM838" t="s">
        <v>9244</v>
      </c>
      <c r="AN838" t="s">
        <v>9245</v>
      </c>
      <c r="AP838" t="s">
        <v>9246</v>
      </c>
      <c r="AQ838" t="s">
        <v>9247</v>
      </c>
      <c r="AR838" t="s">
        <v>12555</v>
      </c>
      <c r="AS838">
        <v>2015</v>
      </c>
      <c r="AT838">
        <v>65</v>
      </c>
      <c r="AV838">
        <v>8</v>
      </c>
      <c r="AZ838">
        <v>2447</v>
      </c>
      <c r="BA838">
        <v>2452</v>
      </c>
      <c r="BC838" t="s">
        <v>12597</v>
      </c>
      <c r="BE838">
        <v>6</v>
      </c>
      <c r="BF838" t="s">
        <v>848</v>
      </c>
      <c r="BG838" t="s">
        <v>848</v>
      </c>
      <c r="BH838" t="s">
        <v>12598</v>
      </c>
      <c r="BI838" t="s">
        <v>12599</v>
      </c>
      <c r="BJ838">
        <v>25908712</v>
      </c>
    </row>
    <row r="839" spans="1:62">
      <c r="A839" t="s">
        <v>62</v>
      </c>
      <c r="B839" t="s">
        <v>12600</v>
      </c>
      <c r="F839" t="s">
        <v>12601</v>
      </c>
      <c r="I839" t="s">
        <v>12602</v>
      </c>
      <c r="J839" t="s">
        <v>9669</v>
      </c>
      <c r="M839" t="s">
        <v>67</v>
      </c>
      <c r="N839" t="s">
        <v>68</v>
      </c>
      <c r="U839" t="s">
        <v>12603</v>
      </c>
      <c r="W839" t="s">
        <v>12604</v>
      </c>
      <c r="X839" t="s">
        <v>12605</v>
      </c>
      <c r="Y839" t="s">
        <v>12606</v>
      </c>
      <c r="AB839" t="s">
        <v>12607</v>
      </c>
      <c r="AC839" t="s">
        <v>12608</v>
      </c>
      <c r="AE839">
        <v>35</v>
      </c>
      <c r="AF839">
        <v>0</v>
      </c>
      <c r="AG839">
        <v>0</v>
      </c>
      <c r="AH839">
        <v>5</v>
      </c>
      <c r="AI839">
        <v>5</v>
      </c>
      <c r="AJ839" t="s">
        <v>358</v>
      </c>
      <c r="AK839" t="s">
        <v>359</v>
      </c>
      <c r="AL839" t="s">
        <v>360</v>
      </c>
      <c r="AM839" t="s">
        <v>9676</v>
      </c>
      <c r="AN839" t="s">
        <v>9677</v>
      </c>
      <c r="AP839" t="s">
        <v>9678</v>
      </c>
      <c r="AQ839" t="s">
        <v>9679</v>
      </c>
      <c r="AR839" t="s">
        <v>12555</v>
      </c>
      <c r="AS839">
        <v>2015</v>
      </c>
      <c r="AT839">
        <v>38</v>
      </c>
      <c r="AU839">
        <v>4</v>
      </c>
      <c r="AZ839">
        <v>256</v>
      </c>
      <c r="BA839">
        <v>267</v>
      </c>
      <c r="BC839" t="s">
        <v>12609</v>
      </c>
      <c r="BE839">
        <v>12</v>
      </c>
      <c r="BF839" t="s">
        <v>200</v>
      </c>
      <c r="BG839" t="s">
        <v>200</v>
      </c>
      <c r="BH839" t="s">
        <v>12610</v>
      </c>
      <c r="BI839" t="s">
        <v>12611</v>
      </c>
    </row>
    <row r="840" spans="1:62">
      <c r="A840" t="s">
        <v>62</v>
      </c>
      <c r="B840" t="s">
        <v>12612</v>
      </c>
      <c r="F840" t="s">
        <v>12613</v>
      </c>
      <c r="I840" t="s">
        <v>12614</v>
      </c>
      <c r="J840" t="s">
        <v>5440</v>
      </c>
      <c r="M840" t="s">
        <v>67</v>
      </c>
      <c r="N840" t="s">
        <v>68</v>
      </c>
      <c r="T840" t="s">
        <v>12615</v>
      </c>
      <c r="U840" t="s">
        <v>12616</v>
      </c>
      <c r="W840" t="s">
        <v>12617</v>
      </c>
      <c r="X840" t="s">
        <v>12618</v>
      </c>
      <c r="Y840" t="s">
        <v>12619</v>
      </c>
      <c r="AB840" t="s">
        <v>12620</v>
      </c>
      <c r="AC840" t="s">
        <v>5369</v>
      </c>
      <c r="AE840">
        <v>44</v>
      </c>
      <c r="AF840">
        <v>0</v>
      </c>
      <c r="AG840">
        <v>0</v>
      </c>
      <c r="AH840">
        <v>12</v>
      </c>
      <c r="AI840">
        <v>12</v>
      </c>
      <c r="AJ840" t="s">
        <v>5350</v>
      </c>
      <c r="AK840" t="s">
        <v>5351</v>
      </c>
      <c r="AL840" t="s">
        <v>5352</v>
      </c>
      <c r="AM840" t="s">
        <v>5448</v>
      </c>
      <c r="AP840" t="s">
        <v>5440</v>
      </c>
      <c r="AQ840" t="s">
        <v>5449</v>
      </c>
      <c r="AR840" t="s">
        <v>12555</v>
      </c>
      <c r="AS840">
        <v>2015</v>
      </c>
      <c r="AT840">
        <v>20</v>
      </c>
      <c r="AU840">
        <v>8</v>
      </c>
      <c r="AZ840">
        <v>13550</v>
      </c>
      <c r="BA840">
        <v>13562</v>
      </c>
      <c r="BC840" t="s">
        <v>12621</v>
      </c>
      <c r="BE840">
        <v>13</v>
      </c>
      <c r="BF840" t="s">
        <v>5451</v>
      </c>
      <c r="BG840" t="s">
        <v>2573</v>
      </c>
      <c r="BH840" t="s">
        <v>12622</v>
      </c>
      <c r="BI840" t="s">
        <v>12623</v>
      </c>
      <c r="BJ840">
        <v>26213909</v>
      </c>
    </row>
    <row r="841" spans="1:62">
      <c r="A841" t="s">
        <v>62</v>
      </c>
      <c r="B841" t="s">
        <v>12624</v>
      </c>
      <c r="F841" t="s">
        <v>12625</v>
      </c>
      <c r="I841" t="s">
        <v>12626</v>
      </c>
      <c r="J841" t="s">
        <v>7454</v>
      </c>
      <c r="M841" t="s">
        <v>67</v>
      </c>
      <c r="N841" t="s">
        <v>68</v>
      </c>
      <c r="T841" t="s">
        <v>12627</v>
      </c>
      <c r="U841" t="s">
        <v>12628</v>
      </c>
      <c r="W841" t="s">
        <v>12629</v>
      </c>
      <c r="X841" t="s">
        <v>12630</v>
      </c>
      <c r="Y841" t="s">
        <v>1929</v>
      </c>
      <c r="AB841" t="s">
        <v>12631</v>
      </c>
      <c r="AC841" t="s">
        <v>12632</v>
      </c>
      <c r="AE841">
        <v>25</v>
      </c>
      <c r="AF841">
        <v>0</v>
      </c>
      <c r="AG841">
        <v>0</v>
      </c>
      <c r="AH841">
        <v>6</v>
      </c>
      <c r="AI841">
        <v>6</v>
      </c>
      <c r="AJ841" t="s">
        <v>7387</v>
      </c>
      <c r="AK841" t="s">
        <v>7388</v>
      </c>
      <c r="AL841" t="s">
        <v>7389</v>
      </c>
      <c r="AM841" t="s">
        <v>7462</v>
      </c>
      <c r="AN841" t="s">
        <v>7463</v>
      </c>
      <c r="AP841" t="s">
        <v>7454</v>
      </c>
      <c r="AQ841" t="s">
        <v>7464</v>
      </c>
      <c r="AR841" t="s">
        <v>12555</v>
      </c>
      <c r="AS841">
        <v>2015</v>
      </c>
      <c r="AT841">
        <v>50</v>
      </c>
      <c r="AU841">
        <v>8</v>
      </c>
      <c r="AZ841">
        <v>1192</v>
      </c>
      <c r="BA841">
        <v>1195</v>
      </c>
      <c r="BE841">
        <v>4</v>
      </c>
      <c r="BF841" t="s">
        <v>1973</v>
      </c>
      <c r="BG841" t="s">
        <v>473</v>
      </c>
      <c r="BH841" t="s">
        <v>12633</v>
      </c>
      <c r="BI841" t="s">
        <v>12634</v>
      </c>
    </row>
    <row r="842" spans="1:62">
      <c r="A842" t="s">
        <v>62</v>
      </c>
      <c r="B842" t="s">
        <v>12635</v>
      </c>
      <c r="F842" t="s">
        <v>12636</v>
      </c>
      <c r="I842" t="s">
        <v>12637</v>
      </c>
      <c r="J842" t="s">
        <v>9408</v>
      </c>
      <c r="M842" t="s">
        <v>67</v>
      </c>
      <c r="N842" t="s">
        <v>68</v>
      </c>
      <c r="T842" t="s">
        <v>12638</v>
      </c>
      <c r="U842" t="s">
        <v>12639</v>
      </c>
      <c r="W842" t="s">
        <v>12640</v>
      </c>
      <c r="X842" t="s">
        <v>280</v>
      </c>
      <c r="Y842" t="s">
        <v>12641</v>
      </c>
      <c r="AB842" t="s">
        <v>3070</v>
      </c>
      <c r="AC842" t="s">
        <v>12642</v>
      </c>
      <c r="AE842">
        <v>34</v>
      </c>
      <c r="AF842">
        <v>0</v>
      </c>
      <c r="AG842">
        <v>0</v>
      </c>
      <c r="AH842">
        <v>11</v>
      </c>
      <c r="AI842">
        <v>11</v>
      </c>
      <c r="AJ842" t="s">
        <v>136</v>
      </c>
      <c r="AK842" t="s">
        <v>77</v>
      </c>
      <c r="AL842" t="s">
        <v>137</v>
      </c>
      <c r="AM842" t="s">
        <v>9415</v>
      </c>
      <c r="AN842" t="s">
        <v>9416</v>
      </c>
      <c r="AP842" t="s">
        <v>9417</v>
      </c>
      <c r="AQ842" t="s">
        <v>9418</v>
      </c>
      <c r="AR842" t="s">
        <v>12555</v>
      </c>
      <c r="AS842">
        <v>2015</v>
      </c>
      <c r="AT842">
        <v>61</v>
      </c>
      <c r="AZ842">
        <v>139</v>
      </c>
      <c r="BA842">
        <v>142</v>
      </c>
      <c r="BC842" t="s">
        <v>12643</v>
      </c>
      <c r="BE842">
        <v>4</v>
      </c>
      <c r="BF842" t="s">
        <v>9420</v>
      </c>
      <c r="BG842" t="s">
        <v>9421</v>
      </c>
      <c r="BH842" t="s">
        <v>12644</v>
      </c>
      <c r="BI842" t="s">
        <v>12645</v>
      </c>
    </row>
    <row r="843" spans="1:62">
      <c r="A843" t="s">
        <v>62</v>
      </c>
      <c r="B843" t="s">
        <v>12646</v>
      </c>
      <c r="F843" t="s">
        <v>12647</v>
      </c>
      <c r="I843" t="s">
        <v>12648</v>
      </c>
      <c r="J843" t="s">
        <v>9408</v>
      </c>
      <c r="M843" t="s">
        <v>67</v>
      </c>
      <c r="N843" t="s">
        <v>68</v>
      </c>
      <c r="T843" t="s">
        <v>12649</v>
      </c>
      <c r="U843" t="s">
        <v>12650</v>
      </c>
      <c r="W843" t="s">
        <v>12651</v>
      </c>
      <c r="X843" t="s">
        <v>12652</v>
      </c>
      <c r="Y843" t="s">
        <v>12653</v>
      </c>
      <c r="AB843" t="s">
        <v>3070</v>
      </c>
      <c r="AC843" t="s">
        <v>12642</v>
      </c>
      <c r="AE843">
        <v>27</v>
      </c>
      <c r="AF843">
        <v>0</v>
      </c>
      <c r="AG843">
        <v>0</v>
      </c>
      <c r="AH843">
        <v>9</v>
      </c>
      <c r="AI843">
        <v>9</v>
      </c>
      <c r="AJ843" t="s">
        <v>136</v>
      </c>
      <c r="AK843" t="s">
        <v>77</v>
      </c>
      <c r="AL843" t="s">
        <v>137</v>
      </c>
      <c r="AM843" t="s">
        <v>9415</v>
      </c>
      <c r="AN843" t="s">
        <v>9416</v>
      </c>
      <c r="AP843" t="s">
        <v>9417</v>
      </c>
      <c r="AQ843" t="s">
        <v>9418</v>
      </c>
      <c r="AR843" t="s">
        <v>12555</v>
      </c>
      <c r="AS843">
        <v>2015</v>
      </c>
      <c r="AT843">
        <v>61</v>
      </c>
      <c r="AZ843">
        <v>458</v>
      </c>
      <c r="BA843">
        <v>461</v>
      </c>
      <c r="BC843" t="s">
        <v>12654</v>
      </c>
      <c r="BE843">
        <v>4</v>
      </c>
      <c r="BF843" t="s">
        <v>9420</v>
      </c>
      <c r="BG843" t="s">
        <v>9421</v>
      </c>
      <c r="BH843" t="s">
        <v>12644</v>
      </c>
      <c r="BI843" t="s">
        <v>12655</v>
      </c>
    </row>
    <row r="844" spans="1:62">
      <c r="A844" t="s">
        <v>62</v>
      </c>
      <c r="B844" t="s">
        <v>12656</v>
      </c>
      <c r="F844" t="s">
        <v>12657</v>
      </c>
      <c r="I844" t="s">
        <v>12658</v>
      </c>
      <c r="J844" t="s">
        <v>12659</v>
      </c>
      <c r="M844" t="s">
        <v>67</v>
      </c>
      <c r="N844" t="s">
        <v>68</v>
      </c>
      <c r="T844" t="s">
        <v>12660</v>
      </c>
      <c r="U844" t="s">
        <v>12661</v>
      </c>
      <c r="W844" t="s">
        <v>12662</v>
      </c>
      <c r="X844" t="s">
        <v>12663</v>
      </c>
      <c r="Y844" t="s">
        <v>12664</v>
      </c>
      <c r="AB844" t="s">
        <v>12665</v>
      </c>
      <c r="AC844" t="s">
        <v>12666</v>
      </c>
      <c r="AE844">
        <v>44</v>
      </c>
      <c r="AF844">
        <v>0</v>
      </c>
      <c r="AG844">
        <v>0</v>
      </c>
      <c r="AH844">
        <v>21</v>
      </c>
      <c r="AI844">
        <v>21</v>
      </c>
      <c r="AJ844" t="s">
        <v>822</v>
      </c>
      <c r="AK844" t="s">
        <v>823</v>
      </c>
      <c r="AL844" t="s">
        <v>824</v>
      </c>
      <c r="AM844" t="s">
        <v>12667</v>
      </c>
      <c r="AN844" t="s">
        <v>12668</v>
      </c>
      <c r="AP844" t="s">
        <v>12669</v>
      </c>
      <c r="AQ844" t="s">
        <v>12670</v>
      </c>
      <c r="AR844" t="s">
        <v>12555</v>
      </c>
      <c r="AS844">
        <v>2015</v>
      </c>
      <c r="AT844">
        <v>108</v>
      </c>
      <c r="AU844">
        <v>4</v>
      </c>
      <c r="AZ844">
        <v>2000</v>
      </c>
      <c r="BA844">
        <v>2008</v>
      </c>
      <c r="BC844" t="s">
        <v>12671</v>
      </c>
      <c r="BE844">
        <v>9</v>
      </c>
      <c r="BF844" t="s">
        <v>830</v>
      </c>
      <c r="BG844" t="s">
        <v>830</v>
      </c>
      <c r="BH844" t="s">
        <v>12672</v>
      </c>
      <c r="BI844" t="s">
        <v>12673</v>
      </c>
      <c r="BJ844">
        <v>26470346</v>
      </c>
    </row>
    <row r="845" spans="1:62">
      <c r="A845" t="s">
        <v>62</v>
      </c>
      <c r="B845" t="s">
        <v>12674</v>
      </c>
      <c r="F845" t="s">
        <v>12675</v>
      </c>
      <c r="I845" t="s">
        <v>12676</v>
      </c>
      <c r="J845" t="s">
        <v>12659</v>
      </c>
      <c r="M845" t="s">
        <v>67</v>
      </c>
      <c r="N845" t="s">
        <v>68</v>
      </c>
      <c r="T845" t="s">
        <v>12677</v>
      </c>
      <c r="U845" t="s">
        <v>12678</v>
      </c>
      <c r="W845" t="s">
        <v>12679</v>
      </c>
      <c r="X845" t="s">
        <v>12680</v>
      </c>
      <c r="Y845" t="s">
        <v>12681</v>
      </c>
      <c r="Z845" t="s">
        <v>7337</v>
      </c>
      <c r="AA845" t="s">
        <v>7338</v>
      </c>
      <c r="AB845" t="s">
        <v>12682</v>
      </c>
      <c r="AC845" t="s">
        <v>12683</v>
      </c>
      <c r="AE845">
        <v>42</v>
      </c>
      <c r="AF845">
        <v>0</v>
      </c>
      <c r="AG845">
        <v>0</v>
      </c>
      <c r="AH845">
        <v>7</v>
      </c>
      <c r="AI845">
        <v>7</v>
      </c>
      <c r="AJ845" t="s">
        <v>822</v>
      </c>
      <c r="AK845" t="s">
        <v>823</v>
      </c>
      <c r="AL845" t="s">
        <v>824</v>
      </c>
      <c r="AM845" t="s">
        <v>12667</v>
      </c>
      <c r="AN845" t="s">
        <v>12668</v>
      </c>
      <c r="AP845" t="s">
        <v>12669</v>
      </c>
      <c r="AQ845" t="s">
        <v>12670</v>
      </c>
      <c r="AR845" t="s">
        <v>12555</v>
      </c>
      <c r="AS845">
        <v>2015</v>
      </c>
      <c r="AT845">
        <v>108</v>
      </c>
      <c r="AU845">
        <v>4</v>
      </c>
      <c r="AZ845">
        <v>2015</v>
      </c>
      <c r="BA845">
        <v>2020</v>
      </c>
      <c r="BC845" t="s">
        <v>12684</v>
      </c>
      <c r="BE845">
        <v>6</v>
      </c>
      <c r="BF845" t="s">
        <v>830</v>
      </c>
      <c r="BG845" t="s">
        <v>830</v>
      </c>
      <c r="BH845" t="s">
        <v>12672</v>
      </c>
      <c r="BI845" t="s">
        <v>12685</v>
      </c>
      <c r="BJ845">
        <v>26470348</v>
      </c>
    </row>
    <row r="846" spans="1:62">
      <c r="A846" t="s">
        <v>62</v>
      </c>
      <c r="B846" t="s">
        <v>12686</v>
      </c>
      <c r="F846" t="s">
        <v>12687</v>
      </c>
      <c r="I846" t="s">
        <v>12688</v>
      </c>
      <c r="J846" t="s">
        <v>7749</v>
      </c>
      <c r="M846" t="s">
        <v>67</v>
      </c>
      <c r="N846" t="s">
        <v>12689</v>
      </c>
      <c r="W846" t="s">
        <v>12690</v>
      </c>
      <c r="X846" t="s">
        <v>12691</v>
      </c>
      <c r="AE846">
        <v>3</v>
      </c>
      <c r="AF846">
        <v>0</v>
      </c>
      <c r="AG846">
        <v>0</v>
      </c>
      <c r="AH846">
        <v>1</v>
      </c>
      <c r="AI846">
        <v>1</v>
      </c>
      <c r="AJ846" t="s">
        <v>5463</v>
      </c>
      <c r="AK846" t="s">
        <v>5464</v>
      </c>
      <c r="AL846" t="s">
        <v>5465</v>
      </c>
      <c r="AM846" t="s">
        <v>7756</v>
      </c>
      <c r="AN846" t="s">
        <v>7757</v>
      </c>
      <c r="AP846" t="s">
        <v>7758</v>
      </c>
      <c r="AQ846" t="s">
        <v>7759</v>
      </c>
      <c r="AR846" t="s">
        <v>12555</v>
      </c>
      <c r="AS846">
        <v>2015</v>
      </c>
      <c r="AT846">
        <v>99</v>
      </c>
      <c r="AU846">
        <v>8</v>
      </c>
      <c r="AZ846">
        <v>1175</v>
      </c>
      <c r="BA846">
        <v>1176</v>
      </c>
      <c r="BC846" t="s">
        <v>12692</v>
      </c>
      <c r="BE846">
        <v>2</v>
      </c>
      <c r="BF846" t="s">
        <v>577</v>
      </c>
      <c r="BG846" t="s">
        <v>577</v>
      </c>
      <c r="BH846" t="s">
        <v>12693</v>
      </c>
      <c r="BI846" t="s">
        <v>12694</v>
      </c>
    </row>
    <row r="847" spans="1:62">
      <c r="A847" t="s">
        <v>62</v>
      </c>
      <c r="B847" t="s">
        <v>12695</v>
      </c>
      <c r="F847" t="s">
        <v>12696</v>
      </c>
      <c r="I847" t="s">
        <v>12697</v>
      </c>
      <c r="J847" t="s">
        <v>12698</v>
      </c>
      <c r="M847" t="s">
        <v>67</v>
      </c>
      <c r="N847" t="s">
        <v>68</v>
      </c>
      <c r="T847" t="s">
        <v>12699</v>
      </c>
      <c r="U847" t="s">
        <v>12700</v>
      </c>
      <c r="W847" t="s">
        <v>12701</v>
      </c>
      <c r="X847" t="s">
        <v>12702</v>
      </c>
      <c r="Y847" t="s">
        <v>12703</v>
      </c>
      <c r="AB847" t="s">
        <v>12704</v>
      </c>
      <c r="AC847" t="s">
        <v>12705</v>
      </c>
      <c r="AE847">
        <v>64</v>
      </c>
      <c r="AF847">
        <v>0</v>
      </c>
      <c r="AG847">
        <v>0</v>
      </c>
      <c r="AH847">
        <v>5</v>
      </c>
      <c r="AI847">
        <v>5</v>
      </c>
      <c r="AJ847" t="s">
        <v>12161</v>
      </c>
      <c r="AK847" t="s">
        <v>214</v>
      </c>
      <c r="AL847" t="s">
        <v>12706</v>
      </c>
      <c r="AM847" t="s">
        <v>12707</v>
      </c>
      <c r="AN847" t="s">
        <v>12708</v>
      </c>
      <c r="AP847" t="s">
        <v>12698</v>
      </c>
      <c r="AQ847" t="s">
        <v>12709</v>
      </c>
      <c r="AR847" t="s">
        <v>12555</v>
      </c>
      <c r="AS847">
        <v>2015</v>
      </c>
      <c r="AT847">
        <v>23</v>
      </c>
      <c r="AU847">
        <v>4</v>
      </c>
      <c r="AZ847">
        <v>525</v>
      </c>
      <c r="BA847">
        <v>536</v>
      </c>
      <c r="BC847" t="s">
        <v>12710</v>
      </c>
      <c r="BE847">
        <v>12</v>
      </c>
      <c r="BF847" t="s">
        <v>12711</v>
      </c>
      <c r="BG847" t="s">
        <v>12711</v>
      </c>
      <c r="BH847" t="s">
        <v>12712</v>
      </c>
      <c r="BI847" t="s">
        <v>12713</v>
      </c>
      <c r="BJ847">
        <v>24869483</v>
      </c>
    </row>
    <row r="848" spans="1:62">
      <c r="A848" t="s">
        <v>62</v>
      </c>
      <c r="B848" t="s">
        <v>12714</v>
      </c>
      <c r="F848" t="s">
        <v>12715</v>
      </c>
      <c r="I848" t="s">
        <v>12716</v>
      </c>
      <c r="J848" t="s">
        <v>12717</v>
      </c>
      <c r="M848" t="s">
        <v>67</v>
      </c>
      <c r="N848" t="s">
        <v>68</v>
      </c>
      <c r="T848" t="s">
        <v>12718</v>
      </c>
      <c r="U848" t="s">
        <v>12719</v>
      </c>
      <c r="W848" t="s">
        <v>12720</v>
      </c>
      <c r="X848" t="s">
        <v>12721</v>
      </c>
      <c r="Y848" t="s">
        <v>12722</v>
      </c>
      <c r="AB848" t="s">
        <v>12723</v>
      </c>
      <c r="AC848" t="s">
        <v>12724</v>
      </c>
      <c r="AE848">
        <v>40</v>
      </c>
      <c r="AF848">
        <v>0</v>
      </c>
      <c r="AG848">
        <v>0</v>
      </c>
      <c r="AH848">
        <v>10</v>
      </c>
      <c r="AI848">
        <v>10</v>
      </c>
      <c r="AJ848" t="s">
        <v>112</v>
      </c>
      <c r="AK848" t="s">
        <v>113</v>
      </c>
      <c r="AL848" t="s">
        <v>114</v>
      </c>
      <c r="AM848" t="s">
        <v>12725</v>
      </c>
      <c r="AN848" t="s">
        <v>12726</v>
      </c>
      <c r="AP848" t="s">
        <v>12727</v>
      </c>
      <c r="AQ848" t="s">
        <v>12728</v>
      </c>
      <c r="AR848" t="s">
        <v>12555</v>
      </c>
      <c r="AS848">
        <v>2015</v>
      </c>
      <c r="AT848">
        <v>178</v>
      </c>
      <c r="AZ848">
        <v>255</v>
      </c>
      <c r="BA848">
        <v>262</v>
      </c>
      <c r="BC848" t="s">
        <v>12729</v>
      </c>
      <c r="BE848">
        <v>8</v>
      </c>
      <c r="BF848" t="s">
        <v>697</v>
      </c>
      <c r="BG848" t="s">
        <v>473</v>
      </c>
      <c r="BH848" t="s">
        <v>12730</v>
      </c>
      <c r="BI848" t="s">
        <v>12731</v>
      </c>
    </row>
    <row r="849" spans="1:62">
      <c r="A849" t="s">
        <v>62</v>
      </c>
      <c r="B849" t="s">
        <v>12732</v>
      </c>
      <c r="F849" t="s">
        <v>12733</v>
      </c>
      <c r="I849" t="s">
        <v>12734</v>
      </c>
      <c r="J849" t="s">
        <v>5186</v>
      </c>
      <c r="M849" t="s">
        <v>67</v>
      </c>
      <c r="N849" t="s">
        <v>68</v>
      </c>
      <c r="U849" t="s">
        <v>12735</v>
      </c>
      <c r="W849" t="s">
        <v>12736</v>
      </c>
      <c r="X849" t="s">
        <v>12737</v>
      </c>
      <c r="Y849" t="s">
        <v>1433</v>
      </c>
      <c r="AB849" t="s">
        <v>12738</v>
      </c>
      <c r="AC849" t="s">
        <v>12739</v>
      </c>
      <c r="AE849">
        <v>47</v>
      </c>
      <c r="AF849">
        <v>0</v>
      </c>
      <c r="AG849">
        <v>0</v>
      </c>
      <c r="AH849">
        <v>10</v>
      </c>
      <c r="AI849">
        <v>10</v>
      </c>
      <c r="AJ849" t="s">
        <v>1902</v>
      </c>
      <c r="AK849" t="s">
        <v>1903</v>
      </c>
      <c r="AL849" t="s">
        <v>1904</v>
      </c>
      <c r="AM849" t="s">
        <v>5193</v>
      </c>
      <c r="AN849" t="s">
        <v>5194</v>
      </c>
      <c r="AP849" t="s">
        <v>5195</v>
      </c>
      <c r="AQ849" t="s">
        <v>5196</v>
      </c>
      <c r="AR849" t="s">
        <v>12555</v>
      </c>
      <c r="AS849">
        <v>2015</v>
      </c>
      <c r="AT849">
        <v>11</v>
      </c>
      <c r="AU849">
        <v>8</v>
      </c>
      <c r="BB849" t="s">
        <v>12740</v>
      </c>
      <c r="BC849" t="s">
        <v>12741</v>
      </c>
      <c r="BE849">
        <v>22</v>
      </c>
      <c r="BF849" t="s">
        <v>5199</v>
      </c>
      <c r="BG849" t="s">
        <v>5199</v>
      </c>
      <c r="BH849" t="s">
        <v>12742</v>
      </c>
      <c r="BI849" t="s">
        <v>12743</v>
      </c>
      <c r="BJ849">
        <v>26317500</v>
      </c>
    </row>
    <row r="850" spans="1:62">
      <c r="A850" t="s">
        <v>62</v>
      </c>
      <c r="B850" t="s">
        <v>12744</v>
      </c>
      <c r="F850" t="s">
        <v>12745</v>
      </c>
      <c r="I850" t="s">
        <v>12746</v>
      </c>
      <c r="J850" t="s">
        <v>12747</v>
      </c>
      <c r="M850" t="s">
        <v>67</v>
      </c>
      <c r="N850" t="s">
        <v>68</v>
      </c>
      <c r="T850" t="s">
        <v>12748</v>
      </c>
      <c r="U850" t="s">
        <v>12749</v>
      </c>
      <c r="W850" t="s">
        <v>12750</v>
      </c>
      <c r="X850" t="s">
        <v>12751</v>
      </c>
      <c r="Y850" t="s">
        <v>12752</v>
      </c>
      <c r="AB850" t="s">
        <v>12753</v>
      </c>
      <c r="AC850" t="s">
        <v>12754</v>
      </c>
      <c r="AE850">
        <v>31</v>
      </c>
      <c r="AF850">
        <v>0</v>
      </c>
      <c r="AG850">
        <v>0</v>
      </c>
      <c r="AH850">
        <v>1</v>
      </c>
      <c r="AI850">
        <v>1</v>
      </c>
      <c r="AJ850" t="s">
        <v>76</v>
      </c>
      <c r="AK850" t="s">
        <v>77</v>
      </c>
      <c r="AL850" t="s">
        <v>78</v>
      </c>
      <c r="AM850" t="s">
        <v>12755</v>
      </c>
      <c r="AN850" t="s">
        <v>12756</v>
      </c>
      <c r="AP850" t="s">
        <v>12757</v>
      </c>
      <c r="AQ850" t="s">
        <v>12758</v>
      </c>
      <c r="AR850" t="s">
        <v>12555</v>
      </c>
      <c r="AS850">
        <v>2015</v>
      </c>
      <c r="AT850">
        <v>101</v>
      </c>
      <c r="AZ850">
        <v>106</v>
      </c>
      <c r="BA850">
        <v>116</v>
      </c>
      <c r="BC850" t="s">
        <v>12759</v>
      </c>
      <c r="BE850">
        <v>11</v>
      </c>
      <c r="BF850" t="s">
        <v>667</v>
      </c>
      <c r="BG850" t="s">
        <v>667</v>
      </c>
      <c r="BH850" t="s">
        <v>12760</v>
      </c>
      <c r="BI850" t="s">
        <v>12761</v>
      </c>
      <c r="BJ850">
        <v>26267099</v>
      </c>
    </row>
    <row r="851" spans="1:62">
      <c r="A851" t="s">
        <v>62</v>
      </c>
      <c r="B851" t="s">
        <v>12762</v>
      </c>
      <c r="F851" t="s">
        <v>12763</v>
      </c>
      <c r="I851" t="s">
        <v>12764</v>
      </c>
      <c r="J851" t="s">
        <v>12765</v>
      </c>
      <c r="M851" t="s">
        <v>67</v>
      </c>
      <c r="N851" t="s">
        <v>68</v>
      </c>
      <c r="T851" t="s">
        <v>12766</v>
      </c>
      <c r="U851" t="s">
        <v>12767</v>
      </c>
      <c r="W851" t="s">
        <v>12768</v>
      </c>
      <c r="X851" t="s">
        <v>12769</v>
      </c>
      <c r="Y851" t="s">
        <v>12770</v>
      </c>
      <c r="AB851" t="s">
        <v>12771</v>
      </c>
      <c r="AC851" t="s">
        <v>12772</v>
      </c>
      <c r="AE851">
        <v>49</v>
      </c>
      <c r="AF851">
        <v>0</v>
      </c>
      <c r="AG851">
        <v>0</v>
      </c>
      <c r="AH851">
        <v>24</v>
      </c>
      <c r="AI851">
        <v>25</v>
      </c>
      <c r="AJ851" t="s">
        <v>12161</v>
      </c>
      <c r="AK851" t="s">
        <v>2342</v>
      </c>
      <c r="AL851" t="s">
        <v>12162</v>
      </c>
      <c r="AM851" t="s">
        <v>12773</v>
      </c>
      <c r="AN851" t="s">
        <v>12774</v>
      </c>
      <c r="AP851" t="s">
        <v>12775</v>
      </c>
      <c r="AQ851" t="s">
        <v>12776</v>
      </c>
      <c r="AR851" t="s">
        <v>12555</v>
      </c>
      <c r="AS851">
        <v>2015</v>
      </c>
      <c r="AT851">
        <v>105</v>
      </c>
      <c r="AU851">
        <v>4</v>
      </c>
      <c r="AZ851">
        <v>390</v>
      </c>
      <c r="BA851">
        <v>398</v>
      </c>
      <c r="BC851" t="s">
        <v>12777</v>
      </c>
      <c r="BE851">
        <v>9</v>
      </c>
      <c r="BF851" t="s">
        <v>830</v>
      </c>
      <c r="BG851" t="s">
        <v>830</v>
      </c>
      <c r="BH851" t="s">
        <v>12778</v>
      </c>
      <c r="BI851" t="s">
        <v>12779</v>
      </c>
      <c r="BJ851">
        <v>25908053</v>
      </c>
    </row>
    <row r="852" spans="1:62">
      <c r="A852" t="s">
        <v>62</v>
      </c>
      <c r="B852" t="s">
        <v>12780</v>
      </c>
      <c r="F852" t="s">
        <v>12781</v>
      </c>
      <c r="I852" t="s">
        <v>12782</v>
      </c>
      <c r="J852" t="s">
        <v>9151</v>
      </c>
      <c r="M852" t="s">
        <v>67</v>
      </c>
      <c r="N852" t="s">
        <v>68</v>
      </c>
      <c r="T852" t="s">
        <v>12783</v>
      </c>
      <c r="U852" t="s">
        <v>12784</v>
      </c>
      <c r="W852" t="s">
        <v>12785</v>
      </c>
      <c r="X852" t="s">
        <v>554</v>
      </c>
      <c r="Y852" t="s">
        <v>4928</v>
      </c>
      <c r="AB852" t="s">
        <v>12786</v>
      </c>
      <c r="AC852" t="s">
        <v>12787</v>
      </c>
      <c r="AE852">
        <v>40</v>
      </c>
      <c r="AF852">
        <v>1</v>
      </c>
      <c r="AG852">
        <v>1</v>
      </c>
      <c r="AH852">
        <v>11</v>
      </c>
      <c r="AI852">
        <v>11</v>
      </c>
      <c r="AJ852" t="s">
        <v>112</v>
      </c>
      <c r="AK852" t="s">
        <v>113</v>
      </c>
      <c r="AL852" t="s">
        <v>114</v>
      </c>
      <c r="AM852" t="s">
        <v>9159</v>
      </c>
      <c r="AP852" t="s">
        <v>9160</v>
      </c>
      <c r="AQ852" t="s">
        <v>9161</v>
      </c>
      <c r="AR852" t="s">
        <v>12555</v>
      </c>
      <c r="AS852">
        <v>2015</v>
      </c>
      <c r="AT852">
        <v>17</v>
      </c>
      <c r="AZ852">
        <v>73</v>
      </c>
      <c r="BA852">
        <v>82</v>
      </c>
      <c r="BC852" t="s">
        <v>12788</v>
      </c>
      <c r="BE852">
        <v>10</v>
      </c>
      <c r="BF852" t="s">
        <v>200</v>
      </c>
      <c r="BG852" t="s">
        <v>200</v>
      </c>
      <c r="BH852" t="s">
        <v>12789</v>
      </c>
      <c r="BI852" t="s">
        <v>12790</v>
      </c>
    </row>
    <row r="853" spans="1:62">
      <c r="A853" t="s">
        <v>62</v>
      </c>
      <c r="B853" t="s">
        <v>12791</v>
      </c>
      <c r="F853" t="s">
        <v>12792</v>
      </c>
      <c r="I853" t="s">
        <v>12793</v>
      </c>
      <c r="J853" t="s">
        <v>319</v>
      </c>
      <c r="M853" t="s">
        <v>67</v>
      </c>
      <c r="N853" t="s">
        <v>68</v>
      </c>
      <c r="T853" t="s">
        <v>12794</v>
      </c>
      <c r="U853" t="s">
        <v>12795</v>
      </c>
      <c r="W853" t="s">
        <v>12796</v>
      </c>
      <c r="X853" t="s">
        <v>12797</v>
      </c>
      <c r="Y853" t="s">
        <v>12798</v>
      </c>
      <c r="AB853" t="s">
        <v>12799</v>
      </c>
      <c r="AC853" t="s">
        <v>12800</v>
      </c>
      <c r="AE853">
        <v>20</v>
      </c>
      <c r="AF853">
        <v>0</v>
      </c>
      <c r="AG853">
        <v>0</v>
      </c>
      <c r="AH853">
        <v>7</v>
      </c>
      <c r="AI853">
        <v>7</v>
      </c>
      <c r="AJ853" t="s">
        <v>304</v>
      </c>
      <c r="AK853" t="s">
        <v>305</v>
      </c>
      <c r="AL853" t="s">
        <v>306</v>
      </c>
      <c r="AM853" t="s">
        <v>327</v>
      </c>
      <c r="AN853" t="s">
        <v>328</v>
      </c>
      <c r="AP853" t="s">
        <v>329</v>
      </c>
      <c r="AQ853" t="s">
        <v>330</v>
      </c>
      <c r="AR853" t="s">
        <v>12555</v>
      </c>
      <c r="AS853">
        <v>2015</v>
      </c>
      <c r="AT853">
        <v>26</v>
      </c>
      <c r="AU853">
        <v>4</v>
      </c>
      <c r="AZ853">
        <v>555</v>
      </c>
      <c r="BA853">
        <v>558</v>
      </c>
      <c r="BC853" t="s">
        <v>12801</v>
      </c>
      <c r="BE853">
        <v>4</v>
      </c>
      <c r="BF853" t="s">
        <v>332</v>
      </c>
      <c r="BG853" t="s">
        <v>332</v>
      </c>
      <c r="BH853" t="s">
        <v>12802</v>
      </c>
      <c r="BI853" t="s">
        <v>12803</v>
      </c>
    </row>
    <row r="854" spans="1:62">
      <c r="A854" t="s">
        <v>62</v>
      </c>
      <c r="B854" t="s">
        <v>12804</v>
      </c>
      <c r="F854" t="s">
        <v>12805</v>
      </c>
      <c r="I854" t="s">
        <v>12806</v>
      </c>
      <c r="J854" t="s">
        <v>3102</v>
      </c>
      <c r="M854" t="s">
        <v>67</v>
      </c>
      <c r="N854" t="s">
        <v>68</v>
      </c>
      <c r="U854" t="s">
        <v>12807</v>
      </c>
      <c r="W854" t="s">
        <v>12808</v>
      </c>
      <c r="X854" t="s">
        <v>12809</v>
      </c>
      <c r="Y854" t="s">
        <v>12810</v>
      </c>
      <c r="AB854" t="s">
        <v>12811</v>
      </c>
      <c r="AC854" t="s">
        <v>12812</v>
      </c>
      <c r="AE854">
        <v>46</v>
      </c>
      <c r="AF854">
        <v>0</v>
      </c>
      <c r="AG854">
        <v>0</v>
      </c>
      <c r="AH854">
        <v>30</v>
      </c>
      <c r="AI854">
        <v>30</v>
      </c>
      <c r="AJ854" t="s">
        <v>603</v>
      </c>
      <c r="AK854" t="s">
        <v>604</v>
      </c>
      <c r="AL854" t="s">
        <v>605</v>
      </c>
      <c r="AM854" t="s">
        <v>3109</v>
      </c>
      <c r="AP854" t="s">
        <v>3110</v>
      </c>
      <c r="AQ854" t="s">
        <v>3111</v>
      </c>
      <c r="AR854" t="s">
        <v>12555</v>
      </c>
      <c r="AS854">
        <v>2015</v>
      </c>
      <c r="AT854">
        <v>6</v>
      </c>
      <c r="BB854">
        <v>7981</v>
      </c>
      <c r="BC854" t="s">
        <v>12813</v>
      </c>
      <c r="BE854">
        <v>10</v>
      </c>
      <c r="BF854" t="s">
        <v>610</v>
      </c>
      <c r="BG854" t="s">
        <v>611</v>
      </c>
      <c r="BH854" t="s">
        <v>12814</v>
      </c>
      <c r="BI854" t="s">
        <v>12815</v>
      </c>
      <c r="BJ854">
        <v>26272249</v>
      </c>
    </row>
    <row r="855" spans="1:62">
      <c r="A855" t="s">
        <v>62</v>
      </c>
      <c r="B855" t="s">
        <v>12816</v>
      </c>
      <c r="F855" t="s">
        <v>12817</v>
      </c>
      <c r="I855" t="s">
        <v>12818</v>
      </c>
      <c r="J855" t="s">
        <v>5539</v>
      </c>
      <c r="M855" t="s">
        <v>67</v>
      </c>
      <c r="N855" t="s">
        <v>68</v>
      </c>
      <c r="T855" t="s">
        <v>12819</v>
      </c>
      <c r="U855" t="s">
        <v>12820</v>
      </c>
      <c r="W855" t="s">
        <v>12821</v>
      </c>
      <c r="X855" t="s">
        <v>10527</v>
      </c>
      <c r="Y855" t="s">
        <v>4425</v>
      </c>
      <c r="AB855" t="s">
        <v>12822</v>
      </c>
      <c r="AC855" t="s">
        <v>12823</v>
      </c>
      <c r="AE855">
        <v>49</v>
      </c>
      <c r="AF855">
        <v>3</v>
      </c>
      <c r="AG855">
        <v>3</v>
      </c>
      <c r="AH855">
        <v>13</v>
      </c>
      <c r="AI855">
        <v>13</v>
      </c>
      <c r="AJ855" t="s">
        <v>213</v>
      </c>
      <c r="AK855" t="s">
        <v>214</v>
      </c>
      <c r="AL855" t="s">
        <v>215</v>
      </c>
      <c r="AM855" t="s">
        <v>5547</v>
      </c>
      <c r="AN855" t="s">
        <v>5548</v>
      </c>
      <c r="AP855" t="s">
        <v>5549</v>
      </c>
      <c r="AQ855" t="s">
        <v>5550</v>
      </c>
      <c r="AR855" t="s">
        <v>12555</v>
      </c>
      <c r="AS855">
        <v>2015</v>
      </c>
      <c r="AT855">
        <v>33</v>
      </c>
      <c r="AU855">
        <v>4</v>
      </c>
      <c r="AZ855">
        <v>867</v>
      </c>
      <c r="BA855">
        <v>880</v>
      </c>
      <c r="BC855" t="s">
        <v>12824</v>
      </c>
      <c r="BE855">
        <v>14</v>
      </c>
      <c r="BF855" t="s">
        <v>5552</v>
      </c>
      <c r="BG855" t="s">
        <v>4735</v>
      </c>
      <c r="BH855" t="s">
        <v>12825</v>
      </c>
      <c r="BI855" t="s">
        <v>12826</v>
      </c>
    </row>
    <row r="856" spans="1:62">
      <c r="A856" t="s">
        <v>62</v>
      </c>
      <c r="B856" t="s">
        <v>12827</v>
      </c>
      <c r="F856" t="s">
        <v>12828</v>
      </c>
      <c r="I856" t="s">
        <v>12829</v>
      </c>
      <c r="J856" t="s">
        <v>5539</v>
      </c>
      <c r="M856" t="s">
        <v>67</v>
      </c>
      <c r="N856" t="s">
        <v>68</v>
      </c>
      <c r="T856" t="s">
        <v>12830</v>
      </c>
      <c r="U856" t="s">
        <v>12831</v>
      </c>
      <c r="W856" t="s">
        <v>12832</v>
      </c>
      <c r="X856" t="s">
        <v>12833</v>
      </c>
      <c r="Y856" t="s">
        <v>6165</v>
      </c>
      <c r="AB856" t="s">
        <v>12834</v>
      </c>
      <c r="AC856" t="s">
        <v>12835</v>
      </c>
      <c r="AE856">
        <v>41</v>
      </c>
      <c r="AF856">
        <v>0</v>
      </c>
      <c r="AG856">
        <v>0</v>
      </c>
      <c r="AH856">
        <v>6</v>
      </c>
      <c r="AI856">
        <v>6</v>
      </c>
      <c r="AJ856" t="s">
        <v>213</v>
      </c>
      <c r="AK856" t="s">
        <v>214</v>
      </c>
      <c r="AL856" t="s">
        <v>215</v>
      </c>
      <c r="AM856" t="s">
        <v>5547</v>
      </c>
      <c r="AN856" t="s">
        <v>5548</v>
      </c>
      <c r="AP856" t="s">
        <v>5549</v>
      </c>
      <c r="AQ856" t="s">
        <v>5550</v>
      </c>
      <c r="AR856" t="s">
        <v>12555</v>
      </c>
      <c r="AS856">
        <v>2015</v>
      </c>
      <c r="AT856">
        <v>33</v>
      </c>
      <c r="AU856">
        <v>4</v>
      </c>
      <c r="AZ856">
        <v>881</v>
      </c>
      <c r="BA856">
        <v>892</v>
      </c>
      <c r="BC856" t="s">
        <v>12836</v>
      </c>
      <c r="BE856">
        <v>12</v>
      </c>
      <c r="BF856" t="s">
        <v>5552</v>
      </c>
      <c r="BG856" t="s">
        <v>4735</v>
      </c>
      <c r="BH856" t="s">
        <v>12825</v>
      </c>
      <c r="BI856" t="s">
        <v>12837</v>
      </c>
    </row>
    <row r="857" spans="1:62">
      <c r="A857" t="s">
        <v>62</v>
      </c>
      <c r="B857" t="s">
        <v>12838</v>
      </c>
      <c r="F857" t="s">
        <v>12839</v>
      </c>
      <c r="I857" t="s">
        <v>12840</v>
      </c>
      <c r="J857" t="s">
        <v>12841</v>
      </c>
      <c r="M857" t="s">
        <v>67</v>
      </c>
      <c r="N857" t="s">
        <v>68</v>
      </c>
      <c r="T857" t="s">
        <v>12842</v>
      </c>
      <c r="U857" t="s">
        <v>12843</v>
      </c>
      <c r="W857" t="s">
        <v>12844</v>
      </c>
      <c r="X857" t="s">
        <v>12845</v>
      </c>
      <c r="Y857" t="s">
        <v>12846</v>
      </c>
      <c r="AE857">
        <v>25</v>
      </c>
      <c r="AF857">
        <v>0</v>
      </c>
      <c r="AG857">
        <v>0</v>
      </c>
      <c r="AH857">
        <v>7</v>
      </c>
      <c r="AI857">
        <v>7</v>
      </c>
      <c r="AJ857" t="s">
        <v>5252</v>
      </c>
      <c r="AK857" t="s">
        <v>604</v>
      </c>
      <c r="AL857" t="s">
        <v>5253</v>
      </c>
      <c r="AM857" t="s">
        <v>12847</v>
      </c>
      <c r="AN857" t="s">
        <v>12848</v>
      </c>
      <c r="AP857" t="s">
        <v>12849</v>
      </c>
      <c r="AQ857" t="s">
        <v>12850</v>
      </c>
      <c r="AR857" t="s">
        <v>12555</v>
      </c>
      <c r="AS857">
        <v>2015</v>
      </c>
      <c r="AT857">
        <v>229</v>
      </c>
      <c r="AU857">
        <v>8</v>
      </c>
      <c r="AZ857">
        <v>1418</v>
      </c>
      <c r="BA857">
        <v>1428</v>
      </c>
      <c r="BC857" t="s">
        <v>12851</v>
      </c>
      <c r="BE857">
        <v>11</v>
      </c>
      <c r="BF857" t="s">
        <v>12852</v>
      </c>
      <c r="BG857" t="s">
        <v>545</v>
      </c>
      <c r="BH857" t="s">
        <v>12853</v>
      </c>
      <c r="BI857" t="s">
        <v>12854</v>
      </c>
    </row>
    <row r="858" spans="1:62">
      <c r="A858" t="s">
        <v>62</v>
      </c>
      <c r="B858" t="s">
        <v>12855</v>
      </c>
      <c r="F858" t="s">
        <v>12856</v>
      </c>
      <c r="I858" t="s">
        <v>12857</v>
      </c>
      <c r="J858" t="s">
        <v>12858</v>
      </c>
      <c r="M858" t="s">
        <v>67</v>
      </c>
      <c r="N858" t="s">
        <v>68</v>
      </c>
      <c r="U858" t="s">
        <v>12859</v>
      </c>
      <c r="W858" t="s">
        <v>12860</v>
      </c>
      <c r="X858" t="s">
        <v>12861</v>
      </c>
      <c r="Y858" t="s">
        <v>12862</v>
      </c>
      <c r="AB858" t="s">
        <v>12863</v>
      </c>
      <c r="AC858" t="s">
        <v>12864</v>
      </c>
      <c r="AE858">
        <v>48</v>
      </c>
      <c r="AF858">
        <v>0</v>
      </c>
      <c r="AG858">
        <v>0</v>
      </c>
      <c r="AH858">
        <v>16</v>
      </c>
      <c r="AI858">
        <v>16</v>
      </c>
      <c r="AJ858" t="s">
        <v>358</v>
      </c>
      <c r="AK858" t="s">
        <v>359</v>
      </c>
      <c r="AL858" t="s">
        <v>360</v>
      </c>
      <c r="AM858" t="s">
        <v>12865</v>
      </c>
      <c r="AN858" t="s">
        <v>12866</v>
      </c>
      <c r="AP858" t="s">
        <v>12867</v>
      </c>
      <c r="AQ858" t="s">
        <v>12868</v>
      </c>
      <c r="AR858" t="s">
        <v>12555</v>
      </c>
      <c r="AS858">
        <v>2015</v>
      </c>
      <c r="AT858">
        <v>17</v>
      </c>
      <c r="AU858">
        <v>8</v>
      </c>
      <c r="AZ858">
        <v>2735</v>
      </c>
      <c r="BA858">
        <v>2746</v>
      </c>
      <c r="BC858" t="s">
        <v>12869</v>
      </c>
      <c r="BE858">
        <v>12</v>
      </c>
      <c r="BF858" t="s">
        <v>848</v>
      </c>
      <c r="BG858" t="s">
        <v>848</v>
      </c>
      <c r="BH858" t="s">
        <v>12870</v>
      </c>
      <c r="BI858" t="s">
        <v>12871</v>
      </c>
      <c r="BJ858">
        <v>25404531</v>
      </c>
    </row>
    <row r="859" spans="1:62">
      <c r="A859" t="s">
        <v>62</v>
      </c>
      <c r="B859" t="s">
        <v>12872</v>
      </c>
      <c r="F859" t="s">
        <v>12873</v>
      </c>
      <c r="I859" t="s">
        <v>12874</v>
      </c>
      <c r="J859" t="s">
        <v>9781</v>
      </c>
      <c r="M859" t="s">
        <v>67</v>
      </c>
      <c r="N859" t="s">
        <v>68</v>
      </c>
      <c r="T859" t="s">
        <v>12875</v>
      </c>
      <c r="U859" t="s">
        <v>12876</v>
      </c>
      <c r="W859" t="s">
        <v>12877</v>
      </c>
      <c r="X859" t="s">
        <v>11461</v>
      </c>
      <c r="Y859" t="s">
        <v>11450</v>
      </c>
      <c r="AB859" t="s">
        <v>12878</v>
      </c>
      <c r="AC859" t="s">
        <v>12879</v>
      </c>
      <c r="AE859">
        <v>58</v>
      </c>
      <c r="AF859">
        <v>1</v>
      </c>
      <c r="AG859">
        <v>1</v>
      </c>
      <c r="AH859">
        <v>9</v>
      </c>
      <c r="AI859">
        <v>9</v>
      </c>
      <c r="AJ859" t="s">
        <v>425</v>
      </c>
      <c r="AK859" t="s">
        <v>426</v>
      </c>
      <c r="AL859" t="s">
        <v>427</v>
      </c>
      <c r="AM859" t="s">
        <v>9788</v>
      </c>
      <c r="AN859" t="s">
        <v>9789</v>
      </c>
      <c r="AP859" t="s">
        <v>9790</v>
      </c>
      <c r="AQ859" t="s">
        <v>9791</v>
      </c>
      <c r="AR859" t="s">
        <v>12555</v>
      </c>
      <c r="AS859">
        <v>2015</v>
      </c>
      <c r="AT859">
        <v>81</v>
      </c>
      <c r="AZ859">
        <v>201</v>
      </c>
      <c r="BA859">
        <v>211</v>
      </c>
      <c r="BC859" t="s">
        <v>12880</v>
      </c>
      <c r="BE859">
        <v>11</v>
      </c>
      <c r="BF859" t="s">
        <v>9793</v>
      </c>
      <c r="BG859" t="s">
        <v>9793</v>
      </c>
      <c r="BH859" t="s">
        <v>12881</v>
      </c>
      <c r="BI859" t="s">
        <v>12882</v>
      </c>
      <c r="BJ859">
        <v>25512263</v>
      </c>
    </row>
    <row r="860" spans="1:62">
      <c r="A860" t="s">
        <v>62</v>
      </c>
      <c r="B860" t="s">
        <v>12883</v>
      </c>
      <c r="F860" t="s">
        <v>12884</v>
      </c>
      <c r="I860" t="s">
        <v>12885</v>
      </c>
      <c r="J860" t="s">
        <v>7558</v>
      </c>
      <c r="M860" t="s">
        <v>67</v>
      </c>
      <c r="N860" t="s">
        <v>68</v>
      </c>
      <c r="T860" t="s">
        <v>12886</v>
      </c>
      <c r="U860" t="s">
        <v>12887</v>
      </c>
      <c r="W860" t="s">
        <v>12888</v>
      </c>
      <c r="X860" t="s">
        <v>12889</v>
      </c>
      <c r="Y860" t="s">
        <v>620</v>
      </c>
      <c r="AB860" t="s">
        <v>12890</v>
      </c>
      <c r="AC860" t="s">
        <v>12891</v>
      </c>
      <c r="AE860">
        <v>70</v>
      </c>
      <c r="AF860">
        <v>0</v>
      </c>
      <c r="AG860">
        <v>0</v>
      </c>
      <c r="AH860">
        <v>31</v>
      </c>
      <c r="AI860">
        <v>31</v>
      </c>
      <c r="AJ860" t="s">
        <v>213</v>
      </c>
      <c r="AK860" t="s">
        <v>964</v>
      </c>
      <c r="AL860" t="s">
        <v>965</v>
      </c>
      <c r="AM860" t="s">
        <v>7565</v>
      </c>
      <c r="AN860" t="s">
        <v>7566</v>
      </c>
      <c r="AP860" t="s">
        <v>7567</v>
      </c>
      <c r="AQ860" t="s">
        <v>7568</v>
      </c>
      <c r="AR860" t="s">
        <v>12555</v>
      </c>
      <c r="AS860">
        <v>2015</v>
      </c>
      <c r="AT860">
        <v>35</v>
      </c>
      <c r="AU860">
        <v>8</v>
      </c>
      <c r="BB860">
        <v>168</v>
      </c>
      <c r="BC860" t="s">
        <v>12892</v>
      </c>
      <c r="BE860">
        <v>15</v>
      </c>
      <c r="BF860" t="s">
        <v>6491</v>
      </c>
      <c r="BG860" t="s">
        <v>6492</v>
      </c>
      <c r="BH860" t="s">
        <v>12893</v>
      </c>
      <c r="BI860" t="s">
        <v>12894</v>
      </c>
    </row>
    <row r="861" spans="1:62">
      <c r="A861" t="s">
        <v>62</v>
      </c>
      <c r="B861" t="s">
        <v>12895</v>
      </c>
      <c r="F861" t="s">
        <v>12896</v>
      </c>
      <c r="I861" t="s">
        <v>12897</v>
      </c>
      <c r="J861" t="s">
        <v>9461</v>
      </c>
      <c r="M861" t="s">
        <v>67</v>
      </c>
      <c r="N861" t="s">
        <v>68</v>
      </c>
      <c r="T861" t="s">
        <v>12898</v>
      </c>
      <c r="U861" t="s">
        <v>12899</v>
      </c>
      <c r="W861" t="s">
        <v>12900</v>
      </c>
      <c r="X861" t="s">
        <v>12901</v>
      </c>
      <c r="Y861" t="s">
        <v>191</v>
      </c>
      <c r="AB861" t="s">
        <v>12902</v>
      </c>
      <c r="AC861" t="s">
        <v>12903</v>
      </c>
      <c r="AE861">
        <v>40</v>
      </c>
      <c r="AF861">
        <v>1</v>
      </c>
      <c r="AG861">
        <v>1</v>
      </c>
      <c r="AH861">
        <v>30</v>
      </c>
      <c r="AI861">
        <v>30</v>
      </c>
      <c r="AJ861" t="s">
        <v>76</v>
      </c>
      <c r="AK861" t="s">
        <v>77</v>
      </c>
      <c r="AL861" t="s">
        <v>78</v>
      </c>
      <c r="AM861" t="s">
        <v>9468</v>
      </c>
      <c r="AN861" t="s">
        <v>9469</v>
      </c>
      <c r="AP861" t="s">
        <v>9470</v>
      </c>
      <c r="AQ861" t="s">
        <v>9471</v>
      </c>
      <c r="AR861" t="s">
        <v>12555</v>
      </c>
      <c r="AS861">
        <v>2015</v>
      </c>
      <c r="AT861">
        <v>30</v>
      </c>
      <c r="AZ861">
        <v>8</v>
      </c>
      <c r="BA861">
        <v>14</v>
      </c>
      <c r="BC861" t="s">
        <v>12904</v>
      </c>
      <c r="BE861">
        <v>7</v>
      </c>
      <c r="BF861" t="s">
        <v>200</v>
      </c>
      <c r="BG861" t="s">
        <v>200</v>
      </c>
      <c r="BH861" t="s">
        <v>12905</v>
      </c>
      <c r="BI861" t="s">
        <v>12906</v>
      </c>
    </row>
    <row r="862" spans="1:62">
      <c r="A862" t="s">
        <v>62</v>
      </c>
      <c r="B862" t="s">
        <v>12907</v>
      </c>
      <c r="F862" t="s">
        <v>12908</v>
      </c>
      <c r="I862" t="s">
        <v>12909</v>
      </c>
      <c r="J862" t="s">
        <v>9461</v>
      </c>
      <c r="M862" t="s">
        <v>67</v>
      </c>
      <c r="N862" t="s">
        <v>68</v>
      </c>
      <c r="T862" t="s">
        <v>12910</v>
      </c>
      <c r="U862" t="s">
        <v>12911</v>
      </c>
      <c r="W862" t="s">
        <v>12912</v>
      </c>
      <c r="X862" t="s">
        <v>1495</v>
      </c>
      <c r="Y862" t="s">
        <v>1496</v>
      </c>
      <c r="AB862" t="s">
        <v>12913</v>
      </c>
      <c r="AC862" t="s">
        <v>12914</v>
      </c>
      <c r="AE862">
        <v>32</v>
      </c>
      <c r="AF862">
        <v>1</v>
      </c>
      <c r="AG862">
        <v>1</v>
      </c>
      <c r="AH862">
        <v>10</v>
      </c>
      <c r="AI862">
        <v>10</v>
      </c>
      <c r="AJ862" t="s">
        <v>76</v>
      </c>
      <c r="AK862" t="s">
        <v>77</v>
      </c>
      <c r="AL862" t="s">
        <v>78</v>
      </c>
      <c r="AM862" t="s">
        <v>9468</v>
      </c>
      <c r="AN862" t="s">
        <v>9469</v>
      </c>
      <c r="AP862" t="s">
        <v>9470</v>
      </c>
      <c r="AQ862" t="s">
        <v>9471</v>
      </c>
      <c r="AR862" t="s">
        <v>12555</v>
      </c>
      <c r="AS862">
        <v>2015</v>
      </c>
      <c r="AT862">
        <v>30</v>
      </c>
      <c r="AZ862">
        <v>61</v>
      </c>
      <c r="BA862">
        <v>68</v>
      </c>
      <c r="BC862" t="s">
        <v>12915</v>
      </c>
      <c r="BE862">
        <v>8</v>
      </c>
      <c r="BF862" t="s">
        <v>200</v>
      </c>
      <c r="BG862" t="s">
        <v>200</v>
      </c>
      <c r="BH862" t="s">
        <v>12905</v>
      </c>
      <c r="BI862" t="s">
        <v>12916</v>
      </c>
    </row>
    <row r="863" spans="1:62">
      <c r="A863" t="s">
        <v>62</v>
      </c>
      <c r="B863" t="s">
        <v>12917</v>
      </c>
      <c r="F863" t="s">
        <v>12918</v>
      </c>
      <c r="I863" t="s">
        <v>12919</v>
      </c>
      <c r="J863" t="s">
        <v>5695</v>
      </c>
      <c r="M863" t="s">
        <v>67</v>
      </c>
      <c r="N863" t="s">
        <v>68</v>
      </c>
      <c r="T863" t="s">
        <v>12920</v>
      </c>
      <c r="U863" t="s">
        <v>12921</v>
      </c>
      <c r="W863" t="s">
        <v>12922</v>
      </c>
      <c r="X863" t="s">
        <v>2796</v>
      </c>
      <c r="Y863" t="s">
        <v>12923</v>
      </c>
      <c r="AB863" t="s">
        <v>12924</v>
      </c>
      <c r="AC863" t="s">
        <v>12925</v>
      </c>
      <c r="AE863">
        <v>39</v>
      </c>
      <c r="AF863">
        <v>0</v>
      </c>
      <c r="AG863">
        <v>0</v>
      </c>
      <c r="AH863">
        <v>18</v>
      </c>
      <c r="AI863">
        <v>19</v>
      </c>
      <c r="AJ863" t="s">
        <v>136</v>
      </c>
      <c r="AK863" t="s">
        <v>77</v>
      </c>
      <c r="AL863" t="s">
        <v>137</v>
      </c>
      <c r="AM863" t="s">
        <v>5702</v>
      </c>
      <c r="AN863" t="s">
        <v>5703</v>
      </c>
      <c r="AP863" t="s">
        <v>5704</v>
      </c>
      <c r="AQ863" t="s">
        <v>5705</v>
      </c>
      <c r="AR863" t="s">
        <v>12555</v>
      </c>
      <c r="AS863">
        <v>2015</v>
      </c>
      <c r="AT863">
        <v>79</v>
      </c>
      <c r="AZ863">
        <v>36</v>
      </c>
      <c r="BA863">
        <v>41</v>
      </c>
      <c r="BC863" t="s">
        <v>12926</v>
      </c>
      <c r="BE863">
        <v>6</v>
      </c>
      <c r="BF863" t="s">
        <v>5707</v>
      </c>
      <c r="BG863" t="s">
        <v>5707</v>
      </c>
      <c r="BH863" t="s">
        <v>12927</v>
      </c>
      <c r="BI863" t="s">
        <v>12928</v>
      </c>
      <c r="BJ863">
        <v>26050917</v>
      </c>
    </row>
    <row r="864" spans="1:62">
      <c r="A864" t="s">
        <v>62</v>
      </c>
      <c r="B864" t="s">
        <v>12929</v>
      </c>
      <c r="F864" t="s">
        <v>12930</v>
      </c>
      <c r="I864" t="s">
        <v>12931</v>
      </c>
      <c r="J864" t="s">
        <v>5403</v>
      </c>
      <c r="M864" t="s">
        <v>67</v>
      </c>
      <c r="N864" t="s">
        <v>68</v>
      </c>
      <c r="T864" t="s">
        <v>12932</v>
      </c>
      <c r="U864" t="s">
        <v>12933</v>
      </c>
      <c r="W864" t="s">
        <v>12934</v>
      </c>
      <c r="X864" t="s">
        <v>12935</v>
      </c>
      <c r="Y864" t="s">
        <v>12936</v>
      </c>
      <c r="AB864" t="s">
        <v>12937</v>
      </c>
      <c r="AC864" t="s">
        <v>12938</v>
      </c>
      <c r="AE864">
        <v>59</v>
      </c>
      <c r="AF864">
        <v>0</v>
      </c>
      <c r="AG864">
        <v>0</v>
      </c>
      <c r="AH864">
        <v>11</v>
      </c>
      <c r="AI864">
        <v>11</v>
      </c>
      <c r="AJ864" t="s">
        <v>358</v>
      </c>
      <c r="AK864" t="s">
        <v>359</v>
      </c>
      <c r="AL864" t="s">
        <v>360</v>
      </c>
      <c r="AM864" t="s">
        <v>5411</v>
      </c>
      <c r="AN864" t="s">
        <v>5412</v>
      </c>
      <c r="AP864" t="s">
        <v>5413</v>
      </c>
      <c r="AQ864" t="s">
        <v>5414</v>
      </c>
      <c r="AR864" t="s">
        <v>12555</v>
      </c>
      <c r="AS864">
        <v>2015</v>
      </c>
      <c r="AT864">
        <v>57</v>
      </c>
      <c r="AU864">
        <v>8</v>
      </c>
      <c r="AZ864">
        <v>662</v>
      </c>
      <c r="BA864">
        <v>672</v>
      </c>
      <c r="BC864" t="s">
        <v>12939</v>
      </c>
      <c r="BE864">
        <v>11</v>
      </c>
      <c r="BF864" t="s">
        <v>4735</v>
      </c>
      <c r="BG864" t="s">
        <v>4735</v>
      </c>
      <c r="BH864" t="s">
        <v>12940</v>
      </c>
      <c r="BI864" t="s">
        <v>12941</v>
      </c>
      <c r="BJ864">
        <v>25318826</v>
      </c>
    </row>
    <row r="865" spans="1:62">
      <c r="A865" t="s">
        <v>62</v>
      </c>
      <c r="B865" t="s">
        <v>12942</v>
      </c>
      <c r="F865" t="s">
        <v>12943</v>
      </c>
      <c r="I865" t="s">
        <v>12944</v>
      </c>
      <c r="J865" t="s">
        <v>5403</v>
      </c>
      <c r="M865" t="s">
        <v>67</v>
      </c>
      <c r="N865" t="s">
        <v>68</v>
      </c>
      <c r="T865" t="s">
        <v>12945</v>
      </c>
      <c r="U865" t="s">
        <v>12946</v>
      </c>
      <c r="W865" t="s">
        <v>12947</v>
      </c>
      <c r="X865" t="s">
        <v>619</v>
      </c>
      <c r="Y865" t="s">
        <v>620</v>
      </c>
      <c r="AB865" t="s">
        <v>12948</v>
      </c>
      <c r="AC865" t="s">
        <v>12949</v>
      </c>
      <c r="AE865">
        <v>42</v>
      </c>
      <c r="AF865">
        <v>1</v>
      </c>
      <c r="AG865">
        <v>1</v>
      </c>
      <c r="AH865">
        <v>10</v>
      </c>
      <c r="AI865">
        <v>10</v>
      </c>
      <c r="AJ865" t="s">
        <v>358</v>
      </c>
      <c r="AK865" t="s">
        <v>359</v>
      </c>
      <c r="AL865" t="s">
        <v>360</v>
      </c>
      <c r="AM865" t="s">
        <v>5411</v>
      </c>
      <c r="AN865" t="s">
        <v>5412</v>
      </c>
      <c r="AP865" t="s">
        <v>5413</v>
      </c>
      <c r="AQ865" t="s">
        <v>5414</v>
      </c>
      <c r="AR865" t="s">
        <v>12555</v>
      </c>
      <c r="AS865">
        <v>2015</v>
      </c>
      <c r="AT865">
        <v>57</v>
      </c>
      <c r="AU865">
        <v>8</v>
      </c>
      <c r="AZ865">
        <v>722</v>
      </c>
      <c r="BA865">
        <v>729</v>
      </c>
      <c r="BC865" t="s">
        <v>12950</v>
      </c>
      <c r="BE865">
        <v>8</v>
      </c>
      <c r="BF865" t="s">
        <v>4735</v>
      </c>
      <c r="BG865" t="s">
        <v>4735</v>
      </c>
      <c r="BH865" t="s">
        <v>12940</v>
      </c>
      <c r="BI865" t="s">
        <v>12951</v>
      </c>
      <c r="BJ865">
        <v>25532561</v>
      </c>
    </row>
    <row r="866" spans="1:62">
      <c r="A866" t="s">
        <v>62</v>
      </c>
      <c r="B866" t="s">
        <v>12952</v>
      </c>
      <c r="F866" t="s">
        <v>12953</v>
      </c>
      <c r="I866" t="s">
        <v>12954</v>
      </c>
      <c r="J866" t="s">
        <v>2842</v>
      </c>
      <c r="M866" t="s">
        <v>67</v>
      </c>
      <c r="N866" t="s">
        <v>68</v>
      </c>
      <c r="U866" t="s">
        <v>12955</v>
      </c>
      <c r="W866" t="s">
        <v>12956</v>
      </c>
      <c r="X866" t="s">
        <v>12957</v>
      </c>
      <c r="Y866" t="s">
        <v>12958</v>
      </c>
      <c r="Z866" t="s">
        <v>12959</v>
      </c>
      <c r="AA866" t="s">
        <v>12960</v>
      </c>
      <c r="AB866" t="s">
        <v>12961</v>
      </c>
      <c r="AC866" t="s">
        <v>12962</v>
      </c>
      <c r="AE866">
        <v>44</v>
      </c>
      <c r="AF866">
        <v>1</v>
      </c>
      <c r="AG866">
        <v>1</v>
      </c>
      <c r="AH866">
        <v>18</v>
      </c>
      <c r="AI866">
        <v>18</v>
      </c>
      <c r="AJ866" t="s">
        <v>2849</v>
      </c>
      <c r="AK866" t="s">
        <v>2850</v>
      </c>
      <c r="AL866" t="s">
        <v>2851</v>
      </c>
      <c r="AM866" t="s">
        <v>2852</v>
      </c>
      <c r="AN866" t="s">
        <v>2853</v>
      </c>
      <c r="AP866" t="s">
        <v>2854</v>
      </c>
      <c r="AQ866" t="s">
        <v>2855</v>
      </c>
      <c r="AR866" t="s">
        <v>12555</v>
      </c>
      <c r="AS866">
        <v>2015</v>
      </c>
      <c r="AT866">
        <v>168</v>
      </c>
      <c r="AU866">
        <v>4</v>
      </c>
      <c r="AZ866">
        <v>1406</v>
      </c>
      <c r="BA866" t="s">
        <v>12963</v>
      </c>
      <c r="BC866" t="s">
        <v>12964</v>
      </c>
      <c r="BE866">
        <v>16</v>
      </c>
      <c r="BF866" t="s">
        <v>577</v>
      </c>
      <c r="BG866" t="s">
        <v>577</v>
      </c>
      <c r="BH866" t="s">
        <v>12965</v>
      </c>
      <c r="BI866" t="s">
        <v>12966</v>
      </c>
      <c r="BJ866">
        <v>26143253</v>
      </c>
    </row>
    <row r="867" spans="1:62">
      <c r="A867" t="s">
        <v>62</v>
      </c>
      <c r="B867" t="s">
        <v>12967</v>
      </c>
      <c r="F867" t="s">
        <v>12968</v>
      </c>
      <c r="I867" t="s">
        <v>12969</v>
      </c>
      <c r="J867" t="s">
        <v>3344</v>
      </c>
      <c r="M867" t="s">
        <v>67</v>
      </c>
      <c r="N867" t="s">
        <v>68</v>
      </c>
      <c r="T867" t="s">
        <v>12970</v>
      </c>
      <c r="U867" t="s">
        <v>12971</v>
      </c>
      <c r="W867" t="s">
        <v>12972</v>
      </c>
      <c r="X867" t="s">
        <v>12973</v>
      </c>
      <c r="Y867" t="s">
        <v>10841</v>
      </c>
      <c r="AB867" t="s">
        <v>12974</v>
      </c>
      <c r="AC867" t="s">
        <v>12975</v>
      </c>
      <c r="AE867">
        <v>70</v>
      </c>
      <c r="AF867">
        <v>0</v>
      </c>
      <c r="AG867">
        <v>0</v>
      </c>
      <c r="AH867">
        <v>22</v>
      </c>
      <c r="AI867">
        <v>22</v>
      </c>
      <c r="AJ867" t="s">
        <v>1289</v>
      </c>
      <c r="AK867" t="s">
        <v>1290</v>
      </c>
      <c r="AL867" t="s">
        <v>1291</v>
      </c>
      <c r="AM867" t="s">
        <v>3352</v>
      </c>
      <c r="AN867" t="s">
        <v>3353</v>
      </c>
      <c r="AP867" t="s">
        <v>3354</v>
      </c>
      <c r="AQ867" t="s">
        <v>3355</v>
      </c>
      <c r="AR867" t="s">
        <v>12555</v>
      </c>
      <c r="AS867">
        <v>2015</v>
      </c>
      <c r="AT867">
        <v>37</v>
      </c>
      <c r="AU867">
        <v>8</v>
      </c>
      <c r="BB867">
        <v>145</v>
      </c>
      <c r="BC867" t="s">
        <v>12976</v>
      </c>
      <c r="BE867">
        <v>13</v>
      </c>
      <c r="BF867" t="s">
        <v>577</v>
      </c>
      <c r="BG867" t="s">
        <v>577</v>
      </c>
      <c r="BH867" t="s">
        <v>12977</v>
      </c>
      <c r="BI867" t="s">
        <v>12978</v>
      </c>
    </row>
    <row r="868" spans="1:62">
      <c r="A868" t="s">
        <v>62</v>
      </c>
      <c r="B868" t="s">
        <v>12979</v>
      </c>
      <c r="F868" t="s">
        <v>12980</v>
      </c>
      <c r="I868" t="s">
        <v>12981</v>
      </c>
      <c r="J868" t="s">
        <v>3344</v>
      </c>
      <c r="M868" t="s">
        <v>67</v>
      </c>
      <c r="N868" t="s">
        <v>68</v>
      </c>
      <c r="T868" t="s">
        <v>12982</v>
      </c>
      <c r="U868" t="s">
        <v>12983</v>
      </c>
      <c r="W868" t="s">
        <v>12984</v>
      </c>
      <c r="X868" t="s">
        <v>12985</v>
      </c>
      <c r="Y868" t="s">
        <v>12986</v>
      </c>
      <c r="AB868" t="s">
        <v>12987</v>
      </c>
      <c r="AC868" t="s">
        <v>12988</v>
      </c>
      <c r="AE868">
        <v>48</v>
      </c>
      <c r="AF868">
        <v>0</v>
      </c>
      <c r="AG868">
        <v>0</v>
      </c>
      <c r="AH868">
        <v>7</v>
      </c>
      <c r="AI868">
        <v>7</v>
      </c>
      <c r="AJ868" t="s">
        <v>1289</v>
      </c>
      <c r="AK868" t="s">
        <v>1290</v>
      </c>
      <c r="AL868" t="s">
        <v>1291</v>
      </c>
      <c r="AM868" t="s">
        <v>3352</v>
      </c>
      <c r="AN868" t="s">
        <v>3353</v>
      </c>
      <c r="AP868" t="s">
        <v>3354</v>
      </c>
      <c r="AQ868" t="s">
        <v>3355</v>
      </c>
      <c r="AR868" t="s">
        <v>12555</v>
      </c>
      <c r="AS868">
        <v>2015</v>
      </c>
      <c r="AT868">
        <v>37</v>
      </c>
      <c r="AU868">
        <v>8</v>
      </c>
      <c r="BB868">
        <v>146</v>
      </c>
      <c r="BC868" t="s">
        <v>12989</v>
      </c>
      <c r="BE868">
        <v>13</v>
      </c>
      <c r="BF868" t="s">
        <v>577</v>
      </c>
      <c r="BG868" t="s">
        <v>577</v>
      </c>
      <c r="BH868" t="s">
        <v>12977</v>
      </c>
      <c r="BI868" t="s">
        <v>12990</v>
      </c>
    </row>
    <row r="869" spans="1:62">
      <c r="A869" t="s">
        <v>62</v>
      </c>
      <c r="B869" t="s">
        <v>12991</v>
      </c>
      <c r="F869" t="s">
        <v>12992</v>
      </c>
      <c r="I869" t="s">
        <v>12993</v>
      </c>
      <c r="J869" t="s">
        <v>7663</v>
      </c>
      <c r="M869" t="s">
        <v>67</v>
      </c>
      <c r="N869" t="s">
        <v>68</v>
      </c>
      <c r="T869" t="s">
        <v>12994</v>
      </c>
      <c r="U869" t="s">
        <v>12995</v>
      </c>
      <c r="W869" t="s">
        <v>12996</v>
      </c>
      <c r="X869" t="s">
        <v>5366</v>
      </c>
      <c r="Y869" t="s">
        <v>12997</v>
      </c>
      <c r="AB869" t="s">
        <v>12998</v>
      </c>
      <c r="AC869" t="s">
        <v>12999</v>
      </c>
      <c r="AE869">
        <v>30</v>
      </c>
      <c r="AF869">
        <v>0</v>
      </c>
      <c r="AG869">
        <v>0</v>
      </c>
      <c r="AH869">
        <v>9</v>
      </c>
      <c r="AI869">
        <v>9</v>
      </c>
      <c r="AJ869" t="s">
        <v>6336</v>
      </c>
      <c r="AK869" t="s">
        <v>6337</v>
      </c>
      <c r="AL869" t="s">
        <v>6338</v>
      </c>
      <c r="AM869" t="s">
        <v>7671</v>
      </c>
      <c r="AN869" t="s">
        <v>7672</v>
      </c>
      <c r="AP869" t="s">
        <v>7673</v>
      </c>
      <c r="AQ869" t="s">
        <v>7674</v>
      </c>
      <c r="AR869" t="s">
        <v>12555</v>
      </c>
      <c r="AS869">
        <v>2015</v>
      </c>
      <c r="AT869">
        <v>176</v>
      </c>
      <c r="AU869">
        <v>8</v>
      </c>
      <c r="AZ869">
        <v>2157</v>
      </c>
      <c r="BA869">
        <v>2169</v>
      </c>
      <c r="BC869" t="s">
        <v>13000</v>
      </c>
      <c r="BE869">
        <v>13</v>
      </c>
      <c r="BF869" t="s">
        <v>434</v>
      </c>
      <c r="BG869" t="s">
        <v>434</v>
      </c>
      <c r="BH869" t="s">
        <v>13001</v>
      </c>
      <c r="BI869" t="s">
        <v>13002</v>
      </c>
      <c r="BJ869">
        <v>26184012</v>
      </c>
    </row>
    <row r="870" spans="1:62">
      <c r="A870" t="s">
        <v>62</v>
      </c>
      <c r="B870" t="s">
        <v>13003</v>
      </c>
      <c r="F870" t="s">
        <v>13004</v>
      </c>
      <c r="I870" t="s">
        <v>13005</v>
      </c>
      <c r="J870" t="s">
        <v>13006</v>
      </c>
      <c r="M870" t="s">
        <v>67</v>
      </c>
      <c r="N870" t="s">
        <v>68</v>
      </c>
      <c r="T870" t="s">
        <v>13007</v>
      </c>
      <c r="U870" t="s">
        <v>13008</v>
      </c>
      <c r="W870" t="s">
        <v>13009</v>
      </c>
      <c r="X870" t="s">
        <v>13010</v>
      </c>
      <c r="Y870" t="s">
        <v>13011</v>
      </c>
      <c r="AB870" t="s">
        <v>13012</v>
      </c>
      <c r="AC870" t="s">
        <v>13013</v>
      </c>
      <c r="AE870">
        <v>30</v>
      </c>
      <c r="AF870">
        <v>0</v>
      </c>
      <c r="AG870">
        <v>0</v>
      </c>
      <c r="AH870">
        <v>19</v>
      </c>
      <c r="AI870">
        <v>19</v>
      </c>
      <c r="AJ870" t="s">
        <v>213</v>
      </c>
      <c r="AK870" t="s">
        <v>214</v>
      </c>
      <c r="AL870" t="s">
        <v>215</v>
      </c>
      <c r="AM870" t="s">
        <v>13014</v>
      </c>
      <c r="AN870" t="s">
        <v>13015</v>
      </c>
      <c r="AP870" t="s">
        <v>13016</v>
      </c>
      <c r="AQ870" t="s">
        <v>13017</v>
      </c>
      <c r="AR870" t="s">
        <v>12555</v>
      </c>
      <c r="AS870">
        <v>2015</v>
      </c>
      <c r="AT870">
        <v>38</v>
      </c>
      <c r="AU870">
        <v>8</v>
      </c>
      <c r="AZ870">
        <v>1485</v>
      </c>
      <c r="BA870">
        <v>1493</v>
      </c>
      <c r="BC870" t="s">
        <v>13018</v>
      </c>
      <c r="BE870">
        <v>9</v>
      </c>
      <c r="BF870" t="s">
        <v>13019</v>
      </c>
      <c r="BG870" t="s">
        <v>13020</v>
      </c>
      <c r="BH870" t="s">
        <v>13021</v>
      </c>
      <c r="BI870" t="s">
        <v>13022</v>
      </c>
      <c r="BJ870">
        <v>25832788</v>
      </c>
    </row>
    <row r="871" spans="1:62">
      <c r="A871" t="s">
        <v>62</v>
      </c>
      <c r="B871" t="s">
        <v>13023</v>
      </c>
      <c r="F871" t="s">
        <v>13024</v>
      </c>
      <c r="I871" t="s">
        <v>13025</v>
      </c>
      <c r="J871" t="s">
        <v>9592</v>
      </c>
      <c r="M871" t="s">
        <v>67</v>
      </c>
      <c r="N871" t="s">
        <v>68</v>
      </c>
      <c r="T871" t="s">
        <v>13026</v>
      </c>
      <c r="U871" t="s">
        <v>13027</v>
      </c>
      <c r="W871" t="s">
        <v>13028</v>
      </c>
      <c r="X871" t="s">
        <v>13029</v>
      </c>
      <c r="Y871" t="s">
        <v>13030</v>
      </c>
      <c r="AB871" t="s">
        <v>13031</v>
      </c>
      <c r="AC871" t="s">
        <v>13032</v>
      </c>
      <c r="AE871">
        <v>45</v>
      </c>
      <c r="AF871">
        <v>1</v>
      </c>
      <c r="AG871">
        <v>1</v>
      </c>
      <c r="AH871">
        <v>4</v>
      </c>
      <c r="AI871">
        <v>5</v>
      </c>
      <c r="AJ871" t="s">
        <v>358</v>
      </c>
      <c r="AK871" t="s">
        <v>359</v>
      </c>
      <c r="AL871" t="s">
        <v>360</v>
      </c>
      <c r="AM871" t="s">
        <v>9598</v>
      </c>
      <c r="AP871" t="s">
        <v>9599</v>
      </c>
      <c r="AQ871" t="s">
        <v>9600</v>
      </c>
      <c r="AR871" t="s">
        <v>12555</v>
      </c>
      <c r="AS871">
        <v>2015</v>
      </c>
      <c r="AT871">
        <v>5</v>
      </c>
      <c r="AU871">
        <v>15</v>
      </c>
      <c r="AZ871">
        <v>3023</v>
      </c>
      <c r="BA871">
        <v>3030</v>
      </c>
      <c r="BC871" t="s">
        <v>13033</v>
      </c>
      <c r="BE871">
        <v>8</v>
      </c>
      <c r="BF871" t="s">
        <v>9602</v>
      </c>
      <c r="BG871" t="s">
        <v>938</v>
      </c>
      <c r="BH871" t="s">
        <v>13034</v>
      </c>
      <c r="BI871" t="s">
        <v>13035</v>
      </c>
      <c r="BJ871">
        <v>26357535</v>
      </c>
    </row>
    <row r="872" spans="1:62">
      <c r="A872" t="s">
        <v>62</v>
      </c>
      <c r="B872" t="s">
        <v>13036</v>
      </c>
      <c r="F872" t="s">
        <v>13037</v>
      </c>
      <c r="I872" t="s">
        <v>13038</v>
      </c>
      <c r="J872" t="s">
        <v>2792</v>
      </c>
      <c r="M872" t="s">
        <v>67</v>
      </c>
      <c r="N872" t="s">
        <v>68</v>
      </c>
      <c r="T872" t="s">
        <v>13039</v>
      </c>
      <c r="U872" t="s">
        <v>13040</v>
      </c>
      <c r="W872" t="s">
        <v>13041</v>
      </c>
      <c r="X872" t="s">
        <v>13042</v>
      </c>
      <c r="Y872" t="s">
        <v>13043</v>
      </c>
      <c r="AB872" t="s">
        <v>5700</v>
      </c>
      <c r="AC872" t="s">
        <v>5701</v>
      </c>
      <c r="AE872">
        <v>91</v>
      </c>
      <c r="AF872">
        <v>3</v>
      </c>
      <c r="AG872">
        <v>3</v>
      </c>
      <c r="AH872">
        <v>9</v>
      </c>
      <c r="AI872">
        <v>9</v>
      </c>
      <c r="AJ872" t="s">
        <v>136</v>
      </c>
      <c r="AK872" t="s">
        <v>77</v>
      </c>
      <c r="AL872" t="s">
        <v>137</v>
      </c>
      <c r="AM872" t="s">
        <v>2800</v>
      </c>
      <c r="AN872" t="s">
        <v>2801</v>
      </c>
      <c r="AP872" t="s">
        <v>2802</v>
      </c>
      <c r="AQ872" t="s">
        <v>2803</v>
      </c>
      <c r="AR872" t="s">
        <v>12555</v>
      </c>
      <c r="AS872">
        <v>2015</v>
      </c>
      <c r="AT872">
        <v>63</v>
      </c>
      <c r="AZ872">
        <v>23</v>
      </c>
      <c r="BA872">
        <v>33</v>
      </c>
      <c r="BC872" t="s">
        <v>13044</v>
      </c>
      <c r="BE872">
        <v>11</v>
      </c>
      <c r="BF872" t="s">
        <v>2805</v>
      </c>
      <c r="BG872" t="s">
        <v>2805</v>
      </c>
      <c r="BH872" t="s">
        <v>13045</v>
      </c>
      <c r="BI872" t="s">
        <v>13046</v>
      </c>
      <c r="BJ872">
        <v>26005119</v>
      </c>
    </row>
    <row r="873" spans="1:62">
      <c r="A873" t="s">
        <v>62</v>
      </c>
      <c r="B873" t="s">
        <v>13047</v>
      </c>
      <c r="F873" t="s">
        <v>13048</v>
      </c>
      <c r="I873" t="s">
        <v>13049</v>
      </c>
      <c r="J873" t="s">
        <v>1341</v>
      </c>
      <c r="M873" t="s">
        <v>67</v>
      </c>
      <c r="N873" t="s">
        <v>68</v>
      </c>
      <c r="T873" t="s">
        <v>13050</v>
      </c>
      <c r="U873" t="s">
        <v>13051</v>
      </c>
      <c r="W873" t="s">
        <v>13052</v>
      </c>
      <c r="X873" t="s">
        <v>9224</v>
      </c>
      <c r="Y873" t="s">
        <v>9225</v>
      </c>
      <c r="AB873" t="s">
        <v>13053</v>
      </c>
      <c r="AC873" t="s">
        <v>13054</v>
      </c>
      <c r="AE873">
        <v>52</v>
      </c>
      <c r="AF873">
        <v>0</v>
      </c>
      <c r="AG873">
        <v>0</v>
      </c>
      <c r="AH873">
        <v>15</v>
      </c>
      <c r="AI873">
        <v>16</v>
      </c>
      <c r="AJ873" t="s">
        <v>358</v>
      </c>
      <c r="AK873" t="s">
        <v>359</v>
      </c>
      <c r="AL873" t="s">
        <v>360</v>
      </c>
      <c r="AM873" t="s">
        <v>1349</v>
      </c>
      <c r="AN873" t="s">
        <v>1350</v>
      </c>
      <c r="AP873" t="s">
        <v>1341</v>
      </c>
      <c r="AQ873" t="s">
        <v>1351</v>
      </c>
      <c r="AR873" t="s">
        <v>12555</v>
      </c>
      <c r="AS873">
        <v>2015</v>
      </c>
      <c r="AT873">
        <v>134</v>
      </c>
      <c r="AU873">
        <v>4</v>
      </c>
      <c r="AZ873">
        <v>437</v>
      </c>
      <c r="BA873">
        <v>445</v>
      </c>
      <c r="BC873" t="s">
        <v>13055</v>
      </c>
      <c r="BE873">
        <v>9</v>
      </c>
      <c r="BF873" t="s">
        <v>1353</v>
      </c>
      <c r="BG873" t="s">
        <v>1354</v>
      </c>
      <c r="BH873" t="s">
        <v>13056</v>
      </c>
      <c r="BI873" t="s">
        <v>13057</v>
      </c>
    </row>
    <row r="874" spans="1:62">
      <c r="A874" t="s">
        <v>62</v>
      </c>
      <c r="B874" t="s">
        <v>13058</v>
      </c>
      <c r="F874" t="s">
        <v>13059</v>
      </c>
      <c r="I874" t="s">
        <v>13060</v>
      </c>
      <c r="J874" t="s">
        <v>3417</v>
      </c>
      <c r="M874" t="s">
        <v>67</v>
      </c>
      <c r="N874" t="s">
        <v>68</v>
      </c>
      <c r="T874" t="s">
        <v>13061</v>
      </c>
      <c r="U874" t="s">
        <v>13062</v>
      </c>
      <c r="W874" t="s">
        <v>13063</v>
      </c>
      <c r="X874" t="s">
        <v>13064</v>
      </c>
      <c r="Y874" t="s">
        <v>13065</v>
      </c>
      <c r="AB874" t="s">
        <v>13066</v>
      </c>
      <c r="AC874" t="s">
        <v>13067</v>
      </c>
      <c r="AE874">
        <v>30</v>
      </c>
      <c r="AF874">
        <v>0</v>
      </c>
      <c r="AG874">
        <v>0</v>
      </c>
      <c r="AH874">
        <v>9</v>
      </c>
      <c r="AI874">
        <v>9</v>
      </c>
      <c r="AJ874" t="s">
        <v>358</v>
      </c>
      <c r="AK874" t="s">
        <v>359</v>
      </c>
      <c r="AL874" t="s">
        <v>360</v>
      </c>
      <c r="AM874" t="s">
        <v>3425</v>
      </c>
      <c r="AN874" t="s">
        <v>3426</v>
      </c>
      <c r="AP874" t="s">
        <v>3427</v>
      </c>
      <c r="AQ874" t="s">
        <v>3428</v>
      </c>
      <c r="AR874" t="s">
        <v>12555</v>
      </c>
      <c r="AS874">
        <v>2015</v>
      </c>
      <c r="AT874">
        <v>39</v>
      </c>
      <c r="AU874">
        <v>8</v>
      </c>
      <c r="AZ874">
        <v>910</v>
      </c>
      <c r="BA874">
        <v>922</v>
      </c>
      <c r="BC874" t="s">
        <v>13068</v>
      </c>
      <c r="BE874">
        <v>13</v>
      </c>
      <c r="BF874" t="s">
        <v>2348</v>
      </c>
      <c r="BG874" t="s">
        <v>2348</v>
      </c>
      <c r="BH874" t="s">
        <v>13069</v>
      </c>
      <c r="BI874" t="s">
        <v>13070</v>
      </c>
      <c r="BJ874">
        <v>25808997</v>
      </c>
    </row>
    <row r="875" spans="1:62">
      <c r="A875" t="s">
        <v>62</v>
      </c>
      <c r="B875" t="s">
        <v>13071</v>
      </c>
      <c r="F875" t="s">
        <v>13072</v>
      </c>
      <c r="I875" t="s">
        <v>13073</v>
      </c>
      <c r="J875" t="s">
        <v>1411</v>
      </c>
      <c r="M875" t="s">
        <v>67</v>
      </c>
      <c r="N875" t="s">
        <v>68</v>
      </c>
      <c r="T875" t="s">
        <v>13074</v>
      </c>
      <c r="U875" t="s">
        <v>13075</v>
      </c>
      <c r="W875" t="s">
        <v>13076</v>
      </c>
      <c r="X875" t="s">
        <v>13077</v>
      </c>
      <c r="Y875" t="s">
        <v>1707</v>
      </c>
      <c r="AB875" t="s">
        <v>13078</v>
      </c>
      <c r="AC875" t="s">
        <v>13079</v>
      </c>
      <c r="AE875">
        <v>41</v>
      </c>
      <c r="AF875">
        <v>1</v>
      </c>
      <c r="AG875">
        <v>1</v>
      </c>
      <c r="AH875">
        <v>32</v>
      </c>
      <c r="AI875">
        <v>38</v>
      </c>
      <c r="AJ875" t="s">
        <v>1289</v>
      </c>
      <c r="AK875" t="s">
        <v>1290</v>
      </c>
      <c r="AL875" t="s">
        <v>1291</v>
      </c>
      <c r="AM875" t="s">
        <v>1418</v>
      </c>
      <c r="AN875" t="s">
        <v>1419</v>
      </c>
      <c r="AP875" t="s">
        <v>1420</v>
      </c>
      <c r="AQ875" t="s">
        <v>1421</v>
      </c>
      <c r="AR875" t="s">
        <v>12555</v>
      </c>
      <c r="AS875">
        <v>2015</v>
      </c>
      <c r="AT875">
        <v>22</v>
      </c>
      <c r="AU875">
        <v>16</v>
      </c>
      <c r="AZ875">
        <v>12737</v>
      </c>
      <c r="BA875">
        <v>12746</v>
      </c>
      <c r="BC875" t="s">
        <v>13080</v>
      </c>
      <c r="BE875">
        <v>10</v>
      </c>
      <c r="BF875" t="s">
        <v>937</v>
      </c>
      <c r="BG875" t="s">
        <v>938</v>
      </c>
      <c r="BH875" t="s">
        <v>13081</v>
      </c>
      <c r="BI875" t="s">
        <v>13082</v>
      </c>
      <c r="BJ875">
        <v>25913313</v>
      </c>
    </row>
    <row r="876" spans="1:62">
      <c r="A876" t="s">
        <v>62</v>
      </c>
      <c r="B876" t="s">
        <v>13083</v>
      </c>
      <c r="F876" t="s">
        <v>13084</v>
      </c>
      <c r="I876" t="s">
        <v>13085</v>
      </c>
      <c r="J876" t="s">
        <v>13086</v>
      </c>
      <c r="M876" t="s">
        <v>67</v>
      </c>
      <c r="N876" t="s">
        <v>68</v>
      </c>
      <c r="T876" t="s">
        <v>13087</v>
      </c>
      <c r="U876" t="s">
        <v>13088</v>
      </c>
      <c r="W876" t="s">
        <v>13089</v>
      </c>
      <c r="X876" t="s">
        <v>13090</v>
      </c>
      <c r="Y876" t="s">
        <v>13091</v>
      </c>
      <c r="AB876" t="s">
        <v>13092</v>
      </c>
      <c r="AC876" t="s">
        <v>13093</v>
      </c>
      <c r="AE876">
        <v>44</v>
      </c>
      <c r="AF876">
        <v>0</v>
      </c>
      <c r="AG876">
        <v>0</v>
      </c>
      <c r="AH876">
        <v>11</v>
      </c>
      <c r="AI876">
        <v>11</v>
      </c>
      <c r="AJ876" t="s">
        <v>136</v>
      </c>
      <c r="AK876" t="s">
        <v>77</v>
      </c>
      <c r="AL876" t="s">
        <v>137</v>
      </c>
      <c r="AM876" t="s">
        <v>13094</v>
      </c>
      <c r="AN876" t="s">
        <v>13095</v>
      </c>
      <c r="AP876" t="s">
        <v>13096</v>
      </c>
      <c r="AQ876" t="s">
        <v>13097</v>
      </c>
      <c r="AR876" t="s">
        <v>12555</v>
      </c>
      <c r="AS876">
        <v>2015</v>
      </c>
      <c r="AT876">
        <v>60</v>
      </c>
      <c r="AZ876">
        <v>1</v>
      </c>
      <c r="BA876">
        <v>9</v>
      </c>
      <c r="BC876" t="s">
        <v>13098</v>
      </c>
      <c r="BE876">
        <v>9</v>
      </c>
      <c r="BF876" t="s">
        <v>13099</v>
      </c>
      <c r="BG876" t="s">
        <v>545</v>
      </c>
      <c r="BH876" t="s">
        <v>13100</v>
      </c>
      <c r="BI876" t="s">
        <v>13101</v>
      </c>
    </row>
    <row r="877" spans="1:62">
      <c r="A877" t="s">
        <v>62</v>
      </c>
      <c r="B877" t="s">
        <v>13102</v>
      </c>
      <c r="F877" t="s">
        <v>13103</v>
      </c>
      <c r="I877" t="s">
        <v>13104</v>
      </c>
      <c r="J877" t="s">
        <v>9909</v>
      </c>
      <c r="M877" t="s">
        <v>67</v>
      </c>
      <c r="N877" t="s">
        <v>68</v>
      </c>
      <c r="T877" t="s">
        <v>13105</v>
      </c>
      <c r="U877" t="s">
        <v>13106</v>
      </c>
      <c r="W877" t="s">
        <v>13107</v>
      </c>
      <c r="X877" t="s">
        <v>13108</v>
      </c>
      <c r="Y877" t="s">
        <v>13109</v>
      </c>
      <c r="AB877" t="s">
        <v>13110</v>
      </c>
      <c r="AC877" t="s">
        <v>13111</v>
      </c>
      <c r="AE877">
        <v>42</v>
      </c>
      <c r="AF877">
        <v>0</v>
      </c>
      <c r="AG877">
        <v>0</v>
      </c>
      <c r="AH877">
        <v>18</v>
      </c>
      <c r="AI877">
        <v>18</v>
      </c>
      <c r="AJ877" t="s">
        <v>4377</v>
      </c>
      <c r="AK877" t="s">
        <v>1763</v>
      </c>
      <c r="AL877" t="s">
        <v>4378</v>
      </c>
      <c r="AM877" t="s">
        <v>9919</v>
      </c>
      <c r="AN877" t="s">
        <v>9920</v>
      </c>
      <c r="AP877" t="s">
        <v>9909</v>
      </c>
      <c r="AQ877" t="s">
        <v>9921</v>
      </c>
      <c r="AR877" t="s">
        <v>12555</v>
      </c>
      <c r="AS877">
        <v>2015</v>
      </c>
      <c r="AT877">
        <v>25</v>
      </c>
      <c r="AU877">
        <v>4</v>
      </c>
      <c r="AZ877">
        <v>592</v>
      </c>
      <c r="BA877">
        <v>604</v>
      </c>
      <c r="BE877">
        <v>13</v>
      </c>
      <c r="BF877" t="s">
        <v>472</v>
      </c>
      <c r="BG877" t="s">
        <v>473</v>
      </c>
      <c r="BH877" t="s">
        <v>13112</v>
      </c>
      <c r="BI877" t="s">
        <v>13113</v>
      </c>
    </row>
    <row r="878" spans="1:62">
      <c r="A878" t="s">
        <v>62</v>
      </c>
      <c r="B878" t="s">
        <v>13114</v>
      </c>
      <c r="F878" t="s">
        <v>13115</v>
      </c>
      <c r="I878" t="s">
        <v>13116</v>
      </c>
      <c r="J878" t="s">
        <v>7143</v>
      </c>
      <c r="M878" t="s">
        <v>67</v>
      </c>
      <c r="N878" t="s">
        <v>68</v>
      </c>
      <c r="T878" t="s">
        <v>13117</v>
      </c>
      <c r="U878" t="s">
        <v>13118</v>
      </c>
      <c r="W878" t="s">
        <v>13119</v>
      </c>
      <c r="X878" t="s">
        <v>13120</v>
      </c>
      <c r="Y878" t="s">
        <v>6282</v>
      </c>
      <c r="AB878" t="s">
        <v>13121</v>
      </c>
      <c r="AC878" t="s">
        <v>13122</v>
      </c>
      <c r="AE878">
        <v>65</v>
      </c>
      <c r="AF878">
        <v>0</v>
      </c>
      <c r="AG878">
        <v>0</v>
      </c>
      <c r="AH878">
        <v>45</v>
      </c>
      <c r="AI878">
        <v>50</v>
      </c>
      <c r="AJ878" t="s">
        <v>213</v>
      </c>
      <c r="AK878" t="s">
        <v>964</v>
      </c>
      <c r="AL878" t="s">
        <v>965</v>
      </c>
      <c r="AM878" t="s">
        <v>7153</v>
      </c>
      <c r="AN878" t="s">
        <v>7154</v>
      </c>
      <c r="AP878" t="s">
        <v>7155</v>
      </c>
      <c r="AQ878" t="s">
        <v>7156</v>
      </c>
      <c r="AR878" t="s">
        <v>12555</v>
      </c>
      <c r="AS878">
        <v>2015</v>
      </c>
      <c r="AT878">
        <v>393</v>
      </c>
      <c r="AU878" s="2">
        <v>42371</v>
      </c>
      <c r="AZ878">
        <v>21</v>
      </c>
      <c r="BA878">
        <v>33</v>
      </c>
      <c r="BC878" t="s">
        <v>13123</v>
      </c>
      <c r="BE878">
        <v>13</v>
      </c>
      <c r="BF878" t="s">
        <v>7158</v>
      </c>
      <c r="BG878" t="s">
        <v>1685</v>
      </c>
      <c r="BH878" t="s">
        <v>13124</v>
      </c>
      <c r="BI878" t="s">
        <v>13125</v>
      </c>
    </row>
    <row r="879" spans="1:62">
      <c r="A879" t="s">
        <v>62</v>
      </c>
      <c r="B879" t="s">
        <v>13126</v>
      </c>
      <c r="F879" t="s">
        <v>13127</v>
      </c>
      <c r="I879" t="s">
        <v>13128</v>
      </c>
      <c r="J879" t="s">
        <v>7143</v>
      </c>
      <c r="M879" t="s">
        <v>67</v>
      </c>
      <c r="N879" t="s">
        <v>68</v>
      </c>
      <c r="T879" t="s">
        <v>13129</v>
      </c>
      <c r="U879" t="s">
        <v>13130</v>
      </c>
      <c r="W879" t="s">
        <v>13131</v>
      </c>
      <c r="X879" t="s">
        <v>13132</v>
      </c>
      <c r="Y879" t="s">
        <v>13133</v>
      </c>
      <c r="Z879" t="s">
        <v>13134</v>
      </c>
      <c r="AA879" t="s">
        <v>13135</v>
      </c>
      <c r="AB879" t="s">
        <v>13136</v>
      </c>
      <c r="AC879" t="s">
        <v>13137</v>
      </c>
      <c r="AE879">
        <v>42</v>
      </c>
      <c r="AF879">
        <v>0</v>
      </c>
      <c r="AG879">
        <v>0</v>
      </c>
      <c r="AH879">
        <v>31</v>
      </c>
      <c r="AI879">
        <v>31</v>
      </c>
      <c r="AJ879" t="s">
        <v>213</v>
      </c>
      <c r="AK879" t="s">
        <v>964</v>
      </c>
      <c r="AL879" t="s">
        <v>965</v>
      </c>
      <c r="AM879" t="s">
        <v>7153</v>
      </c>
      <c r="AN879" t="s">
        <v>7154</v>
      </c>
      <c r="AP879" t="s">
        <v>7155</v>
      </c>
      <c r="AQ879" t="s">
        <v>7156</v>
      </c>
      <c r="AR879" t="s">
        <v>12555</v>
      </c>
      <c r="AS879">
        <v>2015</v>
      </c>
      <c r="AT879">
        <v>393</v>
      </c>
      <c r="AU879" s="2">
        <v>42371</v>
      </c>
      <c r="AZ879">
        <v>307</v>
      </c>
      <c r="BA879">
        <v>318</v>
      </c>
      <c r="BC879" t="s">
        <v>13138</v>
      </c>
      <c r="BE879">
        <v>12</v>
      </c>
      <c r="BF879" t="s">
        <v>7158</v>
      </c>
      <c r="BG879" t="s">
        <v>1685</v>
      </c>
      <c r="BH879" t="s">
        <v>13124</v>
      </c>
      <c r="BI879" t="s">
        <v>13139</v>
      </c>
    </row>
    <row r="880" spans="1:62">
      <c r="A880" t="s">
        <v>62</v>
      </c>
      <c r="B880" t="s">
        <v>13140</v>
      </c>
      <c r="F880" t="s">
        <v>13141</v>
      </c>
      <c r="I880" t="s">
        <v>13142</v>
      </c>
      <c r="J880" t="s">
        <v>13143</v>
      </c>
      <c r="M880" t="s">
        <v>67</v>
      </c>
      <c r="N880" t="s">
        <v>13144</v>
      </c>
      <c r="W880" t="s">
        <v>13145</v>
      </c>
      <c r="AE880">
        <v>0</v>
      </c>
      <c r="AF880">
        <v>0</v>
      </c>
      <c r="AG880">
        <v>0</v>
      </c>
      <c r="AH880">
        <v>1</v>
      </c>
      <c r="AI880">
        <v>1</v>
      </c>
      <c r="AJ880" t="s">
        <v>5309</v>
      </c>
      <c r="AK880" t="s">
        <v>5310</v>
      </c>
      <c r="AL880" t="s">
        <v>5311</v>
      </c>
      <c r="AM880" t="s">
        <v>13146</v>
      </c>
      <c r="AN880" t="s">
        <v>13147</v>
      </c>
      <c r="AP880" t="s">
        <v>13143</v>
      </c>
      <c r="AQ880" t="s">
        <v>13148</v>
      </c>
      <c r="AR880" t="s">
        <v>12555</v>
      </c>
      <c r="AS880">
        <v>2015</v>
      </c>
      <c r="AT880">
        <v>47</v>
      </c>
      <c r="AU880">
        <v>8</v>
      </c>
      <c r="AZ880">
        <v>1676</v>
      </c>
      <c r="BA880">
        <v>1676</v>
      </c>
      <c r="BE880">
        <v>1</v>
      </c>
      <c r="BF880" t="s">
        <v>6002</v>
      </c>
      <c r="BG880" t="s">
        <v>6002</v>
      </c>
      <c r="BH880" t="s">
        <v>13149</v>
      </c>
      <c r="BI880" t="s">
        <v>13150</v>
      </c>
    </row>
    <row r="881" spans="1:62">
      <c r="A881" t="s">
        <v>62</v>
      </c>
      <c r="B881" t="s">
        <v>13151</v>
      </c>
      <c r="F881" t="s">
        <v>13152</v>
      </c>
      <c r="I881" t="s">
        <v>13153</v>
      </c>
      <c r="J881" t="s">
        <v>13143</v>
      </c>
      <c r="M881" t="s">
        <v>67</v>
      </c>
      <c r="N881" t="s">
        <v>13144</v>
      </c>
      <c r="T881" t="s">
        <v>13154</v>
      </c>
      <c r="W881" t="s">
        <v>13155</v>
      </c>
      <c r="Y881" t="s">
        <v>13156</v>
      </c>
      <c r="AE881">
        <v>0</v>
      </c>
      <c r="AF881">
        <v>0</v>
      </c>
      <c r="AG881">
        <v>0</v>
      </c>
      <c r="AH881">
        <v>2</v>
      </c>
      <c r="AI881">
        <v>2</v>
      </c>
      <c r="AJ881" t="s">
        <v>5309</v>
      </c>
      <c r="AK881" t="s">
        <v>5310</v>
      </c>
      <c r="AL881" t="s">
        <v>5311</v>
      </c>
      <c r="AM881" t="s">
        <v>13146</v>
      </c>
      <c r="AN881" t="s">
        <v>13147</v>
      </c>
      <c r="AP881" t="s">
        <v>13143</v>
      </c>
      <c r="AQ881" t="s">
        <v>13148</v>
      </c>
      <c r="AR881" t="s">
        <v>12555</v>
      </c>
      <c r="AS881">
        <v>2015</v>
      </c>
      <c r="AT881">
        <v>47</v>
      </c>
      <c r="AU881">
        <v>8</v>
      </c>
      <c r="AZ881">
        <v>1676</v>
      </c>
      <c r="BA881">
        <v>1676</v>
      </c>
      <c r="BE881">
        <v>1</v>
      </c>
      <c r="BF881" t="s">
        <v>6002</v>
      </c>
      <c r="BG881" t="s">
        <v>6002</v>
      </c>
      <c r="BH881" t="s">
        <v>13149</v>
      </c>
      <c r="BI881" t="s">
        <v>13157</v>
      </c>
    </row>
    <row r="882" spans="1:62">
      <c r="A882" t="s">
        <v>62</v>
      </c>
      <c r="B882" t="s">
        <v>13158</v>
      </c>
      <c r="F882" t="s">
        <v>13159</v>
      </c>
      <c r="I882" t="s">
        <v>13160</v>
      </c>
      <c r="J882" t="s">
        <v>13143</v>
      </c>
      <c r="M882" t="s">
        <v>67</v>
      </c>
      <c r="N882" t="s">
        <v>13144</v>
      </c>
      <c r="T882" t="s">
        <v>13161</v>
      </c>
      <c r="W882" t="s">
        <v>13162</v>
      </c>
      <c r="Y882" t="s">
        <v>13163</v>
      </c>
      <c r="AE882">
        <v>0</v>
      </c>
      <c r="AF882">
        <v>0</v>
      </c>
      <c r="AG882">
        <v>0</v>
      </c>
      <c r="AH882">
        <v>2</v>
      </c>
      <c r="AI882">
        <v>2</v>
      </c>
      <c r="AJ882" t="s">
        <v>5309</v>
      </c>
      <c r="AK882" t="s">
        <v>5310</v>
      </c>
      <c r="AL882" t="s">
        <v>5311</v>
      </c>
      <c r="AM882" t="s">
        <v>13146</v>
      </c>
      <c r="AN882" t="s">
        <v>13147</v>
      </c>
      <c r="AP882" t="s">
        <v>13143</v>
      </c>
      <c r="AQ882" t="s">
        <v>13148</v>
      </c>
      <c r="AR882" t="s">
        <v>12555</v>
      </c>
      <c r="AS882">
        <v>2015</v>
      </c>
      <c r="AT882">
        <v>47</v>
      </c>
      <c r="AU882">
        <v>8</v>
      </c>
      <c r="AZ882">
        <v>1676</v>
      </c>
      <c r="BA882">
        <v>1677</v>
      </c>
      <c r="BE882">
        <v>2</v>
      </c>
      <c r="BF882" t="s">
        <v>6002</v>
      </c>
      <c r="BG882" t="s">
        <v>6002</v>
      </c>
      <c r="BH882" t="s">
        <v>13149</v>
      </c>
      <c r="BI882" t="s">
        <v>13164</v>
      </c>
    </row>
    <row r="883" spans="1:62">
      <c r="A883" t="s">
        <v>62</v>
      </c>
      <c r="B883" t="s">
        <v>13165</v>
      </c>
      <c r="F883" t="s">
        <v>13166</v>
      </c>
      <c r="I883" t="s">
        <v>13167</v>
      </c>
      <c r="J883" t="s">
        <v>13143</v>
      </c>
      <c r="M883" t="s">
        <v>67</v>
      </c>
      <c r="N883" t="s">
        <v>13144</v>
      </c>
      <c r="T883" t="s">
        <v>13168</v>
      </c>
      <c r="W883" t="s">
        <v>13169</v>
      </c>
      <c r="Y883" t="s">
        <v>909</v>
      </c>
      <c r="AE883">
        <v>0</v>
      </c>
      <c r="AF883">
        <v>0</v>
      </c>
      <c r="AG883">
        <v>0</v>
      </c>
      <c r="AH883">
        <v>2</v>
      </c>
      <c r="AI883">
        <v>2</v>
      </c>
      <c r="AJ883" t="s">
        <v>5309</v>
      </c>
      <c r="AK883" t="s">
        <v>5310</v>
      </c>
      <c r="AL883" t="s">
        <v>5311</v>
      </c>
      <c r="AM883" t="s">
        <v>13146</v>
      </c>
      <c r="AN883" t="s">
        <v>13147</v>
      </c>
      <c r="AP883" t="s">
        <v>13143</v>
      </c>
      <c r="AQ883" t="s">
        <v>13148</v>
      </c>
      <c r="AR883" t="s">
        <v>12555</v>
      </c>
      <c r="AS883">
        <v>2015</v>
      </c>
      <c r="AT883">
        <v>47</v>
      </c>
      <c r="AU883">
        <v>8</v>
      </c>
      <c r="AZ883">
        <v>1677</v>
      </c>
      <c r="BA883">
        <v>1677</v>
      </c>
      <c r="BE883">
        <v>1</v>
      </c>
      <c r="BF883" t="s">
        <v>6002</v>
      </c>
      <c r="BG883" t="s">
        <v>6002</v>
      </c>
      <c r="BH883" t="s">
        <v>13149</v>
      </c>
      <c r="BI883" t="s">
        <v>13170</v>
      </c>
    </row>
    <row r="884" spans="1:62">
      <c r="A884" t="s">
        <v>62</v>
      </c>
      <c r="B884" t="s">
        <v>13171</v>
      </c>
      <c r="F884" t="s">
        <v>13172</v>
      </c>
      <c r="I884" t="s">
        <v>13173</v>
      </c>
      <c r="J884" t="s">
        <v>13143</v>
      </c>
      <c r="M884" t="s">
        <v>67</v>
      </c>
      <c r="N884" t="s">
        <v>13144</v>
      </c>
      <c r="T884" t="s">
        <v>13174</v>
      </c>
      <c r="W884" t="s">
        <v>13175</v>
      </c>
      <c r="Y884" t="s">
        <v>909</v>
      </c>
      <c r="AE884">
        <v>0</v>
      </c>
      <c r="AF884">
        <v>0</v>
      </c>
      <c r="AG884">
        <v>0</v>
      </c>
      <c r="AH884">
        <v>3</v>
      </c>
      <c r="AI884">
        <v>3</v>
      </c>
      <c r="AJ884" t="s">
        <v>5309</v>
      </c>
      <c r="AK884" t="s">
        <v>5310</v>
      </c>
      <c r="AL884" t="s">
        <v>5311</v>
      </c>
      <c r="AM884" t="s">
        <v>13146</v>
      </c>
      <c r="AN884" t="s">
        <v>13147</v>
      </c>
      <c r="AP884" t="s">
        <v>13143</v>
      </c>
      <c r="AQ884" t="s">
        <v>13148</v>
      </c>
      <c r="AR884" t="s">
        <v>12555</v>
      </c>
      <c r="AS884">
        <v>2015</v>
      </c>
      <c r="AT884">
        <v>47</v>
      </c>
      <c r="AU884">
        <v>8</v>
      </c>
      <c r="AZ884">
        <v>1677</v>
      </c>
      <c r="BA884">
        <v>1677</v>
      </c>
      <c r="BE884">
        <v>1</v>
      </c>
      <c r="BF884" t="s">
        <v>6002</v>
      </c>
      <c r="BG884" t="s">
        <v>6002</v>
      </c>
      <c r="BH884" t="s">
        <v>13149</v>
      </c>
      <c r="BI884" t="s">
        <v>13176</v>
      </c>
    </row>
    <row r="885" spans="1:62">
      <c r="A885" t="s">
        <v>62</v>
      </c>
      <c r="B885" t="s">
        <v>13177</v>
      </c>
      <c r="F885" t="s">
        <v>13178</v>
      </c>
      <c r="I885" t="s">
        <v>13179</v>
      </c>
      <c r="J885" t="s">
        <v>13143</v>
      </c>
      <c r="M885" t="s">
        <v>67</v>
      </c>
      <c r="N885" t="s">
        <v>13144</v>
      </c>
      <c r="T885" t="s">
        <v>13180</v>
      </c>
      <c r="W885" t="s">
        <v>13181</v>
      </c>
      <c r="Y885" t="s">
        <v>909</v>
      </c>
      <c r="AE885">
        <v>0</v>
      </c>
      <c r="AF885">
        <v>0</v>
      </c>
      <c r="AG885">
        <v>0</v>
      </c>
      <c r="AH885">
        <v>1</v>
      </c>
      <c r="AI885">
        <v>1</v>
      </c>
      <c r="AJ885" t="s">
        <v>5309</v>
      </c>
      <c r="AK885" t="s">
        <v>5310</v>
      </c>
      <c r="AL885" t="s">
        <v>5311</v>
      </c>
      <c r="AM885" t="s">
        <v>13146</v>
      </c>
      <c r="AN885" t="s">
        <v>13147</v>
      </c>
      <c r="AP885" t="s">
        <v>13143</v>
      </c>
      <c r="AQ885" t="s">
        <v>13148</v>
      </c>
      <c r="AR885" t="s">
        <v>12555</v>
      </c>
      <c r="AS885">
        <v>2015</v>
      </c>
      <c r="AT885">
        <v>47</v>
      </c>
      <c r="AU885">
        <v>8</v>
      </c>
      <c r="AZ885">
        <v>1678</v>
      </c>
      <c r="BA885">
        <v>1678</v>
      </c>
      <c r="BE885">
        <v>1</v>
      </c>
      <c r="BF885" t="s">
        <v>6002</v>
      </c>
      <c r="BG885" t="s">
        <v>6002</v>
      </c>
      <c r="BH885" t="s">
        <v>13149</v>
      </c>
      <c r="BI885" t="s">
        <v>13182</v>
      </c>
    </row>
    <row r="886" spans="1:62">
      <c r="A886" t="s">
        <v>62</v>
      </c>
      <c r="B886" t="s">
        <v>13183</v>
      </c>
      <c r="F886" t="s">
        <v>13184</v>
      </c>
      <c r="I886" t="s">
        <v>13185</v>
      </c>
      <c r="J886" t="s">
        <v>13143</v>
      </c>
      <c r="M886" t="s">
        <v>67</v>
      </c>
      <c r="N886" t="s">
        <v>13144</v>
      </c>
      <c r="T886" t="s">
        <v>13186</v>
      </c>
      <c r="W886" t="s">
        <v>13187</v>
      </c>
      <c r="Y886" t="s">
        <v>7020</v>
      </c>
      <c r="AE886">
        <v>0</v>
      </c>
      <c r="AF886">
        <v>0</v>
      </c>
      <c r="AG886">
        <v>0</v>
      </c>
      <c r="AH886">
        <v>1</v>
      </c>
      <c r="AI886">
        <v>1</v>
      </c>
      <c r="AJ886" t="s">
        <v>5309</v>
      </c>
      <c r="AK886" t="s">
        <v>5310</v>
      </c>
      <c r="AL886" t="s">
        <v>5311</v>
      </c>
      <c r="AM886" t="s">
        <v>13146</v>
      </c>
      <c r="AN886" t="s">
        <v>13147</v>
      </c>
      <c r="AP886" t="s">
        <v>13143</v>
      </c>
      <c r="AQ886" t="s">
        <v>13148</v>
      </c>
      <c r="AR886" t="s">
        <v>12555</v>
      </c>
      <c r="AS886">
        <v>2015</v>
      </c>
      <c r="AT886">
        <v>47</v>
      </c>
      <c r="AU886">
        <v>8</v>
      </c>
      <c r="AZ886">
        <v>1678</v>
      </c>
      <c r="BA886">
        <v>1678</v>
      </c>
      <c r="BE886">
        <v>1</v>
      </c>
      <c r="BF886" t="s">
        <v>6002</v>
      </c>
      <c r="BG886" t="s">
        <v>6002</v>
      </c>
      <c r="BH886" t="s">
        <v>13149</v>
      </c>
      <c r="BI886" t="s">
        <v>13188</v>
      </c>
    </row>
    <row r="887" spans="1:62">
      <c r="A887" t="s">
        <v>62</v>
      </c>
      <c r="B887" t="s">
        <v>13189</v>
      </c>
      <c r="F887" t="s">
        <v>13190</v>
      </c>
      <c r="I887" t="s">
        <v>13191</v>
      </c>
      <c r="J887" t="s">
        <v>1166</v>
      </c>
      <c r="M887" t="s">
        <v>67</v>
      </c>
      <c r="N887" t="s">
        <v>68</v>
      </c>
      <c r="T887" t="s">
        <v>13192</v>
      </c>
      <c r="U887" t="s">
        <v>13193</v>
      </c>
      <c r="W887" t="s">
        <v>13194</v>
      </c>
      <c r="X887" t="s">
        <v>13195</v>
      </c>
      <c r="Y887" t="s">
        <v>13196</v>
      </c>
      <c r="AE887">
        <v>59</v>
      </c>
      <c r="AF887">
        <v>0</v>
      </c>
      <c r="AG887">
        <v>0</v>
      </c>
      <c r="AH887">
        <v>5</v>
      </c>
      <c r="AI887">
        <v>5</v>
      </c>
      <c r="AJ887" t="s">
        <v>358</v>
      </c>
      <c r="AK887" t="s">
        <v>359</v>
      </c>
      <c r="AL887" t="s">
        <v>360</v>
      </c>
      <c r="AM887" t="s">
        <v>1173</v>
      </c>
      <c r="AN887" t="s">
        <v>1174</v>
      </c>
      <c r="AP887" t="s">
        <v>1175</v>
      </c>
      <c r="AQ887" t="s">
        <v>1176</v>
      </c>
      <c r="AR887" t="s">
        <v>12555</v>
      </c>
      <c r="AS887">
        <v>2015</v>
      </c>
      <c r="AT887">
        <v>86</v>
      </c>
      <c r="AU887">
        <v>8</v>
      </c>
      <c r="AZ887">
        <v>782</v>
      </c>
      <c r="BA887">
        <v>789</v>
      </c>
      <c r="BC887" t="s">
        <v>13197</v>
      </c>
      <c r="BE887">
        <v>8</v>
      </c>
      <c r="BF887" t="s">
        <v>697</v>
      </c>
      <c r="BG887" t="s">
        <v>473</v>
      </c>
      <c r="BH887" t="s">
        <v>13198</v>
      </c>
      <c r="BI887" t="s">
        <v>13199</v>
      </c>
      <c r="BJ887">
        <v>25597922</v>
      </c>
    </row>
    <row r="888" spans="1:62">
      <c r="A888" t="s">
        <v>62</v>
      </c>
      <c r="B888" t="s">
        <v>13200</v>
      </c>
      <c r="F888" t="s">
        <v>13201</v>
      </c>
      <c r="I888" t="s">
        <v>13202</v>
      </c>
      <c r="J888" t="s">
        <v>13203</v>
      </c>
      <c r="M888" t="s">
        <v>67</v>
      </c>
      <c r="N888" t="s">
        <v>68</v>
      </c>
      <c r="T888" t="s">
        <v>13204</v>
      </c>
      <c r="U888" t="s">
        <v>13205</v>
      </c>
      <c r="W888" t="s">
        <v>13206</v>
      </c>
      <c r="X888" t="s">
        <v>1965</v>
      </c>
      <c r="Y888" t="s">
        <v>301</v>
      </c>
      <c r="AB888" t="s">
        <v>3440</v>
      </c>
      <c r="AC888" t="s">
        <v>13207</v>
      </c>
      <c r="AE888">
        <v>32</v>
      </c>
      <c r="AF888">
        <v>0</v>
      </c>
      <c r="AG888">
        <v>0</v>
      </c>
      <c r="AH888">
        <v>16</v>
      </c>
      <c r="AI888">
        <v>16</v>
      </c>
      <c r="AJ888" t="s">
        <v>358</v>
      </c>
      <c r="AK888" t="s">
        <v>359</v>
      </c>
      <c r="AL888" t="s">
        <v>360</v>
      </c>
      <c r="AM888" t="s">
        <v>13208</v>
      </c>
      <c r="AN888" t="s">
        <v>13209</v>
      </c>
      <c r="AP888" t="s">
        <v>13210</v>
      </c>
      <c r="AQ888" t="s">
        <v>13211</v>
      </c>
      <c r="AR888" t="s">
        <v>12555</v>
      </c>
      <c r="AS888">
        <v>2015</v>
      </c>
      <c r="AT888">
        <v>50</v>
      </c>
      <c r="AU888">
        <v>8</v>
      </c>
      <c r="AZ888">
        <v>1839</v>
      </c>
      <c r="BA888">
        <v>1846</v>
      </c>
      <c r="BC888" t="s">
        <v>13212</v>
      </c>
      <c r="BE888">
        <v>8</v>
      </c>
      <c r="BF888" t="s">
        <v>200</v>
      </c>
      <c r="BG888" t="s">
        <v>200</v>
      </c>
      <c r="BH888" t="s">
        <v>13213</v>
      </c>
      <c r="BI888" t="s">
        <v>13214</v>
      </c>
    </row>
    <row r="889" spans="1:62">
      <c r="A889" t="s">
        <v>62</v>
      </c>
      <c r="B889" t="s">
        <v>13215</v>
      </c>
      <c r="F889" t="s">
        <v>13216</v>
      </c>
      <c r="I889" t="s">
        <v>13217</v>
      </c>
      <c r="J889" t="s">
        <v>4974</v>
      </c>
      <c r="M889" t="s">
        <v>67</v>
      </c>
      <c r="N889" t="s">
        <v>68</v>
      </c>
      <c r="T889" t="s">
        <v>13218</v>
      </c>
      <c r="U889" t="s">
        <v>13219</v>
      </c>
      <c r="W889" t="s">
        <v>13220</v>
      </c>
      <c r="X889" t="s">
        <v>619</v>
      </c>
      <c r="Y889" t="s">
        <v>620</v>
      </c>
      <c r="AB889" t="s">
        <v>13221</v>
      </c>
      <c r="AC889" t="s">
        <v>13222</v>
      </c>
      <c r="AE889">
        <v>67</v>
      </c>
      <c r="AF889">
        <v>0</v>
      </c>
      <c r="AG889">
        <v>0</v>
      </c>
      <c r="AH889">
        <v>18</v>
      </c>
      <c r="AI889">
        <v>19</v>
      </c>
      <c r="AJ889" t="s">
        <v>1289</v>
      </c>
      <c r="AK889" t="s">
        <v>1290</v>
      </c>
      <c r="AL889" t="s">
        <v>1291</v>
      </c>
      <c r="AM889" t="s">
        <v>4982</v>
      </c>
      <c r="AN889" t="s">
        <v>4983</v>
      </c>
      <c r="AP889" t="s">
        <v>4984</v>
      </c>
      <c r="AQ889" t="s">
        <v>4985</v>
      </c>
      <c r="AR889" t="s">
        <v>12555</v>
      </c>
      <c r="AS889">
        <v>2015</v>
      </c>
      <c r="AT889">
        <v>58</v>
      </c>
      <c r="AU889">
        <v>4</v>
      </c>
      <c r="AZ889">
        <v>242</v>
      </c>
      <c r="BA889">
        <v>251</v>
      </c>
      <c r="BC889" t="s">
        <v>13223</v>
      </c>
      <c r="BE889">
        <v>10</v>
      </c>
      <c r="BF889" t="s">
        <v>577</v>
      </c>
      <c r="BG889" t="s">
        <v>577</v>
      </c>
      <c r="BH889" t="s">
        <v>13224</v>
      </c>
      <c r="BI889" t="s">
        <v>13225</v>
      </c>
    </row>
    <row r="890" spans="1:62">
      <c r="A890" t="s">
        <v>62</v>
      </c>
      <c r="B890" t="s">
        <v>13226</v>
      </c>
      <c r="F890" t="s">
        <v>13227</v>
      </c>
      <c r="I890" t="s">
        <v>13228</v>
      </c>
      <c r="J890" t="s">
        <v>13229</v>
      </c>
      <c r="M890" t="s">
        <v>67</v>
      </c>
      <c r="N890" t="s">
        <v>68</v>
      </c>
      <c r="U890" t="s">
        <v>13230</v>
      </c>
      <c r="W890" t="s">
        <v>13231</v>
      </c>
      <c r="X890" t="s">
        <v>13232</v>
      </c>
      <c r="Y890" t="s">
        <v>13233</v>
      </c>
      <c r="Z890" t="s">
        <v>13234</v>
      </c>
      <c r="AA890" t="s">
        <v>13235</v>
      </c>
      <c r="AB890" t="s">
        <v>13236</v>
      </c>
      <c r="AC890" t="s">
        <v>13237</v>
      </c>
      <c r="AE890">
        <v>40</v>
      </c>
      <c r="AF890">
        <v>0</v>
      </c>
      <c r="AG890">
        <v>0</v>
      </c>
      <c r="AH890">
        <v>21</v>
      </c>
      <c r="AI890">
        <v>24</v>
      </c>
      <c r="AJ890" t="s">
        <v>213</v>
      </c>
      <c r="AK890" t="s">
        <v>214</v>
      </c>
      <c r="AL890" t="s">
        <v>215</v>
      </c>
      <c r="AM890" t="s">
        <v>13238</v>
      </c>
      <c r="AN890" t="s">
        <v>13239</v>
      </c>
      <c r="AP890" t="s">
        <v>13240</v>
      </c>
      <c r="AQ890" t="s">
        <v>13241</v>
      </c>
      <c r="AR890" t="s">
        <v>12555</v>
      </c>
      <c r="AS890">
        <v>2015</v>
      </c>
      <c r="AT890">
        <v>21</v>
      </c>
      <c r="AU890">
        <v>8</v>
      </c>
      <c r="AZ890">
        <v>1797</v>
      </c>
      <c r="BA890">
        <v>1804</v>
      </c>
      <c r="BC890" t="s">
        <v>13242</v>
      </c>
      <c r="BE890">
        <v>8</v>
      </c>
      <c r="BF890" t="s">
        <v>13243</v>
      </c>
      <c r="BG890" t="s">
        <v>13244</v>
      </c>
      <c r="BH890" t="s">
        <v>13245</v>
      </c>
      <c r="BI890" t="s">
        <v>13246</v>
      </c>
    </row>
    <row r="891" spans="1:62">
      <c r="A891" t="s">
        <v>62</v>
      </c>
      <c r="B891" t="s">
        <v>13247</v>
      </c>
      <c r="F891" t="s">
        <v>13248</v>
      </c>
      <c r="I891" t="s">
        <v>13249</v>
      </c>
      <c r="J891" t="s">
        <v>1322</v>
      </c>
      <c r="M891" t="s">
        <v>67</v>
      </c>
      <c r="N891" t="s">
        <v>68</v>
      </c>
      <c r="T891" t="s">
        <v>13250</v>
      </c>
      <c r="U891" t="s">
        <v>13251</v>
      </c>
      <c r="W891" t="s">
        <v>13252</v>
      </c>
      <c r="X891" t="s">
        <v>3552</v>
      </c>
      <c r="Y891" t="s">
        <v>3553</v>
      </c>
      <c r="AB891" t="s">
        <v>13253</v>
      </c>
      <c r="AC891" t="s">
        <v>13254</v>
      </c>
      <c r="AE891">
        <v>57</v>
      </c>
      <c r="AF891">
        <v>1</v>
      </c>
      <c r="AG891">
        <v>1</v>
      </c>
      <c r="AH891">
        <v>17</v>
      </c>
      <c r="AI891">
        <v>17</v>
      </c>
      <c r="AJ891" t="s">
        <v>1289</v>
      </c>
      <c r="AK891" t="s">
        <v>1290</v>
      </c>
      <c r="AL891" t="s">
        <v>1291</v>
      </c>
      <c r="AM891" t="s">
        <v>1330</v>
      </c>
      <c r="AN891" t="s">
        <v>1331</v>
      </c>
      <c r="AP891" t="s">
        <v>1332</v>
      </c>
      <c r="AQ891" t="s">
        <v>1333</v>
      </c>
      <c r="AR891" t="s">
        <v>12555</v>
      </c>
      <c r="AS891">
        <v>2015</v>
      </c>
      <c r="AT891">
        <v>290</v>
      </c>
      <c r="AU891">
        <v>4</v>
      </c>
      <c r="AZ891">
        <v>1379</v>
      </c>
      <c r="BA891">
        <v>1391</v>
      </c>
      <c r="BC891" t="s">
        <v>13255</v>
      </c>
      <c r="BE891">
        <v>13</v>
      </c>
      <c r="BF891" t="s">
        <v>1335</v>
      </c>
      <c r="BG891" t="s">
        <v>1335</v>
      </c>
      <c r="BH891" t="s">
        <v>13256</v>
      </c>
      <c r="BI891" t="s">
        <v>13257</v>
      </c>
      <c r="BJ891">
        <v>25666462</v>
      </c>
    </row>
    <row r="892" spans="1:62">
      <c r="A892" t="s">
        <v>62</v>
      </c>
      <c r="B892" t="s">
        <v>13258</v>
      </c>
      <c r="F892" t="s">
        <v>13259</v>
      </c>
      <c r="I892" t="s">
        <v>13260</v>
      </c>
      <c r="J892" t="s">
        <v>8166</v>
      </c>
      <c r="M892" t="s">
        <v>67</v>
      </c>
      <c r="N892" t="s">
        <v>68</v>
      </c>
      <c r="T892" t="s">
        <v>13261</v>
      </c>
      <c r="U892" t="s">
        <v>13262</v>
      </c>
      <c r="W892" t="s">
        <v>13263</v>
      </c>
      <c r="X892" t="s">
        <v>13264</v>
      </c>
      <c r="Y892" t="s">
        <v>13265</v>
      </c>
      <c r="AB892" t="s">
        <v>13266</v>
      </c>
      <c r="AC892" t="s">
        <v>13267</v>
      </c>
      <c r="AE892">
        <v>39</v>
      </c>
      <c r="AF892">
        <v>0</v>
      </c>
      <c r="AG892">
        <v>0</v>
      </c>
      <c r="AH892">
        <v>22</v>
      </c>
      <c r="AI892">
        <v>22</v>
      </c>
      <c r="AJ892" t="s">
        <v>213</v>
      </c>
      <c r="AK892" t="s">
        <v>964</v>
      </c>
      <c r="AL892" t="s">
        <v>965</v>
      </c>
      <c r="AM892" t="s">
        <v>8172</v>
      </c>
      <c r="AN892" t="s">
        <v>8173</v>
      </c>
      <c r="AP892" t="s">
        <v>8174</v>
      </c>
      <c r="AQ892" t="s">
        <v>8175</v>
      </c>
      <c r="AR892" t="s">
        <v>12555</v>
      </c>
      <c r="AS892">
        <v>2015</v>
      </c>
      <c r="AT892">
        <v>122</v>
      </c>
      <c r="AU892">
        <v>2</v>
      </c>
      <c r="AZ892">
        <v>435</v>
      </c>
      <c r="BA892">
        <v>444</v>
      </c>
      <c r="BC892" t="s">
        <v>13268</v>
      </c>
      <c r="BE892">
        <v>10</v>
      </c>
      <c r="BF892" t="s">
        <v>1139</v>
      </c>
      <c r="BG892" t="s">
        <v>1139</v>
      </c>
      <c r="BH892" t="s">
        <v>13269</v>
      </c>
      <c r="BI892" t="s">
        <v>13270</v>
      </c>
    </row>
    <row r="893" spans="1:62">
      <c r="A893" t="s">
        <v>62</v>
      </c>
      <c r="B893" t="s">
        <v>13271</v>
      </c>
      <c r="F893" t="s">
        <v>13272</v>
      </c>
      <c r="I893" t="s">
        <v>13273</v>
      </c>
      <c r="J893" t="s">
        <v>9955</v>
      </c>
      <c r="M893" t="s">
        <v>67</v>
      </c>
      <c r="N893" t="s">
        <v>68</v>
      </c>
      <c r="T893" t="s">
        <v>13274</v>
      </c>
      <c r="U893" t="s">
        <v>13275</v>
      </c>
      <c r="W893" t="s">
        <v>13276</v>
      </c>
      <c r="X893" t="s">
        <v>13277</v>
      </c>
      <c r="Y893" t="s">
        <v>13278</v>
      </c>
      <c r="AB893" t="s">
        <v>9961</v>
      </c>
      <c r="AC893" t="s">
        <v>13279</v>
      </c>
      <c r="AE893">
        <v>90</v>
      </c>
      <c r="AF893">
        <v>1</v>
      </c>
      <c r="AG893">
        <v>1</v>
      </c>
      <c r="AH893">
        <v>18</v>
      </c>
      <c r="AI893">
        <v>19</v>
      </c>
      <c r="AJ893" t="s">
        <v>213</v>
      </c>
      <c r="AK893" t="s">
        <v>964</v>
      </c>
      <c r="AL893" t="s">
        <v>965</v>
      </c>
      <c r="AM893" t="s">
        <v>9963</v>
      </c>
      <c r="AN893" t="s">
        <v>9964</v>
      </c>
      <c r="AP893" t="s">
        <v>9965</v>
      </c>
      <c r="AQ893" t="s">
        <v>9966</v>
      </c>
      <c r="AR893" t="s">
        <v>12555</v>
      </c>
      <c r="AS893">
        <v>2015</v>
      </c>
      <c r="AT893">
        <v>41</v>
      </c>
      <c r="AU893">
        <v>4</v>
      </c>
      <c r="AZ893">
        <v>937</v>
      </c>
      <c r="BA893">
        <v>950</v>
      </c>
      <c r="BC893" t="s">
        <v>13280</v>
      </c>
      <c r="BE893">
        <v>14</v>
      </c>
      <c r="BF893" t="s">
        <v>9968</v>
      </c>
      <c r="BG893" t="s">
        <v>9968</v>
      </c>
      <c r="BH893" t="s">
        <v>13281</v>
      </c>
      <c r="BI893" t="s">
        <v>13282</v>
      </c>
      <c r="BJ893">
        <v>25939714</v>
      </c>
    </row>
    <row r="894" spans="1:62">
      <c r="A894" t="s">
        <v>62</v>
      </c>
      <c r="B894" t="s">
        <v>13283</v>
      </c>
      <c r="F894" t="s">
        <v>13284</v>
      </c>
      <c r="I894" t="s">
        <v>13285</v>
      </c>
      <c r="J894" t="s">
        <v>13286</v>
      </c>
      <c r="M894" t="s">
        <v>67</v>
      </c>
      <c r="N894" t="s">
        <v>68</v>
      </c>
      <c r="T894" t="s">
        <v>13287</v>
      </c>
      <c r="U894" t="s">
        <v>13288</v>
      </c>
      <c r="W894" t="s">
        <v>13289</v>
      </c>
      <c r="X894" t="s">
        <v>13290</v>
      </c>
      <c r="Y894" t="s">
        <v>13291</v>
      </c>
      <c r="AB894" t="s">
        <v>13292</v>
      </c>
      <c r="AC894" t="s">
        <v>13293</v>
      </c>
      <c r="AE894">
        <v>69</v>
      </c>
      <c r="AF894">
        <v>0</v>
      </c>
      <c r="AG894">
        <v>0</v>
      </c>
      <c r="AH894">
        <v>26</v>
      </c>
      <c r="AI894">
        <v>28</v>
      </c>
      <c r="AJ894" t="s">
        <v>358</v>
      </c>
      <c r="AK894" t="s">
        <v>359</v>
      </c>
      <c r="AL894" t="s">
        <v>360</v>
      </c>
      <c r="AM894" t="s">
        <v>13294</v>
      </c>
      <c r="AN894" t="s">
        <v>13295</v>
      </c>
      <c r="AP894" t="s">
        <v>13296</v>
      </c>
      <c r="AQ894" t="s">
        <v>13297</v>
      </c>
      <c r="AR894" t="s">
        <v>12555</v>
      </c>
      <c r="AS894">
        <v>2015</v>
      </c>
      <c r="AT894">
        <v>24</v>
      </c>
      <c r="AU894">
        <v>4</v>
      </c>
      <c r="AZ894">
        <v>442</v>
      </c>
      <c r="BA894">
        <v>453</v>
      </c>
      <c r="BC894" t="s">
        <v>13298</v>
      </c>
      <c r="BE894">
        <v>12</v>
      </c>
      <c r="BF894" t="s">
        <v>2805</v>
      </c>
      <c r="BG894" t="s">
        <v>2805</v>
      </c>
      <c r="BH894" t="s">
        <v>13299</v>
      </c>
      <c r="BI894" t="s">
        <v>13300</v>
      </c>
      <c r="BJ894">
        <v>25824261</v>
      </c>
    </row>
    <row r="895" spans="1:62">
      <c r="A895" t="s">
        <v>62</v>
      </c>
      <c r="B895" t="s">
        <v>13301</v>
      </c>
      <c r="F895" t="s">
        <v>13302</v>
      </c>
      <c r="I895" t="s">
        <v>13303</v>
      </c>
      <c r="J895" t="s">
        <v>3852</v>
      </c>
      <c r="M895" t="s">
        <v>67</v>
      </c>
      <c r="N895" t="s">
        <v>68</v>
      </c>
      <c r="T895" t="s">
        <v>13304</v>
      </c>
      <c r="U895" t="s">
        <v>13305</v>
      </c>
      <c r="W895" t="s">
        <v>13306</v>
      </c>
      <c r="X895" t="s">
        <v>1816</v>
      </c>
      <c r="Y895" t="s">
        <v>1817</v>
      </c>
      <c r="AB895" t="s">
        <v>13307</v>
      </c>
      <c r="AC895" t="s">
        <v>13308</v>
      </c>
      <c r="AE895">
        <v>28</v>
      </c>
      <c r="AF895">
        <v>0</v>
      </c>
      <c r="AG895">
        <v>0</v>
      </c>
      <c r="AH895">
        <v>9</v>
      </c>
      <c r="AI895">
        <v>13</v>
      </c>
      <c r="AJ895" t="s">
        <v>1519</v>
      </c>
      <c r="AK895" t="s">
        <v>214</v>
      </c>
      <c r="AL895" t="s">
        <v>1520</v>
      </c>
      <c r="AM895" t="s">
        <v>3860</v>
      </c>
      <c r="AN895" t="s">
        <v>3861</v>
      </c>
      <c r="AP895" t="s">
        <v>3862</v>
      </c>
      <c r="AQ895" t="s">
        <v>3863</v>
      </c>
      <c r="AR895" t="s">
        <v>12555</v>
      </c>
      <c r="AS895">
        <v>2015</v>
      </c>
      <c r="AT895">
        <v>98</v>
      </c>
      <c r="AU895">
        <v>8</v>
      </c>
      <c r="AZ895">
        <v>5091</v>
      </c>
      <c r="BA895">
        <v>5101</v>
      </c>
      <c r="BC895" t="s">
        <v>13309</v>
      </c>
      <c r="BE895">
        <v>11</v>
      </c>
      <c r="BF895" t="s">
        <v>3865</v>
      </c>
      <c r="BG895" t="s">
        <v>3866</v>
      </c>
      <c r="BH895" t="s">
        <v>13310</v>
      </c>
      <c r="BI895" t="s">
        <v>13311</v>
      </c>
    </row>
    <row r="896" spans="1:62">
      <c r="A896" t="s">
        <v>62</v>
      </c>
      <c r="B896" t="s">
        <v>13312</v>
      </c>
      <c r="F896" t="s">
        <v>13313</v>
      </c>
      <c r="I896" t="s">
        <v>13314</v>
      </c>
      <c r="J896" t="s">
        <v>13315</v>
      </c>
      <c r="M896" t="s">
        <v>67</v>
      </c>
      <c r="N896" t="s">
        <v>68</v>
      </c>
      <c r="U896" t="s">
        <v>13316</v>
      </c>
      <c r="W896" t="s">
        <v>13317</v>
      </c>
      <c r="X896" t="s">
        <v>13318</v>
      </c>
      <c r="Y896" t="s">
        <v>13319</v>
      </c>
      <c r="AB896" t="s">
        <v>13320</v>
      </c>
      <c r="AC896" t="s">
        <v>13321</v>
      </c>
      <c r="AE896">
        <v>42</v>
      </c>
      <c r="AF896">
        <v>0</v>
      </c>
      <c r="AG896">
        <v>0</v>
      </c>
      <c r="AH896">
        <v>13</v>
      </c>
      <c r="AI896">
        <v>13</v>
      </c>
      <c r="AJ896" t="s">
        <v>358</v>
      </c>
      <c r="AK896" t="s">
        <v>359</v>
      </c>
      <c r="AL896" t="s">
        <v>360</v>
      </c>
      <c r="AM896" t="s">
        <v>13322</v>
      </c>
      <c r="AN896" t="s">
        <v>13323</v>
      </c>
      <c r="AP896" t="s">
        <v>13324</v>
      </c>
      <c r="AQ896" t="s">
        <v>13325</v>
      </c>
      <c r="AR896" t="s">
        <v>12555</v>
      </c>
      <c r="AS896">
        <v>2015</v>
      </c>
      <c r="AT896">
        <v>46</v>
      </c>
      <c r="AU896">
        <v>4</v>
      </c>
      <c r="AZ896">
        <v>421</v>
      </c>
      <c r="BA896">
        <v>433</v>
      </c>
      <c r="BC896" t="s">
        <v>13326</v>
      </c>
      <c r="BE896">
        <v>13</v>
      </c>
      <c r="BF896" t="s">
        <v>367</v>
      </c>
      <c r="BG896" t="s">
        <v>367</v>
      </c>
      <c r="BH896" t="s">
        <v>13327</v>
      </c>
      <c r="BI896" t="s">
        <v>13328</v>
      </c>
    </row>
    <row r="897" spans="1:62">
      <c r="A897" t="s">
        <v>62</v>
      </c>
      <c r="B897" t="s">
        <v>13329</v>
      </c>
      <c r="F897" t="s">
        <v>13330</v>
      </c>
      <c r="I897" t="s">
        <v>13331</v>
      </c>
      <c r="J897" t="s">
        <v>13332</v>
      </c>
      <c r="M897" t="s">
        <v>67</v>
      </c>
      <c r="N897" t="s">
        <v>68</v>
      </c>
      <c r="T897" t="s">
        <v>13333</v>
      </c>
      <c r="U897" t="s">
        <v>13334</v>
      </c>
      <c r="W897" t="s">
        <v>13335</v>
      </c>
      <c r="X897" t="s">
        <v>13336</v>
      </c>
      <c r="Y897" t="s">
        <v>7320</v>
      </c>
      <c r="AB897" t="s">
        <v>13337</v>
      </c>
      <c r="AC897" t="s">
        <v>13338</v>
      </c>
      <c r="AE897">
        <v>63</v>
      </c>
      <c r="AF897">
        <v>0</v>
      </c>
      <c r="AG897">
        <v>0</v>
      </c>
      <c r="AH897">
        <v>18</v>
      </c>
      <c r="AI897">
        <v>18</v>
      </c>
      <c r="AJ897" t="s">
        <v>5309</v>
      </c>
      <c r="AK897" t="s">
        <v>5310</v>
      </c>
      <c r="AL897" t="s">
        <v>5311</v>
      </c>
      <c r="AM897" t="s">
        <v>13339</v>
      </c>
      <c r="AN897" t="s">
        <v>13340</v>
      </c>
      <c r="AP897" t="s">
        <v>13341</v>
      </c>
      <c r="AQ897" t="s">
        <v>13342</v>
      </c>
      <c r="AR897" t="s">
        <v>12555</v>
      </c>
      <c r="AS897">
        <v>2015</v>
      </c>
      <c r="AT897">
        <v>301</v>
      </c>
      <c r="AU897">
        <v>7</v>
      </c>
      <c r="AZ897">
        <v>1781</v>
      </c>
      <c r="BA897">
        <v>1791</v>
      </c>
      <c r="BC897" t="s">
        <v>13343</v>
      </c>
      <c r="BE897">
        <v>11</v>
      </c>
      <c r="BF897" t="s">
        <v>13344</v>
      </c>
      <c r="BG897" t="s">
        <v>13344</v>
      </c>
      <c r="BH897" t="s">
        <v>13345</v>
      </c>
      <c r="BI897" t="s">
        <v>13346</v>
      </c>
    </row>
    <row r="898" spans="1:62">
      <c r="A898" t="s">
        <v>62</v>
      </c>
      <c r="B898" t="s">
        <v>13347</v>
      </c>
      <c r="F898" t="s">
        <v>13348</v>
      </c>
      <c r="I898" t="s">
        <v>13349</v>
      </c>
      <c r="J898" t="s">
        <v>3362</v>
      </c>
      <c r="M898" t="s">
        <v>67</v>
      </c>
      <c r="N898" t="s">
        <v>68</v>
      </c>
      <c r="T898" t="s">
        <v>13350</v>
      </c>
      <c r="U898" t="s">
        <v>13351</v>
      </c>
      <c r="W898" t="s">
        <v>13352</v>
      </c>
      <c r="X898" t="s">
        <v>13353</v>
      </c>
      <c r="Y898" t="s">
        <v>9238</v>
      </c>
      <c r="AB898" t="s">
        <v>13354</v>
      </c>
      <c r="AC898" t="s">
        <v>13355</v>
      </c>
      <c r="AE898">
        <v>21</v>
      </c>
      <c r="AF898">
        <v>0</v>
      </c>
      <c r="AG898">
        <v>0</v>
      </c>
      <c r="AH898">
        <v>2</v>
      </c>
      <c r="AI898">
        <v>2</v>
      </c>
      <c r="AJ898" t="s">
        <v>213</v>
      </c>
      <c r="AK898" t="s">
        <v>964</v>
      </c>
      <c r="AL898" t="s">
        <v>965</v>
      </c>
      <c r="AM898" t="s">
        <v>3370</v>
      </c>
      <c r="AN898" t="s">
        <v>3371</v>
      </c>
      <c r="AP898" t="s">
        <v>3372</v>
      </c>
      <c r="AQ898" t="s">
        <v>3373</v>
      </c>
      <c r="AR898" t="s">
        <v>12555</v>
      </c>
      <c r="AS898">
        <v>2015</v>
      </c>
      <c r="AT898">
        <v>108</v>
      </c>
      <c r="AU898">
        <v>2</v>
      </c>
      <c r="AZ898">
        <v>377</v>
      </c>
      <c r="BA898">
        <v>382</v>
      </c>
      <c r="BC898" t="s">
        <v>13356</v>
      </c>
      <c r="BE898">
        <v>6</v>
      </c>
      <c r="BF898" t="s">
        <v>848</v>
      </c>
      <c r="BG898" t="s">
        <v>848</v>
      </c>
      <c r="BH898" t="s">
        <v>13357</v>
      </c>
      <c r="BI898" t="s">
        <v>13358</v>
      </c>
      <c r="BJ898">
        <v>26002076</v>
      </c>
    </row>
    <row r="899" spans="1:62">
      <c r="A899" t="s">
        <v>62</v>
      </c>
      <c r="B899" t="s">
        <v>3599</v>
      </c>
      <c r="F899" t="s">
        <v>3600</v>
      </c>
      <c r="I899" t="s">
        <v>13359</v>
      </c>
      <c r="J899" t="s">
        <v>10032</v>
      </c>
      <c r="M899" t="s">
        <v>67</v>
      </c>
      <c r="N899" t="s">
        <v>68</v>
      </c>
      <c r="T899" t="s">
        <v>13360</v>
      </c>
      <c r="U899" t="s">
        <v>13361</v>
      </c>
      <c r="W899" t="s">
        <v>13362</v>
      </c>
      <c r="X899" t="s">
        <v>13363</v>
      </c>
      <c r="Y899" t="s">
        <v>3147</v>
      </c>
      <c r="AB899" t="s">
        <v>13364</v>
      </c>
      <c r="AC899" t="s">
        <v>13365</v>
      </c>
      <c r="AE899">
        <v>40</v>
      </c>
      <c r="AF899">
        <v>0</v>
      </c>
      <c r="AG899">
        <v>0</v>
      </c>
      <c r="AH899">
        <v>14</v>
      </c>
      <c r="AI899">
        <v>14</v>
      </c>
      <c r="AJ899" t="s">
        <v>213</v>
      </c>
      <c r="AK899" t="s">
        <v>964</v>
      </c>
      <c r="AL899" t="s">
        <v>965</v>
      </c>
      <c r="AM899" t="s">
        <v>10040</v>
      </c>
      <c r="AN899" t="s">
        <v>10041</v>
      </c>
      <c r="AP899" t="s">
        <v>10042</v>
      </c>
      <c r="AQ899" t="s">
        <v>10043</v>
      </c>
      <c r="AR899" t="s">
        <v>12555</v>
      </c>
      <c r="AS899">
        <v>2015</v>
      </c>
      <c r="AT899">
        <v>23</v>
      </c>
      <c r="AU899">
        <v>4</v>
      </c>
      <c r="AZ899">
        <v>883</v>
      </c>
      <c r="BA899">
        <v>893</v>
      </c>
      <c r="BC899" t="s">
        <v>13366</v>
      </c>
      <c r="BE899">
        <v>11</v>
      </c>
      <c r="BF899" t="s">
        <v>367</v>
      </c>
      <c r="BG899" t="s">
        <v>367</v>
      </c>
      <c r="BH899" t="s">
        <v>13367</v>
      </c>
      <c r="BI899" t="s">
        <v>13368</v>
      </c>
    </row>
    <row r="900" spans="1:62">
      <c r="A900" t="s">
        <v>62</v>
      </c>
      <c r="B900" t="s">
        <v>13369</v>
      </c>
      <c r="F900" t="s">
        <v>13370</v>
      </c>
      <c r="I900" t="s">
        <v>13371</v>
      </c>
      <c r="J900" t="s">
        <v>10032</v>
      </c>
      <c r="M900" t="s">
        <v>67</v>
      </c>
      <c r="N900" t="s">
        <v>68</v>
      </c>
      <c r="T900" t="s">
        <v>13372</v>
      </c>
      <c r="U900" t="s">
        <v>13373</v>
      </c>
      <c r="W900" t="s">
        <v>13374</v>
      </c>
      <c r="X900" t="s">
        <v>13375</v>
      </c>
      <c r="Y900" t="s">
        <v>3817</v>
      </c>
      <c r="AB900" t="s">
        <v>13376</v>
      </c>
      <c r="AC900" t="s">
        <v>13377</v>
      </c>
      <c r="AE900">
        <v>44</v>
      </c>
      <c r="AF900">
        <v>0</v>
      </c>
      <c r="AG900">
        <v>0</v>
      </c>
      <c r="AH900">
        <v>4</v>
      </c>
      <c r="AI900">
        <v>4</v>
      </c>
      <c r="AJ900" t="s">
        <v>213</v>
      </c>
      <c r="AK900" t="s">
        <v>964</v>
      </c>
      <c r="AL900" t="s">
        <v>965</v>
      </c>
      <c r="AM900" t="s">
        <v>10040</v>
      </c>
      <c r="AN900" t="s">
        <v>10041</v>
      </c>
      <c r="AP900" t="s">
        <v>10042</v>
      </c>
      <c r="AQ900" t="s">
        <v>10043</v>
      </c>
      <c r="AR900" t="s">
        <v>12555</v>
      </c>
      <c r="AS900">
        <v>2015</v>
      </c>
      <c r="AT900">
        <v>23</v>
      </c>
      <c r="AU900">
        <v>4</v>
      </c>
      <c r="AZ900">
        <v>981</v>
      </c>
      <c r="BA900">
        <v>996</v>
      </c>
      <c r="BC900" t="s">
        <v>13378</v>
      </c>
      <c r="BE900">
        <v>16</v>
      </c>
      <c r="BF900" t="s">
        <v>367</v>
      </c>
      <c r="BG900" t="s">
        <v>367</v>
      </c>
      <c r="BH900" t="s">
        <v>13367</v>
      </c>
      <c r="BI900" t="s">
        <v>13379</v>
      </c>
    </row>
    <row r="901" spans="1:62">
      <c r="A901" t="s">
        <v>62</v>
      </c>
      <c r="B901" t="s">
        <v>13380</v>
      </c>
      <c r="F901" t="s">
        <v>13381</v>
      </c>
      <c r="I901" t="s">
        <v>13382</v>
      </c>
      <c r="J901" t="s">
        <v>3142</v>
      </c>
      <c r="M901" t="s">
        <v>67</v>
      </c>
      <c r="N901" t="s">
        <v>68</v>
      </c>
      <c r="T901" t="s">
        <v>13383</v>
      </c>
      <c r="U901" t="s">
        <v>13384</v>
      </c>
      <c r="W901" t="s">
        <v>13385</v>
      </c>
      <c r="X901" t="s">
        <v>947</v>
      </c>
      <c r="Y901" t="s">
        <v>948</v>
      </c>
      <c r="Z901" t="s">
        <v>4264</v>
      </c>
      <c r="AA901" t="s">
        <v>4265</v>
      </c>
      <c r="AB901" t="s">
        <v>13386</v>
      </c>
      <c r="AC901" t="s">
        <v>13387</v>
      </c>
      <c r="AE901">
        <v>33</v>
      </c>
      <c r="AF901">
        <v>0</v>
      </c>
      <c r="AG901">
        <v>0</v>
      </c>
      <c r="AH901">
        <v>13</v>
      </c>
      <c r="AI901">
        <v>17</v>
      </c>
      <c r="AJ901" t="s">
        <v>213</v>
      </c>
      <c r="AK901" t="s">
        <v>214</v>
      </c>
      <c r="AL901" t="s">
        <v>215</v>
      </c>
      <c r="AM901" t="s">
        <v>3150</v>
      </c>
      <c r="AN901" t="s">
        <v>3151</v>
      </c>
      <c r="AP901" t="s">
        <v>3152</v>
      </c>
      <c r="AQ901" t="s">
        <v>3153</v>
      </c>
      <c r="AR901" t="s">
        <v>12555</v>
      </c>
      <c r="AS901">
        <v>2015</v>
      </c>
      <c r="AT901">
        <v>95</v>
      </c>
      <c r="AU901">
        <v>2</v>
      </c>
      <c r="AZ901">
        <v>265</v>
      </c>
      <c r="BA901">
        <v>271</v>
      </c>
      <c r="BC901" t="s">
        <v>13388</v>
      </c>
      <c r="BE901">
        <v>7</v>
      </c>
      <c r="BF901" t="s">
        <v>3155</v>
      </c>
      <c r="BG901" t="s">
        <v>3156</v>
      </c>
      <c r="BH901" t="s">
        <v>13389</v>
      </c>
      <c r="BI901" t="s">
        <v>13390</v>
      </c>
      <c r="BJ901">
        <v>25952700</v>
      </c>
    </row>
    <row r="902" spans="1:62">
      <c r="A902" t="s">
        <v>62</v>
      </c>
      <c r="B902" t="s">
        <v>13391</v>
      </c>
      <c r="F902" t="s">
        <v>13392</v>
      </c>
      <c r="I902" t="s">
        <v>13393</v>
      </c>
      <c r="J902" t="s">
        <v>9619</v>
      </c>
      <c r="M902" t="s">
        <v>67</v>
      </c>
      <c r="N902" t="s">
        <v>4125</v>
      </c>
      <c r="W902" t="s">
        <v>13394</v>
      </c>
      <c r="X902" t="s">
        <v>13395</v>
      </c>
      <c r="AE902">
        <v>1</v>
      </c>
      <c r="AF902">
        <v>0</v>
      </c>
      <c r="AG902">
        <v>0</v>
      </c>
      <c r="AH902">
        <v>0</v>
      </c>
      <c r="AI902">
        <v>0</v>
      </c>
      <c r="AJ902" t="s">
        <v>912</v>
      </c>
      <c r="AK902" t="s">
        <v>768</v>
      </c>
      <c r="AL902" t="s">
        <v>913</v>
      </c>
      <c r="AM902" t="s">
        <v>9626</v>
      </c>
      <c r="AN902" t="s">
        <v>9627</v>
      </c>
      <c r="AP902" t="s">
        <v>9628</v>
      </c>
      <c r="AQ902" t="s">
        <v>9629</v>
      </c>
      <c r="AR902" t="s">
        <v>12555</v>
      </c>
      <c r="AS902">
        <v>2015</v>
      </c>
      <c r="AT902">
        <v>83</v>
      </c>
      <c r="AU902">
        <v>8</v>
      </c>
      <c r="AZ902">
        <v>3340</v>
      </c>
      <c r="BA902">
        <v>3340</v>
      </c>
      <c r="BC902" t="s">
        <v>13396</v>
      </c>
      <c r="BE902">
        <v>1</v>
      </c>
      <c r="BF902" t="s">
        <v>9631</v>
      </c>
      <c r="BG902" t="s">
        <v>9631</v>
      </c>
      <c r="BH902" t="s">
        <v>13397</v>
      </c>
      <c r="BI902" t="s">
        <v>13398</v>
      </c>
      <c r="BJ902">
        <v>26157089</v>
      </c>
    </row>
    <row r="903" spans="1:62">
      <c r="A903" t="s">
        <v>62</v>
      </c>
      <c r="B903" t="s">
        <v>13399</v>
      </c>
      <c r="F903" t="s">
        <v>13400</v>
      </c>
      <c r="I903" t="s">
        <v>13401</v>
      </c>
      <c r="J903" t="s">
        <v>7730</v>
      </c>
      <c r="M903" t="s">
        <v>67</v>
      </c>
      <c r="N903" t="s">
        <v>68</v>
      </c>
      <c r="T903" t="s">
        <v>13402</v>
      </c>
      <c r="U903" t="s">
        <v>13403</v>
      </c>
      <c r="W903" t="s">
        <v>13404</v>
      </c>
      <c r="X903" t="s">
        <v>7413</v>
      </c>
      <c r="Y903" t="s">
        <v>7734</v>
      </c>
      <c r="AB903" t="s">
        <v>13405</v>
      </c>
      <c r="AC903" t="s">
        <v>13406</v>
      </c>
      <c r="AE903">
        <v>35</v>
      </c>
      <c r="AF903">
        <v>0</v>
      </c>
      <c r="AG903">
        <v>0</v>
      </c>
      <c r="AH903">
        <v>18</v>
      </c>
      <c r="AI903">
        <v>21</v>
      </c>
      <c r="AJ903" t="s">
        <v>358</v>
      </c>
      <c r="AK903" t="s">
        <v>359</v>
      </c>
      <c r="AL903" t="s">
        <v>360</v>
      </c>
      <c r="AM903" t="s">
        <v>7737</v>
      </c>
      <c r="AN903" t="s">
        <v>7738</v>
      </c>
      <c r="AP903" t="s">
        <v>7739</v>
      </c>
      <c r="AQ903" t="s">
        <v>7740</v>
      </c>
      <c r="AR903" t="s">
        <v>12555</v>
      </c>
      <c r="AS903">
        <v>2015</v>
      </c>
      <c r="AT903">
        <v>134</v>
      </c>
      <c r="AU903">
        <v>3</v>
      </c>
      <c r="AZ903">
        <v>455</v>
      </c>
      <c r="BA903">
        <v>462</v>
      </c>
      <c r="BC903" t="s">
        <v>13407</v>
      </c>
      <c r="BE903">
        <v>8</v>
      </c>
      <c r="BF903" t="s">
        <v>7742</v>
      </c>
      <c r="BG903" t="s">
        <v>7743</v>
      </c>
      <c r="BH903" t="s">
        <v>13408</v>
      </c>
      <c r="BI903" t="s">
        <v>13409</v>
      </c>
      <c r="BJ903">
        <v>25951893</v>
      </c>
    </row>
    <row r="904" spans="1:62">
      <c r="A904" t="s">
        <v>62</v>
      </c>
      <c r="B904" t="s">
        <v>13410</v>
      </c>
      <c r="F904" t="s">
        <v>13411</v>
      </c>
      <c r="I904" t="s">
        <v>13412</v>
      </c>
      <c r="J904" t="s">
        <v>1126</v>
      </c>
      <c r="M904" t="s">
        <v>67</v>
      </c>
      <c r="N904" t="s">
        <v>977</v>
      </c>
      <c r="T904" t="s">
        <v>13413</v>
      </c>
      <c r="U904" t="s">
        <v>13414</v>
      </c>
      <c r="W904" t="s">
        <v>13415</v>
      </c>
      <c r="X904" t="s">
        <v>13416</v>
      </c>
      <c r="Y904" t="s">
        <v>13417</v>
      </c>
      <c r="Z904" t="s">
        <v>4702</v>
      </c>
      <c r="AB904" t="s">
        <v>13418</v>
      </c>
      <c r="AC904" t="s">
        <v>13419</v>
      </c>
      <c r="AE904">
        <v>101</v>
      </c>
      <c r="AF904">
        <v>1</v>
      </c>
      <c r="AG904">
        <v>1</v>
      </c>
      <c r="AH904">
        <v>38</v>
      </c>
      <c r="AI904">
        <v>51</v>
      </c>
      <c r="AJ904" t="s">
        <v>358</v>
      </c>
      <c r="AK904" t="s">
        <v>359</v>
      </c>
      <c r="AL904" t="s">
        <v>360</v>
      </c>
      <c r="AM904" t="s">
        <v>1134</v>
      </c>
      <c r="AN904" t="s">
        <v>1135</v>
      </c>
      <c r="AP904" t="s">
        <v>1136</v>
      </c>
      <c r="AQ904" t="s">
        <v>1137</v>
      </c>
      <c r="AR904" t="s">
        <v>12555</v>
      </c>
      <c r="AS904">
        <v>2015</v>
      </c>
      <c r="AT904">
        <v>13</v>
      </c>
      <c r="AU904">
        <v>6</v>
      </c>
      <c r="AZ904">
        <v>833</v>
      </c>
      <c r="BA904">
        <v>848</v>
      </c>
      <c r="BC904" t="s">
        <v>13420</v>
      </c>
      <c r="BE904">
        <v>16</v>
      </c>
      <c r="BF904" t="s">
        <v>1139</v>
      </c>
      <c r="BG904" t="s">
        <v>1139</v>
      </c>
      <c r="BH904" t="s">
        <v>13421</v>
      </c>
      <c r="BI904" t="s">
        <v>13422</v>
      </c>
      <c r="BJ904">
        <v>25599895</v>
      </c>
    </row>
    <row r="905" spans="1:62">
      <c r="A905" t="s">
        <v>62</v>
      </c>
      <c r="B905" t="s">
        <v>13423</v>
      </c>
      <c r="F905" t="s">
        <v>13424</v>
      </c>
      <c r="I905" t="s">
        <v>13425</v>
      </c>
      <c r="J905" t="s">
        <v>4831</v>
      </c>
      <c r="M905" t="s">
        <v>67</v>
      </c>
      <c r="N905" t="s">
        <v>68</v>
      </c>
      <c r="T905" t="s">
        <v>13426</v>
      </c>
      <c r="U905" t="s">
        <v>13427</v>
      </c>
      <c r="W905" t="s">
        <v>13428</v>
      </c>
      <c r="X905" t="s">
        <v>13429</v>
      </c>
      <c r="Y905" t="s">
        <v>3422</v>
      </c>
      <c r="AB905" t="s">
        <v>13430</v>
      </c>
      <c r="AC905" t="s">
        <v>13431</v>
      </c>
      <c r="AE905">
        <v>24</v>
      </c>
      <c r="AF905">
        <v>0</v>
      </c>
      <c r="AG905">
        <v>0</v>
      </c>
      <c r="AH905">
        <v>11</v>
      </c>
      <c r="AI905">
        <v>14</v>
      </c>
      <c r="AJ905" t="s">
        <v>4837</v>
      </c>
      <c r="AK905" t="s">
        <v>4838</v>
      </c>
      <c r="AL905" t="s">
        <v>4839</v>
      </c>
      <c r="AM905" t="s">
        <v>4840</v>
      </c>
      <c r="AN905" t="s">
        <v>4841</v>
      </c>
      <c r="AP905" t="s">
        <v>4842</v>
      </c>
      <c r="AQ905" t="s">
        <v>4843</v>
      </c>
      <c r="AR905" t="s">
        <v>12555</v>
      </c>
      <c r="AS905">
        <v>2015</v>
      </c>
      <c r="AT905">
        <v>28</v>
      </c>
      <c r="AU905">
        <v>8</v>
      </c>
      <c r="AZ905">
        <v>1140</v>
      </c>
      <c r="BA905">
        <v>1149</v>
      </c>
      <c r="BC905" t="s">
        <v>13432</v>
      </c>
      <c r="BE905">
        <v>10</v>
      </c>
      <c r="BF905" t="s">
        <v>697</v>
      </c>
      <c r="BG905" t="s">
        <v>473</v>
      </c>
      <c r="BH905" t="s">
        <v>13433</v>
      </c>
      <c r="BI905" t="s">
        <v>13434</v>
      </c>
      <c r="BJ905">
        <v>26104522</v>
      </c>
    </row>
    <row r="906" spans="1:62">
      <c r="A906" t="s">
        <v>62</v>
      </c>
      <c r="B906" t="s">
        <v>13435</v>
      </c>
      <c r="F906" t="s">
        <v>13436</v>
      </c>
      <c r="I906" t="s">
        <v>13437</v>
      </c>
      <c r="J906" t="s">
        <v>4831</v>
      </c>
      <c r="M906" t="s">
        <v>67</v>
      </c>
      <c r="N906" t="s">
        <v>68</v>
      </c>
      <c r="T906" t="s">
        <v>13438</v>
      </c>
      <c r="U906" t="s">
        <v>13439</v>
      </c>
      <c r="W906" t="s">
        <v>13440</v>
      </c>
      <c r="X906" t="s">
        <v>13441</v>
      </c>
      <c r="Y906" t="s">
        <v>13442</v>
      </c>
      <c r="AB906" t="s">
        <v>13443</v>
      </c>
      <c r="AC906" t="s">
        <v>13444</v>
      </c>
      <c r="AE906">
        <v>21</v>
      </c>
      <c r="AF906">
        <v>0</v>
      </c>
      <c r="AG906">
        <v>0</v>
      </c>
      <c r="AH906">
        <v>5</v>
      </c>
      <c r="AI906">
        <v>5</v>
      </c>
      <c r="AJ906" t="s">
        <v>4837</v>
      </c>
      <c r="AK906" t="s">
        <v>4838</v>
      </c>
      <c r="AL906" t="s">
        <v>4839</v>
      </c>
      <c r="AM906" t="s">
        <v>4840</v>
      </c>
      <c r="AN906" t="s">
        <v>4841</v>
      </c>
      <c r="AP906" t="s">
        <v>4842</v>
      </c>
      <c r="AQ906" t="s">
        <v>4843</v>
      </c>
      <c r="AR906" t="s">
        <v>12555</v>
      </c>
      <c r="AS906">
        <v>2015</v>
      </c>
      <c r="AT906">
        <v>28</v>
      </c>
      <c r="AU906">
        <v>8</v>
      </c>
      <c r="AZ906">
        <v>1171</v>
      </c>
      <c r="BA906">
        <v>1177</v>
      </c>
      <c r="BC906" t="s">
        <v>13445</v>
      </c>
      <c r="BE906">
        <v>7</v>
      </c>
      <c r="BF906" t="s">
        <v>697</v>
      </c>
      <c r="BG906" t="s">
        <v>473</v>
      </c>
      <c r="BH906" t="s">
        <v>13433</v>
      </c>
      <c r="BI906" t="s">
        <v>13446</v>
      </c>
      <c r="BJ906">
        <v>26104526</v>
      </c>
    </row>
    <row r="907" spans="1:62">
      <c r="A907" t="s">
        <v>62</v>
      </c>
      <c r="B907" t="s">
        <v>13447</v>
      </c>
      <c r="F907" t="s">
        <v>13448</v>
      </c>
      <c r="I907" t="s">
        <v>13449</v>
      </c>
      <c r="J907" t="s">
        <v>13450</v>
      </c>
      <c r="M907" t="s">
        <v>67</v>
      </c>
      <c r="N907" t="s">
        <v>68</v>
      </c>
      <c r="T907" t="s">
        <v>13451</v>
      </c>
      <c r="U907" t="s">
        <v>13452</v>
      </c>
      <c r="W907" t="s">
        <v>13453</v>
      </c>
      <c r="X907" t="s">
        <v>13454</v>
      </c>
      <c r="Y907" t="s">
        <v>13455</v>
      </c>
      <c r="Z907" t="s">
        <v>11705</v>
      </c>
      <c r="AA907" t="s">
        <v>11706</v>
      </c>
      <c r="AB907" t="s">
        <v>11707</v>
      </c>
      <c r="AC907" t="s">
        <v>13456</v>
      </c>
      <c r="AE907">
        <v>41</v>
      </c>
      <c r="AF907">
        <v>0</v>
      </c>
      <c r="AG907">
        <v>0</v>
      </c>
      <c r="AH907">
        <v>21</v>
      </c>
      <c r="AI907">
        <v>28</v>
      </c>
      <c r="AJ907" t="s">
        <v>358</v>
      </c>
      <c r="AK907" t="s">
        <v>359</v>
      </c>
      <c r="AL907" t="s">
        <v>360</v>
      </c>
      <c r="AM907" t="s">
        <v>13457</v>
      </c>
      <c r="AN907" t="s">
        <v>13458</v>
      </c>
      <c r="AP907" t="s">
        <v>13459</v>
      </c>
      <c r="AQ907" t="s">
        <v>13460</v>
      </c>
      <c r="AR907" t="s">
        <v>12555</v>
      </c>
      <c r="AS907">
        <v>2015</v>
      </c>
      <c r="AT907">
        <v>201</v>
      </c>
      <c r="AU907">
        <v>4</v>
      </c>
      <c r="AZ907">
        <v>288</v>
      </c>
      <c r="BA907">
        <v>300</v>
      </c>
      <c r="BC907" t="s">
        <v>13461</v>
      </c>
      <c r="BE907">
        <v>13</v>
      </c>
      <c r="BF907" t="s">
        <v>3995</v>
      </c>
      <c r="BG907" t="s">
        <v>473</v>
      </c>
      <c r="BH907" t="s">
        <v>13462</v>
      </c>
      <c r="BI907" t="s">
        <v>13463</v>
      </c>
    </row>
    <row r="908" spans="1:62">
      <c r="A908" t="s">
        <v>62</v>
      </c>
      <c r="B908" t="s">
        <v>13464</v>
      </c>
      <c r="F908" t="s">
        <v>13465</v>
      </c>
      <c r="I908" t="s">
        <v>13466</v>
      </c>
      <c r="J908" t="s">
        <v>5475</v>
      </c>
      <c r="M908" t="s">
        <v>67</v>
      </c>
      <c r="N908" t="s">
        <v>68</v>
      </c>
      <c r="T908" t="s">
        <v>13467</v>
      </c>
      <c r="U908" t="s">
        <v>13468</v>
      </c>
      <c r="W908" t="s">
        <v>13469</v>
      </c>
      <c r="X908" t="s">
        <v>13470</v>
      </c>
      <c r="Y908" t="s">
        <v>13471</v>
      </c>
      <c r="AB908" t="s">
        <v>13472</v>
      </c>
      <c r="AC908" t="s">
        <v>13473</v>
      </c>
      <c r="AE908">
        <v>50</v>
      </c>
      <c r="AF908">
        <v>0</v>
      </c>
      <c r="AG908">
        <v>0</v>
      </c>
      <c r="AH908">
        <v>23</v>
      </c>
      <c r="AI908">
        <v>23</v>
      </c>
      <c r="AJ908" t="s">
        <v>5483</v>
      </c>
      <c r="AK908" t="s">
        <v>5484</v>
      </c>
      <c r="AL908" t="s">
        <v>5485</v>
      </c>
      <c r="AM908" t="s">
        <v>5486</v>
      </c>
      <c r="AP908" t="s">
        <v>5487</v>
      </c>
      <c r="AQ908" t="s">
        <v>5488</v>
      </c>
      <c r="AR908" t="s">
        <v>12555</v>
      </c>
      <c r="AS908">
        <v>2015</v>
      </c>
      <c r="AT908">
        <v>237</v>
      </c>
      <c r="AZ908">
        <v>24</v>
      </c>
      <c r="BA908">
        <v>32</v>
      </c>
      <c r="BC908" t="s">
        <v>13474</v>
      </c>
      <c r="BE908">
        <v>9</v>
      </c>
      <c r="BF908" t="s">
        <v>4735</v>
      </c>
      <c r="BG908" t="s">
        <v>4735</v>
      </c>
      <c r="BH908" t="s">
        <v>13475</v>
      </c>
      <c r="BI908" t="s">
        <v>13476</v>
      </c>
      <c r="BJ908">
        <v>26089149</v>
      </c>
    </row>
    <row r="909" spans="1:62">
      <c r="A909" t="s">
        <v>62</v>
      </c>
      <c r="B909" t="s">
        <v>13477</v>
      </c>
      <c r="F909" t="s">
        <v>13478</v>
      </c>
      <c r="I909" t="s">
        <v>13479</v>
      </c>
      <c r="J909" t="s">
        <v>1671</v>
      </c>
      <c r="M909" t="s">
        <v>67</v>
      </c>
      <c r="N909" t="s">
        <v>68</v>
      </c>
      <c r="T909" t="s">
        <v>13480</v>
      </c>
      <c r="U909" t="s">
        <v>13481</v>
      </c>
      <c r="W909" t="s">
        <v>13482</v>
      </c>
      <c r="X909" t="s">
        <v>13483</v>
      </c>
      <c r="Y909" t="s">
        <v>13484</v>
      </c>
      <c r="AB909" t="s">
        <v>13485</v>
      </c>
      <c r="AC909" t="s">
        <v>13486</v>
      </c>
      <c r="AE909">
        <v>65</v>
      </c>
      <c r="AF909">
        <v>0</v>
      </c>
      <c r="AG909">
        <v>0</v>
      </c>
      <c r="AH909">
        <v>38</v>
      </c>
      <c r="AI909">
        <v>39</v>
      </c>
      <c r="AJ909" t="s">
        <v>213</v>
      </c>
      <c r="AK909" t="s">
        <v>964</v>
      </c>
      <c r="AL909" t="s">
        <v>965</v>
      </c>
      <c r="AM909" t="s">
        <v>1679</v>
      </c>
      <c r="AN909" t="s">
        <v>1680</v>
      </c>
      <c r="AP909" t="s">
        <v>1681</v>
      </c>
      <c r="AQ909" t="s">
        <v>1682</v>
      </c>
      <c r="AR909" t="s">
        <v>12555</v>
      </c>
      <c r="AS909">
        <v>2015</v>
      </c>
      <c r="AT909">
        <v>142</v>
      </c>
      <c r="AU909">
        <v>4</v>
      </c>
      <c r="AZ909">
        <v>715</v>
      </c>
      <c r="BA909">
        <v>729</v>
      </c>
      <c r="BC909" t="s">
        <v>13487</v>
      </c>
      <c r="BE909">
        <v>15</v>
      </c>
      <c r="BF909" t="s">
        <v>1684</v>
      </c>
      <c r="BG909" t="s">
        <v>1685</v>
      </c>
      <c r="BH909" t="s">
        <v>13488</v>
      </c>
      <c r="BI909" t="s">
        <v>13489</v>
      </c>
    </row>
    <row r="910" spans="1:62">
      <c r="A910" t="s">
        <v>62</v>
      </c>
      <c r="B910" t="s">
        <v>13490</v>
      </c>
      <c r="F910" t="s">
        <v>13491</v>
      </c>
      <c r="I910" t="s">
        <v>13492</v>
      </c>
      <c r="J910" t="s">
        <v>3981</v>
      </c>
      <c r="M910" t="s">
        <v>67</v>
      </c>
      <c r="N910" t="s">
        <v>68</v>
      </c>
      <c r="T910" t="s">
        <v>13493</v>
      </c>
      <c r="U910" t="s">
        <v>13494</v>
      </c>
      <c r="W910" t="s">
        <v>13495</v>
      </c>
      <c r="X910" t="s">
        <v>13496</v>
      </c>
      <c r="Y910" t="s">
        <v>4049</v>
      </c>
      <c r="AB910" t="s">
        <v>13497</v>
      </c>
      <c r="AC910" t="s">
        <v>13498</v>
      </c>
      <c r="AE910">
        <v>53</v>
      </c>
      <c r="AF910">
        <v>0</v>
      </c>
      <c r="AG910">
        <v>0</v>
      </c>
      <c r="AH910">
        <v>19</v>
      </c>
      <c r="AI910">
        <v>29</v>
      </c>
      <c r="AJ910" t="s">
        <v>112</v>
      </c>
      <c r="AK910" t="s">
        <v>113</v>
      </c>
      <c r="AL910" t="s">
        <v>114</v>
      </c>
      <c r="AM910" t="s">
        <v>3990</v>
      </c>
      <c r="AN910" t="s">
        <v>3991</v>
      </c>
      <c r="AP910" t="s">
        <v>3992</v>
      </c>
      <c r="AQ910" t="s">
        <v>3993</v>
      </c>
      <c r="AR910" s="1">
        <v>42583</v>
      </c>
      <c r="AS910">
        <v>2015</v>
      </c>
      <c r="AT910">
        <v>179</v>
      </c>
      <c r="AZ910">
        <v>120</v>
      </c>
      <c r="BA910">
        <v>131</v>
      </c>
      <c r="BC910" t="s">
        <v>13499</v>
      </c>
      <c r="BE910">
        <v>12</v>
      </c>
      <c r="BF910" t="s">
        <v>3995</v>
      </c>
      <c r="BG910" t="s">
        <v>473</v>
      </c>
      <c r="BH910" t="s">
        <v>13500</v>
      </c>
      <c r="BI910" t="s">
        <v>13501</v>
      </c>
    </row>
    <row r="911" spans="1:62">
      <c r="A911" t="s">
        <v>62</v>
      </c>
      <c r="B911" t="s">
        <v>13502</v>
      </c>
      <c r="F911" t="s">
        <v>13503</v>
      </c>
      <c r="I911" t="s">
        <v>13504</v>
      </c>
      <c r="J911" t="s">
        <v>6479</v>
      </c>
      <c r="M911" t="s">
        <v>67</v>
      </c>
      <c r="N911" t="s">
        <v>68</v>
      </c>
      <c r="U911" t="s">
        <v>13505</v>
      </c>
      <c r="W911" t="s">
        <v>13506</v>
      </c>
      <c r="X911" t="s">
        <v>13507</v>
      </c>
      <c r="Y911" t="s">
        <v>5151</v>
      </c>
      <c r="AB911" t="s">
        <v>13508</v>
      </c>
      <c r="AC911" t="s">
        <v>13509</v>
      </c>
      <c r="AE911">
        <v>56</v>
      </c>
      <c r="AF911">
        <v>0</v>
      </c>
      <c r="AG911">
        <v>0</v>
      </c>
      <c r="AH911">
        <v>20</v>
      </c>
      <c r="AI911">
        <v>20</v>
      </c>
      <c r="AJ911" t="s">
        <v>213</v>
      </c>
      <c r="AK911" t="s">
        <v>214</v>
      </c>
      <c r="AL911" t="s">
        <v>215</v>
      </c>
      <c r="AM911" t="s">
        <v>6486</v>
      </c>
      <c r="AN911" t="s">
        <v>6487</v>
      </c>
      <c r="AP911" t="s">
        <v>6488</v>
      </c>
      <c r="AQ911" t="s">
        <v>6489</v>
      </c>
      <c r="AR911" t="s">
        <v>12555</v>
      </c>
      <c r="AS911">
        <v>2015</v>
      </c>
      <c r="AT911">
        <v>128</v>
      </c>
      <c r="AU911">
        <v>8</v>
      </c>
      <c r="AZ911">
        <v>1489</v>
      </c>
      <c r="BA911">
        <v>1505</v>
      </c>
      <c r="BC911" t="s">
        <v>13510</v>
      </c>
      <c r="BE911">
        <v>17</v>
      </c>
      <c r="BF911" t="s">
        <v>6491</v>
      </c>
      <c r="BG911" t="s">
        <v>6492</v>
      </c>
      <c r="BH911" t="s">
        <v>13511</v>
      </c>
      <c r="BI911" t="s">
        <v>13512</v>
      </c>
      <c r="BJ911">
        <v>25930057</v>
      </c>
    </row>
    <row r="912" spans="1:62">
      <c r="A912" t="s">
        <v>62</v>
      </c>
      <c r="B912" t="s">
        <v>13513</v>
      </c>
      <c r="F912" t="s">
        <v>13514</v>
      </c>
      <c r="I912" t="s">
        <v>13515</v>
      </c>
      <c r="J912" t="s">
        <v>13516</v>
      </c>
      <c r="M912" t="s">
        <v>67</v>
      </c>
      <c r="N912" t="s">
        <v>68</v>
      </c>
      <c r="T912" t="s">
        <v>13517</v>
      </c>
      <c r="U912" t="s">
        <v>13518</v>
      </c>
      <c r="W912" t="s">
        <v>13519</v>
      </c>
      <c r="X912" t="s">
        <v>13520</v>
      </c>
      <c r="Y912" t="s">
        <v>13521</v>
      </c>
      <c r="AB912" t="s">
        <v>13522</v>
      </c>
      <c r="AC912" t="s">
        <v>13523</v>
      </c>
      <c r="AE912">
        <v>74</v>
      </c>
      <c r="AF912">
        <v>1</v>
      </c>
      <c r="AG912">
        <v>1</v>
      </c>
      <c r="AH912">
        <v>11</v>
      </c>
      <c r="AI912">
        <v>12</v>
      </c>
      <c r="AJ912" t="s">
        <v>213</v>
      </c>
      <c r="AK912" t="s">
        <v>964</v>
      </c>
      <c r="AL912" t="s">
        <v>965</v>
      </c>
      <c r="AM912" t="s">
        <v>13524</v>
      </c>
      <c r="AN912" t="s">
        <v>13525</v>
      </c>
      <c r="AP912" t="s">
        <v>13526</v>
      </c>
      <c r="AQ912" t="s">
        <v>13527</v>
      </c>
      <c r="AR912" t="s">
        <v>12555</v>
      </c>
      <c r="AS912">
        <v>2015</v>
      </c>
      <c r="AT912">
        <v>125</v>
      </c>
      <c r="AU912" s="2">
        <v>42371</v>
      </c>
      <c r="AX912" t="s">
        <v>49</v>
      </c>
      <c r="AZ912">
        <v>305</v>
      </c>
      <c r="BA912">
        <v>319</v>
      </c>
      <c r="BC912" t="s">
        <v>13528</v>
      </c>
      <c r="BE912">
        <v>15</v>
      </c>
      <c r="BF912" t="s">
        <v>577</v>
      </c>
      <c r="BG912" t="s">
        <v>577</v>
      </c>
      <c r="BH912" t="s">
        <v>13529</v>
      </c>
      <c r="BI912" t="s">
        <v>13530</v>
      </c>
      <c r="BJ912">
        <v>25366828</v>
      </c>
    </row>
    <row r="913" spans="1:62">
      <c r="A913" t="s">
        <v>62</v>
      </c>
      <c r="B913" t="s">
        <v>13531</v>
      </c>
      <c r="F913" t="s">
        <v>13532</v>
      </c>
      <c r="I913" t="s">
        <v>13533</v>
      </c>
      <c r="J913" t="s">
        <v>6431</v>
      </c>
      <c r="M913" t="s">
        <v>67</v>
      </c>
      <c r="N913" t="s">
        <v>68</v>
      </c>
      <c r="T913" t="s">
        <v>13534</v>
      </c>
      <c r="U913" t="s">
        <v>13535</v>
      </c>
      <c r="W913" t="s">
        <v>13536</v>
      </c>
      <c r="X913" t="s">
        <v>1928</v>
      </c>
      <c r="Y913" t="s">
        <v>13537</v>
      </c>
      <c r="AB913" t="s">
        <v>13538</v>
      </c>
      <c r="AC913" t="s">
        <v>13539</v>
      </c>
      <c r="AE913">
        <v>55</v>
      </c>
      <c r="AF913">
        <v>4</v>
      </c>
      <c r="AG913">
        <v>4</v>
      </c>
      <c r="AH913">
        <v>15</v>
      </c>
      <c r="AI913">
        <v>44</v>
      </c>
      <c r="AJ913" t="s">
        <v>213</v>
      </c>
      <c r="AK913" t="s">
        <v>214</v>
      </c>
      <c r="AL913" t="s">
        <v>215</v>
      </c>
      <c r="AM913" t="s">
        <v>6439</v>
      </c>
      <c r="AN913" t="s">
        <v>6440</v>
      </c>
      <c r="AP913" t="s">
        <v>6441</v>
      </c>
      <c r="AQ913" t="s">
        <v>6442</v>
      </c>
      <c r="AR913" t="s">
        <v>12555</v>
      </c>
      <c r="AS913">
        <v>2015</v>
      </c>
      <c r="AT913">
        <v>34</v>
      </c>
      <c r="AU913">
        <v>8</v>
      </c>
      <c r="AZ913">
        <v>1365</v>
      </c>
      <c r="BA913">
        <v>1378</v>
      </c>
      <c r="BC913" t="s">
        <v>13540</v>
      </c>
      <c r="BE913">
        <v>14</v>
      </c>
      <c r="BF913" t="s">
        <v>577</v>
      </c>
      <c r="BG913" t="s">
        <v>577</v>
      </c>
      <c r="BH913" t="s">
        <v>13541</v>
      </c>
      <c r="BI913" t="s">
        <v>13542</v>
      </c>
      <c r="BJ913">
        <v>25893877</v>
      </c>
    </row>
    <row r="914" spans="1:62">
      <c r="A914" t="s">
        <v>62</v>
      </c>
      <c r="B914" t="s">
        <v>13543</v>
      </c>
      <c r="F914" t="s">
        <v>13544</v>
      </c>
      <c r="I914" t="s">
        <v>13545</v>
      </c>
      <c r="J914" t="s">
        <v>13546</v>
      </c>
      <c r="M914" t="s">
        <v>67</v>
      </c>
      <c r="N914" t="s">
        <v>68</v>
      </c>
      <c r="T914" t="s">
        <v>13547</v>
      </c>
      <c r="U914" t="s">
        <v>13548</v>
      </c>
      <c r="W914" t="s">
        <v>13549</v>
      </c>
      <c r="X914" t="s">
        <v>13550</v>
      </c>
      <c r="Y914" t="s">
        <v>13551</v>
      </c>
      <c r="AB914" t="s">
        <v>13552</v>
      </c>
      <c r="AC914" t="s">
        <v>13553</v>
      </c>
      <c r="AE914">
        <v>30</v>
      </c>
      <c r="AF914">
        <v>0</v>
      </c>
      <c r="AG914">
        <v>0</v>
      </c>
      <c r="AH914">
        <v>7</v>
      </c>
      <c r="AI914">
        <v>11</v>
      </c>
      <c r="AJ914" t="s">
        <v>1519</v>
      </c>
      <c r="AK914" t="s">
        <v>214</v>
      </c>
      <c r="AL914" t="s">
        <v>1520</v>
      </c>
      <c r="AM914" t="s">
        <v>13554</v>
      </c>
      <c r="AN914" t="s">
        <v>13555</v>
      </c>
      <c r="AP914" t="s">
        <v>13546</v>
      </c>
      <c r="AQ914" t="s">
        <v>13556</v>
      </c>
      <c r="AR914" t="s">
        <v>12555</v>
      </c>
      <c r="AS914">
        <v>2015</v>
      </c>
      <c r="AT914">
        <v>70</v>
      </c>
      <c r="AZ914">
        <v>37</v>
      </c>
      <c r="BA914">
        <v>44</v>
      </c>
      <c r="BC914" t="s">
        <v>13557</v>
      </c>
      <c r="BE914">
        <v>8</v>
      </c>
      <c r="BF914" t="s">
        <v>13558</v>
      </c>
      <c r="BG914" t="s">
        <v>13558</v>
      </c>
      <c r="BH914" t="s">
        <v>13559</v>
      </c>
      <c r="BI914" t="s">
        <v>13560</v>
      </c>
      <c r="BJ914">
        <v>25882007</v>
      </c>
    </row>
    <row r="915" spans="1:62">
      <c r="A915" t="s">
        <v>62</v>
      </c>
      <c r="B915" t="s">
        <v>13561</v>
      </c>
      <c r="F915" t="s">
        <v>13562</v>
      </c>
      <c r="I915" t="s">
        <v>13563</v>
      </c>
      <c r="J915" t="s">
        <v>10062</v>
      </c>
      <c r="M915" t="s">
        <v>67</v>
      </c>
      <c r="N915" t="s">
        <v>68</v>
      </c>
      <c r="T915" t="s">
        <v>13564</v>
      </c>
      <c r="U915" t="s">
        <v>13565</v>
      </c>
      <c r="W915" t="s">
        <v>13566</v>
      </c>
      <c r="X915" t="s">
        <v>13567</v>
      </c>
      <c r="Y915" t="s">
        <v>13568</v>
      </c>
      <c r="Z915" t="s">
        <v>13569</v>
      </c>
      <c r="AA915" t="s">
        <v>13570</v>
      </c>
      <c r="AB915" t="s">
        <v>13571</v>
      </c>
      <c r="AC915" t="s">
        <v>13572</v>
      </c>
      <c r="AE915">
        <v>58</v>
      </c>
      <c r="AF915">
        <v>2</v>
      </c>
      <c r="AG915">
        <v>3</v>
      </c>
      <c r="AH915">
        <v>38</v>
      </c>
      <c r="AI915">
        <v>100</v>
      </c>
      <c r="AJ915" t="s">
        <v>112</v>
      </c>
      <c r="AK915" t="s">
        <v>113</v>
      </c>
      <c r="AL915" t="s">
        <v>114</v>
      </c>
      <c r="AM915" t="s">
        <v>10068</v>
      </c>
      <c r="AN915" t="s">
        <v>10069</v>
      </c>
      <c r="AP915" t="s">
        <v>10070</v>
      </c>
      <c r="AQ915" t="s">
        <v>10071</v>
      </c>
      <c r="AR915" t="s">
        <v>12555</v>
      </c>
      <c r="AS915">
        <v>2015</v>
      </c>
      <c r="AT915">
        <v>81</v>
      </c>
      <c r="AZ915">
        <v>289</v>
      </c>
      <c r="BA915">
        <v>297</v>
      </c>
      <c r="BC915" t="s">
        <v>13573</v>
      </c>
      <c r="BE915">
        <v>9</v>
      </c>
      <c r="BF915" t="s">
        <v>10073</v>
      </c>
      <c r="BG915" t="s">
        <v>10074</v>
      </c>
      <c r="BH915" t="s">
        <v>13574</v>
      </c>
      <c r="BI915" t="s">
        <v>13575</v>
      </c>
    </row>
    <row r="916" spans="1:62">
      <c r="A916" t="s">
        <v>62</v>
      </c>
      <c r="B916" t="s">
        <v>13576</v>
      </c>
      <c r="F916" t="s">
        <v>13577</v>
      </c>
      <c r="I916" t="s">
        <v>13578</v>
      </c>
      <c r="J916" t="s">
        <v>10062</v>
      </c>
      <c r="M916" t="s">
        <v>67</v>
      </c>
      <c r="N916" t="s">
        <v>68</v>
      </c>
      <c r="T916" t="s">
        <v>13579</v>
      </c>
      <c r="U916" t="s">
        <v>13580</v>
      </c>
      <c r="W916" t="s">
        <v>13581</v>
      </c>
      <c r="X916" t="s">
        <v>1605</v>
      </c>
      <c r="Y916" t="s">
        <v>13582</v>
      </c>
      <c r="AB916" t="s">
        <v>13583</v>
      </c>
      <c r="AC916" t="s">
        <v>13584</v>
      </c>
      <c r="AE916">
        <v>42</v>
      </c>
      <c r="AF916">
        <v>0</v>
      </c>
      <c r="AG916">
        <v>0</v>
      </c>
      <c r="AH916">
        <v>26</v>
      </c>
      <c r="AI916">
        <v>38</v>
      </c>
      <c r="AJ916" t="s">
        <v>112</v>
      </c>
      <c r="AK916" t="s">
        <v>113</v>
      </c>
      <c r="AL916" t="s">
        <v>114</v>
      </c>
      <c r="AM916" t="s">
        <v>10068</v>
      </c>
      <c r="AN916" t="s">
        <v>10069</v>
      </c>
      <c r="AP916" t="s">
        <v>10070</v>
      </c>
      <c r="AQ916" t="s">
        <v>10071</v>
      </c>
      <c r="AR916" t="s">
        <v>12555</v>
      </c>
      <c r="AS916">
        <v>2015</v>
      </c>
      <c r="AT916">
        <v>81</v>
      </c>
      <c r="AZ916">
        <v>328</v>
      </c>
      <c r="BA916">
        <v>334</v>
      </c>
      <c r="BC916" t="s">
        <v>13585</v>
      </c>
      <c r="BE916">
        <v>7</v>
      </c>
      <c r="BF916" t="s">
        <v>10073</v>
      </c>
      <c r="BG916" t="s">
        <v>10074</v>
      </c>
      <c r="BH916" t="s">
        <v>13574</v>
      </c>
      <c r="BI916" t="s">
        <v>13586</v>
      </c>
    </row>
    <row r="917" spans="1:62">
      <c r="A917" t="s">
        <v>62</v>
      </c>
      <c r="B917" t="s">
        <v>13587</v>
      </c>
      <c r="F917" t="s">
        <v>13588</v>
      </c>
      <c r="I917" t="s">
        <v>13589</v>
      </c>
      <c r="J917" t="s">
        <v>1895</v>
      </c>
      <c r="M917" t="s">
        <v>67</v>
      </c>
      <c r="N917" t="s">
        <v>68</v>
      </c>
      <c r="U917" t="s">
        <v>13590</v>
      </c>
      <c r="W917" t="s">
        <v>13591</v>
      </c>
      <c r="X917" t="s">
        <v>2086</v>
      </c>
      <c r="Y917" t="s">
        <v>2087</v>
      </c>
      <c r="AB917" t="s">
        <v>13592</v>
      </c>
      <c r="AC917" t="s">
        <v>13593</v>
      </c>
      <c r="AE917">
        <v>46</v>
      </c>
      <c r="AF917">
        <v>0</v>
      </c>
      <c r="AG917">
        <v>0</v>
      </c>
      <c r="AH917">
        <v>14</v>
      </c>
      <c r="AI917">
        <v>14</v>
      </c>
      <c r="AJ917" t="s">
        <v>1902</v>
      </c>
      <c r="AK917" t="s">
        <v>1903</v>
      </c>
      <c r="AL917" t="s">
        <v>1904</v>
      </c>
      <c r="AM917" t="s">
        <v>1905</v>
      </c>
      <c r="AP917" t="s">
        <v>1895</v>
      </c>
      <c r="AQ917" t="s">
        <v>1906</v>
      </c>
      <c r="AR917" s="1">
        <v>42582</v>
      </c>
      <c r="AS917">
        <v>2015</v>
      </c>
      <c r="AT917">
        <v>10</v>
      </c>
      <c r="AU917">
        <v>7</v>
      </c>
      <c r="BB917" t="s">
        <v>13594</v>
      </c>
      <c r="BC917" t="s">
        <v>13595</v>
      </c>
      <c r="BE917">
        <v>19</v>
      </c>
      <c r="BF917" t="s">
        <v>610</v>
      </c>
      <c r="BG917" t="s">
        <v>611</v>
      </c>
      <c r="BH917" t="s">
        <v>13596</v>
      </c>
      <c r="BI917" t="s">
        <v>13597</v>
      </c>
      <c r="BJ917">
        <v>26230941</v>
      </c>
    </row>
    <row r="918" spans="1:62">
      <c r="A918" t="s">
        <v>62</v>
      </c>
      <c r="B918" t="s">
        <v>13598</v>
      </c>
      <c r="F918" t="s">
        <v>13599</v>
      </c>
      <c r="I918" t="s">
        <v>13600</v>
      </c>
      <c r="J918" t="s">
        <v>10394</v>
      </c>
      <c r="M918" t="s">
        <v>67</v>
      </c>
      <c r="N918" t="s">
        <v>68</v>
      </c>
      <c r="U918" t="s">
        <v>13601</v>
      </c>
      <c r="W918" t="s">
        <v>13602</v>
      </c>
      <c r="X918" t="s">
        <v>341</v>
      </c>
      <c r="Y918" t="s">
        <v>342</v>
      </c>
      <c r="AB918" t="s">
        <v>8304</v>
      </c>
      <c r="AC918" t="s">
        <v>13603</v>
      </c>
      <c r="AE918">
        <v>14</v>
      </c>
      <c r="AF918">
        <v>0</v>
      </c>
      <c r="AG918">
        <v>0</v>
      </c>
      <c r="AH918">
        <v>3</v>
      </c>
      <c r="AI918">
        <v>3</v>
      </c>
      <c r="AJ918" t="s">
        <v>10398</v>
      </c>
      <c r="AK918" t="s">
        <v>604</v>
      </c>
      <c r="AL918" t="s">
        <v>10399</v>
      </c>
      <c r="AM918" t="s">
        <v>10400</v>
      </c>
      <c r="AP918" t="s">
        <v>10401</v>
      </c>
      <c r="AQ918" t="s">
        <v>10402</v>
      </c>
      <c r="AR918" s="1">
        <v>42582</v>
      </c>
      <c r="AS918">
        <v>2015</v>
      </c>
      <c r="AT918">
        <v>20</v>
      </c>
      <c r="AU918">
        <v>5</v>
      </c>
      <c r="AZ918">
        <v>507</v>
      </c>
      <c r="BA918">
        <v>522</v>
      </c>
      <c r="BE918">
        <v>16</v>
      </c>
      <c r="BF918" t="s">
        <v>830</v>
      </c>
      <c r="BG918" t="s">
        <v>830</v>
      </c>
      <c r="BH918" t="s">
        <v>13604</v>
      </c>
      <c r="BI918" t="s">
        <v>13605</v>
      </c>
    </row>
    <row r="919" spans="1:62">
      <c r="A919" t="s">
        <v>62</v>
      </c>
      <c r="B919" t="s">
        <v>13606</v>
      </c>
      <c r="F919" t="s">
        <v>13607</v>
      </c>
      <c r="I919" t="s">
        <v>13608</v>
      </c>
      <c r="J919" t="s">
        <v>13609</v>
      </c>
      <c r="M919" t="s">
        <v>67</v>
      </c>
      <c r="N919" t="s">
        <v>68</v>
      </c>
      <c r="T919" t="s">
        <v>13610</v>
      </c>
      <c r="U919" t="s">
        <v>13611</v>
      </c>
      <c r="W919" t="s">
        <v>13612</v>
      </c>
      <c r="X919" t="s">
        <v>13613</v>
      </c>
      <c r="Y919" t="s">
        <v>13614</v>
      </c>
      <c r="AB919" t="s">
        <v>13615</v>
      </c>
      <c r="AC919" t="s">
        <v>13616</v>
      </c>
      <c r="AE919">
        <v>26</v>
      </c>
      <c r="AF919">
        <v>0</v>
      </c>
      <c r="AG919">
        <v>0</v>
      </c>
      <c r="AH919">
        <v>12</v>
      </c>
      <c r="AI919">
        <v>12</v>
      </c>
      <c r="AJ919" t="s">
        <v>76</v>
      </c>
      <c r="AK919" t="s">
        <v>77</v>
      </c>
      <c r="AL919" t="s">
        <v>78</v>
      </c>
      <c r="AM919" t="s">
        <v>13617</v>
      </c>
      <c r="AN919" t="s">
        <v>13618</v>
      </c>
      <c r="AP919" t="s">
        <v>13609</v>
      </c>
      <c r="AQ919" t="s">
        <v>13619</v>
      </c>
      <c r="AR919" s="1">
        <v>42582</v>
      </c>
      <c r="AS919">
        <v>2015</v>
      </c>
      <c r="AT919">
        <v>33</v>
      </c>
      <c r="AU919">
        <v>32</v>
      </c>
      <c r="AZ919">
        <v>3900</v>
      </c>
      <c r="BA919">
        <v>3906</v>
      </c>
      <c r="BC919" t="s">
        <v>13620</v>
      </c>
      <c r="BE919">
        <v>7</v>
      </c>
      <c r="BF919" t="s">
        <v>13621</v>
      </c>
      <c r="BG919" t="s">
        <v>13622</v>
      </c>
      <c r="BH919" t="s">
        <v>13623</v>
      </c>
      <c r="BI919" t="s">
        <v>13624</v>
      </c>
      <c r="BJ919">
        <v>26116254</v>
      </c>
    </row>
    <row r="920" spans="1:62">
      <c r="A920" t="s">
        <v>62</v>
      </c>
      <c r="B920" t="s">
        <v>13625</v>
      </c>
      <c r="F920" t="s">
        <v>13626</v>
      </c>
      <c r="I920" t="s">
        <v>13627</v>
      </c>
      <c r="J920" t="s">
        <v>2964</v>
      </c>
      <c r="M920" t="s">
        <v>67</v>
      </c>
      <c r="N920" t="s">
        <v>68</v>
      </c>
      <c r="T920" t="s">
        <v>13628</v>
      </c>
      <c r="U920" t="s">
        <v>13629</v>
      </c>
      <c r="W920" t="s">
        <v>13630</v>
      </c>
      <c r="X920" t="s">
        <v>13631</v>
      </c>
      <c r="Y920" t="s">
        <v>13632</v>
      </c>
      <c r="AB920" t="s">
        <v>13633</v>
      </c>
      <c r="AC920" t="s">
        <v>13634</v>
      </c>
      <c r="AE920">
        <v>29</v>
      </c>
      <c r="AF920">
        <v>0</v>
      </c>
      <c r="AG920">
        <v>0</v>
      </c>
      <c r="AH920">
        <v>31</v>
      </c>
      <c r="AI920">
        <v>42</v>
      </c>
      <c r="AJ920" t="s">
        <v>425</v>
      </c>
      <c r="AK920" t="s">
        <v>426</v>
      </c>
      <c r="AL920" t="s">
        <v>427</v>
      </c>
      <c r="AM920" t="s">
        <v>2972</v>
      </c>
      <c r="AN920" t="s">
        <v>2973</v>
      </c>
      <c r="AP920" t="s">
        <v>2974</v>
      </c>
      <c r="AQ920" t="s">
        <v>2975</v>
      </c>
      <c r="AR920" s="1">
        <v>42582</v>
      </c>
      <c r="AS920">
        <v>2015</v>
      </c>
      <c r="AT920">
        <v>463</v>
      </c>
      <c r="AU920">
        <v>3</v>
      </c>
      <c r="AZ920">
        <v>407</v>
      </c>
      <c r="BA920">
        <v>413</v>
      </c>
      <c r="BC920" t="s">
        <v>13635</v>
      </c>
      <c r="BE920">
        <v>7</v>
      </c>
      <c r="BF920" t="s">
        <v>2977</v>
      </c>
      <c r="BG920" t="s">
        <v>2977</v>
      </c>
      <c r="BH920" t="s">
        <v>13636</v>
      </c>
      <c r="BI920" t="s">
        <v>13637</v>
      </c>
      <c r="BJ920">
        <v>26032497</v>
      </c>
    </row>
    <row r="921" spans="1:62">
      <c r="A921" t="s">
        <v>62</v>
      </c>
      <c r="B921" t="s">
        <v>13638</v>
      </c>
      <c r="F921" t="s">
        <v>13639</v>
      </c>
      <c r="I921" t="s">
        <v>13640</v>
      </c>
      <c r="J921" t="s">
        <v>13641</v>
      </c>
      <c r="M921" t="s">
        <v>67</v>
      </c>
      <c r="N921" t="s">
        <v>68</v>
      </c>
      <c r="T921" t="s">
        <v>13642</v>
      </c>
      <c r="U921" t="s">
        <v>13643</v>
      </c>
      <c r="W921" t="s">
        <v>13644</v>
      </c>
      <c r="X921" t="s">
        <v>13645</v>
      </c>
      <c r="Y921" t="s">
        <v>13646</v>
      </c>
      <c r="AB921" t="s">
        <v>13647</v>
      </c>
      <c r="AC921" t="s">
        <v>13648</v>
      </c>
      <c r="AE921">
        <v>48</v>
      </c>
      <c r="AF921">
        <v>0</v>
      </c>
      <c r="AG921">
        <v>0</v>
      </c>
      <c r="AH921">
        <v>6</v>
      </c>
      <c r="AI921">
        <v>6</v>
      </c>
      <c r="AJ921" t="s">
        <v>660</v>
      </c>
      <c r="AK921" t="s">
        <v>604</v>
      </c>
      <c r="AL921" t="s">
        <v>661</v>
      </c>
      <c r="AM921" t="s">
        <v>13649</v>
      </c>
      <c r="AP921" t="s">
        <v>13650</v>
      </c>
      <c r="AQ921" t="s">
        <v>13651</v>
      </c>
      <c r="AR921" s="1">
        <v>42581</v>
      </c>
      <c r="AS921">
        <v>2015</v>
      </c>
      <c r="AT921">
        <v>13</v>
      </c>
      <c r="BB921">
        <v>80</v>
      </c>
      <c r="BC921" t="s">
        <v>13652</v>
      </c>
      <c r="BE921">
        <v>11</v>
      </c>
      <c r="BF921" t="s">
        <v>13653</v>
      </c>
      <c r="BG921" t="s">
        <v>13653</v>
      </c>
      <c r="BH921" t="s">
        <v>13654</v>
      </c>
      <c r="BI921" t="s">
        <v>13655</v>
      </c>
      <c r="BJ921">
        <v>26223982</v>
      </c>
    </row>
    <row r="922" spans="1:62">
      <c r="A922" t="s">
        <v>62</v>
      </c>
      <c r="B922" t="s">
        <v>13656</v>
      </c>
      <c r="F922" t="s">
        <v>13657</v>
      </c>
      <c r="I922" t="s">
        <v>13658</v>
      </c>
      <c r="J922" t="s">
        <v>596</v>
      </c>
      <c r="M922" t="s">
        <v>67</v>
      </c>
      <c r="N922" t="s">
        <v>68</v>
      </c>
      <c r="U922" t="s">
        <v>13659</v>
      </c>
      <c r="W922" t="s">
        <v>13660</v>
      </c>
      <c r="X922" t="s">
        <v>13661</v>
      </c>
      <c r="Y922" t="s">
        <v>8952</v>
      </c>
      <c r="AB922" t="s">
        <v>13662</v>
      </c>
      <c r="AC922" t="s">
        <v>13663</v>
      </c>
      <c r="AE922">
        <v>46</v>
      </c>
      <c r="AF922">
        <v>1</v>
      </c>
      <c r="AG922">
        <v>1</v>
      </c>
      <c r="AH922">
        <v>15</v>
      </c>
      <c r="AI922">
        <v>15</v>
      </c>
      <c r="AJ922" t="s">
        <v>603</v>
      </c>
      <c r="AK922" t="s">
        <v>604</v>
      </c>
      <c r="AL922" t="s">
        <v>605</v>
      </c>
      <c r="AM922" t="s">
        <v>606</v>
      </c>
      <c r="AP922" t="s">
        <v>607</v>
      </c>
      <c r="AQ922" t="s">
        <v>608</v>
      </c>
      <c r="AR922" s="1">
        <v>42581</v>
      </c>
      <c r="AS922">
        <v>2015</v>
      </c>
      <c r="AT922">
        <v>5</v>
      </c>
      <c r="BB922">
        <v>12631</v>
      </c>
      <c r="BC922" t="s">
        <v>13664</v>
      </c>
      <c r="BE922">
        <v>14</v>
      </c>
      <c r="BF922" t="s">
        <v>610</v>
      </c>
      <c r="BG922" t="s">
        <v>611</v>
      </c>
      <c r="BH922" t="s">
        <v>13665</v>
      </c>
      <c r="BI922" t="s">
        <v>13666</v>
      </c>
      <c r="BJ922">
        <v>26224514</v>
      </c>
    </row>
    <row r="923" spans="1:62">
      <c r="A923" t="s">
        <v>62</v>
      </c>
      <c r="B923" t="s">
        <v>13667</v>
      </c>
      <c r="F923" t="s">
        <v>13668</v>
      </c>
      <c r="I923" t="s">
        <v>13669</v>
      </c>
      <c r="J923" t="s">
        <v>1895</v>
      </c>
      <c r="M923" t="s">
        <v>67</v>
      </c>
      <c r="N923" t="s">
        <v>68</v>
      </c>
      <c r="U923" t="s">
        <v>13670</v>
      </c>
      <c r="W923" t="s">
        <v>13671</v>
      </c>
      <c r="X923" t="s">
        <v>13672</v>
      </c>
      <c r="Y923" t="s">
        <v>13673</v>
      </c>
      <c r="AB923" t="s">
        <v>13674</v>
      </c>
      <c r="AC923" t="s">
        <v>13675</v>
      </c>
      <c r="AE923">
        <v>54</v>
      </c>
      <c r="AF923">
        <v>0</v>
      </c>
      <c r="AG923">
        <v>0</v>
      </c>
      <c r="AH923">
        <v>14</v>
      </c>
      <c r="AI923">
        <v>15</v>
      </c>
      <c r="AJ923" t="s">
        <v>1902</v>
      </c>
      <c r="AK923" t="s">
        <v>1903</v>
      </c>
      <c r="AL923" t="s">
        <v>1904</v>
      </c>
      <c r="AM923" t="s">
        <v>1905</v>
      </c>
      <c r="AP923" t="s">
        <v>1895</v>
      </c>
      <c r="AQ923" t="s">
        <v>1906</v>
      </c>
      <c r="AR923" s="1">
        <v>42580</v>
      </c>
      <c r="AS923">
        <v>2015</v>
      </c>
      <c r="AT923">
        <v>10</v>
      </c>
      <c r="AU923">
        <v>7</v>
      </c>
      <c r="BB923" t="s">
        <v>13676</v>
      </c>
      <c r="BC923" t="s">
        <v>13677</v>
      </c>
      <c r="BE923">
        <v>13</v>
      </c>
      <c r="BF923" t="s">
        <v>610</v>
      </c>
      <c r="BG923" t="s">
        <v>611</v>
      </c>
      <c r="BH923" t="s">
        <v>13678</v>
      </c>
      <c r="BI923" t="s">
        <v>13679</v>
      </c>
      <c r="BJ923">
        <v>26222828</v>
      </c>
    </row>
    <row r="924" spans="1:62">
      <c r="A924" t="s">
        <v>62</v>
      </c>
      <c r="B924" t="s">
        <v>13680</v>
      </c>
      <c r="F924" t="s">
        <v>13681</v>
      </c>
      <c r="I924" t="s">
        <v>13682</v>
      </c>
      <c r="J924" t="s">
        <v>1895</v>
      </c>
      <c r="M924" t="s">
        <v>67</v>
      </c>
      <c r="N924" t="s">
        <v>68</v>
      </c>
      <c r="U924" t="s">
        <v>13683</v>
      </c>
      <c r="W924" t="s">
        <v>13684</v>
      </c>
      <c r="X924" t="s">
        <v>13685</v>
      </c>
      <c r="Y924" t="s">
        <v>1676</v>
      </c>
      <c r="AB924" t="s">
        <v>13686</v>
      </c>
      <c r="AC924" t="s">
        <v>13687</v>
      </c>
      <c r="AE924">
        <v>42</v>
      </c>
      <c r="AF924">
        <v>0</v>
      </c>
      <c r="AG924">
        <v>0</v>
      </c>
      <c r="AH924">
        <v>7</v>
      </c>
      <c r="AI924">
        <v>7</v>
      </c>
      <c r="AJ924" t="s">
        <v>1902</v>
      </c>
      <c r="AK924" t="s">
        <v>1903</v>
      </c>
      <c r="AL924" t="s">
        <v>1904</v>
      </c>
      <c r="AM924" t="s">
        <v>1905</v>
      </c>
      <c r="AP924" t="s">
        <v>1895</v>
      </c>
      <c r="AQ924" t="s">
        <v>1906</v>
      </c>
      <c r="AR924" s="1">
        <v>42580</v>
      </c>
      <c r="AS924">
        <v>2015</v>
      </c>
      <c r="AT924">
        <v>10</v>
      </c>
      <c r="AU924">
        <v>7</v>
      </c>
      <c r="BB924" t="s">
        <v>13688</v>
      </c>
      <c r="BC924" t="s">
        <v>13689</v>
      </c>
      <c r="BE924">
        <v>15</v>
      </c>
      <c r="BF924" t="s">
        <v>610</v>
      </c>
      <c r="BG924" t="s">
        <v>611</v>
      </c>
      <c r="BH924" t="s">
        <v>13678</v>
      </c>
      <c r="BI924" t="s">
        <v>13690</v>
      </c>
      <c r="BJ924">
        <v>26222282</v>
      </c>
    </row>
    <row r="925" spans="1:62">
      <c r="A925" t="s">
        <v>62</v>
      </c>
      <c r="B925" t="s">
        <v>13691</v>
      </c>
      <c r="F925" t="s">
        <v>13692</v>
      </c>
      <c r="I925" t="s">
        <v>13693</v>
      </c>
      <c r="J925" t="s">
        <v>836</v>
      </c>
      <c r="M925" t="s">
        <v>67</v>
      </c>
      <c r="N925" t="s">
        <v>977</v>
      </c>
      <c r="T925" t="s">
        <v>13694</v>
      </c>
      <c r="U925" t="s">
        <v>13695</v>
      </c>
      <c r="W925" t="s">
        <v>13696</v>
      </c>
      <c r="X925" t="s">
        <v>13697</v>
      </c>
      <c r="Y925" t="s">
        <v>13698</v>
      </c>
      <c r="AB925" t="s">
        <v>13699</v>
      </c>
      <c r="AC925" t="s">
        <v>13700</v>
      </c>
      <c r="AE925">
        <v>68</v>
      </c>
      <c r="AF925">
        <v>2</v>
      </c>
      <c r="AG925">
        <v>2</v>
      </c>
      <c r="AH925">
        <v>56</v>
      </c>
      <c r="AI925">
        <v>61</v>
      </c>
      <c r="AJ925" t="s">
        <v>571</v>
      </c>
      <c r="AK925" t="s">
        <v>537</v>
      </c>
      <c r="AL925" t="s">
        <v>572</v>
      </c>
      <c r="AM925" t="s">
        <v>844</v>
      </c>
      <c r="AP925" t="s">
        <v>845</v>
      </c>
      <c r="AQ925" t="s">
        <v>846</v>
      </c>
      <c r="AR925" s="1">
        <v>42579</v>
      </c>
      <c r="AS925">
        <v>2015</v>
      </c>
      <c r="AT925">
        <v>6</v>
      </c>
      <c r="BB925">
        <v>780</v>
      </c>
      <c r="BC925" t="s">
        <v>13701</v>
      </c>
      <c r="BE925">
        <v>11</v>
      </c>
      <c r="BF925" t="s">
        <v>848</v>
      </c>
      <c r="BG925" t="s">
        <v>848</v>
      </c>
      <c r="BH925" t="s">
        <v>13702</v>
      </c>
      <c r="BI925" t="s">
        <v>13703</v>
      </c>
      <c r="BJ925">
        <v>26284057</v>
      </c>
    </row>
    <row r="926" spans="1:62">
      <c r="A926" t="s">
        <v>62</v>
      </c>
      <c r="B926" t="s">
        <v>13704</v>
      </c>
      <c r="F926" t="s">
        <v>13705</v>
      </c>
      <c r="I926" t="s">
        <v>13706</v>
      </c>
      <c r="J926" t="s">
        <v>13707</v>
      </c>
      <c r="M926" t="s">
        <v>67</v>
      </c>
      <c r="N926" t="s">
        <v>68</v>
      </c>
      <c r="T926" t="s">
        <v>13708</v>
      </c>
      <c r="U926" t="s">
        <v>13709</v>
      </c>
      <c r="W926" t="s">
        <v>13710</v>
      </c>
      <c r="X926" t="s">
        <v>13711</v>
      </c>
      <c r="Y926" t="s">
        <v>13712</v>
      </c>
      <c r="AB926" t="s">
        <v>13713</v>
      </c>
      <c r="AC926" t="s">
        <v>13714</v>
      </c>
      <c r="AE926">
        <v>40</v>
      </c>
      <c r="AF926">
        <v>0</v>
      </c>
      <c r="AG926">
        <v>0</v>
      </c>
      <c r="AH926">
        <v>8</v>
      </c>
      <c r="AI926">
        <v>8</v>
      </c>
      <c r="AJ926" t="s">
        <v>660</v>
      </c>
      <c r="AK926" t="s">
        <v>604</v>
      </c>
      <c r="AL926" t="s">
        <v>661</v>
      </c>
      <c r="AM926" t="s">
        <v>13715</v>
      </c>
      <c r="AP926" t="s">
        <v>13716</v>
      </c>
      <c r="AQ926" t="s">
        <v>13717</v>
      </c>
      <c r="AR926" s="1">
        <v>42579</v>
      </c>
      <c r="AS926">
        <v>2015</v>
      </c>
      <c r="AT926">
        <v>8</v>
      </c>
      <c r="BB926">
        <v>55</v>
      </c>
      <c r="BC926" t="s">
        <v>13718</v>
      </c>
      <c r="BE926">
        <v>10</v>
      </c>
      <c r="BF926" t="s">
        <v>332</v>
      </c>
      <c r="BG926" t="s">
        <v>332</v>
      </c>
      <c r="BH926" t="s">
        <v>13719</v>
      </c>
      <c r="BI926" t="s">
        <v>13720</v>
      </c>
      <c r="BJ926">
        <v>26221184</v>
      </c>
    </row>
    <row r="927" spans="1:62">
      <c r="A927" t="s">
        <v>62</v>
      </c>
      <c r="B927" t="s">
        <v>13721</v>
      </c>
      <c r="F927" t="s">
        <v>13722</v>
      </c>
      <c r="I927" t="s">
        <v>13723</v>
      </c>
      <c r="J927" t="s">
        <v>1895</v>
      </c>
      <c r="M927" t="s">
        <v>67</v>
      </c>
      <c r="N927" t="s">
        <v>68</v>
      </c>
      <c r="U927" t="s">
        <v>13724</v>
      </c>
      <c r="W927" t="s">
        <v>13725</v>
      </c>
      <c r="X927" t="s">
        <v>3552</v>
      </c>
      <c r="Y927" t="s">
        <v>3553</v>
      </c>
      <c r="AB927" t="s">
        <v>13726</v>
      </c>
      <c r="AC927" t="s">
        <v>13727</v>
      </c>
      <c r="AE927">
        <v>54</v>
      </c>
      <c r="AF927">
        <v>0</v>
      </c>
      <c r="AG927">
        <v>0</v>
      </c>
      <c r="AH927">
        <v>10</v>
      </c>
      <c r="AI927">
        <v>10</v>
      </c>
      <c r="AJ927" t="s">
        <v>1902</v>
      </c>
      <c r="AK927" t="s">
        <v>1903</v>
      </c>
      <c r="AL927" t="s">
        <v>1904</v>
      </c>
      <c r="AM927" t="s">
        <v>1905</v>
      </c>
      <c r="AP927" t="s">
        <v>1895</v>
      </c>
      <c r="AQ927" t="s">
        <v>1906</v>
      </c>
      <c r="AR927" s="1">
        <v>42579</v>
      </c>
      <c r="AS927">
        <v>2015</v>
      </c>
      <c r="AT927">
        <v>10</v>
      </c>
      <c r="AU927">
        <v>7</v>
      </c>
      <c r="BB927" t="s">
        <v>13728</v>
      </c>
      <c r="BC927" t="s">
        <v>13729</v>
      </c>
      <c r="BE927">
        <v>16</v>
      </c>
      <c r="BF927" t="s">
        <v>610</v>
      </c>
      <c r="BG927" t="s">
        <v>611</v>
      </c>
      <c r="BH927" t="s">
        <v>13730</v>
      </c>
      <c r="BI927" t="s">
        <v>13731</v>
      </c>
      <c r="BJ927">
        <v>26218147</v>
      </c>
    </row>
    <row r="928" spans="1:62">
      <c r="A928" t="s">
        <v>62</v>
      </c>
      <c r="B928" t="s">
        <v>13732</v>
      </c>
      <c r="F928" t="s">
        <v>13733</v>
      </c>
      <c r="I928" t="s">
        <v>13734</v>
      </c>
      <c r="J928" t="s">
        <v>596</v>
      </c>
      <c r="M928" t="s">
        <v>67</v>
      </c>
      <c r="N928" t="s">
        <v>68</v>
      </c>
      <c r="U928" t="s">
        <v>13735</v>
      </c>
      <c r="W928" t="s">
        <v>13736</v>
      </c>
      <c r="X928" t="s">
        <v>13737</v>
      </c>
      <c r="Y928" t="s">
        <v>13738</v>
      </c>
      <c r="AB928" t="s">
        <v>13739</v>
      </c>
      <c r="AC928" t="s">
        <v>13740</v>
      </c>
      <c r="AE928">
        <v>58</v>
      </c>
      <c r="AF928">
        <v>0</v>
      </c>
      <c r="AG928">
        <v>0</v>
      </c>
      <c r="AH928">
        <v>38</v>
      </c>
      <c r="AI928">
        <v>38</v>
      </c>
      <c r="AJ928" t="s">
        <v>603</v>
      </c>
      <c r="AK928" t="s">
        <v>604</v>
      </c>
      <c r="AL928" t="s">
        <v>605</v>
      </c>
      <c r="AM928" t="s">
        <v>606</v>
      </c>
      <c r="AP928" t="s">
        <v>607</v>
      </c>
      <c r="AQ928" t="s">
        <v>608</v>
      </c>
      <c r="AR928" s="1">
        <v>42578</v>
      </c>
      <c r="AS928">
        <v>2015</v>
      </c>
      <c r="AT928">
        <v>5</v>
      </c>
      <c r="BB928">
        <v>12527</v>
      </c>
      <c r="BC928" t="s">
        <v>13741</v>
      </c>
      <c r="BE928">
        <v>13</v>
      </c>
      <c r="BF928" t="s">
        <v>610</v>
      </c>
      <c r="BG928" t="s">
        <v>611</v>
      </c>
      <c r="BH928" t="s">
        <v>13742</v>
      </c>
      <c r="BI928" t="s">
        <v>13743</v>
      </c>
      <c r="BJ928">
        <v>26211618</v>
      </c>
    </row>
    <row r="929" spans="1:62">
      <c r="A929" t="s">
        <v>62</v>
      </c>
      <c r="B929" t="s">
        <v>13744</v>
      </c>
      <c r="F929" t="s">
        <v>13745</v>
      </c>
      <c r="I929" t="s">
        <v>13746</v>
      </c>
      <c r="J929" t="s">
        <v>596</v>
      </c>
      <c r="M929" t="s">
        <v>67</v>
      </c>
      <c r="N929" t="s">
        <v>68</v>
      </c>
      <c r="U929" t="s">
        <v>13747</v>
      </c>
      <c r="W929" t="s">
        <v>13748</v>
      </c>
      <c r="X929" t="s">
        <v>13749</v>
      </c>
      <c r="Y929" t="s">
        <v>1624</v>
      </c>
      <c r="AE929">
        <v>58</v>
      </c>
      <c r="AF929">
        <v>1</v>
      </c>
      <c r="AG929">
        <v>1</v>
      </c>
      <c r="AH929">
        <v>6</v>
      </c>
      <c r="AI929">
        <v>6</v>
      </c>
      <c r="AJ929" t="s">
        <v>603</v>
      </c>
      <c r="AK929" t="s">
        <v>604</v>
      </c>
      <c r="AL929" t="s">
        <v>605</v>
      </c>
      <c r="AM929" t="s">
        <v>606</v>
      </c>
      <c r="AP929" t="s">
        <v>607</v>
      </c>
      <c r="AQ929" t="s">
        <v>608</v>
      </c>
      <c r="AR929" s="1">
        <v>42578</v>
      </c>
      <c r="AS929">
        <v>2015</v>
      </c>
      <c r="AT929">
        <v>5</v>
      </c>
      <c r="BB929">
        <v>12471</v>
      </c>
      <c r="BC929" t="s">
        <v>13750</v>
      </c>
      <c r="BE929">
        <v>12</v>
      </c>
      <c r="BF929" t="s">
        <v>610</v>
      </c>
      <c r="BG929" t="s">
        <v>611</v>
      </c>
      <c r="BH929" t="s">
        <v>13751</v>
      </c>
      <c r="BI929" t="s">
        <v>13752</v>
      </c>
      <c r="BJ929">
        <v>26212216</v>
      </c>
    </row>
    <row r="930" spans="1:62">
      <c r="A930" t="s">
        <v>62</v>
      </c>
      <c r="B930" t="s">
        <v>13753</v>
      </c>
      <c r="F930" t="s">
        <v>13754</v>
      </c>
      <c r="I930" t="s">
        <v>13755</v>
      </c>
      <c r="J930" t="s">
        <v>1895</v>
      </c>
      <c r="M930" t="s">
        <v>67</v>
      </c>
      <c r="N930" t="s">
        <v>68</v>
      </c>
      <c r="U930" t="s">
        <v>13756</v>
      </c>
      <c r="W930" t="s">
        <v>13757</v>
      </c>
      <c r="X930" t="s">
        <v>13758</v>
      </c>
      <c r="Y930" t="s">
        <v>13759</v>
      </c>
      <c r="AB930" t="s">
        <v>13760</v>
      </c>
      <c r="AC930" t="s">
        <v>13761</v>
      </c>
      <c r="AE930">
        <v>52</v>
      </c>
      <c r="AF930">
        <v>0</v>
      </c>
      <c r="AG930">
        <v>0</v>
      </c>
      <c r="AH930">
        <v>24</v>
      </c>
      <c r="AI930">
        <v>27</v>
      </c>
      <c r="AJ930" t="s">
        <v>1902</v>
      </c>
      <c r="AK930" t="s">
        <v>1903</v>
      </c>
      <c r="AL930" t="s">
        <v>1904</v>
      </c>
      <c r="AM930" t="s">
        <v>1905</v>
      </c>
      <c r="AP930" t="s">
        <v>1895</v>
      </c>
      <c r="AQ930" t="s">
        <v>1906</v>
      </c>
      <c r="AR930" s="1">
        <v>42575</v>
      </c>
      <c r="AS930">
        <v>2015</v>
      </c>
      <c r="AT930">
        <v>10</v>
      </c>
      <c r="AU930">
        <v>7</v>
      </c>
      <c r="BB930" t="s">
        <v>13762</v>
      </c>
      <c r="BC930" t="s">
        <v>13763</v>
      </c>
      <c r="BE930">
        <v>18</v>
      </c>
      <c r="BF930" t="s">
        <v>610</v>
      </c>
      <c r="BG930" t="s">
        <v>611</v>
      </c>
      <c r="BH930" t="s">
        <v>13764</v>
      </c>
      <c r="BI930" t="s">
        <v>13765</v>
      </c>
      <c r="BJ930">
        <v>26207743</v>
      </c>
    </row>
    <row r="931" spans="1:62">
      <c r="A931" t="s">
        <v>62</v>
      </c>
      <c r="B931" t="s">
        <v>13766</v>
      </c>
      <c r="F931" t="s">
        <v>13767</v>
      </c>
      <c r="I931" t="s">
        <v>13768</v>
      </c>
      <c r="J931" t="s">
        <v>1895</v>
      </c>
      <c r="M931" t="s">
        <v>67</v>
      </c>
      <c r="N931" t="s">
        <v>68</v>
      </c>
      <c r="U931" t="s">
        <v>13769</v>
      </c>
      <c r="W931" t="s">
        <v>13770</v>
      </c>
      <c r="X931" t="s">
        <v>13771</v>
      </c>
      <c r="Y931" t="s">
        <v>13772</v>
      </c>
      <c r="AB931" t="s">
        <v>13773</v>
      </c>
      <c r="AC931" t="s">
        <v>13774</v>
      </c>
      <c r="AE931">
        <v>49</v>
      </c>
      <c r="AF931">
        <v>0</v>
      </c>
      <c r="AG931">
        <v>0</v>
      </c>
      <c r="AH931">
        <v>67</v>
      </c>
      <c r="AI931">
        <v>69</v>
      </c>
      <c r="AJ931" t="s">
        <v>1902</v>
      </c>
      <c r="AK931" t="s">
        <v>1903</v>
      </c>
      <c r="AL931" t="s">
        <v>1904</v>
      </c>
      <c r="AM931" t="s">
        <v>1905</v>
      </c>
      <c r="AP931" t="s">
        <v>1895</v>
      </c>
      <c r="AQ931" t="s">
        <v>1906</v>
      </c>
      <c r="AR931" s="1">
        <v>42574</v>
      </c>
      <c r="AS931">
        <v>2015</v>
      </c>
      <c r="AT931">
        <v>10</v>
      </c>
      <c r="AU931">
        <v>7</v>
      </c>
      <c r="BB931" t="s">
        <v>13775</v>
      </c>
      <c r="BC931" t="s">
        <v>13776</v>
      </c>
      <c r="BE931">
        <v>15</v>
      </c>
      <c r="BF931" t="s">
        <v>610</v>
      </c>
      <c r="BG931" t="s">
        <v>611</v>
      </c>
      <c r="BH931" t="s">
        <v>13777</v>
      </c>
      <c r="BI931" t="s">
        <v>13778</v>
      </c>
      <c r="BJ931">
        <v>26204523</v>
      </c>
    </row>
    <row r="932" spans="1:62">
      <c r="A932" t="s">
        <v>62</v>
      </c>
      <c r="B932" t="s">
        <v>13779</v>
      </c>
      <c r="F932" t="s">
        <v>13780</v>
      </c>
      <c r="I932" t="s">
        <v>13781</v>
      </c>
      <c r="J932" t="s">
        <v>2096</v>
      </c>
      <c r="M932" t="s">
        <v>67</v>
      </c>
      <c r="N932" t="s">
        <v>68</v>
      </c>
      <c r="U932" t="s">
        <v>13782</v>
      </c>
      <c r="W932" t="s">
        <v>13783</v>
      </c>
      <c r="X932" t="s">
        <v>532</v>
      </c>
      <c r="Y932" t="s">
        <v>8361</v>
      </c>
      <c r="Z932" t="s">
        <v>4264</v>
      </c>
      <c r="AA932" t="s">
        <v>4265</v>
      </c>
      <c r="AB932" t="s">
        <v>13784</v>
      </c>
      <c r="AC932" t="s">
        <v>13785</v>
      </c>
      <c r="AE932">
        <v>50</v>
      </c>
      <c r="AF932">
        <v>0</v>
      </c>
      <c r="AG932">
        <v>0</v>
      </c>
      <c r="AH932">
        <v>37</v>
      </c>
      <c r="AI932">
        <v>46</v>
      </c>
      <c r="AJ932" t="s">
        <v>767</v>
      </c>
      <c r="AK932" t="s">
        <v>768</v>
      </c>
      <c r="AL932" t="s">
        <v>769</v>
      </c>
      <c r="AM932" t="s">
        <v>2102</v>
      </c>
      <c r="AN932" t="s">
        <v>2103</v>
      </c>
      <c r="AP932" t="s">
        <v>2104</v>
      </c>
      <c r="AQ932" t="s">
        <v>2105</v>
      </c>
      <c r="AR932" s="1">
        <v>42572</v>
      </c>
      <c r="AS932">
        <v>2015</v>
      </c>
      <c r="AT932">
        <v>49</v>
      </c>
      <c r="AU932">
        <v>14</v>
      </c>
      <c r="AZ932">
        <v>8550</v>
      </c>
      <c r="BA932">
        <v>8557</v>
      </c>
      <c r="BC932" t="s">
        <v>13786</v>
      </c>
      <c r="BE932">
        <v>8</v>
      </c>
      <c r="BF932" t="s">
        <v>1770</v>
      </c>
      <c r="BG932" t="s">
        <v>1771</v>
      </c>
      <c r="BH932" t="s">
        <v>13787</v>
      </c>
      <c r="BI932" t="s">
        <v>13788</v>
      </c>
      <c r="BJ932">
        <v>26147794</v>
      </c>
    </row>
    <row r="933" spans="1:62">
      <c r="A933" t="s">
        <v>62</v>
      </c>
      <c r="B933" t="s">
        <v>13789</v>
      </c>
      <c r="F933" t="s">
        <v>13790</v>
      </c>
      <c r="I933" t="s">
        <v>13791</v>
      </c>
      <c r="J933" t="s">
        <v>596</v>
      </c>
      <c r="M933" t="s">
        <v>67</v>
      </c>
      <c r="N933" t="s">
        <v>68</v>
      </c>
      <c r="U933" t="s">
        <v>13792</v>
      </c>
      <c r="W933" t="s">
        <v>13793</v>
      </c>
      <c r="X933" t="s">
        <v>13794</v>
      </c>
      <c r="Y933" t="s">
        <v>5809</v>
      </c>
      <c r="AB933" t="s">
        <v>13795</v>
      </c>
      <c r="AC933" t="s">
        <v>13796</v>
      </c>
      <c r="AE933">
        <v>49</v>
      </c>
      <c r="AF933">
        <v>0</v>
      </c>
      <c r="AG933">
        <v>0</v>
      </c>
      <c r="AH933">
        <v>37</v>
      </c>
      <c r="AI933">
        <v>43</v>
      </c>
      <c r="AJ933" t="s">
        <v>603</v>
      </c>
      <c r="AK933" t="s">
        <v>604</v>
      </c>
      <c r="AL933" t="s">
        <v>605</v>
      </c>
      <c r="AM933" t="s">
        <v>606</v>
      </c>
      <c r="AP933" t="s">
        <v>607</v>
      </c>
      <c r="AQ933" t="s">
        <v>608</v>
      </c>
      <c r="AR933" s="1">
        <v>42568</v>
      </c>
      <c r="AS933">
        <v>2015</v>
      </c>
      <c r="AT933">
        <v>5</v>
      </c>
      <c r="BB933">
        <v>12173</v>
      </c>
      <c r="BC933" t="s">
        <v>13797</v>
      </c>
      <c r="BE933">
        <v>12</v>
      </c>
      <c r="BF933" t="s">
        <v>610</v>
      </c>
      <c r="BG933" t="s">
        <v>611</v>
      </c>
      <c r="BH933" t="s">
        <v>13798</v>
      </c>
      <c r="BI933" t="s">
        <v>13799</v>
      </c>
      <c r="BJ933">
        <v>26184609</v>
      </c>
    </row>
    <row r="934" spans="1:62">
      <c r="A934" t="s">
        <v>62</v>
      </c>
      <c r="B934" t="s">
        <v>13800</v>
      </c>
      <c r="F934" t="s">
        <v>13801</v>
      </c>
      <c r="I934" t="s">
        <v>13802</v>
      </c>
      <c r="J934" t="s">
        <v>1895</v>
      </c>
      <c r="M934" t="s">
        <v>67</v>
      </c>
      <c r="N934" t="s">
        <v>68</v>
      </c>
      <c r="U934" t="s">
        <v>13803</v>
      </c>
      <c r="W934" t="s">
        <v>13804</v>
      </c>
      <c r="X934" t="s">
        <v>13805</v>
      </c>
      <c r="Y934" t="s">
        <v>13806</v>
      </c>
      <c r="AB934" t="s">
        <v>13807</v>
      </c>
      <c r="AC934" t="s">
        <v>13808</v>
      </c>
      <c r="AE934">
        <v>73</v>
      </c>
      <c r="AF934">
        <v>0</v>
      </c>
      <c r="AG934">
        <v>0</v>
      </c>
      <c r="AH934">
        <v>24</v>
      </c>
      <c r="AI934">
        <v>26</v>
      </c>
      <c r="AJ934" t="s">
        <v>1902</v>
      </c>
      <c r="AK934" t="s">
        <v>1903</v>
      </c>
      <c r="AL934" t="s">
        <v>1904</v>
      </c>
      <c r="AM934" t="s">
        <v>1905</v>
      </c>
      <c r="AP934" t="s">
        <v>1895</v>
      </c>
      <c r="AQ934" t="s">
        <v>1906</v>
      </c>
      <c r="AR934" s="1">
        <v>42567</v>
      </c>
      <c r="AS934">
        <v>2015</v>
      </c>
      <c r="AT934">
        <v>10</v>
      </c>
      <c r="AU934">
        <v>7</v>
      </c>
      <c r="BB934" t="s">
        <v>13809</v>
      </c>
      <c r="BC934" t="s">
        <v>13810</v>
      </c>
      <c r="BE934">
        <v>19</v>
      </c>
      <c r="BF934" t="s">
        <v>610</v>
      </c>
      <c r="BG934" t="s">
        <v>611</v>
      </c>
      <c r="BH934" t="s">
        <v>13811</v>
      </c>
      <c r="BI934" t="s">
        <v>13812</v>
      </c>
      <c r="BJ934">
        <v>26181055</v>
      </c>
    </row>
    <row r="935" spans="1:62">
      <c r="A935" t="s">
        <v>62</v>
      </c>
      <c r="B935" t="s">
        <v>13813</v>
      </c>
      <c r="F935" t="s">
        <v>13814</v>
      </c>
      <c r="I935" t="s">
        <v>13815</v>
      </c>
      <c r="J935" t="s">
        <v>596</v>
      </c>
      <c r="M935" t="s">
        <v>67</v>
      </c>
      <c r="N935" t="s">
        <v>68</v>
      </c>
      <c r="U935" t="s">
        <v>13816</v>
      </c>
      <c r="W935" t="s">
        <v>13817</v>
      </c>
      <c r="X935" t="s">
        <v>13818</v>
      </c>
      <c r="Y935" t="s">
        <v>13819</v>
      </c>
      <c r="AB935" t="s">
        <v>13820</v>
      </c>
      <c r="AC935" t="s">
        <v>13821</v>
      </c>
      <c r="AE935">
        <v>53</v>
      </c>
      <c r="AF935">
        <v>1</v>
      </c>
      <c r="AG935">
        <v>1</v>
      </c>
      <c r="AH935">
        <v>10</v>
      </c>
      <c r="AI935">
        <v>15</v>
      </c>
      <c r="AJ935" t="s">
        <v>603</v>
      </c>
      <c r="AK935" t="s">
        <v>604</v>
      </c>
      <c r="AL935" t="s">
        <v>605</v>
      </c>
      <c r="AM935" t="s">
        <v>606</v>
      </c>
      <c r="AP935" t="s">
        <v>607</v>
      </c>
      <c r="AQ935" t="s">
        <v>608</v>
      </c>
      <c r="AR935" s="1">
        <v>42567</v>
      </c>
      <c r="AS935">
        <v>2015</v>
      </c>
      <c r="AT935">
        <v>5</v>
      </c>
      <c r="BB935">
        <v>12247</v>
      </c>
      <c r="BC935" t="s">
        <v>13822</v>
      </c>
      <c r="BE935">
        <v>13</v>
      </c>
      <c r="BF935" t="s">
        <v>610</v>
      </c>
      <c r="BG935" t="s">
        <v>611</v>
      </c>
      <c r="BH935" t="s">
        <v>13823</v>
      </c>
      <c r="BI935" t="s">
        <v>13824</v>
      </c>
      <c r="BJ935">
        <v>26179416</v>
      </c>
    </row>
    <row r="936" spans="1:62">
      <c r="A936" t="s">
        <v>62</v>
      </c>
      <c r="B936" t="s">
        <v>13825</v>
      </c>
      <c r="F936" t="s">
        <v>13826</v>
      </c>
      <c r="I936" t="s">
        <v>13827</v>
      </c>
      <c r="J936" t="s">
        <v>1961</v>
      </c>
      <c r="M936" t="s">
        <v>67</v>
      </c>
      <c r="N936" t="s">
        <v>68</v>
      </c>
      <c r="T936" t="s">
        <v>13828</v>
      </c>
      <c r="U936" t="s">
        <v>13829</v>
      </c>
      <c r="W936" t="s">
        <v>13830</v>
      </c>
      <c r="X936" t="s">
        <v>13831</v>
      </c>
      <c r="Y936" t="s">
        <v>13832</v>
      </c>
      <c r="Z936" t="s">
        <v>11337</v>
      </c>
      <c r="AA936" t="s">
        <v>11338</v>
      </c>
      <c r="AB936" t="s">
        <v>13833</v>
      </c>
      <c r="AC936" t="s">
        <v>13834</v>
      </c>
      <c r="AE936">
        <v>52</v>
      </c>
      <c r="AF936">
        <v>0</v>
      </c>
      <c r="AG936">
        <v>0</v>
      </c>
      <c r="AH936">
        <v>11</v>
      </c>
      <c r="AI936">
        <v>15</v>
      </c>
      <c r="AJ936" t="s">
        <v>112</v>
      </c>
      <c r="AK936" t="s">
        <v>113</v>
      </c>
      <c r="AL936" t="s">
        <v>114</v>
      </c>
      <c r="AM936" t="s">
        <v>1968</v>
      </c>
      <c r="AN936" t="s">
        <v>1969</v>
      </c>
      <c r="AP936" t="s">
        <v>1970</v>
      </c>
      <c r="AQ936" t="s">
        <v>1971</v>
      </c>
      <c r="AR936" s="1">
        <v>42567</v>
      </c>
      <c r="AS936">
        <v>2015</v>
      </c>
      <c r="AT936">
        <v>190</v>
      </c>
      <c r="AZ936">
        <v>43</v>
      </c>
      <c r="BA936">
        <v>56</v>
      </c>
      <c r="BC936" t="s">
        <v>13835</v>
      </c>
      <c r="BE936">
        <v>14</v>
      </c>
      <c r="BF936" t="s">
        <v>1973</v>
      </c>
      <c r="BG936" t="s">
        <v>473</v>
      </c>
      <c r="BH936" t="s">
        <v>13836</v>
      </c>
      <c r="BI936" t="s">
        <v>13837</v>
      </c>
    </row>
    <row r="937" spans="1:62">
      <c r="A937" t="s">
        <v>62</v>
      </c>
      <c r="B937" t="s">
        <v>13838</v>
      </c>
      <c r="F937" t="s">
        <v>13839</v>
      </c>
      <c r="I937" t="s">
        <v>13840</v>
      </c>
      <c r="J937" t="s">
        <v>1961</v>
      </c>
      <c r="M937" t="s">
        <v>67</v>
      </c>
      <c r="N937" t="s">
        <v>68</v>
      </c>
      <c r="T937" t="s">
        <v>13841</v>
      </c>
      <c r="U937" t="s">
        <v>13842</v>
      </c>
      <c r="W937" t="s">
        <v>13843</v>
      </c>
      <c r="X937" t="s">
        <v>13844</v>
      </c>
      <c r="Y937" t="s">
        <v>13845</v>
      </c>
      <c r="AE937">
        <v>37</v>
      </c>
      <c r="AF937">
        <v>0</v>
      </c>
      <c r="AG937">
        <v>0</v>
      </c>
      <c r="AH937">
        <v>49</v>
      </c>
      <c r="AI937">
        <v>62</v>
      </c>
      <c r="AJ937" t="s">
        <v>112</v>
      </c>
      <c r="AK937" t="s">
        <v>113</v>
      </c>
      <c r="AL937" t="s">
        <v>114</v>
      </c>
      <c r="AM937" t="s">
        <v>1968</v>
      </c>
      <c r="AN937" t="s">
        <v>1969</v>
      </c>
      <c r="AP937" t="s">
        <v>1970</v>
      </c>
      <c r="AQ937" t="s">
        <v>1971</v>
      </c>
      <c r="AR937" s="1">
        <v>42567</v>
      </c>
      <c r="AS937">
        <v>2015</v>
      </c>
      <c r="AT937">
        <v>190</v>
      </c>
      <c r="AZ937">
        <v>104</v>
      </c>
      <c r="BA937">
        <v>109</v>
      </c>
      <c r="BC937" t="s">
        <v>13846</v>
      </c>
      <c r="BE937">
        <v>6</v>
      </c>
      <c r="BF937" t="s">
        <v>1973</v>
      </c>
      <c r="BG937" t="s">
        <v>473</v>
      </c>
      <c r="BH937" t="s">
        <v>13836</v>
      </c>
      <c r="BI937" t="s">
        <v>13847</v>
      </c>
    </row>
    <row r="938" spans="1:62">
      <c r="A938" t="s">
        <v>62</v>
      </c>
      <c r="B938" t="s">
        <v>13848</v>
      </c>
      <c r="F938" t="s">
        <v>13849</v>
      </c>
      <c r="I938" t="s">
        <v>13850</v>
      </c>
      <c r="J938" t="s">
        <v>1895</v>
      </c>
      <c r="M938" t="s">
        <v>67</v>
      </c>
      <c r="N938" t="s">
        <v>68</v>
      </c>
      <c r="U938" t="s">
        <v>13851</v>
      </c>
      <c r="W938" t="s">
        <v>13852</v>
      </c>
      <c r="X938" t="s">
        <v>13853</v>
      </c>
      <c r="Y938" t="s">
        <v>13854</v>
      </c>
      <c r="AB938" t="s">
        <v>13855</v>
      </c>
      <c r="AC938" t="s">
        <v>11411</v>
      </c>
      <c r="AE938">
        <v>34</v>
      </c>
      <c r="AF938">
        <v>0</v>
      </c>
      <c r="AG938">
        <v>0</v>
      </c>
      <c r="AH938">
        <v>5</v>
      </c>
      <c r="AI938">
        <v>5</v>
      </c>
      <c r="AJ938" t="s">
        <v>1902</v>
      </c>
      <c r="AK938" t="s">
        <v>1903</v>
      </c>
      <c r="AL938" t="s">
        <v>1904</v>
      </c>
      <c r="AM938" t="s">
        <v>1905</v>
      </c>
      <c r="AP938" t="s">
        <v>1895</v>
      </c>
      <c r="AQ938" t="s">
        <v>1906</v>
      </c>
      <c r="AR938" s="1">
        <v>42566</v>
      </c>
      <c r="AS938">
        <v>2015</v>
      </c>
      <c r="AT938">
        <v>10</v>
      </c>
      <c r="AU938">
        <v>7</v>
      </c>
      <c r="BB938" t="s">
        <v>13856</v>
      </c>
      <c r="BC938" t="s">
        <v>13857</v>
      </c>
      <c r="BE938">
        <v>10</v>
      </c>
      <c r="BF938" t="s">
        <v>610</v>
      </c>
      <c r="BG938" t="s">
        <v>611</v>
      </c>
      <c r="BH938" t="s">
        <v>13858</v>
      </c>
      <c r="BI938" t="s">
        <v>13859</v>
      </c>
      <c r="BJ938">
        <v>26176547</v>
      </c>
    </row>
    <row r="939" spans="1:62">
      <c r="A939" t="s">
        <v>62</v>
      </c>
      <c r="B939" t="s">
        <v>13860</v>
      </c>
      <c r="F939" t="s">
        <v>13861</v>
      </c>
      <c r="I939" t="s">
        <v>13862</v>
      </c>
      <c r="J939" t="s">
        <v>1895</v>
      </c>
      <c r="M939" t="s">
        <v>67</v>
      </c>
      <c r="N939" t="s">
        <v>68</v>
      </c>
      <c r="U939" t="s">
        <v>13863</v>
      </c>
      <c r="W939" t="s">
        <v>13864</v>
      </c>
      <c r="X939" t="s">
        <v>13865</v>
      </c>
      <c r="Y939" t="s">
        <v>9995</v>
      </c>
      <c r="AE939">
        <v>53</v>
      </c>
      <c r="AF939">
        <v>0</v>
      </c>
      <c r="AG939">
        <v>0</v>
      </c>
      <c r="AH939">
        <v>19</v>
      </c>
      <c r="AI939">
        <v>19</v>
      </c>
      <c r="AJ939" t="s">
        <v>1902</v>
      </c>
      <c r="AK939" t="s">
        <v>1903</v>
      </c>
      <c r="AL939" t="s">
        <v>1904</v>
      </c>
      <c r="AM939" t="s">
        <v>1905</v>
      </c>
      <c r="AP939" t="s">
        <v>1895</v>
      </c>
      <c r="AQ939" t="s">
        <v>1906</v>
      </c>
      <c r="AR939" s="1">
        <v>42566</v>
      </c>
      <c r="AS939">
        <v>2015</v>
      </c>
      <c r="AT939">
        <v>10</v>
      </c>
      <c r="AU939">
        <v>7</v>
      </c>
      <c r="BB939" t="s">
        <v>13866</v>
      </c>
      <c r="BC939" t="s">
        <v>13867</v>
      </c>
      <c r="BE939">
        <v>18</v>
      </c>
      <c r="BF939" t="s">
        <v>610</v>
      </c>
      <c r="BG939" t="s">
        <v>611</v>
      </c>
      <c r="BH939" t="s">
        <v>13858</v>
      </c>
      <c r="BI939" t="s">
        <v>13868</v>
      </c>
      <c r="BJ939">
        <v>26177510</v>
      </c>
    </row>
    <row r="940" spans="1:62">
      <c r="A940" t="s">
        <v>62</v>
      </c>
      <c r="B940" t="s">
        <v>13869</v>
      </c>
      <c r="F940" t="s">
        <v>13870</v>
      </c>
      <c r="I940" t="s">
        <v>13871</v>
      </c>
      <c r="J940" t="s">
        <v>814</v>
      </c>
      <c r="M940" t="s">
        <v>67</v>
      </c>
      <c r="N940" t="s">
        <v>68</v>
      </c>
      <c r="T940" t="s">
        <v>13872</v>
      </c>
      <c r="U940" t="s">
        <v>13873</v>
      </c>
      <c r="W940" t="s">
        <v>13874</v>
      </c>
      <c r="X940" t="s">
        <v>13875</v>
      </c>
      <c r="Y940" t="s">
        <v>7734</v>
      </c>
      <c r="AB940" t="s">
        <v>13876</v>
      </c>
      <c r="AC940" t="s">
        <v>13877</v>
      </c>
      <c r="AE940">
        <v>47</v>
      </c>
      <c r="AF940">
        <v>0</v>
      </c>
      <c r="AG940">
        <v>0</v>
      </c>
      <c r="AH940">
        <v>16</v>
      </c>
      <c r="AI940">
        <v>16</v>
      </c>
      <c r="AJ940" t="s">
        <v>822</v>
      </c>
      <c r="AK940" t="s">
        <v>823</v>
      </c>
      <c r="AL940" t="s">
        <v>824</v>
      </c>
      <c r="AM940" t="s">
        <v>825</v>
      </c>
      <c r="AN940" t="s">
        <v>826</v>
      </c>
      <c r="AP940" t="s">
        <v>827</v>
      </c>
      <c r="AQ940" t="s">
        <v>828</v>
      </c>
      <c r="AR940" s="1">
        <v>42566</v>
      </c>
      <c r="AS940">
        <v>2015</v>
      </c>
      <c r="AT940">
        <v>15</v>
      </c>
      <c r="BB940">
        <v>102</v>
      </c>
      <c r="BC940" t="s">
        <v>13878</v>
      </c>
      <c r="BE940">
        <v>6</v>
      </c>
      <c r="BF940" t="s">
        <v>830</v>
      </c>
      <c r="BG940" t="s">
        <v>830</v>
      </c>
      <c r="BH940" t="s">
        <v>13879</v>
      </c>
      <c r="BI940" t="s">
        <v>13880</v>
      </c>
    </row>
    <row r="941" spans="1:62">
      <c r="A941" t="s">
        <v>62</v>
      </c>
      <c r="B941" t="s">
        <v>13881</v>
      </c>
      <c r="F941" t="s">
        <v>13882</v>
      </c>
      <c r="I941" t="s">
        <v>13883</v>
      </c>
      <c r="J941" t="s">
        <v>2525</v>
      </c>
      <c r="M941" t="s">
        <v>67</v>
      </c>
      <c r="N941" t="s">
        <v>68</v>
      </c>
      <c r="T941" t="s">
        <v>13884</v>
      </c>
      <c r="U941" t="s">
        <v>13885</v>
      </c>
      <c r="W941" t="s">
        <v>13886</v>
      </c>
      <c r="X941" t="s">
        <v>13887</v>
      </c>
      <c r="Y941" t="s">
        <v>13888</v>
      </c>
      <c r="AB941" t="s">
        <v>13889</v>
      </c>
      <c r="AC941" t="s">
        <v>13890</v>
      </c>
      <c r="AE941">
        <v>96</v>
      </c>
      <c r="AF941">
        <v>0</v>
      </c>
      <c r="AG941">
        <v>0</v>
      </c>
      <c r="AH941">
        <v>19</v>
      </c>
      <c r="AI941">
        <v>19</v>
      </c>
      <c r="AJ941" t="s">
        <v>660</v>
      </c>
      <c r="AK941" t="s">
        <v>604</v>
      </c>
      <c r="AL941" t="s">
        <v>661</v>
      </c>
      <c r="AM941" t="s">
        <v>2533</v>
      </c>
      <c r="AP941" t="s">
        <v>2525</v>
      </c>
      <c r="AQ941" t="s">
        <v>2534</v>
      </c>
      <c r="AR941" s="1">
        <v>42566</v>
      </c>
      <c r="AS941">
        <v>2015</v>
      </c>
      <c r="AT941">
        <v>16</v>
      </c>
      <c r="BC941" t="s">
        <v>13891</v>
      </c>
      <c r="BE941">
        <v>22</v>
      </c>
      <c r="BF941" t="s">
        <v>2536</v>
      </c>
      <c r="BG941" t="s">
        <v>2536</v>
      </c>
      <c r="BH941" t="s">
        <v>13892</v>
      </c>
      <c r="BI941" t="s">
        <v>13893</v>
      </c>
    </row>
    <row r="942" spans="1:62">
      <c r="A942" t="s">
        <v>62</v>
      </c>
      <c r="B942" t="s">
        <v>13894</v>
      </c>
      <c r="F942" t="s">
        <v>13895</v>
      </c>
      <c r="I942" t="s">
        <v>13896</v>
      </c>
      <c r="J942" t="s">
        <v>12355</v>
      </c>
      <c r="M942" t="s">
        <v>67</v>
      </c>
      <c r="N942" t="s">
        <v>68</v>
      </c>
      <c r="T942" t="s">
        <v>13897</v>
      </c>
      <c r="U942" t="s">
        <v>13898</v>
      </c>
      <c r="W942" t="s">
        <v>13899</v>
      </c>
      <c r="X942" t="s">
        <v>12201</v>
      </c>
      <c r="Y942" t="s">
        <v>1875</v>
      </c>
      <c r="AB942" t="s">
        <v>13900</v>
      </c>
      <c r="AC942" t="s">
        <v>13901</v>
      </c>
      <c r="AE942">
        <v>28</v>
      </c>
      <c r="AF942">
        <v>0</v>
      </c>
      <c r="AG942">
        <v>0</v>
      </c>
      <c r="AH942">
        <v>11</v>
      </c>
      <c r="AI942">
        <v>13</v>
      </c>
      <c r="AJ942" t="s">
        <v>425</v>
      </c>
      <c r="AK942" t="s">
        <v>426</v>
      </c>
      <c r="AL942" t="s">
        <v>427</v>
      </c>
      <c r="AM942" t="s">
        <v>12363</v>
      </c>
      <c r="AN942" t="s">
        <v>12364</v>
      </c>
      <c r="AP942" t="s">
        <v>12365</v>
      </c>
      <c r="AQ942" t="s">
        <v>12366</v>
      </c>
      <c r="AR942" s="1">
        <v>42566</v>
      </c>
      <c r="AS942">
        <v>2015</v>
      </c>
      <c r="AT942">
        <v>481</v>
      </c>
      <c r="AZ942">
        <v>27</v>
      </c>
      <c r="BA942">
        <v>32</v>
      </c>
      <c r="BC942" t="s">
        <v>13902</v>
      </c>
      <c r="BE942">
        <v>6</v>
      </c>
      <c r="BF942" t="s">
        <v>12368</v>
      </c>
      <c r="BG942" t="s">
        <v>2186</v>
      </c>
      <c r="BH942" t="s">
        <v>13903</v>
      </c>
      <c r="BI942" t="s">
        <v>13904</v>
      </c>
      <c r="BJ942">
        <v>25908560</v>
      </c>
    </row>
    <row r="943" spans="1:62">
      <c r="A943" t="s">
        <v>62</v>
      </c>
      <c r="B943" t="s">
        <v>13905</v>
      </c>
      <c r="F943" t="s">
        <v>13906</v>
      </c>
      <c r="I943" t="s">
        <v>13907</v>
      </c>
      <c r="J943" t="s">
        <v>1895</v>
      </c>
      <c r="M943" t="s">
        <v>67</v>
      </c>
      <c r="N943" t="s">
        <v>68</v>
      </c>
      <c r="U943" t="s">
        <v>13908</v>
      </c>
      <c r="W943" t="s">
        <v>13909</v>
      </c>
      <c r="X943" t="s">
        <v>13910</v>
      </c>
      <c r="Y943" t="s">
        <v>13911</v>
      </c>
      <c r="AB943" t="s">
        <v>13912</v>
      </c>
      <c r="AC943" t="s">
        <v>13913</v>
      </c>
      <c r="AE943">
        <v>61</v>
      </c>
      <c r="AF943">
        <v>1</v>
      </c>
      <c r="AG943">
        <v>1</v>
      </c>
      <c r="AH943">
        <v>11</v>
      </c>
      <c r="AI943">
        <v>12</v>
      </c>
      <c r="AJ943" t="s">
        <v>1902</v>
      </c>
      <c r="AK943" t="s">
        <v>1903</v>
      </c>
      <c r="AL943" t="s">
        <v>1904</v>
      </c>
      <c r="AM943" t="s">
        <v>1905</v>
      </c>
      <c r="AP943" t="s">
        <v>1895</v>
      </c>
      <c r="AQ943" t="s">
        <v>1906</v>
      </c>
      <c r="AR943" s="1">
        <v>42565</v>
      </c>
      <c r="AS943">
        <v>2015</v>
      </c>
      <c r="AT943">
        <v>10</v>
      </c>
      <c r="AU943">
        <v>7</v>
      </c>
      <c r="BB943" t="s">
        <v>13914</v>
      </c>
      <c r="BC943" t="s">
        <v>13915</v>
      </c>
      <c r="BE943">
        <v>19</v>
      </c>
      <c r="BF943" t="s">
        <v>610</v>
      </c>
      <c r="BG943" t="s">
        <v>611</v>
      </c>
      <c r="BH943" t="s">
        <v>13916</v>
      </c>
      <c r="BI943" t="s">
        <v>13917</v>
      </c>
      <c r="BJ943">
        <v>26173003</v>
      </c>
    </row>
    <row r="944" spans="1:62">
      <c r="A944" t="s">
        <v>62</v>
      </c>
      <c r="B944" t="s">
        <v>13918</v>
      </c>
      <c r="F944" t="s">
        <v>13919</v>
      </c>
      <c r="I944" t="s">
        <v>13920</v>
      </c>
      <c r="J944" t="s">
        <v>2393</v>
      </c>
      <c r="M944" t="s">
        <v>67</v>
      </c>
      <c r="N944" t="s">
        <v>68</v>
      </c>
      <c r="T944" t="s">
        <v>13921</v>
      </c>
      <c r="U944" t="s">
        <v>13922</v>
      </c>
      <c r="W944" t="s">
        <v>13923</v>
      </c>
      <c r="X944" t="s">
        <v>13924</v>
      </c>
      <c r="Y944" t="s">
        <v>10450</v>
      </c>
      <c r="AB944" t="s">
        <v>13925</v>
      </c>
      <c r="AC944" t="s">
        <v>13926</v>
      </c>
      <c r="AE944">
        <v>32</v>
      </c>
      <c r="AF944">
        <v>1</v>
      </c>
      <c r="AG944">
        <v>1</v>
      </c>
      <c r="AH944">
        <v>9</v>
      </c>
      <c r="AI944">
        <v>22</v>
      </c>
      <c r="AJ944" t="s">
        <v>112</v>
      </c>
      <c r="AK944" t="s">
        <v>113</v>
      </c>
      <c r="AL944" t="s">
        <v>114</v>
      </c>
      <c r="AM944" t="s">
        <v>2401</v>
      </c>
      <c r="AN944" t="s">
        <v>2402</v>
      </c>
      <c r="AP944" t="s">
        <v>2393</v>
      </c>
      <c r="AQ944" t="s">
        <v>2403</v>
      </c>
      <c r="AR944" s="1">
        <v>42561</v>
      </c>
      <c r="AS944">
        <v>2015</v>
      </c>
      <c r="AT944">
        <v>565</v>
      </c>
      <c r="AU944">
        <v>2</v>
      </c>
      <c r="AZ944">
        <v>228</v>
      </c>
      <c r="BA944">
        <v>234</v>
      </c>
      <c r="BC944" t="s">
        <v>13927</v>
      </c>
      <c r="BE944">
        <v>7</v>
      </c>
      <c r="BF944" t="s">
        <v>332</v>
      </c>
      <c r="BG944" t="s">
        <v>332</v>
      </c>
      <c r="BH944" t="s">
        <v>13928</v>
      </c>
      <c r="BI944" t="s">
        <v>13929</v>
      </c>
      <c r="BJ944">
        <v>25865296</v>
      </c>
    </row>
    <row r="945" spans="1:62">
      <c r="A945" t="s">
        <v>62</v>
      </c>
      <c r="B945" t="s">
        <v>13930</v>
      </c>
      <c r="F945" t="s">
        <v>13931</v>
      </c>
      <c r="I945" t="s">
        <v>13932</v>
      </c>
      <c r="J945" t="s">
        <v>13609</v>
      </c>
      <c r="M945" t="s">
        <v>67</v>
      </c>
      <c r="N945" t="s">
        <v>68</v>
      </c>
      <c r="T945" t="s">
        <v>13933</v>
      </c>
      <c r="U945" t="s">
        <v>13934</v>
      </c>
      <c r="W945" t="s">
        <v>13935</v>
      </c>
      <c r="X945" t="s">
        <v>13936</v>
      </c>
      <c r="Y945" t="s">
        <v>13937</v>
      </c>
      <c r="AB945" t="s">
        <v>13938</v>
      </c>
      <c r="AC945" t="s">
        <v>13939</v>
      </c>
      <c r="AE945">
        <v>30</v>
      </c>
      <c r="AF945">
        <v>0</v>
      </c>
      <c r="AG945">
        <v>0</v>
      </c>
      <c r="AH945">
        <v>4</v>
      </c>
      <c r="AI945">
        <v>4</v>
      </c>
      <c r="AJ945" t="s">
        <v>76</v>
      </c>
      <c r="AK945" t="s">
        <v>77</v>
      </c>
      <c r="AL945" t="s">
        <v>78</v>
      </c>
      <c r="AM945" t="s">
        <v>13617</v>
      </c>
      <c r="AN945" t="s">
        <v>13618</v>
      </c>
      <c r="AP945" t="s">
        <v>13609</v>
      </c>
      <c r="AQ945" t="s">
        <v>13619</v>
      </c>
      <c r="AR945" s="1">
        <v>42560</v>
      </c>
      <c r="AS945">
        <v>2015</v>
      </c>
      <c r="AT945">
        <v>33</v>
      </c>
      <c r="AU945">
        <v>30</v>
      </c>
      <c r="AZ945">
        <v>3542</v>
      </c>
      <c r="BA945">
        <v>3548</v>
      </c>
      <c r="BC945" t="s">
        <v>13940</v>
      </c>
      <c r="BE945">
        <v>7</v>
      </c>
      <c r="BF945" t="s">
        <v>13621</v>
      </c>
      <c r="BG945" t="s">
        <v>13622</v>
      </c>
      <c r="BH945" t="s">
        <v>13941</v>
      </c>
      <c r="BI945" t="s">
        <v>13942</v>
      </c>
      <c r="BJ945">
        <v>26051512</v>
      </c>
    </row>
    <row r="946" spans="1:62">
      <c r="A946" t="s">
        <v>62</v>
      </c>
      <c r="B946" t="s">
        <v>13943</v>
      </c>
      <c r="F946" t="s">
        <v>13944</v>
      </c>
      <c r="I946" t="s">
        <v>13945</v>
      </c>
      <c r="J946" t="s">
        <v>10445</v>
      </c>
      <c r="M946" t="s">
        <v>67</v>
      </c>
      <c r="N946" t="s">
        <v>68</v>
      </c>
      <c r="T946" t="s">
        <v>13946</v>
      </c>
      <c r="U946" t="s">
        <v>13947</v>
      </c>
      <c r="W946" t="s">
        <v>13948</v>
      </c>
      <c r="X946" t="s">
        <v>13949</v>
      </c>
      <c r="Y946" t="s">
        <v>13950</v>
      </c>
      <c r="AB946" t="s">
        <v>13951</v>
      </c>
      <c r="AC946" t="s">
        <v>13952</v>
      </c>
      <c r="AE946">
        <v>45</v>
      </c>
      <c r="AF946">
        <v>0</v>
      </c>
      <c r="AG946">
        <v>0</v>
      </c>
      <c r="AH946">
        <v>5</v>
      </c>
      <c r="AI946">
        <v>5</v>
      </c>
      <c r="AJ946" t="s">
        <v>112</v>
      </c>
      <c r="AK946" t="s">
        <v>113</v>
      </c>
      <c r="AL946" t="s">
        <v>114</v>
      </c>
      <c r="AM946" t="s">
        <v>10453</v>
      </c>
      <c r="AN946" t="s">
        <v>10454</v>
      </c>
      <c r="AP946" t="s">
        <v>10455</v>
      </c>
      <c r="AQ946" t="s">
        <v>10456</v>
      </c>
      <c r="AR946" s="1">
        <v>42560</v>
      </c>
      <c r="AS946">
        <v>2015</v>
      </c>
      <c r="AT946">
        <v>178</v>
      </c>
      <c r="AU946" s="2">
        <v>42371</v>
      </c>
      <c r="AZ946">
        <v>41</v>
      </c>
      <c r="BA946">
        <v>49</v>
      </c>
      <c r="BC946" t="s">
        <v>13953</v>
      </c>
      <c r="BE946">
        <v>9</v>
      </c>
      <c r="BF946" t="s">
        <v>10458</v>
      </c>
      <c r="BG946" t="s">
        <v>10458</v>
      </c>
      <c r="BH946" t="s">
        <v>13954</v>
      </c>
      <c r="BI946" t="s">
        <v>13955</v>
      </c>
      <c r="BJ946">
        <v>25975521</v>
      </c>
    </row>
    <row r="947" spans="1:62">
      <c r="A947" t="s">
        <v>62</v>
      </c>
      <c r="B947" t="s">
        <v>13956</v>
      </c>
      <c r="F947" t="s">
        <v>13957</v>
      </c>
      <c r="I947" t="s">
        <v>13958</v>
      </c>
      <c r="J947" t="s">
        <v>13959</v>
      </c>
      <c r="M947" t="s">
        <v>67</v>
      </c>
      <c r="N947" t="s">
        <v>68</v>
      </c>
      <c r="T947" t="s">
        <v>13960</v>
      </c>
      <c r="U947" t="s">
        <v>13961</v>
      </c>
      <c r="W947" t="s">
        <v>13962</v>
      </c>
      <c r="X947" t="s">
        <v>13963</v>
      </c>
      <c r="Y947" t="s">
        <v>13964</v>
      </c>
      <c r="Z947" t="s">
        <v>13965</v>
      </c>
      <c r="AA947" t="s">
        <v>13966</v>
      </c>
      <c r="AE947">
        <v>34</v>
      </c>
      <c r="AF947">
        <v>0</v>
      </c>
      <c r="AG947">
        <v>0</v>
      </c>
      <c r="AH947">
        <v>7</v>
      </c>
      <c r="AI947">
        <v>8</v>
      </c>
      <c r="AJ947" t="s">
        <v>112</v>
      </c>
      <c r="AK947" t="s">
        <v>113</v>
      </c>
      <c r="AL947" t="s">
        <v>114</v>
      </c>
      <c r="AM947" t="s">
        <v>13967</v>
      </c>
      <c r="AN947" t="s">
        <v>13968</v>
      </c>
      <c r="AP947" t="s">
        <v>13969</v>
      </c>
      <c r="AQ947" t="s">
        <v>13970</v>
      </c>
      <c r="AR947" s="1">
        <v>42559</v>
      </c>
      <c r="AS947">
        <v>2015</v>
      </c>
      <c r="AT947">
        <v>589</v>
      </c>
      <c r="AU947">
        <v>15</v>
      </c>
      <c r="AZ947">
        <v>1766</v>
      </c>
      <c r="BA947">
        <v>1770</v>
      </c>
      <c r="BC947" t="s">
        <v>13971</v>
      </c>
      <c r="BE947">
        <v>5</v>
      </c>
      <c r="BF947" t="s">
        <v>3941</v>
      </c>
      <c r="BG947" t="s">
        <v>3941</v>
      </c>
      <c r="BH947" t="s">
        <v>13972</v>
      </c>
      <c r="BI947" t="s">
        <v>13973</v>
      </c>
      <c r="BJ947">
        <v>26028313</v>
      </c>
    </row>
    <row r="948" spans="1:62">
      <c r="A948" t="s">
        <v>62</v>
      </c>
      <c r="B948" t="s">
        <v>13974</v>
      </c>
      <c r="F948" t="s">
        <v>13975</v>
      </c>
      <c r="I948" t="s">
        <v>13976</v>
      </c>
      <c r="J948" t="s">
        <v>759</v>
      </c>
      <c r="M948" t="s">
        <v>67</v>
      </c>
      <c r="N948" t="s">
        <v>68</v>
      </c>
      <c r="T948" t="s">
        <v>13977</v>
      </c>
      <c r="U948" t="s">
        <v>13978</v>
      </c>
      <c r="W948" t="s">
        <v>13979</v>
      </c>
      <c r="X948" t="s">
        <v>6332</v>
      </c>
      <c r="Y948" t="s">
        <v>6333</v>
      </c>
      <c r="AB948" t="s">
        <v>13980</v>
      </c>
      <c r="AC948" t="s">
        <v>13981</v>
      </c>
      <c r="AE948">
        <v>45</v>
      </c>
      <c r="AF948">
        <v>0</v>
      </c>
      <c r="AG948">
        <v>0</v>
      </c>
      <c r="AH948">
        <v>12</v>
      </c>
      <c r="AI948">
        <v>14</v>
      </c>
      <c r="AJ948" t="s">
        <v>767</v>
      </c>
      <c r="AK948" t="s">
        <v>768</v>
      </c>
      <c r="AL948" t="s">
        <v>769</v>
      </c>
      <c r="AM948" t="s">
        <v>770</v>
      </c>
      <c r="AN948" t="s">
        <v>771</v>
      </c>
      <c r="AP948" t="s">
        <v>772</v>
      </c>
      <c r="AQ948" t="s">
        <v>773</v>
      </c>
      <c r="AR948" s="1">
        <v>42559</v>
      </c>
      <c r="AS948">
        <v>2015</v>
      </c>
      <c r="AT948">
        <v>63</v>
      </c>
      <c r="AU948">
        <v>26</v>
      </c>
      <c r="AZ948">
        <v>6094</v>
      </c>
      <c r="BA948">
        <v>6101</v>
      </c>
      <c r="BC948" t="s">
        <v>13982</v>
      </c>
      <c r="BE948">
        <v>8</v>
      </c>
      <c r="BF948" t="s">
        <v>775</v>
      </c>
      <c r="BG948" t="s">
        <v>776</v>
      </c>
      <c r="BH948" t="s">
        <v>13983</v>
      </c>
      <c r="BI948" t="s">
        <v>13984</v>
      </c>
      <c r="BJ948">
        <v>26073049</v>
      </c>
    </row>
    <row r="949" spans="1:62">
      <c r="A949" t="s">
        <v>62</v>
      </c>
      <c r="B949" t="s">
        <v>13985</v>
      </c>
      <c r="F949" t="s">
        <v>13986</v>
      </c>
      <c r="I949" t="s">
        <v>13987</v>
      </c>
      <c r="J949" t="s">
        <v>13988</v>
      </c>
      <c r="M949" t="s">
        <v>67</v>
      </c>
      <c r="N949" t="s">
        <v>68</v>
      </c>
      <c r="T949" t="s">
        <v>13989</v>
      </c>
      <c r="U949" t="s">
        <v>13990</v>
      </c>
      <c r="W949" t="s">
        <v>13991</v>
      </c>
      <c r="X949" t="s">
        <v>10310</v>
      </c>
      <c r="Y949" t="s">
        <v>10311</v>
      </c>
      <c r="AB949" t="s">
        <v>13992</v>
      </c>
      <c r="AC949" t="s">
        <v>13993</v>
      </c>
      <c r="AE949">
        <v>61</v>
      </c>
      <c r="AF949">
        <v>0</v>
      </c>
      <c r="AG949">
        <v>0</v>
      </c>
      <c r="AH949">
        <v>9</v>
      </c>
      <c r="AI949">
        <v>9</v>
      </c>
      <c r="AJ949" t="s">
        <v>660</v>
      </c>
      <c r="AK949" t="s">
        <v>604</v>
      </c>
      <c r="AL949" t="s">
        <v>661</v>
      </c>
      <c r="AM949" t="s">
        <v>13994</v>
      </c>
      <c r="AP949" t="s">
        <v>13995</v>
      </c>
      <c r="AQ949" t="s">
        <v>13996</v>
      </c>
      <c r="AR949" s="1">
        <v>42559</v>
      </c>
      <c r="AS949">
        <v>2015</v>
      </c>
      <c r="AT949">
        <v>14</v>
      </c>
      <c r="BB949">
        <v>68</v>
      </c>
      <c r="BC949" t="s">
        <v>13997</v>
      </c>
      <c r="BE949">
        <v>11</v>
      </c>
      <c r="BF949" t="s">
        <v>5724</v>
      </c>
      <c r="BG949" t="s">
        <v>5724</v>
      </c>
      <c r="BH949" t="s">
        <v>13998</v>
      </c>
      <c r="BI949" t="s">
        <v>13999</v>
      </c>
      <c r="BJ949">
        <v>26152344</v>
      </c>
    </row>
    <row r="950" spans="1:62">
      <c r="A950" t="s">
        <v>62</v>
      </c>
      <c r="B950" t="s">
        <v>14000</v>
      </c>
      <c r="F950" t="s">
        <v>14001</v>
      </c>
      <c r="I950" t="s">
        <v>14002</v>
      </c>
      <c r="J950" t="s">
        <v>596</v>
      </c>
      <c r="M950" t="s">
        <v>67</v>
      </c>
      <c r="N950" t="s">
        <v>68</v>
      </c>
      <c r="U950" t="s">
        <v>14003</v>
      </c>
      <c r="W950" t="s">
        <v>14004</v>
      </c>
      <c r="X950" t="s">
        <v>14005</v>
      </c>
      <c r="Y950" t="s">
        <v>13417</v>
      </c>
      <c r="Z950" t="s">
        <v>4702</v>
      </c>
      <c r="AB950" t="s">
        <v>14006</v>
      </c>
      <c r="AC950" t="s">
        <v>14007</v>
      </c>
      <c r="AE950">
        <v>58</v>
      </c>
      <c r="AF950">
        <v>0</v>
      </c>
      <c r="AG950">
        <v>0</v>
      </c>
      <c r="AH950">
        <v>9</v>
      </c>
      <c r="AI950">
        <v>11</v>
      </c>
      <c r="AJ950" t="s">
        <v>603</v>
      </c>
      <c r="AK950" t="s">
        <v>604</v>
      </c>
      <c r="AL950" t="s">
        <v>605</v>
      </c>
      <c r="AM950" t="s">
        <v>606</v>
      </c>
      <c r="AP950" t="s">
        <v>607</v>
      </c>
      <c r="AQ950" t="s">
        <v>608</v>
      </c>
      <c r="AR950" s="1">
        <v>42558</v>
      </c>
      <c r="AS950">
        <v>2015</v>
      </c>
      <c r="AT950">
        <v>5</v>
      </c>
      <c r="BB950">
        <v>11950</v>
      </c>
      <c r="BC950" t="s">
        <v>14008</v>
      </c>
      <c r="BE950">
        <v>10</v>
      </c>
      <c r="BF950" t="s">
        <v>610</v>
      </c>
      <c r="BG950" t="s">
        <v>611</v>
      </c>
      <c r="BH950" t="s">
        <v>14009</v>
      </c>
      <c r="BI950" t="s">
        <v>14010</v>
      </c>
      <c r="BJ950">
        <v>26150107</v>
      </c>
    </row>
    <row r="951" spans="1:62">
      <c r="A951" t="s">
        <v>62</v>
      </c>
      <c r="B951" t="s">
        <v>14011</v>
      </c>
      <c r="F951" t="s">
        <v>14012</v>
      </c>
      <c r="I951" t="s">
        <v>14013</v>
      </c>
      <c r="J951" t="s">
        <v>8696</v>
      </c>
      <c r="M951" t="s">
        <v>67</v>
      </c>
      <c r="N951" t="s">
        <v>68</v>
      </c>
      <c r="T951" t="s">
        <v>14014</v>
      </c>
      <c r="U951" t="s">
        <v>14015</v>
      </c>
      <c r="W951" t="s">
        <v>14016</v>
      </c>
      <c r="X951" t="s">
        <v>6861</v>
      </c>
      <c r="Y951" t="s">
        <v>14017</v>
      </c>
      <c r="AB951" t="s">
        <v>14018</v>
      </c>
      <c r="AC951" t="s">
        <v>14019</v>
      </c>
      <c r="AE951">
        <v>59</v>
      </c>
      <c r="AF951">
        <v>0</v>
      </c>
      <c r="AG951">
        <v>0</v>
      </c>
      <c r="AH951">
        <v>10</v>
      </c>
      <c r="AI951">
        <v>17</v>
      </c>
      <c r="AJ951" t="s">
        <v>5483</v>
      </c>
      <c r="AK951" t="s">
        <v>5484</v>
      </c>
      <c r="AL951" t="s">
        <v>5485</v>
      </c>
      <c r="AM951" t="s">
        <v>8704</v>
      </c>
      <c r="AP951" t="s">
        <v>8705</v>
      </c>
      <c r="AQ951" t="s">
        <v>8706</v>
      </c>
      <c r="AR951" s="1">
        <v>42556</v>
      </c>
      <c r="AS951">
        <v>2015</v>
      </c>
      <c r="AT951">
        <v>409</v>
      </c>
      <c r="AU951" t="s">
        <v>8707</v>
      </c>
      <c r="AZ951">
        <v>103</v>
      </c>
      <c r="BA951">
        <v>112</v>
      </c>
      <c r="BC951" t="s">
        <v>14020</v>
      </c>
      <c r="BE951">
        <v>10</v>
      </c>
      <c r="BF951" t="s">
        <v>8709</v>
      </c>
      <c r="BG951" t="s">
        <v>8709</v>
      </c>
      <c r="BH951" t="s">
        <v>14021</v>
      </c>
      <c r="BI951" t="s">
        <v>14022</v>
      </c>
      <c r="BJ951">
        <v>25817543</v>
      </c>
    </row>
    <row r="952" spans="1:62">
      <c r="A952" t="s">
        <v>62</v>
      </c>
      <c r="B952" t="s">
        <v>14023</v>
      </c>
      <c r="F952" t="s">
        <v>14024</v>
      </c>
      <c r="I952" t="s">
        <v>14025</v>
      </c>
      <c r="J952" t="s">
        <v>596</v>
      </c>
      <c r="M952" t="s">
        <v>67</v>
      </c>
      <c r="N952" t="s">
        <v>68</v>
      </c>
      <c r="U952" t="s">
        <v>14026</v>
      </c>
      <c r="W952" t="s">
        <v>14027</v>
      </c>
      <c r="X952" t="s">
        <v>341</v>
      </c>
      <c r="Y952" t="s">
        <v>342</v>
      </c>
      <c r="Z952" t="s">
        <v>8302</v>
      </c>
      <c r="AA952" t="s">
        <v>8303</v>
      </c>
      <c r="AB952" t="s">
        <v>14028</v>
      </c>
      <c r="AC952" t="s">
        <v>14029</v>
      </c>
      <c r="AE952">
        <v>57</v>
      </c>
      <c r="AF952">
        <v>0</v>
      </c>
      <c r="AG952">
        <v>0</v>
      </c>
      <c r="AH952">
        <v>8</v>
      </c>
      <c r="AI952">
        <v>13</v>
      </c>
      <c r="AJ952" t="s">
        <v>603</v>
      </c>
      <c r="AK952" t="s">
        <v>604</v>
      </c>
      <c r="AL952" t="s">
        <v>605</v>
      </c>
      <c r="AM952" t="s">
        <v>606</v>
      </c>
      <c r="AP952" t="s">
        <v>607</v>
      </c>
      <c r="AQ952" t="s">
        <v>608</v>
      </c>
      <c r="AR952" s="1">
        <v>42554</v>
      </c>
      <c r="AS952">
        <v>2015</v>
      </c>
      <c r="AT952">
        <v>5</v>
      </c>
      <c r="BB952">
        <v>11877</v>
      </c>
      <c r="BC952" t="s">
        <v>14030</v>
      </c>
      <c r="BE952">
        <v>9</v>
      </c>
      <c r="BF952" t="s">
        <v>610</v>
      </c>
      <c r="BG952" t="s">
        <v>611</v>
      </c>
      <c r="BH952" t="s">
        <v>14031</v>
      </c>
      <c r="BI952" t="s">
        <v>14032</v>
      </c>
      <c r="BJ952">
        <v>26138760</v>
      </c>
    </row>
    <row r="953" spans="1:62">
      <c r="A953" t="s">
        <v>62</v>
      </c>
      <c r="B953" t="s">
        <v>14033</v>
      </c>
      <c r="F953" t="s">
        <v>14034</v>
      </c>
      <c r="I953" t="s">
        <v>14035</v>
      </c>
      <c r="J953" t="s">
        <v>10881</v>
      </c>
      <c r="M953" t="s">
        <v>67</v>
      </c>
      <c r="N953" t="s">
        <v>68</v>
      </c>
      <c r="T953" t="s">
        <v>14036</v>
      </c>
      <c r="U953" t="s">
        <v>14037</v>
      </c>
      <c r="W953" t="s">
        <v>14038</v>
      </c>
      <c r="X953" t="s">
        <v>14039</v>
      </c>
      <c r="Y953" t="s">
        <v>14040</v>
      </c>
      <c r="AB953" t="s">
        <v>14041</v>
      </c>
      <c r="AC953" t="s">
        <v>14042</v>
      </c>
      <c r="AE953">
        <v>33</v>
      </c>
      <c r="AF953">
        <v>0</v>
      </c>
      <c r="AG953">
        <v>0</v>
      </c>
      <c r="AH953">
        <v>10</v>
      </c>
      <c r="AI953">
        <v>19</v>
      </c>
      <c r="AJ953" t="s">
        <v>112</v>
      </c>
      <c r="AK953" t="s">
        <v>113</v>
      </c>
      <c r="AL953" t="s">
        <v>114</v>
      </c>
      <c r="AM953" t="s">
        <v>10888</v>
      </c>
      <c r="AN953" t="s">
        <v>10889</v>
      </c>
      <c r="AP953" t="s">
        <v>10890</v>
      </c>
      <c r="AQ953" t="s">
        <v>10891</v>
      </c>
      <c r="AR953" s="1">
        <v>42553</v>
      </c>
      <c r="AS953">
        <v>2015</v>
      </c>
      <c r="AT953">
        <v>882</v>
      </c>
      <c r="AZ953">
        <v>22</v>
      </c>
      <c r="BA953">
        <v>26</v>
      </c>
      <c r="BC953" t="s">
        <v>14043</v>
      </c>
      <c r="BE953">
        <v>5</v>
      </c>
      <c r="BF953" t="s">
        <v>8943</v>
      </c>
      <c r="BG953" t="s">
        <v>2573</v>
      </c>
      <c r="BH953" t="s">
        <v>14044</v>
      </c>
      <c r="BI953" t="s">
        <v>14045</v>
      </c>
      <c r="BJ953">
        <v>26043087</v>
      </c>
    </row>
    <row r="954" spans="1:62">
      <c r="A954" t="s">
        <v>62</v>
      </c>
      <c r="B954" t="s">
        <v>14046</v>
      </c>
      <c r="F954" t="s">
        <v>14047</v>
      </c>
      <c r="I954" t="s">
        <v>14048</v>
      </c>
      <c r="J954" t="s">
        <v>14049</v>
      </c>
      <c r="M954" t="s">
        <v>67</v>
      </c>
      <c r="N954" t="s">
        <v>68</v>
      </c>
      <c r="T954" t="s">
        <v>14050</v>
      </c>
      <c r="U954" t="s">
        <v>14051</v>
      </c>
      <c r="W954" t="s">
        <v>14052</v>
      </c>
      <c r="X954" t="s">
        <v>14053</v>
      </c>
      <c r="Y954" t="s">
        <v>14054</v>
      </c>
      <c r="AB954" t="s">
        <v>14055</v>
      </c>
      <c r="AC954" t="s">
        <v>14056</v>
      </c>
      <c r="AE954">
        <v>41</v>
      </c>
      <c r="AF954">
        <v>0</v>
      </c>
      <c r="AG954">
        <v>0</v>
      </c>
      <c r="AH954">
        <v>2</v>
      </c>
      <c r="AI954">
        <v>2</v>
      </c>
      <c r="AJ954" t="s">
        <v>14057</v>
      </c>
      <c r="AK954" t="s">
        <v>14058</v>
      </c>
      <c r="AL954" t="s">
        <v>14059</v>
      </c>
      <c r="AM954" t="s">
        <v>14060</v>
      </c>
      <c r="AN954" t="s">
        <v>14061</v>
      </c>
      <c r="AP954" t="s">
        <v>14062</v>
      </c>
      <c r="AQ954" t="s">
        <v>14063</v>
      </c>
      <c r="AR954" t="s">
        <v>14064</v>
      </c>
      <c r="AS954">
        <v>2015</v>
      </c>
      <c r="AT954">
        <v>93</v>
      </c>
      <c r="AU954">
        <v>7</v>
      </c>
      <c r="AZ954">
        <v>3421</v>
      </c>
      <c r="BA954">
        <v>3430</v>
      </c>
      <c r="BC954" t="s">
        <v>14065</v>
      </c>
      <c r="BE954">
        <v>10</v>
      </c>
      <c r="BF954" t="s">
        <v>697</v>
      </c>
      <c r="BG954" t="s">
        <v>473</v>
      </c>
      <c r="BH954" t="s">
        <v>14066</v>
      </c>
      <c r="BI954" t="s">
        <v>14067</v>
      </c>
      <c r="BJ954">
        <v>26440011</v>
      </c>
    </row>
    <row r="955" spans="1:62">
      <c r="A955" t="s">
        <v>62</v>
      </c>
      <c r="B955" t="s">
        <v>14068</v>
      </c>
      <c r="F955" t="s">
        <v>14069</v>
      </c>
      <c r="I955" t="s">
        <v>14070</v>
      </c>
      <c r="J955" t="s">
        <v>14071</v>
      </c>
      <c r="M955" t="s">
        <v>67</v>
      </c>
      <c r="N955" t="s">
        <v>68</v>
      </c>
      <c r="U955" t="s">
        <v>14072</v>
      </c>
      <c r="W955" t="s">
        <v>14073</v>
      </c>
      <c r="X955" t="s">
        <v>14074</v>
      </c>
      <c r="Y955" t="s">
        <v>14075</v>
      </c>
      <c r="AB955" t="s">
        <v>14076</v>
      </c>
      <c r="AC955" t="s">
        <v>14077</v>
      </c>
      <c r="AE955">
        <v>27</v>
      </c>
      <c r="AF955">
        <v>1</v>
      </c>
      <c r="AG955">
        <v>1</v>
      </c>
      <c r="AH955">
        <v>1</v>
      </c>
      <c r="AI955">
        <v>1</v>
      </c>
      <c r="AJ955" t="s">
        <v>14078</v>
      </c>
      <c r="AK955" t="s">
        <v>6036</v>
      </c>
      <c r="AL955" t="s">
        <v>14079</v>
      </c>
      <c r="AM955" t="s">
        <v>14080</v>
      </c>
      <c r="AP955" t="s">
        <v>14081</v>
      </c>
      <c r="AQ955" t="s">
        <v>14082</v>
      </c>
      <c r="AR955" t="s">
        <v>14064</v>
      </c>
      <c r="AS955">
        <v>2015</v>
      </c>
      <c r="AT955">
        <v>79</v>
      </c>
      <c r="AU955">
        <v>3</v>
      </c>
      <c r="AZ955">
        <v>221</v>
      </c>
      <c r="BA955">
        <v>228</v>
      </c>
      <c r="BE955">
        <v>8</v>
      </c>
      <c r="BF955" t="s">
        <v>667</v>
      </c>
      <c r="BG955" t="s">
        <v>667</v>
      </c>
      <c r="BH955" t="s">
        <v>14083</v>
      </c>
      <c r="BI955" t="s">
        <v>14084</v>
      </c>
      <c r="BJ955">
        <v>26130855</v>
      </c>
    </row>
    <row r="956" spans="1:62">
      <c r="A956" t="s">
        <v>62</v>
      </c>
      <c r="B956" t="s">
        <v>14085</v>
      </c>
      <c r="F956" t="s">
        <v>14086</v>
      </c>
      <c r="I956" t="s">
        <v>14087</v>
      </c>
      <c r="J956" t="s">
        <v>14088</v>
      </c>
      <c r="M956" t="s">
        <v>5888</v>
      </c>
      <c r="N956" t="s">
        <v>68</v>
      </c>
      <c r="T956" t="s">
        <v>14089</v>
      </c>
      <c r="U956" t="s">
        <v>14090</v>
      </c>
      <c r="W956" t="s">
        <v>14091</v>
      </c>
      <c r="X956" t="s">
        <v>14092</v>
      </c>
      <c r="Y956" t="s">
        <v>14093</v>
      </c>
      <c r="AE956">
        <v>28</v>
      </c>
      <c r="AF956">
        <v>0</v>
      </c>
      <c r="AG956">
        <v>0</v>
      </c>
      <c r="AH956">
        <v>1</v>
      </c>
      <c r="AI956">
        <v>1</v>
      </c>
      <c r="AJ956" t="s">
        <v>1519</v>
      </c>
      <c r="AK956" t="s">
        <v>214</v>
      </c>
      <c r="AL956" t="s">
        <v>1520</v>
      </c>
      <c r="AM956" t="s">
        <v>14094</v>
      </c>
      <c r="AN956" t="s">
        <v>14095</v>
      </c>
      <c r="AP956" t="s">
        <v>14096</v>
      </c>
      <c r="AQ956" t="s">
        <v>14097</v>
      </c>
      <c r="AR956" t="s">
        <v>14064</v>
      </c>
      <c r="AS956">
        <v>2015</v>
      </c>
      <c r="AT956">
        <v>43</v>
      </c>
      <c r="AU956">
        <v>7</v>
      </c>
      <c r="AZ956">
        <v>994</v>
      </c>
      <c r="BA956">
        <v>1000</v>
      </c>
      <c r="BE956">
        <v>7</v>
      </c>
      <c r="BF956" t="s">
        <v>8943</v>
      </c>
      <c r="BG956" t="s">
        <v>2573</v>
      </c>
      <c r="BH956" t="s">
        <v>14098</v>
      </c>
      <c r="BI956" t="s">
        <v>14099</v>
      </c>
    </row>
    <row r="957" spans="1:62">
      <c r="A957" t="s">
        <v>62</v>
      </c>
      <c r="B957" t="s">
        <v>14100</v>
      </c>
      <c r="F957" t="s">
        <v>14101</v>
      </c>
      <c r="I957" t="s">
        <v>14102</v>
      </c>
      <c r="J957" t="s">
        <v>11254</v>
      </c>
      <c r="M957" t="s">
        <v>67</v>
      </c>
      <c r="N957" t="s">
        <v>68</v>
      </c>
      <c r="U957" t="s">
        <v>14103</v>
      </c>
      <c r="W957" t="s">
        <v>14104</v>
      </c>
      <c r="X957" t="s">
        <v>14105</v>
      </c>
      <c r="Y957" t="s">
        <v>2654</v>
      </c>
      <c r="AB957" t="s">
        <v>14106</v>
      </c>
      <c r="AC957" t="s">
        <v>14107</v>
      </c>
      <c r="AE957">
        <v>21</v>
      </c>
      <c r="AF957">
        <v>0</v>
      </c>
      <c r="AG957">
        <v>0</v>
      </c>
      <c r="AH957">
        <v>10</v>
      </c>
      <c r="AI957">
        <v>10</v>
      </c>
      <c r="AJ957" t="s">
        <v>11259</v>
      </c>
      <c r="AK957" t="s">
        <v>5464</v>
      </c>
      <c r="AL957" t="s">
        <v>11260</v>
      </c>
      <c r="AM957" t="s">
        <v>11261</v>
      </c>
      <c r="AN957" t="s">
        <v>11262</v>
      </c>
      <c r="AP957" t="s">
        <v>11263</v>
      </c>
      <c r="AQ957" t="s">
        <v>11264</v>
      </c>
      <c r="AR957" t="s">
        <v>14108</v>
      </c>
      <c r="AS957">
        <v>2015</v>
      </c>
      <c r="AT957">
        <v>92</v>
      </c>
      <c r="AU957">
        <v>4</v>
      </c>
      <c r="AZ957">
        <v>384</v>
      </c>
      <c r="BA957">
        <v>388</v>
      </c>
      <c r="BC957" t="s">
        <v>14109</v>
      </c>
      <c r="BE957">
        <v>5</v>
      </c>
      <c r="BF957" t="s">
        <v>4179</v>
      </c>
      <c r="BG957" t="s">
        <v>4180</v>
      </c>
      <c r="BH957" t="s">
        <v>14110</v>
      </c>
      <c r="BI957" t="s">
        <v>14111</v>
      </c>
    </row>
    <row r="958" spans="1:62">
      <c r="A958" t="s">
        <v>62</v>
      </c>
      <c r="B958" t="s">
        <v>14112</v>
      </c>
      <c r="F958" t="s">
        <v>14113</v>
      </c>
      <c r="I958" t="s">
        <v>14114</v>
      </c>
      <c r="J958" t="s">
        <v>9234</v>
      </c>
      <c r="M958" t="s">
        <v>67</v>
      </c>
      <c r="N958" t="s">
        <v>68</v>
      </c>
      <c r="U958" t="s">
        <v>14115</v>
      </c>
      <c r="W958" t="s">
        <v>14116</v>
      </c>
      <c r="X958" t="s">
        <v>14117</v>
      </c>
      <c r="Y958" t="s">
        <v>2584</v>
      </c>
      <c r="AB958" t="s">
        <v>14118</v>
      </c>
      <c r="AC958" t="s">
        <v>14119</v>
      </c>
      <c r="AE958">
        <v>31</v>
      </c>
      <c r="AF958">
        <v>1</v>
      </c>
      <c r="AG958">
        <v>1</v>
      </c>
      <c r="AH958">
        <v>2</v>
      </c>
      <c r="AI958">
        <v>2</v>
      </c>
      <c r="AJ958" t="s">
        <v>9241</v>
      </c>
      <c r="AK958" t="s">
        <v>9242</v>
      </c>
      <c r="AL958" t="s">
        <v>9243</v>
      </c>
      <c r="AM958" t="s">
        <v>9244</v>
      </c>
      <c r="AN958" t="s">
        <v>9245</v>
      </c>
      <c r="AP958" t="s">
        <v>9246</v>
      </c>
      <c r="AQ958" t="s">
        <v>9247</v>
      </c>
      <c r="AR958" t="s">
        <v>14064</v>
      </c>
      <c r="AS958">
        <v>2015</v>
      </c>
      <c r="AT958">
        <v>65</v>
      </c>
      <c r="AV958">
        <v>7</v>
      </c>
      <c r="AZ958">
        <v>2161</v>
      </c>
      <c r="BA958">
        <v>2166</v>
      </c>
      <c r="BC958" t="s">
        <v>14120</v>
      </c>
      <c r="BE958">
        <v>6</v>
      </c>
      <c r="BF958" t="s">
        <v>848</v>
      </c>
      <c r="BG958" t="s">
        <v>848</v>
      </c>
      <c r="BH958" t="s">
        <v>14121</v>
      </c>
      <c r="BI958" t="s">
        <v>14122</v>
      </c>
      <c r="BJ958">
        <v>25858246</v>
      </c>
    </row>
    <row r="959" spans="1:62">
      <c r="A959" t="s">
        <v>62</v>
      </c>
      <c r="B959" t="s">
        <v>14123</v>
      </c>
      <c r="F959" t="s">
        <v>14124</v>
      </c>
      <c r="I959" t="s">
        <v>14125</v>
      </c>
      <c r="J959" t="s">
        <v>14126</v>
      </c>
      <c r="M959" t="s">
        <v>67</v>
      </c>
      <c r="N959" t="s">
        <v>977</v>
      </c>
      <c r="U959" t="s">
        <v>14127</v>
      </c>
      <c r="W959" t="s">
        <v>14128</v>
      </c>
      <c r="X959" t="s">
        <v>14129</v>
      </c>
      <c r="Y959" t="s">
        <v>14130</v>
      </c>
      <c r="AE959">
        <v>83</v>
      </c>
      <c r="AF959">
        <v>1</v>
      </c>
      <c r="AG959">
        <v>1</v>
      </c>
      <c r="AH959">
        <v>8</v>
      </c>
      <c r="AI959">
        <v>8</v>
      </c>
      <c r="AJ959" t="s">
        <v>9241</v>
      </c>
      <c r="AK959" t="s">
        <v>9242</v>
      </c>
      <c r="AL959" t="s">
        <v>9243</v>
      </c>
      <c r="AM959" t="s">
        <v>14131</v>
      </c>
      <c r="AN959" t="s">
        <v>14132</v>
      </c>
      <c r="AP959" t="s">
        <v>14133</v>
      </c>
      <c r="AQ959" t="s">
        <v>14134</v>
      </c>
      <c r="AR959" t="s">
        <v>14064</v>
      </c>
      <c r="AS959">
        <v>2015</v>
      </c>
      <c r="AT959">
        <v>96</v>
      </c>
      <c r="AV959">
        <v>7</v>
      </c>
      <c r="AZ959">
        <v>1570</v>
      </c>
      <c r="BA959">
        <v>1580</v>
      </c>
      <c r="BC959" t="s">
        <v>14135</v>
      </c>
      <c r="BE959">
        <v>11</v>
      </c>
      <c r="BF959" t="s">
        <v>14136</v>
      </c>
      <c r="BG959" t="s">
        <v>14136</v>
      </c>
      <c r="BH959" t="s">
        <v>14137</v>
      </c>
      <c r="BI959" t="s">
        <v>14138</v>
      </c>
      <c r="BJ959">
        <v>25711962</v>
      </c>
    </row>
    <row r="960" spans="1:62">
      <c r="A960" t="s">
        <v>62</v>
      </c>
      <c r="B960" t="s">
        <v>14139</v>
      </c>
      <c r="F960" t="s">
        <v>14140</v>
      </c>
      <c r="I960" t="s">
        <v>14141</v>
      </c>
      <c r="J960" t="s">
        <v>7749</v>
      </c>
      <c r="M960" t="s">
        <v>67</v>
      </c>
      <c r="N960" t="s">
        <v>68</v>
      </c>
      <c r="U960" t="s">
        <v>14142</v>
      </c>
      <c r="W960" t="s">
        <v>14143</v>
      </c>
      <c r="X960" t="s">
        <v>10161</v>
      </c>
      <c r="Y960" t="s">
        <v>1676</v>
      </c>
      <c r="AB960" t="s">
        <v>14144</v>
      </c>
      <c r="AC960" t="s">
        <v>14145</v>
      </c>
      <c r="AE960">
        <v>36</v>
      </c>
      <c r="AF960">
        <v>0</v>
      </c>
      <c r="AG960">
        <v>0</v>
      </c>
      <c r="AH960">
        <v>5</v>
      </c>
      <c r="AI960">
        <v>5</v>
      </c>
      <c r="AJ960" t="s">
        <v>5463</v>
      </c>
      <c r="AK960" t="s">
        <v>5464</v>
      </c>
      <c r="AL960" t="s">
        <v>5465</v>
      </c>
      <c r="AM960" t="s">
        <v>7756</v>
      </c>
      <c r="AN960" t="s">
        <v>7757</v>
      </c>
      <c r="AP960" t="s">
        <v>7758</v>
      </c>
      <c r="AQ960" t="s">
        <v>7759</v>
      </c>
      <c r="AR960" t="s">
        <v>14064</v>
      </c>
      <c r="AS960">
        <v>2015</v>
      </c>
      <c r="AT960">
        <v>99</v>
      </c>
      <c r="AU960">
        <v>7</v>
      </c>
      <c r="AZ960">
        <v>969</v>
      </c>
      <c r="BA960">
        <v>975</v>
      </c>
      <c r="BC960" t="s">
        <v>14146</v>
      </c>
      <c r="BE960">
        <v>7</v>
      </c>
      <c r="BF960" t="s">
        <v>577</v>
      </c>
      <c r="BG960" t="s">
        <v>577</v>
      </c>
      <c r="BH960" t="s">
        <v>14147</v>
      </c>
      <c r="BI960" t="s">
        <v>14148</v>
      </c>
    </row>
    <row r="961" spans="1:62">
      <c r="A961" t="s">
        <v>62</v>
      </c>
      <c r="B961" t="s">
        <v>14149</v>
      </c>
      <c r="F961" t="s">
        <v>14150</v>
      </c>
      <c r="I961" t="s">
        <v>14151</v>
      </c>
      <c r="J961" t="s">
        <v>14152</v>
      </c>
      <c r="M961" t="s">
        <v>67</v>
      </c>
      <c r="N961" t="s">
        <v>68</v>
      </c>
      <c r="U961" t="s">
        <v>14153</v>
      </c>
      <c r="W961" t="s">
        <v>14154</v>
      </c>
      <c r="X961" t="s">
        <v>14155</v>
      </c>
      <c r="Y961" t="s">
        <v>14156</v>
      </c>
      <c r="AB961" t="s">
        <v>14157</v>
      </c>
      <c r="AC961" t="s">
        <v>14158</v>
      </c>
      <c r="AE961">
        <v>70</v>
      </c>
      <c r="AF961">
        <v>0</v>
      </c>
      <c r="AG961">
        <v>0</v>
      </c>
      <c r="AH961">
        <v>11</v>
      </c>
      <c r="AI961">
        <v>11</v>
      </c>
      <c r="AJ961" t="s">
        <v>14159</v>
      </c>
      <c r="AK961" t="s">
        <v>14160</v>
      </c>
      <c r="AL961" t="s">
        <v>14161</v>
      </c>
      <c r="AM961" t="s">
        <v>14162</v>
      </c>
      <c r="AN961" t="s">
        <v>14163</v>
      </c>
      <c r="AP961" t="s">
        <v>14164</v>
      </c>
      <c r="AQ961" t="s">
        <v>14165</v>
      </c>
      <c r="AR961" t="s">
        <v>14108</v>
      </c>
      <c r="AS961">
        <v>2015</v>
      </c>
      <c r="AT961">
        <v>79</v>
      </c>
      <c r="AU961">
        <v>4</v>
      </c>
      <c r="AZ961">
        <v>1030</v>
      </c>
      <c r="BA961">
        <v>1042</v>
      </c>
      <c r="BC961" t="s">
        <v>14166</v>
      </c>
      <c r="BE961">
        <v>13</v>
      </c>
      <c r="BF961" t="s">
        <v>472</v>
      </c>
      <c r="BG961" t="s">
        <v>473</v>
      </c>
      <c r="BH961" t="s">
        <v>14167</v>
      </c>
      <c r="BI961" t="s">
        <v>14168</v>
      </c>
    </row>
    <row r="962" spans="1:62">
      <c r="A962" t="s">
        <v>62</v>
      </c>
      <c r="B962" t="s">
        <v>14169</v>
      </c>
      <c r="F962" t="s">
        <v>14170</v>
      </c>
      <c r="I962" t="s">
        <v>14171</v>
      </c>
      <c r="J962" t="s">
        <v>14172</v>
      </c>
      <c r="M962" t="s">
        <v>67</v>
      </c>
      <c r="N962" t="s">
        <v>68</v>
      </c>
      <c r="U962" t="s">
        <v>14173</v>
      </c>
      <c r="W962" t="s">
        <v>14174</v>
      </c>
      <c r="X962" t="s">
        <v>14175</v>
      </c>
      <c r="Y962" t="s">
        <v>14176</v>
      </c>
      <c r="AB962" t="s">
        <v>14177</v>
      </c>
      <c r="AC962" t="s">
        <v>14178</v>
      </c>
      <c r="AE962">
        <v>50</v>
      </c>
      <c r="AF962">
        <v>0</v>
      </c>
      <c r="AG962">
        <v>0</v>
      </c>
      <c r="AH962">
        <v>18</v>
      </c>
      <c r="AI962">
        <v>18</v>
      </c>
      <c r="AJ962" t="s">
        <v>14179</v>
      </c>
      <c r="AK962" t="s">
        <v>14160</v>
      </c>
      <c r="AL962" t="s">
        <v>14180</v>
      </c>
      <c r="AM962" t="s">
        <v>14181</v>
      </c>
      <c r="AN962" t="s">
        <v>14182</v>
      </c>
      <c r="AP962" t="s">
        <v>14183</v>
      </c>
      <c r="AQ962" t="s">
        <v>14184</v>
      </c>
      <c r="AR962" t="s">
        <v>14108</v>
      </c>
      <c r="AS962">
        <v>2015</v>
      </c>
      <c r="AT962">
        <v>107</v>
      </c>
      <c r="AU962">
        <v>4</v>
      </c>
      <c r="AZ962">
        <v>1269</v>
      </c>
      <c r="BA962">
        <v>1279</v>
      </c>
      <c r="BC962" t="s">
        <v>14185</v>
      </c>
      <c r="BE962">
        <v>11</v>
      </c>
      <c r="BF962" t="s">
        <v>3995</v>
      </c>
      <c r="BG962" t="s">
        <v>473</v>
      </c>
      <c r="BH962" t="s">
        <v>14186</v>
      </c>
      <c r="BI962" t="s">
        <v>14187</v>
      </c>
    </row>
    <row r="963" spans="1:62">
      <c r="A963" t="s">
        <v>62</v>
      </c>
      <c r="B963" t="s">
        <v>14188</v>
      </c>
      <c r="F963" t="s">
        <v>14189</v>
      </c>
      <c r="I963" t="s">
        <v>14190</v>
      </c>
      <c r="J963" t="s">
        <v>14191</v>
      </c>
      <c r="M963" t="s">
        <v>67</v>
      </c>
      <c r="N963" t="s">
        <v>68</v>
      </c>
      <c r="T963" t="s">
        <v>14192</v>
      </c>
      <c r="U963" t="s">
        <v>14193</v>
      </c>
      <c r="W963" t="s">
        <v>14194</v>
      </c>
      <c r="X963" t="s">
        <v>2711</v>
      </c>
      <c r="Y963" t="s">
        <v>2712</v>
      </c>
      <c r="AB963" t="s">
        <v>14195</v>
      </c>
      <c r="AC963" t="s">
        <v>14196</v>
      </c>
      <c r="AE963">
        <v>8</v>
      </c>
      <c r="AF963">
        <v>0</v>
      </c>
      <c r="AG963">
        <v>0</v>
      </c>
      <c r="AH963">
        <v>4</v>
      </c>
      <c r="AI963">
        <v>4</v>
      </c>
      <c r="AJ963" t="s">
        <v>14197</v>
      </c>
      <c r="AK963" t="s">
        <v>14198</v>
      </c>
      <c r="AL963" t="s">
        <v>14199</v>
      </c>
      <c r="AM963" t="s">
        <v>14200</v>
      </c>
      <c r="AN963" t="s">
        <v>14201</v>
      </c>
      <c r="AP963" t="s">
        <v>14202</v>
      </c>
      <c r="AQ963" t="s">
        <v>14203</v>
      </c>
      <c r="AR963" t="s">
        <v>14064</v>
      </c>
      <c r="AS963">
        <v>2015</v>
      </c>
      <c r="AT963">
        <v>31</v>
      </c>
      <c r="AU963">
        <v>4</v>
      </c>
      <c r="AZ963">
        <v>633</v>
      </c>
      <c r="BA963">
        <v>642</v>
      </c>
      <c r="BE963">
        <v>10</v>
      </c>
      <c r="BF963" t="s">
        <v>14204</v>
      </c>
      <c r="BG963" t="s">
        <v>473</v>
      </c>
      <c r="BH963" t="s">
        <v>14205</v>
      </c>
      <c r="BI963" t="s">
        <v>14206</v>
      </c>
    </row>
    <row r="964" spans="1:62">
      <c r="A964" t="s">
        <v>62</v>
      </c>
      <c r="B964" t="s">
        <v>14207</v>
      </c>
      <c r="F964" t="s">
        <v>14208</v>
      </c>
      <c r="I964" t="s">
        <v>14209</v>
      </c>
      <c r="J964" t="s">
        <v>14210</v>
      </c>
      <c r="M964" t="s">
        <v>67</v>
      </c>
      <c r="N964" t="s">
        <v>68</v>
      </c>
      <c r="U964" t="s">
        <v>14211</v>
      </c>
      <c r="W964" t="s">
        <v>14212</v>
      </c>
      <c r="X964" t="s">
        <v>14213</v>
      </c>
      <c r="Y964" t="s">
        <v>14214</v>
      </c>
      <c r="Z964" t="s">
        <v>14215</v>
      </c>
      <c r="AA964" t="s">
        <v>14216</v>
      </c>
      <c r="AB964" t="s">
        <v>14217</v>
      </c>
      <c r="AC964" t="s">
        <v>14218</v>
      </c>
      <c r="AE964">
        <v>29</v>
      </c>
      <c r="AF964">
        <v>5</v>
      </c>
      <c r="AG964">
        <v>5</v>
      </c>
      <c r="AH964">
        <v>9</v>
      </c>
      <c r="AI964">
        <v>11</v>
      </c>
      <c r="AJ964" t="s">
        <v>14219</v>
      </c>
      <c r="AK964" t="s">
        <v>768</v>
      </c>
      <c r="AL964" t="s">
        <v>14220</v>
      </c>
      <c r="AM964" t="s">
        <v>14221</v>
      </c>
      <c r="AN964" t="s">
        <v>14222</v>
      </c>
      <c r="AP964" t="s">
        <v>14210</v>
      </c>
      <c r="AQ964" t="s">
        <v>14223</v>
      </c>
      <c r="AR964" t="s">
        <v>14064</v>
      </c>
      <c r="AS964">
        <v>2015</v>
      </c>
      <c r="AT964">
        <v>156</v>
      </c>
      <c r="AU964">
        <v>7</v>
      </c>
      <c r="AZ964">
        <v>2461</v>
      </c>
      <c r="BA964">
        <v>2469</v>
      </c>
      <c r="BC964" t="s">
        <v>14224</v>
      </c>
      <c r="BE964">
        <v>9</v>
      </c>
      <c r="BF964" t="s">
        <v>14225</v>
      </c>
      <c r="BG964" t="s">
        <v>14225</v>
      </c>
      <c r="BH964" t="s">
        <v>14226</v>
      </c>
      <c r="BI964" t="s">
        <v>14227</v>
      </c>
      <c r="BJ964">
        <v>25830704</v>
      </c>
    </row>
    <row r="965" spans="1:62">
      <c r="A965" t="s">
        <v>62</v>
      </c>
      <c r="B965" t="s">
        <v>14228</v>
      </c>
      <c r="F965" t="s">
        <v>14229</v>
      </c>
      <c r="I965" t="s">
        <v>14230</v>
      </c>
      <c r="J965" t="s">
        <v>11157</v>
      </c>
      <c r="M965" t="s">
        <v>67</v>
      </c>
      <c r="N965" t="s">
        <v>68</v>
      </c>
      <c r="T965" t="s">
        <v>14231</v>
      </c>
      <c r="U965" t="s">
        <v>14232</v>
      </c>
      <c r="W965" t="s">
        <v>14233</v>
      </c>
      <c r="X965" t="s">
        <v>14234</v>
      </c>
      <c r="Y965" t="s">
        <v>9499</v>
      </c>
      <c r="AB965" t="s">
        <v>14235</v>
      </c>
      <c r="AC965" t="s">
        <v>14236</v>
      </c>
      <c r="AE965">
        <v>38</v>
      </c>
      <c r="AF965">
        <v>0</v>
      </c>
      <c r="AG965">
        <v>0</v>
      </c>
      <c r="AH965">
        <v>7</v>
      </c>
      <c r="AI965">
        <v>7</v>
      </c>
      <c r="AJ965" t="s">
        <v>213</v>
      </c>
      <c r="AK965" t="s">
        <v>964</v>
      </c>
      <c r="AL965" t="s">
        <v>965</v>
      </c>
      <c r="AM965" t="s">
        <v>11163</v>
      </c>
      <c r="AN965" t="s">
        <v>11164</v>
      </c>
      <c r="AP965" t="s">
        <v>11165</v>
      </c>
      <c r="AQ965" t="s">
        <v>11166</v>
      </c>
      <c r="AR965" t="s">
        <v>14064</v>
      </c>
      <c r="AS965">
        <v>2015</v>
      </c>
      <c r="AT965">
        <v>44</v>
      </c>
      <c r="AU965">
        <v>4</v>
      </c>
      <c r="AZ965">
        <v>375</v>
      </c>
      <c r="BA965">
        <v>383</v>
      </c>
      <c r="BC965" t="s">
        <v>14237</v>
      </c>
      <c r="BE965">
        <v>9</v>
      </c>
      <c r="BF965" t="s">
        <v>577</v>
      </c>
      <c r="BG965" t="s">
        <v>577</v>
      </c>
      <c r="BH965" t="s">
        <v>14238</v>
      </c>
      <c r="BI965" t="s">
        <v>14239</v>
      </c>
    </row>
    <row r="966" spans="1:62">
      <c r="A966" t="s">
        <v>62</v>
      </c>
      <c r="B966" t="s">
        <v>14240</v>
      </c>
      <c r="F966" t="s">
        <v>14241</v>
      </c>
      <c r="I966" t="s">
        <v>14242</v>
      </c>
      <c r="J966" t="s">
        <v>11157</v>
      </c>
      <c r="M966" t="s">
        <v>67</v>
      </c>
      <c r="N966" t="s">
        <v>68</v>
      </c>
      <c r="T966" t="s">
        <v>14243</v>
      </c>
      <c r="U966" t="s">
        <v>14244</v>
      </c>
      <c r="W966" t="s">
        <v>14245</v>
      </c>
      <c r="X966" t="s">
        <v>14246</v>
      </c>
      <c r="Y966" t="s">
        <v>3666</v>
      </c>
      <c r="AB966" t="s">
        <v>14247</v>
      </c>
      <c r="AC966" t="s">
        <v>14248</v>
      </c>
      <c r="AE966">
        <v>45</v>
      </c>
      <c r="AF966">
        <v>0</v>
      </c>
      <c r="AG966">
        <v>0</v>
      </c>
      <c r="AH966">
        <v>11</v>
      </c>
      <c r="AI966">
        <v>11</v>
      </c>
      <c r="AJ966" t="s">
        <v>213</v>
      </c>
      <c r="AK966" t="s">
        <v>964</v>
      </c>
      <c r="AL966" t="s">
        <v>965</v>
      </c>
      <c r="AM966" t="s">
        <v>11163</v>
      </c>
      <c r="AN966" t="s">
        <v>11164</v>
      </c>
      <c r="AP966" t="s">
        <v>11165</v>
      </c>
      <c r="AQ966" t="s">
        <v>11166</v>
      </c>
      <c r="AR966" t="s">
        <v>14064</v>
      </c>
      <c r="AS966">
        <v>2015</v>
      </c>
      <c r="AT966">
        <v>44</v>
      </c>
      <c r="AU966">
        <v>4</v>
      </c>
      <c r="AZ966">
        <v>437</v>
      </c>
      <c r="BA966">
        <v>443</v>
      </c>
      <c r="BC966" t="s">
        <v>14249</v>
      </c>
      <c r="BE966">
        <v>7</v>
      </c>
      <c r="BF966" t="s">
        <v>577</v>
      </c>
      <c r="BG966" t="s">
        <v>577</v>
      </c>
      <c r="BH966" t="s">
        <v>14238</v>
      </c>
      <c r="BI966" t="s">
        <v>14250</v>
      </c>
    </row>
    <row r="967" spans="1:62">
      <c r="A967" t="s">
        <v>62</v>
      </c>
      <c r="B967" t="s">
        <v>14251</v>
      </c>
      <c r="F967" t="s">
        <v>14252</v>
      </c>
      <c r="I967" t="s">
        <v>14253</v>
      </c>
      <c r="J967" t="s">
        <v>2983</v>
      </c>
      <c r="M967" t="s">
        <v>67</v>
      </c>
      <c r="N967" t="s">
        <v>68</v>
      </c>
      <c r="T967" t="s">
        <v>14254</v>
      </c>
      <c r="W967" t="s">
        <v>14255</v>
      </c>
      <c r="X967" t="s">
        <v>14256</v>
      </c>
      <c r="Y967" t="s">
        <v>14257</v>
      </c>
      <c r="AB967" t="s">
        <v>14258</v>
      </c>
      <c r="AC967" t="s">
        <v>14259</v>
      </c>
      <c r="AE967">
        <v>10</v>
      </c>
      <c r="AF967">
        <v>0</v>
      </c>
      <c r="AG967">
        <v>0</v>
      </c>
      <c r="AH967">
        <v>2</v>
      </c>
      <c r="AI967">
        <v>2</v>
      </c>
      <c r="AJ967" t="s">
        <v>213</v>
      </c>
      <c r="AK967" t="s">
        <v>214</v>
      </c>
      <c r="AL967" t="s">
        <v>215</v>
      </c>
      <c r="AM967" t="s">
        <v>2990</v>
      </c>
      <c r="AN967" t="s">
        <v>2991</v>
      </c>
      <c r="AP967" t="s">
        <v>2992</v>
      </c>
      <c r="AQ967" t="s">
        <v>2993</v>
      </c>
      <c r="AR967" t="s">
        <v>14064</v>
      </c>
      <c r="AS967">
        <v>2015</v>
      </c>
      <c r="AT967">
        <v>51</v>
      </c>
      <c r="AU967">
        <v>4</v>
      </c>
      <c r="AZ967">
        <v>730</v>
      </c>
      <c r="BA967">
        <v>732</v>
      </c>
      <c r="BC967" t="s">
        <v>14260</v>
      </c>
      <c r="BE967">
        <v>3</v>
      </c>
      <c r="BF967" t="s">
        <v>2995</v>
      </c>
      <c r="BG967" t="s">
        <v>2996</v>
      </c>
      <c r="BH967" t="s">
        <v>14261</v>
      </c>
      <c r="BI967" t="s">
        <v>14262</v>
      </c>
    </row>
    <row r="968" spans="1:62">
      <c r="A968" t="s">
        <v>62</v>
      </c>
      <c r="B968" t="s">
        <v>14263</v>
      </c>
      <c r="F968" t="s">
        <v>14264</v>
      </c>
      <c r="I968" t="s">
        <v>14265</v>
      </c>
      <c r="J968" t="s">
        <v>14266</v>
      </c>
      <c r="M968" t="s">
        <v>67</v>
      </c>
      <c r="N968" t="s">
        <v>68</v>
      </c>
      <c r="T968" t="s">
        <v>14267</v>
      </c>
      <c r="U968" t="s">
        <v>14268</v>
      </c>
      <c r="W968" t="s">
        <v>14269</v>
      </c>
      <c r="X968" t="s">
        <v>9001</v>
      </c>
      <c r="Y968" t="s">
        <v>2479</v>
      </c>
      <c r="AB968" t="s">
        <v>14270</v>
      </c>
      <c r="AC968" t="s">
        <v>14271</v>
      </c>
      <c r="AE968">
        <v>34</v>
      </c>
      <c r="AF968">
        <v>3</v>
      </c>
      <c r="AG968">
        <v>3</v>
      </c>
      <c r="AH968">
        <v>12</v>
      </c>
      <c r="AI968">
        <v>13</v>
      </c>
      <c r="AJ968" t="s">
        <v>3669</v>
      </c>
      <c r="AK968" t="s">
        <v>77</v>
      </c>
      <c r="AL968" t="s">
        <v>3670</v>
      </c>
      <c r="AM968" t="s">
        <v>14272</v>
      </c>
      <c r="AN968" t="s">
        <v>14273</v>
      </c>
      <c r="AP968" t="s">
        <v>14274</v>
      </c>
      <c r="AQ968" t="s">
        <v>14275</v>
      </c>
      <c r="AR968" t="s">
        <v>14064</v>
      </c>
      <c r="AS968">
        <v>2015</v>
      </c>
      <c r="AT968">
        <v>30</v>
      </c>
      <c r="AU968">
        <v>7</v>
      </c>
      <c r="AZ968">
        <v>1643</v>
      </c>
      <c r="BA968">
        <v>1652</v>
      </c>
      <c r="BC968" t="s">
        <v>14276</v>
      </c>
      <c r="BE968">
        <v>10</v>
      </c>
      <c r="BF968" t="s">
        <v>14277</v>
      </c>
      <c r="BG968" t="s">
        <v>14277</v>
      </c>
      <c r="BH968" t="s">
        <v>14278</v>
      </c>
      <c r="BI968" t="s">
        <v>14279</v>
      </c>
      <c r="BJ968">
        <v>25924656</v>
      </c>
    </row>
    <row r="969" spans="1:62">
      <c r="A969" t="s">
        <v>62</v>
      </c>
      <c r="B969" t="s">
        <v>14280</v>
      </c>
      <c r="F969" t="s">
        <v>14281</v>
      </c>
      <c r="I969" t="s">
        <v>14282</v>
      </c>
      <c r="J969" t="s">
        <v>7379</v>
      </c>
      <c r="M969" t="s">
        <v>67</v>
      </c>
      <c r="N969" t="s">
        <v>68</v>
      </c>
      <c r="T969" t="s">
        <v>14283</v>
      </c>
      <c r="U969" t="s">
        <v>14284</v>
      </c>
      <c r="W969" t="s">
        <v>14285</v>
      </c>
      <c r="X969" t="s">
        <v>14286</v>
      </c>
      <c r="Y969" t="s">
        <v>14287</v>
      </c>
      <c r="AB969" t="s">
        <v>14288</v>
      </c>
      <c r="AC969" t="s">
        <v>14289</v>
      </c>
      <c r="AE969">
        <v>54</v>
      </c>
      <c r="AF969">
        <v>0</v>
      </c>
      <c r="AG969">
        <v>0</v>
      </c>
      <c r="AH969">
        <v>17</v>
      </c>
      <c r="AI969">
        <v>17</v>
      </c>
      <c r="AJ969" t="s">
        <v>7387</v>
      </c>
      <c r="AK969" t="s">
        <v>7388</v>
      </c>
      <c r="AL969" t="s">
        <v>7389</v>
      </c>
      <c r="AM969" t="s">
        <v>7390</v>
      </c>
      <c r="AN969" t="s">
        <v>7391</v>
      </c>
      <c r="AP969" t="s">
        <v>7392</v>
      </c>
      <c r="AQ969" t="s">
        <v>7393</v>
      </c>
      <c r="AR969" t="s">
        <v>14064</v>
      </c>
      <c r="AS969">
        <v>2015</v>
      </c>
      <c r="AT969">
        <v>140</v>
      </c>
      <c r="AU969">
        <v>4</v>
      </c>
      <c r="AZ969">
        <v>299</v>
      </c>
      <c r="BA969">
        <v>307</v>
      </c>
      <c r="BE969">
        <v>9</v>
      </c>
      <c r="BF969" t="s">
        <v>1973</v>
      </c>
      <c r="BG969" t="s">
        <v>473</v>
      </c>
      <c r="BH969" t="s">
        <v>14290</v>
      </c>
      <c r="BI969" t="s">
        <v>14291</v>
      </c>
    </row>
    <row r="970" spans="1:62">
      <c r="A970" t="s">
        <v>62</v>
      </c>
      <c r="B970" t="s">
        <v>14292</v>
      </c>
      <c r="F970" t="s">
        <v>14293</v>
      </c>
      <c r="I970" t="s">
        <v>14294</v>
      </c>
      <c r="J970" t="s">
        <v>7379</v>
      </c>
      <c r="M970" t="s">
        <v>67</v>
      </c>
      <c r="N970" t="s">
        <v>68</v>
      </c>
      <c r="T970" t="s">
        <v>14295</v>
      </c>
      <c r="U970" t="s">
        <v>14296</v>
      </c>
      <c r="W970" t="s">
        <v>14297</v>
      </c>
      <c r="X970" t="s">
        <v>10478</v>
      </c>
      <c r="Y970" t="s">
        <v>2613</v>
      </c>
      <c r="AE970">
        <v>47</v>
      </c>
      <c r="AF970">
        <v>0</v>
      </c>
      <c r="AG970">
        <v>0</v>
      </c>
      <c r="AH970">
        <v>7</v>
      </c>
      <c r="AI970">
        <v>7</v>
      </c>
      <c r="AJ970" t="s">
        <v>7387</v>
      </c>
      <c r="AK970" t="s">
        <v>7388</v>
      </c>
      <c r="AL970" t="s">
        <v>7389</v>
      </c>
      <c r="AM970" t="s">
        <v>7390</v>
      </c>
      <c r="AN970" t="s">
        <v>7391</v>
      </c>
      <c r="AP970" t="s">
        <v>7392</v>
      </c>
      <c r="AQ970" t="s">
        <v>7393</v>
      </c>
      <c r="AR970" t="s">
        <v>14064</v>
      </c>
      <c r="AS970">
        <v>2015</v>
      </c>
      <c r="AT970">
        <v>140</v>
      </c>
      <c r="AU970">
        <v>4</v>
      </c>
      <c r="AZ970">
        <v>362</v>
      </c>
      <c r="BA970">
        <v>372</v>
      </c>
      <c r="BE970">
        <v>11</v>
      </c>
      <c r="BF970" t="s">
        <v>1973</v>
      </c>
      <c r="BG970" t="s">
        <v>473</v>
      </c>
      <c r="BH970" t="s">
        <v>14290</v>
      </c>
      <c r="BI970" t="s">
        <v>14298</v>
      </c>
    </row>
    <row r="971" spans="1:62">
      <c r="A971" t="s">
        <v>62</v>
      </c>
      <c r="B971" t="s">
        <v>14299</v>
      </c>
      <c r="F971" t="s">
        <v>14300</v>
      </c>
      <c r="I971" t="s">
        <v>14301</v>
      </c>
      <c r="J971" t="s">
        <v>5750</v>
      </c>
      <c r="M971" t="s">
        <v>67</v>
      </c>
      <c r="N971" t="s">
        <v>68</v>
      </c>
      <c r="T971" t="s">
        <v>14302</v>
      </c>
      <c r="U971" t="s">
        <v>14303</v>
      </c>
      <c r="W971" t="s">
        <v>14304</v>
      </c>
      <c r="X971" t="s">
        <v>14305</v>
      </c>
      <c r="Y971" t="s">
        <v>14306</v>
      </c>
      <c r="AB971" t="s">
        <v>14307</v>
      </c>
      <c r="AC971" t="s">
        <v>14308</v>
      </c>
      <c r="AE971">
        <v>59</v>
      </c>
      <c r="AF971">
        <v>0</v>
      </c>
      <c r="AG971">
        <v>0</v>
      </c>
      <c r="AH971">
        <v>23</v>
      </c>
      <c r="AI971">
        <v>26</v>
      </c>
      <c r="AJ971" t="s">
        <v>3669</v>
      </c>
      <c r="AK971" t="s">
        <v>77</v>
      </c>
      <c r="AL971" t="s">
        <v>3670</v>
      </c>
      <c r="AM971" t="s">
        <v>5758</v>
      </c>
      <c r="AN971" t="s">
        <v>5759</v>
      </c>
      <c r="AP971" t="s">
        <v>5760</v>
      </c>
      <c r="AQ971" t="s">
        <v>5761</v>
      </c>
      <c r="AR971" t="s">
        <v>14064</v>
      </c>
      <c r="AS971">
        <v>2015</v>
      </c>
      <c r="AT971">
        <v>56</v>
      </c>
      <c r="AU971">
        <v>7</v>
      </c>
      <c r="AZ971">
        <v>1442</v>
      </c>
      <c r="BA971">
        <v>1455</v>
      </c>
      <c r="BC971" t="s">
        <v>14309</v>
      </c>
      <c r="BE971">
        <v>14</v>
      </c>
      <c r="BF971" t="s">
        <v>5763</v>
      </c>
      <c r="BG971" t="s">
        <v>5763</v>
      </c>
      <c r="BH971" t="s">
        <v>14310</v>
      </c>
      <c r="BI971" t="s">
        <v>14311</v>
      </c>
      <c r="BJ971">
        <v>25941233</v>
      </c>
    </row>
    <row r="972" spans="1:62">
      <c r="A972" t="s">
        <v>62</v>
      </c>
      <c r="B972" t="s">
        <v>14312</v>
      </c>
      <c r="F972" t="s">
        <v>14313</v>
      </c>
      <c r="I972" t="s">
        <v>14314</v>
      </c>
      <c r="J972" t="s">
        <v>2842</v>
      </c>
      <c r="M972" t="s">
        <v>67</v>
      </c>
      <c r="N972" t="s">
        <v>68</v>
      </c>
      <c r="U972" t="s">
        <v>14315</v>
      </c>
      <c r="W972" t="s">
        <v>14316</v>
      </c>
      <c r="X972" t="s">
        <v>14317</v>
      </c>
      <c r="Y972" t="s">
        <v>14318</v>
      </c>
      <c r="AB972" t="s">
        <v>14319</v>
      </c>
      <c r="AC972" t="s">
        <v>14320</v>
      </c>
      <c r="AE972">
        <v>68</v>
      </c>
      <c r="AF972">
        <v>2</v>
      </c>
      <c r="AG972">
        <v>2</v>
      </c>
      <c r="AH972">
        <v>27</v>
      </c>
      <c r="AI972">
        <v>32</v>
      </c>
      <c r="AJ972" t="s">
        <v>2849</v>
      </c>
      <c r="AK972" t="s">
        <v>2850</v>
      </c>
      <c r="AL972" t="s">
        <v>2851</v>
      </c>
      <c r="AM972" t="s">
        <v>2852</v>
      </c>
      <c r="AN972" t="s">
        <v>2853</v>
      </c>
      <c r="AP972" t="s">
        <v>2854</v>
      </c>
      <c r="AQ972" t="s">
        <v>2855</v>
      </c>
      <c r="AR972" t="s">
        <v>14064</v>
      </c>
      <c r="AS972">
        <v>2015</v>
      </c>
      <c r="AT972">
        <v>168</v>
      </c>
      <c r="AU972">
        <v>3</v>
      </c>
      <c r="AZ972">
        <v>1076</v>
      </c>
      <c r="BA972" t="s">
        <v>10739</v>
      </c>
      <c r="BC972" t="s">
        <v>14321</v>
      </c>
      <c r="BE972">
        <v>25</v>
      </c>
      <c r="BF972" t="s">
        <v>577</v>
      </c>
      <c r="BG972" t="s">
        <v>577</v>
      </c>
      <c r="BH972" t="s">
        <v>14322</v>
      </c>
      <c r="BI972" t="s">
        <v>14323</v>
      </c>
      <c r="BJ972">
        <v>25991736</v>
      </c>
    </row>
    <row r="973" spans="1:62">
      <c r="A973" t="s">
        <v>62</v>
      </c>
      <c r="B973" t="s">
        <v>14324</v>
      </c>
      <c r="F973" t="s">
        <v>14325</v>
      </c>
      <c r="I973" t="s">
        <v>14326</v>
      </c>
      <c r="J973" t="s">
        <v>3641</v>
      </c>
      <c r="M973" t="s">
        <v>67</v>
      </c>
      <c r="N973" t="s">
        <v>68</v>
      </c>
      <c r="T973" t="s">
        <v>14327</v>
      </c>
      <c r="U973" t="s">
        <v>14328</v>
      </c>
      <c r="W973" t="s">
        <v>14329</v>
      </c>
      <c r="X973" t="s">
        <v>8627</v>
      </c>
      <c r="Y973" t="s">
        <v>8628</v>
      </c>
      <c r="AB973" t="s">
        <v>14330</v>
      </c>
      <c r="AC973" t="s">
        <v>14331</v>
      </c>
      <c r="AE973">
        <v>49</v>
      </c>
      <c r="AF973">
        <v>0</v>
      </c>
      <c r="AG973">
        <v>0</v>
      </c>
      <c r="AH973">
        <v>7</v>
      </c>
      <c r="AI973">
        <v>7</v>
      </c>
      <c r="AJ973" t="s">
        <v>3649</v>
      </c>
      <c r="AK973" t="s">
        <v>2342</v>
      </c>
      <c r="AL973" t="s">
        <v>3650</v>
      </c>
      <c r="AM973" t="s">
        <v>3651</v>
      </c>
      <c r="AN973" t="s">
        <v>3652</v>
      </c>
      <c r="AP973" t="s">
        <v>3653</v>
      </c>
      <c r="AQ973" t="s">
        <v>3654</v>
      </c>
      <c r="AR973" s="1">
        <v>42552</v>
      </c>
      <c r="AS973">
        <v>2015</v>
      </c>
      <c r="AT973">
        <v>128</v>
      </c>
      <c r="AU973">
        <v>13</v>
      </c>
      <c r="AZ973">
        <v>2319</v>
      </c>
      <c r="BA973">
        <v>2329</v>
      </c>
      <c r="BC973" t="s">
        <v>14332</v>
      </c>
      <c r="BE973">
        <v>11</v>
      </c>
      <c r="BF973" t="s">
        <v>2348</v>
      </c>
      <c r="BG973" t="s">
        <v>2348</v>
      </c>
      <c r="BH973" t="s">
        <v>14333</v>
      </c>
      <c r="BI973" t="s">
        <v>14334</v>
      </c>
      <c r="BJ973">
        <v>25991547</v>
      </c>
    </row>
    <row r="974" spans="1:62">
      <c r="A974" t="s">
        <v>62</v>
      </c>
      <c r="B974" t="s">
        <v>14335</v>
      </c>
      <c r="F974" t="s">
        <v>14336</v>
      </c>
      <c r="I974" t="s">
        <v>14337</v>
      </c>
      <c r="J974" t="s">
        <v>14338</v>
      </c>
      <c r="M974" t="s">
        <v>67</v>
      </c>
      <c r="N974" t="s">
        <v>68</v>
      </c>
      <c r="T974" t="s">
        <v>14339</v>
      </c>
      <c r="U974" t="s">
        <v>14340</v>
      </c>
      <c r="W974" t="s">
        <v>14341</v>
      </c>
      <c r="X974" t="s">
        <v>14342</v>
      </c>
      <c r="Y974" t="s">
        <v>14343</v>
      </c>
      <c r="AB974" t="s">
        <v>14344</v>
      </c>
      <c r="AC974" t="s">
        <v>14345</v>
      </c>
      <c r="AE974">
        <v>23</v>
      </c>
      <c r="AF974">
        <v>0</v>
      </c>
      <c r="AG974">
        <v>0</v>
      </c>
      <c r="AH974">
        <v>11</v>
      </c>
      <c r="AI974">
        <v>11</v>
      </c>
      <c r="AJ974" t="s">
        <v>14346</v>
      </c>
      <c r="AK974" t="s">
        <v>14347</v>
      </c>
      <c r="AL974" t="s">
        <v>14348</v>
      </c>
      <c r="AM974" t="s">
        <v>14349</v>
      </c>
      <c r="AP974" t="s">
        <v>14350</v>
      </c>
      <c r="AQ974" t="s">
        <v>14351</v>
      </c>
      <c r="AR974" t="s">
        <v>14064</v>
      </c>
      <c r="AS974">
        <v>2015</v>
      </c>
      <c r="AT974">
        <v>36</v>
      </c>
      <c r="AU974">
        <v>4</v>
      </c>
      <c r="AX974" t="s">
        <v>49</v>
      </c>
      <c r="AZ974">
        <v>837</v>
      </c>
      <c r="BA974">
        <v>843</v>
      </c>
      <c r="BE974">
        <v>7</v>
      </c>
      <c r="BF974" t="s">
        <v>937</v>
      </c>
      <c r="BG974" t="s">
        <v>938</v>
      </c>
      <c r="BH974" t="s">
        <v>14352</v>
      </c>
      <c r="BI974" t="s">
        <v>14353</v>
      </c>
      <c r="BJ974">
        <v>26387359</v>
      </c>
    </row>
    <row r="975" spans="1:62">
      <c r="A975" t="s">
        <v>62</v>
      </c>
      <c r="B975" t="s">
        <v>14354</v>
      </c>
      <c r="F975" t="s">
        <v>14355</v>
      </c>
      <c r="I975" t="s">
        <v>14356</v>
      </c>
      <c r="J975" t="s">
        <v>9134</v>
      </c>
      <c r="M975" t="s">
        <v>67</v>
      </c>
      <c r="N975" t="s">
        <v>68</v>
      </c>
      <c r="U975" t="s">
        <v>14357</v>
      </c>
      <c r="W975" t="s">
        <v>14358</v>
      </c>
      <c r="X975" t="s">
        <v>1432</v>
      </c>
      <c r="Y975" t="s">
        <v>1433</v>
      </c>
      <c r="AB975" t="s">
        <v>14359</v>
      </c>
      <c r="AC975" t="s">
        <v>14360</v>
      </c>
      <c r="AE975">
        <v>70</v>
      </c>
      <c r="AF975">
        <v>0</v>
      </c>
      <c r="AG975">
        <v>0</v>
      </c>
      <c r="AH975">
        <v>24</v>
      </c>
      <c r="AI975">
        <v>30</v>
      </c>
      <c r="AJ975" t="s">
        <v>2849</v>
      </c>
      <c r="AK975" t="s">
        <v>2850</v>
      </c>
      <c r="AL975" t="s">
        <v>2851</v>
      </c>
      <c r="AM975" t="s">
        <v>9141</v>
      </c>
      <c r="AN975" t="s">
        <v>9142</v>
      </c>
      <c r="AP975" t="s">
        <v>9134</v>
      </c>
      <c r="AQ975" t="s">
        <v>9143</v>
      </c>
      <c r="AR975" t="s">
        <v>14064</v>
      </c>
      <c r="AS975">
        <v>2015</v>
      </c>
      <c r="AT975">
        <v>27</v>
      </c>
      <c r="AU975">
        <v>7</v>
      </c>
      <c r="AZ975">
        <v>2057</v>
      </c>
      <c r="BA975">
        <v>2072</v>
      </c>
      <c r="BC975" t="s">
        <v>14361</v>
      </c>
      <c r="BE975">
        <v>16</v>
      </c>
      <c r="BF975" t="s">
        <v>9145</v>
      </c>
      <c r="BG975" t="s">
        <v>9145</v>
      </c>
      <c r="BH975" t="s">
        <v>14362</v>
      </c>
      <c r="BI975" t="s">
        <v>14363</v>
      </c>
      <c r="BJ975">
        <v>26163574</v>
      </c>
    </row>
    <row r="976" spans="1:62">
      <c r="A976" t="s">
        <v>62</v>
      </c>
      <c r="B976" t="s">
        <v>14364</v>
      </c>
      <c r="F976" t="s">
        <v>14365</v>
      </c>
      <c r="I976" t="s">
        <v>14366</v>
      </c>
      <c r="J976" t="s">
        <v>14367</v>
      </c>
      <c r="M976" t="s">
        <v>67</v>
      </c>
      <c r="N976" t="s">
        <v>68</v>
      </c>
      <c r="T976" t="s">
        <v>14368</v>
      </c>
      <c r="U976" t="s">
        <v>14369</v>
      </c>
      <c r="W976" t="s">
        <v>14370</v>
      </c>
      <c r="X976" t="s">
        <v>14371</v>
      </c>
      <c r="Y976" t="s">
        <v>14372</v>
      </c>
      <c r="AB976" t="s">
        <v>14373</v>
      </c>
      <c r="AC976" t="s">
        <v>14374</v>
      </c>
      <c r="AE976">
        <v>38</v>
      </c>
      <c r="AF976">
        <v>0</v>
      </c>
      <c r="AG976">
        <v>0</v>
      </c>
      <c r="AH976">
        <v>8</v>
      </c>
      <c r="AI976">
        <v>8</v>
      </c>
      <c r="AJ976" t="s">
        <v>14375</v>
      </c>
      <c r="AK976" t="s">
        <v>3171</v>
      </c>
      <c r="AL976" t="s">
        <v>14376</v>
      </c>
      <c r="AM976" t="s">
        <v>14377</v>
      </c>
      <c r="AP976" t="s">
        <v>14378</v>
      </c>
      <c r="AQ976" t="s">
        <v>14379</v>
      </c>
      <c r="AR976" t="s">
        <v>14064</v>
      </c>
      <c r="AS976">
        <v>2015</v>
      </c>
      <c r="AT976">
        <v>15</v>
      </c>
      <c r="AU976">
        <v>3</v>
      </c>
      <c r="AZ976">
        <v>681</v>
      </c>
      <c r="BA976">
        <v>697</v>
      </c>
      <c r="BC976" t="s">
        <v>14380</v>
      </c>
      <c r="BE976">
        <v>17</v>
      </c>
      <c r="BF976" t="s">
        <v>697</v>
      </c>
      <c r="BG976" t="s">
        <v>473</v>
      </c>
      <c r="BH976" t="s">
        <v>14381</v>
      </c>
      <c r="BI976" t="s">
        <v>14382</v>
      </c>
    </row>
    <row r="977" spans="1:62">
      <c r="A977" t="s">
        <v>62</v>
      </c>
      <c r="B977" t="s">
        <v>14383</v>
      </c>
      <c r="F977" t="s">
        <v>14384</v>
      </c>
      <c r="I977" t="s">
        <v>14385</v>
      </c>
      <c r="J977" t="s">
        <v>5060</v>
      </c>
      <c r="M977" t="s">
        <v>67</v>
      </c>
      <c r="N977" t="s">
        <v>68</v>
      </c>
      <c r="T977" t="s">
        <v>14386</v>
      </c>
      <c r="U977" t="s">
        <v>14387</v>
      </c>
      <c r="W977" t="s">
        <v>14388</v>
      </c>
      <c r="X977" t="s">
        <v>14389</v>
      </c>
      <c r="Y977" t="s">
        <v>5065</v>
      </c>
      <c r="AB977" t="s">
        <v>14390</v>
      </c>
      <c r="AC977" t="s">
        <v>14391</v>
      </c>
      <c r="AE977">
        <v>51</v>
      </c>
      <c r="AF977">
        <v>0</v>
      </c>
      <c r="AG977">
        <v>0</v>
      </c>
      <c r="AH977">
        <v>21</v>
      </c>
      <c r="AI977">
        <v>25</v>
      </c>
      <c r="AJ977" t="s">
        <v>358</v>
      </c>
      <c r="AK977" t="s">
        <v>359</v>
      </c>
      <c r="AL977" t="s">
        <v>360</v>
      </c>
      <c r="AM977" t="s">
        <v>5068</v>
      </c>
      <c r="AN977" t="s">
        <v>5069</v>
      </c>
      <c r="AP977" t="s">
        <v>5060</v>
      </c>
      <c r="AQ977" t="s">
        <v>5070</v>
      </c>
      <c r="AR977" t="s">
        <v>14064</v>
      </c>
      <c r="AS977">
        <v>2015</v>
      </c>
      <c r="AT977">
        <v>43</v>
      </c>
      <c r="AU977">
        <v>7</v>
      </c>
      <c r="AZ977">
        <v>1100</v>
      </c>
      <c r="BA977">
        <v>1106</v>
      </c>
      <c r="BC977" t="s">
        <v>14392</v>
      </c>
      <c r="BE977">
        <v>7</v>
      </c>
      <c r="BF977" t="s">
        <v>5072</v>
      </c>
      <c r="BG977" t="s">
        <v>5073</v>
      </c>
      <c r="BH977" t="s">
        <v>14393</v>
      </c>
      <c r="BI977" t="s">
        <v>14394</v>
      </c>
    </row>
    <row r="978" spans="1:62">
      <c r="A978" t="s">
        <v>62</v>
      </c>
      <c r="B978" t="s">
        <v>14395</v>
      </c>
      <c r="F978" t="s">
        <v>14396</v>
      </c>
      <c r="I978" t="s">
        <v>14397</v>
      </c>
      <c r="J978" t="s">
        <v>14398</v>
      </c>
      <c r="M978" t="s">
        <v>67</v>
      </c>
      <c r="N978" t="s">
        <v>68</v>
      </c>
      <c r="T978" t="s">
        <v>14399</v>
      </c>
      <c r="U978" t="s">
        <v>14400</v>
      </c>
      <c r="W978" t="s">
        <v>14401</v>
      </c>
      <c r="X978" t="s">
        <v>14402</v>
      </c>
      <c r="Y978" t="s">
        <v>14403</v>
      </c>
      <c r="AB978" t="s">
        <v>14404</v>
      </c>
      <c r="AC978" t="s">
        <v>14405</v>
      </c>
      <c r="AE978">
        <v>17</v>
      </c>
      <c r="AF978">
        <v>0</v>
      </c>
      <c r="AG978">
        <v>0</v>
      </c>
      <c r="AH978">
        <v>11</v>
      </c>
      <c r="AI978">
        <v>11</v>
      </c>
      <c r="AJ978" t="s">
        <v>5637</v>
      </c>
      <c r="AK978" t="s">
        <v>604</v>
      </c>
      <c r="AL978" t="s">
        <v>5638</v>
      </c>
      <c r="AM978" t="s">
        <v>14406</v>
      </c>
      <c r="AN978" t="s">
        <v>14407</v>
      </c>
      <c r="AP978" t="s">
        <v>14408</v>
      </c>
      <c r="AQ978" t="s">
        <v>14409</v>
      </c>
      <c r="AR978" t="s">
        <v>14064</v>
      </c>
      <c r="AS978">
        <v>2015</v>
      </c>
      <c r="AT978">
        <v>64</v>
      </c>
      <c r="AZ978">
        <v>29</v>
      </c>
      <c r="BA978">
        <v>33</v>
      </c>
      <c r="BC978" t="s">
        <v>14410</v>
      </c>
      <c r="BE978">
        <v>5</v>
      </c>
      <c r="BF978" t="s">
        <v>200</v>
      </c>
      <c r="BG978" t="s">
        <v>200</v>
      </c>
      <c r="BH978" t="s">
        <v>14411</v>
      </c>
      <c r="BI978" t="s">
        <v>14412</v>
      </c>
    </row>
    <row r="979" spans="1:62">
      <c r="A979" t="s">
        <v>62</v>
      </c>
      <c r="B979" t="s">
        <v>14413</v>
      </c>
      <c r="F979" t="s">
        <v>14414</v>
      </c>
      <c r="I979" t="s">
        <v>14415</v>
      </c>
      <c r="J979" t="s">
        <v>3661</v>
      </c>
      <c r="M979" t="s">
        <v>67</v>
      </c>
      <c r="N979" t="s">
        <v>68</v>
      </c>
      <c r="T979" t="s">
        <v>14416</v>
      </c>
      <c r="U979" t="s">
        <v>14417</v>
      </c>
      <c r="W979" t="s">
        <v>14418</v>
      </c>
      <c r="X979" t="s">
        <v>7147</v>
      </c>
      <c r="Y979" t="s">
        <v>14419</v>
      </c>
      <c r="Z979" t="s">
        <v>14420</v>
      </c>
      <c r="AA979" t="s">
        <v>14421</v>
      </c>
      <c r="AB979" t="s">
        <v>14422</v>
      </c>
      <c r="AC979" t="s">
        <v>14423</v>
      </c>
      <c r="AE979">
        <v>39</v>
      </c>
      <c r="AF979">
        <v>0</v>
      </c>
      <c r="AG979">
        <v>0</v>
      </c>
      <c r="AH979">
        <v>43</v>
      </c>
      <c r="AI979">
        <v>59</v>
      </c>
      <c r="AJ979" t="s">
        <v>3669</v>
      </c>
      <c r="AK979" t="s">
        <v>77</v>
      </c>
      <c r="AL979" t="s">
        <v>3670</v>
      </c>
      <c r="AM979" t="s">
        <v>3671</v>
      </c>
      <c r="AN979" t="s">
        <v>3672</v>
      </c>
      <c r="AP979" t="s">
        <v>3673</v>
      </c>
      <c r="AQ979" t="s">
        <v>3674</v>
      </c>
      <c r="AR979" t="s">
        <v>14064</v>
      </c>
      <c r="AS979">
        <v>2015</v>
      </c>
      <c r="AT979">
        <v>66</v>
      </c>
      <c r="AU979">
        <v>13</v>
      </c>
      <c r="AZ979">
        <v>3717</v>
      </c>
      <c r="BA979">
        <v>3724</v>
      </c>
      <c r="BC979" t="s">
        <v>14424</v>
      </c>
      <c r="BE979">
        <v>8</v>
      </c>
      <c r="BF979" t="s">
        <v>577</v>
      </c>
      <c r="BG979" t="s">
        <v>577</v>
      </c>
      <c r="BH979" t="s">
        <v>14425</v>
      </c>
      <c r="BI979" t="s">
        <v>14426</v>
      </c>
      <c r="BJ979">
        <v>25922485</v>
      </c>
    </row>
    <row r="980" spans="1:62">
      <c r="A980" t="s">
        <v>62</v>
      </c>
      <c r="B980" t="s">
        <v>14427</v>
      </c>
      <c r="F980" t="s">
        <v>14428</v>
      </c>
      <c r="I980" t="s">
        <v>14429</v>
      </c>
      <c r="J980" t="s">
        <v>3102</v>
      </c>
      <c r="M980" t="s">
        <v>67</v>
      </c>
      <c r="N980" t="s">
        <v>68</v>
      </c>
      <c r="U980" t="s">
        <v>14430</v>
      </c>
      <c r="W980" t="s">
        <v>14431</v>
      </c>
      <c r="X980" t="s">
        <v>14432</v>
      </c>
      <c r="Y980" t="s">
        <v>5047</v>
      </c>
      <c r="AB980" t="s">
        <v>14433</v>
      </c>
      <c r="AC980" t="s">
        <v>14434</v>
      </c>
      <c r="AE980">
        <v>64</v>
      </c>
      <c r="AF980">
        <v>1</v>
      </c>
      <c r="AG980">
        <v>1</v>
      </c>
      <c r="AH980">
        <v>31</v>
      </c>
      <c r="AI980">
        <v>33</v>
      </c>
      <c r="AJ980" t="s">
        <v>603</v>
      </c>
      <c r="AK980" t="s">
        <v>604</v>
      </c>
      <c r="AL980" t="s">
        <v>605</v>
      </c>
      <c r="AM980" t="s">
        <v>3109</v>
      </c>
      <c r="AP980" t="s">
        <v>3110</v>
      </c>
      <c r="AQ980" t="s">
        <v>3111</v>
      </c>
      <c r="AR980" t="s">
        <v>14064</v>
      </c>
      <c r="AS980">
        <v>2015</v>
      </c>
      <c r="AT980">
        <v>6</v>
      </c>
      <c r="BB980">
        <v>7453</v>
      </c>
      <c r="BC980" t="s">
        <v>14435</v>
      </c>
      <c r="BE980">
        <v>13</v>
      </c>
      <c r="BF980" t="s">
        <v>610</v>
      </c>
      <c r="BG980" t="s">
        <v>611</v>
      </c>
      <c r="BH980" t="s">
        <v>14436</v>
      </c>
      <c r="BI980" t="s">
        <v>14437</v>
      </c>
      <c r="BJ980">
        <v>26154604</v>
      </c>
    </row>
    <row r="981" spans="1:62">
      <c r="A981" t="s">
        <v>62</v>
      </c>
      <c r="B981" t="s">
        <v>14438</v>
      </c>
      <c r="F981" t="s">
        <v>14439</v>
      </c>
      <c r="I981" t="s">
        <v>14440</v>
      </c>
      <c r="J981" t="s">
        <v>14441</v>
      </c>
      <c r="M981" t="s">
        <v>67</v>
      </c>
      <c r="N981" t="s">
        <v>68</v>
      </c>
      <c r="W981" t="s">
        <v>14442</v>
      </c>
      <c r="X981" t="s">
        <v>14443</v>
      </c>
      <c r="Y981" t="s">
        <v>1917</v>
      </c>
      <c r="AB981" t="s">
        <v>14444</v>
      </c>
      <c r="AC981" t="s">
        <v>14445</v>
      </c>
      <c r="AE981">
        <v>0</v>
      </c>
      <c r="AF981">
        <v>0</v>
      </c>
      <c r="AG981">
        <v>0</v>
      </c>
      <c r="AH981">
        <v>8</v>
      </c>
      <c r="AI981">
        <v>8</v>
      </c>
      <c r="AJ981" t="s">
        <v>14446</v>
      </c>
      <c r="AK981" t="s">
        <v>14160</v>
      </c>
      <c r="AL981" t="s">
        <v>14447</v>
      </c>
      <c r="AM981" t="s">
        <v>14448</v>
      </c>
      <c r="AP981" t="s">
        <v>14449</v>
      </c>
      <c r="AQ981" t="s">
        <v>14450</v>
      </c>
      <c r="AR981" t="s">
        <v>14064</v>
      </c>
      <c r="AS981">
        <v>2015</v>
      </c>
      <c r="AT981">
        <v>8</v>
      </c>
      <c r="AU981">
        <v>2</v>
      </c>
      <c r="BC981" t="s">
        <v>14451</v>
      </c>
      <c r="BE981">
        <v>16</v>
      </c>
      <c r="BF981" t="s">
        <v>14452</v>
      </c>
      <c r="BG981" t="s">
        <v>14452</v>
      </c>
      <c r="BH981" t="s">
        <v>14453</v>
      </c>
      <c r="BI981" t="s">
        <v>14454</v>
      </c>
    </row>
    <row r="982" spans="1:62">
      <c r="A982" t="s">
        <v>62</v>
      </c>
      <c r="B982" t="s">
        <v>14455</v>
      </c>
      <c r="F982" t="s">
        <v>14456</v>
      </c>
      <c r="I982" t="s">
        <v>14457</v>
      </c>
      <c r="J982" t="s">
        <v>14441</v>
      </c>
      <c r="M982" t="s">
        <v>67</v>
      </c>
      <c r="N982" t="s">
        <v>68</v>
      </c>
      <c r="U982" t="s">
        <v>14458</v>
      </c>
      <c r="W982" t="s">
        <v>14459</v>
      </c>
      <c r="X982" t="s">
        <v>4436</v>
      </c>
      <c r="Y982" t="s">
        <v>1917</v>
      </c>
      <c r="AB982" t="s">
        <v>14460</v>
      </c>
      <c r="AC982" t="s">
        <v>14461</v>
      </c>
      <c r="AE982">
        <v>49</v>
      </c>
      <c r="AF982">
        <v>0</v>
      </c>
      <c r="AG982">
        <v>0</v>
      </c>
      <c r="AH982">
        <v>9</v>
      </c>
      <c r="AI982">
        <v>9</v>
      </c>
      <c r="AJ982" t="s">
        <v>14446</v>
      </c>
      <c r="AK982" t="s">
        <v>14160</v>
      </c>
      <c r="AL982" t="s">
        <v>14447</v>
      </c>
      <c r="AM982" t="s">
        <v>14448</v>
      </c>
      <c r="AP982" t="s">
        <v>14449</v>
      </c>
      <c r="AQ982" t="s">
        <v>14450</v>
      </c>
      <c r="AR982" t="s">
        <v>14064</v>
      </c>
      <c r="AS982">
        <v>2015</v>
      </c>
      <c r="AT982">
        <v>8</v>
      </c>
      <c r="AU982">
        <v>2</v>
      </c>
      <c r="BC982" t="s">
        <v>14462</v>
      </c>
      <c r="BE982">
        <v>9</v>
      </c>
      <c r="BF982" t="s">
        <v>14452</v>
      </c>
      <c r="BG982" t="s">
        <v>14452</v>
      </c>
      <c r="BH982" t="s">
        <v>14453</v>
      </c>
      <c r="BI982" t="s">
        <v>14463</v>
      </c>
    </row>
    <row r="983" spans="1:62">
      <c r="A983" t="s">
        <v>62</v>
      </c>
      <c r="B983" t="s">
        <v>14464</v>
      </c>
      <c r="F983" t="s">
        <v>14465</v>
      </c>
      <c r="I983" t="s">
        <v>14466</v>
      </c>
      <c r="J983" t="s">
        <v>14441</v>
      </c>
      <c r="M983" t="s">
        <v>67</v>
      </c>
      <c r="N983" t="s">
        <v>68</v>
      </c>
      <c r="U983" t="s">
        <v>14467</v>
      </c>
      <c r="W983" t="s">
        <v>14468</v>
      </c>
      <c r="X983" t="s">
        <v>14469</v>
      </c>
      <c r="Y983" t="s">
        <v>2398</v>
      </c>
      <c r="AB983" t="s">
        <v>14470</v>
      </c>
      <c r="AC983" t="s">
        <v>14471</v>
      </c>
      <c r="AE983">
        <v>56</v>
      </c>
      <c r="AF983">
        <v>0</v>
      </c>
      <c r="AG983">
        <v>0</v>
      </c>
      <c r="AH983">
        <v>13</v>
      </c>
      <c r="AI983">
        <v>13</v>
      </c>
      <c r="AJ983" t="s">
        <v>14446</v>
      </c>
      <c r="AK983" t="s">
        <v>14160</v>
      </c>
      <c r="AL983" t="s">
        <v>14447</v>
      </c>
      <c r="AM983" t="s">
        <v>14448</v>
      </c>
      <c r="AP983" t="s">
        <v>14449</v>
      </c>
      <c r="AQ983" t="s">
        <v>14450</v>
      </c>
      <c r="AR983" t="s">
        <v>14064</v>
      </c>
      <c r="AS983">
        <v>2015</v>
      </c>
      <c r="AT983">
        <v>8</v>
      </c>
      <c r="AU983">
        <v>2</v>
      </c>
      <c r="BC983" t="s">
        <v>14472</v>
      </c>
      <c r="BE983">
        <v>12</v>
      </c>
      <c r="BF983" t="s">
        <v>14452</v>
      </c>
      <c r="BG983" t="s">
        <v>14452</v>
      </c>
      <c r="BH983" t="s">
        <v>14453</v>
      </c>
      <c r="BI983" t="s">
        <v>14473</v>
      </c>
    </row>
    <row r="984" spans="1:62">
      <c r="A984" t="s">
        <v>62</v>
      </c>
      <c r="B984" t="s">
        <v>14474</v>
      </c>
      <c r="F984" t="s">
        <v>14475</v>
      </c>
      <c r="I984" t="s">
        <v>14476</v>
      </c>
      <c r="J984" t="s">
        <v>14441</v>
      </c>
      <c r="M984" t="s">
        <v>67</v>
      </c>
      <c r="N984" t="s">
        <v>68</v>
      </c>
      <c r="U984" t="s">
        <v>14477</v>
      </c>
      <c r="W984" t="s">
        <v>14478</v>
      </c>
      <c r="X984" t="s">
        <v>14479</v>
      </c>
      <c r="Y984" t="s">
        <v>2398</v>
      </c>
      <c r="AB984" t="s">
        <v>14480</v>
      </c>
      <c r="AC984" t="s">
        <v>14481</v>
      </c>
      <c r="AE984">
        <v>42</v>
      </c>
      <c r="AF984">
        <v>0</v>
      </c>
      <c r="AG984">
        <v>0</v>
      </c>
      <c r="AH984">
        <v>20</v>
      </c>
      <c r="AI984">
        <v>20</v>
      </c>
      <c r="AJ984" t="s">
        <v>14446</v>
      </c>
      <c r="AK984" t="s">
        <v>14160</v>
      </c>
      <c r="AL984" t="s">
        <v>14447</v>
      </c>
      <c r="AM984" t="s">
        <v>14448</v>
      </c>
      <c r="AP984" t="s">
        <v>14449</v>
      </c>
      <c r="AQ984" t="s">
        <v>14450</v>
      </c>
      <c r="AR984" t="s">
        <v>14064</v>
      </c>
      <c r="AS984">
        <v>2015</v>
      </c>
      <c r="AT984">
        <v>8</v>
      </c>
      <c r="AU984">
        <v>2</v>
      </c>
      <c r="BC984" t="s">
        <v>14482</v>
      </c>
      <c r="BE984">
        <v>11</v>
      </c>
      <c r="BF984" t="s">
        <v>14452</v>
      </c>
      <c r="BG984" t="s">
        <v>14452</v>
      </c>
      <c r="BH984" t="s">
        <v>14453</v>
      </c>
      <c r="BI984" t="s">
        <v>14483</v>
      </c>
    </row>
    <row r="985" spans="1:62">
      <c r="A985" t="s">
        <v>62</v>
      </c>
      <c r="B985" t="s">
        <v>14484</v>
      </c>
      <c r="F985" t="s">
        <v>14485</v>
      </c>
      <c r="I985" t="s">
        <v>14486</v>
      </c>
      <c r="J985" t="s">
        <v>14487</v>
      </c>
      <c r="M985" t="s">
        <v>67</v>
      </c>
      <c r="N985" t="s">
        <v>68</v>
      </c>
      <c r="U985" t="s">
        <v>14488</v>
      </c>
      <c r="W985" t="s">
        <v>14489</v>
      </c>
      <c r="X985" t="s">
        <v>14490</v>
      </c>
      <c r="Y985" t="s">
        <v>948</v>
      </c>
      <c r="Z985" t="s">
        <v>4264</v>
      </c>
      <c r="AA985" t="s">
        <v>4265</v>
      </c>
      <c r="AB985" t="s">
        <v>14491</v>
      </c>
      <c r="AC985" t="s">
        <v>14492</v>
      </c>
      <c r="AE985">
        <v>41</v>
      </c>
      <c r="AF985">
        <v>1</v>
      </c>
      <c r="AG985">
        <v>1</v>
      </c>
      <c r="AH985">
        <v>24</v>
      </c>
      <c r="AI985">
        <v>31</v>
      </c>
      <c r="AJ985" t="s">
        <v>767</v>
      </c>
      <c r="AK985" t="s">
        <v>768</v>
      </c>
      <c r="AL985" t="s">
        <v>769</v>
      </c>
      <c r="AM985" t="s">
        <v>14493</v>
      </c>
      <c r="AP985" t="s">
        <v>14494</v>
      </c>
      <c r="AQ985" t="s">
        <v>14495</v>
      </c>
      <c r="AR985" t="s">
        <v>14064</v>
      </c>
      <c r="AS985">
        <v>2015</v>
      </c>
      <c r="AT985">
        <v>2</v>
      </c>
      <c r="AU985">
        <v>7</v>
      </c>
      <c r="AZ985">
        <v>198</v>
      </c>
      <c r="BA985">
        <v>203</v>
      </c>
      <c r="BC985" t="s">
        <v>14496</v>
      </c>
      <c r="BE985">
        <v>6</v>
      </c>
      <c r="BF985" t="s">
        <v>1770</v>
      </c>
      <c r="BG985" t="s">
        <v>1771</v>
      </c>
      <c r="BH985" t="s">
        <v>14497</v>
      </c>
      <c r="BI985" t="s">
        <v>14498</v>
      </c>
    </row>
    <row r="986" spans="1:62">
      <c r="A986" t="s">
        <v>62</v>
      </c>
      <c r="B986" t="s">
        <v>14499</v>
      </c>
      <c r="F986" t="s">
        <v>14500</v>
      </c>
      <c r="I986" t="s">
        <v>14501</v>
      </c>
      <c r="J986" t="s">
        <v>7558</v>
      </c>
      <c r="M986" t="s">
        <v>67</v>
      </c>
      <c r="N986" t="s">
        <v>68</v>
      </c>
      <c r="T986" t="s">
        <v>14502</v>
      </c>
      <c r="U986" t="s">
        <v>14503</v>
      </c>
      <c r="W986" t="s">
        <v>8589</v>
      </c>
      <c r="X986" t="s">
        <v>8590</v>
      </c>
      <c r="Y986" t="s">
        <v>8591</v>
      </c>
      <c r="AB986" t="s">
        <v>14504</v>
      </c>
      <c r="AC986" t="s">
        <v>14505</v>
      </c>
      <c r="AE986">
        <v>41</v>
      </c>
      <c r="AF986">
        <v>0</v>
      </c>
      <c r="AG986">
        <v>0</v>
      </c>
      <c r="AH986">
        <v>15</v>
      </c>
      <c r="AI986">
        <v>20</v>
      </c>
      <c r="AJ986" t="s">
        <v>213</v>
      </c>
      <c r="AK986" t="s">
        <v>964</v>
      </c>
      <c r="AL986" t="s">
        <v>965</v>
      </c>
      <c r="AM986" t="s">
        <v>7565</v>
      </c>
      <c r="AN986" t="s">
        <v>7566</v>
      </c>
      <c r="AP986" t="s">
        <v>7567</v>
      </c>
      <c r="AQ986" t="s">
        <v>7568</v>
      </c>
      <c r="AR986" t="s">
        <v>14064</v>
      </c>
      <c r="AS986">
        <v>2015</v>
      </c>
      <c r="AT986">
        <v>35</v>
      </c>
      <c r="AU986">
        <v>7</v>
      </c>
      <c r="BB986">
        <v>148</v>
      </c>
      <c r="BC986" t="s">
        <v>14506</v>
      </c>
      <c r="BE986">
        <v>11</v>
      </c>
      <c r="BF986" t="s">
        <v>6491</v>
      </c>
      <c r="BG986" t="s">
        <v>6492</v>
      </c>
      <c r="BH986" t="s">
        <v>14507</v>
      </c>
      <c r="BI986" t="s">
        <v>14508</v>
      </c>
    </row>
    <row r="987" spans="1:62">
      <c r="A987" t="s">
        <v>62</v>
      </c>
      <c r="B987" t="s">
        <v>14509</v>
      </c>
      <c r="F987" t="s">
        <v>14510</v>
      </c>
      <c r="I987" t="s">
        <v>14511</v>
      </c>
      <c r="J987" t="s">
        <v>14512</v>
      </c>
      <c r="M987" t="s">
        <v>67</v>
      </c>
      <c r="N987" t="s">
        <v>68</v>
      </c>
      <c r="T987" t="s">
        <v>14513</v>
      </c>
      <c r="U987" t="s">
        <v>14514</v>
      </c>
      <c r="W987" t="s">
        <v>14515</v>
      </c>
      <c r="X987" t="s">
        <v>14516</v>
      </c>
      <c r="Y987" t="s">
        <v>14517</v>
      </c>
      <c r="AB987" t="s">
        <v>14518</v>
      </c>
      <c r="AC987" t="s">
        <v>14519</v>
      </c>
      <c r="AE987">
        <v>25</v>
      </c>
      <c r="AF987">
        <v>1</v>
      </c>
      <c r="AG987">
        <v>1</v>
      </c>
      <c r="AH987">
        <v>8</v>
      </c>
      <c r="AI987">
        <v>11</v>
      </c>
      <c r="AJ987" t="s">
        <v>112</v>
      </c>
      <c r="AK987" t="s">
        <v>113</v>
      </c>
      <c r="AL987" t="s">
        <v>114</v>
      </c>
      <c r="AM987" t="s">
        <v>14520</v>
      </c>
      <c r="AP987" t="s">
        <v>14521</v>
      </c>
      <c r="AQ987" t="s">
        <v>14522</v>
      </c>
      <c r="AR987" t="s">
        <v>14064</v>
      </c>
      <c r="AS987">
        <v>2015</v>
      </c>
      <c r="AT987">
        <v>10</v>
      </c>
      <c r="AZ987">
        <v>104</v>
      </c>
      <c r="BA987">
        <v>109</v>
      </c>
      <c r="BC987" t="s">
        <v>14523</v>
      </c>
      <c r="BE987">
        <v>6</v>
      </c>
      <c r="BF987" t="s">
        <v>2435</v>
      </c>
      <c r="BG987" t="s">
        <v>2435</v>
      </c>
      <c r="BH987" t="s">
        <v>14524</v>
      </c>
      <c r="BI987" t="s">
        <v>14525</v>
      </c>
    </row>
    <row r="988" spans="1:62">
      <c r="A988" t="s">
        <v>62</v>
      </c>
      <c r="B988" t="s">
        <v>14526</v>
      </c>
      <c r="F988" t="s">
        <v>14527</v>
      </c>
      <c r="I988" t="s">
        <v>14528</v>
      </c>
      <c r="J988" t="s">
        <v>14529</v>
      </c>
      <c r="M988" t="s">
        <v>67</v>
      </c>
      <c r="N988" t="s">
        <v>68</v>
      </c>
      <c r="T988" t="s">
        <v>14530</v>
      </c>
      <c r="U988" t="s">
        <v>14531</v>
      </c>
      <c r="W988" t="s">
        <v>14532</v>
      </c>
      <c r="X988" t="s">
        <v>14533</v>
      </c>
      <c r="Y988" t="s">
        <v>8965</v>
      </c>
      <c r="AB988" t="s">
        <v>14534</v>
      </c>
      <c r="AC988" t="s">
        <v>14535</v>
      </c>
      <c r="AE988">
        <v>65</v>
      </c>
      <c r="AF988">
        <v>0</v>
      </c>
      <c r="AG988">
        <v>0</v>
      </c>
      <c r="AH988">
        <v>13</v>
      </c>
      <c r="AI988">
        <v>15</v>
      </c>
      <c r="AJ988" t="s">
        <v>358</v>
      </c>
      <c r="AK988" t="s">
        <v>359</v>
      </c>
      <c r="AL988" t="s">
        <v>360</v>
      </c>
      <c r="AM988" t="s">
        <v>14536</v>
      </c>
      <c r="AN988" t="s">
        <v>14537</v>
      </c>
      <c r="AP988" t="s">
        <v>14529</v>
      </c>
      <c r="AQ988" t="s">
        <v>14538</v>
      </c>
      <c r="AR988" t="s">
        <v>14064</v>
      </c>
      <c r="AS988">
        <v>2015</v>
      </c>
      <c r="AT988">
        <v>36</v>
      </c>
      <c r="AU988">
        <v>14</v>
      </c>
      <c r="AZ988">
        <v>1596</v>
      </c>
      <c r="BA988">
        <v>1611</v>
      </c>
      <c r="BC988" t="s">
        <v>14539</v>
      </c>
      <c r="BE988">
        <v>16</v>
      </c>
      <c r="BF988" t="s">
        <v>2185</v>
      </c>
      <c r="BG988" t="s">
        <v>2186</v>
      </c>
      <c r="BH988" t="s">
        <v>14540</v>
      </c>
      <c r="BI988" t="s">
        <v>14541</v>
      </c>
      <c r="BJ988">
        <v>25929241</v>
      </c>
    </row>
    <row r="989" spans="1:62">
      <c r="A989" t="s">
        <v>62</v>
      </c>
      <c r="B989" t="s">
        <v>14542</v>
      </c>
      <c r="F989" t="s">
        <v>14543</v>
      </c>
      <c r="I989" t="s">
        <v>14544</v>
      </c>
      <c r="J989" t="s">
        <v>14545</v>
      </c>
      <c r="M989" t="s">
        <v>67</v>
      </c>
      <c r="N989" t="s">
        <v>68</v>
      </c>
      <c r="U989" t="s">
        <v>14546</v>
      </c>
      <c r="W989" t="s">
        <v>14547</v>
      </c>
      <c r="X989" t="s">
        <v>2478</v>
      </c>
      <c r="Y989" t="s">
        <v>2479</v>
      </c>
      <c r="AB989" t="s">
        <v>14270</v>
      </c>
      <c r="AC989" t="s">
        <v>14548</v>
      </c>
      <c r="AE989">
        <v>39</v>
      </c>
      <c r="AF989">
        <v>0</v>
      </c>
      <c r="AG989">
        <v>0</v>
      </c>
      <c r="AH989">
        <v>6</v>
      </c>
      <c r="AI989">
        <v>6</v>
      </c>
      <c r="AJ989" t="s">
        <v>3669</v>
      </c>
      <c r="AK989" t="s">
        <v>77</v>
      </c>
      <c r="AL989" t="s">
        <v>3670</v>
      </c>
      <c r="AM989" t="s">
        <v>14549</v>
      </c>
      <c r="AN989" t="s">
        <v>14550</v>
      </c>
      <c r="AP989" t="s">
        <v>14545</v>
      </c>
      <c r="AQ989" t="s">
        <v>14551</v>
      </c>
      <c r="AR989" t="s">
        <v>14064</v>
      </c>
      <c r="AS989">
        <v>2015</v>
      </c>
      <c r="AT989">
        <v>30</v>
      </c>
      <c r="AU989">
        <v>4</v>
      </c>
      <c r="AZ989">
        <v>527</v>
      </c>
      <c r="BA989">
        <v>535</v>
      </c>
      <c r="BC989" t="s">
        <v>14552</v>
      </c>
      <c r="BE989">
        <v>9</v>
      </c>
      <c r="BF989" t="s">
        <v>14553</v>
      </c>
      <c r="BG989" t="s">
        <v>14553</v>
      </c>
      <c r="BH989" t="s">
        <v>14554</v>
      </c>
      <c r="BI989" t="s">
        <v>14555</v>
      </c>
      <c r="BJ989">
        <v>25778688</v>
      </c>
    </row>
    <row r="990" spans="1:62">
      <c r="A990" t="s">
        <v>62</v>
      </c>
      <c r="B990" t="s">
        <v>14556</v>
      </c>
      <c r="F990" t="s">
        <v>14557</v>
      </c>
      <c r="I990" t="s">
        <v>14558</v>
      </c>
      <c r="J990" t="s">
        <v>7223</v>
      </c>
      <c r="M990" t="s">
        <v>67</v>
      </c>
      <c r="N990" t="s">
        <v>68</v>
      </c>
      <c r="T990" t="s">
        <v>14559</v>
      </c>
      <c r="U990" t="s">
        <v>14560</v>
      </c>
      <c r="W990" t="s">
        <v>14561</v>
      </c>
      <c r="X990" t="s">
        <v>5407</v>
      </c>
      <c r="Y990" t="s">
        <v>14562</v>
      </c>
      <c r="AB990" t="s">
        <v>14563</v>
      </c>
      <c r="AC990" t="s">
        <v>14564</v>
      </c>
      <c r="AE990">
        <v>51</v>
      </c>
      <c r="AF990">
        <v>0</v>
      </c>
      <c r="AG990">
        <v>0</v>
      </c>
      <c r="AH990">
        <v>12</v>
      </c>
      <c r="AI990">
        <v>15</v>
      </c>
      <c r="AJ990" t="s">
        <v>213</v>
      </c>
      <c r="AK990" t="s">
        <v>214</v>
      </c>
      <c r="AL990" t="s">
        <v>215</v>
      </c>
      <c r="AM990" t="s">
        <v>7231</v>
      </c>
      <c r="AN990" t="s">
        <v>7232</v>
      </c>
      <c r="AP990" t="s">
        <v>7233</v>
      </c>
      <c r="AQ990" t="s">
        <v>7234</v>
      </c>
      <c r="AR990" t="s">
        <v>14064</v>
      </c>
      <c r="AS990">
        <v>2015</v>
      </c>
      <c r="AT990">
        <v>9</v>
      </c>
      <c r="AU990">
        <v>4</v>
      </c>
      <c r="AZ990">
        <v>167</v>
      </c>
      <c r="BA990">
        <v>177</v>
      </c>
      <c r="BC990" t="s">
        <v>14565</v>
      </c>
      <c r="BE990">
        <v>11</v>
      </c>
      <c r="BF990" t="s">
        <v>1139</v>
      </c>
      <c r="BG990" t="s">
        <v>1139</v>
      </c>
      <c r="BH990" t="s">
        <v>14566</v>
      </c>
      <c r="BI990" t="s">
        <v>14567</v>
      </c>
    </row>
    <row r="991" spans="1:62">
      <c r="A991" t="s">
        <v>62</v>
      </c>
      <c r="B991" t="s">
        <v>14568</v>
      </c>
      <c r="F991" t="s">
        <v>14569</v>
      </c>
      <c r="I991" t="s">
        <v>14570</v>
      </c>
      <c r="J991" t="s">
        <v>5887</v>
      </c>
      <c r="M991" t="s">
        <v>5888</v>
      </c>
      <c r="N991" t="s">
        <v>68</v>
      </c>
      <c r="T991" t="s">
        <v>14571</v>
      </c>
      <c r="U991" t="s">
        <v>14572</v>
      </c>
      <c r="W991" t="s">
        <v>14573</v>
      </c>
      <c r="X991" t="s">
        <v>14574</v>
      </c>
      <c r="Y991" t="s">
        <v>14575</v>
      </c>
      <c r="AE991">
        <v>12</v>
      </c>
      <c r="AF991">
        <v>0</v>
      </c>
      <c r="AG991">
        <v>0</v>
      </c>
      <c r="AH991">
        <v>20</v>
      </c>
      <c r="AI991">
        <v>20</v>
      </c>
      <c r="AJ991" t="s">
        <v>5894</v>
      </c>
      <c r="AK991" t="s">
        <v>1763</v>
      </c>
      <c r="AL991" t="s">
        <v>5895</v>
      </c>
      <c r="AM991" t="s">
        <v>5896</v>
      </c>
      <c r="AP991" t="s">
        <v>5897</v>
      </c>
      <c r="AQ991" t="s">
        <v>5898</v>
      </c>
      <c r="AR991" t="s">
        <v>14064</v>
      </c>
      <c r="AS991">
        <v>2015</v>
      </c>
      <c r="AT991">
        <v>35</v>
      </c>
      <c r="AU991">
        <v>7</v>
      </c>
      <c r="AZ991">
        <v>1844</v>
      </c>
      <c r="BA991">
        <v>1847</v>
      </c>
      <c r="BC991" t="s">
        <v>14576</v>
      </c>
      <c r="BE991">
        <v>4</v>
      </c>
      <c r="BF991" t="s">
        <v>2554</v>
      </c>
      <c r="BG991" t="s">
        <v>2554</v>
      </c>
      <c r="BH991" t="s">
        <v>14577</v>
      </c>
      <c r="BI991" t="s">
        <v>14578</v>
      </c>
    </row>
    <row r="992" spans="1:62">
      <c r="A992" t="s">
        <v>62</v>
      </c>
      <c r="B992" t="s">
        <v>14579</v>
      </c>
      <c r="F992" t="s">
        <v>14580</v>
      </c>
      <c r="I992" t="s">
        <v>14581</v>
      </c>
      <c r="J992" t="s">
        <v>956</v>
      </c>
      <c r="M992" t="s">
        <v>67</v>
      </c>
      <c r="N992" t="s">
        <v>68</v>
      </c>
      <c r="T992" t="s">
        <v>14582</v>
      </c>
      <c r="U992" t="s">
        <v>14583</v>
      </c>
      <c r="W992" t="s">
        <v>14584</v>
      </c>
      <c r="X992" t="s">
        <v>14585</v>
      </c>
      <c r="Y992" t="s">
        <v>1759</v>
      </c>
      <c r="AB992" t="s">
        <v>14586</v>
      </c>
      <c r="AC992" t="s">
        <v>14587</v>
      </c>
      <c r="AE992">
        <v>37</v>
      </c>
      <c r="AF992">
        <v>0</v>
      </c>
      <c r="AG992">
        <v>0</v>
      </c>
      <c r="AH992">
        <v>40</v>
      </c>
      <c r="AI992">
        <v>40</v>
      </c>
      <c r="AJ992" t="s">
        <v>213</v>
      </c>
      <c r="AK992" t="s">
        <v>964</v>
      </c>
      <c r="AL992" t="s">
        <v>965</v>
      </c>
      <c r="AM992" t="s">
        <v>966</v>
      </c>
      <c r="AN992" t="s">
        <v>967</v>
      </c>
      <c r="AP992" t="s">
        <v>968</v>
      </c>
      <c r="AQ992" t="s">
        <v>969</v>
      </c>
      <c r="AR992" t="s">
        <v>14064</v>
      </c>
      <c r="AS992">
        <v>2015</v>
      </c>
      <c r="AT992">
        <v>187</v>
      </c>
      <c r="AU992">
        <v>7</v>
      </c>
      <c r="BB992">
        <v>394</v>
      </c>
      <c r="BC992" t="s">
        <v>14588</v>
      </c>
      <c r="BE992">
        <v>19</v>
      </c>
      <c r="BF992" t="s">
        <v>937</v>
      </c>
      <c r="BG992" t="s">
        <v>938</v>
      </c>
      <c r="BH992" t="s">
        <v>14589</v>
      </c>
      <c r="BI992" t="s">
        <v>14590</v>
      </c>
      <c r="BJ992">
        <v>26038320</v>
      </c>
    </row>
    <row r="993" spans="1:62">
      <c r="A993" t="s">
        <v>62</v>
      </c>
      <c r="B993" t="s">
        <v>14591</v>
      </c>
      <c r="F993" t="s">
        <v>14592</v>
      </c>
      <c r="I993" t="s">
        <v>14593</v>
      </c>
      <c r="J993" t="s">
        <v>7988</v>
      </c>
      <c r="M993" t="s">
        <v>67</v>
      </c>
      <c r="N993" t="s">
        <v>68</v>
      </c>
      <c r="T993" t="s">
        <v>14594</v>
      </c>
      <c r="U993" t="s">
        <v>14595</v>
      </c>
      <c r="W993" t="s">
        <v>14596</v>
      </c>
      <c r="X993" t="s">
        <v>14597</v>
      </c>
      <c r="Y993" t="s">
        <v>14598</v>
      </c>
      <c r="AB993" t="s">
        <v>14599</v>
      </c>
      <c r="AC993" t="s">
        <v>14600</v>
      </c>
      <c r="AE993">
        <v>57</v>
      </c>
      <c r="AF993">
        <v>2</v>
      </c>
      <c r="AG993">
        <v>2</v>
      </c>
      <c r="AH993">
        <v>17</v>
      </c>
      <c r="AI993">
        <v>20</v>
      </c>
      <c r="AJ993" t="s">
        <v>1289</v>
      </c>
      <c r="AK993" t="s">
        <v>1290</v>
      </c>
      <c r="AL993" t="s">
        <v>1291</v>
      </c>
      <c r="AM993" t="s">
        <v>7996</v>
      </c>
      <c r="AN993" t="s">
        <v>7997</v>
      </c>
      <c r="AP993" t="s">
        <v>7998</v>
      </c>
      <c r="AQ993" t="s">
        <v>7999</v>
      </c>
      <c r="AR993" t="s">
        <v>14064</v>
      </c>
      <c r="AS993">
        <v>2015</v>
      </c>
      <c r="AT993">
        <v>15</v>
      </c>
      <c r="AU993">
        <v>4</v>
      </c>
      <c r="AZ993">
        <v>495</v>
      </c>
      <c r="BA993">
        <v>507</v>
      </c>
      <c r="BC993" t="s">
        <v>14601</v>
      </c>
      <c r="BE993">
        <v>13</v>
      </c>
      <c r="BF993" t="s">
        <v>332</v>
      </c>
      <c r="BG993" t="s">
        <v>332</v>
      </c>
      <c r="BH993" t="s">
        <v>14602</v>
      </c>
      <c r="BI993" t="s">
        <v>14603</v>
      </c>
      <c r="BJ993">
        <v>25877816</v>
      </c>
    </row>
    <row r="994" spans="1:62">
      <c r="A994" t="s">
        <v>62</v>
      </c>
      <c r="B994" t="s">
        <v>14604</v>
      </c>
      <c r="F994" t="s">
        <v>14605</v>
      </c>
      <c r="I994" t="s">
        <v>14606</v>
      </c>
      <c r="J994" t="s">
        <v>14607</v>
      </c>
      <c r="M994" t="s">
        <v>67</v>
      </c>
      <c r="N994" t="s">
        <v>68</v>
      </c>
      <c r="T994" t="s">
        <v>14608</v>
      </c>
      <c r="U994" t="s">
        <v>14609</v>
      </c>
      <c r="W994" t="s">
        <v>14610</v>
      </c>
      <c r="X994" t="s">
        <v>14611</v>
      </c>
      <c r="Y994" t="s">
        <v>14612</v>
      </c>
      <c r="AB994" t="s">
        <v>14613</v>
      </c>
      <c r="AC994" t="s">
        <v>14614</v>
      </c>
      <c r="AE994">
        <v>17</v>
      </c>
      <c r="AF994">
        <v>1</v>
      </c>
      <c r="AG994">
        <v>1</v>
      </c>
      <c r="AH994">
        <v>12</v>
      </c>
      <c r="AI994">
        <v>13</v>
      </c>
      <c r="AJ994" t="s">
        <v>112</v>
      </c>
      <c r="AK994" t="s">
        <v>113</v>
      </c>
      <c r="AL994" t="s">
        <v>114</v>
      </c>
      <c r="AM994" t="s">
        <v>14615</v>
      </c>
      <c r="AN994" t="s">
        <v>14616</v>
      </c>
      <c r="AP994" t="s">
        <v>14617</v>
      </c>
      <c r="AQ994" t="s">
        <v>14618</v>
      </c>
      <c r="AR994" t="s">
        <v>14064</v>
      </c>
      <c r="AS994">
        <v>2015</v>
      </c>
      <c r="AT994">
        <v>57</v>
      </c>
      <c r="AZ994">
        <v>26</v>
      </c>
      <c r="BA994">
        <v>28</v>
      </c>
      <c r="BC994" t="s">
        <v>14619</v>
      </c>
      <c r="BE994">
        <v>3</v>
      </c>
      <c r="BF994" t="s">
        <v>2572</v>
      </c>
      <c r="BG994" t="s">
        <v>2573</v>
      </c>
      <c r="BH994" t="s">
        <v>14620</v>
      </c>
      <c r="BI994" t="s">
        <v>14621</v>
      </c>
    </row>
    <row r="995" spans="1:62">
      <c r="A995" t="s">
        <v>62</v>
      </c>
      <c r="B995" t="s">
        <v>14622</v>
      </c>
      <c r="F995" t="s">
        <v>14623</v>
      </c>
      <c r="I995" t="s">
        <v>14624</v>
      </c>
      <c r="J995" t="s">
        <v>14625</v>
      </c>
      <c r="M995" t="s">
        <v>67</v>
      </c>
      <c r="N995" t="s">
        <v>68</v>
      </c>
      <c r="T995" t="s">
        <v>14626</v>
      </c>
      <c r="U995" t="s">
        <v>14627</v>
      </c>
      <c r="W995" t="s">
        <v>14628</v>
      </c>
      <c r="X995" t="s">
        <v>14629</v>
      </c>
      <c r="Y995" t="s">
        <v>14630</v>
      </c>
      <c r="AB995" t="s">
        <v>14631</v>
      </c>
      <c r="AC995" t="s">
        <v>14632</v>
      </c>
      <c r="AE995">
        <v>26</v>
      </c>
      <c r="AF995">
        <v>0</v>
      </c>
      <c r="AG995">
        <v>0</v>
      </c>
      <c r="AH995">
        <v>14</v>
      </c>
      <c r="AI995">
        <v>15</v>
      </c>
      <c r="AJ995" t="s">
        <v>112</v>
      </c>
      <c r="AK995" t="s">
        <v>113</v>
      </c>
      <c r="AL995" t="s">
        <v>114</v>
      </c>
      <c r="AM995" t="s">
        <v>14633</v>
      </c>
      <c r="AN995" t="s">
        <v>14634</v>
      </c>
      <c r="AP995" t="s">
        <v>14635</v>
      </c>
      <c r="AQ995" t="s">
        <v>14636</v>
      </c>
      <c r="AR995" t="s">
        <v>14064</v>
      </c>
      <c r="AS995">
        <v>2015</v>
      </c>
      <c r="AT995">
        <v>168</v>
      </c>
      <c r="AZ995">
        <v>18</v>
      </c>
      <c r="BA995">
        <v>23</v>
      </c>
      <c r="BC995" t="s">
        <v>14637</v>
      </c>
      <c r="BE995">
        <v>6</v>
      </c>
      <c r="BF995" t="s">
        <v>14638</v>
      </c>
      <c r="BG995" t="s">
        <v>14639</v>
      </c>
      <c r="BH995" t="s">
        <v>14640</v>
      </c>
      <c r="BI995" t="s">
        <v>14641</v>
      </c>
    </row>
    <row r="996" spans="1:62">
      <c r="A996" t="s">
        <v>62</v>
      </c>
      <c r="B996" t="s">
        <v>14642</v>
      </c>
      <c r="F996" t="s">
        <v>14643</v>
      </c>
      <c r="I996" t="s">
        <v>14644</v>
      </c>
      <c r="J996" t="s">
        <v>4831</v>
      </c>
      <c r="M996" t="s">
        <v>67</v>
      </c>
      <c r="N996" t="s">
        <v>68</v>
      </c>
      <c r="T996" t="s">
        <v>14645</v>
      </c>
      <c r="U996" t="s">
        <v>14646</v>
      </c>
      <c r="W996" t="s">
        <v>14647</v>
      </c>
      <c r="X996" t="s">
        <v>14648</v>
      </c>
      <c r="Y996" t="s">
        <v>3817</v>
      </c>
      <c r="AB996" t="s">
        <v>11178</v>
      </c>
      <c r="AC996" t="s">
        <v>14649</v>
      </c>
      <c r="AE996">
        <v>30</v>
      </c>
      <c r="AF996">
        <v>0</v>
      </c>
      <c r="AG996">
        <v>0</v>
      </c>
      <c r="AH996">
        <v>6</v>
      </c>
      <c r="AI996">
        <v>7</v>
      </c>
      <c r="AJ996" t="s">
        <v>4837</v>
      </c>
      <c r="AK996" t="s">
        <v>4838</v>
      </c>
      <c r="AL996" t="s">
        <v>4839</v>
      </c>
      <c r="AM996" t="s">
        <v>4840</v>
      </c>
      <c r="AN996" t="s">
        <v>4841</v>
      </c>
      <c r="AP996" t="s">
        <v>4842</v>
      </c>
      <c r="AQ996" t="s">
        <v>4843</v>
      </c>
      <c r="AR996" t="s">
        <v>14064</v>
      </c>
      <c r="AS996">
        <v>2015</v>
      </c>
      <c r="AT996">
        <v>28</v>
      </c>
      <c r="AU996">
        <v>7</v>
      </c>
      <c r="AZ996">
        <v>1020</v>
      </c>
      <c r="BA996">
        <v>1027</v>
      </c>
      <c r="BC996" t="s">
        <v>14650</v>
      </c>
      <c r="BE996">
        <v>8</v>
      </c>
      <c r="BF996" t="s">
        <v>697</v>
      </c>
      <c r="BG996" t="s">
        <v>473</v>
      </c>
      <c r="BH996" t="s">
        <v>14651</v>
      </c>
      <c r="BI996" t="s">
        <v>14652</v>
      </c>
      <c r="BJ996">
        <v>26104408</v>
      </c>
    </row>
    <row r="997" spans="1:62">
      <c r="A997" t="s">
        <v>62</v>
      </c>
      <c r="B997" t="s">
        <v>14653</v>
      </c>
      <c r="F997" t="s">
        <v>14654</v>
      </c>
      <c r="I997" t="s">
        <v>14655</v>
      </c>
      <c r="J997" t="s">
        <v>14656</v>
      </c>
      <c r="M997" t="s">
        <v>67</v>
      </c>
      <c r="N997" t="s">
        <v>68</v>
      </c>
      <c r="T997" t="s">
        <v>14657</v>
      </c>
      <c r="U997" t="s">
        <v>14658</v>
      </c>
      <c r="W997" t="s">
        <v>14659</v>
      </c>
      <c r="X997" t="s">
        <v>2086</v>
      </c>
      <c r="Y997" t="s">
        <v>2087</v>
      </c>
      <c r="AB997" t="s">
        <v>14660</v>
      </c>
      <c r="AC997" t="s">
        <v>14661</v>
      </c>
      <c r="AE997">
        <v>33</v>
      </c>
      <c r="AF997">
        <v>0</v>
      </c>
      <c r="AG997">
        <v>0</v>
      </c>
      <c r="AH997">
        <v>14</v>
      </c>
      <c r="AI997">
        <v>16</v>
      </c>
      <c r="AJ997" t="s">
        <v>112</v>
      </c>
      <c r="AK997" t="s">
        <v>113</v>
      </c>
      <c r="AL997" t="s">
        <v>114</v>
      </c>
      <c r="AM997" t="s">
        <v>14662</v>
      </c>
      <c r="AN997" t="s">
        <v>14663</v>
      </c>
      <c r="AP997" t="s">
        <v>14664</v>
      </c>
      <c r="AQ997" t="s">
        <v>14665</v>
      </c>
      <c r="AR997" t="s">
        <v>14064</v>
      </c>
      <c r="AS997">
        <v>2015</v>
      </c>
      <c r="AT997">
        <v>27</v>
      </c>
      <c r="AU997">
        <v>1</v>
      </c>
      <c r="AZ997">
        <v>104</v>
      </c>
      <c r="BA997">
        <v>109</v>
      </c>
      <c r="BC997" t="s">
        <v>14666</v>
      </c>
      <c r="BE997">
        <v>6</v>
      </c>
      <c r="BF997" t="s">
        <v>14667</v>
      </c>
      <c r="BG997" t="s">
        <v>14667</v>
      </c>
      <c r="BH997" t="s">
        <v>14668</v>
      </c>
      <c r="BI997" t="s">
        <v>14669</v>
      </c>
      <c r="BJ997">
        <v>25962819</v>
      </c>
    </row>
    <row r="998" spans="1:62">
      <c r="A998" t="s">
        <v>62</v>
      </c>
      <c r="B998" t="s">
        <v>14670</v>
      </c>
      <c r="F998" t="s">
        <v>14671</v>
      </c>
      <c r="I998" t="s">
        <v>14672</v>
      </c>
      <c r="J998" t="s">
        <v>1096</v>
      </c>
      <c r="M998" t="s">
        <v>67</v>
      </c>
      <c r="N998" t="s">
        <v>68</v>
      </c>
      <c r="T998" t="s">
        <v>14673</v>
      </c>
      <c r="U998" t="s">
        <v>14674</v>
      </c>
      <c r="W998" t="s">
        <v>14675</v>
      </c>
      <c r="X998" t="s">
        <v>5229</v>
      </c>
      <c r="Y998" t="s">
        <v>5230</v>
      </c>
      <c r="AB998" t="s">
        <v>14676</v>
      </c>
      <c r="AC998" t="s">
        <v>14677</v>
      </c>
      <c r="AE998">
        <v>34</v>
      </c>
      <c r="AF998">
        <v>0</v>
      </c>
      <c r="AG998">
        <v>0</v>
      </c>
      <c r="AH998">
        <v>9</v>
      </c>
      <c r="AI998">
        <v>13</v>
      </c>
      <c r="AJ998" t="s">
        <v>425</v>
      </c>
      <c r="AK998" t="s">
        <v>426</v>
      </c>
      <c r="AL998" t="s">
        <v>427</v>
      </c>
      <c r="AM998" t="s">
        <v>1103</v>
      </c>
      <c r="AN998" t="s">
        <v>1104</v>
      </c>
      <c r="AP998" t="s">
        <v>1105</v>
      </c>
      <c r="AQ998" t="s">
        <v>1106</v>
      </c>
      <c r="AR998" t="s">
        <v>14064</v>
      </c>
      <c r="AS998">
        <v>2015</v>
      </c>
      <c r="AT998">
        <v>122</v>
      </c>
      <c r="AZ998">
        <v>76</v>
      </c>
      <c r="BA998">
        <v>80</v>
      </c>
      <c r="BC998" t="s">
        <v>14678</v>
      </c>
      <c r="BE998">
        <v>5</v>
      </c>
      <c r="BF998" t="s">
        <v>1108</v>
      </c>
      <c r="BG998" t="s">
        <v>1108</v>
      </c>
      <c r="BH998" t="s">
        <v>14679</v>
      </c>
      <c r="BI998" t="s">
        <v>14680</v>
      </c>
      <c r="BJ998">
        <v>26071810</v>
      </c>
    </row>
    <row r="999" spans="1:62">
      <c r="A999" t="s">
        <v>62</v>
      </c>
      <c r="B999" t="s">
        <v>14681</v>
      </c>
      <c r="F999" t="s">
        <v>14682</v>
      </c>
      <c r="I999" t="s">
        <v>14683</v>
      </c>
      <c r="J999" t="s">
        <v>1096</v>
      </c>
      <c r="M999" t="s">
        <v>67</v>
      </c>
      <c r="N999" t="s">
        <v>68</v>
      </c>
      <c r="T999" t="s">
        <v>14684</v>
      </c>
      <c r="U999" t="s">
        <v>14685</v>
      </c>
      <c r="W999" t="s">
        <v>14686</v>
      </c>
      <c r="X999" t="s">
        <v>2796</v>
      </c>
      <c r="Y999" t="s">
        <v>4598</v>
      </c>
      <c r="AB999" t="s">
        <v>14687</v>
      </c>
      <c r="AC999" t="s">
        <v>14688</v>
      </c>
      <c r="AE999">
        <v>72</v>
      </c>
      <c r="AF999">
        <v>0</v>
      </c>
      <c r="AG999">
        <v>1</v>
      </c>
      <c r="AH999">
        <v>14</v>
      </c>
      <c r="AI999">
        <v>18</v>
      </c>
      <c r="AJ999" t="s">
        <v>425</v>
      </c>
      <c r="AK999" t="s">
        <v>426</v>
      </c>
      <c r="AL999" t="s">
        <v>427</v>
      </c>
      <c r="AM999" t="s">
        <v>1103</v>
      </c>
      <c r="AN999" t="s">
        <v>1104</v>
      </c>
      <c r="AP999" t="s">
        <v>1105</v>
      </c>
      <c r="AQ999" t="s">
        <v>1106</v>
      </c>
      <c r="AR999" t="s">
        <v>14064</v>
      </c>
      <c r="AS999">
        <v>2015</v>
      </c>
      <c r="AT999">
        <v>122</v>
      </c>
      <c r="AZ999">
        <v>86</v>
      </c>
      <c r="BA999">
        <v>95</v>
      </c>
      <c r="BC999" t="s">
        <v>14689</v>
      </c>
      <c r="BE999">
        <v>10</v>
      </c>
      <c r="BF999" t="s">
        <v>1108</v>
      </c>
      <c r="BG999" t="s">
        <v>1108</v>
      </c>
      <c r="BH999" t="s">
        <v>14679</v>
      </c>
      <c r="BI999" t="s">
        <v>14690</v>
      </c>
      <c r="BJ999">
        <v>26071812</v>
      </c>
    </row>
    <row r="1000" spans="1:62">
      <c r="A1000" t="s">
        <v>62</v>
      </c>
      <c r="B1000" t="s">
        <v>14691</v>
      </c>
      <c r="F1000" t="s">
        <v>14692</v>
      </c>
      <c r="I1000" t="s">
        <v>14693</v>
      </c>
      <c r="J1000" t="s">
        <v>875</v>
      </c>
      <c r="M1000" t="s">
        <v>67</v>
      </c>
      <c r="N1000" t="s">
        <v>68</v>
      </c>
      <c r="T1000" t="s">
        <v>14694</v>
      </c>
      <c r="U1000" t="s">
        <v>14695</v>
      </c>
      <c r="W1000" t="s">
        <v>14696</v>
      </c>
      <c r="X1000" t="s">
        <v>14697</v>
      </c>
      <c r="Y1000" t="s">
        <v>3817</v>
      </c>
      <c r="AB1000" t="s">
        <v>14698</v>
      </c>
      <c r="AC1000" t="s">
        <v>14699</v>
      </c>
      <c r="AE1000">
        <v>39</v>
      </c>
      <c r="AF1000">
        <v>0</v>
      </c>
      <c r="AG1000">
        <v>0</v>
      </c>
      <c r="AH1000">
        <v>11</v>
      </c>
      <c r="AI1000">
        <v>11</v>
      </c>
      <c r="AJ1000" t="s">
        <v>112</v>
      </c>
      <c r="AK1000" t="s">
        <v>113</v>
      </c>
      <c r="AL1000" t="s">
        <v>114</v>
      </c>
      <c r="AM1000" t="s">
        <v>883</v>
      </c>
      <c r="AN1000" t="s">
        <v>884</v>
      </c>
      <c r="AP1000" t="s">
        <v>885</v>
      </c>
      <c r="AQ1000" t="s">
        <v>886</v>
      </c>
      <c r="AR1000" t="s">
        <v>14064</v>
      </c>
      <c r="AS1000">
        <v>2015</v>
      </c>
      <c r="AT1000">
        <v>205</v>
      </c>
      <c r="AZ1000">
        <v>82</v>
      </c>
      <c r="BA1000">
        <v>89</v>
      </c>
      <c r="BC1000" t="s">
        <v>14700</v>
      </c>
      <c r="BE1000">
        <v>8</v>
      </c>
      <c r="BF1000" t="s">
        <v>697</v>
      </c>
      <c r="BG1000" t="s">
        <v>473</v>
      </c>
      <c r="BH1000" t="s">
        <v>14701</v>
      </c>
      <c r="BI1000" t="s">
        <v>14702</v>
      </c>
    </row>
    <row r="1001" spans="1:62">
      <c r="A1001" t="s">
        <v>62</v>
      </c>
      <c r="B1001" t="s">
        <v>14703</v>
      </c>
      <c r="F1001" t="s">
        <v>14704</v>
      </c>
      <c r="I1001" t="s">
        <v>14705</v>
      </c>
      <c r="J1001" t="s">
        <v>14706</v>
      </c>
      <c r="M1001" t="s">
        <v>67</v>
      </c>
      <c r="N1001" t="s">
        <v>68</v>
      </c>
      <c r="T1001" t="s">
        <v>14707</v>
      </c>
      <c r="U1001" t="s">
        <v>14708</v>
      </c>
      <c r="W1001" t="s">
        <v>14709</v>
      </c>
      <c r="X1001" t="s">
        <v>1449</v>
      </c>
      <c r="Y1001" t="s">
        <v>3623</v>
      </c>
      <c r="AB1001" t="s">
        <v>14710</v>
      </c>
      <c r="AC1001" t="s">
        <v>14711</v>
      </c>
      <c r="AE1001">
        <v>66</v>
      </c>
      <c r="AF1001">
        <v>0</v>
      </c>
      <c r="AG1001">
        <v>0</v>
      </c>
      <c r="AH1001">
        <v>5</v>
      </c>
      <c r="AI1001">
        <v>7</v>
      </c>
      <c r="AJ1001" t="s">
        <v>213</v>
      </c>
      <c r="AK1001" t="s">
        <v>964</v>
      </c>
      <c r="AL1001" t="s">
        <v>965</v>
      </c>
      <c r="AM1001" t="s">
        <v>14712</v>
      </c>
      <c r="AN1001" t="s">
        <v>14713</v>
      </c>
      <c r="AP1001" t="s">
        <v>14714</v>
      </c>
      <c r="AQ1001" t="s">
        <v>14715</v>
      </c>
      <c r="AR1001" t="s">
        <v>14064</v>
      </c>
      <c r="AS1001">
        <v>2015</v>
      </c>
      <c r="AT1001">
        <v>20</v>
      </c>
      <c r="AU1001">
        <v>4</v>
      </c>
      <c r="AZ1001">
        <v>687</v>
      </c>
      <c r="BA1001">
        <v>696</v>
      </c>
      <c r="BC1001" t="s">
        <v>14716</v>
      </c>
      <c r="BE1001">
        <v>10</v>
      </c>
      <c r="BF1001" t="s">
        <v>2348</v>
      </c>
      <c r="BG1001" t="s">
        <v>2348</v>
      </c>
      <c r="BH1001" t="s">
        <v>14717</v>
      </c>
      <c r="BI1001" t="s">
        <v>14718</v>
      </c>
      <c r="BJ1001">
        <v>25956131</v>
      </c>
    </row>
    <row r="1002" spans="1:62">
      <c r="A1002" t="s">
        <v>62</v>
      </c>
      <c r="B1002" t="s">
        <v>3200</v>
      </c>
      <c r="F1002" t="s">
        <v>14719</v>
      </c>
      <c r="I1002" t="s">
        <v>14720</v>
      </c>
      <c r="J1002" t="s">
        <v>1411</v>
      </c>
      <c r="M1002" t="s">
        <v>67</v>
      </c>
      <c r="N1002" t="s">
        <v>68</v>
      </c>
      <c r="T1002" t="s">
        <v>14721</v>
      </c>
      <c r="U1002" t="s">
        <v>14722</v>
      </c>
      <c r="W1002" t="s">
        <v>14723</v>
      </c>
      <c r="X1002" t="s">
        <v>14724</v>
      </c>
      <c r="Y1002" t="s">
        <v>3207</v>
      </c>
      <c r="AB1002" t="s">
        <v>14725</v>
      </c>
      <c r="AC1002" t="s">
        <v>14726</v>
      </c>
      <c r="AE1002">
        <v>43</v>
      </c>
      <c r="AF1002">
        <v>0</v>
      </c>
      <c r="AG1002">
        <v>0</v>
      </c>
      <c r="AH1002">
        <v>15</v>
      </c>
      <c r="AI1002">
        <v>21</v>
      </c>
      <c r="AJ1002" t="s">
        <v>1289</v>
      </c>
      <c r="AK1002" t="s">
        <v>1290</v>
      </c>
      <c r="AL1002" t="s">
        <v>1291</v>
      </c>
      <c r="AM1002" t="s">
        <v>1418</v>
      </c>
      <c r="AN1002" t="s">
        <v>1419</v>
      </c>
      <c r="AP1002" t="s">
        <v>1420</v>
      </c>
      <c r="AQ1002" t="s">
        <v>1421</v>
      </c>
      <c r="AR1002" t="s">
        <v>14064</v>
      </c>
      <c r="AS1002">
        <v>2015</v>
      </c>
      <c r="AT1002">
        <v>22</v>
      </c>
      <c r="AU1002">
        <v>13</v>
      </c>
      <c r="AZ1002">
        <v>10351</v>
      </c>
      <c r="BA1002">
        <v>10359</v>
      </c>
      <c r="BC1002" t="s">
        <v>14727</v>
      </c>
      <c r="BE1002">
        <v>9</v>
      </c>
      <c r="BF1002" t="s">
        <v>937</v>
      </c>
      <c r="BG1002" t="s">
        <v>938</v>
      </c>
      <c r="BH1002" t="s">
        <v>14728</v>
      </c>
      <c r="BI1002" t="s">
        <v>14729</v>
      </c>
    </row>
    <row r="1003" spans="1:62">
      <c r="A1003" t="s">
        <v>62</v>
      </c>
      <c r="B1003" t="s">
        <v>14730</v>
      </c>
      <c r="F1003" t="s">
        <v>14731</v>
      </c>
      <c r="I1003" t="s">
        <v>14732</v>
      </c>
      <c r="J1003" t="s">
        <v>14733</v>
      </c>
      <c r="M1003" t="s">
        <v>67</v>
      </c>
      <c r="N1003" t="s">
        <v>68</v>
      </c>
      <c r="U1003" t="s">
        <v>14734</v>
      </c>
      <c r="W1003" t="s">
        <v>14735</v>
      </c>
      <c r="X1003" t="s">
        <v>14736</v>
      </c>
      <c r="Y1003" t="s">
        <v>10450</v>
      </c>
      <c r="AB1003" t="s">
        <v>14737</v>
      </c>
      <c r="AC1003" t="s">
        <v>14738</v>
      </c>
      <c r="AE1003">
        <v>61</v>
      </c>
      <c r="AF1003">
        <v>0</v>
      </c>
      <c r="AG1003">
        <v>0</v>
      </c>
      <c r="AH1003">
        <v>15</v>
      </c>
      <c r="AI1003">
        <v>15</v>
      </c>
      <c r="AJ1003" t="s">
        <v>603</v>
      </c>
      <c r="AK1003" t="s">
        <v>214</v>
      </c>
      <c r="AL1003" t="s">
        <v>14739</v>
      </c>
      <c r="AM1003" t="s">
        <v>14740</v>
      </c>
      <c r="AN1003" t="s">
        <v>14741</v>
      </c>
      <c r="AP1003" t="s">
        <v>14742</v>
      </c>
      <c r="AQ1003" t="s">
        <v>14743</v>
      </c>
      <c r="AR1003" t="s">
        <v>14064</v>
      </c>
      <c r="AS1003">
        <v>2015</v>
      </c>
      <c r="AT1003">
        <v>8</v>
      </c>
      <c r="AU1003">
        <v>4</v>
      </c>
      <c r="AZ1003">
        <v>799</v>
      </c>
      <c r="BA1003">
        <v>814</v>
      </c>
      <c r="BC1003" t="s">
        <v>14744</v>
      </c>
      <c r="BE1003">
        <v>16</v>
      </c>
      <c r="BF1003" t="s">
        <v>4507</v>
      </c>
      <c r="BG1003" t="s">
        <v>4507</v>
      </c>
      <c r="BH1003" t="s">
        <v>14745</v>
      </c>
      <c r="BI1003" t="s">
        <v>14746</v>
      </c>
      <c r="BJ1003">
        <v>25492476</v>
      </c>
    </row>
    <row r="1004" spans="1:62">
      <c r="A1004" t="s">
        <v>62</v>
      </c>
      <c r="B1004" t="s">
        <v>14747</v>
      </c>
      <c r="F1004" t="s">
        <v>14748</v>
      </c>
      <c r="I1004" t="s">
        <v>14749</v>
      </c>
      <c r="J1004" t="s">
        <v>14750</v>
      </c>
      <c r="M1004" t="s">
        <v>67</v>
      </c>
      <c r="N1004" t="s">
        <v>68</v>
      </c>
      <c r="T1004" t="s">
        <v>14751</v>
      </c>
      <c r="U1004" t="s">
        <v>14752</v>
      </c>
      <c r="W1004" t="s">
        <v>14753</v>
      </c>
      <c r="X1004" t="s">
        <v>14754</v>
      </c>
      <c r="Y1004" t="s">
        <v>14755</v>
      </c>
      <c r="AB1004" t="s">
        <v>14756</v>
      </c>
      <c r="AC1004" t="s">
        <v>14757</v>
      </c>
      <c r="AE1004">
        <v>30</v>
      </c>
      <c r="AF1004">
        <v>0</v>
      </c>
      <c r="AG1004">
        <v>0</v>
      </c>
      <c r="AH1004">
        <v>1</v>
      </c>
      <c r="AI1004">
        <v>1</v>
      </c>
      <c r="AJ1004" t="s">
        <v>14758</v>
      </c>
      <c r="AK1004" t="s">
        <v>14759</v>
      </c>
      <c r="AL1004" t="s">
        <v>14760</v>
      </c>
      <c r="AM1004" t="s">
        <v>14761</v>
      </c>
      <c r="AP1004" t="s">
        <v>14762</v>
      </c>
      <c r="AQ1004" t="s">
        <v>14763</v>
      </c>
      <c r="AR1004" t="s">
        <v>14064</v>
      </c>
      <c r="AS1004">
        <v>2015</v>
      </c>
      <c r="AT1004">
        <v>10</v>
      </c>
      <c r="AU1004">
        <v>7</v>
      </c>
      <c r="AZ1004">
        <v>70</v>
      </c>
      <c r="BA1004">
        <v>75</v>
      </c>
      <c r="BE1004">
        <v>6</v>
      </c>
      <c r="BF1004" t="s">
        <v>2435</v>
      </c>
      <c r="BG1004" t="s">
        <v>2435</v>
      </c>
      <c r="BH1004" t="s">
        <v>14764</v>
      </c>
      <c r="BI1004" t="s">
        <v>14765</v>
      </c>
    </row>
    <row r="1005" spans="1:62">
      <c r="A1005" t="s">
        <v>62</v>
      </c>
      <c r="B1005" t="s">
        <v>14766</v>
      </c>
      <c r="F1005" t="s">
        <v>14767</v>
      </c>
      <c r="I1005" t="s">
        <v>14768</v>
      </c>
      <c r="J1005" t="s">
        <v>14750</v>
      </c>
      <c r="M1005" t="s">
        <v>67</v>
      </c>
      <c r="N1005" t="s">
        <v>68</v>
      </c>
      <c r="T1005" t="s">
        <v>14769</v>
      </c>
      <c r="U1005" t="s">
        <v>14770</v>
      </c>
      <c r="W1005" t="s">
        <v>14771</v>
      </c>
      <c r="X1005" t="s">
        <v>14772</v>
      </c>
      <c r="Y1005" t="s">
        <v>14773</v>
      </c>
      <c r="AB1005" t="s">
        <v>14774</v>
      </c>
      <c r="AC1005" t="s">
        <v>14775</v>
      </c>
      <c r="AE1005">
        <v>27</v>
      </c>
      <c r="AF1005">
        <v>0</v>
      </c>
      <c r="AG1005">
        <v>0</v>
      </c>
      <c r="AH1005">
        <v>5</v>
      </c>
      <c r="AI1005">
        <v>5</v>
      </c>
      <c r="AJ1005" t="s">
        <v>14758</v>
      </c>
      <c r="AK1005" t="s">
        <v>14759</v>
      </c>
      <c r="AL1005" t="s">
        <v>14760</v>
      </c>
      <c r="AM1005" t="s">
        <v>14761</v>
      </c>
      <c r="AP1005" t="s">
        <v>14762</v>
      </c>
      <c r="AQ1005" t="s">
        <v>14763</v>
      </c>
      <c r="AR1005" t="s">
        <v>14064</v>
      </c>
      <c r="AS1005">
        <v>2015</v>
      </c>
      <c r="AT1005">
        <v>10</v>
      </c>
      <c r="AU1005">
        <v>7</v>
      </c>
      <c r="AZ1005">
        <v>76</v>
      </c>
      <c r="BA1005">
        <v>80</v>
      </c>
      <c r="BE1005">
        <v>5</v>
      </c>
      <c r="BF1005" t="s">
        <v>2435</v>
      </c>
      <c r="BG1005" t="s">
        <v>2435</v>
      </c>
      <c r="BH1005" t="s">
        <v>14764</v>
      </c>
      <c r="BI1005" t="s">
        <v>14776</v>
      </c>
    </row>
    <row r="1006" spans="1:62">
      <c r="A1006" t="s">
        <v>62</v>
      </c>
      <c r="B1006" t="s">
        <v>14777</v>
      </c>
      <c r="F1006" t="s">
        <v>14778</v>
      </c>
      <c r="I1006" t="s">
        <v>14779</v>
      </c>
      <c r="J1006" t="s">
        <v>8125</v>
      </c>
      <c r="M1006" t="s">
        <v>67</v>
      </c>
      <c r="N1006" t="s">
        <v>68</v>
      </c>
      <c r="T1006" t="s">
        <v>14780</v>
      </c>
      <c r="U1006" t="s">
        <v>14781</v>
      </c>
      <c r="W1006" t="s">
        <v>14782</v>
      </c>
      <c r="X1006" t="s">
        <v>619</v>
      </c>
      <c r="Y1006" t="s">
        <v>620</v>
      </c>
      <c r="AB1006" t="s">
        <v>14783</v>
      </c>
      <c r="AC1006" t="s">
        <v>14784</v>
      </c>
      <c r="AE1006">
        <v>57</v>
      </c>
      <c r="AF1006">
        <v>0</v>
      </c>
      <c r="AG1006">
        <v>0</v>
      </c>
      <c r="AH1006">
        <v>19</v>
      </c>
      <c r="AI1006">
        <v>23</v>
      </c>
      <c r="AJ1006" t="s">
        <v>213</v>
      </c>
      <c r="AK1006" t="s">
        <v>964</v>
      </c>
      <c r="AL1006" t="s">
        <v>965</v>
      </c>
      <c r="AM1006" t="s">
        <v>8132</v>
      </c>
      <c r="AN1006" t="s">
        <v>8133</v>
      </c>
      <c r="AP1006" t="s">
        <v>8125</v>
      </c>
      <c r="AQ1006" t="s">
        <v>8134</v>
      </c>
      <c r="AR1006" t="s">
        <v>14064</v>
      </c>
      <c r="AS1006">
        <v>2015</v>
      </c>
      <c r="AT1006">
        <v>204</v>
      </c>
      <c r="AU1006">
        <v>2</v>
      </c>
      <c r="AZ1006">
        <v>353</v>
      </c>
      <c r="BA1006">
        <v>369</v>
      </c>
      <c r="BC1006" t="s">
        <v>14785</v>
      </c>
      <c r="BE1006">
        <v>17</v>
      </c>
      <c r="BF1006" t="s">
        <v>1684</v>
      </c>
      <c r="BG1006" t="s">
        <v>1685</v>
      </c>
      <c r="BH1006" t="s">
        <v>14786</v>
      </c>
      <c r="BI1006" t="s">
        <v>14787</v>
      </c>
    </row>
    <row r="1007" spans="1:62">
      <c r="A1007" t="s">
        <v>62</v>
      </c>
      <c r="B1007" t="s">
        <v>14788</v>
      </c>
      <c r="F1007" t="s">
        <v>14789</v>
      </c>
      <c r="I1007" t="s">
        <v>14790</v>
      </c>
      <c r="J1007" t="s">
        <v>3452</v>
      </c>
      <c r="M1007" t="s">
        <v>67</v>
      </c>
      <c r="N1007" t="s">
        <v>68</v>
      </c>
      <c r="T1007" t="s">
        <v>14791</v>
      </c>
      <c r="U1007" t="s">
        <v>14792</v>
      </c>
      <c r="W1007" t="s">
        <v>14793</v>
      </c>
      <c r="X1007" t="s">
        <v>717</v>
      </c>
      <c r="Y1007" t="s">
        <v>718</v>
      </c>
      <c r="AB1007" t="s">
        <v>14794</v>
      </c>
      <c r="AC1007" t="s">
        <v>14795</v>
      </c>
      <c r="AE1007">
        <v>87</v>
      </c>
      <c r="AF1007">
        <v>0</v>
      </c>
      <c r="AG1007">
        <v>0</v>
      </c>
      <c r="AH1007">
        <v>20</v>
      </c>
      <c r="AI1007">
        <v>22</v>
      </c>
      <c r="AJ1007" t="s">
        <v>358</v>
      </c>
      <c r="AK1007" t="s">
        <v>359</v>
      </c>
      <c r="AL1007" t="s">
        <v>360</v>
      </c>
      <c r="AM1007" t="s">
        <v>3460</v>
      </c>
      <c r="AN1007" t="s">
        <v>3461</v>
      </c>
      <c r="AP1007" t="s">
        <v>3462</v>
      </c>
      <c r="AQ1007" t="s">
        <v>3463</v>
      </c>
      <c r="AR1007" t="s">
        <v>14064</v>
      </c>
      <c r="AS1007">
        <v>2015</v>
      </c>
      <c r="AT1007">
        <v>7</v>
      </c>
      <c r="AU1007">
        <v>4</v>
      </c>
      <c r="AZ1007">
        <v>690</v>
      </c>
      <c r="BA1007">
        <v>703</v>
      </c>
      <c r="BC1007" t="s">
        <v>14796</v>
      </c>
      <c r="BE1007">
        <v>14</v>
      </c>
      <c r="BF1007" t="s">
        <v>3465</v>
      </c>
      <c r="BG1007" t="s">
        <v>1545</v>
      </c>
      <c r="BH1007" t="s">
        <v>14797</v>
      </c>
      <c r="BI1007" t="s">
        <v>14798</v>
      </c>
    </row>
    <row r="1008" spans="1:62">
      <c r="A1008" t="s">
        <v>62</v>
      </c>
      <c r="B1008" t="s">
        <v>14799</v>
      </c>
      <c r="F1008" t="s">
        <v>14800</v>
      </c>
      <c r="I1008" t="s">
        <v>14801</v>
      </c>
      <c r="J1008" t="s">
        <v>13203</v>
      </c>
      <c r="M1008" t="s">
        <v>67</v>
      </c>
      <c r="N1008" t="s">
        <v>68</v>
      </c>
      <c r="T1008" t="s">
        <v>14802</v>
      </c>
      <c r="U1008" t="s">
        <v>14803</v>
      </c>
      <c r="W1008" t="s">
        <v>14804</v>
      </c>
      <c r="X1008" t="s">
        <v>9672</v>
      </c>
      <c r="Y1008" t="s">
        <v>9673</v>
      </c>
      <c r="AB1008" t="s">
        <v>9674</v>
      </c>
      <c r="AC1008" t="s">
        <v>14805</v>
      </c>
      <c r="AE1008">
        <v>35</v>
      </c>
      <c r="AF1008">
        <v>0</v>
      </c>
      <c r="AG1008">
        <v>0</v>
      </c>
      <c r="AH1008">
        <v>5</v>
      </c>
      <c r="AI1008">
        <v>11</v>
      </c>
      <c r="AJ1008" t="s">
        <v>358</v>
      </c>
      <c r="AK1008" t="s">
        <v>359</v>
      </c>
      <c r="AL1008" t="s">
        <v>360</v>
      </c>
      <c r="AM1008" t="s">
        <v>13208</v>
      </c>
      <c r="AN1008" t="s">
        <v>13209</v>
      </c>
      <c r="AP1008" t="s">
        <v>13210</v>
      </c>
      <c r="AQ1008" t="s">
        <v>13211</v>
      </c>
      <c r="AR1008" t="s">
        <v>14064</v>
      </c>
      <c r="AS1008">
        <v>2015</v>
      </c>
      <c r="AT1008">
        <v>50</v>
      </c>
      <c r="AU1008">
        <v>7</v>
      </c>
      <c r="AZ1008">
        <v>1697</v>
      </c>
      <c r="BA1008">
        <v>1703</v>
      </c>
      <c r="BC1008" t="s">
        <v>14806</v>
      </c>
      <c r="BE1008">
        <v>7</v>
      </c>
      <c r="BF1008" t="s">
        <v>200</v>
      </c>
      <c r="BG1008" t="s">
        <v>200</v>
      </c>
      <c r="BH1008" t="s">
        <v>14807</v>
      </c>
      <c r="BI1008" t="s">
        <v>14808</v>
      </c>
    </row>
    <row r="1009" spans="1:62">
      <c r="A1009" t="s">
        <v>62</v>
      </c>
      <c r="B1009" t="s">
        <v>14809</v>
      </c>
      <c r="F1009" t="s">
        <v>14810</v>
      </c>
      <c r="I1009" t="s">
        <v>14811</v>
      </c>
      <c r="J1009" t="s">
        <v>5475</v>
      </c>
      <c r="M1009" t="s">
        <v>67</v>
      </c>
      <c r="N1009" t="s">
        <v>68</v>
      </c>
      <c r="T1009" t="s">
        <v>14812</v>
      </c>
      <c r="U1009" t="s">
        <v>14813</v>
      </c>
      <c r="W1009" t="s">
        <v>14814</v>
      </c>
      <c r="X1009" t="s">
        <v>14815</v>
      </c>
      <c r="Y1009" t="s">
        <v>1346</v>
      </c>
      <c r="AB1009" t="s">
        <v>14816</v>
      </c>
      <c r="AC1009" t="s">
        <v>14817</v>
      </c>
      <c r="AE1009">
        <v>48</v>
      </c>
      <c r="AF1009">
        <v>0</v>
      </c>
      <c r="AG1009">
        <v>0</v>
      </c>
      <c r="AH1009">
        <v>15</v>
      </c>
      <c r="AI1009">
        <v>28</v>
      </c>
      <c r="AJ1009" t="s">
        <v>5483</v>
      </c>
      <c r="AK1009" t="s">
        <v>5484</v>
      </c>
      <c r="AL1009" t="s">
        <v>5485</v>
      </c>
      <c r="AM1009" t="s">
        <v>5486</v>
      </c>
      <c r="AP1009" t="s">
        <v>5487</v>
      </c>
      <c r="AQ1009" t="s">
        <v>5488</v>
      </c>
      <c r="AR1009" t="s">
        <v>14064</v>
      </c>
      <c r="AS1009">
        <v>2015</v>
      </c>
      <c r="AT1009">
        <v>236</v>
      </c>
      <c r="AZ1009">
        <v>18</v>
      </c>
      <c r="BA1009">
        <v>28</v>
      </c>
      <c r="BC1009" t="s">
        <v>14818</v>
      </c>
      <c r="BE1009">
        <v>11</v>
      </c>
      <c r="BF1009" t="s">
        <v>4735</v>
      </c>
      <c r="BG1009" t="s">
        <v>4735</v>
      </c>
      <c r="BH1009" t="s">
        <v>14819</v>
      </c>
      <c r="BI1009" t="s">
        <v>14820</v>
      </c>
      <c r="BJ1009">
        <v>26025517</v>
      </c>
    </row>
    <row r="1010" spans="1:62">
      <c r="A1010" t="s">
        <v>62</v>
      </c>
      <c r="B1010" t="s">
        <v>14821</v>
      </c>
      <c r="F1010" t="s">
        <v>14822</v>
      </c>
      <c r="I1010" t="s">
        <v>14823</v>
      </c>
      <c r="J1010" t="s">
        <v>5475</v>
      </c>
      <c r="M1010" t="s">
        <v>67</v>
      </c>
      <c r="N1010" t="s">
        <v>68</v>
      </c>
      <c r="T1010" t="s">
        <v>14824</v>
      </c>
      <c r="U1010" t="s">
        <v>14825</v>
      </c>
      <c r="W1010" t="s">
        <v>14826</v>
      </c>
      <c r="X1010" t="s">
        <v>10527</v>
      </c>
      <c r="Y1010" t="s">
        <v>4425</v>
      </c>
      <c r="AB1010" t="s">
        <v>14827</v>
      </c>
      <c r="AC1010" t="s">
        <v>14828</v>
      </c>
      <c r="AE1010">
        <v>58</v>
      </c>
      <c r="AF1010">
        <v>2</v>
      </c>
      <c r="AG1010">
        <v>2</v>
      </c>
      <c r="AH1010">
        <v>34</v>
      </c>
      <c r="AI1010">
        <v>43</v>
      </c>
      <c r="AJ1010" t="s">
        <v>5483</v>
      </c>
      <c r="AK1010" t="s">
        <v>5484</v>
      </c>
      <c r="AL1010" t="s">
        <v>5485</v>
      </c>
      <c r="AM1010" t="s">
        <v>5486</v>
      </c>
      <c r="AP1010" t="s">
        <v>5487</v>
      </c>
      <c r="AQ1010" t="s">
        <v>5488</v>
      </c>
      <c r="AR1010" t="s">
        <v>14064</v>
      </c>
      <c r="AS1010">
        <v>2015</v>
      </c>
      <c r="AT1010">
        <v>236</v>
      </c>
      <c r="AZ1010">
        <v>313</v>
      </c>
      <c r="BA1010">
        <v>323</v>
      </c>
      <c r="BC1010" t="s">
        <v>14829</v>
      </c>
      <c r="BE1010">
        <v>11</v>
      </c>
      <c r="BF1010" t="s">
        <v>4735</v>
      </c>
      <c r="BG1010" t="s">
        <v>4735</v>
      </c>
      <c r="BH1010" t="s">
        <v>14819</v>
      </c>
      <c r="BI1010" t="s">
        <v>14830</v>
      </c>
      <c r="BJ1010">
        <v>26025544</v>
      </c>
    </row>
    <row r="1011" spans="1:62">
      <c r="A1011" t="s">
        <v>62</v>
      </c>
      <c r="B1011" t="s">
        <v>9865</v>
      </c>
      <c r="F1011" t="s">
        <v>9866</v>
      </c>
      <c r="I1011" t="s">
        <v>14831</v>
      </c>
      <c r="J1011" t="s">
        <v>7916</v>
      </c>
      <c r="M1011" t="s">
        <v>67</v>
      </c>
      <c r="N1011" t="s">
        <v>68</v>
      </c>
      <c r="T1011" t="s">
        <v>14832</v>
      </c>
      <c r="U1011" t="s">
        <v>14833</v>
      </c>
      <c r="W1011" t="s">
        <v>9870</v>
      </c>
      <c r="X1011" t="s">
        <v>14834</v>
      </c>
      <c r="Y1011" t="s">
        <v>6783</v>
      </c>
      <c r="AB1011" t="s">
        <v>14835</v>
      </c>
      <c r="AC1011" t="s">
        <v>14836</v>
      </c>
      <c r="AE1011">
        <v>49</v>
      </c>
      <c r="AF1011">
        <v>0</v>
      </c>
      <c r="AG1011">
        <v>0</v>
      </c>
      <c r="AH1011">
        <v>12</v>
      </c>
      <c r="AI1011">
        <v>12</v>
      </c>
      <c r="AJ1011" t="s">
        <v>3669</v>
      </c>
      <c r="AK1011" t="s">
        <v>77</v>
      </c>
      <c r="AL1011" t="s">
        <v>3670</v>
      </c>
      <c r="AM1011" t="s">
        <v>7924</v>
      </c>
      <c r="AN1011" t="s">
        <v>7925</v>
      </c>
      <c r="AP1011" t="s">
        <v>7926</v>
      </c>
      <c r="AQ1011" t="s">
        <v>7927</v>
      </c>
      <c r="AR1011" t="s">
        <v>14064</v>
      </c>
      <c r="AS1011">
        <v>2015</v>
      </c>
      <c r="AT1011">
        <v>94</v>
      </c>
      <c r="AU1011">
        <v>7</v>
      </c>
      <c r="AZ1011">
        <v>1504</v>
      </c>
      <c r="BA1011">
        <v>1511</v>
      </c>
      <c r="BC1011" t="s">
        <v>14837</v>
      </c>
      <c r="BE1011">
        <v>8</v>
      </c>
      <c r="BF1011" t="s">
        <v>697</v>
      </c>
      <c r="BG1011" t="s">
        <v>473</v>
      </c>
      <c r="BH1011" t="s">
        <v>14838</v>
      </c>
      <c r="BI1011" t="s">
        <v>14839</v>
      </c>
      <c r="BJ1011">
        <v>26009750</v>
      </c>
    </row>
    <row r="1012" spans="1:62">
      <c r="A1012" t="s">
        <v>62</v>
      </c>
      <c r="B1012" t="s">
        <v>14840</v>
      </c>
      <c r="F1012" t="s">
        <v>14841</v>
      </c>
      <c r="I1012" t="s">
        <v>14842</v>
      </c>
      <c r="J1012" t="s">
        <v>6479</v>
      </c>
      <c r="M1012" t="s">
        <v>67</v>
      </c>
      <c r="N1012" t="s">
        <v>68</v>
      </c>
      <c r="U1012" t="s">
        <v>14843</v>
      </c>
      <c r="W1012" t="s">
        <v>14844</v>
      </c>
      <c r="X1012" t="s">
        <v>14845</v>
      </c>
      <c r="Y1012" t="s">
        <v>14846</v>
      </c>
      <c r="AB1012" t="s">
        <v>14847</v>
      </c>
      <c r="AC1012" t="s">
        <v>14848</v>
      </c>
      <c r="AE1012">
        <v>33</v>
      </c>
      <c r="AF1012">
        <v>0</v>
      </c>
      <c r="AG1012">
        <v>0</v>
      </c>
      <c r="AH1012">
        <v>6</v>
      </c>
      <c r="AI1012">
        <v>6</v>
      </c>
      <c r="AJ1012" t="s">
        <v>213</v>
      </c>
      <c r="AK1012" t="s">
        <v>214</v>
      </c>
      <c r="AL1012" t="s">
        <v>215</v>
      </c>
      <c r="AM1012" t="s">
        <v>6486</v>
      </c>
      <c r="AN1012" t="s">
        <v>6487</v>
      </c>
      <c r="AP1012" t="s">
        <v>6488</v>
      </c>
      <c r="AQ1012" t="s">
        <v>6489</v>
      </c>
      <c r="AR1012" t="s">
        <v>14064</v>
      </c>
      <c r="AS1012">
        <v>2015</v>
      </c>
      <c r="AT1012">
        <v>128</v>
      </c>
      <c r="AU1012">
        <v>7</v>
      </c>
      <c r="AZ1012">
        <v>1319</v>
      </c>
      <c r="BA1012">
        <v>1328</v>
      </c>
      <c r="BC1012" t="s">
        <v>14849</v>
      </c>
      <c r="BE1012">
        <v>10</v>
      </c>
      <c r="BF1012" t="s">
        <v>6491</v>
      </c>
      <c r="BG1012" t="s">
        <v>6492</v>
      </c>
      <c r="BH1012" t="s">
        <v>14850</v>
      </c>
      <c r="BI1012" t="s">
        <v>14851</v>
      </c>
      <c r="BJ1012">
        <v>25851001</v>
      </c>
    </row>
    <row r="1013" spans="1:62">
      <c r="A1013" t="s">
        <v>62</v>
      </c>
      <c r="B1013" t="s">
        <v>14852</v>
      </c>
      <c r="F1013" t="s">
        <v>14853</v>
      </c>
      <c r="I1013" t="s">
        <v>14854</v>
      </c>
      <c r="J1013" t="s">
        <v>905</v>
      </c>
      <c r="M1013" t="s">
        <v>67</v>
      </c>
      <c r="N1013" t="s">
        <v>68</v>
      </c>
      <c r="U1013" t="s">
        <v>14855</v>
      </c>
      <c r="W1013" t="s">
        <v>14856</v>
      </c>
      <c r="X1013" t="s">
        <v>14857</v>
      </c>
      <c r="Y1013" t="s">
        <v>14858</v>
      </c>
      <c r="AA1013" t="s">
        <v>14859</v>
      </c>
      <c r="AB1013" t="s">
        <v>14860</v>
      </c>
      <c r="AC1013" t="s">
        <v>14861</v>
      </c>
      <c r="AE1013">
        <v>33</v>
      </c>
      <c r="AF1013">
        <v>0</v>
      </c>
      <c r="AG1013">
        <v>0</v>
      </c>
      <c r="AH1013">
        <v>11</v>
      </c>
      <c r="AI1013">
        <v>21</v>
      </c>
      <c r="AJ1013" t="s">
        <v>912</v>
      </c>
      <c r="AK1013" t="s">
        <v>768</v>
      </c>
      <c r="AL1013" t="s">
        <v>913</v>
      </c>
      <c r="AM1013" t="s">
        <v>914</v>
      </c>
      <c r="AN1013" t="s">
        <v>915</v>
      </c>
      <c r="AP1013" t="s">
        <v>916</v>
      </c>
      <c r="AQ1013" t="s">
        <v>917</v>
      </c>
      <c r="AR1013" t="s">
        <v>14064</v>
      </c>
      <c r="AS1013">
        <v>2015</v>
      </c>
      <c r="AT1013">
        <v>81</v>
      </c>
      <c r="AU1013">
        <v>13</v>
      </c>
      <c r="AZ1013">
        <v>4536</v>
      </c>
      <c r="BA1013">
        <v>4545</v>
      </c>
      <c r="BC1013" t="s">
        <v>14862</v>
      </c>
      <c r="BE1013">
        <v>10</v>
      </c>
      <c r="BF1013" t="s">
        <v>919</v>
      </c>
      <c r="BG1013" t="s">
        <v>919</v>
      </c>
      <c r="BH1013" t="s">
        <v>14863</v>
      </c>
      <c r="BI1013" t="s">
        <v>14864</v>
      </c>
      <c r="BJ1013">
        <v>25911484</v>
      </c>
    </row>
    <row r="1014" spans="1:62">
      <c r="A1014" t="s">
        <v>62</v>
      </c>
      <c r="B1014" t="s">
        <v>14865</v>
      </c>
      <c r="F1014" t="s">
        <v>14866</v>
      </c>
      <c r="I1014" t="s">
        <v>14867</v>
      </c>
      <c r="J1014" t="s">
        <v>14868</v>
      </c>
      <c r="M1014" t="s">
        <v>67</v>
      </c>
      <c r="N1014" t="s">
        <v>68</v>
      </c>
      <c r="U1014" t="s">
        <v>14869</v>
      </c>
      <c r="W1014" t="s">
        <v>14870</v>
      </c>
      <c r="X1014" t="s">
        <v>14871</v>
      </c>
      <c r="Y1014" t="s">
        <v>14872</v>
      </c>
      <c r="AB1014" t="s">
        <v>6605</v>
      </c>
      <c r="AC1014" t="s">
        <v>6606</v>
      </c>
      <c r="AE1014">
        <v>29</v>
      </c>
      <c r="AF1014">
        <v>1</v>
      </c>
      <c r="AG1014">
        <v>1</v>
      </c>
      <c r="AH1014">
        <v>2</v>
      </c>
      <c r="AI1014">
        <v>7</v>
      </c>
      <c r="AJ1014" t="s">
        <v>213</v>
      </c>
      <c r="AK1014" t="s">
        <v>214</v>
      </c>
      <c r="AL1014" t="s">
        <v>215</v>
      </c>
      <c r="AM1014" t="s">
        <v>14873</v>
      </c>
      <c r="AN1014" t="s">
        <v>14874</v>
      </c>
      <c r="AP1014" t="s">
        <v>14875</v>
      </c>
      <c r="AQ1014" t="s">
        <v>14876</v>
      </c>
      <c r="AR1014" t="s">
        <v>14064</v>
      </c>
      <c r="AS1014">
        <v>2015</v>
      </c>
      <c r="AT1014">
        <v>120</v>
      </c>
      <c r="AU1014">
        <v>1</v>
      </c>
      <c r="AZ1014">
        <v>229</v>
      </c>
      <c r="BA1014">
        <v>238</v>
      </c>
      <c r="BC1014" t="s">
        <v>14877</v>
      </c>
      <c r="BE1014">
        <v>10</v>
      </c>
      <c r="BF1014" t="s">
        <v>14878</v>
      </c>
      <c r="BG1014" t="s">
        <v>14879</v>
      </c>
      <c r="BH1014" t="s">
        <v>14880</v>
      </c>
      <c r="BI1014" t="s">
        <v>14881</v>
      </c>
    </row>
    <row r="1015" spans="1:62">
      <c r="A1015" t="s">
        <v>62</v>
      </c>
      <c r="B1015" t="s">
        <v>14882</v>
      </c>
      <c r="F1015" t="s">
        <v>14883</v>
      </c>
      <c r="I1015" t="s">
        <v>14884</v>
      </c>
      <c r="J1015" t="s">
        <v>5302</v>
      </c>
      <c r="M1015" t="s">
        <v>67</v>
      </c>
      <c r="N1015" t="s">
        <v>68</v>
      </c>
      <c r="U1015" t="s">
        <v>14885</v>
      </c>
      <c r="W1015" t="s">
        <v>14886</v>
      </c>
      <c r="X1015" t="s">
        <v>14887</v>
      </c>
      <c r="Y1015" t="s">
        <v>14888</v>
      </c>
      <c r="AB1015" t="s">
        <v>14889</v>
      </c>
      <c r="AC1015" t="s">
        <v>14890</v>
      </c>
      <c r="AE1015">
        <v>41</v>
      </c>
      <c r="AF1015">
        <v>1</v>
      </c>
      <c r="AG1015">
        <v>1</v>
      </c>
      <c r="AH1015">
        <v>7</v>
      </c>
      <c r="AI1015">
        <v>11</v>
      </c>
      <c r="AJ1015" t="s">
        <v>5309</v>
      </c>
      <c r="AK1015" t="s">
        <v>5310</v>
      </c>
      <c r="AL1015" t="s">
        <v>5311</v>
      </c>
      <c r="AM1015" t="s">
        <v>5312</v>
      </c>
      <c r="AN1015" t="s">
        <v>5313</v>
      </c>
      <c r="AP1015" t="s">
        <v>5314</v>
      </c>
      <c r="AQ1015" t="s">
        <v>5315</v>
      </c>
      <c r="AR1015" t="s">
        <v>14064</v>
      </c>
      <c r="AS1015">
        <v>2015</v>
      </c>
      <c r="AT1015">
        <v>160</v>
      </c>
      <c r="AU1015">
        <v>7</v>
      </c>
      <c r="AZ1015">
        <v>1621</v>
      </c>
      <c r="BA1015">
        <v>1628</v>
      </c>
      <c r="BC1015" t="s">
        <v>14891</v>
      </c>
      <c r="BE1015">
        <v>8</v>
      </c>
      <c r="BF1015" t="s">
        <v>3784</v>
      </c>
      <c r="BG1015" t="s">
        <v>3784</v>
      </c>
      <c r="BH1015" t="s">
        <v>14892</v>
      </c>
      <c r="BI1015" t="s">
        <v>14893</v>
      </c>
      <c r="BJ1015">
        <v>25896095</v>
      </c>
    </row>
    <row r="1016" spans="1:62">
      <c r="A1016" t="s">
        <v>62</v>
      </c>
      <c r="B1016" t="s">
        <v>14894</v>
      </c>
      <c r="F1016" t="s">
        <v>14895</v>
      </c>
      <c r="I1016" t="s">
        <v>14896</v>
      </c>
      <c r="J1016" t="s">
        <v>5302</v>
      </c>
      <c r="M1016" t="s">
        <v>67</v>
      </c>
      <c r="N1016" t="s">
        <v>68</v>
      </c>
      <c r="U1016" t="s">
        <v>14897</v>
      </c>
      <c r="W1016" t="s">
        <v>14898</v>
      </c>
      <c r="X1016" t="s">
        <v>14899</v>
      </c>
      <c r="Y1016" t="s">
        <v>14900</v>
      </c>
      <c r="AB1016" t="s">
        <v>14901</v>
      </c>
      <c r="AC1016" t="s">
        <v>14902</v>
      </c>
      <c r="AE1016">
        <v>21</v>
      </c>
      <c r="AF1016">
        <v>0</v>
      </c>
      <c r="AG1016">
        <v>0</v>
      </c>
      <c r="AH1016">
        <v>12</v>
      </c>
      <c r="AI1016">
        <v>20</v>
      </c>
      <c r="AJ1016" t="s">
        <v>5309</v>
      </c>
      <c r="AK1016" t="s">
        <v>5310</v>
      </c>
      <c r="AL1016" t="s">
        <v>5311</v>
      </c>
      <c r="AM1016" t="s">
        <v>5312</v>
      </c>
      <c r="AN1016" t="s">
        <v>5313</v>
      </c>
      <c r="AP1016" t="s">
        <v>5314</v>
      </c>
      <c r="AQ1016" t="s">
        <v>5315</v>
      </c>
      <c r="AR1016" t="s">
        <v>14064</v>
      </c>
      <c r="AS1016">
        <v>2015</v>
      </c>
      <c r="AT1016">
        <v>160</v>
      </c>
      <c r="AU1016">
        <v>7</v>
      </c>
      <c r="AZ1016">
        <v>1815</v>
      </c>
      <c r="BA1016">
        <v>1818</v>
      </c>
      <c r="BC1016" t="s">
        <v>14903</v>
      </c>
      <c r="BE1016">
        <v>4</v>
      </c>
      <c r="BF1016" t="s">
        <v>3784</v>
      </c>
      <c r="BG1016" t="s">
        <v>3784</v>
      </c>
      <c r="BH1016" t="s">
        <v>14892</v>
      </c>
      <c r="BI1016" t="s">
        <v>14904</v>
      </c>
      <c r="BJ1016">
        <v>25916611</v>
      </c>
    </row>
    <row r="1017" spans="1:62">
      <c r="A1017" t="s">
        <v>62</v>
      </c>
      <c r="B1017" t="s">
        <v>14905</v>
      </c>
      <c r="F1017" t="s">
        <v>14906</v>
      </c>
      <c r="I1017" t="s">
        <v>14907</v>
      </c>
      <c r="J1017" t="s">
        <v>8125</v>
      </c>
      <c r="M1017" t="s">
        <v>67</v>
      </c>
      <c r="N1017" t="s">
        <v>68</v>
      </c>
      <c r="T1017" t="s">
        <v>14908</v>
      </c>
      <c r="U1017" t="s">
        <v>14909</v>
      </c>
      <c r="W1017" t="s">
        <v>14910</v>
      </c>
      <c r="X1017" t="s">
        <v>14911</v>
      </c>
      <c r="Y1017" t="s">
        <v>14912</v>
      </c>
      <c r="AB1017" t="s">
        <v>14913</v>
      </c>
      <c r="AC1017" t="s">
        <v>14914</v>
      </c>
      <c r="AE1017">
        <v>42</v>
      </c>
      <c r="AF1017">
        <v>0</v>
      </c>
      <c r="AG1017">
        <v>0</v>
      </c>
      <c r="AH1017">
        <v>12</v>
      </c>
      <c r="AI1017">
        <v>18</v>
      </c>
      <c r="AJ1017" t="s">
        <v>213</v>
      </c>
      <c r="AK1017" t="s">
        <v>964</v>
      </c>
      <c r="AL1017" t="s">
        <v>965</v>
      </c>
      <c r="AM1017" t="s">
        <v>8132</v>
      </c>
      <c r="AN1017" t="s">
        <v>8133</v>
      </c>
      <c r="AP1017" t="s">
        <v>8125</v>
      </c>
      <c r="AQ1017" t="s">
        <v>8134</v>
      </c>
      <c r="AR1017" t="s">
        <v>14064</v>
      </c>
      <c r="AS1017">
        <v>2015</v>
      </c>
      <c r="AT1017">
        <v>204</v>
      </c>
      <c r="AU1017">
        <v>1</v>
      </c>
      <c r="AZ1017">
        <v>211</v>
      </c>
      <c r="BA1017">
        <v>227</v>
      </c>
      <c r="BC1017" t="s">
        <v>14915</v>
      </c>
      <c r="BE1017">
        <v>17</v>
      </c>
      <c r="BF1017" t="s">
        <v>1684</v>
      </c>
      <c r="BG1017" t="s">
        <v>1685</v>
      </c>
      <c r="BH1017" t="s">
        <v>14916</v>
      </c>
      <c r="BI1017" t="s">
        <v>14917</v>
      </c>
    </row>
    <row r="1018" spans="1:62">
      <c r="A1018" t="s">
        <v>62</v>
      </c>
      <c r="B1018" t="s">
        <v>14918</v>
      </c>
      <c r="F1018" t="s">
        <v>14919</v>
      </c>
      <c r="I1018" t="s">
        <v>14920</v>
      </c>
      <c r="J1018" t="s">
        <v>3435</v>
      </c>
      <c r="M1018" t="s">
        <v>67</v>
      </c>
      <c r="N1018" t="s">
        <v>68</v>
      </c>
      <c r="T1018" t="s">
        <v>14921</v>
      </c>
      <c r="U1018" t="s">
        <v>14922</v>
      </c>
      <c r="W1018" t="s">
        <v>14923</v>
      </c>
      <c r="X1018" t="s">
        <v>14924</v>
      </c>
      <c r="Y1018" t="s">
        <v>14925</v>
      </c>
      <c r="AB1018" t="s">
        <v>14926</v>
      </c>
      <c r="AC1018" t="s">
        <v>14927</v>
      </c>
      <c r="AE1018">
        <v>21</v>
      </c>
      <c r="AF1018">
        <v>0</v>
      </c>
      <c r="AG1018">
        <v>0</v>
      </c>
      <c r="AH1018">
        <v>12</v>
      </c>
      <c r="AI1018">
        <v>15</v>
      </c>
      <c r="AJ1018" t="s">
        <v>213</v>
      </c>
      <c r="AK1018" t="s">
        <v>214</v>
      </c>
      <c r="AL1018" t="s">
        <v>215</v>
      </c>
      <c r="AM1018" t="s">
        <v>3442</v>
      </c>
      <c r="AN1018" t="s">
        <v>3443</v>
      </c>
      <c r="AP1018" t="s">
        <v>3444</v>
      </c>
      <c r="AQ1018" t="s">
        <v>3445</v>
      </c>
      <c r="AR1018" t="s">
        <v>14064</v>
      </c>
      <c r="AS1018">
        <v>2015</v>
      </c>
      <c r="AT1018">
        <v>241</v>
      </c>
      <c r="AU1018">
        <v>1</v>
      </c>
      <c r="AZ1018">
        <v>37</v>
      </c>
      <c r="BA1018">
        <v>47</v>
      </c>
      <c r="BC1018" t="s">
        <v>14928</v>
      </c>
      <c r="BE1018">
        <v>11</v>
      </c>
      <c r="BF1018" t="s">
        <v>200</v>
      </c>
      <c r="BG1018" t="s">
        <v>200</v>
      </c>
      <c r="BH1018" t="s">
        <v>14929</v>
      </c>
      <c r="BI1018" t="s">
        <v>14930</v>
      </c>
    </row>
    <row r="1019" spans="1:62">
      <c r="A1019" t="s">
        <v>62</v>
      </c>
      <c r="B1019" t="s">
        <v>14931</v>
      </c>
      <c r="F1019" t="s">
        <v>14932</v>
      </c>
      <c r="I1019" t="s">
        <v>14933</v>
      </c>
      <c r="J1019" t="s">
        <v>3981</v>
      </c>
      <c r="M1019" t="s">
        <v>67</v>
      </c>
      <c r="N1019" t="s">
        <v>68</v>
      </c>
      <c r="T1019" t="s">
        <v>14934</v>
      </c>
      <c r="U1019" t="s">
        <v>14935</v>
      </c>
      <c r="W1019" t="s">
        <v>14936</v>
      </c>
      <c r="X1019" t="s">
        <v>14937</v>
      </c>
      <c r="Y1019" t="s">
        <v>8235</v>
      </c>
      <c r="AB1019" t="s">
        <v>8236</v>
      </c>
      <c r="AC1019" t="s">
        <v>14938</v>
      </c>
      <c r="AE1019">
        <v>54</v>
      </c>
      <c r="AF1019">
        <v>0</v>
      </c>
      <c r="AG1019">
        <v>0</v>
      </c>
      <c r="AH1019">
        <v>30</v>
      </c>
      <c r="AI1019">
        <v>38</v>
      </c>
      <c r="AJ1019" t="s">
        <v>112</v>
      </c>
      <c r="AK1019" t="s">
        <v>113</v>
      </c>
      <c r="AL1019" t="s">
        <v>114</v>
      </c>
      <c r="AM1019" t="s">
        <v>3990</v>
      </c>
      <c r="AN1019" t="s">
        <v>3991</v>
      </c>
      <c r="AP1019" t="s">
        <v>3992</v>
      </c>
      <c r="AQ1019" t="s">
        <v>3993</v>
      </c>
      <c r="AR1019" t="s">
        <v>14064</v>
      </c>
      <c r="AS1019">
        <v>2015</v>
      </c>
      <c r="AT1019">
        <v>178</v>
      </c>
      <c r="AZ1019">
        <v>100</v>
      </c>
      <c r="BA1019">
        <v>108</v>
      </c>
      <c r="BC1019" t="s">
        <v>14939</v>
      </c>
      <c r="BE1019">
        <v>9</v>
      </c>
      <c r="BF1019" t="s">
        <v>3995</v>
      </c>
      <c r="BG1019" t="s">
        <v>473</v>
      </c>
      <c r="BH1019" t="s">
        <v>14940</v>
      </c>
      <c r="BI1019" t="s">
        <v>14941</v>
      </c>
    </row>
    <row r="1020" spans="1:62">
      <c r="A1020" t="s">
        <v>62</v>
      </c>
      <c r="B1020" t="s">
        <v>14942</v>
      </c>
      <c r="F1020" t="s">
        <v>14943</v>
      </c>
      <c r="I1020" t="s">
        <v>14944</v>
      </c>
      <c r="J1020" t="s">
        <v>6431</v>
      </c>
      <c r="M1020" t="s">
        <v>67</v>
      </c>
      <c r="N1020" t="s">
        <v>68</v>
      </c>
      <c r="T1020" t="s">
        <v>14945</v>
      </c>
      <c r="U1020" t="s">
        <v>14946</v>
      </c>
      <c r="W1020" t="s">
        <v>14947</v>
      </c>
      <c r="X1020" t="s">
        <v>1432</v>
      </c>
      <c r="Y1020" t="s">
        <v>1433</v>
      </c>
      <c r="AB1020" t="s">
        <v>14948</v>
      </c>
      <c r="AC1020" t="s">
        <v>14949</v>
      </c>
      <c r="AE1020">
        <v>51</v>
      </c>
      <c r="AF1020">
        <v>0</v>
      </c>
      <c r="AG1020">
        <v>0</v>
      </c>
      <c r="AH1020">
        <v>19</v>
      </c>
      <c r="AI1020">
        <v>30</v>
      </c>
      <c r="AJ1020" t="s">
        <v>213</v>
      </c>
      <c r="AK1020" t="s">
        <v>214</v>
      </c>
      <c r="AL1020" t="s">
        <v>215</v>
      </c>
      <c r="AM1020" t="s">
        <v>6439</v>
      </c>
      <c r="AN1020" t="s">
        <v>6440</v>
      </c>
      <c r="AP1020" t="s">
        <v>6441</v>
      </c>
      <c r="AQ1020" t="s">
        <v>6442</v>
      </c>
      <c r="AR1020" t="s">
        <v>14064</v>
      </c>
      <c r="AS1020">
        <v>2015</v>
      </c>
      <c r="AT1020">
        <v>34</v>
      </c>
      <c r="AU1020">
        <v>7</v>
      </c>
      <c r="AZ1020">
        <v>1263</v>
      </c>
      <c r="BA1020">
        <v>1280</v>
      </c>
      <c r="BC1020" t="s">
        <v>14950</v>
      </c>
      <c r="BE1020">
        <v>18</v>
      </c>
      <c r="BF1020" t="s">
        <v>577</v>
      </c>
      <c r="BG1020" t="s">
        <v>577</v>
      </c>
      <c r="BH1020" t="s">
        <v>14951</v>
      </c>
      <c r="BI1020" t="s">
        <v>14952</v>
      </c>
      <c r="BJ1020">
        <v>25906415</v>
      </c>
    </row>
    <row r="1021" spans="1:62">
      <c r="A1021" t="s">
        <v>62</v>
      </c>
      <c r="B1021" t="s">
        <v>14953</v>
      </c>
      <c r="F1021" t="s">
        <v>14954</v>
      </c>
      <c r="I1021" t="s">
        <v>14955</v>
      </c>
      <c r="J1021" t="s">
        <v>13143</v>
      </c>
      <c r="M1021" t="s">
        <v>67</v>
      </c>
      <c r="N1021" t="s">
        <v>68</v>
      </c>
      <c r="T1021" t="s">
        <v>14956</v>
      </c>
      <c r="U1021" t="s">
        <v>14957</v>
      </c>
      <c r="W1021" t="s">
        <v>14958</v>
      </c>
      <c r="X1021" t="s">
        <v>13042</v>
      </c>
      <c r="Y1021" t="s">
        <v>14959</v>
      </c>
      <c r="AB1021" t="s">
        <v>14960</v>
      </c>
      <c r="AC1021" t="s">
        <v>14961</v>
      </c>
      <c r="AE1021">
        <v>50</v>
      </c>
      <c r="AF1021">
        <v>0</v>
      </c>
      <c r="AG1021">
        <v>0</v>
      </c>
      <c r="AH1021">
        <v>12</v>
      </c>
      <c r="AI1021">
        <v>39</v>
      </c>
      <c r="AJ1021" t="s">
        <v>5309</v>
      </c>
      <c r="AK1021" t="s">
        <v>5310</v>
      </c>
      <c r="AL1021" t="s">
        <v>5311</v>
      </c>
      <c r="AM1021" t="s">
        <v>13146</v>
      </c>
      <c r="AN1021" t="s">
        <v>13147</v>
      </c>
      <c r="AP1021" t="s">
        <v>13143</v>
      </c>
      <c r="AQ1021" t="s">
        <v>13148</v>
      </c>
      <c r="AR1021" t="s">
        <v>14064</v>
      </c>
      <c r="AS1021">
        <v>2015</v>
      </c>
      <c r="AT1021">
        <v>47</v>
      </c>
      <c r="AU1021">
        <v>7</v>
      </c>
      <c r="AZ1021">
        <v>1445</v>
      </c>
      <c r="BA1021">
        <v>1454</v>
      </c>
      <c r="BC1021" t="s">
        <v>14962</v>
      </c>
      <c r="BE1021">
        <v>10</v>
      </c>
      <c r="BF1021" t="s">
        <v>6002</v>
      </c>
      <c r="BG1021" t="s">
        <v>6002</v>
      </c>
      <c r="BH1021" t="s">
        <v>14963</v>
      </c>
      <c r="BI1021" t="s">
        <v>14964</v>
      </c>
      <c r="BJ1021">
        <v>25868655</v>
      </c>
    </row>
    <row r="1022" spans="1:62">
      <c r="A1022" t="s">
        <v>62</v>
      </c>
      <c r="B1022" t="s">
        <v>14965</v>
      </c>
      <c r="F1022" t="s">
        <v>14966</v>
      </c>
      <c r="I1022" t="s">
        <v>14967</v>
      </c>
      <c r="J1022" t="s">
        <v>11794</v>
      </c>
      <c r="M1022" t="s">
        <v>67</v>
      </c>
      <c r="N1022" t="s">
        <v>68</v>
      </c>
      <c r="T1022" t="s">
        <v>14968</v>
      </c>
      <c r="U1022" t="s">
        <v>14969</v>
      </c>
      <c r="W1022" t="s">
        <v>14970</v>
      </c>
      <c r="X1022" t="s">
        <v>14971</v>
      </c>
      <c r="Y1022" t="s">
        <v>14972</v>
      </c>
      <c r="AE1022">
        <v>29</v>
      </c>
      <c r="AF1022">
        <v>0</v>
      </c>
      <c r="AG1022">
        <v>0</v>
      </c>
      <c r="AH1022">
        <v>11</v>
      </c>
      <c r="AI1022">
        <v>21</v>
      </c>
      <c r="AJ1022" t="s">
        <v>358</v>
      </c>
      <c r="AK1022" t="s">
        <v>359</v>
      </c>
      <c r="AL1022" t="s">
        <v>360</v>
      </c>
      <c r="AM1022" t="s">
        <v>11801</v>
      </c>
      <c r="AN1022" t="s">
        <v>11802</v>
      </c>
      <c r="AP1022" t="s">
        <v>11803</v>
      </c>
      <c r="AQ1022" t="s">
        <v>11804</v>
      </c>
      <c r="AR1022" t="s">
        <v>14064</v>
      </c>
      <c r="AS1022">
        <v>2015</v>
      </c>
      <c r="AT1022">
        <v>167</v>
      </c>
      <c r="AU1022">
        <v>1</v>
      </c>
      <c r="AZ1022">
        <v>63</v>
      </c>
      <c r="BA1022">
        <v>74</v>
      </c>
      <c r="BC1022" t="s">
        <v>14973</v>
      </c>
      <c r="BE1022">
        <v>12</v>
      </c>
      <c r="BF1022" t="s">
        <v>2823</v>
      </c>
      <c r="BG1022" t="s">
        <v>473</v>
      </c>
      <c r="BH1022" t="s">
        <v>14974</v>
      </c>
      <c r="BI1022" t="s">
        <v>14975</v>
      </c>
    </row>
    <row r="1023" spans="1:62">
      <c r="A1023" t="s">
        <v>62</v>
      </c>
      <c r="B1023" t="s">
        <v>14976</v>
      </c>
      <c r="F1023" t="s">
        <v>14977</v>
      </c>
      <c r="I1023" t="s">
        <v>14978</v>
      </c>
      <c r="J1023" t="s">
        <v>14979</v>
      </c>
      <c r="M1023" t="s">
        <v>67</v>
      </c>
      <c r="N1023" t="s">
        <v>68</v>
      </c>
      <c r="T1023" t="s">
        <v>14980</v>
      </c>
      <c r="U1023" t="s">
        <v>14981</v>
      </c>
      <c r="W1023" t="s">
        <v>14982</v>
      </c>
      <c r="X1023" t="s">
        <v>14983</v>
      </c>
      <c r="Y1023" t="s">
        <v>6282</v>
      </c>
      <c r="AB1023" t="s">
        <v>14984</v>
      </c>
      <c r="AC1023" t="s">
        <v>14985</v>
      </c>
      <c r="AE1023">
        <v>55</v>
      </c>
      <c r="AF1023">
        <v>2</v>
      </c>
      <c r="AG1023">
        <v>2</v>
      </c>
      <c r="AH1023">
        <v>30</v>
      </c>
      <c r="AI1023">
        <v>40</v>
      </c>
      <c r="AJ1023" t="s">
        <v>213</v>
      </c>
      <c r="AK1023" t="s">
        <v>214</v>
      </c>
      <c r="AL1023" t="s">
        <v>215</v>
      </c>
      <c r="AM1023" t="s">
        <v>14986</v>
      </c>
      <c r="AN1023" t="s">
        <v>14987</v>
      </c>
      <c r="AP1023" t="s">
        <v>14988</v>
      </c>
      <c r="AQ1023" t="s">
        <v>14989</v>
      </c>
      <c r="AR1023" t="s">
        <v>14064</v>
      </c>
      <c r="AS1023">
        <v>2015</v>
      </c>
      <c r="AT1023">
        <v>51</v>
      </c>
      <c r="AU1023">
        <v>5</v>
      </c>
      <c r="AZ1023">
        <v>553</v>
      </c>
      <c r="BA1023">
        <v>562</v>
      </c>
      <c r="BC1023" t="s">
        <v>14990</v>
      </c>
      <c r="BE1023">
        <v>10</v>
      </c>
      <c r="BF1023" t="s">
        <v>472</v>
      </c>
      <c r="BG1023" t="s">
        <v>473</v>
      </c>
      <c r="BH1023" t="s">
        <v>14991</v>
      </c>
      <c r="BI1023" t="s">
        <v>14992</v>
      </c>
    </row>
    <row r="1024" spans="1:62">
      <c r="A1024" t="s">
        <v>62</v>
      </c>
      <c r="B1024" t="s">
        <v>14993</v>
      </c>
      <c r="F1024" t="s">
        <v>14994</v>
      </c>
      <c r="I1024" t="s">
        <v>14995</v>
      </c>
      <c r="J1024" t="s">
        <v>976</v>
      </c>
      <c r="M1024" t="s">
        <v>67</v>
      </c>
      <c r="N1024" t="s">
        <v>68</v>
      </c>
      <c r="T1024" t="s">
        <v>14996</v>
      </c>
      <c r="U1024" t="s">
        <v>14997</v>
      </c>
      <c r="W1024" t="s">
        <v>14998</v>
      </c>
      <c r="X1024" t="s">
        <v>14999</v>
      </c>
      <c r="Y1024" t="s">
        <v>2955</v>
      </c>
      <c r="AB1024" t="s">
        <v>15000</v>
      </c>
      <c r="AC1024" t="s">
        <v>15001</v>
      </c>
      <c r="AE1024">
        <v>48</v>
      </c>
      <c r="AF1024">
        <v>0</v>
      </c>
      <c r="AG1024">
        <v>0</v>
      </c>
      <c r="AH1024">
        <v>18</v>
      </c>
      <c r="AI1024">
        <v>24</v>
      </c>
      <c r="AJ1024" t="s">
        <v>213</v>
      </c>
      <c r="AK1024" t="s">
        <v>214</v>
      </c>
      <c r="AL1024" t="s">
        <v>215</v>
      </c>
      <c r="AM1024" t="s">
        <v>985</v>
      </c>
      <c r="AN1024" t="s">
        <v>986</v>
      </c>
      <c r="AP1024" t="s">
        <v>987</v>
      </c>
      <c r="AQ1024" t="s">
        <v>988</v>
      </c>
      <c r="AR1024" t="s">
        <v>14064</v>
      </c>
      <c r="AS1024">
        <v>2015</v>
      </c>
      <c r="AT1024">
        <v>8</v>
      </c>
      <c r="AU1024">
        <v>7</v>
      </c>
      <c r="AZ1024">
        <v>1524</v>
      </c>
      <c r="BA1024">
        <v>1531</v>
      </c>
      <c r="BC1024" t="s">
        <v>15002</v>
      </c>
      <c r="BE1024">
        <v>8</v>
      </c>
      <c r="BF1024" t="s">
        <v>200</v>
      </c>
      <c r="BG1024" t="s">
        <v>200</v>
      </c>
      <c r="BH1024" t="s">
        <v>15003</v>
      </c>
      <c r="BI1024" t="s">
        <v>15004</v>
      </c>
    </row>
    <row r="1025" spans="1:62">
      <c r="A1025" t="s">
        <v>62</v>
      </c>
      <c r="B1025" t="s">
        <v>15005</v>
      </c>
      <c r="F1025" t="s">
        <v>15006</v>
      </c>
      <c r="I1025" t="s">
        <v>15007</v>
      </c>
      <c r="J1025" t="s">
        <v>15008</v>
      </c>
      <c r="M1025" t="s">
        <v>67</v>
      </c>
      <c r="N1025" t="s">
        <v>68</v>
      </c>
      <c r="T1025" t="s">
        <v>15009</v>
      </c>
      <c r="U1025" t="s">
        <v>15010</v>
      </c>
      <c r="W1025" t="s">
        <v>15011</v>
      </c>
      <c r="X1025" t="s">
        <v>15012</v>
      </c>
      <c r="Y1025" t="s">
        <v>9370</v>
      </c>
      <c r="AB1025" t="s">
        <v>15013</v>
      </c>
      <c r="AC1025" t="s">
        <v>15014</v>
      </c>
      <c r="AE1025">
        <v>57</v>
      </c>
      <c r="AF1025">
        <v>1</v>
      </c>
      <c r="AG1025">
        <v>1</v>
      </c>
      <c r="AH1025">
        <v>30</v>
      </c>
      <c r="AI1025">
        <v>39</v>
      </c>
      <c r="AJ1025" t="s">
        <v>213</v>
      </c>
      <c r="AK1025" t="s">
        <v>214</v>
      </c>
      <c r="AL1025" t="s">
        <v>215</v>
      </c>
      <c r="AM1025" t="s">
        <v>15015</v>
      </c>
      <c r="AN1025" t="s">
        <v>15016</v>
      </c>
      <c r="AP1025" t="s">
        <v>15017</v>
      </c>
      <c r="AQ1025" t="s">
        <v>15018</v>
      </c>
      <c r="AR1025" t="s">
        <v>14064</v>
      </c>
      <c r="AS1025">
        <v>2015</v>
      </c>
      <c r="AT1025">
        <v>70</v>
      </c>
      <c r="AU1025">
        <v>1</v>
      </c>
      <c r="AZ1025">
        <v>209</v>
      </c>
      <c r="BA1025">
        <v>218</v>
      </c>
      <c r="BC1025" t="s">
        <v>15019</v>
      </c>
      <c r="BE1025">
        <v>10</v>
      </c>
      <c r="BF1025" t="s">
        <v>15020</v>
      </c>
      <c r="BG1025" t="s">
        <v>15021</v>
      </c>
      <c r="BH1025" t="s">
        <v>15022</v>
      </c>
      <c r="BI1025" t="s">
        <v>15023</v>
      </c>
      <c r="BJ1025">
        <v>25391237</v>
      </c>
    </row>
    <row r="1026" spans="1:62">
      <c r="A1026" t="s">
        <v>62</v>
      </c>
      <c r="B1026" t="s">
        <v>15024</v>
      </c>
      <c r="F1026" t="s">
        <v>15025</v>
      </c>
      <c r="I1026" t="s">
        <v>15026</v>
      </c>
      <c r="J1026" t="s">
        <v>6521</v>
      </c>
      <c r="M1026" t="s">
        <v>67</v>
      </c>
      <c r="N1026" t="s">
        <v>68</v>
      </c>
      <c r="T1026" t="s">
        <v>15027</v>
      </c>
      <c r="U1026" t="s">
        <v>15028</v>
      </c>
      <c r="W1026" t="s">
        <v>15029</v>
      </c>
      <c r="X1026" t="s">
        <v>15030</v>
      </c>
      <c r="Y1026" t="s">
        <v>15031</v>
      </c>
      <c r="AB1026" t="s">
        <v>15032</v>
      </c>
      <c r="AC1026" t="s">
        <v>15033</v>
      </c>
      <c r="AE1026">
        <v>44</v>
      </c>
      <c r="AF1026">
        <v>0</v>
      </c>
      <c r="AG1026">
        <v>0</v>
      </c>
      <c r="AH1026">
        <v>19</v>
      </c>
      <c r="AI1026">
        <v>21</v>
      </c>
      <c r="AJ1026" t="s">
        <v>213</v>
      </c>
      <c r="AK1026" t="s">
        <v>964</v>
      </c>
      <c r="AL1026" t="s">
        <v>965</v>
      </c>
      <c r="AM1026" t="s">
        <v>6529</v>
      </c>
      <c r="AN1026" t="s">
        <v>6530</v>
      </c>
      <c r="AP1026" t="s">
        <v>6531</v>
      </c>
      <c r="AQ1026" t="s">
        <v>6532</v>
      </c>
      <c r="AR1026" t="s">
        <v>14064</v>
      </c>
      <c r="AS1026">
        <v>2015</v>
      </c>
      <c r="AT1026">
        <v>76</v>
      </c>
      <c r="AU1026">
        <v>3</v>
      </c>
      <c r="AZ1026">
        <v>259</v>
      </c>
      <c r="BA1026">
        <v>268</v>
      </c>
      <c r="BC1026" t="s">
        <v>15034</v>
      </c>
      <c r="BE1026">
        <v>10</v>
      </c>
      <c r="BF1026" t="s">
        <v>577</v>
      </c>
      <c r="BG1026" t="s">
        <v>577</v>
      </c>
      <c r="BH1026" t="s">
        <v>15035</v>
      </c>
      <c r="BI1026" t="s">
        <v>15036</v>
      </c>
    </row>
    <row r="1027" spans="1:62">
      <c r="A1027" t="s">
        <v>62</v>
      </c>
      <c r="B1027" t="s">
        <v>15037</v>
      </c>
      <c r="F1027" t="s">
        <v>15038</v>
      </c>
      <c r="I1027" t="s">
        <v>15039</v>
      </c>
      <c r="J1027" t="s">
        <v>6461</v>
      </c>
      <c r="M1027" t="s">
        <v>67</v>
      </c>
      <c r="N1027" t="s">
        <v>68</v>
      </c>
      <c r="T1027" t="s">
        <v>15040</v>
      </c>
      <c r="U1027" t="s">
        <v>15041</v>
      </c>
      <c r="W1027" t="s">
        <v>15042</v>
      </c>
      <c r="X1027" t="s">
        <v>10785</v>
      </c>
      <c r="Y1027" t="s">
        <v>9370</v>
      </c>
      <c r="AB1027" t="s">
        <v>15043</v>
      </c>
      <c r="AC1027" t="s">
        <v>15044</v>
      </c>
      <c r="AE1027">
        <v>69</v>
      </c>
      <c r="AF1027">
        <v>0</v>
      </c>
      <c r="AG1027">
        <v>0</v>
      </c>
      <c r="AH1027">
        <v>25</v>
      </c>
      <c r="AI1027">
        <v>35</v>
      </c>
      <c r="AJ1027" t="s">
        <v>136</v>
      </c>
      <c r="AK1027" t="s">
        <v>77</v>
      </c>
      <c r="AL1027" t="s">
        <v>137</v>
      </c>
      <c r="AM1027" t="s">
        <v>6470</v>
      </c>
      <c r="AP1027" t="s">
        <v>6471</v>
      </c>
      <c r="AQ1027" t="s">
        <v>6472</v>
      </c>
      <c r="AR1027" t="s">
        <v>14064</v>
      </c>
      <c r="AS1027">
        <v>2015</v>
      </c>
      <c r="AT1027">
        <v>86</v>
      </c>
      <c r="AZ1027">
        <v>77</v>
      </c>
      <c r="BA1027">
        <v>86</v>
      </c>
      <c r="BC1027" t="s">
        <v>15045</v>
      </c>
      <c r="BE1027">
        <v>10</v>
      </c>
      <c r="BF1027" t="s">
        <v>472</v>
      </c>
      <c r="BG1027" t="s">
        <v>473</v>
      </c>
      <c r="BH1027" t="s">
        <v>15046</v>
      </c>
      <c r="BI1027" t="s">
        <v>15047</v>
      </c>
    </row>
    <row r="1028" spans="1:62">
      <c r="A1028" t="s">
        <v>62</v>
      </c>
      <c r="B1028" t="s">
        <v>15048</v>
      </c>
      <c r="F1028" t="s">
        <v>15049</v>
      </c>
      <c r="I1028" t="s">
        <v>15050</v>
      </c>
      <c r="J1028" t="s">
        <v>4479</v>
      </c>
      <c r="M1028" t="s">
        <v>67</v>
      </c>
      <c r="N1028" t="s">
        <v>68</v>
      </c>
      <c r="T1028" t="s">
        <v>15051</v>
      </c>
      <c r="U1028" t="s">
        <v>15052</v>
      </c>
      <c r="W1028" t="s">
        <v>15053</v>
      </c>
      <c r="X1028" t="s">
        <v>8360</v>
      </c>
      <c r="Y1028" t="s">
        <v>8361</v>
      </c>
      <c r="Z1028" t="s">
        <v>4264</v>
      </c>
      <c r="AA1028" t="s">
        <v>4265</v>
      </c>
      <c r="AB1028" t="s">
        <v>15054</v>
      </c>
      <c r="AC1028" t="s">
        <v>15055</v>
      </c>
      <c r="AE1028">
        <v>43</v>
      </c>
      <c r="AF1028">
        <v>2</v>
      </c>
      <c r="AG1028">
        <v>2</v>
      </c>
      <c r="AH1028">
        <v>42</v>
      </c>
      <c r="AI1028">
        <v>75</v>
      </c>
      <c r="AJ1028" t="s">
        <v>136</v>
      </c>
      <c r="AK1028" t="s">
        <v>77</v>
      </c>
      <c r="AL1028" t="s">
        <v>137</v>
      </c>
      <c r="AM1028" t="s">
        <v>4485</v>
      </c>
      <c r="AP1028" t="s">
        <v>4486</v>
      </c>
      <c r="AQ1028" t="s">
        <v>4487</v>
      </c>
      <c r="AR1028" s="1">
        <v>42552</v>
      </c>
      <c r="AS1028">
        <v>2015</v>
      </c>
      <c r="AT1028">
        <v>78</v>
      </c>
      <c r="AZ1028">
        <v>1</v>
      </c>
      <c r="BA1028">
        <v>8</v>
      </c>
      <c r="BC1028" t="s">
        <v>15056</v>
      </c>
      <c r="BE1028">
        <v>8</v>
      </c>
      <c r="BF1028" t="s">
        <v>4489</v>
      </c>
      <c r="BG1028" t="s">
        <v>4490</v>
      </c>
      <c r="BH1028" t="s">
        <v>15057</v>
      </c>
      <c r="BI1028" t="s">
        <v>15058</v>
      </c>
      <c r="BJ1028">
        <v>25898247</v>
      </c>
    </row>
    <row r="1029" spans="1:62">
      <c r="A1029" t="s">
        <v>62</v>
      </c>
      <c r="B1029" t="s">
        <v>15059</v>
      </c>
      <c r="F1029" t="s">
        <v>15060</v>
      </c>
      <c r="I1029" t="s">
        <v>15061</v>
      </c>
      <c r="J1029" t="s">
        <v>3566</v>
      </c>
      <c r="M1029" t="s">
        <v>67</v>
      </c>
      <c r="N1029" t="s">
        <v>68</v>
      </c>
      <c r="T1029" t="s">
        <v>15062</v>
      </c>
      <c r="U1029" t="s">
        <v>15063</v>
      </c>
      <c r="W1029" t="s">
        <v>15064</v>
      </c>
      <c r="X1029" t="s">
        <v>15065</v>
      </c>
      <c r="Y1029" t="s">
        <v>15066</v>
      </c>
      <c r="AB1029" t="s">
        <v>15067</v>
      </c>
      <c r="AC1029" t="s">
        <v>15068</v>
      </c>
      <c r="AE1029">
        <v>52</v>
      </c>
      <c r="AF1029">
        <v>0</v>
      </c>
      <c r="AG1029">
        <v>0</v>
      </c>
      <c r="AH1029">
        <v>15</v>
      </c>
      <c r="AI1029">
        <v>20</v>
      </c>
      <c r="AJ1029" t="s">
        <v>1519</v>
      </c>
      <c r="AK1029" t="s">
        <v>214</v>
      </c>
      <c r="AL1029" t="s">
        <v>1520</v>
      </c>
      <c r="AM1029" t="s">
        <v>3573</v>
      </c>
      <c r="AN1029" t="s">
        <v>3574</v>
      </c>
      <c r="AP1029" t="s">
        <v>3575</v>
      </c>
      <c r="AQ1029" t="s">
        <v>3576</v>
      </c>
      <c r="AR1029" t="s">
        <v>14064</v>
      </c>
      <c r="AS1029">
        <v>2015</v>
      </c>
      <c r="AT1029">
        <v>185</v>
      </c>
      <c r="AZ1029">
        <v>1</v>
      </c>
      <c r="BA1029">
        <v>8</v>
      </c>
      <c r="BC1029" t="s">
        <v>15069</v>
      </c>
      <c r="BE1029">
        <v>8</v>
      </c>
      <c r="BF1029" t="s">
        <v>3578</v>
      </c>
      <c r="BG1029" t="s">
        <v>3578</v>
      </c>
      <c r="BH1029" t="s">
        <v>15070</v>
      </c>
      <c r="BI1029" t="s">
        <v>15071</v>
      </c>
      <c r="BJ1029">
        <v>25770669</v>
      </c>
    </row>
    <row r="1030" spans="1:62">
      <c r="A1030" t="s">
        <v>62</v>
      </c>
      <c r="B1030" t="s">
        <v>15072</v>
      </c>
      <c r="F1030" t="s">
        <v>15073</v>
      </c>
      <c r="I1030" t="s">
        <v>15074</v>
      </c>
      <c r="J1030" t="s">
        <v>3566</v>
      </c>
      <c r="M1030" t="s">
        <v>67</v>
      </c>
      <c r="N1030" t="s">
        <v>68</v>
      </c>
      <c r="T1030" t="s">
        <v>15075</v>
      </c>
      <c r="U1030" t="s">
        <v>15076</v>
      </c>
      <c r="W1030" t="s">
        <v>15077</v>
      </c>
      <c r="X1030" t="s">
        <v>15078</v>
      </c>
      <c r="Y1030" t="s">
        <v>15079</v>
      </c>
      <c r="AB1030" t="s">
        <v>11949</v>
      </c>
      <c r="AC1030" t="s">
        <v>15080</v>
      </c>
      <c r="AE1030">
        <v>58</v>
      </c>
      <c r="AF1030">
        <v>0</v>
      </c>
      <c r="AG1030">
        <v>0</v>
      </c>
      <c r="AH1030">
        <v>32</v>
      </c>
      <c r="AI1030">
        <v>54</v>
      </c>
      <c r="AJ1030" t="s">
        <v>1519</v>
      </c>
      <c r="AK1030" t="s">
        <v>214</v>
      </c>
      <c r="AL1030" t="s">
        <v>1520</v>
      </c>
      <c r="AM1030" t="s">
        <v>3573</v>
      </c>
      <c r="AN1030" t="s">
        <v>3574</v>
      </c>
      <c r="AP1030" t="s">
        <v>3575</v>
      </c>
      <c r="AQ1030" t="s">
        <v>3576</v>
      </c>
      <c r="AR1030" t="s">
        <v>14064</v>
      </c>
      <c r="AS1030">
        <v>2015</v>
      </c>
      <c r="AT1030">
        <v>185</v>
      </c>
      <c r="AZ1030">
        <v>51</v>
      </c>
      <c r="BA1030">
        <v>57</v>
      </c>
      <c r="BC1030" t="s">
        <v>15081</v>
      </c>
      <c r="BE1030">
        <v>7</v>
      </c>
      <c r="BF1030" t="s">
        <v>3578</v>
      </c>
      <c r="BG1030" t="s">
        <v>3578</v>
      </c>
      <c r="BH1030" t="s">
        <v>15070</v>
      </c>
      <c r="BI1030" t="s">
        <v>15082</v>
      </c>
      <c r="BJ1030">
        <v>25810363</v>
      </c>
    </row>
    <row r="1031" spans="1:62">
      <c r="A1031" t="s">
        <v>62</v>
      </c>
      <c r="B1031" t="s">
        <v>15083</v>
      </c>
      <c r="F1031" t="s">
        <v>15084</v>
      </c>
      <c r="I1031" t="s">
        <v>15085</v>
      </c>
      <c r="J1031" t="s">
        <v>10258</v>
      </c>
      <c r="M1031" t="s">
        <v>67</v>
      </c>
      <c r="N1031" t="s">
        <v>68</v>
      </c>
      <c r="T1031" t="s">
        <v>15086</v>
      </c>
      <c r="U1031" t="s">
        <v>15087</v>
      </c>
      <c r="W1031" t="s">
        <v>15088</v>
      </c>
      <c r="X1031" t="s">
        <v>15089</v>
      </c>
      <c r="Y1031" t="s">
        <v>1875</v>
      </c>
      <c r="AB1031" t="s">
        <v>15090</v>
      </c>
      <c r="AC1031" t="s">
        <v>15091</v>
      </c>
      <c r="AE1031">
        <v>29</v>
      </c>
      <c r="AF1031">
        <v>1</v>
      </c>
      <c r="AG1031">
        <v>1</v>
      </c>
      <c r="AH1031">
        <v>21</v>
      </c>
      <c r="AI1031">
        <v>36</v>
      </c>
      <c r="AJ1031" t="s">
        <v>425</v>
      </c>
      <c r="AK1031" t="s">
        <v>426</v>
      </c>
      <c r="AL1031" t="s">
        <v>427</v>
      </c>
      <c r="AM1031" t="s">
        <v>10264</v>
      </c>
      <c r="AN1031" t="s">
        <v>10265</v>
      </c>
      <c r="AP1031" t="s">
        <v>10266</v>
      </c>
      <c r="AQ1031" t="s">
        <v>10267</v>
      </c>
      <c r="AR1031" t="s">
        <v>14064</v>
      </c>
      <c r="AS1031">
        <v>2015</v>
      </c>
      <c r="AT1031">
        <v>117</v>
      </c>
      <c r="AZ1031">
        <v>1</v>
      </c>
      <c r="BA1031">
        <v>6</v>
      </c>
      <c r="BC1031" t="s">
        <v>15092</v>
      </c>
      <c r="BE1031">
        <v>6</v>
      </c>
      <c r="BF1031" t="s">
        <v>3155</v>
      </c>
      <c r="BG1031" t="s">
        <v>3156</v>
      </c>
      <c r="BH1031" t="s">
        <v>15093</v>
      </c>
      <c r="BI1031" t="s">
        <v>15094</v>
      </c>
      <c r="BJ1031">
        <v>25814463</v>
      </c>
    </row>
    <row r="1032" spans="1:62">
      <c r="A1032" t="s">
        <v>62</v>
      </c>
      <c r="B1032" t="s">
        <v>15095</v>
      </c>
      <c r="F1032" t="s">
        <v>15096</v>
      </c>
      <c r="I1032" t="s">
        <v>15097</v>
      </c>
      <c r="J1032" t="s">
        <v>7681</v>
      </c>
      <c r="M1032" t="s">
        <v>67</v>
      </c>
      <c r="N1032" t="s">
        <v>68</v>
      </c>
      <c r="T1032" t="s">
        <v>15098</v>
      </c>
      <c r="U1032" t="s">
        <v>15099</v>
      </c>
      <c r="W1032" t="s">
        <v>15100</v>
      </c>
      <c r="X1032" t="s">
        <v>15101</v>
      </c>
      <c r="Y1032" t="s">
        <v>2897</v>
      </c>
      <c r="AB1032" t="s">
        <v>15102</v>
      </c>
      <c r="AC1032" t="s">
        <v>15103</v>
      </c>
      <c r="AE1032">
        <v>38</v>
      </c>
      <c r="AF1032">
        <v>1</v>
      </c>
      <c r="AG1032">
        <v>1</v>
      </c>
      <c r="AH1032">
        <v>24</v>
      </c>
      <c r="AI1032">
        <v>39</v>
      </c>
      <c r="AJ1032" t="s">
        <v>112</v>
      </c>
      <c r="AK1032" t="s">
        <v>113</v>
      </c>
      <c r="AL1032" t="s">
        <v>114</v>
      </c>
      <c r="AM1032" t="s">
        <v>7689</v>
      </c>
      <c r="AN1032" t="s">
        <v>7690</v>
      </c>
      <c r="AP1032" t="s">
        <v>7691</v>
      </c>
      <c r="AQ1032" t="s">
        <v>7692</v>
      </c>
      <c r="AR1032" t="s">
        <v>14064</v>
      </c>
      <c r="AS1032">
        <v>2015</v>
      </c>
      <c r="AT1032">
        <v>67</v>
      </c>
      <c r="AZ1032">
        <v>1</v>
      </c>
      <c r="BA1032">
        <v>11</v>
      </c>
      <c r="BC1032" t="s">
        <v>15104</v>
      </c>
      <c r="BE1032">
        <v>11</v>
      </c>
      <c r="BF1032" t="s">
        <v>3995</v>
      </c>
      <c r="BG1032" t="s">
        <v>473</v>
      </c>
      <c r="BH1032" t="s">
        <v>15105</v>
      </c>
      <c r="BI1032" t="s">
        <v>15106</v>
      </c>
    </row>
    <row r="1033" spans="1:62">
      <c r="A1033" t="s">
        <v>62</v>
      </c>
      <c r="B1033" t="s">
        <v>15107</v>
      </c>
      <c r="F1033" t="s">
        <v>15108</v>
      </c>
      <c r="I1033" t="s">
        <v>15109</v>
      </c>
      <c r="J1033" t="s">
        <v>7681</v>
      </c>
      <c r="M1033" t="s">
        <v>67</v>
      </c>
      <c r="N1033" t="s">
        <v>68</v>
      </c>
      <c r="T1033" t="s">
        <v>15110</v>
      </c>
      <c r="U1033" t="s">
        <v>15111</v>
      </c>
      <c r="W1033" t="s">
        <v>15112</v>
      </c>
      <c r="X1033" t="s">
        <v>15113</v>
      </c>
      <c r="Y1033" t="s">
        <v>4049</v>
      </c>
      <c r="AB1033" t="s">
        <v>15114</v>
      </c>
      <c r="AC1033" t="s">
        <v>15115</v>
      </c>
      <c r="AE1033">
        <v>49</v>
      </c>
      <c r="AF1033">
        <v>0</v>
      </c>
      <c r="AG1033">
        <v>1</v>
      </c>
      <c r="AH1033">
        <v>8</v>
      </c>
      <c r="AI1033">
        <v>13</v>
      </c>
      <c r="AJ1033" t="s">
        <v>112</v>
      </c>
      <c r="AK1033" t="s">
        <v>113</v>
      </c>
      <c r="AL1033" t="s">
        <v>114</v>
      </c>
      <c r="AM1033" t="s">
        <v>7689</v>
      </c>
      <c r="AN1033" t="s">
        <v>7690</v>
      </c>
      <c r="AP1033" t="s">
        <v>7691</v>
      </c>
      <c r="AQ1033" t="s">
        <v>7692</v>
      </c>
      <c r="AR1033" t="s">
        <v>14064</v>
      </c>
      <c r="AS1033">
        <v>2015</v>
      </c>
      <c r="AT1033">
        <v>67</v>
      </c>
      <c r="AZ1033">
        <v>61</v>
      </c>
      <c r="BA1033">
        <v>74</v>
      </c>
      <c r="BC1033" t="s">
        <v>15116</v>
      </c>
      <c r="BE1033">
        <v>14</v>
      </c>
      <c r="BF1033" t="s">
        <v>3995</v>
      </c>
      <c r="BG1033" t="s">
        <v>473</v>
      </c>
      <c r="BH1033" t="s">
        <v>15105</v>
      </c>
      <c r="BI1033" t="s">
        <v>15117</v>
      </c>
    </row>
    <row r="1034" spans="1:62">
      <c r="A1034" t="s">
        <v>62</v>
      </c>
      <c r="B1034" t="s">
        <v>15118</v>
      </c>
      <c r="F1034" t="s">
        <v>15119</v>
      </c>
      <c r="I1034" t="s">
        <v>15120</v>
      </c>
      <c r="J1034" t="s">
        <v>15121</v>
      </c>
      <c r="M1034" t="s">
        <v>67</v>
      </c>
      <c r="N1034" t="s">
        <v>68</v>
      </c>
      <c r="T1034" t="s">
        <v>15122</v>
      </c>
      <c r="W1034" t="s">
        <v>15123</v>
      </c>
      <c r="X1034" t="s">
        <v>15124</v>
      </c>
      <c r="Y1034" t="s">
        <v>14872</v>
      </c>
      <c r="AB1034" t="s">
        <v>15125</v>
      </c>
      <c r="AC1034" t="s">
        <v>15126</v>
      </c>
      <c r="AE1034">
        <v>20</v>
      </c>
      <c r="AF1034">
        <v>0</v>
      </c>
      <c r="AG1034">
        <v>0</v>
      </c>
      <c r="AH1034">
        <v>9</v>
      </c>
      <c r="AI1034">
        <v>19</v>
      </c>
      <c r="AJ1034" t="s">
        <v>15127</v>
      </c>
      <c r="AK1034" t="s">
        <v>604</v>
      </c>
      <c r="AL1034" t="s">
        <v>15128</v>
      </c>
      <c r="AM1034" t="s">
        <v>15129</v>
      </c>
      <c r="AN1034" t="s">
        <v>15130</v>
      </c>
      <c r="AP1034" t="s">
        <v>15131</v>
      </c>
      <c r="AQ1034" t="s">
        <v>15132</v>
      </c>
      <c r="AR1034" t="s">
        <v>14064</v>
      </c>
      <c r="AS1034">
        <v>2015</v>
      </c>
      <c r="AT1034">
        <v>79</v>
      </c>
      <c r="AU1034" s="2">
        <v>42373</v>
      </c>
      <c r="AZ1034">
        <v>437</v>
      </c>
      <c r="BA1034">
        <v>448</v>
      </c>
      <c r="BC1034" t="s">
        <v>15133</v>
      </c>
      <c r="BE1034">
        <v>12</v>
      </c>
      <c r="BF1034" t="s">
        <v>15134</v>
      </c>
      <c r="BG1034" t="s">
        <v>15135</v>
      </c>
      <c r="BH1034" t="s">
        <v>15136</v>
      </c>
      <c r="BI1034" t="s">
        <v>15137</v>
      </c>
    </row>
    <row r="1035" spans="1:62">
      <c r="A1035" t="s">
        <v>62</v>
      </c>
      <c r="B1035" t="s">
        <v>15138</v>
      </c>
      <c r="F1035" t="s">
        <v>15139</v>
      </c>
      <c r="I1035" t="s">
        <v>15140</v>
      </c>
      <c r="J1035" t="s">
        <v>4135</v>
      </c>
      <c r="M1035" t="s">
        <v>67</v>
      </c>
      <c r="N1035" t="s">
        <v>68</v>
      </c>
      <c r="T1035" t="s">
        <v>15141</v>
      </c>
      <c r="U1035" t="s">
        <v>15142</v>
      </c>
      <c r="W1035" t="s">
        <v>15143</v>
      </c>
      <c r="X1035" t="s">
        <v>15144</v>
      </c>
      <c r="Y1035" t="s">
        <v>15145</v>
      </c>
      <c r="AB1035" t="s">
        <v>15146</v>
      </c>
      <c r="AC1035" t="s">
        <v>15147</v>
      </c>
      <c r="AE1035">
        <v>26</v>
      </c>
      <c r="AF1035">
        <v>0</v>
      </c>
      <c r="AG1035">
        <v>0</v>
      </c>
      <c r="AH1035">
        <v>15</v>
      </c>
      <c r="AI1035">
        <v>37</v>
      </c>
      <c r="AJ1035" t="s">
        <v>112</v>
      </c>
      <c r="AK1035" t="s">
        <v>113</v>
      </c>
      <c r="AL1035" t="s">
        <v>114</v>
      </c>
      <c r="AM1035" t="s">
        <v>4143</v>
      </c>
      <c r="AN1035" t="s">
        <v>4144</v>
      </c>
      <c r="AP1035" t="s">
        <v>4145</v>
      </c>
      <c r="AQ1035" t="s">
        <v>4146</v>
      </c>
      <c r="AR1035" t="s">
        <v>14064</v>
      </c>
      <c r="AS1035">
        <v>2015</v>
      </c>
      <c r="AT1035">
        <v>105</v>
      </c>
      <c r="AZ1035">
        <v>1</v>
      </c>
      <c r="BA1035">
        <v>7</v>
      </c>
      <c r="BC1035" t="s">
        <v>15148</v>
      </c>
      <c r="BE1035">
        <v>7</v>
      </c>
      <c r="BF1035" t="s">
        <v>4148</v>
      </c>
      <c r="BG1035" t="s">
        <v>3866</v>
      </c>
      <c r="BH1035" t="s">
        <v>15149</v>
      </c>
      <c r="BI1035" t="s">
        <v>15150</v>
      </c>
    </row>
    <row r="1036" spans="1:62">
      <c r="A1036" t="s">
        <v>62</v>
      </c>
      <c r="B1036" t="s">
        <v>15151</v>
      </c>
      <c r="F1036" t="s">
        <v>15152</v>
      </c>
      <c r="I1036" t="s">
        <v>15153</v>
      </c>
      <c r="J1036" t="s">
        <v>925</v>
      </c>
      <c r="M1036" t="s">
        <v>67</v>
      </c>
      <c r="N1036" t="s">
        <v>68</v>
      </c>
      <c r="T1036" t="s">
        <v>15154</v>
      </c>
      <c r="U1036" t="s">
        <v>15155</v>
      </c>
      <c r="W1036" t="s">
        <v>15156</v>
      </c>
      <c r="X1036" t="s">
        <v>2865</v>
      </c>
      <c r="Y1036" t="s">
        <v>2866</v>
      </c>
      <c r="AB1036" t="s">
        <v>15157</v>
      </c>
      <c r="AC1036" t="s">
        <v>15158</v>
      </c>
      <c r="AE1036">
        <v>32</v>
      </c>
      <c r="AF1036">
        <v>2</v>
      </c>
      <c r="AG1036">
        <v>2</v>
      </c>
      <c r="AH1036">
        <v>19</v>
      </c>
      <c r="AI1036">
        <v>40</v>
      </c>
      <c r="AJ1036" t="s">
        <v>136</v>
      </c>
      <c r="AK1036" t="s">
        <v>77</v>
      </c>
      <c r="AL1036" t="s">
        <v>137</v>
      </c>
      <c r="AM1036" t="s">
        <v>933</v>
      </c>
      <c r="AN1036" t="s">
        <v>934</v>
      </c>
      <c r="AP1036" t="s">
        <v>925</v>
      </c>
      <c r="AQ1036" t="s">
        <v>935</v>
      </c>
      <c r="AR1036" t="s">
        <v>14064</v>
      </c>
      <c r="AS1036">
        <v>2015</v>
      </c>
      <c r="AT1036">
        <v>130</v>
      </c>
      <c r="AZ1036">
        <v>1</v>
      </c>
      <c r="BA1036">
        <v>7</v>
      </c>
      <c r="BC1036" t="s">
        <v>15159</v>
      </c>
      <c r="BE1036">
        <v>7</v>
      </c>
      <c r="BF1036" t="s">
        <v>937</v>
      </c>
      <c r="BG1036" t="s">
        <v>938</v>
      </c>
      <c r="BH1036" t="s">
        <v>15160</v>
      </c>
      <c r="BI1036" t="s">
        <v>15161</v>
      </c>
      <c r="BJ1036">
        <v>25747300</v>
      </c>
    </row>
    <row r="1037" spans="1:62">
      <c r="A1037" t="s">
        <v>62</v>
      </c>
      <c r="B1037" t="s">
        <v>15162</v>
      </c>
      <c r="F1037" t="s">
        <v>15163</v>
      </c>
      <c r="I1037" t="s">
        <v>15164</v>
      </c>
      <c r="J1037" t="s">
        <v>1471</v>
      </c>
      <c r="M1037" t="s">
        <v>67</v>
      </c>
      <c r="N1037" t="s">
        <v>68</v>
      </c>
      <c r="T1037" t="s">
        <v>15165</v>
      </c>
      <c r="U1037" t="s">
        <v>15166</v>
      </c>
      <c r="W1037" t="s">
        <v>15167</v>
      </c>
      <c r="X1037" t="s">
        <v>15168</v>
      </c>
      <c r="Y1037" t="s">
        <v>15169</v>
      </c>
      <c r="AB1037" t="s">
        <v>15170</v>
      </c>
      <c r="AC1037" t="s">
        <v>15171</v>
      </c>
      <c r="AE1037">
        <v>48</v>
      </c>
      <c r="AF1037">
        <v>3</v>
      </c>
      <c r="AG1037">
        <v>3</v>
      </c>
      <c r="AH1037">
        <v>26</v>
      </c>
      <c r="AI1037">
        <v>98</v>
      </c>
      <c r="AJ1037" t="s">
        <v>136</v>
      </c>
      <c r="AK1037" t="s">
        <v>77</v>
      </c>
      <c r="AL1037" t="s">
        <v>137</v>
      </c>
      <c r="AM1037" t="s">
        <v>1479</v>
      </c>
      <c r="AN1037" t="s">
        <v>1480</v>
      </c>
      <c r="AP1037" t="s">
        <v>1481</v>
      </c>
      <c r="AQ1037" t="s">
        <v>1482</v>
      </c>
      <c r="AR1037" t="s">
        <v>14064</v>
      </c>
      <c r="AS1037">
        <v>2015</v>
      </c>
      <c r="AT1037">
        <v>115</v>
      </c>
      <c r="AZ1037">
        <v>20</v>
      </c>
      <c r="BA1037">
        <v>27</v>
      </c>
      <c r="BC1037" t="s">
        <v>15172</v>
      </c>
      <c r="BE1037">
        <v>8</v>
      </c>
      <c r="BF1037" t="s">
        <v>1484</v>
      </c>
      <c r="BG1037" t="s">
        <v>1485</v>
      </c>
      <c r="BH1037" t="s">
        <v>15173</v>
      </c>
      <c r="BI1037" t="s">
        <v>15174</v>
      </c>
    </row>
    <row r="1038" spans="1:62">
      <c r="A1038" t="s">
        <v>62</v>
      </c>
      <c r="B1038" t="s">
        <v>15175</v>
      </c>
      <c r="F1038" t="s">
        <v>15176</v>
      </c>
      <c r="I1038" t="s">
        <v>15177</v>
      </c>
      <c r="J1038" t="s">
        <v>15178</v>
      </c>
      <c r="M1038" t="s">
        <v>67</v>
      </c>
      <c r="N1038" t="s">
        <v>68</v>
      </c>
      <c r="T1038" t="s">
        <v>15179</v>
      </c>
      <c r="U1038" t="s">
        <v>15180</v>
      </c>
      <c r="W1038" t="s">
        <v>15181</v>
      </c>
      <c r="X1038" t="s">
        <v>14105</v>
      </c>
      <c r="Y1038" t="s">
        <v>15182</v>
      </c>
      <c r="AB1038" t="s">
        <v>15183</v>
      </c>
      <c r="AC1038" t="s">
        <v>15184</v>
      </c>
      <c r="AE1038">
        <v>38</v>
      </c>
      <c r="AF1038">
        <v>0</v>
      </c>
      <c r="AG1038">
        <v>0</v>
      </c>
      <c r="AH1038">
        <v>11</v>
      </c>
      <c r="AI1038">
        <v>28</v>
      </c>
      <c r="AJ1038" t="s">
        <v>76</v>
      </c>
      <c r="AK1038" t="s">
        <v>77</v>
      </c>
      <c r="AL1038" t="s">
        <v>78</v>
      </c>
      <c r="AM1038" t="s">
        <v>15185</v>
      </c>
      <c r="AN1038" t="s">
        <v>15186</v>
      </c>
      <c r="AP1038" t="s">
        <v>15187</v>
      </c>
      <c r="AQ1038" t="s">
        <v>15188</v>
      </c>
      <c r="AR1038" t="s">
        <v>14064</v>
      </c>
      <c r="AS1038">
        <v>2015</v>
      </c>
      <c r="AT1038">
        <v>157</v>
      </c>
      <c r="AZ1038">
        <v>41</v>
      </c>
      <c r="BA1038">
        <v>48</v>
      </c>
      <c r="BC1038" t="s">
        <v>15189</v>
      </c>
      <c r="BE1038">
        <v>8</v>
      </c>
      <c r="BF1038" t="s">
        <v>15190</v>
      </c>
      <c r="BG1038" t="s">
        <v>15191</v>
      </c>
      <c r="BH1038" t="s">
        <v>15192</v>
      </c>
      <c r="BI1038" t="s">
        <v>15193</v>
      </c>
    </row>
    <row r="1039" spans="1:62">
      <c r="A1039" t="s">
        <v>62</v>
      </c>
      <c r="B1039" t="s">
        <v>15194</v>
      </c>
      <c r="F1039" t="s">
        <v>15195</v>
      </c>
      <c r="I1039" t="s">
        <v>15196</v>
      </c>
      <c r="J1039" t="s">
        <v>459</v>
      </c>
      <c r="M1039" t="s">
        <v>67</v>
      </c>
      <c r="N1039" t="s">
        <v>68</v>
      </c>
      <c r="T1039" t="s">
        <v>15197</v>
      </c>
      <c r="U1039" t="s">
        <v>15198</v>
      </c>
      <c r="W1039" t="s">
        <v>15199</v>
      </c>
      <c r="X1039" t="s">
        <v>2455</v>
      </c>
      <c r="Y1039" t="s">
        <v>2456</v>
      </c>
      <c r="AB1039" t="s">
        <v>15200</v>
      </c>
      <c r="AC1039" t="s">
        <v>15201</v>
      </c>
      <c r="AE1039">
        <v>86</v>
      </c>
      <c r="AF1039">
        <v>1</v>
      </c>
      <c r="AG1039">
        <v>2</v>
      </c>
      <c r="AH1039">
        <v>39</v>
      </c>
      <c r="AI1039">
        <v>114</v>
      </c>
      <c r="AJ1039" t="s">
        <v>112</v>
      </c>
      <c r="AK1039" t="s">
        <v>113</v>
      </c>
      <c r="AL1039" t="s">
        <v>114</v>
      </c>
      <c r="AM1039" t="s">
        <v>467</v>
      </c>
      <c r="AN1039" t="s">
        <v>468</v>
      </c>
      <c r="AP1039" t="s">
        <v>469</v>
      </c>
      <c r="AQ1039" t="s">
        <v>470</v>
      </c>
      <c r="AR1039" t="s">
        <v>14064</v>
      </c>
      <c r="AS1039">
        <v>2015</v>
      </c>
      <c r="AT1039">
        <v>91</v>
      </c>
      <c r="AZ1039">
        <v>68</v>
      </c>
      <c r="BA1039">
        <v>79</v>
      </c>
      <c r="BC1039" t="s">
        <v>15202</v>
      </c>
      <c r="BE1039">
        <v>12</v>
      </c>
      <c r="BF1039" t="s">
        <v>472</v>
      </c>
      <c r="BG1039" t="s">
        <v>473</v>
      </c>
      <c r="BH1039" t="s">
        <v>15203</v>
      </c>
      <c r="BI1039" t="s">
        <v>15204</v>
      </c>
    </row>
    <row r="1040" spans="1:62">
      <c r="A1040" t="s">
        <v>62</v>
      </c>
      <c r="B1040" t="s">
        <v>15205</v>
      </c>
      <c r="F1040" t="s">
        <v>15206</v>
      </c>
      <c r="I1040" t="s">
        <v>15207</v>
      </c>
      <c r="J1040" t="s">
        <v>1895</v>
      </c>
      <c r="M1040" t="s">
        <v>67</v>
      </c>
      <c r="N1040" t="s">
        <v>68</v>
      </c>
      <c r="U1040" t="s">
        <v>15208</v>
      </c>
      <c r="W1040" t="s">
        <v>15209</v>
      </c>
      <c r="X1040" t="s">
        <v>3816</v>
      </c>
      <c r="Y1040" t="s">
        <v>3817</v>
      </c>
      <c r="AB1040" t="s">
        <v>15210</v>
      </c>
      <c r="AC1040" t="s">
        <v>15211</v>
      </c>
      <c r="AE1040">
        <v>40</v>
      </c>
      <c r="AF1040">
        <v>0</v>
      </c>
      <c r="AG1040">
        <v>0</v>
      </c>
      <c r="AH1040">
        <v>13</v>
      </c>
      <c r="AI1040">
        <v>14</v>
      </c>
      <c r="AJ1040" t="s">
        <v>1902</v>
      </c>
      <c r="AK1040" t="s">
        <v>1903</v>
      </c>
      <c r="AL1040" t="s">
        <v>1904</v>
      </c>
      <c r="AM1040" t="s">
        <v>1905</v>
      </c>
      <c r="AP1040" t="s">
        <v>1895</v>
      </c>
      <c r="AQ1040" t="s">
        <v>1906</v>
      </c>
      <c r="AR1040" s="1">
        <v>42551</v>
      </c>
      <c r="AS1040">
        <v>2015</v>
      </c>
      <c r="AT1040">
        <v>10</v>
      </c>
      <c r="AU1040">
        <v>6</v>
      </c>
      <c r="BB1040" t="s">
        <v>15212</v>
      </c>
      <c r="BC1040" t="s">
        <v>15213</v>
      </c>
      <c r="BE1040">
        <v>16</v>
      </c>
      <c r="BF1040" t="s">
        <v>610</v>
      </c>
      <c r="BG1040" t="s">
        <v>611</v>
      </c>
      <c r="BH1040" t="s">
        <v>15214</v>
      </c>
      <c r="BI1040" t="s">
        <v>15215</v>
      </c>
      <c r="BJ1040">
        <v>26125946</v>
      </c>
    </row>
    <row r="1041" spans="1:62">
      <c r="A1041" t="s">
        <v>62</v>
      </c>
      <c r="B1041" t="s">
        <v>15216</v>
      </c>
      <c r="F1041" t="s">
        <v>15217</v>
      </c>
      <c r="I1041" t="s">
        <v>15218</v>
      </c>
      <c r="J1041" t="s">
        <v>13988</v>
      </c>
      <c r="M1041" t="s">
        <v>67</v>
      </c>
      <c r="N1041" t="s">
        <v>68</v>
      </c>
      <c r="T1041" t="s">
        <v>15219</v>
      </c>
      <c r="U1041" t="s">
        <v>15220</v>
      </c>
      <c r="W1041" t="s">
        <v>15221</v>
      </c>
      <c r="X1041" t="s">
        <v>10310</v>
      </c>
      <c r="Y1041" t="s">
        <v>10311</v>
      </c>
      <c r="AB1041" t="s">
        <v>15222</v>
      </c>
      <c r="AC1041" t="s">
        <v>15223</v>
      </c>
      <c r="AE1041">
        <v>39</v>
      </c>
      <c r="AF1041">
        <v>0</v>
      </c>
      <c r="AG1041">
        <v>0</v>
      </c>
      <c r="AH1041">
        <v>6</v>
      </c>
      <c r="AI1041">
        <v>6</v>
      </c>
      <c r="AJ1041" t="s">
        <v>660</v>
      </c>
      <c r="AK1041" t="s">
        <v>604</v>
      </c>
      <c r="AL1041" t="s">
        <v>661</v>
      </c>
      <c r="AM1041" t="s">
        <v>13994</v>
      </c>
      <c r="AP1041" t="s">
        <v>13995</v>
      </c>
      <c r="AQ1041" t="s">
        <v>13996</v>
      </c>
      <c r="AR1041" s="1">
        <v>42551</v>
      </c>
      <c r="AS1041">
        <v>2015</v>
      </c>
      <c r="AT1041">
        <v>14</v>
      </c>
      <c r="BB1041">
        <v>64</v>
      </c>
      <c r="BC1041" t="s">
        <v>15224</v>
      </c>
      <c r="BE1041">
        <v>10</v>
      </c>
      <c r="BF1041" t="s">
        <v>5724</v>
      </c>
      <c r="BG1041" t="s">
        <v>5724</v>
      </c>
      <c r="BH1041" t="s">
        <v>15225</v>
      </c>
      <c r="BI1041" t="s">
        <v>15226</v>
      </c>
      <c r="BJ1041">
        <v>26121977</v>
      </c>
    </row>
    <row r="1042" spans="1:62">
      <c r="A1042" t="s">
        <v>62</v>
      </c>
      <c r="B1042" t="s">
        <v>15227</v>
      </c>
      <c r="F1042" t="s">
        <v>15228</v>
      </c>
      <c r="I1042" t="s">
        <v>15229</v>
      </c>
      <c r="J1042" t="s">
        <v>10881</v>
      </c>
      <c r="M1042" t="s">
        <v>67</v>
      </c>
      <c r="N1042" t="s">
        <v>68</v>
      </c>
      <c r="T1042" t="s">
        <v>15230</v>
      </c>
      <c r="U1042" t="s">
        <v>15231</v>
      </c>
      <c r="W1042" t="s">
        <v>15232</v>
      </c>
      <c r="X1042" t="s">
        <v>15233</v>
      </c>
      <c r="Y1042" t="s">
        <v>3403</v>
      </c>
      <c r="AB1042" t="s">
        <v>15234</v>
      </c>
      <c r="AC1042" t="s">
        <v>15235</v>
      </c>
      <c r="AE1042">
        <v>37</v>
      </c>
      <c r="AF1042">
        <v>1</v>
      </c>
      <c r="AG1042">
        <v>1</v>
      </c>
      <c r="AH1042">
        <v>15</v>
      </c>
      <c r="AI1042">
        <v>24</v>
      </c>
      <c r="AJ1042" t="s">
        <v>112</v>
      </c>
      <c r="AK1042" t="s">
        <v>113</v>
      </c>
      <c r="AL1042" t="s">
        <v>114</v>
      </c>
      <c r="AM1042" t="s">
        <v>10888</v>
      </c>
      <c r="AN1042" t="s">
        <v>10889</v>
      </c>
      <c r="AP1042" t="s">
        <v>10890</v>
      </c>
      <c r="AQ1042" t="s">
        <v>10891</v>
      </c>
      <c r="AR1042" s="1">
        <v>42551</v>
      </c>
      <c r="AS1042">
        <v>2015</v>
      </c>
      <c r="AT1042">
        <v>881</v>
      </c>
      <c r="AZ1042">
        <v>82</v>
      </c>
      <c r="BA1042">
        <v>89</v>
      </c>
      <c r="BC1042" t="s">
        <v>15236</v>
      </c>
      <c r="BE1042">
        <v>8</v>
      </c>
      <c r="BF1042" t="s">
        <v>8943</v>
      </c>
      <c r="BG1042" t="s">
        <v>2573</v>
      </c>
      <c r="BH1042" t="s">
        <v>15237</v>
      </c>
      <c r="BI1042" t="s">
        <v>15238</v>
      </c>
      <c r="BJ1042">
        <v>26041523</v>
      </c>
    </row>
    <row r="1043" spans="1:62">
      <c r="A1043" t="s">
        <v>62</v>
      </c>
      <c r="B1043" t="s">
        <v>15239</v>
      </c>
      <c r="F1043" t="s">
        <v>15240</v>
      </c>
      <c r="I1043" t="s">
        <v>15241</v>
      </c>
      <c r="J1043" t="s">
        <v>1895</v>
      </c>
      <c r="M1043" t="s">
        <v>67</v>
      </c>
      <c r="N1043" t="s">
        <v>68</v>
      </c>
      <c r="U1043" t="s">
        <v>15242</v>
      </c>
      <c r="W1043" t="s">
        <v>15243</v>
      </c>
      <c r="X1043" t="s">
        <v>15244</v>
      </c>
      <c r="Y1043" t="s">
        <v>11887</v>
      </c>
      <c r="AB1043" t="s">
        <v>15245</v>
      </c>
      <c r="AC1043" t="s">
        <v>15246</v>
      </c>
      <c r="AE1043">
        <v>24</v>
      </c>
      <c r="AF1043">
        <v>0</v>
      </c>
      <c r="AG1043">
        <v>0</v>
      </c>
      <c r="AH1043">
        <v>28</v>
      </c>
      <c r="AI1043">
        <v>37</v>
      </c>
      <c r="AJ1043" t="s">
        <v>1902</v>
      </c>
      <c r="AK1043" t="s">
        <v>1903</v>
      </c>
      <c r="AL1043" t="s">
        <v>1904</v>
      </c>
      <c r="AM1043" t="s">
        <v>1905</v>
      </c>
      <c r="AP1043" t="s">
        <v>1895</v>
      </c>
      <c r="AQ1043" t="s">
        <v>1906</v>
      </c>
      <c r="AR1043" s="1">
        <v>42546</v>
      </c>
      <c r="AS1043">
        <v>2015</v>
      </c>
      <c r="AT1043">
        <v>10</v>
      </c>
      <c r="AU1043">
        <v>6</v>
      </c>
      <c r="BB1043" t="s">
        <v>15247</v>
      </c>
      <c r="BC1043" t="s">
        <v>15248</v>
      </c>
      <c r="BE1043">
        <v>16</v>
      </c>
      <c r="BF1043" t="s">
        <v>610</v>
      </c>
      <c r="BG1043" t="s">
        <v>611</v>
      </c>
      <c r="BH1043" t="s">
        <v>15249</v>
      </c>
      <c r="BI1043" t="s">
        <v>15250</v>
      </c>
      <c r="BJ1043">
        <v>26110536</v>
      </c>
    </row>
    <row r="1044" spans="1:62">
      <c r="A1044" t="s">
        <v>62</v>
      </c>
      <c r="B1044" t="s">
        <v>15251</v>
      </c>
      <c r="F1044" t="s">
        <v>15252</v>
      </c>
      <c r="I1044" t="s">
        <v>15253</v>
      </c>
      <c r="J1044" t="s">
        <v>1895</v>
      </c>
      <c r="M1044" t="s">
        <v>67</v>
      </c>
      <c r="N1044" t="s">
        <v>68</v>
      </c>
      <c r="U1044" t="s">
        <v>15254</v>
      </c>
      <c r="W1044" t="s">
        <v>15255</v>
      </c>
      <c r="X1044" t="s">
        <v>15256</v>
      </c>
      <c r="Y1044" t="s">
        <v>2897</v>
      </c>
      <c r="AB1044" t="s">
        <v>15257</v>
      </c>
      <c r="AC1044" t="s">
        <v>15258</v>
      </c>
      <c r="AE1044">
        <v>51</v>
      </c>
      <c r="AF1044">
        <v>0</v>
      </c>
      <c r="AG1044">
        <v>0</v>
      </c>
      <c r="AH1044">
        <v>22</v>
      </c>
      <c r="AI1044">
        <v>26</v>
      </c>
      <c r="AJ1044" t="s">
        <v>1902</v>
      </c>
      <c r="AK1044" t="s">
        <v>1903</v>
      </c>
      <c r="AL1044" t="s">
        <v>1904</v>
      </c>
      <c r="AM1044" t="s">
        <v>1905</v>
      </c>
      <c r="AP1044" t="s">
        <v>1895</v>
      </c>
      <c r="AQ1044" t="s">
        <v>1906</v>
      </c>
      <c r="AR1044" s="1">
        <v>42546</v>
      </c>
      <c r="AS1044">
        <v>2015</v>
      </c>
      <c r="AT1044">
        <v>10</v>
      </c>
      <c r="AU1044">
        <v>6</v>
      </c>
      <c r="BB1044" t="s">
        <v>15259</v>
      </c>
      <c r="BC1044" t="s">
        <v>15260</v>
      </c>
      <c r="BE1044">
        <v>18</v>
      </c>
      <c r="BF1044" t="s">
        <v>610</v>
      </c>
      <c r="BG1044" t="s">
        <v>611</v>
      </c>
      <c r="BH1044" t="s">
        <v>15249</v>
      </c>
      <c r="BI1044" t="s">
        <v>15261</v>
      </c>
      <c r="BJ1044">
        <v>26110263</v>
      </c>
    </row>
    <row r="1045" spans="1:62">
      <c r="A1045" t="s">
        <v>62</v>
      </c>
      <c r="B1045" t="s">
        <v>15262</v>
      </c>
      <c r="F1045" t="s">
        <v>15263</v>
      </c>
      <c r="I1045" t="s">
        <v>15264</v>
      </c>
      <c r="J1045" t="s">
        <v>596</v>
      </c>
      <c r="M1045" t="s">
        <v>67</v>
      </c>
      <c r="N1045" t="s">
        <v>68</v>
      </c>
      <c r="U1045" t="s">
        <v>15265</v>
      </c>
      <c r="W1045" t="s">
        <v>15266</v>
      </c>
      <c r="X1045" t="s">
        <v>2478</v>
      </c>
      <c r="Y1045" t="s">
        <v>2479</v>
      </c>
      <c r="AB1045" t="s">
        <v>15267</v>
      </c>
      <c r="AC1045" t="s">
        <v>15268</v>
      </c>
      <c r="AE1045">
        <v>49</v>
      </c>
      <c r="AF1045">
        <v>1</v>
      </c>
      <c r="AG1045">
        <v>1</v>
      </c>
      <c r="AH1045">
        <v>12</v>
      </c>
      <c r="AI1045">
        <v>19</v>
      </c>
      <c r="AJ1045" t="s">
        <v>603</v>
      </c>
      <c r="AK1045" t="s">
        <v>604</v>
      </c>
      <c r="AL1045" t="s">
        <v>605</v>
      </c>
      <c r="AM1045" t="s">
        <v>606</v>
      </c>
      <c r="AP1045" t="s">
        <v>607</v>
      </c>
      <c r="AQ1045" t="s">
        <v>608</v>
      </c>
      <c r="AR1045" s="1">
        <v>42546</v>
      </c>
      <c r="AS1045">
        <v>2015</v>
      </c>
      <c r="AT1045">
        <v>5</v>
      </c>
      <c r="BB1045">
        <v>11562</v>
      </c>
      <c r="BC1045" t="s">
        <v>15269</v>
      </c>
      <c r="BE1045">
        <v>11</v>
      </c>
      <c r="BF1045" t="s">
        <v>610</v>
      </c>
      <c r="BG1045" t="s">
        <v>611</v>
      </c>
      <c r="BH1045" t="s">
        <v>15270</v>
      </c>
      <c r="BI1045" t="s">
        <v>15271</v>
      </c>
      <c r="BJ1045">
        <v>26108138</v>
      </c>
    </row>
    <row r="1046" spans="1:62">
      <c r="A1046" t="s">
        <v>62</v>
      </c>
      <c r="B1046" t="s">
        <v>15272</v>
      </c>
      <c r="F1046" t="s">
        <v>15273</v>
      </c>
      <c r="I1046" t="s">
        <v>15274</v>
      </c>
      <c r="J1046" t="s">
        <v>1961</v>
      </c>
      <c r="M1046" t="s">
        <v>67</v>
      </c>
      <c r="N1046" t="s">
        <v>68</v>
      </c>
      <c r="T1046" t="s">
        <v>15275</v>
      </c>
      <c r="U1046" t="s">
        <v>15276</v>
      </c>
      <c r="W1046" t="s">
        <v>15277</v>
      </c>
      <c r="X1046" t="s">
        <v>10190</v>
      </c>
      <c r="Y1046" t="s">
        <v>10191</v>
      </c>
      <c r="AB1046" t="s">
        <v>15278</v>
      </c>
      <c r="AC1046" t="s">
        <v>15279</v>
      </c>
      <c r="AE1046">
        <v>45</v>
      </c>
      <c r="AF1046">
        <v>0</v>
      </c>
      <c r="AG1046">
        <v>0</v>
      </c>
      <c r="AH1046">
        <v>14</v>
      </c>
      <c r="AI1046">
        <v>17</v>
      </c>
      <c r="AJ1046" t="s">
        <v>112</v>
      </c>
      <c r="AK1046" t="s">
        <v>113</v>
      </c>
      <c r="AL1046" t="s">
        <v>114</v>
      </c>
      <c r="AM1046" t="s">
        <v>1968</v>
      </c>
      <c r="AN1046" t="s">
        <v>1969</v>
      </c>
      <c r="AP1046" t="s">
        <v>1970</v>
      </c>
      <c r="AQ1046" t="s">
        <v>1971</v>
      </c>
      <c r="AR1046" s="1">
        <v>42546</v>
      </c>
      <c r="AS1046">
        <v>2015</v>
      </c>
      <c r="AT1046">
        <v>189</v>
      </c>
      <c r="AZ1046">
        <v>74</v>
      </c>
      <c r="BA1046">
        <v>80</v>
      </c>
      <c r="BC1046" t="s">
        <v>15280</v>
      </c>
      <c r="BE1046">
        <v>7</v>
      </c>
      <c r="BF1046" t="s">
        <v>1973</v>
      </c>
      <c r="BG1046" t="s">
        <v>473</v>
      </c>
      <c r="BH1046" t="s">
        <v>15281</v>
      </c>
      <c r="BI1046" t="s">
        <v>15282</v>
      </c>
    </row>
    <row r="1047" spans="1:62">
      <c r="A1047" t="s">
        <v>62</v>
      </c>
      <c r="B1047" t="s">
        <v>15283</v>
      </c>
      <c r="F1047" t="s">
        <v>15284</v>
      </c>
      <c r="I1047" t="s">
        <v>15285</v>
      </c>
      <c r="J1047" t="s">
        <v>1979</v>
      </c>
      <c r="M1047" t="s">
        <v>67</v>
      </c>
      <c r="N1047" t="s">
        <v>68</v>
      </c>
      <c r="T1047" t="s">
        <v>15286</v>
      </c>
      <c r="U1047" t="s">
        <v>15287</v>
      </c>
      <c r="W1047" t="s">
        <v>15288</v>
      </c>
      <c r="X1047" t="s">
        <v>15289</v>
      </c>
      <c r="Y1047" t="s">
        <v>15290</v>
      </c>
      <c r="AB1047" t="s">
        <v>15291</v>
      </c>
      <c r="AC1047" t="s">
        <v>15292</v>
      </c>
      <c r="AE1047">
        <v>48</v>
      </c>
      <c r="AF1047">
        <v>0</v>
      </c>
      <c r="AG1047">
        <v>0</v>
      </c>
      <c r="AH1047">
        <v>16</v>
      </c>
      <c r="AI1047">
        <v>19</v>
      </c>
      <c r="AJ1047" t="s">
        <v>660</v>
      </c>
      <c r="AK1047" t="s">
        <v>604</v>
      </c>
      <c r="AL1047" t="s">
        <v>661</v>
      </c>
      <c r="AM1047" t="s">
        <v>1987</v>
      </c>
      <c r="AP1047" t="s">
        <v>1988</v>
      </c>
      <c r="AQ1047" t="s">
        <v>1989</v>
      </c>
      <c r="AR1047" s="1">
        <v>42545</v>
      </c>
      <c r="AS1047">
        <v>2015</v>
      </c>
      <c r="AT1047">
        <v>15</v>
      </c>
      <c r="BB1047">
        <v>156</v>
      </c>
      <c r="BC1047" t="s">
        <v>15293</v>
      </c>
      <c r="BE1047">
        <v>13</v>
      </c>
      <c r="BF1047" t="s">
        <v>577</v>
      </c>
      <c r="BG1047" t="s">
        <v>577</v>
      </c>
      <c r="BH1047" t="s">
        <v>15294</v>
      </c>
      <c r="BI1047" t="s">
        <v>15295</v>
      </c>
      <c r="BJ1047">
        <v>26105598</v>
      </c>
    </row>
    <row r="1048" spans="1:62">
      <c r="A1048" t="s">
        <v>62</v>
      </c>
      <c r="B1048" t="s">
        <v>15296</v>
      </c>
      <c r="F1048" t="s">
        <v>15297</v>
      </c>
      <c r="I1048" t="s">
        <v>15298</v>
      </c>
      <c r="J1048" t="s">
        <v>15299</v>
      </c>
      <c r="M1048" t="s">
        <v>67</v>
      </c>
      <c r="N1048" t="s">
        <v>68</v>
      </c>
      <c r="T1048" t="s">
        <v>15300</v>
      </c>
      <c r="U1048" t="s">
        <v>15301</v>
      </c>
      <c r="W1048" t="s">
        <v>15302</v>
      </c>
      <c r="X1048" t="s">
        <v>15303</v>
      </c>
      <c r="Y1048" t="s">
        <v>8186</v>
      </c>
      <c r="AB1048" t="s">
        <v>15304</v>
      </c>
      <c r="AC1048" t="s">
        <v>15305</v>
      </c>
      <c r="AE1048">
        <v>38</v>
      </c>
      <c r="AF1048">
        <v>0</v>
      </c>
      <c r="AG1048">
        <v>0</v>
      </c>
      <c r="AH1048">
        <v>13</v>
      </c>
      <c r="AI1048">
        <v>13</v>
      </c>
      <c r="AJ1048" t="s">
        <v>660</v>
      </c>
      <c r="AK1048" t="s">
        <v>604</v>
      </c>
      <c r="AL1048" t="s">
        <v>661</v>
      </c>
      <c r="AM1048" t="s">
        <v>15306</v>
      </c>
      <c r="AP1048" t="s">
        <v>15307</v>
      </c>
      <c r="AQ1048" t="s">
        <v>15308</v>
      </c>
      <c r="AR1048" s="1">
        <v>42544</v>
      </c>
      <c r="AS1048">
        <v>2015</v>
      </c>
      <c r="AT1048">
        <v>15</v>
      </c>
      <c r="BB1048">
        <v>126</v>
      </c>
      <c r="BC1048" t="s">
        <v>15309</v>
      </c>
      <c r="BE1048">
        <v>12</v>
      </c>
      <c r="BF1048" t="s">
        <v>848</v>
      </c>
      <c r="BG1048" t="s">
        <v>848</v>
      </c>
      <c r="BH1048" t="s">
        <v>15310</v>
      </c>
      <c r="BI1048" t="s">
        <v>15311</v>
      </c>
      <c r="BJ1048">
        <v>26100973</v>
      </c>
    </row>
    <row r="1049" spans="1:62">
      <c r="A1049" t="s">
        <v>62</v>
      </c>
      <c r="B1049" t="s">
        <v>15312</v>
      </c>
      <c r="F1049" t="s">
        <v>15313</v>
      </c>
      <c r="I1049" t="s">
        <v>15314</v>
      </c>
      <c r="J1049" t="s">
        <v>1895</v>
      </c>
      <c r="M1049" t="s">
        <v>67</v>
      </c>
      <c r="N1049" t="s">
        <v>68</v>
      </c>
      <c r="U1049" t="s">
        <v>15315</v>
      </c>
      <c r="W1049" t="s">
        <v>15316</v>
      </c>
      <c r="X1049" t="s">
        <v>15317</v>
      </c>
      <c r="Y1049" t="s">
        <v>6814</v>
      </c>
      <c r="AB1049" t="s">
        <v>15318</v>
      </c>
      <c r="AC1049" t="s">
        <v>15319</v>
      </c>
      <c r="AE1049">
        <v>51</v>
      </c>
      <c r="AF1049">
        <v>0</v>
      </c>
      <c r="AG1049">
        <v>0</v>
      </c>
      <c r="AH1049">
        <v>8</v>
      </c>
      <c r="AI1049">
        <v>16</v>
      </c>
      <c r="AJ1049" t="s">
        <v>1902</v>
      </c>
      <c r="AK1049" t="s">
        <v>1903</v>
      </c>
      <c r="AL1049" t="s">
        <v>1904</v>
      </c>
      <c r="AM1049" t="s">
        <v>1905</v>
      </c>
      <c r="AP1049" t="s">
        <v>1895</v>
      </c>
      <c r="AQ1049" t="s">
        <v>1906</v>
      </c>
      <c r="AR1049" s="1">
        <v>42539</v>
      </c>
      <c r="AS1049">
        <v>2015</v>
      </c>
      <c r="AT1049">
        <v>10</v>
      </c>
      <c r="AU1049">
        <v>6</v>
      </c>
      <c r="BB1049" t="s">
        <v>15320</v>
      </c>
      <c r="BC1049" t="s">
        <v>15321</v>
      </c>
      <c r="BE1049">
        <v>15</v>
      </c>
      <c r="BF1049" t="s">
        <v>610</v>
      </c>
      <c r="BG1049" t="s">
        <v>611</v>
      </c>
      <c r="BH1049" t="s">
        <v>15322</v>
      </c>
      <c r="BI1049" t="s">
        <v>15323</v>
      </c>
      <c r="BJ1049">
        <v>26086219</v>
      </c>
    </row>
    <row r="1050" spans="1:62">
      <c r="A1050" t="s">
        <v>62</v>
      </c>
      <c r="B1050" t="s">
        <v>15324</v>
      </c>
      <c r="F1050" t="s">
        <v>15325</v>
      </c>
      <c r="I1050" t="s">
        <v>15326</v>
      </c>
      <c r="J1050" t="s">
        <v>794</v>
      </c>
      <c r="M1050" t="s">
        <v>67</v>
      </c>
      <c r="N1050" t="s">
        <v>68</v>
      </c>
      <c r="T1050" t="s">
        <v>15327</v>
      </c>
      <c r="U1050" t="s">
        <v>15328</v>
      </c>
      <c r="W1050" t="s">
        <v>15329</v>
      </c>
      <c r="X1050" t="s">
        <v>4413</v>
      </c>
      <c r="Y1050" t="s">
        <v>15330</v>
      </c>
      <c r="AB1050" t="s">
        <v>4415</v>
      </c>
      <c r="AC1050" t="s">
        <v>15331</v>
      </c>
      <c r="AE1050">
        <v>17</v>
      </c>
      <c r="AF1050">
        <v>0</v>
      </c>
      <c r="AG1050">
        <v>0</v>
      </c>
      <c r="AH1050">
        <v>3</v>
      </c>
      <c r="AI1050">
        <v>3</v>
      </c>
      <c r="AJ1050" t="s">
        <v>802</v>
      </c>
      <c r="AK1050" t="s">
        <v>803</v>
      </c>
      <c r="AL1050" t="s">
        <v>804</v>
      </c>
      <c r="AM1050" t="s">
        <v>805</v>
      </c>
      <c r="AN1050" t="s">
        <v>806</v>
      </c>
      <c r="AP1050" t="s">
        <v>794</v>
      </c>
      <c r="AQ1050" t="s">
        <v>807</v>
      </c>
      <c r="AR1050" s="1">
        <v>42539</v>
      </c>
      <c r="AS1050">
        <v>2015</v>
      </c>
      <c r="AT1050">
        <v>3973</v>
      </c>
      <c r="AU1050">
        <v>3</v>
      </c>
      <c r="AZ1050">
        <v>474</v>
      </c>
      <c r="BA1050">
        <v>490</v>
      </c>
      <c r="BE1050">
        <v>17</v>
      </c>
      <c r="BF1050" t="s">
        <v>808</v>
      </c>
      <c r="BG1050" t="s">
        <v>808</v>
      </c>
      <c r="BH1050" t="s">
        <v>15332</v>
      </c>
      <c r="BI1050" t="s">
        <v>15333</v>
      </c>
      <c r="BJ1050">
        <v>26249872</v>
      </c>
    </row>
    <row r="1051" spans="1:62">
      <c r="A1051" t="s">
        <v>62</v>
      </c>
      <c r="B1051" t="s">
        <v>15334</v>
      </c>
      <c r="F1051" t="s">
        <v>15335</v>
      </c>
      <c r="I1051" t="s">
        <v>15336</v>
      </c>
      <c r="J1051" t="s">
        <v>2525</v>
      </c>
      <c r="M1051" t="s">
        <v>67</v>
      </c>
      <c r="N1051" t="s">
        <v>68</v>
      </c>
      <c r="T1051" t="s">
        <v>15337</v>
      </c>
      <c r="U1051" t="s">
        <v>15338</v>
      </c>
      <c r="W1051" t="s">
        <v>15339</v>
      </c>
      <c r="X1051" t="s">
        <v>15340</v>
      </c>
      <c r="Y1051" t="s">
        <v>8186</v>
      </c>
      <c r="AB1051" t="s">
        <v>15341</v>
      </c>
      <c r="AC1051" t="s">
        <v>15342</v>
      </c>
      <c r="AE1051">
        <v>76</v>
      </c>
      <c r="AF1051">
        <v>1</v>
      </c>
      <c r="AG1051">
        <v>1</v>
      </c>
      <c r="AH1051">
        <v>26</v>
      </c>
      <c r="AI1051">
        <v>37</v>
      </c>
      <c r="AJ1051" t="s">
        <v>660</v>
      </c>
      <c r="AK1051" t="s">
        <v>604</v>
      </c>
      <c r="AL1051" t="s">
        <v>661</v>
      </c>
      <c r="AM1051" t="s">
        <v>2533</v>
      </c>
      <c r="AP1051" t="s">
        <v>2525</v>
      </c>
      <c r="AQ1051" t="s">
        <v>2534</v>
      </c>
      <c r="AR1051" s="1">
        <v>42537</v>
      </c>
      <c r="AS1051">
        <v>2015</v>
      </c>
      <c r="AT1051">
        <v>16</v>
      </c>
      <c r="BB1051">
        <v>459</v>
      </c>
      <c r="BC1051" t="s">
        <v>15343</v>
      </c>
      <c r="BE1051">
        <v>20</v>
      </c>
      <c r="BF1051" t="s">
        <v>2536</v>
      </c>
      <c r="BG1051" t="s">
        <v>2536</v>
      </c>
      <c r="BH1051" t="s">
        <v>15344</v>
      </c>
      <c r="BI1051" t="s">
        <v>15345</v>
      </c>
      <c r="BJ1051">
        <v>26076650</v>
      </c>
    </row>
    <row r="1052" spans="1:62">
      <c r="A1052" t="s">
        <v>62</v>
      </c>
      <c r="B1052" t="s">
        <v>15346</v>
      </c>
      <c r="F1052" t="s">
        <v>15347</v>
      </c>
      <c r="I1052" t="s">
        <v>15348</v>
      </c>
      <c r="J1052" t="s">
        <v>1895</v>
      </c>
      <c r="M1052" t="s">
        <v>67</v>
      </c>
      <c r="N1052" t="s">
        <v>68</v>
      </c>
      <c r="U1052" t="s">
        <v>15349</v>
      </c>
      <c r="W1052" t="s">
        <v>15350</v>
      </c>
      <c r="X1052" t="s">
        <v>15351</v>
      </c>
      <c r="Y1052" t="s">
        <v>785</v>
      </c>
      <c r="AB1052" t="s">
        <v>15352</v>
      </c>
      <c r="AC1052" t="s">
        <v>15353</v>
      </c>
      <c r="AE1052">
        <v>70</v>
      </c>
      <c r="AF1052">
        <v>0</v>
      </c>
      <c r="AG1052">
        <v>0</v>
      </c>
      <c r="AH1052">
        <v>9</v>
      </c>
      <c r="AI1052">
        <v>12</v>
      </c>
      <c r="AJ1052" t="s">
        <v>1902</v>
      </c>
      <c r="AK1052" t="s">
        <v>1903</v>
      </c>
      <c r="AL1052" t="s">
        <v>1904</v>
      </c>
      <c r="AM1052" t="s">
        <v>1905</v>
      </c>
      <c r="AP1052" t="s">
        <v>1895</v>
      </c>
      <c r="AQ1052" t="s">
        <v>1906</v>
      </c>
      <c r="AR1052" s="1">
        <v>42537</v>
      </c>
      <c r="AS1052">
        <v>2015</v>
      </c>
      <c r="AT1052">
        <v>10</v>
      </c>
      <c r="AU1052">
        <v>6</v>
      </c>
      <c r="BB1052" t="s">
        <v>15354</v>
      </c>
      <c r="BC1052" t="s">
        <v>15355</v>
      </c>
      <c r="BE1052">
        <v>21</v>
      </c>
      <c r="BF1052" t="s">
        <v>610</v>
      </c>
      <c r="BG1052" t="s">
        <v>611</v>
      </c>
      <c r="BH1052" t="s">
        <v>15356</v>
      </c>
      <c r="BI1052" t="s">
        <v>15357</v>
      </c>
      <c r="BJ1052">
        <v>26079621</v>
      </c>
    </row>
    <row r="1053" spans="1:62">
      <c r="A1053" t="s">
        <v>62</v>
      </c>
      <c r="B1053" t="s">
        <v>15358</v>
      </c>
      <c r="F1053" t="s">
        <v>15359</v>
      </c>
      <c r="I1053" t="s">
        <v>15360</v>
      </c>
      <c r="J1053" t="s">
        <v>1895</v>
      </c>
      <c r="M1053" t="s">
        <v>67</v>
      </c>
      <c r="N1053" t="s">
        <v>68</v>
      </c>
      <c r="U1053" t="s">
        <v>15361</v>
      </c>
      <c r="W1053" t="s">
        <v>15362</v>
      </c>
      <c r="X1053" t="s">
        <v>15363</v>
      </c>
      <c r="Y1053" t="s">
        <v>15364</v>
      </c>
      <c r="AB1053" t="s">
        <v>15365</v>
      </c>
      <c r="AC1053" t="s">
        <v>15366</v>
      </c>
      <c r="AE1053">
        <v>42</v>
      </c>
      <c r="AF1053">
        <v>0</v>
      </c>
      <c r="AG1053">
        <v>0</v>
      </c>
      <c r="AH1053">
        <v>4</v>
      </c>
      <c r="AI1053">
        <v>4</v>
      </c>
      <c r="AJ1053" t="s">
        <v>1902</v>
      </c>
      <c r="AK1053" t="s">
        <v>1903</v>
      </c>
      <c r="AL1053" t="s">
        <v>1904</v>
      </c>
      <c r="AM1053" t="s">
        <v>1905</v>
      </c>
      <c r="AP1053" t="s">
        <v>1895</v>
      </c>
      <c r="AQ1053" t="s">
        <v>1906</v>
      </c>
      <c r="AR1053" s="1">
        <v>42536</v>
      </c>
      <c r="AS1053">
        <v>2015</v>
      </c>
      <c r="AT1053">
        <v>10</v>
      </c>
      <c r="AU1053">
        <v>6</v>
      </c>
      <c r="BB1053" t="s">
        <v>15367</v>
      </c>
      <c r="BC1053" t="s">
        <v>15368</v>
      </c>
      <c r="BE1053">
        <v>14</v>
      </c>
      <c r="BF1053" t="s">
        <v>610</v>
      </c>
      <c r="BG1053" t="s">
        <v>611</v>
      </c>
      <c r="BH1053" t="s">
        <v>15369</v>
      </c>
      <c r="BI1053" t="s">
        <v>15370</v>
      </c>
      <c r="BJ1053">
        <v>26076140</v>
      </c>
    </row>
    <row r="1054" spans="1:62">
      <c r="A1054" t="s">
        <v>62</v>
      </c>
      <c r="B1054" t="s">
        <v>15371</v>
      </c>
      <c r="F1054" t="s">
        <v>15372</v>
      </c>
      <c r="I1054" t="s">
        <v>15373</v>
      </c>
      <c r="J1054" t="s">
        <v>150</v>
      </c>
      <c r="M1054" t="s">
        <v>67</v>
      </c>
      <c r="N1054" t="s">
        <v>68</v>
      </c>
      <c r="T1054" t="s">
        <v>15374</v>
      </c>
      <c r="U1054" t="s">
        <v>15375</v>
      </c>
      <c r="W1054" t="s">
        <v>15376</v>
      </c>
      <c r="X1054" t="s">
        <v>15377</v>
      </c>
      <c r="Y1054" t="s">
        <v>15378</v>
      </c>
      <c r="AB1054" t="s">
        <v>15379</v>
      </c>
      <c r="AC1054" t="s">
        <v>15380</v>
      </c>
      <c r="AE1054">
        <v>39</v>
      </c>
      <c r="AF1054">
        <v>10</v>
      </c>
      <c r="AG1054">
        <v>10</v>
      </c>
      <c r="AH1054">
        <v>44</v>
      </c>
      <c r="AI1054">
        <v>213</v>
      </c>
      <c r="AJ1054" t="s">
        <v>158</v>
      </c>
      <c r="AK1054" t="s">
        <v>77</v>
      </c>
      <c r="AL1054" t="s">
        <v>159</v>
      </c>
      <c r="AM1054" t="s">
        <v>160</v>
      </c>
      <c r="AN1054" t="s">
        <v>161</v>
      </c>
      <c r="AP1054" t="s">
        <v>162</v>
      </c>
      <c r="AQ1054" t="s">
        <v>163</v>
      </c>
      <c r="AR1054" s="1">
        <v>42536</v>
      </c>
      <c r="AS1054">
        <v>2015</v>
      </c>
      <c r="AT1054">
        <v>68</v>
      </c>
      <c r="AZ1054">
        <v>442</v>
      </c>
      <c r="BA1054">
        <v>446</v>
      </c>
      <c r="BC1054" t="s">
        <v>15381</v>
      </c>
      <c r="BE1054">
        <v>5</v>
      </c>
      <c r="BF1054" t="s">
        <v>165</v>
      </c>
      <c r="BG1054" t="s">
        <v>166</v>
      </c>
      <c r="BH1054" t="s">
        <v>15382</v>
      </c>
      <c r="BI1054" t="s">
        <v>15383</v>
      </c>
      <c r="BJ1054">
        <v>25618376</v>
      </c>
    </row>
    <row r="1055" spans="1:62">
      <c r="A1055" t="s">
        <v>62</v>
      </c>
      <c r="B1055" t="s">
        <v>15384</v>
      </c>
      <c r="F1055" t="s">
        <v>15385</v>
      </c>
      <c r="I1055" t="s">
        <v>15386</v>
      </c>
      <c r="J1055" t="s">
        <v>150</v>
      </c>
      <c r="M1055" t="s">
        <v>67</v>
      </c>
      <c r="N1055" t="s">
        <v>68</v>
      </c>
      <c r="T1055" t="s">
        <v>15387</v>
      </c>
      <c r="U1055" t="s">
        <v>15388</v>
      </c>
      <c r="W1055" t="s">
        <v>15389</v>
      </c>
      <c r="X1055" t="s">
        <v>15390</v>
      </c>
      <c r="Y1055" t="s">
        <v>15391</v>
      </c>
      <c r="AB1055" t="s">
        <v>15392</v>
      </c>
      <c r="AC1055" t="s">
        <v>15393</v>
      </c>
      <c r="AE1055">
        <v>33</v>
      </c>
      <c r="AF1055">
        <v>2</v>
      </c>
      <c r="AG1055">
        <v>2</v>
      </c>
      <c r="AH1055">
        <v>17</v>
      </c>
      <c r="AI1055">
        <v>72</v>
      </c>
      <c r="AJ1055" t="s">
        <v>158</v>
      </c>
      <c r="AK1055" t="s">
        <v>77</v>
      </c>
      <c r="AL1055" t="s">
        <v>159</v>
      </c>
      <c r="AM1055" t="s">
        <v>160</v>
      </c>
      <c r="AN1055" t="s">
        <v>161</v>
      </c>
      <c r="AP1055" t="s">
        <v>162</v>
      </c>
      <c r="AQ1055" t="s">
        <v>163</v>
      </c>
      <c r="AR1055" s="1">
        <v>42536</v>
      </c>
      <c r="AS1055">
        <v>2015</v>
      </c>
      <c r="AT1055">
        <v>68</v>
      </c>
      <c r="AZ1055">
        <v>516</v>
      </c>
      <c r="BA1055">
        <v>520</v>
      </c>
      <c r="BC1055" t="s">
        <v>15394</v>
      </c>
      <c r="BE1055">
        <v>5</v>
      </c>
      <c r="BF1055" t="s">
        <v>165</v>
      </c>
      <c r="BG1055" t="s">
        <v>166</v>
      </c>
      <c r="BH1055" t="s">
        <v>15382</v>
      </c>
      <c r="BI1055" t="s">
        <v>15395</v>
      </c>
      <c r="BJ1055">
        <v>25636024</v>
      </c>
    </row>
    <row r="1056" spans="1:62">
      <c r="A1056" t="s">
        <v>62</v>
      </c>
      <c r="B1056" t="s">
        <v>15396</v>
      </c>
      <c r="F1056" t="s">
        <v>15397</v>
      </c>
      <c r="I1056" t="s">
        <v>15398</v>
      </c>
      <c r="J1056" t="s">
        <v>66</v>
      </c>
      <c r="M1056" t="s">
        <v>67</v>
      </c>
      <c r="N1056" t="s">
        <v>68</v>
      </c>
      <c r="T1056" t="s">
        <v>15399</v>
      </c>
      <c r="U1056" t="s">
        <v>15400</v>
      </c>
      <c r="W1056" t="s">
        <v>15401</v>
      </c>
      <c r="X1056" t="s">
        <v>15402</v>
      </c>
      <c r="Y1056" t="s">
        <v>2209</v>
      </c>
      <c r="AB1056" t="s">
        <v>15403</v>
      </c>
      <c r="AC1056" t="s">
        <v>15404</v>
      </c>
      <c r="AE1056">
        <v>34</v>
      </c>
      <c r="AF1056">
        <v>1</v>
      </c>
      <c r="AG1056">
        <v>1</v>
      </c>
      <c r="AH1056">
        <v>8</v>
      </c>
      <c r="AI1056">
        <v>35</v>
      </c>
      <c r="AJ1056" t="s">
        <v>76</v>
      </c>
      <c r="AK1056" t="s">
        <v>77</v>
      </c>
      <c r="AL1056" t="s">
        <v>78</v>
      </c>
      <c r="AM1056" t="s">
        <v>79</v>
      </c>
      <c r="AN1056" t="s">
        <v>80</v>
      </c>
      <c r="AP1056" t="s">
        <v>81</v>
      </c>
      <c r="AQ1056" t="s">
        <v>82</v>
      </c>
      <c r="AR1056" s="1">
        <v>42536</v>
      </c>
      <c r="AS1056">
        <v>2015</v>
      </c>
      <c r="AT1056">
        <v>177</v>
      </c>
      <c r="AZ1056">
        <v>280</v>
      </c>
      <c r="BA1056">
        <v>287</v>
      </c>
      <c r="BC1056" t="s">
        <v>15405</v>
      </c>
      <c r="BE1056">
        <v>8</v>
      </c>
      <c r="BF1056" t="s">
        <v>84</v>
      </c>
      <c r="BG1056" t="s">
        <v>85</v>
      </c>
      <c r="BH1056" t="s">
        <v>15406</v>
      </c>
      <c r="BI1056" t="s">
        <v>15407</v>
      </c>
      <c r="BJ1056">
        <v>25660887</v>
      </c>
    </row>
    <row r="1057" spans="1:62">
      <c r="A1057" t="s">
        <v>62</v>
      </c>
      <c r="B1057" t="s">
        <v>15408</v>
      </c>
      <c r="F1057" t="s">
        <v>15409</v>
      </c>
      <c r="I1057" t="s">
        <v>15410</v>
      </c>
      <c r="J1057" t="s">
        <v>563</v>
      </c>
      <c r="M1057" t="s">
        <v>67</v>
      </c>
      <c r="N1057" t="s">
        <v>68</v>
      </c>
      <c r="T1057" t="s">
        <v>15411</v>
      </c>
      <c r="U1057" t="s">
        <v>15412</v>
      </c>
      <c r="W1057" t="s">
        <v>15413</v>
      </c>
      <c r="X1057" t="s">
        <v>15414</v>
      </c>
      <c r="Y1057" t="s">
        <v>6900</v>
      </c>
      <c r="AB1057" t="s">
        <v>15415</v>
      </c>
      <c r="AC1057" t="s">
        <v>15416</v>
      </c>
      <c r="AE1057">
        <v>73</v>
      </c>
      <c r="AF1057">
        <v>2</v>
      </c>
      <c r="AG1057">
        <v>2</v>
      </c>
      <c r="AH1057">
        <v>19</v>
      </c>
      <c r="AI1057">
        <v>22</v>
      </c>
      <c r="AJ1057" t="s">
        <v>15417</v>
      </c>
      <c r="AK1057" t="s">
        <v>537</v>
      </c>
      <c r="AL1057" t="s">
        <v>15418</v>
      </c>
      <c r="AM1057" t="s">
        <v>573</v>
      </c>
      <c r="AP1057" t="s">
        <v>574</v>
      </c>
      <c r="AQ1057" t="s">
        <v>575</v>
      </c>
      <c r="AR1057" s="1">
        <v>42533</v>
      </c>
      <c r="AS1057">
        <v>2015</v>
      </c>
      <c r="AT1057">
        <v>6</v>
      </c>
      <c r="BB1057">
        <v>417</v>
      </c>
      <c r="BC1057" t="s">
        <v>15419</v>
      </c>
      <c r="BE1057">
        <v>16</v>
      </c>
      <c r="BF1057" t="s">
        <v>577</v>
      </c>
      <c r="BG1057" t="s">
        <v>577</v>
      </c>
      <c r="BH1057" t="s">
        <v>15420</v>
      </c>
      <c r="BI1057" t="s">
        <v>15421</v>
      </c>
      <c r="BJ1057">
        <v>26124765</v>
      </c>
    </row>
    <row r="1058" spans="1:62">
      <c r="A1058" t="s">
        <v>62</v>
      </c>
      <c r="B1058" t="s">
        <v>15422</v>
      </c>
      <c r="F1058" t="s">
        <v>15423</v>
      </c>
      <c r="I1058" t="s">
        <v>15424</v>
      </c>
      <c r="J1058" t="s">
        <v>1895</v>
      </c>
      <c r="M1058" t="s">
        <v>67</v>
      </c>
      <c r="N1058" t="s">
        <v>68</v>
      </c>
      <c r="U1058" t="s">
        <v>15425</v>
      </c>
      <c r="W1058" t="s">
        <v>15426</v>
      </c>
      <c r="X1058" t="s">
        <v>15427</v>
      </c>
      <c r="Y1058" t="s">
        <v>15428</v>
      </c>
      <c r="AB1058" t="s">
        <v>15429</v>
      </c>
      <c r="AC1058" t="s">
        <v>15430</v>
      </c>
      <c r="AE1058">
        <v>61</v>
      </c>
      <c r="AF1058">
        <v>2</v>
      </c>
      <c r="AG1058">
        <v>2</v>
      </c>
      <c r="AH1058">
        <v>9</v>
      </c>
      <c r="AI1058">
        <v>15</v>
      </c>
      <c r="AJ1058" t="s">
        <v>1902</v>
      </c>
      <c r="AK1058" t="s">
        <v>1903</v>
      </c>
      <c r="AL1058" t="s">
        <v>1904</v>
      </c>
      <c r="AM1058" t="s">
        <v>1905</v>
      </c>
      <c r="AP1058" t="s">
        <v>1895</v>
      </c>
      <c r="AQ1058" t="s">
        <v>1906</v>
      </c>
      <c r="AR1058" s="1">
        <v>42532</v>
      </c>
      <c r="AS1058">
        <v>2015</v>
      </c>
      <c r="AT1058">
        <v>10</v>
      </c>
      <c r="AU1058">
        <v>6</v>
      </c>
      <c r="BB1058" t="s">
        <v>15431</v>
      </c>
      <c r="BC1058" t="s">
        <v>15432</v>
      </c>
      <c r="BE1058">
        <v>18</v>
      </c>
      <c r="BF1058" t="s">
        <v>610</v>
      </c>
      <c r="BG1058" t="s">
        <v>611</v>
      </c>
      <c r="BH1058" t="s">
        <v>15433</v>
      </c>
      <c r="BI1058" t="s">
        <v>15434</v>
      </c>
      <c r="BJ1058">
        <v>26067129</v>
      </c>
    </row>
    <row r="1059" spans="1:62">
      <c r="A1059" t="s">
        <v>62</v>
      </c>
      <c r="B1059" t="s">
        <v>15435</v>
      </c>
      <c r="F1059" t="s">
        <v>15436</v>
      </c>
      <c r="I1059" t="s">
        <v>15437</v>
      </c>
      <c r="J1059" t="s">
        <v>1895</v>
      </c>
      <c r="M1059" t="s">
        <v>67</v>
      </c>
      <c r="N1059" t="s">
        <v>68</v>
      </c>
      <c r="U1059" t="s">
        <v>15438</v>
      </c>
      <c r="W1059" t="s">
        <v>15439</v>
      </c>
      <c r="X1059" t="s">
        <v>15440</v>
      </c>
      <c r="Y1059" t="s">
        <v>1364</v>
      </c>
      <c r="AB1059" t="s">
        <v>15441</v>
      </c>
      <c r="AC1059" t="s">
        <v>15442</v>
      </c>
      <c r="AE1059">
        <v>41</v>
      </c>
      <c r="AF1059">
        <v>0</v>
      </c>
      <c r="AG1059">
        <v>0</v>
      </c>
      <c r="AH1059">
        <v>14</v>
      </c>
      <c r="AI1059">
        <v>20</v>
      </c>
      <c r="AJ1059" t="s">
        <v>1902</v>
      </c>
      <c r="AK1059" t="s">
        <v>1903</v>
      </c>
      <c r="AL1059" t="s">
        <v>1904</v>
      </c>
      <c r="AM1059" t="s">
        <v>1905</v>
      </c>
      <c r="AP1059" t="s">
        <v>1895</v>
      </c>
      <c r="AQ1059" t="s">
        <v>1906</v>
      </c>
      <c r="AR1059" s="1">
        <v>42531</v>
      </c>
      <c r="AS1059">
        <v>2015</v>
      </c>
      <c r="AT1059">
        <v>10</v>
      </c>
      <c r="AU1059">
        <v>6</v>
      </c>
      <c r="BB1059" t="s">
        <v>15443</v>
      </c>
      <c r="BC1059" t="s">
        <v>15444</v>
      </c>
      <c r="BE1059">
        <v>20</v>
      </c>
      <c r="BF1059" t="s">
        <v>610</v>
      </c>
      <c r="BG1059" t="s">
        <v>611</v>
      </c>
      <c r="BH1059" t="s">
        <v>15445</v>
      </c>
      <c r="BI1059" t="s">
        <v>15446</v>
      </c>
      <c r="BJ1059">
        <v>26061996</v>
      </c>
    </row>
    <row r="1060" spans="1:62">
      <c r="A1060" t="s">
        <v>62</v>
      </c>
      <c r="B1060" t="s">
        <v>15447</v>
      </c>
      <c r="F1060" t="s">
        <v>15448</v>
      </c>
      <c r="I1060" t="s">
        <v>15449</v>
      </c>
      <c r="J1060" t="s">
        <v>1895</v>
      </c>
      <c r="M1060" t="s">
        <v>67</v>
      </c>
      <c r="N1060" t="s">
        <v>68</v>
      </c>
      <c r="U1060" t="s">
        <v>15450</v>
      </c>
      <c r="W1060" t="s">
        <v>15451</v>
      </c>
      <c r="X1060" t="s">
        <v>15452</v>
      </c>
      <c r="Y1060" t="s">
        <v>3306</v>
      </c>
      <c r="AB1060" t="s">
        <v>15453</v>
      </c>
      <c r="AC1060" t="s">
        <v>15454</v>
      </c>
      <c r="AE1060">
        <v>61</v>
      </c>
      <c r="AF1060">
        <v>1</v>
      </c>
      <c r="AG1060">
        <v>1</v>
      </c>
      <c r="AH1060">
        <v>8</v>
      </c>
      <c r="AI1060">
        <v>8</v>
      </c>
      <c r="AJ1060" t="s">
        <v>1902</v>
      </c>
      <c r="AK1060" t="s">
        <v>1903</v>
      </c>
      <c r="AL1060" t="s">
        <v>1904</v>
      </c>
      <c r="AM1060" t="s">
        <v>1905</v>
      </c>
      <c r="AP1060" t="s">
        <v>1895</v>
      </c>
      <c r="AQ1060" t="s">
        <v>1906</v>
      </c>
      <c r="AR1060" s="1">
        <v>42531</v>
      </c>
      <c r="AS1060">
        <v>2015</v>
      </c>
      <c r="AT1060">
        <v>10</v>
      </c>
      <c r="AU1060">
        <v>6</v>
      </c>
      <c r="BB1060" t="s">
        <v>15455</v>
      </c>
      <c r="BC1060" t="s">
        <v>15456</v>
      </c>
      <c r="BE1060">
        <v>15</v>
      </c>
      <c r="BF1060" t="s">
        <v>610</v>
      </c>
      <c r="BG1060" t="s">
        <v>611</v>
      </c>
      <c r="BH1060" t="s">
        <v>15445</v>
      </c>
      <c r="BI1060" t="s">
        <v>15457</v>
      </c>
      <c r="BJ1060">
        <v>26061962</v>
      </c>
    </row>
    <row r="1061" spans="1:62">
      <c r="A1061" t="s">
        <v>62</v>
      </c>
      <c r="B1061" t="s">
        <v>15458</v>
      </c>
      <c r="F1061" t="s">
        <v>15459</v>
      </c>
      <c r="I1061" t="s">
        <v>15460</v>
      </c>
      <c r="J1061" t="s">
        <v>596</v>
      </c>
      <c r="M1061" t="s">
        <v>67</v>
      </c>
      <c r="N1061" t="s">
        <v>68</v>
      </c>
      <c r="U1061" t="s">
        <v>15461</v>
      </c>
      <c r="W1061" t="s">
        <v>15462</v>
      </c>
      <c r="X1061" t="s">
        <v>15463</v>
      </c>
      <c r="Y1061" t="s">
        <v>15464</v>
      </c>
      <c r="AB1061" t="s">
        <v>15465</v>
      </c>
      <c r="AC1061" t="s">
        <v>15466</v>
      </c>
      <c r="AE1061">
        <v>60</v>
      </c>
      <c r="AF1061">
        <v>0</v>
      </c>
      <c r="AG1061">
        <v>0</v>
      </c>
      <c r="AH1061">
        <v>11</v>
      </c>
      <c r="AI1061">
        <v>17</v>
      </c>
      <c r="AJ1061" t="s">
        <v>603</v>
      </c>
      <c r="AK1061" t="s">
        <v>604</v>
      </c>
      <c r="AL1061" t="s">
        <v>605</v>
      </c>
      <c r="AM1061" t="s">
        <v>606</v>
      </c>
      <c r="AP1061" t="s">
        <v>607</v>
      </c>
      <c r="AQ1061" t="s">
        <v>608</v>
      </c>
      <c r="AR1061" s="1">
        <v>42531</v>
      </c>
      <c r="AS1061">
        <v>2015</v>
      </c>
      <c r="AT1061">
        <v>5</v>
      </c>
      <c r="BB1061">
        <v>11254</v>
      </c>
      <c r="BC1061" t="s">
        <v>15467</v>
      </c>
      <c r="BE1061">
        <v>13</v>
      </c>
      <c r="BF1061" t="s">
        <v>610</v>
      </c>
      <c r="BG1061" t="s">
        <v>611</v>
      </c>
      <c r="BH1061" t="s">
        <v>15468</v>
      </c>
      <c r="BI1061" t="s">
        <v>15469</v>
      </c>
      <c r="BJ1061">
        <v>26059752</v>
      </c>
    </row>
    <row r="1062" spans="1:62">
      <c r="A1062" t="s">
        <v>62</v>
      </c>
      <c r="B1062" t="s">
        <v>15470</v>
      </c>
      <c r="F1062" t="s">
        <v>15471</v>
      </c>
      <c r="I1062" t="s">
        <v>15472</v>
      </c>
      <c r="J1062" t="s">
        <v>15473</v>
      </c>
      <c r="M1062" t="s">
        <v>67</v>
      </c>
      <c r="N1062" t="s">
        <v>68</v>
      </c>
      <c r="T1062" t="s">
        <v>15474</v>
      </c>
      <c r="U1062" t="s">
        <v>15475</v>
      </c>
      <c r="W1062" t="s">
        <v>15476</v>
      </c>
      <c r="X1062" t="s">
        <v>4743</v>
      </c>
      <c r="Y1062" t="s">
        <v>15477</v>
      </c>
      <c r="AB1062" t="s">
        <v>15478</v>
      </c>
      <c r="AC1062" t="s">
        <v>15479</v>
      </c>
      <c r="AE1062">
        <v>47</v>
      </c>
      <c r="AF1062">
        <v>0</v>
      </c>
      <c r="AG1062">
        <v>0</v>
      </c>
      <c r="AH1062">
        <v>7</v>
      </c>
      <c r="AI1062">
        <v>7</v>
      </c>
      <c r="AJ1062" t="s">
        <v>15480</v>
      </c>
      <c r="AK1062" t="s">
        <v>426</v>
      </c>
      <c r="AL1062" t="s">
        <v>15481</v>
      </c>
      <c r="AM1062" t="s">
        <v>15482</v>
      </c>
      <c r="AN1062" t="s">
        <v>15483</v>
      </c>
      <c r="AP1062" t="s">
        <v>15484</v>
      </c>
      <c r="AQ1062" t="s">
        <v>15485</v>
      </c>
      <c r="AR1062" s="1">
        <v>42531</v>
      </c>
      <c r="AS1062">
        <v>2015</v>
      </c>
      <c r="AT1062">
        <v>334</v>
      </c>
      <c r="AU1062">
        <v>2</v>
      </c>
      <c r="AZ1062">
        <v>310</v>
      </c>
      <c r="BA1062">
        <v>322</v>
      </c>
      <c r="BC1062" t="s">
        <v>15486</v>
      </c>
      <c r="BE1062">
        <v>13</v>
      </c>
      <c r="BF1062" t="s">
        <v>4692</v>
      </c>
      <c r="BG1062" t="s">
        <v>4692</v>
      </c>
      <c r="BH1062" t="s">
        <v>15487</v>
      </c>
      <c r="BI1062" t="s">
        <v>15488</v>
      </c>
      <c r="BJ1062">
        <v>25839408</v>
      </c>
    </row>
    <row r="1063" spans="1:62">
      <c r="A1063" t="s">
        <v>62</v>
      </c>
      <c r="B1063" t="s">
        <v>15489</v>
      </c>
      <c r="F1063" t="s">
        <v>15490</v>
      </c>
      <c r="I1063" t="s">
        <v>15491</v>
      </c>
      <c r="J1063" t="s">
        <v>2393</v>
      </c>
      <c r="M1063" t="s">
        <v>67</v>
      </c>
      <c r="N1063" t="s">
        <v>68</v>
      </c>
      <c r="T1063" t="s">
        <v>15492</v>
      </c>
      <c r="U1063" t="s">
        <v>15493</v>
      </c>
      <c r="W1063" t="s">
        <v>15494</v>
      </c>
      <c r="X1063" t="s">
        <v>15495</v>
      </c>
      <c r="Y1063" t="s">
        <v>15496</v>
      </c>
      <c r="AB1063" t="s">
        <v>15497</v>
      </c>
      <c r="AC1063" t="s">
        <v>15498</v>
      </c>
      <c r="AE1063">
        <v>32</v>
      </c>
      <c r="AF1063">
        <v>0</v>
      </c>
      <c r="AG1063">
        <v>0</v>
      </c>
      <c r="AH1063">
        <v>6</v>
      </c>
      <c r="AI1063">
        <v>7</v>
      </c>
      <c r="AJ1063" t="s">
        <v>112</v>
      </c>
      <c r="AK1063" t="s">
        <v>113</v>
      </c>
      <c r="AL1063" t="s">
        <v>114</v>
      </c>
      <c r="AM1063" t="s">
        <v>2401</v>
      </c>
      <c r="AN1063" t="s">
        <v>2402</v>
      </c>
      <c r="AP1063" t="s">
        <v>2393</v>
      </c>
      <c r="AQ1063" t="s">
        <v>2403</v>
      </c>
      <c r="AR1063" s="1">
        <v>42531</v>
      </c>
      <c r="AS1063">
        <v>2015</v>
      </c>
      <c r="AT1063">
        <v>564</v>
      </c>
      <c r="AU1063">
        <v>1</v>
      </c>
      <c r="AZ1063">
        <v>21</v>
      </c>
      <c r="BA1063">
        <v>28</v>
      </c>
      <c r="BC1063" t="s">
        <v>15499</v>
      </c>
      <c r="BE1063">
        <v>8</v>
      </c>
      <c r="BF1063" t="s">
        <v>332</v>
      </c>
      <c r="BG1063" t="s">
        <v>332</v>
      </c>
      <c r="BH1063" t="s">
        <v>15500</v>
      </c>
      <c r="BI1063" t="s">
        <v>15501</v>
      </c>
      <c r="BJ1063">
        <v>25796599</v>
      </c>
    </row>
    <row r="1064" spans="1:62">
      <c r="A1064" t="s">
        <v>62</v>
      </c>
      <c r="B1064" t="s">
        <v>15502</v>
      </c>
      <c r="F1064" t="s">
        <v>15503</v>
      </c>
      <c r="I1064" t="s">
        <v>15504</v>
      </c>
      <c r="J1064" t="s">
        <v>1895</v>
      </c>
      <c r="M1064" t="s">
        <v>67</v>
      </c>
      <c r="N1064" t="s">
        <v>68</v>
      </c>
      <c r="U1064" t="s">
        <v>15505</v>
      </c>
      <c r="W1064" t="s">
        <v>15506</v>
      </c>
      <c r="X1064" t="s">
        <v>15507</v>
      </c>
      <c r="Y1064" t="s">
        <v>15508</v>
      </c>
      <c r="AB1064" t="s">
        <v>15509</v>
      </c>
      <c r="AC1064" t="s">
        <v>15510</v>
      </c>
      <c r="AE1064">
        <v>54</v>
      </c>
      <c r="AF1064">
        <v>0</v>
      </c>
      <c r="AG1064">
        <v>0</v>
      </c>
      <c r="AH1064">
        <v>8</v>
      </c>
      <c r="AI1064">
        <v>8</v>
      </c>
      <c r="AJ1064" t="s">
        <v>1902</v>
      </c>
      <c r="AK1064" t="s">
        <v>1903</v>
      </c>
      <c r="AL1064" t="s">
        <v>1904</v>
      </c>
      <c r="AM1064" t="s">
        <v>1905</v>
      </c>
      <c r="AP1064" t="s">
        <v>1895</v>
      </c>
      <c r="AQ1064" t="s">
        <v>1906</v>
      </c>
      <c r="AR1064" s="1">
        <v>42530</v>
      </c>
      <c r="AS1064">
        <v>2015</v>
      </c>
      <c r="AT1064">
        <v>10</v>
      </c>
      <c r="AU1064">
        <v>6</v>
      </c>
      <c r="BB1064" t="s">
        <v>15511</v>
      </c>
      <c r="BC1064" t="s">
        <v>15512</v>
      </c>
      <c r="BE1064">
        <v>18</v>
      </c>
      <c r="BF1064" t="s">
        <v>610</v>
      </c>
      <c r="BG1064" t="s">
        <v>611</v>
      </c>
      <c r="BH1064" t="s">
        <v>15513</v>
      </c>
      <c r="BI1064" t="s">
        <v>15514</v>
      </c>
      <c r="BJ1064">
        <v>26057616</v>
      </c>
    </row>
    <row r="1065" spans="1:62">
      <c r="A1065" t="s">
        <v>62</v>
      </c>
      <c r="B1065" t="s">
        <v>15515</v>
      </c>
      <c r="F1065" t="s">
        <v>15516</v>
      </c>
      <c r="I1065" t="s">
        <v>15517</v>
      </c>
      <c r="J1065" t="s">
        <v>596</v>
      </c>
      <c r="M1065" t="s">
        <v>67</v>
      </c>
      <c r="N1065" t="s">
        <v>68</v>
      </c>
      <c r="U1065" t="s">
        <v>15518</v>
      </c>
      <c r="W1065" t="s">
        <v>15519</v>
      </c>
      <c r="X1065" t="s">
        <v>3552</v>
      </c>
      <c r="Y1065" t="s">
        <v>3553</v>
      </c>
      <c r="AB1065" t="s">
        <v>11507</v>
      </c>
      <c r="AC1065" t="s">
        <v>11508</v>
      </c>
      <c r="AE1065">
        <v>60</v>
      </c>
      <c r="AF1065">
        <v>2</v>
      </c>
      <c r="AG1065">
        <v>2</v>
      </c>
      <c r="AH1065">
        <v>16</v>
      </c>
      <c r="AI1065">
        <v>22</v>
      </c>
      <c r="AJ1065" t="s">
        <v>603</v>
      </c>
      <c r="AK1065" t="s">
        <v>604</v>
      </c>
      <c r="AL1065" t="s">
        <v>605</v>
      </c>
      <c r="AM1065" t="s">
        <v>606</v>
      </c>
      <c r="AP1065" t="s">
        <v>607</v>
      </c>
      <c r="AQ1065" t="s">
        <v>608</v>
      </c>
      <c r="AR1065" s="1">
        <v>42530</v>
      </c>
      <c r="AS1065">
        <v>2015</v>
      </c>
      <c r="AT1065">
        <v>5</v>
      </c>
      <c r="BB1065">
        <v>11093</v>
      </c>
      <c r="BC1065" t="s">
        <v>15520</v>
      </c>
      <c r="BE1065">
        <v>16</v>
      </c>
      <c r="BF1065" t="s">
        <v>610</v>
      </c>
      <c r="BG1065" t="s">
        <v>611</v>
      </c>
      <c r="BH1065" t="s">
        <v>15521</v>
      </c>
      <c r="BI1065" t="s">
        <v>15522</v>
      </c>
      <c r="BJ1065">
        <v>26057455</v>
      </c>
    </row>
    <row r="1066" spans="1:62">
      <c r="A1066" t="s">
        <v>62</v>
      </c>
      <c r="B1066" t="s">
        <v>15523</v>
      </c>
      <c r="F1066" t="s">
        <v>15524</v>
      </c>
      <c r="I1066" t="s">
        <v>15525</v>
      </c>
      <c r="J1066" t="s">
        <v>1895</v>
      </c>
      <c r="M1066" t="s">
        <v>67</v>
      </c>
      <c r="N1066" t="s">
        <v>68</v>
      </c>
      <c r="U1066" t="s">
        <v>15526</v>
      </c>
      <c r="W1066" t="s">
        <v>15527</v>
      </c>
      <c r="X1066" t="s">
        <v>15528</v>
      </c>
      <c r="Y1066" t="s">
        <v>15529</v>
      </c>
      <c r="AB1066" t="s">
        <v>15530</v>
      </c>
      <c r="AC1066" t="s">
        <v>15531</v>
      </c>
      <c r="AE1066">
        <v>82</v>
      </c>
      <c r="AF1066">
        <v>0</v>
      </c>
      <c r="AG1066">
        <v>0</v>
      </c>
      <c r="AH1066">
        <v>7</v>
      </c>
      <c r="AI1066">
        <v>7</v>
      </c>
      <c r="AJ1066" t="s">
        <v>1902</v>
      </c>
      <c r="AK1066" t="s">
        <v>1903</v>
      </c>
      <c r="AL1066" t="s">
        <v>1904</v>
      </c>
      <c r="AM1066" t="s">
        <v>1905</v>
      </c>
      <c r="AP1066" t="s">
        <v>1895</v>
      </c>
      <c r="AQ1066" t="s">
        <v>1906</v>
      </c>
      <c r="AR1066" s="1">
        <v>42529</v>
      </c>
      <c r="AS1066">
        <v>2015</v>
      </c>
      <c r="AT1066">
        <v>10</v>
      </c>
      <c r="AU1066">
        <v>6</v>
      </c>
      <c r="BB1066" t="s">
        <v>15532</v>
      </c>
      <c r="BC1066" t="s">
        <v>15533</v>
      </c>
      <c r="BE1066">
        <v>17</v>
      </c>
      <c r="BF1066" t="s">
        <v>610</v>
      </c>
      <c r="BG1066" t="s">
        <v>611</v>
      </c>
      <c r="BH1066" t="s">
        <v>15534</v>
      </c>
      <c r="BI1066" t="s">
        <v>15535</v>
      </c>
      <c r="BJ1066">
        <v>26053856</v>
      </c>
    </row>
    <row r="1067" spans="1:62">
      <c r="A1067" t="s">
        <v>62</v>
      </c>
      <c r="B1067" t="s">
        <v>15536</v>
      </c>
      <c r="F1067" t="s">
        <v>15537</v>
      </c>
      <c r="I1067" t="s">
        <v>15538</v>
      </c>
      <c r="J1067" t="s">
        <v>1895</v>
      </c>
      <c r="M1067" t="s">
        <v>67</v>
      </c>
      <c r="N1067" t="s">
        <v>68</v>
      </c>
      <c r="U1067" t="s">
        <v>15539</v>
      </c>
      <c r="W1067" t="s">
        <v>15540</v>
      </c>
      <c r="X1067" t="s">
        <v>3896</v>
      </c>
      <c r="Y1067" t="s">
        <v>6783</v>
      </c>
      <c r="AB1067" t="s">
        <v>6784</v>
      </c>
      <c r="AC1067" t="s">
        <v>15541</v>
      </c>
      <c r="AE1067">
        <v>51</v>
      </c>
      <c r="AF1067">
        <v>0</v>
      </c>
      <c r="AG1067">
        <v>0</v>
      </c>
      <c r="AH1067">
        <v>12</v>
      </c>
      <c r="AI1067">
        <v>12</v>
      </c>
      <c r="AJ1067" t="s">
        <v>1902</v>
      </c>
      <c r="AK1067" t="s">
        <v>1903</v>
      </c>
      <c r="AL1067" t="s">
        <v>1904</v>
      </c>
      <c r="AM1067" t="s">
        <v>1905</v>
      </c>
      <c r="AP1067" t="s">
        <v>1895</v>
      </c>
      <c r="AQ1067" t="s">
        <v>1906</v>
      </c>
      <c r="AR1067" s="1">
        <v>42526</v>
      </c>
      <c r="AS1067">
        <v>2015</v>
      </c>
      <c r="AT1067">
        <v>10</v>
      </c>
      <c r="AU1067">
        <v>6</v>
      </c>
      <c r="BB1067" t="s">
        <v>15542</v>
      </c>
      <c r="BC1067" t="s">
        <v>15543</v>
      </c>
      <c r="BE1067">
        <v>13</v>
      </c>
      <c r="BF1067" t="s">
        <v>610</v>
      </c>
      <c r="BG1067" t="s">
        <v>611</v>
      </c>
      <c r="BH1067" t="s">
        <v>15544</v>
      </c>
      <c r="BI1067" t="s">
        <v>15545</v>
      </c>
      <c r="BJ1067">
        <v>26046629</v>
      </c>
    </row>
    <row r="1068" spans="1:62">
      <c r="A1068" t="s">
        <v>62</v>
      </c>
      <c r="B1068" t="s">
        <v>15546</v>
      </c>
      <c r="F1068" t="s">
        <v>15547</v>
      </c>
      <c r="I1068" t="s">
        <v>15548</v>
      </c>
      <c r="J1068" t="s">
        <v>1895</v>
      </c>
      <c r="M1068" t="s">
        <v>67</v>
      </c>
      <c r="N1068" t="s">
        <v>68</v>
      </c>
      <c r="U1068" t="s">
        <v>15549</v>
      </c>
      <c r="W1068" t="s">
        <v>15550</v>
      </c>
      <c r="X1068" t="s">
        <v>15551</v>
      </c>
      <c r="Y1068" t="s">
        <v>15552</v>
      </c>
      <c r="AB1068" t="s">
        <v>15553</v>
      </c>
      <c r="AC1068" t="s">
        <v>15554</v>
      </c>
      <c r="AE1068">
        <v>54</v>
      </c>
      <c r="AF1068">
        <v>1</v>
      </c>
      <c r="AG1068">
        <v>1</v>
      </c>
      <c r="AH1068">
        <v>7</v>
      </c>
      <c r="AI1068">
        <v>8</v>
      </c>
      <c r="AJ1068" t="s">
        <v>1902</v>
      </c>
      <c r="AK1068" t="s">
        <v>1903</v>
      </c>
      <c r="AL1068" t="s">
        <v>1904</v>
      </c>
      <c r="AM1068" t="s">
        <v>1905</v>
      </c>
      <c r="AP1068" t="s">
        <v>1895</v>
      </c>
      <c r="AQ1068" t="s">
        <v>1906</v>
      </c>
      <c r="AR1068" s="1">
        <v>42526</v>
      </c>
      <c r="AS1068">
        <v>2015</v>
      </c>
      <c r="AT1068">
        <v>10</v>
      </c>
      <c r="AU1068">
        <v>6</v>
      </c>
      <c r="BB1068" t="s">
        <v>15555</v>
      </c>
      <c r="BC1068" t="s">
        <v>15556</v>
      </c>
      <c r="BE1068">
        <v>21</v>
      </c>
      <c r="BF1068" t="s">
        <v>610</v>
      </c>
      <c r="BG1068" t="s">
        <v>611</v>
      </c>
      <c r="BH1068" t="s">
        <v>15544</v>
      </c>
      <c r="BI1068" t="s">
        <v>15557</v>
      </c>
      <c r="BJ1068">
        <v>26046798</v>
      </c>
    </row>
    <row r="1069" spans="1:62">
      <c r="A1069" t="s">
        <v>62</v>
      </c>
      <c r="B1069" t="s">
        <v>15558</v>
      </c>
      <c r="F1069" t="s">
        <v>15559</v>
      </c>
      <c r="I1069" t="s">
        <v>15560</v>
      </c>
      <c r="J1069" t="s">
        <v>276</v>
      </c>
      <c r="M1069" t="s">
        <v>67</v>
      </c>
      <c r="N1069" t="s">
        <v>68</v>
      </c>
      <c r="T1069" t="s">
        <v>15561</v>
      </c>
      <c r="U1069" t="s">
        <v>15562</v>
      </c>
      <c r="W1069" t="s">
        <v>15563</v>
      </c>
      <c r="X1069" t="s">
        <v>15564</v>
      </c>
      <c r="Y1069" t="s">
        <v>1199</v>
      </c>
      <c r="AB1069" t="s">
        <v>15565</v>
      </c>
      <c r="AC1069" t="s">
        <v>15566</v>
      </c>
      <c r="AE1069">
        <v>32</v>
      </c>
      <c r="AF1069">
        <v>2</v>
      </c>
      <c r="AG1069">
        <v>2</v>
      </c>
      <c r="AH1069">
        <v>15</v>
      </c>
      <c r="AI1069">
        <v>48</v>
      </c>
      <c r="AJ1069" t="s">
        <v>76</v>
      </c>
      <c r="AK1069" t="s">
        <v>77</v>
      </c>
      <c r="AL1069" t="s">
        <v>78</v>
      </c>
      <c r="AM1069" t="s">
        <v>284</v>
      </c>
      <c r="AN1069" t="s">
        <v>285</v>
      </c>
      <c r="AP1069" t="s">
        <v>286</v>
      </c>
      <c r="AQ1069" t="s">
        <v>287</v>
      </c>
      <c r="AR1069" s="1">
        <v>42526</v>
      </c>
      <c r="AS1069">
        <v>2015</v>
      </c>
      <c r="AT1069">
        <v>123</v>
      </c>
      <c r="AZ1069">
        <v>297</v>
      </c>
      <c r="BA1069">
        <v>304</v>
      </c>
      <c r="BC1069" t="s">
        <v>15567</v>
      </c>
      <c r="BE1069">
        <v>8</v>
      </c>
      <c r="BF1069" t="s">
        <v>289</v>
      </c>
      <c r="BG1069" t="s">
        <v>290</v>
      </c>
      <c r="BH1069" t="s">
        <v>15568</v>
      </c>
      <c r="BI1069" t="s">
        <v>15569</v>
      </c>
      <c r="BJ1069">
        <v>25843862</v>
      </c>
    </row>
    <row r="1070" spans="1:62">
      <c r="A1070" t="s">
        <v>62</v>
      </c>
      <c r="B1070" t="s">
        <v>15570</v>
      </c>
      <c r="F1070" t="s">
        <v>15571</v>
      </c>
      <c r="I1070" t="s">
        <v>15572</v>
      </c>
      <c r="J1070" t="s">
        <v>13609</v>
      </c>
      <c r="M1070" t="s">
        <v>67</v>
      </c>
      <c r="N1070" t="s">
        <v>68</v>
      </c>
      <c r="T1070" t="s">
        <v>15573</v>
      </c>
      <c r="U1070" t="s">
        <v>15574</v>
      </c>
      <c r="W1070" t="s">
        <v>15575</v>
      </c>
      <c r="X1070" t="s">
        <v>2164</v>
      </c>
      <c r="Y1070" t="s">
        <v>6669</v>
      </c>
      <c r="AB1070" t="s">
        <v>12328</v>
      </c>
      <c r="AC1070" t="s">
        <v>15576</v>
      </c>
      <c r="AE1070">
        <v>37</v>
      </c>
      <c r="AF1070">
        <v>1</v>
      </c>
      <c r="AG1070">
        <v>1</v>
      </c>
      <c r="AH1070">
        <v>14</v>
      </c>
      <c r="AI1070">
        <v>16</v>
      </c>
      <c r="AJ1070" t="s">
        <v>76</v>
      </c>
      <c r="AK1070" t="s">
        <v>77</v>
      </c>
      <c r="AL1070" t="s">
        <v>78</v>
      </c>
      <c r="AM1070" t="s">
        <v>13617</v>
      </c>
      <c r="AN1070" t="s">
        <v>13618</v>
      </c>
      <c r="AP1070" t="s">
        <v>13609</v>
      </c>
      <c r="AQ1070" t="s">
        <v>13619</v>
      </c>
      <c r="AR1070" s="1">
        <v>42525</v>
      </c>
      <c r="AS1070">
        <v>2015</v>
      </c>
      <c r="AT1070">
        <v>33</v>
      </c>
      <c r="AU1070">
        <v>24</v>
      </c>
      <c r="AZ1070">
        <v>2764</v>
      </c>
      <c r="BA1070">
        <v>2770</v>
      </c>
      <c r="BC1070" t="s">
        <v>15577</v>
      </c>
      <c r="BE1070">
        <v>7</v>
      </c>
      <c r="BF1070" t="s">
        <v>13621</v>
      </c>
      <c r="BG1070" t="s">
        <v>13622</v>
      </c>
      <c r="BH1070" t="s">
        <v>15578</v>
      </c>
      <c r="BI1070" t="s">
        <v>15579</v>
      </c>
      <c r="BJ1070">
        <v>25921712</v>
      </c>
    </row>
    <row r="1071" spans="1:62">
      <c r="A1071" t="s">
        <v>62</v>
      </c>
      <c r="B1071" t="s">
        <v>15580</v>
      </c>
      <c r="F1071" t="s">
        <v>15581</v>
      </c>
      <c r="I1071" t="s">
        <v>15582</v>
      </c>
      <c r="J1071" t="s">
        <v>1961</v>
      </c>
      <c r="M1071" t="s">
        <v>67</v>
      </c>
      <c r="N1071" t="s">
        <v>68</v>
      </c>
      <c r="T1071" t="s">
        <v>15583</v>
      </c>
      <c r="U1071" t="s">
        <v>15584</v>
      </c>
      <c r="W1071" t="s">
        <v>15585</v>
      </c>
      <c r="X1071" t="s">
        <v>15586</v>
      </c>
      <c r="Y1071" t="s">
        <v>10191</v>
      </c>
      <c r="AB1071" t="s">
        <v>15587</v>
      </c>
      <c r="AC1071" t="s">
        <v>15588</v>
      </c>
      <c r="AE1071">
        <v>32</v>
      </c>
      <c r="AF1071">
        <v>0</v>
      </c>
      <c r="AG1071">
        <v>0</v>
      </c>
      <c r="AH1071">
        <v>9</v>
      </c>
      <c r="AI1071">
        <v>17</v>
      </c>
      <c r="AJ1071" t="s">
        <v>112</v>
      </c>
      <c r="AK1071" t="s">
        <v>113</v>
      </c>
      <c r="AL1071" t="s">
        <v>114</v>
      </c>
      <c r="AM1071" t="s">
        <v>1968</v>
      </c>
      <c r="AN1071" t="s">
        <v>1969</v>
      </c>
      <c r="AP1071" t="s">
        <v>1970</v>
      </c>
      <c r="AQ1071" t="s">
        <v>1971</v>
      </c>
      <c r="AR1071" s="1">
        <v>42525</v>
      </c>
      <c r="AS1071">
        <v>2015</v>
      </c>
      <c r="AT1071">
        <v>188</v>
      </c>
      <c r="AZ1071">
        <v>115</v>
      </c>
      <c r="BA1071">
        <v>121</v>
      </c>
      <c r="BC1071" t="s">
        <v>15589</v>
      </c>
      <c r="BE1071">
        <v>7</v>
      </c>
      <c r="BF1071" t="s">
        <v>1973</v>
      </c>
      <c r="BG1071" t="s">
        <v>473</v>
      </c>
      <c r="BH1071" t="s">
        <v>15590</v>
      </c>
      <c r="BI1071" t="s">
        <v>15591</v>
      </c>
    </row>
    <row r="1072" spans="1:62">
      <c r="A1072" t="s">
        <v>62</v>
      </c>
      <c r="B1072" t="s">
        <v>15592</v>
      </c>
      <c r="F1072" t="s">
        <v>15593</v>
      </c>
      <c r="I1072" t="s">
        <v>15594</v>
      </c>
      <c r="J1072" t="s">
        <v>596</v>
      </c>
      <c r="M1072" t="s">
        <v>67</v>
      </c>
      <c r="N1072" t="s">
        <v>68</v>
      </c>
      <c r="U1072" t="s">
        <v>15595</v>
      </c>
      <c r="W1072" t="s">
        <v>15596</v>
      </c>
      <c r="X1072" t="s">
        <v>5772</v>
      </c>
      <c r="Y1072" t="s">
        <v>5190</v>
      </c>
      <c r="AB1072" t="s">
        <v>15597</v>
      </c>
      <c r="AC1072" t="s">
        <v>15598</v>
      </c>
      <c r="AE1072">
        <v>57</v>
      </c>
      <c r="AF1072">
        <v>1</v>
      </c>
      <c r="AG1072">
        <v>2</v>
      </c>
      <c r="AH1072">
        <v>15</v>
      </c>
      <c r="AI1072">
        <v>21</v>
      </c>
      <c r="AJ1072" t="s">
        <v>603</v>
      </c>
      <c r="AK1072" t="s">
        <v>604</v>
      </c>
      <c r="AL1072" t="s">
        <v>605</v>
      </c>
      <c r="AM1072" t="s">
        <v>606</v>
      </c>
      <c r="AP1072" t="s">
        <v>607</v>
      </c>
      <c r="AQ1072" t="s">
        <v>608</v>
      </c>
      <c r="AR1072" s="1">
        <v>42524</v>
      </c>
      <c r="AS1072">
        <v>2015</v>
      </c>
      <c r="AT1072">
        <v>5</v>
      </c>
      <c r="BB1072">
        <v>10837</v>
      </c>
      <c r="BC1072" t="s">
        <v>15599</v>
      </c>
      <c r="BE1072">
        <v>15</v>
      </c>
      <c r="BF1072" t="s">
        <v>610</v>
      </c>
      <c r="BG1072" t="s">
        <v>611</v>
      </c>
      <c r="BH1072" t="s">
        <v>15600</v>
      </c>
      <c r="BI1072" t="s">
        <v>15601</v>
      </c>
      <c r="BJ1072">
        <v>26039925</v>
      </c>
    </row>
    <row r="1073" spans="1:62">
      <c r="A1073" t="s">
        <v>62</v>
      </c>
      <c r="B1073" t="s">
        <v>15602</v>
      </c>
      <c r="F1073" t="s">
        <v>15603</v>
      </c>
      <c r="I1073" t="s">
        <v>15604</v>
      </c>
      <c r="J1073" t="s">
        <v>9063</v>
      </c>
      <c r="M1073" t="s">
        <v>67</v>
      </c>
      <c r="N1073" t="s">
        <v>68</v>
      </c>
      <c r="T1073" t="s">
        <v>15605</v>
      </c>
      <c r="U1073" t="s">
        <v>15606</v>
      </c>
      <c r="W1073" t="s">
        <v>15607</v>
      </c>
      <c r="X1073" t="s">
        <v>9067</v>
      </c>
      <c r="Y1073" t="s">
        <v>1059</v>
      </c>
      <c r="AB1073" t="s">
        <v>15608</v>
      </c>
      <c r="AC1073" t="s">
        <v>15609</v>
      </c>
      <c r="AE1073">
        <v>48</v>
      </c>
      <c r="AF1073">
        <v>0</v>
      </c>
      <c r="AG1073">
        <v>0</v>
      </c>
      <c r="AH1073">
        <v>7</v>
      </c>
      <c r="AI1073">
        <v>7</v>
      </c>
      <c r="AJ1073" t="s">
        <v>112</v>
      </c>
      <c r="AK1073" t="s">
        <v>113</v>
      </c>
      <c r="AL1073" t="s">
        <v>114</v>
      </c>
      <c r="AM1073" t="s">
        <v>9070</v>
      </c>
      <c r="AN1073" t="s">
        <v>9071</v>
      </c>
      <c r="AP1073" t="s">
        <v>9072</v>
      </c>
      <c r="AQ1073" t="s">
        <v>9073</v>
      </c>
      <c r="AR1073" s="1">
        <v>42523</v>
      </c>
      <c r="AS1073">
        <v>2015</v>
      </c>
      <c r="AT1073">
        <v>204</v>
      </c>
      <c r="AZ1073">
        <v>21</v>
      </c>
      <c r="BA1073">
        <v>30</v>
      </c>
      <c r="BC1073" t="s">
        <v>15610</v>
      </c>
      <c r="BE1073">
        <v>10</v>
      </c>
      <c r="BF1073" t="s">
        <v>3784</v>
      </c>
      <c r="BG1073" t="s">
        <v>3784</v>
      </c>
      <c r="BH1073" t="s">
        <v>15611</v>
      </c>
      <c r="BI1073" t="s">
        <v>15612</v>
      </c>
      <c r="BJ1073">
        <v>25907991</v>
      </c>
    </row>
    <row r="1074" spans="1:62">
      <c r="A1074" t="s">
        <v>62</v>
      </c>
      <c r="B1074" t="s">
        <v>15613</v>
      </c>
      <c r="F1074" t="s">
        <v>15614</v>
      </c>
      <c r="I1074" t="s">
        <v>15615</v>
      </c>
      <c r="J1074" t="s">
        <v>9063</v>
      </c>
      <c r="M1074" t="s">
        <v>67</v>
      </c>
      <c r="N1074" t="s">
        <v>68</v>
      </c>
      <c r="T1074" t="s">
        <v>15616</v>
      </c>
      <c r="U1074" t="s">
        <v>15617</v>
      </c>
      <c r="W1074" t="s">
        <v>15618</v>
      </c>
      <c r="X1074" t="s">
        <v>12377</v>
      </c>
      <c r="Y1074" t="s">
        <v>2503</v>
      </c>
      <c r="AB1074" t="s">
        <v>15619</v>
      </c>
      <c r="AC1074" t="s">
        <v>15620</v>
      </c>
      <c r="AE1074">
        <v>31</v>
      </c>
      <c r="AF1074">
        <v>2</v>
      </c>
      <c r="AG1074">
        <v>2</v>
      </c>
      <c r="AH1074">
        <v>7</v>
      </c>
      <c r="AI1074">
        <v>8</v>
      </c>
      <c r="AJ1074" t="s">
        <v>112</v>
      </c>
      <c r="AK1074" t="s">
        <v>113</v>
      </c>
      <c r="AL1074" t="s">
        <v>114</v>
      </c>
      <c r="AM1074" t="s">
        <v>9070</v>
      </c>
      <c r="AN1074" t="s">
        <v>9071</v>
      </c>
      <c r="AP1074" t="s">
        <v>9072</v>
      </c>
      <c r="AQ1074" t="s">
        <v>9073</v>
      </c>
      <c r="AR1074" s="1">
        <v>42523</v>
      </c>
      <c r="AS1074">
        <v>2015</v>
      </c>
      <c r="AT1074">
        <v>204</v>
      </c>
      <c r="AZ1074">
        <v>58</v>
      </c>
      <c r="BA1074">
        <v>67</v>
      </c>
      <c r="BC1074" t="s">
        <v>15621</v>
      </c>
      <c r="BE1074">
        <v>10</v>
      </c>
      <c r="BF1074" t="s">
        <v>3784</v>
      </c>
      <c r="BG1074" t="s">
        <v>3784</v>
      </c>
      <c r="BH1074" t="s">
        <v>15611</v>
      </c>
      <c r="BI1074" t="s">
        <v>15622</v>
      </c>
      <c r="BJ1074">
        <v>25901935</v>
      </c>
    </row>
    <row r="1075" spans="1:62">
      <c r="A1075" t="s">
        <v>62</v>
      </c>
      <c r="B1075" t="s">
        <v>15623</v>
      </c>
      <c r="F1075" t="s">
        <v>15624</v>
      </c>
      <c r="I1075" t="s">
        <v>15625</v>
      </c>
      <c r="J1075" t="s">
        <v>15626</v>
      </c>
      <c r="M1075" t="s">
        <v>67</v>
      </c>
      <c r="N1075" t="s">
        <v>68</v>
      </c>
      <c r="T1075" t="s">
        <v>15627</v>
      </c>
      <c r="U1075" t="s">
        <v>15628</v>
      </c>
      <c r="W1075" t="s">
        <v>15629</v>
      </c>
      <c r="X1075" t="s">
        <v>15630</v>
      </c>
      <c r="Y1075" t="s">
        <v>6054</v>
      </c>
      <c r="AB1075" t="s">
        <v>15631</v>
      </c>
      <c r="AC1075" t="s">
        <v>15632</v>
      </c>
      <c r="AE1075">
        <v>55</v>
      </c>
      <c r="AF1075">
        <v>0</v>
      </c>
      <c r="AG1075">
        <v>0</v>
      </c>
      <c r="AH1075">
        <v>3</v>
      </c>
      <c r="AI1075">
        <v>3</v>
      </c>
      <c r="AJ1075" t="s">
        <v>15633</v>
      </c>
      <c r="AK1075" t="s">
        <v>15634</v>
      </c>
      <c r="AL1075" t="s">
        <v>15635</v>
      </c>
      <c r="AM1075" t="s">
        <v>15636</v>
      </c>
      <c r="AP1075" t="s">
        <v>15637</v>
      </c>
      <c r="AQ1075" t="s">
        <v>15638</v>
      </c>
      <c r="AR1075" t="s">
        <v>15639</v>
      </c>
      <c r="AS1075">
        <v>2015</v>
      </c>
      <c r="AT1075">
        <v>15</v>
      </c>
      <c r="AU1075">
        <v>2</v>
      </c>
      <c r="AZ1075">
        <v>305</v>
      </c>
      <c r="BA1075">
        <v>312</v>
      </c>
      <c r="BC1075" t="s">
        <v>15640</v>
      </c>
      <c r="BE1075">
        <v>8</v>
      </c>
      <c r="BF1075" t="s">
        <v>385</v>
      </c>
      <c r="BG1075" t="s">
        <v>385</v>
      </c>
      <c r="BH1075" t="s">
        <v>15641</v>
      </c>
      <c r="BI1075" t="s">
        <v>15642</v>
      </c>
    </row>
    <row r="1076" spans="1:62">
      <c r="A1076" t="s">
        <v>62</v>
      </c>
      <c r="B1076" t="s">
        <v>15643</v>
      </c>
      <c r="F1076" t="s">
        <v>15644</v>
      </c>
      <c r="I1076" t="s">
        <v>15645</v>
      </c>
      <c r="J1076" t="s">
        <v>7315</v>
      </c>
      <c r="M1076" t="s">
        <v>67</v>
      </c>
      <c r="N1076" t="s">
        <v>68</v>
      </c>
      <c r="T1076" t="s">
        <v>15646</v>
      </c>
      <c r="U1076" t="s">
        <v>15647</v>
      </c>
      <c r="W1076" t="s">
        <v>15648</v>
      </c>
      <c r="X1076" t="s">
        <v>15649</v>
      </c>
      <c r="Y1076" t="s">
        <v>10934</v>
      </c>
      <c r="AB1076" t="s">
        <v>15650</v>
      </c>
      <c r="AC1076" t="s">
        <v>15651</v>
      </c>
      <c r="AE1076">
        <v>32</v>
      </c>
      <c r="AF1076">
        <v>0</v>
      </c>
      <c r="AG1076">
        <v>0</v>
      </c>
      <c r="AH1076">
        <v>5</v>
      </c>
      <c r="AI1076">
        <v>5</v>
      </c>
      <c r="AJ1076" t="s">
        <v>6035</v>
      </c>
      <c r="AK1076" t="s">
        <v>6036</v>
      </c>
      <c r="AL1076" t="s">
        <v>6037</v>
      </c>
      <c r="AM1076" t="s">
        <v>7323</v>
      </c>
      <c r="AN1076" t="s">
        <v>7324</v>
      </c>
      <c r="AP1076" t="s">
        <v>7315</v>
      </c>
      <c r="AQ1076" t="s">
        <v>7325</v>
      </c>
      <c r="AR1076" t="s">
        <v>15639</v>
      </c>
      <c r="AS1076">
        <v>2015</v>
      </c>
      <c r="AT1076">
        <v>58</v>
      </c>
      <c r="AU1076">
        <v>6</v>
      </c>
      <c r="AZ1076">
        <v>323</v>
      </c>
      <c r="BA1076">
        <v>331</v>
      </c>
      <c r="BC1076" t="s">
        <v>15652</v>
      </c>
      <c r="BE1076">
        <v>9</v>
      </c>
      <c r="BF1076" t="s">
        <v>2536</v>
      </c>
      <c r="BG1076" t="s">
        <v>2536</v>
      </c>
      <c r="BH1076" t="s">
        <v>15653</v>
      </c>
      <c r="BI1076" t="s">
        <v>15654</v>
      </c>
      <c r="BJ1076">
        <v>26285093</v>
      </c>
    </row>
    <row r="1077" spans="1:62">
      <c r="A1077" t="s">
        <v>62</v>
      </c>
      <c r="B1077" t="s">
        <v>15655</v>
      </c>
      <c r="F1077" t="s">
        <v>15656</v>
      </c>
      <c r="I1077" t="s">
        <v>15657</v>
      </c>
      <c r="J1077" t="s">
        <v>15658</v>
      </c>
      <c r="M1077" t="s">
        <v>67</v>
      </c>
      <c r="N1077" t="s">
        <v>977</v>
      </c>
      <c r="T1077" t="s">
        <v>15659</v>
      </c>
      <c r="U1077" t="s">
        <v>15660</v>
      </c>
      <c r="W1077" t="s">
        <v>15661</v>
      </c>
      <c r="X1077" t="s">
        <v>15662</v>
      </c>
      <c r="Y1077" t="s">
        <v>15663</v>
      </c>
      <c r="AB1077" t="s">
        <v>15664</v>
      </c>
      <c r="AC1077" t="s">
        <v>15665</v>
      </c>
      <c r="AE1077">
        <v>108</v>
      </c>
      <c r="AF1077">
        <v>2</v>
      </c>
      <c r="AG1077">
        <v>2</v>
      </c>
      <c r="AH1077">
        <v>13</v>
      </c>
      <c r="AI1077">
        <v>14</v>
      </c>
      <c r="AJ1077" t="s">
        <v>304</v>
      </c>
      <c r="AK1077" t="s">
        <v>305</v>
      </c>
      <c r="AL1077" t="s">
        <v>306</v>
      </c>
      <c r="AM1077" t="s">
        <v>15666</v>
      </c>
      <c r="AN1077" t="s">
        <v>15667</v>
      </c>
      <c r="AP1077" t="s">
        <v>15668</v>
      </c>
      <c r="AQ1077" t="s">
        <v>15669</v>
      </c>
      <c r="AR1077" t="s">
        <v>15639</v>
      </c>
      <c r="AS1077">
        <v>2015</v>
      </c>
      <c r="AT1077">
        <v>35</v>
      </c>
      <c r="AU1077">
        <v>2</v>
      </c>
      <c r="AZ1077">
        <v>269</v>
      </c>
      <c r="BA1077">
        <v>280</v>
      </c>
      <c r="BC1077" t="s">
        <v>15670</v>
      </c>
      <c r="BE1077">
        <v>12</v>
      </c>
      <c r="BF1077" t="s">
        <v>2435</v>
      </c>
      <c r="BG1077" t="s">
        <v>2435</v>
      </c>
      <c r="BH1077" t="s">
        <v>15671</v>
      </c>
      <c r="BI1077" t="s">
        <v>15672</v>
      </c>
      <c r="BJ1077">
        <v>24083451</v>
      </c>
    </row>
    <row r="1078" spans="1:62">
      <c r="A1078" t="s">
        <v>62</v>
      </c>
      <c r="B1078" t="s">
        <v>15673</v>
      </c>
      <c r="F1078" t="s">
        <v>15674</v>
      </c>
      <c r="I1078" t="s">
        <v>15675</v>
      </c>
      <c r="J1078" t="s">
        <v>9234</v>
      </c>
      <c r="M1078" t="s">
        <v>67</v>
      </c>
      <c r="N1078" t="s">
        <v>68</v>
      </c>
      <c r="U1078" t="s">
        <v>15676</v>
      </c>
      <c r="W1078" t="s">
        <v>15677</v>
      </c>
      <c r="X1078" t="s">
        <v>15678</v>
      </c>
      <c r="Y1078" t="s">
        <v>2784</v>
      </c>
      <c r="AB1078" t="s">
        <v>15679</v>
      </c>
      <c r="AC1078" t="s">
        <v>15680</v>
      </c>
      <c r="AE1078">
        <v>36</v>
      </c>
      <c r="AF1078">
        <v>0</v>
      </c>
      <c r="AG1078">
        <v>0</v>
      </c>
      <c r="AH1078">
        <v>3</v>
      </c>
      <c r="AI1078">
        <v>3</v>
      </c>
      <c r="AJ1078" t="s">
        <v>9241</v>
      </c>
      <c r="AK1078" t="s">
        <v>9242</v>
      </c>
      <c r="AL1078" t="s">
        <v>9243</v>
      </c>
      <c r="AM1078" t="s">
        <v>9244</v>
      </c>
      <c r="AN1078" t="s">
        <v>9245</v>
      </c>
      <c r="AP1078" t="s">
        <v>9246</v>
      </c>
      <c r="AQ1078" t="s">
        <v>9247</v>
      </c>
      <c r="AR1078" t="s">
        <v>15639</v>
      </c>
      <c r="AS1078">
        <v>2015</v>
      </c>
      <c r="AT1078">
        <v>65</v>
      </c>
      <c r="AV1078">
        <v>6</v>
      </c>
      <c r="AZ1078">
        <v>1860</v>
      </c>
      <c r="BA1078">
        <v>1865</v>
      </c>
      <c r="BC1078" t="s">
        <v>15681</v>
      </c>
      <c r="BE1078">
        <v>6</v>
      </c>
      <c r="BF1078" t="s">
        <v>848</v>
      </c>
      <c r="BG1078" t="s">
        <v>848</v>
      </c>
      <c r="BH1078" t="s">
        <v>15682</v>
      </c>
      <c r="BI1078" t="s">
        <v>15683</v>
      </c>
      <c r="BJ1078">
        <v>25762725</v>
      </c>
    </row>
    <row r="1079" spans="1:62">
      <c r="A1079" t="s">
        <v>62</v>
      </c>
      <c r="B1079" t="s">
        <v>15684</v>
      </c>
      <c r="F1079" t="s">
        <v>15685</v>
      </c>
      <c r="I1079" t="s">
        <v>15686</v>
      </c>
      <c r="J1079" t="s">
        <v>9234</v>
      </c>
      <c r="M1079" t="s">
        <v>67</v>
      </c>
      <c r="N1079" t="s">
        <v>68</v>
      </c>
      <c r="U1079" t="s">
        <v>15687</v>
      </c>
      <c r="W1079" t="s">
        <v>15688</v>
      </c>
      <c r="X1079" t="s">
        <v>15689</v>
      </c>
      <c r="Y1079" t="s">
        <v>15690</v>
      </c>
      <c r="AB1079" t="s">
        <v>15691</v>
      </c>
      <c r="AC1079" t="s">
        <v>15692</v>
      </c>
      <c r="AE1079">
        <v>41</v>
      </c>
      <c r="AF1079">
        <v>0</v>
      </c>
      <c r="AG1079">
        <v>0</v>
      </c>
      <c r="AH1079">
        <v>1</v>
      </c>
      <c r="AI1079">
        <v>1</v>
      </c>
      <c r="AJ1079" t="s">
        <v>9241</v>
      </c>
      <c r="AK1079" t="s">
        <v>9242</v>
      </c>
      <c r="AL1079" t="s">
        <v>9243</v>
      </c>
      <c r="AM1079" t="s">
        <v>9244</v>
      </c>
      <c r="AN1079" t="s">
        <v>9245</v>
      </c>
      <c r="AP1079" t="s">
        <v>9246</v>
      </c>
      <c r="AQ1079" t="s">
        <v>9247</v>
      </c>
      <c r="AR1079" t="s">
        <v>15639</v>
      </c>
      <c r="AS1079">
        <v>2015</v>
      </c>
      <c r="AT1079">
        <v>65</v>
      </c>
      <c r="AV1079">
        <v>6</v>
      </c>
      <c r="AZ1079">
        <v>1986</v>
      </c>
      <c r="BA1079">
        <v>1991</v>
      </c>
      <c r="BC1079" t="s">
        <v>15693</v>
      </c>
      <c r="BE1079">
        <v>6</v>
      </c>
      <c r="BF1079" t="s">
        <v>848</v>
      </c>
      <c r="BG1079" t="s">
        <v>848</v>
      </c>
      <c r="BH1079" t="s">
        <v>15682</v>
      </c>
      <c r="BI1079" t="s">
        <v>15694</v>
      </c>
      <c r="BJ1079">
        <v>25807977</v>
      </c>
    </row>
    <row r="1080" spans="1:62">
      <c r="A1080" t="s">
        <v>62</v>
      </c>
      <c r="B1080" t="s">
        <v>15695</v>
      </c>
      <c r="F1080" t="s">
        <v>15696</v>
      </c>
      <c r="I1080" t="s">
        <v>15697</v>
      </c>
      <c r="J1080" t="s">
        <v>1341</v>
      </c>
      <c r="M1080" t="s">
        <v>67</v>
      </c>
      <c r="N1080" t="s">
        <v>68</v>
      </c>
      <c r="T1080" t="s">
        <v>15698</v>
      </c>
      <c r="U1080" t="s">
        <v>15699</v>
      </c>
      <c r="W1080" t="s">
        <v>15700</v>
      </c>
      <c r="X1080" t="s">
        <v>1376</v>
      </c>
      <c r="Y1080" t="s">
        <v>1377</v>
      </c>
      <c r="AB1080" t="s">
        <v>15701</v>
      </c>
      <c r="AC1080" t="s">
        <v>15702</v>
      </c>
      <c r="AE1080">
        <v>24</v>
      </c>
      <c r="AF1080">
        <v>0</v>
      </c>
      <c r="AG1080">
        <v>0</v>
      </c>
      <c r="AH1080">
        <v>9</v>
      </c>
      <c r="AI1080">
        <v>9</v>
      </c>
      <c r="AJ1080" t="s">
        <v>358</v>
      </c>
      <c r="AK1080" t="s">
        <v>359</v>
      </c>
      <c r="AL1080" t="s">
        <v>360</v>
      </c>
      <c r="AM1080" t="s">
        <v>1349</v>
      </c>
      <c r="AN1080" t="s">
        <v>1350</v>
      </c>
      <c r="AP1080" t="s">
        <v>1341</v>
      </c>
      <c r="AQ1080" t="s">
        <v>1351</v>
      </c>
      <c r="AR1080" t="s">
        <v>15639</v>
      </c>
      <c r="AS1080">
        <v>2015</v>
      </c>
      <c r="AT1080">
        <v>134</v>
      </c>
      <c r="AU1080">
        <v>3</v>
      </c>
      <c r="AZ1080">
        <v>293</v>
      </c>
      <c r="BA1080">
        <v>299</v>
      </c>
      <c r="BC1080" t="s">
        <v>15703</v>
      </c>
      <c r="BE1080">
        <v>7</v>
      </c>
      <c r="BF1080" t="s">
        <v>1353</v>
      </c>
      <c r="BG1080" t="s">
        <v>1354</v>
      </c>
      <c r="BH1080" t="s">
        <v>15704</v>
      </c>
      <c r="BI1080" t="s">
        <v>15705</v>
      </c>
    </row>
    <row r="1081" spans="1:62">
      <c r="A1081" t="s">
        <v>62</v>
      </c>
      <c r="B1081" t="s">
        <v>15706</v>
      </c>
      <c r="F1081" t="s">
        <v>15707</v>
      </c>
      <c r="I1081" t="s">
        <v>15708</v>
      </c>
      <c r="J1081" t="s">
        <v>15709</v>
      </c>
      <c r="M1081" t="s">
        <v>67</v>
      </c>
      <c r="N1081" t="s">
        <v>68</v>
      </c>
      <c r="T1081" t="s">
        <v>15710</v>
      </c>
      <c r="U1081" t="s">
        <v>15711</v>
      </c>
      <c r="W1081" t="s">
        <v>15712</v>
      </c>
      <c r="X1081" t="s">
        <v>15713</v>
      </c>
      <c r="Y1081" t="s">
        <v>3553</v>
      </c>
      <c r="AB1081" t="s">
        <v>15714</v>
      </c>
      <c r="AC1081" t="s">
        <v>15715</v>
      </c>
      <c r="AE1081">
        <v>54</v>
      </c>
      <c r="AF1081">
        <v>0</v>
      </c>
      <c r="AG1081">
        <v>0</v>
      </c>
      <c r="AH1081">
        <v>8</v>
      </c>
      <c r="AI1081">
        <v>8</v>
      </c>
      <c r="AJ1081" t="s">
        <v>6127</v>
      </c>
      <c r="AK1081" t="s">
        <v>6128</v>
      </c>
      <c r="AL1081" t="s">
        <v>6129</v>
      </c>
      <c r="AM1081" t="s">
        <v>15716</v>
      </c>
      <c r="AN1081" t="s">
        <v>15717</v>
      </c>
      <c r="AP1081" t="s">
        <v>15709</v>
      </c>
      <c r="AQ1081" t="s">
        <v>15718</v>
      </c>
      <c r="AR1081" t="s">
        <v>15639</v>
      </c>
      <c r="AS1081">
        <v>2015</v>
      </c>
      <c r="AT1081">
        <v>70</v>
      </c>
      <c r="AU1081">
        <v>6</v>
      </c>
      <c r="AZ1081">
        <v>760</v>
      </c>
      <c r="BA1081">
        <v>770</v>
      </c>
      <c r="BC1081" t="s">
        <v>15719</v>
      </c>
      <c r="BE1081">
        <v>11</v>
      </c>
      <c r="BF1081" t="s">
        <v>3337</v>
      </c>
      <c r="BG1081" t="s">
        <v>3338</v>
      </c>
      <c r="BH1081" t="s">
        <v>15720</v>
      </c>
      <c r="BI1081" t="s">
        <v>15721</v>
      </c>
    </row>
    <row r="1082" spans="1:62">
      <c r="A1082" t="s">
        <v>62</v>
      </c>
      <c r="B1082" t="s">
        <v>15722</v>
      </c>
      <c r="F1082" t="s">
        <v>15723</v>
      </c>
      <c r="I1082" t="s">
        <v>15724</v>
      </c>
      <c r="J1082" t="s">
        <v>10929</v>
      </c>
      <c r="M1082" t="s">
        <v>67</v>
      </c>
      <c r="N1082" t="s">
        <v>68</v>
      </c>
      <c r="T1082" t="s">
        <v>15725</v>
      </c>
      <c r="U1082" t="s">
        <v>15726</v>
      </c>
      <c r="W1082" t="s">
        <v>15727</v>
      </c>
      <c r="X1082" t="s">
        <v>15728</v>
      </c>
      <c r="Y1082" t="s">
        <v>15729</v>
      </c>
      <c r="AB1082" t="s">
        <v>15730</v>
      </c>
      <c r="AC1082" t="s">
        <v>15731</v>
      </c>
      <c r="AE1082">
        <v>49</v>
      </c>
      <c r="AF1082">
        <v>0</v>
      </c>
      <c r="AG1082">
        <v>0</v>
      </c>
      <c r="AH1082">
        <v>11</v>
      </c>
      <c r="AI1082">
        <v>11</v>
      </c>
      <c r="AJ1082" t="s">
        <v>10937</v>
      </c>
      <c r="AK1082" t="s">
        <v>10938</v>
      </c>
      <c r="AL1082" t="s">
        <v>10939</v>
      </c>
      <c r="AM1082" t="s">
        <v>10940</v>
      </c>
      <c r="AN1082" t="s">
        <v>10941</v>
      </c>
      <c r="AP1082" t="s">
        <v>10942</v>
      </c>
      <c r="AQ1082" t="s">
        <v>10943</v>
      </c>
      <c r="AR1082" t="s">
        <v>15639</v>
      </c>
      <c r="AS1082">
        <v>2015</v>
      </c>
      <c r="AT1082">
        <v>18</v>
      </c>
      <c r="AU1082">
        <v>2</v>
      </c>
      <c r="AZ1082">
        <v>197</v>
      </c>
      <c r="BA1082">
        <v>203</v>
      </c>
      <c r="BC1082" t="s">
        <v>15732</v>
      </c>
      <c r="BE1082">
        <v>7</v>
      </c>
      <c r="BF1082" t="s">
        <v>830</v>
      </c>
      <c r="BG1082" t="s">
        <v>830</v>
      </c>
      <c r="BH1082" t="s">
        <v>15733</v>
      </c>
      <c r="BI1082" t="s">
        <v>15734</v>
      </c>
    </row>
    <row r="1083" spans="1:62">
      <c r="A1083" t="s">
        <v>62</v>
      </c>
      <c r="B1083" t="s">
        <v>15735</v>
      </c>
      <c r="F1083" t="s">
        <v>15736</v>
      </c>
      <c r="I1083" t="s">
        <v>15737</v>
      </c>
      <c r="J1083" t="s">
        <v>14126</v>
      </c>
      <c r="M1083" t="s">
        <v>67</v>
      </c>
      <c r="N1083" t="s">
        <v>68</v>
      </c>
      <c r="U1083" t="s">
        <v>15738</v>
      </c>
      <c r="W1083" t="s">
        <v>15739</v>
      </c>
      <c r="X1083" t="s">
        <v>15740</v>
      </c>
      <c r="Y1083" t="s">
        <v>1059</v>
      </c>
      <c r="AB1083" t="s">
        <v>15741</v>
      </c>
      <c r="AC1083" t="s">
        <v>15742</v>
      </c>
      <c r="AE1083">
        <v>56</v>
      </c>
      <c r="AF1083">
        <v>3</v>
      </c>
      <c r="AG1083">
        <v>3</v>
      </c>
      <c r="AH1083">
        <v>8</v>
      </c>
      <c r="AI1083">
        <v>8</v>
      </c>
      <c r="AJ1083" t="s">
        <v>9241</v>
      </c>
      <c r="AK1083" t="s">
        <v>9242</v>
      </c>
      <c r="AL1083" t="s">
        <v>9243</v>
      </c>
      <c r="AM1083" t="s">
        <v>14131</v>
      </c>
      <c r="AN1083" t="s">
        <v>14132</v>
      </c>
      <c r="AP1083" t="s">
        <v>14133</v>
      </c>
      <c r="AQ1083" t="s">
        <v>14134</v>
      </c>
      <c r="AR1083" t="s">
        <v>15639</v>
      </c>
      <c r="AS1083">
        <v>2015</v>
      </c>
      <c r="AT1083">
        <v>96</v>
      </c>
      <c r="AV1083">
        <v>6</v>
      </c>
      <c r="AZ1083">
        <v>1276</v>
      </c>
      <c r="BA1083">
        <v>1286</v>
      </c>
      <c r="BC1083" t="s">
        <v>15743</v>
      </c>
      <c r="BE1083">
        <v>11</v>
      </c>
      <c r="BF1083" t="s">
        <v>14136</v>
      </c>
      <c r="BG1083" t="s">
        <v>14136</v>
      </c>
      <c r="BH1083" t="s">
        <v>15744</v>
      </c>
      <c r="BI1083" t="s">
        <v>15745</v>
      </c>
      <c r="BJ1083">
        <v>25614594</v>
      </c>
    </row>
    <row r="1084" spans="1:62">
      <c r="A1084" t="s">
        <v>62</v>
      </c>
      <c r="B1084" t="s">
        <v>15746</v>
      </c>
      <c r="F1084" t="s">
        <v>15747</v>
      </c>
      <c r="I1084" t="s">
        <v>15748</v>
      </c>
      <c r="J1084" t="s">
        <v>15749</v>
      </c>
      <c r="M1084" t="s">
        <v>67</v>
      </c>
      <c r="N1084" t="s">
        <v>68</v>
      </c>
      <c r="T1084" t="s">
        <v>15750</v>
      </c>
      <c r="U1084" t="s">
        <v>15751</v>
      </c>
      <c r="W1084" t="s">
        <v>15752</v>
      </c>
      <c r="X1084" t="s">
        <v>10913</v>
      </c>
      <c r="Y1084" t="s">
        <v>15753</v>
      </c>
      <c r="Z1084" t="s">
        <v>10915</v>
      </c>
      <c r="AA1084" t="s">
        <v>10916</v>
      </c>
      <c r="AB1084" t="s">
        <v>15754</v>
      </c>
      <c r="AC1084" t="s">
        <v>15755</v>
      </c>
      <c r="AE1084">
        <v>17</v>
      </c>
      <c r="AF1084">
        <v>0</v>
      </c>
      <c r="AG1084">
        <v>0</v>
      </c>
      <c r="AH1084">
        <v>2</v>
      </c>
      <c r="AI1084">
        <v>2</v>
      </c>
      <c r="AJ1084" t="s">
        <v>425</v>
      </c>
      <c r="AK1084" t="s">
        <v>426</v>
      </c>
      <c r="AL1084" t="s">
        <v>427</v>
      </c>
      <c r="AM1084" t="s">
        <v>15756</v>
      </c>
      <c r="AN1084" t="s">
        <v>15757</v>
      </c>
      <c r="AP1084" t="s">
        <v>15758</v>
      </c>
      <c r="AQ1084" t="s">
        <v>15759</v>
      </c>
      <c r="AR1084" s="1">
        <v>42522</v>
      </c>
      <c r="AS1084">
        <v>2015</v>
      </c>
      <c r="AT1084">
        <v>426</v>
      </c>
      <c r="AU1084">
        <v>1</v>
      </c>
      <c r="AZ1084">
        <v>138</v>
      </c>
      <c r="BA1084">
        <v>171</v>
      </c>
      <c r="BC1084" t="s">
        <v>15760</v>
      </c>
      <c r="BE1084">
        <v>34</v>
      </c>
      <c r="BF1084" t="s">
        <v>15761</v>
      </c>
      <c r="BG1084" t="s">
        <v>1405</v>
      </c>
      <c r="BH1084" t="s">
        <v>15762</v>
      </c>
      <c r="BI1084" t="s">
        <v>15763</v>
      </c>
    </row>
    <row r="1085" spans="1:62">
      <c r="A1085" t="s">
        <v>62</v>
      </c>
      <c r="B1085" t="s">
        <v>15764</v>
      </c>
      <c r="F1085" t="s">
        <v>15765</v>
      </c>
      <c r="I1085" t="s">
        <v>15766</v>
      </c>
      <c r="J1085" t="s">
        <v>9151</v>
      </c>
      <c r="M1085" t="s">
        <v>67</v>
      </c>
      <c r="N1085" t="s">
        <v>68</v>
      </c>
      <c r="T1085" t="s">
        <v>15767</v>
      </c>
      <c r="U1085" t="s">
        <v>15768</v>
      </c>
      <c r="W1085" t="s">
        <v>15769</v>
      </c>
      <c r="X1085" t="s">
        <v>9465</v>
      </c>
      <c r="Y1085" t="s">
        <v>1496</v>
      </c>
      <c r="AB1085" t="s">
        <v>15770</v>
      </c>
      <c r="AC1085" t="s">
        <v>15771</v>
      </c>
      <c r="AE1085">
        <v>55</v>
      </c>
      <c r="AF1085">
        <v>0</v>
      </c>
      <c r="AG1085">
        <v>0</v>
      </c>
      <c r="AH1085">
        <v>18</v>
      </c>
      <c r="AI1085">
        <v>18</v>
      </c>
      <c r="AJ1085" t="s">
        <v>112</v>
      </c>
      <c r="AK1085" t="s">
        <v>113</v>
      </c>
      <c r="AL1085" t="s">
        <v>114</v>
      </c>
      <c r="AM1085" t="s">
        <v>9159</v>
      </c>
      <c r="AP1085" t="s">
        <v>9160</v>
      </c>
      <c r="AQ1085" t="s">
        <v>9161</v>
      </c>
      <c r="AR1085" t="s">
        <v>15639</v>
      </c>
      <c r="AS1085">
        <v>2015</v>
      </c>
      <c r="AT1085">
        <v>16</v>
      </c>
      <c r="AZ1085">
        <v>58</v>
      </c>
      <c r="BA1085">
        <v>73</v>
      </c>
      <c r="BC1085" t="s">
        <v>15772</v>
      </c>
      <c r="BE1085">
        <v>16</v>
      </c>
      <c r="BF1085" t="s">
        <v>200</v>
      </c>
      <c r="BG1085" t="s">
        <v>200</v>
      </c>
      <c r="BH1085" t="s">
        <v>15773</v>
      </c>
      <c r="BI1085" t="s">
        <v>15774</v>
      </c>
    </row>
    <row r="1086" spans="1:62">
      <c r="A1086" t="s">
        <v>62</v>
      </c>
      <c r="B1086" t="s">
        <v>15775</v>
      </c>
      <c r="F1086" t="s">
        <v>15776</v>
      </c>
      <c r="I1086" t="s">
        <v>15777</v>
      </c>
      <c r="J1086" t="s">
        <v>15778</v>
      </c>
      <c r="M1086" t="s">
        <v>67</v>
      </c>
      <c r="N1086" t="s">
        <v>68</v>
      </c>
      <c r="T1086" t="s">
        <v>15779</v>
      </c>
      <c r="U1086" t="s">
        <v>15780</v>
      </c>
      <c r="W1086" t="s">
        <v>15781</v>
      </c>
      <c r="X1086" t="s">
        <v>15782</v>
      </c>
      <c r="Y1086" t="s">
        <v>6206</v>
      </c>
      <c r="AB1086" t="s">
        <v>15783</v>
      </c>
      <c r="AC1086" t="s">
        <v>15784</v>
      </c>
      <c r="AE1086">
        <v>43</v>
      </c>
      <c r="AF1086">
        <v>0</v>
      </c>
      <c r="AG1086">
        <v>0</v>
      </c>
      <c r="AH1086">
        <v>6</v>
      </c>
      <c r="AI1086">
        <v>6</v>
      </c>
      <c r="AJ1086" t="s">
        <v>15785</v>
      </c>
      <c r="AK1086" t="s">
        <v>15786</v>
      </c>
      <c r="AL1086" t="s">
        <v>15787</v>
      </c>
      <c r="AM1086" t="s">
        <v>15788</v>
      </c>
      <c r="AN1086" t="s">
        <v>15789</v>
      </c>
      <c r="AP1086" t="s">
        <v>15790</v>
      </c>
      <c r="AQ1086" t="s">
        <v>15791</v>
      </c>
      <c r="AR1086" t="s">
        <v>15639</v>
      </c>
      <c r="AS1086">
        <v>2015</v>
      </c>
      <c r="AT1086">
        <v>94</v>
      </c>
      <c r="AU1086">
        <v>2</v>
      </c>
      <c r="AZ1086">
        <v>177</v>
      </c>
      <c r="BA1086">
        <v>186</v>
      </c>
      <c r="BE1086">
        <v>10</v>
      </c>
      <c r="BF1086" t="s">
        <v>332</v>
      </c>
      <c r="BG1086" t="s">
        <v>332</v>
      </c>
      <c r="BH1086" t="s">
        <v>15792</v>
      </c>
      <c r="BI1086" t="s">
        <v>15793</v>
      </c>
      <c r="BJ1086">
        <v>26174665</v>
      </c>
    </row>
    <row r="1087" spans="1:62">
      <c r="A1087" t="s">
        <v>62</v>
      </c>
      <c r="B1087" t="s">
        <v>15794</v>
      </c>
      <c r="F1087" t="s">
        <v>15795</v>
      </c>
      <c r="I1087" t="s">
        <v>15796</v>
      </c>
      <c r="J1087" t="s">
        <v>15778</v>
      </c>
      <c r="M1087" t="s">
        <v>67</v>
      </c>
      <c r="N1087" t="s">
        <v>68</v>
      </c>
      <c r="T1087" t="s">
        <v>15797</v>
      </c>
      <c r="U1087" t="s">
        <v>15798</v>
      </c>
      <c r="W1087" t="s">
        <v>15799</v>
      </c>
      <c r="X1087" t="s">
        <v>15800</v>
      </c>
      <c r="Y1087" t="s">
        <v>15801</v>
      </c>
      <c r="AB1087" t="s">
        <v>15802</v>
      </c>
      <c r="AC1087" t="s">
        <v>15803</v>
      </c>
      <c r="AE1087">
        <v>30</v>
      </c>
      <c r="AF1087">
        <v>0</v>
      </c>
      <c r="AG1087">
        <v>0</v>
      </c>
      <c r="AH1087">
        <v>17</v>
      </c>
      <c r="AI1087">
        <v>17</v>
      </c>
      <c r="AJ1087" t="s">
        <v>15785</v>
      </c>
      <c r="AK1087" t="s">
        <v>15786</v>
      </c>
      <c r="AL1087" t="s">
        <v>15787</v>
      </c>
      <c r="AM1087" t="s">
        <v>15788</v>
      </c>
      <c r="AN1087" t="s">
        <v>15789</v>
      </c>
      <c r="AP1087" t="s">
        <v>15790</v>
      </c>
      <c r="AQ1087" t="s">
        <v>15791</v>
      </c>
      <c r="AR1087" t="s">
        <v>15639</v>
      </c>
      <c r="AS1087">
        <v>2015</v>
      </c>
      <c r="AT1087">
        <v>94</v>
      </c>
      <c r="AU1087">
        <v>2</v>
      </c>
      <c r="AZ1087">
        <v>261</v>
      </c>
      <c r="BA1087">
        <v>270</v>
      </c>
      <c r="BE1087">
        <v>10</v>
      </c>
      <c r="BF1087" t="s">
        <v>332</v>
      </c>
      <c r="BG1087" t="s">
        <v>332</v>
      </c>
      <c r="BH1087" t="s">
        <v>15792</v>
      </c>
      <c r="BI1087" t="s">
        <v>15804</v>
      </c>
      <c r="BJ1087">
        <v>26174673</v>
      </c>
    </row>
    <row r="1088" spans="1:62">
      <c r="A1088" t="s">
        <v>62</v>
      </c>
      <c r="B1088" t="s">
        <v>15805</v>
      </c>
      <c r="F1088" t="s">
        <v>15806</v>
      </c>
      <c r="I1088" t="s">
        <v>15807</v>
      </c>
      <c r="J1088" t="s">
        <v>5440</v>
      </c>
      <c r="M1088" t="s">
        <v>67</v>
      </c>
      <c r="N1088" t="s">
        <v>68</v>
      </c>
      <c r="T1088" t="s">
        <v>15808</v>
      </c>
      <c r="U1088" t="s">
        <v>15809</v>
      </c>
      <c r="W1088" t="s">
        <v>15810</v>
      </c>
      <c r="X1088" t="s">
        <v>5366</v>
      </c>
      <c r="Y1088" t="s">
        <v>15811</v>
      </c>
      <c r="AB1088" t="s">
        <v>12620</v>
      </c>
      <c r="AC1088" t="s">
        <v>5369</v>
      </c>
      <c r="AE1088">
        <v>37</v>
      </c>
      <c r="AF1088">
        <v>0</v>
      </c>
      <c r="AG1088">
        <v>0</v>
      </c>
      <c r="AH1088">
        <v>12</v>
      </c>
      <c r="AI1088">
        <v>14</v>
      </c>
      <c r="AJ1088" t="s">
        <v>5350</v>
      </c>
      <c r="AK1088" t="s">
        <v>5351</v>
      </c>
      <c r="AL1088" t="s">
        <v>5352</v>
      </c>
      <c r="AM1088" t="s">
        <v>5448</v>
      </c>
      <c r="AP1088" t="s">
        <v>5440</v>
      </c>
      <c r="AQ1088" t="s">
        <v>5449</v>
      </c>
      <c r="AR1088" t="s">
        <v>15639</v>
      </c>
      <c r="AS1088">
        <v>2015</v>
      </c>
      <c r="AT1088">
        <v>20</v>
      </c>
      <c r="AU1088">
        <v>6</v>
      </c>
      <c r="AZ1088">
        <v>10141</v>
      </c>
      <c r="BA1088">
        <v>10153</v>
      </c>
      <c r="BC1088" t="s">
        <v>15812</v>
      </c>
      <c r="BE1088">
        <v>13</v>
      </c>
      <c r="BF1088" t="s">
        <v>5451</v>
      </c>
      <c r="BG1088" t="s">
        <v>2573</v>
      </c>
      <c r="BH1088" t="s">
        <v>15813</v>
      </c>
      <c r="BI1088" t="s">
        <v>15814</v>
      </c>
      <c r="BJ1088">
        <v>26039337</v>
      </c>
    </row>
    <row r="1089" spans="1:62">
      <c r="A1089" t="s">
        <v>62</v>
      </c>
      <c r="B1089" t="s">
        <v>15815</v>
      </c>
      <c r="F1089" t="s">
        <v>15816</v>
      </c>
      <c r="I1089" t="s">
        <v>15817</v>
      </c>
      <c r="J1089" t="s">
        <v>15818</v>
      </c>
      <c r="M1089" t="s">
        <v>67</v>
      </c>
      <c r="N1089" t="s">
        <v>68</v>
      </c>
      <c r="T1089" t="s">
        <v>15819</v>
      </c>
      <c r="U1089" t="s">
        <v>15820</v>
      </c>
      <c r="W1089" t="s">
        <v>15821</v>
      </c>
      <c r="X1089" t="s">
        <v>15822</v>
      </c>
      <c r="Y1089" t="s">
        <v>191</v>
      </c>
      <c r="AE1089">
        <v>25</v>
      </c>
      <c r="AF1089">
        <v>0</v>
      </c>
      <c r="AG1089">
        <v>0</v>
      </c>
      <c r="AH1089">
        <v>6</v>
      </c>
      <c r="AI1089">
        <v>6</v>
      </c>
      <c r="AJ1089" t="s">
        <v>15823</v>
      </c>
      <c r="AK1089" t="s">
        <v>3714</v>
      </c>
      <c r="AL1089" t="s">
        <v>15824</v>
      </c>
      <c r="AM1089" t="s">
        <v>15825</v>
      </c>
      <c r="AN1089" t="s">
        <v>15826</v>
      </c>
      <c r="AP1089" t="s">
        <v>15827</v>
      </c>
      <c r="AQ1089" t="s">
        <v>15828</v>
      </c>
      <c r="AR1089" t="s">
        <v>15639</v>
      </c>
      <c r="AS1089">
        <v>2015</v>
      </c>
      <c r="AT1089">
        <v>61</v>
      </c>
      <c r="AU1089">
        <v>3</v>
      </c>
      <c r="AZ1089">
        <v>228</v>
      </c>
      <c r="BA1089">
        <v>232</v>
      </c>
      <c r="BE1089">
        <v>5</v>
      </c>
      <c r="BF1089" t="s">
        <v>3904</v>
      </c>
      <c r="BG1089" t="s">
        <v>3904</v>
      </c>
      <c r="BH1089" t="s">
        <v>15829</v>
      </c>
      <c r="BI1089" t="s">
        <v>15830</v>
      </c>
      <c r="BJ1089">
        <v>26226959</v>
      </c>
    </row>
    <row r="1090" spans="1:62">
      <c r="A1090" t="s">
        <v>62</v>
      </c>
      <c r="B1090" t="s">
        <v>15831</v>
      </c>
      <c r="F1090" t="s">
        <v>15832</v>
      </c>
      <c r="I1090" t="s">
        <v>15833</v>
      </c>
      <c r="J1090" t="s">
        <v>9408</v>
      </c>
      <c r="M1090" t="s">
        <v>67</v>
      </c>
      <c r="N1090" t="s">
        <v>68</v>
      </c>
      <c r="T1090" t="s">
        <v>15834</v>
      </c>
      <c r="U1090" t="s">
        <v>15835</v>
      </c>
      <c r="W1090" t="s">
        <v>15836</v>
      </c>
      <c r="X1090" t="s">
        <v>15837</v>
      </c>
      <c r="Y1090" t="s">
        <v>15838</v>
      </c>
      <c r="AB1090" t="s">
        <v>15839</v>
      </c>
      <c r="AC1090" t="s">
        <v>15840</v>
      </c>
      <c r="AE1090">
        <v>49</v>
      </c>
      <c r="AF1090">
        <v>0</v>
      </c>
      <c r="AG1090">
        <v>0</v>
      </c>
      <c r="AH1090">
        <v>16</v>
      </c>
      <c r="AI1090">
        <v>20</v>
      </c>
      <c r="AJ1090" t="s">
        <v>136</v>
      </c>
      <c r="AK1090" t="s">
        <v>77</v>
      </c>
      <c r="AL1090" t="s">
        <v>137</v>
      </c>
      <c r="AM1090" t="s">
        <v>9415</v>
      </c>
      <c r="AN1090" t="s">
        <v>9416</v>
      </c>
      <c r="AP1090" t="s">
        <v>9417</v>
      </c>
      <c r="AQ1090" t="s">
        <v>9418</v>
      </c>
      <c r="AR1090" t="s">
        <v>15639</v>
      </c>
      <c r="AS1090">
        <v>2015</v>
      </c>
      <c r="AT1090">
        <v>60</v>
      </c>
      <c r="AZ1090">
        <v>225</v>
      </c>
      <c r="BA1090">
        <v>233</v>
      </c>
      <c r="BC1090" t="s">
        <v>15841</v>
      </c>
      <c r="BE1090">
        <v>9</v>
      </c>
      <c r="BF1090" t="s">
        <v>9420</v>
      </c>
      <c r="BG1090" t="s">
        <v>9421</v>
      </c>
      <c r="BH1090" t="s">
        <v>15842</v>
      </c>
      <c r="BI1090" t="s">
        <v>15843</v>
      </c>
    </row>
    <row r="1091" spans="1:62">
      <c r="A1091" t="s">
        <v>62</v>
      </c>
      <c r="B1091" t="s">
        <v>15844</v>
      </c>
      <c r="F1091" t="s">
        <v>15845</v>
      </c>
      <c r="I1091" t="s">
        <v>15846</v>
      </c>
      <c r="J1091" t="s">
        <v>7454</v>
      </c>
      <c r="M1091" t="s">
        <v>67</v>
      </c>
      <c r="N1091" t="s">
        <v>68</v>
      </c>
      <c r="T1091" t="s">
        <v>15847</v>
      </c>
      <c r="U1091" t="s">
        <v>15848</v>
      </c>
      <c r="W1091" t="s">
        <v>15849</v>
      </c>
      <c r="X1091" t="s">
        <v>4333</v>
      </c>
      <c r="Y1091" t="s">
        <v>4334</v>
      </c>
      <c r="AB1091" t="s">
        <v>15850</v>
      </c>
      <c r="AC1091" t="s">
        <v>15851</v>
      </c>
      <c r="AE1091">
        <v>50</v>
      </c>
      <c r="AF1091">
        <v>0</v>
      </c>
      <c r="AG1091">
        <v>0</v>
      </c>
      <c r="AH1091">
        <v>6</v>
      </c>
      <c r="AI1091">
        <v>7</v>
      </c>
      <c r="AJ1091" t="s">
        <v>7387</v>
      </c>
      <c r="AK1091" t="s">
        <v>7388</v>
      </c>
      <c r="AL1091" t="s">
        <v>7389</v>
      </c>
      <c r="AM1091" t="s">
        <v>7462</v>
      </c>
      <c r="AN1091" t="s">
        <v>7463</v>
      </c>
      <c r="AP1091" t="s">
        <v>7454</v>
      </c>
      <c r="AQ1091" t="s">
        <v>7464</v>
      </c>
      <c r="AR1091" t="s">
        <v>15639</v>
      </c>
      <c r="AS1091">
        <v>2015</v>
      </c>
      <c r="AT1091">
        <v>50</v>
      </c>
      <c r="AU1091">
        <v>6</v>
      </c>
      <c r="AZ1091">
        <v>789</v>
      </c>
      <c r="BA1091">
        <v>796</v>
      </c>
      <c r="BE1091">
        <v>8</v>
      </c>
      <c r="BF1091" t="s">
        <v>1973</v>
      </c>
      <c r="BG1091" t="s">
        <v>473</v>
      </c>
      <c r="BH1091" t="s">
        <v>15852</v>
      </c>
      <c r="BI1091" t="s">
        <v>15853</v>
      </c>
    </row>
    <row r="1092" spans="1:62">
      <c r="A1092" t="s">
        <v>62</v>
      </c>
      <c r="B1092" t="s">
        <v>15854</v>
      </c>
      <c r="F1092" t="s">
        <v>15855</v>
      </c>
      <c r="I1092" t="s">
        <v>15856</v>
      </c>
      <c r="J1092" t="s">
        <v>5060</v>
      </c>
      <c r="M1092" t="s">
        <v>67</v>
      </c>
      <c r="N1092" t="s">
        <v>68</v>
      </c>
      <c r="T1092" t="s">
        <v>15857</v>
      </c>
      <c r="U1092" t="s">
        <v>15858</v>
      </c>
      <c r="W1092" t="s">
        <v>15859</v>
      </c>
      <c r="X1092" t="s">
        <v>15860</v>
      </c>
      <c r="Y1092" t="s">
        <v>15861</v>
      </c>
      <c r="AB1092" t="s">
        <v>15862</v>
      </c>
      <c r="AC1092" t="s">
        <v>15863</v>
      </c>
      <c r="AE1092">
        <v>63</v>
      </c>
      <c r="AF1092">
        <v>1</v>
      </c>
      <c r="AG1092">
        <v>1</v>
      </c>
      <c r="AH1092">
        <v>22</v>
      </c>
      <c r="AI1092">
        <v>27</v>
      </c>
      <c r="AJ1092" t="s">
        <v>358</v>
      </c>
      <c r="AK1092" t="s">
        <v>359</v>
      </c>
      <c r="AL1092" t="s">
        <v>360</v>
      </c>
      <c r="AM1092" t="s">
        <v>5068</v>
      </c>
      <c r="AN1092" t="s">
        <v>5069</v>
      </c>
      <c r="AP1092" t="s">
        <v>5060</v>
      </c>
      <c r="AQ1092" t="s">
        <v>5070</v>
      </c>
      <c r="AR1092" t="s">
        <v>15639</v>
      </c>
      <c r="AS1092">
        <v>2015</v>
      </c>
      <c r="AT1092">
        <v>43</v>
      </c>
      <c r="AU1092">
        <v>6</v>
      </c>
      <c r="AZ1092">
        <v>872</v>
      </c>
      <c r="BA1092">
        <v>880</v>
      </c>
      <c r="BC1092" t="s">
        <v>15864</v>
      </c>
      <c r="BE1092">
        <v>9</v>
      </c>
      <c r="BF1092" t="s">
        <v>5072</v>
      </c>
      <c r="BG1092" t="s">
        <v>5073</v>
      </c>
      <c r="BH1092" t="s">
        <v>15865</v>
      </c>
      <c r="BI1092" t="s">
        <v>15866</v>
      </c>
    </row>
    <row r="1093" spans="1:62">
      <c r="A1093" t="s">
        <v>62</v>
      </c>
      <c r="B1093" t="s">
        <v>15867</v>
      </c>
      <c r="F1093" t="s">
        <v>15868</v>
      </c>
      <c r="I1093" t="s">
        <v>15869</v>
      </c>
      <c r="J1093" t="s">
        <v>15870</v>
      </c>
      <c r="M1093" t="s">
        <v>67</v>
      </c>
      <c r="N1093" t="s">
        <v>68</v>
      </c>
      <c r="T1093" t="s">
        <v>15871</v>
      </c>
      <c r="U1093" t="s">
        <v>15872</v>
      </c>
      <c r="W1093" t="s">
        <v>15873</v>
      </c>
      <c r="X1093" t="s">
        <v>15874</v>
      </c>
      <c r="Y1093" t="s">
        <v>7803</v>
      </c>
      <c r="AB1093" t="s">
        <v>15875</v>
      </c>
      <c r="AC1093" t="s">
        <v>15876</v>
      </c>
      <c r="AE1093">
        <v>23</v>
      </c>
      <c r="AF1093">
        <v>0</v>
      </c>
      <c r="AG1093">
        <v>0</v>
      </c>
      <c r="AH1093">
        <v>4</v>
      </c>
      <c r="AI1093">
        <v>4</v>
      </c>
      <c r="AJ1093" t="s">
        <v>15877</v>
      </c>
      <c r="AK1093" t="s">
        <v>3714</v>
      </c>
      <c r="AL1093" t="s">
        <v>15878</v>
      </c>
      <c r="AM1093" t="s">
        <v>15879</v>
      </c>
      <c r="AN1093" t="s">
        <v>15880</v>
      </c>
      <c r="AP1093" t="s">
        <v>15881</v>
      </c>
      <c r="AQ1093" t="s">
        <v>15882</v>
      </c>
      <c r="AR1093" t="s">
        <v>15639</v>
      </c>
      <c r="AS1093">
        <v>2015</v>
      </c>
      <c r="AT1093">
        <v>77</v>
      </c>
      <c r="AU1093">
        <v>6</v>
      </c>
      <c r="AZ1093">
        <v>653</v>
      </c>
      <c r="BA1093">
        <v>660</v>
      </c>
      <c r="BC1093" t="s">
        <v>15883</v>
      </c>
      <c r="BE1093">
        <v>8</v>
      </c>
      <c r="BF1093" t="s">
        <v>667</v>
      </c>
      <c r="BG1093" t="s">
        <v>667</v>
      </c>
      <c r="BH1093" t="s">
        <v>15884</v>
      </c>
      <c r="BI1093" t="s">
        <v>15885</v>
      </c>
      <c r="BJ1093">
        <v>25649849</v>
      </c>
    </row>
    <row r="1094" spans="1:62">
      <c r="A1094" t="s">
        <v>62</v>
      </c>
      <c r="B1094" t="s">
        <v>15886</v>
      </c>
      <c r="F1094" t="s">
        <v>15887</v>
      </c>
      <c r="I1094" t="s">
        <v>15888</v>
      </c>
      <c r="J1094" t="s">
        <v>15889</v>
      </c>
      <c r="M1094" t="s">
        <v>67</v>
      </c>
      <c r="N1094" t="s">
        <v>68</v>
      </c>
      <c r="T1094" t="s">
        <v>15890</v>
      </c>
      <c r="U1094" t="s">
        <v>15891</v>
      </c>
      <c r="W1094" t="s">
        <v>15892</v>
      </c>
      <c r="X1094" t="s">
        <v>15893</v>
      </c>
      <c r="Y1094" t="s">
        <v>15894</v>
      </c>
      <c r="AB1094" t="s">
        <v>15895</v>
      </c>
      <c r="AC1094" t="s">
        <v>15896</v>
      </c>
      <c r="AE1094">
        <v>65</v>
      </c>
      <c r="AF1094">
        <v>0</v>
      </c>
      <c r="AG1094">
        <v>0</v>
      </c>
      <c r="AH1094">
        <v>3</v>
      </c>
      <c r="AI1094">
        <v>3</v>
      </c>
      <c r="AJ1094" t="s">
        <v>15897</v>
      </c>
      <c r="AK1094" t="s">
        <v>9175</v>
      </c>
      <c r="AL1094" t="s">
        <v>15898</v>
      </c>
      <c r="AM1094" t="s">
        <v>15899</v>
      </c>
      <c r="AP1094" t="s">
        <v>15900</v>
      </c>
      <c r="AQ1094" t="s">
        <v>15901</v>
      </c>
      <c r="AR1094" t="s">
        <v>15639</v>
      </c>
      <c r="AS1094">
        <v>2015</v>
      </c>
      <c r="AT1094">
        <v>47</v>
      </c>
      <c r="AU1094">
        <v>3</v>
      </c>
      <c r="AZ1094">
        <v>847</v>
      </c>
      <c r="BA1094">
        <v>855</v>
      </c>
      <c r="BE1094">
        <v>9</v>
      </c>
      <c r="BF1094" t="s">
        <v>808</v>
      </c>
      <c r="BG1094" t="s">
        <v>808</v>
      </c>
      <c r="BH1094" t="s">
        <v>15902</v>
      </c>
      <c r="BI1094" t="s">
        <v>15903</v>
      </c>
    </row>
    <row r="1095" spans="1:62">
      <c r="A1095" t="s">
        <v>62</v>
      </c>
      <c r="B1095" t="s">
        <v>15904</v>
      </c>
      <c r="F1095" t="s">
        <v>15905</v>
      </c>
      <c r="I1095" t="s">
        <v>15906</v>
      </c>
      <c r="J1095" t="s">
        <v>1895</v>
      </c>
      <c r="M1095" t="s">
        <v>67</v>
      </c>
      <c r="N1095" t="s">
        <v>68</v>
      </c>
      <c r="U1095" t="s">
        <v>15907</v>
      </c>
      <c r="W1095" t="s">
        <v>15908</v>
      </c>
      <c r="X1095" t="s">
        <v>15463</v>
      </c>
      <c r="Y1095" t="s">
        <v>15909</v>
      </c>
      <c r="AB1095" t="s">
        <v>15910</v>
      </c>
      <c r="AC1095" t="s">
        <v>15911</v>
      </c>
      <c r="AE1095">
        <v>37</v>
      </c>
      <c r="AF1095">
        <v>0</v>
      </c>
      <c r="AG1095">
        <v>0</v>
      </c>
      <c r="AH1095">
        <v>10</v>
      </c>
      <c r="AI1095">
        <v>19</v>
      </c>
      <c r="AJ1095" t="s">
        <v>1902</v>
      </c>
      <c r="AK1095" t="s">
        <v>1903</v>
      </c>
      <c r="AL1095" t="s">
        <v>1904</v>
      </c>
      <c r="AM1095" t="s">
        <v>1905</v>
      </c>
      <c r="AP1095" t="s">
        <v>1895</v>
      </c>
      <c r="AQ1095" t="s">
        <v>1906</v>
      </c>
      <c r="AR1095" s="1">
        <v>42522</v>
      </c>
      <c r="AS1095">
        <v>2015</v>
      </c>
      <c r="AT1095">
        <v>10</v>
      </c>
      <c r="AU1095">
        <v>6</v>
      </c>
      <c r="BB1095" t="s">
        <v>15912</v>
      </c>
      <c r="BC1095" t="s">
        <v>15913</v>
      </c>
      <c r="BE1095">
        <v>15</v>
      </c>
      <c r="BF1095" t="s">
        <v>610</v>
      </c>
      <c r="BG1095" t="s">
        <v>611</v>
      </c>
      <c r="BH1095" t="s">
        <v>15914</v>
      </c>
      <c r="BI1095" t="s">
        <v>15915</v>
      </c>
      <c r="BJ1095">
        <v>26030903</v>
      </c>
    </row>
    <row r="1096" spans="1:62">
      <c r="A1096" t="s">
        <v>62</v>
      </c>
      <c r="B1096" t="s">
        <v>15916</v>
      </c>
      <c r="F1096" t="s">
        <v>15917</v>
      </c>
      <c r="I1096" t="s">
        <v>15918</v>
      </c>
      <c r="J1096" t="s">
        <v>1895</v>
      </c>
      <c r="M1096" t="s">
        <v>67</v>
      </c>
      <c r="N1096" t="s">
        <v>68</v>
      </c>
      <c r="U1096" t="s">
        <v>15919</v>
      </c>
      <c r="W1096" t="s">
        <v>15920</v>
      </c>
      <c r="X1096" t="s">
        <v>6861</v>
      </c>
      <c r="Y1096" t="s">
        <v>6862</v>
      </c>
      <c r="AB1096" t="s">
        <v>15921</v>
      </c>
      <c r="AC1096" t="s">
        <v>15922</v>
      </c>
      <c r="AE1096">
        <v>74</v>
      </c>
      <c r="AF1096">
        <v>0</v>
      </c>
      <c r="AG1096">
        <v>0</v>
      </c>
      <c r="AH1096">
        <v>8</v>
      </c>
      <c r="AI1096">
        <v>8</v>
      </c>
      <c r="AJ1096" t="s">
        <v>1902</v>
      </c>
      <c r="AK1096" t="s">
        <v>1903</v>
      </c>
      <c r="AL1096" t="s">
        <v>1904</v>
      </c>
      <c r="AM1096" t="s">
        <v>1905</v>
      </c>
      <c r="AP1096" t="s">
        <v>1895</v>
      </c>
      <c r="AQ1096" t="s">
        <v>1906</v>
      </c>
      <c r="AR1096" s="1">
        <v>42522</v>
      </c>
      <c r="AS1096">
        <v>2015</v>
      </c>
      <c r="AT1096">
        <v>10</v>
      </c>
      <c r="AU1096">
        <v>6</v>
      </c>
      <c r="BB1096" t="s">
        <v>15923</v>
      </c>
      <c r="BC1096" t="s">
        <v>15924</v>
      </c>
      <c r="BE1096">
        <v>14</v>
      </c>
      <c r="BF1096" t="s">
        <v>610</v>
      </c>
      <c r="BG1096" t="s">
        <v>611</v>
      </c>
      <c r="BH1096" t="s">
        <v>15914</v>
      </c>
      <c r="BI1096" t="s">
        <v>15925</v>
      </c>
      <c r="BJ1096">
        <v>26030766</v>
      </c>
    </row>
    <row r="1097" spans="1:62">
      <c r="A1097" t="s">
        <v>62</v>
      </c>
      <c r="B1097" t="s">
        <v>15926</v>
      </c>
      <c r="F1097" t="s">
        <v>15927</v>
      </c>
      <c r="I1097" t="s">
        <v>15928</v>
      </c>
      <c r="J1097" t="s">
        <v>5674</v>
      </c>
      <c r="M1097" t="s">
        <v>67</v>
      </c>
      <c r="N1097" t="s">
        <v>68</v>
      </c>
      <c r="T1097" t="s">
        <v>15929</v>
      </c>
      <c r="U1097" t="s">
        <v>15930</v>
      </c>
      <c r="W1097" t="s">
        <v>15931</v>
      </c>
      <c r="X1097" t="s">
        <v>15932</v>
      </c>
      <c r="Y1097" t="s">
        <v>301</v>
      </c>
      <c r="AB1097" t="s">
        <v>15933</v>
      </c>
      <c r="AC1097" t="s">
        <v>15934</v>
      </c>
      <c r="AE1097">
        <v>23</v>
      </c>
      <c r="AF1097">
        <v>0</v>
      </c>
      <c r="AG1097">
        <v>1</v>
      </c>
      <c r="AH1097">
        <v>6</v>
      </c>
      <c r="AI1097">
        <v>6</v>
      </c>
      <c r="AJ1097" t="s">
        <v>5682</v>
      </c>
      <c r="AK1097" t="s">
        <v>5683</v>
      </c>
      <c r="AL1097" t="s">
        <v>5684</v>
      </c>
      <c r="AM1097" t="s">
        <v>5685</v>
      </c>
      <c r="AP1097" t="s">
        <v>5686</v>
      </c>
      <c r="AQ1097" t="s">
        <v>5687</v>
      </c>
      <c r="AR1097" t="s">
        <v>15639</v>
      </c>
      <c r="AS1097">
        <v>2015</v>
      </c>
      <c r="AT1097">
        <v>23</v>
      </c>
      <c r="AU1097">
        <v>2</v>
      </c>
      <c r="AZ1097">
        <v>287</v>
      </c>
      <c r="BA1097">
        <v>293</v>
      </c>
      <c r="BC1097" t="s">
        <v>15935</v>
      </c>
      <c r="BE1097">
        <v>7</v>
      </c>
      <c r="BF1097" t="s">
        <v>5689</v>
      </c>
      <c r="BG1097" t="s">
        <v>5689</v>
      </c>
      <c r="BH1097" t="s">
        <v>15936</v>
      </c>
      <c r="BI1097" t="s">
        <v>15937</v>
      </c>
    </row>
    <row r="1098" spans="1:62">
      <c r="A1098" t="s">
        <v>62</v>
      </c>
      <c r="B1098" t="s">
        <v>15938</v>
      </c>
      <c r="F1098" t="s">
        <v>15939</v>
      </c>
      <c r="I1098" t="s">
        <v>15940</v>
      </c>
      <c r="J1098" t="s">
        <v>15941</v>
      </c>
      <c r="M1098" t="s">
        <v>67</v>
      </c>
      <c r="N1098" t="s">
        <v>68</v>
      </c>
      <c r="T1098" t="s">
        <v>15942</v>
      </c>
      <c r="U1098" t="s">
        <v>15943</v>
      </c>
      <c r="W1098" t="s">
        <v>15944</v>
      </c>
      <c r="X1098" t="s">
        <v>2915</v>
      </c>
      <c r="Y1098" t="s">
        <v>2916</v>
      </c>
      <c r="Z1098" t="s">
        <v>15945</v>
      </c>
      <c r="AA1098" t="s">
        <v>15946</v>
      </c>
      <c r="AB1098" t="s">
        <v>2917</v>
      </c>
      <c r="AC1098" t="s">
        <v>15947</v>
      </c>
      <c r="AE1098">
        <v>63</v>
      </c>
      <c r="AF1098">
        <v>0</v>
      </c>
      <c r="AG1098">
        <v>0</v>
      </c>
      <c r="AH1098">
        <v>3</v>
      </c>
      <c r="AI1098">
        <v>3</v>
      </c>
      <c r="AJ1098" t="s">
        <v>15948</v>
      </c>
      <c r="AK1098" t="s">
        <v>3091</v>
      </c>
      <c r="AL1098" t="s">
        <v>15949</v>
      </c>
      <c r="AM1098" t="s">
        <v>15950</v>
      </c>
      <c r="AP1098" t="s">
        <v>15951</v>
      </c>
      <c r="AQ1098" t="s">
        <v>15952</v>
      </c>
      <c r="AR1098" t="s">
        <v>15639</v>
      </c>
      <c r="AS1098">
        <v>2015</v>
      </c>
      <c r="AT1098">
        <v>61</v>
      </c>
      <c r="AU1098">
        <v>3</v>
      </c>
      <c r="AZ1098">
        <v>219</v>
      </c>
      <c r="BA1098">
        <v>227</v>
      </c>
      <c r="BE1098">
        <v>9</v>
      </c>
      <c r="BF1098" t="s">
        <v>11247</v>
      </c>
      <c r="BG1098" t="s">
        <v>11248</v>
      </c>
      <c r="BH1098" t="s">
        <v>15953</v>
      </c>
      <c r="BI1098" t="s">
        <v>15954</v>
      </c>
      <c r="BJ1098">
        <v>25797533</v>
      </c>
    </row>
    <row r="1099" spans="1:62">
      <c r="A1099" t="s">
        <v>62</v>
      </c>
      <c r="B1099" t="s">
        <v>15955</v>
      </c>
      <c r="F1099" t="s">
        <v>15956</v>
      </c>
      <c r="I1099" t="s">
        <v>15957</v>
      </c>
      <c r="J1099" t="s">
        <v>5867</v>
      </c>
      <c r="M1099" t="s">
        <v>67</v>
      </c>
      <c r="N1099" t="s">
        <v>68</v>
      </c>
      <c r="T1099" t="s">
        <v>15958</v>
      </c>
      <c r="U1099" t="s">
        <v>15959</v>
      </c>
      <c r="W1099" t="s">
        <v>15960</v>
      </c>
      <c r="X1099" t="s">
        <v>15961</v>
      </c>
      <c r="Y1099" t="s">
        <v>15962</v>
      </c>
      <c r="AE1099">
        <v>38</v>
      </c>
      <c r="AF1099">
        <v>1</v>
      </c>
      <c r="AG1099">
        <v>1</v>
      </c>
      <c r="AH1099">
        <v>8</v>
      </c>
      <c r="AI1099">
        <v>8</v>
      </c>
      <c r="AJ1099" t="s">
        <v>5872</v>
      </c>
      <c r="AK1099" t="s">
        <v>5873</v>
      </c>
      <c r="AL1099" t="s">
        <v>5874</v>
      </c>
      <c r="AM1099" t="s">
        <v>5875</v>
      </c>
      <c r="AN1099" t="s">
        <v>5876</v>
      </c>
      <c r="AP1099" t="s">
        <v>5877</v>
      </c>
      <c r="AQ1099" t="s">
        <v>5878</v>
      </c>
      <c r="AR1099" t="s">
        <v>15639</v>
      </c>
      <c r="AS1099">
        <v>2015</v>
      </c>
      <c r="AT1099">
        <v>16</v>
      </c>
      <c r="AU1099">
        <v>6</v>
      </c>
      <c r="AZ1099">
        <v>456</v>
      </c>
      <c r="BA1099">
        <v>464</v>
      </c>
      <c r="BC1099" t="s">
        <v>15963</v>
      </c>
      <c r="BE1099">
        <v>9</v>
      </c>
      <c r="BF1099" t="s">
        <v>5880</v>
      </c>
      <c r="BG1099" t="s">
        <v>5881</v>
      </c>
      <c r="BH1099" t="s">
        <v>15964</v>
      </c>
      <c r="BI1099" t="s">
        <v>15965</v>
      </c>
      <c r="BJ1099">
        <v>26055907</v>
      </c>
    </row>
    <row r="1100" spans="1:62">
      <c r="A1100" t="s">
        <v>62</v>
      </c>
      <c r="B1100" t="s">
        <v>15966</v>
      </c>
      <c r="F1100" t="s">
        <v>15967</v>
      </c>
      <c r="I1100" t="s">
        <v>15968</v>
      </c>
      <c r="J1100" t="s">
        <v>9592</v>
      </c>
      <c r="M1100" t="s">
        <v>67</v>
      </c>
      <c r="N1100" t="s">
        <v>68</v>
      </c>
      <c r="T1100" t="s">
        <v>15969</v>
      </c>
      <c r="U1100" t="s">
        <v>15970</v>
      </c>
      <c r="W1100" t="s">
        <v>15971</v>
      </c>
      <c r="X1100" t="s">
        <v>15972</v>
      </c>
      <c r="Y1100" t="s">
        <v>15973</v>
      </c>
      <c r="AA1100" t="s">
        <v>15974</v>
      </c>
      <c r="AB1100" t="s">
        <v>15975</v>
      </c>
      <c r="AC1100" t="s">
        <v>15976</v>
      </c>
      <c r="AE1100">
        <v>86</v>
      </c>
      <c r="AF1100">
        <v>0</v>
      </c>
      <c r="AG1100">
        <v>0</v>
      </c>
      <c r="AH1100">
        <v>30</v>
      </c>
      <c r="AI1100">
        <v>36</v>
      </c>
      <c r="AJ1100" t="s">
        <v>358</v>
      </c>
      <c r="AK1100" t="s">
        <v>359</v>
      </c>
      <c r="AL1100" t="s">
        <v>360</v>
      </c>
      <c r="AM1100" t="s">
        <v>9598</v>
      </c>
      <c r="AP1100" t="s">
        <v>9599</v>
      </c>
      <c r="AQ1100" t="s">
        <v>9600</v>
      </c>
      <c r="AR1100" t="s">
        <v>15639</v>
      </c>
      <c r="AS1100">
        <v>2015</v>
      </c>
      <c r="AT1100">
        <v>5</v>
      </c>
      <c r="AU1100">
        <v>12</v>
      </c>
      <c r="AZ1100">
        <v>2445</v>
      </c>
      <c r="BA1100">
        <v>2456</v>
      </c>
      <c r="BC1100" t="s">
        <v>15977</v>
      </c>
      <c r="BE1100">
        <v>12</v>
      </c>
      <c r="BF1100" t="s">
        <v>9602</v>
      </c>
      <c r="BG1100" t="s">
        <v>938</v>
      </c>
      <c r="BH1100" t="s">
        <v>15978</v>
      </c>
      <c r="BI1100" t="s">
        <v>15979</v>
      </c>
      <c r="BJ1100">
        <v>26120433</v>
      </c>
    </row>
    <row r="1101" spans="1:62">
      <c r="A1101" t="s">
        <v>62</v>
      </c>
      <c r="B1101" t="s">
        <v>15980</v>
      </c>
      <c r="F1101" t="s">
        <v>15981</v>
      </c>
      <c r="I1101" t="s">
        <v>15982</v>
      </c>
      <c r="J1101" t="s">
        <v>5941</v>
      </c>
      <c r="M1101" t="s">
        <v>67</v>
      </c>
      <c r="N1101" t="s">
        <v>68</v>
      </c>
      <c r="T1101" t="s">
        <v>15983</v>
      </c>
      <c r="U1101" t="s">
        <v>15984</v>
      </c>
      <c r="W1101" t="s">
        <v>15985</v>
      </c>
      <c r="X1101" t="s">
        <v>15986</v>
      </c>
      <c r="Y1101" t="s">
        <v>5946</v>
      </c>
      <c r="AB1101" t="s">
        <v>15987</v>
      </c>
      <c r="AC1101" t="s">
        <v>5948</v>
      </c>
      <c r="AE1101">
        <v>23</v>
      </c>
      <c r="AF1101">
        <v>1</v>
      </c>
      <c r="AG1101">
        <v>1</v>
      </c>
      <c r="AH1101">
        <v>6</v>
      </c>
      <c r="AI1101">
        <v>6</v>
      </c>
      <c r="AJ1101" t="s">
        <v>5949</v>
      </c>
      <c r="AK1101" t="s">
        <v>5950</v>
      </c>
      <c r="AL1101" t="s">
        <v>5951</v>
      </c>
      <c r="AM1101" t="s">
        <v>5952</v>
      </c>
      <c r="AN1101" t="s">
        <v>5953</v>
      </c>
      <c r="AP1101" t="s">
        <v>5954</v>
      </c>
      <c r="AQ1101" t="s">
        <v>5955</v>
      </c>
      <c r="AR1101" t="s">
        <v>15639</v>
      </c>
      <c r="AS1101">
        <v>2015</v>
      </c>
      <c r="AT1101">
        <v>70</v>
      </c>
      <c r="AU1101">
        <v>2</v>
      </c>
      <c r="AZ1101">
        <v>9</v>
      </c>
      <c r="BA1101">
        <v>13</v>
      </c>
      <c r="BE1101">
        <v>5</v>
      </c>
      <c r="BF1101" t="s">
        <v>667</v>
      </c>
      <c r="BG1101" t="s">
        <v>667</v>
      </c>
      <c r="BH1101" t="s">
        <v>15988</v>
      </c>
      <c r="BI1101" t="s">
        <v>15989</v>
      </c>
    </row>
    <row r="1102" spans="1:62">
      <c r="A1102" t="s">
        <v>62</v>
      </c>
      <c r="B1102" t="s">
        <v>15990</v>
      </c>
      <c r="F1102" t="s">
        <v>15991</v>
      </c>
      <c r="I1102" t="s">
        <v>15992</v>
      </c>
      <c r="J1102" t="s">
        <v>12659</v>
      </c>
      <c r="M1102" t="s">
        <v>67</v>
      </c>
      <c r="N1102" t="s">
        <v>68</v>
      </c>
      <c r="T1102" t="s">
        <v>15993</v>
      </c>
      <c r="U1102" t="s">
        <v>15994</v>
      </c>
      <c r="W1102" t="s">
        <v>15995</v>
      </c>
      <c r="X1102" t="s">
        <v>15996</v>
      </c>
      <c r="Y1102" t="s">
        <v>13291</v>
      </c>
      <c r="AB1102" t="s">
        <v>15997</v>
      </c>
      <c r="AC1102" t="s">
        <v>15998</v>
      </c>
      <c r="AE1102">
        <v>26</v>
      </c>
      <c r="AF1102">
        <v>0</v>
      </c>
      <c r="AG1102">
        <v>0</v>
      </c>
      <c r="AH1102">
        <v>15</v>
      </c>
      <c r="AI1102">
        <v>18</v>
      </c>
      <c r="AJ1102" t="s">
        <v>822</v>
      </c>
      <c r="AK1102" t="s">
        <v>823</v>
      </c>
      <c r="AL1102" t="s">
        <v>824</v>
      </c>
      <c r="AM1102" t="s">
        <v>12667</v>
      </c>
      <c r="AN1102" t="s">
        <v>12668</v>
      </c>
      <c r="AP1102" t="s">
        <v>12669</v>
      </c>
      <c r="AQ1102" t="s">
        <v>12670</v>
      </c>
      <c r="AR1102" t="s">
        <v>15639</v>
      </c>
      <c r="AS1102">
        <v>2015</v>
      </c>
      <c r="AT1102">
        <v>108</v>
      </c>
      <c r="AU1102">
        <v>3</v>
      </c>
      <c r="AZ1102">
        <v>1251</v>
      </c>
      <c r="BA1102">
        <v>1259</v>
      </c>
      <c r="BC1102" t="s">
        <v>15999</v>
      </c>
      <c r="BE1102">
        <v>9</v>
      </c>
      <c r="BF1102" t="s">
        <v>830</v>
      </c>
      <c r="BG1102" t="s">
        <v>830</v>
      </c>
      <c r="BH1102" t="s">
        <v>16000</v>
      </c>
      <c r="BI1102" t="s">
        <v>16001</v>
      </c>
      <c r="BJ1102">
        <v>26470253</v>
      </c>
    </row>
    <row r="1103" spans="1:62">
      <c r="A1103" t="s">
        <v>62</v>
      </c>
      <c r="B1103" t="s">
        <v>16002</v>
      </c>
      <c r="F1103" t="s">
        <v>16003</v>
      </c>
      <c r="I1103" t="s">
        <v>16004</v>
      </c>
      <c r="J1103" t="s">
        <v>12659</v>
      </c>
      <c r="M1103" t="s">
        <v>67</v>
      </c>
      <c r="N1103" t="s">
        <v>68</v>
      </c>
      <c r="T1103" t="s">
        <v>16005</v>
      </c>
      <c r="U1103" t="s">
        <v>16006</v>
      </c>
      <c r="W1103" t="s">
        <v>16007</v>
      </c>
      <c r="X1103" t="s">
        <v>16008</v>
      </c>
      <c r="Y1103" t="s">
        <v>16009</v>
      </c>
      <c r="AB1103" t="s">
        <v>16010</v>
      </c>
      <c r="AC1103" t="s">
        <v>16011</v>
      </c>
      <c r="AE1103">
        <v>30</v>
      </c>
      <c r="AF1103">
        <v>0</v>
      </c>
      <c r="AG1103">
        <v>0</v>
      </c>
      <c r="AH1103">
        <v>16</v>
      </c>
      <c r="AI1103">
        <v>17</v>
      </c>
      <c r="AJ1103" t="s">
        <v>822</v>
      </c>
      <c r="AK1103" t="s">
        <v>823</v>
      </c>
      <c r="AL1103" t="s">
        <v>824</v>
      </c>
      <c r="AM1103" t="s">
        <v>12667</v>
      </c>
      <c r="AN1103" t="s">
        <v>12668</v>
      </c>
      <c r="AP1103" t="s">
        <v>12669</v>
      </c>
      <c r="AQ1103" t="s">
        <v>12670</v>
      </c>
      <c r="AR1103" t="s">
        <v>15639</v>
      </c>
      <c r="AS1103">
        <v>2015</v>
      </c>
      <c r="AT1103">
        <v>108</v>
      </c>
      <c r="AU1103">
        <v>3</v>
      </c>
      <c r="AZ1103">
        <v>1289</v>
      </c>
      <c r="BA1103">
        <v>1297</v>
      </c>
      <c r="BC1103" t="s">
        <v>16012</v>
      </c>
      <c r="BE1103">
        <v>9</v>
      </c>
      <c r="BF1103" t="s">
        <v>830</v>
      </c>
      <c r="BG1103" t="s">
        <v>830</v>
      </c>
      <c r="BH1103" t="s">
        <v>16000</v>
      </c>
      <c r="BI1103" t="s">
        <v>16013</v>
      </c>
      <c r="BJ1103">
        <v>26470257</v>
      </c>
    </row>
    <row r="1104" spans="1:62">
      <c r="A1104" t="s">
        <v>62</v>
      </c>
      <c r="B1104" t="s">
        <v>16014</v>
      </c>
      <c r="F1104" t="s">
        <v>16015</v>
      </c>
      <c r="I1104" t="s">
        <v>16016</v>
      </c>
      <c r="J1104" t="s">
        <v>12659</v>
      </c>
      <c r="M1104" t="s">
        <v>67</v>
      </c>
      <c r="N1104" t="s">
        <v>68</v>
      </c>
      <c r="T1104" t="s">
        <v>16017</v>
      </c>
      <c r="U1104" t="s">
        <v>16018</v>
      </c>
      <c r="W1104" t="s">
        <v>16019</v>
      </c>
      <c r="X1104" t="s">
        <v>341</v>
      </c>
      <c r="Y1104" t="s">
        <v>342</v>
      </c>
      <c r="AB1104" t="s">
        <v>16020</v>
      </c>
      <c r="AC1104" t="s">
        <v>16021</v>
      </c>
      <c r="AE1104">
        <v>46</v>
      </c>
      <c r="AF1104">
        <v>0</v>
      </c>
      <c r="AG1104">
        <v>0</v>
      </c>
      <c r="AH1104">
        <v>5</v>
      </c>
      <c r="AI1104">
        <v>8</v>
      </c>
      <c r="AJ1104" t="s">
        <v>822</v>
      </c>
      <c r="AK1104" t="s">
        <v>823</v>
      </c>
      <c r="AL1104" t="s">
        <v>824</v>
      </c>
      <c r="AM1104" t="s">
        <v>12667</v>
      </c>
      <c r="AN1104" t="s">
        <v>12668</v>
      </c>
      <c r="AP1104" t="s">
        <v>12669</v>
      </c>
      <c r="AQ1104" t="s">
        <v>12670</v>
      </c>
      <c r="AR1104" t="s">
        <v>15639</v>
      </c>
      <c r="AS1104">
        <v>2015</v>
      </c>
      <c r="AT1104">
        <v>108</v>
      </c>
      <c r="AU1104">
        <v>3</v>
      </c>
      <c r="AZ1104">
        <v>1304</v>
      </c>
      <c r="BA1104">
        <v>1312</v>
      </c>
      <c r="BC1104" t="s">
        <v>16022</v>
      </c>
      <c r="BE1104">
        <v>9</v>
      </c>
      <c r="BF1104" t="s">
        <v>830</v>
      </c>
      <c r="BG1104" t="s">
        <v>830</v>
      </c>
      <c r="BH1104" t="s">
        <v>16000</v>
      </c>
      <c r="BI1104" t="s">
        <v>16023</v>
      </c>
      <c r="BJ1104">
        <v>26470259</v>
      </c>
    </row>
    <row r="1105" spans="1:62">
      <c r="A1105" t="s">
        <v>62</v>
      </c>
      <c r="B1105" t="s">
        <v>16024</v>
      </c>
      <c r="F1105" t="s">
        <v>16025</v>
      </c>
      <c r="I1105" t="s">
        <v>16026</v>
      </c>
      <c r="J1105" t="s">
        <v>12574</v>
      </c>
      <c r="M1105" t="s">
        <v>67</v>
      </c>
      <c r="N1105" t="s">
        <v>68</v>
      </c>
      <c r="T1105" t="s">
        <v>16027</v>
      </c>
      <c r="U1105" t="s">
        <v>16028</v>
      </c>
      <c r="W1105" t="s">
        <v>16029</v>
      </c>
      <c r="X1105" t="s">
        <v>3485</v>
      </c>
      <c r="Y1105" t="s">
        <v>16030</v>
      </c>
      <c r="AB1105" t="s">
        <v>16031</v>
      </c>
      <c r="AC1105" t="s">
        <v>16032</v>
      </c>
      <c r="AE1105">
        <v>44</v>
      </c>
      <c r="AF1105">
        <v>0</v>
      </c>
      <c r="AG1105">
        <v>0</v>
      </c>
      <c r="AH1105">
        <v>15</v>
      </c>
      <c r="AI1105">
        <v>20</v>
      </c>
      <c r="AJ1105" t="s">
        <v>4377</v>
      </c>
      <c r="AK1105" t="s">
        <v>1763</v>
      </c>
      <c r="AL1105" t="s">
        <v>4378</v>
      </c>
      <c r="AM1105" t="s">
        <v>12582</v>
      </c>
      <c r="AN1105" t="s">
        <v>12583</v>
      </c>
      <c r="AP1105" t="s">
        <v>12584</v>
      </c>
      <c r="AQ1105" t="s">
        <v>12585</v>
      </c>
      <c r="AR1105" s="1">
        <v>42522</v>
      </c>
      <c r="AS1105">
        <v>2015</v>
      </c>
      <c r="AT1105">
        <v>32</v>
      </c>
      <c r="AZ1105">
        <v>62</v>
      </c>
      <c r="BA1105">
        <v>71</v>
      </c>
      <c r="BC1105" t="s">
        <v>16033</v>
      </c>
      <c r="BE1105">
        <v>10</v>
      </c>
      <c r="BF1105" t="s">
        <v>937</v>
      </c>
      <c r="BG1105" t="s">
        <v>938</v>
      </c>
      <c r="BH1105" t="s">
        <v>16034</v>
      </c>
      <c r="BI1105" t="s">
        <v>16035</v>
      </c>
      <c r="BJ1105">
        <v>26040732</v>
      </c>
    </row>
    <row r="1106" spans="1:62">
      <c r="A1106" t="s">
        <v>62</v>
      </c>
      <c r="B1106" t="s">
        <v>16036</v>
      </c>
      <c r="F1106" t="s">
        <v>16037</v>
      </c>
      <c r="I1106" t="s">
        <v>16038</v>
      </c>
      <c r="J1106" t="s">
        <v>3661</v>
      </c>
      <c r="M1106" t="s">
        <v>67</v>
      </c>
      <c r="N1106" t="s">
        <v>68</v>
      </c>
      <c r="T1106" t="s">
        <v>16039</v>
      </c>
      <c r="U1106" t="s">
        <v>16040</v>
      </c>
      <c r="W1106" t="s">
        <v>16041</v>
      </c>
      <c r="X1106" t="s">
        <v>16042</v>
      </c>
      <c r="Y1106" t="s">
        <v>16043</v>
      </c>
      <c r="AB1106" t="s">
        <v>16044</v>
      </c>
      <c r="AC1106" t="s">
        <v>16045</v>
      </c>
      <c r="AE1106">
        <v>48</v>
      </c>
      <c r="AF1106">
        <v>0</v>
      </c>
      <c r="AG1106">
        <v>0</v>
      </c>
      <c r="AH1106">
        <v>15</v>
      </c>
      <c r="AI1106">
        <v>17</v>
      </c>
      <c r="AJ1106" t="s">
        <v>3669</v>
      </c>
      <c r="AK1106" t="s">
        <v>77</v>
      </c>
      <c r="AL1106" t="s">
        <v>3670</v>
      </c>
      <c r="AM1106" t="s">
        <v>3671</v>
      </c>
      <c r="AN1106" t="s">
        <v>3672</v>
      </c>
      <c r="AP1106" t="s">
        <v>3673</v>
      </c>
      <c r="AQ1106" t="s">
        <v>3674</v>
      </c>
      <c r="AR1106" t="s">
        <v>15639</v>
      </c>
      <c r="AS1106">
        <v>2015</v>
      </c>
      <c r="AT1106">
        <v>66</v>
      </c>
      <c r="AU1106">
        <v>11</v>
      </c>
      <c r="AZ1106">
        <v>3071</v>
      </c>
      <c r="BA1106">
        <v>3083</v>
      </c>
      <c r="BC1106" t="s">
        <v>16046</v>
      </c>
      <c r="BE1106">
        <v>13</v>
      </c>
      <c r="BF1106" t="s">
        <v>577</v>
      </c>
      <c r="BG1106" t="s">
        <v>577</v>
      </c>
      <c r="BH1106" t="s">
        <v>16047</v>
      </c>
      <c r="BI1106" t="s">
        <v>16048</v>
      </c>
      <c r="BJ1106">
        <v>25805716</v>
      </c>
    </row>
    <row r="1107" spans="1:62">
      <c r="A1107" t="s">
        <v>62</v>
      </c>
      <c r="B1107" t="s">
        <v>16049</v>
      </c>
      <c r="F1107" t="s">
        <v>16050</v>
      </c>
      <c r="I1107" t="s">
        <v>16051</v>
      </c>
      <c r="J1107" t="s">
        <v>5127</v>
      </c>
      <c r="M1107" t="s">
        <v>67</v>
      </c>
      <c r="N1107" t="s">
        <v>68</v>
      </c>
      <c r="T1107" t="s">
        <v>16052</v>
      </c>
      <c r="U1107" t="s">
        <v>16053</v>
      </c>
      <c r="W1107" t="s">
        <v>16054</v>
      </c>
      <c r="X1107" t="s">
        <v>16055</v>
      </c>
      <c r="Y1107" t="s">
        <v>2209</v>
      </c>
      <c r="AB1107" t="s">
        <v>16056</v>
      </c>
      <c r="AC1107" t="s">
        <v>16057</v>
      </c>
      <c r="AE1107">
        <v>29</v>
      </c>
      <c r="AF1107">
        <v>0</v>
      </c>
      <c r="AG1107">
        <v>0</v>
      </c>
      <c r="AH1107">
        <v>6</v>
      </c>
      <c r="AI1107">
        <v>8</v>
      </c>
      <c r="AJ1107" t="s">
        <v>358</v>
      </c>
      <c r="AK1107" t="s">
        <v>359</v>
      </c>
      <c r="AL1107" t="s">
        <v>360</v>
      </c>
      <c r="AM1107" t="s">
        <v>5135</v>
      </c>
      <c r="AN1107" t="s">
        <v>5136</v>
      </c>
      <c r="AP1107" t="s">
        <v>5137</v>
      </c>
      <c r="AQ1107" t="s">
        <v>5138</v>
      </c>
      <c r="AR1107" t="s">
        <v>15639</v>
      </c>
      <c r="AS1107">
        <v>2015</v>
      </c>
      <c r="AT1107">
        <v>80</v>
      </c>
      <c r="AU1107">
        <v>6</v>
      </c>
      <c r="AZ1107" t="s">
        <v>16058</v>
      </c>
      <c r="BA1107" t="s">
        <v>16059</v>
      </c>
      <c r="BC1107" t="s">
        <v>16060</v>
      </c>
      <c r="BE1107">
        <v>7</v>
      </c>
      <c r="BF1107" t="s">
        <v>200</v>
      </c>
      <c r="BG1107" t="s">
        <v>200</v>
      </c>
      <c r="BH1107" t="s">
        <v>16061</v>
      </c>
      <c r="BI1107" t="s">
        <v>16062</v>
      </c>
      <c r="BJ1107">
        <v>25943207</v>
      </c>
    </row>
    <row r="1108" spans="1:62">
      <c r="A1108" t="s">
        <v>62</v>
      </c>
      <c r="B1108" t="s">
        <v>16063</v>
      </c>
      <c r="F1108" t="s">
        <v>16064</v>
      </c>
      <c r="I1108" t="s">
        <v>16065</v>
      </c>
      <c r="J1108" t="s">
        <v>16066</v>
      </c>
      <c r="M1108" t="s">
        <v>67</v>
      </c>
      <c r="N1108" t="s">
        <v>68</v>
      </c>
      <c r="T1108" t="s">
        <v>16067</v>
      </c>
      <c r="U1108" t="s">
        <v>16068</v>
      </c>
      <c r="W1108" t="s">
        <v>16069</v>
      </c>
      <c r="X1108" t="s">
        <v>16070</v>
      </c>
      <c r="Y1108" t="s">
        <v>6124</v>
      </c>
      <c r="AB1108" t="s">
        <v>16071</v>
      </c>
      <c r="AC1108" t="s">
        <v>16072</v>
      </c>
      <c r="AE1108">
        <v>25</v>
      </c>
      <c r="AF1108">
        <v>0</v>
      </c>
      <c r="AG1108">
        <v>0</v>
      </c>
      <c r="AH1108">
        <v>8</v>
      </c>
      <c r="AI1108">
        <v>11</v>
      </c>
      <c r="AJ1108" t="s">
        <v>8515</v>
      </c>
      <c r="AK1108" t="s">
        <v>8516</v>
      </c>
      <c r="AL1108" t="s">
        <v>11395</v>
      </c>
      <c r="AM1108" t="s">
        <v>16073</v>
      </c>
      <c r="AN1108" t="s">
        <v>16074</v>
      </c>
      <c r="AP1108" t="s">
        <v>16075</v>
      </c>
      <c r="AQ1108" t="s">
        <v>16076</v>
      </c>
      <c r="AR1108" t="s">
        <v>15639</v>
      </c>
      <c r="AS1108">
        <v>2015</v>
      </c>
      <c r="AT1108">
        <v>62</v>
      </c>
      <c r="AU1108">
        <v>6</v>
      </c>
      <c r="AZ1108">
        <v>495</v>
      </c>
      <c r="BA1108">
        <v>500</v>
      </c>
      <c r="BC1108" t="s">
        <v>16077</v>
      </c>
      <c r="BE1108">
        <v>6</v>
      </c>
      <c r="BF1108" t="s">
        <v>2875</v>
      </c>
      <c r="BG1108" t="s">
        <v>2573</v>
      </c>
      <c r="BH1108" t="s">
        <v>16078</v>
      </c>
      <c r="BI1108" t="s">
        <v>16079</v>
      </c>
    </row>
    <row r="1109" spans="1:62">
      <c r="A1109" t="s">
        <v>62</v>
      </c>
      <c r="B1109" t="s">
        <v>16080</v>
      </c>
      <c r="F1109" t="s">
        <v>16081</v>
      </c>
      <c r="I1109" t="s">
        <v>16082</v>
      </c>
      <c r="J1109" t="s">
        <v>7558</v>
      </c>
      <c r="M1109" t="s">
        <v>67</v>
      </c>
      <c r="N1109" t="s">
        <v>68</v>
      </c>
      <c r="T1109" t="s">
        <v>16083</v>
      </c>
      <c r="U1109" t="s">
        <v>16084</v>
      </c>
      <c r="W1109" t="s">
        <v>16085</v>
      </c>
      <c r="X1109" t="s">
        <v>16086</v>
      </c>
      <c r="Y1109" t="s">
        <v>14846</v>
      </c>
      <c r="AB1109" t="s">
        <v>16087</v>
      </c>
      <c r="AC1109" t="s">
        <v>16088</v>
      </c>
      <c r="AE1109">
        <v>58</v>
      </c>
      <c r="AF1109">
        <v>0</v>
      </c>
      <c r="AG1109">
        <v>0</v>
      </c>
      <c r="AH1109">
        <v>4</v>
      </c>
      <c r="AI1109">
        <v>5</v>
      </c>
      <c r="AJ1109" t="s">
        <v>213</v>
      </c>
      <c r="AK1109" t="s">
        <v>964</v>
      </c>
      <c r="AL1109" t="s">
        <v>965</v>
      </c>
      <c r="AM1109" t="s">
        <v>7565</v>
      </c>
      <c r="AN1109" t="s">
        <v>7566</v>
      </c>
      <c r="AP1109" t="s">
        <v>7567</v>
      </c>
      <c r="AQ1109" t="s">
        <v>7568</v>
      </c>
      <c r="AR1109" t="s">
        <v>15639</v>
      </c>
      <c r="AS1109">
        <v>2015</v>
      </c>
      <c r="AT1109">
        <v>35</v>
      </c>
      <c r="AU1109">
        <v>6</v>
      </c>
      <c r="BB1109">
        <v>133</v>
      </c>
      <c r="BC1109" t="s">
        <v>16089</v>
      </c>
      <c r="BE1109">
        <v>11</v>
      </c>
      <c r="BF1109" t="s">
        <v>6491</v>
      </c>
      <c r="BG1109" t="s">
        <v>6492</v>
      </c>
      <c r="BH1109" t="s">
        <v>16090</v>
      </c>
      <c r="BI1109" t="s">
        <v>16091</v>
      </c>
    </row>
    <row r="1110" spans="1:62">
      <c r="A1110" t="s">
        <v>62</v>
      </c>
      <c r="B1110" t="s">
        <v>16092</v>
      </c>
      <c r="F1110" t="s">
        <v>16093</v>
      </c>
      <c r="I1110" t="s">
        <v>16094</v>
      </c>
      <c r="J1110" t="s">
        <v>16095</v>
      </c>
      <c r="M1110" t="s">
        <v>67</v>
      </c>
      <c r="N1110" t="s">
        <v>68</v>
      </c>
      <c r="U1110" t="s">
        <v>16096</v>
      </c>
      <c r="W1110" t="s">
        <v>16097</v>
      </c>
      <c r="X1110" t="s">
        <v>16098</v>
      </c>
      <c r="Y1110" t="s">
        <v>16099</v>
      </c>
      <c r="AE1110">
        <v>81</v>
      </c>
      <c r="AF1110">
        <v>0</v>
      </c>
      <c r="AG1110">
        <v>0</v>
      </c>
      <c r="AH1110">
        <v>17</v>
      </c>
      <c r="AI1110">
        <v>27</v>
      </c>
      <c r="AJ1110" t="s">
        <v>213</v>
      </c>
      <c r="AK1110" t="s">
        <v>964</v>
      </c>
      <c r="AL1110" t="s">
        <v>965</v>
      </c>
      <c r="AM1110" t="s">
        <v>16100</v>
      </c>
      <c r="AN1110" t="s">
        <v>16101</v>
      </c>
      <c r="AP1110" t="s">
        <v>16102</v>
      </c>
      <c r="AQ1110" t="s">
        <v>16103</v>
      </c>
      <c r="AR1110" t="s">
        <v>15639</v>
      </c>
      <c r="AS1110">
        <v>2015</v>
      </c>
      <c r="AT1110">
        <v>17</v>
      </c>
      <c r="AU1110">
        <v>3</v>
      </c>
      <c r="AZ1110">
        <v>379</v>
      </c>
      <c r="BA1110">
        <v>391</v>
      </c>
      <c r="BC1110" t="s">
        <v>16104</v>
      </c>
      <c r="BE1110">
        <v>13</v>
      </c>
      <c r="BF1110" t="s">
        <v>937</v>
      </c>
      <c r="BG1110" t="s">
        <v>938</v>
      </c>
      <c r="BH1110" t="s">
        <v>16105</v>
      </c>
      <c r="BI1110" t="s">
        <v>16106</v>
      </c>
    </row>
    <row r="1111" spans="1:62">
      <c r="A1111" t="s">
        <v>62</v>
      </c>
      <c r="B1111" t="s">
        <v>16107</v>
      </c>
      <c r="F1111" t="s">
        <v>16108</v>
      </c>
      <c r="I1111" t="s">
        <v>16109</v>
      </c>
      <c r="J1111" t="s">
        <v>16110</v>
      </c>
      <c r="M1111" t="s">
        <v>67</v>
      </c>
      <c r="N1111" t="s">
        <v>68</v>
      </c>
      <c r="T1111" t="s">
        <v>16111</v>
      </c>
      <c r="U1111" t="s">
        <v>16112</v>
      </c>
      <c r="W1111" t="s">
        <v>16113</v>
      </c>
      <c r="X1111" t="s">
        <v>16114</v>
      </c>
      <c r="Y1111" t="s">
        <v>16115</v>
      </c>
      <c r="Z1111" t="s">
        <v>16116</v>
      </c>
      <c r="AA1111" t="s">
        <v>16117</v>
      </c>
      <c r="AB1111" t="s">
        <v>16118</v>
      </c>
      <c r="AC1111" t="s">
        <v>16119</v>
      </c>
      <c r="AE1111">
        <v>40</v>
      </c>
      <c r="AF1111">
        <v>0</v>
      </c>
      <c r="AG1111">
        <v>0</v>
      </c>
      <c r="AH1111">
        <v>30</v>
      </c>
      <c r="AI1111">
        <v>52</v>
      </c>
      <c r="AJ1111" t="s">
        <v>3669</v>
      </c>
      <c r="AK1111" t="s">
        <v>77</v>
      </c>
      <c r="AL1111" t="s">
        <v>3670</v>
      </c>
      <c r="AM1111" t="s">
        <v>16120</v>
      </c>
      <c r="AN1111" t="s">
        <v>16121</v>
      </c>
      <c r="AP1111" t="s">
        <v>16122</v>
      </c>
      <c r="AQ1111" t="s">
        <v>16123</v>
      </c>
      <c r="AR1111" t="s">
        <v>15639</v>
      </c>
      <c r="AS1111">
        <v>2015</v>
      </c>
      <c r="AT1111">
        <v>115</v>
      </c>
      <c r="AU1111">
        <v>7</v>
      </c>
      <c r="AZ1111">
        <v>1155</v>
      </c>
      <c r="BA1111">
        <v>1162</v>
      </c>
      <c r="BC1111" t="s">
        <v>16124</v>
      </c>
      <c r="BE1111">
        <v>8</v>
      </c>
      <c r="BF1111" t="s">
        <v>577</v>
      </c>
      <c r="BG1111" t="s">
        <v>577</v>
      </c>
      <c r="BH1111" t="s">
        <v>16125</v>
      </c>
      <c r="BI1111" t="s">
        <v>16126</v>
      </c>
      <c r="BJ1111">
        <v>25888593</v>
      </c>
    </row>
    <row r="1112" spans="1:62">
      <c r="A1112" t="s">
        <v>62</v>
      </c>
      <c r="B1112" t="s">
        <v>16127</v>
      </c>
      <c r="F1112" t="s">
        <v>16128</v>
      </c>
      <c r="I1112" t="s">
        <v>16129</v>
      </c>
      <c r="J1112" t="s">
        <v>956</v>
      </c>
      <c r="M1112" t="s">
        <v>67</v>
      </c>
      <c r="N1112" t="s">
        <v>68</v>
      </c>
      <c r="T1112" t="s">
        <v>16130</v>
      </c>
      <c r="U1112" t="s">
        <v>16131</v>
      </c>
      <c r="W1112" t="s">
        <v>16132</v>
      </c>
      <c r="X1112" t="s">
        <v>12046</v>
      </c>
      <c r="Y1112" t="s">
        <v>16133</v>
      </c>
      <c r="AB1112" t="s">
        <v>16134</v>
      </c>
      <c r="AC1112" t="s">
        <v>16135</v>
      </c>
      <c r="AE1112">
        <v>57</v>
      </c>
      <c r="AF1112">
        <v>0</v>
      </c>
      <c r="AG1112">
        <v>0</v>
      </c>
      <c r="AH1112">
        <v>15</v>
      </c>
      <c r="AI1112">
        <v>20</v>
      </c>
      <c r="AJ1112" t="s">
        <v>213</v>
      </c>
      <c r="AK1112" t="s">
        <v>964</v>
      </c>
      <c r="AL1112" t="s">
        <v>965</v>
      </c>
      <c r="AM1112" t="s">
        <v>966</v>
      </c>
      <c r="AN1112" t="s">
        <v>967</v>
      </c>
      <c r="AP1112" t="s">
        <v>968</v>
      </c>
      <c r="AQ1112" t="s">
        <v>969</v>
      </c>
      <c r="AR1112" t="s">
        <v>15639</v>
      </c>
      <c r="AS1112">
        <v>2015</v>
      </c>
      <c r="AT1112">
        <v>187</v>
      </c>
      <c r="AU1112">
        <v>6</v>
      </c>
      <c r="BB1112">
        <v>332</v>
      </c>
      <c r="BC1112" t="s">
        <v>16136</v>
      </c>
      <c r="BE1112">
        <v>13</v>
      </c>
      <c r="BF1112" t="s">
        <v>937</v>
      </c>
      <c r="BG1112" t="s">
        <v>938</v>
      </c>
      <c r="BH1112" t="s">
        <v>16137</v>
      </c>
      <c r="BI1112" t="s">
        <v>16138</v>
      </c>
      <c r="BJ1112">
        <v>25947895</v>
      </c>
    </row>
    <row r="1113" spans="1:62">
      <c r="A1113" t="s">
        <v>62</v>
      </c>
      <c r="B1113" t="s">
        <v>16139</v>
      </c>
      <c r="F1113" t="s">
        <v>16140</v>
      </c>
      <c r="I1113" t="s">
        <v>16141</v>
      </c>
      <c r="J1113" t="s">
        <v>3602</v>
      </c>
      <c r="M1113" t="s">
        <v>67</v>
      </c>
      <c r="N1113" t="s">
        <v>68</v>
      </c>
      <c r="T1113" t="s">
        <v>16142</v>
      </c>
      <c r="U1113" t="s">
        <v>16143</v>
      </c>
      <c r="W1113" t="s">
        <v>16144</v>
      </c>
      <c r="X1113" t="s">
        <v>16145</v>
      </c>
      <c r="Y1113" t="s">
        <v>16146</v>
      </c>
      <c r="AE1113">
        <v>30</v>
      </c>
      <c r="AF1113">
        <v>0</v>
      </c>
      <c r="AG1113">
        <v>0</v>
      </c>
      <c r="AH1113">
        <v>3</v>
      </c>
      <c r="AI1113">
        <v>3</v>
      </c>
      <c r="AJ1113" t="s">
        <v>213</v>
      </c>
      <c r="AK1113" t="s">
        <v>214</v>
      </c>
      <c r="AL1113" t="s">
        <v>215</v>
      </c>
      <c r="AM1113" t="s">
        <v>3607</v>
      </c>
      <c r="AN1113" t="s">
        <v>3608</v>
      </c>
      <c r="AP1113" t="s">
        <v>3609</v>
      </c>
      <c r="AQ1113" t="s">
        <v>3610</v>
      </c>
      <c r="AR1113" t="s">
        <v>15639</v>
      </c>
      <c r="AS1113">
        <v>2015</v>
      </c>
      <c r="AT1113">
        <v>51</v>
      </c>
      <c r="AU1113">
        <v>6</v>
      </c>
      <c r="AZ1113">
        <v>572</v>
      </c>
      <c r="BA1113">
        <v>577</v>
      </c>
      <c r="BC1113" t="s">
        <v>16147</v>
      </c>
      <c r="BE1113">
        <v>6</v>
      </c>
      <c r="BF1113" t="s">
        <v>3612</v>
      </c>
      <c r="BG1113" t="s">
        <v>3612</v>
      </c>
      <c r="BH1113" t="s">
        <v>16148</v>
      </c>
      <c r="BI1113" t="s">
        <v>16149</v>
      </c>
      <c r="BJ1113">
        <v>25761722</v>
      </c>
    </row>
    <row r="1114" spans="1:62">
      <c r="A1114" t="s">
        <v>62</v>
      </c>
      <c r="B1114" t="s">
        <v>16150</v>
      </c>
      <c r="F1114" t="s">
        <v>16151</v>
      </c>
      <c r="I1114" t="s">
        <v>16152</v>
      </c>
      <c r="J1114" t="s">
        <v>1096</v>
      </c>
      <c r="M1114" t="s">
        <v>67</v>
      </c>
      <c r="N1114" t="s">
        <v>68</v>
      </c>
      <c r="T1114" t="s">
        <v>16153</v>
      </c>
      <c r="U1114" t="s">
        <v>16154</v>
      </c>
      <c r="W1114" t="s">
        <v>16155</v>
      </c>
      <c r="X1114" t="s">
        <v>16156</v>
      </c>
      <c r="Y1114" t="s">
        <v>16157</v>
      </c>
      <c r="Z1114" t="s">
        <v>16158</v>
      </c>
      <c r="AA1114" t="s">
        <v>16159</v>
      </c>
      <c r="AE1114">
        <v>25</v>
      </c>
      <c r="AF1114">
        <v>0</v>
      </c>
      <c r="AG1114">
        <v>0</v>
      </c>
      <c r="AH1114">
        <v>7</v>
      </c>
      <c r="AI1114">
        <v>14</v>
      </c>
      <c r="AJ1114" t="s">
        <v>425</v>
      </c>
      <c r="AK1114" t="s">
        <v>426</v>
      </c>
      <c r="AL1114" t="s">
        <v>427</v>
      </c>
      <c r="AM1114" t="s">
        <v>1103</v>
      </c>
      <c r="AN1114" t="s">
        <v>1104</v>
      </c>
      <c r="AP1114" t="s">
        <v>1105</v>
      </c>
      <c r="AQ1114" t="s">
        <v>1106</v>
      </c>
      <c r="AR1114" t="s">
        <v>15639</v>
      </c>
      <c r="AS1114">
        <v>2015</v>
      </c>
      <c r="AT1114">
        <v>121</v>
      </c>
      <c r="AX1114" t="s">
        <v>49</v>
      </c>
      <c r="AZ1114">
        <v>102</v>
      </c>
      <c r="BA1114">
        <v>106</v>
      </c>
      <c r="BC1114" t="s">
        <v>16160</v>
      </c>
      <c r="BE1114">
        <v>5</v>
      </c>
      <c r="BF1114" t="s">
        <v>1108</v>
      </c>
      <c r="BG1114" t="s">
        <v>1108</v>
      </c>
      <c r="BH1114" t="s">
        <v>16161</v>
      </c>
      <c r="BI1114" t="s">
        <v>16162</v>
      </c>
      <c r="BJ1114">
        <v>26047117</v>
      </c>
    </row>
    <row r="1115" spans="1:62">
      <c r="A1115" t="s">
        <v>62</v>
      </c>
      <c r="B1115" t="s">
        <v>16163</v>
      </c>
      <c r="F1115" t="s">
        <v>16164</v>
      </c>
      <c r="I1115" t="s">
        <v>16165</v>
      </c>
      <c r="J1115" t="s">
        <v>1096</v>
      </c>
      <c r="M1115" t="s">
        <v>67</v>
      </c>
      <c r="N1115" t="s">
        <v>68</v>
      </c>
      <c r="T1115" t="s">
        <v>16166</v>
      </c>
      <c r="U1115" t="s">
        <v>16167</v>
      </c>
      <c r="W1115" t="s">
        <v>16168</v>
      </c>
      <c r="X1115" t="s">
        <v>1235</v>
      </c>
      <c r="Y1115" t="s">
        <v>1236</v>
      </c>
      <c r="Z1115" t="s">
        <v>16169</v>
      </c>
      <c r="AA1115" t="s">
        <v>16170</v>
      </c>
      <c r="AB1115" t="s">
        <v>16171</v>
      </c>
      <c r="AC1115" t="s">
        <v>16172</v>
      </c>
      <c r="AE1115">
        <v>38</v>
      </c>
      <c r="AF1115">
        <v>0</v>
      </c>
      <c r="AG1115">
        <v>0</v>
      </c>
      <c r="AH1115">
        <v>14</v>
      </c>
      <c r="AI1115">
        <v>18</v>
      </c>
      <c r="AJ1115" t="s">
        <v>425</v>
      </c>
      <c r="AK1115" t="s">
        <v>426</v>
      </c>
      <c r="AL1115" t="s">
        <v>427</v>
      </c>
      <c r="AM1115" t="s">
        <v>1103</v>
      </c>
      <c r="AN1115" t="s">
        <v>1104</v>
      </c>
      <c r="AP1115" t="s">
        <v>1105</v>
      </c>
      <c r="AQ1115" t="s">
        <v>1106</v>
      </c>
      <c r="AR1115" t="s">
        <v>15639</v>
      </c>
      <c r="AS1115">
        <v>2015</v>
      </c>
      <c r="AT1115">
        <v>121</v>
      </c>
      <c r="AX1115" t="s">
        <v>49</v>
      </c>
      <c r="AZ1115">
        <v>129</v>
      </c>
      <c r="BA1115">
        <v>135</v>
      </c>
      <c r="BC1115" t="s">
        <v>16173</v>
      </c>
      <c r="BE1115">
        <v>7</v>
      </c>
      <c r="BF1115" t="s">
        <v>1108</v>
      </c>
      <c r="BG1115" t="s">
        <v>1108</v>
      </c>
      <c r="BH1115" t="s">
        <v>16161</v>
      </c>
      <c r="BI1115" t="s">
        <v>16174</v>
      </c>
      <c r="BJ1115">
        <v>26047121</v>
      </c>
    </row>
    <row r="1116" spans="1:62">
      <c r="A1116" t="s">
        <v>62</v>
      </c>
      <c r="B1116" t="s">
        <v>16175</v>
      </c>
      <c r="F1116" t="s">
        <v>16176</v>
      </c>
      <c r="I1116" t="s">
        <v>16177</v>
      </c>
      <c r="J1116" t="s">
        <v>6431</v>
      </c>
      <c r="M1116" t="s">
        <v>67</v>
      </c>
      <c r="N1116" t="s">
        <v>68</v>
      </c>
      <c r="T1116" t="s">
        <v>16178</v>
      </c>
      <c r="U1116" t="s">
        <v>16179</v>
      </c>
      <c r="W1116" t="s">
        <v>16180</v>
      </c>
      <c r="X1116" t="s">
        <v>5479</v>
      </c>
      <c r="Y1116" t="s">
        <v>16181</v>
      </c>
      <c r="AB1116" t="s">
        <v>7718</v>
      </c>
      <c r="AC1116" t="s">
        <v>16182</v>
      </c>
      <c r="AE1116">
        <v>76</v>
      </c>
      <c r="AF1116">
        <v>0</v>
      </c>
      <c r="AG1116">
        <v>0</v>
      </c>
      <c r="AH1116">
        <v>6</v>
      </c>
      <c r="AI1116">
        <v>11</v>
      </c>
      <c r="AJ1116" t="s">
        <v>213</v>
      </c>
      <c r="AK1116" t="s">
        <v>214</v>
      </c>
      <c r="AL1116" t="s">
        <v>215</v>
      </c>
      <c r="AM1116" t="s">
        <v>6439</v>
      </c>
      <c r="AN1116" t="s">
        <v>6440</v>
      </c>
      <c r="AP1116" t="s">
        <v>6441</v>
      </c>
      <c r="AQ1116" t="s">
        <v>6442</v>
      </c>
      <c r="AR1116" t="s">
        <v>15639</v>
      </c>
      <c r="AS1116">
        <v>2015</v>
      </c>
      <c r="AT1116">
        <v>34</v>
      </c>
      <c r="AU1116">
        <v>6</v>
      </c>
      <c r="AZ1116">
        <v>1025</v>
      </c>
      <c r="BA1116">
        <v>1036</v>
      </c>
      <c r="BC1116" t="s">
        <v>16183</v>
      </c>
      <c r="BE1116">
        <v>12</v>
      </c>
      <c r="BF1116" t="s">
        <v>577</v>
      </c>
      <c r="BG1116" t="s">
        <v>577</v>
      </c>
      <c r="BH1116" t="s">
        <v>16184</v>
      </c>
      <c r="BI1116" t="s">
        <v>16185</v>
      </c>
      <c r="BJ1116">
        <v>25686579</v>
      </c>
    </row>
    <row r="1117" spans="1:62">
      <c r="A1117" t="s">
        <v>62</v>
      </c>
      <c r="B1117" t="s">
        <v>16186</v>
      </c>
      <c r="F1117" t="s">
        <v>16187</v>
      </c>
      <c r="I1117" t="s">
        <v>16188</v>
      </c>
      <c r="J1117" t="s">
        <v>16189</v>
      </c>
      <c r="M1117" t="s">
        <v>67</v>
      </c>
      <c r="N1117" t="s">
        <v>68</v>
      </c>
      <c r="T1117" t="s">
        <v>16190</v>
      </c>
      <c r="U1117" t="s">
        <v>16191</v>
      </c>
      <c r="W1117" t="s">
        <v>16192</v>
      </c>
      <c r="X1117" t="s">
        <v>16193</v>
      </c>
      <c r="Y1117" t="s">
        <v>16194</v>
      </c>
      <c r="AB1117" t="s">
        <v>16195</v>
      </c>
      <c r="AC1117" t="s">
        <v>16196</v>
      </c>
      <c r="AE1117">
        <v>42</v>
      </c>
      <c r="AF1117">
        <v>1</v>
      </c>
      <c r="AG1117">
        <v>1</v>
      </c>
      <c r="AH1117">
        <v>2</v>
      </c>
      <c r="AI1117">
        <v>5</v>
      </c>
      <c r="AJ1117" t="s">
        <v>16197</v>
      </c>
      <c r="AK1117" t="s">
        <v>16198</v>
      </c>
      <c r="AL1117" t="s">
        <v>16199</v>
      </c>
      <c r="AM1117" t="s">
        <v>16200</v>
      </c>
      <c r="AN1117" t="s">
        <v>16201</v>
      </c>
      <c r="AP1117" t="s">
        <v>16202</v>
      </c>
      <c r="AQ1117" t="s">
        <v>16203</v>
      </c>
      <c r="AR1117" t="s">
        <v>15639</v>
      </c>
      <c r="AS1117">
        <v>2015</v>
      </c>
      <c r="AT1117">
        <v>22</v>
      </c>
      <c r="AU1117">
        <v>6</v>
      </c>
      <c r="AZ1117">
        <v>696</v>
      </c>
      <c r="BA1117">
        <v>705</v>
      </c>
      <c r="BC1117" t="s">
        <v>16204</v>
      </c>
      <c r="BE1117">
        <v>10</v>
      </c>
      <c r="BF1117" t="s">
        <v>14277</v>
      </c>
      <c r="BG1117" t="s">
        <v>14277</v>
      </c>
      <c r="BH1117" t="s">
        <v>16205</v>
      </c>
      <c r="BI1117" t="s">
        <v>16206</v>
      </c>
      <c r="BJ1117">
        <v>25425107</v>
      </c>
    </row>
    <row r="1118" spans="1:62">
      <c r="A1118" t="s">
        <v>62</v>
      </c>
      <c r="B1118" t="s">
        <v>16207</v>
      </c>
      <c r="F1118" t="s">
        <v>16208</v>
      </c>
      <c r="I1118" t="s">
        <v>16209</v>
      </c>
      <c r="J1118" t="s">
        <v>5205</v>
      </c>
      <c r="M1118" t="s">
        <v>67</v>
      </c>
      <c r="N1118" t="s">
        <v>68</v>
      </c>
      <c r="T1118" t="s">
        <v>16210</v>
      </c>
      <c r="U1118" t="s">
        <v>16211</v>
      </c>
      <c r="W1118" t="s">
        <v>16212</v>
      </c>
      <c r="X1118" t="s">
        <v>4792</v>
      </c>
      <c r="Y1118" t="s">
        <v>4334</v>
      </c>
      <c r="AB1118" t="s">
        <v>16213</v>
      </c>
      <c r="AC1118" t="s">
        <v>16214</v>
      </c>
      <c r="AE1118">
        <v>63</v>
      </c>
      <c r="AF1118">
        <v>1</v>
      </c>
      <c r="AG1118">
        <v>1</v>
      </c>
      <c r="AH1118">
        <v>21</v>
      </c>
      <c r="AI1118">
        <v>21</v>
      </c>
      <c r="AJ1118" t="s">
        <v>1289</v>
      </c>
      <c r="AK1118" t="s">
        <v>1290</v>
      </c>
      <c r="AL1118" t="s">
        <v>1291</v>
      </c>
      <c r="AM1118" t="s">
        <v>5213</v>
      </c>
      <c r="AN1118" t="s">
        <v>5214</v>
      </c>
      <c r="AP1118" t="s">
        <v>5215</v>
      </c>
      <c r="AQ1118" t="s">
        <v>5216</v>
      </c>
      <c r="AR1118" t="s">
        <v>15639</v>
      </c>
      <c r="AS1118">
        <v>2015</v>
      </c>
      <c r="AT1118">
        <v>11</v>
      </c>
      <c r="AU1118">
        <v>3</v>
      </c>
      <c r="BB1118">
        <v>34</v>
      </c>
      <c r="BC1118" t="s">
        <v>16215</v>
      </c>
      <c r="BE1118">
        <v>15</v>
      </c>
      <c r="BF1118" t="s">
        <v>5218</v>
      </c>
      <c r="BG1118" t="s">
        <v>5219</v>
      </c>
      <c r="BH1118" t="s">
        <v>16216</v>
      </c>
      <c r="BI1118" t="s">
        <v>16217</v>
      </c>
    </row>
    <row r="1119" spans="1:62">
      <c r="A1119" t="s">
        <v>62</v>
      </c>
      <c r="B1119" t="s">
        <v>16218</v>
      </c>
      <c r="F1119" t="s">
        <v>16219</v>
      </c>
      <c r="I1119" t="s">
        <v>16220</v>
      </c>
      <c r="J1119" t="s">
        <v>1166</v>
      </c>
      <c r="M1119" t="s">
        <v>67</v>
      </c>
      <c r="N1119" t="s">
        <v>68</v>
      </c>
      <c r="T1119" t="s">
        <v>16221</v>
      </c>
      <c r="U1119" t="s">
        <v>16222</v>
      </c>
      <c r="W1119" t="s">
        <v>16223</v>
      </c>
      <c r="X1119" t="s">
        <v>16224</v>
      </c>
      <c r="Y1119" t="s">
        <v>11785</v>
      </c>
      <c r="AB1119" t="s">
        <v>16225</v>
      </c>
      <c r="AC1119" t="s">
        <v>16226</v>
      </c>
      <c r="AE1119">
        <v>39</v>
      </c>
      <c r="AF1119">
        <v>0</v>
      </c>
      <c r="AG1119">
        <v>0</v>
      </c>
      <c r="AH1119">
        <v>7</v>
      </c>
      <c r="AI1119">
        <v>13</v>
      </c>
      <c r="AJ1119" t="s">
        <v>358</v>
      </c>
      <c r="AK1119" t="s">
        <v>359</v>
      </c>
      <c r="AL1119" t="s">
        <v>360</v>
      </c>
      <c r="AM1119" t="s">
        <v>1173</v>
      </c>
      <c r="AN1119" t="s">
        <v>1174</v>
      </c>
      <c r="AP1119" t="s">
        <v>1175</v>
      </c>
      <c r="AQ1119" t="s">
        <v>1176</v>
      </c>
      <c r="AR1119" t="s">
        <v>15639</v>
      </c>
      <c r="AS1119">
        <v>2015</v>
      </c>
      <c r="AT1119">
        <v>86</v>
      </c>
      <c r="AU1119">
        <v>6</v>
      </c>
      <c r="AZ1119">
        <v>595</v>
      </c>
      <c r="BA1119">
        <v>602</v>
      </c>
      <c r="BC1119" t="s">
        <v>16227</v>
      </c>
      <c r="BE1119">
        <v>8</v>
      </c>
      <c r="BF1119" t="s">
        <v>697</v>
      </c>
      <c r="BG1119" t="s">
        <v>473</v>
      </c>
      <c r="BH1119" t="s">
        <v>16228</v>
      </c>
      <c r="BI1119" t="s">
        <v>16229</v>
      </c>
      <c r="BJ1119">
        <v>25494579</v>
      </c>
    </row>
    <row r="1120" spans="1:62">
      <c r="A1120" t="s">
        <v>62</v>
      </c>
      <c r="B1120" t="s">
        <v>16230</v>
      </c>
      <c r="F1120" t="s">
        <v>16231</v>
      </c>
      <c r="I1120" t="s">
        <v>16232</v>
      </c>
      <c r="J1120" t="s">
        <v>4913</v>
      </c>
      <c r="M1120" t="s">
        <v>67</v>
      </c>
      <c r="N1120" t="s">
        <v>68</v>
      </c>
      <c r="U1120" t="s">
        <v>16233</v>
      </c>
      <c r="W1120" t="s">
        <v>16234</v>
      </c>
      <c r="X1120" t="s">
        <v>16235</v>
      </c>
      <c r="Y1120" t="s">
        <v>232</v>
      </c>
      <c r="AB1120" t="s">
        <v>16236</v>
      </c>
      <c r="AC1120" t="s">
        <v>16237</v>
      </c>
      <c r="AE1120">
        <v>41</v>
      </c>
      <c r="AF1120">
        <v>0</v>
      </c>
      <c r="AG1120">
        <v>0</v>
      </c>
      <c r="AH1120">
        <v>11</v>
      </c>
      <c r="AI1120">
        <v>16</v>
      </c>
      <c r="AJ1120" t="s">
        <v>358</v>
      </c>
      <c r="AK1120" t="s">
        <v>359</v>
      </c>
      <c r="AL1120" t="s">
        <v>360</v>
      </c>
      <c r="AM1120" t="s">
        <v>4916</v>
      </c>
      <c r="AN1120" t="s">
        <v>4917</v>
      </c>
      <c r="AP1120" t="s">
        <v>4918</v>
      </c>
      <c r="AQ1120" t="s">
        <v>4919</v>
      </c>
      <c r="AR1120" t="s">
        <v>15639</v>
      </c>
      <c r="AS1120">
        <v>2015</v>
      </c>
      <c r="AT1120">
        <v>39</v>
      </c>
      <c r="AU1120">
        <v>3</v>
      </c>
      <c r="AZ1120">
        <v>309</v>
      </c>
      <c r="BA1120">
        <v>317</v>
      </c>
      <c r="BC1120" t="s">
        <v>16238</v>
      </c>
      <c r="BE1120">
        <v>9</v>
      </c>
      <c r="BF1120" t="s">
        <v>200</v>
      </c>
      <c r="BG1120" t="s">
        <v>200</v>
      </c>
      <c r="BH1120" t="s">
        <v>16239</v>
      </c>
      <c r="BI1120" t="s">
        <v>16240</v>
      </c>
    </row>
    <row r="1121" spans="1:62">
      <c r="A1121" t="s">
        <v>62</v>
      </c>
      <c r="B1121" t="s">
        <v>16241</v>
      </c>
      <c r="F1121" t="s">
        <v>16242</v>
      </c>
      <c r="I1121" t="s">
        <v>16243</v>
      </c>
      <c r="J1121" t="s">
        <v>5403</v>
      </c>
      <c r="M1121" t="s">
        <v>67</v>
      </c>
      <c r="N1121" t="s">
        <v>68</v>
      </c>
      <c r="T1121" t="s">
        <v>16244</v>
      </c>
      <c r="U1121" t="s">
        <v>16245</v>
      </c>
      <c r="W1121" t="s">
        <v>16246</v>
      </c>
      <c r="X1121" t="s">
        <v>16247</v>
      </c>
      <c r="Y1121" t="s">
        <v>16248</v>
      </c>
      <c r="AB1121" t="s">
        <v>16249</v>
      </c>
      <c r="AC1121" t="s">
        <v>16250</v>
      </c>
      <c r="AE1121">
        <v>48</v>
      </c>
      <c r="AF1121">
        <v>0</v>
      </c>
      <c r="AG1121">
        <v>0</v>
      </c>
      <c r="AH1121">
        <v>8</v>
      </c>
      <c r="AI1121">
        <v>13</v>
      </c>
      <c r="AJ1121" t="s">
        <v>358</v>
      </c>
      <c r="AK1121" t="s">
        <v>359</v>
      </c>
      <c r="AL1121" t="s">
        <v>360</v>
      </c>
      <c r="AM1121" t="s">
        <v>5411</v>
      </c>
      <c r="AN1121" t="s">
        <v>5412</v>
      </c>
      <c r="AP1121" t="s">
        <v>5413</v>
      </c>
      <c r="AQ1121" t="s">
        <v>5414</v>
      </c>
      <c r="AR1121" t="s">
        <v>15639</v>
      </c>
      <c r="AS1121">
        <v>2015</v>
      </c>
      <c r="AT1121">
        <v>57</v>
      </c>
      <c r="AU1121">
        <v>6</v>
      </c>
      <c r="AZ1121">
        <v>534</v>
      </c>
      <c r="BA1121">
        <v>549</v>
      </c>
      <c r="BC1121" t="s">
        <v>16251</v>
      </c>
      <c r="BE1121">
        <v>16</v>
      </c>
      <c r="BF1121" t="s">
        <v>4735</v>
      </c>
      <c r="BG1121" t="s">
        <v>4735</v>
      </c>
      <c r="BH1121" t="s">
        <v>16252</v>
      </c>
      <c r="BI1121" t="s">
        <v>16253</v>
      </c>
      <c r="BJ1121">
        <v>25231250</v>
      </c>
    </row>
    <row r="1122" spans="1:62">
      <c r="A1122" t="s">
        <v>62</v>
      </c>
      <c r="B1122" t="s">
        <v>16254</v>
      </c>
      <c r="F1122" t="s">
        <v>16255</v>
      </c>
      <c r="I1122" t="s">
        <v>16256</v>
      </c>
      <c r="J1122" t="s">
        <v>5421</v>
      </c>
      <c r="M1122" t="s">
        <v>67</v>
      </c>
      <c r="N1122" t="s">
        <v>68</v>
      </c>
      <c r="T1122" t="s">
        <v>16257</v>
      </c>
      <c r="U1122" t="s">
        <v>16258</v>
      </c>
      <c r="W1122" t="s">
        <v>16259</v>
      </c>
      <c r="X1122" t="s">
        <v>16260</v>
      </c>
      <c r="Y1122" t="s">
        <v>16261</v>
      </c>
      <c r="AB1122" t="s">
        <v>16262</v>
      </c>
      <c r="AC1122" t="s">
        <v>16263</v>
      </c>
      <c r="AE1122">
        <v>11</v>
      </c>
      <c r="AF1122">
        <v>0</v>
      </c>
      <c r="AG1122">
        <v>0</v>
      </c>
      <c r="AH1122">
        <v>5</v>
      </c>
      <c r="AI1122">
        <v>10</v>
      </c>
      <c r="AJ1122" t="s">
        <v>112</v>
      </c>
      <c r="AK1122" t="s">
        <v>113</v>
      </c>
      <c r="AL1122" t="s">
        <v>114</v>
      </c>
      <c r="AM1122" t="s">
        <v>5429</v>
      </c>
      <c r="AN1122" t="s">
        <v>5430</v>
      </c>
      <c r="AP1122" t="s">
        <v>5431</v>
      </c>
      <c r="AQ1122" t="s">
        <v>5432</v>
      </c>
      <c r="AR1122" t="s">
        <v>15639</v>
      </c>
      <c r="AS1122">
        <v>2015</v>
      </c>
      <c r="AT1122">
        <v>21</v>
      </c>
      <c r="AZ1122">
        <v>17</v>
      </c>
      <c r="BA1122">
        <v>19</v>
      </c>
      <c r="BC1122" t="s">
        <v>16264</v>
      </c>
      <c r="BE1122">
        <v>3</v>
      </c>
      <c r="BF1122" t="s">
        <v>5434</v>
      </c>
      <c r="BG1122" t="s">
        <v>5434</v>
      </c>
      <c r="BH1122" t="s">
        <v>16265</v>
      </c>
      <c r="BI1122" t="s">
        <v>16266</v>
      </c>
      <c r="BJ1122">
        <v>25733195</v>
      </c>
    </row>
    <row r="1123" spans="1:62">
      <c r="A1123" t="s">
        <v>62</v>
      </c>
      <c r="B1123" t="s">
        <v>16267</v>
      </c>
      <c r="F1123" t="s">
        <v>16268</v>
      </c>
      <c r="I1123" t="s">
        <v>16269</v>
      </c>
      <c r="J1123" t="s">
        <v>7934</v>
      </c>
      <c r="M1123" t="s">
        <v>67</v>
      </c>
      <c r="N1123" t="s">
        <v>68</v>
      </c>
      <c r="T1123" t="s">
        <v>16270</v>
      </c>
      <c r="U1123" t="s">
        <v>16271</v>
      </c>
      <c r="W1123" t="s">
        <v>16272</v>
      </c>
      <c r="X1123" t="s">
        <v>7895</v>
      </c>
      <c r="Y1123" t="s">
        <v>16273</v>
      </c>
      <c r="AB1123" t="s">
        <v>16274</v>
      </c>
      <c r="AC1123" t="s">
        <v>16275</v>
      </c>
      <c r="AE1123">
        <v>95</v>
      </c>
      <c r="AF1123">
        <v>1</v>
      </c>
      <c r="AG1123">
        <v>1</v>
      </c>
      <c r="AH1123">
        <v>14</v>
      </c>
      <c r="AI1123">
        <v>14</v>
      </c>
      <c r="AJ1123" t="s">
        <v>358</v>
      </c>
      <c r="AK1123" t="s">
        <v>359</v>
      </c>
      <c r="AL1123" t="s">
        <v>360</v>
      </c>
      <c r="AM1123" t="s">
        <v>7941</v>
      </c>
      <c r="AN1123" t="s">
        <v>7942</v>
      </c>
      <c r="AP1123" t="s">
        <v>7934</v>
      </c>
      <c r="AQ1123" t="s">
        <v>7943</v>
      </c>
      <c r="AR1123" t="s">
        <v>15639</v>
      </c>
      <c r="AS1123">
        <v>2015</v>
      </c>
      <c r="AT1123">
        <v>15</v>
      </c>
      <c r="AU1123">
        <v>11</v>
      </c>
      <c r="AZ1123">
        <v>1884</v>
      </c>
      <c r="BA1123">
        <v>1905</v>
      </c>
      <c r="BC1123" t="s">
        <v>16276</v>
      </c>
      <c r="BE1123">
        <v>22</v>
      </c>
      <c r="BF1123" t="s">
        <v>7945</v>
      </c>
      <c r="BG1123" t="s">
        <v>6002</v>
      </c>
      <c r="BH1123" t="s">
        <v>16277</v>
      </c>
      <c r="BI1123" t="s">
        <v>16278</v>
      </c>
      <c r="BJ1123">
        <v>25641954</v>
      </c>
    </row>
    <row r="1124" spans="1:62">
      <c r="A1124" t="s">
        <v>62</v>
      </c>
      <c r="B1124" t="s">
        <v>16279</v>
      </c>
      <c r="F1124" t="s">
        <v>16280</v>
      </c>
      <c r="I1124" t="s">
        <v>16281</v>
      </c>
      <c r="J1124" t="s">
        <v>596</v>
      </c>
      <c r="M1124" t="s">
        <v>67</v>
      </c>
      <c r="N1124" t="s">
        <v>68</v>
      </c>
      <c r="U1124" t="s">
        <v>16282</v>
      </c>
      <c r="W1124" t="s">
        <v>16283</v>
      </c>
      <c r="X1124" t="s">
        <v>16284</v>
      </c>
      <c r="Y1124" t="s">
        <v>4854</v>
      </c>
      <c r="AB1124" t="s">
        <v>16285</v>
      </c>
      <c r="AC1124" t="s">
        <v>16286</v>
      </c>
      <c r="AE1124">
        <v>59</v>
      </c>
      <c r="AF1124">
        <v>0</v>
      </c>
      <c r="AG1124">
        <v>0</v>
      </c>
      <c r="AH1124">
        <v>14</v>
      </c>
      <c r="AI1124">
        <v>17</v>
      </c>
      <c r="AJ1124" t="s">
        <v>603</v>
      </c>
      <c r="AK1124" t="s">
        <v>604</v>
      </c>
      <c r="AL1124" t="s">
        <v>605</v>
      </c>
      <c r="AM1124" t="s">
        <v>606</v>
      </c>
      <c r="AP1124" t="s">
        <v>607</v>
      </c>
      <c r="AQ1124" t="s">
        <v>608</v>
      </c>
      <c r="AR1124" s="1">
        <v>42522</v>
      </c>
      <c r="AS1124">
        <v>2015</v>
      </c>
      <c r="AT1124">
        <v>5</v>
      </c>
      <c r="BB1124">
        <v>10638</v>
      </c>
      <c r="BC1124" t="s">
        <v>16287</v>
      </c>
      <c r="BE1124">
        <v>10</v>
      </c>
      <c r="BF1124" t="s">
        <v>610</v>
      </c>
      <c r="BG1124" t="s">
        <v>611</v>
      </c>
      <c r="BH1124" t="s">
        <v>16288</v>
      </c>
      <c r="BI1124" t="s">
        <v>16289</v>
      </c>
      <c r="BJ1124">
        <v>26030481</v>
      </c>
    </row>
    <row r="1125" spans="1:62">
      <c r="A1125" t="s">
        <v>62</v>
      </c>
      <c r="B1125" t="s">
        <v>16290</v>
      </c>
      <c r="F1125" t="s">
        <v>16291</v>
      </c>
      <c r="I1125" t="s">
        <v>16292</v>
      </c>
      <c r="J1125" t="s">
        <v>5508</v>
      </c>
      <c r="M1125" t="s">
        <v>67</v>
      </c>
      <c r="N1125" t="s">
        <v>68</v>
      </c>
      <c r="T1125" t="s">
        <v>16293</v>
      </c>
      <c r="U1125" t="s">
        <v>16294</v>
      </c>
      <c r="W1125" t="s">
        <v>16295</v>
      </c>
      <c r="X1125" t="s">
        <v>16296</v>
      </c>
      <c r="Y1125" t="s">
        <v>16297</v>
      </c>
      <c r="AE1125">
        <v>33</v>
      </c>
      <c r="AF1125">
        <v>1</v>
      </c>
      <c r="AG1125">
        <v>1</v>
      </c>
      <c r="AH1125">
        <v>2</v>
      </c>
      <c r="AI1125">
        <v>9</v>
      </c>
      <c r="AJ1125" t="s">
        <v>112</v>
      </c>
      <c r="AK1125" t="s">
        <v>113</v>
      </c>
      <c r="AL1125" t="s">
        <v>114</v>
      </c>
      <c r="AM1125" t="s">
        <v>5516</v>
      </c>
      <c r="AN1125" t="s">
        <v>5517</v>
      </c>
      <c r="AP1125" t="s">
        <v>5518</v>
      </c>
      <c r="AQ1125" t="s">
        <v>5519</v>
      </c>
      <c r="AR1125" t="s">
        <v>15639</v>
      </c>
      <c r="AS1125">
        <v>2015</v>
      </c>
      <c r="AT1125">
        <v>32</v>
      </c>
      <c r="AZ1125">
        <v>342</v>
      </c>
      <c r="BA1125">
        <v>347</v>
      </c>
      <c r="BC1125" t="s">
        <v>16298</v>
      </c>
      <c r="BE1125">
        <v>6</v>
      </c>
      <c r="BF1125" t="s">
        <v>5521</v>
      </c>
      <c r="BG1125" t="s">
        <v>5521</v>
      </c>
      <c r="BH1125" t="s">
        <v>16299</v>
      </c>
      <c r="BI1125" t="s">
        <v>16300</v>
      </c>
      <c r="BJ1125">
        <v>25847692</v>
      </c>
    </row>
    <row r="1126" spans="1:62">
      <c r="A1126" t="s">
        <v>62</v>
      </c>
      <c r="B1126" t="s">
        <v>16301</v>
      </c>
      <c r="F1126" t="s">
        <v>16302</v>
      </c>
      <c r="I1126" t="s">
        <v>16303</v>
      </c>
      <c r="J1126" t="s">
        <v>16304</v>
      </c>
      <c r="M1126" t="s">
        <v>67</v>
      </c>
      <c r="N1126" t="s">
        <v>68</v>
      </c>
      <c r="T1126" t="s">
        <v>16305</v>
      </c>
      <c r="U1126" t="s">
        <v>16306</v>
      </c>
      <c r="W1126" t="s">
        <v>16307</v>
      </c>
      <c r="X1126" t="s">
        <v>14371</v>
      </c>
      <c r="Y1126" t="s">
        <v>14372</v>
      </c>
      <c r="AB1126" t="s">
        <v>14373</v>
      </c>
      <c r="AC1126" t="s">
        <v>14374</v>
      </c>
      <c r="AE1126">
        <v>21</v>
      </c>
      <c r="AF1126">
        <v>0</v>
      </c>
      <c r="AG1126">
        <v>0</v>
      </c>
      <c r="AH1126">
        <v>5</v>
      </c>
      <c r="AI1126">
        <v>6</v>
      </c>
      <c r="AJ1126" t="s">
        <v>3669</v>
      </c>
      <c r="AK1126" t="s">
        <v>77</v>
      </c>
      <c r="AL1126" t="s">
        <v>3670</v>
      </c>
      <c r="AM1126" t="s">
        <v>16308</v>
      </c>
      <c r="AN1126" t="s">
        <v>16309</v>
      </c>
      <c r="AP1126" t="s">
        <v>16310</v>
      </c>
      <c r="AQ1126" t="s">
        <v>16311</v>
      </c>
      <c r="AR1126" t="s">
        <v>15639</v>
      </c>
      <c r="AS1126">
        <v>2015</v>
      </c>
      <c r="AT1126">
        <v>24</v>
      </c>
      <c r="AU1126">
        <v>2</v>
      </c>
      <c r="AZ1126">
        <v>99</v>
      </c>
      <c r="BA1126">
        <v>104</v>
      </c>
      <c r="BC1126" t="s">
        <v>16312</v>
      </c>
      <c r="BE1126">
        <v>6</v>
      </c>
      <c r="BF1126" t="s">
        <v>697</v>
      </c>
      <c r="BG1126" t="s">
        <v>473</v>
      </c>
      <c r="BH1126" t="s">
        <v>16313</v>
      </c>
      <c r="BI1126" t="s">
        <v>16314</v>
      </c>
    </row>
    <row r="1127" spans="1:62">
      <c r="A1127" t="s">
        <v>62</v>
      </c>
      <c r="B1127" t="s">
        <v>16315</v>
      </c>
      <c r="F1127" t="s">
        <v>16316</v>
      </c>
      <c r="I1127" t="s">
        <v>16317</v>
      </c>
      <c r="J1127" t="s">
        <v>16318</v>
      </c>
      <c r="M1127" t="s">
        <v>67</v>
      </c>
      <c r="N1127" t="s">
        <v>68</v>
      </c>
      <c r="T1127" t="s">
        <v>16319</v>
      </c>
      <c r="U1127" t="s">
        <v>16320</v>
      </c>
      <c r="W1127" t="s">
        <v>16321</v>
      </c>
      <c r="X1127" t="s">
        <v>16322</v>
      </c>
      <c r="Y1127" t="s">
        <v>12341</v>
      </c>
      <c r="Z1127" t="s">
        <v>16323</v>
      </c>
      <c r="AB1127" t="s">
        <v>16324</v>
      </c>
      <c r="AC1127" t="s">
        <v>16325</v>
      </c>
      <c r="AE1127">
        <v>50</v>
      </c>
      <c r="AF1127">
        <v>0</v>
      </c>
      <c r="AG1127">
        <v>0</v>
      </c>
      <c r="AH1127">
        <v>17</v>
      </c>
      <c r="AI1127">
        <v>21</v>
      </c>
      <c r="AJ1127" t="s">
        <v>136</v>
      </c>
      <c r="AK1127" t="s">
        <v>77</v>
      </c>
      <c r="AL1127" t="s">
        <v>137</v>
      </c>
      <c r="AM1127" t="s">
        <v>16326</v>
      </c>
      <c r="AN1127" t="s">
        <v>16327</v>
      </c>
      <c r="AP1127" t="s">
        <v>16328</v>
      </c>
      <c r="AQ1127" t="s">
        <v>16329</v>
      </c>
      <c r="AR1127" s="1">
        <v>42522</v>
      </c>
      <c r="AS1127">
        <v>2015</v>
      </c>
      <c r="AT1127">
        <v>105</v>
      </c>
      <c r="AZ1127">
        <v>399</v>
      </c>
      <c r="BA1127">
        <v>407</v>
      </c>
      <c r="BC1127" t="s">
        <v>16330</v>
      </c>
      <c r="BE1127">
        <v>9</v>
      </c>
      <c r="BF1127" t="s">
        <v>16331</v>
      </c>
      <c r="BG1127" t="s">
        <v>16332</v>
      </c>
      <c r="BH1127" t="s">
        <v>16333</v>
      </c>
      <c r="BI1127" t="s">
        <v>16334</v>
      </c>
    </row>
    <row r="1128" spans="1:62">
      <c r="A1128" t="s">
        <v>62</v>
      </c>
      <c r="B1128" t="s">
        <v>16335</v>
      </c>
      <c r="F1128" t="s">
        <v>16336</v>
      </c>
      <c r="I1128" t="s">
        <v>16337</v>
      </c>
      <c r="J1128" t="s">
        <v>11486</v>
      </c>
      <c r="M1128" t="s">
        <v>67</v>
      </c>
      <c r="N1128" t="s">
        <v>68</v>
      </c>
      <c r="T1128" t="s">
        <v>16338</v>
      </c>
      <c r="U1128" t="s">
        <v>16339</v>
      </c>
      <c r="W1128" t="s">
        <v>16340</v>
      </c>
      <c r="X1128" t="s">
        <v>4459</v>
      </c>
      <c r="Y1128" t="s">
        <v>4460</v>
      </c>
      <c r="AB1128" t="s">
        <v>16341</v>
      </c>
      <c r="AC1128" t="s">
        <v>16342</v>
      </c>
      <c r="AE1128">
        <v>42</v>
      </c>
      <c r="AF1128">
        <v>1</v>
      </c>
      <c r="AG1128">
        <v>1</v>
      </c>
      <c r="AH1128">
        <v>32</v>
      </c>
      <c r="AI1128">
        <v>41</v>
      </c>
      <c r="AJ1128" t="s">
        <v>213</v>
      </c>
      <c r="AK1128" t="s">
        <v>214</v>
      </c>
      <c r="AL1128" t="s">
        <v>215</v>
      </c>
      <c r="AM1128" t="s">
        <v>11493</v>
      </c>
      <c r="AN1128" t="s">
        <v>11494</v>
      </c>
      <c r="AP1128" t="s">
        <v>11495</v>
      </c>
      <c r="AQ1128" t="s">
        <v>11496</v>
      </c>
      <c r="AR1128" t="s">
        <v>15639</v>
      </c>
      <c r="AS1128">
        <v>2015</v>
      </c>
      <c r="AT1128">
        <v>34</v>
      </c>
      <c r="AU1128">
        <v>2</v>
      </c>
      <c r="AZ1128">
        <v>242</v>
      </c>
      <c r="BA1128">
        <v>250</v>
      </c>
      <c r="BC1128" t="s">
        <v>16343</v>
      </c>
      <c r="BE1128">
        <v>9</v>
      </c>
      <c r="BF1128" t="s">
        <v>577</v>
      </c>
      <c r="BG1128" t="s">
        <v>577</v>
      </c>
      <c r="BH1128" t="s">
        <v>16344</v>
      </c>
      <c r="BI1128" t="s">
        <v>16345</v>
      </c>
    </row>
    <row r="1129" spans="1:62">
      <c r="A1129" t="s">
        <v>62</v>
      </c>
      <c r="B1129" t="s">
        <v>16346</v>
      </c>
      <c r="F1129" t="s">
        <v>16347</v>
      </c>
      <c r="I1129" t="s">
        <v>16348</v>
      </c>
      <c r="J1129" t="s">
        <v>16349</v>
      </c>
      <c r="M1129" t="s">
        <v>67</v>
      </c>
      <c r="N1129" t="s">
        <v>68</v>
      </c>
      <c r="T1129" t="s">
        <v>16350</v>
      </c>
      <c r="U1129" t="s">
        <v>16351</v>
      </c>
      <c r="W1129" t="s">
        <v>16352</v>
      </c>
      <c r="X1129" t="s">
        <v>16353</v>
      </c>
      <c r="Y1129" t="s">
        <v>16354</v>
      </c>
      <c r="AB1129" t="s">
        <v>16355</v>
      </c>
      <c r="AC1129" t="s">
        <v>16356</v>
      </c>
      <c r="AE1129">
        <v>23</v>
      </c>
      <c r="AF1129">
        <v>0</v>
      </c>
      <c r="AG1129">
        <v>0</v>
      </c>
      <c r="AH1129">
        <v>9</v>
      </c>
      <c r="AI1129">
        <v>13</v>
      </c>
      <c r="AJ1129" t="s">
        <v>822</v>
      </c>
      <c r="AK1129" t="s">
        <v>823</v>
      </c>
      <c r="AL1129" t="s">
        <v>824</v>
      </c>
      <c r="AM1129" t="s">
        <v>16357</v>
      </c>
      <c r="AN1129" t="s">
        <v>16358</v>
      </c>
      <c r="AP1129" t="s">
        <v>16359</v>
      </c>
      <c r="AQ1129" t="s">
        <v>16360</v>
      </c>
      <c r="AR1129" t="s">
        <v>15639</v>
      </c>
      <c r="AS1129">
        <v>2015</v>
      </c>
      <c r="AT1129">
        <v>37</v>
      </c>
      <c r="AU1129">
        <v>2</v>
      </c>
      <c r="AZ1129">
        <v>332</v>
      </c>
      <c r="BA1129">
        <v>345</v>
      </c>
      <c r="BC1129" t="s">
        <v>16361</v>
      </c>
      <c r="BE1129">
        <v>14</v>
      </c>
      <c r="BF1129" t="s">
        <v>1594</v>
      </c>
      <c r="BG1129" t="s">
        <v>1595</v>
      </c>
      <c r="BH1129" t="s">
        <v>16362</v>
      </c>
      <c r="BI1129" t="s">
        <v>16363</v>
      </c>
    </row>
    <row r="1130" spans="1:62">
      <c r="A1130" t="s">
        <v>62</v>
      </c>
      <c r="B1130" t="s">
        <v>16364</v>
      </c>
      <c r="F1130" t="s">
        <v>16365</v>
      </c>
      <c r="I1130" t="s">
        <v>16366</v>
      </c>
      <c r="J1130" t="s">
        <v>16367</v>
      </c>
      <c r="M1130" t="s">
        <v>67</v>
      </c>
      <c r="N1130" t="s">
        <v>68</v>
      </c>
      <c r="T1130" t="s">
        <v>16368</v>
      </c>
      <c r="U1130" t="s">
        <v>16369</v>
      </c>
      <c r="W1130" t="s">
        <v>16370</v>
      </c>
      <c r="X1130" t="s">
        <v>16371</v>
      </c>
      <c r="Y1130" t="s">
        <v>16372</v>
      </c>
      <c r="AB1130" t="s">
        <v>16373</v>
      </c>
      <c r="AC1130" t="s">
        <v>16374</v>
      </c>
      <c r="AE1130">
        <v>35</v>
      </c>
      <c r="AF1130">
        <v>0</v>
      </c>
      <c r="AG1130">
        <v>0</v>
      </c>
      <c r="AH1130">
        <v>2</v>
      </c>
      <c r="AI1130">
        <v>2</v>
      </c>
      <c r="AJ1130" t="s">
        <v>213</v>
      </c>
      <c r="AK1130" t="s">
        <v>214</v>
      </c>
      <c r="AL1130" t="s">
        <v>215</v>
      </c>
      <c r="AM1130" t="s">
        <v>16375</v>
      </c>
      <c r="AN1130" t="s">
        <v>16376</v>
      </c>
      <c r="AP1130" t="s">
        <v>16377</v>
      </c>
      <c r="AQ1130" t="s">
        <v>16378</v>
      </c>
      <c r="AR1130" t="s">
        <v>15639</v>
      </c>
      <c r="AS1130">
        <v>2015</v>
      </c>
      <c r="AT1130">
        <v>197</v>
      </c>
      <c r="AU1130">
        <v>5</v>
      </c>
      <c r="AZ1130">
        <v>729</v>
      </c>
      <c r="BA1130">
        <v>735</v>
      </c>
      <c r="BC1130" t="s">
        <v>16379</v>
      </c>
      <c r="BE1130">
        <v>7</v>
      </c>
      <c r="BF1130" t="s">
        <v>848</v>
      </c>
      <c r="BG1130" t="s">
        <v>848</v>
      </c>
      <c r="BH1130" t="s">
        <v>16380</v>
      </c>
      <c r="BI1130" t="s">
        <v>16381</v>
      </c>
      <c r="BJ1130">
        <v>25854984</v>
      </c>
    </row>
    <row r="1131" spans="1:62">
      <c r="A1131" t="s">
        <v>62</v>
      </c>
      <c r="B1131" t="s">
        <v>16382</v>
      </c>
      <c r="F1131" t="s">
        <v>16383</v>
      </c>
      <c r="I1131" t="s">
        <v>16384</v>
      </c>
      <c r="J1131" t="s">
        <v>5302</v>
      </c>
      <c r="M1131" t="s">
        <v>67</v>
      </c>
      <c r="N1131" t="s">
        <v>68</v>
      </c>
      <c r="U1131" t="s">
        <v>16385</v>
      </c>
      <c r="W1131" t="s">
        <v>16386</v>
      </c>
      <c r="X1131" t="s">
        <v>16387</v>
      </c>
      <c r="Y1131" t="s">
        <v>16388</v>
      </c>
      <c r="AB1131" t="s">
        <v>16389</v>
      </c>
      <c r="AC1131" t="s">
        <v>16390</v>
      </c>
      <c r="AE1131">
        <v>31</v>
      </c>
      <c r="AF1131">
        <v>0</v>
      </c>
      <c r="AG1131">
        <v>0</v>
      </c>
      <c r="AH1131">
        <v>7</v>
      </c>
      <c r="AI1131">
        <v>13</v>
      </c>
      <c r="AJ1131" t="s">
        <v>5309</v>
      </c>
      <c r="AK1131" t="s">
        <v>5310</v>
      </c>
      <c r="AL1131" t="s">
        <v>5311</v>
      </c>
      <c r="AM1131" t="s">
        <v>5312</v>
      </c>
      <c r="AN1131" t="s">
        <v>5313</v>
      </c>
      <c r="AP1131" t="s">
        <v>5314</v>
      </c>
      <c r="AQ1131" t="s">
        <v>5315</v>
      </c>
      <c r="AR1131" t="s">
        <v>15639</v>
      </c>
      <c r="AS1131">
        <v>2015</v>
      </c>
      <c r="AT1131">
        <v>160</v>
      </c>
      <c r="AU1131">
        <v>6</v>
      </c>
      <c r="AZ1131">
        <v>1543</v>
      </c>
      <c r="BA1131">
        <v>1547</v>
      </c>
      <c r="BC1131" t="s">
        <v>16391</v>
      </c>
      <c r="BE1131">
        <v>5</v>
      </c>
      <c r="BF1131" t="s">
        <v>3784</v>
      </c>
      <c r="BG1131" t="s">
        <v>3784</v>
      </c>
      <c r="BH1131" t="s">
        <v>16392</v>
      </c>
      <c r="BI1131" t="s">
        <v>16393</v>
      </c>
      <c r="BJ1131">
        <v>25877819</v>
      </c>
    </row>
    <row r="1132" spans="1:62">
      <c r="A1132" t="s">
        <v>62</v>
      </c>
      <c r="B1132" t="s">
        <v>16394</v>
      </c>
      <c r="F1132" t="s">
        <v>16395</v>
      </c>
      <c r="I1132" t="s">
        <v>16396</v>
      </c>
      <c r="J1132" t="s">
        <v>16397</v>
      </c>
      <c r="M1132" t="s">
        <v>67</v>
      </c>
      <c r="N1132" t="s">
        <v>68</v>
      </c>
      <c r="T1132" t="s">
        <v>16398</v>
      </c>
      <c r="U1132" t="s">
        <v>16399</v>
      </c>
      <c r="W1132" t="s">
        <v>16400</v>
      </c>
      <c r="X1132" t="s">
        <v>16401</v>
      </c>
      <c r="Y1132" t="s">
        <v>16402</v>
      </c>
      <c r="AA1132" t="s">
        <v>16403</v>
      </c>
      <c r="AB1132" t="s">
        <v>16404</v>
      </c>
      <c r="AC1132" t="s">
        <v>16405</v>
      </c>
      <c r="AE1132">
        <v>45</v>
      </c>
      <c r="AF1132">
        <v>3</v>
      </c>
      <c r="AG1132">
        <v>3</v>
      </c>
      <c r="AH1132">
        <v>6</v>
      </c>
      <c r="AI1132">
        <v>8</v>
      </c>
      <c r="AJ1132" t="s">
        <v>16406</v>
      </c>
      <c r="AK1132" t="s">
        <v>604</v>
      </c>
      <c r="AL1132" t="s">
        <v>16407</v>
      </c>
      <c r="AM1132" t="s">
        <v>16408</v>
      </c>
      <c r="AN1132" t="s">
        <v>16409</v>
      </c>
      <c r="AP1132" t="s">
        <v>16410</v>
      </c>
      <c r="AQ1132" t="s">
        <v>16411</v>
      </c>
      <c r="AR1132" s="1">
        <v>42522</v>
      </c>
      <c r="AS1132">
        <v>2015</v>
      </c>
      <c r="AT1132">
        <v>468</v>
      </c>
      <c r="AV1132">
        <v>2</v>
      </c>
      <c r="AZ1132">
        <v>325</v>
      </c>
      <c r="BA1132">
        <v>336</v>
      </c>
      <c r="BC1132" t="s">
        <v>16412</v>
      </c>
      <c r="BE1132">
        <v>12</v>
      </c>
      <c r="BF1132" t="s">
        <v>6002</v>
      </c>
      <c r="BG1132" t="s">
        <v>6002</v>
      </c>
      <c r="BH1132" t="s">
        <v>16413</v>
      </c>
      <c r="BI1132" t="s">
        <v>16414</v>
      </c>
      <c r="BJ1132">
        <v>25825937</v>
      </c>
    </row>
    <row r="1133" spans="1:62">
      <c r="A1133" t="s">
        <v>62</v>
      </c>
      <c r="B1133" t="s">
        <v>16415</v>
      </c>
      <c r="F1133" t="s">
        <v>16416</v>
      </c>
      <c r="I1133" t="s">
        <v>16417</v>
      </c>
      <c r="J1133" t="s">
        <v>16418</v>
      </c>
      <c r="M1133" t="s">
        <v>67</v>
      </c>
      <c r="N1133" t="s">
        <v>68</v>
      </c>
      <c r="U1133" t="s">
        <v>16419</v>
      </c>
      <c r="W1133" t="s">
        <v>16420</v>
      </c>
      <c r="X1133" t="s">
        <v>2099</v>
      </c>
      <c r="Y1133" t="s">
        <v>718</v>
      </c>
      <c r="Z1133" t="s">
        <v>10974</v>
      </c>
      <c r="AA1133" t="s">
        <v>10975</v>
      </c>
      <c r="AB1133" t="s">
        <v>16421</v>
      </c>
      <c r="AC1133" t="s">
        <v>16422</v>
      </c>
      <c r="AE1133">
        <v>54</v>
      </c>
      <c r="AF1133">
        <v>0</v>
      </c>
      <c r="AG1133">
        <v>0</v>
      </c>
      <c r="AH1133">
        <v>39</v>
      </c>
      <c r="AI1133">
        <v>61</v>
      </c>
      <c r="AJ1133" t="s">
        <v>213</v>
      </c>
      <c r="AK1133" t="s">
        <v>964</v>
      </c>
      <c r="AL1133" t="s">
        <v>965</v>
      </c>
      <c r="AM1133" t="s">
        <v>16423</v>
      </c>
      <c r="AN1133" t="s">
        <v>16424</v>
      </c>
      <c r="AP1133" t="s">
        <v>16418</v>
      </c>
      <c r="AQ1133" t="s">
        <v>16425</v>
      </c>
      <c r="AR1133" t="s">
        <v>15639</v>
      </c>
      <c r="AS1133">
        <v>2015</v>
      </c>
      <c r="AT1133">
        <v>130</v>
      </c>
      <c r="AU1133">
        <v>4</v>
      </c>
      <c r="AZ1133">
        <v>529</v>
      </c>
      <c r="BA1133">
        <v>543</v>
      </c>
      <c r="BC1133" t="s">
        <v>16426</v>
      </c>
      <c r="BE1133">
        <v>15</v>
      </c>
      <c r="BF1133" t="s">
        <v>11875</v>
      </c>
      <c r="BG1133" t="s">
        <v>11876</v>
      </c>
      <c r="BH1133" t="s">
        <v>16427</v>
      </c>
      <c r="BI1133" t="s">
        <v>16428</v>
      </c>
    </row>
    <row r="1134" spans="1:62">
      <c r="A1134" t="s">
        <v>62</v>
      </c>
      <c r="B1134" t="s">
        <v>16429</v>
      </c>
      <c r="F1134" t="s">
        <v>16430</v>
      </c>
      <c r="I1134" t="s">
        <v>16431</v>
      </c>
      <c r="J1134" t="s">
        <v>7835</v>
      </c>
      <c r="M1134" t="s">
        <v>67</v>
      </c>
      <c r="N1134" t="s">
        <v>68</v>
      </c>
      <c r="T1134" t="s">
        <v>16432</v>
      </c>
      <c r="U1134" t="s">
        <v>16433</v>
      </c>
      <c r="W1134" t="s">
        <v>16434</v>
      </c>
      <c r="X1134" t="s">
        <v>8423</v>
      </c>
      <c r="Y1134" t="s">
        <v>16435</v>
      </c>
      <c r="AB1134" t="s">
        <v>8425</v>
      </c>
      <c r="AC1134" t="s">
        <v>16436</v>
      </c>
      <c r="AE1134">
        <v>40</v>
      </c>
      <c r="AF1134">
        <v>0</v>
      </c>
      <c r="AG1134">
        <v>0</v>
      </c>
      <c r="AH1134">
        <v>21</v>
      </c>
      <c r="AI1134">
        <v>34</v>
      </c>
      <c r="AJ1134" t="s">
        <v>1062</v>
      </c>
      <c r="AK1134" t="s">
        <v>1063</v>
      </c>
      <c r="AL1134" t="s">
        <v>1064</v>
      </c>
      <c r="AM1134" t="s">
        <v>7843</v>
      </c>
      <c r="AN1134" t="s">
        <v>7844</v>
      </c>
      <c r="AP1134" t="s">
        <v>7845</v>
      </c>
      <c r="AQ1134" t="s">
        <v>7846</v>
      </c>
      <c r="AR1134" s="1">
        <v>42522</v>
      </c>
      <c r="AS1134">
        <v>2015</v>
      </c>
      <c r="AT1134">
        <v>32</v>
      </c>
      <c r="AU1134">
        <v>6</v>
      </c>
      <c r="AZ1134">
        <v>497</v>
      </c>
      <c r="BA1134">
        <v>504</v>
      </c>
      <c r="BC1134" t="s">
        <v>16437</v>
      </c>
      <c r="BE1134">
        <v>8</v>
      </c>
      <c r="BF1134" t="s">
        <v>1770</v>
      </c>
      <c r="BG1134" t="s">
        <v>1771</v>
      </c>
      <c r="BH1134" t="s">
        <v>16438</v>
      </c>
      <c r="BI1134" t="s">
        <v>16439</v>
      </c>
    </row>
    <row r="1135" spans="1:62">
      <c r="A1135" t="s">
        <v>62</v>
      </c>
      <c r="B1135" t="s">
        <v>16440</v>
      </c>
      <c r="F1135" t="s">
        <v>16441</v>
      </c>
      <c r="I1135" t="s">
        <v>16442</v>
      </c>
      <c r="J1135" t="s">
        <v>8125</v>
      </c>
      <c r="M1135" t="s">
        <v>67</v>
      </c>
      <c r="N1135" t="s">
        <v>68</v>
      </c>
      <c r="T1135" t="s">
        <v>16443</v>
      </c>
      <c r="U1135" t="s">
        <v>16444</v>
      </c>
      <c r="W1135" t="s">
        <v>16445</v>
      </c>
      <c r="X1135" t="s">
        <v>16446</v>
      </c>
      <c r="Y1135" t="s">
        <v>16447</v>
      </c>
      <c r="AB1135" t="s">
        <v>16448</v>
      </c>
      <c r="AC1135" t="s">
        <v>16449</v>
      </c>
      <c r="AE1135">
        <v>50</v>
      </c>
      <c r="AF1135">
        <v>1</v>
      </c>
      <c r="AG1135">
        <v>1</v>
      </c>
      <c r="AH1135">
        <v>14</v>
      </c>
      <c r="AI1135">
        <v>26</v>
      </c>
      <c r="AJ1135" t="s">
        <v>213</v>
      </c>
      <c r="AK1135" t="s">
        <v>964</v>
      </c>
      <c r="AL1135" t="s">
        <v>965</v>
      </c>
      <c r="AM1135" t="s">
        <v>8132</v>
      </c>
      <c r="AN1135" t="s">
        <v>8133</v>
      </c>
      <c r="AP1135" t="s">
        <v>8125</v>
      </c>
      <c r="AQ1135" t="s">
        <v>8134</v>
      </c>
      <c r="AR1135" t="s">
        <v>15639</v>
      </c>
      <c r="AS1135">
        <v>2015</v>
      </c>
      <c r="AT1135">
        <v>203</v>
      </c>
      <c r="AU1135">
        <v>3</v>
      </c>
      <c r="AZ1135">
        <v>583</v>
      </c>
      <c r="BA1135">
        <v>594</v>
      </c>
      <c r="BC1135" t="s">
        <v>16450</v>
      </c>
      <c r="BE1135">
        <v>12</v>
      </c>
      <c r="BF1135" t="s">
        <v>1684</v>
      </c>
      <c r="BG1135" t="s">
        <v>1685</v>
      </c>
      <c r="BH1135" t="s">
        <v>16451</v>
      </c>
      <c r="BI1135" t="s">
        <v>16452</v>
      </c>
    </row>
    <row r="1136" spans="1:62">
      <c r="A1136" t="s">
        <v>62</v>
      </c>
      <c r="B1136" t="s">
        <v>16453</v>
      </c>
      <c r="F1136" t="s">
        <v>16454</v>
      </c>
      <c r="I1136" t="s">
        <v>16455</v>
      </c>
      <c r="J1136" t="s">
        <v>8125</v>
      </c>
      <c r="M1136" t="s">
        <v>67</v>
      </c>
      <c r="N1136" t="s">
        <v>68</v>
      </c>
      <c r="T1136" t="s">
        <v>16456</v>
      </c>
      <c r="U1136" t="s">
        <v>16457</v>
      </c>
      <c r="W1136" t="s">
        <v>16458</v>
      </c>
      <c r="X1136" t="s">
        <v>1376</v>
      </c>
      <c r="Y1136" t="s">
        <v>1377</v>
      </c>
      <c r="AB1136" t="s">
        <v>16459</v>
      </c>
      <c r="AC1136" t="s">
        <v>16460</v>
      </c>
      <c r="AE1136">
        <v>27</v>
      </c>
      <c r="AF1136">
        <v>0</v>
      </c>
      <c r="AG1136">
        <v>0</v>
      </c>
      <c r="AH1136">
        <v>14</v>
      </c>
      <c r="AI1136">
        <v>15</v>
      </c>
      <c r="AJ1136" t="s">
        <v>213</v>
      </c>
      <c r="AK1136" t="s">
        <v>964</v>
      </c>
      <c r="AL1136" t="s">
        <v>965</v>
      </c>
      <c r="AM1136" t="s">
        <v>8132</v>
      </c>
      <c r="AN1136" t="s">
        <v>8133</v>
      </c>
      <c r="AP1136" t="s">
        <v>8125</v>
      </c>
      <c r="AQ1136" t="s">
        <v>8134</v>
      </c>
      <c r="AR1136" t="s">
        <v>15639</v>
      </c>
      <c r="AS1136">
        <v>2015</v>
      </c>
      <c r="AT1136">
        <v>203</v>
      </c>
      <c r="AU1136">
        <v>3</v>
      </c>
      <c r="AZ1136">
        <v>673</v>
      </c>
      <c r="BA1136">
        <v>681</v>
      </c>
      <c r="BC1136" t="s">
        <v>16461</v>
      </c>
      <c r="BE1136">
        <v>9</v>
      </c>
      <c r="BF1136" t="s">
        <v>1684</v>
      </c>
      <c r="BG1136" t="s">
        <v>1685</v>
      </c>
      <c r="BH1136" t="s">
        <v>16451</v>
      </c>
      <c r="BI1136" t="s">
        <v>16462</v>
      </c>
    </row>
    <row r="1137" spans="1:62">
      <c r="A1137" t="s">
        <v>62</v>
      </c>
      <c r="B1137" t="s">
        <v>16463</v>
      </c>
      <c r="F1137" t="s">
        <v>16464</v>
      </c>
      <c r="I1137" t="s">
        <v>16465</v>
      </c>
      <c r="J1137" t="s">
        <v>3981</v>
      </c>
      <c r="M1137" t="s">
        <v>67</v>
      </c>
      <c r="N1137" t="s">
        <v>68</v>
      </c>
      <c r="T1137" t="s">
        <v>16466</v>
      </c>
      <c r="U1137" t="s">
        <v>16467</v>
      </c>
      <c r="W1137" t="s">
        <v>16468</v>
      </c>
      <c r="X1137" t="s">
        <v>16469</v>
      </c>
      <c r="Y1137" t="s">
        <v>2897</v>
      </c>
      <c r="AB1137" t="s">
        <v>16470</v>
      </c>
      <c r="AC1137" t="s">
        <v>16471</v>
      </c>
      <c r="AE1137">
        <v>60</v>
      </c>
      <c r="AF1137">
        <v>0</v>
      </c>
      <c r="AG1137">
        <v>0</v>
      </c>
      <c r="AH1137">
        <v>13</v>
      </c>
      <c r="AI1137">
        <v>14</v>
      </c>
      <c r="AJ1137" t="s">
        <v>112</v>
      </c>
      <c r="AK1137" t="s">
        <v>113</v>
      </c>
      <c r="AL1137" t="s">
        <v>114</v>
      </c>
      <c r="AM1137" t="s">
        <v>3990</v>
      </c>
      <c r="AN1137" t="s">
        <v>3991</v>
      </c>
      <c r="AP1137" t="s">
        <v>3992</v>
      </c>
      <c r="AQ1137" t="s">
        <v>3993</v>
      </c>
      <c r="AR1137" t="s">
        <v>15639</v>
      </c>
      <c r="AS1137">
        <v>2015</v>
      </c>
      <c r="AT1137">
        <v>177</v>
      </c>
      <c r="AZ1137">
        <v>26</v>
      </c>
      <c r="BA1137">
        <v>36</v>
      </c>
      <c r="BC1137" t="s">
        <v>16472</v>
      </c>
      <c r="BE1137">
        <v>11</v>
      </c>
      <c r="BF1137" t="s">
        <v>3995</v>
      </c>
      <c r="BG1137" t="s">
        <v>473</v>
      </c>
      <c r="BH1137" t="s">
        <v>16473</v>
      </c>
      <c r="BI1137" t="s">
        <v>16474</v>
      </c>
    </row>
    <row r="1138" spans="1:62">
      <c r="A1138" t="s">
        <v>62</v>
      </c>
      <c r="B1138" t="s">
        <v>16475</v>
      </c>
      <c r="F1138" t="s">
        <v>16476</v>
      </c>
      <c r="I1138" t="s">
        <v>16477</v>
      </c>
      <c r="J1138" t="s">
        <v>16478</v>
      </c>
      <c r="M1138" t="s">
        <v>67</v>
      </c>
      <c r="N1138" t="s">
        <v>68</v>
      </c>
      <c r="T1138" t="s">
        <v>16479</v>
      </c>
      <c r="U1138" t="s">
        <v>16480</v>
      </c>
      <c r="W1138" t="s">
        <v>16481</v>
      </c>
      <c r="X1138" t="s">
        <v>16482</v>
      </c>
      <c r="Y1138" t="s">
        <v>16483</v>
      </c>
      <c r="AB1138" t="s">
        <v>16484</v>
      </c>
      <c r="AC1138" t="s">
        <v>16485</v>
      </c>
      <c r="AE1138">
        <v>37</v>
      </c>
      <c r="AF1138">
        <v>0</v>
      </c>
      <c r="AG1138">
        <v>0</v>
      </c>
      <c r="AH1138">
        <v>5</v>
      </c>
      <c r="AI1138">
        <v>10</v>
      </c>
      <c r="AJ1138" t="s">
        <v>2919</v>
      </c>
      <c r="AK1138" t="s">
        <v>2920</v>
      </c>
      <c r="AL1138" t="s">
        <v>2921</v>
      </c>
      <c r="AM1138" t="s">
        <v>16486</v>
      </c>
      <c r="AP1138" t="s">
        <v>16478</v>
      </c>
      <c r="AQ1138" t="s">
        <v>16487</v>
      </c>
      <c r="AR1138" t="s">
        <v>15639</v>
      </c>
      <c r="AS1138">
        <v>2015</v>
      </c>
      <c r="AT1138">
        <v>220</v>
      </c>
      <c r="AU1138">
        <v>6</v>
      </c>
      <c r="AZ1138">
        <v>775</v>
      </c>
      <c r="BA1138">
        <v>781</v>
      </c>
      <c r="BC1138" t="s">
        <v>16488</v>
      </c>
      <c r="BE1138">
        <v>7</v>
      </c>
      <c r="BF1138" t="s">
        <v>4507</v>
      </c>
      <c r="BG1138" t="s">
        <v>4507</v>
      </c>
      <c r="BH1138" t="s">
        <v>16489</v>
      </c>
      <c r="BI1138" t="s">
        <v>16490</v>
      </c>
      <c r="BJ1138">
        <v>25791524</v>
      </c>
    </row>
    <row r="1139" spans="1:62">
      <c r="A1139" t="s">
        <v>62</v>
      </c>
      <c r="B1139" t="s">
        <v>16491</v>
      </c>
      <c r="F1139" t="s">
        <v>16492</v>
      </c>
      <c r="I1139" t="s">
        <v>16493</v>
      </c>
      <c r="J1139" t="s">
        <v>1231</v>
      </c>
      <c r="M1139" t="s">
        <v>67</v>
      </c>
      <c r="N1139" t="s">
        <v>68</v>
      </c>
      <c r="T1139" t="s">
        <v>16494</v>
      </c>
      <c r="U1139" t="s">
        <v>16495</v>
      </c>
      <c r="W1139" t="s">
        <v>16496</v>
      </c>
      <c r="X1139" t="s">
        <v>16497</v>
      </c>
      <c r="Y1139" t="s">
        <v>16498</v>
      </c>
      <c r="AB1139" t="s">
        <v>16499</v>
      </c>
      <c r="AC1139" t="s">
        <v>16500</v>
      </c>
      <c r="AE1139">
        <v>27</v>
      </c>
      <c r="AF1139">
        <v>0</v>
      </c>
      <c r="AG1139">
        <v>0</v>
      </c>
      <c r="AH1139">
        <v>25</v>
      </c>
      <c r="AI1139">
        <v>36</v>
      </c>
      <c r="AJ1139" t="s">
        <v>358</v>
      </c>
      <c r="AK1139" t="s">
        <v>359</v>
      </c>
      <c r="AL1139" t="s">
        <v>360</v>
      </c>
      <c r="AM1139" t="s">
        <v>1239</v>
      </c>
      <c r="AN1139" t="s">
        <v>1240</v>
      </c>
      <c r="AP1139" t="s">
        <v>1241</v>
      </c>
      <c r="AQ1139" t="s">
        <v>1242</v>
      </c>
      <c r="AR1139" t="s">
        <v>15639</v>
      </c>
      <c r="AS1139">
        <v>2015</v>
      </c>
      <c r="AT1139">
        <v>22</v>
      </c>
      <c r="AU1139">
        <v>3</v>
      </c>
      <c r="AZ1139">
        <v>399</v>
      </c>
      <c r="BA1139">
        <v>408</v>
      </c>
      <c r="BC1139" t="s">
        <v>16501</v>
      </c>
      <c r="BE1139">
        <v>10</v>
      </c>
      <c r="BF1139" t="s">
        <v>830</v>
      </c>
      <c r="BG1139" t="s">
        <v>830</v>
      </c>
      <c r="BH1139" t="s">
        <v>16502</v>
      </c>
      <c r="BI1139" t="s">
        <v>16503</v>
      </c>
      <c r="BJ1139">
        <v>24757100</v>
      </c>
    </row>
    <row r="1140" spans="1:62">
      <c r="A1140" t="s">
        <v>62</v>
      </c>
      <c r="B1140" t="s">
        <v>16504</v>
      </c>
      <c r="F1140" t="s">
        <v>16505</v>
      </c>
      <c r="I1140" t="s">
        <v>16506</v>
      </c>
      <c r="J1140" t="s">
        <v>13203</v>
      </c>
      <c r="M1140" t="s">
        <v>67</v>
      </c>
      <c r="N1140" t="s">
        <v>68</v>
      </c>
      <c r="T1140" t="s">
        <v>16507</v>
      </c>
      <c r="U1140" t="s">
        <v>16508</v>
      </c>
      <c r="W1140" t="s">
        <v>16509</v>
      </c>
      <c r="X1140" t="s">
        <v>16510</v>
      </c>
      <c r="Y1140" t="s">
        <v>4171</v>
      </c>
      <c r="AB1140" t="s">
        <v>16511</v>
      </c>
      <c r="AC1140" t="s">
        <v>16512</v>
      </c>
      <c r="AE1140">
        <v>39</v>
      </c>
      <c r="AF1140">
        <v>0</v>
      </c>
      <c r="AG1140">
        <v>0</v>
      </c>
      <c r="AH1140">
        <v>11</v>
      </c>
      <c r="AI1140">
        <v>11</v>
      </c>
      <c r="AJ1140" t="s">
        <v>358</v>
      </c>
      <c r="AK1140" t="s">
        <v>359</v>
      </c>
      <c r="AL1140" t="s">
        <v>360</v>
      </c>
      <c r="AM1140" t="s">
        <v>13208</v>
      </c>
      <c r="AN1140" t="s">
        <v>13209</v>
      </c>
      <c r="AP1140" t="s">
        <v>13210</v>
      </c>
      <c r="AQ1140" t="s">
        <v>13211</v>
      </c>
      <c r="AR1140" t="s">
        <v>15639</v>
      </c>
      <c r="AS1140">
        <v>2015</v>
      </c>
      <c r="AT1140">
        <v>50</v>
      </c>
      <c r="AU1140">
        <v>6</v>
      </c>
      <c r="AZ1140">
        <v>1345</v>
      </c>
      <c r="BA1140">
        <v>1351</v>
      </c>
      <c r="BC1140" t="s">
        <v>16513</v>
      </c>
      <c r="BE1140">
        <v>7</v>
      </c>
      <c r="BF1140" t="s">
        <v>200</v>
      </c>
      <c r="BG1140" t="s">
        <v>200</v>
      </c>
      <c r="BH1140" t="s">
        <v>16514</v>
      </c>
      <c r="BI1140" t="s">
        <v>16515</v>
      </c>
    </row>
    <row r="1141" spans="1:62">
      <c r="A1141" t="s">
        <v>62</v>
      </c>
      <c r="B1141" t="s">
        <v>16516</v>
      </c>
      <c r="F1141" t="s">
        <v>16517</v>
      </c>
      <c r="I1141" t="s">
        <v>16518</v>
      </c>
      <c r="J1141" t="s">
        <v>13086</v>
      </c>
      <c r="M1141" t="s">
        <v>67</v>
      </c>
      <c r="N1141" t="s">
        <v>68</v>
      </c>
      <c r="T1141" t="s">
        <v>16519</v>
      </c>
      <c r="U1141" t="s">
        <v>16520</v>
      </c>
      <c r="W1141" t="s">
        <v>16521</v>
      </c>
      <c r="X1141" t="s">
        <v>4034</v>
      </c>
      <c r="Y1141" t="s">
        <v>4035</v>
      </c>
      <c r="AB1141" t="s">
        <v>10218</v>
      </c>
      <c r="AC1141" t="s">
        <v>16522</v>
      </c>
      <c r="AE1141">
        <v>19</v>
      </c>
      <c r="AF1141">
        <v>0</v>
      </c>
      <c r="AG1141">
        <v>0</v>
      </c>
      <c r="AH1141">
        <v>9</v>
      </c>
      <c r="AI1141">
        <v>10</v>
      </c>
      <c r="AJ1141" t="s">
        <v>136</v>
      </c>
      <c r="AK1141" t="s">
        <v>77</v>
      </c>
      <c r="AL1141" t="s">
        <v>137</v>
      </c>
      <c r="AM1141" t="s">
        <v>13094</v>
      </c>
      <c r="AN1141" t="s">
        <v>13095</v>
      </c>
      <c r="AP1141" t="s">
        <v>13096</v>
      </c>
      <c r="AQ1141" t="s">
        <v>13097</v>
      </c>
      <c r="AR1141" t="s">
        <v>15639</v>
      </c>
      <c r="AS1141">
        <v>2015</v>
      </c>
      <c r="AT1141">
        <v>59</v>
      </c>
      <c r="AZ1141">
        <v>27</v>
      </c>
      <c r="BA1141">
        <v>34</v>
      </c>
      <c r="BC1141" t="s">
        <v>16523</v>
      </c>
      <c r="BE1141">
        <v>8</v>
      </c>
      <c r="BF1141" t="s">
        <v>13099</v>
      </c>
      <c r="BG1141" t="s">
        <v>545</v>
      </c>
      <c r="BH1141" t="s">
        <v>16524</v>
      </c>
      <c r="BI1141" t="s">
        <v>16525</v>
      </c>
    </row>
    <row r="1142" spans="1:62">
      <c r="A1142" t="s">
        <v>62</v>
      </c>
      <c r="B1142" t="s">
        <v>16526</v>
      </c>
      <c r="F1142" t="s">
        <v>16527</v>
      </c>
      <c r="I1142" t="s">
        <v>16528</v>
      </c>
      <c r="J1142" t="s">
        <v>16529</v>
      </c>
      <c r="M1142" t="s">
        <v>67</v>
      </c>
      <c r="N1142" t="s">
        <v>68</v>
      </c>
      <c r="T1142" t="s">
        <v>16530</v>
      </c>
      <c r="U1142" t="s">
        <v>16531</v>
      </c>
      <c r="W1142" t="s">
        <v>16532</v>
      </c>
      <c r="X1142" t="s">
        <v>11717</v>
      </c>
      <c r="Y1142" t="s">
        <v>11718</v>
      </c>
      <c r="AB1142" t="s">
        <v>16533</v>
      </c>
      <c r="AC1142" t="s">
        <v>16534</v>
      </c>
      <c r="AE1142">
        <v>56</v>
      </c>
      <c r="AF1142">
        <v>0</v>
      </c>
      <c r="AG1142">
        <v>0</v>
      </c>
      <c r="AH1142">
        <v>24</v>
      </c>
      <c r="AI1142">
        <v>44</v>
      </c>
      <c r="AJ1142" t="s">
        <v>213</v>
      </c>
      <c r="AK1142" t="s">
        <v>964</v>
      </c>
      <c r="AL1142" t="s">
        <v>965</v>
      </c>
      <c r="AM1142" t="s">
        <v>16535</v>
      </c>
      <c r="AN1142" t="s">
        <v>16536</v>
      </c>
      <c r="AP1142" t="s">
        <v>16529</v>
      </c>
      <c r="AQ1142" t="s">
        <v>16537</v>
      </c>
      <c r="AR1142" t="s">
        <v>15639</v>
      </c>
      <c r="AS1142">
        <v>2015</v>
      </c>
      <c r="AT1142">
        <v>53</v>
      </c>
      <c r="AU1142">
        <v>2</v>
      </c>
      <c r="AZ1142">
        <v>213</v>
      </c>
      <c r="BA1142">
        <v>222</v>
      </c>
      <c r="BC1142" t="s">
        <v>16538</v>
      </c>
      <c r="BE1142">
        <v>10</v>
      </c>
      <c r="BF1142" t="s">
        <v>577</v>
      </c>
      <c r="BG1142" t="s">
        <v>577</v>
      </c>
      <c r="BH1142" t="s">
        <v>16539</v>
      </c>
      <c r="BI1142" t="s">
        <v>16540</v>
      </c>
    </row>
    <row r="1143" spans="1:62">
      <c r="A1143" t="s">
        <v>62</v>
      </c>
      <c r="B1143" t="s">
        <v>16541</v>
      </c>
      <c r="F1143" t="s">
        <v>16542</v>
      </c>
      <c r="I1143" t="s">
        <v>16543</v>
      </c>
      <c r="J1143" t="s">
        <v>9991</v>
      </c>
      <c r="M1143" t="s">
        <v>67</v>
      </c>
      <c r="N1143" t="s">
        <v>68</v>
      </c>
      <c r="U1143" t="s">
        <v>16544</v>
      </c>
      <c r="W1143" t="s">
        <v>16545</v>
      </c>
      <c r="X1143" t="s">
        <v>2061</v>
      </c>
      <c r="Y1143" t="s">
        <v>568</v>
      </c>
      <c r="AB1143" t="s">
        <v>16546</v>
      </c>
      <c r="AC1143" t="s">
        <v>16547</v>
      </c>
      <c r="AE1143">
        <v>105</v>
      </c>
      <c r="AF1143">
        <v>0</v>
      </c>
      <c r="AG1143">
        <v>0</v>
      </c>
      <c r="AH1143">
        <v>22</v>
      </c>
      <c r="AI1143">
        <v>34</v>
      </c>
      <c r="AJ1143" t="s">
        <v>358</v>
      </c>
      <c r="AK1143" t="s">
        <v>359</v>
      </c>
      <c r="AL1143" t="s">
        <v>360</v>
      </c>
      <c r="AM1143" t="s">
        <v>9998</v>
      </c>
      <c r="AN1143" t="s">
        <v>9999</v>
      </c>
      <c r="AP1143" t="s">
        <v>10000</v>
      </c>
      <c r="AQ1143" t="s">
        <v>10001</v>
      </c>
      <c r="AR1143" t="s">
        <v>15639</v>
      </c>
      <c r="AS1143">
        <v>2015</v>
      </c>
      <c r="AT1143">
        <v>154</v>
      </c>
      <c r="AU1143">
        <v>2</v>
      </c>
      <c r="AZ1143">
        <v>223</v>
      </c>
      <c r="BA1143">
        <v>242</v>
      </c>
      <c r="BC1143" t="s">
        <v>16548</v>
      </c>
      <c r="BE1143">
        <v>20</v>
      </c>
      <c r="BF1143" t="s">
        <v>577</v>
      </c>
      <c r="BG1143" t="s">
        <v>577</v>
      </c>
      <c r="BH1143" t="s">
        <v>16549</v>
      </c>
      <c r="BI1143" t="s">
        <v>16550</v>
      </c>
      <c r="BJ1143">
        <v>25220348</v>
      </c>
    </row>
    <row r="1144" spans="1:62">
      <c r="A1144" t="s">
        <v>62</v>
      </c>
      <c r="B1144" t="s">
        <v>16551</v>
      </c>
      <c r="F1144" t="s">
        <v>16552</v>
      </c>
      <c r="I1144" t="s">
        <v>16553</v>
      </c>
      <c r="J1144" t="s">
        <v>1372</v>
      </c>
      <c r="M1144" t="s">
        <v>67</v>
      </c>
      <c r="N1144" t="s">
        <v>68</v>
      </c>
      <c r="T1144" t="s">
        <v>16554</v>
      </c>
      <c r="U1144" t="s">
        <v>16555</v>
      </c>
      <c r="W1144" t="s">
        <v>16556</v>
      </c>
      <c r="X1144" t="s">
        <v>1928</v>
      </c>
      <c r="Y1144" t="s">
        <v>1929</v>
      </c>
      <c r="AB1144" t="s">
        <v>16557</v>
      </c>
      <c r="AC1144" t="s">
        <v>16558</v>
      </c>
      <c r="AE1144">
        <v>39</v>
      </c>
      <c r="AF1144">
        <v>2</v>
      </c>
      <c r="AG1144">
        <v>2</v>
      </c>
      <c r="AH1144">
        <v>18</v>
      </c>
      <c r="AI1144">
        <v>32</v>
      </c>
      <c r="AJ1144" t="s">
        <v>1380</v>
      </c>
      <c r="AK1144" t="s">
        <v>1381</v>
      </c>
      <c r="AL1144" t="s">
        <v>1382</v>
      </c>
      <c r="AM1144" t="s">
        <v>1383</v>
      </c>
      <c r="AP1144" t="s">
        <v>1384</v>
      </c>
      <c r="AQ1144" t="s">
        <v>1385</v>
      </c>
      <c r="AR1144" t="s">
        <v>15639</v>
      </c>
      <c r="AS1144">
        <v>2015</v>
      </c>
      <c r="AT1144">
        <v>91</v>
      </c>
      <c r="AZ1144">
        <v>41</v>
      </c>
      <c r="BA1144">
        <v>48</v>
      </c>
      <c r="BC1144" t="s">
        <v>16559</v>
      </c>
      <c r="BE1144">
        <v>8</v>
      </c>
      <c r="BF1144" t="s">
        <v>577</v>
      </c>
      <c r="BG1144" t="s">
        <v>577</v>
      </c>
      <c r="BH1144" t="s">
        <v>16560</v>
      </c>
      <c r="BI1144" t="s">
        <v>16561</v>
      </c>
      <c r="BJ1144">
        <v>25874656</v>
      </c>
    </row>
    <row r="1145" spans="1:62">
      <c r="A1145" t="s">
        <v>62</v>
      </c>
      <c r="B1145" t="s">
        <v>16562</v>
      </c>
      <c r="F1145" t="s">
        <v>16563</v>
      </c>
      <c r="I1145" t="s">
        <v>16564</v>
      </c>
      <c r="J1145" t="s">
        <v>6479</v>
      </c>
      <c r="M1145" t="s">
        <v>67</v>
      </c>
      <c r="N1145" t="s">
        <v>68</v>
      </c>
      <c r="U1145" t="s">
        <v>16565</v>
      </c>
      <c r="W1145" t="s">
        <v>16566</v>
      </c>
      <c r="X1145" t="s">
        <v>16567</v>
      </c>
      <c r="Y1145" t="s">
        <v>16568</v>
      </c>
      <c r="AB1145" t="s">
        <v>16569</v>
      </c>
      <c r="AC1145" t="s">
        <v>16570</v>
      </c>
      <c r="AE1145">
        <v>28</v>
      </c>
      <c r="AF1145">
        <v>2</v>
      </c>
      <c r="AG1145">
        <v>2</v>
      </c>
      <c r="AH1145">
        <v>11</v>
      </c>
      <c r="AI1145">
        <v>16</v>
      </c>
      <c r="AJ1145" t="s">
        <v>213</v>
      </c>
      <c r="AK1145" t="s">
        <v>214</v>
      </c>
      <c r="AL1145" t="s">
        <v>215</v>
      </c>
      <c r="AM1145" t="s">
        <v>6486</v>
      </c>
      <c r="AN1145" t="s">
        <v>6487</v>
      </c>
      <c r="AP1145" t="s">
        <v>6488</v>
      </c>
      <c r="AQ1145" t="s">
        <v>6489</v>
      </c>
      <c r="AR1145" t="s">
        <v>15639</v>
      </c>
      <c r="AS1145">
        <v>2015</v>
      </c>
      <c r="AT1145">
        <v>128</v>
      </c>
      <c r="AU1145">
        <v>6</v>
      </c>
      <c r="AZ1145">
        <v>1019</v>
      </c>
      <c r="BA1145">
        <v>1027</v>
      </c>
      <c r="BC1145" t="s">
        <v>16571</v>
      </c>
      <c r="BE1145">
        <v>9</v>
      </c>
      <c r="BF1145" t="s">
        <v>6491</v>
      </c>
      <c r="BG1145" t="s">
        <v>6492</v>
      </c>
      <c r="BH1145" t="s">
        <v>16572</v>
      </c>
      <c r="BI1145" t="s">
        <v>16573</v>
      </c>
      <c r="BJ1145">
        <v>25726000</v>
      </c>
    </row>
    <row r="1146" spans="1:62">
      <c r="A1146" t="s">
        <v>62</v>
      </c>
      <c r="B1146" t="s">
        <v>16574</v>
      </c>
      <c r="F1146" t="s">
        <v>16575</v>
      </c>
      <c r="I1146" t="s">
        <v>16576</v>
      </c>
      <c r="J1146" t="s">
        <v>6479</v>
      </c>
      <c r="M1146" t="s">
        <v>67</v>
      </c>
      <c r="N1146" t="s">
        <v>68</v>
      </c>
      <c r="U1146" t="s">
        <v>16577</v>
      </c>
      <c r="W1146" t="s">
        <v>16578</v>
      </c>
      <c r="X1146" t="s">
        <v>9224</v>
      </c>
      <c r="Y1146" t="s">
        <v>9225</v>
      </c>
      <c r="AB1146" t="s">
        <v>16579</v>
      </c>
      <c r="AC1146" t="s">
        <v>16580</v>
      </c>
      <c r="AE1146">
        <v>26</v>
      </c>
      <c r="AF1146">
        <v>0</v>
      </c>
      <c r="AG1146">
        <v>0</v>
      </c>
      <c r="AH1146">
        <v>19</v>
      </c>
      <c r="AI1146">
        <v>27</v>
      </c>
      <c r="AJ1146" t="s">
        <v>213</v>
      </c>
      <c r="AK1146" t="s">
        <v>214</v>
      </c>
      <c r="AL1146" t="s">
        <v>215</v>
      </c>
      <c r="AM1146" t="s">
        <v>6486</v>
      </c>
      <c r="AN1146" t="s">
        <v>6487</v>
      </c>
      <c r="AP1146" t="s">
        <v>6488</v>
      </c>
      <c r="AQ1146" t="s">
        <v>6489</v>
      </c>
      <c r="AR1146" t="s">
        <v>15639</v>
      </c>
      <c r="AS1146">
        <v>2015</v>
      </c>
      <c r="AT1146">
        <v>128</v>
      </c>
      <c r="AU1146">
        <v>6</v>
      </c>
      <c r="AZ1146">
        <v>1061</v>
      </c>
      <c r="BA1146">
        <v>1072</v>
      </c>
      <c r="BC1146" t="s">
        <v>16581</v>
      </c>
      <c r="BE1146">
        <v>12</v>
      </c>
      <c r="BF1146" t="s">
        <v>6491</v>
      </c>
      <c r="BG1146" t="s">
        <v>6492</v>
      </c>
      <c r="BH1146" t="s">
        <v>16572</v>
      </c>
      <c r="BI1146" t="s">
        <v>16582</v>
      </c>
      <c r="BJ1146">
        <v>25754423</v>
      </c>
    </row>
    <row r="1147" spans="1:62">
      <c r="A1147" t="s">
        <v>62</v>
      </c>
      <c r="B1147" t="s">
        <v>13165</v>
      </c>
      <c r="F1147" t="s">
        <v>13166</v>
      </c>
      <c r="I1147" t="s">
        <v>16583</v>
      </c>
      <c r="J1147" t="s">
        <v>13143</v>
      </c>
      <c r="M1147" t="s">
        <v>67</v>
      </c>
      <c r="N1147" t="s">
        <v>68</v>
      </c>
      <c r="T1147" t="s">
        <v>16584</v>
      </c>
      <c r="U1147" t="s">
        <v>16585</v>
      </c>
      <c r="W1147" t="s">
        <v>16586</v>
      </c>
      <c r="X1147" t="s">
        <v>16587</v>
      </c>
      <c r="Y1147" t="s">
        <v>909</v>
      </c>
      <c r="AB1147" t="s">
        <v>16588</v>
      </c>
      <c r="AC1147" t="s">
        <v>16589</v>
      </c>
      <c r="AE1147">
        <v>45</v>
      </c>
      <c r="AF1147">
        <v>1</v>
      </c>
      <c r="AG1147">
        <v>1</v>
      </c>
      <c r="AH1147">
        <v>10</v>
      </c>
      <c r="AI1147">
        <v>22</v>
      </c>
      <c r="AJ1147" t="s">
        <v>5309</v>
      </c>
      <c r="AK1147" t="s">
        <v>5310</v>
      </c>
      <c r="AL1147" t="s">
        <v>5311</v>
      </c>
      <c r="AM1147" t="s">
        <v>13146</v>
      </c>
      <c r="AN1147" t="s">
        <v>13147</v>
      </c>
      <c r="AP1147" t="s">
        <v>13143</v>
      </c>
      <c r="AQ1147" t="s">
        <v>13148</v>
      </c>
      <c r="AR1147" t="s">
        <v>15639</v>
      </c>
      <c r="AS1147">
        <v>2015</v>
      </c>
      <c r="AT1147">
        <v>47</v>
      </c>
      <c r="AU1147">
        <v>6</v>
      </c>
      <c r="AZ1147">
        <v>1225</v>
      </c>
      <c r="BA1147">
        <v>1238</v>
      </c>
      <c r="BC1147" t="s">
        <v>16590</v>
      </c>
      <c r="BE1147">
        <v>14</v>
      </c>
      <c r="BF1147" t="s">
        <v>6002</v>
      </c>
      <c r="BG1147" t="s">
        <v>6002</v>
      </c>
      <c r="BH1147" t="s">
        <v>16591</v>
      </c>
      <c r="BI1147" t="s">
        <v>16592</v>
      </c>
      <c r="BJ1147">
        <v>25792108</v>
      </c>
    </row>
    <row r="1148" spans="1:62">
      <c r="A1148" t="s">
        <v>62</v>
      </c>
      <c r="B1148" t="s">
        <v>16593</v>
      </c>
      <c r="F1148" t="s">
        <v>16594</v>
      </c>
      <c r="I1148" t="s">
        <v>16595</v>
      </c>
      <c r="J1148" t="s">
        <v>5629</v>
      </c>
      <c r="M1148" t="s">
        <v>67</v>
      </c>
      <c r="N1148" t="s">
        <v>68</v>
      </c>
      <c r="T1148" t="s">
        <v>16596</v>
      </c>
      <c r="U1148" t="s">
        <v>16597</v>
      </c>
      <c r="W1148" t="s">
        <v>16598</v>
      </c>
      <c r="X1148" t="s">
        <v>16599</v>
      </c>
      <c r="Y1148" t="s">
        <v>16600</v>
      </c>
      <c r="AB1148" t="s">
        <v>16601</v>
      </c>
      <c r="AC1148" t="s">
        <v>16602</v>
      </c>
      <c r="AE1148">
        <v>93</v>
      </c>
      <c r="AF1148">
        <v>2</v>
      </c>
      <c r="AG1148">
        <v>2</v>
      </c>
      <c r="AH1148">
        <v>6</v>
      </c>
      <c r="AI1148">
        <v>23</v>
      </c>
      <c r="AJ1148" t="s">
        <v>5637</v>
      </c>
      <c r="AK1148" t="s">
        <v>604</v>
      </c>
      <c r="AL1148" t="s">
        <v>5638</v>
      </c>
      <c r="AM1148" t="s">
        <v>5639</v>
      </c>
      <c r="AN1148" t="s">
        <v>5640</v>
      </c>
      <c r="AP1148" t="s">
        <v>5641</v>
      </c>
      <c r="AQ1148" t="s">
        <v>5642</v>
      </c>
      <c r="AR1148" t="s">
        <v>15639</v>
      </c>
      <c r="AS1148">
        <v>2015</v>
      </c>
      <c r="AT1148">
        <v>44</v>
      </c>
      <c r="AU1148">
        <v>2</v>
      </c>
      <c r="AZ1148">
        <v>504</v>
      </c>
      <c r="BA1148">
        <v>514</v>
      </c>
      <c r="BC1148" t="s">
        <v>16603</v>
      </c>
      <c r="BE1148">
        <v>11</v>
      </c>
      <c r="BF1148" t="s">
        <v>5644</v>
      </c>
      <c r="BG1148" t="s">
        <v>5644</v>
      </c>
      <c r="BH1148" t="s">
        <v>16604</v>
      </c>
      <c r="BI1148" t="s">
        <v>16605</v>
      </c>
      <c r="BJ1148">
        <v>25758848</v>
      </c>
    </row>
    <row r="1149" spans="1:62">
      <c r="A1149" t="s">
        <v>62</v>
      </c>
      <c r="B1149" t="s">
        <v>16606</v>
      </c>
      <c r="F1149" t="s">
        <v>16607</v>
      </c>
      <c r="I1149" t="s">
        <v>16608</v>
      </c>
      <c r="J1149" t="s">
        <v>5629</v>
      </c>
      <c r="M1149" t="s">
        <v>67</v>
      </c>
      <c r="N1149" t="s">
        <v>68</v>
      </c>
      <c r="T1149" t="s">
        <v>16609</v>
      </c>
      <c r="U1149" t="s">
        <v>16610</v>
      </c>
      <c r="W1149" t="s">
        <v>16611</v>
      </c>
      <c r="X1149" t="s">
        <v>16612</v>
      </c>
      <c r="Y1149" t="s">
        <v>676</v>
      </c>
      <c r="AB1149" t="s">
        <v>16613</v>
      </c>
      <c r="AC1149" t="s">
        <v>16614</v>
      </c>
      <c r="AE1149">
        <v>55</v>
      </c>
      <c r="AF1149">
        <v>1</v>
      </c>
      <c r="AG1149">
        <v>1</v>
      </c>
      <c r="AH1149">
        <v>14</v>
      </c>
      <c r="AI1149">
        <v>30</v>
      </c>
      <c r="AJ1149" t="s">
        <v>5637</v>
      </c>
      <c r="AK1149" t="s">
        <v>604</v>
      </c>
      <c r="AL1149" t="s">
        <v>5638</v>
      </c>
      <c r="AM1149" t="s">
        <v>5639</v>
      </c>
      <c r="AN1149" t="s">
        <v>5640</v>
      </c>
      <c r="AP1149" t="s">
        <v>5641</v>
      </c>
      <c r="AQ1149" t="s">
        <v>5642</v>
      </c>
      <c r="AR1149" t="s">
        <v>15639</v>
      </c>
      <c r="AS1149">
        <v>2015</v>
      </c>
      <c r="AT1149">
        <v>44</v>
      </c>
      <c r="AU1149">
        <v>2</v>
      </c>
      <c r="AZ1149">
        <v>674</v>
      </c>
      <c r="BA1149">
        <v>682</v>
      </c>
      <c r="BC1149" t="s">
        <v>16615</v>
      </c>
      <c r="BE1149">
        <v>9</v>
      </c>
      <c r="BF1149" t="s">
        <v>5644</v>
      </c>
      <c r="BG1149" t="s">
        <v>5644</v>
      </c>
      <c r="BH1149" t="s">
        <v>16604</v>
      </c>
      <c r="BI1149" t="s">
        <v>16616</v>
      </c>
      <c r="BJ1149">
        <v>25839971</v>
      </c>
    </row>
    <row r="1150" spans="1:62">
      <c r="A1150" t="s">
        <v>62</v>
      </c>
      <c r="B1150" t="s">
        <v>16617</v>
      </c>
      <c r="F1150" t="s">
        <v>16618</v>
      </c>
      <c r="I1150" t="s">
        <v>16619</v>
      </c>
      <c r="J1150" t="s">
        <v>5091</v>
      </c>
      <c r="M1150" t="s">
        <v>67</v>
      </c>
      <c r="N1150" t="s">
        <v>68</v>
      </c>
      <c r="T1150" t="s">
        <v>16620</v>
      </c>
      <c r="U1150" t="s">
        <v>16621</v>
      </c>
      <c r="W1150" t="s">
        <v>16622</v>
      </c>
      <c r="X1150" t="s">
        <v>16623</v>
      </c>
      <c r="Y1150" t="s">
        <v>16624</v>
      </c>
      <c r="AB1150" t="s">
        <v>16625</v>
      </c>
      <c r="AC1150" t="s">
        <v>16626</v>
      </c>
      <c r="AE1150">
        <v>65</v>
      </c>
      <c r="AF1150">
        <v>0</v>
      </c>
      <c r="AG1150">
        <v>1</v>
      </c>
      <c r="AH1150">
        <v>10</v>
      </c>
      <c r="AI1150">
        <v>21</v>
      </c>
      <c r="AJ1150" t="s">
        <v>358</v>
      </c>
      <c r="AK1150" t="s">
        <v>359</v>
      </c>
      <c r="AL1150" t="s">
        <v>360</v>
      </c>
      <c r="AM1150" t="s">
        <v>5099</v>
      </c>
      <c r="AN1150" t="s">
        <v>5100</v>
      </c>
      <c r="AP1150" t="s">
        <v>5101</v>
      </c>
      <c r="AQ1150" t="s">
        <v>5102</v>
      </c>
      <c r="AR1150" t="s">
        <v>15639</v>
      </c>
      <c r="AS1150">
        <v>2015</v>
      </c>
      <c r="AT1150">
        <v>139</v>
      </c>
      <c r="AU1150">
        <v>5</v>
      </c>
      <c r="AZ1150">
        <v>370</v>
      </c>
      <c r="BA1150">
        <v>380</v>
      </c>
      <c r="BC1150" t="s">
        <v>16627</v>
      </c>
      <c r="BE1150">
        <v>11</v>
      </c>
      <c r="BF1150" t="s">
        <v>830</v>
      </c>
      <c r="BG1150" t="s">
        <v>830</v>
      </c>
      <c r="BH1150" t="s">
        <v>16628</v>
      </c>
      <c r="BI1150" t="s">
        <v>16629</v>
      </c>
    </row>
    <row r="1151" spans="1:62">
      <c r="A1151" t="s">
        <v>62</v>
      </c>
      <c r="B1151" t="s">
        <v>16630</v>
      </c>
      <c r="F1151" t="s">
        <v>16631</v>
      </c>
      <c r="I1151" t="s">
        <v>16632</v>
      </c>
      <c r="J1151" t="s">
        <v>1322</v>
      </c>
      <c r="M1151" t="s">
        <v>67</v>
      </c>
      <c r="N1151" t="s">
        <v>68</v>
      </c>
      <c r="T1151" t="s">
        <v>16633</v>
      </c>
      <c r="U1151" t="s">
        <v>16634</v>
      </c>
      <c r="W1151" t="s">
        <v>16635</v>
      </c>
      <c r="X1151" t="s">
        <v>16636</v>
      </c>
      <c r="Y1151" t="s">
        <v>16637</v>
      </c>
      <c r="AB1151" t="s">
        <v>16638</v>
      </c>
      <c r="AC1151" t="s">
        <v>16639</v>
      </c>
      <c r="AE1151">
        <v>48</v>
      </c>
      <c r="AF1151">
        <v>1</v>
      </c>
      <c r="AG1151">
        <v>1</v>
      </c>
      <c r="AH1151">
        <v>6</v>
      </c>
      <c r="AI1151">
        <v>13</v>
      </c>
      <c r="AJ1151" t="s">
        <v>1289</v>
      </c>
      <c r="AK1151" t="s">
        <v>1290</v>
      </c>
      <c r="AL1151" t="s">
        <v>1291</v>
      </c>
      <c r="AM1151" t="s">
        <v>1330</v>
      </c>
      <c r="AN1151" t="s">
        <v>1331</v>
      </c>
      <c r="AP1151" t="s">
        <v>1332</v>
      </c>
      <c r="AQ1151" t="s">
        <v>1333</v>
      </c>
      <c r="AR1151" t="s">
        <v>15639</v>
      </c>
      <c r="AS1151">
        <v>2015</v>
      </c>
      <c r="AT1151">
        <v>290</v>
      </c>
      <c r="AU1151">
        <v>3</v>
      </c>
      <c r="AZ1151">
        <v>929</v>
      </c>
      <c r="BA1151">
        <v>937</v>
      </c>
      <c r="BC1151" t="s">
        <v>16640</v>
      </c>
      <c r="BE1151">
        <v>9</v>
      </c>
      <c r="BF1151" t="s">
        <v>1335</v>
      </c>
      <c r="BG1151" t="s">
        <v>1335</v>
      </c>
      <c r="BH1151" t="s">
        <v>16641</v>
      </c>
      <c r="BI1151" t="s">
        <v>16642</v>
      </c>
      <c r="BJ1151">
        <v>25492222</v>
      </c>
    </row>
    <row r="1152" spans="1:62">
      <c r="A1152" t="s">
        <v>62</v>
      </c>
      <c r="B1152" t="s">
        <v>16643</v>
      </c>
      <c r="F1152" t="s">
        <v>16644</v>
      </c>
      <c r="I1152" t="s">
        <v>16645</v>
      </c>
      <c r="J1152" t="s">
        <v>13546</v>
      </c>
      <c r="M1152" t="s">
        <v>67</v>
      </c>
      <c r="N1152" t="s">
        <v>68</v>
      </c>
      <c r="T1152" t="s">
        <v>16646</v>
      </c>
      <c r="U1152" t="s">
        <v>16647</v>
      </c>
      <c r="W1152" t="s">
        <v>16648</v>
      </c>
      <c r="X1152" t="s">
        <v>7490</v>
      </c>
      <c r="Y1152" t="s">
        <v>16649</v>
      </c>
      <c r="AB1152" t="s">
        <v>16650</v>
      </c>
      <c r="AC1152" t="s">
        <v>16651</v>
      </c>
      <c r="AE1152">
        <v>33</v>
      </c>
      <c r="AF1152">
        <v>0</v>
      </c>
      <c r="AG1152">
        <v>0</v>
      </c>
      <c r="AH1152">
        <v>15</v>
      </c>
      <c r="AI1152">
        <v>16</v>
      </c>
      <c r="AJ1152" t="s">
        <v>1519</v>
      </c>
      <c r="AK1152" t="s">
        <v>214</v>
      </c>
      <c r="AL1152" t="s">
        <v>1520</v>
      </c>
      <c r="AM1152" t="s">
        <v>13554</v>
      </c>
      <c r="AN1152" t="s">
        <v>13555</v>
      </c>
      <c r="AP1152" t="s">
        <v>13546</v>
      </c>
      <c r="AQ1152" t="s">
        <v>13556</v>
      </c>
      <c r="AR1152" t="s">
        <v>15639</v>
      </c>
      <c r="AS1152">
        <v>2015</v>
      </c>
      <c r="AT1152">
        <v>68</v>
      </c>
      <c r="AZ1152">
        <v>99</v>
      </c>
      <c r="BA1152">
        <v>104</v>
      </c>
      <c r="BC1152" t="s">
        <v>16652</v>
      </c>
      <c r="BE1152">
        <v>6</v>
      </c>
      <c r="BF1152" t="s">
        <v>13558</v>
      </c>
      <c r="BG1152" t="s">
        <v>13558</v>
      </c>
      <c r="BH1152" t="s">
        <v>16653</v>
      </c>
      <c r="BI1152" t="s">
        <v>16654</v>
      </c>
      <c r="BJ1152">
        <v>25152502</v>
      </c>
    </row>
    <row r="1153" spans="1:62">
      <c r="A1153" t="s">
        <v>62</v>
      </c>
      <c r="B1153" t="s">
        <v>16655</v>
      </c>
      <c r="F1153" t="s">
        <v>16656</v>
      </c>
      <c r="I1153" t="s">
        <v>16657</v>
      </c>
      <c r="J1153" t="s">
        <v>7143</v>
      </c>
      <c r="M1153" t="s">
        <v>67</v>
      </c>
      <c r="N1153" t="s">
        <v>68</v>
      </c>
      <c r="T1153" t="s">
        <v>16658</v>
      </c>
      <c r="U1153" t="s">
        <v>16659</v>
      </c>
      <c r="W1153" t="s">
        <v>16660</v>
      </c>
      <c r="X1153" t="s">
        <v>16661</v>
      </c>
      <c r="Y1153" t="s">
        <v>12237</v>
      </c>
      <c r="AB1153" t="s">
        <v>16662</v>
      </c>
      <c r="AC1153" t="s">
        <v>16663</v>
      </c>
      <c r="AE1153">
        <v>43</v>
      </c>
      <c r="AF1153">
        <v>0</v>
      </c>
      <c r="AG1153">
        <v>0</v>
      </c>
      <c r="AH1153">
        <v>31</v>
      </c>
      <c r="AI1153">
        <v>46</v>
      </c>
      <c r="AJ1153" t="s">
        <v>213</v>
      </c>
      <c r="AK1153" t="s">
        <v>964</v>
      </c>
      <c r="AL1153" t="s">
        <v>965</v>
      </c>
      <c r="AM1153" t="s">
        <v>7153</v>
      </c>
      <c r="AN1153" t="s">
        <v>7154</v>
      </c>
      <c r="AP1153" t="s">
        <v>7155</v>
      </c>
      <c r="AQ1153" t="s">
        <v>7156</v>
      </c>
      <c r="AR1153" t="s">
        <v>15639</v>
      </c>
      <c r="AS1153">
        <v>2015</v>
      </c>
      <c r="AT1153">
        <v>391</v>
      </c>
      <c r="AU1153" s="2">
        <v>42371</v>
      </c>
      <c r="AZ1153">
        <v>253</v>
      </c>
      <c r="BA1153">
        <v>264</v>
      </c>
      <c r="BC1153" t="s">
        <v>16664</v>
      </c>
      <c r="BE1153">
        <v>12</v>
      </c>
      <c r="BF1153" t="s">
        <v>7158</v>
      </c>
      <c r="BG1153" t="s">
        <v>1685</v>
      </c>
      <c r="BH1153" t="s">
        <v>16665</v>
      </c>
      <c r="BI1153" t="s">
        <v>16666</v>
      </c>
    </row>
    <row r="1154" spans="1:62">
      <c r="A1154" t="s">
        <v>62</v>
      </c>
      <c r="B1154" t="s">
        <v>16667</v>
      </c>
      <c r="F1154" t="s">
        <v>16668</v>
      </c>
      <c r="I1154" t="s">
        <v>16669</v>
      </c>
      <c r="J1154" t="s">
        <v>7143</v>
      </c>
      <c r="M1154" t="s">
        <v>67</v>
      </c>
      <c r="N1154" t="s">
        <v>68</v>
      </c>
      <c r="T1154" t="s">
        <v>16670</v>
      </c>
      <c r="U1154" t="s">
        <v>16671</v>
      </c>
      <c r="W1154" t="s">
        <v>16672</v>
      </c>
      <c r="X1154" t="s">
        <v>16673</v>
      </c>
      <c r="Y1154" t="s">
        <v>16674</v>
      </c>
      <c r="AB1154" t="s">
        <v>16675</v>
      </c>
      <c r="AC1154" t="s">
        <v>16676</v>
      </c>
      <c r="AE1154">
        <v>56</v>
      </c>
      <c r="AF1154">
        <v>1</v>
      </c>
      <c r="AG1154">
        <v>1</v>
      </c>
      <c r="AH1154">
        <v>15</v>
      </c>
      <c r="AI1154">
        <v>30</v>
      </c>
      <c r="AJ1154" t="s">
        <v>213</v>
      </c>
      <c r="AK1154" t="s">
        <v>964</v>
      </c>
      <c r="AL1154" t="s">
        <v>965</v>
      </c>
      <c r="AM1154" t="s">
        <v>7153</v>
      </c>
      <c r="AN1154" t="s">
        <v>7154</v>
      </c>
      <c r="AP1154" t="s">
        <v>7155</v>
      </c>
      <c r="AQ1154" t="s">
        <v>7156</v>
      </c>
      <c r="AR1154" t="s">
        <v>15639</v>
      </c>
      <c r="AS1154">
        <v>2015</v>
      </c>
      <c r="AT1154">
        <v>391</v>
      </c>
      <c r="AU1154" s="2">
        <v>42371</v>
      </c>
      <c r="AZ1154">
        <v>383</v>
      </c>
      <c r="BA1154">
        <v>398</v>
      </c>
      <c r="BC1154" t="s">
        <v>16677</v>
      </c>
      <c r="BE1154">
        <v>16</v>
      </c>
      <c r="BF1154" t="s">
        <v>7158</v>
      </c>
      <c r="BG1154" t="s">
        <v>1685</v>
      </c>
      <c r="BH1154" t="s">
        <v>16665</v>
      </c>
      <c r="BI1154" t="s">
        <v>16678</v>
      </c>
    </row>
    <row r="1155" spans="1:62">
      <c r="A1155" t="s">
        <v>62</v>
      </c>
      <c r="B1155" t="s">
        <v>16679</v>
      </c>
      <c r="F1155" t="s">
        <v>16680</v>
      </c>
      <c r="I1155" t="s">
        <v>16681</v>
      </c>
      <c r="J1155" t="s">
        <v>5539</v>
      </c>
      <c r="M1155" t="s">
        <v>67</v>
      </c>
      <c r="N1155" t="s">
        <v>68</v>
      </c>
      <c r="T1155" t="s">
        <v>16682</v>
      </c>
      <c r="U1155" t="s">
        <v>16683</v>
      </c>
      <c r="W1155" t="s">
        <v>16684</v>
      </c>
      <c r="X1155" t="s">
        <v>16685</v>
      </c>
      <c r="Y1155" t="s">
        <v>4425</v>
      </c>
      <c r="AB1155" t="s">
        <v>16686</v>
      </c>
      <c r="AC1155" t="s">
        <v>16687</v>
      </c>
      <c r="AE1155">
        <v>73</v>
      </c>
      <c r="AF1155">
        <v>2</v>
      </c>
      <c r="AG1155">
        <v>2</v>
      </c>
      <c r="AH1155">
        <v>15</v>
      </c>
      <c r="AI1155">
        <v>31</v>
      </c>
      <c r="AJ1155" t="s">
        <v>213</v>
      </c>
      <c r="AK1155" t="s">
        <v>214</v>
      </c>
      <c r="AL1155" t="s">
        <v>215</v>
      </c>
      <c r="AM1155" t="s">
        <v>5547</v>
      </c>
      <c r="AN1155" t="s">
        <v>5548</v>
      </c>
      <c r="AP1155" t="s">
        <v>5549</v>
      </c>
      <c r="AQ1155" t="s">
        <v>5550</v>
      </c>
      <c r="AR1155" t="s">
        <v>15639</v>
      </c>
      <c r="AS1155">
        <v>2015</v>
      </c>
      <c r="AT1155">
        <v>33</v>
      </c>
      <c r="AU1155">
        <v>3</v>
      </c>
      <c r="AZ1155">
        <v>358</v>
      </c>
      <c r="BA1155">
        <v>376</v>
      </c>
      <c r="BC1155" t="s">
        <v>16688</v>
      </c>
      <c r="BE1155">
        <v>19</v>
      </c>
      <c r="BF1155" t="s">
        <v>5552</v>
      </c>
      <c r="BG1155" t="s">
        <v>4735</v>
      </c>
      <c r="BH1155" t="s">
        <v>16689</v>
      </c>
      <c r="BI1155" t="s">
        <v>16690</v>
      </c>
    </row>
    <row r="1156" spans="1:62">
      <c r="A1156" t="s">
        <v>62</v>
      </c>
      <c r="B1156" t="s">
        <v>16691</v>
      </c>
      <c r="F1156" t="s">
        <v>16692</v>
      </c>
      <c r="I1156" t="s">
        <v>16693</v>
      </c>
      <c r="J1156" t="s">
        <v>16694</v>
      </c>
      <c r="M1156" t="s">
        <v>67</v>
      </c>
      <c r="N1156" t="s">
        <v>68</v>
      </c>
      <c r="T1156" t="s">
        <v>16695</v>
      </c>
      <c r="U1156" t="s">
        <v>16696</v>
      </c>
      <c r="W1156" t="s">
        <v>16697</v>
      </c>
      <c r="X1156" t="s">
        <v>16698</v>
      </c>
      <c r="Y1156" t="s">
        <v>3422</v>
      </c>
      <c r="AB1156" t="s">
        <v>13430</v>
      </c>
      <c r="AC1156" t="s">
        <v>16699</v>
      </c>
      <c r="AE1156">
        <v>34</v>
      </c>
      <c r="AF1156">
        <v>1</v>
      </c>
      <c r="AG1156">
        <v>1</v>
      </c>
      <c r="AH1156">
        <v>6</v>
      </c>
      <c r="AI1156">
        <v>10</v>
      </c>
      <c r="AJ1156" t="s">
        <v>213</v>
      </c>
      <c r="AK1156" t="s">
        <v>964</v>
      </c>
      <c r="AL1156" t="s">
        <v>965</v>
      </c>
      <c r="AM1156" t="s">
        <v>16700</v>
      </c>
      <c r="AN1156" t="s">
        <v>16701</v>
      </c>
      <c r="AP1156" t="s">
        <v>16702</v>
      </c>
      <c r="AQ1156" t="s">
        <v>16703</v>
      </c>
      <c r="AR1156" t="s">
        <v>15639</v>
      </c>
      <c r="AS1156">
        <v>2015</v>
      </c>
      <c r="AT1156">
        <v>47</v>
      </c>
      <c r="AU1156">
        <v>5</v>
      </c>
      <c r="AZ1156">
        <v>841</v>
      </c>
      <c r="BA1156">
        <v>853</v>
      </c>
      <c r="BC1156" t="s">
        <v>16704</v>
      </c>
      <c r="BE1156">
        <v>13</v>
      </c>
      <c r="BF1156" t="s">
        <v>6382</v>
      </c>
      <c r="BG1156" t="s">
        <v>6383</v>
      </c>
      <c r="BH1156" t="s">
        <v>16705</v>
      </c>
      <c r="BI1156" t="s">
        <v>16706</v>
      </c>
      <c r="BJ1156">
        <v>25791878</v>
      </c>
    </row>
    <row r="1157" spans="1:62">
      <c r="A1157" t="s">
        <v>62</v>
      </c>
      <c r="B1157" t="s">
        <v>16707</v>
      </c>
      <c r="F1157" t="s">
        <v>16708</v>
      </c>
      <c r="I1157" t="s">
        <v>16709</v>
      </c>
      <c r="J1157" t="s">
        <v>905</v>
      </c>
      <c r="M1157" t="s">
        <v>67</v>
      </c>
      <c r="N1157" t="s">
        <v>68</v>
      </c>
      <c r="U1157" t="s">
        <v>16710</v>
      </c>
      <c r="W1157" t="s">
        <v>16711</v>
      </c>
      <c r="X1157" t="s">
        <v>2337</v>
      </c>
      <c r="Y1157" t="s">
        <v>2338</v>
      </c>
      <c r="AB1157" t="s">
        <v>16712</v>
      </c>
      <c r="AC1157" t="s">
        <v>16713</v>
      </c>
      <c r="AE1157">
        <v>36</v>
      </c>
      <c r="AF1157">
        <v>1</v>
      </c>
      <c r="AG1157">
        <v>1</v>
      </c>
      <c r="AH1157">
        <v>9</v>
      </c>
      <c r="AI1157">
        <v>22</v>
      </c>
      <c r="AJ1157" t="s">
        <v>912</v>
      </c>
      <c r="AK1157" t="s">
        <v>768</v>
      </c>
      <c r="AL1157" t="s">
        <v>913</v>
      </c>
      <c r="AM1157" t="s">
        <v>914</v>
      </c>
      <c r="AN1157" t="s">
        <v>915</v>
      </c>
      <c r="AP1157" t="s">
        <v>916</v>
      </c>
      <c r="AQ1157" t="s">
        <v>917</v>
      </c>
      <c r="AR1157" t="s">
        <v>15639</v>
      </c>
      <c r="AS1157">
        <v>2015</v>
      </c>
      <c r="AT1157">
        <v>81</v>
      </c>
      <c r="AU1157">
        <v>11</v>
      </c>
      <c r="AZ1157">
        <v>3856</v>
      </c>
      <c r="BA1157">
        <v>3862</v>
      </c>
      <c r="BC1157" t="s">
        <v>16714</v>
      </c>
      <c r="BE1157">
        <v>7</v>
      </c>
      <c r="BF1157" t="s">
        <v>919</v>
      </c>
      <c r="BG1157" t="s">
        <v>919</v>
      </c>
      <c r="BH1157" t="s">
        <v>16715</v>
      </c>
      <c r="BI1157" t="s">
        <v>16716</v>
      </c>
      <c r="BJ1157">
        <v>25819968</v>
      </c>
    </row>
    <row r="1158" spans="1:62">
      <c r="A1158" t="s">
        <v>62</v>
      </c>
      <c r="B1158" t="s">
        <v>16717</v>
      </c>
      <c r="F1158" t="s">
        <v>16718</v>
      </c>
      <c r="I1158" t="s">
        <v>16719</v>
      </c>
      <c r="J1158" t="s">
        <v>16720</v>
      </c>
      <c r="M1158" t="s">
        <v>67</v>
      </c>
      <c r="N1158" t="s">
        <v>68</v>
      </c>
      <c r="T1158" t="s">
        <v>16721</v>
      </c>
      <c r="U1158" t="s">
        <v>16722</v>
      </c>
      <c r="W1158" t="s">
        <v>16723</v>
      </c>
      <c r="X1158" t="s">
        <v>8247</v>
      </c>
      <c r="Y1158" t="s">
        <v>8248</v>
      </c>
      <c r="AB1158" t="s">
        <v>16724</v>
      </c>
      <c r="AC1158" t="s">
        <v>16725</v>
      </c>
      <c r="AE1158">
        <v>28</v>
      </c>
      <c r="AF1158">
        <v>1</v>
      </c>
      <c r="AG1158">
        <v>1</v>
      </c>
      <c r="AH1158">
        <v>1</v>
      </c>
      <c r="AI1158">
        <v>2</v>
      </c>
      <c r="AJ1158" t="s">
        <v>16726</v>
      </c>
      <c r="AK1158" t="s">
        <v>214</v>
      </c>
      <c r="AL1158" t="s">
        <v>215</v>
      </c>
      <c r="AM1158" t="s">
        <v>16727</v>
      </c>
      <c r="AN1158" t="s">
        <v>16728</v>
      </c>
      <c r="AP1158" t="s">
        <v>16720</v>
      </c>
      <c r="AQ1158" t="s">
        <v>16729</v>
      </c>
      <c r="AR1158" t="s">
        <v>15639</v>
      </c>
      <c r="AS1158">
        <v>2015</v>
      </c>
      <c r="AT1158">
        <v>38</v>
      </c>
      <c r="AU1158">
        <v>3</v>
      </c>
      <c r="AZ1158">
        <v>1085</v>
      </c>
      <c r="BA1158">
        <v>1092</v>
      </c>
      <c r="BC1158" t="s">
        <v>16730</v>
      </c>
      <c r="BE1158">
        <v>8</v>
      </c>
      <c r="BF1158" t="s">
        <v>16731</v>
      </c>
      <c r="BG1158" t="s">
        <v>16731</v>
      </c>
      <c r="BH1158" t="s">
        <v>16732</v>
      </c>
      <c r="BI1158" t="s">
        <v>16733</v>
      </c>
      <c r="BJ1158">
        <v>25448262</v>
      </c>
    </row>
    <row r="1159" spans="1:62">
      <c r="A1159" t="s">
        <v>62</v>
      </c>
      <c r="B1159" t="s">
        <v>16734</v>
      </c>
      <c r="F1159" t="s">
        <v>16735</v>
      </c>
      <c r="I1159" t="s">
        <v>16736</v>
      </c>
      <c r="J1159" t="s">
        <v>6246</v>
      </c>
      <c r="M1159" t="s">
        <v>67</v>
      </c>
      <c r="N1159" t="s">
        <v>68</v>
      </c>
      <c r="T1159" t="s">
        <v>16737</v>
      </c>
      <c r="U1159" t="s">
        <v>16738</v>
      </c>
      <c r="W1159" t="s">
        <v>16739</v>
      </c>
      <c r="X1159" t="s">
        <v>16740</v>
      </c>
      <c r="Y1159" t="s">
        <v>1346</v>
      </c>
      <c r="AB1159" t="s">
        <v>16741</v>
      </c>
      <c r="AC1159" t="s">
        <v>16742</v>
      </c>
      <c r="AE1159">
        <v>76</v>
      </c>
      <c r="AF1159">
        <v>0</v>
      </c>
      <c r="AG1159">
        <v>0</v>
      </c>
      <c r="AH1159">
        <v>10</v>
      </c>
      <c r="AI1159">
        <v>21</v>
      </c>
      <c r="AJ1159" t="s">
        <v>358</v>
      </c>
      <c r="AK1159" t="s">
        <v>359</v>
      </c>
      <c r="AL1159" t="s">
        <v>360</v>
      </c>
      <c r="AM1159" t="s">
        <v>6255</v>
      </c>
      <c r="AN1159" t="s">
        <v>6256</v>
      </c>
      <c r="AP1159" t="s">
        <v>6257</v>
      </c>
      <c r="AQ1159" t="s">
        <v>6258</v>
      </c>
      <c r="AR1159" t="s">
        <v>15639</v>
      </c>
      <c r="AS1159">
        <v>2015</v>
      </c>
      <c r="AT1159">
        <v>206</v>
      </c>
      <c r="AU1159">
        <v>4</v>
      </c>
      <c r="AX1159" t="s">
        <v>49</v>
      </c>
      <c r="AZ1159">
        <v>1476</v>
      </c>
      <c r="BA1159">
        <v>1490</v>
      </c>
      <c r="BC1159" t="s">
        <v>16743</v>
      </c>
      <c r="BE1159">
        <v>15</v>
      </c>
      <c r="BF1159" t="s">
        <v>577</v>
      </c>
      <c r="BG1159" t="s">
        <v>577</v>
      </c>
      <c r="BH1159" t="s">
        <v>16744</v>
      </c>
      <c r="BI1159" t="s">
        <v>16745</v>
      </c>
      <c r="BJ1159">
        <v>25675970</v>
      </c>
    </row>
    <row r="1160" spans="1:62">
      <c r="A1160" t="s">
        <v>62</v>
      </c>
      <c r="B1160" t="s">
        <v>16746</v>
      </c>
      <c r="F1160" t="s">
        <v>16747</v>
      </c>
      <c r="I1160" t="s">
        <v>16748</v>
      </c>
      <c r="J1160" t="s">
        <v>6173</v>
      </c>
      <c r="M1160" t="s">
        <v>67</v>
      </c>
      <c r="N1160" t="s">
        <v>68</v>
      </c>
      <c r="T1160" t="s">
        <v>16749</v>
      </c>
      <c r="U1160" t="s">
        <v>16750</v>
      </c>
      <c r="W1160" t="s">
        <v>16751</v>
      </c>
      <c r="X1160" t="s">
        <v>16752</v>
      </c>
      <c r="Y1160" t="s">
        <v>16753</v>
      </c>
      <c r="AB1160" t="s">
        <v>16754</v>
      </c>
      <c r="AC1160" t="s">
        <v>16755</v>
      </c>
      <c r="AE1160">
        <v>44</v>
      </c>
      <c r="AF1160">
        <v>0</v>
      </c>
      <c r="AG1160">
        <v>1</v>
      </c>
      <c r="AH1160">
        <v>6</v>
      </c>
      <c r="AI1160">
        <v>13</v>
      </c>
      <c r="AJ1160" t="s">
        <v>358</v>
      </c>
      <c r="AK1160" t="s">
        <v>359</v>
      </c>
      <c r="AL1160" t="s">
        <v>360</v>
      </c>
      <c r="AM1160" t="s">
        <v>6181</v>
      </c>
      <c r="AN1160" t="s">
        <v>6182</v>
      </c>
      <c r="AP1160" t="s">
        <v>6183</v>
      </c>
      <c r="AQ1160" t="s">
        <v>6184</v>
      </c>
      <c r="AR1160" t="s">
        <v>15639</v>
      </c>
      <c r="AS1160">
        <v>2015</v>
      </c>
      <c r="AT1160">
        <v>38</v>
      </c>
      <c r="AU1160">
        <v>6</v>
      </c>
      <c r="AZ1160">
        <v>1069</v>
      </c>
      <c r="BA1160">
        <v>1080</v>
      </c>
      <c r="BC1160" t="s">
        <v>16756</v>
      </c>
      <c r="BE1160">
        <v>12</v>
      </c>
      <c r="BF1160" t="s">
        <v>577</v>
      </c>
      <c r="BG1160" t="s">
        <v>577</v>
      </c>
      <c r="BH1160" t="s">
        <v>16757</v>
      </c>
      <c r="BI1160" t="s">
        <v>16758</v>
      </c>
      <c r="BJ1160">
        <v>25292361</v>
      </c>
    </row>
    <row r="1161" spans="1:62">
      <c r="A1161" t="s">
        <v>62</v>
      </c>
      <c r="B1161" t="s">
        <v>16759</v>
      </c>
      <c r="F1161" t="s">
        <v>16760</v>
      </c>
      <c r="I1161" t="s">
        <v>16761</v>
      </c>
      <c r="J1161" t="s">
        <v>16762</v>
      </c>
      <c r="M1161" t="s">
        <v>67</v>
      </c>
      <c r="N1161" t="s">
        <v>68</v>
      </c>
      <c r="T1161" t="s">
        <v>16763</v>
      </c>
      <c r="U1161" t="s">
        <v>16764</v>
      </c>
      <c r="W1161" t="s">
        <v>16765</v>
      </c>
      <c r="X1161" t="s">
        <v>16766</v>
      </c>
      <c r="Y1161" t="s">
        <v>5210</v>
      </c>
      <c r="Z1161" t="s">
        <v>11337</v>
      </c>
      <c r="AA1161" t="s">
        <v>11338</v>
      </c>
      <c r="AB1161" t="s">
        <v>16767</v>
      </c>
      <c r="AC1161" t="s">
        <v>16768</v>
      </c>
      <c r="AE1161">
        <v>73</v>
      </c>
      <c r="AF1161">
        <v>1</v>
      </c>
      <c r="AG1161">
        <v>1</v>
      </c>
      <c r="AH1161">
        <v>30</v>
      </c>
      <c r="AI1161">
        <v>45</v>
      </c>
      <c r="AJ1161" t="s">
        <v>213</v>
      </c>
      <c r="AK1161" t="s">
        <v>214</v>
      </c>
      <c r="AL1161" t="s">
        <v>215</v>
      </c>
      <c r="AM1161" t="s">
        <v>16769</v>
      </c>
      <c r="AN1161" t="s">
        <v>16770</v>
      </c>
      <c r="AP1161" t="s">
        <v>16762</v>
      </c>
      <c r="AQ1161" t="s">
        <v>16771</v>
      </c>
      <c r="AR1161" t="s">
        <v>15639</v>
      </c>
      <c r="AS1161">
        <v>2015</v>
      </c>
      <c r="AT1161">
        <v>241</v>
      </c>
      <c r="AU1161">
        <v>6</v>
      </c>
      <c r="AZ1161">
        <v>1363</v>
      </c>
      <c r="BA1161">
        <v>1379</v>
      </c>
      <c r="BC1161" t="s">
        <v>16772</v>
      </c>
      <c r="BE1161">
        <v>17</v>
      </c>
      <c r="BF1161" t="s">
        <v>577</v>
      </c>
      <c r="BG1161" t="s">
        <v>577</v>
      </c>
      <c r="BH1161" t="s">
        <v>16773</v>
      </c>
      <c r="BI1161" t="s">
        <v>16774</v>
      </c>
      <c r="BJ1161">
        <v>25682102</v>
      </c>
    </row>
    <row r="1162" spans="1:62">
      <c r="A1162" t="s">
        <v>62</v>
      </c>
      <c r="B1162" t="s">
        <v>16775</v>
      </c>
      <c r="F1162" t="s">
        <v>16776</v>
      </c>
      <c r="I1162" t="s">
        <v>16777</v>
      </c>
      <c r="J1162" t="s">
        <v>6461</v>
      </c>
      <c r="M1162" t="s">
        <v>67</v>
      </c>
      <c r="N1162" t="s">
        <v>4125</v>
      </c>
      <c r="W1162" t="s">
        <v>16778</v>
      </c>
      <c r="X1162" t="s">
        <v>16779</v>
      </c>
      <c r="Y1162" t="s">
        <v>16780</v>
      </c>
      <c r="Z1162" t="s">
        <v>16781</v>
      </c>
      <c r="AA1162" t="s">
        <v>16782</v>
      </c>
      <c r="AE1162">
        <v>1</v>
      </c>
      <c r="AF1162">
        <v>0</v>
      </c>
      <c r="AG1162">
        <v>0</v>
      </c>
      <c r="AH1162">
        <v>10</v>
      </c>
      <c r="AI1162">
        <v>20</v>
      </c>
      <c r="AJ1162" t="s">
        <v>136</v>
      </c>
      <c r="AK1162" t="s">
        <v>77</v>
      </c>
      <c r="AL1162" t="s">
        <v>137</v>
      </c>
      <c r="AM1162" t="s">
        <v>6470</v>
      </c>
      <c r="AP1162" t="s">
        <v>6471</v>
      </c>
      <c r="AQ1162" t="s">
        <v>6472</v>
      </c>
      <c r="AR1162" t="s">
        <v>15639</v>
      </c>
      <c r="AS1162">
        <v>2015</v>
      </c>
      <c r="AT1162">
        <v>85</v>
      </c>
      <c r="AZ1162">
        <v>21</v>
      </c>
      <c r="BA1162">
        <v>21</v>
      </c>
      <c r="BC1162" t="s">
        <v>16783</v>
      </c>
      <c r="BE1162">
        <v>1</v>
      </c>
      <c r="BF1162" t="s">
        <v>472</v>
      </c>
      <c r="BG1162" t="s">
        <v>473</v>
      </c>
      <c r="BH1162" t="s">
        <v>16784</v>
      </c>
      <c r="BI1162" t="s">
        <v>16785</v>
      </c>
    </row>
    <row r="1163" spans="1:62">
      <c r="A1163" t="s">
        <v>62</v>
      </c>
      <c r="B1163" t="s">
        <v>16786</v>
      </c>
      <c r="F1163" t="s">
        <v>16787</v>
      </c>
      <c r="I1163" t="s">
        <v>16788</v>
      </c>
      <c r="J1163" t="s">
        <v>16789</v>
      </c>
      <c r="M1163" t="s">
        <v>67</v>
      </c>
      <c r="N1163" t="s">
        <v>68</v>
      </c>
      <c r="U1163" t="s">
        <v>16790</v>
      </c>
      <c r="W1163" t="s">
        <v>16791</v>
      </c>
      <c r="X1163" t="s">
        <v>16792</v>
      </c>
      <c r="Y1163" t="s">
        <v>16793</v>
      </c>
      <c r="AB1163" t="s">
        <v>16794</v>
      </c>
      <c r="AC1163" t="s">
        <v>16795</v>
      </c>
      <c r="AE1163">
        <v>25</v>
      </c>
      <c r="AF1163">
        <v>0</v>
      </c>
      <c r="AG1163">
        <v>0</v>
      </c>
      <c r="AH1163">
        <v>5</v>
      </c>
      <c r="AI1163">
        <v>7</v>
      </c>
      <c r="AJ1163" t="s">
        <v>213</v>
      </c>
      <c r="AK1163" t="s">
        <v>214</v>
      </c>
      <c r="AL1163" t="s">
        <v>215</v>
      </c>
      <c r="AM1163" t="s">
        <v>16796</v>
      </c>
      <c r="AN1163" t="s">
        <v>16797</v>
      </c>
      <c r="AP1163" t="s">
        <v>16798</v>
      </c>
      <c r="AQ1163" t="s">
        <v>16799</v>
      </c>
      <c r="AR1163" t="s">
        <v>15639</v>
      </c>
      <c r="AS1163">
        <v>2015</v>
      </c>
      <c r="AT1163">
        <v>70</v>
      </c>
      <c r="AU1163">
        <v>6</v>
      </c>
      <c r="AZ1163">
        <v>835</v>
      </c>
      <c r="BA1163">
        <v>839</v>
      </c>
      <c r="BC1163" t="s">
        <v>16800</v>
      </c>
      <c r="BE1163">
        <v>5</v>
      </c>
      <c r="BF1163" t="s">
        <v>848</v>
      </c>
      <c r="BG1163" t="s">
        <v>848</v>
      </c>
      <c r="BH1163" t="s">
        <v>16801</v>
      </c>
      <c r="BI1163" t="s">
        <v>16802</v>
      </c>
      <c r="BJ1163">
        <v>25726422</v>
      </c>
    </row>
    <row r="1164" spans="1:62">
      <c r="A1164" t="s">
        <v>62</v>
      </c>
      <c r="B1164" t="s">
        <v>16803</v>
      </c>
      <c r="F1164" t="s">
        <v>16804</v>
      </c>
      <c r="I1164" t="s">
        <v>16805</v>
      </c>
      <c r="J1164" t="s">
        <v>13286</v>
      </c>
      <c r="M1164" t="s">
        <v>67</v>
      </c>
      <c r="N1164" t="s">
        <v>68</v>
      </c>
      <c r="T1164" t="s">
        <v>16806</v>
      </c>
      <c r="U1164" t="s">
        <v>16807</v>
      </c>
      <c r="W1164" t="s">
        <v>16808</v>
      </c>
      <c r="X1164" t="s">
        <v>16809</v>
      </c>
      <c r="Y1164" t="s">
        <v>16810</v>
      </c>
      <c r="AB1164" t="s">
        <v>16811</v>
      </c>
      <c r="AC1164" t="s">
        <v>16812</v>
      </c>
      <c r="AE1164">
        <v>29</v>
      </c>
      <c r="AF1164">
        <v>0</v>
      </c>
      <c r="AG1164">
        <v>0</v>
      </c>
      <c r="AH1164">
        <v>6</v>
      </c>
      <c r="AI1164">
        <v>15</v>
      </c>
      <c r="AJ1164" t="s">
        <v>358</v>
      </c>
      <c r="AK1164" t="s">
        <v>359</v>
      </c>
      <c r="AL1164" t="s">
        <v>360</v>
      </c>
      <c r="AM1164" t="s">
        <v>13294</v>
      </c>
      <c r="AN1164" t="s">
        <v>13295</v>
      </c>
      <c r="AP1164" t="s">
        <v>13296</v>
      </c>
      <c r="AQ1164" t="s">
        <v>13297</v>
      </c>
      <c r="AR1164" t="s">
        <v>15639</v>
      </c>
      <c r="AS1164">
        <v>2015</v>
      </c>
      <c r="AT1164">
        <v>24</v>
      </c>
      <c r="AU1164">
        <v>3</v>
      </c>
      <c r="AZ1164">
        <v>348</v>
      </c>
      <c r="BA1164">
        <v>357</v>
      </c>
      <c r="BC1164" t="s">
        <v>16813</v>
      </c>
      <c r="BE1164">
        <v>10</v>
      </c>
      <c r="BF1164" t="s">
        <v>2805</v>
      </c>
      <c r="BG1164" t="s">
        <v>2805</v>
      </c>
      <c r="BH1164" t="s">
        <v>16814</v>
      </c>
      <c r="BI1164" t="s">
        <v>16815</v>
      </c>
      <c r="BJ1164">
        <v>25702953</v>
      </c>
    </row>
    <row r="1165" spans="1:62">
      <c r="A1165" t="s">
        <v>62</v>
      </c>
      <c r="B1165" t="s">
        <v>16816</v>
      </c>
      <c r="F1165" t="s">
        <v>16817</v>
      </c>
      <c r="I1165" t="s">
        <v>16818</v>
      </c>
      <c r="J1165" t="s">
        <v>13286</v>
      </c>
      <c r="M1165" t="s">
        <v>67</v>
      </c>
      <c r="N1165" t="s">
        <v>68</v>
      </c>
      <c r="T1165" t="s">
        <v>16819</v>
      </c>
      <c r="U1165" t="s">
        <v>16820</v>
      </c>
      <c r="W1165" t="s">
        <v>16821</v>
      </c>
      <c r="X1165" t="s">
        <v>16822</v>
      </c>
      <c r="Y1165" t="s">
        <v>10934</v>
      </c>
      <c r="AB1165" t="s">
        <v>16823</v>
      </c>
      <c r="AC1165" t="s">
        <v>16824</v>
      </c>
      <c r="AE1165">
        <v>40</v>
      </c>
      <c r="AF1165">
        <v>0</v>
      </c>
      <c r="AG1165">
        <v>0</v>
      </c>
      <c r="AH1165">
        <v>5</v>
      </c>
      <c r="AI1165">
        <v>11</v>
      </c>
      <c r="AJ1165" t="s">
        <v>358</v>
      </c>
      <c r="AK1165" t="s">
        <v>359</v>
      </c>
      <c r="AL1165" t="s">
        <v>360</v>
      </c>
      <c r="AM1165" t="s">
        <v>13294</v>
      </c>
      <c r="AN1165" t="s">
        <v>13295</v>
      </c>
      <c r="AP1165" t="s">
        <v>13296</v>
      </c>
      <c r="AQ1165" t="s">
        <v>13297</v>
      </c>
      <c r="AR1165" t="s">
        <v>15639</v>
      </c>
      <c r="AS1165">
        <v>2015</v>
      </c>
      <c r="AT1165">
        <v>24</v>
      </c>
      <c r="AU1165">
        <v>3</v>
      </c>
      <c r="AZ1165">
        <v>368</v>
      </c>
      <c r="BA1165">
        <v>376</v>
      </c>
      <c r="BC1165" t="s">
        <v>16825</v>
      </c>
      <c r="BE1165">
        <v>9</v>
      </c>
      <c r="BF1165" t="s">
        <v>2805</v>
      </c>
      <c r="BG1165" t="s">
        <v>2805</v>
      </c>
      <c r="BH1165" t="s">
        <v>16814</v>
      </c>
      <c r="BI1165" t="s">
        <v>16826</v>
      </c>
      <c r="BJ1165">
        <v>25693611</v>
      </c>
    </row>
    <row r="1166" spans="1:62">
      <c r="A1166" t="s">
        <v>62</v>
      </c>
      <c r="B1166" t="s">
        <v>16827</v>
      </c>
      <c r="F1166" t="s">
        <v>16828</v>
      </c>
      <c r="I1166" t="s">
        <v>16829</v>
      </c>
      <c r="J1166" t="s">
        <v>3772</v>
      </c>
      <c r="M1166" t="s">
        <v>67</v>
      </c>
      <c r="N1166" t="s">
        <v>68</v>
      </c>
      <c r="U1166" t="s">
        <v>16830</v>
      </c>
      <c r="W1166" t="s">
        <v>16831</v>
      </c>
      <c r="X1166" t="s">
        <v>14736</v>
      </c>
      <c r="Y1166" t="s">
        <v>10450</v>
      </c>
      <c r="AB1166" t="s">
        <v>16832</v>
      </c>
      <c r="AC1166" t="s">
        <v>16833</v>
      </c>
      <c r="AE1166">
        <v>67</v>
      </c>
      <c r="AF1166">
        <v>0</v>
      </c>
      <c r="AG1166">
        <v>0</v>
      </c>
      <c r="AH1166">
        <v>7</v>
      </c>
      <c r="AI1166">
        <v>15</v>
      </c>
      <c r="AJ1166" t="s">
        <v>912</v>
      </c>
      <c r="AK1166" t="s">
        <v>768</v>
      </c>
      <c r="AL1166" t="s">
        <v>913</v>
      </c>
      <c r="AM1166" t="s">
        <v>3779</v>
      </c>
      <c r="AN1166" t="s">
        <v>3780</v>
      </c>
      <c r="AP1166" t="s">
        <v>3781</v>
      </c>
      <c r="AQ1166" t="s">
        <v>3782</v>
      </c>
      <c r="AR1166" t="s">
        <v>15639</v>
      </c>
      <c r="AS1166">
        <v>2015</v>
      </c>
      <c r="AT1166">
        <v>89</v>
      </c>
      <c r="AU1166">
        <v>11</v>
      </c>
      <c r="AZ1166">
        <v>5904</v>
      </c>
      <c r="BA1166">
        <v>5918</v>
      </c>
      <c r="BC1166" t="s">
        <v>16834</v>
      </c>
      <c r="BE1166">
        <v>15</v>
      </c>
      <c r="BF1166" t="s">
        <v>3784</v>
      </c>
      <c r="BG1166" t="s">
        <v>3784</v>
      </c>
      <c r="BH1166" t="s">
        <v>16835</v>
      </c>
      <c r="BI1166" t="s">
        <v>16836</v>
      </c>
      <c r="BJ1166">
        <v>25810544</v>
      </c>
    </row>
    <row r="1167" spans="1:62">
      <c r="A1167" t="s">
        <v>62</v>
      </c>
      <c r="B1167" t="s">
        <v>16837</v>
      </c>
      <c r="F1167" t="s">
        <v>16838</v>
      </c>
      <c r="I1167" t="s">
        <v>16839</v>
      </c>
      <c r="J1167" t="s">
        <v>1531</v>
      </c>
      <c r="M1167" t="s">
        <v>67</v>
      </c>
      <c r="N1167" t="s">
        <v>68</v>
      </c>
      <c r="T1167" t="s">
        <v>16840</v>
      </c>
      <c r="U1167" t="s">
        <v>16841</v>
      </c>
      <c r="W1167" t="s">
        <v>16842</v>
      </c>
      <c r="X1167" t="s">
        <v>16843</v>
      </c>
      <c r="Y1167" t="s">
        <v>6206</v>
      </c>
      <c r="AB1167" t="s">
        <v>16844</v>
      </c>
      <c r="AC1167" t="s">
        <v>16845</v>
      </c>
      <c r="AE1167">
        <v>31</v>
      </c>
      <c r="AF1167">
        <v>1</v>
      </c>
      <c r="AG1167">
        <v>1</v>
      </c>
      <c r="AH1167">
        <v>4</v>
      </c>
      <c r="AI1167">
        <v>13</v>
      </c>
      <c r="AJ1167" t="s">
        <v>76</v>
      </c>
      <c r="AK1167" t="s">
        <v>77</v>
      </c>
      <c r="AL1167" t="s">
        <v>78</v>
      </c>
      <c r="AM1167" t="s">
        <v>1539</v>
      </c>
      <c r="AN1167" t="s">
        <v>1540</v>
      </c>
      <c r="AP1167" t="s">
        <v>1541</v>
      </c>
      <c r="AQ1167" t="s">
        <v>1542</v>
      </c>
      <c r="AR1167" t="s">
        <v>15639</v>
      </c>
      <c r="AS1167">
        <v>2015</v>
      </c>
      <c r="AT1167">
        <v>186</v>
      </c>
      <c r="AZ1167">
        <v>114</v>
      </c>
      <c r="BA1167">
        <v>121</v>
      </c>
      <c r="BC1167" t="s">
        <v>16846</v>
      </c>
      <c r="BE1167">
        <v>8</v>
      </c>
      <c r="BF1167" t="s">
        <v>1544</v>
      </c>
      <c r="BG1167" t="s">
        <v>1545</v>
      </c>
      <c r="BH1167" t="s">
        <v>16847</v>
      </c>
      <c r="BI1167" t="s">
        <v>16848</v>
      </c>
      <c r="BJ1167">
        <v>25812814</v>
      </c>
    </row>
    <row r="1168" spans="1:62">
      <c r="A1168" t="s">
        <v>62</v>
      </c>
      <c r="B1168" t="s">
        <v>16849</v>
      </c>
      <c r="F1168" t="s">
        <v>16850</v>
      </c>
      <c r="I1168" t="s">
        <v>16851</v>
      </c>
      <c r="J1168" t="s">
        <v>6583</v>
      </c>
      <c r="M1168" t="s">
        <v>67</v>
      </c>
      <c r="N1168" t="s">
        <v>68</v>
      </c>
      <c r="U1168" t="s">
        <v>16852</v>
      </c>
      <c r="W1168" t="s">
        <v>16853</v>
      </c>
      <c r="X1168" t="s">
        <v>6586</v>
      </c>
      <c r="Y1168" t="s">
        <v>6587</v>
      </c>
      <c r="AB1168" t="s">
        <v>16854</v>
      </c>
      <c r="AC1168" t="s">
        <v>16855</v>
      </c>
      <c r="AE1168">
        <v>44</v>
      </c>
      <c r="AF1168">
        <v>0</v>
      </c>
      <c r="AG1168">
        <v>0</v>
      </c>
      <c r="AH1168">
        <v>10</v>
      </c>
      <c r="AI1168">
        <v>17</v>
      </c>
      <c r="AJ1168" t="s">
        <v>358</v>
      </c>
      <c r="AK1168" t="s">
        <v>359</v>
      </c>
      <c r="AL1168" t="s">
        <v>360</v>
      </c>
      <c r="AM1168" t="s">
        <v>6588</v>
      </c>
      <c r="AN1168" t="s">
        <v>6589</v>
      </c>
      <c r="AP1168" t="s">
        <v>6590</v>
      </c>
      <c r="AQ1168" t="s">
        <v>6591</v>
      </c>
      <c r="AR1168" t="s">
        <v>15639</v>
      </c>
      <c r="AS1168">
        <v>2015</v>
      </c>
      <c r="AT1168">
        <v>38</v>
      </c>
      <c r="AU1168">
        <v>3</v>
      </c>
      <c r="AZ1168">
        <v>271</v>
      </c>
      <c r="BA1168">
        <v>277</v>
      </c>
      <c r="BC1168" t="s">
        <v>16856</v>
      </c>
      <c r="BE1168">
        <v>7</v>
      </c>
      <c r="BF1168" t="s">
        <v>6593</v>
      </c>
      <c r="BG1168" t="s">
        <v>6593</v>
      </c>
      <c r="BH1168" t="s">
        <v>16857</v>
      </c>
      <c r="BI1168" t="s">
        <v>16858</v>
      </c>
      <c r="BJ1168">
        <v>25287575</v>
      </c>
    </row>
    <row r="1169" spans="1:62">
      <c r="A1169" t="s">
        <v>62</v>
      </c>
      <c r="B1169" t="s">
        <v>16859</v>
      </c>
      <c r="F1169" t="s">
        <v>16860</v>
      </c>
      <c r="I1169" t="s">
        <v>16861</v>
      </c>
      <c r="J1169" t="s">
        <v>9379</v>
      </c>
      <c r="M1169" t="s">
        <v>67</v>
      </c>
      <c r="N1169" t="s">
        <v>68</v>
      </c>
      <c r="U1169" t="s">
        <v>16862</v>
      </c>
      <c r="W1169" t="s">
        <v>16863</v>
      </c>
      <c r="X1169" t="s">
        <v>16864</v>
      </c>
      <c r="Y1169" t="s">
        <v>3422</v>
      </c>
      <c r="AE1169">
        <v>35</v>
      </c>
      <c r="AF1169">
        <v>2</v>
      </c>
      <c r="AG1169">
        <v>2</v>
      </c>
      <c r="AH1169">
        <v>3</v>
      </c>
      <c r="AI1169">
        <v>5</v>
      </c>
      <c r="AJ1169" t="s">
        <v>358</v>
      </c>
      <c r="AK1169" t="s">
        <v>359</v>
      </c>
      <c r="AL1169" t="s">
        <v>360</v>
      </c>
      <c r="AM1169" t="s">
        <v>9386</v>
      </c>
      <c r="AN1169" t="s">
        <v>9387</v>
      </c>
      <c r="AP1169" t="s">
        <v>9388</v>
      </c>
      <c r="AQ1169" t="s">
        <v>9389</v>
      </c>
      <c r="AR1169" t="s">
        <v>15639</v>
      </c>
      <c r="AS1169">
        <v>2015</v>
      </c>
      <c r="AT1169">
        <v>50</v>
      </c>
      <c r="AU1169">
        <v>3</v>
      </c>
      <c r="AZ1169">
        <v>465</v>
      </c>
      <c r="BA1169">
        <v>473</v>
      </c>
      <c r="BC1169" t="s">
        <v>16865</v>
      </c>
      <c r="BE1169">
        <v>9</v>
      </c>
      <c r="BF1169" t="s">
        <v>9391</v>
      </c>
      <c r="BG1169" t="s">
        <v>9392</v>
      </c>
      <c r="BH1169" t="s">
        <v>16866</v>
      </c>
      <c r="BI1169" t="s">
        <v>16867</v>
      </c>
      <c r="BJ1169">
        <v>25779891</v>
      </c>
    </row>
    <row r="1170" spans="1:62">
      <c r="A1170" t="s">
        <v>62</v>
      </c>
      <c r="B1170" t="s">
        <v>16868</v>
      </c>
      <c r="F1170" t="s">
        <v>16869</v>
      </c>
      <c r="I1170" t="s">
        <v>16870</v>
      </c>
      <c r="J1170" t="s">
        <v>1619</v>
      </c>
      <c r="M1170" t="s">
        <v>67</v>
      </c>
      <c r="N1170" t="s">
        <v>68</v>
      </c>
      <c r="T1170" t="s">
        <v>16871</v>
      </c>
      <c r="U1170" t="s">
        <v>16872</v>
      </c>
      <c r="W1170" t="s">
        <v>16873</v>
      </c>
      <c r="X1170" t="s">
        <v>16874</v>
      </c>
      <c r="Y1170" t="s">
        <v>5910</v>
      </c>
      <c r="AB1170" t="s">
        <v>16875</v>
      </c>
      <c r="AC1170" t="s">
        <v>16876</v>
      </c>
      <c r="AE1170">
        <v>95</v>
      </c>
      <c r="AF1170">
        <v>2</v>
      </c>
      <c r="AG1170">
        <v>2</v>
      </c>
      <c r="AH1170">
        <v>33</v>
      </c>
      <c r="AI1170">
        <v>60</v>
      </c>
      <c r="AJ1170" t="s">
        <v>112</v>
      </c>
      <c r="AK1170" t="s">
        <v>113</v>
      </c>
      <c r="AL1170" t="s">
        <v>114</v>
      </c>
      <c r="AM1170" t="s">
        <v>1627</v>
      </c>
      <c r="AN1170" t="s">
        <v>1628</v>
      </c>
      <c r="AP1170" t="s">
        <v>1629</v>
      </c>
      <c r="AQ1170" t="s">
        <v>1630</v>
      </c>
      <c r="AR1170" t="s">
        <v>15639</v>
      </c>
      <c r="AS1170">
        <v>2015</v>
      </c>
      <c r="AT1170">
        <v>53</v>
      </c>
      <c r="AZ1170">
        <v>144</v>
      </c>
      <c r="BA1170">
        <v>153</v>
      </c>
      <c r="BC1170" t="s">
        <v>16877</v>
      </c>
      <c r="BE1170">
        <v>10</v>
      </c>
      <c r="BF1170" t="s">
        <v>1632</v>
      </c>
      <c r="BG1170" t="s">
        <v>1009</v>
      </c>
      <c r="BH1170" t="s">
        <v>16878</v>
      </c>
      <c r="BI1170" t="s">
        <v>16879</v>
      </c>
    </row>
    <row r="1171" spans="1:62">
      <c r="A1171" t="s">
        <v>62</v>
      </c>
      <c r="B1171" t="s">
        <v>16880</v>
      </c>
      <c r="F1171" t="s">
        <v>16881</v>
      </c>
      <c r="I1171" t="s">
        <v>16882</v>
      </c>
      <c r="J1171" t="s">
        <v>1619</v>
      </c>
      <c r="M1171" t="s">
        <v>67</v>
      </c>
      <c r="N1171" t="s">
        <v>68</v>
      </c>
      <c r="T1171" t="s">
        <v>16883</v>
      </c>
      <c r="U1171" t="s">
        <v>16884</v>
      </c>
      <c r="W1171" t="s">
        <v>16885</v>
      </c>
      <c r="X1171" t="s">
        <v>16886</v>
      </c>
      <c r="Y1171" t="s">
        <v>1624</v>
      </c>
      <c r="AB1171" t="s">
        <v>16887</v>
      </c>
      <c r="AC1171" t="s">
        <v>16888</v>
      </c>
      <c r="AE1171">
        <v>52</v>
      </c>
      <c r="AF1171">
        <v>1</v>
      </c>
      <c r="AG1171">
        <v>1</v>
      </c>
      <c r="AH1171">
        <v>13</v>
      </c>
      <c r="AI1171">
        <v>23</v>
      </c>
      <c r="AJ1171" t="s">
        <v>112</v>
      </c>
      <c r="AK1171" t="s">
        <v>113</v>
      </c>
      <c r="AL1171" t="s">
        <v>114</v>
      </c>
      <c r="AM1171" t="s">
        <v>1627</v>
      </c>
      <c r="AN1171" t="s">
        <v>1628</v>
      </c>
      <c r="AP1171" t="s">
        <v>1629</v>
      </c>
      <c r="AQ1171" t="s">
        <v>1630</v>
      </c>
      <c r="AR1171" t="s">
        <v>15639</v>
      </c>
      <c r="AS1171">
        <v>2015</v>
      </c>
      <c r="AT1171">
        <v>53</v>
      </c>
      <c r="AZ1171">
        <v>162</v>
      </c>
      <c r="BA1171">
        <v>170</v>
      </c>
      <c r="BC1171" t="s">
        <v>16889</v>
      </c>
      <c r="BE1171">
        <v>9</v>
      </c>
      <c r="BF1171" t="s">
        <v>1632</v>
      </c>
      <c r="BG1171" t="s">
        <v>1009</v>
      </c>
      <c r="BH1171" t="s">
        <v>16878</v>
      </c>
      <c r="BI1171" t="s">
        <v>16890</v>
      </c>
    </row>
    <row r="1172" spans="1:62">
      <c r="A1172" t="s">
        <v>62</v>
      </c>
      <c r="B1172" t="s">
        <v>16891</v>
      </c>
      <c r="F1172" t="s">
        <v>16892</v>
      </c>
      <c r="I1172" t="s">
        <v>16893</v>
      </c>
      <c r="J1172" t="s">
        <v>186</v>
      </c>
      <c r="M1172" t="s">
        <v>67</v>
      </c>
      <c r="N1172" t="s">
        <v>68</v>
      </c>
      <c r="T1172" t="s">
        <v>16894</v>
      </c>
      <c r="U1172" t="s">
        <v>16895</v>
      </c>
      <c r="W1172" t="s">
        <v>16896</v>
      </c>
      <c r="X1172" t="s">
        <v>10190</v>
      </c>
      <c r="Y1172" t="s">
        <v>10191</v>
      </c>
      <c r="AA1172" t="s">
        <v>16897</v>
      </c>
      <c r="AB1172" t="s">
        <v>8463</v>
      </c>
      <c r="AC1172" t="s">
        <v>16898</v>
      </c>
      <c r="AE1172">
        <v>37</v>
      </c>
      <c r="AF1172">
        <v>0</v>
      </c>
      <c r="AG1172">
        <v>0</v>
      </c>
      <c r="AH1172">
        <v>8</v>
      </c>
      <c r="AI1172">
        <v>21</v>
      </c>
      <c r="AJ1172" t="s">
        <v>112</v>
      </c>
      <c r="AK1172" t="s">
        <v>113</v>
      </c>
      <c r="AL1172" t="s">
        <v>114</v>
      </c>
      <c r="AM1172" t="s">
        <v>194</v>
      </c>
      <c r="AN1172" t="s">
        <v>195</v>
      </c>
      <c r="AP1172" t="s">
        <v>196</v>
      </c>
      <c r="AQ1172" t="s">
        <v>197</v>
      </c>
      <c r="AR1172" t="s">
        <v>15639</v>
      </c>
      <c r="AS1172">
        <v>2015</v>
      </c>
      <c r="AT1172">
        <v>62</v>
      </c>
      <c r="AU1172">
        <v>1</v>
      </c>
      <c r="AV1172">
        <v>2</v>
      </c>
      <c r="AX1172" t="s">
        <v>49</v>
      </c>
      <c r="AZ1172">
        <v>927</v>
      </c>
      <c r="BA1172">
        <v>933</v>
      </c>
      <c r="BC1172" t="s">
        <v>16899</v>
      </c>
      <c r="BE1172">
        <v>7</v>
      </c>
      <c r="BF1172" t="s">
        <v>200</v>
      </c>
      <c r="BG1172" t="s">
        <v>200</v>
      </c>
      <c r="BH1172" t="s">
        <v>16900</v>
      </c>
      <c r="BI1172" t="s">
        <v>16901</v>
      </c>
    </row>
    <row r="1173" spans="1:62">
      <c r="A1173" t="s">
        <v>62</v>
      </c>
      <c r="B1173" t="s">
        <v>16902</v>
      </c>
      <c r="F1173" t="s">
        <v>16903</v>
      </c>
      <c r="I1173" t="s">
        <v>16904</v>
      </c>
      <c r="J1173" t="s">
        <v>16905</v>
      </c>
      <c r="M1173" t="s">
        <v>67</v>
      </c>
      <c r="N1173" t="s">
        <v>68</v>
      </c>
      <c r="T1173" t="s">
        <v>16906</v>
      </c>
      <c r="U1173" t="s">
        <v>16907</v>
      </c>
      <c r="W1173" t="s">
        <v>16908</v>
      </c>
      <c r="X1173" t="s">
        <v>8247</v>
      </c>
      <c r="Y1173" t="s">
        <v>16909</v>
      </c>
      <c r="AB1173" t="s">
        <v>16910</v>
      </c>
      <c r="AC1173" t="s">
        <v>16911</v>
      </c>
      <c r="AE1173">
        <v>43</v>
      </c>
      <c r="AF1173">
        <v>0</v>
      </c>
      <c r="AG1173">
        <v>0</v>
      </c>
      <c r="AH1173">
        <v>7</v>
      </c>
      <c r="AI1173">
        <v>20</v>
      </c>
      <c r="AJ1173" t="s">
        <v>136</v>
      </c>
      <c r="AK1173" t="s">
        <v>77</v>
      </c>
      <c r="AL1173" t="s">
        <v>137</v>
      </c>
      <c r="AM1173" t="s">
        <v>16912</v>
      </c>
      <c r="AP1173" t="s">
        <v>16913</v>
      </c>
      <c r="AQ1173" t="s">
        <v>16914</v>
      </c>
      <c r="AR1173" t="s">
        <v>15639</v>
      </c>
      <c r="AS1173">
        <v>2015</v>
      </c>
      <c r="AT1173">
        <v>65</v>
      </c>
      <c r="AU1173">
        <v>2</v>
      </c>
      <c r="AZ1173">
        <v>205</v>
      </c>
      <c r="BA1173">
        <v>214</v>
      </c>
      <c r="BC1173" t="s">
        <v>16915</v>
      </c>
      <c r="BE1173">
        <v>10</v>
      </c>
      <c r="BF1173" t="s">
        <v>16916</v>
      </c>
      <c r="BG1173" t="s">
        <v>16916</v>
      </c>
      <c r="BH1173" t="s">
        <v>16917</v>
      </c>
      <c r="BI1173" t="s">
        <v>16918</v>
      </c>
      <c r="BJ1173">
        <v>25700343</v>
      </c>
    </row>
    <row r="1174" spans="1:62">
      <c r="A1174" t="s">
        <v>62</v>
      </c>
      <c r="B1174" t="s">
        <v>16919</v>
      </c>
      <c r="F1174" t="s">
        <v>16920</v>
      </c>
      <c r="I1174" t="s">
        <v>16921</v>
      </c>
      <c r="J1174" t="s">
        <v>186</v>
      </c>
      <c r="M1174" t="s">
        <v>67</v>
      </c>
      <c r="N1174" t="s">
        <v>68</v>
      </c>
      <c r="T1174" t="s">
        <v>16922</v>
      </c>
      <c r="U1174" t="s">
        <v>16923</v>
      </c>
      <c r="W1174" t="s">
        <v>16924</v>
      </c>
      <c r="X1174" t="s">
        <v>16925</v>
      </c>
      <c r="Y1174" t="s">
        <v>16926</v>
      </c>
      <c r="AB1174" t="s">
        <v>11099</v>
      </c>
      <c r="AC1174" t="s">
        <v>16927</v>
      </c>
      <c r="AE1174">
        <v>39</v>
      </c>
      <c r="AF1174">
        <v>5</v>
      </c>
      <c r="AG1174">
        <v>5</v>
      </c>
      <c r="AH1174">
        <v>17</v>
      </c>
      <c r="AI1174">
        <v>46</v>
      </c>
      <c r="AJ1174" t="s">
        <v>112</v>
      </c>
      <c r="AK1174" t="s">
        <v>113</v>
      </c>
      <c r="AL1174" t="s">
        <v>114</v>
      </c>
      <c r="AM1174" t="s">
        <v>194</v>
      </c>
      <c r="AN1174" t="s">
        <v>195</v>
      </c>
      <c r="AP1174" t="s">
        <v>196</v>
      </c>
      <c r="AQ1174" t="s">
        <v>197</v>
      </c>
      <c r="AR1174" t="s">
        <v>15639</v>
      </c>
      <c r="AS1174">
        <v>2015</v>
      </c>
      <c r="AT1174">
        <v>62</v>
      </c>
      <c r="AU1174">
        <v>1</v>
      </c>
      <c r="AV1174">
        <v>1</v>
      </c>
      <c r="AZ1174">
        <v>115</v>
      </c>
      <c r="BA1174">
        <v>121</v>
      </c>
      <c r="BC1174" t="s">
        <v>16928</v>
      </c>
      <c r="BE1174">
        <v>7</v>
      </c>
      <c r="BF1174" t="s">
        <v>200</v>
      </c>
      <c r="BG1174" t="s">
        <v>200</v>
      </c>
      <c r="BH1174" t="s">
        <v>16929</v>
      </c>
      <c r="BI1174" t="s">
        <v>16930</v>
      </c>
    </row>
    <row r="1175" spans="1:62">
      <c r="A1175" t="s">
        <v>62</v>
      </c>
      <c r="B1175" t="s">
        <v>16931</v>
      </c>
      <c r="F1175" t="s">
        <v>16932</v>
      </c>
      <c r="I1175" t="s">
        <v>16933</v>
      </c>
      <c r="J1175" t="s">
        <v>1796</v>
      </c>
      <c r="M1175" t="s">
        <v>67</v>
      </c>
      <c r="N1175" t="s">
        <v>68</v>
      </c>
      <c r="T1175" t="s">
        <v>16934</v>
      </c>
      <c r="U1175" t="s">
        <v>16935</v>
      </c>
      <c r="W1175" t="s">
        <v>16936</v>
      </c>
      <c r="X1175" t="s">
        <v>16937</v>
      </c>
      <c r="Y1175" t="s">
        <v>16938</v>
      </c>
      <c r="AB1175" t="s">
        <v>16939</v>
      </c>
      <c r="AC1175" t="s">
        <v>16940</v>
      </c>
      <c r="AE1175">
        <v>24</v>
      </c>
      <c r="AF1175">
        <v>2</v>
      </c>
      <c r="AG1175">
        <v>2</v>
      </c>
      <c r="AH1175">
        <v>6</v>
      </c>
      <c r="AI1175">
        <v>28</v>
      </c>
      <c r="AJ1175" t="s">
        <v>76</v>
      </c>
      <c r="AK1175" t="s">
        <v>77</v>
      </c>
      <c r="AL1175" t="s">
        <v>78</v>
      </c>
      <c r="AM1175" t="s">
        <v>1804</v>
      </c>
      <c r="AN1175" t="s">
        <v>1805</v>
      </c>
      <c r="AP1175" t="s">
        <v>1796</v>
      </c>
      <c r="AQ1175" t="s">
        <v>1806</v>
      </c>
      <c r="AR1175" t="s">
        <v>15639</v>
      </c>
      <c r="AS1175">
        <v>2015</v>
      </c>
      <c r="AT1175">
        <v>52</v>
      </c>
      <c r="AZ1175">
        <v>43</v>
      </c>
      <c r="BA1175">
        <v>48</v>
      </c>
      <c r="BC1175" t="s">
        <v>16941</v>
      </c>
      <c r="BE1175">
        <v>6</v>
      </c>
      <c r="BF1175" t="s">
        <v>200</v>
      </c>
      <c r="BG1175" t="s">
        <v>200</v>
      </c>
      <c r="BH1175" t="s">
        <v>16942</v>
      </c>
      <c r="BI1175" t="s">
        <v>16943</v>
      </c>
    </row>
    <row r="1176" spans="1:62">
      <c r="A1176" t="s">
        <v>62</v>
      </c>
      <c r="B1176" t="s">
        <v>16944</v>
      </c>
      <c r="F1176" t="s">
        <v>16945</v>
      </c>
      <c r="I1176" t="s">
        <v>16946</v>
      </c>
      <c r="J1176" t="s">
        <v>66</v>
      </c>
      <c r="M1176" t="s">
        <v>67</v>
      </c>
      <c r="N1176" t="s">
        <v>68</v>
      </c>
      <c r="T1176" t="s">
        <v>16947</v>
      </c>
      <c r="U1176" t="s">
        <v>16948</v>
      </c>
      <c r="W1176" t="s">
        <v>16949</v>
      </c>
      <c r="X1176" t="s">
        <v>16950</v>
      </c>
      <c r="Y1176" t="s">
        <v>4140</v>
      </c>
      <c r="AB1176" t="s">
        <v>16951</v>
      </c>
      <c r="AC1176" t="s">
        <v>16952</v>
      </c>
      <c r="AE1176">
        <v>33</v>
      </c>
      <c r="AF1176">
        <v>0</v>
      </c>
      <c r="AG1176">
        <v>0</v>
      </c>
      <c r="AH1176">
        <v>8</v>
      </c>
      <c r="AI1176">
        <v>54</v>
      </c>
      <c r="AJ1176" t="s">
        <v>76</v>
      </c>
      <c r="AK1176" t="s">
        <v>77</v>
      </c>
      <c r="AL1176" t="s">
        <v>78</v>
      </c>
      <c r="AM1176" t="s">
        <v>79</v>
      </c>
      <c r="AN1176" t="s">
        <v>80</v>
      </c>
      <c r="AP1176" t="s">
        <v>81</v>
      </c>
      <c r="AQ1176" t="s">
        <v>82</v>
      </c>
      <c r="AR1176" s="1">
        <v>42522</v>
      </c>
      <c r="AS1176">
        <v>2015</v>
      </c>
      <c r="AT1176">
        <v>176</v>
      </c>
      <c r="AZ1176">
        <v>27</v>
      </c>
      <c r="BA1176">
        <v>39</v>
      </c>
      <c r="BC1176" t="s">
        <v>16953</v>
      </c>
      <c r="BE1176">
        <v>13</v>
      </c>
      <c r="BF1176" t="s">
        <v>84</v>
      </c>
      <c r="BG1176" t="s">
        <v>85</v>
      </c>
      <c r="BH1176" t="s">
        <v>16954</v>
      </c>
      <c r="BI1176" t="s">
        <v>16955</v>
      </c>
      <c r="BJ1176">
        <v>25624203</v>
      </c>
    </row>
    <row r="1177" spans="1:62">
      <c r="A1177" t="s">
        <v>62</v>
      </c>
      <c r="B1177" t="s">
        <v>16956</v>
      </c>
      <c r="F1177" t="s">
        <v>16957</v>
      </c>
      <c r="I1177" t="s">
        <v>16958</v>
      </c>
      <c r="J1177" t="s">
        <v>1996</v>
      </c>
      <c r="M1177" t="s">
        <v>67</v>
      </c>
      <c r="N1177" t="s">
        <v>68</v>
      </c>
      <c r="T1177" t="s">
        <v>16959</v>
      </c>
      <c r="U1177" t="s">
        <v>16960</v>
      </c>
      <c r="W1177" t="s">
        <v>16961</v>
      </c>
      <c r="X1177" t="s">
        <v>4459</v>
      </c>
      <c r="Y1177" t="s">
        <v>4460</v>
      </c>
      <c r="AB1177" t="s">
        <v>16341</v>
      </c>
      <c r="AC1177" t="s">
        <v>16962</v>
      </c>
      <c r="AE1177">
        <v>44</v>
      </c>
      <c r="AF1177">
        <v>1</v>
      </c>
      <c r="AG1177">
        <v>1</v>
      </c>
      <c r="AH1177">
        <v>12</v>
      </c>
      <c r="AI1177">
        <v>30</v>
      </c>
      <c r="AJ1177" t="s">
        <v>112</v>
      </c>
      <c r="AK1177" t="s">
        <v>113</v>
      </c>
      <c r="AL1177" t="s">
        <v>114</v>
      </c>
      <c r="AM1177" t="s">
        <v>2004</v>
      </c>
      <c r="AN1177" t="s">
        <v>2005</v>
      </c>
      <c r="AP1177" t="s">
        <v>2006</v>
      </c>
      <c r="AQ1177" t="s">
        <v>2007</v>
      </c>
      <c r="AR1177" s="1">
        <v>42520</v>
      </c>
      <c r="AS1177">
        <v>2015</v>
      </c>
      <c r="AT1177">
        <v>289</v>
      </c>
      <c r="AZ1177">
        <v>190</v>
      </c>
      <c r="BA1177">
        <v>196</v>
      </c>
      <c r="BC1177" t="s">
        <v>16963</v>
      </c>
      <c r="BE1177">
        <v>7</v>
      </c>
      <c r="BF1177" t="s">
        <v>2009</v>
      </c>
      <c r="BG1177" t="s">
        <v>1771</v>
      </c>
      <c r="BH1177" t="s">
        <v>16964</v>
      </c>
      <c r="BI1177" t="s">
        <v>16965</v>
      </c>
      <c r="BJ1177">
        <v>25725341</v>
      </c>
    </row>
    <row r="1178" spans="1:62">
      <c r="A1178" t="s">
        <v>62</v>
      </c>
      <c r="B1178" t="s">
        <v>16966</v>
      </c>
      <c r="F1178" t="s">
        <v>16967</v>
      </c>
      <c r="I1178" t="s">
        <v>16968</v>
      </c>
      <c r="J1178" t="s">
        <v>596</v>
      </c>
      <c r="M1178" t="s">
        <v>67</v>
      </c>
      <c r="N1178" t="s">
        <v>68</v>
      </c>
      <c r="U1178" t="s">
        <v>16969</v>
      </c>
      <c r="W1178" t="s">
        <v>16970</v>
      </c>
      <c r="X1178" t="s">
        <v>9452</v>
      </c>
      <c r="Y1178" t="s">
        <v>16971</v>
      </c>
      <c r="AB1178" t="s">
        <v>16972</v>
      </c>
      <c r="AC1178" t="s">
        <v>16973</v>
      </c>
      <c r="AE1178">
        <v>60</v>
      </c>
      <c r="AF1178">
        <v>2</v>
      </c>
      <c r="AG1178">
        <v>2</v>
      </c>
      <c r="AH1178">
        <v>6</v>
      </c>
      <c r="AI1178">
        <v>7</v>
      </c>
      <c r="AJ1178" t="s">
        <v>603</v>
      </c>
      <c r="AK1178" t="s">
        <v>604</v>
      </c>
      <c r="AL1178" t="s">
        <v>605</v>
      </c>
      <c r="AM1178" t="s">
        <v>606</v>
      </c>
      <c r="AP1178" t="s">
        <v>607</v>
      </c>
      <c r="AQ1178" t="s">
        <v>608</v>
      </c>
      <c r="AR1178" s="1">
        <v>42517</v>
      </c>
      <c r="AS1178">
        <v>2015</v>
      </c>
      <c r="AT1178">
        <v>5</v>
      </c>
      <c r="BB1178">
        <v>9833</v>
      </c>
      <c r="BC1178" t="s">
        <v>16974</v>
      </c>
      <c r="BE1178">
        <v>15</v>
      </c>
      <c r="BF1178" t="s">
        <v>610</v>
      </c>
      <c r="BG1178" t="s">
        <v>611</v>
      </c>
      <c r="BH1178" t="s">
        <v>16975</v>
      </c>
      <c r="BI1178" t="s">
        <v>16976</v>
      </c>
      <c r="BJ1178">
        <v>26014286</v>
      </c>
    </row>
    <row r="1179" spans="1:62">
      <c r="A1179" t="s">
        <v>62</v>
      </c>
      <c r="B1179" t="s">
        <v>16977</v>
      </c>
      <c r="F1179" t="s">
        <v>16978</v>
      </c>
      <c r="I1179" t="s">
        <v>16979</v>
      </c>
      <c r="J1179" t="s">
        <v>596</v>
      </c>
      <c r="M1179" t="s">
        <v>67</v>
      </c>
      <c r="N1179" t="s">
        <v>68</v>
      </c>
      <c r="U1179" t="s">
        <v>16980</v>
      </c>
      <c r="W1179" t="s">
        <v>16981</v>
      </c>
      <c r="X1179" t="s">
        <v>16982</v>
      </c>
      <c r="Y1179" t="s">
        <v>16983</v>
      </c>
      <c r="AB1179" t="s">
        <v>16984</v>
      </c>
      <c r="AC1179" t="s">
        <v>16985</v>
      </c>
      <c r="AE1179">
        <v>55</v>
      </c>
      <c r="AF1179">
        <v>0</v>
      </c>
      <c r="AG1179">
        <v>0</v>
      </c>
      <c r="AH1179">
        <v>21</v>
      </c>
      <c r="AI1179">
        <v>26</v>
      </c>
      <c r="AJ1179" t="s">
        <v>603</v>
      </c>
      <c r="AK1179" t="s">
        <v>604</v>
      </c>
      <c r="AL1179" t="s">
        <v>605</v>
      </c>
      <c r="AM1179" t="s">
        <v>606</v>
      </c>
      <c r="AP1179" t="s">
        <v>607</v>
      </c>
      <c r="AQ1179" t="s">
        <v>608</v>
      </c>
      <c r="AR1179" s="1">
        <v>42517</v>
      </c>
      <c r="AS1179">
        <v>2015</v>
      </c>
      <c r="AT1179">
        <v>5</v>
      </c>
      <c r="BB1179">
        <v>10591</v>
      </c>
      <c r="BC1179" t="s">
        <v>16986</v>
      </c>
      <c r="BE1179">
        <v>13</v>
      </c>
      <c r="BF1179" t="s">
        <v>610</v>
      </c>
      <c r="BG1179" t="s">
        <v>611</v>
      </c>
      <c r="BH1179" t="s">
        <v>16987</v>
      </c>
      <c r="BI1179" t="s">
        <v>16988</v>
      </c>
      <c r="BJ1179">
        <v>26012494</v>
      </c>
    </row>
    <row r="1180" spans="1:62">
      <c r="A1180" t="s">
        <v>62</v>
      </c>
      <c r="B1180" t="s">
        <v>16989</v>
      </c>
      <c r="F1180" t="s">
        <v>16990</v>
      </c>
      <c r="I1180" t="s">
        <v>16991</v>
      </c>
      <c r="J1180" t="s">
        <v>1895</v>
      </c>
      <c r="M1180" t="s">
        <v>67</v>
      </c>
      <c r="N1180" t="s">
        <v>68</v>
      </c>
      <c r="U1180" t="s">
        <v>16992</v>
      </c>
      <c r="W1180" t="s">
        <v>16993</v>
      </c>
      <c r="X1180" t="s">
        <v>16994</v>
      </c>
      <c r="Y1180" t="s">
        <v>5190</v>
      </c>
      <c r="AB1180" t="s">
        <v>16995</v>
      </c>
      <c r="AC1180" t="s">
        <v>16996</v>
      </c>
      <c r="AE1180">
        <v>45</v>
      </c>
      <c r="AF1180">
        <v>1</v>
      </c>
      <c r="AG1180">
        <v>1</v>
      </c>
      <c r="AH1180">
        <v>13</v>
      </c>
      <c r="AI1180">
        <v>22</v>
      </c>
      <c r="AJ1180" t="s">
        <v>1902</v>
      </c>
      <c r="AK1180" t="s">
        <v>1903</v>
      </c>
      <c r="AL1180" t="s">
        <v>1904</v>
      </c>
      <c r="AM1180" t="s">
        <v>1905</v>
      </c>
      <c r="AP1180" t="s">
        <v>1895</v>
      </c>
      <c r="AQ1180" t="s">
        <v>1906</v>
      </c>
      <c r="AR1180" s="1">
        <v>42516</v>
      </c>
      <c r="AS1180">
        <v>2015</v>
      </c>
      <c r="AT1180">
        <v>10</v>
      </c>
      <c r="AU1180">
        <v>5</v>
      </c>
      <c r="BB1180" t="s">
        <v>16997</v>
      </c>
      <c r="BC1180" t="s">
        <v>16998</v>
      </c>
      <c r="BE1180">
        <v>15</v>
      </c>
      <c r="BF1180" t="s">
        <v>610</v>
      </c>
      <c r="BG1180" t="s">
        <v>611</v>
      </c>
      <c r="BH1180" t="s">
        <v>16999</v>
      </c>
      <c r="BI1180" t="s">
        <v>17000</v>
      </c>
      <c r="BJ1180">
        <v>26011314</v>
      </c>
    </row>
    <row r="1181" spans="1:62">
      <c r="A1181" t="s">
        <v>62</v>
      </c>
      <c r="B1181" t="s">
        <v>17001</v>
      </c>
      <c r="F1181" t="s">
        <v>17002</v>
      </c>
      <c r="I1181" t="s">
        <v>17003</v>
      </c>
      <c r="J1181" t="s">
        <v>8679</v>
      </c>
      <c r="M1181" t="s">
        <v>67</v>
      </c>
      <c r="N1181" t="s">
        <v>68</v>
      </c>
      <c r="T1181" t="s">
        <v>17004</v>
      </c>
      <c r="U1181" t="s">
        <v>17005</v>
      </c>
      <c r="W1181" t="s">
        <v>17006</v>
      </c>
      <c r="X1181" t="s">
        <v>3933</v>
      </c>
      <c r="Y1181" t="s">
        <v>2325</v>
      </c>
      <c r="AB1181" t="s">
        <v>17007</v>
      </c>
      <c r="AC1181" t="s">
        <v>17008</v>
      </c>
      <c r="AE1181">
        <v>46</v>
      </c>
      <c r="AF1181">
        <v>0</v>
      </c>
      <c r="AG1181">
        <v>0</v>
      </c>
      <c r="AH1181">
        <v>4</v>
      </c>
      <c r="AI1181">
        <v>6</v>
      </c>
      <c r="AJ1181" t="s">
        <v>660</v>
      </c>
      <c r="AK1181" t="s">
        <v>604</v>
      </c>
      <c r="AL1181" t="s">
        <v>661</v>
      </c>
      <c r="AM1181" t="s">
        <v>8687</v>
      </c>
      <c r="AP1181" t="s">
        <v>8688</v>
      </c>
      <c r="AQ1181" t="s">
        <v>8689</v>
      </c>
      <c r="AR1181" s="1">
        <v>42516</v>
      </c>
      <c r="AS1181">
        <v>2015</v>
      </c>
      <c r="AT1181">
        <v>11</v>
      </c>
      <c r="BB1181">
        <v>123</v>
      </c>
      <c r="BC1181" t="s">
        <v>17009</v>
      </c>
      <c r="BE1181">
        <v>8</v>
      </c>
      <c r="BF1181" t="s">
        <v>667</v>
      </c>
      <c r="BG1181" t="s">
        <v>667</v>
      </c>
      <c r="BH1181" t="s">
        <v>17010</v>
      </c>
      <c r="BI1181" t="s">
        <v>17011</v>
      </c>
      <c r="BJ1181">
        <v>26008782</v>
      </c>
    </row>
    <row r="1182" spans="1:62">
      <c r="A1182" t="s">
        <v>62</v>
      </c>
      <c r="B1182" t="s">
        <v>17012</v>
      </c>
      <c r="F1182" t="s">
        <v>17013</v>
      </c>
      <c r="I1182" t="s">
        <v>17014</v>
      </c>
      <c r="J1182" t="s">
        <v>10806</v>
      </c>
      <c r="M1182" t="s">
        <v>67</v>
      </c>
      <c r="N1182" t="s">
        <v>68</v>
      </c>
      <c r="T1182" t="s">
        <v>17015</v>
      </c>
      <c r="U1182" t="s">
        <v>17016</v>
      </c>
      <c r="W1182" t="s">
        <v>17017</v>
      </c>
      <c r="X1182" t="s">
        <v>2865</v>
      </c>
      <c r="Y1182" t="s">
        <v>2866</v>
      </c>
      <c r="AB1182" t="s">
        <v>17018</v>
      </c>
      <c r="AC1182" t="s">
        <v>17019</v>
      </c>
      <c r="AE1182">
        <v>36</v>
      </c>
      <c r="AF1182">
        <v>0</v>
      </c>
      <c r="AG1182">
        <v>0</v>
      </c>
      <c r="AH1182">
        <v>26</v>
      </c>
      <c r="AI1182">
        <v>35</v>
      </c>
      <c r="AJ1182" t="s">
        <v>112</v>
      </c>
      <c r="AK1182" t="s">
        <v>113</v>
      </c>
      <c r="AL1182" t="s">
        <v>114</v>
      </c>
      <c r="AM1182" t="s">
        <v>10810</v>
      </c>
      <c r="AN1182" t="s">
        <v>10811</v>
      </c>
      <c r="AP1182" t="s">
        <v>10812</v>
      </c>
      <c r="AQ1182" t="s">
        <v>10813</v>
      </c>
      <c r="AR1182" s="1">
        <v>42516</v>
      </c>
      <c r="AS1182">
        <v>2015</v>
      </c>
      <c r="AT1182">
        <v>146</v>
      </c>
      <c r="AZ1182">
        <v>15</v>
      </c>
      <c r="BA1182">
        <v>23</v>
      </c>
      <c r="BC1182" t="s">
        <v>17020</v>
      </c>
      <c r="BE1182">
        <v>9</v>
      </c>
      <c r="BF1182" t="s">
        <v>7552</v>
      </c>
      <c r="BG1182" t="s">
        <v>545</v>
      </c>
      <c r="BH1182" t="s">
        <v>17021</v>
      </c>
      <c r="BI1182" t="s">
        <v>17022</v>
      </c>
    </row>
    <row r="1183" spans="1:62">
      <c r="A1183" t="s">
        <v>62</v>
      </c>
      <c r="B1183" t="s">
        <v>17023</v>
      </c>
      <c r="F1183" t="s">
        <v>17024</v>
      </c>
      <c r="I1183" t="s">
        <v>17025</v>
      </c>
      <c r="J1183" t="s">
        <v>814</v>
      </c>
      <c r="M1183" t="s">
        <v>67</v>
      </c>
      <c r="N1183" t="s">
        <v>68</v>
      </c>
      <c r="T1183" t="s">
        <v>17026</v>
      </c>
      <c r="U1183" t="s">
        <v>17027</v>
      </c>
      <c r="W1183" t="s">
        <v>17028</v>
      </c>
      <c r="X1183" t="s">
        <v>17029</v>
      </c>
      <c r="Y1183" t="s">
        <v>17030</v>
      </c>
      <c r="AB1183" t="s">
        <v>17031</v>
      </c>
      <c r="AC1183" t="s">
        <v>17032</v>
      </c>
      <c r="AE1183">
        <v>29</v>
      </c>
      <c r="AF1183">
        <v>0</v>
      </c>
      <c r="AG1183">
        <v>0</v>
      </c>
      <c r="AH1183">
        <v>10</v>
      </c>
      <c r="AI1183">
        <v>11</v>
      </c>
      <c r="AJ1183" t="s">
        <v>822</v>
      </c>
      <c r="AK1183" t="s">
        <v>823</v>
      </c>
      <c r="AL1183" t="s">
        <v>824</v>
      </c>
      <c r="AM1183" t="s">
        <v>825</v>
      </c>
      <c r="AN1183" t="s">
        <v>826</v>
      </c>
      <c r="AP1183" t="s">
        <v>827</v>
      </c>
      <c r="AQ1183" t="s">
        <v>828</v>
      </c>
      <c r="AR1183" s="1">
        <v>42515</v>
      </c>
      <c r="AS1183">
        <v>2015</v>
      </c>
      <c r="AT1183">
        <v>15</v>
      </c>
      <c r="BB1183">
        <v>61</v>
      </c>
      <c r="BC1183" t="s">
        <v>17033</v>
      </c>
      <c r="BE1183">
        <v>6</v>
      </c>
      <c r="BF1183" t="s">
        <v>830</v>
      </c>
      <c r="BG1183" t="s">
        <v>830</v>
      </c>
      <c r="BH1183" t="s">
        <v>17034</v>
      </c>
      <c r="BI1183" t="s">
        <v>17035</v>
      </c>
    </row>
    <row r="1184" spans="1:62">
      <c r="A1184" t="s">
        <v>62</v>
      </c>
      <c r="B1184" t="s">
        <v>17036</v>
      </c>
      <c r="F1184" t="s">
        <v>17037</v>
      </c>
      <c r="I1184" t="s">
        <v>17038</v>
      </c>
      <c r="J1184" t="s">
        <v>6678</v>
      </c>
      <c r="M1184" t="s">
        <v>67</v>
      </c>
      <c r="N1184" t="s">
        <v>68</v>
      </c>
      <c r="T1184" t="s">
        <v>17039</v>
      </c>
      <c r="U1184" t="s">
        <v>17040</v>
      </c>
      <c r="W1184" t="s">
        <v>17041</v>
      </c>
      <c r="X1184" t="s">
        <v>6682</v>
      </c>
      <c r="Y1184" t="s">
        <v>6683</v>
      </c>
      <c r="AE1184">
        <v>58</v>
      </c>
      <c r="AF1184">
        <v>0</v>
      </c>
      <c r="AG1184">
        <v>0</v>
      </c>
      <c r="AH1184">
        <v>7</v>
      </c>
      <c r="AI1184">
        <v>19</v>
      </c>
      <c r="AJ1184" t="s">
        <v>112</v>
      </c>
      <c r="AK1184" t="s">
        <v>113</v>
      </c>
      <c r="AL1184" t="s">
        <v>114</v>
      </c>
      <c r="AM1184" t="s">
        <v>6686</v>
      </c>
      <c r="AN1184" t="s">
        <v>6687</v>
      </c>
      <c r="AP1184" t="s">
        <v>6678</v>
      </c>
      <c r="AQ1184" t="s">
        <v>6688</v>
      </c>
      <c r="AR1184" s="1">
        <v>42515</v>
      </c>
      <c r="AS1184">
        <v>2015</v>
      </c>
      <c r="AT1184">
        <v>156</v>
      </c>
      <c r="AZ1184">
        <v>221</v>
      </c>
      <c r="BA1184">
        <v>230</v>
      </c>
      <c r="BC1184" t="s">
        <v>17042</v>
      </c>
      <c r="BE1184">
        <v>10</v>
      </c>
      <c r="BF1184" t="s">
        <v>6690</v>
      </c>
      <c r="BG1184" t="s">
        <v>6691</v>
      </c>
      <c r="BH1184" t="s">
        <v>17043</v>
      </c>
      <c r="BI1184" t="s">
        <v>17044</v>
      </c>
    </row>
    <row r="1185" spans="1:62">
      <c r="A1185" t="s">
        <v>62</v>
      </c>
      <c r="B1185" t="s">
        <v>17045</v>
      </c>
      <c r="F1185" t="s">
        <v>17046</v>
      </c>
      <c r="I1185" t="s">
        <v>17047</v>
      </c>
      <c r="J1185" t="s">
        <v>727</v>
      </c>
      <c r="M1185" t="s">
        <v>67</v>
      </c>
      <c r="N1185" t="s">
        <v>68</v>
      </c>
      <c r="T1185" t="s">
        <v>17048</v>
      </c>
      <c r="U1185" t="s">
        <v>17049</v>
      </c>
      <c r="W1185" t="s">
        <v>17050</v>
      </c>
      <c r="X1185" t="s">
        <v>17051</v>
      </c>
      <c r="Y1185" t="s">
        <v>17052</v>
      </c>
      <c r="AB1185" t="s">
        <v>17053</v>
      </c>
      <c r="AC1185" t="s">
        <v>17054</v>
      </c>
      <c r="AE1185">
        <v>34</v>
      </c>
      <c r="AF1185">
        <v>0</v>
      </c>
      <c r="AG1185">
        <v>0</v>
      </c>
      <c r="AH1185">
        <v>18</v>
      </c>
      <c r="AI1185">
        <v>64</v>
      </c>
      <c r="AJ1185" t="s">
        <v>536</v>
      </c>
      <c r="AK1185" t="s">
        <v>537</v>
      </c>
      <c r="AL1185" t="s">
        <v>538</v>
      </c>
      <c r="AM1185" t="s">
        <v>735</v>
      </c>
      <c r="AN1185" t="s">
        <v>736</v>
      </c>
      <c r="AP1185" t="s">
        <v>737</v>
      </c>
      <c r="AQ1185" t="s">
        <v>738</v>
      </c>
      <c r="AR1185" s="1">
        <v>42515</v>
      </c>
      <c r="AS1185">
        <v>2015</v>
      </c>
      <c r="AT1185">
        <v>632</v>
      </c>
      <c r="AZ1185">
        <v>361</v>
      </c>
      <c r="BA1185">
        <v>367</v>
      </c>
      <c r="BC1185" t="s">
        <v>17055</v>
      </c>
      <c r="BE1185">
        <v>7</v>
      </c>
      <c r="BF1185" t="s">
        <v>740</v>
      </c>
      <c r="BG1185" t="s">
        <v>741</v>
      </c>
      <c r="BH1185" t="s">
        <v>17056</v>
      </c>
      <c r="BI1185" t="s">
        <v>17057</v>
      </c>
    </row>
    <row r="1186" spans="1:62">
      <c r="A1186" t="s">
        <v>62</v>
      </c>
      <c r="B1186" t="s">
        <v>17058</v>
      </c>
      <c r="F1186" t="s">
        <v>17059</v>
      </c>
      <c r="I1186" t="s">
        <v>17060</v>
      </c>
      <c r="J1186" t="s">
        <v>17061</v>
      </c>
      <c r="M1186" t="s">
        <v>67</v>
      </c>
      <c r="N1186" t="s">
        <v>68</v>
      </c>
      <c r="U1186" t="s">
        <v>17062</v>
      </c>
      <c r="W1186" t="s">
        <v>17063</v>
      </c>
      <c r="X1186" t="s">
        <v>17064</v>
      </c>
      <c r="Y1186" t="s">
        <v>17065</v>
      </c>
      <c r="AB1186" t="s">
        <v>17066</v>
      </c>
      <c r="AC1186" t="s">
        <v>17067</v>
      </c>
      <c r="AE1186">
        <v>83</v>
      </c>
      <c r="AF1186">
        <v>2</v>
      </c>
      <c r="AG1186">
        <v>2</v>
      </c>
      <c r="AH1186">
        <v>17</v>
      </c>
      <c r="AI1186">
        <v>27</v>
      </c>
      <c r="AJ1186" t="s">
        <v>660</v>
      </c>
      <c r="AK1186" t="s">
        <v>604</v>
      </c>
      <c r="AL1186" t="s">
        <v>661</v>
      </c>
      <c r="AM1186" t="s">
        <v>17068</v>
      </c>
      <c r="AN1186" t="s">
        <v>17069</v>
      </c>
      <c r="AP1186" t="s">
        <v>17070</v>
      </c>
      <c r="AQ1186" t="s">
        <v>17071</v>
      </c>
      <c r="AR1186" s="1">
        <v>42514</v>
      </c>
      <c r="AS1186">
        <v>2015</v>
      </c>
      <c r="AT1186">
        <v>16</v>
      </c>
      <c r="BB1186">
        <v>108</v>
      </c>
      <c r="BC1186" t="s">
        <v>17072</v>
      </c>
      <c r="BE1186">
        <v>18</v>
      </c>
      <c r="BF1186" t="s">
        <v>2536</v>
      </c>
      <c r="BG1186" t="s">
        <v>2536</v>
      </c>
      <c r="BH1186" t="s">
        <v>17073</v>
      </c>
      <c r="BI1186" t="s">
        <v>17074</v>
      </c>
      <c r="BJ1186">
        <v>26003111</v>
      </c>
    </row>
    <row r="1187" spans="1:62">
      <c r="A1187" t="s">
        <v>62</v>
      </c>
      <c r="B1187" t="s">
        <v>17075</v>
      </c>
      <c r="F1187" t="s">
        <v>17076</v>
      </c>
      <c r="I1187" t="s">
        <v>17077</v>
      </c>
      <c r="J1187" t="s">
        <v>1895</v>
      </c>
      <c r="M1187" t="s">
        <v>67</v>
      </c>
      <c r="N1187" t="s">
        <v>68</v>
      </c>
      <c r="U1187" t="s">
        <v>17078</v>
      </c>
      <c r="W1187" t="s">
        <v>17079</v>
      </c>
      <c r="X1187" t="s">
        <v>12769</v>
      </c>
      <c r="Y1187" t="s">
        <v>12770</v>
      </c>
      <c r="AB1187" t="s">
        <v>17080</v>
      </c>
      <c r="AC1187" t="s">
        <v>17081</v>
      </c>
      <c r="AE1187">
        <v>49</v>
      </c>
      <c r="AF1187">
        <v>1</v>
      </c>
      <c r="AG1187">
        <v>1</v>
      </c>
      <c r="AH1187">
        <v>21</v>
      </c>
      <c r="AI1187">
        <v>52</v>
      </c>
      <c r="AJ1187" t="s">
        <v>1902</v>
      </c>
      <c r="AK1187" t="s">
        <v>1903</v>
      </c>
      <c r="AL1187" t="s">
        <v>1904</v>
      </c>
      <c r="AM1187" t="s">
        <v>1905</v>
      </c>
      <c r="AP1187" t="s">
        <v>1895</v>
      </c>
      <c r="AQ1187" t="s">
        <v>1906</v>
      </c>
      <c r="AR1187" s="1">
        <v>42512</v>
      </c>
      <c r="AS1187">
        <v>2015</v>
      </c>
      <c r="AT1187">
        <v>10</v>
      </c>
      <c r="AU1187">
        <v>5</v>
      </c>
      <c r="BB1187" t="s">
        <v>17082</v>
      </c>
      <c r="BC1187" t="s">
        <v>17083</v>
      </c>
      <c r="BE1187">
        <v>19</v>
      </c>
      <c r="BF1187" t="s">
        <v>610</v>
      </c>
      <c r="BG1187" t="s">
        <v>611</v>
      </c>
      <c r="BH1187" t="s">
        <v>17084</v>
      </c>
      <c r="BI1187" t="s">
        <v>17085</v>
      </c>
      <c r="BJ1187">
        <v>26000452</v>
      </c>
    </row>
    <row r="1188" spans="1:62">
      <c r="A1188" t="s">
        <v>62</v>
      </c>
      <c r="B1188" t="s">
        <v>17086</v>
      </c>
      <c r="F1188" t="s">
        <v>17087</v>
      </c>
      <c r="I1188" t="s">
        <v>17088</v>
      </c>
      <c r="J1188" t="s">
        <v>1895</v>
      </c>
      <c r="M1188" t="s">
        <v>67</v>
      </c>
      <c r="N1188" t="s">
        <v>68</v>
      </c>
      <c r="U1188" t="s">
        <v>17089</v>
      </c>
      <c r="W1188" t="s">
        <v>17090</v>
      </c>
      <c r="X1188" t="s">
        <v>17091</v>
      </c>
      <c r="Y1188" t="s">
        <v>17092</v>
      </c>
      <c r="AB1188" t="s">
        <v>17093</v>
      </c>
      <c r="AC1188" t="s">
        <v>17094</v>
      </c>
      <c r="AE1188">
        <v>47</v>
      </c>
      <c r="AF1188">
        <v>0</v>
      </c>
      <c r="AG1188">
        <v>0</v>
      </c>
      <c r="AH1188">
        <v>17</v>
      </c>
      <c r="AI1188">
        <v>19</v>
      </c>
      <c r="AJ1188" t="s">
        <v>1902</v>
      </c>
      <c r="AK1188" t="s">
        <v>1903</v>
      </c>
      <c r="AL1188" t="s">
        <v>1904</v>
      </c>
      <c r="AM1188" t="s">
        <v>1905</v>
      </c>
      <c r="AP1188" t="s">
        <v>1895</v>
      </c>
      <c r="AQ1188" t="s">
        <v>1906</v>
      </c>
      <c r="AR1188" s="1">
        <v>42511</v>
      </c>
      <c r="AS1188">
        <v>2015</v>
      </c>
      <c r="AT1188">
        <v>10</v>
      </c>
      <c r="AU1188">
        <v>5</v>
      </c>
      <c r="BB1188" t="s">
        <v>17095</v>
      </c>
      <c r="BC1188" t="s">
        <v>17096</v>
      </c>
      <c r="BE1188">
        <v>17</v>
      </c>
      <c r="BF1188" t="s">
        <v>610</v>
      </c>
      <c r="BG1188" t="s">
        <v>611</v>
      </c>
      <c r="BH1188" t="s">
        <v>17097</v>
      </c>
      <c r="BI1188" t="s">
        <v>17098</v>
      </c>
      <c r="BJ1188">
        <v>25996156</v>
      </c>
    </row>
    <row r="1189" spans="1:62">
      <c r="A1189" t="s">
        <v>62</v>
      </c>
      <c r="B1189" t="s">
        <v>17099</v>
      </c>
      <c r="F1189" t="s">
        <v>17100</v>
      </c>
      <c r="I1189" t="s">
        <v>17101</v>
      </c>
      <c r="J1189" t="s">
        <v>2096</v>
      </c>
      <c r="M1189" t="s">
        <v>67</v>
      </c>
      <c r="N1189" t="s">
        <v>68</v>
      </c>
      <c r="U1189" t="s">
        <v>17102</v>
      </c>
      <c r="W1189" t="s">
        <v>17103</v>
      </c>
      <c r="X1189" t="s">
        <v>17104</v>
      </c>
      <c r="Y1189" t="s">
        <v>7148</v>
      </c>
      <c r="Z1189" t="s">
        <v>7149</v>
      </c>
      <c r="AA1189" t="s">
        <v>7150</v>
      </c>
      <c r="AB1189" t="s">
        <v>17105</v>
      </c>
      <c r="AC1189" t="s">
        <v>17106</v>
      </c>
      <c r="AE1189">
        <v>50</v>
      </c>
      <c r="AF1189">
        <v>1</v>
      </c>
      <c r="AG1189">
        <v>2</v>
      </c>
      <c r="AH1189">
        <v>41</v>
      </c>
      <c r="AI1189">
        <v>73</v>
      </c>
      <c r="AJ1189" t="s">
        <v>767</v>
      </c>
      <c r="AK1189" t="s">
        <v>768</v>
      </c>
      <c r="AL1189" t="s">
        <v>769</v>
      </c>
      <c r="AM1189" t="s">
        <v>2102</v>
      </c>
      <c r="AN1189" t="s">
        <v>2103</v>
      </c>
      <c r="AP1189" t="s">
        <v>2104</v>
      </c>
      <c r="AQ1189" t="s">
        <v>2105</v>
      </c>
      <c r="AR1189" s="1">
        <v>42509</v>
      </c>
      <c r="AS1189">
        <v>2015</v>
      </c>
      <c r="AT1189">
        <v>49</v>
      </c>
      <c r="AU1189">
        <v>10</v>
      </c>
      <c r="AZ1189">
        <v>5956</v>
      </c>
      <c r="BA1189">
        <v>5964</v>
      </c>
      <c r="BC1189" t="s">
        <v>17107</v>
      </c>
      <c r="BE1189">
        <v>9</v>
      </c>
      <c r="BF1189" t="s">
        <v>1770</v>
      </c>
      <c r="BG1189" t="s">
        <v>1771</v>
      </c>
      <c r="BH1189" t="s">
        <v>17108</v>
      </c>
      <c r="BI1189" t="s">
        <v>17109</v>
      </c>
      <c r="BJ1189">
        <v>25905768</v>
      </c>
    </row>
    <row r="1190" spans="1:62">
      <c r="A1190" t="s">
        <v>62</v>
      </c>
      <c r="B1190" t="s">
        <v>17110</v>
      </c>
      <c r="F1190" t="s">
        <v>17111</v>
      </c>
      <c r="I1190" t="s">
        <v>17112</v>
      </c>
      <c r="J1190" t="s">
        <v>2096</v>
      </c>
      <c r="M1190" t="s">
        <v>67</v>
      </c>
      <c r="N1190" t="s">
        <v>68</v>
      </c>
      <c r="U1190" t="s">
        <v>17113</v>
      </c>
      <c r="W1190" t="s">
        <v>17114</v>
      </c>
      <c r="X1190" t="s">
        <v>17115</v>
      </c>
      <c r="Y1190" t="s">
        <v>17116</v>
      </c>
      <c r="Z1190" t="s">
        <v>4702</v>
      </c>
      <c r="AB1190" t="s">
        <v>17117</v>
      </c>
      <c r="AC1190" t="s">
        <v>17118</v>
      </c>
      <c r="AE1190">
        <v>51</v>
      </c>
      <c r="AF1190">
        <v>0</v>
      </c>
      <c r="AG1190">
        <v>0</v>
      </c>
      <c r="AH1190">
        <v>22</v>
      </c>
      <c r="AI1190">
        <v>40</v>
      </c>
      <c r="AJ1190" t="s">
        <v>767</v>
      </c>
      <c r="AK1190" t="s">
        <v>768</v>
      </c>
      <c r="AL1190" t="s">
        <v>769</v>
      </c>
      <c r="AM1190" t="s">
        <v>2102</v>
      </c>
      <c r="AN1190" t="s">
        <v>2103</v>
      </c>
      <c r="AP1190" t="s">
        <v>2104</v>
      </c>
      <c r="AQ1190" t="s">
        <v>2105</v>
      </c>
      <c r="AR1190" s="1">
        <v>42509</v>
      </c>
      <c r="AS1190">
        <v>2015</v>
      </c>
      <c r="AT1190">
        <v>49</v>
      </c>
      <c r="AU1190">
        <v>10</v>
      </c>
      <c r="AZ1190">
        <v>6037</v>
      </c>
      <c r="BA1190">
        <v>6044</v>
      </c>
      <c r="BC1190" t="s">
        <v>17119</v>
      </c>
      <c r="BE1190">
        <v>8</v>
      </c>
      <c r="BF1190" t="s">
        <v>1770</v>
      </c>
      <c r="BG1190" t="s">
        <v>1771</v>
      </c>
      <c r="BH1190" t="s">
        <v>17108</v>
      </c>
      <c r="BI1190" t="s">
        <v>17120</v>
      </c>
      <c r="BJ1190">
        <v>25923043</v>
      </c>
    </row>
    <row r="1191" spans="1:62">
      <c r="A1191" t="s">
        <v>62</v>
      </c>
      <c r="B1191" t="s">
        <v>17121</v>
      </c>
      <c r="F1191" t="s">
        <v>17122</v>
      </c>
      <c r="I1191" t="s">
        <v>17123</v>
      </c>
      <c r="J1191" t="s">
        <v>1895</v>
      </c>
      <c r="M1191" t="s">
        <v>67</v>
      </c>
      <c r="N1191" t="s">
        <v>68</v>
      </c>
      <c r="U1191" t="s">
        <v>17124</v>
      </c>
      <c r="W1191" t="s">
        <v>17125</v>
      </c>
      <c r="X1191" t="s">
        <v>17126</v>
      </c>
      <c r="Y1191" t="s">
        <v>17127</v>
      </c>
      <c r="AB1191" t="s">
        <v>17128</v>
      </c>
      <c r="AC1191" t="s">
        <v>17129</v>
      </c>
      <c r="AE1191">
        <v>35</v>
      </c>
      <c r="AF1191">
        <v>1</v>
      </c>
      <c r="AG1191">
        <v>1</v>
      </c>
      <c r="AH1191">
        <v>7</v>
      </c>
      <c r="AI1191">
        <v>8</v>
      </c>
      <c r="AJ1191" t="s">
        <v>1902</v>
      </c>
      <c r="AK1191" t="s">
        <v>1903</v>
      </c>
      <c r="AL1191" t="s">
        <v>1904</v>
      </c>
      <c r="AM1191" t="s">
        <v>1905</v>
      </c>
      <c r="AP1191" t="s">
        <v>1895</v>
      </c>
      <c r="AQ1191" t="s">
        <v>1906</v>
      </c>
      <c r="AR1191" s="1">
        <v>42508</v>
      </c>
      <c r="AS1191">
        <v>2015</v>
      </c>
      <c r="AT1191">
        <v>10</v>
      </c>
      <c r="AU1191">
        <v>5</v>
      </c>
      <c r="BB1191" t="s">
        <v>17130</v>
      </c>
      <c r="BC1191" t="s">
        <v>17131</v>
      </c>
      <c r="BE1191">
        <v>15</v>
      </c>
      <c r="BF1191" t="s">
        <v>610</v>
      </c>
      <c r="BG1191" t="s">
        <v>611</v>
      </c>
      <c r="BH1191" t="s">
        <v>17132</v>
      </c>
      <c r="BI1191" t="s">
        <v>17133</v>
      </c>
      <c r="BJ1191">
        <v>25993660</v>
      </c>
    </row>
    <row r="1192" spans="1:62">
      <c r="A1192" t="s">
        <v>62</v>
      </c>
      <c r="B1192" t="s">
        <v>17134</v>
      </c>
      <c r="F1192" t="s">
        <v>17135</v>
      </c>
      <c r="I1192" t="s">
        <v>17136</v>
      </c>
      <c r="J1192" t="s">
        <v>1895</v>
      </c>
      <c r="M1192" t="s">
        <v>67</v>
      </c>
      <c r="N1192" t="s">
        <v>68</v>
      </c>
      <c r="U1192" t="s">
        <v>17137</v>
      </c>
      <c r="W1192" t="s">
        <v>17138</v>
      </c>
      <c r="X1192" t="s">
        <v>17139</v>
      </c>
      <c r="Y1192" t="s">
        <v>2530</v>
      </c>
      <c r="AB1192" t="s">
        <v>17140</v>
      </c>
      <c r="AC1192" t="s">
        <v>17141</v>
      </c>
      <c r="AE1192">
        <v>51</v>
      </c>
      <c r="AF1192">
        <v>2</v>
      </c>
      <c r="AG1192">
        <v>2</v>
      </c>
      <c r="AH1192">
        <v>16</v>
      </c>
      <c r="AI1192">
        <v>28</v>
      </c>
      <c r="AJ1192" t="s">
        <v>1902</v>
      </c>
      <c r="AK1192" t="s">
        <v>1903</v>
      </c>
      <c r="AL1192" t="s">
        <v>1904</v>
      </c>
      <c r="AM1192" t="s">
        <v>1905</v>
      </c>
      <c r="AP1192" t="s">
        <v>1895</v>
      </c>
      <c r="AQ1192" t="s">
        <v>1906</v>
      </c>
      <c r="AR1192" s="1">
        <v>42508</v>
      </c>
      <c r="AS1192">
        <v>2015</v>
      </c>
      <c r="AT1192">
        <v>10</v>
      </c>
      <c r="AU1192">
        <v>5</v>
      </c>
      <c r="BB1192" t="s">
        <v>17142</v>
      </c>
      <c r="BC1192" t="s">
        <v>17143</v>
      </c>
      <c r="BE1192">
        <v>18</v>
      </c>
      <c r="BF1192" t="s">
        <v>610</v>
      </c>
      <c r="BG1192" t="s">
        <v>611</v>
      </c>
      <c r="BH1192" t="s">
        <v>17132</v>
      </c>
      <c r="BI1192" t="s">
        <v>17144</v>
      </c>
      <c r="BJ1192">
        <v>25985300</v>
      </c>
    </row>
    <row r="1193" spans="1:62">
      <c r="A1193" t="s">
        <v>62</v>
      </c>
      <c r="B1193" t="s">
        <v>17145</v>
      </c>
      <c r="F1193" t="s">
        <v>17146</v>
      </c>
      <c r="I1193" t="s">
        <v>17147</v>
      </c>
      <c r="J1193" t="s">
        <v>17148</v>
      </c>
      <c r="M1193" t="s">
        <v>67</v>
      </c>
      <c r="N1193" t="s">
        <v>68</v>
      </c>
      <c r="T1193" t="s">
        <v>17149</v>
      </c>
      <c r="U1193" t="s">
        <v>17150</v>
      </c>
      <c r="W1193" t="s">
        <v>17151</v>
      </c>
      <c r="X1193" t="s">
        <v>17152</v>
      </c>
      <c r="Y1193" t="s">
        <v>15066</v>
      </c>
      <c r="AB1193" t="s">
        <v>17153</v>
      </c>
      <c r="AC1193" t="s">
        <v>17154</v>
      </c>
      <c r="AE1193">
        <v>46</v>
      </c>
      <c r="AF1193">
        <v>0</v>
      </c>
      <c r="AG1193">
        <v>0</v>
      </c>
      <c r="AH1193">
        <v>9</v>
      </c>
      <c r="AI1193">
        <v>16</v>
      </c>
      <c r="AJ1193" t="s">
        <v>425</v>
      </c>
      <c r="AK1193" t="s">
        <v>426</v>
      </c>
      <c r="AL1193" t="s">
        <v>427</v>
      </c>
      <c r="AM1193" t="s">
        <v>17155</v>
      </c>
      <c r="AN1193" t="s">
        <v>17156</v>
      </c>
      <c r="AP1193" t="s">
        <v>17157</v>
      </c>
      <c r="AQ1193" t="s">
        <v>17158</v>
      </c>
      <c r="AR1193" s="1">
        <v>42505</v>
      </c>
      <c r="AS1193">
        <v>2015</v>
      </c>
      <c r="AT1193">
        <v>216</v>
      </c>
      <c r="AZ1193">
        <v>152</v>
      </c>
      <c r="BA1193">
        <v>160</v>
      </c>
      <c r="BC1193" t="s">
        <v>17159</v>
      </c>
      <c r="BE1193">
        <v>9</v>
      </c>
      <c r="BF1193" t="s">
        <v>14225</v>
      </c>
      <c r="BG1193" t="s">
        <v>14225</v>
      </c>
      <c r="BH1193" t="s">
        <v>17160</v>
      </c>
      <c r="BI1193" t="s">
        <v>17161</v>
      </c>
      <c r="BJ1193">
        <v>25558010</v>
      </c>
    </row>
    <row r="1194" spans="1:62">
      <c r="A1194" t="s">
        <v>62</v>
      </c>
      <c r="B1194" t="s">
        <v>17162</v>
      </c>
      <c r="F1194" t="s">
        <v>17163</v>
      </c>
      <c r="I1194" t="s">
        <v>17164</v>
      </c>
      <c r="J1194" t="s">
        <v>1895</v>
      </c>
      <c r="M1194" t="s">
        <v>67</v>
      </c>
      <c r="N1194" t="s">
        <v>68</v>
      </c>
      <c r="U1194" t="s">
        <v>17165</v>
      </c>
      <c r="W1194" t="s">
        <v>17166</v>
      </c>
      <c r="X1194" t="s">
        <v>17167</v>
      </c>
      <c r="Y1194" t="s">
        <v>5544</v>
      </c>
      <c r="AB1194" t="s">
        <v>17168</v>
      </c>
      <c r="AC1194" t="s">
        <v>17169</v>
      </c>
      <c r="AE1194">
        <v>48</v>
      </c>
      <c r="AF1194">
        <v>0</v>
      </c>
      <c r="AG1194">
        <v>0</v>
      </c>
      <c r="AH1194">
        <v>11</v>
      </c>
      <c r="AI1194">
        <v>14</v>
      </c>
      <c r="AJ1194" t="s">
        <v>1902</v>
      </c>
      <c r="AK1194" t="s">
        <v>1903</v>
      </c>
      <c r="AL1194" t="s">
        <v>1904</v>
      </c>
      <c r="AM1194" t="s">
        <v>1905</v>
      </c>
      <c r="AP1194" t="s">
        <v>1895</v>
      </c>
      <c r="AQ1194" t="s">
        <v>1906</v>
      </c>
      <c r="AR1194" s="1">
        <v>42505</v>
      </c>
      <c r="AS1194">
        <v>2015</v>
      </c>
      <c r="AT1194">
        <v>10</v>
      </c>
      <c r="AU1194">
        <v>5</v>
      </c>
      <c r="BB1194" t="s">
        <v>17170</v>
      </c>
      <c r="BC1194" t="s">
        <v>17171</v>
      </c>
      <c r="BE1194">
        <v>19</v>
      </c>
      <c r="BF1194" t="s">
        <v>610</v>
      </c>
      <c r="BG1194" t="s">
        <v>611</v>
      </c>
      <c r="BH1194" t="s">
        <v>17172</v>
      </c>
      <c r="BI1194" t="s">
        <v>17173</v>
      </c>
      <c r="BJ1194">
        <v>25978066</v>
      </c>
    </row>
    <row r="1195" spans="1:62">
      <c r="A1195" t="s">
        <v>62</v>
      </c>
      <c r="B1195" t="s">
        <v>17174</v>
      </c>
      <c r="F1195" t="s">
        <v>17175</v>
      </c>
      <c r="I1195" t="s">
        <v>17176</v>
      </c>
      <c r="J1195" t="s">
        <v>10639</v>
      </c>
      <c r="M1195" t="s">
        <v>67</v>
      </c>
      <c r="N1195" t="s">
        <v>68</v>
      </c>
      <c r="T1195" t="s">
        <v>17177</v>
      </c>
      <c r="U1195" t="s">
        <v>17178</v>
      </c>
      <c r="W1195" t="s">
        <v>17179</v>
      </c>
      <c r="X1195" t="s">
        <v>10491</v>
      </c>
      <c r="Y1195" t="s">
        <v>10492</v>
      </c>
      <c r="AB1195" t="s">
        <v>17180</v>
      </c>
      <c r="AC1195" t="s">
        <v>17181</v>
      </c>
      <c r="AE1195">
        <v>33</v>
      </c>
      <c r="AF1195">
        <v>0</v>
      </c>
      <c r="AG1195">
        <v>0</v>
      </c>
      <c r="AH1195">
        <v>5</v>
      </c>
      <c r="AI1195">
        <v>6</v>
      </c>
      <c r="AJ1195" t="s">
        <v>112</v>
      </c>
      <c r="AK1195" t="s">
        <v>113</v>
      </c>
      <c r="AL1195" t="s">
        <v>114</v>
      </c>
      <c r="AM1195" t="s">
        <v>10647</v>
      </c>
      <c r="AN1195" t="s">
        <v>10648</v>
      </c>
      <c r="AP1195" t="s">
        <v>10649</v>
      </c>
      <c r="AQ1195" t="s">
        <v>10650</v>
      </c>
      <c r="AR1195" s="1">
        <v>42505</v>
      </c>
      <c r="AS1195">
        <v>2015</v>
      </c>
      <c r="AT1195">
        <v>165</v>
      </c>
      <c r="AU1195" s="2">
        <v>42371</v>
      </c>
      <c r="AZ1195">
        <v>34</v>
      </c>
      <c r="BA1195">
        <v>44</v>
      </c>
      <c r="BC1195" t="s">
        <v>17182</v>
      </c>
      <c r="BE1195">
        <v>11</v>
      </c>
      <c r="BF1195" t="s">
        <v>10652</v>
      </c>
      <c r="BG1195" t="s">
        <v>10652</v>
      </c>
      <c r="BH1195" t="s">
        <v>17183</v>
      </c>
      <c r="BI1195" t="s">
        <v>17184</v>
      </c>
      <c r="BJ1195">
        <v>25800220</v>
      </c>
    </row>
    <row r="1196" spans="1:62">
      <c r="A1196" t="s">
        <v>62</v>
      </c>
      <c r="B1196" t="s">
        <v>17185</v>
      </c>
      <c r="F1196" t="s">
        <v>17186</v>
      </c>
      <c r="I1196" t="s">
        <v>17187</v>
      </c>
      <c r="J1196" t="s">
        <v>4479</v>
      </c>
      <c r="M1196" t="s">
        <v>67</v>
      </c>
      <c r="N1196" t="s">
        <v>68</v>
      </c>
      <c r="T1196" t="s">
        <v>17188</v>
      </c>
      <c r="U1196" t="s">
        <v>17189</v>
      </c>
      <c r="W1196" t="s">
        <v>17190</v>
      </c>
      <c r="X1196" t="s">
        <v>17191</v>
      </c>
      <c r="Y1196" t="s">
        <v>17192</v>
      </c>
      <c r="Z1196" t="s">
        <v>17193</v>
      </c>
      <c r="AA1196" t="s">
        <v>17194</v>
      </c>
      <c r="AB1196" t="s">
        <v>17195</v>
      </c>
      <c r="AC1196" t="s">
        <v>17196</v>
      </c>
      <c r="AE1196">
        <v>41</v>
      </c>
      <c r="AF1196">
        <v>5</v>
      </c>
      <c r="AG1196">
        <v>5</v>
      </c>
      <c r="AH1196">
        <v>37</v>
      </c>
      <c r="AI1196">
        <v>67</v>
      </c>
      <c r="AJ1196" t="s">
        <v>136</v>
      </c>
      <c r="AK1196" t="s">
        <v>77</v>
      </c>
      <c r="AL1196" t="s">
        <v>137</v>
      </c>
      <c r="AM1196" t="s">
        <v>4485</v>
      </c>
      <c r="AP1196" t="s">
        <v>4486</v>
      </c>
      <c r="AQ1196" t="s">
        <v>4487</v>
      </c>
      <c r="AR1196" s="1">
        <v>42505</v>
      </c>
      <c r="AS1196">
        <v>2015</v>
      </c>
      <c r="AT1196">
        <v>75</v>
      </c>
      <c r="AZ1196">
        <v>188</v>
      </c>
      <c r="BA1196">
        <v>200</v>
      </c>
      <c r="BC1196" t="s">
        <v>17197</v>
      </c>
      <c r="BE1196">
        <v>13</v>
      </c>
      <c r="BF1196" t="s">
        <v>4489</v>
      </c>
      <c r="BG1196" t="s">
        <v>4490</v>
      </c>
      <c r="BH1196" t="s">
        <v>17198</v>
      </c>
      <c r="BI1196" t="s">
        <v>17199</v>
      </c>
      <c r="BJ1196">
        <v>25770441</v>
      </c>
    </row>
    <row r="1197" spans="1:62">
      <c r="A1197" t="s">
        <v>62</v>
      </c>
      <c r="B1197" t="s">
        <v>17200</v>
      </c>
      <c r="F1197" t="s">
        <v>17201</v>
      </c>
      <c r="I1197" t="s">
        <v>17202</v>
      </c>
      <c r="J1197" t="s">
        <v>66</v>
      </c>
      <c r="M1197" t="s">
        <v>67</v>
      </c>
      <c r="N1197" t="s">
        <v>68</v>
      </c>
      <c r="T1197" t="s">
        <v>17203</v>
      </c>
      <c r="U1197" t="s">
        <v>17204</v>
      </c>
      <c r="W1197" t="s">
        <v>17205</v>
      </c>
      <c r="X1197" t="s">
        <v>17206</v>
      </c>
      <c r="Y1197" t="s">
        <v>17207</v>
      </c>
      <c r="Z1197" t="s">
        <v>17208</v>
      </c>
      <c r="AA1197" t="s">
        <v>17209</v>
      </c>
      <c r="AB1197" t="s">
        <v>17210</v>
      </c>
      <c r="AC1197" t="s">
        <v>17211</v>
      </c>
      <c r="AE1197">
        <v>23</v>
      </c>
      <c r="AF1197">
        <v>2</v>
      </c>
      <c r="AG1197">
        <v>2</v>
      </c>
      <c r="AH1197">
        <v>13</v>
      </c>
      <c r="AI1197">
        <v>37</v>
      </c>
      <c r="AJ1197" t="s">
        <v>76</v>
      </c>
      <c r="AK1197" t="s">
        <v>77</v>
      </c>
      <c r="AL1197" t="s">
        <v>78</v>
      </c>
      <c r="AM1197" t="s">
        <v>79</v>
      </c>
      <c r="AN1197" t="s">
        <v>80</v>
      </c>
      <c r="AP1197" t="s">
        <v>81</v>
      </c>
      <c r="AQ1197" t="s">
        <v>82</v>
      </c>
      <c r="AR1197" s="1">
        <v>42505</v>
      </c>
      <c r="AS1197">
        <v>2015</v>
      </c>
      <c r="AT1197">
        <v>175</v>
      </c>
      <c r="AZ1197">
        <v>197</v>
      </c>
      <c r="BA1197">
        <v>202</v>
      </c>
      <c r="BC1197" t="s">
        <v>17212</v>
      </c>
      <c r="BE1197">
        <v>6</v>
      </c>
      <c r="BF1197" t="s">
        <v>84</v>
      </c>
      <c r="BG1197" t="s">
        <v>85</v>
      </c>
      <c r="BH1197" t="s">
        <v>17213</v>
      </c>
      <c r="BI1197" t="s">
        <v>17214</v>
      </c>
      <c r="BJ1197">
        <v>25577070</v>
      </c>
    </row>
    <row r="1198" spans="1:62">
      <c r="A1198" t="s">
        <v>62</v>
      </c>
      <c r="B1198" t="s">
        <v>10184</v>
      </c>
      <c r="F1198" t="s">
        <v>10185</v>
      </c>
      <c r="I1198" t="s">
        <v>17215</v>
      </c>
      <c r="J1198" t="s">
        <v>66</v>
      </c>
      <c r="M1198" t="s">
        <v>67</v>
      </c>
      <c r="N1198" t="s">
        <v>68</v>
      </c>
      <c r="T1198" t="s">
        <v>17216</v>
      </c>
      <c r="U1198" t="s">
        <v>17217</v>
      </c>
      <c r="W1198" t="s">
        <v>10189</v>
      </c>
      <c r="X1198" t="s">
        <v>10190</v>
      </c>
      <c r="Y1198" t="s">
        <v>10191</v>
      </c>
      <c r="AB1198" t="s">
        <v>17218</v>
      </c>
      <c r="AC1198" t="s">
        <v>17219</v>
      </c>
      <c r="AE1198">
        <v>26</v>
      </c>
      <c r="AF1198">
        <v>1</v>
      </c>
      <c r="AG1198">
        <v>1</v>
      </c>
      <c r="AH1198">
        <v>7</v>
      </c>
      <c r="AI1198">
        <v>48</v>
      </c>
      <c r="AJ1198" t="s">
        <v>76</v>
      </c>
      <c r="AK1198" t="s">
        <v>77</v>
      </c>
      <c r="AL1198" t="s">
        <v>78</v>
      </c>
      <c r="AM1198" t="s">
        <v>79</v>
      </c>
      <c r="AN1198" t="s">
        <v>80</v>
      </c>
      <c r="AP1198" t="s">
        <v>81</v>
      </c>
      <c r="AQ1198" t="s">
        <v>82</v>
      </c>
      <c r="AR1198" s="1">
        <v>42505</v>
      </c>
      <c r="AS1198">
        <v>2015</v>
      </c>
      <c r="AT1198">
        <v>175</v>
      </c>
      <c r="AZ1198">
        <v>471</v>
      </c>
      <c r="BA1198">
        <v>477</v>
      </c>
      <c r="BC1198" t="s">
        <v>17220</v>
      </c>
      <c r="BE1198">
        <v>7</v>
      </c>
      <c r="BF1198" t="s">
        <v>84</v>
      </c>
      <c r="BG1198" t="s">
        <v>85</v>
      </c>
      <c r="BH1198" t="s">
        <v>17213</v>
      </c>
      <c r="BI1198" t="s">
        <v>17221</v>
      </c>
      <c r="BJ1198">
        <v>25577108</v>
      </c>
    </row>
    <row r="1199" spans="1:62">
      <c r="A1199" t="s">
        <v>62</v>
      </c>
      <c r="B1199" t="s">
        <v>17222</v>
      </c>
      <c r="F1199" t="s">
        <v>17223</v>
      </c>
      <c r="I1199" t="s">
        <v>17224</v>
      </c>
      <c r="J1199" t="s">
        <v>1895</v>
      </c>
      <c r="M1199" t="s">
        <v>67</v>
      </c>
      <c r="N1199" t="s">
        <v>68</v>
      </c>
      <c r="U1199" t="s">
        <v>17225</v>
      </c>
      <c r="W1199" t="s">
        <v>17226</v>
      </c>
      <c r="X1199" t="s">
        <v>17227</v>
      </c>
      <c r="Y1199" t="s">
        <v>17228</v>
      </c>
      <c r="AB1199" t="s">
        <v>17229</v>
      </c>
      <c r="AC1199" t="s">
        <v>17230</v>
      </c>
      <c r="AE1199">
        <v>40</v>
      </c>
      <c r="AF1199">
        <v>1</v>
      </c>
      <c r="AG1199">
        <v>1</v>
      </c>
      <c r="AH1199">
        <v>8</v>
      </c>
      <c r="AI1199">
        <v>12</v>
      </c>
      <c r="AJ1199" t="s">
        <v>1902</v>
      </c>
      <c r="AK1199" t="s">
        <v>1903</v>
      </c>
      <c r="AL1199" t="s">
        <v>1904</v>
      </c>
      <c r="AM1199" t="s">
        <v>1905</v>
      </c>
      <c r="AP1199" t="s">
        <v>1895</v>
      </c>
      <c r="AQ1199" t="s">
        <v>1906</v>
      </c>
      <c r="AR1199" s="1">
        <v>42504</v>
      </c>
      <c r="AS1199">
        <v>2015</v>
      </c>
      <c r="AT1199">
        <v>10</v>
      </c>
      <c r="AU1199">
        <v>5</v>
      </c>
      <c r="BB1199" t="s">
        <v>17231</v>
      </c>
      <c r="BC1199" t="s">
        <v>17232</v>
      </c>
      <c r="BE1199">
        <v>15</v>
      </c>
      <c r="BF1199" t="s">
        <v>610</v>
      </c>
      <c r="BG1199" t="s">
        <v>611</v>
      </c>
      <c r="BH1199" t="s">
        <v>17233</v>
      </c>
      <c r="BI1199" t="s">
        <v>17234</v>
      </c>
      <c r="BJ1199">
        <v>25974208</v>
      </c>
    </row>
    <row r="1200" spans="1:62">
      <c r="A1200" t="s">
        <v>62</v>
      </c>
      <c r="B1200" t="s">
        <v>17235</v>
      </c>
      <c r="F1200" t="s">
        <v>17236</v>
      </c>
      <c r="I1200" t="s">
        <v>17237</v>
      </c>
      <c r="J1200" t="s">
        <v>1895</v>
      </c>
      <c r="M1200" t="s">
        <v>67</v>
      </c>
      <c r="N1200" t="s">
        <v>68</v>
      </c>
      <c r="U1200" t="s">
        <v>17238</v>
      </c>
      <c r="W1200" t="s">
        <v>17239</v>
      </c>
      <c r="X1200" t="s">
        <v>8498</v>
      </c>
      <c r="Y1200" t="s">
        <v>2456</v>
      </c>
      <c r="AB1200" t="s">
        <v>17240</v>
      </c>
      <c r="AC1200" t="s">
        <v>17241</v>
      </c>
      <c r="AE1200">
        <v>53</v>
      </c>
      <c r="AF1200">
        <v>0</v>
      </c>
      <c r="AG1200">
        <v>0</v>
      </c>
      <c r="AH1200">
        <v>14</v>
      </c>
      <c r="AI1200">
        <v>22</v>
      </c>
      <c r="AJ1200" t="s">
        <v>1902</v>
      </c>
      <c r="AK1200" t="s">
        <v>1903</v>
      </c>
      <c r="AL1200" t="s">
        <v>1904</v>
      </c>
      <c r="AM1200" t="s">
        <v>1905</v>
      </c>
      <c r="AP1200" t="s">
        <v>1895</v>
      </c>
      <c r="AQ1200" t="s">
        <v>1906</v>
      </c>
      <c r="AR1200" s="1">
        <v>42501</v>
      </c>
      <c r="AS1200">
        <v>2015</v>
      </c>
      <c r="AT1200">
        <v>10</v>
      </c>
      <c r="AU1200">
        <v>5</v>
      </c>
      <c r="BB1200" t="s">
        <v>17242</v>
      </c>
      <c r="BC1200" t="s">
        <v>17243</v>
      </c>
      <c r="BE1200">
        <v>17</v>
      </c>
      <c r="BF1200" t="s">
        <v>610</v>
      </c>
      <c r="BG1200" t="s">
        <v>611</v>
      </c>
      <c r="BH1200" t="s">
        <v>17244</v>
      </c>
      <c r="BI1200" t="s">
        <v>17245</v>
      </c>
      <c r="BJ1200">
        <v>25961557</v>
      </c>
    </row>
    <row r="1201" spans="1:62">
      <c r="A1201" t="s">
        <v>62</v>
      </c>
      <c r="B1201" t="s">
        <v>17246</v>
      </c>
      <c r="F1201" t="s">
        <v>17247</v>
      </c>
      <c r="I1201" t="s">
        <v>17248</v>
      </c>
      <c r="J1201" t="s">
        <v>1895</v>
      </c>
      <c r="M1201" t="s">
        <v>67</v>
      </c>
      <c r="N1201" t="s">
        <v>68</v>
      </c>
      <c r="U1201" t="s">
        <v>17249</v>
      </c>
      <c r="W1201" t="s">
        <v>17250</v>
      </c>
      <c r="X1201" t="s">
        <v>7301</v>
      </c>
      <c r="Y1201" t="s">
        <v>3069</v>
      </c>
      <c r="AB1201" t="s">
        <v>17251</v>
      </c>
      <c r="AC1201" t="s">
        <v>17252</v>
      </c>
      <c r="AE1201">
        <v>27</v>
      </c>
      <c r="AF1201">
        <v>0</v>
      </c>
      <c r="AG1201">
        <v>0</v>
      </c>
      <c r="AH1201">
        <v>4</v>
      </c>
      <c r="AI1201">
        <v>5</v>
      </c>
      <c r="AJ1201" t="s">
        <v>1902</v>
      </c>
      <c r="AK1201" t="s">
        <v>1903</v>
      </c>
      <c r="AL1201" t="s">
        <v>1904</v>
      </c>
      <c r="AM1201" t="s">
        <v>1905</v>
      </c>
      <c r="AP1201" t="s">
        <v>1895</v>
      </c>
      <c r="AQ1201" t="s">
        <v>1906</v>
      </c>
      <c r="AR1201" s="1">
        <v>42501</v>
      </c>
      <c r="AS1201">
        <v>2015</v>
      </c>
      <c r="AT1201">
        <v>10</v>
      </c>
      <c r="AU1201">
        <v>5</v>
      </c>
      <c r="BB1201" t="s">
        <v>17253</v>
      </c>
      <c r="BC1201" t="s">
        <v>17254</v>
      </c>
      <c r="BE1201">
        <v>11</v>
      </c>
      <c r="BF1201" t="s">
        <v>610</v>
      </c>
      <c r="BG1201" t="s">
        <v>611</v>
      </c>
      <c r="BH1201" t="s">
        <v>17244</v>
      </c>
      <c r="BI1201" t="s">
        <v>17255</v>
      </c>
      <c r="BJ1201">
        <v>25962158</v>
      </c>
    </row>
    <row r="1202" spans="1:62">
      <c r="A1202" t="s">
        <v>62</v>
      </c>
      <c r="B1202" t="s">
        <v>17256</v>
      </c>
      <c r="F1202" t="s">
        <v>17257</v>
      </c>
      <c r="I1202" t="s">
        <v>17258</v>
      </c>
      <c r="J1202" t="s">
        <v>596</v>
      </c>
      <c r="M1202" t="s">
        <v>67</v>
      </c>
      <c r="N1202" t="s">
        <v>68</v>
      </c>
      <c r="U1202" t="s">
        <v>17259</v>
      </c>
      <c r="W1202" t="s">
        <v>17260</v>
      </c>
      <c r="X1202" t="s">
        <v>17261</v>
      </c>
      <c r="Y1202" t="s">
        <v>17262</v>
      </c>
      <c r="AB1202" t="s">
        <v>17263</v>
      </c>
      <c r="AC1202" t="s">
        <v>17264</v>
      </c>
      <c r="AE1202">
        <v>61</v>
      </c>
      <c r="AF1202">
        <v>2</v>
      </c>
      <c r="AG1202">
        <v>3</v>
      </c>
      <c r="AH1202">
        <v>4</v>
      </c>
      <c r="AI1202">
        <v>8</v>
      </c>
      <c r="AJ1202" t="s">
        <v>603</v>
      </c>
      <c r="AK1202" t="s">
        <v>604</v>
      </c>
      <c r="AL1202" t="s">
        <v>605</v>
      </c>
      <c r="AM1202" t="s">
        <v>606</v>
      </c>
      <c r="AP1202" t="s">
        <v>607</v>
      </c>
      <c r="AQ1202" t="s">
        <v>608</v>
      </c>
      <c r="AR1202" s="1">
        <v>42501</v>
      </c>
      <c r="AS1202">
        <v>2015</v>
      </c>
      <c r="AT1202">
        <v>5</v>
      </c>
      <c r="BB1202">
        <v>10152</v>
      </c>
      <c r="BC1202" t="s">
        <v>17265</v>
      </c>
      <c r="BE1202">
        <v>14</v>
      </c>
      <c r="BF1202" t="s">
        <v>610</v>
      </c>
      <c r="BG1202" t="s">
        <v>611</v>
      </c>
      <c r="BH1202" t="s">
        <v>17266</v>
      </c>
      <c r="BI1202" t="s">
        <v>17267</v>
      </c>
      <c r="BJ1202">
        <v>25959098</v>
      </c>
    </row>
    <row r="1203" spans="1:62">
      <c r="A1203" t="s">
        <v>62</v>
      </c>
      <c r="B1203" t="s">
        <v>17268</v>
      </c>
      <c r="F1203" t="s">
        <v>17269</v>
      </c>
      <c r="I1203" t="s">
        <v>17270</v>
      </c>
      <c r="J1203" t="s">
        <v>4389</v>
      </c>
      <c r="M1203" t="s">
        <v>67</v>
      </c>
      <c r="N1203" t="s">
        <v>68</v>
      </c>
      <c r="T1203" t="s">
        <v>17271</v>
      </c>
      <c r="U1203" t="s">
        <v>17272</v>
      </c>
      <c r="W1203" t="s">
        <v>17273</v>
      </c>
      <c r="X1203" t="s">
        <v>3136</v>
      </c>
      <c r="Y1203" t="s">
        <v>17274</v>
      </c>
      <c r="AB1203" t="s">
        <v>3294</v>
      </c>
      <c r="AC1203" t="s">
        <v>3295</v>
      </c>
      <c r="AE1203">
        <v>24</v>
      </c>
      <c r="AF1203">
        <v>1</v>
      </c>
      <c r="AG1203">
        <v>1</v>
      </c>
      <c r="AH1203">
        <v>12</v>
      </c>
      <c r="AI1203">
        <v>18</v>
      </c>
      <c r="AJ1203" t="s">
        <v>4396</v>
      </c>
      <c r="AK1203" t="s">
        <v>4397</v>
      </c>
      <c r="AL1203" t="s">
        <v>4398</v>
      </c>
      <c r="AM1203" t="s">
        <v>4399</v>
      </c>
      <c r="AN1203" t="s">
        <v>4400</v>
      </c>
      <c r="AP1203" t="s">
        <v>4401</v>
      </c>
      <c r="AQ1203" t="s">
        <v>4402</v>
      </c>
      <c r="AR1203" s="1">
        <v>42500</v>
      </c>
      <c r="AS1203">
        <v>2015</v>
      </c>
      <c r="AT1203">
        <v>29</v>
      </c>
      <c r="AU1203">
        <v>12</v>
      </c>
      <c r="BB1203">
        <v>1550052</v>
      </c>
      <c r="BC1203" t="s">
        <v>17275</v>
      </c>
      <c r="BE1203">
        <v>12</v>
      </c>
      <c r="BF1203" t="s">
        <v>4404</v>
      </c>
      <c r="BG1203" t="s">
        <v>4405</v>
      </c>
      <c r="BH1203" t="s">
        <v>17276</v>
      </c>
      <c r="BI1203" t="s">
        <v>17277</v>
      </c>
    </row>
    <row r="1204" spans="1:62">
      <c r="A1204" t="s">
        <v>62</v>
      </c>
      <c r="B1204" t="s">
        <v>17278</v>
      </c>
      <c r="F1204" t="s">
        <v>17279</v>
      </c>
      <c r="I1204" t="s">
        <v>17280</v>
      </c>
      <c r="J1204" t="s">
        <v>2393</v>
      </c>
      <c r="M1204" t="s">
        <v>67</v>
      </c>
      <c r="N1204" t="s">
        <v>68</v>
      </c>
      <c r="T1204" t="s">
        <v>17281</v>
      </c>
      <c r="U1204" t="s">
        <v>17282</v>
      </c>
      <c r="W1204" t="s">
        <v>17283</v>
      </c>
      <c r="X1204" t="s">
        <v>17284</v>
      </c>
      <c r="Y1204" t="s">
        <v>15066</v>
      </c>
      <c r="AB1204" t="s">
        <v>17285</v>
      </c>
      <c r="AC1204" t="s">
        <v>17286</v>
      </c>
      <c r="AE1204">
        <v>59</v>
      </c>
      <c r="AF1204">
        <v>0</v>
      </c>
      <c r="AG1204">
        <v>0</v>
      </c>
      <c r="AH1204">
        <v>8</v>
      </c>
      <c r="AI1204">
        <v>30</v>
      </c>
      <c r="AJ1204" t="s">
        <v>112</v>
      </c>
      <c r="AK1204" t="s">
        <v>113</v>
      </c>
      <c r="AL1204" t="s">
        <v>114</v>
      </c>
      <c r="AM1204" t="s">
        <v>2401</v>
      </c>
      <c r="AN1204" t="s">
        <v>2402</v>
      </c>
      <c r="AP1204" t="s">
        <v>2393</v>
      </c>
      <c r="AQ1204" t="s">
        <v>2403</v>
      </c>
      <c r="AR1204" s="1">
        <v>42500</v>
      </c>
      <c r="AS1204">
        <v>2015</v>
      </c>
      <c r="AT1204">
        <v>562</v>
      </c>
      <c r="AU1204">
        <v>1</v>
      </c>
      <c r="AZ1204">
        <v>22</v>
      </c>
      <c r="BA1204">
        <v>31</v>
      </c>
      <c r="BC1204" t="s">
        <v>17287</v>
      </c>
      <c r="BE1204">
        <v>10</v>
      </c>
      <c r="BF1204" t="s">
        <v>332</v>
      </c>
      <c r="BG1204" t="s">
        <v>332</v>
      </c>
      <c r="BH1204" t="s">
        <v>17288</v>
      </c>
      <c r="BI1204" t="s">
        <v>17289</v>
      </c>
      <c r="BJ1204">
        <v>25499697</v>
      </c>
    </row>
    <row r="1205" spans="1:62">
      <c r="A1205" t="s">
        <v>62</v>
      </c>
      <c r="B1205" t="s">
        <v>17290</v>
      </c>
      <c r="F1205" t="s">
        <v>17291</v>
      </c>
      <c r="I1205" t="s">
        <v>17292</v>
      </c>
      <c r="J1205" t="s">
        <v>685</v>
      </c>
      <c r="M1205" t="s">
        <v>67</v>
      </c>
      <c r="N1205" t="s">
        <v>68</v>
      </c>
      <c r="T1205" t="s">
        <v>17293</v>
      </c>
      <c r="U1205" t="s">
        <v>17294</v>
      </c>
      <c r="W1205" t="s">
        <v>17295</v>
      </c>
      <c r="X1205" t="s">
        <v>17296</v>
      </c>
      <c r="Y1205" t="s">
        <v>17297</v>
      </c>
      <c r="AB1205" t="s">
        <v>17298</v>
      </c>
      <c r="AC1205" t="s">
        <v>17299</v>
      </c>
      <c r="AE1205">
        <v>30</v>
      </c>
      <c r="AF1205">
        <v>0</v>
      </c>
      <c r="AG1205">
        <v>0</v>
      </c>
      <c r="AH1205">
        <v>8</v>
      </c>
      <c r="AI1205">
        <v>10</v>
      </c>
      <c r="AJ1205" t="s">
        <v>660</v>
      </c>
      <c r="AK1205" t="s">
        <v>604</v>
      </c>
      <c r="AL1205" t="s">
        <v>661</v>
      </c>
      <c r="AM1205" t="s">
        <v>693</v>
      </c>
      <c r="AP1205" t="s">
        <v>694</v>
      </c>
      <c r="AQ1205" t="s">
        <v>695</v>
      </c>
      <c r="AR1205" s="1">
        <v>42499</v>
      </c>
      <c r="AS1205">
        <v>2015</v>
      </c>
      <c r="AT1205">
        <v>6</v>
      </c>
      <c r="BB1205">
        <v>20</v>
      </c>
      <c r="BC1205" t="s">
        <v>17300</v>
      </c>
      <c r="BE1205">
        <v>5</v>
      </c>
      <c r="BF1205" t="s">
        <v>697</v>
      </c>
      <c r="BG1205" t="s">
        <v>473</v>
      </c>
      <c r="BH1205" t="s">
        <v>17301</v>
      </c>
      <c r="BI1205" t="s">
        <v>17302</v>
      </c>
      <c r="BJ1205">
        <v>26045963</v>
      </c>
    </row>
    <row r="1206" spans="1:62">
      <c r="A1206" t="s">
        <v>62</v>
      </c>
      <c r="B1206" t="s">
        <v>17303</v>
      </c>
      <c r="F1206" t="s">
        <v>17304</v>
      </c>
      <c r="I1206" t="s">
        <v>17305</v>
      </c>
      <c r="J1206" t="s">
        <v>563</v>
      </c>
      <c r="M1206" t="s">
        <v>67</v>
      </c>
      <c r="N1206" t="s">
        <v>68</v>
      </c>
      <c r="T1206" t="s">
        <v>17306</v>
      </c>
      <c r="U1206" t="s">
        <v>17307</v>
      </c>
      <c r="W1206" t="s">
        <v>17308</v>
      </c>
      <c r="X1206" t="s">
        <v>17309</v>
      </c>
      <c r="Y1206" t="s">
        <v>4425</v>
      </c>
      <c r="AB1206" t="s">
        <v>17310</v>
      </c>
      <c r="AC1206" t="s">
        <v>17311</v>
      </c>
      <c r="AE1206">
        <v>46</v>
      </c>
      <c r="AF1206">
        <v>1</v>
      </c>
      <c r="AG1206">
        <v>1</v>
      </c>
      <c r="AH1206">
        <v>24</v>
      </c>
      <c r="AI1206">
        <v>52</v>
      </c>
      <c r="AJ1206" t="s">
        <v>15417</v>
      </c>
      <c r="AK1206" t="s">
        <v>537</v>
      </c>
      <c r="AL1206" t="s">
        <v>15418</v>
      </c>
      <c r="AM1206" t="s">
        <v>573</v>
      </c>
      <c r="AP1206" t="s">
        <v>574</v>
      </c>
      <c r="AQ1206" t="s">
        <v>575</v>
      </c>
      <c r="AR1206" s="1">
        <v>42498</v>
      </c>
      <c r="AS1206">
        <v>2015</v>
      </c>
      <c r="AT1206">
        <v>6</v>
      </c>
      <c r="BB1206">
        <v>293</v>
      </c>
      <c r="BC1206" t="s">
        <v>17312</v>
      </c>
      <c r="BE1206">
        <v>13</v>
      </c>
      <c r="BF1206" t="s">
        <v>577</v>
      </c>
      <c r="BG1206" t="s">
        <v>577</v>
      </c>
      <c r="BH1206" t="s">
        <v>17313</v>
      </c>
      <c r="BI1206" t="s">
        <v>17314</v>
      </c>
      <c r="BJ1206">
        <v>26005445</v>
      </c>
    </row>
    <row r="1207" spans="1:62">
      <c r="A1207" t="s">
        <v>62</v>
      </c>
      <c r="B1207" t="s">
        <v>17315</v>
      </c>
      <c r="F1207" t="s">
        <v>17316</v>
      </c>
      <c r="I1207" t="s">
        <v>17317</v>
      </c>
      <c r="J1207" t="s">
        <v>1895</v>
      </c>
      <c r="M1207" t="s">
        <v>67</v>
      </c>
      <c r="N1207" t="s">
        <v>68</v>
      </c>
      <c r="U1207" t="s">
        <v>17318</v>
      </c>
      <c r="W1207" t="s">
        <v>17319</v>
      </c>
      <c r="X1207" t="s">
        <v>17320</v>
      </c>
      <c r="Y1207" t="s">
        <v>17321</v>
      </c>
      <c r="AB1207" t="s">
        <v>17322</v>
      </c>
      <c r="AC1207" t="s">
        <v>17323</v>
      </c>
      <c r="AE1207">
        <v>44</v>
      </c>
      <c r="AF1207">
        <v>3</v>
      </c>
      <c r="AG1207">
        <v>3</v>
      </c>
      <c r="AH1207">
        <v>15</v>
      </c>
      <c r="AI1207">
        <v>37</v>
      </c>
      <c r="AJ1207" t="s">
        <v>1902</v>
      </c>
      <c r="AK1207" t="s">
        <v>1903</v>
      </c>
      <c r="AL1207" t="s">
        <v>1904</v>
      </c>
      <c r="AM1207" t="s">
        <v>1905</v>
      </c>
      <c r="AP1207" t="s">
        <v>1895</v>
      </c>
      <c r="AQ1207" t="s">
        <v>1906</v>
      </c>
      <c r="AR1207" s="1">
        <v>42497</v>
      </c>
      <c r="AS1207">
        <v>2015</v>
      </c>
      <c r="AT1207">
        <v>10</v>
      </c>
      <c r="AU1207">
        <v>5</v>
      </c>
      <c r="BB1207" t="s">
        <v>17324</v>
      </c>
      <c r="BC1207" t="s">
        <v>17325</v>
      </c>
      <c r="BE1207">
        <v>20</v>
      </c>
      <c r="BF1207" t="s">
        <v>610</v>
      </c>
      <c r="BG1207" t="s">
        <v>611</v>
      </c>
      <c r="BH1207" t="s">
        <v>17326</v>
      </c>
      <c r="BI1207" t="s">
        <v>17327</v>
      </c>
      <c r="BJ1207">
        <v>25951083</v>
      </c>
    </row>
    <row r="1208" spans="1:62">
      <c r="A1208" t="s">
        <v>62</v>
      </c>
      <c r="B1208" t="s">
        <v>4408</v>
      </c>
      <c r="F1208" t="s">
        <v>4409</v>
      </c>
      <c r="I1208" t="s">
        <v>17328</v>
      </c>
      <c r="J1208" t="s">
        <v>794</v>
      </c>
      <c r="M1208" t="s">
        <v>67</v>
      </c>
      <c r="N1208" t="s">
        <v>68</v>
      </c>
      <c r="T1208" t="s">
        <v>17329</v>
      </c>
      <c r="U1208" t="s">
        <v>17330</v>
      </c>
      <c r="W1208" t="s">
        <v>17331</v>
      </c>
      <c r="X1208" t="s">
        <v>4413</v>
      </c>
      <c r="Y1208" t="s">
        <v>4414</v>
      </c>
      <c r="AB1208" t="s">
        <v>17332</v>
      </c>
      <c r="AC1208" t="s">
        <v>17333</v>
      </c>
      <c r="AE1208">
        <v>31</v>
      </c>
      <c r="AF1208">
        <v>0</v>
      </c>
      <c r="AG1208">
        <v>0</v>
      </c>
      <c r="AH1208">
        <v>4</v>
      </c>
      <c r="AI1208">
        <v>5</v>
      </c>
      <c r="AJ1208" t="s">
        <v>802</v>
      </c>
      <c r="AK1208" t="s">
        <v>803</v>
      </c>
      <c r="AL1208" t="s">
        <v>804</v>
      </c>
      <c r="AM1208" t="s">
        <v>805</v>
      </c>
      <c r="AN1208" t="s">
        <v>806</v>
      </c>
      <c r="AP1208" t="s">
        <v>794</v>
      </c>
      <c r="AQ1208" t="s">
        <v>807</v>
      </c>
      <c r="AR1208" s="1">
        <v>42496</v>
      </c>
      <c r="AS1208">
        <v>2015</v>
      </c>
      <c r="AT1208">
        <v>3955</v>
      </c>
      <c r="AU1208">
        <v>4</v>
      </c>
      <c r="AZ1208">
        <v>487</v>
      </c>
      <c r="BA1208">
        <v>504</v>
      </c>
      <c r="BE1208">
        <v>18</v>
      </c>
      <c r="BF1208" t="s">
        <v>808</v>
      </c>
      <c r="BG1208" t="s">
        <v>808</v>
      </c>
      <c r="BH1208" t="s">
        <v>17334</v>
      </c>
      <c r="BI1208" t="s">
        <v>17335</v>
      </c>
      <c r="BJ1208">
        <v>25947867</v>
      </c>
    </row>
    <row r="1209" spans="1:62">
      <c r="A1209" t="s">
        <v>62</v>
      </c>
      <c r="B1209" t="s">
        <v>17336</v>
      </c>
      <c r="F1209" t="s">
        <v>17337</v>
      </c>
      <c r="I1209" t="s">
        <v>17338</v>
      </c>
      <c r="J1209" t="s">
        <v>814</v>
      </c>
      <c r="M1209" t="s">
        <v>67</v>
      </c>
      <c r="N1209" t="s">
        <v>68</v>
      </c>
      <c r="T1209" t="s">
        <v>17339</v>
      </c>
      <c r="U1209" t="s">
        <v>17340</v>
      </c>
      <c r="W1209" t="s">
        <v>17341</v>
      </c>
      <c r="X1209" t="s">
        <v>17342</v>
      </c>
      <c r="Y1209" t="s">
        <v>5096</v>
      </c>
      <c r="AB1209" t="s">
        <v>17343</v>
      </c>
      <c r="AC1209" t="s">
        <v>17344</v>
      </c>
      <c r="AE1209">
        <v>43</v>
      </c>
      <c r="AF1209">
        <v>0</v>
      </c>
      <c r="AG1209">
        <v>0</v>
      </c>
      <c r="AH1209">
        <v>21</v>
      </c>
      <c r="AI1209">
        <v>27</v>
      </c>
      <c r="AJ1209" t="s">
        <v>822</v>
      </c>
      <c r="AK1209" t="s">
        <v>823</v>
      </c>
      <c r="AL1209" t="s">
        <v>824</v>
      </c>
      <c r="AM1209" t="s">
        <v>825</v>
      </c>
      <c r="AN1209" t="s">
        <v>826</v>
      </c>
      <c r="AP1209" t="s">
        <v>827</v>
      </c>
      <c r="AQ1209" t="s">
        <v>828</v>
      </c>
      <c r="AR1209" s="1">
        <v>42495</v>
      </c>
      <c r="AS1209">
        <v>2015</v>
      </c>
      <c r="AT1209">
        <v>15</v>
      </c>
      <c r="BB1209">
        <v>53</v>
      </c>
      <c r="BC1209" t="s">
        <v>17345</v>
      </c>
      <c r="BE1209">
        <v>4</v>
      </c>
      <c r="BF1209" t="s">
        <v>830</v>
      </c>
      <c r="BG1209" t="s">
        <v>830</v>
      </c>
      <c r="BH1209" t="s">
        <v>17346</v>
      </c>
      <c r="BI1209" t="s">
        <v>17347</v>
      </c>
    </row>
    <row r="1210" spans="1:62">
      <c r="A1210" t="s">
        <v>62</v>
      </c>
      <c r="B1210" t="s">
        <v>17348</v>
      </c>
      <c r="F1210" t="s">
        <v>17349</v>
      </c>
      <c r="I1210" t="s">
        <v>17350</v>
      </c>
      <c r="J1210" t="s">
        <v>276</v>
      </c>
      <c r="M1210" t="s">
        <v>67</v>
      </c>
      <c r="N1210" t="s">
        <v>68</v>
      </c>
      <c r="T1210" t="s">
        <v>17351</v>
      </c>
      <c r="U1210" t="s">
        <v>17352</v>
      </c>
      <c r="W1210" t="s">
        <v>17353</v>
      </c>
      <c r="X1210" t="s">
        <v>554</v>
      </c>
      <c r="Y1210" t="s">
        <v>4928</v>
      </c>
      <c r="AB1210" t="s">
        <v>17354</v>
      </c>
      <c r="AC1210" t="s">
        <v>17355</v>
      </c>
      <c r="AE1210">
        <v>38</v>
      </c>
      <c r="AF1210">
        <v>1</v>
      </c>
      <c r="AG1210">
        <v>1</v>
      </c>
      <c r="AH1210">
        <v>8</v>
      </c>
      <c r="AI1210">
        <v>36</v>
      </c>
      <c r="AJ1210" t="s">
        <v>76</v>
      </c>
      <c r="AK1210" t="s">
        <v>77</v>
      </c>
      <c r="AL1210" t="s">
        <v>78</v>
      </c>
      <c r="AM1210" t="s">
        <v>284</v>
      </c>
      <c r="AN1210" t="s">
        <v>285</v>
      </c>
      <c r="AP1210" t="s">
        <v>286</v>
      </c>
      <c r="AQ1210" t="s">
        <v>287</v>
      </c>
      <c r="AR1210" s="1">
        <v>42495</v>
      </c>
      <c r="AS1210">
        <v>2015</v>
      </c>
      <c r="AT1210">
        <v>121</v>
      </c>
      <c r="AZ1210">
        <v>169</v>
      </c>
      <c r="BA1210">
        <v>174</v>
      </c>
      <c r="BC1210" t="s">
        <v>17356</v>
      </c>
      <c r="BE1210">
        <v>6</v>
      </c>
      <c r="BF1210" t="s">
        <v>289</v>
      </c>
      <c r="BG1210" t="s">
        <v>290</v>
      </c>
      <c r="BH1210" t="s">
        <v>17357</v>
      </c>
      <c r="BI1210" t="s">
        <v>17358</v>
      </c>
      <c r="BJ1210">
        <v>25659686</v>
      </c>
    </row>
    <row r="1211" spans="1:62">
      <c r="A1211" t="s">
        <v>62</v>
      </c>
      <c r="B1211" t="s">
        <v>17359</v>
      </c>
      <c r="F1211" t="s">
        <v>17360</v>
      </c>
      <c r="I1211" t="s">
        <v>17361</v>
      </c>
      <c r="J1211" t="s">
        <v>17362</v>
      </c>
      <c r="M1211" t="s">
        <v>67</v>
      </c>
      <c r="N1211" t="s">
        <v>68</v>
      </c>
      <c r="U1211" t="s">
        <v>17363</v>
      </c>
      <c r="W1211" t="s">
        <v>17364</v>
      </c>
      <c r="X1211" t="s">
        <v>17365</v>
      </c>
      <c r="Y1211" t="s">
        <v>17366</v>
      </c>
      <c r="AB1211" t="s">
        <v>17367</v>
      </c>
      <c r="AC1211" t="s">
        <v>17368</v>
      </c>
      <c r="AE1211">
        <v>54</v>
      </c>
      <c r="AF1211">
        <v>0</v>
      </c>
      <c r="AG1211">
        <v>0</v>
      </c>
      <c r="AH1211">
        <v>10</v>
      </c>
      <c r="AI1211">
        <v>11</v>
      </c>
      <c r="AJ1211" t="s">
        <v>304</v>
      </c>
      <c r="AK1211" t="s">
        <v>305</v>
      </c>
      <c r="AL1211" t="s">
        <v>306</v>
      </c>
      <c r="AM1211" t="s">
        <v>17369</v>
      </c>
      <c r="AN1211" t="s">
        <v>17370</v>
      </c>
      <c r="AP1211" t="s">
        <v>17371</v>
      </c>
      <c r="AQ1211" t="s">
        <v>17372</v>
      </c>
      <c r="AR1211" s="1">
        <v>42494</v>
      </c>
      <c r="AS1211">
        <v>2015</v>
      </c>
      <c r="AT1211">
        <v>56</v>
      </c>
      <c r="AU1211">
        <v>3</v>
      </c>
      <c r="AZ1211">
        <v>370</v>
      </c>
      <c r="BA1211">
        <v>380</v>
      </c>
      <c r="BC1211" t="s">
        <v>17373</v>
      </c>
      <c r="BE1211">
        <v>11</v>
      </c>
      <c r="BF1211" t="s">
        <v>697</v>
      </c>
      <c r="BG1211" t="s">
        <v>473</v>
      </c>
      <c r="BH1211" t="s">
        <v>17374</v>
      </c>
      <c r="BI1211" t="s">
        <v>17375</v>
      </c>
      <c r="BJ1211">
        <v>25868615</v>
      </c>
    </row>
    <row r="1212" spans="1:62">
      <c r="A1212" t="s">
        <v>62</v>
      </c>
      <c r="B1212" t="s">
        <v>17376</v>
      </c>
      <c r="F1212" t="s">
        <v>17377</v>
      </c>
      <c r="I1212" t="s">
        <v>17378</v>
      </c>
      <c r="J1212" t="s">
        <v>17379</v>
      </c>
      <c r="M1212" t="s">
        <v>67</v>
      </c>
      <c r="N1212" t="s">
        <v>68</v>
      </c>
      <c r="T1212" t="s">
        <v>17380</v>
      </c>
      <c r="U1212" t="s">
        <v>17381</v>
      </c>
      <c r="W1212" t="s">
        <v>17382</v>
      </c>
      <c r="X1212" t="s">
        <v>17383</v>
      </c>
      <c r="Y1212" t="s">
        <v>7020</v>
      </c>
      <c r="AB1212" t="s">
        <v>17384</v>
      </c>
      <c r="AC1212" t="s">
        <v>17385</v>
      </c>
      <c r="AE1212">
        <v>36</v>
      </c>
      <c r="AF1212">
        <v>0</v>
      </c>
      <c r="AG1212">
        <v>0</v>
      </c>
      <c r="AH1212">
        <v>7</v>
      </c>
      <c r="AI1212">
        <v>12</v>
      </c>
      <c r="AJ1212" t="s">
        <v>304</v>
      </c>
      <c r="AK1212" t="s">
        <v>305</v>
      </c>
      <c r="AL1212" t="s">
        <v>306</v>
      </c>
      <c r="AM1212" t="s">
        <v>17386</v>
      </c>
      <c r="AN1212" t="s">
        <v>17387</v>
      </c>
      <c r="AP1212" t="s">
        <v>17388</v>
      </c>
      <c r="AQ1212" t="s">
        <v>17389</v>
      </c>
      <c r="AR1212" s="1">
        <v>42494</v>
      </c>
      <c r="AS1212">
        <v>2015</v>
      </c>
      <c r="AT1212">
        <v>69</v>
      </c>
      <c r="AU1212">
        <v>3</v>
      </c>
      <c r="AZ1212">
        <v>212</v>
      </c>
      <c r="BA1212">
        <v>226</v>
      </c>
      <c r="BC1212" t="s">
        <v>17390</v>
      </c>
      <c r="BE1212">
        <v>15</v>
      </c>
      <c r="BF1212" t="s">
        <v>697</v>
      </c>
      <c r="BG1212" t="s">
        <v>473</v>
      </c>
      <c r="BH1212" t="s">
        <v>17391</v>
      </c>
      <c r="BI1212" t="s">
        <v>17392</v>
      </c>
      <c r="BJ1212">
        <v>25908009</v>
      </c>
    </row>
    <row r="1213" spans="1:62">
      <c r="A1213" t="s">
        <v>62</v>
      </c>
      <c r="B1213" t="s">
        <v>17393</v>
      </c>
      <c r="F1213" t="s">
        <v>17394</v>
      </c>
      <c r="I1213" t="s">
        <v>17395</v>
      </c>
      <c r="J1213" t="s">
        <v>1895</v>
      </c>
      <c r="M1213" t="s">
        <v>67</v>
      </c>
      <c r="N1213" t="s">
        <v>68</v>
      </c>
      <c r="U1213" t="s">
        <v>17396</v>
      </c>
      <c r="W1213" t="s">
        <v>17397</v>
      </c>
      <c r="X1213" t="s">
        <v>17398</v>
      </c>
      <c r="Y1213" t="s">
        <v>17399</v>
      </c>
      <c r="AB1213" t="s">
        <v>17400</v>
      </c>
      <c r="AC1213" t="s">
        <v>17401</v>
      </c>
      <c r="AE1213">
        <v>95</v>
      </c>
      <c r="AF1213">
        <v>3</v>
      </c>
      <c r="AG1213">
        <v>3</v>
      </c>
      <c r="AH1213">
        <v>18</v>
      </c>
      <c r="AI1213">
        <v>45</v>
      </c>
      <c r="AJ1213" t="s">
        <v>1902</v>
      </c>
      <c r="AK1213" t="s">
        <v>1903</v>
      </c>
      <c r="AL1213" t="s">
        <v>1904</v>
      </c>
      <c r="AM1213" t="s">
        <v>1905</v>
      </c>
      <c r="AP1213" t="s">
        <v>1895</v>
      </c>
      <c r="AQ1213" t="s">
        <v>1906</v>
      </c>
      <c r="AR1213" s="1">
        <v>42494</v>
      </c>
      <c r="AS1213">
        <v>2015</v>
      </c>
      <c r="AT1213">
        <v>10</v>
      </c>
      <c r="AU1213">
        <v>5</v>
      </c>
      <c r="BB1213" t="s">
        <v>17402</v>
      </c>
      <c r="BC1213" t="s">
        <v>17403</v>
      </c>
      <c r="BE1213">
        <v>26</v>
      </c>
      <c r="BF1213" t="s">
        <v>610</v>
      </c>
      <c r="BG1213" t="s">
        <v>611</v>
      </c>
      <c r="BH1213" t="s">
        <v>17404</v>
      </c>
      <c r="BI1213" t="s">
        <v>17405</v>
      </c>
      <c r="BJ1213">
        <v>25938508</v>
      </c>
    </row>
    <row r="1214" spans="1:62">
      <c r="A1214" t="s">
        <v>62</v>
      </c>
      <c r="B1214" t="s">
        <v>17406</v>
      </c>
      <c r="F1214" t="s">
        <v>17407</v>
      </c>
      <c r="I1214" t="s">
        <v>17408</v>
      </c>
      <c r="J1214" t="s">
        <v>17409</v>
      </c>
      <c r="M1214" t="s">
        <v>67</v>
      </c>
      <c r="N1214" t="s">
        <v>68</v>
      </c>
      <c r="U1214" t="s">
        <v>17410</v>
      </c>
      <c r="W1214" t="s">
        <v>17411</v>
      </c>
      <c r="X1214" t="s">
        <v>17412</v>
      </c>
      <c r="Y1214" t="s">
        <v>17413</v>
      </c>
      <c r="AB1214" t="s">
        <v>17414</v>
      </c>
      <c r="AC1214" t="s">
        <v>17415</v>
      </c>
      <c r="AE1214">
        <v>69</v>
      </c>
      <c r="AF1214">
        <v>4</v>
      </c>
      <c r="AG1214">
        <v>5</v>
      </c>
      <c r="AH1214">
        <v>5</v>
      </c>
      <c r="AI1214">
        <v>8</v>
      </c>
      <c r="AJ1214" t="s">
        <v>5463</v>
      </c>
      <c r="AK1214" t="s">
        <v>5464</v>
      </c>
      <c r="AL1214" t="s">
        <v>5465</v>
      </c>
      <c r="AM1214" t="s">
        <v>17416</v>
      </c>
      <c r="AN1214" t="s">
        <v>17417</v>
      </c>
      <c r="AP1214" t="s">
        <v>17418</v>
      </c>
      <c r="AQ1214" t="s">
        <v>17419</v>
      </c>
      <c r="AR1214" t="s">
        <v>119</v>
      </c>
      <c r="AS1214">
        <v>2015</v>
      </c>
      <c r="AT1214">
        <v>28</v>
      </c>
      <c r="AU1214">
        <v>5</v>
      </c>
      <c r="AZ1214">
        <v>558</v>
      </c>
      <c r="BA1214">
        <v>568</v>
      </c>
      <c r="BC1214" t="s">
        <v>17420</v>
      </c>
      <c r="BE1214">
        <v>11</v>
      </c>
      <c r="BF1214" t="s">
        <v>17421</v>
      </c>
      <c r="BG1214" t="s">
        <v>17421</v>
      </c>
      <c r="BH1214" t="s">
        <v>17422</v>
      </c>
      <c r="BI1214" t="s">
        <v>17423</v>
      </c>
      <c r="BJ1214">
        <v>25650828</v>
      </c>
    </row>
    <row r="1215" spans="1:62">
      <c r="A1215" t="s">
        <v>62</v>
      </c>
      <c r="B1215" t="s">
        <v>17424</v>
      </c>
      <c r="F1215" t="s">
        <v>17425</v>
      </c>
      <c r="I1215" t="s">
        <v>17426</v>
      </c>
      <c r="J1215" t="s">
        <v>17427</v>
      </c>
      <c r="M1215" t="s">
        <v>67</v>
      </c>
      <c r="N1215" t="s">
        <v>68</v>
      </c>
      <c r="U1215" t="s">
        <v>17428</v>
      </c>
      <c r="W1215" t="s">
        <v>17429</v>
      </c>
      <c r="X1215" t="s">
        <v>17430</v>
      </c>
      <c r="Y1215" t="s">
        <v>17431</v>
      </c>
      <c r="AB1215" t="s">
        <v>17432</v>
      </c>
      <c r="AC1215" t="s">
        <v>17433</v>
      </c>
      <c r="AE1215">
        <v>68</v>
      </c>
      <c r="AF1215">
        <v>1</v>
      </c>
      <c r="AG1215">
        <v>1</v>
      </c>
      <c r="AH1215">
        <v>12</v>
      </c>
      <c r="AI1215">
        <v>12</v>
      </c>
      <c r="AJ1215" t="s">
        <v>912</v>
      </c>
      <c r="AK1215" t="s">
        <v>768</v>
      </c>
      <c r="AL1215" t="s">
        <v>913</v>
      </c>
      <c r="AM1215" t="s">
        <v>17434</v>
      </c>
      <c r="AP1215" t="s">
        <v>17427</v>
      </c>
      <c r="AQ1215" t="s">
        <v>17435</v>
      </c>
      <c r="AR1215" t="s">
        <v>17436</v>
      </c>
      <c r="AS1215">
        <v>2015</v>
      </c>
      <c r="AT1215">
        <v>6</v>
      </c>
      <c r="AU1215">
        <v>3</v>
      </c>
      <c r="BB1215" t="s">
        <v>17437</v>
      </c>
      <c r="BC1215" t="s">
        <v>17438</v>
      </c>
      <c r="BE1215">
        <v>13</v>
      </c>
      <c r="BF1215" t="s">
        <v>848</v>
      </c>
      <c r="BG1215" t="s">
        <v>848</v>
      </c>
      <c r="BH1215" t="s">
        <v>17439</v>
      </c>
      <c r="BI1215" t="s">
        <v>17440</v>
      </c>
      <c r="BJ1215">
        <v>26060272</v>
      </c>
    </row>
    <row r="1216" spans="1:62">
      <c r="A1216" t="s">
        <v>62</v>
      </c>
      <c r="B1216" t="s">
        <v>17441</v>
      </c>
      <c r="F1216" t="s">
        <v>17442</v>
      </c>
      <c r="I1216" t="s">
        <v>17443</v>
      </c>
      <c r="J1216" t="s">
        <v>17444</v>
      </c>
      <c r="M1216" t="s">
        <v>67</v>
      </c>
      <c r="N1216" t="s">
        <v>68</v>
      </c>
      <c r="T1216" t="s">
        <v>17445</v>
      </c>
      <c r="U1216" t="s">
        <v>17446</v>
      </c>
      <c r="W1216" t="s">
        <v>17447</v>
      </c>
      <c r="X1216" t="s">
        <v>17448</v>
      </c>
      <c r="Y1216" t="s">
        <v>17449</v>
      </c>
      <c r="Z1216" t="s">
        <v>17450</v>
      </c>
      <c r="AA1216" t="s">
        <v>17451</v>
      </c>
      <c r="AB1216" t="s">
        <v>17452</v>
      </c>
      <c r="AC1216" t="s">
        <v>17453</v>
      </c>
      <c r="AE1216">
        <v>33</v>
      </c>
      <c r="AF1216">
        <v>0</v>
      </c>
      <c r="AG1216">
        <v>0</v>
      </c>
      <c r="AH1216">
        <v>5</v>
      </c>
      <c r="AI1216">
        <v>5</v>
      </c>
      <c r="AJ1216" t="s">
        <v>17454</v>
      </c>
      <c r="AK1216" t="s">
        <v>17455</v>
      </c>
      <c r="AL1216" t="s">
        <v>17456</v>
      </c>
      <c r="AM1216" t="s">
        <v>17457</v>
      </c>
      <c r="AN1216" t="s">
        <v>17458</v>
      </c>
      <c r="AP1216" t="s">
        <v>17459</v>
      </c>
      <c r="AQ1216" t="s">
        <v>17460</v>
      </c>
      <c r="AR1216" t="s">
        <v>119</v>
      </c>
      <c r="AS1216">
        <v>2015</v>
      </c>
      <c r="AT1216">
        <v>63</v>
      </c>
      <c r="AU1216">
        <v>5</v>
      </c>
      <c r="AZ1216">
        <v>613</v>
      </c>
      <c r="BA1216">
        <v>618</v>
      </c>
      <c r="BE1216">
        <v>6</v>
      </c>
      <c r="BF1216" t="s">
        <v>17461</v>
      </c>
      <c r="BG1216" t="s">
        <v>4405</v>
      </c>
      <c r="BH1216" t="s">
        <v>17462</v>
      </c>
      <c r="BI1216" t="s">
        <v>17463</v>
      </c>
    </row>
    <row r="1217" spans="1:62">
      <c r="A1217" t="s">
        <v>62</v>
      </c>
      <c r="B1217" t="s">
        <v>17464</v>
      </c>
      <c r="F1217" t="s">
        <v>17465</v>
      </c>
      <c r="I1217" t="s">
        <v>17466</v>
      </c>
      <c r="J1217" t="s">
        <v>7255</v>
      </c>
      <c r="M1217" t="s">
        <v>67</v>
      </c>
      <c r="N1217" t="s">
        <v>68</v>
      </c>
      <c r="U1217" t="s">
        <v>17467</v>
      </c>
      <c r="W1217" t="s">
        <v>17468</v>
      </c>
      <c r="X1217" t="s">
        <v>17469</v>
      </c>
      <c r="Y1217" t="s">
        <v>17470</v>
      </c>
      <c r="AB1217" t="s">
        <v>17471</v>
      </c>
      <c r="AC1217" t="s">
        <v>17472</v>
      </c>
      <c r="AE1217">
        <v>37</v>
      </c>
      <c r="AF1217">
        <v>0</v>
      </c>
      <c r="AG1217">
        <v>0</v>
      </c>
      <c r="AH1217">
        <v>16</v>
      </c>
      <c r="AI1217">
        <v>16</v>
      </c>
      <c r="AJ1217" t="s">
        <v>5350</v>
      </c>
      <c r="AK1217" t="s">
        <v>5351</v>
      </c>
      <c r="AL1217" t="s">
        <v>5352</v>
      </c>
      <c r="AM1217" t="s">
        <v>7263</v>
      </c>
      <c r="AP1217" t="s">
        <v>7264</v>
      </c>
      <c r="AQ1217" t="s">
        <v>7265</v>
      </c>
      <c r="AR1217" t="s">
        <v>119</v>
      </c>
      <c r="AS1217">
        <v>2015</v>
      </c>
      <c r="AT1217">
        <v>7</v>
      </c>
      <c r="AU1217">
        <v>5</v>
      </c>
      <c r="AZ1217">
        <v>5203</v>
      </c>
      <c r="BA1217">
        <v>5221</v>
      </c>
      <c r="BC1217" t="s">
        <v>17473</v>
      </c>
      <c r="BE1217">
        <v>19</v>
      </c>
      <c r="BF1217" t="s">
        <v>7267</v>
      </c>
      <c r="BG1217" t="s">
        <v>7267</v>
      </c>
      <c r="BH1217" t="s">
        <v>17474</v>
      </c>
      <c r="BI1217" t="s">
        <v>17475</v>
      </c>
    </row>
    <row r="1218" spans="1:62">
      <c r="A1218" t="s">
        <v>62</v>
      </c>
      <c r="B1218" t="s">
        <v>17476</v>
      </c>
      <c r="F1218" t="s">
        <v>17477</v>
      </c>
      <c r="I1218" t="s">
        <v>17478</v>
      </c>
      <c r="J1218" t="s">
        <v>14049</v>
      </c>
      <c r="M1218" t="s">
        <v>67</v>
      </c>
      <c r="N1218" t="s">
        <v>68</v>
      </c>
      <c r="T1218" t="s">
        <v>17479</v>
      </c>
      <c r="U1218" t="s">
        <v>17480</v>
      </c>
      <c r="W1218" t="s">
        <v>17481</v>
      </c>
      <c r="X1218" t="s">
        <v>17482</v>
      </c>
      <c r="Y1218" t="s">
        <v>3422</v>
      </c>
      <c r="AB1218" t="s">
        <v>17483</v>
      </c>
      <c r="AC1218" t="s">
        <v>17484</v>
      </c>
      <c r="AE1218">
        <v>38</v>
      </c>
      <c r="AF1218">
        <v>0</v>
      </c>
      <c r="AG1218">
        <v>0</v>
      </c>
      <c r="AH1218">
        <v>3</v>
      </c>
      <c r="AI1218">
        <v>3</v>
      </c>
      <c r="AJ1218" t="s">
        <v>14057</v>
      </c>
      <c r="AK1218" t="s">
        <v>14058</v>
      </c>
      <c r="AL1218" t="s">
        <v>14059</v>
      </c>
      <c r="AM1218" t="s">
        <v>14060</v>
      </c>
      <c r="AN1218" t="s">
        <v>14061</v>
      </c>
      <c r="AP1218" t="s">
        <v>14062</v>
      </c>
      <c r="AQ1218" t="s">
        <v>14063</v>
      </c>
      <c r="AR1218" t="s">
        <v>119</v>
      </c>
      <c r="AS1218">
        <v>2015</v>
      </c>
      <c r="AT1218">
        <v>93</v>
      </c>
      <c r="AU1218">
        <v>5</v>
      </c>
      <c r="AZ1218">
        <v>2471</v>
      </c>
      <c r="BA1218">
        <v>2481</v>
      </c>
      <c r="BC1218" t="s">
        <v>17485</v>
      </c>
      <c r="BE1218">
        <v>11</v>
      </c>
      <c r="BF1218" t="s">
        <v>697</v>
      </c>
      <c r="BG1218" t="s">
        <v>473</v>
      </c>
      <c r="BH1218" t="s">
        <v>17486</v>
      </c>
      <c r="BI1218" t="s">
        <v>17487</v>
      </c>
      <c r="BJ1218">
        <v>26020342</v>
      </c>
    </row>
    <row r="1219" spans="1:62">
      <c r="A1219" t="s">
        <v>62</v>
      </c>
      <c r="B1219" t="s">
        <v>17488</v>
      </c>
      <c r="F1219" t="s">
        <v>17489</v>
      </c>
      <c r="I1219" t="s">
        <v>17490</v>
      </c>
      <c r="J1219" t="s">
        <v>5440</v>
      </c>
      <c r="M1219" t="s">
        <v>67</v>
      </c>
      <c r="N1219" t="s">
        <v>68</v>
      </c>
      <c r="T1219" t="s">
        <v>17491</v>
      </c>
      <c r="U1219" t="s">
        <v>17492</v>
      </c>
      <c r="W1219" t="s">
        <v>17493</v>
      </c>
      <c r="X1219" t="s">
        <v>17494</v>
      </c>
      <c r="Y1219" t="s">
        <v>17495</v>
      </c>
      <c r="AB1219" t="s">
        <v>17496</v>
      </c>
      <c r="AC1219" t="s">
        <v>17497</v>
      </c>
      <c r="AE1219">
        <v>20</v>
      </c>
      <c r="AF1219">
        <v>0</v>
      </c>
      <c r="AG1219">
        <v>0</v>
      </c>
      <c r="AH1219">
        <v>11</v>
      </c>
      <c r="AI1219">
        <v>12</v>
      </c>
      <c r="AJ1219" t="s">
        <v>5350</v>
      </c>
      <c r="AK1219" t="s">
        <v>5351</v>
      </c>
      <c r="AL1219" t="s">
        <v>5352</v>
      </c>
      <c r="AM1219" t="s">
        <v>5448</v>
      </c>
      <c r="AP1219" t="s">
        <v>5440</v>
      </c>
      <c r="AQ1219" t="s">
        <v>5449</v>
      </c>
      <c r="AR1219" t="s">
        <v>119</v>
      </c>
      <c r="AS1219">
        <v>2015</v>
      </c>
      <c r="AT1219">
        <v>20</v>
      </c>
      <c r="AU1219">
        <v>5</v>
      </c>
      <c r="AZ1219">
        <v>8928</v>
      </c>
      <c r="BA1219">
        <v>8940</v>
      </c>
      <c r="BC1219" t="s">
        <v>17498</v>
      </c>
      <c r="BE1219">
        <v>13</v>
      </c>
      <c r="BF1219" t="s">
        <v>5451</v>
      </c>
      <c r="BG1219" t="s">
        <v>2573</v>
      </c>
      <c r="BH1219" t="s">
        <v>17499</v>
      </c>
      <c r="BI1219" t="s">
        <v>17500</v>
      </c>
      <c r="BJ1219">
        <v>25993421</v>
      </c>
    </row>
    <row r="1220" spans="1:62">
      <c r="A1220" t="s">
        <v>62</v>
      </c>
      <c r="B1220" t="s">
        <v>17501</v>
      </c>
      <c r="F1220" t="s">
        <v>17502</v>
      </c>
      <c r="I1220" t="s">
        <v>17503</v>
      </c>
      <c r="J1220" t="s">
        <v>9461</v>
      </c>
      <c r="M1220" t="s">
        <v>67</v>
      </c>
      <c r="N1220" t="s">
        <v>68</v>
      </c>
      <c r="T1220" t="s">
        <v>17504</v>
      </c>
      <c r="U1220" t="s">
        <v>17505</v>
      </c>
      <c r="W1220" t="s">
        <v>17506</v>
      </c>
      <c r="X1220" t="s">
        <v>17507</v>
      </c>
      <c r="Y1220" t="s">
        <v>17508</v>
      </c>
      <c r="AE1220">
        <v>44</v>
      </c>
      <c r="AF1220">
        <v>0</v>
      </c>
      <c r="AG1220">
        <v>0</v>
      </c>
      <c r="AH1220">
        <v>15</v>
      </c>
      <c r="AI1220">
        <v>18</v>
      </c>
      <c r="AJ1220" t="s">
        <v>76</v>
      </c>
      <c r="AK1220" t="s">
        <v>77</v>
      </c>
      <c r="AL1220" t="s">
        <v>78</v>
      </c>
      <c r="AM1220" t="s">
        <v>9468</v>
      </c>
      <c r="AN1220" t="s">
        <v>9469</v>
      </c>
      <c r="AP1220" t="s">
        <v>9470</v>
      </c>
      <c r="AQ1220" t="s">
        <v>9471</v>
      </c>
      <c r="AR1220" t="s">
        <v>119</v>
      </c>
      <c r="AS1220">
        <v>2015</v>
      </c>
      <c r="AT1220">
        <v>29</v>
      </c>
      <c r="AX1220" t="s">
        <v>49</v>
      </c>
      <c r="AZ1220">
        <v>125</v>
      </c>
      <c r="BA1220">
        <v>133</v>
      </c>
      <c r="BC1220" t="s">
        <v>17509</v>
      </c>
      <c r="BE1220">
        <v>9</v>
      </c>
      <c r="BF1220" t="s">
        <v>200</v>
      </c>
      <c r="BG1220" t="s">
        <v>200</v>
      </c>
      <c r="BH1220" t="s">
        <v>17510</v>
      </c>
      <c r="BI1220" t="s">
        <v>17511</v>
      </c>
    </row>
    <row r="1221" spans="1:62">
      <c r="A1221" t="s">
        <v>62</v>
      </c>
      <c r="B1221" t="s">
        <v>17512</v>
      </c>
      <c r="F1221" t="s">
        <v>17513</v>
      </c>
      <c r="I1221" t="s">
        <v>17514</v>
      </c>
      <c r="J1221" t="s">
        <v>11157</v>
      </c>
      <c r="M1221" t="s">
        <v>67</v>
      </c>
      <c r="N1221" t="s">
        <v>977</v>
      </c>
      <c r="T1221" t="s">
        <v>17515</v>
      </c>
      <c r="U1221" t="s">
        <v>17516</v>
      </c>
      <c r="W1221" t="s">
        <v>17517</v>
      </c>
      <c r="X1221" t="s">
        <v>17518</v>
      </c>
      <c r="Y1221" t="s">
        <v>17519</v>
      </c>
      <c r="AE1221">
        <v>138</v>
      </c>
      <c r="AF1221">
        <v>0</v>
      </c>
      <c r="AG1221">
        <v>0</v>
      </c>
      <c r="AH1221">
        <v>32</v>
      </c>
      <c r="AI1221">
        <v>36</v>
      </c>
      <c r="AJ1221" t="s">
        <v>213</v>
      </c>
      <c r="AK1221" t="s">
        <v>964</v>
      </c>
      <c r="AL1221" t="s">
        <v>965</v>
      </c>
      <c r="AM1221" t="s">
        <v>11163</v>
      </c>
      <c r="AN1221" t="s">
        <v>11164</v>
      </c>
      <c r="AP1221" t="s">
        <v>11165</v>
      </c>
      <c r="AQ1221" t="s">
        <v>11166</v>
      </c>
      <c r="AR1221" t="s">
        <v>119</v>
      </c>
      <c r="AS1221">
        <v>2015</v>
      </c>
      <c r="AT1221">
        <v>44</v>
      </c>
      <c r="AU1221">
        <v>3</v>
      </c>
      <c r="AZ1221">
        <v>273</v>
      </c>
      <c r="BA1221">
        <v>282</v>
      </c>
      <c r="BC1221" t="s">
        <v>17520</v>
      </c>
      <c r="BE1221">
        <v>10</v>
      </c>
      <c r="BF1221" t="s">
        <v>577</v>
      </c>
      <c r="BG1221" t="s">
        <v>577</v>
      </c>
      <c r="BH1221" t="s">
        <v>17521</v>
      </c>
      <c r="BI1221" t="s">
        <v>17522</v>
      </c>
    </row>
    <row r="1222" spans="1:62">
      <c r="A1222" t="s">
        <v>62</v>
      </c>
      <c r="B1222" t="s">
        <v>17523</v>
      </c>
      <c r="F1222" t="s">
        <v>17524</v>
      </c>
      <c r="I1222" t="s">
        <v>17525</v>
      </c>
      <c r="J1222" t="s">
        <v>17526</v>
      </c>
      <c r="M1222" t="s">
        <v>67</v>
      </c>
      <c r="N1222" t="s">
        <v>68</v>
      </c>
      <c r="T1222" t="s">
        <v>17527</v>
      </c>
      <c r="U1222" t="s">
        <v>17528</v>
      </c>
      <c r="W1222" t="s">
        <v>17529</v>
      </c>
      <c r="X1222" t="s">
        <v>17530</v>
      </c>
      <c r="Y1222" t="s">
        <v>17531</v>
      </c>
      <c r="AB1222" t="s">
        <v>17532</v>
      </c>
      <c r="AC1222" t="s">
        <v>17533</v>
      </c>
      <c r="AE1222">
        <v>54</v>
      </c>
      <c r="AF1222">
        <v>1</v>
      </c>
      <c r="AG1222">
        <v>1</v>
      </c>
      <c r="AH1222">
        <v>20</v>
      </c>
      <c r="AI1222">
        <v>27</v>
      </c>
      <c r="AJ1222" t="s">
        <v>8515</v>
      </c>
      <c r="AK1222" t="s">
        <v>8516</v>
      </c>
      <c r="AL1222" t="s">
        <v>11395</v>
      </c>
      <c r="AM1222" t="s">
        <v>17534</v>
      </c>
      <c r="AN1222" t="s">
        <v>17535</v>
      </c>
      <c r="AP1222" t="s">
        <v>17536</v>
      </c>
      <c r="AQ1222" t="s">
        <v>17537</v>
      </c>
      <c r="AR1222" t="s">
        <v>119</v>
      </c>
      <c r="AS1222">
        <v>2015</v>
      </c>
      <c r="AT1222">
        <v>27</v>
      </c>
      <c r="AU1222">
        <v>5</v>
      </c>
      <c r="AZ1222">
        <v>1097</v>
      </c>
      <c r="BA1222">
        <v>1103</v>
      </c>
      <c r="BC1222" t="s">
        <v>17538</v>
      </c>
      <c r="BE1222">
        <v>7</v>
      </c>
      <c r="BF1222" t="s">
        <v>17539</v>
      </c>
      <c r="BG1222" t="s">
        <v>17540</v>
      </c>
      <c r="BH1222" t="s">
        <v>17541</v>
      </c>
      <c r="BI1222" t="s">
        <v>17542</v>
      </c>
    </row>
    <row r="1223" spans="1:62">
      <c r="A1223" t="s">
        <v>62</v>
      </c>
      <c r="B1223" t="s">
        <v>17543</v>
      </c>
      <c r="F1223" t="s">
        <v>17544</v>
      </c>
      <c r="I1223" t="s">
        <v>17545</v>
      </c>
      <c r="J1223" t="s">
        <v>17546</v>
      </c>
      <c r="M1223" t="s">
        <v>67</v>
      </c>
      <c r="N1223" t="s">
        <v>68</v>
      </c>
      <c r="T1223" t="s">
        <v>17547</v>
      </c>
      <c r="U1223" t="s">
        <v>17548</v>
      </c>
      <c r="W1223" t="s">
        <v>17549</v>
      </c>
      <c r="X1223" t="s">
        <v>17550</v>
      </c>
      <c r="Y1223" t="s">
        <v>17551</v>
      </c>
      <c r="AB1223" t="s">
        <v>17552</v>
      </c>
      <c r="AC1223" t="s">
        <v>17553</v>
      </c>
      <c r="AE1223">
        <v>62</v>
      </c>
      <c r="AF1223">
        <v>3</v>
      </c>
      <c r="AG1223">
        <v>3</v>
      </c>
      <c r="AH1223">
        <v>5</v>
      </c>
      <c r="AI1223">
        <v>9</v>
      </c>
      <c r="AJ1223" t="s">
        <v>76</v>
      </c>
      <c r="AK1223" t="s">
        <v>77</v>
      </c>
      <c r="AL1223" t="s">
        <v>78</v>
      </c>
      <c r="AM1223" t="s">
        <v>17554</v>
      </c>
      <c r="AN1223" t="s">
        <v>17555</v>
      </c>
      <c r="AP1223" t="s">
        <v>17546</v>
      </c>
      <c r="AQ1223" t="s">
        <v>17556</v>
      </c>
      <c r="AR1223" t="s">
        <v>119</v>
      </c>
      <c r="AS1223">
        <v>2015</v>
      </c>
      <c r="AT1223">
        <v>53</v>
      </c>
      <c r="AZ1223">
        <v>67</v>
      </c>
      <c r="BA1223">
        <v>81</v>
      </c>
      <c r="BC1223" t="s">
        <v>17557</v>
      </c>
      <c r="BE1223">
        <v>15</v>
      </c>
      <c r="BF1223" t="s">
        <v>17558</v>
      </c>
      <c r="BG1223" t="s">
        <v>17559</v>
      </c>
      <c r="BH1223" t="s">
        <v>17560</v>
      </c>
      <c r="BI1223" t="s">
        <v>17561</v>
      </c>
    </row>
    <row r="1224" spans="1:62">
      <c r="A1224" t="s">
        <v>62</v>
      </c>
      <c r="B1224" t="s">
        <v>17562</v>
      </c>
      <c r="F1224" t="s">
        <v>17563</v>
      </c>
      <c r="I1224" t="s">
        <v>17564</v>
      </c>
      <c r="J1224" t="s">
        <v>17565</v>
      </c>
      <c r="M1224" t="s">
        <v>67</v>
      </c>
      <c r="N1224" t="s">
        <v>68</v>
      </c>
      <c r="U1224" t="s">
        <v>17566</v>
      </c>
      <c r="W1224" t="s">
        <v>17567</v>
      </c>
      <c r="X1224" t="s">
        <v>17568</v>
      </c>
      <c r="Y1224" t="s">
        <v>4334</v>
      </c>
      <c r="AB1224" t="s">
        <v>17569</v>
      </c>
      <c r="AC1224" t="s">
        <v>17570</v>
      </c>
      <c r="AE1224">
        <v>27</v>
      </c>
      <c r="AF1224">
        <v>0</v>
      </c>
      <c r="AG1224">
        <v>0</v>
      </c>
      <c r="AH1224">
        <v>5</v>
      </c>
      <c r="AI1224">
        <v>5</v>
      </c>
      <c r="AJ1224" t="s">
        <v>17571</v>
      </c>
      <c r="AK1224" t="s">
        <v>17572</v>
      </c>
      <c r="AL1224" t="s">
        <v>17573</v>
      </c>
      <c r="AM1224" t="s">
        <v>17574</v>
      </c>
      <c r="AP1224" t="s">
        <v>17575</v>
      </c>
      <c r="AQ1224" t="s">
        <v>17576</v>
      </c>
      <c r="AR1224" t="s">
        <v>119</v>
      </c>
      <c r="AS1224">
        <v>2015</v>
      </c>
      <c r="AT1224">
        <v>90</v>
      </c>
      <c r="AU1224">
        <v>3</v>
      </c>
      <c r="AZ1224">
        <v>349</v>
      </c>
      <c r="BA1224">
        <v>355</v>
      </c>
      <c r="BE1224">
        <v>7</v>
      </c>
      <c r="BF1224" t="s">
        <v>1973</v>
      </c>
      <c r="BG1224" t="s">
        <v>473</v>
      </c>
      <c r="BH1224" t="s">
        <v>17577</v>
      </c>
      <c r="BI1224" t="s">
        <v>17578</v>
      </c>
    </row>
    <row r="1225" spans="1:62">
      <c r="A1225" t="s">
        <v>62</v>
      </c>
      <c r="B1225" t="s">
        <v>17579</v>
      </c>
      <c r="F1225" t="s">
        <v>17580</v>
      </c>
      <c r="I1225" t="s">
        <v>17581</v>
      </c>
      <c r="J1225" t="s">
        <v>17582</v>
      </c>
      <c r="M1225" t="s">
        <v>67</v>
      </c>
      <c r="N1225" t="s">
        <v>68</v>
      </c>
      <c r="T1225" t="s">
        <v>17583</v>
      </c>
      <c r="U1225" t="s">
        <v>17584</v>
      </c>
      <c r="W1225" t="s">
        <v>17585</v>
      </c>
      <c r="X1225" t="s">
        <v>6562</v>
      </c>
      <c r="Y1225" t="s">
        <v>6563</v>
      </c>
      <c r="AB1225" t="s">
        <v>17586</v>
      </c>
      <c r="AC1225" t="s">
        <v>17587</v>
      </c>
      <c r="AE1225">
        <v>31</v>
      </c>
      <c r="AF1225">
        <v>0</v>
      </c>
      <c r="AG1225">
        <v>0</v>
      </c>
      <c r="AH1225">
        <v>4</v>
      </c>
      <c r="AI1225">
        <v>4</v>
      </c>
      <c r="AJ1225" t="s">
        <v>17588</v>
      </c>
      <c r="AK1225" t="s">
        <v>7388</v>
      </c>
      <c r="AL1225" t="s">
        <v>17589</v>
      </c>
      <c r="AM1225" t="s">
        <v>17590</v>
      </c>
      <c r="AN1225" t="s">
        <v>17591</v>
      </c>
      <c r="AP1225" t="s">
        <v>17592</v>
      </c>
      <c r="AQ1225" t="s">
        <v>17593</v>
      </c>
      <c r="AR1225" t="s">
        <v>119</v>
      </c>
      <c r="AS1225">
        <v>2015</v>
      </c>
      <c r="AT1225">
        <v>87</v>
      </c>
      <c r="AU1225">
        <v>5</v>
      </c>
      <c r="AZ1225">
        <v>450</v>
      </c>
      <c r="BA1225">
        <v>460</v>
      </c>
      <c r="BC1225" t="s">
        <v>17594</v>
      </c>
      <c r="BE1225">
        <v>11</v>
      </c>
      <c r="BF1225" t="s">
        <v>17595</v>
      </c>
      <c r="BG1225" t="s">
        <v>17596</v>
      </c>
      <c r="BH1225" t="s">
        <v>17597</v>
      </c>
      <c r="BI1225" t="s">
        <v>17598</v>
      </c>
      <c r="BJ1225">
        <v>26460465</v>
      </c>
    </row>
    <row r="1226" spans="1:62">
      <c r="A1226" t="s">
        <v>62</v>
      </c>
      <c r="B1226" t="s">
        <v>17599</v>
      </c>
      <c r="F1226" t="s">
        <v>17600</v>
      </c>
      <c r="I1226" t="s">
        <v>17601</v>
      </c>
      <c r="J1226" t="s">
        <v>17602</v>
      </c>
      <c r="M1226" t="s">
        <v>67</v>
      </c>
      <c r="N1226" t="s">
        <v>68</v>
      </c>
      <c r="T1226" t="s">
        <v>17603</v>
      </c>
      <c r="U1226" t="s">
        <v>17604</v>
      </c>
      <c r="W1226" t="s">
        <v>17605</v>
      </c>
      <c r="X1226" t="s">
        <v>17606</v>
      </c>
      <c r="Y1226" t="s">
        <v>17607</v>
      </c>
      <c r="AB1226" t="s">
        <v>17608</v>
      </c>
      <c r="AC1226" t="s">
        <v>17609</v>
      </c>
      <c r="AE1226">
        <v>25</v>
      </c>
      <c r="AF1226">
        <v>0</v>
      </c>
      <c r="AG1226">
        <v>0</v>
      </c>
      <c r="AH1226">
        <v>18</v>
      </c>
      <c r="AI1226">
        <v>20</v>
      </c>
      <c r="AJ1226" t="s">
        <v>3713</v>
      </c>
      <c r="AK1226" t="s">
        <v>3714</v>
      </c>
      <c r="AL1226" t="s">
        <v>3715</v>
      </c>
      <c r="AM1226" t="s">
        <v>17610</v>
      </c>
      <c r="AN1226" t="s">
        <v>17611</v>
      </c>
      <c r="AP1226" t="s">
        <v>17612</v>
      </c>
      <c r="AQ1226" t="s">
        <v>17613</v>
      </c>
      <c r="AR1226" t="s">
        <v>119</v>
      </c>
      <c r="AS1226">
        <v>2015</v>
      </c>
      <c r="AT1226">
        <v>50</v>
      </c>
      <c r="AU1226">
        <v>2</v>
      </c>
      <c r="AZ1226">
        <v>239</v>
      </c>
      <c r="BA1226">
        <v>243</v>
      </c>
      <c r="BC1226" t="s">
        <v>17614</v>
      </c>
      <c r="BE1226">
        <v>5</v>
      </c>
      <c r="BF1226" t="s">
        <v>830</v>
      </c>
      <c r="BG1226" t="s">
        <v>830</v>
      </c>
      <c r="BH1226" t="s">
        <v>17615</v>
      </c>
      <c r="BI1226" t="s">
        <v>17616</v>
      </c>
    </row>
    <row r="1227" spans="1:62">
      <c r="A1227" t="s">
        <v>62</v>
      </c>
      <c r="B1227" t="s">
        <v>17617</v>
      </c>
      <c r="F1227" t="s">
        <v>17618</v>
      </c>
      <c r="I1227" t="s">
        <v>17619</v>
      </c>
      <c r="J1227" t="s">
        <v>17620</v>
      </c>
      <c r="M1227" t="s">
        <v>67</v>
      </c>
      <c r="N1227" t="s">
        <v>68</v>
      </c>
      <c r="T1227" t="s">
        <v>17621</v>
      </c>
      <c r="U1227" t="s">
        <v>17622</v>
      </c>
      <c r="W1227" t="s">
        <v>17623</v>
      </c>
      <c r="X1227" t="s">
        <v>17624</v>
      </c>
      <c r="Y1227" t="s">
        <v>17625</v>
      </c>
      <c r="AB1227" t="s">
        <v>17626</v>
      </c>
      <c r="AC1227" t="s">
        <v>17627</v>
      </c>
      <c r="AE1227">
        <v>29</v>
      </c>
      <c r="AF1227">
        <v>0</v>
      </c>
      <c r="AG1227">
        <v>0</v>
      </c>
      <c r="AH1227">
        <v>4</v>
      </c>
      <c r="AI1227">
        <v>11</v>
      </c>
      <c r="AJ1227" t="s">
        <v>16197</v>
      </c>
      <c r="AK1227" t="s">
        <v>16198</v>
      </c>
      <c r="AL1227" t="s">
        <v>16199</v>
      </c>
      <c r="AM1227" t="s">
        <v>17628</v>
      </c>
      <c r="AN1227" t="s">
        <v>17629</v>
      </c>
      <c r="AP1227" t="s">
        <v>17630</v>
      </c>
      <c r="AQ1227" t="s">
        <v>17631</v>
      </c>
      <c r="AR1227" t="s">
        <v>119</v>
      </c>
      <c r="AS1227">
        <v>2015</v>
      </c>
      <c r="AT1227">
        <v>27</v>
      </c>
      <c r="AU1227">
        <v>3</v>
      </c>
      <c r="AZ1227">
        <v>260</v>
      </c>
      <c r="BA1227">
        <v>267</v>
      </c>
      <c r="BC1227" t="s">
        <v>17632</v>
      </c>
      <c r="BE1227">
        <v>8</v>
      </c>
      <c r="BF1227" t="s">
        <v>667</v>
      </c>
      <c r="BG1227" t="s">
        <v>667</v>
      </c>
      <c r="BH1227" t="s">
        <v>17633</v>
      </c>
      <c r="BI1227" t="s">
        <v>17634</v>
      </c>
      <c r="BJ1227">
        <v>26038479</v>
      </c>
    </row>
    <row r="1228" spans="1:62">
      <c r="A1228" t="s">
        <v>62</v>
      </c>
      <c r="B1228" t="s">
        <v>17635</v>
      </c>
      <c r="F1228" t="s">
        <v>17636</v>
      </c>
      <c r="I1228" t="s">
        <v>17637</v>
      </c>
      <c r="J1228" t="s">
        <v>7558</v>
      </c>
      <c r="M1228" t="s">
        <v>67</v>
      </c>
      <c r="N1228" t="s">
        <v>68</v>
      </c>
      <c r="T1228" t="s">
        <v>17638</v>
      </c>
      <c r="U1228" t="s">
        <v>17639</v>
      </c>
      <c r="W1228" t="s">
        <v>17640</v>
      </c>
      <c r="X1228" t="s">
        <v>17641</v>
      </c>
      <c r="Y1228" t="s">
        <v>3553</v>
      </c>
      <c r="AB1228" t="s">
        <v>11856</v>
      </c>
      <c r="AC1228" t="s">
        <v>11857</v>
      </c>
      <c r="AE1228">
        <v>40</v>
      </c>
      <c r="AF1228">
        <v>0</v>
      </c>
      <c r="AG1228">
        <v>0</v>
      </c>
      <c r="AH1228">
        <v>9</v>
      </c>
      <c r="AI1228">
        <v>13</v>
      </c>
      <c r="AJ1228" t="s">
        <v>213</v>
      </c>
      <c r="AK1228" t="s">
        <v>964</v>
      </c>
      <c r="AL1228" t="s">
        <v>965</v>
      </c>
      <c r="AM1228" t="s">
        <v>7565</v>
      </c>
      <c r="AN1228" t="s">
        <v>7566</v>
      </c>
      <c r="AP1228" t="s">
        <v>7567</v>
      </c>
      <c r="AQ1228" t="s">
        <v>7568</v>
      </c>
      <c r="AR1228" t="s">
        <v>119</v>
      </c>
      <c r="AS1228">
        <v>2015</v>
      </c>
      <c r="AT1228">
        <v>35</v>
      </c>
      <c r="AU1228">
        <v>5</v>
      </c>
      <c r="BB1228">
        <v>125</v>
      </c>
      <c r="BC1228" t="s">
        <v>17642</v>
      </c>
      <c r="BE1228">
        <v>12</v>
      </c>
      <c r="BF1228" t="s">
        <v>6491</v>
      </c>
      <c r="BG1228" t="s">
        <v>6492</v>
      </c>
      <c r="BH1228" t="s">
        <v>17643</v>
      </c>
      <c r="BI1228" t="s">
        <v>17644</v>
      </c>
    </row>
    <row r="1229" spans="1:62">
      <c r="A1229" t="s">
        <v>62</v>
      </c>
      <c r="B1229" t="s">
        <v>17645</v>
      </c>
      <c r="F1229" t="s">
        <v>17646</v>
      </c>
      <c r="I1229" t="s">
        <v>17647</v>
      </c>
      <c r="J1229" t="s">
        <v>9151</v>
      </c>
      <c r="M1229" t="s">
        <v>67</v>
      </c>
      <c r="N1229" t="s">
        <v>68</v>
      </c>
      <c r="T1229" t="s">
        <v>17648</v>
      </c>
      <c r="U1229" t="s">
        <v>17649</v>
      </c>
      <c r="W1229" t="s">
        <v>17650</v>
      </c>
      <c r="X1229" t="s">
        <v>554</v>
      </c>
      <c r="Y1229" t="s">
        <v>4928</v>
      </c>
      <c r="AB1229" t="s">
        <v>17651</v>
      </c>
      <c r="AC1229" t="s">
        <v>17652</v>
      </c>
      <c r="AE1229">
        <v>35</v>
      </c>
      <c r="AF1229">
        <v>0</v>
      </c>
      <c r="AG1229">
        <v>0</v>
      </c>
      <c r="AH1229">
        <v>31</v>
      </c>
      <c r="AI1229">
        <v>43</v>
      </c>
      <c r="AJ1229" t="s">
        <v>112</v>
      </c>
      <c r="AK1229" t="s">
        <v>113</v>
      </c>
      <c r="AL1229" t="s">
        <v>114</v>
      </c>
      <c r="AM1229" t="s">
        <v>9159</v>
      </c>
      <c r="AP1229" t="s">
        <v>9160</v>
      </c>
      <c r="AQ1229" t="s">
        <v>9161</v>
      </c>
      <c r="AR1229" t="s">
        <v>119</v>
      </c>
      <c r="AS1229">
        <v>2015</v>
      </c>
      <c r="AT1229">
        <v>15</v>
      </c>
      <c r="AZ1229">
        <v>593</v>
      </c>
      <c r="BA1229">
        <v>603</v>
      </c>
      <c r="BC1229" t="s">
        <v>17653</v>
      </c>
      <c r="BE1229">
        <v>11</v>
      </c>
      <c r="BF1229" t="s">
        <v>200</v>
      </c>
      <c r="BG1229" t="s">
        <v>200</v>
      </c>
      <c r="BH1229" t="s">
        <v>17654</v>
      </c>
      <c r="BI1229" t="s">
        <v>17655</v>
      </c>
    </row>
    <row r="1230" spans="1:62">
      <c r="A1230" t="s">
        <v>62</v>
      </c>
      <c r="B1230" t="s">
        <v>17656</v>
      </c>
      <c r="F1230" t="s">
        <v>17657</v>
      </c>
      <c r="I1230" t="s">
        <v>17658</v>
      </c>
      <c r="J1230" t="s">
        <v>15870</v>
      </c>
      <c r="M1230" t="s">
        <v>67</v>
      </c>
      <c r="N1230" t="s">
        <v>68</v>
      </c>
      <c r="T1230" t="s">
        <v>17659</v>
      </c>
      <c r="U1230" t="s">
        <v>17660</v>
      </c>
      <c r="W1230" t="s">
        <v>17661</v>
      </c>
      <c r="X1230" t="s">
        <v>17662</v>
      </c>
      <c r="Y1230" t="s">
        <v>10450</v>
      </c>
      <c r="AB1230" t="s">
        <v>17663</v>
      </c>
      <c r="AC1230" t="s">
        <v>17664</v>
      </c>
      <c r="AE1230">
        <v>26</v>
      </c>
      <c r="AF1230">
        <v>0</v>
      </c>
      <c r="AG1230">
        <v>0</v>
      </c>
      <c r="AH1230">
        <v>6</v>
      </c>
      <c r="AI1230">
        <v>6</v>
      </c>
      <c r="AJ1230" t="s">
        <v>15877</v>
      </c>
      <c r="AK1230" t="s">
        <v>3714</v>
      </c>
      <c r="AL1230" t="s">
        <v>15878</v>
      </c>
      <c r="AM1230" t="s">
        <v>15879</v>
      </c>
      <c r="AN1230" t="s">
        <v>15880</v>
      </c>
      <c r="AP1230" t="s">
        <v>15881</v>
      </c>
      <c r="AQ1230" t="s">
        <v>15882</v>
      </c>
      <c r="AR1230" t="s">
        <v>119</v>
      </c>
      <c r="AS1230">
        <v>2015</v>
      </c>
      <c r="AT1230">
        <v>77</v>
      </c>
      <c r="AU1230">
        <v>5</v>
      </c>
      <c r="AZ1230">
        <v>519</v>
      </c>
      <c r="BA1230">
        <v>525</v>
      </c>
      <c r="BC1230" t="s">
        <v>17665</v>
      </c>
      <c r="BE1230">
        <v>7</v>
      </c>
      <c r="BF1230" t="s">
        <v>667</v>
      </c>
      <c r="BG1230" t="s">
        <v>667</v>
      </c>
      <c r="BH1230" t="s">
        <v>17666</v>
      </c>
      <c r="BI1230" t="s">
        <v>17667</v>
      </c>
      <c r="BJ1230">
        <v>25649413</v>
      </c>
    </row>
    <row r="1231" spans="1:62">
      <c r="A1231" t="s">
        <v>62</v>
      </c>
      <c r="B1231" t="s">
        <v>17668</v>
      </c>
      <c r="F1231" t="s">
        <v>17669</v>
      </c>
      <c r="I1231" t="s">
        <v>17670</v>
      </c>
      <c r="J1231" t="s">
        <v>17671</v>
      </c>
      <c r="M1231" t="s">
        <v>67</v>
      </c>
      <c r="N1231" t="s">
        <v>977</v>
      </c>
      <c r="T1231" t="s">
        <v>17672</v>
      </c>
      <c r="U1231" t="s">
        <v>17673</v>
      </c>
      <c r="W1231" t="s">
        <v>17674</v>
      </c>
      <c r="X1231" t="s">
        <v>17675</v>
      </c>
      <c r="Y1231" t="s">
        <v>17676</v>
      </c>
      <c r="AB1231" t="s">
        <v>17677</v>
      </c>
      <c r="AC1231" t="s">
        <v>17678</v>
      </c>
      <c r="AE1231">
        <v>222</v>
      </c>
      <c r="AF1231">
        <v>5</v>
      </c>
      <c r="AG1231">
        <v>5</v>
      </c>
      <c r="AH1231">
        <v>16</v>
      </c>
      <c r="AI1231">
        <v>23</v>
      </c>
      <c r="AJ1231" t="s">
        <v>3669</v>
      </c>
      <c r="AK1231" t="s">
        <v>77</v>
      </c>
      <c r="AL1231" t="s">
        <v>3670</v>
      </c>
      <c r="AM1231" t="s">
        <v>17679</v>
      </c>
      <c r="AN1231" t="s">
        <v>17680</v>
      </c>
      <c r="AP1231" t="s">
        <v>17681</v>
      </c>
      <c r="AQ1231" t="s">
        <v>17682</v>
      </c>
      <c r="AR1231" t="s">
        <v>119</v>
      </c>
      <c r="AS1231">
        <v>2015</v>
      </c>
      <c r="AT1231">
        <v>21</v>
      </c>
      <c r="AU1231">
        <v>5</v>
      </c>
      <c r="AZ1231">
        <v>389</v>
      </c>
      <c r="BA1231">
        <v>409</v>
      </c>
      <c r="BC1231" t="s">
        <v>17683</v>
      </c>
      <c r="BE1231">
        <v>21</v>
      </c>
      <c r="BF1231" t="s">
        <v>17684</v>
      </c>
      <c r="BG1231" t="s">
        <v>17684</v>
      </c>
      <c r="BH1231" t="s">
        <v>17685</v>
      </c>
      <c r="BI1231" t="s">
        <v>17686</v>
      </c>
      <c r="BJ1231">
        <v>25609213</v>
      </c>
    </row>
    <row r="1232" spans="1:62">
      <c r="A1232" t="s">
        <v>62</v>
      </c>
      <c r="B1232" t="s">
        <v>17687</v>
      </c>
      <c r="F1232" t="s">
        <v>17688</v>
      </c>
      <c r="I1232" t="s">
        <v>17689</v>
      </c>
      <c r="J1232" t="s">
        <v>5750</v>
      </c>
      <c r="M1232" t="s">
        <v>67</v>
      </c>
      <c r="N1232" t="s">
        <v>68</v>
      </c>
      <c r="T1232" t="s">
        <v>17690</v>
      </c>
      <c r="U1232" t="s">
        <v>17691</v>
      </c>
      <c r="W1232" t="s">
        <v>17692</v>
      </c>
      <c r="X1232" t="s">
        <v>17693</v>
      </c>
      <c r="Y1232" t="s">
        <v>14306</v>
      </c>
      <c r="AB1232" t="s">
        <v>17694</v>
      </c>
      <c r="AC1232" t="s">
        <v>17695</v>
      </c>
      <c r="AE1232">
        <v>69</v>
      </c>
      <c r="AF1232">
        <v>2</v>
      </c>
      <c r="AG1232">
        <v>2</v>
      </c>
      <c r="AH1232">
        <v>10</v>
      </c>
      <c r="AI1232">
        <v>24</v>
      </c>
      <c r="AJ1232" t="s">
        <v>3669</v>
      </c>
      <c r="AK1232" t="s">
        <v>77</v>
      </c>
      <c r="AL1232" t="s">
        <v>3670</v>
      </c>
      <c r="AM1232" t="s">
        <v>5758</v>
      </c>
      <c r="AN1232" t="s">
        <v>5759</v>
      </c>
      <c r="AP1232" t="s">
        <v>5760</v>
      </c>
      <c r="AQ1232" t="s">
        <v>5761</v>
      </c>
      <c r="AR1232" t="s">
        <v>119</v>
      </c>
      <c r="AS1232">
        <v>2015</v>
      </c>
      <c r="AT1232">
        <v>56</v>
      </c>
      <c r="AU1232">
        <v>5</v>
      </c>
      <c r="AZ1232">
        <v>883</v>
      </c>
      <c r="BA1232">
        <v>896</v>
      </c>
      <c r="BC1232" t="s">
        <v>17696</v>
      </c>
      <c r="BE1232">
        <v>14</v>
      </c>
      <c r="BF1232" t="s">
        <v>5763</v>
      </c>
      <c r="BG1232" t="s">
        <v>5763</v>
      </c>
      <c r="BH1232" t="s">
        <v>17697</v>
      </c>
      <c r="BI1232" t="s">
        <v>17698</v>
      </c>
      <c r="BJ1232">
        <v>25647327</v>
      </c>
    </row>
    <row r="1233" spans="1:62">
      <c r="A1233" t="s">
        <v>62</v>
      </c>
      <c r="B1233" t="s">
        <v>17699</v>
      </c>
      <c r="F1233" t="s">
        <v>17700</v>
      </c>
      <c r="I1233" t="s">
        <v>17701</v>
      </c>
      <c r="J1233" t="s">
        <v>5750</v>
      </c>
      <c r="M1233" t="s">
        <v>67</v>
      </c>
      <c r="N1233" t="s">
        <v>68</v>
      </c>
      <c r="T1233" t="s">
        <v>17702</v>
      </c>
      <c r="U1233" t="s">
        <v>17703</v>
      </c>
      <c r="W1233" t="s">
        <v>17704</v>
      </c>
      <c r="X1233" t="s">
        <v>17705</v>
      </c>
      <c r="Y1233" t="s">
        <v>17706</v>
      </c>
      <c r="AB1233" t="s">
        <v>17707</v>
      </c>
      <c r="AC1233" t="s">
        <v>17708</v>
      </c>
      <c r="AE1233">
        <v>52</v>
      </c>
      <c r="AF1233">
        <v>3</v>
      </c>
      <c r="AG1233">
        <v>4</v>
      </c>
      <c r="AH1233">
        <v>21</v>
      </c>
      <c r="AI1233">
        <v>34</v>
      </c>
      <c r="AJ1233" t="s">
        <v>3669</v>
      </c>
      <c r="AK1233" t="s">
        <v>77</v>
      </c>
      <c r="AL1233" t="s">
        <v>3670</v>
      </c>
      <c r="AM1233" t="s">
        <v>5758</v>
      </c>
      <c r="AN1233" t="s">
        <v>5759</v>
      </c>
      <c r="AP1233" t="s">
        <v>5760</v>
      </c>
      <c r="AQ1233" t="s">
        <v>5761</v>
      </c>
      <c r="AR1233" t="s">
        <v>119</v>
      </c>
      <c r="AS1233">
        <v>2015</v>
      </c>
      <c r="AT1233">
        <v>56</v>
      </c>
      <c r="AU1233">
        <v>5</v>
      </c>
      <c r="AZ1233">
        <v>917</v>
      </c>
      <c r="BA1233">
        <v>929</v>
      </c>
      <c r="BC1233" t="s">
        <v>17709</v>
      </c>
      <c r="BE1233">
        <v>13</v>
      </c>
      <c r="BF1233" t="s">
        <v>5763</v>
      </c>
      <c r="BG1233" t="s">
        <v>5763</v>
      </c>
      <c r="BH1233" t="s">
        <v>17697</v>
      </c>
      <c r="BI1233" t="s">
        <v>17710</v>
      </c>
      <c r="BJ1233">
        <v>25657343</v>
      </c>
    </row>
    <row r="1234" spans="1:62">
      <c r="A1234" t="s">
        <v>62</v>
      </c>
      <c r="B1234" t="s">
        <v>17711</v>
      </c>
      <c r="F1234" t="s">
        <v>17712</v>
      </c>
      <c r="I1234" t="s">
        <v>17713</v>
      </c>
      <c r="J1234" t="s">
        <v>1411</v>
      </c>
      <c r="M1234" t="s">
        <v>67</v>
      </c>
      <c r="N1234" t="s">
        <v>68</v>
      </c>
      <c r="T1234" t="s">
        <v>17714</v>
      </c>
      <c r="U1234" t="s">
        <v>17715</v>
      </c>
      <c r="W1234" t="s">
        <v>17716</v>
      </c>
      <c r="X1234" t="s">
        <v>17717</v>
      </c>
      <c r="Y1234" t="s">
        <v>10204</v>
      </c>
      <c r="AB1234" t="s">
        <v>17718</v>
      </c>
      <c r="AC1234" t="s">
        <v>17719</v>
      </c>
      <c r="AE1234">
        <v>29</v>
      </c>
      <c r="AF1234">
        <v>0</v>
      </c>
      <c r="AG1234">
        <v>0</v>
      </c>
      <c r="AH1234">
        <v>20</v>
      </c>
      <c r="AI1234">
        <v>31</v>
      </c>
      <c r="AJ1234" t="s">
        <v>1289</v>
      </c>
      <c r="AK1234" t="s">
        <v>1290</v>
      </c>
      <c r="AL1234" t="s">
        <v>1291</v>
      </c>
      <c r="AM1234" t="s">
        <v>1418</v>
      </c>
      <c r="AN1234" t="s">
        <v>1419</v>
      </c>
      <c r="AP1234" t="s">
        <v>1420</v>
      </c>
      <c r="AQ1234" t="s">
        <v>1421</v>
      </c>
      <c r="AR1234" t="s">
        <v>119</v>
      </c>
      <c r="AS1234">
        <v>2015</v>
      </c>
      <c r="AT1234">
        <v>22</v>
      </c>
      <c r="AU1234">
        <v>10</v>
      </c>
      <c r="AZ1234">
        <v>7954</v>
      </c>
      <c r="BA1234">
        <v>7966</v>
      </c>
      <c r="BC1234" t="s">
        <v>17720</v>
      </c>
      <c r="BE1234">
        <v>13</v>
      </c>
      <c r="BF1234" t="s">
        <v>937</v>
      </c>
      <c r="BG1234" t="s">
        <v>938</v>
      </c>
      <c r="BH1234" t="s">
        <v>17721</v>
      </c>
      <c r="BI1234" t="s">
        <v>17722</v>
      </c>
      <c r="BJ1234">
        <v>25516253</v>
      </c>
    </row>
    <row r="1235" spans="1:62">
      <c r="A1235" t="s">
        <v>62</v>
      </c>
      <c r="B1235" t="s">
        <v>17723</v>
      </c>
      <c r="F1235" t="s">
        <v>17724</v>
      </c>
      <c r="I1235" t="s">
        <v>17725</v>
      </c>
      <c r="J1235" t="s">
        <v>17726</v>
      </c>
      <c r="M1235" t="s">
        <v>67</v>
      </c>
      <c r="N1235" t="s">
        <v>68</v>
      </c>
      <c r="T1235" t="s">
        <v>17727</v>
      </c>
      <c r="U1235" t="s">
        <v>17728</v>
      </c>
      <c r="W1235" t="s">
        <v>17729</v>
      </c>
      <c r="X1235" t="s">
        <v>17730</v>
      </c>
      <c r="Y1235" t="s">
        <v>17731</v>
      </c>
      <c r="AB1235" t="s">
        <v>17732</v>
      </c>
      <c r="AC1235" t="s">
        <v>17733</v>
      </c>
      <c r="AE1235">
        <v>58</v>
      </c>
      <c r="AF1235">
        <v>0</v>
      </c>
      <c r="AG1235">
        <v>0</v>
      </c>
      <c r="AH1235">
        <v>11</v>
      </c>
      <c r="AI1235">
        <v>19</v>
      </c>
      <c r="AJ1235" t="s">
        <v>213</v>
      </c>
      <c r="AK1235" t="s">
        <v>964</v>
      </c>
      <c r="AL1235" t="s">
        <v>965</v>
      </c>
      <c r="AM1235" t="s">
        <v>17734</v>
      </c>
      <c r="AN1235" t="s">
        <v>17735</v>
      </c>
      <c r="AP1235" t="s">
        <v>17736</v>
      </c>
      <c r="AQ1235" t="s">
        <v>17737</v>
      </c>
      <c r="AR1235" t="s">
        <v>119</v>
      </c>
      <c r="AS1235">
        <v>2015</v>
      </c>
      <c r="AT1235">
        <v>41</v>
      </c>
      <c r="AU1235">
        <v>5</v>
      </c>
      <c r="AZ1235">
        <v>473</v>
      </c>
      <c r="BA1235">
        <v>485</v>
      </c>
      <c r="BC1235" t="s">
        <v>17738</v>
      </c>
      <c r="BE1235">
        <v>13</v>
      </c>
      <c r="BF1235" t="s">
        <v>17739</v>
      </c>
      <c r="BG1235" t="s">
        <v>17740</v>
      </c>
      <c r="BH1235" t="s">
        <v>17741</v>
      </c>
      <c r="BI1235" t="s">
        <v>17742</v>
      </c>
      <c r="BJ1235">
        <v>25893790</v>
      </c>
    </row>
    <row r="1236" spans="1:62">
      <c r="A1236" t="s">
        <v>62</v>
      </c>
      <c r="B1236" t="s">
        <v>17743</v>
      </c>
      <c r="F1236" t="s">
        <v>17744</v>
      </c>
      <c r="I1236" t="s">
        <v>17745</v>
      </c>
      <c r="J1236" t="s">
        <v>3661</v>
      </c>
      <c r="M1236" t="s">
        <v>67</v>
      </c>
      <c r="N1236" t="s">
        <v>68</v>
      </c>
      <c r="T1236" t="s">
        <v>17746</v>
      </c>
      <c r="U1236" t="s">
        <v>17747</v>
      </c>
      <c r="W1236" t="s">
        <v>17748</v>
      </c>
      <c r="X1236" t="s">
        <v>17749</v>
      </c>
      <c r="Y1236" t="s">
        <v>16115</v>
      </c>
      <c r="Z1236" t="s">
        <v>4702</v>
      </c>
      <c r="AB1236" t="s">
        <v>17750</v>
      </c>
      <c r="AC1236" t="s">
        <v>17751</v>
      </c>
      <c r="AE1236">
        <v>90</v>
      </c>
      <c r="AF1236">
        <v>2</v>
      </c>
      <c r="AG1236">
        <v>3</v>
      </c>
      <c r="AH1236">
        <v>37</v>
      </c>
      <c r="AI1236">
        <v>63</v>
      </c>
      <c r="AJ1236" t="s">
        <v>3669</v>
      </c>
      <c r="AK1236" t="s">
        <v>77</v>
      </c>
      <c r="AL1236" t="s">
        <v>3670</v>
      </c>
      <c r="AM1236" t="s">
        <v>3671</v>
      </c>
      <c r="AN1236" t="s">
        <v>3672</v>
      </c>
      <c r="AP1236" t="s">
        <v>3673</v>
      </c>
      <c r="AQ1236" t="s">
        <v>3674</v>
      </c>
      <c r="AR1236" t="s">
        <v>119</v>
      </c>
      <c r="AS1236">
        <v>2015</v>
      </c>
      <c r="AT1236">
        <v>66</v>
      </c>
      <c r="AU1236">
        <v>9</v>
      </c>
      <c r="AZ1236">
        <v>2449</v>
      </c>
      <c r="BA1236">
        <v>2459</v>
      </c>
      <c r="BC1236" t="s">
        <v>17752</v>
      </c>
      <c r="BE1236">
        <v>11</v>
      </c>
      <c r="BF1236" t="s">
        <v>577</v>
      </c>
      <c r="BG1236" t="s">
        <v>577</v>
      </c>
      <c r="BH1236" t="s">
        <v>17753</v>
      </c>
      <c r="BI1236" t="s">
        <v>17754</v>
      </c>
      <c r="BJ1236">
        <v>25784715</v>
      </c>
    </row>
    <row r="1237" spans="1:62">
      <c r="A1237" t="s">
        <v>62</v>
      </c>
      <c r="B1237" t="s">
        <v>17755</v>
      </c>
      <c r="F1237" t="s">
        <v>17756</v>
      </c>
      <c r="I1237" t="s">
        <v>17757</v>
      </c>
      <c r="J1237" t="s">
        <v>5160</v>
      </c>
      <c r="M1237" t="s">
        <v>67</v>
      </c>
      <c r="N1237" t="s">
        <v>68</v>
      </c>
      <c r="T1237" t="s">
        <v>17758</v>
      </c>
      <c r="U1237" t="s">
        <v>17759</v>
      </c>
      <c r="W1237" t="s">
        <v>17760</v>
      </c>
      <c r="X1237" t="s">
        <v>17761</v>
      </c>
      <c r="Y1237" t="s">
        <v>5755</v>
      </c>
      <c r="Z1237" t="s">
        <v>4702</v>
      </c>
      <c r="AB1237" t="s">
        <v>17762</v>
      </c>
      <c r="AC1237" t="s">
        <v>17763</v>
      </c>
      <c r="AE1237">
        <v>35</v>
      </c>
      <c r="AF1237">
        <v>3</v>
      </c>
      <c r="AG1237">
        <v>3</v>
      </c>
      <c r="AH1237">
        <v>14</v>
      </c>
      <c r="AI1237">
        <v>25</v>
      </c>
      <c r="AJ1237" t="s">
        <v>358</v>
      </c>
      <c r="AK1237" t="s">
        <v>359</v>
      </c>
      <c r="AL1237" t="s">
        <v>360</v>
      </c>
      <c r="AM1237" t="s">
        <v>5163</v>
      </c>
      <c r="AN1237" t="s">
        <v>5164</v>
      </c>
      <c r="AP1237" t="s">
        <v>5165</v>
      </c>
      <c r="AQ1237" t="s">
        <v>5166</v>
      </c>
      <c r="AR1237" t="s">
        <v>119</v>
      </c>
      <c r="AS1237">
        <v>2015</v>
      </c>
      <c r="AT1237">
        <v>82</v>
      </c>
      <c r="AU1237">
        <v>4</v>
      </c>
      <c r="AZ1237">
        <v>556</v>
      </c>
      <c r="BA1237">
        <v>569</v>
      </c>
      <c r="BC1237" t="s">
        <v>17764</v>
      </c>
      <c r="BE1237">
        <v>14</v>
      </c>
      <c r="BF1237" t="s">
        <v>577</v>
      </c>
      <c r="BG1237" t="s">
        <v>577</v>
      </c>
      <c r="BH1237" t="s">
        <v>17765</v>
      </c>
      <c r="BI1237" t="s">
        <v>17766</v>
      </c>
      <c r="BJ1237">
        <v>25702710</v>
      </c>
    </row>
    <row r="1238" spans="1:62">
      <c r="A1238" t="s">
        <v>62</v>
      </c>
      <c r="B1238" t="s">
        <v>17767</v>
      </c>
      <c r="F1238" t="s">
        <v>17768</v>
      </c>
      <c r="I1238" t="s">
        <v>17769</v>
      </c>
      <c r="J1238" t="s">
        <v>5160</v>
      </c>
      <c r="M1238" t="s">
        <v>67</v>
      </c>
      <c r="N1238" t="s">
        <v>68</v>
      </c>
      <c r="T1238" t="s">
        <v>17770</v>
      </c>
      <c r="U1238" t="s">
        <v>17771</v>
      </c>
      <c r="W1238" t="s">
        <v>17772</v>
      </c>
      <c r="X1238" t="s">
        <v>17773</v>
      </c>
      <c r="Y1238" t="s">
        <v>17774</v>
      </c>
      <c r="AB1238" t="s">
        <v>17775</v>
      </c>
      <c r="AC1238" t="s">
        <v>17776</v>
      </c>
      <c r="AE1238">
        <v>31</v>
      </c>
      <c r="AF1238">
        <v>8</v>
      </c>
      <c r="AG1238">
        <v>9</v>
      </c>
      <c r="AH1238">
        <v>11</v>
      </c>
      <c r="AI1238">
        <v>25</v>
      </c>
      <c r="AJ1238" t="s">
        <v>358</v>
      </c>
      <c r="AK1238" t="s">
        <v>359</v>
      </c>
      <c r="AL1238" t="s">
        <v>360</v>
      </c>
      <c r="AM1238" t="s">
        <v>5163</v>
      </c>
      <c r="AN1238" t="s">
        <v>5164</v>
      </c>
      <c r="AP1238" t="s">
        <v>5165</v>
      </c>
      <c r="AQ1238" t="s">
        <v>5166</v>
      </c>
      <c r="AR1238" t="s">
        <v>119</v>
      </c>
      <c r="AS1238">
        <v>2015</v>
      </c>
      <c r="AT1238">
        <v>82</v>
      </c>
      <c r="AU1238">
        <v>4</v>
      </c>
      <c r="AZ1238">
        <v>632</v>
      </c>
      <c r="BA1238">
        <v>643</v>
      </c>
      <c r="BC1238" t="s">
        <v>17777</v>
      </c>
      <c r="BE1238">
        <v>12</v>
      </c>
      <c r="BF1238" t="s">
        <v>577</v>
      </c>
      <c r="BG1238" t="s">
        <v>577</v>
      </c>
      <c r="BH1238" t="s">
        <v>17765</v>
      </c>
      <c r="BI1238" t="s">
        <v>17778</v>
      </c>
      <c r="BJ1238">
        <v>25824104</v>
      </c>
    </row>
    <row r="1239" spans="1:62">
      <c r="A1239" t="s">
        <v>62</v>
      </c>
      <c r="B1239" t="s">
        <v>17779</v>
      </c>
      <c r="F1239" t="s">
        <v>17780</v>
      </c>
      <c r="I1239" t="s">
        <v>17781</v>
      </c>
      <c r="J1239" t="s">
        <v>14172</v>
      </c>
      <c r="M1239" t="s">
        <v>67</v>
      </c>
      <c r="N1239" t="s">
        <v>68</v>
      </c>
      <c r="U1239" t="s">
        <v>17782</v>
      </c>
      <c r="W1239" t="s">
        <v>17783</v>
      </c>
      <c r="X1239" t="s">
        <v>17784</v>
      </c>
      <c r="Y1239" t="s">
        <v>10708</v>
      </c>
      <c r="Z1239" t="s">
        <v>11705</v>
      </c>
      <c r="AA1239" t="s">
        <v>11706</v>
      </c>
      <c r="AB1239" t="s">
        <v>17785</v>
      </c>
      <c r="AC1239" t="s">
        <v>17786</v>
      </c>
      <c r="AE1239">
        <v>31</v>
      </c>
      <c r="AF1239">
        <v>0</v>
      </c>
      <c r="AG1239">
        <v>0</v>
      </c>
      <c r="AH1239">
        <v>15</v>
      </c>
      <c r="AI1239">
        <v>26</v>
      </c>
      <c r="AJ1239" t="s">
        <v>14179</v>
      </c>
      <c r="AK1239" t="s">
        <v>14160</v>
      </c>
      <c r="AL1239" t="s">
        <v>14180</v>
      </c>
      <c r="AM1239" t="s">
        <v>14181</v>
      </c>
      <c r="AN1239" t="s">
        <v>14182</v>
      </c>
      <c r="AP1239" t="s">
        <v>14183</v>
      </c>
      <c r="AQ1239" t="s">
        <v>14184</v>
      </c>
      <c r="AR1239" t="s">
        <v>17436</v>
      </c>
      <c r="AS1239">
        <v>2015</v>
      </c>
      <c r="AT1239">
        <v>107</v>
      </c>
      <c r="AU1239">
        <v>3</v>
      </c>
      <c r="AZ1239">
        <v>1002</v>
      </c>
      <c r="BA1239">
        <v>1010</v>
      </c>
      <c r="BC1239" t="s">
        <v>17787</v>
      </c>
      <c r="BE1239">
        <v>9</v>
      </c>
      <c r="BF1239" t="s">
        <v>3995</v>
      </c>
      <c r="BG1239" t="s">
        <v>473</v>
      </c>
      <c r="BH1239" t="s">
        <v>17788</v>
      </c>
      <c r="BI1239" t="s">
        <v>17789</v>
      </c>
    </row>
    <row r="1240" spans="1:62">
      <c r="A1240" t="s">
        <v>62</v>
      </c>
      <c r="B1240" t="s">
        <v>17790</v>
      </c>
      <c r="F1240" t="s">
        <v>17791</v>
      </c>
      <c r="I1240" t="s">
        <v>17792</v>
      </c>
      <c r="J1240" t="s">
        <v>16478</v>
      </c>
      <c r="M1240" t="s">
        <v>67</v>
      </c>
      <c r="N1240" t="s">
        <v>68</v>
      </c>
      <c r="T1240" t="s">
        <v>17793</v>
      </c>
      <c r="U1240" t="s">
        <v>17794</v>
      </c>
      <c r="W1240" t="s">
        <v>17795</v>
      </c>
      <c r="X1240" t="s">
        <v>17796</v>
      </c>
      <c r="Y1240" t="s">
        <v>17797</v>
      </c>
      <c r="AB1240" t="s">
        <v>17798</v>
      </c>
      <c r="AC1240" t="s">
        <v>17799</v>
      </c>
      <c r="AE1240">
        <v>57</v>
      </c>
      <c r="AF1240">
        <v>0</v>
      </c>
      <c r="AG1240">
        <v>0</v>
      </c>
      <c r="AH1240">
        <v>1</v>
      </c>
      <c r="AI1240">
        <v>5</v>
      </c>
      <c r="AJ1240" t="s">
        <v>2919</v>
      </c>
      <c r="AK1240" t="s">
        <v>2920</v>
      </c>
      <c r="AL1240" t="s">
        <v>2921</v>
      </c>
      <c r="AM1240" t="s">
        <v>16486</v>
      </c>
      <c r="AP1240" t="s">
        <v>16478</v>
      </c>
      <c r="AQ1240" t="s">
        <v>16487</v>
      </c>
      <c r="AR1240" t="s">
        <v>119</v>
      </c>
      <c r="AS1240">
        <v>2015</v>
      </c>
      <c r="AT1240">
        <v>220</v>
      </c>
      <c r="AU1240">
        <v>5</v>
      </c>
      <c r="AZ1240">
        <v>555</v>
      </c>
      <c r="BA1240">
        <v>563</v>
      </c>
      <c r="BC1240" t="s">
        <v>17800</v>
      </c>
      <c r="BE1240">
        <v>9</v>
      </c>
      <c r="BF1240" t="s">
        <v>4507</v>
      </c>
      <c r="BG1240" t="s">
        <v>4507</v>
      </c>
      <c r="BH1240" t="s">
        <v>17801</v>
      </c>
      <c r="BI1240" t="s">
        <v>17802</v>
      </c>
      <c r="BJ1240">
        <v>25623031</v>
      </c>
    </row>
    <row r="1241" spans="1:62">
      <c r="A1241" t="s">
        <v>62</v>
      </c>
      <c r="B1241" t="s">
        <v>17803</v>
      </c>
      <c r="F1241" t="s">
        <v>17804</v>
      </c>
      <c r="I1241" t="s">
        <v>17805</v>
      </c>
      <c r="J1241" t="s">
        <v>17806</v>
      </c>
      <c r="M1241" t="s">
        <v>67</v>
      </c>
      <c r="N1241" t="s">
        <v>68</v>
      </c>
      <c r="U1241" t="s">
        <v>17807</v>
      </c>
      <c r="W1241" t="s">
        <v>17808</v>
      </c>
      <c r="X1241" t="s">
        <v>17809</v>
      </c>
      <c r="Y1241" t="s">
        <v>17810</v>
      </c>
      <c r="Z1241" t="s">
        <v>17811</v>
      </c>
      <c r="AA1241" t="s">
        <v>10436</v>
      </c>
      <c r="AB1241" t="s">
        <v>17812</v>
      </c>
      <c r="AC1241" t="s">
        <v>17813</v>
      </c>
      <c r="AE1241">
        <v>83</v>
      </c>
      <c r="AF1241">
        <v>24</v>
      </c>
      <c r="AG1241">
        <v>25</v>
      </c>
      <c r="AH1241">
        <v>65</v>
      </c>
      <c r="AI1241">
        <v>88</v>
      </c>
      <c r="AJ1241" t="s">
        <v>603</v>
      </c>
      <c r="AK1241" t="s">
        <v>214</v>
      </c>
      <c r="AL1241" t="s">
        <v>14739</v>
      </c>
      <c r="AM1241" t="s">
        <v>17814</v>
      </c>
      <c r="AN1241" t="s">
        <v>17815</v>
      </c>
      <c r="AP1241" t="s">
        <v>17816</v>
      </c>
      <c r="AQ1241" t="s">
        <v>17817</v>
      </c>
      <c r="AR1241" t="s">
        <v>119</v>
      </c>
      <c r="AS1241">
        <v>2015</v>
      </c>
      <c r="AT1241">
        <v>33</v>
      </c>
      <c r="AU1241">
        <v>5</v>
      </c>
      <c r="AZ1241">
        <v>531</v>
      </c>
      <c r="BA1241" t="s">
        <v>17818</v>
      </c>
      <c r="BC1241" t="s">
        <v>17819</v>
      </c>
      <c r="BE1241">
        <v>10</v>
      </c>
      <c r="BF1241" t="s">
        <v>2435</v>
      </c>
      <c r="BG1241" t="s">
        <v>2435</v>
      </c>
      <c r="BH1241" t="s">
        <v>17820</v>
      </c>
      <c r="BI1241" t="s">
        <v>17821</v>
      </c>
      <c r="BJ1241">
        <v>25893781</v>
      </c>
    </row>
    <row r="1242" spans="1:62">
      <c r="A1242" t="s">
        <v>62</v>
      </c>
      <c r="B1242" t="s">
        <v>17822</v>
      </c>
      <c r="F1242" t="s">
        <v>17823</v>
      </c>
      <c r="I1242" t="s">
        <v>17824</v>
      </c>
      <c r="J1242" t="s">
        <v>17825</v>
      </c>
      <c r="M1242" t="s">
        <v>67</v>
      </c>
      <c r="N1242" t="s">
        <v>68</v>
      </c>
      <c r="T1242" t="s">
        <v>17826</v>
      </c>
      <c r="U1242" t="s">
        <v>17827</v>
      </c>
      <c r="W1242" t="s">
        <v>17828</v>
      </c>
      <c r="X1242" t="s">
        <v>17829</v>
      </c>
      <c r="Y1242" t="s">
        <v>17830</v>
      </c>
      <c r="AE1242">
        <v>40</v>
      </c>
      <c r="AF1242">
        <v>2</v>
      </c>
      <c r="AG1242">
        <v>2</v>
      </c>
      <c r="AH1242">
        <v>12</v>
      </c>
      <c r="AI1242">
        <v>23</v>
      </c>
      <c r="AJ1242" t="s">
        <v>112</v>
      </c>
      <c r="AK1242" t="s">
        <v>113</v>
      </c>
      <c r="AL1242" t="s">
        <v>114</v>
      </c>
      <c r="AM1242" t="s">
        <v>17831</v>
      </c>
      <c r="AN1242" t="s">
        <v>17832</v>
      </c>
      <c r="AP1242" t="s">
        <v>17833</v>
      </c>
      <c r="AQ1242" t="s">
        <v>17834</v>
      </c>
      <c r="AR1242" t="s">
        <v>119</v>
      </c>
      <c r="AS1242">
        <v>2015</v>
      </c>
      <c r="AT1242">
        <v>98</v>
      </c>
      <c r="AZ1242">
        <v>26</v>
      </c>
      <c r="BA1242">
        <v>36</v>
      </c>
      <c r="BC1242" t="s">
        <v>17835</v>
      </c>
      <c r="BE1242">
        <v>11</v>
      </c>
      <c r="BF1242" t="s">
        <v>577</v>
      </c>
      <c r="BG1242" t="s">
        <v>577</v>
      </c>
      <c r="BH1242" t="s">
        <v>17836</v>
      </c>
      <c r="BI1242" t="s">
        <v>17837</v>
      </c>
    </row>
    <row r="1243" spans="1:62">
      <c r="A1243" t="s">
        <v>62</v>
      </c>
      <c r="B1243" t="s">
        <v>17838</v>
      </c>
      <c r="F1243" t="s">
        <v>17839</v>
      </c>
      <c r="I1243" t="s">
        <v>17840</v>
      </c>
      <c r="J1243" t="s">
        <v>17841</v>
      </c>
      <c r="M1243" t="s">
        <v>67</v>
      </c>
      <c r="N1243" t="s">
        <v>68</v>
      </c>
      <c r="T1243" t="s">
        <v>17842</v>
      </c>
      <c r="U1243" t="s">
        <v>17843</v>
      </c>
      <c r="W1243" t="s">
        <v>17844</v>
      </c>
      <c r="X1243" t="s">
        <v>13613</v>
      </c>
      <c r="Y1243" t="s">
        <v>14888</v>
      </c>
      <c r="AB1243" t="s">
        <v>17845</v>
      </c>
      <c r="AC1243" t="s">
        <v>17846</v>
      </c>
      <c r="AE1243">
        <v>77</v>
      </c>
      <c r="AF1243">
        <v>2</v>
      </c>
      <c r="AG1243">
        <v>2</v>
      </c>
      <c r="AH1243">
        <v>9</v>
      </c>
      <c r="AI1243">
        <v>19</v>
      </c>
      <c r="AJ1243" t="s">
        <v>112</v>
      </c>
      <c r="AK1243" t="s">
        <v>113</v>
      </c>
      <c r="AL1243" t="s">
        <v>114</v>
      </c>
      <c r="AM1243" t="s">
        <v>17847</v>
      </c>
      <c r="AN1243" t="s">
        <v>17848</v>
      </c>
      <c r="AP1243" t="s">
        <v>17849</v>
      </c>
      <c r="AQ1243" t="s">
        <v>17850</v>
      </c>
      <c r="AR1243" t="s">
        <v>119</v>
      </c>
      <c r="AS1243">
        <v>2015</v>
      </c>
      <c r="AT1243">
        <v>117</v>
      </c>
      <c r="AZ1243">
        <v>99</v>
      </c>
      <c r="BA1243">
        <v>109</v>
      </c>
      <c r="BC1243" t="s">
        <v>17851</v>
      </c>
      <c r="BE1243">
        <v>11</v>
      </c>
      <c r="BF1243" t="s">
        <v>17852</v>
      </c>
      <c r="BG1243" t="s">
        <v>17852</v>
      </c>
      <c r="BH1243" t="s">
        <v>17853</v>
      </c>
      <c r="BI1243" t="s">
        <v>17854</v>
      </c>
      <c r="BJ1243">
        <v>25746333</v>
      </c>
    </row>
    <row r="1244" spans="1:62">
      <c r="A1244" t="s">
        <v>62</v>
      </c>
      <c r="B1244" t="s">
        <v>17855</v>
      </c>
      <c r="F1244" t="s">
        <v>17856</v>
      </c>
      <c r="I1244" t="s">
        <v>17857</v>
      </c>
      <c r="J1244" t="s">
        <v>6008</v>
      </c>
      <c r="M1244" t="s">
        <v>67</v>
      </c>
      <c r="N1244" t="s">
        <v>68</v>
      </c>
      <c r="T1244" t="s">
        <v>17858</v>
      </c>
      <c r="U1244" t="s">
        <v>17859</v>
      </c>
      <c r="W1244" t="s">
        <v>17860</v>
      </c>
      <c r="X1244" t="s">
        <v>17861</v>
      </c>
      <c r="Y1244" t="s">
        <v>11633</v>
      </c>
      <c r="AB1244" t="s">
        <v>17862</v>
      </c>
      <c r="AC1244" t="s">
        <v>17863</v>
      </c>
      <c r="AE1244">
        <v>27</v>
      </c>
      <c r="AF1244">
        <v>2</v>
      </c>
      <c r="AG1244">
        <v>2</v>
      </c>
      <c r="AH1244">
        <v>10</v>
      </c>
      <c r="AI1244">
        <v>17</v>
      </c>
      <c r="AJ1244" t="s">
        <v>213</v>
      </c>
      <c r="AK1244" t="s">
        <v>214</v>
      </c>
      <c r="AL1244" t="s">
        <v>215</v>
      </c>
      <c r="AM1244" t="s">
        <v>6016</v>
      </c>
      <c r="AN1244" t="s">
        <v>6017</v>
      </c>
      <c r="AP1244" t="s">
        <v>6018</v>
      </c>
      <c r="AQ1244" t="s">
        <v>6019</v>
      </c>
      <c r="AR1244" t="s">
        <v>119</v>
      </c>
      <c r="AS1244">
        <v>2015</v>
      </c>
      <c r="AT1244">
        <v>99</v>
      </c>
      <c r="AU1244">
        <v>10</v>
      </c>
      <c r="AZ1244">
        <v>4255</v>
      </c>
      <c r="BA1244">
        <v>4263</v>
      </c>
      <c r="BC1244" t="s">
        <v>17864</v>
      </c>
      <c r="BE1244">
        <v>9</v>
      </c>
      <c r="BF1244" t="s">
        <v>2435</v>
      </c>
      <c r="BG1244" t="s">
        <v>2435</v>
      </c>
      <c r="BH1244" t="s">
        <v>17865</v>
      </c>
      <c r="BI1244" t="s">
        <v>17866</v>
      </c>
      <c r="BJ1244">
        <v>25472439</v>
      </c>
    </row>
    <row r="1245" spans="1:62">
      <c r="A1245" t="s">
        <v>62</v>
      </c>
      <c r="B1245" t="s">
        <v>17867</v>
      </c>
      <c r="F1245" t="s">
        <v>17868</v>
      </c>
      <c r="I1245" t="s">
        <v>17869</v>
      </c>
      <c r="J1245" t="s">
        <v>17870</v>
      </c>
      <c r="M1245" t="s">
        <v>67</v>
      </c>
      <c r="N1245" t="s">
        <v>68</v>
      </c>
      <c r="T1245" t="s">
        <v>17871</v>
      </c>
      <c r="U1245" t="s">
        <v>17872</v>
      </c>
      <c r="W1245" t="s">
        <v>17873</v>
      </c>
      <c r="X1245" t="s">
        <v>17874</v>
      </c>
      <c r="Y1245" t="s">
        <v>17875</v>
      </c>
      <c r="AB1245" t="s">
        <v>17876</v>
      </c>
      <c r="AC1245" t="s">
        <v>17877</v>
      </c>
      <c r="AE1245">
        <v>76</v>
      </c>
      <c r="AF1245">
        <v>0</v>
      </c>
      <c r="AG1245">
        <v>0</v>
      </c>
      <c r="AH1245">
        <v>62</v>
      </c>
      <c r="AI1245">
        <v>107</v>
      </c>
      <c r="AJ1245" t="s">
        <v>17878</v>
      </c>
      <c r="AK1245" t="s">
        <v>768</v>
      </c>
      <c r="AL1245" t="s">
        <v>17879</v>
      </c>
      <c r="AM1245" t="s">
        <v>17880</v>
      </c>
      <c r="AN1245" t="s">
        <v>17881</v>
      </c>
      <c r="AP1245" t="s">
        <v>17882</v>
      </c>
      <c r="AQ1245" t="s">
        <v>17883</v>
      </c>
      <c r="AR1245" t="s">
        <v>119</v>
      </c>
      <c r="AS1245">
        <v>2015</v>
      </c>
      <c r="AT1245">
        <v>85</v>
      </c>
      <c r="AU1245">
        <v>2</v>
      </c>
      <c r="AZ1245">
        <v>269</v>
      </c>
      <c r="BA1245">
        <v>286</v>
      </c>
      <c r="BC1245" t="s">
        <v>17884</v>
      </c>
      <c r="BE1245">
        <v>18</v>
      </c>
      <c r="BF1245" t="s">
        <v>9602</v>
      </c>
      <c r="BG1245" t="s">
        <v>938</v>
      </c>
      <c r="BH1245" t="s">
        <v>17885</v>
      </c>
      <c r="BI1245" t="s">
        <v>17886</v>
      </c>
    </row>
    <row r="1246" spans="1:62">
      <c r="A1246" t="s">
        <v>62</v>
      </c>
      <c r="B1246" t="s">
        <v>17887</v>
      </c>
      <c r="F1246" t="s">
        <v>17888</v>
      </c>
      <c r="I1246" t="s">
        <v>17889</v>
      </c>
      <c r="J1246" t="s">
        <v>3741</v>
      </c>
      <c r="M1246" t="s">
        <v>67</v>
      </c>
      <c r="N1246" t="s">
        <v>68</v>
      </c>
      <c r="T1246" t="s">
        <v>17890</v>
      </c>
      <c r="U1246" t="s">
        <v>17891</v>
      </c>
      <c r="W1246" t="s">
        <v>17892</v>
      </c>
      <c r="X1246" t="s">
        <v>17893</v>
      </c>
      <c r="Y1246" t="s">
        <v>17894</v>
      </c>
      <c r="AB1246" t="s">
        <v>17298</v>
      </c>
      <c r="AC1246" t="s">
        <v>17895</v>
      </c>
      <c r="AE1246">
        <v>42</v>
      </c>
      <c r="AF1246">
        <v>0</v>
      </c>
      <c r="AG1246">
        <v>0</v>
      </c>
      <c r="AH1246">
        <v>12</v>
      </c>
      <c r="AI1246">
        <v>22</v>
      </c>
      <c r="AJ1246" t="s">
        <v>112</v>
      </c>
      <c r="AK1246" t="s">
        <v>113</v>
      </c>
      <c r="AL1246" t="s">
        <v>114</v>
      </c>
      <c r="AM1246" t="s">
        <v>3749</v>
      </c>
      <c r="AN1246" t="s">
        <v>3750</v>
      </c>
      <c r="AP1246" t="s">
        <v>3751</v>
      </c>
      <c r="AQ1246" t="s">
        <v>3752</v>
      </c>
      <c r="AR1246" t="s">
        <v>119</v>
      </c>
      <c r="AS1246">
        <v>2015</v>
      </c>
      <c r="AT1246">
        <v>76</v>
      </c>
      <c r="AZ1246">
        <v>188</v>
      </c>
      <c r="BA1246">
        <v>194</v>
      </c>
      <c r="BC1246" t="s">
        <v>17896</v>
      </c>
      <c r="BE1246">
        <v>7</v>
      </c>
      <c r="BF1246" t="s">
        <v>3754</v>
      </c>
      <c r="BG1246" t="s">
        <v>3755</v>
      </c>
      <c r="BH1246" t="s">
        <v>17897</v>
      </c>
      <c r="BI1246" t="s">
        <v>17898</v>
      </c>
      <c r="BJ1246">
        <v>25748840</v>
      </c>
    </row>
    <row r="1247" spans="1:62">
      <c r="A1247" t="s">
        <v>62</v>
      </c>
      <c r="B1247" t="s">
        <v>17899</v>
      </c>
      <c r="F1247" t="s">
        <v>17900</v>
      </c>
      <c r="I1247" t="s">
        <v>17901</v>
      </c>
      <c r="J1247" t="s">
        <v>17902</v>
      </c>
      <c r="M1247" t="s">
        <v>67</v>
      </c>
      <c r="N1247" t="s">
        <v>68</v>
      </c>
      <c r="T1247" t="s">
        <v>17903</v>
      </c>
      <c r="U1247" t="s">
        <v>17904</v>
      </c>
      <c r="W1247" t="s">
        <v>17905</v>
      </c>
      <c r="X1247" t="s">
        <v>17906</v>
      </c>
      <c r="Y1247" t="s">
        <v>17907</v>
      </c>
      <c r="AB1247" t="s">
        <v>17908</v>
      </c>
      <c r="AC1247" t="s">
        <v>17909</v>
      </c>
      <c r="AE1247">
        <v>28</v>
      </c>
      <c r="AF1247">
        <v>0</v>
      </c>
      <c r="AG1247">
        <v>0</v>
      </c>
      <c r="AH1247">
        <v>7</v>
      </c>
      <c r="AI1247">
        <v>12</v>
      </c>
      <c r="AJ1247" t="s">
        <v>12161</v>
      </c>
      <c r="AK1247" t="s">
        <v>2342</v>
      </c>
      <c r="AL1247" t="s">
        <v>12162</v>
      </c>
      <c r="AM1247" t="s">
        <v>17910</v>
      </c>
      <c r="AN1247" t="s">
        <v>17911</v>
      </c>
      <c r="AP1247" t="s">
        <v>17912</v>
      </c>
      <c r="AQ1247" t="s">
        <v>17902</v>
      </c>
      <c r="AR1247" t="s">
        <v>119</v>
      </c>
      <c r="AS1247">
        <v>2015</v>
      </c>
      <c r="AT1247">
        <v>9</v>
      </c>
      <c r="AU1247">
        <v>5</v>
      </c>
      <c r="AZ1247">
        <v>847</v>
      </c>
      <c r="BA1247">
        <v>854</v>
      </c>
      <c r="BC1247" t="s">
        <v>17913</v>
      </c>
      <c r="BE1247">
        <v>8</v>
      </c>
      <c r="BF1247" t="s">
        <v>6382</v>
      </c>
      <c r="BG1247" t="s">
        <v>6383</v>
      </c>
      <c r="BH1247" t="s">
        <v>17914</v>
      </c>
      <c r="BI1247" t="s">
        <v>17915</v>
      </c>
      <c r="BJ1247">
        <v>25592255</v>
      </c>
    </row>
    <row r="1248" spans="1:62">
      <c r="A1248" t="s">
        <v>62</v>
      </c>
      <c r="B1248" t="s">
        <v>17916</v>
      </c>
      <c r="F1248" t="s">
        <v>17917</v>
      </c>
      <c r="I1248" t="s">
        <v>17918</v>
      </c>
      <c r="J1248" t="s">
        <v>14979</v>
      </c>
      <c r="M1248" t="s">
        <v>67</v>
      </c>
      <c r="N1248" t="s">
        <v>68</v>
      </c>
      <c r="T1248" t="s">
        <v>17919</v>
      </c>
      <c r="U1248" t="s">
        <v>17920</v>
      </c>
      <c r="W1248" t="s">
        <v>17921</v>
      </c>
      <c r="X1248" t="s">
        <v>17922</v>
      </c>
      <c r="Y1248" t="s">
        <v>17923</v>
      </c>
      <c r="AB1248" t="s">
        <v>17924</v>
      </c>
      <c r="AC1248" t="s">
        <v>17925</v>
      </c>
      <c r="AE1248">
        <v>51</v>
      </c>
      <c r="AF1248">
        <v>0</v>
      </c>
      <c r="AG1248">
        <v>0</v>
      </c>
      <c r="AH1248">
        <v>26</v>
      </c>
      <c r="AI1248">
        <v>68</v>
      </c>
      <c r="AJ1248" t="s">
        <v>213</v>
      </c>
      <c r="AK1248" t="s">
        <v>214</v>
      </c>
      <c r="AL1248" t="s">
        <v>215</v>
      </c>
      <c r="AM1248" t="s">
        <v>14986</v>
      </c>
      <c r="AN1248" t="s">
        <v>14987</v>
      </c>
      <c r="AP1248" t="s">
        <v>14988</v>
      </c>
      <c r="AQ1248" t="s">
        <v>14989</v>
      </c>
      <c r="AR1248" t="s">
        <v>119</v>
      </c>
      <c r="AS1248">
        <v>2015</v>
      </c>
      <c r="AT1248">
        <v>51</v>
      </c>
      <c r="AU1248">
        <v>4</v>
      </c>
      <c r="AZ1248">
        <v>417</v>
      </c>
      <c r="BA1248">
        <v>425</v>
      </c>
      <c r="BC1248" t="s">
        <v>17926</v>
      </c>
      <c r="BE1248">
        <v>9</v>
      </c>
      <c r="BF1248" t="s">
        <v>472</v>
      </c>
      <c r="BG1248" t="s">
        <v>473</v>
      </c>
      <c r="BH1248" t="s">
        <v>17927</v>
      </c>
      <c r="BI1248" t="s">
        <v>17928</v>
      </c>
    </row>
    <row r="1249" spans="1:62">
      <c r="A1249" t="s">
        <v>62</v>
      </c>
      <c r="B1249" t="s">
        <v>17929</v>
      </c>
      <c r="F1249" t="s">
        <v>17930</v>
      </c>
      <c r="I1249" t="s">
        <v>17931</v>
      </c>
      <c r="J1249" t="s">
        <v>8125</v>
      </c>
      <c r="M1249" t="s">
        <v>67</v>
      </c>
      <c r="N1249" t="s">
        <v>68</v>
      </c>
      <c r="T1249" t="s">
        <v>17932</v>
      </c>
      <c r="U1249" t="s">
        <v>17933</v>
      </c>
      <c r="W1249" t="s">
        <v>17934</v>
      </c>
      <c r="X1249" t="s">
        <v>17935</v>
      </c>
      <c r="Y1249" t="s">
        <v>1364</v>
      </c>
      <c r="AB1249" t="s">
        <v>17936</v>
      </c>
      <c r="AC1249" t="s">
        <v>17937</v>
      </c>
      <c r="AE1249">
        <v>72</v>
      </c>
      <c r="AF1249">
        <v>0</v>
      </c>
      <c r="AG1249">
        <v>0</v>
      </c>
      <c r="AH1249">
        <v>6</v>
      </c>
      <c r="AI1249">
        <v>16</v>
      </c>
      <c r="AJ1249" t="s">
        <v>213</v>
      </c>
      <c r="AK1249" t="s">
        <v>964</v>
      </c>
      <c r="AL1249" t="s">
        <v>965</v>
      </c>
      <c r="AM1249" t="s">
        <v>8132</v>
      </c>
      <c r="AN1249" t="s">
        <v>8133</v>
      </c>
      <c r="AP1249" t="s">
        <v>8125</v>
      </c>
      <c r="AQ1249" t="s">
        <v>8134</v>
      </c>
      <c r="AR1249" t="s">
        <v>119</v>
      </c>
      <c r="AS1249">
        <v>2015</v>
      </c>
      <c r="AT1249">
        <v>203</v>
      </c>
      <c r="AU1249">
        <v>1</v>
      </c>
      <c r="AZ1249">
        <v>121</v>
      </c>
      <c r="BA1249">
        <v>144</v>
      </c>
      <c r="BC1249" t="s">
        <v>17938</v>
      </c>
      <c r="BE1249">
        <v>24</v>
      </c>
      <c r="BF1249" t="s">
        <v>1684</v>
      </c>
      <c r="BG1249" t="s">
        <v>1685</v>
      </c>
      <c r="BH1249" t="s">
        <v>17939</v>
      </c>
      <c r="BI1249" t="s">
        <v>17940</v>
      </c>
    </row>
    <row r="1250" spans="1:62">
      <c r="A1250" t="s">
        <v>62</v>
      </c>
      <c r="B1250" t="s">
        <v>17941</v>
      </c>
      <c r="F1250" t="s">
        <v>17942</v>
      </c>
      <c r="I1250" t="s">
        <v>17943</v>
      </c>
      <c r="J1250" t="s">
        <v>8125</v>
      </c>
      <c r="M1250" t="s">
        <v>67</v>
      </c>
      <c r="N1250" t="s">
        <v>68</v>
      </c>
      <c r="T1250" t="s">
        <v>17944</v>
      </c>
      <c r="U1250" t="s">
        <v>17945</v>
      </c>
      <c r="W1250" t="s">
        <v>17946</v>
      </c>
      <c r="X1250" t="s">
        <v>17947</v>
      </c>
      <c r="Y1250" t="s">
        <v>6165</v>
      </c>
      <c r="AB1250" t="s">
        <v>17948</v>
      </c>
      <c r="AC1250" t="s">
        <v>17949</v>
      </c>
      <c r="AE1250">
        <v>58</v>
      </c>
      <c r="AF1250">
        <v>1</v>
      </c>
      <c r="AG1250">
        <v>1</v>
      </c>
      <c r="AH1250">
        <v>5</v>
      </c>
      <c r="AI1250">
        <v>19</v>
      </c>
      <c r="AJ1250" t="s">
        <v>213</v>
      </c>
      <c r="AK1250" t="s">
        <v>964</v>
      </c>
      <c r="AL1250" t="s">
        <v>965</v>
      </c>
      <c r="AM1250" t="s">
        <v>8132</v>
      </c>
      <c r="AN1250" t="s">
        <v>8133</v>
      </c>
      <c r="AP1250" t="s">
        <v>8125</v>
      </c>
      <c r="AQ1250" t="s">
        <v>8134</v>
      </c>
      <c r="AR1250" t="s">
        <v>119</v>
      </c>
      <c r="AS1250">
        <v>2015</v>
      </c>
      <c r="AT1250">
        <v>203</v>
      </c>
      <c r="AU1250">
        <v>2</v>
      </c>
      <c r="AZ1250">
        <v>261</v>
      </c>
      <c r="BA1250">
        <v>272</v>
      </c>
      <c r="BC1250" t="s">
        <v>17950</v>
      </c>
      <c r="BE1250">
        <v>12</v>
      </c>
      <c r="BF1250" t="s">
        <v>1684</v>
      </c>
      <c r="BG1250" t="s">
        <v>1685</v>
      </c>
      <c r="BH1250" t="s">
        <v>17951</v>
      </c>
      <c r="BI1250" t="s">
        <v>17952</v>
      </c>
    </row>
    <row r="1251" spans="1:62">
      <c r="A1251" t="s">
        <v>62</v>
      </c>
      <c r="B1251" t="s">
        <v>17953</v>
      </c>
      <c r="F1251" t="s">
        <v>17954</v>
      </c>
      <c r="I1251" t="s">
        <v>17955</v>
      </c>
      <c r="J1251" t="s">
        <v>17956</v>
      </c>
      <c r="M1251" t="s">
        <v>67</v>
      </c>
      <c r="N1251" t="s">
        <v>68</v>
      </c>
      <c r="U1251" t="s">
        <v>17957</v>
      </c>
      <c r="W1251" t="s">
        <v>17958</v>
      </c>
      <c r="X1251" t="s">
        <v>17959</v>
      </c>
      <c r="Y1251" t="s">
        <v>5531</v>
      </c>
      <c r="AB1251" t="s">
        <v>3070</v>
      </c>
      <c r="AC1251" t="s">
        <v>17960</v>
      </c>
      <c r="AE1251">
        <v>55</v>
      </c>
      <c r="AF1251">
        <v>5</v>
      </c>
      <c r="AG1251">
        <v>5</v>
      </c>
      <c r="AH1251">
        <v>9</v>
      </c>
      <c r="AI1251">
        <v>16</v>
      </c>
      <c r="AJ1251" t="s">
        <v>912</v>
      </c>
      <c r="AK1251" t="s">
        <v>768</v>
      </c>
      <c r="AL1251" t="s">
        <v>913</v>
      </c>
      <c r="AM1251" t="s">
        <v>17961</v>
      </c>
      <c r="AN1251" t="s">
        <v>17962</v>
      </c>
      <c r="AP1251" t="s">
        <v>17963</v>
      </c>
      <c r="AQ1251" t="s">
        <v>17964</v>
      </c>
      <c r="AR1251" t="s">
        <v>119</v>
      </c>
      <c r="AS1251">
        <v>2015</v>
      </c>
      <c r="AT1251">
        <v>53</v>
      </c>
      <c r="AU1251">
        <v>5</v>
      </c>
      <c r="AZ1251">
        <v>1484</v>
      </c>
      <c r="BA1251">
        <v>1492</v>
      </c>
      <c r="BC1251" t="s">
        <v>17965</v>
      </c>
      <c r="BE1251">
        <v>9</v>
      </c>
      <c r="BF1251" t="s">
        <v>848</v>
      </c>
      <c r="BG1251" t="s">
        <v>848</v>
      </c>
      <c r="BH1251" t="s">
        <v>17966</v>
      </c>
      <c r="BI1251" t="s">
        <v>17967</v>
      </c>
      <c r="BJ1251">
        <v>25694517</v>
      </c>
    </row>
    <row r="1252" spans="1:62">
      <c r="A1252" t="s">
        <v>62</v>
      </c>
      <c r="B1252" t="s">
        <v>17968</v>
      </c>
      <c r="F1252" t="s">
        <v>17969</v>
      </c>
      <c r="I1252" t="s">
        <v>17970</v>
      </c>
      <c r="J1252" t="s">
        <v>8029</v>
      </c>
      <c r="M1252" t="s">
        <v>67</v>
      </c>
      <c r="N1252" t="s">
        <v>68</v>
      </c>
      <c r="T1252" t="s">
        <v>17971</v>
      </c>
      <c r="U1252" t="s">
        <v>17972</v>
      </c>
      <c r="W1252" t="s">
        <v>17973</v>
      </c>
      <c r="X1252" t="s">
        <v>17974</v>
      </c>
      <c r="Y1252" t="s">
        <v>191</v>
      </c>
      <c r="AB1252" t="s">
        <v>17975</v>
      </c>
      <c r="AC1252" t="s">
        <v>17976</v>
      </c>
      <c r="AE1252">
        <v>53</v>
      </c>
      <c r="AF1252">
        <v>0</v>
      </c>
      <c r="AG1252">
        <v>0</v>
      </c>
      <c r="AH1252">
        <v>17</v>
      </c>
      <c r="AI1252">
        <v>28</v>
      </c>
      <c r="AJ1252" t="s">
        <v>8035</v>
      </c>
      <c r="AK1252" t="s">
        <v>8036</v>
      </c>
      <c r="AL1252" t="s">
        <v>8037</v>
      </c>
      <c r="AM1252" t="s">
        <v>8038</v>
      </c>
      <c r="AN1252" t="s">
        <v>8039</v>
      </c>
      <c r="AP1252" t="s">
        <v>8040</v>
      </c>
      <c r="AQ1252" t="s">
        <v>8041</v>
      </c>
      <c r="AR1252" t="s">
        <v>119</v>
      </c>
      <c r="AS1252">
        <v>2015</v>
      </c>
      <c r="AT1252">
        <v>52</v>
      </c>
      <c r="AU1252">
        <v>5</v>
      </c>
      <c r="AZ1252">
        <v>2622</v>
      </c>
      <c r="BA1252">
        <v>2633</v>
      </c>
      <c r="BC1252" t="s">
        <v>17977</v>
      </c>
      <c r="BE1252">
        <v>12</v>
      </c>
      <c r="BF1252" t="s">
        <v>200</v>
      </c>
      <c r="BG1252" t="s">
        <v>200</v>
      </c>
      <c r="BH1252" t="s">
        <v>17978</v>
      </c>
      <c r="BI1252" t="s">
        <v>17979</v>
      </c>
      <c r="BJ1252">
        <v>25892760</v>
      </c>
    </row>
    <row r="1253" spans="1:62">
      <c r="A1253" t="s">
        <v>62</v>
      </c>
      <c r="B1253" t="s">
        <v>17980</v>
      </c>
      <c r="F1253" t="s">
        <v>17981</v>
      </c>
      <c r="I1253" t="s">
        <v>17982</v>
      </c>
      <c r="J1253" t="s">
        <v>8029</v>
      </c>
      <c r="M1253" t="s">
        <v>67</v>
      </c>
      <c r="N1253" t="s">
        <v>68</v>
      </c>
      <c r="T1253" t="s">
        <v>17983</v>
      </c>
      <c r="U1253" t="s">
        <v>17984</v>
      </c>
      <c r="W1253" t="s">
        <v>17985</v>
      </c>
      <c r="X1253" t="s">
        <v>17986</v>
      </c>
      <c r="Y1253" t="s">
        <v>17987</v>
      </c>
      <c r="AB1253" t="s">
        <v>17988</v>
      </c>
      <c r="AC1253" t="s">
        <v>17989</v>
      </c>
      <c r="AE1253">
        <v>26</v>
      </c>
      <c r="AF1253">
        <v>0</v>
      </c>
      <c r="AG1253">
        <v>0</v>
      </c>
      <c r="AH1253">
        <v>19</v>
      </c>
      <c r="AI1253">
        <v>23</v>
      </c>
      <c r="AJ1253" t="s">
        <v>8035</v>
      </c>
      <c r="AK1253" t="s">
        <v>8036</v>
      </c>
      <c r="AL1253" t="s">
        <v>8037</v>
      </c>
      <c r="AM1253" t="s">
        <v>8038</v>
      </c>
      <c r="AN1253" t="s">
        <v>8039</v>
      </c>
      <c r="AP1253" t="s">
        <v>8040</v>
      </c>
      <c r="AQ1253" t="s">
        <v>8041</v>
      </c>
      <c r="AR1253" t="s">
        <v>119</v>
      </c>
      <c r="AS1253">
        <v>2015</v>
      </c>
      <c r="AT1253">
        <v>52</v>
      </c>
      <c r="AU1253">
        <v>5</v>
      </c>
      <c r="AZ1253">
        <v>2842</v>
      </c>
      <c r="BA1253">
        <v>2850</v>
      </c>
      <c r="BC1253" t="s">
        <v>17990</v>
      </c>
      <c r="BE1253">
        <v>9</v>
      </c>
      <c r="BF1253" t="s">
        <v>200</v>
      </c>
      <c r="BG1253" t="s">
        <v>200</v>
      </c>
      <c r="BH1253" t="s">
        <v>17978</v>
      </c>
      <c r="BI1253" t="s">
        <v>17991</v>
      </c>
      <c r="BJ1253">
        <v>25892782</v>
      </c>
    </row>
    <row r="1254" spans="1:62">
      <c r="A1254" t="s">
        <v>62</v>
      </c>
      <c r="B1254" t="s">
        <v>17992</v>
      </c>
      <c r="F1254" t="s">
        <v>17993</v>
      </c>
      <c r="I1254" t="s">
        <v>17994</v>
      </c>
      <c r="J1254" t="s">
        <v>17995</v>
      </c>
      <c r="M1254" t="s">
        <v>67</v>
      </c>
      <c r="N1254" t="s">
        <v>68</v>
      </c>
      <c r="U1254" t="s">
        <v>17996</v>
      </c>
      <c r="W1254" t="s">
        <v>17997</v>
      </c>
      <c r="X1254" t="s">
        <v>9510</v>
      </c>
      <c r="Y1254" t="s">
        <v>17998</v>
      </c>
      <c r="AB1254" t="s">
        <v>17999</v>
      </c>
      <c r="AC1254" t="s">
        <v>18000</v>
      </c>
      <c r="AE1254">
        <v>40</v>
      </c>
      <c r="AF1254">
        <v>0</v>
      </c>
      <c r="AG1254">
        <v>0</v>
      </c>
      <c r="AH1254">
        <v>8</v>
      </c>
      <c r="AI1254">
        <v>10</v>
      </c>
      <c r="AJ1254" t="s">
        <v>358</v>
      </c>
      <c r="AK1254" t="s">
        <v>359</v>
      </c>
      <c r="AL1254" t="s">
        <v>360</v>
      </c>
      <c r="AM1254" t="s">
        <v>18001</v>
      </c>
      <c r="AN1254" t="s">
        <v>18002</v>
      </c>
      <c r="AP1254" t="s">
        <v>18003</v>
      </c>
      <c r="AQ1254" t="s">
        <v>18004</v>
      </c>
      <c r="AR1254" t="s">
        <v>119</v>
      </c>
      <c r="AS1254">
        <v>2015</v>
      </c>
      <c r="AT1254">
        <v>8</v>
      </c>
      <c r="AU1254">
        <v>3</v>
      </c>
      <c r="AZ1254">
        <v>499</v>
      </c>
      <c r="BA1254">
        <v>509</v>
      </c>
      <c r="BC1254" t="s">
        <v>18005</v>
      </c>
      <c r="BE1254">
        <v>11</v>
      </c>
      <c r="BF1254" t="s">
        <v>919</v>
      </c>
      <c r="BG1254" t="s">
        <v>919</v>
      </c>
      <c r="BH1254" t="s">
        <v>18006</v>
      </c>
      <c r="BI1254" t="s">
        <v>18007</v>
      </c>
      <c r="BJ1254">
        <v>25683974</v>
      </c>
    </row>
    <row r="1255" spans="1:62">
      <c r="A1255" t="s">
        <v>62</v>
      </c>
      <c r="B1255" t="s">
        <v>18008</v>
      </c>
      <c r="F1255" t="s">
        <v>18009</v>
      </c>
      <c r="I1255" t="s">
        <v>18010</v>
      </c>
      <c r="J1255" t="s">
        <v>18011</v>
      </c>
      <c r="M1255" t="s">
        <v>67</v>
      </c>
      <c r="N1255" t="s">
        <v>68</v>
      </c>
      <c r="U1255" t="s">
        <v>18012</v>
      </c>
      <c r="W1255" t="s">
        <v>18013</v>
      </c>
      <c r="X1255" t="s">
        <v>18014</v>
      </c>
      <c r="Y1255" t="s">
        <v>909</v>
      </c>
      <c r="AB1255" t="s">
        <v>18015</v>
      </c>
      <c r="AC1255" t="s">
        <v>18016</v>
      </c>
      <c r="AE1255">
        <v>40</v>
      </c>
      <c r="AF1255">
        <v>1</v>
      </c>
      <c r="AG1255">
        <v>1</v>
      </c>
      <c r="AH1255">
        <v>6</v>
      </c>
      <c r="AI1255">
        <v>9</v>
      </c>
      <c r="AJ1255" t="s">
        <v>358</v>
      </c>
      <c r="AK1255" t="s">
        <v>359</v>
      </c>
      <c r="AL1255" t="s">
        <v>360</v>
      </c>
      <c r="AM1255" t="s">
        <v>18001</v>
      </c>
      <c r="AN1255" t="s">
        <v>18002</v>
      </c>
      <c r="AP1255" t="s">
        <v>18003</v>
      </c>
      <c r="AQ1255" t="s">
        <v>18004</v>
      </c>
      <c r="AR1255" t="s">
        <v>119</v>
      </c>
      <c r="AS1255">
        <v>2015</v>
      </c>
      <c r="AT1255">
        <v>8</v>
      </c>
      <c r="AU1255">
        <v>3</v>
      </c>
      <c r="AZ1255">
        <v>519</v>
      </c>
      <c r="BA1255">
        <v>526</v>
      </c>
      <c r="BC1255" t="s">
        <v>18017</v>
      </c>
      <c r="BE1255">
        <v>8</v>
      </c>
      <c r="BF1255" t="s">
        <v>919</v>
      </c>
      <c r="BG1255" t="s">
        <v>919</v>
      </c>
      <c r="BH1255" t="s">
        <v>18006</v>
      </c>
      <c r="BI1255" t="s">
        <v>18018</v>
      </c>
      <c r="BJ1255">
        <v>25752448</v>
      </c>
    </row>
    <row r="1256" spans="1:62">
      <c r="A1256" t="s">
        <v>62</v>
      </c>
      <c r="B1256" t="s">
        <v>18019</v>
      </c>
      <c r="F1256" t="s">
        <v>18020</v>
      </c>
      <c r="I1256" t="s">
        <v>18021</v>
      </c>
      <c r="J1256" t="s">
        <v>9991</v>
      </c>
      <c r="M1256" t="s">
        <v>67</v>
      </c>
      <c r="N1256" t="s">
        <v>68</v>
      </c>
      <c r="U1256" t="s">
        <v>18022</v>
      </c>
      <c r="W1256" t="s">
        <v>18023</v>
      </c>
      <c r="X1256" t="s">
        <v>18024</v>
      </c>
      <c r="Y1256" t="s">
        <v>18025</v>
      </c>
      <c r="AB1256" t="s">
        <v>18026</v>
      </c>
      <c r="AC1256" t="s">
        <v>18027</v>
      </c>
      <c r="AE1256">
        <v>60</v>
      </c>
      <c r="AF1256">
        <v>3</v>
      </c>
      <c r="AG1256">
        <v>3</v>
      </c>
      <c r="AH1256">
        <v>15</v>
      </c>
      <c r="AI1256">
        <v>30</v>
      </c>
      <c r="AJ1256" t="s">
        <v>358</v>
      </c>
      <c r="AK1256" t="s">
        <v>359</v>
      </c>
      <c r="AL1256" t="s">
        <v>360</v>
      </c>
      <c r="AM1256" t="s">
        <v>9998</v>
      </c>
      <c r="AN1256" t="s">
        <v>9999</v>
      </c>
      <c r="AP1256" t="s">
        <v>10000</v>
      </c>
      <c r="AQ1256" t="s">
        <v>10001</v>
      </c>
      <c r="AR1256" t="s">
        <v>119</v>
      </c>
      <c r="AS1256">
        <v>2015</v>
      </c>
      <c r="AT1256">
        <v>154</v>
      </c>
      <c r="AU1256">
        <v>1</v>
      </c>
      <c r="AZ1256">
        <v>13</v>
      </c>
      <c r="BA1256">
        <v>27</v>
      </c>
      <c r="BC1256" t="s">
        <v>18028</v>
      </c>
      <c r="BE1256">
        <v>15</v>
      </c>
      <c r="BF1256" t="s">
        <v>577</v>
      </c>
      <c r="BG1256" t="s">
        <v>577</v>
      </c>
      <c r="BH1256" t="s">
        <v>18029</v>
      </c>
      <c r="BI1256" t="s">
        <v>18030</v>
      </c>
      <c r="BJ1256">
        <v>25156209</v>
      </c>
    </row>
    <row r="1257" spans="1:62">
      <c r="A1257" t="s">
        <v>62</v>
      </c>
      <c r="B1257" t="s">
        <v>18031</v>
      </c>
      <c r="F1257" t="s">
        <v>18032</v>
      </c>
      <c r="I1257" t="s">
        <v>18033</v>
      </c>
      <c r="J1257" t="s">
        <v>5475</v>
      </c>
      <c r="M1257" t="s">
        <v>67</v>
      </c>
      <c r="N1257" t="s">
        <v>68</v>
      </c>
      <c r="T1257" t="s">
        <v>18034</v>
      </c>
      <c r="U1257" t="s">
        <v>18035</v>
      </c>
      <c r="W1257" t="s">
        <v>18036</v>
      </c>
      <c r="X1257" t="s">
        <v>18037</v>
      </c>
      <c r="Y1257" t="s">
        <v>7191</v>
      </c>
      <c r="Z1257" t="s">
        <v>4702</v>
      </c>
      <c r="AB1257" t="s">
        <v>18038</v>
      </c>
      <c r="AC1257" t="s">
        <v>18039</v>
      </c>
      <c r="AE1257">
        <v>52</v>
      </c>
      <c r="AF1257">
        <v>3</v>
      </c>
      <c r="AG1257">
        <v>3</v>
      </c>
      <c r="AH1257">
        <v>28</v>
      </c>
      <c r="AI1257">
        <v>83</v>
      </c>
      <c r="AJ1257" t="s">
        <v>5483</v>
      </c>
      <c r="AK1257" t="s">
        <v>5484</v>
      </c>
      <c r="AL1257" t="s">
        <v>5485</v>
      </c>
      <c r="AM1257" t="s">
        <v>5486</v>
      </c>
      <c r="AP1257" t="s">
        <v>5487</v>
      </c>
      <c r="AQ1257" t="s">
        <v>5488</v>
      </c>
      <c r="AR1257" t="s">
        <v>119</v>
      </c>
      <c r="AS1257">
        <v>2015</v>
      </c>
      <c r="AT1257">
        <v>234</v>
      </c>
      <c r="AZ1257">
        <v>14</v>
      </c>
      <c r="BA1257">
        <v>21</v>
      </c>
      <c r="BC1257" t="s">
        <v>18040</v>
      </c>
      <c r="BE1257">
        <v>8</v>
      </c>
      <c r="BF1257" t="s">
        <v>4735</v>
      </c>
      <c r="BG1257" t="s">
        <v>4735</v>
      </c>
      <c r="BH1257" t="s">
        <v>18041</v>
      </c>
      <c r="BI1257" t="s">
        <v>18042</v>
      </c>
      <c r="BJ1257">
        <v>25804805</v>
      </c>
    </row>
    <row r="1258" spans="1:62">
      <c r="A1258" t="s">
        <v>62</v>
      </c>
      <c r="B1258" t="s">
        <v>18043</v>
      </c>
      <c r="F1258" t="s">
        <v>18044</v>
      </c>
      <c r="I1258" t="s">
        <v>18045</v>
      </c>
      <c r="J1258" t="s">
        <v>16762</v>
      </c>
      <c r="M1258" t="s">
        <v>67</v>
      </c>
      <c r="N1258" t="s">
        <v>68</v>
      </c>
      <c r="T1258" t="s">
        <v>18046</v>
      </c>
      <c r="U1258" t="s">
        <v>18047</v>
      </c>
      <c r="W1258" t="s">
        <v>18048</v>
      </c>
      <c r="X1258" t="s">
        <v>18049</v>
      </c>
      <c r="Y1258" t="s">
        <v>18050</v>
      </c>
      <c r="AB1258" t="s">
        <v>18051</v>
      </c>
      <c r="AC1258" t="s">
        <v>18052</v>
      </c>
      <c r="AE1258">
        <v>43</v>
      </c>
      <c r="AF1258">
        <v>1</v>
      </c>
      <c r="AG1258">
        <v>1</v>
      </c>
      <c r="AH1258">
        <v>15</v>
      </c>
      <c r="AI1258">
        <v>28</v>
      </c>
      <c r="AJ1258" t="s">
        <v>213</v>
      </c>
      <c r="AK1258" t="s">
        <v>214</v>
      </c>
      <c r="AL1258" t="s">
        <v>215</v>
      </c>
      <c r="AM1258" t="s">
        <v>16769</v>
      </c>
      <c r="AN1258" t="s">
        <v>16770</v>
      </c>
      <c r="AP1258" t="s">
        <v>16762</v>
      </c>
      <c r="AQ1258" t="s">
        <v>16771</v>
      </c>
      <c r="AR1258" t="s">
        <v>119</v>
      </c>
      <c r="AS1258">
        <v>2015</v>
      </c>
      <c r="AT1258">
        <v>241</v>
      </c>
      <c r="AU1258">
        <v>5</v>
      </c>
      <c r="AZ1258">
        <v>1271</v>
      </c>
      <c r="BA1258">
        <v>1285</v>
      </c>
      <c r="BC1258" t="s">
        <v>18053</v>
      </c>
      <c r="BE1258">
        <v>15</v>
      </c>
      <c r="BF1258" t="s">
        <v>577</v>
      </c>
      <c r="BG1258" t="s">
        <v>577</v>
      </c>
      <c r="BH1258" t="s">
        <v>18054</v>
      </c>
      <c r="BI1258" t="s">
        <v>18055</v>
      </c>
      <c r="BJ1258">
        <v>25672505</v>
      </c>
    </row>
    <row r="1259" spans="1:62">
      <c r="A1259" t="s">
        <v>62</v>
      </c>
      <c r="B1259" t="s">
        <v>18056</v>
      </c>
      <c r="F1259" t="s">
        <v>18057</v>
      </c>
      <c r="I1259" t="s">
        <v>18058</v>
      </c>
      <c r="J1259" t="s">
        <v>7916</v>
      </c>
      <c r="M1259" t="s">
        <v>67</v>
      </c>
      <c r="N1259" t="s">
        <v>68</v>
      </c>
      <c r="T1259" t="s">
        <v>18059</v>
      </c>
      <c r="U1259" t="s">
        <v>18060</v>
      </c>
      <c r="W1259" t="s">
        <v>18061</v>
      </c>
      <c r="X1259" t="s">
        <v>18062</v>
      </c>
      <c r="Y1259" t="s">
        <v>18063</v>
      </c>
      <c r="AB1259" t="s">
        <v>18064</v>
      </c>
      <c r="AC1259" t="s">
        <v>18065</v>
      </c>
      <c r="AE1259">
        <v>44</v>
      </c>
      <c r="AF1259">
        <v>1</v>
      </c>
      <c r="AG1259">
        <v>1</v>
      </c>
      <c r="AH1259">
        <v>2</v>
      </c>
      <c r="AI1259">
        <v>6</v>
      </c>
      <c r="AJ1259" t="s">
        <v>3669</v>
      </c>
      <c r="AK1259" t="s">
        <v>77</v>
      </c>
      <c r="AL1259" t="s">
        <v>3670</v>
      </c>
      <c r="AM1259" t="s">
        <v>7924</v>
      </c>
      <c r="AN1259" t="s">
        <v>7925</v>
      </c>
      <c r="AP1259" t="s">
        <v>7926</v>
      </c>
      <c r="AQ1259" t="s">
        <v>7927</v>
      </c>
      <c r="AR1259" t="s">
        <v>119</v>
      </c>
      <c r="AS1259">
        <v>2015</v>
      </c>
      <c r="AT1259">
        <v>94</v>
      </c>
      <c r="AU1259">
        <v>5</v>
      </c>
      <c r="AZ1259">
        <v>1052</v>
      </c>
      <c r="BA1259">
        <v>1059</v>
      </c>
      <c r="BC1259" t="s">
        <v>18066</v>
      </c>
      <c r="BE1259">
        <v>8</v>
      </c>
      <c r="BF1259" t="s">
        <v>697</v>
      </c>
      <c r="BG1259" t="s">
        <v>473</v>
      </c>
      <c r="BH1259" t="s">
        <v>18067</v>
      </c>
      <c r="BI1259" t="s">
        <v>18068</v>
      </c>
      <c r="BJ1259">
        <v>25762163</v>
      </c>
    </row>
    <row r="1260" spans="1:62">
      <c r="A1260" t="s">
        <v>62</v>
      </c>
      <c r="B1260" t="s">
        <v>18069</v>
      </c>
      <c r="F1260" t="s">
        <v>18070</v>
      </c>
      <c r="I1260" t="s">
        <v>18071</v>
      </c>
      <c r="J1260" t="s">
        <v>18072</v>
      </c>
      <c r="M1260" t="s">
        <v>67</v>
      </c>
      <c r="N1260" t="s">
        <v>68</v>
      </c>
      <c r="T1260" t="s">
        <v>18073</v>
      </c>
      <c r="U1260" t="s">
        <v>18074</v>
      </c>
      <c r="W1260" t="s">
        <v>18075</v>
      </c>
      <c r="X1260" t="s">
        <v>18076</v>
      </c>
      <c r="Y1260" t="s">
        <v>18077</v>
      </c>
      <c r="AB1260" t="s">
        <v>18078</v>
      </c>
      <c r="AC1260" t="s">
        <v>18079</v>
      </c>
      <c r="AE1260">
        <v>68</v>
      </c>
      <c r="AF1260">
        <v>3</v>
      </c>
      <c r="AG1260">
        <v>3</v>
      </c>
      <c r="AH1260">
        <v>5</v>
      </c>
      <c r="AI1260">
        <v>10</v>
      </c>
      <c r="AJ1260" t="s">
        <v>358</v>
      </c>
      <c r="AK1260" t="s">
        <v>359</v>
      </c>
      <c r="AL1260" t="s">
        <v>360</v>
      </c>
      <c r="AM1260" t="s">
        <v>18080</v>
      </c>
      <c r="AN1260" t="s">
        <v>18081</v>
      </c>
      <c r="AP1260" t="s">
        <v>18072</v>
      </c>
      <c r="AQ1260" t="s">
        <v>18082</v>
      </c>
      <c r="AR1260" t="s">
        <v>119</v>
      </c>
      <c r="AS1260">
        <v>2015</v>
      </c>
      <c r="AT1260">
        <v>33</v>
      </c>
      <c r="AU1260">
        <v>5</v>
      </c>
      <c r="AZ1260">
        <v>1618</v>
      </c>
      <c r="BA1260">
        <v>1629</v>
      </c>
      <c r="BC1260" t="s">
        <v>18083</v>
      </c>
      <c r="BE1260">
        <v>12</v>
      </c>
      <c r="BF1260" t="s">
        <v>18084</v>
      </c>
      <c r="BG1260" t="s">
        <v>18085</v>
      </c>
      <c r="BH1260" t="s">
        <v>18086</v>
      </c>
      <c r="BI1260" t="s">
        <v>18087</v>
      </c>
      <c r="BJ1260">
        <v>25639236</v>
      </c>
    </row>
    <row r="1261" spans="1:62">
      <c r="A1261" t="s">
        <v>62</v>
      </c>
      <c r="B1261" t="s">
        <v>18088</v>
      </c>
      <c r="F1261" t="s">
        <v>18089</v>
      </c>
      <c r="I1261" t="s">
        <v>18090</v>
      </c>
      <c r="J1261" t="s">
        <v>18091</v>
      </c>
      <c r="M1261" t="s">
        <v>67</v>
      </c>
      <c r="N1261" t="s">
        <v>68</v>
      </c>
      <c r="T1261" t="s">
        <v>18092</v>
      </c>
      <c r="U1261" t="s">
        <v>18093</v>
      </c>
      <c r="W1261" t="s">
        <v>18094</v>
      </c>
      <c r="X1261" t="s">
        <v>18095</v>
      </c>
      <c r="Y1261" t="s">
        <v>1759</v>
      </c>
      <c r="AE1261">
        <v>48</v>
      </c>
      <c r="AF1261">
        <v>0</v>
      </c>
      <c r="AG1261">
        <v>0</v>
      </c>
      <c r="AH1261">
        <v>10</v>
      </c>
      <c r="AI1261">
        <v>25</v>
      </c>
      <c r="AJ1261" t="s">
        <v>213</v>
      </c>
      <c r="AK1261" t="s">
        <v>964</v>
      </c>
      <c r="AL1261" t="s">
        <v>965</v>
      </c>
      <c r="AM1261" t="s">
        <v>18096</v>
      </c>
      <c r="AN1261" t="s">
        <v>18097</v>
      </c>
      <c r="AP1261" t="s">
        <v>18098</v>
      </c>
      <c r="AQ1261" t="s">
        <v>18099</v>
      </c>
      <c r="AR1261" t="s">
        <v>119</v>
      </c>
      <c r="AS1261">
        <v>2015</v>
      </c>
      <c r="AT1261">
        <v>226</v>
      </c>
      <c r="AU1261">
        <v>5</v>
      </c>
      <c r="BB1261">
        <v>130</v>
      </c>
      <c r="BC1261" t="s">
        <v>18100</v>
      </c>
      <c r="BE1261">
        <v>13</v>
      </c>
      <c r="BF1261" t="s">
        <v>18101</v>
      </c>
      <c r="BG1261" t="s">
        <v>18102</v>
      </c>
      <c r="BH1261" t="s">
        <v>18103</v>
      </c>
      <c r="BI1261" t="s">
        <v>18104</v>
      </c>
    </row>
    <row r="1262" spans="1:62">
      <c r="A1262" t="s">
        <v>62</v>
      </c>
      <c r="B1262" t="s">
        <v>18105</v>
      </c>
      <c r="F1262" t="s">
        <v>18106</v>
      </c>
      <c r="I1262" t="s">
        <v>18107</v>
      </c>
      <c r="J1262" t="s">
        <v>7470</v>
      </c>
      <c r="M1262" t="s">
        <v>67</v>
      </c>
      <c r="N1262" t="s">
        <v>68</v>
      </c>
      <c r="T1262" t="s">
        <v>18108</v>
      </c>
      <c r="U1262" t="s">
        <v>18109</v>
      </c>
      <c r="W1262" t="s">
        <v>18110</v>
      </c>
      <c r="X1262" t="s">
        <v>18111</v>
      </c>
      <c r="Y1262" t="s">
        <v>1875</v>
      </c>
      <c r="AB1262" t="s">
        <v>18112</v>
      </c>
      <c r="AC1262" t="s">
        <v>18113</v>
      </c>
      <c r="AE1262">
        <v>30</v>
      </c>
      <c r="AF1262">
        <v>0</v>
      </c>
      <c r="AG1262">
        <v>0</v>
      </c>
      <c r="AH1262">
        <v>17</v>
      </c>
      <c r="AI1262">
        <v>47</v>
      </c>
      <c r="AJ1262" t="s">
        <v>1289</v>
      </c>
      <c r="AK1262" t="s">
        <v>1290</v>
      </c>
      <c r="AL1262" t="s">
        <v>1291</v>
      </c>
      <c r="AM1262" t="s">
        <v>7476</v>
      </c>
      <c r="AN1262" t="s">
        <v>7477</v>
      </c>
      <c r="AP1262" t="s">
        <v>7478</v>
      </c>
      <c r="AQ1262" t="s">
        <v>7479</v>
      </c>
      <c r="AR1262" t="s">
        <v>119</v>
      </c>
      <c r="AS1262">
        <v>2015</v>
      </c>
      <c r="AT1262">
        <v>407</v>
      </c>
      <c r="AU1262">
        <v>12</v>
      </c>
      <c r="AZ1262">
        <v>3499</v>
      </c>
      <c r="BA1262">
        <v>3507</v>
      </c>
      <c r="BC1262" t="s">
        <v>18114</v>
      </c>
      <c r="BE1262">
        <v>9</v>
      </c>
      <c r="BF1262" t="s">
        <v>2185</v>
      </c>
      <c r="BG1262" t="s">
        <v>2186</v>
      </c>
      <c r="BH1262" t="s">
        <v>18115</v>
      </c>
      <c r="BI1262" t="s">
        <v>18116</v>
      </c>
      <c r="BJ1262">
        <v>25736242</v>
      </c>
    </row>
    <row r="1263" spans="1:62">
      <c r="A1263" t="s">
        <v>62</v>
      </c>
      <c r="B1263" t="s">
        <v>18117</v>
      </c>
      <c r="F1263" t="s">
        <v>18118</v>
      </c>
      <c r="I1263" t="s">
        <v>18119</v>
      </c>
      <c r="J1263" t="s">
        <v>3548</v>
      </c>
      <c r="M1263" t="s">
        <v>67</v>
      </c>
      <c r="N1263" t="s">
        <v>68</v>
      </c>
      <c r="T1263" t="s">
        <v>18120</v>
      </c>
      <c r="U1263" t="s">
        <v>18121</v>
      </c>
      <c r="W1263" t="s">
        <v>18122</v>
      </c>
      <c r="X1263" t="s">
        <v>18123</v>
      </c>
      <c r="Y1263" t="s">
        <v>18124</v>
      </c>
      <c r="AB1263" t="s">
        <v>18125</v>
      </c>
      <c r="AC1263" t="s">
        <v>18126</v>
      </c>
      <c r="AE1263">
        <v>20</v>
      </c>
      <c r="AF1263">
        <v>0</v>
      </c>
      <c r="AG1263">
        <v>0</v>
      </c>
      <c r="AH1263">
        <v>2</v>
      </c>
      <c r="AI1263">
        <v>4</v>
      </c>
      <c r="AJ1263" t="s">
        <v>213</v>
      </c>
      <c r="AK1263" t="s">
        <v>964</v>
      </c>
      <c r="AL1263" t="s">
        <v>965</v>
      </c>
      <c r="AM1263" t="s">
        <v>3556</v>
      </c>
      <c r="AN1263" t="s">
        <v>3557</v>
      </c>
      <c r="AP1263" t="s">
        <v>3558</v>
      </c>
      <c r="AQ1263" t="s">
        <v>3559</v>
      </c>
      <c r="AR1263" t="s">
        <v>119</v>
      </c>
      <c r="AS1263">
        <v>2015</v>
      </c>
      <c r="AT1263">
        <v>37</v>
      </c>
      <c r="AU1263">
        <v>5</v>
      </c>
      <c r="AZ1263">
        <v>1013</v>
      </c>
      <c r="BA1263">
        <v>1020</v>
      </c>
      <c r="BC1263" t="s">
        <v>18127</v>
      </c>
      <c r="BE1263">
        <v>8</v>
      </c>
      <c r="BF1263" t="s">
        <v>2435</v>
      </c>
      <c r="BG1263" t="s">
        <v>2435</v>
      </c>
      <c r="BH1263" t="s">
        <v>18128</v>
      </c>
      <c r="BI1263" t="s">
        <v>18129</v>
      </c>
      <c r="BJ1263">
        <v>25650343</v>
      </c>
    </row>
    <row r="1264" spans="1:62">
      <c r="A1264" t="s">
        <v>62</v>
      </c>
      <c r="B1264" t="s">
        <v>18130</v>
      </c>
      <c r="F1264" t="s">
        <v>18131</v>
      </c>
      <c r="I1264" t="s">
        <v>18132</v>
      </c>
      <c r="J1264" t="s">
        <v>18133</v>
      </c>
      <c r="M1264" t="s">
        <v>67</v>
      </c>
      <c r="N1264" t="s">
        <v>68</v>
      </c>
      <c r="T1264" t="s">
        <v>18134</v>
      </c>
      <c r="U1264" t="s">
        <v>18135</v>
      </c>
      <c r="W1264" t="s">
        <v>18136</v>
      </c>
      <c r="X1264" t="s">
        <v>18137</v>
      </c>
      <c r="Y1264" t="s">
        <v>3403</v>
      </c>
      <c r="AB1264" t="s">
        <v>15234</v>
      </c>
      <c r="AC1264" t="s">
        <v>18138</v>
      </c>
      <c r="AE1264">
        <v>31</v>
      </c>
      <c r="AF1264">
        <v>0</v>
      </c>
      <c r="AG1264">
        <v>0</v>
      </c>
      <c r="AH1264">
        <v>8</v>
      </c>
      <c r="AI1264">
        <v>15</v>
      </c>
      <c r="AJ1264" t="s">
        <v>213</v>
      </c>
      <c r="AK1264" t="s">
        <v>214</v>
      </c>
      <c r="AL1264" t="s">
        <v>215</v>
      </c>
      <c r="AM1264" t="s">
        <v>18139</v>
      </c>
      <c r="AN1264" t="s">
        <v>18140</v>
      </c>
      <c r="AP1264" t="s">
        <v>18141</v>
      </c>
      <c r="AQ1264" t="s">
        <v>18142</v>
      </c>
      <c r="AR1264" t="s">
        <v>119</v>
      </c>
      <c r="AS1264">
        <v>2015</v>
      </c>
      <c r="AT1264">
        <v>8</v>
      </c>
      <c r="AU1264">
        <v>5</v>
      </c>
      <c r="AZ1264">
        <v>1248</v>
      </c>
      <c r="BA1264">
        <v>1257</v>
      </c>
      <c r="BC1264" t="s">
        <v>18143</v>
      </c>
      <c r="BE1264">
        <v>10</v>
      </c>
      <c r="BF1264" t="s">
        <v>200</v>
      </c>
      <c r="BG1264" t="s">
        <v>200</v>
      </c>
      <c r="BH1264" t="s">
        <v>18144</v>
      </c>
      <c r="BI1264" t="s">
        <v>18145</v>
      </c>
    </row>
    <row r="1265" spans="1:62">
      <c r="A1265" t="s">
        <v>62</v>
      </c>
      <c r="B1265" t="s">
        <v>18146</v>
      </c>
      <c r="F1265" t="s">
        <v>18147</v>
      </c>
      <c r="I1265" t="s">
        <v>18148</v>
      </c>
      <c r="J1265" t="s">
        <v>18149</v>
      </c>
      <c r="M1265" t="s">
        <v>67</v>
      </c>
      <c r="N1265" t="s">
        <v>68</v>
      </c>
      <c r="T1265" t="s">
        <v>18150</v>
      </c>
      <c r="U1265" t="s">
        <v>18151</v>
      </c>
      <c r="W1265" t="s">
        <v>18152</v>
      </c>
      <c r="X1265" t="s">
        <v>5994</v>
      </c>
      <c r="Y1265" t="s">
        <v>3553</v>
      </c>
      <c r="AB1265" t="s">
        <v>18153</v>
      </c>
      <c r="AC1265" t="s">
        <v>18154</v>
      </c>
      <c r="AE1265">
        <v>76</v>
      </c>
      <c r="AF1265">
        <v>5</v>
      </c>
      <c r="AG1265">
        <v>5</v>
      </c>
      <c r="AH1265">
        <v>10</v>
      </c>
      <c r="AI1265">
        <v>28</v>
      </c>
      <c r="AJ1265" t="s">
        <v>213</v>
      </c>
      <c r="AK1265" t="s">
        <v>964</v>
      </c>
      <c r="AL1265" t="s">
        <v>965</v>
      </c>
      <c r="AM1265" t="s">
        <v>18155</v>
      </c>
      <c r="AN1265" t="s">
        <v>18156</v>
      </c>
      <c r="AP1265" t="s">
        <v>18157</v>
      </c>
      <c r="AQ1265" t="s">
        <v>18158</v>
      </c>
      <c r="AR1265" t="s">
        <v>119</v>
      </c>
      <c r="AS1265">
        <v>2015</v>
      </c>
      <c r="AT1265">
        <v>42</v>
      </c>
      <c r="AU1265">
        <v>5</v>
      </c>
      <c r="AZ1265">
        <v>893</v>
      </c>
      <c r="BA1265">
        <v>905</v>
      </c>
      <c r="BC1265" t="s">
        <v>18159</v>
      </c>
      <c r="BE1265">
        <v>13</v>
      </c>
      <c r="BF1265" t="s">
        <v>6002</v>
      </c>
      <c r="BG1265" t="s">
        <v>6002</v>
      </c>
      <c r="BH1265" t="s">
        <v>18160</v>
      </c>
      <c r="BI1265" t="s">
        <v>18161</v>
      </c>
      <c r="BJ1265">
        <v>25403331</v>
      </c>
    </row>
    <row r="1266" spans="1:62">
      <c r="A1266" t="s">
        <v>62</v>
      </c>
      <c r="B1266" t="s">
        <v>18162</v>
      </c>
      <c r="F1266" t="s">
        <v>18163</v>
      </c>
      <c r="I1266" t="s">
        <v>18164</v>
      </c>
      <c r="J1266" t="s">
        <v>3892</v>
      </c>
      <c r="M1266" t="s">
        <v>67</v>
      </c>
      <c r="N1266" t="s">
        <v>68</v>
      </c>
      <c r="T1266" t="s">
        <v>18165</v>
      </c>
      <c r="U1266" t="s">
        <v>18166</v>
      </c>
      <c r="W1266" t="s">
        <v>18167</v>
      </c>
      <c r="X1266" t="s">
        <v>18168</v>
      </c>
      <c r="Y1266" t="s">
        <v>3817</v>
      </c>
      <c r="AB1266" t="s">
        <v>18169</v>
      </c>
      <c r="AC1266" t="s">
        <v>18170</v>
      </c>
      <c r="AE1266">
        <v>46</v>
      </c>
      <c r="AF1266">
        <v>1</v>
      </c>
      <c r="AG1266">
        <v>1</v>
      </c>
      <c r="AH1266">
        <v>6</v>
      </c>
      <c r="AI1266">
        <v>10</v>
      </c>
      <c r="AJ1266" t="s">
        <v>1519</v>
      </c>
      <c r="AK1266" t="s">
        <v>214</v>
      </c>
      <c r="AL1266" t="s">
        <v>1520</v>
      </c>
      <c r="AM1266" t="s">
        <v>3900</v>
      </c>
      <c r="AN1266" t="s">
        <v>3901</v>
      </c>
      <c r="AP1266" t="s">
        <v>3892</v>
      </c>
      <c r="AQ1266" t="s">
        <v>3902</v>
      </c>
      <c r="AR1266" t="s">
        <v>119</v>
      </c>
      <c r="AS1266">
        <v>2015</v>
      </c>
      <c r="AT1266">
        <v>31</v>
      </c>
      <c r="AU1266">
        <v>5</v>
      </c>
      <c r="AZ1266">
        <v>749</v>
      </c>
      <c r="BA1266">
        <v>756</v>
      </c>
      <c r="BC1266" t="s">
        <v>18171</v>
      </c>
      <c r="BE1266">
        <v>8</v>
      </c>
      <c r="BF1266" t="s">
        <v>3904</v>
      </c>
      <c r="BG1266" t="s">
        <v>3904</v>
      </c>
      <c r="BH1266" t="s">
        <v>18172</v>
      </c>
      <c r="BI1266" t="s">
        <v>18173</v>
      </c>
      <c r="BJ1266">
        <v>25837223</v>
      </c>
    </row>
    <row r="1267" spans="1:62">
      <c r="A1267" t="s">
        <v>62</v>
      </c>
      <c r="B1267" t="s">
        <v>18174</v>
      </c>
      <c r="F1267" t="s">
        <v>18175</v>
      </c>
      <c r="I1267" t="s">
        <v>18176</v>
      </c>
      <c r="J1267" t="s">
        <v>3512</v>
      </c>
      <c r="M1267" t="s">
        <v>67</v>
      </c>
      <c r="N1267" t="s">
        <v>68</v>
      </c>
      <c r="T1267" t="s">
        <v>18177</v>
      </c>
      <c r="U1267" t="s">
        <v>18178</v>
      </c>
      <c r="W1267" t="s">
        <v>18179</v>
      </c>
      <c r="X1267" t="s">
        <v>18180</v>
      </c>
      <c r="Y1267" t="s">
        <v>2584</v>
      </c>
      <c r="AB1267" t="s">
        <v>2602</v>
      </c>
      <c r="AC1267" t="s">
        <v>18181</v>
      </c>
      <c r="AE1267">
        <v>25</v>
      </c>
      <c r="AF1267">
        <v>0</v>
      </c>
      <c r="AG1267">
        <v>0</v>
      </c>
      <c r="AH1267">
        <v>11</v>
      </c>
      <c r="AI1267">
        <v>24</v>
      </c>
      <c r="AJ1267" t="s">
        <v>213</v>
      </c>
      <c r="AK1267" t="s">
        <v>214</v>
      </c>
      <c r="AL1267" t="s">
        <v>215</v>
      </c>
      <c r="AM1267" t="s">
        <v>3520</v>
      </c>
      <c r="AN1267" t="s">
        <v>3521</v>
      </c>
      <c r="AP1267" t="s">
        <v>3522</v>
      </c>
      <c r="AQ1267" t="s">
        <v>3523</v>
      </c>
      <c r="AR1267" t="s">
        <v>119</v>
      </c>
      <c r="AS1267">
        <v>2015</v>
      </c>
      <c r="AT1267">
        <v>31</v>
      </c>
      <c r="AU1267">
        <v>5</v>
      </c>
      <c r="AZ1267">
        <v>747</v>
      </c>
      <c r="BA1267">
        <v>753</v>
      </c>
      <c r="BC1267" t="s">
        <v>18182</v>
      </c>
      <c r="BE1267">
        <v>7</v>
      </c>
      <c r="BF1267" t="s">
        <v>2435</v>
      </c>
      <c r="BG1267" t="s">
        <v>2435</v>
      </c>
      <c r="BH1267" t="s">
        <v>18183</v>
      </c>
      <c r="BI1267" t="s">
        <v>18184</v>
      </c>
      <c r="BJ1267">
        <v>25716616</v>
      </c>
    </row>
    <row r="1268" spans="1:62">
      <c r="A1268" t="s">
        <v>62</v>
      </c>
      <c r="B1268" t="s">
        <v>18185</v>
      </c>
      <c r="F1268" t="s">
        <v>18186</v>
      </c>
      <c r="I1268" t="s">
        <v>18187</v>
      </c>
      <c r="J1268" t="s">
        <v>2227</v>
      </c>
      <c r="M1268" t="s">
        <v>67</v>
      </c>
      <c r="N1268" t="s">
        <v>68</v>
      </c>
      <c r="T1268" t="s">
        <v>18188</v>
      </c>
      <c r="U1268" t="s">
        <v>18189</v>
      </c>
      <c r="W1268" t="s">
        <v>18190</v>
      </c>
      <c r="X1268" t="s">
        <v>18191</v>
      </c>
      <c r="Y1268" t="s">
        <v>18192</v>
      </c>
      <c r="AB1268" t="s">
        <v>18193</v>
      </c>
      <c r="AC1268" t="s">
        <v>18194</v>
      </c>
      <c r="AE1268">
        <v>38</v>
      </c>
      <c r="AF1268">
        <v>0</v>
      </c>
      <c r="AG1268">
        <v>0</v>
      </c>
      <c r="AH1268">
        <v>30</v>
      </c>
      <c r="AI1268">
        <v>64</v>
      </c>
      <c r="AJ1268" t="s">
        <v>112</v>
      </c>
      <c r="AK1268" t="s">
        <v>113</v>
      </c>
      <c r="AL1268" t="s">
        <v>114</v>
      </c>
      <c r="AM1268" t="s">
        <v>2235</v>
      </c>
      <c r="AN1268" t="s">
        <v>2236</v>
      </c>
      <c r="AP1268" t="s">
        <v>2237</v>
      </c>
      <c r="AQ1268" t="s">
        <v>2238</v>
      </c>
      <c r="AR1268" s="1">
        <v>42491</v>
      </c>
      <c r="AS1268">
        <v>2015</v>
      </c>
      <c r="AT1268">
        <v>203</v>
      </c>
      <c r="AZ1268">
        <v>36</v>
      </c>
      <c r="BA1268">
        <v>45</v>
      </c>
      <c r="BC1268" t="s">
        <v>18195</v>
      </c>
      <c r="BE1268">
        <v>10</v>
      </c>
      <c r="BF1268" t="s">
        <v>2240</v>
      </c>
      <c r="BG1268" t="s">
        <v>2241</v>
      </c>
      <c r="BH1268" t="s">
        <v>18196</v>
      </c>
      <c r="BI1268" t="s">
        <v>18197</v>
      </c>
    </row>
    <row r="1269" spans="1:62">
      <c r="A1269" t="s">
        <v>62</v>
      </c>
      <c r="B1269" t="s">
        <v>18198</v>
      </c>
      <c r="F1269" t="s">
        <v>18199</v>
      </c>
      <c r="I1269" t="s">
        <v>18200</v>
      </c>
      <c r="J1269" t="s">
        <v>6328</v>
      </c>
      <c r="M1269" t="s">
        <v>67</v>
      </c>
      <c r="N1269" t="s">
        <v>68</v>
      </c>
      <c r="T1269" t="s">
        <v>18201</v>
      </c>
      <c r="U1269" t="s">
        <v>18202</v>
      </c>
      <c r="W1269" t="s">
        <v>18203</v>
      </c>
      <c r="X1269" t="s">
        <v>18204</v>
      </c>
      <c r="Y1269" t="s">
        <v>14054</v>
      </c>
      <c r="AB1269" t="s">
        <v>18205</v>
      </c>
      <c r="AC1269" t="s">
        <v>18206</v>
      </c>
      <c r="AE1269">
        <v>51</v>
      </c>
      <c r="AF1269">
        <v>0</v>
      </c>
      <c r="AG1269">
        <v>0</v>
      </c>
      <c r="AH1269">
        <v>12</v>
      </c>
      <c r="AI1269">
        <v>25</v>
      </c>
      <c r="AJ1269" t="s">
        <v>6336</v>
      </c>
      <c r="AK1269" t="s">
        <v>6337</v>
      </c>
      <c r="AL1269" t="s">
        <v>6338</v>
      </c>
      <c r="AM1269" t="s">
        <v>6339</v>
      </c>
      <c r="AN1269" t="s">
        <v>6340</v>
      </c>
      <c r="AP1269" t="s">
        <v>6341</v>
      </c>
      <c r="AQ1269" t="s">
        <v>6342</v>
      </c>
      <c r="AR1269" t="s">
        <v>119</v>
      </c>
      <c r="AS1269">
        <v>2015</v>
      </c>
      <c r="AT1269">
        <v>165</v>
      </c>
      <c r="AU1269">
        <v>1</v>
      </c>
      <c r="AZ1269">
        <v>86</v>
      </c>
      <c r="BA1269">
        <v>95</v>
      </c>
      <c r="BC1269" t="s">
        <v>18207</v>
      </c>
      <c r="BE1269">
        <v>10</v>
      </c>
      <c r="BF1269" t="s">
        <v>6344</v>
      </c>
      <c r="BG1269" t="s">
        <v>6344</v>
      </c>
      <c r="BH1269" t="s">
        <v>18208</v>
      </c>
      <c r="BI1269" t="s">
        <v>18209</v>
      </c>
      <c r="BJ1269">
        <v>25586622</v>
      </c>
    </row>
    <row r="1270" spans="1:62">
      <c r="A1270" t="s">
        <v>62</v>
      </c>
      <c r="B1270" t="s">
        <v>18210</v>
      </c>
      <c r="F1270" t="s">
        <v>18211</v>
      </c>
      <c r="I1270" t="s">
        <v>18212</v>
      </c>
      <c r="J1270" t="s">
        <v>925</v>
      </c>
      <c r="M1270" t="s">
        <v>67</v>
      </c>
      <c r="N1270" t="s">
        <v>68</v>
      </c>
      <c r="T1270" t="s">
        <v>18213</v>
      </c>
      <c r="U1270" t="s">
        <v>18214</v>
      </c>
      <c r="W1270" t="s">
        <v>18215</v>
      </c>
      <c r="X1270" t="s">
        <v>6562</v>
      </c>
      <c r="Y1270" t="s">
        <v>6563</v>
      </c>
      <c r="AB1270" t="s">
        <v>18216</v>
      </c>
      <c r="AC1270" t="s">
        <v>18217</v>
      </c>
      <c r="AE1270">
        <v>31</v>
      </c>
      <c r="AF1270">
        <v>1</v>
      </c>
      <c r="AG1270">
        <v>1</v>
      </c>
      <c r="AH1270">
        <v>11</v>
      </c>
      <c r="AI1270">
        <v>25</v>
      </c>
      <c r="AJ1270" t="s">
        <v>136</v>
      </c>
      <c r="AK1270" t="s">
        <v>77</v>
      </c>
      <c r="AL1270" t="s">
        <v>137</v>
      </c>
      <c r="AM1270" t="s">
        <v>933</v>
      </c>
      <c r="AN1270" t="s">
        <v>934</v>
      </c>
      <c r="AP1270" t="s">
        <v>925</v>
      </c>
      <c r="AQ1270" t="s">
        <v>935</v>
      </c>
      <c r="AR1270" t="s">
        <v>119</v>
      </c>
      <c r="AS1270">
        <v>2015</v>
      </c>
      <c r="AT1270">
        <v>127</v>
      </c>
      <c r="AZ1270">
        <v>87</v>
      </c>
      <c r="BA1270">
        <v>92</v>
      </c>
      <c r="BC1270" t="s">
        <v>18218</v>
      </c>
      <c r="BE1270">
        <v>6</v>
      </c>
      <c r="BF1270" t="s">
        <v>937</v>
      </c>
      <c r="BG1270" t="s">
        <v>938</v>
      </c>
      <c r="BH1270" t="s">
        <v>18219</v>
      </c>
      <c r="BI1270" t="s">
        <v>18220</v>
      </c>
      <c r="BJ1270">
        <v>25662741</v>
      </c>
    </row>
    <row r="1271" spans="1:62">
      <c r="A1271" t="s">
        <v>62</v>
      </c>
      <c r="B1271" t="s">
        <v>18221</v>
      </c>
      <c r="F1271" t="s">
        <v>18222</v>
      </c>
      <c r="I1271" t="s">
        <v>18223</v>
      </c>
      <c r="J1271" t="s">
        <v>1471</v>
      </c>
      <c r="M1271" t="s">
        <v>67</v>
      </c>
      <c r="N1271" t="s">
        <v>68</v>
      </c>
      <c r="T1271" t="s">
        <v>18224</v>
      </c>
      <c r="U1271" t="s">
        <v>18225</v>
      </c>
      <c r="W1271" t="s">
        <v>18226</v>
      </c>
      <c r="X1271" t="s">
        <v>17115</v>
      </c>
      <c r="Y1271" t="s">
        <v>17116</v>
      </c>
      <c r="Z1271" t="s">
        <v>4702</v>
      </c>
      <c r="AB1271" t="s">
        <v>17117</v>
      </c>
      <c r="AC1271" t="s">
        <v>18227</v>
      </c>
      <c r="AE1271">
        <v>48</v>
      </c>
      <c r="AF1271">
        <v>1</v>
      </c>
      <c r="AG1271">
        <v>1</v>
      </c>
      <c r="AH1271">
        <v>9</v>
      </c>
      <c r="AI1271">
        <v>27</v>
      </c>
      <c r="AJ1271" t="s">
        <v>136</v>
      </c>
      <c r="AK1271" t="s">
        <v>77</v>
      </c>
      <c r="AL1271" t="s">
        <v>137</v>
      </c>
      <c r="AM1271" t="s">
        <v>1479</v>
      </c>
      <c r="AN1271" t="s">
        <v>1480</v>
      </c>
      <c r="AP1271" t="s">
        <v>1481</v>
      </c>
      <c r="AQ1271" t="s">
        <v>1482</v>
      </c>
      <c r="AR1271" t="s">
        <v>119</v>
      </c>
      <c r="AS1271">
        <v>2015</v>
      </c>
      <c r="AT1271">
        <v>113</v>
      </c>
      <c r="AZ1271">
        <v>59</v>
      </c>
      <c r="BA1271">
        <v>66</v>
      </c>
      <c r="BC1271" t="s">
        <v>18228</v>
      </c>
      <c r="BE1271">
        <v>8</v>
      </c>
      <c r="BF1271" t="s">
        <v>1484</v>
      </c>
      <c r="BG1271" t="s">
        <v>1485</v>
      </c>
      <c r="BH1271" t="s">
        <v>18229</v>
      </c>
      <c r="BI1271" t="s">
        <v>18230</v>
      </c>
    </row>
    <row r="1272" spans="1:62">
      <c r="A1272" t="s">
        <v>62</v>
      </c>
      <c r="B1272" t="s">
        <v>18231</v>
      </c>
      <c r="F1272" t="s">
        <v>18232</v>
      </c>
      <c r="I1272" t="s">
        <v>18233</v>
      </c>
      <c r="J1272" t="s">
        <v>18234</v>
      </c>
      <c r="M1272" t="s">
        <v>67</v>
      </c>
      <c r="N1272" t="s">
        <v>68</v>
      </c>
      <c r="T1272" t="s">
        <v>18235</v>
      </c>
      <c r="U1272" t="s">
        <v>18236</v>
      </c>
      <c r="W1272" t="s">
        <v>18237</v>
      </c>
      <c r="X1272" t="s">
        <v>377</v>
      </c>
      <c r="Y1272" t="s">
        <v>378</v>
      </c>
      <c r="AE1272">
        <v>34</v>
      </c>
      <c r="AF1272">
        <v>1</v>
      </c>
      <c r="AG1272">
        <v>1</v>
      </c>
      <c r="AH1272">
        <v>17</v>
      </c>
      <c r="AI1272">
        <v>36</v>
      </c>
      <c r="AJ1272" t="s">
        <v>112</v>
      </c>
      <c r="AK1272" t="s">
        <v>113</v>
      </c>
      <c r="AL1272" t="s">
        <v>114</v>
      </c>
      <c r="AM1272" t="s">
        <v>18238</v>
      </c>
      <c r="AN1272" t="s">
        <v>18239</v>
      </c>
      <c r="AP1272" t="s">
        <v>18240</v>
      </c>
      <c r="AQ1272" t="s">
        <v>18241</v>
      </c>
      <c r="AR1272" t="s">
        <v>119</v>
      </c>
      <c r="AS1272">
        <v>2015</v>
      </c>
      <c r="AT1272">
        <v>67</v>
      </c>
      <c r="AZ1272">
        <v>318</v>
      </c>
      <c r="BA1272">
        <v>323</v>
      </c>
      <c r="BC1272" t="s">
        <v>18242</v>
      </c>
      <c r="BE1272">
        <v>6</v>
      </c>
      <c r="BF1272" t="s">
        <v>18243</v>
      </c>
      <c r="BG1272" t="s">
        <v>473</v>
      </c>
      <c r="BH1272" t="s">
        <v>18244</v>
      </c>
      <c r="BI1272" t="s">
        <v>18245</v>
      </c>
    </row>
    <row r="1273" spans="1:62">
      <c r="A1273" t="s">
        <v>62</v>
      </c>
      <c r="B1273" t="s">
        <v>18246</v>
      </c>
      <c r="F1273" t="s">
        <v>18247</v>
      </c>
      <c r="I1273" t="s">
        <v>18248</v>
      </c>
      <c r="J1273" t="s">
        <v>18249</v>
      </c>
      <c r="M1273" t="s">
        <v>67</v>
      </c>
      <c r="N1273" t="s">
        <v>68</v>
      </c>
      <c r="U1273" t="s">
        <v>18250</v>
      </c>
      <c r="W1273" t="s">
        <v>18251</v>
      </c>
      <c r="X1273" t="s">
        <v>18252</v>
      </c>
      <c r="Y1273" t="s">
        <v>16372</v>
      </c>
      <c r="AB1273" t="s">
        <v>18253</v>
      </c>
      <c r="AC1273" t="s">
        <v>18254</v>
      </c>
      <c r="AE1273">
        <v>38</v>
      </c>
      <c r="AF1273">
        <v>0</v>
      </c>
      <c r="AG1273">
        <v>0</v>
      </c>
      <c r="AH1273">
        <v>4</v>
      </c>
      <c r="AI1273">
        <v>10</v>
      </c>
      <c r="AJ1273" t="s">
        <v>912</v>
      </c>
      <c r="AK1273" t="s">
        <v>768</v>
      </c>
      <c r="AL1273" t="s">
        <v>913</v>
      </c>
      <c r="AM1273" t="s">
        <v>18255</v>
      </c>
      <c r="AN1273" t="s">
        <v>18256</v>
      </c>
      <c r="AP1273" t="s">
        <v>18257</v>
      </c>
      <c r="AQ1273" t="s">
        <v>18258</v>
      </c>
      <c r="AR1273" t="s">
        <v>119</v>
      </c>
      <c r="AS1273">
        <v>2015</v>
      </c>
      <c r="AT1273">
        <v>197</v>
      </c>
      <c r="AU1273">
        <v>9</v>
      </c>
      <c r="AZ1273">
        <v>1573</v>
      </c>
      <c r="BA1273">
        <v>1581</v>
      </c>
      <c r="BC1273" t="s">
        <v>18259</v>
      </c>
      <c r="BE1273">
        <v>9</v>
      </c>
      <c r="BF1273" t="s">
        <v>848</v>
      </c>
      <c r="BG1273" t="s">
        <v>848</v>
      </c>
      <c r="BH1273" t="s">
        <v>18260</v>
      </c>
      <c r="BI1273" t="s">
        <v>18261</v>
      </c>
      <c r="BJ1273">
        <v>25691531</v>
      </c>
    </row>
    <row r="1274" spans="1:62">
      <c r="A1274" t="s">
        <v>62</v>
      </c>
      <c r="B1274" t="s">
        <v>18262</v>
      </c>
      <c r="F1274" t="s">
        <v>18263</v>
      </c>
      <c r="I1274" t="s">
        <v>18264</v>
      </c>
      <c r="J1274" t="s">
        <v>1304</v>
      </c>
      <c r="M1274" t="s">
        <v>67</v>
      </c>
      <c r="N1274" t="s">
        <v>68</v>
      </c>
      <c r="T1274" t="s">
        <v>18265</v>
      </c>
      <c r="U1274" t="s">
        <v>18266</v>
      </c>
      <c r="W1274" t="s">
        <v>18267</v>
      </c>
      <c r="X1274" t="s">
        <v>18268</v>
      </c>
      <c r="Y1274" t="s">
        <v>841</v>
      </c>
      <c r="AB1274" t="s">
        <v>18269</v>
      </c>
      <c r="AC1274" t="s">
        <v>18270</v>
      </c>
      <c r="AE1274">
        <v>35</v>
      </c>
      <c r="AF1274">
        <v>0</v>
      </c>
      <c r="AG1274">
        <v>0</v>
      </c>
      <c r="AH1274">
        <v>4</v>
      </c>
      <c r="AI1274">
        <v>17</v>
      </c>
      <c r="AJ1274" t="s">
        <v>358</v>
      </c>
      <c r="AK1274" t="s">
        <v>359</v>
      </c>
      <c r="AL1274" t="s">
        <v>360</v>
      </c>
      <c r="AM1274" t="s">
        <v>1312</v>
      </c>
      <c r="AN1274" t="s">
        <v>1313</v>
      </c>
      <c r="AP1274" t="s">
        <v>1314</v>
      </c>
      <c r="AQ1274" t="s">
        <v>1315</v>
      </c>
      <c r="AR1274" t="s">
        <v>119</v>
      </c>
      <c r="AS1274">
        <v>2015</v>
      </c>
      <c r="AT1274">
        <v>95</v>
      </c>
      <c r="AU1274">
        <v>7</v>
      </c>
      <c r="AZ1274">
        <v>1454</v>
      </c>
      <c r="BA1274">
        <v>1460</v>
      </c>
      <c r="BC1274" t="s">
        <v>18271</v>
      </c>
      <c r="BE1274">
        <v>7</v>
      </c>
      <c r="BF1274" t="s">
        <v>775</v>
      </c>
      <c r="BG1274" t="s">
        <v>776</v>
      </c>
      <c r="BH1274" t="s">
        <v>18272</v>
      </c>
      <c r="BI1274" t="s">
        <v>18273</v>
      </c>
      <c r="BJ1274">
        <v>25060787</v>
      </c>
    </row>
    <row r="1275" spans="1:62">
      <c r="A1275" t="s">
        <v>62</v>
      </c>
      <c r="B1275" t="s">
        <v>18274</v>
      </c>
      <c r="F1275" t="s">
        <v>18275</v>
      </c>
      <c r="I1275" t="s">
        <v>18276</v>
      </c>
      <c r="J1275" t="s">
        <v>18277</v>
      </c>
      <c r="M1275" t="s">
        <v>67</v>
      </c>
      <c r="N1275" t="s">
        <v>68</v>
      </c>
      <c r="T1275" t="s">
        <v>18278</v>
      </c>
      <c r="U1275" t="s">
        <v>18279</v>
      </c>
      <c r="W1275" t="s">
        <v>18280</v>
      </c>
      <c r="X1275" t="s">
        <v>14924</v>
      </c>
      <c r="Y1275" t="s">
        <v>14925</v>
      </c>
      <c r="AB1275" t="s">
        <v>18281</v>
      </c>
      <c r="AC1275" t="s">
        <v>18282</v>
      </c>
      <c r="AE1275">
        <v>28</v>
      </c>
      <c r="AF1275">
        <v>0</v>
      </c>
      <c r="AG1275">
        <v>0</v>
      </c>
      <c r="AH1275">
        <v>7</v>
      </c>
      <c r="AI1275">
        <v>15</v>
      </c>
      <c r="AJ1275" t="s">
        <v>1289</v>
      </c>
      <c r="AK1275" t="s">
        <v>1290</v>
      </c>
      <c r="AL1275" t="s">
        <v>1291</v>
      </c>
      <c r="AM1275" t="s">
        <v>18283</v>
      </c>
      <c r="AN1275" t="s">
        <v>18284</v>
      </c>
      <c r="AP1275" t="s">
        <v>18285</v>
      </c>
      <c r="AQ1275" t="s">
        <v>18286</v>
      </c>
      <c r="AR1275" t="s">
        <v>119</v>
      </c>
      <c r="AS1275">
        <v>2015</v>
      </c>
      <c r="AT1275">
        <v>14</v>
      </c>
      <c r="AU1275">
        <v>3</v>
      </c>
      <c r="BB1275">
        <v>11</v>
      </c>
      <c r="BC1275" t="s">
        <v>18287</v>
      </c>
      <c r="BE1275">
        <v>8</v>
      </c>
      <c r="BF1275" t="s">
        <v>9985</v>
      </c>
      <c r="BG1275" t="s">
        <v>9985</v>
      </c>
      <c r="BH1275" t="s">
        <v>18288</v>
      </c>
      <c r="BI1275" t="s">
        <v>18289</v>
      </c>
    </row>
    <row r="1276" spans="1:62">
      <c r="A1276" t="s">
        <v>62</v>
      </c>
      <c r="B1276" t="s">
        <v>4408</v>
      </c>
      <c r="F1276" t="s">
        <v>4409</v>
      </c>
      <c r="I1276" t="s">
        <v>18290</v>
      </c>
      <c r="J1276" t="s">
        <v>18291</v>
      </c>
      <c r="M1276" t="s">
        <v>67</v>
      </c>
      <c r="N1276" t="s">
        <v>68</v>
      </c>
      <c r="U1276" t="s">
        <v>18292</v>
      </c>
      <c r="W1276" t="s">
        <v>18293</v>
      </c>
      <c r="X1276" t="s">
        <v>18294</v>
      </c>
      <c r="Y1276" t="s">
        <v>4414</v>
      </c>
      <c r="AB1276" t="s">
        <v>4415</v>
      </c>
      <c r="AC1276" t="s">
        <v>18295</v>
      </c>
      <c r="AE1276">
        <v>62</v>
      </c>
      <c r="AF1276">
        <v>10</v>
      </c>
      <c r="AG1276">
        <v>10</v>
      </c>
      <c r="AH1276">
        <v>6</v>
      </c>
      <c r="AI1276">
        <v>23</v>
      </c>
      <c r="AJ1276" t="s">
        <v>358</v>
      </c>
      <c r="AK1276" t="s">
        <v>359</v>
      </c>
      <c r="AL1276" t="s">
        <v>360</v>
      </c>
      <c r="AM1276" t="s">
        <v>18296</v>
      </c>
      <c r="AN1276" t="s">
        <v>18297</v>
      </c>
      <c r="AP1276" t="s">
        <v>18298</v>
      </c>
      <c r="AQ1276" t="s">
        <v>18299</v>
      </c>
      <c r="AR1276" t="s">
        <v>119</v>
      </c>
      <c r="AS1276">
        <v>2015</v>
      </c>
      <c r="AT1276">
        <v>44</v>
      </c>
      <c r="AU1276">
        <v>3</v>
      </c>
      <c r="AZ1276">
        <v>298</v>
      </c>
      <c r="BA1276">
        <v>311</v>
      </c>
      <c r="BC1276" t="s">
        <v>18300</v>
      </c>
      <c r="BE1276">
        <v>14</v>
      </c>
      <c r="BF1276" t="s">
        <v>18301</v>
      </c>
      <c r="BG1276" t="s">
        <v>18301</v>
      </c>
      <c r="BH1276" t="s">
        <v>18302</v>
      </c>
      <c r="BI1276" t="s">
        <v>18303</v>
      </c>
    </row>
    <row r="1277" spans="1:62">
      <c r="A1277" t="s">
        <v>62</v>
      </c>
      <c r="B1277" t="s">
        <v>18304</v>
      </c>
      <c r="F1277" t="s">
        <v>18305</v>
      </c>
      <c r="I1277" t="s">
        <v>18306</v>
      </c>
      <c r="J1277" t="s">
        <v>373</v>
      </c>
      <c r="M1277" t="s">
        <v>67</v>
      </c>
      <c r="N1277" t="s">
        <v>68</v>
      </c>
      <c r="T1277" t="s">
        <v>18307</v>
      </c>
      <c r="U1277" t="s">
        <v>18308</v>
      </c>
      <c r="W1277" t="s">
        <v>18309</v>
      </c>
      <c r="X1277" t="s">
        <v>18310</v>
      </c>
      <c r="Y1277" t="s">
        <v>8399</v>
      </c>
      <c r="AB1277" t="s">
        <v>18311</v>
      </c>
      <c r="AC1277" t="s">
        <v>18312</v>
      </c>
      <c r="AE1277">
        <v>43</v>
      </c>
      <c r="AF1277">
        <v>1</v>
      </c>
      <c r="AG1277">
        <v>1</v>
      </c>
      <c r="AH1277">
        <v>11</v>
      </c>
      <c r="AI1277">
        <v>13</v>
      </c>
      <c r="AJ1277" t="s">
        <v>112</v>
      </c>
      <c r="AK1277" t="s">
        <v>113</v>
      </c>
      <c r="AL1277" t="s">
        <v>114</v>
      </c>
      <c r="AM1277" t="s">
        <v>381</v>
      </c>
      <c r="AN1277" t="s">
        <v>382</v>
      </c>
      <c r="AP1277" t="s">
        <v>373</v>
      </c>
      <c r="AQ1277" t="s">
        <v>383</v>
      </c>
      <c r="AR1277" s="1">
        <v>42491</v>
      </c>
      <c r="AS1277">
        <v>2015</v>
      </c>
      <c r="AT1277">
        <v>442</v>
      </c>
      <c r="AZ1277">
        <v>51</v>
      </c>
      <c r="BA1277">
        <v>57</v>
      </c>
      <c r="BC1277" t="s">
        <v>18313</v>
      </c>
      <c r="BE1277">
        <v>7</v>
      </c>
      <c r="BF1277" t="s">
        <v>385</v>
      </c>
      <c r="BG1277" t="s">
        <v>385</v>
      </c>
      <c r="BH1277" t="s">
        <v>18314</v>
      </c>
      <c r="BI1277" t="s">
        <v>18315</v>
      </c>
    </row>
    <row r="1278" spans="1:62">
      <c r="A1278" t="s">
        <v>62</v>
      </c>
      <c r="B1278" t="s">
        <v>18316</v>
      </c>
      <c r="F1278" t="s">
        <v>18317</v>
      </c>
      <c r="I1278" t="s">
        <v>18318</v>
      </c>
      <c r="J1278" t="s">
        <v>976</v>
      </c>
      <c r="M1278" t="s">
        <v>67</v>
      </c>
      <c r="N1278" t="s">
        <v>68</v>
      </c>
      <c r="T1278" t="s">
        <v>18319</v>
      </c>
      <c r="U1278" t="s">
        <v>18320</v>
      </c>
      <c r="W1278" t="s">
        <v>18321</v>
      </c>
      <c r="X1278" t="s">
        <v>18322</v>
      </c>
      <c r="Y1278" t="s">
        <v>18323</v>
      </c>
      <c r="AE1278">
        <v>31</v>
      </c>
      <c r="AF1278">
        <v>1</v>
      </c>
      <c r="AG1278">
        <v>1</v>
      </c>
      <c r="AH1278">
        <v>15</v>
      </c>
      <c r="AI1278">
        <v>23</v>
      </c>
      <c r="AJ1278" t="s">
        <v>213</v>
      </c>
      <c r="AK1278" t="s">
        <v>214</v>
      </c>
      <c r="AL1278" t="s">
        <v>215</v>
      </c>
      <c r="AM1278" t="s">
        <v>985</v>
      </c>
      <c r="AN1278" t="s">
        <v>986</v>
      </c>
      <c r="AP1278" t="s">
        <v>987</v>
      </c>
      <c r="AQ1278" t="s">
        <v>988</v>
      </c>
      <c r="AR1278" t="s">
        <v>119</v>
      </c>
      <c r="AS1278">
        <v>2015</v>
      </c>
      <c r="AT1278">
        <v>8</v>
      </c>
      <c r="AU1278">
        <v>5</v>
      </c>
      <c r="AZ1278">
        <v>1149</v>
      </c>
      <c r="BA1278">
        <v>1159</v>
      </c>
      <c r="BC1278" t="s">
        <v>18324</v>
      </c>
      <c r="BE1278">
        <v>11</v>
      </c>
      <c r="BF1278" t="s">
        <v>200</v>
      </c>
      <c r="BG1278" t="s">
        <v>200</v>
      </c>
      <c r="BH1278" t="s">
        <v>18325</v>
      </c>
      <c r="BI1278" t="s">
        <v>18326</v>
      </c>
    </row>
    <row r="1279" spans="1:62">
      <c r="A1279" t="s">
        <v>62</v>
      </c>
      <c r="B1279" t="s">
        <v>18327</v>
      </c>
      <c r="F1279" t="s">
        <v>18328</v>
      </c>
      <c r="I1279" t="s">
        <v>18329</v>
      </c>
      <c r="J1279" t="s">
        <v>2393</v>
      </c>
      <c r="M1279" t="s">
        <v>67</v>
      </c>
      <c r="N1279" t="s">
        <v>68</v>
      </c>
      <c r="T1279" t="s">
        <v>18330</v>
      </c>
      <c r="U1279" t="s">
        <v>18331</v>
      </c>
      <c r="W1279" t="s">
        <v>18332</v>
      </c>
      <c r="X1279" t="s">
        <v>18333</v>
      </c>
      <c r="Y1279" t="s">
        <v>18334</v>
      </c>
      <c r="AB1279" t="s">
        <v>18335</v>
      </c>
      <c r="AC1279" t="s">
        <v>18336</v>
      </c>
      <c r="AE1279">
        <v>50</v>
      </c>
      <c r="AF1279">
        <v>1</v>
      </c>
      <c r="AG1279">
        <v>1</v>
      </c>
      <c r="AH1279">
        <v>10</v>
      </c>
      <c r="AI1279">
        <v>22</v>
      </c>
      <c r="AJ1279" t="s">
        <v>112</v>
      </c>
      <c r="AK1279" t="s">
        <v>113</v>
      </c>
      <c r="AL1279" t="s">
        <v>114</v>
      </c>
      <c r="AM1279" t="s">
        <v>2401</v>
      </c>
      <c r="AN1279" t="s">
        <v>2402</v>
      </c>
      <c r="AP1279" t="s">
        <v>2393</v>
      </c>
      <c r="AQ1279" t="s">
        <v>2403</v>
      </c>
      <c r="AR1279" s="1">
        <v>42491</v>
      </c>
      <c r="AS1279">
        <v>2015</v>
      </c>
      <c r="AT1279">
        <v>561</v>
      </c>
      <c r="AU1279">
        <v>2</v>
      </c>
      <c r="AZ1279">
        <v>276</v>
      </c>
      <c r="BA1279">
        <v>282</v>
      </c>
      <c r="BC1279" t="s">
        <v>18337</v>
      </c>
      <c r="BE1279">
        <v>7</v>
      </c>
      <c r="BF1279" t="s">
        <v>332</v>
      </c>
      <c r="BG1279" t="s">
        <v>332</v>
      </c>
      <c r="BH1279" t="s">
        <v>18338</v>
      </c>
      <c r="BI1279" t="s">
        <v>18339</v>
      </c>
      <c r="BJ1279">
        <v>25701599</v>
      </c>
    </row>
    <row r="1280" spans="1:62">
      <c r="A1280" t="s">
        <v>62</v>
      </c>
      <c r="B1280" t="s">
        <v>18340</v>
      </c>
      <c r="F1280" t="s">
        <v>18341</v>
      </c>
      <c r="I1280" t="s">
        <v>18342</v>
      </c>
      <c r="J1280" t="s">
        <v>18343</v>
      </c>
      <c r="M1280" t="s">
        <v>67</v>
      </c>
      <c r="N1280" t="s">
        <v>68</v>
      </c>
      <c r="T1280" t="s">
        <v>18344</v>
      </c>
      <c r="U1280" t="s">
        <v>18345</v>
      </c>
      <c r="W1280" t="s">
        <v>18346</v>
      </c>
      <c r="X1280" t="s">
        <v>18347</v>
      </c>
      <c r="Y1280" t="s">
        <v>18348</v>
      </c>
      <c r="AB1280" t="s">
        <v>18349</v>
      </c>
      <c r="AC1280" t="s">
        <v>18350</v>
      </c>
      <c r="AE1280">
        <v>49</v>
      </c>
      <c r="AF1280">
        <v>1</v>
      </c>
      <c r="AG1280">
        <v>1</v>
      </c>
      <c r="AH1280">
        <v>26</v>
      </c>
      <c r="AI1280">
        <v>32</v>
      </c>
      <c r="AJ1280" t="s">
        <v>112</v>
      </c>
      <c r="AK1280" t="s">
        <v>113</v>
      </c>
      <c r="AL1280" t="s">
        <v>114</v>
      </c>
      <c r="AM1280" t="s">
        <v>18351</v>
      </c>
      <c r="AN1280" t="s">
        <v>18352</v>
      </c>
      <c r="AP1280" t="s">
        <v>18353</v>
      </c>
      <c r="AQ1280" t="s">
        <v>18354</v>
      </c>
      <c r="AR1280" t="s">
        <v>119</v>
      </c>
      <c r="AS1280">
        <v>2015</v>
      </c>
      <c r="AT1280">
        <v>30</v>
      </c>
      <c r="AZ1280">
        <v>190</v>
      </c>
      <c r="BA1280">
        <v>204</v>
      </c>
      <c r="BC1280" t="s">
        <v>18355</v>
      </c>
      <c r="BE1280">
        <v>15</v>
      </c>
      <c r="BF1280" t="s">
        <v>18356</v>
      </c>
      <c r="BG1280" t="s">
        <v>6691</v>
      </c>
      <c r="BH1280" t="s">
        <v>18357</v>
      </c>
      <c r="BI1280" t="s">
        <v>18358</v>
      </c>
    </row>
    <row r="1281" spans="1:62">
      <c r="A1281" t="s">
        <v>62</v>
      </c>
      <c r="B1281" t="s">
        <v>18359</v>
      </c>
      <c r="F1281" t="s">
        <v>18360</v>
      </c>
      <c r="I1281" t="s">
        <v>18361</v>
      </c>
      <c r="J1281" t="s">
        <v>18362</v>
      </c>
      <c r="M1281" t="s">
        <v>67</v>
      </c>
      <c r="N1281" t="s">
        <v>68</v>
      </c>
      <c r="T1281" t="s">
        <v>18363</v>
      </c>
      <c r="U1281" t="s">
        <v>18364</v>
      </c>
      <c r="W1281" t="s">
        <v>18365</v>
      </c>
      <c r="X1281" t="s">
        <v>18366</v>
      </c>
      <c r="Y1281" t="s">
        <v>16435</v>
      </c>
      <c r="AB1281" t="s">
        <v>18367</v>
      </c>
      <c r="AC1281" t="s">
        <v>18368</v>
      </c>
      <c r="AE1281">
        <v>37</v>
      </c>
      <c r="AF1281">
        <v>2</v>
      </c>
      <c r="AG1281">
        <v>2</v>
      </c>
      <c r="AH1281">
        <v>19</v>
      </c>
      <c r="AI1281">
        <v>57</v>
      </c>
      <c r="AJ1281" t="s">
        <v>213</v>
      </c>
      <c r="AK1281" t="s">
        <v>214</v>
      </c>
      <c r="AL1281" t="s">
        <v>215</v>
      </c>
      <c r="AM1281" t="s">
        <v>18369</v>
      </c>
      <c r="AN1281" t="s">
        <v>18370</v>
      </c>
      <c r="AP1281" t="s">
        <v>18371</v>
      </c>
      <c r="AQ1281" t="s">
        <v>18372</v>
      </c>
      <c r="AR1281" t="s">
        <v>119</v>
      </c>
      <c r="AS1281">
        <v>2015</v>
      </c>
      <c r="AT1281">
        <v>12</v>
      </c>
      <c r="AU1281">
        <v>5</v>
      </c>
      <c r="AZ1281">
        <v>1669</v>
      </c>
      <c r="BA1281">
        <v>1676</v>
      </c>
      <c r="BC1281" t="s">
        <v>18373</v>
      </c>
      <c r="BE1281">
        <v>8</v>
      </c>
      <c r="BF1281" t="s">
        <v>937</v>
      </c>
      <c r="BG1281" t="s">
        <v>938</v>
      </c>
      <c r="BH1281" t="s">
        <v>18374</v>
      </c>
      <c r="BI1281" t="s">
        <v>18375</v>
      </c>
    </row>
    <row r="1282" spans="1:62">
      <c r="A1282" t="s">
        <v>62</v>
      </c>
      <c r="B1282" t="s">
        <v>18376</v>
      </c>
      <c r="F1282" t="s">
        <v>18377</v>
      </c>
      <c r="I1282" t="s">
        <v>18378</v>
      </c>
      <c r="J1282" t="s">
        <v>459</v>
      </c>
      <c r="M1282" t="s">
        <v>67</v>
      </c>
      <c r="N1282" t="s">
        <v>68</v>
      </c>
      <c r="T1282" t="s">
        <v>18379</v>
      </c>
      <c r="U1282" t="s">
        <v>18380</v>
      </c>
      <c r="W1282" t="s">
        <v>18381</v>
      </c>
      <c r="X1282" t="s">
        <v>17922</v>
      </c>
      <c r="Y1282" t="s">
        <v>17923</v>
      </c>
      <c r="Z1282" t="s">
        <v>18382</v>
      </c>
      <c r="AA1282" t="s">
        <v>18383</v>
      </c>
      <c r="AB1282" t="s">
        <v>18384</v>
      </c>
      <c r="AC1282" t="s">
        <v>18385</v>
      </c>
      <c r="AE1282">
        <v>64</v>
      </c>
      <c r="AF1282">
        <v>1</v>
      </c>
      <c r="AG1282">
        <v>1</v>
      </c>
      <c r="AH1282">
        <v>22</v>
      </c>
      <c r="AI1282">
        <v>59</v>
      </c>
      <c r="AJ1282" t="s">
        <v>112</v>
      </c>
      <c r="AK1282" t="s">
        <v>113</v>
      </c>
      <c r="AL1282" t="s">
        <v>114</v>
      </c>
      <c r="AM1282" t="s">
        <v>467</v>
      </c>
      <c r="AN1282" t="s">
        <v>468</v>
      </c>
      <c r="AP1282" t="s">
        <v>469</v>
      </c>
      <c r="AQ1282" t="s">
        <v>470</v>
      </c>
      <c r="AR1282" t="s">
        <v>119</v>
      </c>
      <c r="AS1282">
        <v>2015</v>
      </c>
      <c r="AT1282">
        <v>89</v>
      </c>
      <c r="AZ1282">
        <v>25</v>
      </c>
      <c r="BA1282">
        <v>34</v>
      </c>
      <c r="BC1282" t="s">
        <v>18386</v>
      </c>
      <c r="BE1282">
        <v>10</v>
      </c>
      <c r="BF1282" t="s">
        <v>472</v>
      </c>
      <c r="BG1282" t="s">
        <v>473</v>
      </c>
      <c r="BH1282" t="s">
        <v>18387</v>
      </c>
      <c r="BI1282" t="s">
        <v>18388</v>
      </c>
    </row>
    <row r="1283" spans="1:62">
      <c r="A1283" t="s">
        <v>62</v>
      </c>
      <c r="B1283" t="s">
        <v>18389</v>
      </c>
      <c r="F1283" t="s">
        <v>18390</v>
      </c>
      <c r="I1283" t="s">
        <v>18391</v>
      </c>
      <c r="J1283" t="s">
        <v>128</v>
      </c>
      <c r="M1283" t="s">
        <v>67</v>
      </c>
      <c r="N1283" t="s">
        <v>68</v>
      </c>
      <c r="T1283" t="s">
        <v>18392</v>
      </c>
      <c r="U1283" t="s">
        <v>18393</v>
      </c>
      <c r="W1283" t="s">
        <v>18394</v>
      </c>
      <c r="X1283" t="s">
        <v>18395</v>
      </c>
      <c r="Y1283" t="s">
        <v>18396</v>
      </c>
      <c r="AB1283" t="s">
        <v>18397</v>
      </c>
      <c r="AC1283" t="s">
        <v>18398</v>
      </c>
      <c r="AE1283">
        <v>34</v>
      </c>
      <c r="AF1283">
        <v>1</v>
      </c>
      <c r="AG1283">
        <v>1</v>
      </c>
      <c r="AH1283">
        <v>20</v>
      </c>
      <c r="AI1283">
        <v>51</v>
      </c>
      <c r="AJ1283" t="s">
        <v>136</v>
      </c>
      <c r="AK1283" t="s">
        <v>77</v>
      </c>
      <c r="AL1283" t="s">
        <v>137</v>
      </c>
      <c r="AM1283" t="s">
        <v>138</v>
      </c>
      <c r="AN1283" t="s">
        <v>139</v>
      </c>
      <c r="AP1283" t="s">
        <v>140</v>
      </c>
      <c r="AQ1283" t="s">
        <v>141</v>
      </c>
      <c r="AR1283" s="1">
        <v>42491</v>
      </c>
      <c r="AS1283">
        <v>2015</v>
      </c>
      <c r="AT1283">
        <v>42</v>
      </c>
      <c r="AU1283">
        <v>7</v>
      </c>
      <c r="AZ1283">
        <v>3551</v>
      </c>
      <c r="BA1283">
        <v>3561</v>
      </c>
      <c r="BC1283" t="s">
        <v>18399</v>
      </c>
      <c r="BE1283">
        <v>11</v>
      </c>
      <c r="BF1283" t="s">
        <v>143</v>
      </c>
      <c r="BG1283" t="s">
        <v>144</v>
      </c>
      <c r="BH1283" t="s">
        <v>18400</v>
      </c>
      <c r="BI1283" t="s">
        <v>18401</v>
      </c>
    </row>
    <row r="1284" spans="1:62">
      <c r="A1284" t="s">
        <v>62</v>
      </c>
      <c r="B1284" t="s">
        <v>18402</v>
      </c>
      <c r="F1284" t="s">
        <v>18403</v>
      </c>
      <c r="I1284" t="s">
        <v>18404</v>
      </c>
      <c r="J1284" t="s">
        <v>104</v>
      </c>
      <c r="M1284" t="s">
        <v>67</v>
      </c>
      <c r="N1284" t="s">
        <v>68</v>
      </c>
      <c r="T1284" t="s">
        <v>18405</v>
      </c>
      <c r="U1284" t="s">
        <v>18406</v>
      </c>
      <c r="W1284" t="s">
        <v>18407</v>
      </c>
      <c r="X1284" t="s">
        <v>108</v>
      </c>
      <c r="Y1284" t="s">
        <v>109</v>
      </c>
      <c r="AB1284" t="s">
        <v>18408</v>
      </c>
      <c r="AC1284" t="s">
        <v>18409</v>
      </c>
      <c r="AE1284">
        <v>28</v>
      </c>
      <c r="AF1284">
        <v>3</v>
      </c>
      <c r="AG1284">
        <v>3</v>
      </c>
      <c r="AH1284">
        <v>11</v>
      </c>
      <c r="AI1284">
        <v>45</v>
      </c>
      <c r="AJ1284" t="s">
        <v>112</v>
      </c>
      <c r="AK1284" t="s">
        <v>113</v>
      </c>
      <c r="AL1284" t="s">
        <v>114</v>
      </c>
      <c r="AM1284" t="s">
        <v>115</v>
      </c>
      <c r="AN1284" t="s">
        <v>116</v>
      </c>
      <c r="AP1284" t="s">
        <v>117</v>
      </c>
      <c r="AQ1284" t="s">
        <v>118</v>
      </c>
      <c r="AR1284" t="s">
        <v>119</v>
      </c>
      <c r="AS1284">
        <v>2015</v>
      </c>
      <c r="AT1284">
        <v>24</v>
      </c>
      <c r="AZ1284">
        <v>36</v>
      </c>
      <c r="BA1284">
        <v>42</v>
      </c>
      <c r="BC1284" t="s">
        <v>18410</v>
      </c>
      <c r="BE1284">
        <v>7</v>
      </c>
      <c r="BF1284" t="s">
        <v>121</v>
      </c>
      <c r="BG1284" t="s">
        <v>122</v>
      </c>
      <c r="BH1284" t="s">
        <v>18411</v>
      </c>
      <c r="BI1284" t="s">
        <v>18412</v>
      </c>
      <c r="BJ1284">
        <v>25542513</v>
      </c>
    </row>
    <row r="1285" spans="1:62">
      <c r="A1285" t="s">
        <v>62</v>
      </c>
      <c r="B1285" t="s">
        <v>18413</v>
      </c>
      <c r="F1285" t="s">
        <v>18414</v>
      </c>
      <c r="I1285" t="s">
        <v>18415</v>
      </c>
      <c r="J1285" t="s">
        <v>186</v>
      </c>
      <c r="M1285" t="s">
        <v>67</v>
      </c>
      <c r="N1285" t="s">
        <v>68</v>
      </c>
      <c r="T1285" t="s">
        <v>18416</v>
      </c>
      <c r="U1285" t="s">
        <v>18417</v>
      </c>
      <c r="W1285" t="s">
        <v>18418</v>
      </c>
      <c r="X1285" t="s">
        <v>18419</v>
      </c>
      <c r="Y1285" t="s">
        <v>18420</v>
      </c>
      <c r="AB1285" t="s">
        <v>18421</v>
      </c>
      <c r="AC1285" t="s">
        <v>18422</v>
      </c>
      <c r="AE1285">
        <v>25</v>
      </c>
      <c r="AF1285">
        <v>2</v>
      </c>
      <c r="AG1285">
        <v>3</v>
      </c>
      <c r="AH1285">
        <v>15</v>
      </c>
      <c r="AI1285">
        <v>48</v>
      </c>
      <c r="AJ1285" t="s">
        <v>112</v>
      </c>
      <c r="AK1285" t="s">
        <v>113</v>
      </c>
      <c r="AL1285" t="s">
        <v>114</v>
      </c>
      <c r="AM1285" t="s">
        <v>194</v>
      </c>
      <c r="AN1285" t="s">
        <v>195</v>
      </c>
      <c r="AP1285" t="s">
        <v>196</v>
      </c>
      <c r="AQ1285" t="s">
        <v>197</v>
      </c>
      <c r="AR1285" t="s">
        <v>119</v>
      </c>
      <c r="AS1285">
        <v>2015</v>
      </c>
      <c r="AT1285">
        <v>61</v>
      </c>
      <c r="AU1285">
        <v>2</v>
      </c>
      <c r="AZ1285">
        <v>590</v>
      </c>
      <c r="BA1285">
        <v>595</v>
      </c>
      <c r="BC1285" t="s">
        <v>18423</v>
      </c>
      <c r="BE1285">
        <v>6</v>
      </c>
      <c r="BF1285" t="s">
        <v>200</v>
      </c>
      <c r="BG1285" t="s">
        <v>200</v>
      </c>
      <c r="BH1285" t="s">
        <v>18424</v>
      </c>
      <c r="BI1285" t="s">
        <v>18425</v>
      </c>
    </row>
    <row r="1286" spans="1:62">
      <c r="A1286" t="s">
        <v>62</v>
      </c>
      <c r="B1286" t="s">
        <v>18426</v>
      </c>
      <c r="F1286" t="s">
        <v>18427</v>
      </c>
      <c r="I1286" t="s">
        <v>18428</v>
      </c>
      <c r="J1286" t="s">
        <v>1895</v>
      </c>
      <c r="M1286" t="s">
        <v>67</v>
      </c>
      <c r="N1286" t="s">
        <v>68</v>
      </c>
      <c r="U1286" t="s">
        <v>18429</v>
      </c>
      <c r="W1286" t="s">
        <v>18430</v>
      </c>
      <c r="X1286" t="s">
        <v>18431</v>
      </c>
      <c r="Y1286" t="s">
        <v>7734</v>
      </c>
      <c r="AB1286" t="s">
        <v>18432</v>
      </c>
      <c r="AC1286" t="s">
        <v>18433</v>
      </c>
      <c r="AE1286">
        <v>57</v>
      </c>
      <c r="AF1286">
        <v>2</v>
      </c>
      <c r="AG1286">
        <v>2</v>
      </c>
      <c r="AH1286">
        <v>25</v>
      </c>
      <c r="AI1286">
        <v>41</v>
      </c>
      <c r="AJ1286" t="s">
        <v>1902</v>
      </c>
      <c r="AK1286" t="s">
        <v>1903</v>
      </c>
      <c r="AL1286" t="s">
        <v>1904</v>
      </c>
      <c r="AM1286" t="s">
        <v>1905</v>
      </c>
      <c r="AP1286" t="s">
        <v>1895</v>
      </c>
      <c r="AQ1286" t="s">
        <v>1906</v>
      </c>
      <c r="AR1286" s="1">
        <v>42489</v>
      </c>
      <c r="AS1286">
        <v>2015</v>
      </c>
      <c r="AT1286">
        <v>10</v>
      </c>
      <c r="AU1286">
        <v>4</v>
      </c>
      <c r="BB1286" t="s">
        <v>18434</v>
      </c>
      <c r="BC1286" t="s">
        <v>18435</v>
      </c>
      <c r="BE1286">
        <v>15</v>
      </c>
      <c r="BF1286" t="s">
        <v>610</v>
      </c>
      <c r="BG1286" t="s">
        <v>611</v>
      </c>
      <c r="BH1286" t="s">
        <v>18436</v>
      </c>
      <c r="BI1286" t="s">
        <v>18437</v>
      </c>
      <c r="BJ1286">
        <v>25923714</v>
      </c>
    </row>
    <row r="1287" spans="1:62">
      <c r="A1287" t="s">
        <v>62</v>
      </c>
      <c r="B1287" t="s">
        <v>18438</v>
      </c>
      <c r="F1287" t="s">
        <v>18439</v>
      </c>
      <c r="I1287" t="s">
        <v>18440</v>
      </c>
      <c r="J1287" t="s">
        <v>1895</v>
      </c>
      <c r="M1287" t="s">
        <v>67</v>
      </c>
      <c r="N1287" t="s">
        <v>68</v>
      </c>
      <c r="U1287" t="s">
        <v>18441</v>
      </c>
      <c r="W1287" t="s">
        <v>18442</v>
      </c>
      <c r="X1287" t="s">
        <v>18443</v>
      </c>
      <c r="Y1287" t="s">
        <v>18444</v>
      </c>
      <c r="AB1287" t="s">
        <v>18445</v>
      </c>
      <c r="AC1287" t="s">
        <v>18446</v>
      </c>
      <c r="AE1287">
        <v>58</v>
      </c>
      <c r="AF1287">
        <v>0</v>
      </c>
      <c r="AG1287">
        <v>0</v>
      </c>
      <c r="AH1287">
        <v>12</v>
      </c>
      <c r="AI1287">
        <v>21</v>
      </c>
      <c r="AJ1287" t="s">
        <v>1902</v>
      </c>
      <c r="AK1287" t="s">
        <v>1903</v>
      </c>
      <c r="AL1287" t="s">
        <v>1904</v>
      </c>
      <c r="AM1287" t="s">
        <v>1905</v>
      </c>
      <c r="AP1287" t="s">
        <v>1895</v>
      </c>
      <c r="AQ1287" t="s">
        <v>1906</v>
      </c>
      <c r="AR1287" s="1">
        <v>42489</v>
      </c>
      <c r="AS1287">
        <v>2015</v>
      </c>
      <c r="AT1287">
        <v>10</v>
      </c>
      <c r="AU1287">
        <v>4</v>
      </c>
      <c r="BB1287" t="s">
        <v>18447</v>
      </c>
      <c r="BC1287" t="s">
        <v>18448</v>
      </c>
      <c r="BE1287">
        <v>22</v>
      </c>
      <c r="BF1287" t="s">
        <v>610</v>
      </c>
      <c r="BG1287" t="s">
        <v>611</v>
      </c>
      <c r="BH1287" t="s">
        <v>18436</v>
      </c>
      <c r="BI1287" t="s">
        <v>18449</v>
      </c>
      <c r="BJ1287">
        <v>25923807</v>
      </c>
    </row>
    <row r="1288" spans="1:62">
      <c r="A1288" t="s">
        <v>62</v>
      </c>
      <c r="B1288" t="s">
        <v>18450</v>
      </c>
      <c r="F1288" t="s">
        <v>18451</v>
      </c>
      <c r="I1288" t="s">
        <v>18452</v>
      </c>
      <c r="J1288" t="s">
        <v>1895</v>
      </c>
      <c r="M1288" t="s">
        <v>67</v>
      </c>
      <c r="N1288" t="s">
        <v>68</v>
      </c>
      <c r="U1288" t="s">
        <v>18453</v>
      </c>
      <c r="W1288" t="s">
        <v>18454</v>
      </c>
      <c r="X1288" t="s">
        <v>18455</v>
      </c>
      <c r="Y1288" t="s">
        <v>5784</v>
      </c>
      <c r="AB1288" t="s">
        <v>18456</v>
      </c>
      <c r="AC1288" t="s">
        <v>18457</v>
      </c>
      <c r="AE1288">
        <v>81</v>
      </c>
      <c r="AF1288">
        <v>0</v>
      </c>
      <c r="AG1288">
        <v>0</v>
      </c>
      <c r="AH1288">
        <v>15</v>
      </c>
      <c r="AI1288">
        <v>30</v>
      </c>
      <c r="AJ1288" t="s">
        <v>1902</v>
      </c>
      <c r="AK1288" t="s">
        <v>1903</v>
      </c>
      <c r="AL1288" t="s">
        <v>1904</v>
      </c>
      <c r="AM1288" t="s">
        <v>1905</v>
      </c>
      <c r="AP1288" t="s">
        <v>1895</v>
      </c>
      <c r="AQ1288" t="s">
        <v>1906</v>
      </c>
      <c r="AR1288" s="1">
        <v>42488</v>
      </c>
      <c r="AS1288">
        <v>2015</v>
      </c>
      <c r="AT1288">
        <v>10</v>
      </c>
      <c r="AU1288">
        <v>4</v>
      </c>
      <c r="BB1288" t="s">
        <v>18458</v>
      </c>
      <c r="BC1288" t="s">
        <v>18459</v>
      </c>
      <c r="BE1288">
        <v>19</v>
      </c>
      <c r="BF1288" t="s">
        <v>610</v>
      </c>
      <c r="BG1288" t="s">
        <v>611</v>
      </c>
      <c r="BH1288" t="s">
        <v>18460</v>
      </c>
      <c r="BI1288" t="s">
        <v>18461</v>
      </c>
      <c r="BJ1288">
        <v>25919452</v>
      </c>
    </row>
    <row r="1289" spans="1:62">
      <c r="A1289" t="s">
        <v>62</v>
      </c>
      <c r="B1289" t="s">
        <v>18462</v>
      </c>
      <c r="F1289" t="s">
        <v>18463</v>
      </c>
      <c r="I1289" t="s">
        <v>18464</v>
      </c>
      <c r="J1289" t="s">
        <v>1895</v>
      </c>
      <c r="M1289" t="s">
        <v>67</v>
      </c>
      <c r="N1289" t="s">
        <v>68</v>
      </c>
      <c r="U1289" t="s">
        <v>18465</v>
      </c>
      <c r="W1289" t="s">
        <v>18466</v>
      </c>
      <c r="X1289" t="s">
        <v>18467</v>
      </c>
      <c r="Y1289" t="s">
        <v>18468</v>
      </c>
      <c r="AB1289" t="s">
        <v>18469</v>
      </c>
      <c r="AC1289" t="s">
        <v>18470</v>
      </c>
      <c r="AE1289">
        <v>52</v>
      </c>
      <c r="AF1289">
        <v>1</v>
      </c>
      <c r="AG1289">
        <v>1</v>
      </c>
      <c r="AH1289">
        <v>11</v>
      </c>
      <c r="AI1289">
        <v>19</v>
      </c>
      <c r="AJ1289" t="s">
        <v>1902</v>
      </c>
      <c r="AK1289" t="s">
        <v>1903</v>
      </c>
      <c r="AL1289" t="s">
        <v>1904</v>
      </c>
      <c r="AM1289" t="s">
        <v>1905</v>
      </c>
      <c r="AP1289" t="s">
        <v>1895</v>
      </c>
      <c r="AQ1289" t="s">
        <v>1906</v>
      </c>
      <c r="AR1289" s="1">
        <v>42488</v>
      </c>
      <c r="AS1289">
        <v>2015</v>
      </c>
      <c r="AT1289">
        <v>10</v>
      </c>
      <c r="AU1289">
        <v>4</v>
      </c>
      <c r="BB1289" t="s">
        <v>18471</v>
      </c>
      <c r="BC1289" t="s">
        <v>18472</v>
      </c>
      <c r="BE1289">
        <v>19</v>
      </c>
      <c r="BF1289" t="s">
        <v>610</v>
      </c>
      <c r="BG1289" t="s">
        <v>611</v>
      </c>
      <c r="BH1289" t="s">
        <v>18460</v>
      </c>
      <c r="BI1289" t="s">
        <v>18473</v>
      </c>
      <c r="BJ1289">
        <v>25919591</v>
      </c>
    </row>
    <row r="1290" spans="1:62">
      <c r="A1290" t="s">
        <v>62</v>
      </c>
      <c r="B1290" t="s">
        <v>18474</v>
      </c>
      <c r="F1290" t="s">
        <v>18475</v>
      </c>
      <c r="I1290" t="s">
        <v>18476</v>
      </c>
      <c r="J1290" t="s">
        <v>2393</v>
      </c>
      <c r="M1290" t="s">
        <v>67</v>
      </c>
      <c r="N1290" t="s">
        <v>68</v>
      </c>
      <c r="T1290" t="s">
        <v>18477</v>
      </c>
      <c r="U1290" t="s">
        <v>18478</v>
      </c>
      <c r="W1290" t="s">
        <v>18479</v>
      </c>
      <c r="X1290" t="s">
        <v>17152</v>
      </c>
      <c r="Y1290" t="s">
        <v>15066</v>
      </c>
      <c r="AB1290" t="s">
        <v>18480</v>
      </c>
      <c r="AC1290" t="s">
        <v>18481</v>
      </c>
      <c r="AE1290">
        <v>67</v>
      </c>
      <c r="AF1290">
        <v>0</v>
      </c>
      <c r="AG1290">
        <v>0</v>
      </c>
      <c r="AH1290">
        <v>12</v>
      </c>
      <c r="AI1290">
        <v>19</v>
      </c>
      <c r="AJ1290" t="s">
        <v>112</v>
      </c>
      <c r="AK1290" t="s">
        <v>113</v>
      </c>
      <c r="AL1290" t="s">
        <v>114</v>
      </c>
      <c r="AM1290" t="s">
        <v>2401</v>
      </c>
      <c r="AN1290" t="s">
        <v>2402</v>
      </c>
      <c r="AP1290" t="s">
        <v>2393</v>
      </c>
      <c r="AQ1290" t="s">
        <v>2403</v>
      </c>
      <c r="AR1290" s="1">
        <v>42485</v>
      </c>
      <c r="AS1290">
        <v>2015</v>
      </c>
      <c r="AT1290">
        <v>561</v>
      </c>
      <c r="AU1290">
        <v>1</v>
      </c>
      <c r="AZ1290">
        <v>68</v>
      </c>
      <c r="BA1290">
        <v>75</v>
      </c>
      <c r="BC1290" t="s">
        <v>18482</v>
      </c>
      <c r="BE1290">
        <v>8</v>
      </c>
      <c r="BF1290" t="s">
        <v>332</v>
      </c>
      <c r="BG1290" t="s">
        <v>332</v>
      </c>
      <c r="BH1290" t="s">
        <v>18483</v>
      </c>
      <c r="BI1290" t="s">
        <v>18484</v>
      </c>
      <c r="BJ1290">
        <v>25680292</v>
      </c>
    </row>
    <row r="1291" spans="1:62">
      <c r="A1291" t="s">
        <v>62</v>
      </c>
      <c r="B1291" t="s">
        <v>18485</v>
      </c>
      <c r="F1291" t="s">
        <v>18486</v>
      </c>
      <c r="I1291" t="s">
        <v>18487</v>
      </c>
      <c r="J1291" t="s">
        <v>1895</v>
      </c>
      <c r="M1291" t="s">
        <v>67</v>
      </c>
      <c r="N1291" t="s">
        <v>68</v>
      </c>
      <c r="U1291" t="s">
        <v>18488</v>
      </c>
      <c r="W1291" t="s">
        <v>18489</v>
      </c>
      <c r="X1291" t="s">
        <v>18490</v>
      </c>
      <c r="Y1291" t="s">
        <v>18491</v>
      </c>
      <c r="AB1291" t="s">
        <v>18492</v>
      </c>
      <c r="AC1291" t="s">
        <v>18493</v>
      </c>
      <c r="AE1291">
        <v>70</v>
      </c>
      <c r="AF1291">
        <v>0</v>
      </c>
      <c r="AG1291">
        <v>1</v>
      </c>
      <c r="AH1291">
        <v>16</v>
      </c>
      <c r="AI1291">
        <v>21</v>
      </c>
      <c r="AJ1291" t="s">
        <v>1902</v>
      </c>
      <c r="AK1291" t="s">
        <v>1903</v>
      </c>
      <c r="AL1291" t="s">
        <v>1904</v>
      </c>
      <c r="AM1291" t="s">
        <v>1905</v>
      </c>
      <c r="AP1291" t="s">
        <v>1895</v>
      </c>
      <c r="AQ1291" t="s">
        <v>1906</v>
      </c>
      <c r="AR1291" s="1">
        <v>42484</v>
      </c>
      <c r="AS1291">
        <v>2015</v>
      </c>
      <c r="AT1291">
        <v>10</v>
      </c>
      <c r="AU1291">
        <v>4</v>
      </c>
      <c r="BB1291" t="s">
        <v>18494</v>
      </c>
      <c r="BC1291" t="s">
        <v>18495</v>
      </c>
      <c r="BE1291">
        <v>18</v>
      </c>
      <c r="BF1291" t="s">
        <v>610</v>
      </c>
      <c r="BG1291" t="s">
        <v>611</v>
      </c>
      <c r="BH1291" t="s">
        <v>18496</v>
      </c>
      <c r="BI1291" t="s">
        <v>18497</v>
      </c>
      <c r="BJ1291">
        <v>25909659</v>
      </c>
    </row>
    <row r="1292" spans="1:62">
      <c r="A1292" t="s">
        <v>62</v>
      </c>
      <c r="B1292" t="s">
        <v>18498</v>
      </c>
      <c r="F1292" t="s">
        <v>18499</v>
      </c>
      <c r="I1292" t="s">
        <v>18500</v>
      </c>
      <c r="J1292" t="s">
        <v>759</v>
      </c>
      <c r="M1292" t="s">
        <v>67</v>
      </c>
      <c r="N1292" t="s">
        <v>68</v>
      </c>
      <c r="T1292" t="s">
        <v>18501</v>
      </c>
      <c r="U1292" t="s">
        <v>18502</v>
      </c>
      <c r="W1292" t="s">
        <v>18503</v>
      </c>
      <c r="X1292" t="s">
        <v>18504</v>
      </c>
      <c r="Y1292" t="s">
        <v>6783</v>
      </c>
      <c r="AB1292" t="s">
        <v>18505</v>
      </c>
      <c r="AC1292" t="s">
        <v>18506</v>
      </c>
      <c r="AE1292">
        <v>50</v>
      </c>
      <c r="AF1292">
        <v>0</v>
      </c>
      <c r="AG1292">
        <v>0</v>
      </c>
      <c r="AH1292">
        <v>11</v>
      </c>
      <c r="AI1292">
        <v>16</v>
      </c>
      <c r="AJ1292" t="s">
        <v>767</v>
      </c>
      <c r="AK1292" t="s">
        <v>768</v>
      </c>
      <c r="AL1292" t="s">
        <v>769</v>
      </c>
      <c r="AM1292" t="s">
        <v>770</v>
      </c>
      <c r="AN1292" t="s">
        <v>771</v>
      </c>
      <c r="AP1292" t="s">
        <v>772</v>
      </c>
      <c r="AQ1292" t="s">
        <v>773</v>
      </c>
      <c r="AR1292" s="1">
        <v>42482</v>
      </c>
      <c r="AS1292">
        <v>2015</v>
      </c>
      <c r="AT1292">
        <v>63</v>
      </c>
      <c r="AU1292">
        <v>15</v>
      </c>
      <c r="AZ1292">
        <v>3880</v>
      </c>
      <c r="BA1292">
        <v>3886</v>
      </c>
      <c r="BC1292" t="s">
        <v>18507</v>
      </c>
      <c r="BE1292">
        <v>7</v>
      </c>
      <c r="BF1292" t="s">
        <v>775</v>
      </c>
      <c r="BG1292" t="s">
        <v>776</v>
      </c>
      <c r="BH1292" t="s">
        <v>18508</v>
      </c>
      <c r="BI1292" t="s">
        <v>18509</v>
      </c>
      <c r="BJ1292">
        <v>25823972</v>
      </c>
    </row>
    <row r="1293" spans="1:62">
      <c r="A1293" t="s">
        <v>62</v>
      </c>
      <c r="B1293" t="s">
        <v>18510</v>
      </c>
      <c r="F1293" t="s">
        <v>18511</v>
      </c>
      <c r="I1293" t="s">
        <v>18512</v>
      </c>
      <c r="J1293" t="s">
        <v>1961</v>
      </c>
      <c r="M1293" t="s">
        <v>67</v>
      </c>
      <c r="N1293" t="s">
        <v>68</v>
      </c>
      <c r="T1293" t="s">
        <v>18513</v>
      </c>
      <c r="U1293" t="s">
        <v>18514</v>
      </c>
      <c r="W1293" t="s">
        <v>18515</v>
      </c>
      <c r="X1293" t="s">
        <v>18516</v>
      </c>
      <c r="Y1293" t="s">
        <v>3553</v>
      </c>
      <c r="AB1293" t="s">
        <v>18517</v>
      </c>
      <c r="AC1293" t="s">
        <v>18518</v>
      </c>
      <c r="AE1293">
        <v>36</v>
      </c>
      <c r="AF1293">
        <v>0</v>
      </c>
      <c r="AG1293">
        <v>0</v>
      </c>
      <c r="AH1293">
        <v>6</v>
      </c>
      <c r="AI1293">
        <v>7</v>
      </c>
      <c r="AJ1293" t="s">
        <v>112</v>
      </c>
      <c r="AK1293" t="s">
        <v>113</v>
      </c>
      <c r="AL1293" t="s">
        <v>114</v>
      </c>
      <c r="AM1293" t="s">
        <v>1968</v>
      </c>
      <c r="AN1293" t="s">
        <v>1969</v>
      </c>
      <c r="AP1293" t="s">
        <v>1970</v>
      </c>
      <c r="AQ1293" t="s">
        <v>1971</v>
      </c>
      <c r="AR1293" s="1">
        <v>42481</v>
      </c>
      <c r="AS1293">
        <v>2015</v>
      </c>
      <c r="AT1293">
        <v>186</v>
      </c>
      <c r="AZ1293">
        <v>1</v>
      </c>
      <c r="BA1293">
        <v>6</v>
      </c>
      <c r="BC1293" t="s">
        <v>18519</v>
      </c>
      <c r="BE1293">
        <v>6</v>
      </c>
      <c r="BF1293" t="s">
        <v>1973</v>
      </c>
      <c r="BG1293" t="s">
        <v>473</v>
      </c>
      <c r="BH1293" t="s">
        <v>18520</v>
      </c>
      <c r="BI1293" t="s">
        <v>18521</v>
      </c>
    </row>
    <row r="1294" spans="1:62">
      <c r="A1294" t="s">
        <v>62</v>
      </c>
      <c r="B1294" t="s">
        <v>18522</v>
      </c>
      <c r="F1294" t="s">
        <v>18523</v>
      </c>
      <c r="I1294" t="s">
        <v>18524</v>
      </c>
      <c r="J1294" t="s">
        <v>1961</v>
      </c>
      <c r="M1294" t="s">
        <v>67</v>
      </c>
      <c r="N1294" t="s">
        <v>68</v>
      </c>
      <c r="T1294" t="s">
        <v>18525</v>
      </c>
      <c r="U1294" t="s">
        <v>18526</v>
      </c>
      <c r="W1294" t="s">
        <v>18527</v>
      </c>
      <c r="X1294" t="s">
        <v>18528</v>
      </c>
      <c r="Y1294" t="s">
        <v>7320</v>
      </c>
      <c r="AB1294" t="s">
        <v>18529</v>
      </c>
      <c r="AC1294" t="s">
        <v>18530</v>
      </c>
      <c r="AE1294">
        <v>47</v>
      </c>
      <c r="AF1294">
        <v>0</v>
      </c>
      <c r="AG1294">
        <v>0</v>
      </c>
      <c r="AH1294">
        <v>11</v>
      </c>
      <c r="AI1294">
        <v>14</v>
      </c>
      <c r="AJ1294" t="s">
        <v>112</v>
      </c>
      <c r="AK1294" t="s">
        <v>113</v>
      </c>
      <c r="AL1294" t="s">
        <v>114</v>
      </c>
      <c r="AM1294" t="s">
        <v>1968</v>
      </c>
      <c r="AN1294" t="s">
        <v>1969</v>
      </c>
      <c r="AP1294" t="s">
        <v>1970</v>
      </c>
      <c r="AQ1294" t="s">
        <v>1971</v>
      </c>
      <c r="AR1294" s="1">
        <v>42481</v>
      </c>
      <c r="AS1294">
        <v>2015</v>
      </c>
      <c r="AT1294">
        <v>186</v>
      </c>
      <c r="AZ1294">
        <v>129</v>
      </c>
      <c r="BA1294">
        <v>136</v>
      </c>
      <c r="BC1294" t="s">
        <v>18531</v>
      </c>
      <c r="BE1294">
        <v>8</v>
      </c>
      <c r="BF1294" t="s">
        <v>1973</v>
      </c>
      <c r="BG1294" t="s">
        <v>473</v>
      </c>
      <c r="BH1294" t="s">
        <v>18520</v>
      </c>
      <c r="BI1294" t="s">
        <v>18532</v>
      </c>
    </row>
    <row r="1295" spans="1:62">
      <c r="A1295" t="s">
        <v>62</v>
      </c>
      <c r="B1295" t="s">
        <v>18533</v>
      </c>
      <c r="F1295" t="s">
        <v>18534</v>
      </c>
      <c r="I1295" t="s">
        <v>18535</v>
      </c>
      <c r="J1295" t="s">
        <v>18536</v>
      </c>
      <c r="M1295" t="s">
        <v>67</v>
      </c>
      <c r="N1295" t="s">
        <v>68</v>
      </c>
      <c r="U1295" t="s">
        <v>18537</v>
      </c>
      <c r="W1295" t="s">
        <v>18538</v>
      </c>
      <c r="X1295" t="s">
        <v>18539</v>
      </c>
      <c r="Y1295" t="s">
        <v>18540</v>
      </c>
      <c r="AB1295" t="s">
        <v>18541</v>
      </c>
      <c r="AC1295" t="s">
        <v>18542</v>
      </c>
      <c r="AE1295">
        <v>40</v>
      </c>
      <c r="AF1295">
        <v>2</v>
      </c>
      <c r="AG1295">
        <v>2</v>
      </c>
      <c r="AH1295">
        <v>12</v>
      </c>
      <c r="AI1295">
        <v>19</v>
      </c>
      <c r="AJ1295" t="s">
        <v>603</v>
      </c>
      <c r="AK1295" t="s">
        <v>604</v>
      </c>
      <c r="AL1295" t="s">
        <v>605</v>
      </c>
      <c r="AM1295" t="s">
        <v>606</v>
      </c>
      <c r="AP1295" t="s">
        <v>607</v>
      </c>
      <c r="AQ1295" t="s">
        <v>608</v>
      </c>
      <c r="AR1295" s="1">
        <v>42481</v>
      </c>
      <c r="AS1295">
        <v>2015</v>
      </c>
      <c r="AT1295">
        <v>5</v>
      </c>
      <c r="BB1295">
        <v>9938</v>
      </c>
      <c r="BC1295" t="s">
        <v>18543</v>
      </c>
      <c r="BE1295">
        <v>7</v>
      </c>
      <c r="BF1295" t="s">
        <v>610</v>
      </c>
      <c r="BG1295" t="s">
        <v>611</v>
      </c>
      <c r="BH1295" t="s">
        <v>18544</v>
      </c>
      <c r="BI1295" t="s">
        <v>18545</v>
      </c>
      <c r="BJ1295">
        <v>25898122</v>
      </c>
    </row>
    <row r="1296" spans="1:62">
      <c r="A1296" t="s">
        <v>62</v>
      </c>
      <c r="B1296" t="s">
        <v>18546</v>
      </c>
      <c r="F1296" t="s">
        <v>18547</v>
      </c>
      <c r="I1296" t="s">
        <v>18548</v>
      </c>
      <c r="J1296" t="s">
        <v>2525</v>
      </c>
      <c r="M1296" t="s">
        <v>67</v>
      </c>
      <c r="N1296" t="s">
        <v>68</v>
      </c>
      <c r="T1296" t="s">
        <v>18549</v>
      </c>
      <c r="U1296" t="s">
        <v>18550</v>
      </c>
      <c r="W1296" t="s">
        <v>18551</v>
      </c>
      <c r="X1296" t="s">
        <v>18552</v>
      </c>
      <c r="Y1296" t="s">
        <v>7320</v>
      </c>
      <c r="AB1296" t="s">
        <v>18553</v>
      </c>
      <c r="AC1296" t="s">
        <v>18554</v>
      </c>
      <c r="AE1296">
        <v>49</v>
      </c>
      <c r="AF1296">
        <v>1</v>
      </c>
      <c r="AG1296">
        <v>2</v>
      </c>
      <c r="AH1296">
        <v>15</v>
      </c>
      <c r="AI1296">
        <v>33</v>
      </c>
      <c r="AJ1296" t="s">
        <v>660</v>
      </c>
      <c r="AK1296" t="s">
        <v>604</v>
      </c>
      <c r="AL1296" t="s">
        <v>661</v>
      </c>
      <c r="AM1296" t="s">
        <v>2533</v>
      </c>
      <c r="AP1296" t="s">
        <v>2525</v>
      </c>
      <c r="AQ1296" t="s">
        <v>2534</v>
      </c>
      <c r="AR1296" s="1">
        <v>42480</v>
      </c>
      <c r="AS1296">
        <v>2015</v>
      </c>
      <c r="AT1296">
        <v>16</v>
      </c>
      <c r="BB1296">
        <v>328</v>
      </c>
      <c r="BC1296" t="s">
        <v>18555</v>
      </c>
      <c r="BE1296">
        <v>18</v>
      </c>
      <c r="BF1296" t="s">
        <v>2536</v>
      </c>
      <c r="BG1296" t="s">
        <v>2536</v>
      </c>
      <c r="BH1296" t="s">
        <v>18556</v>
      </c>
      <c r="BI1296" t="s">
        <v>18557</v>
      </c>
      <c r="BJ1296">
        <v>25908429</v>
      </c>
    </row>
    <row r="1297" spans="1:62">
      <c r="A1297" t="s">
        <v>62</v>
      </c>
      <c r="B1297" t="s">
        <v>18558</v>
      </c>
      <c r="F1297" t="s">
        <v>18559</v>
      </c>
      <c r="I1297" t="s">
        <v>18560</v>
      </c>
      <c r="J1297" t="s">
        <v>1895</v>
      </c>
      <c r="M1297" t="s">
        <v>67</v>
      </c>
      <c r="N1297" t="s">
        <v>68</v>
      </c>
      <c r="U1297" t="s">
        <v>18561</v>
      </c>
      <c r="W1297" t="s">
        <v>18562</v>
      </c>
      <c r="X1297" t="s">
        <v>18563</v>
      </c>
      <c r="Y1297" t="s">
        <v>4854</v>
      </c>
      <c r="AB1297" t="s">
        <v>18564</v>
      </c>
      <c r="AC1297" t="s">
        <v>18565</v>
      </c>
      <c r="AE1297">
        <v>41</v>
      </c>
      <c r="AF1297">
        <v>1</v>
      </c>
      <c r="AG1297">
        <v>1</v>
      </c>
      <c r="AH1297">
        <v>14</v>
      </c>
      <c r="AI1297">
        <v>25</v>
      </c>
      <c r="AJ1297" t="s">
        <v>1902</v>
      </c>
      <c r="AK1297" t="s">
        <v>1903</v>
      </c>
      <c r="AL1297" t="s">
        <v>1904</v>
      </c>
      <c r="AM1297" t="s">
        <v>1905</v>
      </c>
      <c r="AP1297" t="s">
        <v>1895</v>
      </c>
      <c r="AQ1297" t="s">
        <v>1906</v>
      </c>
      <c r="AR1297" s="1">
        <v>42480</v>
      </c>
      <c r="AS1297">
        <v>2015</v>
      </c>
      <c r="AT1297">
        <v>10</v>
      </c>
      <c r="AU1297">
        <v>4</v>
      </c>
      <c r="BB1297" t="s">
        <v>18566</v>
      </c>
      <c r="BC1297" t="s">
        <v>18567</v>
      </c>
      <c r="BE1297">
        <v>13</v>
      </c>
      <c r="BF1297" t="s">
        <v>610</v>
      </c>
      <c r="BG1297" t="s">
        <v>611</v>
      </c>
      <c r="BH1297" t="s">
        <v>18568</v>
      </c>
      <c r="BI1297" t="s">
        <v>18569</v>
      </c>
      <c r="BJ1297">
        <v>25894395</v>
      </c>
    </row>
    <row r="1298" spans="1:62">
      <c r="A1298" t="s">
        <v>62</v>
      </c>
      <c r="B1298" t="s">
        <v>18570</v>
      </c>
      <c r="F1298" t="s">
        <v>18571</v>
      </c>
      <c r="I1298" t="s">
        <v>18572</v>
      </c>
      <c r="J1298" t="s">
        <v>10394</v>
      </c>
      <c r="M1298" t="s">
        <v>67</v>
      </c>
      <c r="N1298" t="s">
        <v>68</v>
      </c>
      <c r="W1298" t="s">
        <v>18573</v>
      </c>
      <c r="X1298" t="s">
        <v>2490</v>
      </c>
      <c r="Y1298" t="s">
        <v>18574</v>
      </c>
      <c r="AB1298" t="s">
        <v>8304</v>
      </c>
      <c r="AC1298" t="s">
        <v>18575</v>
      </c>
      <c r="AE1298">
        <v>13</v>
      </c>
      <c r="AF1298">
        <v>0</v>
      </c>
      <c r="AG1298">
        <v>0</v>
      </c>
      <c r="AH1298">
        <v>1</v>
      </c>
      <c r="AI1298">
        <v>1</v>
      </c>
      <c r="AJ1298" t="s">
        <v>10398</v>
      </c>
      <c r="AK1298" t="s">
        <v>604</v>
      </c>
      <c r="AL1298" t="s">
        <v>10399</v>
      </c>
      <c r="AM1298" t="s">
        <v>10400</v>
      </c>
      <c r="AP1298" t="s">
        <v>10401</v>
      </c>
      <c r="AQ1298" t="s">
        <v>10402</v>
      </c>
      <c r="AR1298" s="1">
        <v>42477</v>
      </c>
      <c r="AS1298">
        <v>2015</v>
      </c>
      <c r="AT1298">
        <v>20</v>
      </c>
      <c r="AU1298">
        <v>3</v>
      </c>
      <c r="AZ1298">
        <v>286</v>
      </c>
      <c r="BA1298">
        <v>296</v>
      </c>
      <c r="BE1298">
        <v>11</v>
      </c>
      <c r="BF1298" t="s">
        <v>830</v>
      </c>
      <c r="BG1298" t="s">
        <v>830</v>
      </c>
      <c r="BH1298" t="s">
        <v>18576</v>
      </c>
      <c r="BI1298" t="s">
        <v>18577</v>
      </c>
    </row>
    <row r="1299" spans="1:62">
      <c r="A1299" t="s">
        <v>62</v>
      </c>
      <c r="B1299" t="s">
        <v>18578</v>
      </c>
      <c r="F1299" t="s">
        <v>18579</v>
      </c>
      <c r="I1299" t="s">
        <v>18580</v>
      </c>
      <c r="J1299" t="s">
        <v>6822</v>
      </c>
      <c r="M1299" t="s">
        <v>67</v>
      </c>
      <c r="N1299" t="s">
        <v>68</v>
      </c>
      <c r="T1299" t="s">
        <v>18581</v>
      </c>
      <c r="U1299" t="s">
        <v>18582</v>
      </c>
      <c r="W1299" t="s">
        <v>18583</v>
      </c>
      <c r="X1299" t="s">
        <v>18584</v>
      </c>
      <c r="Y1299" t="s">
        <v>3403</v>
      </c>
      <c r="AB1299" t="s">
        <v>18585</v>
      </c>
      <c r="AC1299" t="s">
        <v>18586</v>
      </c>
      <c r="AE1299">
        <v>43</v>
      </c>
      <c r="AF1299">
        <v>1</v>
      </c>
      <c r="AG1299">
        <v>1</v>
      </c>
      <c r="AH1299">
        <v>4</v>
      </c>
      <c r="AI1299">
        <v>11</v>
      </c>
      <c r="AJ1299" t="s">
        <v>15417</v>
      </c>
      <c r="AK1299" t="s">
        <v>537</v>
      </c>
      <c r="AL1299" t="s">
        <v>15418</v>
      </c>
      <c r="AM1299" t="s">
        <v>6830</v>
      </c>
      <c r="AP1299" t="s">
        <v>6831</v>
      </c>
      <c r="AQ1299" t="s">
        <v>6832</v>
      </c>
      <c r="AR1299" s="1">
        <v>42476</v>
      </c>
      <c r="AS1299">
        <v>2015</v>
      </c>
      <c r="AT1299">
        <v>5</v>
      </c>
      <c r="BB1299">
        <v>37</v>
      </c>
      <c r="BC1299" t="s">
        <v>18587</v>
      </c>
      <c r="BE1299">
        <v>9</v>
      </c>
      <c r="BF1299" t="s">
        <v>5972</v>
      </c>
      <c r="BG1299" t="s">
        <v>5972</v>
      </c>
      <c r="BH1299" t="s">
        <v>18588</v>
      </c>
      <c r="BI1299" t="s">
        <v>18589</v>
      </c>
      <c r="BJ1299">
        <v>25932456</v>
      </c>
    </row>
    <row r="1300" spans="1:62">
      <c r="A1300" t="s">
        <v>62</v>
      </c>
      <c r="B1300" t="s">
        <v>18590</v>
      </c>
      <c r="F1300" t="s">
        <v>18591</v>
      </c>
      <c r="I1300" t="s">
        <v>18592</v>
      </c>
      <c r="J1300" t="s">
        <v>1895</v>
      </c>
      <c r="M1300" t="s">
        <v>67</v>
      </c>
      <c r="N1300" t="s">
        <v>68</v>
      </c>
      <c r="U1300" t="s">
        <v>18593</v>
      </c>
      <c r="W1300" t="s">
        <v>18594</v>
      </c>
      <c r="X1300" t="s">
        <v>18595</v>
      </c>
      <c r="Y1300" t="s">
        <v>1364</v>
      </c>
      <c r="AB1300" t="s">
        <v>18596</v>
      </c>
      <c r="AC1300" t="s">
        <v>18597</v>
      </c>
      <c r="AE1300">
        <v>54</v>
      </c>
      <c r="AF1300">
        <v>0</v>
      </c>
      <c r="AG1300">
        <v>0</v>
      </c>
      <c r="AH1300">
        <v>9</v>
      </c>
      <c r="AI1300">
        <v>14</v>
      </c>
      <c r="AJ1300" t="s">
        <v>1902</v>
      </c>
      <c r="AK1300" t="s">
        <v>1903</v>
      </c>
      <c r="AL1300" t="s">
        <v>1904</v>
      </c>
      <c r="AM1300" t="s">
        <v>1905</v>
      </c>
      <c r="AP1300" t="s">
        <v>1895</v>
      </c>
      <c r="AQ1300" t="s">
        <v>1906</v>
      </c>
      <c r="AR1300" s="1">
        <v>42476</v>
      </c>
      <c r="AS1300">
        <v>2015</v>
      </c>
      <c r="AT1300">
        <v>10</v>
      </c>
      <c r="AU1300">
        <v>4</v>
      </c>
      <c r="BB1300" t="s">
        <v>18598</v>
      </c>
      <c r="BC1300" t="s">
        <v>18599</v>
      </c>
      <c r="BE1300">
        <v>16</v>
      </c>
      <c r="BF1300" t="s">
        <v>610</v>
      </c>
      <c r="BG1300" t="s">
        <v>611</v>
      </c>
      <c r="BH1300" t="s">
        <v>18600</v>
      </c>
      <c r="BI1300" t="s">
        <v>18601</v>
      </c>
      <c r="BJ1300">
        <v>25879660</v>
      </c>
    </row>
    <row r="1301" spans="1:62">
      <c r="A1301" t="s">
        <v>62</v>
      </c>
      <c r="B1301" t="s">
        <v>18602</v>
      </c>
      <c r="F1301" t="s">
        <v>18603</v>
      </c>
      <c r="I1301" t="s">
        <v>18604</v>
      </c>
      <c r="J1301" t="s">
        <v>759</v>
      </c>
      <c r="M1301" t="s">
        <v>67</v>
      </c>
      <c r="N1301" t="s">
        <v>68</v>
      </c>
      <c r="T1301" t="s">
        <v>18605</v>
      </c>
      <c r="U1301" t="s">
        <v>18606</v>
      </c>
      <c r="W1301" t="s">
        <v>18607</v>
      </c>
      <c r="X1301" t="s">
        <v>2467</v>
      </c>
      <c r="Y1301" t="s">
        <v>1759</v>
      </c>
      <c r="AB1301" t="s">
        <v>18608</v>
      </c>
      <c r="AC1301" t="s">
        <v>18609</v>
      </c>
      <c r="AE1301">
        <v>46</v>
      </c>
      <c r="AF1301">
        <v>2</v>
      </c>
      <c r="AG1301">
        <v>2</v>
      </c>
      <c r="AH1301">
        <v>56</v>
      </c>
      <c r="AI1301">
        <v>93</v>
      </c>
      <c r="AJ1301" t="s">
        <v>767</v>
      </c>
      <c r="AK1301" t="s">
        <v>768</v>
      </c>
      <c r="AL1301" t="s">
        <v>769</v>
      </c>
      <c r="AM1301" t="s">
        <v>770</v>
      </c>
      <c r="AN1301" t="s">
        <v>771</v>
      </c>
      <c r="AP1301" t="s">
        <v>772</v>
      </c>
      <c r="AQ1301" t="s">
        <v>773</v>
      </c>
      <c r="AR1301" s="1">
        <v>42475</v>
      </c>
      <c r="AS1301">
        <v>2015</v>
      </c>
      <c r="AT1301">
        <v>63</v>
      </c>
      <c r="AU1301">
        <v>14</v>
      </c>
      <c r="AZ1301">
        <v>3634</v>
      </c>
      <c r="BA1301">
        <v>3645</v>
      </c>
      <c r="BC1301" t="s">
        <v>18610</v>
      </c>
      <c r="BE1301">
        <v>12</v>
      </c>
      <c r="BF1301" t="s">
        <v>775</v>
      </c>
      <c r="BG1301" t="s">
        <v>776</v>
      </c>
      <c r="BH1301" t="s">
        <v>18611</v>
      </c>
      <c r="BI1301" t="s">
        <v>18612</v>
      </c>
      <c r="BJ1301">
        <v>25797565</v>
      </c>
    </row>
    <row r="1302" spans="1:62">
      <c r="A1302" t="s">
        <v>62</v>
      </c>
      <c r="B1302" t="s">
        <v>18613</v>
      </c>
      <c r="F1302" t="s">
        <v>18614</v>
      </c>
      <c r="I1302" t="s">
        <v>18615</v>
      </c>
      <c r="J1302" t="s">
        <v>759</v>
      </c>
      <c r="M1302" t="s">
        <v>67</v>
      </c>
      <c r="N1302" t="s">
        <v>68</v>
      </c>
      <c r="T1302" t="s">
        <v>18616</v>
      </c>
      <c r="U1302" t="s">
        <v>18617</v>
      </c>
      <c r="W1302" t="s">
        <v>18618</v>
      </c>
      <c r="X1302" t="s">
        <v>10190</v>
      </c>
      <c r="Y1302" t="s">
        <v>10191</v>
      </c>
      <c r="AB1302" t="s">
        <v>18619</v>
      </c>
      <c r="AC1302" t="s">
        <v>18620</v>
      </c>
      <c r="AE1302">
        <v>30</v>
      </c>
      <c r="AF1302">
        <v>1</v>
      </c>
      <c r="AG1302">
        <v>1</v>
      </c>
      <c r="AH1302">
        <v>15</v>
      </c>
      <c r="AI1302">
        <v>22</v>
      </c>
      <c r="AJ1302" t="s">
        <v>767</v>
      </c>
      <c r="AK1302" t="s">
        <v>768</v>
      </c>
      <c r="AL1302" t="s">
        <v>769</v>
      </c>
      <c r="AM1302" t="s">
        <v>770</v>
      </c>
      <c r="AN1302" t="s">
        <v>771</v>
      </c>
      <c r="AP1302" t="s">
        <v>772</v>
      </c>
      <c r="AQ1302" t="s">
        <v>773</v>
      </c>
      <c r="AR1302" s="1">
        <v>42475</v>
      </c>
      <c r="AS1302">
        <v>2015</v>
      </c>
      <c r="AT1302">
        <v>63</v>
      </c>
      <c r="AU1302">
        <v>14</v>
      </c>
      <c r="AZ1302">
        <v>3654</v>
      </c>
      <c r="BA1302">
        <v>3659</v>
      </c>
      <c r="BC1302" t="s">
        <v>18621</v>
      </c>
      <c r="BE1302">
        <v>6</v>
      </c>
      <c r="BF1302" t="s">
        <v>775</v>
      </c>
      <c r="BG1302" t="s">
        <v>776</v>
      </c>
      <c r="BH1302" t="s">
        <v>18611</v>
      </c>
      <c r="BI1302" t="s">
        <v>18622</v>
      </c>
      <c r="BJ1302">
        <v>25822129</v>
      </c>
    </row>
    <row r="1303" spans="1:62">
      <c r="A1303" t="s">
        <v>62</v>
      </c>
      <c r="B1303" t="s">
        <v>18623</v>
      </c>
      <c r="F1303" t="s">
        <v>18624</v>
      </c>
      <c r="I1303" t="s">
        <v>18625</v>
      </c>
      <c r="J1303" t="s">
        <v>759</v>
      </c>
      <c r="M1303" t="s">
        <v>67</v>
      </c>
      <c r="N1303" t="s">
        <v>68</v>
      </c>
      <c r="T1303" t="s">
        <v>18626</v>
      </c>
      <c r="U1303" t="s">
        <v>18627</v>
      </c>
      <c r="W1303" t="s">
        <v>18628</v>
      </c>
      <c r="X1303" t="s">
        <v>554</v>
      </c>
      <c r="Y1303" t="s">
        <v>18629</v>
      </c>
      <c r="AB1303" t="s">
        <v>18630</v>
      </c>
      <c r="AC1303" t="s">
        <v>18631</v>
      </c>
      <c r="AE1303">
        <v>64</v>
      </c>
      <c r="AF1303">
        <v>2</v>
      </c>
      <c r="AG1303">
        <v>2</v>
      </c>
      <c r="AH1303">
        <v>21</v>
      </c>
      <c r="AI1303">
        <v>31</v>
      </c>
      <c r="AJ1303" t="s">
        <v>767</v>
      </c>
      <c r="AK1303" t="s">
        <v>768</v>
      </c>
      <c r="AL1303" t="s">
        <v>769</v>
      </c>
      <c r="AM1303" t="s">
        <v>770</v>
      </c>
      <c r="AN1303" t="s">
        <v>771</v>
      </c>
      <c r="AP1303" t="s">
        <v>772</v>
      </c>
      <c r="AQ1303" t="s">
        <v>773</v>
      </c>
      <c r="AR1303" s="1">
        <v>42475</v>
      </c>
      <c r="AS1303">
        <v>2015</v>
      </c>
      <c r="AT1303">
        <v>63</v>
      </c>
      <c r="AU1303">
        <v>14</v>
      </c>
      <c r="AZ1303">
        <v>3694</v>
      </c>
      <c r="BA1303">
        <v>3703</v>
      </c>
      <c r="BC1303" t="s">
        <v>18632</v>
      </c>
      <c r="BE1303">
        <v>10</v>
      </c>
      <c r="BF1303" t="s">
        <v>775</v>
      </c>
      <c r="BG1303" t="s">
        <v>776</v>
      </c>
      <c r="BH1303" t="s">
        <v>18611</v>
      </c>
      <c r="BI1303" t="s">
        <v>18633</v>
      </c>
      <c r="BJ1303">
        <v>25805337</v>
      </c>
    </row>
    <row r="1304" spans="1:62">
      <c r="A1304" t="s">
        <v>62</v>
      </c>
      <c r="B1304" t="s">
        <v>18634</v>
      </c>
      <c r="F1304" t="s">
        <v>18635</v>
      </c>
      <c r="I1304" t="s">
        <v>18636</v>
      </c>
      <c r="J1304" t="s">
        <v>528</v>
      </c>
      <c r="M1304" t="s">
        <v>67</v>
      </c>
      <c r="N1304" t="s">
        <v>68</v>
      </c>
      <c r="T1304" t="s">
        <v>18637</v>
      </c>
      <c r="U1304" t="s">
        <v>18638</v>
      </c>
      <c r="W1304" t="s">
        <v>18639</v>
      </c>
      <c r="X1304" t="s">
        <v>17051</v>
      </c>
      <c r="AB1304" t="s">
        <v>17053</v>
      </c>
      <c r="AC1304" t="s">
        <v>17054</v>
      </c>
      <c r="AE1304">
        <v>28</v>
      </c>
      <c r="AF1304">
        <v>1</v>
      </c>
      <c r="AG1304">
        <v>1</v>
      </c>
      <c r="AH1304">
        <v>52</v>
      </c>
      <c r="AI1304">
        <v>131</v>
      </c>
      <c r="AJ1304" t="s">
        <v>536</v>
      </c>
      <c r="AK1304" t="s">
        <v>537</v>
      </c>
      <c r="AL1304" t="s">
        <v>538</v>
      </c>
      <c r="AM1304" t="s">
        <v>539</v>
      </c>
      <c r="AN1304" t="s">
        <v>540</v>
      </c>
      <c r="AP1304" t="s">
        <v>541</v>
      </c>
      <c r="AQ1304" t="s">
        <v>542</v>
      </c>
      <c r="AR1304" s="1">
        <v>42475</v>
      </c>
      <c r="AS1304">
        <v>2015</v>
      </c>
      <c r="AT1304">
        <v>266</v>
      </c>
      <c r="AZ1304">
        <v>141</v>
      </c>
      <c r="BA1304">
        <v>147</v>
      </c>
      <c r="BC1304" t="s">
        <v>18640</v>
      </c>
      <c r="BE1304">
        <v>7</v>
      </c>
      <c r="BF1304" t="s">
        <v>544</v>
      </c>
      <c r="BG1304" t="s">
        <v>545</v>
      </c>
      <c r="BH1304" t="s">
        <v>18641</v>
      </c>
      <c r="BI1304" t="s">
        <v>18642</v>
      </c>
    </row>
    <row r="1305" spans="1:62">
      <c r="A1305" t="s">
        <v>62</v>
      </c>
      <c r="B1305" t="s">
        <v>18643</v>
      </c>
      <c r="F1305" t="s">
        <v>18644</v>
      </c>
      <c r="I1305" t="s">
        <v>18645</v>
      </c>
      <c r="J1305" t="s">
        <v>18646</v>
      </c>
      <c r="M1305" t="s">
        <v>67</v>
      </c>
      <c r="N1305" t="s">
        <v>68</v>
      </c>
      <c r="T1305" t="s">
        <v>18647</v>
      </c>
      <c r="U1305" t="s">
        <v>18648</v>
      </c>
      <c r="W1305" t="s">
        <v>18649</v>
      </c>
      <c r="X1305" t="s">
        <v>18650</v>
      </c>
      <c r="Y1305" t="s">
        <v>18651</v>
      </c>
      <c r="AB1305" t="s">
        <v>18652</v>
      </c>
      <c r="AC1305" t="s">
        <v>18653</v>
      </c>
      <c r="AE1305">
        <v>56</v>
      </c>
      <c r="AF1305">
        <v>0</v>
      </c>
      <c r="AG1305">
        <v>0</v>
      </c>
      <c r="AH1305">
        <v>14</v>
      </c>
      <c r="AI1305">
        <v>25</v>
      </c>
      <c r="AJ1305" t="s">
        <v>112</v>
      </c>
      <c r="AK1305" t="s">
        <v>113</v>
      </c>
      <c r="AL1305" t="s">
        <v>114</v>
      </c>
      <c r="AM1305" t="s">
        <v>18654</v>
      </c>
      <c r="AN1305" t="s">
        <v>18655</v>
      </c>
      <c r="AP1305" t="s">
        <v>18656</v>
      </c>
      <c r="AQ1305" t="s">
        <v>18657</v>
      </c>
      <c r="AR1305" s="1">
        <v>42475</v>
      </c>
      <c r="AS1305">
        <v>2015</v>
      </c>
      <c r="AT1305">
        <v>1086</v>
      </c>
      <c r="AZ1305">
        <v>276</v>
      </c>
      <c r="BA1305">
        <v>281</v>
      </c>
      <c r="BC1305" t="s">
        <v>18658</v>
      </c>
      <c r="BE1305">
        <v>6</v>
      </c>
      <c r="BF1305" t="s">
        <v>12293</v>
      </c>
      <c r="BG1305" t="s">
        <v>2573</v>
      </c>
      <c r="BH1305" t="s">
        <v>18659</v>
      </c>
      <c r="BI1305" t="s">
        <v>18660</v>
      </c>
    </row>
    <row r="1306" spans="1:62">
      <c r="A1306" t="s">
        <v>62</v>
      </c>
      <c r="B1306" t="s">
        <v>18661</v>
      </c>
      <c r="F1306" t="s">
        <v>18662</v>
      </c>
      <c r="I1306" t="s">
        <v>18663</v>
      </c>
      <c r="J1306" t="s">
        <v>150</v>
      </c>
      <c r="M1306" t="s">
        <v>67</v>
      </c>
      <c r="N1306" t="s">
        <v>68</v>
      </c>
      <c r="T1306" t="s">
        <v>18664</v>
      </c>
      <c r="U1306" t="s">
        <v>18665</v>
      </c>
      <c r="W1306" t="s">
        <v>18666</v>
      </c>
      <c r="X1306" t="s">
        <v>14039</v>
      </c>
      <c r="Y1306" t="s">
        <v>14040</v>
      </c>
      <c r="AB1306" t="s">
        <v>18667</v>
      </c>
      <c r="AC1306" t="s">
        <v>18668</v>
      </c>
      <c r="AE1306">
        <v>48</v>
      </c>
      <c r="AF1306">
        <v>9</v>
      </c>
      <c r="AG1306">
        <v>9</v>
      </c>
      <c r="AH1306">
        <v>13</v>
      </c>
      <c r="AI1306">
        <v>78</v>
      </c>
      <c r="AJ1306" t="s">
        <v>158</v>
      </c>
      <c r="AK1306" t="s">
        <v>77</v>
      </c>
      <c r="AL1306" t="s">
        <v>159</v>
      </c>
      <c r="AM1306" t="s">
        <v>160</v>
      </c>
      <c r="AN1306" t="s">
        <v>161</v>
      </c>
      <c r="AP1306" t="s">
        <v>162</v>
      </c>
      <c r="AQ1306" t="s">
        <v>163</v>
      </c>
      <c r="AR1306" s="1">
        <v>42475</v>
      </c>
      <c r="AS1306">
        <v>2015</v>
      </c>
      <c r="AT1306">
        <v>66</v>
      </c>
      <c r="AZ1306">
        <v>238</v>
      </c>
      <c r="BA1306">
        <v>243</v>
      </c>
      <c r="BC1306" t="s">
        <v>18669</v>
      </c>
      <c r="BE1306">
        <v>6</v>
      </c>
      <c r="BF1306" t="s">
        <v>165</v>
      </c>
      <c r="BG1306" t="s">
        <v>166</v>
      </c>
      <c r="BH1306" t="s">
        <v>18670</v>
      </c>
      <c r="BI1306" t="s">
        <v>18671</v>
      </c>
      <c r="BJ1306">
        <v>25437358</v>
      </c>
    </row>
    <row r="1307" spans="1:62">
      <c r="A1307" t="s">
        <v>62</v>
      </c>
      <c r="B1307" t="s">
        <v>18672</v>
      </c>
      <c r="F1307" t="s">
        <v>18673</v>
      </c>
      <c r="I1307" t="s">
        <v>18674</v>
      </c>
      <c r="J1307" t="s">
        <v>66</v>
      </c>
      <c r="M1307" t="s">
        <v>67</v>
      </c>
      <c r="N1307" t="s">
        <v>68</v>
      </c>
      <c r="T1307" t="s">
        <v>18675</v>
      </c>
      <c r="U1307" t="s">
        <v>18676</v>
      </c>
      <c r="W1307" t="s">
        <v>18677</v>
      </c>
      <c r="X1307" t="s">
        <v>18678</v>
      </c>
      <c r="Y1307" t="s">
        <v>18679</v>
      </c>
      <c r="AB1307" t="s">
        <v>18680</v>
      </c>
      <c r="AC1307" t="s">
        <v>18681</v>
      </c>
      <c r="AE1307">
        <v>29</v>
      </c>
      <c r="AF1307">
        <v>3</v>
      </c>
      <c r="AG1307">
        <v>5</v>
      </c>
      <c r="AH1307">
        <v>30</v>
      </c>
      <c r="AI1307">
        <v>128</v>
      </c>
      <c r="AJ1307" t="s">
        <v>76</v>
      </c>
      <c r="AK1307" t="s">
        <v>77</v>
      </c>
      <c r="AL1307" t="s">
        <v>78</v>
      </c>
      <c r="AM1307" t="s">
        <v>79</v>
      </c>
      <c r="AN1307" t="s">
        <v>80</v>
      </c>
      <c r="AP1307" t="s">
        <v>81</v>
      </c>
      <c r="AQ1307" t="s">
        <v>82</v>
      </c>
      <c r="AR1307" s="1">
        <v>42475</v>
      </c>
      <c r="AS1307">
        <v>2015</v>
      </c>
      <c r="AT1307">
        <v>173</v>
      </c>
      <c r="AZ1307">
        <v>133</v>
      </c>
      <c r="BA1307">
        <v>140</v>
      </c>
      <c r="BC1307" t="s">
        <v>18682</v>
      </c>
      <c r="BE1307">
        <v>8</v>
      </c>
      <c r="BF1307" t="s">
        <v>84</v>
      </c>
      <c r="BG1307" t="s">
        <v>85</v>
      </c>
      <c r="BH1307" t="s">
        <v>18683</v>
      </c>
      <c r="BI1307" t="s">
        <v>18684</v>
      </c>
      <c r="BJ1307">
        <v>25466004</v>
      </c>
    </row>
    <row r="1308" spans="1:62">
      <c r="A1308" t="s">
        <v>62</v>
      </c>
      <c r="B1308" t="s">
        <v>18685</v>
      </c>
      <c r="F1308" t="s">
        <v>18686</v>
      </c>
      <c r="I1308" t="s">
        <v>18687</v>
      </c>
      <c r="J1308" t="s">
        <v>66</v>
      </c>
      <c r="M1308" t="s">
        <v>67</v>
      </c>
      <c r="N1308" t="s">
        <v>68</v>
      </c>
      <c r="T1308" t="s">
        <v>18688</v>
      </c>
      <c r="U1308" t="s">
        <v>18689</v>
      </c>
      <c r="W1308" t="s">
        <v>18690</v>
      </c>
      <c r="X1308" t="s">
        <v>18691</v>
      </c>
      <c r="Y1308" t="s">
        <v>2209</v>
      </c>
      <c r="AA1308" t="s">
        <v>18692</v>
      </c>
      <c r="AB1308" t="s">
        <v>18693</v>
      </c>
      <c r="AC1308" t="s">
        <v>18694</v>
      </c>
      <c r="AE1308">
        <v>37</v>
      </c>
      <c r="AF1308">
        <v>2</v>
      </c>
      <c r="AG1308">
        <v>3</v>
      </c>
      <c r="AH1308">
        <v>8</v>
      </c>
      <c r="AI1308">
        <v>82</v>
      </c>
      <c r="AJ1308" t="s">
        <v>76</v>
      </c>
      <c r="AK1308" t="s">
        <v>77</v>
      </c>
      <c r="AL1308" t="s">
        <v>78</v>
      </c>
      <c r="AM1308" t="s">
        <v>79</v>
      </c>
      <c r="AN1308" t="s">
        <v>80</v>
      </c>
      <c r="AP1308" t="s">
        <v>81</v>
      </c>
      <c r="AQ1308" t="s">
        <v>82</v>
      </c>
      <c r="AR1308" s="1">
        <v>42475</v>
      </c>
      <c r="AS1308">
        <v>2015</v>
      </c>
      <c r="AT1308">
        <v>173</v>
      </c>
      <c r="AZ1308">
        <v>808</v>
      </c>
      <c r="BA1308">
        <v>814</v>
      </c>
      <c r="BC1308" t="s">
        <v>18695</v>
      </c>
      <c r="BE1308">
        <v>7</v>
      </c>
      <c r="BF1308" t="s">
        <v>84</v>
      </c>
      <c r="BG1308" t="s">
        <v>85</v>
      </c>
      <c r="BH1308" t="s">
        <v>18683</v>
      </c>
      <c r="BI1308" t="s">
        <v>18696</v>
      </c>
      <c r="BJ1308">
        <v>25466093</v>
      </c>
    </row>
    <row r="1309" spans="1:62">
      <c r="A1309" t="s">
        <v>62</v>
      </c>
      <c r="B1309" t="s">
        <v>17174</v>
      </c>
      <c r="F1309" t="s">
        <v>17175</v>
      </c>
      <c r="I1309" t="s">
        <v>18697</v>
      </c>
      <c r="J1309" t="s">
        <v>8553</v>
      </c>
      <c r="M1309" t="s">
        <v>67</v>
      </c>
      <c r="N1309" t="s">
        <v>68</v>
      </c>
      <c r="T1309" t="s">
        <v>18698</v>
      </c>
      <c r="U1309" t="s">
        <v>18699</v>
      </c>
      <c r="W1309" t="s">
        <v>18700</v>
      </c>
      <c r="X1309" t="s">
        <v>18701</v>
      </c>
      <c r="Y1309" t="s">
        <v>18702</v>
      </c>
      <c r="AB1309" t="s">
        <v>18703</v>
      </c>
      <c r="AC1309" t="s">
        <v>18704</v>
      </c>
      <c r="AE1309">
        <v>41</v>
      </c>
      <c r="AF1309">
        <v>1</v>
      </c>
      <c r="AG1309">
        <v>1</v>
      </c>
      <c r="AH1309">
        <v>1</v>
      </c>
      <c r="AI1309">
        <v>1</v>
      </c>
      <c r="AJ1309" t="s">
        <v>660</v>
      </c>
      <c r="AK1309" t="s">
        <v>604</v>
      </c>
      <c r="AL1309" t="s">
        <v>661</v>
      </c>
      <c r="AM1309" t="s">
        <v>8561</v>
      </c>
      <c r="AP1309" t="s">
        <v>8562</v>
      </c>
      <c r="AQ1309" t="s">
        <v>8563</v>
      </c>
      <c r="AR1309" s="1">
        <v>42474</v>
      </c>
      <c r="AS1309">
        <v>2015</v>
      </c>
      <c r="AT1309">
        <v>12</v>
      </c>
      <c r="BB1309">
        <v>61</v>
      </c>
      <c r="BC1309" t="s">
        <v>18705</v>
      </c>
      <c r="BE1309">
        <v>8</v>
      </c>
      <c r="BF1309" t="s">
        <v>3784</v>
      </c>
      <c r="BG1309" t="s">
        <v>3784</v>
      </c>
      <c r="BH1309" t="s">
        <v>18706</v>
      </c>
      <c r="BI1309" t="s">
        <v>18707</v>
      </c>
      <c r="BJ1309">
        <v>26021751</v>
      </c>
    </row>
    <row r="1310" spans="1:62">
      <c r="A1310" t="s">
        <v>62</v>
      </c>
      <c r="B1310" t="s">
        <v>18708</v>
      </c>
      <c r="F1310" t="s">
        <v>18709</v>
      </c>
      <c r="I1310" t="s">
        <v>18710</v>
      </c>
      <c r="J1310" t="s">
        <v>1895</v>
      </c>
      <c r="M1310" t="s">
        <v>67</v>
      </c>
      <c r="N1310" t="s">
        <v>68</v>
      </c>
      <c r="U1310" t="s">
        <v>18711</v>
      </c>
      <c r="W1310" t="s">
        <v>18712</v>
      </c>
      <c r="X1310" t="s">
        <v>18713</v>
      </c>
      <c r="Y1310" t="s">
        <v>13673</v>
      </c>
      <c r="AB1310" t="s">
        <v>18714</v>
      </c>
      <c r="AC1310" t="s">
        <v>18715</v>
      </c>
      <c r="AE1310">
        <v>39</v>
      </c>
      <c r="AF1310">
        <v>0</v>
      </c>
      <c r="AG1310">
        <v>0</v>
      </c>
      <c r="AH1310">
        <v>7</v>
      </c>
      <c r="AI1310">
        <v>16</v>
      </c>
      <c r="AJ1310" t="s">
        <v>1902</v>
      </c>
      <c r="AK1310" t="s">
        <v>1903</v>
      </c>
      <c r="AL1310" t="s">
        <v>1904</v>
      </c>
      <c r="AM1310" t="s">
        <v>1905</v>
      </c>
      <c r="AP1310" t="s">
        <v>1895</v>
      </c>
      <c r="AQ1310" t="s">
        <v>1906</v>
      </c>
      <c r="AR1310" s="1">
        <v>42473</v>
      </c>
      <c r="AS1310">
        <v>2015</v>
      </c>
      <c r="AT1310">
        <v>10</v>
      </c>
      <c r="AU1310">
        <v>4</v>
      </c>
      <c r="BB1310" t="s">
        <v>18716</v>
      </c>
      <c r="BC1310" t="s">
        <v>18717</v>
      </c>
      <c r="BE1310">
        <v>14</v>
      </c>
      <c r="BF1310" t="s">
        <v>610</v>
      </c>
      <c r="BG1310" t="s">
        <v>611</v>
      </c>
      <c r="BH1310" t="s">
        <v>18718</v>
      </c>
      <c r="BI1310" t="s">
        <v>18719</v>
      </c>
      <c r="BJ1310">
        <v>25867954</v>
      </c>
    </row>
    <row r="1311" spans="1:62">
      <c r="A1311" t="s">
        <v>62</v>
      </c>
      <c r="B1311" t="s">
        <v>18720</v>
      </c>
      <c r="F1311" t="s">
        <v>18721</v>
      </c>
      <c r="I1311" t="s">
        <v>18722</v>
      </c>
      <c r="J1311" t="s">
        <v>18723</v>
      </c>
      <c r="M1311" t="s">
        <v>67</v>
      </c>
      <c r="N1311" t="s">
        <v>68</v>
      </c>
      <c r="T1311" t="s">
        <v>18724</v>
      </c>
      <c r="U1311" t="s">
        <v>18725</v>
      </c>
      <c r="W1311" t="s">
        <v>18726</v>
      </c>
      <c r="X1311" t="s">
        <v>18727</v>
      </c>
      <c r="Y1311" t="s">
        <v>9156</v>
      </c>
      <c r="AB1311" t="s">
        <v>18728</v>
      </c>
      <c r="AC1311" t="s">
        <v>18729</v>
      </c>
      <c r="AE1311">
        <v>23</v>
      </c>
      <c r="AF1311">
        <v>0</v>
      </c>
      <c r="AG1311">
        <v>0</v>
      </c>
      <c r="AH1311">
        <v>9</v>
      </c>
      <c r="AI1311">
        <v>22</v>
      </c>
      <c r="AJ1311" t="s">
        <v>1833</v>
      </c>
      <c r="AK1311" t="s">
        <v>1834</v>
      </c>
      <c r="AL1311" t="s">
        <v>1835</v>
      </c>
      <c r="AM1311" t="s">
        <v>18730</v>
      </c>
      <c r="AN1311" t="s">
        <v>18731</v>
      </c>
      <c r="AP1311" t="s">
        <v>18732</v>
      </c>
      <c r="AQ1311" t="s">
        <v>18733</v>
      </c>
      <c r="AR1311" s="1">
        <v>42473</v>
      </c>
      <c r="AS1311">
        <v>2015</v>
      </c>
      <c r="AT1311">
        <v>50</v>
      </c>
      <c r="AU1311">
        <v>6</v>
      </c>
      <c r="AZ1311">
        <v>824</v>
      </c>
      <c r="BA1311">
        <v>832</v>
      </c>
      <c r="BC1311" t="s">
        <v>18734</v>
      </c>
      <c r="BE1311">
        <v>9</v>
      </c>
      <c r="BF1311" t="s">
        <v>18735</v>
      </c>
      <c r="BG1311" t="s">
        <v>18736</v>
      </c>
      <c r="BH1311" t="s">
        <v>18737</v>
      </c>
      <c r="BI1311" t="s">
        <v>18738</v>
      </c>
    </row>
    <row r="1312" spans="1:62">
      <c r="A1312" t="s">
        <v>62</v>
      </c>
      <c r="B1312" t="s">
        <v>18739</v>
      </c>
      <c r="F1312" t="s">
        <v>18740</v>
      </c>
      <c r="I1312" t="s">
        <v>18741</v>
      </c>
      <c r="J1312" t="s">
        <v>1895</v>
      </c>
      <c r="M1312" t="s">
        <v>67</v>
      </c>
      <c r="N1312" t="s">
        <v>68</v>
      </c>
      <c r="U1312" t="s">
        <v>18742</v>
      </c>
      <c r="W1312" t="s">
        <v>18743</v>
      </c>
      <c r="X1312" t="s">
        <v>6813</v>
      </c>
      <c r="Y1312" t="s">
        <v>6814</v>
      </c>
      <c r="AB1312" t="s">
        <v>18744</v>
      </c>
      <c r="AC1312" t="s">
        <v>18745</v>
      </c>
      <c r="AE1312">
        <v>48</v>
      </c>
      <c r="AF1312">
        <v>1</v>
      </c>
      <c r="AG1312">
        <v>1</v>
      </c>
      <c r="AH1312">
        <v>10</v>
      </c>
      <c r="AI1312">
        <v>21</v>
      </c>
      <c r="AJ1312" t="s">
        <v>1902</v>
      </c>
      <c r="AK1312" t="s">
        <v>1903</v>
      </c>
      <c r="AL1312" t="s">
        <v>1904</v>
      </c>
      <c r="AM1312" t="s">
        <v>1905</v>
      </c>
      <c r="AP1312" t="s">
        <v>1895</v>
      </c>
      <c r="AQ1312" t="s">
        <v>1906</v>
      </c>
      <c r="AR1312" s="1">
        <v>42470</v>
      </c>
      <c r="AS1312">
        <v>2015</v>
      </c>
      <c r="AT1312">
        <v>10</v>
      </c>
      <c r="AU1312">
        <v>4</v>
      </c>
      <c r="BB1312" t="s">
        <v>18746</v>
      </c>
      <c r="BC1312" t="s">
        <v>18747</v>
      </c>
      <c r="BE1312">
        <v>19</v>
      </c>
      <c r="BF1312" t="s">
        <v>610</v>
      </c>
      <c r="BG1312" t="s">
        <v>611</v>
      </c>
      <c r="BH1312" t="s">
        <v>18748</v>
      </c>
      <c r="BI1312" t="s">
        <v>18749</v>
      </c>
      <c r="BJ1312">
        <v>25860644</v>
      </c>
    </row>
    <row r="1313" spans="1:62">
      <c r="A1313" t="s">
        <v>62</v>
      </c>
      <c r="B1313" t="s">
        <v>18750</v>
      </c>
      <c r="F1313" t="s">
        <v>18751</v>
      </c>
      <c r="I1313" t="s">
        <v>18752</v>
      </c>
      <c r="J1313" t="s">
        <v>1895</v>
      </c>
      <c r="M1313" t="s">
        <v>67</v>
      </c>
      <c r="N1313" t="s">
        <v>68</v>
      </c>
      <c r="U1313" t="s">
        <v>18753</v>
      </c>
      <c r="W1313" t="s">
        <v>18754</v>
      </c>
      <c r="X1313" t="s">
        <v>18755</v>
      </c>
      <c r="Y1313" t="s">
        <v>18756</v>
      </c>
      <c r="AB1313" t="s">
        <v>3571</v>
      </c>
      <c r="AC1313" t="s">
        <v>18757</v>
      </c>
      <c r="AE1313">
        <v>40</v>
      </c>
      <c r="AF1313">
        <v>1</v>
      </c>
      <c r="AG1313">
        <v>1</v>
      </c>
      <c r="AH1313">
        <v>6</v>
      </c>
      <c r="AI1313">
        <v>12</v>
      </c>
      <c r="AJ1313" t="s">
        <v>1902</v>
      </c>
      <c r="AK1313" t="s">
        <v>1903</v>
      </c>
      <c r="AL1313" t="s">
        <v>1904</v>
      </c>
      <c r="AM1313" t="s">
        <v>1905</v>
      </c>
      <c r="AP1313" t="s">
        <v>1895</v>
      </c>
      <c r="AQ1313" t="s">
        <v>1906</v>
      </c>
      <c r="AR1313" s="1">
        <v>42470</v>
      </c>
      <c r="AS1313">
        <v>2015</v>
      </c>
      <c r="AT1313">
        <v>10</v>
      </c>
      <c r="AU1313">
        <v>4</v>
      </c>
      <c r="BB1313" t="s">
        <v>18758</v>
      </c>
      <c r="BC1313" t="s">
        <v>18759</v>
      </c>
      <c r="BE1313">
        <v>13</v>
      </c>
      <c r="BF1313" t="s">
        <v>610</v>
      </c>
      <c r="BG1313" t="s">
        <v>611</v>
      </c>
      <c r="BH1313" t="s">
        <v>18748</v>
      </c>
      <c r="BI1313" t="s">
        <v>18760</v>
      </c>
      <c r="BJ1313">
        <v>25860502</v>
      </c>
    </row>
    <row r="1314" spans="1:62">
      <c r="A1314" t="s">
        <v>62</v>
      </c>
      <c r="B1314" t="s">
        <v>18761</v>
      </c>
      <c r="F1314" t="s">
        <v>18762</v>
      </c>
      <c r="I1314" t="s">
        <v>18763</v>
      </c>
      <c r="J1314" t="s">
        <v>18764</v>
      </c>
      <c r="M1314" t="s">
        <v>67</v>
      </c>
      <c r="N1314" t="s">
        <v>68</v>
      </c>
      <c r="T1314" t="s">
        <v>18765</v>
      </c>
      <c r="U1314" t="s">
        <v>18766</v>
      </c>
      <c r="W1314" t="s">
        <v>18767</v>
      </c>
      <c r="X1314" t="s">
        <v>2164</v>
      </c>
      <c r="Y1314" t="s">
        <v>6669</v>
      </c>
      <c r="AB1314" t="s">
        <v>18768</v>
      </c>
      <c r="AC1314" t="s">
        <v>18769</v>
      </c>
      <c r="AE1314">
        <v>61</v>
      </c>
      <c r="AF1314">
        <v>0</v>
      </c>
      <c r="AG1314">
        <v>0</v>
      </c>
      <c r="AH1314">
        <v>4</v>
      </c>
      <c r="AI1314">
        <v>9</v>
      </c>
      <c r="AJ1314" t="s">
        <v>660</v>
      </c>
      <c r="AK1314" t="s">
        <v>604</v>
      </c>
      <c r="AL1314" t="s">
        <v>661</v>
      </c>
      <c r="AM1314" t="s">
        <v>18770</v>
      </c>
      <c r="AP1314" t="s">
        <v>18771</v>
      </c>
      <c r="AQ1314" t="s">
        <v>18772</v>
      </c>
      <c r="AR1314" s="1">
        <v>42469</v>
      </c>
      <c r="AS1314">
        <v>2015</v>
      </c>
      <c r="AT1314">
        <v>8</v>
      </c>
      <c r="BB1314">
        <v>211</v>
      </c>
      <c r="BC1314" t="s">
        <v>18773</v>
      </c>
      <c r="BE1314">
        <v>13</v>
      </c>
      <c r="BF1314" t="s">
        <v>5830</v>
      </c>
      <c r="BG1314" t="s">
        <v>5830</v>
      </c>
      <c r="BH1314" t="s">
        <v>18774</v>
      </c>
      <c r="BI1314" t="s">
        <v>18775</v>
      </c>
      <c r="BJ1314">
        <v>25879191</v>
      </c>
    </row>
    <row r="1315" spans="1:62">
      <c r="A1315" t="s">
        <v>62</v>
      </c>
      <c r="B1315" t="s">
        <v>18776</v>
      </c>
      <c r="F1315" t="s">
        <v>18777</v>
      </c>
      <c r="I1315" t="s">
        <v>18778</v>
      </c>
      <c r="J1315" t="s">
        <v>1895</v>
      </c>
      <c r="M1315" t="s">
        <v>67</v>
      </c>
      <c r="N1315" t="s">
        <v>68</v>
      </c>
      <c r="U1315" t="s">
        <v>18779</v>
      </c>
      <c r="W1315" t="s">
        <v>18780</v>
      </c>
      <c r="X1315" t="s">
        <v>18781</v>
      </c>
      <c r="Y1315" t="s">
        <v>18782</v>
      </c>
      <c r="AB1315" t="s">
        <v>18783</v>
      </c>
      <c r="AC1315" t="s">
        <v>18784</v>
      </c>
      <c r="AE1315">
        <v>74</v>
      </c>
      <c r="AF1315">
        <v>0</v>
      </c>
      <c r="AG1315">
        <v>0</v>
      </c>
      <c r="AH1315">
        <v>13</v>
      </c>
      <c r="AI1315">
        <v>19</v>
      </c>
      <c r="AJ1315" t="s">
        <v>1902</v>
      </c>
      <c r="AK1315" t="s">
        <v>1903</v>
      </c>
      <c r="AL1315" t="s">
        <v>1904</v>
      </c>
      <c r="AM1315" t="s">
        <v>1905</v>
      </c>
      <c r="AP1315" t="s">
        <v>1895</v>
      </c>
      <c r="AQ1315" t="s">
        <v>1906</v>
      </c>
      <c r="AR1315" s="1">
        <v>42469</v>
      </c>
      <c r="AS1315">
        <v>2015</v>
      </c>
      <c r="AT1315">
        <v>10</v>
      </c>
      <c r="AU1315">
        <v>4</v>
      </c>
      <c r="BB1315" t="s">
        <v>18785</v>
      </c>
      <c r="BC1315" t="s">
        <v>18786</v>
      </c>
      <c r="BE1315">
        <v>22</v>
      </c>
      <c r="BF1315" t="s">
        <v>610</v>
      </c>
      <c r="BG1315" t="s">
        <v>611</v>
      </c>
      <c r="BH1315" t="s">
        <v>18787</v>
      </c>
      <c r="BI1315" t="s">
        <v>18788</v>
      </c>
      <c r="BJ1315">
        <v>25856195</v>
      </c>
    </row>
    <row r="1316" spans="1:62">
      <c r="A1316" t="s">
        <v>62</v>
      </c>
      <c r="B1316" t="s">
        <v>18789</v>
      </c>
      <c r="F1316" t="s">
        <v>18790</v>
      </c>
      <c r="I1316" t="s">
        <v>18791</v>
      </c>
      <c r="J1316" t="s">
        <v>1895</v>
      </c>
      <c r="M1316" t="s">
        <v>67</v>
      </c>
      <c r="N1316" t="s">
        <v>68</v>
      </c>
      <c r="U1316" t="s">
        <v>18792</v>
      </c>
      <c r="W1316" t="s">
        <v>18793</v>
      </c>
      <c r="X1316" t="s">
        <v>18794</v>
      </c>
      <c r="Y1316" t="s">
        <v>18795</v>
      </c>
      <c r="AB1316" t="s">
        <v>18796</v>
      </c>
      <c r="AC1316" t="s">
        <v>18797</v>
      </c>
      <c r="AE1316">
        <v>62</v>
      </c>
      <c r="AF1316">
        <v>3</v>
      </c>
      <c r="AG1316">
        <v>3</v>
      </c>
      <c r="AH1316">
        <v>6</v>
      </c>
      <c r="AI1316">
        <v>14</v>
      </c>
      <c r="AJ1316" t="s">
        <v>1902</v>
      </c>
      <c r="AK1316" t="s">
        <v>1903</v>
      </c>
      <c r="AL1316" t="s">
        <v>1904</v>
      </c>
      <c r="AM1316" t="s">
        <v>1905</v>
      </c>
      <c r="AP1316" t="s">
        <v>1895</v>
      </c>
      <c r="AQ1316" t="s">
        <v>1906</v>
      </c>
      <c r="AR1316" s="1">
        <v>42469</v>
      </c>
      <c r="AS1316">
        <v>2015</v>
      </c>
      <c r="AT1316">
        <v>10</v>
      </c>
      <c r="AU1316">
        <v>4</v>
      </c>
      <c r="BB1316" t="s">
        <v>18798</v>
      </c>
      <c r="BC1316" t="s">
        <v>18799</v>
      </c>
      <c r="BE1316">
        <v>22</v>
      </c>
      <c r="BF1316" t="s">
        <v>610</v>
      </c>
      <c r="BG1316" t="s">
        <v>611</v>
      </c>
      <c r="BH1316" t="s">
        <v>18787</v>
      </c>
      <c r="BI1316" t="s">
        <v>18800</v>
      </c>
      <c r="BJ1316">
        <v>25856077</v>
      </c>
    </row>
    <row r="1317" spans="1:62">
      <c r="A1317" t="s">
        <v>62</v>
      </c>
      <c r="B1317" t="s">
        <v>18801</v>
      </c>
      <c r="F1317" t="s">
        <v>18802</v>
      </c>
      <c r="I1317" t="s">
        <v>18803</v>
      </c>
      <c r="J1317" t="s">
        <v>1996</v>
      </c>
      <c r="M1317" t="s">
        <v>67</v>
      </c>
      <c r="N1317" t="s">
        <v>68</v>
      </c>
      <c r="T1317" t="s">
        <v>18804</v>
      </c>
      <c r="U1317" t="s">
        <v>18805</v>
      </c>
      <c r="W1317" t="s">
        <v>18806</v>
      </c>
      <c r="X1317" t="s">
        <v>2114</v>
      </c>
      <c r="Y1317" t="s">
        <v>2115</v>
      </c>
      <c r="Z1317" t="s">
        <v>7445</v>
      </c>
      <c r="AB1317" t="s">
        <v>18807</v>
      </c>
      <c r="AC1317" t="s">
        <v>18808</v>
      </c>
      <c r="AE1317">
        <v>40</v>
      </c>
      <c r="AF1317">
        <v>4</v>
      </c>
      <c r="AG1317">
        <v>4</v>
      </c>
      <c r="AH1317">
        <v>31</v>
      </c>
      <c r="AI1317">
        <v>69</v>
      </c>
      <c r="AJ1317" t="s">
        <v>112</v>
      </c>
      <c r="AK1317" t="s">
        <v>113</v>
      </c>
      <c r="AL1317" t="s">
        <v>114</v>
      </c>
      <c r="AM1317" t="s">
        <v>2004</v>
      </c>
      <c r="AN1317" t="s">
        <v>2005</v>
      </c>
      <c r="AP1317" t="s">
        <v>2006</v>
      </c>
      <c r="AQ1317" t="s">
        <v>2007</v>
      </c>
      <c r="AR1317" s="1">
        <v>42469</v>
      </c>
      <c r="AS1317">
        <v>2015</v>
      </c>
      <c r="AT1317">
        <v>286</v>
      </c>
      <c r="AZ1317">
        <v>379</v>
      </c>
      <c r="BA1317">
        <v>385</v>
      </c>
      <c r="BC1317" t="s">
        <v>18809</v>
      </c>
      <c r="BE1317">
        <v>7</v>
      </c>
      <c r="BF1317" t="s">
        <v>2009</v>
      </c>
      <c r="BG1317" t="s">
        <v>1771</v>
      </c>
      <c r="BH1317" t="s">
        <v>18810</v>
      </c>
      <c r="BI1317" t="s">
        <v>18811</v>
      </c>
      <c r="BJ1317">
        <v>25658198</v>
      </c>
    </row>
    <row r="1318" spans="1:62">
      <c r="A1318" t="s">
        <v>62</v>
      </c>
      <c r="B1318" t="s">
        <v>18812</v>
      </c>
      <c r="F1318" t="s">
        <v>18813</v>
      </c>
      <c r="I1318" t="s">
        <v>18814</v>
      </c>
      <c r="J1318" t="s">
        <v>8679</v>
      </c>
      <c r="M1318" t="s">
        <v>67</v>
      </c>
      <c r="N1318" t="s">
        <v>68</v>
      </c>
      <c r="T1318" t="s">
        <v>18815</v>
      </c>
      <c r="U1318" t="s">
        <v>18816</v>
      </c>
      <c r="W1318" t="s">
        <v>18817</v>
      </c>
      <c r="X1318" t="s">
        <v>18062</v>
      </c>
      <c r="Y1318" t="s">
        <v>18063</v>
      </c>
      <c r="AB1318" t="s">
        <v>18064</v>
      </c>
      <c r="AC1318" t="s">
        <v>18065</v>
      </c>
      <c r="AE1318">
        <v>37</v>
      </c>
      <c r="AF1318">
        <v>0</v>
      </c>
      <c r="AG1318">
        <v>0</v>
      </c>
      <c r="AH1318">
        <v>2</v>
      </c>
      <c r="AI1318">
        <v>4</v>
      </c>
      <c r="AJ1318" t="s">
        <v>660</v>
      </c>
      <c r="AK1318" t="s">
        <v>604</v>
      </c>
      <c r="AL1318" t="s">
        <v>661</v>
      </c>
      <c r="AM1318" t="s">
        <v>8687</v>
      </c>
      <c r="AP1318" t="s">
        <v>8688</v>
      </c>
      <c r="AQ1318" t="s">
        <v>8689</v>
      </c>
      <c r="AR1318" s="1">
        <v>42468</v>
      </c>
      <c r="AS1318">
        <v>2015</v>
      </c>
      <c r="AT1318">
        <v>11</v>
      </c>
      <c r="BB1318">
        <v>86</v>
      </c>
      <c r="BC1318" t="s">
        <v>18818</v>
      </c>
      <c r="BE1318">
        <v>7</v>
      </c>
      <c r="BF1318" t="s">
        <v>667</v>
      </c>
      <c r="BG1318" t="s">
        <v>667</v>
      </c>
      <c r="BH1318" t="s">
        <v>18819</v>
      </c>
      <c r="BI1318" t="s">
        <v>18820</v>
      </c>
      <c r="BJ1318">
        <v>25880747</v>
      </c>
    </row>
    <row r="1319" spans="1:62">
      <c r="A1319" t="s">
        <v>62</v>
      </c>
      <c r="B1319" t="s">
        <v>18821</v>
      </c>
      <c r="F1319" t="s">
        <v>18822</v>
      </c>
      <c r="I1319" t="s">
        <v>18823</v>
      </c>
      <c r="J1319" t="s">
        <v>759</v>
      </c>
      <c r="M1319" t="s">
        <v>67</v>
      </c>
      <c r="N1319" t="s">
        <v>68</v>
      </c>
      <c r="T1319" t="s">
        <v>18824</v>
      </c>
      <c r="U1319" t="s">
        <v>18825</v>
      </c>
      <c r="W1319" t="s">
        <v>18826</v>
      </c>
      <c r="X1319" t="s">
        <v>18827</v>
      </c>
      <c r="Y1319" t="s">
        <v>18828</v>
      </c>
      <c r="AB1319" t="s">
        <v>18829</v>
      </c>
      <c r="AC1319" t="s">
        <v>18830</v>
      </c>
      <c r="AE1319">
        <v>51</v>
      </c>
      <c r="AF1319">
        <v>0</v>
      </c>
      <c r="AG1319">
        <v>0</v>
      </c>
      <c r="AH1319">
        <v>25</v>
      </c>
      <c r="AI1319">
        <v>37</v>
      </c>
      <c r="AJ1319" t="s">
        <v>767</v>
      </c>
      <c r="AK1319" t="s">
        <v>768</v>
      </c>
      <c r="AL1319" t="s">
        <v>769</v>
      </c>
      <c r="AM1319" t="s">
        <v>770</v>
      </c>
      <c r="AN1319" t="s">
        <v>771</v>
      </c>
      <c r="AP1319" t="s">
        <v>772</v>
      </c>
      <c r="AQ1319" t="s">
        <v>773</v>
      </c>
      <c r="AR1319" s="1">
        <v>42468</v>
      </c>
      <c r="AS1319">
        <v>2015</v>
      </c>
      <c r="AT1319">
        <v>63</v>
      </c>
      <c r="AU1319">
        <v>13</v>
      </c>
      <c r="AZ1319">
        <v>3437</v>
      </c>
      <c r="BA1319">
        <v>3444</v>
      </c>
      <c r="BC1319" t="s">
        <v>18831</v>
      </c>
      <c r="BE1319">
        <v>8</v>
      </c>
      <c r="BF1319" t="s">
        <v>775</v>
      </c>
      <c r="BG1319" t="s">
        <v>776</v>
      </c>
      <c r="BH1319" t="s">
        <v>18832</v>
      </c>
      <c r="BI1319" t="s">
        <v>18833</v>
      </c>
      <c r="BJ1319">
        <v>25700149</v>
      </c>
    </row>
    <row r="1320" spans="1:62">
      <c r="A1320" t="s">
        <v>62</v>
      </c>
      <c r="B1320" t="s">
        <v>18834</v>
      </c>
      <c r="F1320" t="s">
        <v>18835</v>
      </c>
      <c r="I1320" t="s">
        <v>18836</v>
      </c>
      <c r="J1320" t="s">
        <v>759</v>
      </c>
      <c r="M1320" t="s">
        <v>67</v>
      </c>
      <c r="N1320" t="s">
        <v>68</v>
      </c>
      <c r="T1320" t="s">
        <v>18837</v>
      </c>
      <c r="U1320" t="s">
        <v>18838</v>
      </c>
      <c r="W1320" t="s">
        <v>18839</v>
      </c>
      <c r="X1320" t="s">
        <v>9465</v>
      </c>
      <c r="Y1320" t="s">
        <v>1496</v>
      </c>
      <c r="AB1320" t="s">
        <v>18840</v>
      </c>
      <c r="AC1320" t="s">
        <v>18841</v>
      </c>
      <c r="AE1320">
        <v>43</v>
      </c>
      <c r="AF1320">
        <v>2</v>
      </c>
      <c r="AG1320">
        <v>2</v>
      </c>
      <c r="AH1320">
        <v>21</v>
      </c>
      <c r="AI1320">
        <v>38</v>
      </c>
      <c r="AJ1320" t="s">
        <v>767</v>
      </c>
      <c r="AK1320" t="s">
        <v>768</v>
      </c>
      <c r="AL1320" t="s">
        <v>769</v>
      </c>
      <c r="AM1320" t="s">
        <v>770</v>
      </c>
      <c r="AN1320" t="s">
        <v>771</v>
      </c>
      <c r="AP1320" t="s">
        <v>772</v>
      </c>
      <c r="AQ1320" t="s">
        <v>773</v>
      </c>
      <c r="AR1320" s="1">
        <v>42468</v>
      </c>
      <c r="AS1320">
        <v>2015</v>
      </c>
      <c r="AT1320">
        <v>63</v>
      </c>
      <c r="AU1320">
        <v>13</v>
      </c>
      <c r="AZ1320">
        <v>3454</v>
      </c>
      <c r="BA1320">
        <v>3463</v>
      </c>
      <c r="BC1320" t="s">
        <v>18842</v>
      </c>
      <c r="BE1320">
        <v>10</v>
      </c>
      <c r="BF1320" t="s">
        <v>775</v>
      </c>
      <c r="BG1320" t="s">
        <v>776</v>
      </c>
      <c r="BH1320" t="s">
        <v>18832</v>
      </c>
      <c r="BI1320" t="s">
        <v>18843</v>
      </c>
      <c r="BJ1320">
        <v>25798529</v>
      </c>
    </row>
    <row r="1321" spans="1:62">
      <c r="A1321" t="s">
        <v>62</v>
      </c>
      <c r="B1321" t="s">
        <v>18844</v>
      </c>
      <c r="F1321" t="s">
        <v>18845</v>
      </c>
      <c r="I1321" t="s">
        <v>18846</v>
      </c>
      <c r="J1321" t="s">
        <v>2096</v>
      </c>
      <c r="M1321" t="s">
        <v>67</v>
      </c>
      <c r="N1321" t="s">
        <v>68</v>
      </c>
      <c r="U1321" t="s">
        <v>18847</v>
      </c>
      <c r="W1321" t="s">
        <v>18848</v>
      </c>
      <c r="X1321" t="s">
        <v>18849</v>
      </c>
      <c r="Y1321" t="s">
        <v>18850</v>
      </c>
      <c r="Z1321" t="s">
        <v>18851</v>
      </c>
      <c r="AA1321" t="s">
        <v>18852</v>
      </c>
      <c r="AB1321" t="s">
        <v>18853</v>
      </c>
      <c r="AC1321" t="s">
        <v>18854</v>
      </c>
      <c r="AE1321">
        <v>50</v>
      </c>
      <c r="AF1321">
        <v>1</v>
      </c>
      <c r="AG1321">
        <v>1</v>
      </c>
      <c r="AH1321">
        <v>51</v>
      </c>
      <c r="AI1321">
        <v>103</v>
      </c>
      <c r="AJ1321" t="s">
        <v>767</v>
      </c>
      <c r="AK1321" t="s">
        <v>768</v>
      </c>
      <c r="AL1321" t="s">
        <v>769</v>
      </c>
      <c r="AM1321" t="s">
        <v>2102</v>
      </c>
      <c r="AN1321" t="s">
        <v>2103</v>
      </c>
      <c r="AP1321" t="s">
        <v>2104</v>
      </c>
      <c r="AQ1321" t="s">
        <v>2105</v>
      </c>
      <c r="AR1321" s="1">
        <v>42467</v>
      </c>
      <c r="AS1321">
        <v>2015</v>
      </c>
      <c r="AT1321">
        <v>49</v>
      </c>
      <c r="AU1321">
        <v>7</v>
      </c>
      <c r="AZ1321">
        <v>4138</v>
      </c>
      <c r="BA1321">
        <v>4146</v>
      </c>
      <c r="BC1321" t="s">
        <v>18855</v>
      </c>
      <c r="BE1321">
        <v>9</v>
      </c>
      <c r="BF1321" t="s">
        <v>1770</v>
      </c>
      <c r="BG1321" t="s">
        <v>1771</v>
      </c>
      <c r="BH1321" t="s">
        <v>18856</v>
      </c>
      <c r="BI1321" t="s">
        <v>18857</v>
      </c>
      <c r="BJ1321">
        <v>25738639</v>
      </c>
    </row>
    <row r="1322" spans="1:62">
      <c r="A1322" t="s">
        <v>62</v>
      </c>
      <c r="B1322" t="s">
        <v>18858</v>
      </c>
      <c r="F1322" t="s">
        <v>18859</v>
      </c>
      <c r="I1322" t="s">
        <v>18860</v>
      </c>
      <c r="J1322" t="s">
        <v>1895</v>
      </c>
      <c r="M1322" t="s">
        <v>67</v>
      </c>
      <c r="N1322" t="s">
        <v>68</v>
      </c>
      <c r="U1322" t="s">
        <v>18861</v>
      </c>
      <c r="W1322" t="s">
        <v>18862</v>
      </c>
      <c r="X1322" t="s">
        <v>18863</v>
      </c>
      <c r="Y1322" t="s">
        <v>6282</v>
      </c>
      <c r="AB1322" t="s">
        <v>18864</v>
      </c>
      <c r="AC1322" t="s">
        <v>18865</v>
      </c>
      <c r="AE1322">
        <v>47</v>
      </c>
      <c r="AF1322">
        <v>0</v>
      </c>
      <c r="AG1322">
        <v>0</v>
      </c>
      <c r="AH1322">
        <v>11</v>
      </c>
      <c r="AI1322">
        <v>18</v>
      </c>
      <c r="AJ1322" t="s">
        <v>1902</v>
      </c>
      <c r="AK1322" t="s">
        <v>1903</v>
      </c>
      <c r="AL1322" t="s">
        <v>1904</v>
      </c>
      <c r="AM1322" t="s">
        <v>1905</v>
      </c>
      <c r="AP1322" t="s">
        <v>1895</v>
      </c>
      <c r="AQ1322" t="s">
        <v>1906</v>
      </c>
      <c r="AR1322" s="1">
        <v>42467</v>
      </c>
      <c r="AS1322">
        <v>2015</v>
      </c>
      <c r="AT1322">
        <v>10</v>
      </c>
      <c r="AU1322">
        <v>4</v>
      </c>
      <c r="BB1322" t="s">
        <v>18866</v>
      </c>
      <c r="BC1322" t="s">
        <v>18867</v>
      </c>
      <c r="BE1322">
        <v>18</v>
      </c>
      <c r="BF1322" t="s">
        <v>610</v>
      </c>
      <c r="BG1322" t="s">
        <v>611</v>
      </c>
      <c r="BH1322" t="s">
        <v>18868</v>
      </c>
      <c r="BI1322" t="s">
        <v>18869</v>
      </c>
      <c r="BJ1322">
        <v>25849382</v>
      </c>
    </row>
    <row r="1323" spans="1:62">
      <c r="A1323" t="s">
        <v>62</v>
      </c>
      <c r="B1323" t="s">
        <v>18870</v>
      </c>
      <c r="F1323" t="s">
        <v>18871</v>
      </c>
      <c r="I1323" t="s">
        <v>18872</v>
      </c>
      <c r="J1323" t="s">
        <v>814</v>
      </c>
      <c r="M1323" t="s">
        <v>67</v>
      </c>
      <c r="N1323" t="s">
        <v>68</v>
      </c>
      <c r="T1323" t="s">
        <v>18873</v>
      </c>
      <c r="U1323" t="s">
        <v>18874</v>
      </c>
      <c r="W1323" t="s">
        <v>18875</v>
      </c>
      <c r="X1323" t="s">
        <v>6030</v>
      </c>
      <c r="Y1323" t="s">
        <v>6031</v>
      </c>
      <c r="AB1323" t="s">
        <v>18876</v>
      </c>
      <c r="AC1323" t="s">
        <v>18877</v>
      </c>
      <c r="AE1323">
        <v>41</v>
      </c>
      <c r="AF1323">
        <v>0</v>
      </c>
      <c r="AG1323">
        <v>0</v>
      </c>
      <c r="AH1323">
        <v>9</v>
      </c>
      <c r="AI1323">
        <v>18</v>
      </c>
      <c r="AJ1323" t="s">
        <v>822</v>
      </c>
      <c r="AK1323" t="s">
        <v>823</v>
      </c>
      <c r="AL1323" t="s">
        <v>824</v>
      </c>
      <c r="AM1323" t="s">
        <v>825</v>
      </c>
      <c r="AN1323" t="s">
        <v>826</v>
      </c>
      <c r="AP1323" t="s">
        <v>827</v>
      </c>
      <c r="AQ1323" t="s">
        <v>828</v>
      </c>
      <c r="AR1323" s="1">
        <v>42465</v>
      </c>
      <c r="AS1323">
        <v>2015</v>
      </c>
      <c r="AT1323">
        <v>15</v>
      </c>
      <c r="BC1323" t="s">
        <v>18878</v>
      </c>
      <c r="BE1323">
        <v>6</v>
      </c>
      <c r="BF1323" t="s">
        <v>830</v>
      </c>
      <c r="BG1323" t="s">
        <v>830</v>
      </c>
      <c r="BH1323" t="s">
        <v>18879</v>
      </c>
      <c r="BI1323" t="s">
        <v>18880</v>
      </c>
    </row>
    <row r="1324" spans="1:62">
      <c r="A1324" t="s">
        <v>62</v>
      </c>
      <c r="B1324" t="s">
        <v>18881</v>
      </c>
      <c r="F1324" t="s">
        <v>18882</v>
      </c>
      <c r="I1324" t="s">
        <v>18883</v>
      </c>
      <c r="J1324" t="s">
        <v>1895</v>
      </c>
      <c r="M1324" t="s">
        <v>67</v>
      </c>
      <c r="N1324" t="s">
        <v>68</v>
      </c>
      <c r="U1324" t="s">
        <v>18884</v>
      </c>
      <c r="W1324" t="s">
        <v>18885</v>
      </c>
      <c r="X1324" t="s">
        <v>18886</v>
      </c>
      <c r="Y1324" t="s">
        <v>18887</v>
      </c>
      <c r="AB1324" t="s">
        <v>18888</v>
      </c>
      <c r="AC1324" t="s">
        <v>18889</v>
      </c>
      <c r="AE1324">
        <v>59</v>
      </c>
      <c r="AF1324">
        <v>0</v>
      </c>
      <c r="AG1324">
        <v>0</v>
      </c>
      <c r="AH1324">
        <v>14</v>
      </c>
      <c r="AI1324">
        <v>34</v>
      </c>
      <c r="AJ1324" t="s">
        <v>1902</v>
      </c>
      <c r="AK1324" t="s">
        <v>1903</v>
      </c>
      <c r="AL1324" t="s">
        <v>1904</v>
      </c>
      <c r="AM1324" t="s">
        <v>1905</v>
      </c>
      <c r="AP1324" t="s">
        <v>1895</v>
      </c>
      <c r="AQ1324" t="s">
        <v>1906</v>
      </c>
      <c r="AR1324" s="1">
        <v>42462</v>
      </c>
      <c r="AS1324">
        <v>2015</v>
      </c>
      <c r="AT1324">
        <v>10</v>
      </c>
      <c r="AU1324">
        <v>4</v>
      </c>
      <c r="BB1324" t="s">
        <v>18890</v>
      </c>
      <c r="BC1324" t="s">
        <v>18891</v>
      </c>
      <c r="BE1324">
        <v>21</v>
      </c>
      <c r="BF1324" t="s">
        <v>610</v>
      </c>
      <c r="BG1324" t="s">
        <v>611</v>
      </c>
      <c r="BH1324" t="s">
        <v>18892</v>
      </c>
      <c r="BI1324" t="s">
        <v>18893</v>
      </c>
      <c r="BJ1324">
        <v>25837428</v>
      </c>
    </row>
    <row r="1325" spans="1:62">
      <c r="A1325" t="s">
        <v>62</v>
      </c>
      <c r="B1325" t="s">
        <v>18894</v>
      </c>
      <c r="F1325" t="s">
        <v>18895</v>
      </c>
      <c r="I1325" t="s">
        <v>18896</v>
      </c>
      <c r="J1325" t="s">
        <v>7749</v>
      </c>
      <c r="M1325" t="s">
        <v>67</v>
      </c>
      <c r="N1325" t="s">
        <v>68</v>
      </c>
      <c r="U1325" t="s">
        <v>18897</v>
      </c>
      <c r="W1325" t="s">
        <v>18898</v>
      </c>
      <c r="X1325" t="s">
        <v>18899</v>
      </c>
      <c r="Y1325" t="s">
        <v>18900</v>
      </c>
      <c r="AB1325" t="s">
        <v>18901</v>
      </c>
      <c r="AC1325" t="s">
        <v>18902</v>
      </c>
      <c r="AE1325">
        <v>33</v>
      </c>
      <c r="AF1325">
        <v>0</v>
      </c>
      <c r="AG1325">
        <v>0</v>
      </c>
      <c r="AH1325">
        <v>4</v>
      </c>
      <c r="AI1325">
        <v>4</v>
      </c>
      <c r="AJ1325" t="s">
        <v>5463</v>
      </c>
      <c r="AK1325" t="s">
        <v>5464</v>
      </c>
      <c r="AL1325" t="s">
        <v>5465</v>
      </c>
      <c r="AM1325" t="s">
        <v>7756</v>
      </c>
      <c r="AN1325" t="s">
        <v>7757</v>
      </c>
      <c r="AP1325" t="s">
        <v>7758</v>
      </c>
      <c r="AQ1325" t="s">
        <v>7759</v>
      </c>
      <c r="AR1325" t="s">
        <v>198</v>
      </c>
      <c r="AS1325">
        <v>2015</v>
      </c>
      <c r="AT1325">
        <v>99</v>
      </c>
      <c r="AU1325">
        <v>4</v>
      </c>
      <c r="AZ1325">
        <v>442</v>
      </c>
      <c r="BA1325">
        <v>446</v>
      </c>
      <c r="BC1325" t="s">
        <v>18903</v>
      </c>
      <c r="BE1325">
        <v>5</v>
      </c>
      <c r="BF1325" t="s">
        <v>577</v>
      </c>
      <c r="BG1325" t="s">
        <v>577</v>
      </c>
      <c r="BH1325" t="s">
        <v>18904</v>
      </c>
      <c r="BI1325" t="s">
        <v>18905</v>
      </c>
    </row>
    <row r="1326" spans="1:62">
      <c r="A1326" t="s">
        <v>62</v>
      </c>
      <c r="B1326" t="s">
        <v>18906</v>
      </c>
      <c r="F1326" t="s">
        <v>18907</v>
      </c>
      <c r="I1326" t="s">
        <v>18908</v>
      </c>
      <c r="J1326" t="s">
        <v>18909</v>
      </c>
      <c r="M1326" t="s">
        <v>67</v>
      </c>
      <c r="N1326" t="s">
        <v>68</v>
      </c>
      <c r="T1326" t="s">
        <v>18910</v>
      </c>
      <c r="U1326" t="s">
        <v>18911</v>
      </c>
      <c r="W1326" t="s">
        <v>18912</v>
      </c>
      <c r="X1326" t="s">
        <v>1965</v>
      </c>
      <c r="Y1326" t="s">
        <v>301</v>
      </c>
      <c r="AB1326" t="s">
        <v>15933</v>
      </c>
      <c r="AC1326" t="s">
        <v>18913</v>
      </c>
      <c r="AE1326">
        <v>27</v>
      </c>
      <c r="AF1326">
        <v>0</v>
      </c>
      <c r="AG1326">
        <v>0</v>
      </c>
      <c r="AH1326">
        <v>16</v>
      </c>
      <c r="AI1326">
        <v>16</v>
      </c>
      <c r="AJ1326" t="s">
        <v>18914</v>
      </c>
      <c r="AK1326" t="s">
        <v>18915</v>
      </c>
      <c r="AL1326" t="s">
        <v>18916</v>
      </c>
      <c r="AM1326" t="s">
        <v>18917</v>
      </c>
      <c r="AP1326" t="s">
        <v>18918</v>
      </c>
      <c r="AQ1326" t="s">
        <v>18919</v>
      </c>
      <c r="AR1326" t="s">
        <v>18920</v>
      </c>
      <c r="AS1326">
        <v>2015</v>
      </c>
      <c r="AT1326">
        <v>75</v>
      </c>
      <c r="AU1326">
        <v>2</v>
      </c>
      <c r="AZ1326">
        <v>184</v>
      </c>
      <c r="BA1326">
        <v>191</v>
      </c>
      <c r="BC1326" t="s">
        <v>18921</v>
      </c>
      <c r="BE1326">
        <v>8</v>
      </c>
      <c r="BF1326" t="s">
        <v>18922</v>
      </c>
      <c r="BG1326" t="s">
        <v>473</v>
      </c>
      <c r="BH1326" t="s">
        <v>18923</v>
      </c>
      <c r="BI1326" t="s">
        <v>18924</v>
      </c>
    </row>
    <row r="1327" spans="1:62">
      <c r="A1327" t="s">
        <v>62</v>
      </c>
      <c r="B1327" t="s">
        <v>18925</v>
      </c>
      <c r="F1327" t="s">
        <v>18926</v>
      </c>
      <c r="I1327" t="s">
        <v>18927</v>
      </c>
      <c r="J1327" t="s">
        <v>14088</v>
      </c>
      <c r="M1327" t="s">
        <v>5888</v>
      </c>
      <c r="N1327" t="s">
        <v>68</v>
      </c>
      <c r="T1327" t="s">
        <v>18928</v>
      </c>
      <c r="U1327" t="s">
        <v>18929</v>
      </c>
      <c r="W1327" t="s">
        <v>18930</v>
      </c>
      <c r="X1327" t="s">
        <v>18931</v>
      </c>
      <c r="Y1327" t="s">
        <v>18932</v>
      </c>
      <c r="AB1327" t="s">
        <v>18933</v>
      </c>
      <c r="AC1327" t="s">
        <v>18934</v>
      </c>
      <c r="AE1327">
        <v>22</v>
      </c>
      <c r="AF1327">
        <v>0</v>
      </c>
      <c r="AG1327">
        <v>0</v>
      </c>
      <c r="AH1327">
        <v>9</v>
      </c>
      <c r="AI1327">
        <v>9</v>
      </c>
      <c r="AJ1327" t="s">
        <v>1519</v>
      </c>
      <c r="AK1327" t="s">
        <v>214</v>
      </c>
      <c r="AL1327" t="s">
        <v>1520</v>
      </c>
      <c r="AM1327" t="s">
        <v>14094</v>
      </c>
      <c r="AN1327" t="s">
        <v>14095</v>
      </c>
      <c r="AP1327" t="s">
        <v>14096</v>
      </c>
      <c r="AQ1327" t="s">
        <v>14097</v>
      </c>
      <c r="AR1327" t="s">
        <v>198</v>
      </c>
      <c r="AS1327">
        <v>2015</v>
      </c>
      <c r="AT1327">
        <v>43</v>
      </c>
      <c r="AU1327">
        <v>4</v>
      </c>
      <c r="AZ1327">
        <v>604</v>
      </c>
      <c r="BA1327">
        <v>608</v>
      </c>
      <c r="BC1327" t="s">
        <v>18935</v>
      </c>
      <c r="BE1327">
        <v>5</v>
      </c>
      <c r="BF1327" t="s">
        <v>8943</v>
      </c>
      <c r="BG1327" t="s">
        <v>2573</v>
      </c>
      <c r="BH1327" t="s">
        <v>18936</v>
      </c>
      <c r="BI1327" t="s">
        <v>18937</v>
      </c>
    </row>
    <row r="1328" spans="1:62">
      <c r="A1328" t="s">
        <v>62</v>
      </c>
      <c r="B1328" t="s">
        <v>18938</v>
      </c>
      <c r="F1328" t="s">
        <v>18939</v>
      </c>
      <c r="I1328" t="s">
        <v>18940</v>
      </c>
      <c r="J1328" t="s">
        <v>18941</v>
      </c>
      <c r="M1328" t="s">
        <v>67</v>
      </c>
      <c r="N1328" t="s">
        <v>68</v>
      </c>
      <c r="T1328" t="s">
        <v>18942</v>
      </c>
      <c r="U1328" t="s">
        <v>18943</v>
      </c>
      <c r="W1328" t="s">
        <v>18944</v>
      </c>
      <c r="X1328" t="s">
        <v>18945</v>
      </c>
      <c r="Y1328" t="s">
        <v>18946</v>
      </c>
      <c r="AB1328" t="s">
        <v>18947</v>
      </c>
      <c r="AC1328" t="s">
        <v>18948</v>
      </c>
      <c r="AE1328">
        <v>28</v>
      </c>
      <c r="AF1328">
        <v>0</v>
      </c>
      <c r="AG1328">
        <v>0</v>
      </c>
      <c r="AH1328">
        <v>2</v>
      </c>
      <c r="AI1328">
        <v>2</v>
      </c>
      <c r="AJ1328" t="s">
        <v>18949</v>
      </c>
      <c r="AK1328" t="s">
        <v>18950</v>
      </c>
      <c r="AL1328" t="s">
        <v>18951</v>
      </c>
      <c r="AM1328" t="s">
        <v>18952</v>
      </c>
      <c r="AN1328" t="s">
        <v>18953</v>
      </c>
      <c r="AP1328" t="s">
        <v>18954</v>
      </c>
      <c r="AQ1328" t="s">
        <v>18955</v>
      </c>
      <c r="AR1328" t="s">
        <v>18920</v>
      </c>
      <c r="AS1328">
        <v>2015</v>
      </c>
      <c r="AT1328">
        <v>10</v>
      </c>
      <c r="AU1328">
        <v>2</v>
      </c>
      <c r="AZ1328">
        <v>290</v>
      </c>
      <c r="BA1328">
        <v>295</v>
      </c>
      <c r="BE1328">
        <v>6</v>
      </c>
      <c r="BF1328" t="s">
        <v>5830</v>
      </c>
      <c r="BG1328" t="s">
        <v>5830</v>
      </c>
      <c r="BH1328" t="s">
        <v>18956</v>
      </c>
      <c r="BI1328" t="s">
        <v>18957</v>
      </c>
      <c r="BJ1328">
        <v>26246829</v>
      </c>
    </row>
    <row r="1329" spans="1:62">
      <c r="A1329" t="s">
        <v>62</v>
      </c>
      <c r="B1329" t="s">
        <v>18958</v>
      </c>
      <c r="F1329" t="s">
        <v>18959</v>
      </c>
      <c r="I1329" t="s">
        <v>18960</v>
      </c>
      <c r="J1329" t="s">
        <v>14049</v>
      </c>
      <c r="M1329" t="s">
        <v>67</v>
      </c>
      <c r="N1329" t="s">
        <v>68</v>
      </c>
      <c r="T1329" t="s">
        <v>18961</v>
      </c>
      <c r="U1329" t="s">
        <v>18962</v>
      </c>
      <c r="W1329" t="s">
        <v>18963</v>
      </c>
      <c r="X1329" t="s">
        <v>14834</v>
      </c>
      <c r="Y1329" t="s">
        <v>6783</v>
      </c>
      <c r="AB1329" t="s">
        <v>18964</v>
      </c>
      <c r="AC1329" t="s">
        <v>18965</v>
      </c>
      <c r="AE1329">
        <v>55</v>
      </c>
      <c r="AF1329">
        <v>0</v>
      </c>
      <c r="AG1329">
        <v>0</v>
      </c>
      <c r="AH1329">
        <v>11</v>
      </c>
      <c r="AI1329">
        <v>11</v>
      </c>
      <c r="AJ1329" t="s">
        <v>14057</v>
      </c>
      <c r="AK1329" t="s">
        <v>14058</v>
      </c>
      <c r="AL1329" t="s">
        <v>14059</v>
      </c>
      <c r="AM1329" t="s">
        <v>14060</v>
      </c>
      <c r="AN1329" t="s">
        <v>14061</v>
      </c>
      <c r="AP1329" t="s">
        <v>14062</v>
      </c>
      <c r="AQ1329" t="s">
        <v>14063</v>
      </c>
      <c r="AR1329" t="s">
        <v>198</v>
      </c>
      <c r="AS1329">
        <v>2015</v>
      </c>
      <c r="AT1329">
        <v>93</v>
      </c>
      <c r="AU1329">
        <v>4</v>
      </c>
      <c r="AZ1329">
        <v>1656</v>
      </c>
      <c r="BA1329">
        <v>1665</v>
      </c>
      <c r="BC1329" t="s">
        <v>18966</v>
      </c>
      <c r="BE1329">
        <v>10</v>
      </c>
      <c r="BF1329" t="s">
        <v>697</v>
      </c>
      <c r="BG1329" t="s">
        <v>473</v>
      </c>
      <c r="BH1329" t="s">
        <v>18967</v>
      </c>
      <c r="BI1329" t="s">
        <v>18968</v>
      </c>
      <c r="BJ1329">
        <v>26020187</v>
      </c>
    </row>
    <row r="1330" spans="1:62">
      <c r="A1330" t="s">
        <v>62</v>
      </c>
      <c r="B1330" t="s">
        <v>18969</v>
      </c>
      <c r="F1330" t="s">
        <v>18970</v>
      </c>
      <c r="I1330" t="s">
        <v>18971</v>
      </c>
      <c r="J1330" t="s">
        <v>18972</v>
      </c>
      <c r="M1330" t="s">
        <v>67</v>
      </c>
      <c r="N1330" t="s">
        <v>68</v>
      </c>
      <c r="T1330" t="s">
        <v>18973</v>
      </c>
      <c r="U1330" t="s">
        <v>18974</v>
      </c>
      <c r="W1330" t="s">
        <v>18975</v>
      </c>
      <c r="X1330" t="s">
        <v>18976</v>
      </c>
      <c r="Y1330" t="s">
        <v>2784</v>
      </c>
      <c r="AB1330" t="s">
        <v>18977</v>
      </c>
      <c r="AC1330" t="s">
        <v>18978</v>
      </c>
      <c r="AE1330">
        <v>23</v>
      </c>
      <c r="AF1330">
        <v>0</v>
      </c>
      <c r="AG1330">
        <v>0</v>
      </c>
      <c r="AH1330">
        <v>9</v>
      </c>
      <c r="AI1330">
        <v>10</v>
      </c>
      <c r="AJ1330" t="s">
        <v>18979</v>
      </c>
      <c r="AK1330" t="s">
        <v>4884</v>
      </c>
      <c r="AL1330" t="s">
        <v>18980</v>
      </c>
      <c r="AM1330" t="s">
        <v>18981</v>
      </c>
      <c r="AN1330" t="s">
        <v>18982</v>
      </c>
      <c r="AP1330" t="s">
        <v>18983</v>
      </c>
      <c r="AQ1330" t="s">
        <v>18984</v>
      </c>
      <c r="AR1330" t="s">
        <v>18920</v>
      </c>
      <c r="AS1330">
        <v>2015</v>
      </c>
      <c r="AT1330">
        <v>46</v>
      </c>
      <c r="AU1330">
        <v>2</v>
      </c>
      <c r="AZ1330">
        <v>425</v>
      </c>
      <c r="BA1330">
        <v>432</v>
      </c>
      <c r="BC1330" t="s">
        <v>18985</v>
      </c>
      <c r="BE1330">
        <v>8</v>
      </c>
      <c r="BF1330" t="s">
        <v>848</v>
      </c>
      <c r="BG1330" t="s">
        <v>848</v>
      </c>
      <c r="BH1330" t="s">
        <v>18986</v>
      </c>
      <c r="BI1330" t="s">
        <v>18987</v>
      </c>
      <c r="BJ1330">
        <v>26273257</v>
      </c>
    </row>
    <row r="1331" spans="1:62">
      <c r="A1331" t="s">
        <v>62</v>
      </c>
      <c r="B1331" t="s">
        <v>18988</v>
      </c>
      <c r="F1331" t="s">
        <v>18989</v>
      </c>
      <c r="I1331" t="s">
        <v>18990</v>
      </c>
      <c r="J1331" t="s">
        <v>9234</v>
      </c>
      <c r="M1331" t="s">
        <v>67</v>
      </c>
      <c r="N1331" t="s">
        <v>68</v>
      </c>
      <c r="U1331" t="s">
        <v>18991</v>
      </c>
      <c r="W1331" t="s">
        <v>18992</v>
      </c>
      <c r="X1331" t="s">
        <v>18993</v>
      </c>
      <c r="Y1331" t="s">
        <v>18994</v>
      </c>
      <c r="AB1331" t="s">
        <v>18995</v>
      </c>
      <c r="AC1331" t="s">
        <v>18996</v>
      </c>
      <c r="AE1331">
        <v>23</v>
      </c>
      <c r="AF1331">
        <v>1</v>
      </c>
      <c r="AG1331">
        <v>1</v>
      </c>
      <c r="AH1331">
        <v>4</v>
      </c>
      <c r="AI1331">
        <v>6</v>
      </c>
      <c r="AJ1331" t="s">
        <v>9241</v>
      </c>
      <c r="AK1331" t="s">
        <v>9242</v>
      </c>
      <c r="AL1331" t="s">
        <v>9243</v>
      </c>
      <c r="AM1331" t="s">
        <v>9244</v>
      </c>
      <c r="AN1331" t="s">
        <v>9245</v>
      </c>
      <c r="AP1331" t="s">
        <v>9246</v>
      </c>
      <c r="AQ1331" t="s">
        <v>9247</v>
      </c>
      <c r="AR1331" t="s">
        <v>198</v>
      </c>
      <c r="AS1331">
        <v>2015</v>
      </c>
      <c r="AT1331">
        <v>65</v>
      </c>
      <c r="AV1331">
        <v>4</v>
      </c>
      <c r="AZ1331">
        <v>1133</v>
      </c>
      <c r="BA1331">
        <v>1137</v>
      </c>
      <c r="BC1331" t="s">
        <v>18997</v>
      </c>
      <c r="BE1331">
        <v>5</v>
      </c>
      <c r="BF1331" t="s">
        <v>848</v>
      </c>
      <c r="BG1331" t="s">
        <v>848</v>
      </c>
      <c r="BH1331" t="s">
        <v>18998</v>
      </c>
      <c r="BI1331" t="s">
        <v>18999</v>
      </c>
      <c r="BJ1331">
        <v>25589734</v>
      </c>
    </row>
    <row r="1332" spans="1:62">
      <c r="A1332" t="s">
        <v>62</v>
      </c>
      <c r="B1332" t="s">
        <v>19000</v>
      </c>
      <c r="F1332" t="s">
        <v>19001</v>
      </c>
      <c r="I1332" t="s">
        <v>19002</v>
      </c>
      <c r="J1332" t="s">
        <v>9104</v>
      </c>
      <c r="M1332" t="s">
        <v>67</v>
      </c>
      <c r="N1332" t="s">
        <v>68</v>
      </c>
      <c r="T1332" t="s">
        <v>19003</v>
      </c>
      <c r="U1332" t="s">
        <v>19004</v>
      </c>
      <c r="W1332" t="s">
        <v>19005</v>
      </c>
      <c r="X1332" t="s">
        <v>19006</v>
      </c>
      <c r="Y1332" t="s">
        <v>7320</v>
      </c>
      <c r="AB1332" t="s">
        <v>19007</v>
      </c>
      <c r="AC1332" t="s">
        <v>19008</v>
      </c>
      <c r="AE1332">
        <v>55</v>
      </c>
      <c r="AF1332">
        <v>0</v>
      </c>
      <c r="AG1332">
        <v>0</v>
      </c>
      <c r="AH1332">
        <v>9</v>
      </c>
      <c r="AI1332">
        <v>12</v>
      </c>
      <c r="AJ1332" t="s">
        <v>5637</v>
      </c>
      <c r="AK1332" t="s">
        <v>604</v>
      </c>
      <c r="AL1332" t="s">
        <v>5638</v>
      </c>
      <c r="AM1332" t="s">
        <v>9112</v>
      </c>
      <c r="AP1332" t="s">
        <v>9113</v>
      </c>
      <c r="AQ1332" t="s">
        <v>9114</v>
      </c>
      <c r="AR1332" t="s">
        <v>198</v>
      </c>
      <c r="AS1332">
        <v>2015</v>
      </c>
      <c r="AT1332">
        <v>90</v>
      </c>
      <c r="AZ1332">
        <v>89</v>
      </c>
      <c r="BA1332">
        <v>97</v>
      </c>
      <c r="BC1332" t="s">
        <v>19009</v>
      </c>
      <c r="BE1332">
        <v>9</v>
      </c>
      <c r="BF1332" t="s">
        <v>577</v>
      </c>
      <c r="BG1332" t="s">
        <v>577</v>
      </c>
      <c r="BH1332" t="s">
        <v>19010</v>
      </c>
      <c r="BI1332" t="s">
        <v>19011</v>
      </c>
    </row>
    <row r="1333" spans="1:62">
      <c r="A1333" t="s">
        <v>62</v>
      </c>
      <c r="B1333" t="s">
        <v>19012</v>
      </c>
      <c r="F1333" t="s">
        <v>19013</v>
      </c>
      <c r="I1333" t="s">
        <v>19014</v>
      </c>
      <c r="J1333" t="s">
        <v>9329</v>
      </c>
      <c r="M1333" t="s">
        <v>67</v>
      </c>
      <c r="N1333" t="s">
        <v>68</v>
      </c>
      <c r="T1333" t="s">
        <v>19015</v>
      </c>
      <c r="U1333" t="s">
        <v>19016</v>
      </c>
      <c r="W1333" t="s">
        <v>19017</v>
      </c>
      <c r="X1333" t="s">
        <v>7895</v>
      </c>
      <c r="Y1333" t="s">
        <v>7896</v>
      </c>
      <c r="AB1333" t="s">
        <v>19018</v>
      </c>
      <c r="AC1333" t="s">
        <v>19019</v>
      </c>
      <c r="AE1333">
        <v>42</v>
      </c>
      <c r="AF1333">
        <v>1</v>
      </c>
      <c r="AG1333">
        <v>1</v>
      </c>
      <c r="AH1333">
        <v>6</v>
      </c>
      <c r="AI1333">
        <v>6</v>
      </c>
      <c r="AJ1333" t="s">
        <v>9337</v>
      </c>
      <c r="AK1333" t="s">
        <v>9338</v>
      </c>
      <c r="AL1333" t="s">
        <v>9339</v>
      </c>
      <c r="AM1333" t="s">
        <v>9340</v>
      </c>
      <c r="AN1333" t="s">
        <v>9341</v>
      </c>
      <c r="AP1333" t="s">
        <v>9342</v>
      </c>
      <c r="AQ1333" t="s">
        <v>9343</v>
      </c>
      <c r="AR1333" t="s">
        <v>198</v>
      </c>
      <c r="AS1333">
        <v>2015</v>
      </c>
      <c r="AT1333">
        <v>47</v>
      </c>
      <c r="AU1333">
        <v>2</v>
      </c>
      <c r="AZ1333">
        <v>385</v>
      </c>
      <c r="BA1333">
        <v>396</v>
      </c>
      <c r="BE1333">
        <v>12</v>
      </c>
      <c r="BF1333" t="s">
        <v>577</v>
      </c>
      <c r="BG1333" t="s">
        <v>577</v>
      </c>
      <c r="BH1333" t="s">
        <v>19020</v>
      </c>
      <c r="BI1333" t="s">
        <v>19021</v>
      </c>
    </row>
    <row r="1334" spans="1:62">
      <c r="A1334" t="s">
        <v>62</v>
      </c>
      <c r="B1334" t="s">
        <v>19022</v>
      </c>
      <c r="F1334" t="s">
        <v>19023</v>
      </c>
      <c r="I1334" t="s">
        <v>19024</v>
      </c>
      <c r="J1334" t="s">
        <v>5186</v>
      </c>
      <c r="M1334" t="s">
        <v>67</v>
      </c>
      <c r="N1334" t="s">
        <v>68</v>
      </c>
      <c r="U1334" t="s">
        <v>19025</v>
      </c>
      <c r="W1334" t="s">
        <v>19026</v>
      </c>
      <c r="X1334" t="s">
        <v>19027</v>
      </c>
      <c r="Y1334" t="s">
        <v>1218</v>
      </c>
      <c r="AB1334" t="s">
        <v>19028</v>
      </c>
      <c r="AC1334" t="s">
        <v>19029</v>
      </c>
      <c r="AE1334">
        <v>100</v>
      </c>
      <c r="AF1334">
        <v>2</v>
      </c>
      <c r="AG1334">
        <v>3</v>
      </c>
      <c r="AH1334">
        <v>21</v>
      </c>
      <c r="AI1334">
        <v>43</v>
      </c>
      <c r="AJ1334" t="s">
        <v>1902</v>
      </c>
      <c r="AK1334" t="s">
        <v>1903</v>
      </c>
      <c r="AL1334" t="s">
        <v>1904</v>
      </c>
      <c r="AM1334" t="s">
        <v>5193</v>
      </c>
      <c r="AN1334" t="s">
        <v>5194</v>
      </c>
      <c r="AP1334" t="s">
        <v>5195</v>
      </c>
      <c r="AQ1334" t="s">
        <v>5196</v>
      </c>
      <c r="AR1334" t="s">
        <v>198</v>
      </c>
      <c r="AS1334">
        <v>2015</v>
      </c>
      <c r="AT1334">
        <v>11</v>
      </c>
      <c r="AU1334">
        <v>4</v>
      </c>
      <c r="BB1334" t="s">
        <v>19030</v>
      </c>
      <c r="BC1334" t="s">
        <v>19031</v>
      </c>
      <c r="BE1334">
        <v>30</v>
      </c>
      <c r="BF1334" t="s">
        <v>5199</v>
      </c>
      <c r="BG1334" t="s">
        <v>5199</v>
      </c>
      <c r="BH1334" t="s">
        <v>19032</v>
      </c>
      <c r="BI1334" t="s">
        <v>19033</v>
      </c>
      <c r="BJ1334">
        <v>25837042</v>
      </c>
    </row>
    <row r="1335" spans="1:62">
      <c r="A1335" t="s">
        <v>62</v>
      </c>
      <c r="B1335" t="s">
        <v>19034</v>
      </c>
      <c r="F1335" t="s">
        <v>19035</v>
      </c>
      <c r="I1335" t="s">
        <v>19036</v>
      </c>
      <c r="J1335" t="s">
        <v>5440</v>
      </c>
      <c r="M1335" t="s">
        <v>67</v>
      </c>
      <c r="N1335" t="s">
        <v>68</v>
      </c>
      <c r="T1335" t="s">
        <v>19037</v>
      </c>
      <c r="U1335" t="s">
        <v>19038</v>
      </c>
      <c r="W1335" t="s">
        <v>19039</v>
      </c>
      <c r="X1335" t="s">
        <v>1928</v>
      </c>
      <c r="Y1335" t="s">
        <v>19040</v>
      </c>
      <c r="AB1335" t="s">
        <v>19041</v>
      </c>
      <c r="AC1335" t="s">
        <v>19042</v>
      </c>
      <c r="AE1335">
        <v>33</v>
      </c>
      <c r="AF1335">
        <v>0</v>
      </c>
      <c r="AG1335">
        <v>0</v>
      </c>
      <c r="AH1335">
        <v>17</v>
      </c>
      <c r="AI1335">
        <v>26</v>
      </c>
      <c r="AJ1335" t="s">
        <v>5350</v>
      </c>
      <c r="AK1335" t="s">
        <v>5351</v>
      </c>
      <c r="AL1335" t="s">
        <v>5352</v>
      </c>
      <c r="AM1335" t="s">
        <v>5448</v>
      </c>
      <c r="AP1335" t="s">
        <v>5440</v>
      </c>
      <c r="AQ1335" t="s">
        <v>5449</v>
      </c>
      <c r="AR1335" t="s">
        <v>198</v>
      </c>
      <c r="AS1335">
        <v>2015</v>
      </c>
      <c r="AT1335">
        <v>20</v>
      </c>
      <c r="AU1335">
        <v>4</v>
      </c>
      <c r="AZ1335">
        <v>5346</v>
      </c>
      <c r="BA1335">
        <v>5359</v>
      </c>
      <c r="BC1335" t="s">
        <v>19043</v>
      </c>
      <c r="BE1335">
        <v>14</v>
      </c>
      <c r="BF1335" t="s">
        <v>5451</v>
      </c>
      <c r="BG1335" t="s">
        <v>2573</v>
      </c>
      <c r="BH1335" t="s">
        <v>19044</v>
      </c>
      <c r="BI1335" t="s">
        <v>19045</v>
      </c>
      <c r="BJ1335">
        <v>25816078</v>
      </c>
    </row>
    <row r="1336" spans="1:62">
      <c r="A1336" t="s">
        <v>62</v>
      </c>
      <c r="B1336" t="s">
        <v>19046</v>
      </c>
      <c r="F1336" t="s">
        <v>19047</v>
      </c>
      <c r="I1336" t="s">
        <v>19048</v>
      </c>
      <c r="J1336" t="s">
        <v>5440</v>
      </c>
      <c r="M1336" t="s">
        <v>67</v>
      </c>
      <c r="N1336" t="s">
        <v>68</v>
      </c>
      <c r="T1336" t="s">
        <v>19049</v>
      </c>
      <c r="U1336" t="s">
        <v>19050</v>
      </c>
      <c r="W1336" t="s">
        <v>19051</v>
      </c>
      <c r="X1336" t="s">
        <v>19052</v>
      </c>
      <c r="Y1336" t="s">
        <v>19053</v>
      </c>
      <c r="AB1336" t="s">
        <v>19054</v>
      </c>
      <c r="AC1336" t="s">
        <v>19055</v>
      </c>
      <c r="AE1336">
        <v>21</v>
      </c>
      <c r="AF1336">
        <v>0</v>
      </c>
      <c r="AG1336">
        <v>0</v>
      </c>
      <c r="AH1336">
        <v>11</v>
      </c>
      <c r="AI1336">
        <v>12</v>
      </c>
      <c r="AJ1336" t="s">
        <v>5350</v>
      </c>
      <c r="AK1336" t="s">
        <v>5351</v>
      </c>
      <c r="AL1336" t="s">
        <v>5352</v>
      </c>
      <c r="AM1336" t="s">
        <v>5448</v>
      </c>
      <c r="AP1336" t="s">
        <v>5440</v>
      </c>
      <c r="AQ1336" t="s">
        <v>5449</v>
      </c>
      <c r="AR1336" t="s">
        <v>198</v>
      </c>
      <c r="AS1336">
        <v>2015</v>
      </c>
      <c r="AT1336">
        <v>20</v>
      </c>
      <c r="AU1336">
        <v>4</v>
      </c>
      <c r="AZ1336">
        <v>6419</v>
      </c>
      <c r="BA1336">
        <v>6431</v>
      </c>
      <c r="BC1336" t="s">
        <v>19056</v>
      </c>
      <c r="BE1336">
        <v>13</v>
      </c>
      <c r="BF1336" t="s">
        <v>5451</v>
      </c>
      <c r="BG1336" t="s">
        <v>2573</v>
      </c>
      <c r="BH1336" t="s">
        <v>19044</v>
      </c>
      <c r="BI1336" t="s">
        <v>19057</v>
      </c>
      <c r="BJ1336">
        <v>25867827</v>
      </c>
    </row>
    <row r="1337" spans="1:62">
      <c r="A1337" t="s">
        <v>62</v>
      </c>
      <c r="B1337" t="s">
        <v>19058</v>
      </c>
      <c r="F1337" t="s">
        <v>19059</v>
      </c>
      <c r="I1337" t="s">
        <v>19060</v>
      </c>
      <c r="J1337" t="s">
        <v>5750</v>
      </c>
      <c r="M1337" t="s">
        <v>67</v>
      </c>
      <c r="N1337" t="s">
        <v>68</v>
      </c>
      <c r="T1337" t="s">
        <v>19061</v>
      </c>
      <c r="U1337" t="s">
        <v>19062</v>
      </c>
      <c r="W1337" t="s">
        <v>19063</v>
      </c>
      <c r="X1337" t="s">
        <v>19064</v>
      </c>
      <c r="Y1337" t="s">
        <v>19065</v>
      </c>
      <c r="Z1337" t="s">
        <v>4702</v>
      </c>
      <c r="AB1337" t="s">
        <v>19066</v>
      </c>
      <c r="AC1337" t="s">
        <v>19067</v>
      </c>
      <c r="AE1337">
        <v>81</v>
      </c>
      <c r="AF1337">
        <v>0</v>
      </c>
      <c r="AG1337">
        <v>0</v>
      </c>
      <c r="AH1337">
        <v>16</v>
      </c>
      <c r="AI1337">
        <v>29</v>
      </c>
      <c r="AJ1337" t="s">
        <v>3669</v>
      </c>
      <c r="AK1337" t="s">
        <v>77</v>
      </c>
      <c r="AL1337" t="s">
        <v>3670</v>
      </c>
      <c r="AM1337" t="s">
        <v>5758</v>
      </c>
      <c r="AN1337" t="s">
        <v>5759</v>
      </c>
      <c r="AP1337" t="s">
        <v>5760</v>
      </c>
      <c r="AQ1337" t="s">
        <v>5761</v>
      </c>
      <c r="AR1337" t="s">
        <v>198</v>
      </c>
      <c r="AS1337">
        <v>2015</v>
      </c>
      <c r="AT1337">
        <v>56</v>
      </c>
      <c r="AU1337">
        <v>4</v>
      </c>
      <c r="AX1337" t="s">
        <v>49</v>
      </c>
      <c r="AZ1337">
        <v>674</v>
      </c>
      <c r="BA1337">
        <v>687</v>
      </c>
      <c r="BC1337" t="s">
        <v>19068</v>
      </c>
      <c r="BE1337">
        <v>14</v>
      </c>
      <c r="BF1337" t="s">
        <v>5763</v>
      </c>
      <c r="BG1337" t="s">
        <v>5763</v>
      </c>
      <c r="BH1337" t="s">
        <v>19069</v>
      </c>
      <c r="BI1337" t="s">
        <v>19070</v>
      </c>
      <c r="BJ1337">
        <v>25535196</v>
      </c>
    </row>
    <row r="1338" spans="1:62">
      <c r="A1338" t="s">
        <v>62</v>
      </c>
      <c r="B1338" t="s">
        <v>19071</v>
      </c>
      <c r="F1338" t="s">
        <v>19072</v>
      </c>
      <c r="I1338" t="s">
        <v>19073</v>
      </c>
      <c r="J1338" t="s">
        <v>19074</v>
      </c>
      <c r="M1338" t="s">
        <v>67</v>
      </c>
      <c r="N1338" t="s">
        <v>68</v>
      </c>
      <c r="T1338" t="s">
        <v>19075</v>
      </c>
      <c r="U1338" t="s">
        <v>19076</v>
      </c>
      <c r="W1338" t="s">
        <v>19077</v>
      </c>
      <c r="X1338" t="s">
        <v>19078</v>
      </c>
      <c r="Y1338" t="s">
        <v>5230</v>
      </c>
      <c r="AB1338" t="s">
        <v>19079</v>
      </c>
      <c r="AC1338" t="s">
        <v>19080</v>
      </c>
      <c r="AE1338">
        <v>35</v>
      </c>
      <c r="AF1338">
        <v>0</v>
      </c>
      <c r="AG1338">
        <v>0</v>
      </c>
      <c r="AH1338">
        <v>11</v>
      </c>
      <c r="AI1338">
        <v>11</v>
      </c>
      <c r="AJ1338" t="s">
        <v>19081</v>
      </c>
      <c r="AK1338" t="s">
        <v>19082</v>
      </c>
      <c r="AL1338" t="s">
        <v>19083</v>
      </c>
      <c r="AM1338" t="s">
        <v>19084</v>
      </c>
      <c r="AN1338" t="s">
        <v>19085</v>
      </c>
      <c r="AP1338" t="s">
        <v>19086</v>
      </c>
      <c r="AQ1338" t="s">
        <v>19087</v>
      </c>
      <c r="AR1338" t="s">
        <v>18920</v>
      </c>
      <c r="AS1338">
        <v>2015</v>
      </c>
      <c r="AT1338">
        <v>63</v>
      </c>
      <c r="AU1338">
        <v>2</v>
      </c>
      <c r="AZ1338">
        <v>440</v>
      </c>
      <c r="BA1338">
        <v>447</v>
      </c>
      <c r="BC1338" t="s">
        <v>19088</v>
      </c>
      <c r="BE1338">
        <v>8</v>
      </c>
      <c r="BF1338" t="s">
        <v>5238</v>
      </c>
      <c r="BG1338" t="s">
        <v>1685</v>
      </c>
      <c r="BH1338" t="s">
        <v>19089</v>
      </c>
      <c r="BI1338" t="s">
        <v>19090</v>
      </c>
    </row>
    <row r="1339" spans="1:62">
      <c r="A1339" t="s">
        <v>62</v>
      </c>
      <c r="B1339" t="s">
        <v>19091</v>
      </c>
      <c r="F1339" t="s">
        <v>19092</v>
      </c>
      <c r="I1339" t="s">
        <v>19093</v>
      </c>
      <c r="J1339" t="s">
        <v>19094</v>
      </c>
      <c r="M1339" t="s">
        <v>67</v>
      </c>
      <c r="N1339" t="s">
        <v>68</v>
      </c>
      <c r="T1339" t="s">
        <v>19095</v>
      </c>
      <c r="U1339" t="s">
        <v>19096</v>
      </c>
      <c r="W1339" t="s">
        <v>19097</v>
      </c>
      <c r="X1339" t="s">
        <v>19098</v>
      </c>
      <c r="Y1339" t="s">
        <v>6124</v>
      </c>
      <c r="AB1339" t="s">
        <v>19099</v>
      </c>
      <c r="AC1339" t="s">
        <v>19100</v>
      </c>
      <c r="AE1339">
        <v>23</v>
      </c>
      <c r="AF1339">
        <v>0</v>
      </c>
      <c r="AG1339">
        <v>0</v>
      </c>
      <c r="AH1339">
        <v>11</v>
      </c>
      <c r="AI1339">
        <v>16</v>
      </c>
      <c r="AJ1339" t="s">
        <v>1762</v>
      </c>
      <c r="AK1339" t="s">
        <v>1763</v>
      </c>
      <c r="AL1339" t="s">
        <v>19101</v>
      </c>
      <c r="AM1339" t="s">
        <v>19102</v>
      </c>
      <c r="AN1339" t="s">
        <v>19103</v>
      </c>
      <c r="AP1339" t="s">
        <v>19104</v>
      </c>
      <c r="AQ1339" t="s">
        <v>19105</v>
      </c>
      <c r="AR1339" t="s">
        <v>198</v>
      </c>
      <c r="AS1339">
        <v>2015</v>
      </c>
      <c r="AT1339">
        <v>31</v>
      </c>
      <c r="AU1339">
        <v>2</v>
      </c>
      <c r="AZ1339">
        <v>228</v>
      </c>
      <c r="BA1339">
        <v>234</v>
      </c>
      <c r="BC1339" t="s">
        <v>19106</v>
      </c>
      <c r="BE1339">
        <v>7</v>
      </c>
      <c r="BF1339" t="s">
        <v>2875</v>
      </c>
      <c r="BG1339" t="s">
        <v>2573</v>
      </c>
      <c r="BH1339" t="s">
        <v>19107</v>
      </c>
      <c r="BI1339" t="s">
        <v>19108</v>
      </c>
    </row>
    <row r="1340" spans="1:62">
      <c r="A1340" t="s">
        <v>62</v>
      </c>
      <c r="B1340" t="s">
        <v>19109</v>
      </c>
      <c r="F1340" t="s">
        <v>19110</v>
      </c>
      <c r="I1340" t="s">
        <v>19111</v>
      </c>
      <c r="J1340" t="s">
        <v>15889</v>
      </c>
      <c r="M1340" t="s">
        <v>67</v>
      </c>
      <c r="N1340" t="s">
        <v>68</v>
      </c>
      <c r="T1340" t="s">
        <v>19112</v>
      </c>
      <c r="U1340" t="s">
        <v>19113</v>
      </c>
      <c r="W1340" t="s">
        <v>19114</v>
      </c>
      <c r="X1340" t="s">
        <v>19115</v>
      </c>
      <c r="Y1340" t="s">
        <v>17366</v>
      </c>
      <c r="AB1340" t="s">
        <v>19116</v>
      </c>
      <c r="AC1340" t="s">
        <v>19117</v>
      </c>
      <c r="AE1340">
        <v>47</v>
      </c>
      <c r="AF1340">
        <v>0</v>
      </c>
      <c r="AG1340">
        <v>0</v>
      </c>
      <c r="AH1340">
        <v>7</v>
      </c>
      <c r="AI1340">
        <v>8</v>
      </c>
      <c r="AJ1340" t="s">
        <v>15897</v>
      </c>
      <c r="AK1340" t="s">
        <v>9175</v>
      </c>
      <c r="AL1340" t="s">
        <v>15898</v>
      </c>
      <c r="AM1340" t="s">
        <v>15899</v>
      </c>
      <c r="AP1340" t="s">
        <v>15900</v>
      </c>
      <c r="AQ1340" t="s">
        <v>15901</v>
      </c>
      <c r="AR1340" t="s">
        <v>198</v>
      </c>
      <c r="AS1340">
        <v>2015</v>
      </c>
      <c r="AT1340">
        <v>47</v>
      </c>
      <c r="AU1340">
        <v>2</v>
      </c>
      <c r="AZ1340">
        <v>479</v>
      </c>
      <c r="BA1340">
        <v>490</v>
      </c>
      <c r="BE1340">
        <v>12</v>
      </c>
      <c r="BF1340" t="s">
        <v>808</v>
      </c>
      <c r="BG1340" t="s">
        <v>808</v>
      </c>
      <c r="BH1340" t="s">
        <v>19118</v>
      </c>
      <c r="BI1340" t="s">
        <v>19119</v>
      </c>
    </row>
    <row r="1341" spans="1:62">
      <c r="A1341" t="s">
        <v>62</v>
      </c>
      <c r="B1341" t="s">
        <v>19120</v>
      </c>
      <c r="F1341" t="s">
        <v>19121</v>
      </c>
      <c r="I1341" t="s">
        <v>19122</v>
      </c>
      <c r="J1341" t="s">
        <v>19123</v>
      </c>
      <c r="M1341" t="s">
        <v>67</v>
      </c>
      <c r="N1341" t="s">
        <v>68</v>
      </c>
      <c r="T1341" t="s">
        <v>19124</v>
      </c>
      <c r="U1341" t="s">
        <v>19125</v>
      </c>
      <c r="W1341" t="s">
        <v>19126</v>
      </c>
      <c r="X1341" t="s">
        <v>19127</v>
      </c>
      <c r="Y1341" t="s">
        <v>19128</v>
      </c>
      <c r="AB1341" t="s">
        <v>19129</v>
      </c>
      <c r="AC1341" t="s">
        <v>19130</v>
      </c>
      <c r="AE1341">
        <v>49</v>
      </c>
      <c r="AF1341">
        <v>0</v>
      </c>
      <c r="AG1341">
        <v>0</v>
      </c>
      <c r="AH1341">
        <v>5</v>
      </c>
      <c r="AI1341">
        <v>13</v>
      </c>
      <c r="AJ1341" t="s">
        <v>213</v>
      </c>
      <c r="AK1341" t="s">
        <v>964</v>
      </c>
      <c r="AL1341" t="s">
        <v>965</v>
      </c>
      <c r="AM1341" t="s">
        <v>19131</v>
      </c>
      <c r="AN1341" t="s">
        <v>19132</v>
      </c>
      <c r="AP1341" t="s">
        <v>19123</v>
      </c>
      <c r="AQ1341" t="s">
        <v>19133</v>
      </c>
      <c r="AR1341" t="s">
        <v>198</v>
      </c>
      <c r="AS1341">
        <v>2015</v>
      </c>
      <c r="AT1341">
        <v>50</v>
      </c>
      <c r="AU1341">
        <v>2</v>
      </c>
      <c r="AZ1341">
        <v>333</v>
      </c>
      <c r="BA1341">
        <v>339</v>
      </c>
      <c r="BC1341" t="s">
        <v>19134</v>
      </c>
      <c r="BE1341">
        <v>7</v>
      </c>
      <c r="BF1341" t="s">
        <v>19135</v>
      </c>
      <c r="BG1341" t="s">
        <v>19135</v>
      </c>
      <c r="BH1341" t="s">
        <v>19136</v>
      </c>
      <c r="BI1341" t="s">
        <v>19137</v>
      </c>
      <c r="BJ1341">
        <v>25537947</v>
      </c>
    </row>
    <row r="1342" spans="1:62">
      <c r="A1342" t="s">
        <v>62</v>
      </c>
      <c r="B1342" t="s">
        <v>19138</v>
      </c>
      <c r="F1342" t="s">
        <v>19139</v>
      </c>
      <c r="I1342" t="s">
        <v>19140</v>
      </c>
      <c r="J1342" t="s">
        <v>19123</v>
      </c>
      <c r="M1342" t="s">
        <v>67</v>
      </c>
      <c r="N1342" t="s">
        <v>68</v>
      </c>
      <c r="T1342" t="s">
        <v>19141</v>
      </c>
      <c r="U1342" t="s">
        <v>19142</v>
      </c>
      <c r="W1342" t="s">
        <v>19143</v>
      </c>
      <c r="X1342" t="s">
        <v>19144</v>
      </c>
      <c r="Y1342" t="s">
        <v>5531</v>
      </c>
      <c r="AB1342" t="s">
        <v>19145</v>
      </c>
      <c r="AC1342" t="s">
        <v>19146</v>
      </c>
      <c r="AE1342">
        <v>18</v>
      </c>
      <c r="AF1342">
        <v>0</v>
      </c>
      <c r="AG1342">
        <v>0</v>
      </c>
      <c r="AH1342">
        <v>5</v>
      </c>
      <c r="AI1342">
        <v>7</v>
      </c>
      <c r="AJ1342" t="s">
        <v>213</v>
      </c>
      <c r="AK1342" t="s">
        <v>964</v>
      </c>
      <c r="AL1342" t="s">
        <v>965</v>
      </c>
      <c r="AM1342" t="s">
        <v>19131</v>
      </c>
      <c r="AN1342" t="s">
        <v>19132</v>
      </c>
      <c r="AP1342" t="s">
        <v>19123</v>
      </c>
      <c r="AQ1342" t="s">
        <v>19133</v>
      </c>
      <c r="AR1342" t="s">
        <v>198</v>
      </c>
      <c r="AS1342">
        <v>2015</v>
      </c>
      <c r="AT1342">
        <v>50</v>
      </c>
      <c r="AU1342">
        <v>2</v>
      </c>
      <c r="AZ1342">
        <v>345</v>
      </c>
      <c r="BA1342">
        <v>348</v>
      </c>
      <c r="BC1342" t="s">
        <v>19147</v>
      </c>
      <c r="BE1342">
        <v>4</v>
      </c>
      <c r="BF1342" t="s">
        <v>19135</v>
      </c>
      <c r="BG1342" t="s">
        <v>19135</v>
      </c>
      <c r="BH1342" t="s">
        <v>19136</v>
      </c>
      <c r="BI1342" t="s">
        <v>19148</v>
      </c>
      <c r="BJ1342">
        <v>25687122</v>
      </c>
    </row>
    <row r="1343" spans="1:62">
      <c r="A1343" t="s">
        <v>62</v>
      </c>
      <c r="B1343" t="s">
        <v>19149</v>
      </c>
      <c r="F1343" t="s">
        <v>19150</v>
      </c>
      <c r="I1343" t="s">
        <v>19151</v>
      </c>
      <c r="J1343" t="s">
        <v>3661</v>
      </c>
      <c r="M1343" t="s">
        <v>67</v>
      </c>
      <c r="N1343" t="s">
        <v>68</v>
      </c>
      <c r="T1343" t="s">
        <v>19152</v>
      </c>
      <c r="U1343" t="s">
        <v>19153</v>
      </c>
      <c r="W1343" t="s">
        <v>19154</v>
      </c>
      <c r="X1343" t="s">
        <v>19155</v>
      </c>
      <c r="Y1343" t="s">
        <v>785</v>
      </c>
      <c r="AA1343" t="s">
        <v>19156</v>
      </c>
      <c r="AB1343" t="s">
        <v>19157</v>
      </c>
      <c r="AC1343" t="s">
        <v>19158</v>
      </c>
      <c r="AE1343">
        <v>50</v>
      </c>
      <c r="AF1343">
        <v>2</v>
      </c>
      <c r="AG1343">
        <v>2</v>
      </c>
      <c r="AH1343">
        <v>7</v>
      </c>
      <c r="AI1343">
        <v>13</v>
      </c>
      <c r="AJ1343" t="s">
        <v>3669</v>
      </c>
      <c r="AK1343" t="s">
        <v>77</v>
      </c>
      <c r="AL1343" t="s">
        <v>3670</v>
      </c>
      <c r="AM1343" t="s">
        <v>3671</v>
      </c>
      <c r="AN1343" t="s">
        <v>3672</v>
      </c>
      <c r="AP1343" t="s">
        <v>3673</v>
      </c>
      <c r="AQ1343" t="s">
        <v>3674</v>
      </c>
      <c r="AR1343" t="s">
        <v>198</v>
      </c>
      <c r="AS1343">
        <v>2015</v>
      </c>
      <c r="AT1343">
        <v>66</v>
      </c>
      <c r="AU1343">
        <v>7</v>
      </c>
      <c r="AZ1343">
        <v>1877</v>
      </c>
      <c r="BA1343">
        <v>1889</v>
      </c>
      <c r="BC1343" t="s">
        <v>19159</v>
      </c>
      <c r="BE1343">
        <v>13</v>
      </c>
      <c r="BF1343" t="s">
        <v>577</v>
      </c>
      <c r="BG1343" t="s">
        <v>577</v>
      </c>
      <c r="BH1343" t="s">
        <v>19160</v>
      </c>
      <c r="BI1343" t="s">
        <v>19161</v>
      </c>
      <c r="BJ1343">
        <v>25609828</v>
      </c>
    </row>
    <row r="1344" spans="1:62">
      <c r="A1344" t="s">
        <v>62</v>
      </c>
      <c r="B1344" t="s">
        <v>19162</v>
      </c>
      <c r="F1344" t="s">
        <v>19163</v>
      </c>
      <c r="I1344" t="s">
        <v>19164</v>
      </c>
      <c r="J1344" t="s">
        <v>19165</v>
      </c>
      <c r="M1344" t="s">
        <v>67</v>
      </c>
      <c r="N1344" t="s">
        <v>68</v>
      </c>
      <c r="T1344" t="s">
        <v>19166</v>
      </c>
      <c r="U1344" t="s">
        <v>19167</v>
      </c>
      <c r="W1344" t="s">
        <v>19168</v>
      </c>
      <c r="X1344" t="s">
        <v>16193</v>
      </c>
      <c r="Y1344" t="s">
        <v>19169</v>
      </c>
      <c r="AB1344" t="s">
        <v>19170</v>
      </c>
      <c r="AC1344" t="s">
        <v>19171</v>
      </c>
      <c r="AE1344">
        <v>41</v>
      </c>
      <c r="AF1344">
        <v>2</v>
      </c>
      <c r="AG1344">
        <v>2</v>
      </c>
      <c r="AH1344">
        <v>2</v>
      </c>
      <c r="AI1344">
        <v>5</v>
      </c>
      <c r="AJ1344" t="s">
        <v>19172</v>
      </c>
      <c r="AK1344" t="s">
        <v>4838</v>
      </c>
      <c r="AL1344" t="s">
        <v>19173</v>
      </c>
      <c r="AM1344" t="s">
        <v>19174</v>
      </c>
      <c r="AN1344" t="s">
        <v>19175</v>
      </c>
      <c r="AP1344" t="s">
        <v>19176</v>
      </c>
      <c r="AQ1344" t="s">
        <v>19177</v>
      </c>
      <c r="AR1344" t="s">
        <v>198</v>
      </c>
      <c r="AS1344">
        <v>2015</v>
      </c>
      <c r="AT1344">
        <v>38</v>
      </c>
      <c r="AU1344">
        <v>4</v>
      </c>
      <c r="AZ1344">
        <v>304</v>
      </c>
      <c r="BA1344">
        <v>311</v>
      </c>
      <c r="BC1344" t="s">
        <v>19178</v>
      </c>
      <c r="BE1344">
        <v>8</v>
      </c>
      <c r="BF1344" t="s">
        <v>3058</v>
      </c>
      <c r="BG1344" t="s">
        <v>3058</v>
      </c>
      <c r="BH1344" t="s">
        <v>19179</v>
      </c>
      <c r="BI1344" t="s">
        <v>19180</v>
      </c>
      <c r="BJ1344">
        <v>25824548</v>
      </c>
    </row>
    <row r="1345" spans="1:62">
      <c r="A1345" t="s">
        <v>62</v>
      </c>
      <c r="B1345" t="s">
        <v>19181</v>
      </c>
      <c r="F1345" t="s">
        <v>19182</v>
      </c>
      <c r="I1345" t="s">
        <v>19183</v>
      </c>
      <c r="J1345" t="s">
        <v>19184</v>
      </c>
      <c r="M1345" t="s">
        <v>67</v>
      </c>
      <c r="N1345" t="s">
        <v>68</v>
      </c>
      <c r="T1345" t="s">
        <v>19185</v>
      </c>
      <c r="U1345" t="s">
        <v>19186</v>
      </c>
      <c r="W1345" t="s">
        <v>19187</v>
      </c>
      <c r="X1345" t="s">
        <v>3951</v>
      </c>
      <c r="Y1345" t="s">
        <v>706</v>
      </c>
      <c r="AB1345" t="s">
        <v>19188</v>
      </c>
      <c r="AC1345" t="s">
        <v>19189</v>
      </c>
      <c r="AE1345">
        <v>44</v>
      </c>
      <c r="AF1345">
        <v>2</v>
      </c>
      <c r="AG1345">
        <v>2</v>
      </c>
      <c r="AH1345">
        <v>2</v>
      </c>
      <c r="AI1345">
        <v>5</v>
      </c>
      <c r="AJ1345" t="s">
        <v>76</v>
      </c>
      <c r="AK1345" t="s">
        <v>77</v>
      </c>
      <c r="AL1345" t="s">
        <v>78</v>
      </c>
      <c r="AM1345" t="s">
        <v>19190</v>
      </c>
      <c r="AN1345" t="s">
        <v>19191</v>
      </c>
      <c r="AP1345" t="s">
        <v>19192</v>
      </c>
      <c r="AQ1345" t="s">
        <v>19193</v>
      </c>
      <c r="AR1345" t="s">
        <v>198</v>
      </c>
      <c r="AS1345">
        <v>2015</v>
      </c>
      <c r="AT1345">
        <v>204</v>
      </c>
      <c r="AU1345">
        <v>1</v>
      </c>
      <c r="AZ1345">
        <v>110</v>
      </c>
      <c r="BA1345">
        <v>116</v>
      </c>
      <c r="BC1345" t="s">
        <v>19194</v>
      </c>
      <c r="BE1345">
        <v>7</v>
      </c>
      <c r="BF1345" t="s">
        <v>667</v>
      </c>
      <c r="BG1345" t="s">
        <v>667</v>
      </c>
      <c r="BH1345" t="s">
        <v>19195</v>
      </c>
      <c r="BI1345" t="s">
        <v>19196</v>
      </c>
      <c r="BJ1345">
        <v>25779339</v>
      </c>
    </row>
    <row r="1346" spans="1:62">
      <c r="A1346" t="s">
        <v>62</v>
      </c>
      <c r="B1346" t="s">
        <v>19197</v>
      </c>
      <c r="F1346" t="s">
        <v>19198</v>
      </c>
      <c r="I1346" t="s">
        <v>19199</v>
      </c>
      <c r="J1346" t="s">
        <v>9408</v>
      </c>
      <c r="M1346" t="s">
        <v>67</v>
      </c>
      <c r="N1346" t="s">
        <v>68</v>
      </c>
      <c r="T1346" t="s">
        <v>19200</v>
      </c>
      <c r="U1346" t="s">
        <v>19201</v>
      </c>
      <c r="W1346" t="s">
        <v>19202</v>
      </c>
      <c r="X1346" t="s">
        <v>377</v>
      </c>
      <c r="Y1346" t="s">
        <v>378</v>
      </c>
      <c r="AB1346" t="s">
        <v>19203</v>
      </c>
      <c r="AC1346" t="s">
        <v>19204</v>
      </c>
      <c r="AE1346">
        <v>53</v>
      </c>
      <c r="AF1346">
        <v>1</v>
      </c>
      <c r="AG1346">
        <v>1</v>
      </c>
      <c r="AH1346">
        <v>10</v>
      </c>
      <c r="AI1346">
        <v>24</v>
      </c>
      <c r="AJ1346" t="s">
        <v>136</v>
      </c>
      <c r="AK1346" t="s">
        <v>77</v>
      </c>
      <c r="AL1346" t="s">
        <v>137</v>
      </c>
      <c r="AM1346" t="s">
        <v>9415</v>
      </c>
      <c r="AN1346" t="s">
        <v>9416</v>
      </c>
      <c r="AP1346" t="s">
        <v>9417</v>
      </c>
      <c r="AQ1346" t="s">
        <v>9418</v>
      </c>
      <c r="AR1346" t="s">
        <v>198</v>
      </c>
      <c r="AS1346">
        <v>2015</v>
      </c>
      <c r="AT1346">
        <v>59</v>
      </c>
      <c r="AZ1346">
        <v>194</v>
      </c>
      <c r="BA1346">
        <v>203</v>
      </c>
      <c r="BC1346" t="s">
        <v>19205</v>
      </c>
      <c r="BE1346">
        <v>10</v>
      </c>
      <c r="BF1346" t="s">
        <v>9420</v>
      </c>
      <c r="BG1346" t="s">
        <v>9421</v>
      </c>
      <c r="BH1346" t="s">
        <v>19206</v>
      </c>
      <c r="BI1346" t="s">
        <v>19207</v>
      </c>
    </row>
    <row r="1347" spans="1:62">
      <c r="A1347" t="s">
        <v>62</v>
      </c>
      <c r="B1347" t="s">
        <v>19208</v>
      </c>
      <c r="F1347" t="s">
        <v>19209</v>
      </c>
      <c r="I1347" t="s">
        <v>19210</v>
      </c>
      <c r="J1347" t="s">
        <v>19211</v>
      </c>
      <c r="M1347" t="s">
        <v>67</v>
      </c>
      <c r="N1347" t="s">
        <v>977</v>
      </c>
      <c r="U1347" t="s">
        <v>19212</v>
      </c>
      <c r="W1347" t="s">
        <v>19213</v>
      </c>
      <c r="X1347" t="s">
        <v>19214</v>
      </c>
      <c r="Y1347" t="s">
        <v>5047</v>
      </c>
      <c r="AB1347" t="s">
        <v>19215</v>
      </c>
      <c r="AC1347" t="s">
        <v>19216</v>
      </c>
      <c r="AE1347">
        <v>96</v>
      </c>
      <c r="AF1347">
        <v>1</v>
      </c>
      <c r="AG1347">
        <v>1</v>
      </c>
      <c r="AH1347">
        <v>31</v>
      </c>
      <c r="AI1347">
        <v>51</v>
      </c>
      <c r="AJ1347" t="s">
        <v>5596</v>
      </c>
      <c r="AK1347" t="s">
        <v>604</v>
      </c>
      <c r="AL1347" t="s">
        <v>5597</v>
      </c>
      <c r="AM1347" t="s">
        <v>19217</v>
      </c>
      <c r="AN1347" t="s">
        <v>19218</v>
      </c>
      <c r="AP1347" t="s">
        <v>19219</v>
      </c>
      <c r="AQ1347" t="s">
        <v>19220</v>
      </c>
      <c r="AR1347" t="s">
        <v>198</v>
      </c>
      <c r="AS1347">
        <v>2015</v>
      </c>
      <c r="AT1347">
        <v>24</v>
      </c>
      <c r="AZ1347">
        <v>101</v>
      </c>
      <c r="BA1347">
        <v>109</v>
      </c>
      <c r="BC1347" t="s">
        <v>19221</v>
      </c>
      <c r="BE1347">
        <v>9</v>
      </c>
      <c r="BF1347" t="s">
        <v>577</v>
      </c>
      <c r="BG1347" t="s">
        <v>577</v>
      </c>
      <c r="BH1347" t="s">
        <v>19222</v>
      </c>
      <c r="BI1347" t="s">
        <v>19223</v>
      </c>
      <c r="BJ1347">
        <v>25765928</v>
      </c>
    </row>
    <row r="1348" spans="1:62">
      <c r="A1348" t="s">
        <v>62</v>
      </c>
      <c r="B1348" t="s">
        <v>19224</v>
      </c>
      <c r="F1348" t="s">
        <v>19225</v>
      </c>
      <c r="I1348" t="s">
        <v>19226</v>
      </c>
      <c r="J1348" t="s">
        <v>5695</v>
      </c>
      <c r="M1348" t="s">
        <v>67</v>
      </c>
      <c r="N1348" t="s">
        <v>68</v>
      </c>
      <c r="T1348" t="s">
        <v>19227</v>
      </c>
      <c r="U1348" t="s">
        <v>19228</v>
      </c>
      <c r="W1348" t="s">
        <v>19229</v>
      </c>
      <c r="X1348" t="s">
        <v>19230</v>
      </c>
      <c r="Y1348" t="s">
        <v>19231</v>
      </c>
      <c r="AB1348" t="s">
        <v>19232</v>
      </c>
      <c r="AC1348" t="s">
        <v>19233</v>
      </c>
      <c r="AE1348">
        <v>48</v>
      </c>
      <c r="AF1348">
        <v>1</v>
      </c>
      <c r="AG1348">
        <v>1</v>
      </c>
      <c r="AH1348">
        <v>10</v>
      </c>
      <c r="AI1348">
        <v>13</v>
      </c>
      <c r="AJ1348" t="s">
        <v>136</v>
      </c>
      <c r="AK1348" t="s">
        <v>77</v>
      </c>
      <c r="AL1348" t="s">
        <v>137</v>
      </c>
      <c r="AM1348" t="s">
        <v>5702</v>
      </c>
      <c r="AN1348" t="s">
        <v>5703</v>
      </c>
      <c r="AP1348" t="s">
        <v>5704</v>
      </c>
      <c r="AQ1348" t="s">
        <v>5705</v>
      </c>
      <c r="AR1348" t="s">
        <v>198</v>
      </c>
      <c r="AS1348">
        <v>2015</v>
      </c>
      <c r="AT1348">
        <v>75</v>
      </c>
      <c r="AZ1348">
        <v>39</v>
      </c>
      <c r="BA1348">
        <v>46</v>
      </c>
      <c r="BC1348" t="s">
        <v>19234</v>
      </c>
      <c r="BE1348">
        <v>8</v>
      </c>
      <c r="BF1348" t="s">
        <v>5707</v>
      </c>
      <c r="BG1348" t="s">
        <v>5707</v>
      </c>
      <c r="BH1348" t="s">
        <v>19235</v>
      </c>
      <c r="BI1348" t="s">
        <v>19236</v>
      </c>
      <c r="BJ1348">
        <v>25772095</v>
      </c>
    </row>
    <row r="1349" spans="1:62">
      <c r="A1349" t="s">
        <v>62</v>
      </c>
      <c r="B1349" t="s">
        <v>19237</v>
      </c>
      <c r="F1349" t="s">
        <v>19238</v>
      </c>
      <c r="I1349" t="s">
        <v>19239</v>
      </c>
      <c r="J1349" t="s">
        <v>19240</v>
      </c>
      <c r="M1349" t="s">
        <v>67</v>
      </c>
      <c r="N1349" t="s">
        <v>68</v>
      </c>
      <c r="T1349" t="s">
        <v>19241</v>
      </c>
      <c r="U1349" t="s">
        <v>19242</v>
      </c>
      <c r="W1349" t="s">
        <v>19243</v>
      </c>
      <c r="X1349" t="s">
        <v>19244</v>
      </c>
      <c r="Y1349" t="s">
        <v>19245</v>
      </c>
      <c r="AB1349" t="s">
        <v>19246</v>
      </c>
      <c r="AC1349" t="s">
        <v>19247</v>
      </c>
      <c r="AE1349">
        <v>37</v>
      </c>
      <c r="AF1349">
        <v>0</v>
      </c>
      <c r="AG1349">
        <v>0</v>
      </c>
      <c r="AH1349">
        <v>14</v>
      </c>
      <c r="AI1349">
        <v>16</v>
      </c>
      <c r="AJ1349" t="s">
        <v>19248</v>
      </c>
      <c r="AK1349" t="s">
        <v>19249</v>
      </c>
      <c r="AL1349" t="s">
        <v>19250</v>
      </c>
      <c r="AM1349" t="s">
        <v>19251</v>
      </c>
      <c r="AN1349" t="s">
        <v>19252</v>
      </c>
      <c r="AP1349" t="s">
        <v>19253</v>
      </c>
      <c r="AQ1349" t="s">
        <v>19254</v>
      </c>
      <c r="AR1349" t="s">
        <v>198</v>
      </c>
      <c r="AS1349">
        <v>2015</v>
      </c>
      <c r="AT1349">
        <v>9</v>
      </c>
      <c r="AU1349">
        <v>2</v>
      </c>
      <c r="AZ1349">
        <v>120</v>
      </c>
      <c r="BA1349">
        <v>129</v>
      </c>
      <c r="BC1349" t="s">
        <v>19255</v>
      </c>
      <c r="BE1349">
        <v>10</v>
      </c>
      <c r="BF1349" t="s">
        <v>19256</v>
      </c>
      <c r="BG1349" t="s">
        <v>545</v>
      </c>
      <c r="BH1349" t="s">
        <v>19257</v>
      </c>
      <c r="BI1349" t="s">
        <v>19258</v>
      </c>
    </row>
    <row r="1350" spans="1:62">
      <c r="A1350" t="s">
        <v>62</v>
      </c>
      <c r="B1350" t="s">
        <v>19259</v>
      </c>
      <c r="F1350" t="s">
        <v>19260</v>
      </c>
      <c r="I1350" t="s">
        <v>19261</v>
      </c>
      <c r="J1350" t="s">
        <v>3082</v>
      </c>
      <c r="M1350" t="s">
        <v>67</v>
      </c>
      <c r="N1350" t="s">
        <v>68</v>
      </c>
      <c r="T1350" t="s">
        <v>19262</v>
      </c>
      <c r="U1350" t="s">
        <v>19263</v>
      </c>
      <c r="W1350" t="s">
        <v>19264</v>
      </c>
      <c r="X1350" t="s">
        <v>13195</v>
      </c>
      <c r="Y1350" t="s">
        <v>13196</v>
      </c>
      <c r="AE1350">
        <v>55</v>
      </c>
      <c r="AF1350">
        <v>0</v>
      </c>
      <c r="AG1350">
        <v>0</v>
      </c>
      <c r="AH1350">
        <v>3</v>
      </c>
      <c r="AI1350">
        <v>6</v>
      </c>
      <c r="AJ1350" t="s">
        <v>3090</v>
      </c>
      <c r="AK1350" t="s">
        <v>3091</v>
      </c>
      <c r="AL1350" t="s">
        <v>3092</v>
      </c>
      <c r="AM1350" t="s">
        <v>3093</v>
      </c>
      <c r="AP1350" t="s">
        <v>3094</v>
      </c>
      <c r="AQ1350" t="s">
        <v>3095</v>
      </c>
      <c r="AR1350" t="s">
        <v>198</v>
      </c>
      <c r="AS1350">
        <v>2015</v>
      </c>
      <c r="AT1350">
        <v>52</v>
      </c>
      <c r="AU1350">
        <v>2</v>
      </c>
      <c r="AZ1350">
        <v>137</v>
      </c>
      <c r="BA1350">
        <v>144</v>
      </c>
      <c r="BC1350" t="s">
        <v>19265</v>
      </c>
      <c r="BE1350">
        <v>8</v>
      </c>
      <c r="BF1350" t="s">
        <v>697</v>
      </c>
      <c r="BG1350" t="s">
        <v>473</v>
      </c>
      <c r="BH1350" t="s">
        <v>19266</v>
      </c>
      <c r="BI1350" t="s">
        <v>19267</v>
      </c>
    </row>
    <row r="1351" spans="1:62">
      <c r="A1351" t="s">
        <v>62</v>
      </c>
      <c r="B1351" t="s">
        <v>19268</v>
      </c>
      <c r="F1351" t="s">
        <v>19269</v>
      </c>
      <c r="I1351" t="s">
        <v>19270</v>
      </c>
      <c r="J1351" t="s">
        <v>15941</v>
      </c>
      <c r="M1351" t="s">
        <v>67</v>
      </c>
      <c r="N1351" t="s">
        <v>68</v>
      </c>
      <c r="T1351" t="s">
        <v>19271</v>
      </c>
      <c r="U1351" t="s">
        <v>19272</v>
      </c>
      <c r="W1351" t="s">
        <v>19273</v>
      </c>
      <c r="X1351" t="s">
        <v>19274</v>
      </c>
      <c r="Y1351" t="s">
        <v>19275</v>
      </c>
      <c r="AB1351" t="s">
        <v>19276</v>
      </c>
      <c r="AC1351" t="s">
        <v>19277</v>
      </c>
      <c r="AE1351">
        <v>25</v>
      </c>
      <c r="AF1351">
        <v>0</v>
      </c>
      <c r="AG1351">
        <v>0</v>
      </c>
      <c r="AH1351">
        <v>1</v>
      </c>
      <c r="AI1351">
        <v>2</v>
      </c>
      <c r="AJ1351" t="s">
        <v>15948</v>
      </c>
      <c r="AK1351" t="s">
        <v>3091</v>
      </c>
      <c r="AL1351" t="s">
        <v>15949</v>
      </c>
      <c r="AM1351" t="s">
        <v>15950</v>
      </c>
      <c r="AP1351" t="s">
        <v>15951</v>
      </c>
      <c r="AQ1351" t="s">
        <v>15952</v>
      </c>
      <c r="AR1351" t="s">
        <v>198</v>
      </c>
      <c r="AS1351">
        <v>2015</v>
      </c>
      <c r="AT1351">
        <v>61</v>
      </c>
      <c r="AU1351">
        <v>2</v>
      </c>
      <c r="AZ1351">
        <v>123</v>
      </c>
      <c r="BA1351">
        <v>133</v>
      </c>
      <c r="BE1351">
        <v>11</v>
      </c>
      <c r="BF1351" t="s">
        <v>11247</v>
      </c>
      <c r="BG1351" t="s">
        <v>11248</v>
      </c>
      <c r="BH1351" t="s">
        <v>19278</v>
      </c>
      <c r="BI1351" t="s">
        <v>19279</v>
      </c>
      <c r="BJ1351">
        <v>25736178</v>
      </c>
    </row>
    <row r="1352" spans="1:62">
      <c r="A1352" t="s">
        <v>62</v>
      </c>
      <c r="B1352" t="s">
        <v>19280</v>
      </c>
      <c r="F1352" t="s">
        <v>19281</v>
      </c>
      <c r="I1352" t="s">
        <v>19282</v>
      </c>
      <c r="J1352" t="s">
        <v>15941</v>
      </c>
      <c r="M1352" t="s">
        <v>67</v>
      </c>
      <c r="N1352" t="s">
        <v>68</v>
      </c>
      <c r="T1352" t="s">
        <v>19283</v>
      </c>
      <c r="U1352" t="s">
        <v>19284</v>
      </c>
      <c r="W1352" t="s">
        <v>19285</v>
      </c>
      <c r="X1352" t="s">
        <v>19286</v>
      </c>
      <c r="Y1352" t="s">
        <v>19287</v>
      </c>
      <c r="AB1352" t="s">
        <v>19288</v>
      </c>
      <c r="AC1352" t="s">
        <v>19289</v>
      </c>
      <c r="AE1352">
        <v>30</v>
      </c>
      <c r="AF1352">
        <v>0</v>
      </c>
      <c r="AG1352">
        <v>0</v>
      </c>
      <c r="AH1352">
        <v>1</v>
      </c>
      <c r="AI1352">
        <v>2</v>
      </c>
      <c r="AJ1352" t="s">
        <v>15948</v>
      </c>
      <c r="AK1352" t="s">
        <v>3091</v>
      </c>
      <c r="AL1352" t="s">
        <v>15949</v>
      </c>
      <c r="AM1352" t="s">
        <v>15950</v>
      </c>
      <c r="AP1352" t="s">
        <v>15951</v>
      </c>
      <c r="AQ1352" t="s">
        <v>15952</v>
      </c>
      <c r="AR1352" t="s">
        <v>198</v>
      </c>
      <c r="AS1352">
        <v>2015</v>
      </c>
      <c r="AT1352">
        <v>61</v>
      </c>
      <c r="AU1352">
        <v>2</v>
      </c>
      <c r="AZ1352">
        <v>134</v>
      </c>
      <c r="BA1352">
        <v>137</v>
      </c>
      <c r="BE1352">
        <v>4</v>
      </c>
      <c r="BF1352" t="s">
        <v>11247</v>
      </c>
      <c r="BG1352" t="s">
        <v>11248</v>
      </c>
      <c r="BH1352" t="s">
        <v>19278</v>
      </c>
      <c r="BI1352" t="s">
        <v>19290</v>
      </c>
      <c r="BJ1352">
        <v>25736398</v>
      </c>
    </row>
    <row r="1353" spans="1:62">
      <c r="A1353" t="s">
        <v>62</v>
      </c>
      <c r="B1353" t="s">
        <v>19291</v>
      </c>
      <c r="F1353" t="s">
        <v>19292</v>
      </c>
      <c r="I1353" t="s">
        <v>19293</v>
      </c>
      <c r="J1353" t="s">
        <v>19294</v>
      </c>
      <c r="M1353" t="s">
        <v>67</v>
      </c>
      <c r="N1353" t="s">
        <v>68</v>
      </c>
      <c r="T1353" t="s">
        <v>19295</v>
      </c>
      <c r="U1353" t="s">
        <v>19296</v>
      </c>
      <c r="W1353" t="s">
        <v>19297</v>
      </c>
      <c r="X1353" t="s">
        <v>2164</v>
      </c>
      <c r="Y1353" t="s">
        <v>6669</v>
      </c>
      <c r="AB1353" t="s">
        <v>6670</v>
      </c>
      <c r="AC1353" t="s">
        <v>6671</v>
      </c>
      <c r="AE1353">
        <v>27</v>
      </c>
      <c r="AF1353">
        <v>1</v>
      </c>
      <c r="AG1353">
        <v>1</v>
      </c>
      <c r="AH1353">
        <v>2</v>
      </c>
      <c r="AI1353">
        <v>7</v>
      </c>
      <c r="AJ1353" t="s">
        <v>19298</v>
      </c>
      <c r="AK1353" t="s">
        <v>4838</v>
      </c>
      <c r="AL1353" t="s">
        <v>19299</v>
      </c>
      <c r="AM1353" t="s">
        <v>19300</v>
      </c>
      <c r="AN1353" t="s">
        <v>19301</v>
      </c>
      <c r="AP1353" t="s">
        <v>19302</v>
      </c>
      <c r="AQ1353" t="s">
        <v>19303</v>
      </c>
      <c r="AR1353" t="s">
        <v>198</v>
      </c>
      <c r="AS1353">
        <v>2015</v>
      </c>
      <c r="AT1353">
        <v>53</v>
      </c>
      <c r="AU1353">
        <v>2</v>
      </c>
      <c r="AZ1353">
        <v>155</v>
      </c>
      <c r="BA1353">
        <v>162</v>
      </c>
      <c r="BC1353" t="s">
        <v>19304</v>
      </c>
      <c r="BE1353">
        <v>8</v>
      </c>
      <c r="BF1353" t="s">
        <v>5830</v>
      </c>
      <c r="BG1353" t="s">
        <v>5830</v>
      </c>
      <c r="BH1353" t="s">
        <v>19305</v>
      </c>
      <c r="BI1353" t="s">
        <v>19306</v>
      </c>
      <c r="BJ1353">
        <v>25925173</v>
      </c>
    </row>
    <row r="1354" spans="1:62">
      <c r="A1354" t="s">
        <v>62</v>
      </c>
      <c r="B1354" t="s">
        <v>19307</v>
      </c>
      <c r="F1354" t="s">
        <v>19308</v>
      </c>
      <c r="I1354" t="s">
        <v>19309</v>
      </c>
      <c r="J1354" t="s">
        <v>19310</v>
      </c>
      <c r="M1354" t="s">
        <v>67</v>
      </c>
      <c r="N1354" t="s">
        <v>68</v>
      </c>
      <c r="T1354" t="s">
        <v>19311</v>
      </c>
      <c r="U1354" t="s">
        <v>19312</v>
      </c>
      <c r="W1354" t="s">
        <v>19313</v>
      </c>
      <c r="X1354" t="s">
        <v>19314</v>
      </c>
      <c r="Y1354" t="s">
        <v>3306</v>
      </c>
      <c r="AB1354" t="s">
        <v>19315</v>
      </c>
      <c r="AC1354" t="s">
        <v>19316</v>
      </c>
      <c r="AE1354">
        <v>34</v>
      </c>
      <c r="AF1354">
        <v>0</v>
      </c>
      <c r="AG1354">
        <v>0</v>
      </c>
      <c r="AH1354">
        <v>3</v>
      </c>
      <c r="AI1354">
        <v>7</v>
      </c>
      <c r="AJ1354" t="s">
        <v>12161</v>
      </c>
      <c r="AK1354" t="s">
        <v>214</v>
      </c>
      <c r="AL1354" t="s">
        <v>12706</v>
      </c>
      <c r="AM1354" t="s">
        <v>19317</v>
      </c>
      <c r="AN1354" t="s">
        <v>19318</v>
      </c>
      <c r="AP1354" t="s">
        <v>19319</v>
      </c>
      <c r="AQ1354" t="s">
        <v>19320</v>
      </c>
      <c r="AR1354" t="s">
        <v>198</v>
      </c>
      <c r="AS1354">
        <v>2015</v>
      </c>
      <c r="AT1354">
        <v>21</v>
      </c>
      <c r="AU1354">
        <v>2</v>
      </c>
      <c r="AZ1354">
        <v>358</v>
      </c>
      <c r="BA1354">
        <v>367</v>
      </c>
      <c r="BC1354" t="s">
        <v>19321</v>
      </c>
      <c r="BE1354">
        <v>10</v>
      </c>
      <c r="BF1354" t="s">
        <v>19322</v>
      </c>
      <c r="BG1354" t="s">
        <v>19323</v>
      </c>
      <c r="BH1354" t="s">
        <v>19324</v>
      </c>
      <c r="BI1354" t="s">
        <v>19325</v>
      </c>
      <c r="BJ1354">
        <v>25898838</v>
      </c>
    </row>
    <row r="1355" spans="1:62">
      <c r="A1355" t="s">
        <v>62</v>
      </c>
      <c r="B1355" t="s">
        <v>19326</v>
      </c>
      <c r="F1355" t="s">
        <v>19327</v>
      </c>
      <c r="I1355" t="s">
        <v>19328</v>
      </c>
      <c r="J1355" t="s">
        <v>19329</v>
      </c>
      <c r="M1355" t="s">
        <v>67</v>
      </c>
      <c r="N1355" t="s">
        <v>68</v>
      </c>
      <c r="T1355" t="s">
        <v>19330</v>
      </c>
      <c r="U1355" t="s">
        <v>19331</v>
      </c>
      <c r="W1355" t="s">
        <v>19332</v>
      </c>
      <c r="X1355" t="s">
        <v>19333</v>
      </c>
      <c r="Y1355" t="s">
        <v>19334</v>
      </c>
      <c r="AB1355" t="s">
        <v>19335</v>
      </c>
      <c r="AC1355" t="s">
        <v>19336</v>
      </c>
      <c r="AE1355">
        <v>37</v>
      </c>
      <c r="AF1355">
        <v>0</v>
      </c>
      <c r="AG1355">
        <v>0</v>
      </c>
      <c r="AH1355">
        <v>6</v>
      </c>
      <c r="AI1355">
        <v>7</v>
      </c>
      <c r="AJ1355" t="s">
        <v>112</v>
      </c>
      <c r="AK1355" t="s">
        <v>113</v>
      </c>
      <c r="AL1355" t="s">
        <v>114</v>
      </c>
      <c r="AM1355" t="s">
        <v>19337</v>
      </c>
      <c r="AN1355" t="s">
        <v>19338</v>
      </c>
      <c r="AP1355" t="s">
        <v>19339</v>
      </c>
      <c r="AQ1355" t="s">
        <v>19340</v>
      </c>
      <c r="AR1355" t="s">
        <v>198</v>
      </c>
      <c r="AS1355">
        <v>2015</v>
      </c>
      <c r="AT1355">
        <v>125</v>
      </c>
      <c r="AZ1355">
        <v>26</v>
      </c>
      <c r="BA1355">
        <v>33</v>
      </c>
      <c r="BC1355" t="s">
        <v>19341</v>
      </c>
      <c r="BE1355">
        <v>8</v>
      </c>
      <c r="BF1355" t="s">
        <v>697</v>
      </c>
      <c r="BG1355" t="s">
        <v>473</v>
      </c>
      <c r="BH1355" t="s">
        <v>19342</v>
      </c>
      <c r="BI1355" t="s">
        <v>19343</v>
      </c>
    </row>
    <row r="1356" spans="1:62">
      <c r="A1356" t="s">
        <v>62</v>
      </c>
      <c r="B1356" t="s">
        <v>19344</v>
      </c>
      <c r="F1356" t="s">
        <v>19345</v>
      </c>
      <c r="I1356" t="s">
        <v>19346</v>
      </c>
      <c r="J1356" t="s">
        <v>19347</v>
      </c>
      <c r="M1356" t="s">
        <v>67</v>
      </c>
      <c r="N1356" t="s">
        <v>68</v>
      </c>
      <c r="T1356" t="s">
        <v>19348</v>
      </c>
      <c r="U1356" t="s">
        <v>19349</v>
      </c>
      <c r="W1356" t="s">
        <v>19350</v>
      </c>
      <c r="X1356" t="s">
        <v>19351</v>
      </c>
      <c r="Y1356" t="s">
        <v>19352</v>
      </c>
      <c r="AB1356" t="s">
        <v>19353</v>
      </c>
      <c r="AC1356" t="s">
        <v>19354</v>
      </c>
      <c r="AE1356">
        <v>35</v>
      </c>
      <c r="AF1356">
        <v>0</v>
      </c>
      <c r="AG1356">
        <v>0</v>
      </c>
      <c r="AH1356">
        <v>5</v>
      </c>
      <c r="AI1356">
        <v>24</v>
      </c>
      <c r="AJ1356" t="s">
        <v>358</v>
      </c>
      <c r="AK1356" t="s">
        <v>359</v>
      </c>
      <c r="AL1356" t="s">
        <v>360</v>
      </c>
      <c r="AM1356" t="s">
        <v>19355</v>
      </c>
      <c r="AN1356" t="s">
        <v>19356</v>
      </c>
      <c r="AP1356" t="s">
        <v>19357</v>
      </c>
      <c r="AQ1356" t="s">
        <v>19358</v>
      </c>
      <c r="AR1356" t="s">
        <v>198</v>
      </c>
      <c r="AS1356">
        <v>2015</v>
      </c>
      <c r="AT1356">
        <v>59</v>
      </c>
      <c r="AU1356">
        <v>2</v>
      </c>
      <c r="AZ1356">
        <v>242</v>
      </c>
      <c r="BA1356">
        <v>257</v>
      </c>
      <c r="BC1356" t="s">
        <v>19359</v>
      </c>
      <c r="BE1356">
        <v>16</v>
      </c>
      <c r="BF1356" t="s">
        <v>1594</v>
      </c>
      <c r="BG1356" t="s">
        <v>1595</v>
      </c>
      <c r="BH1356" t="s">
        <v>19360</v>
      </c>
      <c r="BI1356" t="s">
        <v>19361</v>
      </c>
    </row>
    <row r="1357" spans="1:62">
      <c r="A1357" t="s">
        <v>62</v>
      </c>
      <c r="B1357" t="s">
        <v>19362</v>
      </c>
      <c r="F1357" t="s">
        <v>19363</v>
      </c>
      <c r="I1357" t="s">
        <v>19364</v>
      </c>
      <c r="J1357" t="s">
        <v>19365</v>
      </c>
      <c r="M1357" t="s">
        <v>67</v>
      </c>
      <c r="N1357" t="s">
        <v>68</v>
      </c>
      <c r="T1357" t="s">
        <v>19366</v>
      </c>
      <c r="U1357" t="s">
        <v>19367</v>
      </c>
      <c r="W1357" t="s">
        <v>19368</v>
      </c>
      <c r="X1357" t="s">
        <v>19369</v>
      </c>
      <c r="Y1357" t="s">
        <v>19370</v>
      </c>
      <c r="AB1357" t="s">
        <v>19371</v>
      </c>
      <c r="AC1357" t="s">
        <v>19372</v>
      </c>
      <c r="AE1357">
        <v>24</v>
      </c>
      <c r="AF1357">
        <v>0</v>
      </c>
      <c r="AG1357">
        <v>0</v>
      </c>
      <c r="AH1357">
        <v>4</v>
      </c>
      <c r="AI1357">
        <v>6</v>
      </c>
      <c r="AJ1357" t="s">
        <v>136</v>
      </c>
      <c r="AK1357" t="s">
        <v>77</v>
      </c>
      <c r="AL1357" t="s">
        <v>137</v>
      </c>
      <c r="AM1357" t="s">
        <v>19373</v>
      </c>
      <c r="AP1357" t="s">
        <v>19374</v>
      </c>
      <c r="AQ1357" t="s">
        <v>19375</v>
      </c>
      <c r="AR1357" t="s">
        <v>198</v>
      </c>
      <c r="AS1357">
        <v>2015</v>
      </c>
      <c r="AT1357">
        <v>65</v>
      </c>
      <c r="AZ1357">
        <v>17</v>
      </c>
      <c r="BA1357">
        <v>23</v>
      </c>
      <c r="BC1357" t="s">
        <v>19376</v>
      </c>
      <c r="BE1357">
        <v>7</v>
      </c>
      <c r="BF1357" t="s">
        <v>6363</v>
      </c>
      <c r="BG1357" t="s">
        <v>6363</v>
      </c>
      <c r="BH1357" t="s">
        <v>19377</v>
      </c>
      <c r="BI1357" t="s">
        <v>19378</v>
      </c>
    </row>
    <row r="1358" spans="1:62">
      <c r="A1358" t="s">
        <v>62</v>
      </c>
      <c r="B1358" t="s">
        <v>19379</v>
      </c>
      <c r="F1358" t="s">
        <v>19380</v>
      </c>
      <c r="I1358" t="s">
        <v>19381</v>
      </c>
      <c r="J1358" t="s">
        <v>10169</v>
      </c>
      <c r="M1358" t="s">
        <v>67</v>
      </c>
      <c r="N1358" t="s">
        <v>68</v>
      </c>
      <c r="T1358" t="s">
        <v>19382</v>
      </c>
      <c r="U1358" t="s">
        <v>19383</v>
      </c>
      <c r="W1358" t="s">
        <v>19384</v>
      </c>
      <c r="X1358" t="s">
        <v>19385</v>
      </c>
      <c r="Y1358" t="s">
        <v>19386</v>
      </c>
      <c r="AB1358" t="s">
        <v>19387</v>
      </c>
      <c r="AC1358" t="s">
        <v>19388</v>
      </c>
      <c r="AE1358">
        <v>38</v>
      </c>
      <c r="AF1358">
        <v>1</v>
      </c>
      <c r="AG1358">
        <v>1</v>
      </c>
      <c r="AH1358">
        <v>12</v>
      </c>
      <c r="AI1358">
        <v>25</v>
      </c>
      <c r="AJ1358" t="s">
        <v>358</v>
      </c>
      <c r="AK1358" t="s">
        <v>359</v>
      </c>
      <c r="AL1358" t="s">
        <v>360</v>
      </c>
      <c r="AM1358" t="s">
        <v>10175</v>
      </c>
      <c r="AN1358" t="s">
        <v>10176</v>
      </c>
      <c r="AP1358" t="s">
        <v>10177</v>
      </c>
      <c r="AQ1358" t="s">
        <v>10178</v>
      </c>
      <c r="AR1358" t="s">
        <v>198</v>
      </c>
      <c r="AS1358">
        <v>2015</v>
      </c>
      <c r="AT1358">
        <v>71</v>
      </c>
      <c r="AU1358">
        <v>4</v>
      </c>
      <c r="AZ1358">
        <v>607</v>
      </c>
      <c r="BA1358">
        <v>615</v>
      </c>
      <c r="BC1358" t="s">
        <v>19389</v>
      </c>
      <c r="BE1358">
        <v>9</v>
      </c>
      <c r="BF1358" t="s">
        <v>10180</v>
      </c>
      <c r="BG1358" t="s">
        <v>10181</v>
      </c>
      <c r="BH1358" t="s">
        <v>19390</v>
      </c>
      <c r="BI1358" t="s">
        <v>19391</v>
      </c>
      <c r="BJ1358">
        <v>25228142</v>
      </c>
    </row>
    <row r="1359" spans="1:62">
      <c r="A1359" t="s">
        <v>62</v>
      </c>
      <c r="B1359" t="s">
        <v>19392</v>
      </c>
      <c r="F1359" t="s">
        <v>19393</v>
      </c>
      <c r="I1359" t="s">
        <v>19394</v>
      </c>
      <c r="J1359" t="s">
        <v>12747</v>
      </c>
      <c r="M1359" t="s">
        <v>67</v>
      </c>
      <c r="N1359" t="s">
        <v>68</v>
      </c>
      <c r="T1359" t="s">
        <v>19395</v>
      </c>
      <c r="U1359" t="s">
        <v>19396</v>
      </c>
      <c r="W1359" t="s">
        <v>19397</v>
      </c>
      <c r="X1359" t="s">
        <v>19398</v>
      </c>
      <c r="Y1359" t="s">
        <v>19399</v>
      </c>
      <c r="AB1359" t="s">
        <v>19400</v>
      </c>
      <c r="AC1359" t="s">
        <v>19401</v>
      </c>
      <c r="AE1359">
        <v>32</v>
      </c>
      <c r="AF1359">
        <v>1</v>
      </c>
      <c r="AG1359">
        <v>1</v>
      </c>
      <c r="AH1359">
        <v>6</v>
      </c>
      <c r="AI1359">
        <v>12</v>
      </c>
      <c r="AJ1359" t="s">
        <v>76</v>
      </c>
      <c r="AK1359" t="s">
        <v>77</v>
      </c>
      <c r="AL1359" t="s">
        <v>78</v>
      </c>
      <c r="AM1359" t="s">
        <v>12755</v>
      </c>
      <c r="AN1359" t="s">
        <v>12756</v>
      </c>
      <c r="AP1359" t="s">
        <v>12757</v>
      </c>
      <c r="AQ1359" t="s">
        <v>12758</v>
      </c>
      <c r="AR1359" t="s">
        <v>198</v>
      </c>
      <c r="AS1359">
        <v>2015</v>
      </c>
      <c r="AT1359">
        <v>99</v>
      </c>
      <c r="AZ1359">
        <v>99</v>
      </c>
      <c r="BA1359">
        <v>104</v>
      </c>
      <c r="BC1359" t="s">
        <v>19402</v>
      </c>
      <c r="BE1359">
        <v>6</v>
      </c>
      <c r="BF1359" t="s">
        <v>667</v>
      </c>
      <c r="BG1359" t="s">
        <v>667</v>
      </c>
      <c r="BH1359" t="s">
        <v>19403</v>
      </c>
      <c r="BI1359" t="s">
        <v>19404</v>
      </c>
      <c r="BJ1359">
        <v>25591995</v>
      </c>
    </row>
    <row r="1360" spans="1:62">
      <c r="A1360" t="s">
        <v>62</v>
      </c>
      <c r="B1360" t="s">
        <v>19405</v>
      </c>
      <c r="F1360" t="s">
        <v>19406</v>
      </c>
      <c r="I1360" t="s">
        <v>19407</v>
      </c>
      <c r="J1360" t="s">
        <v>12747</v>
      </c>
      <c r="M1360" t="s">
        <v>67</v>
      </c>
      <c r="N1360" t="s">
        <v>68</v>
      </c>
      <c r="T1360" t="s">
        <v>19408</v>
      </c>
      <c r="U1360" t="s">
        <v>19409</v>
      </c>
      <c r="W1360" t="s">
        <v>19410</v>
      </c>
      <c r="X1360" t="s">
        <v>19411</v>
      </c>
      <c r="Y1360" t="s">
        <v>6669</v>
      </c>
      <c r="AB1360" t="s">
        <v>19412</v>
      </c>
      <c r="AC1360" t="s">
        <v>19413</v>
      </c>
      <c r="AE1360">
        <v>59</v>
      </c>
      <c r="AF1360">
        <v>2</v>
      </c>
      <c r="AG1360">
        <v>2</v>
      </c>
      <c r="AH1360">
        <v>3</v>
      </c>
      <c r="AI1360">
        <v>3</v>
      </c>
      <c r="AJ1360" t="s">
        <v>76</v>
      </c>
      <c r="AK1360" t="s">
        <v>77</v>
      </c>
      <c r="AL1360" t="s">
        <v>78</v>
      </c>
      <c r="AM1360" t="s">
        <v>12755</v>
      </c>
      <c r="AN1360" t="s">
        <v>12756</v>
      </c>
      <c r="AP1360" t="s">
        <v>12757</v>
      </c>
      <c r="AQ1360" t="s">
        <v>12758</v>
      </c>
      <c r="AR1360" t="s">
        <v>198</v>
      </c>
      <c r="AS1360">
        <v>2015</v>
      </c>
      <c r="AT1360">
        <v>99</v>
      </c>
      <c r="AZ1360">
        <v>157</v>
      </c>
      <c r="BA1360">
        <v>164</v>
      </c>
      <c r="BC1360" t="s">
        <v>19414</v>
      </c>
      <c r="BE1360">
        <v>8</v>
      </c>
      <c r="BF1360" t="s">
        <v>667</v>
      </c>
      <c r="BG1360" t="s">
        <v>667</v>
      </c>
      <c r="BH1360" t="s">
        <v>19403</v>
      </c>
      <c r="BI1360" t="s">
        <v>19415</v>
      </c>
      <c r="BJ1360">
        <v>25648285</v>
      </c>
    </row>
    <row r="1361" spans="1:62">
      <c r="A1361" t="s">
        <v>62</v>
      </c>
      <c r="B1361" t="s">
        <v>19416</v>
      </c>
      <c r="F1361" t="s">
        <v>19417</v>
      </c>
      <c r="I1361" t="s">
        <v>19418</v>
      </c>
      <c r="J1361" t="s">
        <v>5205</v>
      </c>
      <c r="M1361" t="s">
        <v>67</v>
      </c>
      <c r="N1361" t="s">
        <v>68</v>
      </c>
      <c r="T1361" t="s">
        <v>19419</v>
      </c>
      <c r="U1361" t="s">
        <v>19420</v>
      </c>
      <c r="W1361" t="s">
        <v>19421</v>
      </c>
      <c r="X1361" t="s">
        <v>5209</v>
      </c>
      <c r="Y1361" t="s">
        <v>5210</v>
      </c>
      <c r="Z1361" t="s">
        <v>11337</v>
      </c>
      <c r="AA1361" t="s">
        <v>11338</v>
      </c>
      <c r="AB1361" t="s">
        <v>19422</v>
      </c>
      <c r="AC1361" t="s">
        <v>19423</v>
      </c>
      <c r="AE1361">
        <v>73</v>
      </c>
      <c r="AF1361">
        <v>0</v>
      </c>
      <c r="AG1361">
        <v>0</v>
      </c>
      <c r="AH1361">
        <v>13</v>
      </c>
      <c r="AI1361">
        <v>21</v>
      </c>
      <c r="AJ1361" t="s">
        <v>1289</v>
      </c>
      <c r="AK1361" t="s">
        <v>1290</v>
      </c>
      <c r="AL1361" t="s">
        <v>1291</v>
      </c>
      <c r="AM1361" t="s">
        <v>5213</v>
      </c>
      <c r="AN1361" t="s">
        <v>5214</v>
      </c>
      <c r="AP1361" t="s">
        <v>5215</v>
      </c>
      <c r="AQ1361" t="s">
        <v>5216</v>
      </c>
      <c r="AR1361" t="s">
        <v>198</v>
      </c>
      <c r="AS1361">
        <v>2015</v>
      </c>
      <c r="AT1361">
        <v>11</v>
      </c>
      <c r="AU1361">
        <v>2</v>
      </c>
      <c r="BB1361">
        <v>25</v>
      </c>
      <c r="BC1361" t="s">
        <v>19424</v>
      </c>
      <c r="BE1361">
        <v>13</v>
      </c>
      <c r="BF1361" t="s">
        <v>5218</v>
      </c>
      <c r="BG1361" t="s">
        <v>5219</v>
      </c>
      <c r="BH1361" t="s">
        <v>19425</v>
      </c>
      <c r="BI1361" t="s">
        <v>19426</v>
      </c>
    </row>
    <row r="1362" spans="1:62">
      <c r="A1362" t="s">
        <v>62</v>
      </c>
      <c r="B1362" t="s">
        <v>19427</v>
      </c>
      <c r="F1362" t="s">
        <v>19428</v>
      </c>
      <c r="I1362" t="s">
        <v>19429</v>
      </c>
      <c r="J1362" t="s">
        <v>19430</v>
      </c>
      <c r="M1362" t="s">
        <v>67</v>
      </c>
      <c r="N1362" t="s">
        <v>68</v>
      </c>
      <c r="T1362" t="s">
        <v>19431</v>
      </c>
      <c r="U1362" t="s">
        <v>19432</v>
      </c>
      <c r="W1362" t="s">
        <v>19433</v>
      </c>
      <c r="X1362" t="s">
        <v>19434</v>
      </c>
      <c r="Y1362" t="s">
        <v>19435</v>
      </c>
      <c r="AB1362" t="s">
        <v>19436</v>
      </c>
      <c r="AC1362" t="s">
        <v>19437</v>
      </c>
      <c r="AE1362">
        <v>31</v>
      </c>
      <c r="AF1362">
        <v>4</v>
      </c>
      <c r="AG1362">
        <v>4</v>
      </c>
      <c r="AH1362">
        <v>5</v>
      </c>
      <c r="AI1362">
        <v>15</v>
      </c>
      <c r="AJ1362" t="s">
        <v>213</v>
      </c>
      <c r="AK1362" t="s">
        <v>964</v>
      </c>
      <c r="AL1362" t="s">
        <v>965</v>
      </c>
      <c r="AM1362" t="s">
        <v>19438</v>
      </c>
      <c r="AN1362" t="s">
        <v>19439</v>
      </c>
      <c r="AP1362" t="s">
        <v>19440</v>
      </c>
      <c r="AQ1362" t="s">
        <v>19441</v>
      </c>
      <c r="AR1362" t="s">
        <v>198</v>
      </c>
      <c r="AS1362">
        <v>2015</v>
      </c>
      <c r="AT1362">
        <v>36</v>
      </c>
      <c r="AU1362">
        <v>4</v>
      </c>
      <c r="AZ1362">
        <v>2541</v>
      </c>
      <c r="BA1362">
        <v>2550</v>
      </c>
      <c r="BC1362" t="s">
        <v>19442</v>
      </c>
      <c r="BE1362">
        <v>10</v>
      </c>
      <c r="BF1362" t="s">
        <v>19443</v>
      </c>
      <c r="BG1362" t="s">
        <v>19443</v>
      </c>
      <c r="BH1362" t="s">
        <v>19444</v>
      </c>
      <c r="BI1362" t="s">
        <v>19445</v>
      </c>
      <c r="BJ1362">
        <v>25596082</v>
      </c>
    </row>
    <row r="1363" spans="1:62">
      <c r="A1363" t="s">
        <v>62</v>
      </c>
      <c r="B1363" t="s">
        <v>19446</v>
      </c>
      <c r="F1363" t="s">
        <v>19447</v>
      </c>
      <c r="I1363" t="s">
        <v>19448</v>
      </c>
      <c r="J1363" t="s">
        <v>3344</v>
      </c>
      <c r="M1363" t="s">
        <v>67</v>
      </c>
      <c r="N1363" t="s">
        <v>68</v>
      </c>
      <c r="T1363" t="s">
        <v>19449</v>
      </c>
      <c r="U1363" t="s">
        <v>19450</v>
      </c>
      <c r="W1363" t="s">
        <v>19451</v>
      </c>
      <c r="X1363" t="s">
        <v>19452</v>
      </c>
      <c r="Y1363" t="s">
        <v>19453</v>
      </c>
      <c r="AE1363">
        <v>43</v>
      </c>
      <c r="AF1363">
        <v>0</v>
      </c>
      <c r="AG1363">
        <v>0</v>
      </c>
      <c r="AH1363">
        <v>9</v>
      </c>
      <c r="AI1363">
        <v>22</v>
      </c>
      <c r="AJ1363" t="s">
        <v>1289</v>
      </c>
      <c r="AK1363" t="s">
        <v>1290</v>
      </c>
      <c r="AL1363" t="s">
        <v>1291</v>
      </c>
      <c r="AM1363" t="s">
        <v>3352</v>
      </c>
      <c r="AN1363" t="s">
        <v>3353</v>
      </c>
      <c r="AP1363" t="s">
        <v>3354</v>
      </c>
      <c r="AQ1363" t="s">
        <v>3355</v>
      </c>
      <c r="AR1363" t="s">
        <v>198</v>
      </c>
      <c r="AS1363">
        <v>2015</v>
      </c>
      <c r="AT1363">
        <v>37</v>
      </c>
      <c r="AU1363">
        <v>4</v>
      </c>
      <c r="BB1363">
        <v>79</v>
      </c>
      <c r="BC1363" t="s">
        <v>19454</v>
      </c>
      <c r="BE1363">
        <v>11</v>
      </c>
      <c r="BF1363" t="s">
        <v>577</v>
      </c>
      <c r="BG1363" t="s">
        <v>577</v>
      </c>
      <c r="BH1363" t="s">
        <v>19455</v>
      </c>
      <c r="BI1363" t="s">
        <v>19456</v>
      </c>
    </row>
    <row r="1364" spans="1:62">
      <c r="A1364" t="s">
        <v>62</v>
      </c>
      <c r="B1364" t="s">
        <v>19457</v>
      </c>
      <c r="F1364" t="s">
        <v>19458</v>
      </c>
      <c r="I1364" t="s">
        <v>19459</v>
      </c>
      <c r="J1364" t="s">
        <v>11864</v>
      </c>
      <c r="M1364" t="s">
        <v>67</v>
      </c>
      <c r="N1364" t="s">
        <v>68</v>
      </c>
      <c r="T1364" t="s">
        <v>19460</v>
      </c>
      <c r="U1364" t="s">
        <v>19461</v>
      </c>
      <c r="W1364" t="s">
        <v>19462</v>
      </c>
      <c r="X1364" t="s">
        <v>19463</v>
      </c>
      <c r="Y1364" t="s">
        <v>19464</v>
      </c>
      <c r="Z1364" t="s">
        <v>19465</v>
      </c>
      <c r="AB1364" t="s">
        <v>19466</v>
      </c>
      <c r="AC1364" t="s">
        <v>19467</v>
      </c>
      <c r="AE1364">
        <v>45</v>
      </c>
      <c r="AF1364">
        <v>1</v>
      </c>
      <c r="AG1364">
        <v>1</v>
      </c>
      <c r="AH1364">
        <v>10</v>
      </c>
      <c r="AI1364">
        <v>35</v>
      </c>
      <c r="AJ1364" t="s">
        <v>136</v>
      </c>
      <c r="AK1364" t="s">
        <v>77</v>
      </c>
      <c r="AL1364" t="s">
        <v>137</v>
      </c>
      <c r="AM1364" t="s">
        <v>11870</v>
      </c>
      <c r="AN1364" t="s">
        <v>11871</v>
      </c>
      <c r="AP1364" t="s">
        <v>11872</v>
      </c>
      <c r="AQ1364" t="s">
        <v>11873</v>
      </c>
      <c r="AR1364" t="s">
        <v>198</v>
      </c>
      <c r="AS1364">
        <v>2015</v>
      </c>
      <c r="AT1364">
        <v>107</v>
      </c>
      <c r="AZ1364">
        <v>62</v>
      </c>
      <c r="BA1364">
        <v>69</v>
      </c>
      <c r="BC1364" t="s">
        <v>19468</v>
      </c>
      <c r="BE1364">
        <v>8</v>
      </c>
      <c r="BF1364" t="s">
        <v>11875</v>
      </c>
      <c r="BG1364" t="s">
        <v>11876</v>
      </c>
      <c r="BH1364" t="s">
        <v>19469</v>
      </c>
      <c r="BI1364" t="s">
        <v>19470</v>
      </c>
    </row>
    <row r="1365" spans="1:62">
      <c r="A1365" t="s">
        <v>62</v>
      </c>
      <c r="B1365" t="s">
        <v>19471</v>
      </c>
      <c r="F1365" t="s">
        <v>19472</v>
      </c>
      <c r="I1365" t="s">
        <v>19473</v>
      </c>
      <c r="J1365" t="s">
        <v>12858</v>
      </c>
      <c r="M1365" t="s">
        <v>67</v>
      </c>
      <c r="N1365" t="s">
        <v>977</v>
      </c>
      <c r="U1365" t="s">
        <v>19474</v>
      </c>
      <c r="W1365" t="s">
        <v>19475</v>
      </c>
      <c r="X1365" t="s">
        <v>18049</v>
      </c>
      <c r="Y1365" t="s">
        <v>19476</v>
      </c>
      <c r="AB1365" t="s">
        <v>19477</v>
      </c>
      <c r="AC1365" t="s">
        <v>19478</v>
      </c>
      <c r="AE1365">
        <v>145</v>
      </c>
      <c r="AF1365">
        <v>2</v>
      </c>
      <c r="AG1365">
        <v>2</v>
      </c>
      <c r="AH1365">
        <v>23</v>
      </c>
      <c r="AI1365">
        <v>40</v>
      </c>
      <c r="AJ1365" t="s">
        <v>358</v>
      </c>
      <c r="AK1365" t="s">
        <v>359</v>
      </c>
      <c r="AL1365" t="s">
        <v>360</v>
      </c>
      <c r="AM1365" t="s">
        <v>12865</v>
      </c>
      <c r="AN1365" t="s">
        <v>12866</v>
      </c>
      <c r="AP1365" t="s">
        <v>12867</v>
      </c>
      <c r="AQ1365" t="s">
        <v>12868</v>
      </c>
      <c r="AR1365" t="s">
        <v>198</v>
      </c>
      <c r="AS1365">
        <v>2015</v>
      </c>
      <c r="AT1365">
        <v>17</v>
      </c>
      <c r="AU1365">
        <v>4</v>
      </c>
      <c r="AX1365" t="s">
        <v>49</v>
      </c>
      <c r="AZ1365">
        <v>1166</v>
      </c>
      <c r="BA1365">
        <v>1188</v>
      </c>
      <c r="BC1365" t="s">
        <v>19479</v>
      </c>
      <c r="BE1365">
        <v>23</v>
      </c>
      <c r="BF1365" t="s">
        <v>848</v>
      </c>
      <c r="BG1365" t="s">
        <v>848</v>
      </c>
      <c r="BH1365" t="s">
        <v>19480</v>
      </c>
      <c r="BI1365" t="s">
        <v>19481</v>
      </c>
      <c r="BJ1365">
        <v>24934960</v>
      </c>
    </row>
    <row r="1366" spans="1:62">
      <c r="A1366" t="s">
        <v>62</v>
      </c>
      <c r="B1366" t="s">
        <v>19482</v>
      </c>
      <c r="F1366" t="s">
        <v>19483</v>
      </c>
      <c r="I1366" t="s">
        <v>19484</v>
      </c>
      <c r="J1366" t="s">
        <v>12858</v>
      </c>
      <c r="M1366" t="s">
        <v>67</v>
      </c>
      <c r="N1366" t="s">
        <v>68</v>
      </c>
      <c r="U1366" t="s">
        <v>19485</v>
      </c>
      <c r="W1366" t="s">
        <v>19486</v>
      </c>
      <c r="X1366" t="s">
        <v>1432</v>
      </c>
      <c r="Y1366" t="s">
        <v>1433</v>
      </c>
      <c r="Z1366" t="s">
        <v>19487</v>
      </c>
      <c r="AA1366" t="s">
        <v>19488</v>
      </c>
      <c r="AB1366" t="s">
        <v>19489</v>
      </c>
      <c r="AC1366" t="s">
        <v>19490</v>
      </c>
      <c r="AE1366">
        <v>59</v>
      </c>
      <c r="AF1366">
        <v>0</v>
      </c>
      <c r="AG1366">
        <v>0</v>
      </c>
      <c r="AH1366">
        <v>6</v>
      </c>
      <c r="AI1366">
        <v>17</v>
      </c>
      <c r="AJ1366" t="s">
        <v>358</v>
      </c>
      <c r="AK1366" t="s">
        <v>359</v>
      </c>
      <c r="AL1366" t="s">
        <v>360</v>
      </c>
      <c r="AM1366" t="s">
        <v>12865</v>
      </c>
      <c r="AN1366" t="s">
        <v>12866</v>
      </c>
      <c r="AP1366" t="s">
        <v>12867</v>
      </c>
      <c r="AQ1366" t="s">
        <v>12868</v>
      </c>
      <c r="AR1366" t="s">
        <v>198</v>
      </c>
      <c r="AS1366">
        <v>2015</v>
      </c>
      <c r="AT1366">
        <v>17</v>
      </c>
      <c r="AU1366">
        <v>4</v>
      </c>
      <c r="AX1366" t="s">
        <v>49</v>
      </c>
      <c r="AZ1366">
        <v>1351</v>
      </c>
      <c r="BA1366">
        <v>1364</v>
      </c>
      <c r="BC1366" t="s">
        <v>19491</v>
      </c>
      <c r="BE1366">
        <v>14</v>
      </c>
      <c r="BF1366" t="s">
        <v>848</v>
      </c>
      <c r="BG1366" t="s">
        <v>848</v>
      </c>
      <c r="BH1366" t="s">
        <v>19480</v>
      </c>
      <c r="BI1366" t="s">
        <v>19492</v>
      </c>
      <c r="BJ1366">
        <v>25156425</v>
      </c>
    </row>
    <row r="1367" spans="1:62">
      <c r="A1367" t="s">
        <v>62</v>
      </c>
      <c r="B1367" t="s">
        <v>19493</v>
      </c>
      <c r="F1367" t="s">
        <v>19494</v>
      </c>
      <c r="I1367" t="s">
        <v>19495</v>
      </c>
      <c r="J1367" t="s">
        <v>12858</v>
      </c>
      <c r="M1367" t="s">
        <v>67</v>
      </c>
      <c r="N1367" t="s">
        <v>68</v>
      </c>
      <c r="U1367" t="s">
        <v>19496</v>
      </c>
      <c r="W1367" t="s">
        <v>19497</v>
      </c>
      <c r="X1367" t="s">
        <v>19498</v>
      </c>
      <c r="Y1367" t="s">
        <v>1218</v>
      </c>
      <c r="AB1367" t="s">
        <v>19499</v>
      </c>
      <c r="AC1367" t="s">
        <v>19500</v>
      </c>
      <c r="AE1367">
        <v>71</v>
      </c>
      <c r="AF1367">
        <v>0</v>
      </c>
      <c r="AG1367">
        <v>0</v>
      </c>
      <c r="AH1367">
        <v>7</v>
      </c>
      <c r="AI1367">
        <v>16</v>
      </c>
      <c r="AJ1367" t="s">
        <v>358</v>
      </c>
      <c r="AK1367" t="s">
        <v>359</v>
      </c>
      <c r="AL1367" t="s">
        <v>360</v>
      </c>
      <c r="AM1367" t="s">
        <v>12865</v>
      </c>
      <c r="AN1367" t="s">
        <v>12866</v>
      </c>
      <c r="AP1367" t="s">
        <v>12867</v>
      </c>
      <c r="AQ1367" t="s">
        <v>12868</v>
      </c>
      <c r="AR1367" t="s">
        <v>198</v>
      </c>
      <c r="AS1367">
        <v>2015</v>
      </c>
      <c r="AT1367">
        <v>17</v>
      </c>
      <c r="AU1367">
        <v>4</v>
      </c>
      <c r="AX1367" t="s">
        <v>49</v>
      </c>
      <c r="AZ1367">
        <v>1377</v>
      </c>
      <c r="BA1367">
        <v>1396</v>
      </c>
      <c r="BC1367" t="s">
        <v>19501</v>
      </c>
      <c r="BE1367">
        <v>20</v>
      </c>
      <c r="BF1367" t="s">
        <v>848</v>
      </c>
      <c r="BG1367" t="s">
        <v>848</v>
      </c>
      <c r="BH1367" t="s">
        <v>19480</v>
      </c>
      <c r="BI1367" t="s">
        <v>19502</v>
      </c>
      <c r="BJ1367">
        <v>25186614</v>
      </c>
    </row>
    <row r="1368" spans="1:62">
      <c r="A1368" t="s">
        <v>62</v>
      </c>
      <c r="B1368" t="s">
        <v>19503</v>
      </c>
      <c r="F1368" t="s">
        <v>19504</v>
      </c>
      <c r="I1368" t="s">
        <v>19505</v>
      </c>
      <c r="J1368" t="s">
        <v>1411</v>
      </c>
      <c r="M1368" t="s">
        <v>67</v>
      </c>
      <c r="N1368" t="s">
        <v>68</v>
      </c>
      <c r="T1368" t="s">
        <v>19506</v>
      </c>
      <c r="U1368" t="s">
        <v>19507</v>
      </c>
      <c r="W1368" t="s">
        <v>19508</v>
      </c>
      <c r="X1368" t="s">
        <v>17115</v>
      </c>
      <c r="Y1368" t="s">
        <v>17116</v>
      </c>
      <c r="Z1368" t="s">
        <v>4702</v>
      </c>
      <c r="AB1368" t="s">
        <v>19509</v>
      </c>
      <c r="AC1368" t="s">
        <v>19510</v>
      </c>
      <c r="AE1368">
        <v>50</v>
      </c>
      <c r="AF1368">
        <v>1</v>
      </c>
      <c r="AG1368">
        <v>1</v>
      </c>
      <c r="AH1368">
        <v>15</v>
      </c>
      <c r="AI1368">
        <v>37</v>
      </c>
      <c r="AJ1368" t="s">
        <v>1289</v>
      </c>
      <c r="AK1368" t="s">
        <v>1290</v>
      </c>
      <c r="AL1368" t="s">
        <v>1291</v>
      </c>
      <c r="AM1368" t="s">
        <v>1418</v>
      </c>
      <c r="AN1368" t="s">
        <v>1419</v>
      </c>
      <c r="AP1368" t="s">
        <v>1420</v>
      </c>
      <c r="AQ1368" t="s">
        <v>1421</v>
      </c>
      <c r="AR1368" t="s">
        <v>198</v>
      </c>
      <c r="AS1368">
        <v>2015</v>
      </c>
      <c r="AT1368">
        <v>22</v>
      </c>
      <c r="AU1368">
        <v>8</v>
      </c>
      <c r="AZ1368">
        <v>6280</v>
      </c>
      <c r="BA1368">
        <v>6287</v>
      </c>
      <c r="BC1368" t="s">
        <v>19511</v>
      </c>
      <c r="BE1368">
        <v>8</v>
      </c>
      <c r="BF1368" t="s">
        <v>937</v>
      </c>
      <c r="BG1368" t="s">
        <v>938</v>
      </c>
      <c r="BH1368" t="s">
        <v>19512</v>
      </c>
      <c r="BI1368" t="s">
        <v>19513</v>
      </c>
      <c r="BJ1368">
        <v>25408074</v>
      </c>
    </row>
    <row r="1369" spans="1:62">
      <c r="A1369" t="s">
        <v>62</v>
      </c>
      <c r="B1369" t="s">
        <v>19514</v>
      </c>
      <c r="F1369" t="s">
        <v>19515</v>
      </c>
      <c r="I1369" t="s">
        <v>19516</v>
      </c>
      <c r="J1369" t="s">
        <v>759</v>
      </c>
      <c r="M1369" t="s">
        <v>67</v>
      </c>
      <c r="N1369" t="s">
        <v>68</v>
      </c>
      <c r="T1369" t="s">
        <v>19517</v>
      </c>
      <c r="U1369" t="s">
        <v>19518</v>
      </c>
      <c r="W1369" t="s">
        <v>19519</v>
      </c>
      <c r="X1369" t="s">
        <v>1495</v>
      </c>
      <c r="Y1369" t="s">
        <v>1496</v>
      </c>
      <c r="AB1369" t="s">
        <v>19520</v>
      </c>
      <c r="AC1369" t="s">
        <v>19521</v>
      </c>
      <c r="AE1369">
        <v>38</v>
      </c>
      <c r="AF1369">
        <v>3</v>
      </c>
      <c r="AG1369">
        <v>3</v>
      </c>
      <c r="AH1369">
        <v>20</v>
      </c>
      <c r="AI1369">
        <v>38</v>
      </c>
      <c r="AJ1369" t="s">
        <v>767</v>
      </c>
      <c r="AK1369" t="s">
        <v>768</v>
      </c>
      <c r="AL1369" t="s">
        <v>769</v>
      </c>
      <c r="AM1369" t="s">
        <v>770</v>
      </c>
      <c r="AN1369" t="s">
        <v>771</v>
      </c>
      <c r="AP1369" t="s">
        <v>772</v>
      </c>
      <c r="AQ1369" t="s">
        <v>773</v>
      </c>
      <c r="AR1369" s="1">
        <v>42461</v>
      </c>
      <c r="AS1369">
        <v>2015</v>
      </c>
      <c r="AT1369">
        <v>63</v>
      </c>
      <c r="AU1369">
        <v>12</v>
      </c>
      <c r="AZ1369">
        <v>3261</v>
      </c>
      <c r="BA1369">
        <v>3270</v>
      </c>
      <c r="BC1369" t="s">
        <v>19522</v>
      </c>
      <c r="BE1369">
        <v>10</v>
      </c>
      <c r="BF1369" t="s">
        <v>775</v>
      </c>
      <c r="BG1369" t="s">
        <v>776</v>
      </c>
      <c r="BH1369" t="s">
        <v>19523</v>
      </c>
      <c r="BI1369" t="s">
        <v>19524</v>
      </c>
      <c r="BJ1369">
        <v>25775016</v>
      </c>
    </row>
    <row r="1370" spans="1:62">
      <c r="A1370" t="s">
        <v>62</v>
      </c>
      <c r="B1370" t="s">
        <v>19525</v>
      </c>
      <c r="F1370" t="s">
        <v>19526</v>
      </c>
      <c r="I1370" t="s">
        <v>19527</v>
      </c>
      <c r="J1370" t="s">
        <v>7143</v>
      </c>
      <c r="M1370" t="s">
        <v>67</v>
      </c>
      <c r="N1370" t="s">
        <v>68</v>
      </c>
      <c r="T1370" t="s">
        <v>19528</v>
      </c>
      <c r="U1370" t="s">
        <v>19529</v>
      </c>
      <c r="W1370" t="s">
        <v>19530</v>
      </c>
      <c r="X1370" t="s">
        <v>11903</v>
      </c>
      <c r="Y1370" t="s">
        <v>19531</v>
      </c>
      <c r="AB1370" t="s">
        <v>19532</v>
      </c>
      <c r="AC1370" t="s">
        <v>19533</v>
      </c>
      <c r="AE1370">
        <v>52</v>
      </c>
      <c r="AF1370">
        <v>2</v>
      </c>
      <c r="AG1370">
        <v>2</v>
      </c>
      <c r="AH1370">
        <v>46</v>
      </c>
      <c r="AI1370">
        <v>103</v>
      </c>
      <c r="AJ1370" t="s">
        <v>213</v>
      </c>
      <c r="AK1370" t="s">
        <v>964</v>
      </c>
      <c r="AL1370" t="s">
        <v>965</v>
      </c>
      <c r="AM1370" t="s">
        <v>7153</v>
      </c>
      <c r="AN1370" t="s">
        <v>7154</v>
      </c>
      <c r="AP1370" t="s">
        <v>7155</v>
      </c>
      <c r="AQ1370" t="s">
        <v>7156</v>
      </c>
      <c r="AR1370" t="s">
        <v>198</v>
      </c>
      <c r="AS1370">
        <v>2015</v>
      </c>
      <c r="AT1370">
        <v>389</v>
      </c>
      <c r="AU1370" s="2">
        <v>42371</v>
      </c>
      <c r="AZ1370">
        <v>361</v>
      </c>
      <c r="BA1370">
        <v>374</v>
      </c>
      <c r="BC1370" t="s">
        <v>19534</v>
      </c>
      <c r="BE1370">
        <v>14</v>
      </c>
      <c r="BF1370" t="s">
        <v>7158</v>
      </c>
      <c r="BG1370" t="s">
        <v>1685</v>
      </c>
      <c r="BH1370" t="s">
        <v>19535</v>
      </c>
      <c r="BI1370" t="s">
        <v>19536</v>
      </c>
    </row>
    <row r="1371" spans="1:62">
      <c r="A1371" t="s">
        <v>62</v>
      </c>
      <c r="B1371" t="s">
        <v>19537</v>
      </c>
      <c r="F1371" t="s">
        <v>19538</v>
      </c>
      <c r="I1371" t="s">
        <v>19539</v>
      </c>
      <c r="J1371" t="s">
        <v>1372</v>
      </c>
      <c r="M1371" t="s">
        <v>67</v>
      </c>
      <c r="N1371" t="s">
        <v>68</v>
      </c>
      <c r="T1371" t="s">
        <v>19540</v>
      </c>
      <c r="U1371" t="s">
        <v>19541</v>
      </c>
      <c r="W1371" t="s">
        <v>19542</v>
      </c>
      <c r="X1371" t="s">
        <v>12973</v>
      </c>
      <c r="AB1371" t="s">
        <v>19543</v>
      </c>
      <c r="AC1371" t="s">
        <v>19544</v>
      </c>
      <c r="AE1371">
        <v>40</v>
      </c>
      <c r="AF1371">
        <v>2</v>
      </c>
      <c r="AG1371">
        <v>2</v>
      </c>
      <c r="AH1371">
        <v>20</v>
      </c>
      <c r="AI1371">
        <v>44</v>
      </c>
      <c r="AJ1371" t="s">
        <v>1380</v>
      </c>
      <c r="AK1371" t="s">
        <v>1381</v>
      </c>
      <c r="AL1371" t="s">
        <v>1382</v>
      </c>
      <c r="AM1371" t="s">
        <v>1383</v>
      </c>
      <c r="AP1371" t="s">
        <v>1384</v>
      </c>
      <c r="AQ1371" t="s">
        <v>1385</v>
      </c>
      <c r="AR1371" t="s">
        <v>198</v>
      </c>
      <c r="AS1371">
        <v>2015</v>
      </c>
      <c r="AT1371">
        <v>89</v>
      </c>
      <c r="AZ1371">
        <v>31</v>
      </c>
      <c r="BA1371">
        <v>43</v>
      </c>
      <c r="BC1371" t="s">
        <v>19545</v>
      </c>
      <c r="BE1371">
        <v>13</v>
      </c>
      <c r="BF1371" t="s">
        <v>577</v>
      </c>
      <c r="BG1371" t="s">
        <v>577</v>
      </c>
      <c r="BH1371" t="s">
        <v>19546</v>
      </c>
      <c r="BI1371" t="s">
        <v>19547</v>
      </c>
      <c r="BJ1371">
        <v>25686702</v>
      </c>
    </row>
    <row r="1372" spans="1:62">
      <c r="A1372" t="s">
        <v>62</v>
      </c>
      <c r="B1372" t="s">
        <v>19548</v>
      </c>
      <c r="F1372" t="s">
        <v>19549</v>
      </c>
      <c r="I1372" t="s">
        <v>19550</v>
      </c>
      <c r="J1372" t="s">
        <v>1372</v>
      </c>
      <c r="M1372" t="s">
        <v>67</v>
      </c>
      <c r="N1372" t="s">
        <v>68</v>
      </c>
      <c r="T1372" t="s">
        <v>19551</v>
      </c>
      <c r="U1372" t="s">
        <v>19552</v>
      </c>
      <c r="W1372" t="s">
        <v>19553</v>
      </c>
      <c r="X1372" t="s">
        <v>19554</v>
      </c>
      <c r="Y1372" t="s">
        <v>19555</v>
      </c>
      <c r="AB1372" t="s">
        <v>19556</v>
      </c>
      <c r="AC1372" t="s">
        <v>19557</v>
      </c>
      <c r="AE1372">
        <v>44</v>
      </c>
      <c r="AF1372">
        <v>1</v>
      </c>
      <c r="AG1372">
        <v>1</v>
      </c>
      <c r="AH1372">
        <v>12</v>
      </c>
      <c r="AI1372">
        <v>21</v>
      </c>
      <c r="AJ1372" t="s">
        <v>1380</v>
      </c>
      <c r="AK1372" t="s">
        <v>1381</v>
      </c>
      <c r="AL1372" t="s">
        <v>1382</v>
      </c>
      <c r="AM1372" t="s">
        <v>1383</v>
      </c>
      <c r="AP1372" t="s">
        <v>1384</v>
      </c>
      <c r="AQ1372" t="s">
        <v>1385</v>
      </c>
      <c r="AR1372" t="s">
        <v>198</v>
      </c>
      <c r="AS1372">
        <v>2015</v>
      </c>
      <c r="AT1372">
        <v>89</v>
      </c>
      <c r="AZ1372">
        <v>44</v>
      </c>
      <c r="BA1372">
        <v>52</v>
      </c>
      <c r="BC1372" t="s">
        <v>19558</v>
      </c>
      <c r="BE1372">
        <v>9</v>
      </c>
      <c r="BF1372" t="s">
        <v>577</v>
      </c>
      <c r="BG1372" t="s">
        <v>577</v>
      </c>
      <c r="BH1372" t="s">
        <v>19546</v>
      </c>
      <c r="BI1372" t="s">
        <v>19559</v>
      </c>
      <c r="BJ1372">
        <v>25689412</v>
      </c>
    </row>
    <row r="1373" spans="1:62">
      <c r="A1373" t="s">
        <v>62</v>
      </c>
      <c r="B1373" t="s">
        <v>19560</v>
      </c>
      <c r="F1373" t="s">
        <v>19561</v>
      </c>
      <c r="I1373" t="s">
        <v>19562</v>
      </c>
      <c r="J1373" t="s">
        <v>417</v>
      </c>
      <c r="M1373" t="s">
        <v>67</v>
      </c>
      <c r="N1373" t="s">
        <v>68</v>
      </c>
      <c r="T1373" t="s">
        <v>19563</v>
      </c>
      <c r="U1373" t="s">
        <v>19564</v>
      </c>
      <c r="W1373" t="s">
        <v>19565</v>
      </c>
      <c r="X1373" t="s">
        <v>16843</v>
      </c>
      <c r="Y1373" t="s">
        <v>6206</v>
      </c>
      <c r="AB1373" t="s">
        <v>19566</v>
      </c>
      <c r="AC1373" t="s">
        <v>19567</v>
      </c>
      <c r="AE1373">
        <v>52</v>
      </c>
      <c r="AF1373">
        <v>1</v>
      </c>
      <c r="AG1373">
        <v>1</v>
      </c>
      <c r="AH1373">
        <v>8</v>
      </c>
      <c r="AI1373">
        <v>16</v>
      </c>
      <c r="AJ1373" t="s">
        <v>425</v>
      </c>
      <c r="AK1373" t="s">
        <v>426</v>
      </c>
      <c r="AL1373" t="s">
        <v>427</v>
      </c>
      <c r="AM1373" t="s">
        <v>428</v>
      </c>
      <c r="AN1373" t="s">
        <v>429</v>
      </c>
      <c r="AP1373" t="s">
        <v>430</v>
      </c>
      <c r="AQ1373" t="s">
        <v>431</v>
      </c>
      <c r="AR1373" t="s">
        <v>198</v>
      </c>
      <c r="AS1373">
        <v>2015</v>
      </c>
      <c r="AT1373">
        <v>108</v>
      </c>
      <c r="AZ1373">
        <v>54</v>
      </c>
      <c r="BA1373">
        <v>61</v>
      </c>
      <c r="BC1373" t="s">
        <v>19568</v>
      </c>
      <c r="BE1373">
        <v>8</v>
      </c>
      <c r="BF1373" t="s">
        <v>433</v>
      </c>
      <c r="BG1373" t="s">
        <v>434</v>
      </c>
      <c r="BH1373" t="s">
        <v>19569</v>
      </c>
      <c r="BI1373" t="s">
        <v>19570</v>
      </c>
      <c r="BJ1373">
        <v>25665507</v>
      </c>
    </row>
    <row r="1374" spans="1:62">
      <c r="A1374" t="s">
        <v>62</v>
      </c>
      <c r="B1374" t="s">
        <v>19571</v>
      </c>
      <c r="F1374" t="s">
        <v>19572</v>
      </c>
      <c r="I1374" t="s">
        <v>19573</v>
      </c>
      <c r="J1374" t="s">
        <v>12698</v>
      </c>
      <c r="M1374" t="s">
        <v>67</v>
      </c>
      <c r="N1374" t="s">
        <v>68</v>
      </c>
      <c r="T1374" t="s">
        <v>19574</v>
      </c>
      <c r="U1374" t="s">
        <v>19575</v>
      </c>
      <c r="W1374" t="s">
        <v>19576</v>
      </c>
      <c r="X1374" t="s">
        <v>19577</v>
      </c>
      <c r="Y1374" t="s">
        <v>9383</v>
      </c>
      <c r="AB1374" t="s">
        <v>19578</v>
      </c>
      <c r="AC1374" t="s">
        <v>19579</v>
      </c>
      <c r="AE1374">
        <v>45</v>
      </c>
      <c r="AF1374">
        <v>0</v>
      </c>
      <c r="AG1374">
        <v>0</v>
      </c>
      <c r="AH1374">
        <v>4</v>
      </c>
      <c r="AI1374">
        <v>6</v>
      </c>
      <c r="AJ1374" t="s">
        <v>12161</v>
      </c>
      <c r="AK1374" t="s">
        <v>214</v>
      </c>
      <c r="AL1374" t="s">
        <v>12706</v>
      </c>
      <c r="AM1374" t="s">
        <v>12707</v>
      </c>
      <c r="AN1374" t="s">
        <v>12708</v>
      </c>
      <c r="AP1374" t="s">
        <v>12698</v>
      </c>
      <c r="AQ1374" t="s">
        <v>12709</v>
      </c>
      <c r="AR1374" t="s">
        <v>198</v>
      </c>
      <c r="AS1374">
        <v>2015</v>
      </c>
      <c r="AT1374">
        <v>23</v>
      </c>
      <c r="AU1374">
        <v>2</v>
      </c>
      <c r="AZ1374">
        <v>277</v>
      </c>
      <c r="BA1374">
        <v>287</v>
      </c>
      <c r="BC1374" t="s">
        <v>19580</v>
      </c>
      <c r="BE1374">
        <v>11</v>
      </c>
      <c r="BF1374" t="s">
        <v>12711</v>
      </c>
      <c r="BG1374" t="s">
        <v>12711</v>
      </c>
      <c r="BH1374" t="s">
        <v>19581</v>
      </c>
      <c r="BI1374" t="s">
        <v>19582</v>
      </c>
      <c r="BJ1374">
        <v>24229766</v>
      </c>
    </row>
    <row r="1375" spans="1:62">
      <c r="A1375" t="s">
        <v>62</v>
      </c>
      <c r="B1375" t="s">
        <v>19583</v>
      </c>
      <c r="F1375" t="s">
        <v>19584</v>
      </c>
      <c r="I1375" t="s">
        <v>19585</v>
      </c>
      <c r="J1375" t="s">
        <v>905</v>
      </c>
      <c r="M1375" t="s">
        <v>67</v>
      </c>
      <c r="N1375" t="s">
        <v>68</v>
      </c>
      <c r="U1375" t="s">
        <v>19586</v>
      </c>
      <c r="W1375" t="s">
        <v>19587</v>
      </c>
      <c r="X1375" t="s">
        <v>9440</v>
      </c>
      <c r="Y1375" t="s">
        <v>14419</v>
      </c>
      <c r="Z1375" t="s">
        <v>7149</v>
      </c>
      <c r="AA1375" t="s">
        <v>7150</v>
      </c>
      <c r="AB1375" t="s">
        <v>9441</v>
      </c>
      <c r="AC1375" t="s">
        <v>9442</v>
      </c>
      <c r="AE1375">
        <v>47</v>
      </c>
      <c r="AF1375">
        <v>3</v>
      </c>
      <c r="AG1375">
        <v>3</v>
      </c>
      <c r="AH1375">
        <v>14</v>
      </c>
      <c r="AI1375">
        <v>39</v>
      </c>
      <c r="AJ1375" t="s">
        <v>912</v>
      </c>
      <c r="AK1375" t="s">
        <v>768</v>
      </c>
      <c r="AL1375" t="s">
        <v>913</v>
      </c>
      <c r="AM1375" t="s">
        <v>914</v>
      </c>
      <c r="AN1375" t="s">
        <v>915</v>
      </c>
      <c r="AP1375" t="s">
        <v>916</v>
      </c>
      <c r="AQ1375" t="s">
        <v>917</v>
      </c>
      <c r="AR1375" t="s">
        <v>198</v>
      </c>
      <c r="AS1375">
        <v>2015</v>
      </c>
      <c r="AT1375">
        <v>81</v>
      </c>
      <c r="AU1375">
        <v>8</v>
      </c>
      <c r="AZ1375">
        <v>2852</v>
      </c>
      <c r="BA1375">
        <v>2860</v>
      </c>
      <c r="BC1375" t="s">
        <v>19588</v>
      </c>
      <c r="BE1375">
        <v>9</v>
      </c>
      <c r="BF1375" t="s">
        <v>919</v>
      </c>
      <c r="BG1375" t="s">
        <v>919</v>
      </c>
      <c r="BH1375" t="s">
        <v>19589</v>
      </c>
      <c r="BI1375" t="s">
        <v>19590</v>
      </c>
      <c r="BJ1375">
        <v>25681184</v>
      </c>
    </row>
    <row r="1376" spans="1:62">
      <c r="A1376" t="s">
        <v>62</v>
      </c>
      <c r="B1376" t="s">
        <v>19591</v>
      </c>
      <c r="F1376" t="s">
        <v>19592</v>
      </c>
      <c r="I1376" t="s">
        <v>19593</v>
      </c>
      <c r="J1376" t="s">
        <v>19594</v>
      </c>
      <c r="M1376" t="s">
        <v>67</v>
      </c>
      <c r="N1376" t="s">
        <v>68</v>
      </c>
      <c r="U1376" t="s">
        <v>19595</v>
      </c>
      <c r="W1376" t="s">
        <v>19596</v>
      </c>
      <c r="X1376" t="s">
        <v>19597</v>
      </c>
      <c r="Y1376" t="s">
        <v>10450</v>
      </c>
      <c r="AB1376" t="s">
        <v>19598</v>
      </c>
      <c r="AC1376" t="s">
        <v>19599</v>
      </c>
      <c r="AE1376">
        <v>37</v>
      </c>
      <c r="AF1376">
        <v>0</v>
      </c>
      <c r="AG1376">
        <v>0</v>
      </c>
      <c r="AH1376">
        <v>11</v>
      </c>
      <c r="AI1376">
        <v>24</v>
      </c>
      <c r="AJ1376" t="s">
        <v>912</v>
      </c>
      <c r="AK1376" t="s">
        <v>768</v>
      </c>
      <c r="AL1376" t="s">
        <v>913</v>
      </c>
      <c r="AM1376" t="s">
        <v>19600</v>
      </c>
      <c r="AN1376" t="s">
        <v>19601</v>
      </c>
      <c r="AP1376" t="s">
        <v>19602</v>
      </c>
      <c r="AQ1376" t="s">
        <v>19603</v>
      </c>
      <c r="AR1376" t="s">
        <v>198</v>
      </c>
      <c r="AS1376">
        <v>2015</v>
      </c>
      <c r="AT1376">
        <v>22</v>
      </c>
      <c r="AU1376">
        <v>4</v>
      </c>
      <c r="AZ1376">
        <v>421</v>
      </c>
      <c r="BA1376">
        <v>429</v>
      </c>
      <c r="BC1376" t="s">
        <v>19604</v>
      </c>
      <c r="BE1376">
        <v>9</v>
      </c>
      <c r="BF1376" t="s">
        <v>19605</v>
      </c>
      <c r="BG1376" t="s">
        <v>19605</v>
      </c>
      <c r="BH1376" t="s">
        <v>19606</v>
      </c>
      <c r="BI1376" t="s">
        <v>19607</v>
      </c>
      <c r="BJ1376">
        <v>25673304</v>
      </c>
    </row>
    <row r="1377" spans="1:62">
      <c r="A1377" t="s">
        <v>62</v>
      </c>
      <c r="B1377" t="s">
        <v>19608</v>
      </c>
      <c r="F1377" t="s">
        <v>19609</v>
      </c>
      <c r="I1377" t="s">
        <v>19610</v>
      </c>
      <c r="J1377" t="s">
        <v>1411</v>
      </c>
      <c r="M1377" t="s">
        <v>67</v>
      </c>
      <c r="N1377" t="s">
        <v>68</v>
      </c>
      <c r="T1377" t="s">
        <v>19611</v>
      </c>
      <c r="U1377" t="s">
        <v>19612</v>
      </c>
      <c r="W1377" t="s">
        <v>19613</v>
      </c>
      <c r="X1377" t="s">
        <v>19614</v>
      </c>
      <c r="Y1377" t="s">
        <v>19615</v>
      </c>
      <c r="AB1377" t="s">
        <v>19616</v>
      </c>
      <c r="AC1377" t="s">
        <v>19617</v>
      </c>
      <c r="AE1377">
        <v>45</v>
      </c>
      <c r="AF1377">
        <v>2</v>
      </c>
      <c r="AG1377">
        <v>2</v>
      </c>
      <c r="AH1377">
        <v>23</v>
      </c>
      <c r="AI1377">
        <v>56</v>
      </c>
      <c r="AJ1377" t="s">
        <v>1289</v>
      </c>
      <c r="AK1377" t="s">
        <v>1290</v>
      </c>
      <c r="AL1377" t="s">
        <v>1291</v>
      </c>
      <c r="AM1377" t="s">
        <v>1418</v>
      </c>
      <c r="AN1377" t="s">
        <v>1419</v>
      </c>
      <c r="AP1377" t="s">
        <v>1420</v>
      </c>
      <c r="AQ1377" t="s">
        <v>1421</v>
      </c>
      <c r="AR1377" t="s">
        <v>198</v>
      </c>
      <c r="AS1377">
        <v>2015</v>
      </c>
      <c r="AT1377">
        <v>22</v>
      </c>
      <c r="AU1377">
        <v>7</v>
      </c>
      <c r="AZ1377">
        <v>5563</v>
      </c>
      <c r="BA1377">
        <v>5571</v>
      </c>
      <c r="BC1377" t="s">
        <v>19618</v>
      </c>
      <c r="BE1377">
        <v>9</v>
      </c>
      <c r="BF1377" t="s">
        <v>937</v>
      </c>
      <c r="BG1377" t="s">
        <v>938</v>
      </c>
      <c r="BH1377" t="s">
        <v>19619</v>
      </c>
      <c r="BI1377" t="s">
        <v>19620</v>
      </c>
      <c r="BJ1377">
        <v>25342453</v>
      </c>
    </row>
    <row r="1378" spans="1:62">
      <c r="A1378" t="s">
        <v>62</v>
      </c>
      <c r="B1378" t="s">
        <v>19621</v>
      </c>
      <c r="F1378" t="s">
        <v>19622</v>
      </c>
      <c r="I1378" t="s">
        <v>19623</v>
      </c>
      <c r="J1378" t="s">
        <v>3435</v>
      </c>
      <c r="M1378" t="s">
        <v>67</v>
      </c>
      <c r="N1378" t="s">
        <v>68</v>
      </c>
      <c r="T1378" t="s">
        <v>19624</v>
      </c>
      <c r="U1378" t="s">
        <v>19625</v>
      </c>
      <c r="W1378" t="s">
        <v>19626</v>
      </c>
      <c r="X1378" t="s">
        <v>14924</v>
      </c>
      <c r="Y1378" t="s">
        <v>19627</v>
      </c>
      <c r="AB1378" t="s">
        <v>19628</v>
      </c>
      <c r="AC1378" t="s">
        <v>19629</v>
      </c>
      <c r="AE1378">
        <v>42</v>
      </c>
      <c r="AF1378">
        <v>0</v>
      </c>
      <c r="AG1378">
        <v>0</v>
      </c>
      <c r="AH1378">
        <v>6</v>
      </c>
      <c r="AI1378">
        <v>20</v>
      </c>
      <c r="AJ1378" t="s">
        <v>213</v>
      </c>
      <c r="AK1378" t="s">
        <v>214</v>
      </c>
      <c r="AL1378" t="s">
        <v>215</v>
      </c>
      <c r="AM1378" t="s">
        <v>3442</v>
      </c>
      <c r="AN1378" t="s">
        <v>3443</v>
      </c>
      <c r="AP1378" t="s">
        <v>3444</v>
      </c>
      <c r="AQ1378" t="s">
        <v>3445</v>
      </c>
      <c r="AR1378" t="s">
        <v>198</v>
      </c>
      <c r="AS1378">
        <v>2015</v>
      </c>
      <c r="AT1378">
        <v>240</v>
      </c>
      <c r="AU1378">
        <v>4</v>
      </c>
      <c r="AZ1378">
        <v>805</v>
      </c>
      <c r="BA1378">
        <v>814</v>
      </c>
      <c r="BC1378" t="s">
        <v>19630</v>
      </c>
      <c r="BE1378">
        <v>10</v>
      </c>
      <c r="BF1378" t="s">
        <v>200</v>
      </c>
      <c r="BG1378" t="s">
        <v>200</v>
      </c>
      <c r="BH1378" t="s">
        <v>19631</v>
      </c>
      <c r="BI1378" t="s">
        <v>19632</v>
      </c>
    </row>
    <row r="1379" spans="1:62">
      <c r="A1379" t="s">
        <v>62</v>
      </c>
      <c r="B1379" t="s">
        <v>19633</v>
      </c>
      <c r="F1379" t="s">
        <v>19634</v>
      </c>
      <c r="I1379" t="s">
        <v>19635</v>
      </c>
      <c r="J1379" t="s">
        <v>3435</v>
      </c>
      <c r="M1379" t="s">
        <v>67</v>
      </c>
      <c r="N1379" t="s">
        <v>68</v>
      </c>
      <c r="T1379" t="s">
        <v>19636</v>
      </c>
      <c r="U1379" t="s">
        <v>19637</v>
      </c>
      <c r="W1379" t="s">
        <v>19638</v>
      </c>
      <c r="X1379" t="s">
        <v>5678</v>
      </c>
      <c r="Y1379" t="s">
        <v>5679</v>
      </c>
      <c r="AB1379" t="s">
        <v>19639</v>
      </c>
      <c r="AC1379" t="s">
        <v>19640</v>
      </c>
      <c r="AE1379">
        <v>23</v>
      </c>
      <c r="AF1379">
        <v>0</v>
      </c>
      <c r="AG1379">
        <v>0</v>
      </c>
      <c r="AH1379">
        <v>19</v>
      </c>
      <c r="AI1379">
        <v>28</v>
      </c>
      <c r="AJ1379" t="s">
        <v>213</v>
      </c>
      <c r="AK1379" t="s">
        <v>214</v>
      </c>
      <c r="AL1379" t="s">
        <v>215</v>
      </c>
      <c r="AM1379" t="s">
        <v>3442</v>
      </c>
      <c r="AN1379" t="s">
        <v>3443</v>
      </c>
      <c r="AP1379" t="s">
        <v>3444</v>
      </c>
      <c r="AQ1379" t="s">
        <v>3445</v>
      </c>
      <c r="AR1379" t="s">
        <v>198</v>
      </c>
      <c r="AS1379">
        <v>2015</v>
      </c>
      <c r="AT1379">
        <v>240</v>
      </c>
      <c r="AU1379">
        <v>4</v>
      </c>
      <c r="AZ1379">
        <v>823</v>
      </c>
      <c r="BA1379">
        <v>830</v>
      </c>
      <c r="BC1379" t="s">
        <v>19641</v>
      </c>
      <c r="BE1379">
        <v>8</v>
      </c>
      <c r="BF1379" t="s">
        <v>200</v>
      </c>
      <c r="BG1379" t="s">
        <v>200</v>
      </c>
      <c r="BH1379" t="s">
        <v>19631</v>
      </c>
      <c r="BI1379" t="s">
        <v>19642</v>
      </c>
    </row>
    <row r="1380" spans="1:62">
      <c r="A1380" t="s">
        <v>62</v>
      </c>
      <c r="B1380" t="s">
        <v>19643</v>
      </c>
      <c r="F1380" t="s">
        <v>19644</v>
      </c>
      <c r="I1380" t="s">
        <v>19645</v>
      </c>
      <c r="J1380" t="s">
        <v>6102</v>
      </c>
      <c r="M1380" t="s">
        <v>67</v>
      </c>
      <c r="N1380" t="s">
        <v>68</v>
      </c>
      <c r="T1380" t="s">
        <v>19646</v>
      </c>
      <c r="U1380" t="s">
        <v>19647</v>
      </c>
      <c r="W1380" t="s">
        <v>19648</v>
      </c>
      <c r="X1380" t="s">
        <v>19649</v>
      </c>
      <c r="Y1380" t="s">
        <v>19650</v>
      </c>
      <c r="AB1380" t="s">
        <v>19651</v>
      </c>
      <c r="AC1380" t="s">
        <v>19652</v>
      </c>
      <c r="AE1380">
        <v>34</v>
      </c>
      <c r="AF1380">
        <v>0</v>
      </c>
      <c r="AG1380">
        <v>0</v>
      </c>
      <c r="AH1380">
        <v>17</v>
      </c>
      <c r="AI1380">
        <v>33</v>
      </c>
      <c r="AJ1380" t="s">
        <v>6107</v>
      </c>
      <c r="AK1380" t="s">
        <v>4838</v>
      </c>
      <c r="AL1380" t="s">
        <v>6108</v>
      </c>
      <c r="AM1380" t="s">
        <v>6109</v>
      </c>
      <c r="AN1380" t="s">
        <v>6110</v>
      </c>
      <c r="AP1380" t="s">
        <v>6111</v>
      </c>
      <c r="AQ1380" t="s">
        <v>6112</v>
      </c>
      <c r="AR1380" t="s">
        <v>198</v>
      </c>
      <c r="AS1380">
        <v>2015</v>
      </c>
      <c r="AT1380">
        <v>24</v>
      </c>
      <c r="AU1380">
        <v>2</v>
      </c>
      <c r="AZ1380">
        <v>575</v>
      </c>
      <c r="BA1380">
        <v>581</v>
      </c>
      <c r="BC1380" t="s">
        <v>19653</v>
      </c>
      <c r="BE1380">
        <v>7</v>
      </c>
      <c r="BF1380" t="s">
        <v>200</v>
      </c>
      <c r="BG1380" t="s">
        <v>200</v>
      </c>
      <c r="BH1380" t="s">
        <v>19654</v>
      </c>
      <c r="BI1380" t="s">
        <v>19655</v>
      </c>
    </row>
    <row r="1381" spans="1:62">
      <c r="A1381" t="s">
        <v>62</v>
      </c>
      <c r="B1381" t="s">
        <v>19656</v>
      </c>
      <c r="F1381" t="s">
        <v>19657</v>
      </c>
      <c r="I1381" t="s">
        <v>19658</v>
      </c>
      <c r="J1381" t="s">
        <v>6102</v>
      </c>
      <c r="M1381" t="s">
        <v>67</v>
      </c>
      <c r="N1381" t="s">
        <v>68</v>
      </c>
      <c r="T1381" t="s">
        <v>19659</v>
      </c>
      <c r="U1381" t="s">
        <v>19660</v>
      </c>
      <c r="W1381" t="s">
        <v>19661</v>
      </c>
      <c r="X1381" t="s">
        <v>421</v>
      </c>
      <c r="Y1381" t="s">
        <v>19662</v>
      </c>
      <c r="AE1381">
        <v>30</v>
      </c>
      <c r="AF1381">
        <v>0</v>
      </c>
      <c r="AG1381">
        <v>0</v>
      </c>
      <c r="AH1381">
        <v>10</v>
      </c>
      <c r="AI1381">
        <v>19</v>
      </c>
      <c r="AJ1381" t="s">
        <v>6107</v>
      </c>
      <c r="AK1381" t="s">
        <v>4838</v>
      </c>
      <c r="AL1381" t="s">
        <v>6108</v>
      </c>
      <c r="AM1381" t="s">
        <v>6109</v>
      </c>
      <c r="AN1381" t="s">
        <v>6110</v>
      </c>
      <c r="AP1381" t="s">
        <v>6111</v>
      </c>
      <c r="AQ1381" t="s">
        <v>6112</v>
      </c>
      <c r="AR1381" t="s">
        <v>198</v>
      </c>
      <c r="AS1381">
        <v>2015</v>
      </c>
      <c r="AT1381">
        <v>24</v>
      </c>
      <c r="AU1381">
        <v>2</v>
      </c>
      <c r="AZ1381">
        <v>659</v>
      </c>
      <c r="BA1381">
        <v>664</v>
      </c>
      <c r="BC1381" t="s">
        <v>19663</v>
      </c>
      <c r="BE1381">
        <v>6</v>
      </c>
      <c r="BF1381" t="s">
        <v>200</v>
      </c>
      <c r="BG1381" t="s">
        <v>200</v>
      </c>
      <c r="BH1381" t="s">
        <v>19654</v>
      </c>
      <c r="BI1381" t="s">
        <v>19664</v>
      </c>
    </row>
    <row r="1382" spans="1:62">
      <c r="A1382" t="s">
        <v>62</v>
      </c>
      <c r="B1382" t="s">
        <v>19665</v>
      </c>
      <c r="F1382" t="s">
        <v>19666</v>
      </c>
      <c r="I1382" t="s">
        <v>19667</v>
      </c>
      <c r="J1382" t="s">
        <v>1231</v>
      </c>
      <c r="M1382" t="s">
        <v>67</v>
      </c>
      <c r="N1382" t="s">
        <v>68</v>
      </c>
      <c r="T1382" t="s">
        <v>19668</v>
      </c>
      <c r="U1382" t="s">
        <v>19669</v>
      </c>
      <c r="W1382" t="s">
        <v>19670</v>
      </c>
      <c r="X1382" t="s">
        <v>4597</v>
      </c>
      <c r="Y1382" t="s">
        <v>5082</v>
      </c>
      <c r="AB1382" t="s">
        <v>5083</v>
      </c>
      <c r="AC1382" t="s">
        <v>19671</v>
      </c>
      <c r="AE1382">
        <v>52</v>
      </c>
      <c r="AF1382">
        <v>2</v>
      </c>
      <c r="AG1382">
        <v>2</v>
      </c>
      <c r="AH1382">
        <v>6</v>
      </c>
      <c r="AI1382">
        <v>20</v>
      </c>
      <c r="AJ1382" t="s">
        <v>358</v>
      </c>
      <c r="AK1382" t="s">
        <v>359</v>
      </c>
      <c r="AL1382" t="s">
        <v>360</v>
      </c>
      <c r="AM1382" t="s">
        <v>1239</v>
      </c>
      <c r="AN1382" t="s">
        <v>1240</v>
      </c>
      <c r="AP1382" t="s">
        <v>1241</v>
      </c>
      <c r="AQ1382" t="s">
        <v>1242</v>
      </c>
      <c r="AR1382" t="s">
        <v>198</v>
      </c>
      <c r="AS1382">
        <v>2015</v>
      </c>
      <c r="AT1382">
        <v>22</v>
      </c>
      <c r="AU1382">
        <v>2</v>
      </c>
      <c r="AZ1382">
        <v>191</v>
      </c>
      <c r="BA1382">
        <v>202</v>
      </c>
      <c r="BC1382" t="s">
        <v>19672</v>
      </c>
      <c r="BE1382">
        <v>12</v>
      </c>
      <c r="BF1382" t="s">
        <v>830</v>
      </c>
      <c r="BG1382" t="s">
        <v>830</v>
      </c>
      <c r="BH1382" t="s">
        <v>19673</v>
      </c>
      <c r="BI1382" t="s">
        <v>19674</v>
      </c>
      <c r="BJ1382">
        <v>24282064</v>
      </c>
    </row>
    <row r="1383" spans="1:62">
      <c r="A1383" t="s">
        <v>62</v>
      </c>
      <c r="B1383" t="s">
        <v>19675</v>
      </c>
      <c r="F1383" t="s">
        <v>19676</v>
      </c>
      <c r="I1383" t="s">
        <v>19677</v>
      </c>
      <c r="J1383" t="s">
        <v>1231</v>
      </c>
      <c r="M1383" t="s">
        <v>67</v>
      </c>
      <c r="N1383" t="s">
        <v>68</v>
      </c>
      <c r="T1383" t="s">
        <v>19678</v>
      </c>
      <c r="U1383" t="s">
        <v>19679</v>
      </c>
      <c r="W1383" t="s">
        <v>19680</v>
      </c>
      <c r="X1383" t="s">
        <v>19681</v>
      </c>
      <c r="Y1383" t="s">
        <v>19682</v>
      </c>
      <c r="AB1383" t="s">
        <v>19683</v>
      </c>
      <c r="AC1383" t="s">
        <v>19684</v>
      </c>
      <c r="AE1383">
        <v>49</v>
      </c>
      <c r="AF1383">
        <v>0</v>
      </c>
      <c r="AG1383">
        <v>0</v>
      </c>
      <c r="AH1383">
        <v>7</v>
      </c>
      <c r="AI1383">
        <v>14</v>
      </c>
      <c r="AJ1383" t="s">
        <v>358</v>
      </c>
      <c r="AK1383" t="s">
        <v>359</v>
      </c>
      <c r="AL1383" t="s">
        <v>360</v>
      </c>
      <c r="AM1383" t="s">
        <v>1239</v>
      </c>
      <c r="AN1383" t="s">
        <v>1240</v>
      </c>
      <c r="AP1383" t="s">
        <v>1241</v>
      </c>
      <c r="AQ1383" t="s">
        <v>1242</v>
      </c>
      <c r="AR1383" t="s">
        <v>198</v>
      </c>
      <c r="AS1383">
        <v>2015</v>
      </c>
      <c r="AT1383">
        <v>22</v>
      </c>
      <c r="AU1383">
        <v>2</v>
      </c>
      <c r="AZ1383">
        <v>235</v>
      </c>
      <c r="BA1383">
        <v>242</v>
      </c>
      <c r="BC1383" t="s">
        <v>19685</v>
      </c>
      <c r="BE1383">
        <v>8</v>
      </c>
      <c r="BF1383" t="s">
        <v>830</v>
      </c>
      <c r="BG1383" t="s">
        <v>830</v>
      </c>
      <c r="BH1383" t="s">
        <v>19673</v>
      </c>
      <c r="BI1383" t="s">
        <v>19686</v>
      </c>
      <c r="BJ1383">
        <v>25813528</v>
      </c>
    </row>
    <row r="1384" spans="1:62">
      <c r="A1384" t="s">
        <v>62</v>
      </c>
      <c r="B1384" t="s">
        <v>19687</v>
      </c>
      <c r="F1384" t="s">
        <v>19688</v>
      </c>
      <c r="I1384" t="s">
        <v>19689</v>
      </c>
      <c r="J1384" t="s">
        <v>1231</v>
      </c>
      <c r="M1384" t="s">
        <v>67</v>
      </c>
      <c r="N1384" t="s">
        <v>68</v>
      </c>
      <c r="T1384" t="s">
        <v>19690</v>
      </c>
      <c r="U1384" t="s">
        <v>19691</v>
      </c>
      <c r="W1384" t="s">
        <v>19692</v>
      </c>
      <c r="X1384" t="s">
        <v>19693</v>
      </c>
      <c r="Y1384" t="s">
        <v>19694</v>
      </c>
      <c r="AB1384" t="s">
        <v>19695</v>
      </c>
      <c r="AC1384" t="s">
        <v>19696</v>
      </c>
      <c r="AE1384">
        <v>45</v>
      </c>
      <c r="AF1384">
        <v>1</v>
      </c>
      <c r="AG1384">
        <v>1</v>
      </c>
      <c r="AH1384">
        <v>25</v>
      </c>
      <c r="AI1384">
        <v>42</v>
      </c>
      <c r="AJ1384" t="s">
        <v>358</v>
      </c>
      <c r="AK1384" t="s">
        <v>359</v>
      </c>
      <c r="AL1384" t="s">
        <v>360</v>
      </c>
      <c r="AM1384" t="s">
        <v>1239</v>
      </c>
      <c r="AN1384" t="s">
        <v>1240</v>
      </c>
      <c r="AP1384" t="s">
        <v>1241</v>
      </c>
      <c r="AQ1384" t="s">
        <v>1242</v>
      </c>
      <c r="AR1384" t="s">
        <v>198</v>
      </c>
      <c r="AS1384">
        <v>2015</v>
      </c>
      <c r="AT1384">
        <v>22</v>
      </c>
      <c r="AU1384">
        <v>2</v>
      </c>
      <c r="AZ1384">
        <v>273</v>
      </c>
      <c r="BA1384">
        <v>282</v>
      </c>
      <c r="BC1384" t="s">
        <v>19697</v>
      </c>
      <c r="BE1384">
        <v>10</v>
      </c>
      <c r="BF1384" t="s">
        <v>830</v>
      </c>
      <c r="BG1384" t="s">
        <v>830</v>
      </c>
      <c r="BH1384" t="s">
        <v>19673</v>
      </c>
      <c r="BI1384" t="s">
        <v>19698</v>
      </c>
      <c r="BJ1384">
        <v>24431263</v>
      </c>
    </row>
    <row r="1385" spans="1:62">
      <c r="A1385" t="s">
        <v>62</v>
      </c>
      <c r="B1385" t="s">
        <v>19699</v>
      </c>
      <c r="F1385" t="s">
        <v>19700</v>
      </c>
      <c r="I1385" t="s">
        <v>19701</v>
      </c>
      <c r="J1385" t="s">
        <v>19702</v>
      </c>
      <c r="M1385" t="s">
        <v>67</v>
      </c>
      <c r="N1385" t="s">
        <v>68</v>
      </c>
      <c r="T1385" t="s">
        <v>19703</v>
      </c>
      <c r="U1385" t="s">
        <v>19704</v>
      </c>
      <c r="W1385" t="s">
        <v>19705</v>
      </c>
      <c r="X1385" t="s">
        <v>19706</v>
      </c>
      <c r="Y1385" t="s">
        <v>2833</v>
      </c>
      <c r="AB1385" t="s">
        <v>19707</v>
      </c>
      <c r="AC1385" t="s">
        <v>19708</v>
      </c>
      <c r="AE1385">
        <v>38</v>
      </c>
      <c r="AF1385">
        <v>2</v>
      </c>
      <c r="AG1385">
        <v>2</v>
      </c>
      <c r="AH1385">
        <v>11</v>
      </c>
      <c r="AI1385">
        <v>18</v>
      </c>
      <c r="AJ1385" t="s">
        <v>213</v>
      </c>
      <c r="AK1385" t="s">
        <v>964</v>
      </c>
      <c r="AL1385" t="s">
        <v>965</v>
      </c>
      <c r="AM1385" t="s">
        <v>19709</v>
      </c>
      <c r="AN1385" t="s">
        <v>19710</v>
      </c>
      <c r="AP1385" t="s">
        <v>19711</v>
      </c>
      <c r="AQ1385" t="s">
        <v>19712</v>
      </c>
      <c r="AR1385" t="s">
        <v>198</v>
      </c>
      <c r="AS1385">
        <v>2015</v>
      </c>
      <c r="AT1385">
        <v>87</v>
      </c>
      <c r="AU1385">
        <v>6</v>
      </c>
      <c r="AZ1385">
        <v>645</v>
      </c>
      <c r="BA1385">
        <v>654</v>
      </c>
      <c r="BC1385" t="s">
        <v>19713</v>
      </c>
      <c r="BE1385">
        <v>10</v>
      </c>
      <c r="BF1385" t="s">
        <v>4735</v>
      </c>
      <c r="BG1385" t="s">
        <v>4735</v>
      </c>
      <c r="BH1385" t="s">
        <v>19714</v>
      </c>
      <c r="BI1385" t="s">
        <v>19715</v>
      </c>
      <c r="BJ1385">
        <v>25744207</v>
      </c>
    </row>
    <row r="1386" spans="1:62">
      <c r="A1386" t="s">
        <v>62</v>
      </c>
      <c r="B1386" t="s">
        <v>19716</v>
      </c>
      <c r="F1386" t="s">
        <v>19717</v>
      </c>
      <c r="I1386" t="s">
        <v>19718</v>
      </c>
      <c r="J1386" t="s">
        <v>19719</v>
      </c>
      <c r="M1386" t="s">
        <v>67</v>
      </c>
      <c r="N1386" t="s">
        <v>68</v>
      </c>
      <c r="T1386" t="s">
        <v>19720</v>
      </c>
      <c r="U1386" t="s">
        <v>19721</v>
      </c>
      <c r="W1386" t="s">
        <v>19722</v>
      </c>
      <c r="X1386" t="s">
        <v>19723</v>
      </c>
      <c r="Y1386" t="s">
        <v>19724</v>
      </c>
      <c r="AB1386" t="s">
        <v>19725</v>
      </c>
      <c r="AC1386" t="s">
        <v>19726</v>
      </c>
      <c r="AE1386">
        <v>31</v>
      </c>
      <c r="AF1386">
        <v>0</v>
      </c>
      <c r="AG1386">
        <v>0</v>
      </c>
      <c r="AH1386">
        <v>11</v>
      </c>
      <c r="AI1386">
        <v>21</v>
      </c>
      <c r="AJ1386" t="s">
        <v>213</v>
      </c>
      <c r="AK1386" t="s">
        <v>964</v>
      </c>
      <c r="AL1386" t="s">
        <v>965</v>
      </c>
      <c r="AM1386" t="s">
        <v>19727</v>
      </c>
      <c r="AN1386" t="s">
        <v>19728</v>
      </c>
      <c r="AP1386" t="s">
        <v>19729</v>
      </c>
      <c r="AQ1386" t="s">
        <v>19730</v>
      </c>
      <c r="AR1386" t="s">
        <v>198</v>
      </c>
      <c r="AS1386">
        <v>2015</v>
      </c>
      <c r="AT1386">
        <v>42</v>
      </c>
      <c r="AU1386">
        <v>3</v>
      </c>
      <c r="AZ1386">
        <v>430</v>
      </c>
      <c r="BA1386">
        <v>446</v>
      </c>
      <c r="BC1386" t="s">
        <v>19731</v>
      </c>
      <c r="BE1386">
        <v>17</v>
      </c>
      <c r="BF1386" t="s">
        <v>6690</v>
      </c>
      <c r="BG1386" t="s">
        <v>6691</v>
      </c>
      <c r="BH1386" t="s">
        <v>19732</v>
      </c>
      <c r="BI1386" t="s">
        <v>19733</v>
      </c>
    </row>
    <row r="1387" spans="1:62">
      <c r="A1387" t="s">
        <v>62</v>
      </c>
      <c r="B1387" t="s">
        <v>19734</v>
      </c>
      <c r="F1387" t="s">
        <v>19735</v>
      </c>
      <c r="I1387" t="s">
        <v>19736</v>
      </c>
      <c r="J1387" t="s">
        <v>350</v>
      </c>
      <c r="M1387" t="s">
        <v>67</v>
      </c>
      <c r="N1387" t="s">
        <v>68</v>
      </c>
      <c r="T1387" t="s">
        <v>19737</v>
      </c>
      <c r="U1387" t="s">
        <v>19738</v>
      </c>
      <c r="W1387" t="s">
        <v>19739</v>
      </c>
      <c r="X1387" t="s">
        <v>16612</v>
      </c>
      <c r="Y1387" t="s">
        <v>676</v>
      </c>
      <c r="AB1387" t="s">
        <v>19740</v>
      </c>
      <c r="AC1387" t="s">
        <v>19741</v>
      </c>
      <c r="AE1387">
        <v>57</v>
      </c>
      <c r="AF1387">
        <v>0</v>
      </c>
      <c r="AG1387">
        <v>0</v>
      </c>
      <c r="AH1387">
        <v>1</v>
      </c>
      <c r="AI1387">
        <v>6</v>
      </c>
      <c r="AJ1387" t="s">
        <v>358</v>
      </c>
      <c r="AK1387" t="s">
        <v>359</v>
      </c>
      <c r="AL1387" t="s">
        <v>360</v>
      </c>
      <c r="AM1387" t="s">
        <v>361</v>
      </c>
      <c r="AN1387" t="s">
        <v>362</v>
      </c>
      <c r="AP1387" t="s">
        <v>363</v>
      </c>
      <c r="AQ1387" t="s">
        <v>364</v>
      </c>
      <c r="AR1387" t="s">
        <v>198</v>
      </c>
      <c r="AS1387">
        <v>2015</v>
      </c>
      <c r="AT1387">
        <v>46</v>
      </c>
      <c r="AU1387">
        <v>4</v>
      </c>
      <c r="AZ1387">
        <v>884</v>
      </c>
      <c r="BA1387">
        <v>892</v>
      </c>
      <c r="BC1387" t="s">
        <v>19742</v>
      </c>
      <c r="BE1387">
        <v>9</v>
      </c>
      <c r="BF1387" t="s">
        <v>367</v>
      </c>
      <c r="BG1387" t="s">
        <v>367</v>
      </c>
      <c r="BH1387" t="s">
        <v>19743</v>
      </c>
      <c r="BI1387" t="s">
        <v>19744</v>
      </c>
    </row>
    <row r="1388" spans="1:62">
      <c r="A1388" t="s">
        <v>62</v>
      </c>
      <c r="B1388" t="s">
        <v>19745</v>
      </c>
      <c r="F1388" t="s">
        <v>19746</v>
      </c>
      <c r="I1388" t="s">
        <v>19747</v>
      </c>
      <c r="J1388" t="s">
        <v>3380</v>
      </c>
      <c r="M1388" t="s">
        <v>67</v>
      </c>
      <c r="N1388" t="s">
        <v>68</v>
      </c>
      <c r="T1388" t="s">
        <v>19748</v>
      </c>
      <c r="U1388" t="s">
        <v>19749</v>
      </c>
      <c r="W1388" t="s">
        <v>19750</v>
      </c>
      <c r="X1388" t="s">
        <v>19751</v>
      </c>
      <c r="Y1388" t="s">
        <v>13291</v>
      </c>
      <c r="AB1388" t="s">
        <v>19752</v>
      </c>
      <c r="AC1388" t="s">
        <v>19753</v>
      </c>
      <c r="AE1388">
        <v>45</v>
      </c>
      <c r="AF1388">
        <v>0</v>
      </c>
      <c r="AG1388">
        <v>0</v>
      </c>
      <c r="AH1388">
        <v>5</v>
      </c>
      <c r="AI1388">
        <v>18</v>
      </c>
      <c r="AJ1388" t="s">
        <v>358</v>
      </c>
      <c r="AK1388" t="s">
        <v>359</v>
      </c>
      <c r="AL1388" t="s">
        <v>360</v>
      </c>
      <c r="AM1388" t="s">
        <v>3388</v>
      </c>
      <c r="AN1388" t="s">
        <v>3389</v>
      </c>
      <c r="AP1388" t="s">
        <v>3390</v>
      </c>
      <c r="AQ1388" t="s">
        <v>3391</v>
      </c>
      <c r="AR1388" t="s">
        <v>198</v>
      </c>
      <c r="AS1388">
        <v>2015</v>
      </c>
      <c r="AT1388">
        <v>88</v>
      </c>
      <c r="AU1388">
        <v>4</v>
      </c>
      <c r="AZ1388">
        <v>249</v>
      </c>
      <c r="BA1388">
        <v>261</v>
      </c>
      <c r="BC1388" t="s">
        <v>19754</v>
      </c>
      <c r="BE1388">
        <v>13</v>
      </c>
      <c r="BF1388" t="s">
        <v>1108</v>
      </c>
      <c r="BG1388" t="s">
        <v>1108</v>
      </c>
      <c r="BH1388" t="s">
        <v>19755</v>
      </c>
      <c r="BI1388" t="s">
        <v>19756</v>
      </c>
      <c r="BJ1388">
        <v>25808850</v>
      </c>
    </row>
    <row r="1389" spans="1:62">
      <c r="A1389" t="s">
        <v>62</v>
      </c>
      <c r="B1389" t="s">
        <v>19757</v>
      </c>
      <c r="F1389" t="s">
        <v>19758</v>
      </c>
      <c r="I1389" t="s">
        <v>19759</v>
      </c>
      <c r="J1389" t="s">
        <v>4831</v>
      </c>
      <c r="M1389" t="s">
        <v>67</v>
      </c>
      <c r="N1389" t="s">
        <v>68</v>
      </c>
      <c r="T1389" t="s">
        <v>19760</v>
      </c>
      <c r="U1389" t="s">
        <v>19761</v>
      </c>
      <c r="W1389" t="s">
        <v>19762</v>
      </c>
      <c r="X1389" t="s">
        <v>896</v>
      </c>
      <c r="Y1389" t="s">
        <v>897</v>
      </c>
      <c r="AB1389" t="s">
        <v>19763</v>
      </c>
      <c r="AC1389" t="s">
        <v>19764</v>
      </c>
      <c r="AE1389">
        <v>27</v>
      </c>
      <c r="AF1389">
        <v>0</v>
      </c>
      <c r="AG1389">
        <v>0</v>
      </c>
      <c r="AH1389">
        <v>4</v>
      </c>
      <c r="AI1389">
        <v>9</v>
      </c>
      <c r="AJ1389" t="s">
        <v>4837</v>
      </c>
      <c r="AK1389" t="s">
        <v>4838</v>
      </c>
      <c r="AL1389" t="s">
        <v>4839</v>
      </c>
      <c r="AM1389" t="s">
        <v>4840</v>
      </c>
      <c r="AN1389" t="s">
        <v>4841</v>
      </c>
      <c r="AP1389" t="s">
        <v>4842</v>
      </c>
      <c r="AQ1389" t="s">
        <v>4843</v>
      </c>
      <c r="AR1389" t="s">
        <v>198</v>
      </c>
      <c r="AS1389">
        <v>2015</v>
      </c>
      <c r="AT1389">
        <v>28</v>
      </c>
      <c r="AU1389">
        <v>4</v>
      </c>
      <c r="AZ1389">
        <v>544</v>
      </c>
      <c r="BA1389">
        <v>550</v>
      </c>
      <c r="BC1389" t="s">
        <v>19765</v>
      </c>
      <c r="BE1389">
        <v>7</v>
      </c>
      <c r="BF1389" t="s">
        <v>697</v>
      </c>
      <c r="BG1389" t="s">
        <v>473</v>
      </c>
      <c r="BH1389" t="s">
        <v>19766</v>
      </c>
      <c r="BI1389" t="s">
        <v>19767</v>
      </c>
      <c r="BJ1389">
        <v>25656201</v>
      </c>
    </row>
    <row r="1390" spans="1:62">
      <c r="A1390" t="s">
        <v>62</v>
      </c>
      <c r="B1390" t="s">
        <v>19768</v>
      </c>
      <c r="F1390" t="s">
        <v>19769</v>
      </c>
      <c r="I1390" t="s">
        <v>19770</v>
      </c>
      <c r="J1390" t="s">
        <v>3417</v>
      </c>
      <c r="M1390" t="s">
        <v>67</v>
      </c>
      <c r="N1390" t="s">
        <v>68</v>
      </c>
      <c r="T1390" t="s">
        <v>19771</v>
      </c>
      <c r="U1390" t="s">
        <v>19772</v>
      </c>
      <c r="W1390" t="s">
        <v>19773</v>
      </c>
      <c r="X1390" t="s">
        <v>19774</v>
      </c>
      <c r="Y1390" t="s">
        <v>19775</v>
      </c>
      <c r="AB1390" t="s">
        <v>19776</v>
      </c>
      <c r="AC1390" t="s">
        <v>19777</v>
      </c>
      <c r="AE1390">
        <v>41</v>
      </c>
      <c r="AF1390">
        <v>0</v>
      </c>
      <c r="AG1390">
        <v>0</v>
      </c>
      <c r="AH1390">
        <v>4</v>
      </c>
      <c r="AI1390">
        <v>12</v>
      </c>
      <c r="AJ1390" t="s">
        <v>358</v>
      </c>
      <c r="AK1390" t="s">
        <v>359</v>
      </c>
      <c r="AL1390" t="s">
        <v>360</v>
      </c>
      <c r="AM1390" t="s">
        <v>3425</v>
      </c>
      <c r="AN1390" t="s">
        <v>3426</v>
      </c>
      <c r="AP1390" t="s">
        <v>3427</v>
      </c>
      <c r="AQ1390" t="s">
        <v>3428</v>
      </c>
      <c r="AR1390" t="s">
        <v>198</v>
      </c>
      <c r="AS1390">
        <v>2015</v>
      </c>
      <c r="AT1390">
        <v>39</v>
      </c>
      <c r="AU1390">
        <v>4</v>
      </c>
      <c r="AZ1390">
        <v>466</v>
      </c>
      <c r="BA1390">
        <v>474</v>
      </c>
      <c r="BC1390" t="s">
        <v>19778</v>
      </c>
      <c r="BE1390">
        <v>9</v>
      </c>
      <c r="BF1390" t="s">
        <v>2348</v>
      </c>
      <c r="BG1390" t="s">
        <v>2348</v>
      </c>
      <c r="BH1390" t="s">
        <v>19779</v>
      </c>
      <c r="BI1390" t="s">
        <v>19780</v>
      </c>
      <c r="BJ1390">
        <v>25581738</v>
      </c>
    </row>
    <row r="1391" spans="1:62">
      <c r="A1391" t="s">
        <v>62</v>
      </c>
      <c r="B1391" t="s">
        <v>19781</v>
      </c>
      <c r="F1391" t="s">
        <v>19782</v>
      </c>
      <c r="I1391" t="s">
        <v>19783</v>
      </c>
      <c r="J1391" t="s">
        <v>11370</v>
      </c>
      <c r="M1391" t="s">
        <v>67</v>
      </c>
      <c r="N1391" t="s">
        <v>68</v>
      </c>
      <c r="T1391" t="s">
        <v>19784</v>
      </c>
      <c r="U1391" t="s">
        <v>19785</v>
      </c>
      <c r="W1391" t="s">
        <v>19786</v>
      </c>
      <c r="X1391" t="s">
        <v>19787</v>
      </c>
      <c r="Y1391" t="s">
        <v>19788</v>
      </c>
      <c r="AB1391" t="s">
        <v>19789</v>
      </c>
      <c r="AC1391" t="s">
        <v>19790</v>
      </c>
      <c r="AE1391">
        <v>45</v>
      </c>
      <c r="AF1391">
        <v>0</v>
      </c>
      <c r="AG1391">
        <v>0</v>
      </c>
      <c r="AH1391">
        <v>6</v>
      </c>
      <c r="AI1391">
        <v>14</v>
      </c>
      <c r="AJ1391" t="s">
        <v>358</v>
      </c>
      <c r="AK1391" t="s">
        <v>359</v>
      </c>
      <c r="AL1391" t="s">
        <v>360</v>
      </c>
      <c r="AM1391" t="s">
        <v>11376</v>
      </c>
      <c r="AN1391" t="s">
        <v>11377</v>
      </c>
      <c r="AP1391" t="s">
        <v>11378</v>
      </c>
      <c r="AQ1391" t="s">
        <v>11379</v>
      </c>
      <c r="AR1391" t="s">
        <v>198</v>
      </c>
      <c r="AS1391">
        <v>2015</v>
      </c>
      <c r="AT1391">
        <v>30</v>
      </c>
      <c r="AU1391">
        <v>4</v>
      </c>
      <c r="AZ1391">
        <v>483</v>
      </c>
      <c r="BA1391">
        <v>489</v>
      </c>
      <c r="BC1391" t="s">
        <v>19791</v>
      </c>
      <c r="BE1391">
        <v>7</v>
      </c>
      <c r="BF1391" t="s">
        <v>11381</v>
      </c>
      <c r="BG1391" t="s">
        <v>11382</v>
      </c>
      <c r="BH1391" t="s">
        <v>19792</v>
      </c>
      <c r="BI1391" t="s">
        <v>19793</v>
      </c>
      <c r="BJ1391">
        <v>24273132</v>
      </c>
    </row>
    <row r="1392" spans="1:62">
      <c r="A1392" t="s">
        <v>62</v>
      </c>
      <c r="B1392" t="s">
        <v>19794</v>
      </c>
      <c r="F1392" t="s">
        <v>19795</v>
      </c>
      <c r="I1392" t="s">
        <v>19796</v>
      </c>
      <c r="J1392" t="s">
        <v>8125</v>
      </c>
      <c r="M1392" t="s">
        <v>67</v>
      </c>
      <c r="N1392" t="s">
        <v>68</v>
      </c>
      <c r="T1392" t="s">
        <v>19797</v>
      </c>
      <c r="U1392" t="s">
        <v>19798</v>
      </c>
      <c r="W1392" t="s">
        <v>19799</v>
      </c>
      <c r="X1392" t="s">
        <v>15837</v>
      </c>
      <c r="Y1392" t="s">
        <v>1929</v>
      </c>
      <c r="AB1392" t="s">
        <v>19800</v>
      </c>
      <c r="AC1392" t="s">
        <v>19801</v>
      </c>
      <c r="AE1392">
        <v>35</v>
      </c>
      <c r="AF1392">
        <v>1</v>
      </c>
      <c r="AG1392">
        <v>1</v>
      </c>
      <c r="AH1392">
        <v>12</v>
      </c>
      <c r="AI1392">
        <v>26</v>
      </c>
      <c r="AJ1392" t="s">
        <v>213</v>
      </c>
      <c r="AK1392" t="s">
        <v>964</v>
      </c>
      <c r="AL1392" t="s">
        <v>965</v>
      </c>
      <c r="AM1392" t="s">
        <v>8132</v>
      </c>
      <c r="AN1392" t="s">
        <v>8133</v>
      </c>
      <c r="AP1392" t="s">
        <v>8125</v>
      </c>
      <c r="AQ1392" t="s">
        <v>8134</v>
      </c>
      <c r="AR1392" t="s">
        <v>198</v>
      </c>
      <c r="AS1392">
        <v>2015</v>
      </c>
      <c r="AT1392">
        <v>202</v>
      </c>
      <c r="AU1392">
        <v>3</v>
      </c>
      <c r="AZ1392">
        <v>385</v>
      </c>
      <c r="BA1392">
        <v>392</v>
      </c>
      <c r="BC1392" t="s">
        <v>19802</v>
      </c>
      <c r="BE1392">
        <v>8</v>
      </c>
      <c r="BF1392" t="s">
        <v>1684</v>
      </c>
      <c r="BG1392" t="s">
        <v>1685</v>
      </c>
      <c r="BH1392" t="s">
        <v>19803</v>
      </c>
      <c r="BI1392" t="s">
        <v>19804</v>
      </c>
    </row>
    <row r="1393" spans="1:62">
      <c r="A1393" t="s">
        <v>62</v>
      </c>
      <c r="B1393" t="s">
        <v>19805</v>
      </c>
      <c r="F1393" t="s">
        <v>19806</v>
      </c>
      <c r="I1393" t="s">
        <v>19807</v>
      </c>
      <c r="J1393" t="s">
        <v>13286</v>
      </c>
      <c r="M1393" t="s">
        <v>67</v>
      </c>
      <c r="N1393" t="s">
        <v>68</v>
      </c>
      <c r="T1393" t="s">
        <v>19808</v>
      </c>
      <c r="U1393" t="s">
        <v>19809</v>
      </c>
      <c r="W1393" t="s">
        <v>19810</v>
      </c>
      <c r="X1393" t="s">
        <v>19811</v>
      </c>
      <c r="Y1393" t="s">
        <v>11587</v>
      </c>
      <c r="Z1393" t="s">
        <v>19812</v>
      </c>
      <c r="AA1393" t="s">
        <v>19813</v>
      </c>
      <c r="AB1393" t="s">
        <v>19814</v>
      </c>
      <c r="AC1393" t="s">
        <v>19815</v>
      </c>
      <c r="AE1393">
        <v>74</v>
      </c>
      <c r="AF1393">
        <v>3</v>
      </c>
      <c r="AG1393">
        <v>3</v>
      </c>
      <c r="AH1393">
        <v>13</v>
      </c>
      <c r="AI1393">
        <v>25</v>
      </c>
      <c r="AJ1393" t="s">
        <v>358</v>
      </c>
      <c r="AK1393" t="s">
        <v>359</v>
      </c>
      <c r="AL1393" t="s">
        <v>360</v>
      </c>
      <c r="AM1393" t="s">
        <v>13294</v>
      </c>
      <c r="AN1393" t="s">
        <v>13295</v>
      </c>
      <c r="AP1393" t="s">
        <v>13296</v>
      </c>
      <c r="AQ1393" t="s">
        <v>13297</v>
      </c>
      <c r="AR1393" t="s">
        <v>198</v>
      </c>
      <c r="AS1393">
        <v>2015</v>
      </c>
      <c r="AT1393">
        <v>24</v>
      </c>
      <c r="AU1393">
        <v>2</v>
      </c>
      <c r="AZ1393">
        <v>167</v>
      </c>
      <c r="BA1393">
        <v>182</v>
      </c>
      <c r="BC1393" t="s">
        <v>19816</v>
      </c>
      <c r="BE1393">
        <v>16</v>
      </c>
      <c r="BF1393" t="s">
        <v>2805</v>
      </c>
      <c r="BG1393" t="s">
        <v>2805</v>
      </c>
      <c r="BH1393" t="s">
        <v>19817</v>
      </c>
      <c r="BI1393" t="s">
        <v>19818</v>
      </c>
      <c r="BJ1393">
        <v>25345813</v>
      </c>
    </row>
    <row r="1394" spans="1:62">
      <c r="A1394" t="s">
        <v>62</v>
      </c>
      <c r="B1394" t="s">
        <v>19819</v>
      </c>
      <c r="F1394" t="s">
        <v>19820</v>
      </c>
      <c r="I1394" t="s">
        <v>19821</v>
      </c>
      <c r="J1394" t="s">
        <v>13286</v>
      </c>
      <c r="M1394" t="s">
        <v>67</v>
      </c>
      <c r="N1394" t="s">
        <v>68</v>
      </c>
      <c r="T1394" t="s">
        <v>19822</v>
      </c>
      <c r="U1394" t="s">
        <v>19823</v>
      </c>
      <c r="W1394" t="s">
        <v>19824</v>
      </c>
      <c r="X1394" t="s">
        <v>19825</v>
      </c>
      <c r="Y1394" t="s">
        <v>19826</v>
      </c>
      <c r="Z1394" t="s">
        <v>19827</v>
      </c>
      <c r="AA1394" t="s">
        <v>19828</v>
      </c>
      <c r="AB1394" t="s">
        <v>19829</v>
      </c>
      <c r="AC1394" t="s">
        <v>19830</v>
      </c>
      <c r="AE1394">
        <v>42</v>
      </c>
      <c r="AF1394">
        <v>4</v>
      </c>
      <c r="AG1394">
        <v>4</v>
      </c>
      <c r="AH1394">
        <v>12</v>
      </c>
      <c r="AI1394">
        <v>33</v>
      </c>
      <c r="AJ1394" t="s">
        <v>358</v>
      </c>
      <c r="AK1394" t="s">
        <v>359</v>
      </c>
      <c r="AL1394" t="s">
        <v>360</v>
      </c>
      <c r="AM1394" t="s">
        <v>13294</v>
      </c>
      <c r="AN1394" t="s">
        <v>13295</v>
      </c>
      <c r="AP1394" t="s">
        <v>13296</v>
      </c>
      <c r="AQ1394" t="s">
        <v>13297</v>
      </c>
      <c r="AR1394" t="s">
        <v>198</v>
      </c>
      <c r="AS1394">
        <v>2015</v>
      </c>
      <c r="AT1394">
        <v>24</v>
      </c>
      <c r="AU1394">
        <v>2</v>
      </c>
      <c r="AZ1394">
        <v>253</v>
      </c>
      <c r="BA1394">
        <v>263</v>
      </c>
      <c r="BC1394" t="s">
        <v>19831</v>
      </c>
      <c r="BE1394">
        <v>11</v>
      </c>
      <c r="BF1394" t="s">
        <v>2805</v>
      </c>
      <c r="BG1394" t="s">
        <v>2805</v>
      </c>
      <c r="BH1394" t="s">
        <v>19817</v>
      </c>
      <c r="BI1394" t="s">
        <v>19832</v>
      </c>
      <c r="BJ1394">
        <v>25430896</v>
      </c>
    </row>
    <row r="1395" spans="1:62">
      <c r="A1395" t="s">
        <v>62</v>
      </c>
      <c r="B1395" t="s">
        <v>19833</v>
      </c>
      <c r="F1395" t="s">
        <v>19834</v>
      </c>
      <c r="I1395" t="s">
        <v>19835</v>
      </c>
      <c r="J1395" t="s">
        <v>13203</v>
      </c>
      <c r="M1395" t="s">
        <v>67</v>
      </c>
      <c r="N1395" t="s">
        <v>68</v>
      </c>
      <c r="T1395" t="s">
        <v>19836</v>
      </c>
      <c r="U1395" t="s">
        <v>19837</v>
      </c>
      <c r="W1395" t="s">
        <v>19838</v>
      </c>
      <c r="X1395" t="s">
        <v>19839</v>
      </c>
      <c r="Y1395" t="s">
        <v>2209</v>
      </c>
      <c r="AB1395" t="s">
        <v>19840</v>
      </c>
      <c r="AC1395" t="s">
        <v>19841</v>
      </c>
      <c r="AE1395">
        <v>39</v>
      </c>
      <c r="AF1395">
        <v>0</v>
      </c>
      <c r="AG1395">
        <v>0</v>
      </c>
      <c r="AH1395">
        <v>8</v>
      </c>
      <c r="AI1395">
        <v>21</v>
      </c>
      <c r="AJ1395" t="s">
        <v>358</v>
      </c>
      <c r="AK1395" t="s">
        <v>359</v>
      </c>
      <c r="AL1395" t="s">
        <v>360</v>
      </c>
      <c r="AM1395" t="s">
        <v>13208</v>
      </c>
      <c r="AN1395" t="s">
        <v>13209</v>
      </c>
      <c r="AP1395" t="s">
        <v>13210</v>
      </c>
      <c r="AQ1395" t="s">
        <v>13211</v>
      </c>
      <c r="AR1395" t="s">
        <v>198</v>
      </c>
      <c r="AS1395">
        <v>2015</v>
      </c>
      <c r="AT1395">
        <v>50</v>
      </c>
      <c r="AU1395">
        <v>4</v>
      </c>
      <c r="AZ1395">
        <v>982</v>
      </c>
      <c r="BA1395">
        <v>989</v>
      </c>
      <c r="BC1395" t="s">
        <v>19842</v>
      </c>
      <c r="BE1395">
        <v>8</v>
      </c>
      <c r="BF1395" t="s">
        <v>200</v>
      </c>
      <c r="BG1395" t="s">
        <v>200</v>
      </c>
      <c r="BH1395" t="s">
        <v>19843</v>
      </c>
      <c r="BI1395" t="s">
        <v>19844</v>
      </c>
    </row>
    <row r="1396" spans="1:62">
      <c r="A1396" t="s">
        <v>62</v>
      </c>
      <c r="B1396" t="s">
        <v>19845</v>
      </c>
      <c r="F1396" t="s">
        <v>19846</v>
      </c>
      <c r="I1396" t="s">
        <v>19847</v>
      </c>
      <c r="J1396" t="s">
        <v>19848</v>
      </c>
      <c r="M1396" t="s">
        <v>67</v>
      </c>
      <c r="N1396" t="s">
        <v>68</v>
      </c>
      <c r="U1396" t="s">
        <v>19849</v>
      </c>
      <c r="W1396" t="s">
        <v>19850</v>
      </c>
      <c r="X1396" t="s">
        <v>8498</v>
      </c>
      <c r="Y1396" t="s">
        <v>2456</v>
      </c>
      <c r="Z1396" t="s">
        <v>12412</v>
      </c>
      <c r="AA1396" t="s">
        <v>12413</v>
      </c>
      <c r="AB1396" t="s">
        <v>19851</v>
      </c>
      <c r="AC1396" t="s">
        <v>19852</v>
      </c>
      <c r="AE1396">
        <v>40</v>
      </c>
      <c r="AF1396">
        <v>3</v>
      </c>
      <c r="AG1396">
        <v>3</v>
      </c>
      <c r="AH1396">
        <v>31</v>
      </c>
      <c r="AI1396">
        <v>74</v>
      </c>
      <c r="AJ1396" t="s">
        <v>12161</v>
      </c>
      <c r="AK1396" t="s">
        <v>214</v>
      </c>
      <c r="AL1396" t="s">
        <v>12706</v>
      </c>
      <c r="AM1396" t="s">
        <v>19853</v>
      </c>
      <c r="AN1396" t="s">
        <v>19854</v>
      </c>
      <c r="AP1396" t="s">
        <v>19855</v>
      </c>
      <c r="AQ1396" t="s">
        <v>19856</v>
      </c>
      <c r="AR1396" t="s">
        <v>198</v>
      </c>
      <c r="AS1396">
        <v>2015</v>
      </c>
      <c r="AT1396">
        <v>153</v>
      </c>
      <c r="AU1396">
        <v>3</v>
      </c>
      <c r="AZ1396">
        <v>422</v>
      </c>
      <c r="BA1396">
        <v>431</v>
      </c>
      <c r="BC1396" t="s">
        <v>19857</v>
      </c>
      <c r="BE1396">
        <v>10</v>
      </c>
      <c r="BF1396" t="s">
        <v>2823</v>
      </c>
      <c r="BG1396" t="s">
        <v>473</v>
      </c>
      <c r="BH1396" t="s">
        <v>19858</v>
      </c>
      <c r="BI1396" t="s">
        <v>19859</v>
      </c>
    </row>
    <row r="1397" spans="1:62">
      <c r="A1397" t="s">
        <v>62</v>
      </c>
      <c r="B1397" t="s">
        <v>19860</v>
      </c>
      <c r="F1397" t="s">
        <v>19861</v>
      </c>
      <c r="I1397" t="s">
        <v>19862</v>
      </c>
      <c r="J1397" t="s">
        <v>19863</v>
      </c>
      <c r="M1397" t="s">
        <v>67</v>
      </c>
      <c r="N1397" t="s">
        <v>68</v>
      </c>
      <c r="T1397" t="s">
        <v>19864</v>
      </c>
      <c r="U1397" t="s">
        <v>19865</v>
      </c>
      <c r="W1397" t="s">
        <v>19866</v>
      </c>
      <c r="X1397" t="s">
        <v>19867</v>
      </c>
      <c r="Y1397" t="s">
        <v>1536</v>
      </c>
      <c r="AB1397" t="s">
        <v>19868</v>
      </c>
      <c r="AC1397" t="s">
        <v>19869</v>
      </c>
      <c r="AE1397">
        <v>28</v>
      </c>
      <c r="AF1397">
        <v>1</v>
      </c>
      <c r="AG1397">
        <v>1</v>
      </c>
      <c r="AH1397">
        <v>4</v>
      </c>
      <c r="AI1397">
        <v>11</v>
      </c>
      <c r="AJ1397" t="s">
        <v>1289</v>
      </c>
      <c r="AK1397" t="s">
        <v>1290</v>
      </c>
      <c r="AL1397" t="s">
        <v>1291</v>
      </c>
      <c r="AM1397" t="s">
        <v>19870</v>
      </c>
      <c r="AN1397" t="s">
        <v>19871</v>
      </c>
      <c r="AP1397" t="s">
        <v>19872</v>
      </c>
      <c r="AQ1397" t="s">
        <v>19873</v>
      </c>
      <c r="AR1397" t="s">
        <v>198</v>
      </c>
      <c r="AS1397">
        <v>2015</v>
      </c>
      <c r="AT1397">
        <v>42</v>
      </c>
      <c r="AU1397">
        <v>4</v>
      </c>
      <c r="AZ1397">
        <v>543</v>
      </c>
      <c r="BA1397">
        <v>551</v>
      </c>
      <c r="BC1397" t="s">
        <v>19874</v>
      </c>
      <c r="BE1397">
        <v>9</v>
      </c>
      <c r="BF1397" t="s">
        <v>2435</v>
      </c>
      <c r="BG1397" t="s">
        <v>2435</v>
      </c>
      <c r="BH1397" t="s">
        <v>19875</v>
      </c>
      <c r="BI1397" t="s">
        <v>19876</v>
      </c>
      <c r="BJ1397">
        <v>25605047</v>
      </c>
    </row>
    <row r="1398" spans="1:62">
      <c r="A1398" t="s">
        <v>62</v>
      </c>
      <c r="B1398" t="s">
        <v>19877</v>
      </c>
      <c r="F1398" t="s">
        <v>19878</v>
      </c>
      <c r="I1398" t="s">
        <v>19879</v>
      </c>
      <c r="J1398" t="s">
        <v>1304</v>
      </c>
      <c r="M1398" t="s">
        <v>67</v>
      </c>
      <c r="N1398" t="s">
        <v>68</v>
      </c>
      <c r="T1398" t="s">
        <v>19880</v>
      </c>
      <c r="U1398" t="s">
        <v>19881</v>
      </c>
      <c r="W1398" t="s">
        <v>19882</v>
      </c>
      <c r="X1398" t="s">
        <v>8498</v>
      </c>
      <c r="Y1398" t="s">
        <v>2456</v>
      </c>
      <c r="AB1398" t="s">
        <v>19883</v>
      </c>
      <c r="AC1398" t="s">
        <v>19884</v>
      </c>
      <c r="AE1398">
        <v>39</v>
      </c>
      <c r="AF1398">
        <v>7</v>
      </c>
      <c r="AG1398">
        <v>7</v>
      </c>
      <c r="AH1398">
        <v>25</v>
      </c>
      <c r="AI1398">
        <v>61</v>
      </c>
      <c r="AJ1398" t="s">
        <v>358</v>
      </c>
      <c r="AK1398" t="s">
        <v>359</v>
      </c>
      <c r="AL1398" t="s">
        <v>360</v>
      </c>
      <c r="AM1398" t="s">
        <v>1312</v>
      </c>
      <c r="AN1398" t="s">
        <v>1313</v>
      </c>
      <c r="AP1398" t="s">
        <v>1314</v>
      </c>
      <c r="AQ1398" t="s">
        <v>1315</v>
      </c>
      <c r="AR1398" t="s">
        <v>198</v>
      </c>
      <c r="AS1398">
        <v>2015</v>
      </c>
      <c r="AT1398">
        <v>95</v>
      </c>
      <c r="AU1398">
        <v>6</v>
      </c>
      <c r="AZ1398">
        <v>1321</v>
      </c>
      <c r="BA1398">
        <v>1327</v>
      </c>
      <c r="BC1398" t="s">
        <v>19885</v>
      </c>
      <c r="BE1398">
        <v>7</v>
      </c>
      <c r="BF1398" t="s">
        <v>775</v>
      </c>
      <c r="BG1398" t="s">
        <v>776</v>
      </c>
      <c r="BH1398" t="s">
        <v>19886</v>
      </c>
      <c r="BI1398" t="s">
        <v>19887</v>
      </c>
      <c r="BJ1398">
        <v>25042565</v>
      </c>
    </row>
    <row r="1399" spans="1:62">
      <c r="A1399" t="s">
        <v>62</v>
      </c>
      <c r="B1399" t="s">
        <v>19888</v>
      </c>
      <c r="F1399" t="s">
        <v>19889</v>
      </c>
      <c r="I1399" t="s">
        <v>19890</v>
      </c>
      <c r="J1399" t="s">
        <v>1322</v>
      </c>
      <c r="M1399" t="s">
        <v>67</v>
      </c>
      <c r="N1399" t="s">
        <v>68</v>
      </c>
      <c r="T1399" t="s">
        <v>19891</v>
      </c>
      <c r="U1399" t="s">
        <v>19892</v>
      </c>
      <c r="W1399" t="s">
        <v>19893</v>
      </c>
      <c r="X1399" t="s">
        <v>19894</v>
      </c>
      <c r="Y1399" t="s">
        <v>3553</v>
      </c>
      <c r="AB1399" t="s">
        <v>19895</v>
      </c>
      <c r="AC1399" t="s">
        <v>19896</v>
      </c>
      <c r="AE1399">
        <v>59</v>
      </c>
      <c r="AF1399">
        <v>0</v>
      </c>
      <c r="AG1399">
        <v>0</v>
      </c>
      <c r="AH1399">
        <v>8</v>
      </c>
      <c r="AI1399">
        <v>30</v>
      </c>
      <c r="AJ1399" t="s">
        <v>1289</v>
      </c>
      <c r="AK1399" t="s">
        <v>1290</v>
      </c>
      <c r="AL1399" t="s">
        <v>1291</v>
      </c>
      <c r="AM1399" t="s">
        <v>1330</v>
      </c>
      <c r="AN1399" t="s">
        <v>1331</v>
      </c>
      <c r="AP1399" t="s">
        <v>1332</v>
      </c>
      <c r="AQ1399" t="s">
        <v>1333</v>
      </c>
      <c r="AR1399" t="s">
        <v>198</v>
      </c>
      <c r="AS1399">
        <v>2015</v>
      </c>
      <c r="AT1399">
        <v>290</v>
      </c>
      <c r="AU1399">
        <v>2</v>
      </c>
      <c r="AZ1399">
        <v>671</v>
      </c>
      <c r="BA1399">
        <v>683</v>
      </c>
      <c r="BC1399" t="s">
        <v>19897</v>
      </c>
      <c r="BE1399">
        <v>13</v>
      </c>
      <c r="BF1399" t="s">
        <v>1335</v>
      </c>
      <c r="BG1399" t="s">
        <v>1335</v>
      </c>
      <c r="BH1399" t="s">
        <v>19898</v>
      </c>
      <c r="BI1399" t="s">
        <v>19899</v>
      </c>
      <c r="BJ1399">
        <v>25416420</v>
      </c>
    </row>
    <row r="1400" spans="1:62">
      <c r="A1400" t="s">
        <v>62</v>
      </c>
      <c r="B1400" t="s">
        <v>19900</v>
      </c>
      <c r="F1400" t="s">
        <v>19901</v>
      </c>
      <c r="I1400" t="s">
        <v>19902</v>
      </c>
      <c r="J1400" t="s">
        <v>19903</v>
      </c>
      <c r="M1400" t="s">
        <v>67</v>
      </c>
      <c r="N1400" t="s">
        <v>68</v>
      </c>
      <c r="T1400" t="s">
        <v>19904</v>
      </c>
      <c r="W1400" t="s">
        <v>19905</v>
      </c>
      <c r="X1400" t="s">
        <v>19906</v>
      </c>
      <c r="Y1400" t="s">
        <v>19907</v>
      </c>
      <c r="AE1400">
        <v>27</v>
      </c>
      <c r="AF1400">
        <v>0</v>
      </c>
      <c r="AG1400">
        <v>0</v>
      </c>
      <c r="AH1400">
        <v>18</v>
      </c>
      <c r="AI1400">
        <v>26</v>
      </c>
      <c r="AJ1400" t="s">
        <v>112</v>
      </c>
      <c r="AK1400" t="s">
        <v>113</v>
      </c>
      <c r="AL1400" t="s">
        <v>114</v>
      </c>
      <c r="AM1400" t="s">
        <v>19908</v>
      </c>
      <c r="AN1400" t="s">
        <v>19909</v>
      </c>
      <c r="AP1400" t="s">
        <v>19910</v>
      </c>
      <c r="AQ1400" t="s">
        <v>19911</v>
      </c>
      <c r="AR1400" s="1">
        <v>42461</v>
      </c>
      <c r="AS1400">
        <v>2015</v>
      </c>
      <c r="AT1400">
        <v>462</v>
      </c>
      <c r="AZ1400">
        <v>70</v>
      </c>
      <c r="BA1400">
        <v>75</v>
      </c>
      <c r="BC1400" t="s">
        <v>19912</v>
      </c>
      <c r="BE1400">
        <v>6</v>
      </c>
      <c r="BF1400" t="s">
        <v>19913</v>
      </c>
      <c r="BG1400" t="s">
        <v>4405</v>
      </c>
      <c r="BH1400" t="s">
        <v>19914</v>
      </c>
      <c r="BI1400" t="s">
        <v>19915</v>
      </c>
    </row>
    <row r="1401" spans="1:62">
      <c r="A1401" t="s">
        <v>62</v>
      </c>
      <c r="B1401" t="s">
        <v>19916</v>
      </c>
      <c r="F1401" t="s">
        <v>19917</v>
      </c>
      <c r="I1401" t="s">
        <v>19918</v>
      </c>
      <c r="J1401" t="s">
        <v>9991</v>
      </c>
      <c r="M1401" t="s">
        <v>67</v>
      </c>
      <c r="N1401" t="s">
        <v>68</v>
      </c>
      <c r="U1401" t="s">
        <v>19919</v>
      </c>
      <c r="W1401" t="s">
        <v>19920</v>
      </c>
      <c r="X1401" t="s">
        <v>19921</v>
      </c>
      <c r="Y1401" t="s">
        <v>3233</v>
      </c>
      <c r="AB1401" t="s">
        <v>19922</v>
      </c>
      <c r="AC1401" t="s">
        <v>19923</v>
      </c>
      <c r="AE1401">
        <v>58</v>
      </c>
      <c r="AF1401">
        <v>0</v>
      </c>
      <c r="AG1401">
        <v>0</v>
      </c>
      <c r="AH1401">
        <v>9</v>
      </c>
      <c r="AI1401">
        <v>14</v>
      </c>
      <c r="AJ1401" t="s">
        <v>358</v>
      </c>
      <c r="AK1401" t="s">
        <v>359</v>
      </c>
      <c r="AL1401" t="s">
        <v>360</v>
      </c>
      <c r="AM1401" t="s">
        <v>9998</v>
      </c>
      <c r="AN1401" t="s">
        <v>9999</v>
      </c>
      <c r="AP1401" t="s">
        <v>10000</v>
      </c>
      <c r="AQ1401" t="s">
        <v>10001</v>
      </c>
      <c r="AR1401" t="s">
        <v>198</v>
      </c>
      <c r="AS1401">
        <v>2015</v>
      </c>
      <c r="AT1401">
        <v>153</v>
      </c>
      <c r="AU1401">
        <v>4</v>
      </c>
      <c r="AZ1401">
        <v>603</v>
      </c>
      <c r="BA1401">
        <v>615</v>
      </c>
      <c r="BC1401" t="s">
        <v>19924</v>
      </c>
      <c r="BE1401">
        <v>13</v>
      </c>
      <c r="BF1401" t="s">
        <v>577</v>
      </c>
      <c r="BG1401" t="s">
        <v>577</v>
      </c>
      <c r="BH1401" t="s">
        <v>19925</v>
      </c>
      <c r="BI1401" t="s">
        <v>19926</v>
      </c>
      <c r="BJ1401">
        <v>25135193</v>
      </c>
    </row>
    <row r="1402" spans="1:62">
      <c r="A1402" t="s">
        <v>62</v>
      </c>
      <c r="B1402" t="s">
        <v>19927</v>
      </c>
      <c r="F1402" t="s">
        <v>19928</v>
      </c>
      <c r="I1402" t="s">
        <v>19929</v>
      </c>
      <c r="J1402" t="s">
        <v>6521</v>
      </c>
      <c r="M1402" t="s">
        <v>67</v>
      </c>
      <c r="N1402" t="s">
        <v>68</v>
      </c>
      <c r="T1402" t="s">
        <v>19930</v>
      </c>
      <c r="U1402" t="s">
        <v>19931</v>
      </c>
      <c r="W1402" t="s">
        <v>19932</v>
      </c>
      <c r="X1402" t="s">
        <v>19933</v>
      </c>
      <c r="Y1402" t="s">
        <v>2001</v>
      </c>
      <c r="AB1402" t="s">
        <v>19934</v>
      </c>
      <c r="AC1402" t="s">
        <v>19935</v>
      </c>
      <c r="AE1402">
        <v>51</v>
      </c>
      <c r="AF1402">
        <v>0</v>
      </c>
      <c r="AG1402">
        <v>0</v>
      </c>
      <c r="AH1402">
        <v>10</v>
      </c>
      <c r="AI1402">
        <v>28</v>
      </c>
      <c r="AJ1402" t="s">
        <v>213</v>
      </c>
      <c r="AK1402" t="s">
        <v>964</v>
      </c>
      <c r="AL1402" t="s">
        <v>965</v>
      </c>
      <c r="AM1402" t="s">
        <v>6529</v>
      </c>
      <c r="AN1402" t="s">
        <v>6530</v>
      </c>
      <c r="AP1402" t="s">
        <v>6531</v>
      </c>
      <c r="AQ1402" t="s">
        <v>6532</v>
      </c>
      <c r="AR1402" t="s">
        <v>198</v>
      </c>
      <c r="AS1402">
        <v>2015</v>
      </c>
      <c r="AT1402">
        <v>75</v>
      </c>
      <c r="AU1402">
        <v>3</v>
      </c>
      <c r="AZ1402">
        <v>605</v>
      </c>
      <c r="BA1402">
        <v>614</v>
      </c>
      <c r="BC1402" t="s">
        <v>19936</v>
      </c>
      <c r="BE1402">
        <v>10</v>
      </c>
      <c r="BF1402" t="s">
        <v>577</v>
      </c>
      <c r="BG1402" t="s">
        <v>577</v>
      </c>
      <c r="BH1402" t="s">
        <v>19937</v>
      </c>
      <c r="BI1402" t="s">
        <v>19938</v>
      </c>
    </row>
    <row r="1403" spans="1:62">
      <c r="A1403" t="s">
        <v>62</v>
      </c>
      <c r="B1403" t="s">
        <v>19939</v>
      </c>
      <c r="F1403" t="s">
        <v>19940</v>
      </c>
      <c r="I1403" t="s">
        <v>19941</v>
      </c>
      <c r="J1403" t="s">
        <v>6521</v>
      </c>
      <c r="M1403" t="s">
        <v>67</v>
      </c>
      <c r="N1403" t="s">
        <v>68</v>
      </c>
      <c r="T1403" t="s">
        <v>19942</v>
      </c>
      <c r="U1403" t="s">
        <v>19943</v>
      </c>
      <c r="W1403" t="s">
        <v>19944</v>
      </c>
      <c r="X1403" t="s">
        <v>19945</v>
      </c>
      <c r="Y1403" t="s">
        <v>19946</v>
      </c>
      <c r="Z1403" t="s">
        <v>10709</v>
      </c>
      <c r="AA1403" t="s">
        <v>10710</v>
      </c>
      <c r="AB1403" t="s">
        <v>19947</v>
      </c>
      <c r="AC1403" t="s">
        <v>19948</v>
      </c>
      <c r="AE1403">
        <v>37</v>
      </c>
      <c r="AF1403">
        <v>2</v>
      </c>
      <c r="AG1403">
        <v>2</v>
      </c>
      <c r="AH1403">
        <v>29</v>
      </c>
      <c r="AI1403">
        <v>55</v>
      </c>
      <c r="AJ1403" t="s">
        <v>213</v>
      </c>
      <c r="AK1403" t="s">
        <v>964</v>
      </c>
      <c r="AL1403" t="s">
        <v>965</v>
      </c>
      <c r="AM1403" t="s">
        <v>6529</v>
      </c>
      <c r="AN1403" t="s">
        <v>6530</v>
      </c>
      <c r="AP1403" t="s">
        <v>6531</v>
      </c>
      <c r="AQ1403" t="s">
        <v>6532</v>
      </c>
      <c r="AR1403" t="s">
        <v>198</v>
      </c>
      <c r="AS1403">
        <v>2015</v>
      </c>
      <c r="AT1403">
        <v>75</v>
      </c>
      <c r="AU1403">
        <v>3</v>
      </c>
      <c r="AZ1403">
        <v>677</v>
      </c>
      <c r="BA1403">
        <v>687</v>
      </c>
      <c r="BC1403" t="s">
        <v>19949</v>
      </c>
      <c r="BE1403">
        <v>11</v>
      </c>
      <c r="BF1403" t="s">
        <v>577</v>
      </c>
      <c r="BG1403" t="s">
        <v>577</v>
      </c>
      <c r="BH1403" t="s">
        <v>19937</v>
      </c>
      <c r="BI1403" t="s">
        <v>19950</v>
      </c>
    </row>
    <row r="1404" spans="1:62">
      <c r="A1404" t="s">
        <v>62</v>
      </c>
      <c r="B1404" t="s">
        <v>19951</v>
      </c>
      <c r="F1404" t="s">
        <v>19952</v>
      </c>
      <c r="I1404" t="s">
        <v>19953</v>
      </c>
      <c r="J1404" t="s">
        <v>6521</v>
      </c>
      <c r="M1404" t="s">
        <v>67</v>
      </c>
      <c r="N1404" t="s">
        <v>68</v>
      </c>
      <c r="T1404" t="s">
        <v>19954</v>
      </c>
      <c r="U1404" t="s">
        <v>19955</v>
      </c>
      <c r="W1404" t="s">
        <v>19956</v>
      </c>
      <c r="X1404" t="s">
        <v>19957</v>
      </c>
      <c r="Y1404" t="s">
        <v>19958</v>
      </c>
      <c r="AE1404">
        <v>52</v>
      </c>
      <c r="AF1404">
        <v>0</v>
      </c>
      <c r="AG1404">
        <v>0</v>
      </c>
      <c r="AH1404">
        <v>19</v>
      </c>
      <c r="AI1404">
        <v>55</v>
      </c>
      <c r="AJ1404" t="s">
        <v>213</v>
      </c>
      <c r="AK1404" t="s">
        <v>964</v>
      </c>
      <c r="AL1404" t="s">
        <v>965</v>
      </c>
      <c r="AM1404" t="s">
        <v>6529</v>
      </c>
      <c r="AN1404" t="s">
        <v>6530</v>
      </c>
      <c r="AP1404" t="s">
        <v>6531</v>
      </c>
      <c r="AQ1404" t="s">
        <v>6532</v>
      </c>
      <c r="AR1404" t="s">
        <v>198</v>
      </c>
      <c r="AS1404">
        <v>2015</v>
      </c>
      <c r="AT1404">
        <v>75</v>
      </c>
      <c r="AU1404">
        <v>3</v>
      </c>
      <c r="AZ1404">
        <v>751</v>
      </c>
      <c r="BA1404">
        <v>760</v>
      </c>
      <c r="BC1404" t="s">
        <v>19959</v>
      </c>
      <c r="BE1404">
        <v>10</v>
      </c>
      <c r="BF1404" t="s">
        <v>577</v>
      </c>
      <c r="BG1404" t="s">
        <v>577</v>
      </c>
      <c r="BH1404" t="s">
        <v>19937</v>
      </c>
      <c r="BI1404" t="s">
        <v>19960</v>
      </c>
    </row>
    <row r="1405" spans="1:62">
      <c r="A1405" t="s">
        <v>62</v>
      </c>
      <c r="B1405" t="s">
        <v>19961</v>
      </c>
      <c r="F1405" t="s">
        <v>19962</v>
      </c>
      <c r="I1405" t="s">
        <v>19963</v>
      </c>
      <c r="J1405" t="s">
        <v>4135</v>
      </c>
      <c r="M1405" t="s">
        <v>67</v>
      </c>
      <c r="N1405" t="s">
        <v>68</v>
      </c>
      <c r="T1405" t="s">
        <v>19964</v>
      </c>
      <c r="U1405" t="s">
        <v>19965</v>
      </c>
      <c r="W1405" t="s">
        <v>19966</v>
      </c>
      <c r="X1405" t="s">
        <v>1849</v>
      </c>
      <c r="Y1405" t="s">
        <v>1850</v>
      </c>
      <c r="AB1405" t="s">
        <v>19967</v>
      </c>
      <c r="AC1405" t="s">
        <v>19968</v>
      </c>
      <c r="AE1405">
        <v>37</v>
      </c>
      <c r="AF1405">
        <v>1</v>
      </c>
      <c r="AG1405">
        <v>2</v>
      </c>
      <c r="AH1405">
        <v>11</v>
      </c>
      <c r="AI1405">
        <v>24</v>
      </c>
      <c r="AJ1405" t="s">
        <v>112</v>
      </c>
      <c r="AK1405" t="s">
        <v>113</v>
      </c>
      <c r="AL1405" t="s">
        <v>114</v>
      </c>
      <c r="AM1405" t="s">
        <v>4143</v>
      </c>
      <c r="AN1405" t="s">
        <v>4144</v>
      </c>
      <c r="AP1405" t="s">
        <v>4145</v>
      </c>
      <c r="AQ1405" t="s">
        <v>4146</v>
      </c>
      <c r="AR1405" t="s">
        <v>198</v>
      </c>
      <c r="AS1405">
        <v>2015</v>
      </c>
      <c r="AT1405">
        <v>102</v>
      </c>
      <c r="AZ1405">
        <v>42</v>
      </c>
      <c r="BA1405">
        <v>50</v>
      </c>
      <c r="BC1405" t="s">
        <v>19969</v>
      </c>
      <c r="BE1405">
        <v>9</v>
      </c>
      <c r="BF1405" t="s">
        <v>4148</v>
      </c>
      <c r="BG1405" t="s">
        <v>3866</v>
      </c>
      <c r="BH1405" t="s">
        <v>19970</v>
      </c>
      <c r="BI1405" t="s">
        <v>19971</v>
      </c>
    </row>
    <row r="1406" spans="1:62">
      <c r="A1406" t="s">
        <v>62</v>
      </c>
      <c r="B1406" t="s">
        <v>19972</v>
      </c>
      <c r="F1406" t="s">
        <v>19973</v>
      </c>
      <c r="I1406" t="s">
        <v>19974</v>
      </c>
      <c r="J1406" t="s">
        <v>4135</v>
      </c>
      <c r="M1406" t="s">
        <v>67</v>
      </c>
      <c r="N1406" t="s">
        <v>68</v>
      </c>
      <c r="T1406" t="s">
        <v>19975</v>
      </c>
      <c r="U1406" t="s">
        <v>19976</v>
      </c>
      <c r="W1406" t="s">
        <v>19977</v>
      </c>
      <c r="X1406" t="s">
        <v>10190</v>
      </c>
      <c r="Y1406" t="s">
        <v>10191</v>
      </c>
      <c r="AB1406" t="s">
        <v>19978</v>
      </c>
      <c r="AC1406" t="s">
        <v>19979</v>
      </c>
      <c r="AE1406">
        <v>49</v>
      </c>
      <c r="AF1406">
        <v>0</v>
      </c>
      <c r="AG1406">
        <v>0</v>
      </c>
      <c r="AH1406">
        <v>9</v>
      </c>
      <c r="AI1406">
        <v>27</v>
      </c>
      <c r="AJ1406" t="s">
        <v>112</v>
      </c>
      <c r="AK1406" t="s">
        <v>113</v>
      </c>
      <c r="AL1406" t="s">
        <v>114</v>
      </c>
      <c r="AM1406" t="s">
        <v>4143</v>
      </c>
      <c r="AN1406" t="s">
        <v>4144</v>
      </c>
      <c r="AP1406" t="s">
        <v>4145</v>
      </c>
      <c r="AQ1406" t="s">
        <v>4146</v>
      </c>
      <c r="AR1406" t="s">
        <v>198</v>
      </c>
      <c r="AS1406">
        <v>2015</v>
      </c>
      <c r="AT1406">
        <v>102</v>
      </c>
      <c r="AZ1406">
        <v>51</v>
      </c>
      <c r="BA1406">
        <v>60</v>
      </c>
      <c r="BC1406" t="s">
        <v>19980</v>
      </c>
      <c r="BE1406">
        <v>10</v>
      </c>
      <c r="BF1406" t="s">
        <v>4148</v>
      </c>
      <c r="BG1406" t="s">
        <v>3866</v>
      </c>
      <c r="BH1406" t="s">
        <v>19970</v>
      </c>
      <c r="BI1406" t="s">
        <v>19981</v>
      </c>
    </row>
    <row r="1407" spans="1:62">
      <c r="A1407" t="s">
        <v>62</v>
      </c>
      <c r="B1407" t="s">
        <v>19982</v>
      </c>
      <c r="F1407" t="s">
        <v>19983</v>
      </c>
      <c r="I1407" t="s">
        <v>19984</v>
      </c>
      <c r="J1407" t="s">
        <v>14979</v>
      </c>
      <c r="M1407" t="s">
        <v>67</v>
      </c>
      <c r="N1407" t="s">
        <v>68</v>
      </c>
      <c r="T1407" t="s">
        <v>19985</v>
      </c>
      <c r="U1407" t="s">
        <v>19986</v>
      </c>
      <c r="W1407" t="s">
        <v>19987</v>
      </c>
      <c r="X1407" t="s">
        <v>19988</v>
      </c>
      <c r="Y1407" t="s">
        <v>8186</v>
      </c>
      <c r="AB1407" t="s">
        <v>19989</v>
      </c>
      <c r="AC1407" t="s">
        <v>19990</v>
      </c>
      <c r="AE1407">
        <v>50</v>
      </c>
      <c r="AF1407">
        <v>1</v>
      </c>
      <c r="AG1407">
        <v>2</v>
      </c>
      <c r="AH1407">
        <v>13</v>
      </c>
      <c r="AI1407">
        <v>40</v>
      </c>
      <c r="AJ1407" t="s">
        <v>213</v>
      </c>
      <c r="AK1407" t="s">
        <v>214</v>
      </c>
      <c r="AL1407" t="s">
        <v>215</v>
      </c>
      <c r="AM1407" t="s">
        <v>14986</v>
      </c>
      <c r="AN1407" t="s">
        <v>14987</v>
      </c>
      <c r="AP1407" t="s">
        <v>14988</v>
      </c>
      <c r="AQ1407" t="s">
        <v>14989</v>
      </c>
      <c r="AR1407" t="s">
        <v>198</v>
      </c>
      <c r="AS1407">
        <v>2015</v>
      </c>
      <c r="AT1407">
        <v>51</v>
      </c>
      <c r="AU1407">
        <v>3</v>
      </c>
      <c r="AZ1407">
        <v>321</v>
      </c>
      <c r="BA1407">
        <v>330</v>
      </c>
      <c r="BC1407" t="s">
        <v>19991</v>
      </c>
      <c r="BE1407">
        <v>10</v>
      </c>
      <c r="BF1407" t="s">
        <v>472</v>
      </c>
      <c r="BG1407" t="s">
        <v>473</v>
      </c>
      <c r="BH1407" t="s">
        <v>19992</v>
      </c>
      <c r="BI1407" t="s">
        <v>19993</v>
      </c>
    </row>
    <row r="1408" spans="1:62">
      <c r="A1408" t="s">
        <v>62</v>
      </c>
      <c r="B1408" t="s">
        <v>19982</v>
      </c>
      <c r="F1408" t="s">
        <v>19983</v>
      </c>
      <c r="I1408" t="s">
        <v>19994</v>
      </c>
      <c r="J1408" t="s">
        <v>14979</v>
      </c>
      <c r="M1408" t="s">
        <v>67</v>
      </c>
      <c r="N1408" t="s">
        <v>4125</v>
      </c>
      <c r="W1408" t="s">
        <v>19995</v>
      </c>
      <c r="X1408" t="s">
        <v>8185</v>
      </c>
      <c r="Y1408" t="s">
        <v>8186</v>
      </c>
      <c r="AE1408">
        <v>1</v>
      </c>
      <c r="AF1408">
        <v>0</v>
      </c>
      <c r="AG1408">
        <v>0</v>
      </c>
      <c r="AH1408">
        <v>8</v>
      </c>
      <c r="AI1408">
        <v>9</v>
      </c>
      <c r="AJ1408" t="s">
        <v>213</v>
      </c>
      <c r="AK1408" t="s">
        <v>214</v>
      </c>
      <c r="AL1408" t="s">
        <v>215</v>
      </c>
      <c r="AM1408" t="s">
        <v>14986</v>
      </c>
      <c r="AN1408" t="s">
        <v>14987</v>
      </c>
      <c r="AP1408" t="s">
        <v>14988</v>
      </c>
      <c r="AQ1408" t="s">
        <v>14989</v>
      </c>
      <c r="AR1408" t="s">
        <v>198</v>
      </c>
      <c r="AS1408">
        <v>2015</v>
      </c>
      <c r="AT1408">
        <v>51</v>
      </c>
      <c r="AU1408">
        <v>3</v>
      </c>
      <c r="AZ1408">
        <v>331</v>
      </c>
      <c r="BA1408">
        <v>331</v>
      </c>
      <c r="BC1408" t="s">
        <v>19996</v>
      </c>
      <c r="BE1408">
        <v>1</v>
      </c>
      <c r="BF1408" t="s">
        <v>472</v>
      </c>
      <c r="BG1408" t="s">
        <v>473</v>
      </c>
      <c r="BH1408" t="s">
        <v>19992</v>
      </c>
      <c r="BI1408" t="s">
        <v>19997</v>
      </c>
    </row>
    <row r="1409" spans="1:62">
      <c r="A1409" t="s">
        <v>62</v>
      </c>
      <c r="B1409" t="s">
        <v>19998</v>
      </c>
      <c r="F1409" t="s">
        <v>19999</v>
      </c>
      <c r="I1409" t="s">
        <v>20000</v>
      </c>
      <c r="J1409" t="s">
        <v>1671</v>
      </c>
      <c r="M1409" t="s">
        <v>67</v>
      </c>
      <c r="N1409" t="s">
        <v>68</v>
      </c>
      <c r="T1409" t="s">
        <v>20001</v>
      </c>
      <c r="U1409" t="s">
        <v>20002</v>
      </c>
      <c r="W1409" t="s">
        <v>20003</v>
      </c>
      <c r="X1409" t="s">
        <v>20004</v>
      </c>
      <c r="Y1409" t="s">
        <v>464</v>
      </c>
      <c r="AB1409" t="s">
        <v>20005</v>
      </c>
      <c r="AC1409" t="s">
        <v>20006</v>
      </c>
      <c r="AE1409">
        <v>31</v>
      </c>
      <c r="AF1409">
        <v>2</v>
      </c>
      <c r="AG1409">
        <v>2</v>
      </c>
      <c r="AH1409">
        <v>22</v>
      </c>
      <c r="AI1409">
        <v>43</v>
      </c>
      <c r="AJ1409" t="s">
        <v>213</v>
      </c>
      <c r="AK1409" t="s">
        <v>964</v>
      </c>
      <c r="AL1409" t="s">
        <v>965</v>
      </c>
      <c r="AM1409" t="s">
        <v>1679</v>
      </c>
      <c r="AN1409" t="s">
        <v>1680</v>
      </c>
      <c r="AP1409" t="s">
        <v>1681</v>
      </c>
      <c r="AQ1409" t="s">
        <v>1682</v>
      </c>
      <c r="AR1409" t="s">
        <v>198</v>
      </c>
      <c r="AS1409">
        <v>2015</v>
      </c>
      <c r="AT1409">
        <v>141</v>
      </c>
      <c r="AU1409">
        <v>4</v>
      </c>
      <c r="AZ1409">
        <v>667</v>
      </c>
      <c r="BA1409">
        <v>677</v>
      </c>
      <c r="BC1409" t="s">
        <v>20007</v>
      </c>
      <c r="BE1409">
        <v>11</v>
      </c>
      <c r="BF1409" t="s">
        <v>1684</v>
      </c>
      <c r="BG1409" t="s">
        <v>1685</v>
      </c>
      <c r="BH1409" t="s">
        <v>20008</v>
      </c>
      <c r="BI1409" t="s">
        <v>20009</v>
      </c>
    </row>
    <row r="1410" spans="1:62">
      <c r="A1410" t="s">
        <v>62</v>
      </c>
      <c r="B1410" t="s">
        <v>20010</v>
      </c>
      <c r="F1410" t="s">
        <v>20011</v>
      </c>
      <c r="I1410" t="s">
        <v>20012</v>
      </c>
      <c r="J1410" t="s">
        <v>2393</v>
      </c>
      <c r="M1410" t="s">
        <v>67</v>
      </c>
      <c r="N1410" t="s">
        <v>68</v>
      </c>
      <c r="T1410" t="s">
        <v>20013</v>
      </c>
      <c r="U1410" t="s">
        <v>20014</v>
      </c>
      <c r="W1410" t="s">
        <v>20015</v>
      </c>
      <c r="X1410" t="s">
        <v>20016</v>
      </c>
      <c r="Y1410" t="s">
        <v>20017</v>
      </c>
      <c r="AB1410" t="s">
        <v>20018</v>
      </c>
      <c r="AC1410" t="s">
        <v>20019</v>
      </c>
      <c r="AE1410">
        <v>55</v>
      </c>
      <c r="AF1410">
        <v>3</v>
      </c>
      <c r="AG1410">
        <v>3</v>
      </c>
      <c r="AH1410">
        <v>3</v>
      </c>
      <c r="AI1410">
        <v>42</v>
      </c>
      <c r="AJ1410" t="s">
        <v>112</v>
      </c>
      <c r="AK1410" t="s">
        <v>113</v>
      </c>
      <c r="AL1410" t="s">
        <v>114</v>
      </c>
      <c r="AM1410" t="s">
        <v>2401</v>
      </c>
      <c r="AN1410" t="s">
        <v>2402</v>
      </c>
      <c r="AP1410" t="s">
        <v>2393</v>
      </c>
      <c r="AQ1410" t="s">
        <v>2403</v>
      </c>
      <c r="AR1410" s="1">
        <v>42461</v>
      </c>
      <c r="AS1410">
        <v>2015</v>
      </c>
      <c r="AT1410">
        <v>559</v>
      </c>
      <c r="AU1410">
        <v>2</v>
      </c>
      <c r="AZ1410">
        <v>119</v>
      </c>
      <c r="BA1410">
        <v>128</v>
      </c>
      <c r="BC1410" t="s">
        <v>20020</v>
      </c>
      <c r="BE1410">
        <v>10</v>
      </c>
      <c r="BF1410" t="s">
        <v>332</v>
      </c>
      <c r="BG1410" t="s">
        <v>332</v>
      </c>
      <c r="BH1410" t="s">
        <v>20021</v>
      </c>
      <c r="BI1410" t="s">
        <v>20022</v>
      </c>
      <c r="BJ1410">
        <v>25626178</v>
      </c>
    </row>
    <row r="1411" spans="1:62">
      <c r="A1411" t="s">
        <v>62</v>
      </c>
      <c r="B1411" t="s">
        <v>20023</v>
      </c>
      <c r="F1411" t="s">
        <v>20024</v>
      </c>
      <c r="I1411" t="s">
        <v>20025</v>
      </c>
      <c r="J1411" t="s">
        <v>18234</v>
      </c>
      <c r="M1411" t="s">
        <v>67</v>
      </c>
      <c r="N1411" t="s">
        <v>68</v>
      </c>
      <c r="T1411" t="s">
        <v>20026</v>
      </c>
      <c r="U1411" t="s">
        <v>20027</v>
      </c>
      <c r="W1411" t="s">
        <v>20028</v>
      </c>
      <c r="X1411" t="s">
        <v>377</v>
      </c>
      <c r="Y1411" t="s">
        <v>378</v>
      </c>
      <c r="AB1411" t="s">
        <v>20029</v>
      </c>
      <c r="AC1411" t="s">
        <v>20030</v>
      </c>
      <c r="AE1411">
        <v>59</v>
      </c>
      <c r="AF1411">
        <v>0</v>
      </c>
      <c r="AG1411">
        <v>1</v>
      </c>
      <c r="AH1411">
        <v>13</v>
      </c>
      <c r="AI1411">
        <v>27</v>
      </c>
      <c r="AJ1411" t="s">
        <v>112</v>
      </c>
      <c r="AK1411" t="s">
        <v>113</v>
      </c>
      <c r="AL1411" t="s">
        <v>114</v>
      </c>
      <c r="AM1411" t="s">
        <v>18238</v>
      </c>
      <c r="AN1411" t="s">
        <v>18239</v>
      </c>
      <c r="AP1411" t="s">
        <v>18240</v>
      </c>
      <c r="AQ1411" t="s">
        <v>18241</v>
      </c>
      <c r="AR1411" t="s">
        <v>198</v>
      </c>
      <c r="AS1411">
        <v>2015</v>
      </c>
      <c r="AT1411">
        <v>66</v>
      </c>
      <c r="AZ1411">
        <v>81</v>
      </c>
      <c r="BA1411">
        <v>88</v>
      </c>
      <c r="BC1411" t="s">
        <v>20031</v>
      </c>
      <c r="BE1411">
        <v>8</v>
      </c>
      <c r="BF1411" t="s">
        <v>18243</v>
      </c>
      <c r="BG1411" t="s">
        <v>473</v>
      </c>
      <c r="BH1411" t="s">
        <v>20032</v>
      </c>
      <c r="BI1411" t="s">
        <v>20033</v>
      </c>
    </row>
    <row r="1412" spans="1:62">
      <c r="A1412" t="s">
        <v>62</v>
      </c>
      <c r="B1412" t="s">
        <v>20034</v>
      </c>
      <c r="F1412" t="s">
        <v>20035</v>
      </c>
      <c r="I1412" t="s">
        <v>20036</v>
      </c>
      <c r="J1412" t="s">
        <v>18249</v>
      </c>
      <c r="M1412" t="s">
        <v>67</v>
      </c>
      <c r="N1412" t="s">
        <v>68</v>
      </c>
      <c r="U1412" t="s">
        <v>20037</v>
      </c>
      <c r="W1412" t="s">
        <v>20038</v>
      </c>
      <c r="X1412" t="s">
        <v>20039</v>
      </c>
      <c r="Y1412" t="s">
        <v>20040</v>
      </c>
      <c r="AB1412" t="s">
        <v>20041</v>
      </c>
      <c r="AC1412" t="s">
        <v>20042</v>
      </c>
      <c r="AE1412">
        <v>49</v>
      </c>
      <c r="AF1412">
        <v>0</v>
      </c>
      <c r="AG1412">
        <v>0</v>
      </c>
      <c r="AH1412">
        <v>32</v>
      </c>
      <c r="AI1412">
        <v>41</v>
      </c>
      <c r="AJ1412" t="s">
        <v>912</v>
      </c>
      <c r="AK1412" t="s">
        <v>768</v>
      </c>
      <c r="AL1412" t="s">
        <v>913</v>
      </c>
      <c r="AM1412" t="s">
        <v>18255</v>
      </c>
      <c r="AN1412" t="s">
        <v>18256</v>
      </c>
      <c r="AP1412" t="s">
        <v>18257</v>
      </c>
      <c r="AQ1412" t="s">
        <v>18258</v>
      </c>
      <c r="AR1412" t="s">
        <v>198</v>
      </c>
      <c r="AS1412">
        <v>2015</v>
      </c>
      <c r="AT1412">
        <v>197</v>
      </c>
      <c r="AU1412">
        <v>7</v>
      </c>
      <c r="AZ1412">
        <v>1185</v>
      </c>
      <c r="BA1412">
        <v>1196</v>
      </c>
      <c r="BC1412" t="s">
        <v>20043</v>
      </c>
      <c r="BE1412">
        <v>12</v>
      </c>
      <c r="BF1412" t="s">
        <v>848</v>
      </c>
      <c r="BG1412" t="s">
        <v>848</v>
      </c>
      <c r="BH1412" t="s">
        <v>20044</v>
      </c>
      <c r="BI1412" t="s">
        <v>20045</v>
      </c>
      <c r="BJ1412">
        <v>25605309</v>
      </c>
    </row>
    <row r="1413" spans="1:62">
      <c r="A1413" t="s">
        <v>62</v>
      </c>
      <c r="B1413" t="s">
        <v>20046</v>
      </c>
      <c r="F1413" t="s">
        <v>20047</v>
      </c>
      <c r="I1413" t="s">
        <v>20048</v>
      </c>
      <c r="J1413" t="s">
        <v>20049</v>
      </c>
      <c r="M1413" t="s">
        <v>67</v>
      </c>
      <c r="N1413" t="s">
        <v>68</v>
      </c>
      <c r="T1413" t="s">
        <v>20050</v>
      </c>
      <c r="U1413" t="s">
        <v>20051</v>
      </c>
      <c r="W1413" t="s">
        <v>20052</v>
      </c>
      <c r="X1413" t="s">
        <v>20053</v>
      </c>
      <c r="Y1413" t="s">
        <v>17607</v>
      </c>
      <c r="AB1413" t="s">
        <v>20054</v>
      </c>
      <c r="AC1413" t="s">
        <v>20055</v>
      </c>
      <c r="AE1413">
        <v>41</v>
      </c>
      <c r="AF1413">
        <v>0</v>
      </c>
      <c r="AG1413">
        <v>1</v>
      </c>
      <c r="AH1413">
        <v>7</v>
      </c>
      <c r="AI1413">
        <v>18</v>
      </c>
      <c r="AJ1413" t="s">
        <v>213</v>
      </c>
      <c r="AK1413" t="s">
        <v>964</v>
      </c>
      <c r="AL1413" t="s">
        <v>965</v>
      </c>
      <c r="AM1413" t="s">
        <v>20056</v>
      </c>
      <c r="AN1413" t="s">
        <v>20057</v>
      </c>
      <c r="AP1413" t="s">
        <v>20058</v>
      </c>
      <c r="AQ1413" t="s">
        <v>20059</v>
      </c>
      <c r="AR1413" t="s">
        <v>198</v>
      </c>
      <c r="AS1413">
        <v>2015</v>
      </c>
      <c r="AT1413">
        <v>16</v>
      </c>
      <c r="AU1413">
        <v>2</v>
      </c>
      <c r="AZ1413">
        <v>148</v>
      </c>
      <c r="BA1413">
        <v>163</v>
      </c>
      <c r="BC1413" t="s">
        <v>20060</v>
      </c>
      <c r="BE1413">
        <v>16</v>
      </c>
      <c r="BF1413" t="s">
        <v>2823</v>
      </c>
      <c r="BG1413" t="s">
        <v>473</v>
      </c>
      <c r="BH1413" t="s">
        <v>20061</v>
      </c>
      <c r="BI1413" t="s">
        <v>20062</v>
      </c>
    </row>
    <row r="1414" spans="1:62">
      <c r="A1414" t="s">
        <v>62</v>
      </c>
      <c r="B1414" t="s">
        <v>20063</v>
      </c>
      <c r="F1414" t="s">
        <v>20064</v>
      </c>
      <c r="I1414" t="s">
        <v>20065</v>
      </c>
      <c r="J1414" t="s">
        <v>20066</v>
      </c>
      <c r="M1414" t="s">
        <v>67</v>
      </c>
      <c r="N1414" t="s">
        <v>68</v>
      </c>
      <c r="T1414" t="s">
        <v>20067</v>
      </c>
      <c r="U1414" t="s">
        <v>20068</v>
      </c>
      <c r="W1414" t="s">
        <v>20069</v>
      </c>
      <c r="X1414" t="s">
        <v>19244</v>
      </c>
      <c r="Y1414" t="s">
        <v>19245</v>
      </c>
      <c r="AB1414" t="s">
        <v>20070</v>
      </c>
      <c r="AC1414" t="s">
        <v>20071</v>
      </c>
      <c r="AE1414">
        <v>39</v>
      </c>
      <c r="AF1414">
        <v>0</v>
      </c>
      <c r="AG1414">
        <v>0</v>
      </c>
      <c r="AH1414">
        <v>17</v>
      </c>
      <c r="AI1414">
        <v>32</v>
      </c>
      <c r="AJ1414" t="s">
        <v>5252</v>
      </c>
      <c r="AK1414" t="s">
        <v>604</v>
      </c>
      <c r="AL1414" t="s">
        <v>5253</v>
      </c>
      <c r="AM1414" t="s">
        <v>20072</v>
      </c>
      <c r="AN1414" t="s">
        <v>20073</v>
      </c>
      <c r="AP1414" t="s">
        <v>20074</v>
      </c>
      <c r="AQ1414" t="s">
        <v>20075</v>
      </c>
      <c r="AR1414" t="s">
        <v>198</v>
      </c>
      <c r="AS1414">
        <v>2015</v>
      </c>
      <c r="AT1414">
        <v>37</v>
      </c>
      <c r="AU1414">
        <v>4</v>
      </c>
      <c r="AZ1414">
        <v>446</v>
      </c>
      <c r="BA1414">
        <v>456</v>
      </c>
      <c r="BC1414" t="s">
        <v>20076</v>
      </c>
      <c r="BE1414">
        <v>11</v>
      </c>
      <c r="BF1414" t="s">
        <v>20077</v>
      </c>
      <c r="BG1414" t="s">
        <v>20077</v>
      </c>
      <c r="BH1414" t="s">
        <v>20078</v>
      </c>
      <c r="BI1414" t="s">
        <v>20079</v>
      </c>
    </row>
    <row r="1415" spans="1:62">
      <c r="A1415" t="s">
        <v>62</v>
      </c>
      <c r="B1415" t="s">
        <v>20080</v>
      </c>
      <c r="F1415" t="s">
        <v>20081</v>
      </c>
      <c r="I1415" t="s">
        <v>20082</v>
      </c>
      <c r="J1415" t="s">
        <v>528</v>
      </c>
      <c r="M1415" t="s">
        <v>67</v>
      </c>
      <c r="N1415" t="s">
        <v>68</v>
      </c>
      <c r="T1415" t="s">
        <v>20083</v>
      </c>
      <c r="U1415" t="s">
        <v>20084</v>
      </c>
      <c r="W1415" t="s">
        <v>20085</v>
      </c>
      <c r="X1415" t="s">
        <v>9661</v>
      </c>
      <c r="Y1415" t="s">
        <v>5809</v>
      </c>
      <c r="Z1415" t="s">
        <v>20086</v>
      </c>
      <c r="AA1415" t="s">
        <v>20087</v>
      </c>
      <c r="AB1415" t="s">
        <v>20088</v>
      </c>
      <c r="AC1415" t="s">
        <v>20089</v>
      </c>
      <c r="AE1415">
        <v>36</v>
      </c>
      <c r="AF1415">
        <v>0</v>
      </c>
      <c r="AG1415">
        <v>0</v>
      </c>
      <c r="AH1415">
        <v>12</v>
      </c>
      <c r="AI1415">
        <v>33</v>
      </c>
      <c r="AJ1415" t="s">
        <v>536</v>
      </c>
      <c r="AK1415" t="s">
        <v>537</v>
      </c>
      <c r="AL1415" t="s">
        <v>538</v>
      </c>
      <c r="AM1415" t="s">
        <v>539</v>
      </c>
      <c r="AN1415" t="s">
        <v>540</v>
      </c>
      <c r="AP1415" t="s">
        <v>541</v>
      </c>
      <c r="AQ1415" t="s">
        <v>542</v>
      </c>
      <c r="AR1415" s="1">
        <v>42461</v>
      </c>
      <c r="AS1415">
        <v>2015</v>
      </c>
      <c r="AT1415">
        <v>265</v>
      </c>
      <c r="AZ1415">
        <v>27</v>
      </c>
      <c r="BA1415">
        <v>33</v>
      </c>
      <c r="BC1415" t="s">
        <v>20090</v>
      </c>
      <c r="BE1415">
        <v>7</v>
      </c>
      <c r="BF1415" t="s">
        <v>544</v>
      </c>
      <c r="BG1415" t="s">
        <v>545</v>
      </c>
      <c r="BH1415" t="s">
        <v>20091</v>
      </c>
      <c r="BI1415" t="s">
        <v>20092</v>
      </c>
    </row>
    <row r="1416" spans="1:62">
      <c r="A1416" t="s">
        <v>62</v>
      </c>
      <c r="B1416" t="s">
        <v>20093</v>
      </c>
      <c r="F1416" t="s">
        <v>20094</v>
      </c>
      <c r="I1416" t="s">
        <v>20095</v>
      </c>
      <c r="J1416" t="s">
        <v>11882</v>
      </c>
      <c r="M1416" t="s">
        <v>67</v>
      </c>
      <c r="N1416" t="s">
        <v>68</v>
      </c>
      <c r="T1416" t="s">
        <v>20096</v>
      </c>
      <c r="U1416" t="s">
        <v>20097</v>
      </c>
      <c r="W1416" t="s">
        <v>20098</v>
      </c>
      <c r="X1416" t="s">
        <v>20099</v>
      </c>
      <c r="Y1416" t="s">
        <v>6282</v>
      </c>
      <c r="AB1416" t="s">
        <v>20100</v>
      </c>
      <c r="AC1416" t="s">
        <v>20101</v>
      </c>
      <c r="AE1416">
        <v>60</v>
      </c>
      <c r="AF1416">
        <v>2</v>
      </c>
      <c r="AG1416">
        <v>2</v>
      </c>
      <c r="AH1416">
        <v>9</v>
      </c>
      <c r="AI1416">
        <v>28</v>
      </c>
      <c r="AJ1416" t="s">
        <v>76</v>
      </c>
      <c r="AK1416" t="s">
        <v>77</v>
      </c>
      <c r="AL1416" t="s">
        <v>78</v>
      </c>
      <c r="AM1416" t="s">
        <v>11890</v>
      </c>
      <c r="AN1416" t="s">
        <v>11891</v>
      </c>
      <c r="AP1416" t="s">
        <v>11892</v>
      </c>
      <c r="AQ1416" t="s">
        <v>11893</v>
      </c>
      <c r="AR1416" t="s">
        <v>198</v>
      </c>
      <c r="AS1416">
        <v>2015</v>
      </c>
      <c r="AT1416">
        <v>70</v>
      </c>
      <c r="AZ1416">
        <v>53</v>
      </c>
      <c r="BA1416">
        <v>60</v>
      </c>
      <c r="BC1416" t="s">
        <v>20102</v>
      </c>
      <c r="BE1416">
        <v>8</v>
      </c>
      <c r="BF1416" t="s">
        <v>3995</v>
      </c>
      <c r="BG1416" t="s">
        <v>473</v>
      </c>
      <c r="BH1416" t="s">
        <v>20103</v>
      </c>
      <c r="BI1416" t="s">
        <v>20104</v>
      </c>
    </row>
    <row r="1417" spans="1:62">
      <c r="A1417" t="s">
        <v>62</v>
      </c>
      <c r="B1417" t="s">
        <v>20105</v>
      </c>
      <c r="F1417" t="s">
        <v>20106</v>
      </c>
      <c r="I1417" t="s">
        <v>20107</v>
      </c>
      <c r="J1417" t="s">
        <v>5539</v>
      </c>
      <c r="M1417" t="s">
        <v>67</v>
      </c>
      <c r="N1417" t="s">
        <v>68</v>
      </c>
      <c r="T1417" t="s">
        <v>20108</v>
      </c>
      <c r="U1417" t="s">
        <v>20109</v>
      </c>
      <c r="W1417" t="s">
        <v>20110</v>
      </c>
      <c r="X1417" t="s">
        <v>20111</v>
      </c>
      <c r="Y1417" t="s">
        <v>20112</v>
      </c>
      <c r="Z1417" t="s">
        <v>11337</v>
      </c>
      <c r="AA1417" t="s">
        <v>11338</v>
      </c>
      <c r="AB1417" t="s">
        <v>20113</v>
      </c>
      <c r="AC1417" t="s">
        <v>20114</v>
      </c>
      <c r="AE1417">
        <v>48</v>
      </c>
      <c r="AF1417">
        <v>1</v>
      </c>
      <c r="AG1417">
        <v>1</v>
      </c>
      <c r="AH1417">
        <v>9</v>
      </c>
      <c r="AI1417">
        <v>23</v>
      </c>
      <c r="AJ1417" t="s">
        <v>213</v>
      </c>
      <c r="AK1417" t="s">
        <v>214</v>
      </c>
      <c r="AL1417" t="s">
        <v>215</v>
      </c>
      <c r="AM1417" t="s">
        <v>5547</v>
      </c>
      <c r="AN1417" t="s">
        <v>5548</v>
      </c>
      <c r="AP1417" t="s">
        <v>5549</v>
      </c>
      <c r="AQ1417" t="s">
        <v>5550</v>
      </c>
      <c r="AR1417" t="s">
        <v>198</v>
      </c>
      <c r="AS1417">
        <v>2015</v>
      </c>
      <c r="AT1417">
        <v>33</v>
      </c>
      <c r="AU1417">
        <v>2</v>
      </c>
      <c r="AZ1417">
        <v>316</v>
      </c>
      <c r="BA1417">
        <v>325</v>
      </c>
      <c r="BC1417" t="s">
        <v>20115</v>
      </c>
      <c r="BE1417">
        <v>10</v>
      </c>
      <c r="BF1417" t="s">
        <v>5552</v>
      </c>
      <c r="BG1417" t="s">
        <v>4735</v>
      </c>
      <c r="BH1417" t="s">
        <v>20116</v>
      </c>
      <c r="BI1417" t="s">
        <v>20117</v>
      </c>
    </row>
    <row r="1418" spans="1:62">
      <c r="A1418" t="s">
        <v>62</v>
      </c>
      <c r="B1418" t="s">
        <v>20118</v>
      </c>
      <c r="F1418" t="s">
        <v>20119</v>
      </c>
      <c r="I1418" t="s">
        <v>20120</v>
      </c>
      <c r="J1418" t="s">
        <v>5905</v>
      </c>
      <c r="M1418" t="s">
        <v>67</v>
      </c>
      <c r="N1418" t="s">
        <v>68</v>
      </c>
      <c r="T1418" t="s">
        <v>20121</v>
      </c>
      <c r="U1418" t="s">
        <v>20122</v>
      </c>
      <c r="W1418" t="s">
        <v>20123</v>
      </c>
      <c r="X1418" t="s">
        <v>20124</v>
      </c>
      <c r="Y1418" t="s">
        <v>20125</v>
      </c>
      <c r="AB1418" t="s">
        <v>20126</v>
      </c>
      <c r="AC1418" t="s">
        <v>20127</v>
      </c>
      <c r="AE1418">
        <v>56</v>
      </c>
      <c r="AF1418">
        <v>2</v>
      </c>
      <c r="AG1418">
        <v>2</v>
      </c>
      <c r="AH1418">
        <v>25</v>
      </c>
      <c r="AI1418">
        <v>73</v>
      </c>
      <c r="AJ1418" t="s">
        <v>112</v>
      </c>
      <c r="AK1418" t="s">
        <v>113</v>
      </c>
      <c r="AL1418" t="s">
        <v>114</v>
      </c>
      <c r="AM1418" t="s">
        <v>5913</v>
      </c>
      <c r="AN1418" t="s">
        <v>5914</v>
      </c>
      <c r="AP1418" t="s">
        <v>5905</v>
      </c>
      <c r="AQ1418" t="s">
        <v>5915</v>
      </c>
      <c r="AR1418" t="s">
        <v>198</v>
      </c>
      <c r="AS1418">
        <v>2015</v>
      </c>
      <c r="AT1418">
        <v>127</v>
      </c>
      <c r="AZ1418">
        <v>56</v>
      </c>
      <c r="BA1418">
        <v>63</v>
      </c>
      <c r="BC1418" t="s">
        <v>20128</v>
      </c>
      <c r="BE1418">
        <v>8</v>
      </c>
      <c r="BF1418" t="s">
        <v>5917</v>
      </c>
      <c r="BG1418" t="s">
        <v>5918</v>
      </c>
      <c r="BH1418" t="s">
        <v>20129</v>
      </c>
      <c r="BI1418" t="s">
        <v>20130</v>
      </c>
    </row>
    <row r="1419" spans="1:62">
      <c r="A1419" t="s">
        <v>62</v>
      </c>
      <c r="B1419" t="s">
        <v>20131</v>
      </c>
      <c r="F1419" t="s">
        <v>20132</v>
      </c>
      <c r="I1419" t="s">
        <v>20133</v>
      </c>
      <c r="J1419" t="s">
        <v>1471</v>
      </c>
      <c r="M1419" t="s">
        <v>67</v>
      </c>
      <c r="N1419" t="s">
        <v>68</v>
      </c>
      <c r="T1419" t="s">
        <v>20134</v>
      </c>
      <c r="U1419" t="s">
        <v>20135</v>
      </c>
      <c r="W1419" t="s">
        <v>20136</v>
      </c>
      <c r="X1419" t="s">
        <v>1475</v>
      </c>
      <c r="Y1419" t="s">
        <v>1476</v>
      </c>
      <c r="AB1419" t="s">
        <v>20137</v>
      </c>
      <c r="AC1419" t="s">
        <v>20138</v>
      </c>
      <c r="AE1419">
        <v>45</v>
      </c>
      <c r="AF1419">
        <v>2</v>
      </c>
      <c r="AG1419">
        <v>2</v>
      </c>
      <c r="AH1419">
        <v>11</v>
      </c>
      <c r="AI1419">
        <v>39</v>
      </c>
      <c r="AJ1419" t="s">
        <v>136</v>
      </c>
      <c r="AK1419" t="s">
        <v>77</v>
      </c>
      <c r="AL1419" t="s">
        <v>137</v>
      </c>
      <c r="AM1419" t="s">
        <v>1479</v>
      </c>
      <c r="AN1419" t="s">
        <v>1480</v>
      </c>
      <c r="AP1419" t="s">
        <v>1481</v>
      </c>
      <c r="AQ1419" t="s">
        <v>1482</v>
      </c>
      <c r="AR1419" t="s">
        <v>198</v>
      </c>
      <c r="AS1419">
        <v>2015</v>
      </c>
      <c r="AT1419">
        <v>112</v>
      </c>
      <c r="AZ1419">
        <v>1</v>
      </c>
      <c r="BA1419">
        <v>15</v>
      </c>
      <c r="BC1419" t="s">
        <v>20139</v>
      </c>
      <c r="BE1419">
        <v>15</v>
      </c>
      <c r="BF1419" t="s">
        <v>1484</v>
      </c>
      <c r="BG1419" t="s">
        <v>1485</v>
      </c>
      <c r="BH1419" t="s">
        <v>20140</v>
      </c>
      <c r="BI1419" t="s">
        <v>20141</v>
      </c>
    </row>
    <row r="1420" spans="1:62">
      <c r="A1420" t="s">
        <v>62</v>
      </c>
      <c r="B1420" t="s">
        <v>20142</v>
      </c>
      <c r="F1420" t="s">
        <v>20143</v>
      </c>
      <c r="I1420" t="s">
        <v>20144</v>
      </c>
      <c r="J1420" t="s">
        <v>1754</v>
      </c>
      <c r="M1420" t="s">
        <v>67</v>
      </c>
      <c r="N1420" t="s">
        <v>68</v>
      </c>
      <c r="T1420" t="s">
        <v>20145</v>
      </c>
      <c r="U1420" t="s">
        <v>20146</v>
      </c>
      <c r="W1420" t="s">
        <v>20147</v>
      </c>
      <c r="X1420" t="s">
        <v>20148</v>
      </c>
      <c r="Y1420" t="s">
        <v>20149</v>
      </c>
      <c r="AB1420" t="s">
        <v>20150</v>
      </c>
      <c r="AC1420" t="s">
        <v>20151</v>
      </c>
      <c r="AE1420">
        <v>26</v>
      </c>
      <c r="AF1420">
        <v>0</v>
      </c>
      <c r="AG1420">
        <v>0</v>
      </c>
      <c r="AH1420">
        <v>11</v>
      </c>
      <c r="AI1420">
        <v>23</v>
      </c>
      <c r="AJ1420" t="s">
        <v>1762</v>
      </c>
      <c r="AK1420" t="s">
        <v>1763</v>
      </c>
      <c r="AL1420" t="s">
        <v>19101</v>
      </c>
      <c r="AM1420" t="s">
        <v>1765</v>
      </c>
      <c r="AN1420" t="s">
        <v>1766</v>
      </c>
      <c r="AP1420" t="s">
        <v>1767</v>
      </c>
      <c r="AQ1420" t="s">
        <v>1768</v>
      </c>
      <c r="AR1420" t="s">
        <v>198</v>
      </c>
      <c r="AS1420">
        <v>2015</v>
      </c>
      <c r="AT1420">
        <v>9</v>
      </c>
      <c r="AU1420">
        <v>2</v>
      </c>
      <c r="AZ1420">
        <v>298</v>
      </c>
      <c r="BA1420">
        <v>309</v>
      </c>
      <c r="BC1420" t="s">
        <v>20152</v>
      </c>
      <c r="BE1420">
        <v>12</v>
      </c>
      <c r="BF1420" t="s">
        <v>1770</v>
      </c>
      <c r="BG1420" t="s">
        <v>1771</v>
      </c>
      <c r="BH1420" t="s">
        <v>20153</v>
      </c>
      <c r="BI1420" t="s">
        <v>20154</v>
      </c>
    </row>
    <row r="1421" spans="1:62">
      <c r="A1421" t="s">
        <v>62</v>
      </c>
      <c r="B1421" t="s">
        <v>20155</v>
      </c>
      <c r="F1421" t="s">
        <v>20156</v>
      </c>
      <c r="I1421" t="s">
        <v>20157</v>
      </c>
      <c r="J1421" t="s">
        <v>391</v>
      </c>
      <c r="M1421" t="s">
        <v>67</v>
      </c>
      <c r="N1421" t="s">
        <v>68</v>
      </c>
      <c r="T1421" t="s">
        <v>20158</v>
      </c>
      <c r="U1421" t="s">
        <v>20159</v>
      </c>
      <c r="W1421" t="s">
        <v>20160</v>
      </c>
      <c r="X1421" t="s">
        <v>20161</v>
      </c>
      <c r="Y1421" t="s">
        <v>2209</v>
      </c>
      <c r="AB1421" t="s">
        <v>20162</v>
      </c>
      <c r="AC1421" t="s">
        <v>20163</v>
      </c>
      <c r="AE1421">
        <v>56</v>
      </c>
      <c r="AF1421">
        <v>1</v>
      </c>
      <c r="AG1421">
        <v>2</v>
      </c>
      <c r="AH1421">
        <v>14</v>
      </c>
      <c r="AI1421">
        <v>38</v>
      </c>
      <c r="AJ1421" t="s">
        <v>76</v>
      </c>
      <c r="AK1421" t="s">
        <v>77</v>
      </c>
      <c r="AL1421" t="s">
        <v>78</v>
      </c>
      <c r="AM1421" t="s">
        <v>396</v>
      </c>
      <c r="AN1421" t="s">
        <v>397</v>
      </c>
      <c r="AP1421" t="s">
        <v>398</v>
      </c>
      <c r="AQ1421" t="s">
        <v>399</v>
      </c>
      <c r="AR1421" t="s">
        <v>198</v>
      </c>
      <c r="AS1421">
        <v>2015</v>
      </c>
      <c r="AT1421">
        <v>102</v>
      </c>
      <c r="AZ1421">
        <v>69</v>
      </c>
      <c r="BA1421">
        <v>78</v>
      </c>
      <c r="BC1421" t="s">
        <v>20164</v>
      </c>
      <c r="BE1421">
        <v>10</v>
      </c>
      <c r="BF1421" t="s">
        <v>200</v>
      </c>
      <c r="BG1421" t="s">
        <v>200</v>
      </c>
      <c r="BH1421" t="s">
        <v>20165</v>
      </c>
      <c r="BI1421" t="s">
        <v>20166</v>
      </c>
      <c r="BJ1421">
        <v>25553411</v>
      </c>
    </row>
    <row r="1422" spans="1:62">
      <c r="A1422" t="s">
        <v>62</v>
      </c>
      <c r="B1422" t="s">
        <v>20167</v>
      </c>
      <c r="F1422" t="s">
        <v>20168</v>
      </c>
      <c r="I1422" t="s">
        <v>20169</v>
      </c>
      <c r="J1422" t="s">
        <v>1796</v>
      </c>
      <c r="M1422" t="s">
        <v>67</v>
      </c>
      <c r="N1422" t="s">
        <v>68</v>
      </c>
      <c r="T1422" t="s">
        <v>20170</v>
      </c>
      <c r="U1422" t="s">
        <v>20171</v>
      </c>
      <c r="W1422" t="s">
        <v>20172</v>
      </c>
      <c r="X1422" t="s">
        <v>20173</v>
      </c>
      <c r="Y1422" t="s">
        <v>2209</v>
      </c>
      <c r="AB1422" t="s">
        <v>20174</v>
      </c>
      <c r="AC1422" t="s">
        <v>20175</v>
      </c>
      <c r="AE1422">
        <v>67</v>
      </c>
      <c r="AF1422">
        <v>5</v>
      </c>
      <c r="AG1422">
        <v>6</v>
      </c>
      <c r="AH1422">
        <v>7</v>
      </c>
      <c r="AI1422">
        <v>47</v>
      </c>
      <c r="AJ1422" t="s">
        <v>76</v>
      </c>
      <c r="AK1422" t="s">
        <v>77</v>
      </c>
      <c r="AL1422" t="s">
        <v>78</v>
      </c>
      <c r="AM1422" t="s">
        <v>1804</v>
      </c>
      <c r="AN1422" t="s">
        <v>1805</v>
      </c>
      <c r="AP1422" t="s">
        <v>1796</v>
      </c>
      <c r="AQ1422" t="s">
        <v>1806</v>
      </c>
      <c r="AR1422" t="s">
        <v>198</v>
      </c>
      <c r="AS1422">
        <v>2015</v>
      </c>
      <c r="AT1422">
        <v>50</v>
      </c>
      <c r="AZ1422">
        <v>202</v>
      </c>
      <c r="BA1422">
        <v>208</v>
      </c>
      <c r="BC1422" t="s">
        <v>20176</v>
      </c>
      <c r="BE1422">
        <v>7</v>
      </c>
      <c r="BF1422" t="s">
        <v>200</v>
      </c>
      <c r="BG1422" t="s">
        <v>200</v>
      </c>
      <c r="BH1422" t="s">
        <v>20177</v>
      </c>
      <c r="BI1422" t="s">
        <v>20178</v>
      </c>
    </row>
    <row r="1423" spans="1:62">
      <c r="A1423" t="s">
        <v>62</v>
      </c>
      <c r="B1423" t="s">
        <v>20179</v>
      </c>
      <c r="F1423" t="s">
        <v>20180</v>
      </c>
      <c r="I1423" t="s">
        <v>20181</v>
      </c>
      <c r="J1423" t="s">
        <v>1796</v>
      </c>
      <c r="M1423" t="s">
        <v>67</v>
      </c>
      <c r="N1423" t="s">
        <v>68</v>
      </c>
      <c r="T1423" t="s">
        <v>20182</v>
      </c>
      <c r="U1423" t="s">
        <v>20183</v>
      </c>
      <c r="W1423" t="s">
        <v>20184</v>
      </c>
      <c r="X1423" t="s">
        <v>20185</v>
      </c>
      <c r="Y1423" t="s">
        <v>191</v>
      </c>
      <c r="AB1423" t="s">
        <v>20186</v>
      </c>
      <c r="AC1423" t="s">
        <v>20187</v>
      </c>
      <c r="AE1423">
        <v>32</v>
      </c>
      <c r="AF1423">
        <v>3</v>
      </c>
      <c r="AG1423">
        <v>3</v>
      </c>
      <c r="AH1423">
        <v>9</v>
      </c>
      <c r="AI1423">
        <v>59</v>
      </c>
      <c r="AJ1423" t="s">
        <v>76</v>
      </c>
      <c r="AK1423" t="s">
        <v>77</v>
      </c>
      <c r="AL1423" t="s">
        <v>78</v>
      </c>
      <c r="AM1423" t="s">
        <v>1804</v>
      </c>
      <c r="AN1423" t="s">
        <v>1805</v>
      </c>
      <c r="AP1423" t="s">
        <v>1796</v>
      </c>
      <c r="AQ1423" t="s">
        <v>1806</v>
      </c>
      <c r="AR1423" t="s">
        <v>198</v>
      </c>
      <c r="AS1423">
        <v>2015</v>
      </c>
      <c r="AT1423">
        <v>50</v>
      </c>
      <c r="AZ1423">
        <v>574</v>
      </c>
      <c r="BA1423">
        <v>580</v>
      </c>
      <c r="BC1423" t="s">
        <v>20188</v>
      </c>
      <c r="BE1423">
        <v>7</v>
      </c>
      <c r="BF1423" t="s">
        <v>200</v>
      </c>
      <c r="BG1423" t="s">
        <v>200</v>
      </c>
      <c r="BH1423" t="s">
        <v>20177</v>
      </c>
      <c r="BI1423" t="s">
        <v>20189</v>
      </c>
    </row>
    <row r="1424" spans="1:62">
      <c r="A1424" t="s">
        <v>62</v>
      </c>
      <c r="B1424" t="s">
        <v>20190</v>
      </c>
      <c r="F1424" t="s">
        <v>20191</v>
      </c>
      <c r="I1424" t="s">
        <v>20192</v>
      </c>
      <c r="J1424" t="s">
        <v>66</v>
      </c>
      <c r="M1424" t="s">
        <v>67</v>
      </c>
      <c r="N1424" t="s">
        <v>68</v>
      </c>
      <c r="T1424" t="s">
        <v>20193</v>
      </c>
      <c r="U1424" t="s">
        <v>20194</v>
      </c>
      <c r="W1424" t="s">
        <v>20195</v>
      </c>
      <c r="X1424" t="s">
        <v>19649</v>
      </c>
      <c r="Y1424" t="s">
        <v>73</v>
      </c>
      <c r="AB1424" t="s">
        <v>20196</v>
      </c>
      <c r="AC1424" t="s">
        <v>20197</v>
      </c>
      <c r="AE1424">
        <v>46</v>
      </c>
      <c r="AF1424">
        <v>2</v>
      </c>
      <c r="AG1424">
        <v>2</v>
      </c>
      <c r="AH1424">
        <v>11</v>
      </c>
      <c r="AI1424">
        <v>55</v>
      </c>
      <c r="AJ1424" t="s">
        <v>76</v>
      </c>
      <c r="AK1424" t="s">
        <v>77</v>
      </c>
      <c r="AL1424" t="s">
        <v>78</v>
      </c>
      <c r="AM1424" t="s">
        <v>79</v>
      </c>
      <c r="AN1424" t="s">
        <v>80</v>
      </c>
      <c r="AP1424" t="s">
        <v>81</v>
      </c>
      <c r="AQ1424" t="s">
        <v>82</v>
      </c>
      <c r="AR1424" s="1">
        <v>42461</v>
      </c>
      <c r="AS1424">
        <v>2015</v>
      </c>
      <c r="AT1424">
        <v>172</v>
      </c>
      <c r="AZ1424">
        <v>391</v>
      </c>
      <c r="BA1424">
        <v>399</v>
      </c>
      <c r="BC1424" t="s">
        <v>20198</v>
      </c>
      <c r="BE1424">
        <v>9</v>
      </c>
      <c r="BF1424" t="s">
        <v>84</v>
      </c>
      <c r="BG1424" t="s">
        <v>85</v>
      </c>
      <c r="BH1424" t="s">
        <v>20199</v>
      </c>
      <c r="BI1424" t="s">
        <v>20200</v>
      </c>
      <c r="BJ1424">
        <v>25442569</v>
      </c>
    </row>
    <row r="1425" spans="1:62">
      <c r="A1425" t="s">
        <v>62</v>
      </c>
      <c r="B1425" t="s">
        <v>20201</v>
      </c>
      <c r="F1425" t="s">
        <v>20202</v>
      </c>
      <c r="I1425" t="s">
        <v>20203</v>
      </c>
      <c r="J1425" t="s">
        <v>66</v>
      </c>
      <c r="M1425" t="s">
        <v>67</v>
      </c>
      <c r="N1425" t="s">
        <v>68</v>
      </c>
      <c r="T1425" t="s">
        <v>20204</v>
      </c>
      <c r="U1425" t="s">
        <v>20205</v>
      </c>
      <c r="W1425" t="s">
        <v>20206</v>
      </c>
      <c r="X1425" t="s">
        <v>10190</v>
      </c>
      <c r="Y1425" t="s">
        <v>10191</v>
      </c>
      <c r="AA1425" t="s">
        <v>16897</v>
      </c>
      <c r="AB1425" t="s">
        <v>20207</v>
      </c>
      <c r="AC1425" t="s">
        <v>20208</v>
      </c>
      <c r="AE1425">
        <v>28</v>
      </c>
      <c r="AF1425">
        <v>2</v>
      </c>
      <c r="AG1425">
        <v>2</v>
      </c>
      <c r="AH1425">
        <v>16</v>
      </c>
      <c r="AI1425">
        <v>84</v>
      </c>
      <c r="AJ1425" t="s">
        <v>76</v>
      </c>
      <c r="AK1425" t="s">
        <v>77</v>
      </c>
      <c r="AL1425" t="s">
        <v>78</v>
      </c>
      <c r="AM1425" t="s">
        <v>79</v>
      </c>
      <c r="AN1425" t="s">
        <v>80</v>
      </c>
      <c r="AP1425" t="s">
        <v>81</v>
      </c>
      <c r="AQ1425" t="s">
        <v>82</v>
      </c>
      <c r="AR1425" s="1">
        <v>42461</v>
      </c>
      <c r="AS1425">
        <v>2015</v>
      </c>
      <c r="AT1425">
        <v>172</v>
      </c>
      <c r="AZ1425">
        <v>705</v>
      </c>
      <c r="BA1425">
        <v>709</v>
      </c>
      <c r="BC1425" t="s">
        <v>20209</v>
      </c>
      <c r="BE1425">
        <v>5</v>
      </c>
      <c r="BF1425" t="s">
        <v>84</v>
      </c>
      <c r="BG1425" t="s">
        <v>85</v>
      </c>
      <c r="BH1425" t="s">
        <v>20199</v>
      </c>
      <c r="BI1425" t="s">
        <v>20210</v>
      </c>
      <c r="BJ1425">
        <v>25442611</v>
      </c>
    </row>
    <row r="1426" spans="1:62">
      <c r="A1426" t="s">
        <v>62</v>
      </c>
      <c r="B1426" t="s">
        <v>20211</v>
      </c>
      <c r="F1426" t="s">
        <v>20212</v>
      </c>
      <c r="I1426" t="s">
        <v>20213</v>
      </c>
      <c r="J1426" t="s">
        <v>563</v>
      </c>
      <c r="M1426" t="s">
        <v>67</v>
      </c>
      <c r="N1426" t="s">
        <v>68</v>
      </c>
      <c r="T1426" t="s">
        <v>20214</v>
      </c>
      <c r="U1426" t="s">
        <v>20215</v>
      </c>
      <c r="W1426" t="s">
        <v>20216</v>
      </c>
      <c r="X1426" t="s">
        <v>17309</v>
      </c>
      <c r="Y1426" t="s">
        <v>4425</v>
      </c>
      <c r="AB1426" t="s">
        <v>20217</v>
      </c>
      <c r="AC1426" t="s">
        <v>20218</v>
      </c>
      <c r="AE1426">
        <v>52</v>
      </c>
      <c r="AF1426">
        <v>1</v>
      </c>
      <c r="AG1426">
        <v>1</v>
      </c>
      <c r="AH1426">
        <v>11</v>
      </c>
      <c r="AI1426">
        <v>30</v>
      </c>
      <c r="AJ1426" t="s">
        <v>15417</v>
      </c>
      <c r="AK1426" t="s">
        <v>537</v>
      </c>
      <c r="AL1426" t="s">
        <v>15418</v>
      </c>
      <c r="AM1426" t="s">
        <v>573</v>
      </c>
      <c r="AP1426" t="s">
        <v>574</v>
      </c>
      <c r="AQ1426" t="s">
        <v>575</v>
      </c>
      <c r="AR1426" s="1">
        <v>42460</v>
      </c>
      <c r="AS1426">
        <v>2015</v>
      </c>
      <c r="AT1426">
        <v>6</v>
      </c>
      <c r="BB1426">
        <v>202</v>
      </c>
      <c r="BC1426" t="s">
        <v>20219</v>
      </c>
      <c r="BE1426">
        <v>12</v>
      </c>
      <c r="BF1426" t="s">
        <v>577</v>
      </c>
      <c r="BG1426" t="s">
        <v>577</v>
      </c>
      <c r="BH1426" t="s">
        <v>20220</v>
      </c>
      <c r="BI1426" t="s">
        <v>20221</v>
      </c>
      <c r="BJ1426">
        <v>25873924</v>
      </c>
    </row>
    <row r="1427" spans="1:62">
      <c r="A1427" t="s">
        <v>62</v>
      </c>
      <c r="B1427" t="s">
        <v>20222</v>
      </c>
      <c r="F1427" t="s">
        <v>20223</v>
      </c>
      <c r="I1427" t="s">
        <v>20224</v>
      </c>
      <c r="J1427" t="s">
        <v>1895</v>
      </c>
      <c r="M1427" t="s">
        <v>67</v>
      </c>
      <c r="N1427" t="s">
        <v>68</v>
      </c>
      <c r="U1427" t="s">
        <v>20225</v>
      </c>
      <c r="W1427" t="s">
        <v>20226</v>
      </c>
      <c r="X1427" t="s">
        <v>10216</v>
      </c>
      <c r="Y1427" t="s">
        <v>4035</v>
      </c>
      <c r="AB1427" t="s">
        <v>20227</v>
      </c>
      <c r="AC1427" t="s">
        <v>20228</v>
      </c>
      <c r="AE1427">
        <v>46</v>
      </c>
      <c r="AF1427">
        <v>0</v>
      </c>
      <c r="AG1427">
        <v>0</v>
      </c>
      <c r="AH1427">
        <v>15</v>
      </c>
      <c r="AI1427">
        <v>31</v>
      </c>
      <c r="AJ1427" t="s">
        <v>1902</v>
      </c>
      <c r="AK1427" t="s">
        <v>1903</v>
      </c>
      <c r="AL1427" t="s">
        <v>1904</v>
      </c>
      <c r="AM1427" t="s">
        <v>1905</v>
      </c>
      <c r="AP1427" t="s">
        <v>1895</v>
      </c>
      <c r="AQ1427" t="s">
        <v>1906</v>
      </c>
      <c r="AR1427" s="1">
        <v>42459</v>
      </c>
      <c r="AS1427">
        <v>2015</v>
      </c>
      <c r="AT1427">
        <v>10</v>
      </c>
      <c r="AU1427">
        <v>3</v>
      </c>
      <c r="BB1427" t="s">
        <v>20229</v>
      </c>
      <c r="BC1427" t="s">
        <v>20230</v>
      </c>
      <c r="BE1427">
        <v>14</v>
      </c>
      <c r="BF1427" t="s">
        <v>610</v>
      </c>
      <c r="BG1427" t="s">
        <v>611</v>
      </c>
      <c r="BH1427" t="s">
        <v>20231</v>
      </c>
      <c r="BI1427" t="s">
        <v>20232</v>
      </c>
      <c r="BJ1427">
        <v>25822984</v>
      </c>
    </row>
    <row r="1428" spans="1:62">
      <c r="A1428" t="s">
        <v>62</v>
      </c>
      <c r="B1428" t="s">
        <v>20233</v>
      </c>
      <c r="F1428" t="s">
        <v>20234</v>
      </c>
      <c r="I1428" t="s">
        <v>20235</v>
      </c>
      <c r="J1428" t="s">
        <v>1895</v>
      </c>
      <c r="M1428" t="s">
        <v>67</v>
      </c>
      <c r="N1428" t="s">
        <v>68</v>
      </c>
      <c r="U1428" t="s">
        <v>20236</v>
      </c>
      <c r="W1428" t="s">
        <v>20237</v>
      </c>
      <c r="X1428" t="s">
        <v>20238</v>
      </c>
      <c r="Y1428" t="s">
        <v>20239</v>
      </c>
      <c r="AB1428" t="s">
        <v>20240</v>
      </c>
      <c r="AC1428" t="s">
        <v>20241</v>
      </c>
      <c r="AE1428">
        <v>84</v>
      </c>
      <c r="AF1428">
        <v>1</v>
      </c>
      <c r="AG1428">
        <v>1</v>
      </c>
      <c r="AH1428">
        <v>9</v>
      </c>
      <c r="AI1428">
        <v>26</v>
      </c>
      <c r="AJ1428" t="s">
        <v>1902</v>
      </c>
      <c r="AK1428" t="s">
        <v>1903</v>
      </c>
      <c r="AL1428" t="s">
        <v>1904</v>
      </c>
      <c r="AM1428" t="s">
        <v>1905</v>
      </c>
      <c r="AP1428" t="s">
        <v>1895</v>
      </c>
      <c r="AQ1428" t="s">
        <v>1906</v>
      </c>
      <c r="AR1428" s="1">
        <v>42459</v>
      </c>
      <c r="AS1428">
        <v>2015</v>
      </c>
      <c r="AT1428">
        <v>10</v>
      </c>
      <c r="AU1428">
        <v>3</v>
      </c>
      <c r="BB1428" t="s">
        <v>20242</v>
      </c>
      <c r="BC1428" t="s">
        <v>20243</v>
      </c>
      <c r="BE1428">
        <v>18</v>
      </c>
      <c r="BF1428" t="s">
        <v>610</v>
      </c>
      <c r="BG1428" t="s">
        <v>611</v>
      </c>
      <c r="BH1428" t="s">
        <v>20231</v>
      </c>
      <c r="BI1428" t="s">
        <v>20244</v>
      </c>
      <c r="BJ1428">
        <v>25822501</v>
      </c>
    </row>
    <row r="1429" spans="1:62">
      <c r="A1429" t="s">
        <v>62</v>
      </c>
      <c r="B1429" t="s">
        <v>20245</v>
      </c>
      <c r="F1429" t="s">
        <v>20246</v>
      </c>
      <c r="I1429" t="s">
        <v>20247</v>
      </c>
      <c r="J1429" t="s">
        <v>1895</v>
      </c>
      <c r="M1429" t="s">
        <v>67</v>
      </c>
      <c r="N1429" t="s">
        <v>68</v>
      </c>
      <c r="U1429" t="s">
        <v>20248</v>
      </c>
      <c r="W1429" t="s">
        <v>20249</v>
      </c>
      <c r="X1429" t="s">
        <v>20250</v>
      </c>
      <c r="Y1429" t="s">
        <v>20251</v>
      </c>
      <c r="AB1429" t="s">
        <v>20252</v>
      </c>
      <c r="AC1429" t="s">
        <v>20253</v>
      </c>
      <c r="AE1429">
        <v>30</v>
      </c>
      <c r="AF1429">
        <v>1</v>
      </c>
      <c r="AG1429">
        <v>1</v>
      </c>
      <c r="AH1429">
        <v>6</v>
      </c>
      <c r="AI1429">
        <v>15</v>
      </c>
      <c r="AJ1429" t="s">
        <v>1902</v>
      </c>
      <c r="AK1429" t="s">
        <v>1903</v>
      </c>
      <c r="AL1429" t="s">
        <v>1904</v>
      </c>
      <c r="AM1429" t="s">
        <v>1905</v>
      </c>
      <c r="AP1429" t="s">
        <v>1895</v>
      </c>
      <c r="AQ1429" t="s">
        <v>1906</v>
      </c>
      <c r="AR1429" s="1">
        <v>42459</v>
      </c>
      <c r="AS1429">
        <v>2015</v>
      </c>
      <c r="AT1429">
        <v>10</v>
      </c>
      <c r="AU1429">
        <v>3</v>
      </c>
      <c r="BB1429" t="s">
        <v>20254</v>
      </c>
      <c r="BC1429" t="s">
        <v>20255</v>
      </c>
      <c r="BE1429">
        <v>12</v>
      </c>
      <c r="BF1429" t="s">
        <v>610</v>
      </c>
      <c r="BG1429" t="s">
        <v>611</v>
      </c>
      <c r="BH1429" t="s">
        <v>20231</v>
      </c>
      <c r="BI1429" t="s">
        <v>20256</v>
      </c>
      <c r="BJ1429">
        <v>25822983</v>
      </c>
    </row>
    <row r="1430" spans="1:62">
      <c r="A1430" t="s">
        <v>62</v>
      </c>
      <c r="B1430" t="s">
        <v>20257</v>
      </c>
      <c r="F1430" t="s">
        <v>20258</v>
      </c>
      <c r="I1430" t="s">
        <v>20259</v>
      </c>
      <c r="J1430" t="s">
        <v>1895</v>
      </c>
      <c r="M1430" t="s">
        <v>67</v>
      </c>
      <c r="N1430" t="s">
        <v>68</v>
      </c>
      <c r="U1430" t="s">
        <v>20260</v>
      </c>
      <c r="W1430" t="s">
        <v>20261</v>
      </c>
      <c r="X1430" t="s">
        <v>20262</v>
      </c>
      <c r="Y1430" t="s">
        <v>20263</v>
      </c>
      <c r="AB1430" t="s">
        <v>20264</v>
      </c>
      <c r="AC1430" t="s">
        <v>20265</v>
      </c>
      <c r="AE1430">
        <v>64</v>
      </c>
      <c r="AF1430">
        <v>0</v>
      </c>
      <c r="AG1430">
        <v>0</v>
      </c>
      <c r="AH1430">
        <v>17</v>
      </c>
      <c r="AI1430">
        <v>25</v>
      </c>
      <c r="AJ1430" t="s">
        <v>1902</v>
      </c>
      <c r="AK1430" t="s">
        <v>1903</v>
      </c>
      <c r="AL1430" t="s">
        <v>1904</v>
      </c>
      <c r="AM1430" t="s">
        <v>1905</v>
      </c>
      <c r="AP1430" t="s">
        <v>1895</v>
      </c>
      <c r="AQ1430" t="s">
        <v>1906</v>
      </c>
      <c r="AR1430" s="1">
        <v>42459</v>
      </c>
      <c r="AS1430">
        <v>2015</v>
      </c>
      <c r="AT1430">
        <v>10</v>
      </c>
      <c r="AU1430">
        <v>3</v>
      </c>
      <c r="BB1430" t="s">
        <v>20266</v>
      </c>
      <c r="BC1430" t="s">
        <v>20267</v>
      </c>
      <c r="BE1430">
        <v>19</v>
      </c>
      <c r="BF1430" t="s">
        <v>610</v>
      </c>
      <c r="BG1430" t="s">
        <v>611</v>
      </c>
      <c r="BH1430" t="s">
        <v>20231</v>
      </c>
      <c r="BI1430" t="s">
        <v>20268</v>
      </c>
      <c r="BJ1430">
        <v>25822363</v>
      </c>
    </row>
    <row r="1431" spans="1:62">
      <c r="A1431" t="s">
        <v>62</v>
      </c>
      <c r="B1431" t="s">
        <v>20269</v>
      </c>
      <c r="F1431" t="s">
        <v>20270</v>
      </c>
      <c r="I1431" t="s">
        <v>20271</v>
      </c>
      <c r="J1431" t="s">
        <v>1895</v>
      </c>
      <c r="M1431" t="s">
        <v>67</v>
      </c>
      <c r="N1431" t="s">
        <v>68</v>
      </c>
      <c r="U1431" t="s">
        <v>20272</v>
      </c>
      <c r="W1431" t="s">
        <v>20273</v>
      </c>
      <c r="X1431" t="s">
        <v>20274</v>
      </c>
      <c r="Y1431" t="s">
        <v>20275</v>
      </c>
      <c r="AB1431" t="s">
        <v>20276</v>
      </c>
      <c r="AC1431" t="s">
        <v>20277</v>
      </c>
      <c r="AE1431">
        <v>40</v>
      </c>
      <c r="AF1431">
        <v>0</v>
      </c>
      <c r="AG1431">
        <v>0</v>
      </c>
      <c r="AH1431">
        <v>6</v>
      </c>
      <c r="AI1431">
        <v>14</v>
      </c>
      <c r="AJ1431" t="s">
        <v>1902</v>
      </c>
      <c r="AK1431" t="s">
        <v>1903</v>
      </c>
      <c r="AL1431" t="s">
        <v>1904</v>
      </c>
      <c r="AM1431" t="s">
        <v>1905</v>
      </c>
      <c r="AP1431" t="s">
        <v>1895</v>
      </c>
      <c r="AQ1431" t="s">
        <v>1906</v>
      </c>
      <c r="AR1431" s="1">
        <v>42459</v>
      </c>
      <c r="AS1431">
        <v>2015</v>
      </c>
      <c r="AT1431">
        <v>10</v>
      </c>
      <c r="AU1431">
        <v>3</v>
      </c>
      <c r="BB1431" t="s">
        <v>20278</v>
      </c>
      <c r="BC1431" t="s">
        <v>20279</v>
      </c>
      <c r="BE1431">
        <v>12</v>
      </c>
      <c r="BF1431" t="s">
        <v>610</v>
      </c>
      <c r="BG1431" t="s">
        <v>611</v>
      </c>
      <c r="BH1431" t="s">
        <v>20231</v>
      </c>
      <c r="BI1431" t="s">
        <v>20280</v>
      </c>
    </row>
    <row r="1432" spans="1:62">
      <c r="A1432" t="s">
        <v>62</v>
      </c>
      <c r="B1432" t="s">
        <v>20281</v>
      </c>
      <c r="F1432" t="s">
        <v>20282</v>
      </c>
      <c r="I1432" t="s">
        <v>20283</v>
      </c>
      <c r="J1432" t="s">
        <v>1961</v>
      </c>
      <c r="M1432" t="s">
        <v>67</v>
      </c>
      <c r="N1432" t="s">
        <v>68</v>
      </c>
      <c r="T1432" t="s">
        <v>20284</v>
      </c>
      <c r="U1432" t="s">
        <v>20285</v>
      </c>
      <c r="W1432" t="s">
        <v>20286</v>
      </c>
      <c r="X1432" t="s">
        <v>20287</v>
      </c>
      <c r="Y1432" t="s">
        <v>1917</v>
      </c>
      <c r="AB1432" t="s">
        <v>20288</v>
      </c>
      <c r="AC1432" t="s">
        <v>20289</v>
      </c>
      <c r="AE1432">
        <v>48</v>
      </c>
      <c r="AF1432">
        <v>0</v>
      </c>
      <c r="AG1432">
        <v>0</v>
      </c>
      <c r="AH1432">
        <v>12</v>
      </c>
      <c r="AI1432">
        <v>32</v>
      </c>
      <c r="AJ1432" t="s">
        <v>112</v>
      </c>
      <c r="AK1432" t="s">
        <v>113</v>
      </c>
      <c r="AL1432" t="s">
        <v>114</v>
      </c>
      <c r="AM1432" t="s">
        <v>1968</v>
      </c>
      <c r="AN1432" t="s">
        <v>1969</v>
      </c>
      <c r="AP1432" t="s">
        <v>1970</v>
      </c>
      <c r="AQ1432" t="s">
        <v>1971</v>
      </c>
      <c r="AR1432" s="1">
        <v>42459</v>
      </c>
      <c r="AS1432">
        <v>2015</v>
      </c>
      <c r="AT1432">
        <v>185</v>
      </c>
      <c r="AZ1432">
        <v>22</v>
      </c>
      <c r="BA1432">
        <v>28</v>
      </c>
      <c r="BC1432" t="s">
        <v>20290</v>
      </c>
      <c r="BE1432">
        <v>7</v>
      </c>
      <c r="BF1432" t="s">
        <v>1973</v>
      </c>
      <c r="BG1432" t="s">
        <v>473</v>
      </c>
      <c r="BH1432" t="s">
        <v>20291</v>
      </c>
      <c r="BI1432" t="s">
        <v>20292</v>
      </c>
    </row>
    <row r="1433" spans="1:62">
      <c r="A1433" t="s">
        <v>62</v>
      </c>
      <c r="B1433" t="s">
        <v>20293</v>
      </c>
      <c r="F1433" t="s">
        <v>20294</v>
      </c>
      <c r="I1433" t="s">
        <v>20295</v>
      </c>
      <c r="J1433" t="s">
        <v>1304</v>
      </c>
      <c r="M1433" t="s">
        <v>67</v>
      </c>
      <c r="N1433" t="s">
        <v>68</v>
      </c>
      <c r="T1433" t="s">
        <v>20296</v>
      </c>
      <c r="U1433" t="s">
        <v>20297</v>
      </c>
      <c r="W1433" t="s">
        <v>20298</v>
      </c>
      <c r="X1433" t="s">
        <v>749</v>
      </c>
      <c r="Y1433" t="s">
        <v>750</v>
      </c>
      <c r="AB1433" t="s">
        <v>20299</v>
      </c>
      <c r="AC1433" t="s">
        <v>20300</v>
      </c>
      <c r="AE1433">
        <v>42</v>
      </c>
      <c r="AF1433">
        <v>1</v>
      </c>
      <c r="AG1433">
        <v>1</v>
      </c>
      <c r="AH1433">
        <v>16</v>
      </c>
      <c r="AI1433">
        <v>38</v>
      </c>
      <c r="AJ1433" t="s">
        <v>358</v>
      </c>
      <c r="AK1433" t="s">
        <v>359</v>
      </c>
      <c r="AL1433" t="s">
        <v>360</v>
      </c>
      <c r="AM1433" t="s">
        <v>1312</v>
      </c>
      <c r="AN1433" t="s">
        <v>1313</v>
      </c>
      <c r="AP1433" t="s">
        <v>1314</v>
      </c>
      <c r="AQ1433" t="s">
        <v>1315</v>
      </c>
      <c r="AR1433" s="1">
        <v>42459</v>
      </c>
      <c r="AS1433">
        <v>2015</v>
      </c>
      <c r="AT1433">
        <v>95</v>
      </c>
      <c r="AU1433">
        <v>5</v>
      </c>
      <c r="AZ1433">
        <v>1072</v>
      </c>
      <c r="BA1433">
        <v>1079</v>
      </c>
      <c r="BC1433" t="s">
        <v>20301</v>
      </c>
      <c r="BE1433">
        <v>8</v>
      </c>
      <c r="BF1433" t="s">
        <v>775</v>
      </c>
      <c r="BG1433" t="s">
        <v>776</v>
      </c>
      <c r="BH1433" t="s">
        <v>20302</v>
      </c>
      <c r="BI1433" t="s">
        <v>20303</v>
      </c>
      <c r="BJ1433">
        <v>24961605</v>
      </c>
    </row>
    <row r="1434" spans="1:62">
      <c r="A1434" t="s">
        <v>62</v>
      </c>
      <c r="B1434" t="s">
        <v>10906</v>
      </c>
      <c r="F1434" t="s">
        <v>10907</v>
      </c>
      <c r="I1434" t="s">
        <v>20304</v>
      </c>
      <c r="J1434" t="s">
        <v>20305</v>
      </c>
      <c r="M1434" t="s">
        <v>67</v>
      </c>
      <c r="N1434" t="s">
        <v>68</v>
      </c>
      <c r="T1434" t="s">
        <v>20306</v>
      </c>
      <c r="U1434" t="s">
        <v>20307</v>
      </c>
      <c r="W1434" t="s">
        <v>10912</v>
      </c>
      <c r="X1434" t="s">
        <v>10913</v>
      </c>
      <c r="Y1434" t="s">
        <v>20308</v>
      </c>
      <c r="Z1434" t="s">
        <v>10915</v>
      </c>
      <c r="AA1434" t="s">
        <v>10916</v>
      </c>
      <c r="AB1434" t="s">
        <v>20309</v>
      </c>
      <c r="AC1434" t="s">
        <v>20310</v>
      </c>
      <c r="AE1434">
        <v>29</v>
      </c>
      <c r="AF1434">
        <v>0</v>
      </c>
      <c r="AG1434">
        <v>0</v>
      </c>
      <c r="AH1434">
        <v>2</v>
      </c>
      <c r="AI1434">
        <v>3</v>
      </c>
      <c r="AJ1434" t="s">
        <v>20311</v>
      </c>
      <c r="AK1434" t="s">
        <v>20312</v>
      </c>
      <c r="AL1434" t="s">
        <v>20313</v>
      </c>
      <c r="AM1434" t="s">
        <v>20314</v>
      </c>
      <c r="AP1434" t="s">
        <v>20315</v>
      </c>
      <c r="AQ1434" t="s">
        <v>20316</v>
      </c>
      <c r="AR1434" s="1">
        <v>42455</v>
      </c>
      <c r="AS1434">
        <v>2015</v>
      </c>
      <c r="BB1434">
        <v>76</v>
      </c>
      <c r="BE1434">
        <v>28</v>
      </c>
      <c r="BF1434" t="s">
        <v>15761</v>
      </c>
      <c r="BG1434" t="s">
        <v>1405</v>
      </c>
      <c r="BH1434" t="s">
        <v>20317</v>
      </c>
      <c r="BI1434" t="s">
        <v>20318</v>
      </c>
    </row>
    <row r="1435" spans="1:62">
      <c r="A1435" t="s">
        <v>62</v>
      </c>
      <c r="B1435" t="s">
        <v>20319</v>
      </c>
      <c r="F1435" t="s">
        <v>20320</v>
      </c>
      <c r="I1435" t="s">
        <v>20321</v>
      </c>
      <c r="J1435" t="s">
        <v>6822</v>
      </c>
      <c r="M1435" t="s">
        <v>67</v>
      </c>
      <c r="N1435" t="s">
        <v>68</v>
      </c>
      <c r="T1435" t="s">
        <v>20322</v>
      </c>
      <c r="U1435" t="s">
        <v>20323</v>
      </c>
      <c r="W1435" t="s">
        <v>20324</v>
      </c>
      <c r="X1435" t="s">
        <v>20325</v>
      </c>
      <c r="Y1435" t="s">
        <v>20326</v>
      </c>
      <c r="AB1435" t="s">
        <v>20327</v>
      </c>
      <c r="AC1435" t="s">
        <v>20328</v>
      </c>
      <c r="AE1435">
        <v>28</v>
      </c>
      <c r="AF1435">
        <v>1</v>
      </c>
      <c r="AG1435">
        <v>1</v>
      </c>
      <c r="AH1435">
        <v>6</v>
      </c>
      <c r="AI1435">
        <v>14</v>
      </c>
      <c r="AJ1435" t="s">
        <v>15417</v>
      </c>
      <c r="AK1435" t="s">
        <v>537</v>
      </c>
      <c r="AL1435" t="s">
        <v>15418</v>
      </c>
      <c r="AM1435" t="s">
        <v>6830</v>
      </c>
      <c r="AP1435" t="s">
        <v>6831</v>
      </c>
      <c r="AQ1435" t="s">
        <v>6832</v>
      </c>
      <c r="AR1435" s="1">
        <v>42454</v>
      </c>
      <c r="AS1435">
        <v>2015</v>
      </c>
      <c r="AT1435">
        <v>5</v>
      </c>
      <c r="BB1435">
        <v>26</v>
      </c>
      <c r="BC1435" t="s">
        <v>20329</v>
      </c>
      <c r="BE1435">
        <v>7</v>
      </c>
      <c r="BF1435" t="s">
        <v>5972</v>
      </c>
      <c r="BG1435" t="s">
        <v>5972</v>
      </c>
      <c r="BH1435" t="s">
        <v>20330</v>
      </c>
      <c r="BI1435" t="s">
        <v>20331</v>
      </c>
      <c r="BJ1435">
        <v>25859435</v>
      </c>
    </row>
    <row r="1436" spans="1:62">
      <c r="A1436" t="s">
        <v>62</v>
      </c>
      <c r="B1436" t="s">
        <v>20332</v>
      </c>
      <c r="F1436" t="s">
        <v>20333</v>
      </c>
      <c r="I1436" t="s">
        <v>20334</v>
      </c>
      <c r="J1436" t="s">
        <v>1895</v>
      </c>
      <c r="M1436" t="s">
        <v>67</v>
      </c>
      <c r="N1436" t="s">
        <v>68</v>
      </c>
      <c r="U1436" t="s">
        <v>20335</v>
      </c>
      <c r="W1436" t="s">
        <v>20336</v>
      </c>
      <c r="X1436" t="s">
        <v>20337</v>
      </c>
      <c r="Y1436" t="s">
        <v>2294</v>
      </c>
      <c r="AB1436" t="s">
        <v>20338</v>
      </c>
      <c r="AC1436" t="s">
        <v>20339</v>
      </c>
      <c r="AE1436">
        <v>35</v>
      </c>
      <c r="AF1436">
        <v>0</v>
      </c>
      <c r="AG1436">
        <v>0</v>
      </c>
      <c r="AH1436">
        <v>7</v>
      </c>
      <c r="AI1436">
        <v>13</v>
      </c>
      <c r="AJ1436" t="s">
        <v>1902</v>
      </c>
      <c r="AK1436" t="s">
        <v>1903</v>
      </c>
      <c r="AL1436" t="s">
        <v>1904</v>
      </c>
      <c r="AM1436" t="s">
        <v>1905</v>
      </c>
      <c r="AP1436" t="s">
        <v>1895</v>
      </c>
      <c r="AQ1436" t="s">
        <v>1906</v>
      </c>
      <c r="AR1436" s="1">
        <v>42454</v>
      </c>
      <c r="AS1436">
        <v>2015</v>
      </c>
      <c r="AT1436">
        <v>10</v>
      </c>
      <c r="AU1436">
        <v>3</v>
      </c>
      <c r="BB1436" t="s">
        <v>20340</v>
      </c>
      <c r="BC1436" t="s">
        <v>20341</v>
      </c>
      <c r="BE1436">
        <v>12</v>
      </c>
      <c r="BF1436" t="s">
        <v>610</v>
      </c>
      <c r="BG1436" t="s">
        <v>611</v>
      </c>
      <c r="BH1436" t="s">
        <v>20342</v>
      </c>
      <c r="BI1436" t="s">
        <v>20343</v>
      </c>
      <c r="BJ1436">
        <v>25807372</v>
      </c>
    </row>
    <row r="1437" spans="1:62">
      <c r="A1437" t="s">
        <v>62</v>
      </c>
      <c r="B1437" t="s">
        <v>20344</v>
      </c>
      <c r="F1437" t="s">
        <v>20345</v>
      </c>
      <c r="I1437" t="s">
        <v>20346</v>
      </c>
      <c r="J1437" t="s">
        <v>10806</v>
      </c>
      <c r="M1437" t="s">
        <v>67</v>
      </c>
      <c r="N1437" t="s">
        <v>68</v>
      </c>
      <c r="T1437" t="s">
        <v>20347</v>
      </c>
      <c r="U1437" t="s">
        <v>20348</v>
      </c>
      <c r="W1437" t="s">
        <v>20349</v>
      </c>
      <c r="X1437" t="s">
        <v>6562</v>
      </c>
      <c r="Y1437" t="s">
        <v>6563</v>
      </c>
      <c r="AB1437" t="s">
        <v>18216</v>
      </c>
      <c r="AC1437" t="s">
        <v>18217</v>
      </c>
      <c r="AE1437">
        <v>28</v>
      </c>
      <c r="AF1437">
        <v>1</v>
      </c>
      <c r="AG1437">
        <v>1</v>
      </c>
      <c r="AH1437">
        <v>14</v>
      </c>
      <c r="AI1437">
        <v>16</v>
      </c>
      <c r="AJ1437" t="s">
        <v>112</v>
      </c>
      <c r="AK1437" t="s">
        <v>113</v>
      </c>
      <c r="AL1437" t="s">
        <v>114</v>
      </c>
      <c r="AM1437" t="s">
        <v>10810</v>
      </c>
      <c r="AN1437" t="s">
        <v>10811</v>
      </c>
      <c r="AP1437" t="s">
        <v>10812</v>
      </c>
      <c r="AQ1437" t="s">
        <v>10813</v>
      </c>
      <c r="AR1437" s="1">
        <v>42454</v>
      </c>
      <c r="AS1437">
        <v>2015</v>
      </c>
      <c r="AT1437">
        <v>143</v>
      </c>
      <c r="AZ1437">
        <v>27</v>
      </c>
      <c r="BA1437">
        <v>31</v>
      </c>
      <c r="BC1437" t="s">
        <v>20350</v>
      </c>
      <c r="BE1437">
        <v>5</v>
      </c>
      <c r="BF1437" t="s">
        <v>7552</v>
      </c>
      <c r="BG1437" t="s">
        <v>545</v>
      </c>
      <c r="BH1437" t="s">
        <v>20351</v>
      </c>
      <c r="BI1437" t="s">
        <v>20352</v>
      </c>
    </row>
    <row r="1438" spans="1:62">
      <c r="A1438" t="s">
        <v>62</v>
      </c>
      <c r="B1438" t="s">
        <v>20353</v>
      </c>
      <c r="F1438" t="s">
        <v>20354</v>
      </c>
      <c r="I1438" t="s">
        <v>20355</v>
      </c>
      <c r="J1438" t="s">
        <v>1895</v>
      </c>
      <c r="M1438" t="s">
        <v>67</v>
      </c>
      <c r="N1438" t="s">
        <v>68</v>
      </c>
      <c r="U1438" t="s">
        <v>20356</v>
      </c>
      <c r="W1438" t="s">
        <v>20357</v>
      </c>
      <c r="X1438" t="s">
        <v>20358</v>
      </c>
      <c r="Y1438" t="s">
        <v>6333</v>
      </c>
      <c r="AB1438" t="s">
        <v>20359</v>
      </c>
      <c r="AC1438" t="s">
        <v>20360</v>
      </c>
      <c r="AE1438">
        <v>50</v>
      </c>
      <c r="AF1438">
        <v>0</v>
      </c>
      <c r="AG1438">
        <v>0</v>
      </c>
      <c r="AH1438">
        <v>5</v>
      </c>
      <c r="AI1438">
        <v>6</v>
      </c>
      <c r="AJ1438" t="s">
        <v>1902</v>
      </c>
      <c r="AK1438" t="s">
        <v>1903</v>
      </c>
      <c r="AL1438" t="s">
        <v>1904</v>
      </c>
      <c r="AM1438" t="s">
        <v>1905</v>
      </c>
      <c r="AP1438" t="s">
        <v>1895</v>
      </c>
      <c r="AQ1438" t="s">
        <v>1906</v>
      </c>
      <c r="AR1438" s="1">
        <v>42453</v>
      </c>
      <c r="AS1438">
        <v>2015</v>
      </c>
      <c r="AT1438">
        <v>10</v>
      </c>
      <c r="AU1438">
        <v>3</v>
      </c>
      <c r="BB1438" t="s">
        <v>20361</v>
      </c>
      <c r="BC1438" t="s">
        <v>20362</v>
      </c>
      <c r="BE1438">
        <v>18</v>
      </c>
      <c r="BF1438" t="s">
        <v>610</v>
      </c>
      <c r="BG1438" t="s">
        <v>611</v>
      </c>
      <c r="BH1438" t="s">
        <v>20363</v>
      </c>
      <c r="BI1438" t="s">
        <v>20364</v>
      </c>
      <c r="BJ1438">
        <v>25803869</v>
      </c>
    </row>
    <row r="1439" spans="1:62">
      <c r="A1439" t="s">
        <v>62</v>
      </c>
      <c r="B1439" t="s">
        <v>20365</v>
      </c>
      <c r="F1439" t="s">
        <v>20366</v>
      </c>
      <c r="I1439" t="s">
        <v>20367</v>
      </c>
      <c r="J1439" t="s">
        <v>596</v>
      </c>
      <c r="M1439" t="s">
        <v>67</v>
      </c>
      <c r="N1439" t="s">
        <v>68</v>
      </c>
      <c r="U1439" t="s">
        <v>20368</v>
      </c>
      <c r="W1439" t="s">
        <v>20369</v>
      </c>
      <c r="X1439" t="s">
        <v>20370</v>
      </c>
      <c r="Y1439" t="s">
        <v>20239</v>
      </c>
      <c r="AB1439" t="s">
        <v>20371</v>
      </c>
      <c r="AC1439" t="s">
        <v>20372</v>
      </c>
      <c r="AE1439">
        <v>66</v>
      </c>
      <c r="AF1439">
        <v>1</v>
      </c>
      <c r="AG1439">
        <v>1</v>
      </c>
      <c r="AH1439">
        <v>27</v>
      </c>
      <c r="AI1439">
        <v>58</v>
      </c>
      <c r="AJ1439" t="s">
        <v>603</v>
      </c>
      <c r="AK1439" t="s">
        <v>604</v>
      </c>
      <c r="AL1439" t="s">
        <v>605</v>
      </c>
      <c r="AM1439" t="s">
        <v>606</v>
      </c>
      <c r="AP1439" t="s">
        <v>607</v>
      </c>
      <c r="AQ1439" t="s">
        <v>608</v>
      </c>
      <c r="AR1439" s="1">
        <v>42452</v>
      </c>
      <c r="AS1439">
        <v>2015</v>
      </c>
      <c r="AT1439">
        <v>5</v>
      </c>
      <c r="BB1439">
        <v>9350</v>
      </c>
      <c r="BC1439" t="s">
        <v>20373</v>
      </c>
      <c r="BE1439">
        <v>8</v>
      </c>
      <c r="BF1439" t="s">
        <v>610</v>
      </c>
      <c r="BG1439" t="s">
        <v>611</v>
      </c>
      <c r="BH1439" t="s">
        <v>20374</v>
      </c>
      <c r="BI1439" t="s">
        <v>20375</v>
      </c>
      <c r="BJ1439">
        <v>25797785</v>
      </c>
    </row>
    <row r="1440" spans="1:62">
      <c r="A1440" t="s">
        <v>62</v>
      </c>
      <c r="B1440" t="s">
        <v>20376</v>
      </c>
      <c r="F1440" t="s">
        <v>20377</v>
      </c>
      <c r="I1440" t="s">
        <v>20378</v>
      </c>
      <c r="J1440" t="s">
        <v>1996</v>
      </c>
      <c r="M1440" t="s">
        <v>67</v>
      </c>
      <c r="N1440" t="s">
        <v>68</v>
      </c>
      <c r="T1440" t="s">
        <v>20379</v>
      </c>
      <c r="U1440" t="s">
        <v>20380</v>
      </c>
      <c r="W1440" t="s">
        <v>20381</v>
      </c>
      <c r="X1440" t="s">
        <v>532</v>
      </c>
      <c r="Y1440" t="s">
        <v>533</v>
      </c>
      <c r="Z1440" t="s">
        <v>4264</v>
      </c>
      <c r="AA1440" t="s">
        <v>4265</v>
      </c>
      <c r="AB1440" t="s">
        <v>20382</v>
      </c>
      <c r="AC1440" t="s">
        <v>20383</v>
      </c>
      <c r="AE1440">
        <v>63</v>
      </c>
      <c r="AF1440">
        <v>6</v>
      </c>
      <c r="AG1440">
        <v>6</v>
      </c>
      <c r="AH1440">
        <v>38</v>
      </c>
      <c r="AI1440">
        <v>83</v>
      </c>
      <c r="AJ1440" t="s">
        <v>112</v>
      </c>
      <c r="AK1440" t="s">
        <v>113</v>
      </c>
      <c r="AL1440" t="s">
        <v>114</v>
      </c>
      <c r="AM1440" t="s">
        <v>2004</v>
      </c>
      <c r="AN1440" t="s">
        <v>2005</v>
      </c>
      <c r="AP1440" t="s">
        <v>2006</v>
      </c>
      <c r="AQ1440" t="s">
        <v>2007</v>
      </c>
      <c r="AR1440" s="1">
        <v>42450</v>
      </c>
      <c r="AS1440">
        <v>2015</v>
      </c>
      <c r="AT1440">
        <v>285</v>
      </c>
      <c r="AZ1440">
        <v>491</v>
      </c>
      <c r="BA1440">
        <v>500</v>
      </c>
      <c r="BC1440" t="s">
        <v>20384</v>
      </c>
      <c r="BE1440">
        <v>10</v>
      </c>
      <c r="BF1440" t="s">
        <v>2009</v>
      </c>
      <c r="BG1440" t="s">
        <v>1771</v>
      </c>
      <c r="BH1440" t="s">
        <v>20385</v>
      </c>
      <c r="BI1440" t="s">
        <v>20386</v>
      </c>
      <c r="BJ1440">
        <v>25544494</v>
      </c>
    </row>
    <row r="1441" spans="1:62">
      <c r="A1441" t="s">
        <v>62</v>
      </c>
      <c r="B1441" t="s">
        <v>20387</v>
      </c>
      <c r="F1441" t="s">
        <v>20388</v>
      </c>
      <c r="I1441" t="s">
        <v>20389</v>
      </c>
      <c r="J1441" t="s">
        <v>1895</v>
      </c>
      <c r="M1441" t="s">
        <v>67</v>
      </c>
      <c r="N1441" t="s">
        <v>68</v>
      </c>
      <c r="U1441" t="s">
        <v>20390</v>
      </c>
      <c r="W1441" t="s">
        <v>20391</v>
      </c>
      <c r="X1441" t="s">
        <v>3696</v>
      </c>
      <c r="Y1441" t="s">
        <v>3697</v>
      </c>
      <c r="AB1441" t="s">
        <v>20392</v>
      </c>
      <c r="AC1441" t="s">
        <v>20393</v>
      </c>
      <c r="AE1441">
        <v>41</v>
      </c>
      <c r="AF1441">
        <v>1</v>
      </c>
      <c r="AG1441">
        <v>2</v>
      </c>
      <c r="AH1441">
        <v>14</v>
      </c>
      <c r="AI1441">
        <v>32</v>
      </c>
      <c r="AJ1441" t="s">
        <v>1902</v>
      </c>
      <c r="AK1441" t="s">
        <v>1903</v>
      </c>
      <c r="AL1441" t="s">
        <v>1904</v>
      </c>
      <c r="AM1441" t="s">
        <v>1905</v>
      </c>
      <c r="AP1441" t="s">
        <v>1895</v>
      </c>
      <c r="AQ1441" t="s">
        <v>1906</v>
      </c>
      <c r="AR1441" s="1">
        <v>42449</v>
      </c>
      <c r="AS1441">
        <v>2015</v>
      </c>
      <c r="AT1441">
        <v>10</v>
      </c>
      <c r="AU1441">
        <v>3</v>
      </c>
      <c r="BB1441" t="s">
        <v>20394</v>
      </c>
      <c r="BC1441" t="s">
        <v>20395</v>
      </c>
      <c r="BE1441">
        <v>19</v>
      </c>
      <c r="BF1441" t="s">
        <v>610</v>
      </c>
      <c r="BG1441" t="s">
        <v>611</v>
      </c>
      <c r="BH1441" t="s">
        <v>20396</v>
      </c>
      <c r="BI1441" t="s">
        <v>20397</v>
      </c>
      <c r="BJ1441">
        <v>25793471</v>
      </c>
    </row>
    <row r="1442" spans="1:62">
      <c r="A1442" t="s">
        <v>62</v>
      </c>
      <c r="B1442" t="s">
        <v>20398</v>
      </c>
      <c r="F1442" t="s">
        <v>20399</v>
      </c>
      <c r="I1442" t="s">
        <v>20400</v>
      </c>
      <c r="J1442" t="s">
        <v>1895</v>
      </c>
      <c r="M1442" t="s">
        <v>67</v>
      </c>
      <c r="N1442" t="s">
        <v>68</v>
      </c>
      <c r="U1442" t="s">
        <v>20401</v>
      </c>
      <c r="W1442" t="s">
        <v>20402</v>
      </c>
      <c r="X1442" t="s">
        <v>20403</v>
      </c>
      <c r="Y1442" t="s">
        <v>20404</v>
      </c>
      <c r="AB1442" t="s">
        <v>20405</v>
      </c>
      <c r="AC1442" t="s">
        <v>20406</v>
      </c>
      <c r="AE1442">
        <v>60</v>
      </c>
      <c r="AF1442">
        <v>0</v>
      </c>
      <c r="AG1442">
        <v>0</v>
      </c>
      <c r="AH1442">
        <v>5</v>
      </c>
      <c r="AI1442">
        <v>14</v>
      </c>
      <c r="AJ1442" t="s">
        <v>1902</v>
      </c>
      <c r="AK1442" t="s">
        <v>1903</v>
      </c>
      <c r="AL1442" t="s">
        <v>1904</v>
      </c>
      <c r="AM1442" t="s">
        <v>1905</v>
      </c>
      <c r="AP1442" t="s">
        <v>1895</v>
      </c>
      <c r="AQ1442" t="s">
        <v>1906</v>
      </c>
      <c r="AR1442" s="1">
        <v>42449</v>
      </c>
      <c r="AS1442">
        <v>2015</v>
      </c>
      <c r="AT1442">
        <v>10</v>
      </c>
      <c r="AU1442">
        <v>3</v>
      </c>
      <c r="BB1442" t="s">
        <v>20407</v>
      </c>
      <c r="BC1442" t="s">
        <v>20408</v>
      </c>
      <c r="BE1442">
        <v>20</v>
      </c>
      <c r="BF1442" t="s">
        <v>610</v>
      </c>
      <c r="BG1442" t="s">
        <v>611</v>
      </c>
      <c r="BH1442" t="s">
        <v>20396</v>
      </c>
      <c r="BI1442" t="s">
        <v>20409</v>
      </c>
      <c r="BJ1442">
        <v>25793615</v>
      </c>
    </row>
    <row r="1443" spans="1:62">
      <c r="A1443" t="s">
        <v>62</v>
      </c>
      <c r="B1443" t="s">
        <v>20410</v>
      </c>
      <c r="F1443" t="s">
        <v>20411</v>
      </c>
      <c r="I1443" t="s">
        <v>20412</v>
      </c>
      <c r="J1443" t="s">
        <v>2964</v>
      </c>
      <c r="M1443" t="s">
        <v>67</v>
      </c>
      <c r="N1443" t="s">
        <v>68</v>
      </c>
      <c r="T1443" t="s">
        <v>20413</v>
      </c>
      <c r="U1443" t="s">
        <v>20414</v>
      </c>
      <c r="W1443" t="s">
        <v>20415</v>
      </c>
      <c r="X1443" t="s">
        <v>20416</v>
      </c>
      <c r="Y1443" t="s">
        <v>20417</v>
      </c>
      <c r="AB1443" t="s">
        <v>20418</v>
      </c>
      <c r="AC1443" t="s">
        <v>20419</v>
      </c>
      <c r="AE1443">
        <v>19</v>
      </c>
      <c r="AF1443">
        <v>0</v>
      </c>
      <c r="AG1443">
        <v>0</v>
      </c>
      <c r="AH1443">
        <v>5</v>
      </c>
      <c r="AI1443">
        <v>7</v>
      </c>
      <c r="AJ1443" t="s">
        <v>425</v>
      </c>
      <c r="AK1443" t="s">
        <v>426</v>
      </c>
      <c r="AL1443" t="s">
        <v>427</v>
      </c>
      <c r="AM1443" t="s">
        <v>2972</v>
      </c>
      <c r="AN1443" t="s">
        <v>2973</v>
      </c>
      <c r="AP1443" t="s">
        <v>2974</v>
      </c>
      <c r="AQ1443" t="s">
        <v>2975</v>
      </c>
      <c r="AR1443" s="1">
        <v>42449</v>
      </c>
      <c r="AS1443">
        <v>2015</v>
      </c>
      <c r="AT1443">
        <v>458</v>
      </c>
      <c r="AU1443">
        <v>4</v>
      </c>
      <c r="AZ1443">
        <v>783</v>
      </c>
      <c r="BA1443">
        <v>789</v>
      </c>
      <c r="BC1443" t="s">
        <v>20420</v>
      </c>
      <c r="BE1443">
        <v>7</v>
      </c>
      <c r="BF1443" t="s">
        <v>2977</v>
      </c>
      <c r="BG1443" t="s">
        <v>2977</v>
      </c>
      <c r="BH1443" t="s">
        <v>20421</v>
      </c>
      <c r="BI1443" t="s">
        <v>20422</v>
      </c>
      <c r="BJ1443">
        <v>25681763</v>
      </c>
    </row>
    <row r="1444" spans="1:62">
      <c r="A1444" t="s">
        <v>62</v>
      </c>
      <c r="B1444" t="s">
        <v>20423</v>
      </c>
      <c r="F1444" t="s">
        <v>20424</v>
      </c>
      <c r="I1444" t="s">
        <v>20425</v>
      </c>
      <c r="J1444" t="s">
        <v>596</v>
      </c>
      <c r="M1444" t="s">
        <v>67</v>
      </c>
      <c r="N1444" t="s">
        <v>68</v>
      </c>
      <c r="U1444" t="s">
        <v>20426</v>
      </c>
      <c r="W1444" t="s">
        <v>20427</v>
      </c>
      <c r="X1444" t="s">
        <v>20428</v>
      </c>
      <c r="Y1444" t="s">
        <v>16810</v>
      </c>
      <c r="AB1444" t="s">
        <v>20429</v>
      </c>
      <c r="AC1444" t="s">
        <v>20430</v>
      </c>
      <c r="AE1444">
        <v>49</v>
      </c>
      <c r="AF1444">
        <v>1</v>
      </c>
      <c r="AG1444">
        <v>1</v>
      </c>
      <c r="AH1444">
        <v>11</v>
      </c>
      <c r="AI1444">
        <v>32</v>
      </c>
      <c r="AJ1444" t="s">
        <v>603</v>
      </c>
      <c r="AK1444" t="s">
        <v>604</v>
      </c>
      <c r="AL1444" t="s">
        <v>605</v>
      </c>
      <c r="AM1444" t="s">
        <v>606</v>
      </c>
      <c r="AP1444" t="s">
        <v>607</v>
      </c>
      <c r="AQ1444" t="s">
        <v>608</v>
      </c>
      <c r="AR1444" s="1">
        <v>42449</v>
      </c>
      <c r="AS1444">
        <v>2015</v>
      </c>
      <c r="AT1444">
        <v>5</v>
      </c>
      <c r="BB1444">
        <v>9324</v>
      </c>
      <c r="BC1444" t="s">
        <v>20431</v>
      </c>
      <c r="BE1444">
        <v>11</v>
      </c>
      <c r="BF1444" t="s">
        <v>610</v>
      </c>
      <c r="BG1444" t="s">
        <v>611</v>
      </c>
      <c r="BH1444" t="s">
        <v>20432</v>
      </c>
      <c r="BI1444" t="s">
        <v>20433</v>
      </c>
      <c r="BJ1444">
        <v>25792497</v>
      </c>
    </row>
    <row r="1445" spans="1:62">
      <c r="A1445" t="s">
        <v>62</v>
      </c>
      <c r="B1445" t="s">
        <v>20434</v>
      </c>
      <c r="F1445" t="s">
        <v>20435</v>
      </c>
      <c r="I1445" t="s">
        <v>20436</v>
      </c>
      <c r="J1445" t="s">
        <v>1895</v>
      </c>
      <c r="M1445" t="s">
        <v>67</v>
      </c>
      <c r="N1445" t="s">
        <v>68</v>
      </c>
      <c r="U1445" t="s">
        <v>20437</v>
      </c>
      <c r="W1445" t="s">
        <v>20438</v>
      </c>
      <c r="X1445" t="s">
        <v>20439</v>
      </c>
      <c r="Y1445" t="s">
        <v>15909</v>
      </c>
      <c r="AB1445" t="s">
        <v>20440</v>
      </c>
      <c r="AC1445" t="s">
        <v>20441</v>
      </c>
      <c r="AE1445">
        <v>61</v>
      </c>
      <c r="AF1445">
        <v>1</v>
      </c>
      <c r="AG1445">
        <v>1</v>
      </c>
      <c r="AH1445">
        <v>8</v>
      </c>
      <c r="AI1445">
        <v>20</v>
      </c>
      <c r="AJ1445" t="s">
        <v>1902</v>
      </c>
      <c r="AK1445" t="s">
        <v>1903</v>
      </c>
      <c r="AL1445" t="s">
        <v>1904</v>
      </c>
      <c r="AM1445" t="s">
        <v>1905</v>
      </c>
      <c r="AP1445" t="s">
        <v>1895</v>
      </c>
      <c r="AQ1445" t="s">
        <v>1906</v>
      </c>
      <c r="AR1445" s="1">
        <v>42448</v>
      </c>
      <c r="AS1445">
        <v>2015</v>
      </c>
      <c r="AT1445">
        <v>10</v>
      </c>
      <c r="AU1445">
        <v>3</v>
      </c>
      <c r="BB1445" t="s">
        <v>20442</v>
      </c>
      <c r="BC1445" t="s">
        <v>20443</v>
      </c>
      <c r="BE1445">
        <v>17</v>
      </c>
      <c r="BF1445" t="s">
        <v>610</v>
      </c>
      <c r="BG1445" t="s">
        <v>611</v>
      </c>
      <c r="BH1445" t="s">
        <v>20444</v>
      </c>
      <c r="BI1445" t="s">
        <v>20445</v>
      </c>
      <c r="BJ1445">
        <v>25789629</v>
      </c>
    </row>
    <row r="1446" spans="1:62">
      <c r="A1446" t="s">
        <v>62</v>
      </c>
      <c r="B1446" t="s">
        <v>20446</v>
      </c>
      <c r="F1446" t="s">
        <v>20447</v>
      </c>
      <c r="I1446" t="s">
        <v>20448</v>
      </c>
      <c r="J1446" t="s">
        <v>1895</v>
      </c>
      <c r="M1446" t="s">
        <v>67</v>
      </c>
      <c r="N1446" t="s">
        <v>68</v>
      </c>
      <c r="U1446" t="s">
        <v>20449</v>
      </c>
      <c r="W1446" t="s">
        <v>20450</v>
      </c>
      <c r="X1446" t="s">
        <v>20451</v>
      </c>
      <c r="Y1446" t="s">
        <v>20452</v>
      </c>
      <c r="AB1446" t="s">
        <v>20453</v>
      </c>
      <c r="AC1446" t="s">
        <v>20454</v>
      </c>
      <c r="AE1446">
        <v>104</v>
      </c>
      <c r="AF1446">
        <v>0</v>
      </c>
      <c r="AG1446">
        <v>0</v>
      </c>
      <c r="AH1446">
        <v>9</v>
      </c>
      <c r="AI1446">
        <v>42</v>
      </c>
      <c r="AJ1446" t="s">
        <v>1902</v>
      </c>
      <c r="AK1446" t="s">
        <v>1903</v>
      </c>
      <c r="AL1446" t="s">
        <v>1904</v>
      </c>
      <c r="AM1446" t="s">
        <v>1905</v>
      </c>
      <c r="AP1446" t="s">
        <v>1895</v>
      </c>
      <c r="AQ1446" t="s">
        <v>1906</v>
      </c>
      <c r="AR1446" s="1">
        <v>42448</v>
      </c>
      <c r="AS1446">
        <v>2015</v>
      </c>
      <c r="AT1446">
        <v>10</v>
      </c>
      <c r="AU1446">
        <v>3</v>
      </c>
      <c r="BB1446" t="s">
        <v>20455</v>
      </c>
      <c r="BC1446" t="s">
        <v>20456</v>
      </c>
      <c r="BE1446">
        <v>30</v>
      </c>
      <c r="BF1446" t="s">
        <v>610</v>
      </c>
      <c r="BG1446" t="s">
        <v>611</v>
      </c>
      <c r="BH1446" t="s">
        <v>20444</v>
      </c>
      <c r="BI1446" t="s">
        <v>20457</v>
      </c>
      <c r="BJ1446">
        <v>25790307</v>
      </c>
    </row>
    <row r="1447" spans="1:62">
      <c r="A1447" t="s">
        <v>62</v>
      </c>
      <c r="B1447" t="s">
        <v>20458</v>
      </c>
      <c r="F1447" t="s">
        <v>20459</v>
      </c>
      <c r="I1447" t="s">
        <v>20460</v>
      </c>
      <c r="J1447" t="s">
        <v>1895</v>
      </c>
      <c r="M1447" t="s">
        <v>67</v>
      </c>
      <c r="N1447" t="s">
        <v>68</v>
      </c>
      <c r="U1447" t="s">
        <v>20461</v>
      </c>
      <c r="W1447" t="s">
        <v>20462</v>
      </c>
      <c r="X1447" t="s">
        <v>20463</v>
      </c>
      <c r="Y1447" t="s">
        <v>17875</v>
      </c>
      <c r="AB1447" t="s">
        <v>20464</v>
      </c>
      <c r="AC1447" t="s">
        <v>20465</v>
      </c>
      <c r="AE1447">
        <v>39</v>
      </c>
      <c r="AF1447">
        <v>0</v>
      </c>
      <c r="AG1447">
        <v>0</v>
      </c>
      <c r="AH1447">
        <v>12</v>
      </c>
      <c r="AI1447">
        <v>24</v>
      </c>
      <c r="AJ1447" t="s">
        <v>1902</v>
      </c>
      <c r="AK1447" t="s">
        <v>1903</v>
      </c>
      <c r="AL1447" t="s">
        <v>1904</v>
      </c>
      <c r="AM1447" t="s">
        <v>1905</v>
      </c>
      <c r="AP1447" t="s">
        <v>1895</v>
      </c>
      <c r="AQ1447" t="s">
        <v>1906</v>
      </c>
      <c r="AR1447" s="1">
        <v>42448</v>
      </c>
      <c r="AS1447">
        <v>2015</v>
      </c>
      <c r="AT1447">
        <v>10</v>
      </c>
      <c r="AU1447">
        <v>3</v>
      </c>
      <c r="BB1447" t="s">
        <v>20466</v>
      </c>
      <c r="BC1447" t="s">
        <v>20467</v>
      </c>
      <c r="BE1447">
        <v>12</v>
      </c>
      <c r="BF1447" t="s">
        <v>610</v>
      </c>
      <c r="BG1447" t="s">
        <v>611</v>
      </c>
      <c r="BH1447" t="s">
        <v>20444</v>
      </c>
      <c r="BI1447" t="s">
        <v>20468</v>
      </c>
      <c r="BJ1447">
        <v>25790352</v>
      </c>
    </row>
    <row r="1448" spans="1:62">
      <c r="A1448" t="s">
        <v>62</v>
      </c>
      <c r="B1448" t="s">
        <v>20469</v>
      </c>
      <c r="F1448" t="s">
        <v>20470</v>
      </c>
      <c r="I1448" t="s">
        <v>20471</v>
      </c>
      <c r="J1448" t="s">
        <v>653</v>
      </c>
      <c r="M1448" t="s">
        <v>67</v>
      </c>
      <c r="N1448" t="s">
        <v>68</v>
      </c>
      <c r="U1448" t="s">
        <v>20472</v>
      </c>
      <c r="W1448" t="s">
        <v>20473</v>
      </c>
      <c r="X1448" t="s">
        <v>7966</v>
      </c>
      <c r="Y1448" t="s">
        <v>7967</v>
      </c>
      <c r="AB1448" t="s">
        <v>20474</v>
      </c>
      <c r="AC1448" t="s">
        <v>20475</v>
      </c>
      <c r="AE1448">
        <v>56</v>
      </c>
      <c r="AF1448">
        <v>0</v>
      </c>
      <c r="AG1448">
        <v>0</v>
      </c>
      <c r="AH1448">
        <v>2</v>
      </c>
      <c r="AI1448">
        <v>7</v>
      </c>
      <c r="AJ1448" t="s">
        <v>660</v>
      </c>
      <c r="AK1448" t="s">
        <v>604</v>
      </c>
      <c r="AL1448" t="s">
        <v>661</v>
      </c>
      <c r="AM1448" t="s">
        <v>662</v>
      </c>
      <c r="AN1448" t="s">
        <v>663</v>
      </c>
      <c r="AP1448" t="s">
        <v>664</v>
      </c>
      <c r="AQ1448" t="s">
        <v>665</v>
      </c>
      <c r="AR1448" s="1">
        <v>42448</v>
      </c>
      <c r="AS1448">
        <v>2015</v>
      </c>
      <c r="AT1448">
        <v>46</v>
      </c>
      <c r="BB1448">
        <v>33</v>
      </c>
      <c r="BC1448" t="s">
        <v>20476</v>
      </c>
      <c r="BE1448">
        <v>14</v>
      </c>
      <c r="BF1448" t="s">
        <v>667</v>
      </c>
      <c r="BG1448" t="s">
        <v>667</v>
      </c>
      <c r="BH1448" t="s">
        <v>20477</v>
      </c>
      <c r="BI1448" t="s">
        <v>20478</v>
      </c>
      <c r="BJ1448">
        <v>25888728</v>
      </c>
    </row>
    <row r="1449" spans="1:62">
      <c r="A1449" t="s">
        <v>62</v>
      </c>
      <c r="B1449" t="s">
        <v>20479</v>
      </c>
      <c r="F1449" t="s">
        <v>20480</v>
      </c>
      <c r="I1449" t="s">
        <v>20481</v>
      </c>
      <c r="J1449" t="s">
        <v>20482</v>
      </c>
      <c r="M1449" t="s">
        <v>67</v>
      </c>
      <c r="N1449" t="s">
        <v>68</v>
      </c>
      <c r="T1449" t="s">
        <v>20483</v>
      </c>
      <c r="U1449" t="s">
        <v>20484</v>
      </c>
      <c r="W1449" t="s">
        <v>20485</v>
      </c>
      <c r="X1449" t="s">
        <v>15317</v>
      </c>
      <c r="Y1449" t="s">
        <v>20486</v>
      </c>
      <c r="AB1449" t="s">
        <v>20487</v>
      </c>
      <c r="AC1449" t="s">
        <v>20488</v>
      </c>
      <c r="AE1449">
        <v>53</v>
      </c>
      <c r="AF1449">
        <v>0</v>
      </c>
      <c r="AG1449">
        <v>0</v>
      </c>
      <c r="AH1449">
        <v>11</v>
      </c>
      <c r="AI1449">
        <v>19</v>
      </c>
      <c r="AJ1449" t="s">
        <v>660</v>
      </c>
      <c r="AK1449" t="s">
        <v>604</v>
      </c>
      <c r="AL1449" t="s">
        <v>661</v>
      </c>
      <c r="AM1449" t="s">
        <v>8687</v>
      </c>
      <c r="AP1449" t="s">
        <v>8688</v>
      </c>
      <c r="AQ1449" t="s">
        <v>8689</v>
      </c>
      <c r="AR1449" s="1">
        <v>42447</v>
      </c>
      <c r="AS1449">
        <v>2015</v>
      </c>
      <c r="AT1449">
        <v>11</v>
      </c>
      <c r="BB1449">
        <v>67</v>
      </c>
      <c r="BC1449" t="s">
        <v>20489</v>
      </c>
      <c r="BE1449">
        <v>11</v>
      </c>
      <c r="BF1449" t="s">
        <v>667</v>
      </c>
      <c r="BG1449" t="s">
        <v>667</v>
      </c>
      <c r="BH1449" t="s">
        <v>20490</v>
      </c>
      <c r="BI1449" t="s">
        <v>20491</v>
      </c>
      <c r="BJ1449">
        <v>25889631</v>
      </c>
    </row>
    <row r="1450" spans="1:62">
      <c r="A1450" t="s">
        <v>62</v>
      </c>
      <c r="B1450" t="s">
        <v>20492</v>
      </c>
      <c r="F1450" t="s">
        <v>20493</v>
      </c>
      <c r="I1450" t="s">
        <v>20494</v>
      </c>
      <c r="J1450" t="s">
        <v>2525</v>
      </c>
      <c r="M1450" t="s">
        <v>67</v>
      </c>
      <c r="N1450" t="s">
        <v>68</v>
      </c>
      <c r="T1450" t="s">
        <v>20495</v>
      </c>
      <c r="U1450" t="s">
        <v>20496</v>
      </c>
      <c r="W1450" t="s">
        <v>20497</v>
      </c>
      <c r="X1450" t="s">
        <v>20498</v>
      </c>
      <c r="Y1450" t="s">
        <v>6875</v>
      </c>
      <c r="AB1450" t="s">
        <v>20499</v>
      </c>
      <c r="AC1450" t="s">
        <v>20500</v>
      </c>
      <c r="AE1450">
        <v>63</v>
      </c>
      <c r="AF1450">
        <v>0</v>
      </c>
      <c r="AG1450">
        <v>0</v>
      </c>
      <c r="AH1450">
        <v>28</v>
      </c>
      <c r="AI1450">
        <v>53</v>
      </c>
      <c r="AJ1450" t="s">
        <v>660</v>
      </c>
      <c r="AK1450" t="s">
        <v>604</v>
      </c>
      <c r="AL1450" t="s">
        <v>661</v>
      </c>
      <c r="AM1450" t="s">
        <v>2533</v>
      </c>
      <c r="AP1450" t="s">
        <v>2525</v>
      </c>
      <c r="AQ1450" t="s">
        <v>2534</v>
      </c>
      <c r="AR1450" s="1">
        <v>42447</v>
      </c>
      <c r="AS1450">
        <v>2015</v>
      </c>
      <c r="AT1450">
        <v>16</v>
      </c>
      <c r="BC1450" t="s">
        <v>20501</v>
      </c>
      <c r="BE1450">
        <v>14</v>
      </c>
      <c r="BF1450" t="s">
        <v>2536</v>
      </c>
      <c r="BG1450" t="s">
        <v>2536</v>
      </c>
      <c r="BH1450" t="s">
        <v>20502</v>
      </c>
      <c r="BI1450" t="s">
        <v>20503</v>
      </c>
    </row>
    <row r="1451" spans="1:62">
      <c r="A1451" t="s">
        <v>62</v>
      </c>
      <c r="B1451" t="s">
        <v>20504</v>
      </c>
      <c r="F1451" t="s">
        <v>20505</v>
      </c>
      <c r="I1451" t="s">
        <v>20506</v>
      </c>
      <c r="J1451" t="s">
        <v>1895</v>
      </c>
      <c r="M1451" t="s">
        <v>67</v>
      </c>
      <c r="N1451" t="s">
        <v>68</v>
      </c>
      <c r="U1451" t="s">
        <v>20507</v>
      </c>
      <c r="W1451" t="s">
        <v>20508</v>
      </c>
      <c r="X1451" t="s">
        <v>13865</v>
      </c>
      <c r="Y1451" t="s">
        <v>9995</v>
      </c>
      <c r="AB1451" t="s">
        <v>10012</v>
      </c>
      <c r="AC1451" t="s">
        <v>20509</v>
      </c>
      <c r="AE1451">
        <v>35</v>
      </c>
      <c r="AF1451">
        <v>1</v>
      </c>
      <c r="AG1451">
        <v>1</v>
      </c>
      <c r="AH1451">
        <v>12</v>
      </c>
      <c r="AI1451">
        <v>22</v>
      </c>
      <c r="AJ1451" t="s">
        <v>1902</v>
      </c>
      <c r="AK1451" t="s">
        <v>1903</v>
      </c>
      <c r="AL1451" t="s">
        <v>1904</v>
      </c>
      <c r="AM1451" t="s">
        <v>1905</v>
      </c>
      <c r="AP1451" t="s">
        <v>1895</v>
      </c>
      <c r="AQ1451" t="s">
        <v>1906</v>
      </c>
      <c r="AR1451" s="1">
        <v>42447</v>
      </c>
      <c r="AS1451">
        <v>2015</v>
      </c>
      <c r="AT1451">
        <v>10</v>
      </c>
      <c r="AU1451">
        <v>3</v>
      </c>
      <c r="BB1451" t="s">
        <v>20510</v>
      </c>
      <c r="BC1451" t="s">
        <v>20511</v>
      </c>
      <c r="BE1451">
        <v>15</v>
      </c>
      <c r="BF1451" t="s">
        <v>610</v>
      </c>
      <c r="BG1451" t="s">
        <v>611</v>
      </c>
      <c r="BH1451" t="s">
        <v>20512</v>
      </c>
      <c r="BI1451" t="s">
        <v>20513</v>
      </c>
      <c r="BJ1451">
        <v>25786207</v>
      </c>
    </row>
    <row r="1452" spans="1:62">
      <c r="A1452" t="s">
        <v>62</v>
      </c>
      <c r="B1452" t="s">
        <v>20514</v>
      </c>
      <c r="F1452" t="s">
        <v>20515</v>
      </c>
      <c r="I1452" t="s">
        <v>20516</v>
      </c>
      <c r="J1452" t="s">
        <v>653</v>
      </c>
      <c r="M1452" t="s">
        <v>67</v>
      </c>
      <c r="N1452" t="s">
        <v>68</v>
      </c>
      <c r="U1452" t="s">
        <v>20517</v>
      </c>
      <c r="W1452" t="s">
        <v>20518</v>
      </c>
      <c r="X1452" t="s">
        <v>20358</v>
      </c>
      <c r="Y1452" t="s">
        <v>6333</v>
      </c>
      <c r="AB1452" t="s">
        <v>20519</v>
      </c>
      <c r="AC1452" t="s">
        <v>20520</v>
      </c>
      <c r="AE1452">
        <v>44</v>
      </c>
      <c r="AF1452">
        <v>1</v>
      </c>
      <c r="AG1452">
        <v>1</v>
      </c>
      <c r="AH1452">
        <v>4</v>
      </c>
      <c r="AI1452">
        <v>225</v>
      </c>
      <c r="AJ1452" t="s">
        <v>660</v>
      </c>
      <c r="AK1452" t="s">
        <v>604</v>
      </c>
      <c r="AL1452" t="s">
        <v>661</v>
      </c>
      <c r="AM1452" t="s">
        <v>662</v>
      </c>
      <c r="AN1452" t="s">
        <v>663</v>
      </c>
      <c r="AP1452" t="s">
        <v>664</v>
      </c>
      <c r="AQ1452" t="s">
        <v>665</v>
      </c>
      <c r="AR1452" s="1">
        <v>42447</v>
      </c>
      <c r="AS1452">
        <v>2015</v>
      </c>
      <c r="AT1452">
        <v>46</v>
      </c>
      <c r="BB1452">
        <v>32</v>
      </c>
      <c r="BC1452" t="s">
        <v>20521</v>
      </c>
      <c r="BE1452">
        <v>12</v>
      </c>
      <c r="BF1452" t="s">
        <v>667</v>
      </c>
      <c r="BG1452" t="s">
        <v>667</v>
      </c>
      <c r="BH1452" t="s">
        <v>20522</v>
      </c>
      <c r="BI1452" t="s">
        <v>20523</v>
      </c>
      <c r="BJ1452">
        <v>25879878</v>
      </c>
    </row>
    <row r="1453" spans="1:62">
      <c r="A1453" t="s">
        <v>62</v>
      </c>
      <c r="B1453" t="s">
        <v>20524</v>
      </c>
      <c r="F1453" t="s">
        <v>20525</v>
      </c>
      <c r="I1453" t="s">
        <v>20526</v>
      </c>
      <c r="J1453" t="s">
        <v>2525</v>
      </c>
      <c r="M1453" t="s">
        <v>67</v>
      </c>
      <c r="N1453" t="s">
        <v>68</v>
      </c>
      <c r="T1453" t="s">
        <v>20527</v>
      </c>
      <c r="U1453" t="s">
        <v>20528</v>
      </c>
      <c r="W1453" t="s">
        <v>20529</v>
      </c>
      <c r="X1453" t="s">
        <v>10527</v>
      </c>
      <c r="Y1453" t="s">
        <v>4425</v>
      </c>
      <c r="AB1453" t="s">
        <v>20530</v>
      </c>
      <c r="AC1453" t="s">
        <v>20531</v>
      </c>
      <c r="AE1453">
        <v>61</v>
      </c>
      <c r="AF1453">
        <v>3</v>
      </c>
      <c r="AG1453">
        <v>3</v>
      </c>
      <c r="AH1453">
        <v>18</v>
      </c>
      <c r="AI1453">
        <v>37</v>
      </c>
      <c r="AJ1453" t="s">
        <v>660</v>
      </c>
      <c r="AK1453" t="s">
        <v>604</v>
      </c>
      <c r="AL1453" t="s">
        <v>661</v>
      </c>
      <c r="AM1453" t="s">
        <v>2533</v>
      </c>
      <c r="AP1453" t="s">
        <v>2525</v>
      </c>
      <c r="AQ1453" t="s">
        <v>2534</v>
      </c>
      <c r="AR1453" s="1">
        <v>42446</v>
      </c>
      <c r="AS1453">
        <v>2015</v>
      </c>
      <c r="AT1453">
        <v>16</v>
      </c>
      <c r="BB1453">
        <v>197</v>
      </c>
      <c r="BC1453" t="s">
        <v>20532</v>
      </c>
      <c r="BE1453">
        <v>16</v>
      </c>
      <c r="BF1453" t="s">
        <v>2536</v>
      </c>
      <c r="BG1453" t="s">
        <v>2536</v>
      </c>
      <c r="BH1453" t="s">
        <v>20533</v>
      </c>
      <c r="BI1453" t="s">
        <v>20534</v>
      </c>
      <c r="BJ1453">
        <v>25888374</v>
      </c>
    </row>
    <row r="1454" spans="1:62">
      <c r="A1454" t="s">
        <v>62</v>
      </c>
      <c r="B1454" t="s">
        <v>20535</v>
      </c>
      <c r="F1454" t="s">
        <v>20536</v>
      </c>
      <c r="I1454" t="s">
        <v>20537</v>
      </c>
      <c r="J1454" t="s">
        <v>1895</v>
      </c>
      <c r="M1454" t="s">
        <v>67</v>
      </c>
      <c r="N1454" t="s">
        <v>68</v>
      </c>
      <c r="U1454" t="s">
        <v>20538</v>
      </c>
      <c r="W1454" t="s">
        <v>20539</v>
      </c>
      <c r="X1454" t="s">
        <v>20540</v>
      </c>
      <c r="Y1454" t="s">
        <v>3535</v>
      </c>
      <c r="AB1454" t="s">
        <v>20541</v>
      </c>
      <c r="AC1454" t="s">
        <v>20542</v>
      </c>
      <c r="AE1454">
        <v>59</v>
      </c>
      <c r="AF1454">
        <v>0</v>
      </c>
      <c r="AG1454">
        <v>0</v>
      </c>
      <c r="AH1454">
        <v>7</v>
      </c>
      <c r="AI1454">
        <v>11</v>
      </c>
      <c r="AJ1454" t="s">
        <v>1902</v>
      </c>
      <c r="AK1454" t="s">
        <v>1903</v>
      </c>
      <c r="AL1454" t="s">
        <v>1904</v>
      </c>
      <c r="AM1454" t="s">
        <v>1905</v>
      </c>
      <c r="AP1454" t="s">
        <v>1895</v>
      </c>
      <c r="AQ1454" t="s">
        <v>1906</v>
      </c>
      <c r="AR1454" s="1">
        <v>42446</v>
      </c>
      <c r="AS1454">
        <v>2015</v>
      </c>
      <c r="AT1454">
        <v>10</v>
      </c>
      <c r="AU1454">
        <v>3</v>
      </c>
      <c r="BB1454" t="s">
        <v>20543</v>
      </c>
      <c r="BC1454" t="s">
        <v>20544</v>
      </c>
      <c r="BE1454">
        <v>18</v>
      </c>
      <c r="BF1454" t="s">
        <v>610</v>
      </c>
      <c r="BG1454" t="s">
        <v>611</v>
      </c>
      <c r="BH1454" t="s">
        <v>20545</v>
      </c>
      <c r="BI1454" t="s">
        <v>20546</v>
      </c>
      <c r="BJ1454">
        <v>25781913</v>
      </c>
    </row>
    <row r="1455" spans="1:62">
      <c r="A1455" t="s">
        <v>62</v>
      </c>
      <c r="B1455" t="s">
        <v>20547</v>
      </c>
      <c r="F1455" t="s">
        <v>20548</v>
      </c>
      <c r="I1455" t="s">
        <v>20549</v>
      </c>
      <c r="J1455" t="s">
        <v>10639</v>
      </c>
      <c r="M1455" t="s">
        <v>67</v>
      </c>
      <c r="N1455" t="s">
        <v>68</v>
      </c>
      <c r="T1455" t="s">
        <v>20550</v>
      </c>
      <c r="U1455" t="s">
        <v>20551</v>
      </c>
      <c r="W1455" t="s">
        <v>20552</v>
      </c>
      <c r="X1455" t="s">
        <v>20553</v>
      </c>
      <c r="Y1455" t="s">
        <v>10450</v>
      </c>
      <c r="AB1455" t="s">
        <v>20554</v>
      </c>
      <c r="AC1455" t="s">
        <v>20555</v>
      </c>
      <c r="AE1455">
        <v>23</v>
      </c>
      <c r="AF1455">
        <v>1</v>
      </c>
      <c r="AG1455">
        <v>1</v>
      </c>
      <c r="AH1455">
        <v>2</v>
      </c>
      <c r="AI1455">
        <v>7</v>
      </c>
      <c r="AJ1455" t="s">
        <v>112</v>
      </c>
      <c r="AK1455" t="s">
        <v>113</v>
      </c>
      <c r="AL1455" t="s">
        <v>114</v>
      </c>
      <c r="AM1455" t="s">
        <v>10647</v>
      </c>
      <c r="AN1455" t="s">
        <v>10648</v>
      </c>
      <c r="AP1455" t="s">
        <v>10649</v>
      </c>
      <c r="AQ1455" t="s">
        <v>10650</v>
      </c>
      <c r="AR1455" s="1">
        <v>42444</v>
      </c>
      <c r="AS1455">
        <v>2015</v>
      </c>
      <c r="AT1455">
        <v>164</v>
      </c>
      <c r="AU1455" s="2">
        <v>42371</v>
      </c>
      <c r="AZ1455">
        <v>51</v>
      </c>
      <c r="BA1455">
        <v>55</v>
      </c>
      <c r="BC1455" t="s">
        <v>20556</v>
      </c>
      <c r="BE1455">
        <v>5</v>
      </c>
      <c r="BF1455" t="s">
        <v>10652</v>
      </c>
      <c r="BG1455" t="s">
        <v>10652</v>
      </c>
      <c r="BH1455" t="s">
        <v>20557</v>
      </c>
      <c r="BI1455" t="s">
        <v>20558</v>
      </c>
      <c r="BJ1455">
        <v>25613777</v>
      </c>
    </row>
    <row r="1456" spans="1:62">
      <c r="A1456" t="s">
        <v>62</v>
      </c>
      <c r="B1456" t="s">
        <v>20559</v>
      </c>
      <c r="F1456" t="s">
        <v>20560</v>
      </c>
      <c r="I1456" t="s">
        <v>20561</v>
      </c>
      <c r="J1456" t="s">
        <v>20562</v>
      </c>
      <c r="M1456" t="s">
        <v>67</v>
      </c>
      <c r="N1456" t="s">
        <v>68</v>
      </c>
      <c r="T1456" t="s">
        <v>20563</v>
      </c>
      <c r="U1456" t="s">
        <v>20564</v>
      </c>
      <c r="W1456" t="s">
        <v>20565</v>
      </c>
      <c r="X1456" t="s">
        <v>20566</v>
      </c>
      <c r="Y1456" t="s">
        <v>20567</v>
      </c>
      <c r="AB1456" t="s">
        <v>20568</v>
      </c>
      <c r="AC1456" t="s">
        <v>20569</v>
      </c>
      <c r="AE1456">
        <v>25</v>
      </c>
      <c r="AF1456">
        <v>0</v>
      </c>
      <c r="AG1456">
        <v>0</v>
      </c>
      <c r="AH1456">
        <v>5</v>
      </c>
      <c r="AI1456">
        <v>14</v>
      </c>
      <c r="AJ1456" t="s">
        <v>136</v>
      </c>
      <c r="AK1456" t="s">
        <v>77</v>
      </c>
      <c r="AL1456" t="s">
        <v>137</v>
      </c>
      <c r="AM1456" t="s">
        <v>20570</v>
      </c>
      <c r="AN1456" t="s">
        <v>20571</v>
      </c>
      <c r="AP1456" t="s">
        <v>20572</v>
      </c>
      <c r="AQ1456" t="s">
        <v>20573</v>
      </c>
      <c r="AR1456" s="1">
        <v>42444</v>
      </c>
      <c r="AS1456">
        <v>2015</v>
      </c>
      <c r="AT1456">
        <v>23</v>
      </c>
      <c r="AU1456">
        <v>6</v>
      </c>
      <c r="AZ1456">
        <v>1231</v>
      </c>
      <c r="BA1456">
        <v>1240</v>
      </c>
      <c r="BC1456" t="s">
        <v>20574</v>
      </c>
      <c r="BE1456">
        <v>10</v>
      </c>
      <c r="BF1456" t="s">
        <v>20575</v>
      </c>
      <c r="BG1456" t="s">
        <v>20576</v>
      </c>
      <c r="BH1456" t="s">
        <v>20577</v>
      </c>
      <c r="BI1456" t="s">
        <v>20578</v>
      </c>
      <c r="BJ1456">
        <v>25693787</v>
      </c>
    </row>
    <row r="1457" spans="1:62">
      <c r="A1457" t="s">
        <v>62</v>
      </c>
      <c r="B1457" t="s">
        <v>20579</v>
      </c>
      <c r="F1457" t="s">
        <v>20580</v>
      </c>
      <c r="I1457" t="s">
        <v>20581</v>
      </c>
      <c r="J1457" t="s">
        <v>20582</v>
      </c>
      <c r="M1457" t="s">
        <v>67</v>
      </c>
      <c r="N1457" t="s">
        <v>977</v>
      </c>
      <c r="T1457" t="s">
        <v>20583</v>
      </c>
      <c r="U1457" t="s">
        <v>20584</v>
      </c>
      <c r="W1457" t="s">
        <v>20585</v>
      </c>
      <c r="X1457" t="s">
        <v>20586</v>
      </c>
      <c r="Y1457" t="s">
        <v>20587</v>
      </c>
      <c r="AB1457" t="s">
        <v>20588</v>
      </c>
      <c r="AC1457" t="s">
        <v>20589</v>
      </c>
      <c r="AE1457">
        <v>139</v>
      </c>
      <c r="AF1457">
        <v>6</v>
      </c>
      <c r="AG1457">
        <v>6</v>
      </c>
      <c r="AH1457">
        <v>4</v>
      </c>
      <c r="AI1457">
        <v>18</v>
      </c>
      <c r="AJ1457" t="s">
        <v>358</v>
      </c>
      <c r="AK1457" t="s">
        <v>359</v>
      </c>
      <c r="AL1457" t="s">
        <v>360</v>
      </c>
      <c r="AM1457" t="s">
        <v>20590</v>
      </c>
      <c r="AN1457" t="s">
        <v>20591</v>
      </c>
      <c r="AP1457" t="s">
        <v>20592</v>
      </c>
      <c r="AQ1457" t="s">
        <v>20593</v>
      </c>
      <c r="AR1457" s="1">
        <v>42444</v>
      </c>
      <c r="AS1457">
        <v>2015</v>
      </c>
      <c r="AT1457">
        <v>136</v>
      </c>
      <c r="AU1457">
        <v>6</v>
      </c>
      <c r="AZ1457">
        <v>1245</v>
      </c>
      <c r="BA1457">
        <v>1253</v>
      </c>
      <c r="BC1457" t="s">
        <v>20594</v>
      </c>
      <c r="BE1457">
        <v>9</v>
      </c>
      <c r="BF1457" t="s">
        <v>19443</v>
      </c>
      <c r="BG1457" t="s">
        <v>19443</v>
      </c>
      <c r="BH1457" t="s">
        <v>20595</v>
      </c>
      <c r="BI1457" t="s">
        <v>20596</v>
      </c>
      <c r="BJ1457">
        <v>24488862</v>
      </c>
    </row>
    <row r="1458" spans="1:62">
      <c r="A1458" t="s">
        <v>62</v>
      </c>
      <c r="B1458" t="s">
        <v>20597</v>
      </c>
      <c r="F1458" t="s">
        <v>20598</v>
      </c>
      <c r="I1458" t="s">
        <v>20599</v>
      </c>
      <c r="J1458" t="s">
        <v>66</v>
      </c>
      <c r="M1458" t="s">
        <v>67</v>
      </c>
      <c r="N1458" t="s">
        <v>68</v>
      </c>
      <c r="T1458" t="s">
        <v>20600</v>
      </c>
      <c r="U1458" t="s">
        <v>20601</v>
      </c>
      <c r="W1458" t="s">
        <v>20602</v>
      </c>
      <c r="X1458" t="s">
        <v>14924</v>
      </c>
      <c r="Y1458" t="s">
        <v>14925</v>
      </c>
      <c r="AB1458" t="s">
        <v>20603</v>
      </c>
      <c r="AC1458" t="s">
        <v>20604</v>
      </c>
      <c r="AE1458">
        <v>49</v>
      </c>
      <c r="AF1458">
        <v>5</v>
      </c>
      <c r="AG1458">
        <v>6</v>
      </c>
      <c r="AH1458">
        <v>19</v>
      </c>
      <c r="AI1458">
        <v>251</v>
      </c>
      <c r="AJ1458" t="s">
        <v>76</v>
      </c>
      <c r="AK1458" t="s">
        <v>77</v>
      </c>
      <c r="AL1458" t="s">
        <v>78</v>
      </c>
      <c r="AM1458" t="s">
        <v>79</v>
      </c>
      <c r="AN1458" t="s">
        <v>80</v>
      </c>
      <c r="AP1458" t="s">
        <v>81</v>
      </c>
      <c r="AQ1458" t="s">
        <v>82</v>
      </c>
      <c r="AR1458" s="1">
        <v>42444</v>
      </c>
      <c r="AS1458">
        <v>2015</v>
      </c>
      <c r="AT1458">
        <v>171</v>
      </c>
      <c r="AZ1458">
        <v>40</v>
      </c>
      <c r="BA1458">
        <v>49</v>
      </c>
      <c r="BC1458" t="s">
        <v>20605</v>
      </c>
      <c r="BE1458">
        <v>10</v>
      </c>
      <c r="BF1458" t="s">
        <v>84</v>
      </c>
      <c r="BG1458" t="s">
        <v>85</v>
      </c>
      <c r="BH1458" t="s">
        <v>20606</v>
      </c>
      <c r="BI1458" t="s">
        <v>20607</v>
      </c>
      <c r="BJ1458">
        <v>25308640</v>
      </c>
    </row>
    <row r="1459" spans="1:62">
      <c r="A1459" t="s">
        <v>62</v>
      </c>
      <c r="B1459" t="s">
        <v>20608</v>
      </c>
      <c r="F1459" t="s">
        <v>20609</v>
      </c>
      <c r="I1459" t="s">
        <v>20610</v>
      </c>
      <c r="J1459" t="s">
        <v>2525</v>
      </c>
      <c r="M1459" t="s">
        <v>67</v>
      </c>
      <c r="N1459" t="s">
        <v>68</v>
      </c>
      <c r="T1459" t="s">
        <v>20611</v>
      </c>
      <c r="U1459" t="s">
        <v>20612</v>
      </c>
      <c r="W1459" t="s">
        <v>20613</v>
      </c>
      <c r="X1459" t="s">
        <v>20614</v>
      </c>
      <c r="Y1459" t="s">
        <v>20615</v>
      </c>
      <c r="Z1459" t="s">
        <v>20616</v>
      </c>
      <c r="AA1459" t="s">
        <v>20617</v>
      </c>
      <c r="AB1459" t="s">
        <v>20618</v>
      </c>
      <c r="AC1459" t="s">
        <v>20619</v>
      </c>
      <c r="AE1459">
        <v>75</v>
      </c>
      <c r="AF1459">
        <v>1</v>
      </c>
      <c r="AG1459">
        <v>1</v>
      </c>
      <c r="AH1459">
        <v>5</v>
      </c>
      <c r="AI1459">
        <v>29</v>
      </c>
      <c r="AJ1459" t="s">
        <v>660</v>
      </c>
      <c r="AK1459" t="s">
        <v>604</v>
      </c>
      <c r="AL1459" t="s">
        <v>661</v>
      </c>
      <c r="AM1459" t="s">
        <v>2533</v>
      </c>
      <c r="AP1459" t="s">
        <v>2525</v>
      </c>
      <c r="AQ1459" t="s">
        <v>2534</v>
      </c>
      <c r="AR1459" s="1">
        <v>42442</v>
      </c>
      <c r="AS1459">
        <v>2015</v>
      </c>
      <c r="AT1459">
        <v>16</v>
      </c>
      <c r="BB1459">
        <v>177</v>
      </c>
      <c r="BC1459" t="s">
        <v>20620</v>
      </c>
      <c r="BE1459">
        <v>15</v>
      </c>
      <c r="BF1459" t="s">
        <v>2536</v>
      </c>
      <c r="BG1459" t="s">
        <v>2536</v>
      </c>
      <c r="BH1459" t="s">
        <v>20621</v>
      </c>
      <c r="BI1459" t="s">
        <v>20622</v>
      </c>
      <c r="BJ1459">
        <v>25887672</v>
      </c>
    </row>
    <row r="1460" spans="1:62">
      <c r="A1460" t="s">
        <v>62</v>
      </c>
      <c r="B1460" t="s">
        <v>20623</v>
      </c>
      <c r="F1460" t="s">
        <v>20624</v>
      </c>
      <c r="I1460" t="s">
        <v>20625</v>
      </c>
      <c r="J1460" t="s">
        <v>1895</v>
      </c>
      <c r="M1460" t="s">
        <v>67</v>
      </c>
      <c r="N1460" t="s">
        <v>68</v>
      </c>
      <c r="U1460" t="s">
        <v>20626</v>
      </c>
      <c r="W1460" t="s">
        <v>20627</v>
      </c>
      <c r="X1460" t="s">
        <v>20628</v>
      </c>
      <c r="Y1460" t="s">
        <v>20629</v>
      </c>
      <c r="AB1460" t="s">
        <v>20630</v>
      </c>
      <c r="AC1460" t="s">
        <v>20631</v>
      </c>
      <c r="AE1460">
        <v>39</v>
      </c>
      <c r="AF1460">
        <v>0</v>
      </c>
      <c r="AG1460">
        <v>0</v>
      </c>
      <c r="AH1460">
        <v>5</v>
      </c>
      <c r="AI1460">
        <v>14</v>
      </c>
      <c r="AJ1460" t="s">
        <v>1902</v>
      </c>
      <c r="AK1460" t="s">
        <v>1903</v>
      </c>
      <c r="AL1460" t="s">
        <v>1904</v>
      </c>
      <c r="AM1460" t="s">
        <v>1905</v>
      </c>
      <c r="AP1460" t="s">
        <v>1895</v>
      </c>
      <c r="AQ1460" t="s">
        <v>1906</v>
      </c>
      <c r="AR1460" s="1">
        <v>42442</v>
      </c>
      <c r="AS1460">
        <v>2015</v>
      </c>
      <c r="AT1460">
        <v>10</v>
      </c>
      <c r="AU1460">
        <v>3</v>
      </c>
      <c r="BB1460" t="s">
        <v>20632</v>
      </c>
      <c r="BC1460" t="s">
        <v>20633</v>
      </c>
      <c r="BE1460">
        <v>16</v>
      </c>
      <c r="BF1460" t="s">
        <v>610</v>
      </c>
      <c r="BG1460" t="s">
        <v>611</v>
      </c>
      <c r="BH1460" t="s">
        <v>20634</v>
      </c>
      <c r="BI1460" t="s">
        <v>20635</v>
      </c>
      <c r="BJ1460">
        <v>25768126</v>
      </c>
    </row>
    <row r="1461" spans="1:62">
      <c r="A1461" t="s">
        <v>62</v>
      </c>
      <c r="B1461" t="s">
        <v>20636</v>
      </c>
      <c r="F1461" t="s">
        <v>20637</v>
      </c>
      <c r="I1461" t="s">
        <v>20638</v>
      </c>
      <c r="J1461" t="s">
        <v>563</v>
      </c>
      <c r="M1461" t="s">
        <v>67</v>
      </c>
      <c r="N1461" t="s">
        <v>68</v>
      </c>
      <c r="T1461" t="s">
        <v>20639</v>
      </c>
      <c r="U1461" t="s">
        <v>20640</v>
      </c>
      <c r="W1461" t="s">
        <v>20641</v>
      </c>
      <c r="X1461" t="s">
        <v>20642</v>
      </c>
      <c r="Y1461" t="s">
        <v>20643</v>
      </c>
      <c r="AB1461" t="s">
        <v>20644</v>
      </c>
      <c r="AC1461" t="s">
        <v>20645</v>
      </c>
      <c r="AE1461">
        <v>69</v>
      </c>
      <c r="AF1461">
        <v>1</v>
      </c>
      <c r="AG1461">
        <v>1</v>
      </c>
      <c r="AH1461">
        <v>18</v>
      </c>
      <c r="AI1461">
        <v>42</v>
      </c>
      <c r="AJ1461" t="s">
        <v>15417</v>
      </c>
      <c r="AK1461" t="s">
        <v>537</v>
      </c>
      <c r="AL1461" t="s">
        <v>15418</v>
      </c>
      <c r="AM1461" t="s">
        <v>573</v>
      </c>
      <c r="AP1461" t="s">
        <v>574</v>
      </c>
      <c r="AQ1461" t="s">
        <v>575</v>
      </c>
      <c r="AR1461" s="1">
        <v>42440</v>
      </c>
      <c r="AS1461">
        <v>2015</v>
      </c>
      <c r="AT1461">
        <v>6</v>
      </c>
      <c r="BB1461">
        <v>139</v>
      </c>
      <c r="BC1461" t="s">
        <v>20646</v>
      </c>
      <c r="BE1461">
        <v>16</v>
      </c>
      <c r="BF1461" t="s">
        <v>577</v>
      </c>
      <c r="BG1461" t="s">
        <v>577</v>
      </c>
      <c r="BH1461" t="s">
        <v>20647</v>
      </c>
      <c r="BI1461" t="s">
        <v>20648</v>
      </c>
      <c r="BJ1461">
        <v>25814997</v>
      </c>
    </row>
    <row r="1462" spans="1:62">
      <c r="A1462" t="s">
        <v>62</v>
      </c>
      <c r="B1462" t="s">
        <v>20649</v>
      </c>
      <c r="F1462" t="s">
        <v>20650</v>
      </c>
      <c r="I1462" t="s">
        <v>20651</v>
      </c>
      <c r="J1462" t="s">
        <v>13609</v>
      </c>
      <c r="M1462" t="s">
        <v>67</v>
      </c>
      <c r="N1462" t="s">
        <v>68</v>
      </c>
      <c r="T1462" t="s">
        <v>20652</v>
      </c>
      <c r="U1462" t="s">
        <v>20653</v>
      </c>
      <c r="W1462" t="s">
        <v>20654</v>
      </c>
      <c r="X1462" t="s">
        <v>20655</v>
      </c>
      <c r="Y1462" t="s">
        <v>10450</v>
      </c>
      <c r="AB1462" t="s">
        <v>14737</v>
      </c>
      <c r="AC1462" t="s">
        <v>20656</v>
      </c>
      <c r="AE1462">
        <v>49</v>
      </c>
      <c r="AF1462">
        <v>0</v>
      </c>
      <c r="AG1462">
        <v>0</v>
      </c>
      <c r="AH1462">
        <v>5</v>
      </c>
      <c r="AI1462">
        <v>9</v>
      </c>
      <c r="AJ1462" t="s">
        <v>76</v>
      </c>
      <c r="AK1462" t="s">
        <v>77</v>
      </c>
      <c r="AL1462" t="s">
        <v>78</v>
      </c>
      <c r="AM1462" t="s">
        <v>13617</v>
      </c>
      <c r="AN1462" t="s">
        <v>13618</v>
      </c>
      <c r="AP1462" t="s">
        <v>13609</v>
      </c>
      <c r="AQ1462" t="s">
        <v>13619</v>
      </c>
      <c r="AR1462" s="1">
        <v>42439</v>
      </c>
      <c r="AS1462">
        <v>2015</v>
      </c>
      <c r="AT1462">
        <v>33</v>
      </c>
      <c r="AU1462">
        <v>11</v>
      </c>
      <c r="AZ1462">
        <v>1382</v>
      </c>
      <c r="BA1462">
        <v>1392</v>
      </c>
      <c r="BC1462" t="s">
        <v>20657</v>
      </c>
      <c r="BE1462">
        <v>11</v>
      </c>
      <c r="BF1462" t="s">
        <v>13621</v>
      </c>
      <c r="BG1462" t="s">
        <v>13622</v>
      </c>
      <c r="BH1462" t="s">
        <v>20658</v>
      </c>
      <c r="BI1462" t="s">
        <v>20659</v>
      </c>
      <c r="BJ1462">
        <v>25613720</v>
      </c>
    </row>
    <row r="1463" spans="1:62">
      <c r="A1463" t="s">
        <v>62</v>
      </c>
      <c r="B1463" t="s">
        <v>20660</v>
      </c>
      <c r="F1463" t="s">
        <v>20661</v>
      </c>
      <c r="I1463" t="s">
        <v>20662</v>
      </c>
      <c r="J1463" t="s">
        <v>2393</v>
      </c>
      <c r="M1463" t="s">
        <v>67</v>
      </c>
      <c r="N1463" t="s">
        <v>68</v>
      </c>
      <c r="T1463" t="s">
        <v>20663</v>
      </c>
      <c r="U1463" t="s">
        <v>20664</v>
      </c>
      <c r="W1463" t="s">
        <v>20665</v>
      </c>
      <c r="X1463" t="s">
        <v>20666</v>
      </c>
      <c r="Y1463" t="s">
        <v>20667</v>
      </c>
      <c r="AB1463" t="s">
        <v>20668</v>
      </c>
      <c r="AC1463" t="s">
        <v>20669</v>
      </c>
      <c r="AE1463">
        <v>33</v>
      </c>
      <c r="AF1463">
        <v>1</v>
      </c>
      <c r="AG1463">
        <v>1</v>
      </c>
      <c r="AH1463">
        <v>7</v>
      </c>
      <c r="AI1463">
        <v>25</v>
      </c>
      <c r="AJ1463" t="s">
        <v>112</v>
      </c>
      <c r="AK1463" t="s">
        <v>113</v>
      </c>
      <c r="AL1463" t="s">
        <v>114</v>
      </c>
      <c r="AM1463" t="s">
        <v>2401</v>
      </c>
      <c r="AN1463" t="s">
        <v>2402</v>
      </c>
      <c r="AP1463" t="s">
        <v>2393</v>
      </c>
      <c r="AQ1463" t="s">
        <v>2403</v>
      </c>
      <c r="AR1463" s="1">
        <v>42439</v>
      </c>
      <c r="AS1463">
        <v>2015</v>
      </c>
      <c r="AT1463">
        <v>558</v>
      </c>
      <c r="AU1463">
        <v>2</v>
      </c>
      <c r="AZ1463">
        <v>227</v>
      </c>
      <c r="BA1463">
        <v>234</v>
      </c>
      <c r="BC1463" t="s">
        <v>20670</v>
      </c>
      <c r="BE1463">
        <v>8</v>
      </c>
      <c r="BF1463" t="s">
        <v>332</v>
      </c>
      <c r="BG1463" t="s">
        <v>332</v>
      </c>
      <c r="BH1463" t="s">
        <v>20671</v>
      </c>
      <c r="BI1463" t="s">
        <v>20672</v>
      </c>
      <c r="BJ1463">
        <v>25560188</v>
      </c>
    </row>
    <row r="1464" spans="1:62">
      <c r="A1464" t="s">
        <v>62</v>
      </c>
      <c r="B1464" t="s">
        <v>20673</v>
      </c>
      <c r="F1464" t="s">
        <v>20674</v>
      </c>
      <c r="I1464" t="s">
        <v>20675</v>
      </c>
      <c r="J1464" t="s">
        <v>8679</v>
      </c>
      <c r="M1464" t="s">
        <v>67</v>
      </c>
      <c r="N1464" t="s">
        <v>68</v>
      </c>
      <c r="T1464" t="s">
        <v>20676</v>
      </c>
      <c r="U1464" t="s">
        <v>20677</v>
      </c>
      <c r="W1464" t="s">
        <v>20678</v>
      </c>
      <c r="X1464" t="s">
        <v>15317</v>
      </c>
      <c r="Y1464" t="s">
        <v>6814</v>
      </c>
      <c r="AB1464" t="s">
        <v>20679</v>
      </c>
      <c r="AC1464" t="s">
        <v>20680</v>
      </c>
      <c r="AE1464">
        <v>59</v>
      </c>
      <c r="AF1464">
        <v>1</v>
      </c>
      <c r="AG1464">
        <v>1</v>
      </c>
      <c r="AH1464">
        <v>5</v>
      </c>
      <c r="AI1464">
        <v>15</v>
      </c>
      <c r="AJ1464" t="s">
        <v>660</v>
      </c>
      <c r="AK1464" t="s">
        <v>604</v>
      </c>
      <c r="AL1464" t="s">
        <v>661</v>
      </c>
      <c r="AM1464" t="s">
        <v>8687</v>
      </c>
      <c r="AP1464" t="s">
        <v>8688</v>
      </c>
      <c r="AQ1464" t="s">
        <v>8689</v>
      </c>
      <c r="AR1464" s="1">
        <v>42436</v>
      </c>
      <c r="AS1464">
        <v>2015</v>
      </c>
      <c r="AT1464">
        <v>11</v>
      </c>
      <c r="BB1464">
        <v>52</v>
      </c>
      <c r="BC1464" t="s">
        <v>20681</v>
      </c>
      <c r="BE1464">
        <v>11</v>
      </c>
      <c r="BF1464" t="s">
        <v>667</v>
      </c>
      <c r="BG1464" t="s">
        <v>667</v>
      </c>
      <c r="BH1464" t="s">
        <v>20682</v>
      </c>
      <c r="BI1464" t="s">
        <v>20683</v>
      </c>
      <c r="BJ1464">
        <v>25879209</v>
      </c>
    </row>
    <row r="1465" spans="1:62">
      <c r="A1465" t="s">
        <v>62</v>
      </c>
      <c r="B1465" t="s">
        <v>20684</v>
      </c>
      <c r="F1465" t="s">
        <v>20685</v>
      </c>
      <c r="I1465" t="s">
        <v>20686</v>
      </c>
      <c r="J1465" t="s">
        <v>2964</v>
      </c>
      <c r="M1465" t="s">
        <v>67</v>
      </c>
      <c r="N1465" t="s">
        <v>68</v>
      </c>
      <c r="T1465" t="s">
        <v>20687</v>
      </c>
      <c r="U1465" t="s">
        <v>20688</v>
      </c>
      <c r="W1465" t="s">
        <v>20689</v>
      </c>
      <c r="X1465" t="s">
        <v>13613</v>
      </c>
      <c r="Y1465" t="s">
        <v>14888</v>
      </c>
      <c r="AB1465" t="s">
        <v>20690</v>
      </c>
      <c r="AC1465" t="s">
        <v>20691</v>
      </c>
      <c r="AE1465">
        <v>38</v>
      </c>
      <c r="AF1465">
        <v>0</v>
      </c>
      <c r="AG1465">
        <v>0</v>
      </c>
      <c r="AH1465">
        <v>8</v>
      </c>
      <c r="AI1465">
        <v>15</v>
      </c>
      <c r="AJ1465" t="s">
        <v>425</v>
      </c>
      <c r="AK1465" t="s">
        <v>426</v>
      </c>
      <c r="AL1465" t="s">
        <v>427</v>
      </c>
      <c r="AM1465" t="s">
        <v>2972</v>
      </c>
      <c r="AN1465" t="s">
        <v>2973</v>
      </c>
      <c r="AP1465" t="s">
        <v>2974</v>
      </c>
      <c r="AQ1465" t="s">
        <v>2975</v>
      </c>
      <c r="AR1465" s="1">
        <v>42435</v>
      </c>
      <c r="AS1465">
        <v>2015</v>
      </c>
      <c r="AT1465">
        <v>458</v>
      </c>
      <c r="AU1465">
        <v>2</v>
      </c>
      <c r="AZ1465">
        <v>392</v>
      </c>
      <c r="BA1465">
        <v>398</v>
      </c>
      <c r="BC1465" t="s">
        <v>20692</v>
      </c>
      <c r="BE1465">
        <v>7</v>
      </c>
      <c r="BF1465" t="s">
        <v>2977</v>
      </c>
      <c r="BG1465" t="s">
        <v>2977</v>
      </c>
      <c r="BH1465" t="s">
        <v>20693</v>
      </c>
      <c r="BI1465" t="s">
        <v>20694</v>
      </c>
      <c r="BJ1465">
        <v>25660453</v>
      </c>
    </row>
    <row r="1466" spans="1:62">
      <c r="A1466" t="s">
        <v>62</v>
      </c>
      <c r="B1466" t="s">
        <v>20695</v>
      </c>
      <c r="F1466" t="s">
        <v>20696</v>
      </c>
      <c r="I1466" t="s">
        <v>20697</v>
      </c>
      <c r="J1466" t="s">
        <v>596</v>
      </c>
      <c r="M1466" t="s">
        <v>67</v>
      </c>
      <c r="N1466" t="s">
        <v>68</v>
      </c>
      <c r="U1466" t="s">
        <v>20698</v>
      </c>
      <c r="W1466" t="s">
        <v>20699</v>
      </c>
      <c r="X1466" t="s">
        <v>20700</v>
      </c>
      <c r="Y1466" t="s">
        <v>7734</v>
      </c>
      <c r="AB1466" t="s">
        <v>20701</v>
      </c>
      <c r="AC1466" t="s">
        <v>20702</v>
      </c>
      <c r="AE1466">
        <v>48</v>
      </c>
      <c r="AF1466">
        <v>1</v>
      </c>
      <c r="AG1466">
        <v>1</v>
      </c>
      <c r="AH1466">
        <v>11</v>
      </c>
      <c r="AI1466">
        <v>50</v>
      </c>
      <c r="AJ1466" t="s">
        <v>603</v>
      </c>
      <c r="AK1466" t="s">
        <v>604</v>
      </c>
      <c r="AL1466" t="s">
        <v>605</v>
      </c>
      <c r="AM1466" t="s">
        <v>606</v>
      </c>
      <c r="AP1466" t="s">
        <v>607</v>
      </c>
      <c r="AQ1466" t="s">
        <v>608</v>
      </c>
      <c r="AR1466" s="1">
        <v>42435</v>
      </c>
      <c r="AS1466">
        <v>2015</v>
      </c>
      <c r="AT1466">
        <v>5</v>
      </c>
      <c r="BB1466">
        <v>8849</v>
      </c>
      <c r="BC1466" t="s">
        <v>20703</v>
      </c>
      <c r="BE1466">
        <v>9</v>
      </c>
      <c r="BF1466" t="s">
        <v>610</v>
      </c>
      <c r="BG1466" t="s">
        <v>611</v>
      </c>
      <c r="BH1466" t="s">
        <v>20704</v>
      </c>
      <c r="BI1466" t="s">
        <v>20705</v>
      </c>
      <c r="BJ1466">
        <v>25743085</v>
      </c>
    </row>
    <row r="1467" spans="1:62">
      <c r="A1467" t="s">
        <v>62</v>
      </c>
      <c r="B1467" t="s">
        <v>20706</v>
      </c>
      <c r="F1467" t="s">
        <v>20707</v>
      </c>
      <c r="I1467" t="s">
        <v>20708</v>
      </c>
      <c r="J1467" t="s">
        <v>276</v>
      </c>
      <c r="M1467" t="s">
        <v>67</v>
      </c>
      <c r="N1467" t="s">
        <v>68</v>
      </c>
      <c r="T1467" t="s">
        <v>20709</v>
      </c>
      <c r="U1467" t="s">
        <v>20710</v>
      </c>
      <c r="W1467" t="s">
        <v>20711</v>
      </c>
      <c r="X1467" t="s">
        <v>20712</v>
      </c>
      <c r="Y1467" t="s">
        <v>3746</v>
      </c>
      <c r="AB1467" t="s">
        <v>20713</v>
      </c>
      <c r="AC1467" t="s">
        <v>20714</v>
      </c>
      <c r="AE1467">
        <v>34</v>
      </c>
      <c r="AF1467">
        <v>2</v>
      </c>
      <c r="AG1467">
        <v>2</v>
      </c>
      <c r="AH1467">
        <v>10</v>
      </c>
      <c r="AI1467">
        <v>56</v>
      </c>
      <c r="AJ1467" t="s">
        <v>76</v>
      </c>
      <c r="AK1467" t="s">
        <v>77</v>
      </c>
      <c r="AL1467" t="s">
        <v>78</v>
      </c>
      <c r="AM1467" t="s">
        <v>284</v>
      </c>
      <c r="AN1467" t="s">
        <v>285</v>
      </c>
      <c r="AP1467" t="s">
        <v>286</v>
      </c>
      <c r="AQ1467" t="s">
        <v>287</v>
      </c>
      <c r="AR1467" s="1">
        <v>42435</v>
      </c>
      <c r="AS1467">
        <v>2015</v>
      </c>
      <c r="AT1467">
        <v>117</v>
      </c>
      <c r="AZ1467">
        <v>215</v>
      </c>
      <c r="BA1467">
        <v>222</v>
      </c>
      <c r="BC1467" t="s">
        <v>20715</v>
      </c>
      <c r="BE1467">
        <v>8</v>
      </c>
      <c r="BF1467" t="s">
        <v>289</v>
      </c>
      <c r="BG1467" t="s">
        <v>290</v>
      </c>
      <c r="BH1467" t="s">
        <v>20716</v>
      </c>
      <c r="BI1467" t="s">
        <v>20717</v>
      </c>
      <c r="BJ1467">
        <v>25498628</v>
      </c>
    </row>
    <row r="1468" spans="1:62">
      <c r="A1468" t="s">
        <v>62</v>
      </c>
      <c r="B1468" t="s">
        <v>20718</v>
      </c>
      <c r="F1468" t="s">
        <v>20719</v>
      </c>
      <c r="I1468" t="s">
        <v>20720</v>
      </c>
      <c r="J1468" t="s">
        <v>276</v>
      </c>
      <c r="M1468" t="s">
        <v>67</v>
      </c>
      <c r="N1468" t="s">
        <v>68</v>
      </c>
      <c r="T1468" t="s">
        <v>20721</v>
      </c>
      <c r="U1468" t="s">
        <v>20722</v>
      </c>
      <c r="W1468" t="s">
        <v>20723</v>
      </c>
      <c r="X1468" t="s">
        <v>12377</v>
      </c>
      <c r="Y1468" t="s">
        <v>2503</v>
      </c>
      <c r="AB1468" t="s">
        <v>20724</v>
      </c>
      <c r="AC1468" t="s">
        <v>20725</v>
      </c>
      <c r="AE1468">
        <v>29</v>
      </c>
      <c r="AF1468">
        <v>1</v>
      </c>
      <c r="AG1468">
        <v>1</v>
      </c>
      <c r="AH1468">
        <v>8</v>
      </c>
      <c r="AI1468">
        <v>38</v>
      </c>
      <c r="AJ1468" t="s">
        <v>76</v>
      </c>
      <c r="AK1468" t="s">
        <v>77</v>
      </c>
      <c r="AL1468" t="s">
        <v>78</v>
      </c>
      <c r="AM1468" t="s">
        <v>284</v>
      </c>
      <c r="AN1468" t="s">
        <v>285</v>
      </c>
      <c r="AP1468" t="s">
        <v>286</v>
      </c>
      <c r="AQ1468" t="s">
        <v>287</v>
      </c>
      <c r="AR1468" s="1">
        <v>42435</v>
      </c>
      <c r="AS1468">
        <v>2015</v>
      </c>
      <c r="AT1468">
        <v>117</v>
      </c>
      <c r="AZ1468">
        <v>339</v>
      </c>
      <c r="BA1468">
        <v>345</v>
      </c>
      <c r="BC1468" t="s">
        <v>20726</v>
      </c>
      <c r="BE1468">
        <v>7</v>
      </c>
      <c r="BF1468" t="s">
        <v>289</v>
      </c>
      <c r="BG1468" t="s">
        <v>290</v>
      </c>
      <c r="BH1468" t="s">
        <v>20716</v>
      </c>
      <c r="BI1468" t="s">
        <v>20727</v>
      </c>
      <c r="BJ1468">
        <v>25498644</v>
      </c>
    </row>
    <row r="1469" spans="1:62">
      <c r="A1469" t="s">
        <v>62</v>
      </c>
      <c r="B1469" t="s">
        <v>20728</v>
      </c>
      <c r="F1469" t="s">
        <v>20729</v>
      </c>
      <c r="I1469" t="s">
        <v>20730</v>
      </c>
      <c r="J1469" t="s">
        <v>276</v>
      </c>
      <c r="M1469" t="s">
        <v>67</v>
      </c>
      <c r="N1469" t="s">
        <v>68</v>
      </c>
      <c r="T1469" t="s">
        <v>20731</v>
      </c>
      <c r="U1469" t="s">
        <v>20732</v>
      </c>
      <c r="W1469" t="s">
        <v>20733</v>
      </c>
      <c r="X1469" t="s">
        <v>3745</v>
      </c>
      <c r="Y1469" t="s">
        <v>3746</v>
      </c>
      <c r="AB1469" t="s">
        <v>20734</v>
      </c>
      <c r="AC1469" t="s">
        <v>20735</v>
      </c>
      <c r="AE1469">
        <v>34</v>
      </c>
      <c r="AF1469">
        <v>1</v>
      </c>
      <c r="AG1469">
        <v>2</v>
      </c>
      <c r="AH1469">
        <v>8</v>
      </c>
      <c r="AI1469">
        <v>63</v>
      </c>
      <c r="AJ1469" t="s">
        <v>76</v>
      </c>
      <c r="AK1469" t="s">
        <v>77</v>
      </c>
      <c r="AL1469" t="s">
        <v>78</v>
      </c>
      <c r="AM1469" t="s">
        <v>284</v>
      </c>
      <c r="AN1469" t="s">
        <v>285</v>
      </c>
      <c r="AP1469" t="s">
        <v>286</v>
      </c>
      <c r="AQ1469" t="s">
        <v>287</v>
      </c>
      <c r="AR1469" s="1">
        <v>42435</v>
      </c>
      <c r="AS1469">
        <v>2015</v>
      </c>
      <c r="AT1469">
        <v>117</v>
      </c>
      <c r="AZ1469">
        <v>510</v>
      </c>
      <c r="BA1469">
        <v>517</v>
      </c>
      <c r="BC1469" t="s">
        <v>20736</v>
      </c>
      <c r="BE1469">
        <v>8</v>
      </c>
      <c r="BF1469" t="s">
        <v>289</v>
      </c>
      <c r="BG1469" t="s">
        <v>290</v>
      </c>
      <c r="BH1469" t="s">
        <v>20716</v>
      </c>
      <c r="BI1469" t="s">
        <v>20737</v>
      </c>
      <c r="BJ1469">
        <v>25498665</v>
      </c>
    </row>
    <row r="1470" spans="1:62">
      <c r="A1470" t="s">
        <v>62</v>
      </c>
      <c r="B1470" t="s">
        <v>20738</v>
      </c>
      <c r="F1470" t="s">
        <v>20739</v>
      </c>
      <c r="I1470" t="s">
        <v>20740</v>
      </c>
      <c r="J1470" t="s">
        <v>276</v>
      </c>
      <c r="M1470" t="s">
        <v>67</v>
      </c>
      <c r="N1470" t="s">
        <v>68</v>
      </c>
      <c r="T1470" t="s">
        <v>20741</v>
      </c>
      <c r="U1470" t="s">
        <v>20742</v>
      </c>
      <c r="W1470" t="s">
        <v>20743</v>
      </c>
      <c r="X1470" t="s">
        <v>554</v>
      </c>
      <c r="Y1470" t="s">
        <v>4928</v>
      </c>
      <c r="AB1470" t="s">
        <v>20744</v>
      </c>
      <c r="AC1470" t="s">
        <v>20745</v>
      </c>
      <c r="AE1470">
        <v>34</v>
      </c>
      <c r="AF1470">
        <v>3</v>
      </c>
      <c r="AG1470">
        <v>3</v>
      </c>
      <c r="AH1470">
        <v>5</v>
      </c>
      <c r="AI1470">
        <v>37</v>
      </c>
      <c r="AJ1470" t="s">
        <v>76</v>
      </c>
      <c r="AK1470" t="s">
        <v>77</v>
      </c>
      <c r="AL1470" t="s">
        <v>78</v>
      </c>
      <c r="AM1470" t="s">
        <v>284</v>
      </c>
      <c r="AN1470" t="s">
        <v>285</v>
      </c>
      <c r="AP1470" t="s">
        <v>286</v>
      </c>
      <c r="AQ1470" t="s">
        <v>287</v>
      </c>
      <c r="AR1470" s="1">
        <v>42435</v>
      </c>
      <c r="AS1470">
        <v>2015</v>
      </c>
      <c r="AT1470">
        <v>117</v>
      </c>
      <c r="AZ1470">
        <v>980</v>
      </c>
      <c r="BA1470">
        <v>987</v>
      </c>
      <c r="BC1470" t="s">
        <v>20746</v>
      </c>
      <c r="BE1470">
        <v>8</v>
      </c>
      <c r="BF1470" t="s">
        <v>289</v>
      </c>
      <c r="BG1470" t="s">
        <v>290</v>
      </c>
      <c r="BH1470" t="s">
        <v>20716</v>
      </c>
      <c r="BI1470" t="s">
        <v>20747</v>
      </c>
      <c r="BJ1470">
        <v>25498725</v>
      </c>
    </row>
    <row r="1471" spans="1:62">
      <c r="A1471" t="s">
        <v>62</v>
      </c>
      <c r="B1471" t="s">
        <v>20748</v>
      </c>
      <c r="F1471" t="s">
        <v>20749</v>
      </c>
      <c r="I1471" t="s">
        <v>20750</v>
      </c>
      <c r="J1471" t="s">
        <v>20751</v>
      </c>
      <c r="M1471" t="s">
        <v>67</v>
      </c>
      <c r="N1471" t="s">
        <v>68</v>
      </c>
      <c r="U1471" t="s">
        <v>20752</v>
      </c>
      <c r="W1471" t="s">
        <v>20753</v>
      </c>
      <c r="X1471" t="s">
        <v>20754</v>
      </c>
      <c r="Y1471" t="s">
        <v>10311</v>
      </c>
      <c r="AB1471" t="s">
        <v>13992</v>
      </c>
      <c r="AC1471" t="s">
        <v>13993</v>
      </c>
      <c r="AE1471">
        <v>39</v>
      </c>
      <c r="AF1471">
        <v>0</v>
      </c>
      <c r="AG1471">
        <v>0</v>
      </c>
      <c r="AH1471">
        <v>1</v>
      </c>
      <c r="AI1471">
        <v>3</v>
      </c>
      <c r="AJ1471" t="s">
        <v>20755</v>
      </c>
      <c r="AK1471" t="s">
        <v>20756</v>
      </c>
      <c r="AL1471" t="s">
        <v>20757</v>
      </c>
      <c r="AM1471" t="s">
        <v>20758</v>
      </c>
      <c r="AP1471" t="s">
        <v>20759</v>
      </c>
      <c r="AQ1471" t="s">
        <v>20760</v>
      </c>
      <c r="AR1471" s="1">
        <v>42433</v>
      </c>
      <c r="AS1471">
        <v>2015</v>
      </c>
      <c r="AT1471">
        <v>58</v>
      </c>
      <c r="AZ1471">
        <v>33</v>
      </c>
      <c r="BA1471">
        <v>41</v>
      </c>
      <c r="BC1471" t="s">
        <v>20761</v>
      </c>
      <c r="BE1471">
        <v>9</v>
      </c>
      <c r="BF1471" t="s">
        <v>697</v>
      </c>
      <c r="BG1471" t="s">
        <v>473</v>
      </c>
      <c r="BH1471" t="s">
        <v>20762</v>
      </c>
      <c r="BI1471" t="s">
        <v>20763</v>
      </c>
    </row>
    <row r="1472" spans="1:62">
      <c r="A1472" t="s">
        <v>62</v>
      </c>
      <c r="B1472" t="s">
        <v>20764</v>
      </c>
      <c r="F1472" t="s">
        <v>20765</v>
      </c>
      <c r="I1472" t="s">
        <v>20766</v>
      </c>
      <c r="J1472" t="s">
        <v>20767</v>
      </c>
      <c r="M1472" t="s">
        <v>67</v>
      </c>
      <c r="N1472" t="s">
        <v>68</v>
      </c>
      <c r="T1472" t="s">
        <v>20768</v>
      </c>
      <c r="U1472" t="s">
        <v>20769</v>
      </c>
      <c r="W1472" t="s">
        <v>20770</v>
      </c>
      <c r="X1472" t="s">
        <v>20771</v>
      </c>
      <c r="Y1472" t="s">
        <v>7734</v>
      </c>
      <c r="AB1472" t="s">
        <v>20772</v>
      </c>
      <c r="AC1472" t="s">
        <v>20773</v>
      </c>
      <c r="AE1472">
        <v>37</v>
      </c>
      <c r="AF1472">
        <v>0</v>
      </c>
      <c r="AG1472">
        <v>0</v>
      </c>
      <c r="AH1472">
        <v>10</v>
      </c>
      <c r="AI1472">
        <v>33</v>
      </c>
      <c r="AJ1472" t="s">
        <v>5483</v>
      </c>
      <c r="AK1472" t="s">
        <v>5484</v>
      </c>
      <c r="AL1472" t="s">
        <v>5485</v>
      </c>
      <c r="AM1472" t="s">
        <v>20774</v>
      </c>
      <c r="AN1472" t="s">
        <v>20775</v>
      </c>
      <c r="AP1472" t="s">
        <v>20776</v>
      </c>
      <c r="AQ1472" t="s">
        <v>20777</v>
      </c>
      <c r="AR1472" s="1">
        <v>42433</v>
      </c>
      <c r="AS1472">
        <v>2015</v>
      </c>
      <c r="AT1472">
        <v>589</v>
      </c>
      <c r="AZ1472">
        <v>163</v>
      </c>
      <c r="BA1472">
        <v>168</v>
      </c>
      <c r="BC1472" t="s">
        <v>20778</v>
      </c>
      <c r="BE1472">
        <v>6</v>
      </c>
      <c r="BF1472" t="s">
        <v>20779</v>
      </c>
      <c r="BG1472" t="s">
        <v>20780</v>
      </c>
      <c r="BH1472" t="s">
        <v>20781</v>
      </c>
      <c r="BI1472" t="s">
        <v>20782</v>
      </c>
      <c r="BJ1472">
        <v>25613467</v>
      </c>
    </row>
    <row r="1473" spans="1:62">
      <c r="A1473" t="s">
        <v>62</v>
      </c>
      <c r="B1473" t="s">
        <v>20783</v>
      </c>
      <c r="F1473" t="s">
        <v>20784</v>
      </c>
      <c r="I1473" t="s">
        <v>20785</v>
      </c>
      <c r="J1473" t="s">
        <v>10865</v>
      </c>
      <c r="M1473" t="s">
        <v>67</v>
      </c>
      <c r="N1473" t="s">
        <v>68</v>
      </c>
      <c r="U1473" t="s">
        <v>20786</v>
      </c>
      <c r="W1473" t="s">
        <v>20787</v>
      </c>
      <c r="X1473" t="s">
        <v>20788</v>
      </c>
      <c r="Y1473" t="s">
        <v>5513</v>
      </c>
      <c r="AB1473" t="s">
        <v>5514</v>
      </c>
      <c r="AC1473" t="s">
        <v>20789</v>
      </c>
      <c r="AE1473">
        <v>36</v>
      </c>
      <c r="AF1473">
        <v>1</v>
      </c>
      <c r="AG1473">
        <v>1</v>
      </c>
      <c r="AH1473">
        <v>0</v>
      </c>
      <c r="AI1473">
        <v>7</v>
      </c>
      <c r="AJ1473" t="s">
        <v>304</v>
      </c>
      <c r="AK1473" t="s">
        <v>305</v>
      </c>
      <c r="AL1473" t="s">
        <v>306</v>
      </c>
      <c r="AM1473" t="s">
        <v>10871</v>
      </c>
      <c r="AN1473" t="s">
        <v>10872</v>
      </c>
      <c r="AP1473" t="s">
        <v>10873</v>
      </c>
      <c r="AQ1473" t="s">
        <v>10874</v>
      </c>
      <c r="AR1473" s="1">
        <v>42433</v>
      </c>
      <c r="AS1473">
        <v>2015</v>
      </c>
      <c r="AT1473">
        <v>44</v>
      </c>
      <c r="AU1473">
        <v>2</v>
      </c>
      <c r="AZ1473">
        <v>92</v>
      </c>
      <c r="BA1473">
        <v>102</v>
      </c>
      <c r="BC1473" t="s">
        <v>20790</v>
      </c>
      <c r="BE1473">
        <v>11</v>
      </c>
      <c r="BF1473" t="s">
        <v>667</v>
      </c>
      <c r="BG1473" t="s">
        <v>667</v>
      </c>
      <c r="BH1473" t="s">
        <v>20791</v>
      </c>
      <c r="BI1473" t="s">
        <v>20792</v>
      </c>
      <c r="BJ1473">
        <v>25582834</v>
      </c>
    </row>
    <row r="1474" spans="1:62">
      <c r="A1474" t="s">
        <v>62</v>
      </c>
      <c r="B1474" t="s">
        <v>20793</v>
      </c>
      <c r="F1474" t="s">
        <v>20794</v>
      </c>
      <c r="I1474" t="s">
        <v>20795</v>
      </c>
      <c r="J1474" t="s">
        <v>8932</v>
      </c>
      <c r="M1474" t="s">
        <v>67</v>
      </c>
      <c r="N1474" t="s">
        <v>68</v>
      </c>
      <c r="U1474" t="s">
        <v>20796</v>
      </c>
      <c r="W1474" t="s">
        <v>20797</v>
      </c>
      <c r="X1474" t="s">
        <v>9510</v>
      </c>
      <c r="Y1474" t="s">
        <v>20798</v>
      </c>
      <c r="AB1474" t="s">
        <v>20799</v>
      </c>
      <c r="AC1474" t="s">
        <v>20800</v>
      </c>
      <c r="AE1474">
        <v>25</v>
      </c>
      <c r="AF1474">
        <v>2</v>
      </c>
      <c r="AG1474">
        <v>2</v>
      </c>
      <c r="AH1474">
        <v>31</v>
      </c>
      <c r="AI1474">
        <v>67</v>
      </c>
      <c r="AJ1474" t="s">
        <v>767</v>
      </c>
      <c r="AK1474" t="s">
        <v>768</v>
      </c>
      <c r="AL1474" t="s">
        <v>769</v>
      </c>
      <c r="AM1474" t="s">
        <v>8938</v>
      </c>
      <c r="AN1474" t="s">
        <v>8939</v>
      </c>
      <c r="AP1474" t="s">
        <v>8940</v>
      </c>
      <c r="AQ1474" t="s">
        <v>8941</v>
      </c>
      <c r="AR1474" s="1">
        <v>42432</v>
      </c>
      <c r="AS1474">
        <v>2015</v>
      </c>
      <c r="AT1474">
        <v>87</v>
      </c>
      <c r="AU1474">
        <v>5</v>
      </c>
      <c r="AZ1474">
        <v>2952</v>
      </c>
      <c r="BA1474">
        <v>2958</v>
      </c>
      <c r="BC1474" t="s">
        <v>20801</v>
      </c>
      <c r="BE1474">
        <v>7</v>
      </c>
      <c r="BF1474" t="s">
        <v>8943</v>
      </c>
      <c r="BG1474" t="s">
        <v>2573</v>
      </c>
      <c r="BH1474" t="s">
        <v>20802</v>
      </c>
      <c r="BI1474" t="s">
        <v>20803</v>
      </c>
      <c r="BJ1474">
        <v>25622025</v>
      </c>
    </row>
    <row r="1475" spans="1:62">
      <c r="A1475" t="s">
        <v>62</v>
      </c>
      <c r="B1475" t="s">
        <v>20804</v>
      </c>
      <c r="F1475" t="s">
        <v>20805</v>
      </c>
      <c r="I1475" t="s">
        <v>20806</v>
      </c>
      <c r="J1475" t="s">
        <v>20807</v>
      </c>
      <c r="M1475" t="s">
        <v>67</v>
      </c>
      <c r="N1475" t="s">
        <v>68</v>
      </c>
      <c r="T1475" t="s">
        <v>20808</v>
      </c>
      <c r="U1475" t="s">
        <v>20809</v>
      </c>
      <c r="W1475" t="s">
        <v>20810</v>
      </c>
      <c r="X1475" t="s">
        <v>2164</v>
      </c>
      <c r="Y1475" t="s">
        <v>20811</v>
      </c>
      <c r="AB1475" t="s">
        <v>10129</v>
      </c>
      <c r="AC1475" t="s">
        <v>20812</v>
      </c>
      <c r="AE1475">
        <v>25</v>
      </c>
      <c r="AF1475">
        <v>0</v>
      </c>
      <c r="AG1475">
        <v>0</v>
      </c>
      <c r="AH1475">
        <v>4</v>
      </c>
      <c r="AI1475">
        <v>12</v>
      </c>
      <c r="AJ1475" t="s">
        <v>660</v>
      </c>
      <c r="AK1475" t="s">
        <v>604</v>
      </c>
      <c r="AL1475" t="s">
        <v>661</v>
      </c>
      <c r="AM1475" t="s">
        <v>18770</v>
      </c>
      <c r="AP1475" t="s">
        <v>18771</v>
      </c>
      <c r="AQ1475" t="s">
        <v>18772</v>
      </c>
      <c r="AR1475" s="1">
        <v>42432</v>
      </c>
      <c r="AS1475">
        <v>2015</v>
      </c>
      <c r="AT1475">
        <v>8</v>
      </c>
      <c r="BB1475">
        <v>140</v>
      </c>
      <c r="BC1475" t="s">
        <v>20813</v>
      </c>
      <c r="BE1475">
        <v>7</v>
      </c>
      <c r="BF1475" t="s">
        <v>5830</v>
      </c>
      <c r="BG1475" t="s">
        <v>5830</v>
      </c>
      <c r="BH1475" t="s">
        <v>20814</v>
      </c>
      <c r="BI1475" t="s">
        <v>20815</v>
      </c>
      <c r="BJ1475">
        <v>25889816</v>
      </c>
    </row>
    <row r="1476" spans="1:62">
      <c r="A1476" t="s">
        <v>62</v>
      </c>
      <c r="B1476" t="s">
        <v>20816</v>
      </c>
      <c r="F1476" t="s">
        <v>20817</v>
      </c>
      <c r="I1476" t="s">
        <v>20818</v>
      </c>
      <c r="J1476" t="s">
        <v>836</v>
      </c>
      <c r="M1476" t="s">
        <v>67</v>
      </c>
      <c r="N1476" t="s">
        <v>68</v>
      </c>
      <c r="T1476" t="s">
        <v>20819</v>
      </c>
      <c r="U1476" t="s">
        <v>20820</v>
      </c>
      <c r="W1476" t="s">
        <v>20821</v>
      </c>
      <c r="X1476" t="s">
        <v>20822</v>
      </c>
      <c r="Y1476" t="s">
        <v>750</v>
      </c>
      <c r="AB1476" t="s">
        <v>20823</v>
      </c>
      <c r="AC1476" t="s">
        <v>20824</v>
      </c>
      <c r="AE1476">
        <v>47</v>
      </c>
      <c r="AF1476">
        <v>3</v>
      </c>
      <c r="AG1476">
        <v>3</v>
      </c>
      <c r="AH1476">
        <v>16</v>
      </c>
      <c r="AI1476">
        <v>33</v>
      </c>
      <c r="AJ1476" t="s">
        <v>15417</v>
      </c>
      <c r="AK1476" t="s">
        <v>537</v>
      </c>
      <c r="AL1476" t="s">
        <v>15418</v>
      </c>
      <c r="AM1476" t="s">
        <v>844</v>
      </c>
      <c r="AP1476" t="s">
        <v>845</v>
      </c>
      <c r="AQ1476" t="s">
        <v>846</v>
      </c>
      <c r="AR1476" s="1">
        <v>42431</v>
      </c>
      <c r="AS1476">
        <v>2015</v>
      </c>
      <c r="AT1476">
        <v>6</v>
      </c>
      <c r="BB1476">
        <v>167</v>
      </c>
      <c r="BC1476" t="s">
        <v>20825</v>
      </c>
      <c r="BE1476">
        <v>10</v>
      </c>
      <c r="BF1476" t="s">
        <v>848</v>
      </c>
      <c r="BG1476" t="s">
        <v>848</v>
      </c>
      <c r="BH1476" t="s">
        <v>20826</v>
      </c>
      <c r="BI1476" t="s">
        <v>20827</v>
      </c>
      <c r="BJ1476">
        <v>25784904</v>
      </c>
    </row>
    <row r="1477" spans="1:62">
      <c r="A1477" t="s">
        <v>62</v>
      </c>
      <c r="B1477" t="s">
        <v>20828</v>
      </c>
      <c r="F1477" t="s">
        <v>20829</v>
      </c>
      <c r="I1477" t="s">
        <v>20830</v>
      </c>
      <c r="J1477" t="s">
        <v>1996</v>
      </c>
      <c r="M1477" t="s">
        <v>67</v>
      </c>
      <c r="N1477" t="s">
        <v>68</v>
      </c>
      <c r="T1477" t="s">
        <v>20831</v>
      </c>
      <c r="U1477" t="s">
        <v>20832</v>
      </c>
      <c r="W1477" t="s">
        <v>20833</v>
      </c>
      <c r="X1477" t="s">
        <v>20834</v>
      </c>
      <c r="Y1477" t="s">
        <v>1875</v>
      </c>
      <c r="AB1477" t="s">
        <v>20835</v>
      </c>
      <c r="AC1477" t="s">
        <v>20836</v>
      </c>
      <c r="AE1477">
        <v>25</v>
      </c>
      <c r="AF1477">
        <v>3</v>
      </c>
      <c r="AG1477">
        <v>4</v>
      </c>
      <c r="AH1477">
        <v>10</v>
      </c>
      <c r="AI1477">
        <v>47</v>
      </c>
      <c r="AJ1477" t="s">
        <v>112</v>
      </c>
      <c r="AK1477" t="s">
        <v>113</v>
      </c>
      <c r="AL1477" t="s">
        <v>114</v>
      </c>
      <c r="AM1477" t="s">
        <v>2004</v>
      </c>
      <c r="AN1477" t="s">
        <v>2005</v>
      </c>
      <c r="AP1477" t="s">
        <v>2006</v>
      </c>
      <c r="AQ1477" t="s">
        <v>2007</v>
      </c>
      <c r="AR1477" s="1">
        <v>42431</v>
      </c>
      <c r="AS1477">
        <v>2015</v>
      </c>
      <c r="AT1477">
        <v>284</v>
      </c>
      <c r="AZ1477">
        <v>65</v>
      </c>
      <c r="BA1477">
        <v>72</v>
      </c>
      <c r="BC1477" t="s">
        <v>20837</v>
      </c>
      <c r="BE1477">
        <v>8</v>
      </c>
      <c r="BF1477" t="s">
        <v>2009</v>
      </c>
      <c r="BG1477" t="s">
        <v>1771</v>
      </c>
      <c r="BH1477" t="s">
        <v>20838</v>
      </c>
      <c r="BI1477" t="s">
        <v>20839</v>
      </c>
      <c r="BJ1477">
        <v>25463219</v>
      </c>
    </row>
    <row r="1478" spans="1:62">
      <c r="A1478" t="s">
        <v>62</v>
      </c>
      <c r="B1478" t="s">
        <v>20840</v>
      </c>
      <c r="F1478" t="s">
        <v>20841</v>
      </c>
      <c r="I1478" t="s">
        <v>20842</v>
      </c>
      <c r="J1478" t="s">
        <v>1996</v>
      </c>
      <c r="M1478" t="s">
        <v>67</v>
      </c>
      <c r="N1478" t="s">
        <v>68</v>
      </c>
      <c r="T1478" t="s">
        <v>20843</v>
      </c>
      <c r="U1478" t="s">
        <v>20844</v>
      </c>
      <c r="W1478" t="s">
        <v>20845</v>
      </c>
      <c r="X1478" t="s">
        <v>8360</v>
      </c>
      <c r="Y1478" t="s">
        <v>8361</v>
      </c>
      <c r="Z1478" t="s">
        <v>4264</v>
      </c>
      <c r="AA1478" t="s">
        <v>4265</v>
      </c>
      <c r="AB1478" t="s">
        <v>13784</v>
      </c>
      <c r="AC1478" t="s">
        <v>20846</v>
      </c>
      <c r="AE1478">
        <v>33</v>
      </c>
      <c r="AF1478">
        <v>0</v>
      </c>
      <c r="AG1478">
        <v>0</v>
      </c>
      <c r="AH1478">
        <v>8</v>
      </c>
      <c r="AI1478">
        <v>34</v>
      </c>
      <c r="AJ1478" t="s">
        <v>112</v>
      </c>
      <c r="AK1478" t="s">
        <v>113</v>
      </c>
      <c r="AL1478" t="s">
        <v>114</v>
      </c>
      <c r="AM1478" t="s">
        <v>2004</v>
      </c>
      <c r="AN1478" t="s">
        <v>2005</v>
      </c>
      <c r="AP1478" t="s">
        <v>2006</v>
      </c>
      <c r="AQ1478" t="s">
        <v>2007</v>
      </c>
      <c r="AR1478" s="1">
        <v>42431</v>
      </c>
      <c r="AS1478">
        <v>2015</v>
      </c>
      <c r="AT1478">
        <v>284</v>
      </c>
      <c r="AZ1478">
        <v>103</v>
      </c>
      <c r="BA1478">
        <v>107</v>
      </c>
      <c r="BC1478" t="s">
        <v>20847</v>
      </c>
      <c r="BE1478">
        <v>5</v>
      </c>
      <c r="BF1478" t="s">
        <v>2009</v>
      </c>
      <c r="BG1478" t="s">
        <v>1771</v>
      </c>
      <c r="BH1478" t="s">
        <v>20838</v>
      </c>
      <c r="BI1478" t="s">
        <v>20848</v>
      </c>
      <c r="BJ1478">
        <v>25463223</v>
      </c>
    </row>
    <row r="1479" spans="1:62">
      <c r="A1479" t="s">
        <v>62</v>
      </c>
      <c r="B1479" t="s">
        <v>20849</v>
      </c>
      <c r="F1479" t="s">
        <v>20850</v>
      </c>
      <c r="I1479" t="s">
        <v>20851</v>
      </c>
      <c r="J1479" t="s">
        <v>7749</v>
      </c>
      <c r="M1479" t="s">
        <v>67</v>
      </c>
      <c r="N1479" t="s">
        <v>68</v>
      </c>
      <c r="U1479" t="s">
        <v>20852</v>
      </c>
      <c r="W1479" t="s">
        <v>20853</v>
      </c>
      <c r="X1479" t="s">
        <v>20854</v>
      </c>
      <c r="Y1479" t="s">
        <v>20855</v>
      </c>
      <c r="AB1479" t="s">
        <v>20856</v>
      </c>
      <c r="AC1479" t="s">
        <v>20857</v>
      </c>
      <c r="AE1479">
        <v>32</v>
      </c>
      <c r="AF1479">
        <v>0</v>
      </c>
      <c r="AG1479">
        <v>0</v>
      </c>
      <c r="AH1479">
        <v>3</v>
      </c>
      <c r="AI1479">
        <v>3</v>
      </c>
      <c r="AJ1479" t="s">
        <v>5463</v>
      </c>
      <c r="AK1479" t="s">
        <v>5464</v>
      </c>
      <c r="AL1479" t="s">
        <v>5465</v>
      </c>
      <c r="AM1479" t="s">
        <v>7756</v>
      </c>
      <c r="AN1479" t="s">
        <v>7757</v>
      </c>
      <c r="AP1479" t="s">
        <v>7758</v>
      </c>
      <c r="AQ1479" t="s">
        <v>7759</v>
      </c>
      <c r="AR1479" t="s">
        <v>365</v>
      </c>
      <c r="AS1479">
        <v>2015</v>
      </c>
      <c r="AT1479">
        <v>99</v>
      </c>
      <c r="AU1479">
        <v>3</v>
      </c>
      <c r="AZ1479">
        <v>342</v>
      </c>
      <c r="BA1479">
        <v>346</v>
      </c>
      <c r="BC1479" t="s">
        <v>20858</v>
      </c>
      <c r="BE1479">
        <v>5</v>
      </c>
      <c r="BF1479" t="s">
        <v>577</v>
      </c>
      <c r="BG1479" t="s">
        <v>577</v>
      </c>
      <c r="BH1479" t="s">
        <v>20859</v>
      </c>
      <c r="BI1479" t="s">
        <v>20860</v>
      </c>
    </row>
    <row r="1480" spans="1:62">
      <c r="A1480" t="s">
        <v>62</v>
      </c>
      <c r="B1480" t="s">
        <v>20861</v>
      </c>
      <c r="F1480" t="s">
        <v>20862</v>
      </c>
      <c r="I1480" t="s">
        <v>20863</v>
      </c>
      <c r="J1480" t="s">
        <v>14049</v>
      </c>
      <c r="M1480" t="s">
        <v>67</v>
      </c>
      <c r="N1480" t="s">
        <v>68</v>
      </c>
      <c r="T1480" t="s">
        <v>20864</v>
      </c>
      <c r="U1480" t="s">
        <v>20865</v>
      </c>
      <c r="W1480" t="s">
        <v>20866</v>
      </c>
      <c r="X1480" t="s">
        <v>20867</v>
      </c>
      <c r="Y1480" t="s">
        <v>20868</v>
      </c>
      <c r="Z1480" t="s">
        <v>20869</v>
      </c>
      <c r="AA1480" t="s">
        <v>20870</v>
      </c>
      <c r="AB1480" t="s">
        <v>20871</v>
      </c>
      <c r="AC1480" t="s">
        <v>20872</v>
      </c>
      <c r="AE1480">
        <v>36</v>
      </c>
      <c r="AF1480">
        <v>0</v>
      </c>
      <c r="AG1480">
        <v>0</v>
      </c>
      <c r="AH1480">
        <v>3</v>
      </c>
      <c r="AI1480">
        <v>6</v>
      </c>
      <c r="AJ1480" t="s">
        <v>14057</v>
      </c>
      <c r="AK1480" t="s">
        <v>14058</v>
      </c>
      <c r="AL1480" t="s">
        <v>14059</v>
      </c>
      <c r="AM1480" t="s">
        <v>14060</v>
      </c>
      <c r="AN1480" t="s">
        <v>14061</v>
      </c>
      <c r="AP1480" t="s">
        <v>14062</v>
      </c>
      <c r="AQ1480" t="s">
        <v>14063</v>
      </c>
      <c r="AR1480" t="s">
        <v>365</v>
      </c>
      <c r="AS1480">
        <v>2015</v>
      </c>
      <c r="AT1480">
        <v>93</v>
      </c>
      <c r="AU1480">
        <v>3</v>
      </c>
      <c r="AZ1480">
        <v>1015</v>
      </c>
      <c r="BA1480">
        <v>1024</v>
      </c>
      <c r="BC1480" t="s">
        <v>20873</v>
      </c>
      <c r="BE1480">
        <v>10</v>
      </c>
      <c r="BF1480" t="s">
        <v>697</v>
      </c>
      <c r="BG1480" t="s">
        <v>473</v>
      </c>
      <c r="BH1480" t="s">
        <v>20874</v>
      </c>
      <c r="BI1480" t="s">
        <v>20875</v>
      </c>
      <c r="BJ1480">
        <v>26020879</v>
      </c>
    </row>
    <row r="1481" spans="1:62">
      <c r="A1481" t="s">
        <v>62</v>
      </c>
      <c r="B1481" t="s">
        <v>20876</v>
      </c>
      <c r="F1481" t="s">
        <v>20877</v>
      </c>
      <c r="I1481" t="s">
        <v>20878</v>
      </c>
      <c r="J1481" t="s">
        <v>20879</v>
      </c>
      <c r="M1481" t="s">
        <v>67</v>
      </c>
      <c r="N1481" t="s">
        <v>68</v>
      </c>
      <c r="T1481" t="s">
        <v>20880</v>
      </c>
      <c r="U1481" t="s">
        <v>20881</v>
      </c>
      <c r="W1481" t="s">
        <v>20882</v>
      </c>
      <c r="X1481" t="s">
        <v>20883</v>
      </c>
      <c r="Y1481" t="s">
        <v>301</v>
      </c>
      <c r="AB1481" t="s">
        <v>15933</v>
      </c>
      <c r="AC1481" t="s">
        <v>20884</v>
      </c>
      <c r="AE1481">
        <v>24</v>
      </c>
      <c r="AF1481">
        <v>0</v>
      </c>
      <c r="AG1481">
        <v>0</v>
      </c>
      <c r="AH1481">
        <v>3</v>
      </c>
      <c r="AI1481">
        <v>5</v>
      </c>
      <c r="AJ1481" t="s">
        <v>20885</v>
      </c>
      <c r="AK1481" t="s">
        <v>18950</v>
      </c>
      <c r="AL1481" t="s">
        <v>20886</v>
      </c>
      <c r="AM1481" t="s">
        <v>20887</v>
      </c>
      <c r="AP1481" t="s">
        <v>20888</v>
      </c>
      <c r="AQ1481" t="s">
        <v>20889</v>
      </c>
      <c r="AR1481" t="s">
        <v>20890</v>
      </c>
      <c r="AS1481">
        <v>2015</v>
      </c>
      <c r="AT1481">
        <v>17</v>
      </c>
      <c r="AU1481">
        <v>2</v>
      </c>
      <c r="AZ1481">
        <v>311</v>
      </c>
      <c r="BA1481">
        <v>320</v>
      </c>
      <c r="BE1481">
        <v>10</v>
      </c>
      <c r="BF1481" t="s">
        <v>2823</v>
      </c>
      <c r="BG1481" t="s">
        <v>473</v>
      </c>
      <c r="BH1481" t="s">
        <v>20891</v>
      </c>
      <c r="BI1481" t="s">
        <v>20892</v>
      </c>
    </row>
    <row r="1482" spans="1:62">
      <c r="A1482" t="s">
        <v>62</v>
      </c>
      <c r="B1482" t="s">
        <v>20893</v>
      </c>
      <c r="F1482" t="s">
        <v>20894</v>
      </c>
      <c r="I1482" t="s">
        <v>20895</v>
      </c>
      <c r="J1482" t="s">
        <v>20879</v>
      </c>
      <c r="M1482" t="s">
        <v>67</v>
      </c>
      <c r="N1482" t="s">
        <v>68</v>
      </c>
      <c r="T1482" t="s">
        <v>20896</v>
      </c>
      <c r="U1482" t="s">
        <v>20897</v>
      </c>
      <c r="W1482" t="s">
        <v>20898</v>
      </c>
      <c r="X1482" t="s">
        <v>20899</v>
      </c>
      <c r="Y1482" t="s">
        <v>20900</v>
      </c>
      <c r="AE1482">
        <v>57</v>
      </c>
      <c r="AF1482">
        <v>0</v>
      </c>
      <c r="AG1482">
        <v>0</v>
      </c>
      <c r="AH1482">
        <v>13</v>
      </c>
      <c r="AI1482">
        <v>18</v>
      </c>
      <c r="AJ1482" t="s">
        <v>20885</v>
      </c>
      <c r="AK1482" t="s">
        <v>18950</v>
      </c>
      <c r="AL1482" t="s">
        <v>20886</v>
      </c>
      <c r="AM1482" t="s">
        <v>20887</v>
      </c>
      <c r="AP1482" t="s">
        <v>20888</v>
      </c>
      <c r="AQ1482" t="s">
        <v>20889</v>
      </c>
      <c r="AR1482" t="s">
        <v>20890</v>
      </c>
      <c r="AS1482">
        <v>2015</v>
      </c>
      <c r="AT1482">
        <v>17</v>
      </c>
      <c r="AU1482">
        <v>2</v>
      </c>
      <c r="AZ1482">
        <v>469</v>
      </c>
      <c r="BA1482">
        <v>494</v>
      </c>
      <c r="BE1482">
        <v>26</v>
      </c>
      <c r="BF1482" t="s">
        <v>2823</v>
      </c>
      <c r="BG1482" t="s">
        <v>473</v>
      </c>
      <c r="BH1482" t="s">
        <v>20891</v>
      </c>
      <c r="BI1482" t="s">
        <v>20901</v>
      </c>
    </row>
    <row r="1483" spans="1:62">
      <c r="A1483" t="s">
        <v>62</v>
      </c>
      <c r="B1483" t="s">
        <v>20902</v>
      </c>
      <c r="F1483" t="s">
        <v>20903</v>
      </c>
      <c r="I1483" t="s">
        <v>20904</v>
      </c>
      <c r="J1483" t="s">
        <v>20905</v>
      </c>
      <c r="M1483" t="s">
        <v>67</v>
      </c>
      <c r="N1483" t="s">
        <v>68</v>
      </c>
      <c r="T1483" t="s">
        <v>20906</v>
      </c>
      <c r="U1483" t="s">
        <v>20907</v>
      </c>
      <c r="W1483" t="s">
        <v>20908</v>
      </c>
      <c r="X1483" t="s">
        <v>9041</v>
      </c>
      <c r="Y1483" t="s">
        <v>8965</v>
      </c>
      <c r="AB1483" t="s">
        <v>14534</v>
      </c>
      <c r="AC1483" t="s">
        <v>20909</v>
      </c>
      <c r="AE1483">
        <v>55</v>
      </c>
      <c r="AF1483">
        <v>0</v>
      </c>
      <c r="AG1483">
        <v>0</v>
      </c>
      <c r="AH1483">
        <v>15</v>
      </c>
      <c r="AI1483">
        <v>20</v>
      </c>
      <c r="AJ1483" t="s">
        <v>1833</v>
      </c>
      <c r="AK1483" t="s">
        <v>1834</v>
      </c>
      <c r="AL1483" t="s">
        <v>1835</v>
      </c>
      <c r="AM1483" t="s">
        <v>20910</v>
      </c>
      <c r="AN1483" t="s">
        <v>20911</v>
      </c>
      <c r="AP1483" t="s">
        <v>20905</v>
      </c>
      <c r="AQ1483" t="s">
        <v>20912</v>
      </c>
      <c r="AR1483" t="s">
        <v>365</v>
      </c>
      <c r="AS1483">
        <v>2015</v>
      </c>
      <c r="AT1483">
        <v>11</v>
      </c>
      <c r="AU1483">
        <v>3</v>
      </c>
      <c r="AZ1483">
        <v>503</v>
      </c>
      <c r="BA1483">
        <v>515</v>
      </c>
      <c r="BC1483" t="s">
        <v>20913</v>
      </c>
      <c r="BE1483">
        <v>13</v>
      </c>
      <c r="BF1483" t="s">
        <v>2348</v>
      </c>
      <c r="BG1483" t="s">
        <v>2348</v>
      </c>
      <c r="BH1483" t="s">
        <v>20914</v>
      </c>
      <c r="BI1483" t="s">
        <v>20915</v>
      </c>
      <c r="BJ1483">
        <v>25714412</v>
      </c>
    </row>
    <row r="1484" spans="1:62">
      <c r="A1484" t="s">
        <v>62</v>
      </c>
      <c r="B1484" t="s">
        <v>20916</v>
      </c>
      <c r="F1484" t="s">
        <v>20917</v>
      </c>
      <c r="I1484" t="s">
        <v>20918</v>
      </c>
      <c r="J1484" t="s">
        <v>2747</v>
      </c>
      <c r="M1484" t="s">
        <v>67</v>
      </c>
      <c r="N1484" t="s">
        <v>68</v>
      </c>
      <c r="T1484" t="s">
        <v>20919</v>
      </c>
      <c r="U1484" t="s">
        <v>20920</v>
      </c>
      <c r="W1484" t="s">
        <v>20921</v>
      </c>
      <c r="X1484" t="s">
        <v>20922</v>
      </c>
      <c r="Y1484" t="s">
        <v>20923</v>
      </c>
      <c r="AB1484" t="s">
        <v>20924</v>
      </c>
      <c r="AC1484" t="s">
        <v>20925</v>
      </c>
      <c r="AE1484">
        <v>72</v>
      </c>
      <c r="AF1484">
        <v>3</v>
      </c>
      <c r="AG1484">
        <v>3</v>
      </c>
      <c r="AH1484">
        <v>18</v>
      </c>
      <c r="AI1484">
        <v>30</v>
      </c>
      <c r="AJ1484" t="s">
        <v>76</v>
      </c>
      <c r="AK1484" t="s">
        <v>77</v>
      </c>
      <c r="AL1484" t="s">
        <v>78</v>
      </c>
      <c r="AM1484" t="s">
        <v>2755</v>
      </c>
      <c r="AN1484" t="s">
        <v>2756</v>
      </c>
      <c r="AP1484" t="s">
        <v>2757</v>
      </c>
      <c r="AQ1484" t="s">
        <v>2758</v>
      </c>
      <c r="AR1484" t="s">
        <v>365</v>
      </c>
      <c r="AS1484">
        <v>2015</v>
      </c>
      <c r="AT1484">
        <v>112</v>
      </c>
      <c r="AX1484" t="s">
        <v>49</v>
      </c>
      <c r="AZ1484">
        <v>54</v>
      </c>
      <c r="BA1484">
        <v>67</v>
      </c>
      <c r="BC1484" t="s">
        <v>20926</v>
      </c>
      <c r="BE1484">
        <v>14</v>
      </c>
      <c r="BF1484" t="s">
        <v>2760</v>
      </c>
      <c r="BG1484" t="s">
        <v>2761</v>
      </c>
      <c r="BH1484" t="s">
        <v>20927</v>
      </c>
      <c r="BI1484" t="s">
        <v>20928</v>
      </c>
    </row>
    <row r="1485" spans="1:62">
      <c r="A1485" t="s">
        <v>62</v>
      </c>
      <c r="B1485" t="s">
        <v>20929</v>
      </c>
      <c r="F1485" t="s">
        <v>20930</v>
      </c>
      <c r="I1485" t="s">
        <v>20931</v>
      </c>
      <c r="J1485" t="s">
        <v>9234</v>
      </c>
      <c r="M1485" t="s">
        <v>67</v>
      </c>
      <c r="N1485" t="s">
        <v>68</v>
      </c>
      <c r="U1485" t="s">
        <v>20932</v>
      </c>
      <c r="W1485" t="s">
        <v>20933</v>
      </c>
      <c r="X1485" t="s">
        <v>20934</v>
      </c>
      <c r="Y1485" t="s">
        <v>20935</v>
      </c>
      <c r="AB1485" t="s">
        <v>20936</v>
      </c>
      <c r="AC1485" t="s">
        <v>20937</v>
      </c>
      <c r="AE1485">
        <v>30</v>
      </c>
      <c r="AF1485">
        <v>1</v>
      </c>
      <c r="AG1485">
        <v>1</v>
      </c>
      <c r="AH1485">
        <v>2</v>
      </c>
      <c r="AI1485">
        <v>4</v>
      </c>
      <c r="AJ1485" t="s">
        <v>9241</v>
      </c>
      <c r="AK1485" t="s">
        <v>9242</v>
      </c>
      <c r="AL1485" t="s">
        <v>9243</v>
      </c>
      <c r="AM1485" t="s">
        <v>9244</v>
      </c>
      <c r="AN1485" t="s">
        <v>9245</v>
      </c>
      <c r="AP1485" t="s">
        <v>9246</v>
      </c>
      <c r="AQ1485" t="s">
        <v>9247</v>
      </c>
      <c r="AR1485" t="s">
        <v>365</v>
      </c>
      <c r="AS1485">
        <v>2015</v>
      </c>
      <c r="AT1485">
        <v>65</v>
      </c>
      <c r="AV1485">
        <v>3</v>
      </c>
      <c r="AZ1485">
        <v>845</v>
      </c>
      <c r="BA1485">
        <v>850</v>
      </c>
      <c r="BC1485" t="s">
        <v>20938</v>
      </c>
      <c r="BE1485">
        <v>6</v>
      </c>
      <c r="BF1485" t="s">
        <v>848</v>
      </c>
      <c r="BG1485" t="s">
        <v>848</v>
      </c>
      <c r="BH1485" t="s">
        <v>20939</v>
      </c>
      <c r="BI1485" t="s">
        <v>20940</v>
      </c>
      <c r="BJ1485">
        <v>25510974</v>
      </c>
    </row>
    <row r="1486" spans="1:62">
      <c r="A1486" t="s">
        <v>62</v>
      </c>
      <c r="B1486" t="s">
        <v>20941</v>
      </c>
      <c r="F1486" t="s">
        <v>20942</v>
      </c>
      <c r="I1486" t="s">
        <v>20943</v>
      </c>
      <c r="J1486" t="s">
        <v>9234</v>
      </c>
      <c r="M1486" t="s">
        <v>67</v>
      </c>
      <c r="N1486" t="s">
        <v>68</v>
      </c>
      <c r="U1486" t="s">
        <v>20944</v>
      </c>
      <c r="W1486" t="s">
        <v>20945</v>
      </c>
      <c r="X1486" t="s">
        <v>20946</v>
      </c>
      <c r="Y1486" t="s">
        <v>2584</v>
      </c>
      <c r="AB1486" t="s">
        <v>14118</v>
      </c>
      <c r="AC1486" t="s">
        <v>20947</v>
      </c>
      <c r="AE1486">
        <v>38</v>
      </c>
      <c r="AF1486">
        <v>0</v>
      </c>
      <c r="AG1486">
        <v>0</v>
      </c>
      <c r="AH1486">
        <v>3</v>
      </c>
      <c r="AI1486">
        <v>4</v>
      </c>
      <c r="AJ1486" t="s">
        <v>9241</v>
      </c>
      <c r="AK1486" t="s">
        <v>9242</v>
      </c>
      <c r="AL1486" t="s">
        <v>9243</v>
      </c>
      <c r="AM1486" t="s">
        <v>9244</v>
      </c>
      <c r="AN1486" t="s">
        <v>9245</v>
      </c>
      <c r="AP1486" t="s">
        <v>9246</v>
      </c>
      <c r="AQ1486" t="s">
        <v>9247</v>
      </c>
      <c r="AR1486" t="s">
        <v>365</v>
      </c>
      <c r="AS1486">
        <v>2015</v>
      </c>
      <c r="AT1486">
        <v>65</v>
      </c>
      <c r="AV1486">
        <v>3</v>
      </c>
      <c r="AZ1486">
        <v>1031</v>
      </c>
      <c r="BA1486">
        <v>1037</v>
      </c>
      <c r="BC1486" t="s">
        <v>20948</v>
      </c>
      <c r="BE1486">
        <v>7</v>
      </c>
      <c r="BF1486" t="s">
        <v>848</v>
      </c>
      <c r="BG1486" t="s">
        <v>848</v>
      </c>
      <c r="BH1486" t="s">
        <v>20939</v>
      </c>
      <c r="BI1486" t="s">
        <v>20949</v>
      </c>
      <c r="BJ1486">
        <v>25575828</v>
      </c>
    </row>
    <row r="1487" spans="1:62">
      <c r="A1487" t="s">
        <v>62</v>
      </c>
      <c r="B1487" t="s">
        <v>20950</v>
      </c>
      <c r="F1487" t="s">
        <v>20951</v>
      </c>
      <c r="I1487" t="s">
        <v>20952</v>
      </c>
      <c r="J1487" t="s">
        <v>9781</v>
      </c>
      <c r="M1487" t="s">
        <v>67</v>
      </c>
      <c r="N1487" t="s">
        <v>68</v>
      </c>
      <c r="T1487" t="s">
        <v>20953</v>
      </c>
      <c r="U1487" t="s">
        <v>20954</v>
      </c>
      <c r="W1487" t="s">
        <v>20955</v>
      </c>
      <c r="X1487" t="s">
        <v>20956</v>
      </c>
      <c r="Y1487" t="s">
        <v>20957</v>
      </c>
      <c r="AB1487" t="s">
        <v>20958</v>
      </c>
      <c r="AC1487" t="s">
        <v>20959</v>
      </c>
      <c r="AE1487">
        <v>48</v>
      </c>
      <c r="AF1487">
        <v>0</v>
      </c>
      <c r="AG1487">
        <v>1</v>
      </c>
      <c r="AH1487">
        <v>11</v>
      </c>
      <c r="AI1487">
        <v>27</v>
      </c>
      <c r="AJ1487" t="s">
        <v>425</v>
      </c>
      <c r="AK1487" t="s">
        <v>426</v>
      </c>
      <c r="AL1487" t="s">
        <v>427</v>
      </c>
      <c r="AM1487" t="s">
        <v>9788</v>
      </c>
      <c r="AN1487" t="s">
        <v>9789</v>
      </c>
      <c r="AP1487" t="s">
        <v>9790</v>
      </c>
      <c r="AQ1487" t="s">
        <v>9791</v>
      </c>
      <c r="AR1487" t="s">
        <v>365</v>
      </c>
      <c r="AS1487">
        <v>2015</v>
      </c>
      <c r="AT1487">
        <v>76</v>
      </c>
      <c r="AZ1487">
        <v>10</v>
      </c>
      <c r="BA1487">
        <v>19</v>
      </c>
      <c r="BC1487" t="s">
        <v>20960</v>
      </c>
      <c r="BE1487">
        <v>10</v>
      </c>
      <c r="BF1487" t="s">
        <v>9793</v>
      </c>
      <c r="BG1487" t="s">
        <v>9793</v>
      </c>
      <c r="BH1487" t="s">
        <v>20961</v>
      </c>
      <c r="BI1487" t="s">
        <v>20962</v>
      </c>
      <c r="BJ1487">
        <v>25636735</v>
      </c>
    </row>
    <row r="1488" spans="1:62">
      <c r="A1488" t="s">
        <v>62</v>
      </c>
      <c r="B1488" t="s">
        <v>20963</v>
      </c>
      <c r="F1488" t="s">
        <v>20964</v>
      </c>
      <c r="I1488" t="s">
        <v>20965</v>
      </c>
      <c r="J1488" t="s">
        <v>20966</v>
      </c>
      <c r="M1488" t="s">
        <v>67</v>
      </c>
      <c r="N1488" t="s">
        <v>68</v>
      </c>
      <c r="U1488" t="s">
        <v>20967</v>
      </c>
      <c r="W1488" t="s">
        <v>20968</v>
      </c>
      <c r="X1488" t="s">
        <v>20969</v>
      </c>
      <c r="Y1488" t="s">
        <v>20970</v>
      </c>
      <c r="AB1488" t="s">
        <v>20971</v>
      </c>
      <c r="AC1488" t="s">
        <v>20972</v>
      </c>
      <c r="AE1488">
        <v>24</v>
      </c>
      <c r="AF1488">
        <v>0</v>
      </c>
      <c r="AG1488">
        <v>2</v>
      </c>
      <c r="AH1488">
        <v>6</v>
      </c>
      <c r="AI1488">
        <v>11</v>
      </c>
      <c r="AJ1488" t="s">
        <v>20973</v>
      </c>
      <c r="AK1488" t="s">
        <v>20974</v>
      </c>
      <c r="AL1488" t="s">
        <v>20975</v>
      </c>
      <c r="AM1488" t="s">
        <v>20976</v>
      </c>
      <c r="AN1488" t="s">
        <v>20977</v>
      </c>
      <c r="AP1488" t="s">
        <v>20978</v>
      </c>
      <c r="AQ1488" t="s">
        <v>20979</v>
      </c>
      <c r="AR1488" t="s">
        <v>20890</v>
      </c>
      <c r="AS1488">
        <v>2015</v>
      </c>
      <c r="AT1488">
        <v>98</v>
      </c>
      <c r="AU1488">
        <v>2</v>
      </c>
      <c r="AZ1488">
        <v>410</v>
      </c>
      <c r="BA1488">
        <v>414</v>
      </c>
      <c r="BC1488" t="s">
        <v>20980</v>
      </c>
      <c r="BE1488">
        <v>5</v>
      </c>
      <c r="BF1488" t="s">
        <v>20981</v>
      </c>
      <c r="BG1488" t="s">
        <v>4180</v>
      </c>
      <c r="BH1488" t="s">
        <v>20982</v>
      </c>
      <c r="BI1488" t="s">
        <v>20983</v>
      </c>
      <c r="BJ1488">
        <v>25905747</v>
      </c>
    </row>
    <row r="1489" spans="1:62">
      <c r="A1489" t="s">
        <v>62</v>
      </c>
      <c r="B1489" t="s">
        <v>20984</v>
      </c>
      <c r="F1489" t="s">
        <v>20985</v>
      </c>
      <c r="I1489" t="s">
        <v>20986</v>
      </c>
      <c r="J1489" t="s">
        <v>5127</v>
      </c>
      <c r="M1489" t="s">
        <v>67</v>
      </c>
      <c r="N1489" t="s">
        <v>68</v>
      </c>
      <c r="T1489" t="s">
        <v>20987</v>
      </c>
      <c r="U1489" t="s">
        <v>20988</v>
      </c>
      <c r="W1489" t="s">
        <v>20989</v>
      </c>
      <c r="X1489" t="s">
        <v>20990</v>
      </c>
      <c r="Y1489" t="s">
        <v>20991</v>
      </c>
      <c r="AB1489" t="s">
        <v>20992</v>
      </c>
      <c r="AC1489" t="s">
        <v>20993</v>
      </c>
      <c r="AE1489">
        <v>46</v>
      </c>
      <c r="AF1489">
        <v>0</v>
      </c>
      <c r="AG1489">
        <v>0</v>
      </c>
      <c r="AH1489">
        <v>13</v>
      </c>
      <c r="AI1489">
        <v>18</v>
      </c>
      <c r="AJ1489" t="s">
        <v>358</v>
      </c>
      <c r="AK1489" t="s">
        <v>359</v>
      </c>
      <c r="AL1489" t="s">
        <v>360</v>
      </c>
      <c r="AM1489" t="s">
        <v>5135</v>
      </c>
      <c r="AN1489" t="s">
        <v>5136</v>
      </c>
      <c r="AP1489" t="s">
        <v>5137</v>
      </c>
      <c r="AQ1489" t="s">
        <v>5138</v>
      </c>
      <c r="AR1489" t="s">
        <v>365</v>
      </c>
      <c r="AS1489">
        <v>2015</v>
      </c>
      <c r="AT1489">
        <v>80</v>
      </c>
      <c r="AU1489">
        <v>3</v>
      </c>
      <c r="AZ1489" t="s">
        <v>20994</v>
      </c>
      <c r="BA1489" t="s">
        <v>20995</v>
      </c>
      <c r="BC1489" t="s">
        <v>20996</v>
      </c>
      <c r="BE1489">
        <v>9</v>
      </c>
      <c r="BF1489" t="s">
        <v>200</v>
      </c>
      <c r="BG1489" t="s">
        <v>200</v>
      </c>
      <c r="BH1489" t="s">
        <v>20997</v>
      </c>
      <c r="BI1489" t="s">
        <v>20998</v>
      </c>
      <c r="BJ1489">
        <v>25676047</v>
      </c>
    </row>
    <row r="1490" spans="1:62">
      <c r="A1490" t="s">
        <v>62</v>
      </c>
      <c r="B1490" t="s">
        <v>20999</v>
      </c>
      <c r="F1490" t="s">
        <v>21000</v>
      </c>
      <c r="I1490" t="s">
        <v>21001</v>
      </c>
      <c r="J1490" t="s">
        <v>21002</v>
      </c>
      <c r="M1490" t="s">
        <v>67</v>
      </c>
      <c r="N1490" t="s">
        <v>68</v>
      </c>
      <c r="T1490" t="s">
        <v>21003</v>
      </c>
      <c r="U1490" t="s">
        <v>21004</v>
      </c>
      <c r="W1490" t="s">
        <v>21005</v>
      </c>
      <c r="X1490" t="s">
        <v>341</v>
      </c>
      <c r="Y1490" t="s">
        <v>342</v>
      </c>
      <c r="AB1490" t="s">
        <v>21006</v>
      </c>
      <c r="AC1490" t="s">
        <v>21007</v>
      </c>
      <c r="AE1490">
        <v>38</v>
      </c>
      <c r="AF1490">
        <v>0</v>
      </c>
      <c r="AG1490">
        <v>0</v>
      </c>
      <c r="AH1490">
        <v>9</v>
      </c>
      <c r="AI1490">
        <v>13</v>
      </c>
      <c r="AJ1490" t="s">
        <v>136</v>
      </c>
      <c r="AK1490" t="s">
        <v>77</v>
      </c>
      <c r="AL1490" t="s">
        <v>137</v>
      </c>
      <c r="AM1490" t="s">
        <v>21008</v>
      </c>
      <c r="AN1490" t="s">
        <v>21009</v>
      </c>
      <c r="AP1490" t="s">
        <v>21010</v>
      </c>
      <c r="AQ1490" t="s">
        <v>21011</v>
      </c>
      <c r="AR1490" t="s">
        <v>365</v>
      </c>
      <c r="AS1490">
        <v>2015</v>
      </c>
      <c r="AT1490">
        <v>61</v>
      </c>
      <c r="AZ1490">
        <v>70</v>
      </c>
      <c r="BA1490">
        <v>75</v>
      </c>
      <c r="BC1490" t="s">
        <v>21012</v>
      </c>
      <c r="BE1490">
        <v>6</v>
      </c>
      <c r="BF1490" t="s">
        <v>830</v>
      </c>
      <c r="BG1490" t="s">
        <v>830</v>
      </c>
      <c r="BH1490" t="s">
        <v>21013</v>
      </c>
      <c r="BI1490" t="s">
        <v>21014</v>
      </c>
    </row>
    <row r="1491" spans="1:62">
      <c r="A1491" t="s">
        <v>62</v>
      </c>
      <c r="B1491" t="s">
        <v>21015</v>
      </c>
      <c r="F1491" t="s">
        <v>21016</v>
      </c>
      <c r="I1491" t="s">
        <v>21017</v>
      </c>
      <c r="J1491" t="s">
        <v>7379</v>
      </c>
      <c r="M1491" t="s">
        <v>67</v>
      </c>
      <c r="N1491" t="s">
        <v>68</v>
      </c>
      <c r="T1491" t="s">
        <v>21018</v>
      </c>
      <c r="U1491" t="s">
        <v>21019</v>
      </c>
      <c r="W1491" t="s">
        <v>21020</v>
      </c>
      <c r="X1491" t="s">
        <v>21021</v>
      </c>
      <c r="Y1491" t="s">
        <v>21022</v>
      </c>
      <c r="AB1491" t="s">
        <v>21023</v>
      </c>
      <c r="AC1491" t="s">
        <v>21024</v>
      </c>
      <c r="AE1491">
        <v>56</v>
      </c>
      <c r="AF1491">
        <v>0</v>
      </c>
      <c r="AG1491">
        <v>0</v>
      </c>
      <c r="AH1491">
        <v>5</v>
      </c>
      <c r="AI1491">
        <v>12</v>
      </c>
      <c r="AJ1491" t="s">
        <v>7387</v>
      </c>
      <c r="AK1491" t="s">
        <v>7388</v>
      </c>
      <c r="AL1491" t="s">
        <v>7389</v>
      </c>
      <c r="AM1491" t="s">
        <v>7390</v>
      </c>
      <c r="AN1491" t="s">
        <v>7391</v>
      </c>
      <c r="AP1491" t="s">
        <v>7392</v>
      </c>
      <c r="AQ1491" t="s">
        <v>7393</v>
      </c>
      <c r="AR1491" t="s">
        <v>365</v>
      </c>
      <c r="AS1491">
        <v>2015</v>
      </c>
      <c r="AT1491">
        <v>140</v>
      </c>
      <c r="AU1491">
        <v>2</v>
      </c>
      <c r="AZ1491">
        <v>178</v>
      </c>
      <c r="BA1491">
        <v>182</v>
      </c>
      <c r="BE1491">
        <v>5</v>
      </c>
      <c r="BF1491" t="s">
        <v>1973</v>
      </c>
      <c r="BG1491" t="s">
        <v>473</v>
      </c>
      <c r="BH1491" t="s">
        <v>21025</v>
      </c>
      <c r="BI1491" t="s">
        <v>21026</v>
      </c>
    </row>
    <row r="1492" spans="1:62">
      <c r="A1492" t="s">
        <v>62</v>
      </c>
      <c r="B1492" t="s">
        <v>21027</v>
      </c>
      <c r="F1492" t="s">
        <v>21028</v>
      </c>
      <c r="I1492" t="s">
        <v>21029</v>
      </c>
      <c r="J1492" t="s">
        <v>21030</v>
      </c>
      <c r="M1492" t="s">
        <v>67</v>
      </c>
      <c r="N1492" t="s">
        <v>68</v>
      </c>
      <c r="T1492" t="s">
        <v>21031</v>
      </c>
      <c r="U1492" t="s">
        <v>21032</v>
      </c>
      <c r="W1492" t="s">
        <v>21033</v>
      </c>
      <c r="X1492" t="s">
        <v>4743</v>
      </c>
      <c r="Y1492" t="s">
        <v>21034</v>
      </c>
      <c r="AB1492" t="s">
        <v>21035</v>
      </c>
      <c r="AC1492" t="s">
        <v>21036</v>
      </c>
      <c r="AE1492">
        <v>39</v>
      </c>
      <c r="AF1492">
        <v>0</v>
      </c>
      <c r="AG1492">
        <v>0</v>
      </c>
      <c r="AH1492">
        <v>4</v>
      </c>
      <c r="AI1492">
        <v>4</v>
      </c>
      <c r="AJ1492" t="s">
        <v>213</v>
      </c>
      <c r="AK1492" t="s">
        <v>964</v>
      </c>
      <c r="AL1492" t="s">
        <v>965</v>
      </c>
      <c r="AM1492" t="s">
        <v>21037</v>
      </c>
      <c r="AN1492" t="s">
        <v>21038</v>
      </c>
      <c r="AP1492" t="s">
        <v>21039</v>
      </c>
      <c r="AQ1492" t="s">
        <v>21040</v>
      </c>
      <c r="AR1492" t="s">
        <v>365</v>
      </c>
      <c r="AS1492">
        <v>2015</v>
      </c>
      <c r="AT1492">
        <v>401</v>
      </c>
      <c r="AU1492" s="2">
        <v>42371</v>
      </c>
      <c r="AZ1492">
        <v>209</v>
      </c>
      <c r="BA1492">
        <v>218</v>
      </c>
      <c r="BC1492" t="s">
        <v>21041</v>
      </c>
      <c r="BE1492">
        <v>10</v>
      </c>
      <c r="BF1492" t="s">
        <v>2348</v>
      </c>
      <c r="BG1492" t="s">
        <v>2348</v>
      </c>
      <c r="BH1492" t="s">
        <v>21042</v>
      </c>
      <c r="BI1492" t="s">
        <v>21043</v>
      </c>
      <c r="BJ1492">
        <v>25543525</v>
      </c>
    </row>
    <row r="1493" spans="1:62">
      <c r="A1493" t="s">
        <v>62</v>
      </c>
      <c r="B1493" t="s">
        <v>21044</v>
      </c>
      <c r="F1493" t="s">
        <v>21045</v>
      </c>
      <c r="I1493" t="s">
        <v>21046</v>
      </c>
      <c r="J1493" t="s">
        <v>1096</v>
      </c>
      <c r="M1493" t="s">
        <v>67</v>
      </c>
      <c r="N1493" t="s">
        <v>68</v>
      </c>
      <c r="T1493" t="s">
        <v>21047</v>
      </c>
      <c r="U1493" t="s">
        <v>21048</v>
      </c>
      <c r="W1493" t="s">
        <v>21049</v>
      </c>
      <c r="X1493" t="s">
        <v>21050</v>
      </c>
      <c r="Y1493" t="s">
        <v>21051</v>
      </c>
      <c r="AB1493" t="s">
        <v>21052</v>
      </c>
      <c r="AC1493" t="s">
        <v>21053</v>
      </c>
      <c r="AE1493">
        <v>58</v>
      </c>
      <c r="AF1493">
        <v>0</v>
      </c>
      <c r="AG1493">
        <v>0</v>
      </c>
      <c r="AH1493">
        <v>9</v>
      </c>
      <c r="AI1493">
        <v>17</v>
      </c>
      <c r="AJ1493" t="s">
        <v>425</v>
      </c>
      <c r="AK1493" t="s">
        <v>426</v>
      </c>
      <c r="AL1493" t="s">
        <v>427</v>
      </c>
      <c r="AM1493" t="s">
        <v>1103</v>
      </c>
      <c r="AN1493" t="s">
        <v>1104</v>
      </c>
      <c r="AP1493" t="s">
        <v>1105</v>
      </c>
      <c r="AQ1493" t="s">
        <v>1106</v>
      </c>
      <c r="AR1493" t="s">
        <v>365</v>
      </c>
      <c r="AS1493">
        <v>2015</v>
      </c>
      <c r="AT1493">
        <v>119</v>
      </c>
      <c r="AZ1493">
        <v>81</v>
      </c>
      <c r="BA1493">
        <v>89</v>
      </c>
      <c r="BC1493" t="s">
        <v>21054</v>
      </c>
      <c r="BE1493">
        <v>9</v>
      </c>
      <c r="BF1493" t="s">
        <v>1108</v>
      </c>
      <c r="BG1493" t="s">
        <v>1108</v>
      </c>
      <c r="BH1493" t="s">
        <v>21055</v>
      </c>
      <c r="BI1493" t="s">
        <v>21056</v>
      </c>
      <c r="BJ1493">
        <v>25868821</v>
      </c>
    </row>
    <row r="1494" spans="1:62">
      <c r="A1494" t="s">
        <v>62</v>
      </c>
      <c r="B1494" t="s">
        <v>21057</v>
      </c>
      <c r="F1494" t="s">
        <v>21058</v>
      </c>
      <c r="I1494" t="s">
        <v>21059</v>
      </c>
      <c r="J1494" t="s">
        <v>2983</v>
      </c>
      <c r="M1494" t="s">
        <v>67</v>
      </c>
      <c r="N1494" t="s">
        <v>68</v>
      </c>
      <c r="T1494" t="s">
        <v>21060</v>
      </c>
      <c r="W1494" t="s">
        <v>21061</v>
      </c>
      <c r="X1494" t="s">
        <v>21062</v>
      </c>
      <c r="Y1494" t="s">
        <v>281</v>
      </c>
      <c r="AB1494" t="s">
        <v>21063</v>
      </c>
      <c r="AC1494" t="s">
        <v>21064</v>
      </c>
      <c r="AE1494">
        <v>6</v>
      </c>
      <c r="AF1494">
        <v>0</v>
      </c>
      <c r="AG1494">
        <v>0</v>
      </c>
      <c r="AH1494">
        <v>10</v>
      </c>
      <c r="AI1494">
        <v>13</v>
      </c>
      <c r="AJ1494" t="s">
        <v>213</v>
      </c>
      <c r="AK1494" t="s">
        <v>214</v>
      </c>
      <c r="AL1494" t="s">
        <v>215</v>
      </c>
      <c r="AM1494" t="s">
        <v>2990</v>
      </c>
      <c r="AN1494" t="s">
        <v>2991</v>
      </c>
      <c r="AP1494" t="s">
        <v>2992</v>
      </c>
      <c r="AQ1494" t="s">
        <v>2993</v>
      </c>
      <c r="AR1494" t="s">
        <v>365</v>
      </c>
      <c r="AS1494">
        <v>2015</v>
      </c>
      <c r="AT1494">
        <v>51</v>
      </c>
      <c r="AU1494">
        <v>2</v>
      </c>
      <c r="AZ1494">
        <v>247</v>
      </c>
      <c r="BA1494">
        <v>251</v>
      </c>
      <c r="BC1494" t="s">
        <v>21065</v>
      </c>
      <c r="BE1494">
        <v>5</v>
      </c>
      <c r="BF1494" t="s">
        <v>2995</v>
      </c>
      <c r="BG1494" t="s">
        <v>2996</v>
      </c>
      <c r="BH1494" t="s">
        <v>21066</v>
      </c>
      <c r="BI1494" t="s">
        <v>21067</v>
      </c>
    </row>
    <row r="1495" spans="1:62">
      <c r="A1495" t="s">
        <v>62</v>
      </c>
      <c r="B1495" t="s">
        <v>21068</v>
      </c>
      <c r="F1495" t="s">
        <v>21069</v>
      </c>
      <c r="I1495" t="s">
        <v>21070</v>
      </c>
      <c r="J1495" t="s">
        <v>7454</v>
      </c>
      <c r="M1495" t="s">
        <v>67</v>
      </c>
      <c r="N1495" t="s">
        <v>68</v>
      </c>
      <c r="T1495" t="s">
        <v>21071</v>
      </c>
      <c r="U1495" t="s">
        <v>21072</v>
      </c>
      <c r="W1495" t="s">
        <v>21073</v>
      </c>
      <c r="X1495" t="s">
        <v>21074</v>
      </c>
      <c r="Y1495" t="s">
        <v>21075</v>
      </c>
      <c r="AB1495" t="s">
        <v>21076</v>
      </c>
      <c r="AC1495" t="s">
        <v>21077</v>
      </c>
      <c r="AE1495">
        <v>33</v>
      </c>
      <c r="AF1495">
        <v>0</v>
      </c>
      <c r="AG1495">
        <v>0</v>
      </c>
      <c r="AH1495">
        <v>4</v>
      </c>
      <c r="AI1495">
        <v>7</v>
      </c>
      <c r="AJ1495" t="s">
        <v>7387</v>
      </c>
      <c r="AK1495" t="s">
        <v>7388</v>
      </c>
      <c r="AL1495" t="s">
        <v>7389</v>
      </c>
      <c r="AM1495" t="s">
        <v>7462</v>
      </c>
      <c r="AN1495" t="s">
        <v>7463</v>
      </c>
      <c r="AP1495" t="s">
        <v>7454</v>
      </c>
      <c r="AQ1495" t="s">
        <v>7464</v>
      </c>
      <c r="AR1495" t="s">
        <v>365</v>
      </c>
      <c r="AS1495">
        <v>2015</v>
      </c>
      <c r="AT1495">
        <v>50</v>
      </c>
      <c r="AU1495">
        <v>3</v>
      </c>
      <c r="AZ1495">
        <v>430</v>
      </c>
      <c r="BA1495">
        <v>433</v>
      </c>
      <c r="BE1495">
        <v>4</v>
      </c>
      <c r="BF1495" t="s">
        <v>1973</v>
      </c>
      <c r="BG1495" t="s">
        <v>473</v>
      </c>
      <c r="BH1495" t="s">
        <v>21078</v>
      </c>
      <c r="BI1495" t="s">
        <v>21079</v>
      </c>
    </row>
    <row r="1496" spans="1:62">
      <c r="A1496" t="s">
        <v>62</v>
      </c>
      <c r="B1496" t="s">
        <v>21080</v>
      </c>
      <c r="F1496" t="s">
        <v>21081</v>
      </c>
      <c r="I1496" t="s">
        <v>21082</v>
      </c>
      <c r="J1496" t="s">
        <v>21083</v>
      </c>
      <c r="M1496" t="s">
        <v>67</v>
      </c>
      <c r="N1496" t="s">
        <v>68</v>
      </c>
      <c r="T1496" t="s">
        <v>21084</v>
      </c>
      <c r="U1496" t="s">
        <v>21085</v>
      </c>
      <c r="W1496" t="s">
        <v>21086</v>
      </c>
      <c r="X1496" t="s">
        <v>21087</v>
      </c>
      <c r="Y1496" t="s">
        <v>21088</v>
      </c>
      <c r="AB1496" t="s">
        <v>21089</v>
      </c>
      <c r="AC1496" t="s">
        <v>21090</v>
      </c>
      <c r="AE1496">
        <v>59</v>
      </c>
      <c r="AF1496">
        <v>0</v>
      </c>
      <c r="AG1496">
        <v>0</v>
      </c>
      <c r="AH1496">
        <v>10</v>
      </c>
      <c r="AI1496">
        <v>19</v>
      </c>
      <c r="AJ1496" t="s">
        <v>7599</v>
      </c>
      <c r="AK1496" t="s">
        <v>7600</v>
      </c>
      <c r="AL1496" t="s">
        <v>7601</v>
      </c>
      <c r="AM1496" t="s">
        <v>21091</v>
      </c>
      <c r="AN1496" t="s">
        <v>21092</v>
      </c>
      <c r="AP1496" t="s">
        <v>21093</v>
      </c>
      <c r="AQ1496" t="s">
        <v>21094</v>
      </c>
      <c r="AR1496" t="s">
        <v>365</v>
      </c>
      <c r="AS1496">
        <v>2015</v>
      </c>
      <c r="AT1496">
        <v>8</v>
      </c>
      <c r="AU1496">
        <v>3</v>
      </c>
      <c r="AZ1496">
        <v>1230</v>
      </c>
      <c r="BA1496">
        <v>1244</v>
      </c>
      <c r="BC1496" t="s">
        <v>21095</v>
      </c>
      <c r="BE1496">
        <v>15</v>
      </c>
      <c r="BF1496" t="s">
        <v>21096</v>
      </c>
      <c r="BG1496" t="s">
        <v>21097</v>
      </c>
      <c r="BH1496" t="s">
        <v>21098</v>
      </c>
      <c r="BI1496" t="s">
        <v>21099</v>
      </c>
    </row>
    <row r="1497" spans="1:62">
      <c r="A1497" t="s">
        <v>62</v>
      </c>
      <c r="B1497" t="s">
        <v>21100</v>
      </c>
      <c r="F1497" t="s">
        <v>21101</v>
      </c>
      <c r="I1497" t="s">
        <v>21102</v>
      </c>
      <c r="J1497" t="s">
        <v>21103</v>
      </c>
      <c r="M1497" t="s">
        <v>67</v>
      </c>
      <c r="N1497" t="s">
        <v>68</v>
      </c>
      <c r="T1497" t="s">
        <v>21104</v>
      </c>
      <c r="U1497" t="s">
        <v>21105</v>
      </c>
      <c r="W1497" t="s">
        <v>21106</v>
      </c>
      <c r="X1497" t="s">
        <v>18678</v>
      </c>
      <c r="Y1497" t="s">
        <v>6875</v>
      </c>
      <c r="AE1497">
        <v>9</v>
      </c>
      <c r="AF1497">
        <v>0</v>
      </c>
      <c r="AG1497">
        <v>0</v>
      </c>
      <c r="AH1497">
        <v>8</v>
      </c>
      <c r="AI1497">
        <v>12</v>
      </c>
      <c r="AJ1497" t="s">
        <v>21107</v>
      </c>
      <c r="AK1497" t="s">
        <v>21108</v>
      </c>
      <c r="AL1497" t="s">
        <v>21109</v>
      </c>
      <c r="AM1497" t="s">
        <v>21110</v>
      </c>
      <c r="AN1497" t="s">
        <v>21111</v>
      </c>
      <c r="AP1497" t="s">
        <v>21112</v>
      </c>
      <c r="AQ1497" t="s">
        <v>21113</v>
      </c>
      <c r="AR1497" t="s">
        <v>365</v>
      </c>
      <c r="AS1497">
        <v>2015</v>
      </c>
      <c r="AT1497">
        <v>10</v>
      </c>
      <c r="AU1497">
        <v>3</v>
      </c>
      <c r="AZ1497">
        <v>495</v>
      </c>
      <c r="BA1497">
        <v>498</v>
      </c>
      <c r="BE1497">
        <v>4</v>
      </c>
      <c r="BF1497" t="s">
        <v>21114</v>
      </c>
      <c r="BG1497" t="s">
        <v>21115</v>
      </c>
      <c r="BH1497" t="s">
        <v>21116</v>
      </c>
      <c r="BI1497" t="s">
        <v>21117</v>
      </c>
      <c r="BJ1497">
        <v>25924537</v>
      </c>
    </row>
    <row r="1498" spans="1:62">
      <c r="A1498" t="s">
        <v>62</v>
      </c>
      <c r="B1498" t="s">
        <v>21118</v>
      </c>
      <c r="F1498" t="s">
        <v>21119</v>
      </c>
      <c r="I1498" t="s">
        <v>21120</v>
      </c>
      <c r="J1498" t="s">
        <v>21121</v>
      </c>
      <c r="M1498" t="s">
        <v>67</v>
      </c>
      <c r="N1498" t="s">
        <v>68</v>
      </c>
      <c r="U1498" t="s">
        <v>21122</v>
      </c>
      <c r="W1498" t="s">
        <v>21123</v>
      </c>
      <c r="X1498" t="s">
        <v>21124</v>
      </c>
      <c r="Y1498" t="s">
        <v>11633</v>
      </c>
      <c r="AB1498" t="s">
        <v>21125</v>
      </c>
      <c r="AC1498" t="s">
        <v>21126</v>
      </c>
      <c r="AE1498">
        <v>35</v>
      </c>
      <c r="AF1498">
        <v>0</v>
      </c>
      <c r="AG1498">
        <v>1</v>
      </c>
      <c r="AH1498">
        <v>5</v>
      </c>
      <c r="AI1498">
        <v>12</v>
      </c>
      <c r="AJ1498" t="s">
        <v>14446</v>
      </c>
      <c r="AK1498" t="s">
        <v>14160</v>
      </c>
      <c r="AL1498" t="s">
        <v>14447</v>
      </c>
      <c r="AM1498" t="s">
        <v>21127</v>
      </c>
      <c r="AN1498" t="s">
        <v>21128</v>
      </c>
      <c r="AP1498" t="s">
        <v>21129</v>
      </c>
      <c r="AQ1498" t="s">
        <v>21130</v>
      </c>
      <c r="AR1498" t="s">
        <v>20890</v>
      </c>
      <c r="AS1498">
        <v>2015</v>
      </c>
      <c r="AT1498">
        <v>55</v>
      </c>
      <c r="AU1498">
        <v>2</v>
      </c>
      <c r="AZ1498">
        <v>800</v>
      </c>
      <c r="BA1498">
        <v>810</v>
      </c>
      <c r="BC1498" t="s">
        <v>21131</v>
      </c>
      <c r="BE1498">
        <v>11</v>
      </c>
      <c r="BF1498" t="s">
        <v>3995</v>
      </c>
      <c r="BG1498" t="s">
        <v>473</v>
      </c>
      <c r="BH1498" t="s">
        <v>21132</v>
      </c>
      <c r="BI1498" t="s">
        <v>21133</v>
      </c>
    </row>
    <row r="1499" spans="1:62">
      <c r="A1499" t="s">
        <v>62</v>
      </c>
      <c r="B1499" t="s">
        <v>21134</v>
      </c>
      <c r="F1499" t="s">
        <v>21135</v>
      </c>
      <c r="I1499" t="s">
        <v>21136</v>
      </c>
      <c r="J1499" t="s">
        <v>12574</v>
      </c>
      <c r="M1499" t="s">
        <v>67</v>
      </c>
      <c r="N1499" t="s">
        <v>68</v>
      </c>
      <c r="T1499" t="s">
        <v>21137</v>
      </c>
      <c r="U1499" t="s">
        <v>21138</v>
      </c>
      <c r="W1499" t="s">
        <v>21139</v>
      </c>
      <c r="X1499" t="s">
        <v>21140</v>
      </c>
      <c r="Y1499" t="s">
        <v>21141</v>
      </c>
      <c r="AB1499" t="s">
        <v>21142</v>
      </c>
      <c r="AC1499" t="s">
        <v>21143</v>
      </c>
      <c r="AE1499">
        <v>39</v>
      </c>
      <c r="AF1499">
        <v>0</v>
      </c>
      <c r="AG1499">
        <v>0</v>
      </c>
      <c r="AH1499">
        <v>11</v>
      </c>
      <c r="AI1499">
        <v>18</v>
      </c>
      <c r="AJ1499" t="s">
        <v>4377</v>
      </c>
      <c r="AK1499" t="s">
        <v>1763</v>
      </c>
      <c r="AL1499" t="s">
        <v>4378</v>
      </c>
      <c r="AM1499" t="s">
        <v>12582</v>
      </c>
      <c r="AN1499" t="s">
        <v>12583</v>
      </c>
      <c r="AP1499" t="s">
        <v>12584</v>
      </c>
      <c r="AQ1499" t="s">
        <v>12585</v>
      </c>
      <c r="AR1499" s="1">
        <v>42430</v>
      </c>
      <c r="AS1499">
        <v>2015</v>
      </c>
      <c r="AT1499">
        <v>29</v>
      </c>
      <c r="AZ1499">
        <v>27</v>
      </c>
      <c r="BA1499">
        <v>33</v>
      </c>
      <c r="BC1499" t="s">
        <v>21144</v>
      </c>
      <c r="BE1499">
        <v>7</v>
      </c>
      <c r="BF1499" t="s">
        <v>937</v>
      </c>
      <c r="BG1499" t="s">
        <v>938</v>
      </c>
      <c r="BH1499" t="s">
        <v>21145</v>
      </c>
      <c r="BI1499" t="s">
        <v>21146</v>
      </c>
      <c r="BJ1499">
        <v>25766010</v>
      </c>
    </row>
    <row r="1500" spans="1:62">
      <c r="A1500" t="s">
        <v>62</v>
      </c>
      <c r="B1500" t="s">
        <v>21147</v>
      </c>
      <c r="F1500" t="s">
        <v>21148</v>
      </c>
      <c r="I1500" t="s">
        <v>21149</v>
      </c>
      <c r="J1500" t="s">
        <v>21150</v>
      </c>
      <c r="M1500" t="s">
        <v>67</v>
      </c>
      <c r="N1500" t="s">
        <v>68</v>
      </c>
      <c r="T1500" t="s">
        <v>21151</v>
      </c>
      <c r="U1500" t="s">
        <v>21152</v>
      </c>
      <c r="W1500" t="s">
        <v>21153</v>
      </c>
      <c r="X1500" t="s">
        <v>21154</v>
      </c>
      <c r="Y1500" t="s">
        <v>8952</v>
      </c>
      <c r="AB1500" t="s">
        <v>21155</v>
      </c>
      <c r="AC1500" t="s">
        <v>21156</v>
      </c>
      <c r="AE1500">
        <v>33</v>
      </c>
      <c r="AF1500">
        <v>1</v>
      </c>
      <c r="AG1500">
        <v>1</v>
      </c>
      <c r="AH1500">
        <v>15</v>
      </c>
      <c r="AI1500">
        <v>22</v>
      </c>
      <c r="AJ1500" t="s">
        <v>136</v>
      </c>
      <c r="AK1500" t="s">
        <v>77</v>
      </c>
      <c r="AL1500" t="s">
        <v>137</v>
      </c>
      <c r="AM1500" t="s">
        <v>21157</v>
      </c>
      <c r="AN1500" t="s">
        <v>21158</v>
      </c>
      <c r="AP1500" t="s">
        <v>21159</v>
      </c>
      <c r="AQ1500" t="s">
        <v>21160</v>
      </c>
      <c r="AR1500" t="s">
        <v>365</v>
      </c>
      <c r="AS1500">
        <v>2015</v>
      </c>
      <c r="AT1500">
        <v>74</v>
      </c>
      <c r="AZ1500">
        <v>122</v>
      </c>
      <c r="BA1500">
        <v>134</v>
      </c>
      <c r="BC1500" t="s">
        <v>21161</v>
      </c>
      <c r="BE1500">
        <v>13</v>
      </c>
      <c r="BF1500" t="s">
        <v>1544</v>
      </c>
      <c r="BG1500" t="s">
        <v>1545</v>
      </c>
      <c r="BH1500" t="s">
        <v>21162</v>
      </c>
      <c r="BI1500" t="s">
        <v>21163</v>
      </c>
    </row>
    <row r="1501" spans="1:62">
      <c r="A1501" t="s">
        <v>62</v>
      </c>
      <c r="B1501" t="s">
        <v>21164</v>
      </c>
      <c r="F1501" t="s">
        <v>21165</v>
      </c>
      <c r="I1501" t="s">
        <v>21166</v>
      </c>
      <c r="J1501" t="s">
        <v>21167</v>
      </c>
      <c r="M1501" t="s">
        <v>67</v>
      </c>
      <c r="N1501" t="s">
        <v>68</v>
      </c>
      <c r="T1501" t="s">
        <v>21168</v>
      </c>
      <c r="U1501" t="s">
        <v>21169</v>
      </c>
      <c r="W1501" t="s">
        <v>21170</v>
      </c>
      <c r="X1501" t="s">
        <v>21171</v>
      </c>
      <c r="Y1501" t="s">
        <v>13291</v>
      </c>
      <c r="AB1501" t="s">
        <v>21172</v>
      </c>
      <c r="AC1501" t="s">
        <v>21173</v>
      </c>
      <c r="AE1501">
        <v>34</v>
      </c>
      <c r="AF1501">
        <v>0</v>
      </c>
      <c r="AG1501">
        <v>0</v>
      </c>
      <c r="AH1501">
        <v>8</v>
      </c>
      <c r="AI1501">
        <v>16</v>
      </c>
      <c r="AJ1501" t="s">
        <v>21174</v>
      </c>
      <c r="AK1501" t="s">
        <v>21175</v>
      </c>
      <c r="AL1501" t="s">
        <v>21176</v>
      </c>
      <c r="AM1501" t="s">
        <v>21177</v>
      </c>
      <c r="AN1501" t="s">
        <v>21178</v>
      </c>
      <c r="AP1501" t="s">
        <v>21179</v>
      </c>
      <c r="AQ1501" t="s">
        <v>21180</v>
      </c>
      <c r="AR1501" t="s">
        <v>365</v>
      </c>
      <c r="AS1501">
        <v>2015</v>
      </c>
      <c r="AT1501">
        <v>98</v>
      </c>
      <c r="AU1501">
        <v>1</v>
      </c>
      <c r="AZ1501">
        <v>65</v>
      </c>
      <c r="BA1501">
        <v>73</v>
      </c>
      <c r="BE1501">
        <v>9</v>
      </c>
      <c r="BF1501" t="s">
        <v>830</v>
      </c>
      <c r="BG1501" t="s">
        <v>830</v>
      </c>
      <c r="BH1501" t="s">
        <v>21181</v>
      </c>
      <c r="BI1501" t="s">
        <v>21182</v>
      </c>
    </row>
    <row r="1502" spans="1:62">
      <c r="A1502" t="s">
        <v>62</v>
      </c>
      <c r="B1502" t="s">
        <v>21183</v>
      </c>
      <c r="F1502" t="s">
        <v>21184</v>
      </c>
      <c r="I1502" t="s">
        <v>21185</v>
      </c>
      <c r="J1502" t="s">
        <v>9461</v>
      </c>
      <c r="M1502" t="s">
        <v>67</v>
      </c>
      <c r="N1502" t="s">
        <v>68</v>
      </c>
      <c r="T1502" t="s">
        <v>21186</v>
      </c>
      <c r="U1502" t="s">
        <v>21187</v>
      </c>
      <c r="W1502" t="s">
        <v>21188</v>
      </c>
      <c r="X1502" t="s">
        <v>21189</v>
      </c>
      <c r="Y1502" t="s">
        <v>1199</v>
      </c>
      <c r="AB1502" t="s">
        <v>21190</v>
      </c>
      <c r="AC1502" t="s">
        <v>21191</v>
      </c>
      <c r="AE1502">
        <v>37</v>
      </c>
      <c r="AF1502">
        <v>1</v>
      </c>
      <c r="AG1502">
        <v>1</v>
      </c>
      <c r="AH1502">
        <v>15</v>
      </c>
      <c r="AI1502">
        <v>20</v>
      </c>
      <c r="AJ1502" t="s">
        <v>76</v>
      </c>
      <c r="AK1502" t="s">
        <v>77</v>
      </c>
      <c r="AL1502" t="s">
        <v>78</v>
      </c>
      <c r="AM1502" t="s">
        <v>9468</v>
      </c>
      <c r="AN1502" t="s">
        <v>9469</v>
      </c>
      <c r="AP1502" t="s">
        <v>9470</v>
      </c>
      <c r="AQ1502" t="s">
        <v>9471</v>
      </c>
      <c r="AR1502" t="s">
        <v>365</v>
      </c>
      <c r="AS1502">
        <v>2015</v>
      </c>
      <c r="AT1502">
        <v>28</v>
      </c>
      <c r="AZ1502">
        <v>59</v>
      </c>
      <c r="BA1502">
        <v>65</v>
      </c>
      <c r="BC1502" t="s">
        <v>21192</v>
      </c>
      <c r="BE1502">
        <v>7</v>
      </c>
      <c r="BF1502" t="s">
        <v>200</v>
      </c>
      <c r="BG1502" t="s">
        <v>200</v>
      </c>
      <c r="BH1502" t="s">
        <v>21193</v>
      </c>
      <c r="BI1502" t="s">
        <v>21194</v>
      </c>
    </row>
    <row r="1503" spans="1:62">
      <c r="A1503" t="s">
        <v>62</v>
      </c>
      <c r="B1503" t="s">
        <v>21195</v>
      </c>
      <c r="F1503" t="s">
        <v>21196</v>
      </c>
      <c r="I1503" t="s">
        <v>21197</v>
      </c>
      <c r="J1503" t="s">
        <v>3247</v>
      </c>
      <c r="M1503" t="s">
        <v>67</v>
      </c>
      <c r="N1503" t="s">
        <v>68</v>
      </c>
      <c r="T1503" t="s">
        <v>21198</v>
      </c>
      <c r="U1503" t="s">
        <v>21199</v>
      </c>
      <c r="W1503" t="s">
        <v>21200</v>
      </c>
      <c r="X1503" t="s">
        <v>21201</v>
      </c>
      <c r="Y1503" t="s">
        <v>6054</v>
      </c>
      <c r="AB1503" t="s">
        <v>21202</v>
      </c>
      <c r="AC1503" t="s">
        <v>21203</v>
      </c>
      <c r="AE1503">
        <v>30</v>
      </c>
      <c r="AF1503">
        <v>0</v>
      </c>
      <c r="AG1503">
        <v>0</v>
      </c>
      <c r="AH1503">
        <v>14</v>
      </c>
      <c r="AI1503">
        <v>25</v>
      </c>
      <c r="AJ1503" t="s">
        <v>3255</v>
      </c>
      <c r="AK1503" t="s">
        <v>3256</v>
      </c>
      <c r="AL1503" t="s">
        <v>3257</v>
      </c>
      <c r="AM1503" t="s">
        <v>3258</v>
      </c>
      <c r="AN1503" t="s">
        <v>3259</v>
      </c>
      <c r="AP1503" t="s">
        <v>3260</v>
      </c>
      <c r="AQ1503" t="s">
        <v>3261</v>
      </c>
      <c r="AR1503" t="s">
        <v>365</v>
      </c>
      <c r="AS1503">
        <v>2015</v>
      </c>
      <c r="AT1503">
        <v>119</v>
      </c>
      <c r="AU1503">
        <v>3</v>
      </c>
      <c r="AZ1503">
        <v>303</v>
      </c>
      <c r="BA1503">
        <v>309</v>
      </c>
      <c r="BC1503" t="s">
        <v>21204</v>
      </c>
      <c r="BE1503">
        <v>7</v>
      </c>
      <c r="BF1503" t="s">
        <v>3263</v>
      </c>
      <c r="BG1503" t="s">
        <v>3263</v>
      </c>
      <c r="BH1503" t="s">
        <v>21205</v>
      </c>
      <c r="BI1503" t="s">
        <v>21206</v>
      </c>
      <c r="BJ1503">
        <v>25441443</v>
      </c>
    </row>
    <row r="1504" spans="1:62">
      <c r="A1504" t="s">
        <v>62</v>
      </c>
      <c r="B1504" t="s">
        <v>21207</v>
      </c>
      <c r="F1504" t="s">
        <v>21208</v>
      </c>
      <c r="I1504" t="s">
        <v>21209</v>
      </c>
      <c r="J1504" t="s">
        <v>10994</v>
      </c>
      <c r="M1504" t="s">
        <v>67</v>
      </c>
      <c r="N1504" t="s">
        <v>68</v>
      </c>
      <c r="T1504" t="s">
        <v>21210</v>
      </c>
      <c r="U1504" t="s">
        <v>21211</v>
      </c>
      <c r="W1504" t="s">
        <v>21212</v>
      </c>
      <c r="X1504" t="s">
        <v>21213</v>
      </c>
      <c r="Y1504" t="s">
        <v>21214</v>
      </c>
      <c r="AB1504" t="s">
        <v>21215</v>
      </c>
      <c r="AC1504" t="s">
        <v>21216</v>
      </c>
      <c r="AE1504">
        <v>69</v>
      </c>
      <c r="AF1504">
        <v>0</v>
      </c>
      <c r="AG1504">
        <v>1</v>
      </c>
      <c r="AH1504">
        <v>17</v>
      </c>
      <c r="AI1504">
        <v>48</v>
      </c>
      <c r="AJ1504" t="s">
        <v>2919</v>
      </c>
      <c r="AK1504" t="s">
        <v>2920</v>
      </c>
      <c r="AL1504" t="s">
        <v>2921</v>
      </c>
      <c r="AM1504" t="s">
        <v>11001</v>
      </c>
      <c r="AN1504" t="s">
        <v>11002</v>
      </c>
      <c r="AP1504" t="s">
        <v>11003</v>
      </c>
      <c r="AQ1504" t="s">
        <v>11004</v>
      </c>
      <c r="AR1504" s="1">
        <v>42430</v>
      </c>
      <c r="AS1504">
        <v>2015</v>
      </c>
      <c r="AT1504">
        <v>175</v>
      </c>
      <c r="AZ1504">
        <v>9</v>
      </c>
      <c r="BA1504">
        <v>20</v>
      </c>
      <c r="BC1504" t="s">
        <v>21217</v>
      </c>
      <c r="BE1504">
        <v>12</v>
      </c>
      <c r="BF1504" t="s">
        <v>577</v>
      </c>
      <c r="BG1504" t="s">
        <v>577</v>
      </c>
      <c r="BH1504" t="s">
        <v>21218</v>
      </c>
      <c r="BI1504" t="s">
        <v>21219</v>
      </c>
      <c r="BJ1504">
        <v>25460871</v>
      </c>
    </row>
    <row r="1505" spans="1:62">
      <c r="A1505" t="s">
        <v>62</v>
      </c>
      <c r="B1505" t="s">
        <v>21220</v>
      </c>
      <c r="F1505" t="s">
        <v>21221</v>
      </c>
      <c r="I1505" t="s">
        <v>21222</v>
      </c>
      <c r="J1505" t="s">
        <v>10994</v>
      </c>
      <c r="M1505" t="s">
        <v>67</v>
      </c>
      <c r="N1505" t="s">
        <v>68</v>
      </c>
      <c r="T1505" t="s">
        <v>21223</v>
      </c>
      <c r="U1505" t="s">
        <v>21224</v>
      </c>
      <c r="W1505" t="s">
        <v>21225</v>
      </c>
      <c r="X1505" t="s">
        <v>21226</v>
      </c>
      <c r="Y1505" t="s">
        <v>1309</v>
      </c>
      <c r="AB1505" t="s">
        <v>1310</v>
      </c>
      <c r="AC1505" t="s">
        <v>1311</v>
      </c>
      <c r="AE1505">
        <v>57</v>
      </c>
      <c r="AF1505">
        <v>3</v>
      </c>
      <c r="AG1505">
        <v>3</v>
      </c>
      <c r="AH1505">
        <v>12</v>
      </c>
      <c r="AI1505">
        <v>33</v>
      </c>
      <c r="AJ1505" t="s">
        <v>2919</v>
      </c>
      <c r="AK1505" t="s">
        <v>2920</v>
      </c>
      <c r="AL1505" t="s">
        <v>2921</v>
      </c>
      <c r="AM1505" t="s">
        <v>11001</v>
      </c>
      <c r="AN1505" t="s">
        <v>11002</v>
      </c>
      <c r="AP1505" t="s">
        <v>11003</v>
      </c>
      <c r="AQ1505" t="s">
        <v>11004</v>
      </c>
      <c r="AR1505" s="1">
        <v>42430</v>
      </c>
      <c r="AS1505">
        <v>2015</v>
      </c>
      <c r="AT1505">
        <v>175</v>
      </c>
      <c r="AZ1505">
        <v>174</v>
      </c>
      <c r="BA1505">
        <v>182</v>
      </c>
      <c r="BC1505" t="s">
        <v>21227</v>
      </c>
      <c r="BE1505">
        <v>9</v>
      </c>
      <c r="BF1505" t="s">
        <v>577</v>
      </c>
      <c r="BG1505" t="s">
        <v>577</v>
      </c>
      <c r="BH1505" t="s">
        <v>21218</v>
      </c>
      <c r="BI1505" t="s">
        <v>21228</v>
      </c>
      <c r="BJ1505">
        <v>25543863</v>
      </c>
    </row>
    <row r="1506" spans="1:62">
      <c r="A1506" t="s">
        <v>62</v>
      </c>
      <c r="B1506" t="s">
        <v>21229</v>
      </c>
      <c r="F1506" t="s">
        <v>21230</v>
      </c>
      <c r="I1506" t="s">
        <v>21231</v>
      </c>
      <c r="J1506" t="s">
        <v>19184</v>
      </c>
      <c r="M1506" t="s">
        <v>67</v>
      </c>
      <c r="N1506" t="s">
        <v>68</v>
      </c>
      <c r="T1506" t="s">
        <v>21232</v>
      </c>
      <c r="U1506" t="s">
        <v>21233</v>
      </c>
      <c r="W1506" t="s">
        <v>21234</v>
      </c>
      <c r="X1506" t="s">
        <v>10643</v>
      </c>
      <c r="Y1506" t="s">
        <v>10644</v>
      </c>
      <c r="AB1506" t="s">
        <v>21235</v>
      </c>
      <c r="AC1506" t="s">
        <v>21236</v>
      </c>
      <c r="AE1506">
        <v>10</v>
      </c>
      <c r="AF1506">
        <v>2</v>
      </c>
      <c r="AG1506">
        <v>2</v>
      </c>
      <c r="AH1506">
        <v>4</v>
      </c>
      <c r="AI1506">
        <v>13</v>
      </c>
      <c r="AJ1506" t="s">
        <v>76</v>
      </c>
      <c r="AK1506" t="s">
        <v>77</v>
      </c>
      <c r="AL1506" t="s">
        <v>78</v>
      </c>
      <c r="AM1506" t="s">
        <v>19190</v>
      </c>
      <c r="AN1506" t="s">
        <v>19191</v>
      </c>
      <c r="AP1506" t="s">
        <v>19192</v>
      </c>
      <c r="AQ1506" t="s">
        <v>19193</v>
      </c>
      <c r="AR1506" t="s">
        <v>365</v>
      </c>
      <c r="AS1506">
        <v>2015</v>
      </c>
      <c r="AT1506">
        <v>203</v>
      </c>
      <c r="AU1506">
        <v>3</v>
      </c>
      <c r="AZ1506">
        <v>339</v>
      </c>
      <c r="BA1506">
        <v>341</v>
      </c>
      <c r="BC1506" t="s">
        <v>21237</v>
      </c>
      <c r="BE1506">
        <v>3</v>
      </c>
      <c r="BF1506" t="s">
        <v>667</v>
      </c>
      <c r="BG1506" t="s">
        <v>667</v>
      </c>
      <c r="BH1506" t="s">
        <v>21238</v>
      </c>
      <c r="BI1506" t="s">
        <v>21239</v>
      </c>
      <c r="BJ1506">
        <v>25618856</v>
      </c>
    </row>
    <row r="1507" spans="1:62">
      <c r="A1507" t="s">
        <v>62</v>
      </c>
      <c r="B1507" t="s">
        <v>21240</v>
      </c>
      <c r="F1507" t="s">
        <v>21241</v>
      </c>
      <c r="I1507" t="s">
        <v>21242</v>
      </c>
      <c r="J1507" t="s">
        <v>4831</v>
      </c>
      <c r="M1507" t="s">
        <v>67</v>
      </c>
      <c r="N1507" t="s">
        <v>68</v>
      </c>
      <c r="T1507" t="s">
        <v>21243</v>
      </c>
      <c r="U1507" t="s">
        <v>21244</v>
      </c>
      <c r="W1507" t="s">
        <v>21245</v>
      </c>
      <c r="X1507" t="s">
        <v>21246</v>
      </c>
      <c r="Y1507" t="s">
        <v>21247</v>
      </c>
      <c r="AB1507" t="s">
        <v>21248</v>
      </c>
      <c r="AC1507" t="s">
        <v>21249</v>
      </c>
      <c r="AE1507">
        <v>44</v>
      </c>
      <c r="AF1507">
        <v>0</v>
      </c>
      <c r="AG1507">
        <v>0</v>
      </c>
      <c r="AH1507">
        <v>5</v>
      </c>
      <c r="AI1507">
        <v>23</v>
      </c>
      <c r="AJ1507" t="s">
        <v>4837</v>
      </c>
      <c r="AK1507" t="s">
        <v>4838</v>
      </c>
      <c r="AL1507" t="s">
        <v>4839</v>
      </c>
      <c r="AM1507" t="s">
        <v>4840</v>
      </c>
      <c r="AN1507" t="s">
        <v>4841</v>
      </c>
      <c r="AP1507" t="s">
        <v>4842</v>
      </c>
      <c r="AQ1507" t="s">
        <v>4843</v>
      </c>
      <c r="AR1507" t="s">
        <v>365</v>
      </c>
      <c r="AS1507">
        <v>2015</v>
      </c>
      <c r="AT1507">
        <v>28</v>
      </c>
      <c r="AU1507">
        <v>3</v>
      </c>
      <c r="AZ1507">
        <v>351</v>
      </c>
      <c r="BA1507">
        <v>359</v>
      </c>
      <c r="BC1507" t="s">
        <v>21250</v>
      </c>
      <c r="BE1507">
        <v>9</v>
      </c>
      <c r="BF1507" t="s">
        <v>697</v>
      </c>
      <c r="BG1507" t="s">
        <v>473</v>
      </c>
      <c r="BH1507" t="s">
        <v>21251</v>
      </c>
      <c r="BI1507" t="s">
        <v>21252</v>
      </c>
      <c r="BJ1507">
        <v>25656206</v>
      </c>
    </row>
    <row r="1508" spans="1:62">
      <c r="A1508" t="s">
        <v>62</v>
      </c>
      <c r="B1508" t="s">
        <v>21253</v>
      </c>
      <c r="F1508" t="s">
        <v>21254</v>
      </c>
      <c r="I1508" t="s">
        <v>21255</v>
      </c>
      <c r="J1508" t="s">
        <v>4831</v>
      </c>
      <c r="M1508" t="s">
        <v>67</v>
      </c>
      <c r="N1508" t="s">
        <v>68</v>
      </c>
      <c r="T1508" t="s">
        <v>21256</v>
      </c>
      <c r="U1508" t="s">
        <v>21257</v>
      </c>
      <c r="W1508" t="s">
        <v>21258</v>
      </c>
      <c r="X1508" t="s">
        <v>11177</v>
      </c>
      <c r="Y1508" t="s">
        <v>3817</v>
      </c>
      <c r="AB1508" t="s">
        <v>21259</v>
      </c>
      <c r="AC1508" t="s">
        <v>21260</v>
      </c>
      <c r="AE1508">
        <v>38</v>
      </c>
      <c r="AF1508">
        <v>1</v>
      </c>
      <c r="AG1508">
        <v>1</v>
      </c>
      <c r="AH1508">
        <v>5</v>
      </c>
      <c r="AI1508">
        <v>16</v>
      </c>
      <c r="AJ1508" t="s">
        <v>4837</v>
      </c>
      <c r="AK1508" t="s">
        <v>4838</v>
      </c>
      <c r="AL1508" t="s">
        <v>4839</v>
      </c>
      <c r="AM1508" t="s">
        <v>4840</v>
      </c>
      <c r="AN1508" t="s">
        <v>4841</v>
      </c>
      <c r="AP1508" t="s">
        <v>4842</v>
      </c>
      <c r="AQ1508" t="s">
        <v>4843</v>
      </c>
      <c r="AR1508" t="s">
        <v>365</v>
      </c>
      <c r="AS1508">
        <v>2015</v>
      </c>
      <c r="AT1508">
        <v>28</v>
      </c>
      <c r="AU1508">
        <v>3</v>
      </c>
      <c r="AZ1508">
        <v>374</v>
      </c>
      <c r="BA1508">
        <v>381</v>
      </c>
      <c r="BC1508" t="s">
        <v>21261</v>
      </c>
      <c r="BE1508">
        <v>8</v>
      </c>
      <c r="BF1508" t="s">
        <v>697</v>
      </c>
      <c r="BG1508" t="s">
        <v>473</v>
      </c>
      <c r="BH1508" t="s">
        <v>21251</v>
      </c>
      <c r="BI1508" t="s">
        <v>21262</v>
      </c>
      <c r="BJ1508">
        <v>25656211</v>
      </c>
    </row>
    <row r="1509" spans="1:62">
      <c r="A1509" t="s">
        <v>62</v>
      </c>
      <c r="B1509" t="s">
        <v>21263</v>
      </c>
      <c r="F1509" t="s">
        <v>21264</v>
      </c>
      <c r="I1509" t="s">
        <v>21265</v>
      </c>
      <c r="J1509" t="s">
        <v>21266</v>
      </c>
      <c r="M1509" t="s">
        <v>67</v>
      </c>
      <c r="N1509" t="s">
        <v>68</v>
      </c>
      <c r="T1509" t="s">
        <v>21267</v>
      </c>
      <c r="U1509" t="s">
        <v>21268</v>
      </c>
      <c r="W1509" t="s">
        <v>21269</v>
      </c>
      <c r="X1509" t="s">
        <v>21270</v>
      </c>
      <c r="Y1509" t="s">
        <v>3147</v>
      </c>
      <c r="AB1509" t="s">
        <v>21271</v>
      </c>
      <c r="AC1509" t="s">
        <v>21272</v>
      </c>
      <c r="AE1509">
        <v>45</v>
      </c>
      <c r="AF1509">
        <v>3</v>
      </c>
      <c r="AG1509">
        <v>3</v>
      </c>
      <c r="AH1509">
        <v>19</v>
      </c>
      <c r="AI1509">
        <v>39</v>
      </c>
      <c r="AJ1509" t="s">
        <v>1519</v>
      </c>
      <c r="AK1509" t="s">
        <v>214</v>
      </c>
      <c r="AL1509" t="s">
        <v>1520</v>
      </c>
      <c r="AM1509" t="s">
        <v>21273</v>
      </c>
      <c r="AN1509" t="s">
        <v>21274</v>
      </c>
      <c r="AP1509" t="s">
        <v>21275</v>
      </c>
      <c r="AQ1509" t="s">
        <v>21276</v>
      </c>
      <c r="AR1509" t="s">
        <v>365</v>
      </c>
      <c r="AS1509">
        <v>2015</v>
      </c>
      <c r="AT1509">
        <v>169</v>
      </c>
      <c r="AZ1509">
        <v>65</v>
      </c>
      <c r="BA1509">
        <v>72</v>
      </c>
      <c r="BC1509" t="s">
        <v>21277</v>
      </c>
      <c r="BE1509">
        <v>8</v>
      </c>
      <c r="BF1509" t="s">
        <v>21278</v>
      </c>
      <c r="BG1509" t="s">
        <v>21278</v>
      </c>
      <c r="BH1509" t="s">
        <v>21279</v>
      </c>
      <c r="BI1509" t="s">
        <v>21280</v>
      </c>
      <c r="BJ1509">
        <v>25572856</v>
      </c>
    </row>
    <row r="1510" spans="1:62">
      <c r="A1510" t="s">
        <v>62</v>
      </c>
      <c r="B1510" t="s">
        <v>21281</v>
      </c>
      <c r="F1510" t="s">
        <v>21282</v>
      </c>
      <c r="I1510" t="s">
        <v>21283</v>
      </c>
      <c r="J1510" t="s">
        <v>1411</v>
      </c>
      <c r="M1510" t="s">
        <v>67</v>
      </c>
      <c r="N1510" t="s">
        <v>68</v>
      </c>
      <c r="T1510" t="s">
        <v>21284</v>
      </c>
      <c r="U1510" t="s">
        <v>21285</v>
      </c>
      <c r="W1510" t="s">
        <v>21286</v>
      </c>
      <c r="X1510" t="s">
        <v>2177</v>
      </c>
      <c r="Y1510" t="s">
        <v>1875</v>
      </c>
      <c r="AB1510" t="s">
        <v>2178</v>
      </c>
      <c r="AC1510" t="s">
        <v>21287</v>
      </c>
      <c r="AE1510">
        <v>27</v>
      </c>
      <c r="AF1510">
        <v>1</v>
      </c>
      <c r="AG1510">
        <v>1</v>
      </c>
      <c r="AH1510">
        <v>11</v>
      </c>
      <c r="AI1510">
        <v>24</v>
      </c>
      <c r="AJ1510" t="s">
        <v>1289</v>
      </c>
      <c r="AK1510" t="s">
        <v>1290</v>
      </c>
      <c r="AL1510" t="s">
        <v>1291</v>
      </c>
      <c r="AM1510" t="s">
        <v>1418</v>
      </c>
      <c r="AN1510" t="s">
        <v>1419</v>
      </c>
      <c r="AP1510" t="s">
        <v>1420</v>
      </c>
      <c r="AQ1510" t="s">
        <v>1421</v>
      </c>
      <c r="AR1510" t="s">
        <v>365</v>
      </c>
      <c r="AS1510">
        <v>2015</v>
      </c>
      <c r="AT1510">
        <v>22</v>
      </c>
      <c r="AU1510">
        <v>6</v>
      </c>
      <c r="AZ1510">
        <v>4350</v>
      </c>
      <c r="BA1510">
        <v>4358</v>
      </c>
      <c r="BC1510" t="s">
        <v>21288</v>
      </c>
      <c r="BE1510">
        <v>9</v>
      </c>
      <c r="BF1510" t="s">
        <v>937</v>
      </c>
      <c r="BG1510" t="s">
        <v>938</v>
      </c>
      <c r="BH1510" t="s">
        <v>21289</v>
      </c>
      <c r="BI1510" t="s">
        <v>21290</v>
      </c>
      <c r="BJ1510">
        <v>25300182</v>
      </c>
    </row>
    <row r="1511" spans="1:62">
      <c r="A1511" t="s">
        <v>62</v>
      </c>
      <c r="B1511" t="s">
        <v>21291</v>
      </c>
      <c r="F1511" t="s">
        <v>21292</v>
      </c>
      <c r="I1511" t="s">
        <v>21293</v>
      </c>
      <c r="J1511" t="s">
        <v>21294</v>
      </c>
      <c r="M1511" t="s">
        <v>67</v>
      </c>
      <c r="N1511" t="s">
        <v>68</v>
      </c>
      <c r="T1511" t="s">
        <v>21295</v>
      </c>
      <c r="U1511" t="s">
        <v>21296</v>
      </c>
      <c r="W1511" t="s">
        <v>21297</v>
      </c>
      <c r="X1511" t="s">
        <v>7120</v>
      </c>
      <c r="Y1511" t="s">
        <v>6333</v>
      </c>
      <c r="AB1511" t="s">
        <v>21298</v>
      </c>
      <c r="AC1511" t="s">
        <v>21299</v>
      </c>
      <c r="AE1511">
        <v>65</v>
      </c>
      <c r="AF1511">
        <v>0</v>
      </c>
      <c r="AG1511">
        <v>0</v>
      </c>
      <c r="AH1511">
        <v>13</v>
      </c>
      <c r="AI1511">
        <v>30</v>
      </c>
      <c r="AJ1511" t="s">
        <v>1519</v>
      </c>
      <c r="AK1511" t="s">
        <v>214</v>
      </c>
      <c r="AL1511" t="s">
        <v>1520</v>
      </c>
      <c r="AM1511" t="s">
        <v>21300</v>
      </c>
      <c r="AN1511" t="s">
        <v>21301</v>
      </c>
      <c r="AP1511" t="s">
        <v>21302</v>
      </c>
      <c r="AQ1511" t="s">
        <v>21303</v>
      </c>
      <c r="AR1511" t="s">
        <v>365</v>
      </c>
      <c r="AS1511">
        <v>2015</v>
      </c>
      <c r="AT1511">
        <v>80</v>
      </c>
      <c r="AZ1511">
        <v>33</v>
      </c>
      <c r="BA1511">
        <v>47</v>
      </c>
      <c r="BC1511" t="s">
        <v>21304</v>
      </c>
      <c r="BE1511">
        <v>15</v>
      </c>
      <c r="BF1511" t="s">
        <v>6344</v>
      </c>
      <c r="BG1511" t="s">
        <v>6344</v>
      </c>
      <c r="BH1511" t="s">
        <v>21305</v>
      </c>
      <c r="BI1511" t="s">
        <v>21306</v>
      </c>
      <c r="BJ1511">
        <v>25542137</v>
      </c>
    </row>
    <row r="1512" spans="1:62">
      <c r="A1512" t="s">
        <v>62</v>
      </c>
      <c r="B1512" t="s">
        <v>21307</v>
      </c>
      <c r="F1512" t="s">
        <v>21308</v>
      </c>
      <c r="I1512" t="s">
        <v>21309</v>
      </c>
      <c r="J1512" t="s">
        <v>9619</v>
      </c>
      <c r="M1512" t="s">
        <v>67</v>
      </c>
      <c r="N1512" t="s">
        <v>68</v>
      </c>
      <c r="U1512" t="s">
        <v>21310</v>
      </c>
      <c r="W1512" t="s">
        <v>21311</v>
      </c>
      <c r="X1512" t="s">
        <v>12388</v>
      </c>
      <c r="Y1512" t="s">
        <v>2338</v>
      </c>
      <c r="AB1512" t="s">
        <v>21312</v>
      </c>
      <c r="AC1512" t="s">
        <v>21313</v>
      </c>
      <c r="AE1512">
        <v>48</v>
      </c>
      <c r="AF1512">
        <v>1</v>
      </c>
      <c r="AG1512">
        <v>1</v>
      </c>
      <c r="AH1512">
        <v>5</v>
      </c>
      <c r="AI1512">
        <v>12</v>
      </c>
      <c r="AJ1512" t="s">
        <v>912</v>
      </c>
      <c r="AK1512" t="s">
        <v>768</v>
      </c>
      <c r="AL1512" t="s">
        <v>913</v>
      </c>
      <c r="AM1512" t="s">
        <v>9626</v>
      </c>
      <c r="AN1512" t="s">
        <v>9627</v>
      </c>
      <c r="AP1512" t="s">
        <v>9628</v>
      </c>
      <c r="AQ1512" t="s">
        <v>9629</v>
      </c>
      <c r="AR1512" t="s">
        <v>365</v>
      </c>
      <c r="AS1512">
        <v>2015</v>
      </c>
      <c r="AT1512">
        <v>83</v>
      </c>
      <c r="AU1512">
        <v>3</v>
      </c>
      <c r="AZ1512">
        <v>1114</v>
      </c>
      <c r="BA1512">
        <v>1121</v>
      </c>
      <c r="BC1512" t="s">
        <v>21314</v>
      </c>
      <c r="BE1512">
        <v>8</v>
      </c>
      <c r="BF1512" t="s">
        <v>9631</v>
      </c>
      <c r="BG1512" t="s">
        <v>9631</v>
      </c>
      <c r="BH1512" t="s">
        <v>21315</v>
      </c>
      <c r="BI1512" t="s">
        <v>21316</v>
      </c>
      <c r="BJ1512">
        <v>25561707</v>
      </c>
    </row>
    <row r="1513" spans="1:62">
      <c r="A1513" t="s">
        <v>62</v>
      </c>
      <c r="B1513" t="s">
        <v>21317</v>
      </c>
      <c r="F1513" t="s">
        <v>21318</v>
      </c>
      <c r="I1513" t="s">
        <v>21319</v>
      </c>
      <c r="J1513" t="s">
        <v>11486</v>
      </c>
      <c r="M1513" t="s">
        <v>67</v>
      </c>
      <c r="N1513" t="s">
        <v>68</v>
      </c>
      <c r="T1513" t="s">
        <v>21320</v>
      </c>
      <c r="U1513" t="s">
        <v>21321</v>
      </c>
      <c r="W1513" t="s">
        <v>21322</v>
      </c>
      <c r="X1513" t="s">
        <v>21323</v>
      </c>
      <c r="Y1513" t="s">
        <v>21324</v>
      </c>
      <c r="Z1513" t="s">
        <v>21325</v>
      </c>
      <c r="AB1513" t="s">
        <v>21326</v>
      </c>
      <c r="AC1513" t="s">
        <v>21327</v>
      </c>
      <c r="AE1513">
        <v>47</v>
      </c>
      <c r="AF1513">
        <v>1</v>
      </c>
      <c r="AG1513">
        <v>1</v>
      </c>
      <c r="AH1513">
        <v>12</v>
      </c>
      <c r="AI1513">
        <v>24</v>
      </c>
      <c r="AJ1513" t="s">
        <v>213</v>
      </c>
      <c r="AK1513" t="s">
        <v>214</v>
      </c>
      <c r="AL1513" t="s">
        <v>215</v>
      </c>
      <c r="AM1513" t="s">
        <v>11493</v>
      </c>
      <c r="AN1513" t="s">
        <v>11494</v>
      </c>
      <c r="AP1513" t="s">
        <v>11495</v>
      </c>
      <c r="AQ1513" t="s">
        <v>11496</v>
      </c>
      <c r="AR1513" t="s">
        <v>365</v>
      </c>
      <c r="AS1513">
        <v>2015</v>
      </c>
      <c r="AT1513">
        <v>34</v>
      </c>
      <c r="AU1513">
        <v>1</v>
      </c>
      <c r="AZ1513">
        <v>122</v>
      </c>
      <c r="BA1513">
        <v>136</v>
      </c>
      <c r="BC1513" t="s">
        <v>21328</v>
      </c>
      <c r="BE1513">
        <v>15</v>
      </c>
      <c r="BF1513" t="s">
        <v>577</v>
      </c>
      <c r="BG1513" t="s">
        <v>577</v>
      </c>
      <c r="BH1513" t="s">
        <v>21329</v>
      </c>
      <c r="BI1513" t="s">
        <v>21330</v>
      </c>
    </row>
    <row r="1514" spans="1:62">
      <c r="A1514" t="s">
        <v>62</v>
      </c>
      <c r="B1514" t="s">
        <v>21331</v>
      </c>
      <c r="F1514" t="s">
        <v>21332</v>
      </c>
      <c r="I1514" t="s">
        <v>21333</v>
      </c>
      <c r="J1514" t="s">
        <v>21334</v>
      </c>
      <c r="M1514" t="s">
        <v>67</v>
      </c>
      <c r="N1514" t="s">
        <v>68</v>
      </c>
      <c r="U1514" t="s">
        <v>21335</v>
      </c>
      <c r="W1514" t="s">
        <v>21336</v>
      </c>
      <c r="X1514" t="s">
        <v>1515</v>
      </c>
      <c r="Y1514" t="s">
        <v>21337</v>
      </c>
      <c r="AB1514" t="s">
        <v>21338</v>
      </c>
      <c r="AC1514" t="s">
        <v>21339</v>
      </c>
      <c r="AE1514">
        <v>50</v>
      </c>
      <c r="AF1514">
        <v>1</v>
      </c>
      <c r="AG1514">
        <v>1</v>
      </c>
      <c r="AH1514">
        <v>16</v>
      </c>
      <c r="AI1514">
        <v>24</v>
      </c>
      <c r="AJ1514" t="s">
        <v>136</v>
      </c>
      <c r="AK1514" t="s">
        <v>77</v>
      </c>
      <c r="AL1514" t="s">
        <v>137</v>
      </c>
      <c r="AM1514" t="s">
        <v>21340</v>
      </c>
      <c r="AN1514" t="s">
        <v>21341</v>
      </c>
      <c r="AP1514" t="s">
        <v>21342</v>
      </c>
      <c r="AQ1514" t="s">
        <v>21343</v>
      </c>
      <c r="AR1514" t="s">
        <v>365</v>
      </c>
      <c r="AS1514">
        <v>2015</v>
      </c>
      <c r="AT1514">
        <v>352</v>
      </c>
      <c r="AU1514">
        <v>3</v>
      </c>
      <c r="AZ1514">
        <v>1192</v>
      </c>
      <c r="BA1514">
        <v>1214</v>
      </c>
      <c r="BC1514" t="s">
        <v>21344</v>
      </c>
      <c r="BE1514">
        <v>23</v>
      </c>
      <c r="BF1514" t="s">
        <v>21345</v>
      </c>
      <c r="BG1514" t="s">
        <v>21346</v>
      </c>
      <c r="BH1514" t="s">
        <v>21347</v>
      </c>
      <c r="BI1514" t="s">
        <v>21348</v>
      </c>
    </row>
    <row r="1515" spans="1:62">
      <c r="A1515" t="s">
        <v>62</v>
      </c>
      <c r="B1515" t="s">
        <v>21349</v>
      </c>
      <c r="F1515" t="s">
        <v>21350</v>
      </c>
      <c r="I1515" t="s">
        <v>21351</v>
      </c>
      <c r="J1515" t="s">
        <v>21352</v>
      </c>
      <c r="M1515" t="s">
        <v>67</v>
      </c>
      <c r="N1515" t="s">
        <v>68</v>
      </c>
      <c r="T1515" t="s">
        <v>21353</v>
      </c>
      <c r="U1515" t="s">
        <v>21354</v>
      </c>
      <c r="W1515" t="s">
        <v>21355</v>
      </c>
      <c r="X1515" t="s">
        <v>21356</v>
      </c>
      <c r="Y1515" t="s">
        <v>21357</v>
      </c>
      <c r="AB1515" t="s">
        <v>21358</v>
      </c>
      <c r="AC1515" t="s">
        <v>21359</v>
      </c>
      <c r="AE1515">
        <v>24</v>
      </c>
      <c r="AF1515">
        <v>1</v>
      </c>
      <c r="AG1515">
        <v>1</v>
      </c>
      <c r="AH1515">
        <v>14</v>
      </c>
      <c r="AI1515">
        <v>25</v>
      </c>
      <c r="AJ1515" t="s">
        <v>358</v>
      </c>
      <c r="AK1515" t="s">
        <v>359</v>
      </c>
      <c r="AL1515" t="s">
        <v>360</v>
      </c>
      <c r="AM1515" t="s">
        <v>21360</v>
      </c>
      <c r="AN1515" t="s">
        <v>21361</v>
      </c>
      <c r="AP1515" t="s">
        <v>21362</v>
      </c>
      <c r="AQ1515" t="s">
        <v>21363</v>
      </c>
      <c r="AR1515" t="s">
        <v>365</v>
      </c>
      <c r="AS1515">
        <v>2015</v>
      </c>
      <c r="AT1515">
        <v>6</v>
      </c>
      <c r="AU1515">
        <v>3</v>
      </c>
      <c r="AZ1515">
        <v>307</v>
      </c>
      <c r="BA1515">
        <v>314</v>
      </c>
      <c r="BC1515" t="s">
        <v>21364</v>
      </c>
      <c r="BE1515">
        <v>8</v>
      </c>
      <c r="BF1515" t="s">
        <v>9602</v>
      </c>
      <c r="BG1515" t="s">
        <v>938</v>
      </c>
      <c r="BH1515" t="s">
        <v>21365</v>
      </c>
      <c r="BI1515" t="s">
        <v>21366</v>
      </c>
    </row>
    <row r="1516" spans="1:62">
      <c r="A1516" t="s">
        <v>62</v>
      </c>
      <c r="B1516" t="s">
        <v>21367</v>
      </c>
      <c r="F1516" t="s">
        <v>21368</v>
      </c>
      <c r="I1516" t="s">
        <v>21369</v>
      </c>
      <c r="J1516" t="s">
        <v>6461</v>
      </c>
      <c r="M1516" t="s">
        <v>67</v>
      </c>
      <c r="N1516" t="s">
        <v>68</v>
      </c>
      <c r="T1516" t="s">
        <v>21370</v>
      </c>
      <c r="U1516" t="s">
        <v>21371</v>
      </c>
      <c r="W1516" t="s">
        <v>21372</v>
      </c>
      <c r="X1516" t="s">
        <v>17922</v>
      </c>
      <c r="Y1516" t="s">
        <v>17923</v>
      </c>
      <c r="AB1516" t="s">
        <v>21373</v>
      </c>
      <c r="AC1516" t="s">
        <v>21374</v>
      </c>
      <c r="AE1516">
        <v>64</v>
      </c>
      <c r="AF1516">
        <v>1</v>
      </c>
      <c r="AG1516">
        <v>2</v>
      </c>
      <c r="AH1516">
        <v>27</v>
      </c>
      <c r="AI1516">
        <v>70</v>
      </c>
      <c r="AJ1516" t="s">
        <v>136</v>
      </c>
      <c r="AK1516" t="s">
        <v>77</v>
      </c>
      <c r="AL1516" t="s">
        <v>137</v>
      </c>
      <c r="AM1516" t="s">
        <v>6470</v>
      </c>
      <c r="AP1516" t="s">
        <v>6471</v>
      </c>
      <c r="AQ1516" t="s">
        <v>6472</v>
      </c>
      <c r="AR1516" t="s">
        <v>365</v>
      </c>
      <c r="AS1516">
        <v>2015</v>
      </c>
      <c r="AT1516">
        <v>82</v>
      </c>
      <c r="AZ1516">
        <v>1</v>
      </c>
      <c r="BA1516">
        <v>8</v>
      </c>
      <c r="BC1516" t="s">
        <v>21375</v>
      </c>
      <c r="BE1516">
        <v>8</v>
      </c>
      <c r="BF1516" t="s">
        <v>472</v>
      </c>
      <c r="BG1516" t="s">
        <v>473</v>
      </c>
      <c r="BH1516" t="s">
        <v>21376</v>
      </c>
      <c r="BI1516" t="s">
        <v>21377</v>
      </c>
    </row>
    <row r="1517" spans="1:62">
      <c r="A1517" t="s">
        <v>62</v>
      </c>
      <c r="B1517" t="s">
        <v>21378</v>
      </c>
      <c r="F1517" t="s">
        <v>21379</v>
      </c>
      <c r="I1517" t="s">
        <v>21380</v>
      </c>
      <c r="J1517" t="s">
        <v>21381</v>
      </c>
      <c r="M1517" t="s">
        <v>67</v>
      </c>
      <c r="N1517" t="s">
        <v>68</v>
      </c>
      <c r="U1517" t="s">
        <v>21382</v>
      </c>
      <c r="W1517" t="s">
        <v>21383</v>
      </c>
      <c r="X1517" t="s">
        <v>21384</v>
      </c>
      <c r="Y1517" t="s">
        <v>21385</v>
      </c>
      <c r="AB1517" t="s">
        <v>21386</v>
      </c>
      <c r="AC1517" t="s">
        <v>21387</v>
      </c>
      <c r="AE1517">
        <v>39</v>
      </c>
      <c r="AF1517">
        <v>0</v>
      </c>
      <c r="AG1517">
        <v>1</v>
      </c>
      <c r="AH1517">
        <v>7</v>
      </c>
      <c r="AI1517">
        <v>22</v>
      </c>
      <c r="AJ1517" t="s">
        <v>5350</v>
      </c>
      <c r="AK1517" t="s">
        <v>5351</v>
      </c>
      <c r="AL1517" t="s">
        <v>5352</v>
      </c>
      <c r="AM1517" t="s">
        <v>21388</v>
      </c>
      <c r="AP1517" t="s">
        <v>21381</v>
      </c>
      <c r="AQ1517" t="s">
        <v>21389</v>
      </c>
      <c r="AR1517" t="s">
        <v>365</v>
      </c>
      <c r="AS1517">
        <v>2015</v>
      </c>
      <c r="AT1517">
        <v>7</v>
      </c>
      <c r="AU1517">
        <v>3</v>
      </c>
      <c r="AZ1517">
        <v>1492</v>
      </c>
      <c r="BA1517">
        <v>1504</v>
      </c>
      <c r="BC1517" t="s">
        <v>21390</v>
      </c>
      <c r="BE1517">
        <v>13</v>
      </c>
      <c r="BF1517" t="s">
        <v>3784</v>
      </c>
      <c r="BG1517" t="s">
        <v>3784</v>
      </c>
      <c r="BH1517" t="s">
        <v>21391</v>
      </c>
      <c r="BI1517" t="s">
        <v>21392</v>
      </c>
      <c r="BJ1517">
        <v>25807055</v>
      </c>
    </row>
    <row r="1518" spans="1:62">
      <c r="A1518" t="s">
        <v>62</v>
      </c>
      <c r="B1518" t="s">
        <v>21393</v>
      </c>
      <c r="F1518" t="s">
        <v>21394</v>
      </c>
      <c r="I1518" t="s">
        <v>21395</v>
      </c>
      <c r="J1518" t="s">
        <v>11234</v>
      </c>
      <c r="M1518" t="s">
        <v>67</v>
      </c>
      <c r="N1518" t="s">
        <v>68</v>
      </c>
      <c r="T1518" t="s">
        <v>21396</v>
      </c>
      <c r="U1518" t="s">
        <v>21397</v>
      </c>
      <c r="W1518" t="s">
        <v>21398</v>
      </c>
      <c r="X1518" t="s">
        <v>16193</v>
      </c>
      <c r="Y1518" t="s">
        <v>21399</v>
      </c>
      <c r="AB1518" t="s">
        <v>21400</v>
      </c>
      <c r="AC1518" t="s">
        <v>21401</v>
      </c>
      <c r="AE1518">
        <v>53</v>
      </c>
      <c r="AF1518">
        <v>0</v>
      </c>
      <c r="AG1518">
        <v>0</v>
      </c>
      <c r="AH1518">
        <v>4</v>
      </c>
      <c r="AI1518">
        <v>10</v>
      </c>
      <c r="AJ1518" t="s">
        <v>112</v>
      </c>
      <c r="AK1518" t="s">
        <v>113</v>
      </c>
      <c r="AL1518" t="s">
        <v>114</v>
      </c>
      <c r="AM1518" t="s">
        <v>11242</v>
      </c>
      <c r="AN1518" t="s">
        <v>11243</v>
      </c>
      <c r="AP1518" t="s">
        <v>11244</v>
      </c>
      <c r="AQ1518" t="s">
        <v>11245</v>
      </c>
      <c r="AR1518" t="s">
        <v>365</v>
      </c>
      <c r="AS1518">
        <v>2015</v>
      </c>
      <c r="AT1518">
        <v>154</v>
      </c>
      <c r="AZ1518">
        <v>95</v>
      </c>
      <c r="BA1518">
        <v>104</v>
      </c>
      <c r="BC1518" t="s">
        <v>21402</v>
      </c>
      <c r="BE1518">
        <v>10</v>
      </c>
      <c r="BF1518" t="s">
        <v>11247</v>
      </c>
      <c r="BG1518" t="s">
        <v>11248</v>
      </c>
      <c r="BH1518" t="s">
        <v>21403</v>
      </c>
      <c r="BI1518" t="s">
        <v>21404</v>
      </c>
      <c r="BJ1518">
        <v>25599592</v>
      </c>
    </row>
    <row r="1519" spans="1:62">
      <c r="A1519" t="s">
        <v>62</v>
      </c>
      <c r="B1519" t="s">
        <v>21405</v>
      </c>
      <c r="F1519" t="s">
        <v>21406</v>
      </c>
      <c r="I1519" t="s">
        <v>21407</v>
      </c>
      <c r="J1519" t="s">
        <v>11234</v>
      </c>
      <c r="M1519" t="s">
        <v>67</v>
      </c>
      <c r="N1519" t="s">
        <v>68</v>
      </c>
      <c r="T1519" t="s">
        <v>21408</v>
      </c>
      <c r="U1519" t="s">
        <v>21409</v>
      </c>
      <c r="W1519" t="s">
        <v>21410</v>
      </c>
      <c r="X1519" t="s">
        <v>21411</v>
      </c>
      <c r="Y1519" t="s">
        <v>12752</v>
      </c>
      <c r="AB1519" t="s">
        <v>21412</v>
      </c>
      <c r="AC1519" t="s">
        <v>21413</v>
      </c>
      <c r="AE1519">
        <v>29</v>
      </c>
      <c r="AF1519">
        <v>0</v>
      </c>
      <c r="AG1519">
        <v>0</v>
      </c>
      <c r="AH1519">
        <v>3</v>
      </c>
      <c r="AI1519">
        <v>5</v>
      </c>
      <c r="AJ1519" t="s">
        <v>112</v>
      </c>
      <c r="AK1519" t="s">
        <v>113</v>
      </c>
      <c r="AL1519" t="s">
        <v>114</v>
      </c>
      <c r="AM1519" t="s">
        <v>11242</v>
      </c>
      <c r="AN1519" t="s">
        <v>11243</v>
      </c>
      <c r="AP1519" t="s">
        <v>11244</v>
      </c>
      <c r="AQ1519" t="s">
        <v>11245</v>
      </c>
      <c r="AR1519" t="s">
        <v>365</v>
      </c>
      <c r="AS1519">
        <v>2015</v>
      </c>
      <c r="AT1519">
        <v>154</v>
      </c>
      <c r="AZ1519">
        <v>113</v>
      </c>
      <c r="BA1519">
        <v>120</v>
      </c>
      <c r="BC1519" t="s">
        <v>21414</v>
      </c>
      <c r="BE1519">
        <v>8</v>
      </c>
      <c r="BF1519" t="s">
        <v>11247</v>
      </c>
      <c r="BG1519" t="s">
        <v>11248</v>
      </c>
      <c r="BH1519" t="s">
        <v>21403</v>
      </c>
      <c r="BI1519" t="s">
        <v>21415</v>
      </c>
      <c r="BJ1519">
        <v>25640458</v>
      </c>
    </row>
    <row r="1520" spans="1:62">
      <c r="A1520" t="s">
        <v>62</v>
      </c>
      <c r="B1520" t="s">
        <v>21416</v>
      </c>
      <c r="F1520" t="s">
        <v>21417</v>
      </c>
      <c r="I1520" t="s">
        <v>21418</v>
      </c>
      <c r="J1520" t="s">
        <v>5302</v>
      </c>
      <c r="M1520" t="s">
        <v>67</v>
      </c>
      <c r="N1520" t="s">
        <v>68</v>
      </c>
      <c r="T1520" t="s">
        <v>21419</v>
      </c>
      <c r="U1520" t="s">
        <v>21420</v>
      </c>
      <c r="W1520" t="s">
        <v>21421</v>
      </c>
      <c r="X1520" t="s">
        <v>21422</v>
      </c>
      <c r="Y1520" t="s">
        <v>14075</v>
      </c>
      <c r="AB1520" t="s">
        <v>21423</v>
      </c>
      <c r="AC1520" t="s">
        <v>21424</v>
      </c>
      <c r="AE1520">
        <v>29</v>
      </c>
      <c r="AF1520">
        <v>0</v>
      </c>
      <c r="AG1520">
        <v>0</v>
      </c>
      <c r="AH1520">
        <v>2</v>
      </c>
      <c r="AI1520">
        <v>3</v>
      </c>
      <c r="AJ1520" t="s">
        <v>5309</v>
      </c>
      <c r="AK1520" t="s">
        <v>5310</v>
      </c>
      <c r="AL1520" t="s">
        <v>5311</v>
      </c>
      <c r="AM1520" t="s">
        <v>5312</v>
      </c>
      <c r="AN1520" t="s">
        <v>5313</v>
      </c>
      <c r="AP1520" t="s">
        <v>5314</v>
      </c>
      <c r="AQ1520" t="s">
        <v>5315</v>
      </c>
      <c r="AR1520" t="s">
        <v>365</v>
      </c>
      <c r="AS1520">
        <v>2015</v>
      </c>
      <c r="AT1520">
        <v>160</v>
      </c>
      <c r="AU1520">
        <v>3</v>
      </c>
      <c r="AZ1520">
        <v>805</v>
      </c>
      <c r="BA1520">
        <v>809</v>
      </c>
      <c r="BC1520" t="s">
        <v>21425</v>
      </c>
      <c r="BE1520">
        <v>5</v>
      </c>
      <c r="BF1520" t="s">
        <v>3784</v>
      </c>
      <c r="BG1520" t="s">
        <v>3784</v>
      </c>
      <c r="BH1520" t="s">
        <v>21426</v>
      </c>
      <c r="BI1520" t="s">
        <v>21427</v>
      </c>
      <c r="BJ1520">
        <v>25430905</v>
      </c>
    </row>
    <row r="1521" spans="1:62">
      <c r="A1521" t="s">
        <v>62</v>
      </c>
      <c r="B1521" t="s">
        <v>21428</v>
      </c>
      <c r="F1521" t="s">
        <v>21429</v>
      </c>
      <c r="I1521" t="s">
        <v>21430</v>
      </c>
      <c r="J1521" t="s">
        <v>21431</v>
      </c>
      <c r="M1521" t="s">
        <v>67</v>
      </c>
      <c r="N1521" t="s">
        <v>68</v>
      </c>
      <c r="T1521" t="s">
        <v>21432</v>
      </c>
      <c r="U1521" t="s">
        <v>21433</v>
      </c>
      <c r="W1521" t="s">
        <v>21434</v>
      </c>
      <c r="X1521" t="s">
        <v>21435</v>
      </c>
      <c r="Y1521" t="s">
        <v>21436</v>
      </c>
      <c r="AB1521" t="s">
        <v>21437</v>
      </c>
      <c r="AC1521" t="s">
        <v>21438</v>
      </c>
      <c r="AE1521">
        <v>24</v>
      </c>
      <c r="AF1521">
        <v>0</v>
      </c>
      <c r="AG1521">
        <v>0</v>
      </c>
      <c r="AH1521">
        <v>4</v>
      </c>
      <c r="AI1521">
        <v>10</v>
      </c>
      <c r="AJ1521" t="s">
        <v>4377</v>
      </c>
      <c r="AK1521" t="s">
        <v>1763</v>
      </c>
      <c r="AL1521" t="s">
        <v>21439</v>
      </c>
      <c r="AM1521" t="s">
        <v>21440</v>
      </c>
      <c r="AN1521" t="s">
        <v>21441</v>
      </c>
      <c r="AP1521" t="s">
        <v>21442</v>
      </c>
      <c r="AQ1521" t="s">
        <v>21443</v>
      </c>
      <c r="AR1521" t="s">
        <v>365</v>
      </c>
      <c r="AS1521">
        <v>2015</v>
      </c>
      <c r="AT1521">
        <v>33</v>
      </c>
      <c r="AU1521">
        <v>2</v>
      </c>
      <c r="AZ1521">
        <v>291</v>
      </c>
      <c r="BA1521">
        <v>298</v>
      </c>
      <c r="BC1521" t="s">
        <v>21444</v>
      </c>
      <c r="BE1521">
        <v>8</v>
      </c>
      <c r="BF1521" t="s">
        <v>21445</v>
      </c>
      <c r="BG1521" t="s">
        <v>10560</v>
      </c>
      <c r="BH1521" t="s">
        <v>21446</v>
      </c>
      <c r="BI1521" t="s">
        <v>21447</v>
      </c>
    </row>
    <row r="1522" spans="1:62">
      <c r="A1522" t="s">
        <v>62</v>
      </c>
      <c r="B1522" t="s">
        <v>21448</v>
      </c>
      <c r="F1522" t="s">
        <v>21449</v>
      </c>
      <c r="I1522" t="s">
        <v>21450</v>
      </c>
      <c r="J1522" t="s">
        <v>1411</v>
      </c>
      <c r="M1522" t="s">
        <v>67</v>
      </c>
      <c r="N1522" t="s">
        <v>7588</v>
      </c>
      <c r="O1522" t="s">
        <v>21451</v>
      </c>
      <c r="P1522" t="s">
        <v>21452</v>
      </c>
      <c r="Q1522" t="s">
        <v>21453</v>
      </c>
      <c r="R1522" t="s">
        <v>21454</v>
      </c>
      <c r="T1522" t="s">
        <v>21455</v>
      </c>
      <c r="U1522" t="s">
        <v>21456</v>
      </c>
      <c r="W1522" t="s">
        <v>21457</v>
      </c>
      <c r="X1522" t="s">
        <v>8360</v>
      </c>
      <c r="Y1522" t="s">
        <v>8361</v>
      </c>
      <c r="Z1522" t="s">
        <v>4264</v>
      </c>
      <c r="AA1522" t="s">
        <v>4265</v>
      </c>
      <c r="AE1522">
        <v>40</v>
      </c>
      <c r="AF1522">
        <v>0</v>
      </c>
      <c r="AG1522">
        <v>0</v>
      </c>
      <c r="AH1522">
        <v>9</v>
      </c>
      <c r="AI1522">
        <v>16</v>
      </c>
      <c r="AJ1522" t="s">
        <v>1289</v>
      </c>
      <c r="AK1522" t="s">
        <v>1290</v>
      </c>
      <c r="AL1522" t="s">
        <v>1291</v>
      </c>
      <c r="AM1522" t="s">
        <v>1418</v>
      </c>
      <c r="AN1522" t="s">
        <v>1419</v>
      </c>
      <c r="AP1522" t="s">
        <v>1420</v>
      </c>
      <c r="AQ1522" t="s">
        <v>1421</v>
      </c>
      <c r="AR1522" t="s">
        <v>365</v>
      </c>
      <c r="AS1522">
        <v>2015</v>
      </c>
      <c r="AT1522">
        <v>22</v>
      </c>
      <c r="AU1522">
        <v>5</v>
      </c>
      <c r="AZ1522">
        <v>3847</v>
      </c>
      <c r="BA1522">
        <v>3855</v>
      </c>
      <c r="BC1522" t="s">
        <v>21458</v>
      </c>
      <c r="BE1522">
        <v>9</v>
      </c>
      <c r="BF1522" t="s">
        <v>937</v>
      </c>
      <c r="BG1522" t="s">
        <v>938</v>
      </c>
      <c r="BH1522" t="s">
        <v>21459</v>
      </c>
      <c r="BI1522" t="s">
        <v>21460</v>
      </c>
      <c r="BJ1522">
        <v>25269843</v>
      </c>
    </row>
    <row r="1523" spans="1:62">
      <c r="A1523" t="s">
        <v>62</v>
      </c>
      <c r="B1523" t="s">
        <v>21461</v>
      </c>
      <c r="F1523" t="s">
        <v>21462</v>
      </c>
      <c r="I1523" t="s">
        <v>21463</v>
      </c>
      <c r="J1523" t="s">
        <v>21464</v>
      </c>
      <c r="M1523" t="s">
        <v>67</v>
      </c>
      <c r="N1523" t="s">
        <v>68</v>
      </c>
      <c r="U1523" t="s">
        <v>21465</v>
      </c>
      <c r="W1523" t="s">
        <v>21466</v>
      </c>
      <c r="X1523" t="s">
        <v>21467</v>
      </c>
      <c r="Y1523" t="s">
        <v>10630</v>
      </c>
      <c r="Z1523" t="s">
        <v>20086</v>
      </c>
      <c r="AA1523" t="s">
        <v>20087</v>
      </c>
      <c r="AB1523" t="s">
        <v>21468</v>
      </c>
      <c r="AC1523" t="s">
        <v>21469</v>
      </c>
      <c r="AE1523">
        <v>38</v>
      </c>
      <c r="AF1523">
        <v>1</v>
      </c>
      <c r="AG1523">
        <v>1</v>
      </c>
      <c r="AH1523">
        <v>16</v>
      </c>
      <c r="AI1523">
        <v>41</v>
      </c>
      <c r="AJ1523" t="s">
        <v>358</v>
      </c>
      <c r="AK1523" t="s">
        <v>359</v>
      </c>
      <c r="AL1523" t="s">
        <v>360</v>
      </c>
      <c r="AM1523" t="s">
        <v>21470</v>
      </c>
      <c r="AN1523" t="s">
        <v>21471</v>
      </c>
      <c r="AP1523" t="s">
        <v>21472</v>
      </c>
      <c r="AQ1523" t="s">
        <v>21473</v>
      </c>
      <c r="AR1523" t="s">
        <v>365</v>
      </c>
      <c r="AS1523">
        <v>2015</v>
      </c>
      <c r="AT1523">
        <v>66</v>
      </c>
      <c r="AU1523">
        <v>2</v>
      </c>
      <c r="AZ1523">
        <v>339</v>
      </c>
      <c r="BA1523">
        <v>347</v>
      </c>
      <c r="BC1523" t="s">
        <v>21474</v>
      </c>
      <c r="BE1523">
        <v>9</v>
      </c>
      <c r="BF1523" t="s">
        <v>472</v>
      </c>
      <c r="BG1523" t="s">
        <v>473</v>
      </c>
      <c r="BH1523" t="s">
        <v>21475</v>
      </c>
      <c r="BI1523" t="s">
        <v>21476</v>
      </c>
    </row>
    <row r="1524" spans="1:62">
      <c r="A1524" t="s">
        <v>62</v>
      </c>
      <c r="B1524" t="s">
        <v>21477</v>
      </c>
      <c r="F1524" t="s">
        <v>21478</v>
      </c>
      <c r="I1524" t="s">
        <v>21479</v>
      </c>
      <c r="J1524" t="s">
        <v>14656</v>
      </c>
      <c r="M1524" t="s">
        <v>67</v>
      </c>
      <c r="N1524" t="s">
        <v>68</v>
      </c>
      <c r="T1524" t="s">
        <v>21480</v>
      </c>
      <c r="U1524" t="s">
        <v>21481</v>
      </c>
      <c r="W1524" t="s">
        <v>21482</v>
      </c>
      <c r="X1524" t="s">
        <v>9688</v>
      </c>
      <c r="Y1524" t="s">
        <v>21483</v>
      </c>
      <c r="AB1524" t="s">
        <v>21271</v>
      </c>
      <c r="AC1524" t="s">
        <v>21484</v>
      </c>
      <c r="AE1524">
        <v>37</v>
      </c>
      <c r="AF1524">
        <v>1</v>
      </c>
      <c r="AG1524">
        <v>2</v>
      </c>
      <c r="AH1524">
        <v>12</v>
      </c>
      <c r="AI1524">
        <v>46</v>
      </c>
      <c r="AJ1524" t="s">
        <v>112</v>
      </c>
      <c r="AK1524" t="s">
        <v>113</v>
      </c>
      <c r="AL1524" t="s">
        <v>114</v>
      </c>
      <c r="AM1524" t="s">
        <v>14662</v>
      </c>
      <c r="AN1524" t="s">
        <v>14663</v>
      </c>
      <c r="AP1524" t="s">
        <v>14664</v>
      </c>
      <c r="AQ1524" t="s">
        <v>14665</v>
      </c>
      <c r="AR1524" t="s">
        <v>365</v>
      </c>
      <c r="AS1524">
        <v>2015</v>
      </c>
      <c r="AT1524">
        <v>25</v>
      </c>
      <c r="AU1524">
        <v>1</v>
      </c>
      <c r="AZ1524">
        <v>112</v>
      </c>
      <c r="BA1524">
        <v>120</v>
      </c>
      <c r="BC1524" t="s">
        <v>21485</v>
      </c>
      <c r="BE1524">
        <v>9</v>
      </c>
      <c r="BF1524" t="s">
        <v>14667</v>
      </c>
      <c r="BG1524" t="s">
        <v>14667</v>
      </c>
      <c r="BH1524" t="s">
        <v>21486</v>
      </c>
      <c r="BI1524" t="s">
        <v>21487</v>
      </c>
      <c r="BJ1524">
        <v>25639226</v>
      </c>
    </row>
    <row r="1525" spans="1:62">
      <c r="A1525" t="s">
        <v>62</v>
      </c>
      <c r="B1525" t="s">
        <v>21488</v>
      </c>
      <c r="F1525" t="s">
        <v>21489</v>
      </c>
      <c r="I1525" t="s">
        <v>21490</v>
      </c>
      <c r="J1525" t="s">
        <v>21491</v>
      </c>
      <c r="M1525" t="s">
        <v>67</v>
      </c>
      <c r="N1525" t="s">
        <v>68</v>
      </c>
      <c r="T1525" t="s">
        <v>21492</v>
      </c>
      <c r="U1525" t="s">
        <v>21493</v>
      </c>
      <c r="W1525" t="s">
        <v>21494</v>
      </c>
      <c r="X1525" t="s">
        <v>21495</v>
      </c>
      <c r="Y1525" t="s">
        <v>21496</v>
      </c>
      <c r="AB1525" t="s">
        <v>21497</v>
      </c>
      <c r="AC1525" t="s">
        <v>21498</v>
      </c>
      <c r="AE1525">
        <v>17</v>
      </c>
      <c r="AF1525">
        <v>0</v>
      </c>
      <c r="AG1525">
        <v>0</v>
      </c>
      <c r="AH1525">
        <v>1</v>
      </c>
      <c r="AI1525">
        <v>2</v>
      </c>
      <c r="AJ1525" t="s">
        <v>4396</v>
      </c>
      <c r="AK1525" t="s">
        <v>4397</v>
      </c>
      <c r="AL1525" t="s">
        <v>4398</v>
      </c>
      <c r="AM1525" t="s">
        <v>21499</v>
      </c>
      <c r="AN1525" t="s">
        <v>21500</v>
      </c>
      <c r="AP1525" t="s">
        <v>21501</v>
      </c>
      <c r="AQ1525" t="s">
        <v>21502</v>
      </c>
      <c r="AR1525" t="s">
        <v>365</v>
      </c>
      <c r="AS1525">
        <v>2015</v>
      </c>
      <c r="AT1525">
        <v>14</v>
      </c>
      <c r="AU1525">
        <v>2</v>
      </c>
      <c r="BB1525">
        <v>1550011</v>
      </c>
      <c r="BC1525" t="s">
        <v>21503</v>
      </c>
      <c r="BE1525">
        <v>17</v>
      </c>
      <c r="BF1525" t="s">
        <v>15761</v>
      </c>
      <c r="BG1525" t="s">
        <v>1405</v>
      </c>
      <c r="BH1525" t="s">
        <v>21504</v>
      </c>
      <c r="BI1525" t="s">
        <v>21505</v>
      </c>
    </row>
    <row r="1526" spans="1:62">
      <c r="A1526" t="s">
        <v>62</v>
      </c>
      <c r="B1526" t="s">
        <v>12780</v>
      </c>
      <c r="F1526" t="s">
        <v>12781</v>
      </c>
      <c r="I1526" t="s">
        <v>21506</v>
      </c>
      <c r="J1526" t="s">
        <v>9151</v>
      </c>
      <c r="M1526" t="s">
        <v>67</v>
      </c>
      <c r="N1526" t="s">
        <v>68</v>
      </c>
      <c r="T1526" t="s">
        <v>21507</v>
      </c>
      <c r="U1526" t="s">
        <v>21508</v>
      </c>
      <c r="W1526" t="s">
        <v>12785</v>
      </c>
      <c r="X1526" t="s">
        <v>554</v>
      </c>
      <c r="Y1526" t="s">
        <v>4928</v>
      </c>
      <c r="AB1526" t="s">
        <v>21509</v>
      </c>
      <c r="AC1526" t="s">
        <v>21510</v>
      </c>
      <c r="AE1526">
        <v>47</v>
      </c>
      <c r="AF1526">
        <v>2</v>
      </c>
      <c r="AG1526">
        <v>2</v>
      </c>
      <c r="AH1526">
        <v>21</v>
      </c>
      <c r="AI1526">
        <v>35</v>
      </c>
      <c r="AJ1526" t="s">
        <v>112</v>
      </c>
      <c r="AK1526" t="s">
        <v>113</v>
      </c>
      <c r="AL1526" t="s">
        <v>114</v>
      </c>
      <c r="AM1526" t="s">
        <v>9159</v>
      </c>
      <c r="AP1526" t="s">
        <v>9160</v>
      </c>
      <c r="AQ1526" t="s">
        <v>9161</v>
      </c>
      <c r="AR1526" t="s">
        <v>365</v>
      </c>
      <c r="AS1526">
        <v>2015</v>
      </c>
      <c r="AT1526">
        <v>13</v>
      </c>
      <c r="AZ1526">
        <v>158</v>
      </c>
      <c r="BA1526">
        <v>168</v>
      </c>
      <c r="BC1526" t="s">
        <v>21511</v>
      </c>
      <c r="BE1526">
        <v>11</v>
      </c>
      <c r="BF1526" t="s">
        <v>200</v>
      </c>
      <c r="BG1526" t="s">
        <v>200</v>
      </c>
      <c r="BH1526" t="s">
        <v>21512</v>
      </c>
      <c r="BI1526" t="s">
        <v>21513</v>
      </c>
    </row>
    <row r="1527" spans="1:62">
      <c r="A1527" t="s">
        <v>62</v>
      </c>
      <c r="B1527" t="s">
        <v>21514</v>
      </c>
      <c r="F1527" t="s">
        <v>21515</v>
      </c>
      <c r="I1527" t="s">
        <v>21516</v>
      </c>
      <c r="J1527" t="s">
        <v>9151</v>
      </c>
      <c r="M1527" t="s">
        <v>67</v>
      </c>
      <c r="N1527" t="s">
        <v>68</v>
      </c>
      <c r="T1527" t="s">
        <v>21517</v>
      </c>
      <c r="U1527" t="s">
        <v>21518</v>
      </c>
      <c r="W1527" t="s">
        <v>21519</v>
      </c>
      <c r="X1527" t="s">
        <v>1965</v>
      </c>
      <c r="Y1527" t="s">
        <v>301</v>
      </c>
      <c r="AB1527" t="s">
        <v>21520</v>
      </c>
      <c r="AC1527" t="s">
        <v>21521</v>
      </c>
      <c r="AE1527">
        <v>15</v>
      </c>
      <c r="AF1527">
        <v>0</v>
      </c>
      <c r="AG1527">
        <v>0</v>
      </c>
      <c r="AH1527">
        <v>7</v>
      </c>
      <c r="AI1527">
        <v>19</v>
      </c>
      <c r="AJ1527" t="s">
        <v>112</v>
      </c>
      <c r="AK1527" t="s">
        <v>113</v>
      </c>
      <c r="AL1527" t="s">
        <v>114</v>
      </c>
      <c r="AM1527" t="s">
        <v>9159</v>
      </c>
      <c r="AP1527" t="s">
        <v>9160</v>
      </c>
      <c r="AQ1527" t="s">
        <v>9161</v>
      </c>
      <c r="AR1527" t="s">
        <v>365</v>
      </c>
      <c r="AS1527">
        <v>2015</v>
      </c>
      <c r="AT1527">
        <v>13</v>
      </c>
      <c r="AZ1527">
        <v>345</v>
      </c>
      <c r="BA1527">
        <v>349</v>
      </c>
      <c r="BC1527" t="s">
        <v>21522</v>
      </c>
      <c r="BE1527">
        <v>5</v>
      </c>
      <c r="BF1527" t="s">
        <v>200</v>
      </c>
      <c r="BG1527" t="s">
        <v>200</v>
      </c>
      <c r="BH1527" t="s">
        <v>21512</v>
      </c>
      <c r="BI1527" t="s">
        <v>21523</v>
      </c>
    </row>
    <row r="1528" spans="1:62">
      <c r="A1528" t="s">
        <v>62</v>
      </c>
      <c r="B1528" t="s">
        <v>21524</v>
      </c>
      <c r="F1528" t="s">
        <v>21525</v>
      </c>
      <c r="I1528" t="s">
        <v>21526</v>
      </c>
      <c r="J1528" t="s">
        <v>21527</v>
      </c>
      <c r="M1528" t="s">
        <v>67</v>
      </c>
      <c r="N1528" t="s">
        <v>68</v>
      </c>
      <c r="T1528" t="s">
        <v>21528</v>
      </c>
      <c r="U1528" t="s">
        <v>21529</v>
      </c>
      <c r="W1528" t="s">
        <v>21530</v>
      </c>
      <c r="X1528" t="s">
        <v>21531</v>
      </c>
      <c r="Y1528" t="s">
        <v>21532</v>
      </c>
      <c r="AB1528" t="s">
        <v>21533</v>
      </c>
      <c r="AC1528" t="s">
        <v>21534</v>
      </c>
      <c r="AE1528">
        <v>45</v>
      </c>
      <c r="AF1528">
        <v>0</v>
      </c>
      <c r="AG1528">
        <v>0</v>
      </c>
      <c r="AH1528">
        <v>6</v>
      </c>
      <c r="AI1528">
        <v>19</v>
      </c>
      <c r="AJ1528" t="s">
        <v>767</v>
      </c>
      <c r="AK1528" t="s">
        <v>768</v>
      </c>
      <c r="AL1528" t="s">
        <v>769</v>
      </c>
      <c r="AM1528" t="s">
        <v>21535</v>
      </c>
      <c r="AN1528" t="s">
        <v>21536</v>
      </c>
      <c r="AP1528" t="s">
        <v>21537</v>
      </c>
      <c r="AQ1528" t="s">
        <v>21538</v>
      </c>
      <c r="AR1528" t="s">
        <v>365</v>
      </c>
      <c r="AS1528">
        <v>2015</v>
      </c>
      <c r="AT1528">
        <v>14</v>
      </c>
      <c r="AU1528">
        <v>3</v>
      </c>
      <c r="AZ1528">
        <v>1495</v>
      </c>
      <c r="BA1528">
        <v>1503</v>
      </c>
      <c r="BC1528" t="s">
        <v>21539</v>
      </c>
      <c r="BE1528">
        <v>9</v>
      </c>
      <c r="BF1528" t="s">
        <v>21540</v>
      </c>
      <c r="BG1528" t="s">
        <v>6002</v>
      </c>
      <c r="BH1528" t="s">
        <v>21541</v>
      </c>
      <c r="BI1528" t="s">
        <v>21542</v>
      </c>
      <c r="BJ1528">
        <v>25607524</v>
      </c>
    </row>
    <row r="1529" spans="1:62">
      <c r="A1529" t="s">
        <v>62</v>
      </c>
      <c r="B1529" t="s">
        <v>21543</v>
      </c>
      <c r="F1529" t="s">
        <v>21544</v>
      </c>
      <c r="I1529" t="s">
        <v>21545</v>
      </c>
      <c r="J1529" t="s">
        <v>21546</v>
      </c>
      <c r="M1529" t="s">
        <v>67</v>
      </c>
      <c r="N1529" t="s">
        <v>68</v>
      </c>
      <c r="T1529" t="s">
        <v>21547</v>
      </c>
      <c r="U1529" t="s">
        <v>21548</v>
      </c>
      <c r="W1529" t="s">
        <v>21549</v>
      </c>
      <c r="X1529" t="s">
        <v>21550</v>
      </c>
      <c r="Y1529" t="s">
        <v>3623</v>
      </c>
      <c r="AB1529" t="s">
        <v>21551</v>
      </c>
      <c r="AC1529" t="s">
        <v>21552</v>
      </c>
      <c r="AE1529">
        <v>62</v>
      </c>
      <c r="AF1529">
        <v>0</v>
      </c>
      <c r="AG1529">
        <v>0</v>
      </c>
      <c r="AH1529">
        <v>14</v>
      </c>
      <c r="AI1529">
        <v>25</v>
      </c>
      <c r="AJ1529" t="s">
        <v>3626</v>
      </c>
      <c r="AK1529" t="s">
        <v>3627</v>
      </c>
      <c r="AL1529" t="s">
        <v>3628</v>
      </c>
      <c r="AM1529" t="s">
        <v>21553</v>
      </c>
      <c r="AN1529" t="s">
        <v>21554</v>
      </c>
      <c r="AP1529" t="s">
        <v>21555</v>
      </c>
      <c r="AQ1529" t="s">
        <v>21556</v>
      </c>
      <c r="AR1529" t="s">
        <v>365</v>
      </c>
      <c r="AS1529">
        <v>2015</v>
      </c>
      <c r="AT1529">
        <v>11</v>
      </c>
      <c r="AU1529">
        <v>3</v>
      </c>
      <c r="AZ1529">
        <v>2276</v>
      </c>
      <c r="BA1529">
        <v>2284</v>
      </c>
      <c r="BC1529" t="s">
        <v>21557</v>
      </c>
      <c r="BE1529">
        <v>9</v>
      </c>
      <c r="BF1529" t="s">
        <v>21558</v>
      </c>
      <c r="BG1529" t="s">
        <v>21559</v>
      </c>
      <c r="BH1529" t="s">
        <v>21560</v>
      </c>
      <c r="BI1529" t="s">
        <v>21561</v>
      </c>
      <c r="BJ1529">
        <v>25412361</v>
      </c>
    </row>
    <row r="1530" spans="1:62">
      <c r="A1530" t="s">
        <v>62</v>
      </c>
      <c r="B1530" t="s">
        <v>21562</v>
      </c>
      <c r="F1530" t="s">
        <v>21563</v>
      </c>
      <c r="I1530" t="s">
        <v>21564</v>
      </c>
      <c r="J1530" t="s">
        <v>17806</v>
      </c>
      <c r="M1530" t="s">
        <v>67</v>
      </c>
      <c r="N1530" t="s">
        <v>68</v>
      </c>
      <c r="U1530" t="s">
        <v>21565</v>
      </c>
      <c r="W1530" t="s">
        <v>21566</v>
      </c>
      <c r="X1530" t="s">
        <v>21567</v>
      </c>
      <c r="Y1530" t="s">
        <v>1346</v>
      </c>
      <c r="AB1530" t="s">
        <v>21568</v>
      </c>
      <c r="AC1530" t="s">
        <v>21569</v>
      </c>
      <c r="AE1530">
        <v>46</v>
      </c>
      <c r="AF1530">
        <v>4</v>
      </c>
      <c r="AG1530">
        <v>5</v>
      </c>
      <c r="AH1530">
        <v>32</v>
      </c>
      <c r="AI1530">
        <v>69</v>
      </c>
      <c r="AJ1530" t="s">
        <v>603</v>
      </c>
      <c r="AK1530" t="s">
        <v>214</v>
      </c>
      <c r="AL1530" t="s">
        <v>14739</v>
      </c>
      <c r="AM1530" t="s">
        <v>17814</v>
      </c>
      <c r="AN1530" t="s">
        <v>17815</v>
      </c>
      <c r="AP1530" t="s">
        <v>17816</v>
      </c>
      <c r="AQ1530" t="s">
        <v>17817</v>
      </c>
      <c r="AR1530" t="s">
        <v>365</v>
      </c>
      <c r="AS1530">
        <v>2015</v>
      </c>
      <c r="AT1530">
        <v>33</v>
      </c>
      <c r="AU1530">
        <v>3</v>
      </c>
      <c r="AZ1530">
        <v>301</v>
      </c>
      <c r="BA1530" t="s">
        <v>10739</v>
      </c>
      <c r="BC1530" t="s">
        <v>21570</v>
      </c>
      <c r="BE1530">
        <v>7</v>
      </c>
      <c r="BF1530" t="s">
        <v>2435</v>
      </c>
      <c r="BG1530" t="s">
        <v>2435</v>
      </c>
      <c r="BH1530" t="s">
        <v>21571</v>
      </c>
      <c r="BI1530" t="s">
        <v>21572</v>
      </c>
      <c r="BJ1530">
        <v>25485617</v>
      </c>
    </row>
    <row r="1531" spans="1:62">
      <c r="A1531" t="s">
        <v>62</v>
      </c>
      <c r="B1531" t="s">
        <v>21573</v>
      </c>
      <c r="F1531" t="s">
        <v>21574</v>
      </c>
      <c r="I1531" t="s">
        <v>21575</v>
      </c>
      <c r="J1531" t="s">
        <v>21576</v>
      </c>
      <c r="M1531" t="s">
        <v>67</v>
      </c>
      <c r="N1531" t="s">
        <v>68</v>
      </c>
      <c r="T1531" t="s">
        <v>21577</v>
      </c>
      <c r="U1531" t="s">
        <v>21578</v>
      </c>
      <c r="W1531" t="s">
        <v>21579</v>
      </c>
      <c r="X1531" t="s">
        <v>21580</v>
      </c>
      <c r="Y1531" t="s">
        <v>21581</v>
      </c>
      <c r="AB1531" t="s">
        <v>21582</v>
      </c>
      <c r="AC1531" t="s">
        <v>21583</v>
      </c>
      <c r="AE1531">
        <v>22</v>
      </c>
      <c r="AF1531">
        <v>1</v>
      </c>
      <c r="AG1531">
        <v>1</v>
      </c>
      <c r="AH1531">
        <v>8</v>
      </c>
      <c r="AI1531">
        <v>12</v>
      </c>
      <c r="AJ1531" t="s">
        <v>112</v>
      </c>
      <c r="AK1531" t="s">
        <v>113</v>
      </c>
      <c r="AL1531" t="s">
        <v>114</v>
      </c>
      <c r="AM1531" t="s">
        <v>21584</v>
      </c>
      <c r="AN1531" t="s">
        <v>21585</v>
      </c>
      <c r="AP1531" t="s">
        <v>21586</v>
      </c>
      <c r="AQ1531" t="s">
        <v>21587</v>
      </c>
      <c r="AR1531" t="s">
        <v>365</v>
      </c>
      <c r="AS1531">
        <v>2015</v>
      </c>
      <c r="AT1531">
        <v>11</v>
      </c>
      <c r="AZ1531">
        <v>151</v>
      </c>
      <c r="BA1531">
        <v>156</v>
      </c>
      <c r="BC1531" t="s">
        <v>21588</v>
      </c>
      <c r="BE1531">
        <v>6</v>
      </c>
      <c r="BF1531" t="s">
        <v>4735</v>
      </c>
      <c r="BG1531" t="s">
        <v>4735</v>
      </c>
      <c r="BH1531" t="s">
        <v>21589</v>
      </c>
      <c r="BI1531" t="s">
        <v>21590</v>
      </c>
    </row>
    <row r="1532" spans="1:62">
      <c r="A1532" t="s">
        <v>62</v>
      </c>
      <c r="B1532" t="s">
        <v>21591</v>
      </c>
      <c r="F1532" t="s">
        <v>21592</v>
      </c>
      <c r="I1532" t="s">
        <v>21593</v>
      </c>
      <c r="J1532" t="s">
        <v>7916</v>
      </c>
      <c r="M1532" t="s">
        <v>67</v>
      </c>
      <c r="N1532" t="s">
        <v>68</v>
      </c>
      <c r="T1532" t="s">
        <v>21594</v>
      </c>
      <c r="U1532" t="s">
        <v>21595</v>
      </c>
      <c r="W1532" t="s">
        <v>21596</v>
      </c>
      <c r="X1532" t="s">
        <v>21597</v>
      </c>
      <c r="Y1532" t="s">
        <v>18063</v>
      </c>
      <c r="AB1532" t="s">
        <v>21598</v>
      </c>
      <c r="AC1532" t="s">
        <v>21599</v>
      </c>
      <c r="AE1532">
        <v>24</v>
      </c>
      <c r="AF1532">
        <v>0</v>
      </c>
      <c r="AG1532">
        <v>0</v>
      </c>
      <c r="AH1532">
        <v>1</v>
      </c>
      <c r="AI1532">
        <v>3</v>
      </c>
      <c r="AJ1532" t="s">
        <v>3669</v>
      </c>
      <c r="AK1532" t="s">
        <v>77</v>
      </c>
      <c r="AL1532" t="s">
        <v>3670</v>
      </c>
      <c r="AM1532" t="s">
        <v>7924</v>
      </c>
      <c r="AN1532" t="s">
        <v>7925</v>
      </c>
      <c r="AP1532" t="s">
        <v>7926</v>
      </c>
      <c r="AQ1532" t="s">
        <v>7927</v>
      </c>
      <c r="AR1532" t="s">
        <v>365</v>
      </c>
      <c r="AS1532">
        <v>2015</v>
      </c>
      <c r="AT1532">
        <v>94</v>
      </c>
      <c r="AU1532">
        <v>3</v>
      </c>
      <c r="AZ1532">
        <v>395</v>
      </c>
      <c r="BA1532">
        <v>401</v>
      </c>
      <c r="BC1532" t="s">
        <v>21600</v>
      </c>
      <c r="BE1532">
        <v>7</v>
      </c>
      <c r="BF1532" t="s">
        <v>697</v>
      </c>
      <c r="BG1532" t="s">
        <v>473</v>
      </c>
      <c r="BH1532" t="s">
        <v>21601</v>
      </c>
      <c r="BI1532" t="s">
        <v>21602</v>
      </c>
      <c r="BJ1532">
        <v>25681476</v>
      </c>
    </row>
    <row r="1533" spans="1:62">
      <c r="A1533" t="s">
        <v>62</v>
      </c>
      <c r="B1533" t="s">
        <v>21603</v>
      </c>
      <c r="F1533" t="s">
        <v>21604</v>
      </c>
      <c r="I1533" t="s">
        <v>21605</v>
      </c>
      <c r="J1533" t="s">
        <v>905</v>
      </c>
      <c r="M1533" t="s">
        <v>67</v>
      </c>
      <c r="N1533" t="s">
        <v>68</v>
      </c>
      <c r="U1533" t="s">
        <v>21606</v>
      </c>
      <c r="W1533" t="s">
        <v>21607</v>
      </c>
      <c r="X1533" t="s">
        <v>21608</v>
      </c>
      <c r="Y1533" t="s">
        <v>6206</v>
      </c>
      <c r="AB1533" t="s">
        <v>21609</v>
      </c>
      <c r="AC1533" t="s">
        <v>21610</v>
      </c>
      <c r="AE1533">
        <v>56</v>
      </c>
      <c r="AF1533">
        <v>0</v>
      </c>
      <c r="AG1533">
        <v>0</v>
      </c>
      <c r="AH1533">
        <v>8</v>
      </c>
      <c r="AI1533">
        <v>13</v>
      </c>
      <c r="AJ1533" t="s">
        <v>912</v>
      </c>
      <c r="AK1533" t="s">
        <v>768</v>
      </c>
      <c r="AL1533" t="s">
        <v>913</v>
      </c>
      <c r="AM1533" t="s">
        <v>914</v>
      </c>
      <c r="AN1533" t="s">
        <v>915</v>
      </c>
      <c r="AP1533" t="s">
        <v>916</v>
      </c>
      <c r="AQ1533" t="s">
        <v>917</v>
      </c>
      <c r="AR1533" t="s">
        <v>365</v>
      </c>
      <c r="AS1533">
        <v>2015</v>
      </c>
      <c r="AT1533">
        <v>81</v>
      </c>
      <c r="AU1533">
        <v>6</v>
      </c>
      <c r="AZ1533">
        <v>1977</v>
      </c>
      <c r="BA1533">
        <v>1987</v>
      </c>
      <c r="BC1533" t="s">
        <v>21611</v>
      </c>
      <c r="BE1533">
        <v>11</v>
      </c>
      <c r="BF1533" t="s">
        <v>919</v>
      </c>
      <c r="BG1533" t="s">
        <v>919</v>
      </c>
      <c r="BH1533" t="s">
        <v>21612</v>
      </c>
      <c r="BI1533" t="s">
        <v>21613</v>
      </c>
      <c r="BJ1533">
        <v>25576603</v>
      </c>
    </row>
    <row r="1534" spans="1:62">
      <c r="A1534" t="s">
        <v>62</v>
      </c>
      <c r="B1534" t="s">
        <v>21614</v>
      </c>
      <c r="F1534" t="s">
        <v>21615</v>
      </c>
      <c r="I1534" t="s">
        <v>21616</v>
      </c>
      <c r="J1534" t="s">
        <v>905</v>
      </c>
      <c r="M1534" t="s">
        <v>67</v>
      </c>
      <c r="N1534" t="s">
        <v>68</v>
      </c>
      <c r="U1534" t="s">
        <v>21617</v>
      </c>
      <c r="W1534" t="s">
        <v>21618</v>
      </c>
      <c r="X1534" t="s">
        <v>21619</v>
      </c>
      <c r="Y1534" t="s">
        <v>6206</v>
      </c>
      <c r="AB1534" t="s">
        <v>3368</v>
      </c>
      <c r="AC1534" t="s">
        <v>21620</v>
      </c>
      <c r="AE1534">
        <v>32</v>
      </c>
      <c r="AF1534">
        <v>1</v>
      </c>
      <c r="AG1534">
        <v>1</v>
      </c>
      <c r="AH1534">
        <v>7</v>
      </c>
      <c r="AI1534">
        <v>17</v>
      </c>
      <c r="AJ1534" t="s">
        <v>912</v>
      </c>
      <c r="AK1534" t="s">
        <v>768</v>
      </c>
      <c r="AL1534" t="s">
        <v>913</v>
      </c>
      <c r="AM1534" t="s">
        <v>914</v>
      </c>
      <c r="AN1534" t="s">
        <v>915</v>
      </c>
      <c r="AP1534" t="s">
        <v>916</v>
      </c>
      <c r="AQ1534" t="s">
        <v>917</v>
      </c>
      <c r="AR1534" t="s">
        <v>365</v>
      </c>
      <c r="AS1534">
        <v>2015</v>
      </c>
      <c r="AT1534">
        <v>81</v>
      </c>
      <c r="AU1534">
        <v>6</v>
      </c>
      <c r="AZ1534">
        <v>2182</v>
      </c>
      <c r="BA1534">
        <v>2188</v>
      </c>
      <c r="BC1534" t="s">
        <v>21621</v>
      </c>
      <c r="BE1534">
        <v>7</v>
      </c>
      <c r="BF1534" t="s">
        <v>919</v>
      </c>
      <c r="BG1534" t="s">
        <v>919</v>
      </c>
      <c r="BH1534" t="s">
        <v>21612</v>
      </c>
      <c r="BI1534" t="s">
        <v>21622</v>
      </c>
      <c r="BJ1534">
        <v>25595756</v>
      </c>
    </row>
    <row r="1535" spans="1:62">
      <c r="A1535" t="s">
        <v>62</v>
      </c>
      <c r="B1535" t="s">
        <v>21623</v>
      </c>
      <c r="F1535" t="s">
        <v>21624</v>
      </c>
      <c r="I1535" t="s">
        <v>21625</v>
      </c>
      <c r="J1535" t="s">
        <v>21626</v>
      </c>
      <c r="M1535" t="s">
        <v>67</v>
      </c>
      <c r="N1535" t="s">
        <v>68</v>
      </c>
      <c r="U1535" t="s">
        <v>21627</v>
      </c>
      <c r="W1535" t="s">
        <v>21628</v>
      </c>
      <c r="X1535" t="s">
        <v>21629</v>
      </c>
      <c r="Y1535" t="s">
        <v>21630</v>
      </c>
      <c r="AA1535" t="s">
        <v>21631</v>
      </c>
      <c r="AB1535" t="s">
        <v>21632</v>
      </c>
      <c r="AC1535" t="s">
        <v>21633</v>
      </c>
      <c r="AE1535">
        <v>54</v>
      </c>
      <c r="AF1535">
        <v>0</v>
      </c>
      <c r="AG1535">
        <v>0</v>
      </c>
      <c r="AH1535">
        <v>8</v>
      </c>
      <c r="AI1535">
        <v>36</v>
      </c>
      <c r="AJ1535" t="s">
        <v>358</v>
      </c>
      <c r="AK1535" t="s">
        <v>359</v>
      </c>
      <c r="AL1535" t="s">
        <v>360</v>
      </c>
      <c r="AM1535" t="s">
        <v>21634</v>
      </c>
      <c r="AN1535" t="s">
        <v>21635</v>
      </c>
      <c r="AP1535" t="s">
        <v>21636</v>
      </c>
      <c r="AQ1535" t="s">
        <v>21637</v>
      </c>
      <c r="AR1535" t="s">
        <v>365</v>
      </c>
      <c r="AS1535">
        <v>2015</v>
      </c>
      <c r="AT1535">
        <v>63</v>
      </c>
      <c r="AU1535">
        <v>1</v>
      </c>
      <c r="AZ1535">
        <v>129</v>
      </c>
      <c r="BA1535">
        <v>162</v>
      </c>
      <c r="BC1535" t="s">
        <v>21638</v>
      </c>
      <c r="BE1535">
        <v>34</v>
      </c>
      <c r="BF1535" t="s">
        <v>1594</v>
      </c>
      <c r="BG1535" t="s">
        <v>1595</v>
      </c>
      <c r="BH1535" t="s">
        <v>21639</v>
      </c>
      <c r="BI1535" t="s">
        <v>21640</v>
      </c>
    </row>
    <row r="1536" spans="1:62">
      <c r="A1536" t="s">
        <v>62</v>
      </c>
      <c r="B1536" t="s">
        <v>21641</v>
      </c>
      <c r="F1536" t="s">
        <v>21642</v>
      </c>
      <c r="I1536" t="s">
        <v>21643</v>
      </c>
      <c r="J1536" t="s">
        <v>21644</v>
      </c>
      <c r="M1536" t="s">
        <v>67</v>
      </c>
      <c r="N1536" t="s">
        <v>68</v>
      </c>
      <c r="U1536" t="s">
        <v>21645</v>
      </c>
      <c r="W1536" t="s">
        <v>21646</v>
      </c>
      <c r="X1536" t="s">
        <v>21647</v>
      </c>
      <c r="Y1536" t="s">
        <v>690</v>
      </c>
      <c r="AB1536" t="s">
        <v>21648</v>
      </c>
      <c r="AC1536" t="s">
        <v>21649</v>
      </c>
      <c r="AE1536">
        <v>35</v>
      </c>
      <c r="AF1536">
        <v>0</v>
      </c>
      <c r="AG1536">
        <v>0</v>
      </c>
      <c r="AH1536">
        <v>4</v>
      </c>
      <c r="AI1536">
        <v>7</v>
      </c>
      <c r="AJ1536" t="s">
        <v>358</v>
      </c>
      <c r="AK1536" t="s">
        <v>359</v>
      </c>
      <c r="AL1536" t="s">
        <v>360</v>
      </c>
      <c r="AM1536" t="s">
        <v>21650</v>
      </c>
      <c r="AN1536" t="s">
        <v>21651</v>
      </c>
      <c r="AP1536" t="s">
        <v>21652</v>
      </c>
      <c r="AQ1536" t="s">
        <v>21653</v>
      </c>
      <c r="AR1536" t="s">
        <v>365</v>
      </c>
      <c r="AS1536">
        <v>2015</v>
      </c>
      <c r="AT1536">
        <v>100</v>
      </c>
      <c r="AU1536">
        <v>3</v>
      </c>
      <c r="AZ1536">
        <v>278</v>
      </c>
      <c r="BA1536">
        <v>287</v>
      </c>
      <c r="BC1536" t="s">
        <v>21654</v>
      </c>
      <c r="BE1536">
        <v>10</v>
      </c>
      <c r="BF1536" t="s">
        <v>21655</v>
      </c>
      <c r="BG1536" t="s">
        <v>21655</v>
      </c>
      <c r="BH1536" t="s">
        <v>21656</v>
      </c>
      <c r="BI1536" t="s">
        <v>21657</v>
      </c>
      <c r="BJ1536">
        <v>25590230</v>
      </c>
    </row>
    <row r="1537" spans="1:62">
      <c r="A1537" t="s">
        <v>62</v>
      </c>
      <c r="B1537" t="s">
        <v>21658</v>
      </c>
      <c r="F1537" t="s">
        <v>21659</v>
      </c>
      <c r="I1537" t="s">
        <v>21660</v>
      </c>
      <c r="J1537" t="s">
        <v>3772</v>
      </c>
      <c r="M1537" t="s">
        <v>67</v>
      </c>
      <c r="N1537" t="s">
        <v>68</v>
      </c>
      <c r="U1537" t="s">
        <v>21661</v>
      </c>
      <c r="W1537" t="s">
        <v>21662</v>
      </c>
      <c r="X1537" t="s">
        <v>9041</v>
      </c>
      <c r="Y1537" t="s">
        <v>8965</v>
      </c>
      <c r="AB1537" t="s">
        <v>21663</v>
      </c>
      <c r="AC1537" t="s">
        <v>21664</v>
      </c>
      <c r="AE1537">
        <v>90</v>
      </c>
      <c r="AF1537">
        <v>1</v>
      </c>
      <c r="AG1537">
        <v>2</v>
      </c>
      <c r="AH1537">
        <v>9</v>
      </c>
      <c r="AI1537">
        <v>22</v>
      </c>
      <c r="AJ1537" t="s">
        <v>912</v>
      </c>
      <c r="AK1537" t="s">
        <v>768</v>
      </c>
      <c r="AL1537" t="s">
        <v>913</v>
      </c>
      <c r="AM1537" t="s">
        <v>3779</v>
      </c>
      <c r="AN1537" t="s">
        <v>3780</v>
      </c>
      <c r="AP1537" t="s">
        <v>3781</v>
      </c>
      <c r="AQ1537" t="s">
        <v>3782</v>
      </c>
      <c r="AR1537" t="s">
        <v>365</v>
      </c>
      <c r="AS1537">
        <v>2015</v>
      </c>
      <c r="AT1537">
        <v>89</v>
      </c>
      <c r="AU1537">
        <v>5</v>
      </c>
      <c r="AZ1537">
        <v>2777</v>
      </c>
      <c r="BA1537">
        <v>2791</v>
      </c>
      <c r="BC1537" t="s">
        <v>21665</v>
      </c>
      <c r="BE1537">
        <v>15</v>
      </c>
      <c r="BF1537" t="s">
        <v>3784</v>
      </c>
      <c r="BG1537" t="s">
        <v>3784</v>
      </c>
      <c r="BH1537" t="s">
        <v>21666</v>
      </c>
      <c r="BI1537" t="s">
        <v>21667</v>
      </c>
      <c r="BJ1537">
        <v>25540360</v>
      </c>
    </row>
    <row r="1538" spans="1:62">
      <c r="A1538" t="s">
        <v>62</v>
      </c>
      <c r="B1538" t="s">
        <v>21668</v>
      </c>
      <c r="F1538" t="s">
        <v>21669</v>
      </c>
      <c r="I1538" t="s">
        <v>21670</v>
      </c>
      <c r="J1538" t="s">
        <v>7143</v>
      </c>
      <c r="M1538" t="s">
        <v>67</v>
      </c>
      <c r="N1538" t="s">
        <v>68</v>
      </c>
      <c r="T1538" t="s">
        <v>21671</v>
      </c>
      <c r="U1538" t="s">
        <v>21672</v>
      </c>
      <c r="W1538" t="s">
        <v>21673</v>
      </c>
      <c r="X1538" t="s">
        <v>21674</v>
      </c>
      <c r="Y1538" t="s">
        <v>21675</v>
      </c>
      <c r="AB1538" t="s">
        <v>21676</v>
      </c>
      <c r="AC1538" t="s">
        <v>21677</v>
      </c>
      <c r="AE1538">
        <v>48</v>
      </c>
      <c r="AF1538">
        <v>1</v>
      </c>
      <c r="AG1538">
        <v>1</v>
      </c>
      <c r="AH1538">
        <v>23</v>
      </c>
      <c r="AI1538">
        <v>47</v>
      </c>
      <c r="AJ1538" t="s">
        <v>213</v>
      </c>
      <c r="AK1538" t="s">
        <v>964</v>
      </c>
      <c r="AL1538" t="s">
        <v>965</v>
      </c>
      <c r="AM1538" t="s">
        <v>7153</v>
      </c>
      <c r="AN1538" t="s">
        <v>7154</v>
      </c>
      <c r="AP1538" t="s">
        <v>7155</v>
      </c>
      <c r="AQ1538" t="s">
        <v>7156</v>
      </c>
      <c r="AR1538" t="s">
        <v>365</v>
      </c>
      <c r="AS1538">
        <v>2015</v>
      </c>
      <c r="AT1538">
        <v>388</v>
      </c>
      <c r="AU1538" s="2">
        <v>42371</v>
      </c>
      <c r="AZ1538">
        <v>337</v>
      </c>
      <c r="BA1538">
        <v>350</v>
      </c>
      <c r="BC1538" t="s">
        <v>21678</v>
      </c>
      <c r="BE1538">
        <v>14</v>
      </c>
      <c r="BF1538" t="s">
        <v>7158</v>
      </c>
      <c r="BG1538" t="s">
        <v>1685</v>
      </c>
      <c r="BH1538" t="s">
        <v>21679</v>
      </c>
      <c r="BI1538" t="s">
        <v>21680</v>
      </c>
    </row>
    <row r="1539" spans="1:62">
      <c r="A1539" t="s">
        <v>62</v>
      </c>
      <c r="B1539" t="s">
        <v>21681</v>
      </c>
      <c r="F1539" t="s">
        <v>21682</v>
      </c>
      <c r="I1539" t="s">
        <v>21683</v>
      </c>
      <c r="J1539" t="s">
        <v>8066</v>
      </c>
      <c r="M1539" t="s">
        <v>67</v>
      </c>
      <c r="N1539" t="s">
        <v>68</v>
      </c>
      <c r="T1539" t="s">
        <v>21684</v>
      </c>
      <c r="U1539" t="s">
        <v>21685</v>
      </c>
      <c r="W1539" t="s">
        <v>21686</v>
      </c>
      <c r="X1539" t="s">
        <v>7882</v>
      </c>
      <c r="Y1539" t="s">
        <v>21687</v>
      </c>
      <c r="AB1539" t="s">
        <v>21688</v>
      </c>
      <c r="AC1539" t="s">
        <v>21689</v>
      </c>
      <c r="AE1539">
        <v>58</v>
      </c>
      <c r="AF1539">
        <v>1</v>
      </c>
      <c r="AG1539">
        <v>1</v>
      </c>
      <c r="AH1539">
        <v>17</v>
      </c>
      <c r="AI1539">
        <v>55</v>
      </c>
      <c r="AJ1539" t="s">
        <v>358</v>
      </c>
      <c r="AK1539" t="s">
        <v>359</v>
      </c>
      <c r="AL1539" t="s">
        <v>360</v>
      </c>
      <c r="AM1539" t="s">
        <v>8073</v>
      </c>
      <c r="AN1539" t="s">
        <v>8074</v>
      </c>
      <c r="AP1539" t="s">
        <v>8066</v>
      </c>
      <c r="AQ1539" t="s">
        <v>8075</v>
      </c>
      <c r="AR1539" t="s">
        <v>365</v>
      </c>
      <c r="AS1539">
        <v>2015</v>
      </c>
      <c r="AT1539">
        <v>17</v>
      </c>
      <c r="AU1539">
        <v>2</v>
      </c>
      <c r="AZ1539">
        <v>437</v>
      </c>
      <c r="BA1539">
        <v>448</v>
      </c>
      <c r="BC1539" t="s">
        <v>21690</v>
      </c>
      <c r="BE1539">
        <v>12</v>
      </c>
      <c r="BF1539" t="s">
        <v>577</v>
      </c>
      <c r="BG1539" t="s">
        <v>577</v>
      </c>
      <c r="BH1539" t="s">
        <v>21691</v>
      </c>
      <c r="BI1539" t="s">
        <v>21692</v>
      </c>
      <c r="BJ1539">
        <v>25213398</v>
      </c>
    </row>
    <row r="1540" spans="1:62">
      <c r="A1540" t="s">
        <v>62</v>
      </c>
      <c r="B1540" t="s">
        <v>21693</v>
      </c>
      <c r="F1540" t="s">
        <v>21694</v>
      </c>
      <c r="I1540" t="s">
        <v>21695</v>
      </c>
      <c r="J1540" t="s">
        <v>19702</v>
      </c>
      <c r="M1540" t="s">
        <v>67</v>
      </c>
      <c r="N1540" t="s">
        <v>68</v>
      </c>
      <c r="T1540" t="s">
        <v>21696</v>
      </c>
      <c r="U1540" t="s">
        <v>21697</v>
      </c>
      <c r="W1540" t="s">
        <v>21698</v>
      </c>
      <c r="X1540" t="s">
        <v>2426</v>
      </c>
      <c r="Y1540" t="s">
        <v>21699</v>
      </c>
      <c r="AB1540" t="s">
        <v>21700</v>
      </c>
      <c r="AC1540" t="s">
        <v>21701</v>
      </c>
      <c r="AE1540">
        <v>46</v>
      </c>
      <c r="AF1540">
        <v>0</v>
      </c>
      <c r="AG1540">
        <v>0</v>
      </c>
      <c r="AH1540">
        <v>7</v>
      </c>
      <c r="AI1540">
        <v>18</v>
      </c>
      <c r="AJ1540" t="s">
        <v>213</v>
      </c>
      <c r="AK1540" t="s">
        <v>964</v>
      </c>
      <c r="AL1540" t="s">
        <v>965</v>
      </c>
      <c r="AM1540" t="s">
        <v>19709</v>
      </c>
      <c r="AN1540" t="s">
        <v>19710</v>
      </c>
      <c r="AP1540" t="s">
        <v>19711</v>
      </c>
      <c r="AQ1540" t="s">
        <v>19712</v>
      </c>
      <c r="AR1540" t="s">
        <v>365</v>
      </c>
      <c r="AS1540">
        <v>2015</v>
      </c>
      <c r="AT1540">
        <v>87</v>
      </c>
      <c r="AU1540" s="2">
        <v>42465</v>
      </c>
      <c r="AZ1540">
        <v>383</v>
      </c>
      <c r="BA1540">
        <v>394</v>
      </c>
      <c r="BC1540" t="s">
        <v>21702</v>
      </c>
      <c r="BE1540">
        <v>12</v>
      </c>
      <c r="BF1540" t="s">
        <v>4735</v>
      </c>
      <c r="BG1540" t="s">
        <v>4735</v>
      </c>
      <c r="BH1540" t="s">
        <v>21703</v>
      </c>
      <c r="BI1540" t="s">
        <v>21704</v>
      </c>
      <c r="BJ1540">
        <v>25605655</v>
      </c>
    </row>
    <row r="1541" spans="1:62">
      <c r="A1541" t="s">
        <v>62</v>
      </c>
      <c r="B1541" t="s">
        <v>21705</v>
      </c>
      <c r="F1541" t="s">
        <v>21706</v>
      </c>
      <c r="I1541" t="s">
        <v>21707</v>
      </c>
      <c r="J1541" t="s">
        <v>19702</v>
      </c>
      <c r="M1541" t="s">
        <v>67</v>
      </c>
      <c r="N1541" t="s">
        <v>68</v>
      </c>
      <c r="T1541" t="s">
        <v>21708</v>
      </c>
      <c r="U1541" t="s">
        <v>21709</v>
      </c>
      <c r="W1541" t="s">
        <v>21710</v>
      </c>
      <c r="X1541" t="s">
        <v>21711</v>
      </c>
      <c r="Y1541" t="s">
        <v>3697</v>
      </c>
      <c r="AB1541" t="s">
        <v>21712</v>
      </c>
      <c r="AC1541" t="s">
        <v>21713</v>
      </c>
      <c r="AE1541">
        <v>62</v>
      </c>
      <c r="AF1541">
        <v>1</v>
      </c>
      <c r="AG1541">
        <v>1</v>
      </c>
      <c r="AH1541">
        <v>11</v>
      </c>
      <c r="AI1541">
        <v>43</v>
      </c>
      <c r="AJ1541" t="s">
        <v>213</v>
      </c>
      <c r="AK1541" t="s">
        <v>964</v>
      </c>
      <c r="AL1541" t="s">
        <v>965</v>
      </c>
      <c r="AM1541" t="s">
        <v>19709</v>
      </c>
      <c r="AN1541" t="s">
        <v>19710</v>
      </c>
      <c r="AP1541" t="s">
        <v>19711</v>
      </c>
      <c r="AQ1541" t="s">
        <v>19712</v>
      </c>
      <c r="AR1541" t="s">
        <v>365</v>
      </c>
      <c r="AS1541">
        <v>2015</v>
      </c>
      <c r="AT1541">
        <v>87</v>
      </c>
      <c r="AU1541" s="2">
        <v>42465</v>
      </c>
      <c r="AZ1541">
        <v>441</v>
      </c>
      <c r="BA1541">
        <v>458</v>
      </c>
      <c r="BC1541" t="s">
        <v>21714</v>
      </c>
      <c r="BE1541">
        <v>18</v>
      </c>
      <c r="BF1541" t="s">
        <v>4735</v>
      </c>
      <c r="BG1541" t="s">
        <v>4735</v>
      </c>
      <c r="BH1541" t="s">
        <v>21703</v>
      </c>
      <c r="BI1541" t="s">
        <v>21715</v>
      </c>
      <c r="BJ1541">
        <v>25667045</v>
      </c>
    </row>
    <row r="1542" spans="1:62">
      <c r="A1542" t="s">
        <v>62</v>
      </c>
      <c r="B1542" t="s">
        <v>21716</v>
      </c>
      <c r="F1542" t="s">
        <v>21717</v>
      </c>
      <c r="I1542" t="s">
        <v>21718</v>
      </c>
      <c r="J1542" t="s">
        <v>21719</v>
      </c>
      <c r="M1542" t="s">
        <v>67</v>
      </c>
      <c r="N1542" t="s">
        <v>68</v>
      </c>
      <c r="T1542" t="s">
        <v>21720</v>
      </c>
      <c r="U1542" t="s">
        <v>21721</v>
      </c>
      <c r="W1542" t="s">
        <v>21722</v>
      </c>
      <c r="X1542" t="s">
        <v>2915</v>
      </c>
      <c r="Y1542" t="s">
        <v>2916</v>
      </c>
      <c r="AB1542" t="s">
        <v>2917</v>
      </c>
      <c r="AC1542" t="s">
        <v>21723</v>
      </c>
      <c r="AE1542">
        <v>27</v>
      </c>
      <c r="AF1542">
        <v>1</v>
      </c>
      <c r="AG1542">
        <v>1</v>
      </c>
      <c r="AH1542">
        <v>1</v>
      </c>
      <c r="AI1542">
        <v>5</v>
      </c>
      <c r="AJ1542" t="s">
        <v>21724</v>
      </c>
      <c r="AK1542" t="s">
        <v>21725</v>
      </c>
      <c r="AL1542" t="s">
        <v>21726</v>
      </c>
      <c r="AM1542" t="s">
        <v>21727</v>
      </c>
      <c r="AP1542" t="s">
        <v>21728</v>
      </c>
      <c r="AQ1542" t="s">
        <v>21729</v>
      </c>
      <c r="AR1542" t="s">
        <v>365</v>
      </c>
      <c r="AS1542">
        <v>2015</v>
      </c>
      <c r="AT1542">
        <v>15</v>
      </c>
      <c r="AU1542">
        <v>1</v>
      </c>
      <c r="AZ1542">
        <v>27</v>
      </c>
      <c r="BA1542">
        <v>33</v>
      </c>
      <c r="BC1542" t="s">
        <v>21730</v>
      </c>
      <c r="BE1542">
        <v>7</v>
      </c>
      <c r="BF1542" t="s">
        <v>21731</v>
      </c>
      <c r="BG1542" t="s">
        <v>21731</v>
      </c>
      <c r="BH1542" t="s">
        <v>21732</v>
      </c>
      <c r="BI1542" t="s">
        <v>21733</v>
      </c>
      <c r="BJ1542">
        <v>25726374</v>
      </c>
    </row>
    <row r="1543" spans="1:62">
      <c r="A1543" t="s">
        <v>62</v>
      </c>
      <c r="B1543" t="s">
        <v>21734</v>
      </c>
      <c r="F1543" t="s">
        <v>21735</v>
      </c>
      <c r="I1543" t="s">
        <v>21736</v>
      </c>
      <c r="J1543" t="s">
        <v>2227</v>
      </c>
      <c r="M1543" t="s">
        <v>67</v>
      </c>
      <c r="N1543" t="s">
        <v>68</v>
      </c>
      <c r="T1543" t="s">
        <v>21737</v>
      </c>
      <c r="U1543" t="s">
        <v>21738</v>
      </c>
      <c r="W1543" t="s">
        <v>21739</v>
      </c>
      <c r="X1543" t="s">
        <v>3485</v>
      </c>
      <c r="Y1543" t="s">
        <v>3486</v>
      </c>
      <c r="AB1543" t="s">
        <v>21740</v>
      </c>
      <c r="AC1543" t="s">
        <v>21741</v>
      </c>
      <c r="AE1543">
        <v>63</v>
      </c>
      <c r="AF1543">
        <v>2</v>
      </c>
      <c r="AG1543">
        <v>2</v>
      </c>
      <c r="AH1543">
        <v>26</v>
      </c>
      <c r="AI1543">
        <v>69</v>
      </c>
      <c r="AJ1543" t="s">
        <v>112</v>
      </c>
      <c r="AK1543" t="s">
        <v>113</v>
      </c>
      <c r="AL1543" t="s">
        <v>114</v>
      </c>
      <c r="AM1543" t="s">
        <v>2235</v>
      </c>
      <c r="AN1543" t="s">
        <v>2236</v>
      </c>
      <c r="AP1543" t="s">
        <v>2237</v>
      </c>
      <c r="AQ1543" t="s">
        <v>2238</v>
      </c>
      <c r="AR1543" s="1">
        <v>42430</v>
      </c>
      <c r="AS1543">
        <v>2015</v>
      </c>
      <c r="AT1543">
        <v>201</v>
      </c>
      <c r="AZ1543">
        <v>43</v>
      </c>
      <c r="BA1543">
        <v>50</v>
      </c>
      <c r="BC1543" t="s">
        <v>21742</v>
      </c>
      <c r="BE1543">
        <v>8</v>
      </c>
      <c r="BF1543" t="s">
        <v>2240</v>
      </c>
      <c r="BG1543" t="s">
        <v>2241</v>
      </c>
      <c r="BH1543" t="s">
        <v>21743</v>
      </c>
      <c r="BI1543" t="s">
        <v>21744</v>
      </c>
    </row>
    <row r="1544" spans="1:62">
      <c r="A1544" t="s">
        <v>62</v>
      </c>
      <c r="B1544" t="s">
        <v>21745</v>
      </c>
      <c r="F1544" t="s">
        <v>21746</v>
      </c>
      <c r="I1544" t="s">
        <v>21747</v>
      </c>
      <c r="J1544" t="s">
        <v>14706</v>
      </c>
      <c r="M1544" t="s">
        <v>67</v>
      </c>
      <c r="N1544" t="s">
        <v>68</v>
      </c>
      <c r="T1544" t="s">
        <v>21748</v>
      </c>
      <c r="U1544" t="s">
        <v>21749</v>
      </c>
      <c r="W1544" t="s">
        <v>21750</v>
      </c>
      <c r="X1544" t="s">
        <v>21751</v>
      </c>
      <c r="Y1544" t="s">
        <v>8248</v>
      </c>
      <c r="AB1544" t="s">
        <v>21752</v>
      </c>
      <c r="AC1544" t="s">
        <v>21753</v>
      </c>
      <c r="AE1544">
        <v>31</v>
      </c>
      <c r="AF1544">
        <v>1</v>
      </c>
      <c r="AG1544">
        <v>1</v>
      </c>
      <c r="AH1544">
        <v>6</v>
      </c>
      <c r="AI1544">
        <v>19</v>
      </c>
      <c r="AJ1544" t="s">
        <v>213</v>
      </c>
      <c r="AK1544" t="s">
        <v>964</v>
      </c>
      <c r="AL1544" t="s">
        <v>965</v>
      </c>
      <c r="AM1544" t="s">
        <v>14712</v>
      </c>
      <c r="AN1544" t="s">
        <v>14713</v>
      </c>
      <c r="AP1544" t="s">
        <v>14714</v>
      </c>
      <c r="AQ1544" t="s">
        <v>14715</v>
      </c>
      <c r="AR1544" t="s">
        <v>365</v>
      </c>
      <c r="AS1544">
        <v>2015</v>
      </c>
      <c r="AT1544">
        <v>20</v>
      </c>
      <c r="AU1544">
        <v>2</v>
      </c>
      <c r="AZ1544">
        <v>381</v>
      </c>
      <c r="BA1544">
        <v>389</v>
      </c>
      <c r="BC1544" t="s">
        <v>21754</v>
      </c>
      <c r="BE1544">
        <v>9</v>
      </c>
      <c r="BF1544" t="s">
        <v>2348</v>
      </c>
      <c r="BG1544" t="s">
        <v>2348</v>
      </c>
      <c r="BH1544" t="s">
        <v>21755</v>
      </c>
      <c r="BI1544" t="s">
        <v>21756</v>
      </c>
      <c r="BJ1544">
        <v>25536930</v>
      </c>
    </row>
    <row r="1545" spans="1:62">
      <c r="A1545" t="s">
        <v>62</v>
      </c>
      <c r="B1545" t="s">
        <v>21757</v>
      </c>
      <c r="F1545" t="s">
        <v>21758</v>
      </c>
      <c r="I1545" t="s">
        <v>21759</v>
      </c>
      <c r="J1545" t="s">
        <v>21760</v>
      </c>
      <c r="M1545" t="s">
        <v>67</v>
      </c>
      <c r="N1545" t="s">
        <v>68</v>
      </c>
      <c r="T1545" t="s">
        <v>21761</v>
      </c>
      <c r="W1545" t="s">
        <v>21762</v>
      </c>
      <c r="X1545" t="s">
        <v>21763</v>
      </c>
      <c r="Y1545" t="s">
        <v>21764</v>
      </c>
      <c r="AB1545" t="s">
        <v>21765</v>
      </c>
      <c r="AC1545" t="s">
        <v>21766</v>
      </c>
      <c r="AE1545">
        <v>5</v>
      </c>
      <c r="AF1545">
        <v>0</v>
      </c>
      <c r="AG1545">
        <v>0</v>
      </c>
      <c r="AH1545">
        <v>3</v>
      </c>
      <c r="AI1545">
        <v>8</v>
      </c>
      <c r="AJ1545" t="s">
        <v>213</v>
      </c>
      <c r="AK1545" t="s">
        <v>964</v>
      </c>
      <c r="AL1545" t="s">
        <v>965</v>
      </c>
      <c r="AM1545" t="s">
        <v>21767</v>
      </c>
      <c r="AN1545" t="s">
        <v>21768</v>
      </c>
      <c r="AP1545" t="s">
        <v>21769</v>
      </c>
      <c r="AQ1545" t="s">
        <v>21770</v>
      </c>
      <c r="AR1545" t="s">
        <v>365</v>
      </c>
      <c r="AS1545">
        <v>2015</v>
      </c>
      <c r="AT1545">
        <v>7</v>
      </c>
      <c r="AU1545">
        <v>1</v>
      </c>
      <c r="AZ1545">
        <v>263</v>
      </c>
      <c r="BA1545">
        <v>267</v>
      </c>
      <c r="BC1545" t="s">
        <v>21771</v>
      </c>
      <c r="BE1545">
        <v>5</v>
      </c>
      <c r="BF1545" t="s">
        <v>21772</v>
      </c>
      <c r="BG1545" t="s">
        <v>21773</v>
      </c>
      <c r="BH1545" t="s">
        <v>21774</v>
      </c>
      <c r="BI1545" t="s">
        <v>21775</v>
      </c>
    </row>
    <row r="1546" spans="1:62">
      <c r="A1546" t="s">
        <v>62</v>
      </c>
      <c r="B1546" t="s">
        <v>21776</v>
      </c>
      <c r="F1546" t="s">
        <v>21777</v>
      </c>
      <c r="I1546" t="s">
        <v>21778</v>
      </c>
      <c r="J1546" t="s">
        <v>995</v>
      </c>
      <c r="M1546" t="s">
        <v>67</v>
      </c>
      <c r="N1546" t="s">
        <v>68</v>
      </c>
      <c r="T1546" t="s">
        <v>21779</v>
      </c>
      <c r="U1546" t="s">
        <v>21780</v>
      </c>
      <c r="W1546" t="s">
        <v>21781</v>
      </c>
      <c r="X1546" t="s">
        <v>21782</v>
      </c>
      <c r="Y1546" t="s">
        <v>21783</v>
      </c>
      <c r="Z1546" t="s">
        <v>21784</v>
      </c>
      <c r="AB1546" t="s">
        <v>21785</v>
      </c>
      <c r="AC1546" t="s">
        <v>21786</v>
      </c>
      <c r="AE1546">
        <v>42</v>
      </c>
      <c r="AF1546">
        <v>11</v>
      </c>
      <c r="AG1546">
        <v>11</v>
      </c>
      <c r="AH1546">
        <v>35</v>
      </c>
      <c r="AI1546">
        <v>78</v>
      </c>
      <c r="AJ1546" t="s">
        <v>358</v>
      </c>
      <c r="AK1546" t="s">
        <v>359</v>
      </c>
      <c r="AL1546" t="s">
        <v>360</v>
      </c>
      <c r="AM1546" t="s">
        <v>1003</v>
      </c>
      <c r="AN1546" t="s">
        <v>1004</v>
      </c>
      <c r="AP1546" t="s">
        <v>1005</v>
      </c>
      <c r="AQ1546" t="s">
        <v>1006</v>
      </c>
      <c r="AR1546" t="s">
        <v>365</v>
      </c>
      <c r="AS1546">
        <v>2015</v>
      </c>
      <c r="AT1546">
        <v>21</v>
      </c>
      <c r="AU1546">
        <v>3</v>
      </c>
      <c r="AZ1546">
        <v>1328</v>
      </c>
      <c r="BA1546">
        <v>1341</v>
      </c>
      <c r="BC1546" t="s">
        <v>21787</v>
      </c>
      <c r="BE1546">
        <v>14</v>
      </c>
      <c r="BF1546" t="s">
        <v>1008</v>
      </c>
      <c r="BG1546" t="s">
        <v>1009</v>
      </c>
      <c r="BH1546" t="s">
        <v>21788</v>
      </c>
      <c r="BI1546" t="s">
        <v>21789</v>
      </c>
      <c r="BJ1546">
        <v>25294087</v>
      </c>
    </row>
    <row r="1547" spans="1:62">
      <c r="A1547" t="s">
        <v>62</v>
      </c>
      <c r="B1547" t="s">
        <v>21790</v>
      </c>
      <c r="F1547" t="s">
        <v>21791</v>
      </c>
      <c r="I1547" t="s">
        <v>21792</v>
      </c>
      <c r="J1547" t="s">
        <v>21793</v>
      </c>
      <c r="M1547" t="s">
        <v>67</v>
      </c>
      <c r="N1547" t="s">
        <v>68</v>
      </c>
      <c r="T1547" t="s">
        <v>21794</v>
      </c>
      <c r="U1547" t="s">
        <v>21795</v>
      </c>
      <c r="W1547" t="s">
        <v>21796</v>
      </c>
      <c r="X1547" t="s">
        <v>21797</v>
      </c>
      <c r="Y1547" t="s">
        <v>21798</v>
      </c>
      <c r="Z1547" t="s">
        <v>21799</v>
      </c>
      <c r="AA1547" t="s">
        <v>21800</v>
      </c>
      <c r="AE1547">
        <v>55</v>
      </c>
      <c r="AF1547">
        <v>0</v>
      </c>
      <c r="AG1547">
        <v>0</v>
      </c>
      <c r="AH1547">
        <v>13</v>
      </c>
      <c r="AI1547">
        <v>28</v>
      </c>
      <c r="AJ1547" t="s">
        <v>358</v>
      </c>
      <c r="AK1547" t="s">
        <v>359</v>
      </c>
      <c r="AL1547" t="s">
        <v>360</v>
      </c>
      <c r="AM1547" t="s">
        <v>21801</v>
      </c>
      <c r="AN1547" t="s">
        <v>21802</v>
      </c>
      <c r="AP1547" t="s">
        <v>21803</v>
      </c>
      <c r="AQ1547" t="s">
        <v>21804</v>
      </c>
      <c r="AR1547" t="s">
        <v>365</v>
      </c>
      <c r="AS1547">
        <v>2015</v>
      </c>
      <c r="AT1547">
        <v>118</v>
      </c>
      <c r="AU1547">
        <v>3</v>
      </c>
      <c r="AZ1547">
        <v>672</v>
      </c>
      <c r="BA1547">
        <v>684</v>
      </c>
      <c r="BC1547" t="s">
        <v>21805</v>
      </c>
      <c r="BE1547">
        <v>13</v>
      </c>
      <c r="BF1547" t="s">
        <v>919</v>
      </c>
      <c r="BG1547" t="s">
        <v>919</v>
      </c>
      <c r="BH1547" t="s">
        <v>21806</v>
      </c>
      <c r="BI1547" t="s">
        <v>21807</v>
      </c>
      <c r="BJ1547">
        <v>25494882</v>
      </c>
    </row>
    <row r="1548" spans="1:62">
      <c r="A1548" t="s">
        <v>62</v>
      </c>
      <c r="B1548" t="s">
        <v>21808</v>
      </c>
      <c r="F1548" t="s">
        <v>21809</v>
      </c>
      <c r="I1548" t="s">
        <v>21810</v>
      </c>
      <c r="J1548" t="s">
        <v>21811</v>
      </c>
      <c r="M1548" t="s">
        <v>67</v>
      </c>
      <c r="N1548" t="s">
        <v>68</v>
      </c>
      <c r="T1548" t="s">
        <v>21812</v>
      </c>
      <c r="U1548" t="s">
        <v>21813</v>
      </c>
      <c r="W1548" t="s">
        <v>21814</v>
      </c>
      <c r="X1548" t="s">
        <v>21815</v>
      </c>
      <c r="Y1548" t="s">
        <v>21816</v>
      </c>
      <c r="AB1548" t="s">
        <v>21817</v>
      </c>
      <c r="AC1548" t="s">
        <v>21818</v>
      </c>
      <c r="AE1548">
        <v>32</v>
      </c>
      <c r="AF1548">
        <v>0</v>
      </c>
      <c r="AG1548">
        <v>0</v>
      </c>
      <c r="AH1548">
        <v>20</v>
      </c>
      <c r="AI1548">
        <v>45</v>
      </c>
      <c r="AJ1548" t="s">
        <v>21819</v>
      </c>
      <c r="AK1548" t="s">
        <v>21820</v>
      </c>
      <c r="AL1548" t="s">
        <v>21821</v>
      </c>
      <c r="AM1548" t="s">
        <v>21822</v>
      </c>
      <c r="AN1548" t="s">
        <v>21823</v>
      </c>
      <c r="AP1548" t="s">
        <v>21824</v>
      </c>
      <c r="AQ1548" t="s">
        <v>21825</v>
      </c>
      <c r="AR1548" t="s">
        <v>365</v>
      </c>
      <c r="AS1548">
        <v>2015</v>
      </c>
      <c r="AT1548">
        <v>141</v>
      </c>
      <c r="AU1548">
        <v>1</v>
      </c>
      <c r="BB1548">
        <v>4014015</v>
      </c>
      <c r="BC1548" t="s">
        <v>21826</v>
      </c>
      <c r="BE1548">
        <v>8</v>
      </c>
      <c r="BF1548" t="s">
        <v>21827</v>
      </c>
      <c r="BG1548" t="s">
        <v>21828</v>
      </c>
      <c r="BH1548" t="s">
        <v>21829</v>
      </c>
      <c r="BI1548" t="s">
        <v>21830</v>
      </c>
    </row>
    <row r="1549" spans="1:62">
      <c r="A1549" t="s">
        <v>62</v>
      </c>
      <c r="B1549" t="s">
        <v>21831</v>
      </c>
      <c r="F1549" t="s">
        <v>21832</v>
      </c>
      <c r="I1549" t="s">
        <v>21833</v>
      </c>
      <c r="J1549" t="s">
        <v>18149</v>
      </c>
      <c r="M1549" t="s">
        <v>67</v>
      </c>
      <c r="N1549" t="s">
        <v>68</v>
      </c>
      <c r="T1549" t="s">
        <v>21834</v>
      </c>
      <c r="U1549" t="s">
        <v>21835</v>
      </c>
      <c r="W1549" t="s">
        <v>21836</v>
      </c>
      <c r="X1549" t="s">
        <v>7895</v>
      </c>
      <c r="Y1549" t="s">
        <v>21837</v>
      </c>
      <c r="AB1549" t="s">
        <v>21838</v>
      </c>
      <c r="AC1549" t="s">
        <v>21839</v>
      </c>
      <c r="AE1549">
        <v>71</v>
      </c>
      <c r="AF1549">
        <v>1</v>
      </c>
      <c r="AG1549">
        <v>1</v>
      </c>
      <c r="AH1549">
        <v>10</v>
      </c>
      <c r="AI1549">
        <v>25</v>
      </c>
      <c r="AJ1549" t="s">
        <v>213</v>
      </c>
      <c r="AK1549" t="s">
        <v>964</v>
      </c>
      <c r="AL1549" t="s">
        <v>965</v>
      </c>
      <c r="AM1549" t="s">
        <v>18155</v>
      </c>
      <c r="AN1549" t="s">
        <v>18156</v>
      </c>
      <c r="AP1549" t="s">
        <v>18157</v>
      </c>
      <c r="AQ1549" t="s">
        <v>18158</v>
      </c>
      <c r="AR1549" t="s">
        <v>365</v>
      </c>
      <c r="AS1549">
        <v>2015</v>
      </c>
      <c r="AT1549">
        <v>42</v>
      </c>
      <c r="AU1549">
        <v>3</v>
      </c>
      <c r="AZ1549">
        <v>581</v>
      </c>
      <c r="BA1549">
        <v>601</v>
      </c>
      <c r="BC1549" t="s">
        <v>21840</v>
      </c>
      <c r="BE1549">
        <v>21</v>
      </c>
      <c r="BF1549" t="s">
        <v>6002</v>
      </c>
      <c r="BG1549" t="s">
        <v>6002</v>
      </c>
      <c r="BH1549" t="s">
        <v>21841</v>
      </c>
      <c r="BI1549" t="s">
        <v>21842</v>
      </c>
      <c r="BJ1549">
        <v>25359310</v>
      </c>
    </row>
    <row r="1550" spans="1:62">
      <c r="A1550" t="s">
        <v>62</v>
      </c>
      <c r="B1550" t="s">
        <v>21843</v>
      </c>
      <c r="F1550" t="s">
        <v>21844</v>
      </c>
      <c r="I1550" t="s">
        <v>21845</v>
      </c>
      <c r="J1550" t="s">
        <v>6431</v>
      </c>
      <c r="M1550" t="s">
        <v>67</v>
      </c>
      <c r="N1550" t="s">
        <v>68</v>
      </c>
      <c r="T1550" t="s">
        <v>21846</v>
      </c>
      <c r="U1550" t="s">
        <v>21847</v>
      </c>
      <c r="W1550" t="s">
        <v>21848</v>
      </c>
      <c r="X1550" t="s">
        <v>21849</v>
      </c>
      <c r="Y1550" t="s">
        <v>21850</v>
      </c>
      <c r="AB1550" t="s">
        <v>21851</v>
      </c>
      <c r="AC1550" t="s">
        <v>21852</v>
      </c>
      <c r="AE1550">
        <v>60</v>
      </c>
      <c r="AF1550">
        <v>1</v>
      </c>
      <c r="AG1550">
        <v>1</v>
      </c>
      <c r="AH1550">
        <v>11</v>
      </c>
      <c r="AI1550">
        <v>36</v>
      </c>
      <c r="AJ1550" t="s">
        <v>213</v>
      </c>
      <c r="AK1550" t="s">
        <v>214</v>
      </c>
      <c r="AL1550" t="s">
        <v>215</v>
      </c>
      <c r="AM1550" t="s">
        <v>6439</v>
      </c>
      <c r="AN1550" t="s">
        <v>6440</v>
      </c>
      <c r="AP1550" t="s">
        <v>6441</v>
      </c>
      <c r="AQ1550" t="s">
        <v>6442</v>
      </c>
      <c r="AR1550" t="s">
        <v>365</v>
      </c>
      <c r="AS1550">
        <v>2015</v>
      </c>
      <c r="AT1550">
        <v>34</v>
      </c>
      <c r="AU1550">
        <v>3</v>
      </c>
      <c r="AZ1550">
        <v>381</v>
      </c>
      <c r="BA1550">
        <v>393</v>
      </c>
      <c r="BC1550" t="s">
        <v>21853</v>
      </c>
      <c r="BE1550">
        <v>13</v>
      </c>
      <c r="BF1550" t="s">
        <v>577</v>
      </c>
      <c r="BG1550" t="s">
        <v>577</v>
      </c>
      <c r="BH1550" t="s">
        <v>21854</v>
      </c>
      <c r="BI1550" t="s">
        <v>21855</v>
      </c>
      <c r="BJ1550">
        <v>25433859</v>
      </c>
    </row>
    <row r="1551" spans="1:62">
      <c r="A1551" t="s">
        <v>62</v>
      </c>
      <c r="B1551" t="s">
        <v>21856</v>
      </c>
      <c r="F1551" t="s">
        <v>21857</v>
      </c>
      <c r="I1551" t="s">
        <v>21858</v>
      </c>
      <c r="J1551" t="s">
        <v>6431</v>
      </c>
      <c r="M1551" t="s">
        <v>67</v>
      </c>
      <c r="N1551" t="s">
        <v>68</v>
      </c>
      <c r="T1551" t="s">
        <v>21859</v>
      </c>
      <c r="U1551" t="s">
        <v>21860</v>
      </c>
      <c r="W1551" t="s">
        <v>21861</v>
      </c>
      <c r="X1551" t="s">
        <v>9333</v>
      </c>
      <c r="Y1551" t="s">
        <v>9334</v>
      </c>
      <c r="AB1551" t="s">
        <v>21862</v>
      </c>
      <c r="AC1551" t="s">
        <v>21863</v>
      </c>
      <c r="AE1551">
        <v>51</v>
      </c>
      <c r="AF1551">
        <v>0</v>
      </c>
      <c r="AG1551">
        <v>0</v>
      </c>
      <c r="AH1551">
        <v>7</v>
      </c>
      <c r="AI1551">
        <v>26</v>
      </c>
      <c r="AJ1551" t="s">
        <v>213</v>
      </c>
      <c r="AK1551" t="s">
        <v>214</v>
      </c>
      <c r="AL1551" t="s">
        <v>215</v>
      </c>
      <c r="AM1551" t="s">
        <v>6439</v>
      </c>
      <c r="AN1551" t="s">
        <v>6440</v>
      </c>
      <c r="AP1551" t="s">
        <v>6441</v>
      </c>
      <c r="AQ1551" t="s">
        <v>6442</v>
      </c>
      <c r="AR1551" t="s">
        <v>365</v>
      </c>
      <c r="AS1551">
        <v>2015</v>
      </c>
      <c r="AT1551">
        <v>34</v>
      </c>
      <c r="AU1551">
        <v>3</v>
      </c>
      <c r="AZ1551">
        <v>435</v>
      </c>
      <c r="BA1551">
        <v>445</v>
      </c>
      <c r="BC1551" t="s">
        <v>21864</v>
      </c>
      <c r="BE1551">
        <v>11</v>
      </c>
      <c r="BF1551" t="s">
        <v>577</v>
      </c>
      <c r="BG1551" t="s">
        <v>577</v>
      </c>
      <c r="BH1551" t="s">
        <v>21854</v>
      </c>
      <c r="BI1551" t="s">
        <v>21865</v>
      </c>
      <c r="BJ1551">
        <v>25503851</v>
      </c>
    </row>
    <row r="1552" spans="1:62">
      <c r="A1552" t="s">
        <v>62</v>
      </c>
      <c r="B1552" t="s">
        <v>21866</v>
      </c>
      <c r="F1552" t="s">
        <v>21867</v>
      </c>
      <c r="I1552" t="s">
        <v>21868</v>
      </c>
      <c r="J1552" t="s">
        <v>6431</v>
      </c>
      <c r="M1552" t="s">
        <v>67</v>
      </c>
      <c r="N1552" t="s">
        <v>68</v>
      </c>
      <c r="T1552" t="s">
        <v>21869</v>
      </c>
      <c r="U1552" t="s">
        <v>21870</v>
      </c>
      <c r="W1552" t="s">
        <v>21871</v>
      </c>
      <c r="X1552" t="s">
        <v>15030</v>
      </c>
      <c r="Y1552" t="s">
        <v>15031</v>
      </c>
      <c r="AB1552" t="s">
        <v>15032</v>
      </c>
      <c r="AC1552" t="s">
        <v>21872</v>
      </c>
      <c r="AE1552">
        <v>90</v>
      </c>
      <c r="AF1552">
        <v>1</v>
      </c>
      <c r="AG1552">
        <v>1</v>
      </c>
      <c r="AH1552">
        <v>15</v>
      </c>
      <c r="AI1552">
        <v>43</v>
      </c>
      <c r="AJ1552" t="s">
        <v>213</v>
      </c>
      <c r="AK1552" t="s">
        <v>214</v>
      </c>
      <c r="AL1552" t="s">
        <v>215</v>
      </c>
      <c r="AM1552" t="s">
        <v>6439</v>
      </c>
      <c r="AN1552" t="s">
        <v>6440</v>
      </c>
      <c r="AP1552" t="s">
        <v>6441</v>
      </c>
      <c r="AQ1552" t="s">
        <v>6442</v>
      </c>
      <c r="AR1552" t="s">
        <v>365</v>
      </c>
      <c r="AS1552">
        <v>2015</v>
      </c>
      <c r="AT1552">
        <v>34</v>
      </c>
      <c r="AU1552">
        <v>3</v>
      </c>
      <c r="AZ1552">
        <v>483</v>
      </c>
      <c r="BA1552">
        <v>494</v>
      </c>
      <c r="BC1552" t="s">
        <v>21873</v>
      </c>
      <c r="BE1552">
        <v>12</v>
      </c>
      <c r="BF1552" t="s">
        <v>577</v>
      </c>
      <c r="BG1552" t="s">
        <v>577</v>
      </c>
      <c r="BH1552" t="s">
        <v>21854</v>
      </c>
      <c r="BI1552" t="s">
        <v>21874</v>
      </c>
      <c r="BJ1552">
        <v>25540118</v>
      </c>
    </row>
    <row r="1553" spans="1:62">
      <c r="A1553" t="s">
        <v>62</v>
      </c>
      <c r="B1553" t="s">
        <v>21875</v>
      </c>
      <c r="F1553" t="s">
        <v>21876</v>
      </c>
      <c r="I1553" t="s">
        <v>21877</v>
      </c>
      <c r="J1553" t="s">
        <v>4135</v>
      </c>
      <c r="M1553" t="s">
        <v>67</v>
      </c>
      <c r="N1553" t="s">
        <v>68</v>
      </c>
      <c r="T1553" t="s">
        <v>21878</v>
      </c>
      <c r="U1553" t="s">
        <v>21879</v>
      </c>
      <c r="W1553" t="s">
        <v>21880</v>
      </c>
      <c r="X1553" t="s">
        <v>10190</v>
      </c>
      <c r="Y1553" t="s">
        <v>10191</v>
      </c>
      <c r="AB1553" t="s">
        <v>21881</v>
      </c>
      <c r="AC1553" t="s">
        <v>21882</v>
      </c>
      <c r="AE1553">
        <v>16</v>
      </c>
      <c r="AF1553">
        <v>2</v>
      </c>
      <c r="AG1553">
        <v>2</v>
      </c>
      <c r="AH1553">
        <v>10</v>
      </c>
      <c r="AI1553">
        <v>28</v>
      </c>
      <c r="AJ1553" t="s">
        <v>112</v>
      </c>
      <c r="AK1553" t="s">
        <v>113</v>
      </c>
      <c r="AL1553" t="s">
        <v>114</v>
      </c>
      <c r="AM1553" t="s">
        <v>4143</v>
      </c>
      <c r="AN1553" t="s">
        <v>4144</v>
      </c>
      <c r="AP1553" t="s">
        <v>4145</v>
      </c>
      <c r="AQ1553" t="s">
        <v>4146</v>
      </c>
      <c r="AR1553" t="s">
        <v>365</v>
      </c>
      <c r="AS1553">
        <v>2015</v>
      </c>
      <c r="AT1553">
        <v>101</v>
      </c>
      <c r="AZ1553">
        <v>15</v>
      </c>
      <c r="BA1553">
        <v>17</v>
      </c>
      <c r="BC1553" t="s">
        <v>21883</v>
      </c>
      <c r="BE1553">
        <v>3</v>
      </c>
      <c r="BF1553" t="s">
        <v>4148</v>
      </c>
      <c r="BG1553" t="s">
        <v>3866</v>
      </c>
      <c r="BH1553" t="s">
        <v>21884</v>
      </c>
      <c r="BI1553" t="s">
        <v>21885</v>
      </c>
    </row>
    <row r="1554" spans="1:62">
      <c r="A1554" t="s">
        <v>62</v>
      </c>
      <c r="B1554" t="s">
        <v>21886</v>
      </c>
      <c r="F1554" t="s">
        <v>21887</v>
      </c>
      <c r="I1554" t="s">
        <v>21888</v>
      </c>
      <c r="J1554" t="s">
        <v>373</v>
      </c>
      <c r="M1554" t="s">
        <v>67</v>
      </c>
      <c r="N1554" t="s">
        <v>68</v>
      </c>
      <c r="T1554" t="s">
        <v>21889</v>
      </c>
      <c r="U1554" t="s">
        <v>21890</v>
      </c>
      <c r="W1554" t="s">
        <v>21891</v>
      </c>
      <c r="X1554" t="s">
        <v>21892</v>
      </c>
      <c r="Y1554" t="s">
        <v>5654</v>
      </c>
      <c r="AB1554" t="s">
        <v>21893</v>
      </c>
      <c r="AC1554" t="s">
        <v>21894</v>
      </c>
      <c r="AE1554">
        <v>40</v>
      </c>
      <c r="AF1554">
        <v>1</v>
      </c>
      <c r="AG1554">
        <v>1</v>
      </c>
      <c r="AH1554">
        <v>13</v>
      </c>
      <c r="AI1554">
        <v>34</v>
      </c>
      <c r="AJ1554" t="s">
        <v>112</v>
      </c>
      <c r="AK1554" t="s">
        <v>113</v>
      </c>
      <c r="AL1554" t="s">
        <v>114</v>
      </c>
      <c r="AM1554" t="s">
        <v>381</v>
      </c>
      <c r="AN1554" t="s">
        <v>382</v>
      </c>
      <c r="AP1554" t="s">
        <v>373</v>
      </c>
      <c r="AQ1554" t="s">
        <v>383</v>
      </c>
      <c r="AR1554" s="1">
        <v>42430</v>
      </c>
      <c r="AS1554">
        <v>2015</v>
      </c>
      <c r="AT1554">
        <v>438</v>
      </c>
      <c r="AZ1554">
        <v>75</v>
      </c>
      <c r="BA1554">
        <v>81</v>
      </c>
      <c r="BC1554" t="s">
        <v>21895</v>
      </c>
      <c r="BE1554">
        <v>7</v>
      </c>
      <c r="BF1554" t="s">
        <v>385</v>
      </c>
      <c r="BG1554" t="s">
        <v>385</v>
      </c>
      <c r="BH1554" t="s">
        <v>21896</v>
      </c>
      <c r="BI1554" t="s">
        <v>21897</v>
      </c>
    </row>
    <row r="1555" spans="1:62">
      <c r="A1555" t="s">
        <v>62</v>
      </c>
      <c r="B1555" t="s">
        <v>21898</v>
      </c>
      <c r="F1555" t="s">
        <v>21899</v>
      </c>
      <c r="I1555" t="s">
        <v>21900</v>
      </c>
      <c r="J1555" t="s">
        <v>1531</v>
      </c>
      <c r="M1555" t="s">
        <v>67</v>
      </c>
      <c r="N1555" t="s">
        <v>68</v>
      </c>
      <c r="T1555" t="s">
        <v>21901</v>
      </c>
      <c r="U1555" t="s">
        <v>21902</v>
      </c>
      <c r="W1555" t="s">
        <v>21903</v>
      </c>
      <c r="X1555" t="s">
        <v>21904</v>
      </c>
      <c r="Y1555" t="s">
        <v>21905</v>
      </c>
      <c r="AB1555" t="s">
        <v>21906</v>
      </c>
      <c r="AC1555" t="s">
        <v>21907</v>
      </c>
      <c r="AE1555">
        <v>35</v>
      </c>
      <c r="AF1555">
        <v>1</v>
      </c>
      <c r="AG1555">
        <v>2</v>
      </c>
      <c r="AH1555">
        <v>26</v>
      </c>
      <c r="AI1555">
        <v>71</v>
      </c>
      <c r="AJ1555" t="s">
        <v>76</v>
      </c>
      <c r="AK1555" t="s">
        <v>77</v>
      </c>
      <c r="AL1555" t="s">
        <v>78</v>
      </c>
      <c r="AM1555" t="s">
        <v>1539</v>
      </c>
      <c r="AN1555" t="s">
        <v>1540</v>
      </c>
      <c r="AP1555" t="s">
        <v>1541</v>
      </c>
      <c r="AQ1555" t="s">
        <v>1542</v>
      </c>
      <c r="AR1555" t="s">
        <v>365</v>
      </c>
      <c r="AS1555">
        <v>2015</v>
      </c>
      <c r="AT1555">
        <v>180</v>
      </c>
      <c r="AZ1555">
        <v>185</v>
      </c>
      <c r="BA1555">
        <v>191</v>
      </c>
      <c r="BC1555" t="s">
        <v>21908</v>
      </c>
      <c r="BE1555">
        <v>7</v>
      </c>
      <c r="BF1555" t="s">
        <v>1544</v>
      </c>
      <c r="BG1555" t="s">
        <v>1545</v>
      </c>
      <c r="BH1555" t="s">
        <v>21909</v>
      </c>
      <c r="BI1555" t="s">
        <v>21910</v>
      </c>
      <c r="BJ1555">
        <v>25603528</v>
      </c>
    </row>
    <row r="1556" spans="1:62">
      <c r="A1556" t="s">
        <v>62</v>
      </c>
      <c r="B1556" t="s">
        <v>21911</v>
      </c>
      <c r="F1556" t="s">
        <v>21912</v>
      </c>
      <c r="I1556" t="s">
        <v>21913</v>
      </c>
      <c r="J1556" t="s">
        <v>3852</v>
      </c>
      <c r="M1556" t="s">
        <v>67</v>
      </c>
      <c r="N1556" t="s">
        <v>68</v>
      </c>
      <c r="T1556" t="s">
        <v>21914</v>
      </c>
      <c r="U1556" t="s">
        <v>21915</v>
      </c>
      <c r="W1556" t="s">
        <v>21916</v>
      </c>
      <c r="X1556" t="s">
        <v>21917</v>
      </c>
      <c r="Y1556" t="s">
        <v>21918</v>
      </c>
      <c r="AE1556">
        <v>44</v>
      </c>
      <c r="AF1556">
        <v>1</v>
      </c>
      <c r="AG1556">
        <v>1</v>
      </c>
      <c r="AH1556">
        <v>12</v>
      </c>
      <c r="AI1556">
        <v>34</v>
      </c>
      <c r="AJ1556" t="s">
        <v>1519</v>
      </c>
      <c r="AK1556" t="s">
        <v>214</v>
      </c>
      <c r="AL1556" t="s">
        <v>1520</v>
      </c>
      <c r="AM1556" t="s">
        <v>3860</v>
      </c>
      <c r="AN1556" t="s">
        <v>3861</v>
      </c>
      <c r="AP1556" t="s">
        <v>3862</v>
      </c>
      <c r="AQ1556" t="s">
        <v>3863</v>
      </c>
      <c r="AR1556" t="s">
        <v>365</v>
      </c>
      <c r="AS1556">
        <v>2015</v>
      </c>
      <c r="AT1556">
        <v>98</v>
      </c>
      <c r="AU1556">
        <v>3</v>
      </c>
      <c r="AZ1556">
        <v>1772</v>
      </c>
      <c r="BA1556">
        <v>1785</v>
      </c>
      <c r="BC1556" t="s">
        <v>21919</v>
      </c>
      <c r="BE1556">
        <v>14</v>
      </c>
      <c r="BF1556" t="s">
        <v>3865</v>
      </c>
      <c r="BG1556" t="s">
        <v>3866</v>
      </c>
      <c r="BH1556" t="s">
        <v>21920</v>
      </c>
      <c r="BI1556" t="s">
        <v>21921</v>
      </c>
      <c r="BJ1556">
        <v>25547307</v>
      </c>
    </row>
    <row r="1557" spans="1:62">
      <c r="A1557" t="s">
        <v>62</v>
      </c>
      <c r="B1557" t="s">
        <v>21922</v>
      </c>
      <c r="F1557" t="s">
        <v>21923</v>
      </c>
      <c r="I1557" t="s">
        <v>21924</v>
      </c>
      <c r="J1557" t="s">
        <v>16367</v>
      </c>
      <c r="M1557" t="s">
        <v>67</v>
      </c>
      <c r="N1557" t="s">
        <v>68</v>
      </c>
      <c r="T1557" t="s">
        <v>21925</v>
      </c>
      <c r="U1557" t="s">
        <v>21926</v>
      </c>
      <c r="W1557" t="s">
        <v>21927</v>
      </c>
      <c r="X1557" t="s">
        <v>15874</v>
      </c>
      <c r="Y1557" t="s">
        <v>7803</v>
      </c>
      <c r="AB1557" t="s">
        <v>21928</v>
      </c>
      <c r="AC1557" t="s">
        <v>21929</v>
      </c>
      <c r="AE1557">
        <v>20</v>
      </c>
      <c r="AF1557">
        <v>0</v>
      </c>
      <c r="AG1557">
        <v>0</v>
      </c>
      <c r="AH1557">
        <v>3</v>
      </c>
      <c r="AI1557">
        <v>9</v>
      </c>
      <c r="AJ1557" t="s">
        <v>213</v>
      </c>
      <c r="AK1557" t="s">
        <v>214</v>
      </c>
      <c r="AL1557" t="s">
        <v>215</v>
      </c>
      <c r="AM1557" t="s">
        <v>16375</v>
      </c>
      <c r="AN1557" t="s">
        <v>16376</v>
      </c>
      <c r="AP1557" t="s">
        <v>16377</v>
      </c>
      <c r="AQ1557" t="s">
        <v>16378</v>
      </c>
      <c r="AR1557" t="s">
        <v>365</v>
      </c>
      <c r="AS1557">
        <v>2015</v>
      </c>
      <c r="AT1557">
        <v>197</v>
      </c>
      <c r="AU1557">
        <v>2</v>
      </c>
      <c r="AZ1557">
        <v>277</v>
      </c>
      <c r="BA1557">
        <v>283</v>
      </c>
      <c r="BC1557" t="s">
        <v>21930</v>
      </c>
      <c r="BE1557">
        <v>7</v>
      </c>
      <c r="BF1557" t="s">
        <v>848</v>
      </c>
      <c r="BG1557" t="s">
        <v>848</v>
      </c>
      <c r="BH1557" t="s">
        <v>21931</v>
      </c>
      <c r="BI1557" t="s">
        <v>21932</v>
      </c>
      <c r="BJ1557">
        <v>25344885</v>
      </c>
    </row>
    <row r="1558" spans="1:62">
      <c r="A1558" t="s">
        <v>62</v>
      </c>
      <c r="B1558" t="s">
        <v>21933</v>
      </c>
      <c r="F1558" t="s">
        <v>21934</v>
      </c>
      <c r="I1558" t="s">
        <v>21935</v>
      </c>
      <c r="J1558" t="s">
        <v>976</v>
      </c>
      <c r="M1558" t="s">
        <v>67</v>
      </c>
      <c r="N1558" t="s">
        <v>68</v>
      </c>
      <c r="T1558" t="s">
        <v>21936</v>
      </c>
      <c r="U1558" t="s">
        <v>21937</v>
      </c>
      <c r="W1558" t="s">
        <v>21938</v>
      </c>
      <c r="X1558" t="s">
        <v>21939</v>
      </c>
      <c r="Y1558" t="s">
        <v>2955</v>
      </c>
      <c r="AB1558" t="s">
        <v>8145</v>
      </c>
      <c r="AC1558" t="s">
        <v>21940</v>
      </c>
      <c r="AE1558">
        <v>46</v>
      </c>
      <c r="AF1558">
        <v>2</v>
      </c>
      <c r="AG1558">
        <v>2</v>
      </c>
      <c r="AH1558">
        <v>15</v>
      </c>
      <c r="AI1558">
        <v>32</v>
      </c>
      <c r="AJ1558" t="s">
        <v>213</v>
      </c>
      <c r="AK1558" t="s">
        <v>214</v>
      </c>
      <c r="AL1558" t="s">
        <v>215</v>
      </c>
      <c r="AM1558" t="s">
        <v>985</v>
      </c>
      <c r="AN1558" t="s">
        <v>986</v>
      </c>
      <c r="AP1558" t="s">
        <v>987</v>
      </c>
      <c r="AQ1558" t="s">
        <v>988</v>
      </c>
      <c r="AR1558" t="s">
        <v>365</v>
      </c>
      <c r="AS1558">
        <v>2015</v>
      </c>
      <c r="AT1558">
        <v>8</v>
      </c>
      <c r="AU1558">
        <v>3</v>
      </c>
      <c r="AZ1558">
        <v>580</v>
      </c>
      <c r="BA1558">
        <v>588</v>
      </c>
      <c r="BC1558" t="s">
        <v>21941</v>
      </c>
      <c r="BE1558">
        <v>9</v>
      </c>
      <c r="BF1558" t="s">
        <v>200</v>
      </c>
      <c r="BG1558" t="s">
        <v>200</v>
      </c>
      <c r="BH1558" t="s">
        <v>21942</v>
      </c>
      <c r="BI1558" t="s">
        <v>21943</v>
      </c>
    </row>
    <row r="1559" spans="1:62">
      <c r="A1559" t="s">
        <v>62</v>
      </c>
      <c r="B1559" t="s">
        <v>21944</v>
      </c>
      <c r="F1559" t="s">
        <v>21945</v>
      </c>
      <c r="I1559" t="s">
        <v>21946</v>
      </c>
      <c r="J1559" t="s">
        <v>21947</v>
      </c>
      <c r="M1559" t="s">
        <v>67</v>
      </c>
      <c r="N1559" t="s">
        <v>68</v>
      </c>
      <c r="T1559" t="s">
        <v>21948</v>
      </c>
      <c r="U1559" t="s">
        <v>21949</v>
      </c>
      <c r="W1559" t="s">
        <v>21950</v>
      </c>
      <c r="X1559" t="s">
        <v>21951</v>
      </c>
      <c r="Y1559" t="s">
        <v>17052</v>
      </c>
      <c r="AE1559">
        <v>22</v>
      </c>
      <c r="AF1559">
        <v>0</v>
      </c>
      <c r="AG1559">
        <v>0</v>
      </c>
      <c r="AH1559">
        <v>18</v>
      </c>
      <c r="AI1559">
        <v>61</v>
      </c>
      <c r="AJ1559" t="s">
        <v>536</v>
      </c>
      <c r="AK1559" t="s">
        <v>537</v>
      </c>
      <c r="AL1559" t="s">
        <v>538</v>
      </c>
      <c r="AM1559" t="s">
        <v>21952</v>
      </c>
      <c r="AN1559" t="s">
        <v>21953</v>
      </c>
      <c r="AP1559" t="s">
        <v>21954</v>
      </c>
      <c r="AQ1559" t="s">
        <v>21955</v>
      </c>
      <c r="AR1559" s="1">
        <v>42430</v>
      </c>
      <c r="AS1559">
        <v>2015</v>
      </c>
      <c r="AT1559">
        <v>427</v>
      </c>
      <c r="AZ1559">
        <v>266</v>
      </c>
      <c r="BA1559">
        <v>272</v>
      </c>
      <c r="BC1559" t="s">
        <v>21956</v>
      </c>
      <c r="BE1559">
        <v>7</v>
      </c>
      <c r="BF1559" t="s">
        <v>2572</v>
      </c>
      <c r="BG1559" t="s">
        <v>2573</v>
      </c>
      <c r="BH1559" t="s">
        <v>21957</v>
      </c>
      <c r="BI1559" t="s">
        <v>21958</v>
      </c>
    </row>
    <row r="1560" spans="1:62">
      <c r="A1560" t="s">
        <v>62</v>
      </c>
      <c r="B1560" t="s">
        <v>21959</v>
      </c>
      <c r="F1560" t="s">
        <v>21960</v>
      </c>
      <c r="I1560" t="s">
        <v>21961</v>
      </c>
      <c r="J1560" t="s">
        <v>21962</v>
      </c>
      <c r="M1560" t="s">
        <v>67</v>
      </c>
      <c r="N1560" t="s">
        <v>68</v>
      </c>
      <c r="T1560" t="s">
        <v>21963</v>
      </c>
      <c r="U1560" t="s">
        <v>21964</v>
      </c>
      <c r="W1560" t="s">
        <v>21965</v>
      </c>
      <c r="X1560" t="s">
        <v>21966</v>
      </c>
      <c r="Y1560" t="s">
        <v>1875</v>
      </c>
      <c r="AB1560" t="s">
        <v>21967</v>
      </c>
      <c r="AC1560" t="s">
        <v>21968</v>
      </c>
      <c r="AE1560">
        <v>38</v>
      </c>
      <c r="AF1560">
        <v>2</v>
      </c>
      <c r="AG1560">
        <v>2</v>
      </c>
      <c r="AH1560">
        <v>14</v>
      </c>
      <c r="AI1560">
        <v>29</v>
      </c>
      <c r="AJ1560" t="s">
        <v>5637</v>
      </c>
      <c r="AK1560" t="s">
        <v>604</v>
      </c>
      <c r="AL1560" t="s">
        <v>5638</v>
      </c>
      <c r="AM1560" t="s">
        <v>21969</v>
      </c>
      <c r="AN1560" t="s">
        <v>21970</v>
      </c>
      <c r="AP1560" t="s">
        <v>21971</v>
      </c>
      <c r="AQ1560" t="s">
        <v>21972</v>
      </c>
      <c r="AR1560" s="1">
        <v>42430</v>
      </c>
      <c r="AS1560">
        <v>2015</v>
      </c>
      <c r="AT1560">
        <v>150</v>
      </c>
      <c r="AZ1560">
        <v>451</v>
      </c>
      <c r="BA1560">
        <v>455</v>
      </c>
      <c r="BC1560" t="s">
        <v>21973</v>
      </c>
      <c r="BE1560">
        <v>5</v>
      </c>
      <c r="BF1560" t="s">
        <v>937</v>
      </c>
      <c r="BG1560" t="s">
        <v>938</v>
      </c>
      <c r="BH1560" t="s">
        <v>21974</v>
      </c>
      <c r="BI1560" t="s">
        <v>21975</v>
      </c>
      <c r="BJ1560">
        <v>25556870</v>
      </c>
    </row>
    <row r="1561" spans="1:62">
      <c r="A1561" t="s">
        <v>62</v>
      </c>
      <c r="B1561" t="s">
        <v>21976</v>
      </c>
      <c r="F1561" t="s">
        <v>21977</v>
      </c>
      <c r="I1561" t="s">
        <v>21978</v>
      </c>
      <c r="J1561" t="s">
        <v>3380</v>
      </c>
      <c r="M1561" t="s">
        <v>67</v>
      </c>
      <c r="N1561" t="s">
        <v>68</v>
      </c>
      <c r="T1561" t="s">
        <v>21979</v>
      </c>
      <c r="U1561" t="s">
        <v>21980</v>
      </c>
      <c r="W1561" t="s">
        <v>21981</v>
      </c>
      <c r="X1561" t="s">
        <v>8977</v>
      </c>
      <c r="Y1561" t="s">
        <v>12402</v>
      </c>
      <c r="AB1561" t="s">
        <v>21982</v>
      </c>
      <c r="AC1561" t="s">
        <v>21983</v>
      </c>
      <c r="AE1561">
        <v>33</v>
      </c>
      <c r="AF1561">
        <v>0</v>
      </c>
      <c r="AG1561">
        <v>0</v>
      </c>
      <c r="AH1561">
        <v>6</v>
      </c>
      <c r="AI1561">
        <v>17</v>
      </c>
      <c r="AJ1561" t="s">
        <v>358</v>
      </c>
      <c r="AK1561" t="s">
        <v>359</v>
      </c>
      <c r="AL1561" t="s">
        <v>360</v>
      </c>
      <c r="AM1561" t="s">
        <v>3388</v>
      </c>
      <c r="AN1561" t="s">
        <v>3389</v>
      </c>
      <c r="AP1561" t="s">
        <v>3390</v>
      </c>
      <c r="AQ1561" t="s">
        <v>3391</v>
      </c>
      <c r="AR1561" t="s">
        <v>365</v>
      </c>
      <c r="AS1561">
        <v>2015</v>
      </c>
      <c r="AT1561">
        <v>88</v>
      </c>
      <c r="AU1561">
        <v>3</v>
      </c>
      <c r="AZ1561">
        <v>179</v>
      </c>
      <c r="BA1561">
        <v>191</v>
      </c>
      <c r="BC1561" t="s">
        <v>21984</v>
      </c>
      <c r="BE1561">
        <v>13</v>
      </c>
      <c r="BF1561" t="s">
        <v>1108</v>
      </c>
      <c r="BG1561" t="s">
        <v>1108</v>
      </c>
      <c r="BH1561" t="s">
        <v>21985</v>
      </c>
      <c r="BI1561" t="s">
        <v>21986</v>
      </c>
      <c r="BJ1561">
        <v>25354095</v>
      </c>
    </row>
    <row r="1562" spans="1:62">
      <c r="A1562" t="s">
        <v>62</v>
      </c>
      <c r="B1562" t="s">
        <v>21987</v>
      </c>
      <c r="F1562" t="s">
        <v>21988</v>
      </c>
      <c r="I1562" t="s">
        <v>21989</v>
      </c>
      <c r="J1562" t="s">
        <v>1531</v>
      </c>
      <c r="M1562" t="s">
        <v>67</v>
      </c>
      <c r="N1562" t="s">
        <v>68</v>
      </c>
      <c r="T1562" t="s">
        <v>21990</v>
      </c>
      <c r="U1562" t="s">
        <v>21991</v>
      </c>
      <c r="W1562" t="s">
        <v>21992</v>
      </c>
      <c r="X1562" t="s">
        <v>21993</v>
      </c>
      <c r="Y1562" t="s">
        <v>21994</v>
      </c>
      <c r="Z1562" t="s">
        <v>21995</v>
      </c>
      <c r="AB1562" t="s">
        <v>21996</v>
      </c>
      <c r="AC1562" t="s">
        <v>21997</v>
      </c>
      <c r="AE1562">
        <v>35</v>
      </c>
      <c r="AF1562">
        <v>4</v>
      </c>
      <c r="AG1562">
        <v>4</v>
      </c>
      <c r="AH1562">
        <v>23</v>
      </c>
      <c r="AI1562">
        <v>70</v>
      </c>
      <c r="AJ1562" t="s">
        <v>76</v>
      </c>
      <c r="AK1562" t="s">
        <v>77</v>
      </c>
      <c r="AL1562" t="s">
        <v>78</v>
      </c>
      <c r="AM1562" t="s">
        <v>1539</v>
      </c>
      <c r="AN1562" t="s">
        <v>1540</v>
      </c>
      <c r="AP1562" t="s">
        <v>1541</v>
      </c>
      <c r="AQ1562" t="s">
        <v>1542</v>
      </c>
      <c r="AR1562" t="s">
        <v>365</v>
      </c>
      <c r="AS1562">
        <v>2015</v>
      </c>
      <c r="AT1562">
        <v>179</v>
      </c>
      <c r="AZ1562">
        <v>78</v>
      </c>
      <c r="BA1562">
        <v>83</v>
      </c>
      <c r="BC1562" t="s">
        <v>21998</v>
      </c>
      <c r="BE1562">
        <v>6</v>
      </c>
      <c r="BF1562" t="s">
        <v>1544</v>
      </c>
      <c r="BG1562" t="s">
        <v>1545</v>
      </c>
      <c r="BH1562" t="s">
        <v>21999</v>
      </c>
      <c r="BI1562" t="s">
        <v>22000</v>
      </c>
      <c r="BJ1562">
        <v>25528607</v>
      </c>
    </row>
    <row r="1563" spans="1:62">
      <c r="A1563" t="s">
        <v>62</v>
      </c>
      <c r="B1563" t="s">
        <v>22001</v>
      </c>
      <c r="F1563" t="s">
        <v>22002</v>
      </c>
      <c r="I1563" t="s">
        <v>22003</v>
      </c>
      <c r="J1563" t="s">
        <v>1531</v>
      </c>
      <c r="M1563" t="s">
        <v>67</v>
      </c>
      <c r="N1563" t="s">
        <v>68</v>
      </c>
      <c r="T1563" t="s">
        <v>22004</v>
      </c>
      <c r="U1563" t="s">
        <v>22005</v>
      </c>
      <c r="W1563" t="s">
        <v>22006</v>
      </c>
      <c r="X1563" t="s">
        <v>21966</v>
      </c>
      <c r="Y1563" t="s">
        <v>1875</v>
      </c>
      <c r="AB1563" t="s">
        <v>18112</v>
      </c>
      <c r="AC1563" t="s">
        <v>18113</v>
      </c>
      <c r="AE1563">
        <v>35</v>
      </c>
      <c r="AF1563">
        <v>1</v>
      </c>
      <c r="AG1563">
        <v>1</v>
      </c>
      <c r="AH1563">
        <v>10</v>
      </c>
      <c r="AI1563">
        <v>28</v>
      </c>
      <c r="AJ1563" t="s">
        <v>76</v>
      </c>
      <c r="AK1563" t="s">
        <v>77</v>
      </c>
      <c r="AL1563" t="s">
        <v>78</v>
      </c>
      <c r="AM1563" t="s">
        <v>1539</v>
      </c>
      <c r="AN1563" t="s">
        <v>1540</v>
      </c>
      <c r="AP1563" t="s">
        <v>1541</v>
      </c>
      <c r="AQ1563" t="s">
        <v>1542</v>
      </c>
      <c r="AR1563" t="s">
        <v>365</v>
      </c>
      <c r="AS1563">
        <v>2015</v>
      </c>
      <c r="AT1563">
        <v>179</v>
      </c>
      <c r="AZ1563">
        <v>144</v>
      </c>
      <c r="BA1563">
        <v>149</v>
      </c>
      <c r="BC1563" t="s">
        <v>22007</v>
      </c>
      <c r="BE1563">
        <v>6</v>
      </c>
      <c r="BF1563" t="s">
        <v>1544</v>
      </c>
      <c r="BG1563" t="s">
        <v>1545</v>
      </c>
      <c r="BH1563" t="s">
        <v>21999</v>
      </c>
      <c r="BI1563" t="s">
        <v>22008</v>
      </c>
      <c r="BJ1563">
        <v>25541381</v>
      </c>
    </row>
    <row r="1564" spans="1:62">
      <c r="A1564" t="s">
        <v>62</v>
      </c>
      <c r="B1564" t="s">
        <v>22009</v>
      </c>
      <c r="F1564" t="s">
        <v>22010</v>
      </c>
      <c r="I1564" t="s">
        <v>22011</v>
      </c>
      <c r="J1564" t="s">
        <v>1531</v>
      </c>
      <c r="M1564" t="s">
        <v>67</v>
      </c>
      <c r="N1564" t="s">
        <v>68</v>
      </c>
      <c r="T1564" t="s">
        <v>22012</v>
      </c>
      <c r="U1564" t="s">
        <v>22013</v>
      </c>
      <c r="W1564" t="s">
        <v>22014</v>
      </c>
      <c r="X1564" t="s">
        <v>1816</v>
      </c>
      <c r="Y1564" t="s">
        <v>7109</v>
      </c>
      <c r="AB1564" t="s">
        <v>1818</v>
      </c>
      <c r="AC1564" t="s">
        <v>22015</v>
      </c>
      <c r="AE1564">
        <v>36</v>
      </c>
      <c r="AF1564">
        <v>1</v>
      </c>
      <c r="AG1564">
        <v>1</v>
      </c>
      <c r="AH1564">
        <v>6</v>
      </c>
      <c r="AI1564">
        <v>20</v>
      </c>
      <c r="AJ1564" t="s">
        <v>76</v>
      </c>
      <c r="AK1564" t="s">
        <v>77</v>
      </c>
      <c r="AL1564" t="s">
        <v>78</v>
      </c>
      <c r="AM1564" t="s">
        <v>1539</v>
      </c>
      <c r="AN1564" t="s">
        <v>1540</v>
      </c>
      <c r="AP1564" t="s">
        <v>1541</v>
      </c>
      <c r="AQ1564" t="s">
        <v>1542</v>
      </c>
      <c r="AR1564" t="s">
        <v>365</v>
      </c>
      <c r="AS1564">
        <v>2015</v>
      </c>
      <c r="AT1564">
        <v>179</v>
      </c>
      <c r="AZ1564">
        <v>260</v>
      </c>
      <c r="BA1564">
        <v>267</v>
      </c>
      <c r="BC1564" t="s">
        <v>22016</v>
      </c>
      <c r="BE1564">
        <v>8</v>
      </c>
      <c r="BF1564" t="s">
        <v>1544</v>
      </c>
      <c r="BG1564" t="s">
        <v>1545</v>
      </c>
      <c r="BH1564" t="s">
        <v>21999</v>
      </c>
      <c r="BI1564" t="s">
        <v>22017</v>
      </c>
      <c r="BJ1564">
        <v>25545095</v>
      </c>
    </row>
    <row r="1565" spans="1:62">
      <c r="A1565" t="s">
        <v>62</v>
      </c>
      <c r="B1565" t="s">
        <v>22018</v>
      </c>
      <c r="F1565" t="s">
        <v>22019</v>
      </c>
      <c r="I1565" t="s">
        <v>22020</v>
      </c>
      <c r="J1565" t="s">
        <v>528</v>
      </c>
      <c r="M1565" t="s">
        <v>67</v>
      </c>
      <c r="N1565" t="s">
        <v>68</v>
      </c>
      <c r="T1565" t="s">
        <v>22021</v>
      </c>
      <c r="U1565" t="s">
        <v>22022</v>
      </c>
      <c r="W1565" t="s">
        <v>22023</v>
      </c>
      <c r="X1565" t="s">
        <v>532</v>
      </c>
      <c r="Y1565" t="s">
        <v>22024</v>
      </c>
      <c r="Z1565" t="s">
        <v>4264</v>
      </c>
      <c r="AA1565" t="s">
        <v>4265</v>
      </c>
      <c r="AB1565" t="s">
        <v>22025</v>
      </c>
      <c r="AC1565" t="s">
        <v>22026</v>
      </c>
      <c r="AE1565">
        <v>54</v>
      </c>
      <c r="AF1565">
        <v>10</v>
      </c>
      <c r="AG1565">
        <v>11</v>
      </c>
      <c r="AH1565">
        <v>17</v>
      </c>
      <c r="AI1565">
        <v>58</v>
      </c>
      <c r="AJ1565" t="s">
        <v>536</v>
      </c>
      <c r="AK1565" t="s">
        <v>537</v>
      </c>
      <c r="AL1565" t="s">
        <v>538</v>
      </c>
      <c r="AM1565" t="s">
        <v>539</v>
      </c>
      <c r="AN1565" t="s">
        <v>540</v>
      </c>
      <c r="AP1565" t="s">
        <v>541</v>
      </c>
      <c r="AQ1565" t="s">
        <v>542</v>
      </c>
      <c r="AR1565" s="1">
        <v>42430</v>
      </c>
      <c r="AS1565">
        <v>2015</v>
      </c>
      <c r="AT1565">
        <v>263</v>
      </c>
      <c r="AZ1565">
        <v>45</v>
      </c>
      <c r="BA1565">
        <v>54</v>
      </c>
      <c r="BC1565" t="s">
        <v>22027</v>
      </c>
      <c r="BE1565">
        <v>10</v>
      </c>
      <c r="BF1565" t="s">
        <v>544</v>
      </c>
      <c r="BG1565" t="s">
        <v>545</v>
      </c>
      <c r="BH1565" t="s">
        <v>22028</v>
      </c>
      <c r="BI1565" t="s">
        <v>22029</v>
      </c>
    </row>
    <row r="1566" spans="1:62">
      <c r="A1566" t="s">
        <v>62</v>
      </c>
      <c r="B1566" t="s">
        <v>22030</v>
      </c>
      <c r="F1566" t="s">
        <v>22031</v>
      </c>
      <c r="I1566" t="s">
        <v>22032</v>
      </c>
      <c r="J1566" t="s">
        <v>16529</v>
      </c>
      <c r="M1566" t="s">
        <v>67</v>
      </c>
      <c r="N1566" t="s">
        <v>68</v>
      </c>
      <c r="T1566" t="s">
        <v>22033</v>
      </c>
      <c r="U1566" t="s">
        <v>22034</v>
      </c>
      <c r="W1566" t="s">
        <v>22035</v>
      </c>
      <c r="X1566" t="s">
        <v>377</v>
      </c>
      <c r="Y1566" t="s">
        <v>378</v>
      </c>
      <c r="AB1566" t="s">
        <v>22036</v>
      </c>
      <c r="AC1566" t="s">
        <v>22037</v>
      </c>
      <c r="AE1566">
        <v>71</v>
      </c>
      <c r="AF1566">
        <v>1</v>
      </c>
      <c r="AG1566">
        <v>1</v>
      </c>
      <c r="AH1566">
        <v>9</v>
      </c>
      <c r="AI1566">
        <v>35</v>
      </c>
      <c r="AJ1566" t="s">
        <v>213</v>
      </c>
      <c r="AK1566" t="s">
        <v>964</v>
      </c>
      <c r="AL1566" t="s">
        <v>965</v>
      </c>
      <c r="AM1566" t="s">
        <v>16535</v>
      </c>
      <c r="AN1566" t="s">
        <v>16536</v>
      </c>
      <c r="AP1566" t="s">
        <v>16529</v>
      </c>
      <c r="AQ1566" t="s">
        <v>16537</v>
      </c>
      <c r="AR1566" t="s">
        <v>365</v>
      </c>
      <c r="AS1566">
        <v>2015</v>
      </c>
      <c r="AT1566">
        <v>53</v>
      </c>
      <c r="AU1566">
        <v>1</v>
      </c>
      <c r="AZ1566">
        <v>144</v>
      </c>
      <c r="BA1566">
        <v>153</v>
      </c>
      <c r="BC1566" t="s">
        <v>22038</v>
      </c>
      <c r="BE1566">
        <v>10</v>
      </c>
      <c r="BF1566" t="s">
        <v>577</v>
      </c>
      <c r="BG1566" t="s">
        <v>577</v>
      </c>
      <c r="BH1566" t="s">
        <v>22039</v>
      </c>
      <c r="BI1566" t="s">
        <v>22040</v>
      </c>
    </row>
    <row r="1567" spans="1:62">
      <c r="A1567" t="s">
        <v>62</v>
      </c>
      <c r="B1567" t="s">
        <v>22041</v>
      </c>
      <c r="F1567" t="s">
        <v>22042</v>
      </c>
      <c r="I1567" t="s">
        <v>22043</v>
      </c>
      <c r="J1567" t="s">
        <v>22044</v>
      </c>
      <c r="M1567" t="s">
        <v>67</v>
      </c>
      <c r="N1567" t="s">
        <v>68</v>
      </c>
      <c r="T1567" t="s">
        <v>22045</v>
      </c>
      <c r="U1567" t="s">
        <v>22046</v>
      </c>
      <c r="W1567" t="s">
        <v>22047</v>
      </c>
      <c r="X1567" t="s">
        <v>22048</v>
      </c>
      <c r="Y1567" t="s">
        <v>22049</v>
      </c>
      <c r="AE1567">
        <v>25</v>
      </c>
      <c r="AF1567">
        <v>0</v>
      </c>
      <c r="AG1567">
        <v>0</v>
      </c>
      <c r="AH1567">
        <v>8</v>
      </c>
      <c r="AI1567">
        <v>17</v>
      </c>
      <c r="AJ1567" t="s">
        <v>7637</v>
      </c>
      <c r="AK1567" t="s">
        <v>214</v>
      </c>
      <c r="AL1567" t="s">
        <v>7638</v>
      </c>
      <c r="AM1567" t="s">
        <v>22050</v>
      </c>
      <c r="AN1567" t="s">
        <v>22051</v>
      </c>
      <c r="AP1567" t="s">
        <v>22052</v>
      </c>
      <c r="AQ1567" t="s">
        <v>22053</v>
      </c>
      <c r="AR1567" t="s">
        <v>365</v>
      </c>
      <c r="AS1567">
        <v>2015</v>
      </c>
      <c r="AT1567">
        <v>89</v>
      </c>
      <c r="AU1567">
        <v>3</v>
      </c>
      <c r="AZ1567">
        <v>417</v>
      </c>
      <c r="BA1567">
        <v>422</v>
      </c>
      <c r="BC1567" t="s">
        <v>22054</v>
      </c>
      <c r="BE1567">
        <v>6</v>
      </c>
      <c r="BF1567" t="s">
        <v>12293</v>
      </c>
      <c r="BG1567" t="s">
        <v>2573</v>
      </c>
      <c r="BH1567" t="s">
        <v>22055</v>
      </c>
      <c r="BI1567" t="s">
        <v>22056</v>
      </c>
    </row>
    <row r="1568" spans="1:62">
      <c r="A1568" t="s">
        <v>62</v>
      </c>
      <c r="B1568" t="s">
        <v>22057</v>
      </c>
      <c r="F1568" t="s">
        <v>22058</v>
      </c>
      <c r="I1568" t="s">
        <v>22059</v>
      </c>
      <c r="J1568" t="s">
        <v>66</v>
      </c>
      <c r="M1568" t="s">
        <v>67</v>
      </c>
      <c r="N1568" t="s">
        <v>68</v>
      </c>
      <c r="T1568" t="s">
        <v>22060</v>
      </c>
      <c r="U1568" t="s">
        <v>22061</v>
      </c>
      <c r="W1568" t="s">
        <v>22062</v>
      </c>
      <c r="X1568" t="s">
        <v>9275</v>
      </c>
      <c r="Y1568" t="s">
        <v>6634</v>
      </c>
      <c r="AB1568" t="s">
        <v>22063</v>
      </c>
      <c r="AC1568" t="s">
        <v>22064</v>
      </c>
      <c r="AE1568">
        <v>34</v>
      </c>
      <c r="AF1568">
        <v>3</v>
      </c>
      <c r="AG1568">
        <v>3</v>
      </c>
      <c r="AH1568">
        <v>5</v>
      </c>
      <c r="AI1568">
        <v>40</v>
      </c>
      <c r="AJ1568" t="s">
        <v>76</v>
      </c>
      <c r="AK1568" t="s">
        <v>77</v>
      </c>
      <c r="AL1568" t="s">
        <v>78</v>
      </c>
      <c r="AM1568" t="s">
        <v>79</v>
      </c>
      <c r="AN1568" t="s">
        <v>80</v>
      </c>
      <c r="AP1568" t="s">
        <v>81</v>
      </c>
      <c r="AQ1568" t="s">
        <v>82</v>
      </c>
      <c r="AR1568" s="1">
        <v>42430</v>
      </c>
      <c r="AS1568">
        <v>2015</v>
      </c>
      <c r="AT1568">
        <v>170</v>
      </c>
      <c r="AZ1568">
        <v>212</v>
      </c>
      <c r="BA1568">
        <v>217</v>
      </c>
      <c r="BC1568" t="s">
        <v>22065</v>
      </c>
      <c r="BE1568">
        <v>6</v>
      </c>
      <c r="BF1568" t="s">
        <v>84</v>
      </c>
      <c r="BG1568" t="s">
        <v>85</v>
      </c>
      <c r="BH1568" t="s">
        <v>22066</v>
      </c>
      <c r="BI1568" t="s">
        <v>22067</v>
      </c>
      <c r="BJ1568">
        <v>25306337</v>
      </c>
    </row>
    <row r="1569" spans="1:62">
      <c r="A1569" t="s">
        <v>62</v>
      </c>
      <c r="B1569" t="s">
        <v>22068</v>
      </c>
      <c r="F1569" t="s">
        <v>22069</v>
      </c>
      <c r="I1569" t="s">
        <v>22070</v>
      </c>
      <c r="J1569" t="s">
        <v>10394</v>
      </c>
      <c r="M1569" t="s">
        <v>67</v>
      </c>
      <c r="N1569" t="s">
        <v>68</v>
      </c>
      <c r="U1569" t="s">
        <v>22071</v>
      </c>
      <c r="W1569" t="s">
        <v>22072</v>
      </c>
      <c r="X1569" t="s">
        <v>341</v>
      </c>
      <c r="Y1569" t="s">
        <v>342</v>
      </c>
      <c r="AE1569">
        <v>12</v>
      </c>
      <c r="AF1569">
        <v>0</v>
      </c>
      <c r="AG1569">
        <v>0</v>
      </c>
      <c r="AH1569">
        <v>3</v>
      </c>
      <c r="AI1569">
        <v>3</v>
      </c>
      <c r="AJ1569" t="s">
        <v>10398</v>
      </c>
      <c r="AK1569" t="s">
        <v>604</v>
      </c>
      <c r="AL1569" t="s">
        <v>10399</v>
      </c>
      <c r="AM1569" t="s">
        <v>10400</v>
      </c>
      <c r="AP1569" t="s">
        <v>10401</v>
      </c>
      <c r="AQ1569" t="s">
        <v>10402</v>
      </c>
      <c r="AR1569" s="1">
        <v>42427</v>
      </c>
      <c r="AS1569">
        <v>2015</v>
      </c>
      <c r="AT1569">
        <v>20</v>
      </c>
      <c r="AU1569">
        <v>2</v>
      </c>
      <c r="AZ1569">
        <v>203</v>
      </c>
      <c r="BA1569">
        <v>219</v>
      </c>
      <c r="BE1569">
        <v>17</v>
      </c>
      <c r="BF1569" t="s">
        <v>830</v>
      </c>
      <c r="BG1569" t="s">
        <v>830</v>
      </c>
      <c r="BH1569" t="s">
        <v>22073</v>
      </c>
      <c r="BI1569" t="s">
        <v>22074</v>
      </c>
    </row>
    <row r="1570" spans="1:62">
      <c r="A1570" t="s">
        <v>62</v>
      </c>
      <c r="B1570" t="s">
        <v>22075</v>
      </c>
      <c r="F1570" t="s">
        <v>22076</v>
      </c>
      <c r="I1570" t="s">
        <v>22077</v>
      </c>
      <c r="J1570" t="s">
        <v>10394</v>
      </c>
      <c r="M1570" t="s">
        <v>67</v>
      </c>
      <c r="N1570" t="s">
        <v>22078</v>
      </c>
      <c r="W1570" t="s">
        <v>22079</v>
      </c>
      <c r="X1570" t="s">
        <v>22080</v>
      </c>
      <c r="Y1570" t="s">
        <v>22081</v>
      </c>
      <c r="AE1570">
        <v>3</v>
      </c>
      <c r="AF1570">
        <v>0</v>
      </c>
      <c r="AG1570">
        <v>0</v>
      </c>
      <c r="AH1570">
        <v>2</v>
      </c>
      <c r="AI1570">
        <v>2</v>
      </c>
      <c r="AJ1570" t="s">
        <v>10398</v>
      </c>
      <c r="AK1570" t="s">
        <v>604</v>
      </c>
      <c r="AL1570" t="s">
        <v>10399</v>
      </c>
      <c r="AM1570" t="s">
        <v>10400</v>
      </c>
      <c r="AP1570" t="s">
        <v>10401</v>
      </c>
      <c r="AQ1570" t="s">
        <v>10402</v>
      </c>
      <c r="AR1570" s="1">
        <v>42427</v>
      </c>
      <c r="AS1570">
        <v>2015</v>
      </c>
      <c r="AT1570">
        <v>20</v>
      </c>
      <c r="AU1570">
        <v>2</v>
      </c>
      <c r="AZ1570">
        <v>220</v>
      </c>
      <c r="BA1570">
        <v>220</v>
      </c>
      <c r="BE1570">
        <v>1</v>
      </c>
      <c r="BF1570" t="s">
        <v>830</v>
      </c>
      <c r="BG1570" t="s">
        <v>830</v>
      </c>
      <c r="BH1570" t="s">
        <v>22073</v>
      </c>
      <c r="BI1570" t="s">
        <v>22082</v>
      </c>
    </row>
    <row r="1571" spans="1:62">
      <c r="A1571" t="s">
        <v>62</v>
      </c>
      <c r="B1571" t="s">
        <v>22083</v>
      </c>
      <c r="F1571" t="s">
        <v>22084</v>
      </c>
      <c r="I1571" t="s">
        <v>22085</v>
      </c>
      <c r="J1571" t="s">
        <v>2525</v>
      </c>
      <c r="M1571" t="s">
        <v>67</v>
      </c>
      <c r="N1571" t="s">
        <v>68</v>
      </c>
      <c r="T1571" t="s">
        <v>22086</v>
      </c>
      <c r="U1571" t="s">
        <v>22087</v>
      </c>
      <c r="W1571" t="s">
        <v>22088</v>
      </c>
      <c r="X1571" t="s">
        <v>22089</v>
      </c>
      <c r="Y1571" t="s">
        <v>22090</v>
      </c>
      <c r="AB1571" t="s">
        <v>22091</v>
      </c>
      <c r="AC1571" t="s">
        <v>22092</v>
      </c>
      <c r="AE1571">
        <v>58</v>
      </c>
      <c r="AF1571">
        <v>1</v>
      </c>
      <c r="AG1571">
        <v>1</v>
      </c>
      <c r="AH1571">
        <v>11</v>
      </c>
      <c r="AI1571">
        <v>23</v>
      </c>
      <c r="AJ1571" t="s">
        <v>660</v>
      </c>
      <c r="AK1571" t="s">
        <v>604</v>
      </c>
      <c r="AL1571" t="s">
        <v>661</v>
      </c>
      <c r="AM1571" t="s">
        <v>2533</v>
      </c>
      <c r="AP1571" t="s">
        <v>2525</v>
      </c>
      <c r="AQ1571" t="s">
        <v>2534</v>
      </c>
      <c r="AR1571" s="1">
        <v>42425</v>
      </c>
      <c r="AS1571">
        <v>2015</v>
      </c>
      <c r="AT1571">
        <v>16</v>
      </c>
      <c r="BB1571">
        <v>129</v>
      </c>
      <c r="BC1571" t="s">
        <v>22093</v>
      </c>
      <c r="BE1571">
        <v>16</v>
      </c>
      <c r="BF1571" t="s">
        <v>2536</v>
      </c>
      <c r="BG1571" t="s">
        <v>2536</v>
      </c>
      <c r="BH1571" t="s">
        <v>22094</v>
      </c>
      <c r="BI1571" t="s">
        <v>22095</v>
      </c>
      <c r="BJ1571">
        <v>25765300</v>
      </c>
    </row>
    <row r="1572" spans="1:62">
      <c r="A1572" t="s">
        <v>62</v>
      </c>
      <c r="B1572" t="s">
        <v>22096</v>
      </c>
      <c r="F1572" t="s">
        <v>22097</v>
      </c>
      <c r="I1572" t="s">
        <v>22098</v>
      </c>
      <c r="J1572" t="s">
        <v>759</v>
      </c>
      <c r="M1572" t="s">
        <v>67</v>
      </c>
      <c r="N1572" t="s">
        <v>68</v>
      </c>
      <c r="T1572" t="s">
        <v>22099</v>
      </c>
      <c r="U1572" t="s">
        <v>22100</v>
      </c>
      <c r="W1572" t="s">
        <v>22101</v>
      </c>
      <c r="X1572" t="s">
        <v>22102</v>
      </c>
      <c r="Y1572" t="s">
        <v>22103</v>
      </c>
      <c r="AB1572" t="s">
        <v>22104</v>
      </c>
      <c r="AC1572" t="s">
        <v>22105</v>
      </c>
      <c r="AE1572">
        <v>40</v>
      </c>
      <c r="AF1572">
        <v>0</v>
      </c>
      <c r="AG1572">
        <v>0</v>
      </c>
      <c r="AH1572">
        <v>11</v>
      </c>
      <c r="AI1572">
        <v>19</v>
      </c>
      <c r="AJ1572" t="s">
        <v>767</v>
      </c>
      <c r="AK1572" t="s">
        <v>768</v>
      </c>
      <c r="AL1572" t="s">
        <v>769</v>
      </c>
      <c r="AM1572" t="s">
        <v>770</v>
      </c>
      <c r="AN1572" t="s">
        <v>771</v>
      </c>
      <c r="AP1572" t="s">
        <v>772</v>
      </c>
      <c r="AQ1572" t="s">
        <v>773</v>
      </c>
      <c r="AR1572" s="1">
        <v>42425</v>
      </c>
      <c r="AS1572">
        <v>2015</v>
      </c>
      <c r="AT1572">
        <v>63</v>
      </c>
      <c r="AU1572">
        <v>7</v>
      </c>
      <c r="AZ1572">
        <v>2033</v>
      </c>
      <c r="BA1572">
        <v>2040</v>
      </c>
      <c r="BC1572" t="s">
        <v>22106</v>
      </c>
      <c r="BE1572">
        <v>8</v>
      </c>
      <c r="BF1572" t="s">
        <v>775</v>
      </c>
      <c r="BG1572" t="s">
        <v>776</v>
      </c>
      <c r="BH1572" t="s">
        <v>22107</v>
      </c>
      <c r="BI1572" t="s">
        <v>22108</v>
      </c>
      <c r="BJ1572">
        <v>25647169</v>
      </c>
    </row>
    <row r="1573" spans="1:62">
      <c r="A1573" t="s">
        <v>62</v>
      </c>
      <c r="B1573" t="s">
        <v>15024</v>
      </c>
      <c r="F1573" t="s">
        <v>15025</v>
      </c>
      <c r="I1573" t="s">
        <v>22109</v>
      </c>
      <c r="J1573" t="s">
        <v>1895</v>
      </c>
      <c r="M1573" t="s">
        <v>67</v>
      </c>
      <c r="N1573" t="s">
        <v>68</v>
      </c>
      <c r="U1573" t="s">
        <v>22110</v>
      </c>
      <c r="W1573" t="s">
        <v>15029</v>
      </c>
      <c r="X1573" t="s">
        <v>15030</v>
      </c>
      <c r="Y1573" t="s">
        <v>15031</v>
      </c>
      <c r="AB1573" t="s">
        <v>22111</v>
      </c>
      <c r="AC1573" t="s">
        <v>22112</v>
      </c>
      <c r="AE1573">
        <v>80</v>
      </c>
      <c r="AF1573">
        <v>0</v>
      </c>
      <c r="AG1573">
        <v>0</v>
      </c>
      <c r="AH1573">
        <v>21</v>
      </c>
      <c r="AI1573">
        <v>29</v>
      </c>
      <c r="AJ1573" t="s">
        <v>1902</v>
      </c>
      <c r="AK1573" t="s">
        <v>1903</v>
      </c>
      <c r="AL1573" t="s">
        <v>1904</v>
      </c>
      <c r="AM1573" t="s">
        <v>1905</v>
      </c>
      <c r="AP1573" t="s">
        <v>1895</v>
      </c>
      <c r="AQ1573" t="s">
        <v>1906</v>
      </c>
      <c r="AR1573" s="1">
        <v>42424</v>
      </c>
      <c r="AS1573">
        <v>2015</v>
      </c>
      <c r="AT1573">
        <v>10</v>
      </c>
      <c r="AU1573">
        <v>2</v>
      </c>
      <c r="BB1573" t="s">
        <v>22113</v>
      </c>
      <c r="BC1573" t="s">
        <v>22114</v>
      </c>
      <c r="BE1573">
        <v>18</v>
      </c>
      <c r="BF1573" t="s">
        <v>610</v>
      </c>
      <c r="BG1573" t="s">
        <v>611</v>
      </c>
      <c r="BH1573" t="s">
        <v>22115</v>
      </c>
      <c r="BI1573" t="s">
        <v>22116</v>
      </c>
      <c r="BJ1573">
        <v>25710173</v>
      </c>
    </row>
    <row r="1574" spans="1:62">
      <c r="A1574" t="s">
        <v>62</v>
      </c>
      <c r="B1574" t="s">
        <v>22117</v>
      </c>
      <c r="F1574" t="s">
        <v>22118</v>
      </c>
      <c r="I1574" t="s">
        <v>22119</v>
      </c>
      <c r="J1574" t="s">
        <v>1895</v>
      </c>
      <c r="M1574" t="s">
        <v>67</v>
      </c>
      <c r="N1574" t="s">
        <v>68</v>
      </c>
      <c r="U1574" t="s">
        <v>22120</v>
      </c>
      <c r="W1574" t="s">
        <v>22121</v>
      </c>
      <c r="X1574" t="s">
        <v>22122</v>
      </c>
      <c r="Y1574" t="s">
        <v>785</v>
      </c>
      <c r="AB1574" t="s">
        <v>22123</v>
      </c>
      <c r="AC1574" t="s">
        <v>22124</v>
      </c>
      <c r="AE1574">
        <v>78</v>
      </c>
      <c r="AF1574">
        <v>1</v>
      </c>
      <c r="AG1574">
        <v>1</v>
      </c>
      <c r="AH1574">
        <v>12</v>
      </c>
      <c r="AI1574">
        <v>21</v>
      </c>
      <c r="AJ1574" t="s">
        <v>1902</v>
      </c>
      <c r="AK1574" t="s">
        <v>1903</v>
      </c>
      <c r="AL1574" t="s">
        <v>1904</v>
      </c>
      <c r="AM1574" t="s">
        <v>1905</v>
      </c>
      <c r="AP1574" t="s">
        <v>1895</v>
      </c>
      <c r="AQ1574" t="s">
        <v>1906</v>
      </c>
      <c r="AR1574" s="1">
        <v>42424</v>
      </c>
      <c r="AS1574">
        <v>2015</v>
      </c>
      <c r="AT1574">
        <v>10</v>
      </c>
      <c r="AU1574">
        <v>2</v>
      </c>
      <c r="BB1574" t="s">
        <v>22125</v>
      </c>
      <c r="BC1574" t="s">
        <v>22126</v>
      </c>
      <c r="BE1574">
        <v>22</v>
      </c>
      <c r="BF1574" t="s">
        <v>610</v>
      </c>
      <c r="BG1574" t="s">
        <v>611</v>
      </c>
      <c r="BH1574" t="s">
        <v>22115</v>
      </c>
      <c r="BI1574" t="s">
        <v>22127</v>
      </c>
      <c r="BJ1574">
        <v>25710777</v>
      </c>
    </row>
    <row r="1575" spans="1:62">
      <c r="A1575" t="s">
        <v>62</v>
      </c>
      <c r="B1575" t="s">
        <v>22128</v>
      </c>
      <c r="F1575" t="s">
        <v>22129</v>
      </c>
      <c r="I1575" t="s">
        <v>22130</v>
      </c>
      <c r="J1575" t="s">
        <v>1895</v>
      </c>
      <c r="M1575" t="s">
        <v>67</v>
      </c>
      <c r="N1575" t="s">
        <v>68</v>
      </c>
      <c r="U1575" t="s">
        <v>22131</v>
      </c>
      <c r="W1575" t="s">
        <v>22132</v>
      </c>
      <c r="X1575" t="s">
        <v>21751</v>
      </c>
      <c r="Y1575" t="s">
        <v>8248</v>
      </c>
      <c r="AB1575" t="s">
        <v>10696</v>
      </c>
      <c r="AC1575" t="s">
        <v>22133</v>
      </c>
      <c r="AE1575">
        <v>39</v>
      </c>
      <c r="AF1575">
        <v>0</v>
      </c>
      <c r="AG1575">
        <v>0</v>
      </c>
      <c r="AH1575">
        <v>3</v>
      </c>
      <c r="AI1575">
        <v>6</v>
      </c>
      <c r="AJ1575" t="s">
        <v>1902</v>
      </c>
      <c r="AK1575" t="s">
        <v>1903</v>
      </c>
      <c r="AL1575" t="s">
        <v>1904</v>
      </c>
      <c r="AM1575" t="s">
        <v>1905</v>
      </c>
      <c r="AP1575" t="s">
        <v>1895</v>
      </c>
      <c r="AQ1575" t="s">
        <v>1906</v>
      </c>
      <c r="AR1575" s="1">
        <v>42423</v>
      </c>
      <c r="AS1575">
        <v>2015</v>
      </c>
      <c r="AT1575">
        <v>10</v>
      </c>
      <c r="AU1575">
        <v>2</v>
      </c>
      <c r="BB1575" t="s">
        <v>22134</v>
      </c>
      <c r="BC1575" t="s">
        <v>22135</v>
      </c>
      <c r="BE1575">
        <v>15</v>
      </c>
      <c r="BF1575" t="s">
        <v>610</v>
      </c>
      <c r="BG1575" t="s">
        <v>611</v>
      </c>
      <c r="BH1575" t="s">
        <v>22136</v>
      </c>
      <c r="BI1575" t="s">
        <v>22137</v>
      </c>
      <c r="BJ1575">
        <v>25706977</v>
      </c>
    </row>
    <row r="1576" spans="1:62">
      <c r="A1576" t="s">
        <v>62</v>
      </c>
      <c r="B1576" t="s">
        <v>22138</v>
      </c>
      <c r="F1576" t="s">
        <v>22139</v>
      </c>
      <c r="I1576" t="s">
        <v>22140</v>
      </c>
      <c r="J1576" t="s">
        <v>15299</v>
      </c>
      <c r="M1576" t="s">
        <v>67</v>
      </c>
      <c r="N1576" t="s">
        <v>68</v>
      </c>
      <c r="T1576" t="s">
        <v>22141</v>
      </c>
      <c r="U1576" t="s">
        <v>22142</v>
      </c>
      <c r="W1576" t="s">
        <v>22143</v>
      </c>
      <c r="X1576" t="s">
        <v>4621</v>
      </c>
      <c r="Y1576" t="s">
        <v>4622</v>
      </c>
      <c r="AB1576" t="s">
        <v>22144</v>
      </c>
      <c r="AC1576" t="s">
        <v>22145</v>
      </c>
      <c r="AE1576">
        <v>54</v>
      </c>
      <c r="AF1576">
        <v>1</v>
      </c>
      <c r="AG1576">
        <v>1</v>
      </c>
      <c r="AH1576">
        <v>7</v>
      </c>
      <c r="AI1576">
        <v>15</v>
      </c>
      <c r="AJ1576" t="s">
        <v>660</v>
      </c>
      <c r="AK1576" t="s">
        <v>604</v>
      </c>
      <c r="AL1576" t="s">
        <v>661</v>
      </c>
      <c r="AM1576" t="s">
        <v>15306</v>
      </c>
      <c r="AP1576" t="s">
        <v>15307</v>
      </c>
      <c r="AQ1576" t="s">
        <v>15308</v>
      </c>
      <c r="AR1576" s="1">
        <v>42419</v>
      </c>
      <c r="AS1576">
        <v>2015</v>
      </c>
      <c r="AT1576">
        <v>15</v>
      </c>
      <c r="BB1576">
        <v>37</v>
      </c>
      <c r="BC1576" t="s">
        <v>22146</v>
      </c>
      <c r="BE1576">
        <v>10</v>
      </c>
      <c r="BF1576" t="s">
        <v>848</v>
      </c>
      <c r="BG1576" t="s">
        <v>848</v>
      </c>
      <c r="BH1576" t="s">
        <v>22147</v>
      </c>
      <c r="BI1576" t="s">
        <v>22148</v>
      </c>
      <c r="BJ1576">
        <v>25885817</v>
      </c>
    </row>
    <row r="1577" spans="1:62">
      <c r="A1577" t="s">
        <v>62</v>
      </c>
      <c r="B1577" t="s">
        <v>22149</v>
      </c>
      <c r="F1577" t="s">
        <v>22150</v>
      </c>
      <c r="I1577" t="s">
        <v>22151</v>
      </c>
      <c r="J1577" t="s">
        <v>1895</v>
      </c>
      <c r="M1577" t="s">
        <v>67</v>
      </c>
      <c r="N1577" t="s">
        <v>68</v>
      </c>
      <c r="U1577" t="s">
        <v>22152</v>
      </c>
      <c r="W1577" t="s">
        <v>22153</v>
      </c>
      <c r="X1577" t="s">
        <v>2086</v>
      </c>
      <c r="Y1577" t="s">
        <v>2087</v>
      </c>
      <c r="AB1577" t="s">
        <v>22154</v>
      </c>
      <c r="AC1577" t="s">
        <v>22155</v>
      </c>
      <c r="AE1577">
        <v>31</v>
      </c>
      <c r="AF1577">
        <v>0</v>
      </c>
      <c r="AG1577">
        <v>0</v>
      </c>
      <c r="AH1577">
        <v>6</v>
      </c>
      <c r="AI1577">
        <v>14</v>
      </c>
      <c r="AJ1577" t="s">
        <v>1902</v>
      </c>
      <c r="AK1577" t="s">
        <v>1903</v>
      </c>
      <c r="AL1577" t="s">
        <v>1904</v>
      </c>
      <c r="AM1577" t="s">
        <v>1905</v>
      </c>
      <c r="AP1577" t="s">
        <v>1895</v>
      </c>
      <c r="AQ1577" t="s">
        <v>1906</v>
      </c>
      <c r="AR1577" s="1">
        <v>42418</v>
      </c>
      <c r="AS1577">
        <v>2015</v>
      </c>
      <c r="AT1577">
        <v>10</v>
      </c>
      <c r="AU1577">
        <v>2</v>
      </c>
      <c r="BB1577">
        <v>117916</v>
      </c>
      <c r="BC1577" t="s">
        <v>22156</v>
      </c>
      <c r="BE1577">
        <v>12</v>
      </c>
      <c r="BF1577" t="s">
        <v>610</v>
      </c>
      <c r="BG1577" t="s">
        <v>611</v>
      </c>
      <c r="BH1577" t="s">
        <v>22157</v>
      </c>
      <c r="BI1577" t="s">
        <v>22158</v>
      </c>
    </row>
    <row r="1578" spans="1:62">
      <c r="A1578" t="s">
        <v>62</v>
      </c>
      <c r="B1578" t="s">
        <v>22159</v>
      </c>
      <c r="F1578" t="s">
        <v>22160</v>
      </c>
      <c r="I1578" t="s">
        <v>22161</v>
      </c>
      <c r="J1578" t="s">
        <v>8997</v>
      </c>
      <c r="M1578" t="s">
        <v>67</v>
      </c>
      <c r="N1578" t="s">
        <v>68</v>
      </c>
      <c r="T1578" t="s">
        <v>22162</v>
      </c>
      <c r="U1578" t="s">
        <v>22163</v>
      </c>
      <c r="W1578" t="s">
        <v>22164</v>
      </c>
      <c r="X1578" t="s">
        <v>22165</v>
      </c>
      <c r="Y1578" t="s">
        <v>22166</v>
      </c>
      <c r="AB1578" t="s">
        <v>22167</v>
      </c>
      <c r="AC1578" t="s">
        <v>22168</v>
      </c>
      <c r="AE1578">
        <v>25</v>
      </c>
      <c r="AF1578">
        <v>0</v>
      </c>
      <c r="AG1578">
        <v>0</v>
      </c>
      <c r="AH1578">
        <v>2</v>
      </c>
      <c r="AI1578">
        <v>6</v>
      </c>
      <c r="AJ1578" t="s">
        <v>1833</v>
      </c>
      <c r="AK1578" t="s">
        <v>1834</v>
      </c>
      <c r="AL1578" t="s">
        <v>1835</v>
      </c>
      <c r="AM1578" t="s">
        <v>9002</v>
      </c>
      <c r="AN1578" t="s">
        <v>9003</v>
      </c>
      <c r="AP1578" t="s">
        <v>8997</v>
      </c>
      <c r="AQ1578" t="s">
        <v>9004</v>
      </c>
      <c r="AR1578" s="1">
        <v>42415</v>
      </c>
      <c r="AS1578">
        <v>2015</v>
      </c>
      <c r="AT1578">
        <v>14</v>
      </c>
      <c r="AU1578">
        <v>4</v>
      </c>
      <c r="AZ1578">
        <v>641</v>
      </c>
      <c r="BA1578">
        <v>647</v>
      </c>
      <c r="BC1578" t="s">
        <v>22169</v>
      </c>
      <c r="BE1578">
        <v>7</v>
      </c>
      <c r="BF1578" t="s">
        <v>2348</v>
      </c>
      <c r="BG1578" t="s">
        <v>2348</v>
      </c>
      <c r="BH1578" t="s">
        <v>22170</v>
      </c>
      <c r="BI1578" t="s">
        <v>22171</v>
      </c>
      <c r="BJ1578">
        <v>25590690</v>
      </c>
    </row>
    <row r="1579" spans="1:62">
      <c r="A1579" t="s">
        <v>62</v>
      </c>
      <c r="B1579" t="s">
        <v>22172</v>
      </c>
      <c r="F1579" t="s">
        <v>22173</v>
      </c>
      <c r="I1579" t="s">
        <v>22174</v>
      </c>
      <c r="J1579" t="s">
        <v>3981</v>
      </c>
      <c r="M1579" t="s">
        <v>67</v>
      </c>
      <c r="N1579" t="s">
        <v>68</v>
      </c>
      <c r="T1579" t="s">
        <v>22175</v>
      </c>
      <c r="U1579" t="s">
        <v>22176</v>
      </c>
      <c r="W1579" t="s">
        <v>22177</v>
      </c>
      <c r="X1579" t="s">
        <v>22178</v>
      </c>
      <c r="Y1579" t="s">
        <v>22179</v>
      </c>
      <c r="AB1579" t="s">
        <v>22180</v>
      </c>
      <c r="AC1579" t="s">
        <v>22181</v>
      </c>
      <c r="AE1579">
        <v>64</v>
      </c>
      <c r="AF1579">
        <v>0</v>
      </c>
      <c r="AG1579">
        <v>1</v>
      </c>
      <c r="AH1579">
        <v>24</v>
      </c>
      <c r="AI1579">
        <v>53</v>
      </c>
      <c r="AJ1579" t="s">
        <v>112</v>
      </c>
      <c r="AK1579" t="s">
        <v>113</v>
      </c>
      <c r="AL1579" t="s">
        <v>114</v>
      </c>
      <c r="AM1579" t="s">
        <v>3990</v>
      </c>
      <c r="AN1579" t="s">
        <v>3991</v>
      </c>
      <c r="AP1579" t="s">
        <v>3992</v>
      </c>
      <c r="AQ1579" t="s">
        <v>3993</v>
      </c>
      <c r="AR1579" s="1">
        <v>42415</v>
      </c>
      <c r="AS1579">
        <v>2015</v>
      </c>
      <c r="AT1579">
        <v>172</v>
      </c>
      <c r="AZ1579">
        <v>132</v>
      </c>
      <c r="BA1579">
        <v>144</v>
      </c>
      <c r="BC1579" t="s">
        <v>22182</v>
      </c>
      <c r="BE1579">
        <v>13</v>
      </c>
      <c r="BF1579" t="s">
        <v>3995</v>
      </c>
      <c r="BG1579" t="s">
        <v>473</v>
      </c>
      <c r="BH1579" t="s">
        <v>22183</v>
      </c>
      <c r="BI1579" t="s">
        <v>22184</v>
      </c>
    </row>
    <row r="1580" spans="1:62">
      <c r="A1580" t="s">
        <v>62</v>
      </c>
      <c r="B1580" t="s">
        <v>22185</v>
      </c>
      <c r="F1580" t="s">
        <v>22186</v>
      </c>
      <c r="I1580" t="s">
        <v>22187</v>
      </c>
      <c r="J1580" t="s">
        <v>22188</v>
      </c>
      <c r="M1580" t="s">
        <v>67</v>
      </c>
      <c r="N1580" t="s">
        <v>68</v>
      </c>
      <c r="T1580" t="s">
        <v>22189</v>
      </c>
      <c r="U1580" t="s">
        <v>22190</v>
      </c>
      <c r="W1580" t="s">
        <v>22191</v>
      </c>
      <c r="X1580" t="s">
        <v>22192</v>
      </c>
      <c r="Y1580" t="s">
        <v>3857</v>
      </c>
      <c r="AB1580" t="s">
        <v>22193</v>
      </c>
      <c r="AC1580" t="s">
        <v>22194</v>
      </c>
      <c r="AE1580">
        <v>64</v>
      </c>
      <c r="AF1580">
        <v>1</v>
      </c>
      <c r="AG1580">
        <v>1</v>
      </c>
      <c r="AH1580">
        <v>6</v>
      </c>
      <c r="AI1580">
        <v>18</v>
      </c>
      <c r="AJ1580" t="s">
        <v>22195</v>
      </c>
      <c r="AK1580" t="s">
        <v>11299</v>
      </c>
      <c r="AL1580" t="s">
        <v>22196</v>
      </c>
      <c r="AM1580" t="s">
        <v>22197</v>
      </c>
      <c r="AN1580" t="s">
        <v>22198</v>
      </c>
      <c r="AP1580" t="s">
        <v>22199</v>
      </c>
      <c r="AQ1580" t="s">
        <v>22200</v>
      </c>
      <c r="AR1580" s="1">
        <v>42415</v>
      </c>
      <c r="AS1580">
        <v>2015</v>
      </c>
      <c r="AT1580">
        <v>308</v>
      </c>
      <c r="AU1580">
        <v>4</v>
      </c>
      <c r="AZ1580" t="s">
        <v>22201</v>
      </c>
      <c r="BA1580" t="s">
        <v>22202</v>
      </c>
      <c r="BC1580" t="s">
        <v>22203</v>
      </c>
      <c r="BE1580">
        <v>11</v>
      </c>
      <c r="BF1580" t="s">
        <v>21655</v>
      </c>
      <c r="BG1580" t="s">
        <v>21655</v>
      </c>
      <c r="BH1580" t="s">
        <v>22204</v>
      </c>
      <c r="BI1580" t="s">
        <v>22205</v>
      </c>
      <c r="BJ1580">
        <v>25519731</v>
      </c>
    </row>
    <row r="1581" spans="1:62">
      <c r="A1581" t="s">
        <v>62</v>
      </c>
      <c r="B1581" t="s">
        <v>22206</v>
      </c>
      <c r="F1581" t="s">
        <v>22207</v>
      </c>
      <c r="I1581" t="s">
        <v>22208</v>
      </c>
      <c r="J1581" t="s">
        <v>22209</v>
      </c>
      <c r="M1581" t="s">
        <v>67</v>
      </c>
      <c r="N1581" t="s">
        <v>68</v>
      </c>
      <c r="T1581" t="s">
        <v>22210</v>
      </c>
      <c r="U1581" t="s">
        <v>22211</v>
      </c>
      <c r="W1581" t="s">
        <v>22212</v>
      </c>
      <c r="X1581" t="s">
        <v>22213</v>
      </c>
      <c r="Y1581" t="s">
        <v>22214</v>
      </c>
      <c r="AB1581" t="s">
        <v>22215</v>
      </c>
      <c r="AC1581" t="s">
        <v>22216</v>
      </c>
      <c r="AE1581">
        <v>22</v>
      </c>
      <c r="AF1581">
        <v>1</v>
      </c>
      <c r="AG1581">
        <v>1</v>
      </c>
      <c r="AH1581">
        <v>9</v>
      </c>
      <c r="AI1581">
        <v>31</v>
      </c>
      <c r="AJ1581" t="s">
        <v>536</v>
      </c>
      <c r="AK1581" t="s">
        <v>537</v>
      </c>
      <c r="AL1581" t="s">
        <v>538</v>
      </c>
      <c r="AM1581" t="s">
        <v>22217</v>
      </c>
      <c r="AN1581" t="s">
        <v>22218</v>
      </c>
      <c r="AP1581" t="s">
        <v>22219</v>
      </c>
      <c r="AQ1581" t="s">
        <v>22220</v>
      </c>
      <c r="AR1581" s="1">
        <v>42415</v>
      </c>
      <c r="AS1581">
        <v>2015</v>
      </c>
      <c r="AT1581">
        <v>152</v>
      </c>
      <c r="AZ1581">
        <v>4</v>
      </c>
      <c r="BA1581">
        <v>8</v>
      </c>
      <c r="BC1581" t="s">
        <v>22221</v>
      </c>
      <c r="BE1581">
        <v>5</v>
      </c>
      <c r="BF1581" t="s">
        <v>221</v>
      </c>
      <c r="BG1581" t="s">
        <v>222</v>
      </c>
      <c r="BH1581" t="s">
        <v>22222</v>
      </c>
      <c r="BI1581" t="s">
        <v>22223</v>
      </c>
    </row>
    <row r="1582" spans="1:62">
      <c r="A1582" t="s">
        <v>62</v>
      </c>
      <c r="B1582" t="s">
        <v>22224</v>
      </c>
      <c r="F1582" t="s">
        <v>22225</v>
      </c>
      <c r="I1582" t="s">
        <v>22226</v>
      </c>
      <c r="J1582" t="s">
        <v>2525</v>
      </c>
      <c r="M1582" t="s">
        <v>67</v>
      </c>
      <c r="N1582" t="s">
        <v>68</v>
      </c>
      <c r="T1582" t="s">
        <v>22227</v>
      </c>
      <c r="U1582" t="s">
        <v>22228</v>
      </c>
      <c r="W1582" t="s">
        <v>22229</v>
      </c>
      <c r="X1582" t="s">
        <v>6899</v>
      </c>
      <c r="Y1582" t="s">
        <v>6900</v>
      </c>
      <c r="Z1582" t="s">
        <v>22230</v>
      </c>
      <c r="AB1582" t="s">
        <v>22231</v>
      </c>
      <c r="AC1582" t="s">
        <v>22232</v>
      </c>
      <c r="AE1582">
        <v>71</v>
      </c>
      <c r="AF1582">
        <v>1</v>
      </c>
      <c r="AG1582">
        <v>1</v>
      </c>
      <c r="AH1582">
        <v>9</v>
      </c>
      <c r="AI1582">
        <v>25</v>
      </c>
      <c r="AJ1582" t="s">
        <v>660</v>
      </c>
      <c r="AK1582" t="s">
        <v>604</v>
      </c>
      <c r="AL1582" t="s">
        <v>661</v>
      </c>
      <c r="AM1582" t="s">
        <v>2533</v>
      </c>
      <c r="AP1582" t="s">
        <v>2525</v>
      </c>
      <c r="AQ1582" t="s">
        <v>2534</v>
      </c>
      <c r="AR1582" s="1">
        <v>42414</v>
      </c>
      <c r="AS1582">
        <v>2015</v>
      </c>
      <c r="AT1582">
        <v>16</v>
      </c>
      <c r="BB1582">
        <v>77</v>
      </c>
      <c r="BC1582" t="s">
        <v>22233</v>
      </c>
      <c r="BE1582">
        <v>16</v>
      </c>
      <c r="BF1582" t="s">
        <v>2536</v>
      </c>
      <c r="BG1582" t="s">
        <v>2536</v>
      </c>
      <c r="BH1582" t="s">
        <v>22234</v>
      </c>
      <c r="BI1582" t="s">
        <v>22235</v>
      </c>
      <c r="BJ1582">
        <v>25759136</v>
      </c>
    </row>
    <row r="1583" spans="1:62">
      <c r="A1583" t="s">
        <v>62</v>
      </c>
      <c r="B1583" t="s">
        <v>22236</v>
      </c>
      <c r="F1583" t="s">
        <v>22237</v>
      </c>
      <c r="I1583" t="s">
        <v>22238</v>
      </c>
      <c r="J1583" t="s">
        <v>22239</v>
      </c>
      <c r="M1583" t="s">
        <v>67</v>
      </c>
      <c r="N1583" t="s">
        <v>68</v>
      </c>
      <c r="U1583" t="s">
        <v>22240</v>
      </c>
      <c r="W1583" t="s">
        <v>22241</v>
      </c>
      <c r="X1583" t="s">
        <v>22242</v>
      </c>
      <c r="Y1583" t="s">
        <v>22243</v>
      </c>
      <c r="AB1583" t="s">
        <v>22244</v>
      </c>
      <c r="AC1583" t="s">
        <v>22245</v>
      </c>
      <c r="AE1583">
        <v>41</v>
      </c>
      <c r="AF1583">
        <v>2</v>
      </c>
      <c r="AG1583">
        <v>3</v>
      </c>
      <c r="AH1583">
        <v>10</v>
      </c>
      <c r="AI1583">
        <v>15</v>
      </c>
      <c r="AJ1583" t="s">
        <v>22246</v>
      </c>
      <c r="AK1583" t="s">
        <v>11299</v>
      </c>
      <c r="AL1583" t="s">
        <v>22247</v>
      </c>
      <c r="AM1583" t="s">
        <v>22248</v>
      </c>
      <c r="AN1583" t="s">
        <v>22249</v>
      </c>
      <c r="AP1583" t="s">
        <v>22250</v>
      </c>
      <c r="AQ1583" t="s">
        <v>22251</v>
      </c>
      <c r="AR1583" s="1">
        <v>42413</v>
      </c>
      <c r="AS1583">
        <v>2015</v>
      </c>
      <c r="AT1583">
        <v>290</v>
      </c>
      <c r="AU1583">
        <v>7</v>
      </c>
      <c r="AZ1583">
        <v>3950</v>
      </c>
      <c r="BA1583">
        <v>3961</v>
      </c>
      <c r="BC1583" t="s">
        <v>22252</v>
      </c>
      <c r="BE1583">
        <v>12</v>
      </c>
      <c r="BF1583" t="s">
        <v>6002</v>
      </c>
      <c r="BG1583" t="s">
        <v>6002</v>
      </c>
      <c r="BH1583" t="s">
        <v>22253</v>
      </c>
      <c r="BI1583" t="s">
        <v>22254</v>
      </c>
      <c r="BJ1583">
        <v>25540203</v>
      </c>
    </row>
    <row r="1584" spans="1:62">
      <c r="A1584" t="s">
        <v>62</v>
      </c>
      <c r="B1584" t="s">
        <v>22255</v>
      </c>
      <c r="F1584" t="s">
        <v>22256</v>
      </c>
      <c r="I1584" t="s">
        <v>22257</v>
      </c>
      <c r="J1584" t="s">
        <v>794</v>
      </c>
      <c r="M1584" t="s">
        <v>67</v>
      </c>
      <c r="N1584" t="s">
        <v>68</v>
      </c>
      <c r="T1584" t="s">
        <v>22258</v>
      </c>
      <c r="U1584" t="s">
        <v>22259</v>
      </c>
      <c r="W1584" t="s">
        <v>22260</v>
      </c>
      <c r="X1584" t="s">
        <v>22261</v>
      </c>
      <c r="Y1584" t="s">
        <v>22262</v>
      </c>
      <c r="AB1584" t="s">
        <v>22263</v>
      </c>
      <c r="AC1584" t="s">
        <v>22264</v>
      </c>
      <c r="AE1584">
        <v>39</v>
      </c>
      <c r="AF1584">
        <v>1</v>
      </c>
      <c r="AG1584">
        <v>2</v>
      </c>
      <c r="AH1584">
        <v>2</v>
      </c>
      <c r="AI1584">
        <v>9</v>
      </c>
      <c r="AJ1584" t="s">
        <v>802</v>
      </c>
      <c r="AK1584" t="s">
        <v>803</v>
      </c>
      <c r="AL1584" t="s">
        <v>804</v>
      </c>
      <c r="AM1584" t="s">
        <v>805</v>
      </c>
      <c r="AN1584" t="s">
        <v>806</v>
      </c>
      <c r="AP1584" t="s">
        <v>794</v>
      </c>
      <c r="AQ1584" t="s">
        <v>807</v>
      </c>
      <c r="AR1584" s="1">
        <v>42411</v>
      </c>
      <c r="AS1584">
        <v>2015</v>
      </c>
      <c r="AT1584">
        <v>3918</v>
      </c>
      <c r="AU1584">
        <v>2</v>
      </c>
      <c r="AZ1584">
        <v>285</v>
      </c>
      <c r="BA1584">
        <v>294</v>
      </c>
      <c r="BC1584" t="s">
        <v>22265</v>
      </c>
      <c r="BE1584">
        <v>10</v>
      </c>
      <c r="BF1584" t="s">
        <v>808</v>
      </c>
      <c r="BG1584" t="s">
        <v>808</v>
      </c>
      <c r="BH1584" t="s">
        <v>22266</v>
      </c>
      <c r="BI1584" t="s">
        <v>22267</v>
      </c>
      <c r="BJ1584">
        <v>25781095</v>
      </c>
    </row>
    <row r="1585" spans="1:62">
      <c r="A1585" t="s">
        <v>62</v>
      </c>
      <c r="B1585" t="s">
        <v>22268</v>
      </c>
      <c r="F1585" t="s">
        <v>22269</v>
      </c>
      <c r="I1585" t="s">
        <v>22270</v>
      </c>
      <c r="J1585" t="s">
        <v>1996</v>
      </c>
      <c r="M1585" t="s">
        <v>67</v>
      </c>
      <c r="N1585" t="s">
        <v>68</v>
      </c>
      <c r="T1585" t="s">
        <v>22271</v>
      </c>
      <c r="U1585" t="s">
        <v>22272</v>
      </c>
      <c r="W1585" t="s">
        <v>22273</v>
      </c>
      <c r="X1585" t="s">
        <v>12020</v>
      </c>
      <c r="Y1585" t="s">
        <v>1759</v>
      </c>
      <c r="AB1585" t="s">
        <v>22274</v>
      </c>
      <c r="AC1585" t="s">
        <v>22275</v>
      </c>
      <c r="AE1585">
        <v>36</v>
      </c>
      <c r="AF1585">
        <v>3</v>
      </c>
      <c r="AG1585">
        <v>3</v>
      </c>
      <c r="AH1585">
        <v>9</v>
      </c>
      <c r="AI1585">
        <v>29</v>
      </c>
      <c r="AJ1585" t="s">
        <v>112</v>
      </c>
      <c r="AK1585" t="s">
        <v>113</v>
      </c>
      <c r="AL1585" t="s">
        <v>114</v>
      </c>
      <c r="AM1585" t="s">
        <v>2004</v>
      </c>
      <c r="AN1585" t="s">
        <v>2005</v>
      </c>
      <c r="AP1585" t="s">
        <v>2006</v>
      </c>
      <c r="AQ1585" t="s">
        <v>2007</v>
      </c>
      <c r="AR1585" s="1">
        <v>42411</v>
      </c>
      <c r="AS1585">
        <v>2015</v>
      </c>
      <c r="AT1585">
        <v>283</v>
      </c>
      <c r="AZ1585">
        <v>806</v>
      </c>
      <c r="BA1585">
        <v>814</v>
      </c>
      <c r="BC1585" t="s">
        <v>22276</v>
      </c>
      <c r="BE1585">
        <v>9</v>
      </c>
      <c r="BF1585" t="s">
        <v>2009</v>
      </c>
      <c r="BG1585" t="s">
        <v>1771</v>
      </c>
      <c r="BH1585" t="s">
        <v>22277</v>
      </c>
      <c r="BI1585" t="s">
        <v>22278</v>
      </c>
      <c r="BJ1585">
        <v>25464323</v>
      </c>
    </row>
    <row r="1586" spans="1:62">
      <c r="A1586" t="s">
        <v>62</v>
      </c>
      <c r="B1586" t="s">
        <v>22279</v>
      </c>
      <c r="F1586" t="s">
        <v>22280</v>
      </c>
      <c r="I1586" t="s">
        <v>22281</v>
      </c>
      <c r="J1586" t="s">
        <v>2964</v>
      </c>
      <c r="M1586" t="s">
        <v>67</v>
      </c>
      <c r="N1586" t="s">
        <v>68</v>
      </c>
      <c r="T1586" t="s">
        <v>22282</v>
      </c>
      <c r="U1586" t="s">
        <v>22283</v>
      </c>
      <c r="W1586" t="s">
        <v>22284</v>
      </c>
      <c r="X1586" t="s">
        <v>6452</v>
      </c>
      <c r="Y1586" t="s">
        <v>22285</v>
      </c>
      <c r="AB1586" t="s">
        <v>22286</v>
      </c>
      <c r="AC1586" t="s">
        <v>22287</v>
      </c>
      <c r="AE1586">
        <v>38</v>
      </c>
      <c r="AF1586">
        <v>0</v>
      </c>
      <c r="AG1586">
        <v>1</v>
      </c>
      <c r="AH1586">
        <v>12</v>
      </c>
      <c r="AI1586">
        <v>34</v>
      </c>
      <c r="AJ1586" t="s">
        <v>425</v>
      </c>
      <c r="AK1586" t="s">
        <v>426</v>
      </c>
      <c r="AL1586" t="s">
        <v>427</v>
      </c>
      <c r="AM1586" t="s">
        <v>2972</v>
      </c>
      <c r="AN1586" t="s">
        <v>2973</v>
      </c>
      <c r="AP1586" t="s">
        <v>2974</v>
      </c>
      <c r="AQ1586" t="s">
        <v>2975</v>
      </c>
      <c r="AR1586" s="1">
        <v>42406</v>
      </c>
      <c r="AS1586">
        <v>2015</v>
      </c>
      <c r="AT1586">
        <v>457</v>
      </c>
      <c r="AU1586">
        <v>2</v>
      </c>
      <c r="AZ1586">
        <v>133</v>
      </c>
      <c r="BA1586">
        <v>140</v>
      </c>
      <c r="BC1586" t="s">
        <v>22288</v>
      </c>
      <c r="BE1586">
        <v>8</v>
      </c>
      <c r="BF1586" t="s">
        <v>2977</v>
      </c>
      <c r="BG1586" t="s">
        <v>2977</v>
      </c>
      <c r="BH1586" t="s">
        <v>22289</v>
      </c>
      <c r="BI1586" t="s">
        <v>22290</v>
      </c>
      <c r="BJ1586">
        <v>25522878</v>
      </c>
    </row>
    <row r="1587" spans="1:62">
      <c r="A1587" t="s">
        <v>62</v>
      </c>
      <c r="B1587" t="s">
        <v>22291</v>
      </c>
      <c r="F1587" t="s">
        <v>22292</v>
      </c>
      <c r="I1587" t="s">
        <v>22293</v>
      </c>
      <c r="J1587" t="s">
        <v>1895</v>
      </c>
      <c r="M1587" t="s">
        <v>67</v>
      </c>
      <c r="N1587" t="s">
        <v>68</v>
      </c>
      <c r="U1587" t="s">
        <v>22294</v>
      </c>
      <c r="W1587" t="s">
        <v>22295</v>
      </c>
      <c r="X1587" t="s">
        <v>18443</v>
      </c>
      <c r="Y1587" t="s">
        <v>22296</v>
      </c>
      <c r="AB1587" t="s">
        <v>22297</v>
      </c>
      <c r="AC1587" t="s">
        <v>22298</v>
      </c>
      <c r="AE1587">
        <v>46</v>
      </c>
      <c r="AF1587">
        <v>0</v>
      </c>
      <c r="AG1587">
        <v>0</v>
      </c>
      <c r="AH1587">
        <v>12</v>
      </c>
      <c r="AI1587">
        <v>36</v>
      </c>
      <c r="AJ1587" t="s">
        <v>1902</v>
      </c>
      <c r="AK1587" t="s">
        <v>1903</v>
      </c>
      <c r="AL1587" t="s">
        <v>1904</v>
      </c>
      <c r="AM1587" t="s">
        <v>1905</v>
      </c>
      <c r="AP1587" t="s">
        <v>1895</v>
      </c>
      <c r="AQ1587" t="s">
        <v>1906</v>
      </c>
      <c r="AR1587" s="1">
        <v>42406</v>
      </c>
      <c r="AS1587">
        <v>2015</v>
      </c>
      <c r="AT1587">
        <v>10</v>
      </c>
      <c r="AU1587">
        <v>2</v>
      </c>
      <c r="BB1587" t="s">
        <v>22299</v>
      </c>
      <c r="BC1587" t="s">
        <v>22300</v>
      </c>
      <c r="BE1587">
        <v>15</v>
      </c>
      <c r="BF1587" t="s">
        <v>610</v>
      </c>
      <c r="BG1587" t="s">
        <v>611</v>
      </c>
      <c r="BH1587" t="s">
        <v>22301</v>
      </c>
      <c r="BI1587" t="s">
        <v>22302</v>
      </c>
      <c r="BJ1587">
        <v>25658957</v>
      </c>
    </row>
    <row r="1588" spans="1:62">
      <c r="A1588" t="s">
        <v>62</v>
      </c>
      <c r="B1588" t="s">
        <v>22303</v>
      </c>
      <c r="F1588" t="s">
        <v>22304</v>
      </c>
      <c r="I1588" t="s">
        <v>22305</v>
      </c>
      <c r="J1588" t="s">
        <v>1895</v>
      </c>
      <c r="M1588" t="s">
        <v>67</v>
      </c>
      <c r="N1588" t="s">
        <v>68</v>
      </c>
      <c r="U1588" t="s">
        <v>22306</v>
      </c>
      <c r="W1588" t="s">
        <v>22307</v>
      </c>
      <c r="X1588" t="s">
        <v>22308</v>
      </c>
      <c r="Y1588" t="s">
        <v>10450</v>
      </c>
      <c r="AB1588" t="s">
        <v>14737</v>
      </c>
      <c r="AC1588" t="s">
        <v>22309</v>
      </c>
      <c r="AE1588">
        <v>76</v>
      </c>
      <c r="AF1588">
        <v>1</v>
      </c>
      <c r="AG1588">
        <v>1</v>
      </c>
      <c r="AH1588">
        <v>6</v>
      </c>
      <c r="AI1588">
        <v>17</v>
      </c>
      <c r="AJ1588" t="s">
        <v>1902</v>
      </c>
      <c r="AK1588" t="s">
        <v>1903</v>
      </c>
      <c r="AL1588" t="s">
        <v>1904</v>
      </c>
      <c r="AM1588" t="s">
        <v>1905</v>
      </c>
      <c r="AP1588" t="s">
        <v>1895</v>
      </c>
      <c r="AQ1588" t="s">
        <v>1906</v>
      </c>
      <c r="AR1588" s="1">
        <v>42406</v>
      </c>
      <c r="AS1588">
        <v>2015</v>
      </c>
      <c r="AT1588">
        <v>10</v>
      </c>
      <c r="AU1588">
        <v>2</v>
      </c>
      <c r="BB1588" t="s">
        <v>22310</v>
      </c>
      <c r="BC1588" t="s">
        <v>22311</v>
      </c>
      <c r="BE1588">
        <v>16</v>
      </c>
      <c r="BF1588" t="s">
        <v>610</v>
      </c>
      <c r="BG1588" t="s">
        <v>611</v>
      </c>
      <c r="BH1588" t="s">
        <v>22301</v>
      </c>
      <c r="BI1588" t="s">
        <v>22312</v>
      </c>
      <c r="BJ1588">
        <v>25659113</v>
      </c>
    </row>
    <row r="1589" spans="1:62">
      <c r="A1589" t="s">
        <v>62</v>
      </c>
      <c r="B1589" t="s">
        <v>22313</v>
      </c>
      <c r="F1589" t="s">
        <v>22314</v>
      </c>
      <c r="I1589" t="s">
        <v>22315</v>
      </c>
      <c r="J1589" t="s">
        <v>1895</v>
      </c>
      <c r="M1589" t="s">
        <v>67</v>
      </c>
      <c r="N1589" t="s">
        <v>68</v>
      </c>
      <c r="U1589" t="s">
        <v>22316</v>
      </c>
      <c r="W1589" t="s">
        <v>22317</v>
      </c>
      <c r="X1589" t="s">
        <v>3552</v>
      </c>
      <c r="Y1589" t="s">
        <v>3553</v>
      </c>
      <c r="AB1589" t="s">
        <v>11856</v>
      </c>
      <c r="AC1589" t="s">
        <v>22318</v>
      </c>
      <c r="AE1589">
        <v>79</v>
      </c>
      <c r="AF1589">
        <v>6</v>
      </c>
      <c r="AG1589">
        <v>6</v>
      </c>
      <c r="AH1589">
        <v>4</v>
      </c>
      <c r="AI1589">
        <v>22</v>
      </c>
      <c r="AJ1589" t="s">
        <v>1902</v>
      </c>
      <c r="AK1589" t="s">
        <v>1903</v>
      </c>
      <c r="AL1589" t="s">
        <v>1904</v>
      </c>
      <c r="AM1589" t="s">
        <v>1905</v>
      </c>
      <c r="AP1589" t="s">
        <v>1895</v>
      </c>
      <c r="AQ1589" t="s">
        <v>1906</v>
      </c>
      <c r="AR1589" s="1">
        <v>42406</v>
      </c>
      <c r="AS1589">
        <v>2015</v>
      </c>
      <c r="AT1589">
        <v>10</v>
      </c>
      <c r="AU1589">
        <v>2</v>
      </c>
      <c r="BB1589" t="s">
        <v>22319</v>
      </c>
      <c r="BC1589" t="s">
        <v>22320</v>
      </c>
      <c r="BE1589">
        <v>16</v>
      </c>
      <c r="BF1589" t="s">
        <v>610</v>
      </c>
      <c r="BG1589" t="s">
        <v>611</v>
      </c>
      <c r="BH1589" t="s">
        <v>22301</v>
      </c>
      <c r="BI1589" t="s">
        <v>22321</v>
      </c>
      <c r="BJ1589">
        <v>25658122</v>
      </c>
    </row>
    <row r="1590" spans="1:62">
      <c r="A1590" t="s">
        <v>62</v>
      </c>
      <c r="B1590" t="s">
        <v>22322</v>
      </c>
      <c r="F1590" t="s">
        <v>22323</v>
      </c>
      <c r="I1590" t="s">
        <v>22324</v>
      </c>
      <c r="J1590" t="s">
        <v>1895</v>
      </c>
      <c r="M1590" t="s">
        <v>67</v>
      </c>
      <c r="N1590" t="s">
        <v>68</v>
      </c>
      <c r="U1590" t="s">
        <v>22325</v>
      </c>
      <c r="W1590" t="s">
        <v>22326</v>
      </c>
      <c r="X1590" t="s">
        <v>22327</v>
      </c>
      <c r="Y1590" t="s">
        <v>2444</v>
      </c>
      <c r="AB1590" t="s">
        <v>22328</v>
      </c>
      <c r="AC1590" t="s">
        <v>22329</v>
      </c>
      <c r="AE1590">
        <v>83</v>
      </c>
      <c r="AF1590">
        <v>3</v>
      </c>
      <c r="AG1590">
        <v>3</v>
      </c>
      <c r="AH1590">
        <v>10</v>
      </c>
      <c r="AI1590">
        <v>42</v>
      </c>
      <c r="AJ1590" t="s">
        <v>1902</v>
      </c>
      <c r="AK1590" t="s">
        <v>1903</v>
      </c>
      <c r="AL1590" t="s">
        <v>1904</v>
      </c>
      <c r="AM1590" t="s">
        <v>1905</v>
      </c>
      <c r="AP1590" t="s">
        <v>1895</v>
      </c>
      <c r="AQ1590" t="s">
        <v>1906</v>
      </c>
      <c r="AR1590" s="1">
        <v>42406</v>
      </c>
      <c r="AS1590">
        <v>2015</v>
      </c>
      <c r="AT1590">
        <v>10</v>
      </c>
      <c r="AU1590">
        <v>2</v>
      </c>
      <c r="BB1590" t="s">
        <v>22330</v>
      </c>
      <c r="BC1590" t="s">
        <v>22331</v>
      </c>
      <c r="BE1590">
        <v>26</v>
      </c>
      <c r="BF1590" t="s">
        <v>610</v>
      </c>
      <c r="BG1590" t="s">
        <v>611</v>
      </c>
      <c r="BH1590" t="s">
        <v>22301</v>
      </c>
      <c r="BI1590" t="s">
        <v>22332</v>
      </c>
      <c r="BJ1590">
        <v>25659090</v>
      </c>
    </row>
    <row r="1591" spans="1:62">
      <c r="A1591" t="s">
        <v>62</v>
      </c>
      <c r="B1591" t="s">
        <v>22333</v>
      </c>
      <c r="F1591" t="s">
        <v>22334</v>
      </c>
      <c r="I1591" t="s">
        <v>22335</v>
      </c>
      <c r="J1591" t="s">
        <v>2525</v>
      </c>
      <c r="M1591" t="s">
        <v>67</v>
      </c>
      <c r="N1591" t="s">
        <v>977</v>
      </c>
      <c r="T1591" t="s">
        <v>22336</v>
      </c>
      <c r="U1591" t="s">
        <v>22337</v>
      </c>
      <c r="W1591" t="s">
        <v>22338</v>
      </c>
      <c r="X1591" t="s">
        <v>22339</v>
      </c>
      <c r="Y1591" t="s">
        <v>22340</v>
      </c>
      <c r="AB1591" t="s">
        <v>22341</v>
      </c>
      <c r="AC1591" t="s">
        <v>22342</v>
      </c>
      <c r="AE1591">
        <v>94</v>
      </c>
      <c r="AF1591">
        <v>0</v>
      </c>
      <c r="AG1591">
        <v>0</v>
      </c>
      <c r="AH1591">
        <v>11</v>
      </c>
      <c r="AI1591">
        <v>22</v>
      </c>
      <c r="AJ1591" t="s">
        <v>660</v>
      </c>
      <c r="AK1591" t="s">
        <v>604</v>
      </c>
      <c r="AL1591" t="s">
        <v>661</v>
      </c>
      <c r="AM1591" t="s">
        <v>2533</v>
      </c>
      <c r="AP1591" t="s">
        <v>2525</v>
      </c>
      <c r="AQ1591" t="s">
        <v>2534</v>
      </c>
      <c r="AR1591" s="1">
        <v>42406</v>
      </c>
      <c r="AS1591">
        <v>2015</v>
      </c>
      <c r="AT1591">
        <v>16</v>
      </c>
      <c r="BB1591">
        <v>59</v>
      </c>
      <c r="BC1591" t="s">
        <v>22343</v>
      </c>
      <c r="BE1591">
        <v>19</v>
      </c>
      <c r="BF1591" t="s">
        <v>2536</v>
      </c>
      <c r="BG1591" t="s">
        <v>2536</v>
      </c>
      <c r="BH1591" t="s">
        <v>22344</v>
      </c>
      <c r="BI1591" t="s">
        <v>22345</v>
      </c>
      <c r="BJ1591">
        <v>25887406</v>
      </c>
    </row>
    <row r="1592" spans="1:62">
      <c r="A1592" t="s">
        <v>62</v>
      </c>
      <c r="B1592" t="s">
        <v>22346</v>
      </c>
      <c r="F1592" t="s">
        <v>22347</v>
      </c>
      <c r="I1592" t="s">
        <v>22348</v>
      </c>
      <c r="J1592" t="s">
        <v>15299</v>
      </c>
      <c r="M1592" t="s">
        <v>67</v>
      </c>
      <c r="N1592" t="s">
        <v>68</v>
      </c>
      <c r="T1592" t="s">
        <v>22349</v>
      </c>
      <c r="U1592" t="s">
        <v>22350</v>
      </c>
      <c r="W1592" t="s">
        <v>22351</v>
      </c>
      <c r="X1592" t="s">
        <v>22352</v>
      </c>
      <c r="Y1592" t="s">
        <v>11633</v>
      </c>
      <c r="AB1592" t="s">
        <v>22353</v>
      </c>
      <c r="AC1592" t="s">
        <v>22354</v>
      </c>
      <c r="AE1592">
        <v>43</v>
      </c>
      <c r="AF1592">
        <v>1</v>
      </c>
      <c r="AG1592">
        <v>1</v>
      </c>
      <c r="AH1592">
        <v>10</v>
      </c>
      <c r="AI1592">
        <v>27</v>
      </c>
      <c r="AJ1592" t="s">
        <v>660</v>
      </c>
      <c r="AK1592" t="s">
        <v>604</v>
      </c>
      <c r="AL1592" t="s">
        <v>661</v>
      </c>
      <c r="AM1592" t="s">
        <v>15306</v>
      </c>
      <c r="AP1592" t="s">
        <v>15307</v>
      </c>
      <c r="AQ1592" t="s">
        <v>15308</v>
      </c>
      <c r="AR1592" s="1">
        <v>42406</v>
      </c>
      <c r="AS1592">
        <v>2015</v>
      </c>
      <c r="AT1592">
        <v>15</v>
      </c>
      <c r="BB1592">
        <v>21</v>
      </c>
      <c r="BC1592" t="s">
        <v>22355</v>
      </c>
      <c r="BE1592">
        <v>14</v>
      </c>
      <c r="BF1592" t="s">
        <v>848</v>
      </c>
      <c r="BG1592" t="s">
        <v>848</v>
      </c>
      <c r="BH1592" t="s">
        <v>22356</v>
      </c>
      <c r="BI1592" t="s">
        <v>22357</v>
      </c>
      <c r="BJ1592">
        <v>25651892</v>
      </c>
    </row>
    <row r="1593" spans="1:62">
      <c r="A1593" t="s">
        <v>62</v>
      </c>
      <c r="B1593" t="s">
        <v>22358</v>
      </c>
      <c r="F1593" t="s">
        <v>22359</v>
      </c>
      <c r="I1593" t="s">
        <v>22360</v>
      </c>
      <c r="J1593" t="s">
        <v>596</v>
      </c>
      <c r="M1593" t="s">
        <v>67</v>
      </c>
      <c r="N1593" t="s">
        <v>68</v>
      </c>
      <c r="U1593" t="s">
        <v>22361</v>
      </c>
      <c r="W1593" t="s">
        <v>22362</v>
      </c>
      <c r="X1593" t="s">
        <v>3552</v>
      </c>
      <c r="Y1593" t="s">
        <v>3553</v>
      </c>
      <c r="AB1593" t="s">
        <v>19895</v>
      </c>
      <c r="AC1593" t="s">
        <v>22363</v>
      </c>
      <c r="AE1593">
        <v>60</v>
      </c>
      <c r="AF1593">
        <v>2</v>
      </c>
      <c r="AG1593">
        <v>2</v>
      </c>
      <c r="AH1593">
        <v>15</v>
      </c>
      <c r="AI1593">
        <v>55</v>
      </c>
      <c r="AJ1593" t="s">
        <v>603</v>
      </c>
      <c r="AK1593" t="s">
        <v>604</v>
      </c>
      <c r="AL1593" t="s">
        <v>605</v>
      </c>
      <c r="AM1593" t="s">
        <v>606</v>
      </c>
      <c r="AP1593" t="s">
        <v>607</v>
      </c>
      <c r="AQ1593" t="s">
        <v>608</v>
      </c>
      <c r="AR1593" s="1">
        <v>42405</v>
      </c>
      <c r="AS1593">
        <v>2015</v>
      </c>
      <c r="AT1593">
        <v>5</v>
      </c>
      <c r="BB1593">
        <v>8259</v>
      </c>
      <c r="BC1593" t="s">
        <v>22364</v>
      </c>
      <c r="BE1593">
        <v>14</v>
      </c>
      <c r="BF1593" t="s">
        <v>610</v>
      </c>
      <c r="BG1593" t="s">
        <v>611</v>
      </c>
      <c r="BH1593" t="s">
        <v>22365</v>
      </c>
      <c r="BI1593" t="s">
        <v>22366</v>
      </c>
      <c r="BJ1593">
        <v>25651889</v>
      </c>
    </row>
    <row r="1594" spans="1:62">
      <c r="A1594" t="s">
        <v>62</v>
      </c>
      <c r="B1594" t="s">
        <v>22367</v>
      </c>
      <c r="F1594" t="s">
        <v>22368</v>
      </c>
      <c r="I1594" t="s">
        <v>22369</v>
      </c>
      <c r="J1594" t="s">
        <v>596</v>
      </c>
      <c r="M1594" t="s">
        <v>67</v>
      </c>
      <c r="N1594" t="s">
        <v>68</v>
      </c>
      <c r="U1594" t="s">
        <v>22370</v>
      </c>
      <c r="W1594" t="s">
        <v>22371</v>
      </c>
      <c r="X1594" t="s">
        <v>10161</v>
      </c>
      <c r="Y1594" t="s">
        <v>1676</v>
      </c>
      <c r="AB1594" t="s">
        <v>22372</v>
      </c>
      <c r="AC1594" t="s">
        <v>22373</v>
      </c>
      <c r="AE1594">
        <v>46</v>
      </c>
      <c r="AF1594">
        <v>0</v>
      </c>
      <c r="AG1594">
        <v>0</v>
      </c>
      <c r="AH1594">
        <v>8</v>
      </c>
      <c r="AI1594">
        <v>21</v>
      </c>
      <c r="AJ1594" t="s">
        <v>603</v>
      </c>
      <c r="AK1594" t="s">
        <v>604</v>
      </c>
      <c r="AL1594" t="s">
        <v>605</v>
      </c>
      <c r="AM1594" t="s">
        <v>606</v>
      </c>
      <c r="AP1594" t="s">
        <v>607</v>
      </c>
      <c r="AQ1594" t="s">
        <v>608</v>
      </c>
      <c r="AR1594" s="1">
        <v>42404</v>
      </c>
      <c r="AS1594">
        <v>2015</v>
      </c>
      <c r="AT1594">
        <v>5</v>
      </c>
      <c r="BB1594">
        <v>8248</v>
      </c>
      <c r="BC1594" t="s">
        <v>22374</v>
      </c>
      <c r="BE1594">
        <v>9</v>
      </c>
      <c r="BF1594" t="s">
        <v>610</v>
      </c>
      <c r="BG1594" t="s">
        <v>611</v>
      </c>
      <c r="BH1594" t="s">
        <v>22375</v>
      </c>
      <c r="BI1594" t="s">
        <v>22376</v>
      </c>
      <c r="BJ1594">
        <v>25648042</v>
      </c>
    </row>
    <row r="1595" spans="1:62">
      <c r="A1595" t="s">
        <v>62</v>
      </c>
      <c r="B1595" t="s">
        <v>22377</v>
      </c>
      <c r="F1595" t="s">
        <v>22378</v>
      </c>
      <c r="I1595" t="s">
        <v>22379</v>
      </c>
      <c r="J1595" t="s">
        <v>6678</v>
      </c>
      <c r="M1595" t="s">
        <v>67</v>
      </c>
      <c r="N1595" t="s">
        <v>68</v>
      </c>
      <c r="T1595" t="s">
        <v>22380</v>
      </c>
      <c r="U1595" t="s">
        <v>22381</v>
      </c>
      <c r="W1595" t="s">
        <v>22382</v>
      </c>
      <c r="X1595" t="s">
        <v>22383</v>
      </c>
      <c r="Y1595" t="s">
        <v>22384</v>
      </c>
      <c r="AE1595">
        <v>31</v>
      </c>
      <c r="AF1595">
        <v>5</v>
      </c>
      <c r="AG1595">
        <v>5</v>
      </c>
      <c r="AH1595">
        <v>17</v>
      </c>
      <c r="AI1595">
        <v>17</v>
      </c>
      <c r="AJ1595" t="s">
        <v>112</v>
      </c>
      <c r="AK1595" t="s">
        <v>113</v>
      </c>
      <c r="AL1595" t="s">
        <v>114</v>
      </c>
      <c r="AM1595" t="s">
        <v>6686</v>
      </c>
      <c r="AN1595" t="s">
        <v>6687</v>
      </c>
      <c r="AP1595" t="s">
        <v>6678</v>
      </c>
      <c r="AQ1595" t="s">
        <v>6688</v>
      </c>
      <c r="AR1595" s="1">
        <v>42403</v>
      </c>
      <c r="AS1595">
        <v>2015</v>
      </c>
      <c r="AT1595">
        <v>149</v>
      </c>
      <c r="AV1595" t="s">
        <v>8707</v>
      </c>
      <c r="AZ1595">
        <v>1481</v>
      </c>
      <c r="BA1595">
        <v>1489</v>
      </c>
      <c r="BC1595" t="s">
        <v>22385</v>
      </c>
      <c r="BE1595">
        <v>9</v>
      </c>
      <c r="BF1595" t="s">
        <v>6690</v>
      </c>
      <c r="BG1595" t="s">
        <v>6691</v>
      </c>
      <c r="BH1595" t="s">
        <v>22386</v>
      </c>
      <c r="BI1595" t="s">
        <v>22387</v>
      </c>
    </row>
    <row r="1596" spans="1:62">
      <c r="A1596" t="s">
        <v>62</v>
      </c>
      <c r="B1596" t="s">
        <v>22388</v>
      </c>
      <c r="F1596" t="s">
        <v>22389</v>
      </c>
      <c r="I1596" t="s">
        <v>22390</v>
      </c>
      <c r="J1596" t="s">
        <v>1979</v>
      </c>
      <c r="M1596" t="s">
        <v>67</v>
      </c>
      <c r="N1596" t="s">
        <v>68</v>
      </c>
      <c r="T1596" t="s">
        <v>22391</v>
      </c>
      <c r="U1596" t="s">
        <v>22392</v>
      </c>
      <c r="W1596" t="s">
        <v>22393</v>
      </c>
      <c r="X1596" t="s">
        <v>22394</v>
      </c>
      <c r="Y1596" t="s">
        <v>4425</v>
      </c>
      <c r="AB1596" t="s">
        <v>22395</v>
      </c>
      <c r="AC1596" t="s">
        <v>22396</v>
      </c>
      <c r="AE1596">
        <v>58</v>
      </c>
      <c r="AF1596">
        <v>2</v>
      </c>
      <c r="AG1596">
        <v>2</v>
      </c>
      <c r="AH1596">
        <v>10</v>
      </c>
      <c r="AI1596">
        <v>20</v>
      </c>
      <c r="AJ1596" t="s">
        <v>660</v>
      </c>
      <c r="AK1596" t="s">
        <v>604</v>
      </c>
      <c r="AL1596" t="s">
        <v>661</v>
      </c>
      <c r="AM1596" t="s">
        <v>1987</v>
      </c>
      <c r="AP1596" t="s">
        <v>1988</v>
      </c>
      <c r="AQ1596" t="s">
        <v>1989</v>
      </c>
      <c r="AR1596" s="1">
        <v>42403</v>
      </c>
      <c r="AS1596">
        <v>2015</v>
      </c>
      <c r="AT1596">
        <v>15</v>
      </c>
      <c r="BB1596">
        <v>30</v>
      </c>
      <c r="BC1596" t="s">
        <v>22397</v>
      </c>
      <c r="BE1596">
        <v>18</v>
      </c>
      <c r="BF1596" t="s">
        <v>577</v>
      </c>
      <c r="BG1596" t="s">
        <v>577</v>
      </c>
      <c r="BH1596" t="s">
        <v>22398</v>
      </c>
      <c r="BI1596" t="s">
        <v>22399</v>
      </c>
      <c r="BJ1596">
        <v>25644462</v>
      </c>
    </row>
    <row r="1597" spans="1:62">
      <c r="A1597" t="s">
        <v>62</v>
      </c>
      <c r="B1597" t="s">
        <v>22400</v>
      </c>
      <c r="F1597" t="s">
        <v>22401</v>
      </c>
      <c r="I1597" t="s">
        <v>22402</v>
      </c>
      <c r="J1597" t="s">
        <v>1895</v>
      </c>
      <c r="M1597" t="s">
        <v>67</v>
      </c>
      <c r="N1597" t="s">
        <v>68</v>
      </c>
      <c r="U1597" t="s">
        <v>22403</v>
      </c>
      <c r="W1597" t="s">
        <v>22404</v>
      </c>
      <c r="X1597" t="s">
        <v>22405</v>
      </c>
      <c r="Y1597" t="s">
        <v>4854</v>
      </c>
      <c r="AB1597" t="s">
        <v>22406</v>
      </c>
      <c r="AC1597" t="s">
        <v>22407</v>
      </c>
      <c r="AE1597">
        <v>46</v>
      </c>
      <c r="AF1597">
        <v>1</v>
      </c>
      <c r="AG1597">
        <v>1</v>
      </c>
      <c r="AH1597">
        <v>11</v>
      </c>
      <c r="AI1597">
        <v>28</v>
      </c>
      <c r="AJ1597" t="s">
        <v>1902</v>
      </c>
      <c r="AK1597" t="s">
        <v>1903</v>
      </c>
      <c r="AL1597" t="s">
        <v>1904</v>
      </c>
      <c r="AM1597" t="s">
        <v>1905</v>
      </c>
      <c r="AP1597" t="s">
        <v>1895</v>
      </c>
      <c r="AQ1597" t="s">
        <v>1906</v>
      </c>
      <c r="AR1597" s="1">
        <v>42403</v>
      </c>
      <c r="AS1597">
        <v>2015</v>
      </c>
      <c r="AT1597">
        <v>10</v>
      </c>
      <c r="AU1597">
        <v>2</v>
      </c>
      <c r="BB1597" t="s">
        <v>22408</v>
      </c>
      <c r="BC1597" t="s">
        <v>22409</v>
      </c>
      <c r="BE1597">
        <v>17</v>
      </c>
      <c r="BF1597" t="s">
        <v>610</v>
      </c>
      <c r="BG1597" t="s">
        <v>611</v>
      </c>
      <c r="BH1597" t="s">
        <v>22410</v>
      </c>
      <c r="BI1597" t="s">
        <v>22411</v>
      </c>
    </row>
    <row r="1598" spans="1:62">
      <c r="A1598" t="s">
        <v>62</v>
      </c>
      <c r="B1598" t="s">
        <v>22412</v>
      </c>
      <c r="F1598" t="s">
        <v>22413</v>
      </c>
      <c r="I1598" t="s">
        <v>22414</v>
      </c>
      <c r="J1598" t="s">
        <v>9063</v>
      </c>
      <c r="M1598" t="s">
        <v>67</v>
      </c>
      <c r="N1598" t="s">
        <v>68</v>
      </c>
      <c r="T1598" t="s">
        <v>22415</v>
      </c>
      <c r="U1598" t="s">
        <v>22416</v>
      </c>
      <c r="W1598" t="s">
        <v>22417</v>
      </c>
      <c r="X1598" t="s">
        <v>22418</v>
      </c>
      <c r="Y1598" t="s">
        <v>22419</v>
      </c>
      <c r="AB1598" t="s">
        <v>22420</v>
      </c>
      <c r="AC1598" t="s">
        <v>22421</v>
      </c>
      <c r="AE1598">
        <v>32</v>
      </c>
      <c r="AF1598">
        <v>0</v>
      </c>
      <c r="AG1598">
        <v>0</v>
      </c>
      <c r="AH1598">
        <v>3</v>
      </c>
      <c r="AI1598">
        <v>7</v>
      </c>
      <c r="AJ1598" t="s">
        <v>112</v>
      </c>
      <c r="AK1598" t="s">
        <v>113</v>
      </c>
      <c r="AL1598" t="s">
        <v>114</v>
      </c>
      <c r="AM1598" t="s">
        <v>9070</v>
      </c>
      <c r="AN1598" t="s">
        <v>9071</v>
      </c>
      <c r="AP1598" t="s">
        <v>9072</v>
      </c>
      <c r="AQ1598" t="s">
        <v>9073</v>
      </c>
      <c r="AR1598" s="1">
        <v>42402</v>
      </c>
      <c r="AS1598">
        <v>2015</v>
      </c>
      <c r="AT1598">
        <v>197</v>
      </c>
      <c r="AZ1598">
        <v>17</v>
      </c>
      <c r="BA1598">
        <v>25</v>
      </c>
      <c r="BC1598" t="s">
        <v>22422</v>
      </c>
      <c r="BE1598">
        <v>9</v>
      </c>
      <c r="BF1598" t="s">
        <v>3784</v>
      </c>
      <c r="BG1598" t="s">
        <v>3784</v>
      </c>
      <c r="BH1598" t="s">
        <v>22423</v>
      </c>
      <c r="BI1598" t="s">
        <v>22424</v>
      </c>
      <c r="BJ1598">
        <v>25499299</v>
      </c>
    </row>
    <row r="1599" spans="1:62">
      <c r="A1599" t="s">
        <v>62</v>
      </c>
      <c r="B1599" t="s">
        <v>22425</v>
      </c>
      <c r="F1599" t="s">
        <v>22426</v>
      </c>
      <c r="I1599" t="s">
        <v>22427</v>
      </c>
      <c r="J1599" t="s">
        <v>22428</v>
      </c>
      <c r="M1599" t="s">
        <v>67</v>
      </c>
      <c r="N1599" t="s">
        <v>68</v>
      </c>
      <c r="T1599" t="s">
        <v>22429</v>
      </c>
      <c r="U1599" t="s">
        <v>22430</v>
      </c>
      <c r="W1599" t="s">
        <v>22431</v>
      </c>
      <c r="X1599" t="s">
        <v>10190</v>
      </c>
      <c r="Y1599" t="s">
        <v>10191</v>
      </c>
      <c r="AB1599" t="s">
        <v>22432</v>
      </c>
      <c r="AC1599" t="s">
        <v>22433</v>
      </c>
      <c r="AE1599">
        <v>37</v>
      </c>
      <c r="AF1599">
        <v>4</v>
      </c>
      <c r="AG1599">
        <v>6</v>
      </c>
      <c r="AH1599">
        <v>6</v>
      </c>
      <c r="AI1599">
        <v>30</v>
      </c>
      <c r="AJ1599" t="s">
        <v>112</v>
      </c>
      <c r="AK1599" t="s">
        <v>113</v>
      </c>
      <c r="AL1599" t="s">
        <v>114</v>
      </c>
      <c r="AM1599" t="s">
        <v>22434</v>
      </c>
      <c r="AN1599" t="s">
        <v>22435</v>
      </c>
      <c r="AP1599" t="s">
        <v>22436</v>
      </c>
      <c r="AQ1599" t="s">
        <v>22437</v>
      </c>
      <c r="AR1599" s="1">
        <v>42402</v>
      </c>
      <c r="AS1599">
        <v>2015</v>
      </c>
      <c r="AT1599">
        <v>194</v>
      </c>
      <c r="AZ1599">
        <v>32</v>
      </c>
      <c r="BA1599">
        <v>39</v>
      </c>
      <c r="BC1599" t="s">
        <v>22438</v>
      </c>
      <c r="BE1599">
        <v>8</v>
      </c>
      <c r="BF1599" t="s">
        <v>22439</v>
      </c>
      <c r="BG1599" t="s">
        <v>22439</v>
      </c>
      <c r="BH1599" t="s">
        <v>22440</v>
      </c>
      <c r="BI1599" t="s">
        <v>22441</v>
      </c>
      <c r="BJ1599">
        <v>25461606</v>
      </c>
    </row>
    <row r="1600" spans="1:62">
      <c r="A1600" t="s">
        <v>62</v>
      </c>
      <c r="B1600" t="s">
        <v>22442</v>
      </c>
      <c r="F1600" t="s">
        <v>22443</v>
      </c>
      <c r="I1600" t="s">
        <v>22444</v>
      </c>
      <c r="J1600" t="s">
        <v>22445</v>
      </c>
      <c r="M1600" t="s">
        <v>67</v>
      </c>
      <c r="N1600" t="s">
        <v>68</v>
      </c>
      <c r="T1600" t="s">
        <v>22446</v>
      </c>
      <c r="U1600" t="s">
        <v>22447</v>
      </c>
      <c r="W1600" t="s">
        <v>22448</v>
      </c>
      <c r="X1600" t="s">
        <v>22449</v>
      </c>
      <c r="Y1600" t="s">
        <v>22450</v>
      </c>
      <c r="AB1600" t="s">
        <v>22451</v>
      </c>
      <c r="AC1600" t="s">
        <v>22452</v>
      </c>
      <c r="AE1600">
        <v>23</v>
      </c>
      <c r="AF1600">
        <v>0</v>
      </c>
      <c r="AG1600">
        <v>0</v>
      </c>
      <c r="AH1600">
        <v>2</v>
      </c>
      <c r="AI1600">
        <v>2</v>
      </c>
      <c r="AJ1600" t="s">
        <v>22453</v>
      </c>
      <c r="AK1600" t="s">
        <v>9338</v>
      </c>
      <c r="AL1600" t="s">
        <v>22454</v>
      </c>
      <c r="AM1600" t="s">
        <v>22455</v>
      </c>
      <c r="AP1600" t="s">
        <v>22456</v>
      </c>
      <c r="AQ1600" t="s">
        <v>22457</v>
      </c>
      <c r="AR1600" t="s">
        <v>866</v>
      </c>
      <c r="AS1600">
        <v>2015</v>
      </c>
      <c r="AT1600">
        <v>37</v>
      </c>
      <c r="AU1600">
        <v>1</v>
      </c>
      <c r="AZ1600">
        <v>86</v>
      </c>
      <c r="BA1600">
        <v>91</v>
      </c>
      <c r="BE1600">
        <v>6</v>
      </c>
      <c r="BF1600" t="s">
        <v>2875</v>
      </c>
      <c r="BG1600" t="s">
        <v>2573</v>
      </c>
      <c r="BH1600" t="s">
        <v>22458</v>
      </c>
      <c r="BI1600" t="s">
        <v>22459</v>
      </c>
    </row>
    <row r="1601" spans="1:62">
      <c r="A1601" t="s">
        <v>62</v>
      </c>
      <c r="B1601" t="s">
        <v>22460</v>
      </c>
      <c r="F1601" t="s">
        <v>22461</v>
      </c>
      <c r="I1601" t="s">
        <v>22462</v>
      </c>
      <c r="J1601" t="s">
        <v>14049</v>
      </c>
      <c r="M1601" t="s">
        <v>67</v>
      </c>
      <c r="N1601" t="s">
        <v>68</v>
      </c>
      <c r="T1601" t="s">
        <v>22463</v>
      </c>
      <c r="U1601" t="s">
        <v>22464</v>
      </c>
      <c r="W1601" t="s">
        <v>22465</v>
      </c>
      <c r="X1601" t="s">
        <v>896</v>
      </c>
      <c r="Y1601" t="s">
        <v>897</v>
      </c>
      <c r="AE1601">
        <v>41</v>
      </c>
      <c r="AF1601">
        <v>0</v>
      </c>
      <c r="AG1601">
        <v>0</v>
      </c>
      <c r="AH1601">
        <v>3</v>
      </c>
      <c r="AI1601">
        <v>5</v>
      </c>
      <c r="AJ1601" t="s">
        <v>14057</v>
      </c>
      <c r="AK1601" t="s">
        <v>14058</v>
      </c>
      <c r="AL1601" t="s">
        <v>14059</v>
      </c>
      <c r="AM1601" t="s">
        <v>14060</v>
      </c>
      <c r="AN1601" t="s">
        <v>14061</v>
      </c>
      <c r="AP1601" t="s">
        <v>14062</v>
      </c>
      <c r="AQ1601" t="s">
        <v>14063</v>
      </c>
      <c r="AR1601" t="s">
        <v>866</v>
      </c>
      <c r="AS1601">
        <v>2015</v>
      </c>
      <c r="AT1601">
        <v>93</v>
      </c>
      <c r="AU1601">
        <v>2</v>
      </c>
      <c r="AZ1601">
        <v>620</v>
      </c>
      <c r="BA1601">
        <v>626</v>
      </c>
      <c r="BC1601" t="s">
        <v>22466</v>
      </c>
      <c r="BE1601">
        <v>7</v>
      </c>
      <c r="BF1601" t="s">
        <v>697</v>
      </c>
      <c r="BG1601" t="s">
        <v>473</v>
      </c>
      <c r="BH1601" t="s">
        <v>22467</v>
      </c>
      <c r="BI1601" t="s">
        <v>22468</v>
      </c>
      <c r="BJ1601">
        <v>25548200</v>
      </c>
    </row>
    <row r="1602" spans="1:62">
      <c r="A1602" t="s">
        <v>62</v>
      </c>
      <c r="B1602" t="s">
        <v>22469</v>
      </c>
      <c r="F1602" t="s">
        <v>22470</v>
      </c>
      <c r="I1602" t="s">
        <v>22471</v>
      </c>
      <c r="J1602" t="s">
        <v>22472</v>
      </c>
      <c r="M1602" t="s">
        <v>67</v>
      </c>
      <c r="N1602" t="s">
        <v>68</v>
      </c>
      <c r="T1602" t="s">
        <v>22473</v>
      </c>
      <c r="U1602" t="s">
        <v>22474</v>
      </c>
      <c r="W1602" t="s">
        <v>22475</v>
      </c>
      <c r="X1602" t="s">
        <v>21495</v>
      </c>
      <c r="Y1602" t="s">
        <v>22476</v>
      </c>
      <c r="AB1602" t="s">
        <v>22477</v>
      </c>
      <c r="AC1602" t="s">
        <v>22478</v>
      </c>
      <c r="AE1602">
        <v>24</v>
      </c>
      <c r="AF1602">
        <v>0</v>
      </c>
      <c r="AG1602">
        <v>0</v>
      </c>
      <c r="AH1602">
        <v>3</v>
      </c>
      <c r="AI1602">
        <v>3</v>
      </c>
      <c r="AJ1602" t="s">
        <v>6127</v>
      </c>
      <c r="AK1602" t="s">
        <v>6128</v>
      </c>
      <c r="AL1602" t="s">
        <v>6129</v>
      </c>
      <c r="AM1602" t="s">
        <v>22479</v>
      </c>
      <c r="AN1602" t="s">
        <v>22480</v>
      </c>
      <c r="AP1602" t="s">
        <v>22481</v>
      </c>
      <c r="AQ1602" t="s">
        <v>22482</v>
      </c>
      <c r="AR1602" t="s">
        <v>866</v>
      </c>
      <c r="AS1602">
        <v>2015</v>
      </c>
      <c r="AT1602">
        <v>65</v>
      </c>
      <c r="AU1602">
        <v>1</v>
      </c>
      <c r="AZ1602">
        <v>53</v>
      </c>
      <c r="BA1602">
        <v>62</v>
      </c>
      <c r="BC1602" t="s">
        <v>22483</v>
      </c>
      <c r="BE1602">
        <v>10</v>
      </c>
      <c r="BF1602" t="s">
        <v>1405</v>
      </c>
      <c r="BG1602" t="s">
        <v>1405</v>
      </c>
      <c r="BH1602" t="s">
        <v>22484</v>
      </c>
      <c r="BI1602" t="s">
        <v>22485</v>
      </c>
    </row>
    <row r="1603" spans="1:62">
      <c r="A1603" t="s">
        <v>62</v>
      </c>
      <c r="B1603" t="s">
        <v>22486</v>
      </c>
      <c r="F1603" t="s">
        <v>22487</v>
      </c>
      <c r="I1603" t="s">
        <v>22488</v>
      </c>
      <c r="J1603" t="s">
        <v>22489</v>
      </c>
      <c r="M1603" t="s">
        <v>67</v>
      </c>
      <c r="N1603" t="s">
        <v>68</v>
      </c>
      <c r="U1603" t="s">
        <v>22490</v>
      </c>
      <c r="W1603" t="s">
        <v>22491</v>
      </c>
      <c r="X1603" t="s">
        <v>22492</v>
      </c>
      <c r="Y1603" t="s">
        <v>22493</v>
      </c>
      <c r="AB1603" t="s">
        <v>22494</v>
      </c>
      <c r="AC1603" t="s">
        <v>22495</v>
      </c>
      <c r="AE1603">
        <v>63</v>
      </c>
      <c r="AF1603">
        <v>1</v>
      </c>
      <c r="AG1603">
        <v>1</v>
      </c>
      <c r="AH1603">
        <v>2</v>
      </c>
      <c r="AI1603">
        <v>6</v>
      </c>
      <c r="AJ1603" t="s">
        <v>22496</v>
      </c>
      <c r="AK1603" t="s">
        <v>22497</v>
      </c>
      <c r="AL1603" t="s">
        <v>22498</v>
      </c>
      <c r="AM1603" t="s">
        <v>22499</v>
      </c>
      <c r="AN1603" t="s">
        <v>22500</v>
      </c>
      <c r="AP1603" t="s">
        <v>22501</v>
      </c>
      <c r="AQ1603" t="s">
        <v>22502</v>
      </c>
      <c r="AR1603" t="s">
        <v>866</v>
      </c>
      <c r="AS1603">
        <v>2015</v>
      </c>
      <c r="AT1603">
        <v>81</v>
      </c>
      <c r="AU1603">
        <v>2</v>
      </c>
      <c r="AZ1603">
        <v>198</v>
      </c>
      <c r="BA1603">
        <v>206</v>
      </c>
      <c r="BE1603">
        <v>9</v>
      </c>
      <c r="BF1603" t="s">
        <v>22503</v>
      </c>
      <c r="BG1603" t="s">
        <v>22503</v>
      </c>
      <c r="BH1603" t="s">
        <v>22504</v>
      </c>
      <c r="BI1603" t="s">
        <v>22505</v>
      </c>
      <c r="BJ1603">
        <v>25642885</v>
      </c>
    </row>
    <row r="1604" spans="1:62">
      <c r="A1604" t="s">
        <v>62</v>
      </c>
      <c r="B1604" t="s">
        <v>22506</v>
      </c>
      <c r="F1604" t="s">
        <v>22507</v>
      </c>
      <c r="I1604" t="s">
        <v>22508</v>
      </c>
      <c r="J1604" t="s">
        <v>9234</v>
      </c>
      <c r="M1604" t="s">
        <v>67</v>
      </c>
      <c r="N1604" t="s">
        <v>68</v>
      </c>
      <c r="U1604" t="s">
        <v>22509</v>
      </c>
      <c r="W1604" t="s">
        <v>22510</v>
      </c>
      <c r="X1604" t="s">
        <v>22511</v>
      </c>
      <c r="Y1604" t="s">
        <v>9238</v>
      </c>
      <c r="AB1604" t="s">
        <v>22512</v>
      </c>
      <c r="AC1604" t="s">
        <v>22513</v>
      </c>
      <c r="AE1604">
        <v>25</v>
      </c>
      <c r="AF1604">
        <v>0</v>
      </c>
      <c r="AG1604">
        <v>0</v>
      </c>
      <c r="AH1604">
        <v>3</v>
      </c>
      <c r="AI1604">
        <v>3</v>
      </c>
      <c r="AJ1604" t="s">
        <v>9241</v>
      </c>
      <c r="AK1604" t="s">
        <v>9242</v>
      </c>
      <c r="AL1604" t="s">
        <v>9243</v>
      </c>
      <c r="AM1604" t="s">
        <v>9244</v>
      </c>
      <c r="AN1604" t="s">
        <v>9245</v>
      </c>
      <c r="AP1604" t="s">
        <v>9246</v>
      </c>
      <c r="AQ1604" t="s">
        <v>9247</v>
      </c>
      <c r="AR1604" t="s">
        <v>866</v>
      </c>
      <c r="AS1604">
        <v>2015</v>
      </c>
      <c r="AT1604">
        <v>65</v>
      </c>
      <c r="AV1604">
        <v>2</v>
      </c>
      <c r="AZ1604">
        <v>325</v>
      </c>
      <c r="BA1604">
        <v>330</v>
      </c>
      <c r="BC1604" t="s">
        <v>22514</v>
      </c>
      <c r="BE1604">
        <v>6</v>
      </c>
      <c r="BF1604" t="s">
        <v>848</v>
      </c>
      <c r="BG1604" t="s">
        <v>848</v>
      </c>
      <c r="BH1604" t="s">
        <v>22515</v>
      </c>
      <c r="BI1604" t="s">
        <v>22516</v>
      </c>
      <c r="BJ1604">
        <v>25351878</v>
      </c>
    </row>
    <row r="1605" spans="1:62">
      <c r="A1605" t="s">
        <v>62</v>
      </c>
      <c r="B1605" t="s">
        <v>22517</v>
      </c>
      <c r="F1605" t="s">
        <v>22518</v>
      </c>
      <c r="I1605" t="s">
        <v>22519</v>
      </c>
      <c r="J1605" t="s">
        <v>9234</v>
      </c>
      <c r="M1605" t="s">
        <v>67</v>
      </c>
      <c r="N1605" t="s">
        <v>68</v>
      </c>
      <c r="U1605" t="s">
        <v>22520</v>
      </c>
      <c r="W1605" t="s">
        <v>22521</v>
      </c>
      <c r="X1605" t="s">
        <v>18993</v>
      </c>
      <c r="Y1605" t="s">
        <v>18994</v>
      </c>
      <c r="AB1605" t="s">
        <v>22522</v>
      </c>
      <c r="AC1605" t="s">
        <v>22523</v>
      </c>
      <c r="AE1605">
        <v>35</v>
      </c>
      <c r="AF1605">
        <v>1</v>
      </c>
      <c r="AG1605">
        <v>1</v>
      </c>
      <c r="AH1605">
        <v>9</v>
      </c>
      <c r="AI1605">
        <v>10</v>
      </c>
      <c r="AJ1605" t="s">
        <v>9241</v>
      </c>
      <c r="AK1605" t="s">
        <v>9242</v>
      </c>
      <c r="AL1605" t="s">
        <v>9243</v>
      </c>
      <c r="AM1605" t="s">
        <v>9244</v>
      </c>
      <c r="AN1605" t="s">
        <v>9245</v>
      </c>
      <c r="AP1605" t="s">
        <v>9246</v>
      </c>
      <c r="AQ1605" t="s">
        <v>9247</v>
      </c>
      <c r="AR1605" t="s">
        <v>866</v>
      </c>
      <c r="AS1605">
        <v>2015</v>
      </c>
      <c r="AT1605">
        <v>65</v>
      </c>
      <c r="AV1605">
        <v>2</v>
      </c>
      <c r="AZ1605">
        <v>365</v>
      </c>
      <c r="BA1605">
        <v>369</v>
      </c>
      <c r="BC1605" t="s">
        <v>22524</v>
      </c>
      <c r="BE1605">
        <v>5</v>
      </c>
      <c r="BF1605" t="s">
        <v>848</v>
      </c>
      <c r="BG1605" t="s">
        <v>848</v>
      </c>
      <c r="BH1605" t="s">
        <v>22515</v>
      </c>
      <c r="BI1605" t="s">
        <v>22525</v>
      </c>
      <c r="BJ1605">
        <v>25358511</v>
      </c>
    </row>
    <row r="1606" spans="1:62">
      <c r="A1606" t="s">
        <v>62</v>
      </c>
      <c r="B1606" t="s">
        <v>22526</v>
      </c>
      <c r="F1606" t="s">
        <v>22527</v>
      </c>
      <c r="I1606" t="s">
        <v>22528</v>
      </c>
      <c r="J1606" t="s">
        <v>9234</v>
      </c>
      <c r="M1606" t="s">
        <v>67</v>
      </c>
      <c r="N1606" t="s">
        <v>68</v>
      </c>
      <c r="U1606" t="s">
        <v>22529</v>
      </c>
      <c r="W1606" t="s">
        <v>22530</v>
      </c>
      <c r="X1606" t="s">
        <v>22531</v>
      </c>
      <c r="Y1606" t="s">
        <v>9238</v>
      </c>
      <c r="AB1606" t="s">
        <v>22532</v>
      </c>
      <c r="AC1606" t="s">
        <v>22533</v>
      </c>
      <c r="AE1606">
        <v>25</v>
      </c>
      <c r="AF1606">
        <v>0</v>
      </c>
      <c r="AG1606">
        <v>0</v>
      </c>
      <c r="AH1606">
        <v>2</v>
      </c>
      <c r="AI1606">
        <v>3</v>
      </c>
      <c r="AJ1606" t="s">
        <v>9241</v>
      </c>
      <c r="AK1606" t="s">
        <v>9242</v>
      </c>
      <c r="AL1606" t="s">
        <v>9243</v>
      </c>
      <c r="AM1606" t="s">
        <v>9244</v>
      </c>
      <c r="AN1606" t="s">
        <v>9245</v>
      </c>
      <c r="AP1606" t="s">
        <v>9246</v>
      </c>
      <c r="AQ1606" t="s">
        <v>9247</v>
      </c>
      <c r="AR1606" t="s">
        <v>866</v>
      </c>
      <c r="AS1606">
        <v>2015</v>
      </c>
      <c r="AT1606">
        <v>65</v>
      </c>
      <c r="AV1606">
        <v>2</v>
      </c>
      <c r="AZ1606">
        <v>370</v>
      </c>
      <c r="BA1606">
        <v>374</v>
      </c>
      <c r="BC1606" t="s">
        <v>22534</v>
      </c>
      <c r="BE1606">
        <v>5</v>
      </c>
      <c r="BF1606" t="s">
        <v>848</v>
      </c>
      <c r="BG1606" t="s">
        <v>848</v>
      </c>
      <c r="BH1606" t="s">
        <v>22515</v>
      </c>
      <c r="BI1606" t="s">
        <v>22535</v>
      </c>
      <c r="BJ1606">
        <v>25362094</v>
      </c>
    </row>
    <row r="1607" spans="1:62">
      <c r="A1607" t="s">
        <v>62</v>
      </c>
      <c r="B1607" t="s">
        <v>22536</v>
      </c>
      <c r="F1607" t="s">
        <v>22537</v>
      </c>
      <c r="I1607" t="s">
        <v>22538</v>
      </c>
      <c r="J1607" t="s">
        <v>9234</v>
      </c>
      <c r="M1607" t="s">
        <v>67</v>
      </c>
      <c r="N1607" t="s">
        <v>68</v>
      </c>
      <c r="U1607" t="s">
        <v>22539</v>
      </c>
      <c r="W1607" t="s">
        <v>22540</v>
      </c>
      <c r="X1607" t="s">
        <v>22541</v>
      </c>
      <c r="Y1607" t="s">
        <v>2584</v>
      </c>
      <c r="AB1607" t="s">
        <v>14118</v>
      </c>
      <c r="AC1607" t="s">
        <v>22542</v>
      </c>
      <c r="AE1607">
        <v>36</v>
      </c>
      <c r="AF1607">
        <v>0</v>
      </c>
      <c r="AG1607">
        <v>0</v>
      </c>
      <c r="AH1607">
        <v>5</v>
      </c>
      <c r="AI1607">
        <v>7</v>
      </c>
      <c r="AJ1607" t="s">
        <v>9241</v>
      </c>
      <c r="AK1607" t="s">
        <v>9242</v>
      </c>
      <c r="AL1607" t="s">
        <v>9243</v>
      </c>
      <c r="AM1607" t="s">
        <v>9244</v>
      </c>
      <c r="AN1607" t="s">
        <v>9245</v>
      </c>
      <c r="AP1607" t="s">
        <v>9246</v>
      </c>
      <c r="AQ1607" t="s">
        <v>9247</v>
      </c>
      <c r="AR1607" t="s">
        <v>866</v>
      </c>
      <c r="AS1607">
        <v>2015</v>
      </c>
      <c r="AT1607">
        <v>65</v>
      </c>
      <c r="AV1607">
        <v>2</v>
      </c>
      <c r="AZ1607">
        <v>412</v>
      </c>
      <c r="BA1607">
        <v>417</v>
      </c>
      <c r="BC1607" t="s">
        <v>22543</v>
      </c>
      <c r="BE1607">
        <v>6</v>
      </c>
      <c r="BF1607" t="s">
        <v>848</v>
      </c>
      <c r="BG1607" t="s">
        <v>848</v>
      </c>
      <c r="BH1607" t="s">
        <v>22515</v>
      </c>
      <c r="BI1607" t="s">
        <v>22544</v>
      </c>
      <c r="BJ1607">
        <v>25376852</v>
      </c>
    </row>
    <row r="1608" spans="1:62">
      <c r="A1608" t="s">
        <v>62</v>
      </c>
      <c r="B1608" t="s">
        <v>22545</v>
      </c>
      <c r="F1608" t="s">
        <v>22546</v>
      </c>
      <c r="I1608" t="s">
        <v>22547</v>
      </c>
      <c r="J1608" t="s">
        <v>9234</v>
      </c>
      <c r="M1608" t="s">
        <v>67</v>
      </c>
      <c r="N1608" t="s">
        <v>68</v>
      </c>
      <c r="U1608" t="s">
        <v>22548</v>
      </c>
      <c r="W1608" t="s">
        <v>22549</v>
      </c>
      <c r="X1608" t="s">
        <v>22550</v>
      </c>
      <c r="Y1608" t="s">
        <v>2584</v>
      </c>
      <c r="AB1608" t="s">
        <v>22551</v>
      </c>
      <c r="AC1608" t="s">
        <v>22552</v>
      </c>
      <c r="AE1608">
        <v>33</v>
      </c>
      <c r="AF1608">
        <v>0</v>
      </c>
      <c r="AG1608">
        <v>0</v>
      </c>
      <c r="AH1608">
        <v>4</v>
      </c>
      <c r="AI1608">
        <v>5</v>
      </c>
      <c r="AJ1608" t="s">
        <v>9241</v>
      </c>
      <c r="AK1608" t="s">
        <v>9242</v>
      </c>
      <c r="AL1608" t="s">
        <v>9243</v>
      </c>
      <c r="AM1608" t="s">
        <v>9244</v>
      </c>
      <c r="AN1608" t="s">
        <v>9245</v>
      </c>
      <c r="AP1608" t="s">
        <v>9246</v>
      </c>
      <c r="AQ1608" t="s">
        <v>9247</v>
      </c>
      <c r="AR1608" t="s">
        <v>866</v>
      </c>
      <c r="AS1608">
        <v>2015</v>
      </c>
      <c r="AT1608">
        <v>65</v>
      </c>
      <c r="AV1608">
        <v>2</v>
      </c>
      <c r="AZ1608">
        <v>418</v>
      </c>
      <c r="BA1608">
        <v>423</v>
      </c>
      <c r="BC1608" t="s">
        <v>22553</v>
      </c>
      <c r="BE1608">
        <v>6</v>
      </c>
      <c r="BF1608" t="s">
        <v>848</v>
      </c>
      <c r="BG1608" t="s">
        <v>848</v>
      </c>
      <c r="BH1608" t="s">
        <v>22515</v>
      </c>
      <c r="BI1608" t="s">
        <v>22554</v>
      </c>
      <c r="BJ1608">
        <v>25376849</v>
      </c>
    </row>
    <row r="1609" spans="1:62">
      <c r="A1609" t="s">
        <v>62</v>
      </c>
      <c r="B1609" t="s">
        <v>22555</v>
      </c>
      <c r="F1609" t="s">
        <v>22556</v>
      </c>
      <c r="I1609" t="s">
        <v>22557</v>
      </c>
      <c r="J1609" t="s">
        <v>9234</v>
      </c>
      <c r="M1609" t="s">
        <v>67</v>
      </c>
      <c r="N1609" t="s">
        <v>68</v>
      </c>
      <c r="U1609" t="s">
        <v>22558</v>
      </c>
      <c r="W1609" t="s">
        <v>22559</v>
      </c>
      <c r="X1609" t="s">
        <v>22560</v>
      </c>
      <c r="Y1609" t="s">
        <v>22561</v>
      </c>
      <c r="AB1609" t="s">
        <v>22562</v>
      </c>
      <c r="AC1609" t="s">
        <v>22563</v>
      </c>
      <c r="AE1609">
        <v>25</v>
      </c>
      <c r="AF1609">
        <v>0</v>
      </c>
      <c r="AG1609">
        <v>0</v>
      </c>
      <c r="AH1609">
        <v>1</v>
      </c>
      <c r="AI1609">
        <v>3</v>
      </c>
      <c r="AJ1609" t="s">
        <v>9241</v>
      </c>
      <c r="AK1609" t="s">
        <v>9242</v>
      </c>
      <c r="AL1609" t="s">
        <v>9243</v>
      </c>
      <c r="AM1609" t="s">
        <v>9244</v>
      </c>
      <c r="AN1609" t="s">
        <v>9245</v>
      </c>
      <c r="AP1609" t="s">
        <v>9246</v>
      </c>
      <c r="AQ1609" t="s">
        <v>9247</v>
      </c>
      <c r="AR1609" t="s">
        <v>866</v>
      </c>
      <c r="AS1609">
        <v>2015</v>
      </c>
      <c r="AT1609">
        <v>65</v>
      </c>
      <c r="AV1609">
        <v>2</v>
      </c>
      <c r="AZ1609">
        <v>633</v>
      </c>
      <c r="BA1609">
        <v>638</v>
      </c>
      <c r="BC1609" t="s">
        <v>22564</v>
      </c>
      <c r="BE1609">
        <v>6</v>
      </c>
      <c r="BF1609" t="s">
        <v>848</v>
      </c>
      <c r="BG1609" t="s">
        <v>848</v>
      </c>
      <c r="BH1609" t="s">
        <v>22515</v>
      </c>
      <c r="BI1609" t="s">
        <v>22565</v>
      </c>
      <c r="BJ1609">
        <v>25410941</v>
      </c>
    </row>
    <row r="1610" spans="1:62">
      <c r="A1610" t="s">
        <v>62</v>
      </c>
      <c r="B1610" t="s">
        <v>22566</v>
      </c>
      <c r="F1610" t="s">
        <v>22567</v>
      </c>
      <c r="I1610" t="s">
        <v>22568</v>
      </c>
      <c r="J1610" t="s">
        <v>7630</v>
      </c>
      <c r="M1610" t="s">
        <v>67</v>
      </c>
      <c r="N1610" t="s">
        <v>68</v>
      </c>
      <c r="U1610" t="s">
        <v>22569</v>
      </c>
      <c r="W1610" t="s">
        <v>22570</v>
      </c>
      <c r="X1610" t="s">
        <v>22571</v>
      </c>
      <c r="Y1610" t="s">
        <v>22572</v>
      </c>
      <c r="AE1610">
        <v>24</v>
      </c>
      <c r="AF1610">
        <v>0</v>
      </c>
      <c r="AG1610">
        <v>0</v>
      </c>
      <c r="AH1610">
        <v>2</v>
      </c>
      <c r="AI1610">
        <v>3</v>
      </c>
      <c r="AJ1610" t="s">
        <v>7637</v>
      </c>
      <c r="AK1610" t="s">
        <v>214</v>
      </c>
      <c r="AL1610" t="s">
        <v>7638</v>
      </c>
      <c r="AM1610" t="s">
        <v>7639</v>
      </c>
      <c r="AN1610" t="s">
        <v>7640</v>
      </c>
      <c r="AP1610" t="s">
        <v>7641</v>
      </c>
      <c r="AQ1610" t="s">
        <v>7642</v>
      </c>
      <c r="AR1610" t="s">
        <v>866</v>
      </c>
      <c r="AS1610">
        <v>2015</v>
      </c>
      <c r="AT1610">
        <v>118</v>
      </c>
      <c r="AU1610">
        <v>2</v>
      </c>
      <c r="AZ1610">
        <v>305</v>
      </c>
      <c r="BA1610">
        <v>309</v>
      </c>
      <c r="BC1610" t="s">
        <v>22573</v>
      </c>
      <c r="BE1610">
        <v>5</v>
      </c>
      <c r="BF1610" t="s">
        <v>7644</v>
      </c>
      <c r="BG1610" t="s">
        <v>7644</v>
      </c>
      <c r="BH1610" t="s">
        <v>22574</v>
      </c>
      <c r="BI1610" t="s">
        <v>22575</v>
      </c>
    </row>
    <row r="1611" spans="1:62">
      <c r="A1611" t="s">
        <v>62</v>
      </c>
      <c r="B1611" t="s">
        <v>22576</v>
      </c>
      <c r="F1611" t="s">
        <v>22577</v>
      </c>
      <c r="I1611" t="s">
        <v>22578</v>
      </c>
      <c r="J1611" t="s">
        <v>9408</v>
      </c>
      <c r="M1611" t="s">
        <v>67</v>
      </c>
      <c r="N1611" t="s">
        <v>68</v>
      </c>
      <c r="T1611" t="s">
        <v>22579</v>
      </c>
      <c r="U1611" t="s">
        <v>22580</v>
      </c>
      <c r="W1611" t="s">
        <v>22581</v>
      </c>
      <c r="X1611" t="s">
        <v>22582</v>
      </c>
      <c r="Y1611" t="s">
        <v>22583</v>
      </c>
      <c r="AB1611" t="s">
        <v>3070</v>
      </c>
      <c r="AC1611" t="s">
        <v>12642</v>
      </c>
      <c r="AE1611">
        <v>27</v>
      </c>
      <c r="AF1611">
        <v>0</v>
      </c>
      <c r="AG1611">
        <v>0</v>
      </c>
      <c r="AH1611">
        <v>8</v>
      </c>
      <c r="AI1611">
        <v>14</v>
      </c>
      <c r="AJ1611" t="s">
        <v>136</v>
      </c>
      <c r="AK1611" t="s">
        <v>77</v>
      </c>
      <c r="AL1611" t="s">
        <v>137</v>
      </c>
      <c r="AM1611" t="s">
        <v>9415</v>
      </c>
      <c r="AN1611" t="s">
        <v>9416</v>
      </c>
      <c r="AP1611" t="s">
        <v>9417</v>
      </c>
      <c r="AQ1611" t="s">
        <v>9418</v>
      </c>
      <c r="AR1611" t="s">
        <v>866</v>
      </c>
      <c r="AS1611">
        <v>2015</v>
      </c>
      <c r="AT1611">
        <v>58</v>
      </c>
      <c r="AZ1611">
        <v>281</v>
      </c>
      <c r="BA1611">
        <v>284</v>
      </c>
      <c r="BC1611" t="s">
        <v>22584</v>
      </c>
      <c r="BE1611">
        <v>4</v>
      </c>
      <c r="BF1611" t="s">
        <v>9420</v>
      </c>
      <c r="BG1611" t="s">
        <v>9421</v>
      </c>
      <c r="BH1611" t="s">
        <v>22585</v>
      </c>
      <c r="BI1611" t="s">
        <v>22586</v>
      </c>
    </row>
    <row r="1612" spans="1:62">
      <c r="A1612" t="s">
        <v>62</v>
      </c>
      <c r="B1612" t="s">
        <v>22587</v>
      </c>
      <c r="F1612" t="s">
        <v>22588</v>
      </c>
      <c r="I1612" t="s">
        <v>22589</v>
      </c>
      <c r="J1612" t="s">
        <v>22590</v>
      </c>
      <c r="M1612" t="s">
        <v>67</v>
      </c>
      <c r="N1612" t="s">
        <v>68</v>
      </c>
      <c r="T1612" t="s">
        <v>22591</v>
      </c>
      <c r="U1612" t="s">
        <v>22592</v>
      </c>
      <c r="W1612" t="s">
        <v>22593</v>
      </c>
      <c r="X1612" t="s">
        <v>22594</v>
      </c>
      <c r="Y1612" t="s">
        <v>22595</v>
      </c>
      <c r="AB1612" t="s">
        <v>22596</v>
      </c>
      <c r="AC1612" t="s">
        <v>22597</v>
      </c>
      <c r="AE1612">
        <v>28</v>
      </c>
      <c r="AF1612">
        <v>0</v>
      </c>
      <c r="AG1612">
        <v>0</v>
      </c>
      <c r="AH1612">
        <v>4</v>
      </c>
      <c r="AI1612">
        <v>9</v>
      </c>
      <c r="AJ1612" t="s">
        <v>22598</v>
      </c>
      <c r="AK1612" t="s">
        <v>4838</v>
      </c>
      <c r="AL1612" t="s">
        <v>22599</v>
      </c>
      <c r="AM1612" t="s">
        <v>22600</v>
      </c>
      <c r="AN1612" t="s">
        <v>22601</v>
      </c>
      <c r="AP1612" t="s">
        <v>22602</v>
      </c>
      <c r="AQ1612" t="s">
        <v>22603</v>
      </c>
      <c r="AR1612" t="s">
        <v>866</v>
      </c>
      <c r="AS1612">
        <v>2015</v>
      </c>
      <c r="AT1612">
        <v>20</v>
      </c>
      <c r="AU1612">
        <v>1</v>
      </c>
      <c r="AZ1612">
        <v>180</v>
      </c>
      <c r="BA1612">
        <v>187</v>
      </c>
      <c r="BC1612" t="s">
        <v>22604</v>
      </c>
      <c r="BE1612">
        <v>8</v>
      </c>
      <c r="BF1612" t="s">
        <v>2435</v>
      </c>
      <c r="BG1612" t="s">
        <v>2435</v>
      </c>
      <c r="BH1612" t="s">
        <v>22605</v>
      </c>
      <c r="BI1612" t="s">
        <v>22606</v>
      </c>
    </row>
    <row r="1613" spans="1:62">
      <c r="A1613" t="s">
        <v>62</v>
      </c>
      <c r="B1613" t="s">
        <v>22607</v>
      </c>
      <c r="F1613" t="s">
        <v>22608</v>
      </c>
      <c r="I1613" t="s">
        <v>22609</v>
      </c>
      <c r="J1613" t="s">
        <v>14750</v>
      </c>
      <c r="M1613" t="s">
        <v>67</v>
      </c>
      <c r="N1613" t="s">
        <v>68</v>
      </c>
      <c r="T1613" t="s">
        <v>22610</v>
      </c>
      <c r="U1613" t="s">
        <v>22611</v>
      </c>
      <c r="W1613" t="s">
        <v>22612</v>
      </c>
      <c r="X1613" t="s">
        <v>22613</v>
      </c>
      <c r="Y1613" t="s">
        <v>14773</v>
      </c>
      <c r="AE1613">
        <v>14</v>
      </c>
      <c r="AF1613">
        <v>0</v>
      </c>
      <c r="AG1613">
        <v>0</v>
      </c>
      <c r="AH1613">
        <v>1</v>
      </c>
      <c r="AI1613">
        <v>3</v>
      </c>
      <c r="AJ1613" t="s">
        <v>14758</v>
      </c>
      <c r="AK1613" t="s">
        <v>14759</v>
      </c>
      <c r="AL1613" t="s">
        <v>14760</v>
      </c>
      <c r="AM1613" t="s">
        <v>14761</v>
      </c>
      <c r="AP1613" t="s">
        <v>14762</v>
      </c>
      <c r="AQ1613" t="s">
        <v>14763</v>
      </c>
      <c r="AR1613" t="s">
        <v>866</v>
      </c>
      <c r="AS1613">
        <v>2015</v>
      </c>
      <c r="AT1613">
        <v>10</v>
      </c>
      <c r="AU1613">
        <v>2</v>
      </c>
      <c r="AZ1613">
        <v>46</v>
      </c>
      <c r="BA1613">
        <v>51</v>
      </c>
      <c r="BE1613">
        <v>6</v>
      </c>
      <c r="BF1613" t="s">
        <v>2435</v>
      </c>
      <c r="BG1613" t="s">
        <v>2435</v>
      </c>
      <c r="BH1613" t="s">
        <v>22614</v>
      </c>
      <c r="BI1613" t="s">
        <v>22615</v>
      </c>
    </row>
    <row r="1614" spans="1:62">
      <c r="A1614" t="s">
        <v>62</v>
      </c>
      <c r="B1614" t="s">
        <v>22616</v>
      </c>
      <c r="F1614" t="s">
        <v>22617</v>
      </c>
      <c r="I1614" t="s">
        <v>22618</v>
      </c>
      <c r="J1614" t="s">
        <v>9730</v>
      </c>
      <c r="M1614" t="s">
        <v>67</v>
      </c>
      <c r="N1614" t="s">
        <v>68</v>
      </c>
      <c r="T1614" t="s">
        <v>22619</v>
      </c>
      <c r="U1614" t="s">
        <v>22620</v>
      </c>
      <c r="W1614" t="s">
        <v>22621</v>
      </c>
      <c r="X1614" t="s">
        <v>22622</v>
      </c>
      <c r="Y1614" t="s">
        <v>22623</v>
      </c>
      <c r="Z1614" t="s">
        <v>9736</v>
      </c>
      <c r="AB1614" t="s">
        <v>22624</v>
      </c>
      <c r="AC1614" t="s">
        <v>22625</v>
      </c>
      <c r="AE1614">
        <v>42</v>
      </c>
      <c r="AF1614">
        <v>3</v>
      </c>
      <c r="AG1614">
        <v>3</v>
      </c>
      <c r="AH1614">
        <v>13</v>
      </c>
      <c r="AI1614">
        <v>15</v>
      </c>
      <c r="AJ1614" t="s">
        <v>112</v>
      </c>
      <c r="AK1614" t="s">
        <v>113</v>
      </c>
      <c r="AL1614" t="s">
        <v>114</v>
      </c>
      <c r="AM1614" t="s">
        <v>9739</v>
      </c>
      <c r="AN1614" t="s">
        <v>9740</v>
      </c>
      <c r="AP1614" t="s">
        <v>9741</v>
      </c>
      <c r="AQ1614" t="s">
        <v>9742</v>
      </c>
      <c r="AR1614" s="1">
        <v>42401</v>
      </c>
      <c r="AS1614">
        <v>2015</v>
      </c>
      <c r="AT1614">
        <v>126</v>
      </c>
      <c r="AZ1614">
        <v>198</v>
      </c>
      <c r="BA1614">
        <v>203</v>
      </c>
      <c r="BC1614" t="s">
        <v>22626</v>
      </c>
      <c r="BE1614">
        <v>6</v>
      </c>
      <c r="BF1614" t="s">
        <v>9744</v>
      </c>
      <c r="BG1614" t="s">
        <v>9745</v>
      </c>
      <c r="BH1614" t="s">
        <v>22627</v>
      </c>
      <c r="BI1614" t="s">
        <v>22628</v>
      </c>
      <c r="BJ1614">
        <v>25576804</v>
      </c>
    </row>
    <row r="1615" spans="1:62">
      <c r="A1615" t="s">
        <v>62</v>
      </c>
      <c r="B1615" t="s">
        <v>22629</v>
      </c>
      <c r="F1615" t="s">
        <v>22630</v>
      </c>
      <c r="I1615" t="s">
        <v>22631</v>
      </c>
      <c r="J1615" t="s">
        <v>22632</v>
      </c>
      <c r="M1615" t="s">
        <v>67</v>
      </c>
      <c r="N1615" t="s">
        <v>68</v>
      </c>
      <c r="T1615" t="s">
        <v>22633</v>
      </c>
      <c r="U1615" t="s">
        <v>22634</v>
      </c>
      <c r="W1615" t="s">
        <v>22635</v>
      </c>
      <c r="X1615" t="s">
        <v>20899</v>
      </c>
      <c r="Y1615" t="s">
        <v>20900</v>
      </c>
      <c r="AB1615" t="s">
        <v>22636</v>
      </c>
      <c r="AC1615" t="s">
        <v>22637</v>
      </c>
      <c r="AE1615">
        <v>41</v>
      </c>
      <c r="AF1615">
        <v>0</v>
      </c>
      <c r="AG1615">
        <v>0</v>
      </c>
      <c r="AH1615">
        <v>4</v>
      </c>
      <c r="AI1615">
        <v>21</v>
      </c>
      <c r="AJ1615" t="s">
        <v>22638</v>
      </c>
      <c r="AK1615" t="s">
        <v>22639</v>
      </c>
      <c r="AL1615" t="s">
        <v>22640</v>
      </c>
      <c r="AM1615" t="s">
        <v>22641</v>
      </c>
      <c r="AN1615" t="s">
        <v>22642</v>
      </c>
      <c r="AP1615" t="s">
        <v>22643</v>
      </c>
      <c r="AQ1615" t="s">
        <v>22644</v>
      </c>
      <c r="AR1615" t="s">
        <v>866</v>
      </c>
      <c r="AS1615">
        <v>2015</v>
      </c>
      <c r="AT1615">
        <v>56</v>
      </c>
      <c r="AU1615">
        <v>1</v>
      </c>
      <c r="AZ1615">
        <v>94</v>
      </c>
      <c r="BA1615">
        <v>104</v>
      </c>
      <c r="BC1615" t="s">
        <v>22645</v>
      </c>
      <c r="BE1615">
        <v>11</v>
      </c>
      <c r="BF1615" t="s">
        <v>1973</v>
      </c>
      <c r="BG1615" t="s">
        <v>473</v>
      </c>
      <c r="BH1615" t="s">
        <v>22646</v>
      </c>
      <c r="BI1615" t="s">
        <v>22647</v>
      </c>
    </row>
    <row r="1616" spans="1:62">
      <c r="A1616" t="s">
        <v>62</v>
      </c>
      <c r="B1616" t="s">
        <v>22648</v>
      </c>
      <c r="F1616" t="s">
        <v>22649</v>
      </c>
      <c r="I1616" t="s">
        <v>22650</v>
      </c>
      <c r="J1616" t="s">
        <v>22651</v>
      </c>
      <c r="M1616" t="s">
        <v>67</v>
      </c>
      <c r="N1616" t="s">
        <v>68</v>
      </c>
      <c r="T1616" t="s">
        <v>22652</v>
      </c>
      <c r="W1616" t="s">
        <v>22653</v>
      </c>
      <c r="X1616" t="s">
        <v>22654</v>
      </c>
      <c r="Y1616" t="s">
        <v>22655</v>
      </c>
      <c r="AB1616" t="s">
        <v>22656</v>
      </c>
      <c r="AC1616" t="s">
        <v>22657</v>
      </c>
      <c r="AE1616">
        <v>19</v>
      </c>
      <c r="AF1616">
        <v>2</v>
      </c>
      <c r="AG1616">
        <v>2</v>
      </c>
      <c r="AH1616">
        <v>6</v>
      </c>
      <c r="AI1616">
        <v>13</v>
      </c>
      <c r="AJ1616" t="s">
        <v>22658</v>
      </c>
      <c r="AK1616" t="s">
        <v>1763</v>
      </c>
      <c r="AL1616" t="s">
        <v>22659</v>
      </c>
      <c r="AM1616" t="s">
        <v>22660</v>
      </c>
      <c r="AN1616" t="s">
        <v>22661</v>
      </c>
      <c r="AP1616" t="s">
        <v>22662</v>
      </c>
      <c r="AQ1616" t="s">
        <v>22663</v>
      </c>
      <c r="AR1616" t="s">
        <v>866</v>
      </c>
      <c r="AS1616">
        <v>2015</v>
      </c>
      <c r="AT1616">
        <v>8</v>
      </c>
      <c r="AU1616">
        <v>1</v>
      </c>
      <c r="AZ1616">
        <v>9</v>
      </c>
      <c r="BA1616">
        <v>16</v>
      </c>
      <c r="BC1616" t="s">
        <v>22664</v>
      </c>
      <c r="BE1616">
        <v>8</v>
      </c>
      <c r="BF1616" t="s">
        <v>14204</v>
      </c>
      <c r="BG1616" t="s">
        <v>473</v>
      </c>
      <c r="BH1616" t="s">
        <v>22665</v>
      </c>
      <c r="BI1616" t="s">
        <v>22666</v>
      </c>
    </row>
    <row r="1617" spans="1:62">
      <c r="A1617" t="s">
        <v>62</v>
      </c>
      <c r="B1617" t="s">
        <v>22667</v>
      </c>
      <c r="F1617" t="s">
        <v>22668</v>
      </c>
      <c r="I1617" t="s">
        <v>22669</v>
      </c>
      <c r="J1617" t="s">
        <v>5961</v>
      </c>
      <c r="M1617" t="s">
        <v>67</v>
      </c>
      <c r="N1617" t="s">
        <v>68</v>
      </c>
      <c r="T1617" t="s">
        <v>22670</v>
      </c>
      <c r="U1617" t="s">
        <v>22671</v>
      </c>
      <c r="W1617" t="s">
        <v>22672</v>
      </c>
      <c r="X1617" t="s">
        <v>14887</v>
      </c>
      <c r="Y1617" t="s">
        <v>13614</v>
      </c>
      <c r="AB1617" t="s">
        <v>22673</v>
      </c>
      <c r="AC1617" t="s">
        <v>22674</v>
      </c>
      <c r="AE1617">
        <v>26</v>
      </c>
      <c r="AF1617">
        <v>2</v>
      </c>
      <c r="AG1617">
        <v>2</v>
      </c>
      <c r="AH1617">
        <v>1</v>
      </c>
      <c r="AI1617">
        <v>8</v>
      </c>
      <c r="AJ1617" t="s">
        <v>5637</v>
      </c>
      <c r="AK1617" t="s">
        <v>604</v>
      </c>
      <c r="AL1617" t="s">
        <v>5638</v>
      </c>
      <c r="AM1617" t="s">
        <v>5968</v>
      </c>
      <c r="AP1617" t="s">
        <v>5969</v>
      </c>
      <c r="AQ1617" t="s">
        <v>5970</v>
      </c>
      <c r="AR1617" t="s">
        <v>866</v>
      </c>
      <c r="AS1617">
        <v>2015</v>
      </c>
      <c r="AT1617">
        <v>79</v>
      </c>
      <c r="AZ1617">
        <v>31</v>
      </c>
      <c r="BA1617">
        <v>40</v>
      </c>
      <c r="BC1617" t="s">
        <v>22675</v>
      </c>
      <c r="BE1617">
        <v>10</v>
      </c>
      <c r="BF1617" t="s">
        <v>5972</v>
      </c>
      <c r="BG1617" t="s">
        <v>5972</v>
      </c>
      <c r="BH1617" t="s">
        <v>22676</v>
      </c>
      <c r="BI1617" t="s">
        <v>22677</v>
      </c>
      <c r="BJ1617">
        <v>25595678</v>
      </c>
    </row>
    <row r="1618" spans="1:62">
      <c r="A1618" t="s">
        <v>62</v>
      </c>
      <c r="B1618" t="s">
        <v>22678</v>
      </c>
      <c r="F1618" t="s">
        <v>22679</v>
      </c>
      <c r="I1618" t="s">
        <v>22680</v>
      </c>
      <c r="J1618" t="s">
        <v>22681</v>
      </c>
      <c r="M1618" t="s">
        <v>67</v>
      </c>
      <c r="N1618" t="s">
        <v>68</v>
      </c>
      <c r="U1618" t="s">
        <v>22682</v>
      </c>
      <c r="W1618" t="s">
        <v>22683</v>
      </c>
      <c r="X1618" t="s">
        <v>22684</v>
      </c>
      <c r="Y1618" t="s">
        <v>22685</v>
      </c>
      <c r="Z1618" t="s">
        <v>22686</v>
      </c>
      <c r="AA1618" t="s">
        <v>22687</v>
      </c>
      <c r="AB1618" t="s">
        <v>22688</v>
      </c>
      <c r="AC1618" t="s">
        <v>22689</v>
      </c>
      <c r="AE1618">
        <v>29</v>
      </c>
      <c r="AF1618">
        <v>21</v>
      </c>
      <c r="AG1618">
        <v>21</v>
      </c>
      <c r="AH1618">
        <v>81</v>
      </c>
      <c r="AI1618">
        <v>148</v>
      </c>
      <c r="AJ1618" t="s">
        <v>603</v>
      </c>
      <c r="AK1618" t="s">
        <v>604</v>
      </c>
      <c r="AL1618" t="s">
        <v>605</v>
      </c>
      <c r="AM1618" t="s">
        <v>22690</v>
      </c>
      <c r="AN1618" t="s">
        <v>22691</v>
      </c>
      <c r="AP1618" t="s">
        <v>22692</v>
      </c>
      <c r="AQ1618" t="s">
        <v>22693</v>
      </c>
      <c r="AR1618" t="s">
        <v>866</v>
      </c>
      <c r="AS1618">
        <v>2015</v>
      </c>
      <c r="AT1618">
        <v>5</v>
      </c>
      <c r="AU1618">
        <v>2</v>
      </c>
      <c r="AZ1618">
        <v>143</v>
      </c>
      <c r="BA1618">
        <v>147</v>
      </c>
      <c r="BC1618" t="s">
        <v>22694</v>
      </c>
      <c r="BE1618">
        <v>5</v>
      </c>
      <c r="BF1618" t="s">
        <v>22695</v>
      </c>
      <c r="BG1618" t="s">
        <v>11876</v>
      </c>
      <c r="BH1618" t="s">
        <v>22696</v>
      </c>
      <c r="BI1618" t="s">
        <v>22697</v>
      </c>
    </row>
    <row r="1619" spans="1:62">
      <c r="A1619" t="s">
        <v>62</v>
      </c>
      <c r="B1619" t="s">
        <v>22698</v>
      </c>
      <c r="F1619" t="s">
        <v>22699</v>
      </c>
      <c r="I1619" t="s">
        <v>22700</v>
      </c>
      <c r="J1619" t="s">
        <v>15889</v>
      </c>
      <c r="M1619" t="s">
        <v>67</v>
      </c>
      <c r="N1619" t="s">
        <v>68</v>
      </c>
      <c r="T1619" t="s">
        <v>22701</v>
      </c>
      <c r="U1619" t="s">
        <v>22702</v>
      </c>
      <c r="W1619" t="s">
        <v>22703</v>
      </c>
      <c r="X1619" t="s">
        <v>22704</v>
      </c>
      <c r="Y1619" t="s">
        <v>6783</v>
      </c>
      <c r="AB1619" t="s">
        <v>22705</v>
      </c>
      <c r="AC1619" t="s">
        <v>22706</v>
      </c>
      <c r="AE1619">
        <v>38</v>
      </c>
      <c r="AF1619">
        <v>0</v>
      </c>
      <c r="AG1619">
        <v>0</v>
      </c>
      <c r="AH1619">
        <v>3</v>
      </c>
      <c r="AI1619">
        <v>4</v>
      </c>
      <c r="AJ1619" t="s">
        <v>15897</v>
      </c>
      <c r="AK1619" t="s">
        <v>9175</v>
      </c>
      <c r="AL1619" t="s">
        <v>15898</v>
      </c>
      <c r="AM1619" t="s">
        <v>15899</v>
      </c>
      <c r="AP1619" t="s">
        <v>15900</v>
      </c>
      <c r="AQ1619" t="s">
        <v>15901</v>
      </c>
      <c r="AR1619" t="s">
        <v>866</v>
      </c>
      <c r="AS1619">
        <v>2015</v>
      </c>
      <c r="AT1619">
        <v>47</v>
      </c>
      <c r="AU1619">
        <v>1</v>
      </c>
      <c r="AZ1619">
        <v>111</v>
      </c>
      <c r="BA1619">
        <v>118</v>
      </c>
      <c r="BE1619">
        <v>8</v>
      </c>
      <c r="BF1619" t="s">
        <v>808</v>
      </c>
      <c r="BG1619" t="s">
        <v>808</v>
      </c>
      <c r="BH1619" t="s">
        <v>22707</v>
      </c>
      <c r="BI1619" t="s">
        <v>22708</v>
      </c>
    </row>
    <row r="1620" spans="1:62">
      <c r="A1620" t="s">
        <v>62</v>
      </c>
      <c r="B1620" t="s">
        <v>22709</v>
      </c>
      <c r="F1620" t="s">
        <v>22710</v>
      </c>
      <c r="I1620" t="s">
        <v>22711</v>
      </c>
      <c r="J1620" t="s">
        <v>22712</v>
      </c>
      <c r="M1620" t="s">
        <v>67</v>
      </c>
      <c r="N1620" t="s">
        <v>68</v>
      </c>
      <c r="T1620" t="s">
        <v>22713</v>
      </c>
      <c r="U1620" t="s">
        <v>22714</v>
      </c>
      <c r="W1620" t="s">
        <v>22715</v>
      </c>
      <c r="X1620" t="s">
        <v>16950</v>
      </c>
      <c r="Y1620" t="s">
        <v>14257</v>
      </c>
      <c r="AB1620" t="s">
        <v>22716</v>
      </c>
      <c r="AC1620" t="s">
        <v>22717</v>
      </c>
      <c r="AE1620">
        <v>36</v>
      </c>
      <c r="AF1620">
        <v>1</v>
      </c>
      <c r="AG1620">
        <v>1</v>
      </c>
      <c r="AH1620">
        <v>2</v>
      </c>
      <c r="AI1620">
        <v>8</v>
      </c>
      <c r="AJ1620" t="s">
        <v>136</v>
      </c>
      <c r="AK1620" t="s">
        <v>77</v>
      </c>
      <c r="AL1620" t="s">
        <v>137</v>
      </c>
      <c r="AM1620" t="s">
        <v>22718</v>
      </c>
      <c r="AP1620" t="s">
        <v>22712</v>
      </c>
      <c r="AQ1620" t="s">
        <v>22719</v>
      </c>
      <c r="AR1620" t="s">
        <v>866</v>
      </c>
      <c r="AS1620">
        <v>2015</v>
      </c>
      <c r="AT1620">
        <v>110</v>
      </c>
      <c r="AZ1620">
        <v>133</v>
      </c>
      <c r="BA1620">
        <v>139</v>
      </c>
      <c r="BC1620" t="s">
        <v>22720</v>
      </c>
      <c r="BE1620">
        <v>7</v>
      </c>
      <c r="BF1620" t="s">
        <v>4735</v>
      </c>
      <c r="BG1620" t="s">
        <v>4735</v>
      </c>
      <c r="BH1620" t="s">
        <v>22721</v>
      </c>
      <c r="BI1620" t="s">
        <v>22722</v>
      </c>
      <c r="BJ1620">
        <v>25577284</v>
      </c>
    </row>
    <row r="1621" spans="1:62">
      <c r="A1621" t="s">
        <v>62</v>
      </c>
      <c r="B1621" t="s">
        <v>1668</v>
      </c>
      <c r="F1621" t="s">
        <v>22723</v>
      </c>
      <c r="I1621" t="s">
        <v>22724</v>
      </c>
      <c r="J1621" t="s">
        <v>9349</v>
      </c>
      <c r="M1621" t="s">
        <v>67</v>
      </c>
      <c r="N1621" t="s">
        <v>68</v>
      </c>
      <c r="T1621" t="s">
        <v>22725</v>
      </c>
      <c r="U1621" t="s">
        <v>22726</v>
      </c>
      <c r="W1621" t="s">
        <v>22727</v>
      </c>
      <c r="X1621" t="s">
        <v>22728</v>
      </c>
      <c r="Y1621" t="s">
        <v>1676</v>
      </c>
      <c r="AB1621" t="s">
        <v>22729</v>
      </c>
      <c r="AC1621" t="s">
        <v>22730</v>
      </c>
      <c r="AE1621">
        <v>40</v>
      </c>
      <c r="AF1621">
        <v>2</v>
      </c>
      <c r="AG1621">
        <v>2</v>
      </c>
      <c r="AH1621">
        <v>10</v>
      </c>
      <c r="AI1621">
        <v>20</v>
      </c>
      <c r="AJ1621" t="s">
        <v>358</v>
      </c>
      <c r="AK1621" t="s">
        <v>359</v>
      </c>
      <c r="AL1621" t="s">
        <v>360</v>
      </c>
      <c r="AM1621" t="s">
        <v>9356</v>
      </c>
      <c r="AN1621" t="s">
        <v>9357</v>
      </c>
      <c r="AP1621" t="s">
        <v>9358</v>
      </c>
      <c r="AQ1621" t="s">
        <v>9359</v>
      </c>
      <c r="AR1621" t="s">
        <v>866</v>
      </c>
      <c r="AS1621">
        <v>2015</v>
      </c>
      <c r="AT1621">
        <v>64</v>
      </c>
      <c r="AU1621">
        <v>1</v>
      </c>
      <c r="AZ1621">
        <v>101</v>
      </c>
      <c r="BA1621">
        <v>108</v>
      </c>
      <c r="BC1621" t="s">
        <v>22731</v>
      </c>
      <c r="BE1621">
        <v>8</v>
      </c>
      <c r="BF1621" t="s">
        <v>5238</v>
      </c>
      <c r="BG1621" t="s">
        <v>1685</v>
      </c>
      <c r="BH1621" t="s">
        <v>22732</v>
      </c>
      <c r="BI1621" t="s">
        <v>22733</v>
      </c>
    </row>
    <row r="1622" spans="1:62">
      <c r="A1622" t="s">
        <v>62</v>
      </c>
      <c r="B1622" t="s">
        <v>22734</v>
      </c>
      <c r="F1622" t="s">
        <v>22735</v>
      </c>
      <c r="I1622" t="s">
        <v>22736</v>
      </c>
      <c r="J1622" t="s">
        <v>22737</v>
      </c>
      <c r="M1622" t="s">
        <v>67</v>
      </c>
      <c r="N1622" t="s">
        <v>68</v>
      </c>
      <c r="T1622" t="s">
        <v>22738</v>
      </c>
      <c r="U1622" t="s">
        <v>22739</v>
      </c>
      <c r="W1622" t="s">
        <v>22740</v>
      </c>
      <c r="X1622" t="s">
        <v>22741</v>
      </c>
      <c r="Y1622" t="s">
        <v>22742</v>
      </c>
      <c r="Z1622" t="s">
        <v>22743</v>
      </c>
      <c r="AA1622" t="s">
        <v>22744</v>
      </c>
      <c r="AB1622" t="s">
        <v>22745</v>
      </c>
      <c r="AC1622" t="s">
        <v>22746</v>
      </c>
      <c r="AE1622">
        <v>55</v>
      </c>
      <c r="AF1622">
        <v>3</v>
      </c>
      <c r="AG1622">
        <v>3</v>
      </c>
      <c r="AH1622">
        <v>21</v>
      </c>
      <c r="AI1622">
        <v>42</v>
      </c>
      <c r="AJ1622" t="s">
        <v>17454</v>
      </c>
      <c r="AK1622" t="s">
        <v>17455</v>
      </c>
      <c r="AL1622" t="s">
        <v>17456</v>
      </c>
      <c r="AM1622" t="s">
        <v>22747</v>
      </c>
      <c r="AN1622" t="s">
        <v>22748</v>
      </c>
      <c r="AP1622" t="s">
        <v>22749</v>
      </c>
      <c r="AQ1622" t="s">
        <v>22750</v>
      </c>
      <c r="AR1622" t="s">
        <v>866</v>
      </c>
      <c r="AS1622">
        <v>2015</v>
      </c>
      <c r="AT1622">
        <v>16</v>
      </c>
      <c r="AU1622">
        <v>1</v>
      </c>
      <c r="BB1622">
        <v>14801</v>
      </c>
      <c r="BC1622" t="s">
        <v>22751</v>
      </c>
      <c r="BE1622">
        <v>12</v>
      </c>
      <c r="BF1622" t="s">
        <v>221</v>
      </c>
      <c r="BG1622" t="s">
        <v>222</v>
      </c>
      <c r="BH1622" t="s">
        <v>22752</v>
      </c>
      <c r="BI1622" t="s">
        <v>22753</v>
      </c>
    </row>
    <row r="1623" spans="1:62">
      <c r="A1623" t="s">
        <v>62</v>
      </c>
      <c r="B1623" t="s">
        <v>22754</v>
      </c>
      <c r="F1623" t="s">
        <v>22755</v>
      </c>
      <c r="I1623" t="s">
        <v>22756</v>
      </c>
      <c r="J1623" t="s">
        <v>6461</v>
      </c>
      <c r="M1623" t="s">
        <v>67</v>
      </c>
      <c r="N1623" t="s">
        <v>68</v>
      </c>
      <c r="T1623" t="s">
        <v>22757</v>
      </c>
      <c r="U1623" t="s">
        <v>22758</v>
      </c>
      <c r="W1623" t="s">
        <v>22759</v>
      </c>
      <c r="X1623" t="s">
        <v>22760</v>
      </c>
      <c r="Y1623" t="s">
        <v>17923</v>
      </c>
      <c r="Z1623" t="s">
        <v>18382</v>
      </c>
      <c r="AA1623" t="s">
        <v>18383</v>
      </c>
      <c r="AB1623" t="s">
        <v>22761</v>
      </c>
      <c r="AC1623" t="s">
        <v>22762</v>
      </c>
      <c r="AE1623">
        <v>16</v>
      </c>
      <c r="AF1623">
        <v>0</v>
      </c>
      <c r="AG1623">
        <v>0</v>
      </c>
      <c r="AH1623">
        <v>6</v>
      </c>
      <c r="AI1623">
        <v>14</v>
      </c>
      <c r="AJ1623" t="s">
        <v>136</v>
      </c>
      <c r="AK1623" t="s">
        <v>77</v>
      </c>
      <c r="AL1623" t="s">
        <v>137</v>
      </c>
      <c r="AM1623" t="s">
        <v>6470</v>
      </c>
      <c r="AP1623" t="s">
        <v>6471</v>
      </c>
      <c r="AQ1623" t="s">
        <v>6472</v>
      </c>
      <c r="AR1623" t="s">
        <v>866</v>
      </c>
      <c r="AS1623">
        <v>2015</v>
      </c>
      <c r="AT1623">
        <v>81</v>
      </c>
      <c r="AZ1623">
        <v>287</v>
      </c>
      <c r="BA1623">
        <v>290</v>
      </c>
      <c r="BC1623" t="s">
        <v>22763</v>
      </c>
      <c r="BE1623">
        <v>4</v>
      </c>
      <c r="BF1623" t="s">
        <v>472</v>
      </c>
      <c r="BG1623" t="s">
        <v>473</v>
      </c>
      <c r="BH1623" t="s">
        <v>22764</v>
      </c>
      <c r="BI1623" t="s">
        <v>22765</v>
      </c>
    </row>
    <row r="1624" spans="1:62">
      <c r="A1624" t="s">
        <v>62</v>
      </c>
      <c r="B1624" t="s">
        <v>22766</v>
      </c>
      <c r="F1624" t="s">
        <v>22767</v>
      </c>
      <c r="I1624" t="s">
        <v>22768</v>
      </c>
      <c r="J1624" t="s">
        <v>22769</v>
      </c>
      <c r="M1624" t="s">
        <v>67</v>
      </c>
      <c r="N1624" t="s">
        <v>68</v>
      </c>
      <c r="T1624" t="s">
        <v>22770</v>
      </c>
      <c r="U1624" t="s">
        <v>22771</v>
      </c>
      <c r="W1624" t="s">
        <v>22772</v>
      </c>
      <c r="X1624" t="s">
        <v>12087</v>
      </c>
      <c r="Y1624" t="s">
        <v>1496</v>
      </c>
      <c r="AB1624" t="s">
        <v>22773</v>
      </c>
      <c r="AC1624" t="s">
        <v>22774</v>
      </c>
      <c r="AE1624">
        <v>47</v>
      </c>
      <c r="AF1624">
        <v>0</v>
      </c>
      <c r="AG1624">
        <v>0</v>
      </c>
      <c r="AH1624">
        <v>9</v>
      </c>
      <c r="AI1624">
        <v>23</v>
      </c>
      <c r="AJ1624" t="s">
        <v>213</v>
      </c>
      <c r="AK1624" t="s">
        <v>964</v>
      </c>
      <c r="AL1624" t="s">
        <v>965</v>
      </c>
      <c r="AM1624" t="s">
        <v>22775</v>
      </c>
      <c r="AN1624" t="s">
        <v>22776</v>
      </c>
      <c r="AP1624" t="s">
        <v>22777</v>
      </c>
      <c r="AQ1624" t="s">
        <v>22778</v>
      </c>
      <c r="AR1624" t="s">
        <v>866</v>
      </c>
      <c r="AS1624">
        <v>2015</v>
      </c>
      <c r="AT1624">
        <v>32</v>
      </c>
      <c r="AU1624" s="2">
        <v>42371</v>
      </c>
      <c r="AZ1624">
        <v>17</v>
      </c>
      <c r="BA1624">
        <v>27</v>
      </c>
      <c r="BC1624" t="s">
        <v>22779</v>
      </c>
      <c r="BE1624">
        <v>11</v>
      </c>
      <c r="BF1624" t="s">
        <v>6002</v>
      </c>
      <c r="BG1624" t="s">
        <v>6002</v>
      </c>
      <c r="BH1624" t="s">
        <v>22780</v>
      </c>
      <c r="BI1624" t="s">
        <v>22781</v>
      </c>
      <c r="BJ1624">
        <v>25417068</v>
      </c>
    </row>
    <row r="1625" spans="1:62">
      <c r="A1625" t="s">
        <v>62</v>
      </c>
      <c r="B1625" t="s">
        <v>22782</v>
      </c>
      <c r="F1625" t="s">
        <v>22783</v>
      </c>
      <c r="I1625" t="s">
        <v>22784</v>
      </c>
      <c r="J1625" t="s">
        <v>22785</v>
      </c>
      <c r="M1625" t="s">
        <v>67</v>
      </c>
      <c r="N1625" t="s">
        <v>68</v>
      </c>
      <c r="T1625" t="s">
        <v>22786</v>
      </c>
      <c r="U1625" t="s">
        <v>22787</v>
      </c>
      <c r="W1625" t="s">
        <v>22788</v>
      </c>
      <c r="X1625" t="s">
        <v>22789</v>
      </c>
      <c r="Y1625" t="s">
        <v>1536</v>
      </c>
      <c r="AB1625" t="s">
        <v>22790</v>
      </c>
      <c r="AC1625" t="s">
        <v>22791</v>
      </c>
      <c r="AE1625">
        <v>43</v>
      </c>
      <c r="AF1625">
        <v>0</v>
      </c>
      <c r="AG1625">
        <v>0</v>
      </c>
      <c r="AH1625">
        <v>18</v>
      </c>
      <c r="AI1625">
        <v>39</v>
      </c>
      <c r="AJ1625" t="s">
        <v>76</v>
      </c>
      <c r="AK1625" t="s">
        <v>77</v>
      </c>
      <c r="AL1625" t="s">
        <v>78</v>
      </c>
      <c r="AM1625" t="s">
        <v>22792</v>
      </c>
      <c r="AN1625" t="s">
        <v>22793</v>
      </c>
      <c r="AP1625" t="s">
        <v>22794</v>
      </c>
      <c r="AQ1625" t="s">
        <v>22795</v>
      </c>
      <c r="AR1625" t="s">
        <v>866</v>
      </c>
      <c r="AS1625">
        <v>2015</v>
      </c>
      <c r="AT1625">
        <v>50</v>
      </c>
      <c r="AU1625">
        <v>2</v>
      </c>
      <c r="AZ1625">
        <v>294</v>
      </c>
      <c r="BA1625">
        <v>301</v>
      </c>
      <c r="BC1625" t="s">
        <v>22796</v>
      </c>
      <c r="BE1625">
        <v>8</v>
      </c>
      <c r="BF1625" t="s">
        <v>22797</v>
      </c>
      <c r="BG1625" t="s">
        <v>22798</v>
      </c>
      <c r="BH1625" t="s">
        <v>22799</v>
      </c>
      <c r="BI1625" t="s">
        <v>22800</v>
      </c>
    </row>
    <row r="1626" spans="1:62">
      <c r="A1626" t="s">
        <v>62</v>
      </c>
      <c r="B1626" t="s">
        <v>22801</v>
      </c>
      <c r="F1626" t="s">
        <v>22802</v>
      </c>
      <c r="I1626" t="s">
        <v>22803</v>
      </c>
      <c r="J1626" t="s">
        <v>22804</v>
      </c>
      <c r="M1626" t="s">
        <v>67</v>
      </c>
      <c r="N1626" t="s">
        <v>68</v>
      </c>
      <c r="T1626" t="s">
        <v>22805</v>
      </c>
      <c r="U1626" t="s">
        <v>22806</v>
      </c>
      <c r="W1626" t="s">
        <v>22807</v>
      </c>
      <c r="X1626" t="s">
        <v>22808</v>
      </c>
      <c r="Y1626" t="s">
        <v>22809</v>
      </c>
      <c r="AB1626" t="s">
        <v>22810</v>
      </c>
      <c r="AC1626" t="s">
        <v>22811</v>
      </c>
      <c r="AE1626">
        <v>29</v>
      </c>
      <c r="AF1626">
        <v>0</v>
      </c>
      <c r="AG1626">
        <v>0</v>
      </c>
      <c r="AH1626">
        <v>0</v>
      </c>
      <c r="AI1626">
        <v>2</v>
      </c>
      <c r="AJ1626" t="s">
        <v>213</v>
      </c>
      <c r="AK1626" t="s">
        <v>214</v>
      </c>
      <c r="AL1626" t="s">
        <v>215</v>
      </c>
      <c r="AM1626" t="s">
        <v>22812</v>
      </c>
      <c r="AN1626" t="s">
        <v>22813</v>
      </c>
      <c r="AP1626" t="s">
        <v>22814</v>
      </c>
      <c r="AQ1626" t="s">
        <v>22815</v>
      </c>
      <c r="AR1626" t="s">
        <v>866</v>
      </c>
      <c r="AS1626">
        <v>2015</v>
      </c>
      <c r="AT1626">
        <v>34</v>
      </c>
      <c r="AU1626">
        <v>2</v>
      </c>
      <c r="AZ1626">
        <v>63</v>
      </c>
      <c r="BA1626">
        <v>67</v>
      </c>
      <c r="BC1626" t="s">
        <v>22816</v>
      </c>
      <c r="BE1626">
        <v>5</v>
      </c>
      <c r="BF1626" t="s">
        <v>22817</v>
      </c>
      <c r="BG1626" t="s">
        <v>22817</v>
      </c>
      <c r="BH1626" t="s">
        <v>22818</v>
      </c>
      <c r="BI1626" t="s">
        <v>22819</v>
      </c>
    </row>
    <row r="1627" spans="1:62">
      <c r="A1627" t="s">
        <v>62</v>
      </c>
      <c r="B1627" t="s">
        <v>22820</v>
      </c>
      <c r="F1627" t="s">
        <v>22821</v>
      </c>
      <c r="I1627" t="s">
        <v>22822</v>
      </c>
      <c r="J1627" t="s">
        <v>6008</v>
      </c>
      <c r="M1627" t="s">
        <v>67</v>
      </c>
      <c r="N1627" t="s">
        <v>68</v>
      </c>
      <c r="T1627" t="s">
        <v>22823</v>
      </c>
      <c r="U1627" t="s">
        <v>22824</v>
      </c>
      <c r="W1627" t="s">
        <v>22825</v>
      </c>
      <c r="X1627" t="s">
        <v>22826</v>
      </c>
      <c r="Y1627" t="s">
        <v>22827</v>
      </c>
      <c r="AB1627" t="s">
        <v>22828</v>
      </c>
      <c r="AC1627" t="s">
        <v>22829</v>
      </c>
      <c r="AE1627">
        <v>39</v>
      </c>
      <c r="AF1627">
        <v>2</v>
      </c>
      <c r="AG1627">
        <v>2</v>
      </c>
      <c r="AH1627">
        <v>7</v>
      </c>
      <c r="AI1627">
        <v>26</v>
      </c>
      <c r="AJ1627" t="s">
        <v>213</v>
      </c>
      <c r="AK1627" t="s">
        <v>214</v>
      </c>
      <c r="AL1627" t="s">
        <v>215</v>
      </c>
      <c r="AM1627" t="s">
        <v>6016</v>
      </c>
      <c r="AN1627" t="s">
        <v>6017</v>
      </c>
      <c r="AP1627" t="s">
        <v>6018</v>
      </c>
      <c r="AQ1627" t="s">
        <v>6019</v>
      </c>
      <c r="AR1627" t="s">
        <v>866</v>
      </c>
      <c r="AS1627">
        <v>2015</v>
      </c>
      <c r="AT1627">
        <v>99</v>
      </c>
      <c r="AU1627">
        <v>4</v>
      </c>
      <c r="AZ1627">
        <v>1897</v>
      </c>
      <c r="BA1627">
        <v>1910</v>
      </c>
      <c r="BC1627" t="s">
        <v>22830</v>
      </c>
      <c r="BE1627">
        <v>14</v>
      </c>
      <c r="BF1627" t="s">
        <v>2435</v>
      </c>
      <c r="BG1627" t="s">
        <v>2435</v>
      </c>
      <c r="BH1627" t="s">
        <v>22831</v>
      </c>
      <c r="BI1627" t="s">
        <v>22832</v>
      </c>
      <c r="BJ1627">
        <v>25398282</v>
      </c>
    </row>
    <row r="1628" spans="1:62">
      <c r="A1628" t="s">
        <v>62</v>
      </c>
      <c r="B1628" t="s">
        <v>22833</v>
      </c>
      <c r="F1628" t="s">
        <v>22834</v>
      </c>
      <c r="I1628" t="s">
        <v>22835</v>
      </c>
      <c r="J1628" t="s">
        <v>14656</v>
      </c>
      <c r="M1628" t="s">
        <v>67</v>
      </c>
      <c r="N1628" t="s">
        <v>68</v>
      </c>
      <c r="T1628" t="s">
        <v>22836</v>
      </c>
      <c r="U1628" t="s">
        <v>22837</v>
      </c>
      <c r="W1628" t="s">
        <v>22838</v>
      </c>
      <c r="X1628" t="s">
        <v>22839</v>
      </c>
      <c r="Y1628" t="s">
        <v>2087</v>
      </c>
      <c r="AB1628" t="s">
        <v>22840</v>
      </c>
      <c r="AC1628" t="s">
        <v>22841</v>
      </c>
      <c r="AE1628">
        <v>42</v>
      </c>
      <c r="AF1628">
        <v>1</v>
      </c>
      <c r="AG1628">
        <v>1</v>
      </c>
      <c r="AH1628">
        <v>9</v>
      </c>
      <c r="AI1628">
        <v>22</v>
      </c>
      <c r="AJ1628" t="s">
        <v>112</v>
      </c>
      <c r="AK1628" t="s">
        <v>113</v>
      </c>
      <c r="AL1628" t="s">
        <v>114</v>
      </c>
      <c r="AM1628" t="s">
        <v>14662</v>
      </c>
      <c r="AN1628" t="s">
        <v>14663</v>
      </c>
      <c r="AP1628" t="s">
        <v>14664</v>
      </c>
      <c r="AQ1628" t="s">
        <v>14665</v>
      </c>
      <c r="AR1628" t="s">
        <v>866</v>
      </c>
      <c r="AS1628">
        <v>2015</v>
      </c>
      <c r="AT1628">
        <v>24</v>
      </c>
      <c r="AU1628">
        <v>2</v>
      </c>
      <c r="AZ1628">
        <v>299</v>
      </c>
      <c r="BA1628">
        <v>305</v>
      </c>
      <c r="BC1628" t="s">
        <v>22842</v>
      </c>
      <c r="BE1628">
        <v>7</v>
      </c>
      <c r="BF1628" t="s">
        <v>14667</v>
      </c>
      <c r="BG1628" t="s">
        <v>14667</v>
      </c>
      <c r="BH1628" t="s">
        <v>22843</v>
      </c>
      <c r="BI1628" t="s">
        <v>22844</v>
      </c>
      <c r="BJ1628">
        <v>25543057</v>
      </c>
    </row>
    <row r="1629" spans="1:62">
      <c r="A1629" t="s">
        <v>62</v>
      </c>
      <c r="B1629" t="s">
        <v>22845</v>
      </c>
      <c r="F1629" t="s">
        <v>22846</v>
      </c>
      <c r="I1629" t="s">
        <v>22847</v>
      </c>
      <c r="J1629" t="s">
        <v>12659</v>
      </c>
      <c r="M1629" t="s">
        <v>67</v>
      </c>
      <c r="N1629" t="s">
        <v>68</v>
      </c>
      <c r="T1629" t="s">
        <v>22848</v>
      </c>
      <c r="U1629" t="s">
        <v>22849</v>
      </c>
      <c r="W1629" t="s">
        <v>22850</v>
      </c>
      <c r="X1629" t="s">
        <v>22851</v>
      </c>
      <c r="Y1629" t="s">
        <v>22852</v>
      </c>
      <c r="AB1629" t="s">
        <v>22853</v>
      </c>
      <c r="AC1629" t="s">
        <v>22854</v>
      </c>
      <c r="AE1629">
        <v>60</v>
      </c>
      <c r="AF1629">
        <v>0</v>
      </c>
      <c r="AG1629">
        <v>1</v>
      </c>
      <c r="AH1629">
        <v>4</v>
      </c>
      <c r="AI1629">
        <v>15</v>
      </c>
      <c r="AJ1629" t="s">
        <v>822</v>
      </c>
      <c r="AK1629" t="s">
        <v>823</v>
      </c>
      <c r="AL1629" t="s">
        <v>824</v>
      </c>
      <c r="AM1629" t="s">
        <v>12667</v>
      </c>
      <c r="AN1629" t="s">
        <v>12668</v>
      </c>
      <c r="AP1629" t="s">
        <v>12669</v>
      </c>
      <c r="AQ1629" t="s">
        <v>12670</v>
      </c>
      <c r="AR1629" t="s">
        <v>866</v>
      </c>
      <c r="AS1629">
        <v>2015</v>
      </c>
      <c r="AT1629">
        <v>108</v>
      </c>
      <c r="AU1629">
        <v>1</v>
      </c>
      <c r="AZ1629">
        <v>210</v>
      </c>
      <c r="BA1629">
        <v>218</v>
      </c>
      <c r="BC1629" t="s">
        <v>22855</v>
      </c>
      <c r="BE1629">
        <v>9</v>
      </c>
      <c r="BF1629" t="s">
        <v>830</v>
      </c>
      <c r="BG1629" t="s">
        <v>830</v>
      </c>
      <c r="BH1629" t="s">
        <v>22856</v>
      </c>
      <c r="BI1629" t="s">
        <v>22857</v>
      </c>
      <c r="BJ1629">
        <v>26470122</v>
      </c>
    </row>
    <row r="1630" spans="1:62">
      <c r="A1630" t="s">
        <v>62</v>
      </c>
      <c r="B1630" t="s">
        <v>22858</v>
      </c>
      <c r="F1630" t="s">
        <v>22859</v>
      </c>
      <c r="I1630" t="s">
        <v>22860</v>
      </c>
      <c r="J1630" t="s">
        <v>15941</v>
      </c>
      <c r="M1630" t="s">
        <v>67</v>
      </c>
      <c r="N1630" t="s">
        <v>68</v>
      </c>
      <c r="T1630" t="s">
        <v>22861</v>
      </c>
      <c r="U1630" t="s">
        <v>22862</v>
      </c>
      <c r="W1630" t="s">
        <v>22863</v>
      </c>
      <c r="X1630" t="s">
        <v>2478</v>
      </c>
      <c r="Y1630" t="s">
        <v>2479</v>
      </c>
      <c r="AB1630" t="s">
        <v>22864</v>
      </c>
      <c r="AC1630" t="s">
        <v>22865</v>
      </c>
      <c r="AE1630">
        <v>23</v>
      </c>
      <c r="AF1630">
        <v>0</v>
      </c>
      <c r="AG1630">
        <v>0</v>
      </c>
      <c r="AH1630">
        <v>0</v>
      </c>
      <c r="AI1630">
        <v>1</v>
      </c>
      <c r="AJ1630" t="s">
        <v>15948</v>
      </c>
      <c r="AK1630" t="s">
        <v>3091</v>
      </c>
      <c r="AL1630" t="s">
        <v>15949</v>
      </c>
      <c r="AM1630" t="s">
        <v>15950</v>
      </c>
      <c r="AP1630" t="s">
        <v>15951</v>
      </c>
      <c r="AQ1630" t="s">
        <v>15952</v>
      </c>
      <c r="AR1630" t="s">
        <v>866</v>
      </c>
      <c r="AS1630">
        <v>2015</v>
      </c>
      <c r="AT1630">
        <v>61</v>
      </c>
      <c r="AU1630">
        <v>1</v>
      </c>
      <c r="AZ1630">
        <v>49</v>
      </c>
      <c r="BA1630">
        <v>53</v>
      </c>
      <c r="BE1630">
        <v>5</v>
      </c>
      <c r="BF1630" t="s">
        <v>11247</v>
      </c>
      <c r="BG1630" t="s">
        <v>11248</v>
      </c>
      <c r="BH1630" t="s">
        <v>22866</v>
      </c>
      <c r="BI1630" t="s">
        <v>22867</v>
      </c>
      <c r="BJ1630">
        <v>25421092</v>
      </c>
    </row>
    <row r="1631" spans="1:62">
      <c r="A1631" t="s">
        <v>62</v>
      </c>
      <c r="B1631" t="s">
        <v>22868</v>
      </c>
      <c r="F1631" t="s">
        <v>22869</v>
      </c>
      <c r="I1631" t="s">
        <v>22870</v>
      </c>
      <c r="J1631" t="s">
        <v>7558</v>
      </c>
      <c r="M1631" t="s">
        <v>67</v>
      </c>
      <c r="N1631" t="s">
        <v>68</v>
      </c>
      <c r="T1631" t="s">
        <v>22871</v>
      </c>
      <c r="U1631" t="s">
        <v>22872</v>
      </c>
      <c r="W1631" t="s">
        <v>22873</v>
      </c>
      <c r="X1631" t="s">
        <v>22874</v>
      </c>
      <c r="Y1631" t="s">
        <v>22875</v>
      </c>
      <c r="AB1631" t="s">
        <v>22876</v>
      </c>
      <c r="AC1631" t="s">
        <v>22877</v>
      </c>
      <c r="AE1631">
        <v>50</v>
      </c>
      <c r="AF1631">
        <v>0</v>
      </c>
      <c r="AG1631">
        <v>0</v>
      </c>
      <c r="AH1631">
        <v>15</v>
      </c>
      <c r="AI1631">
        <v>26</v>
      </c>
      <c r="AJ1631" t="s">
        <v>213</v>
      </c>
      <c r="AK1631" t="s">
        <v>964</v>
      </c>
      <c r="AL1631" t="s">
        <v>965</v>
      </c>
      <c r="AM1631" t="s">
        <v>7565</v>
      </c>
      <c r="AN1631" t="s">
        <v>7566</v>
      </c>
      <c r="AP1631" t="s">
        <v>7567</v>
      </c>
      <c r="AQ1631" t="s">
        <v>7568</v>
      </c>
      <c r="AR1631" t="s">
        <v>866</v>
      </c>
      <c r="AS1631">
        <v>2015</v>
      </c>
      <c r="AT1631">
        <v>35</v>
      </c>
      <c r="AU1631">
        <v>2</v>
      </c>
      <c r="BB1631">
        <v>76</v>
      </c>
      <c r="BC1631" t="s">
        <v>22878</v>
      </c>
      <c r="BE1631">
        <v>13</v>
      </c>
      <c r="BF1631" t="s">
        <v>6491</v>
      </c>
      <c r="BG1631" t="s">
        <v>6492</v>
      </c>
      <c r="BH1631" t="s">
        <v>22879</v>
      </c>
      <c r="BI1631" t="s">
        <v>22880</v>
      </c>
    </row>
    <row r="1632" spans="1:62">
      <c r="A1632" t="s">
        <v>62</v>
      </c>
      <c r="B1632" t="s">
        <v>22881</v>
      </c>
      <c r="F1632" t="s">
        <v>22882</v>
      </c>
      <c r="I1632" t="s">
        <v>22883</v>
      </c>
      <c r="J1632" t="s">
        <v>5440</v>
      </c>
      <c r="M1632" t="s">
        <v>67</v>
      </c>
      <c r="N1632" t="s">
        <v>68</v>
      </c>
      <c r="U1632" t="s">
        <v>22884</v>
      </c>
      <c r="W1632" t="s">
        <v>22885</v>
      </c>
      <c r="X1632" t="s">
        <v>16950</v>
      </c>
      <c r="Y1632" t="s">
        <v>22886</v>
      </c>
      <c r="AB1632" t="s">
        <v>22887</v>
      </c>
      <c r="AC1632" t="s">
        <v>22888</v>
      </c>
      <c r="AE1632">
        <v>21</v>
      </c>
      <c r="AF1632">
        <v>0</v>
      </c>
      <c r="AG1632">
        <v>0</v>
      </c>
      <c r="AH1632">
        <v>2</v>
      </c>
      <c r="AI1632">
        <v>6</v>
      </c>
      <c r="AJ1632" t="s">
        <v>5350</v>
      </c>
      <c r="AK1632" t="s">
        <v>5351</v>
      </c>
      <c r="AL1632" t="s">
        <v>5352</v>
      </c>
      <c r="AM1632" t="s">
        <v>5448</v>
      </c>
      <c r="AP1632" t="s">
        <v>5440</v>
      </c>
      <c r="AQ1632" t="s">
        <v>5449</v>
      </c>
      <c r="AR1632" t="s">
        <v>866</v>
      </c>
      <c r="AS1632">
        <v>2015</v>
      </c>
      <c r="AT1632">
        <v>20</v>
      </c>
      <c r="AU1632">
        <v>2</v>
      </c>
      <c r="AZ1632">
        <v>3281</v>
      </c>
      <c r="BA1632">
        <v>3289</v>
      </c>
      <c r="BC1632" t="s">
        <v>22889</v>
      </c>
      <c r="BE1632">
        <v>9</v>
      </c>
      <c r="BF1632" t="s">
        <v>5451</v>
      </c>
      <c r="BG1632" t="s">
        <v>2573</v>
      </c>
      <c r="BH1632" t="s">
        <v>22890</v>
      </c>
      <c r="BI1632" t="s">
        <v>22891</v>
      </c>
      <c r="BJ1632">
        <v>25690289</v>
      </c>
    </row>
    <row r="1633" spans="1:62">
      <c r="A1633" t="s">
        <v>62</v>
      </c>
      <c r="B1633" t="s">
        <v>22892</v>
      </c>
      <c r="F1633" t="s">
        <v>22893</v>
      </c>
      <c r="I1633" t="s">
        <v>22894</v>
      </c>
      <c r="J1633" t="s">
        <v>9909</v>
      </c>
      <c r="M1633" t="s">
        <v>67</v>
      </c>
      <c r="N1633" t="s">
        <v>68</v>
      </c>
      <c r="T1633" t="s">
        <v>22895</v>
      </c>
      <c r="U1633" t="s">
        <v>22896</v>
      </c>
      <c r="W1633" t="s">
        <v>22897</v>
      </c>
      <c r="X1633" t="s">
        <v>12578</v>
      </c>
      <c r="Y1633" t="s">
        <v>22898</v>
      </c>
      <c r="AB1633" t="s">
        <v>22899</v>
      </c>
      <c r="AC1633" t="s">
        <v>22900</v>
      </c>
      <c r="AE1633">
        <v>33</v>
      </c>
      <c r="AF1633">
        <v>0</v>
      </c>
      <c r="AG1633">
        <v>0</v>
      </c>
      <c r="AH1633">
        <v>11</v>
      </c>
      <c r="AI1633">
        <v>32</v>
      </c>
      <c r="AJ1633" t="s">
        <v>4377</v>
      </c>
      <c r="AK1633" t="s">
        <v>1763</v>
      </c>
      <c r="AL1633" t="s">
        <v>4378</v>
      </c>
      <c r="AM1633" t="s">
        <v>9919</v>
      </c>
      <c r="AN1633" t="s">
        <v>9920</v>
      </c>
      <c r="AP1633" t="s">
        <v>9909</v>
      </c>
      <c r="AQ1633" t="s">
        <v>9921</v>
      </c>
      <c r="AR1633" t="s">
        <v>866</v>
      </c>
      <c r="AS1633">
        <v>2015</v>
      </c>
      <c r="AT1633">
        <v>25</v>
      </c>
      <c r="AU1633">
        <v>1</v>
      </c>
      <c r="AZ1633">
        <v>37</v>
      </c>
      <c r="BA1633">
        <v>45</v>
      </c>
      <c r="BE1633">
        <v>9</v>
      </c>
      <c r="BF1633" t="s">
        <v>472</v>
      </c>
      <c r="BG1633" t="s">
        <v>473</v>
      </c>
      <c r="BH1633" t="s">
        <v>22901</v>
      </c>
      <c r="BI1633" t="s">
        <v>22902</v>
      </c>
    </row>
    <row r="1634" spans="1:62">
      <c r="A1634" t="s">
        <v>62</v>
      </c>
      <c r="B1634" t="s">
        <v>22903</v>
      </c>
      <c r="F1634" t="s">
        <v>22904</v>
      </c>
      <c r="I1634" t="s">
        <v>22905</v>
      </c>
      <c r="J1634" t="s">
        <v>16110</v>
      </c>
      <c r="M1634" t="s">
        <v>67</v>
      </c>
      <c r="N1634" t="s">
        <v>68</v>
      </c>
      <c r="T1634" t="s">
        <v>22906</v>
      </c>
      <c r="U1634" t="s">
        <v>22907</v>
      </c>
      <c r="W1634" t="s">
        <v>22908</v>
      </c>
      <c r="X1634" t="s">
        <v>22909</v>
      </c>
      <c r="Y1634" t="s">
        <v>22910</v>
      </c>
      <c r="Z1634" t="s">
        <v>22911</v>
      </c>
      <c r="AA1634" t="s">
        <v>22912</v>
      </c>
      <c r="AB1634" t="s">
        <v>22913</v>
      </c>
      <c r="AC1634" t="s">
        <v>22914</v>
      </c>
      <c r="AE1634">
        <v>62</v>
      </c>
      <c r="AF1634">
        <v>9</v>
      </c>
      <c r="AG1634">
        <v>9</v>
      </c>
      <c r="AH1634">
        <v>17</v>
      </c>
      <c r="AI1634">
        <v>55</v>
      </c>
      <c r="AJ1634" t="s">
        <v>3669</v>
      </c>
      <c r="AK1634" t="s">
        <v>77</v>
      </c>
      <c r="AL1634" t="s">
        <v>3670</v>
      </c>
      <c r="AM1634" t="s">
        <v>16120</v>
      </c>
      <c r="AN1634" t="s">
        <v>16121</v>
      </c>
      <c r="AP1634" t="s">
        <v>16122</v>
      </c>
      <c r="AQ1634" t="s">
        <v>16123</v>
      </c>
      <c r="AR1634" t="s">
        <v>866</v>
      </c>
      <c r="AS1634">
        <v>2015</v>
      </c>
      <c r="AT1634">
        <v>115</v>
      </c>
      <c r="AU1634">
        <v>3</v>
      </c>
      <c r="AZ1634">
        <v>481</v>
      </c>
      <c r="BA1634">
        <v>494</v>
      </c>
      <c r="BC1634" t="s">
        <v>22915</v>
      </c>
      <c r="BE1634">
        <v>14</v>
      </c>
      <c r="BF1634" t="s">
        <v>577</v>
      </c>
      <c r="BG1634" t="s">
        <v>577</v>
      </c>
      <c r="BH1634" t="s">
        <v>22916</v>
      </c>
      <c r="BI1634" t="s">
        <v>22917</v>
      </c>
      <c r="BJ1634">
        <v>25471095</v>
      </c>
    </row>
    <row r="1635" spans="1:62">
      <c r="A1635" t="s">
        <v>62</v>
      </c>
      <c r="B1635" t="s">
        <v>22918</v>
      </c>
      <c r="F1635" t="s">
        <v>22919</v>
      </c>
      <c r="I1635" t="s">
        <v>22920</v>
      </c>
      <c r="J1635" t="s">
        <v>9832</v>
      </c>
      <c r="M1635" t="s">
        <v>67</v>
      </c>
      <c r="N1635" t="s">
        <v>68</v>
      </c>
      <c r="T1635" t="s">
        <v>22921</v>
      </c>
      <c r="U1635" t="s">
        <v>22922</v>
      </c>
      <c r="W1635" t="s">
        <v>22923</v>
      </c>
      <c r="X1635" t="s">
        <v>22924</v>
      </c>
      <c r="Y1635" t="s">
        <v>22925</v>
      </c>
      <c r="AB1635" t="s">
        <v>22926</v>
      </c>
      <c r="AC1635" t="s">
        <v>22927</v>
      </c>
      <c r="AE1635">
        <v>51</v>
      </c>
      <c r="AF1635">
        <v>0</v>
      </c>
      <c r="AG1635">
        <v>1</v>
      </c>
      <c r="AH1635">
        <v>17</v>
      </c>
      <c r="AI1635">
        <v>35</v>
      </c>
      <c r="AJ1635" t="s">
        <v>358</v>
      </c>
      <c r="AK1635" t="s">
        <v>359</v>
      </c>
      <c r="AL1635" t="s">
        <v>360</v>
      </c>
      <c r="AM1635" t="s">
        <v>9842</v>
      </c>
      <c r="AN1635" t="s">
        <v>9843</v>
      </c>
      <c r="AP1635" t="s">
        <v>9844</v>
      </c>
      <c r="AQ1635" t="s">
        <v>9845</v>
      </c>
      <c r="AR1635" t="s">
        <v>866</v>
      </c>
      <c r="AS1635">
        <v>2015</v>
      </c>
      <c r="AT1635">
        <v>24</v>
      </c>
      <c r="AU1635">
        <v>4</v>
      </c>
      <c r="AZ1635">
        <v>835</v>
      </c>
      <c r="BA1635">
        <v>850</v>
      </c>
      <c r="BC1635" t="s">
        <v>22928</v>
      </c>
      <c r="BE1635">
        <v>16</v>
      </c>
      <c r="BF1635" t="s">
        <v>9420</v>
      </c>
      <c r="BG1635" t="s">
        <v>9421</v>
      </c>
      <c r="BH1635" t="s">
        <v>22929</v>
      </c>
      <c r="BI1635" t="s">
        <v>22930</v>
      </c>
      <c r="BJ1635">
        <v>25581031</v>
      </c>
    </row>
    <row r="1636" spans="1:62">
      <c r="A1636" t="s">
        <v>62</v>
      </c>
      <c r="B1636" t="s">
        <v>22931</v>
      </c>
      <c r="F1636" t="s">
        <v>22932</v>
      </c>
      <c r="I1636" t="s">
        <v>22933</v>
      </c>
      <c r="J1636" t="s">
        <v>1372</v>
      </c>
      <c r="M1636" t="s">
        <v>67</v>
      </c>
      <c r="N1636" t="s">
        <v>68</v>
      </c>
      <c r="T1636" t="s">
        <v>22934</v>
      </c>
      <c r="U1636" t="s">
        <v>22935</v>
      </c>
      <c r="W1636" t="s">
        <v>22936</v>
      </c>
      <c r="X1636" t="s">
        <v>12315</v>
      </c>
      <c r="Y1636" t="s">
        <v>22937</v>
      </c>
      <c r="AB1636" t="s">
        <v>22938</v>
      </c>
      <c r="AC1636" t="s">
        <v>22939</v>
      </c>
      <c r="AE1636">
        <v>45</v>
      </c>
      <c r="AF1636">
        <v>2</v>
      </c>
      <c r="AG1636">
        <v>2</v>
      </c>
      <c r="AH1636">
        <v>23</v>
      </c>
      <c r="AI1636">
        <v>46</v>
      </c>
      <c r="AJ1636" t="s">
        <v>1380</v>
      </c>
      <c r="AK1636" t="s">
        <v>1381</v>
      </c>
      <c r="AL1636" t="s">
        <v>1382</v>
      </c>
      <c r="AM1636" t="s">
        <v>1383</v>
      </c>
      <c r="AP1636" t="s">
        <v>1384</v>
      </c>
      <c r="AQ1636" t="s">
        <v>1385</v>
      </c>
      <c r="AR1636" t="s">
        <v>866</v>
      </c>
      <c r="AS1636">
        <v>2015</v>
      </c>
      <c r="AT1636">
        <v>87</v>
      </c>
      <c r="AZ1636">
        <v>124</v>
      </c>
      <c r="BA1636">
        <v>132</v>
      </c>
      <c r="BC1636" t="s">
        <v>22940</v>
      </c>
      <c r="BE1636">
        <v>9</v>
      </c>
      <c r="BF1636" t="s">
        <v>577</v>
      </c>
      <c r="BG1636" t="s">
        <v>577</v>
      </c>
      <c r="BH1636" t="s">
        <v>22941</v>
      </c>
      <c r="BI1636" t="s">
        <v>22942</v>
      </c>
      <c r="BJ1636">
        <v>25579659</v>
      </c>
    </row>
    <row r="1637" spans="1:62">
      <c r="A1637" t="s">
        <v>62</v>
      </c>
      <c r="B1637" t="s">
        <v>22943</v>
      </c>
      <c r="F1637" t="s">
        <v>22944</v>
      </c>
      <c r="I1637" t="s">
        <v>22945</v>
      </c>
      <c r="J1637" t="s">
        <v>12747</v>
      </c>
      <c r="M1637" t="s">
        <v>67</v>
      </c>
      <c r="N1637" t="s">
        <v>68</v>
      </c>
      <c r="T1637" t="s">
        <v>22946</v>
      </c>
      <c r="U1637" t="s">
        <v>22947</v>
      </c>
      <c r="W1637" t="s">
        <v>22948</v>
      </c>
      <c r="X1637" t="s">
        <v>7120</v>
      </c>
      <c r="Y1637" t="s">
        <v>6333</v>
      </c>
      <c r="AB1637" t="s">
        <v>22949</v>
      </c>
      <c r="AC1637" t="s">
        <v>22950</v>
      </c>
      <c r="AE1637">
        <v>43</v>
      </c>
      <c r="AF1637">
        <v>0</v>
      </c>
      <c r="AG1637">
        <v>0</v>
      </c>
      <c r="AH1637">
        <v>4</v>
      </c>
      <c r="AI1637">
        <v>11</v>
      </c>
      <c r="AJ1637" t="s">
        <v>76</v>
      </c>
      <c r="AK1637" t="s">
        <v>77</v>
      </c>
      <c r="AL1637" t="s">
        <v>78</v>
      </c>
      <c r="AM1637" t="s">
        <v>12755</v>
      </c>
      <c r="AN1637" t="s">
        <v>12756</v>
      </c>
      <c r="AP1637" t="s">
        <v>12757</v>
      </c>
      <c r="AQ1637" t="s">
        <v>12758</v>
      </c>
      <c r="AR1637" t="s">
        <v>866</v>
      </c>
      <c r="AS1637">
        <v>2015</v>
      </c>
      <c r="AT1637">
        <v>98</v>
      </c>
      <c r="AZ1637">
        <v>59</v>
      </c>
      <c r="BA1637">
        <v>65</v>
      </c>
      <c r="BC1637" t="s">
        <v>22951</v>
      </c>
      <c r="BE1637">
        <v>7</v>
      </c>
      <c r="BF1637" t="s">
        <v>667</v>
      </c>
      <c r="BG1637" t="s">
        <v>667</v>
      </c>
      <c r="BH1637" t="s">
        <v>22952</v>
      </c>
      <c r="BI1637" t="s">
        <v>22953</v>
      </c>
      <c r="BJ1637">
        <v>25499746</v>
      </c>
    </row>
    <row r="1638" spans="1:62">
      <c r="A1638" t="s">
        <v>62</v>
      </c>
      <c r="B1638" t="s">
        <v>22954</v>
      </c>
      <c r="F1638" t="s">
        <v>22955</v>
      </c>
      <c r="I1638" t="s">
        <v>22956</v>
      </c>
      <c r="J1638" t="s">
        <v>2663</v>
      </c>
      <c r="M1638" t="s">
        <v>67</v>
      </c>
      <c r="N1638" t="s">
        <v>68</v>
      </c>
      <c r="T1638" t="s">
        <v>22957</v>
      </c>
      <c r="U1638" t="s">
        <v>22958</v>
      </c>
      <c r="W1638" t="s">
        <v>22959</v>
      </c>
      <c r="X1638" t="s">
        <v>22960</v>
      </c>
      <c r="Y1638" t="s">
        <v>2668</v>
      </c>
      <c r="AB1638" t="s">
        <v>22961</v>
      </c>
      <c r="AC1638" t="s">
        <v>22962</v>
      </c>
      <c r="AE1638">
        <v>31</v>
      </c>
      <c r="AF1638">
        <v>0</v>
      </c>
      <c r="AG1638">
        <v>0</v>
      </c>
      <c r="AH1638">
        <v>11</v>
      </c>
      <c r="AI1638">
        <v>14</v>
      </c>
      <c r="AJ1638" t="s">
        <v>358</v>
      </c>
      <c r="AK1638" t="s">
        <v>359</v>
      </c>
      <c r="AL1638" t="s">
        <v>360</v>
      </c>
      <c r="AM1638" t="s">
        <v>22963</v>
      </c>
      <c r="AP1638" t="s">
        <v>2675</v>
      </c>
      <c r="AQ1638" t="s">
        <v>2676</v>
      </c>
      <c r="AR1638" t="s">
        <v>866</v>
      </c>
      <c r="AS1638">
        <v>2015</v>
      </c>
      <c r="AT1638">
        <v>71</v>
      </c>
      <c r="AV1638">
        <v>2</v>
      </c>
      <c r="AZ1638">
        <v>149</v>
      </c>
      <c r="BA1638">
        <v>152</v>
      </c>
      <c r="BC1638" t="s">
        <v>22964</v>
      </c>
      <c r="BE1638">
        <v>4</v>
      </c>
      <c r="BF1638" t="s">
        <v>2679</v>
      </c>
      <c r="BG1638" t="s">
        <v>2680</v>
      </c>
      <c r="BH1638" t="s">
        <v>22965</v>
      </c>
      <c r="BI1638" t="s">
        <v>22966</v>
      </c>
      <c r="BJ1638">
        <v>25664787</v>
      </c>
    </row>
    <row r="1639" spans="1:62">
      <c r="A1639" t="s">
        <v>62</v>
      </c>
      <c r="B1639" t="s">
        <v>22967</v>
      </c>
      <c r="F1639" t="s">
        <v>22968</v>
      </c>
      <c r="I1639" t="s">
        <v>22969</v>
      </c>
      <c r="J1639" t="s">
        <v>18234</v>
      </c>
      <c r="M1639" t="s">
        <v>67</v>
      </c>
      <c r="N1639" t="s">
        <v>68</v>
      </c>
      <c r="T1639" t="s">
        <v>22970</v>
      </c>
      <c r="U1639" t="s">
        <v>22971</v>
      </c>
      <c r="W1639" t="s">
        <v>22972</v>
      </c>
      <c r="X1639" t="s">
        <v>22973</v>
      </c>
      <c r="Y1639" t="s">
        <v>22974</v>
      </c>
      <c r="AB1639" t="s">
        <v>22975</v>
      </c>
      <c r="AC1639" t="s">
        <v>22976</v>
      </c>
      <c r="AE1639">
        <v>52</v>
      </c>
      <c r="AF1639">
        <v>0</v>
      </c>
      <c r="AG1639">
        <v>0</v>
      </c>
      <c r="AH1639">
        <v>11</v>
      </c>
      <c r="AI1639">
        <v>31</v>
      </c>
      <c r="AJ1639" t="s">
        <v>112</v>
      </c>
      <c r="AK1639" t="s">
        <v>113</v>
      </c>
      <c r="AL1639" t="s">
        <v>114</v>
      </c>
      <c r="AM1639" t="s">
        <v>18238</v>
      </c>
      <c r="AN1639" t="s">
        <v>18239</v>
      </c>
      <c r="AP1639" t="s">
        <v>18240</v>
      </c>
      <c r="AQ1639" t="s">
        <v>18241</v>
      </c>
      <c r="AR1639" t="s">
        <v>866</v>
      </c>
      <c r="AS1639">
        <v>2015</v>
      </c>
      <c r="AT1639">
        <v>64</v>
      </c>
      <c r="AZ1639">
        <v>175</v>
      </c>
      <c r="BA1639">
        <v>181</v>
      </c>
      <c r="BC1639" t="s">
        <v>22977</v>
      </c>
      <c r="BE1639">
        <v>7</v>
      </c>
      <c r="BF1639" t="s">
        <v>18243</v>
      </c>
      <c r="BG1639" t="s">
        <v>473</v>
      </c>
      <c r="BH1639" t="s">
        <v>22978</v>
      </c>
      <c r="BI1639" t="s">
        <v>22979</v>
      </c>
    </row>
    <row r="1640" spans="1:62">
      <c r="A1640" t="s">
        <v>62</v>
      </c>
      <c r="B1640" t="s">
        <v>22980</v>
      </c>
      <c r="F1640" t="s">
        <v>22981</v>
      </c>
      <c r="I1640" t="s">
        <v>22982</v>
      </c>
      <c r="J1640" t="s">
        <v>12717</v>
      </c>
      <c r="M1640" t="s">
        <v>67</v>
      </c>
      <c r="N1640" t="s">
        <v>68</v>
      </c>
      <c r="T1640" t="s">
        <v>22983</v>
      </c>
      <c r="U1640" t="s">
        <v>22984</v>
      </c>
      <c r="W1640" t="s">
        <v>22985</v>
      </c>
      <c r="X1640" t="s">
        <v>22986</v>
      </c>
      <c r="Y1640" t="s">
        <v>22987</v>
      </c>
      <c r="AB1640" t="s">
        <v>22988</v>
      </c>
      <c r="AC1640" t="s">
        <v>22989</v>
      </c>
      <c r="AE1640">
        <v>12</v>
      </c>
      <c r="AF1640">
        <v>0</v>
      </c>
      <c r="AG1640">
        <v>0</v>
      </c>
      <c r="AH1640">
        <v>5</v>
      </c>
      <c r="AI1640">
        <v>9</v>
      </c>
      <c r="AJ1640" t="s">
        <v>112</v>
      </c>
      <c r="AK1640" t="s">
        <v>113</v>
      </c>
      <c r="AL1640" t="s">
        <v>114</v>
      </c>
      <c r="AM1640" t="s">
        <v>12725</v>
      </c>
      <c r="AN1640" t="s">
        <v>12726</v>
      </c>
      <c r="AP1640" t="s">
        <v>12727</v>
      </c>
      <c r="AQ1640" t="s">
        <v>12728</v>
      </c>
      <c r="AR1640" t="s">
        <v>866</v>
      </c>
      <c r="AS1640">
        <v>2015</v>
      </c>
      <c r="AT1640">
        <v>172</v>
      </c>
      <c r="AZ1640">
        <v>1</v>
      </c>
      <c r="BA1640">
        <v>4</v>
      </c>
      <c r="BC1640" t="s">
        <v>22990</v>
      </c>
      <c r="BE1640">
        <v>4</v>
      </c>
      <c r="BF1640" t="s">
        <v>697</v>
      </c>
      <c r="BG1640" t="s">
        <v>473</v>
      </c>
      <c r="BH1640" t="s">
        <v>22991</v>
      </c>
      <c r="BI1640" t="s">
        <v>22992</v>
      </c>
    </row>
    <row r="1641" spans="1:62">
      <c r="A1641" t="s">
        <v>62</v>
      </c>
      <c r="B1641" t="s">
        <v>22993</v>
      </c>
      <c r="F1641" t="s">
        <v>22994</v>
      </c>
      <c r="I1641" t="s">
        <v>22995</v>
      </c>
      <c r="J1641" t="s">
        <v>12717</v>
      </c>
      <c r="M1641" t="s">
        <v>67</v>
      </c>
      <c r="N1641" t="s">
        <v>68</v>
      </c>
      <c r="T1641" t="s">
        <v>22996</v>
      </c>
      <c r="U1641" t="s">
        <v>22997</v>
      </c>
      <c r="W1641" t="s">
        <v>22998</v>
      </c>
      <c r="X1641" t="s">
        <v>22999</v>
      </c>
      <c r="Y1641" t="s">
        <v>23000</v>
      </c>
      <c r="AB1641" t="s">
        <v>23001</v>
      </c>
      <c r="AC1641" t="s">
        <v>23002</v>
      </c>
      <c r="AE1641">
        <v>40</v>
      </c>
      <c r="AF1641">
        <v>0</v>
      </c>
      <c r="AG1641">
        <v>0</v>
      </c>
      <c r="AH1641">
        <v>4</v>
      </c>
      <c r="AI1641">
        <v>11</v>
      </c>
      <c r="AJ1641" t="s">
        <v>112</v>
      </c>
      <c r="AK1641" t="s">
        <v>113</v>
      </c>
      <c r="AL1641" t="s">
        <v>114</v>
      </c>
      <c r="AM1641" t="s">
        <v>12725</v>
      </c>
      <c r="AN1641" t="s">
        <v>12726</v>
      </c>
      <c r="AP1641" t="s">
        <v>12727</v>
      </c>
      <c r="AQ1641" t="s">
        <v>12728</v>
      </c>
      <c r="AR1641" t="s">
        <v>866</v>
      </c>
      <c r="AS1641">
        <v>2015</v>
      </c>
      <c r="AT1641">
        <v>172</v>
      </c>
      <c r="AZ1641">
        <v>85</v>
      </c>
      <c r="BA1641">
        <v>90</v>
      </c>
      <c r="BC1641" t="s">
        <v>23003</v>
      </c>
      <c r="BE1641">
        <v>6</v>
      </c>
      <c r="BF1641" t="s">
        <v>697</v>
      </c>
      <c r="BG1641" t="s">
        <v>473</v>
      </c>
      <c r="BH1641" t="s">
        <v>22991</v>
      </c>
      <c r="BI1641" t="s">
        <v>23004</v>
      </c>
    </row>
    <row r="1642" spans="1:62">
      <c r="A1642" t="s">
        <v>62</v>
      </c>
      <c r="B1642" t="s">
        <v>23005</v>
      </c>
      <c r="F1642" t="s">
        <v>23006</v>
      </c>
      <c r="I1642" t="s">
        <v>23007</v>
      </c>
      <c r="J1642" t="s">
        <v>17806</v>
      </c>
      <c r="M1642" t="s">
        <v>67</v>
      </c>
      <c r="N1642" t="s">
        <v>68</v>
      </c>
      <c r="U1642" t="s">
        <v>23008</v>
      </c>
      <c r="W1642" t="s">
        <v>23009</v>
      </c>
      <c r="X1642" t="s">
        <v>23010</v>
      </c>
      <c r="Y1642" t="s">
        <v>1236</v>
      </c>
      <c r="Z1642" t="s">
        <v>7337</v>
      </c>
      <c r="AA1642" t="s">
        <v>7338</v>
      </c>
      <c r="AB1642" t="s">
        <v>23011</v>
      </c>
      <c r="AC1642" t="s">
        <v>23012</v>
      </c>
      <c r="AE1642">
        <v>50</v>
      </c>
      <c r="AF1642">
        <v>5</v>
      </c>
      <c r="AG1642">
        <v>5</v>
      </c>
      <c r="AH1642">
        <v>28</v>
      </c>
      <c r="AI1642">
        <v>57</v>
      </c>
      <c r="AJ1642" t="s">
        <v>603</v>
      </c>
      <c r="AK1642" t="s">
        <v>214</v>
      </c>
      <c r="AL1642" t="s">
        <v>14739</v>
      </c>
      <c r="AM1642" t="s">
        <v>17814</v>
      </c>
      <c r="AN1642" t="s">
        <v>17815</v>
      </c>
      <c r="AP1642" t="s">
        <v>17816</v>
      </c>
      <c r="AQ1642" t="s">
        <v>17817</v>
      </c>
      <c r="AR1642" t="s">
        <v>866</v>
      </c>
      <c r="AS1642">
        <v>2015</v>
      </c>
      <c r="AT1642">
        <v>33</v>
      </c>
      <c r="AU1642">
        <v>2</v>
      </c>
      <c r="AZ1642">
        <v>169</v>
      </c>
      <c r="BA1642">
        <v>174</v>
      </c>
      <c r="BC1642" t="s">
        <v>23013</v>
      </c>
      <c r="BE1642">
        <v>6</v>
      </c>
      <c r="BF1642" t="s">
        <v>2435</v>
      </c>
      <c r="BG1642" t="s">
        <v>2435</v>
      </c>
      <c r="BH1642" t="s">
        <v>23014</v>
      </c>
      <c r="BI1642" t="s">
        <v>23015</v>
      </c>
      <c r="BJ1642">
        <v>25503384</v>
      </c>
    </row>
    <row r="1643" spans="1:62">
      <c r="A1643" t="s">
        <v>62</v>
      </c>
      <c r="B1643" t="s">
        <v>23016</v>
      </c>
      <c r="F1643" t="s">
        <v>23017</v>
      </c>
      <c r="I1643" t="s">
        <v>23018</v>
      </c>
      <c r="J1643" t="s">
        <v>3910</v>
      </c>
      <c r="M1643" t="s">
        <v>67</v>
      </c>
      <c r="N1643" t="s">
        <v>68</v>
      </c>
      <c r="T1643" t="s">
        <v>23019</v>
      </c>
      <c r="U1643" t="s">
        <v>23020</v>
      </c>
      <c r="W1643" t="s">
        <v>23021</v>
      </c>
      <c r="X1643" t="s">
        <v>896</v>
      </c>
      <c r="Y1643" t="s">
        <v>897</v>
      </c>
      <c r="AB1643" t="s">
        <v>3915</v>
      </c>
      <c r="AC1643" t="s">
        <v>23022</v>
      </c>
      <c r="AE1643">
        <v>52</v>
      </c>
      <c r="AF1643">
        <v>1</v>
      </c>
      <c r="AG1643">
        <v>1</v>
      </c>
      <c r="AH1643">
        <v>10</v>
      </c>
      <c r="AI1643">
        <v>17</v>
      </c>
      <c r="AJ1643" t="s">
        <v>112</v>
      </c>
      <c r="AK1643" t="s">
        <v>113</v>
      </c>
      <c r="AL1643" t="s">
        <v>114</v>
      </c>
      <c r="AM1643" t="s">
        <v>3917</v>
      </c>
      <c r="AN1643" t="s">
        <v>3918</v>
      </c>
      <c r="AP1643" t="s">
        <v>3919</v>
      </c>
      <c r="AQ1643" t="s">
        <v>3920</v>
      </c>
      <c r="AR1643" t="s">
        <v>866</v>
      </c>
      <c r="AS1643">
        <v>2015</v>
      </c>
      <c r="AT1643">
        <v>104</v>
      </c>
      <c r="AZ1643">
        <v>303</v>
      </c>
      <c r="BA1643">
        <v>308</v>
      </c>
      <c r="BC1643" t="s">
        <v>23023</v>
      </c>
      <c r="BE1643">
        <v>6</v>
      </c>
      <c r="BF1643" t="s">
        <v>3922</v>
      </c>
      <c r="BG1643" t="s">
        <v>3923</v>
      </c>
      <c r="BH1643" t="s">
        <v>23024</v>
      </c>
      <c r="BI1643" t="s">
        <v>23025</v>
      </c>
    </row>
    <row r="1644" spans="1:62">
      <c r="A1644" t="s">
        <v>62</v>
      </c>
      <c r="B1644" t="s">
        <v>23026</v>
      </c>
      <c r="F1644" t="s">
        <v>23027</v>
      </c>
      <c r="I1644" t="s">
        <v>23028</v>
      </c>
      <c r="J1644" t="s">
        <v>373</v>
      </c>
      <c r="M1644" t="s">
        <v>67</v>
      </c>
      <c r="N1644" t="s">
        <v>68</v>
      </c>
      <c r="T1644" t="s">
        <v>23029</v>
      </c>
      <c r="U1644" t="s">
        <v>23030</v>
      </c>
      <c r="W1644" t="s">
        <v>23031</v>
      </c>
      <c r="X1644" t="s">
        <v>5665</v>
      </c>
      <c r="Y1644" t="s">
        <v>5666</v>
      </c>
      <c r="AB1644" t="s">
        <v>23032</v>
      </c>
      <c r="AC1644" t="s">
        <v>23033</v>
      </c>
      <c r="AE1644">
        <v>49</v>
      </c>
      <c r="AF1644">
        <v>0</v>
      </c>
      <c r="AG1644">
        <v>0</v>
      </c>
      <c r="AH1644">
        <v>5</v>
      </c>
      <c r="AI1644">
        <v>10</v>
      </c>
      <c r="AJ1644" t="s">
        <v>112</v>
      </c>
      <c r="AK1644" t="s">
        <v>113</v>
      </c>
      <c r="AL1644" t="s">
        <v>114</v>
      </c>
      <c r="AM1644" t="s">
        <v>381</v>
      </c>
      <c r="AN1644" t="s">
        <v>382</v>
      </c>
      <c r="AP1644" t="s">
        <v>373</v>
      </c>
      <c r="AQ1644" t="s">
        <v>383</v>
      </c>
      <c r="AR1644" s="1">
        <v>42401</v>
      </c>
      <c r="AS1644">
        <v>2015</v>
      </c>
      <c r="AT1644">
        <v>437</v>
      </c>
      <c r="AZ1644">
        <v>60</v>
      </c>
      <c r="BA1644">
        <v>66</v>
      </c>
      <c r="BC1644" t="s">
        <v>23034</v>
      </c>
      <c r="BE1644">
        <v>7</v>
      </c>
      <c r="BF1644" t="s">
        <v>385</v>
      </c>
      <c r="BG1644" t="s">
        <v>385</v>
      </c>
      <c r="BH1644" t="s">
        <v>23035</v>
      </c>
      <c r="BI1644" t="s">
        <v>23036</v>
      </c>
    </row>
    <row r="1645" spans="1:62">
      <c r="A1645" t="s">
        <v>62</v>
      </c>
      <c r="B1645" t="s">
        <v>23037</v>
      </c>
      <c r="F1645" t="s">
        <v>23038</v>
      </c>
      <c r="I1645" t="s">
        <v>23039</v>
      </c>
      <c r="J1645" t="s">
        <v>373</v>
      </c>
      <c r="M1645" t="s">
        <v>67</v>
      </c>
      <c r="N1645" t="s">
        <v>68</v>
      </c>
      <c r="T1645" t="s">
        <v>23040</v>
      </c>
      <c r="U1645" t="s">
        <v>23041</v>
      </c>
      <c r="W1645" t="s">
        <v>23042</v>
      </c>
      <c r="X1645" t="s">
        <v>8411</v>
      </c>
      <c r="Y1645" t="s">
        <v>23043</v>
      </c>
      <c r="AB1645" t="s">
        <v>8413</v>
      </c>
      <c r="AC1645" t="s">
        <v>23044</v>
      </c>
      <c r="AE1645">
        <v>66</v>
      </c>
      <c r="AF1645">
        <v>5</v>
      </c>
      <c r="AG1645">
        <v>5</v>
      </c>
      <c r="AH1645">
        <v>7</v>
      </c>
      <c r="AI1645">
        <v>16</v>
      </c>
      <c r="AJ1645" t="s">
        <v>112</v>
      </c>
      <c r="AK1645" t="s">
        <v>113</v>
      </c>
      <c r="AL1645" t="s">
        <v>114</v>
      </c>
      <c r="AM1645" t="s">
        <v>381</v>
      </c>
      <c r="AN1645" t="s">
        <v>382</v>
      </c>
      <c r="AP1645" t="s">
        <v>373</v>
      </c>
      <c r="AQ1645" t="s">
        <v>383</v>
      </c>
      <c r="AR1645" s="1">
        <v>42401</v>
      </c>
      <c r="AS1645">
        <v>2015</v>
      </c>
      <c r="AT1645">
        <v>437</v>
      </c>
      <c r="AZ1645">
        <v>304</v>
      </c>
      <c r="BA1645">
        <v>311</v>
      </c>
      <c r="BC1645" t="s">
        <v>23045</v>
      </c>
      <c r="BE1645">
        <v>8</v>
      </c>
      <c r="BF1645" t="s">
        <v>385</v>
      </c>
      <c r="BG1645" t="s">
        <v>385</v>
      </c>
      <c r="BH1645" t="s">
        <v>23035</v>
      </c>
      <c r="BI1645" t="s">
        <v>23046</v>
      </c>
    </row>
    <row r="1646" spans="1:62">
      <c r="A1646" t="s">
        <v>62</v>
      </c>
      <c r="B1646" t="s">
        <v>23047</v>
      </c>
      <c r="F1646" t="s">
        <v>23048</v>
      </c>
      <c r="I1646" t="s">
        <v>23049</v>
      </c>
      <c r="J1646" t="s">
        <v>23050</v>
      </c>
      <c r="M1646" t="s">
        <v>67</v>
      </c>
      <c r="N1646" t="s">
        <v>68</v>
      </c>
      <c r="T1646" t="s">
        <v>23051</v>
      </c>
      <c r="U1646" t="s">
        <v>23052</v>
      </c>
      <c r="W1646" t="s">
        <v>23053</v>
      </c>
      <c r="X1646" t="s">
        <v>23054</v>
      </c>
      <c r="Y1646" t="s">
        <v>1875</v>
      </c>
      <c r="AB1646" t="s">
        <v>18112</v>
      </c>
      <c r="AC1646" t="s">
        <v>23055</v>
      </c>
      <c r="AE1646">
        <v>29</v>
      </c>
      <c r="AF1646">
        <v>1</v>
      </c>
      <c r="AG1646">
        <v>1</v>
      </c>
      <c r="AH1646">
        <v>8</v>
      </c>
      <c r="AI1646">
        <v>15</v>
      </c>
      <c r="AJ1646" t="s">
        <v>358</v>
      </c>
      <c r="AK1646" t="s">
        <v>359</v>
      </c>
      <c r="AL1646" t="s">
        <v>360</v>
      </c>
      <c r="AM1646" t="s">
        <v>23056</v>
      </c>
      <c r="AN1646" t="s">
        <v>23057</v>
      </c>
      <c r="AP1646" t="s">
        <v>23050</v>
      </c>
      <c r="AQ1646" t="s">
        <v>23058</v>
      </c>
      <c r="AR1646" t="s">
        <v>866</v>
      </c>
      <c r="AS1646">
        <v>2015</v>
      </c>
      <c r="AT1646">
        <v>27</v>
      </c>
      <c r="AU1646">
        <v>2</v>
      </c>
      <c r="AZ1646">
        <v>109</v>
      </c>
      <c r="BA1646">
        <v>114</v>
      </c>
      <c r="BC1646" t="s">
        <v>23059</v>
      </c>
      <c r="BE1646">
        <v>6</v>
      </c>
      <c r="BF1646" t="s">
        <v>23060</v>
      </c>
      <c r="BG1646" t="s">
        <v>2996</v>
      </c>
      <c r="BH1646" t="s">
        <v>23061</v>
      </c>
      <c r="BI1646" t="s">
        <v>23062</v>
      </c>
      <c r="BJ1646">
        <v>25311959</v>
      </c>
    </row>
    <row r="1647" spans="1:62">
      <c r="A1647" t="s">
        <v>62</v>
      </c>
      <c r="B1647" t="s">
        <v>23063</v>
      </c>
      <c r="F1647" t="s">
        <v>23064</v>
      </c>
      <c r="I1647" t="s">
        <v>23065</v>
      </c>
      <c r="J1647" t="s">
        <v>5060</v>
      </c>
      <c r="M1647" t="s">
        <v>67</v>
      </c>
      <c r="N1647" t="s">
        <v>68</v>
      </c>
      <c r="T1647" t="s">
        <v>23066</v>
      </c>
      <c r="U1647" t="s">
        <v>23067</v>
      </c>
      <c r="W1647" t="s">
        <v>23068</v>
      </c>
      <c r="X1647" t="s">
        <v>14389</v>
      </c>
      <c r="Y1647" t="s">
        <v>5065</v>
      </c>
      <c r="AB1647" t="s">
        <v>23069</v>
      </c>
      <c r="AC1647" t="s">
        <v>23070</v>
      </c>
      <c r="AE1647">
        <v>47</v>
      </c>
      <c r="AF1647">
        <v>0</v>
      </c>
      <c r="AG1647">
        <v>0</v>
      </c>
      <c r="AH1647">
        <v>15</v>
      </c>
      <c r="AI1647">
        <v>40</v>
      </c>
      <c r="AJ1647" t="s">
        <v>358</v>
      </c>
      <c r="AK1647" t="s">
        <v>359</v>
      </c>
      <c r="AL1647" t="s">
        <v>360</v>
      </c>
      <c r="AM1647" t="s">
        <v>5068</v>
      </c>
      <c r="AN1647" t="s">
        <v>5069</v>
      </c>
      <c r="AP1647" t="s">
        <v>5060</v>
      </c>
      <c r="AQ1647" t="s">
        <v>5070</v>
      </c>
      <c r="AR1647" t="s">
        <v>866</v>
      </c>
      <c r="AS1647">
        <v>2015</v>
      </c>
      <c r="AT1647">
        <v>43</v>
      </c>
      <c r="AU1647">
        <v>2</v>
      </c>
      <c r="AZ1647">
        <v>159</v>
      </c>
      <c r="BA1647">
        <v>165</v>
      </c>
      <c r="BC1647" t="s">
        <v>23071</v>
      </c>
      <c r="BE1647">
        <v>7</v>
      </c>
      <c r="BF1647" t="s">
        <v>5072</v>
      </c>
      <c r="BG1647" t="s">
        <v>5073</v>
      </c>
      <c r="BH1647" t="s">
        <v>23072</v>
      </c>
      <c r="BI1647" t="s">
        <v>23073</v>
      </c>
    </row>
    <row r="1648" spans="1:62">
      <c r="A1648" t="s">
        <v>62</v>
      </c>
      <c r="B1648" t="s">
        <v>23074</v>
      </c>
      <c r="F1648" t="s">
        <v>23075</v>
      </c>
      <c r="I1648" t="s">
        <v>23076</v>
      </c>
      <c r="J1648" t="s">
        <v>5060</v>
      </c>
      <c r="M1648" t="s">
        <v>67</v>
      </c>
      <c r="N1648" t="s">
        <v>68</v>
      </c>
      <c r="T1648" t="s">
        <v>23077</v>
      </c>
      <c r="U1648" t="s">
        <v>23078</v>
      </c>
      <c r="W1648" t="s">
        <v>23079</v>
      </c>
      <c r="X1648" t="s">
        <v>5064</v>
      </c>
      <c r="Y1648" t="s">
        <v>23080</v>
      </c>
      <c r="AB1648" t="s">
        <v>23081</v>
      </c>
      <c r="AC1648" t="s">
        <v>23082</v>
      </c>
      <c r="AE1648">
        <v>60</v>
      </c>
      <c r="AF1648">
        <v>0</v>
      </c>
      <c r="AG1648">
        <v>0</v>
      </c>
      <c r="AH1648">
        <v>38</v>
      </c>
      <c r="AI1648">
        <v>78</v>
      </c>
      <c r="AJ1648" t="s">
        <v>358</v>
      </c>
      <c r="AK1648" t="s">
        <v>359</v>
      </c>
      <c r="AL1648" t="s">
        <v>360</v>
      </c>
      <c r="AM1648" t="s">
        <v>5068</v>
      </c>
      <c r="AN1648" t="s">
        <v>5069</v>
      </c>
      <c r="AP1648" t="s">
        <v>5060</v>
      </c>
      <c r="AQ1648" t="s">
        <v>5070</v>
      </c>
      <c r="AR1648" t="s">
        <v>866</v>
      </c>
      <c r="AS1648">
        <v>2015</v>
      </c>
      <c r="AT1648">
        <v>43</v>
      </c>
      <c r="AU1648">
        <v>2</v>
      </c>
      <c r="AZ1648">
        <v>244</v>
      </c>
      <c r="BA1648">
        <v>250</v>
      </c>
      <c r="BC1648" t="s">
        <v>23083</v>
      </c>
      <c r="BE1648">
        <v>7</v>
      </c>
      <c r="BF1648" t="s">
        <v>5072</v>
      </c>
      <c r="BG1648" t="s">
        <v>5073</v>
      </c>
      <c r="BH1648" t="s">
        <v>23072</v>
      </c>
      <c r="BI1648" t="s">
        <v>23084</v>
      </c>
    </row>
    <row r="1649" spans="1:62">
      <c r="A1649" t="s">
        <v>62</v>
      </c>
      <c r="B1649" t="s">
        <v>23085</v>
      </c>
      <c r="F1649" t="s">
        <v>23086</v>
      </c>
      <c r="I1649" t="s">
        <v>23087</v>
      </c>
      <c r="J1649" t="s">
        <v>5060</v>
      </c>
      <c r="M1649" t="s">
        <v>67</v>
      </c>
      <c r="N1649" t="s">
        <v>68</v>
      </c>
      <c r="T1649" t="s">
        <v>23088</v>
      </c>
      <c r="U1649" t="s">
        <v>23089</v>
      </c>
      <c r="W1649" t="s">
        <v>23090</v>
      </c>
      <c r="X1649" t="s">
        <v>14389</v>
      </c>
      <c r="Y1649" t="s">
        <v>5065</v>
      </c>
      <c r="AB1649" t="s">
        <v>23091</v>
      </c>
      <c r="AC1649" t="s">
        <v>23092</v>
      </c>
      <c r="AE1649">
        <v>53</v>
      </c>
      <c r="AF1649">
        <v>0</v>
      </c>
      <c r="AG1649">
        <v>0</v>
      </c>
      <c r="AH1649">
        <v>13</v>
      </c>
      <c r="AI1649">
        <v>47</v>
      </c>
      <c r="AJ1649" t="s">
        <v>358</v>
      </c>
      <c r="AK1649" t="s">
        <v>359</v>
      </c>
      <c r="AL1649" t="s">
        <v>360</v>
      </c>
      <c r="AM1649" t="s">
        <v>5068</v>
      </c>
      <c r="AN1649" t="s">
        <v>5069</v>
      </c>
      <c r="AP1649" t="s">
        <v>5060</v>
      </c>
      <c r="AQ1649" t="s">
        <v>5070</v>
      </c>
      <c r="AR1649" t="s">
        <v>866</v>
      </c>
      <c r="AS1649">
        <v>2015</v>
      </c>
      <c r="AT1649">
        <v>43</v>
      </c>
      <c r="AU1649">
        <v>2</v>
      </c>
      <c r="AZ1649">
        <v>305</v>
      </c>
      <c r="BA1649">
        <v>311</v>
      </c>
      <c r="BC1649" t="s">
        <v>23093</v>
      </c>
      <c r="BE1649">
        <v>7</v>
      </c>
      <c r="BF1649" t="s">
        <v>5072</v>
      </c>
      <c r="BG1649" t="s">
        <v>5073</v>
      </c>
      <c r="BH1649" t="s">
        <v>23072</v>
      </c>
      <c r="BI1649" t="s">
        <v>23094</v>
      </c>
    </row>
    <row r="1650" spans="1:62">
      <c r="A1650" t="s">
        <v>62</v>
      </c>
      <c r="B1650" t="s">
        <v>8205</v>
      </c>
      <c r="F1650" t="s">
        <v>8206</v>
      </c>
      <c r="I1650" t="s">
        <v>23095</v>
      </c>
      <c r="J1650" t="s">
        <v>1411</v>
      </c>
      <c r="M1650" t="s">
        <v>67</v>
      </c>
      <c r="N1650" t="s">
        <v>68</v>
      </c>
      <c r="T1650" t="s">
        <v>23096</v>
      </c>
      <c r="U1650" t="s">
        <v>23097</v>
      </c>
      <c r="W1650" t="s">
        <v>23098</v>
      </c>
      <c r="X1650" t="s">
        <v>8211</v>
      </c>
      <c r="Y1650" t="s">
        <v>8212</v>
      </c>
      <c r="AB1650" t="s">
        <v>23099</v>
      </c>
      <c r="AC1650" t="s">
        <v>23100</v>
      </c>
      <c r="AE1650">
        <v>31</v>
      </c>
      <c r="AF1650">
        <v>2</v>
      </c>
      <c r="AG1650">
        <v>2</v>
      </c>
      <c r="AH1650">
        <v>32</v>
      </c>
      <c r="AI1650">
        <v>76</v>
      </c>
      <c r="AJ1650" t="s">
        <v>1289</v>
      </c>
      <c r="AK1650" t="s">
        <v>1290</v>
      </c>
      <c r="AL1650" t="s">
        <v>1291</v>
      </c>
      <c r="AM1650" t="s">
        <v>1418</v>
      </c>
      <c r="AN1650" t="s">
        <v>1419</v>
      </c>
      <c r="AP1650" t="s">
        <v>1420</v>
      </c>
      <c r="AQ1650" t="s">
        <v>1421</v>
      </c>
      <c r="AR1650" t="s">
        <v>866</v>
      </c>
      <c r="AS1650">
        <v>2015</v>
      </c>
      <c r="AT1650">
        <v>22</v>
      </c>
      <c r="AU1650">
        <v>4</v>
      </c>
      <c r="AZ1650">
        <v>2687</v>
      </c>
      <c r="BA1650">
        <v>2698</v>
      </c>
      <c r="BC1650" t="s">
        <v>23101</v>
      </c>
      <c r="BE1650">
        <v>12</v>
      </c>
      <c r="BF1650" t="s">
        <v>937</v>
      </c>
      <c r="BG1650" t="s">
        <v>938</v>
      </c>
      <c r="BH1650" t="s">
        <v>23102</v>
      </c>
      <c r="BI1650" t="s">
        <v>23103</v>
      </c>
      <c r="BJ1650">
        <v>25201695</v>
      </c>
    </row>
    <row r="1651" spans="1:62">
      <c r="A1651" t="s">
        <v>62</v>
      </c>
      <c r="B1651" t="s">
        <v>23104</v>
      </c>
      <c r="F1651" t="s">
        <v>23105</v>
      </c>
      <c r="I1651" t="s">
        <v>23106</v>
      </c>
      <c r="J1651" t="s">
        <v>1411</v>
      </c>
      <c r="M1651" t="s">
        <v>67</v>
      </c>
      <c r="N1651" t="s">
        <v>68</v>
      </c>
      <c r="T1651" t="s">
        <v>23107</v>
      </c>
      <c r="U1651" t="s">
        <v>23108</v>
      </c>
      <c r="W1651" t="s">
        <v>23109</v>
      </c>
      <c r="X1651" t="s">
        <v>23110</v>
      </c>
      <c r="Y1651" t="s">
        <v>23111</v>
      </c>
      <c r="AB1651" t="s">
        <v>23112</v>
      </c>
      <c r="AC1651" t="s">
        <v>23113</v>
      </c>
      <c r="AE1651">
        <v>47</v>
      </c>
      <c r="AF1651">
        <v>0</v>
      </c>
      <c r="AG1651">
        <v>0</v>
      </c>
      <c r="AH1651">
        <v>7</v>
      </c>
      <c r="AI1651">
        <v>16</v>
      </c>
      <c r="AJ1651" t="s">
        <v>1289</v>
      </c>
      <c r="AK1651" t="s">
        <v>1290</v>
      </c>
      <c r="AL1651" t="s">
        <v>1291</v>
      </c>
      <c r="AM1651" t="s">
        <v>1418</v>
      </c>
      <c r="AN1651" t="s">
        <v>1419</v>
      </c>
      <c r="AP1651" t="s">
        <v>1420</v>
      </c>
      <c r="AQ1651" t="s">
        <v>1421</v>
      </c>
      <c r="AR1651" t="s">
        <v>866</v>
      </c>
      <c r="AS1651">
        <v>2015</v>
      </c>
      <c r="AT1651">
        <v>22</v>
      </c>
      <c r="AU1651">
        <v>4</v>
      </c>
      <c r="AZ1651">
        <v>2808</v>
      </c>
      <c r="BA1651">
        <v>2816</v>
      </c>
      <c r="BC1651" t="s">
        <v>23114</v>
      </c>
      <c r="BE1651">
        <v>9</v>
      </c>
      <c r="BF1651" t="s">
        <v>937</v>
      </c>
      <c r="BG1651" t="s">
        <v>938</v>
      </c>
      <c r="BH1651" t="s">
        <v>23102</v>
      </c>
      <c r="BI1651" t="s">
        <v>23115</v>
      </c>
      <c r="BJ1651">
        <v>25212813</v>
      </c>
    </row>
    <row r="1652" spans="1:62">
      <c r="A1652" t="s">
        <v>62</v>
      </c>
      <c r="B1652" t="s">
        <v>23116</v>
      </c>
      <c r="F1652" t="s">
        <v>23117</v>
      </c>
      <c r="I1652" t="s">
        <v>23118</v>
      </c>
      <c r="J1652" t="s">
        <v>1411</v>
      </c>
      <c r="M1652" t="s">
        <v>67</v>
      </c>
      <c r="N1652" t="s">
        <v>68</v>
      </c>
      <c r="T1652" t="s">
        <v>23119</v>
      </c>
      <c r="U1652" t="s">
        <v>23120</v>
      </c>
      <c r="W1652" t="s">
        <v>23121</v>
      </c>
      <c r="X1652" t="s">
        <v>23122</v>
      </c>
      <c r="Y1652" t="s">
        <v>23123</v>
      </c>
      <c r="AB1652" t="s">
        <v>23124</v>
      </c>
      <c r="AC1652" t="s">
        <v>23125</v>
      </c>
      <c r="AE1652">
        <v>46</v>
      </c>
      <c r="AF1652">
        <v>4</v>
      </c>
      <c r="AG1652">
        <v>4</v>
      </c>
      <c r="AH1652">
        <v>27</v>
      </c>
      <c r="AI1652">
        <v>72</v>
      </c>
      <c r="AJ1652" t="s">
        <v>1289</v>
      </c>
      <c r="AK1652" t="s">
        <v>1290</v>
      </c>
      <c r="AL1652" t="s">
        <v>1291</v>
      </c>
      <c r="AM1652" t="s">
        <v>1418</v>
      </c>
      <c r="AN1652" t="s">
        <v>1419</v>
      </c>
      <c r="AP1652" t="s">
        <v>1420</v>
      </c>
      <c r="AQ1652" t="s">
        <v>1421</v>
      </c>
      <c r="AR1652" t="s">
        <v>866</v>
      </c>
      <c r="AS1652">
        <v>2015</v>
      </c>
      <c r="AT1652">
        <v>22</v>
      </c>
      <c r="AU1652">
        <v>4</v>
      </c>
      <c r="AZ1652">
        <v>2837</v>
      </c>
      <c r="BA1652">
        <v>2845</v>
      </c>
      <c r="BC1652" t="s">
        <v>23126</v>
      </c>
      <c r="BE1652">
        <v>9</v>
      </c>
      <c r="BF1652" t="s">
        <v>937</v>
      </c>
      <c r="BG1652" t="s">
        <v>938</v>
      </c>
      <c r="BH1652" t="s">
        <v>23102</v>
      </c>
      <c r="BI1652" t="s">
        <v>23127</v>
      </c>
      <c r="BJ1652">
        <v>25217281</v>
      </c>
    </row>
    <row r="1653" spans="1:62">
      <c r="A1653" t="s">
        <v>62</v>
      </c>
      <c r="B1653" t="s">
        <v>23128</v>
      </c>
      <c r="F1653" t="s">
        <v>23129</v>
      </c>
      <c r="I1653" t="s">
        <v>23130</v>
      </c>
      <c r="J1653" t="s">
        <v>23131</v>
      </c>
      <c r="M1653" t="s">
        <v>67</v>
      </c>
      <c r="N1653" t="s">
        <v>68</v>
      </c>
      <c r="T1653" t="s">
        <v>23132</v>
      </c>
      <c r="U1653" t="s">
        <v>23133</v>
      </c>
      <c r="W1653" t="s">
        <v>23134</v>
      </c>
      <c r="X1653" t="s">
        <v>23135</v>
      </c>
      <c r="Y1653" t="s">
        <v>13673</v>
      </c>
      <c r="AB1653" t="s">
        <v>23136</v>
      </c>
      <c r="AC1653" t="s">
        <v>23137</v>
      </c>
      <c r="AE1653">
        <v>44</v>
      </c>
      <c r="AF1653">
        <v>1</v>
      </c>
      <c r="AG1653">
        <v>1</v>
      </c>
      <c r="AH1653">
        <v>20</v>
      </c>
      <c r="AI1653">
        <v>45</v>
      </c>
      <c r="AJ1653" t="s">
        <v>358</v>
      </c>
      <c r="AK1653" t="s">
        <v>359</v>
      </c>
      <c r="AL1653" t="s">
        <v>360</v>
      </c>
      <c r="AM1653" t="s">
        <v>23138</v>
      </c>
      <c r="AN1653" t="s">
        <v>23139</v>
      </c>
      <c r="AP1653" t="s">
        <v>23140</v>
      </c>
      <c r="AQ1653" t="s">
        <v>23141</v>
      </c>
      <c r="AR1653" t="s">
        <v>866</v>
      </c>
      <c r="AS1653">
        <v>2015</v>
      </c>
      <c r="AT1653">
        <v>34</v>
      </c>
      <c r="AU1653">
        <v>2</v>
      </c>
      <c r="AZ1653">
        <v>283</v>
      </c>
      <c r="BA1653">
        <v>290</v>
      </c>
      <c r="BC1653" t="s">
        <v>23142</v>
      </c>
      <c r="BE1653">
        <v>8</v>
      </c>
      <c r="BF1653" t="s">
        <v>3155</v>
      </c>
      <c r="BG1653" t="s">
        <v>3156</v>
      </c>
      <c r="BH1653" t="s">
        <v>23143</v>
      </c>
      <c r="BI1653" t="s">
        <v>23144</v>
      </c>
      <c r="BJ1653">
        <v>25331318</v>
      </c>
    </row>
    <row r="1654" spans="1:62">
      <c r="A1654" t="s">
        <v>62</v>
      </c>
      <c r="B1654" t="s">
        <v>23145</v>
      </c>
      <c r="F1654" t="s">
        <v>23146</v>
      </c>
      <c r="I1654" t="s">
        <v>23147</v>
      </c>
      <c r="J1654" t="s">
        <v>7681</v>
      </c>
      <c r="M1654" t="s">
        <v>67</v>
      </c>
      <c r="N1654" t="s">
        <v>68</v>
      </c>
      <c r="T1654" t="s">
        <v>23148</v>
      </c>
      <c r="U1654" t="s">
        <v>23149</v>
      </c>
      <c r="W1654" t="s">
        <v>23150</v>
      </c>
      <c r="X1654" t="s">
        <v>10363</v>
      </c>
      <c r="Y1654" t="s">
        <v>23151</v>
      </c>
      <c r="AB1654" t="s">
        <v>23152</v>
      </c>
      <c r="AC1654" t="s">
        <v>23153</v>
      </c>
      <c r="AE1654">
        <v>50</v>
      </c>
      <c r="AF1654">
        <v>3</v>
      </c>
      <c r="AG1654">
        <v>4</v>
      </c>
      <c r="AH1654">
        <v>22</v>
      </c>
      <c r="AI1654">
        <v>63</v>
      </c>
      <c r="AJ1654" t="s">
        <v>112</v>
      </c>
      <c r="AK1654" t="s">
        <v>113</v>
      </c>
      <c r="AL1654" t="s">
        <v>114</v>
      </c>
      <c r="AM1654" t="s">
        <v>7689</v>
      </c>
      <c r="AN1654" t="s">
        <v>7690</v>
      </c>
      <c r="AP1654" t="s">
        <v>7691</v>
      </c>
      <c r="AQ1654" t="s">
        <v>7692</v>
      </c>
      <c r="AR1654" t="s">
        <v>866</v>
      </c>
      <c r="AS1654">
        <v>2015</v>
      </c>
      <c r="AT1654">
        <v>63</v>
      </c>
      <c r="AZ1654">
        <v>47</v>
      </c>
      <c r="BA1654">
        <v>54</v>
      </c>
      <c r="BC1654" t="s">
        <v>23154</v>
      </c>
      <c r="BE1654">
        <v>8</v>
      </c>
      <c r="BF1654" t="s">
        <v>3995</v>
      </c>
      <c r="BG1654" t="s">
        <v>473</v>
      </c>
      <c r="BH1654" t="s">
        <v>23155</v>
      </c>
      <c r="BI1654" t="s">
        <v>23156</v>
      </c>
    </row>
    <row r="1655" spans="1:62">
      <c r="A1655" t="s">
        <v>62</v>
      </c>
      <c r="B1655" t="s">
        <v>23157</v>
      </c>
      <c r="F1655" t="s">
        <v>23158</v>
      </c>
      <c r="I1655" t="s">
        <v>23159</v>
      </c>
      <c r="J1655" t="s">
        <v>5629</v>
      </c>
      <c r="M1655" t="s">
        <v>67</v>
      </c>
      <c r="N1655" t="s">
        <v>68</v>
      </c>
      <c r="T1655" t="s">
        <v>23160</v>
      </c>
      <c r="U1655" t="s">
        <v>23161</v>
      </c>
      <c r="W1655" t="s">
        <v>23162</v>
      </c>
      <c r="X1655" t="s">
        <v>23163</v>
      </c>
      <c r="Y1655" t="s">
        <v>23164</v>
      </c>
      <c r="AB1655" t="s">
        <v>23165</v>
      </c>
      <c r="AC1655" t="s">
        <v>23166</v>
      </c>
      <c r="AE1655">
        <v>69</v>
      </c>
      <c r="AF1655">
        <v>5</v>
      </c>
      <c r="AG1655">
        <v>5</v>
      </c>
      <c r="AH1655">
        <v>13</v>
      </c>
      <c r="AI1655">
        <v>20</v>
      </c>
      <c r="AJ1655" t="s">
        <v>5637</v>
      </c>
      <c r="AK1655" t="s">
        <v>604</v>
      </c>
      <c r="AL1655" t="s">
        <v>5638</v>
      </c>
      <c r="AM1655" t="s">
        <v>5639</v>
      </c>
      <c r="AN1655" t="s">
        <v>5640</v>
      </c>
      <c r="AP1655" t="s">
        <v>5641</v>
      </c>
      <c r="AQ1655" t="s">
        <v>5642</v>
      </c>
      <c r="AR1655" t="s">
        <v>866</v>
      </c>
      <c r="AS1655">
        <v>2015</v>
      </c>
      <c r="AT1655">
        <v>42</v>
      </c>
      <c r="AU1655">
        <v>2</v>
      </c>
      <c r="AZ1655">
        <v>439</v>
      </c>
      <c r="BA1655">
        <v>446</v>
      </c>
      <c r="BC1655" t="s">
        <v>23167</v>
      </c>
      <c r="BE1655">
        <v>8</v>
      </c>
      <c r="BF1655" t="s">
        <v>5644</v>
      </c>
      <c r="BG1655" t="s">
        <v>5644</v>
      </c>
      <c r="BH1655" t="s">
        <v>23168</v>
      </c>
      <c r="BI1655" t="s">
        <v>23169</v>
      </c>
      <c r="BJ1655">
        <v>25463293</v>
      </c>
    </row>
    <row r="1656" spans="1:62">
      <c r="A1656" t="s">
        <v>62</v>
      </c>
      <c r="B1656" t="s">
        <v>23170</v>
      </c>
      <c r="F1656" t="s">
        <v>23171</v>
      </c>
      <c r="I1656" t="s">
        <v>23172</v>
      </c>
      <c r="J1656" t="s">
        <v>23173</v>
      </c>
      <c r="M1656" t="s">
        <v>67</v>
      </c>
      <c r="N1656" t="s">
        <v>68</v>
      </c>
      <c r="T1656" t="s">
        <v>23174</v>
      </c>
      <c r="U1656" t="s">
        <v>23175</v>
      </c>
      <c r="W1656" t="s">
        <v>23176</v>
      </c>
      <c r="X1656" t="s">
        <v>23177</v>
      </c>
      <c r="Y1656" t="s">
        <v>23178</v>
      </c>
      <c r="AB1656" t="s">
        <v>23179</v>
      </c>
      <c r="AC1656" t="s">
        <v>23180</v>
      </c>
      <c r="AE1656">
        <v>68</v>
      </c>
      <c r="AF1656">
        <v>0</v>
      </c>
      <c r="AG1656">
        <v>0</v>
      </c>
      <c r="AH1656">
        <v>6</v>
      </c>
      <c r="AI1656">
        <v>15</v>
      </c>
      <c r="AJ1656" t="s">
        <v>213</v>
      </c>
      <c r="AK1656" t="s">
        <v>214</v>
      </c>
      <c r="AL1656" t="s">
        <v>215</v>
      </c>
      <c r="AM1656" t="s">
        <v>23181</v>
      </c>
      <c r="AN1656" t="s">
        <v>23182</v>
      </c>
      <c r="AP1656" t="s">
        <v>23183</v>
      </c>
      <c r="AQ1656" t="s">
        <v>23184</v>
      </c>
      <c r="AR1656" t="s">
        <v>866</v>
      </c>
      <c r="AS1656">
        <v>2015</v>
      </c>
      <c r="AT1656">
        <v>37</v>
      </c>
      <c r="AU1656">
        <v>2</v>
      </c>
      <c r="AX1656" t="s">
        <v>49</v>
      </c>
      <c r="AZ1656">
        <v>199</v>
      </c>
      <c r="BA1656">
        <v>212</v>
      </c>
      <c r="BC1656" t="s">
        <v>23185</v>
      </c>
      <c r="BE1656">
        <v>14</v>
      </c>
      <c r="BF1656" t="s">
        <v>23186</v>
      </c>
      <c r="BG1656" t="s">
        <v>23186</v>
      </c>
      <c r="BH1656" t="s">
        <v>23187</v>
      </c>
      <c r="BI1656" t="s">
        <v>23188</v>
      </c>
    </row>
    <row r="1657" spans="1:62">
      <c r="A1657" t="s">
        <v>62</v>
      </c>
      <c r="B1657" t="s">
        <v>23189</v>
      </c>
      <c r="F1657" t="s">
        <v>23190</v>
      </c>
      <c r="I1657" t="s">
        <v>23191</v>
      </c>
      <c r="J1657" t="s">
        <v>23192</v>
      </c>
      <c r="M1657" t="s">
        <v>67</v>
      </c>
      <c r="N1657" t="s">
        <v>68</v>
      </c>
      <c r="T1657" t="s">
        <v>23193</v>
      </c>
      <c r="U1657" t="s">
        <v>23194</v>
      </c>
      <c r="W1657" t="s">
        <v>23195</v>
      </c>
      <c r="X1657" t="s">
        <v>23196</v>
      </c>
      <c r="Y1657" t="s">
        <v>23197</v>
      </c>
      <c r="Z1657" t="s">
        <v>23198</v>
      </c>
      <c r="AA1657" t="s">
        <v>23199</v>
      </c>
      <c r="AB1657" t="s">
        <v>23200</v>
      </c>
      <c r="AC1657" t="s">
        <v>23201</v>
      </c>
      <c r="AE1657">
        <v>34</v>
      </c>
      <c r="AF1657">
        <v>4</v>
      </c>
      <c r="AG1657">
        <v>4</v>
      </c>
      <c r="AH1657">
        <v>22</v>
      </c>
      <c r="AI1657">
        <v>44</v>
      </c>
      <c r="AJ1657" t="s">
        <v>76</v>
      </c>
      <c r="AK1657" t="s">
        <v>77</v>
      </c>
      <c r="AL1657" t="s">
        <v>78</v>
      </c>
      <c r="AM1657" t="s">
        <v>23202</v>
      </c>
      <c r="AN1657" t="s">
        <v>23203</v>
      </c>
      <c r="AP1657" t="s">
        <v>23204</v>
      </c>
      <c r="AQ1657" t="s">
        <v>23205</v>
      </c>
      <c r="AR1657" t="s">
        <v>866</v>
      </c>
      <c r="AS1657">
        <v>2015</v>
      </c>
      <c r="AT1657">
        <v>89</v>
      </c>
      <c r="AZ1657">
        <v>142</v>
      </c>
      <c r="BA1657">
        <v>150</v>
      </c>
      <c r="BC1657" t="s">
        <v>23206</v>
      </c>
      <c r="BE1657">
        <v>9</v>
      </c>
      <c r="BF1657" t="s">
        <v>12852</v>
      </c>
      <c r="BG1657" t="s">
        <v>545</v>
      </c>
      <c r="BH1657" t="s">
        <v>23207</v>
      </c>
      <c r="BI1657" t="s">
        <v>23208</v>
      </c>
    </row>
    <row r="1658" spans="1:62">
      <c r="A1658" t="s">
        <v>62</v>
      </c>
      <c r="B1658" t="s">
        <v>23209</v>
      </c>
      <c r="F1658" t="s">
        <v>23210</v>
      </c>
      <c r="I1658" t="s">
        <v>23211</v>
      </c>
      <c r="J1658" t="s">
        <v>5403</v>
      </c>
      <c r="M1658" t="s">
        <v>67</v>
      </c>
      <c r="N1658" t="s">
        <v>68</v>
      </c>
      <c r="T1658" t="s">
        <v>23212</v>
      </c>
      <c r="U1658" t="s">
        <v>23213</v>
      </c>
      <c r="W1658" t="s">
        <v>23214</v>
      </c>
      <c r="X1658" t="s">
        <v>23215</v>
      </c>
      <c r="Y1658" t="s">
        <v>1131</v>
      </c>
      <c r="AB1658" t="s">
        <v>23216</v>
      </c>
      <c r="AC1658" t="s">
        <v>23217</v>
      </c>
      <c r="AE1658">
        <v>55</v>
      </c>
      <c r="AF1658">
        <v>2</v>
      </c>
      <c r="AG1658">
        <v>2</v>
      </c>
      <c r="AH1658">
        <v>9</v>
      </c>
      <c r="AI1658">
        <v>19</v>
      </c>
      <c r="AJ1658" t="s">
        <v>358</v>
      </c>
      <c r="AK1658" t="s">
        <v>359</v>
      </c>
      <c r="AL1658" t="s">
        <v>360</v>
      </c>
      <c r="AM1658" t="s">
        <v>5411</v>
      </c>
      <c r="AN1658" t="s">
        <v>5412</v>
      </c>
      <c r="AP1658" t="s">
        <v>5413</v>
      </c>
      <c r="AQ1658" t="s">
        <v>5414</v>
      </c>
      <c r="AR1658" t="s">
        <v>866</v>
      </c>
      <c r="AS1658">
        <v>2015</v>
      </c>
      <c r="AT1658">
        <v>57</v>
      </c>
      <c r="AU1658">
        <v>2</v>
      </c>
      <c r="AZ1658">
        <v>213</v>
      </c>
      <c r="BA1658">
        <v>228</v>
      </c>
      <c r="BC1658" t="s">
        <v>23218</v>
      </c>
      <c r="BE1658">
        <v>16</v>
      </c>
      <c r="BF1658" t="s">
        <v>4735</v>
      </c>
      <c r="BG1658" t="s">
        <v>4735</v>
      </c>
      <c r="BH1658" t="s">
        <v>23219</v>
      </c>
      <c r="BI1658" t="s">
        <v>23220</v>
      </c>
      <c r="BJ1658">
        <v>24912543</v>
      </c>
    </row>
    <row r="1659" spans="1:62">
      <c r="A1659" t="s">
        <v>62</v>
      </c>
      <c r="B1659" t="s">
        <v>23221</v>
      </c>
      <c r="F1659" t="s">
        <v>23222</v>
      </c>
      <c r="I1659" t="s">
        <v>23223</v>
      </c>
      <c r="J1659" t="s">
        <v>1322</v>
      </c>
      <c r="M1659" t="s">
        <v>67</v>
      </c>
      <c r="N1659" t="s">
        <v>68</v>
      </c>
      <c r="T1659" t="s">
        <v>23224</v>
      </c>
      <c r="U1659" t="s">
        <v>23225</v>
      </c>
      <c r="W1659" t="s">
        <v>23226</v>
      </c>
      <c r="X1659" t="s">
        <v>6164</v>
      </c>
      <c r="Y1659" t="s">
        <v>6165</v>
      </c>
      <c r="AB1659" t="s">
        <v>23227</v>
      </c>
      <c r="AC1659" t="s">
        <v>23228</v>
      </c>
      <c r="AE1659">
        <v>71</v>
      </c>
      <c r="AF1659">
        <v>2</v>
      </c>
      <c r="AG1659">
        <v>2</v>
      </c>
      <c r="AH1659">
        <v>5</v>
      </c>
      <c r="AI1659">
        <v>30</v>
      </c>
      <c r="AJ1659" t="s">
        <v>1289</v>
      </c>
      <c r="AK1659" t="s">
        <v>1290</v>
      </c>
      <c r="AL1659" t="s">
        <v>1291</v>
      </c>
      <c r="AM1659" t="s">
        <v>1330</v>
      </c>
      <c r="AN1659" t="s">
        <v>1331</v>
      </c>
      <c r="AP1659" t="s">
        <v>1332</v>
      </c>
      <c r="AQ1659" t="s">
        <v>1333</v>
      </c>
      <c r="AR1659" t="s">
        <v>866</v>
      </c>
      <c r="AS1659">
        <v>2015</v>
      </c>
      <c r="AT1659">
        <v>290</v>
      </c>
      <c r="AU1659">
        <v>1</v>
      </c>
      <c r="AZ1659">
        <v>239</v>
      </c>
      <c r="BA1659">
        <v>255</v>
      </c>
      <c r="BC1659" t="s">
        <v>23229</v>
      </c>
      <c r="BE1659">
        <v>17</v>
      </c>
      <c r="BF1659" t="s">
        <v>1335</v>
      </c>
      <c r="BG1659" t="s">
        <v>1335</v>
      </c>
      <c r="BH1659" t="s">
        <v>23230</v>
      </c>
      <c r="BI1659" t="s">
        <v>23231</v>
      </c>
      <c r="BJ1659">
        <v>25216934</v>
      </c>
    </row>
    <row r="1660" spans="1:62">
      <c r="A1660" t="s">
        <v>62</v>
      </c>
      <c r="B1660" t="s">
        <v>23232</v>
      </c>
      <c r="F1660" t="s">
        <v>23233</v>
      </c>
      <c r="I1660" t="s">
        <v>23234</v>
      </c>
      <c r="J1660" t="s">
        <v>8166</v>
      </c>
      <c r="M1660" t="s">
        <v>67</v>
      </c>
      <c r="N1660" t="s">
        <v>68</v>
      </c>
      <c r="T1660" t="s">
        <v>23235</v>
      </c>
      <c r="U1660" t="s">
        <v>23236</v>
      </c>
      <c r="W1660" t="s">
        <v>23237</v>
      </c>
      <c r="X1660" t="s">
        <v>23238</v>
      </c>
      <c r="Y1660" t="s">
        <v>13265</v>
      </c>
      <c r="AB1660" t="s">
        <v>23239</v>
      </c>
      <c r="AC1660" t="s">
        <v>23240</v>
      </c>
      <c r="AE1660">
        <v>61</v>
      </c>
      <c r="AF1660">
        <v>2</v>
      </c>
      <c r="AG1660">
        <v>3</v>
      </c>
      <c r="AH1660">
        <v>2</v>
      </c>
      <c r="AI1660">
        <v>13</v>
      </c>
      <c r="AJ1660" t="s">
        <v>213</v>
      </c>
      <c r="AK1660" t="s">
        <v>964</v>
      </c>
      <c r="AL1660" t="s">
        <v>965</v>
      </c>
      <c r="AM1660" t="s">
        <v>8172</v>
      </c>
      <c r="AN1660" t="s">
        <v>8173</v>
      </c>
      <c r="AP1660" t="s">
        <v>8174</v>
      </c>
      <c r="AQ1660" t="s">
        <v>8175</v>
      </c>
      <c r="AR1660" t="s">
        <v>866</v>
      </c>
      <c r="AS1660">
        <v>2015</v>
      </c>
      <c r="AT1660">
        <v>120</v>
      </c>
      <c r="AU1660">
        <v>2</v>
      </c>
      <c r="AZ1660">
        <v>571</v>
      </c>
      <c r="BA1660">
        <v>584</v>
      </c>
      <c r="BC1660" t="s">
        <v>23241</v>
      </c>
      <c r="BE1660">
        <v>14</v>
      </c>
      <c r="BF1660" t="s">
        <v>1139</v>
      </c>
      <c r="BG1660" t="s">
        <v>1139</v>
      </c>
      <c r="BH1660" t="s">
        <v>23242</v>
      </c>
      <c r="BI1660" t="s">
        <v>23243</v>
      </c>
    </row>
    <row r="1661" spans="1:62">
      <c r="A1661" t="s">
        <v>62</v>
      </c>
      <c r="B1661" t="s">
        <v>23244</v>
      </c>
      <c r="F1661" t="s">
        <v>23245</v>
      </c>
      <c r="I1661" t="s">
        <v>23246</v>
      </c>
      <c r="J1661" t="s">
        <v>23247</v>
      </c>
      <c r="M1661" t="s">
        <v>67</v>
      </c>
      <c r="N1661" t="s">
        <v>68</v>
      </c>
      <c r="T1661" t="s">
        <v>23248</v>
      </c>
      <c r="U1661" t="s">
        <v>23249</v>
      </c>
      <c r="W1661" t="s">
        <v>23250</v>
      </c>
      <c r="X1661" t="s">
        <v>2164</v>
      </c>
      <c r="Y1661" t="s">
        <v>23251</v>
      </c>
      <c r="AB1661" t="s">
        <v>23252</v>
      </c>
      <c r="AC1661" t="s">
        <v>23253</v>
      </c>
      <c r="AE1661">
        <v>34</v>
      </c>
      <c r="AF1661">
        <v>0</v>
      </c>
      <c r="AG1661">
        <v>0</v>
      </c>
      <c r="AH1661">
        <v>2</v>
      </c>
      <c r="AI1661">
        <v>4</v>
      </c>
      <c r="AJ1661" t="s">
        <v>1762</v>
      </c>
      <c r="AK1661" t="s">
        <v>1763</v>
      </c>
      <c r="AL1661" t="s">
        <v>19101</v>
      </c>
      <c r="AM1661" t="s">
        <v>23254</v>
      </c>
      <c r="AN1661" t="s">
        <v>23255</v>
      </c>
      <c r="AP1661" t="s">
        <v>23256</v>
      </c>
      <c r="AQ1661" t="s">
        <v>23257</v>
      </c>
      <c r="AR1661" t="s">
        <v>866</v>
      </c>
      <c r="AS1661">
        <v>2015</v>
      </c>
      <c r="AT1661">
        <v>6</v>
      </c>
      <c r="AU1661">
        <v>2</v>
      </c>
      <c r="AZ1661">
        <v>117</v>
      </c>
      <c r="BA1661">
        <v>126</v>
      </c>
      <c r="BC1661" t="s">
        <v>23258</v>
      </c>
      <c r="BE1661">
        <v>10</v>
      </c>
      <c r="BF1661" t="s">
        <v>2348</v>
      </c>
      <c r="BG1661" t="s">
        <v>2348</v>
      </c>
      <c r="BH1661" t="s">
        <v>23259</v>
      </c>
      <c r="BI1661" t="s">
        <v>23260</v>
      </c>
      <c r="BJ1661">
        <v>25359465</v>
      </c>
    </row>
    <row r="1662" spans="1:62">
      <c r="A1662" t="s">
        <v>62</v>
      </c>
      <c r="B1662" t="s">
        <v>23261</v>
      </c>
      <c r="F1662" t="s">
        <v>23262</v>
      </c>
      <c r="I1662" t="s">
        <v>23263</v>
      </c>
      <c r="J1662" t="s">
        <v>3362</v>
      </c>
      <c r="M1662" t="s">
        <v>67</v>
      </c>
      <c r="N1662" t="s">
        <v>68</v>
      </c>
      <c r="T1662" t="s">
        <v>23264</v>
      </c>
      <c r="U1662" t="s">
        <v>23265</v>
      </c>
      <c r="W1662" t="s">
        <v>23266</v>
      </c>
      <c r="X1662" t="s">
        <v>3366</v>
      </c>
      <c r="Y1662" t="s">
        <v>23267</v>
      </c>
      <c r="AB1662" t="s">
        <v>3368</v>
      </c>
      <c r="AC1662" t="s">
        <v>23268</v>
      </c>
      <c r="AE1662">
        <v>44</v>
      </c>
      <c r="AF1662">
        <v>1</v>
      </c>
      <c r="AG1662">
        <v>1</v>
      </c>
      <c r="AH1662">
        <v>6</v>
      </c>
      <c r="AI1662">
        <v>16</v>
      </c>
      <c r="AJ1662" t="s">
        <v>213</v>
      </c>
      <c r="AK1662" t="s">
        <v>964</v>
      </c>
      <c r="AL1662" t="s">
        <v>965</v>
      </c>
      <c r="AM1662" t="s">
        <v>3370</v>
      </c>
      <c r="AN1662" t="s">
        <v>3371</v>
      </c>
      <c r="AP1662" t="s">
        <v>3372</v>
      </c>
      <c r="AQ1662" t="s">
        <v>3373</v>
      </c>
      <c r="AR1662" t="s">
        <v>866</v>
      </c>
      <c r="AS1662">
        <v>2015</v>
      </c>
      <c r="AT1662">
        <v>107</v>
      </c>
      <c r="AU1662">
        <v>2</v>
      </c>
      <c r="AZ1662">
        <v>345</v>
      </c>
      <c r="BA1662">
        <v>356</v>
      </c>
      <c r="BC1662" t="s">
        <v>23269</v>
      </c>
      <c r="BE1662">
        <v>12</v>
      </c>
      <c r="BF1662" t="s">
        <v>848</v>
      </c>
      <c r="BG1662" t="s">
        <v>848</v>
      </c>
      <c r="BH1662" t="s">
        <v>23270</v>
      </c>
      <c r="BI1662" t="s">
        <v>23271</v>
      </c>
      <c r="BJ1662">
        <v>25411086</v>
      </c>
    </row>
    <row r="1663" spans="1:62">
      <c r="A1663" t="s">
        <v>62</v>
      </c>
      <c r="B1663" t="s">
        <v>23272</v>
      </c>
      <c r="F1663" t="s">
        <v>23273</v>
      </c>
      <c r="I1663" t="s">
        <v>23274</v>
      </c>
      <c r="J1663" t="s">
        <v>23275</v>
      </c>
      <c r="M1663" t="s">
        <v>67</v>
      </c>
      <c r="N1663" t="s">
        <v>68</v>
      </c>
      <c r="T1663" t="s">
        <v>23276</v>
      </c>
      <c r="U1663" t="s">
        <v>23277</v>
      </c>
      <c r="W1663" t="s">
        <v>23278</v>
      </c>
      <c r="X1663" t="s">
        <v>2478</v>
      </c>
      <c r="Y1663" t="s">
        <v>2479</v>
      </c>
      <c r="AB1663" t="s">
        <v>23279</v>
      </c>
      <c r="AC1663" t="s">
        <v>23280</v>
      </c>
      <c r="AE1663">
        <v>59</v>
      </c>
      <c r="AF1663">
        <v>3</v>
      </c>
      <c r="AG1663">
        <v>3</v>
      </c>
      <c r="AH1663">
        <v>6</v>
      </c>
      <c r="AI1663">
        <v>12</v>
      </c>
      <c r="AJ1663" t="s">
        <v>112</v>
      </c>
      <c r="AK1663" t="s">
        <v>113</v>
      </c>
      <c r="AL1663" t="s">
        <v>114</v>
      </c>
      <c r="AM1663" t="s">
        <v>23281</v>
      </c>
      <c r="AN1663" t="s">
        <v>3937</v>
      </c>
      <c r="AP1663" t="s">
        <v>23282</v>
      </c>
      <c r="AQ1663" t="s">
        <v>23283</v>
      </c>
      <c r="AR1663" t="s">
        <v>866</v>
      </c>
      <c r="AS1663">
        <v>2015</v>
      </c>
      <c r="AT1663">
        <v>1853</v>
      </c>
      <c r="AU1663">
        <v>2</v>
      </c>
      <c r="AZ1663">
        <v>317</v>
      </c>
      <c r="BA1663">
        <v>327</v>
      </c>
      <c r="BC1663" t="s">
        <v>23284</v>
      </c>
      <c r="BE1663">
        <v>11</v>
      </c>
      <c r="BF1663" t="s">
        <v>3058</v>
      </c>
      <c r="BG1663" t="s">
        <v>3058</v>
      </c>
      <c r="BH1663" t="s">
        <v>23285</v>
      </c>
      <c r="BI1663" t="s">
        <v>23286</v>
      </c>
      <c r="BJ1663">
        <v>25447542</v>
      </c>
    </row>
    <row r="1664" spans="1:62">
      <c r="A1664" t="s">
        <v>62</v>
      </c>
      <c r="B1664" t="s">
        <v>23287</v>
      </c>
      <c r="F1664" t="s">
        <v>23288</v>
      </c>
      <c r="I1664" t="s">
        <v>23289</v>
      </c>
      <c r="J1664" t="s">
        <v>23290</v>
      </c>
      <c r="M1664" t="s">
        <v>67</v>
      </c>
      <c r="N1664" t="s">
        <v>68</v>
      </c>
      <c r="U1664" t="s">
        <v>23291</v>
      </c>
      <c r="W1664" t="s">
        <v>23292</v>
      </c>
      <c r="X1664" t="s">
        <v>23293</v>
      </c>
      <c r="Y1664" t="s">
        <v>11409</v>
      </c>
      <c r="AB1664" t="s">
        <v>23294</v>
      </c>
      <c r="AC1664" t="s">
        <v>23295</v>
      </c>
      <c r="AE1664">
        <v>50</v>
      </c>
      <c r="AF1664">
        <v>0</v>
      </c>
      <c r="AG1664">
        <v>0</v>
      </c>
      <c r="AH1664">
        <v>6</v>
      </c>
      <c r="AI1664">
        <v>21</v>
      </c>
      <c r="AJ1664" t="s">
        <v>1062</v>
      </c>
      <c r="AK1664" t="s">
        <v>1063</v>
      </c>
      <c r="AL1664" t="s">
        <v>1064</v>
      </c>
      <c r="AM1664" t="s">
        <v>23296</v>
      </c>
      <c r="AN1664" t="s">
        <v>23297</v>
      </c>
      <c r="AP1664" t="s">
        <v>23298</v>
      </c>
      <c r="AQ1664" t="s">
        <v>23299</v>
      </c>
      <c r="AR1664" s="1">
        <v>42401</v>
      </c>
      <c r="AS1664">
        <v>2015</v>
      </c>
      <c r="AT1664">
        <v>17</v>
      </c>
      <c r="AU1664">
        <v>1</v>
      </c>
      <c r="AZ1664">
        <v>41</v>
      </c>
      <c r="BA1664">
        <v>48</v>
      </c>
      <c r="BC1664" t="s">
        <v>23300</v>
      </c>
      <c r="BE1664">
        <v>8</v>
      </c>
      <c r="BF1664" t="s">
        <v>23301</v>
      </c>
      <c r="BG1664" t="s">
        <v>23302</v>
      </c>
      <c r="BH1664" t="s">
        <v>23303</v>
      </c>
      <c r="BI1664" t="s">
        <v>23304</v>
      </c>
      <c r="BJ1664">
        <v>25393500</v>
      </c>
    </row>
    <row r="1665" spans="1:62">
      <c r="A1665" t="s">
        <v>62</v>
      </c>
      <c r="B1665" t="s">
        <v>23305</v>
      </c>
      <c r="F1665" t="s">
        <v>23306</v>
      </c>
      <c r="I1665" t="s">
        <v>23307</v>
      </c>
      <c r="J1665" t="s">
        <v>9955</v>
      </c>
      <c r="M1665" t="s">
        <v>67</v>
      </c>
      <c r="N1665" t="s">
        <v>68</v>
      </c>
      <c r="T1665" t="s">
        <v>23308</v>
      </c>
      <c r="U1665" t="s">
        <v>23309</v>
      </c>
      <c r="W1665" t="s">
        <v>23310</v>
      </c>
      <c r="X1665" t="s">
        <v>23311</v>
      </c>
      <c r="Y1665" t="s">
        <v>23312</v>
      </c>
      <c r="AB1665" t="s">
        <v>23313</v>
      </c>
      <c r="AC1665" t="s">
        <v>23314</v>
      </c>
      <c r="AE1665">
        <v>73</v>
      </c>
      <c r="AF1665">
        <v>0</v>
      </c>
      <c r="AG1665">
        <v>0</v>
      </c>
      <c r="AH1665">
        <v>8</v>
      </c>
      <c r="AI1665">
        <v>28</v>
      </c>
      <c r="AJ1665" t="s">
        <v>213</v>
      </c>
      <c r="AK1665" t="s">
        <v>964</v>
      </c>
      <c r="AL1665" t="s">
        <v>965</v>
      </c>
      <c r="AM1665" t="s">
        <v>9963</v>
      </c>
      <c r="AN1665" t="s">
        <v>9964</v>
      </c>
      <c r="AP1665" t="s">
        <v>9965</v>
      </c>
      <c r="AQ1665" t="s">
        <v>9966</v>
      </c>
      <c r="AR1665" t="s">
        <v>866</v>
      </c>
      <c r="AS1665">
        <v>2015</v>
      </c>
      <c r="AT1665">
        <v>41</v>
      </c>
      <c r="AU1665">
        <v>1</v>
      </c>
      <c r="AZ1665">
        <v>203</v>
      </c>
      <c r="BA1665">
        <v>217</v>
      </c>
      <c r="BC1665" t="s">
        <v>23315</v>
      </c>
      <c r="BE1665">
        <v>15</v>
      </c>
      <c r="BF1665" t="s">
        <v>9968</v>
      </c>
      <c r="BG1665" t="s">
        <v>9968</v>
      </c>
      <c r="BH1665" t="s">
        <v>23316</v>
      </c>
      <c r="BI1665" t="s">
        <v>23317</v>
      </c>
      <c r="BJ1665">
        <v>25432579</v>
      </c>
    </row>
    <row r="1666" spans="1:62">
      <c r="A1666" t="s">
        <v>62</v>
      </c>
      <c r="B1666" t="s">
        <v>23318</v>
      </c>
      <c r="F1666" t="s">
        <v>23319</v>
      </c>
      <c r="I1666" t="s">
        <v>23320</v>
      </c>
      <c r="J1666" t="s">
        <v>11469</v>
      </c>
      <c r="M1666" t="s">
        <v>67</v>
      </c>
      <c r="N1666" t="s">
        <v>68</v>
      </c>
      <c r="T1666" t="s">
        <v>23321</v>
      </c>
      <c r="U1666" t="s">
        <v>23322</v>
      </c>
      <c r="W1666" t="s">
        <v>23323</v>
      </c>
      <c r="X1666" t="s">
        <v>23324</v>
      </c>
      <c r="Y1666" t="s">
        <v>23325</v>
      </c>
      <c r="AB1666" t="s">
        <v>23326</v>
      </c>
      <c r="AC1666" t="s">
        <v>23327</v>
      </c>
      <c r="AE1666">
        <v>31</v>
      </c>
      <c r="AF1666">
        <v>0</v>
      </c>
      <c r="AG1666">
        <v>0</v>
      </c>
      <c r="AH1666">
        <v>1</v>
      </c>
      <c r="AI1666">
        <v>12</v>
      </c>
      <c r="AJ1666" t="s">
        <v>358</v>
      </c>
      <c r="AK1666" t="s">
        <v>359</v>
      </c>
      <c r="AL1666" t="s">
        <v>360</v>
      </c>
      <c r="AM1666" t="s">
        <v>11476</v>
      </c>
      <c r="AN1666" t="s">
        <v>11477</v>
      </c>
      <c r="AP1666" t="s">
        <v>11478</v>
      </c>
      <c r="AQ1666" t="s">
        <v>11479</v>
      </c>
      <c r="AR1666" t="s">
        <v>866</v>
      </c>
      <c r="AS1666">
        <v>2015</v>
      </c>
      <c r="AT1666">
        <v>55</v>
      </c>
      <c r="AU1666">
        <v>2</v>
      </c>
      <c r="AZ1666">
        <v>247</v>
      </c>
      <c r="BA1666">
        <v>254</v>
      </c>
      <c r="BC1666" t="s">
        <v>23328</v>
      </c>
      <c r="BE1666">
        <v>8</v>
      </c>
      <c r="BF1666" t="s">
        <v>848</v>
      </c>
      <c r="BG1666" t="s">
        <v>848</v>
      </c>
      <c r="BH1666" t="s">
        <v>23329</v>
      </c>
      <c r="BI1666" t="s">
        <v>23330</v>
      </c>
      <c r="BJ1666">
        <v>25384460</v>
      </c>
    </row>
    <row r="1667" spans="1:62">
      <c r="A1667" t="s">
        <v>62</v>
      </c>
      <c r="B1667" t="s">
        <v>23331</v>
      </c>
      <c r="F1667" t="s">
        <v>23332</v>
      </c>
      <c r="I1667" t="s">
        <v>23333</v>
      </c>
      <c r="J1667" t="s">
        <v>11469</v>
      </c>
      <c r="M1667" t="s">
        <v>67</v>
      </c>
      <c r="N1667" t="s">
        <v>68</v>
      </c>
      <c r="T1667" t="s">
        <v>23334</v>
      </c>
      <c r="U1667" t="s">
        <v>23335</v>
      </c>
      <c r="W1667" t="s">
        <v>23336</v>
      </c>
      <c r="X1667" t="s">
        <v>5366</v>
      </c>
      <c r="Y1667" t="s">
        <v>23337</v>
      </c>
      <c r="AB1667" t="s">
        <v>23338</v>
      </c>
      <c r="AC1667" t="s">
        <v>23339</v>
      </c>
      <c r="AE1667">
        <v>53</v>
      </c>
      <c r="AF1667">
        <v>0</v>
      </c>
      <c r="AG1667">
        <v>0</v>
      </c>
      <c r="AH1667">
        <v>10</v>
      </c>
      <c r="AI1667">
        <v>22</v>
      </c>
      <c r="AJ1667" t="s">
        <v>358</v>
      </c>
      <c r="AK1667" t="s">
        <v>359</v>
      </c>
      <c r="AL1667" t="s">
        <v>360</v>
      </c>
      <c r="AM1667" t="s">
        <v>11476</v>
      </c>
      <c r="AN1667" t="s">
        <v>11477</v>
      </c>
      <c r="AP1667" t="s">
        <v>11478</v>
      </c>
      <c r="AQ1667" t="s">
        <v>11479</v>
      </c>
      <c r="AR1667" t="s">
        <v>866</v>
      </c>
      <c r="AS1667">
        <v>2015</v>
      </c>
      <c r="AT1667">
        <v>55</v>
      </c>
      <c r="AU1667">
        <v>2</v>
      </c>
      <c r="AZ1667">
        <v>269</v>
      </c>
      <c r="BA1667">
        <v>275</v>
      </c>
      <c r="BC1667" t="s">
        <v>23340</v>
      </c>
      <c r="BE1667">
        <v>7</v>
      </c>
      <c r="BF1667" t="s">
        <v>848</v>
      </c>
      <c r="BG1667" t="s">
        <v>848</v>
      </c>
      <c r="BH1667" t="s">
        <v>23329</v>
      </c>
      <c r="BI1667" t="s">
        <v>23341</v>
      </c>
      <c r="BJ1667">
        <v>24523258</v>
      </c>
    </row>
    <row r="1668" spans="1:62">
      <c r="A1668" t="s">
        <v>62</v>
      </c>
      <c r="B1668" t="s">
        <v>23342</v>
      </c>
      <c r="F1668" t="s">
        <v>23343</v>
      </c>
      <c r="I1668" t="s">
        <v>23344</v>
      </c>
      <c r="J1668" t="s">
        <v>7143</v>
      </c>
      <c r="M1668" t="s">
        <v>67</v>
      </c>
      <c r="N1668" t="s">
        <v>68</v>
      </c>
      <c r="T1668" t="s">
        <v>23345</v>
      </c>
      <c r="U1668" t="s">
        <v>23346</v>
      </c>
      <c r="W1668" t="s">
        <v>23347</v>
      </c>
      <c r="X1668" t="s">
        <v>23348</v>
      </c>
      <c r="Y1668" t="s">
        <v>23349</v>
      </c>
      <c r="AB1668" t="s">
        <v>23350</v>
      </c>
      <c r="AC1668" t="s">
        <v>23351</v>
      </c>
      <c r="AE1668">
        <v>61</v>
      </c>
      <c r="AF1668">
        <v>0</v>
      </c>
      <c r="AG1668">
        <v>0</v>
      </c>
      <c r="AH1668">
        <v>9</v>
      </c>
      <c r="AI1668">
        <v>25</v>
      </c>
      <c r="AJ1668" t="s">
        <v>213</v>
      </c>
      <c r="AK1668" t="s">
        <v>964</v>
      </c>
      <c r="AL1668" t="s">
        <v>965</v>
      </c>
      <c r="AM1668" t="s">
        <v>7153</v>
      </c>
      <c r="AN1668" t="s">
        <v>7154</v>
      </c>
      <c r="AP1668" t="s">
        <v>7155</v>
      </c>
      <c r="AQ1668" t="s">
        <v>7156</v>
      </c>
      <c r="AR1668" t="s">
        <v>866</v>
      </c>
      <c r="AS1668">
        <v>2015</v>
      </c>
      <c r="AT1668">
        <v>387</v>
      </c>
      <c r="AU1668" s="2">
        <v>42371</v>
      </c>
      <c r="AZ1668">
        <v>189</v>
      </c>
      <c r="BA1668">
        <v>199</v>
      </c>
      <c r="BC1668" t="s">
        <v>23352</v>
      </c>
      <c r="BE1668">
        <v>11</v>
      </c>
      <c r="BF1668" t="s">
        <v>7158</v>
      </c>
      <c r="BG1668" t="s">
        <v>1685</v>
      </c>
      <c r="BH1668" t="s">
        <v>23353</v>
      </c>
      <c r="BI1668" t="s">
        <v>23354</v>
      </c>
    </row>
    <row r="1669" spans="1:62">
      <c r="A1669" t="s">
        <v>62</v>
      </c>
      <c r="B1669" t="s">
        <v>23355</v>
      </c>
      <c r="F1669" t="s">
        <v>23356</v>
      </c>
      <c r="I1669" t="s">
        <v>23357</v>
      </c>
      <c r="J1669" t="s">
        <v>7143</v>
      </c>
      <c r="M1669" t="s">
        <v>67</v>
      </c>
      <c r="N1669" t="s">
        <v>68</v>
      </c>
      <c r="T1669" t="s">
        <v>23358</v>
      </c>
      <c r="U1669" t="s">
        <v>23359</v>
      </c>
      <c r="W1669" t="s">
        <v>23360</v>
      </c>
      <c r="X1669" t="s">
        <v>23361</v>
      </c>
      <c r="Y1669" t="s">
        <v>4360</v>
      </c>
      <c r="Z1669" t="s">
        <v>7149</v>
      </c>
      <c r="AA1669" t="s">
        <v>7150</v>
      </c>
      <c r="AB1669" t="s">
        <v>23362</v>
      </c>
      <c r="AC1669" t="s">
        <v>23363</v>
      </c>
      <c r="AE1669">
        <v>62</v>
      </c>
      <c r="AF1669">
        <v>2</v>
      </c>
      <c r="AG1669">
        <v>2</v>
      </c>
      <c r="AH1669">
        <v>23</v>
      </c>
      <c r="AI1669">
        <v>73</v>
      </c>
      <c r="AJ1669" t="s">
        <v>213</v>
      </c>
      <c r="AK1669" t="s">
        <v>964</v>
      </c>
      <c r="AL1669" t="s">
        <v>965</v>
      </c>
      <c r="AM1669" t="s">
        <v>7153</v>
      </c>
      <c r="AN1669" t="s">
        <v>7154</v>
      </c>
      <c r="AP1669" t="s">
        <v>7155</v>
      </c>
      <c r="AQ1669" t="s">
        <v>7156</v>
      </c>
      <c r="AR1669" t="s">
        <v>866</v>
      </c>
      <c r="AS1669">
        <v>2015</v>
      </c>
      <c r="AT1669">
        <v>387</v>
      </c>
      <c r="AU1669" s="2">
        <v>42371</v>
      </c>
      <c r="AZ1669">
        <v>323</v>
      </c>
      <c r="BA1669">
        <v>336</v>
      </c>
      <c r="BC1669" t="s">
        <v>23364</v>
      </c>
      <c r="BE1669">
        <v>14</v>
      </c>
      <c r="BF1669" t="s">
        <v>7158</v>
      </c>
      <c r="BG1669" t="s">
        <v>1685</v>
      </c>
      <c r="BH1669" t="s">
        <v>23353</v>
      </c>
      <c r="BI1669" t="s">
        <v>23365</v>
      </c>
    </row>
    <row r="1670" spans="1:62">
      <c r="A1670" t="s">
        <v>62</v>
      </c>
      <c r="B1670" t="s">
        <v>23366</v>
      </c>
      <c r="F1670" t="s">
        <v>23367</v>
      </c>
      <c r="I1670" t="s">
        <v>23368</v>
      </c>
      <c r="J1670" t="s">
        <v>23369</v>
      </c>
      <c r="M1670" t="s">
        <v>67</v>
      </c>
      <c r="N1670" t="s">
        <v>68</v>
      </c>
      <c r="U1670" t="s">
        <v>23370</v>
      </c>
      <c r="W1670" t="s">
        <v>23371</v>
      </c>
      <c r="X1670" t="s">
        <v>23372</v>
      </c>
      <c r="Y1670" t="s">
        <v>23373</v>
      </c>
      <c r="AB1670" t="s">
        <v>23374</v>
      </c>
      <c r="AC1670" t="s">
        <v>23375</v>
      </c>
      <c r="AE1670">
        <v>30</v>
      </c>
      <c r="AF1670">
        <v>0</v>
      </c>
      <c r="AG1670">
        <v>0</v>
      </c>
      <c r="AH1670">
        <v>10</v>
      </c>
      <c r="AI1670">
        <v>20</v>
      </c>
      <c r="AJ1670" t="s">
        <v>213</v>
      </c>
      <c r="AK1670" t="s">
        <v>214</v>
      </c>
      <c r="AL1670" t="s">
        <v>215</v>
      </c>
      <c r="AM1670" t="s">
        <v>23376</v>
      </c>
      <c r="AN1670" t="s">
        <v>23377</v>
      </c>
      <c r="AP1670" t="s">
        <v>23378</v>
      </c>
      <c r="AQ1670" t="s">
        <v>23379</v>
      </c>
      <c r="AR1670" t="s">
        <v>866</v>
      </c>
      <c r="AS1670">
        <v>2015</v>
      </c>
      <c r="AT1670">
        <v>68</v>
      </c>
      <c r="AU1670">
        <v>2</v>
      </c>
      <c r="AZ1670">
        <v>323</v>
      </c>
      <c r="BA1670">
        <v>329</v>
      </c>
      <c r="BC1670" t="s">
        <v>23380</v>
      </c>
      <c r="BE1670">
        <v>7</v>
      </c>
      <c r="BF1670" t="s">
        <v>3155</v>
      </c>
      <c r="BG1670" t="s">
        <v>3156</v>
      </c>
      <c r="BH1670" t="s">
        <v>23381</v>
      </c>
      <c r="BI1670" t="s">
        <v>23382</v>
      </c>
      <c r="BJ1670">
        <v>25301081</v>
      </c>
    </row>
    <row r="1671" spans="1:62">
      <c r="A1671" t="s">
        <v>62</v>
      </c>
      <c r="B1671" t="s">
        <v>23383</v>
      </c>
      <c r="F1671" t="s">
        <v>23384</v>
      </c>
      <c r="I1671" t="s">
        <v>23385</v>
      </c>
      <c r="J1671" t="s">
        <v>391</v>
      </c>
      <c r="M1671" t="s">
        <v>67</v>
      </c>
      <c r="N1671" t="s">
        <v>68</v>
      </c>
      <c r="T1671" t="s">
        <v>23386</v>
      </c>
      <c r="U1671" t="s">
        <v>23387</v>
      </c>
      <c r="W1671" t="s">
        <v>23388</v>
      </c>
      <c r="X1671" t="s">
        <v>23389</v>
      </c>
      <c r="Y1671" t="s">
        <v>4781</v>
      </c>
      <c r="AB1671" t="s">
        <v>23390</v>
      </c>
      <c r="AC1671" t="s">
        <v>23391</v>
      </c>
      <c r="AE1671">
        <v>21</v>
      </c>
      <c r="AF1671">
        <v>0</v>
      </c>
      <c r="AG1671">
        <v>0</v>
      </c>
      <c r="AH1671">
        <v>19</v>
      </c>
      <c r="AI1671">
        <v>40</v>
      </c>
      <c r="AJ1671" t="s">
        <v>76</v>
      </c>
      <c r="AK1671" t="s">
        <v>77</v>
      </c>
      <c r="AL1671" t="s">
        <v>78</v>
      </c>
      <c r="AM1671" t="s">
        <v>396</v>
      </c>
      <c r="AN1671" t="s">
        <v>397</v>
      </c>
      <c r="AP1671" t="s">
        <v>398</v>
      </c>
      <c r="AQ1671" t="s">
        <v>399</v>
      </c>
      <c r="AR1671" t="s">
        <v>866</v>
      </c>
      <c r="AS1671">
        <v>2015</v>
      </c>
      <c r="AT1671">
        <v>100</v>
      </c>
      <c r="AZ1671">
        <v>145</v>
      </c>
      <c r="BA1671">
        <v>149</v>
      </c>
      <c r="BC1671" t="s">
        <v>23392</v>
      </c>
      <c r="BE1671">
        <v>5</v>
      </c>
      <c r="BF1671" t="s">
        <v>200</v>
      </c>
      <c r="BG1671" t="s">
        <v>200</v>
      </c>
      <c r="BH1671" t="s">
        <v>23393</v>
      </c>
      <c r="BI1671" t="s">
        <v>23394</v>
      </c>
      <c r="BJ1671">
        <v>25460118</v>
      </c>
    </row>
    <row r="1672" spans="1:62">
      <c r="A1672" t="s">
        <v>62</v>
      </c>
      <c r="B1672" t="s">
        <v>23395</v>
      </c>
      <c r="F1672" t="s">
        <v>23396</v>
      </c>
      <c r="I1672" t="s">
        <v>23397</v>
      </c>
      <c r="J1672" t="s">
        <v>905</v>
      </c>
      <c r="M1672" t="s">
        <v>67</v>
      </c>
      <c r="N1672" t="s">
        <v>68</v>
      </c>
      <c r="U1672" t="s">
        <v>23398</v>
      </c>
      <c r="W1672" t="s">
        <v>23399</v>
      </c>
      <c r="X1672" t="s">
        <v>23400</v>
      </c>
      <c r="Y1672" t="s">
        <v>23401</v>
      </c>
      <c r="AB1672" t="s">
        <v>23402</v>
      </c>
      <c r="AC1672" t="s">
        <v>23403</v>
      </c>
      <c r="AE1672">
        <v>37</v>
      </c>
      <c r="AF1672">
        <v>4</v>
      </c>
      <c r="AG1672">
        <v>4</v>
      </c>
      <c r="AH1672">
        <v>5</v>
      </c>
      <c r="AI1672">
        <v>12</v>
      </c>
      <c r="AJ1672" t="s">
        <v>912</v>
      </c>
      <c r="AK1672" t="s">
        <v>768</v>
      </c>
      <c r="AL1672" t="s">
        <v>913</v>
      </c>
      <c r="AM1672" t="s">
        <v>914</v>
      </c>
      <c r="AN1672" t="s">
        <v>915</v>
      </c>
      <c r="AP1672" t="s">
        <v>916</v>
      </c>
      <c r="AQ1672" t="s">
        <v>917</v>
      </c>
      <c r="AR1672" t="s">
        <v>866</v>
      </c>
      <c r="AS1672">
        <v>2015</v>
      </c>
      <c r="AT1672">
        <v>81</v>
      </c>
      <c r="AU1672">
        <v>3</v>
      </c>
      <c r="AZ1672">
        <v>976</v>
      </c>
      <c r="BA1672">
        <v>985</v>
      </c>
      <c r="BC1672" t="s">
        <v>23404</v>
      </c>
      <c r="BE1672">
        <v>10</v>
      </c>
      <c r="BF1672" t="s">
        <v>919</v>
      </c>
      <c r="BG1672" t="s">
        <v>919</v>
      </c>
      <c r="BH1672" t="s">
        <v>23405</v>
      </c>
      <c r="BI1672" t="s">
        <v>23406</v>
      </c>
      <c r="BJ1672">
        <v>25416757</v>
      </c>
    </row>
    <row r="1673" spans="1:62">
      <c r="A1673" t="s">
        <v>62</v>
      </c>
      <c r="B1673" t="s">
        <v>23407</v>
      </c>
      <c r="F1673" t="s">
        <v>23408</v>
      </c>
      <c r="I1673" t="s">
        <v>23409</v>
      </c>
      <c r="J1673" t="s">
        <v>4831</v>
      </c>
      <c r="M1673" t="s">
        <v>67</v>
      </c>
      <c r="N1673" t="s">
        <v>68</v>
      </c>
      <c r="T1673" t="s">
        <v>23410</v>
      </c>
      <c r="U1673" t="s">
        <v>23411</v>
      </c>
      <c r="W1673" t="s">
        <v>23412</v>
      </c>
      <c r="X1673" t="s">
        <v>14648</v>
      </c>
      <c r="Y1673" t="s">
        <v>3817</v>
      </c>
      <c r="AB1673" t="s">
        <v>23413</v>
      </c>
      <c r="AC1673" t="s">
        <v>23414</v>
      </c>
      <c r="AE1673">
        <v>33</v>
      </c>
      <c r="AF1673">
        <v>0</v>
      </c>
      <c r="AG1673">
        <v>0</v>
      </c>
      <c r="AH1673">
        <v>2</v>
      </c>
      <c r="AI1673">
        <v>8</v>
      </c>
      <c r="AJ1673" t="s">
        <v>4837</v>
      </c>
      <c r="AK1673" t="s">
        <v>4838</v>
      </c>
      <c r="AL1673" t="s">
        <v>4839</v>
      </c>
      <c r="AM1673" t="s">
        <v>4840</v>
      </c>
      <c r="AN1673" t="s">
        <v>4841</v>
      </c>
      <c r="AP1673" t="s">
        <v>4842</v>
      </c>
      <c r="AQ1673" t="s">
        <v>4843</v>
      </c>
      <c r="AR1673" t="s">
        <v>866</v>
      </c>
      <c r="AS1673">
        <v>2015</v>
      </c>
      <c r="AT1673">
        <v>28</v>
      </c>
      <c r="AU1673">
        <v>2</v>
      </c>
      <c r="AZ1673">
        <v>260</v>
      </c>
      <c r="BA1673">
        <v>267</v>
      </c>
      <c r="BC1673" t="s">
        <v>23415</v>
      </c>
      <c r="BE1673">
        <v>8</v>
      </c>
      <c r="BF1673" t="s">
        <v>697</v>
      </c>
      <c r="BG1673" t="s">
        <v>473</v>
      </c>
      <c r="BH1673" t="s">
        <v>23416</v>
      </c>
      <c r="BI1673" t="s">
        <v>23417</v>
      </c>
      <c r="BJ1673">
        <v>25557823</v>
      </c>
    </row>
    <row r="1674" spans="1:62">
      <c r="A1674" t="s">
        <v>62</v>
      </c>
      <c r="B1674" t="s">
        <v>23418</v>
      </c>
      <c r="F1674" t="s">
        <v>23419</v>
      </c>
      <c r="I1674" t="s">
        <v>23420</v>
      </c>
      <c r="J1674" t="s">
        <v>3142</v>
      </c>
      <c r="M1674" t="s">
        <v>67</v>
      </c>
      <c r="N1674" t="s">
        <v>68</v>
      </c>
      <c r="T1674" t="s">
        <v>23421</v>
      </c>
      <c r="U1674" t="s">
        <v>23422</v>
      </c>
      <c r="W1674" t="s">
        <v>23423</v>
      </c>
      <c r="X1674" t="s">
        <v>23424</v>
      </c>
      <c r="Y1674" t="s">
        <v>23425</v>
      </c>
      <c r="AB1674" t="s">
        <v>23426</v>
      </c>
      <c r="AC1674" t="s">
        <v>23427</v>
      </c>
      <c r="AE1674">
        <v>31</v>
      </c>
      <c r="AF1674">
        <v>1</v>
      </c>
      <c r="AG1674">
        <v>2</v>
      </c>
      <c r="AH1674">
        <v>3</v>
      </c>
      <c r="AI1674">
        <v>13</v>
      </c>
      <c r="AJ1674" t="s">
        <v>213</v>
      </c>
      <c r="AK1674" t="s">
        <v>214</v>
      </c>
      <c r="AL1674" t="s">
        <v>215</v>
      </c>
      <c r="AM1674" t="s">
        <v>3150</v>
      </c>
      <c r="AN1674" t="s">
        <v>3151</v>
      </c>
      <c r="AP1674" t="s">
        <v>3152</v>
      </c>
      <c r="AQ1674" t="s">
        <v>3153</v>
      </c>
      <c r="AR1674" t="s">
        <v>866</v>
      </c>
      <c r="AS1674">
        <v>2015</v>
      </c>
      <c r="AT1674">
        <v>94</v>
      </c>
      <c r="AU1674">
        <v>2</v>
      </c>
      <c r="AZ1674">
        <v>247</v>
      </c>
      <c r="BA1674">
        <v>253</v>
      </c>
      <c r="BC1674" t="s">
        <v>23428</v>
      </c>
      <c r="BE1674">
        <v>7</v>
      </c>
      <c r="BF1674" t="s">
        <v>3155</v>
      </c>
      <c r="BG1674" t="s">
        <v>3156</v>
      </c>
      <c r="BH1674" t="s">
        <v>23429</v>
      </c>
      <c r="BI1674" t="s">
        <v>23430</v>
      </c>
      <c r="BJ1674">
        <v>25533567</v>
      </c>
    </row>
    <row r="1675" spans="1:62">
      <c r="A1675" t="s">
        <v>62</v>
      </c>
      <c r="B1675" t="s">
        <v>23431</v>
      </c>
      <c r="F1675" t="s">
        <v>23432</v>
      </c>
      <c r="I1675" t="s">
        <v>23433</v>
      </c>
      <c r="J1675" t="s">
        <v>3566</v>
      </c>
      <c r="M1675" t="s">
        <v>67</v>
      </c>
      <c r="N1675" t="s">
        <v>68</v>
      </c>
      <c r="T1675" t="s">
        <v>23434</v>
      </c>
      <c r="U1675" t="s">
        <v>23435</v>
      </c>
      <c r="W1675" t="s">
        <v>23436</v>
      </c>
      <c r="X1675" t="s">
        <v>23437</v>
      </c>
      <c r="Y1675" t="s">
        <v>11587</v>
      </c>
      <c r="Z1675" t="s">
        <v>23438</v>
      </c>
      <c r="AA1675" t="s">
        <v>19813</v>
      </c>
      <c r="AB1675" t="s">
        <v>23439</v>
      </c>
      <c r="AC1675" t="s">
        <v>23440</v>
      </c>
      <c r="AE1675">
        <v>43</v>
      </c>
      <c r="AF1675">
        <v>6</v>
      </c>
      <c r="AG1675">
        <v>6</v>
      </c>
      <c r="AH1675">
        <v>24</v>
      </c>
      <c r="AI1675">
        <v>39</v>
      </c>
      <c r="AJ1675" t="s">
        <v>1519</v>
      </c>
      <c r="AK1675" t="s">
        <v>214</v>
      </c>
      <c r="AL1675" t="s">
        <v>1520</v>
      </c>
      <c r="AM1675" t="s">
        <v>3573</v>
      </c>
      <c r="AN1675" t="s">
        <v>3574</v>
      </c>
      <c r="AP1675" t="s">
        <v>3575</v>
      </c>
      <c r="AQ1675" t="s">
        <v>3576</v>
      </c>
      <c r="AR1675" t="s">
        <v>866</v>
      </c>
      <c r="AS1675">
        <v>2015</v>
      </c>
      <c r="AT1675">
        <v>180</v>
      </c>
      <c r="AZ1675">
        <v>23</v>
      </c>
      <c r="BA1675">
        <v>31</v>
      </c>
      <c r="BC1675" t="s">
        <v>23441</v>
      </c>
      <c r="BE1675">
        <v>9</v>
      </c>
      <c r="BF1675" t="s">
        <v>3578</v>
      </c>
      <c r="BG1675" t="s">
        <v>3578</v>
      </c>
      <c r="BH1675" t="s">
        <v>23442</v>
      </c>
      <c r="BI1675" t="s">
        <v>23443</v>
      </c>
      <c r="BJ1675">
        <v>25460831</v>
      </c>
    </row>
    <row r="1676" spans="1:62">
      <c r="A1676" t="s">
        <v>62</v>
      </c>
      <c r="B1676" t="s">
        <v>23444</v>
      </c>
      <c r="F1676" t="s">
        <v>23445</v>
      </c>
      <c r="I1676" t="s">
        <v>23446</v>
      </c>
      <c r="J1676" t="s">
        <v>16789</v>
      </c>
      <c r="M1676" t="s">
        <v>67</v>
      </c>
      <c r="N1676" t="s">
        <v>68</v>
      </c>
      <c r="U1676" t="s">
        <v>23447</v>
      </c>
      <c r="W1676" t="s">
        <v>23448</v>
      </c>
      <c r="X1676" t="s">
        <v>23449</v>
      </c>
      <c r="Y1676" t="s">
        <v>23450</v>
      </c>
      <c r="AB1676" t="s">
        <v>23451</v>
      </c>
      <c r="AC1676" t="s">
        <v>23452</v>
      </c>
      <c r="AE1676">
        <v>45</v>
      </c>
      <c r="AF1676">
        <v>0</v>
      </c>
      <c r="AG1676">
        <v>0</v>
      </c>
      <c r="AH1676">
        <v>2</v>
      </c>
      <c r="AI1676">
        <v>11</v>
      </c>
      <c r="AJ1676" t="s">
        <v>213</v>
      </c>
      <c r="AK1676" t="s">
        <v>214</v>
      </c>
      <c r="AL1676" t="s">
        <v>215</v>
      </c>
      <c r="AM1676" t="s">
        <v>16796</v>
      </c>
      <c r="AN1676" t="s">
        <v>16797</v>
      </c>
      <c r="AP1676" t="s">
        <v>16798</v>
      </c>
      <c r="AQ1676" t="s">
        <v>16799</v>
      </c>
      <c r="AR1676" t="s">
        <v>866</v>
      </c>
      <c r="AS1676">
        <v>2015</v>
      </c>
      <c r="AT1676">
        <v>70</v>
      </c>
      <c r="AU1676">
        <v>2</v>
      </c>
      <c r="AZ1676">
        <v>219</v>
      </c>
      <c r="BA1676">
        <v>227</v>
      </c>
      <c r="BC1676" t="s">
        <v>23453</v>
      </c>
      <c r="BE1676">
        <v>9</v>
      </c>
      <c r="BF1676" t="s">
        <v>848</v>
      </c>
      <c r="BG1676" t="s">
        <v>848</v>
      </c>
      <c r="BH1676" t="s">
        <v>23454</v>
      </c>
      <c r="BI1676" t="s">
        <v>23455</v>
      </c>
      <c r="BJ1676">
        <v>25287045</v>
      </c>
    </row>
    <row r="1677" spans="1:62">
      <c r="A1677" t="s">
        <v>62</v>
      </c>
      <c r="B1677" t="s">
        <v>23456</v>
      </c>
      <c r="F1677" t="s">
        <v>23457</v>
      </c>
      <c r="I1677" t="s">
        <v>23458</v>
      </c>
      <c r="J1677" t="s">
        <v>6102</v>
      </c>
      <c r="M1677" t="s">
        <v>67</v>
      </c>
      <c r="N1677" t="s">
        <v>68</v>
      </c>
      <c r="T1677" t="s">
        <v>23459</v>
      </c>
      <c r="U1677" t="s">
        <v>23460</v>
      </c>
      <c r="W1677" t="s">
        <v>23461</v>
      </c>
      <c r="X1677" t="s">
        <v>421</v>
      </c>
      <c r="Y1677" t="s">
        <v>1817</v>
      </c>
      <c r="AB1677" t="s">
        <v>23462</v>
      </c>
      <c r="AC1677" t="s">
        <v>23463</v>
      </c>
      <c r="AE1677">
        <v>31</v>
      </c>
      <c r="AF1677">
        <v>0</v>
      </c>
      <c r="AG1677">
        <v>0</v>
      </c>
      <c r="AH1677">
        <v>4</v>
      </c>
      <c r="AI1677">
        <v>22</v>
      </c>
      <c r="AJ1677" t="s">
        <v>6107</v>
      </c>
      <c r="AK1677" t="s">
        <v>4838</v>
      </c>
      <c r="AL1677" t="s">
        <v>6108</v>
      </c>
      <c r="AM1677" t="s">
        <v>6109</v>
      </c>
      <c r="AN1677" t="s">
        <v>6110</v>
      </c>
      <c r="AP1677" t="s">
        <v>6111</v>
      </c>
      <c r="AQ1677" t="s">
        <v>6112</v>
      </c>
      <c r="AR1677" t="s">
        <v>866</v>
      </c>
      <c r="AS1677">
        <v>2015</v>
      </c>
      <c r="AT1677">
        <v>24</v>
      </c>
      <c r="AU1677">
        <v>1</v>
      </c>
      <c r="AZ1677">
        <v>125</v>
      </c>
      <c r="BA1677">
        <v>131</v>
      </c>
      <c r="BC1677" t="s">
        <v>23464</v>
      </c>
      <c r="BE1677">
        <v>7</v>
      </c>
      <c r="BF1677" t="s">
        <v>200</v>
      </c>
      <c r="BG1677" t="s">
        <v>200</v>
      </c>
      <c r="BH1677" t="s">
        <v>23465</v>
      </c>
      <c r="BI1677" t="s">
        <v>23466</v>
      </c>
    </row>
    <row r="1678" spans="1:62">
      <c r="A1678" t="s">
        <v>62</v>
      </c>
      <c r="B1678" t="s">
        <v>23467</v>
      </c>
      <c r="F1678" t="s">
        <v>23468</v>
      </c>
      <c r="I1678" t="s">
        <v>23469</v>
      </c>
      <c r="J1678" t="s">
        <v>13286</v>
      </c>
      <c r="M1678" t="s">
        <v>67</v>
      </c>
      <c r="N1678" t="s">
        <v>68</v>
      </c>
      <c r="T1678" t="s">
        <v>23470</v>
      </c>
      <c r="U1678" t="s">
        <v>23471</v>
      </c>
      <c r="W1678" t="s">
        <v>23472</v>
      </c>
      <c r="X1678" t="s">
        <v>341</v>
      </c>
      <c r="Y1678" t="s">
        <v>342</v>
      </c>
      <c r="AB1678" t="s">
        <v>23473</v>
      </c>
      <c r="AC1678" t="s">
        <v>23474</v>
      </c>
      <c r="AE1678">
        <v>69</v>
      </c>
      <c r="AF1678">
        <v>3</v>
      </c>
      <c r="AG1678">
        <v>3</v>
      </c>
      <c r="AH1678">
        <v>14</v>
      </c>
      <c r="AI1678">
        <v>48</v>
      </c>
      <c r="AJ1678" t="s">
        <v>358</v>
      </c>
      <c r="AK1678" t="s">
        <v>359</v>
      </c>
      <c r="AL1678" t="s">
        <v>360</v>
      </c>
      <c r="AM1678" t="s">
        <v>13294</v>
      </c>
      <c r="AN1678" t="s">
        <v>13295</v>
      </c>
      <c r="AP1678" t="s">
        <v>13296</v>
      </c>
      <c r="AQ1678" t="s">
        <v>13297</v>
      </c>
      <c r="AR1678" t="s">
        <v>866</v>
      </c>
      <c r="AS1678">
        <v>2015</v>
      </c>
      <c r="AT1678">
        <v>24</v>
      </c>
      <c r="AU1678">
        <v>1</v>
      </c>
      <c r="AZ1678">
        <v>1</v>
      </c>
      <c r="BA1678">
        <v>12</v>
      </c>
      <c r="BC1678" t="s">
        <v>23475</v>
      </c>
      <c r="BE1678">
        <v>12</v>
      </c>
      <c r="BF1678" t="s">
        <v>2805</v>
      </c>
      <c r="BG1678" t="s">
        <v>2805</v>
      </c>
      <c r="BH1678" t="s">
        <v>23476</v>
      </c>
      <c r="BI1678" t="s">
        <v>23477</v>
      </c>
      <c r="BJ1678">
        <v>25224730</v>
      </c>
    </row>
    <row r="1679" spans="1:62">
      <c r="A1679" t="s">
        <v>62</v>
      </c>
      <c r="B1679" t="s">
        <v>23478</v>
      </c>
      <c r="F1679" t="s">
        <v>23479</v>
      </c>
      <c r="I1679" t="s">
        <v>23480</v>
      </c>
      <c r="J1679" t="s">
        <v>6431</v>
      </c>
      <c r="M1679" t="s">
        <v>67</v>
      </c>
      <c r="N1679" t="s">
        <v>68</v>
      </c>
      <c r="T1679" t="s">
        <v>23481</v>
      </c>
      <c r="U1679" t="s">
        <v>23482</v>
      </c>
      <c r="W1679" t="s">
        <v>23483</v>
      </c>
      <c r="X1679" t="s">
        <v>23484</v>
      </c>
      <c r="Y1679" t="s">
        <v>5210</v>
      </c>
      <c r="AB1679" t="s">
        <v>23485</v>
      </c>
      <c r="AC1679" t="s">
        <v>23486</v>
      </c>
      <c r="AE1679">
        <v>37</v>
      </c>
      <c r="AF1679">
        <v>1</v>
      </c>
      <c r="AG1679">
        <v>1</v>
      </c>
      <c r="AH1679">
        <v>13</v>
      </c>
      <c r="AI1679">
        <v>54</v>
      </c>
      <c r="AJ1679" t="s">
        <v>213</v>
      </c>
      <c r="AK1679" t="s">
        <v>214</v>
      </c>
      <c r="AL1679" t="s">
        <v>215</v>
      </c>
      <c r="AM1679" t="s">
        <v>6439</v>
      </c>
      <c r="AN1679" t="s">
        <v>6440</v>
      </c>
      <c r="AP1679" t="s">
        <v>6441</v>
      </c>
      <c r="AQ1679" t="s">
        <v>6442</v>
      </c>
      <c r="AR1679" t="s">
        <v>866</v>
      </c>
      <c r="AS1679">
        <v>2015</v>
      </c>
      <c r="AT1679">
        <v>34</v>
      </c>
      <c r="AU1679">
        <v>2</v>
      </c>
      <c r="AZ1679">
        <v>189</v>
      </c>
      <c r="BA1679">
        <v>198</v>
      </c>
      <c r="BC1679" t="s">
        <v>23487</v>
      </c>
      <c r="BE1679">
        <v>10</v>
      </c>
      <c r="BF1679" t="s">
        <v>577</v>
      </c>
      <c r="BG1679" t="s">
        <v>577</v>
      </c>
      <c r="BH1679" t="s">
        <v>23488</v>
      </c>
      <c r="BI1679" t="s">
        <v>23489</v>
      </c>
      <c r="BJ1679">
        <v>25323492</v>
      </c>
    </row>
    <row r="1680" spans="1:62">
      <c r="A1680" t="s">
        <v>62</v>
      </c>
      <c r="B1680" t="s">
        <v>23490</v>
      </c>
      <c r="F1680" t="s">
        <v>23491</v>
      </c>
      <c r="I1680" t="s">
        <v>23492</v>
      </c>
      <c r="J1680" t="s">
        <v>5539</v>
      </c>
      <c r="M1680" t="s">
        <v>67</v>
      </c>
      <c r="N1680" t="s">
        <v>68</v>
      </c>
      <c r="T1680" t="s">
        <v>23493</v>
      </c>
      <c r="U1680" t="s">
        <v>23494</v>
      </c>
      <c r="W1680" t="s">
        <v>23495</v>
      </c>
      <c r="X1680" t="s">
        <v>23496</v>
      </c>
      <c r="Y1680" t="s">
        <v>23497</v>
      </c>
      <c r="AB1680" t="s">
        <v>23498</v>
      </c>
      <c r="AC1680" t="s">
        <v>23499</v>
      </c>
      <c r="AE1680">
        <v>55</v>
      </c>
      <c r="AF1680">
        <v>0</v>
      </c>
      <c r="AG1680">
        <v>1</v>
      </c>
      <c r="AH1680">
        <v>10</v>
      </c>
      <c r="AI1680">
        <v>26</v>
      </c>
      <c r="AJ1680" t="s">
        <v>213</v>
      </c>
      <c r="AK1680" t="s">
        <v>214</v>
      </c>
      <c r="AL1680" t="s">
        <v>215</v>
      </c>
      <c r="AM1680" t="s">
        <v>5547</v>
      </c>
      <c r="AN1680" t="s">
        <v>5548</v>
      </c>
      <c r="AP1680" t="s">
        <v>5549</v>
      </c>
      <c r="AQ1680" t="s">
        <v>5550</v>
      </c>
      <c r="AR1680" t="s">
        <v>866</v>
      </c>
      <c r="AS1680">
        <v>2015</v>
      </c>
      <c r="AT1680">
        <v>33</v>
      </c>
      <c r="AU1680">
        <v>1</v>
      </c>
      <c r="AZ1680">
        <v>69</v>
      </c>
      <c r="BA1680">
        <v>83</v>
      </c>
      <c r="BC1680" t="s">
        <v>23500</v>
      </c>
      <c r="BE1680">
        <v>15</v>
      </c>
      <c r="BF1680" t="s">
        <v>5552</v>
      </c>
      <c r="BG1680" t="s">
        <v>4735</v>
      </c>
      <c r="BH1680" t="s">
        <v>23501</v>
      </c>
      <c r="BI1680" t="s">
        <v>23502</v>
      </c>
    </row>
    <row r="1681" spans="1:62">
      <c r="A1681" t="s">
        <v>62</v>
      </c>
      <c r="B1681" t="s">
        <v>23503</v>
      </c>
      <c r="F1681" t="s">
        <v>23504</v>
      </c>
      <c r="I1681" t="s">
        <v>23505</v>
      </c>
      <c r="J1681" t="s">
        <v>350</v>
      </c>
      <c r="M1681" t="s">
        <v>67</v>
      </c>
      <c r="N1681" t="s">
        <v>68</v>
      </c>
      <c r="T1681" t="s">
        <v>23506</v>
      </c>
      <c r="U1681" t="s">
        <v>23507</v>
      </c>
      <c r="W1681" t="s">
        <v>23508</v>
      </c>
      <c r="X1681" t="s">
        <v>23509</v>
      </c>
      <c r="Y1681" t="s">
        <v>9258</v>
      </c>
      <c r="AB1681" t="s">
        <v>23510</v>
      </c>
      <c r="AC1681" t="s">
        <v>23511</v>
      </c>
      <c r="AE1681">
        <v>61</v>
      </c>
      <c r="AF1681">
        <v>0</v>
      </c>
      <c r="AG1681">
        <v>0</v>
      </c>
      <c r="AH1681">
        <v>14</v>
      </c>
      <c r="AI1681">
        <v>21</v>
      </c>
      <c r="AJ1681" t="s">
        <v>358</v>
      </c>
      <c r="AK1681" t="s">
        <v>359</v>
      </c>
      <c r="AL1681" t="s">
        <v>360</v>
      </c>
      <c r="AM1681" t="s">
        <v>361</v>
      </c>
      <c r="AN1681" t="s">
        <v>362</v>
      </c>
      <c r="AP1681" t="s">
        <v>363</v>
      </c>
      <c r="AQ1681" t="s">
        <v>364</v>
      </c>
      <c r="AR1681" t="s">
        <v>866</v>
      </c>
      <c r="AS1681">
        <v>2015</v>
      </c>
      <c r="AT1681">
        <v>46</v>
      </c>
      <c r="AU1681">
        <v>2</v>
      </c>
      <c r="AZ1681">
        <v>335</v>
      </c>
      <c r="BA1681">
        <v>345</v>
      </c>
      <c r="BC1681" t="s">
        <v>23512</v>
      </c>
      <c r="BE1681">
        <v>11</v>
      </c>
      <c r="BF1681" t="s">
        <v>367</v>
      </c>
      <c r="BG1681" t="s">
        <v>367</v>
      </c>
      <c r="BH1681" t="s">
        <v>23513</v>
      </c>
      <c r="BI1681" t="s">
        <v>23514</v>
      </c>
    </row>
    <row r="1682" spans="1:62">
      <c r="A1682" t="s">
        <v>62</v>
      </c>
      <c r="B1682" t="s">
        <v>23515</v>
      </c>
      <c r="F1682" t="s">
        <v>23516</v>
      </c>
      <c r="I1682" t="s">
        <v>23517</v>
      </c>
      <c r="J1682" t="s">
        <v>4014</v>
      </c>
      <c r="M1682" t="s">
        <v>67</v>
      </c>
      <c r="N1682" t="s">
        <v>68</v>
      </c>
      <c r="T1682" t="s">
        <v>23518</v>
      </c>
      <c r="U1682" t="s">
        <v>23519</v>
      </c>
      <c r="W1682" t="s">
        <v>23520</v>
      </c>
      <c r="X1682" t="s">
        <v>23521</v>
      </c>
      <c r="Y1682" t="s">
        <v>8952</v>
      </c>
      <c r="AB1682" t="s">
        <v>23522</v>
      </c>
      <c r="AC1682" t="s">
        <v>23523</v>
      </c>
      <c r="AE1682">
        <v>47</v>
      </c>
      <c r="AF1682">
        <v>2</v>
      </c>
      <c r="AG1682">
        <v>2</v>
      </c>
      <c r="AH1682">
        <v>8</v>
      </c>
      <c r="AI1682">
        <v>56</v>
      </c>
      <c r="AJ1682" t="s">
        <v>425</v>
      </c>
      <c r="AK1682" t="s">
        <v>426</v>
      </c>
      <c r="AL1682" t="s">
        <v>427</v>
      </c>
      <c r="AM1682" t="s">
        <v>4021</v>
      </c>
      <c r="AN1682" t="s">
        <v>4022</v>
      </c>
      <c r="AP1682" t="s">
        <v>4023</v>
      </c>
      <c r="AQ1682" t="s">
        <v>4024</v>
      </c>
      <c r="AR1682" t="s">
        <v>866</v>
      </c>
      <c r="AS1682">
        <v>2015</v>
      </c>
      <c r="AT1682">
        <v>81</v>
      </c>
      <c r="AZ1682">
        <v>101</v>
      </c>
      <c r="BA1682">
        <v>110</v>
      </c>
      <c r="BC1682" t="s">
        <v>23524</v>
      </c>
      <c r="BE1682">
        <v>10</v>
      </c>
      <c r="BF1682" t="s">
        <v>3411</v>
      </c>
      <c r="BG1682" t="s">
        <v>3411</v>
      </c>
      <c r="BH1682" t="s">
        <v>23525</v>
      </c>
      <c r="BI1682" t="s">
        <v>23526</v>
      </c>
    </row>
    <row r="1683" spans="1:62">
      <c r="A1683" t="s">
        <v>62</v>
      </c>
      <c r="B1683" t="s">
        <v>23527</v>
      </c>
      <c r="F1683" t="s">
        <v>23528</v>
      </c>
      <c r="I1683" t="s">
        <v>23529</v>
      </c>
      <c r="J1683" t="s">
        <v>10169</v>
      </c>
      <c r="M1683" t="s">
        <v>67</v>
      </c>
      <c r="N1683" t="s">
        <v>68</v>
      </c>
      <c r="T1683" t="s">
        <v>23530</v>
      </c>
      <c r="U1683" t="s">
        <v>23531</v>
      </c>
      <c r="W1683" t="s">
        <v>23532</v>
      </c>
      <c r="X1683" t="s">
        <v>2796</v>
      </c>
      <c r="Y1683" t="s">
        <v>4598</v>
      </c>
      <c r="AB1683" t="s">
        <v>23533</v>
      </c>
      <c r="AC1683" t="s">
        <v>23534</v>
      </c>
      <c r="AE1683">
        <v>55</v>
      </c>
      <c r="AF1683">
        <v>3</v>
      </c>
      <c r="AG1683">
        <v>3</v>
      </c>
      <c r="AH1683">
        <v>9</v>
      </c>
      <c r="AI1683">
        <v>39</v>
      </c>
      <c r="AJ1683" t="s">
        <v>358</v>
      </c>
      <c r="AK1683" t="s">
        <v>359</v>
      </c>
      <c r="AL1683" t="s">
        <v>360</v>
      </c>
      <c r="AM1683" t="s">
        <v>10175</v>
      </c>
      <c r="AN1683" t="s">
        <v>10176</v>
      </c>
      <c r="AP1683" t="s">
        <v>10177</v>
      </c>
      <c r="AQ1683" t="s">
        <v>10178</v>
      </c>
      <c r="AR1683" t="s">
        <v>866</v>
      </c>
      <c r="AS1683">
        <v>2015</v>
      </c>
      <c r="AT1683">
        <v>71</v>
      </c>
      <c r="AU1683">
        <v>2</v>
      </c>
      <c r="AZ1683">
        <v>199</v>
      </c>
      <c r="BA1683">
        <v>206</v>
      </c>
      <c r="BC1683" t="s">
        <v>23535</v>
      </c>
      <c r="BE1683">
        <v>8</v>
      </c>
      <c r="BF1683" t="s">
        <v>10180</v>
      </c>
      <c r="BG1683" t="s">
        <v>10181</v>
      </c>
      <c r="BH1683" t="s">
        <v>23536</v>
      </c>
      <c r="BI1683" t="s">
        <v>23537</v>
      </c>
      <c r="BJ1683">
        <v>24648012</v>
      </c>
    </row>
    <row r="1684" spans="1:62">
      <c r="A1684" t="s">
        <v>62</v>
      </c>
      <c r="B1684" t="s">
        <v>23538</v>
      </c>
      <c r="F1684" t="s">
        <v>23539</v>
      </c>
      <c r="I1684" t="s">
        <v>23540</v>
      </c>
      <c r="J1684" t="s">
        <v>4135</v>
      </c>
      <c r="M1684" t="s">
        <v>67</v>
      </c>
      <c r="N1684" t="s">
        <v>68</v>
      </c>
      <c r="T1684" t="s">
        <v>23541</v>
      </c>
      <c r="U1684" t="s">
        <v>23542</v>
      </c>
      <c r="W1684" t="s">
        <v>23543</v>
      </c>
      <c r="X1684" t="s">
        <v>23544</v>
      </c>
      <c r="Y1684" t="s">
        <v>23545</v>
      </c>
      <c r="AB1684" t="s">
        <v>23546</v>
      </c>
      <c r="AC1684" t="s">
        <v>23547</v>
      </c>
      <c r="AE1684">
        <v>44</v>
      </c>
      <c r="AF1684">
        <v>2</v>
      </c>
      <c r="AG1684">
        <v>4</v>
      </c>
      <c r="AH1684">
        <v>11</v>
      </c>
      <c r="AI1684">
        <v>30</v>
      </c>
      <c r="AJ1684" t="s">
        <v>112</v>
      </c>
      <c r="AK1684" t="s">
        <v>113</v>
      </c>
      <c r="AL1684" t="s">
        <v>114</v>
      </c>
      <c r="AM1684" t="s">
        <v>4143</v>
      </c>
      <c r="AN1684" t="s">
        <v>4144</v>
      </c>
      <c r="AP1684" t="s">
        <v>4145</v>
      </c>
      <c r="AQ1684" t="s">
        <v>4146</v>
      </c>
      <c r="AR1684" t="s">
        <v>866</v>
      </c>
      <c r="AS1684">
        <v>2015</v>
      </c>
      <c r="AT1684">
        <v>100</v>
      </c>
      <c r="AZ1684">
        <v>52</v>
      </c>
      <c r="BA1684">
        <v>58</v>
      </c>
      <c r="BC1684" t="s">
        <v>23548</v>
      </c>
      <c r="BE1684">
        <v>7</v>
      </c>
      <c r="BF1684" t="s">
        <v>4148</v>
      </c>
      <c r="BG1684" t="s">
        <v>3866</v>
      </c>
      <c r="BH1684" t="s">
        <v>23549</v>
      </c>
      <c r="BI1684" t="s">
        <v>23550</v>
      </c>
    </row>
    <row r="1685" spans="1:62">
      <c r="A1685" t="s">
        <v>62</v>
      </c>
      <c r="B1685" t="s">
        <v>23551</v>
      </c>
      <c r="F1685" t="s">
        <v>23552</v>
      </c>
      <c r="I1685" t="s">
        <v>23553</v>
      </c>
      <c r="J1685" t="s">
        <v>4135</v>
      </c>
      <c r="M1685" t="s">
        <v>67</v>
      </c>
      <c r="N1685" t="s">
        <v>68</v>
      </c>
      <c r="T1685" t="s">
        <v>23554</v>
      </c>
      <c r="U1685" t="s">
        <v>23555</v>
      </c>
      <c r="W1685" t="s">
        <v>23556</v>
      </c>
      <c r="X1685" t="s">
        <v>23557</v>
      </c>
      <c r="Y1685" t="s">
        <v>23545</v>
      </c>
      <c r="AB1685" t="s">
        <v>23558</v>
      </c>
      <c r="AC1685" t="s">
        <v>23559</v>
      </c>
      <c r="AE1685">
        <v>41</v>
      </c>
      <c r="AF1685">
        <v>3</v>
      </c>
      <c r="AG1685">
        <v>3</v>
      </c>
      <c r="AH1685">
        <v>20</v>
      </c>
      <c r="AI1685">
        <v>43</v>
      </c>
      <c r="AJ1685" t="s">
        <v>112</v>
      </c>
      <c r="AK1685" t="s">
        <v>113</v>
      </c>
      <c r="AL1685" t="s">
        <v>114</v>
      </c>
      <c r="AM1685" t="s">
        <v>4143</v>
      </c>
      <c r="AN1685" t="s">
        <v>4144</v>
      </c>
      <c r="AP1685" t="s">
        <v>4145</v>
      </c>
      <c r="AQ1685" t="s">
        <v>4146</v>
      </c>
      <c r="AR1685" t="s">
        <v>866</v>
      </c>
      <c r="AS1685">
        <v>2015</v>
      </c>
      <c r="AT1685">
        <v>100</v>
      </c>
      <c r="AZ1685">
        <v>160</v>
      </c>
      <c r="BA1685">
        <v>167</v>
      </c>
      <c r="BC1685" t="s">
        <v>23560</v>
      </c>
      <c r="BE1685">
        <v>8</v>
      </c>
      <c r="BF1685" t="s">
        <v>4148</v>
      </c>
      <c r="BG1685" t="s">
        <v>3866</v>
      </c>
      <c r="BH1685" t="s">
        <v>23549</v>
      </c>
      <c r="BI1685" t="s">
        <v>23561</v>
      </c>
    </row>
    <row r="1686" spans="1:62">
      <c r="A1686" t="s">
        <v>62</v>
      </c>
      <c r="B1686" t="s">
        <v>23562</v>
      </c>
      <c r="F1686" t="s">
        <v>23563</v>
      </c>
      <c r="I1686" t="s">
        <v>23564</v>
      </c>
      <c r="J1686" t="s">
        <v>23565</v>
      </c>
      <c r="M1686" t="s">
        <v>67</v>
      </c>
      <c r="N1686" t="s">
        <v>68</v>
      </c>
      <c r="T1686" t="s">
        <v>23566</v>
      </c>
      <c r="U1686" t="s">
        <v>23567</v>
      </c>
      <c r="W1686" t="s">
        <v>23568</v>
      </c>
      <c r="X1686" t="s">
        <v>23569</v>
      </c>
      <c r="Y1686" t="s">
        <v>23570</v>
      </c>
      <c r="AB1686" t="s">
        <v>23571</v>
      </c>
      <c r="AC1686" t="s">
        <v>23572</v>
      </c>
      <c r="AE1686">
        <v>37</v>
      </c>
      <c r="AF1686">
        <v>1</v>
      </c>
      <c r="AG1686">
        <v>1</v>
      </c>
      <c r="AH1686">
        <v>3</v>
      </c>
      <c r="AI1686">
        <v>60</v>
      </c>
      <c r="AJ1686" t="s">
        <v>213</v>
      </c>
      <c r="AK1686" t="s">
        <v>964</v>
      </c>
      <c r="AL1686" t="s">
        <v>965</v>
      </c>
      <c r="AM1686" t="s">
        <v>23573</v>
      </c>
      <c r="AN1686" t="s">
        <v>23574</v>
      </c>
      <c r="AP1686" t="s">
        <v>23575</v>
      </c>
      <c r="AQ1686" t="s">
        <v>23576</v>
      </c>
      <c r="AR1686" t="s">
        <v>866</v>
      </c>
      <c r="AS1686">
        <v>2015</v>
      </c>
      <c r="AT1686">
        <v>24</v>
      </c>
      <c r="AU1686">
        <v>1</v>
      </c>
      <c r="AZ1686">
        <v>73</v>
      </c>
      <c r="BA1686">
        <v>85</v>
      </c>
      <c r="BC1686" t="s">
        <v>23577</v>
      </c>
      <c r="BE1686">
        <v>13</v>
      </c>
      <c r="BF1686" t="s">
        <v>433</v>
      </c>
      <c r="BG1686" t="s">
        <v>434</v>
      </c>
      <c r="BH1686" t="s">
        <v>23578</v>
      </c>
      <c r="BI1686" t="s">
        <v>23579</v>
      </c>
      <c r="BJ1686">
        <v>25139669</v>
      </c>
    </row>
    <row r="1687" spans="1:62">
      <c r="A1687" t="s">
        <v>62</v>
      </c>
      <c r="B1687" t="s">
        <v>23580</v>
      </c>
      <c r="F1687" t="s">
        <v>23581</v>
      </c>
      <c r="I1687" t="s">
        <v>23582</v>
      </c>
      <c r="J1687" t="s">
        <v>2622</v>
      </c>
      <c r="M1687" t="s">
        <v>67</v>
      </c>
      <c r="N1687" t="s">
        <v>68</v>
      </c>
      <c r="T1687" t="s">
        <v>23583</v>
      </c>
      <c r="U1687" t="s">
        <v>23584</v>
      </c>
      <c r="W1687" t="s">
        <v>23585</v>
      </c>
      <c r="X1687" t="s">
        <v>23586</v>
      </c>
      <c r="Y1687" t="s">
        <v>191</v>
      </c>
      <c r="AB1687" t="s">
        <v>23587</v>
      </c>
      <c r="AC1687" t="s">
        <v>23588</v>
      </c>
      <c r="AE1687">
        <v>31</v>
      </c>
      <c r="AF1687">
        <v>1</v>
      </c>
      <c r="AG1687">
        <v>1</v>
      </c>
      <c r="AH1687">
        <v>4</v>
      </c>
      <c r="AI1687">
        <v>27</v>
      </c>
      <c r="AJ1687" t="s">
        <v>304</v>
      </c>
      <c r="AK1687" t="s">
        <v>305</v>
      </c>
      <c r="AL1687" t="s">
        <v>306</v>
      </c>
      <c r="AM1687" t="s">
        <v>2629</v>
      </c>
      <c r="AN1687" t="s">
        <v>2630</v>
      </c>
      <c r="AP1687" t="s">
        <v>2631</v>
      </c>
      <c r="AQ1687" t="s">
        <v>2632</v>
      </c>
      <c r="AR1687" t="s">
        <v>866</v>
      </c>
      <c r="AS1687">
        <v>2015</v>
      </c>
      <c r="AT1687">
        <v>13</v>
      </c>
      <c r="AU1687">
        <v>1</v>
      </c>
      <c r="AZ1687">
        <v>63</v>
      </c>
      <c r="BA1687">
        <v>68</v>
      </c>
      <c r="BC1687" t="s">
        <v>23589</v>
      </c>
      <c r="BE1687">
        <v>6</v>
      </c>
      <c r="BF1687" t="s">
        <v>200</v>
      </c>
      <c r="BG1687" t="s">
        <v>200</v>
      </c>
      <c r="BH1687" t="s">
        <v>23590</v>
      </c>
      <c r="BI1687" t="s">
        <v>23591</v>
      </c>
    </row>
    <row r="1688" spans="1:62">
      <c r="A1688" t="s">
        <v>62</v>
      </c>
      <c r="B1688" t="s">
        <v>23592</v>
      </c>
      <c r="F1688" t="s">
        <v>23593</v>
      </c>
      <c r="I1688" t="s">
        <v>23594</v>
      </c>
      <c r="J1688" t="s">
        <v>2525</v>
      </c>
      <c r="M1688" t="s">
        <v>67</v>
      </c>
      <c r="N1688" t="s">
        <v>68</v>
      </c>
      <c r="T1688" t="s">
        <v>23595</v>
      </c>
      <c r="U1688" t="s">
        <v>23596</v>
      </c>
      <c r="W1688" t="s">
        <v>23597</v>
      </c>
      <c r="X1688" t="s">
        <v>3552</v>
      </c>
      <c r="Y1688" t="s">
        <v>3553</v>
      </c>
      <c r="AB1688" t="s">
        <v>19895</v>
      </c>
      <c r="AC1688" t="s">
        <v>23598</v>
      </c>
      <c r="AE1688">
        <v>69</v>
      </c>
      <c r="AF1688">
        <v>4</v>
      </c>
      <c r="AG1688">
        <v>4</v>
      </c>
      <c r="AH1688">
        <v>6</v>
      </c>
      <c r="AI1688">
        <v>19</v>
      </c>
      <c r="AJ1688" t="s">
        <v>660</v>
      </c>
      <c r="AK1688" t="s">
        <v>604</v>
      </c>
      <c r="AL1688" t="s">
        <v>661</v>
      </c>
      <c r="AM1688" t="s">
        <v>2533</v>
      </c>
      <c r="AP1688" t="s">
        <v>2525</v>
      </c>
      <c r="AQ1688" t="s">
        <v>2534</v>
      </c>
      <c r="AR1688" s="1">
        <v>42400</v>
      </c>
      <c r="AS1688">
        <v>2015</v>
      </c>
      <c r="AT1688">
        <v>16</v>
      </c>
      <c r="BB1688">
        <v>33</v>
      </c>
      <c r="BC1688" t="s">
        <v>23599</v>
      </c>
      <c r="BE1688">
        <v>14</v>
      </c>
      <c r="BF1688" t="s">
        <v>2536</v>
      </c>
      <c r="BG1688" t="s">
        <v>2536</v>
      </c>
      <c r="BH1688" t="s">
        <v>23600</v>
      </c>
      <c r="BI1688" t="s">
        <v>23601</v>
      </c>
      <c r="BJ1688">
        <v>25636232</v>
      </c>
    </row>
    <row r="1689" spans="1:62">
      <c r="A1689" t="s">
        <v>62</v>
      </c>
      <c r="B1689" t="s">
        <v>23602</v>
      </c>
      <c r="F1689" t="s">
        <v>23603</v>
      </c>
      <c r="I1689" t="s">
        <v>23604</v>
      </c>
      <c r="J1689" t="s">
        <v>794</v>
      </c>
      <c r="M1689" t="s">
        <v>67</v>
      </c>
      <c r="N1689" t="s">
        <v>68</v>
      </c>
      <c r="T1689" t="s">
        <v>23605</v>
      </c>
      <c r="U1689" t="s">
        <v>23606</v>
      </c>
      <c r="W1689" t="s">
        <v>23607</v>
      </c>
      <c r="X1689" t="s">
        <v>23608</v>
      </c>
      <c r="Y1689" t="s">
        <v>23609</v>
      </c>
      <c r="AE1689">
        <v>116</v>
      </c>
      <c r="AF1689">
        <v>0</v>
      </c>
      <c r="AG1689">
        <v>0</v>
      </c>
      <c r="AH1689">
        <v>5</v>
      </c>
      <c r="AI1689">
        <v>7</v>
      </c>
      <c r="AJ1689" t="s">
        <v>802</v>
      </c>
      <c r="AK1689" t="s">
        <v>803</v>
      </c>
      <c r="AL1689" t="s">
        <v>804</v>
      </c>
      <c r="AM1689" t="s">
        <v>805</v>
      </c>
      <c r="AN1689" t="s">
        <v>806</v>
      </c>
      <c r="AP1689" t="s">
        <v>794</v>
      </c>
      <c r="AQ1689" t="s">
        <v>807</v>
      </c>
      <c r="AR1689" s="1">
        <v>42399</v>
      </c>
      <c r="AS1689">
        <v>2015</v>
      </c>
      <c r="AT1689">
        <v>3914</v>
      </c>
      <c r="AU1689">
        <v>5</v>
      </c>
      <c r="AZ1689">
        <v>501</v>
      </c>
      <c r="BA1689">
        <v>524</v>
      </c>
      <c r="BE1689">
        <v>24</v>
      </c>
      <c r="BF1689" t="s">
        <v>808</v>
      </c>
      <c r="BG1689" t="s">
        <v>808</v>
      </c>
      <c r="BH1689" t="s">
        <v>23610</v>
      </c>
      <c r="BI1689" t="s">
        <v>23611</v>
      </c>
      <c r="BJ1689">
        <v>25661959</v>
      </c>
    </row>
    <row r="1690" spans="1:62">
      <c r="A1690" t="s">
        <v>62</v>
      </c>
      <c r="B1690" t="s">
        <v>23612</v>
      </c>
      <c r="F1690" t="s">
        <v>23613</v>
      </c>
      <c r="I1690" t="s">
        <v>23614</v>
      </c>
      <c r="J1690" t="s">
        <v>23615</v>
      </c>
      <c r="M1690" t="s">
        <v>67</v>
      </c>
      <c r="N1690" t="s">
        <v>68</v>
      </c>
      <c r="T1690" t="s">
        <v>23616</v>
      </c>
      <c r="U1690" t="s">
        <v>23617</v>
      </c>
      <c r="W1690" t="s">
        <v>23618</v>
      </c>
      <c r="X1690" t="s">
        <v>23619</v>
      </c>
      <c r="Y1690" t="s">
        <v>23620</v>
      </c>
      <c r="Z1690" t="s">
        <v>23621</v>
      </c>
      <c r="AA1690" t="s">
        <v>23622</v>
      </c>
      <c r="AB1690" t="s">
        <v>23623</v>
      </c>
      <c r="AC1690" t="s">
        <v>23624</v>
      </c>
      <c r="AE1690">
        <v>49</v>
      </c>
      <c r="AF1690">
        <v>2</v>
      </c>
      <c r="AG1690">
        <v>2</v>
      </c>
      <c r="AH1690">
        <v>14</v>
      </c>
      <c r="AI1690">
        <v>29</v>
      </c>
      <c r="AJ1690" t="s">
        <v>112</v>
      </c>
      <c r="AK1690" t="s">
        <v>113</v>
      </c>
      <c r="AL1690" t="s">
        <v>114</v>
      </c>
      <c r="AM1690" t="s">
        <v>23625</v>
      </c>
      <c r="AN1690" t="s">
        <v>23626</v>
      </c>
      <c r="AP1690" t="s">
        <v>23627</v>
      </c>
      <c r="AQ1690" t="s">
        <v>23628</v>
      </c>
      <c r="AR1690" s="1">
        <v>42399</v>
      </c>
      <c r="AS1690">
        <v>2015</v>
      </c>
      <c r="AT1690">
        <v>114</v>
      </c>
      <c r="AZ1690">
        <v>28</v>
      </c>
      <c r="BA1690">
        <v>37</v>
      </c>
      <c r="BC1690" t="s">
        <v>23629</v>
      </c>
      <c r="BE1690">
        <v>10</v>
      </c>
      <c r="BF1690" t="s">
        <v>21540</v>
      </c>
      <c r="BG1690" t="s">
        <v>6002</v>
      </c>
      <c r="BH1690" t="s">
        <v>23630</v>
      </c>
      <c r="BI1690" t="s">
        <v>23631</v>
      </c>
      <c r="BJ1690">
        <v>25449838</v>
      </c>
    </row>
    <row r="1691" spans="1:62">
      <c r="A1691" t="s">
        <v>62</v>
      </c>
      <c r="B1691" t="s">
        <v>23632</v>
      </c>
      <c r="F1691" t="s">
        <v>23633</v>
      </c>
      <c r="I1691" t="s">
        <v>23634</v>
      </c>
      <c r="J1691" t="s">
        <v>4245</v>
      </c>
      <c r="M1691" t="s">
        <v>67</v>
      </c>
      <c r="N1691" t="s">
        <v>68</v>
      </c>
      <c r="T1691" t="s">
        <v>23635</v>
      </c>
      <c r="U1691" t="s">
        <v>23636</v>
      </c>
      <c r="W1691" t="s">
        <v>23637</v>
      </c>
      <c r="X1691" t="s">
        <v>23638</v>
      </c>
      <c r="Y1691" t="s">
        <v>732</v>
      </c>
      <c r="Z1691" t="s">
        <v>23639</v>
      </c>
      <c r="AA1691" t="s">
        <v>23640</v>
      </c>
      <c r="AB1691" t="s">
        <v>23641</v>
      </c>
      <c r="AC1691" t="s">
        <v>23642</v>
      </c>
      <c r="AE1691">
        <v>42</v>
      </c>
      <c r="AF1691">
        <v>5</v>
      </c>
      <c r="AG1691">
        <v>5</v>
      </c>
      <c r="AH1691">
        <v>22</v>
      </c>
      <c r="AI1691">
        <v>52</v>
      </c>
      <c r="AJ1691" t="s">
        <v>112</v>
      </c>
      <c r="AK1691" t="s">
        <v>113</v>
      </c>
      <c r="AL1691" t="s">
        <v>114</v>
      </c>
      <c r="AM1691" t="s">
        <v>4249</v>
      </c>
      <c r="AN1691" t="s">
        <v>4250</v>
      </c>
      <c r="AP1691" t="s">
        <v>4251</v>
      </c>
      <c r="AQ1691" t="s">
        <v>4252</v>
      </c>
      <c r="AR1691" s="1">
        <v>42399</v>
      </c>
      <c r="AS1691">
        <v>2015</v>
      </c>
      <c r="AT1691">
        <v>326</v>
      </c>
      <c r="AZ1691">
        <v>195</v>
      </c>
      <c r="BA1691">
        <v>203</v>
      </c>
      <c r="BC1691" t="s">
        <v>23643</v>
      </c>
      <c r="BE1691">
        <v>9</v>
      </c>
      <c r="BF1691" t="s">
        <v>4254</v>
      </c>
      <c r="BG1691" t="s">
        <v>4255</v>
      </c>
      <c r="BH1691" t="s">
        <v>23644</v>
      </c>
      <c r="BI1691" t="s">
        <v>23645</v>
      </c>
    </row>
    <row r="1692" spans="1:62">
      <c r="A1692" t="s">
        <v>62</v>
      </c>
      <c r="B1692" t="s">
        <v>23646</v>
      </c>
      <c r="F1692" t="s">
        <v>23647</v>
      </c>
      <c r="I1692" t="s">
        <v>23648</v>
      </c>
      <c r="J1692" t="s">
        <v>759</v>
      </c>
      <c r="M1692" t="s">
        <v>67</v>
      </c>
      <c r="N1692" t="s">
        <v>68</v>
      </c>
      <c r="T1692" t="s">
        <v>23649</v>
      </c>
      <c r="U1692" t="s">
        <v>23650</v>
      </c>
      <c r="W1692" t="s">
        <v>23651</v>
      </c>
      <c r="X1692" t="s">
        <v>23652</v>
      </c>
      <c r="Y1692" t="s">
        <v>2209</v>
      </c>
      <c r="AB1692" t="s">
        <v>15000</v>
      </c>
      <c r="AC1692" t="s">
        <v>23653</v>
      </c>
      <c r="AE1692">
        <v>43</v>
      </c>
      <c r="AF1692">
        <v>1</v>
      </c>
      <c r="AG1692">
        <v>1</v>
      </c>
      <c r="AH1692">
        <v>15</v>
      </c>
      <c r="AI1692">
        <v>33</v>
      </c>
      <c r="AJ1692" t="s">
        <v>767</v>
      </c>
      <c r="AK1692" t="s">
        <v>768</v>
      </c>
      <c r="AL1692" t="s">
        <v>769</v>
      </c>
      <c r="AM1692" t="s">
        <v>770</v>
      </c>
      <c r="AN1692" t="s">
        <v>771</v>
      </c>
      <c r="AP1692" t="s">
        <v>772</v>
      </c>
      <c r="AQ1692" t="s">
        <v>773</v>
      </c>
      <c r="AR1692" s="1">
        <v>42397</v>
      </c>
      <c r="AS1692">
        <v>2015</v>
      </c>
      <c r="AT1692">
        <v>63</v>
      </c>
      <c r="AU1692">
        <v>3</v>
      </c>
      <c r="AZ1692">
        <v>902</v>
      </c>
      <c r="BA1692">
        <v>911</v>
      </c>
      <c r="BC1692" t="s">
        <v>23654</v>
      </c>
      <c r="BE1692">
        <v>10</v>
      </c>
      <c r="BF1692" t="s">
        <v>775</v>
      </c>
      <c r="BG1692" t="s">
        <v>776</v>
      </c>
      <c r="BH1692" t="s">
        <v>23655</v>
      </c>
      <c r="BI1692" t="s">
        <v>23656</v>
      </c>
      <c r="BJ1692">
        <v>25541907</v>
      </c>
    </row>
    <row r="1693" spans="1:62">
      <c r="A1693" t="s">
        <v>62</v>
      </c>
      <c r="B1693" t="s">
        <v>23657</v>
      </c>
      <c r="F1693" t="s">
        <v>23658</v>
      </c>
      <c r="I1693" t="s">
        <v>23659</v>
      </c>
      <c r="J1693" t="s">
        <v>596</v>
      </c>
      <c r="M1693" t="s">
        <v>67</v>
      </c>
      <c r="N1693" t="s">
        <v>68</v>
      </c>
      <c r="U1693" t="s">
        <v>23660</v>
      </c>
      <c r="W1693" t="s">
        <v>23661</v>
      </c>
      <c r="X1693" t="s">
        <v>23662</v>
      </c>
      <c r="Y1693" t="s">
        <v>10773</v>
      </c>
      <c r="AB1693" t="s">
        <v>23663</v>
      </c>
      <c r="AC1693" t="s">
        <v>23664</v>
      </c>
      <c r="AE1693">
        <v>75</v>
      </c>
      <c r="AF1693">
        <v>0</v>
      </c>
      <c r="AG1693">
        <v>0</v>
      </c>
      <c r="AH1693">
        <v>16</v>
      </c>
      <c r="AI1693">
        <v>31</v>
      </c>
      <c r="AJ1693" t="s">
        <v>603</v>
      </c>
      <c r="AK1693" t="s">
        <v>604</v>
      </c>
      <c r="AL1693" t="s">
        <v>605</v>
      </c>
      <c r="AM1693" t="s">
        <v>606</v>
      </c>
      <c r="AP1693" t="s">
        <v>607</v>
      </c>
      <c r="AQ1693" t="s">
        <v>608</v>
      </c>
      <c r="AR1693" s="1">
        <v>42397</v>
      </c>
      <c r="AS1693">
        <v>2015</v>
      </c>
      <c r="AT1693">
        <v>5</v>
      </c>
      <c r="BB1693">
        <v>8073</v>
      </c>
      <c r="BC1693" t="s">
        <v>23665</v>
      </c>
      <c r="BE1693">
        <v>13</v>
      </c>
      <c r="BF1693" t="s">
        <v>610</v>
      </c>
      <c r="BG1693" t="s">
        <v>611</v>
      </c>
      <c r="BH1693" t="s">
        <v>23666</v>
      </c>
      <c r="BI1693" t="s">
        <v>23667</v>
      </c>
      <c r="BJ1693">
        <v>25627422</v>
      </c>
    </row>
    <row r="1694" spans="1:62">
      <c r="A1694" t="s">
        <v>62</v>
      </c>
      <c r="B1694" t="s">
        <v>23668</v>
      </c>
      <c r="F1694" t="s">
        <v>23669</v>
      </c>
      <c r="I1694" t="s">
        <v>23670</v>
      </c>
      <c r="J1694" t="s">
        <v>596</v>
      </c>
      <c r="M1694" t="s">
        <v>67</v>
      </c>
      <c r="N1694" t="s">
        <v>68</v>
      </c>
      <c r="U1694" t="s">
        <v>23671</v>
      </c>
      <c r="W1694" t="s">
        <v>23672</v>
      </c>
      <c r="X1694" t="s">
        <v>1928</v>
      </c>
      <c r="Y1694" t="s">
        <v>1929</v>
      </c>
      <c r="AB1694" t="s">
        <v>23673</v>
      </c>
      <c r="AC1694" t="s">
        <v>23674</v>
      </c>
      <c r="AE1694">
        <v>44</v>
      </c>
      <c r="AF1694">
        <v>3</v>
      </c>
      <c r="AG1694">
        <v>3</v>
      </c>
      <c r="AH1694">
        <v>13</v>
      </c>
      <c r="AI1694">
        <v>28</v>
      </c>
      <c r="AJ1694" t="s">
        <v>603</v>
      </c>
      <c r="AK1694" t="s">
        <v>604</v>
      </c>
      <c r="AL1694" t="s">
        <v>605</v>
      </c>
      <c r="AM1694" t="s">
        <v>606</v>
      </c>
      <c r="AP1694" t="s">
        <v>607</v>
      </c>
      <c r="AQ1694" t="s">
        <v>608</v>
      </c>
      <c r="AR1694" s="1">
        <v>42397</v>
      </c>
      <c r="AS1694">
        <v>2015</v>
      </c>
      <c r="AT1694">
        <v>5</v>
      </c>
      <c r="BB1694">
        <v>8094</v>
      </c>
      <c r="BC1694" t="s">
        <v>23675</v>
      </c>
      <c r="BE1694">
        <v>8</v>
      </c>
      <c r="BF1694" t="s">
        <v>610</v>
      </c>
      <c r="BG1694" t="s">
        <v>611</v>
      </c>
      <c r="BH1694" t="s">
        <v>23676</v>
      </c>
      <c r="BI1694" t="s">
        <v>23677</v>
      </c>
      <c r="BJ1694">
        <v>25627791</v>
      </c>
    </row>
    <row r="1695" spans="1:62">
      <c r="A1695" t="s">
        <v>62</v>
      </c>
      <c r="B1695" t="s">
        <v>23678</v>
      </c>
      <c r="F1695" t="s">
        <v>23679</v>
      </c>
      <c r="I1695" t="s">
        <v>23680</v>
      </c>
      <c r="J1695" t="s">
        <v>596</v>
      </c>
      <c r="M1695" t="s">
        <v>67</v>
      </c>
      <c r="N1695" t="s">
        <v>68</v>
      </c>
      <c r="U1695" t="s">
        <v>23681</v>
      </c>
      <c r="W1695" t="s">
        <v>23682</v>
      </c>
      <c r="X1695" t="s">
        <v>341</v>
      </c>
      <c r="Y1695" t="s">
        <v>342</v>
      </c>
      <c r="AB1695" t="s">
        <v>23683</v>
      </c>
      <c r="AC1695" t="s">
        <v>23684</v>
      </c>
      <c r="AE1695">
        <v>68</v>
      </c>
      <c r="AF1695">
        <v>4</v>
      </c>
      <c r="AG1695">
        <v>4</v>
      </c>
      <c r="AH1695">
        <v>7</v>
      </c>
      <c r="AI1695">
        <v>18</v>
      </c>
      <c r="AJ1695" t="s">
        <v>603</v>
      </c>
      <c r="AK1695" t="s">
        <v>604</v>
      </c>
      <c r="AL1695" t="s">
        <v>605</v>
      </c>
      <c r="AM1695" t="s">
        <v>606</v>
      </c>
      <c r="AP1695" t="s">
        <v>607</v>
      </c>
      <c r="AQ1695" t="s">
        <v>608</v>
      </c>
      <c r="AR1695" s="1">
        <v>42396</v>
      </c>
      <c r="AS1695">
        <v>2015</v>
      </c>
      <c r="AT1695">
        <v>5</v>
      </c>
      <c r="BB1695">
        <v>8045</v>
      </c>
      <c r="BC1695" t="s">
        <v>23685</v>
      </c>
      <c r="BE1695">
        <v>10</v>
      </c>
      <c r="BF1695" t="s">
        <v>610</v>
      </c>
      <c r="BG1695" t="s">
        <v>611</v>
      </c>
      <c r="BH1695" t="s">
        <v>23686</v>
      </c>
      <c r="BI1695" t="s">
        <v>23687</v>
      </c>
      <c r="BJ1695">
        <v>25622966</v>
      </c>
    </row>
    <row r="1696" spans="1:62">
      <c r="A1696" t="s">
        <v>62</v>
      </c>
      <c r="B1696" t="s">
        <v>23688</v>
      </c>
      <c r="F1696" t="s">
        <v>23689</v>
      </c>
      <c r="I1696" t="s">
        <v>23690</v>
      </c>
      <c r="J1696" t="s">
        <v>794</v>
      </c>
      <c r="M1696" t="s">
        <v>67</v>
      </c>
      <c r="N1696" t="s">
        <v>68</v>
      </c>
      <c r="T1696" t="s">
        <v>23691</v>
      </c>
      <c r="W1696" t="s">
        <v>23692</v>
      </c>
      <c r="X1696" t="s">
        <v>23693</v>
      </c>
      <c r="Y1696" t="s">
        <v>23694</v>
      </c>
      <c r="AB1696" t="s">
        <v>23695</v>
      </c>
      <c r="AC1696" t="s">
        <v>23696</v>
      </c>
      <c r="AE1696">
        <v>36</v>
      </c>
      <c r="AF1696">
        <v>0</v>
      </c>
      <c r="AG1696">
        <v>0</v>
      </c>
      <c r="AH1696">
        <v>2</v>
      </c>
      <c r="AI1696">
        <v>7</v>
      </c>
      <c r="AJ1696" t="s">
        <v>802</v>
      </c>
      <c r="AK1696" t="s">
        <v>803</v>
      </c>
      <c r="AL1696" t="s">
        <v>804</v>
      </c>
      <c r="AM1696" t="s">
        <v>805</v>
      </c>
      <c r="AN1696" t="s">
        <v>806</v>
      </c>
      <c r="AP1696" t="s">
        <v>794</v>
      </c>
      <c r="AQ1696" t="s">
        <v>807</v>
      </c>
      <c r="AR1696" s="1">
        <v>42396</v>
      </c>
      <c r="AS1696">
        <v>2015</v>
      </c>
      <c r="AT1696">
        <v>3914</v>
      </c>
      <c r="AU1696">
        <v>2</v>
      </c>
      <c r="AZ1696">
        <v>175</v>
      </c>
      <c r="BA1696">
        <v>184</v>
      </c>
      <c r="BE1696">
        <v>10</v>
      </c>
      <c r="BF1696" t="s">
        <v>808</v>
      </c>
      <c r="BG1696" t="s">
        <v>808</v>
      </c>
      <c r="BH1696" t="s">
        <v>23697</v>
      </c>
      <c r="BI1696" t="s">
        <v>23698</v>
      </c>
      <c r="BJ1696">
        <v>25661939</v>
      </c>
    </row>
    <row r="1697" spans="1:62">
      <c r="A1697" t="s">
        <v>62</v>
      </c>
      <c r="B1697" t="s">
        <v>23699</v>
      </c>
      <c r="F1697" t="s">
        <v>23700</v>
      </c>
      <c r="I1697" t="s">
        <v>23701</v>
      </c>
      <c r="J1697" t="s">
        <v>2393</v>
      </c>
      <c r="M1697" t="s">
        <v>67</v>
      </c>
      <c r="N1697" t="s">
        <v>68</v>
      </c>
      <c r="T1697" t="s">
        <v>23702</v>
      </c>
      <c r="U1697" t="s">
        <v>23703</v>
      </c>
      <c r="W1697" t="s">
        <v>23704</v>
      </c>
      <c r="X1697" t="s">
        <v>23705</v>
      </c>
      <c r="Y1697" t="s">
        <v>13806</v>
      </c>
      <c r="AB1697" t="s">
        <v>23706</v>
      </c>
      <c r="AC1697" t="s">
        <v>23707</v>
      </c>
      <c r="AE1697">
        <v>48</v>
      </c>
      <c r="AF1697">
        <v>1</v>
      </c>
      <c r="AG1697">
        <v>1</v>
      </c>
      <c r="AH1697">
        <v>8</v>
      </c>
      <c r="AI1697">
        <v>12</v>
      </c>
      <c r="AJ1697" t="s">
        <v>112</v>
      </c>
      <c r="AK1697" t="s">
        <v>113</v>
      </c>
      <c r="AL1697" t="s">
        <v>114</v>
      </c>
      <c r="AM1697" t="s">
        <v>2401</v>
      </c>
      <c r="AN1697" t="s">
        <v>2402</v>
      </c>
      <c r="AP1697" t="s">
        <v>2393</v>
      </c>
      <c r="AQ1697" t="s">
        <v>2403</v>
      </c>
      <c r="AR1697" s="1">
        <v>42394</v>
      </c>
      <c r="AS1697">
        <v>2015</v>
      </c>
      <c r="AT1697">
        <v>555</v>
      </c>
      <c r="AU1697">
        <v>2</v>
      </c>
      <c r="AZ1697">
        <v>414</v>
      </c>
      <c r="BA1697">
        <v>420</v>
      </c>
      <c r="BC1697" t="s">
        <v>23708</v>
      </c>
      <c r="BE1697">
        <v>7</v>
      </c>
      <c r="BF1697" t="s">
        <v>332</v>
      </c>
      <c r="BG1697" t="s">
        <v>332</v>
      </c>
      <c r="BH1697" t="s">
        <v>23709</v>
      </c>
      <c r="BI1697" t="s">
        <v>23710</v>
      </c>
      <c r="BJ1697">
        <v>25445391</v>
      </c>
    </row>
    <row r="1698" spans="1:62">
      <c r="A1698" t="s">
        <v>62</v>
      </c>
      <c r="B1698" t="s">
        <v>23711</v>
      </c>
      <c r="F1698" t="s">
        <v>23712</v>
      </c>
      <c r="I1698" t="s">
        <v>23713</v>
      </c>
      <c r="J1698" t="s">
        <v>2525</v>
      </c>
      <c r="M1698" t="s">
        <v>67</v>
      </c>
      <c r="N1698" t="s">
        <v>68</v>
      </c>
      <c r="T1698" t="s">
        <v>23714</v>
      </c>
      <c r="U1698" t="s">
        <v>23715</v>
      </c>
      <c r="W1698" t="s">
        <v>23716</v>
      </c>
      <c r="X1698" t="s">
        <v>23717</v>
      </c>
      <c r="Y1698" t="s">
        <v>7320</v>
      </c>
      <c r="AB1698" t="s">
        <v>23718</v>
      </c>
      <c r="AC1698" t="s">
        <v>23719</v>
      </c>
    </row>
    <row r="1699" spans="1:62">
      <c r="A1699" t="s">
        <v>62</v>
      </c>
      <c r="B1699" t="s">
        <v>23720</v>
      </c>
      <c r="F1699" t="s">
        <v>23721</v>
      </c>
      <c r="I1699" t="s">
        <v>23722</v>
      </c>
      <c r="J1699" t="s">
        <v>1961</v>
      </c>
      <c r="M1699" t="s">
        <v>67</v>
      </c>
      <c r="N1699" t="s">
        <v>68</v>
      </c>
      <c r="T1699" t="s">
        <v>23723</v>
      </c>
      <c r="U1699" t="s">
        <v>23724</v>
      </c>
      <c r="W1699" t="s">
        <v>23725</v>
      </c>
      <c r="X1699" t="s">
        <v>23726</v>
      </c>
      <c r="Y1699" t="s">
        <v>23727</v>
      </c>
      <c r="AB1699" t="s">
        <v>23728</v>
      </c>
      <c r="AC1699" t="s">
        <v>23729</v>
      </c>
      <c r="AE1699">
        <v>54</v>
      </c>
      <c r="AF1699">
        <v>0</v>
      </c>
      <c r="AG1699">
        <v>2</v>
      </c>
      <c r="AH1699">
        <v>12</v>
      </c>
      <c r="AI1699">
        <v>24</v>
      </c>
      <c r="AJ1699" t="s">
        <v>112</v>
      </c>
      <c r="AK1699" t="s">
        <v>113</v>
      </c>
      <c r="AL1699" t="s">
        <v>114</v>
      </c>
      <c r="AM1699" t="s">
        <v>1968</v>
      </c>
      <c r="AN1699" t="s">
        <v>1969</v>
      </c>
      <c r="AP1699" t="s">
        <v>1970</v>
      </c>
      <c r="AQ1699" t="s">
        <v>1971</v>
      </c>
      <c r="AR1699" s="1">
        <v>42392</v>
      </c>
      <c r="AS1699">
        <v>2015</v>
      </c>
      <c r="AT1699">
        <v>182</v>
      </c>
      <c r="AZ1699">
        <v>86</v>
      </c>
      <c r="BA1699">
        <v>91</v>
      </c>
      <c r="BC1699" t="s">
        <v>23730</v>
      </c>
      <c r="BE1699">
        <v>6</v>
      </c>
      <c r="BF1699" t="s">
        <v>1973</v>
      </c>
      <c r="BG1699" t="s">
        <v>473</v>
      </c>
      <c r="BH1699" t="s">
        <v>23731</v>
      </c>
      <c r="BI1699" t="s">
        <v>23732</v>
      </c>
    </row>
    <row r="1700" spans="1:62">
      <c r="A1700" t="s">
        <v>62</v>
      </c>
      <c r="B1700" t="s">
        <v>23733</v>
      </c>
      <c r="F1700" t="s">
        <v>23734</v>
      </c>
      <c r="I1700" t="s">
        <v>23735</v>
      </c>
      <c r="J1700" t="s">
        <v>276</v>
      </c>
      <c r="M1700" t="s">
        <v>67</v>
      </c>
      <c r="N1700" t="s">
        <v>68</v>
      </c>
      <c r="T1700" t="s">
        <v>23736</v>
      </c>
      <c r="U1700" t="s">
        <v>23737</v>
      </c>
      <c r="W1700" t="s">
        <v>23738</v>
      </c>
      <c r="X1700" t="s">
        <v>554</v>
      </c>
      <c r="Y1700" t="s">
        <v>4928</v>
      </c>
      <c r="AB1700" t="s">
        <v>23739</v>
      </c>
      <c r="AC1700" t="s">
        <v>23740</v>
      </c>
      <c r="AE1700">
        <v>37</v>
      </c>
      <c r="AF1700">
        <v>4</v>
      </c>
      <c r="AG1700">
        <v>4</v>
      </c>
      <c r="AH1700">
        <v>9</v>
      </c>
      <c r="AI1700">
        <v>36</v>
      </c>
      <c r="AJ1700" t="s">
        <v>76</v>
      </c>
      <c r="AK1700" t="s">
        <v>77</v>
      </c>
      <c r="AL1700" t="s">
        <v>78</v>
      </c>
      <c r="AM1700" t="s">
        <v>284</v>
      </c>
      <c r="AN1700" t="s">
        <v>285</v>
      </c>
      <c r="AP1700" t="s">
        <v>286</v>
      </c>
      <c r="AQ1700" t="s">
        <v>287</v>
      </c>
      <c r="AR1700" s="1">
        <v>42391</v>
      </c>
      <c r="AS1700">
        <v>2015</v>
      </c>
      <c r="AT1700">
        <v>115</v>
      </c>
      <c r="AZ1700">
        <v>200</v>
      </c>
      <c r="BA1700">
        <v>206</v>
      </c>
      <c r="BC1700" t="s">
        <v>23741</v>
      </c>
      <c r="BE1700">
        <v>7</v>
      </c>
      <c r="BF1700" t="s">
        <v>289</v>
      </c>
      <c r="BG1700" t="s">
        <v>290</v>
      </c>
      <c r="BH1700" t="s">
        <v>23742</v>
      </c>
      <c r="BI1700" t="s">
        <v>23743</v>
      </c>
      <c r="BJ1700">
        <v>25439886</v>
      </c>
    </row>
    <row r="1701" spans="1:62">
      <c r="A1701" t="s">
        <v>62</v>
      </c>
      <c r="B1701" t="s">
        <v>23744</v>
      </c>
      <c r="F1701" t="s">
        <v>23745</v>
      </c>
      <c r="I1701" t="s">
        <v>23746</v>
      </c>
      <c r="J1701" t="s">
        <v>1979</v>
      </c>
      <c r="M1701" t="s">
        <v>67</v>
      </c>
      <c r="N1701" t="s">
        <v>68</v>
      </c>
      <c r="T1701" t="s">
        <v>23747</v>
      </c>
      <c r="U1701" t="s">
        <v>23748</v>
      </c>
      <c r="W1701" t="s">
        <v>23749</v>
      </c>
      <c r="X1701" t="s">
        <v>4792</v>
      </c>
      <c r="Y1701" t="s">
        <v>4334</v>
      </c>
      <c r="Z1701" t="s">
        <v>11337</v>
      </c>
      <c r="AA1701" t="s">
        <v>11338</v>
      </c>
      <c r="AB1701" t="s">
        <v>23750</v>
      </c>
      <c r="AC1701" t="s">
        <v>23751</v>
      </c>
      <c r="AE1701">
        <v>83</v>
      </c>
      <c r="AF1701">
        <v>2</v>
      </c>
      <c r="AG1701">
        <v>3</v>
      </c>
      <c r="AH1701">
        <v>11</v>
      </c>
      <c r="AI1701">
        <v>32</v>
      </c>
      <c r="AJ1701" t="s">
        <v>660</v>
      </c>
      <c r="AK1701" t="s">
        <v>604</v>
      </c>
      <c r="AL1701" t="s">
        <v>661</v>
      </c>
      <c r="AM1701" t="s">
        <v>1987</v>
      </c>
      <c r="AP1701" t="s">
        <v>1988</v>
      </c>
      <c r="AQ1701" t="s">
        <v>1989</v>
      </c>
      <c r="AR1701" s="1">
        <v>42390</v>
      </c>
      <c r="AS1701">
        <v>2015</v>
      </c>
      <c r="AT1701">
        <v>15</v>
      </c>
      <c r="BB1701">
        <v>12</v>
      </c>
      <c r="BC1701" t="s">
        <v>23752</v>
      </c>
      <c r="BE1701">
        <v>16</v>
      </c>
      <c r="BF1701" t="s">
        <v>577</v>
      </c>
      <c r="BG1701" t="s">
        <v>577</v>
      </c>
      <c r="BH1701" t="s">
        <v>23753</v>
      </c>
      <c r="BI1701" t="s">
        <v>23754</v>
      </c>
      <c r="BJ1701">
        <v>25604453</v>
      </c>
    </row>
    <row r="1702" spans="1:62">
      <c r="A1702" t="s">
        <v>62</v>
      </c>
      <c r="B1702" t="s">
        <v>23755</v>
      </c>
      <c r="F1702" t="s">
        <v>23756</v>
      </c>
      <c r="I1702" t="s">
        <v>23757</v>
      </c>
      <c r="J1702" t="s">
        <v>1979</v>
      </c>
      <c r="M1702" t="s">
        <v>67</v>
      </c>
      <c r="N1702" t="s">
        <v>68</v>
      </c>
      <c r="T1702" t="s">
        <v>23758</v>
      </c>
      <c r="U1702" t="s">
        <v>23759</v>
      </c>
      <c r="W1702" t="s">
        <v>23760</v>
      </c>
      <c r="X1702" t="s">
        <v>23761</v>
      </c>
      <c r="Y1702" t="s">
        <v>23762</v>
      </c>
      <c r="Z1702" t="s">
        <v>7149</v>
      </c>
      <c r="AA1702" t="s">
        <v>7150</v>
      </c>
      <c r="AB1702" t="s">
        <v>23763</v>
      </c>
      <c r="AC1702" t="s">
        <v>23764</v>
      </c>
      <c r="AE1702">
        <v>50</v>
      </c>
      <c r="AF1702">
        <v>2</v>
      </c>
      <c r="AG1702">
        <v>2</v>
      </c>
      <c r="AH1702">
        <v>14</v>
      </c>
      <c r="AI1702">
        <v>47</v>
      </c>
      <c r="AJ1702" t="s">
        <v>660</v>
      </c>
      <c r="AK1702" t="s">
        <v>604</v>
      </c>
      <c r="AL1702" t="s">
        <v>661</v>
      </c>
      <c r="AM1702" t="s">
        <v>1987</v>
      </c>
      <c r="AP1702" t="s">
        <v>1988</v>
      </c>
      <c r="AQ1702" t="s">
        <v>1989</v>
      </c>
      <c r="AR1702" s="1">
        <v>42390</v>
      </c>
      <c r="AS1702">
        <v>2015</v>
      </c>
      <c r="AT1702">
        <v>15</v>
      </c>
      <c r="BB1702">
        <v>16</v>
      </c>
      <c r="BC1702" t="s">
        <v>23765</v>
      </c>
      <c r="BE1702">
        <v>13</v>
      </c>
      <c r="BF1702" t="s">
        <v>577</v>
      </c>
      <c r="BG1702" t="s">
        <v>577</v>
      </c>
      <c r="BH1702" t="s">
        <v>23766</v>
      </c>
      <c r="BI1702" t="s">
        <v>23767</v>
      </c>
      <c r="BJ1702">
        <v>25603892</v>
      </c>
    </row>
    <row r="1703" spans="1:62">
      <c r="A1703" t="s">
        <v>62</v>
      </c>
      <c r="B1703" t="s">
        <v>23768</v>
      </c>
      <c r="F1703" t="s">
        <v>23769</v>
      </c>
      <c r="I1703" t="s">
        <v>23770</v>
      </c>
      <c r="J1703" t="s">
        <v>2096</v>
      </c>
      <c r="M1703" t="s">
        <v>67</v>
      </c>
      <c r="N1703" t="s">
        <v>68</v>
      </c>
      <c r="U1703" t="s">
        <v>23771</v>
      </c>
      <c r="W1703" t="s">
        <v>23772</v>
      </c>
      <c r="X1703" t="s">
        <v>23773</v>
      </c>
      <c r="Y1703" t="s">
        <v>7148</v>
      </c>
      <c r="Z1703" t="s">
        <v>23774</v>
      </c>
      <c r="AA1703" t="s">
        <v>23775</v>
      </c>
      <c r="AB1703" t="s">
        <v>23776</v>
      </c>
      <c r="AC1703" t="s">
        <v>23777</v>
      </c>
      <c r="AE1703">
        <v>95</v>
      </c>
      <c r="AF1703">
        <v>9</v>
      </c>
      <c r="AG1703">
        <v>12</v>
      </c>
      <c r="AH1703">
        <v>79</v>
      </c>
      <c r="AI1703">
        <v>184</v>
      </c>
      <c r="AJ1703" t="s">
        <v>767</v>
      </c>
      <c r="AK1703" t="s">
        <v>768</v>
      </c>
      <c r="AL1703" t="s">
        <v>769</v>
      </c>
      <c r="AM1703" t="s">
        <v>2102</v>
      </c>
      <c r="AN1703" t="s">
        <v>2103</v>
      </c>
      <c r="AP1703" t="s">
        <v>2104</v>
      </c>
      <c r="AQ1703" t="s">
        <v>2105</v>
      </c>
      <c r="AR1703" s="1">
        <v>42389</v>
      </c>
      <c r="AS1703">
        <v>2015</v>
      </c>
      <c r="AT1703">
        <v>49</v>
      </c>
      <c r="AU1703">
        <v>2</v>
      </c>
      <c r="AZ1703">
        <v>750</v>
      </c>
      <c r="BA1703">
        <v>759</v>
      </c>
      <c r="BC1703" t="s">
        <v>23778</v>
      </c>
      <c r="BE1703">
        <v>10</v>
      </c>
      <c r="BF1703" t="s">
        <v>1770</v>
      </c>
      <c r="BG1703" t="s">
        <v>1771</v>
      </c>
      <c r="BH1703" t="s">
        <v>23779</v>
      </c>
      <c r="BI1703" t="s">
        <v>23780</v>
      </c>
      <c r="BJ1703">
        <v>25514502</v>
      </c>
    </row>
    <row r="1704" spans="1:62">
      <c r="A1704" t="s">
        <v>62</v>
      </c>
      <c r="B1704" t="s">
        <v>23781</v>
      </c>
      <c r="F1704" t="s">
        <v>23782</v>
      </c>
      <c r="I1704" t="s">
        <v>23783</v>
      </c>
      <c r="J1704" t="s">
        <v>23784</v>
      </c>
      <c r="M1704" t="s">
        <v>67</v>
      </c>
      <c r="N1704" t="s">
        <v>22078</v>
      </c>
      <c r="U1704" t="s">
        <v>23785</v>
      </c>
      <c r="W1704" t="s">
        <v>23786</v>
      </c>
      <c r="X1704" t="s">
        <v>23787</v>
      </c>
      <c r="Y1704" t="s">
        <v>23788</v>
      </c>
      <c r="AE1704">
        <v>19</v>
      </c>
      <c r="AF1704">
        <v>0</v>
      </c>
      <c r="AG1704">
        <v>0</v>
      </c>
      <c r="AH1704">
        <v>11</v>
      </c>
      <c r="AI1704">
        <v>29</v>
      </c>
      <c r="AJ1704" t="s">
        <v>4377</v>
      </c>
      <c r="AK1704" t="s">
        <v>1763</v>
      </c>
      <c r="AL1704" t="s">
        <v>4378</v>
      </c>
      <c r="AM1704" t="s">
        <v>4379</v>
      </c>
      <c r="AN1704" t="s">
        <v>4380</v>
      </c>
      <c r="AP1704" t="s">
        <v>4381</v>
      </c>
      <c r="AQ1704" t="s">
        <v>4382</v>
      </c>
      <c r="AR1704" s="1">
        <v>42389</v>
      </c>
      <c r="AS1704">
        <v>2015</v>
      </c>
      <c r="AT1704">
        <v>42</v>
      </c>
      <c r="AU1704">
        <v>1</v>
      </c>
      <c r="AZ1704">
        <v>39</v>
      </c>
      <c r="BA1704">
        <v>42</v>
      </c>
      <c r="BC1704" t="s">
        <v>23789</v>
      </c>
      <c r="BE1704">
        <v>4</v>
      </c>
      <c r="BF1704" t="s">
        <v>1335</v>
      </c>
      <c r="BG1704" t="s">
        <v>1335</v>
      </c>
      <c r="BH1704" t="s">
        <v>23790</v>
      </c>
      <c r="BI1704" t="s">
        <v>23791</v>
      </c>
      <c r="BJ1704">
        <v>25619601</v>
      </c>
    </row>
    <row r="1705" spans="1:62">
      <c r="A1705" t="s">
        <v>62</v>
      </c>
      <c r="B1705" t="s">
        <v>23792</v>
      </c>
      <c r="F1705" t="s">
        <v>23793</v>
      </c>
      <c r="I1705" t="s">
        <v>23794</v>
      </c>
      <c r="J1705" t="s">
        <v>23795</v>
      </c>
      <c r="M1705" t="s">
        <v>67</v>
      </c>
      <c r="N1705" t="s">
        <v>68</v>
      </c>
      <c r="U1705" t="s">
        <v>23796</v>
      </c>
      <c r="W1705" t="s">
        <v>23797</v>
      </c>
      <c r="X1705" t="s">
        <v>17448</v>
      </c>
      <c r="Y1705" t="s">
        <v>23798</v>
      </c>
      <c r="AB1705" t="s">
        <v>23799</v>
      </c>
      <c r="AC1705" t="s">
        <v>23800</v>
      </c>
      <c r="AE1705">
        <v>53</v>
      </c>
      <c r="AF1705">
        <v>1</v>
      </c>
      <c r="AG1705">
        <v>1</v>
      </c>
      <c r="AH1705">
        <v>11</v>
      </c>
      <c r="AI1705">
        <v>19</v>
      </c>
      <c r="AJ1705" t="s">
        <v>23801</v>
      </c>
      <c r="AK1705" t="s">
        <v>23802</v>
      </c>
      <c r="AL1705" t="s">
        <v>23803</v>
      </c>
      <c r="AM1705" t="s">
        <v>23804</v>
      </c>
      <c r="AN1705" t="s">
        <v>23805</v>
      </c>
      <c r="AP1705" t="s">
        <v>23806</v>
      </c>
      <c r="AQ1705" t="s">
        <v>23807</v>
      </c>
      <c r="AR1705" s="1">
        <v>42389</v>
      </c>
      <c r="AS1705">
        <v>2015</v>
      </c>
      <c r="AT1705">
        <v>91</v>
      </c>
      <c r="AU1705">
        <v>1</v>
      </c>
      <c r="BB1705">
        <v>13204</v>
      </c>
      <c r="BC1705" t="s">
        <v>23808</v>
      </c>
      <c r="BE1705">
        <v>9</v>
      </c>
      <c r="BF1705" t="s">
        <v>23809</v>
      </c>
      <c r="BG1705" t="s">
        <v>4405</v>
      </c>
      <c r="BH1705" t="s">
        <v>23810</v>
      </c>
      <c r="BI1705" t="s">
        <v>23811</v>
      </c>
      <c r="BJ1705">
        <v>25679730</v>
      </c>
    </row>
    <row r="1706" spans="1:62">
      <c r="A1706" t="s">
        <v>62</v>
      </c>
      <c r="B1706" t="s">
        <v>23812</v>
      </c>
      <c r="F1706" t="s">
        <v>23813</v>
      </c>
      <c r="I1706" t="s">
        <v>23814</v>
      </c>
      <c r="J1706" t="s">
        <v>596</v>
      </c>
      <c r="M1706" t="s">
        <v>67</v>
      </c>
      <c r="N1706" t="s">
        <v>68</v>
      </c>
      <c r="U1706" t="s">
        <v>23815</v>
      </c>
      <c r="W1706" t="s">
        <v>23816</v>
      </c>
      <c r="X1706" t="s">
        <v>23817</v>
      </c>
      <c r="Y1706" t="s">
        <v>23818</v>
      </c>
      <c r="AB1706" t="s">
        <v>23819</v>
      </c>
      <c r="AC1706" t="s">
        <v>23820</v>
      </c>
      <c r="AE1706">
        <v>62</v>
      </c>
      <c r="AF1706">
        <v>1</v>
      </c>
      <c r="AG1706">
        <v>1</v>
      </c>
      <c r="AH1706">
        <v>16</v>
      </c>
      <c r="AI1706">
        <v>37</v>
      </c>
      <c r="AJ1706" t="s">
        <v>603</v>
      </c>
      <c r="AK1706" t="s">
        <v>604</v>
      </c>
      <c r="AL1706" t="s">
        <v>605</v>
      </c>
      <c r="AM1706" t="s">
        <v>606</v>
      </c>
      <c r="AP1706" t="s">
        <v>607</v>
      </c>
      <c r="AQ1706" t="s">
        <v>608</v>
      </c>
      <c r="AR1706" s="1">
        <v>42389</v>
      </c>
      <c r="AS1706">
        <v>2015</v>
      </c>
      <c r="AT1706">
        <v>5</v>
      </c>
      <c r="BB1706">
        <v>7888</v>
      </c>
      <c r="BC1706" t="s">
        <v>23821</v>
      </c>
      <c r="BE1706">
        <v>12</v>
      </c>
      <c r="BF1706" t="s">
        <v>610</v>
      </c>
      <c r="BG1706" t="s">
        <v>611</v>
      </c>
      <c r="BH1706" t="s">
        <v>23822</v>
      </c>
      <c r="BI1706" t="s">
        <v>23823</v>
      </c>
      <c r="BJ1706">
        <v>25601555</v>
      </c>
    </row>
    <row r="1707" spans="1:62">
      <c r="A1707" t="s">
        <v>62</v>
      </c>
      <c r="B1707" t="s">
        <v>23824</v>
      </c>
      <c r="F1707" t="s">
        <v>23825</v>
      </c>
      <c r="I1707" t="s">
        <v>23826</v>
      </c>
      <c r="J1707" t="s">
        <v>373</v>
      </c>
      <c r="M1707" t="s">
        <v>67</v>
      </c>
      <c r="N1707" t="s">
        <v>68</v>
      </c>
      <c r="T1707" t="s">
        <v>23827</v>
      </c>
      <c r="U1707" t="s">
        <v>23828</v>
      </c>
      <c r="W1707" t="s">
        <v>23829</v>
      </c>
      <c r="X1707" t="s">
        <v>7506</v>
      </c>
      <c r="Y1707" t="s">
        <v>23830</v>
      </c>
      <c r="AB1707" t="s">
        <v>23831</v>
      </c>
      <c r="AC1707" t="s">
        <v>23832</v>
      </c>
      <c r="AE1707">
        <v>35</v>
      </c>
      <c r="AF1707">
        <v>3</v>
      </c>
      <c r="AG1707">
        <v>3</v>
      </c>
      <c r="AH1707">
        <v>3</v>
      </c>
      <c r="AI1707">
        <v>23</v>
      </c>
      <c r="AJ1707" t="s">
        <v>112</v>
      </c>
      <c r="AK1707" t="s">
        <v>113</v>
      </c>
      <c r="AL1707" t="s">
        <v>114</v>
      </c>
      <c r="AM1707" t="s">
        <v>381</v>
      </c>
      <c r="AN1707" t="s">
        <v>382</v>
      </c>
      <c r="AP1707" t="s">
        <v>373</v>
      </c>
      <c r="AQ1707" t="s">
        <v>383</v>
      </c>
      <c r="AR1707" s="1">
        <v>42389</v>
      </c>
      <c r="AS1707">
        <v>2015</v>
      </c>
      <c r="AT1707">
        <v>436</v>
      </c>
      <c r="AZ1707">
        <v>104</v>
      </c>
      <c r="BA1707">
        <v>109</v>
      </c>
      <c r="BC1707" t="s">
        <v>23833</v>
      </c>
      <c r="BE1707">
        <v>6</v>
      </c>
      <c r="BF1707" t="s">
        <v>385</v>
      </c>
      <c r="BG1707" t="s">
        <v>385</v>
      </c>
      <c r="BH1707" t="s">
        <v>23834</v>
      </c>
      <c r="BI1707" t="s">
        <v>23835</v>
      </c>
    </row>
    <row r="1708" spans="1:62">
      <c r="A1708" t="s">
        <v>62</v>
      </c>
      <c r="B1708" t="s">
        <v>23836</v>
      </c>
      <c r="F1708" t="s">
        <v>23837</v>
      </c>
      <c r="I1708" t="s">
        <v>23838</v>
      </c>
      <c r="J1708" t="s">
        <v>23839</v>
      </c>
      <c r="M1708" t="s">
        <v>67</v>
      </c>
      <c r="N1708" t="s">
        <v>68</v>
      </c>
      <c r="U1708" t="s">
        <v>23840</v>
      </c>
      <c r="W1708" t="s">
        <v>23841</v>
      </c>
      <c r="X1708" t="s">
        <v>23842</v>
      </c>
      <c r="Y1708" t="s">
        <v>23843</v>
      </c>
      <c r="Z1708" t="s">
        <v>23844</v>
      </c>
      <c r="AA1708" t="s">
        <v>23845</v>
      </c>
      <c r="AB1708" t="s">
        <v>23846</v>
      </c>
      <c r="AC1708" t="s">
        <v>23847</v>
      </c>
      <c r="AE1708">
        <v>28</v>
      </c>
      <c r="AF1708">
        <v>7</v>
      </c>
      <c r="AG1708">
        <v>7</v>
      </c>
      <c r="AH1708">
        <v>8</v>
      </c>
      <c r="AI1708">
        <v>37</v>
      </c>
      <c r="AJ1708" t="s">
        <v>23848</v>
      </c>
      <c r="AK1708" t="s">
        <v>2342</v>
      </c>
      <c r="AL1708" t="s">
        <v>23849</v>
      </c>
      <c r="AM1708" t="s">
        <v>23850</v>
      </c>
      <c r="AP1708" t="s">
        <v>23839</v>
      </c>
      <c r="AQ1708" t="s">
        <v>23851</v>
      </c>
      <c r="AR1708" s="1">
        <v>42388</v>
      </c>
      <c r="AS1708">
        <v>2015</v>
      </c>
      <c r="AT1708">
        <v>4</v>
      </c>
      <c r="BC1708" t="s">
        <v>23852</v>
      </c>
      <c r="BE1708">
        <v>18</v>
      </c>
      <c r="BF1708" t="s">
        <v>3337</v>
      </c>
      <c r="BG1708" t="s">
        <v>3338</v>
      </c>
      <c r="BH1708" t="s">
        <v>23853</v>
      </c>
      <c r="BI1708" t="s">
        <v>23854</v>
      </c>
    </row>
    <row r="1709" spans="1:62">
      <c r="A1709" t="s">
        <v>62</v>
      </c>
      <c r="B1709" t="s">
        <v>23855</v>
      </c>
      <c r="F1709" t="s">
        <v>23856</v>
      </c>
      <c r="I1709" t="s">
        <v>23857</v>
      </c>
      <c r="J1709" t="s">
        <v>1979</v>
      </c>
      <c r="M1709" t="s">
        <v>67</v>
      </c>
      <c r="N1709" t="s">
        <v>68</v>
      </c>
      <c r="T1709" t="s">
        <v>23858</v>
      </c>
      <c r="U1709" t="s">
        <v>23859</v>
      </c>
      <c r="W1709" t="s">
        <v>23860</v>
      </c>
      <c r="X1709" t="s">
        <v>20287</v>
      </c>
      <c r="Y1709" t="s">
        <v>1917</v>
      </c>
      <c r="AB1709" t="s">
        <v>23861</v>
      </c>
      <c r="AC1709" t="s">
        <v>23862</v>
      </c>
      <c r="AE1709">
        <v>68</v>
      </c>
      <c r="AF1709">
        <v>0</v>
      </c>
      <c r="AG1709">
        <v>0</v>
      </c>
      <c r="AH1709">
        <v>10</v>
      </c>
      <c r="AI1709">
        <v>33</v>
      </c>
      <c r="AJ1709" t="s">
        <v>660</v>
      </c>
      <c r="AK1709" t="s">
        <v>604</v>
      </c>
      <c r="AL1709" t="s">
        <v>661</v>
      </c>
      <c r="AM1709" t="s">
        <v>1987</v>
      </c>
      <c r="AP1709" t="s">
        <v>1988</v>
      </c>
      <c r="AQ1709" t="s">
        <v>1989</v>
      </c>
      <c r="AR1709" s="1">
        <v>42385</v>
      </c>
      <c r="AS1709">
        <v>2015</v>
      </c>
      <c r="AT1709">
        <v>15</v>
      </c>
      <c r="BB1709">
        <v>4</v>
      </c>
      <c r="BC1709" t="s">
        <v>23863</v>
      </c>
      <c r="BE1709">
        <v>10</v>
      </c>
      <c r="BF1709" t="s">
        <v>577</v>
      </c>
      <c r="BG1709" t="s">
        <v>577</v>
      </c>
      <c r="BH1709" t="s">
        <v>23864</v>
      </c>
      <c r="BI1709" t="s">
        <v>23865</v>
      </c>
      <c r="BJ1709">
        <v>25592231</v>
      </c>
    </row>
    <row r="1710" spans="1:62">
      <c r="A1710" t="s">
        <v>62</v>
      </c>
      <c r="B1710" t="s">
        <v>23866</v>
      </c>
      <c r="F1710" t="s">
        <v>23867</v>
      </c>
      <c r="I1710" t="s">
        <v>23868</v>
      </c>
      <c r="J1710" t="s">
        <v>596</v>
      </c>
      <c r="M1710" t="s">
        <v>67</v>
      </c>
      <c r="N1710" t="s">
        <v>68</v>
      </c>
      <c r="U1710" t="s">
        <v>23869</v>
      </c>
      <c r="W1710" t="s">
        <v>23870</v>
      </c>
      <c r="X1710" t="s">
        <v>6030</v>
      </c>
      <c r="Y1710" t="s">
        <v>6031</v>
      </c>
      <c r="AB1710" t="s">
        <v>23871</v>
      </c>
      <c r="AC1710" t="s">
        <v>23872</v>
      </c>
      <c r="AE1710">
        <v>46</v>
      </c>
      <c r="AF1710">
        <v>2</v>
      </c>
      <c r="AG1710">
        <v>2</v>
      </c>
      <c r="AH1710">
        <v>8</v>
      </c>
      <c r="AI1710">
        <v>29</v>
      </c>
      <c r="AJ1710" t="s">
        <v>603</v>
      </c>
      <c r="AK1710" t="s">
        <v>604</v>
      </c>
      <c r="AL1710" t="s">
        <v>605</v>
      </c>
      <c r="AM1710" t="s">
        <v>606</v>
      </c>
      <c r="AP1710" t="s">
        <v>607</v>
      </c>
      <c r="AQ1710" t="s">
        <v>608</v>
      </c>
      <c r="AR1710" s="1">
        <v>42385</v>
      </c>
      <c r="AS1710">
        <v>2015</v>
      </c>
      <c r="AT1710">
        <v>5</v>
      </c>
      <c r="BB1710">
        <v>7839</v>
      </c>
      <c r="BC1710" t="s">
        <v>23873</v>
      </c>
      <c r="BE1710">
        <v>7</v>
      </c>
      <c r="BF1710" t="s">
        <v>610</v>
      </c>
      <c r="BG1710" t="s">
        <v>611</v>
      </c>
      <c r="BH1710" t="s">
        <v>23874</v>
      </c>
      <c r="BI1710" t="s">
        <v>23875</v>
      </c>
      <c r="BJ1710">
        <v>25592849</v>
      </c>
    </row>
    <row r="1711" spans="1:62">
      <c r="A1711" t="s">
        <v>62</v>
      </c>
      <c r="B1711" t="s">
        <v>23876</v>
      </c>
      <c r="F1711" t="s">
        <v>23877</v>
      </c>
      <c r="I1711" t="s">
        <v>23878</v>
      </c>
      <c r="J1711" t="s">
        <v>13959</v>
      </c>
      <c r="M1711" t="s">
        <v>67</v>
      </c>
      <c r="N1711" t="s">
        <v>68</v>
      </c>
      <c r="T1711" t="s">
        <v>23879</v>
      </c>
      <c r="U1711" t="s">
        <v>23880</v>
      </c>
      <c r="W1711" t="s">
        <v>23881</v>
      </c>
      <c r="X1711" t="s">
        <v>23882</v>
      </c>
      <c r="Y1711" t="s">
        <v>23883</v>
      </c>
      <c r="Z1711" t="s">
        <v>23884</v>
      </c>
      <c r="AA1711" t="s">
        <v>23885</v>
      </c>
      <c r="AB1711" t="s">
        <v>23886</v>
      </c>
      <c r="AC1711" t="s">
        <v>23887</v>
      </c>
      <c r="AE1711">
        <v>46</v>
      </c>
      <c r="AF1711">
        <v>2</v>
      </c>
      <c r="AG1711">
        <v>4</v>
      </c>
      <c r="AH1711">
        <v>8</v>
      </c>
      <c r="AI1711">
        <v>20</v>
      </c>
      <c r="AJ1711" t="s">
        <v>112</v>
      </c>
      <c r="AK1711" t="s">
        <v>113</v>
      </c>
      <c r="AL1711" t="s">
        <v>114</v>
      </c>
      <c r="AM1711" t="s">
        <v>13967</v>
      </c>
      <c r="AN1711" t="s">
        <v>13968</v>
      </c>
      <c r="AP1711" t="s">
        <v>13969</v>
      </c>
      <c r="AQ1711" t="s">
        <v>13970</v>
      </c>
      <c r="AR1711" s="1">
        <v>42385</v>
      </c>
      <c r="AS1711">
        <v>2015</v>
      </c>
      <c r="AT1711">
        <v>589</v>
      </c>
      <c r="AU1711">
        <v>2</v>
      </c>
      <c r="AZ1711">
        <v>269</v>
      </c>
      <c r="BA1711">
        <v>276</v>
      </c>
      <c r="BC1711" t="s">
        <v>23888</v>
      </c>
      <c r="BE1711">
        <v>8</v>
      </c>
      <c r="BF1711" t="s">
        <v>3941</v>
      </c>
      <c r="BG1711" t="s">
        <v>3941</v>
      </c>
      <c r="BH1711" t="s">
        <v>23889</v>
      </c>
      <c r="BI1711" t="s">
        <v>23890</v>
      </c>
      <c r="BJ1711">
        <v>25500271</v>
      </c>
    </row>
    <row r="1712" spans="1:62">
      <c r="A1712" t="s">
        <v>62</v>
      </c>
      <c r="B1712" t="s">
        <v>23891</v>
      </c>
      <c r="F1712" t="s">
        <v>23892</v>
      </c>
      <c r="I1712" t="s">
        <v>23893</v>
      </c>
      <c r="J1712" t="s">
        <v>23615</v>
      </c>
      <c r="M1712" t="s">
        <v>67</v>
      </c>
      <c r="N1712" t="s">
        <v>68</v>
      </c>
      <c r="T1712" t="s">
        <v>23894</v>
      </c>
      <c r="U1712" t="s">
        <v>23895</v>
      </c>
      <c r="W1712" t="s">
        <v>23896</v>
      </c>
      <c r="X1712" t="s">
        <v>1965</v>
      </c>
      <c r="Y1712" t="s">
        <v>301</v>
      </c>
      <c r="AB1712" t="s">
        <v>15933</v>
      </c>
      <c r="AC1712" t="s">
        <v>23897</v>
      </c>
      <c r="AE1712">
        <v>58</v>
      </c>
      <c r="AF1712">
        <v>0</v>
      </c>
      <c r="AG1712">
        <v>0</v>
      </c>
      <c r="AH1712">
        <v>26</v>
      </c>
      <c r="AI1712">
        <v>92</v>
      </c>
      <c r="AJ1712" t="s">
        <v>112</v>
      </c>
      <c r="AK1712" t="s">
        <v>113</v>
      </c>
      <c r="AL1712" t="s">
        <v>114</v>
      </c>
      <c r="AM1712" t="s">
        <v>23625</v>
      </c>
      <c r="AN1712" t="s">
        <v>23626</v>
      </c>
      <c r="AP1712" t="s">
        <v>23627</v>
      </c>
      <c r="AQ1712" t="s">
        <v>23628</v>
      </c>
      <c r="AR1712" s="1">
        <v>42384</v>
      </c>
      <c r="AS1712">
        <v>2015</v>
      </c>
      <c r="AT1712">
        <v>113</v>
      </c>
      <c r="AZ1712">
        <v>110</v>
      </c>
      <c r="BA1712">
        <v>126</v>
      </c>
      <c r="BC1712" t="s">
        <v>23898</v>
      </c>
      <c r="BE1712">
        <v>17</v>
      </c>
      <c r="BF1712" t="s">
        <v>21540</v>
      </c>
      <c r="BG1712" t="s">
        <v>6002</v>
      </c>
      <c r="BH1712" t="s">
        <v>23899</v>
      </c>
      <c r="BI1712" t="s">
        <v>23900</v>
      </c>
      <c r="BJ1712">
        <v>25284050</v>
      </c>
    </row>
    <row r="1713" spans="1:62">
      <c r="A1713" t="s">
        <v>62</v>
      </c>
      <c r="B1713" t="s">
        <v>23901</v>
      </c>
      <c r="F1713" t="s">
        <v>23902</v>
      </c>
      <c r="I1713" t="s">
        <v>23903</v>
      </c>
      <c r="J1713" t="s">
        <v>23615</v>
      </c>
      <c r="M1713" t="s">
        <v>67</v>
      </c>
      <c r="N1713" t="s">
        <v>68</v>
      </c>
      <c r="T1713" t="s">
        <v>23904</v>
      </c>
      <c r="U1713" t="s">
        <v>23905</v>
      </c>
      <c r="W1713" t="s">
        <v>23906</v>
      </c>
      <c r="X1713" t="s">
        <v>23907</v>
      </c>
      <c r="Y1713" t="s">
        <v>15364</v>
      </c>
      <c r="AB1713" t="s">
        <v>23908</v>
      </c>
      <c r="AC1713" t="s">
        <v>23909</v>
      </c>
      <c r="AE1713">
        <v>100</v>
      </c>
      <c r="AF1713">
        <v>5</v>
      </c>
      <c r="AG1713">
        <v>5</v>
      </c>
      <c r="AH1713">
        <v>19</v>
      </c>
      <c r="AI1713">
        <v>83</v>
      </c>
      <c r="AJ1713" t="s">
        <v>112</v>
      </c>
      <c r="AK1713" t="s">
        <v>113</v>
      </c>
      <c r="AL1713" t="s">
        <v>114</v>
      </c>
      <c r="AM1713" t="s">
        <v>23625</v>
      </c>
      <c r="AN1713" t="s">
        <v>23626</v>
      </c>
      <c r="AP1713" t="s">
        <v>23627</v>
      </c>
      <c r="AQ1713" t="s">
        <v>23628</v>
      </c>
      <c r="AR1713" s="1">
        <v>42384</v>
      </c>
      <c r="AS1713">
        <v>2015</v>
      </c>
      <c r="AT1713">
        <v>113</v>
      </c>
      <c r="AZ1713">
        <v>244</v>
      </c>
      <c r="BA1713">
        <v>259</v>
      </c>
      <c r="BC1713" t="s">
        <v>23910</v>
      </c>
      <c r="BE1713">
        <v>16</v>
      </c>
      <c r="BF1713" t="s">
        <v>21540</v>
      </c>
      <c r="BG1713" t="s">
        <v>6002</v>
      </c>
      <c r="BH1713" t="s">
        <v>23899</v>
      </c>
      <c r="BI1713" t="s">
        <v>23911</v>
      </c>
      <c r="BJ1713">
        <v>25317966</v>
      </c>
    </row>
    <row r="1714" spans="1:62">
      <c r="A1714" t="s">
        <v>62</v>
      </c>
      <c r="B1714" t="s">
        <v>23912</v>
      </c>
      <c r="F1714" t="s">
        <v>23913</v>
      </c>
      <c r="I1714" t="s">
        <v>23914</v>
      </c>
      <c r="J1714" t="s">
        <v>66</v>
      </c>
      <c r="M1714" t="s">
        <v>67</v>
      </c>
      <c r="N1714" t="s">
        <v>68</v>
      </c>
      <c r="T1714" t="s">
        <v>23915</v>
      </c>
      <c r="U1714" t="s">
        <v>23916</v>
      </c>
      <c r="W1714" t="s">
        <v>23917</v>
      </c>
      <c r="X1714" t="s">
        <v>9275</v>
      </c>
      <c r="Y1714" t="s">
        <v>6634</v>
      </c>
      <c r="AB1714" t="s">
        <v>23918</v>
      </c>
      <c r="AC1714" t="s">
        <v>9277</v>
      </c>
      <c r="AE1714">
        <v>31</v>
      </c>
      <c r="AF1714">
        <v>0</v>
      </c>
      <c r="AG1714">
        <v>0</v>
      </c>
      <c r="AH1714">
        <v>13</v>
      </c>
      <c r="AI1714">
        <v>62</v>
      </c>
      <c r="AJ1714" t="s">
        <v>76</v>
      </c>
      <c r="AK1714" t="s">
        <v>77</v>
      </c>
      <c r="AL1714" t="s">
        <v>78</v>
      </c>
      <c r="AM1714" t="s">
        <v>79</v>
      </c>
      <c r="AN1714" t="s">
        <v>80</v>
      </c>
      <c r="AP1714" t="s">
        <v>81</v>
      </c>
      <c r="AQ1714" t="s">
        <v>82</v>
      </c>
      <c r="AR1714" s="1">
        <v>42384</v>
      </c>
      <c r="AS1714">
        <v>2015</v>
      </c>
      <c r="AT1714">
        <v>167</v>
      </c>
      <c r="AZ1714">
        <v>251</v>
      </c>
      <c r="BA1714">
        <v>257</v>
      </c>
      <c r="BC1714" t="s">
        <v>23919</v>
      </c>
      <c r="BE1714">
        <v>7</v>
      </c>
      <c r="BF1714" t="s">
        <v>84</v>
      </c>
      <c r="BG1714" t="s">
        <v>85</v>
      </c>
      <c r="BH1714" t="s">
        <v>23920</v>
      </c>
      <c r="BI1714" t="s">
        <v>23921</v>
      </c>
      <c r="BJ1714">
        <v>25148986</v>
      </c>
    </row>
    <row r="1715" spans="1:62">
      <c r="A1715" t="s">
        <v>62</v>
      </c>
      <c r="B1715" t="s">
        <v>23922</v>
      </c>
      <c r="F1715" t="s">
        <v>23923</v>
      </c>
      <c r="I1715" t="s">
        <v>23924</v>
      </c>
      <c r="J1715" t="s">
        <v>66</v>
      </c>
      <c r="M1715" t="s">
        <v>67</v>
      </c>
      <c r="N1715" t="s">
        <v>68</v>
      </c>
      <c r="T1715" t="s">
        <v>23925</v>
      </c>
      <c r="U1715" t="s">
        <v>23926</v>
      </c>
      <c r="W1715" t="s">
        <v>23927</v>
      </c>
      <c r="X1715" t="s">
        <v>23928</v>
      </c>
      <c r="Y1715" t="s">
        <v>23929</v>
      </c>
      <c r="AB1715" t="s">
        <v>23930</v>
      </c>
      <c r="AC1715" t="s">
        <v>23931</v>
      </c>
      <c r="AE1715">
        <v>28</v>
      </c>
      <c r="AF1715">
        <v>6</v>
      </c>
      <c r="AG1715">
        <v>6</v>
      </c>
      <c r="AH1715">
        <v>10</v>
      </c>
      <c r="AI1715">
        <v>56</v>
      </c>
      <c r="AJ1715" t="s">
        <v>76</v>
      </c>
      <c r="AK1715" t="s">
        <v>77</v>
      </c>
      <c r="AL1715" t="s">
        <v>78</v>
      </c>
      <c r="AM1715" t="s">
        <v>79</v>
      </c>
      <c r="AN1715" t="s">
        <v>80</v>
      </c>
      <c r="AP1715" t="s">
        <v>81</v>
      </c>
      <c r="AQ1715" t="s">
        <v>82</v>
      </c>
      <c r="AR1715" s="1">
        <v>42384</v>
      </c>
      <c r="AS1715">
        <v>2015</v>
      </c>
      <c r="AT1715">
        <v>167</v>
      </c>
      <c r="AZ1715">
        <v>264</v>
      </c>
      <c r="BA1715">
        <v>271</v>
      </c>
      <c r="BC1715" t="s">
        <v>23932</v>
      </c>
      <c r="BE1715">
        <v>8</v>
      </c>
      <c r="BF1715" t="s">
        <v>84</v>
      </c>
      <c r="BG1715" t="s">
        <v>85</v>
      </c>
      <c r="BH1715" t="s">
        <v>23920</v>
      </c>
      <c r="BI1715" t="s">
        <v>23933</v>
      </c>
      <c r="BJ1715">
        <v>25148988</v>
      </c>
    </row>
    <row r="1716" spans="1:62">
      <c r="A1716" t="s">
        <v>62</v>
      </c>
      <c r="B1716" t="s">
        <v>23934</v>
      </c>
      <c r="F1716" t="s">
        <v>23935</v>
      </c>
      <c r="I1716" t="s">
        <v>23936</v>
      </c>
      <c r="J1716" t="s">
        <v>759</v>
      </c>
      <c r="M1716" t="s">
        <v>67</v>
      </c>
      <c r="N1716" t="s">
        <v>68</v>
      </c>
      <c r="T1716" t="s">
        <v>23937</v>
      </c>
      <c r="U1716" t="s">
        <v>23938</v>
      </c>
      <c r="W1716" t="s">
        <v>23939</v>
      </c>
      <c r="X1716" t="s">
        <v>2467</v>
      </c>
      <c r="Y1716" t="s">
        <v>1759</v>
      </c>
      <c r="AB1716" t="s">
        <v>23940</v>
      </c>
      <c r="AC1716" t="s">
        <v>23941</v>
      </c>
      <c r="AE1716">
        <v>63</v>
      </c>
      <c r="AF1716">
        <v>1</v>
      </c>
      <c r="AG1716">
        <v>1</v>
      </c>
      <c r="AH1716">
        <v>6</v>
      </c>
      <c r="AI1716">
        <v>27</v>
      </c>
      <c r="AJ1716" t="s">
        <v>767</v>
      </c>
      <c r="AK1716" t="s">
        <v>768</v>
      </c>
      <c r="AL1716" t="s">
        <v>769</v>
      </c>
      <c r="AM1716" t="s">
        <v>770</v>
      </c>
      <c r="AN1716" t="s">
        <v>771</v>
      </c>
      <c r="AP1716" t="s">
        <v>772</v>
      </c>
      <c r="AQ1716" t="s">
        <v>773</v>
      </c>
      <c r="AR1716" s="1">
        <v>42383</v>
      </c>
      <c r="AS1716">
        <v>2015</v>
      </c>
      <c r="AT1716">
        <v>63</v>
      </c>
      <c r="AU1716">
        <v>1</v>
      </c>
      <c r="AZ1716">
        <v>92</v>
      </c>
      <c r="BA1716">
        <v>103</v>
      </c>
      <c r="BC1716" t="s">
        <v>23942</v>
      </c>
      <c r="BE1716">
        <v>12</v>
      </c>
      <c r="BF1716" t="s">
        <v>775</v>
      </c>
      <c r="BG1716" t="s">
        <v>776</v>
      </c>
      <c r="BH1716" t="s">
        <v>23943</v>
      </c>
      <c r="BI1716" t="s">
        <v>23944</v>
      </c>
      <c r="BJ1716">
        <v>25495335</v>
      </c>
    </row>
    <row r="1717" spans="1:62">
      <c r="A1717" t="s">
        <v>62</v>
      </c>
      <c r="B1717" t="s">
        <v>23945</v>
      </c>
      <c r="F1717" t="s">
        <v>23946</v>
      </c>
      <c r="I1717" t="s">
        <v>23947</v>
      </c>
      <c r="J1717" t="s">
        <v>759</v>
      </c>
      <c r="M1717" t="s">
        <v>67</v>
      </c>
      <c r="N1717" t="s">
        <v>68</v>
      </c>
      <c r="T1717" t="s">
        <v>23948</v>
      </c>
      <c r="U1717" t="s">
        <v>23949</v>
      </c>
      <c r="W1717" t="s">
        <v>23950</v>
      </c>
      <c r="X1717" t="s">
        <v>23951</v>
      </c>
      <c r="Y1717" t="s">
        <v>23952</v>
      </c>
      <c r="AB1717" t="s">
        <v>23953</v>
      </c>
      <c r="AC1717" t="s">
        <v>23954</v>
      </c>
      <c r="AE1717">
        <v>34</v>
      </c>
      <c r="AF1717">
        <v>5</v>
      </c>
      <c r="AG1717">
        <v>6</v>
      </c>
      <c r="AH1717">
        <v>23</v>
      </c>
      <c r="AI1717">
        <v>42</v>
      </c>
      <c r="AJ1717" t="s">
        <v>767</v>
      </c>
      <c r="AK1717" t="s">
        <v>768</v>
      </c>
      <c r="AL1717" t="s">
        <v>769</v>
      </c>
      <c r="AM1717" t="s">
        <v>770</v>
      </c>
      <c r="AN1717" t="s">
        <v>771</v>
      </c>
      <c r="AP1717" t="s">
        <v>772</v>
      </c>
      <c r="AQ1717" t="s">
        <v>773</v>
      </c>
      <c r="AR1717" s="1">
        <v>42383</v>
      </c>
      <c r="AS1717">
        <v>2015</v>
      </c>
      <c r="AT1717">
        <v>63</v>
      </c>
      <c r="AU1717">
        <v>1</v>
      </c>
      <c r="AZ1717">
        <v>200</v>
      </c>
      <c r="BA1717">
        <v>207</v>
      </c>
      <c r="BC1717" t="s">
        <v>23955</v>
      </c>
      <c r="BE1717">
        <v>8</v>
      </c>
      <c r="BF1717" t="s">
        <v>775</v>
      </c>
      <c r="BG1717" t="s">
        <v>776</v>
      </c>
      <c r="BH1717" t="s">
        <v>23943</v>
      </c>
      <c r="BI1717" t="s">
        <v>23956</v>
      </c>
      <c r="BJ1717">
        <v>25516207</v>
      </c>
    </row>
    <row r="1718" spans="1:62">
      <c r="A1718" t="s">
        <v>62</v>
      </c>
      <c r="B1718" t="s">
        <v>23957</v>
      </c>
      <c r="F1718" t="s">
        <v>23958</v>
      </c>
      <c r="I1718" t="s">
        <v>23959</v>
      </c>
      <c r="J1718" t="s">
        <v>759</v>
      </c>
      <c r="M1718" t="s">
        <v>67</v>
      </c>
      <c r="N1718" t="s">
        <v>68</v>
      </c>
      <c r="T1718" t="s">
        <v>23960</v>
      </c>
      <c r="U1718" t="s">
        <v>23961</v>
      </c>
      <c r="W1718" t="s">
        <v>23962</v>
      </c>
      <c r="X1718" t="s">
        <v>23963</v>
      </c>
      <c r="Y1718" t="s">
        <v>6333</v>
      </c>
      <c r="AB1718" t="s">
        <v>23964</v>
      </c>
      <c r="AC1718" t="s">
        <v>23965</v>
      </c>
      <c r="AE1718">
        <v>46</v>
      </c>
      <c r="AF1718">
        <v>2</v>
      </c>
      <c r="AG1718">
        <v>2</v>
      </c>
      <c r="AH1718">
        <v>8</v>
      </c>
      <c r="AI1718">
        <v>10</v>
      </c>
      <c r="AJ1718" t="s">
        <v>767</v>
      </c>
      <c r="AK1718" t="s">
        <v>768</v>
      </c>
      <c r="AL1718" t="s">
        <v>769</v>
      </c>
      <c r="AM1718" t="s">
        <v>770</v>
      </c>
      <c r="AN1718" t="s">
        <v>771</v>
      </c>
      <c r="AP1718" t="s">
        <v>772</v>
      </c>
      <c r="AQ1718" t="s">
        <v>773</v>
      </c>
      <c r="AR1718" s="1">
        <v>42383</v>
      </c>
      <c r="AS1718">
        <v>2015</v>
      </c>
      <c r="AT1718">
        <v>63</v>
      </c>
      <c r="AU1718">
        <v>1</v>
      </c>
      <c r="AZ1718">
        <v>242</v>
      </c>
      <c r="BA1718">
        <v>249</v>
      </c>
      <c r="BC1718" t="s">
        <v>23966</v>
      </c>
      <c r="BE1718">
        <v>8</v>
      </c>
      <c r="BF1718" t="s">
        <v>775</v>
      </c>
      <c r="BG1718" t="s">
        <v>776</v>
      </c>
      <c r="BH1718" t="s">
        <v>23943</v>
      </c>
      <c r="BI1718" t="s">
        <v>23967</v>
      </c>
      <c r="BJ1718">
        <v>25513970</v>
      </c>
    </row>
    <row r="1719" spans="1:62">
      <c r="A1719" t="s">
        <v>62</v>
      </c>
      <c r="B1719" t="s">
        <v>23968</v>
      </c>
      <c r="F1719" t="s">
        <v>23969</v>
      </c>
      <c r="I1719" t="s">
        <v>23970</v>
      </c>
      <c r="J1719" t="s">
        <v>759</v>
      </c>
      <c r="M1719" t="s">
        <v>67</v>
      </c>
      <c r="N1719" t="s">
        <v>68</v>
      </c>
      <c r="T1719" t="s">
        <v>23971</v>
      </c>
      <c r="U1719" t="s">
        <v>23972</v>
      </c>
      <c r="W1719" t="s">
        <v>23973</v>
      </c>
      <c r="X1719" t="s">
        <v>23974</v>
      </c>
      <c r="Y1719" t="s">
        <v>4781</v>
      </c>
      <c r="AB1719" t="s">
        <v>23975</v>
      </c>
      <c r="AC1719" t="s">
        <v>23976</v>
      </c>
      <c r="AE1719">
        <v>22</v>
      </c>
      <c r="AF1719">
        <v>2</v>
      </c>
      <c r="AG1719">
        <v>2</v>
      </c>
      <c r="AH1719">
        <v>14</v>
      </c>
      <c r="AI1719">
        <v>27</v>
      </c>
      <c r="AJ1719" t="s">
        <v>767</v>
      </c>
      <c r="AK1719" t="s">
        <v>768</v>
      </c>
      <c r="AL1719" t="s">
        <v>769</v>
      </c>
      <c r="AM1719" t="s">
        <v>770</v>
      </c>
      <c r="AN1719" t="s">
        <v>771</v>
      </c>
      <c r="AP1719" t="s">
        <v>772</v>
      </c>
      <c r="AQ1719" t="s">
        <v>773</v>
      </c>
      <c r="AR1719" s="1">
        <v>42383</v>
      </c>
      <c r="AS1719">
        <v>2015</v>
      </c>
      <c r="AT1719">
        <v>63</v>
      </c>
      <c r="AU1719">
        <v>1</v>
      </c>
      <c r="AZ1719">
        <v>250</v>
      </c>
      <c r="BA1719">
        <v>261</v>
      </c>
      <c r="BC1719" t="s">
        <v>23977</v>
      </c>
      <c r="BE1719">
        <v>12</v>
      </c>
      <c r="BF1719" t="s">
        <v>775</v>
      </c>
      <c r="BG1719" t="s">
        <v>776</v>
      </c>
      <c r="BH1719" t="s">
        <v>23943</v>
      </c>
      <c r="BI1719" t="s">
        <v>23978</v>
      </c>
      <c r="BJ1719">
        <v>25420116</v>
      </c>
    </row>
    <row r="1720" spans="1:62">
      <c r="A1720" t="s">
        <v>62</v>
      </c>
      <c r="B1720" t="s">
        <v>23979</v>
      </c>
      <c r="F1720" t="s">
        <v>23980</v>
      </c>
      <c r="I1720" t="s">
        <v>23981</v>
      </c>
      <c r="J1720" t="s">
        <v>794</v>
      </c>
      <c r="M1720" t="s">
        <v>67</v>
      </c>
      <c r="N1720" t="s">
        <v>68</v>
      </c>
      <c r="T1720" t="s">
        <v>23982</v>
      </c>
      <c r="U1720" t="s">
        <v>23983</v>
      </c>
      <c r="W1720" t="s">
        <v>23984</v>
      </c>
      <c r="X1720" t="s">
        <v>23985</v>
      </c>
      <c r="Y1720" t="s">
        <v>23986</v>
      </c>
      <c r="AB1720" t="s">
        <v>23987</v>
      </c>
      <c r="AC1720" t="s">
        <v>23988</v>
      </c>
      <c r="AE1720">
        <v>10</v>
      </c>
      <c r="AF1720">
        <v>0</v>
      </c>
      <c r="AG1720">
        <v>0</v>
      </c>
      <c r="AH1720">
        <v>1</v>
      </c>
      <c r="AI1720">
        <v>5</v>
      </c>
      <c r="AJ1720" t="s">
        <v>802</v>
      </c>
      <c r="AK1720" t="s">
        <v>803</v>
      </c>
      <c r="AL1720" t="s">
        <v>804</v>
      </c>
      <c r="AM1720" t="s">
        <v>805</v>
      </c>
      <c r="AN1720" t="s">
        <v>806</v>
      </c>
      <c r="AP1720" t="s">
        <v>794</v>
      </c>
      <c r="AQ1720" t="s">
        <v>807</v>
      </c>
      <c r="AR1720" s="1">
        <v>42383</v>
      </c>
      <c r="AS1720">
        <v>2015</v>
      </c>
      <c r="AT1720">
        <v>3905</v>
      </c>
      <c r="AU1720">
        <v>4</v>
      </c>
      <c r="AZ1720">
        <v>489</v>
      </c>
      <c r="BA1720">
        <v>499</v>
      </c>
      <c r="BE1720">
        <v>11</v>
      </c>
      <c r="BF1720" t="s">
        <v>808</v>
      </c>
      <c r="BG1720" t="s">
        <v>808</v>
      </c>
      <c r="BH1720" t="s">
        <v>23989</v>
      </c>
      <c r="BI1720" t="s">
        <v>23990</v>
      </c>
      <c r="BJ1720">
        <v>25661226</v>
      </c>
    </row>
    <row r="1721" spans="1:62">
      <c r="A1721" t="s">
        <v>62</v>
      </c>
      <c r="B1721" t="s">
        <v>23991</v>
      </c>
      <c r="F1721" t="s">
        <v>23992</v>
      </c>
      <c r="I1721" t="s">
        <v>23993</v>
      </c>
      <c r="J1721" t="s">
        <v>596</v>
      </c>
      <c r="M1721" t="s">
        <v>67</v>
      </c>
      <c r="N1721" t="s">
        <v>68</v>
      </c>
      <c r="U1721" t="s">
        <v>23994</v>
      </c>
      <c r="W1721" t="s">
        <v>23995</v>
      </c>
      <c r="X1721" t="s">
        <v>13120</v>
      </c>
      <c r="Y1721" t="s">
        <v>6282</v>
      </c>
      <c r="AB1721" t="s">
        <v>23996</v>
      </c>
      <c r="AC1721" t="s">
        <v>23997</v>
      </c>
      <c r="AE1721">
        <v>29</v>
      </c>
      <c r="AF1721">
        <v>0</v>
      </c>
      <c r="AG1721">
        <v>0</v>
      </c>
      <c r="AH1721">
        <v>8</v>
      </c>
      <c r="AI1721">
        <v>26</v>
      </c>
      <c r="AJ1721" t="s">
        <v>603</v>
      </c>
      <c r="AK1721" t="s">
        <v>604</v>
      </c>
      <c r="AL1721" t="s">
        <v>605</v>
      </c>
      <c r="AM1721" t="s">
        <v>606</v>
      </c>
      <c r="AP1721" t="s">
        <v>607</v>
      </c>
      <c r="AQ1721" t="s">
        <v>608</v>
      </c>
      <c r="AR1721" s="1">
        <v>42383</v>
      </c>
      <c r="AS1721">
        <v>2015</v>
      </c>
      <c r="AT1721">
        <v>5</v>
      </c>
      <c r="BB1721">
        <v>7766</v>
      </c>
      <c r="BC1721" t="s">
        <v>23998</v>
      </c>
      <c r="BE1721">
        <v>11</v>
      </c>
      <c r="BF1721" t="s">
        <v>610</v>
      </c>
      <c r="BG1721" t="s">
        <v>611</v>
      </c>
      <c r="BH1721" t="s">
        <v>23999</v>
      </c>
      <c r="BI1721" t="s">
        <v>24000</v>
      </c>
      <c r="BJ1721">
        <v>25586328</v>
      </c>
    </row>
    <row r="1722" spans="1:62">
      <c r="A1722" t="s">
        <v>62</v>
      </c>
      <c r="B1722" t="s">
        <v>24001</v>
      </c>
      <c r="F1722" t="s">
        <v>24002</v>
      </c>
      <c r="I1722" t="s">
        <v>24003</v>
      </c>
      <c r="J1722" t="s">
        <v>596</v>
      </c>
      <c r="M1722" t="s">
        <v>67</v>
      </c>
      <c r="N1722" t="s">
        <v>68</v>
      </c>
      <c r="U1722" t="s">
        <v>24004</v>
      </c>
      <c r="W1722" t="s">
        <v>24005</v>
      </c>
      <c r="X1722" t="s">
        <v>24006</v>
      </c>
      <c r="Y1722" t="s">
        <v>7191</v>
      </c>
      <c r="AB1722" t="s">
        <v>24007</v>
      </c>
      <c r="AC1722" t="s">
        <v>24008</v>
      </c>
      <c r="AE1722">
        <v>60</v>
      </c>
      <c r="AF1722">
        <v>0</v>
      </c>
      <c r="AG1722">
        <v>0</v>
      </c>
      <c r="AH1722">
        <v>11</v>
      </c>
      <c r="AI1722">
        <v>35</v>
      </c>
      <c r="AJ1722" t="s">
        <v>603</v>
      </c>
      <c r="AK1722" t="s">
        <v>604</v>
      </c>
      <c r="AL1722" t="s">
        <v>605</v>
      </c>
      <c r="AM1722" t="s">
        <v>606</v>
      </c>
      <c r="AP1722" t="s">
        <v>607</v>
      </c>
      <c r="AQ1722" t="s">
        <v>608</v>
      </c>
      <c r="AR1722" s="1">
        <v>42381</v>
      </c>
      <c r="AS1722">
        <v>2015</v>
      </c>
      <c r="AT1722">
        <v>5</v>
      </c>
      <c r="BB1722">
        <v>7722</v>
      </c>
      <c r="BC1722" t="s">
        <v>24009</v>
      </c>
      <c r="BE1722">
        <v>7</v>
      </c>
      <c r="BF1722" t="s">
        <v>610</v>
      </c>
      <c r="BG1722" t="s">
        <v>611</v>
      </c>
      <c r="BH1722" t="s">
        <v>24010</v>
      </c>
      <c r="BI1722" t="s">
        <v>24011</v>
      </c>
      <c r="BJ1722">
        <v>25579504</v>
      </c>
    </row>
    <row r="1723" spans="1:62">
      <c r="A1723" t="s">
        <v>62</v>
      </c>
      <c r="B1723" t="s">
        <v>24012</v>
      </c>
      <c r="F1723" t="s">
        <v>24013</v>
      </c>
      <c r="I1723" t="s">
        <v>24014</v>
      </c>
      <c r="J1723" t="s">
        <v>8932</v>
      </c>
      <c r="M1723" t="s">
        <v>67</v>
      </c>
      <c r="N1723" t="s">
        <v>68</v>
      </c>
      <c r="U1723" t="s">
        <v>24015</v>
      </c>
      <c r="W1723" t="s">
        <v>24016</v>
      </c>
      <c r="X1723" t="s">
        <v>24017</v>
      </c>
      <c r="Y1723" t="s">
        <v>24018</v>
      </c>
      <c r="AB1723" t="s">
        <v>24019</v>
      </c>
      <c r="AC1723" t="s">
        <v>24020</v>
      </c>
      <c r="AE1723">
        <v>22</v>
      </c>
      <c r="AF1723">
        <v>9</v>
      </c>
      <c r="AG1723">
        <v>9</v>
      </c>
      <c r="AH1723">
        <v>94</v>
      </c>
      <c r="AI1723">
        <v>240</v>
      </c>
      <c r="AJ1723" t="s">
        <v>767</v>
      </c>
      <c r="AK1723" t="s">
        <v>768</v>
      </c>
      <c r="AL1723" t="s">
        <v>769</v>
      </c>
      <c r="AM1723" t="s">
        <v>8938</v>
      </c>
      <c r="AN1723" t="s">
        <v>8939</v>
      </c>
      <c r="AP1723" t="s">
        <v>8940</v>
      </c>
      <c r="AQ1723" t="s">
        <v>8941</v>
      </c>
      <c r="AR1723" s="1">
        <v>42375</v>
      </c>
      <c r="AS1723">
        <v>2015</v>
      </c>
      <c r="AT1723">
        <v>87</v>
      </c>
      <c r="AU1723">
        <v>1</v>
      </c>
      <c r="AX1723" t="s">
        <v>49</v>
      </c>
      <c r="AZ1723">
        <v>530</v>
      </c>
      <c r="BA1723">
        <v>537</v>
      </c>
      <c r="BC1723" t="s">
        <v>24021</v>
      </c>
      <c r="BE1723">
        <v>8</v>
      </c>
      <c r="BF1723" t="s">
        <v>8943</v>
      </c>
      <c r="BG1723" t="s">
        <v>2573</v>
      </c>
      <c r="BH1723" t="s">
        <v>24022</v>
      </c>
      <c r="BI1723" t="s">
        <v>24023</v>
      </c>
      <c r="BJ1723">
        <v>25457383</v>
      </c>
    </row>
    <row r="1724" spans="1:62">
      <c r="A1724" t="s">
        <v>62</v>
      </c>
      <c r="B1724" t="s">
        <v>24024</v>
      </c>
      <c r="F1724" t="s">
        <v>24025</v>
      </c>
      <c r="I1724" t="s">
        <v>24026</v>
      </c>
      <c r="J1724" t="s">
        <v>10394</v>
      </c>
      <c r="M1724" t="s">
        <v>67</v>
      </c>
      <c r="N1724" t="s">
        <v>68</v>
      </c>
      <c r="U1724" t="s">
        <v>24027</v>
      </c>
      <c r="W1724" t="s">
        <v>24028</v>
      </c>
      <c r="X1724" t="s">
        <v>2490</v>
      </c>
      <c r="Y1724" t="s">
        <v>24029</v>
      </c>
      <c r="AB1724" t="s">
        <v>24030</v>
      </c>
      <c r="AC1724" t="s">
        <v>24031</v>
      </c>
      <c r="AE1724">
        <v>38</v>
      </c>
      <c r="AF1724">
        <v>0</v>
      </c>
      <c r="AG1724">
        <v>0</v>
      </c>
      <c r="AH1724">
        <v>2</v>
      </c>
      <c r="AI1724">
        <v>10</v>
      </c>
      <c r="AJ1724" t="s">
        <v>10398</v>
      </c>
      <c r="AK1724" t="s">
        <v>604</v>
      </c>
      <c r="AL1724" t="s">
        <v>10399</v>
      </c>
      <c r="AM1724" t="s">
        <v>10400</v>
      </c>
      <c r="AP1724" t="s">
        <v>10401</v>
      </c>
      <c r="AQ1724" t="s">
        <v>10402</v>
      </c>
      <c r="AR1724" s="1">
        <v>42374</v>
      </c>
      <c r="AS1724">
        <v>2015</v>
      </c>
      <c r="AT1724">
        <v>20</v>
      </c>
      <c r="AU1724">
        <v>1</v>
      </c>
      <c r="AZ1724">
        <v>71</v>
      </c>
      <c r="BA1724">
        <v>86</v>
      </c>
      <c r="BE1724">
        <v>16</v>
      </c>
      <c r="BF1724" t="s">
        <v>830</v>
      </c>
      <c r="BG1724" t="s">
        <v>830</v>
      </c>
      <c r="BH1724" t="s">
        <v>24032</v>
      </c>
      <c r="BI1724" t="s">
        <v>24033</v>
      </c>
    </row>
    <row r="1725" spans="1:62">
      <c r="A1725" t="s">
        <v>62</v>
      </c>
      <c r="B1725" t="s">
        <v>24034</v>
      </c>
      <c r="F1725" t="s">
        <v>24035</v>
      </c>
      <c r="I1725" t="s">
        <v>24036</v>
      </c>
      <c r="J1725" t="s">
        <v>17362</v>
      </c>
      <c r="M1725" t="s">
        <v>67</v>
      </c>
      <c r="N1725" t="s">
        <v>68</v>
      </c>
      <c r="U1725" t="s">
        <v>24037</v>
      </c>
      <c r="W1725" t="s">
        <v>24038</v>
      </c>
      <c r="X1725" t="s">
        <v>24039</v>
      </c>
      <c r="Y1725" t="s">
        <v>10450</v>
      </c>
      <c r="AB1725" t="s">
        <v>24040</v>
      </c>
      <c r="AC1725" t="s">
        <v>24041</v>
      </c>
      <c r="AE1725">
        <v>36</v>
      </c>
      <c r="AF1725">
        <v>1</v>
      </c>
      <c r="AG1725">
        <v>2</v>
      </c>
      <c r="AH1725">
        <v>4</v>
      </c>
      <c r="AI1725">
        <v>9</v>
      </c>
      <c r="AJ1725" t="s">
        <v>304</v>
      </c>
      <c r="AK1725" t="s">
        <v>305</v>
      </c>
      <c r="AL1725" t="s">
        <v>306</v>
      </c>
      <c r="AM1725" t="s">
        <v>17369</v>
      </c>
      <c r="AN1725" t="s">
        <v>17370</v>
      </c>
      <c r="AP1725" t="s">
        <v>17371</v>
      </c>
      <c r="AQ1725" t="s">
        <v>17372</v>
      </c>
      <c r="AR1725" s="1">
        <v>42371</v>
      </c>
      <c r="AS1725">
        <v>2015</v>
      </c>
      <c r="AT1725">
        <v>56</v>
      </c>
      <c r="AU1725">
        <v>1</v>
      </c>
      <c r="AZ1725">
        <v>30</v>
      </c>
      <c r="BA1725">
        <v>38</v>
      </c>
      <c r="BC1725" t="s">
        <v>24042</v>
      </c>
      <c r="BE1725">
        <v>9</v>
      </c>
      <c r="BF1725" t="s">
        <v>697</v>
      </c>
      <c r="BG1725" t="s">
        <v>473</v>
      </c>
      <c r="BH1725" t="s">
        <v>24043</v>
      </c>
      <c r="BI1725" t="s">
        <v>24044</v>
      </c>
      <c r="BJ1725">
        <v>25403700</v>
      </c>
    </row>
    <row r="1726" spans="1:62">
      <c r="A1726" t="s">
        <v>62</v>
      </c>
      <c r="B1726" t="s">
        <v>24045</v>
      </c>
      <c r="F1726" t="s">
        <v>24046</v>
      </c>
      <c r="I1726" t="s">
        <v>24047</v>
      </c>
      <c r="J1726" t="s">
        <v>24048</v>
      </c>
      <c r="M1726" t="s">
        <v>67</v>
      </c>
      <c r="N1726" t="s">
        <v>68</v>
      </c>
      <c r="T1726" t="s">
        <v>24049</v>
      </c>
      <c r="U1726" t="s">
        <v>24050</v>
      </c>
      <c r="W1726" t="s">
        <v>24051</v>
      </c>
      <c r="X1726" t="s">
        <v>24052</v>
      </c>
      <c r="Y1726" t="s">
        <v>24053</v>
      </c>
      <c r="AB1726" t="s">
        <v>24054</v>
      </c>
      <c r="AC1726" t="s">
        <v>24055</v>
      </c>
      <c r="AE1726">
        <v>34</v>
      </c>
      <c r="AF1726">
        <v>0</v>
      </c>
      <c r="AG1726">
        <v>0</v>
      </c>
      <c r="AH1726">
        <v>12</v>
      </c>
      <c r="AI1726">
        <v>23</v>
      </c>
      <c r="AJ1726" t="s">
        <v>1833</v>
      </c>
      <c r="AK1726" t="s">
        <v>1834</v>
      </c>
      <c r="AL1726" t="s">
        <v>1835</v>
      </c>
      <c r="AM1726" t="s">
        <v>24056</v>
      </c>
      <c r="AN1726" t="s">
        <v>24057</v>
      </c>
      <c r="AP1726" t="s">
        <v>24058</v>
      </c>
      <c r="AQ1726" t="s">
        <v>24059</v>
      </c>
      <c r="AR1726" s="1">
        <v>42371</v>
      </c>
      <c r="AS1726">
        <v>2015</v>
      </c>
      <c r="AT1726">
        <v>30</v>
      </c>
      <c r="AU1726">
        <v>1</v>
      </c>
      <c r="AX1726" t="s">
        <v>49</v>
      </c>
      <c r="AZ1726">
        <v>41</v>
      </c>
      <c r="BA1726">
        <v>58</v>
      </c>
      <c r="BC1726" t="s">
        <v>24060</v>
      </c>
      <c r="BE1726">
        <v>18</v>
      </c>
      <c r="BF1726" t="s">
        <v>24061</v>
      </c>
      <c r="BG1726" t="s">
        <v>24062</v>
      </c>
      <c r="BH1726" t="s">
        <v>24063</v>
      </c>
      <c r="BI1726" t="s">
        <v>24064</v>
      </c>
    </row>
    <row r="1727" spans="1:62">
      <c r="A1727" t="s">
        <v>62</v>
      </c>
      <c r="B1727" t="s">
        <v>24065</v>
      </c>
      <c r="F1727" t="s">
        <v>24066</v>
      </c>
      <c r="I1727" t="s">
        <v>24067</v>
      </c>
      <c r="J1727" t="s">
        <v>24048</v>
      </c>
      <c r="M1727" t="s">
        <v>67</v>
      </c>
      <c r="N1727" t="s">
        <v>68</v>
      </c>
      <c r="T1727" t="s">
        <v>24068</v>
      </c>
      <c r="U1727" t="s">
        <v>24069</v>
      </c>
      <c r="W1727" t="s">
        <v>24070</v>
      </c>
      <c r="X1727" t="s">
        <v>24071</v>
      </c>
      <c r="Y1727" t="s">
        <v>24072</v>
      </c>
      <c r="AB1727" t="s">
        <v>24073</v>
      </c>
      <c r="AC1727" t="s">
        <v>24074</v>
      </c>
      <c r="AE1727">
        <v>31</v>
      </c>
      <c r="AF1727">
        <v>0</v>
      </c>
      <c r="AG1727">
        <v>0</v>
      </c>
      <c r="AH1727">
        <v>18</v>
      </c>
      <c r="AI1727">
        <v>35</v>
      </c>
      <c r="AJ1727" t="s">
        <v>1833</v>
      </c>
      <c r="AK1727" t="s">
        <v>1834</v>
      </c>
      <c r="AL1727" t="s">
        <v>1835</v>
      </c>
      <c r="AM1727" t="s">
        <v>24056</v>
      </c>
      <c r="AN1727" t="s">
        <v>24057</v>
      </c>
      <c r="AP1727" t="s">
        <v>24058</v>
      </c>
      <c r="AQ1727" t="s">
        <v>24059</v>
      </c>
      <c r="AR1727" s="1">
        <v>42371</v>
      </c>
      <c r="AS1727">
        <v>2015</v>
      </c>
      <c r="AT1727">
        <v>30</v>
      </c>
      <c r="AU1727">
        <v>1</v>
      </c>
      <c r="AX1727" t="s">
        <v>49</v>
      </c>
      <c r="AZ1727">
        <v>75</v>
      </c>
      <c r="BA1727">
        <v>84</v>
      </c>
      <c r="BC1727" t="s">
        <v>24075</v>
      </c>
      <c r="BE1727">
        <v>10</v>
      </c>
      <c r="BF1727" t="s">
        <v>24061</v>
      </c>
      <c r="BG1727" t="s">
        <v>24062</v>
      </c>
      <c r="BH1727" t="s">
        <v>24076</v>
      </c>
      <c r="BI1727" t="s">
        <v>24077</v>
      </c>
    </row>
    <row r="1728" spans="1:62">
      <c r="A1728" t="s">
        <v>62</v>
      </c>
      <c r="B1728" t="s">
        <v>24078</v>
      </c>
      <c r="F1728" t="s">
        <v>24079</v>
      </c>
      <c r="I1728" t="s">
        <v>24080</v>
      </c>
      <c r="J1728" t="s">
        <v>9063</v>
      </c>
      <c r="M1728" t="s">
        <v>67</v>
      </c>
      <c r="N1728" t="s">
        <v>68</v>
      </c>
      <c r="T1728" t="s">
        <v>24081</v>
      </c>
      <c r="U1728" t="s">
        <v>24082</v>
      </c>
      <c r="W1728" t="s">
        <v>24083</v>
      </c>
      <c r="X1728" t="s">
        <v>9067</v>
      </c>
      <c r="Y1728" t="s">
        <v>1059</v>
      </c>
      <c r="AB1728" t="s">
        <v>24084</v>
      </c>
      <c r="AC1728" t="s">
        <v>24085</v>
      </c>
      <c r="AE1728">
        <v>23</v>
      </c>
      <c r="AF1728">
        <v>7</v>
      </c>
      <c r="AG1728">
        <v>9</v>
      </c>
      <c r="AH1728">
        <v>8</v>
      </c>
      <c r="AI1728">
        <v>26</v>
      </c>
      <c r="AJ1728" t="s">
        <v>112</v>
      </c>
      <c r="AK1728" t="s">
        <v>113</v>
      </c>
      <c r="AL1728" t="s">
        <v>114</v>
      </c>
      <c r="AM1728" t="s">
        <v>9070</v>
      </c>
      <c r="AN1728" t="s">
        <v>9071</v>
      </c>
      <c r="AP1728" t="s">
        <v>9072</v>
      </c>
      <c r="AQ1728" t="s">
        <v>9073</v>
      </c>
      <c r="AR1728" s="1">
        <v>42371</v>
      </c>
      <c r="AS1728">
        <v>2015</v>
      </c>
      <c r="AT1728">
        <v>195</v>
      </c>
      <c r="AZ1728">
        <v>57</v>
      </c>
      <c r="BA1728">
        <v>63</v>
      </c>
      <c r="BC1728" t="s">
        <v>24086</v>
      </c>
      <c r="BE1728">
        <v>7</v>
      </c>
      <c r="BF1728" t="s">
        <v>3784</v>
      </c>
      <c r="BG1728" t="s">
        <v>3784</v>
      </c>
      <c r="BH1728" t="s">
        <v>24087</v>
      </c>
      <c r="BI1728" t="s">
        <v>24088</v>
      </c>
      <c r="BJ1728">
        <v>25240533</v>
      </c>
    </row>
    <row r="1729" spans="1:62">
      <c r="A1729" t="s">
        <v>62</v>
      </c>
      <c r="B1729" t="s">
        <v>24089</v>
      </c>
      <c r="F1729" t="s">
        <v>24090</v>
      </c>
      <c r="I1729" t="s">
        <v>24091</v>
      </c>
      <c r="J1729" t="s">
        <v>24092</v>
      </c>
      <c r="M1729" t="s">
        <v>67</v>
      </c>
      <c r="N1729" t="s">
        <v>68</v>
      </c>
      <c r="U1729" t="s">
        <v>24093</v>
      </c>
      <c r="W1729" t="s">
        <v>24094</v>
      </c>
      <c r="X1729" t="s">
        <v>24095</v>
      </c>
      <c r="Y1729" t="s">
        <v>6797</v>
      </c>
      <c r="Z1729" t="s">
        <v>6798</v>
      </c>
      <c r="AB1729" t="s">
        <v>24096</v>
      </c>
      <c r="AC1729" t="s">
        <v>24097</v>
      </c>
      <c r="AE1729">
        <v>85</v>
      </c>
      <c r="AF1729">
        <v>1</v>
      </c>
      <c r="AG1729">
        <v>1</v>
      </c>
      <c r="AH1729">
        <v>10</v>
      </c>
      <c r="AI1729">
        <v>30</v>
      </c>
      <c r="AJ1729" t="s">
        <v>767</v>
      </c>
      <c r="AK1729" t="s">
        <v>768</v>
      </c>
      <c r="AL1729" t="s">
        <v>769</v>
      </c>
      <c r="AM1729" t="s">
        <v>24098</v>
      </c>
      <c r="AP1729" t="s">
        <v>24099</v>
      </c>
      <c r="AQ1729" t="s">
        <v>24100</v>
      </c>
      <c r="AR1729" s="1">
        <v>42371</v>
      </c>
      <c r="AS1729">
        <v>2015</v>
      </c>
      <c r="AT1729">
        <v>80</v>
      </c>
      <c r="AU1729">
        <v>1</v>
      </c>
      <c r="AZ1729">
        <v>673</v>
      </c>
      <c r="BA1729">
        <v>680</v>
      </c>
      <c r="BC1729" t="s">
        <v>24101</v>
      </c>
      <c r="BE1729">
        <v>8</v>
      </c>
      <c r="BF1729" t="s">
        <v>5451</v>
      </c>
      <c r="BG1729" t="s">
        <v>2573</v>
      </c>
      <c r="BH1729" t="s">
        <v>24102</v>
      </c>
      <c r="BI1729" t="s">
        <v>24103</v>
      </c>
      <c r="BJ1729">
        <v>25457441</v>
      </c>
    </row>
    <row r="1730" spans="1:62">
      <c r="A1730" t="s">
        <v>62</v>
      </c>
      <c r="B1730" t="s">
        <v>24104</v>
      </c>
      <c r="F1730" t="s">
        <v>24105</v>
      </c>
      <c r="I1730" t="s">
        <v>24106</v>
      </c>
      <c r="J1730" t="s">
        <v>13959</v>
      </c>
      <c r="M1730" t="s">
        <v>67</v>
      </c>
      <c r="N1730" t="s">
        <v>68</v>
      </c>
      <c r="T1730" t="s">
        <v>24107</v>
      </c>
      <c r="U1730" t="s">
        <v>24108</v>
      </c>
      <c r="W1730" t="s">
        <v>24109</v>
      </c>
      <c r="X1730" t="s">
        <v>24110</v>
      </c>
      <c r="Y1730" t="s">
        <v>24111</v>
      </c>
      <c r="Z1730" t="s">
        <v>24112</v>
      </c>
      <c r="AA1730" t="s">
        <v>24113</v>
      </c>
      <c r="AB1730" t="s">
        <v>24114</v>
      </c>
      <c r="AC1730" t="s">
        <v>24115</v>
      </c>
      <c r="AE1730">
        <v>42</v>
      </c>
      <c r="AF1730">
        <v>0</v>
      </c>
      <c r="AG1730">
        <v>0</v>
      </c>
      <c r="AH1730">
        <v>1</v>
      </c>
      <c r="AI1730">
        <v>19</v>
      </c>
      <c r="AJ1730" t="s">
        <v>112</v>
      </c>
      <c r="AK1730" t="s">
        <v>113</v>
      </c>
      <c r="AL1730" t="s">
        <v>114</v>
      </c>
      <c r="AM1730" t="s">
        <v>13967</v>
      </c>
      <c r="AN1730" t="s">
        <v>13968</v>
      </c>
      <c r="AP1730" t="s">
        <v>13969</v>
      </c>
      <c r="AQ1730" t="s">
        <v>13970</v>
      </c>
      <c r="AR1730" s="1">
        <v>42371</v>
      </c>
      <c r="AS1730">
        <v>2015</v>
      </c>
      <c r="AT1730">
        <v>589</v>
      </c>
      <c r="AU1730">
        <v>1</v>
      </c>
      <c r="AZ1730">
        <v>177</v>
      </c>
      <c r="BA1730">
        <v>181</v>
      </c>
      <c r="BC1730" t="s">
        <v>24116</v>
      </c>
      <c r="BE1730">
        <v>5</v>
      </c>
      <c r="BF1730" t="s">
        <v>3941</v>
      </c>
      <c r="BG1730" t="s">
        <v>3941</v>
      </c>
      <c r="BH1730" t="s">
        <v>24117</v>
      </c>
      <c r="BI1730" t="s">
        <v>24118</v>
      </c>
      <c r="BJ1730">
        <v>25479091</v>
      </c>
    </row>
    <row r="1731" spans="1:62">
      <c r="A1731" t="s">
        <v>62</v>
      </c>
      <c r="B1731" t="s">
        <v>24119</v>
      </c>
      <c r="F1731" t="s">
        <v>24120</v>
      </c>
      <c r="I1731" t="s">
        <v>24121</v>
      </c>
      <c r="J1731" t="s">
        <v>24122</v>
      </c>
      <c r="M1731" t="s">
        <v>67</v>
      </c>
      <c r="N1731" t="s">
        <v>68</v>
      </c>
      <c r="T1731" t="s">
        <v>24123</v>
      </c>
      <c r="U1731" t="s">
        <v>24124</v>
      </c>
      <c r="W1731" t="s">
        <v>24125</v>
      </c>
      <c r="X1731" t="s">
        <v>24126</v>
      </c>
      <c r="Y1731" t="s">
        <v>24127</v>
      </c>
      <c r="AB1731" t="s">
        <v>24128</v>
      </c>
      <c r="AC1731" t="s">
        <v>24129</v>
      </c>
      <c r="AE1731">
        <v>44</v>
      </c>
      <c r="AF1731">
        <v>0</v>
      </c>
      <c r="AG1731">
        <v>0</v>
      </c>
      <c r="AH1731">
        <v>2</v>
      </c>
      <c r="AI1731">
        <v>2</v>
      </c>
      <c r="AJ1731" t="s">
        <v>3820</v>
      </c>
      <c r="AK1731" t="s">
        <v>3821</v>
      </c>
      <c r="AL1731" t="s">
        <v>3822</v>
      </c>
      <c r="AM1731" t="s">
        <v>24130</v>
      </c>
      <c r="AN1731" t="s">
        <v>24131</v>
      </c>
      <c r="AP1731" t="s">
        <v>24132</v>
      </c>
      <c r="AQ1731" t="s">
        <v>24133</v>
      </c>
      <c r="AS1731">
        <v>2015</v>
      </c>
      <c r="AT1731">
        <v>42</v>
      </c>
      <c r="AU1731">
        <v>11</v>
      </c>
      <c r="AZ1731">
        <v>1026</v>
      </c>
      <c r="BA1731">
        <v>1035</v>
      </c>
      <c r="BC1731" t="s">
        <v>24134</v>
      </c>
      <c r="BE1731">
        <v>10</v>
      </c>
      <c r="BF1731" t="s">
        <v>577</v>
      </c>
      <c r="BG1731" t="s">
        <v>577</v>
      </c>
      <c r="BH1731" t="s">
        <v>24135</v>
      </c>
      <c r="BI1731" t="s">
        <v>24136</v>
      </c>
    </row>
    <row r="1732" spans="1:62">
      <c r="A1732" t="s">
        <v>62</v>
      </c>
      <c r="B1732" t="s">
        <v>24137</v>
      </c>
      <c r="F1732" t="s">
        <v>24138</v>
      </c>
      <c r="I1732" t="s">
        <v>24139</v>
      </c>
      <c r="J1732" t="s">
        <v>24122</v>
      </c>
      <c r="M1732" t="s">
        <v>67</v>
      </c>
      <c r="N1732" t="s">
        <v>68</v>
      </c>
      <c r="T1732" t="s">
        <v>24140</v>
      </c>
      <c r="U1732" t="s">
        <v>24141</v>
      </c>
      <c r="W1732" t="s">
        <v>24142</v>
      </c>
      <c r="X1732" t="s">
        <v>9333</v>
      </c>
      <c r="Y1732" t="s">
        <v>9334</v>
      </c>
      <c r="AB1732" t="s">
        <v>24143</v>
      </c>
      <c r="AC1732" t="s">
        <v>24144</v>
      </c>
      <c r="AE1732">
        <v>83</v>
      </c>
      <c r="AF1732">
        <v>0</v>
      </c>
      <c r="AG1732">
        <v>0</v>
      </c>
      <c r="AH1732">
        <v>0</v>
      </c>
      <c r="AI1732">
        <v>0</v>
      </c>
      <c r="AJ1732" t="s">
        <v>3820</v>
      </c>
      <c r="AK1732" t="s">
        <v>3821</v>
      </c>
      <c r="AL1732" t="s">
        <v>3822</v>
      </c>
      <c r="AM1732" t="s">
        <v>24130</v>
      </c>
      <c r="AN1732" t="s">
        <v>24131</v>
      </c>
      <c r="AP1732" t="s">
        <v>24132</v>
      </c>
      <c r="AQ1732" t="s">
        <v>24133</v>
      </c>
      <c r="AS1732">
        <v>2015</v>
      </c>
      <c r="AT1732">
        <v>42</v>
      </c>
      <c r="AU1732">
        <v>12</v>
      </c>
      <c r="AZ1732">
        <v>1141</v>
      </c>
      <c r="BA1732">
        <v>1157</v>
      </c>
      <c r="BC1732" t="s">
        <v>24145</v>
      </c>
      <c r="BE1732">
        <v>17</v>
      </c>
      <c r="BF1732" t="s">
        <v>577</v>
      </c>
      <c r="BG1732" t="s">
        <v>577</v>
      </c>
      <c r="BH1732" t="s">
        <v>24146</v>
      </c>
      <c r="BI1732" t="s">
        <v>24147</v>
      </c>
    </row>
    <row r="1733" spans="1:62">
      <c r="A1733" t="s">
        <v>62</v>
      </c>
      <c r="B1733" t="s">
        <v>24148</v>
      </c>
      <c r="F1733" t="s">
        <v>24149</v>
      </c>
      <c r="I1733" t="s">
        <v>24150</v>
      </c>
      <c r="J1733" t="s">
        <v>24151</v>
      </c>
      <c r="M1733" t="s">
        <v>67</v>
      </c>
      <c r="N1733" t="s">
        <v>68</v>
      </c>
      <c r="T1733" t="s">
        <v>24152</v>
      </c>
      <c r="U1733" t="s">
        <v>24153</v>
      </c>
      <c r="W1733" t="s">
        <v>24154</v>
      </c>
      <c r="X1733" t="s">
        <v>24155</v>
      </c>
      <c r="Y1733" t="s">
        <v>24156</v>
      </c>
      <c r="AB1733" t="s">
        <v>24157</v>
      </c>
      <c r="AC1733" t="s">
        <v>24158</v>
      </c>
      <c r="AE1733">
        <v>60</v>
      </c>
      <c r="AF1733">
        <v>0</v>
      </c>
      <c r="AG1733">
        <v>0</v>
      </c>
      <c r="AH1733">
        <v>2</v>
      </c>
      <c r="AI1733">
        <v>2</v>
      </c>
      <c r="AJ1733" t="s">
        <v>3669</v>
      </c>
      <c r="AK1733" t="s">
        <v>77</v>
      </c>
      <c r="AL1733" t="s">
        <v>3670</v>
      </c>
      <c r="AM1733" t="s">
        <v>24159</v>
      </c>
      <c r="AP1733" t="s">
        <v>24151</v>
      </c>
      <c r="AQ1733" t="s">
        <v>24160</v>
      </c>
      <c r="AS1733">
        <v>2015</v>
      </c>
      <c r="AT1733">
        <v>7</v>
      </c>
      <c r="BB1733" t="s">
        <v>24161</v>
      </c>
      <c r="BC1733" t="s">
        <v>24162</v>
      </c>
      <c r="BE1733">
        <v>16</v>
      </c>
      <c r="BF1733" t="s">
        <v>577</v>
      </c>
      <c r="BG1733" t="s">
        <v>577</v>
      </c>
      <c r="BH1733" t="s">
        <v>24163</v>
      </c>
      <c r="BI1733" t="s">
        <v>24164</v>
      </c>
    </row>
    <row r="1734" spans="1:62">
      <c r="A1734" t="s">
        <v>62</v>
      </c>
      <c r="B1734" t="s">
        <v>24165</v>
      </c>
      <c r="F1734" t="s">
        <v>24166</v>
      </c>
      <c r="I1734" t="s">
        <v>24167</v>
      </c>
      <c r="J1734" t="s">
        <v>24168</v>
      </c>
      <c r="M1734" t="s">
        <v>67</v>
      </c>
      <c r="N1734" t="s">
        <v>68</v>
      </c>
      <c r="T1734" t="s">
        <v>24169</v>
      </c>
      <c r="U1734" t="s">
        <v>24170</v>
      </c>
      <c r="W1734" t="s">
        <v>24171</v>
      </c>
      <c r="X1734" t="s">
        <v>24172</v>
      </c>
      <c r="Y1734" t="s">
        <v>24173</v>
      </c>
      <c r="AB1734" t="s">
        <v>24174</v>
      </c>
      <c r="AC1734" t="s">
        <v>24175</v>
      </c>
      <c r="AE1734">
        <v>21</v>
      </c>
      <c r="AF1734">
        <v>0</v>
      </c>
      <c r="AG1734">
        <v>0</v>
      </c>
      <c r="AH1734">
        <v>0</v>
      </c>
      <c r="AI1734">
        <v>0</v>
      </c>
      <c r="AJ1734" t="s">
        <v>24168</v>
      </c>
      <c r="AK1734" t="s">
        <v>24176</v>
      </c>
      <c r="AL1734" t="s">
        <v>24177</v>
      </c>
      <c r="AM1734" t="s">
        <v>24178</v>
      </c>
      <c r="AP1734" t="s">
        <v>24179</v>
      </c>
      <c r="AQ1734" t="s">
        <v>24180</v>
      </c>
      <c r="AS1734">
        <v>2015</v>
      </c>
      <c r="AT1734">
        <v>67</v>
      </c>
      <c r="BE1734">
        <v>8</v>
      </c>
      <c r="BF1734" t="s">
        <v>367</v>
      </c>
      <c r="BG1734" t="s">
        <v>367</v>
      </c>
      <c r="BH1734" t="s">
        <v>24181</v>
      </c>
      <c r="BI1734" t="s">
        <v>24182</v>
      </c>
    </row>
    <row r="1735" spans="1:62">
      <c r="A1735" t="s">
        <v>62</v>
      </c>
      <c r="B1735" t="s">
        <v>24183</v>
      </c>
      <c r="F1735" t="s">
        <v>24184</v>
      </c>
      <c r="I1735" t="s">
        <v>24185</v>
      </c>
      <c r="J1735" t="s">
        <v>24186</v>
      </c>
      <c r="M1735" t="s">
        <v>67</v>
      </c>
      <c r="N1735" t="s">
        <v>68</v>
      </c>
      <c r="U1735" t="s">
        <v>24187</v>
      </c>
      <c r="W1735" t="s">
        <v>24188</v>
      </c>
      <c r="X1735" t="s">
        <v>24189</v>
      </c>
      <c r="Y1735" t="s">
        <v>13091</v>
      </c>
      <c r="AB1735" t="s">
        <v>24190</v>
      </c>
      <c r="AC1735" t="s">
        <v>24191</v>
      </c>
      <c r="AE1735">
        <v>51</v>
      </c>
      <c r="AF1735">
        <v>0</v>
      </c>
      <c r="AG1735">
        <v>0</v>
      </c>
      <c r="AH1735">
        <v>1</v>
      </c>
      <c r="AI1735">
        <v>1</v>
      </c>
      <c r="AJ1735" t="s">
        <v>3309</v>
      </c>
      <c r="AK1735" t="s">
        <v>214</v>
      </c>
      <c r="AL1735" t="s">
        <v>3310</v>
      </c>
      <c r="AM1735" t="s">
        <v>24192</v>
      </c>
      <c r="AN1735" t="s">
        <v>24193</v>
      </c>
      <c r="AP1735" t="s">
        <v>24194</v>
      </c>
      <c r="AQ1735" t="s">
        <v>24195</v>
      </c>
      <c r="AS1735">
        <v>2015</v>
      </c>
      <c r="BB1735">
        <v>590753</v>
      </c>
      <c r="BC1735" t="s">
        <v>24196</v>
      </c>
      <c r="BE1735">
        <v>9</v>
      </c>
      <c r="BF1735" t="s">
        <v>24197</v>
      </c>
      <c r="BG1735" t="s">
        <v>24198</v>
      </c>
      <c r="BH1735" t="s">
        <v>24199</v>
      </c>
      <c r="BI1735" t="s">
        <v>24200</v>
      </c>
    </row>
    <row r="1736" spans="1:62">
      <c r="A1736" t="s">
        <v>62</v>
      </c>
      <c r="B1736" t="s">
        <v>24201</v>
      </c>
      <c r="F1736" t="s">
        <v>24202</v>
      </c>
      <c r="I1736" t="s">
        <v>24203</v>
      </c>
      <c r="J1736" t="s">
        <v>24204</v>
      </c>
      <c r="M1736" t="s">
        <v>67</v>
      </c>
      <c r="N1736" t="s">
        <v>68</v>
      </c>
      <c r="T1736" t="s">
        <v>24205</v>
      </c>
      <c r="U1736" t="s">
        <v>24206</v>
      </c>
      <c r="W1736" t="s">
        <v>24207</v>
      </c>
      <c r="X1736" t="s">
        <v>6030</v>
      </c>
      <c r="Y1736" t="s">
        <v>6031</v>
      </c>
      <c r="AB1736" t="s">
        <v>24208</v>
      </c>
      <c r="AC1736" t="s">
        <v>24209</v>
      </c>
      <c r="AE1736">
        <v>46</v>
      </c>
      <c r="AF1736">
        <v>0</v>
      </c>
      <c r="AG1736">
        <v>0</v>
      </c>
      <c r="AH1736">
        <v>3</v>
      </c>
      <c r="AI1736">
        <v>3</v>
      </c>
      <c r="AJ1736" t="s">
        <v>3820</v>
      </c>
      <c r="AK1736" t="s">
        <v>3821</v>
      </c>
      <c r="AL1736" t="s">
        <v>3822</v>
      </c>
      <c r="AM1736" t="s">
        <v>24210</v>
      </c>
      <c r="AN1736" t="s">
        <v>24211</v>
      </c>
      <c r="AP1736" t="s">
        <v>24212</v>
      </c>
      <c r="AQ1736" t="s">
        <v>24213</v>
      </c>
      <c r="AS1736">
        <v>2015</v>
      </c>
      <c r="AT1736">
        <v>66</v>
      </c>
      <c r="AU1736">
        <v>12</v>
      </c>
      <c r="AZ1736">
        <v>1290</v>
      </c>
      <c r="BA1736">
        <v>1297</v>
      </c>
      <c r="BC1736" t="s">
        <v>24214</v>
      </c>
      <c r="BE1736">
        <v>8</v>
      </c>
      <c r="BF1736" t="s">
        <v>2823</v>
      </c>
      <c r="BG1736" t="s">
        <v>473</v>
      </c>
      <c r="BH1736" t="s">
        <v>24215</v>
      </c>
      <c r="BI1736" t="s">
        <v>24216</v>
      </c>
    </row>
    <row r="1737" spans="1:62">
      <c r="A1737" t="s">
        <v>62</v>
      </c>
      <c r="B1737" t="s">
        <v>24217</v>
      </c>
      <c r="F1737" t="s">
        <v>24218</v>
      </c>
      <c r="I1737" t="s">
        <v>24219</v>
      </c>
      <c r="J1737" t="s">
        <v>24220</v>
      </c>
      <c r="M1737" t="s">
        <v>67</v>
      </c>
      <c r="N1737" t="s">
        <v>68</v>
      </c>
      <c r="T1737" t="s">
        <v>24221</v>
      </c>
      <c r="U1737" t="s">
        <v>24222</v>
      </c>
      <c r="W1737" t="s">
        <v>24223</v>
      </c>
      <c r="X1737" t="s">
        <v>24224</v>
      </c>
      <c r="Y1737" t="s">
        <v>14054</v>
      </c>
      <c r="AB1737" t="s">
        <v>24225</v>
      </c>
      <c r="AC1737" t="s">
        <v>24226</v>
      </c>
      <c r="AE1737">
        <v>38</v>
      </c>
      <c r="AF1737">
        <v>0</v>
      </c>
      <c r="AG1737">
        <v>0</v>
      </c>
      <c r="AH1737">
        <v>1</v>
      </c>
      <c r="AI1737">
        <v>1</v>
      </c>
      <c r="AJ1737" t="s">
        <v>24227</v>
      </c>
      <c r="AK1737" t="s">
        <v>24228</v>
      </c>
      <c r="AL1737" t="s">
        <v>24229</v>
      </c>
      <c r="AM1737" t="s">
        <v>24230</v>
      </c>
      <c r="AP1737" t="s">
        <v>24231</v>
      </c>
      <c r="AQ1737" t="s">
        <v>24232</v>
      </c>
      <c r="AS1737">
        <v>2015</v>
      </c>
      <c r="AT1737">
        <v>14</v>
      </c>
      <c r="AU1737">
        <v>4</v>
      </c>
      <c r="AZ1737">
        <v>16616</v>
      </c>
      <c r="BA1737">
        <v>16626</v>
      </c>
      <c r="BC1737" t="s">
        <v>24233</v>
      </c>
      <c r="BE1737">
        <v>11</v>
      </c>
      <c r="BF1737" t="s">
        <v>1335</v>
      </c>
      <c r="BG1737" t="s">
        <v>1335</v>
      </c>
      <c r="BH1737" t="s">
        <v>24234</v>
      </c>
      <c r="BI1737" t="s">
        <v>24235</v>
      </c>
    </row>
    <row r="1738" spans="1:62">
      <c r="A1738" t="s">
        <v>62</v>
      </c>
      <c r="B1738" t="s">
        <v>24236</v>
      </c>
      <c r="F1738" t="s">
        <v>24237</v>
      </c>
      <c r="I1738" t="s">
        <v>24238</v>
      </c>
      <c r="J1738" t="s">
        <v>24220</v>
      </c>
      <c r="M1738" t="s">
        <v>67</v>
      </c>
      <c r="N1738" t="s">
        <v>68</v>
      </c>
      <c r="T1738" t="s">
        <v>24239</v>
      </c>
      <c r="U1738" t="s">
        <v>24240</v>
      </c>
      <c r="W1738" t="s">
        <v>24241</v>
      </c>
      <c r="X1738" t="s">
        <v>24242</v>
      </c>
      <c r="Y1738" t="s">
        <v>8879</v>
      </c>
      <c r="AB1738" t="s">
        <v>24243</v>
      </c>
      <c r="AC1738" t="s">
        <v>24244</v>
      </c>
      <c r="AE1738">
        <v>19</v>
      </c>
      <c r="AF1738">
        <v>0</v>
      </c>
      <c r="AG1738">
        <v>0</v>
      </c>
      <c r="AH1738">
        <v>2</v>
      </c>
      <c r="AI1738">
        <v>2</v>
      </c>
      <c r="AJ1738" t="s">
        <v>24227</v>
      </c>
      <c r="AK1738" t="s">
        <v>24228</v>
      </c>
      <c r="AL1738" t="s">
        <v>24229</v>
      </c>
      <c r="AM1738" t="s">
        <v>24230</v>
      </c>
      <c r="AP1738" t="s">
        <v>24231</v>
      </c>
      <c r="AQ1738" t="s">
        <v>24232</v>
      </c>
      <c r="AS1738">
        <v>2015</v>
      </c>
      <c r="AT1738">
        <v>14</v>
      </c>
      <c r="AU1738">
        <v>4</v>
      </c>
      <c r="AZ1738">
        <v>17124</v>
      </c>
      <c r="BA1738">
        <v>17133</v>
      </c>
      <c r="BC1738" t="s">
        <v>24245</v>
      </c>
      <c r="BE1738">
        <v>10</v>
      </c>
      <c r="BF1738" t="s">
        <v>1335</v>
      </c>
      <c r="BG1738" t="s">
        <v>1335</v>
      </c>
      <c r="BH1738" t="s">
        <v>24234</v>
      </c>
      <c r="BI1738" t="s">
        <v>24246</v>
      </c>
    </row>
    <row r="1739" spans="1:62">
      <c r="A1739" t="s">
        <v>62</v>
      </c>
      <c r="B1739" t="s">
        <v>24247</v>
      </c>
      <c r="F1739" t="s">
        <v>24248</v>
      </c>
      <c r="I1739" t="s">
        <v>24249</v>
      </c>
      <c r="J1739" t="s">
        <v>24250</v>
      </c>
      <c r="M1739" t="s">
        <v>67</v>
      </c>
      <c r="N1739" t="s">
        <v>68</v>
      </c>
      <c r="T1739" t="s">
        <v>24251</v>
      </c>
      <c r="U1739" t="s">
        <v>24252</v>
      </c>
      <c r="W1739" t="s">
        <v>24253</v>
      </c>
      <c r="X1739" t="s">
        <v>24254</v>
      </c>
      <c r="Y1739" t="s">
        <v>4035</v>
      </c>
      <c r="AE1739">
        <v>34</v>
      </c>
      <c r="AF1739">
        <v>0</v>
      </c>
      <c r="AG1739">
        <v>0</v>
      </c>
      <c r="AH1739">
        <v>6</v>
      </c>
      <c r="AI1739">
        <v>6</v>
      </c>
      <c r="AJ1739" t="s">
        <v>24255</v>
      </c>
      <c r="AK1739" t="s">
        <v>24256</v>
      </c>
      <c r="AL1739" t="s">
        <v>24257</v>
      </c>
      <c r="AM1739" t="s">
        <v>24258</v>
      </c>
      <c r="AP1739" t="s">
        <v>24259</v>
      </c>
      <c r="AQ1739" t="s">
        <v>24260</v>
      </c>
      <c r="AS1739">
        <v>2015</v>
      </c>
      <c r="AT1739">
        <v>27</v>
      </c>
      <c r="AU1739">
        <v>4</v>
      </c>
      <c r="AZ1739">
        <v>156</v>
      </c>
      <c r="BA1739">
        <v>161</v>
      </c>
      <c r="BC1739" t="s">
        <v>24261</v>
      </c>
      <c r="BE1739">
        <v>6</v>
      </c>
      <c r="BF1739" t="s">
        <v>24262</v>
      </c>
      <c r="BG1739" t="s">
        <v>24263</v>
      </c>
      <c r="BH1739" t="s">
        <v>24264</v>
      </c>
      <c r="BI1739" t="s">
        <v>24265</v>
      </c>
    </row>
    <row r="1740" spans="1:62">
      <c r="A1740" t="s">
        <v>62</v>
      </c>
      <c r="B1740" t="s">
        <v>24266</v>
      </c>
      <c r="F1740" t="s">
        <v>24267</v>
      </c>
      <c r="I1740" t="s">
        <v>24268</v>
      </c>
      <c r="J1740" t="s">
        <v>2726</v>
      </c>
      <c r="M1740" t="s">
        <v>67</v>
      </c>
      <c r="N1740" t="s">
        <v>68</v>
      </c>
      <c r="T1740" t="s">
        <v>24269</v>
      </c>
      <c r="W1740" t="s">
        <v>24270</v>
      </c>
      <c r="X1740" t="s">
        <v>24271</v>
      </c>
      <c r="Y1740" t="s">
        <v>24272</v>
      </c>
      <c r="AB1740" t="s">
        <v>24273</v>
      </c>
      <c r="AC1740" t="s">
        <v>24274</v>
      </c>
      <c r="AE1740">
        <v>14</v>
      </c>
      <c r="AF1740">
        <v>0</v>
      </c>
      <c r="AG1740">
        <v>0</v>
      </c>
      <c r="AH1740">
        <v>1</v>
      </c>
      <c r="AI1740">
        <v>1</v>
      </c>
      <c r="AJ1740" t="s">
        <v>2734</v>
      </c>
      <c r="AK1740" t="s">
        <v>2735</v>
      </c>
      <c r="AL1740" t="s">
        <v>2736</v>
      </c>
      <c r="AM1740" t="s">
        <v>2737</v>
      </c>
      <c r="AN1740" t="s">
        <v>2738</v>
      </c>
      <c r="AP1740" t="s">
        <v>2739</v>
      </c>
      <c r="AQ1740" t="s">
        <v>2740</v>
      </c>
      <c r="AS1740">
        <v>2015</v>
      </c>
      <c r="AT1740">
        <v>7</v>
      </c>
      <c r="AU1740">
        <v>4</v>
      </c>
      <c r="AX1740" t="s">
        <v>49</v>
      </c>
      <c r="AZ1740">
        <v>641</v>
      </c>
      <c r="BA1740">
        <v>654</v>
      </c>
      <c r="BC1740" t="s">
        <v>24275</v>
      </c>
      <c r="BE1740">
        <v>14</v>
      </c>
      <c r="BF1740" t="s">
        <v>1594</v>
      </c>
      <c r="BG1740" t="s">
        <v>1595</v>
      </c>
      <c r="BH1740" t="s">
        <v>24276</v>
      </c>
      <c r="BI1740" t="s">
        <v>24277</v>
      </c>
    </row>
    <row r="1741" spans="1:62">
      <c r="A1741" t="s">
        <v>62</v>
      </c>
      <c r="B1741" t="s">
        <v>24278</v>
      </c>
      <c r="F1741" t="s">
        <v>24279</v>
      </c>
      <c r="I1741" t="s">
        <v>24280</v>
      </c>
      <c r="J1741" t="s">
        <v>24281</v>
      </c>
      <c r="M1741" t="s">
        <v>67</v>
      </c>
      <c r="N1741" t="s">
        <v>4125</v>
      </c>
      <c r="W1741" t="s">
        <v>24282</v>
      </c>
      <c r="X1741" t="s">
        <v>24283</v>
      </c>
      <c r="Y1741" t="s">
        <v>24284</v>
      </c>
      <c r="AE1741">
        <v>1</v>
      </c>
      <c r="AF1741">
        <v>0</v>
      </c>
      <c r="AG1741">
        <v>0</v>
      </c>
      <c r="AH1741">
        <v>0</v>
      </c>
      <c r="AI1741">
        <v>0</v>
      </c>
      <c r="AJ1741" t="s">
        <v>2919</v>
      </c>
      <c r="AK1741" t="s">
        <v>2920</v>
      </c>
      <c r="AL1741" t="s">
        <v>2921</v>
      </c>
      <c r="AM1741" t="s">
        <v>24285</v>
      </c>
      <c r="AP1741" t="s">
        <v>24286</v>
      </c>
      <c r="AQ1741" t="s">
        <v>24287</v>
      </c>
      <c r="AS1741">
        <v>2015</v>
      </c>
      <c r="AT1741">
        <v>181</v>
      </c>
      <c r="AZ1741">
        <v>120</v>
      </c>
      <c r="BA1741">
        <v>120</v>
      </c>
      <c r="BC1741" t="s">
        <v>24288</v>
      </c>
      <c r="BE1741">
        <v>1</v>
      </c>
      <c r="BF1741" t="s">
        <v>848</v>
      </c>
      <c r="BG1741" t="s">
        <v>848</v>
      </c>
      <c r="BH1741" t="s">
        <v>24289</v>
      </c>
      <c r="BI1741" t="s">
        <v>24290</v>
      </c>
    </row>
    <row r="1742" spans="1:62">
      <c r="A1742" t="s">
        <v>62</v>
      </c>
      <c r="B1742" t="s">
        <v>24291</v>
      </c>
      <c r="F1742" t="s">
        <v>24292</v>
      </c>
      <c r="I1742" t="s">
        <v>24293</v>
      </c>
      <c r="J1742" t="s">
        <v>24294</v>
      </c>
      <c r="M1742" t="s">
        <v>67</v>
      </c>
      <c r="N1742" t="s">
        <v>68</v>
      </c>
      <c r="T1742" t="s">
        <v>24295</v>
      </c>
      <c r="U1742" t="s">
        <v>24296</v>
      </c>
      <c r="W1742" t="s">
        <v>24297</v>
      </c>
      <c r="X1742" t="s">
        <v>24298</v>
      </c>
      <c r="Y1742" t="s">
        <v>24299</v>
      </c>
      <c r="AB1742" t="s">
        <v>24300</v>
      </c>
      <c r="AC1742" t="s">
        <v>24301</v>
      </c>
      <c r="AE1742">
        <v>41</v>
      </c>
      <c r="AF1742">
        <v>0</v>
      </c>
      <c r="AG1742">
        <v>0</v>
      </c>
      <c r="AH1742">
        <v>1</v>
      </c>
      <c r="AI1742">
        <v>1</v>
      </c>
      <c r="AJ1742" t="s">
        <v>24302</v>
      </c>
      <c r="AK1742" t="s">
        <v>24303</v>
      </c>
      <c r="AL1742" t="s">
        <v>24304</v>
      </c>
      <c r="AM1742" t="s">
        <v>24305</v>
      </c>
      <c r="AN1742" t="s">
        <v>24306</v>
      </c>
      <c r="AP1742" t="s">
        <v>24307</v>
      </c>
      <c r="AQ1742" t="s">
        <v>24308</v>
      </c>
      <c r="AS1742">
        <v>2015</v>
      </c>
      <c r="AT1742">
        <v>64</v>
      </c>
      <c r="AU1742">
        <v>5</v>
      </c>
      <c r="AZ1742">
        <v>721</v>
      </c>
      <c r="BA1742">
        <v>729</v>
      </c>
      <c r="BE1742">
        <v>9</v>
      </c>
      <c r="BF1742" t="s">
        <v>21655</v>
      </c>
      <c r="BG1742" t="s">
        <v>21655</v>
      </c>
      <c r="BH1742" t="s">
        <v>24309</v>
      </c>
      <c r="BI1742" t="s">
        <v>24310</v>
      </c>
    </row>
    <row r="1743" spans="1:62">
      <c r="A1743" t="s">
        <v>62</v>
      </c>
      <c r="B1743" t="s">
        <v>24311</v>
      </c>
      <c r="F1743" t="s">
        <v>24312</v>
      </c>
      <c r="I1743" t="s">
        <v>24313</v>
      </c>
      <c r="J1743" t="s">
        <v>24314</v>
      </c>
      <c r="M1743" t="s">
        <v>67</v>
      </c>
      <c r="N1743" t="s">
        <v>68</v>
      </c>
      <c r="T1743" t="s">
        <v>24315</v>
      </c>
      <c r="U1743" t="s">
        <v>24316</v>
      </c>
      <c r="W1743" t="s">
        <v>24317</v>
      </c>
      <c r="X1743" t="s">
        <v>24318</v>
      </c>
      <c r="Y1743" t="s">
        <v>24319</v>
      </c>
      <c r="AB1743" t="s">
        <v>24320</v>
      </c>
      <c r="AC1743" t="s">
        <v>24321</v>
      </c>
      <c r="AE1743">
        <v>38</v>
      </c>
      <c r="AF1743">
        <v>0</v>
      </c>
      <c r="AG1743">
        <v>0</v>
      </c>
      <c r="AH1743">
        <v>1</v>
      </c>
      <c r="AI1743">
        <v>1</v>
      </c>
      <c r="AJ1743" t="s">
        <v>24322</v>
      </c>
      <c r="AK1743" t="s">
        <v>24323</v>
      </c>
      <c r="AL1743" t="s">
        <v>24324</v>
      </c>
      <c r="AM1743" t="s">
        <v>24325</v>
      </c>
      <c r="AN1743" t="s">
        <v>24326</v>
      </c>
      <c r="AP1743" t="s">
        <v>24327</v>
      </c>
      <c r="AQ1743" t="s">
        <v>24328</v>
      </c>
      <c r="AS1743">
        <v>2015</v>
      </c>
      <c r="AT1743">
        <v>24</v>
      </c>
      <c r="AU1743">
        <v>2</v>
      </c>
      <c r="AZ1743">
        <v>109</v>
      </c>
      <c r="BA1743">
        <v>115</v>
      </c>
      <c r="BC1743" t="s">
        <v>24329</v>
      </c>
      <c r="BE1743">
        <v>7</v>
      </c>
      <c r="BF1743" t="s">
        <v>1714</v>
      </c>
      <c r="BG1743" t="s">
        <v>1714</v>
      </c>
      <c r="BH1743" t="s">
        <v>24330</v>
      </c>
      <c r="BI1743" t="s">
        <v>24331</v>
      </c>
    </row>
    <row r="1744" spans="1:62">
      <c r="A1744" t="s">
        <v>62</v>
      </c>
      <c r="B1744" t="s">
        <v>24332</v>
      </c>
      <c r="F1744" t="s">
        <v>24333</v>
      </c>
      <c r="I1744" t="s">
        <v>24334</v>
      </c>
      <c r="J1744" t="s">
        <v>24335</v>
      </c>
      <c r="M1744" t="s">
        <v>67</v>
      </c>
      <c r="N1744" t="s">
        <v>68</v>
      </c>
      <c r="T1744" t="s">
        <v>24336</v>
      </c>
      <c r="U1744" t="s">
        <v>24337</v>
      </c>
      <c r="W1744" t="s">
        <v>24338</v>
      </c>
      <c r="X1744" t="s">
        <v>24339</v>
      </c>
      <c r="Y1744" t="s">
        <v>7896</v>
      </c>
      <c r="AB1744" t="s">
        <v>24340</v>
      </c>
      <c r="AC1744" t="s">
        <v>24341</v>
      </c>
      <c r="AE1744">
        <v>60</v>
      </c>
      <c r="AF1744">
        <v>0</v>
      </c>
      <c r="AG1744">
        <v>0</v>
      </c>
      <c r="AH1744">
        <v>3</v>
      </c>
      <c r="AI1744">
        <v>3</v>
      </c>
      <c r="AJ1744" t="s">
        <v>24342</v>
      </c>
      <c r="AK1744" t="s">
        <v>24343</v>
      </c>
      <c r="AL1744" t="s">
        <v>24344</v>
      </c>
      <c r="AM1744" t="s">
        <v>24345</v>
      </c>
      <c r="AN1744" t="s">
        <v>24346</v>
      </c>
      <c r="AP1744" t="s">
        <v>24347</v>
      </c>
      <c r="AQ1744" t="s">
        <v>24348</v>
      </c>
      <c r="AS1744">
        <v>2015</v>
      </c>
      <c r="AT1744">
        <v>12</v>
      </c>
      <c r="AU1744">
        <v>3</v>
      </c>
      <c r="AZ1744">
        <v>168</v>
      </c>
      <c r="BA1744">
        <v>184</v>
      </c>
      <c r="BC1744" t="s">
        <v>24349</v>
      </c>
      <c r="BE1744">
        <v>17</v>
      </c>
      <c r="BF1744" t="s">
        <v>7945</v>
      </c>
      <c r="BG1744" t="s">
        <v>6002</v>
      </c>
      <c r="BH1744" t="s">
        <v>24350</v>
      </c>
      <c r="BI1744" t="s">
        <v>24351</v>
      </c>
    </row>
    <row r="1745" spans="1:62">
      <c r="A1745" t="s">
        <v>62</v>
      </c>
      <c r="B1745" t="s">
        <v>24352</v>
      </c>
      <c r="F1745" t="s">
        <v>24353</v>
      </c>
      <c r="I1745" t="s">
        <v>24354</v>
      </c>
      <c r="J1745" t="s">
        <v>24355</v>
      </c>
      <c r="M1745" t="s">
        <v>67</v>
      </c>
      <c r="N1745" t="s">
        <v>68</v>
      </c>
      <c r="T1745" t="s">
        <v>24356</v>
      </c>
      <c r="U1745" t="s">
        <v>24357</v>
      </c>
      <c r="W1745" t="s">
        <v>24358</v>
      </c>
      <c r="X1745" t="s">
        <v>24359</v>
      </c>
      <c r="Y1745" t="s">
        <v>24360</v>
      </c>
      <c r="AB1745" t="s">
        <v>24361</v>
      </c>
      <c r="AC1745" t="s">
        <v>24362</v>
      </c>
      <c r="AE1745">
        <v>63</v>
      </c>
      <c r="AF1745">
        <v>0</v>
      </c>
      <c r="AG1745">
        <v>0</v>
      </c>
      <c r="AH1745">
        <v>3</v>
      </c>
      <c r="AI1745">
        <v>3</v>
      </c>
      <c r="AJ1745" t="s">
        <v>24363</v>
      </c>
      <c r="AK1745" t="s">
        <v>4819</v>
      </c>
      <c r="AL1745" t="s">
        <v>24364</v>
      </c>
      <c r="AM1745" t="s">
        <v>24365</v>
      </c>
      <c r="AN1745" t="s">
        <v>24366</v>
      </c>
      <c r="AP1745" t="s">
        <v>24367</v>
      </c>
      <c r="AQ1745" t="s">
        <v>24368</v>
      </c>
      <c r="AS1745">
        <v>2015</v>
      </c>
      <c r="AT1745">
        <v>17</v>
      </c>
      <c r="AU1745">
        <v>6</v>
      </c>
      <c r="AZ1745">
        <v>1091</v>
      </c>
      <c r="BA1745">
        <v>1100</v>
      </c>
      <c r="BE1745">
        <v>10</v>
      </c>
      <c r="BF1745" t="s">
        <v>24369</v>
      </c>
      <c r="BG1745" t="s">
        <v>24370</v>
      </c>
      <c r="BH1745" t="s">
        <v>24371</v>
      </c>
      <c r="BI1745" t="s">
        <v>24372</v>
      </c>
    </row>
    <row r="1746" spans="1:62">
      <c r="A1746" t="s">
        <v>62</v>
      </c>
      <c r="B1746" t="s">
        <v>24373</v>
      </c>
      <c r="F1746" t="s">
        <v>24374</v>
      </c>
      <c r="I1746" t="s">
        <v>24375</v>
      </c>
      <c r="J1746" t="s">
        <v>24168</v>
      </c>
      <c r="M1746" t="s">
        <v>67</v>
      </c>
      <c r="N1746" t="s">
        <v>68</v>
      </c>
      <c r="T1746" t="s">
        <v>24376</v>
      </c>
      <c r="U1746" t="s">
        <v>24377</v>
      </c>
      <c r="W1746" t="s">
        <v>24378</v>
      </c>
      <c r="X1746" t="s">
        <v>24379</v>
      </c>
      <c r="AB1746" t="s">
        <v>24380</v>
      </c>
      <c r="AC1746" t="s">
        <v>24381</v>
      </c>
      <c r="AE1746">
        <v>29</v>
      </c>
      <c r="AF1746">
        <v>0</v>
      </c>
      <c r="AG1746">
        <v>0</v>
      </c>
      <c r="AH1746">
        <v>1</v>
      </c>
      <c r="AI1746">
        <v>1</v>
      </c>
      <c r="AJ1746" t="s">
        <v>24168</v>
      </c>
      <c r="AK1746" t="s">
        <v>24176</v>
      </c>
      <c r="AL1746" t="s">
        <v>24177</v>
      </c>
      <c r="AM1746" t="s">
        <v>24178</v>
      </c>
      <c r="AP1746" t="s">
        <v>24179</v>
      </c>
      <c r="AQ1746" t="s">
        <v>24180</v>
      </c>
      <c r="AS1746">
        <v>2015</v>
      </c>
      <c r="AT1746">
        <v>67</v>
      </c>
      <c r="BE1746">
        <v>10</v>
      </c>
      <c r="BF1746" t="s">
        <v>367</v>
      </c>
      <c r="BG1746" t="s">
        <v>367</v>
      </c>
      <c r="BH1746" t="s">
        <v>24382</v>
      </c>
      <c r="BI1746" t="s">
        <v>24383</v>
      </c>
    </row>
    <row r="1747" spans="1:62">
      <c r="A1747" t="s">
        <v>62</v>
      </c>
      <c r="B1747" t="s">
        <v>24384</v>
      </c>
      <c r="F1747" t="s">
        <v>24385</v>
      </c>
      <c r="I1747" t="s">
        <v>24386</v>
      </c>
      <c r="J1747" t="s">
        <v>24168</v>
      </c>
      <c r="M1747" t="s">
        <v>67</v>
      </c>
      <c r="N1747" t="s">
        <v>68</v>
      </c>
      <c r="T1747" t="s">
        <v>24387</v>
      </c>
      <c r="U1747" t="s">
        <v>24388</v>
      </c>
      <c r="W1747" t="s">
        <v>24389</v>
      </c>
      <c r="X1747" t="s">
        <v>24390</v>
      </c>
      <c r="Y1747" t="s">
        <v>24391</v>
      </c>
      <c r="AB1747" t="s">
        <v>24392</v>
      </c>
      <c r="AC1747" t="s">
        <v>24393</v>
      </c>
      <c r="AE1747">
        <v>25</v>
      </c>
      <c r="AF1747">
        <v>0</v>
      </c>
      <c r="AG1747">
        <v>0</v>
      </c>
      <c r="AH1747">
        <v>2</v>
      </c>
      <c r="AI1747">
        <v>2</v>
      </c>
      <c r="AJ1747" t="s">
        <v>24168</v>
      </c>
      <c r="AK1747" t="s">
        <v>24176</v>
      </c>
      <c r="AL1747" t="s">
        <v>24177</v>
      </c>
      <c r="AM1747" t="s">
        <v>24178</v>
      </c>
      <c r="AP1747" t="s">
        <v>24179</v>
      </c>
      <c r="AQ1747" t="s">
        <v>24180</v>
      </c>
      <c r="AS1747">
        <v>2015</v>
      </c>
      <c r="AT1747">
        <v>67</v>
      </c>
      <c r="BE1747">
        <v>9</v>
      </c>
      <c r="BF1747" t="s">
        <v>367</v>
      </c>
      <c r="BG1747" t="s">
        <v>367</v>
      </c>
      <c r="BH1747" t="s">
        <v>24394</v>
      </c>
      <c r="BI1747" t="s">
        <v>24395</v>
      </c>
    </row>
    <row r="1748" spans="1:62">
      <c r="A1748" t="s">
        <v>62</v>
      </c>
      <c r="B1748" t="s">
        <v>24396</v>
      </c>
      <c r="F1748" t="s">
        <v>24397</v>
      </c>
      <c r="I1748" t="s">
        <v>24398</v>
      </c>
      <c r="J1748" t="s">
        <v>24399</v>
      </c>
      <c r="M1748" t="s">
        <v>67</v>
      </c>
      <c r="N1748" t="s">
        <v>68</v>
      </c>
      <c r="U1748" t="s">
        <v>24400</v>
      </c>
      <c r="W1748" t="s">
        <v>24401</v>
      </c>
      <c r="X1748" t="s">
        <v>24402</v>
      </c>
      <c r="Y1748" t="s">
        <v>2564</v>
      </c>
      <c r="AB1748" t="s">
        <v>24403</v>
      </c>
      <c r="AC1748" t="s">
        <v>24404</v>
      </c>
      <c r="AE1748">
        <v>64</v>
      </c>
      <c r="AF1748">
        <v>1</v>
      </c>
      <c r="AG1748">
        <v>1</v>
      </c>
      <c r="AH1748">
        <v>10</v>
      </c>
      <c r="AI1748">
        <v>10</v>
      </c>
      <c r="AJ1748" t="s">
        <v>2869</v>
      </c>
      <c r="AK1748" t="s">
        <v>2342</v>
      </c>
      <c r="AL1748" t="s">
        <v>2870</v>
      </c>
      <c r="AM1748" t="s">
        <v>24405</v>
      </c>
      <c r="AN1748" t="s">
        <v>24406</v>
      </c>
      <c r="AP1748" t="s">
        <v>24407</v>
      </c>
      <c r="AQ1748" t="s">
        <v>24408</v>
      </c>
      <c r="AS1748">
        <v>2015</v>
      </c>
      <c r="AT1748">
        <v>44</v>
      </c>
      <c r="AU1748">
        <v>47</v>
      </c>
      <c r="AZ1748">
        <v>20326</v>
      </c>
      <c r="BA1748">
        <v>20329</v>
      </c>
      <c r="BC1748" t="s">
        <v>24409</v>
      </c>
      <c r="BE1748">
        <v>4</v>
      </c>
      <c r="BF1748" t="s">
        <v>2572</v>
      </c>
      <c r="BG1748" t="s">
        <v>2573</v>
      </c>
      <c r="BH1748" t="s">
        <v>24410</v>
      </c>
      <c r="BI1748" t="s">
        <v>24411</v>
      </c>
      <c r="BJ1748">
        <v>26567918</v>
      </c>
    </row>
    <row r="1749" spans="1:62">
      <c r="A1749" t="s">
        <v>62</v>
      </c>
      <c r="B1749" t="s">
        <v>24412</v>
      </c>
      <c r="F1749" t="s">
        <v>24413</v>
      </c>
      <c r="I1749" t="s">
        <v>24414</v>
      </c>
      <c r="J1749" t="s">
        <v>24220</v>
      </c>
      <c r="M1749" t="s">
        <v>67</v>
      </c>
      <c r="N1749" t="s">
        <v>68</v>
      </c>
      <c r="T1749" t="s">
        <v>24415</v>
      </c>
      <c r="U1749" t="s">
        <v>24416</v>
      </c>
      <c r="W1749" t="s">
        <v>24417</v>
      </c>
      <c r="X1749" t="s">
        <v>24418</v>
      </c>
      <c r="Y1749" t="s">
        <v>24419</v>
      </c>
      <c r="AB1749" t="s">
        <v>24420</v>
      </c>
      <c r="AC1749" t="s">
        <v>24421</v>
      </c>
      <c r="AE1749">
        <v>38</v>
      </c>
      <c r="AF1749">
        <v>0</v>
      </c>
      <c r="AG1749">
        <v>0</v>
      </c>
      <c r="AH1749">
        <v>5</v>
      </c>
      <c r="AI1749">
        <v>5</v>
      </c>
      <c r="AJ1749" t="s">
        <v>24227</v>
      </c>
      <c r="AK1749" t="s">
        <v>24228</v>
      </c>
      <c r="AL1749" t="s">
        <v>24229</v>
      </c>
      <c r="AM1749" t="s">
        <v>24230</v>
      </c>
      <c r="AP1749" t="s">
        <v>24231</v>
      </c>
      <c r="AQ1749" t="s">
        <v>24232</v>
      </c>
      <c r="AS1749">
        <v>2015</v>
      </c>
      <c r="AT1749">
        <v>14</v>
      </c>
      <c r="AU1749">
        <v>4</v>
      </c>
      <c r="AZ1749">
        <v>11994</v>
      </c>
      <c r="BA1749">
        <v>12005</v>
      </c>
      <c r="BC1749" t="s">
        <v>24422</v>
      </c>
      <c r="BE1749">
        <v>12</v>
      </c>
      <c r="BF1749" t="s">
        <v>1335</v>
      </c>
      <c r="BG1749" t="s">
        <v>1335</v>
      </c>
      <c r="BH1749" t="s">
        <v>24423</v>
      </c>
      <c r="BI1749" t="s">
        <v>24424</v>
      </c>
    </row>
    <row r="1750" spans="1:62">
      <c r="A1750" t="s">
        <v>62</v>
      </c>
      <c r="B1750" t="s">
        <v>24425</v>
      </c>
      <c r="F1750" t="s">
        <v>24426</v>
      </c>
      <c r="I1750" t="s">
        <v>24427</v>
      </c>
      <c r="J1750" t="s">
        <v>24220</v>
      </c>
      <c r="M1750" t="s">
        <v>67</v>
      </c>
      <c r="N1750" t="s">
        <v>68</v>
      </c>
      <c r="T1750" t="s">
        <v>24428</v>
      </c>
      <c r="U1750" t="s">
        <v>24429</v>
      </c>
      <c r="W1750" t="s">
        <v>24430</v>
      </c>
      <c r="X1750" t="s">
        <v>24431</v>
      </c>
      <c r="Y1750" t="s">
        <v>24432</v>
      </c>
      <c r="AB1750" t="s">
        <v>24433</v>
      </c>
      <c r="AC1750" t="s">
        <v>24434</v>
      </c>
      <c r="AE1750">
        <v>43</v>
      </c>
      <c r="AF1750">
        <v>0</v>
      </c>
      <c r="AG1750">
        <v>0</v>
      </c>
      <c r="AH1750">
        <v>0</v>
      </c>
      <c r="AI1750">
        <v>0</v>
      </c>
      <c r="AJ1750" t="s">
        <v>24227</v>
      </c>
      <c r="AK1750" t="s">
        <v>24228</v>
      </c>
      <c r="AL1750" t="s">
        <v>24229</v>
      </c>
      <c r="AM1750" t="s">
        <v>24230</v>
      </c>
      <c r="AP1750" t="s">
        <v>24231</v>
      </c>
      <c r="AQ1750" t="s">
        <v>24232</v>
      </c>
      <c r="AS1750">
        <v>2015</v>
      </c>
      <c r="AT1750">
        <v>14</v>
      </c>
      <c r="AU1750">
        <v>4</v>
      </c>
      <c r="AZ1750">
        <v>12765</v>
      </c>
      <c r="BA1750">
        <v>12775</v>
      </c>
      <c r="BC1750" t="s">
        <v>24435</v>
      </c>
      <c r="BE1750">
        <v>11</v>
      </c>
      <c r="BF1750" t="s">
        <v>1335</v>
      </c>
      <c r="BG1750" t="s">
        <v>1335</v>
      </c>
      <c r="BH1750" t="s">
        <v>24423</v>
      </c>
      <c r="BI1750" t="s">
        <v>24436</v>
      </c>
      <c r="BJ1750">
        <v>26505427</v>
      </c>
    </row>
    <row r="1751" spans="1:62">
      <c r="A1751" t="s">
        <v>62</v>
      </c>
      <c r="B1751" t="s">
        <v>24437</v>
      </c>
      <c r="F1751" t="s">
        <v>24438</v>
      </c>
      <c r="I1751" t="s">
        <v>24439</v>
      </c>
      <c r="J1751" t="s">
        <v>24440</v>
      </c>
      <c r="M1751" t="s">
        <v>67</v>
      </c>
      <c r="N1751" t="s">
        <v>68</v>
      </c>
      <c r="U1751" t="s">
        <v>24441</v>
      </c>
      <c r="W1751" t="s">
        <v>24442</v>
      </c>
      <c r="X1751" t="s">
        <v>24443</v>
      </c>
      <c r="Y1751" t="s">
        <v>24444</v>
      </c>
      <c r="AB1751" t="s">
        <v>24445</v>
      </c>
      <c r="AC1751" t="s">
        <v>24446</v>
      </c>
      <c r="AE1751">
        <v>64</v>
      </c>
      <c r="AF1751">
        <v>0</v>
      </c>
      <c r="AG1751">
        <v>0</v>
      </c>
      <c r="AH1751">
        <v>2</v>
      </c>
      <c r="AI1751">
        <v>2</v>
      </c>
      <c r="AJ1751" t="s">
        <v>3309</v>
      </c>
      <c r="AK1751" t="s">
        <v>214</v>
      </c>
      <c r="AL1751" t="s">
        <v>3310</v>
      </c>
      <c r="AM1751" t="s">
        <v>24447</v>
      </c>
      <c r="AN1751" t="s">
        <v>24448</v>
      </c>
      <c r="AP1751" t="s">
        <v>24449</v>
      </c>
      <c r="AQ1751" t="s">
        <v>24450</v>
      </c>
      <c r="AS1751">
        <v>2015</v>
      </c>
      <c r="BB1751">
        <v>536943</v>
      </c>
      <c r="BC1751" t="s">
        <v>24451</v>
      </c>
      <c r="BE1751">
        <v>11</v>
      </c>
      <c r="BF1751" t="s">
        <v>23186</v>
      </c>
      <c r="BG1751" t="s">
        <v>23186</v>
      </c>
      <c r="BH1751" t="s">
        <v>24452</v>
      </c>
      <c r="BI1751" t="s">
        <v>24453</v>
      </c>
    </row>
    <row r="1752" spans="1:62">
      <c r="A1752" t="s">
        <v>62</v>
      </c>
      <c r="B1752" t="s">
        <v>24454</v>
      </c>
      <c r="F1752" t="s">
        <v>24455</v>
      </c>
      <c r="I1752" t="s">
        <v>24456</v>
      </c>
      <c r="J1752" t="s">
        <v>24457</v>
      </c>
      <c r="M1752" t="s">
        <v>67</v>
      </c>
      <c r="N1752" t="s">
        <v>68</v>
      </c>
      <c r="T1752" t="s">
        <v>24458</v>
      </c>
      <c r="U1752" t="s">
        <v>24459</v>
      </c>
      <c r="W1752" t="s">
        <v>24460</v>
      </c>
      <c r="X1752" t="s">
        <v>24461</v>
      </c>
      <c r="Y1752" t="s">
        <v>11409</v>
      </c>
      <c r="AB1752" t="s">
        <v>24462</v>
      </c>
      <c r="AC1752" t="s">
        <v>24463</v>
      </c>
      <c r="AE1752">
        <v>24</v>
      </c>
      <c r="AF1752">
        <v>0</v>
      </c>
      <c r="AG1752">
        <v>0</v>
      </c>
      <c r="AH1752">
        <v>3</v>
      </c>
      <c r="AI1752">
        <v>3</v>
      </c>
      <c r="AJ1752" t="s">
        <v>24464</v>
      </c>
      <c r="AK1752" t="s">
        <v>3330</v>
      </c>
      <c r="AL1752" t="s">
        <v>24465</v>
      </c>
      <c r="AM1752" t="s">
        <v>24466</v>
      </c>
      <c r="AP1752" t="s">
        <v>24467</v>
      </c>
      <c r="AQ1752" t="s">
        <v>24468</v>
      </c>
      <c r="AS1752">
        <v>2015</v>
      </c>
      <c r="AT1752">
        <v>39</v>
      </c>
      <c r="AU1752">
        <v>6</v>
      </c>
      <c r="AZ1752">
        <v>714</v>
      </c>
      <c r="BA1752">
        <v>718</v>
      </c>
      <c r="BC1752" t="s">
        <v>24469</v>
      </c>
      <c r="BE1752">
        <v>5</v>
      </c>
      <c r="BF1752" t="s">
        <v>667</v>
      </c>
      <c r="BG1752" t="s">
        <v>667</v>
      </c>
      <c r="BH1752" t="s">
        <v>24470</v>
      </c>
      <c r="BI1752" t="s">
        <v>24471</v>
      </c>
    </row>
    <row r="1753" spans="1:62">
      <c r="A1753" t="s">
        <v>62</v>
      </c>
      <c r="B1753" t="s">
        <v>24472</v>
      </c>
      <c r="F1753" t="s">
        <v>24473</v>
      </c>
      <c r="I1753" t="s">
        <v>24474</v>
      </c>
      <c r="J1753" t="s">
        <v>24220</v>
      </c>
      <c r="M1753" t="s">
        <v>67</v>
      </c>
      <c r="N1753" t="s">
        <v>68</v>
      </c>
      <c r="T1753" t="s">
        <v>24475</v>
      </c>
      <c r="U1753" t="s">
        <v>24476</v>
      </c>
      <c r="W1753" t="s">
        <v>24477</v>
      </c>
      <c r="X1753" t="s">
        <v>24478</v>
      </c>
      <c r="Y1753" t="s">
        <v>3623</v>
      </c>
      <c r="AB1753" t="s">
        <v>3624</v>
      </c>
      <c r="AC1753" t="s">
        <v>24479</v>
      </c>
      <c r="AE1753">
        <v>40</v>
      </c>
      <c r="AF1753">
        <v>0</v>
      </c>
      <c r="AG1753">
        <v>0</v>
      </c>
      <c r="AH1753">
        <v>1</v>
      </c>
      <c r="AI1753">
        <v>1</v>
      </c>
      <c r="AJ1753" t="s">
        <v>24227</v>
      </c>
      <c r="AK1753" t="s">
        <v>24228</v>
      </c>
      <c r="AL1753" t="s">
        <v>24229</v>
      </c>
      <c r="AM1753" t="s">
        <v>24230</v>
      </c>
      <c r="AP1753" t="s">
        <v>24231</v>
      </c>
      <c r="AQ1753" t="s">
        <v>24232</v>
      </c>
      <c r="AS1753">
        <v>2015</v>
      </c>
      <c r="AT1753">
        <v>14</v>
      </c>
      <c r="AU1753">
        <v>1</v>
      </c>
      <c r="AZ1753">
        <v>1994</v>
      </c>
      <c r="BA1753">
        <v>2005</v>
      </c>
      <c r="BC1753" t="s">
        <v>24480</v>
      </c>
      <c r="BE1753">
        <v>12</v>
      </c>
      <c r="BF1753" t="s">
        <v>1335</v>
      </c>
      <c r="BG1753" t="s">
        <v>1335</v>
      </c>
      <c r="BH1753" t="s">
        <v>24481</v>
      </c>
      <c r="BI1753" t="s">
        <v>24482</v>
      </c>
    </row>
    <row r="1754" spans="1:62">
      <c r="A1754" t="s">
        <v>62</v>
      </c>
      <c r="B1754" t="s">
        <v>24483</v>
      </c>
      <c r="F1754" t="s">
        <v>24484</v>
      </c>
      <c r="I1754" t="s">
        <v>24485</v>
      </c>
      <c r="J1754" t="s">
        <v>24486</v>
      </c>
      <c r="M1754" t="s">
        <v>67</v>
      </c>
      <c r="N1754" t="s">
        <v>68</v>
      </c>
      <c r="U1754" t="s">
        <v>24487</v>
      </c>
      <c r="W1754" t="s">
        <v>24488</v>
      </c>
      <c r="X1754" t="s">
        <v>24489</v>
      </c>
      <c r="Y1754" t="s">
        <v>24490</v>
      </c>
      <c r="Z1754" t="s">
        <v>24491</v>
      </c>
      <c r="AA1754" t="s">
        <v>24492</v>
      </c>
      <c r="AB1754" t="s">
        <v>24493</v>
      </c>
      <c r="AC1754" t="s">
        <v>24494</v>
      </c>
      <c r="AE1754">
        <v>73</v>
      </c>
      <c r="AF1754">
        <v>0</v>
      </c>
      <c r="AG1754">
        <v>0</v>
      </c>
      <c r="AH1754">
        <v>41</v>
      </c>
      <c r="AI1754">
        <v>41</v>
      </c>
      <c r="AJ1754" t="s">
        <v>24495</v>
      </c>
      <c r="AK1754" t="s">
        <v>24496</v>
      </c>
      <c r="AL1754" t="s">
        <v>24497</v>
      </c>
      <c r="AM1754" t="s">
        <v>24498</v>
      </c>
      <c r="AN1754" t="s">
        <v>24499</v>
      </c>
      <c r="AP1754" t="s">
        <v>24500</v>
      </c>
      <c r="AQ1754" t="s">
        <v>24501</v>
      </c>
      <c r="AS1754">
        <v>2015</v>
      </c>
      <c r="AT1754">
        <v>15</v>
      </c>
      <c r="AU1754">
        <v>21</v>
      </c>
      <c r="AZ1754">
        <v>12345</v>
      </c>
      <c r="BA1754">
        <v>12360</v>
      </c>
      <c r="BC1754" t="s">
        <v>24502</v>
      </c>
      <c r="BE1754">
        <v>16</v>
      </c>
      <c r="BF1754" t="s">
        <v>1790</v>
      </c>
      <c r="BG1754" t="s">
        <v>1790</v>
      </c>
      <c r="BH1754" t="s">
        <v>24503</v>
      </c>
      <c r="BI1754" t="s">
        <v>24504</v>
      </c>
    </row>
    <row r="1755" spans="1:62">
      <c r="A1755" t="s">
        <v>62</v>
      </c>
      <c r="B1755" t="s">
        <v>24505</v>
      </c>
      <c r="F1755" t="s">
        <v>24506</v>
      </c>
      <c r="I1755" t="s">
        <v>24507</v>
      </c>
      <c r="J1755" t="s">
        <v>24508</v>
      </c>
      <c r="M1755" t="s">
        <v>67</v>
      </c>
      <c r="N1755" t="s">
        <v>68</v>
      </c>
      <c r="T1755" t="s">
        <v>24509</v>
      </c>
      <c r="U1755" t="s">
        <v>24510</v>
      </c>
      <c r="W1755" t="s">
        <v>24511</v>
      </c>
      <c r="X1755" t="s">
        <v>7769</v>
      </c>
      <c r="Y1755" t="s">
        <v>7770</v>
      </c>
      <c r="AB1755" t="s">
        <v>8759</v>
      </c>
      <c r="AC1755" t="s">
        <v>24512</v>
      </c>
      <c r="AE1755">
        <v>45</v>
      </c>
      <c r="AF1755">
        <v>0</v>
      </c>
      <c r="AG1755">
        <v>0</v>
      </c>
      <c r="AH1755">
        <v>2</v>
      </c>
      <c r="AI1755">
        <v>2</v>
      </c>
      <c r="AJ1755" t="s">
        <v>24342</v>
      </c>
      <c r="AK1755" t="s">
        <v>24343</v>
      </c>
      <c r="AL1755" t="s">
        <v>24344</v>
      </c>
      <c r="AM1755" t="s">
        <v>24513</v>
      </c>
      <c r="AN1755" t="s">
        <v>24514</v>
      </c>
      <c r="AP1755" t="s">
        <v>24515</v>
      </c>
      <c r="AQ1755" t="s">
        <v>24516</v>
      </c>
      <c r="AS1755">
        <v>2015</v>
      </c>
      <c r="AT1755">
        <v>22</v>
      </c>
      <c r="AU1755">
        <v>12</v>
      </c>
      <c r="AZ1755">
        <v>1052</v>
      </c>
      <c r="BA1755">
        <v>1059</v>
      </c>
      <c r="BC1755" t="s">
        <v>24517</v>
      </c>
      <c r="BE1755">
        <v>8</v>
      </c>
      <c r="BF1755" t="s">
        <v>6002</v>
      </c>
      <c r="BG1755" t="s">
        <v>6002</v>
      </c>
      <c r="BH1755" t="s">
        <v>24518</v>
      </c>
      <c r="BI1755" t="s">
        <v>24519</v>
      </c>
      <c r="BJ1755">
        <v>26369952</v>
      </c>
    </row>
    <row r="1756" spans="1:62">
      <c r="A1756" t="s">
        <v>62</v>
      </c>
      <c r="B1756" t="s">
        <v>24520</v>
      </c>
      <c r="F1756" t="s">
        <v>24521</v>
      </c>
      <c r="I1756" t="s">
        <v>24522</v>
      </c>
      <c r="J1756" t="s">
        <v>24523</v>
      </c>
      <c r="M1756" t="s">
        <v>67</v>
      </c>
      <c r="N1756" t="s">
        <v>68</v>
      </c>
      <c r="T1756" t="s">
        <v>24524</v>
      </c>
      <c r="U1756" t="s">
        <v>24525</v>
      </c>
      <c r="W1756" t="s">
        <v>24526</v>
      </c>
      <c r="X1756" t="s">
        <v>24527</v>
      </c>
      <c r="Y1756" t="s">
        <v>24528</v>
      </c>
      <c r="AB1756" t="s">
        <v>24529</v>
      </c>
      <c r="AC1756" t="s">
        <v>24530</v>
      </c>
      <c r="AE1756">
        <v>42</v>
      </c>
      <c r="AF1756">
        <v>0</v>
      </c>
      <c r="AG1756">
        <v>0</v>
      </c>
      <c r="AH1756">
        <v>8</v>
      </c>
      <c r="AI1756">
        <v>8</v>
      </c>
      <c r="AJ1756" t="s">
        <v>3820</v>
      </c>
      <c r="AK1756" t="s">
        <v>3821</v>
      </c>
      <c r="AL1756" t="s">
        <v>3822</v>
      </c>
      <c r="AM1756" t="s">
        <v>24531</v>
      </c>
      <c r="AN1756" t="s">
        <v>24532</v>
      </c>
      <c r="AP1756" t="s">
        <v>24533</v>
      </c>
      <c r="AQ1756" t="s">
        <v>24534</v>
      </c>
      <c r="AS1756">
        <v>2015</v>
      </c>
      <c r="AT1756">
        <v>53</v>
      </c>
      <c r="AU1756">
        <v>7</v>
      </c>
      <c r="AZ1756">
        <v>763</v>
      </c>
      <c r="BA1756">
        <v>771</v>
      </c>
      <c r="BC1756" t="s">
        <v>24535</v>
      </c>
      <c r="BE1756">
        <v>9</v>
      </c>
      <c r="BF1756" t="s">
        <v>472</v>
      </c>
      <c r="BG1756" t="s">
        <v>473</v>
      </c>
      <c r="BH1756" t="s">
        <v>24536</v>
      </c>
      <c r="BI1756" t="s">
        <v>24537</v>
      </c>
    </row>
    <row r="1757" spans="1:62">
      <c r="A1757" t="s">
        <v>62</v>
      </c>
      <c r="B1757" t="s">
        <v>24538</v>
      </c>
      <c r="F1757" t="s">
        <v>24539</v>
      </c>
      <c r="I1757" t="s">
        <v>24540</v>
      </c>
      <c r="J1757" t="s">
        <v>24541</v>
      </c>
      <c r="M1757" t="s">
        <v>67</v>
      </c>
      <c r="N1757" t="s">
        <v>68</v>
      </c>
      <c r="U1757" t="s">
        <v>24542</v>
      </c>
      <c r="W1757" t="s">
        <v>24543</v>
      </c>
      <c r="X1757" t="s">
        <v>24544</v>
      </c>
      <c r="Y1757" t="s">
        <v>24545</v>
      </c>
      <c r="AB1757" t="s">
        <v>24546</v>
      </c>
      <c r="AC1757" t="s">
        <v>24547</v>
      </c>
      <c r="AE1757">
        <v>52</v>
      </c>
      <c r="AF1757">
        <v>1</v>
      </c>
      <c r="AG1757">
        <v>1</v>
      </c>
      <c r="AH1757">
        <v>1</v>
      </c>
      <c r="AI1757">
        <v>1</v>
      </c>
      <c r="AJ1757" t="s">
        <v>24495</v>
      </c>
      <c r="AK1757" t="s">
        <v>24496</v>
      </c>
      <c r="AL1757" t="s">
        <v>24497</v>
      </c>
      <c r="AM1757" t="s">
        <v>24548</v>
      </c>
      <c r="AN1757" t="s">
        <v>24549</v>
      </c>
      <c r="AP1757" t="s">
        <v>24541</v>
      </c>
      <c r="AQ1757" t="s">
        <v>24550</v>
      </c>
      <c r="AS1757">
        <v>2015</v>
      </c>
      <c r="AT1757">
        <v>12</v>
      </c>
      <c r="AU1757">
        <v>21</v>
      </c>
      <c r="AZ1757">
        <v>6503</v>
      </c>
      <c r="BA1757">
        <v>6514</v>
      </c>
      <c r="BC1757" t="s">
        <v>24551</v>
      </c>
      <c r="BE1757">
        <v>12</v>
      </c>
      <c r="BF1757" t="s">
        <v>24552</v>
      </c>
      <c r="BG1757" t="s">
        <v>2593</v>
      </c>
      <c r="BH1757" t="s">
        <v>24553</v>
      </c>
      <c r="BI1757" t="s">
        <v>24554</v>
      </c>
    </row>
    <row r="1758" spans="1:62">
      <c r="A1758" t="s">
        <v>62</v>
      </c>
      <c r="B1758" t="s">
        <v>24555</v>
      </c>
      <c r="F1758" t="s">
        <v>24556</v>
      </c>
      <c r="I1758" t="s">
        <v>24557</v>
      </c>
      <c r="J1758" t="s">
        <v>24558</v>
      </c>
      <c r="M1758" t="s">
        <v>67</v>
      </c>
      <c r="N1758" t="s">
        <v>68</v>
      </c>
      <c r="T1758" t="s">
        <v>24559</v>
      </c>
      <c r="U1758" t="s">
        <v>24560</v>
      </c>
      <c r="W1758" t="s">
        <v>24561</v>
      </c>
      <c r="X1758" t="s">
        <v>11461</v>
      </c>
      <c r="Y1758" t="s">
        <v>11450</v>
      </c>
      <c r="AB1758" t="s">
        <v>24562</v>
      </c>
      <c r="AC1758" t="s">
        <v>24563</v>
      </c>
      <c r="AE1758">
        <v>25</v>
      </c>
      <c r="AF1758">
        <v>0</v>
      </c>
      <c r="AG1758">
        <v>0</v>
      </c>
      <c r="AH1758">
        <v>4</v>
      </c>
      <c r="AI1758">
        <v>4</v>
      </c>
      <c r="AJ1758" t="s">
        <v>24564</v>
      </c>
      <c r="AK1758" t="s">
        <v>24565</v>
      </c>
      <c r="AL1758" t="s">
        <v>24566</v>
      </c>
      <c r="AM1758" t="s">
        <v>24567</v>
      </c>
      <c r="AN1758" t="s">
        <v>24568</v>
      </c>
      <c r="AP1758" t="s">
        <v>24569</v>
      </c>
      <c r="AQ1758" t="s">
        <v>24570</v>
      </c>
      <c r="AS1758">
        <v>2015</v>
      </c>
      <c r="AT1758">
        <v>17</v>
      </c>
      <c r="AU1758">
        <v>8</v>
      </c>
      <c r="AZ1758">
        <v>783</v>
      </c>
      <c r="BA1758">
        <v>797</v>
      </c>
      <c r="BE1758">
        <v>15</v>
      </c>
      <c r="BF1758" t="s">
        <v>24571</v>
      </c>
      <c r="BG1758" t="s">
        <v>24571</v>
      </c>
      <c r="BH1758" t="s">
        <v>24572</v>
      </c>
      <c r="BI1758" t="s">
        <v>24573</v>
      </c>
      <c r="BJ1758">
        <v>26559864</v>
      </c>
    </row>
    <row r="1759" spans="1:62">
      <c r="A1759" t="s">
        <v>62</v>
      </c>
      <c r="B1759" t="s">
        <v>24574</v>
      </c>
      <c r="F1759" t="s">
        <v>24575</v>
      </c>
      <c r="I1759" t="s">
        <v>24576</v>
      </c>
      <c r="J1759" t="s">
        <v>24577</v>
      </c>
      <c r="M1759" t="s">
        <v>67</v>
      </c>
      <c r="N1759" t="s">
        <v>68</v>
      </c>
      <c r="T1759" t="s">
        <v>24578</v>
      </c>
      <c r="U1759" t="s">
        <v>24579</v>
      </c>
      <c r="W1759" t="s">
        <v>24580</v>
      </c>
      <c r="X1759" t="s">
        <v>24581</v>
      </c>
      <c r="Y1759" t="s">
        <v>24582</v>
      </c>
      <c r="AB1759" t="s">
        <v>24583</v>
      </c>
      <c r="AC1759" t="s">
        <v>24584</v>
      </c>
      <c r="AE1759">
        <v>34</v>
      </c>
      <c r="AF1759">
        <v>0</v>
      </c>
      <c r="AG1759">
        <v>0</v>
      </c>
      <c r="AH1759">
        <v>4</v>
      </c>
      <c r="AI1759">
        <v>4</v>
      </c>
      <c r="AJ1759" t="s">
        <v>24585</v>
      </c>
      <c r="AK1759" t="s">
        <v>24586</v>
      </c>
      <c r="AL1759" t="s">
        <v>24587</v>
      </c>
      <c r="AM1759" t="s">
        <v>24588</v>
      </c>
      <c r="AP1759" t="s">
        <v>24577</v>
      </c>
      <c r="AQ1759" t="s">
        <v>24589</v>
      </c>
      <c r="AS1759">
        <v>2015</v>
      </c>
      <c r="AT1759">
        <v>17</v>
      </c>
      <c r="AV1759">
        <v>9</v>
      </c>
      <c r="AZ1759">
        <v>1071</v>
      </c>
      <c r="BA1759">
        <v>1080</v>
      </c>
      <c r="BC1759" t="s">
        <v>24590</v>
      </c>
      <c r="BE1759">
        <v>10</v>
      </c>
      <c r="BF1759" t="s">
        <v>808</v>
      </c>
      <c r="BG1759" t="s">
        <v>808</v>
      </c>
      <c r="BH1759" t="s">
        <v>24591</v>
      </c>
      <c r="BI1759" t="s">
        <v>24592</v>
      </c>
    </row>
    <row r="1760" spans="1:62">
      <c r="A1760" t="s">
        <v>62</v>
      </c>
      <c r="B1760" t="s">
        <v>24593</v>
      </c>
      <c r="F1760" t="s">
        <v>24594</v>
      </c>
      <c r="I1760" t="s">
        <v>24595</v>
      </c>
      <c r="J1760" t="s">
        <v>24577</v>
      </c>
      <c r="M1760" t="s">
        <v>67</v>
      </c>
      <c r="N1760" t="s">
        <v>68</v>
      </c>
      <c r="T1760" t="s">
        <v>24596</v>
      </c>
      <c r="U1760" t="s">
        <v>24597</v>
      </c>
      <c r="W1760" t="s">
        <v>24598</v>
      </c>
      <c r="X1760" t="s">
        <v>24599</v>
      </c>
      <c r="Y1760" t="s">
        <v>24582</v>
      </c>
      <c r="AB1760" t="s">
        <v>24600</v>
      </c>
      <c r="AC1760" t="s">
        <v>24601</v>
      </c>
      <c r="AE1760">
        <v>26</v>
      </c>
      <c r="AF1760">
        <v>0</v>
      </c>
      <c r="AG1760">
        <v>0</v>
      </c>
      <c r="AH1760">
        <v>1</v>
      </c>
      <c r="AI1760">
        <v>1</v>
      </c>
      <c r="AJ1760" t="s">
        <v>24585</v>
      </c>
      <c r="AK1760" t="s">
        <v>24586</v>
      </c>
      <c r="AL1760" t="s">
        <v>24587</v>
      </c>
      <c r="AM1760" t="s">
        <v>24588</v>
      </c>
      <c r="AP1760" t="s">
        <v>24577</v>
      </c>
      <c r="AQ1760" t="s">
        <v>24589</v>
      </c>
      <c r="AS1760">
        <v>2015</v>
      </c>
      <c r="AT1760">
        <v>17</v>
      </c>
      <c r="AV1760">
        <v>10</v>
      </c>
      <c r="AZ1760">
        <v>1141</v>
      </c>
      <c r="BA1760">
        <v>1152</v>
      </c>
      <c r="BC1760" t="s">
        <v>24602</v>
      </c>
      <c r="BE1760">
        <v>12</v>
      </c>
      <c r="BF1760" t="s">
        <v>808</v>
      </c>
      <c r="BG1760" t="s">
        <v>808</v>
      </c>
      <c r="BH1760" t="s">
        <v>24603</v>
      </c>
      <c r="BI1760" t="s">
        <v>24604</v>
      </c>
    </row>
    <row r="1761" spans="1:62">
      <c r="A1761" t="s">
        <v>62</v>
      </c>
      <c r="B1761" t="s">
        <v>24605</v>
      </c>
      <c r="F1761" t="s">
        <v>24606</v>
      </c>
      <c r="I1761" t="s">
        <v>24607</v>
      </c>
      <c r="J1761" t="s">
        <v>24220</v>
      </c>
      <c r="M1761" t="s">
        <v>67</v>
      </c>
      <c r="N1761" t="s">
        <v>68</v>
      </c>
      <c r="T1761" t="s">
        <v>24608</v>
      </c>
      <c r="U1761" t="s">
        <v>24609</v>
      </c>
      <c r="W1761" t="s">
        <v>24610</v>
      </c>
      <c r="X1761" t="s">
        <v>24611</v>
      </c>
      <c r="Y1761" t="s">
        <v>11646</v>
      </c>
      <c r="AB1761" t="s">
        <v>24612</v>
      </c>
      <c r="AC1761" t="s">
        <v>24613</v>
      </c>
      <c r="AE1761">
        <v>35</v>
      </c>
      <c r="AF1761">
        <v>0</v>
      </c>
      <c r="AG1761">
        <v>0</v>
      </c>
      <c r="AH1761">
        <v>5</v>
      </c>
      <c r="AI1761">
        <v>5</v>
      </c>
      <c r="AJ1761" t="s">
        <v>24227</v>
      </c>
      <c r="AK1761" t="s">
        <v>24228</v>
      </c>
      <c r="AL1761" t="s">
        <v>24229</v>
      </c>
      <c r="AM1761" t="s">
        <v>24230</v>
      </c>
      <c r="AP1761" t="s">
        <v>24231</v>
      </c>
      <c r="AQ1761" t="s">
        <v>24232</v>
      </c>
      <c r="AS1761">
        <v>2015</v>
      </c>
      <c r="AT1761">
        <v>14</v>
      </c>
      <c r="AU1761">
        <v>4</v>
      </c>
      <c r="AZ1761">
        <v>13184</v>
      </c>
      <c r="BA1761">
        <v>13194</v>
      </c>
      <c r="BC1761" t="s">
        <v>24614</v>
      </c>
      <c r="BE1761">
        <v>11</v>
      </c>
      <c r="BF1761" t="s">
        <v>1335</v>
      </c>
      <c r="BG1761" t="s">
        <v>1335</v>
      </c>
      <c r="BH1761" t="s">
        <v>24615</v>
      </c>
      <c r="BI1761" t="s">
        <v>24616</v>
      </c>
      <c r="BJ1761">
        <v>26535631</v>
      </c>
    </row>
    <row r="1762" spans="1:62">
      <c r="A1762" t="s">
        <v>62</v>
      </c>
      <c r="B1762" t="s">
        <v>24617</v>
      </c>
      <c r="F1762" t="s">
        <v>24618</v>
      </c>
      <c r="I1762" t="s">
        <v>24619</v>
      </c>
      <c r="J1762" t="s">
        <v>24220</v>
      </c>
      <c r="M1762" t="s">
        <v>67</v>
      </c>
      <c r="N1762" t="s">
        <v>68</v>
      </c>
      <c r="T1762" t="s">
        <v>24620</v>
      </c>
      <c r="U1762" t="s">
        <v>24621</v>
      </c>
      <c r="W1762" t="s">
        <v>24622</v>
      </c>
      <c r="X1762" t="s">
        <v>24623</v>
      </c>
      <c r="Y1762" t="s">
        <v>3553</v>
      </c>
      <c r="AB1762" t="s">
        <v>24624</v>
      </c>
      <c r="AC1762" t="s">
        <v>24625</v>
      </c>
      <c r="AE1762">
        <v>39</v>
      </c>
      <c r="AF1762">
        <v>0</v>
      </c>
      <c r="AG1762">
        <v>0</v>
      </c>
      <c r="AH1762">
        <v>2</v>
      </c>
      <c r="AI1762">
        <v>2</v>
      </c>
      <c r="AJ1762" t="s">
        <v>24227</v>
      </c>
      <c r="AK1762" t="s">
        <v>24228</v>
      </c>
      <c r="AL1762" t="s">
        <v>24229</v>
      </c>
      <c r="AM1762" t="s">
        <v>24230</v>
      </c>
      <c r="AP1762" t="s">
        <v>24231</v>
      </c>
      <c r="AQ1762" t="s">
        <v>24232</v>
      </c>
      <c r="AS1762">
        <v>2015</v>
      </c>
      <c r="AT1762">
        <v>14</v>
      </c>
      <c r="AU1762">
        <v>4</v>
      </c>
      <c r="AZ1762">
        <v>13274</v>
      </c>
      <c r="BA1762">
        <v>13288</v>
      </c>
      <c r="BC1762" t="s">
        <v>24626</v>
      </c>
      <c r="BE1762">
        <v>15</v>
      </c>
      <c r="BF1762" t="s">
        <v>1335</v>
      </c>
      <c r="BG1762" t="s">
        <v>1335</v>
      </c>
      <c r="BH1762" t="s">
        <v>24615</v>
      </c>
      <c r="BI1762" t="s">
        <v>24627</v>
      </c>
      <c r="BJ1762">
        <v>26535641</v>
      </c>
    </row>
    <row r="1763" spans="1:62">
      <c r="A1763" t="s">
        <v>62</v>
      </c>
      <c r="B1763" t="s">
        <v>24628</v>
      </c>
      <c r="F1763" t="s">
        <v>24629</v>
      </c>
      <c r="I1763" t="s">
        <v>24630</v>
      </c>
      <c r="J1763" t="s">
        <v>24220</v>
      </c>
      <c r="M1763" t="s">
        <v>67</v>
      </c>
      <c r="N1763" t="s">
        <v>68</v>
      </c>
      <c r="T1763" t="s">
        <v>24631</v>
      </c>
      <c r="U1763" t="s">
        <v>24632</v>
      </c>
      <c r="W1763" t="s">
        <v>24633</v>
      </c>
      <c r="X1763" t="s">
        <v>24634</v>
      </c>
      <c r="Y1763" t="s">
        <v>11646</v>
      </c>
      <c r="AB1763" t="s">
        <v>24635</v>
      </c>
      <c r="AC1763" t="s">
        <v>24636</v>
      </c>
      <c r="AE1763">
        <v>31</v>
      </c>
      <c r="AF1763">
        <v>0</v>
      </c>
      <c r="AG1763">
        <v>0</v>
      </c>
      <c r="AH1763">
        <v>6</v>
      </c>
      <c r="AI1763">
        <v>6</v>
      </c>
      <c r="AJ1763" t="s">
        <v>24227</v>
      </c>
      <c r="AK1763" t="s">
        <v>24228</v>
      </c>
      <c r="AL1763" t="s">
        <v>24229</v>
      </c>
      <c r="AM1763" t="s">
        <v>24230</v>
      </c>
      <c r="AP1763" t="s">
        <v>24231</v>
      </c>
      <c r="AQ1763" t="s">
        <v>24232</v>
      </c>
      <c r="AS1763">
        <v>2015</v>
      </c>
      <c r="AT1763">
        <v>14</v>
      </c>
      <c r="AU1763">
        <v>4</v>
      </c>
      <c r="AZ1763">
        <v>13868</v>
      </c>
      <c r="BA1763">
        <v>13879</v>
      </c>
      <c r="BC1763" t="s">
        <v>24637</v>
      </c>
      <c r="BE1763">
        <v>12</v>
      </c>
      <c r="BF1763" t="s">
        <v>1335</v>
      </c>
      <c r="BG1763" t="s">
        <v>1335</v>
      </c>
      <c r="BH1763" t="s">
        <v>24615</v>
      </c>
      <c r="BI1763" t="s">
        <v>24638</v>
      </c>
      <c r="BJ1763">
        <v>26535702</v>
      </c>
    </row>
    <row r="1764" spans="1:62">
      <c r="A1764" t="s">
        <v>62</v>
      </c>
      <c r="B1764" t="s">
        <v>24639</v>
      </c>
      <c r="F1764" t="s">
        <v>24640</v>
      </c>
      <c r="I1764" t="s">
        <v>24641</v>
      </c>
      <c r="J1764" t="s">
        <v>24642</v>
      </c>
      <c r="M1764" t="s">
        <v>67</v>
      </c>
      <c r="N1764" t="s">
        <v>68</v>
      </c>
      <c r="T1764" t="s">
        <v>24643</v>
      </c>
      <c r="U1764" t="s">
        <v>17330</v>
      </c>
      <c r="W1764" t="s">
        <v>24644</v>
      </c>
      <c r="X1764" t="s">
        <v>341</v>
      </c>
      <c r="Y1764" t="s">
        <v>342</v>
      </c>
      <c r="Z1764" t="s">
        <v>8302</v>
      </c>
      <c r="AA1764" t="s">
        <v>8303</v>
      </c>
      <c r="AB1764" t="s">
        <v>8304</v>
      </c>
      <c r="AC1764" t="s">
        <v>24645</v>
      </c>
      <c r="AE1764">
        <v>33</v>
      </c>
      <c r="AF1764">
        <v>0</v>
      </c>
      <c r="AG1764">
        <v>0</v>
      </c>
      <c r="AH1764">
        <v>1</v>
      </c>
      <c r="AI1764">
        <v>1</v>
      </c>
      <c r="AJ1764" t="s">
        <v>24646</v>
      </c>
      <c r="AK1764" t="s">
        <v>24647</v>
      </c>
      <c r="AL1764" t="s">
        <v>24648</v>
      </c>
      <c r="AM1764" t="s">
        <v>24649</v>
      </c>
      <c r="AN1764" t="s">
        <v>24650</v>
      </c>
      <c r="AP1764" t="s">
        <v>24642</v>
      </c>
      <c r="AQ1764" t="s">
        <v>24651</v>
      </c>
      <c r="AS1764">
        <v>2015</v>
      </c>
      <c r="AU1764">
        <v>534</v>
      </c>
      <c r="AZ1764">
        <v>1</v>
      </c>
      <c r="BA1764">
        <v>16</v>
      </c>
      <c r="BC1764" t="s">
        <v>24652</v>
      </c>
      <c r="BE1764">
        <v>16</v>
      </c>
      <c r="BF1764" t="s">
        <v>808</v>
      </c>
      <c r="BG1764" t="s">
        <v>808</v>
      </c>
      <c r="BH1764" t="s">
        <v>24653</v>
      </c>
      <c r="BI1764" t="s">
        <v>24654</v>
      </c>
    </row>
    <row r="1765" spans="1:62">
      <c r="A1765" t="s">
        <v>62</v>
      </c>
      <c r="B1765" t="s">
        <v>24655</v>
      </c>
      <c r="F1765" t="s">
        <v>24656</v>
      </c>
      <c r="I1765" t="s">
        <v>24657</v>
      </c>
      <c r="J1765" t="s">
        <v>24658</v>
      </c>
      <c r="M1765" t="s">
        <v>67</v>
      </c>
      <c r="N1765" t="s">
        <v>68</v>
      </c>
      <c r="U1765" t="s">
        <v>24659</v>
      </c>
      <c r="W1765" t="s">
        <v>24660</v>
      </c>
      <c r="X1765" t="s">
        <v>24661</v>
      </c>
      <c r="Y1765" t="s">
        <v>24662</v>
      </c>
      <c r="AB1765" t="s">
        <v>24663</v>
      </c>
      <c r="AC1765" t="s">
        <v>24664</v>
      </c>
      <c r="AE1765">
        <v>27</v>
      </c>
      <c r="AF1765">
        <v>0</v>
      </c>
      <c r="AG1765">
        <v>0</v>
      </c>
      <c r="AH1765">
        <v>2</v>
      </c>
      <c r="AI1765">
        <v>2</v>
      </c>
      <c r="AJ1765" t="s">
        <v>3309</v>
      </c>
      <c r="AK1765" t="s">
        <v>214</v>
      </c>
      <c r="AL1765" t="s">
        <v>3310</v>
      </c>
      <c r="AM1765" t="s">
        <v>24665</v>
      </c>
      <c r="AN1765" t="s">
        <v>24666</v>
      </c>
      <c r="AP1765" t="s">
        <v>24667</v>
      </c>
      <c r="AQ1765" t="s">
        <v>24668</v>
      </c>
      <c r="AS1765">
        <v>2015</v>
      </c>
      <c r="BB1765">
        <v>730618</v>
      </c>
      <c r="BC1765" t="s">
        <v>24669</v>
      </c>
      <c r="BE1765">
        <v>7</v>
      </c>
      <c r="BF1765" t="s">
        <v>24670</v>
      </c>
      <c r="BG1765" t="s">
        <v>24671</v>
      </c>
      <c r="BH1765" t="s">
        <v>24672</v>
      </c>
      <c r="BI1765" t="s">
        <v>24673</v>
      </c>
    </row>
    <row r="1766" spans="1:62">
      <c r="A1766" t="s">
        <v>62</v>
      </c>
      <c r="B1766" t="s">
        <v>24674</v>
      </c>
      <c r="F1766" t="s">
        <v>24675</v>
      </c>
      <c r="I1766" t="s">
        <v>24676</v>
      </c>
      <c r="J1766" t="s">
        <v>24677</v>
      </c>
      <c r="M1766" t="s">
        <v>67</v>
      </c>
      <c r="N1766" t="s">
        <v>68</v>
      </c>
      <c r="U1766" t="s">
        <v>24678</v>
      </c>
      <c r="W1766" t="s">
        <v>24679</v>
      </c>
      <c r="X1766" t="s">
        <v>4996</v>
      </c>
      <c r="Y1766" t="s">
        <v>24680</v>
      </c>
      <c r="AB1766" t="s">
        <v>24681</v>
      </c>
      <c r="AC1766" t="s">
        <v>24682</v>
      </c>
      <c r="AE1766">
        <v>29</v>
      </c>
      <c r="AF1766">
        <v>0</v>
      </c>
      <c r="AG1766">
        <v>0</v>
      </c>
      <c r="AH1766">
        <v>2</v>
      </c>
      <c r="AI1766">
        <v>2</v>
      </c>
      <c r="AJ1766" t="s">
        <v>3309</v>
      </c>
      <c r="AK1766" t="s">
        <v>214</v>
      </c>
      <c r="AL1766" t="s">
        <v>3310</v>
      </c>
      <c r="AM1766" t="s">
        <v>24683</v>
      </c>
      <c r="AN1766" t="s">
        <v>24684</v>
      </c>
      <c r="AP1766" t="s">
        <v>24685</v>
      </c>
      <c r="AQ1766" t="s">
        <v>24686</v>
      </c>
      <c r="AS1766">
        <v>2015</v>
      </c>
      <c r="BB1766">
        <v>689137</v>
      </c>
      <c r="BC1766" t="s">
        <v>24687</v>
      </c>
      <c r="BE1766">
        <v>14</v>
      </c>
      <c r="BF1766" t="s">
        <v>24688</v>
      </c>
      <c r="BG1766" t="s">
        <v>24688</v>
      </c>
      <c r="BH1766" t="s">
        <v>24689</v>
      </c>
      <c r="BI1766" t="s">
        <v>24690</v>
      </c>
    </row>
    <row r="1767" spans="1:62">
      <c r="A1767" t="s">
        <v>62</v>
      </c>
      <c r="B1767" t="s">
        <v>24691</v>
      </c>
      <c r="F1767" t="s">
        <v>24692</v>
      </c>
      <c r="I1767" t="s">
        <v>24693</v>
      </c>
      <c r="J1767" t="s">
        <v>24694</v>
      </c>
      <c r="M1767" t="s">
        <v>67</v>
      </c>
      <c r="N1767" t="s">
        <v>68</v>
      </c>
      <c r="T1767" t="s">
        <v>24695</v>
      </c>
      <c r="U1767" t="s">
        <v>24696</v>
      </c>
      <c r="W1767" t="s">
        <v>24697</v>
      </c>
      <c r="X1767" t="s">
        <v>5346</v>
      </c>
      <c r="Y1767" t="s">
        <v>23111</v>
      </c>
      <c r="AB1767" t="s">
        <v>23426</v>
      </c>
      <c r="AC1767" t="s">
        <v>24698</v>
      </c>
      <c r="AE1767">
        <v>44</v>
      </c>
      <c r="AF1767">
        <v>0</v>
      </c>
      <c r="AG1767">
        <v>0</v>
      </c>
      <c r="AH1767">
        <v>2</v>
      </c>
      <c r="AI1767">
        <v>2</v>
      </c>
      <c r="AJ1767" t="s">
        <v>24699</v>
      </c>
      <c r="AK1767" t="s">
        <v>24700</v>
      </c>
      <c r="AL1767" t="s">
        <v>24701</v>
      </c>
      <c r="AM1767" t="s">
        <v>24702</v>
      </c>
      <c r="AN1767" t="s">
        <v>24703</v>
      </c>
      <c r="AP1767" t="s">
        <v>24704</v>
      </c>
      <c r="AQ1767" t="s">
        <v>24705</v>
      </c>
      <c r="AS1767">
        <v>2015</v>
      </c>
      <c r="AT1767">
        <v>24</v>
      </c>
      <c r="AU1767">
        <v>5</v>
      </c>
      <c r="AZ1767">
        <v>1679</v>
      </c>
      <c r="BA1767">
        <v>1684</v>
      </c>
      <c r="BE1767">
        <v>6</v>
      </c>
      <c r="BF1767" t="s">
        <v>937</v>
      </c>
      <c r="BG1767" t="s">
        <v>938</v>
      </c>
      <c r="BH1767" t="s">
        <v>24706</v>
      </c>
      <c r="BI1767" t="s">
        <v>24707</v>
      </c>
    </row>
    <row r="1768" spans="1:62">
      <c r="A1768" t="s">
        <v>62</v>
      </c>
      <c r="B1768" t="s">
        <v>24708</v>
      </c>
      <c r="F1768" t="s">
        <v>24709</v>
      </c>
      <c r="I1768" t="s">
        <v>24710</v>
      </c>
      <c r="J1768" t="s">
        <v>24694</v>
      </c>
      <c r="M1768" t="s">
        <v>67</v>
      </c>
      <c r="N1768" t="s">
        <v>68</v>
      </c>
      <c r="T1768" t="s">
        <v>24711</v>
      </c>
      <c r="U1768" t="s">
        <v>24712</v>
      </c>
      <c r="W1768" t="s">
        <v>24713</v>
      </c>
      <c r="X1768" t="s">
        <v>24714</v>
      </c>
      <c r="Y1768" t="s">
        <v>24715</v>
      </c>
      <c r="AB1768" t="s">
        <v>24716</v>
      </c>
      <c r="AC1768" t="s">
        <v>24717</v>
      </c>
      <c r="AE1768">
        <v>53</v>
      </c>
      <c r="AF1768">
        <v>0</v>
      </c>
      <c r="AG1768">
        <v>0</v>
      </c>
      <c r="AH1768">
        <v>2</v>
      </c>
      <c r="AI1768">
        <v>2</v>
      </c>
      <c r="AJ1768" t="s">
        <v>24699</v>
      </c>
      <c r="AK1768" t="s">
        <v>24700</v>
      </c>
      <c r="AL1768" t="s">
        <v>24701</v>
      </c>
      <c r="AM1768" t="s">
        <v>24702</v>
      </c>
      <c r="AN1768" t="s">
        <v>24703</v>
      </c>
      <c r="AP1768" t="s">
        <v>24704</v>
      </c>
      <c r="AQ1768" t="s">
        <v>24705</v>
      </c>
      <c r="AS1768">
        <v>2015</v>
      </c>
      <c r="AT1768">
        <v>24</v>
      </c>
      <c r="AU1768">
        <v>5</v>
      </c>
      <c r="AZ1768">
        <v>1716</v>
      </c>
      <c r="BA1768">
        <v>1724</v>
      </c>
      <c r="BE1768">
        <v>9</v>
      </c>
      <c r="BF1768" t="s">
        <v>937</v>
      </c>
      <c r="BG1768" t="s">
        <v>938</v>
      </c>
      <c r="BH1768" t="s">
        <v>24706</v>
      </c>
      <c r="BI1768" t="s">
        <v>24718</v>
      </c>
    </row>
    <row r="1769" spans="1:62">
      <c r="A1769" t="s">
        <v>62</v>
      </c>
      <c r="B1769" t="s">
        <v>24719</v>
      </c>
      <c r="F1769" t="s">
        <v>24720</v>
      </c>
      <c r="I1769" t="s">
        <v>24721</v>
      </c>
      <c r="J1769" t="s">
        <v>24694</v>
      </c>
      <c r="M1769" t="s">
        <v>67</v>
      </c>
      <c r="N1769" t="s">
        <v>68</v>
      </c>
      <c r="T1769" t="s">
        <v>24722</v>
      </c>
      <c r="U1769" t="s">
        <v>24723</v>
      </c>
      <c r="W1769" t="s">
        <v>24724</v>
      </c>
      <c r="X1769" t="s">
        <v>24725</v>
      </c>
      <c r="Y1769" t="s">
        <v>24726</v>
      </c>
      <c r="AB1769" t="s">
        <v>24727</v>
      </c>
      <c r="AC1769" t="s">
        <v>24728</v>
      </c>
      <c r="AE1769">
        <v>42</v>
      </c>
      <c r="AF1769">
        <v>0</v>
      </c>
      <c r="AG1769">
        <v>0</v>
      </c>
      <c r="AH1769">
        <v>6</v>
      </c>
      <c r="AI1769">
        <v>6</v>
      </c>
      <c r="AJ1769" t="s">
        <v>24699</v>
      </c>
      <c r="AK1769" t="s">
        <v>24700</v>
      </c>
      <c r="AL1769" t="s">
        <v>24701</v>
      </c>
      <c r="AM1769" t="s">
        <v>24702</v>
      </c>
      <c r="AN1769" t="s">
        <v>24703</v>
      </c>
      <c r="AP1769" t="s">
        <v>24704</v>
      </c>
      <c r="AQ1769" t="s">
        <v>24705</v>
      </c>
      <c r="AS1769">
        <v>2015</v>
      </c>
      <c r="AT1769">
        <v>24</v>
      </c>
      <c r="AU1769">
        <v>9</v>
      </c>
      <c r="AZ1769">
        <v>2751</v>
      </c>
      <c r="BA1769">
        <v>2762</v>
      </c>
      <c r="BE1769">
        <v>12</v>
      </c>
      <c r="BF1769" t="s">
        <v>937</v>
      </c>
      <c r="BG1769" t="s">
        <v>938</v>
      </c>
      <c r="BH1769" t="s">
        <v>24729</v>
      </c>
      <c r="BI1769" t="s">
        <v>24730</v>
      </c>
    </row>
    <row r="1770" spans="1:62">
      <c r="A1770" t="s">
        <v>62</v>
      </c>
      <c r="B1770" t="s">
        <v>24731</v>
      </c>
      <c r="F1770" t="s">
        <v>24732</v>
      </c>
      <c r="I1770" t="s">
        <v>24733</v>
      </c>
      <c r="J1770" t="s">
        <v>24281</v>
      </c>
      <c r="M1770" t="s">
        <v>67</v>
      </c>
      <c r="N1770" t="s">
        <v>68</v>
      </c>
      <c r="T1770" t="s">
        <v>24734</v>
      </c>
      <c r="U1770" t="s">
        <v>24735</v>
      </c>
      <c r="W1770" t="s">
        <v>24736</v>
      </c>
      <c r="X1770" t="s">
        <v>24737</v>
      </c>
      <c r="Y1770" t="s">
        <v>18887</v>
      </c>
      <c r="AB1770" t="s">
        <v>24738</v>
      </c>
      <c r="AC1770" t="s">
        <v>24739</v>
      </c>
      <c r="AE1770">
        <v>38</v>
      </c>
      <c r="AF1770">
        <v>1</v>
      </c>
      <c r="AG1770">
        <v>1</v>
      </c>
      <c r="AH1770">
        <v>9</v>
      </c>
      <c r="AI1770">
        <v>9</v>
      </c>
      <c r="AJ1770" t="s">
        <v>2919</v>
      </c>
      <c r="AK1770" t="s">
        <v>2920</v>
      </c>
      <c r="AL1770" t="s">
        <v>2921</v>
      </c>
      <c r="AM1770" t="s">
        <v>24285</v>
      </c>
      <c r="AP1770" t="s">
        <v>24286</v>
      </c>
      <c r="AQ1770" t="s">
        <v>24287</v>
      </c>
      <c r="AS1770">
        <v>2015</v>
      </c>
      <c r="AT1770">
        <v>179</v>
      </c>
      <c r="AZ1770">
        <v>54</v>
      </c>
      <c r="BA1770">
        <v>63</v>
      </c>
      <c r="BC1770" t="s">
        <v>24740</v>
      </c>
      <c r="BE1770">
        <v>10</v>
      </c>
      <c r="BF1770" t="s">
        <v>848</v>
      </c>
      <c r="BG1770" t="s">
        <v>848</v>
      </c>
      <c r="BH1770" t="s">
        <v>24741</v>
      </c>
      <c r="BI1770" t="s">
        <v>24742</v>
      </c>
      <c r="BJ1770">
        <v>26411895</v>
      </c>
    </row>
    <row r="1771" spans="1:62">
      <c r="A1771" t="s">
        <v>62</v>
      </c>
      <c r="B1771" t="s">
        <v>24743</v>
      </c>
      <c r="F1771" t="s">
        <v>24744</v>
      </c>
      <c r="I1771" t="s">
        <v>24745</v>
      </c>
      <c r="J1771" t="s">
        <v>24186</v>
      </c>
      <c r="M1771" t="s">
        <v>67</v>
      </c>
      <c r="N1771" t="s">
        <v>68</v>
      </c>
      <c r="U1771" t="s">
        <v>24746</v>
      </c>
      <c r="W1771" t="s">
        <v>24747</v>
      </c>
      <c r="X1771" t="s">
        <v>24748</v>
      </c>
      <c r="Y1771" t="s">
        <v>24749</v>
      </c>
      <c r="AB1771" t="s">
        <v>24750</v>
      </c>
      <c r="AC1771" t="s">
        <v>24751</v>
      </c>
      <c r="AE1771">
        <v>29</v>
      </c>
      <c r="AF1771">
        <v>0</v>
      </c>
      <c r="AG1771">
        <v>0</v>
      </c>
      <c r="AH1771">
        <v>3</v>
      </c>
      <c r="AI1771">
        <v>3</v>
      </c>
      <c r="AJ1771" t="s">
        <v>24752</v>
      </c>
      <c r="AK1771" t="s">
        <v>214</v>
      </c>
      <c r="AL1771" t="s">
        <v>3310</v>
      </c>
      <c r="AM1771" t="s">
        <v>24192</v>
      </c>
      <c r="AN1771" t="s">
        <v>24193</v>
      </c>
      <c r="AP1771" t="s">
        <v>24194</v>
      </c>
      <c r="AQ1771" t="s">
        <v>24195</v>
      </c>
      <c r="AS1771">
        <v>2015</v>
      </c>
      <c r="BB1771">
        <v>241769</v>
      </c>
      <c r="BC1771" t="s">
        <v>24753</v>
      </c>
      <c r="BE1771">
        <v>11</v>
      </c>
      <c r="BF1771" t="s">
        <v>24197</v>
      </c>
      <c r="BG1771" t="s">
        <v>24198</v>
      </c>
      <c r="BH1771" t="s">
        <v>24754</v>
      </c>
      <c r="BI1771" t="s">
        <v>24755</v>
      </c>
    </row>
    <row r="1772" spans="1:62">
      <c r="A1772" t="s">
        <v>62</v>
      </c>
      <c r="B1772" t="s">
        <v>24756</v>
      </c>
      <c r="F1772" t="s">
        <v>24757</v>
      </c>
      <c r="I1772" t="s">
        <v>24758</v>
      </c>
      <c r="J1772" t="s">
        <v>24220</v>
      </c>
      <c r="M1772" t="s">
        <v>67</v>
      </c>
      <c r="N1772" t="s">
        <v>68</v>
      </c>
      <c r="T1772" t="s">
        <v>24759</v>
      </c>
      <c r="U1772" t="s">
        <v>24760</v>
      </c>
      <c r="W1772" t="s">
        <v>24761</v>
      </c>
      <c r="X1772" t="s">
        <v>24762</v>
      </c>
      <c r="Y1772" t="s">
        <v>24763</v>
      </c>
      <c r="AB1772" t="s">
        <v>24764</v>
      </c>
      <c r="AC1772" t="s">
        <v>24765</v>
      </c>
      <c r="AE1772">
        <v>36</v>
      </c>
      <c r="AF1772">
        <v>0</v>
      </c>
      <c r="AG1772">
        <v>0</v>
      </c>
      <c r="AH1772">
        <v>6</v>
      </c>
      <c r="AI1772">
        <v>6</v>
      </c>
      <c r="AJ1772" t="s">
        <v>24227</v>
      </c>
      <c r="AK1772" t="s">
        <v>24228</v>
      </c>
      <c r="AL1772" t="s">
        <v>24229</v>
      </c>
      <c r="AM1772" t="s">
        <v>24230</v>
      </c>
      <c r="AP1772" t="s">
        <v>24231</v>
      </c>
      <c r="AQ1772" t="s">
        <v>24232</v>
      </c>
      <c r="AS1772">
        <v>2015</v>
      </c>
      <c r="AT1772">
        <v>14</v>
      </c>
      <c r="AU1772">
        <v>3</v>
      </c>
      <c r="AZ1772">
        <v>9384</v>
      </c>
      <c r="BA1772">
        <v>9394</v>
      </c>
      <c r="BC1772" t="s">
        <v>24766</v>
      </c>
      <c r="BE1772">
        <v>11</v>
      </c>
      <c r="BF1772" t="s">
        <v>1335</v>
      </c>
      <c r="BG1772" t="s">
        <v>1335</v>
      </c>
      <c r="BH1772" t="s">
        <v>24767</v>
      </c>
      <c r="BI1772" t="s">
        <v>24768</v>
      </c>
      <c r="BJ1772">
        <v>26345872</v>
      </c>
    </row>
    <row r="1773" spans="1:62">
      <c r="A1773" t="s">
        <v>62</v>
      </c>
      <c r="B1773" t="s">
        <v>24769</v>
      </c>
      <c r="F1773" t="s">
        <v>24770</v>
      </c>
      <c r="I1773" t="s">
        <v>24771</v>
      </c>
      <c r="J1773" t="s">
        <v>24220</v>
      </c>
      <c r="M1773" t="s">
        <v>67</v>
      </c>
      <c r="N1773" t="s">
        <v>68</v>
      </c>
      <c r="T1773" t="s">
        <v>24772</v>
      </c>
      <c r="U1773" t="s">
        <v>24773</v>
      </c>
      <c r="W1773" t="s">
        <v>24774</v>
      </c>
      <c r="X1773" t="s">
        <v>24775</v>
      </c>
      <c r="Y1773" t="s">
        <v>24776</v>
      </c>
      <c r="AB1773" t="s">
        <v>24777</v>
      </c>
      <c r="AC1773" t="s">
        <v>24778</v>
      </c>
      <c r="AE1773">
        <v>25</v>
      </c>
      <c r="AF1773">
        <v>0</v>
      </c>
      <c r="AG1773">
        <v>0</v>
      </c>
      <c r="AH1773">
        <v>6</v>
      </c>
      <c r="AI1773">
        <v>6</v>
      </c>
      <c r="AJ1773" t="s">
        <v>24227</v>
      </c>
      <c r="AK1773" t="s">
        <v>24228</v>
      </c>
      <c r="AL1773" t="s">
        <v>24229</v>
      </c>
      <c r="AM1773" t="s">
        <v>24230</v>
      </c>
      <c r="AP1773" t="s">
        <v>24231</v>
      </c>
      <c r="AQ1773" t="s">
        <v>24232</v>
      </c>
      <c r="AS1773">
        <v>2015</v>
      </c>
      <c r="AT1773">
        <v>14</v>
      </c>
      <c r="AU1773">
        <v>3</v>
      </c>
      <c r="AZ1773">
        <v>9412</v>
      </c>
      <c r="BA1773">
        <v>9422</v>
      </c>
      <c r="BC1773" t="s">
        <v>24779</v>
      </c>
      <c r="BE1773">
        <v>11</v>
      </c>
      <c r="BF1773" t="s">
        <v>1335</v>
      </c>
      <c r="BG1773" t="s">
        <v>1335</v>
      </c>
      <c r="BH1773" t="s">
        <v>24767</v>
      </c>
      <c r="BI1773" t="s">
        <v>24780</v>
      </c>
      <c r="BJ1773">
        <v>26345875</v>
      </c>
    </row>
    <row r="1774" spans="1:62">
      <c r="A1774" t="s">
        <v>62</v>
      </c>
      <c r="B1774" t="s">
        <v>24781</v>
      </c>
      <c r="F1774" t="s">
        <v>24782</v>
      </c>
      <c r="I1774" t="s">
        <v>24783</v>
      </c>
      <c r="J1774" t="s">
        <v>24220</v>
      </c>
      <c r="M1774" t="s">
        <v>67</v>
      </c>
      <c r="N1774" t="s">
        <v>68</v>
      </c>
      <c r="T1774" t="s">
        <v>24784</v>
      </c>
      <c r="U1774" t="s">
        <v>24785</v>
      </c>
      <c r="W1774" t="s">
        <v>24786</v>
      </c>
      <c r="X1774" t="s">
        <v>24787</v>
      </c>
      <c r="Y1774" t="s">
        <v>24788</v>
      </c>
      <c r="AB1774" t="s">
        <v>24789</v>
      </c>
      <c r="AC1774" t="s">
        <v>24790</v>
      </c>
      <c r="AE1774">
        <v>18</v>
      </c>
      <c r="AF1774">
        <v>0</v>
      </c>
      <c r="AG1774">
        <v>0</v>
      </c>
      <c r="AH1774">
        <v>6</v>
      </c>
      <c r="AI1774">
        <v>6</v>
      </c>
      <c r="AJ1774" t="s">
        <v>24227</v>
      </c>
      <c r="AK1774" t="s">
        <v>24228</v>
      </c>
      <c r="AL1774" t="s">
        <v>24229</v>
      </c>
      <c r="AM1774" t="s">
        <v>24230</v>
      </c>
      <c r="AP1774" t="s">
        <v>24231</v>
      </c>
      <c r="AQ1774" t="s">
        <v>24232</v>
      </c>
      <c r="AS1774">
        <v>2015</v>
      </c>
      <c r="AT1774">
        <v>14</v>
      </c>
      <c r="AU1774">
        <v>3</v>
      </c>
      <c r="AZ1774">
        <v>9506</v>
      </c>
      <c r="BA1774">
        <v>9517</v>
      </c>
      <c r="BC1774" t="s">
        <v>24791</v>
      </c>
      <c r="BE1774">
        <v>12</v>
      </c>
      <c r="BF1774" t="s">
        <v>1335</v>
      </c>
      <c r="BG1774" t="s">
        <v>1335</v>
      </c>
      <c r="BH1774" t="s">
        <v>24767</v>
      </c>
      <c r="BI1774" t="s">
        <v>24792</v>
      </c>
      <c r="BJ1774">
        <v>26345884</v>
      </c>
    </row>
    <row r="1775" spans="1:62">
      <c r="A1775" t="s">
        <v>62</v>
      </c>
      <c r="B1775" t="s">
        <v>24793</v>
      </c>
      <c r="F1775" t="s">
        <v>24794</v>
      </c>
      <c r="I1775" t="s">
        <v>24795</v>
      </c>
      <c r="J1775" t="s">
        <v>24220</v>
      </c>
      <c r="M1775" t="s">
        <v>67</v>
      </c>
      <c r="N1775" t="s">
        <v>68</v>
      </c>
      <c r="T1775" t="s">
        <v>24796</v>
      </c>
      <c r="U1775" t="s">
        <v>24797</v>
      </c>
      <c r="W1775" t="s">
        <v>24798</v>
      </c>
      <c r="X1775" t="s">
        <v>24799</v>
      </c>
      <c r="Y1775" t="s">
        <v>14755</v>
      </c>
      <c r="AB1775" t="s">
        <v>14756</v>
      </c>
      <c r="AC1775" t="s">
        <v>24800</v>
      </c>
      <c r="AE1775">
        <v>30</v>
      </c>
      <c r="AF1775">
        <v>0</v>
      </c>
      <c r="AG1775">
        <v>0</v>
      </c>
      <c r="AH1775">
        <v>4</v>
      </c>
      <c r="AI1775">
        <v>4</v>
      </c>
      <c r="AJ1775" t="s">
        <v>24227</v>
      </c>
      <c r="AK1775" t="s">
        <v>24228</v>
      </c>
      <c r="AL1775" t="s">
        <v>24229</v>
      </c>
      <c r="AM1775" t="s">
        <v>24230</v>
      </c>
      <c r="AP1775" t="s">
        <v>24231</v>
      </c>
      <c r="AQ1775" t="s">
        <v>24232</v>
      </c>
      <c r="AS1775">
        <v>2015</v>
      </c>
      <c r="AT1775">
        <v>14</v>
      </c>
      <c r="AU1775">
        <v>3</v>
      </c>
      <c r="AZ1775">
        <v>10619</v>
      </c>
      <c r="BA1775">
        <v>10629</v>
      </c>
      <c r="BC1775" t="s">
        <v>24801</v>
      </c>
      <c r="BE1775">
        <v>11</v>
      </c>
      <c r="BF1775" t="s">
        <v>1335</v>
      </c>
      <c r="BG1775" t="s">
        <v>1335</v>
      </c>
      <c r="BH1775" t="s">
        <v>24802</v>
      </c>
      <c r="BI1775" t="s">
        <v>24803</v>
      </c>
      <c r="BJ1775">
        <v>26400293</v>
      </c>
    </row>
    <row r="1776" spans="1:62">
      <c r="A1776" t="s">
        <v>62</v>
      </c>
      <c r="B1776" t="s">
        <v>24804</v>
      </c>
      <c r="F1776" t="s">
        <v>24805</v>
      </c>
      <c r="I1776" t="s">
        <v>24806</v>
      </c>
      <c r="J1776" t="s">
        <v>24220</v>
      </c>
      <c r="M1776" t="s">
        <v>67</v>
      </c>
      <c r="N1776" t="s">
        <v>68</v>
      </c>
      <c r="T1776" t="s">
        <v>24807</v>
      </c>
      <c r="U1776" t="s">
        <v>24808</v>
      </c>
      <c r="W1776" t="s">
        <v>24809</v>
      </c>
      <c r="X1776" t="s">
        <v>24810</v>
      </c>
      <c r="Y1776" t="s">
        <v>3422</v>
      </c>
      <c r="AB1776" t="s">
        <v>24811</v>
      </c>
      <c r="AC1776" t="s">
        <v>24812</v>
      </c>
      <c r="AE1776">
        <v>24</v>
      </c>
      <c r="AF1776">
        <v>0</v>
      </c>
      <c r="AG1776">
        <v>0</v>
      </c>
      <c r="AH1776">
        <v>1</v>
      </c>
      <c r="AI1776">
        <v>1</v>
      </c>
      <c r="AJ1776" t="s">
        <v>24227</v>
      </c>
      <c r="AK1776" t="s">
        <v>24228</v>
      </c>
      <c r="AL1776" t="s">
        <v>24229</v>
      </c>
      <c r="AM1776" t="s">
        <v>24230</v>
      </c>
      <c r="AP1776" t="s">
        <v>24231</v>
      </c>
      <c r="AQ1776" t="s">
        <v>24232</v>
      </c>
      <c r="AS1776">
        <v>2015</v>
      </c>
      <c r="AT1776">
        <v>14</v>
      </c>
      <c r="AU1776">
        <v>3</v>
      </c>
      <c r="AZ1776">
        <v>11099</v>
      </c>
      <c r="BA1776">
        <v>11108</v>
      </c>
      <c r="BC1776" t="s">
        <v>24813</v>
      </c>
      <c r="BE1776">
        <v>10</v>
      </c>
      <c r="BF1776" t="s">
        <v>1335</v>
      </c>
      <c r="BG1776" t="s">
        <v>1335</v>
      </c>
      <c r="BH1776" t="s">
        <v>24802</v>
      </c>
      <c r="BI1776" t="s">
        <v>24814</v>
      </c>
      <c r="BJ1776">
        <v>26400340</v>
      </c>
    </row>
    <row r="1777" spans="1:62">
      <c r="A1777" t="s">
        <v>62</v>
      </c>
      <c r="B1777" t="s">
        <v>24815</v>
      </c>
      <c r="F1777" t="s">
        <v>24816</v>
      </c>
      <c r="I1777" t="s">
        <v>24817</v>
      </c>
      <c r="J1777" t="s">
        <v>24220</v>
      </c>
      <c r="M1777" t="s">
        <v>67</v>
      </c>
      <c r="N1777" t="s">
        <v>68</v>
      </c>
      <c r="T1777" t="s">
        <v>24818</v>
      </c>
      <c r="U1777" t="s">
        <v>24819</v>
      </c>
      <c r="W1777" t="s">
        <v>24820</v>
      </c>
      <c r="X1777" t="s">
        <v>24821</v>
      </c>
      <c r="Y1777" t="s">
        <v>3069</v>
      </c>
      <c r="AB1777" t="s">
        <v>3070</v>
      </c>
      <c r="AC1777" t="s">
        <v>24822</v>
      </c>
      <c r="AE1777">
        <v>33</v>
      </c>
      <c r="AF1777">
        <v>1</v>
      </c>
      <c r="AG1777">
        <v>1</v>
      </c>
      <c r="AH1777">
        <v>2</v>
      </c>
      <c r="AI1777">
        <v>2</v>
      </c>
      <c r="AJ1777" t="s">
        <v>24227</v>
      </c>
      <c r="AK1777" t="s">
        <v>24228</v>
      </c>
      <c r="AL1777" t="s">
        <v>24229</v>
      </c>
      <c r="AM1777" t="s">
        <v>24230</v>
      </c>
      <c r="AP1777" t="s">
        <v>24231</v>
      </c>
      <c r="AQ1777" t="s">
        <v>24232</v>
      </c>
      <c r="AS1777">
        <v>2015</v>
      </c>
      <c r="AT1777">
        <v>14</v>
      </c>
      <c r="AU1777">
        <v>3</v>
      </c>
      <c r="AZ1777">
        <v>11300</v>
      </c>
      <c r="BA1777">
        <v>11311</v>
      </c>
      <c r="BC1777" t="s">
        <v>24823</v>
      </c>
      <c r="BE1777">
        <v>12</v>
      </c>
      <c r="BF1777" t="s">
        <v>1335</v>
      </c>
      <c r="BG1777" t="s">
        <v>1335</v>
      </c>
      <c r="BH1777" t="s">
        <v>24802</v>
      </c>
      <c r="BI1777" t="s">
        <v>24824</v>
      </c>
      <c r="BJ1777">
        <v>26400361</v>
      </c>
    </row>
    <row r="1778" spans="1:62">
      <c r="A1778" t="s">
        <v>62</v>
      </c>
      <c r="B1778" t="s">
        <v>24825</v>
      </c>
      <c r="F1778" t="s">
        <v>24826</v>
      </c>
      <c r="I1778" t="s">
        <v>24827</v>
      </c>
      <c r="J1778" t="s">
        <v>24440</v>
      </c>
      <c r="M1778" t="s">
        <v>67</v>
      </c>
      <c r="N1778" t="s">
        <v>68</v>
      </c>
      <c r="U1778" t="s">
        <v>24828</v>
      </c>
      <c r="W1778" t="s">
        <v>24829</v>
      </c>
      <c r="X1778" t="s">
        <v>16612</v>
      </c>
      <c r="Y1778" t="s">
        <v>24830</v>
      </c>
      <c r="AB1778" t="s">
        <v>16613</v>
      </c>
      <c r="AC1778" t="s">
        <v>24831</v>
      </c>
      <c r="AE1778">
        <v>61</v>
      </c>
      <c r="AF1778">
        <v>0</v>
      </c>
      <c r="AG1778">
        <v>0</v>
      </c>
      <c r="AH1778">
        <v>5</v>
      </c>
      <c r="AI1778">
        <v>5</v>
      </c>
      <c r="AJ1778" t="s">
        <v>24752</v>
      </c>
      <c r="AK1778" t="s">
        <v>214</v>
      </c>
      <c r="AL1778" t="s">
        <v>3310</v>
      </c>
      <c r="AM1778" t="s">
        <v>24447</v>
      </c>
      <c r="AN1778" t="s">
        <v>24448</v>
      </c>
      <c r="AP1778" t="s">
        <v>24449</v>
      </c>
      <c r="AQ1778" t="s">
        <v>24450</v>
      </c>
      <c r="AS1778">
        <v>2015</v>
      </c>
      <c r="BB1778">
        <v>783021</v>
      </c>
      <c r="BC1778" t="s">
        <v>24832</v>
      </c>
      <c r="BE1778">
        <v>10</v>
      </c>
      <c r="BF1778" t="s">
        <v>23186</v>
      </c>
      <c r="BG1778" t="s">
        <v>23186</v>
      </c>
      <c r="BH1778" t="s">
        <v>24833</v>
      </c>
      <c r="BI1778" t="s">
        <v>24834</v>
      </c>
    </row>
    <row r="1779" spans="1:62">
      <c r="A1779" t="s">
        <v>62</v>
      </c>
      <c r="B1779" t="s">
        <v>24835</v>
      </c>
      <c r="F1779" t="s">
        <v>24836</v>
      </c>
      <c r="I1779" t="s">
        <v>24837</v>
      </c>
      <c r="J1779" t="s">
        <v>24838</v>
      </c>
      <c r="M1779" t="s">
        <v>67</v>
      </c>
      <c r="N1779" t="s">
        <v>68</v>
      </c>
      <c r="U1779" t="s">
        <v>24839</v>
      </c>
      <c r="W1779" t="s">
        <v>24840</v>
      </c>
      <c r="X1779" t="s">
        <v>24841</v>
      </c>
      <c r="Y1779" t="s">
        <v>24842</v>
      </c>
      <c r="AB1779" t="s">
        <v>24843</v>
      </c>
      <c r="AC1779" t="s">
        <v>24844</v>
      </c>
      <c r="AE1779">
        <v>19</v>
      </c>
      <c r="AF1779">
        <v>0</v>
      </c>
      <c r="AG1779">
        <v>0</v>
      </c>
      <c r="AH1779">
        <v>4</v>
      </c>
      <c r="AI1779">
        <v>4</v>
      </c>
      <c r="AJ1779" t="s">
        <v>24752</v>
      </c>
      <c r="AK1779" t="s">
        <v>214</v>
      </c>
      <c r="AL1779" t="s">
        <v>3310</v>
      </c>
      <c r="AM1779" t="s">
        <v>24845</v>
      </c>
      <c r="AN1779" t="s">
        <v>24846</v>
      </c>
      <c r="AP1779" t="s">
        <v>24847</v>
      </c>
      <c r="AQ1779" t="s">
        <v>24848</v>
      </c>
      <c r="AS1779">
        <v>2015</v>
      </c>
      <c r="BB1779">
        <v>397845</v>
      </c>
      <c r="BC1779" t="s">
        <v>24849</v>
      </c>
      <c r="BE1779">
        <v>10</v>
      </c>
      <c r="BF1779" t="s">
        <v>221</v>
      </c>
      <c r="BG1779" t="s">
        <v>222</v>
      </c>
      <c r="BH1779" t="s">
        <v>24850</v>
      </c>
      <c r="BI1779" t="s">
        <v>24851</v>
      </c>
    </row>
    <row r="1780" spans="1:62">
      <c r="A1780" t="s">
        <v>62</v>
      </c>
      <c r="B1780" t="s">
        <v>24852</v>
      </c>
      <c r="F1780" t="s">
        <v>24853</v>
      </c>
      <c r="I1780" t="s">
        <v>24854</v>
      </c>
      <c r="J1780" t="s">
        <v>24220</v>
      </c>
      <c r="M1780" t="s">
        <v>67</v>
      </c>
      <c r="N1780" t="s">
        <v>68</v>
      </c>
      <c r="T1780" t="s">
        <v>24855</v>
      </c>
      <c r="U1780" t="s">
        <v>24856</v>
      </c>
      <c r="W1780" t="s">
        <v>24857</v>
      </c>
      <c r="X1780" t="s">
        <v>6813</v>
      </c>
      <c r="Y1780" t="s">
        <v>6814</v>
      </c>
      <c r="AB1780" t="s">
        <v>24858</v>
      </c>
      <c r="AC1780" t="s">
        <v>24859</v>
      </c>
      <c r="AE1780">
        <v>17</v>
      </c>
      <c r="AF1780">
        <v>0</v>
      </c>
      <c r="AG1780">
        <v>0</v>
      </c>
      <c r="AH1780">
        <v>5</v>
      </c>
      <c r="AI1780">
        <v>5</v>
      </c>
      <c r="AJ1780" t="s">
        <v>24227</v>
      </c>
      <c r="AK1780" t="s">
        <v>24228</v>
      </c>
      <c r="AL1780" t="s">
        <v>24229</v>
      </c>
      <c r="AM1780" t="s">
        <v>24230</v>
      </c>
      <c r="AP1780" t="s">
        <v>24231</v>
      </c>
      <c r="AQ1780" t="s">
        <v>24232</v>
      </c>
      <c r="AS1780">
        <v>2015</v>
      </c>
      <c r="AT1780">
        <v>14</v>
      </c>
      <c r="AU1780">
        <v>3</v>
      </c>
      <c r="AZ1780">
        <v>8509</v>
      </c>
      <c r="BA1780">
        <v>8515</v>
      </c>
      <c r="BC1780" t="s">
        <v>24860</v>
      </c>
      <c r="BE1780">
        <v>7</v>
      </c>
      <c r="BF1780" t="s">
        <v>1335</v>
      </c>
      <c r="BG1780" t="s">
        <v>1335</v>
      </c>
      <c r="BH1780" t="s">
        <v>24861</v>
      </c>
      <c r="BI1780" t="s">
        <v>24862</v>
      </c>
      <c r="BJ1780">
        <v>26345780</v>
      </c>
    </row>
    <row r="1781" spans="1:62">
      <c r="A1781" t="s">
        <v>62</v>
      </c>
      <c r="B1781" t="s">
        <v>24863</v>
      </c>
      <c r="F1781" t="s">
        <v>24864</v>
      </c>
      <c r="I1781" t="s">
        <v>24865</v>
      </c>
      <c r="J1781" t="s">
        <v>24440</v>
      </c>
      <c r="M1781" t="s">
        <v>67</v>
      </c>
      <c r="N1781" t="s">
        <v>68</v>
      </c>
      <c r="U1781" t="s">
        <v>24866</v>
      </c>
      <c r="W1781" t="s">
        <v>24867</v>
      </c>
      <c r="X1781" t="s">
        <v>24868</v>
      </c>
      <c r="Y1781" t="s">
        <v>24869</v>
      </c>
      <c r="AB1781" t="s">
        <v>24870</v>
      </c>
      <c r="AC1781" t="s">
        <v>24871</v>
      </c>
      <c r="AE1781">
        <v>45</v>
      </c>
      <c r="AF1781">
        <v>0</v>
      </c>
      <c r="AG1781">
        <v>0</v>
      </c>
      <c r="AH1781">
        <v>7</v>
      </c>
      <c r="AI1781">
        <v>7</v>
      </c>
      <c r="AJ1781" t="s">
        <v>24752</v>
      </c>
      <c r="AK1781" t="s">
        <v>214</v>
      </c>
      <c r="AL1781" t="s">
        <v>3310</v>
      </c>
      <c r="AM1781" t="s">
        <v>24447</v>
      </c>
      <c r="AN1781" t="s">
        <v>24448</v>
      </c>
      <c r="AP1781" t="s">
        <v>24449</v>
      </c>
      <c r="AQ1781" t="s">
        <v>24450</v>
      </c>
      <c r="AS1781">
        <v>2015</v>
      </c>
      <c r="BB1781">
        <v>875497</v>
      </c>
      <c r="BC1781" t="s">
        <v>24872</v>
      </c>
      <c r="BE1781">
        <v>13</v>
      </c>
      <c r="BF1781" t="s">
        <v>23186</v>
      </c>
      <c r="BG1781" t="s">
        <v>23186</v>
      </c>
      <c r="BH1781" t="s">
        <v>24873</v>
      </c>
      <c r="BI1781" t="s">
        <v>24874</v>
      </c>
    </row>
    <row r="1782" spans="1:62">
      <c r="A1782" t="s">
        <v>62</v>
      </c>
      <c r="B1782" t="s">
        <v>24875</v>
      </c>
      <c r="F1782" t="s">
        <v>24876</v>
      </c>
      <c r="I1782" t="s">
        <v>24877</v>
      </c>
      <c r="J1782" t="s">
        <v>24168</v>
      </c>
      <c r="M1782" t="s">
        <v>67</v>
      </c>
      <c r="N1782" t="s">
        <v>68</v>
      </c>
      <c r="T1782" t="s">
        <v>24878</v>
      </c>
      <c r="U1782" t="s">
        <v>24879</v>
      </c>
      <c r="W1782" t="s">
        <v>24880</v>
      </c>
      <c r="X1782" t="s">
        <v>15630</v>
      </c>
      <c r="Y1782" t="s">
        <v>6054</v>
      </c>
      <c r="AB1782" t="s">
        <v>24881</v>
      </c>
      <c r="AC1782" t="s">
        <v>24882</v>
      </c>
      <c r="AE1782">
        <v>173</v>
      </c>
      <c r="AF1782">
        <v>0</v>
      </c>
      <c r="AG1782">
        <v>0</v>
      </c>
      <c r="AH1782">
        <v>6</v>
      </c>
      <c r="AI1782">
        <v>6</v>
      </c>
      <c r="AJ1782" t="s">
        <v>24168</v>
      </c>
      <c r="AK1782" t="s">
        <v>24176</v>
      </c>
      <c r="AL1782" t="s">
        <v>24177</v>
      </c>
      <c r="AM1782" t="s">
        <v>24178</v>
      </c>
      <c r="AP1782" t="s">
        <v>24179</v>
      </c>
      <c r="AQ1782" t="s">
        <v>24180</v>
      </c>
      <c r="AS1782">
        <v>2015</v>
      </c>
      <c r="AT1782">
        <v>67</v>
      </c>
      <c r="BE1782">
        <v>22</v>
      </c>
      <c r="BF1782" t="s">
        <v>367</v>
      </c>
      <c r="BG1782" t="s">
        <v>367</v>
      </c>
      <c r="BH1782" t="s">
        <v>24883</v>
      </c>
      <c r="BI1782" t="s">
        <v>24884</v>
      </c>
    </row>
    <row r="1783" spans="1:62">
      <c r="A1783" t="s">
        <v>62</v>
      </c>
      <c r="B1783" t="s">
        <v>24885</v>
      </c>
      <c r="F1783" t="s">
        <v>24886</v>
      </c>
      <c r="I1783" t="s">
        <v>24887</v>
      </c>
      <c r="J1783" t="s">
        <v>24888</v>
      </c>
      <c r="M1783" t="s">
        <v>67</v>
      </c>
      <c r="N1783" t="s">
        <v>68</v>
      </c>
      <c r="T1783" t="s">
        <v>24889</v>
      </c>
      <c r="U1783" t="s">
        <v>24890</v>
      </c>
      <c r="W1783" t="s">
        <v>24891</v>
      </c>
      <c r="X1783" t="s">
        <v>24892</v>
      </c>
      <c r="Y1783" t="s">
        <v>11633</v>
      </c>
      <c r="AB1783" t="s">
        <v>24893</v>
      </c>
      <c r="AC1783" t="s">
        <v>24894</v>
      </c>
      <c r="AE1783">
        <v>23</v>
      </c>
      <c r="AF1783">
        <v>0</v>
      </c>
      <c r="AG1783">
        <v>0</v>
      </c>
      <c r="AH1783">
        <v>2</v>
      </c>
      <c r="AI1783">
        <v>2</v>
      </c>
      <c r="AJ1783" t="s">
        <v>24888</v>
      </c>
      <c r="AK1783" t="s">
        <v>24895</v>
      </c>
      <c r="AL1783" t="s">
        <v>24896</v>
      </c>
      <c r="AM1783" t="s">
        <v>24897</v>
      </c>
      <c r="AP1783" t="s">
        <v>24898</v>
      </c>
      <c r="AQ1783" t="s">
        <v>24899</v>
      </c>
      <c r="AR1783" t="s">
        <v>24900</v>
      </c>
      <c r="AS1783">
        <v>2015</v>
      </c>
      <c r="AT1783">
        <v>24</v>
      </c>
      <c r="AU1783">
        <v>1</v>
      </c>
      <c r="AZ1783">
        <v>1</v>
      </c>
      <c r="BA1783">
        <v>9</v>
      </c>
      <c r="BE1783">
        <v>9</v>
      </c>
      <c r="BF1783" t="s">
        <v>3337</v>
      </c>
      <c r="BG1783" t="s">
        <v>3338</v>
      </c>
      <c r="BH1783" t="s">
        <v>24901</v>
      </c>
      <c r="BI1783" t="s">
        <v>24902</v>
      </c>
    </row>
    <row r="1784" spans="1:62">
      <c r="A1784" t="s">
        <v>62</v>
      </c>
      <c r="B1784" t="s">
        <v>24903</v>
      </c>
      <c r="F1784" t="s">
        <v>24904</v>
      </c>
      <c r="I1784" t="s">
        <v>24905</v>
      </c>
      <c r="J1784" t="s">
        <v>24888</v>
      </c>
      <c r="M1784" t="s">
        <v>67</v>
      </c>
      <c r="N1784" t="s">
        <v>68</v>
      </c>
      <c r="T1784" t="s">
        <v>24906</v>
      </c>
      <c r="U1784" t="s">
        <v>24907</v>
      </c>
      <c r="W1784" t="s">
        <v>24908</v>
      </c>
      <c r="X1784" t="s">
        <v>24892</v>
      </c>
      <c r="Y1784" t="s">
        <v>11633</v>
      </c>
      <c r="AB1784" t="s">
        <v>24909</v>
      </c>
      <c r="AC1784" t="s">
        <v>24910</v>
      </c>
      <c r="AE1784">
        <v>16</v>
      </c>
      <c r="AF1784">
        <v>0</v>
      </c>
      <c r="AG1784">
        <v>0</v>
      </c>
      <c r="AH1784">
        <v>2</v>
      </c>
      <c r="AI1784">
        <v>2</v>
      </c>
      <c r="AJ1784" t="s">
        <v>24888</v>
      </c>
      <c r="AK1784" t="s">
        <v>24895</v>
      </c>
      <c r="AL1784" t="s">
        <v>24896</v>
      </c>
      <c r="AM1784" t="s">
        <v>24897</v>
      </c>
      <c r="AP1784" t="s">
        <v>24898</v>
      </c>
      <c r="AQ1784" t="s">
        <v>24899</v>
      </c>
      <c r="AR1784" t="s">
        <v>24900</v>
      </c>
      <c r="AS1784">
        <v>2015</v>
      </c>
      <c r="AT1784">
        <v>24</v>
      </c>
      <c r="AU1784">
        <v>1</v>
      </c>
      <c r="AZ1784">
        <v>453</v>
      </c>
      <c r="BA1784">
        <v>461</v>
      </c>
      <c r="BE1784">
        <v>9</v>
      </c>
      <c r="BF1784" t="s">
        <v>3337</v>
      </c>
      <c r="BG1784" t="s">
        <v>3338</v>
      </c>
      <c r="BH1784" t="s">
        <v>24901</v>
      </c>
      <c r="BI1784" t="s">
        <v>24911</v>
      </c>
    </row>
    <row r="1785" spans="1:62">
      <c r="A1785" t="s">
        <v>62</v>
      </c>
      <c r="B1785" t="s">
        <v>24912</v>
      </c>
      <c r="F1785" t="s">
        <v>24913</v>
      </c>
      <c r="I1785" t="s">
        <v>24914</v>
      </c>
      <c r="J1785" t="s">
        <v>24694</v>
      </c>
      <c r="M1785" t="s">
        <v>67</v>
      </c>
      <c r="N1785" t="s">
        <v>68</v>
      </c>
      <c r="T1785" t="s">
        <v>24915</v>
      </c>
      <c r="U1785" t="s">
        <v>24916</v>
      </c>
      <c r="W1785" t="s">
        <v>24917</v>
      </c>
      <c r="X1785" t="s">
        <v>24918</v>
      </c>
      <c r="Y1785" t="s">
        <v>23111</v>
      </c>
      <c r="AB1785" t="s">
        <v>24919</v>
      </c>
      <c r="AC1785" t="s">
        <v>24920</v>
      </c>
      <c r="AE1785">
        <v>46</v>
      </c>
      <c r="AF1785">
        <v>0</v>
      </c>
      <c r="AG1785">
        <v>0</v>
      </c>
      <c r="AH1785">
        <v>3</v>
      </c>
      <c r="AI1785">
        <v>3</v>
      </c>
      <c r="AJ1785" t="s">
        <v>24699</v>
      </c>
      <c r="AK1785" t="s">
        <v>24700</v>
      </c>
      <c r="AL1785" t="s">
        <v>24701</v>
      </c>
      <c r="AM1785" t="s">
        <v>24702</v>
      </c>
      <c r="AN1785" t="s">
        <v>24703</v>
      </c>
      <c r="AP1785" t="s">
        <v>24704</v>
      </c>
      <c r="AQ1785" t="s">
        <v>24705</v>
      </c>
      <c r="AS1785">
        <v>2015</v>
      </c>
      <c r="AT1785">
        <v>24</v>
      </c>
      <c r="AU1785" t="s">
        <v>24921</v>
      </c>
      <c r="AZ1785">
        <v>959</v>
      </c>
      <c r="BA1785">
        <v>969</v>
      </c>
      <c r="BE1785">
        <v>11</v>
      </c>
      <c r="BF1785" t="s">
        <v>937</v>
      </c>
      <c r="BG1785" t="s">
        <v>938</v>
      </c>
      <c r="BH1785" t="s">
        <v>24922</v>
      </c>
      <c r="BI1785" t="s">
        <v>24923</v>
      </c>
    </row>
    <row r="1786" spans="1:62">
      <c r="A1786" t="s">
        <v>62</v>
      </c>
      <c r="B1786" t="s">
        <v>24924</v>
      </c>
      <c r="F1786" t="s">
        <v>24925</v>
      </c>
      <c r="I1786" t="s">
        <v>24926</v>
      </c>
      <c r="J1786" t="s">
        <v>2811</v>
      </c>
      <c r="M1786" t="s">
        <v>67</v>
      </c>
      <c r="N1786" t="s">
        <v>977</v>
      </c>
      <c r="T1786" t="s">
        <v>24927</v>
      </c>
      <c r="U1786" t="s">
        <v>24928</v>
      </c>
      <c r="W1786" t="s">
        <v>24929</v>
      </c>
      <c r="X1786" t="s">
        <v>24930</v>
      </c>
      <c r="Y1786" t="s">
        <v>24931</v>
      </c>
      <c r="AB1786" t="s">
        <v>24932</v>
      </c>
      <c r="AC1786" t="s">
        <v>24933</v>
      </c>
      <c r="AE1786">
        <v>125</v>
      </c>
      <c r="AF1786">
        <v>0</v>
      </c>
      <c r="AG1786">
        <v>0</v>
      </c>
      <c r="AH1786">
        <v>22</v>
      </c>
      <c r="AI1786">
        <v>22</v>
      </c>
      <c r="AJ1786" t="s">
        <v>76</v>
      </c>
      <c r="AK1786" t="s">
        <v>77</v>
      </c>
      <c r="AL1786" t="s">
        <v>78</v>
      </c>
      <c r="AM1786" t="s">
        <v>2819</v>
      </c>
      <c r="AP1786" t="s">
        <v>2820</v>
      </c>
      <c r="AQ1786" t="s">
        <v>2821</v>
      </c>
      <c r="AS1786">
        <v>2015</v>
      </c>
      <c r="AT1786">
        <v>14</v>
      </c>
      <c r="AU1786">
        <v>9</v>
      </c>
      <c r="AZ1786">
        <v>1673</v>
      </c>
      <c r="BA1786">
        <v>1686</v>
      </c>
      <c r="BC1786" t="s">
        <v>24934</v>
      </c>
      <c r="BE1786">
        <v>14</v>
      </c>
      <c r="BF1786" t="s">
        <v>2823</v>
      </c>
      <c r="BG1786" t="s">
        <v>473</v>
      </c>
      <c r="BH1786" t="s">
        <v>24935</v>
      </c>
      <c r="BI1786" t="s">
        <v>24936</v>
      </c>
    </row>
    <row r="1787" spans="1:62">
      <c r="A1787" t="s">
        <v>62</v>
      </c>
      <c r="B1787" t="s">
        <v>24937</v>
      </c>
      <c r="F1787" t="s">
        <v>24938</v>
      </c>
      <c r="I1787" t="s">
        <v>24939</v>
      </c>
      <c r="J1787" t="s">
        <v>2811</v>
      </c>
      <c r="M1787" t="s">
        <v>67</v>
      </c>
      <c r="N1787" t="s">
        <v>68</v>
      </c>
      <c r="T1787" t="s">
        <v>24940</v>
      </c>
      <c r="U1787" t="s">
        <v>24941</v>
      </c>
      <c r="W1787" t="s">
        <v>24942</v>
      </c>
      <c r="X1787" t="s">
        <v>2164</v>
      </c>
      <c r="Y1787" t="s">
        <v>24943</v>
      </c>
      <c r="AB1787" t="s">
        <v>24944</v>
      </c>
      <c r="AC1787" t="s">
        <v>24945</v>
      </c>
      <c r="AE1787">
        <v>31</v>
      </c>
      <c r="AF1787">
        <v>0</v>
      </c>
      <c r="AG1787">
        <v>0</v>
      </c>
      <c r="AH1787">
        <v>4</v>
      </c>
      <c r="AI1787">
        <v>4</v>
      </c>
      <c r="AJ1787" t="s">
        <v>76</v>
      </c>
      <c r="AK1787" t="s">
        <v>77</v>
      </c>
      <c r="AL1787" t="s">
        <v>78</v>
      </c>
      <c r="AM1787" t="s">
        <v>2819</v>
      </c>
      <c r="AP1787" t="s">
        <v>2820</v>
      </c>
      <c r="AQ1787" t="s">
        <v>2821</v>
      </c>
      <c r="AS1787">
        <v>2015</v>
      </c>
      <c r="AT1787">
        <v>14</v>
      </c>
      <c r="AU1787">
        <v>9</v>
      </c>
      <c r="AZ1787">
        <v>1838</v>
      </c>
      <c r="BA1787">
        <v>1844</v>
      </c>
      <c r="BC1787" t="s">
        <v>24946</v>
      </c>
      <c r="BE1787">
        <v>7</v>
      </c>
      <c r="BF1787" t="s">
        <v>2823</v>
      </c>
      <c r="BG1787" t="s">
        <v>473</v>
      </c>
      <c r="BH1787" t="s">
        <v>24935</v>
      </c>
      <c r="BI1787" t="s">
        <v>24947</v>
      </c>
    </row>
    <row r="1788" spans="1:62">
      <c r="A1788" t="s">
        <v>62</v>
      </c>
      <c r="B1788" t="s">
        <v>24948</v>
      </c>
      <c r="F1788" t="s">
        <v>24949</v>
      </c>
      <c r="I1788" t="s">
        <v>24950</v>
      </c>
      <c r="J1788" t="s">
        <v>24951</v>
      </c>
      <c r="M1788" t="s">
        <v>67</v>
      </c>
      <c r="N1788" t="s">
        <v>68</v>
      </c>
      <c r="T1788" t="s">
        <v>24952</v>
      </c>
      <c r="U1788" t="s">
        <v>24953</v>
      </c>
      <c r="W1788" t="s">
        <v>24954</v>
      </c>
      <c r="X1788" t="s">
        <v>24955</v>
      </c>
      <c r="Y1788" t="s">
        <v>24956</v>
      </c>
      <c r="AB1788" t="s">
        <v>24957</v>
      </c>
      <c r="AC1788" t="s">
        <v>24958</v>
      </c>
      <c r="AE1788">
        <v>44</v>
      </c>
      <c r="AF1788">
        <v>0</v>
      </c>
      <c r="AG1788">
        <v>1</v>
      </c>
      <c r="AH1788">
        <v>7</v>
      </c>
      <c r="AI1788">
        <v>13</v>
      </c>
      <c r="AJ1788" t="s">
        <v>304</v>
      </c>
      <c r="AK1788" t="s">
        <v>305</v>
      </c>
      <c r="AL1788" t="s">
        <v>306</v>
      </c>
      <c r="AM1788" t="s">
        <v>24959</v>
      </c>
      <c r="AN1788" t="s">
        <v>24960</v>
      </c>
      <c r="AP1788" t="s">
        <v>24961</v>
      </c>
      <c r="AQ1788" t="s">
        <v>24962</v>
      </c>
      <c r="AS1788">
        <v>2015</v>
      </c>
      <c r="AT1788">
        <v>53</v>
      </c>
      <c r="AU1788">
        <v>8</v>
      </c>
      <c r="AZ1788">
        <v>1124</v>
      </c>
      <c r="BA1788">
        <v>1132</v>
      </c>
      <c r="BC1788" t="s">
        <v>24963</v>
      </c>
      <c r="BE1788">
        <v>9</v>
      </c>
      <c r="BF1788" t="s">
        <v>24964</v>
      </c>
      <c r="BG1788" t="s">
        <v>24964</v>
      </c>
      <c r="BH1788" t="s">
        <v>24965</v>
      </c>
      <c r="BI1788" t="s">
        <v>24966</v>
      </c>
      <c r="BJ1788">
        <v>25715966</v>
      </c>
    </row>
    <row r="1789" spans="1:62">
      <c r="A1789" t="s">
        <v>62</v>
      </c>
      <c r="B1789" t="s">
        <v>24967</v>
      </c>
      <c r="F1789" t="s">
        <v>24968</v>
      </c>
      <c r="I1789" t="s">
        <v>24969</v>
      </c>
      <c r="J1789" t="s">
        <v>24951</v>
      </c>
      <c r="M1789" t="s">
        <v>67</v>
      </c>
      <c r="N1789" t="s">
        <v>68</v>
      </c>
      <c r="T1789" t="s">
        <v>24970</v>
      </c>
      <c r="U1789" t="s">
        <v>24971</v>
      </c>
      <c r="W1789" t="s">
        <v>24972</v>
      </c>
      <c r="X1789" t="s">
        <v>377</v>
      </c>
      <c r="Y1789" t="s">
        <v>24973</v>
      </c>
      <c r="AB1789" t="s">
        <v>24974</v>
      </c>
      <c r="AC1789" t="s">
        <v>24975</v>
      </c>
      <c r="AE1789">
        <v>35</v>
      </c>
      <c r="AF1789">
        <v>0</v>
      </c>
      <c r="AG1789">
        <v>0</v>
      </c>
      <c r="AH1789">
        <v>11</v>
      </c>
      <c r="AI1789">
        <v>12</v>
      </c>
      <c r="AJ1789" t="s">
        <v>304</v>
      </c>
      <c r="AK1789" t="s">
        <v>305</v>
      </c>
      <c r="AL1789" t="s">
        <v>306</v>
      </c>
      <c r="AM1789" t="s">
        <v>24959</v>
      </c>
      <c r="AN1789" t="s">
        <v>24960</v>
      </c>
      <c r="AP1789" t="s">
        <v>24961</v>
      </c>
      <c r="AQ1789" t="s">
        <v>24962</v>
      </c>
      <c r="AS1789">
        <v>2015</v>
      </c>
      <c r="AT1789">
        <v>53</v>
      </c>
      <c r="AU1789">
        <v>9</v>
      </c>
      <c r="AZ1789">
        <v>1344</v>
      </c>
      <c r="BA1789">
        <v>1351</v>
      </c>
      <c r="BC1789" t="s">
        <v>24976</v>
      </c>
      <c r="BE1789">
        <v>8</v>
      </c>
      <c r="BF1789" t="s">
        <v>24964</v>
      </c>
      <c r="BG1789" t="s">
        <v>24964</v>
      </c>
      <c r="BH1789" t="s">
        <v>24977</v>
      </c>
      <c r="BI1789" t="s">
        <v>24978</v>
      </c>
      <c r="BJ1789">
        <v>25858327</v>
      </c>
    </row>
    <row r="1790" spans="1:62">
      <c r="A1790" t="s">
        <v>62</v>
      </c>
      <c r="B1790" t="s">
        <v>15151</v>
      </c>
      <c r="F1790" t="s">
        <v>15152</v>
      </c>
      <c r="I1790" t="s">
        <v>24979</v>
      </c>
      <c r="J1790" t="s">
        <v>24980</v>
      </c>
      <c r="M1790" t="s">
        <v>67</v>
      </c>
      <c r="N1790" t="s">
        <v>68</v>
      </c>
      <c r="U1790" t="s">
        <v>24981</v>
      </c>
      <c r="W1790" t="s">
        <v>15156</v>
      </c>
      <c r="X1790" t="s">
        <v>2865</v>
      </c>
      <c r="Y1790" t="s">
        <v>2866</v>
      </c>
      <c r="AB1790" t="s">
        <v>24982</v>
      </c>
      <c r="AC1790" t="s">
        <v>24983</v>
      </c>
      <c r="AE1790">
        <v>21</v>
      </c>
      <c r="AF1790">
        <v>0</v>
      </c>
      <c r="AG1790">
        <v>0</v>
      </c>
      <c r="AH1790">
        <v>25</v>
      </c>
      <c r="AI1790">
        <v>25</v>
      </c>
      <c r="AJ1790" t="s">
        <v>24984</v>
      </c>
      <c r="AK1790" t="s">
        <v>24985</v>
      </c>
      <c r="AL1790" t="s">
        <v>24986</v>
      </c>
      <c r="AM1790" t="s">
        <v>24987</v>
      </c>
      <c r="AN1790" t="s">
        <v>24988</v>
      </c>
      <c r="AP1790" t="s">
        <v>24989</v>
      </c>
      <c r="AQ1790" t="s">
        <v>24990</v>
      </c>
      <c r="AS1790">
        <v>2015</v>
      </c>
      <c r="AT1790">
        <v>162</v>
      </c>
      <c r="AU1790">
        <v>8</v>
      </c>
      <c r="AZ1790" t="s">
        <v>24991</v>
      </c>
      <c r="BA1790" t="s">
        <v>24992</v>
      </c>
      <c r="BC1790" t="s">
        <v>24993</v>
      </c>
      <c r="BE1790">
        <v>5</v>
      </c>
      <c r="BF1790" t="s">
        <v>24994</v>
      </c>
      <c r="BG1790" t="s">
        <v>24995</v>
      </c>
      <c r="BH1790" t="s">
        <v>24996</v>
      </c>
      <c r="BI1790" t="s">
        <v>24997</v>
      </c>
    </row>
    <row r="1791" spans="1:62">
      <c r="A1791" t="s">
        <v>62</v>
      </c>
      <c r="B1791" t="s">
        <v>24998</v>
      </c>
      <c r="F1791" t="s">
        <v>24999</v>
      </c>
      <c r="I1791" t="s">
        <v>25000</v>
      </c>
      <c r="J1791" t="s">
        <v>25001</v>
      </c>
      <c r="M1791" t="s">
        <v>67</v>
      </c>
      <c r="N1791" t="s">
        <v>68</v>
      </c>
      <c r="U1791" t="s">
        <v>25002</v>
      </c>
      <c r="W1791" t="s">
        <v>25003</v>
      </c>
      <c r="X1791" t="s">
        <v>25004</v>
      </c>
      <c r="Y1791" t="s">
        <v>25005</v>
      </c>
      <c r="AB1791" t="s">
        <v>25006</v>
      </c>
      <c r="AC1791" t="s">
        <v>25007</v>
      </c>
      <c r="AE1791">
        <v>44</v>
      </c>
      <c r="AF1791">
        <v>0</v>
      </c>
      <c r="AG1791">
        <v>0</v>
      </c>
      <c r="AH1791">
        <v>9</v>
      </c>
      <c r="AI1791">
        <v>9</v>
      </c>
      <c r="AJ1791" t="s">
        <v>2869</v>
      </c>
      <c r="AK1791" t="s">
        <v>2342</v>
      </c>
      <c r="AL1791" t="s">
        <v>2870</v>
      </c>
      <c r="AM1791" t="s">
        <v>25008</v>
      </c>
      <c r="AN1791" t="s">
        <v>25009</v>
      </c>
      <c r="AP1791" t="s">
        <v>25010</v>
      </c>
      <c r="AQ1791" t="s">
        <v>25011</v>
      </c>
      <c r="AS1791">
        <v>2015</v>
      </c>
      <c r="AT1791">
        <v>39</v>
      </c>
      <c r="AU1791">
        <v>9</v>
      </c>
      <c r="AZ1791">
        <v>7281</v>
      </c>
      <c r="BA1791">
        <v>7292</v>
      </c>
      <c r="BC1791" t="s">
        <v>25012</v>
      </c>
      <c r="BE1791">
        <v>12</v>
      </c>
      <c r="BF1791" t="s">
        <v>2875</v>
      </c>
      <c r="BG1791" t="s">
        <v>2573</v>
      </c>
      <c r="BH1791" t="s">
        <v>25013</v>
      </c>
      <c r="BI1791" t="s">
        <v>25014</v>
      </c>
    </row>
    <row r="1792" spans="1:62">
      <c r="A1792" t="s">
        <v>62</v>
      </c>
      <c r="B1792" t="s">
        <v>25015</v>
      </c>
      <c r="F1792" t="s">
        <v>25016</v>
      </c>
      <c r="I1792" t="s">
        <v>25017</v>
      </c>
      <c r="J1792" t="s">
        <v>7749</v>
      </c>
      <c r="M1792" t="s">
        <v>67</v>
      </c>
      <c r="N1792" t="s">
        <v>12689</v>
      </c>
      <c r="U1792" t="s">
        <v>25018</v>
      </c>
      <c r="W1792" t="s">
        <v>25019</v>
      </c>
      <c r="X1792" t="s">
        <v>25020</v>
      </c>
      <c r="Z1792" t="s">
        <v>25021</v>
      </c>
      <c r="AE1792">
        <v>2</v>
      </c>
      <c r="AF1792">
        <v>0</v>
      </c>
      <c r="AG1792">
        <v>0</v>
      </c>
      <c r="AH1792">
        <v>4</v>
      </c>
      <c r="AI1792">
        <v>4</v>
      </c>
      <c r="AJ1792" t="s">
        <v>5463</v>
      </c>
      <c r="AK1792" t="s">
        <v>5464</v>
      </c>
      <c r="AL1792" t="s">
        <v>5465</v>
      </c>
      <c r="AM1792" t="s">
        <v>7756</v>
      </c>
      <c r="AN1792" t="s">
        <v>7757</v>
      </c>
      <c r="AP1792" t="s">
        <v>7758</v>
      </c>
      <c r="AQ1792" t="s">
        <v>7759</v>
      </c>
      <c r="AR1792" t="s">
        <v>2677</v>
      </c>
      <c r="AS1792">
        <v>2015</v>
      </c>
      <c r="AT1792">
        <v>99</v>
      </c>
      <c r="AU1792">
        <v>1</v>
      </c>
      <c r="AZ1792">
        <v>164</v>
      </c>
      <c r="BA1792">
        <v>165</v>
      </c>
      <c r="BC1792" t="s">
        <v>25022</v>
      </c>
      <c r="BE1792">
        <v>2</v>
      </c>
      <c r="BF1792" t="s">
        <v>577</v>
      </c>
      <c r="BG1792" t="s">
        <v>577</v>
      </c>
      <c r="BH1792" t="s">
        <v>25023</v>
      </c>
      <c r="BI1792" t="s">
        <v>25024</v>
      </c>
    </row>
    <row r="1793" spans="1:62">
      <c r="A1793" t="s">
        <v>62</v>
      </c>
      <c r="B1793" t="s">
        <v>25025</v>
      </c>
      <c r="F1793" t="s">
        <v>25026</v>
      </c>
      <c r="I1793" t="s">
        <v>25027</v>
      </c>
      <c r="J1793" t="s">
        <v>25028</v>
      </c>
      <c r="M1793" t="s">
        <v>67</v>
      </c>
      <c r="N1793" t="s">
        <v>68</v>
      </c>
      <c r="T1793" t="s">
        <v>25029</v>
      </c>
      <c r="U1793" t="s">
        <v>25030</v>
      </c>
      <c r="W1793" t="s">
        <v>25031</v>
      </c>
      <c r="X1793" t="s">
        <v>25032</v>
      </c>
      <c r="Y1793" t="s">
        <v>25033</v>
      </c>
      <c r="AB1793" t="s">
        <v>25034</v>
      </c>
      <c r="AC1793" t="s">
        <v>25035</v>
      </c>
      <c r="AE1793">
        <v>27</v>
      </c>
      <c r="AF1793">
        <v>0</v>
      </c>
      <c r="AG1793">
        <v>0</v>
      </c>
      <c r="AH1793">
        <v>3</v>
      </c>
      <c r="AI1793">
        <v>3</v>
      </c>
      <c r="AJ1793" t="s">
        <v>1833</v>
      </c>
      <c r="AK1793" t="s">
        <v>1834</v>
      </c>
      <c r="AL1793" t="s">
        <v>1835</v>
      </c>
      <c r="AM1793" t="s">
        <v>25036</v>
      </c>
      <c r="AN1793" t="s">
        <v>25037</v>
      </c>
      <c r="AP1793" t="s">
        <v>25038</v>
      </c>
      <c r="AQ1793" t="s">
        <v>25039</v>
      </c>
      <c r="AS1793">
        <v>2015</v>
      </c>
      <c r="AT1793">
        <v>44</v>
      </c>
      <c r="AU1793">
        <v>15</v>
      </c>
      <c r="AZ1793">
        <v>3278</v>
      </c>
      <c r="BA1793">
        <v>3288</v>
      </c>
      <c r="BC1793" t="s">
        <v>25040</v>
      </c>
      <c r="BE1793">
        <v>11</v>
      </c>
      <c r="BF1793" t="s">
        <v>25041</v>
      </c>
      <c r="BG1793" t="s">
        <v>1405</v>
      </c>
      <c r="BH1793" t="s">
        <v>25042</v>
      </c>
      <c r="BI1793" t="s">
        <v>25043</v>
      </c>
    </row>
    <row r="1794" spans="1:62">
      <c r="A1794" t="s">
        <v>62</v>
      </c>
      <c r="B1794" t="s">
        <v>3159</v>
      </c>
      <c r="F1794" t="s">
        <v>3160</v>
      </c>
      <c r="I1794" t="s">
        <v>25044</v>
      </c>
      <c r="J1794" t="s">
        <v>25045</v>
      </c>
      <c r="M1794" t="s">
        <v>67</v>
      </c>
      <c r="N1794" t="s">
        <v>68</v>
      </c>
      <c r="U1794" t="s">
        <v>25046</v>
      </c>
      <c r="W1794" t="s">
        <v>3165</v>
      </c>
      <c r="X1794" t="s">
        <v>3166</v>
      </c>
      <c r="Y1794" t="s">
        <v>3167</v>
      </c>
      <c r="AB1794" t="s">
        <v>25047</v>
      </c>
      <c r="AC1794" t="s">
        <v>25048</v>
      </c>
      <c r="AE1794">
        <v>27</v>
      </c>
      <c r="AF1794">
        <v>0</v>
      </c>
      <c r="AG1794">
        <v>0</v>
      </c>
      <c r="AH1794">
        <v>3</v>
      </c>
      <c r="AI1794">
        <v>3</v>
      </c>
      <c r="AJ1794" t="s">
        <v>24752</v>
      </c>
      <c r="AK1794" t="s">
        <v>214</v>
      </c>
      <c r="AL1794" t="s">
        <v>3310</v>
      </c>
      <c r="AM1794" t="s">
        <v>25049</v>
      </c>
      <c r="AN1794" t="s">
        <v>25050</v>
      </c>
      <c r="AP1794" t="s">
        <v>25051</v>
      </c>
      <c r="AQ1794" t="s">
        <v>25052</v>
      </c>
      <c r="AS1794">
        <v>2015</v>
      </c>
      <c r="BB1794">
        <v>823756</v>
      </c>
      <c r="BC1794" t="s">
        <v>25053</v>
      </c>
      <c r="BE1794">
        <v>11</v>
      </c>
      <c r="BF1794" t="s">
        <v>25054</v>
      </c>
      <c r="BG1794" t="s">
        <v>4405</v>
      </c>
      <c r="BH1794" t="s">
        <v>25055</v>
      </c>
      <c r="BI1794" t="s">
        <v>25056</v>
      </c>
    </row>
    <row r="1795" spans="1:62">
      <c r="A1795" t="s">
        <v>62</v>
      </c>
      <c r="B1795" t="s">
        <v>25057</v>
      </c>
      <c r="F1795" t="s">
        <v>25058</v>
      </c>
      <c r="I1795" t="s">
        <v>25059</v>
      </c>
      <c r="J1795" t="s">
        <v>25060</v>
      </c>
      <c r="M1795" t="s">
        <v>67</v>
      </c>
      <c r="N1795" t="s">
        <v>68</v>
      </c>
      <c r="T1795" t="s">
        <v>25061</v>
      </c>
      <c r="U1795" t="s">
        <v>25062</v>
      </c>
      <c r="W1795" t="s">
        <v>25063</v>
      </c>
      <c r="X1795" t="s">
        <v>25064</v>
      </c>
      <c r="Y1795" t="s">
        <v>9383</v>
      </c>
      <c r="AB1795" t="s">
        <v>25065</v>
      </c>
      <c r="AC1795" t="s">
        <v>25066</v>
      </c>
      <c r="AE1795">
        <v>31</v>
      </c>
      <c r="AF1795">
        <v>0</v>
      </c>
      <c r="AG1795">
        <v>0</v>
      </c>
      <c r="AH1795">
        <v>3</v>
      </c>
      <c r="AI1795">
        <v>3</v>
      </c>
      <c r="AJ1795" t="s">
        <v>25067</v>
      </c>
      <c r="AK1795" t="s">
        <v>25068</v>
      </c>
      <c r="AL1795" t="s">
        <v>25069</v>
      </c>
      <c r="AM1795" t="s">
        <v>25070</v>
      </c>
      <c r="AP1795" t="s">
        <v>25071</v>
      </c>
      <c r="AQ1795" t="s">
        <v>25072</v>
      </c>
      <c r="AS1795">
        <v>2015</v>
      </c>
      <c r="AT1795">
        <v>33</v>
      </c>
      <c r="AU1795">
        <v>3</v>
      </c>
      <c r="AZ1795">
        <v>213</v>
      </c>
      <c r="BA1795">
        <v>222</v>
      </c>
      <c r="BE1795">
        <v>10</v>
      </c>
      <c r="BF1795" t="s">
        <v>697</v>
      </c>
      <c r="BG1795" t="s">
        <v>473</v>
      </c>
      <c r="BH1795" t="s">
        <v>25073</v>
      </c>
      <c r="BI1795" t="s">
        <v>25074</v>
      </c>
    </row>
    <row r="1796" spans="1:62">
      <c r="A1796" t="s">
        <v>62</v>
      </c>
      <c r="B1796" t="s">
        <v>25075</v>
      </c>
      <c r="F1796" t="s">
        <v>25076</v>
      </c>
      <c r="I1796" t="s">
        <v>25077</v>
      </c>
      <c r="J1796" t="s">
        <v>25078</v>
      </c>
      <c r="M1796" t="s">
        <v>67</v>
      </c>
      <c r="N1796" t="s">
        <v>68</v>
      </c>
      <c r="U1796" t="s">
        <v>25079</v>
      </c>
      <c r="W1796" t="s">
        <v>25080</v>
      </c>
      <c r="X1796" t="s">
        <v>25081</v>
      </c>
      <c r="Y1796" t="s">
        <v>24018</v>
      </c>
      <c r="AB1796" t="s">
        <v>25082</v>
      </c>
      <c r="AC1796" t="s">
        <v>25083</v>
      </c>
      <c r="AE1796">
        <v>20</v>
      </c>
      <c r="AF1796">
        <v>0</v>
      </c>
      <c r="AG1796">
        <v>0</v>
      </c>
      <c r="AH1796">
        <v>28</v>
      </c>
      <c r="AI1796">
        <v>28</v>
      </c>
      <c r="AJ1796" t="s">
        <v>2869</v>
      </c>
      <c r="AK1796" t="s">
        <v>2342</v>
      </c>
      <c r="AL1796" t="s">
        <v>2870</v>
      </c>
      <c r="AM1796" t="s">
        <v>25084</v>
      </c>
      <c r="AN1796" t="s">
        <v>25085</v>
      </c>
      <c r="AP1796" t="s">
        <v>25086</v>
      </c>
      <c r="AQ1796" t="s">
        <v>25087</v>
      </c>
      <c r="AS1796">
        <v>2015</v>
      </c>
      <c r="AT1796">
        <v>51</v>
      </c>
      <c r="AU1796">
        <v>74</v>
      </c>
      <c r="AZ1796">
        <v>14072</v>
      </c>
      <c r="BA1796">
        <v>14075</v>
      </c>
      <c r="BC1796" t="s">
        <v>25088</v>
      </c>
      <c r="BE1796">
        <v>4</v>
      </c>
      <c r="BF1796" t="s">
        <v>2875</v>
      </c>
      <c r="BG1796" t="s">
        <v>2573</v>
      </c>
      <c r="BH1796" t="s">
        <v>25089</v>
      </c>
      <c r="BI1796" t="s">
        <v>25090</v>
      </c>
      <c r="BJ1796">
        <v>26249030</v>
      </c>
    </row>
    <row r="1797" spans="1:62">
      <c r="A1797" t="s">
        <v>62</v>
      </c>
      <c r="B1797" t="s">
        <v>25091</v>
      </c>
      <c r="F1797" t="s">
        <v>25092</v>
      </c>
      <c r="I1797" t="s">
        <v>25093</v>
      </c>
      <c r="J1797" t="s">
        <v>25094</v>
      </c>
      <c r="M1797" t="s">
        <v>67</v>
      </c>
      <c r="N1797" t="s">
        <v>68</v>
      </c>
      <c r="U1797" t="s">
        <v>25095</v>
      </c>
      <c r="W1797" t="s">
        <v>25096</v>
      </c>
      <c r="X1797" t="s">
        <v>25097</v>
      </c>
      <c r="Y1797" t="s">
        <v>25098</v>
      </c>
      <c r="Z1797" t="s">
        <v>25099</v>
      </c>
      <c r="AA1797" t="s">
        <v>25100</v>
      </c>
      <c r="AB1797" t="s">
        <v>25101</v>
      </c>
      <c r="AC1797" t="s">
        <v>25102</v>
      </c>
      <c r="AE1797">
        <v>32</v>
      </c>
      <c r="AF1797">
        <v>0</v>
      </c>
      <c r="AG1797">
        <v>0</v>
      </c>
      <c r="AH1797">
        <v>1</v>
      </c>
      <c r="AI1797">
        <v>1</v>
      </c>
      <c r="AJ1797" t="s">
        <v>24752</v>
      </c>
      <c r="AK1797" t="s">
        <v>214</v>
      </c>
      <c r="AL1797" t="s">
        <v>3310</v>
      </c>
      <c r="AM1797" t="s">
        <v>25103</v>
      </c>
      <c r="AN1797" t="s">
        <v>25104</v>
      </c>
      <c r="AP1797" t="s">
        <v>25105</v>
      </c>
      <c r="AQ1797" t="s">
        <v>25106</v>
      </c>
      <c r="AS1797">
        <v>2015</v>
      </c>
      <c r="BB1797">
        <v>595393</v>
      </c>
      <c r="BC1797" t="s">
        <v>25107</v>
      </c>
      <c r="BE1797">
        <v>9</v>
      </c>
      <c r="BF1797" t="s">
        <v>25108</v>
      </c>
      <c r="BG1797" t="s">
        <v>25108</v>
      </c>
      <c r="BH1797" t="s">
        <v>25109</v>
      </c>
      <c r="BI1797" t="s">
        <v>25110</v>
      </c>
    </row>
    <row r="1798" spans="1:62">
      <c r="A1798" t="s">
        <v>62</v>
      </c>
      <c r="B1798" t="s">
        <v>25111</v>
      </c>
      <c r="F1798" t="s">
        <v>25112</v>
      </c>
      <c r="I1798" t="s">
        <v>25113</v>
      </c>
      <c r="J1798" t="s">
        <v>24122</v>
      </c>
      <c r="M1798" t="s">
        <v>67</v>
      </c>
      <c r="N1798" t="s">
        <v>68</v>
      </c>
      <c r="T1798" t="s">
        <v>25114</v>
      </c>
      <c r="U1798" t="s">
        <v>25115</v>
      </c>
      <c r="W1798" t="s">
        <v>25116</v>
      </c>
      <c r="X1798" t="s">
        <v>25117</v>
      </c>
      <c r="Y1798" t="s">
        <v>4049</v>
      </c>
      <c r="AB1798" t="s">
        <v>25118</v>
      </c>
      <c r="AC1798" t="s">
        <v>25119</v>
      </c>
      <c r="AE1798">
        <v>40</v>
      </c>
      <c r="AF1798">
        <v>0</v>
      </c>
      <c r="AG1798">
        <v>0</v>
      </c>
      <c r="AH1798">
        <v>14</v>
      </c>
      <c r="AI1798">
        <v>14</v>
      </c>
      <c r="AJ1798" t="s">
        <v>3820</v>
      </c>
      <c r="AK1798" t="s">
        <v>3821</v>
      </c>
      <c r="AL1798" t="s">
        <v>3822</v>
      </c>
      <c r="AM1798" t="s">
        <v>24130</v>
      </c>
      <c r="AN1798" t="s">
        <v>24131</v>
      </c>
      <c r="AP1798" t="s">
        <v>24132</v>
      </c>
      <c r="AQ1798" t="s">
        <v>24133</v>
      </c>
      <c r="AS1798">
        <v>2015</v>
      </c>
      <c r="AT1798">
        <v>42</v>
      </c>
      <c r="AU1798">
        <v>9</v>
      </c>
      <c r="AZ1798">
        <v>909</v>
      </c>
      <c r="BA1798">
        <v>919</v>
      </c>
      <c r="BC1798" t="s">
        <v>25120</v>
      </c>
      <c r="BE1798">
        <v>11</v>
      </c>
      <c r="BF1798" t="s">
        <v>577</v>
      </c>
      <c r="BG1798" t="s">
        <v>577</v>
      </c>
      <c r="BH1798" t="s">
        <v>25121</v>
      </c>
      <c r="BI1798" t="s">
        <v>25122</v>
      </c>
    </row>
    <row r="1799" spans="1:62">
      <c r="A1799" t="s">
        <v>62</v>
      </c>
      <c r="B1799" t="s">
        <v>25123</v>
      </c>
      <c r="F1799" t="s">
        <v>25124</v>
      </c>
      <c r="I1799" t="s">
        <v>25125</v>
      </c>
      <c r="J1799" t="s">
        <v>24281</v>
      </c>
      <c r="M1799" t="s">
        <v>67</v>
      </c>
      <c r="N1799" t="s">
        <v>68</v>
      </c>
      <c r="T1799" t="s">
        <v>25126</v>
      </c>
      <c r="U1799" t="s">
        <v>25127</v>
      </c>
      <c r="W1799" t="s">
        <v>25128</v>
      </c>
      <c r="X1799" t="s">
        <v>25129</v>
      </c>
      <c r="Y1799" t="s">
        <v>3685</v>
      </c>
      <c r="AB1799" t="s">
        <v>25130</v>
      </c>
      <c r="AC1799" t="s">
        <v>25131</v>
      </c>
      <c r="AE1799">
        <v>30</v>
      </c>
      <c r="AF1799">
        <v>0</v>
      </c>
      <c r="AG1799">
        <v>0</v>
      </c>
      <c r="AH1799">
        <v>18</v>
      </c>
      <c r="AI1799">
        <v>20</v>
      </c>
      <c r="AJ1799" t="s">
        <v>2919</v>
      </c>
      <c r="AK1799" t="s">
        <v>2920</v>
      </c>
      <c r="AL1799" t="s">
        <v>2921</v>
      </c>
      <c r="AM1799" t="s">
        <v>24285</v>
      </c>
      <c r="AP1799" t="s">
        <v>24286</v>
      </c>
      <c r="AQ1799" t="s">
        <v>24287</v>
      </c>
      <c r="AS1799">
        <v>2015</v>
      </c>
      <c r="AT1799">
        <v>177</v>
      </c>
      <c r="AZ1799">
        <v>34</v>
      </c>
      <c r="BA1799">
        <v>42</v>
      </c>
      <c r="BC1799" t="s">
        <v>25132</v>
      </c>
      <c r="BE1799">
        <v>9</v>
      </c>
      <c r="BF1799" t="s">
        <v>848</v>
      </c>
      <c r="BG1799" t="s">
        <v>848</v>
      </c>
      <c r="BH1799" t="s">
        <v>25133</v>
      </c>
      <c r="BI1799" t="s">
        <v>25134</v>
      </c>
      <c r="BJ1799">
        <v>26211964</v>
      </c>
    </row>
    <row r="1800" spans="1:62">
      <c r="A1800" t="s">
        <v>62</v>
      </c>
      <c r="B1800" t="s">
        <v>25135</v>
      </c>
      <c r="F1800" t="s">
        <v>25136</v>
      </c>
      <c r="I1800" t="s">
        <v>25137</v>
      </c>
      <c r="J1800" t="s">
        <v>25138</v>
      </c>
      <c r="M1800" t="s">
        <v>67</v>
      </c>
      <c r="N1800" t="s">
        <v>68</v>
      </c>
      <c r="U1800" t="s">
        <v>25139</v>
      </c>
      <c r="W1800" t="s">
        <v>25140</v>
      </c>
      <c r="X1800" t="s">
        <v>25141</v>
      </c>
      <c r="Y1800" t="s">
        <v>2479</v>
      </c>
      <c r="AB1800" t="s">
        <v>25142</v>
      </c>
      <c r="AC1800" t="s">
        <v>25143</v>
      </c>
      <c r="AE1800">
        <v>46</v>
      </c>
      <c r="AF1800">
        <v>0</v>
      </c>
      <c r="AG1800">
        <v>0</v>
      </c>
      <c r="AH1800">
        <v>11</v>
      </c>
      <c r="AI1800">
        <v>11</v>
      </c>
      <c r="AJ1800" t="s">
        <v>2869</v>
      </c>
      <c r="AK1800" t="s">
        <v>2342</v>
      </c>
      <c r="AL1800" t="s">
        <v>2870</v>
      </c>
      <c r="AM1800" t="s">
        <v>25144</v>
      </c>
      <c r="AN1800" t="s">
        <v>25145</v>
      </c>
      <c r="AP1800" t="s">
        <v>25146</v>
      </c>
      <c r="AQ1800" t="s">
        <v>25147</v>
      </c>
      <c r="AS1800">
        <v>2015</v>
      </c>
      <c r="AT1800">
        <v>4</v>
      </c>
      <c r="AU1800">
        <v>5</v>
      </c>
      <c r="AZ1800">
        <v>1184</v>
      </c>
      <c r="BA1800">
        <v>1194</v>
      </c>
      <c r="BC1800" t="s">
        <v>25148</v>
      </c>
      <c r="BE1800">
        <v>11</v>
      </c>
      <c r="BF1800" t="s">
        <v>25149</v>
      </c>
      <c r="BG1800" t="s">
        <v>25149</v>
      </c>
      <c r="BH1800" t="s">
        <v>25150</v>
      </c>
      <c r="BI1800" t="s">
        <v>25151</v>
      </c>
    </row>
    <row r="1801" spans="1:62">
      <c r="A1801" t="s">
        <v>62</v>
      </c>
      <c r="B1801" t="s">
        <v>25152</v>
      </c>
      <c r="F1801" t="s">
        <v>25153</v>
      </c>
      <c r="I1801" t="s">
        <v>25154</v>
      </c>
      <c r="J1801" t="s">
        <v>25155</v>
      </c>
      <c r="M1801" t="s">
        <v>67</v>
      </c>
      <c r="N1801" t="s">
        <v>977</v>
      </c>
      <c r="T1801" t="s">
        <v>25156</v>
      </c>
      <c r="U1801" t="s">
        <v>25157</v>
      </c>
      <c r="W1801" t="s">
        <v>25158</v>
      </c>
      <c r="X1801" t="s">
        <v>16587</v>
      </c>
      <c r="Y1801" t="s">
        <v>909</v>
      </c>
      <c r="AB1801" t="s">
        <v>25159</v>
      </c>
      <c r="AC1801" t="s">
        <v>25160</v>
      </c>
      <c r="AE1801">
        <v>116</v>
      </c>
      <c r="AF1801">
        <v>1</v>
      </c>
      <c r="AG1801">
        <v>1</v>
      </c>
      <c r="AH1801">
        <v>11</v>
      </c>
      <c r="AI1801">
        <v>11</v>
      </c>
      <c r="AJ1801" t="s">
        <v>24342</v>
      </c>
      <c r="AK1801" t="s">
        <v>24343</v>
      </c>
      <c r="AL1801" t="s">
        <v>24344</v>
      </c>
      <c r="AM1801" t="s">
        <v>25161</v>
      </c>
      <c r="AN1801" t="s">
        <v>25162</v>
      </c>
      <c r="AP1801" t="s">
        <v>25163</v>
      </c>
      <c r="AQ1801" t="s">
        <v>25164</v>
      </c>
      <c r="AS1801">
        <v>2015</v>
      </c>
      <c r="AT1801">
        <v>16</v>
      </c>
      <c r="AU1801">
        <v>7</v>
      </c>
      <c r="AZ1801">
        <v>622</v>
      </c>
      <c r="BA1801">
        <v>631</v>
      </c>
      <c r="BC1801" t="s">
        <v>25165</v>
      </c>
      <c r="BE1801">
        <v>10</v>
      </c>
      <c r="BF1801" t="s">
        <v>6002</v>
      </c>
      <c r="BG1801" t="s">
        <v>6002</v>
      </c>
      <c r="BH1801" t="s">
        <v>25166</v>
      </c>
      <c r="BI1801" t="s">
        <v>25167</v>
      </c>
      <c r="BJ1801">
        <v>26122782</v>
      </c>
    </row>
    <row r="1802" spans="1:62">
      <c r="A1802" t="s">
        <v>62</v>
      </c>
      <c r="B1802" t="s">
        <v>25168</v>
      </c>
      <c r="F1802" t="s">
        <v>25169</v>
      </c>
      <c r="I1802" t="s">
        <v>25170</v>
      </c>
      <c r="J1802" t="s">
        <v>24220</v>
      </c>
      <c r="M1802" t="s">
        <v>67</v>
      </c>
      <c r="N1802" t="s">
        <v>68</v>
      </c>
      <c r="T1802" t="s">
        <v>25171</v>
      </c>
      <c r="U1802" t="s">
        <v>25172</v>
      </c>
      <c r="W1802" t="s">
        <v>25173</v>
      </c>
      <c r="X1802" t="s">
        <v>25174</v>
      </c>
      <c r="Y1802" t="s">
        <v>11646</v>
      </c>
      <c r="AB1802" t="s">
        <v>25175</v>
      </c>
      <c r="AC1802" t="s">
        <v>25176</v>
      </c>
      <c r="AE1802">
        <v>24</v>
      </c>
      <c r="AF1802">
        <v>1</v>
      </c>
      <c r="AG1802">
        <v>1</v>
      </c>
      <c r="AH1802">
        <v>4</v>
      </c>
      <c r="AI1802">
        <v>4</v>
      </c>
      <c r="AJ1802" t="s">
        <v>24227</v>
      </c>
      <c r="AK1802" t="s">
        <v>24228</v>
      </c>
      <c r="AL1802" t="s">
        <v>24229</v>
      </c>
      <c r="AM1802" t="s">
        <v>24230</v>
      </c>
      <c r="AP1802" t="s">
        <v>24231</v>
      </c>
      <c r="AQ1802" t="s">
        <v>24232</v>
      </c>
      <c r="AS1802">
        <v>2015</v>
      </c>
      <c r="AT1802">
        <v>14</v>
      </c>
      <c r="AU1802">
        <v>1</v>
      </c>
      <c r="AZ1802">
        <v>1650</v>
      </c>
      <c r="BA1802">
        <v>1661</v>
      </c>
      <c r="BC1802" t="s">
        <v>25177</v>
      </c>
      <c r="BE1802">
        <v>12</v>
      </c>
      <c r="BF1802" t="s">
        <v>1335</v>
      </c>
      <c r="BG1802" t="s">
        <v>1335</v>
      </c>
      <c r="BH1802" t="s">
        <v>24481</v>
      </c>
      <c r="BI1802" t="s">
        <v>25178</v>
      </c>
      <c r="BJ1802">
        <v>25867307</v>
      </c>
    </row>
    <row r="1803" spans="1:62">
      <c r="A1803" t="s">
        <v>62</v>
      </c>
      <c r="B1803" t="s">
        <v>25179</v>
      </c>
      <c r="F1803" t="s">
        <v>25180</v>
      </c>
      <c r="I1803" t="s">
        <v>25181</v>
      </c>
      <c r="J1803" t="s">
        <v>24220</v>
      </c>
      <c r="M1803" t="s">
        <v>67</v>
      </c>
      <c r="N1803" t="s">
        <v>68</v>
      </c>
      <c r="T1803" t="s">
        <v>25182</v>
      </c>
      <c r="U1803" t="s">
        <v>25183</v>
      </c>
      <c r="W1803" t="s">
        <v>25184</v>
      </c>
      <c r="X1803" t="s">
        <v>25185</v>
      </c>
      <c r="Y1803" t="s">
        <v>25186</v>
      </c>
      <c r="AB1803" t="s">
        <v>25187</v>
      </c>
      <c r="AC1803" t="s">
        <v>25188</v>
      </c>
      <c r="AE1803">
        <v>23</v>
      </c>
      <c r="AF1803">
        <v>0</v>
      </c>
      <c r="AG1803">
        <v>0</v>
      </c>
      <c r="AH1803">
        <v>4</v>
      </c>
      <c r="AI1803">
        <v>4</v>
      </c>
      <c r="AJ1803" t="s">
        <v>24227</v>
      </c>
      <c r="AK1803" t="s">
        <v>24228</v>
      </c>
      <c r="AL1803" t="s">
        <v>24229</v>
      </c>
      <c r="AM1803" t="s">
        <v>24230</v>
      </c>
      <c r="AP1803" t="s">
        <v>24231</v>
      </c>
      <c r="AQ1803" t="s">
        <v>24232</v>
      </c>
      <c r="AS1803">
        <v>2015</v>
      </c>
      <c r="AT1803">
        <v>14</v>
      </c>
      <c r="AU1803">
        <v>1</v>
      </c>
      <c r="AZ1803">
        <v>1836</v>
      </c>
      <c r="BA1803">
        <v>1845</v>
      </c>
      <c r="BC1803" t="s">
        <v>25189</v>
      </c>
      <c r="BE1803">
        <v>10</v>
      </c>
      <c r="BF1803" t="s">
        <v>1335</v>
      </c>
      <c r="BG1803" t="s">
        <v>1335</v>
      </c>
      <c r="BH1803" t="s">
        <v>24481</v>
      </c>
      <c r="BI1803" t="s">
        <v>25190</v>
      </c>
      <c r="BJ1803">
        <v>25867329</v>
      </c>
    </row>
    <row r="1804" spans="1:62">
      <c r="A1804" t="s">
        <v>62</v>
      </c>
      <c r="B1804" t="s">
        <v>25191</v>
      </c>
      <c r="F1804" t="s">
        <v>25192</v>
      </c>
      <c r="I1804" t="s">
        <v>25193</v>
      </c>
      <c r="J1804" t="s">
        <v>24220</v>
      </c>
      <c r="M1804" t="s">
        <v>67</v>
      </c>
      <c r="N1804" t="s">
        <v>68</v>
      </c>
      <c r="T1804" t="s">
        <v>25194</v>
      </c>
      <c r="U1804" t="s">
        <v>25195</v>
      </c>
      <c r="W1804" t="s">
        <v>25196</v>
      </c>
      <c r="X1804" t="s">
        <v>25197</v>
      </c>
      <c r="Y1804" t="s">
        <v>25198</v>
      </c>
      <c r="AB1804" t="s">
        <v>25199</v>
      </c>
      <c r="AC1804" t="s">
        <v>25200</v>
      </c>
      <c r="AE1804">
        <v>23</v>
      </c>
      <c r="AF1804">
        <v>0</v>
      </c>
      <c r="AG1804">
        <v>0</v>
      </c>
      <c r="AH1804">
        <v>4</v>
      </c>
      <c r="AI1804">
        <v>4</v>
      </c>
      <c r="AJ1804" t="s">
        <v>24227</v>
      </c>
      <c r="AK1804" t="s">
        <v>24228</v>
      </c>
      <c r="AL1804" t="s">
        <v>24229</v>
      </c>
      <c r="AM1804" t="s">
        <v>24230</v>
      </c>
      <c r="AP1804" t="s">
        <v>24231</v>
      </c>
      <c r="AQ1804" t="s">
        <v>24232</v>
      </c>
      <c r="AS1804">
        <v>2015</v>
      </c>
      <c r="AT1804">
        <v>14</v>
      </c>
      <c r="AU1804">
        <v>1</v>
      </c>
      <c r="AZ1804">
        <v>1957</v>
      </c>
      <c r="BA1804">
        <v>1967</v>
      </c>
      <c r="BC1804" t="s">
        <v>25201</v>
      </c>
      <c r="BE1804">
        <v>11</v>
      </c>
      <c r="BF1804" t="s">
        <v>1335</v>
      </c>
      <c r="BG1804" t="s">
        <v>1335</v>
      </c>
      <c r="BH1804" t="s">
        <v>24481</v>
      </c>
      <c r="BI1804" t="s">
        <v>25202</v>
      </c>
      <c r="BJ1804">
        <v>25867341</v>
      </c>
    </row>
    <row r="1805" spans="1:62">
      <c r="A1805" t="s">
        <v>62</v>
      </c>
      <c r="B1805" t="s">
        <v>25203</v>
      </c>
      <c r="F1805" t="s">
        <v>25204</v>
      </c>
      <c r="I1805" t="s">
        <v>25205</v>
      </c>
      <c r="J1805" t="s">
        <v>24220</v>
      </c>
      <c r="M1805" t="s">
        <v>67</v>
      </c>
      <c r="N1805" t="s">
        <v>68</v>
      </c>
      <c r="T1805" t="s">
        <v>25206</v>
      </c>
      <c r="U1805" t="s">
        <v>25207</v>
      </c>
      <c r="W1805" t="s">
        <v>25208</v>
      </c>
      <c r="X1805" t="s">
        <v>25209</v>
      </c>
      <c r="Y1805" t="s">
        <v>10450</v>
      </c>
      <c r="AB1805" t="s">
        <v>25210</v>
      </c>
      <c r="AC1805" t="s">
        <v>25211</v>
      </c>
      <c r="AE1805">
        <v>30</v>
      </c>
      <c r="AF1805">
        <v>1</v>
      </c>
      <c r="AG1805">
        <v>1</v>
      </c>
      <c r="AH1805">
        <v>4</v>
      </c>
      <c r="AI1805">
        <v>4</v>
      </c>
      <c r="AJ1805" t="s">
        <v>24227</v>
      </c>
      <c r="AK1805" t="s">
        <v>24228</v>
      </c>
      <c r="AL1805" t="s">
        <v>24229</v>
      </c>
      <c r="AM1805" t="s">
        <v>24230</v>
      </c>
      <c r="AP1805" t="s">
        <v>24231</v>
      </c>
      <c r="AQ1805" t="s">
        <v>24232</v>
      </c>
      <c r="AS1805">
        <v>2015</v>
      </c>
      <c r="AT1805">
        <v>14</v>
      </c>
      <c r="AU1805">
        <v>1</v>
      </c>
      <c r="AZ1805">
        <v>2006</v>
      </c>
      <c r="BA1805">
        <v>2014</v>
      </c>
      <c r="BC1805" t="s">
        <v>25212</v>
      </c>
      <c r="BE1805">
        <v>9</v>
      </c>
      <c r="BF1805" t="s">
        <v>1335</v>
      </c>
      <c r="BG1805" t="s">
        <v>1335</v>
      </c>
      <c r="BH1805" t="s">
        <v>24481</v>
      </c>
      <c r="BI1805" t="s">
        <v>25213</v>
      </c>
      <c r="BJ1805">
        <v>25867346</v>
      </c>
    </row>
    <row r="1806" spans="1:62">
      <c r="A1806" t="s">
        <v>62</v>
      </c>
      <c r="B1806" t="s">
        <v>25214</v>
      </c>
      <c r="F1806" t="s">
        <v>25215</v>
      </c>
      <c r="I1806" t="s">
        <v>25216</v>
      </c>
      <c r="J1806" t="s">
        <v>24220</v>
      </c>
      <c r="M1806" t="s">
        <v>67</v>
      </c>
      <c r="N1806" t="s">
        <v>68</v>
      </c>
      <c r="T1806" t="s">
        <v>25217</v>
      </c>
      <c r="U1806" t="s">
        <v>25218</v>
      </c>
      <c r="W1806" t="s">
        <v>25219</v>
      </c>
      <c r="X1806" t="s">
        <v>25220</v>
      </c>
      <c r="Y1806" t="s">
        <v>25221</v>
      </c>
      <c r="AB1806" t="s">
        <v>25222</v>
      </c>
      <c r="AC1806" t="s">
        <v>25223</v>
      </c>
      <c r="AE1806">
        <v>40</v>
      </c>
      <c r="AF1806">
        <v>1</v>
      </c>
      <c r="AG1806">
        <v>1</v>
      </c>
      <c r="AH1806">
        <v>8</v>
      </c>
      <c r="AI1806">
        <v>10</v>
      </c>
      <c r="AJ1806" t="s">
        <v>24227</v>
      </c>
      <c r="AK1806" t="s">
        <v>24228</v>
      </c>
      <c r="AL1806" t="s">
        <v>24229</v>
      </c>
      <c r="AM1806" t="s">
        <v>24230</v>
      </c>
      <c r="AP1806" t="s">
        <v>24231</v>
      </c>
      <c r="AQ1806" t="s">
        <v>24232</v>
      </c>
      <c r="AS1806">
        <v>2015</v>
      </c>
      <c r="AT1806">
        <v>14</v>
      </c>
      <c r="AU1806">
        <v>1</v>
      </c>
      <c r="AZ1806">
        <v>2189</v>
      </c>
      <c r="BA1806">
        <v>2204</v>
      </c>
      <c r="BC1806" t="s">
        <v>25224</v>
      </c>
      <c r="BE1806">
        <v>16</v>
      </c>
      <c r="BF1806" t="s">
        <v>1335</v>
      </c>
      <c r="BG1806" t="s">
        <v>1335</v>
      </c>
      <c r="BH1806" t="s">
        <v>24481</v>
      </c>
      <c r="BI1806" t="s">
        <v>25225</v>
      </c>
      <c r="BJ1806">
        <v>25867366</v>
      </c>
    </row>
    <row r="1807" spans="1:62">
      <c r="A1807" t="s">
        <v>62</v>
      </c>
      <c r="B1807" t="s">
        <v>25226</v>
      </c>
      <c r="F1807" t="s">
        <v>25227</v>
      </c>
      <c r="I1807" t="s">
        <v>25228</v>
      </c>
      <c r="J1807" t="s">
        <v>24220</v>
      </c>
      <c r="M1807" t="s">
        <v>67</v>
      </c>
      <c r="N1807" t="s">
        <v>68</v>
      </c>
      <c r="T1807" t="s">
        <v>25229</v>
      </c>
      <c r="U1807" t="s">
        <v>25230</v>
      </c>
      <c r="W1807" t="s">
        <v>25231</v>
      </c>
      <c r="X1807" t="s">
        <v>15452</v>
      </c>
      <c r="Y1807" t="s">
        <v>3306</v>
      </c>
      <c r="AB1807" t="s">
        <v>25232</v>
      </c>
      <c r="AC1807" t="s">
        <v>25233</v>
      </c>
      <c r="AE1807">
        <v>37</v>
      </c>
      <c r="AF1807">
        <v>0</v>
      </c>
      <c r="AG1807">
        <v>0</v>
      </c>
      <c r="AH1807">
        <v>4</v>
      </c>
      <c r="AI1807">
        <v>5</v>
      </c>
      <c r="AJ1807" t="s">
        <v>24227</v>
      </c>
      <c r="AK1807" t="s">
        <v>24228</v>
      </c>
      <c r="AL1807" t="s">
        <v>24229</v>
      </c>
      <c r="AM1807" t="s">
        <v>24230</v>
      </c>
      <c r="AP1807" t="s">
        <v>24231</v>
      </c>
      <c r="AQ1807" t="s">
        <v>24232</v>
      </c>
      <c r="AS1807">
        <v>2015</v>
      </c>
      <c r="AT1807">
        <v>14</v>
      </c>
      <c r="AU1807">
        <v>1</v>
      </c>
      <c r="AZ1807">
        <v>2484</v>
      </c>
      <c r="BA1807">
        <v>2494</v>
      </c>
      <c r="BC1807" t="s">
        <v>25234</v>
      </c>
      <c r="BE1807">
        <v>11</v>
      </c>
      <c r="BF1807" t="s">
        <v>1335</v>
      </c>
      <c r="BG1807" t="s">
        <v>1335</v>
      </c>
      <c r="BH1807" t="s">
        <v>24481</v>
      </c>
      <c r="BI1807" t="s">
        <v>25235</v>
      </c>
      <c r="BJ1807">
        <v>25867394</v>
      </c>
    </row>
    <row r="1808" spans="1:62">
      <c r="A1808" t="s">
        <v>62</v>
      </c>
      <c r="B1808" t="s">
        <v>25236</v>
      </c>
      <c r="F1808" t="s">
        <v>25237</v>
      </c>
      <c r="I1808" t="s">
        <v>25238</v>
      </c>
      <c r="J1808" t="s">
        <v>25239</v>
      </c>
      <c r="M1808" t="s">
        <v>67</v>
      </c>
      <c r="N1808" t="s">
        <v>68</v>
      </c>
      <c r="T1808" t="s">
        <v>25240</v>
      </c>
      <c r="U1808" t="s">
        <v>25241</v>
      </c>
      <c r="W1808" t="s">
        <v>25242</v>
      </c>
      <c r="X1808" t="s">
        <v>25243</v>
      </c>
      <c r="Y1808" t="s">
        <v>23818</v>
      </c>
      <c r="AB1808" t="s">
        <v>25244</v>
      </c>
      <c r="AC1808" t="s">
        <v>25245</v>
      </c>
      <c r="AE1808">
        <v>62</v>
      </c>
      <c r="AF1808">
        <v>0</v>
      </c>
      <c r="AG1808">
        <v>0</v>
      </c>
      <c r="AH1808">
        <v>15</v>
      </c>
      <c r="AI1808">
        <v>15</v>
      </c>
      <c r="AJ1808" t="s">
        <v>25246</v>
      </c>
      <c r="AK1808" t="s">
        <v>25247</v>
      </c>
      <c r="AL1808" t="s">
        <v>25248</v>
      </c>
      <c r="AM1808" t="s">
        <v>25249</v>
      </c>
      <c r="AP1808" t="s">
        <v>25250</v>
      </c>
      <c r="AQ1808" t="s">
        <v>25251</v>
      </c>
      <c r="AS1808">
        <v>2015</v>
      </c>
      <c r="AT1808">
        <v>11</v>
      </c>
      <c r="AU1808">
        <v>9</v>
      </c>
      <c r="AZ1808">
        <v>1036</v>
      </c>
      <c r="BA1808">
        <v>1048</v>
      </c>
      <c r="BC1808" t="s">
        <v>25252</v>
      </c>
      <c r="BE1808">
        <v>13</v>
      </c>
      <c r="BF1808" t="s">
        <v>25253</v>
      </c>
      <c r="BG1808" t="s">
        <v>25254</v>
      </c>
      <c r="BH1808" t="s">
        <v>25255</v>
      </c>
      <c r="BI1808" t="s">
        <v>25256</v>
      </c>
      <c r="BJ1808">
        <v>26221071</v>
      </c>
    </row>
    <row r="1809" spans="1:62">
      <c r="A1809" t="s">
        <v>62</v>
      </c>
      <c r="B1809" t="s">
        <v>25257</v>
      </c>
      <c r="F1809" t="s">
        <v>25258</v>
      </c>
      <c r="I1809" t="s">
        <v>25259</v>
      </c>
      <c r="J1809" t="s">
        <v>25260</v>
      </c>
      <c r="M1809" t="s">
        <v>67</v>
      </c>
      <c r="N1809" t="s">
        <v>68</v>
      </c>
      <c r="T1809" t="s">
        <v>25261</v>
      </c>
      <c r="U1809" t="s">
        <v>25262</v>
      </c>
      <c r="W1809" t="s">
        <v>25263</v>
      </c>
      <c r="X1809" t="s">
        <v>25264</v>
      </c>
      <c r="Y1809" t="s">
        <v>25265</v>
      </c>
      <c r="AB1809" t="s">
        <v>25266</v>
      </c>
      <c r="AC1809" t="s">
        <v>25267</v>
      </c>
      <c r="AE1809">
        <v>35</v>
      </c>
      <c r="AF1809">
        <v>0</v>
      </c>
      <c r="AG1809">
        <v>0</v>
      </c>
      <c r="AH1809">
        <v>6</v>
      </c>
      <c r="AI1809">
        <v>6</v>
      </c>
      <c r="AJ1809" t="s">
        <v>25268</v>
      </c>
      <c r="AK1809" t="s">
        <v>25269</v>
      </c>
      <c r="AL1809" t="s">
        <v>25270</v>
      </c>
      <c r="AM1809" t="s">
        <v>25271</v>
      </c>
      <c r="AN1809" t="s">
        <v>25272</v>
      </c>
      <c r="AP1809" t="s">
        <v>25273</v>
      </c>
      <c r="AQ1809" t="s">
        <v>25274</v>
      </c>
      <c r="AS1809">
        <v>2015</v>
      </c>
      <c r="AT1809">
        <v>12</v>
      </c>
      <c r="AU1809">
        <v>4</v>
      </c>
      <c r="AZ1809">
        <v>400</v>
      </c>
      <c r="BA1809">
        <v>416</v>
      </c>
      <c r="BC1809" t="s">
        <v>25275</v>
      </c>
      <c r="BE1809">
        <v>17</v>
      </c>
      <c r="BF1809" t="s">
        <v>24688</v>
      </c>
      <c r="BG1809" t="s">
        <v>24688</v>
      </c>
      <c r="BH1809" t="s">
        <v>25276</v>
      </c>
      <c r="BI1809" t="s">
        <v>25277</v>
      </c>
      <c r="BJ1809">
        <v>26510294</v>
      </c>
    </row>
    <row r="1810" spans="1:62">
      <c r="A1810" t="s">
        <v>62</v>
      </c>
      <c r="B1810" t="s">
        <v>25278</v>
      </c>
      <c r="F1810" t="s">
        <v>25279</v>
      </c>
      <c r="I1810" t="s">
        <v>25280</v>
      </c>
      <c r="J1810" t="s">
        <v>24658</v>
      </c>
      <c r="M1810" t="s">
        <v>67</v>
      </c>
      <c r="N1810" t="s">
        <v>68</v>
      </c>
      <c r="W1810" t="s">
        <v>25281</v>
      </c>
      <c r="X1810" t="s">
        <v>25282</v>
      </c>
      <c r="Y1810" t="s">
        <v>25283</v>
      </c>
      <c r="AB1810" t="s">
        <v>25284</v>
      </c>
      <c r="AC1810" t="s">
        <v>25285</v>
      </c>
      <c r="AE1810">
        <v>15</v>
      </c>
      <c r="AF1810">
        <v>0</v>
      </c>
      <c r="AG1810">
        <v>0</v>
      </c>
      <c r="AH1810">
        <v>10</v>
      </c>
      <c r="AI1810">
        <v>10</v>
      </c>
      <c r="AJ1810" t="s">
        <v>24752</v>
      </c>
      <c r="AK1810" t="s">
        <v>214</v>
      </c>
      <c r="AL1810" t="s">
        <v>3310</v>
      </c>
      <c r="AM1810" t="s">
        <v>24665</v>
      </c>
      <c r="AN1810" t="s">
        <v>24666</v>
      </c>
      <c r="AP1810" t="s">
        <v>24667</v>
      </c>
      <c r="AQ1810" t="s">
        <v>24668</v>
      </c>
      <c r="AS1810">
        <v>2015</v>
      </c>
      <c r="BB1810">
        <v>561478</v>
      </c>
      <c r="BC1810" t="s">
        <v>25286</v>
      </c>
      <c r="BE1810">
        <v>8</v>
      </c>
      <c r="BF1810" t="s">
        <v>24670</v>
      </c>
      <c r="BG1810" t="s">
        <v>24671</v>
      </c>
      <c r="BH1810" t="s">
        <v>25287</v>
      </c>
      <c r="BI1810" t="s">
        <v>25288</v>
      </c>
    </row>
    <row r="1811" spans="1:62">
      <c r="A1811" t="s">
        <v>62</v>
      </c>
      <c r="B1811" t="s">
        <v>25289</v>
      </c>
      <c r="F1811" t="s">
        <v>25290</v>
      </c>
      <c r="I1811" t="s">
        <v>25291</v>
      </c>
      <c r="J1811" t="s">
        <v>25292</v>
      </c>
      <c r="M1811" t="s">
        <v>67</v>
      </c>
      <c r="N1811" t="s">
        <v>977</v>
      </c>
      <c r="U1811" t="s">
        <v>25293</v>
      </c>
      <c r="W1811" t="s">
        <v>25294</v>
      </c>
      <c r="X1811" t="s">
        <v>25295</v>
      </c>
      <c r="Y1811" t="s">
        <v>2209</v>
      </c>
      <c r="AB1811" t="s">
        <v>25296</v>
      </c>
      <c r="AC1811" t="s">
        <v>25297</v>
      </c>
      <c r="AE1811">
        <v>140</v>
      </c>
      <c r="AF1811">
        <v>1</v>
      </c>
      <c r="AG1811">
        <v>1</v>
      </c>
      <c r="AH1811">
        <v>8</v>
      </c>
      <c r="AI1811">
        <v>9</v>
      </c>
      <c r="AJ1811" t="s">
        <v>24752</v>
      </c>
      <c r="AK1811" t="s">
        <v>214</v>
      </c>
      <c r="AL1811" t="s">
        <v>3310</v>
      </c>
      <c r="AM1811" t="s">
        <v>25298</v>
      </c>
      <c r="AN1811" t="s">
        <v>25299</v>
      </c>
      <c r="AP1811" t="s">
        <v>25300</v>
      </c>
      <c r="AQ1811" t="s">
        <v>25301</v>
      </c>
      <c r="AS1811">
        <v>2015</v>
      </c>
      <c r="BB1811">
        <v>750798</v>
      </c>
      <c r="BC1811" t="s">
        <v>25302</v>
      </c>
      <c r="BE1811">
        <v>11</v>
      </c>
      <c r="BF1811" t="s">
        <v>2348</v>
      </c>
      <c r="BG1811" t="s">
        <v>2348</v>
      </c>
      <c r="BH1811" t="s">
        <v>25303</v>
      </c>
      <c r="BI1811" t="s">
        <v>25304</v>
      </c>
    </row>
    <row r="1812" spans="1:62">
      <c r="A1812" t="s">
        <v>62</v>
      </c>
      <c r="B1812" t="s">
        <v>25305</v>
      </c>
      <c r="F1812" t="s">
        <v>25306</v>
      </c>
      <c r="I1812" t="s">
        <v>25307</v>
      </c>
      <c r="J1812" t="s">
        <v>25308</v>
      </c>
      <c r="M1812" t="s">
        <v>67</v>
      </c>
      <c r="N1812" t="s">
        <v>68</v>
      </c>
      <c r="T1812" t="s">
        <v>25309</v>
      </c>
      <c r="U1812" t="s">
        <v>25310</v>
      </c>
      <c r="W1812" t="s">
        <v>25311</v>
      </c>
      <c r="X1812" t="s">
        <v>25312</v>
      </c>
      <c r="Y1812" t="s">
        <v>3069</v>
      </c>
      <c r="AB1812" t="s">
        <v>25313</v>
      </c>
      <c r="AC1812" t="s">
        <v>25314</v>
      </c>
      <c r="AE1812">
        <v>53</v>
      </c>
      <c r="AF1812">
        <v>1</v>
      </c>
      <c r="AG1812">
        <v>1</v>
      </c>
      <c r="AH1812">
        <v>5</v>
      </c>
      <c r="AI1812">
        <v>5</v>
      </c>
      <c r="AJ1812" t="s">
        <v>7304</v>
      </c>
      <c r="AK1812" t="s">
        <v>5351</v>
      </c>
      <c r="AL1812" t="s">
        <v>7305</v>
      </c>
      <c r="AM1812" t="s">
        <v>25315</v>
      </c>
      <c r="AN1812" t="s">
        <v>25316</v>
      </c>
      <c r="AP1812" t="s">
        <v>25317</v>
      </c>
      <c r="AQ1812" t="s">
        <v>25318</v>
      </c>
      <c r="AS1812">
        <v>2015</v>
      </c>
      <c r="AT1812">
        <v>36</v>
      </c>
      <c r="AU1812">
        <v>5</v>
      </c>
      <c r="AZ1812">
        <v>1778</v>
      </c>
      <c r="BA1812">
        <v>1792</v>
      </c>
      <c r="BC1812" t="s">
        <v>25319</v>
      </c>
      <c r="BE1812">
        <v>15</v>
      </c>
      <c r="BF1812" t="s">
        <v>4226</v>
      </c>
      <c r="BG1812" t="s">
        <v>4226</v>
      </c>
      <c r="BH1812" t="s">
        <v>25320</v>
      </c>
      <c r="BI1812" t="s">
        <v>25321</v>
      </c>
      <c r="BJ1812">
        <v>26184424</v>
      </c>
    </row>
    <row r="1813" spans="1:62">
      <c r="A1813" t="s">
        <v>62</v>
      </c>
      <c r="B1813" t="s">
        <v>25322</v>
      </c>
      <c r="F1813" t="s">
        <v>25323</v>
      </c>
      <c r="I1813" t="s">
        <v>25324</v>
      </c>
      <c r="J1813" t="s">
        <v>25325</v>
      </c>
      <c r="M1813" t="s">
        <v>67</v>
      </c>
      <c r="N1813" t="s">
        <v>68</v>
      </c>
      <c r="W1813" t="s">
        <v>25326</v>
      </c>
      <c r="X1813" t="s">
        <v>25327</v>
      </c>
      <c r="Y1813" t="s">
        <v>25328</v>
      </c>
      <c r="AE1813">
        <v>25</v>
      </c>
      <c r="AF1813">
        <v>0</v>
      </c>
      <c r="AG1813">
        <v>0</v>
      </c>
      <c r="AH1813">
        <v>7</v>
      </c>
      <c r="AI1813">
        <v>7</v>
      </c>
      <c r="AJ1813" t="s">
        <v>24752</v>
      </c>
      <c r="AK1813" t="s">
        <v>214</v>
      </c>
      <c r="AL1813" t="s">
        <v>3310</v>
      </c>
      <c r="AM1813" t="s">
        <v>25329</v>
      </c>
      <c r="AN1813" t="s">
        <v>25330</v>
      </c>
      <c r="AP1813" t="s">
        <v>25331</v>
      </c>
      <c r="AQ1813" t="s">
        <v>25332</v>
      </c>
      <c r="AS1813">
        <v>2015</v>
      </c>
      <c r="BB1813">
        <v>754278</v>
      </c>
      <c r="BC1813" t="s">
        <v>25333</v>
      </c>
      <c r="BE1813">
        <v>7</v>
      </c>
      <c r="BF1813" t="s">
        <v>11077</v>
      </c>
      <c r="BG1813" t="s">
        <v>11078</v>
      </c>
      <c r="BH1813" t="s">
        <v>25334</v>
      </c>
      <c r="BI1813" t="s">
        <v>25335</v>
      </c>
    </row>
    <row r="1814" spans="1:62">
      <c r="A1814" t="s">
        <v>62</v>
      </c>
      <c r="B1814" t="s">
        <v>25336</v>
      </c>
      <c r="F1814" t="s">
        <v>25337</v>
      </c>
      <c r="I1814" t="s">
        <v>25338</v>
      </c>
      <c r="J1814" t="s">
        <v>25339</v>
      </c>
      <c r="M1814" t="s">
        <v>67</v>
      </c>
      <c r="N1814" t="s">
        <v>68</v>
      </c>
      <c r="T1814" t="s">
        <v>25340</v>
      </c>
      <c r="U1814" t="s">
        <v>25341</v>
      </c>
      <c r="W1814" t="s">
        <v>25342</v>
      </c>
      <c r="X1814" t="s">
        <v>25343</v>
      </c>
      <c r="Y1814" t="s">
        <v>706</v>
      </c>
      <c r="AB1814" t="s">
        <v>25344</v>
      </c>
      <c r="AC1814" t="s">
        <v>25345</v>
      </c>
      <c r="AE1814">
        <v>27</v>
      </c>
      <c r="AF1814">
        <v>0</v>
      </c>
      <c r="AG1814">
        <v>0</v>
      </c>
      <c r="AH1814">
        <v>3</v>
      </c>
      <c r="AI1814">
        <v>3</v>
      </c>
      <c r="AJ1814" t="s">
        <v>4818</v>
      </c>
      <c r="AK1814" t="s">
        <v>4819</v>
      </c>
      <c r="AL1814" t="s">
        <v>4820</v>
      </c>
      <c r="AM1814" t="s">
        <v>25346</v>
      </c>
      <c r="AN1814" t="s">
        <v>25347</v>
      </c>
      <c r="AP1814" t="s">
        <v>25348</v>
      </c>
      <c r="AQ1814" t="s">
        <v>25349</v>
      </c>
      <c r="AS1814">
        <v>2015</v>
      </c>
      <c r="AT1814">
        <v>35</v>
      </c>
      <c r="AU1814">
        <v>3</v>
      </c>
      <c r="AZ1814">
        <v>329</v>
      </c>
      <c r="BA1814">
        <v>333</v>
      </c>
      <c r="BE1814">
        <v>5</v>
      </c>
      <c r="BF1814" t="s">
        <v>667</v>
      </c>
      <c r="BG1814" t="s">
        <v>667</v>
      </c>
      <c r="BH1814" t="s">
        <v>25350</v>
      </c>
      <c r="BI1814" t="s">
        <v>25351</v>
      </c>
    </row>
    <row r="1815" spans="1:62">
      <c r="A1815" t="s">
        <v>62</v>
      </c>
      <c r="B1815" t="s">
        <v>25352</v>
      </c>
      <c r="F1815" t="s">
        <v>25353</v>
      </c>
      <c r="I1815" t="s">
        <v>25354</v>
      </c>
      <c r="J1815" t="s">
        <v>25339</v>
      </c>
      <c r="M1815" t="s">
        <v>67</v>
      </c>
      <c r="N1815" t="s">
        <v>68</v>
      </c>
      <c r="T1815" t="s">
        <v>25355</v>
      </c>
      <c r="U1815" t="s">
        <v>25356</v>
      </c>
      <c r="W1815" t="s">
        <v>25357</v>
      </c>
      <c r="X1815" t="s">
        <v>7966</v>
      </c>
      <c r="Y1815" t="s">
        <v>7967</v>
      </c>
      <c r="AB1815" t="s">
        <v>25358</v>
      </c>
      <c r="AC1815" t="s">
        <v>25359</v>
      </c>
      <c r="AE1815">
        <v>10</v>
      </c>
      <c r="AF1815">
        <v>0</v>
      </c>
      <c r="AG1815">
        <v>0</v>
      </c>
      <c r="AH1815">
        <v>4</v>
      </c>
      <c r="AI1815">
        <v>4</v>
      </c>
      <c r="AJ1815" t="s">
        <v>4818</v>
      </c>
      <c r="AK1815" t="s">
        <v>4819</v>
      </c>
      <c r="AL1815" t="s">
        <v>4820</v>
      </c>
      <c r="AM1815" t="s">
        <v>25346</v>
      </c>
      <c r="AN1815" t="s">
        <v>25347</v>
      </c>
      <c r="AP1815" t="s">
        <v>25348</v>
      </c>
      <c r="AQ1815" t="s">
        <v>25349</v>
      </c>
      <c r="AS1815">
        <v>2015</v>
      </c>
      <c r="AT1815">
        <v>35</v>
      </c>
      <c r="AU1815">
        <v>3</v>
      </c>
      <c r="AZ1815">
        <v>388</v>
      </c>
      <c r="BA1815">
        <v>390</v>
      </c>
      <c r="BE1815">
        <v>3</v>
      </c>
      <c r="BF1815" t="s">
        <v>667</v>
      </c>
      <c r="BG1815" t="s">
        <v>667</v>
      </c>
      <c r="BH1815" t="s">
        <v>25350</v>
      </c>
      <c r="BI1815" t="s">
        <v>25360</v>
      </c>
    </row>
    <row r="1816" spans="1:62">
      <c r="A1816" t="s">
        <v>62</v>
      </c>
      <c r="B1816" t="s">
        <v>25361</v>
      </c>
      <c r="F1816" t="s">
        <v>25362</v>
      </c>
      <c r="I1816" t="s">
        <v>25363</v>
      </c>
      <c r="J1816" t="s">
        <v>3162</v>
      </c>
      <c r="M1816" t="s">
        <v>67</v>
      </c>
      <c r="N1816" t="s">
        <v>68</v>
      </c>
      <c r="T1816" t="s">
        <v>25364</v>
      </c>
      <c r="U1816" t="s">
        <v>25365</v>
      </c>
      <c r="W1816" t="s">
        <v>25366</v>
      </c>
      <c r="X1816" t="s">
        <v>3166</v>
      </c>
      <c r="Y1816" t="s">
        <v>3167</v>
      </c>
      <c r="AB1816" t="s">
        <v>25367</v>
      </c>
      <c r="AC1816" t="s">
        <v>25368</v>
      </c>
      <c r="AE1816">
        <v>25</v>
      </c>
      <c r="AF1816">
        <v>0</v>
      </c>
      <c r="AG1816">
        <v>0</v>
      </c>
      <c r="AH1816">
        <v>0</v>
      </c>
      <c r="AI1816">
        <v>0</v>
      </c>
      <c r="AJ1816" t="s">
        <v>3170</v>
      </c>
      <c r="AK1816" t="s">
        <v>3171</v>
      </c>
      <c r="AL1816" t="s">
        <v>3172</v>
      </c>
      <c r="AM1816" t="s">
        <v>3173</v>
      </c>
      <c r="AN1816" t="s">
        <v>3174</v>
      </c>
      <c r="AP1816" t="s">
        <v>3175</v>
      </c>
      <c r="AQ1816" t="s">
        <v>3176</v>
      </c>
      <c r="AS1816">
        <v>2015</v>
      </c>
      <c r="AT1816">
        <v>141</v>
      </c>
      <c r="AU1816">
        <v>1</v>
      </c>
      <c r="AZ1816">
        <v>25</v>
      </c>
      <c r="BA1816">
        <v>44</v>
      </c>
      <c r="BC1816" t="s">
        <v>25369</v>
      </c>
      <c r="BE1816">
        <v>20</v>
      </c>
      <c r="BF1816" t="s">
        <v>1405</v>
      </c>
      <c r="BG1816" t="s">
        <v>1405</v>
      </c>
      <c r="BH1816" t="s">
        <v>25370</v>
      </c>
      <c r="BI1816" t="s">
        <v>25371</v>
      </c>
    </row>
    <row r="1817" spans="1:62">
      <c r="A1817" t="s">
        <v>62</v>
      </c>
      <c r="B1817" t="s">
        <v>25372</v>
      </c>
      <c r="F1817" t="s">
        <v>25373</v>
      </c>
      <c r="I1817" t="s">
        <v>25374</v>
      </c>
      <c r="J1817" t="s">
        <v>2811</v>
      </c>
      <c r="M1817" t="s">
        <v>67</v>
      </c>
      <c r="N1817" t="s">
        <v>68</v>
      </c>
      <c r="T1817" t="s">
        <v>25375</v>
      </c>
      <c r="U1817" t="s">
        <v>25376</v>
      </c>
      <c r="W1817" t="s">
        <v>25377</v>
      </c>
      <c r="X1817" t="s">
        <v>25378</v>
      </c>
      <c r="Y1817" t="s">
        <v>11587</v>
      </c>
      <c r="AB1817" t="s">
        <v>25379</v>
      </c>
      <c r="AC1817" t="s">
        <v>25380</v>
      </c>
      <c r="AE1817">
        <v>62</v>
      </c>
      <c r="AF1817">
        <v>0</v>
      </c>
      <c r="AG1817">
        <v>0</v>
      </c>
      <c r="AH1817">
        <v>6</v>
      </c>
      <c r="AI1817">
        <v>6</v>
      </c>
      <c r="AJ1817" t="s">
        <v>76</v>
      </c>
      <c r="AK1817" t="s">
        <v>77</v>
      </c>
      <c r="AL1817" t="s">
        <v>78</v>
      </c>
      <c r="AM1817" t="s">
        <v>2819</v>
      </c>
      <c r="AP1817" t="s">
        <v>2820</v>
      </c>
      <c r="AQ1817" t="s">
        <v>2821</v>
      </c>
      <c r="AS1817">
        <v>2015</v>
      </c>
      <c r="AT1817">
        <v>14</v>
      </c>
      <c r="AU1817">
        <v>7</v>
      </c>
      <c r="AZ1817">
        <v>1356</v>
      </c>
      <c r="BA1817">
        <v>1366</v>
      </c>
      <c r="BC1817" t="s">
        <v>25381</v>
      </c>
      <c r="BE1817">
        <v>11</v>
      </c>
      <c r="BF1817" t="s">
        <v>2823</v>
      </c>
      <c r="BG1817" t="s">
        <v>473</v>
      </c>
      <c r="BH1817" t="s">
        <v>25382</v>
      </c>
      <c r="BI1817" t="s">
        <v>25383</v>
      </c>
    </row>
    <row r="1818" spans="1:62">
      <c r="A1818" t="s">
        <v>62</v>
      </c>
      <c r="B1818" t="s">
        <v>25384</v>
      </c>
      <c r="F1818" t="s">
        <v>25385</v>
      </c>
      <c r="I1818" t="s">
        <v>25386</v>
      </c>
      <c r="J1818" t="s">
        <v>25387</v>
      </c>
      <c r="M1818" t="s">
        <v>67</v>
      </c>
      <c r="N1818" t="s">
        <v>68</v>
      </c>
      <c r="T1818" t="s">
        <v>25388</v>
      </c>
      <c r="U1818" t="s">
        <v>25389</v>
      </c>
      <c r="W1818" t="s">
        <v>25390</v>
      </c>
      <c r="X1818" t="s">
        <v>2114</v>
      </c>
      <c r="Y1818" t="s">
        <v>2115</v>
      </c>
      <c r="AB1818" t="s">
        <v>25391</v>
      </c>
      <c r="AC1818" t="s">
        <v>25392</v>
      </c>
      <c r="AE1818">
        <v>55</v>
      </c>
      <c r="AF1818">
        <v>0</v>
      </c>
      <c r="AG1818">
        <v>0</v>
      </c>
      <c r="AH1818">
        <v>17</v>
      </c>
      <c r="AI1818">
        <v>20</v>
      </c>
      <c r="AJ1818" t="s">
        <v>1833</v>
      </c>
      <c r="AK1818" t="s">
        <v>1834</v>
      </c>
      <c r="AL1818" t="s">
        <v>1835</v>
      </c>
      <c r="AM1818" t="s">
        <v>25393</v>
      </c>
      <c r="AN1818" t="s">
        <v>25394</v>
      </c>
      <c r="AP1818" t="s">
        <v>25395</v>
      </c>
      <c r="AQ1818" t="s">
        <v>25396</v>
      </c>
      <c r="AS1818">
        <v>2015</v>
      </c>
      <c r="AT1818">
        <v>17</v>
      </c>
      <c r="AU1818">
        <v>9</v>
      </c>
      <c r="AZ1818">
        <v>822</v>
      </c>
      <c r="BA1818">
        <v>834</v>
      </c>
      <c r="BC1818" t="s">
        <v>25397</v>
      </c>
      <c r="BE1818">
        <v>13</v>
      </c>
      <c r="BF1818" t="s">
        <v>937</v>
      </c>
      <c r="BG1818" t="s">
        <v>938</v>
      </c>
      <c r="BH1818" t="s">
        <v>25398</v>
      </c>
      <c r="BI1818" t="s">
        <v>25399</v>
      </c>
      <c r="BJ1818">
        <v>26091247</v>
      </c>
    </row>
    <row r="1819" spans="1:62">
      <c r="A1819" t="s">
        <v>62</v>
      </c>
      <c r="B1819" t="s">
        <v>25400</v>
      </c>
      <c r="F1819" t="s">
        <v>25401</v>
      </c>
      <c r="I1819" t="s">
        <v>25402</v>
      </c>
      <c r="J1819" t="s">
        <v>25403</v>
      </c>
      <c r="M1819" t="s">
        <v>67</v>
      </c>
      <c r="N1819" t="s">
        <v>68</v>
      </c>
      <c r="U1819" t="s">
        <v>25404</v>
      </c>
      <c r="W1819" t="s">
        <v>25405</v>
      </c>
      <c r="X1819" t="s">
        <v>14342</v>
      </c>
      <c r="Y1819" t="s">
        <v>14343</v>
      </c>
      <c r="AB1819" t="s">
        <v>25406</v>
      </c>
      <c r="AC1819" t="s">
        <v>25407</v>
      </c>
      <c r="AE1819">
        <v>53</v>
      </c>
      <c r="AF1819">
        <v>0</v>
      </c>
      <c r="AG1819">
        <v>0</v>
      </c>
      <c r="AH1819">
        <v>13</v>
      </c>
      <c r="AI1819">
        <v>14</v>
      </c>
      <c r="AJ1819" t="s">
        <v>24752</v>
      </c>
      <c r="AK1819" t="s">
        <v>214</v>
      </c>
      <c r="AL1819" t="s">
        <v>3310</v>
      </c>
      <c r="AM1819" t="s">
        <v>25408</v>
      </c>
      <c r="AN1819" t="s">
        <v>25409</v>
      </c>
      <c r="AP1819" t="s">
        <v>25410</v>
      </c>
      <c r="AQ1819" t="s">
        <v>25411</v>
      </c>
      <c r="AS1819">
        <v>2015</v>
      </c>
      <c r="BB1819">
        <v>284834</v>
      </c>
      <c r="BC1819" t="s">
        <v>25412</v>
      </c>
      <c r="BE1819">
        <v>11</v>
      </c>
      <c r="BF1819" t="s">
        <v>2315</v>
      </c>
      <c r="BG1819" t="s">
        <v>2316</v>
      </c>
      <c r="BH1819" t="s">
        <v>25413</v>
      </c>
      <c r="BI1819" t="s">
        <v>25414</v>
      </c>
    </row>
    <row r="1820" spans="1:62">
      <c r="A1820" t="s">
        <v>62</v>
      </c>
      <c r="B1820" t="s">
        <v>25415</v>
      </c>
      <c r="F1820" t="s">
        <v>25416</v>
      </c>
      <c r="I1820" t="s">
        <v>25417</v>
      </c>
      <c r="J1820" t="s">
        <v>24220</v>
      </c>
      <c r="M1820" t="s">
        <v>67</v>
      </c>
      <c r="N1820" t="s">
        <v>68</v>
      </c>
      <c r="T1820" t="s">
        <v>25418</v>
      </c>
      <c r="U1820" t="s">
        <v>25419</v>
      </c>
      <c r="W1820" t="s">
        <v>25420</v>
      </c>
      <c r="X1820" t="s">
        <v>25421</v>
      </c>
      <c r="Y1820" t="s">
        <v>25422</v>
      </c>
      <c r="AB1820" t="s">
        <v>25423</v>
      </c>
      <c r="AC1820" t="s">
        <v>25424</v>
      </c>
      <c r="AE1820">
        <v>40</v>
      </c>
      <c r="AF1820">
        <v>0</v>
      </c>
      <c r="AG1820">
        <v>0</v>
      </c>
      <c r="AH1820">
        <v>12</v>
      </c>
      <c r="AI1820">
        <v>15</v>
      </c>
      <c r="AJ1820" t="s">
        <v>24227</v>
      </c>
      <c r="AK1820" t="s">
        <v>24228</v>
      </c>
      <c r="AL1820" t="s">
        <v>24229</v>
      </c>
      <c r="AM1820" t="s">
        <v>24230</v>
      </c>
      <c r="AP1820" t="s">
        <v>24231</v>
      </c>
      <c r="AQ1820" t="s">
        <v>24232</v>
      </c>
      <c r="AS1820">
        <v>2015</v>
      </c>
      <c r="AT1820">
        <v>14</v>
      </c>
      <c r="AU1820">
        <v>2</v>
      </c>
      <c r="AZ1820">
        <v>3036</v>
      </c>
      <c r="BA1820">
        <v>3051</v>
      </c>
      <c r="BC1820" t="s">
        <v>25425</v>
      </c>
      <c r="BE1820">
        <v>16</v>
      </c>
      <c r="BF1820" t="s">
        <v>1335</v>
      </c>
      <c r="BG1820" t="s">
        <v>1335</v>
      </c>
      <c r="BH1820" t="s">
        <v>25426</v>
      </c>
      <c r="BI1820" t="s">
        <v>25427</v>
      </c>
      <c r="BJ1820">
        <v>25966068</v>
      </c>
    </row>
    <row r="1821" spans="1:62">
      <c r="A1821" t="s">
        <v>62</v>
      </c>
      <c r="B1821" t="s">
        <v>25428</v>
      </c>
      <c r="F1821" t="s">
        <v>25429</v>
      </c>
      <c r="I1821" t="s">
        <v>25430</v>
      </c>
      <c r="J1821" t="s">
        <v>24220</v>
      </c>
      <c r="M1821" t="s">
        <v>67</v>
      </c>
      <c r="N1821" t="s">
        <v>68</v>
      </c>
      <c r="T1821" t="s">
        <v>25431</v>
      </c>
      <c r="U1821" t="s">
        <v>25432</v>
      </c>
      <c r="W1821" t="s">
        <v>25433</v>
      </c>
      <c r="X1821" t="s">
        <v>25434</v>
      </c>
      <c r="Y1821" t="s">
        <v>15066</v>
      </c>
      <c r="AB1821" t="s">
        <v>25435</v>
      </c>
      <c r="AC1821" t="s">
        <v>25436</v>
      </c>
      <c r="AE1821">
        <v>34</v>
      </c>
      <c r="AF1821">
        <v>0</v>
      </c>
      <c r="AG1821">
        <v>0</v>
      </c>
      <c r="AH1821">
        <v>8</v>
      </c>
      <c r="AI1821">
        <v>9</v>
      </c>
      <c r="AJ1821" t="s">
        <v>24227</v>
      </c>
      <c r="AK1821" t="s">
        <v>24228</v>
      </c>
      <c r="AL1821" t="s">
        <v>24229</v>
      </c>
      <c r="AM1821" t="s">
        <v>24230</v>
      </c>
      <c r="AP1821" t="s">
        <v>24231</v>
      </c>
      <c r="AQ1821" t="s">
        <v>24232</v>
      </c>
      <c r="AS1821">
        <v>2015</v>
      </c>
      <c r="AT1821">
        <v>14</v>
      </c>
      <c r="AU1821">
        <v>2</v>
      </c>
      <c r="AZ1821">
        <v>4318</v>
      </c>
      <c r="BA1821">
        <v>4330</v>
      </c>
      <c r="BC1821" t="s">
        <v>25437</v>
      </c>
      <c r="BE1821">
        <v>13</v>
      </c>
      <c r="BF1821" t="s">
        <v>1335</v>
      </c>
      <c r="BG1821" t="s">
        <v>1335</v>
      </c>
      <c r="BH1821" t="s">
        <v>25426</v>
      </c>
      <c r="BI1821" t="s">
        <v>25438</v>
      </c>
      <c r="BJ1821">
        <v>25966204</v>
      </c>
    </row>
    <row r="1822" spans="1:62">
      <c r="A1822" t="s">
        <v>62</v>
      </c>
      <c r="B1822" t="s">
        <v>25439</v>
      </c>
      <c r="F1822" t="s">
        <v>25440</v>
      </c>
      <c r="I1822" t="s">
        <v>25441</v>
      </c>
      <c r="J1822" t="s">
        <v>24220</v>
      </c>
      <c r="M1822" t="s">
        <v>67</v>
      </c>
      <c r="N1822" t="s">
        <v>68</v>
      </c>
      <c r="T1822" t="s">
        <v>25442</v>
      </c>
      <c r="U1822" t="s">
        <v>25443</v>
      </c>
      <c r="W1822" t="s">
        <v>25444</v>
      </c>
      <c r="X1822" t="s">
        <v>25445</v>
      </c>
      <c r="Y1822" t="s">
        <v>25446</v>
      </c>
      <c r="AB1822" t="s">
        <v>25447</v>
      </c>
      <c r="AC1822" t="s">
        <v>25448</v>
      </c>
      <c r="AE1822">
        <v>21</v>
      </c>
      <c r="AF1822">
        <v>0</v>
      </c>
      <c r="AG1822">
        <v>0</v>
      </c>
      <c r="AH1822">
        <v>6</v>
      </c>
      <c r="AI1822">
        <v>6</v>
      </c>
      <c r="AJ1822" t="s">
        <v>24227</v>
      </c>
      <c r="AK1822" t="s">
        <v>24228</v>
      </c>
      <c r="AL1822" t="s">
        <v>24229</v>
      </c>
      <c r="AM1822" t="s">
        <v>24230</v>
      </c>
      <c r="AP1822" t="s">
        <v>24231</v>
      </c>
      <c r="AQ1822" t="s">
        <v>24232</v>
      </c>
      <c r="AS1822">
        <v>2015</v>
      </c>
      <c r="AT1822">
        <v>14</v>
      </c>
      <c r="AU1822">
        <v>2</v>
      </c>
      <c r="AZ1822">
        <v>4677</v>
      </c>
      <c r="BA1822">
        <v>4686</v>
      </c>
      <c r="BC1822" t="s">
        <v>25449</v>
      </c>
      <c r="BE1822">
        <v>10</v>
      </c>
      <c r="BF1822" t="s">
        <v>1335</v>
      </c>
      <c r="BG1822" t="s">
        <v>1335</v>
      </c>
      <c r="BH1822" t="s">
        <v>25426</v>
      </c>
      <c r="BI1822" t="s">
        <v>25450</v>
      </c>
      <c r="BJ1822">
        <v>25966242</v>
      </c>
    </row>
    <row r="1823" spans="1:62">
      <c r="A1823" t="s">
        <v>62</v>
      </c>
      <c r="B1823" t="s">
        <v>10834</v>
      </c>
      <c r="F1823" t="s">
        <v>25451</v>
      </c>
      <c r="I1823" t="s">
        <v>25452</v>
      </c>
      <c r="J1823" t="s">
        <v>24220</v>
      </c>
      <c r="M1823" t="s">
        <v>67</v>
      </c>
      <c r="N1823" t="s">
        <v>68</v>
      </c>
      <c r="T1823" t="s">
        <v>25453</v>
      </c>
      <c r="U1823" t="s">
        <v>25454</v>
      </c>
      <c r="W1823" t="s">
        <v>25455</v>
      </c>
      <c r="X1823" t="s">
        <v>25456</v>
      </c>
      <c r="Y1823" t="s">
        <v>10841</v>
      </c>
      <c r="AB1823" t="s">
        <v>25457</v>
      </c>
      <c r="AC1823" t="s">
        <v>25458</v>
      </c>
      <c r="AE1823">
        <v>40</v>
      </c>
      <c r="AF1823">
        <v>1</v>
      </c>
      <c r="AG1823">
        <v>1</v>
      </c>
      <c r="AH1823">
        <v>9</v>
      </c>
      <c r="AI1823">
        <v>10</v>
      </c>
      <c r="AJ1823" t="s">
        <v>24227</v>
      </c>
      <c r="AK1823" t="s">
        <v>24228</v>
      </c>
      <c r="AL1823" t="s">
        <v>24229</v>
      </c>
      <c r="AM1823" t="s">
        <v>24230</v>
      </c>
      <c r="AP1823" t="s">
        <v>24231</v>
      </c>
      <c r="AQ1823" t="s">
        <v>24232</v>
      </c>
      <c r="AS1823">
        <v>2015</v>
      </c>
      <c r="AT1823">
        <v>14</v>
      </c>
      <c r="AU1823">
        <v>2</v>
      </c>
      <c r="AZ1823">
        <v>4724</v>
      </c>
      <c r="BA1823">
        <v>4739</v>
      </c>
      <c r="BC1823" t="s">
        <v>25459</v>
      </c>
      <c r="BE1823">
        <v>16</v>
      </c>
      <c r="BF1823" t="s">
        <v>1335</v>
      </c>
      <c r="BG1823" t="s">
        <v>1335</v>
      </c>
      <c r="BH1823" t="s">
        <v>25426</v>
      </c>
      <c r="BI1823" t="s">
        <v>25460</v>
      </c>
      <c r="BJ1823">
        <v>25966247</v>
      </c>
    </row>
    <row r="1824" spans="1:62">
      <c r="A1824" t="s">
        <v>62</v>
      </c>
      <c r="B1824" t="s">
        <v>25461</v>
      </c>
      <c r="F1824" t="s">
        <v>25462</v>
      </c>
      <c r="I1824" t="s">
        <v>25463</v>
      </c>
      <c r="J1824" t="s">
        <v>24220</v>
      </c>
      <c r="M1824" t="s">
        <v>67</v>
      </c>
      <c r="N1824" t="s">
        <v>68</v>
      </c>
      <c r="T1824" t="s">
        <v>25464</v>
      </c>
      <c r="U1824" t="s">
        <v>25465</v>
      </c>
      <c r="W1824" t="s">
        <v>25466</v>
      </c>
      <c r="X1824" t="s">
        <v>25467</v>
      </c>
      <c r="Y1824" t="s">
        <v>25468</v>
      </c>
      <c r="AB1824" t="s">
        <v>25469</v>
      </c>
      <c r="AC1824" t="s">
        <v>25470</v>
      </c>
      <c r="AE1824">
        <v>31</v>
      </c>
      <c r="AF1824">
        <v>0</v>
      </c>
      <c r="AG1824">
        <v>0</v>
      </c>
      <c r="AH1824">
        <v>5</v>
      </c>
      <c r="AI1824">
        <v>5</v>
      </c>
      <c r="AJ1824" t="s">
        <v>24227</v>
      </c>
      <c r="AK1824" t="s">
        <v>24228</v>
      </c>
      <c r="AL1824" t="s">
        <v>24229</v>
      </c>
      <c r="AM1824" t="s">
        <v>24230</v>
      </c>
      <c r="AP1824" t="s">
        <v>24231</v>
      </c>
      <c r="AQ1824" t="s">
        <v>24232</v>
      </c>
      <c r="AS1824">
        <v>2015</v>
      </c>
      <c r="AT1824">
        <v>14</v>
      </c>
      <c r="AU1824">
        <v>2</v>
      </c>
      <c r="AZ1824">
        <v>5246</v>
      </c>
      <c r="BA1824">
        <v>5257</v>
      </c>
      <c r="BC1824" t="s">
        <v>25471</v>
      </c>
      <c r="BE1824">
        <v>12</v>
      </c>
      <c r="BF1824" t="s">
        <v>1335</v>
      </c>
      <c r="BG1824" t="s">
        <v>1335</v>
      </c>
      <c r="BH1824" t="s">
        <v>25426</v>
      </c>
      <c r="BI1824" t="s">
        <v>25472</v>
      </c>
      <c r="BJ1824">
        <v>26125719</v>
      </c>
    </row>
    <row r="1825" spans="1:62">
      <c r="A1825" t="s">
        <v>62</v>
      </c>
      <c r="B1825" t="s">
        <v>25473</v>
      </c>
      <c r="F1825" t="s">
        <v>25474</v>
      </c>
      <c r="I1825" t="s">
        <v>25475</v>
      </c>
      <c r="J1825" t="s">
        <v>24220</v>
      </c>
      <c r="M1825" t="s">
        <v>67</v>
      </c>
      <c r="N1825" t="s">
        <v>68</v>
      </c>
      <c r="T1825" t="s">
        <v>25476</v>
      </c>
      <c r="U1825" t="s">
        <v>25477</v>
      </c>
      <c r="W1825" t="s">
        <v>25478</v>
      </c>
      <c r="X1825" t="s">
        <v>25479</v>
      </c>
      <c r="Y1825" t="s">
        <v>14630</v>
      </c>
      <c r="AE1825">
        <v>22</v>
      </c>
      <c r="AF1825">
        <v>0</v>
      </c>
      <c r="AG1825">
        <v>0</v>
      </c>
      <c r="AH1825">
        <v>6</v>
      </c>
      <c r="AI1825">
        <v>6</v>
      </c>
      <c r="AJ1825" t="s">
        <v>24227</v>
      </c>
      <c r="AK1825" t="s">
        <v>24228</v>
      </c>
      <c r="AL1825" t="s">
        <v>24229</v>
      </c>
      <c r="AM1825" t="s">
        <v>24230</v>
      </c>
      <c r="AP1825" t="s">
        <v>24231</v>
      </c>
      <c r="AQ1825" t="s">
        <v>24232</v>
      </c>
      <c r="AS1825">
        <v>2015</v>
      </c>
      <c r="AT1825">
        <v>14</v>
      </c>
      <c r="AU1825">
        <v>2</v>
      </c>
      <c r="AZ1825">
        <v>5334</v>
      </c>
      <c r="BA1825">
        <v>5345</v>
      </c>
      <c r="BC1825" t="s">
        <v>25480</v>
      </c>
      <c r="BE1825">
        <v>12</v>
      </c>
      <c r="BF1825" t="s">
        <v>1335</v>
      </c>
      <c r="BG1825" t="s">
        <v>1335</v>
      </c>
      <c r="BH1825" t="s">
        <v>25426</v>
      </c>
      <c r="BI1825" t="s">
        <v>25481</v>
      </c>
      <c r="BJ1825">
        <v>26125730</v>
      </c>
    </row>
    <row r="1826" spans="1:62">
      <c r="A1826" t="s">
        <v>62</v>
      </c>
      <c r="B1826" t="s">
        <v>25482</v>
      </c>
      <c r="F1826" t="s">
        <v>25483</v>
      </c>
      <c r="I1826" t="s">
        <v>25484</v>
      </c>
      <c r="J1826" t="s">
        <v>24168</v>
      </c>
      <c r="M1826" t="s">
        <v>67</v>
      </c>
      <c r="N1826" t="s">
        <v>68</v>
      </c>
      <c r="T1826" t="s">
        <v>25485</v>
      </c>
      <c r="U1826" t="s">
        <v>25486</v>
      </c>
      <c r="W1826" t="s">
        <v>25487</v>
      </c>
      <c r="X1826" t="s">
        <v>25488</v>
      </c>
      <c r="Y1826" t="s">
        <v>7507</v>
      </c>
      <c r="AB1826" t="s">
        <v>25489</v>
      </c>
      <c r="AC1826" t="s">
        <v>25490</v>
      </c>
      <c r="AE1826">
        <v>49</v>
      </c>
      <c r="AF1826">
        <v>0</v>
      </c>
      <c r="AG1826">
        <v>0</v>
      </c>
      <c r="AH1826">
        <v>2</v>
      </c>
      <c r="AI1826">
        <v>4</v>
      </c>
      <c r="AJ1826" t="s">
        <v>24168</v>
      </c>
      <c r="AK1826" t="s">
        <v>24176</v>
      </c>
      <c r="AL1826" t="s">
        <v>24177</v>
      </c>
      <c r="AM1826" t="s">
        <v>24178</v>
      </c>
      <c r="AP1826" t="s">
        <v>24179</v>
      </c>
      <c r="AQ1826" t="s">
        <v>24180</v>
      </c>
      <c r="AS1826">
        <v>2015</v>
      </c>
      <c r="AT1826">
        <v>67</v>
      </c>
      <c r="BE1826">
        <v>13</v>
      </c>
      <c r="BF1826" t="s">
        <v>367</v>
      </c>
      <c r="BG1826" t="s">
        <v>367</v>
      </c>
      <c r="BH1826" t="s">
        <v>25491</v>
      </c>
      <c r="BI1826" t="s">
        <v>25492</v>
      </c>
    </row>
    <row r="1827" spans="1:62">
      <c r="A1827" t="s">
        <v>62</v>
      </c>
      <c r="B1827" t="s">
        <v>25493</v>
      </c>
      <c r="F1827" t="s">
        <v>25494</v>
      </c>
      <c r="I1827" t="s">
        <v>25495</v>
      </c>
      <c r="J1827" t="s">
        <v>24220</v>
      </c>
      <c r="M1827" t="s">
        <v>67</v>
      </c>
      <c r="N1827" t="s">
        <v>68</v>
      </c>
      <c r="T1827" t="s">
        <v>25496</v>
      </c>
      <c r="U1827" t="s">
        <v>25497</v>
      </c>
      <c r="W1827" t="s">
        <v>25498</v>
      </c>
      <c r="X1827" t="s">
        <v>25434</v>
      </c>
      <c r="Y1827" t="s">
        <v>15066</v>
      </c>
      <c r="AB1827" t="s">
        <v>25499</v>
      </c>
      <c r="AC1827" t="s">
        <v>25500</v>
      </c>
      <c r="AE1827">
        <v>36</v>
      </c>
      <c r="AF1827">
        <v>0</v>
      </c>
      <c r="AG1827">
        <v>0</v>
      </c>
      <c r="AH1827">
        <v>8</v>
      </c>
      <c r="AI1827">
        <v>9</v>
      </c>
      <c r="AJ1827" t="s">
        <v>24227</v>
      </c>
      <c r="AK1827" t="s">
        <v>24228</v>
      </c>
      <c r="AL1827" t="s">
        <v>24229</v>
      </c>
      <c r="AM1827" t="s">
        <v>24230</v>
      </c>
      <c r="AP1827" t="s">
        <v>24231</v>
      </c>
      <c r="AQ1827" t="s">
        <v>24232</v>
      </c>
      <c r="AS1827">
        <v>2015</v>
      </c>
      <c r="AT1827">
        <v>14</v>
      </c>
      <c r="AU1827">
        <v>2</v>
      </c>
      <c r="AZ1827">
        <v>5910</v>
      </c>
      <c r="BA1827">
        <v>5921</v>
      </c>
      <c r="BC1827" t="s">
        <v>25501</v>
      </c>
      <c r="BE1827">
        <v>12</v>
      </c>
      <c r="BF1827" t="s">
        <v>1335</v>
      </c>
      <c r="BG1827" t="s">
        <v>1335</v>
      </c>
      <c r="BH1827" t="s">
        <v>25502</v>
      </c>
      <c r="BI1827" t="s">
        <v>25503</v>
      </c>
      <c r="BJ1827">
        <v>26125790</v>
      </c>
    </row>
    <row r="1828" spans="1:62">
      <c r="A1828" t="s">
        <v>62</v>
      </c>
      <c r="B1828" t="s">
        <v>25504</v>
      </c>
      <c r="F1828" t="s">
        <v>25505</v>
      </c>
      <c r="I1828" t="s">
        <v>25506</v>
      </c>
      <c r="J1828" t="s">
        <v>24168</v>
      </c>
      <c r="M1828" t="s">
        <v>67</v>
      </c>
      <c r="N1828" t="s">
        <v>68</v>
      </c>
      <c r="T1828" t="s">
        <v>25507</v>
      </c>
      <c r="U1828" t="s">
        <v>25508</v>
      </c>
      <c r="W1828" t="s">
        <v>25509</v>
      </c>
      <c r="X1828" t="s">
        <v>25510</v>
      </c>
      <c r="Y1828" t="s">
        <v>25511</v>
      </c>
      <c r="AB1828" t="s">
        <v>25512</v>
      </c>
      <c r="AC1828" t="s">
        <v>25513</v>
      </c>
      <c r="AE1828">
        <v>29</v>
      </c>
      <c r="AF1828">
        <v>0</v>
      </c>
      <c r="AG1828">
        <v>0</v>
      </c>
      <c r="AH1828">
        <v>3</v>
      </c>
      <c r="AI1828">
        <v>6</v>
      </c>
      <c r="AJ1828" t="s">
        <v>24168</v>
      </c>
      <c r="AK1828" t="s">
        <v>24176</v>
      </c>
      <c r="AL1828" t="s">
        <v>24177</v>
      </c>
      <c r="AM1828" t="s">
        <v>24178</v>
      </c>
      <c r="AP1828" t="s">
        <v>24179</v>
      </c>
      <c r="AQ1828" t="s">
        <v>24180</v>
      </c>
      <c r="AS1828">
        <v>2015</v>
      </c>
      <c r="AT1828">
        <v>67</v>
      </c>
      <c r="BE1828">
        <v>8</v>
      </c>
      <c r="BF1828" t="s">
        <v>367</v>
      </c>
      <c r="BG1828" t="s">
        <v>367</v>
      </c>
      <c r="BH1828" t="s">
        <v>25514</v>
      </c>
      <c r="BI1828" t="s">
        <v>25515</v>
      </c>
    </row>
    <row r="1829" spans="1:62">
      <c r="A1829" t="s">
        <v>62</v>
      </c>
      <c r="B1829" t="s">
        <v>25516</v>
      </c>
      <c r="F1829" t="s">
        <v>25517</v>
      </c>
      <c r="I1829" t="s">
        <v>25518</v>
      </c>
      <c r="J1829" t="s">
        <v>14049</v>
      </c>
      <c r="M1829" t="s">
        <v>67</v>
      </c>
      <c r="N1829" t="s">
        <v>68</v>
      </c>
      <c r="T1829" t="s">
        <v>25519</v>
      </c>
      <c r="U1829" t="s">
        <v>25520</v>
      </c>
      <c r="W1829" t="s">
        <v>25521</v>
      </c>
      <c r="X1829" t="s">
        <v>4105</v>
      </c>
      <c r="Y1829" t="s">
        <v>191</v>
      </c>
      <c r="AB1829" t="s">
        <v>25522</v>
      </c>
      <c r="AC1829" t="s">
        <v>25523</v>
      </c>
      <c r="AE1829">
        <v>46</v>
      </c>
      <c r="AF1829">
        <v>1</v>
      </c>
      <c r="AG1829">
        <v>1</v>
      </c>
      <c r="AH1829">
        <v>20</v>
      </c>
      <c r="AI1829">
        <v>27</v>
      </c>
      <c r="AJ1829" t="s">
        <v>14057</v>
      </c>
      <c r="AK1829" t="s">
        <v>14058</v>
      </c>
      <c r="AL1829" t="s">
        <v>14059</v>
      </c>
      <c r="AM1829" t="s">
        <v>14060</v>
      </c>
      <c r="AN1829" t="s">
        <v>14061</v>
      </c>
      <c r="AP1829" t="s">
        <v>14062</v>
      </c>
      <c r="AQ1829" t="s">
        <v>14063</v>
      </c>
      <c r="AR1829" t="s">
        <v>2677</v>
      </c>
      <c r="AS1829">
        <v>2015</v>
      </c>
      <c r="AT1829">
        <v>93</v>
      </c>
      <c r="AU1829">
        <v>1</v>
      </c>
      <c r="AZ1829">
        <v>62</v>
      </c>
      <c r="BA1829">
        <v>70</v>
      </c>
      <c r="BC1829" t="s">
        <v>25524</v>
      </c>
      <c r="BE1829">
        <v>9</v>
      </c>
      <c r="BF1829" t="s">
        <v>697</v>
      </c>
      <c r="BG1829" t="s">
        <v>473</v>
      </c>
      <c r="BH1829" t="s">
        <v>25525</v>
      </c>
      <c r="BI1829" t="s">
        <v>25526</v>
      </c>
      <c r="BJ1829">
        <v>25403192</v>
      </c>
    </row>
    <row r="1830" spans="1:62">
      <c r="A1830" t="s">
        <v>62</v>
      </c>
      <c r="B1830" t="s">
        <v>25527</v>
      </c>
      <c r="F1830" t="s">
        <v>25528</v>
      </c>
      <c r="I1830" t="s">
        <v>25529</v>
      </c>
      <c r="J1830" t="s">
        <v>24658</v>
      </c>
      <c r="M1830" t="s">
        <v>67</v>
      </c>
      <c r="N1830" t="s">
        <v>68</v>
      </c>
      <c r="U1830" t="s">
        <v>25530</v>
      </c>
      <c r="W1830" t="s">
        <v>25531</v>
      </c>
      <c r="X1830" t="s">
        <v>25532</v>
      </c>
      <c r="Y1830" t="s">
        <v>25533</v>
      </c>
      <c r="AB1830" t="s">
        <v>25534</v>
      </c>
      <c r="AC1830" t="s">
        <v>25535</v>
      </c>
      <c r="AE1830">
        <v>28</v>
      </c>
      <c r="AF1830">
        <v>0</v>
      </c>
      <c r="AG1830">
        <v>0</v>
      </c>
      <c r="AH1830">
        <v>15</v>
      </c>
      <c r="AI1830">
        <v>17</v>
      </c>
      <c r="AJ1830" t="s">
        <v>24752</v>
      </c>
      <c r="AK1830" t="s">
        <v>214</v>
      </c>
      <c r="AL1830" t="s">
        <v>3310</v>
      </c>
      <c r="AM1830" t="s">
        <v>24665</v>
      </c>
      <c r="AN1830" t="s">
        <v>24666</v>
      </c>
      <c r="AP1830" t="s">
        <v>24667</v>
      </c>
      <c r="AQ1830" t="s">
        <v>24668</v>
      </c>
      <c r="AS1830">
        <v>2015</v>
      </c>
      <c r="BB1830">
        <v>432651</v>
      </c>
      <c r="BC1830" t="s">
        <v>25536</v>
      </c>
      <c r="BE1830">
        <v>10</v>
      </c>
      <c r="BF1830" t="s">
        <v>24670</v>
      </c>
      <c r="BG1830" t="s">
        <v>24671</v>
      </c>
      <c r="BH1830" t="s">
        <v>25537</v>
      </c>
      <c r="BI1830" t="s">
        <v>25538</v>
      </c>
    </row>
    <row r="1831" spans="1:62">
      <c r="A1831" t="s">
        <v>62</v>
      </c>
      <c r="B1831" t="s">
        <v>25539</v>
      </c>
      <c r="F1831" t="s">
        <v>25540</v>
      </c>
      <c r="I1831" t="s">
        <v>25541</v>
      </c>
      <c r="J1831" t="s">
        <v>24642</v>
      </c>
      <c r="M1831" t="s">
        <v>67</v>
      </c>
      <c r="N1831" t="s">
        <v>68</v>
      </c>
      <c r="T1831" t="s">
        <v>25542</v>
      </c>
      <c r="U1831" t="s">
        <v>25543</v>
      </c>
      <c r="W1831" t="s">
        <v>25544</v>
      </c>
      <c r="X1831" t="s">
        <v>2490</v>
      </c>
      <c r="Y1831" t="s">
        <v>25545</v>
      </c>
      <c r="Z1831" t="s">
        <v>8302</v>
      </c>
      <c r="AA1831" t="s">
        <v>8303</v>
      </c>
      <c r="AB1831" t="s">
        <v>25546</v>
      </c>
      <c r="AC1831" t="s">
        <v>25547</v>
      </c>
      <c r="AE1831">
        <v>30</v>
      </c>
      <c r="AF1831">
        <v>1</v>
      </c>
      <c r="AG1831">
        <v>1</v>
      </c>
      <c r="AH1831">
        <v>5</v>
      </c>
      <c r="AI1831">
        <v>6</v>
      </c>
      <c r="AJ1831" t="s">
        <v>24646</v>
      </c>
      <c r="AK1831" t="s">
        <v>24647</v>
      </c>
      <c r="AL1831" t="s">
        <v>25548</v>
      </c>
      <c r="AM1831" t="s">
        <v>24649</v>
      </c>
      <c r="AN1831" t="s">
        <v>24650</v>
      </c>
      <c r="AP1831" t="s">
        <v>24642</v>
      </c>
      <c r="AQ1831" t="s">
        <v>24651</v>
      </c>
      <c r="AS1831">
        <v>2015</v>
      </c>
      <c r="AU1831">
        <v>508</v>
      </c>
      <c r="AZ1831">
        <v>97</v>
      </c>
      <c r="BA1831">
        <v>111</v>
      </c>
      <c r="BC1831" t="s">
        <v>25549</v>
      </c>
      <c r="BE1831">
        <v>15</v>
      </c>
      <c r="BF1831" t="s">
        <v>808</v>
      </c>
      <c r="BG1831" t="s">
        <v>808</v>
      </c>
      <c r="BH1831" t="s">
        <v>25550</v>
      </c>
      <c r="BI1831" t="s">
        <v>25551</v>
      </c>
      <c r="BJ1831">
        <v>26167123</v>
      </c>
    </row>
    <row r="1832" spans="1:62">
      <c r="A1832" t="s">
        <v>62</v>
      </c>
      <c r="B1832" t="s">
        <v>25552</v>
      </c>
      <c r="F1832" t="s">
        <v>25553</v>
      </c>
      <c r="I1832" t="s">
        <v>25554</v>
      </c>
      <c r="J1832" t="s">
        <v>3344</v>
      </c>
      <c r="M1832" t="s">
        <v>67</v>
      </c>
      <c r="N1832" t="s">
        <v>68</v>
      </c>
      <c r="T1832" t="s">
        <v>25555</v>
      </c>
      <c r="U1832" t="s">
        <v>25556</v>
      </c>
      <c r="W1832" t="s">
        <v>25557</v>
      </c>
      <c r="X1832" t="s">
        <v>3552</v>
      </c>
      <c r="Y1832" t="s">
        <v>3553</v>
      </c>
      <c r="AB1832" t="s">
        <v>19895</v>
      </c>
      <c r="AC1832" t="s">
        <v>25558</v>
      </c>
      <c r="AE1832">
        <v>55</v>
      </c>
      <c r="AF1832">
        <v>0</v>
      </c>
      <c r="AG1832">
        <v>0</v>
      </c>
      <c r="AH1832">
        <v>6</v>
      </c>
      <c r="AI1832">
        <v>8</v>
      </c>
      <c r="AJ1832" t="s">
        <v>1289</v>
      </c>
      <c r="AK1832" t="s">
        <v>1290</v>
      </c>
      <c r="AL1832" t="s">
        <v>1291</v>
      </c>
      <c r="AM1832" t="s">
        <v>3352</v>
      </c>
      <c r="AN1832" t="s">
        <v>3353</v>
      </c>
      <c r="AP1832" t="s">
        <v>3354</v>
      </c>
      <c r="AQ1832" t="s">
        <v>3355</v>
      </c>
      <c r="AR1832" t="s">
        <v>2677</v>
      </c>
      <c r="AS1832">
        <v>2015</v>
      </c>
      <c r="AT1832">
        <v>37</v>
      </c>
      <c r="AU1832">
        <v>1</v>
      </c>
      <c r="BB1832">
        <v>1739</v>
      </c>
      <c r="BC1832" t="s">
        <v>25559</v>
      </c>
      <c r="BE1832">
        <v>12</v>
      </c>
      <c r="BF1832" t="s">
        <v>577</v>
      </c>
      <c r="BG1832" t="s">
        <v>577</v>
      </c>
      <c r="BH1832" t="s">
        <v>25560</v>
      </c>
      <c r="BI1832" t="s">
        <v>25561</v>
      </c>
    </row>
    <row r="1833" spans="1:62">
      <c r="A1833" t="s">
        <v>62</v>
      </c>
      <c r="B1833" t="s">
        <v>25562</v>
      </c>
      <c r="F1833" t="s">
        <v>25563</v>
      </c>
      <c r="I1833" t="s">
        <v>25564</v>
      </c>
      <c r="J1833" t="s">
        <v>2811</v>
      </c>
      <c r="M1833" t="s">
        <v>67</v>
      </c>
      <c r="N1833" t="s">
        <v>68</v>
      </c>
      <c r="T1833" t="s">
        <v>25565</v>
      </c>
      <c r="U1833" t="s">
        <v>25566</v>
      </c>
      <c r="W1833" t="s">
        <v>25567</v>
      </c>
      <c r="X1833" t="s">
        <v>25568</v>
      </c>
      <c r="Y1833" t="s">
        <v>25569</v>
      </c>
      <c r="AB1833" t="s">
        <v>25570</v>
      </c>
      <c r="AC1833" t="s">
        <v>25571</v>
      </c>
      <c r="AE1833">
        <v>57</v>
      </c>
      <c r="AF1833">
        <v>1</v>
      </c>
      <c r="AG1833">
        <v>1</v>
      </c>
      <c r="AH1833">
        <v>4</v>
      </c>
      <c r="AI1833">
        <v>4</v>
      </c>
      <c r="AJ1833" t="s">
        <v>76</v>
      </c>
      <c r="AK1833" t="s">
        <v>77</v>
      </c>
      <c r="AL1833" t="s">
        <v>78</v>
      </c>
      <c r="AM1833" t="s">
        <v>2819</v>
      </c>
      <c r="AP1833" t="s">
        <v>2820</v>
      </c>
      <c r="AQ1833" t="s">
        <v>2821</v>
      </c>
      <c r="AS1833">
        <v>2015</v>
      </c>
      <c r="AT1833">
        <v>14</v>
      </c>
      <c r="AU1833">
        <v>6</v>
      </c>
      <c r="AZ1833">
        <v>1057</v>
      </c>
      <c r="BA1833">
        <v>1068</v>
      </c>
      <c r="BC1833" t="s">
        <v>25572</v>
      </c>
      <c r="BE1833">
        <v>12</v>
      </c>
      <c r="BF1833" t="s">
        <v>2823</v>
      </c>
      <c r="BG1833" t="s">
        <v>473</v>
      </c>
      <c r="BH1833" t="s">
        <v>25573</v>
      </c>
      <c r="BI1833" t="s">
        <v>25574</v>
      </c>
    </row>
    <row r="1834" spans="1:62">
      <c r="A1834" t="s">
        <v>62</v>
      </c>
      <c r="B1834" t="s">
        <v>25575</v>
      </c>
      <c r="F1834" t="s">
        <v>25576</v>
      </c>
      <c r="I1834" t="s">
        <v>25577</v>
      </c>
      <c r="J1834" t="s">
        <v>2811</v>
      </c>
      <c r="M1834" t="s">
        <v>67</v>
      </c>
      <c r="N1834" t="s">
        <v>68</v>
      </c>
      <c r="T1834" t="s">
        <v>25578</v>
      </c>
      <c r="U1834" t="s">
        <v>25579</v>
      </c>
      <c r="W1834" t="s">
        <v>25580</v>
      </c>
      <c r="X1834" t="s">
        <v>25581</v>
      </c>
      <c r="Y1834" t="s">
        <v>25582</v>
      </c>
      <c r="AB1834" t="s">
        <v>25583</v>
      </c>
      <c r="AC1834" t="s">
        <v>25584</v>
      </c>
      <c r="AE1834">
        <v>37</v>
      </c>
      <c r="AF1834">
        <v>1</v>
      </c>
      <c r="AG1834">
        <v>1</v>
      </c>
      <c r="AH1834">
        <v>7</v>
      </c>
      <c r="AI1834">
        <v>8</v>
      </c>
      <c r="AJ1834" t="s">
        <v>76</v>
      </c>
      <c r="AK1834" t="s">
        <v>77</v>
      </c>
      <c r="AL1834" t="s">
        <v>78</v>
      </c>
      <c r="AM1834" t="s">
        <v>2819</v>
      </c>
      <c r="AP1834" t="s">
        <v>2820</v>
      </c>
      <c r="AQ1834" t="s">
        <v>2821</v>
      </c>
      <c r="AS1834">
        <v>2015</v>
      </c>
      <c r="AT1834">
        <v>14</v>
      </c>
      <c r="AU1834">
        <v>6</v>
      </c>
      <c r="AZ1834">
        <v>1069</v>
      </c>
      <c r="BA1834">
        <v>1080</v>
      </c>
      <c r="BC1834" t="s">
        <v>25585</v>
      </c>
      <c r="BE1834">
        <v>12</v>
      </c>
      <c r="BF1834" t="s">
        <v>2823</v>
      </c>
      <c r="BG1834" t="s">
        <v>473</v>
      </c>
      <c r="BH1834" t="s">
        <v>25573</v>
      </c>
      <c r="BI1834" t="s">
        <v>25586</v>
      </c>
    </row>
    <row r="1835" spans="1:62">
      <c r="A1835" t="s">
        <v>62</v>
      </c>
      <c r="B1835" t="s">
        <v>25587</v>
      </c>
      <c r="F1835" t="s">
        <v>25588</v>
      </c>
      <c r="I1835" t="s">
        <v>25589</v>
      </c>
      <c r="J1835" t="s">
        <v>2811</v>
      </c>
      <c r="M1835" t="s">
        <v>67</v>
      </c>
      <c r="N1835" t="s">
        <v>977</v>
      </c>
      <c r="T1835" t="s">
        <v>25590</v>
      </c>
      <c r="U1835" t="s">
        <v>25591</v>
      </c>
      <c r="W1835" t="s">
        <v>25592</v>
      </c>
      <c r="X1835" t="s">
        <v>25593</v>
      </c>
      <c r="Y1835" t="s">
        <v>1586</v>
      </c>
      <c r="AB1835" t="s">
        <v>25594</v>
      </c>
      <c r="AC1835" t="s">
        <v>25595</v>
      </c>
      <c r="AE1835">
        <v>52</v>
      </c>
      <c r="AF1835">
        <v>1</v>
      </c>
      <c r="AG1835">
        <v>1</v>
      </c>
      <c r="AH1835">
        <v>7</v>
      </c>
      <c r="AI1835">
        <v>9</v>
      </c>
      <c r="AJ1835" t="s">
        <v>76</v>
      </c>
      <c r="AK1835" t="s">
        <v>77</v>
      </c>
      <c r="AL1835" t="s">
        <v>78</v>
      </c>
      <c r="AM1835" t="s">
        <v>2819</v>
      </c>
      <c r="AP1835" t="s">
        <v>2820</v>
      </c>
      <c r="AQ1835" t="s">
        <v>2821</v>
      </c>
      <c r="AS1835">
        <v>2015</v>
      </c>
      <c r="AT1835">
        <v>14</v>
      </c>
      <c r="AU1835">
        <v>6</v>
      </c>
      <c r="AZ1835">
        <v>1101</v>
      </c>
      <c r="BA1835">
        <v>1114</v>
      </c>
      <c r="BC1835" t="s">
        <v>25596</v>
      </c>
      <c r="BE1835">
        <v>14</v>
      </c>
      <c r="BF1835" t="s">
        <v>2823</v>
      </c>
      <c r="BG1835" t="s">
        <v>473</v>
      </c>
      <c r="BH1835" t="s">
        <v>25573</v>
      </c>
      <c r="BI1835" t="s">
        <v>25597</v>
      </c>
    </row>
    <row r="1836" spans="1:62">
      <c r="A1836" t="s">
        <v>62</v>
      </c>
      <c r="B1836" t="s">
        <v>25598</v>
      </c>
      <c r="F1836" t="s">
        <v>25599</v>
      </c>
      <c r="I1836" t="s">
        <v>25600</v>
      </c>
      <c r="J1836" t="s">
        <v>2811</v>
      </c>
      <c r="M1836" t="s">
        <v>67</v>
      </c>
      <c r="N1836" t="s">
        <v>68</v>
      </c>
      <c r="T1836" t="s">
        <v>25601</v>
      </c>
      <c r="U1836" t="s">
        <v>25602</v>
      </c>
      <c r="W1836" t="s">
        <v>25603</v>
      </c>
      <c r="X1836" t="s">
        <v>25604</v>
      </c>
      <c r="Y1836" t="s">
        <v>25605</v>
      </c>
      <c r="AB1836" t="s">
        <v>25606</v>
      </c>
      <c r="AC1836" t="s">
        <v>25607</v>
      </c>
      <c r="AE1836">
        <v>47</v>
      </c>
      <c r="AF1836">
        <v>1</v>
      </c>
      <c r="AG1836">
        <v>1</v>
      </c>
      <c r="AH1836">
        <v>8</v>
      </c>
      <c r="AI1836">
        <v>8</v>
      </c>
      <c r="AJ1836" t="s">
        <v>76</v>
      </c>
      <c r="AK1836" t="s">
        <v>77</v>
      </c>
      <c r="AL1836" t="s">
        <v>78</v>
      </c>
      <c r="AM1836" t="s">
        <v>2819</v>
      </c>
      <c r="AP1836" t="s">
        <v>2820</v>
      </c>
      <c r="AQ1836" t="s">
        <v>2821</v>
      </c>
      <c r="AS1836">
        <v>2015</v>
      </c>
      <c r="AT1836">
        <v>14</v>
      </c>
      <c r="AU1836">
        <v>6</v>
      </c>
      <c r="AZ1836">
        <v>1122</v>
      </c>
      <c r="BA1836">
        <v>1129</v>
      </c>
      <c r="BC1836" t="s">
        <v>25608</v>
      </c>
      <c r="BE1836">
        <v>8</v>
      </c>
      <c r="BF1836" t="s">
        <v>2823</v>
      </c>
      <c r="BG1836" t="s">
        <v>473</v>
      </c>
      <c r="BH1836" t="s">
        <v>25573</v>
      </c>
      <c r="BI1836" t="s">
        <v>25609</v>
      </c>
    </row>
    <row r="1837" spans="1:62">
      <c r="A1837" t="s">
        <v>62</v>
      </c>
      <c r="B1837" t="s">
        <v>25610</v>
      </c>
      <c r="F1837" t="s">
        <v>25611</v>
      </c>
      <c r="I1837" t="s">
        <v>25612</v>
      </c>
      <c r="J1837" t="s">
        <v>24508</v>
      </c>
      <c r="M1837" t="s">
        <v>67</v>
      </c>
      <c r="N1837" t="s">
        <v>68</v>
      </c>
      <c r="T1837" t="s">
        <v>25613</v>
      </c>
      <c r="U1837" t="s">
        <v>25614</v>
      </c>
      <c r="W1837" t="s">
        <v>25615</v>
      </c>
      <c r="X1837" t="s">
        <v>7769</v>
      </c>
      <c r="Y1837" t="s">
        <v>7770</v>
      </c>
      <c r="Z1837" t="s">
        <v>7771</v>
      </c>
      <c r="AA1837" t="s">
        <v>7772</v>
      </c>
      <c r="AB1837" t="s">
        <v>7773</v>
      </c>
      <c r="AC1837" t="s">
        <v>25616</v>
      </c>
      <c r="AE1837">
        <v>38</v>
      </c>
      <c r="AF1837">
        <v>1</v>
      </c>
      <c r="AG1837">
        <v>1</v>
      </c>
      <c r="AH1837">
        <v>5</v>
      </c>
      <c r="AI1837">
        <v>5</v>
      </c>
      <c r="AJ1837" t="s">
        <v>24342</v>
      </c>
      <c r="AK1837" t="s">
        <v>24343</v>
      </c>
      <c r="AL1837" t="s">
        <v>24344</v>
      </c>
      <c r="AM1837" t="s">
        <v>24513</v>
      </c>
      <c r="AN1837" t="s">
        <v>24514</v>
      </c>
      <c r="AP1837" t="s">
        <v>24515</v>
      </c>
      <c r="AQ1837" t="s">
        <v>24516</v>
      </c>
      <c r="AS1837">
        <v>2015</v>
      </c>
      <c r="AT1837">
        <v>22</v>
      </c>
      <c r="AU1837">
        <v>7</v>
      </c>
      <c r="AZ1837">
        <v>628</v>
      </c>
      <c r="BA1837">
        <v>634</v>
      </c>
      <c r="BE1837">
        <v>7</v>
      </c>
      <c r="BF1837" t="s">
        <v>6002</v>
      </c>
      <c r="BG1837" t="s">
        <v>6002</v>
      </c>
      <c r="BH1837" t="s">
        <v>25617</v>
      </c>
      <c r="BI1837" t="s">
        <v>25618</v>
      </c>
      <c r="BJ1837">
        <v>26008638</v>
      </c>
    </row>
    <row r="1838" spans="1:62">
      <c r="A1838" t="s">
        <v>62</v>
      </c>
      <c r="B1838" t="s">
        <v>25619</v>
      </c>
      <c r="F1838" t="s">
        <v>25620</v>
      </c>
      <c r="I1838" t="s">
        <v>25621</v>
      </c>
      <c r="J1838" t="s">
        <v>3741</v>
      </c>
      <c r="M1838" t="s">
        <v>67</v>
      </c>
      <c r="N1838" t="s">
        <v>68</v>
      </c>
      <c r="T1838" t="s">
        <v>25622</v>
      </c>
      <c r="U1838" t="s">
        <v>25623</v>
      </c>
      <c r="W1838" t="s">
        <v>25624</v>
      </c>
      <c r="X1838" t="s">
        <v>2086</v>
      </c>
      <c r="Y1838" t="s">
        <v>2087</v>
      </c>
      <c r="AB1838" t="s">
        <v>2088</v>
      </c>
      <c r="AC1838" t="s">
        <v>25625</v>
      </c>
      <c r="AE1838">
        <v>36</v>
      </c>
      <c r="AF1838">
        <v>2</v>
      </c>
      <c r="AG1838">
        <v>2</v>
      </c>
      <c r="AH1838">
        <v>9</v>
      </c>
      <c r="AI1838">
        <v>18</v>
      </c>
      <c r="AJ1838" t="s">
        <v>112</v>
      </c>
      <c r="AK1838" t="s">
        <v>113</v>
      </c>
      <c r="AL1838" t="s">
        <v>114</v>
      </c>
      <c r="AM1838" t="s">
        <v>3749</v>
      </c>
      <c r="AN1838" t="s">
        <v>3750</v>
      </c>
      <c r="AP1838" t="s">
        <v>3751</v>
      </c>
      <c r="AQ1838" t="s">
        <v>3752</v>
      </c>
      <c r="AR1838" t="s">
        <v>2677</v>
      </c>
      <c r="AS1838">
        <v>2015</v>
      </c>
      <c r="AT1838">
        <v>72</v>
      </c>
      <c r="AZ1838">
        <v>1435</v>
      </c>
      <c r="BA1838">
        <v>1440</v>
      </c>
      <c r="BC1838" t="s">
        <v>25626</v>
      </c>
      <c r="BE1838">
        <v>6</v>
      </c>
      <c r="BF1838" t="s">
        <v>3754</v>
      </c>
      <c r="BG1838" t="s">
        <v>3755</v>
      </c>
      <c r="BH1838" t="s">
        <v>25627</v>
      </c>
      <c r="BI1838" t="s">
        <v>25628</v>
      </c>
      <c r="BJ1838">
        <v>25453291</v>
      </c>
    </row>
    <row r="1839" spans="1:62">
      <c r="A1839" t="s">
        <v>62</v>
      </c>
      <c r="B1839" t="s">
        <v>25629</v>
      </c>
      <c r="F1839" t="s">
        <v>25630</v>
      </c>
      <c r="I1839" t="s">
        <v>25631</v>
      </c>
      <c r="J1839" t="s">
        <v>9234</v>
      </c>
      <c r="M1839" t="s">
        <v>67</v>
      </c>
      <c r="N1839" t="s">
        <v>68</v>
      </c>
      <c r="U1839" t="s">
        <v>25632</v>
      </c>
      <c r="W1839" t="s">
        <v>25633</v>
      </c>
      <c r="X1839" t="s">
        <v>22541</v>
      </c>
      <c r="Y1839" t="s">
        <v>2584</v>
      </c>
      <c r="AB1839" t="s">
        <v>25634</v>
      </c>
      <c r="AC1839" t="s">
        <v>25635</v>
      </c>
      <c r="AE1839">
        <v>36</v>
      </c>
      <c r="AF1839">
        <v>0</v>
      </c>
      <c r="AG1839">
        <v>0</v>
      </c>
      <c r="AH1839">
        <v>3</v>
      </c>
      <c r="AI1839">
        <v>3</v>
      </c>
      <c r="AJ1839" t="s">
        <v>9241</v>
      </c>
      <c r="AK1839" t="s">
        <v>9242</v>
      </c>
      <c r="AL1839" t="s">
        <v>9243</v>
      </c>
      <c r="AM1839" t="s">
        <v>9244</v>
      </c>
      <c r="AN1839" t="s">
        <v>9245</v>
      </c>
      <c r="AP1839" t="s">
        <v>9246</v>
      </c>
      <c r="AQ1839" t="s">
        <v>9247</v>
      </c>
      <c r="AR1839" t="s">
        <v>2677</v>
      </c>
      <c r="AS1839">
        <v>2015</v>
      </c>
      <c r="AT1839">
        <v>65</v>
      </c>
      <c r="AV1839">
        <v>1</v>
      </c>
      <c r="AZ1839">
        <v>280</v>
      </c>
      <c r="BA1839">
        <v>285</v>
      </c>
      <c r="BC1839" t="s">
        <v>25636</v>
      </c>
      <c r="BE1839">
        <v>6</v>
      </c>
      <c r="BF1839" t="s">
        <v>848</v>
      </c>
      <c r="BG1839" t="s">
        <v>848</v>
      </c>
      <c r="BH1839" t="s">
        <v>25637</v>
      </c>
      <c r="BI1839" t="s">
        <v>25638</v>
      </c>
      <c r="BJ1839">
        <v>25342110</v>
      </c>
    </row>
    <row r="1840" spans="1:62">
      <c r="A1840" t="s">
        <v>62</v>
      </c>
      <c r="B1840" t="s">
        <v>25639</v>
      </c>
      <c r="F1840" t="s">
        <v>25640</v>
      </c>
      <c r="I1840" t="s">
        <v>25641</v>
      </c>
      <c r="J1840" t="s">
        <v>2911</v>
      </c>
      <c r="M1840" t="s">
        <v>67</v>
      </c>
      <c r="N1840" t="s">
        <v>68</v>
      </c>
      <c r="T1840" t="s">
        <v>25642</v>
      </c>
      <c r="U1840" t="s">
        <v>25643</v>
      </c>
      <c r="W1840" t="s">
        <v>25644</v>
      </c>
      <c r="X1840" t="s">
        <v>25645</v>
      </c>
      <c r="Y1840" t="s">
        <v>25646</v>
      </c>
      <c r="AB1840" t="s">
        <v>25647</v>
      </c>
      <c r="AC1840" t="s">
        <v>25648</v>
      </c>
      <c r="AE1840">
        <v>51</v>
      </c>
      <c r="AF1840">
        <v>0</v>
      </c>
      <c r="AG1840">
        <v>0</v>
      </c>
      <c r="AH1840">
        <v>2</v>
      </c>
      <c r="AI1840">
        <v>4</v>
      </c>
      <c r="AJ1840" t="s">
        <v>2919</v>
      </c>
      <c r="AK1840" t="s">
        <v>2920</v>
      </c>
      <c r="AL1840" t="s">
        <v>2921</v>
      </c>
      <c r="AM1840" t="s">
        <v>2922</v>
      </c>
      <c r="AN1840" t="s">
        <v>2923</v>
      </c>
      <c r="AP1840" t="s">
        <v>2924</v>
      </c>
      <c r="AQ1840" t="s">
        <v>2925</v>
      </c>
      <c r="AS1840">
        <v>2015</v>
      </c>
      <c r="AT1840">
        <v>117</v>
      </c>
      <c r="AU1840">
        <v>2</v>
      </c>
      <c r="AZ1840">
        <v>211</v>
      </c>
      <c r="BA1840">
        <v>218</v>
      </c>
      <c r="BC1840" t="s">
        <v>25649</v>
      </c>
      <c r="BE1840">
        <v>8</v>
      </c>
      <c r="BF1840" t="s">
        <v>2348</v>
      </c>
      <c r="BG1840" t="s">
        <v>2348</v>
      </c>
      <c r="BH1840" t="s">
        <v>25650</v>
      </c>
      <c r="BI1840" t="s">
        <v>25651</v>
      </c>
      <c r="BJ1840">
        <v>25614048</v>
      </c>
    </row>
    <row r="1841" spans="1:62">
      <c r="A1841" t="s">
        <v>62</v>
      </c>
      <c r="B1841" t="s">
        <v>25652</v>
      </c>
      <c r="F1841" t="s">
        <v>25653</v>
      </c>
      <c r="I1841" t="s">
        <v>25654</v>
      </c>
      <c r="J1841" t="s">
        <v>1551</v>
      </c>
      <c r="M1841" t="s">
        <v>67</v>
      </c>
      <c r="N1841" t="s">
        <v>68</v>
      </c>
      <c r="T1841" t="s">
        <v>25655</v>
      </c>
      <c r="U1841" t="s">
        <v>25656</v>
      </c>
      <c r="W1841" t="s">
        <v>25657</v>
      </c>
      <c r="X1841" t="s">
        <v>25658</v>
      </c>
      <c r="Y1841" t="s">
        <v>25659</v>
      </c>
      <c r="AB1841" t="s">
        <v>25660</v>
      </c>
      <c r="AC1841" t="s">
        <v>25661</v>
      </c>
      <c r="AE1841">
        <v>18</v>
      </c>
      <c r="AF1841">
        <v>1</v>
      </c>
      <c r="AG1841">
        <v>1</v>
      </c>
      <c r="AH1841">
        <v>6</v>
      </c>
      <c r="AI1841">
        <v>6</v>
      </c>
      <c r="AJ1841" t="s">
        <v>1559</v>
      </c>
      <c r="AK1841" t="s">
        <v>1560</v>
      </c>
      <c r="AL1841" t="s">
        <v>1561</v>
      </c>
      <c r="AM1841" t="s">
        <v>1562</v>
      </c>
      <c r="AP1841" t="s">
        <v>1551</v>
      </c>
      <c r="AQ1841" t="s">
        <v>1563</v>
      </c>
      <c r="AS1841">
        <v>2015</v>
      </c>
      <c r="AT1841">
        <v>10</v>
      </c>
      <c r="AU1841">
        <v>2</v>
      </c>
      <c r="AZ1841">
        <v>2167</v>
      </c>
      <c r="BA1841">
        <v>2176</v>
      </c>
      <c r="BC1841" t="s">
        <v>25662</v>
      </c>
      <c r="BE1841">
        <v>10</v>
      </c>
      <c r="BF1841" t="s">
        <v>1564</v>
      </c>
      <c r="BG1841" t="s">
        <v>222</v>
      </c>
      <c r="BH1841" t="s">
        <v>25663</v>
      </c>
      <c r="BI1841" t="s">
        <v>25664</v>
      </c>
    </row>
    <row r="1842" spans="1:62">
      <c r="A1842" t="s">
        <v>62</v>
      </c>
      <c r="B1842" t="s">
        <v>25665</v>
      </c>
      <c r="F1842" t="s">
        <v>25666</v>
      </c>
      <c r="I1842" t="s">
        <v>25667</v>
      </c>
      <c r="J1842" t="s">
        <v>24281</v>
      </c>
      <c r="M1842" t="s">
        <v>67</v>
      </c>
      <c r="N1842" t="s">
        <v>68</v>
      </c>
      <c r="T1842" t="s">
        <v>25668</v>
      </c>
      <c r="U1842" t="s">
        <v>25669</v>
      </c>
      <c r="W1842" t="s">
        <v>25670</v>
      </c>
      <c r="X1842" t="s">
        <v>25671</v>
      </c>
      <c r="Y1842" t="s">
        <v>25672</v>
      </c>
      <c r="AB1842" t="s">
        <v>25673</v>
      </c>
      <c r="AC1842" t="s">
        <v>25674</v>
      </c>
      <c r="AE1842">
        <v>61</v>
      </c>
      <c r="AF1842">
        <v>2</v>
      </c>
      <c r="AG1842">
        <v>2</v>
      </c>
      <c r="AH1842">
        <v>3</v>
      </c>
      <c r="AI1842">
        <v>5</v>
      </c>
      <c r="AJ1842" t="s">
        <v>2919</v>
      </c>
      <c r="AK1842" t="s">
        <v>2920</v>
      </c>
      <c r="AL1842" t="s">
        <v>2921</v>
      </c>
      <c r="AM1842" t="s">
        <v>24285</v>
      </c>
      <c r="AP1842" t="s">
        <v>24286</v>
      </c>
      <c r="AQ1842" t="s">
        <v>24287</v>
      </c>
      <c r="AS1842">
        <v>2015</v>
      </c>
      <c r="AT1842">
        <v>174</v>
      </c>
      <c r="AZ1842">
        <v>24</v>
      </c>
      <c r="BA1842">
        <v>32</v>
      </c>
      <c r="BC1842" t="s">
        <v>25675</v>
      </c>
      <c r="BE1842">
        <v>9</v>
      </c>
      <c r="BF1842" t="s">
        <v>848</v>
      </c>
      <c r="BG1842" t="s">
        <v>848</v>
      </c>
      <c r="BH1842" t="s">
        <v>25676</v>
      </c>
      <c r="BI1842" t="s">
        <v>25677</v>
      </c>
      <c r="BJ1842">
        <v>25946326</v>
      </c>
    </row>
    <row r="1843" spans="1:62">
      <c r="A1843" t="s">
        <v>62</v>
      </c>
      <c r="B1843" t="s">
        <v>25678</v>
      </c>
      <c r="F1843" t="s">
        <v>25679</v>
      </c>
      <c r="I1843" t="s">
        <v>25680</v>
      </c>
      <c r="J1843" t="s">
        <v>2932</v>
      </c>
      <c r="M1843" t="s">
        <v>67</v>
      </c>
      <c r="N1843" t="s">
        <v>68</v>
      </c>
      <c r="U1843" t="s">
        <v>25681</v>
      </c>
      <c r="W1843" t="s">
        <v>25682</v>
      </c>
      <c r="X1843" t="s">
        <v>8718</v>
      </c>
      <c r="Y1843" t="s">
        <v>25683</v>
      </c>
      <c r="AB1843" t="s">
        <v>25684</v>
      </c>
      <c r="AC1843" t="s">
        <v>25685</v>
      </c>
      <c r="AE1843">
        <v>26</v>
      </c>
      <c r="AF1843">
        <v>0</v>
      </c>
      <c r="AG1843">
        <v>0</v>
      </c>
      <c r="AH1843">
        <v>6</v>
      </c>
      <c r="AI1843">
        <v>11</v>
      </c>
      <c r="AJ1843" t="s">
        <v>2869</v>
      </c>
      <c r="AK1843" t="s">
        <v>2342</v>
      </c>
      <c r="AL1843" t="s">
        <v>2870</v>
      </c>
      <c r="AM1843" t="s">
        <v>2939</v>
      </c>
      <c r="AN1843" t="s">
        <v>2940</v>
      </c>
      <c r="AP1843" t="s">
        <v>2941</v>
      </c>
      <c r="AQ1843" t="s">
        <v>2942</v>
      </c>
      <c r="AS1843">
        <v>2015</v>
      </c>
      <c r="AT1843">
        <v>7</v>
      </c>
      <c r="AU1843">
        <v>10</v>
      </c>
      <c r="AZ1843">
        <v>4097</v>
      </c>
      <c r="BA1843">
        <v>4103</v>
      </c>
      <c r="BC1843" t="s">
        <v>25686</v>
      </c>
      <c r="BE1843">
        <v>7</v>
      </c>
      <c r="BF1843" t="s">
        <v>2944</v>
      </c>
      <c r="BG1843" t="s">
        <v>2945</v>
      </c>
      <c r="BH1843" t="s">
        <v>25687</v>
      </c>
      <c r="BI1843" t="s">
        <v>25688</v>
      </c>
    </row>
    <row r="1844" spans="1:62">
      <c r="A1844" t="s">
        <v>62</v>
      </c>
      <c r="B1844" t="s">
        <v>25689</v>
      </c>
      <c r="F1844" t="s">
        <v>25690</v>
      </c>
      <c r="I1844" t="s">
        <v>25691</v>
      </c>
      <c r="J1844" t="s">
        <v>24220</v>
      </c>
      <c r="M1844" t="s">
        <v>67</v>
      </c>
      <c r="N1844" t="s">
        <v>68</v>
      </c>
      <c r="T1844" t="s">
        <v>25692</v>
      </c>
      <c r="U1844" t="s">
        <v>25693</v>
      </c>
      <c r="W1844" t="s">
        <v>25694</v>
      </c>
      <c r="X1844" t="s">
        <v>25695</v>
      </c>
      <c r="Y1844" t="s">
        <v>25696</v>
      </c>
      <c r="AB1844" t="s">
        <v>25697</v>
      </c>
      <c r="AC1844" t="s">
        <v>25698</v>
      </c>
      <c r="AE1844">
        <v>23</v>
      </c>
      <c r="AF1844">
        <v>0</v>
      </c>
      <c r="AG1844">
        <v>0</v>
      </c>
      <c r="AH1844">
        <v>2</v>
      </c>
      <c r="AI1844">
        <v>4</v>
      </c>
      <c r="AJ1844" t="s">
        <v>24227</v>
      </c>
      <c r="AK1844" t="s">
        <v>24228</v>
      </c>
      <c r="AL1844" t="s">
        <v>24229</v>
      </c>
      <c r="AM1844" t="s">
        <v>24230</v>
      </c>
      <c r="AP1844" t="s">
        <v>24231</v>
      </c>
      <c r="AQ1844" t="s">
        <v>24232</v>
      </c>
      <c r="AS1844">
        <v>2015</v>
      </c>
      <c r="AT1844">
        <v>14</v>
      </c>
      <c r="AU1844">
        <v>1</v>
      </c>
      <c r="AZ1844">
        <v>407</v>
      </c>
      <c r="BA1844">
        <v>418</v>
      </c>
      <c r="BC1844" t="s">
        <v>25699</v>
      </c>
      <c r="BE1844">
        <v>12</v>
      </c>
      <c r="BF1844" t="s">
        <v>1335</v>
      </c>
      <c r="BG1844" t="s">
        <v>1335</v>
      </c>
      <c r="BH1844" t="s">
        <v>25700</v>
      </c>
      <c r="BI1844" t="s">
        <v>25701</v>
      </c>
      <c r="BJ1844">
        <v>25729973</v>
      </c>
    </row>
    <row r="1845" spans="1:62">
      <c r="A1845" t="s">
        <v>62</v>
      </c>
      <c r="B1845" t="s">
        <v>25702</v>
      </c>
      <c r="F1845" t="s">
        <v>25703</v>
      </c>
      <c r="I1845" t="s">
        <v>25704</v>
      </c>
      <c r="J1845" t="s">
        <v>24220</v>
      </c>
      <c r="M1845" t="s">
        <v>67</v>
      </c>
      <c r="N1845" t="s">
        <v>68</v>
      </c>
      <c r="T1845" t="s">
        <v>25705</v>
      </c>
      <c r="U1845" t="s">
        <v>25706</v>
      </c>
      <c r="W1845" t="s">
        <v>25707</v>
      </c>
      <c r="X1845" t="s">
        <v>25708</v>
      </c>
      <c r="Y1845" t="s">
        <v>25709</v>
      </c>
      <c r="AB1845" t="s">
        <v>25710</v>
      </c>
      <c r="AC1845" t="s">
        <v>25711</v>
      </c>
      <c r="AE1845">
        <v>22</v>
      </c>
      <c r="AF1845">
        <v>0</v>
      </c>
      <c r="AG1845">
        <v>0</v>
      </c>
      <c r="AH1845">
        <v>1</v>
      </c>
      <c r="AI1845">
        <v>1</v>
      </c>
      <c r="AJ1845" t="s">
        <v>24227</v>
      </c>
      <c r="AK1845" t="s">
        <v>24228</v>
      </c>
      <c r="AL1845" t="s">
        <v>24229</v>
      </c>
      <c r="AM1845" t="s">
        <v>24230</v>
      </c>
      <c r="AP1845" t="s">
        <v>24231</v>
      </c>
      <c r="AQ1845" t="s">
        <v>24232</v>
      </c>
      <c r="AS1845">
        <v>2015</v>
      </c>
      <c r="AT1845">
        <v>14</v>
      </c>
      <c r="AU1845">
        <v>1</v>
      </c>
      <c r="AZ1845">
        <v>1025</v>
      </c>
      <c r="BA1845">
        <v>1033</v>
      </c>
      <c r="BC1845" t="s">
        <v>25712</v>
      </c>
      <c r="BE1845">
        <v>9</v>
      </c>
      <c r="BF1845" t="s">
        <v>1335</v>
      </c>
      <c r="BG1845" t="s">
        <v>1335</v>
      </c>
      <c r="BH1845" t="s">
        <v>25700</v>
      </c>
      <c r="BI1845" t="s">
        <v>25713</v>
      </c>
      <c r="BJ1845">
        <v>25730042</v>
      </c>
    </row>
    <row r="1846" spans="1:62">
      <c r="A1846" t="s">
        <v>62</v>
      </c>
      <c r="B1846" t="s">
        <v>25714</v>
      </c>
      <c r="F1846" t="s">
        <v>25715</v>
      </c>
      <c r="I1846" t="s">
        <v>25716</v>
      </c>
      <c r="J1846" t="s">
        <v>2811</v>
      </c>
      <c r="M1846" t="s">
        <v>67</v>
      </c>
      <c r="N1846" t="s">
        <v>68</v>
      </c>
      <c r="T1846" t="s">
        <v>25717</v>
      </c>
      <c r="U1846" t="s">
        <v>25718</v>
      </c>
      <c r="W1846" t="s">
        <v>25719</v>
      </c>
      <c r="X1846" t="s">
        <v>2164</v>
      </c>
      <c r="Y1846" t="s">
        <v>25720</v>
      </c>
      <c r="AB1846" t="s">
        <v>25721</v>
      </c>
      <c r="AC1846" t="s">
        <v>25722</v>
      </c>
      <c r="AE1846">
        <v>49</v>
      </c>
      <c r="AF1846">
        <v>0</v>
      </c>
      <c r="AG1846">
        <v>0</v>
      </c>
      <c r="AH1846">
        <v>3</v>
      </c>
      <c r="AI1846">
        <v>6</v>
      </c>
      <c r="AJ1846" t="s">
        <v>76</v>
      </c>
      <c r="AK1846" t="s">
        <v>77</v>
      </c>
      <c r="AL1846" t="s">
        <v>78</v>
      </c>
      <c r="AM1846" t="s">
        <v>2819</v>
      </c>
      <c r="AP1846" t="s">
        <v>2820</v>
      </c>
      <c r="AQ1846" t="s">
        <v>2821</v>
      </c>
      <c r="AS1846">
        <v>2015</v>
      </c>
      <c r="AT1846">
        <v>14</v>
      </c>
      <c r="AU1846">
        <v>5</v>
      </c>
      <c r="AZ1846">
        <v>956</v>
      </c>
      <c r="BA1846">
        <v>965</v>
      </c>
      <c r="BC1846" t="s">
        <v>25723</v>
      </c>
      <c r="BE1846">
        <v>10</v>
      </c>
      <c r="BF1846" t="s">
        <v>2823</v>
      </c>
      <c r="BG1846" t="s">
        <v>473</v>
      </c>
      <c r="BH1846" t="s">
        <v>25724</v>
      </c>
      <c r="BI1846" t="s">
        <v>25725</v>
      </c>
    </row>
    <row r="1847" spans="1:62">
      <c r="A1847" t="s">
        <v>62</v>
      </c>
      <c r="B1847" t="s">
        <v>25726</v>
      </c>
      <c r="F1847" t="s">
        <v>25727</v>
      </c>
      <c r="I1847" t="s">
        <v>25728</v>
      </c>
      <c r="J1847" t="s">
        <v>2911</v>
      </c>
      <c r="M1847" t="s">
        <v>67</v>
      </c>
      <c r="N1847" t="s">
        <v>68</v>
      </c>
      <c r="T1847" t="s">
        <v>25729</v>
      </c>
      <c r="U1847" t="s">
        <v>25730</v>
      </c>
      <c r="W1847" t="s">
        <v>25731</v>
      </c>
      <c r="X1847" t="s">
        <v>25645</v>
      </c>
      <c r="Y1847" t="s">
        <v>25646</v>
      </c>
      <c r="AB1847" t="s">
        <v>25732</v>
      </c>
      <c r="AC1847" t="s">
        <v>25733</v>
      </c>
      <c r="AE1847">
        <v>57</v>
      </c>
      <c r="AF1847">
        <v>0</v>
      </c>
      <c r="AG1847">
        <v>0</v>
      </c>
      <c r="AH1847">
        <v>2</v>
      </c>
      <c r="AI1847">
        <v>4</v>
      </c>
      <c r="AJ1847" t="s">
        <v>2919</v>
      </c>
      <c r="AK1847" t="s">
        <v>2920</v>
      </c>
      <c r="AL1847" t="s">
        <v>2921</v>
      </c>
      <c r="AM1847" t="s">
        <v>2922</v>
      </c>
      <c r="AN1847" t="s">
        <v>2923</v>
      </c>
      <c r="AP1847" t="s">
        <v>2924</v>
      </c>
      <c r="AQ1847" t="s">
        <v>2925</v>
      </c>
      <c r="AS1847">
        <v>2015</v>
      </c>
      <c r="AT1847">
        <v>117</v>
      </c>
      <c r="AU1847">
        <v>3</v>
      </c>
      <c r="AZ1847">
        <v>297</v>
      </c>
      <c r="BA1847">
        <v>304</v>
      </c>
      <c r="BC1847" t="s">
        <v>25734</v>
      </c>
      <c r="BE1847">
        <v>8</v>
      </c>
      <c r="BF1847" t="s">
        <v>2348</v>
      </c>
      <c r="BG1847" t="s">
        <v>2348</v>
      </c>
      <c r="BH1847" t="s">
        <v>25735</v>
      </c>
      <c r="BI1847" t="s">
        <v>25736</v>
      </c>
      <c r="BJ1847">
        <v>25817199</v>
      </c>
    </row>
    <row r="1848" spans="1:62">
      <c r="A1848" t="s">
        <v>62</v>
      </c>
      <c r="B1848" t="s">
        <v>25737</v>
      </c>
      <c r="F1848" t="s">
        <v>25738</v>
      </c>
      <c r="I1848" t="s">
        <v>25739</v>
      </c>
      <c r="J1848" t="s">
        <v>25094</v>
      </c>
      <c r="M1848" t="s">
        <v>67</v>
      </c>
      <c r="N1848" t="s">
        <v>68</v>
      </c>
      <c r="U1848" t="s">
        <v>25740</v>
      </c>
      <c r="W1848" t="s">
        <v>25741</v>
      </c>
      <c r="X1848" t="s">
        <v>20712</v>
      </c>
      <c r="Y1848" t="s">
        <v>25742</v>
      </c>
      <c r="AB1848" t="s">
        <v>25743</v>
      </c>
      <c r="AC1848" t="s">
        <v>25744</v>
      </c>
      <c r="AE1848">
        <v>26</v>
      </c>
      <c r="AF1848">
        <v>1</v>
      </c>
      <c r="AG1848">
        <v>1</v>
      </c>
      <c r="AH1848">
        <v>6</v>
      </c>
      <c r="AI1848">
        <v>9</v>
      </c>
      <c r="AJ1848" t="s">
        <v>24752</v>
      </c>
      <c r="AK1848" t="s">
        <v>214</v>
      </c>
      <c r="AL1848" t="s">
        <v>3310</v>
      </c>
      <c r="AM1848" t="s">
        <v>25103</v>
      </c>
      <c r="AN1848" t="s">
        <v>25104</v>
      </c>
      <c r="AP1848" t="s">
        <v>25105</v>
      </c>
      <c r="AQ1848" t="s">
        <v>25106</v>
      </c>
      <c r="AS1848">
        <v>2015</v>
      </c>
      <c r="BB1848">
        <v>178128</v>
      </c>
      <c r="BC1848" t="s">
        <v>25745</v>
      </c>
      <c r="BE1848">
        <v>12</v>
      </c>
      <c r="BF1848" t="s">
        <v>25108</v>
      </c>
      <c r="BG1848" t="s">
        <v>25108</v>
      </c>
      <c r="BH1848" t="s">
        <v>25746</v>
      </c>
      <c r="BI1848" t="s">
        <v>25747</v>
      </c>
    </row>
    <row r="1849" spans="1:62">
      <c r="A1849" t="s">
        <v>62</v>
      </c>
      <c r="B1849" t="s">
        <v>25748</v>
      </c>
      <c r="F1849" t="s">
        <v>25749</v>
      </c>
      <c r="I1849" t="s">
        <v>25750</v>
      </c>
      <c r="J1849" t="s">
        <v>25751</v>
      </c>
      <c r="M1849" t="s">
        <v>67</v>
      </c>
      <c r="N1849" t="s">
        <v>68</v>
      </c>
      <c r="U1849" t="s">
        <v>25752</v>
      </c>
      <c r="W1849" t="s">
        <v>25753</v>
      </c>
      <c r="X1849" t="s">
        <v>10760</v>
      </c>
      <c r="Y1849" t="s">
        <v>25754</v>
      </c>
      <c r="AB1849" t="s">
        <v>10762</v>
      </c>
      <c r="AC1849" t="s">
        <v>12498</v>
      </c>
      <c r="AE1849">
        <v>45</v>
      </c>
      <c r="AF1849">
        <v>5</v>
      </c>
      <c r="AG1849">
        <v>5</v>
      </c>
      <c r="AH1849">
        <v>10</v>
      </c>
      <c r="AI1849">
        <v>19</v>
      </c>
      <c r="AJ1849" t="s">
        <v>2869</v>
      </c>
      <c r="AK1849" t="s">
        <v>2342</v>
      </c>
      <c r="AL1849" t="s">
        <v>2870</v>
      </c>
      <c r="AM1849" t="s">
        <v>25755</v>
      </c>
      <c r="AN1849" t="s">
        <v>25756</v>
      </c>
      <c r="AP1849" t="s">
        <v>25751</v>
      </c>
      <c r="AQ1849" t="s">
        <v>25757</v>
      </c>
      <c r="AS1849">
        <v>2015</v>
      </c>
      <c r="AT1849">
        <v>7</v>
      </c>
      <c r="AU1849">
        <v>17</v>
      </c>
      <c r="AZ1849">
        <v>7770</v>
      </c>
      <c r="BA1849">
        <v>7779</v>
      </c>
      <c r="BC1849" t="s">
        <v>25758</v>
      </c>
      <c r="BE1849">
        <v>10</v>
      </c>
      <c r="BF1849" t="s">
        <v>25759</v>
      </c>
      <c r="BG1849" t="s">
        <v>25760</v>
      </c>
      <c r="BH1849" t="s">
        <v>25761</v>
      </c>
      <c r="BI1849" t="s">
        <v>25762</v>
      </c>
      <c r="BJ1849">
        <v>25849901</v>
      </c>
    </row>
    <row r="1850" spans="1:62">
      <c r="A1850" t="s">
        <v>62</v>
      </c>
      <c r="B1850" t="s">
        <v>25763</v>
      </c>
      <c r="F1850" t="s">
        <v>25764</v>
      </c>
      <c r="I1850" t="s">
        <v>25765</v>
      </c>
      <c r="J1850" t="s">
        <v>2862</v>
      </c>
      <c r="M1850" t="s">
        <v>67</v>
      </c>
      <c r="N1850" t="s">
        <v>68</v>
      </c>
      <c r="U1850" t="s">
        <v>25766</v>
      </c>
      <c r="W1850" t="s">
        <v>25767</v>
      </c>
      <c r="X1850" t="s">
        <v>25768</v>
      </c>
      <c r="Y1850" t="s">
        <v>25769</v>
      </c>
      <c r="AB1850" t="s">
        <v>25770</v>
      </c>
      <c r="AC1850" t="s">
        <v>25771</v>
      </c>
      <c r="AE1850">
        <v>56</v>
      </c>
      <c r="AF1850">
        <v>0</v>
      </c>
      <c r="AG1850">
        <v>0</v>
      </c>
      <c r="AH1850">
        <v>28</v>
      </c>
      <c r="AI1850">
        <v>48</v>
      </c>
      <c r="AJ1850" t="s">
        <v>2869</v>
      </c>
      <c r="AK1850" t="s">
        <v>2342</v>
      </c>
      <c r="AL1850" t="s">
        <v>2870</v>
      </c>
      <c r="AM1850" t="s">
        <v>2871</v>
      </c>
      <c r="AP1850" t="s">
        <v>2872</v>
      </c>
      <c r="AQ1850" t="s">
        <v>2873</v>
      </c>
      <c r="AS1850">
        <v>2015</v>
      </c>
      <c r="AT1850">
        <v>5</v>
      </c>
      <c r="AU1850">
        <v>43</v>
      </c>
      <c r="AZ1850">
        <v>33999</v>
      </c>
      <c r="BA1850">
        <v>34007</v>
      </c>
      <c r="BC1850" t="s">
        <v>25772</v>
      </c>
      <c r="BE1850">
        <v>9</v>
      </c>
      <c r="BF1850" t="s">
        <v>2875</v>
      </c>
      <c r="BG1850" t="s">
        <v>2573</v>
      </c>
      <c r="BH1850" t="s">
        <v>25773</v>
      </c>
      <c r="BI1850" t="s">
        <v>25774</v>
      </c>
    </row>
    <row r="1851" spans="1:62">
      <c r="A1851" t="s">
        <v>62</v>
      </c>
      <c r="B1851" t="s">
        <v>25775</v>
      </c>
      <c r="F1851" t="s">
        <v>25776</v>
      </c>
      <c r="I1851" t="s">
        <v>25777</v>
      </c>
      <c r="J1851" t="s">
        <v>24642</v>
      </c>
      <c r="M1851" t="s">
        <v>67</v>
      </c>
      <c r="N1851" t="s">
        <v>68</v>
      </c>
      <c r="T1851" t="s">
        <v>25778</v>
      </c>
      <c r="U1851" t="s">
        <v>25779</v>
      </c>
      <c r="W1851" t="s">
        <v>25780</v>
      </c>
      <c r="X1851" t="s">
        <v>4413</v>
      </c>
      <c r="Y1851" t="s">
        <v>23986</v>
      </c>
      <c r="AB1851" t="s">
        <v>25781</v>
      </c>
      <c r="AC1851" t="s">
        <v>25782</v>
      </c>
      <c r="AE1851">
        <v>15</v>
      </c>
      <c r="AF1851">
        <v>0</v>
      </c>
      <c r="AG1851">
        <v>0</v>
      </c>
      <c r="AH1851">
        <v>3</v>
      </c>
      <c r="AI1851">
        <v>8</v>
      </c>
      <c r="AJ1851" t="s">
        <v>24646</v>
      </c>
      <c r="AK1851" t="s">
        <v>24647</v>
      </c>
      <c r="AL1851" t="s">
        <v>25548</v>
      </c>
      <c r="AM1851" t="s">
        <v>24649</v>
      </c>
      <c r="AN1851" t="s">
        <v>24650</v>
      </c>
      <c r="AP1851" t="s">
        <v>24642</v>
      </c>
      <c r="AQ1851" t="s">
        <v>24651</v>
      </c>
      <c r="AS1851">
        <v>2015</v>
      </c>
      <c r="AU1851">
        <v>498</v>
      </c>
      <c r="AZ1851">
        <v>17</v>
      </c>
      <c r="BA1851">
        <v>28</v>
      </c>
      <c r="BC1851" t="s">
        <v>25783</v>
      </c>
      <c r="BE1851">
        <v>12</v>
      </c>
      <c r="BF1851" t="s">
        <v>808</v>
      </c>
      <c r="BG1851" t="s">
        <v>808</v>
      </c>
      <c r="BH1851" t="s">
        <v>25784</v>
      </c>
      <c r="BI1851" t="s">
        <v>25785</v>
      </c>
      <c r="BJ1851">
        <v>25931962</v>
      </c>
    </row>
    <row r="1852" spans="1:62">
      <c r="A1852" t="s">
        <v>62</v>
      </c>
      <c r="B1852" t="s">
        <v>21623</v>
      </c>
      <c r="F1852" t="s">
        <v>21624</v>
      </c>
      <c r="I1852" t="s">
        <v>25786</v>
      </c>
      <c r="J1852" t="s">
        <v>25787</v>
      </c>
      <c r="M1852" t="s">
        <v>67</v>
      </c>
      <c r="N1852" t="s">
        <v>68</v>
      </c>
      <c r="T1852" t="s">
        <v>25788</v>
      </c>
      <c r="U1852" t="s">
        <v>25789</v>
      </c>
      <c r="W1852" t="s">
        <v>25790</v>
      </c>
      <c r="X1852" t="s">
        <v>25791</v>
      </c>
      <c r="Y1852" t="s">
        <v>25792</v>
      </c>
      <c r="AB1852" t="s">
        <v>25793</v>
      </c>
      <c r="AC1852" t="s">
        <v>25794</v>
      </c>
      <c r="AE1852">
        <v>46</v>
      </c>
      <c r="AF1852">
        <v>0</v>
      </c>
      <c r="AG1852">
        <v>0</v>
      </c>
      <c r="AH1852">
        <v>6</v>
      </c>
      <c r="AI1852">
        <v>19</v>
      </c>
      <c r="AJ1852" t="s">
        <v>25795</v>
      </c>
      <c r="AK1852" t="s">
        <v>2735</v>
      </c>
      <c r="AL1852" t="s">
        <v>2736</v>
      </c>
      <c r="AM1852" t="s">
        <v>2737</v>
      </c>
      <c r="AN1852" t="s">
        <v>2738</v>
      </c>
      <c r="AP1852" t="s">
        <v>2739</v>
      </c>
      <c r="AQ1852" t="s">
        <v>2740</v>
      </c>
      <c r="AS1852">
        <v>2015</v>
      </c>
      <c r="AT1852">
        <v>7</v>
      </c>
      <c r="AU1852">
        <v>2</v>
      </c>
      <c r="AZ1852">
        <v>197</v>
      </c>
      <c r="BA1852">
        <v>220</v>
      </c>
      <c r="BC1852" t="s">
        <v>25796</v>
      </c>
      <c r="BE1852">
        <v>24</v>
      </c>
      <c r="BF1852" t="s">
        <v>1594</v>
      </c>
      <c r="BG1852" t="s">
        <v>1595</v>
      </c>
      <c r="BH1852" t="s">
        <v>25797</v>
      </c>
      <c r="BI1852" t="s">
        <v>25798</v>
      </c>
    </row>
    <row r="1853" spans="1:62">
      <c r="A1853" t="s">
        <v>62</v>
      </c>
      <c r="B1853" t="s">
        <v>25799</v>
      </c>
      <c r="F1853" t="s">
        <v>25800</v>
      </c>
      <c r="I1853" t="s">
        <v>25801</v>
      </c>
      <c r="J1853" t="s">
        <v>25802</v>
      </c>
      <c r="M1853" t="s">
        <v>67</v>
      </c>
      <c r="N1853" t="s">
        <v>68</v>
      </c>
      <c r="T1853" t="s">
        <v>25803</v>
      </c>
      <c r="U1853" t="s">
        <v>25804</v>
      </c>
      <c r="W1853" t="s">
        <v>25805</v>
      </c>
      <c r="X1853" t="s">
        <v>25806</v>
      </c>
      <c r="Y1853" t="s">
        <v>191</v>
      </c>
      <c r="AB1853" t="s">
        <v>25807</v>
      </c>
      <c r="AC1853" t="s">
        <v>25808</v>
      </c>
      <c r="AE1853">
        <v>57</v>
      </c>
      <c r="AF1853">
        <v>0</v>
      </c>
      <c r="AG1853">
        <v>0</v>
      </c>
      <c r="AH1853">
        <v>3</v>
      </c>
      <c r="AI1853">
        <v>5</v>
      </c>
      <c r="AJ1853" t="s">
        <v>304</v>
      </c>
      <c r="AK1853" t="s">
        <v>305</v>
      </c>
      <c r="AL1853" t="s">
        <v>306</v>
      </c>
      <c r="AM1853" t="s">
        <v>2629</v>
      </c>
      <c r="AN1853" t="s">
        <v>2630</v>
      </c>
      <c r="AP1853" t="s">
        <v>2631</v>
      </c>
      <c r="AQ1853" t="s">
        <v>2632</v>
      </c>
      <c r="AS1853">
        <v>2015</v>
      </c>
      <c r="AT1853">
        <v>13</v>
      </c>
      <c r="AU1853">
        <v>3</v>
      </c>
      <c r="AZ1853">
        <v>445</v>
      </c>
      <c r="BA1853">
        <v>455</v>
      </c>
      <c r="BC1853" t="s">
        <v>25809</v>
      </c>
      <c r="BE1853">
        <v>11</v>
      </c>
      <c r="BF1853" t="s">
        <v>200</v>
      </c>
      <c r="BG1853" t="s">
        <v>200</v>
      </c>
      <c r="BH1853" t="s">
        <v>25810</v>
      </c>
      <c r="BI1853" t="s">
        <v>25811</v>
      </c>
    </row>
    <row r="1854" spans="1:62">
      <c r="A1854" t="s">
        <v>62</v>
      </c>
      <c r="B1854" t="s">
        <v>25812</v>
      </c>
      <c r="F1854" t="s">
        <v>25813</v>
      </c>
      <c r="I1854" t="s">
        <v>25814</v>
      </c>
      <c r="J1854" t="s">
        <v>2862</v>
      </c>
      <c r="M1854" t="s">
        <v>67</v>
      </c>
      <c r="N1854" t="s">
        <v>68</v>
      </c>
      <c r="U1854" t="s">
        <v>25815</v>
      </c>
      <c r="W1854" t="s">
        <v>25816</v>
      </c>
      <c r="X1854" t="s">
        <v>1965</v>
      </c>
      <c r="Y1854" t="s">
        <v>301</v>
      </c>
      <c r="AB1854" t="s">
        <v>21520</v>
      </c>
      <c r="AC1854" t="s">
        <v>25817</v>
      </c>
      <c r="AE1854">
        <v>32</v>
      </c>
      <c r="AF1854">
        <v>0</v>
      </c>
      <c r="AG1854">
        <v>0</v>
      </c>
      <c r="AH1854">
        <v>6</v>
      </c>
      <c r="AI1854">
        <v>6</v>
      </c>
      <c r="AJ1854" t="s">
        <v>2869</v>
      </c>
      <c r="AK1854" t="s">
        <v>2342</v>
      </c>
      <c r="AL1854" t="s">
        <v>2870</v>
      </c>
      <c r="AM1854" t="s">
        <v>2871</v>
      </c>
      <c r="AP1854" t="s">
        <v>2872</v>
      </c>
      <c r="AQ1854" t="s">
        <v>2873</v>
      </c>
      <c r="AS1854">
        <v>2015</v>
      </c>
      <c r="AT1854">
        <v>5</v>
      </c>
      <c r="AU1854">
        <v>41</v>
      </c>
      <c r="AZ1854">
        <v>32290</v>
      </c>
      <c r="BA1854">
        <v>32297</v>
      </c>
      <c r="BC1854" t="s">
        <v>25818</v>
      </c>
      <c r="BE1854">
        <v>8</v>
      </c>
      <c r="BF1854" t="s">
        <v>2875</v>
      </c>
      <c r="BG1854" t="s">
        <v>2573</v>
      </c>
      <c r="BH1854" t="s">
        <v>25819</v>
      </c>
      <c r="BI1854" t="s">
        <v>25820</v>
      </c>
    </row>
    <row r="1855" spans="1:62">
      <c r="A1855" t="s">
        <v>62</v>
      </c>
      <c r="B1855" t="s">
        <v>25821</v>
      </c>
      <c r="F1855" t="s">
        <v>25822</v>
      </c>
      <c r="I1855" t="s">
        <v>25823</v>
      </c>
      <c r="J1855" t="s">
        <v>1551</v>
      </c>
      <c r="M1855" t="s">
        <v>67</v>
      </c>
      <c r="N1855" t="s">
        <v>977</v>
      </c>
      <c r="T1855" t="s">
        <v>25824</v>
      </c>
      <c r="U1855" t="s">
        <v>25825</v>
      </c>
      <c r="W1855" t="s">
        <v>25826</v>
      </c>
      <c r="X1855" t="s">
        <v>25827</v>
      </c>
      <c r="Y1855" t="s">
        <v>25828</v>
      </c>
      <c r="AB1855" t="s">
        <v>25829</v>
      </c>
      <c r="AC1855" t="s">
        <v>25830</v>
      </c>
      <c r="AE1855">
        <v>48</v>
      </c>
      <c r="AF1855">
        <v>0</v>
      </c>
      <c r="AG1855">
        <v>0</v>
      </c>
      <c r="AH1855">
        <v>12</v>
      </c>
      <c r="AI1855">
        <v>22</v>
      </c>
      <c r="AJ1855" t="s">
        <v>1559</v>
      </c>
      <c r="AK1855" t="s">
        <v>1560</v>
      </c>
      <c r="AL1855" t="s">
        <v>1561</v>
      </c>
      <c r="AM1855" t="s">
        <v>1562</v>
      </c>
      <c r="AP1855" t="s">
        <v>1551</v>
      </c>
      <c r="AQ1855" t="s">
        <v>1563</v>
      </c>
      <c r="AS1855">
        <v>2015</v>
      </c>
      <c r="AT1855">
        <v>10</v>
      </c>
      <c r="AU1855">
        <v>1</v>
      </c>
      <c r="AZ1855">
        <v>88</v>
      </c>
      <c r="BA1855">
        <v>104</v>
      </c>
      <c r="BE1855">
        <v>17</v>
      </c>
      <c r="BF1855" t="s">
        <v>1564</v>
      </c>
      <c r="BG1855" t="s">
        <v>222</v>
      </c>
      <c r="BH1855" t="s">
        <v>25831</v>
      </c>
      <c r="BI1855" t="s">
        <v>25832</v>
      </c>
    </row>
    <row r="1856" spans="1:62">
      <c r="A1856" t="s">
        <v>62</v>
      </c>
      <c r="B1856" t="s">
        <v>25833</v>
      </c>
      <c r="F1856" t="s">
        <v>25834</v>
      </c>
      <c r="I1856" t="s">
        <v>25835</v>
      </c>
      <c r="J1856" t="s">
        <v>3162</v>
      </c>
      <c r="M1856" t="s">
        <v>67</v>
      </c>
      <c r="N1856" t="s">
        <v>68</v>
      </c>
      <c r="T1856" t="s">
        <v>25836</v>
      </c>
      <c r="U1856" t="s">
        <v>25837</v>
      </c>
      <c r="W1856" t="s">
        <v>25838</v>
      </c>
      <c r="X1856" t="s">
        <v>3166</v>
      </c>
      <c r="Y1856" t="s">
        <v>3167</v>
      </c>
      <c r="AB1856" t="s">
        <v>25839</v>
      </c>
      <c r="AC1856" t="s">
        <v>25840</v>
      </c>
      <c r="AE1856">
        <v>24</v>
      </c>
      <c r="AF1856">
        <v>0</v>
      </c>
      <c r="AG1856">
        <v>0</v>
      </c>
      <c r="AH1856">
        <v>1</v>
      </c>
      <c r="AI1856">
        <v>1</v>
      </c>
      <c r="AJ1856" t="s">
        <v>3170</v>
      </c>
      <c r="AK1856" t="s">
        <v>3171</v>
      </c>
      <c r="AL1856" t="s">
        <v>3172</v>
      </c>
      <c r="AM1856" t="s">
        <v>3173</v>
      </c>
      <c r="AN1856" t="s">
        <v>3174</v>
      </c>
      <c r="AP1856" t="s">
        <v>3175</v>
      </c>
      <c r="AQ1856" t="s">
        <v>3176</v>
      </c>
      <c r="AS1856">
        <v>2015</v>
      </c>
      <c r="AT1856">
        <v>139</v>
      </c>
      <c r="AU1856">
        <v>2</v>
      </c>
      <c r="AZ1856">
        <v>165</v>
      </c>
      <c r="BA1856">
        <v>183</v>
      </c>
      <c r="BC1856" t="s">
        <v>25841</v>
      </c>
      <c r="BE1856">
        <v>19</v>
      </c>
      <c r="BF1856" t="s">
        <v>1405</v>
      </c>
      <c r="BG1856" t="s">
        <v>1405</v>
      </c>
      <c r="BH1856" t="s">
        <v>25842</v>
      </c>
      <c r="BI1856" t="s">
        <v>25843</v>
      </c>
    </row>
    <row r="1857" spans="1:62">
      <c r="A1857" t="s">
        <v>62</v>
      </c>
      <c r="B1857" t="s">
        <v>25844</v>
      </c>
      <c r="F1857" t="s">
        <v>25845</v>
      </c>
      <c r="I1857" t="s">
        <v>25846</v>
      </c>
      <c r="J1857" t="s">
        <v>25847</v>
      </c>
      <c r="M1857" t="s">
        <v>67</v>
      </c>
      <c r="N1857" t="s">
        <v>68</v>
      </c>
      <c r="T1857" t="s">
        <v>25848</v>
      </c>
      <c r="U1857" t="s">
        <v>25849</v>
      </c>
      <c r="W1857" t="s">
        <v>25850</v>
      </c>
      <c r="X1857" t="s">
        <v>8185</v>
      </c>
      <c r="Y1857" t="s">
        <v>8186</v>
      </c>
      <c r="AB1857" t="s">
        <v>25851</v>
      </c>
      <c r="AC1857" t="s">
        <v>25852</v>
      </c>
      <c r="AE1857">
        <v>71</v>
      </c>
      <c r="AF1857">
        <v>0</v>
      </c>
      <c r="AG1857">
        <v>0</v>
      </c>
      <c r="AH1857">
        <v>17</v>
      </c>
      <c r="AI1857">
        <v>29</v>
      </c>
      <c r="AJ1857" t="s">
        <v>3669</v>
      </c>
      <c r="AK1857" t="s">
        <v>77</v>
      </c>
      <c r="AL1857" t="s">
        <v>3670</v>
      </c>
      <c r="AM1857" t="s">
        <v>25853</v>
      </c>
      <c r="AN1857" t="s">
        <v>25854</v>
      </c>
      <c r="AP1857" t="s">
        <v>25855</v>
      </c>
      <c r="AQ1857" t="s">
        <v>25856</v>
      </c>
      <c r="AR1857" t="s">
        <v>2677</v>
      </c>
      <c r="AS1857">
        <v>2015</v>
      </c>
      <c r="AT1857">
        <v>91</v>
      </c>
      <c r="AU1857">
        <v>1</v>
      </c>
      <c r="BC1857" t="s">
        <v>25857</v>
      </c>
      <c r="BE1857">
        <v>10</v>
      </c>
      <c r="BF1857" t="s">
        <v>848</v>
      </c>
      <c r="BG1857" t="s">
        <v>848</v>
      </c>
      <c r="BH1857" t="s">
        <v>25858</v>
      </c>
      <c r="BI1857" t="s">
        <v>25859</v>
      </c>
    </row>
    <row r="1858" spans="1:62">
      <c r="A1858" t="s">
        <v>62</v>
      </c>
      <c r="B1858" t="s">
        <v>11170</v>
      </c>
      <c r="F1858" t="s">
        <v>25860</v>
      </c>
      <c r="I1858" t="s">
        <v>25861</v>
      </c>
      <c r="J1858" t="s">
        <v>3812</v>
      </c>
      <c r="M1858" t="s">
        <v>67</v>
      </c>
      <c r="N1858" t="s">
        <v>68</v>
      </c>
      <c r="U1858" t="s">
        <v>25862</v>
      </c>
      <c r="W1858" t="s">
        <v>25863</v>
      </c>
      <c r="X1858" t="s">
        <v>25864</v>
      </c>
      <c r="Y1858" t="s">
        <v>3817</v>
      </c>
      <c r="AB1858" t="s">
        <v>11178</v>
      </c>
      <c r="AC1858" t="s">
        <v>25865</v>
      </c>
      <c r="AE1858">
        <v>63</v>
      </c>
      <c r="AF1858">
        <v>0</v>
      </c>
      <c r="AG1858">
        <v>0</v>
      </c>
      <c r="AH1858">
        <v>4</v>
      </c>
      <c r="AI1858">
        <v>6</v>
      </c>
      <c r="AJ1858" t="s">
        <v>3820</v>
      </c>
      <c r="AK1858" t="s">
        <v>3821</v>
      </c>
      <c r="AL1858" t="s">
        <v>3822</v>
      </c>
      <c r="AM1858" t="s">
        <v>3823</v>
      </c>
      <c r="AN1858" t="s">
        <v>3824</v>
      </c>
      <c r="AP1858" t="s">
        <v>3825</v>
      </c>
      <c r="AQ1858" t="s">
        <v>3826</v>
      </c>
      <c r="AS1858">
        <v>2015</v>
      </c>
      <c r="AT1858">
        <v>55</v>
      </c>
      <c r="AU1858">
        <v>5</v>
      </c>
      <c r="AZ1858">
        <v>587</v>
      </c>
      <c r="BA1858">
        <v>594</v>
      </c>
      <c r="BC1858" t="s">
        <v>25866</v>
      </c>
      <c r="BE1858">
        <v>8</v>
      </c>
      <c r="BF1858" t="s">
        <v>2823</v>
      </c>
      <c r="BG1858" t="s">
        <v>473</v>
      </c>
      <c r="BH1858" t="s">
        <v>25867</v>
      </c>
      <c r="BI1858" t="s">
        <v>25868</v>
      </c>
    </row>
    <row r="1859" spans="1:62">
      <c r="A1859" t="s">
        <v>62</v>
      </c>
      <c r="B1859" t="s">
        <v>25869</v>
      </c>
      <c r="F1859" t="s">
        <v>25870</v>
      </c>
      <c r="I1859" t="s">
        <v>25871</v>
      </c>
      <c r="J1859" t="s">
        <v>24541</v>
      </c>
      <c r="M1859" t="s">
        <v>67</v>
      </c>
      <c r="N1859" t="s">
        <v>68</v>
      </c>
      <c r="U1859" t="s">
        <v>25872</v>
      </c>
      <c r="W1859" t="s">
        <v>25873</v>
      </c>
      <c r="X1859" t="s">
        <v>3485</v>
      </c>
      <c r="Y1859" t="s">
        <v>3486</v>
      </c>
      <c r="AB1859" t="s">
        <v>25874</v>
      </c>
      <c r="AC1859" t="s">
        <v>25875</v>
      </c>
      <c r="AE1859">
        <v>89</v>
      </c>
      <c r="AF1859">
        <v>0</v>
      </c>
      <c r="AG1859">
        <v>0</v>
      </c>
      <c r="AH1859">
        <v>26</v>
      </c>
      <c r="AI1859">
        <v>53</v>
      </c>
      <c r="AJ1859" t="s">
        <v>24495</v>
      </c>
      <c r="AK1859" t="s">
        <v>24496</v>
      </c>
      <c r="AL1859" t="s">
        <v>24497</v>
      </c>
      <c r="AM1859" t="s">
        <v>24548</v>
      </c>
      <c r="AN1859" t="s">
        <v>24549</v>
      </c>
      <c r="AP1859" t="s">
        <v>24541</v>
      </c>
      <c r="AQ1859" t="s">
        <v>24550</v>
      </c>
      <c r="AS1859">
        <v>2015</v>
      </c>
      <c r="AT1859">
        <v>12</v>
      </c>
      <c r="AU1859">
        <v>6</v>
      </c>
      <c r="AZ1859">
        <v>2003</v>
      </c>
      <c r="BA1859">
        <v>2017</v>
      </c>
      <c r="BC1859" t="s">
        <v>25876</v>
      </c>
      <c r="BE1859">
        <v>15</v>
      </c>
      <c r="BF1859" t="s">
        <v>24552</v>
      </c>
      <c r="BG1859" t="s">
        <v>2593</v>
      </c>
      <c r="BH1859" t="s">
        <v>25877</v>
      </c>
      <c r="BI1859" t="s">
        <v>25878</v>
      </c>
    </row>
    <row r="1860" spans="1:62">
      <c r="A1860" t="s">
        <v>62</v>
      </c>
      <c r="B1860" t="s">
        <v>25879</v>
      </c>
      <c r="F1860" t="s">
        <v>25880</v>
      </c>
      <c r="I1860" t="s">
        <v>25881</v>
      </c>
      <c r="J1860" t="s">
        <v>14071</v>
      </c>
      <c r="M1860" t="s">
        <v>67</v>
      </c>
      <c r="N1860" t="s">
        <v>68</v>
      </c>
      <c r="U1860" t="s">
        <v>25882</v>
      </c>
      <c r="W1860" t="s">
        <v>25883</v>
      </c>
      <c r="X1860" t="s">
        <v>1058</v>
      </c>
      <c r="Y1860" t="s">
        <v>14075</v>
      </c>
      <c r="AB1860" t="s">
        <v>25884</v>
      </c>
      <c r="AC1860" t="s">
        <v>25885</v>
      </c>
      <c r="AE1860">
        <v>25</v>
      </c>
      <c r="AF1860">
        <v>0</v>
      </c>
      <c r="AG1860">
        <v>0</v>
      </c>
      <c r="AH1860">
        <v>5</v>
      </c>
      <c r="AI1860">
        <v>11</v>
      </c>
      <c r="AJ1860" t="s">
        <v>14078</v>
      </c>
      <c r="AK1860" t="s">
        <v>6036</v>
      </c>
      <c r="AL1860" t="s">
        <v>14079</v>
      </c>
      <c r="AM1860" t="s">
        <v>14080</v>
      </c>
      <c r="AP1860" t="s">
        <v>14081</v>
      </c>
      <c r="AQ1860" t="s">
        <v>14082</v>
      </c>
      <c r="AR1860" t="s">
        <v>2677</v>
      </c>
      <c r="AS1860">
        <v>2015</v>
      </c>
      <c r="AT1860">
        <v>79</v>
      </c>
      <c r="AU1860">
        <v>1</v>
      </c>
      <c r="AZ1860">
        <v>8</v>
      </c>
      <c r="BA1860">
        <v>15</v>
      </c>
      <c r="BE1860">
        <v>8</v>
      </c>
      <c r="BF1860" t="s">
        <v>667</v>
      </c>
      <c r="BG1860" t="s">
        <v>667</v>
      </c>
      <c r="BH1860" t="s">
        <v>25886</v>
      </c>
      <c r="BI1860" t="s">
        <v>25887</v>
      </c>
      <c r="BJ1860">
        <v>25673903</v>
      </c>
    </row>
    <row r="1861" spans="1:62">
      <c r="A1861" t="s">
        <v>62</v>
      </c>
      <c r="B1861" t="s">
        <v>25888</v>
      </c>
      <c r="F1861" t="s">
        <v>25889</v>
      </c>
      <c r="I1861" t="s">
        <v>25890</v>
      </c>
      <c r="J1861" t="s">
        <v>21121</v>
      </c>
      <c r="M1861" t="s">
        <v>67</v>
      </c>
      <c r="N1861" t="s">
        <v>68</v>
      </c>
      <c r="U1861" t="s">
        <v>25891</v>
      </c>
      <c r="W1861" t="s">
        <v>25892</v>
      </c>
      <c r="X1861" t="s">
        <v>24126</v>
      </c>
      <c r="Y1861" t="s">
        <v>25893</v>
      </c>
      <c r="AB1861" t="s">
        <v>25894</v>
      </c>
      <c r="AC1861" t="s">
        <v>25895</v>
      </c>
      <c r="AE1861">
        <v>39</v>
      </c>
      <c r="AF1861">
        <v>1</v>
      </c>
      <c r="AG1861">
        <v>1</v>
      </c>
      <c r="AH1861">
        <v>3</v>
      </c>
      <c r="AI1861">
        <v>12</v>
      </c>
      <c r="AJ1861" t="s">
        <v>14446</v>
      </c>
      <c r="AK1861" t="s">
        <v>14160</v>
      </c>
      <c r="AL1861" t="s">
        <v>14447</v>
      </c>
      <c r="AM1861" t="s">
        <v>21127</v>
      </c>
      <c r="AN1861" t="s">
        <v>21128</v>
      </c>
      <c r="AP1861" t="s">
        <v>21129</v>
      </c>
      <c r="AQ1861" t="s">
        <v>21130</v>
      </c>
      <c r="AR1861" t="s">
        <v>3014</v>
      </c>
      <c r="AS1861">
        <v>2015</v>
      </c>
      <c r="AT1861">
        <v>55</v>
      </c>
      <c r="AU1861">
        <v>1</v>
      </c>
      <c r="AZ1861">
        <v>219</v>
      </c>
      <c r="BA1861">
        <v>228</v>
      </c>
      <c r="BC1861" t="s">
        <v>25896</v>
      </c>
      <c r="BE1861">
        <v>10</v>
      </c>
      <c r="BF1861" t="s">
        <v>3995</v>
      </c>
      <c r="BG1861" t="s">
        <v>473</v>
      </c>
      <c r="BH1861" t="s">
        <v>25897</v>
      </c>
      <c r="BI1861" t="s">
        <v>25898</v>
      </c>
    </row>
    <row r="1862" spans="1:62">
      <c r="A1862" t="s">
        <v>62</v>
      </c>
      <c r="B1862" t="s">
        <v>25899</v>
      </c>
      <c r="F1862" t="s">
        <v>25900</v>
      </c>
      <c r="I1862" t="s">
        <v>25901</v>
      </c>
      <c r="J1862" t="s">
        <v>21121</v>
      </c>
      <c r="M1862" t="s">
        <v>67</v>
      </c>
      <c r="N1862" t="s">
        <v>68</v>
      </c>
      <c r="U1862" t="s">
        <v>25902</v>
      </c>
      <c r="W1862" t="s">
        <v>25903</v>
      </c>
      <c r="X1862" t="s">
        <v>25904</v>
      </c>
      <c r="Y1862" t="s">
        <v>11785</v>
      </c>
      <c r="AE1862">
        <v>30</v>
      </c>
      <c r="AF1862">
        <v>0</v>
      </c>
      <c r="AG1862">
        <v>0</v>
      </c>
      <c r="AH1862">
        <v>2</v>
      </c>
      <c r="AI1862">
        <v>10</v>
      </c>
      <c r="AJ1862" t="s">
        <v>14446</v>
      </c>
      <c r="AK1862" t="s">
        <v>14160</v>
      </c>
      <c r="AL1862" t="s">
        <v>14447</v>
      </c>
      <c r="AM1862" t="s">
        <v>21127</v>
      </c>
      <c r="AN1862" t="s">
        <v>21128</v>
      </c>
      <c r="AP1862" t="s">
        <v>21129</v>
      </c>
      <c r="AQ1862" t="s">
        <v>21130</v>
      </c>
      <c r="AR1862" t="s">
        <v>3014</v>
      </c>
      <c r="AS1862">
        <v>2015</v>
      </c>
      <c r="AT1862">
        <v>55</v>
      </c>
      <c r="AU1862">
        <v>1</v>
      </c>
      <c r="AZ1862">
        <v>458</v>
      </c>
      <c r="BA1862">
        <v>464</v>
      </c>
      <c r="BC1862" t="s">
        <v>25905</v>
      </c>
      <c r="BE1862">
        <v>7</v>
      </c>
      <c r="BF1862" t="s">
        <v>3995</v>
      </c>
      <c r="BG1862" t="s">
        <v>473</v>
      </c>
      <c r="BH1862" t="s">
        <v>25897</v>
      </c>
      <c r="BI1862" t="s">
        <v>25906</v>
      </c>
    </row>
    <row r="1863" spans="1:62">
      <c r="A1863" t="s">
        <v>62</v>
      </c>
      <c r="B1863" t="s">
        <v>25907</v>
      </c>
      <c r="F1863" t="s">
        <v>25908</v>
      </c>
      <c r="I1863" t="s">
        <v>25909</v>
      </c>
      <c r="J1863" t="s">
        <v>3661</v>
      </c>
      <c r="M1863" t="s">
        <v>67</v>
      </c>
      <c r="N1863" t="s">
        <v>68</v>
      </c>
      <c r="T1863" t="s">
        <v>25910</v>
      </c>
      <c r="U1863" t="s">
        <v>25911</v>
      </c>
      <c r="W1863" t="s">
        <v>25912</v>
      </c>
      <c r="X1863" t="s">
        <v>12809</v>
      </c>
      <c r="Y1863" t="s">
        <v>12810</v>
      </c>
      <c r="AB1863" t="s">
        <v>25913</v>
      </c>
      <c r="AC1863" t="s">
        <v>25914</v>
      </c>
      <c r="AE1863">
        <v>73</v>
      </c>
      <c r="AF1863">
        <v>3</v>
      </c>
      <c r="AG1863">
        <v>3</v>
      </c>
      <c r="AH1863">
        <v>17</v>
      </c>
      <c r="AI1863">
        <v>36</v>
      </c>
      <c r="AJ1863" t="s">
        <v>3669</v>
      </c>
      <c r="AK1863" t="s">
        <v>77</v>
      </c>
      <c r="AL1863" t="s">
        <v>3670</v>
      </c>
      <c r="AM1863" t="s">
        <v>3671</v>
      </c>
      <c r="AN1863" t="s">
        <v>3672</v>
      </c>
      <c r="AP1863" t="s">
        <v>3673</v>
      </c>
      <c r="AQ1863" t="s">
        <v>3674</v>
      </c>
      <c r="AR1863" t="s">
        <v>2677</v>
      </c>
      <c r="AS1863">
        <v>2015</v>
      </c>
      <c r="AT1863">
        <v>66</v>
      </c>
      <c r="AU1863">
        <v>1</v>
      </c>
      <c r="AZ1863">
        <v>271</v>
      </c>
      <c r="BA1863">
        <v>281</v>
      </c>
      <c r="BC1863" t="s">
        <v>25915</v>
      </c>
      <c r="BE1863">
        <v>11</v>
      </c>
      <c r="BF1863" t="s">
        <v>577</v>
      </c>
      <c r="BG1863" t="s">
        <v>577</v>
      </c>
      <c r="BH1863" t="s">
        <v>25916</v>
      </c>
      <c r="BI1863" t="s">
        <v>25917</v>
      </c>
      <c r="BJ1863">
        <v>25385766</v>
      </c>
    </row>
    <row r="1864" spans="1:62">
      <c r="A1864" t="s">
        <v>62</v>
      </c>
      <c r="B1864" t="s">
        <v>25918</v>
      </c>
      <c r="F1864" t="s">
        <v>25919</v>
      </c>
      <c r="I1864" t="s">
        <v>25920</v>
      </c>
      <c r="J1864" t="s">
        <v>3661</v>
      </c>
      <c r="M1864" t="s">
        <v>67</v>
      </c>
      <c r="N1864" t="s">
        <v>68</v>
      </c>
      <c r="T1864" t="s">
        <v>25921</v>
      </c>
      <c r="U1864" t="s">
        <v>25922</v>
      </c>
      <c r="W1864" t="s">
        <v>25923</v>
      </c>
      <c r="X1864" t="s">
        <v>14005</v>
      </c>
      <c r="Y1864" t="s">
        <v>13417</v>
      </c>
      <c r="Z1864" t="s">
        <v>25924</v>
      </c>
      <c r="AA1864" t="s">
        <v>25925</v>
      </c>
      <c r="AB1864" t="s">
        <v>25926</v>
      </c>
      <c r="AC1864" t="s">
        <v>25927</v>
      </c>
      <c r="AE1864">
        <v>64</v>
      </c>
      <c r="AF1864">
        <v>5</v>
      </c>
      <c r="AG1864">
        <v>5</v>
      </c>
      <c r="AH1864">
        <v>11</v>
      </c>
      <c r="AI1864">
        <v>27</v>
      </c>
      <c r="AJ1864" t="s">
        <v>3669</v>
      </c>
      <c r="AK1864" t="s">
        <v>77</v>
      </c>
      <c r="AL1864" t="s">
        <v>3670</v>
      </c>
      <c r="AM1864" t="s">
        <v>3671</v>
      </c>
      <c r="AN1864" t="s">
        <v>3672</v>
      </c>
      <c r="AP1864" t="s">
        <v>3673</v>
      </c>
      <c r="AQ1864" t="s">
        <v>3674</v>
      </c>
      <c r="AR1864" t="s">
        <v>2677</v>
      </c>
      <c r="AS1864">
        <v>2015</v>
      </c>
      <c r="AT1864">
        <v>66</v>
      </c>
      <c r="AU1864">
        <v>1</v>
      </c>
      <c r="AZ1864">
        <v>317</v>
      </c>
      <c r="BA1864">
        <v>331</v>
      </c>
      <c r="BC1864" t="s">
        <v>25928</v>
      </c>
      <c r="BE1864">
        <v>15</v>
      </c>
      <c r="BF1864" t="s">
        <v>577</v>
      </c>
      <c r="BG1864" t="s">
        <v>577</v>
      </c>
      <c r="BH1864" t="s">
        <v>25916</v>
      </c>
      <c r="BI1864" t="s">
        <v>25929</v>
      </c>
      <c r="BJ1864">
        <v>25332358</v>
      </c>
    </row>
    <row r="1865" spans="1:62">
      <c r="A1865" t="s">
        <v>62</v>
      </c>
      <c r="B1865" t="s">
        <v>25930</v>
      </c>
      <c r="F1865" t="s">
        <v>25931</v>
      </c>
      <c r="I1865" t="s">
        <v>25932</v>
      </c>
      <c r="J1865" t="s">
        <v>3398</v>
      </c>
      <c r="M1865" t="s">
        <v>67</v>
      </c>
      <c r="N1865" t="s">
        <v>68</v>
      </c>
      <c r="T1865" t="s">
        <v>25933</v>
      </c>
      <c r="U1865" t="s">
        <v>25934</v>
      </c>
      <c r="W1865" t="s">
        <v>25935</v>
      </c>
      <c r="X1865" t="s">
        <v>25936</v>
      </c>
      <c r="Y1865" t="s">
        <v>25937</v>
      </c>
      <c r="AB1865" t="s">
        <v>25938</v>
      </c>
      <c r="AC1865" t="s">
        <v>25939</v>
      </c>
      <c r="AE1865">
        <v>45</v>
      </c>
      <c r="AF1865">
        <v>1</v>
      </c>
      <c r="AG1865">
        <v>1</v>
      </c>
      <c r="AH1865">
        <v>20</v>
      </c>
      <c r="AI1865">
        <v>27</v>
      </c>
      <c r="AJ1865" t="s">
        <v>304</v>
      </c>
      <c r="AK1865" t="s">
        <v>305</v>
      </c>
      <c r="AL1865" t="s">
        <v>306</v>
      </c>
      <c r="AM1865" t="s">
        <v>3406</v>
      </c>
      <c r="AN1865" t="s">
        <v>3407</v>
      </c>
      <c r="AP1865" t="s">
        <v>3408</v>
      </c>
      <c r="AQ1865" t="s">
        <v>3409</v>
      </c>
      <c r="AS1865">
        <v>2015</v>
      </c>
      <c r="AT1865">
        <v>25</v>
      </c>
      <c r="AU1865">
        <v>6</v>
      </c>
      <c r="AZ1865">
        <v>716</v>
      </c>
      <c r="BA1865">
        <v>731</v>
      </c>
      <c r="BC1865" t="s">
        <v>25940</v>
      </c>
      <c r="BE1865">
        <v>16</v>
      </c>
      <c r="BF1865" t="s">
        <v>3411</v>
      </c>
      <c r="BG1865" t="s">
        <v>3411</v>
      </c>
      <c r="BH1865" t="s">
        <v>25941</v>
      </c>
      <c r="BI1865" t="s">
        <v>25942</v>
      </c>
    </row>
    <row r="1866" spans="1:62">
      <c r="A1866" t="s">
        <v>62</v>
      </c>
      <c r="B1866" t="s">
        <v>25943</v>
      </c>
      <c r="F1866" t="s">
        <v>25944</v>
      </c>
      <c r="I1866" t="s">
        <v>25945</v>
      </c>
      <c r="J1866" t="s">
        <v>25946</v>
      </c>
      <c r="M1866" t="s">
        <v>67</v>
      </c>
      <c r="N1866" t="s">
        <v>68</v>
      </c>
      <c r="T1866" t="s">
        <v>25947</v>
      </c>
      <c r="U1866" t="s">
        <v>25948</v>
      </c>
      <c r="W1866" t="s">
        <v>25949</v>
      </c>
      <c r="X1866" t="s">
        <v>25950</v>
      </c>
      <c r="Y1866" t="s">
        <v>232</v>
      </c>
      <c r="AB1866" t="s">
        <v>25951</v>
      </c>
      <c r="AC1866" t="s">
        <v>25952</v>
      </c>
      <c r="AE1866">
        <v>36</v>
      </c>
      <c r="AF1866">
        <v>0</v>
      </c>
      <c r="AG1866">
        <v>0</v>
      </c>
      <c r="AH1866">
        <v>8</v>
      </c>
      <c r="AI1866">
        <v>11</v>
      </c>
      <c r="AJ1866" t="s">
        <v>25953</v>
      </c>
      <c r="AK1866" t="s">
        <v>25954</v>
      </c>
      <c r="AL1866" t="s">
        <v>25955</v>
      </c>
      <c r="AM1866" t="s">
        <v>25956</v>
      </c>
      <c r="AN1866" t="s">
        <v>25957</v>
      </c>
      <c r="AP1866" t="s">
        <v>25958</v>
      </c>
      <c r="AQ1866" t="s">
        <v>25959</v>
      </c>
      <c r="AS1866">
        <v>2015</v>
      </c>
      <c r="AT1866">
        <v>33</v>
      </c>
      <c r="AU1866">
        <v>1</v>
      </c>
      <c r="AZ1866">
        <v>19</v>
      </c>
      <c r="BA1866">
        <v>26</v>
      </c>
      <c r="BC1866" t="s">
        <v>25960</v>
      </c>
      <c r="BE1866">
        <v>8</v>
      </c>
      <c r="BF1866" t="s">
        <v>200</v>
      </c>
      <c r="BG1866" t="s">
        <v>200</v>
      </c>
      <c r="BH1866" t="s">
        <v>25961</v>
      </c>
      <c r="BI1866" t="s">
        <v>25962</v>
      </c>
    </row>
    <row r="1867" spans="1:62">
      <c r="A1867" t="s">
        <v>62</v>
      </c>
      <c r="B1867" t="s">
        <v>25963</v>
      </c>
      <c r="F1867" t="s">
        <v>25964</v>
      </c>
      <c r="I1867" t="s">
        <v>25965</v>
      </c>
      <c r="J1867" t="s">
        <v>25966</v>
      </c>
      <c r="M1867" t="s">
        <v>67</v>
      </c>
      <c r="N1867" t="s">
        <v>68</v>
      </c>
      <c r="U1867" t="s">
        <v>25967</v>
      </c>
      <c r="W1867" t="s">
        <v>25968</v>
      </c>
      <c r="X1867" t="s">
        <v>25969</v>
      </c>
      <c r="Y1867" t="s">
        <v>25970</v>
      </c>
      <c r="AB1867" t="s">
        <v>25971</v>
      </c>
      <c r="AC1867" t="s">
        <v>25972</v>
      </c>
      <c r="AE1867">
        <v>34</v>
      </c>
      <c r="AF1867">
        <v>1</v>
      </c>
      <c r="AG1867">
        <v>1</v>
      </c>
      <c r="AH1867">
        <v>9</v>
      </c>
      <c r="AI1867">
        <v>20</v>
      </c>
      <c r="AJ1867" t="s">
        <v>2869</v>
      </c>
      <c r="AK1867" t="s">
        <v>2342</v>
      </c>
      <c r="AL1867" t="s">
        <v>2870</v>
      </c>
      <c r="AM1867" t="s">
        <v>25973</v>
      </c>
      <c r="AN1867" t="s">
        <v>25974</v>
      </c>
      <c r="AP1867" t="s">
        <v>25975</v>
      </c>
      <c r="AQ1867" t="s">
        <v>25976</v>
      </c>
      <c r="AS1867">
        <v>2015</v>
      </c>
      <c r="AT1867">
        <v>6</v>
      </c>
      <c r="AU1867">
        <v>3</v>
      </c>
      <c r="AZ1867">
        <v>869</v>
      </c>
      <c r="BA1867">
        <v>877</v>
      </c>
      <c r="BC1867" t="s">
        <v>25977</v>
      </c>
      <c r="BE1867">
        <v>9</v>
      </c>
      <c r="BF1867" t="s">
        <v>25978</v>
      </c>
      <c r="BG1867" t="s">
        <v>25978</v>
      </c>
      <c r="BH1867" t="s">
        <v>25979</v>
      </c>
      <c r="BI1867" t="s">
        <v>25980</v>
      </c>
      <c r="BJ1867">
        <v>25620195</v>
      </c>
    </row>
    <row r="1868" spans="1:62">
      <c r="A1868" t="s">
        <v>62</v>
      </c>
      <c r="B1868" t="s">
        <v>25981</v>
      </c>
      <c r="F1868" t="s">
        <v>25982</v>
      </c>
      <c r="I1868" t="s">
        <v>25983</v>
      </c>
      <c r="J1868" t="s">
        <v>25984</v>
      </c>
      <c r="M1868" t="s">
        <v>67</v>
      </c>
      <c r="N1868" t="s">
        <v>68</v>
      </c>
      <c r="T1868" t="s">
        <v>25985</v>
      </c>
      <c r="U1868" t="s">
        <v>25986</v>
      </c>
      <c r="W1868" t="s">
        <v>25987</v>
      </c>
      <c r="X1868" t="s">
        <v>25988</v>
      </c>
      <c r="Y1868" t="s">
        <v>12032</v>
      </c>
      <c r="AE1868">
        <v>31</v>
      </c>
      <c r="AF1868">
        <v>0</v>
      </c>
      <c r="AG1868">
        <v>0</v>
      </c>
      <c r="AH1868">
        <v>5</v>
      </c>
      <c r="AI1868">
        <v>9</v>
      </c>
      <c r="AJ1868" t="s">
        <v>1833</v>
      </c>
      <c r="AK1868" t="s">
        <v>1834</v>
      </c>
      <c r="AL1868" t="s">
        <v>1835</v>
      </c>
      <c r="AM1868" t="s">
        <v>25989</v>
      </c>
      <c r="AN1868" t="s">
        <v>25990</v>
      </c>
      <c r="AP1868" t="s">
        <v>25991</v>
      </c>
      <c r="AQ1868" t="s">
        <v>25992</v>
      </c>
      <c r="AS1868">
        <v>2015</v>
      </c>
      <c r="AT1868">
        <v>36</v>
      </c>
      <c r="AU1868">
        <v>8</v>
      </c>
      <c r="AZ1868">
        <v>1170</v>
      </c>
      <c r="BA1868">
        <v>1177</v>
      </c>
      <c r="BC1868" t="s">
        <v>25993</v>
      </c>
      <c r="BE1868">
        <v>8</v>
      </c>
      <c r="BF1868" t="s">
        <v>12293</v>
      </c>
      <c r="BG1868" t="s">
        <v>2573</v>
      </c>
      <c r="BH1868" t="s">
        <v>25994</v>
      </c>
      <c r="BI1868" t="s">
        <v>25995</v>
      </c>
    </row>
    <row r="1869" spans="1:62">
      <c r="A1869" t="s">
        <v>62</v>
      </c>
      <c r="B1869" t="s">
        <v>25996</v>
      </c>
      <c r="F1869" t="s">
        <v>25997</v>
      </c>
      <c r="I1869" t="s">
        <v>25998</v>
      </c>
      <c r="J1869" t="s">
        <v>7379</v>
      </c>
      <c r="M1869" t="s">
        <v>67</v>
      </c>
      <c r="N1869" t="s">
        <v>68</v>
      </c>
      <c r="U1869" t="s">
        <v>25999</v>
      </c>
      <c r="W1869" t="s">
        <v>26000</v>
      </c>
      <c r="X1869" t="s">
        <v>26001</v>
      </c>
      <c r="Y1869" t="s">
        <v>20263</v>
      </c>
      <c r="AB1869" t="s">
        <v>26002</v>
      </c>
      <c r="AC1869" t="s">
        <v>26003</v>
      </c>
      <c r="AE1869">
        <v>50</v>
      </c>
      <c r="AF1869">
        <v>1</v>
      </c>
      <c r="AG1869">
        <v>1</v>
      </c>
      <c r="AH1869">
        <v>11</v>
      </c>
      <c r="AI1869">
        <v>18</v>
      </c>
      <c r="AJ1869" t="s">
        <v>7387</v>
      </c>
      <c r="AK1869" t="s">
        <v>7388</v>
      </c>
      <c r="AL1869" t="s">
        <v>7389</v>
      </c>
      <c r="AM1869" t="s">
        <v>7390</v>
      </c>
      <c r="AN1869" t="s">
        <v>7391</v>
      </c>
      <c r="AP1869" t="s">
        <v>7392</v>
      </c>
      <c r="AQ1869" t="s">
        <v>7393</v>
      </c>
      <c r="AR1869" t="s">
        <v>2677</v>
      </c>
      <c r="AS1869">
        <v>2015</v>
      </c>
      <c r="AT1869">
        <v>140</v>
      </c>
      <c r="AU1869">
        <v>1</v>
      </c>
      <c r="AZ1869">
        <v>19</v>
      </c>
      <c r="BA1869">
        <v>26</v>
      </c>
      <c r="BE1869">
        <v>8</v>
      </c>
      <c r="BF1869" t="s">
        <v>1973</v>
      </c>
      <c r="BG1869" t="s">
        <v>473</v>
      </c>
      <c r="BH1869" t="s">
        <v>26004</v>
      </c>
      <c r="BI1869" t="s">
        <v>26005</v>
      </c>
    </row>
    <row r="1870" spans="1:62">
      <c r="A1870" t="s">
        <v>62</v>
      </c>
      <c r="B1870" t="s">
        <v>26006</v>
      </c>
      <c r="F1870" t="s">
        <v>26007</v>
      </c>
      <c r="I1870" t="s">
        <v>26008</v>
      </c>
      <c r="J1870" t="s">
        <v>26009</v>
      </c>
      <c r="M1870" t="s">
        <v>67</v>
      </c>
      <c r="N1870" t="s">
        <v>977</v>
      </c>
      <c r="T1870" t="s">
        <v>26010</v>
      </c>
      <c r="U1870" t="s">
        <v>26011</v>
      </c>
      <c r="W1870" t="s">
        <v>26012</v>
      </c>
      <c r="X1870" t="s">
        <v>26013</v>
      </c>
      <c r="Y1870" t="s">
        <v>26014</v>
      </c>
      <c r="AB1870" t="s">
        <v>26015</v>
      </c>
      <c r="AC1870" t="s">
        <v>26016</v>
      </c>
      <c r="AE1870">
        <v>30</v>
      </c>
      <c r="AF1870">
        <v>1</v>
      </c>
      <c r="AG1870">
        <v>1</v>
      </c>
      <c r="AH1870">
        <v>4</v>
      </c>
      <c r="AI1870">
        <v>5</v>
      </c>
      <c r="AJ1870" t="s">
        <v>3820</v>
      </c>
      <c r="AK1870" t="s">
        <v>3821</v>
      </c>
      <c r="AL1870" t="s">
        <v>3822</v>
      </c>
      <c r="AM1870" t="s">
        <v>26017</v>
      </c>
      <c r="AN1870" t="s">
        <v>26018</v>
      </c>
      <c r="AP1870" t="s">
        <v>26019</v>
      </c>
      <c r="AQ1870" t="s">
        <v>26020</v>
      </c>
      <c r="AS1870">
        <v>2015</v>
      </c>
      <c r="AT1870">
        <v>27</v>
      </c>
      <c r="AU1870">
        <v>3</v>
      </c>
      <c r="AZ1870">
        <v>429</v>
      </c>
      <c r="BA1870">
        <v>439</v>
      </c>
      <c r="BC1870" t="s">
        <v>26021</v>
      </c>
      <c r="BE1870">
        <v>11</v>
      </c>
      <c r="BF1870" t="s">
        <v>26022</v>
      </c>
      <c r="BG1870" t="s">
        <v>26022</v>
      </c>
      <c r="BH1870" t="s">
        <v>26023</v>
      </c>
      <c r="BI1870" t="s">
        <v>26024</v>
      </c>
    </row>
    <row r="1871" spans="1:62">
      <c r="A1871" t="s">
        <v>62</v>
      </c>
      <c r="B1871" t="s">
        <v>26025</v>
      </c>
      <c r="F1871" t="s">
        <v>26026</v>
      </c>
      <c r="I1871" t="s">
        <v>26027</v>
      </c>
      <c r="J1871" t="s">
        <v>2932</v>
      </c>
      <c r="M1871" t="s">
        <v>67</v>
      </c>
      <c r="N1871" t="s">
        <v>68</v>
      </c>
      <c r="U1871" t="s">
        <v>26028</v>
      </c>
      <c r="W1871" t="s">
        <v>26029</v>
      </c>
      <c r="X1871" t="s">
        <v>9353</v>
      </c>
      <c r="Y1871" t="s">
        <v>1676</v>
      </c>
      <c r="AB1871" t="s">
        <v>26030</v>
      </c>
      <c r="AC1871" t="s">
        <v>26031</v>
      </c>
      <c r="AE1871">
        <v>29</v>
      </c>
      <c r="AF1871">
        <v>0</v>
      </c>
      <c r="AG1871">
        <v>0</v>
      </c>
      <c r="AH1871">
        <v>9</v>
      </c>
      <c r="AI1871">
        <v>18</v>
      </c>
      <c r="AJ1871" t="s">
        <v>2869</v>
      </c>
      <c r="AK1871" t="s">
        <v>2342</v>
      </c>
      <c r="AL1871" t="s">
        <v>2870</v>
      </c>
      <c r="AM1871" t="s">
        <v>2939</v>
      </c>
      <c r="AN1871" t="s">
        <v>2940</v>
      </c>
      <c r="AP1871" t="s">
        <v>2941</v>
      </c>
      <c r="AQ1871" t="s">
        <v>2942</v>
      </c>
      <c r="AS1871">
        <v>2015</v>
      </c>
      <c r="AT1871">
        <v>7</v>
      </c>
      <c r="AU1871">
        <v>5</v>
      </c>
      <c r="AZ1871">
        <v>2196</v>
      </c>
      <c r="BA1871">
        <v>2202</v>
      </c>
      <c r="BC1871" t="s">
        <v>26032</v>
      </c>
      <c r="BE1871">
        <v>7</v>
      </c>
      <c r="BF1871" t="s">
        <v>2944</v>
      </c>
      <c r="BG1871" t="s">
        <v>2945</v>
      </c>
      <c r="BH1871" t="s">
        <v>26033</v>
      </c>
      <c r="BI1871" t="s">
        <v>26034</v>
      </c>
    </row>
    <row r="1872" spans="1:62">
      <c r="A1872" t="s">
        <v>62</v>
      </c>
      <c r="B1872" t="s">
        <v>26035</v>
      </c>
      <c r="F1872" t="s">
        <v>26036</v>
      </c>
      <c r="I1872" t="s">
        <v>26037</v>
      </c>
      <c r="J1872" t="s">
        <v>26038</v>
      </c>
      <c r="M1872" t="s">
        <v>67</v>
      </c>
      <c r="N1872" t="s">
        <v>68</v>
      </c>
      <c r="T1872" t="s">
        <v>26039</v>
      </c>
      <c r="U1872" t="s">
        <v>26040</v>
      </c>
      <c r="W1872" t="s">
        <v>26041</v>
      </c>
      <c r="X1872" t="s">
        <v>26042</v>
      </c>
      <c r="Y1872" t="s">
        <v>6124</v>
      </c>
      <c r="AB1872" t="s">
        <v>26043</v>
      </c>
      <c r="AC1872" t="s">
        <v>26044</v>
      </c>
      <c r="AE1872">
        <v>22</v>
      </c>
      <c r="AF1872">
        <v>0</v>
      </c>
      <c r="AG1872">
        <v>0</v>
      </c>
      <c r="AH1872">
        <v>1</v>
      </c>
      <c r="AI1872">
        <v>8</v>
      </c>
      <c r="AJ1872" t="s">
        <v>26045</v>
      </c>
      <c r="AK1872" t="s">
        <v>26046</v>
      </c>
      <c r="AL1872" t="s">
        <v>26047</v>
      </c>
      <c r="AM1872" t="s">
        <v>26048</v>
      </c>
      <c r="AP1872" t="s">
        <v>26049</v>
      </c>
      <c r="AQ1872" t="s">
        <v>26050</v>
      </c>
      <c r="AS1872">
        <v>2015</v>
      </c>
      <c r="AT1872">
        <v>34</v>
      </c>
      <c r="AU1872">
        <v>2</v>
      </c>
      <c r="AZ1872">
        <v>189</v>
      </c>
      <c r="BA1872">
        <v>196</v>
      </c>
      <c r="BC1872" t="s">
        <v>26051</v>
      </c>
      <c r="BE1872">
        <v>8</v>
      </c>
      <c r="BF1872" t="s">
        <v>26052</v>
      </c>
      <c r="BG1872" t="s">
        <v>26053</v>
      </c>
      <c r="BH1872" t="s">
        <v>26054</v>
      </c>
      <c r="BI1872" t="s">
        <v>26055</v>
      </c>
    </row>
    <row r="1873" spans="1:62">
      <c r="A1873" t="s">
        <v>62</v>
      </c>
      <c r="B1873" t="s">
        <v>26056</v>
      </c>
      <c r="F1873" t="s">
        <v>26057</v>
      </c>
      <c r="I1873" t="s">
        <v>26058</v>
      </c>
      <c r="J1873" t="s">
        <v>25751</v>
      </c>
      <c r="M1873" t="s">
        <v>67</v>
      </c>
      <c r="N1873" t="s">
        <v>68</v>
      </c>
      <c r="U1873" t="s">
        <v>26059</v>
      </c>
      <c r="W1873" t="s">
        <v>26060</v>
      </c>
      <c r="X1873" t="s">
        <v>26061</v>
      </c>
      <c r="Y1873" t="s">
        <v>26062</v>
      </c>
      <c r="Z1873" t="s">
        <v>26063</v>
      </c>
      <c r="AB1873" t="s">
        <v>26064</v>
      </c>
      <c r="AC1873" t="s">
        <v>26065</v>
      </c>
      <c r="AE1873">
        <v>55</v>
      </c>
      <c r="AF1873">
        <v>3</v>
      </c>
      <c r="AG1873">
        <v>3</v>
      </c>
      <c r="AH1873">
        <v>37</v>
      </c>
      <c r="AI1873">
        <v>75</v>
      </c>
      <c r="AJ1873" t="s">
        <v>2869</v>
      </c>
      <c r="AK1873" t="s">
        <v>2342</v>
      </c>
      <c r="AL1873" t="s">
        <v>2870</v>
      </c>
      <c r="AM1873" t="s">
        <v>25755</v>
      </c>
      <c r="AN1873" t="s">
        <v>25756</v>
      </c>
      <c r="AP1873" t="s">
        <v>25751</v>
      </c>
      <c r="AQ1873" t="s">
        <v>25757</v>
      </c>
      <c r="AS1873">
        <v>2015</v>
      </c>
      <c r="AT1873">
        <v>7</v>
      </c>
      <c r="AU1873">
        <v>10</v>
      </c>
      <c r="AZ1873">
        <v>4423</v>
      </c>
      <c r="BA1873">
        <v>4431</v>
      </c>
      <c r="BC1873" t="s">
        <v>26066</v>
      </c>
      <c r="BE1873">
        <v>9</v>
      </c>
      <c r="BF1873" t="s">
        <v>25759</v>
      </c>
      <c r="BG1873" t="s">
        <v>25760</v>
      </c>
      <c r="BH1873" t="s">
        <v>26067</v>
      </c>
      <c r="BI1873" t="s">
        <v>26068</v>
      </c>
      <c r="BJ1873">
        <v>25613526</v>
      </c>
    </row>
    <row r="1874" spans="1:62">
      <c r="A1874" t="s">
        <v>62</v>
      </c>
      <c r="B1874" t="s">
        <v>26069</v>
      </c>
      <c r="F1874" t="s">
        <v>26070</v>
      </c>
      <c r="I1874" t="s">
        <v>26071</v>
      </c>
      <c r="J1874" t="s">
        <v>25138</v>
      </c>
      <c r="M1874" t="s">
        <v>67</v>
      </c>
      <c r="N1874" t="s">
        <v>68</v>
      </c>
      <c r="U1874" t="s">
        <v>26072</v>
      </c>
      <c r="W1874" t="s">
        <v>26073</v>
      </c>
      <c r="X1874" t="s">
        <v>26074</v>
      </c>
      <c r="Y1874" t="s">
        <v>26075</v>
      </c>
      <c r="AB1874" t="s">
        <v>26076</v>
      </c>
      <c r="AC1874" t="s">
        <v>26077</v>
      </c>
      <c r="AE1874">
        <v>61</v>
      </c>
      <c r="AF1874">
        <v>6</v>
      </c>
      <c r="AG1874">
        <v>6</v>
      </c>
      <c r="AH1874">
        <v>60</v>
      </c>
      <c r="AI1874">
        <v>79</v>
      </c>
      <c r="AJ1874" t="s">
        <v>2869</v>
      </c>
      <c r="AK1874" t="s">
        <v>2342</v>
      </c>
      <c r="AL1874" t="s">
        <v>2870</v>
      </c>
      <c r="AM1874" t="s">
        <v>25144</v>
      </c>
      <c r="AN1874" t="s">
        <v>25145</v>
      </c>
      <c r="AP1874" t="s">
        <v>25146</v>
      </c>
      <c r="AQ1874" t="s">
        <v>25147</v>
      </c>
      <c r="AS1874">
        <v>2015</v>
      </c>
      <c r="AT1874">
        <v>4</v>
      </c>
      <c r="AU1874">
        <v>2</v>
      </c>
      <c r="AZ1874">
        <v>333</v>
      </c>
      <c r="BA1874">
        <v>343</v>
      </c>
      <c r="BC1874" t="s">
        <v>26078</v>
      </c>
      <c r="BE1874">
        <v>11</v>
      </c>
      <c r="BF1874" t="s">
        <v>25149</v>
      </c>
      <c r="BG1874" t="s">
        <v>25149</v>
      </c>
      <c r="BH1874" t="s">
        <v>26079</v>
      </c>
      <c r="BI1874" t="s">
        <v>26080</v>
      </c>
    </row>
    <row r="1875" spans="1:62">
      <c r="A1875" t="s">
        <v>62</v>
      </c>
      <c r="B1875" t="s">
        <v>26081</v>
      </c>
      <c r="F1875" t="s">
        <v>26082</v>
      </c>
      <c r="I1875" t="s">
        <v>26083</v>
      </c>
      <c r="J1875" t="s">
        <v>26084</v>
      </c>
      <c r="M1875" t="s">
        <v>67</v>
      </c>
      <c r="N1875" t="s">
        <v>68</v>
      </c>
      <c r="T1875" t="s">
        <v>26085</v>
      </c>
      <c r="U1875" t="s">
        <v>26086</v>
      </c>
      <c r="W1875" t="s">
        <v>26087</v>
      </c>
      <c r="X1875" t="s">
        <v>26088</v>
      </c>
      <c r="Y1875" t="s">
        <v>26089</v>
      </c>
      <c r="AB1875" t="s">
        <v>26090</v>
      </c>
      <c r="AC1875" t="s">
        <v>26091</v>
      </c>
      <c r="AE1875">
        <v>7</v>
      </c>
      <c r="AF1875">
        <v>0</v>
      </c>
      <c r="AG1875">
        <v>0</v>
      </c>
      <c r="AH1875">
        <v>0</v>
      </c>
      <c r="AI1875">
        <v>1</v>
      </c>
      <c r="AJ1875" t="s">
        <v>24464</v>
      </c>
      <c r="AK1875" t="s">
        <v>3330</v>
      </c>
      <c r="AL1875" t="s">
        <v>24465</v>
      </c>
      <c r="AM1875" t="s">
        <v>26092</v>
      </c>
      <c r="AP1875" t="s">
        <v>26093</v>
      </c>
      <c r="AQ1875" t="s">
        <v>26094</v>
      </c>
      <c r="AS1875">
        <v>2015</v>
      </c>
      <c r="AT1875">
        <v>39</v>
      </c>
      <c r="AU1875">
        <v>1</v>
      </c>
      <c r="AZ1875">
        <v>81</v>
      </c>
      <c r="BA1875">
        <v>90</v>
      </c>
      <c r="BC1875" t="s">
        <v>26095</v>
      </c>
      <c r="BE1875">
        <v>10</v>
      </c>
      <c r="BF1875" t="s">
        <v>1405</v>
      </c>
      <c r="BG1875" t="s">
        <v>1405</v>
      </c>
      <c r="BH1875" t="s">
        <v>26096</v>
      </c>
      <c r="BI1875" t="s">
        <v>26097</v>
      </c>
    </row>
    <row r="1876" spans="1:62">
      <c r="A1876" t="s">
        <v>62</v>
      </c>
      <c r="B1876" t="s">
        <v>26098</v>
      </c>
      <c r="F1876" t="s">
        <v>26099</v>
      </c>
      <c r="I1876" t="s">
        <v>26100</v>
      </c>
      <c r="J1876" t="s">
        <v>2983</v>
      </c>
      <c r="M1876" t="s">
        <v>67</v>
      </c>
      <c r="N1876" t="s">
        <v>68</v>
      </c>
      <c r="T1876" t="s">
        <v>26101</v>
      </c>
      <c r="U1876" t="s">
        <v>26102</v>
      </c>
      <c r="W1876" t="s">
        <v>26103</v>
      </c>
      <c r="X1876" t="s">
        <v>26104</v>
      </c>
      <c r="Y1876" t="s">
        <v>26105</v>
      </c>
      <c r="AE1876">
        <v>15</v>
      </c>
      <c r="AF1876">
        <v>0</v>
      </c>
      <c r="AG1876">
        <v>0</v>
      </c>
      <c r="AH1876">
        <v>5</v>
      </c>
      <c r="AI1876">
        <v>7</v>
      </c>
      <c r="AJ1876" t="s">
        <v>213</v>
      </c>
      <c r="AK1876" t="s">
        <v>214</v>
      </c>
      <c r="AL1876" t="s">
        <v>215</v>
      </c>
      <c r="AM1876" t="s">
        <v>2990</v>
      </c>
      <c r="AN1876" t="s">
        <v>2991</v>
      </c>
      <c r="AP1876" t="s">
        <v>2992</v>
      </c>
      <c r="AQ1876" t="s">
        <v>2993</v>
      </c>
      <c r="AR1876" t="s">
        <v>2677</v>
      </c>
      <c r="AS1876">
        <v>2015</v>
      </c>
      <c r="AT1876">
        <v>51</v>
      </c>
      <c r="AU1876">
        <v>1</v>
      </c>
      <c r="AZ1876">
        <v>54</v>
      </c>
      <c r="BA1876">
        <v>56</v>
      </c>
      <c r="BC1876" t="s">
        <v>26106</v>
      </c>
      <c r="BE1876">
        <v>3</v>
      </c>
      <c r="BF1876" t="s">
        <v>2995</v>
      </c>
      <c r="BG1876" t="s">
        <v>2996</v>
      </c>
      <c r="BH1876" t="s">
        <v>26107</v>
      </c>
      <c r="BI1876" t="s">
        <v>26108</v>
      </c>
    </row>
    <row r="1877" spans="1:62">
      <c r="A1877" t="s">
        <v>62</v>
      </c>
      <c r="B1877" t="s">
        <v>26109</v>
      </c>
      <c r="F1877" t="s">
        <v>26110</v>
      </c>
      <c r="I1877" t="s">
        <v>26111</v>
      </c>
      <c r="J1877" t="s">
        <v>6521</v>
      </c>
      <c r="M1877" t="s">
        <v>67</v>
      </c>
      <c r="N1877" t="s">
        <v>68</v>
      </c>
      <c r="T1877" t="s">
        <v>26112</v>
      </c>
      <c r="U1877" t="s">
        <v>26113</v>
      </c>
      <c r="W1877" t="s">
        <v>26114</v>
      </c>
      <c r="X1877" t="s">
        <v>26115</v>
      </c>
      <c r="Y1877" t="s">
        <v>26116</v>
      </c>
      <c r="Z1877" t="s">
        <v>26117</v>
      </c>
      <c r="AA1877" t="s">
        <v>26118</v>
      </c>
      <c r="AE1877">
        <v>52</v>
      </c>
      <c r="AF1877">
        <v>2</v>
      </c>
      <c r="AG1877">
        <v>2</v>
      </c>
      <c r="AH1877">
        <v>11</v>
      </c>
      <c r="AI1877">
        <v>25</v>
      </c>
      <c r="AJ1877" t="s">
        <v>213</v>
      </c>
      <c r="AK1877" t="s">
        <v>964</v>
      </c>
      <c r="AL1877" t="s">
        <v>965</v>
      </c>
      <c r="AM1877" t="s">
        <v>6529</v>
      </c>
      <c r="AN1877" t="s">
        <v>6530</v>
      </c>
      <c r="AP1877" t="s">
        <v>6531</v>
      </c>
      <c r="AQ1877" t="s">
        <v>6532</v>
      </c>
      <c r="AR1877" t="s">
        <v>2677</v>
      </c>
      <c r="AS1877">
        <v>2015</v>
      </c>
      <c r="AT1877">
        <v>75</v>
      </c>
      <c r="AU1877">
        <v>1</v>
      </c>
      <c r="AZ1877">
        <v>33</v>
      </c>
      <c r="BA1877">
        <v>44</v>
      </c>
      <c r="BC1877" t="s">
        <v>26119</v>
      </c>
      <c r="BE1877">
        <v>12</v>
      </c>
      <c r="BF1877" t="s">
        <v>577</v>
      </c>
      <c r="BG1877" t="s">
        <v>577</v>
      </c>
      <c r="BH1877" t="s">
        <v>26120</v>
      </c>
      <c r="BI1877" t="s">
        <v>26121</v>
      </c>
    </row>
    <row r="1878" spans="1:62">
      <c r="A1878" t="s">
        <v>62</v>
      </c>
      <c r="B1878" t="s">
        <v>26122</v>
      </c>
      <c r="F1878" t="s">
        <v>26123</v>
      </c>
      <c r="I1878" t="s">
        <v>26124</v>
      </c>
      <c r="J1878" t="s">
        <v>6521</v>
      </c>
      <c r="M1878" t="s">
        <v>67</v>
      </c>
      <c r="N1878" t="s">
        <v>68</v>
      </c>
      <c r="T1878" t="s">
        <v>26125</v>
      </c>
      <c r="U1878" t="s">
        <v>26126</v>
      </c>
      <c r="W1878" t="s">
        <v>26127</v>
      </c>
      <c r="X1878" t="s">
        <v>26128</v>
      </c>
      <c r="Y1878" t="s">
        <v>26129</v>
      </c>
      <c r="AB1878" t="s">
        <v>26130</v>
      </c>
      <c r="AC1878" t="s">
        <v>26131</v>
      </c>
      <c r="AE1878">
        <v>36</v>
      </c>
      <c r="AF1878">
        <v>1</v>
      </c>
      <c r="AG1878">
        <v>1</v>
      </c>
      <c r="AH1878">
        <v>5</v>
      </c>
      <c r="AI1878">
        <v>9</v>
      </c>
      <c r="AJ1878" t="s">
        <v>213</v>
      </c>
      <c r="AK1878" t="s">
        <v>964</v>
      </c>
      <c r="AL1878" t="s">
        <v>965</v>
      </c>
      <c r="AM1878" t="s">
        <v>6529</v>
      </c>
      <c r="AN1878" t="s">
        <v>6530</v>
      </c>
      <c r="AP1878" t="s">
        <v>6531</v>
      </c>
      <c r="AQ1878" t="s">
        <v>6532</v>
      </c>
      <c r="AR1878" t="s">
        <v>2677</v>
      </c>
      <c r="AS1878">
        <v>2015</v>
      </c>
      <c r="AT1878">
        <v>75</v>
      </c>
      <c r="AU1878">
        <v>1</v>
      </c>
      <c r="AZ1878">
        <v>133</v>
      </c>
      <c r="BA1878">
        <v>141</v>
      </c>
      <c r="BC1878" t="s">
        <v>26132</v>
      </c>
      <c r="BE1878">
        <v>9</v>
      </c>
      <c r="BF1878" t="s">
        <v>577</v>
      </c>
      <c r="BG1878" t="s">
        <v>577</v>
      </c>
      <c r="BH1878" t="s">
        <v>26120</v>
      </c>
      <c r="BI1878" t="s">
        <v>26133</v>
      </c>
    </row>
    <row r="1879" spans="1:62">
      <c r="A1879" t="s">
        <v>62</v>
      </c>
      <c r="B1879" t="s">
        <v>26134</v>
      </c>
      <c r="F1879" t="s">
        <v>26135</v>
      </c>
      <c r="I1879" t="s">
        <v>26136</v>
      </c>
      <c r="J1879" t="s">
        <v>2862</v>
      </c>
      <c r="M1879" t="s">
        <v>67</v>
      </c>
      <c r="N1879" t="s">
        <v>68</v>
      </c>
      <c r="U1879" t="s">
        <v>26137</v>
      </c>
      <c r="W1879" t="s">
        <v>26138</v>
      </c>
      <c r="X1879" t="s">
        <v>26139</v>
      </c>
      <c r="Y1879" t="s">
        <v>26140</v>
      </c>
      <c r="AB1879" t="s">
        <v>26141</v>
      </c>
      <c r="AC1879" t="s">
        <v>26142</v>
      </c>
      <c r="AE1879">
        <v>33</v>
      </c>
      <c r="AF1879">
        <v>0</v>
      </c>
      <c r="AG1879">
        <v>0</v>
      </c>
      <c r="AH1879">
        <v>4</v>
      </c>
      <c r="AI1879">
        <v>8</v>
      </c>
      <c r="AJ1879" t="s">
        <v>2869</v>
      </c>
      <c r="AK1879" t="s">
        <v>2342</v>
      </c>
      <c r="AL1879" t="s">
        <v>2870</v>
      </c>
      <c r="AM1879" t="s">
        <v>2871</v>
      </c>
      <c r="AP1879" t="s">
        <v>2872</v>
      </c>
      <c r="AQ1879" t="s">
        <v>2873</v>
      </c>
      <c r="AS1879">
        <v>2015</v>
      </c>
      <c r="AT1879">
        <v>5</v>
      </c>
      <c r="AU1879">
        <v>26</v>
      </c>
      <c r="AZ1879">
        <v>19914</v>
      </c>
      <c r="BA1879">
        <v>19923</v>
      </c>
      <c r="BC1879" t="s">
        <v>26143</v>
      </c>
      <c r="BE1879">
        <v>10</v>
      </c>
      <c r="BF1879" t="s">
        <v>2875</v>
      </c>
      <c r="BG1879" t="s">
        <v>2573</v>
      </c>
      <c r="BH1879" t="s">
        <v>26144</v>
      </c>
      <c r="BI1879" t="s">
        <v>26145</v>
      </c>
    </row>
    <row r="1880" spans="1:62">
      <c r="A1880" t="s">
        <v>62</v>
      </c>
      <c r="B1880" t="s">
        <v>26146</v>
      </c>
      <c r="F1880" t="s">
        <v>26147</v>
      </c>
      <c r="I1880" t="s">
        <v>26148</v>
      </c>
      <c r="J1880" t="s">
        <v>2911</v>
      </c>
      <c r="M1880" t="s">
        <v>67</v>
      </c>
      <c r="N1880" t="s">
        <v>68</v>
      </c>
      <c r="T1880" t="s">
        <v>26149</v>
      </c>
      <c r="U1880" t="s">
        <v>26150</v>
      </c>
      <c r="W1880" t="s">
        <v>26151</v>
      </c>
      <c r="X1880" t="s">
        <v>26152</v>
      </c>
      <c r="Y1880" t="s">
        <v>26153</v>
      </c>
      <c r="AB1880" t="s">
        <v>26154</v>
      </c>
      <c r="AC1880" t="s">
        <v>26155</v>
      </c>
      <c r="AE1880">
        <v>37</v>
      </c>
      <c r="AF1880">
        <v>0</v>
      </c>
      <c r="AG1880">
        <v>0</v>
      </c>
      <c r="AH1880">
        <v>6</v>
      </c>
      <c r="AI1880">
        <v>14</v>
      </c>
      <c r="AJ1880" t="s">
        <v>2919</v>
      </c>
      <c r="AK1880" t="s">
        <v>2920</v>
      </c>
      <c r="AL1880" t="s">
        <v>2921</v>
      </c>
      <c r="AM1880" t="s">
        <v>2922</v>
      </c>
      <c r="AN1880" t="s">
        <v>2923</v>
      </c>
      <c r="AP1880" t="s">
        <v>2924</v>
      </c>
      <c r="AQ1880" t="s">
        <v>2925</v>
      </c>
      <c r="AS1880">
        <v>2015</v>
      </c>
      <c r="AT1880">
        <v>117</v>
      </c>
      <c r="AU1880">
        <v>1</v>
      </c>
      <c r="AZ1880">
        <v>104</v>
      </c>
      <c r="BA1880">
        <v>110</v>
      </c>
      <c r="BC1880" t="s">
        <v>26156</v>
      </c>
      <c r="BE1880">
        <v>7</v>
      </c>
      <c r="BF1880" t="s">
        <v>2348</v>
      </c>
      <c r="BG1880" t="s">
        <v>2348</v>
      </c>
      <c r="BH1880" t="s">
        <v>26157</v>
      </c>
      <c r="BI1880" t="s">
        <v>26158</v>
      </c>
      <c r="BJ1880">
        <v>25480399</v>
      </c>
    </row>
    <row r="1881" spans="1:62">
      <c r="A1881" t="s">
        <v>62</v>
      </c>
      <c r="B1881" t="s">
        <v>26159</v>
      </c>
      <c r="F1881" t="s">
        <v>26160</v>
      </c>
      <c r="I1881" t="s">
        <v>26161</v>
      </c>
      <c r="J1881" t="s">
        <v>26162</v>
      </c>
      <c r="M1881" t="s">
        <v>67</v>
      </c>
      <c r="N1881" t="s">
        <v>68</v>
      </c>
      <c r="T1881" t="s">
        <v>26163</v>
      </c>
      <c r="U1881" t="s">
        <v>26164</v>
      </c>
      <c r="W1881" t="s">
        <v>26165</v>
      </c>
      <c r="X1881" t="s">
        <v>26166</v>
      </c>
      <c r="Y1881" t="s">
        <v>26075</v>
      </c>
      <c r="AB1881" t="s">
        <v>26167</v>
      </c>
      <c r="AC1881" t="s">
        <v>26168</v>
      </c>
      <c r="AE1881">
        <v>47</v>
      </c>
      <c r="AF1881">
        <v>1</v>
      </c>
      <c r="AG1881">
        <v>2</v>
      </c>
      <c r="AH1881">
        <v>55</v>
      </c>
      <c r="AI1881">
        <v>87</v>
      </c>
      <c r="AJ1881" t="s">
        <v>112</v>
      </c>
      <c r="AK1881" t="s">
        <v>113</v>
      </c>
      <c r="AL1881" t="s">
        <v>114</v>
      </c>
      <c r="AM1881" t="s">
        <v>26169</v>
      </c>
      <c r="AN1881" t="s">
        <v>26170</v>
      </c>
      <c r="AP1881" t="s">
        <v>26171</v>
      </c>
      <c r="AQ1881" t="s">
        <v>26172</v>
      </c>
      <c r="AR1881" t="s">
        <v>2677</v>
      </c>
      <c r="AS1881">
        <v>2015</v>
      </c>
      <c r="AT1881">
        <v>39</v>
      </c>
      <c r="AU1881">
        <v>1</v>
      </c>
      <c r="AZ1881">
        <v>145</v>
      </c>
      <c r="BA1881">
        <v>156</v>
      </c>
      <c r="BC1881" t="s">
        <v>26173</v>
      </c>
      <c r="BE1881">
        <v>12</v>
      </c>
      <c r="BF1881" t="s">
        <v>26174</v>
      </c>
      <c r="BG1881" t="s">
        <v>26175</v>
      </c>
      <c r="BH1881" t="s">
        <v>26176</v>
      </c>
      <c r="BI1881" t="s">
        <v>26177</v>
      </c>
      <c r="BJ1881">
        <v>25499792</v>
      </c>
    </row>
    <row r="1882" spans="1:62">
      <c r="A1882" t="s">
        <v>62</v>
      </c>
      <c r="B1882" t="s">
        <v>26178</v>
      </c>
      <c r="F1882" t="s">
        <v>26179</v>
      </c>
      <c r="I1882" t="s">
        <v>26180</v>
      </c>
      <c r="J1882" t="s">
        <v>9299</v>
      </c>
      <c r="M1882" t="s">
        <v>67</v>
      </c>
      <c r="N1882" t="s">
        <v>68</v>
      </c>
      <c r="T1882" t="s">
        <v>26181</v>
      </c>
      <c r="U1882" t="s">
        <v>26182</v>
      </c>
      <c r="W1882" t="s">
        <v>26183</v>
      </c>
      <c r="X1882" t="s">
        <v>26184</v>
      </c>
      <c r="Y1882" t="s">
        <v>6165</v>
      </c>
      <c r="AB1882" t="s">
        <v>26185</v>
      </c>
      <c r="AC1882" t="s">
        <v>26186</v>
      </c>
      <c r="AE1882">
        <v>63</v>
      </c>
      <c r="AF1882">
        <v>1</v>
      </c>
      <c r="AG1882">
        <v>1</v>
      </c>
      <c r="AH1882">
        <v>10</v>
      </c>
      <c r="AI1882">
        <v>19</v>
      </c>
      <c r="AJ1882" t="s">
        <v>3669</v>
      </c>
      <c r="AK1882" t="s">
        <v>77</v>
      </c>
      <c r="AL1882" t="s">
        <v>3670</v>
      </c>
      <c r="AM1882" t="s">
        <v>9307</v>
      </c>
      <c r="AP1882" t="s">
        <v>9308</v>
      </c>
      <c r="AQ1882" t="s">
        <v>9309</v>
      </c>
      <c r="AR1882" t="s">
        <v>2677</v>
      </c>
      <c r="AS1882">
        <v>2015</v>
      </c>
      <c r="AT1882">
        <v>7</v>
      </c>
      <c r="AU1882">
        <v>1</v>
      </c>
      <c r="AZ1882">
        <v>299</v>
      </c>
      <c r="BA1882">
        <v>313</v>
      </c>
      <c r="BC1882" t="s">
        <v>26187</v>
      </c>
      <c r="BE1882">
        <v>15</v>
      </c>
      <c r="BF1882" t="s">
        <v>9311</v>
      </c>
      <c r="BG1882" t="s">
        <v>9311</v>
      </c>
      <c r="BH1882" t="s">
        <v>26188</v>
      </c>
      <c r="BI1882" t="s">
        <v>26189</v>
      </c>
      <c r="BJ1882">
        <v>25552535</v>
      </c>
    </row>
    <row r="1883" spans="1:62">
      <c r="A1883" t="s">
        <v>62</v>
      </c>
      <c r="B1883" t="s">
        <v>26190</v>
      </c>
      <c r="F1883" t="s">
        <v>26191</v>
      </c>
      <c r="I1883" t="s">
        <v>26192</v>
      </c>
      <c r="J1883" t="s">
        <v>26193</v>
      </c>
      <c r="M1883" t="s">
        <v>67</v>
      </c>
      <c r="N1883" t="s">
        <v>68</v>
      </c>
      <c r="U1883" t="s">
        <v>26194</v>
      </c>
      <c r="W1883" t="s">
        <v>26195</v>
      </c>
      <c r="X1883" t="s">
        <v>26196</v>
      </c>
      <c r="Y1883" t="s">
        <v>26197</v>
      </c>
      <c r="AB1883" t="s">
        <v>26198</v>
      </c>
      <c r="AC1883" t="s">
        <v>26199</v>
      </c>
      <c r="AE1883">
        <v>31</v>
      </c>
      <c r="AF1883">
        <v>1</v>
      </c>
      <c r="AG1883">
        <v>1</v>
      </c>
      <c r="AH1883">
        <v>2</v>
      </c>
      <c r="AI1883">
        <v>3</v>
      </c>
      <c r="AJ1883" t="s">
        <v>536</v>
      </c>
      <c r="AK1883" t="s">
        <v>537</v>
      </c>
      <c r="AL1883" t="s">
        <v>538</v>
      </c>
      <c r="AM1883" t="s">
        <v>26200</v>
      </c>
      <c r="AP1883" t="s">
        <v>26201</v>
      </c>
      <c r="AQ1883" t="s">
        <v>26202</v>
      </c>
      <c r="AR1883" t="s">
        <v>2677</v>
      </c>
      <c r="AS1883">
        <v>2015</v>
      </c>
      <c r="AT1883">
        <v>142</v>
      </c>
      <c r="AZ1883">
        <v>51</v>
      </c>
      <c r="BA1883">
        <v>58</v>
      </c>
      <c r="BC1883" t="s">
        <v>26203</v>
      </c>
      <c r="BE1883">
        <v>8</v>
      </c>
      <c r="BF1883" t="s">
        <v>2977</v>
      </c>
      <c r="BG1883" t="s">
        <v>2977</v>
      </c>
      <c r="BH1883" t="s">
        <v>26204</v>
      </c>
      <c r="BI1883" t="s">
        <v>26205</v>
      </c>
      <c r="BJ1883">
        <v>25499103</v>
      </c>
    </row>
    <row r="1884" spans="1:62">
      <c r="A1884" t="s">
        <v>62</v>
      </c>
      <c r="B1884" t="s">
        <v>26206</v>
      </c>
      <c r="F1884" t="s">
        <v>26207</v>
      </c>
      <c r="I1884" t="s">
        <v>26208</v>
      </c>
      <c r="J1884" t="s">
        <v>24577</v>
      </c>
      <c r="M1884" t="s">
        <v>67</v>
      </c>
      <c r="N1884" t="s">
        <v>68</v>
      </c>
      <c r="T1884" t="s">
        <v>26209</v>
      </c>
      <c r="U1884" t="s">
        <v>26210</v>
      </c>
      <c r="W1884" t="s">
        <v>26211</v>
      </c>
      <c r="X1884" t="s">
        <v>24599</v>
      </c>
      <c r="Y1884" t="s">
        <v>24582</v>
      </c>
      <c r="AB1884" t="s">
        <v>26212</v>
      </c>
      <c r="AC1884" t="s">
        <v>26213</v>
      </c>
      <c r="AE1884">
        <v>20</v>
      </c>
      <c r="AF1884">
        <v>1</v>
      </c>
      <c r="AG1884">
        <v>1</v>
      </c>
      <c r="AH1884">
        <v>3</v>
      </c>
      <c r="AI1884">
        <v>4</v>
      </c>
      <c r="AJ1884" t="s">
        <v>24585</v>
      </c>
      <c r="AK1884" t="s">
        <v>24586</v>
      </c>
      <c r="AL1884" t="s">
        <v>24587</v>
      </c>
      <c r="AM1884" t="s">
        <v>24588</v>
      </c>
      <c r="AP1884" t="s">
        <v>24577</v>
      </c>
      <c r="AQ1884" t="s">
        <v>24589</v>
      </c>
      <c r="AS1884">
        <v>2015</v>
      </c>
      <c r="AT1884">
        <v>17</v>
      </c>
      <c r="AV1884">
        <v>2</v>
      </c>
      <c r="AZ1884">
        <v>213</v>
      </c>
      <c r="BA1884">
        <v>229</v>
      </c>
      <c r="BC1884" t="s">
        <v>26214</v>
      </c>
      <c r="BE1884">
        <v>17</v>
      </c>
      <c r="BF1884" t="s">
        <v>808</v>
      </c>
      <c r="BG1884" t="s">
        <v>808</v>
      </c>
      <c r="BH1884" t="s">
        <v>26215</v>
      </c>
      <c r="BI1884" t="s">
        <v>26216</v>
      </c>
    </row>
    <row r="1885" spans="1:62">
      <c r="A1885" t="s">
        <v>62</v>
      </c>
      <c r="B1885" t="s">
        <v>26217</v>
      </c>
      <c r="F1885" t="s">
        <v>26218</v>
      </c>
      <c r="I1885" t="s">
        <v>26219</v>
      </c>
      <c r="J1885" t="s">
        <v>25966</v>
      </c>
      <c r="M1885" t="s">
        <v>67</v>
      </c>
      <c r="N1885" t="s">
        <v>68</v>
      </c>
      <c r="U1885" t="s">
        <v>26220</v>
      </c>
      <c r="W1885" t="s">
        <v>26221</v>
      </c>
      <c r="X1885" t="s">
        <v>12087</v>
      </c>
      <c r="Y1885" t="s">
        <v>1496</v>
      </c>
      <c r="AB1885" t="s">
        <v>12088</v>
      </c>
      <c r="AC1885" t="s">
        <v>26222</v>
      </c>
      <c r="AE1885">
        <v>42</v>
      </c>
      <c r="AF1885">
        <v>0</v>
      </c>
      <c r="AG1885">
        <v>0</v>
      </c>
      <c r="AH1885">
        <v>5</v>
      </c>
      <c r="AI1885">
        <v>11</v>
      </c>
      <c r="AJ1885" t="s">
        <v>2869</v>
      </c>
      <c r="AK1885" t="s">
        <v>2342</v>
      </c>
      <c r="AL1885" t="s">
        <v>2870</v>
      </c>
      <c r="AM1885" t="s">
        <v>25973</v>
      </c>
      <c r="AN1885" t="s">
        <v>25974</v>
      </c>
      <c r="AP1885" t="s">
        <v>25975</v>
      </c>
      <c r="AQ1885" t="s">
        <v>25976</v>
      </c>
      <c r="AS1885">
        <v>2015</v>
      </c>
      <c r="AT1885">
        <v>6</v>
      </c>
      <c r="AU1885">
        <v>2</v>
      </c>
      <c r="AZ1885">
        <v>622</v>
      </c>
      <c r="BA1885">
        <v>629</v>
      </c>
      <c r="BC1885" t="s">
        <v>26223</v>
      </c>
      <c r="BE1885">
        <v>8</v>
      </c>
      <c r="BF1885" t="s">
        <v>25978</v>
      </c>
      <c r="BG1885" t="s">
        <v>25978</v>
      </c>
      <c r="BH1885" t="s">
        <v>26224</v>
      </c>
      <c r="BI1885" t="s">
        <v>26225</v>
      </c>
      <c r="BJ1885">
        <v>25536445</v>
      </c>
    </row>
    <row r="1886" spans="1:62">
      <c r="A1886" t="s">
        <v>62</v>
      </c>
      <c r="B1886" t="s">
        <v>26226</v>
      </c>
      <c r="F1886" t="s">
        <v>26227</v>
      </c>
      <c r="I1886" t="s">
        <v>26228</v>
      </c>
      <c r="J1886" t="s">
        <v>26229</v>
      </c>
      <c r="M1886" t="s">
        <v>67</v>
      </c>
      <c r="N1886" t="s">
        <v>68</v>
      </c>
      <c r="T1886" t="s">
        <v>26230</v>
      </c>
      <c r="U1886" t="s">
        <v>26231</v>
      </c>
      <c r="W1886" t="s">
        <v>26232</v>
      </c>
      <c r="X1886" t="s">
        <v>16950</v>
      </c>
      <c r="Y1886" t="s">
        <v>26233</v>
      </c>
      <c r="AB1886" t="s">
        <v>26234</v>
      </c>
      <c r="AC1886" t="s">
        <v>26235</v>
      </c>
      <c r="AE1886">
        <v>20</v>
      </c>
      <c r="AF1886">
        <v>1</v>
      </c>
      <c r="AG1886">
        <v>1</v>
      </c>
      <c r="AH1886">
        <v>4</v>
      </c>
      <c r="AI1886">
        <v>10</v>
      </c>
      <c r="AJ1886" t="s">
        <v>26236</v>
      </c>
      <c r="AK1886" t="s">
        <v>4884</v>
      </c>
      <c r="AL1886" t="s">
        <v>26237</v>
      </c>
      <c r="AM1886" t="s">
        <v>26238</v>
      </c>
      <c r="AN1886" t="s">
        <v>26239</v>
      </c>
      <c r="AP1886" t="s">
        <v>26240</v>
      </c>
      <c r="AQ1886" t="s">
        <v>26241</v>
      </c>
      <c r="AR1886" t="s">
        <v>2677</v>
      </c>
      <c r="AS1886">
        <v>2015</v>
      </c>
      <c r="AT1886">
        <v>26</v>
      </c>
      <c r="AU1886">
        <v>1</v>
      </c>
      <c r="AZ1886">
        <v>9</v>
      </c>
      <c r="BA1886">
        <v>13</v>
      </c>
      <c r="BC1886" t="s">
        <v>26242</v>
      </c>
      <c r="BE1886">
        <v>5</v>
      </c>
      <c r="BF1886" t="s">
        <v>2875</v>
      </c>
      <c r="BG1886" t="s">
        <v>2573</v>
      </c>
      <c r="BH1886" t="s">
        <v>26243</v>
      </c>
      <c r="BI1886" t="s">
        <v>26244</v>
      </c>
    </row>
    <row r="1887" spans="1:62">
      <c r="A1887" t="s">
        <v>62</v>
      </c>
      <c r="B1887" t="s">
        <v>26245</v>
      </c>
      <c r="F1887" t="s">
        <v>26246</v>
      </c>
      <c r="I1887" t="s">
        <v>26247</v>
      </c>
      <c r="J1887" t="s">
        <v>26248</v>
      </c>
      <c r="M1887" t="s">
        <v>67</v>
      </c>
      <c r="N1887" t="s">
        <v>68</v>
      </c>
      <c r="U1887" t="s">
        <v>26249</v>
      </c>
      <c r="W1887" t="s">
        <v>26250</v>
      </c>
      <c r="X1887" t="s">
        <v>26251</v>
      </c>
      <c r="Y1887" t="s">
        <v>26252</v>
      </c>
      <c r="AB1887" t="s">
        <v>26253</v>
      </c>
      <c r="AC1887" t="s">
        <v>26254</v>
      </c>
      <c r="AE1887">
        <v>76</v>
      </c>
      <c r="AF1887">
        <v>3</v>
      </c>
      <c r="AG1887">
        <v>3</v>
      </c>
      <c r="AH1887">
        <v>17</v>
      </c>
      <c r="AI1887">
        <v>33</v>
      </c>
      <c r="AJ1887" t="s">
        <v>2869</v>
      </c>
      <c r="AK1887" t="s">
        <v>2342</v>
      </c>
      <c r="AL1887" t="s">
        <v>2870</v>
      </c>
      <c r="AM1887" t="s">
        <v>26255</v>
      </c>
      <c r="AP1887" t="s">
        <v>26248</v>
      </c>
      <c r="AQ1887" t="s">
        <v>26256</v>
      </c>
      <c r="AS1887">
        <v>2015</v>
      </c>
      <c r="AT1887">
        <v>17</v>
      </c>
      <c r="AU1887">
        <v>7</v>
      </c>
      <c r="AZ1887">
        <v>1583</v>
      </c>
      <c r="BA1887">
        <v>1590</v>
      </c>
      <c r="BC1887" t="s">
        <v>26257</v>
      </c>
      <c r="BE1887">
        <v>8</v>
      </c>
      <c r="BF1887" t="s">
        <v>26258</v>
      </c>
      <c r="BG1887" t="s">
        <v>26053</v>
      </c>
      <c r="BH1887" t="s">
        <v>26259</v>
      </c>
      <c r="BI1887" t="s">
        <v>26260</v>
      </c>
    </row>
    <row r="1888" spans="1:62">
      <c r="A1888" t="s">
        <v>62</v>
      </c>
      <c r="B1888" t="s">
        <v>26261</v>
      </c>
      <c r="F1888" t="s">
        <v>26262</v>
      </c>
      <c r="I1888" t="s">
        <v>26263</v>
      </c>
      <c r="J1888" t="s">
        <v>2622</v>
      </c>
      <c r="M1888" t="s">
        <v>67</v>
      </c>
      <c r="N1888" t="s">
        <v>68</v>
      </c>
      <c r="T1888" t="s">
        <v>26264</v>
      </c>
      <c r="U1888" t="s">
        <v>26265</v>
      </c>
      <c r="W1888" t="s">
        <v>26266</v>
      </c>
      <c r="X1888" t="s">
        <v>26267</v>
      </c>
      <c r="Y1888" t="s">
        <v>191</v>
      </c>
      <c r="AB1888" t="s">
        <v>26268</v>
      </c>
      <c r="AC1888" t="s">
        <v>26269</v>
      </c>
      <c r="AE1888">
        <v>52</v>
      </c>
      <c r="AF1888">
        <v>0</v>
      </c>
      <c r="AG1888">
        <v>0</v>
      </c>
      <c r="AH1888">
        <v>6</v>
      </c>
      <c r="AI1888">
        <v>24</v>
      </c>
      <c r="AJ1888" t="s">
        <v>304</v>
      </c>
      <c r="AK1888" t="s">
        <v>305</v>
      </c>
      <c r="AL1888" t="s">
        <v>306</v>
      </c>
      <c r="AM1888" t="s">
        <v>2629</v>
      </c>
      <c r="AN1888" t="s">
        <v>2630</v>
      </c>
      <c r="AP1888" t="s">
        <v>2631</v>
      </c>
      <c r="AQ1888" t="s">
        <v>2632</v>
      </c>
      <c r="AS1888">
        <v>2015</v>
      </c>
      <c r="AT1888">
        <v>13</v>
      </c>
      <c r="AU1888">
        <v>2</v>
      </c>
      <c r="AZ1888">
        <v>213</v>
      </c>
      <c r="BA1888">
        <v>219</v>
      </c>
      <c r="BC1888" t="s">
        <v>26270</v>
      </c>
      <c r="BE1888">
        <v>7</v>
      </c>
      <c r="BF1888" t="s">
        <v>200</v>
      </c>
      <c r="BG1888" t="s">
        <v>200</v>
      </c>
      <c r="BH1888" t="s">
        <v>26271</v>
      </c>
      <c r="BI1888" t="s">
        <v>26272</v>
      </c>
    </row>
    <row r="1889" spans="1:62">
      <c r="A1889" t="s">
        <v>62</v>
      </c>
      <c r="B1889" t="s">
        <v>26273</v>
      </c>
      <c r="F1889" t="s">
        <v>26274</v>
      </c>
      <c r="I1889" t="s">
        <v>26275</v>
      </c>
      <c r="J1889" t="s">
        <v>9151</v>
      </c>
      <c r="M1889" t="s">
        <v>67</v>
      </c>
      <c r="N1889" t="s">
        <v>68</v>
      </c>
      <c r="T1889" t="s">
        <v>26276</v>
      </c>
      <c r="U1889" t="s">
        <v>26277</v>
      </c>
      <c r="W1889" t="s">
        <v>26278</v>
      </c>
      <c r="X1889" t="s">
        <v>9465</v>
      </c>
      <c r="Y1889" t="s">
        <v>1496</v>
      </c>
      <c r="AB1889" t="s">
        <v>15770</v>
      </c>
      <c r="AC1889" t="s">
        <v>26279</v>
      </c>
      <c r="AE1889">
        <v>45</v>
      </c>
      <c r="AF1889">
        <v>3</v>
      </c>
      <c r="AG1889">
        <v>5</v>
      </c>
      <c r="AH1889">
        <v>4</v>
      </c>
      <c r="AI1889">
        <v>18</v>
      </c>
      <c r="AJ1889" t="s">
        <v>112</v>
      </c>
      <c r="AK1889" t="s">
        <v>113</v>
      </c>
      <c r="AL1889" t="s">
        <v>114</v>
      </c>
      <c r="AM1889" t="s">
        <v>9159</v>
      </c>
      <c r="AP1889" t="s">
        <v>9160</v>
      </c>
      <c r="AQ1889" t="s">
        <v>9161</v>
      </c>
      <c r="AR1889" t="s">
        <v>2677</v>
      </c>
      <c r="AS1889">
        <v>2015</v>
      </c>
      <c r="AT1889">
        <v>12</v>
      </c>
      <c r="AZ1889">
        <v>33</v>
      </c>
      <c r="BA1889">
        <v>44</v>
      </c>
      <c r="BC1889" t="s">
        <v>26280</v>
      </c>
      <c r="BE1889">
        <v>12</v>
      </c>
      <c r="BF1889" t="s">
        <v>200</v>
      </c>
      <c r="BG1889" t="s">
        <v>200</v>
      </c>
      <c r="BH1889" t="s">
        <v>26281</v>
      </c>
      <c r="BI1889" t="s">
        <v>26282</v>
      </c>
    </row>
    <row r="1890" spans="1:62">
      <c r="A1890" t="s">
        <v>62</v>
      </c>
      <c r="B1890" t="s">
        <v>26283</v>
      </c>
      <c r="F1890" t="s">
        <v>26284</v>
      </c>
      <c r="I1890" t="s">
        <v>26285</v>
      </c>
      <c r="J1890" t="s">
        <v>9151</v>
      </c>
      <c r="M1890" t="s">
        <v>67</v>
      </c>
      <c r="N1890" t="s">
        <v>68</v>
      </c>
      <c r="T1890" t="s">
        <v>26286</v>
      </c>
      <c r="U1890" t="s">
        <v>26287</v>
      </c>
      <c r="W1890" t="s">
        <v>26288</v>
      </c>
      <c r="X1890" t="s">
        <v>554</v>
      </c>
      <c r="Y1890" t="s">
        <v>26289</v>
      </c>
      <c r="Z1890" t="s">
        <v>26290</v>
      </c>
      <c r="AB1890" t="s">
        <v>555</v>
      </c>
      <c r="AC1890" t="s">
        <v>556</v>
      </c>
      <c r="AE1890">
        <v>57</v>
      </c>
      <c r="AF1890">
        <v>3</v>
      </c>
      <c r="AG1890">
        <v>3</v>
      </c>
      <c r="AH1890">
        <v>23</v>
      </c>
      <c r="AI1890">
        <v>46</v>
      </c>
      <c r="AJ1890" t="s">
        <v>112</v>
      </c>
      <c r="AK1890" t="s">
        <v>113</v>
      </c>
      <c r="AL1890" t="s">
        <v>114</v>
      </c>
      <c r="AM1890" t="s">
        <v>9159</v>
      </c>
      <c r="AP1890" t="s">
        <v>9160</v>
      </c>
      <c r="AQ1890" t="s">
        <v>9161</v>
      </c>
      <c r="AR1890" t="s">
        <v>2677</v>
      </c>
      <c r="AS1890">
        <v>2015</v>
      </c>
      <c r="AT1890">
        <v>12</v>
      </c>
      <c r="AZ1890">
        <v>375</v>
      </c>
      <c r="BA1890">
        <v>388</v>
      </c>
      <c r="BC1890" t="s">
        <v>26291</v>
      </c>
      <c r="BE1890">
        <v>14</v>
      </c>
      <c r="BF1890" t="s">
        <v>200</v>
      </c>
      <c r="BG1890" t="s">
        <v>200</v>
      </c>
      <c r="BH1890" t="s">
        <v>26281</v>
      </c>
      <c r="BI1890" t="s">
        <v>26292</v>
      </c>
    </row>
    <row r="1891" spans="1:62">
      <c r="A1891" t="s">
        <v>62</v>
      </c>
      <c r="B1891" t="s">
        <v>26293</v>
      </c>
      <c r="F1891" t="s">
        <v>26294</v>
      </c>
      <c r="I1891" t="s">
        <v>26295</v>
      </c>
      <c r="J1891" t="s">
        <v>1096</v>
      </c>
      <c r="M1891" t="s">
        <v>67</v>
      </c>
      <c r="N1891" t="s">
        <v>68</v>
      </c>
      <c r="T1891" t="s">
        <v>26296</v>
      </c>
      <c r="U1891" t="s">
        <v>26297</v>
      </c>
      <c r="W1891" t="s">
        <v>26298</v>
      </c>
      <c r="X1891" t="s">
        <v>5229</v>
      </c>
      <c r="Y1891" t="s">
        <v>5230</v>
      </c>
      <c r="AB1891" t="s">
        <v>26299</v>
      </c>
      <c r="AC1891" t="s">
        <v>26300</v>
      </c>
      <c r="AE1891">
        <v>35</v>
      </c>
      <c r="AF1891">
        <v>1</v>
      </c>
      <c r="AG1891">
        <v>1</v>
      </c>
      <c r="AH1891">
        <v>1</v>
      </c>
      <c r="AI1891">
        <v>10</v>
      </c>
      <c r="AJ1891" t="s">
        <v>425</v>
      </c>
      <c r="AK1891" t="s">
        <v>426</v>
      </c>
      <c r="AL1891" t="s">
        <v>427</v>
      </c>
      <c r="AM1891" t="s">
        <v>1103</v>
      </c>
      <c r="AN1891" t="s">
        <v>1104</v>
      </c>
      <c r="AP1891" t="s">
        <v>1105</v>
      </c>
      <c r="AQ1891" t="s">
        <v>1106</v>
      </c>
      <c r="AR1891" t="s">
        <v>2677</v>
      </c>
      <c r="AS1891">
        <v>2015</v>
      </c>
      <c r="AT1891">
        <v>117</v>
      </c>
      <c r="AZ1891">
        <v>1</v>
      </c>
      <c r="BA1891">
        <v>8</v>
      </c>
      <c r="BC1891" t="s">
        <v>26301</v>
      </c>
      <c r="BE1891">
        <v>8</v>
      </c>
      <c r="BF1891" t="s">
        <v>1108</v>
      </c>
      <c r="BG1891" t="s">
        <v>1108</v>
      </c>
      <c r="BH1891" t="s">
        <v>26302</v>
      </c>
      <c r="BI1891" t="s">
        <v>26303</v>
      </c>
      <c r="BJ1891">
        <v>25619905</v>
      </c>
    </row>
    <row r="1892" spans="1:62">
      <c r="A1892" t="s">
        <v>62</v>
      </c>
      <c r="B1892" t="s">
        <v>26304</v>
      </c>
      <c r="F1892" t="s">
        <v>26305</v>
      </c>
      <c r="I1892" t="s">
        <v>26306</v>
      </c>
      <c r="J1892" t="s">
        <v>1096</v>
      </c>
      <c r="M1892" t="s">
        <v>67</v>
      </c>
      <c r="N1892" t="s">
        <v>68</v>
      </c>
      <c r="T1892" t="s">
        <v>26307</v>
      </c>
      <c r="U1892" t="s">
        <v>26308</v>
      </c>
      <c r="W1892" t="s">
        <v>26309</v>
      </c>
      <c r="X1892" t="s">
        <v>9498</v>
      </c>
      <c r="Y1892" t="s">
        <v>9499</v>
      </c>
      <c r="AB1892" t="s">
        <v>26310</v>
      </c>
      <c r="AC1892" t="s">
        <v>26311</v>
      </c>
      <c r="AE1892">
        <v>31</v>
      </c>
      <c r="AF1892">
        <v>0</v>
      </c>
      <c r="AG1892">
        <v>0</v>
      </c>
      <c r="AH1892">
        <v>3</v>
      </c>
      <c r="AI1892">
        <v>18</v>
      </c>
      <c r="AJ1892" t="s">
        <v>425</v>
      </c>
      <c r="AK1892" t="s">
        <v>426</v>
      </c>
      <c r="AL1892" t="s">
        <v>427</v>
      </c>
      <c r="AM1892" t="s">
        <v>1103</v>
      </c>
      <c r="AN1892" t="s">
        <v>1104</v>
      </c>
      <c r="AP1892" t="s">
        <v>1105</v>
      </c>
      <c r="AQ1892" t="s">
        <v>1106</v>
      </c>
      <c r="AR1892" t="s">
        <v>2677</v>
      </c>
      <c r="AS1892">
        <v>2015</v>
      </c>
      <c r="AT1892">
        <v>117</v>
      </c>
      <c r="AZ1892">
        <v>19</v>
      </c>
      <c r="BA1892">
        <v>23</v>
      </c>
      <c r="BC1892" t="s">
        <v>26312</v>
      </c>
      <c r="BE1892">
        <v>5</v>
      </c>
      <c r="BF1892" t="s">
        <v>1108</v>
      </c>
      <c r="BG1892" t="s">
        <v>1108</v>
      </c>
      <c r="BH1892" t="s">
        <v>26302</v>
      </c>
      <c r="BI1892" t="s">
        <v>26313</v>
      </c>
      <c r="BJ1892">
        <v>25619907</v>
      </c>
    </row>
    <row r="1893" spans="1:62">
      <c r="A1893" t="s">
        <v>62</v>
      </c>
      <c r="B1893" t="s">
        <v>26314</v>
      </c>
      <c r="F1893" t="s">
        <v>26315</v>
      </c>
      <c r="I1893" t="s">
        <v>26316</v>
      </c>
      <c r="J1893" t="s">
        <v>1096</v>
      </c>
      <c r="M1893" t="s">
        <v>67</v>
      </c>
      <c r="N1893" t="s">
        <v>68</v>
      </c>
      <c r="T1893" t="s">
        <v>26317</v>
      </c>
      <c r="U1893" t="s">
        <v>26318</v>
      </c>
      <c r="W1893" t="s">
        <v>26319</v>
      </c>
      <c r="X1893" t="s">
        <v>9353</v>
      </c>
      <c r="Y1893" t="s">
        <v>1676</v>
      </c>
      <c r="AB1893" t="s">
        <v>26320</v>
      </c>
      <c r="AC1893" t="s">
        <v>26321</v>
      </c>
      <c r="AE1893">
        <v>36</v>
      </c>
      <c r="AF1893">
        <v>1</v>
      </c>
      <c r="AG1893">
        <v>1</v>
      </c>
      <c r="AH1893">
        <v>3</v>
      </c>
      <c r="AI1893">
        <v>16</v>
      </c>
      <c r="AJ1893" t="s">
        <v>425</v>
      </c>
      <c r="AK1893" t="s">
        <v>426</v>
      </c>
      <c r="AL1893" t="s">
        <v>427</v>
      </c>
      <c r="AM1893" t="s">
        <v>1103</v>
      </c>
      <c r="AN1893" t="s">
        <v>1104</v>
      </c>
      <c r="AP1893" t="s">
        <v>1105</v>
      </c>
      <c r="AQ1893" t="s">
        <v>1106</v>
      </c>
      <c r="AR1893" t="s">
        <v>2677</v>
      </c>
      <c r="AS1893">
        <v>2015</v>
      </c>
      <c r="AT1893">
        <v>117</v>
      </c>
      <c r="AZ1893">
        <v>39</v>
      </c>
      <c r="BA1893">
        <v>46</v>
      </c>
      <c r="BC1893" t="s">
        <v>26322</v>
      </c>
      <c r="BE1893">
        <v>8</v>
      </c>
      <c r="BF1893" t="s">
        <v>1108</v>
      </c>
      <c r="BG1893" t="s">
        <v>1108</v>
      </c>
      <c r="BH1893" t="s">
        <v>26302</v>
      </c>
      <c r="BI1893" t="s">
        <v>26323</v>
      </c>
      <c r="BJ1893">
        <v>25619910</v>
      </c>
    </row>
    <row r="1894" spans="1:62">
      <c r="A1894" t="s">
        <v>62</v>
      </c>
      <c r="B1894" t="s">
        <v>26324</v>
      </c>
      <c r="F1894" t="s">
        <v>26325</v>
      </c>
      <c r="I1894" t="s">
        <v>26326</v>
      </c>
      <c r="J1894" t="s">
        <v>1096</v>
      </c>
      <c r="M1894" t="s">
        <v>67</v>
      </c>
      <c r="N1894" t="s">
        <v>68</v>
      </c>
      <c r="T1894" t="s">
        <v>26327</v>
      </c>
      <c r="U1894" t="s">
        <v>26328</v>
      </c>
      <c r="W1894" t="s">
        <v>26329</v>
      </c>
      <c r="X1894" t="s">
        <v>26330</v>
      </c>
      <c r="Y1894" t="s">
        <v>7734</v>
      </c>
      <c r="AB1894" t="s">
        <v>26331</v>
      </c>
      <c r="AC1894" t="s">
        <v>26332</v>
      </c>
      <c r="AE1894">
        <v>35</v>
      </c>
      <c r="AF1894">
        <v>0</v>
      </c>
      <c r="AG1894">
        <v>0</v>
      </c>
      <c r="AH1894">
        <v>5</v>
      </c>
      <c r="AI1894">
        <v>15</v>
      </c>
      <c r="AJ1894" t="s">
        <v>425</v>
      </c>
      <c r="AK1894" t="s">
        <v>426</v>
      </c>
      <c r="AL1894" t="s">
        <v>427</v>
      </c>
      <c r="AM1894" t="s">
        <v>1103</v>
      </c>
      <c r="AN1894" t="s">
        <v>1104</v>
      </c>
      <c r="AP1894" t="s">
        <v>1105</v>
      </c>
      <c r="AQ1894" t="s">
        <v>1106</v>
      </c>
      <c r="AR1894" t="s">
        <v>2677</v>
      </c>
      <c r="AS1894">
        <v>2015</v>
      </c>
      <c r="AT1894">
        <v>117</v>
      </c>
      <c r="AZ1894">
        <v>62</v>
      </c>
      <c r="BA1894">
        <v>67</v>
      </c>
      <c r="BC1894" t="s">
        <v>26333</v>
      </c>
      <c r="BE1894">
        <v>6</v>
      </c>
      <c r="BF1894" t="s">
        <v>1108</v>
      </c>
      <c r="BG1894" t="s">
        <v>1108</v>
      </c>
      <c r="BH1894" t="s">
        <v>26302</v>
      </c>
      <c r="BI1894" t="s">
        <v>26334</v>
      </c>
      <c r="BJ1894">
        <v>25619913</v>
      </c>
    </row>
    <row r="1895" spans="1:62">
      <c r="A1895" t="s">
        <v>62</v>
      </c>
      <c r="B1895" t="s">
        <v>26335</v>
      </c>
      <c r="F1895" t="s">
        <v>26336</v>
      </c>
      <c r="I1895" t="s">
        <v>26337</v>
      </c>
      <c r="J1895" t="s">
        <v>26338</v>
      </c>
      <c r="M1895" t="s">
        <v>67</v>
      </c>
      <c r="N1895" t="s">
        <v>68</v>
      </c>
      <c r="U1895" t="s">
        <v>26339</v>
      </c>
      <c r="W1895" t="s">
        <v>26340</v>
      </c>
      <c r="X1895" t="s">
        <v>26341</v>
      </c>
      <c r="Y1895" t="s">
        <v>26342</v>
      </c>
      <c r="Z1895" t="s">
        <v>26343</v>
      </c>
      <c r="AA1895" t="s">
        <v>26344</v>
      </c>
      <c r="AB1895" t="s">
        <v>26345</v>
      </c>
      <c r="AC1895" t="s">
        <v>26346</v>
      </c>
      <c r="AE1895">
        <v>45</v>
      </c>
      <c r="AF1895">
        <v>1</v>
      </c>
      <c r="AG1895">
        <v>1</v>
      </c>
      <c r="AH1895">
        <v>5</v>
      </c>
      <c r="AI1895">
        <v>13</v>
      </c>
      <c r="AJ1895" t="s">
        <v>2869</v>
      </c>
      <c r="AK1895" t="s">
        <v>2342</v>
      </c>
      <c r="AL1895" t="s">
        <v>2870</v>
      </c>
      <c r="AM1895" t="s">
        <v>26347</v>
      </c>
      <c r="AN1895" t="s">
        <v>26348</v>
      </c>
      <c r="AP1895" t="s">
        <v>26338</v>
      </c>
      <c r="AQ1895" t="s">
        <v>26349</v>
      </c>
      <c r="AS1895">
        <v>2015</v>
      </c>
      <c r="AT1895">
        <v>11</v>
      </c>
      <c r="AU1895">
        <v>7</v>
      </c>
      <c r="AZ1895">
        <v>1362</v>
      </c>
      <c r="BA1895">
        <v>1368</v>
      </c>
      <c r="BC1895" t="s">
        <v>26350</v>
      </c>
      <c r="BE1895">
        <v>7</v>
      </c>
      <c r="BF1895" t="s">
        <v>26351</v>
      </c>
      <c r="BG1895" t="s">
        <v>26352</v>
      </c>
      <c r="BH1895" t="s">
        <v>26353</v>
      </c>
      <c r="BI1895" t="s">
        <v>26354</v>
      </c>
      <c r="BJ1895">
        <v>25575168</v>
      </c>
    </row>
    <row r="1896" spans="1:62">
      <c r="A1896" t="s">
        <v>62</v>
      </c>
      <c r="B1896" t="s">
        <v>26355</v>
      </c>
      <c r="F1896" t="s">
        <v>26356</v>
      </c>
      <c r="I1896" t="s">
        <v>26357</v>
      </c>
      <c r="J1896" t="s">
        <v>1166</v>
      </c>
      <c r="M1896" t="s">
        <v>67</v>
      </c>
      <c r="N1896" t="s">
        <v>68</v>
      </c>
      <c r="T1896" t="s">
        <v>26358</v>
      </c>
      <c r="U1896" t="s">
        <v>26359</v>
      </c>
      <c r="W1896" t="s">
        <v>26360</v>
      </c>
      <c r="X1896" t="s">
        <v>16224</v>
      </c>
      <c r="Y1896" t="s">
        <v>11785</v>
      </c>
      <c r="AB1896" t="s">
        <v>26361</v>
      </c>
      <c r="AC1896" t="s">
        <v>26362</v>
      </c>
      <c r="AE1896">
        <v>37</v>
      </c>
      <c r="AF1896">
        <v>0</v>
      </c>
      <c r="AG1896">
        <v>0</v>
      </c>
      <c r="AH1896">
        <v>5</v>
      </c>
      <c r="AI1896">
        <v>14</v>
      </c>
      <c r="AJ1896" t="s">
        <v>358</v>
      </c>
      <c r="AK1896" t="s">
        <v>359</v>
      </c>
      <c r="AL1896" t="s">
        <v>360</v>
      </c>
      <c r="AM1896" t="s">
        <v>1173</v>
      </c>
      <c r="AN1896" t="s">
        <v>1174</v>
      </c>
      <c r="AP1896" t="s">
        <v>1175</v>
      </c>
      <c r="AQ1896" t="s">
        <v>1176</v>
      </c>
      <c r="AR1896" t="s">
        <v>2677</v>
      </c>
      <c r="AS1896">
        <v>2015</v>
      </c>
      <c r="AT1896">
        <v>86</v>
      </c>
      <c r="AU1896">
        <v>1</v>
      </c>
      <c r="AZ1896">
        <v>69</v>
      </c>
      <c r="BA1896">
        <v>76</v>
      </c>
      <c r="BC1896" t="s">
        <v>26363</v>
      </c>
      <c r="BE1896">
        <v>8</v>
      </c>
      <c r="BF1896" t="s">
        <v>697</v>
      </c>
      <c r="BG1896" t="s">
        <v>473</v>
      </c>
      <c r="BH1896" t="s">
        <v>26364</v>
      </c>
      <c r="BI1896" t="s">
        <v>26365</v>
      </c>
      <c r="BJ1896">
        <v>25091371</v>
      </c>
    </row>
    <row r="1897" spans="1:62">
      <c r="A1897" t="s">
        <v>62</v>
      </c>
      <c r="B1897" t="s">
        <v>26366</v>
      </c>
      <c r="F1897" t="s">
        <v>26367</v>
      </c>
      <c r="I1897" t="s">
        <v>26368</v>
      </c>
      <c r="J1897" t="s">
        <v>6008</v>
      </c>
      <c r="M1897" t="s">
        <v>67</v>
      </c>
      <c r="N1897" t="s">
        <v>68</v>
      </c>
      <c r="T1897" t="s">
        <v>26369</v>
      </c>
      <c r="U1897" t="s">
        <v>26370</v>
      </c>
      <c r="W1897" t="s">
        <v>26371</v>
      </c>
      <c r="X1897" t="s">
        <v>26372</v>
      </c>
      <c r="Y1897" t="s">
        <v>26373</v>
      </c>
      <c r="AB1897" t="s">
        <v>26374</v>
      </c>
      <c r="AC1897" t="s">
        <v>26375</v>
      </c>
      <c r="AE1897">
        <v>52</v>
      </c>
      <c r="AF1897">
        <v>4</v>
      </c>
      <c r="AG1897">
        <v>4</v>
      </c>
      <c r="AH1897">
        <v>25</v>
      </c>
      <c r="AI1897">
        <v>35</v>
      </c>
      <c r="AJ1897" t="s">
        <v>213</v>
      </c>
      <c r="AK1897" t="s">
        <v>214</v>
      </c>
      <c r="AL1897" t="s">
        <v>215</v>
      </c>
      <c r="AM1897" t="s">
        <v>6016</v>
      </c>
      <c r="AN1897" t="s">
        <v>6017</v>
      </c>
      <c r="AP1897" t="s">
        <v>6018</v>
      </c>
      <c r="AQ1897" t="s">
        <v>6019</v>
      </c>
      <c r="AR1897" t="s">
        <v>2677</v>
      </c>
      <c r="AS1897">
        <v>2015</v>
      </c>
      <c r="AT1897">
        <v>99</v>
      </c>
      <c r="AU1897">
        <v>2</v>
      </c>
      <c r="AZ1897">
        <v>801</v>
      </c>
      <c r="BA1897">
        <v>811</v>
      </c>
      <c r="BC1897" t="s">
        <v>26376</v>
      </c>
      <c r="BE1897">
        <v>11</v>
      </c>
      <c r="BF1897" t="s">
        <v>2435</v>
      </c>
      <c r="BG1897" t="s">
        <v>2435</v>
      </c>
      <c r="BH1897" t="s">
        <v>26377</v>
      </c>
      <c r="BI1897" t="s">
        <v>26378</v>
      </c>
      <c r="BJ1897">
        <v>25301587</v>
      </c>
    </row>
    <row r="1898" spans="1:62">
      <c r="A1898" t="s">
        <v>62</v>
      </c>
      <c r="B1898" t="s">
        <v>26379</v>
      </c>
      <c r="F1898" t="s">
        <v>26380</v>
      </c>
      <c r="I1898" t="s">
        <v>26381</v>
      </c>
      <c r="J1898" t="s">
        <v>17546</v>
      </c>
      <c r="M1898" t="s">
        <v>67</v>
      </c>
      <c r="N1898" t="s">
        <v>68</v>
      </c>
      <c r="T1898" t="s">
        <v>26382</v>
      </c>
      <c r="U1898" t="s">
        <v>26383</v>
      </c>
      <c r="W1898" t="s">
        <v>26384</v>
      </c>
      <c r="X1898" t="s">
        <v>26385</v>
      </c>
      <c r="Y1898" t="s">
        <v>26386</v>
      </c>
      <c r="AB1898" t="s">
        <v>26387</v>
      </c>
      <c r="AC1898" t="s">
        <v>26388</v>
      </c>
      <c r="AE1898">
        <v>37</v>
      </c>
      <c r="AF1898">
        <v>3</v>
      </c>
      <c r="AG1898">
        <v>3</v>
      </c>
      <c r="AH1898">
        <v>10</v>
      </c>
      <c r="AI1898">
        <v>36</v>
      </c>
      <c r="AJ1898" t="s">
        <v>76</v>
      </c>
      <c r="AK1898" t="s">
        <v>77</v>
      </c>
      <c r="AL1898" t="s">
        <v>78</v>
      </c>
      <c r="AM1898" t="s">
        <v>17554</v>
      </c>
      <c r="AN1898" t="s">
        <v>17555</v>
      </c>
      <c r="AP1898" t="s">
        <v>17546</v>
      </c>
      <c r="AQ1898" t="s">
        <v>17556</v>
      </c>
      <c r="AR1898" t="s">
        <v>2677</v>
      </c>
      <c r="AS1898">
        <v>2015</v>
      </c>
      <c r="AT1898">
        <v>50</v>
      </c>
      <c r="AZ1898">
        <v>114</v>
      </c>
      <c r="BA1898">
        <v>124</v>
      </c>
      <c r="BC1898" t="s">
        <v>26389</v>
      </c>
      <c r="BE1898">
        <v>11</v>
      </c>
      <c r="BF1898" t="s">
        <v>17558</v>
      </c>
      <c r="BG1898" t="s">
        <v>17559</v>
      </c>
      <c r="BH1898" t="s">
        <v>26390</v>
      </c>
      <c r="BI1898" t="s">
        <v>26391</v>
      </c>
    </row>
    <row r="1899" spans="1:62">
      <c r="A1899" t="s">
        <v>62</v>
      </c>
      <c r="B1899" t="s">
        <v>26392</v>
      </c>
      <c r="F1899" t="s">
        <v>26393</v>
      </c>
      <c r="I1899" t="s">
        <v>26394</v>
      </c>
      <c r="J1899" t="s">
        <v>1015</v>
      </c>
      <c r="M1899" t="s">
        <v>67</v>
      </c>
      <c r="N1899" t="s">
        <v>68</v>
      </c>
      <c r="T1899" t="s">
        <v>26395</v>
      </c>
      <c r="U1899" t="s">
        <v>26396</v>
      </c>
      <c r="W1899" t="s">
        <v>26397</v>
      </c>
      <c r="X1899" t="s">
        <v>26398</v>
      </c>
      <c r="Y1899" t="s">
        <v>6206</v>
      </c>
      <c r="AB1899" t="s">
        <v>26399</v>
      </c>
      <c r="AC1899" t="s">
        <v>26400</v>
      </c>
      <c r="AE1899">
        <v>30</v>
      </c>
      <c r="AF1899">
        <v>4</v>
      </c>
      <c r="AG1899">
        <v>4</v>
      </c>
      <c r="AH1899">
        <v>5</v>
      </c>
      <c r="AI1899">
        <v>15</v>
      </c>
      <c r="AJ1899" t="s">
        <v>76</v>
      </c>
      <c r="AK1899" t="s">
        <v>77</v>
      </c>
      <c r="AL1899" t="s">
        <v>78</v>
      </c>
      <c r="AM1899" t="s">
        <v>1023</v>
      </c>
      <c r="AN1899" t="s">
        <v>1024</v>
      </c>
      <c r="AP1899" t="s">
        <v>1025</v>
      </c>
      <c r="AQ1899" t="s">
        <v>1026</v>
      </c>
      <c r="AR1899" t="s">
        <v>3014</v>
      </c>
      <c r="AS1899">
        <v>2015</v>
      </c>
      <c r="AT1899">
        <v>97</v>
      </c>
      <c r="AZ1899">
        <v>159</v>
      </c>
      <c r="BA1899">
        <v>167</v>
      </c>
      <c r="BC1899" t="s">
        <v>26401</v>
      </c>
      <c r="BE1899">
        <v>9</v>
      </c>
      <c r="BF1899" t="s">
        <v>1028</v>
      </c>
      <c r="BG1899" t="s">
        <v>1029</v>
      </c>
      <c r="BH1899" t="s">
        <v>26402</v>
      </c>
      <c r="BI1899" t="s">
        <v>26403</v>
      </c>
    </row>
    <row r="1900" spans="1:62">
      <c r="A1900" t="s">
        <v>62</v>
      </c>
      <c r="B1900" t="s">
        <v>26404</v>
      </c>
      <c r="F1900" t="s">
        <v>26405</v>
      </c>
      <c r="I1900" t="s">
        <v>26406</v>
      </c>
      <c r="J1900" t="s">
        <v>5342</v>
      </c>
      <c r="M1900" t="s">
        <v>67</v>
      </c>
      <c r="N1900" t="s">
        <v>68</v>
      </c>
      <c r="T1900" t="s">
        <v>26407</v>
      </c>
      <c r="U1900" t="s">
        <v>26408</v>
      </c>
      <c r="W1900" t="s">
        <v>26409</v>
      </c>
      <c r="X1900" t="s">
        <v>6887</v>
      </c>
      <c r="Y1900" t="s">
        <v>26410</v>
      </c>
      <c r="AB1900" t="s">
        <v>26411</v>
      </c>
      <c r="AC1900" t="s">
        <v>26412</v>
      </c>
      <c r="AE1900">
        <v>48</v>
      </c>
      <c r="AF1900">
        <v>2</v>
      </c>
      <c r="AG1900">
        <v>2</v>
      </c>
      <c r="AH1900">
        <v>4</v>
      </c>
      <c r="AI1900">
        <v>22</v>
      </c>
      <c r="AJ1900" t="s">
        <v>5350</v>
      </c>
      <c r="AK1900" t="s">
        <v>5351</v>
      </c>
      <c r="AL1900" t="s">
        <v>5352</v>
      </c>
      <c r="AM1900" t="s">
        <v>5353</v>
      </c>
      <c r="AP1900" t="s">
        <v>5354</v>
      </c>
      <c r="AQ1900" t="s">
        <v>5355</v>
      </c>
      <c r="AR1900" t="s">
        <v>2677</v>
      </c>
      <c r="AS1900">
        <v>2015</v>
      </c>
      <c r="AT1900">
        <v>16</v>
      </c>
      <c r="AU1900">
        <v>1</v>
      </c>
      <c r="AZ1900">
        <v>2052</v>
      </c>
      <c r="BA1900">
        <v>2065</v>
      </c>
      <c r="BC1900" t="s">
        <v>26413</v>
      </c>
      <c r="BE1900">
        <v>14</v>
      </c>
      <c r="BF1900" t="s">
        <v>5357</v>
      </c>
      <c r="BG1900" t="s">
        <v>2186</v>
      </c>
      <c r="BH1900" t="s">
        <v>26414</v>
      </c>
      <c r="BI1900" t="s">
        <v>26415</v>
      </c>
      <c r="BJ1900">
        <v>25607731</v>
      </c>
    </row>
    <row r="1901" spans="1:62">
      <c r="A1901" t="s">
        <v>62</v>
      </c>
      <c r="B1901" t="s">
        <v>26416</v>
      </c>
      <c r="F1901" t="s">
        <v>26417</v>
      </c>
      <c r="I1901" t="s">
        <v>26418</v>
      </c>
      <c r="J1901" t="s">
        <v>5342</v>
      </c>
      <c r="M1901" t="s">
        <v>67</v>
      </c>
      <c r="N1901" t="s">
        <v>68</v>
      </c>
      <c r="T1901" t="s">
        <v>26419</v>
      </c>
      <c r="U1901" t="s">
        <v>26420</v>
      </c>
      <c r="W1901" t="s">
        <v>26421</v>
      </c>
      <c r="X1901" t="s">
        <v>26422</v>
      </c>
      <c r="Y1901" t="s">
        <v>26423</v>
      </c>
      <c r="AB1901" t="s">
        <v>26424</v>
      </c>
      <c r="AC1901" t="s">
        <v>26425</v>
      </c>
      <c r="AE1901">
        <v>32</v>
      </c>
      <c r="AF1901">
        <v>2</v>
      </c>
      <c r="AG1901">
        <v>2</v>
      </c>
      <c r="AH1901">
        <v>33</v>
      </c>
      <c r="AI1901">
        <v>83</v>
      </c>
      <c r="AJ1901" t="s">
        <v>5350</v>
      </c>
      <c r="AK1901" t="s">
        <v>5351</v>
      </c>
      <c r="AL1901" t="s">
        <v>5352</v>
      </c>
      <c r="AM1901" t="s">
        <v>5353</v>
      </c>
      <c r="AP1901" t="s">
        <v>5354</v>
      </c>
      <c r="AQ1901" t="s">
        <v>5355</v>
      </c>
      <c r="AR1901" t="s">
        <v>2677</v>
      </c>
      <c r="AS1901">
        <v>2015</v>
      </c>
      <c r="AT1901">
        <v>16</v>
      </c>
      <c r="AU1901">
        <v>1</v>
      </c>
      <c r="AZ1901">
        <v>2239</v>
      </c>
      <c r="BA1901">
        <v>2251</v>
      </c>
      <c r="BC1901" t="s">
        <v>26426</v>
      </c>
      <c r="BE1901">
        <v>13</v>
      </c>
      <c r="BF1901" t="s">
        <v>5357</v>
      </c>
      <c r="BG1901" t="s">
        <v>2186</v>
      </c>
      <c r="BH1901" t="s">
        <v>26414</v>
      </c>
      <c r="BI1901" t="s">
        <v>26427</v>
      </c>
      <c r="BJ1901">
        <v>25608656</v>
      </c>
    </row>
    <row r="1902" spans="1:62">
      <c r="A1902" t="s">
        <v>62</v>
      </c>
      <c r="B1902" t="s">
        <v>26428</v>
      </c>
      <c r="F1902" t="s">
        <v>26429</v>
      </c>
      <c r="I1902" t="s">
        <v>26430</v>
      </c>
      <c r="J1902" t="s">
        <v>12574</v>
      </c>
      <c r="M1902" t="s">
        <v>67</v>
      </c>
      <c r="N1902" t="s">
        <v>68</v>
      </c>
      <c r="T1902" t="s">
        <v>26431</v>
      </c>
      <c r="U1902" t="s">
        <v>26432</v>
      </c>
      <c r="W1902" t="s">
        <v>26433</v>
      </c>
      <c r="X1902" t="s">
        <v>26434</v>
      </c>
      <c r="Y1902" t="s">
        <v>26435</v>
      </c>
      <c r="AB1902" t="s">
        <v>26436</v>
      </c>
      <c r="AC1902" t="s">
        <v>26437</v>
      </c>
      <c r="AE1902">
        <v>33</v>
      </c>
      <c r="AF1902">
        <v>0</v>
      </c>
      <c r="AG1902">
        <v>0</v>
      </c>
      <c r="AH1902">
        <v>5</v>
      </c>
      <c r="AI1902">
        <v>16</v>
      </c>
      <c r="AJ1902" t="s">
        <v>4377</v>
      </c>
      <c r="AK1902" t="s">
        <v>1763</v>
      </c>
      <c r="AL1902" t="s">
        <v>4378</v>
      </c>
      <c r="AM1902" t="s">
        <v>12582</v>
      </c>
      <c r="AN1902" t="s">
        <v>12583</v>
      </c>
      <c r="AP1902" t="s">
        <v>12584</v>
      </c>
      <c r="AQ1902" t="s">
        <v>12585</v>
      </c>
      <c r="AR1902" s="1">
        <v>42370</v>
      </c>
      <c r="AS1902">
        <v>2015</v>
      </c>
      <c r="AT1902">
        <v>27</v>
      </c>
      <c r="AZ1902">
        <v>217</v>
      </c>
      <c r="BA1902">
        <v>224</v>
      </c>
      <c r="BC1902" t="s">
        <v>26438</v>
      </c>
      <c r="BE1902">
        <v>8</v>
      </c>
      <c r="BF1902" t="s">
        <v>937</v>
      </c>
      <c r="BG1902" t="s">
        <v>938</v>
      </c>
      <c r="BH1902" t="s">
        <v>26439</v>
      </c>
      <c r="BI1902" t="s">
        <v>26440</v>
      </c>
      <c r="BJ1902">
        <v>25597680</v>
      </c>
    </row>
    <row r="1903" spans="1:62">
      <c r="A1903" t="s">
        <v>62</v>
      </c>
      <c r="B1903" t="s">
        <v>26441</v>
      </c>
      <c r="F1903" t="s">
        <v>26442</v>
      </c>
      <c r="I1903" t="s">
        <v>26443</v>
      </c>
      <c r="J1903" t="s">
        <v>7558</v>
      </c>
      <c r="M1903" t="s">
        <v>67</v>
      </c>
      <c r="N1903" t="s">
        <v>68</v>
      </c>
      <c r="T1903" t="s">
        <v>26444</v>
      </c>
      <c r="U1903" t="s">
        <v>26445</v>
      </c>
      <c r="W1903" t="s">
        <v>26446</v>
      </c>
      <c r="X1903" t="s">
        <v>26447</v>
      </c>
      <c r="Y1903" t="s">
        <v>26448</v>
      </c>
      <c r="AB1903" t="s">
        <v>26449</v>
      </c>
      <c r="AC1903" t="s">
        <v>26450</v>
      </c>
      <c r="AE1903">
        <v>44</v>
      </c>
      <c r="AF1903">
        <v>0</v>
      </c>
      <c r="AG1903">
        <v>0</v>
      </c>
      <c r="AH1903">
        <v>3</v>
      </c>
      <c r="AI1903">
        <v>12</v>
      </c>
      <c r="AJ1903" t="s">
        <v>213</v>
      </c>
      <c r="AK1903" t="s">
        <v>964</v>
      </c>
      <c r="AL1903" t="s">
        <v>965</v>
      </c>
      <c r="AM1903" t="s">
        <v>7565</v>
      </c>
      <c r="AN1903" t="s">
        <v>7566</v>
      </c>
      <c r="AP1903" t="s">
        <v>7567</v>
      </c>
      <c r="AQ1903" t="s">
        <v>7568</v>
      </c>
      <c r="AR1903" t="s">
        <v>2677</v>
      </c>
      <c r="AS1903">
        <v>2015</v>
      </c>
      <c r="AT1903">
        <v>35</v>
      </c>
      <c r="AU1903">
        <v>1</v>
      </c>
      <c r="BB1903">
        <v>46</v>
      </c>
      <c r="BC1903" t="s">
        <v>26451</v>
      </c>
      <c r="BE1903">
        <v>13</v>
      </c>
      <c r="BF1903" t="s">
        <v>6491</v>
      </c>
      <c r="BG1903" t="s">
        <v>6492</v>
      </c>
      <c r="BH1903" t="s">
        <v>26452</v>
      </c>
      <c r="BI1903" t="s">
        <v>26453</v>
      </c>
    </row>
    <row r="1904" spans="1:62">
      <c r="A1904" t="s">
        <v>62</v>
      </c>
      <c r="B1904" t="s">
        <v>26454</v>
      </c>
      <c r="F1904" t="s">
        <v>26455</v>
      </c>
      <c r="I1904" t="s">
        <v>26456</v>
      </c>
      <c r="J1904" t="s">
        <v>2862</v>
      </c>
      <c r="M1904" t="s">
        <v>67</v>
      </c>
      <c r="N1904" t="s">
        <v>68</v>
      </c>
      <c r="U1904" t="s">
        <v>26457</v>
      </c>
      <c r="W1904" t="s">
        <v>26458</v>
      </c>
      <c r="X1904" t="s">
        <v>1965</v>
      </c>
      <c r="Y1904" t="s">
        <v>301</v>
      </c>
      <c r="AB1904" t="s">
        <v>26459</v>
      </c>
      <c r="AC1904" t="s">
        <v>26460</v>
      </c>
      <c r="AE1904">
        <v>38</v>
      </c>
      <c r="AF1904">
        <v>1</v>
      </c>
      <c r="AG1904">
        <v>1</v>
      </c>
      <c r="AH1904">
        <v>2</v>
      </c>
      <c r="AI1904">
        <v>6</v>
      </c>
      <c r="AJ1904" t="s">
        <v>2869</v>
      </c>
      <c r="AK1904" t="s">
        <v>2342</v>
      </c>
      <c r="AL1904" t="s">
        <v>2870</v>
      </c>
      <c r="AM1904" t="s">
        <v>2871</v>
      </c>
      <c r="AP1904" t="s">
        <v>2872</v>
      </c>
      <c r="AQ1904" t="s">
        <v>2873</v>
      </c>
      <c r="AS1904">
        <v>2015</v>
      </c>
      <c r="AT1904">
        <v>5</v>
      </c>
      <c r="AU1904">
        <v>17</v>
      </c>
      <c r="AZ1904">
        <v>12563</v>
      </c>
      <c r="BA1904">
        <v>12570</v>
      </c>
      <c r="BC1904" t="s">
        <v>26461</v>
      </c>
      <c r="BE1904">
        <v>8</v>
      </c>
      <c r="BF1904" t="s">
        <v>2875</v>
      </c>
      <c r="BG1904" t="s">
        <v>2573</v>
      </c>
      <c r="BH1904" t="s">
        <v>26462</v>
      </c>
      <c r="BI1904" t="s">
        <v>26463</v>
      </c>
    </row>
    <row r="1905" spans="1:62">
      <c r="A1905" t="s">
        <v>62</v>
      </c>
      <c r="B1905" t="s">
        <v>10906</v>
      </c>
      <c r="F1905" t="s">
        <v>26464</v>
      </c>
      <c r="I1905" t="s">
        <v>26465</v>
      </c>
      <c r="J1905" t="s">
        <v>26466</v>
      </c>
      <c r="M1905" t="s">
        <v>67</v>
      </c>
      <c r="N1905" t="s">
        <v>68</v>
      </c>
      <c r="T1905" t="s">
        <v>26467</v>
      </c>
      <c r="U1905" t="s">
        <v>26468</v>
      </c>
      <c r="W1905" t="s">
        <v>26469</v>
      </c>
      <c r="X1905" t="s">
        <v>10913</v>
      </c>
      <c r="Y1905" t="s">
        <v>20308</v>
      </c>
      <c r="Z1905" t="s">
        <v>10915</v>
      </c>
      <c r="AA1905" t="s">
        <v>10916</v>
      </c>
      <c r="AB1905" t="s">
        <v>20309</v>
      </c>
      <c r="AC1905" t="s">
        <v>26470</v>
      </c>
      <c r="AE1905">
        <v>33</v>
      </c>
      <c r="AF1905">
        <v>0</v>
      </c>
      <c r="AG1905">
        <v>0</v>
      </c>
      <c r="AH1905">
        <v>3</v>
      </c>
      <c r="AI1905">
        <v>10</v>
      </c>
      <c r="AJ1905" t="s">
        <v>1289</v>
      </c>
      <c r="AK1905" t="s">
        <v>1290</v>
      </c>
      <c r="AL1905" t="s">
        <v>1291</v>
      </c>
      <c r="AM1905" t="s">
        <v>26471</v>
      </c>
      <c r="AN1905" t="s">
        <v>26472</v>
      </c>
      <c r="AP1905" t="s">
        <v>26473</v>
      </c>
      <c r="AQ1905" t="s">
        <v>26474</v>
      </c>
      <c r="AS1905">
        <v>2015</v>
      </c>
      <c r="AT1905">
        <v>31</v>
      </c>
      <c r="AU1905">
        <v>1</v>
      </c>
      <c r="AZ1905">
        <v>261</v>
      </c>
      <c r="BA1905">
        <v>276</v>
      </c>
      <c r="BC1905" t="s">
        <v>26475</v>
      </c>
      <c r="BE1905">
        <v>16</v>
      </c>
      <c r="BF1905" t="s">
        <v>1404</v>
      </c>
      <c r="BG1905" t="s">
        <v>1405</v>
      </c>
      <c r="BH1905" t="s">
        <v>26476</v>
      </c>
      <c r="BI1905" t="s">
        <v>26477</v>
      </c>
    </row>
    <row r="1906" spans="1:62">
      <c r="A1906" t="s">
        <v>62</v>
      </c>
      <c r="B1906" t="s">
        <v>26478</v>
      </c>
      <c r="F1906" t="s">
        <v>26479</v>
      </c>
      <c r="I1906" t="s">
        <v>26480</v>
      </c>
      <c r="J1906" t="s">
        <v>7663</v>
      </c>
      <c r="M1906" t="s">
        <v>67</v>
      </c>
      <c r="N1906" t="s">
        <v>68</v>
      </c>
      <c r="T1906" t="s">
        <v>26481</v>
      </c>
      <c r="U1906" t="s">
        <v>26482</v>
      </c>
      <c r="W1906" t="s">
        <v>26483</v>
      </c>
      <c r="X1906" t="s">
        <v>26484</v>
      </c>
      <c r="Y1906" t="s">
        <v>26485</v>
      </c>
      <c r="AB1906" t="s">
        <v>26486</v>
      </c>
      <c r="AC1906" t="s">
        <v>26487</v>
      </c>
      <c r="AE1906">
        <v>26</v>
      </c>
      <c r="AF1906">
        <v>0</v>
      </c>
      <c r="AG1906">
        <v>0</v>
      </c>
      <c r="AH1906">
        <v>3</v>
      </c>
      <c r="AI1906">
        <v>12</v>
      </c>
      <c r="AJ1906" t="s">
        <v>6336</v>
      </c>
      <c r="AK1906" t="s">
        <v>6337</v>
      </c>
      <c r="AL1906" t="s">
        <v>6338</v>
      </c>
      <c r="AM1906" t="s">
        <v>7671</v>
      </c>
      <c r="AN1906" t="s">
        <v>7672</v>
      </c>
      <c r="AP1906" t="s">
        <v>7673</v>
      </c>
      <c r="AQ1906" t="s">
        <v>7674</v>
      </c>
      <c r="AR1906" t="s">
        <v>2677</v>
      </c>
      <c r="AS1906">
        <v>2015</v>
      </c>
      <c r="AT1906">
        <v>175</v>
      </c>
      <c r="AU1906">
        <v>1</v>
      </c>
      <c r="AZ1906">
        <v>155</v>
      </c>
      <c r="BA1906">
        <v>165</v>
      </c>
      <c r="BC1906" t="s">
        <v>26488</v>
      </c>
      <c r="BE1906">
        <v>11</v>
      </c>
      <c r="BF1906" t="s">
        <v>434</v>
      </c>
      <c r="BG1906" t="s">
        <v>434</v>
      </c>
      <c r="BH1906" t="s">
        <v>26489</v>
      </c>
      <c r="BI1906" t="s">
        <v>26490</v>
      </c>
      <c r="BJ1906">
        <v>25245682</v>
      </c>
    </row>
    <row r="1907" spans="1:62">
      <c r="A1907" t="s">
        <v>62</v>
      </c>
      <c r="B1907" t="s">
        <v>26491</v>
      </c>
      <c r="F1907" t="s">
        <v>26492</v>
      </c>
      <c r="I1907" t="s">
        <v>26493</v>
      </c>
      <c r="J1907" t="s">
        <v>9781</v>
      </c>
      <c r="M1907" t="s">
        <v>67</v>
      </c>
      <c r="N1907" t="s">
        <v>68</v>
      </c>
      <c r="T1907" t="s">
        <v>26494</v>
      </c>
      <c r="U1907" t="s">
        <v>26495</v>
      </c>
      <c r="W1907" t="s">
        <v>26496</v>
      </c>
      <c r="X1907" t="s">
        <v>26497</v>
      </c>
      <c r="Y1907" t="s">
        <v>26498</v>
      </c>
      <c r="AB1907" t="s">
        <v>26499</v>
      </c>
      <c r="AC1907" t="s">
        <v>26500</v>
      </c>
      <c r="AE1907">
        <v>36</v>
      </c>
      <c r="AF1907">
        <v>1</v>
      </c>
      <c r="AG1907">
        <v>2</v>
      </c>
      <c r="AH1907">
        <v>13</v>
      </c>
      <c r="AI1907">
        <v>27</v>
      </c>
      <c r="AJ1907" t="s">
        <v>425</v>
      </c>
      <c r="AK1907" t="s">
        <v>426</v>
      </c>
      <c r="AL1907" t="s">
        <v>427</v>
      </c>
      <c r="AM1907" t="s">
        <v>9788</v>
      </c>
      <c r="AN1907" t="s">
        <v>9789</v>
      </c>
      <c r="AP1907" t="s">
        <v>9790</v>
      </c>
      <c r="AQ1907" t="s">
        <v>9791</v>
      </c>
      <c r="AR1907" t="s">
        <v>2677</v>
      </c>
      <c r="AS1907">
        <v>2015</v>
      </c>
      <c r="AT1907">
        <v>74</v>
      </c>
      <c r="AZ1907">
        <v>21</v>
      </c>
      <c r="BA1907">
        <v>31</v>
      </c>
      <c r="BC1907" t="s">
        <v>26501</v>
      </c>
      <c r="BE1907">
        <v>11</v>
      </c>
      <c r="BF1907" t="s">
        <v>9793</v>
      </c>
      <c r="BG1907" t="s">
        <v>9793</v>
      </c>
      <c r="BH1907" t="s">
        <v>26502</v>
      </c>
      <c r="BI1907" t="s">
        <v>26503</v>
      </c>
      <c r="BJ1907">
        <v>25475370</v>
      </c>
    </row>
    <row r="1908" spans="1:62">
      <c r="A1908" t="s">
        <v>62</v>
      </c>
      <c r="B1908" t="s">
        <v>26504</v>
      </c>
      <c r="F1908" t="s">
        <v>26505</v>
      </c>
      <c r="I1908" t="s">
        <v>26506</v>
      </c>
      <c r="J1908" t="s">
        <v>7454</v>
      </c>
      <c r="M1908" t="s">
        <v>67</v>
      </c>
      <c r="N1908" t="s">
        <v>68</v>
      </c>
      <c r="T1908" t="s">
        <v>26507</v>
      </c>
      <c r="U1908" t="s">
        <v>26508</v>
      </c>
      <c r="W1908" t="s">
        <v>26509</v>
      </c>
      <c r="X1908" t="s">
        <v>26510</v>
      </c>
      <c r="Y1908" t="s">
        <v>26511</v>
      </c>
      <c r="AB1908" t="s">
        <v>26512</v>
      </c>
      <c r="AC1908" t="s">
        <v>26513</v>
      </c>
      <c r="AE1908">
        <v>35</v>
      </c>
      <c r="AF1908">
        <v>0</v>
      </c>
      <c r="AG1908">
        <v>0</v>
      </c>
      <c r="AH1908">
        <v>3</v>
      </c>
      <c r="AI1908">
        <v>13</v>
      </c>
      <c r="AJ1908" t="s">
        <v>7387</v>
      </c>
      <c r="AK1908" t="s">
        <v>7388</v>
      </c>
      <c r="AL1908" t="s">
        <v>7389</v>
      </c>
      <c r="AM1908" t="s">
        <v>7462</v>
      </c>
      <c r="AN1908" t="s">
        <v>7463</v>
      </c>
      <c r="AP1908" t="s">
        <v>7454</v>
      </c>
      <c r="AQ1908" t="s">
        <v>7464</v>
      </c>
      <c r="AR1908" t="s">
        <v>2677</v>
      </c>
      <c r="AS1908">
        <v>2015</v>
      </c>
      <c r="AT1908">
        <v>50</v>
      </c>
      <c r="AU1908">
        <v>1</v>
      </c>
      <c r="AZ1908">
        <v>30</v>
      </c>
      <c r="BA1908">
        <v>35</v>
      </c>
      <c r="BE1908">
        <v>6</v>
      </c>
      <c r="BF1908" t="s">
        <v>1973</v>
      </c>
      <c r="BG1908" t="s">
        <v>473</v>
      </c>
      <c r="BH1908" t="s">
        <v>26514</v>
      </c>
      <c r="BI1908" t="s">
        <v>26515</v>
      </c>
    </row>
    <row r="1909" spans="1:62">
      <c r="A1909" t="s">
        <v>62</v>
      </c>
      <c r="B1909" t="s">
        <v>26516</v>
      </c>
      <c r="F1909" t="s">
        <v>26517</v>
      </c>
      <c r="I1909" t="s">
        <v>26518</v>
      </c>
      <c r="J1909" t="s">
        <v>26519</v>
      </c>
      <c r="M1909" t="s">
        <v>67</v>
      </c>
      <c r="N1909" t="s">
        <v>68</v>
      </c>
      <c r="T1909" t="s">
        <v>26520</v>
      </c>
      <c r="U1909" t="s">
        <v>26521</v>
      </c>
      <c r="W1909" t="s">
        <v>26522</v>
      </c>
      <c r="X1909" t="s">
        <v>26523</v>
      </c>
      <c r="Y1909" t="s">
        <v>22049</v>
      </c>
      <c r="AE1909">
        <v>14</v>
      </c>
      <c r="AF1909">
        <v>0</v>
      </c>
      <c r="AG1909">
        <v>0</v>
      </c>
      <c r="AH1909">
        <v>3</v>
      </c>
      <c r="AI1909">
        <v>12</v>
      </c>
      <c r="AJ1909" t="s">
        <v>213</v>
      </c>
      <c r="AK1909" t="s">
        <v>214</v>
      </c>
      <c r="AL1909" t="s">
        <v>215</v>
      </c>
      <c r="AM1909" t="s">
        <v>26524</v>
      </c>
      <c r="AN1909" t="s">
        <v>26525</v>
      </c>
      <c r="AP1909" t="s">
        <v>26526</v>
      </c>
      <c r="AQ1909" t="s">
        <v>26527</v>
      </c>
      <c r="AR1909" t="s">
        <v>2677</v>
      </c>
      <c r="AS1909">
        <v>2015</v>
      </c>
      <c r="AT1909">
        <v>81</v>
      </c>
      <c r="AU1909">
        <v>6</v>
      </c>
      <c r="AZ1909">
        <v>1068</v>
      </c>
      <c r="BA1909">
        <v>1072</v>
      </c>
      <c r="BC1909" t="s">
        <v>26528</v>
      </c>
      <c r="BE1909">
        <v>5</v>
      </c>
      <c r="BF1909" t="s">
        <v>2554</v>
      </c>
      <c r="BG1909" t="s">
        <v>2554</v>
      </c>
      <c r="BH1909" t="s">
        <v>26529</v>
      </c>
      <c r="BI1909" t="s">
        <v>26530</v>
      </c>
    </row>
    <row r="1910" spans="1:62">
      <c r="A1910" t="s">
        <v>62</v>
      </c>
      <c r="B1910" t="s">
        <v>21134</v>
      </c>
      <c r="F1910" t="s">
        <v>26531</v>
      </c>
      <c r="I1910" t="s">
        <v>26532</v>
      </c>
      <c r="J1910" t="s">
        <v>26533</v>
      </c>
      <c r="M1910" t="s">
        <v>67</v>
      </c>
      <c r="N1910" t="s">
        <v>68</v>
      </c>
      <c r="T1910" t="s">
        <v>26534</v>
      </c>
      <c r="U1910" t="s">
        <v>26535</v>
      </c>
      <c r="W1910" t="s">
        <v>26536</v>
      </c>
      <c r="X1910" t="s">
        <v>10363</v>
      </c>
      <c r="Y1910" t="s">
        <v>26537</v>
      </c>
      <c r="AB1910" t="s">
        <v>26538</v>
      </c>
      <c r="AC1910" t="s">
        <v>26539</v>
      </c>
      <c r="AE1910">
        <v>37</v>
      </c>
      <c r="AF1910">
        <v>0</v>
      </c>
      <c r="AG1910">
        <v>0</v>
      </c>
      <c r="AH1910">
        <v>14</v>
      </c>
      <c r="AI1910">
        <v>21</v>
      </c>
      <c r="AJ1910" t="s">
        <v>76</v>
      </c>
      <c r="AK1910" t="s">
        <v>77</v>
      </c>
      <c r="AL1910" t="s">
        <v>78</v>
      </c>
      <c r="AM1910" t="s">
        <v>2819</v>
      </c>
      <c r="AP1910" t="s">
        <v>2820</v>
      </c>
      <c r="AQ1910" t="s">
        <v>2821</v>
      </c>
      <c r="AS1910">
        <v>2015</v>
      </c>
      <c r="AT1910">
        <v>14</v>
      </c>
      <c r="AU1910">
        <v>1</v>
      </c>
      <c r="AZ1910">
        <v>50</v>
      </c>
      <c r="BA1910">
        <v>57</v>
      </c>
      <c r="BC1910" t="s">
        <v>26540</v>
      </c>
      <c r="BE1910">
        <v>8</v>
      </c>
      <c r="BF1910" t="s">
        <v>2823</v>
      </c>
      <c r="BG1910" t="s">
        <v>473</v>
      </c>
      <c r="BH1910" t="s">
        <v>26541</v>
      </c>
      <c r="BI1910" t="s">
        <v>26542</v>
      </c>
    </row>
    <row r="1911" spans="1:62">
      <c r="A1911" t="s">
        <v>62</v>
      </c>
      <c r="B1911" t="s">
        <v>26543</v>
      </c>
      <c r="F1911" t="s">
        <v>26544</v>
      </c>
      <c r="I1911" t="s">
        <v>26545</v>
      </c>
      <c r="J1911" t="s">
        <v>3705</v>
      </c>
      <c r="M1911" t="s">
        <v>67</v>
      </c>
      <c r="N1911" t="s">
        <v>68</v>
      </c>
      <c r="T1911" t="s">
        <v>26546</v>
      </c>
      <c r="U1911" t="s">
        <v>26547</v>
      </c>
      <c r="W1911" t="s">
        <v>26548</v>
      </c>
      <c r="X1911" t="s">
        <v>26549</v>
      </c>
      <c r="Y1911" t="s">
        <v>26550</v>
      </c>
      <c r="AB1911" t="s">
        <v>26551</v>
      </c>
      <c r="AC1911" t="s">
        <v>26552</v>
      </c>
      <c r="AE1911">
        <v>39</v>
      </c>
      <c r="AF1911">
        <v>1</v>
      </c>
      <c r="AG1911">
        <v>1</v>
      </c>
      <c r="AH1911">
        <v>7</v>
      </c>
      <c r="AI1911">
        <v>14</v>
      </c>
      <c r="AJ1911" t="s">
        <v>3713</v>
      </c>
      <c r="AK1911" t="s">
        <v>3714</v>
      </c>
      <c r="AL1911" t="s">
        <v>3715</v>
      </c>
      <c r="AM1911" t="s">
        <v>3716</v>
      </c>
      <c r="AN1911" t="s">
        <v>3717</v>
      </c>
      <c r="AP1911" t="s">
        <v>3718</v>
      </c>
      <c r="AQ1911" t="s">
        <v>3719</v>
      </c>
      <c r="AR1911" t="s">
        <v>2677</v>
      </c>
      <c r="AS1911">
        <v>2015</v>
      </c>
      <c r="AT1911">
        <v>128</v>
      </c>
      <c r="AU1911">
        <v>1</v>
      </c>
      <c r="AZ1911">
        <v>211</v>
      </c>
      <c r="BA1911">
        <v>220</v>
      </c>
      <c r="BC1911" t="s">
        <v>26553</v>
      </c>
      <c r="BE1911">
        <v>10</v>
      </c>
      <c r="BF1911" t="s">
        <v>577</v>
      </c>
      <c r="BG1911" t="s">
        <v>577</v>
      </c>
      <c r="BH1911" t="s">
        <v>26554</v>
      </c>
      <c r="BI1911" t="s">
        <v>26555</v>
      </c>
      <c r="BJ1911">
        <v>25416933</v>
      </c>
    </row>
    <row r="1912" spans="1:62">
      <c r="A1912" t="s">
        <v>62</v>
      </c>
      <c r="B1912" t="s">
        <v>26556</v>
      </c>
      <c r="F1912" t="s">
        <v>26557</v>
      </c>
      <c r="I1912" t="s">
        <v>26558</v>
      </c>
      <c r="J1912" t="s">
        <v>25001</v>
      </c>
      <c r="M1912" t="s">
        <v>67</v>
      </c>
      <c r="N1912" t="s">
        <v>68</v>
      </c>
      <c r="U1912" t="s">
        <v>26559</v>
      </c>
      <c r="W1912" t="s">
        <v>26560</v>
      </c>
      <c r="X1912" t="s">
        <v>21951</v>
      </c>
      <c r="Y1912" t="s">
        <v>17052</v>
      </c>
      <c r="AB1912" t="s">
        <v>17053</v>
      </c>
      <c r="AC1912" t="s">
        <v>17054</v>
      </c>
      <c r="AE1912">
        <v>36</v>
      </c>
      <c r="AF1912">
        <v>2</v>
      </c>
      <c r="AG1912">
        <v>2</v>
      </c>
      <c r="AH1912">
        <v>18</v>
      </c>
      <c r="AI1912">
        <v>34</v>
      </c>
      <c r="AJ1912" t="s">
        <v>2869</v>
      </c>
      <c r="AK1912" t="s">
        <v>2342</v>
      </c>
      <c r="AL1912" t="s">
        <v>2870</v>
      </c>
      <c r="AM1912" t="s">
        <v>25008</v>
      </c>
      <c r="AN1912" t="s">
        <v>25009</v>
      </c>
      <c r="AP1912" t="s">
        <v>25010</v>
      </c>
      <c r="AQ1912" t="s">
        <v>25011</v>
      </c>
      <c r="AR1912" t="s">
        <v>2677</v>
      </c>
      <c r="AS1912">
        <v>2015</v>
      </c>
      <c r="AT1912">
        <v>39</v>
      </c>
      <c r="AU1912">
        <v>1</v>
      </c>
      <c r="AZ1912">
        <v>349</v>
      </c>
      <c r="BA1912">
        <v>354</v>
      </c>
      <c r="BC1912" t="s">
        <v>26561</v>
      </c>
      <c r="BE1912">
        <v>6</v>
      </c>
      <c r="BF1912" t="s">
        <v>2875</v>
      </c>
      <c r="BG1912" t="s">
        <v>2573</v>
      </c>
      <c r="BH1912" t="s">
        <v>26562</v>
      </c>
      <c r="BI1912" t="s">
        <v>26563</v>
      </c>
    </row>
    <row r="1913" spans="1:62">
      <c r="A1913" t="s">
        <v>62</v>
      </c>
      <c r="B1913" t="s">
        <v>26564</v>
      </c>
      <c r="F1913" t="s">
        <v>26565</v>
      </c>
      <c r="I1913" t="s">
        <v>26566</v>
      </c>
      <c r="J1913" t="s">
        <v>1372</v>
      </c>
      <c r="M1913" t="s">
        <v>67</v>
      </c>
      <c r="N1913" t="s">
        <v>68</v>
      </c>
      <c r="T1913" t="s">
        <v>26567</v>
      </c>
      <c r="U1913" t="s">
        <v>26568</v>
      </c>
      <c r="W1913" t="s">
        <v>26569</v>
      </c>
      <c r="X1913" t="s">
        <v>5346</v>
      </c>
      <c r="Y1913" t="s">
        <v>23111</v>
      </c>
      <c r="AB1913" t="s">
        <v>26570</v>
      </c>
      <c r="AC1913" t="s">
        <v>26571</v>
      </c>
      <c r="AE1913">
        <v>32</v>
      </c>
      <c r="AF1913">
        <v>1</v>
      </c>
      <c r="AG1913">
        <v>2</v>
      </c>
      <c r="AH1913">
        <v>11</v>
      </c>
      <c r="AI1913">
        <v>29</v>
      </c>
      <c r="AJ1913" t="s">
        <v>1380</v>
      </c>
      <c r="AK1913" t="s">
        <v>1381</v>
      </c>
      <c r="AL1913" t="s">
        <v>1382</v>
      </c>
      <c r="AM1913" t="s">
        <v>1383</v>
      </c>
      <c r="AP1913" t="s">
        <v>1384</v>
      </c>
      <c r="AQ1913" t="s">
        <v>1385</v>
      </c>
      <c r="AR1913" t="s">
        <v>2677</v>
      </c>
      <c r="AS1913">
        <v>2015</v>
      </c>
      <c r="AT1913">
        <v>86</v>
      </c>
      <c r="AZ1913">
        <v>174</v>
      </c>
      <c r="BA1913">
        <v>180</v>
      </c>
      <c r="BC1913" t="s">
        <v>26572</v>
      </c>
      <c r="BE1913">
        <v>7</v>
      </c>
      <c r="BF1913" t="s">
        <v>577</v>
      </c>
      <c r="BG1913" t="s">
        <v>577</v>
      </c>
      <c r="BH1913" t="s">
        <v>26573</v>
      </c>
      <c r="BI1913" t="s">
        <v>26574</v>
      </c>
      <c r="BJ1913">
        <v>25500454</v>
      </c>
    </row>
    <row r="1914" spans="1:62">
      <c r="A1914" t="s">
        <v>62</v>
      </c>
      <c r="B1914" t="s">
        <v>26575</v>
      </c>
      <c r="F1914" t="s">
        <v>26576</v>
      </c>
      <c r="I1914" t="s">
        <v>26577</v>
      </c>
      <c r="J1914" t="s">
        <v>14172</v>
      </c>
      <c r="M1914" t="s">
        <v>67</v>
      </c>
      <c r="N1914" t="s">
        <v>68</v>
      </c>
      <c r="U1914" t="s">
        <v>26578</v>
      </c>
      <c r="W1914" t="s">
        <v>26579</v>
      </c>
      <c r="X1914" t="s">
        <v>13737</v>
      </c>
      <c r="Y1914" t="s">
        <v>26580</v>
      </c>
      <c r="AE1914">
        <v>51</v>
      </c>
      <c r="AF1914">
        <v>0</v>
      </c>
      <c r="AG1914">
        <v>0</v>
      </c>
      <c r="AH1914">
        <v>6</v>
      </c>
      <c r="AI1914">
        <v>18</v>
      </c>
      <c r="AJ1914" t="s">
        <v>14179</v>
      </c>
      <c r="AK1914" t="s">
        <v>14160</v>
      </c>
      <c r="AL1914" t="s">
        <v>14180</v>
      </c>
      <c r="AM1914" t="s">
        <v>14181</v>
      </c>
      <c r="AN1914" t="s">
        <v>14182</v>
      </c>
      <c r="AP1914" t="s">
        <v>14183</v>
      </c>
      <c r="AQ1914" t="s">
        <v>14184</v>
      </c>
      <c r="AR1914" t="s">
        <v>3014</v>
      </c>
      <c r="AS1914">
        <v>2015</v>
      </c>
      <c r="AT1914">
        <v>107</v>
      </c>
      <c r="AU1914">
        <v>1</v>
      </c>
      <c r="AZ1914">
        <v>25</v>
      </c>
      <c r="BA1914">
        <v>32</v>
      </c>
      <c r="BC1914" t="s">
        <v>26581</v>
      </c>
      <c r="BE1914">
        <v>8</v>
      </c>
      <c r="BF1914" t="s">
        <v>3995</v>
      </c>
      <c r="BG1914" t="s">
        <v>473</v>
      </c>
      <c r="BH1914" t="s">
        <v>26582</v>
      </c>
      <c r="BI1914" t="s">
        <v>26583</v>
      </c>
    </row>
    <row r="1915" spans="1:62">
      <c r="A1915" t="s">
        <v>62</v>
      </c>
      <c r="B1915" t="s">
        <v>26584</v>
      </c>
      <c r="F1915" t="s">
        <v>26585</v>
      </c>
      <c r="I1915" t="s">
        <v>26586</v>
      </c>
      <c r="J1915" t="s">
        <v>24220</v>
      </c>
      <c r="M1915" t="s">
        <v>67</v>
      </c>
      <c r="N1915" t="s">
        <v>68</v>
      </c>
      <c r="T1915" t="s">
        <v>26587</v>
      </c>
      <c r="U1915" t="s">
        <v>26588</v>
      </c>
      <c r="W1915" t="s">
        <v>26589</v>
      </c>
      <c r="X1915" t="s">
        <v>21751</v>
      </c>
      <c r="Y1915" t="s">
        <v>8248</v>
      </c>
      <c r="AB1915" t="s">
        <v>26590</v>
      </c>
      <c r="AC1915" t="s">
        <v>26591</v>
      </c>
      <c r="AE1915">
        <v>15</v>
      </c>
      <c r="AF1915">
        <v>4</v>
      </c>
      <c r="AG1915">
        <v>4</v>
      </c>
      <c r="AH1915">
        <v>2</v>
      </c>
      <c r="AI1915">
        <v>24</v>
      </c>
      <c r="AJ1915" t="s">
        <v>24227</v>
      </c>
      <c r="AK1915" t="s">
        <v>24228</v>
      </c>
      <c r="AL1915" t="s">
        <v>24229</v>
      </c>
      <c r="AM1915" t="s">
        <v>24230</v>
      </c>
      <c r="AP1915" t="s">
        <v>24231</v>
      </c>
      <c r="AQ1915" t="s">
        <v>24232</v>
      </c>
      <c r="AS1915">
        <v>2015</v>
      </c>
      <c r="AT1915">
        <v>14</v>
      </c>
      <c r="AU1915">
        <v>1</v>
      </c>
      <c r="AZ1915">
        <v>1</v>
      </c>
      <c r="BA1915">
        <v>8</v>
      </c>
      <c r="BC1915" t="s">
        <v>26592</v>
      </c>
      <c r="BE1915">
        <v>8</v>
      </c>
      <c r="BF1915" t="s">
        <v>1335</v>
      </c>
      <c r="BG1915" t="s">
        <v>1335</v>
      </c>
      <c r="BH1915" t="s">
        <v>26593</v>
      </c>
      <c r="BI1915" t="s">
        <v>26594</v>
      </c>
      <c r="BJ1915">
        <v>25729929</v>
      </c>
    </row>
    <row r="1916" spans="1:62">
      <c r="A1916" t="s">
        <v>62</v>
      </c>
      <c r="B1916" t="s">
        <v>26595</v>
      </c>
      <c r="F1916" t="s">
        <v>26596</v>
      </c>
      <c r="I1916" t="s">
        <v>26597</v>
      </c>
      <c r="J1916" t="s">
        <v>24220</v>
      </c>
      <c r="M1916" t="s">
        <v>67</v>
      </c>
      <c r="N1916" t="s">
        <v>68</v>
      </c>
      <c r="T1916" t="s">
        <v>26598</v>
      </c>
      <c r="U1916" t="s">
        <v>26599</v>
      </c>
      <c r="W1916" t="s">
        <v>26600</v>
      </c>
      <c r="X1916" t="s">
        <v>26601</v>
      </c>
      <c r="Y1916" t="s">
        <v>26602</v>
      </c>
      <c r="AB1916" t="s">
        <v>26603</v>
      </c>
      <c r="AC1916" t="s">
        <v>26604</v>
      </c>
      <c r="AE1916">
        <v>37</v>
      </c>
      <c r="AF1916">
        <v>0</v>
      </c>
      <c r="AG1916">
        <v>0</v>
      </c>
      <c r="AH1916">
        <v>7</v>
      </c>
      <c r="AI1916">
        <v>18</v>
      </c>
      <c r="AJ1916" t="s">
        <v>24227</v>
      </c>
      <c r="AK1916" t="s">
        <v>24228</v>
      </c>
      <c r="AL1916" t="s">
        <v>24229</v>
      </c>
      <c r="AM1916" t="s">
        <v>24230</v>
      </c>
      <c r="AP1916" t="s">
        <v>24231</v>
      </c>
      <c r="AQ1916" t="s">
        <v>24232</v>
      </c>
      <c r="AS1916">
        <v>2015</v>
      </c>
      <c r="AT1916">
        <v>14</v>
      </c>
      <c r="AU1916">
        <v>1</v>
      </c>
      <c r="AZ1916">
        <v>101</v>
      </c>
      <c r="BA1916">
        <v>117</v>
      </c>
      <c r="BC1916" t="s">
        <v>26605</v>
      </c>
      <c r="BE1916">
        <v>17</v>
      </c>
      <c r="BF1916" t="s">
        <v>1335</v>
      </c>
      <c r="BG1916" t="s">
        <v>1335</v>
      </c>
      <c r="BH1916" t="s">
        <v>26593</v>
      </c>
      <c r="BI1916" t="s">
        <v>26606</v>
      </c>
      <c r="BJ1916">
        <v>25729941</v>
      </c>
    </row>
    <row r="1917" spans="1:62">
      <c r="A1917" t="s">
        <v>62</v>
      </c>
      <c r="B1917" t="s">
        <v>26607</v>
      </c>
      <c r="F1917" t="s">
        <v>26608</v>
      </c>
      <c r="I1917" t="s">
        <v>26609</v>
      </c>
      <c r="J1917" t="s">
        <v>24220</v>
      </c>
      <c r="M1917" t="s">
        <v>67</v>
      </c>
      <c r="N1917" t="s">
        <v>68</v>
      </c>
      <c r="T1917" t="s">
        <v>26610</v>
      </c>
      <c r="U1917" t="s">
        <v>26611</v>
      </c>
      <c r="W1917" t="s">
        <v>26612</v>
      </c>
      <c r="X1917" t="s">
        <v>26613</v>
      </c>
      <c r="Y1917" t="s">
        <v>25468</v>
      </c>
      <c r="AB1917" t="s">
        <v>26614</v>
      </c>
      <c r="AC1917" t="s">
        <v>26615</v>
      </c>
      <c r="AE1917">
        <v>40</v>
      </c>
      <c r="AF1917">
        <v>1</v>
      </c>
      <c r="AG1917">
        <v>1</v>
      </c>
      <c r="AH1917">
        <v>6</v>
      </c>
      <c r="AI1917">
        <v>19</v>
      </c>
      <c r="AJ1917" t="s">
        <v>24227</v>
      </c>
      <c r="AK1917" t="s">
        <v>24228</v>
      </c>
      <c r="AL1917" t="s">
        <v>24229</v>
      </c>
      <c r="AM1917" t="s">
        <v>24230</v>
      </c>
      <c r="AP1917" t="s">
        <v>24231</v>
      </c>
      <c r="AQ1917" t="s">
        <v>24232</v>
      </c>
      <c r="AS1917">
        <v>2015</v>
      </c>
      <c r="AT1917">
        <v>14</v>
      </c>
      <c r="AU1917">
        <v>1</v>
      </c>
      <c r="AZ1917">
        <v>209</v>
      </c>
      <c r="BA1917">
        <v>221</v>
      </c>
      <c r="BC1917" t="s">
        <v>26616</v>
      </c>
      <c r="BE1917">
        <v>13</v>
      </c>
      <c r="BF1917" t="s">
        <v>1335</v>
      </c>
      <c r="BG1917" t="s">
        <v>1335</v>
      </c>
      <c r="BH1917" t="s">
        <v>26593</v>
      </c>
      <c r="BI1917" t="s">
        <v>26617</v>
      </c>
      <c r="BJ1917">
        <v>25729952</v>
      </c>
    </row>
    <row r="1918" spans="1:62">
      <c r="A1918" t="s">
        <v>62</v>
      </c>
      <c r="B1918" t="s">
        <v>26618</v>
      </c>
      <c r="F1918" t="s">
        <v>26619</v>
      </c>
      <c r="I1918" t="s">
        <v>26620</v>
      </c>
      <c r="J1918" t="s">
        <v>26621</v>
      </c>
      <c r="M1918" t="s">
        <v>67</v>
      </c>
      <c r="N1918" t="s">
        <v>68</v>
      </c>
      <c r="U1918" t="s">
        <v>26622</v>
      </c>
      <c r="W1918" t="s">
        <v>26623</v>
      </c>
      <c r="X1918" t="s">
        <v>26624</v>
      </c>
      <c r="Z1918" t="s">
        <v>9736</v>
      </c>
      <c r="AB1918" t="s">
        <v>26625</v>
      </c>
      <c r="AC1918" t="s">
        <v>26626</v>
      </c>
      <c r="AE1918">
        <v>27</v>
      </c>
      <c r="AF1918">
        <v>1</v>
      </c>
      <c r="AG1918">
        <v>1</v>
      </c>
      <c r="AH1918">
        <v>15</v>
      </c>
      <c r="AI1918">
        <v>32</v>
      </c>
      <c r="AJ1918" t="s">
        <v>2869</v>
      </c>
      <c r="AK1918" t="s">
        <v>2342</v>
      </c>
      <c r="AL1918" t="s">
        <v>2870</v>
      </c>
      <c r="AM1918" t="s">
        <v>26627</v>
      </c>
      <c r="AN1918" t="s">
        <v>26628</v>
      </c>
      <c r="AP1918" t="s">
        <v>26629</v>
      </c>
      <c r="AQ1918" t="s">
        <v>26630</v>
      </c>
      <c r="AS1918">
        <v>2015</v>
      </c>
      <c r="AT1918">
        <v>3</v>
      </c>
      <c r="AU1918">
        <v>5</v>
      </c>
      <c r="AZ1918">
        <v>1925</v>
      </c>
      <c r="BA1918">
        <v>1929</v>
      </c>
      <c r="BC1918" t="s">
        <v>26631</v>
      </c>
      <c r="BE1918">
        <v>5</v>
      </c>
      <c r="BF1918" t="s">
        <v>26632</v>
      </c>
      <c r="BG1918" t="s">
        <v>26633</v>
      </c>
      <c r="BH1918" t="s">
        <v>26634</v>
      </c>
      <c r="BI1918" t="s">
        <v>26635</v>
      </c>
    </row>
    <row r="1919" spans="1:62">
      <c r="A1919" t="s">
        <v>62</v>
      </c>
      <c r="B1919" t="s">
        <v>26636</v>
      </c>
      <c r="F1919" t="s">
        <v>26637</v>
      </c>
      <c r="I1919" t="s">
        <v>26638</v>
      </c>
      <c r="J1919" t="s">
        <v>26639</v>
      </c>
      <c r="M1919" t="s">
        <v>67</v>
      </c>
      <c r="N1919" t="s">
        <v>68</v>
      </c>
      <c r="T1919" t="s">
        <v>26640</v>
      </c>
      <c r="U1919" t="s">
        <v>26641</v>
      </c>
      <c r="W1919" t="s">
        <v>26642</v>
      </c>
      <c r="X1919" t="s">
        <v>26128</v>
      </c>
      <c r="Y1919" t="s">
        <v>26129</v>
      </c>
      <c r="AB1919" t="s">
        <v>26643</v>
      </c>
      <c r="AC1919" t="s">
        <v>26644</v>
      </c>
      <c r="AE1919">
        <v>40</v>
      </c>
      <c r="AF1919">
        <v>1</v>
      </c>
      <c r="AG1919">
        <v>1</v>
      </c>
      <c r="AH1919">
        <v>4</v>
      </c>
      <c r="AI1919">
        <v>18</v>
      </c>
      <c r="AJ1919" t="s">
        <v>5309</v>
      </c>
      <c r="AK1919" t="s">
        <v>5310</v>
      </c>
      <c r="AL1919" t="s">
        <v>5311</v>
      </c>
      <c r="AM1919" t="s">
        <v>26645</v>
      </c>
      <c r="AN1919" t="s">
        <v>26646</v>
      </c>
      <c r="AP1919" t="s">
        <v>26639</v>
      </c>
      <c r="AQ1919" t="s">
        <v>26647</v>
      </c>
      <c r="AR1919" t="s">
        <v>2677</v>
      </c>
      <c r="AS1919">
        <v>2015</v>
      </c>
      <c r="AT1919">
        <v>252</v>
      </c>
      <c r="AU1919">
        <v>1</v>
      </c>
      <c r="AZ1919">
        <v>127</v>
      </c>
      <c r="BA1919">
        <v>134</v>
      </c>
      <c r="BC1919" t="s">
        <v>26648</v>
      </c>
      <c r="BE1919">
        <v>8</v>
      </c>
      <c r="BF1919" t="s">
        <v>5763</v>
      </c>
      <c r="BG1919" t="s">
        <v>5763</v>
      </c>
      <c r="BH1919" t="s">
        <v>26649</v>
      </c>
      <c r="BI1919" t="s">
        <v>26650</v>
      </c>
      <c r="BJ1919">
        <v>24934653</v>
      </c>
    </row>
    <row r="1920" spans="1:62">
      <c r="A1920" t="s">
        <v>62</v>
      </c>
      <c r="B1920" t="s">
        <v>26651</v>
      </c>
      <c r="F1920" t="s">
        <v>26652</v>
      </c>
      <c r="I1920" t="s">
        <v>26653</v>
      </c>
      <c r="J1920" t="s">
        <v>905</v>
      </c>
      <c r="M1920" t="s">
        <v>67</v>
      </c>
      <c r="N1920" t="s">
        <v>68</v>
      </c>
      <c r="U1920" t="s">
        <v>26654</v>
      </c>
      <c r="W1920" t="s">
        <v>26655</v>
      </c>
      <c r="X1920" t="s">
        <v>26656</v>
      </c>
      <c r="Y1920" t="s">
        <v>26657</v>
      </c>
      <c r="AB1920" t="s">
        <v>22828</v>
      </c>
      <c r="AC1920" t="s">
        <v>26658</v>
      </c>
      <c r="AE1920">
        <v>39</v>
      </c>
      <c r="AF1920">
        <v>7</v>
      </c>
      <c r="AG1920">
        <v>8</v>
      </c>
      <c r="AH1920">
        <v>9</v>
      </c>
      <c r="AI1920">
        <v>32</v>
      </c>
      <c r="AJ1920" t="s">
        <v>912</v>
      </c>
      <c r="AK1920" t="s">
        <v>768</v>
      </c>
      <c r="AL1920" t="s">
        <v>913</v>
      </c>
      <c r="AM1920" t="s">
        <v>914</v>
      </c>
      <c r="AN1920" t="s">
        <v>915</v>
      </c>
      <c r="AP1920" t="s">
        <v>916</v>
      </c>
      <c r="AQ1920" t="s">
        <v>917</v>
      </c>
      <c r="AR1920" t="s">
        <v>2677</v>
      </c>
      <c r="AS1920">
        <v>2015</v>
      </c>
      <c r="AT1920">
        <v>81</v>
      </c>
      <c r="AU1920">
        <v>1</v>
      </c>
      <c r="AZ1920">
        <v>422</v>
      </c>
      <c r="BA1920">
        <v>431</v>
      </c>
      <c r="BC1920" t="s">
        <v>26659</v>
      </c>
      <c r="BE1920">
        <v>10</v>
      </c>
      <c r="BF1920" t="s">
        <v>919</v>
      </c>
      <c r="BG1920" t="s">
        <v>919</v>
      </c>
      <c r="BH1920" t="s">
        <v>26660</v>
      </c>
      <c r="BI1920" t="s">
        <v>26661</v>
      </c>
      <c r="BJ1920">
        <v>25362061</v>
      </c>
    </row>
    <row r="1921" spans="1:62">
      <c r="A1921" t="s">
        <v>62</v>
      </c>
      <c r="B1921" t="s">
        <v>26662</v>
      </c>
      <c r="F1921" t="s">
        <v>26663</v>
      </c>
      <c r="I1921" t="s">
        <v>26664</v>
      </c>
      <c r="J1921" t="s">
        <v>26665</v>
      </c>
      <c r="M1921" t="s">
        <v>67</v>
      </c>
      <c r="N1921" t="s">
        <v>68</v>
      </c>
      <c r="U1921" t="s">
        <v>26666</v>
      </c>
      <c r="W1921" t="s">
        <v>26667</v>
      </c>
      <c r="X1921" t="s">
        <v>26668</v>
      </c>
      <c r="Y1921" t="s">
        <v>5809</v>
      </c>
      <c r="Z1921" t="s">
        <v>20086</v>
      </c>
      <c r="AA1921" t="s">
        <v>20087</v>
      </c>
      <c r="AB1921" t="s">
        <v>26669</v>
      </c>
      <c r="AC1921" t="s">
        <v>26670</v>
      </c>
      <c r="AE1921">
        <v>58</v>
      </c>
      <c r="AF1921">
        <v>0</v>
      </c>
      <c r="AG1921">
        <v>1</v>
      </c>
      <c r="AH1921">
        <v>18</v>
      </c>
      <c r="AI1921">
        <v>35</v>
      </c>
      <c r="AJ1921" t="s">
        <v>14179</v>
      </c>
      <c r="AK1921" t="s">
        <v>14160</v>
      </c>
      <c r="AL1921" t="s">
        <v>14180</v>
      </c>
      <c r="AM1921" t="s">
        <v>26671</v>
      </c>
      <c r="AN1921" t="s">
        <v>26672</v>
      </c>
      <c r="AP1921" t="s">
        <v>26673</v>
      </c>
      <c r="AQ1921" t="s">
        <v>26674</v>
      </c>
      <c r="AR1921" t="s">
        <v>3014</v>
      </c>
      <c r="AS1921">
        <v>2015</v>
      </c>
      <c r="AT1921">
        <v>44</v>
      </c>
      <c r="AU1921">
        <v>1</v>
      </c>
      <c r="AZ1921">
        <v>219</v>
      </c>
      <c r="BA1921">
        <v>227</v>
      </c>
      <c r="BC1921" t="s">
        <v>26675</v>
      </c>
      <c r="BE1921">
        <v>9</v>
      </c>
      <c r="BF1921" t="s">
        <v>937</v>
      </c>
      <c r="BG1921" t="s">
        <v>938</v>
      </c>
      <c r="BH1921" t="s">
        <v>26676</v>
      </c>
      <c r="BI1921" t="s">
        <v>26677</v>
      </c>
      <c r="BJ1921">
        <v>25602337</v>
      </c>
    </row>
    <row r="1922" spans="1:62">
      <c r="A1922" t="s">
        <v>62</v>
      </c>
      <c r="B1922" t="s">
        <v>26678</v>
      </c>
      <c r="F1922" t="s">
        <v>26679</v>
      </c>
      <c r="I1922" t="s">
        <v>26680</v>
      </c>
      <c r="J1922" t="s">
        <v>26681</v>
      </c>
      <c r="M1922" t="s">
        <v>67</v>
      </c>
      <c r="N1922" t="s">
        <v>68</v>
      </c>
      <c r="T1922" t="s">
        <v>26682</v>
      </c>
      <c r="U1922" t="s">
        <v>26683</v>
      </c>
      <c r="W1922" t="s">
        <v>26684</v>
      </c>
      <c r="X1922" t="s">
        <v>26685</v>
      </c>
      <c r="Y1922" t="s">
        <v>26686</v>
      </c>
      <c r="AE1922">
        <v>15</v>
      </c>
      <c r="AF1922">
        <v>0</v>
      </c>
      <c r="AG1922">
        <v>0</v>
      </c>
      <c r="AH1922">
        <v>4</v>
      </c>
      <c r="AI1922">
        <v>8</v>
      </c>
      <c r="AJ1922" t="s">
        <v>26687</v>
      </c>
      <c r="AK1922" t="s">
        <v>4838</v>
      </c>
      <c r="AL1922" t="s">
        <v>26688</v>
      </c>
      <c r="AM1922" t="s">
        <v>26689</v>
      </c>
      <c r="AN1922" t="s">
        <v>26690</v>
      </c>
      <c r="AP1922" t="s">
        <v>26691</v>
      </c>
      <c r="AQ1922" t="s">
        <v>26692</v>
      </c>
      <c r="AR1922" t="s">
        <v>2677</v>
      </c>
      <c r="AS1922">
        <v>2015</v>
      </c>
      <c r="AT1922">
        <v>15</v>
      </c>
      <c r="AU1922">
        <v>1</v>
      </c>
      <c r="AZ1922">
        <v>268</v>
      </c>
      <c r="BA1922">
        <v>277</v>
      </c>
      <c r="BC1922" t="s">
        <v>26693</v>
      </c>
      <c r="BE1922">
        <v>10</v>
      </c>
      <c r="BF1922" t="s">
        <v>19256</v>
      </c>
      <c r="BG1922" t="s">
        <v>545</v>
      </c>
      <c r="BH1922" t="s">
        <v>26694</v>
      </c>
      <c r="BI1922" t="s">
        <v>26695</v>
      </c>
    </row>
    <row r="1923" spans="1:62">
      <c r="A1923" t="s">
        <v>62</v>
      </c>
      <c r="B1923" t="s">
        <v>26696</v>
      </c>
      <c r="F1923" t="s">
        <v>26697</v>
      </c>
      <c r="I1923" t="s">
        <v>26698</v>
      </c>
      <c r="J1923" t="s">
        <v>20767</v>
      </c>
      <c r="M1923" t="s">
        <v>67</v>
      </c>
      <c r="N1923" t="s">
        <v>68</v>
      </c>
      <c r="T1923" t="s">
        <v>26699</v>
      </c>
      <c r="U1923" t="s">
        <v>26700</v>
      </c>
      <c r="W1923" t="s">
        <v>26701</v>
      </c>
      <c r="X1923" t="s">
        <v>26702</v>
      </c>
      <c r="Y1923" t="s">
        <v>7734</v>
      </c>
      <c r="AB1923" t="s">
        <v>26703</v>
      </c>
      <c r="AC1923" t="s">
        <v>26704</v>
      </c>
      <c r="AE1923">
        <v>15</v>
      </c>
      <c r="AF1923">
        <v>1</v>
      </c>
      <c r="AG1923">
        <v>1</v>
      </c>
      <c r="AH1923">
        <v>8</v>
      </c>
      <c r="AI1923">
        <v>28</v>
      </c>
      <c r="AJ1923" t="s">
        <v>5483</v>
      </c>
      <c r="AK1923" t="s">
        <v>5484</v>
      </c>
      <c r="AL1923" t="s">
        <v>5485</v>
      </c>
      <c r="AM1923" t="s">
        <v>20774</v>
      </c>
      <c r="AN1923" t="s">
        <v>20775</v>
      </c>
      <c r="AP1923" t="s">
        <v>20776</v>
      </c>
      <c r="AQ1923" t="s">
        <v>20777</v>
      </c>
      <c r="AR1923" s="1">
        <v>42370</v>
      </c>
      <c r="AS1923">
        <v>2015</v>
      </c>
      <c r="AT1923">
        <v>584</v>
      </c>
      <c r="AZ1923">
        <v>123</v>
      </c>
      <c r="BA1923">
        <v>128</v>
      </c>
      <c r="BC1923" t="s">
        <v>26705</v>
      </c>
      <c r="BE1923">
        <v>6</v>
      </c>
      <c r="BF1923" t="s">
        <v>20779</v>
      </c>
      <c r="BG1923" t="s">
        <v>20780</v>
      </c>
      <c r="BH1923" t="s">
        <v>26706</v>
      </c>
      <c r="BI1923" t="s">
        <v>26707</v>
      </c>
      <c r="BJ1923">
        <v>25459289</v>
      </c>
    </row>
    <row r="1924" spans="1:62">
      <c r="A1924" t="s">
        <v>62</v>
      </c>
      <c r="B1924" t="s">
        <v>26708</v>
      </c>
      <c r="F1924" t="s">
        <v>26709</v>
      </c>
      <c r="I1924" t="s">
        <v>26710</v>
      </c>
      <c r="J1924" t="s">
        <v>5475</v>
      </c>
      <c r="M1924" t="s">
        <v>67</v>
      </c>
      <c r="N1924" t="s">
        <v>68</v>
      </c>
      <c r="T1924" t="s">
        <v>26711</v>
      </c>
      <c r="U1924" t="s">
        <v>26712</v>
      </c>
      <c r="W1924" t="s">
        <v>26713</v>
      </c>
      <c r="X1924" t="s">
        <v>26714</v>
      </c>
      <c r="Y1924" t="s">
        <v>13417</v>
      </c>
      <c r="Z1924" t="s">
        <v>4702</v>
      </c>
      <c r="AB1924" t="s">
        <v>26715</v>
      </c>
      <c r="AC1924" t="s">
        <v>26716</v>
      </c>
      <c r="AE1924">
        <v>47</v>
      </c>
      <c r="AF1924">
        <v>2</v>
      </c>
      <c r="AG1924">
        <v>2</v>
      </c>
      <c r="AH1924">
        <v>7</v>
      </c>
      <c r="AI1924">
        <v>50</v>
      </c>
      <c r="AJ1924" t="s">
        <v>5483</v>
      </c>
      <c r="AK1924" t="s">
        <v>5484</v>
      </c>
      <c r="AL1924" t="s">
        <v>5485</v>
      </c>
      <c r="AM1924" t="s">
        <v>5486</v>
      </c>
      <c r="AP1924" t="s">
        <v>5487</v>
      </c>
      <c r="AQ1924" t="s">
        <v>5488</v>
      </c>
      <c r="AR1924" t="s">
        <v>2677</v>
      </c>
      <c r="AS1924">
        <v>2015</v>
      </c>
      <c r="AT1924">
        <v>230</v>
      </c>
      <c r="AZ1924">
        <v>23</v>
      </c>
      <c r="BA1924">
        <v>32</v>
      </c>
      <c r="BC1924" t="s">
        <v>26717</v>
      </c>
      <c r="BE1924">
        <v>10</v>
      </c>
      <c r="BF1924" t="s">
        <v>4735</v>
      </c>
      <c r="BG1924" t="s">
        <v>4735</v>
      </c>
      <c r="BH1924" t="s">
        <v>26718</v>
      </c>
      <c r="BI1924" t="s">
        <v>26719</v>
      </c>
      <c r="BJ1924">
        <v>25480005</v>
      </c>
    </row>
    <row r="1925" spans="1:62">
      <c r="A1925" t="s">
        <v>62</v>
      </c>
      <c r="B1925" t="s">
        <v>26720</v>
      </c>
      <c r="F1925" t="s">
        <v>26721</v>
      </c>
      <c r="I1925" t="s">
        <v>26722</v>
      </c>
      <c r="J1925" t="s">
        <v>5475</v>
      </c>
      <c r="M1925" t="s">
        <v>67</v>
      </c>
      <c r="N1925" t="s">
        <v>68</v>
      </c>
      <c r="T1925" t="s">
        <v>26723</v>
      </c>
      <c r="U1925" t="s">
        <v>26724</v>
      </c>
      <c r="W1925" t="s">
        <v>26725</v>
      </c>
      <c r="X1925" t="s">
        <v>26726</v>
      </c>
      <c r="Y1925" t="s">
        <v>26727</v>
      </c>
      <c r="Z1925" t="s">
        <v>26728</v>
      </c>
      <c r="AA1925" t="s">
        <v>26729</v>
      </c>
      <c r="AB1925" t="s">
        <v>26730</v>
      </c>
      <c r="AC1925" t="s">
        <v>26731</v>
      </c>
      <c r="AE1925">
        <v>89</v>
      </c>
      <c r="AF1925">
        <v>3</v>
      </c>
      <c r="AG1925">
        <v>3</v>
      </c>
      <c r="AH1925">
        <v>11</v>
      </c>
      <c r="AI1925">
        <v>44</v>
      </c>
      <c r="AJ1925" t="s">
        <v>5483</v>
      </c>
      <c r="AK1925" t="s">
        <v>5484</v>
      </c>
      <c r="AL1925" t="s">
        <v>5485</v>
      </c>
      <c r="AM1925" t="s">
        <v>5486</v>
      </c>
      <c r="AP1925" t="s">
        <v>5487</v>
      </c>
      <c r="AQ1925" t="s">
        <v>5488</v>
      </c>
      <c r="AR1925" t="s">
        <v>2677</v>
      </c>
      <c r="AS1925">
        <v>2015</v>
      </c>
      <c r="AT1925">
        <v>230</v>
      </c>
      <c r="AZ1925">
        <v>33</v>
      </c>
      <c r="BA1925">
        <v>50</v>
      </c>
      <c r="BC1925" t="s">
        <v>26732</v>
      </c>
      <c r="BE1925">
        <v>18</v>
      </c>
      <c r="BF1925" t="s">
        <v>4735</v>
      </c>
      <c r="BG1925" t="s">
        <v>4735</v>
      </c>
      <c r="BH1925" t="s">
        <v>26718</v>
      </c>
      <c r="BI1925" t="s">
        <v>26733</v>
      </c>
      <c r="BJ1925">
        <v>25480006</v>
      </c>
    </row>
    <row r="1926" spans="1:62">
      <c r="A1926" t="s">
        <v>62</v>
      </c>
      <c r="B1926" t="s">
        <v>26734</v>
      </c>
      <c r="F1926" t="s">
        <v>26735</v>
      </c>
      <c r="I1926" t="s">
        <v>26736</v>
      </c>
      <c r="J1926" t="s">
        <v>7916</v>
      </c>
      <c r="M1926" t="s">
        <v>67</v>
      </c>
      <c r="N1926" t="s">
        <v>68</v>
      </c>
      <c r="T1926" t="s">
        <v>26737</v>
      </c>
      <c r="U1926" t="s">
        <v>26738</v>
      </c>
      <c r="W1926" t="s">
        <v>26739</v>
      </c>
      <c r="X1926" t="s">
        <v>26740</v>
      </c>
      <c r="Y1926" t="s">
        <v>191</v>
      </c>
      <c r="AB1926" t="s">
        <v>26741</v>
      </c>
      <c r="AC1926" t="s">
        <v>26742</v>
      </c>
      <c r="AE1926">
        <v>60</v>
      </c>
      <c r="AF1926">
        <v>0</v>
      </c>
      <c r="AG1926">
        <v>0</v>
      </c>
      <c r="AH1926">
        <v>9</v>
      </c>
      <c r="AI1926">
        <v>29</v>
      </c>
      <c r="AJ1926" t="s">
        <v>3669</v>
      </c>
      <c r="AK1926" t="s">
        <v>77</v>
      </c>
      <c r="AL1926" t="s">
        <v>3670</v>
      </c>
      <c r="AM1926" t="s">
        <v>7924</v>
      </c>
      <c r="AN1926" t="s">
        <v>7925</v>
      </c>
      <c r="AP1926" t="s">
        <v>7926</v>
      </c>
      <c r="AQ1926" t="s">
        <v>7927</v>
      </c>
      <c r="AR1926" t="s">
        <v>2677</v>
      </c>
      <c r="AS1926">
        <v>2015</v>
      </c>
      <c r="AT1926">
        <v>94</v>
      </c>
      <c r="AU1926">
        <v>1</v>
      </c>
      <c r="AZ1926">
        <v>111</v>
      </c>
      <c r="BA1926">
        <v>122</v>
      </c>
      <c r="BC1926" t="s">
        <v>26743</v>
      </c>
      <c r="BE1926">
        <v>12</v>
      </c>
      <c r="BF1926" t="s">
        <v>697</v>
      </c>
      <c r="BG1926" t="s">
        <v>473</v>
      </c>
      <c r="BH1926" t="s">
        <v>26744</v>
      </c>
      <c r="BI1926" t="s">
        <v>26745</v>
      </c>
      <c r="BJ1926">
        <v>25577798</v>
      </c>
    </row>
    <row r="1927" spans="1:62">
      <c r="A1927" t="s">
        <v>62</v>
      </c>
      <c r="B1927" t="s">
        <v>26746</v>
      </c>
      <c r="F1927" t="s">
        <v>26747</v>
      </c>
      <c r="I1927" t="s">
        <v>26748</v>
      </c>
      <c r="J1927" t="s">
        <v>2862</v>
      </c>
      <c r="M1927" t="s">
        <v>67</v>
      </c>
      <c r="N1927" t="s">
        <v>68</v>
      </c>
      <c r="U1927" t="s">
        <v>26749</v>
      </c>
      <c r="W1927" t="s">
        <v>26750</v>
      </c>
      <c r="X1927" t="s">
        <v>26751</v>
      </c>
      <c r="Y1927" t="s">
        <v>26752</v>
      </c>
      <c r="AB1927" t="s">
        <v>26753</v>
      </c>
      <c r="AC1927" t="s">
        <v>26754</v>
      </c>
      <c r="AE1927">
        <v>44</v>
      </c>
      <c r="AF1927">
        <v>1</v>
      </c>
      <c r="AG1927">
        <v>1</v>
      </c>
      <c r="AH1927">
        <v>6</v>
      </c>
      <c r="AI1927">
        <v>10</v>
      </c>
      <c r="AJ1927" t="s">
        <v>2869</v>
      </c>
      <c r="AK1927" t="s">
        <v>2342</v>
      </c>
      <c r="AL1927" t="s">
        <v>2870</v>
      </c>
      <c r="AM1927" t="s">
        <v>2871</v>
      </c>
      <c r="AP1927" t="s">
        <v>2872</v>
      </c>
      <c r="AQ1927" t="s">
        <v>2873</v>
      </c>
      <c r="AS1927">
        <v>2015</v>
      </c>
      <c r="AT1927">
        <v>5</v>
      </c>
      <c r="AU1927">
        <v>10</v>
      </c>
      <c r="AZ1927">
        <v>7330</v>
      </c>
      <c r="BA1927">
        <v>7339</v>
      </c>
      <c r="BC1927" t="s">
        <v>26755</v>
      </c>
      <c r="BE1927">
        <v>10</v>
      </c>
      <c r="BF1927" t="s">
        <v>2875</v>
      </c>
      <c r="BG1927" t="s">
        <v>2573</v>
      </c>
      <c r="BH1927" t="s">
        <v>26756</v>
      </c>
      <c r="BI1927" t="s">
        <v>26757</v>
      </c>
    </row>
    <row r="1928" spans="1:62">
      <c r="A1928" t="s">
        <v>62</v>
      </c>
      <c r="B1928" t="s">
        <v>26758</v>
      </c>
      <c r="F1928" t="s">
        <v>26759</v>
      </c>
      <c r="I1928" t="s">
        <v>26760</v>
      </c>
      <c r="J1928" t="s">
        <v>7798</v>
      </c>
      <c r="M1928" t="s">
        <v>67</v>
      </c>
      <c r="N1928" t="s">
        <v>68</v>
      </c>
      <c r="T1928" t="s">
        <v>26761</v>
      </c>
      <c r="U1928" t="s">
        <v>26762</v>
      </c>
      <c r="W1928" t="s">
        <v>26763</v>
      </c>
      <c r="X1928" t="s">
        <v>26764</v>
      </c>
      <c r="Y1928" t="s">
        <v>26765</v>
      </c>
      <c r="AB1928" t="s">
        <v>26766</v>
      </c>
      <c r="AC1928" t="s">
        <v>26767</v>
      </c>
      <c r="AE1928">
        <v>34</v>
      </c>
      <c r="AF1928">
        <v>0</v>
      </c>
      <c r="AG1928">
        <v>0</v>
      </c>
      <c r="AH1928">
        <v>5</v>
      </c>
      <c r="AI1928">
        <v>16</v>
      </c>
      <c r="AJ1928" t="s">
        <v>6035</v>
      </c>
      <c r="AK1928" t="s">
        <v>6036</v>
      </c>
      <c r="AL1928" t="s">
        <v>6037</v>
      </c>
      <c r="AM1928" t="s">
        <v>7806</v>
      </c>
      <c r="AN1928" t="s">
        <v>7807</v>
      </c>
      <c r="AP1928" t="s">
        <v>7808</v>
      </c>
      <c r="AQ1928" t="s">
        <v>7809</v>
      </c>
      <c r="AR1928" t="s">
        <v>2677</v>
      </c>
      <c r="AS1928">
        <v>2015</v>
      </c>
      <c r="AT1928">
        <v>61</v>
      </c>
      <c r="AU1928">
        <v>1</v>
      </c>
      <c r="AZ1928">
        <v>65</v>
      </c>
      <c r="BA1928">
        <v>71</v>
      </c>
      <c r="BC1928" t="s">
        <v>26768</v>
      </c>
      <c r="BE1928">
        <v>7</v>
      </c>
      <c r="BF1928" t="s">
        <v>7811</v>
      </c>
      <c r="BG1928" t="s">
        <v>7811</v>
      </c>
      <c r="BH1928" t="s">
        <v>26769</v>
      </c>
      <c r="BI1928" t="s">
        <v>26770</v>
      </c>
      <c r="BJ1928">
        <v>25496139</v>
      </c>
    </row>
    <row r="1929" spans="1:62">
      <c r="A1929" t="s">
        <v>62</v>
      </c>
      <c r="B1929" t="s">
        <v>26771</v>
      </c>
      <c r="F1929" t="s">
        <v>26772</v>
      </c>
      <c r="I1929" t="s">
        <v>26773</v>
      </c>
      <c r="J1929" t="s">
        <v>3417</v>
      </c>
      <c r="M1929" t="s">
        <v>67</v>
      </c>
      <c r="N1929" t="s">
        <v>68</v>
      </c>
      <c r="T1929" t="s">
        <v>26774</v>
      </c>
      <c r="U1929" t="s">
        <v>26775</v>
      </c>
      <c r="W1929" t="s">
        <v>26776</v>
      </c>
      <c r="X1929" t="s">
        <v>26777</v>
      </c>
      <c r="Y1929" t="s">
        <v>26778</v>
      </c>
      <c r="AB1929" t="s">
        <v>26779</v>
      </c>
      <c r="AC1929" t="s">
        <v>26780</v>
      </c>
      <c r="AE1929">
        <v>32</v>
      </c>
      <c r="AF1929">
        <v>1</v>
      </c>
      <c r="AG1929">
        <v>1</v>
      </c>
      <c r="AH1929">
        <v>6</v>
      </c>
      <c r="AI1929">
        <v>8</v>
      </c>
      <c r="AJ1929" t="s">
        <v>358</v>
      </c>
      <c r="AK1929" t="s">
        <v>359</v>
      </c>
      <c r="AL1929" t="s">
        <v>360</v>
      </c>
      <c r="AM1929" t="s">
        <v>3425</v>
      </c>
      <c r="AN1929" t="s">
        <v>3426</v>
      </c>
      <c r="AP1929" t="s">
        <v>3427</v>
      </c>
      <c r="AQ1929" t="s">
        <v>3428</v>
      </c>
      <c r="AR1929" t="s">
        <v>2677</v>
      </c>
      <c r="AS1929">
        <v>2015</v>
      </c>
      <c r="AT1929">
        <v>39</v>
      </c>
      <c r="AU1929">
        <v>1</v>
      </c>
      <c r="AZ1929">
        <v>74</v>
      </c>
      <c r="BA1929">
        <v>83</v>
      </c>
      <c r="BC1929" t="s">
        <v>26781</v>
      </c>
      <c r="BE1929">
        <v>10</v>
      </c>
      <c r="BF1929" t="s">
        <v>2348</v>
      </c>
      <c r="BG1929" t="s">
        <v>2348</v>
      </c>
      <c r="BH1929" t="s">
        <v>26782</v>
      </c>
      <c r="BI1929" t="s">
        <v>26783</v>
      </c>
      <c r="BJ1929">
        <v>25052690</v>
      </c>
    </row>
    <row r="1930" spans="1:62">
      <c r="A1930" t="s">
        <v>62</v>
      </c>
      <c r="B1930" t="s">
        <v>26784</v>
      </c>
      <c r="F1930" t="s">
        <v>26785</v>
      </c>
      <c r="I1930" t="s">
        <v>26786</v>
      </c>
      <c r="J1930" t="s">
        <v>26787</v>
      </c>
      <c r="M1930" t="s">
        <v>67</v>
      </c>
      <c r="N1930" t="s">
        <v>977</v>
      </c>
      <c r="T1930" t="s">
        <v>26788</v>
      </c>
      <c r="U1930" t="s">
        <v>26789</v>
      </c>
      <c r="W1930" t="s">
        <v>26790</v>
      </c>
      <c r="X1930" t="s">
        <v>26791</v>
      </c>
      <c r="Y1930" t="s">
        <v>26792</v>
      </c>
      <c r="AB1930" t="s">
        <v>26793</v>
      </c>
      <c r="AC1930" t="s">
        <v>26794</v>
      </c>
      <c r="AE1930">
        <v>299</v>
      </c>
      <c r="AF1930">
        <v>4</v>
      </c>
      <c r="AG1930">
        <v>4</v>
      </c>
      <c r="AH1930">
        <v>9</v>
      </c>
      <c r="AI1930">
        <v>28</v>
      </c>
      <c r="AJ1930" t="s">
        <v>26795</v>
      </c>
      <c r="AK1930" t="s">
        <v>5351</v>
      </c>
      <c r="AL1930" t="s">
        <v>26796</v>
      </c>
      <c r="AM1930" t="s">
        <v>26797</v>
      </c>
      <c r="AN1930" t="s">
        <v>26798</v>
      </c>
      <c r="AP1930" t="s">
        <v>26799</v>
      </c>
      <c r="AQ1930" t="s">
        <v>26800</v>
      </c>
      <c r="AR1930" t="s">
        <v>2677</v>
      </c>
      <c r="AS1930">
        <v>2015</v>
      </c>
      <c r="AT1930">
        <v>72</v>
      </c>
      <c r="AU1930">
        <v>2</v>
      </c>
      <c r="AZ1930">
        <v>251</v>
      </c>
      <c r="BA1930">
        <v>271</v>
      </c>
      <c r="BC1930" t="s">
        <v>26801</v>
      </c>
      <c r="BE1930">
        <v>21</v>
      </c>
      <c r="BF1930" t="s">
        <v>3058</v>
      </c>
      <c r="BG1930" t="s">
        <v>3058</v>
      </c>
      <c r="BH1930" t="s">
        <v>26802</v>
      </c>
      <c r="BI1930" t="s">
        <v>26803</v>
      </c>
      <c r="BJ1930">
        <v>25280482</v>
      </c>
    </row>
    <row r="1931" spans="1:62">
      <c r="A1931" t="s">
        <v>62</v>
      </c>
      <c r="B1931" t="s">
        <v>26804</v>
      </c>
      <c r="F1931" t="s">
        <v>26805</v>
      </c>
      <c r="I1931" t="s">
        <v>26806</v>
      </c>
      <c r="J1931" t="s">
        <v>11925</v>
      </c>
      <c r="M1931" t="s">
        <v>67</v>
      </c>
      <c r="N1931" t="s">
        <v>68</v>
      </c>
      <c r="T1931" t="s">
        <v>26807</v>
      </c>
      <c r="U1931" t="s">
        <v>26808</v>
      </c>
      <c r="W1931" t="s">
        <v>26809</v>
      </c>
      <c r="X1931" t="s">
        <v>4743</v>
      </c>
      <c r="Y1931" t="s">
        <v>3306</v>
      </c>
      <c r="AB1931" t="s">
        <v>26810</v>
      </c>
      <c r="AC1931" t="s">
        <v>26811</v>
      </c>
      <c r="AE1931">
        <v>46</v>
      </c>
      <c r="AF1931">
        <v>0</v>
      </c>
      <c r="AG1931">
        <v>0</v>
      </c>
      <c r="AH1931">
        <v>1</v>
      </c>
      <c r="AI1931">
        <v>9</v>
      </c>
      <c r="AJ1931" t="s">
        <v>1519</v>
      </c>
      <c r="AK1931" t="s">
        <v>214</v>
      </c>
      <c r="AL1931" t="s">
        <v>1520</v>
      </c>
      <c r="AM1931" t="s">
        <v>11933</v>
      </c>
      <c r="AN1931" t="s">
        <v>11934</v>
      </c>
      <c r="AP1931" t="s">
        <v>11935</v>
      </c>
      <c r="AQ1931" t="s">
        <v>11936</v>
      </c>
      <c r="AR1931" t="s">
        <v>2677</v>
      </c>
      <c r="AS1931">
        <v>2015</v>
      </c>
      <c r="AT1931">
        <v>27</v>
      </c>
      <c r="AU1931">
        <v>1</v>
      </c>
      <c r="AZ1931">
        <v>6</v>
      </c>
      <c r="BA1931">
        <v>14</v>
      </c>
      <c r="BC1931" t="s">
        <v>26812</v>
      </c>
      <c r="BE1931">
        <v>9</v>
      </c>
      <c r="BF1931" t="s">
        <v>2348</v>
      </c>
      <c r="BG1931" t="s">
        <v>2348</v>
      </c>
      <c r="BH1931" t="s">
        <v>26813</v>
      </c>
      <c r="BI1931" t="s">
        <v>26814</v>
      </c>
      <c r="BJ1931">
        <v>25315223</v>
      </c>
    </row>
    <row r="1932" spans="1:62">
      <c r="A1932" t="s">
        <v>62</v>
      </c>
      <c r="B1932" t="s">
        <v>26815</v>
      </c>
      <c r="F1932" t="s">
        <v>26816</v>
      </c>
      <c r="I1932" t="s">
        <v>26817</v>
      </c>
      <c r="J1932" t="s">
        <v>26818</v>
      </c>
      <c r="M1932" t="s">
        <v>67</v>
      </c>
      <c r="N1932" t="s">
        <v>68</v>
      </c>
      <c r="T1932" t="s">
        <v>26819</v>
      </c>
      <c r="U1932" t="s">
        <v>26820</v>
      </c>
      <c r="W1932" t="s">
        <v>26821</v>
      </c>
      <c r="X1932" t="s">
        <v>26822</v>
      </c>
      <c r="Y1932" t="s">
        <v>26823</v>
      </c>
      <c r="AB1932" t="s">
        <v>16499</v>
      </c>
      <c r="AC1932" t="s">
        <v>26824</v>
      </c>
      <c r="AE1932">
        <v>56</v>
      </c>
      <c r="AF1932">
        <v>3</v>
      </c>
      <c r="AG1932">
        <v>3</v>
      </c>
      <c r="AH1932">
        <v>18</v>
      </c>
      <c r="AI1932">
        <v>40</v>
      </c>
      <c r="AJ1932" t="s">
        <v>3669</v>
      </c>
      <c r="AK1932" t="s">
        <v>77</v>
      </c>
      <c r="AL1932" t="s">
        <v>3670</v>
      </c>
      <c r="AM1932" t="s">
        <v>26825</v>
      </c>
      <c r="AN1932" t="s">
        <v>26826</v>
      </c>
      <c r="AP1932" t="s">
        <v>26827</v>
      </c>
      <c r="AQ1932" t="s">
        <v>26828</v>
      </c>
      <c r="AR1932" t="s">
        <v>2677</v>
      </c>
      <c r="AS1932">
        <v>2015</v>
      </c>
      <c r="AT1932">
        <v>40</v>
      </c>
      <c r="AU1932">
        <v>1</v>
      </c>
      <c r="AZ1932">
        <v>7</v>
      </c>
      <c r="BA1932">
        <v>16</v>
      </c>
      <c r="BC1932" t="s">
        <v>26829</v>
      </c>
      <c r="BE1932">
        <v>10</v>
      </c>
      <c r="BF1932" t="s">
        <v>26830</v>
      </c>
      <c r="BG1932" t="s">
        <v>26831</v>
      </c>
      <c r="BH1932" t="s">
        <v>26832</v>
      </c>
      <c r="BI1932" t="s">
        <v>26833</v>
      </c>
      <c r="BJ1932">
        <v>25344681</v>
      </c>
    </row>
    <row r="1933" spans="1:62">
      <c r="A1933" t="s">
        <v>62</v>
      </c>
      <c r="B1933" t="s">
        <v>26834</v>
      </c>
      <c r="F1933" t="s">
        <v>26835</v>
      </c>
      <c r="I1933" t="s">
        <v>26836</v>
      </c>
      <c r="J1933" t="s">
        <v>3566</v>
      </c>
      <c r="M1933" t="s">
        <v>67</v>
      </c>
      <c r="N1933" t="s">
        <v>68</v>
      </c>
      <c r="T1933" t="s">
        <v>26837</v>
      </c>
      <c r="U1933" t="s">
        <v>26838</v>
      </c>
      <c r="W1933" t="s">
        <v>26839</v>
      </c>
      <c r="X1933" t="s">
        <v>3933</v>
      </c>
      <c r="Y1933" t="s">
        <v>26840</v>
      </c>
      <c r="AB1933" t="s">
        <v>26841</v>
      </c>
      <c r="AC1933" t="s">
        <v>26842</v>
      </c>
      <c r="AE1933">
        <v>42</v>
      </c>
      <c r="AF1933">
        <v>1</v>
      </c>
      <c r="AG1933">
        <v>1</v>
      </c>
      <c r="AH1933">
        <v>10</v>
      </c>
      <c r="AI1933">
        <v>17</v>
      </c>
      <c r="AJ1933" t="s">
        <v>1519</v>
      </c>
      <c r="AK1933" t="s">
        <v>214</v>
      </c>
      <c r="AL1933" t="s">
        <v>1520</v>
      </c>
      <c r="AM1933" t="s">
        <v>3573</v>
      </c>
      <c r="AN1933" t="s">
        <v>3574</v>
      </c>
      <c r="AP1933" t="s">
        <v>3575</v>
      </c>
      <c r="AQ1933" t="s">
        <v>3576</v>
      </c>
      <c r="AR1933" t="s">
        <v>2677</v>
      </c>
      <c r="AS1933">
        <v>2015</v>
      </c>
      <c r="AT1933">
        <v>179</v>
      </c>
      <c r="AZ1933">
        <v>149</v>
      </c>
      <c r="BA1933">
        <v>156</v>
      </c>
      <c r="BC1933" t="s">
        <v>26843</v>
      </c>
      <c r="BE1933">
        <v>8</v>
      </c>
      <c r="BF1933" t="s">
        <v>3578</v>
      </c>
      <c r="BG1933" t="s">
        <v>3578</v>
      </c>
      <c r="BH1933" t="s">
        <v>26844</v>
      </c>
      <c r="BI1933" t="s">
        <v>26845</v>
      </c>
      <c r="BJ1933">
        <v>25465531</v>
      </c>
    </row>
    <row r="1934" spans="1:62">
      <c r="A1934" t="s">
        <v>62</v>
      </c>
      <c r="B1934" t="s">
        <v>26846</v>
      </c>
      <c r="F1934" t="s">
        <v>26847</v>
      </c>
      <c r="I1934" t="s">
        <v>26848</v>
      </c>
      <c r="J1934" t="s">
        <v>24281</v>
      </c>
      <c r="M1934" t="s">
        <v>67</v>
      </c>
      <c r="N1934" t="s">
        <v>68</v>
      </c>
      <c r="T1934" t="s">
        <v>26849</v>
      </c>
      <c r="U1934" t="s">
        <v>26850</v>
      </c>
      <c r="W1934" t="s">
        <v>26851</v>
      </c>
      <c r="X1934" t="s">
        <v>26852</v>
      </c>
      <c r="Y1934" t="s">
        <v>3685</v>
      </c>
      <c r="AB1934" t="s">
        <v>26853</v>
      </c>
      <c r="AC1934" t="s">
        <v>26854</v>
      </c>
      <c r="AE1934">
        <v>46</v>
      </c>
      <c r="AF1934">
        <v>1</v>
      </c>
      <c r="AG1934">
        <v>2</v>
      </c>
      <c r="AH1934">
        <v>15</v>
      </c>
      <c r="AI1934">
        <v>28</v>
      </c>
      <c r="AJ1934" t="s">
        <v>2919</v>
      </c>
      <c r="AK1934" t="s">
        <v>2920</v>
      </c>
      <c r="AL1934" t="s">
        <v>2921</v>
      </c>
      <c r="AM1934" t="s">
        <v>24285</v>
      </c>
      <c r="AP1934" t="s">
        <v>24286</v>
      </c>
      <c r="AQ1934" t="s">
        <v>24287</v>
      </c>
      <c r="AS1934">
        <v>2015</v>
      </c>
      <c r="AT1934">
        <v>170</v>
      </c>
      <c r="AZ1934">
        <v>95</v>
      </c>
      <c r="BA1934">
        <v>104</v>
      </c>
      <c r="BC1934" t="s">
        <v>26855</v>
      </c>
      <c r="BE1934">
        <v>10</v>
      </c>
      <c r="BF1934" t="s">
        <v>848</v>
      </c>
      <c r="BG1934" t="s">
        <v>848</v>
      </c>
      <c r="BH1934" t="s">
        <v>26856</v>
      </c>
      <c r="BI1934" t="s">
        <v>26857</v>
      </c>
      <c r="BJ1934">
        <v>25267487</v>
      </c>
    </row>
    <row r="1935" spans="1:62">
      <c r="A1935" t="s">
        <v>62</v>
      </c>
      <c r="B1935" t="s">
        <v>26858</v>
      </c>
      <c r="F1935" t="s">
        <v>26859</v>
      </c>
      <c r="I1935" t="s">
        <v>26860</v>
      </c>
      <c r="J1935" t="s">
        <v>25339</v>
      </c>
      <c r="M1935" t="s">
        <v>67</v>
      </c>
      <c r="N1935" t="s">
        <v>68</v>
      </c>
      <c r="T1935" t="s">
        <v>26861</v>
      </c>
      <c r="U1935" t="s">
        <v>26862</v>
      </c>
      <c r="W1935" t="s">
        <v>26863</v>
      </c>
      <c r="X1935" t="s">
        <v>26864</v>
      </c>
      <c r="Y1935" t="s">
        <v>7967</v>
      </c>
      <c r="AB1935" t="s">
        <v>26865</v>
      </c>
      <c r="AC1935" t="s">
        <v>26866</v>
      </c>
      <c r="AE1935">
        <v>31</v>
      </c>
      <c r="AF1935">
        <v>0</v>
      </c>
      <c r="AG1935">
        <v>0</v>
      </c>
      <c r="AH1935">
        <v>1</v>
      </c>
      <c r="AI1935">
        <v>7</v>
      </c>
      <c r="AJ1935" t="s">
        <v>4818</v>
      </c>
      <c r="AK1935" t="s">
        <v>4819</v>
      </c>
      <c r="AL1935" t="s">
        <v>4820</v>
      </c>
      <c r="AM1935" t="s">
        <v>25346</v>
      </c>
      <c r="AN1935" t="s">
        <v>25347</v>
      </c>
      <c r="AP1935" t="s">
        <v>25348</v>
      </c>
      <c r="AQ1935" t="s">
        <v>25349</v>
      </c>
      <c r="AS1935">
        <v>2015</v>
      </c>
      <c r="AT1935">
        <v>35</v>
      </c>
      <c r="AU1935">
        <v>1</v>
      </c>
      <c r="AZ1935">
        <v>38</v>
      </c>
      <c r="BA1935">
        <v>42</v>
      </c>
      <c r="BE1935">
        <v>5</v>
      </c>
      <c r="BF1935" t="s">
        <v>667</v>
      </c>
      <c r="BG1935" t="s">
        <v>667</v>
      </c>
      <c r="BH1935" t="s">
        <v>26867</v>
      </c>
      <c r="BI1935" t="s">
        <v>26868</v>
      </c>
    </row>
    <row r="1936" spans="1:62">
      <c r="A1936" t="s">
        <v>62</v>
      </c>
      <c r="B1936" t="s">
        <v>26869</v>
      </c>
      <c r="F1936" t="s">
        <v>26870</v>
      </c>
      <c r="I1936" t="s">
        <v>26871</v>
      </c>
      <c r="J1936" t="s">
        <v>2842</v>
      </c>
      <c r="M1936" t="s">
        <v>67</v>
      </c>
      <c r="N1936" t="s">
        <v>68</v>
      </c>
      <c r="U1936" t="s">
        <v>26872</v>
      </c>
      <c r="W1936" t="s">
        <v>26873</v>
      </c>
      <c r="X1936" t="s">
        <v>16994</v>
      </c>
      <c r="Y1936" t="s">
        <v>5190</v>
      </c>
      <c r="AB1936" t="s">
        <v>26874</v>
      </c>
      <c r="AC1936" t="s">
        <v>26875</v>
      </c>
      <c r="AE1936">
        <v>45</v>
      </c>
      <c r="AF1936">
        <v>6</v>
      </c>
      <c r="AG1936">
        <v>7</v>
      </c>
      <c r="AH1936">
        <v>11</v>
      </c>
      <c r="AI1936">
        <v>55</v>
      </c>
      <c r="AJ1936" t="s">
        <v>2849</v>
      </c>
      <c r="AK1936" t="s">
        <v>2850</v>
      </c>
      <c r="AL1936" t="s">
        <v>2851</v>
      </c>
      <c r="AM1936" t="s">
        <v>2852</v>
      </c>
      <c r="AN1936" t="s">
        <v>2853</v>
      </c>
      <c r="AP1936" t="s">
        <v>2854</v>
      </c>
      <c r="AQ1936" t="s">
        <v>2855</v>
      </c>
      <c r="AR1936" t="s">
        <v>2677</v>
      </c>
      <c r="AS1936">
        <v>2015</v>
      </c>
      <c r="AT1936">
        <v>167</v>
      </c>
      <c r="AU1936">
        <v>1</v>
      </c>
      <c r="AZ1936">
        <v>164</v>
      </c>
      <c r="BA1936">
        <v>175</v>
      </c>
      <c r="BC1936" t="s">
        <v>26876</v>
      </c>
      <c r="BE1936">
        <v>12</v>
      </c>
      <c r="BF1936" t="s">
        <v>577</v>
      </c>
      <c r="BG1936" t="s">
        <v>577</v>
      </c>
      <c r="BH1936" t="s">
        <v>26877</v>
      </c>
      <c r="BI1936" t="s">
        <v>26878</v>
      </c>
      <c r="BJ1936">
        <v>25424308</v>
      </c>
    </row>
    <row r="1937" spans="1:62">
      <c r="A1937" t="s">
        <v>62</v>
      </c>
      <c r="B1937" t="s">
        <v>26879</v>
      </c>
      <c r="F1937" t="s">
        <v>26880</v>
      </c>
      <c r="I1937" t="s">
        <v>26881</v>
      </c>
      <c r="J1937" t="s">
        <v>3362</v>
      </c>
      <c r="M1937" t="s">
        <v>67</v>
      </c>
      <c r="N1937" t="s">
        <v>68</v>
      </c>
      <c r="T1937" t="s">
        <v>26882</v>
      </c>
      <c r="U1937" t="s">
        <v>26883</v>
      </c>
      <c r="W1937" t="s">
        <v>26884</v>
      </c>
      <c r="X1937" t="s">
        <v>22511</v>
      </c>
      <c r="Y1937" t="s">
        <v>9238</v>
      </c>
      <c r="AB1937" t="s">
        <v>26885</v>
      </c>
      <c r="AC1937" t="s">
        <v>26886</v>
      </c>
      <c r="AE1937">
        <v>35</v>
      </c>
      <c r="AF1937">
        <v>1</v>
      </c>
      <c r="AG1937">
        <v>1</v>
      </c>
      <c r="AH1937">
        <v>4</v>
      </c>
      <c r="AI1937">
        <v>10</v>
      </c>
      <c r="AJ1937" t="s">
        <v>213</v>
      </c>
      <c r="AK1937" t="s">
        <v>964</v>
      </c>
      <c r="AL1937" t="s">
        <v>965</v>
      </c>
      <c r="AM1937" t="s">
        <v>3370</v>
      </c>
      <c r="AN1937" t="s">
        <v>3371</v>
      </c>
      <c r="AP1937" t="s">
        <v>3372</v>
      </c>
      <c r="AQ1937" t="s">
        <v>3373</v>
      </c>
      <c r="AR1937" t="s">
        <v>2677</v>
      </c>
      <c r="AS1937">
        <v>2015</v>
      </c>
      <c r="AT1937">
        <v>107</v>
      </c>
      <c r="AU1937">
        <v>1</v>
      </c>
      <c r="AZ1937">
        <v>157</v>
      </c>
      <c r="BA1937">
        <v>164</v>
      </c>
      <c r="BC1937" t="s">
        <v>26887</v>
      </c>
      <c r="BE1937">
        <v>8</v>
      </c>
      <c r="BF1937" t="s">
        <v>848</v>
      </c>
      <c r="BG1937" t="s">
        <v>848</v>
      </c>
      <c r="BH1937" t="s">
        <v>26888</v>
      </c>
      <c r="BI1937" t="s">
        <v>26889</v>
      </c>
      <c r="BJ1937">
        <v>25348875</v>
      </c>
    </row>
    <row r="1938" spans="1:62">
      <c r="A1938" t="s">
        <v>62</v>
      </c>
      <c r="B1938" t="s">
        <v>26890</v>
      </c>
      <c r="F1938" t="s">
        <v>26891</v>
      </c>
      <c r="I1938" t="s">
        <v>26892</v>
      </c>
      <c r="J1938" t="s">
        <v>11864</v>
      </c>
      <c r="M1938" t="s">
        <v>67</v>
      </c>
      <c r="N1938" t="s">
        <v>68</v>
      </c>
      <c r="T1938" t="s">
        <v>26893</v>
      </c>
      <c r="U1938" t="s">
        <v>26894</v>
      </c>
      <c r="W1938" t="s">
        <v>26895</v>
      </c>
      <c r="X1938" t="s">
        <v>13567</v>
      </c>
      <c r="Y1938" t="s">
        <v>3486</v>
      </c>
      <c r="AB1938" t="s">
        <v>26896</v>
      </c>
      <c r="AC1938" t="s">
        <v>26897</v>
      </c>
      <c r="AE1938">
        <v>74</v>
      </c>
      <c r="AF1938">
        <v>3</v>
      </c>
      <c r="AG1938">
        <v>4</v>
      </c>
      <c r="AH1938">
        <v>29</v>
      </c>
      <c r="AI1938">
        <v>100</v>
      </c>
      <c r="AJ1938" t="s">
        <v>136</v>
      </c>
      <c r="AK1938" t="s">
        <v>77</v>
      </c>
      <c r="AL1938" t="s">
        <v>137</v>
      </c>
      <c r="AM1938" t="s">
        <v>11870</v>
      </c>
      <c r="AN1938" t="s">
        <v>11871</v>
      </c>
      <c r="AP1938" t="s">
        <v>11872</v>
      </c>
      <c r="AQ1938" t="s">
        <v>11873</v>
      </c>
      <c r="AR1938" t="s">
        <v>2677</v>
      </c>
      <c r="AS1938">
        <v>2015</v>
      </c>
      <c r="AT1938">
        <v>100</v>
      </c>
      <c r="AZ1938">
        <v>10</v>
      </c>
      <c r="BA1938">
        <v>19</v>
      </c>
      <c r="BC1938" t="s">
        <v>26898</v>
      </c>
      <c r="BE1938">
        <v>10</v>
      </c>
      <c r="BF1938" t="s">
        <v>11875</v>
      </c>
      <c r="BG1938" t="s">
        <v>11876</v>
      </c>
      <c r="BH1938" t="s">
        <v>26899</v>
      </c>
      <c r="BI1938" t="s">
        <v>26900</v>
      </c>
    </row>
    <row r="1939" spans="1:62">
      <c r="A1939" t="s">
        <v>62</v>
      </c>
      <c r="B1939" t="s">
        <v>26901</v>
      </c>
      <c r="F1939" t="s">
        <v>26902</v>
      </c>
      <c r="I1939" t="s">
        <v>26903</v>
      </c>
      <c r="J1939" t="s">
        <v>3435</v>
      </c>
      <c r="M1939" t="s">
        <v>67</v>
      </c>
      <c r="N1939" t="s">
        <v>68</v>
      </c>
      <c r="T1939" t="s">
        <v>26904</v>
      </c>
      <c r="U1939" t="s">
        <v>26905</v>
      </c>
      <c r="W1939" t="s">
        <v>26906</v>
      </c>
      <c r="X1939" t="s">
        <v>26907</v>
      </c>
      <c r="Y1939" t="s">
        <v>6634</v>
      </c>
      <c r="AB1939" t="s">
        <v>26908</v>
      </c>
      <c r="AC1939" t="s">
        <v>26909</v>
      </c>
      <c r="AE1939">
        <v>11</v>
      </c>
      <c r="AF1939">
        <v>0</v>
      </c>
      <c r="AG1939">
        <v>0</v>
      </c>
      <c r="AH1939">
        <v>7</v>
      </c>
      <c r="AI1939">
        <v>11</v>
      </c>
      <c r="AJ1939" t="s">
        <v>213</v>
      </c>
      <c r="AK1939" t="s">
        <v>214</v>
      </c>
      <c r="AL1939" t="s">
        <v>215</v>
      </c>
      <c r="AM1939" t="s">
        <v>3442</v>
      </c>
      <c r="AN1939" t="s">
        <v>3443</v>
      </c>
      <c r="AP1939" t="s">
        <v>3444</v>
      </c>
      <c r="AQ1939" t="s">
        <v>3445</v>
      </c>
      <c r="AR1939" t="s">
        <v>2677</v>
      </c>
      <c r="AS1939">
        <v>2015</v>
      </c>
      <c r="AT1939">
        <v>240</v>
      </c>
      <c r="AU1939">
        <v>1</v>
      </c>
      <c r="AZ1939">
        <v>83</v>
      </c>
      <c r="BA1939">
        <v>91</v>
      </c>
      <c r="BC1939" t="s">
        <v>26910</v>
      </c>
      <c r="BE1939">
        <v>9</v>
      </c>
      <c r="BF1939" t="s">
        <v>200</v>
      </c>
      <c r="BG1939" t="s">
        <v>200</v>
      </c>
      <c r="BH1939" t="s">
        <v>26911</v>
      </c>
      <c r="BI1939" t="s">
        <v>26912</v>
      </c>
    </row>
    <row r="1940" spans="1:62">
      <c r="A1940" t="s">
        <v>62</v>
      </c>
      <c r="B1940" t="s">
        <v>26913</v>
      </c>
      <c r="F1940" t="s">
        <v>26914</v>
      </c>
      <c r="I1940" t="s">
        <v>26915</v>
      </c>
      <c r="J1940" t="s">
        <v>3435</v>
      </c>
      <c r="M1940" t="s">
        <v>67</v>
      </c>
      <c r="N1940" t="s">
        <v>68</v>
      </c>
      <c r="T1940" t="s">
        <v>26916</v>
      </c>
      <c r="U1940" t="s">
        <v>26917</v>
      </c>
      <c r="W1940" t="s">
        <v>26918</v>
      </c>
      <c r="X1940" t="s">
        <v>25295</v>
      </c>
      <c r="Y1940" t="s">
        <v>26919</v>
      </c>
      <c r="AE1940">
        <v>23</v>
      </c>
      <c r="AF1940">
        <v>0</v>
      </c>
      <c r="AG1940">
        <v>0</v>
      </c>
      <c r="AH1940">
        <v>4</v>
      </c>
      <c r="AI1940">
        <v>27</v>
      </c>
      <c r="AJ1940" t="s">
        <v>213</v>
      </c>
      <c r="AK1940" t="s">
        <v>214</v>
      </c>
      <c r="AL1940" t="s">
        <v>215</v>
      </c>
      <c r="AM1940" t="s">
        <v>3442</v>
      </c>
      <c r="AN1940" t="s">
        <v>3443</v>
      </c>
      <c r="AP1940" t="s">
        <v>3444</v>
      </c>
      <c r="AQ1940" t="s">
        <v>3445</v>
      </c>
      <c r="AR1940" t="s">
        <v>2677</v>
      </c>
      <c r="AS1940">
        <v>2015</v>
      </c>
      <c r="AT1940">
        <v>240</v>
      </c>
      <c r="AU1940">
        <v>1</v>
      </c>
      <c r="AZ1940">
        <v>119</v>
      </c>
      <c r="BA1940">
        <v>127</v>
      </c>
      <c r="BC1940" t="s">
        <v>26920</v>
      </c>
      <c r="BE1940">
        <v>9</v>
      </c>
      <c r="BF1940" t="s">
        <v>200</v>
      </c>
      <c r="BG1940" t="s">
        <v>200</v>
      </c>
      <c r="BH1940" t="s">
        <v>26911</v>
      </c>
      <c r="BI1940" t="s">
        <v>26921</v>
      </c>
    </row>
    <row r="1941" spans="1:62">
      <c r="A1941" t="s">
        <v>62</v>
      </c>
      <c r="B1941" t="s">
        <v>26922</v>
      </c>
      <c r="F1941" t="s">
        <v>26923</v>
      </c>
      <c r="I1941" t="s">
        <v>26924</v>
      </c>
      <c r="J1941" t="s">
        <v>3981</v>
      </c>
      <c r="M1941" t="s">
        <v>67</v>
      </c>
      <c r="N1941" t="s">
        <v>68</v>
      </c>
      <c r="T1941" t="s">
        <v>26925</v>
      </c>
      <c r="U1941" t="s">
        <v>26926</v>
      </c>
      <c r="W1941" t="s">
        <v>26927</v>
      </c>
      <c r="X1941" t="s">
        <v>26928</v>
      </c>
      <c r="Y1941" t="s">
        <v>26929</v>
      </c>
      <c r="AB1941" t="s">
        <v>26930</v>
      </c>
      <c r="AC1941" t="s">
        <v>26931</v>
      </c>
      <c r="AE1941">
        <v>47</v>
      </c>
      <c r="AF1941">
        <v>2</v>
      </c>
      <c r="AG1941">
        <v>4</v>
      </c>
      <c r="AH1941">
        <v>16</v>
      </c>
      <c r="AI1941">
        <v>32</v>
      </c>
      <c r="AJ1941" t="s">
        <v>112</v>
      </c>
      <c r="AK1941" t="s">
        <v>113</v>
      </c>
      <c r="AL1941" t="s">
        <v>114</v>
      </c>
      <c r="AM1941" t="s">
        <v>3990</v>
      </c>
      <c r="AN1941" t="s">
        <v>3991</v>
      </c>
      <c r="AP1941" t="s">
        <v>3992</v>
      </c>
      <c r="AQ1941" t="s">
        <v>3993</v>
      </c>
      <c r="AR1941" t="s">
        <v>2677</v>
      </c>
      <c r="AS1941">
        <v>2015</v>
      </c>
      <c r="AT1941">
        <v>170</v>
      </c>
      <c r="AZ1941">
        <v>21</v>
      </c>
      <c r="BA1941">
        <v>31</v>
      </c>
      <c r="BC1941" t="s">
        <v>26932</v>
      </c>
      <c r="BE1941">
        <v>11</v>
      </c>
      <c r="BF1941" t="s">
        <v>3995</v>
      </c>
      <c r="BG1941" t="s">
        <v>473</v>
      </c>
      <c r="BH1941" t="s">
        <v>26933</v>
      </c>
      <c r="BI1941" t="s">
        <v>26934</v>
      </c>
    </row>
    <row r="1942" spans="1:62">
      <c r="A1942" t="s">
        <v>62</v>
      </c>
      <c r="B1942" t="s">
        <v>26935</v>
      </c>
      <c r="F1942" t="s">
        <v>26936</v>
      </c>
      <c r="I1942" t="s">
        <v>26937</v>
      </c>
      <c r="J1942" t="s">
        <v>24355</v>
      </c>
      <c r="M1942" t="s">
        <v>67</v>
      </c>
      <c r="N1942" t="s">
        <v>68</v>
      </c>
      <c r="T1942" t="s">
        <v>26938</v>
      </c>
      <c r="U1942" t="s">
        <v>26939</v>
      </c>
      <c r="W1942" t="s">
        <v>26940</v>
      </c>
      <c r="X1942" t="s">
        <v>26941</v>
      </c>
      <c r="Y1942" t="s">
        <v>26942</v>
      </c>
      <c r="AE1942">
        <v>66</v>
      </c>
      <c r="AF1942">
        <v>0</v>
      </c>
      <c r="AG1942">
        <v>0</v>
      </c>
      <c r="AH1942">
        <v>5</v>
      </c>
      <c r="AI1942">
        <v>10</v>
      </c>
      <c r="AJ1942" t="s">
        <v>24363</v>
      </c>
      <c r="AK1942" t="s">
        <v>4819</v>
      </c>
      <c r="AL1942" t="s">
        <v>24364</v>
      </c>
      <c r="AM1942" t="s">
        <v>24365</v>
      </c>
      <c r="AN1942" t="s">
        <v>24366</v>
      </c>
      <c r="AP1942" t="s">
        <v>24367</v>
      </c>
      <c r="AQ1942" t="s">
        <v>24368</v>
      </c>
      <c r="AS1942">
        <v>2015</v>
      </c>
      <c r="AT1942">
        <v>17</v>
      </c>
      <c r="AU1942">
        <v>2</v>
      </c>
      <c r="AZ1942">
        <v>297</v>
      </c>
      <c r="BA1942">
        <v>304</v>
      </c>
      <c r="BE1942">
        <v>8</v>
      </c>
      <c r="BF1942" t="s">
        <v>24369</v>
      </c>
      <c r="BG1942" t="s">
        <v>24370</v>
      </c>
      <c r="BH1942" t="s">
        <v>26943</v>
      </c>
      <c r="BI1942" t="s">
        <v>26944</v>
      </c>
    </row>
    <row r="1943" spans="1:62">
      <c r="A1943" t="s">
        <v>62</v>
      </c>
      <c r="B1943" t="s">
        <v>26945</v>
      </c>
      <c r="F1943" t="s">
        <v>26946</v>
      </c>
      <c r="I1943" t="s">
        <v>26947</v>
      </c>
      <c r="J1943" t="s">
        <v>1428</v>
      </c>
      <c r="M1943" t="s">
        <v>67</v>
      </c>
      <c r="N1943" t="s">
        <v>68</v>
      </c>
      <c r="T1943" t="s">
        <v>26948</v>
      </c>
      <c r="U1943" t="s">
        <v>26949</v>
      </c>
      <c r="W1943" t="s">
        <v>26950</v>
      </c>
      <c r="X1943" t="s">
        <v>26951</v>
      </c>
      <c r="Y1943" t="s">
        <v>26952</v>
      </c>
      <c r="AB1943" t="s">
        <v>26953</v>
      </c>
      <c r="AC1943" t="s">
        <v>26954</v>
      </c>
      <c r="AE1943">
        <v>62</v>
      </c>
      <c r="AF1943">
        <v>2</v>
      </c>
      <c r="AG1943">
        <v>2</v>
      </c>
      <c r="AH1943">
        <v>18</v>
      </c>
      <c r="AI1943">
        <v>32</v>
      </c>
      <c r="AJ1943" t="s">
        <v>358</v>
      </c>
      <c r="AK1943" t="s">
        <v>359</v>
      </c>
      <c r="AL1943" t="s">
        <v>360</v>
      </c>
      <c r="AM1943" t="s">
        <v>1436</v>
      </c>
      <c r="AN1943" t="s">
        <v>1437</v>
      </c>
      <c r="AP1943" t="s">
        <v>1438</v>
      </c>
      <c r="AQ1943" t="s">
        <v>1439</v>
      </c>
      <c r="AR1943" t="s">
        <v>2677</v>
      </c>
      <c r="AS1943">
        <v>2015</v>
      </c>
      <c r="AT1943">
        <v>16</v>
      </c>
      <c r="AU1943">
        <v>1</v>
      </c>
      <c r="AZ1943">
        <v>38</v>
      </c>
      <c r="BA1943">
        <v>47</v>
      </c>
      <c r="BC1943" t="s">
        <v>26955</v>
      </c>
      <c r="BE1943">
        <v>10</v>
      </c>
      <c r="BF1943" t="s">
        <v>577</v>
      </c>
      <c r="BG1943" t="s">
        <v>577</v>
      </c>
      <c r="BH1943" t="s">
        <v>26956</v>
      </c>
      <c r="BI1943" t="s">
        <v>26957</v>
      </c>
      <c r="BJ1943">
        <v>24863458</v>
      </c>
    </row>
    <row r="1944" spans="1:62">
      <c r="A1944" t="s">
        <v>62</v>
      </c>
      <c r="B1944" t="s">
        <v>26958</v>
      </c>
      <c r="F1944" t="s">
        <v>26959</v>
      </c>
      <c r="I1944" t="s">
        <v>26960</v>
      </c>
      <c r="J1944" t="s">
        <v>1428</v>
      </c>
      <c r="M1944" t="s">
        <v>67</v>
      </c>
      <c r="N1944" t="s">
        <v>68</v>
      </c>
      <c r="T1944" t="s">
        <v>26961</v>
      </c>
      <c r="U1944" t="s">
        <v>26962</v>
      </c>
      <c r="W1944" t="s">
        <v>26963</v>
      </c>
      <c r="X1944" t="s">
        <v>1432</v>
      </c>
      <c r="Y1944" t="s">
        <v>1433</v>
      </c>
      <c r="AB1944" t="s">
        <v>26964</v>
      </c>
      <c r="AC1944" t="s">
        <v>26965</v>
      </c>
      <c r="AE1944">
        <v>52</v>
      </c>
      <c r="AF1944">
        <v>1</v>
      </c>
      <c r="AG1944">
        <v>1</v>
      </c>
      <c r="AH1944">
        <v>8</v>
      </c>
      <c r="AI1944">
        <v>30</v>
      </c>
      <c r="AJ1944" t="s">
        <v>358</v>
      </c>
      <c r="AK1944" t="s">
        <v>359</v>
      </c>
      <c r="AL1944" t="s">
        <v>360</v>
      </c>
      <c r="AM1944" t="s">
        <v>1436</v>
      </c>
      <c r="AN1944" t="s">
        <v>1437</v>
      </c>
      <c r="AP1944" t="s">
        <v>1438</v>
      </c>
      <c r="AQ1944" t="s">
        <v>1439</v>
      </c>
      <c r="AR1944" t="s">
        <v>2677</v>
      </c>
      <c r="AS1944">
        <v>2015</v>
      </c>
      <c r="AT1944">
        <v>16</v>
      </c>
      <c r="AU1944">
        <v>1</v>
      </c>
      <c r="AZ1944">
        <v>61</v>
      </c>
      <c r="BA1944">
        <v>70</v>
      </c>
      <c r="BC1944" t="s">
        <v>26966</v>
      </c>
      <c r="BE1944">
        <v>10</v>
      </c>
      <c r="BF1944" t="s">
        <v>577</v>
      </c>
      <c r="BG1944" t="s">
        <v>577</v>
      </c>
      <c r="BH1944" t="s">
        <v>26956</v>
      </c>
      <c r="BI1944" t="s">
        <v>26967</v>
      </c>
      <c r="BJ1944">
        <v>24889742</v>
      </c>
    </row>
    <row r="1945" spans="1:62">
      <c r="A1945" t="s">
        <v>62</v>
      </c>
      <c r="B1945" t="s">
        <v>26968</v>
      </c>
      <c r="F1945" t="s">
        <v>26969</v>
      </c>
      <c r="I1945" t="s">
        <v>26970</v>
      </c>
      <c r="J1945" t="s">
        <v>6431</v>
      </c>
      <c r="M1945" t="s">
        <v>67</v>
      </c>
      <c r="N1945" t="s">
        <v>68</v>
      </c>
      <c r="T1945" t="s">
        <v>26971</v>
      </c>
      <c r="U1945" t="s">
        <v>26972</v>
      </c>
      <c r="W1945" t="s">
        <v>26973</v>
      </c>
      <c r="X1945" t="s">
        <v>26974</v>
      </c>
      <c r="Y1945" t="s">
        <v>13632</v>
      </c>
      <c r="Z1945" t="s">
        <v>21325</v>
      </c>
      <c r="AB1945" t="s">
        <v>26975</v>
      </c>
      <c r="AC1945" t="s">
        <v>26976</v>
      </c>
      <c r="AE1945">
        <v>61</v>
      </c>
      <c r="AF1945">
        <v>1</v>
      </c>
      <c r="AG1945">
        <v>1</v>
      </c>
      <c r="AH1945">
        <v>6</v>
      </c>
      <c r="AI1945">
        <v>20</v>
      </c>
      <c r="AJ1945" t="s">
        <v>213</v>
      </c>
      <c r="AK1945" t="s">
        <v>214</v>
      </c>
      <c r="AL1945" t="s">
        <v>215</v>
      </c>
      <c r="AM1945" t="s">
        <v>6439</v>
      </c>
      <c r="AN1945" t="s">
        <v>6440</v>
      </c>
      <c r="AP1945" t="s">
        <v>6441</v>
      </c>
      <c r="AQ1945" t="s">
        <v>6442</v>
      </c>
      <c r="AR1945" t="s">
        <v>2677</v>
      </c>
      <c r="AS1945">
        <v>2015</v>
      </c>
      <c r="AT1945">
        <v>34</v>
      </c>
      <c r="AU1945">
        <v>1</v>
      </c>
      <c r="AZ1945">
        <v>83</v>
      </c>
      <c r="BA1945">
        <v>96</v>
      </c>
      <c r="BC1945" t="s">
        <v>26977</v>
      </c>
      <c r="BE1945">
        <v>14</v>
      </c>
      <c r="BF1945" t="s">
        <v>577</v>
      </c>
      <c r="BG1945" t="s">
        <v>577</v>
      </c>
      <c r="BH1945" t="s">
        <v>26978</v>
      </c>
      <c r="BI1945" t="s">
        <v>26979</v>
      </c>
      <c r="BJ1945">
        <v>25287133</v>
      </c>
    </row>
    <row r="1946" spans="1:62">
      <c r="A1946" t="s">
        <v>62</v>
      </c>
      <c r="B1946" t="s">
        <v>26980</v>
      </c>
      <c r="F1946" t="s">
        <v>26981</v>
      </c>
      <c r="I1946" t="s">
        <v>26982</v>
      </c>
      <c r="J1946" t="s">
        <v>1392</v>
      </c>
      <c r="M1946" t="s">
        <v>67</v>
      </c>
      <c r="N1946" t="s">
        <v>68</v>
      </c>
      <c r="U1946" t="s">
        <v>26983</v>
      </c>
      <c r="W1946" t="s">
        <v>26984</v>
      </c>
      <c r="X1946" t="s">
        <v>17448</v>
      </c>
      <c r="Y1946" t="s">
        <v>26985</v>
      </c>
      <c r="Z1946" t="s">
        <v>17450</v>
      </c>
      <c r="AA1946" t="s">
        <v>17451</v>
      </c>
      <c r="AB1946" t="s">
        <v>26986</v>
      </c>
      <c r="AC1946" t="s">
        <v>26987</v>
      </c>
      <c r="AE1946">
        <v>30</v>
      </c>
      <c r="AF1946">
        <v>2</v>
      </c>
      <c r="AG1946">
        <v>2</v>
      </c>
      <c r="AH1946">
        <v>8</v>
      </c>
      <c r="AI1946">
        <v>15</v>
      </c>
      <c r="AJ1946" t="s">
        <v>358</v>
      </c>
      <c r="AK1946" t="s">
        <v>359</v>
      </c>
      <c r="AL1946" t="s">
        <v>360</v>
      </c>
      <c r="AM1946" t="s">
        <v>1399</v>
      </c>
      <c r="AN1946" t="s">
        <v>1400</v>
      </c>
      <c r="AP1946" t="s">
        <v>1401</v>
      </c>
      <c r="AQ1946" t="s">
        <v>1402</v>
      </c>
      <c r="AR1946" t="s">
        <v>2677</v>
      </c>
      <c r="AS1946">
        <v>2015</v>
      </c>
      <c r="AT1946">
        <v>134</v>
      </c>
      <c r="AU1946">
        <v>1</v>
      </c>
      <c r="AZ1946">
        <v>101</v>
      </c>
      <c r="BA1946">
        <v>119</v>
      </c>
      <c r="BC1946" t="s">
        <v>26988</v>
      </c>
      <c r="BE1946">
        <v>19</v>
      </c>
      <c r="BF1946" t="s">
        <v>1404</v>
      </c>
      <c r="BG1946" t="s">
        <v>1405</v>
      </c>
      <c r="BH1946" t="s">
        <v>26989</v>
      </c>
      <c r="BI1946" t="s">
        <v>26990</v>
      </c>
    </row>
    <row r="1947" spans="1:62">
      <c r="A1947" t="s">
        <v>62</v>
      </c>
      <c r="B1947" t="s">
        <v>26991</v>
      </c>
      <c r="F1947" t="s">
        <v>26992</v>
      </c>
      <c r="I1947" t="s">
        <v>26993</v>
      </c>
      <c r="J1947" t="s">
        <v>6479</v>
      </c>
      <c r="M1947" t="s">
        <v>67</v>
      </c>
      <c r="N1947" t="s">
        <v>68</v>
      </c>
      <c r="U1947" t="s">
        <v>26994</v>
      </c>
      <c r="W1947" t="s">
        <v>26995</v>
      </c>
      <c r="X1947" t="s">
        <v>26996</v>
      </c>
      <c r="Y1947" t="s">
        <v>26997</v>
      </c>
      <c r="AB1947" t="s">
        <v>26998</v>
      </c>
      <c r="AC1947" t="s">
        <v>26999</v>
      </c>
      <c r="AE1947">
        <v>60</v>
      </c>
      <c r="AF1947">
        <v>1</v>
      </c>
      <c r="AG1947">
        <v>2</v>
      </c>
      <c r="AH1947">
        <v>26</v>
      </c>
      <c r="AI1947">
        <v>53</v>
      </c>
      <c r="AJ1947" t="s">
        <v>213</v>
      </c>
      <c r="AK1947" t="s">
        <v>214</v>
      </c>
      <c r="AL1947" t="s">
        <v>215</v>
      </c>
      <c r="AM1947" t="s">
        <v>6486</v>
      </c>
      <c r="AN1947" t="s">
        <v>6487</v>
      </c>
      <c r="AP1947" t="s">
        <v>6488</v>
      </c>
      <c r="AQ1947" t="s">
        <v>6489</v>
      </c>
      <c r="AR1947" t="s">
        <v>2677</v>
      </c>
      <c r="AS1947">
        <v>2015</v>
      </c>
      <c r="AT1947">
        <v>128</v>
      </c>
      <c r="AU1947">
        <v>1</v>
      </c>
      <c r="AZ1947">
        <v>25</v>
      </c>
      <c r="BA1947">
        <v>39</v>
      </c>
      <c r="BC1947" t="s">
        <v>27000</v>
      </c>
      <c r="BE1947">
        <v>15</v>
      </c>
      <c r="BF1947" t="s">
        <v>6491</v>
      </c>
      <c r="BG1947" t="s">
        <v>6492</v>
      </c>
      <c r="BH1947" t="s">
        <v>27001</v>
      </c>
      <c r="BI1947" t="s">
        <v>27002</v>
      </c>
      <c r="BJ1947">
        <v>25358412</v>
      </c>
    </row>
    <row r="1948" spans="1:62">
      <c r="A1948" t="s">
        <v>62</v>
      </c>
      <c r="B1948" t="s">
        <v>27003</v>
      </c>
      <c r="F1948" t="s">
        <v>27004</v>
      </c>
      <c r="I1948" t="s">
        <v>27005</v>
      </c>
      <c r="J1948" t="s">
        <v>27006</v>
      </c>
      <c r="M1948" t="s">
        <v>67</v>
      </c>
      <c r="N1948" t="s">
        <v>68</v>
      </c>
      <c r="T1948" t="s">
        <v>27007</v>
      </c>
      <c r="U1948" t="s">
        <v>27008</v>
      </c>
      <c r="W1948" t="s">
        <v>27009</v>
      </c>
      <c r="X1948" t="s">
        <v>27010</v>
      </c>
      <c r="Y1948" t="s">
        <v>27011</v>
      </c>
      <c r="Z1948" t="s">
        <v>11337</v>
      </c>
      <c r="AA1948" t="s">
        <v>11338</v>
      </c>
      <c r="AB1948" t="s">
        <v>27012</v>
      </c>
      <c r="AC1948" t="s">
        <v>27013</v>
      </c>
      <c r="AE1948">
        <v>48</v>
      </c>
      <c r="AF1948">
        <v>2</v>
      </c>
      <c r="AG1948">
        <v>2</v>
      </c>
      <c r="AH1948">
        <v>4</v>
      </c>
      <c r="AI1948">
        <v>16</v>
      </c>
      <c r="AJ1948" t="s">
        <v>425</v>
      </c>
      <c r="AK1948" t="s">
        <v>426</v>
      </c>
      <c r="AL1948" t="s">
        <v>427</v>
      </c>
      <c r="AM1948" t="s">
        <v>27014</v>
      </c>
      <c r="AN1948" t="s">
        <v>27015</v>
      </c>
      <c r="AP1948" t="s">
        <v>27006</v>
      </c>
      <c r="AQ1948" t="s">
        <v>27016</v>
      </c>
      <c r="AR1948" t="s">
        <v>2677</v>
      </c>
      <c r="AS1948">
        <v>2015</v>
      </c>
      <c r="AT1948">
        <v>105</v>
      </c>
      <c r="AU1948">
        <v>1</v>
      </c>
      <c r="AZ1948">
        <v>39</v>
      </c>
      <c r="BA1948">
        <v>52</v>
      </c>
      <c r="BC1948" t="s">
        <v>27017</v>
      </c>
      <c r="BE1948">
        <v>14</v>
      </c>
      <c r="BF1948" t="s">
        <v>2536</v>
      </c>
      <c r="BG1948" t="s">
        <v>2536</v>
      </c>
      <c r="BH1948" t="s">
        <v>27018</v>
      </c>
      <c r="BI1948" t="s">
        <v>27019</v>
      </c>
      <c r="BJ1948">
        <v>25462864</v>
      </c>
    </row>
    <row r="1949" spans="1:62">
      <c r="A1949" t="s">
        <v>62</v>
      </c>
      <c r="B1949" t="s">
        <v>27020</v>
      </c>
      <c r="F1949" t="s">
        <v>27021</v>
      </c>
      <c r="I1949" t="s">
        <v>27022</v>
      </c>
      <c r="J1949" t="s">
        <v>19702</v>
      </c>
      <c r="M1949" t="s">
        <v>67</v>
      </c>
      <c r="N1949" t="s">
        <v>68</v>
      </c>
      <c r="T1949" t="s">
        <v>27023</v>
      </c>
      <c r="U1949" t="s">
        <v>27024</v>
      </c>
      <c r="W1949" t="s">
        <v>27025</v>
      </c>
      <c r="X1949" t="s">
        <v>27026</v>
      </c>
      <c r="Y1949" t="s">
        <v>785</v>
      </c>
      <c r="AB1949" t="s">
        <v>27027</v>
      </c>
      <c r="AC1949" t="s">
        <v>27028</v>
      </c>
      <c r="AE1949">
        <v>93</v>
      </c>
      <c r="AF1949">
        <v>3</v>
      </c>
      <c r="AG1949">
        <v>3</v>
      </c>
      <c r="AH1949">
        <v>13</v>
      </c>
      <c r="AI1949">
        <v>58</v>
      </c>
      <c r="AJ1949" t="s">
        <v>213</v>
      </c>
      <c r="AK1949" t="s">
        <v>964</v>
      </c>
      <c r="AL1949" t="s">
        <v>965</v>
      </c>
      <c r="AM1949" t="s">
        <v>19709</v>
      </c>
      <c r="AN1949" t="s">
        <v>19710</v>
      </c>
      <c r="AP1949" t="s">
        <v>19711</v>
      </c>
      <c r="AQ1949" t="s">
        <v>19712</v>
      </c>
      <c r="AR1949" t="s">
        <v>2677</v>
      </c>
      <c r="AS1949">
        <v>2015</v>
      </c>
      <c r="AT1949">
        <v>87</v>
      </c>
      <c r="AU1949" s="2">
        <v>42371</v>
      </c>
      <c r="AZ1949">
        <v>47</v>
      </c>
      <c r="BA1949">
        <v>67</v>
      </c>
      <c r="BC1949" t="s">
        <v>27029</v>
      </c>
      <c r="BE1949">
        <v>21</v>
      </c>
      <c r="BF1949" t="s">
        <v>4735</v>
      </c>
      <c r="BG1949" t="s">
        <v>4735</v>
      </c>
      <c r="BH1949" t="s">
        <v>27030</v>
      </c>
      <c r="BI1949" t="s">
        <v>27031</v>
      </c>
      <c r="BJ1949">
        <v>25330941</v>
      </c>
    </row>
    <row r="1950" spans="1:62">
      <c r="A1950" t="s">
        <v>62</v>
      </c>
      <c r="B1950" t="s">
        <v>27032</v>
      </c>
      <c r="F1950" t="s">
        <v>27033</v>
      </c>
      <c r="I1950" t="s">
        <v>27034</v>
      </c>
      <c r="J1950" t="s">
        <v>19702</v>
      </c>
      <c r="M1950" t="s">
        <v>67</v>
      </c>
      <c r="N1950" t="s">
        <v>68</v>
      </c>
      <c r="T1950" t="s">
        <v>27035</v>
      </c>
      <c r="U1950" t="s">
        <v>27036</v>
      </c>
      <c r="W1950" t="s">
        <v>27037</v>
      </c>
      <c r="X1950" t="s">
        <v>19933</v>
      </c>
      <c r="Y1950" t="s">
        <v>2001</v>
      </c>
      <c r="AB1950" t="s">
        <v>27038</v>
      </c>
      <c r="AC1950" t="s">
        <v>27039</v>
      </c>
      <c r="AE1950">
        <v>80</v>
      </c>
      <c r="AF1950">
        <v>0</v>
      </c>
      <c r="AG1950">
        <v>0</v>
      </c>
      <c r="AH1950">
        <v>11</v>
      </c>
      <c r="AI1950">
        <v>29</v>
      </c>
      <c r="AJ1950" t="s">
        <v>213</v>
      </c>
      <c r="AK1950" t="s">
        <v>964</v>
      </c>
      <c r="AL1950" t="s">
        <v>965</v>
      </c>
      <c r="AM1950" t="s">
        <v>19709</v>
      </c>
      <c r="AN1950" t="s">
        <v>19710</v>
      </c>
      <c r="AP1950" t="s">
        <v>19711</v>
      </c>
      <c r="AQ1950" t="s">
        <v>19712</v>
      </c>
      <c r="AR1950" t="s">
        <v>2677</v>
      </c>
      <c r="AS1950">
        <v>2015</v>
      </c>
      <c r="AT1950">
        <v>87</v>
      </c>
      <c r="AU1950" s="2">
        <v>42371</v>
      </c>
      <c r="AZ1950">
        <v>81</v>
      </c>
      <c r="BA1950">
        <v>98</v>
      </c>
      <c r="BC1950" t="s">
        <v>27040</v>
      </c>
      <c r="BE1950">
        <v>18</v>
      </c>
      <c r="BF1950" t="s">
        <v>4735</v>
      </c>
      <c r="BG1950" t="s">
        <v>4735</v>
      </c>
      <c r="BH1950" t="s">
        <v>27030</v>
      </c>
      <c r="BI1950" t="s">
        <v>27041</v>
      </c>
      <c r="BJ1950">
        <v>25522837</v>
      </c>
    </row>
    <row r="1951" spans="1:62">
      <c r="A1951" t="s">
        <v>62</v>
      </c>
      <c r="B1951" t="s">
        <v>27042</v>
      </c>
      <c r="F1951" t="s">
        <v>27043</v>
      </c>
      <c r="I1951" t="s">
        <v>27044</v>
      </c>
      <c r="J1951" t="s">
        <v>20562</v>
      </c>
      <c r="M1951" t="s">
        <v>67</v>
      </c>
      <c r="N1951" t="s">
        <v>68</v>
      </c>
      <c r="T1951" t="s">
        <v>27045</v>
      </c>
      <c r="U1951" t="s">
        <v>27046</v>
      </c>
      <c r="W1951" t="s">
        <v>27047</v>
      </c>
      <c r="X1951" t="s">
        <v>20566</v>
      </c>
      <c r="Y1951" t="s">
        <v>20567</v>
      </c>
      <c r="AB1951" t="s">
        <v>27048</v>
      </c>
      <c r="AC1951" t="s">
        <v>27049</v>
      </c>
      <c r="AE1951">
        <v>33</v>
      </c>
      <c r="AF1951">
        <v>1</v>
      </c>
      <c r="AG1951">
        <v>1</v>
      </c>
      <c r="AH1951">
        <v>22</v>
      </c>
      <c r="AI1951">
        <v>40</v>
      </c>
      <c r="AJ1951" t="s">
        <v>136</v>
      </c>
      <c r="AK1951" t="s">
        <v>77</v>
      </c>
      <c r="AL1951" t="s">
        <v>137</v>
      </c>
      <c r="AM1951" t="s">
        <v>20570</v>
      </c>
      <c r="AN1951" t="s">
        <v>20571</v>
      </c>
      <c r="AP1951" t="s">
        <v>20572</v>
      </c>
      <c r="AQ1951" t="s">
        <v>20573</v>
      </c>
      <c r="AR1951" s="1">
        <v>42370</v>
      </c>
      <c r="AS1951">
        <v>2015</v>
      </c>
      <c r="AT1951">
        <v>23</v>
      </c>
      <c r="AU1951">
        <v>1</v>
      </c>
      <c r="AZ1951">
        <v>46</v>
      </c>
      <c r="BA1951">
        <v>54</v>
      </c>
      <c r="BC1951" t="s">
        <v>27050</v>
      </c>
      <c r="BE1951">
        <v>9</v>
      </c>
      <c r="BF1951" t="s">
        <v>20575</v>
      </c>
      <c r="BG1951" t="s">
        <v>20576</v>
      </c>
      <c r="BH1951" t="s">
        <v>27051</v>
      </c>
      <c r="BI1951" t="s">
        <v>27052</v>
      </c>
      <c r="BJ1951">
        <v>25496804</v>
      </c>
    </row>
    <row r="1952" spans="1:62">
      <c r="A1952" t="s">
        <v>62</v>
      </c>
      <c r="B1952" t="s">
        <v>27053</v>
      </c>
      <c r="F1952" t="s">
        <v>27054</v>
      </c>
      <c r="I1952" t="s">
        <v>27055</v>
      </c>
      <c r="J1952" t="s">
        <v>24399</v>
      </c>
      <c r="M1952" t="s">
        <v>67</v>
      </c>
      <c r="N1952" t="s">
        <v>68</v>
      </c>
      <c r="U1952" t="s">
        <v>27056</v>
      </c>
      <c r="W1952" t="s">
        <v>27057</v>
      </c>
      <c r="X1952" t="s">
        <v>21951</v>
      </c>
      <c r="Y1952" t="s">
        <v>17052</v>
      </c>
      <c r="AB1952" t="s">
        <v>27058</v>
      </c>
      <c r="AC1952" t="s">
        <v>27059</v>
      </c>
      <c r="AE1952">
        <v>37</v>
      </c>
      <c r="AF1952">
        <v>2</v>
      </c>
      <c r="AG1952">
        <v>2</v>
      </c>
      <c r="AH1952">
        <v>26</v>
      </c>
      <c r="AI1952">
        <v>108</v>
      </c>
      <c r="AJ1952" t="s">
        <v>2869</v>
      </c>
      <c r="AK1952" t="s">
        <v>2342</v>
      </c>
      <c r="AL1952" t="s">
        <v>2870</v>
      </c>
      <c r="AM1952" t="s">
        <v>24405</v>
      </c>
      <c r="AN1952" t="s">
        <v>24406</v>
      </c>
      <c r="AP1952" t="s">
        <v>24407</v>
      </c>
      <c r="AQ1952" t="s">
        <v>24408</v>
      </c>
      <c r="AS1952">
        <v>2015</v>
      </c>
      <c r="AT1952">
        <v>44</v>
      </c>
      <c r="AU1952">
        <v>1</v>
      </c>
      <c r="AZ1952">
        <v>151</v>
      </c>
      <c r="BA1952">
        <v>157</v>
      </c>
      <c r="BC1952" t="s">
        <v>27060</v>
      </c>
      <c r="BE1952">
        <v>7</v>
      </c>
      <c r="BF1952" t="s">
        <v>2572</v>
      </c>
      <c r="BG1952" t="s">
        <v>2573</v>
      </c>
      <c r="BH1952" t="s">
        <v>27061</v>
      </c>
      <c r="BI1952" t="s">
        <v>27062</v>
      </c>
      <c r="BJ1952">
        <v>25359000</v>
      </c>
    </row>
    <row r="1953" spans="1:62">
      <c r="A1953" t="s">
        <v>62</v>
      </c>
      <c r="B1953" t="s">
        <v>27063</v>
      </c>
      <c r="F1953" t="s">
        <v>27064</v>
      </c>
      <c r="I1953" t="s">
        <v>27065</v>
      </c>
      <c r="J1953" t="s">
        <v>27066</v>
      </c>
      <c r="M1953" t="s">
        <v>67</v>
      </c>
      <c r="N1953" t="s">
        <v>68</v>
      </c>
      <c r="U1953" t="s">
        <v>27067</v>
      </c>
      <c r="W1953" t="s">
        <v>27068</v>
      </c>
      <c r="X1953" t="s">
        <v>27069</v>
      </c>
      <c r="Y1953" t="s">
        <v>27070</v>
      </c>
      <c r="AB1953" t="s">
        <v>27071</v>
      </c>
      <c r="AC1953" t="s">
        <v>27072</v>
      </c>
      <c r="AE1953">
        <v>36</v>
      </c>
      <c r="AF1953">
        <v>2</v>
      </c>
      <c r="AG1953">
        <v>2</v>
      </c>
      <c r="AH1953">
        <v>2</v>
      </c>
      <c r="AI1953">
        <v>5</v>
      </c>
      <c r="AJ1953" t="s">
        <v>213</v>
      </c>
      <c r="AK1953" t="s">
        <v>964</v>
      </c>
      <c r="AL1953" t="s">
        <v>965</v>
      </c>
      <c r="AM1953" t="s">
        <v>27073</v>
      </c>
      <c r="AN1953" t="s">
        <v>27074</v>
      </c>
      <c r="AP1953" t="s">
        <v>27075</v>
      </c>
      <c r="AQ1953" t="s">
        <v>27076</v>
      </c>
      <c r="AR1953" t="s">
        <v>2677</v>
      </c>
      <c r="AS1953">
        <v>2015</v>
      </c>
      <c r="AT1953">
        <v>60</v>
      </c>
      <c r="AU1953">
        <v>1</v>
      </c>
      <c r="AZ1953">
        <v>81</v>
      </c>
      <c r="BA1953">
        <v>87</v>
      </c>
      <c r="BC1953" t="s">
        <v>27077</v>
      </c>
      <c r="BE1953">
        <v>7</v>
      </c>
      <c r="BF1953" t="s">
        <v>919</v>
      </c>
      <c r="BG1953" t="s">
        <v>919</v>
      </c>
      <c r="BH1953" t="s">
        <v>27078</v>
      </c>
      <c r="BI1953" t="s">
        <v>27079</v>
      </c>
      <c r="BJ1953">
        <v>25200063</v>
      </c>
    </row>
    <row r="1954" spans="1:62">
      <c r="A1954" t="s">
        <v>62</v>
      </c>
      <c r="B1954" t="s">
        <v>27080</v>
      </c>
      <c r="F1954" t="s">
        <v>27081</v>
      </c>
      <c r="I1954" t="s">
        <v>27082</v>
      </c>
      <c r="J1954" t="s">
        <v>25387</v>
      </c>
      <c r="M1954" t="s">
        <v>67</v>
      </c>
      <c r="N1954" t="s">
        <v>68</v>
      </c>
      <c r="T1954" t="s">
        <v>27083</v>
      </c>
      <c r="U1954" t="s">
        <v>27084</v>
      </c>
      <c r="W1954" t="s">
        <v>27085</v>
      </c>
      <c r="X1954" t="s">
        <v>27086</v>
      </c>
      <c r="Y1954" t="s">
        <v>27087</v>
      </c>
      <c r="AB1954" t="s">
        <v>27088</v>
      </c>
      <c r="AC1954" t="s">
        <v>27089</v>
      </c>
      <c r="AE1954">
        <v>50</v>
      </c>
      <c r="AF1954">
        <v>1</v>
      </c>
      <c r="AG1954">
        <v>1</v>
      </c>
      <c r="AH1954">
        <v>10</v>
      </c>
      <c r="AI1954">
        <v>22</v>
      </c>
      <c r="AJ1954" t="s">
        <v>1833</v>
      </c>
      <c r="AK1954" t="s">
        <v>1834</v>
      </c>
      <c r="AL1954" t="s">
        <v>1835</v>
      </c>
      <c r="AM1954" t="s">
        <v>25393</v>
      </c>
      <c r="AN1954" t="s">
        <v>25394</v>
      </c>
      <c r="AP1954" t="s">
        <v>25395</v>
      </c>
      <c r="AQ1954" t="s">
        <v>25396</v>
      </c>
      <c r="AS1954">
        <v>2015</v>
      </c>
      <c r="AT1954">
        <v>17</v>
      </c>
      <c r="AU1954">
        <v>5</v>
      </c>
      <c r="AZ1954">
        <v>422</v>
      </c>
      <c r="BA1954">
        <v>428</v>
      </c>
      <c r="BC1954" t="s">
        <v>27090</v>
      </c>
      <c r="BE1954">
        <v>7</v>
      </c>
      <c r="BF1954" t="s">
        <v>937</v>
      </c>
      <c r="BG1954" t="s">
        <v>938</v>
      </c>
      <c r="BH1954" t="s">
        <v>27091</v>
      </c>
      <c r="BI1954" t="s">
        <v>27092</v>
      </c>
      <c r="BJ1954">
        <v>25495932</v>
      </c>
    </row>
    <row r="1955" spans="1:62">
      <c r="A1955" t="s">
        <v>62</v>
      </c>
      <c r="B1955" t="s">
        <v>27093</v>
      </c>
      <c r="F1955" t="s">
        <v>27094</v>
      </c>
      <c r="I1955" t="s">
        <v>27095</v>
      </c>
      <c r="J1955" t="s">
        <v>7143</v>
      </c>
      <c r="M1955" t="s">
        <v>67</v>
      </c>
      <c r="N1955" t="s">
        <v>68</v>
      </c>
      <c r="T1955" t="s">
        <v>27096</v>
      </c>
      <c r="U1955" t="s">
        <v>27097</v>
      </c>
      <c r="W1955" t="s">
        <v>27098</v>
      </c>
      <c r="X1955" t="s">
        <v>27099</v>
      </c>
      <c r="Y1955" t="s">
        <v>27100</v>
      </c>
      <c r="Z1955" t="s">
        <v>11542</v>
      </c>
      <c r="AA1955" t="s">
        <v>11543</v>
      </c>
      <c r="AB1955" t="s">
        <v>27101</v>
      </c>
      <c r="AC1955" t="s">
        <v>27102</v>
      </c>
      <c r="AE1955">
        <v>70</v>
      </c>
      <c r="AF1955">
        <v>5</v>
      </c>
      <c r="AG1955">
        <v>6</v>
      </c>
      <c r="AH1955">
        <v>16</v>
      </c>
      <c r="AI1955">
        <v>47</v>
      </c>
      <c r="AJ1955" t="s">
        <v>213</v>
      </c>
      <c r="AK1955" t="s">
        <v>964</v>
      </c>
      <c r="AL1955" t="s">
        <v>965</v>
      </c>
      <c r="AM1955" t="s">
        <v>7153</v>
      </c>
      <c r="AN1955" t="s">
        <v>7154</v>
      </c>
      <c r="AP1955" t="s">
        <v>7155</v>
      </c>
      <c r="AQ1955" t="s">
        <v>7156</v>
      </c>
      <c r="AR1955" t="s">
        <v>2677</v>
      </c>
      <c r="AS1955">
        <v>2015</v>
      </c>
      <c r="AT1955">
        <v>386</v>
      </c>
      <c r="AU1955" s="2">
        <v>42371</v>
      </c>
      <c r="AZ1955">
        <v>205</v>
      </c>
      <c r="BA1955">
        <v>221</v>
      </c>
      <c r="BC1955" t="s">
        <v>27103</v>
      </c>
      <c r="BE1955">
        <v>17</v>
      </c>
      <c r="BF1955" t="s">
        <v>7158</v>
      </c>
      <c r="BG1955" t="s">
        <v>1685</v>
      </c>
      <c r="BH1955" t="s">
        <v>27104</v>
      </c>
      <c r="BI1955" t="s">
        <v>27105</v>
      </c>
    </row>
    <row r="1956" spans="1:62">
      <c r="A1956" t="s">
        <v>62</v>
      </c>
      <c r="B1956" t="s">
        <v>27106</v>
      </c>
      <c r="F1956" t="s">
        <v>27107</v>
      </c>
      <c r="I1956" t="s">
        <v>27108</v>
      </c>
      <c r="J1956" t="s">
        <v>6173</v>
      </c>
      <c r="M1956" t="s">
        <v>67</v>
      </c>
      <c r="N1956" t="s">
        <v>68</v>
      </c>
      <c r="T1956" t="s">
        <v>27109</v>
      </c>
      <c r="U1956" t="s">
        <v>27110</v>
      </c>
      <c r="W1956" t="s">
        <v>27111</v>
      </c>
      <c r="X1956" t="s">
        <v>14005</v>
      </c>
      <c r="Y1956" t="s">
        <v>13417</v>
      </c>
      <c r="Z1956" t="s">
        <v>4702</v>
      </c>
      <c r="AB1956" t="s">
        <v>27112</v>
      </c>
      <c r="AC1956" t="s">
        <v>27113</v>
      </c>
      <c r="AE1956">
        <v>73</v>
      </c>
      <c r="AF1956">
        <v>0</v>
      </c>
      <c r="AG1956">
        <v>1</v>
      </c>
      <c r="AH1956">
        <v>7</v>
      </c>
      <c r="AI1956">
        <v>19</v>
      </c>
      <c r="AJ1956" t="s">
        <v>358</v>
      </c>
      <c r="AK1956" t="s">
        <v>359</v>
      </c>
      <c r="AL1956" t="s">
        <v>360</v>
      </c>
      <c r="AM1956" t="s">
        <v>6181</v>
      </c>
      <c r="AN1956" t="s">
        <v>6182</v>
      </c>
      <c r="AP1956" t="s">
        <v>6183</v>
      </c>
      <c r="AQ1956" t="s">
        <v>6184</v>
      </c>
      <c r="AR1956" t="s">
        <v>2677</v>
      </c>
      <c r="AS1956">
        <v>2015</v>
      </c>
      <c r="AT1956">
        <v>38</v>
      </c>
      <c r="AU1956">
        <v>1</v>
      </c>
      <c r="AZ1956">
        <v>129</v>
      </c>
      <c r="BA1956">
        <v>143</v>
      </c>
      <c r="BC1956" t="s">
        <v>27114</v>
      </c>
      <c r="BE1956">
        <v>15</v>
      </c>
      <c r="BF1956" t="s">
        <v>577</v>
      </c>
      <c r="BG1956" t="s">
        <v>577</v>
      </c>
      <c r="BH1956" t="s">
        <v>27115</v>
      </c>
      <c r="BI1956" t="s">
        <v>27116</v>
      </c>
      <c r="BJ1956">
        <v>24905845</v>
      </c>
    </row>
    <row r="1957" spans="1:62">
      <c r="A1957" t="s">
        <v>62</v>
      </c>
      <c r="B1957" t="s">
        <v>27117</v>
      </c>
      <c r="F1957" t="s">
        <v>27118</v>
      </c>
      <c r="I1957" t="s">
        <v>27119</v>
      </c>
      <c r="J1957" t="s">
        <v>14706</v>
      </c>
      <c r="M1957" t="s">
        <v>67</v>
      </c>
      <c r="N1957" t="s">
        <v>68</v>
      </c>
      <c r="T1957" t="s">
        <v>27120</v>
      </c>
      <c r="U1957" t="s">
        <v>27121</v>
      </c>
      <c r="W1957" t="s">
        <v>27122</v>
      </c>
      <c r="X1957" t="s">
        <v>27123</v>
      </c>
      <c r="Y1957" t="s">
        <v>27124</v>
      </c>
      <c r="AB1957" t="s">
        <v>27125</v>
      </c>
      <c r="AC1957" t="s">
        <v>27126</v>
      </c>
      <c r="AE1957">
        <v>60</v>
      </c>
      <c r="AF1957">
        <v>2</v>
      </c>
      <c r="AG1957">
        <v>2</v>
      </c>
      <c r="AH1957">
        <v>4</v>
      </c>
      <c r="AI1957">
        <v>18</v>
      </c>
      <c r="AJ1957" t="s">
        <v>213</v>
      </c>
      <c r="AK1957" t="s">
        <v>964</v>
      </c>
      <c r="AL1957" t="s">
        <v>965</v>
      </c>
      <c r="AM1957" t="s">
        <v>14712</v>
      </c>
      <c r="AN1957" t="s">
        <v>14713</v>
      </c>
      <c r="AP1957" t="s">
        <v>14714</v>
      </c>
      <c r="AQ1957" t="s">
        <v>14715</v>
      </c>
      <c r="AR1957" t="s">
        <v>2677</v>
      </c>
      <c r="AS1957">
        <v>2015</v>
      </c>
      <c r="AT1957">
        <v>20</v>
      </c>
      <c r="AU1957">
        <v>1</v>
      </c>
      <c r="AZ1957">
        <v>109</v>
      </c>
      <c r="BA1957">
        <v>120</v>
      </c>
      <c r="BC1957" t="s">
        <v>27127</v>
      </c>
      <c r="BE1957">
        <v>12</v>
      </c>
      <c r="BF1957" t="s">
        <v>2348</v>
      </c>
      <c r="BG1957" t="s">
        <v>2348</v>
      </c>
      <c r="BH1957" t="s">
        <v>27128</v>
      </c>
      <c r="BI1957" t="s">
        <v>27129</v>
      </c>
      <c r="BJ1957">
        <v>25108357</v>
      </c>
    </row>
    <row r="1958" spans="1:62">
      <c r="A1958" t="s">
        <v>62</v>
      </c>
      <c r="B1958" t="s">
        <v>27130</v>
      </c>
      <c r="F1958" t="s">
        <v>27131</v>
      </c>
      <c r="I1958" t="s">
        <v>27132</v>
      </c>
      <c r="J1958" t="s">
        <v>27133</v>
      </c>
      <c r="M1958" t="s">
        <v>67</v>
      </c>
      <c r="N1958" t="s">
        <v>68</v>
      </c>
      <c r="T1958" t="s">
        <v>27134</v>
      </c>
      <c r="U1958" t="s">
        <v>27135</v>
      </c>
      <c r="W1958" t="s">
        <v>27136</v>
      </c>
      <c r="X1958" t="s">
        <v>377</v>
      </c>
      <c r="Y1958" t="s">
        <v>27137</v>
      </c>
      <c r="AE1958">
        <v>20</v>
      </c>
      <c r="AF1958">
        <v>0</v>
      </c>
      <c r="AG1958">
        <v>0</v>
      </c>
      <c r="AH1958">
        <v>3</v>
      </c>
      <c r="AI1958">
        <v>13</v>
      </c>
      <c r="AJ1958" t="s">
        <v>3713</v>
      </c>
      <c r="AK1958" t="s">
        <v>3714</v>
      </c>
      <c r="AL1958" t="s">
        <v>3715</v>
      </c>
      <c r="AM1958" t="s">
        <v>27138</v>
      </c>
      <c r="AN1958" t="s">
        <v>27139</v>
      </c>
      <c r="AP1958" t="s">
        <v>27140</v>
      </c>
      <c r="AQ1958" t="s">
        <v>27141</v>
      </c>
      <c r="AR1958" t="s">
        <v>2677</v>
      </c>
      <c r="AS1958">
        <v>2015</v>
      </c>
      <c r="AT1958">
        <v>69</v>
      </c>
      <c r="AU1958">
        <v>1</v>
      </c>
      <c r="AZ1958">
        <v>55</v>
      </c>
      <c r="BA1958">
        <v>62</v>
      </c>
      <c r="BC1958" t="s">
        <v>27142</v>
      </c>
      <c r="BE1958">
        <v>8</v>
      </c>
      <c r="BF1958" t="s">
        <v>27143</v>
      </c>
      <c r="BG1958" t="s">
        <v>27144</v>
      </c>
      <c r="BH1958" t="s">
        <v>27145</v>
      </c>
      <c r="BI1958" t="s">
        <v>27146</v>
      </c>
      <c r="BJ1958">
        <v>25142501</v>
      </c>
    </row>
    <row r="1959" spans="1:62">
      <c r="A1959" t="s">
        <v>62</v>
      </c>
      <c r="B1959" t="s">
        <v>27147</v>
      </c>
      <c r="F1959" t="s">
        <v>27148</v>
      </c>
      <c r="I1959" t="s">
        <v>27149</v>
      </c>
      <c r="J1959" t="s">
        <v>27150</v>
      </c>
      <c r="M1959" t="s">
        <v>67</v>
      </c>
      <c r="N1959" t="s">
        <v>68</v>
      </c>
      <c r="T1959" t="s">
        <v>27151</v>
      </c>
      <c r="U1959" t="s">
        <v>27152</v>
      </c>
      <c r="W1959" t="s">
        <v>27153</v>
      </c>
      <c r="X1959" t="s">
        <v>27154</v>
      </c>
      <c r="Y1959" t="s">
        <v>3666</v>
      </c>
      <c r="AB1959" t="s">
        <v>27155</v>
      </c>
      <c r="AC1959" t="s">
        <v>27156</v>
      </c>
      <c r="AE1959">
        <v>18</v>
      </c>
      <c r="AF1959">
        <v>1</v>
      </c>
      <c r="AG1959">
        <v>2</v>
      </c>
      <c r="AH1959">
        <v>3</v>
      </c>
      <c r="AI1959">
        <v>18</v>
      </c>
      <c r="AJ1959" t="s">
        <v>358</v>
      </c>
      <c r="AK1959" t="s">
        <v>359</v>
      </c>
      <c r="AL1959" t="s">
        <v>360</v>
      </c>
      <c r="AM1959" t="s">
        <v>27157</v>
      </c>
      <c r="AN1959" t="s">
        <v>27158</v>
      </c>
      <c r="AP1959" t="s">
        <v>27159</v>
      </c>
      <c r="AQ1959" t="s">
        <v>27160</v>
      </c>
      <c r="AR1959" t="s">
        <v>2677</v>
      </c>
      <c r="AS1959">
        <v>2015</v>
      </c>
      <c r="AT1959">
        <v>163</v>
      </c>
      <c r="AU1959">
        <v>1</v>
      </c>
      <c r="AZ1959">
        <v>63</v>
      </c>
      <c r="BA1959">
        <v>66</v>
      </c>
      <c r="BC1959" t="s">
        <v>27161</v>
      </c>
      <c r="BE1959">
        <v>4</v>
      </c>
      <c r="BF1959" t="s">
        <v>577</v>
      </c>
      <c r="BG1959" t="s">
        <v>577</v>
      </c>
      <c r="BH1959" t="s">
        <v>27162</v>
      </c>
      <c r="BI1959" t="s">
        <v>27163</v>
      </c>
    </row>
    <row r="1960" spans="1:62">
      <c r="A1960" t="s">
        <v>62</v>
      </c>
      <c r="B1960" t="s">
        <v>27164</v>
      </c>
      <c r="F1960" t="s">
        <v>27165</v>
      </c>
      <c r="I1960" t="s">
        <v>27166</v>
      </c>
      <c r="J1960" t="s">
        <v>27167</v>
      </c>
      <c r="M1960" t="s">
        <v>67</v>
      </c>
      <c r="N1960" t="s">
        <v>68</v>
      </c>
      <c r="U1960" t="s">
        <v>27168</v>
      </c>
      <c r="W1960" t="s">
        <v>27169</v>
      </c>
      <c r="X1960" t="s">
        <v>27170</v>
      </c>
      <c r="Y1960" t="s">
        <v>27171</v>
      </c>
      <c r="AB1960" t="s">
        <v>27172</v>
      </c>
      <c r="AC1960" t="s">
        <v>27173</v>
      </c>
      <c r="AE1960">
        <v>24</v>
      </c>
      <c r="AF1960">
        <v>2</v>
      </c>
      <c r="AG1960">
        <v>2</v>
      </c>
      <c r="AH1960">
        <v>15</v>
      </c>
      <c r="AI1960">
        <v>54</v>
      </c>
      <c r="AJ1960" t="s">
        <v>2869</v>
      </c>
      <c r="AK1960" t="s">
        <v>2342</v>
      </c>
      <c r="AL1960" t="s">
        <v>2870</v>
      </c>
      <c r="AM1960" t="s">
        <v>27174</v>
      </c>
      <c r="AN1960" t="s">
        <v>27175</v>
      </c>
      <c r="AP1960" t="s">
        <v>27176</v>
      </c>
      <c r="AQ1960" t="s">
        <v>27177</v>
      </c>
      <c r="AS1960">
        <v>2015</v>
      </c>
      <c r="AT1960">
        <v>13</v>
      </c>
      <c r="AU1960">
        <v>2</v>
      </c>
      <c r="AZ1960">
        <v>477</v>
      </c>
      <c r="BA1960">
        <v>486</v>
      </c>
      <c r="BC1960" t="s">
        <v>27178</v>
      </c>
      <c r="BE1960">
        <v>10</v>
      </c>
      <c r="BF1960" t="s">
        <v>5451</v>
      </c>
      <c r="BG1960" t="s">
        <v>2573</v>
      </c>
      <c r="BH1960" t="s">
        <v>27179</v>
      </c>
      <c r="BI1960" t="s">
        <v>27180</v>
      </c>
      <c r="BJ1960">
        <v>25374053</v>
      </c>
    </row>
    <row r="1961" spans="1:62">
      <c r="A1961" t="s">
        <v>62</v>
      </c>
      <c r="B1961" t="s">
        <v>27181</v>
      </c>
      <c r="F1961" t="s">
        <v>27182</v>
      </c>
      <c r="I1961" t="s">
        <v>27183</v>
      </c>
      <c r="J1961" t="s">
        <v>10169</v>
      </c>
      <c r="M1961" t="s">
        <v>67</v>
      </c>
      <c r="N1961" t="s">
        <v>68</v>
      </c>
      <c r="T1961" t="s">
        <v>27184</v>
      </c>
      <c r="U1961" t="s">
        <v>27185</v>
      </c>
      <c r="W1961" t="s">
        <v>27186</v>
      </c>
      <c r="X1961" t="s">
        <v>5229</v>
      </c>
      <c r="Y1961" t="s">
        <v>5230</v>
      </c>
      <c r="AB1961" t="s">
        <v>27187</v>
      </c>
      <c r="AC1961" t="s">
        <v>27188</v>
      </c>
      <c r="AE1961">
        <v>38</v>
      </c>
      <c r="AF1961">
        <v>2</v>
      </c>
      <c r="AG1961">
        <v>2</v>
      </c>
      <c r="AH1961">
        <v>2</v>
      </c>
      <c r="AI1961">
        <v>18</v>
      </c>
      <c r="AJ1961" t="s">
        <v>358</v>
      </c>
      <c r="AK1961" t="s">
        <v>359</v>
      </c>
      <c r="AL1961" t="s">
        <v>360</v>
      </c>
      <c r="AM1961" t="s">
        <v>10175</v>
      </c>
      <c r="AN1961" t="s">
        <v>10176</v>
      </c>
      <c r="AP1961" t="s">
        <v>10177</v>
      </c>
      <c r="AQ1961" t="s">
        <v>10178</v>
      </c>
      <c r="AR1961" t="s">
        <v>2677</v>
      </c>
      <c r="AS1961">
        <v>2015</v>
      </c>
      <c r="AT1961">
        <v>71</v>
      </c>
      <c r="AU1961">
        <v>1</v>
      </c>
      <c r="AZ1961">
        <v>123</v>
      </c>
      <c r="BA1961">
        <v>130</v>
      </c>
      <c r="BC1961" t="s">
        <v>27189</v>
      </c>
      <c r="BE1961">
        <v>8</v>
      </c>
      <c r="BF1961" t="s">
        <v>10180</v>
      </c>
      <c r="BG1961" t="s">
        <v>10181</v>
      </c>
      <c r="BH1961" t="s">
        <v>27190</v>
      </c>
      <c r="BI1961" t="s">
        <v>27191</v>
      </c>
      <c r="BJ1961">
        <v>24644047</v>
      </c>
    </row>
    <row r="1962" spans="1:62">
      <c r="A1962" t="s">
        <v>62</v>
      </c>
      <c r="B1962" t="s">
        <v>27192</v>
      </c>
      <c r="F1962" t="s">
        <v>27193</v>
      </c>
      <c r="I1962" t="s">
        <v>27194</v>
      </c>
      <c r="J1962" t="s">
        <v>2862</v>
      </c>
      <c r="M1962" t="s">
        <v>67</v>
      </c>
      <c r="N1962" t="s">
        <v>68</v>
      </c>
      <c r="U1962" t="s">
        <v>27195</v>
      </c>
      <c r="W1962" t="s">
        <v>27196</v>
      </c>
      <c r="X1962" t="s">
        <v>21951</v>
      </c>
      <c r="Y1962" t="s">
        <v>17052</v>
      </c>
      <c r="AB1962" t="s">
        <v>27058</v>
      </c>
      <c r="AC1962" t="s">
        <v>27059</v>
      </c>
      <c r="AE1962">
        <v>33</v>
      </c>
      <c r="AF1962">
        <v>9</v>
      </c>
      <c r="AG1962">
        <v>9</v>
      </c>
      <c r="AH1962">
        <v>36</v>
      </c>
      <c r="AI1962">
        <v>110</v>
      </c>
      <c r="AJ1962" t="s">
        <v>2869</v>
      </c>
      <c r="AK1962" t="s">
        <v>2342</v>
      </c>
      <c r="AL1962" t="s">
        <v>2870</v>
      </c>
      <c r="AM1962" t="s">
        <v>2871</v>
      </c>
      <c r="AP1962" t="s">
        <v>2872</v>
      </c>
      <c r="AQ1962" t="s">
        <v>2873</v>
      </c>
      <c r="AS1962">
        <v>2015</v>
      </c>
      <c r="AT1962">
        <v>5</v>
      </c>
      <c r="AU1962">
        <v>3</v>
      </c>
      <c r="AZ1962">
        <v>1943</v>
      </c>
      <c r="BA1962">
        <v>1948</v>
      </c>
      <c r="BC1962" t="s">
        <v>27197</v>
      </c>
      <c r="BE1962">
        <v>6</v>
      </c>
      <c r="BF1962" t="s">
        <v>2875</v>
      </c>
      <c r="BG1962" t="s">
        <v>2573</v>
      </c>
      <c r="BH1962" t="s">
        <v>27198</v>
      </c>
      <c r="BI1962" t="s">
        <v>27199</v>
      </c>
    </row>
    <row r="1963" spans="1:62">
      <c r="A1963" t="s">
        <v>62</v>
      </c>
      <c r="B1963" t="s">
        <v>27200</v>
      </c>
      <c r="F1963" t="s">
        <v>27201</v>
      </c>
      <c r="I1963" t="s">
        <v>27202</v>
      </c>
      <c r="J1963" t="s">
        <v>2862</v>
      </c>
      <c r="M1963" t="s">
        <v>67</v>
      </c>
      <c r="N1963" t="s">
        <v>68</v>
      </c>
      <c r="U1963" t="s">
        <v>27203</v>
      </c>
      <c r="W1963" t="s">
        <v>27204</v>
      </c>
      <c r="X1963" t="s">
        <v>27205</v>
      </c>
      <c r="Y1963" t="s">
        <v>1875</v>
      </c>
      <c r="AB1963" t="s">
        <v>27206</v>
      </c>
      <c r="AC1963" t="s">
        <v>27207</v>
      </c>
      <c r="AE1963">
        <v>22</v>
      </c>
      <c r="AF1963">
        <v>1</v>
      </c>
      <c r="AG1963">
        <v>1</v>
      </c>
      <c r="AH1963">
        <v>10</v>
      </c>
      <c r="AI1963">
        <v>39</v>
      </c>
      <c r="AJ1963" t="s">
        <v>2869</v>
      </c>
      <c r="AK1963" t="s">
        <v>2342</v>
      </c>
      <c r="AL1963" t="s">
        <v>2870</v>
      </c>
      <c r="AM1963" t="s">
        <v>2871</v>
      </c>
      <c r="AP1963" t="s">
        <v>2872</v>
      </c>
      <c r="AQ1963" t="s">
        <v>2873</v>
      </c>
      <c r="AS1963">
        <v>2015</v>
      </c>
      <c r="AT1963">
        <v>5</v>
      </c>
      <c r="AU1963">
        <v>4</v>
      </c>
      <c r="AZ1963">
        <v>3039</v>
      </c>
      <c r="BA1963">
        <v>3044</v>
      </c>
      <c r="BC1963" t="s">
        <v>27208</v>
      </c>
      <c r="BE1963">
        <v>6</v>
      </c>
      <c r="BF1963" t="s">
        <v>2875</v>
      </c>
      <c r="BG1963" t="s">
        <v>2573</v>
      </c>
      <c r="BH1963" t="s">
        <v>27209</v>
      </c>
      <c r="BI1963" t="s">
        <v>27210</v>
      </c>
    </row>
    <row r="1964" spans="1:62">
      <c r="A1964" t="s">
        <v>62</v>
      </c>
      <c r="B1964" t="s">
        <v>27211</v>
      </c>
      <c r="F1964" t="s">
        <v>27212</v>
      </c>
      <c r="I1964" t="s">
        <v>27213</v>
      </c>
      <c r="J1964" t="s">
        <v>27214</v>
      </c>
      <c r="M1964" t="s">
        <v>67</v>
      </c>
      <c r="N1964" t="s">
        <v>68</v>
      </c>
      <c r="T1964" t="s">
        <v>27215</v>
      </c>
      <c r="U1964" t="s">
        <v>27216</v>
      </c>
      <c r="W1964" t="s">
        <v>27217</v>
      </c>
      <c r="X1964" t="s">
        <v>27218</v>
      </c>
      <c r="Y1964" t="s">
        <v>27219</v>
      </c>
      <c r="AB1964" t="s">
        <v>27220</v>
      </c>
      <c r="AC1964" t="s">
        <v>27221</v>
      </c>
      <c r="AE1964">
        <v>53</v>
      </c>
      <c r="AF1964">
        <v>1</v>
      </c>
      <c r="AG1964">
        <v>1</v>
      </c>
      <c r="AH1964">
        <v>2</v>
      </c>
      <c r="AI1964">
        <v>11</v>
      </c>
      <c r="AJ1964" t="s">
        <v>1519</v>
      </c>
      <c r="AK1964" t="s">
        <v>214</v>
      </c>
      <c r="AL1964" t="s">
        <v>1520</v>
      </c>
      <c r="AM1964" t="s">
        <v>27222</v>
      </c>
      <c r="AN1964" t="s">
        <v>27223</v>
      </c>
      <c r="AP1964" t="s">
        <v>27214</v>
      </c>
      <c r="AQ1964" t="s">
        <v>27224</v>
      </c>
      <c r="AR1964" s="1">
        <v>42370</v>
      </c>
      <c r="AS1964">
        <v>2015</v>
      </c>
      <c r="AT1964">
        <v>83</v>
      </c>
      <c r="AU1964">
        <v>1</v>
      </c>
      <c r="AZ1964">
        <v>131</v>
      </c>
      <c r="BA1964">
        <v>138</v>
      </c>
      <c r="BC1964" t="s">
        <v>27225</v>
      </c>
      <c r="BE1964">
        <v>8</v>
      </c>
      <c r="BF1964" t="s">
        <v>27226</v>
      </c>
      <c r="BG1964" t="s">
        <v>27226</v>
      </c>
      <c r="BH1964" t="s">
        <v>27227</v>
      </c>
      <c r="BI1964" t="s">
        <v>27228</v>
      </c>
      <c r="BJ1964">
        <v>25280581</v>
      </c>
    </row>
    <row r="1965" spans="1:62">
      <c r="A1965" t="s">
        <v>62</v>
      </c>
      <c r="B1965" t="s">
        <v>27229</v>
      </c>
      <c r="F1965" t="s">
        <v>27230</v>
      </c>
      <c r="I1965" t="s">
        <v>27231</v>
      </c>
      <c r="J1965" t="s">
        <v>27232</v>
      </c>
      <c r="M1965" t="s">
        <v>67</v>
      </c>
      <c r="N1965" t="s">
        <v>68</v>
      </c>
      <c r="T1965" t="s">
        <v>27233</v>
      </c>
      <c r="U1965" t="s">
        <v>27234</v>
      </c>
      <c r="W1965" t="s">
        <v>27235</v>
      </c>
      <c r="X1965" t="s">
        <v>27236</v>
      </c>
      <c r="Y1965" t="s">
        <v>5379</v>
      </c>
      <c r="AB1965" t="s">
        <v>27237</v>
      </c>
      <c r="AC1965" t="s">
        <v>27238</v>
      </c>
      <c r="AE1965">
        <v>33</v>
      </c>
      <c r="AF1965">
        <v>0</v>
      </c>
      <c r="AG1965">
        <v>1</v>
      </c>
      <c r="AH1965">
        <v>20</v>
      </c>
      <c r="AI1965">
        <v>34</v>
      </c>
      <c r="AJ1965" t="s">
        <v>213</v>
      </c>
      <c r="AK1965" t="s">
        <v>214</v>
      </c>
      <c r="AL1965" t="s">
        <v>215</v>
      </c>
      <c r="AM1965" t="s">
        <v>27239</v>
      </c>
      <c r="AN1965" t="s">
        <v>27240</v>
      </c>
      <c r="AP1965" t="s">
        <v>27241</v>
      </c>
      <c r="AQ1965" t="s">
        <v>27242</v>
      </c>
      <c r="AR1965" t="s">
        <v>2677</v>
      </c>
      <c r="AS1965">
        <v>2015</v>
      </c>
      <c r="AT1965">
        <v>98</v>
      </c>
      <c r="AU1965">
        <v>1</v>
      </c>
      <c r="AZ1965">
        <v>165</v>
      </c>
      <c r="BA1965">
        <v>172</v>
      </c>
      <c r="BC1965" t="s">
        <v>27243</v>
      </c>
      <c r="BE1965">
        <v>8</v>
      </c>
      <c r="BF1965" t="s">
        <v>27244</v>
      </c>
      <c r="BG1965" t="s">
        <v>24062</v>
      </c>
      <c r="BH1965" t="s">
        <v>27245</v>
      </c>
      <c r="BI1965" t="s">
        <v>27246</v>
      </c>
    </row>
    <row r="1966" spans="1:62">
      <c r="A1966" t="s">
        <v>62</v>
      </c>
      <c r="B1966" t="s">
        <v>27247</v>
      </c>
      <c r="F1966" t="s">
        <v>27248</v>
      </c>
      <c r="I1966" t="s">
        <v>27249</v>
      </c>
      <c r="J1966" t="s">
        <v>4166</v>
      </c>
      <c r="M1966" t="s">
        <v>67</v>
      </c>
      <c r="N1966" t="s">
        <v>68</v>
      </c>
      <c r="T1966" t="s">
        <v>27250</v>
      </c>
      <c r="U1966" t="s">
        <v>27251</v>
      </c>
      <c r="W1966" t="s">
        <v>27252</v>
      </c>
      <c r="X1966" t="s">
        <v>27253</v>
      </c>
      <c r="Y1966" t="s">
        <v>1199</v>
      </c>
      <c r="AB1966" t="s">
        <v>27254</v>
      </c>
      <c r="AC1966" t="s">
        <v>27255</v>
      </c>
      <c r="AE1966">
        <v>32</v>
      </c>
      <c r="AF1966">
        <v>8</v>
      </c>
      <c r="AG1966">
        <v>8</v>
      </c>
      <c r="AH1966">
        <v>17</v>
      </c>
      <c r="AI1966">
        <v>78</v>
      </c>
      <c r="AJ1966" t="s">
        <v>76</v>
      </c>
      <c r="AK1966" t="s">
        <v>77</v>
      </c>
      <c r="AL1966" t="s">
        <v>78</v>
      </c>
      <c r="AM1966" t="s">
        <v>4174</v>
      </c>
      <c r="AN1966" t="s">
        <v>4175</v>
      </c>
      <c r="AP1966" t="s">
        <v>4176</v>
      </c>
      <c r="AQ1966" t="s">
        <v>4177</v>
      </c>
      <c r="AR1966" t="s">
        <v>2677</v>
      </c>
      <c r="AS1966">
        <v>2015</v>
      </c>
      <c r="AT1966">
        <v>43</v>
      </c>
      <c r="AZ1966">
        <v>275</v>
      </c>
      <c r="BA1966">
        <v>282</v>
      </c>
      <c r="BC1966" t="s">
        <v>27256</v>
      </c>
      <c r="BE1966">
        <v>8</v>
      </c>
      <c r="BF1966" t="s">
        <v>4179</v>
      </c>
      <c r="BG1966" t="s">
        <v>4180</v>
      </c>
      <c r="BH1966" t="s">
        <v>27257</v>
      </c>
      <c r="BI1966" t="s">
        <v>27258</v>
      </c>
    </row>
    <row r="1967" spans="1:62">
      <c r="A1967" t="s">
        <v>62</v>
      </c>
      <c r="B1967" t="s">
        <v>27259</v>
      </c>
      <c r="F1967" t="s">
        <v>27260</v>
      </c>
      <c r="I1967" t="s">
        <v>27261</v>
      </c>
      <c r="J1967" t="s">
        <v>2260</v>
      </c>
      <c r="M1967" t="s">
        <v>67</v>
      </c>
      <c r="N1967" t="s">
        <v>68</v>
      </c>
      <c r="T1967" t="s">
        <v>27262</v>
      </c>
      <c r="U1967" t="s">
        <v>27263</v>
      </c>
      <c r="W1967" t="s">
        <v>27264</v>
      </c>
      <c r="X1967" t="s">
        <v>27265</v>
      </c>
      <c r="Y1967" t="s">
        <v>1875</v>
      </c>
      <c r="AB1967" t="s">
        <v>27266</v>
      </c>
      <c r="AC1967" t="s">
        <v>27267</v>
      </c>
      <c r="AE1967">
        <v>26</v>
      </c>
      <c r="AF1967">
        <v>1</v>
      </c>
      <c r="AG1967">
        <v>1</v>
      </c>
      <c r="AH1967">
        <v>7</v>
      </c>
      <c r="AI1967">
        <v>38</v>
      </c>
      <c r="AJ1967" t="s">
        <v>112</v>
      </c>
      <c r="AK1967" t="s">
        <v>113</v>
      </c>
      <c r="AL1967" t="s">
        <v>114</v>
      </c>
      <c r="AM1967" t="s">
        <v>2267</v>
      </c>
      <c r="AN1967" t="s">
        <v>2268</v>
      </c>
      <c r="AP1967" t="s">
        <v>2269</v>
      </c>
      <c r="AQ1967" t="s">
        <v>2270</v>
      </c>
      <c r="AR1967" s="1">
        <v>42370</v>
      </c>
      <c r="AS1967">
        <v>2015</v>
      </c>
      <c r="AT1967">
        <v>502</v>
      </c>
      <c r="AZ1967">
        <v>246</v>
      </c>
      <c r="BA1967">
        <v>251</v>
      </c>
      <c r="BC1967" t="s">
        <v>27268</v>
      </c>
      <c r="BE1967">
        <v>6</v>
      </c>
      <c r="BF1967" t="s">
        <v>937</v>
      </c>
      <c r="BG1967" t="s">
        <v>938</v>
      </c>
      <c r="BH1967" t="s">
        <v>27269</v>
      </c>
      <c r="BI1967" t="s">
        <v>27270</v>
      </c>
      <c r="BJ1967">
        <v>25261814</v>
      </c>
    </row>
    <row r="1968" spans="1:62">
      <c r="A1968" t="s">
        <v>62</v>
      </c>
      <c r="B1968" t="s">
        <v>27271</v>
      </c>
      <c r="F1968" t="s">
        <v>27272</v>
      </c>
      <c r="I1968" t="s">
        <v>27273</v>
      </c>
      <c r="J1968" t="s">
        <v>2260</v>
      </c>
      <c r="M1968" t="s">
        <v>67</v>
      </c>
      <c r="N1968" t="s">
        <v>68</v>
      </c>
      <c r="T1968" t="s">
        <v>27274</v>
      </c>
      <c r="U1968" t="s">
        <v>27275</v>
      </c>
      <c r="W1968" t="s">
        <v>27276</v>
      </c>
      <c r="X1968" t="s">
        <v>2114</v>
      </c>
      <c r="Y1968" t="s">
        <v>2115</v>
      </c>
      <c r="Z1968" t="s">
        <v>27277</v>
      </c>
      <c r="AA1968" t="s">
        <v>27278</v>
      </c>
      <c r="AB1968" t="s">
        <v>27279</v>
      </c>
      <c r="AC1968" t="s">
        <v>27280</v>
      </c>
      <c r="AE1968">
        <v>63</v>
      </c>
      <c r="AF1968">
        <v>2</v>
      </c>
      <c r="AG1968">
        <v>2</v>
      </c>
      <c r="AH1968">
        <v>34</v>
      </c>
      <c r="AI1968">
        <v>132</v>
      </c>
      <c r="AJ1968" t="s">
        <v>112</v>
      </c>
      <c r="AK1968" t="s">
        <v>113</v>
      </c>
      <c r="AL1968" t="s">
        <v>114</v>
      </c>
      <c r="AM1968" t="s">
        <v>2267</v>
      </c>
      <c r="AN1968" t="s">
        <v>2268</v>
      </c>
      <c r="AP1968" t="s">
        <v>2269</v>
      </c>
      <c r="AQ1968" t="s">
        <v>2270</v>
      </c>
      <c r="AR1968" s="1">
        <v>42370</v>
      </c>
      <c r="AS1968">
        <v>2015</v>
      </c>
      <c r="AT1968">
        <v>502</v>
      </c>
      <c r="AZ1968">
        <v>426</v>
      </c>
      <c r="BA1968">
        <v>433</v>
      </c>
      <c r="BC1968" t="s">
        <v>27281</v>
      </c>
      <c r="BE1968">
        <v>8</v>
      </c>
      <c r="BF1968" t="s">
        <v>937</v>
      </c>
      <c r="BG1968" t="s">
        <v>938</v>
      </c>
      <c r="BH1968" t="s">
        <v>27269</v>
      </c>
      <c r="BI1968" t="s">
        <v>27282</v>
      </c>
      <c r="BJ1968">
        <v>25268572</v>
      </c>
    </row>
    <row r="1969" spans="1:62">
      <c r="A1969" t="s">
        <v>62</v>
      </c>
      <c r="B1969" t="s">
        <v>27283</v>
      </c>
      <c r="F1969" t="s">
        <v>27284</v>
      </c>
      <c r="I1969" t="s">
        <v>27285</v>
      </c>
      <c r="J1969" t="s">
        <v>4014</v>
      </c>
      <c r="M1969" t="s">
        <v>67</v>
      </c>
      <c r="N1969" t="s">
        <v>68</v>
      </c>
      <c r="T1969" t="s">
        <v>27286</v>
      </c>
      <c r="U1969" t="s">
        <v>27287</v>
      </c>
      <c r="W1969" t="s">
        <v>27288</v>
      </c>
      <c r="X1969" t="s">
        <v>27289</v>
      </c>
      <c r="Y1969" t="s">
        <v>9370</v>
      </c>
      <c r="AB1969" t="s">
        <v>27290</v>
      </c>
      <c r="AC1969" t="s">
        <v>27291</v>
      </c>
      <c r="AE1969">
        <v>24</v>
      </c>
      <c r="AF1969">
        <v>3</v>
      </c>
      <c r="AG1969">
        <v>3</v>
      </c>
      <c r="AH1969">
        <v>21</v>
      </c>
      <c r="AI1969">
        <v>60</v>
      </c>
      <c r="AJ1969" t="s">
        <v>425</v>
      </c>
      <c r="AK1969" t="s">
        <v>426</v>
      </c>
      <c r="AL1969" t="s">
        <v>427</v>
      </c>
      <c r="AM1969" t="s">
        <v>4021</v>
      </c>
      <c r="AN1969" t="s">
        <v>4022</v>
      </c>
      <c r="AP1969" t="s">
        <v>4023</v>
      </c>
      <c r="AQ1969" t="s">
        <v>4024</v>
      </c>
      <c r="AR1969" t="s">
        <v>2677</v>
      </c>
      <c r="AS1969">
        <v>2015</v>
      </c>
      <c r="AT1969">
        <v>80</v>
      </c>
      <c r="AZ1969">
        <v>89</v>
      </c>
      <c r="BA1969">
        <v>95</v>
      </c>
      <c r="BC1969" t="s">
        <v>27292</v>
      </c>
      <c r="BE1969">
        <v>7</v>
      </c>
      <c r="BF1969" t="s">
        <v>3411</v>
      </c>
      <c r="BG1969" t="s">
        <v>3411</v>
      </c>
      <c r="BH1969" t="s">
        <v>27293</v>
      </c>
      <c r="BI1969" t="s">
        <v>27294</v>
      </c>
    </row>
    <row r="1970" spans="1:62">
      <c r="A1970" t="s">
        <v>62</v>
      </c>
      <c r="B1970" t="s">
        <v>27295</v>
      </c>
      <c r="F1970" t="s">
        <v>27296</v>
      </c>
      <c r="I1970" t="s">
        <v>27297</v>
      </c>
      <c r="J1970" t="s">
        <v>4014</v>
      </c>
      <c r="M1970" t="s">
        <v>67</v>
      </c>
      <c r="N1970" t="s">
        <v>68</v>
      </c>
      <c r="T1970" t="s">
        <v>27298</v>
      </c>
      <c r="U1970" t="s">
        <v>27299</v>
      </c>
      <c r="W1970" t="s">
        <v>27300</v>
      </c>
      <c r="X1970" t="s">
        <v>27301</v>
      </c>
      <c r="Y1970" t="s">
        <v>464</v>
      </c>
      <c r="AB1970" t="s">
        <v>27302</v>
      </c>
      <c r="AC1970" t="s">
        <v>27303</v>
      </c>
      <c r="AE1970">
        <v>37</v>
      </c>
      <c r="AF1970">
        <v>0</v>
      </c>
      <c r="AG1970">
        <v>0</v>
      </c>
      <c r="AH1970">
        <v>6</v>
      </c>
      <c r="AI1970">
        <v>28</v>
      </c>
      <c r="AJ1970" t="s">
        <v>425</v>
      </c>
      <c r="AK1970" t="s">
        <v>426</v>
      </c>
      <c r="AL1970" t="s">
        <v>427</v>
      </c>
      <c r="AM1970" t="s">
        <v>4021</v>
      </c>
      <c r="AN1970" t="s">
        <v>4022</v>
      </c>
      <c r="AP1970" t="s">
        <v>4023</v>
      </c>
      <c r="AQ1970" t="s">
        <v>4024</v>
      </c>
      <c r="AR1970" t="s">
        <v>2677</v>
      </c>
      <c r="AS1970">
        <v>2015</v>
      </c>
      <c r="AT1970">
        <v>80</v>
      </c>
      <c r="AZ1970">
        <v>96</v>
      </c>
      <c r="BA1970">
        <v>102</v>
      </c>
      <c r="BC1970" t="s">
        <v>27304</v>
      </c>
      <c r="BE1970">
        <v>7</v>
      </c>
      <c r="BF1970" t="s">
        <v>3411</v>
      </c>
      <c r="BG1970" t="s">
        <v>3411</v>
      </c>
      <c r="BH1970" t="s">
        <v>27293</v>
      </c>
      <c r="BI1970" t="s">
        <v>27305</v>
      </c>
    </row>
    <row r="1971" spans="1:62">
      <c r="A1971" t="s">
        <v>62</v>
      </c>
      <c r="B1971" t="s">
        <v>27306</v>
      </c>
      <c r="F1971" t="s">
        <v>27307</v>
      </c>
      <c r="I1971" t="s">
        <v>27308</v>
      </c>
      <c r="J1971" t="s">
        <v>2393</v>
      </c>
      <c r="M1971" t="s">
        <v>67</v>
      </c>
      <c r="N1971" t="s">
        <v>68</v>
      </c>
      <c r="T1971" t="s">
        <v>27309</v>
      </c>
      <c r="U1971" t="s">
        <v>27310</v>
      </c>
      <c r="W1971" t="s">
        <v>27311</v>
      </c>
      <c r="X1971" t="s">
        <v>27312</v>
      </c>
      <c r="Y1971" t="s">
        <v>5544</v>
      </c>
      <c r="AE1971">
        <v>46</v>
      </c>
      <c r="AF1971">
        <v>4</v>
      </c>
      <c r="AG1971">
        <v>4</v>
      </c>
      <c r="AH1971">
        <v>14</v>
      </c>
      <c r="AI1971">
        <v>37</v>
      </c>
      <c r="AJ1971" t="s">
        <v>112</v>
      </c>
      <c r="AK1971" t="s">
        <v>113</v>
      </c>
      <c r="AL1971" t="s">
        <v>114</v>
      </c>
      <c r="AM1971" t="s">
        <v>2401</v>
      </c>
      <c r="AN1971" t="s">
        <v>2402</v>
      </c>
      <c r="AP1971" t="s">
        <v>2393</v>
      </c>
      <c r="AQ1971" t="s">
        <v>2403</v>
      </c>
      <c r="AR1971" s="1">
        <v>42370</v>
      </c>
      <c r="AS1971">
        <v>2015</v>
      </c>
      <c r="AT1971">
        <v>554</v>
      </c>
      <c r="AU1971">
        <v>1</v>
      </c>
      <c r="AZ1971">
        <v>16</v>
      </c>
      <c r="BA1971">
        <v>24</v>
      </c>
      <c r="BC1971" t="s">
        <v>27313</v>
      </c>
      <c r="BE1971">
        <v>9</v>
      </c>
      <c r="BF1971" t="s">
        <v>332</v>
      </c>
      <c r="BG1971" t="s">
        <v>332</v>
      </c>
      <c r="BH1971" t="s">
        <v>27314</v>
      </c>
      <c r="BI1971" t="s">
        <v>27315</v>
      </c>
      <c r="BJ1971">
        <v>25300251</v>
      </c>
    </row>
    <row r="1972" spans="1:62">
      <c r="A1972" t="s">
        <v>62</v>
      </c>
      <c r="B1972" t="s">
        <v>27316</v>
      </c>
      <c r="F1972" t="s">
        <v>27317</v>
      </c>
      <c r="I1972" t="s">
        <v>27318</v>
      </c>
      <c r="J1972" t="s">
        <v>2393</v>
      </c>
      <c r="M1972" t="s">
        <v>67</v>
      </c>
      <c r="N1972" t="s">
        <v>68</v>
      </c>
      <c r="T1972" t="s">
        <v>27319</v>
      </c>
      <c r="U1972" t="s">
        <v>27320</v>
      </c>
      <c r="W1972" t="s">
        <v>27321</v>
      </c>
      <c r="X1972" t="s">
        <v>2796</v>
      </c>
      <c r="Y1972" t="s">
        <v>27322</v>
      </c>
      <c r="AB1972" t="s">
        <v>27323</v>
      </c>
      <c r="AC1972" t="s">
        <v>27324</v>
      </c>
      <c r="AE1972">
        <v>71</v>
      </c>
      <c r="AF1972">
        <v>8</v>
      </c>
      <c r="AG1972">
        <v>8</v>
      </c>
      <c r="AH1972">
        <v>5</v>
      </c>
      <c r="AI1972">
        <v>29</v>
      </c>
      <c r="AJ1972" t="s">
        <v>112</v>
      </c>
      <c r="AK1972" t="s">
        <v>113</v>
      </c>
      <c r="AL1972" t="s">
        <v>114</v>
      </c>
      <c r="AM1972" t="s">
        <v>2401</v>
      </c>
      <c r="AN1972" t="s">
        <v>2402</v>
      </c>
      <c r="AP1972" t="s">
        <v>2393</v>
      </c>
      <c r="AQ1972" t="s">
        <v>2403</v>
      </c>
      <c r="AR1972" s="1">
        <v>42370</v>
      </c>
      <c r="AS1972">
        <v>2015</v>
      </c>
      <c r="AT1972">
        <v>554</v>
      </c>
      <c r="AU1972">
        <v>1</v>
      </c>
      <c r="AZ1972">
        <v>105</v>
      </c>
      <c r="BA1972">
        <v>113</v>
      </c>
      <c r="BC1972" t="s">
        <v>27325</v>
      </c>
      <c r="BE1972">
        <v>9</v>
      </c>
      <c r="BF1972" t="s">
        <v>332</v>
      </c>
      <c r="BG1972" t="s">
        <v>332</v>
      </c>
      <c r="BH1972" t="s">
        <v>27314</v>
      </c>
      <c r="BI1972" t="s">
        <v>27326</v>
      </c>
      <c r="BJ1972">
        <v>25452193</v>
      </c>
    </row>
    <row r="1973" spans="1:62">
      <c r="A1973" t="s">
        <v>62</v>
      </c>
      <c r="B1973" t="s">
        <v>27327</v>
      </c>
      <c r="F1973" t="s">
        <v>27328</v>
      </c>
      <c r="I1973" t="s">
        <v>27329</v>
      </c>
      <c r="J1973" t="s">
        <v>391</v>
      </c>
      <c r="M1973" t="s">
        <v>67</v>
      </c>
      <c r="N1973" t="s">
        <v>68</v>
      </c>
      <c r="T1973" t="s">
        <v>27330</v>
      </c>
      <c r="U1973" t="s">
        <v>27331</v>
      </c>
      <c r="W1973" t="s">
        <v>27332</v>
      </c>
      <c r="X1973" t="s">
        <v>27333</v>
      </c>
      <c r="Y1973" t="s">
        <v>2955</v>
      </c>
      <c r="AB1973" t="s">
        <v>27334</v>
      </c>
      <c r="AC1973" t="s">
        <v>27335</v>
      </c>
      <c r="AE1973">
        <v>44</v>
      </c>
      <c r="AF1973">
        <v>1</v>
      </c>
      <c r="AG1973">
        <v>1</v>
      </c>
      <c r="AH1973">
        <v>4</v>
      </c>
      <c r="AI1973">
        <v>9</v>
      </c>
      <c r="AJ1973" t="s">
        <v>76</v>
      </c>
      <c r="AK1973" t="s">
        <v>77</v>
      </c>
      <c r="AL1973" t="s">
        <v>78</v>
      </c>
      <c r="AM1973" t="s">
        <v>396</v>
      </c>
      <c r="AN1973" t="s">
        <v>397</v>
      </c>
      <c r="AP1973" t="s">
        <v>398</v>
      </c>
      <c r="AQ1973" t="s">
        <v>399</v>
      </c>
      <c r="AR1973" t="s">
        <v>2677</v>
      </c>
      <c r="AS1973">
        <v>2015</v>
      </c>
      <c r="AT1973">
        <v>99</v>
      </c>
      <c r="AZ1973">
        <v>25</v>
      </c>
      <c r="BA1973">
        <v>31</v>
      </c>
      <c r="BC1973" t="s">
        <v>27336</v>
      </c>
      <c r="BE1973">
        <v>7</v>
      </c>
      <c r="BF1973" t="s">
        <v>200</v>
      </c>
      <c r="BG1973" t="s">
        <v>200</v>
      </c>
      <c r="BH1973" t="s">
        <v>27337</v>
      </c>
      <c r="BI1973" t="s">
        <v>27338</v>
      </c>
      <c r="BJ1973">
        <v>25280359</v>
      </c>
    </row>
    <row r="1974" spans="1:62">
      <c r="A1974" t="s">
        <v>62</v>
      </c>
      <c r="B1974" t="s">
        <v>27339</v>
      </c>
      <c r="F1974" t="s">
        <v>27340</v>
      </c>
      <c r="I1974" t="s">
        <v>27341</v>
      </c>
      <c r="J1974" t="s">
        <v>3398</v>
      </c>
      <c r="M1974" t="s">
        <v>67</v>
      </c>
      <c r="N1974" t="s">
        <v>68</v>
      </c>
      <c r="T1974" t="s">
        <v>27342</v>
      </c>
      <c r="U1974" t="s">
        <v>27343</v>
      </c>
      <c r="W1974" t="s">
        <v>27344</v>
      </c>
      <c r="X1974" t="s">
        <v>27345</v>
      </c>
      <c r="Y1974" t="s">
        <v>2232</v>
      </c>
      <c r="AB1974" t="s">
        <v>27346</v>
      </c>
      <c r="AC1974" t="s">
        <v>27347</v>
      </c>
      <c r="AE1974">
        <v>37</v>
      </c>
      <c r="AF1974">
        <v>0</v>
      </c>
      <c r="AG1974">
        <v>0</v>
      </c>
      <c r="AH1974">
        <v>12</v>
      </c>
      <c r="AI1974">
        <v>33</v>
      </c>
      <c r="AJ1974" t="s">
        <v>304</v>
      </c>
      <c r="AK1974" t="s">
        <v>305</v>
      </c>
      <c r="AL1974" t="s">
        <v>306</v>
      </c>
      <c r="AM1974" t="s">
        <v>3406</v>
      </c>
      <c r="AN1974" t="s">
        <v>3407</v>
      </c>
      <c r="AP1974" t="s">
        <v>3408</v>
      </c>
      <c r="AQ1974" t="s">
        <v>3409</v>
      </c>
      <c r="AS1974">
        <v>2015</v>
      </c>
      <c r="AT1974">
        <v>25</v>
      </c>
      <c r="AU1974">
        <v>3</v>
      </c>
      <c r="AZ1974">
        <v>276</v>
      </c>
      <c r="BA1974">
        <v>290</v>
      </c>
      <c r="BC1974" t="s">
        <v>27348</v>
      </c>
      <c r="BE1974">
        <v>15</v>
      </c>
      <c r="BF1974" t="s">
        <v>3411</v>
      </c>
      <c r="BG1974" t="s">
        <v>3411</v>
      </c>
      <c r="BH1974" t="s">
        <v>27349</v>
      </c>
      <c r="BI1974" t="s">
        <v>27350</v>
      </c>
    </row>
    <row r="1975" spans="1:62">
      <c r="A1975" t="s">
        <v>62</v>
      </c>
      <c r="B1975" t="s">
        <v>27351</v>
      </c>
      <c r="F1975" t="s">
        <v>27352</v>
      </c>
      <c r="I1975" t="s">
        <v>27353</v>
      </c>
      <c r="J1975" t="s">
        <v>25387</v>
      </c>
      <c r="M1975" t="s">
        <v>67</v>
      </c>
      <c r="N1975" t="s">
        <v>68</v>
      </c>
      <c r="T1975" t="s">
        <v>27354</v>
      </c>
      <c r="U1975" t="s">
        <v>27355</v>
      </c>
      <c r="W1975" t="s">
        <v>27356</v>
      </c>
      <c r="X1975" t="s">
        <v>23348</v>
      </c>
      <c r="Y1975" t="s">
        <v>13759</v>
      </c>
      <c r="AB1975" t="s">
        <v>27357</v>
      </c>
      <c r="AC1975" t="s">
        <v>27358</v>
      </c>
      <c r="AE1975">
        <v>32</v>
      </c>
      <c r="AF1975">
        <v>0</v>
      </c>
      <c r="AG1975">
        <v>0</v>
      </c>
      <c r="AH1975">
        <v>7</v>
      </c>
      <c r="AI1975">
        <v>44</v>
      </c>
      <c r="AJ1975" t="s">
        <v>1833</v>
      </c>
      <c r="AK1975" t="s">
        <v>1834</v>
      </c>
      <c r="AL1975" t="s">
        <v>1835</v>
      </c>
      <c r="AM1975" t="s">
        <v>25393</v>
      </c>
      <c r="AN1975" t="s">
        <v>25394</v>
      </c>
      <c r="AP1975" t="s">
        <v>25395</v>
      </c>
      <c r="AQ1975" t="s">
        <v>25396</v>
      </c>
      <c r="AS1975">
        <v>2015</v>
      </c>
      <c r="AT1975">
        <v>17</v>
      </c>
      <c r="AU1975">
        <v>3</v>
      </c>
      <c r="AZ1975">
        <v>201</v>
      </c>
      <c r="BA1975">
        <v>207</v>
      </c>
      <c r="BC1975" t="s">
        <v>27359</v>
      </c>
      <c r="BE1975">
        <v>7</v>
      </c>
      <c r="BF1975" t="s">
        <v>937</v>
      </c>
      <c r="BG1975" t="s">
        <v>938</v>
      </c>
      <c r="BH1975" t="s">
        <v>27360</v>
      </c>
      <c r="BI1975" t="s">
        <v>27361</v>
      </c>
      <c r="BJ1975">
        <v>25397976</v>
      </c>
    </row>
    <row r="1976" spans="1:62">
      <c r="A1976" t="s">
        <v>62</v>
      </c>
      <c r="B1976" t="s">
        <v>27362</v>
      </c>
      <c r="F1976" t="s">
        <v>27363</v>
      </c>
      <c r="I1976" t="s">
        <v>27364</v>
      </c>
      <c r="J1976" t="s">
        <v>186</v>
      </c>
      <c r="M1976" t="s">
        <v>67</v>
      </c>
      <c r="N1976" t="s">
        <v>68</v>
      </c>
      <c r="T1976" t="s">
        <v>27365</v>
      </c>
      <c r="U1976" t="s">
        <v>27366</v>
      </c>
      <c r="W1976" t="s">
        <v>27367</v>
      </c>
      <c r="X1976" t="s">
        <v>27368</v>
      </c>
      <c r="Y1976" t="s">
        <v>20991</v>
      </c>
      <c r="AB1976" t="s">
        <v>27369</v>
      </c>
      <c r="AC1976" t="s">
        <v>27370</v>
      </c>
      <c r="AE1976">
        <v>33</v>
      </c>
      <c r="AF1976">
        <v>3</v>
      </c>
      <c r="AG1976">
        <v>4</v>
      </c>
      <c r="AH1976">
        <v>16</v>
      </c>
      <c r="AI1976">
        <v>51</v>
      </c>
      <c r="AJ1976" t="s">
        <v>112</v>
      </c>
      <c r="AK1976" t="s">
        <v>113</v>
      </c>
      <c r="AL1976" t="s">
        <v>114</v>
      </c>
      <c r="AM1976" t="s">
        <v>194</v>
      </c>
      <c r="AN1976" t="s">
        <v>195</v>
      </c>
      <c r="AP1976" t="s">
        <v>196</v>
      </c>
      <c r="AQ1976" t="s">
        <v>197</v>
      </c>
      <c r="AR1976" t="s">
        <v>2677</v>
      </c>
      <c r="AS1976">
        <v>2015</v>
      </c>
      <c r="AT1976">
        <v>60</v>
      </c>
      <c r="AU1976">
        <v>1</v>
      </c>
      <c r="AZ1976">
        <v>199</v>
      </c>
      <c r="BA1976">
        <v>206</v>
      </c>
      <c r="BC1976" t="s">
        <v>27371</v>
      </c>
      <c r="BE1976">
        <v>8</v>
      </c>
      <c r="BF1976" t="s">
        <v>200</v>
      </c>
      <c r="BG1976" t="s">
        <v>200</v>
      </c>
      <c r="BH1976" t="s">
        <v>27372</v>
      </c>
      <c r="BI1976" t="s">
        <v>27373</v>
      </c>
    </row>
    <row r="1977" spans="1:62">
      <c r="A1977" t="s">
        <v>62</v>
      </c>
      <c r="B1977" t="s">
        <v>27374</v>
      </c>
      <c r="F1977" t="s">
        <v>27375</v>
      </c>
      <c r="I1977" t="s">
        <v>27376</v>
      </c>
      <c r="J1977" t="s">
        <v>27377</v>
      </c>
      <c r="M1977" t="s">
        <v>67</v>
      </c>
      <c r="N1977" t="s">
        <v>68</v>
      </c>
      <c r="T1977" t="s">
        <v>27378</v>
      </c>
      <c r="U1977" t="s">
        <v>27379</v>
      </c>
      <c r="W1977" t="s">
        <v>27380</v>
      </c>
      <c r="X1977" t="s">
        <v>26668</v>
      </c>
      <c r="Y1977" t="s">
        <v>5809</v>
      </c>
      <c r="AB1977" t="s">
        <v>27381</v>
      </c>
      <c r="AC1977" t="s">
        <v>27382</v>
      </c>
      <c r="AE1977">
        <v>47</v>
      </c>
      <c r="AF1977">
        <v>1</v>
      </c>
      <c r="AG1977">
        <v>2</v>
      </c>
      <c r="AH1977">
        <v>12</v>
      </c>
      <c r="AI1977">
        <v>53</v>
      </c>
      <c r="AJ1977" t="s">
        <v>112</v>
      </c>
      <c r="AK1977" t="s">
        <v>113</v>
      </c>
      <c r="AL1977" t="s">
        <v>114</v>
      </c>
      <c r="AM1977" t="s">
        <v>27383</v>
      </c>
      <c r="AN1977" t="s">
        <v>27384</v>
      </c>
      <c r="AP1977" t="s">
        <v>27385</v>
      </c>
      <c r="AQ1977" t="s">
        <v>27386</v>
      </c>
      <c r="AR1977" t="s">
        <v>2677</v>
      </c>
      <c r="AS1977">
        <v>2015</v>
      </c>
      <c r="AT1977">
        <v>145</v>
      </c>
      <c r="AZ1977">
        <v>103</v>
      </c>
      <c r="BA1977">
        <v>110</v>
      </c>
      <c r="BC1977" t="s">
        <v>27387</v>
      </c>
      <c r="BE1977">
        <v>8</v>
      </c>
      <c r="BF1977" t="s">
        <v>472</v>
      </c>
      <c r="BG1977" t="s">
        <v>473</v>
      </c>
      <c r="BH1977" t="s">
        <v>27388</v>
      </c>
      <c r="BI1977" t="s">
        <v>27389</v>
      </c>
    </row>
    <row r="1978" spans="1:62">
      <c r="A1978" t="s">
        <v>62</v>
      </c>
      <c r="B1978" t="s">
        <v>27390</v>
      </c>
      <c r="F1978" t="s">
        <v>27391</v>
      </c>
      <c r="I1978" t="s">
        <v>27392</v>
      </c>
      <c r="J1978" t="s">
        <v>27377</v>
      </c>
      <c r="M1978" t="s">
        <v>67</v>
      </c>
      <c r="N1978" t="s">
        <v>68</v>
      </c>
      <c r="T1978" t="s">
        <v>27393</v>
      </c>
      <c r="U1978" t="s">
        <v>27394</v>
      </c>
      <c r="W1978" t="s">
        <v>27395</v>
      </c>
      <c r="X1978" t="s">
        <v>24189</v>
      </c>
      <c r="Y1978" t="s">
        <v>27396</v>
      </c>
      <c r="AB1978" t="s">
        <v>27397</v>
      </c>
      <c r="AC1978" t="s">
        <v>27398</v>
      </c>
      <c r="AE1978">
        <v>76</v>
      </c>
      <c r="AF1978">
        <v>0</v>
      </c>
      <c r="AG1978">
        <v>0</v>
      </c>
      <c r="AH1978">
        <v>6</v>
      </c>
      <c r="AI1978">
        <v>17</v>
      </c>
      <c r="AJ1978" t="s">
        <v>112</v>
      </c>
      <c r="AK1978" t="s">
        <v>113</v>
      </c>
      <c r="AL1978" t="s">
        <v>114</v>
      </c>
      <c r="AM1978" t="s">
        <v>27383</v>
      </c>
      <c r="AN1978" t="s">
        <v>27384</v>
      </c>
      <c r="AP1978" t="s">
        <v>27385</v>
      </c>
      <c r="AQ1978" t="s">
        <v>27386</v>
      </c>
      <c r="AR1978" t="s">
        <v>2677</v>
      </c>
      <c r="AS1978">
        <v>2015</v>
      </c>
      <c r="AT1978">
        <v>145</v>
      </c>
      <c r="AZ1978">
        <v>157</v>
      </c>
      <c r="BA1978">
        <v>170</v>
      </c>
      <c r="BC1978" t="s">
        <v>27399</v>
      </c>
      <c r="BE1978">
        <v>14</v>
      </c>
      <c r="BF1978" t="s">
        <v>472</v>
      </c>
      <c r="BG1978" t="s">
        <v>473</v>
      </c>
      <c r="BH1978" t="s">
        <v>27388</v>
      </c>
      <c r="BI1978" t="s">
        <v>27400</v>
      </c>
    </row>
    <row r="1979" spans="1:62">
      <c r="A1979" t="s">
        <v>62</v>
      </c>
      <c r="B1979" t="s">
        <v>27401</v>
      </c>
      <c r="F1979" t="s">
        <v>27402</v>
      </c>
      <c r="I1979" t="s">
        <v>27403</v>
      </c>
      <c r="J1979" t="s">
        <v>104</v>
      </c>
      <c r="M1979" t="s">
        <v>67</v>
      </c>
      <c r="N1979" t="s">
        <v>68</v>
      </c>
      <c r="T1979" t="s">
        <v>27404</v>
      </c>
      <c r="U1979" t="s">
        <v>27405</v>
      </c>
      <c r="W1979" t="s">
        <v>27406</v>
      </c>
      <c r="X1979" t="s">
        <v>27407</v>
      </c>
      <c r="Y1979" t="s">
        <v>27408</v>
      </c>
      <c r="AB1979" t="s">
        <v>27409</v>
      </c>
      <c r="AC1979" t="s">
        <v>27410</v>
      </c>
      <c r="AE1979">
        <v>29</v>
      </c>
      <c r="AF1979">
        <v>1</v>
      </c>
      <c r="AG1979">
        <v>1</v>
      </c>
      <c r="AH1979">
        <v>5</v>
      </c>
      <c r="AI1979">
        <v>34</v>
      </c>
      <c r="AJ1979" t="s">
        <v>112</v>
      </c>
      <c r="AK1979" t="s">
        <v>113</v>
      </c>
      <c r="AL1979" t="s">
        <v>114</v>
      </c>
      <c r="AM1979" t="s">
        <v>115</v>
      </c>
      <c r="AN1979" t="s">
        <v>116</v>
      </c>
      <c r="AP1979" t="s">
        <v>117</v>
      </c>
      <c r="AQ1979" t="s">
        <v>118</v>
      </c>
      <c r="AR1979" t="s">
        <v>2677</v>
      </c>
      <c r="AS1979">
        <v>2015</v>
      </c>
      <c r="AT1979">
        <v>22</v>
      </c>
      <c r="AZ1979">
        <v>174</v>
      </c>
      <c r="BA1979">
        <v>181</v>
      </c>
      <c r="BC1979" t="s">
        <v>27411</v>
      </c>
      <c r="BE1979">
        <v>8</v>
      </c>
      <c r="BF1979" t="s">
        <v>121</v>
      </c>
      <c r="BG1979" t="s">
        <v>122</v>
      </c>
      <c r="BH1979" t="s">
        <v>27412</v>
      </c>
      <c r="BI1979" t="s">
        <v>27413</v>
      </c>
      <c r="BJ1979">
        <v>25103252</v>
      </c>
    </row>
    <row r="1980" spans="1:62">
      <c r="A1980" t="s">
        <v>62</v>
      </c>
      <c r="B1980" t="s">
        <v>27414</v>
      </c>
      <c r="F1980" t="s">
        <v>27415</v>
      </c>
      <c r="I1980" t="s">
        <v>27416</v>
      </c>
      <c r="J1980" t="s">
        <v>66</v>
      </c>
      <c r="M1980" t="s">
        <v>67</v>
      </c>
      <c r="N1980" t="s">
        <v>68</v>
      </c>
      <c r="T1980" t="s">
        <v>27417</v>
      </c>
      <c r="U1980" t="s">
        <v>27418</v>
      </c>
      <c r="W1980" t="s">
        <v>27419</v>
      </c>
      <c r="X1980" t="s">
        <v>18137</v>
      </c>
      <c r="Y1980" t="s">
        <v>3403</v>
      </c>
      <c r="AB1980" t="s">
        <v>27420</v>
      </c>
      <c r="AC1980" t="s">
        <v>27421</v>
      </c>
      <c r="AE1980">
        <v>23</v>
      </c>
      <c r="AF1980">
        <v>1</v>
      </c>
      <c r="AG1980">
        <v>1</v>
      </c>
      <c r="AH1980">
        <v>10</v>
      </c>
      <c r="AI1980">
        <v>76</v>
      </c>
      <c r="AJ1980" t="s">
        <v>76</v>
      </c>
      <c r="AK1980" t="s">
        <v>77</v>
      </c>
      <c r="AL1980" t="s">
        <v>78</v>
      </c>
      <c r="AM1980" t="s">
        <v>79</v>
      </c>
      <c r="AN1980" t="s">
        <v>80</v>
      </c>
      <c r="AP1980" t="s">
        <v>81</v>
      </c>
      <c r="AQ1980" t="s">
        <v>82</v>
      </c>
      <c r="AR1980" s="1">
        <v>42370</v>
      </c>
      <c r="AS1980">
        <v>2015</v>
      </c>
      <c r="AT1980">
        <v>166</v>
      </c>
      <c r="AZ1980">
        <v>372</v>
      </c>
      <c r="BA1980">
        <v>379</v>
      </c>
      <c r="BC1980" t="s">
        <v>27422</v>
      </c>
      <c r="BE1980">
        <v>8</v>
      </c>
      <c r="BF1980" t="s">
        <v>84</v>
      </c>
      <c r="BG1980" t="s">
        <v>85</v>
      </c>
      <c r="BH1980" t="s">
        <v>27423</v>
      </c>
      <c r="BI1980" t="s">
        <v>27424</v>
      </c>
      <c r="BJ1980">
        <v>25053070</v>
      </c>
    </row>
  </sheetData>
  <phoneticPr fontId="2"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2:K68"/>
  <sheetViews>
    <sheetView tabSelected="1" workbookViewId="0">
      <selection activeCell="N53" sqref="N53"/>
    </sheetView>
  </sheetViews>
  <sheetFormatPr defaultRowHeight="14.4"/>
  <cols>
    <col min="1" max="1" width="19.21875" customWidth="1"/>
    <col min="2" max="2" width="17.6640625" bestFit="1" customWidth="1"/>
    <col min="3" max="3" width="13.77734375" bestFit="1" customWidth="1"/>
    <col min="4" max="4" width="12.88671875" customWidth="1"/>
    <col min="5" max="5" width="14.44140625" customWidth="1"/>
    <col min="6" max="6" width="12" customWidth="1"/>
    <col min="7" max="7" width="11.21875" customWidth="1"/>
  </cols>
  <sheetData>
    <row r="2" spans="1:6" hidden="1"/>
    <row r="3" spans="1:6" hidden="1">
      <c r="B3" s="32" t="s">
        <v>48223</v>
      </c>
    </row>
    <row r="4" spans="1:6" hidden="1">
      <c r="A4" s="32" t="s">
        <v>48220</v>
      </c>
      <c r="B4" t="s">
        <v>48222</v>
      </c>
      <c r="C4" t="s">
        <v>48224</v>
      </c>
      <c r="D4" t="s">
        <v>48225</v>
      </c>
      <c r="E4" t="s">
        <v>48226</v>
      </c>
      <c r="F4" t="s">
        <v>48227</v>
      </c>
    </row>
    <row r="5" spans="1:6" hidden="1">
      <c r="A5" s="33" t="s">
        <v>27505</v>
      </c>
      <c r="B5" s="34">
        <v>7</v>
      </c>
      <c r="C5" s="34">
        <v>2</v>
      </c>
      <c r="D5" s="34">
        <v>2</v>
      </c>
      <c r="E5" s="34">
        <v>0</v>
      </c>
      <c r="F5" s="34">
        <v>3.8610000000000002</v>
      </c>
    </row>
    <row r="6" spans="1:6" hidden="1">
      <c r="A6" s="33" t="s">
        <v>27441</v>
      </c>
      <c r="B6" s="34">
        <v>41</v>
      </c>
      <c r="C6" s="34">
        <v>14</v>
      </c>
      <c r="D6" s="34">
        <v>5</v>
      </c>
      <c r="E6" s="34">
        <v>0</v>
      </c>
      <c r="F6" s="34">
        <v>2.8453170731707305</v>
      </c>
    </row>
    <row r="7" spans="1:6" hidden="1">
      <c r="A7" s="33" t="s">
        <v>27444</v>
      </c>
      <c r="B7" s="34">
        <v>54</v>
      </c>
      <c r="C7" s="34">
        <v>16</v>
      </c>
      <c r="D7" s="34">
        <v>4</v>
      </c>
      <c r="E7" s="34">
        <v>1</v>
      </c>
      <c r="F7" s="34">
        <v>3.1332037037037037</v>
      </c>
    </row>
    <row r="8" spans="1:6" hidden="1">
      <c r="A8" s="33" t="s">
        <v>27446</v>
      </c>
      <c r="B8" s="34">
        <v>19</v>
      </c>
      <c r="C8" s="34">
        <v>8</v>
      </c>
      <c r="D8" s="34">
        <v>1</v>
      </c>
      <c r="E8" s="34">
        <v>0</v>
      </c>
      <c r="F8" s="34">
        <v>2.2242631578947365</v>
      </c>
    </row>
    <row r="9" spans="1:6" hidden="1">
      <c r="A9" s="33" t="s">
        <v>27447</v>
      </c>
      <c r="B9" s="34">
        <v>2</v>
      </c>
      <c r="C9" s="34">
        <v>2</v>
      </c>
      <c r="D9" s="34">
        <v>0</v>
      </c>
      <c r="E9" s="34">
        <v>0</v>
      </c>
      <c r="F9" s="34">
        <v>1.621</v>
      </c>
    </row>
    <row r="10" spans="1:6" hidden="1">
      <c r="A10" s="33" t="s">
        <v>27448</v>
      </c>
      <c r="B10" s="34">
        <v>3</v>
      </c>
      <c r="C10" s="34">
        <v>2</v>
      </c>
      <c r="D10" s="34">
        <v>0</v>
      </c>
      <c r="E10" s="34">
        <v>0</v>
      </c>
      <c r="F10" s="34">
        <v>1.8976666666666666</v>
      </c>
    </row>
    <row r="11" spans="1:6" hidden="1">
      <c r="A11" s="33" t="s">
        <v>27449</v>
      </c>
      <c r="B11" s="34">
        <v>20</v>
      </c>
      <c r="C11" s="34">
        <v>10</v>
      </c>
      <c r="D11" s="34">
        <v>2</v>
      </c>
      <c r="E11" s="34">
        <v>0</v>
      </c>
      <c r="F11" s="34">
        <v>2.2437000000000009</v>
      </c>
    </row>
    <row r="12" spans="1:6" hidden="1">
      <c r="A12" s="33" t="s">
        <v>27450</v>
      </c>
      <c r="B12" s="34">
        <v>49</v>
      </c>
      <c r="C12" s="34">
        <v>17</v>
      </c>
      <c r="D12" s="34">
        <v>11</v>
      </c>
      <c r="E12" s="34">
        <v>1</v>
      </c>
      <c r="F12" s="34">
        <v>3.5120000000000005</v>
      </c>
    </row>
    <row r="13" spans="1:6" hidden="1">
      <c r="A13" s="33" t="s">
        <v>27451</v>
      </c>
      <c r="B13" s="34">
        <v>28</v>
      </c>
      <c r="C13" s="34">
        <v>8</v>
      </c>
      <c r="D13" s="34">
        <v>4</v>
      </c>
      <c r="E13" s="34">
        <v>0</v>
      </c>
      <c r="F13" s="34">
        <v>3.1396666666666673</v>
      </c>
    </row>
    <row r="14" spans="1:6" hidden="1">
      <c r="A14" s="33" t="s">
        <v>27452</v>
      </c>
      <c r="B14" s="34">
        <v>67</v>
      </c>
      <c r="C14" s="34">
        <v>21</v>
      </c>
      <c r="D14" s="34">
        <v>2</v>
      </c>
      <c r="E14" s="34">
        <v>0</v>
      </c>
      <c r="F14" s="34">
        <v>2.9320447761194028</v>
      </c>
    </row>
    <row r="15" spans="1:6" hidden="1">
      <c r="A15" s="33" t="s">
        <v>45272</v>
      </c>
      <c r="B15" s="34">
        <v>1</v>
      </c>
      <c r="C15" s="34">
        <v>1</v>
      </c>
      <c r="D15" s="34">
        <v>0</v>
      </c>
      <c r="E15" s="34">
        <v>0</v>
      </c>
      <c r="F15" s="34"/>
    </row>
    <row r="16" spans="1:6" hidden="1">
      <c r="A16" s="33" t="s">
        <v>27490</v>
      </c>
      <c r="B16" s="34">
        <v>8</v>
      </c>
      <c r="C16" s="34">
        <v>5</v>
      </c>
      <c r="D16" s="34">
        <v>0</v>
      </c>
      <c r="E16" s="34">
        <v>0</v>
      </c>
      <c r="F16" s="34">
        <v>1.6465000000000001</v>
      </c>
    </row>
    <row r="17" spans="1:8" hidden="1">
      <c r="A17" s="33" t="s">
        <v>27454</v>
      </c>
      <c r="B17" s="34">
        <v>49</v>
      </c>
      <c r="C17" s="34">
        <v>14</v>
      </c>
      <c r="D17" s="34">
        <v>6</v>
      </c>
      <c r="E17" s="34">
        <v>0</v>
      </c>
      <c r="F17" s="34">
        <v>3.0856530612244897</v>
      </c>
    </row>
    <row r="18" spans="1:8" hidden="1">
      <c r="A18" s="33" t="s">
        <v>27455</v>
      </c>
      <c r="B18" s="34">
        <v>49</v>
      </c>
      <c r="C18" s="34">
        <v>18</v>
      </c>
      <c r="D18" s="34">
        <v>6</v>
      </c>
      <c r="E18" s="34">
        <v>0</v>
      </c>
      <c r="F18" s="34">
        <v>2.913938775510204</v>
      </c>
    </row>
    <row r="19" spans="1:8" hidden="1">
      <c r="A19" s="33" t="s">
        <v>27456</v>
      </c>
      <c r="B19" s="34">
        <v>55</v>
      </c>
      <c r="C19" s="34">
        <v>6</v>
      </c>
      <c r="D19" s="34">
        <v>12</v>
      </c>
      <c r="E19" s="34">
        <v>0</v>
      </c>
      <c r="F19" s="34">
        <v>3.8451296296296302</v>
      </c>
    </row>
    <row r="20" spans="1:8" hidden="1">
      <c r="A20" s="33" t="s">
        <v>48221</v>
      </c>
      <c r="B20" s="34"/>
      <c r="C20" s="34"/>
      <c r="D20" s="34"/>
      <c r="E20" s="34"/>
      <c r="F20" s="34"/>
    </row>
    <row r="21" spans="1:8" hidden="1">
      <c r="A21" s="33" t="s">
        <v>27506</v>
      </c>
      <c r="B21" s="34">
        <v>452</v>
      </c>
      <c r="C21" s="34">
        <v>144</v>
      </c>
      <c r="D21" s="34">
        <v>55</v>
      </c>
      <c r="E21" s="34">
        <v>2</v>
      </c>
      <c r="F21" s="34">
        <v>3.0669109131403087</v>
      </c>
    </row>
    <row r="22" spans="1:8" hidden="1"/>
    <row r="23" spans="1:8" hidden="1"/>
    <row r="24" spans="1:8" hidden="1"/>
    <row r="25" spans="1:8" hidden="1"/>
    <row r="26" spans="1:8" hidden="1">
      <c r="D26" t="s">
        <v>48223</v>
      </c>
    </row>
    <row r="27" spans="1:8" ht="15" hidden="1" thickBot="1">
      <c r="C27" t="s">
        <v>48220</v>
      </c>
      <c r="D27" t="s">
        <v>48222</v>
      </c>
      <c r="E27" t="s">
        <v>48224</v>
      </c>
      <c r="F27" t="s">
        <v>48225</v>
      </c>
      <c r="G27" t="s">
        <v>48226</v>
      </c>
      <c r="H27" t="s">
        <v>48227</v>
      </c>
    </row>
    <row r="28" spans="1:8" ht="15" hidden="1" thickBot="1">
      <c r="A28">
        <v>1</v>
      </c>
      <c r="B28" s="35" t="s">
        <v>27450</v>
      </c>
      <c r="C28" t="s">
        <v>27450</v>
      </c>
      <c r="D28">
        <v>49</v>
      </c>
      <c r="E28">
        <v>17</v>
      </c>
      <c r="F28">
        <v>11</v>
      </c>
      <c r="G28">
        <v>1</v>
      </c>
      <c r="H28">
        <v>3.5120000000000005</v>
      </c>
    </row>
    <row r="29" spans="1:8" ht="15" hidden="1" thickBot="1">
      <c r="A29">
        <v>2</v>
      </c>
      <c r="B29" s="36" t="s">
        <v>27455</v>
      </c>
      <c r="C29" t="s">
        <v>27455</v>
      </c>
      <c r="D29">
        <v>49</v>
      </c>
      <c r="E29">
        <v>18</v>
      </c>
      <c r="F29">
        <v>6</v>
      </c>
      <c r="G29">
        <v>0</v>
      </c>
      <c r="H29">
        <v>2.913938775510204</v>
      </c>
    </row>
    <row r="30" spans="1:8" ht="29.4" hidden="1" thickBot="1">
      <c r="A30">
        <v>3</v>
      </c>
      <c r="B30" s="36" t="s">
        <v>27456</v>
      </c>
      <c r="C30" t="s">
        <v>27456</v>
      </c>
      <c r="D30">
        <v>55</v>
      </c>
      <c r="E30">
        <v>6</v>
      </c>
      <c r="F30">
        <v>12</v>
      </c>
      <c r="G30">
        <v>0</v>
      </c>
      <c r="H30">
        <v>3.8451296296296302</v>
      </c>
    </row>
    <row r="31" spans="1:8" ht="15" hidden="1" thickBot="1">
      <c r="A31">
        <v>4</v>
      </c>
      <c r="B31" s="36" t="s">
        <v>27454</v>
      </c>
      <c r="C31" t="s">
        <v>27454</v>
      </c>
      <c r="D31">
        <v>49</v>
      </c>
      <c r="E31">
        <v>14</v>
      </c>
      <c r="F31">
        <v>6</v>
      </c>
      <c r="G31">
        <v>0</v>
      </c>
      <c r="H31">
        <v>3.0856530612244897</v>
      </c>
    </row>
    <row r="32" spans="1:8" ht="15" hidden="1" thickBot="1">
      <c r="A32">
        <v>5</v>
      </c>
      <c r="B32" s="36" t="s">
        <v>27441</v>
      </c>
      <c r="C32" t="s">
        <v>27441</v>
      </c>
      <c r="D32">
        <v>41</v>
      </c>
      <c r="E32">
        <v>14</v>
      </c>
      <c r="F32">
        <v>5</v>
      </c>
      <c r="G32">
        <v>0</v>
      </c>
      <c r="H32">
        <v>2.8453170731707305</v>
      </c>
    </row>
    <row r="33" spans="1:11" ht="15" hidden="1" thickBot="1">
      <c r="A33">
        <v>6</v>
      </c>
      <c r="B33" s="36" t="s">
        <v>27444</v>
      </c>
      <c r="C33" t="s">
        <v>27444</v>
      </c>
      <c r="D33">
        <v>54</v>
      </c>
      <c r="E33">
        <v>16</v>
      </c>
      <c r="F33">
        <v>4</v>
      </c>
      <c r="G33">
        <v>1</v>
      </c>
      <c r="H33">
        <v>3.1332037037037037</v>
      </c>
    </row>
    <row r="34" spans="1:11" ht="15" hidden="1" thickBot="1">
      <c r="A34">
        <v>7</v>
      </c>
      <c r="B34" s="36" t="s">
        <v>27452</v>
      </c>
      <c r="C34" t="s">
        <v>27452</v>
      </c>
      <c r="D34">
        <v>67</v>
      </c>
      <c r="E34">
        <v>21</v>
      </c>
      <c r="F34">
        <v>2</v>
      </c>
      <c r="G34">
        <v>0</v>
      </c>
      <c r="H34">
        <v>2.9320447761194028</v>
      </c>
    </row>
    <row r="35" spans="1:11" ht="15" hidden="1" thickBot="1">
      <c r="A35">
        <v>9</v>
      </c>
      <c r="B35" s="36" t="s">
        <v>27449</v>
      </c>
      <c r="C35" t="s">
        <v>27449</v>
      </c>
      <c r="D35">
        <v>20</v>
      </c>
      <c r="E35">
        <v>10</v>
      </c>
      <c r="F35">
        <v>2</v>
      </c>
      <c r="G35">
        <v>0</v>
      </c>
      <c r="H35">
        <v>2.2437000000000009</v>
      </c>
    </row>
    <row r="36" spans="1:11" ht="15" hidden="1" thickBot="1">
      <c r="A36">
        <v>10</v>
      </c>
      <c r="B36" s="36" t="s">
        <v>27451</v>
      </c>
      <c r="C36" t="s">
        <v>27451</v>
      </c>
      <c r="D36">
        <v>28</v>
      </c>
      <c r="E36">
        <v>8</v>
      </c>
      <c r="F36">
        <v>4</v>
      </c>
      <c r="G36">
        <v>0</v>
      </c>
      <c r="H36">
        <v>3.1396666666666673</v>
      </c>
    </row>
    <row r="37" spans="1:11" ht="15" hidden="1" thickBot="1">
      <c r="A37">
        <v>11</v>
      </c>
      <c r="B37" s="36" t="s">
        <v>27453</v>
      </c>
      <c r="C37" t="s">
        <v>45272</v>
      </c>
      <c r="D37">
        <v>1</v>
      </c>
      <c r="E37">
        <v>1</v>
      </c>
      <c r="F37">
        <v>0</v>
      </c>
      <c r="G37">
        <v>0</v>
      </c>
    </row>
    <row r="38" spans="1:11" ht="15" hidden="1" thickBot="1">
      <c r="A38">
        <v>12</v>
      </c>
      <c r="B38" s="36" t="s">
        <v>27505</v>
      </c>
      <c r="C38" t="s">
        <v>27505</v>
      </c>
      <c r="D38">
        <v>7</v>
      </c>
      <c r="E38">
        <v>2</v>
      </c>
      <c r="F38">
        <v>2</v>
      </c>
      <c r="G38">
        <v>0</v>
      </c>
      <c r="H38">
        <v>3.8610000000000002</v>
      </c>
    </row>
    <row r="39" spans="1:11" ht="15" hidden="1" thickBot="1">
      <c r="A39">
        <v>13</v>
      </c>
      <c r="B39" s="36" t="s">
        <v>27490</v>
      </c>
      <c r="C39" t="s">
        <v>27490</v>
      </c>
      <c r="D39">
        <v>8</v>
      </c>
      <c r="E39">
        <v>5</v>
      </c>
      <c r="F39">
        <v>0</v>
      </c>
      <c r="G39">
        <v>0</v>
      </c>
      <c r="H39">
        <v>1.6465000000000001</v>
      </c>
    </row>
    <row r="40" spans="1:11" ht="15" hidden="1" thickBot="1">
      <c r="A40">
        <v>14</v>
      </c>
      <c r="B40" s="36" t="s">
        <v>27446</v>
      </c>
      <c r="C40" t="s">
        <v>27446</v>
      </c>
      <c r="D40">
        <v>19</v>
      </c>
      <c r="E40">
        <v>8</v>
      </c>
      <c r="F40">
        <v>1</v>
      </c>
      <c r="G40">
        <v>0</v>
      </c>
      <c r="H40">
        <v>2.2242631578947365</v>
      </c>
    </row>
    <row r="41" spans="1:11" ht="15" hidden="1" thickBot="1">
      <c r="A41">
        <v>15</v>
      </c>
      <c r="B41" s="36" t="s">
        <v>27448</v>
      </c>
      <c r="C41" t="s">
        <v>27448</v>
      </c>
      <c r="D41">
        <v>3</v>
      </c>
      <c r="E41">
        <v>2</v>
      </c>
      <c r="F41">
        <v>0</v>
      </c>
      <c r="G41">
        <v>0</v>
      </c>
      <c r="H41">
        <v>1.8976666666666666</v>
      </c>
    </row>
    <row r="42" spans="1:11" ht="15" hidden="1" thickBot="1">
      <c r="A42">
        <v>16</v>
      </c>
      <c r="B42" s="36" t="s">
        <v>27447</v>
      </c>
      <c r="C42" t="s">
        <v>27447</v>
      </c>
      <c r="D42">
        <v>2</v>
      </c>
      <c r="E42">
        <v>2</v>
      </c>
      <c r="F42">
        <v>0</v>
      </c>
      <c r="G42">
        <v>0</v>
      </c>
      <c r="H42">
        <v>1.621</v>
      </c>
    </row>
    <row r="43" spans="1:11" hidden="1">
      <c r="C43" t="s">
        <v>27506</v>
      </c>
      <c r="D43">
        <v>452</v>
      </c>
      <c r="E43">
        <v>144</v>
      </c>
      <c r="F43">
        <v>55</v>
      </c>
      <c r="G43">
        <v>2</v>
      </c>
      <c r="H43">
        <v>3.0669109131403087</v>
      </c>
    </row>
    <row r="44" spans="1:11" hidden="1"/>
    <row r="45" spans="1:11" hidden="1"/>
    <row r="47" spans="1:11">
      <c r="B47" s="88" t="s">
        <v>49547</v>
      </c>
      <c r="C47" s="89"/>
      <c r="D47" s="89"/>
      <c r="E47" s="89"/>
      <c r="F47" s="89"/>
      <c r="G47" s="89"/>
      <c r="H47" s="89"/>
      <c r="I47" s="89"/>
      <c r="J47" s="89"/>
      <c r="K47" s="89"/>
    </row>
    <row r="48" spans="1:11">
      <c r="B48" s="90"/>
      <c r="C48" s="90"/>
      <c r="D48" s="90"/>
      <c r="E48" s="90"/>
      <c r="F48" s="90"/>
      <c r="G48" s="90"/>
      <c r="H48" s="90"/>
      <c r="I48" s="90"/>
      <c r="J48" s="90"/>
      <c r="K48" s="90"/>
    </row>
    <row r="49" spans="2:11">
      <c r="B49" s="91" t="s">
        <v>27509</v>
      </c>
      <c r="C49" s="92" t="s">
        <v>27507</v>
      </c>
      <c r="D49" s="93"/>
      <c r="E49" s="93"/>
      <c r="F49" s="94"/>
      <c r="G49" s="92" t="s">
        <v>27508</v>
      </c>
      <c r="H49" s="93"/>
      <c r="I49" s="93"/>
      <c r="J49" s="93"/>
      <c r="K49" s="94"/>
    </row>
    <row r="50" spans="2:11" ht="43.2">
      <c r="B50" s="91"/>
      <c r="C50" s="31" t="s">
        <v>49548</v>
      </c>
      <c r="D50" s="67" t="s">
        <v>49549</v>
      </c>
      <c r="E50" s="13" t="s">
        <v>27515</v>
      </c>
      <c r="F50" s="13" t="s">
        <v>27510</v>
      </c>
      <c r="G50" s="31" t="s">
        <v>27514</v>
      </c>
      <c r="H50" s="31" t="s">
        <v>27513</v>
      </c>
      <c r="I50" s="14" t="s">
        <v>27512</v>
      </c>
      <c r="J50" s="31" t="s">
        <v>27511</v>
      </c>
      <c r="K50" s="14" t="s">
        <v>27512</v>
      </c>
    </row>
    <row r="51" spans="2:11">
      <c r="B51" s="41" t="s">
        <v>27450</v>
      </c>
      <c r="C51" s="68">
        <v>61</v>
      </c>
      <c r="D51" s="86">
        <v>37</v>
      </c>
      <c r="E51" s="72">
        <f>(C51-D51)/D51*100</f>
        <v>64.86486486486487</v>
      </c>
      <c r="F51" s="18">
        <v>3.2484999999999999</v>
      </c>
      <c r="G51" s="17">
        <v>1</v>
      </c>
      <c r="H51" s="17">
        <v>11</v>
      </c>
      <c r="I51" s="16">
        <f>H51/C51*100</f>
        <v>18.032786885245901</v>
      </c>
      <c r="J51" s="17">
        <v>21</v>
      </c>
      <c r="K51" s="16">
        <f>J51/C51*100</f>
        <v>34.42622950819672</v>
      </c>
    </row>
    <row r="52" spans="2:11">
      <c r="B52" s="41" t="s">
        <v>27455</v>
      </c>
      <c r="C52" s="68">
        <v>60</v>
      </c>
      <c r="D52" s="86">
        <v>63</v>
      </c>
      <c r="E52" s="72">
        <f t="shared" ref="E52:E65" si="0">(C52-D52)/D52*100</f>
        <v>-4.7619047619047619</v>
      </c>
      <c r="F52" s="18">
        <v>2.7528800000000002</v>
      </c>
      <c r="G52" s="17">
        <v>0</v>
      </c>
      <c r="H52" s="17">
        <v>6</v>
      </c>
      <c r="I52" s="16">
        <f t="shared" ref="I52:I65" si="1">H52/C52*100</f>
        <v>10</v>
      </c>
      <c r="J52" s="17">
        <v>18</v>
      </c>
      <c r="K52" s="16">
        <f t="shared" ref="K52:K65" si="2">J52/C52*100</f>
        <v>30</v>
      </c>
    </row>
    <row r="53" spans="2:11">
      <c r="B53" s="41" t="s">
        <v>27456</v>
      </c>
      <c r="C53" s="68">
        <v>68</v>
      </c>
      <c r="D53" s="86">
        <v>58</v>
      </c>
      <c r="E53" s="72">
        <f t="shared" si="0"/>
        <v>17.241379310344829</v>
      </c>
      <c r="F53" s="18">
        <v>3.4178000000000002</v>
      </c>
      <c r="G53" s="17">
        <v>0</v>
      </c>
      <c r="H53" s="17">
        <v>12</v>
      </c>
      <c r="I53" s="16">
        <f t="shared" si="1"/>
        <v>17.647058823529413</v>
      </c>
      <c r="J53" s="17">
        <v>11</v>
      </c>
      <c r="K53" s="16">
        <f t="shared" si="2"/>
        <v>16.176470588235293</v>
      </c>
    </row>
    <row r="54" spans="2:11">
      <c r="B54" s="41" t="s">
        <v>27454</v>
      </c>
      <c r="C54" s="68">
        <v>65</v>
      </c>
      <c r="D54" s="86">
        <v>48</v>
      </c>
      <c r="E54" s="72">
        <f t="shared" si="0"/>
        <v>35.416666666666671</v>
      </c>
      <c r="F54" s="18">
        <v>2.74166</v>
      </c>
      <c r="G54" s="17">
        <v>0</v>
      </c>
      <c r="H54" s="17">
        <v>8</v>
      </c>
      <c r="I54" s="16">
        <f t="shared" si="1"/>
        <v>12.307692307692308</v>
      </c>
      <c r="J54" s="17">
        <v>26</v>
      </c>
      <c r="K54" s="16">
        <f t="shared" si="2"/>
        <v>40</v>
      </c>
    </row>
    <row r="55" spans="2:11">
      <c r="B55" s="41" t="s">
        <v>27441</v>
      </c>
      <c r="C55" s="68">
        <v>52</v>
      </c>
      <c r="D55" s="86">
        <v>45</v>
      </c>
      <c r="E55" s="72">
        <f t="shared" si="0"/>
        <v>15.555555555555555</v>
      </c>
      <c r="F55" s="18">
        <v>2.7481900000000001</v>
      </c>
      <c r="G55" s="17">
        <v>0</v>
      </c>
      <c r="H55" s="17">
        <v>6</v>
      </c>
      <c r="I55" s="16">
        <f t="shared" si="1"/>
        <v>11.538461538461538</v>
      </c>
      <c r="J55" s="17">
        <v>22</v>
      </c>
      <c r="K55" s="16">
        <f t="shared" si="2"/>
        <v>42.307692307692307</v>
      </c>
    </row>
    <row r="56" spans="2:11">
      <c r="B56" s="41" t="s">
        <v>27444</v>
      </c>
      <c r="C56" s="68">
        <v>65</v>
      </c>
      <c r="D56" s="86">
        <v>58</v>
      </c>
      <c r="E56" s="72">
        <f t="shared" si="0"/>
        <v>12.068965517241379</v>
      </c>
      <c r="F56" s="18">
        <v>2.9633600000000002</v>
      </c>
      <c r="G56" s="17">
        <v>1</v>
      </c>
      <c r="H56" s="17">
        <v>5</v>
      </c>
      <c r="I56" s="16">
        <f t="shared" si="1"/>
        <v>7.6923076923076925</v>
      </c>
      <c r="J56" s="17">
        <v>18</v>
      </c>
      <c r="K56" s="16">
        <f t="shared" si="2"/>
        <v>27.692307692307693</v>
      </c>
    </row>
    <row r="57" spans="2:11">
      <c r="B57" s="41" t="s">
        <v>27452</v>
      </c>
      <c r="C57" s="68">
        <v>76</v>
      </c>
      <c r="D57" s="38">
        <v>61</v>
      </c>
      <c r="E57" s="72">
        <f t="shared" si="0"/>
        <v>24.590163934426229</v>
      </c>
      <c r="F57" s="18">
        <v>2.5472700000000001</v>
      </c>
      <c r="G57" s="17">
        <v>0</v>
      </c>
      <c r="H57" s="17">
        <v>2</v>
      </c>
      <c r="I57" s="16">
        <f t="shared" si="1"/>
        <v>2.6315789473684208</v>
      </c>
      <c r="J57" s="17">
        <v>23</v>
      </c>
      <c r="K57" s="16">
        <f t="shared" si="2"/>
        <v>30.263157894736842</v>
      </c>
    </row>
    <row r="58" spans="2:11">
      <c r="B58" s="41" t="s">
        <v>27449</v>
      </c>
      <c r="C58" s="37">
        <v>24</v>
      </c>
      <c r="D58" s="71">
        <v>27</v>
      </c>
      <c r="E58" s="15">
        <f t="shared" si="0"/>
        <v>-11.111111111111111</v>
      </c>
      <c r="F58" s="18">
        <v>2.0428000000000002</v>
      </c>
      <c r="G58" s="17">
        <v>0</v>
      </c>
      <c r="H58" s="17">
        <v>2</v>
      </c>
      <c r="I58" s="16">
        <f t="shared" si="1"/>
        <v>8.3333333333333321</v>
      </c>
      <c r="J58" s="17">
        <v>13</v>
      </c>
      <c r="K58" s="16">
        <f t="shared" si="2"/>
        <v>54.166666666666664</v>
      </c>
    </row>
    <row r="59" spans="2:11">
      <c r="B59" s="41" t="s">
        <v>49550</v>
      </c>
      <c r="C59" s="37">
        <v>39</v>
      </c>
      <c r="D59" s="38">
        <v>37</v>
      </c>
      <c r="E59" s="15">
        <f t="shared" si="0"/>
        <v>5.4054054054054053</v>
      </c>
      <c r="F59" s="18">
        <v>2.7550699999999999</v>
      </c>
      <c r="G59" s="17">
        <v>0</v>
      </c>
      <c r="H59" s="17">
        <v>4</v>
      </c>
      <c r="I59" s="16">
        <f t="shared" si="1"/>
        <v>10.256410256410255</v>
      </c>
      <c r="J59" s="17">
        <v>11</v>
      </c>
      <c r="K59" s="16">
        <f t="shared" si="2"/>
        <v>28.205128205128204</v>
      </c>
    </row>
    <row r="60" spans="2:11">
      <c r="B60" s="41" t="s">
        <v>45272</v>
      </c>
      <c r="C60" s="37">
        <v>1</v>
      </c>
      <c r="D60" s="38">
        <v>1</v>
      </c>
      <c r="E60" s="15">
        <f t="shared" si="0"/>
        <v>0</v>
      </c>
      <c r="F60" s="18">
        <v>2.806</v>
      </c>
      <c r="G60" s="17">
        <v>0</v>
      </c>
      <c r="H60" s="17">
        <v>0</v>
      </c>
      <c r="I60" s="16">
        <f t="shared" si="1"/>
        <v>0</v>
      </c>
      <c r="J60" s="17">
        <v>1</v>
      </c>
      <c r="K60" s="16">
        <f t="shared" si="2"/>
        <v>100</v>
      </c>
    </row>
    <row r="61" spans="2:11">
      <c r="B61" s="41" t="s">
        <v>49552</v>
      </c>
      <c r="C61" s="37">
        <v>8</v>
      </c>
      <c r="D61" s="38">
        <v>4</v>
      </c>
      <c r="E61" s="15">
        <f t="shared" si="0"/>
        <v>100</v>
      </c>
      <c r="F61" s="18">
        <v>3.4592499999999999</v>
      </c>
      <c r="G61" s="17">
        <v>0</v>
      </c>
      <c r="H61" s="17">
        <v>2</v>
      </c>
      <c r="I61" s="16">
        <f t="shared" si="1"/>
        <v>25</v>
      </c>
      <c r="J61" s="17">
        <v>2</v>
      </c>
      <c r="K61" s="16">
        <f t="shared" si="2"/>
        <v>25</v>
      </c>
    </row>
    <row r="62" spans="2:11">
      <c r="B62" s="41" t="s">
        <v>49551</v>
      </c>
      <c r="C62" s="37">
        <v>9</v>
      </c>
      <c r="D62" s="38">
        <v>6</v>
      </c>
      <c r="E62" s="15">
        <f t="shared" si="0"/>
        <v>50</v>
      </c>
      <c r="F62" s="18">
        <v>1.42377</v>
      </c>
      <c r="G62" s="17">
        <v>0</v>
      </c>
      <c r="H62" s="17">
        <v>0</v>
      </c>
      <c r="I62" s="16">
        <f t="shared" si="1"/>
        <v>0</v>
      </c>
      <c r="J62" s="17">
        <v>8</v>
      </c>
      <c r="K62" s="16">
        <f t="shared" si="2"/>
        <v>88.888888888888886</v>
      </c>
    </row>
    <row r="63" spans="2:11">
      <c r="B63" s="41" t="s">
        <v>27446</v>
      </c>
      <c r="C63" s="37">
        <v>21</v>
      </c>
      <c r="D63" s="38">
        <v>9</v>
      </c>
      <c r="E63" s="15">
        <f t="shared" si="0"/>
        <v>133.33333333333331</v>
      </c>
      <c r="F63" s="18">
        <v>2.0476000000000001</v>
      </c>
      <c r="G63" s="17">
        <v>0</v>
      </c>
      <c r="H63" s="17">
        <v>1</v>
      </c>
      <c r="I63" s="16">
        <f t="shared" si="1"/>
        <v>4.7619047619047619</v>
      </c>
      <c r="J63" s="17">
        <v>15</v>
      </c>
      <c r="K63" s="16">
        <f t="shared" si="2"/>
        <v>71.428571428571431</v>
      </c>
    </row>
    <row r="64" spans="2:11">
      <c r="B64" s="41" t="s">
        <v>27448</v>
      </c>
      <c r="C64" s="37">
        <v>3</v>
      </c>
      <c r="D64" s="38">
        <v>3</v>
      </c>
      <c r="E64" s="15">
        <f t="shared" si="0"/>
        <v>0</v>
      </c>
      <c r="F64" s="18">
        <v>2.1040000000000001</v>
      </c>
      <c r="G64" s="17">
        <v>0</v>
      </c>
      <c r="H64" s="17">
        <v>0</v>
      </c>
      <c r="I64" s="16">
        <f t="shared" si="1"/>
        <v>0</v>
      </c>
      <c r="J64" s="17">
        <v>2</v>
      </c>
      <c r="K64" s="16">
        <f t="shared" si="2"/>
        <v>66.666666666666657</v>
      </c>
    </row>
    <row r="65" spans="2:11">
      <c r="B65" s="41" t="s">
        <v>27447</v>
      </c>
      <c r="C65" s="37">
        <v>2</v>
      </c>
      <c r="D65" s="38">
        <v>2</v>
      </c>
      <c r="E65" s="15">
        <f t="shared" si="0"/>
        <v>0</v>
      </c>
      <c r="F65" s="18">
        <v>2.3304999999999998</v>
      </c>
      <c r="G65" s="17">
        <v>0</v>
      </c>
      <c r="H65" s="17">
        <v>0</v>
      </c>
      <c r="I65" s="16">
        <f t="shared" si="1"/>
        <v>0</v>
      </c>
      <c r="J65" s="17">
        <v>2</v>
      </c>
      <c r="K65" s="16">
        <f t="shared" si="2"/>
        <v>100</v>
      </c>
    </row>
    <row r="66" spans="2:11">
      <c r="B66" s="21" t="s">
        <v>27506</v>
      </c>
      <c r="C66" s="39">
        <v>554</v>
      </c>
      <c r="D66" s="40">
        <v>458</v>
      </c>
      <c r="E66" s="20">
        <f>(C66-D66)/D66*100</f>
        <v>20.960698689956331</v>
      </c>
      <c r="F66" s="21">
        <v>2.461875</v>
      </c>
      <c r="G66" s="19">
        <v>2</v>
      </c>
      <c r="H66" s="19">
        <v>59</v>
      </c>
      <c r="I66" s="22">
        <f>H66/C66*100</f>
        <v>10.649819494584838</v>
      </c>
      <c r="J66" s="19">
        <v>193</v>
      </c>
      <c r="K66" s="22">
        <f>J66/C66*100</f>
        <v>34.837545126353788</v>
      </c>
    </row>
    <row r="68" spans="2:11">
      <c r="F68" s="87"/>
    </row>
  </sheetData>
  <sortState ref="A28:H42">
    <sortCondition ref="A28:A42"/>
  </sortState>
  <mergeCells count="4">
    <mergeCell ref="B47:K48"/>
    <mergeCell ref="B49:B50"/>
    <mergeCell ref="C49:F49"/>
    <mergeCell ref="G49:K49"/>
  </mergeCells>
  <phoneticPr fontId="2" type="noConversion"/>
  <pageMargins left="0.7" right="0.7" top="0.75" bottom="0.75" header="0.3" footer="0.3"/>
  <pageSetup paperSize="9" orientation="landscape" r:id="rId2"/>
</worksheet>
</file>

<file path=xl/worksheets/sheet3.xml><?xml version="1.0" encoding="utf-8"?>
<worksheet xmlns="http://schemas.openxmlformats.org/spreadsheetml/2006/main" xmlns:r="http://schemas.openxmlformats.org/officeDocument/2006/relationships">
  <dimension ref="A1:CT13600"/>
  <sheetViews>
    <sheetView workbookViewId="0">
      <pane ySplit="1" topLeftCell="A544" activePane="bottomLeft" state="frozen"/>
      <selection pane="bottomLeft" activeCell="CA266" sqref="CA266"/>
    </sheetView>
  </sheetViews>
  <sheetFormatPr defaultColWidth="9" defaultRowHeight="14.4"/>
  <cols>
    <col min="1" max="1" width="4.77734375" style="4" customWidth="1"/>
    <col min="2" max="2" width="13.109375" style="6" customWidth="1"/>
    <col min="3" max="3" width="13.44140625" style="6" customWidth="1"/>
    <col min="4" max="4" width="3.44140625" style="4" hidden="1" customWidth="1"/>
    <col min="5" max="5" width="47.109375" style="4" hidden="1" customWidth="1"/>
    <col min="6" max="8" width="3.44140625" style="4" hidden="1" customWidth="1"/>
    <col min="9" max="9" width="71.6640625" style="4" hidden="1" customWidth="1"/>
    <col min="10" max="11" width="3.44140625" style="4" hidden="1" customWidth="1"/>
    <col min="12" max="12" width="25.6640625" style="6" customWidth="1"/>
    <col min="13" max="13" width="16.44140625" style="6" customWidth="1"/>
    <col min="14" max="15" width="3.44140625" style="4" hidden="1" customWidth="1"/>
    <col min="16" max="16" width="8.44140625" style="4" hidden="1" customWidth="1"/>
    <col min="17" max="17" width="9.88671875" style="4" customWidth="1"/>
    <col min="18" max="26" width="9" style="4" hidden="1" customWidth="1"/>
    <col min="27" max="27" width="81" style="4" hidden="1" customWidth="1"/>
    <col min="28" max="41" width="9" style="4" hidden="1" customWidth="1"/>
    <col min="42" max="42" width="10.44140625" style="4" customWidth="1"/>
    <col min="43" max="45" width="9" style="4" hidden="1" customWidth="1"/>
    <col min="46" max="46" width="8.33203125" style="4" hidden="1" customWidth="1"/>
    <col min="47" max="47" width="7.44140625" style="4" customWidth="1"/>
    <col min="48" max="48" width="5.44140625" style="4" customWidth="1"/>
    <col min="49" max="49" width="4.44140625" style="4" customWidth="1"/>
    <col min="50" max="50" width="3.44140625" style="4" customWidth="1"/>
    <col min="51" max="54" width="9" style="4" hidden="1" customWidth="1"/>
    <col min="55" max="55" width="5.77734375" style="4" customWidth="1"/>
    <col min="56" max="56" width="6" style="4" customWidth="1"/>
    <col min="57" max="65" width="9" style="4" hidden="1" customWidth="1"/>
    <col min="66" max="70" width="9" style="46" hidden="1" customWidth="1"/>
    <col min="71" max="71" width="6.6640625" style="46" hidden="1" customWidth="1"/>
    <col min="72" max="72" width="3.109375" style="27" hidden="1" customWidth="1"/>
    <col min="73" max="73" width="11.33203125" style="4" customWidth="1"/>
    <col min="74" max="74" width="9.33203125" style="4" customWidth="1"/>
    <col min="75" max="77" width="9" style="27" hidden="1" customWidth="1"/>
    <col min="78" max="78" width="9" style="4" hidden="1" customWidth="1"/>
    <col min="79" max="79" width="9" style="4"/>
    <col min="80" max="80" width="0" style="4" hidden="1" customWidth="1"/>
    <col min="81" max="81" width="5.77734375" style="61" hidden="1" customWidth="1"/>
    <col min="82" max="82" width="38.21875" style="62" hidden="1" customWidth="1"/>
    <col min="83" max="83" width="10.33203125" style="62" hidden="1" customWidth="1"/>
    <col min="84" max="91" width="12.21875" style="63" hidden="1" customWidth="1"/>
    <col min="92" max="92" width="25.88671875" style="64" hidden="1" customWidth="1"/>
    <col min="93" max="93" width="7.109375" style="65" hidden="1" customWidth="1"/>
    <col min="94" max="94" width="8.21875" style="65" hidden="1" customWidth="1"/>
    <col min="95" max="95" width="9" style="66" hidden="1" customWidth="1"/>
    <col min="96" max="96" width="9" style="61" hidden="1" customWidth="1"/>
    <col min="97" max="16384" width="9" style="4"/>
  </cols>
  <sheetData>
    <row r="1" spans="1:98" s="10" customFormat="1" ht="43.2">
      <c r="A1" s="73" t="s">
        <v>49553</v>
      </c>
      <c r="B1" s="3" t="s">
        <v>27429</v>
      </c>
      <c r="C1" s="3" t="s">
        <v>27430</v>
      </c>
      <c r="D1" s="23" t="s">
        <v>0</v>
      </c>
      <c r="E1" s="23" t="s">
        <v>1</v>
      </c>
      <c r="F1" s="23" t="s">
        <v>2</v>
      </c>
      <c r="G1" s="23" t="s">
        <v>3</v>
      </c>
      <c r="H1" s="23" t="s">
        <v>4</v>
      </c>
      <c r="I1" s="23" t="s">
        <v>27431</v>
      </c>
      <c r="J1" s="23" t="s">
        <v>6</v>
      </c>
      <c r="K1" s="23" t="s">
        <v>7</v>
      </c>
      <c r="L1" s="3" t="s">
        <v>27432</v>
      </c>
      <c r="M1" s="3" t="s">
        <v>27433</v>
      </c>
      <c r="N1" s="3" t="s">
        <v>10</v>
      </c>
      <c r="O1" s="3" t="s">
        <v>11</v>
      </c>
      <c r="P1" s="3" t="s">
        <v>12</v>
      </c>
      <c r="Q1" s="3" t="s">
        <v>27434</v>
      </c>
      <c r="R1" s="3" t="s">
        <v>14</v>
      </c>
      <c r="S1" s="3" t="s">
        <v>15</v>
      </c>
      <c r="T1" s="3" t="s">
        <v>16</v>
      </c>
      <c r="U1" s="3" t="s">
        <v>17</v>
      </c>
      <c r="V1" s="3" t="s">
        <v>18</v>
      </c>
      <c r="W1" s="3" t="s">
        <v>19</v>
      </c>
      <c r="X1" s="3" t="s">
        <v>20</v>
      </c>
      <c r="Y1" s="3" t="s">
        <v>21</v>
      </c>
      <c r="Z1" s="3" t="s">
        <v>22</v>
      </c>
      <c r="AA1" s="3" t="s">
        <v>48155</v>
      </c>
      <c r="AB1" s="3" t="s">
        <v>24</v>
      </c>
      <c r="AC1" s="3" t="s">
        <v>25</v>
      </c>
      <c r="AD1" s="3" t="s">
        <v>26</v>
      </c>
      <c r="AE1" s="3" t="s">
        <v>27</v>
      </c>
      <c r="AF1" s="3" t="s">
        <v>28</v>
      </c>
      <c r="AG1" s="3" t="s">
        <v>29</v>
      </c>
      <c r="AH1" s="3" t="s">
        <v>30</v>
      </c>
      <c r="AI1" s="3" t="s">
        <v>31</v>
      </c>
      <c r="AJ1" s="3" t="s">
        <v>32</v>
      </c>
      <c r="AK1" s="3" t="s">
        <v>33</v>
      </c>
      <c r="AL1" s="3" t="s">
        <v>34</v>
      </c>
      <c r="AM1" s="3" t="s">
        <v>35</v>
      </c>
      <c r="AN1" s="3" t="s">
        <v>36</v>
      </c>
      <c r="AO1" s="3" t="s">
        <v>37</v>
      </c>
      <c r="AP1" s="3" t="s">
        <v>27435</v>
      </c>
      <c r="AQ1" s="3" t="s">
        <v>39</v>
      </c>
      <c r="AR1" s="3" t="s">
        <v>40</v>
      </c>
      <c r="AS1" s="3" t="s">
        <v>41</v>
      </c>
      <c r="AT1" s="3" t="s">
        <v>42</v>
      </c>
      <c r="AU1" s="3" t="s">
        <v>48232</v>
      </c>
      <c r="AV1" s="3" t="s">
        <v>48233</v>
      </c>
      <c r="AW1" s="3" t="s">
        <v>48156</v>
      </c>
      <c r="AX1" s="3" t="s">
        <v>48157</v>
      </c>
      <c r="AY1" s="3" t="s">
        <v>47</v>
      </c>
      <c r="AZ1" s="3" t="s">
        <v>48</v>
      </c>
      <c r="BA1" s="3" t="s">
        <v>49</v>
      </c>
      <c r="BB1" s="3" t="s">
        <v>50</v>
      </c>
      <c r="BC1" s="3" t="s">
        <v>48158</v>
      </c>
      <c r="BD1" s="3" t="s">
        <v>48159</v>
      </c>
      <c r="BE1" s="3" t="s">
        <v>53</v>
      </c>
      <c r="BF1" s="3" t="s">
        <v>54</v>
      </c>
      <c r="BG1" s="3" t="s">
        <v>55</v>
      </c>
      <c r="BH1" s="3" t="s">
        <v>56</v>
      </c>
      <c r="BI1" s="3" t="s">
        <v>57</v>
      </c>
      <c r="BJ1" s="3" t="s">
        <v>58</v>
      </c>
      <c r="BK1" s="3" t="s">
        <v>59</v>
      </c>
      <c r="BL1" s="3" t="s">
        <v>60</v>
      </c>
      <c r="BM1" s="3" t="s">
        <v>61</v>
      </c>
      <c r="BN1" s="45" t="s">
        <v>27436</v>
      </c>
      <c r="BO1" s="45" t="s">
        <v>27437</v>
      </c>
      <c r="BP1" s="45" t="s">
        <v>27425</v>
      </c>
      <c r="BQ1" s="45" t="s">
        <v>27426</v>
      </c>
      <c r="BR1" s="45" t="s">
        <v>27427</v>
      </c>
      <c r="BS1" s="45" t="s">
        <v>27428</v>
      </c>
      <c r="BT1" s="47" t="s">
        <v>27435</v>
      </c>
      <c r="BU1" s="3" t="s">
        <v>45065</v>
      </c>
      <c r="BV1" s="3" t="s">
        <v>45064</v>
      </c>
      <c r="BW1" s="28" t="s">
        <v>27438</v>
      </c>
      <c r="BX1" s="28" t="s">
        <v>27439</v>
      </c>
      <c r="BY1" s="28" t="s">
        <v>27440</v>
      </c>
      <c r="BZ1" s="3" t="s">
        <v>48234</v>
      </c>
      <c r="CC1" s="49" t="s">
        <v>28889</v>
      </c>
      <c r="CD1" s="49" t="s">
        <v>28890</v>
      </c>
      <c r="CE1" s="49" t="s">
        <v>27491</v>
      </c>
      <c r="CF1" s="50" t="s">
        <v>28891</v>
      </c>
      <c r="CG1" s="50" t="s">
        <v>28892</v>
      </c>
      <c r="CH1" s="50" t="s">
        <v>28893</v>
      </c>
      <c r="CI1" s="50" t="s">
        <v>28894</v>
      </c>
      <c r="CJ1" s="50" t="s">
        <v>28895</v>
      </c>
      <c r="CK1" s="50" t="s">
        <v>28896</v>
      </c>
      <c r="CL1" s="50" t="s">
        <v>28897</v>
      </c>
      <c r="CM1" s="50" t="s">
        <v>28898</v>
      </c>
      <c r="CN1" s="49" t="s">
        <v>28899</v>
      </c>
      <c r="CO1" s="50" t="s">
        <v>28900</v>
      </c>
      <c r="CP1" s="50" t="s">
        <v>28901</v>
      </c>
      <c r="CQ1" s="51" t="s">
        <v>28902</v>
      </c>
      <c r="CR1" s="49" t="s">
        <v>28903</v>
      </c>
    </row>
    <row r="2" spans="1:98" ht="115.2">
      <c r="A2" s="4">
        <v>1</v>
      </c>
      <c r="B2" s="6" t="s">
        <v>45063</v>
      </c>
      <c r="C2" s="6" t="s">
        <v>27463</v>
      </c>
      <c r="D2" s="4" t="s">
        <v>62</v>
      </c>
      <c r="E2" s="4" t="s">
        <v>580</v>
      </c>
      <c r="I2" s="4" t="s">
        <v>27462</v>
      </c>
      <c r="L2" s="6" t="s">
        <v>582</v>
      </c>
      <c r="M2" s="6" t="s">
        <v>563</v>
      </c>
      <c r="P2" s="4" t="s">
        <v>67</v>
      </c>
      <c r="Q2" s="4" t="s">
        <v>68</v>
      </c>
      <c r="W2" s="4" t="s">
        <v>583</v>
      </c>
      <c r="X2" s="4" t="s">
        <v>584</v>
      </c>
      <c r="Z2" s="4" t="s">
        <v>585</v>
      </c>
      <c r="AA2" s="4" t="s">
        <v>586</v>
      </c>
      <c r="AB2" s="4" t="s">
        <v>587</v>
      </c>
      <c r="AE2" s="4" t="s">
        <v>588</v>
      </c>
      <c r="AF2" s="4" t="s">
        <v>589</v>
      </c>
      <c r="AH2" s="4">
        <v>73</v>
      </c>
      <c r="AI2" s="4">
        <v>0</v>
      </c>
      <c r="AJ2" s="4">
        <v>0</v>
      </c>
      <c r="AK2" s="4">
        <v>1</v>
      </c>
      <c r="AL2" s="4">
        <v>1</v>
      </c>
      <c r="AM2" s="4" t="s">
        <v>571</v>
      </c>
      <c r="AN2" s="4" t="s">
        <v>537</v>
      </c>
      <c r="AO2" s="4" t="s">
        <v>572</v>
      </c>
      <c r="AP2" s="4" t="s">
        <v>573</v>
      </c>
      <c r="AS2" s="4" t="s">
        <v>574</v>
      </c>
      <c r="AT2" s="4" t="s">
        <v>575</v>
      </c>
      <c r="AU2" s="11">
        <v>42409</v>
      </c>
      <c r="AV2" s="4">
        <v>2016</v>
      </c>
      <c r="AW2" s="4">
        <v>7</v>
      </c>
      <c r="BE2" s="4">
        <v>102</v>
      </c>
      <c r="BF2" s="4" t="s">
        <v>590</v>
      </c>
      <c r="BH2" s="4">
        <v>16</v>
      </c>
      <c r="BI2" s="4" t="s">
        <v>577</v>
      </c>
      <c r="BJ2" s="4" t="s">
        <v>577</v>
      </c>
      <c r="BK2" s="4" t="s">
        <v>591</v>
      </c>
      <c r="BL2" s="4" t="s">
        <v>592</v>
      </c>
      <c r="BN2" s="46" t="str">
        <f>IF(COUNTIF(AA2,"*Nanjing Agr Univ*"),AA2)</f>
        <v>Chen, Y (reprint author), Nanjing Agr Univ, Coll Agrograssland Sci, Dept Turfgrass Sci, Nanjing, Jiangsu, Peoples R China.; Huang, BR (reprint author), Rutgers State Univ, Dept Plant Biol &amp; Pathol, New Brunswick, NJ 08903 USA.</v>
      </c>
      <c r="BO2" s="46" t="b">
        <f>IF(COUNTIF(BN2,"*Life Sci*"),"生命科学学院",IF(COUNTIF(BN2,"*Coll Hort*"),"园艺学院"))</f>
        <v>0</v>
      </c>
      <c r="BP2" s="46" t="b">
        <f>IF(COUNTIF(BN2,"*Anim Sci*"),"动物科技学院",IF(COUNTIF(BN2,"*Vet Med*"),"动物医学院"))</f>
        <v>0</v>
      </c>
      <c r="BQ2" s="46" t="b">
        <f>IF(COUNTIF(BN2,"*Resources*"),"资源与环境科学学院",IF(COUNTIF(BN2,"*Dept Entomol*"),"植物保护学院"))</f>
        <v>0</v>
      </c>
      <c r="BR2" s="46" t="str">
        <f>IF(COUNTIF(BN2,"*Coll Agr*"),"农学院",IF(COUNTIF(BN2,"*Plant Protect*"),"植物保护学院"))</f>
        <v>农学院</v>
      </c>
      <c r="BS2" s="46" t="b">
        <f>IF(COUNTIF(BN2,"*Food Sci*"),"食品科技学院")</f>
        <v>0</v>
      </c>
      <c r="BT2" s="78" t="str">
        <f>AP2</f>
        <v>1664-462X</v>
      </c>
      <c r="BU2" s="76">
        <f>VLOOKUP(BT2,$CE$2:$CH$13600,3,FALSE)</f>
        <v>3.948</v>
      </c>
      <c r="BV2" s="76">
        <f>VLOOKUP(BT2,$CE$2:$CH$13600,4,FALSE)</f>
        <v>3.99</v>
      </c>
      <c r="BW2" s="78" t="b">
        <f>IF($BV2&gt;=10,1)</f>
        <v>0</v>
      </c>
      <c r="BX2" s="78" t="b">
        <f>IF(BV2&gt;=5,1)</f>
        <v>0</v>
      </c>
      <c r="BY2" s="78" t="b">
        <f>IF(BV2&lt;2,1)</f>
        <v>0</v>
      </c>
      <c r="BZ2" s="4">
        <v>1</v>
      </c>
      <c r="CB2" s="10"/>
      <c r="CC2" s="52">
        <v>1</v>
      </c>
      <c r="CD2" s="53" t="s">
        <v>28904</v>
      </c>
      <c r="CE2" s="53" t="s">
        <v>28905</v>
      </c>
      <c r="CF2" s="54">
        <v>1476</v>
      </c>
      <c r="CG2" s="54">
        <v>4.9240000000000004</v>
      </c>
      <c r="CH2" s="54">
        <v>3.468</v>
      </c>
      <c r="CI2" s="54">
        <v>0.621</v>
      </c>
      <c r="CJ2" s="54">
        <v>58</v>
      </c>
      <c r="CK2" s="54">
        <v>3.5</v>
      </c>
      <c r="CL2" s="54">
        <v>3.8E-3</v>
      </c>
      <c r="CM2" s="54">
        <v>0.80500000000000005</v>
      </c>
      <c r="CN2" s="53" t="s">
        <v>28906</v>
      </c>
      <c r="CO2" s="54">
        <v>1</v>
      </c>
      <c r="CP2" s="54">
        <v>31</v>
      </c>
      <c r="CQ2" s="55">
        <f t="shared" ref="CQ2:CQ65" si="0">CO2/CP2</f>
        <v>3.2258064516129031E-2</v>
      </c>
      <c r="CR2" s="52" t="s">
        <v>28907</v>
      </c>
    </row>
    <row r="3" spans="1:98" ht="86.4">
      <c r="A3" s="4">
        <v>2</v>
      </c>
      <c r="B3" s="6" t="s">
        <v>45063</v>
      </c>
      <c r="C3" s="6" t="s">
        <v>45062</v>
      </c>
      <c r="D3" s="74" t="s">
        <v>62</v>
      </c>
      <c r="E3" s="74" t="s">
        <v>2826</v>
      </c>
      <c r="F3" s="74"/>
      <c r="G3" s="74"/>
      <c r="H3" s="74"/>
      <c r="I3" s="74" t="s">
        <v>2827</v>
      </c>
      <c r="J3" s="74"/>
      <c r="K3" s="74"/>
      <c r="L3" s="6" t="s">
        <v>2828</v>
      </c>
      <c r="M3" s="6" t="s">
        <v>1126</v>
      </c>
      <c r="N3" s="74"/>
      <c r="O3" s="74"/>
      <c r="P3" s="74" t="s">
        <v>67</v>
      </c>
      <c r="Q3" s="4" t="s">
        <v>68</v>
      </c>
      <c r="W3" s="4" t="s">
        <v>2829</v>
      </c>
      <c r="X3" s="4" t="s">
        <v>2830</v>
      </c>
      <c r="Z3" s="4" t="s">
        <v>2831</v>
      </c>
      <c r="AA3" s="4" t="s">
        <v>2832</v>
      </c>
      <c r="AB3" s="4" t="s">
        <v>2833</v>
      </c>
      <c r="AE3" s="4" t="s">
        <v>2834</v>
      </c>
      <c r="AF3" s="4" t="s">
        <v>2835</v>
      </c>
      <c r="AH3" s="4">
        <v>47</v>
      </c>
      <c r="AI3" s="4">
        <v>2</v>
      </c>
      <c r="AJ3" s="4">
        <v>2</v>
      </c>
      <c r="AK3" s="4">
        <v>1</v>
      </c>
      <c r="AL3" s="4">
        <v>1</v>
      </c>
      <c r="AM3" s="4" t="s">
        <v>358</v>
      </c>
      <c r="AN3" s="4" t="s">
        <v>359</v>
      </c>
      <c r="AO3" s="4" t="s">
        <v>360</v>
      </c>
      <c r="AP3" s="4" t="s">
        <v>1134</v>
      </c>
      <c r="AQ3" s="4" t="s">
        <v>1135</v>
      </c>
      <c r="AS3" s="4" t="s">
        <v>1136</v>
      </c>
      <c r="AT3" s="4" t="s">
        <v>1137</v>
      </c>
      <c r="AU3" s="4" t="s">
        <v>2677</v>
      </c>
      <c r="AV3" s="4">
        <v>2016</v>
      </c>
      <c r="AW3" s="4">
        <v>14</v>
      </c>
      <c r="AX3" s="4">
        <v>1</v>
      </c>
      <c r="BC3" s="4">
        <v>206</v>
      </c>
      <c r="BD3" s="4">
        <v>214</v>
      </c>
      <c r="BF3" s="4" t="s">
        <v>2836</v>
      </c>
      <c r="BH3" s="4">
        <v>9</v>
      </c>
      <c r="BI3" s="4" t="s">
        <v>1139</v>
      </c>
      <c r="BJ3" s="4" t="s">
        <v>1139</v>
      </c>
      <c r="BK3" s="4" t="s">
        <v>2837</v>
      </c>
      <c r="BL3" s="4" t="s">
        <v>2838</v>
      </c>
      <c r="BM3" s="4">
        <v>25865630</v>
      </c>
      <c r="BN3" s="46" t="str">
        <f>IF(COUNTIF(AA3,"*Nanjing Agr Univ*"),AA3)</f>
        <v>Guo, ZF; Lu, SY (reprint author), South China Agr Univ, Coll Life Sci, State Key Lab Conservat &amp; Utilizat Subtrop Agrobi, Guangdong Engn Res Ctr Grassland Sci, Guangzhou, Guangdong, Peoples R China.; Guo, ZF (reprint author), Nanjing Agr Univ, Coll Grassland Sci, Nanjing, Jiangsu, Peoples R China.</v>
      </c>
      <c r="BO3" s="46" t="str">
        <f>IF(COUNTIF(BN3,"*Life Sci*"),"生命科学学院",IF(COUNTIF(BN3,"*Coll Hort*"),"园艺学院"))</f>
        <v>生命科学学院</v>
      </c>
      <c r="BP3" s="46" t="b">
        <f>IF(COUNTIF(BN3,"*Anim Sci*"),"动物科技学院",IF(COUNTIF(BN3,"*Vet Med*"),"动物医学院"))</f>
        <v>0</v>
      </c>
      <c r="BQ3" s="46" t="b">
        <f>IF(COUNTIF(BN3,"*Resources*"),"资源与环境科学学院",IF(COUNTIF(BN3,"*Dept Entomol*"),"植物保护学院"))</f>
        <v>0</v>
      </c>
      <c r="BR3" s="46" t="b">
        <f>IF(COUNTIF(BN3,"*Coll Agr*"),"农学院",IF(COUNTIF(BN3,"*Plant Protect*"),"植物保护学院"))</f>
        <v>0</v>
      </c>
      <c r="BS3" s="46" t="b">
        <f>IF(COUNTIF(BN3,"*Food Sci*"),"食品科技学院")</f>
        <v>0</v>
      </c>
      <c r="BT3" s="78" t="str">
        <f>AP3</f>
        <v>1467-7644</v>
      </c>
      <c r="BU3" s="76">
        <f>VLOOKUP(BT3,$CE$2:$CH$13600,3,FALSE)</f>
        <v>5.7519999999999998</v>
      </c>
      <c r="BV3" s="76">
        <f>VLOOKUP(BT3,$CE$2:$CH$13600,4,FALSE)</f>
        <v>5.5869999999999997</v>
      </c>
      <c r="BW3" s="78" t="b">
        <f>IF($BV3&gt;=10,1)</f>
        <v>0</v>
      </c>
      <c r="BX3" s="78">
        <f>IF(BV3&gt;=5,1)</f>
        <v>1</v>
      </c>
      <c r="BY3" s="78" t="b">
        <f>IF(BV3&lt;2,1)</f>
        <v>0</v>
      </c>
      <c r="BZ3" s="4">
        <v>1</v>
      </c>
      <c r="CB3" s="10"/>
      <c r="CC3" s="52">
        <v>2</v>
      </c>
      <c r="CD3" s="53" t="s">
        <v>117</v>
      </c>
      <c r="CE3" s="53" t="s">
        <v>115</v>
      </c>
      <c r="CF3" s="54">
        <v>7550</v>
      </c>
      <c r="CG3" s="54">
        <v>4.3209999999999997</v>
      </c>
      <c r="CH3" s="54">
        <v>4.391</v>
      </c>
      <c r="CI3" s="54">
        <v>1.4379999999999999</v>
      </c>
      <c r="CJ3" s="54">
        <v>281</v>
      </c>
      <c r="CK3" s="54">
        <v>5</v>
      </c>
      <c r="CL3" s="54">
        <v>1.119E-2</v>
      </c>
      <c r="CM3" s="54">
        <v>0.79400000000000004</v>
      </c>
      <c r="CN3" s="53" t="s">
        <v>28906</v>
      </c>
      <c r="CO3" s="54">
        <v>2</v>
      </c>
      <c r="CP3" s="54">
        <v>31</v>
      </c>
      <c r="CQ3" s="55">
        <f t="shared" si="0"/>
        <v>6.4516129032258063E-2</v>
      </c>
      <c r="CR3" s="52" t="s">
        <v>28907</v>
      </c>
    </row>
    <row r="4" spans="1:98" ht="100.8">
      <c r="A4" s="74">
        <v>3</v>
      </c>
      <c r="B4" s="6" t="s">
        <v>45063</v>
      </c>
      <c r="C4" s="6" t="s">
        <v>45276</v>
      </c>
      <c r="D4" s="4" t="s">
        <v>62</v>
      </c>
      <c r="E4" s="4" t="s">
        <v>4122</v>
      </c>
      <c r="I4" s="4" t="s">
        <v>4123</v>
      </c>
      <c r="L4" s="6" t="s">
        <v>4124</v>
      </c>
      <c r="M4" s="6" t="s">
        <v>2227</v>
      </c>
      <c r="P4" s="4" t="s">
        <v>67</v>
      </c>
      <c r="Q4" s="4" t="s">
        <v>4125</v>
      </c>
      <c r="Z4" s="4" t="s">
        <v>4126</v>
      </c>
      <c r="AA4" s="4" t="s">
        <v>3729</v>
      </c>
      <c r="AB4" s="4" t="s">
        <v>3730</v>
      </c>
      <c r="AC4" s="4" t="s">
        <v>4127</v>
      </c>
      <c r="AD4" s="4" t="s">
        <v>4128</v>
      </c>
      <c r="AH4" s="4">
        <v>1</v>
      </c>
      <c r="AI4" s="4">
        <v>0</v>
      </c>
      <c r="AJ4" s="4">
        <v>0</v>
      </c>
      <c r="AK4" s="4">
        <v>17</v>
      </c>
      <c r="AL4" s="4">
        <v>17</v>
      </c>
      <c r="AM4" s="4" t="s">
        <v>112</v>
      </c>
      <c r="AN4" s="4" t="s">
        <v>113</v>
      </c>
      <c r="AO4" s="4" t="s">
        <v>114</v>
      </c>
      <c r="AP4" s="4" t="s">
        <v>2235</v>
      </c>
      <c r="AQ4" s="4" t="s">
        <v>2236</v>
      </c>
      <c r="AS4" s="4" t="s">
        <v>2237</v>
      </c>
      <c r="AT4" s="4" t="s">
        <v>2238</v>
      </c>
      <c r="AU4" s="11">
        <v>42370</v>
      </c>
      <c r="AV4" s="4">
        <v>2016</v>
      </c>
      <c r="AW4" s="4">
        <v>215</v>
      </c>
      <c r="BC4" s="4">
        <v>151</v>
      </c>
      <c r="BD4" s="4">
        <v>151</v>
      </c>
      <c r="BF4" s="4" t="s">
        <v>4129</v>
      </c>
      <c r="BH4" s="4">
        <v>1</v>
      </c>
      <c r="BI4" s="4" t="s">
        <v>2240</v>
      </c>
      <c r="BJ4" s="4" t="s">
        <v>2241</v>
      </c>
      <c r="BK4" s="4" t="s">
        <v>4130</v>
      </c>
      <c r="BL4" s="4" t="s">
        <v>4131</v>
      </c>
      <c r="BN4" s="46" t="str">
        <f>IF(COUNTIF(AA4,"*Nanjing Agr Univ*"),AA4)</f>
        <v>Ren, HY (reprint author), Nanjing Agr Univ, Coll Agrograssland Sci, Nanjing 210095, Jiangsu, Peoples R China.</v>
      </c>
      <c r="BO4" s="46" t="b">
        <f>IF(COUNTIF(BN4,"*Life Sci*"),"生命科学学院",IF(COUNTIF(BN4,"*Coll Hort*"),"园艺学院"))</f>
        <v>0</v>
      </c>
      <c r="BP4" s="46" t="b">
        <f>IF(COUNTIF(BN4,"*Anim Sci*"),"动物科技学院",IF(COUNTIF(BN4,"*Vet Med*"),"动物医学院"))</f>
        <v>0</v>
      </c>
      <c r="BQ4" s="46" t="b">
        <f>IF(COUNTIF(BN4,"*Resources*"),"资源与环境科学学院",IF(COUNTIF(BN4,"*Dept Entomol*"),"植物保护学院"))</f>
        <v>0</v>
      </c>
      <c r="BR4" s="46" t="str">
        <f>IF(COUNTIF(BN4,"*Coll Agr*"),"农学院",IF(COUNTIF(BN4,"*Plant Protect*"),"植物保护学院"))</f>
        <v>农学院</v>
      </c>
      <c r="BS4" s="46" t="b">
        <f>IF(COUNTIF(BN4,"*Food Sci*"),"食品科技学院")</f>
        <v>0</v>
      </c>
      <c r="BT4" s="28" t="str">
        <f>AP4</f>
        <v>0167-8809</v>
      </c>
      <c r="BU4" s="10">
        <f>VLOOKUP(BT4,$CE$2:$CH$13600,3,FALSE)</f>
        <v>3.4020000000000001</v>
      </c>
      <c r="BV4" s="10">
        <f>VLOOKUP(BT4,$CE$2:$CH$13600,4,FALSE)</f>
        <v>3.9870000000000001</v>
      </c>
      <c r="BW4" s="28" t="b">
        <f>IF($BV4&gt;=10,1)</f>
        <v>0</v>
      </c>
      <c r="BX4" s="28" t="b">
        <f>IF(BV4&gt;=5,1)</f>
        <v>0</v>
      </c>
      <c r="BY4" s="28" t="b">
        <f>IF(BV4&lt;2,1)</f>
        <v>0</v>
      </c>
      <c r="BZ4" s="4">
        <v>1</v>
      </c>
      <c r="CB4" s="10"/>
      <c r="CC4" s="52">
        <v>3</v>
      </c>
      <c r="CD4" s="53" t="s">
        <v>28908</v>
      </c>
      <c r="CE4" s="53" t="s">
        <v>28909</v>
      </c>
      <c r="CF4" s="54">
        <v>9248</v>
      </c>
      <c r="CG4" s="54">
        <v>3.8530000000000002</v>
      </c>
      <c r="CH4" s="54">
        <v>3.5840000000000001</v>
      </c>
      <c r="CI4" s="54">
        <v>0.88700000000000001</v>
      </c>
      <c r="CJ4" s="54">
        <v>186</v>
      </c>
      <c r="CK4" s="54">
        <v>7.1</v>
      </c>
      <c r="CL4" s="54">
        <v>1.8360000000000001E-2</v>
      </c>
      <c r="CM4" s="54">
        <v>1.127</v>
      </c>
      <c r="CN4" s="53" t="s">
        <v>28906</v>
      </c>
      <c r="CO4" s="54">
        <v>3</v>
      </c>
      <c r="CP4" s="54">
        <v>31</v>
      </c>
      <c r="CQ4" s="55">
        <f t="shared" si="0"/>
        <v>9.6774193548387094E-2</v>
      </c>
      <c r="CR4" s="52" t="s">
        <v>28907</v>
      </c>
    </row>
    <row r="5" spans="1:98" ht="86.4">
      <c r="A5" s="74">
        <v>4</v>
      </c>
      <c r="B5" s="6" t="s">
        <v>45063</v>
      </c>
      <c r="C5" s="6" t="s">
        <v>45276</v>
      </c>
      <c r="D5" s="74" t="s">
        <v>62</v>
      </c>
      <c r="E5" s="74" t="s">
        <v>3723</v>
      </c>
      <c r="F5" s="74"/>
      <c r="G5" s="74"/>
      <c r="H5" s="74"/>
      <c r="I5" s="74" t="s">
        <v>3724</v>
      </c>
      <c r="J5" s="74"/>
      <c r="K5" s="74"/>
      <c r="L5" s="6" t="s">
        <v>3725</v>
      </c>
      <c r="M5" s="6" t="s">
        <v>1619</v>
      </c>
      <c r="N5" s="74"/>
      <c r="O5" s="74"/>
      <c r="P5" s="74" t="s">
        <v>67</v>
      </c>
      <c r="Q5" s="4" t="s">
        <v>68</v>
      </c>
      <c r="W5" s="4" t="s">
        <v>3726</v>
      </c>
      <c r="X5" s="4" t="s">
        <v>3727</v>
      </c>
      <c r="Z5" s="4" t="s">
        <v>3728</v>
      </c>
      <c r="AA5" s="4" t="s">
        <v>3729</v>
      </c>
      <c r="AB5" s="4" t="s">
        <v>3730</v>
      </c>
      <c r="AC5" s="4" t="s">
        <v>3731</v>
      </c>
      <c r="AD5" s="4" t="s">
        <v>3732</v>
      </c>
      <c r="AE5" s="4" t="s">
        <v>3733</v>
      </c>
      <c r="AF5" s="4" t="s">
        <v>3734</v>
      </c>
      <c r="AH5" s="4">
        <v>31</v>
      </c>
      <c r="AI5" s="4">
        <v>0</v>
      </c>
      <c r="AJ5" s="4">
        <v>0</v>
      </c>
      <c r="AK5" s="4">
        <v>13</v>
      </c>
      <c r="AL5" s="4">
        <v>13</v>
      </c>
      <c r="AM5" s="4" t="s">
        <v>112</v>
      </c>
      <c r="AN5" s="4" t="s">
        <v>113</v>
      </c>
      <c r="AO5" s="4" t="s">
        <v>114</v>
      </c>
      <c r="AP5" s="4" t="s">
        <v>1627</v>
      </c>
      <c r="AQ5" s="4" t="s">
        <v>1628</v>
      </c>
      <c r="AS5" s="4" t="s">
        <v>1629</v>
      </c>
      <c r="AT5" s="4" t="s">
        <v>1630</v>
      </c>
      <c r="AU5" s="4" t="s">
        <v>2677</v>
      </c>
      <c r="AV5" s="4">
        <v>2016</v>
      </c>
      <c r="AW5" s="4">
        <v>60</v>
      </c>
      <c r="BC5" s="4">
        <v>460</v>
      </c>
      <c r="BD5" s="4">
        <v>469</v>
      </c>
      <c r="BF5" s="4" t="s">
        <v>3735</v>
      </c>
      <c r="BH5" s="4">
        <v>10</v>
      </c>
      <c r="BI5" s="4" t="s">
        <v>1632</v>
      </c>
      <c r="BJ5" s="4" t="s">
        <v>1009</v>
      </c>
      <c r="BK5" s="4" t="s">
        <v>3736</v>
      </c>
      <c r="BL5" s="4" t="s">
        <v>3737</v>
      </c>
      <c r="BN5" s="46" t="str">
        <f>IF(COUNTIF(AA5,"*Nanjing Agr Univ*"),AA5)</f>
        <v>Ren, HY (reprint author), Nanjing Agr Univ, Coll Agrograssland Sci, Nanjing 210095, Jiangsu, Peoples R China.</v>
      </c>
      <c r="BO5" s="46" t="b">
        <f>IF(COUNTIF(BN5,"*Life Sci*"),"生命科学学院",IF(COUNTIF(BN5,"*Coll Hort*"),"园艺学院"))</f>
        <v>0</v>
      </c>
      <c r="BP5" s="46" t="b">
        <f>IF(COUNTIF(BN5,"*Anim Sci*"),"动物科技学院",IF(COUNTIF(BN5,"*Vet Med*"),"动物医学院"))</f>
        <v>0</v>
      </c>
      <c r="BQ5" s="46" t="b">
        <f>IF(COUNTIF(BN5,"*Resources*"),"资源与环境科学学院",IF(COUNTIF(BN5,"*Dept Entomol*"),"植物保护学院"))</f>
        <v>0</v>
      </c>
      <c r="BR5" s="46" t="str">
        <f>IF(COUNTIF(BN5,"*Coll Agr*"),"农学院",IF(COUNTIF(BN5,"*Plant Protect*"),"植物保护学院"))</f>
        <v>农学院</v>
      </c>
      <c r="BS5" s="46" t="b">
        <f>IF(COUNTIF(BN5,"*Food Sci*"),"食品科技学院")</f>
        <v>0</v>
      </c>
      <c r="BT5" s="28" t="str">
        <f>AP5</f>
        <v>1470-160X</v>
      </c>
      <c r="BU5" s="10">
        <f>VLOOKUP(BT5,$CE$2:$CH$13600,3,FALSE)</f>
        <v>3.444</v>
      </c>
      <c r="BV5" s="10">
        <f>VLOOKUP(BT5,$CE$2:$CH$13600,4,FALSE)</f>
        <v>3.4940000000000002</v>
      </c>
      <c r="BW5" s="28" t="b">
        <f>IF($BV5&gt;=10,1)</f>
        <v>0</v>
      </c>
      <c r="BX5" s="28" t="b">
        <f>IF(BV5&gt;=5,1)</f>
        <v>0</v>
      </c>
      <c r="BY5" s="28" t="b">
        <f>IF(BV5&lt;2,1)</f>
        <v>0</v>
      </c>
      <c r="BZ5" s="4">
        <v>1</v>
      </c>
      <c r="CC5" s="52">
        <v>4</v>
      </c>
      <c r="CD5" s="53" t="s">
        <v>28910</v>
      </c>
      <c r="CE5" s="53" t="s">
        <v>28911</v>
      </c>
      <c r="CF5" s="54">
        <v>3844</v>
      </c>
      <c r="CG5" s="54">
        <v>2.4750000000000001</v>
      </c>
      <c r="CH5" s="54">
        <v>2.6040000000000001</v>
      </c>
      <c r="CI5" s="54"/>
      <c r="CJ5" s="54">
        <v>0</v>
      </c>
      <c r="CK5" s="54">
        <v>4.4000000000000004</v>
      </c>
      <c r="CL5" s="54">
        <v>1.0699999999999999E-2</v>
      </c>
      <c r="CM5" s="54">
        <v>0.69699999999999995</v>
      </c>
      <c r="CN5" s="53" t="s">
        <v>28906</v>
      </c>
      <c r="CO5" s="54">
        <v>4</v>
      </c>
      <c r="CP5" s="54">
        <v>31</v>
      </c>
      <c r="CQ5" s="55">
        <f t="shared" si="0"/>
        <v>0.12903225806451613</v>
      </c>
      <c r="CR5" s="52" t="s">
        <v>28907</v>
      </c>
    </row>
    <row r="6" spans="1:98" ht="158.4">
      <c r="A6" s="74">
        <v>5</v>
      </c>
      <c r="B6" s="6" t="s">
        <v>45063</v>
      </c>
      <c r="C6" s="6" t="s">
        <v>48199</v>
      </c>
      <c r="D6" s="9" t="s">
        <v>62</v>
      </c>
      <c r="E6" s="9" t="s">
        <v>46340</v>
      </c>
      <c r="F6" s="9"/>
      <c r="G6" s="9"/>
      <c r="H6" s="9"/>
      <c r="I6" s="9" t="s">
        <v>46341</v>
      </c>
      <c r="J6" s="9"/>
      <c r="K6" s="9"/>
      <c r="L6" s="6" t="s">
        <v>46342</v>
      </c>
      <c r="M6" s="6" t="s">
        <v>1304</v>
      </c>
      <c r="N6" s="9"/>
      <c r="O6" s="9"/>
      <c r="P6" s="9" t="s">
        <v>67</v>
      </c>
      <c r="Q6" s="42" t="s">
        <v>68</v>
      </c>
      <c r="R6" s="9"/>
      <c r="S6" s="9"/>
      <c r="T6" s="9"/>
      <c r="U6" s="9"/>
      <c r="V6" s="9"/>
      <c r="W6" s="9" t="s">
        <v>46343</v>
      </c>
      <c r="X6" s="9" t="s">
        <v>46344</v>
      </c>
      <c r="Y6" s="9"/>
      <c r="Z6" s="9" t="s">
        <v>46345</v>
      </c>
      <c r="AA6" s="9" t="s">
        <v>46346</v>
      </c>
      <c r="AB6" s="9" t="s">
        <v>46347</v>
      </c>
      <c r="AC6" s="9"/>
      <c r="AD6" s="9"/>
      <c r="AE6" s="9" t="s">
        <v>46348</v>
      </c>
      <c r="AF6" s="9" t="s">
        <v>46349</v>
      </c>
      <c r="AG6" s="9"/>
      <c r="AH6" s="9">
        <v>44</v>
      </c>
      <c r="AI6" s="9">
        <v>0</v>
      </c>
      <c r="AJ6" s="9">
        <v>0</v>
      </c>
      <c r="AK6" s="9">
        <v>0</v>
      </c>
      <c r="AL6" s="9">
        <v>0</v>
      </c>
      <c r="AM6" s="9" t="s">
        <v>358</v>
      </c>
      <c r="AN6" s="9" t="s">
        <v>359</v>
      </c>
      <c r="AO6" s="9" t="s">
        <v>360</v>
      </c>
      <c r="AP6" s="42" t="s">
        <v>1312</v>
      </c>
      <c r="AQ6" s="42" t="s">
        <v>1313</v>
      </c>
      <c r="AR6" s="42"/>
      <c r="AS6" s="42" t="s">
        <v>1314</v>
      </c>
      <c r="AT6" s="42" t="s">
        <v>1315</v>
      </c>
      <c r="AU6" s="43">
        <v>42459</v>
      </c>
      <c r="AV6" s="42">
        <v>2016</v>
      </c>
      <c r="AW6" s="42">
        <v>96</v>
      </c>
      <c r="AX6" s="42">
        <v>5</v>
      </c>
      <c r="AY6" s="42"/>
      <c r="AZ6" s="42"/>
      <c r="BA6" s="42"/>
      <c r="BB6" s="42"/>
      <c r="BC6" s="42">
        <v>1678</v>
      </c>
      <c r="BD6" s="42">
        <v>1685</v>
      </c>
      <c r="BE6" s="42"/>
      <c r="BF6" s="42" t="s">
        <v>46350</v>
      </c>
      <c r="BG6" s="42"/>
      <c r="BH6" s="42">
        <v>8</v>
      </c>
      <c r="BI6" s="42" t="s">
        <v>775</v>
      </c>
      <c r="BJ6" s="42" t="s">
        <v>776</v>
      </c>
      <c r="BK6" s="42" t="s">
        <v>46338</v>
      </c>
      <c r="BL6" s="42" t="s">
        <v>46351</v>
      </c>
      <c r="BM6" s="42"/>
      <c r="BN6" s="46" t="str">
        <f>IF(COUNTIF(AA6,"*Nanjing Agr Univ*"),AA6)</f>
        <v>Shao, T (reprint author), Nanjing Agr Univ, Inst Ensiling &amp; Proc Grass, Nanjing 210095, Jiangsu, Peoples R China.</v>
      </c>
      <c r="BO6" s="46" t="b">
        <f>IF(COUNTIF(BN6,"*Life Sci*"),"生命科学学院",IF(COUNTIF(BN6,"*Coll Hort*"),"园艺学院"))</f>
        <v>0</v>
      </c>
      <c r="BP6" s="46" t="b">
        <f>IF(COUNTIF(BN6,"*Anim Sci*"),"动物科技学院",IF(COUNTIF(BN6,"*Vet Med*"),"动物医学院"))</f>
        <v>0</v>
      </c>
      <c r="BQ6" s="46" t="b">
        <f>IF(COUNTIF(BN6,"*Resources*"),"资源与环境科学学院",IF(COUNTIF(BN6,"*Dept Entomol*"),"植物保护学院"))</f>
        <v>0</v>
      </c>
      <c r="BR6" s="46" t="b">
        <f>IF(COUNTIF(BN6,"*Coll Agr*"),"农学院",IF(COUNTIF(BN6,"*Plant Protect*"),"植物保护学院"))</f>
        <v>0</v>
      </c>
      <c r="BS6" s="46" t="b">
        <f>IF(COUNTIF(BN6,"*Food Sci*"),"食品科技学院")</f>
        <v>0</v>
      </c>
      <c r="BT6" s="48" t="s">
        <v>1312</v>
      </c>
      <c r="BU6" s="10">
        <f>VLOOKUP(BT6,$CE$2:$CH$13600,3,FALSE)</f>
        <v>1.714</v>
      </c>
      <c r="BV6" s="10">
        <f>VLOOKUP(BT6,$CE$2:$CH$13600,4,FALSE)</f>
        <v>1.994</v>
      </c>
      <c r="BW6" s="28" t="b">
        <f>IF($BV6&gt;=10,1)</f>
        <v>0</v>
      </c>
      <c r="BX6" s="28" t="b">
        <f>IF(BV6&gt;=5,1)</f>
        <v>0</v>
      </c>
      <c r="BY6" s="28">
        <f>IF(BV6&lt;2,1)</f>
        <v>1</v>
      </c>
      <c r="BZ6" s="4">
        <v>4</v>
      </c>
      <c r="CB6" s="10"/>
      <c r="CC6" s="52">
        <v>5</v>
      </c>
      <c r="CD6" s="53" t="s">
        <v>28912</v>
      </c>
      <c r="CE6" s="53" t="s">
        <v>28913</v>
      </c>
      <c r="CF6" s="54">
        <v>8289</v>
      </c>
      <c r="CG6" s="54">
        <v>2.214</v>
      </c>
      <c r="CH6" s="54">
        <v>2.6429999999999998</v>
      </c>
      <c r="CI6" s="54">
        <v>0.33100000000000002</v>
      </c>
      <c r="CJ6" s="54">
        <v>293</v>
      </c>
      <c r="CK6" s="54">
        <v>7.8</v>
      </c>
      <c r="CL6" s="54">
        <v>1.384E-2</v>
      </c>
      <c r="CM6" s="54">
        <v>0.76100000000000001</v>
      </c>
      <c r="CN6" s="53" t="s">
        <v>28906</v>
      </c>
      <c r="CO6" s="54">
        <v>5</v>
      </c>
      <c r="CP6" s="54">
        <v>31</v>
      </c>
      <c r="CQ6" s="55">
        <f t="shared" si="0"/>
        <v>0.16129032258064516</v>
      </c>
      <c r="CR6" s="52" t="s">
        <v>28907</v>
      </c>
    </row>
    <row r="7" spans="1:98">
      <c r="A7" s="74">
        <v>6</v>
      </c>
      <c r="B7" s="6" t="s">
        <v>27505</v>
      </c>
      <c r="C7" s="6" t="s">
        <v>48235</v>
      </c>
      <c r="D7" s="82" t="s">
        <v>62</v>
      </c>
      <c r="E7" s="82" t="s">
        <v>48236</v>
      </c>
      <c r="F7" s="82"/>
      <c r="G7" s="82"/>
      <c r="H7" s="82"/>
      <c r="I7" s="82" t="s">
        <v>48237</v>
      </c>
      <c r="J7" s="82"/>
      <c r="K7" s="82"/>
      <c r="L7" s="82" t="s">
        <v>48238</v>
      </c>
      <c r="M7" s="82" t="s">
        <v>5440</v>
      </c>
      <c r="N7" s="82"/>
      <c r="O7" s="82"/>
      <c r="P7" s="82" t="s">
        <v>67</v>
      </c>
      <c r="Q7" s="82" t="s">
        <v>68</v>
      </c>
      <c r="R7" s="82"/>
      <c r="S7" s="82"/>
      <c r="T7" s="82"/>
      <c r="U7" s="82"/>
      <c r="V7" s="82"/>
      <c r="W7" s="82" t="s">
        <v>48239</v>
      </c>
      <c r="X7" s="82" t="s">
        <v>48240</v>
      </c>
      <c r="Y7" s="82"/>
      <c r="Z7" s="82" t="s">
        <v>48241</v>
      </c>
      <c r="AA7" s="82" t="s">
        <v>48242</v>
      </c>
      <c r="AB7" s="82" t="s">
        <v>48243</v>
      </c>
      <c r="AC7" s="82"/>
      <c r="AD7" s="82"/>
      <c r="AE7" s="82" t="s">
        <v>48244</v>
      </c>
      <c r="AF7" s="82" t="s">
        <v>48245</v>
      </c>
      <c r="AG7" s="82"/>
      <c r="AH7" s="82">
        <v>40</v>
      </c>
      <c r="AI7" s="82">
        <v>0</v>
      </c>
      <c r="AJ7" s="82">
        <v>0</v>
      </c>
      <c r="AK7" s="82">
        <v>0</v>
      </c>
      <c r="AL7" s="82">
        <v>0</v>
      </c>
      <c r="AM7" s="82" t="s">
        <v>5350</v>
      </c>
      <c r="AN7" s="82" t="s">
        <v>5351</v>
      </c>
      <c r="AO7" s="82" t="s">
        <v>5352</v>
      </c>
      <c r="AP7" s="82" t="s">
        <v>5448</v>
      </c>
      <c r="AQ7" s="82"/>
      <c r="AR7" s="82"/>
      <c r="AS7" s="82" t="s">
        <v>5440</v>
      </c>
      <c r="AT7" s="82" t="s">
        <v>5449</v>
      </c>
      <c r="AU7" s="82" t="s">
        <v>198</v>
      </c>
      <c r="AV7" s="82">
        <v>2016</v>
      </c>
      <c r="AW7" s="82">
        <v>21</v>
      </c>
      <c r="AX7" s="82">
        <v>4</v>
      </c>
      <c r="AY7" s="82"/>
      <c r="AZ7" s="82"/>
      <c r="BA7" s="82"/>
      <c r="BB7" s="82"/>
      <c r="BC7" s="82"/>
      <c r="BD7" s="82"/>
      <c r="BE7" s="82">
        <v>397</v>
      </c>
      <c r="BF7" s="82" t="s">
        <v>48246</v>
      </c>
      <c r="BG7" s="82"/>
      <c r="BH7" s="82">
        <v>13</v>
      </c>
      <c r="BI7" s="82" t="s">
        <v>5451</v>
      </c>
      <c r="BJ7" s="82" t="s">
        <v>2573</v>
      </c>
      <c r="BK7" s="82" t="s">
        <v>48247</v>
      </c>
      <c r="BL7" s="82" t="s">
        <v>48248</v>
      </c>
      <c r="BM7" s="82"/>
      <c r="BN7" s="80" t="s">
        <v>48242</v>
      </c>
      <c r="BO7" s="80" t="b">
        <v>0</v>
      </c>
      <c r="BP7" s="80" t="b">
        <v>0</v>
      </c>
      <c r="BQ7" s="80" t="b">
        <v>0</v>
      </c>
      <c r="BR7" s="80" t="b">
        <v>0</v>
      </c>
      <c r="BS7" s="80" t="b">
        <v>0</v>
      </c>
      <c r="BT7" s="81" t="s">
        <v>5448</v>
      </c>
      <c r="BU7" s="81">
        <v>2.4159999999999999</v>
      </c>
      <c r="BV7" s="81">
        <v>2.7909999999999999</v>
      </c>
      <c r="BW7" s="77"/>
      <c r="BX7" s="77"/>
      <c r="BY7" s="77"/>
      <c r="CB7" s="10"/>
      <c r="CC7" s="52">
        <v>6</v>
      </c>
      <c r="CD7" s="53" t="s">
        <v>28914</v>
      </c>
      <c r="CE7" s="53" t="s">
        <v>28915</v>
      </c>
      <c r="CF7" s="54">
        <v>4418</v>
      </c>
      <c r="CG7" s="54">
        <v>1.9419999999999999</v>
      </c>
      <c r="CH7" s="54">
        <v>2.0670000000000002</v>
      </c>
      <c r="CI7" s="54">
        <v>0.58499999999999996</v>
      </c>
      <c r="CJ7" s="54">
        <v>258</v>
      </c>
      <c r="CK7" s="54">
        <v>8.9</v>
      </c>
      <c r="CL7" s="54">
        <v>6.4900000000000001E-3</v>
      </c>
      <c r="CM7" s="54">
        <v>0.61099999999999999</v>
      </c>
      <c r="CN7" s="53" t="s">
        <v>28906</v>
      </c>
      <c r="CO7" s="54">
        <v>6</v>
      </c>
      <c r="CP7" s="54">
        <v>31</v>
      </c>
      <c r="CQ7" s="55">
        <f t="shared" si="0"/>
        <v>0.19354838709677419</v>
      </c>
      <c r="CR7" s="52" t="s">
        <v>28907</v>
      </c>
    </row>
    <row r="8" spans="1:98" ht="57.6">
      <c r="A8" s="74">
        <v>7</v>
      </c>
      <c r="B8" s="6" t="s">
        <v>45275</v>
      </c>
      <c r="C8" s="6" t="s">
        <v>45152</v>
      </c>
      <c r="D8" s="5" t="s">
        <v>62</v>
      </c>
      <c r="E8" s="5" t="s">
        <v>28789</v>
      </c>
      <c r="F8" s="5"/>
      <c r="G8" s="5"/>
      <c r="H8" s="5"/>
      <c r="I8" s="5" t="s">
        <v>28790</v>
      </c>
      <c r="J8" s="5"/>
      <c r="K8" s="5"/>
      <c r="L8" s="75" t="s">
        <v>28791</v>
      </c>
      <c r="M8" s="75" t="s">
        <v>28792</v>
      </c>
      <c r="N8" s="5"/>
      <c r="O8" s="5"/>
      <c r="P8" s="5" t="s">
        <v>67</v>
      </c>
      <c r="Q8" s="74" t="s">
        <v>68</v>
      </c>
      <c r="R8" s="74"/>
      <c r="S8" s="74"/>
      <c r="T8" s="74"/>
      <c r="U8" s="74"/>
      <c r="V8" s="74"/>
      <c r="W8" s="74" t="s">
        <v>28793</v>
      </c>
      <c r="X8" s="74" t="s">
        <v>28794</v>
      </c>
      <c r="Y8" s="74"/>
      <c r="Z8" s="74" t="s">
        <v>28795</v>
      </c>
      <c r="AA8" s="74" t="s">
        <v>28796</v>
      </c>
      <c r="AB8" s="74" t="s">
        <v>28885</v>
      </c>
      <c r="AC8" s="74"/>
      <c r="AD8" s="74"/>
      <c r="AE8" s="74" t="s">
        <v>28797</v>
      </c>
      <c r="AF8" s="74" t="s">
        <v>28798</v>
      </c>
      <c r="AG8" s="74"/>
      <c r="AH8" s="74">
        <v>40</v>
      </c>
      <c r="AI8" s="74">
        <v>0</v>
      </c>
      <c r="AJ8" s="74">
        <v>0</v>
      </c>
      <c r="AK8" s="74">
        <v>0</v>
      </c>
      <c r="AL8" s="74">
        <v>0</v>
      </c>
      <c r="AM8" s="74" t="s">
        <v>2919</v>
      </c>
      <c r="AN8" s="74" t="s">
        <v>2920</v>
      </c>
      <c r="AO8" s="74" t="s">
        <v>2921</v>
      </c>
      <c r="AP8" s="74" t="s">
        <v>28799</v>
      </c>
      <c r="AQ8" s="74" t="s">
        <v>28800</v>
      </c>
      <c r="AR8" s="74"/>
      <c r="AS8" s="74" t="s">
        <v>28792</v>
      </c>
      <c r="AT8" s="74" t="s">
        <v>28801</v>
      </c>
      <c r="AU8" s="74"/>
      <c r="AV8" s="74">
        <v>2016</v>
      </c>
      <c r="AW8" s="74">
        <v>218</v>
      </c>
      <c r="AX8" s="74"/>
      <c r="AY8" s="74"/>
      <c r="AZ8" s="74"/>
      <c r="BA8" s="74"/>
      <c r="BB8" s="74"/>
      <c r="BC8" s="74">
        <v>86</v>
      </c>
      <c r="BD8" s="74">
        <v>91</v>
      </c>
      <c r="BE8" s="74"/>
      <c r="BF8" s="74" t="s">
        <v>28802</v>
      </c>
      <c r="BG8" s="74"/>
      <c r="BH8" s="74">
        <v>6</v>
      </c>
      <c r="BI8" s="74" t="s">
        <v>28430</v>
      </c>
      <c r="BJ8" s="74" t="s">
        <v>1485</v>
      </c>
      <c r="BK8" s="74" t="s">
        <v>28803</v>
      </c>
      <c r="BL8" s="74" t="s">
        <v>28804</v>
      </c>
      <c r="BM8" s="74"/>
      <c r="BN8" s="79" t="str">
        <f>IF(COUNTIF(AA8,"*Nanjing Agr Univ*"),AA8)</f>
        <v>Xiao, Y (reprint author), Nanjing Agr Univ, Coll Agrograssland Sci, Nanjing 210095, Jiangsu, Peoples R China.</v>
      </c>
      <c r="BO8" s="79" t="b">
        <f>IF(COUNTIF(BN8,"*Life Sci*"),"生命科学学院",IF(COUNTIF(BN8,"*Coll Hort*"),"园艺学院"))</f>
        <v>0</v>
      </c>
      <c r="BP8" s="79" t="b">
        <f>IF(COUNTIF(BN8,"*Anim Sci*"),"动物科技学院",IF(COUNTIF(BN8,"*Vet Med*"),"动物医学院"))</f>
        <v>0</v>
      </c>
      <c r="BQ8" s="79" t="b">
        <f>IF(COUNTIF(BN8,"*Resources*"),"资源与环境科学学院",IF(COUNTIF(BN8,"*Dept Entomol*"),"植物保护学院"))</f>
        <v>0</v>
      </c>
      <c r="BR8" s="79" t="str">
        <f>IF(COUNTIF(BN8,"*Coll Agr*"),"农学院",IF(COUNTIF(BN8,"*Plant Protect*"),"植物保护学院"))</f>
        <v>农学院</v>
      </c>
      <c r="BS8" s="79" t="b">
        <f>IF(COUNTIF(BN8,"*Food Sci*"),"食品科技学院")</f>
        <v>0</v>
      </c>
      <c r="BT8" s="78" t="s">
        <v>28799</v>
      </c>
      <c r="BU8" s="76">
        <f>VLOOKUP(BT8,$CE$2:$CH$13600,3,FALSE)</f>
        <v>1.472</v>
      </c>
      <c r="BV8" s="76">
        <f>VLOOKUP(BT8,$CE$2:$CH$13600,4,FALSE)</f>
        <v>1.663</v>
      </c>
      <c r="BW8" s="78" t="b">
        <f>IF($BV8&gt;=10,1)</f>
        <v>0</v>
      </c>
      <c r="BX8" s="78" t="b">
        <f>IF(BV8&gt;=5,1)</f>
        <v>0</v>
      </c>
      <c r="BY8" s="78">
        <f>IF(BV8&lt;2,1)</f>
        <v>1</v>
      </c>
      <c r="BZ8" s="4">
        <v>1</v>
      </c>
      <c r="CB8" s="10"/>
      <c r="CC8" s="52">
        <v>7</v>
      </c>
      <c r="CD8" s="53" t="s">
        <v>28916</v>
      </c>
      <c r="CE8" s="53" t="s">
        <v>28917</v>
      </c>
      <c r="CF8" s="54">
        <v>22682</v>
      </c>
      <c r="CG8" s="54">
        <v>1.8129999999999999</v>
      </c>
      <c r="CH8" s="54">
        <v>2.2229999999999999</v>
      </c>
      <c r="CI8" s="54">
        <v>0.27700000000000002</v>
      </c>
      <c r="CJ8" s="54">
        <v>491</v>
      </c>
      <c r="CK8" s="54" t="s">
        <v>28918</v>
      </c>
      <c r="CL8" s="54">
        <v>2.6689999999999998E-2</v>
      </c>
      <c r="CM8" s="54">
        <v>0.748</v>
      </c>
      <c r="CN8" s="53" t="s">
        <v>28906</v>
      </c>
      <c r="CO8" s="54">
        <v>7</v>
      </c>
      <c r="CP8" s="54">
        <v>31</v>
      </c>
      <c r="CQ8" s="55">
        <f t="shared" si="0"/>
        <v>0.22580645161290322</v>
      </c>
      <c r="CR8" s="52" t="s">
        <v>28907</v>
      </c>
    </row>
    <row r="9" spans="1:98" ht="100.8">
      <c r="A9" s="74">
        <v>8</v>
      </c>
      <c r="B9" s="6" t="s">
        <v>45063</v>
      </c>
      <c r="C9" s="6" t="s">
        <v>45153</v>
      </c>
      <c r="D9" s="5" t="s">
        <v>62</v>
      </c>
      <c r="E9" s="5" t="s">
        <v>28404</v>
      </c>
      <c r="F9" s="5"/>
      <c r="G9" s="5"/>
      <c r="H9" s="5"/>
      <c r="I9" s="5" t="s">
        <v>28405</v>
      </c>
      <c r="J9" s="5"/>
      <c r="K9" s="5"/>
      <c r="L9" s="75" t="s">
        <v>28406</v>
      </c>
      <c r="M9" s="75" t="s">
        <v>3661</v>
      </c>
      <c r="N9" s="5"/>
      <c r="O9" s="5"/>
      <c r="P9" s="5" t="s">
        <v>67</v>
      </c>
      <c r="Q9" s="74" t="s">
        <v>68</v>
      </c>
      <c r="R9" s="74"/>
      <c r="S9" s="74"/>
      <c r="T9" s="74"/>
      <c r="U9" s="74"/>
      <c r="V9" s="74"/>
      <c r="W9" s="74" t="s">
        <v>28407</v>
      </c>
      <c r="X9" s="74" t="s">
        <v>28408</v>
      </c>
      <c r="Y9" s="74"/>
      <c r="Z9" s="74" t="s">
        <v>28409</v>
      </c>
      <c r="AA9" s="74" t="s">
        <v>28410</v>
      </c>
      <c r="AB9" s="74" t="s">
        <v>28886</v>
      </c>
      <c r="AC9" s="74"/>
      <c r="AD9" s="74"/>
      <c r="AE9" s="74" t="s">
        <v>28411</v>
      </c>
      <c r="AF9" s="74" t="s">
        <v>28412</v>
      </c>
      <c r="AG9" s="74"/>
      <c r="AH9" s="74">
        <v>62</v>
      </c>
      <c r="AI9" s="74">
        <v>0</v>
      </c>
      <c r="AJ9" s="74">
        <v>0</v>
      </c>
      <c r="AK9" s="74">
        <v>3</v>
      </c>
      <c r="AL9" s="74">
        <v>3</v>
      </c>
      <c r="AM9" s="74" t="s">
        <v>3669</v>
      </c>
      <c r="AN9" s="74" t="s">
        <v>77</v>
      </c>
      <c r="AO9" s="74" t="s">
        <v>3670</v>
      </c>
      <c r="AP9" s="74" t="s">
        <v>3671</v>
      </c>
      <c r="AQ9" s="74" t="s">
        <v>3672</v>
      </c>
      <c r="AR9" s="74"/>
      <c r="AS9" s="74" t="s">
        <v>3673</v>
      </c>
      <c r="AT9" s="74" t="s">
        <v>3674</v>
      </c>
      <c r="AU9" s="74" t="s">
        <v>866</v>
      </c>
      <c r="AV9" s="74">
        <v>2016</v>
      </c>
      <c r="AW9" s="74">
        <v>67</v>
      </c>
      <c r="AX9" s="74">
        <v>3</v>
      </c>
      <c r="AY9" s="74"/>
      <c r="AZ9" s="74"/>
      <c r="BA9" s="74"/>
      <c r="BB9" s="74"/>
      <c r="BC9" s="74">
        <v>935</v>
      </c>
      <c r="BD9" s="74">
        <v>945</v>
      </c>
      <c r="BE9" s="74"/>
      <c r="BF9" s="74" t="s">
        <v>28413</v>
      </c>
      <c r="BG9" s="74"/>
      <c r="BH9" s="74">
        <v>11</v>
      </c>
      <c r="BI9" s="74" t="s">
        <v>577</v>
      </c>
      <c r="BJ9" s="74" t="s">
        <v>577</v>
      </c>
      <c r="BK9" s="74" t="s">
        <v>28402</v>
      </c>
      <c r="BL9" s="74" t="s">
        <v>28414</v>
      </c>
      <c r="BM9" s="74">
        <v>26643195</v>
      </c>
      <c r="BN9" s="79" t="str">
        <f>IF(COUNTIF(AA9,"*Nanjing Agr Univ*"),AA9)</f>
        <v>Xu, B (reprint author), Nanjing Agr Univ, Coll Agrograssland Sci, Nanjing 210095, Jiangsu, Peoples R China.; Huang, BR (reprint author), Rutgers State Univ, Dept Plant Biol &amp; Pathol, New Brunswick, NJ 08901 USA.</v>
      </c>
      <c r="BO9" s="79" t="b">
        <f>IF(COUNTIF(BN9,"*Life Sci*"),"生命科学学院",IF(COUNTIF(BN9,"*Coll Hort*"),"园艺学院"))</f>
        <v>0</v>
      </c>
      <c r="BP9" s="79" t="b">
        <f>IF(COUNTIF(BN9,"*Anim Sci*"),"动物科技学院",IF(COUNTIF(BN9,"*Vet Med*"),"动物医学院"))</f>
        <v>0</v>
      </c>
      <c r="BQ9" s="79" t="b">
        <f>IF(COUNTIF(BN9,"*Resources*"),"资源与环境科学学院",IF(COUNTIF(BN9,"*Dept Entomol*"),"植物保护学院"))</f>
        <v>0</v>
      </c>
      <c r="BR9" s="79" t="str">
        <f>IF(COUNTIF(BN9,"*Coll Agr*"),"农学院",IF(COUNTIF(BN9,"*Plant Protect*"),"植物保护学院"))</f>
        <v>农学院</v>
      </c>
      <c r="BS9" s="79" t="b">
        <f>IF(COUNTIF(BN9,"*Food Sci*"),"食品科技学院")</f>
        <v>0</v>
      </c>
      <c r="BT9" s="78" t="s">
        <v>3671</v>
      </c>
      <c r="BU9" s="76">
        <f>VLOOKUP(BT9,$CE$2:$CH$13600,3,FALSE)</f>
        <v>5.5259999999999998</v>
      </c>
      <c r="BV9" s="76">
        <f>VLOOKUP(BT9,$CE$2:$CH$13600,4,FALSE)</f>
        <v>6.3120000000000003</v>
      </c>
      <c r="BW9" s="78" t="b">
        <f>IF($BV9&gt;=10,1)</f>
        <v>0</v>
      </c>
      <c r="BX9" s="78">
        <f>IF(BV9&gt;=5,1)</f>
        <v>1</v>
      </c>
      <c r="BY9" s="78" t="b">
        <f>IF(BV9&lt;2,1)</f>
        <v>0</v>
      </c>
      <c r="BZ9" s="4">
        <v>1</v>
      </c>
      <c r="CC9" s="52">
        <v>8</v>
      </c>
      <c r="CD9" s="53" t="s">
        <v>28919</v>
      </c>
      <c r="CE9" s="53" t="s">
        <v>28920</v>
      </c>
      <c r="CF9" s="54">
        <v>4526</v>
      </c>
      <c r="CG9" s="54">
        <v>1.5349999999999999</v>
      </c>
      <c r="CH9" s="54">
        <v>1.5469999999999999</v>
      </c>
      <c r="CI9" s="54">
        <v>0.17</v>
      </c>
      <c r="CJ9" s="54">
        <v>247</v>
      </c>
      <c r="CK9" s="54">
        <v>7.8</v>
      </c>
      <c r="CL9" s="54">
        <v>8.5699999999999995E-3</v>
      </c>
      <c r="CM9" s="54">
        <v>0.49399999999999999</v>
      </c>
      <c r="CN9" s="53" t="s">
        <v>28906</v>
      </c>
      <c r="CO9" s="54">
        <v>8</v>
      </c>
      <c r="CP9" s="54">
        <v>31</v>
      </c>
      <c r="CQ9" s="55">
        <f t="shared" si="0"/>
        <v>0.25806451612903225</v>
      </c>
      <c r="CR9" s="52" t="s">
        <v>28921</v>
      </c>
      <c r="CS9" s="4">
        <f>SUM(BU2:BU9)</f>
        <v>27.673999999999999</v>
      </c>
      <c r="CT9" s="4">
        <v>8</v>
      </c>
    </row>
    <row r="10" spans="1:98" ht="57.6">
      <c r="A10" s="74">
        <v>9</v>
      </c>
      <c r="B10" s="6" t="s">
        <v>45066</v>
      </c>
      <c r="C10" s="6" t="s">
        <v>48230</v>
      </c>
      <c r="D10" s="9" t="s">
        <v>62</v>
      </c>
      <c r="E10" s="9" t="s">
        <v>47410</v>
      </c>
      <c r="F10" s="9"/>
      <c r="G10" s="9"/>
      <c r="H10" s="9"/>
      <c r="I10" s="9" t="s">
        <v>47411</v>
      </c>
      <c r="J10" s="9"/>
      <c r="K10" s="9"/>
      <c r="L10" s="75" t="s">
        <v>47412</v>
      </c>
      <c r="M10" s="75" t="s">
        <v>24220</v>
      </c>
      <c r="N10" s="9"/>
      <c r="O10" s="9"/>
      <c r="P10" s="9" t="s">
        <v>67</v>
      </c>
      <c r="Q10" s="42" t="s">
        <v>68</v>
      </c>
      <c r="R10" s="9"/>
      <c r="S10" s="9"/>
      <c r="T10" s="9"/>
      <c r="U10" s="9"/>
      <c r="V10" s="9"/>
      <c r="W10" s="9" t="s">
        <v>47413</v>
      </c>
      <c r="X10" s="9" t="s">
        <v>47414</v>
      </c>
      <c r="Y10" s="9"/>
      <c r="Z10" s="9" t="s">
        <v>47415</v>
      </c>
      <c r="AA10" s="9" t="s">
        <v>48118</v>
      </c>
      <c r="AB10" s="9" t="s">
        <v>47416</v>
      </c>
      <c r="AC10" s="9"/>
      <c r="AD10" s="9"/>
      <c r="AE10" s="9" t="s">
        <v>47417</v>
      </c>
      <c r="AF10" s="9" t="s">
        <v>47418</v>
      </c>
      <c r="AG10" s="9"/>
      <c r="AH10" s="9">
        <v>26</v>
      </c>
      <c r="AI10" s="9">
        <v>0</v>
      </c>
      <c r="AJ10" s="9">
        <v>0</v>
      </c>
      <c r="AK10" s="9">
        <v>0</v>
      </c>
      <c r="AL10" s="9">
        <v>0</v>
      </c>
      <c r="AM10" s="9" t="s">
        <v>24227</v>
      </c>
      <c r="AN10" s="9" t="s">
        <v>24228</v>
      </c>
      <c r="AO10" s="9" t="s">
        <v>24229</v>
      </c>
      <c r="AP10" s="42" t="s">
        <v>24230</v>
      </c>
      <c r="AQ10" s="42"/>
      <c r="AR10" s="42"/>
      <c r="AS10" s="42" t="s">
        <v>24231</v>
      </c>
      <c r="AT10" s="42" t="s">
        <v>24232</v>
      </c>
      <c r="AU10" s="42"/>
      <c r="AV10" s="42">
        <v>2016</v>
      </c>
      <c r="AW10" s="42">
        <v>15</v>
      </c>
      <c r="AX10" s="42">
        <v>1</v>
      </c>
      <c r="AY10" s="42"/>
      <c r="AZ10" s="42"/>
      <c r="BA10" s="42"/>
      <c r="BB10" s="42"/>
      <c r="BC10" s="42"/>
      <c r="BD10" s="42"/>
      <c r="BE10" s="42" t="s">
        <v>47419</v>
      </c>
      <c r="BF10" s="42" t="s">
        <v>47420</v>
      </c>
      <c r="BG10" s="42"/>
      <c r="BH10" s="42">
        <v>11</v>
      </c>
      <c r="BI10" s="42" t="s">
        <v>1335</v>
      </c>
      <c r="BJ10" s="42" t="s">
        <v>1335</v>
      </c>
      <c r="BK10" s="42" t="s">
        <v>47384</v>
      </c>
      <c r="BL10" s="42" t="s">
        <v>47421</v>
      </c>
      <c r="BM10" s="42"/>
      <c r="BN10" s="79" t="str">
        <f>IF(COUNTIF(AA10,"*Nanjing Agr Univ*"),AA10)</f>
        <v>Wang, ZC (reprint author), Fujian Normal Univ, Sch Phys Educ &amp; Sport Sci, Lab Sport Physiol &amp; Biomed, Fuzhou, Peoples R China.; Xu, YX; Wang, ZC (reprint author), Fujian Normal Univ, Coll Life Sci, Prov Key Lab Dev Biol &amp; Neurosci, Fuzhou, Peoples R China.; Xu, YX; Wang, ZC (reprint author), Nanjing Agr Univ, Coll Anim Sci &amp; Technol, Nanjing, Jiangsu, Peoples R China.</v>
      </c>
      <c r="BO10" s="79" t="str">
        <f>IF(COUNTIF(BN10,"*Life Sci*"),"生命科学学院",IF(COUNTIF(BN10,"*Coll Hort*"),"园艺学院"))</f>
        <v>生命科学学院</v>
      </c>
      <c r="BP10" s="79" t="str">
        <f>IF(COUNTIF(BN10,"*Anim Sci*"),"动物科技学院",IF(COUNTIF(BN10,"*Vet Med*"),"动物医学院"))</f>
        <v>动物科技学院</v>
      </c>
      <c r="BQ10" s="79" t="b">
        <f>IF(COUNTIF(BN10,"*Resources*"),"资源与环境科学学院",IF(COUNTIF(BN10,"*Dept Entomol*"),"植物保护学院"))</f>
        <v>0</v>
      </c>
      <c r="BR10" s="79" t="b">
        <f>IF(COUNTIF(BN10,"*Coll Agr*"),"农学院",IF(COUNTIF(BN10,"*Plant Protect*"),"植物保护学院"))</f>
        <v>0</v>
      </c>
      <c r="BS10" s="79" t="b">
        <f>IF(COUNTIF(BN10,"*Food Sci*"),"食品科技学院")</f>
        <v>0</v>
      </c>
      <c r="BT10" s="48" t="s">
        <v>24230</v>
      </c>
      <c r="BU10" s="76">
        <f>VLOOKUP(BT10,$CE$2:$CH$13600,3,FALSE)</f>
        <v>0.77500000000000002</v>
      </c>
      <c r="BV10" s="76">
        <f>VLOOKUP(BT10,$CE$2:$CH$13600,4,FALSE)</f>
        <v>0.97199999999999998</v>
      </c>
      <c r="BW10" s="78" t="b">
        <f>IF($BV10&gt;=10,1)</f>
        <v>0</v>
      </c>
      <c r="BX10" s="78" t="b">
        <f>IF(BV10&gt;=5,1)</f>
        <v>0</v>
      </c>
      <c r="BY10" s="78">
        <f>IF(BV10&lt;2,1)</f>
        <v>1</v>
      </c>
      <c r="BZ10" s="4">
        <v>4</v>
      </c>
      <c r="CC10" s="52">
        <v>9</v>
      </c>
      <c r="CD10" s="53" t="s">
        <v>28922</v>
      </c>
      <c r="CE10" s="53" t="s">
        <v>28923</v>
      </c>
      <c r="CF10" s="54">
        <v>1596</v>
      </c>
      <c r="CG10" s="54">
        <v>1.5129999999999999</v>
      </c>
      <c r="CH10" s="54">
        <v>1.5629999999999999</v>
      </c>
      <c r="CI10" s="54">
        <v>0.51</v>
      </c>
      <c r="CJ10" s="54">
        <v>102</v>
      </c>
      <c r="CK10" s="54" t="s">
        <v>28918</v>
      </c>
      <c r="CL10" s="54">
        <v>3.9399999999999999E-3</v>
      </c>
      <c r="CM10" s="54">
        <v>0.78400000000000003</v>
      </c>
      <c r="CN10" s="53" t="s">
        <v>28906</v>
      </c>
      <c r="CO10" s="54">
        <v>9</v>
      </c>
      <c r="CP10" s="54">
        <v>31</v>
      </c>
      <c r="CQ10" s="55">
        <f t="shared" si="0"/>
        <v>0.29032258064516131</v>
      </c>
      <c r="CR10" s="52" t="s">
        <v>28921</v>
      </c>
    </row>
    <row r="11" spans="1:98" ht="57.6">
      <c r="A11" s="74">
        <v>10</v>
      </c>
      <c r="B11" s="6" t="s">
        <v>45066</v>
      </c>
      <c r="C11" s="6" t="s">
        <v>48139</v>
      </c>
      <c r="D11" s="9" t="s">
        <v>62</v>
      </c>
      <c r="E11" s="9" t="s">
        <v>46136</v>
      </c>
      <c r="F11" s="9"/>
      <c r="G11" s="9"/>
      <c r="H11" s="9"/>
      <c r="I11" s="9" t="s">
        <v>46137</v>
      </c>
      <c r="J11" s="9"/>
      <c r="K11" s="9"/>
      <c r="L11" s="6" t="s">
        <v>46138</v>
      </c>
      <c r="M11" s="6" t="s">
        <v>46139</v>
      </c>
      <c r="N11" s="9"/>
      <c r="O11" s="9"/>
      <c r="P11" s="9" t="s">
        <v>67</v>
      </c>
      <c r="Q11" s="42" t="s">
        <v>68</v>
      </c>
      <c r="R11" s="9"/>
      <c r="S11" s="9"/>
      <c r="T11" s="9"/>
      <c r="U11" s="9"/>
      <c r="V11" s="9"/>
      <c r="W11" s="9" t="s">
        <v>46140</v>
      </c>
      <c r="X11" s="9" t="s">
        <v>46141</v>
      </c>
      <c r="Y11" s="9"/>
      <c r="Z11" s="9" t="s">
        <v>46142</v>
      </c>
      <c r="AA11" s="9" t="s">
        <v>23705</v>
      </c>
      <c r="AB11" s="9" t="s">
        <v>13806</v>
      </c>
      <c r="AC11" s="9"/>
      <c r="AD11" s="9"/>
      <c r="AE11" s="9" t="s">
        <v>46143</v>
      </c>
      <c r="AF11" s="9" t="s">
        <v>46144</v>
      </c>
      <c r="AG11" s="9"/>
      <c r="AH11" s="9">
        <v>33</v>
      </c>
      <c r="AI11" s="9">
        <v>1</v>
      </c>
      <c r="AJ11" s="9">
        <v>1</v>
      </c>
      <c r="AK11" s="9">
        <v>0</v>
      </c>
      <c r="AL11" s="9">
        <v>0</v>
      </c>
      <c r="AM11" s="9" t="s">
        <v>1519</v>
      </c>
      <c r="AN11" s="9" t="s">
        <v>214</v>
      </c>
      <c r="AO11" s="9" t="s">
        <v>1520</v>
      </c>
      <c r="AP11" s="42" t="s">
        <v>29012</v>
      </c>
      <c r="AQ11" s="42" t="s">
        <v>46145</v>
      </c>
      <c r="AR11" s="42"/>
      <c r="AS11" s="42" t="s">
        <v>29011</v>
      </c>
      <c r="AT11" s="42" t="s">
        <v>46146</v>
      </c>
      <c r="AU11" s="42" t="s">
        <v>198</v>
      </c>
      <c r="AV11" s="42">
        <v>2016</v>
      </c>
      <c r="AW11" s="42">
        <v>55</v>
      </c>
      <c r="AX11" s="42"/>
      <c r="AY11" s="42"/>
      <c r="AZ11" s="42"/>
      <c r="BA11" s="42"/>
      <c r="BB11" s="42"/>
      <c r="BC11" s="42">
        <v>25</v>
      </c>
      <c r="BD11" s="42">
        <v>31</v>
      </c>
      <c r="BE11" s="42"/>
      <c r="BF11" s="42" t="s">
        <v>46147</v>
      </c>
      <c r="BG11" s="42"/>
      <c r="BH11" s="42">
        <v>7</v>
      </c>
      <c r="BI11" s="42" t="s">
        <v>46148</v>
      </c>
      <c r="BJ11" s="42" t="s">
        <v>46149</v>
      </c>
      <c r="BK11" s="42" t="s">
        <v>46150</v>
      </c>
      <c r="BL11" s="42" t="s">
        <v>46151</v>
      </c>
      <c r="BM11" s="42">
        <v>26657406</v>
      </c>
      <c r="BN11" s="46" t="str">
        <f>IF(COUNTIF(AA11,"*Nanjing Agr Univ*"),AA11)</f>
        <v>Chen, J (reprint author), Nanjing Agr Univ, Coll Anim Sci &amp; Technol, Nanjing 210095, Jiangsu, Peoples R China.</v>
      </c>
      <c r="BO11" s="46" t="b">
        <f>IF(COUNTIF(BN11,"*Life Sci*"),"生命科学学院",IF(COUNTIF(BN11,"*Coll Hort*"),"园艺学院"))</f>
        <v>0</v>
      </c>
      <c r="BP11" s="46" t="str">
        <f>IF(COUNTIF(BN11,"*Anim Sci*"),"动物科技学院",IF(COUNTIF(BN11,"*Vet Med*"),"动物医学院"))</f>
        <v>动物科技学院</v>
      </c>
      <c r="BQ11" s="46" t="b">
        <f>IF(COUNTIF(BN11,"*Resources*"),"资源与环境科学学院",IF(COUNTIF(BN11,"*Dept Entomol*"),"植物保护学院"))</f>
        <v>0</v>
      </c>
      <c r="BR11" s="46" t="b">
        <f>IF(COUNTIF(BN11,"*Coll Agr*"),"农学院",IF(COUNTIF(BN11,"*Plant Protect*"),"植物保护学院"))</f>
        <v>0</v>
      </c>
      <c r="BS11" s="46" t="b">
        <f>IF(COUNTIF(BN11,"*Food Sci*"),"食品科技学院")</f>
        <v>0</v>
      </c>
      <c r="BT11" s="48" t="s">
        <v>29012</v>
      </c>
      <c r="BU11" s="10">
        <f>VLOOKUP(BT11,$CE$2:$CH$13600,3,FALSE)</f>
        <v>2.1709999999999998</v>
      </c>
      <c r="BV11" s="10">
        <f>VLOOKUP(BT11,$CE$2:$CH$13600,4,FALSE)</f>
        <v>2.15</v>
      </c>
      <c r="BW11" s="28" t="b">
        <f>IF($BV11&gt;=10,1)</f>
        <v>0</v>
      </c>
      <c r="BX11" s="28" t="b">
        <f>IF(BV11&gt;=5,1)</f>
        <v>0</v>
      </c>
      <c r="BY11" s="28" t="b">
        <f>IF(BV11&lt;2,1)</f>
        <v>0</v>
      </c>
      <c r="BZ11" s="4">
        <v>4</v>
      </c>
      <c r="CC11" s="52">
        <v>10</v>
      </c>
      <c r="CD11" s="53" t="s">
        <v>28924</v>
      </c>
      <c r="CE11" s="53" t="s">
        <v>28925</v>
      </c>
      <c r="CF11" s="54">
        <v>7590</v>
      </c>
      <c r="CG11" s="54">
        <v>1.512</v>
      </c>
      <c r="CH11" s="54">
        <v>1.7050000000000001</v>
      </c>
      <c r="CI11" s="54">
        <v>0.41199999999999998</v>
      </c>
      <c r="CJ11" s="54">
        <v>204</v>
      </c>
      <c r="CK11" s="54">
        <v>8.6</v>
      </c>
      <c r="CL11" s="54">
        <v>1.238E-2</v>
      </c>
      <c r="CM11" s="54">
        <v>0.52600000000000002</v>
      </c>
      <c r="CN11" s="53" t="s">
        <v>28906</v>
      </c>
      <c r="CO11" s="54">
        <v>10</v>
      </c>
      <c r="CP11" s="54">
        <v>31</v>
      </c>
      <c r="CQ11" s="55">
        <f t="shared" si="0"/>
        <v>0.32258064516129031</v>
      </c>
      <c r="CR11" s="52" t="s">
        <v>28921</v>
      </c>
    </row>
    <row r="12" spans="1:98" ht="100.8">
      <c r="A12" s="74">
        <v>11</v>
      </c>
      <c r="B12" s="6" t="s">
        <v>45066</v>
      </c>
      <c r="C12" s="6" t="s">
        <v>48139</v>
      </c>
      <c r="D12" s="9" t="s">
        <v>62</v>
      </c>
      <c r="E12" s="9" t="s">
        <v>46352</v>
      </c>
      <c r="F12" s="9"/>
      <c r="G12" s="9"/>
      <c r="H12" s="9"/>
      <c r="I12" s="9" t="s">
        <v>46353</v>
      </c>
      <c r="J12" s="9"/>
      <c r="K12" s="9"/>
      <c r="L12" s="6" t="s">
        <v>46354</v>
      </c>
      <c r="M12" s="6" t="s">
        <v>2964</v>
      </c>
      <c r="N12" s="9"/>
      <c r="O12" s="9"/>
      <c r="P12" s="9" t="s">
        <v>67</v>
      </c>
      <c r="Q12" s="42" t="s">
        <v>68</v>
      </c>
      <c r="R12" s="9"/>
      <c r="S12" s="9"/>
      <c r="T12" s="9"/>
      <c r="U12" s="9"/>
      <c r="V12" s="9"/>
      <c r="W12" s="9" t="s">
        <v>46355</v>
      </c>
      <c r="X12" s="9" t="s">
        <v>46356</v>
      </c>
      <c r="Y12" s="9"/>
      <c r="Z12" s="9" t="s">
        <v>46357</v>
      </c>
      <c r="AA12" s="9" t="s">
        <v>23705</v>
      </c>
      <c r="AB12" s="9" t="s">
        <v>13806</v>
      </c>
      <c r="AC12" s="9"/>
      <c r="AD12" s="9"/>
      <c r="AE12" s="9" t="s">
        <v>46358</v>
      </c>
      <c r="AF12" s="9" t="s">
        <v>46359</v>
      </c>
      <c r="AG12" s="9"/>
      <c r="AH12" s="9">
        <v>31</v>
      </c>
      <c r="AI12" s="9">
        <v>0</v>
      </c>
      <c r="AJ12" s="9">
        <v>0</v>
      </c>
      <c r="AK12" s="9">
        <v>0</v>
      </c>
      <c r="AL12" s="9">
        <v>0</v>
      </c>
      <c r="AM12" s="9" t="s">
        <v>425</v>
      </c>
      <c r="AN12" s="9" t="s">
        <v>426</v>
      </c>
      <c r="AO12" s="9" t="s">
        <v>427</v>
      </c>
      <c r="AP12" s="42" t="s">
        <v>2972</v>
      </c>
      <c r="AQ12" s="42" t="s">
        <v>2973</v>
      </c>
      <c r="AR12" s="42"/>
      <c r="AS12" s="42" t="s">
        <v>2974</v>
      </c>
      <c r="AT12" s="42" t="s">
        <v>2975</v>
      </c>
      <c r="AU12" s="43">
        <v>42454</v>
      </c>
      <c r="AV12" s="42">
        <v>2016</v>
      </c>
      <c r="AW12" s="42">
        <v>472</v>
      </c>
      <c r="AX12" s="42">
        <v>1</v>
      </c>
      <c r="AY12" s="42"/>
      <c r="AZ12" s="42"/>
      <c r="BA12" s="42"/>
      <c r="BB12" s="42"/>
      <c r="BC12" s="42">
        <v>68</v>
      </c>
      <c r="BD12" s="42">
        <v>74</v>
      </c>
      <c r="BE12" s="42"/>
      <c r="BF12" s="42" t="s">
        <v>46360</v>
      </c>
      <c r="BG12" s="42"/>
      <c r="BH12" s="42">
        <v>7</v>
      </c>
      <c r="BI12" s="42" t="s">
        <v>2977</v>
      </c>
      <c r="BJ12" s="42" t="s">
        <v>2977</v>
      </c>
      <c r="BK12" s="42" t="s">
        <v>46361</v>
      </c>
      <c r="BL12" s="42" t="s">
        <v>46362</v>
      </c>
      <c r="BM12" s="42">
        <v>26896766</v>
      </c>
      <c r="BN12" s="46" t="str">
        <f>IF(COUNTIF(AA12,"*Nanjing Agr Univ*"),AA12)</f>
        <v>Chen, J (reprint author), Nanjing Agr Univ, Coll Anim Sci &amp; Technol, Nanjing 210095, Jiangsu, Peoples R China.</v>
      </c>
      <c r="BO12" s="46" t="b">
        <f>IF(COUNTIF(BN12,"*Life Sci*"),"生命科学学院",IF(COUNTIF(BN12,"*Coll Hort*"),"园艺学院"))</f>
        <v>0</v>
      </c>
      <c r="BP12" s="46" t="str">
        <f>IF(COUNTIF(BN12,"*Anim Sci*"),"动物科技学院",IF(COUNTIF(BN12,"*Vet Med*"),"动物医学院"))</f>
        <v>动物科技学院</v>
      </c>
      <c r="BQ12" s="46" t="b">
        <f>IF(COUNTIF(BN12,"*Resources*"),"资源与环境科学学院",IF(COUNTIF(BN12,"*Dept Entomol*"),"植物保护学院"))</f>
        <v>0</v>
      </c>
      <c r="BR12" s="46" t="b">
        <f>IF(COUNTIF(BN12,"*Coll Agr*"),"农学院",IF(COUNTIF(BN12,"*Plant Protect*"),"植物保护学院"))</f>
        <v>0</v>
      </c>
      <c r="BS12" s="46" t="b">
        <f>IF(COUNTIF(BN12,"*Food Sci*"),"食品科技学院")</f>
        <v>0</v>
      </c>
      <c r="BT12" s="48" t="s">
        <v>2972</v>
      </c>
      <c r="BU12" s="10">
        <f>VLOOKUP(BT12,$CE$2:$CH$13600,3,FALSE)</f>
        <v>2.2970000000000002</v>
      </c>
      <c r="BV12" s="10">
        <f>VLOOKUP(BT12,$CE$2:$CH$13600,4,FALSE)</f>
        <v>2.3820000000000001</v>
      </c>
      <c r="BW12" s="28" t="b">
        <f>IF($BV12&gt;=10,1)</f>
        <v>0</v>
      </c>
      <c r="BX12" s="28" t="b">
        <f>IF(BV12&gt;=5,1)</f>
        <v>0</v>
      </c>
      <c r="BY12" s="28" t="b">
        <f>IF(BV12&lt;2,1)</f>
        <v>0</v>
      </c>
      <c r="BZ12" s="4">
        <v>4</v>
      </c>
      <c r="CC12" s="52">
        <v>11</v>
      </c>
      <c r="CD12" s="53" t="s">
        <v>28926</v>
      </c>
      <c r="CE12" s="53" t="s">
        <v>28927</v>
      </c>
      <c r="CF12" s="54">
        <v>37633</v>
      </c>
      <c r="CG12" s="54">
        <v>1.5029999999999999</v>
      </c>
      <c r="CH12" s="54">
        <v>1.736</v>
      </c>
      <c r="CI12" s="54">
        <v>0.27100000000000002</v>
      </c>
      <c r="CJ12" s="54">
        <v>709</v>
      </c>
      <c r="CK12" s="54" t="s">
        <v>28918</v>
      </c>
      <c r="CL12" s="54">
        <v>3.3890000000000003E-2</v>
      </c>
      <c r="CM12" s="54">
        <v>0.51</v>
      </c>
      <c r="CN12" s="53" t="s">
        <v>28906</v>
      </c>
      <c r="CO12" s="54">
        <v>11</v>
      </c>
      <c r="CP12" s="54">
        <v>31</v>
      </c>
      <c r="CQ12" s="55">
        <f t="shared" si="0"/>
        <v>0.35483870967741937</v>
      </c>
      <c r="CR12" s="52" t="s">
        <v>28921</v>
      </c>
    </row>
    <row r="13" spans="1:98" ht="100.8">
      <c r="A13" s="74">
        <v>12</v>
      </c>
      <c r="B13" s="6" t="s">
        <v>45066</v>
      </c>
      <c r="C13" s="6" t="s">
        <v>45067</v>
      </c>
      <c r="D13" s="74" t="s">
        <v>62</v>
      </c>
      <c r="E13" s="74" t="s">
        <v>3809</v>
      </c>
      <c r="F13" s="74"/>
      <c r="G13" s="74"/>
      <c r="H13" s="74"/>
      <c r="I13" s="74" t="s">
        <v>3810</v>
      </c>
      <c r="J13" s="74"/>
      <c r="K13" s="74"/>
      <c r="L13" s="75" t="s">
        <v>3811</v>
      </c>
      <c r="M13" s="75" t="s">
        <v>3812</v>
      </c>
      <c r="N13" s="74"/>
      <c r="O13" s="74"/>
      <c r="P13" s="74" t="s">
        <v>67</v>
      </c>
      <c r="Q13" s="74" t="s">
        <v>68</v>
      </c>
      <c r="R13" s="74"/>
      <c r="S13" s="74"/>
      <c r="T13" s="74"/>
      <c r="U13" s="74"/>
      <c r="V13" s="74"/>
      <c r="W13" s="74" t="s">
        <v>3813</v>
      </c>
      <c r="X13" s="74" t="s">
        <v>3814</v>
      </c>
      <c r="Y13" s="74"/>
      <c r="Z13" s="74" t="s">
        <v>3815</v>
      </c>
      <c r="AA13" s="74" t="s">
        <v>3816</v>
      </c>
      <c r="AB13" s="74" t="s">
        <v>3817</v>
      </c>
      <c r="AC13" s="74"/>
      <c r="AD13" s="74"/>
      <c r="AE13" s="74" t="s">
        <v>3818</v>
      </c>
      <c r="AF13" s="74" t="s">
        <v>3819</v>
      </c>
      <c r="AG13" s="74"/>
      <c r="AH13" s="74">
        <v>48</v>
      </c>
      <c r="AI13" s="74">
        <v>0</v>
      </c>
      <c r="AJ13" s="74">
        <v>0</v>
      </c>
      <c r="AK13" s="74">
        <v>4</v>
      </c>
      <c r="AL13" s="74">
        <v>4</v>
      </c>
      <c r="AM13" s="74" t="s">
        <v>3820</v>
      </c>
      <c r="AN13" s="74" t="s">
        <v>3821</v>
      </c>
      <c r="AO13" s="74" t="s">
        <v>3822</v>
      </c>
      <c r="AP13" s="74" t="s">
        <v>3823</v>
      </c>
      <c r="AQ13" s="74" t="s">
        <v>3824</v>
      </c>
      <c r="AR13" s="74"/>
      <c r="AS13" s="74" t="s">
        <v>3825</v>
      </c>
      <c r="AT13" s="74" t="s">
        <v>3826</v>
      </c>
      <c r="AU13" s="74"/>
      <c r="AV13" s="74">
        <v>2016</v>
      </c>
      <c r="AW13" s="74">
        <v>56</v>
      </c>
      <c r="AX13" s="74">
        <v>1</v>
      </c>
      <c r="AY13" s="74"/>
      <c r="AZ13" s="74"/>
      <c r="BA13" s="74"/>
      <c r="BB13" s="74"/>
      <c r="BC13" s="74">
        <v>48</v>
      </c>
      <c r="BD13" s="74">
        <v>54</v>
      </c>
      <c r="BE13" s="74"/>
      <c r="BF13" s="74" t="s">
        <v>3827</v>
      </c>
      <c r="BG13" s="74"/>
      <c r="BH13" s="74">
        <v>7</v>
      </c>
      <c r="BI13" s="74" t="s">
        <v>2823</v>
      </c>
      <c r="BJ13" s="74" t="s">
        <v>473</v>
      </c>
      <c r="BK13" s="74" t="s">
        <v>3828</v>
      </c>
      <c r="BL13" s="74" t="s">
        <v>3829</v>
      </c>
      <c r="BM13" s="74"/>
      <c r="BN13" s="79" t="str">
        <f>IF(COUNTIF(AA13,"*Nanjing Agr Univ*"),AA13)</f>
        <v>Gao, F (reprint author), Nanjing Agr Univ, Coll Anim Sci &amp; Technol, Nanjing 210095, Jiangsu, Peoples R China.</v>
      </c>
      <c r="BO13" s="79" t="b">
        <f>IF(COUNTIF(BN13,"*Life Sci*"),"生命科学学院",IF(COUNTIF(BN13,"*Coll Hort*"),"园艺学院"))</f>
        <v>0</v>
      </c>
      <c r="BP13" s="79" t="str">
        <f>IF(COUNTIF(BN13,"*Anim Sci*"),"动物科技学院",IF(COUNTIF(BN13,"*Vet Med*"),"动物医学院"))</f>
        <v>动物科技学院</v>
      </c>
      <c r="BQ13" s="79" t="b">
        <f>IF(COUNTIF(BN13,"*Resources*"),"资源与环境科学学院",IF(COUNTIF(BN13,"*Dept Entomol*"),"植物保护学院"))</f>
        <v>0</v>
      </c>
      <c r="BR13" s="79" t="b">
        <f>IF(COUNTIF(BN13,"*Coll Agr*"),"农学院",IF(COUNTIF(BN13,"*Plant Protect*"),"植物保护学院"))</f>
        <v>0</v>
      </c>
      <c r="BS13" s="79" t="b">
        <f>IF(COUNTIF(BN13,"*Food Sci*"),"食品科技学院")</f>
        <v>0</v>
      </c>
      <c r="BT13" s="78" t="str">
        <f>AP13</f>
        <v>1836-0939</v>
      </c>
      <c r="BU13" s="76">
        <f>VLOOKUP(BT13,$CE$2:$CH$13600,3,FALSE)</f>
        <v>1.286</v>
      </c>
      <c r="BV13" s="76">
        <f>VLOOKUP(BT13,$CE$2:$CH$13600,4,FALSE)</f>
        <v>1.6519999999999999</v>
      </c>
      <c r="BW13" s="78" t="b">
        <f>IF($BV13&gt;=10,1)</f>
        <v>0</v>
      </c>
      <c r="BX13" s="78" t="b">
        <f>IF(BV13&gt;=5,1)</f>
        <v>0</v>
      </c>
      <c r="BY13" s="78">
        <f>IF(BV13&lt;2,1)</f>
        <v>1</v>
      </c>
      <c r="BZ13" s="4">
        <v>1</v>
      </c>
      <c r="CC13" s="52">
        <v>12</v>
      </c>
      <c r="CD13" s="53" t="s">
        <v>28928</v>
      </c>
      <c r="CE13" s="53" t="s">
        <v>28929</v>
      </c>
      <c r="CF13" s="54">
        <v>2605</v>
      </c>
      <c r="CG13" s="54">
        <v>1.256</v>
      </c>
      <c r="CH13" s="54">
        <v>1.786</v>
      </c>
      <c r="CI13" s="54">
        <v>0.5</v>
      </c>
      <c r="CJ13" s="54">
        <v>80</v>
      </c>
      <c r="CK13" s="54" t="s">
        <v>28918</v>
      </c>
      <c r="CL13" s="54">
        <v>3.3500000000000001E-3</v>
      </c>
      <c r="CM13" s="54">
        <v>0.50700000000000001</v>
      </c>
      <c r="CN13" s="53" t="s">
        <v>28906</v>
      </c>
      <c r="CO13" s="54">
        <v>12</v>
      </c>
      <c r="CP13" s="54">
        <v>31</v>
      </c>
      <c r="CQ13" s="55">
        <f t="shared" si="0"/>
        <v>0.38709677419354838</v>
      </c>
      <c r="CR13" s="52" t="s">
        <v>28921</v>
      </c>
    </row>
    <row r="14" spans="1:98" ht="129.6">
      <c r="A14" s="74">
        <v>13</v>
      </c>
      <c r="B14" s="6" t="s">
        <v>45066</v>
      </c>
      <c r="C14" s="6" t="s">
        <v>45067</v>
      </c>
      <c r="D14" s="5" t="s">
        <v>62</v>
      </c>
      <c r="E14" s="5" t="s">
        <v>28052</v>
      </c>
      <c r="F14" s="5"/>
      <c r="G14" s="5"/>
      <c r="H14" s="5"/>
      <c r="I14" s="5" t="s">
        <v>28053</v>
      </c>
      <c r="J14" s="5"/>
      <c r="K14" s="5"/>
      <c r="L14" s="6" t="s">
        <v>28054</v>
      </c>
      <c r="M14" s="6" t="s">
        <v>759</v>
      </c>
      <c r="N14" s="5"/>
      <c r="O14" s="5"/>
      <c r="P14" s="5" t="s">
        <v>67</v>
      </c>
      <c r="Q14" s="74" t="s">
        <v>68</v>
      </c>
      <c r="R14" s="74"/>
      <c r="S14" s="74"/>
      <c r="T14" s="74"/>
      <c r="U14" s="74"/>
      <c r="V14" s="74"/>
      <c r="W14" s="74" t="s">
        <v>28055</v>
      </c>
      <c r="X14" s="74" t="s">
        <v>28056</v>
      </c>
      <c r="Y14" s="74"/>
      <c r="Z14" s="74" t="s">
        <v>28057</v>
      </c>
      <c r="AA14" s="74" t="s">
        <v>28058</v>
      </c>
      <c r="AB14" s="74" t="s">
        <v>3817</v>
      </c>
      <c r="AC14" s="74"/>
      <c r="AD14" s="74"/>
      <c r="AE14" s="74" t="s">
        <v>28059</v>
      </c>
      <c r="AF14" s="74" t="s">
        <v>28060</v>
      </c>
      <c r="AG14" s="74"/>
      <c r="AH14" s="74">
        <v>49</v>
      </c>
      <c r="AI14" s="74">
        <v>0</v>
      </c>
      <c r="AJ14" s="74">
        <v>0</v>
      </c>
      <c r="AK14" s="74">
        <v>0</v>
      </c>
      <c r="AL14" s="74">
        <v>0</v>
      </c>
      <c r="AM14" s="74" t="s">
        <v>767</v>
      </c>
      <c r="AN14" s="74" t="s">
        <v>768</v>
      </c>
      <c r="AO14" s="74" t="s">
        <v>769</v>
      </c>
      <c r="AP14" s="74" t="s">
        <v>770</v>
      </c>
      <c r="AQ14" s="74" t="s">
        <v>771</v>
      </c>
      <c r="AR14" s="74"/>
      <c r="AS14" s="74" t="s">
        <v>772</v>
      </c>
      <c r="AT14" s="74" t="s">
        <v>773</v>
      </c>
      <c r="AU14" s="11">
        <v>42424</v>
      </c>
      <c r="AV14" s="74">
        <v>2016</v>
      </c>
      <c r="AW14" s="74">
        <v>64</v>
      </c>
      <c r="AX14" s="74">
        <v>7</v>
      </c>
      <c r="AY14" s="74"/>
      <c r="AZ14" s="74"/>
      <c r="BA14" s="74"/>
      <c r="BB14" s="74"/>
      <c r="BC14" s="74">
        <v>1557</v>
      </c>
      <c r="BD14" s="74">
        <v>1564</v>
      </c>
      <c r="BE14" s="74"/>
      <c r="BF14" s="74" t="s">
        <v>28061</v>
      </c>
      <c r="BG14" s="74"/>
      <c r="BH14" s="74">
        <v>8</v>
      </c>
      <c r="BI14" s="74" t="s">
        <v>775</v>
      </c>
      <c r="BJ14" s="74" t="s">
        <v>776</v>
      </c>
      <c r="BK14" s="74" t="s">
        <v>28062</v>
      </c>
      <c r="BL14" s="74" t="s">
        <v>28063</v>
      </c>
      <c r="BM14" s="74">
        <v>26878419</v>
      </c>
      <c r="BN14" s="46" t="str">
        <f>IF(COUNTIF(AA14,"*Nanjing Agr Univ*"),AA14)</f>
        <v>Gao, F (reprint author), Nanjing Agr Univ, Coll Anim Sci &amp; Technol, Synerget Innovat Ctr Food Safety &amp; Nutr, Key Lab Anim Origin Food Prod &amp; Safety Guarantee, 1 Weigang Rd, Nanjing 210095, Jiangsu, Peoples R China.</v>
      </c>
      <c r="BO14" s="46" t="b">
        <f>IF(COUNTIF(BN14,"*Life Sci*"),"生命科学学院",IF(COUNTIF(BN14,"*Coll Hort*"),"园艺学院"))</f>
        <v>0</v>
      </c>
      <c r="BP14" s="46" t="str">
        <f>IF(COUNTIF(BN14,"*Anim Sci*"),"动物科技学院",IF(COUNTIF(BN14,"*Vet Med*"),"动物医学院"))</f>
        <v>动物科技学院</v>
      </c>
      <c r="BQ14" s="46" t="b">
        <f>IF(COUNTIF(BN14,"*Resources*"),"资源与环境科学学院",IF(COUNTIF(BN14,"*Dept Entomol*"),"植物保护学院"))</f>
        <v>0</v>
      </c>
      <c r="BR14" s="46" t="b">
        <f>IF(COUNTIF(BN14,"*Coll Agr*"),"农学院",IF(COUNTIF(BN14,"*Plant Protect*"),"植物保护学院"))</f>
        <v>0</v>
      </c>
      <c r="BS14" s="46" t="b">
        <f>IF(COUNTIF(BN14,"*Food Sci*"),"食品科技学院")</f>
        <v>0</v>
      </c>
      <c r="BT14" s="78" t="s">
        <v>770</v>
      </c>
      <c r="BU14" s="10">
        <f>VLOOKUP(BT14,$CE$2:$CH$13600,3,FALSE)</f>
        <v>2.9119999999999999</v>
      </c>
      <c r="BV14" s="10">
        <f>VLOOKUP(BT14,$CE$2:$CH$13600,4,FALSE)</f>
        <v>3.2690000000000001</v>
      </c>
      <c r="BW14" s="28" t="b">
        <f>IF($BV14&gt;=10,1)</f>
        <v>0</v>
      </c>
      <c r="BX14" s="28" t="b">
        <f>IF(BV14&gt;=5,1)</f>
        <v>0</v>
      </c>
      <c r="BY14" s="28" t="b">
        <f>IF(BV14&lt;2,1)</f>
        <v>0</v>
      </c>
      <c r="BZ14" s="4">
        <v>1</v>
      </c>
      <c r="CC14" s="52">
        <v>13</v>
      </c>
      <c r="CD14" s="53" t="s">
        <v>28930</v>
      </c>
      <c r="CE14" s="53" t="s">
        <v>28931</v>
      </c>
      <c r="CF14" s="54">
        <v>2211</v>
      </c>
      <c r="CG14" s="54">
        <v>1.1279999999999999</v>
      </c>
      <c r="CH14" s="54">
        <v>1.3149999999999999</v>
      </c>
      <c r="CI14" s="54">
        <v>0.26600000000000001</v>
      </c>
      <c r="CJ14" s="54">
        <v>124</v>
      </c>
      <c r="CK14" s="54">
        <v>9.9</v>
      </c>
      <c r="CL14" s="54">
        <v>4.0800000000000003E-3</v>
      </c>
      <c r="CM14" s="54">
        <v>0.48</v>
      </c>
      <c r="CN14" s="53" t="s">
        <v>28906</v>
      </c>
      <c r="CO14" s="54">
        <v>13</v>
      </c>
      <c r="CP14" s="54">
        <v>31</v>
      </c>
      <c r="CQ14" s="55">
        <f t="shared" si="0"/>
        <v>0.41935483870967744</v>
      </c>
      <c r="CR14" s="52" t="s">
        <v>28921</v>
      </c>
    </row>
    <row r="15" spans="1:98" ht="72">
      <c r="A15" s="74">
        <v>14</v>
      </c>
      <c r="B15" s="6" t="s">
        <v>45066</v>
      </c>
      <c r="C15" s="6" t="s">
        <v>48141</v>
      </c>
      <c r="D15" s="9" t="s">
        <v>62</v>
      </c>
      <c r="E15" s="9" t="s">
        <v>46305</v>
      </c>
      <c r="F15" s="9"/>
      <c r="G15" s="9"/>
      <c r="H15" s="9"/>
      <c r="I15" s="9" t="s">
        <v>46306</v>
      </c>
      <c r="J15" s="9"/>
      <c r="K15" s="9"/>
      <c r="L15" s="6" t="s">
        <v>46307</v>
      </c>
      <c r="M15" s="6" t="s">
        <v>596</v>
      </c>
      <c r="N15" s="9"/>
      <c r="O15" s="9"/>
      <c r="P15" s="9" t="s">
        <v>67</v>
      </c>
      <c r="Q15" s="42" t="s">
        <v>68</v>
      </c>
      <c r="R15" s="9"/>
      <c r="S15" s="9"/>
      <c r="T15" s="9"/>
      <c r="U15" s="9"/>
      <c r="V15" s="9"/>
      <c r="W15" s="9"/>
      <c r="X15" s="9" t="s">
        <v>46308</v>
      </c>
      <c r="Y15" s="9"/>
      <c r="Z15" s="9" t="s">
        <v>46309</v>
      </c>
      <c r="AA15" s="9" t="s">
        <v>48140</v>
      </c>
      <c r="AB15" s="9" t="s">
        <v>26792</v>
      </c>
      <c r="AC15" s="9"/>
      <c r="AD15" s="9"/>
      <c r="AE15" s="9" t="s">
        <v>46310</v>
      </c>
      <c r="AF15" s="9" t="s">
        <v>46311</v>
      </c>
      <c r="AG15" s="9"/>
      <c r="AH15" s="9">
        <v>39</v>
      </c>
      <c r="AI15" s="9">
        <v>0</v>
      </c>
      <c r="AJ15" s="9">
        <v>0</v>
      </c>
      <c r="AK15" s="9">
        <v>0</v>
      </c>
      <c r="AL15" s="9">
        <v>0</v>
      </c>
      <c r="AM15" s="9" t="s">
        <v>603</v>
      </c>
      <c r="AN15" s="9" t="s">
        <v>604</v>
      </c>
      <c r="AO15" s="9" t="s">
        <v>605</v>
      </c>
      <c r="AP15" s="42" t="s">
        <v>606</v>
      </c>
      <c r="AQ15" s="42"/>
      <c r="AR15" s="42"/>
      <c r="AS15" s="42" t="s">
        <v>607</v>
      </c>
      <c r="AT15" s="42" t="s">
        <v>608</v>
      </c>
      <c r="AU15" s="43">
        <v>42460</v>
      </c>
      <c r="AV15" s="42">
        <v>2016</v>
      </c>
      <c r="AW15" s="42">
        <v>6</v>
      </c>
      <c r="AX15" s="42"/>
      <c r="AY15" s="42"/>
      <c r="AZ15" s="42"/>
      <c r="BA15" s="42"/>
      <c r="BB15" s="42"/>
      <c r="BC15" s="42"/>
      <c r="BD15" s="42"/>
      <c r="BE15" s="42">
        <v>23560</v>
      </c>
      <c r="BF15" s="42" t="s">
        <v>46312</v>
      </c>
      <c r="BG15" s="42"/>
      <c r="BH15" s="42">
        <v>9</v>
      </c>
      <c r="BI15" s="42" t="s">
        <v>610</v>
      </c>
      <c r="BJ15" s="42" t="s">
        <v>611</v>
      </c>
      <c r="BK15" s="42" t="s">
        <v>46313</v>
      </c>
      <c r="BL15" s="42" t="s">
        <v>46314</v>
      </c>
      <c r="BM15" s="42">
        <v>27030207</v>
      </c>
      <c r="BN15" s="46" t="str">
        <f>IF(COUNTIF(AA15,"*Nanjing Agr Univ*"),AA15)</f>
        <v>Gu, L (reprint author), Nanjing Agr Univ, Coll Anim Sci &amp; Technol, Nanjing, Jiangsu, Peoples R China.; Wang, Q (reprint author), Nanjing Med Univ, State Key Lab Reprod Med, Nanjing, Jiangsu, Peoples R China.</v>
      </c>
      <c r="BO15" s="46" t="b">
        <f>IF(COUNTIF(BN15,"*Life Sci*"),"生命科学学院",IF(COUNTIF(BN15,"*Coll Hort*"),"园艺学院"))</f>
        <v>0</v>
      </c>
      <c r="BP15" s="46" t="str">
        <f>IF(COUNTIF(BN15,"*Anim Sci*"),"动物科技学院",IF(COUNTIF(BN15,"*Vet Med*"),"动物医学院"))</f>
        <v>动物科技学院</v>
      </c>
      <c r="BQ15" s="46" t="b">
        <f>IF(COUNTIF(BN15,"*Resources*"),"资源与环境科学学院",IF(COUNTIF(BN15,"*Dept Entomol*"),"植物保护学院"))</f>
        <v>0</v>
      </c>
      <c r="BR15" s="46" t="b">
        <f>IF(COUNTIF(BN15,"*Coll Agr*"),"农学院",IF(COUNTIF(BN15,"*Plant Protect*"),"植物保护学院"))</f>
        <v>0</v>
      </c>
      <c r="BS15" s="46" t="b">
        <f>IF(COUNTIF(BN15,"*Food Sci*"),"食品科技学院")</f>
        <v>0</v>
      </c>
      <c r="BT15" s="48" t="s">
        <v>606</v>
      </c>
      <c r="BU15" s="10">
        <f>VLOOKUP(BT15,$CE$2:$CH$13600,3,FALSE)</f>
        <v>5.5780000000000003</v>
      </c>
      <c r="BV15" s="10">
        <f>VLOOKUP(BT15,$CE$2:$CH$13600,4,FALSE)</f>
        <v>5.5970000000000004</v>
      </c>
      <c r="BW15" s="28" t="b">
        <f>IF($BV15&gt;=10,1)</f>
        <v>0</v>
      </c>
      <c r="BX15" s="28">
        <f>IF(BV15&gt;=5,1)</f>
        <v>1</v>
      </c>
      <c r="BY15" s="28" t="b">
        <f>IF(BV15&lt;2,1)</f>
        <v>0</v>
      </c>
      <c r="BZ15" s="4">
        <v>4</v>
      </c>
      <c r="CC15" s="52">
        <v>14</v>
      </c>
      <c r="CD15" s="53" t="s">
        <v>28932</v>
      </c>
      <c r="CE15" s="53" t="s">
        <v>28933</v>
      </c>
      <c r="CF15" s="54">
        <v>938</v>
      </c>
      <c r="CG15" s="54">
        <v>1.123</v>
      </c>
      <c r="CH15" s="54">
        <v>0.97099999999999997</v>
      </c>
      <c r="CI15" s="54">
        <v>0.111</v>
      </c>
      <c r="CJ15" s="54">
        <v>54</v>
      </c>
      <c r="CK15" s="54" t="s">
        <v>28918</v>
      </c>
      <c r="CL15" s="54">
        <v>8.1999999999999998E-4</v>
      </c>
      <c r="CM15" s="54">
        <v>0.21</v>
      </c>
      <c r="CN15" s="53" t="s">
        <v>28906</v>
      </c>
      <c r="CO15" s="54">
        <v>14</v>
      </c>
      <c r="CP15" s="54">
        <v>31</v>
      </c>
      <c r="CQ15" s="55">
        <f t="shared" si="0"/>
        <v>0.45161290322580644</v>
      </c>
      <c r="CR15" s="52" t="s">
        <v>28921</v>
      </c>
    </row>
    <row r="16" spans="1:98" ht="100.8">
      <c r="A16" s="74">
        <v>15</v>
      </c>
      <c r="B16" s="6" t="s">
        <v>45066</v>
      </c>
      <c r="C16" s="6" t="s">
        <v>45068</v>
      </c>
      <c r="D16" s="5" t="s">
        <v>62</v>
      </c>
      <c r="E16" s="5" t="s">
        <v>28719</v>
      </c>
      <c r="F16" s="5"/>
      <c r="G16" s="5"/>
      <c r="H16" s="5"/>
      <c r="I16" s="5" t="s">
        <v>28720</v>
      </c>
      <c r="J16" s="5"/>
      <c r="K16" s="5"/>
      <c r="L16" s="75" t="s">
        <v>28721</v>
      </c>
      <c r="M16" s="75" t="s">
        <v>2393</v>
      </c>
      <c r="N16" s="5"/>
      <c r="O16" s="5"/>
      <c r="P16" s="5" t="s">
        <v>67</v>
      </c>
      <c r="Q16" s="74" t="s">
        <v>68</v>
      </c>
      <c r="R16" s="74"/>
      <c r="S16" s="74"/>
      <c r="T16" s="74"/>
      <c r="U16" s="74"/>
      <c r="V16" s="74"/>
      <c r="W16" s="74" t="s">
        <v>28722</v>
      </c>
      <c r="X16" s="74" t="s">
        <v>28723</v>
      </c>
      <c r="Y16" s="74"/>
      <c r="Z16" s="74" t="s">
        <v>28724</v>
      </c>
      <c r="AA16" s="74" t="s">
        <v>28725</v>
      </c>
      <c r="AB16" s="74" t="s">
        <v>28726</v>
      </c>
      <c r="AC16" s="74"/>
      <c r="AD16" s="74"/>
      <c r="AE16" s="74" t="s">
        <v>20418</v>
      </c>
      <c r="AF16" s="74" t="s">
        <v>28727</v>
      </c>
      <c r="AG16" s="74"/>
      <c r="AH16" s="74">
        <v>37</v>
      </c>
      <c r="AI16" s="74">
        <v>0</v>
      </c>
      <c r="AJ16" s="74">
        <v>0</v>
      </c>
      <c r="AK16" s="74">
        <v>0</v>
      </c>
      <c r="AL16" s="74">
        <v>0</v>
      </c>
      <c r="AM16" s="74" t="s">
        <v>112</v>
      </c>
      <c r="AN16" s="74" t="s">
        <v>113</v>
      </c>
      <c r="AO16" s="74" t="s">
        <v>114</v>
      </c>
      <c r="AP16" s="74" t="s">
        <v>2401</v>
      </c>
      <c r="AQ16" s="74" t="s">
        <v>2402</v>
      </c>
      <c r="AR16" s="74"/>
      <c r="AS16" s="74" t="s">
        <v>2393</v>
      </c>
      <c r="AT16" s="74" t="s">
        <v>2403</v>
      </c>
      <c r="AU16" s="11">
        <v>42384</v>
      </c>
      <c r="AV16" s="74">
        <v>2016</v>
      </c>
      <c r="AW16" s="74">
        <v>576</v>
      </c>
      <c r="AX16" s="74">
        <v>1</v>
      </c>
      <c r="AY16" s="74">
        <v>2</v>
      </c>
      <c r="AZ16" s="74"/>
      <c r="BA16" s="74"/>
      <c r="BB16" s="74"/>
      <c r="BC16" s="74">
        <v>249</v>
      </c>
      <c r="BD16" s="74">
        <v>255</v>
      </c>
      <c r="BE16" s="74"/>
      <c r="BF16" s="74" t="s">
        <v>28728</v>
      </c>
      <c r="BG16" s="74"/>
      <c r="BH16" s="74">
        <v>7</v>
      </c>
      <c r="BI16" s="74" t="s">
        <v>332</v>
      </c>
      <c r="BJ16" s="74" t="s">
        <v>332</v>
      </c>
      <c r="BK16" s="74" t="s">
        <v>28729</v>
      </c>
      <c r="BL16" s="74" t="s">
        <v>28730</v>
      </c>
      <c r="BM16" s="74"/>
      <c r="BN16" s="79" t="str">
        <f>IF(COUNTIF(AA16,"*Nanjing Agr Univ*"),AA16)</f>
        <v>Huang, MR; Wang, F (reprint author), Nanjing Agr Univ, Jiangsu Livestock Embryo Engn Lab, Nanjing 210095, Jiangsu, Peoples R China.</v>
      </c>
      <c r="BO16" s="79" t="b">
        <f>IF(COUNTIF(BN16,"*Life Sci*"),"生命科学学院",IF(COUNTIF(BN16,"*Coll Hort*"),"园艺学院"))</f>
        <v>0</v>
      </c>
      <c r="BP16" s="79" t="b">
        <f>IF(COUNTIF(BN16,"*Anim Sci*"),"动物科技学院",IF(COUNTIF(BN16,"*Vet Med*"),"动物医学院"))</f>
        <v>0</v>
      </c>
      <c r="BQ16" s="79" t="b">
        <f>IF(COUNTIF(BN16,"*Resources*"),"资源与环境科学学院",IF(COUNTIF(BN16,"*Dept Entomol*"),"植物保护学院"))</f>
        <v>0</v>
      </c>
      <c r="BR16" s="79" t="b">
        <f>IF(COUNTIF(BN16,"*Coll Agr*"),"农学院",IF(COUNTIF(BN16,"*Plant Protect*"),"植物保护学院"))</f>
        <v>0</v>
      </c>
      <c r="BS16" s="79" t="b">
        <f>IF(COUNTIF(BN16,"*Food Sci*"),"食品科技学院")</f>
        <v>0</v>
      </c>
      <c r="BT16" s="78" t="s">
        <v>2401</v>
      </c>
      <c r="BU16" s="76">
        <f>VLOOKUP(BT16,$CE$2:$CH$13600,3,FALSE)</f>
        <v>2.1379999999999999</v>
      </c>
      <c r="BV16" s="76">
        <f>VLOOKUP(BT16,$CE$2:$CH$13600,4,FALSE)</f>
        <v>2.1850000000000001</v>
      </c>
      <c r="BW16" s="78" t="b">
        <f>IF($BV16&gt;=10,1)</f>
        <v>0</v>
      </c>
      <c r="BX16" s="78" t="b">
        <f>IF(BV16&gt;=5,1)</f>
        <v>0</v>
      </c>
      <c r="BY16" s="78" t="b">
        <f>IF(BV16&lt;2,1)</f>
        <v>0</v>
      </c>
      <c r="BZ16" s="4">
        <v>1</v>
      </c>
      <c r="CC16" s="52">
        <v>15</v>
      </c>
      <c r="CD16" s="53" t="s">
        <v>28934</v>
      </c>
      <c r="CE16" s="53" t="s">
        <v>28935</v>
      </c>
      <c r="CF16" s="54">
        <v>2539</v>
      </c>
      <c r="CG16" s="54">
        <v>1.024</v>
      </c>
      <c r="CH16" s="54">
        <v>1.2689999999999999</v>
      </c>
      <c r="CI16" s="54">
        <v>0.58599999999999997</v>
      </c>
      <c r="CJ16" s="54">
        <v>174</v>
      </c>
      <c r="CK16" s="54">
        <v>7.5</v>
      </c>
      <c r="CL16" s="54">
        <v>5.0800000000000003E-3</v>
      </c>
      <c r="CM16" s="54">
        <v>0.42599999999999999</v>
      </c>
      <c r="CN16" s="53" t="s">
        <v>28906</v>
      </c>
      <c r="CO16" s="54">
        <v>15</v>
      </c>
      <c r="CP16" s="54">
        <v>31</v>
      </c>
      <c r="CQ16" s="55">
        <f t="shared" si="0"/>
        <v>0.4838709677419355</v>
      </c>
      <c r="CR16" s="52" t="s">
        <v>28921</v>
      </c>
    </row>
    <row r="17" spans="1:96" ht="72">
      <c r="A17" s="74">
        <v>16</v>
      </c>
      <c r="B17" s="6" t="s">
        <v>45066</v>
      </c>
      <c r="C17" s="6" t="s">
        <v>45069</v>
      </c>
      <c r="D17" s="5" t="s">
        <v>62</v>
      </c>
      <c r="E17" s="5" t="s">
        <v>28848</v>
      </c>
      <c r="F17" s="5"/>
      <c r="G17" s="5"/>
      <c r="H17" s="5"/>
      <c r="I17" s="5" t="s">
        <v>28849</v>
      </c>
      <c r="J17" s="5"/>
      <c r="K17" s="5"/>
      <c r="L17" s="6" t="s">
        <v>28850</v>
      </c>
      <c r="M17" s="6" t="s">
        <v>26162</v>
      </c>
      <c r="N17" s="5"/>
      <c r="O17" s="5"/>
      <c r="P17" s="5" t="s">
        <v>67</v>
      </c>
      <c r="Q17" s="4" t="s">
        <v>68</v>
      </c>
      <c r="W17" s="4" t="s">
        <v>28851</v>
      </c>
      <c r="X17" s="4" t="s">
        <v>28852</v>
      </c>
      <c r="Z17" s="4" t="s">
        <v>28853</v>
      </c>
      <c r="AA17" s="4" t="s">
        <v>28854</v>
      </c>
      <c r="AB17" s="4" t="s">
        <v>14054</v>
      </c>
      <c r="AE17" s="4" t="s">
        <v>28855</v>
      </c>
      <c r="AF17" s="4" t="s">
        <v>28856</v>
      </c>
      <c r="AH17" s="4">
        <v>31</v>
      </c>
      <c r="AI17" s="4">
        <v>0</v>
      </c>
      <c r="AJ17" s="4">
        <v>0</v>
      </c>
      <c r="AK17" s="4">
        <v>0</v>
      </c>
      <c r="AL17" s="4">
        <v>0</v>
      </c>
      <c r="AM17" s="4" t="s">
        <v>112</v>
      </c>
      <c r="AN17" s="4" t="s">
        <v>113</v>
      </c>
      <c r="AO17" s="4" t="s">
        <v>114</v>
      </c>
      <c r="AP17" s="4" t="s">
        <v>26169</v>
      </c>
      <c r="AQ17" s="4" t="s">
        <v>26170</v>
      </c>
      <c r="AS17" s="4" t="s">
        <v>26171</v>
      </c>
      <c r="AT17" s="4" t="s">
        <v>26172</v>
      </c>
      <c r="AU17" s="74" t="s">
        <v>2677</v>
      </c>
      <c r="AV17" s="4">
        <v>2016</v>
      </c>
      <c r="AW17" s="4">
        <v>41</v>
      </c>
      <c r="BC17" s="4">
        <v>266</v>
      </c>
      <c r="BD17" s="4">
        <v>271</v>
      </c>
      <c r="BF17" s="4" t="s">
        <v>28857</v>
      </c>
      <c r="BH17" s="4">
        <v>6</v>
      </c>
      <c r="BI17" s="4" t="s">
        <v>26174</v>
      </c>
      <c r="BJ17" s="4" t="s">
        <v>26175</v>
      </c>
      <c r="BK17" s="4" t="s">
        <v>28858</v>
      </c>
      <c r="BL17" s="4" t="s">
        <v>28859</v>
      </c>
      <c r="BM17" s="4">
        <v>26748050</v>
      </c>
      <c r="BN17" s="46" t="str">
        <f>IF(COUNTIF(AA17,"*Nanjing Agr Univ*"),AA17)</f>
        <v>Li, CM (reprint author), Nanjing Agr Univ, Coll Anim Sci &amp; Technol, 1 Weigang, Nanjing 210095, Jiangsu, Peoples R China.</v>
      </c>
      <c r="BO17" s="46" t="b">
        <f>IF(COUNTIF(BN17,"*Life Sci*"),"生命科学学院",IF(COUNTIF(BN17,"*Coll Hort*"),"园艺学院"))</f>
        <v>0</v>
      </c>
      <c r="BP17" s="46" t="str">
        <f>IF(COUNTIF(BN17,"*Anim Sci*"),"动物科技学院",IF(COUNTIF(BN17,"*Vet Med*"),"动物医学院"))</f>
        <v>动物科技学院</v>
      </c>
      <c r="BQ17" s="46" t="b">
        <f>IF(COUNTIF(BN17,"*Resources*"),"资源与环境科学学院",IF(COUNTIF(BN17,"*Dept Entomol*"),"植物保护学院"))</f>
        <v>0</v>
      </c>
      <c r="BR17" s="46" t="b">
        <f>IF(COUNTIF(BN17,"*Coll Agr*"),"农学院",IF(COUNTIF(BN17,"*Plant Protect*"),"植物保护学院"))</f>
        <v>0</v>
      </c>
      <c r="BS17" s="46" t="b">
        <f>IF(COUNTIF(BN17,"*Food Sci*"),"食品科技学院")</f>
        <v>0</v>
      </c>
      <c r="BT17" s="28" t="s">
        <v>26169</v>
      </c>
      <c r="BU17" s="10">
        <f>VLOOKUP(BT17,$CE$2:$CH$13600,3,FALSE)</f>
        <v>2.0840000000000001</v>
      </c>
      <c r="BV17" s="10">
        <f>VLOOKUP(BT17,$CE$2:$CH$13600,4,FALSE)</f>
        <v>2.2050000000000001</v>
      </c>
      <c r="BW17" s="28" t="b">
        <f>IF($BV17&gt;=10,1)</f>
        <v>0</v>
      </c>
      <c r="BX17" s="28" t="b">
        <f>IF(BV17&gt;=5,1)</f>
        <v>0</v>
      </c>
      <c r="BY17" s="28" t="b">
        <f>IF(BV17&lt;2,1)</f>
        <v>0</v>
      </c>
      <c r="BZ17" s="4">
        <v>1</v>
      </c>
      <c r="CC17" s="52">
        <v>16</v>
      </c>
      <c r="CD17" s="53" t="s">
        <v>28936</v>
      </c>
      <c r="CE17" s="53" t="s">
        <v>28937</v>
      </c>
      <c r="CF17" s="54">
        <v>861</v>
      </c>
      <c r="CG17" s="54">
        <v>0.91200000000000003</v>
      </c>
      <c r="CH17" s="54">
        <v>1.2909999999999999</v>
      </c>
      <c r="CI17" s="54">
        <v>0.41199999999999998</v>
      </c>
      <c r="CJ17" s="54">
        <v>17</v>
      </c>
      <c r="CK17" s="54" t="s">
        <v>28918</v>
      </c>
      <c r="CL17" s="54">
        <v>5.9999999999999995E-4</v>
      </c>
      <c r="CM17" s="54">
        <v>0.437</v>
      </c>
      <c r="CN17" s="53" t="s">
        <v>28906</v>
      </c>
      <c r="CO17" s="54">
        <v>16</v>
      </c>
      <c r="CP17" s="54">
        <v>31</v>
      </c>
      <c r="CQ17" s="55">
        <f t="shared" si="0"/>
        <v>0.5161290322580645</v>
      </c>
      <c r="CR17" s="52" t="s">
        <v>28938</v>
      </c>
    </row>
    <row r="18" spans="1:96">
      <c r="A18" s="74">
        <v>17</v>
      </c>
      <c r="B18" s="6" t="s">
        <v>27441</v>
      </c>
      <c r="C18" s="6" t="s">
        <v>48249</v>
      </c>
      <c r="D18" s="82" t="s">
        <v>62</v>
      </c>
      <c r="E18" s="82" t="s">
        <v>48250</v>
      </c>
      <c r="F18" s="82"/>
      <c r="G18" s="82"/>
      <c r="H18" s="82"/>
      <c r="I18" s="82" t="s">
        <v>48251</v>
      </c>
      <c r="J18" s="82"/>
      <c r="K18" s="82"/>
      <c r="L18" s="82" t="s">
        <v>48252</v>
      </c>
      <c r="M18" s="82" t="s">
        <v>14706</v>
      </c>
      <c r="N18" s="82"/>
      <c r="O18" s="82"/>
      <c r="P18" s="82" t="s">
        <v>67</v>
      </c>
      <c r="Q18" s="82" t="s">
        <v>68</v>
      </c>
      <c r="R18" s="82"/>
      <c r="S18" s="82"/>
      <c r="T18" s="82"/>
      <c r="U18" s="82"/>
      <c r="V18" s="82"/>
      <c r="W18" s="82" t="s">
        <v>48253</v>
      </c>
      <c r="X18" s="82" t="s">
        <v>48254</v>
      </c>
      <c r="Y18" s="82"/>
      <c r="Z18" s="82" t="s">
        <v>48255</v>
      </c>
      <c r="AA18" s="82" t="s">
        <v>48256</v>
      </c>
      <c r="AB18" s="82" t="s">
        <v>48257</v>
      </c>
      <c r="AC18" s="82"/>
      <c r="AD18" s="82"/>
      <c r="AE18" s="82" t="s">
        <v>48258</v>
      </c>
      <c r="AF18" s="82" t="s">
        <v>48259</v>
      </c>
      <c r="AG18" s="82"/>
      <c r="AH18" s="82">
        <v>37</v>
      </c>
      <c r="AI18" s="82">
        <v>0</v>
      </c>
      <c r="AJ18" s="82">
        <v>0</v>
      </c>
      <c r="AK18" s="82">
        <v>0</v>
      </c>
      <c r="AL18" s="82">
        <v>0</v>
      </c>
      <c r="AM18" s="82" t="s">
        <v>213</v>
      </c>
      <c r="AN18" s="82" t="s">
        <v>964</v>
      </c>
      <c r="AO18" s="82" t="s">
        <v>965</v>
      </c>
      <c r="AP18" s="82" t="s">
        <v>14712</v>
      </c>
      <c r="AQ18" s="82" t="s">
        <v>14713</v>
      </c>
      <c r="AR18" s="82"/>
      <c r="AS18" s="82" t="s">
        <v>14714</v>
      </c>
      <c r="AT18" s="82" t="s">
        <v>14715</v>
      </c>
      <c r="AU18" s="82" t="s">
        <v>119</v>
      </c>
      <c r="AV18" s="82">
        <v>2016</v>
      </c>
      <c r="AW18" s="82">
        <v>21</v>
      </c>
      <c r="AX18" s="82">
        <v>3</v>
      </c>
      <c r="AY18" s="82"/>
      <c r="AZ18" s="82"/>
      <c r="BA18" s="82"/>
      <c r="BB18" s="82"/>
      <c r="BC18" s="82">
        <v>467</v>
      </c>
      <c r="BD18" s="82">
        <v>475</v>
      </c>
      <c r="BE18" s="82"/>
      <c r="BF18" s="82" t="s">
        <v>48260</v>
      </c>
      <c r="BG18" s="82"/>
      <c r="BH18" s="82">
        <v>9</v>
      </c>
      <c r="BI18" s="82" t="s">
        <v>2348</v>
      </c>
      <c r="BJ18" s="82" t="s">
        <v>2348</v>
      </c>
      <c r="BK18" s="82" t="s">
        <v>48261</v>
      </c>
      <c r="BL18" s="82" t="s">
        <v>48262</v>
      </c>
      <c r="BM18" s="82"/>
      <c r="BN18" s="80" t="s">
        <v>48256</v>
      </c>
      <c r="BO18" s="80" t="b">
        <v>0</v>
      </c>
      <c r="BP18" s="80" t="s">
        <v>27441</v>
      </c>
      <c r="BQ18" s="80" t="b">
        <v>0</v>
      </c>
      <c r="BR18" s="80" t="b">
        <v>0</v>
      </c>
      <c r="BS18" s="80" t="b">
        <v>0</v>
      </c>
      <c r="BT18" s="81" t="s">
        <v>14712</v>
      </c>
      <c r="BU18" s="81">
        <v>3.1629999999999998</v>
      </c>
      <c r="BV18" s="81">
        <v>3.0979999999999999</v>
      </c>
      <c r="BW18" s="77"/>
      <c r="BX18" s="77"/>
      <c r="BY18" s="77"/>
      <c r="CC18" s="52">
        <v>17</v>
      </c>
      <c r="CD18" s="53" t="s">
        <v>28939</v>
      </c>
      <c r="CE18" s="53" t="s">
        <v>28940</v>
      </c>
      <c r="CF18" s="54">
        <v>680</v>
      </c>
      <c r="CG18" s="54">
        <v>0.88</v>
      </c>
      <c r="CH18" s="54">
        <v>0.68400000000000005</v>
      </c>
      <c r="CI18" s="54">
        <v>0.17599999999999999</v>
      </c>
      <c r="CJ18" s="54">
        <v>91</v>
      </c>
      <c r="CK18" s="54">
        <v>5.4</v>
      </c>
      <c r="CL18" s="54">
        <v>1.39E-3</v>
      </c>
      <c r="CM18" s="54">
        <v>0.16500000000000001</v>
      </c>
      <c r="CN18" s="53" t="s">
        <v>28906</v>
      </c>
      <c r="CO18" s="54">
        <v>17</v>
      </c>
      <c r="CP18" s="54">
        <v>31</v>
      </c>
      <c r="CQ18" s="55">
        <f t="shared" si="0"/>
        <v>0.54838709677419351</v>
      </c>
      <c r="CR18" s="52" t="s">
        <v>28938</v>
      </c>
    </row>
    <row r="19" spans="1:96" ht="86.4">
      <c r="A19" s="74">
        <v>18</v>
      </c>
      <c r="B19" s="6" t="s">
        <v>45066</v>
      </c>
      <c r="C19" s="6" t="s">
        <v>45070</v>
      </c>
      <c r="D19" s="5" t="s">
        <v>62</v>
      </c>
      <c r="E19" s="5" t="s">
        <v>28156</v>
      </c>
      <c r="F19" s="5"/>
      <c r="G19" s="5"/>
      <c r="H19" s="5"/>
      <c r="I19" s="5" t="s">
        <v>28157</v>
      </c>
      <c r="J19" s="5"/>
      <c r="K19" s="5"/>
      <c r="L19" s="75" t="s">
        <v>28158</v>
      </c>
      <c r="M19" s="75" t="s">
        <v>596</v>
      </c>
      <c r="N19" s="5"/>
      <c r="O19" s="5"/>
      <c r="P19" s="5" t="s">
        <v>67</v>
      </c>
      <c r="Q19" s="74" t="s">
        <v>68</v>
      </c>
      <c r="R19" s="74"/>
      <c r="S19" s="74"/>
      <c r="T19" s="74"/>
      <c r="U19" s="74"/>
      <c r="V19" s="74"/>
      <c r="W19" s="74"/>
      <c r="X19" s="74" t="s">
        <v>28159</v>
      </c>
      <c r="Y19" s="74"/>
      <c r="Z19" s="74" t="s">
        <v>28160</v>
      </c>
      <c r="AA19" s="74" t="s">
        <v>28161</v>
      </c>
      <c r="AB19" s="74" t="s">
        <v>28162</v>
      </c>
      <c r="AC19" s="74"/>
      <c r="AD19" s="74"/>
      <c r="AE19" s="74" t="s">
        <v>28163</v>
      </c>
      <c r="AF19" s="74" t="s">
        <v>28164</v>
      </c>
      <c r="AG19" s="74"/>
      <c r="AH19" s="74">
        <v>57</v>
      </c>
      <c r="AI19" s="74">
        <v>0</v>
      </c>
      <c r="AJ19" s="74">
        <v>0</v>
      </c>
      <c r="AK19" s="74">
        <v>1</v>
      </c>
      <c r="AL19" s="74">
        <v>1</v>
      </c>
      <c r="AM19" s="74" t="s">
        <v>603</v>
      </c>
      <c r="AN19" s="74" t="s">
        <v>604</v>
      </c>
      <c r="AO19" s="74" t="s">
        <v>605</v>
      </c>
      <c r="AP19" s="74" t="s">
        <v>606</v>
      </c>
      <c r="AQ19" s="74"/>
      <c r="AR19" s="74"/>
      <c r="AS19" s="74" t="s">
        <v>607</v>
      </c>
      <c r="AT19" s="74" t="s">
        <v>608</v>
      </c>
      <c r="AU19" s="11">
        <v>42418</v>
      </c>
      <c r="AV19" s="74">
        <v>2016</v>
      </c>
      <c r="AW19" s="74">
        <v>6</v>
      </c>
      <c r="AX19" s="74"/>
      <c r="AY19" s="74"/>
      <c r="AZ19" s="74"/>
      <c r="BA19" s="74"/>
      <c r="BB19" s="74"/>
      <c r="BC19" s="74"/>
      <c r="BD19" s="74"/>
      <c r="BE19" s="74">
        <v>21197</v>
      </c>
      <c r="BF19" s="74" t="s">
        <v>28165</v>
      </c>
      <c r="BG19" s="74"/>
      <c r="BH19" s="74">
        <v>11</v>
      </c>
      <c r="BI19" s="74" t="s">
        <v>610</v>
      </c>
      <c r="BJ19" s="74" t="s">
        <v>611</v>
      </c>
      <c r="BK19" s="74" t="s">
        <v>28166</v>
      </c>
      <c r="BL19" s="74" t="s">
        <v>28167</v>
      </c>
      <c r="BM19" s="74">
        <v>26887530</v>
      </c>
      <c r="BN19" s="79" t="str">
        <f>IF(COUNTIF(AA19,"*Nanjing Agr Univ*"),AA19)</f>
        <v>Li, QF; Pan, ZX (reprint author), Nanjing Agr Univ, Coll Anim Sci &amp; Technol, Nanjing 210095, Jiangsu, Peoples R China.</v>
      </c>
      <c r="BO19" s="79" t="b">
        <f>IF(COUNTIF(BN19,"*Life Sci*"),"生命科学学院",IF(COUNTIF(BN19,"*Coll Hort*"),"园艺学院"))</f>
        <v>0</v>
      </c>
      <c r="BP19" s="79" t="str">
        <f>IF(COUNTIF(BN19,"*Anim Sci*"),"动物科技学院",IF(COUNTIF(BN19,"*Vet Med*"),"动物医学院"))</f>
        <v>动物科技学院</v>
      </c>
      <c r="BQ19" s="79" t="b">
        <f>IF(COUNTIF(BN19,"*Resources*"),"资源与环境科学学院",IF(COUNTIF(BN19,"*Dept Entomol*"),"植物保护学院"))</f>
        <v>0</v>
      </c>
      <c r="BR19" s="79" t="b">
        <f>IF(COUNTIF(BN19,"*Coll Agr*"),"农学院",IF(COUNTIF(BN19,"*Plant Protect*"),"植物保护学院"))</f>
        <v>0</v>
      </c>
      <c r="BS19" s="79" t="b">
        <f>IF(COUNTIF(BN19,"*Food Sci*"),"食品科技学院")</f>
        <v>0</v>
      </c>
      <c r="BT19" s="78" t="s">
        <v>606</v>
      </c>
      <c r="BU19" s="76">
        <f>VLOOKUP(BT19,$CE$2:$CH$13600,3,FALSE)</f>
        <v>5.5780000000000003</v>
      </c>
      <c r="BV19" s="76">
        <f>VLOOKUP(BT19,$CE$2:$CH$13600,4,FALSE)</f>
        <v>5.5970000000000004</v>
      </c>
      <c r="BW19" s="78" t="b">
        <f>IF($BV19&gt;=10,1)</f>
        <v>0</v>
      </c>
      <c r="BX19" s="78">
        <f>IF(BV19&gt;=5,1)</f>
        <v>1</v>
      </c>
      <c r="BY19" s="78" t="b">
        <f>IF(BV19&lt;2,1)</f>
        <v>0</v>
      </c>
      <c r="BZ19" s="4">
        <v>1</v>
      </c>
      <c r="CC19" s="52">
        <v>18</v>
      </c>
      <c r="CD19" s="53" t="s">
        <v>28941</v>
      </c>
      <c r="CE19" s="53" t="s">
        <v>28942</v>
      </c>
      <c r="CF19" s="54">
        <v>333</v>
      </c>
      <c r="CG19" s="54">
        <v>0.85199999999999998</v>
      </c>
      <c r="CH19" s="54">
        <v>0.66400000000000003</v>
      </c>
      <c r="CI19" s="54">
        <v>0.27300000000000002</v>
      </c>
      <c r="CJ19" s="54">
        <v>22</v>
      </c>
      <c r="CK19" s="54" t="s">
        <v>28918</v>
      </c>
      <c r="CL19" s="54">
        <v>6.6E-4</v>
      </c>
      <c r="CM19" s="54">
        <v>0.35699999999999998</v>
      </c>
      <c r="CN19" s="53" t="s">
        <v>28906</v>
      </c>
      <c r="CO19" s="54">
        <v>18</v>
      </c>
      <c r="CP19" s="54">
        <v>31</v>
      </c>
      <c r="CQ19" s="55">
        <f t="shared" si="0"/>
        <v>0.58064516129032262</v>
      </c>
      <c r="CR19" s="52" t="s">
        <v>28938</v>
      </c>
    </row>
    <row r="20" spans="1:96" ht="72">
      <c r="A20" s="74">
        <v>19</v>
      </c>
      <c r="B20" s="6" t="s">
        <v>45066</v>
      </c>
      <c r="C20" s="6" t="s">
        <v>45071</v>
      </c>
      <c r="D20" s="74" t="s">
        <v>62</v>
      </c>
      <c r="E20" s="74" t="s">
        <v>3299</v>
      </c>
      <c r="F20" s="74"/>
      <c r="G20" s="74"/>
      <c r="H20" s="74"/>
      <c r="I20" s="74" t="s">
        <v>3300</v>
      </c>
      <c r="J20" s="74"/>
      <c r="K20" s="74"/>
      <c r="L20" s="6" t="s">
        <v>3301</v>
      </c>
      <c r="M20" s="6" t="s">
        <v>3302</v>
      </c>
      <c r="N20" s="74"/>
      <c r="O20" s="74"/>
      <c r="P20" s="74" t="s">
        <v>67</v>
      </c>
      <c r="Q20" s="74" t="s">
        <v>68</v>
      </c>
      <c r="R20" s="74"/>
      <c r="S20" s="74"/>
      <c r="T20" s="74"/>
      <c r="U20" s="74"/>
      <c r="V20" s="74"/>
      <c r="W20" s="74"/>
      <c r="X20" s="74" t="s">
        <v>3303</v>
      </c>
      <c r="Y20" s="74"/>
      <c r="Z20" s="74" t="s">
        <v>3304</v>
      </c>
      <c r="AA20" s="74" t="s">
        <v>3305</v>
      </c>
      <c r="AB20" s="74" t="s">
        <v>3306</v>
      </c>
      <c r="AC20" s="74"/>
      <c r="AD20" s="74"/>
      <c r="AE20" s="74" t="s">
        <v>3307</v>
      </c>
      <c r="AF20" s="74" t="s">
        <v>3308</v>
      </c>
      <c r="AG20" s="74"/>
      <c r="AH20" s="74">
        <v>38</v>
      </c>
      <c r="AI20" s="74">
        <v>0</v>
      </c>
      <c r="AJ20" s="74">
        <v>0</v>
      </c>
      <c r="AK20" s="74">
        <v>0</v>
      </c>
      <c r="AL20" s="74">
        <v>0</v>
      </c>
      <c r="AM20" s="74" t="s">
        <v>3309</v>
      </c>
      <c r="AN20" s="74" t="s">
        <v>214</v>
      </c>
      <c r="AO20" s="74" t="s">
        <v>3310</v>
      </c>
      <c r="AP20" s="74" t="s">
        <v>27494</v>
      </c>
      <c r="AQ20" s="74" t="s">
        <v>3312</v>
      </c>
      <c r="AR20" s="74"/>
      <c r="AS20" s="74" t="s">
        <v>3313</v>
      </c>
      <c r="AT20" s="74" t="s">
        <v>3314</v>
      </c>
      <c r="AU20" s="74"/>
      <c r="AV20" s="74">
        <v>2016</v>
      </c>
      <c r="AW20" s="74"/>
      <c r="AX20" s="74"/>
      <c r="AY20" s="74"/>
      <c r="AZ20" s="74"/>
      <c r="BA20" s="74"/>
      <c r="BB20" s="74"/>
      <c r="BC20" s="74"/>
      <c r="BD20" s="74"/>
      <c r="BE20" s="74">
        <v>3162363</v>
      </c>
      <c r="BF20" s="74" t="s">
        <v>3315</v>
      </c>
      <c r="BG20" s="74"/>
      <c r="BH20" s="74">
        <v>10</v>
      </c>
      <c r="BI20" s="74" t="s">
        <v>3316</v>
      </c>
      <c r="BJ20" s="74" t="s">
        <v>2348</v>
      </c>
      <c r="BK20" s="74" t="s">
        <v>3317</v>
      </c>
      <c r="BL20" s="74" t="s">
        <v>3318</v>
      </c>
      <c r="BM20" s="74"/>
      <c r="BN20" s="46" t="str">
        <f>IF(COUNTIF(AA20,"*Nanjing Agr Univ*"),AA20)</f>
        <v>Liu, HL (reprint author), Nanjing Agr Univ, Coll Anim Sci &amp; Technol, Dept Anim Breeding &amp; Genet, Nanjing 210095, Jiangsu, Peoples R China.</v>
      </c>
      <c r="BO20" s="46" t="b">
        <f>IF(COUNTIF(BN20,"*Life Sci*"),"生命科学学院",IF(COUNTIF(BN20,"*Coll Hort*"),"园艺学院"))</f>
        <v>0</v>
      </c>
      <c r="BP20" s="46" t="str">
        <f>IF(COUNTIF(BN20,"*Anim Sci*"),"动物科技学院",IF(COUNTIF(BN20,"*Vet Med*"),"动物医学院"))</f>
        <v>动物科技学院</v>
      </c>
      <c r="BQ20" s="46" t="b">
        <f>IF(COUNTIF(BN20,"*Resources*"),"资源与环境科学学院",IF(COUNTIF(BN20,"*Dept Entomol*"),"植物保护学院"))</f>
        <v>0</v>
      </c>
      <c r="BR20" s="46" t="b">
        <f>IF(COUNTIF(BN20,"*Coll Agr*"),"农学院",IF(COUNTIF(BN20,"*Plant Protect*"),"植物保护学院"))</f>
        <v>0</v>
      </c>
      <c r="BS20" s="46" t="b">
        <f>IF(COUNTIF(BN20,"*Food Sci*"),"食品科技学院")</f>
        <v>0</v>
      </c>
      <c r="BT20" s="78" t="str">
        <f>AP20</f>
        <v>1687-966X</v>
      </c>
      <c r="BU20" s="10">
        <f>VLOOKUP(BT20,$CE$2:$CH$13600,3,FALSE)</f>
        <v>2.8130000000000002</v>
      </c>
      <c r="BV20" s="10">
        <f>VLOOKUP(BT20,$CE$2:$CH$13600,4,FALSE)</f>
        <v>2.738</v>
      </c>
      <c r="BW20" s="28" t="b">
        <f>IF($BV20&gt;=10,1)</f>
        <v>0</v>
      </c>
      <c r="BX20" s="28" t="b">
        <f>IF(BV20&gt;=5,1)</f>
        <v>0</v>
      </c>
      <c r="BY20" s="28" t="b">
        <f>IF(BV20&lt;2,1)</f>
        <v>0</v>
      </c>
      <c r="BZ20" s="4">
        <v>1</v>
      </c>
      <c r="CC20" s="52">
        <v>19</v>
      </c>
      <c r="CD20" s="53" t="s">
        <v>28943</v>
      </c>
      <c r="CE20" s="53" t="s">
        <v>28944</v>
      </c>
      <c r="CF20" s="54">
        <v>2007</v>
      </c>
      <c r="CG20" s="54">
        <v>0.78300000000000003</v>
      </c>
      <c r="CH20" s="54">
        <v>0.82099999999999995</v>
      </c>
      <c r="CI20" s="54">
        <v>0.35699999999999998</v>
      </c>
      <c r="CJ20" s="54">
        <v>115</v>
      </c>
      <c r="CK20" s="54" t="s">
        <v>28918</v>
      </c>
      <c r="CL20" s="54">
        <v>2.7499999999999998E-3</v>
      </c>
      <c r="CM20" s="54">
        <v>0.34</v>
      </c>
      <c r="CN20" s="53" t="s">
        <v>28906</v>
      </c>
      <c r="CO20" s="54">
        <v>19</v>
      </c>
      <c r="CP20" s="54">
        <v>31</v>
      </c>
      <c r="CQ20" s="55">
        <f t="shared" si="0"/>
        <v>0.61290322580645162</v>
      </c>
      <c r="CR20" s="52" t="s">
        <v>28938</v>
      </c>
    </row>
    <row r="21" spans="1:96" ht="144">
      <c r="A21" s="74">
        <v>20</v>
      </c>
      <c r="B21" s="6" t="s">
        <v>45066</v>
      </c>
      <c r="C21" s="6" t="s">
        <v>45072</v>
      </c>
      <c r="D21" s="74" t="s">
        <v>62</v>
      </c>
      <c r="E21" s="74" t="s">
        <v>3960</v>
      </c>
      <c r="F21" s="74"/>
      <c r="G21" s="74"/>
      <c r="H21" s="74"/>
      <c r="I21" s="74" t="s">
        <v>3961</v>
      </c>
      <c r="J21" s="74"/>
      <c r="K21" s="74"/>
      <c r="L21" s="6" t="s">
        <v>3962</v>
      </c>
      <c r="M21" s="6" t="s">
        <v>3963</v>
      </c>
      <c r="N21" s="74"/>
      <c r="O21" s="74"/>
      <c r="P21" s="74" t="s">
        <v>67</v>
      </c>
      <c r="Q21" s="74" t="s">
        <v>68</v>
      </c>
      <c r="R21" s="74"/>
      <c r="S21" s="74"/>
      <c r="T21" s="74"/>
      <c r="U21" s="74"/>
      <c r="V21" s="74"/>
      <c r="W21" s="74" t="s">
        <v>3964</v>
      </c>
      <c r="X21" s="74" t="s">
        <v>3965</v>
      </c>
      <c r="Y21" s="74"/>
      <c r="Z21" s="74" t="s">
        <v>3966</v>
      </c>
      <c r="AA21" s="74" t="s">
        <v>3967</v>
      </c>
      <c r="AB21" s="74" t="s">
        <v>3535</v>
      </c>
      <c r="AC21" s="74"/>
      <c r="AD21" s="74"/>
      <c r="AE21" s="74" t="s">
        <v>3968</v>
      </c>
      <c r="AF21" s="74" t="s">
        <v>3969</v>
      </c>
      <c r="AG21" s="74"/>
      <c r="AH21" s="74">
        <v>40</v>
      </c>
      <c r="AI21" s="74">
        <v>0</v>
      </c>
      <c r="AJ21" s="74">
        <v>0</v>
      </c>
      <c r="AK21" s="74">
        <v>12</v>
      </c>
      <c r="AL21" s="74">
        <v>12</v>
      </c>
      <c r="AM21" s="74" t="s">
        <v>1519</v>
      </c>
      <c r="AN21" s="74" t="s">
        <v>214</v>
      </c>
      <c r="AO21" s="74" t="s">
        <v>1520</v>
      </c>
      <c r="AP21" s="74" t="s">
        <v>3970</v>
      </c>
      <c r="AQ21" s="74" t="s">
        <v>3971</v>
      </c>
      <c r="AR21" s="74"/>
      <c r="AS21" s="74" t="s">
        <v>3972</v>
      </c>
      <c r="AT21" s="74" t="s">
        <v>3973</v>
      </c>
      <c r="AU21" s="74" t="s">
        <v>2677</v>
      </c>
      <c r="AV21" s="74">
        <v>2016</v>
      </c>
      <c r="AW21" s="74">
        <v>191</v>
      </c>
      <c r="AX21" s="74"/>
      <c r="AY21" s="74"/>
      <c r="AZ21" s="74"/>
      <c r="BA21" s="74"/>
      <c r="BB21" s="74"/>
      <c r="BC21" s="74">
        <v>20</v>
      </c>
      <c r="BD21" s="74">
        <v>25</v>
      </c>
      <c r="BE21" s="74"/>
      <c r="BF21" s="74" t="s">
        <v>3974</v>
      </c>
      <c r="BG21" s="74"/>
      <c r="BH21" s="74">
        <v>6</v>
      </c>
      <c r="BI21" s="74" t="s">
        <v>3975</v>
      </c>
      <c r="BJ21" s="74" t="s">
        <v>3975</v>
      </c>
      <c r="BK21" s="74" t="s">
        <v>3976</v>
      </c>
      <c r="BL21" s="74" t="s">
        <v>3977</v>
      </c>
      <c r="BM21" s="74">
        <v>26342959</v>
      </c>
      <c r="BN21" s="46" t="str">
        <f>IF(COUNTIF(AA21,"*Nanjing Agr Univ*"),AA21)</f>
        <v>Liu, WB (reprint author), Nanjing Agr Univ, Coll Anim Sci &amp; Technol, 1 Weigang Rd, Nanjing 210095, Jiangsu, Peoples R China.</v>
      </c>
      <c r="BO21" s="46" t="b">
        <f>IF(COUNTIF(BN21,"*Life Sci*"),"生命科学学院",IF(COUNTIF(BN21,"*Coll Hort*"),"园艺学院"))</f>
        <v>0</v>
      </c>
      <c r="BP21" s="46" t="str">
        <f>IF(COUNTIF(BN21,"*Anim Sci*"),"动物科技学院",IF(COUNTIF(BN21,"*Vet Med*"),"动物医学院"))</f>
        <v>动物科技学院</v>
      </c>
      <c r="BQ21" s="46" t="b">
        <f>IF(COUNTIF(BN21,"*Resources*"),"资源与环境科学学院",IF(COUNTIF(BN21,"*Dept Entomol*"),"植物保护学院"))</f>
        <v>0</v>
      </c>
      <c r="BR21" s="46" t="b">
        <f>IF(COUNTIF(BN21,"*Coll Agr*"),"农学院",IF(COUNTIF(BN21,"*Plant Protect*"),"植物保护学院"))</f>
        <v>0</v>
      </c>
      <c r="BS21" s="46" t="b">
        <f>IF(COUNTIF(BN21,"*Food Sci*"),"食品科技学院")</f>
        <v>0</v>
      </c>
      <c r="BT21" s="78" t="str">
        <f>AP21</f>
        <v>1096-4959</v>
      </c>
      <c r="BU21" s="10">
        <f>VLOOKUP(BT21,$CE$2:$CH$13600,3,FALSE)</f>
        <v>1.5509999999999999</v>
      </c>
      <c r="BV21" s="10">
        <f>VLOOKUP(BT21,$CE$2:$CH$13600,4,FALSE)</f>
        <v>1.831</v>
      </c>
      <c r="BW21" s="28" t="b">
        <f>IF($BV21&gt;=10,1)</f>
        <v>0</v>
      </c>
      <c r="BX21" s="28" t="b">
        <f>IF(BV21&gt;=5,1)</f>
        <v>0</v>
      </c>
      <c r="BY21" s="28">
        <f>IF(BV21&lt;2,1)</f>
        <v>1</v>
      </c>
      <c r="BZ21" s="4">
        <v>1</v>
      </c>
      <c r="CC21" s="52">
        <v>20</v>
      </c>
      <c r="CD21" s="53" t="s">
        <v>28775</v>
      </c>
      <c r="CE21" s="53" t="s">
        <v>28774</v>
      </c>
      <c r="CF21" s="54">
        <v>624</v>
      </c>
      <c r="CG21" s="54">
        <v>0.72199999999999998</v>
      </c>
      <c r="CH21" s="54">
        <v>0.81599999999999995</v>
      </c>
      <c r="CI21" s="54">
        <v>8.5000000000000006E-2</v>
      </c>
      <c r="CJ21" s="54">
        <v>211</v>
      </c>
      <c r="CK21" s="54">
        <v>6.4</v>
      </c>
      <c r="CL21" s="54">
        <v>1.33E-3</v>
      </c>
      <c r="CM21" s="54">
        <v>0.245</v>
      </c>
      <c r="CN21" s="53" t="s">
        <v>28906</v>
      </c>
      <c r="CO21" s="54">
        <v>20</v>
      </c>
      <c r="CP21" s="54">
        <v>31</v>
      </c>
      <c r="CQ21" s="55">
        <f t="shared" si="0"/>
        <v>0.64516129032258063</v>
      </c>
      <c r="CR21" s="52" t="s">
        <v>28938</v>
      </c>
    </row>
    <row r="22" spans="1:96" ht="129.6">
      <c r="A22" s="74">
        <v>21</v>
      </c>
      <c r="B22" s="6" t="s">
        <v>45066</v>
      </c>
      <c r="C22" s="6" t="s">
        <v>45072</v>
      </c>
      <c r="D22" s="74" t="s">
        <v>62</v>
      </c>
      <c r="E22" s="74" t="s">
        <v>3527</v>
      </c>
      <c r="F22" s="74"/>
      <c r="G22" s="74"/>
      <c r="H22" s="74"/>
      <c r="I22" s="74" t="s">
        <v>3528</v>
      </c>
      <c r="J22" s="74"/>
      <c r="K22" s="74"/>
      <c r="L22" s="75" t="s">
        <v>3529</v>
      </c>
      <c r="M22" s="75" t="s">
        <v>3530</v>
      </c>
      <c r="N22" s="74"/>
      <c r="O22" s="74"/>
      <c r="P22" s="74" t="s">
        <v>67</v>
      </c>
      <c r="Q22" s="74" t="s">
        <v>68</v>
      </c>
      <c r="R22" s="74"/>
      <c r="S22" s="74"/>
      <c r="T22" s="74"/>
      <c r="U22" s="74"/>
      <c r="V22" s="74"/>
      <c r="W22" s="74" t="s">
        <v>3531</v>
      </c>
      <c r="X22" s="74" t="s">
        <v>3532</v>
      </c>
      <c r="Y22" s="74"/>
      <c r="Z22" s="74" t="s">
        <v>3533</v>
      </c>
      <c r="AA22" s="74" t="s">
        <v>3534</v>
      </c>
      <c r="AB22" s="74" t="s">
        <v>3535</v>
      </c>
      <c r="AC22" s="74"/>
      <c r="AD22" s="74"/>
      <c r="AE22" s="74" t="s">
        <v>3536</v>
      </c>
      <c r="AF22" s="74" t="s">
        <v>3537</v>
      </c>
      <c r="AG22" s="74"/>
      <c r="AH22" s="74">
        <v>58</v>
      </c>
      <c r="AI22" s="74">
        <v>0</v>
      </c>
      <c r="AJ22" s="74">
        <v>0</v>
      </c>
      <c r="AK22" s="74">
        <v>2</v>
      </c>
      <c r="AL22" s="74">
        <v>2</v>
      </c>
      <c r="AM22" s="74" t="s">
        <v>358</v>
      </c>
      <c r="AN22" s="74" t="s">
        <v>359</v>
      </c>
      <c r="AO22" s="74" t="s">
        <v>360</v>
      </c>
      <c r="AP22" s="74" t="s">
        <v>3538</v>
      </c>
      <c r="AQ22" s="74" t="s">
        <v>3539</v>
      </c>
      <c r="AR22" s="74"/>
      <c r="AS22" s="74" t="s">
        <v>3540</v>
      </c>
      <c r="AT22" s="74" t="s">
        <v>3541</v>
      </c>
      <c r="AU22" s="74" t="s">
        <v>2677</v>
      </c>
      <c r="AV22" s="74">
        <v>2016</v>
      </c>
      <c r="AW22" s="74">
        <v>22</v>
      </c>
      <c r="AX22" s="74">
        <v>1</v>
      </c>
      <c r="AY22" s="74"/>
      <c r="AZ22" s="74"/>
      <c r="BA22" s="74"/>
      <c r="BB22" s="74"/>
      <c r="BC22" s="74">
        <v>181</v>
      </c>
      <c r="BD22" s="74">
        <v>190</v>
      </c>
      <c r="BE22" s="74"/>
      <c r="BF22" s="74" t="s">
        <v>3542</v>
      </c>
      <c r="BG22" s="74"/>
      <c r="BH22" s="74">
        <v>10</v>
      </c>
      <c r="BI22" s="74" t="s">
        <v>367</v>
      </c>
      <c r="BJ22" s="74" t="s">
        <v>367</v>
      </c>
      <c r="BK22" s="74" t="s">
        <v>3543</v>
      </c>
      <c r="BL22" s="74" t="s">
        <v>3544</v>
      </c>
      <c r="BM22" s="74"/>
      <c r="BN22" s="79" t="str">
        <f>IF(COUNTIF(AA22,"*Nanjing Agr Univ*"),AA22)</f>
        <v>Liu, WB (reprint author), Nanjing Agr Univ, Lab Aquat Nutr &amp; Ecol, Coll Anim Sci &amp; Technol, 1 Weigang Rd, Nanjing 210095, Jiangsu, Peoples R China.</v>
      </c>
      <c r="BO22" s="79" t="b">
        <f>IF(COUNTIF(BN22,"*Life Sci*"),"生命科学学院",IF(COUNTIF(BN22,"*Coll Hort*"),"园艺学院"))</f>
        <v>0</v>
      </c>
      <c r="BP22" s="79" t="str">
        <f>IF(COUNTIF(BN22,"*Anim Sci*"),"动物科技学院",IF(COUNTIF(BN22,"*Vet Med*"),"动物医学院"))</f>
        <v>动物科技学院</v>
      </c>
      <c r="BQ22" s="79" t="b">
        <f>IF(COUNTIF(BN22,"*Resources*"),"资源与环境科学学院",IF(COUNTIF(BN22,"*Dept Entomol*"),"植物保护学院"))</f>
        <v>0</v>
      </c>
      <c r="BR22" s="79" t="b">
        <f>IF(COUNTIF(BN22,"*Coll Agr*"),"农学院",IF(COUNTIF(BN22,"*Plant Protect*"),"植物保护学院"))</f>
        <v>0</v>
      </c>
      <c r="BS22" s="79" t="b">
        <f>IF(COUNTIF(BN22,"*Food Sci*"),"食品科技学院")</f>
        <v>0</v>
      </c>
      <c r="BT22" s="78" t="str">
        <f>AP22</f>
        <v>1353-5773</v>
      </c>
      <c r="BU22" s="76">
        <f>VLOOKUP(BT22,$CE$2:$CH$13600,3,FALSE)</f>
        <v>1.395</v>
      </c>
      <c r="BV22" s="76">
        <f>VLOOKUP(BT22,$CE$2:$CH$13600,4,FALSE)</f>
        <v>1.73</v>
      </c>
      <c r="BW22" s="78" t="b">
        <f>IF($BV22&gt;=10,1)</f>
        <v>0</v>
      </c>
      <c r="BX22" s="78" t="b">
        <f>IF(BV22&gt;=5,1)</f>
        <v>0</v>
      </c>
      <c r="BY22" s="78">
        <f>IF(BV22&lt;2,1)</f>
        <v>1</v>
      </c>
      <c r="BZ22" s="4">
        <v>1</v>
      </c>
      <c r="CC22" s="52">
        <v>21</v>
      </c>
      <c r="CD22" s="53" t="s">
        <v>28945</v>
      </c>
      <c r="CE22" s="53" t="s">
        <v>28946</v>
      </c>
      <c r="CF22" s="54">
        <v>1813</v>
      </c>
      <c r="CG22" s="54">
        <v>0.69099999999999995</v>
      </c>
      <c r="CH22" s="54">
        <v>0.79600000000000004</v>
      </c>
      <c r="CI22" s="54">
        <v>0.1</v>
      </c>
      <c r="CJ22" s="54">
        <v>120</v>
      </c>
      <c r="CK22" s="54" t="s">
        <v>28918</v>
      </c>
      <c r="CL22" s="54">
        <v>2.2100000000000002E-3</v>
      </c>
      <c r="CM22" s="54">
        <v>0.247</v>
      </c>
      <c r="CN22" s="53" t="s">
        <v>28906</v>
      </c>
      <c r="CO22" s="54">
        <v>21</v>
      </c>
      <c r="CP22" s="54">
        <v>31</v>
      </c>
      <c r="CQ22" s="55">
        <f t="shared" si="0"/>
        <v>0.67741935483870963</v>
      </c>
      <c r="CR22" s="52" t="s">
        <v>28938</v>
      </c>
    </row>
    <row r="23" spans="1:96" ht="100.8">
      <c r="A23" s="74">
        <v>22</v>
      </c>
      <c r="B23" s="6" t="s">
        <v>45066</v>
      </c>
      <c r="C23" s="6" t="s">
        <v>45072</v>
      </c>
      <c r="D23" s="5" t="s">
        <v>62</v>
      </c>
      <c r="E23" s="5" t="s">
        <v>28352</v>
      </c>
      <c r="F23" s="5"/>
      <c r="G23" s="5"/>
      <c r="H23" s="5"/>
      <c r="I23" s="5" t="s">
        <v>28353</v>
      </c>
      <c r="J23" s="5"/>
      <c r="K23" s="5"/>
      <c r="L23" s="6" t="s">
        <v>28354</v>
      </c>
      <c r="M23" s="6" t="s">
        <v>5629</v>
      </c>
      <c r="N23" s="5"/>
      <c r="O23" s="5"/>
      <c r="P23" s="5" t="s">
        <v>67</v>
      </c>
      <c r="Q23" s="74" t="s">
        <v>68</v>
      </c>
      <c r="R23" s="74"/>
      <c r="S23" s="74"/>
      <c r="T23" s="74"/>
      <c r="U23" s="74"/>
      <c r="V23" s="74"/>
      <c r="W23" s="74" t="s">
        <v>28355</v>
      </c>
      <c r="X23" s="74" t="s">
        <v>28356</v>
      </c>
      <c r="Y23" s="74"/>
      <c r="Z23" s="74" t="s">
        <v>28357</v>
      </c>
      <c r="AA23" s="74" t="s">
        <v>28358</v>
      </c>
      <c r="AB23" s="74" t="s">
        <v>3535</v>
      </c>
      <c r="AC23" s="74"/>
      <c r="AD23" s="74"/>
      <c r="AE23" s="74" t="s">
        <v>28359</v>
      </c>
      <c r="AF23" s="74" t="s">
        <v>28360</v>
      </c>
      <c r="AG23" s="74"/>
      <c r="AH23" s="74">
        <v>57</v>
      </c>
      <c r="AI23" s="74">
        <v>0</v>
      </c>
      <c r="AJ23" s="74">
        <v>0</v>
      </c>
      <c r="AK23" s="74">
        <v>1</v>
      </c>
      <c r="AL23" s="74">
        <v>1</v>
      </c>
      <c r="AM23" s="74" t="s">
        <v>5637</v>
      </c>
      <c r="AN23" s="74" t="s">
        <v>604</v>
      </c>
      <c r="AO23" s="74" t="s">
        <v>5638</v>
      </c>
      <c r="AP23" s="74" t="s">
        <v>5639</v>
      </c>
      <c r="AQ23" s="74" t="s">
        <v>5640</v>
      </c>
      <c r="AR23" s="74"/>
      <c r="AS23" s="74" t="s">
        <v>5641</v>
      </c>
      <c r="AT23" s="74" t="s">
        <v>5642</v>
      </c>
      <c r="AU23" s="74" t="s">
        <v>866</v>
      </c>
      <c r="AV23" s="74">
        <v>2016</v>
      </c>
      <c r="AW23" s="74">
        <v>49</v>
      </c>
      <c r="AX23" s="74"/>
      <c r="AY23" s="74"/>
      <c r="AZ23" s="74"/>
      <c r="BA23" s="74"/>
      <c r="BB23" s="74"/>
      <c r="BC23" s="74">
        <v>298</v>
      </c>
      <c r="BD23" s="74">
        <v>305</v>
      </c>
      <c r="BE23" s="74"/>
      <c r="BF23" s="74" t="s">
        <v>28361</v>
      </c>
      <c r="BG23" s="74"/>
      <c r="BH23" s="74">
        <v>8</v>
      </c>
      <c r="BI23" s="74" t="s">
        <v>5644</v>
      </c>
      <c r="BJ23" s="74" t="s">
        <v>5644</v>
      </c>
      <c r="BK23" s="74" t="s">
        <v>28362</v>
      </c>
      <c r="BL23" s="74" t="s">
        <v>28363</v>
      </c>
      <c r="BM23" s="74">
        <v>26772476</v>
      </c>
      <c r="BN23" s="46" t="str">
        <f>IF(COUNTIF(AA23,"*Nanjing Agr Univ*"),AA23)</f>
        <v>Liu, WB (reprint author), Nanjing Agr Univ, Key Lab Aquat Nutr &amp; Feed Sci Jiangsu Prov, Coll Anim Sci &amp; Technol, 1 Weigang Rd, Nanjing 210095, Jiangsu, Peoples R China.</v>
      </c>
      <c r="BO23" s="46" t="b">
        <f>IF(COUNTIF(BN23,"*Life Sci*"),"生命科学学院",IF(COUNTIF(BN23,"*Coll Hort*"),"园艺学院"))</f>
        <v>0</v>
      </c>
      <c r="BP23" s="46" t="str">
        <f>IF(COUNTIF(BN23,"*Anim Sci*"),"动物科技学院",IF(COUNTIF(BN23,"*Vet Med*"),"动物医学院"))</f>
        <v>动物科技学院</v>
      </c>
      <c r="BQ23" s="46" t="b">
        <f>IF(COUNTIF(BN23,"*Resources*"),"资源与环境科学学院",IF(COUNTIF(BN23,"*Dept Entomol*"),"植物保护学院"))</f>
        <v>0</v>
      </c>
      <c r="BR23" s="46" t="b">
        <f>IF(COUNTIF(BN23,"*Coll Agr*"),"农学院",IF(COUNTIF(BN23,"*Plant Protect*"),"植物保护学院"))</f>
        <v>0</v>
      </c>
      <c r="BS23" s="46" t="b">
        <f>IF(COUNTIF(BN23,"*Food Sci*"),"食品科技学院")</f>
        <v>0</v>
      </c>
      <c r="BT23" s="78" t="s">
        <v>5639</v>
      </c>
      <c r="BU23" s="10">
        <f>VLOOKUP(BT23,$CE$2:$CH$13600,3,FALSE)</f>
        <v>2.6739999999999999</v>
      </c>
      <c r="BV23" s="10">
        <f>VLOOKUP(BT23,$CE$2:$CH$13600,4,FALSE)</f>
        <v>2.996</v>
      </c>
      <c r="BW23" s="28" t="b">
        <f>IF($BV23&gt;=10,1)</f>
        <v>0</v>
      </c>
      <c r="BX23" s="28" t="b">
        <f>IF(BV23&gt;=5,1)</f>
        <v>0</v>
      </c>
      <c r="BY23" s="28" t="b">
        <f>IF(BV23&lt;2,1)</f>
        <v>0</v>
      </c>
      <c r="BZ23" s="4">
        <v>1</v>
      </c>
      <c r="CC23" s="52">
        <v>22</v>
      </c>
      <c r="CD23" s="53" t="s">
        <v>28947</v>
      </c>
      <c r="CE23" s="53" t="s">
        <v>28948</v>
      </c>
      <c r="CF23" s="54">
        <v>93</v>
      </c>
      <c r="CG23" s="54">
        <v>0.56499999999999995</v>
      </c>
      <c r="CH23" s="54">
        <v>0.505</v>
      </c>
      <c r="CI23" s="54">
        <v>0.16700000000000001</v>
      </c>
      <c r="CJ23" s="54">
        <v>24</v>
      </c>
      <c r="CK23" s="54"/>
      <c r="CL23" s="54">
        <v>2.7999999999999998E-4</v>
      </c>
      <c r="CM23" s="54">
        <v>0.159</v>
      </c>
      <c r="CN23" s="53" t="s">
        <v>28906</v>
      </c>
      <c r="CO23" s="54">
        <v>22</v>
      </c>
      <c r="CP23" s="54">
        <v>31</v>
      </c>
      <c r="CQ23" s="55">
        <f t="shared" si="0"/>
        <v>0.70967741935483875</v>
      </c>
      <c r="CR23" s="52" t="s">
        <v>28938</v>
      </c>
    </row>
    <row r="24" spans="1:96" ht="115.2">
      <c r="A24" s="74">
        <v>23</v>
      </c>
      <c r="B24" s="6" t="s">
        <v>45066</v>
      </c>
      <c r="C24" s="6" t="s">
        <v>45072</v>
      </c>
      <c r="D24" s="9" t="s">
        <v>62</v>
      </c>
      <c r="E24" s="9" t="s">
        <v>45910</v>
      </c>
      <c r="F24" s="9"/>
      <c r="G24" s="9"/>
      <c r="H24" s="9"/>
      <c r="I24" s="9" t="s">
        <v>45911</v>
      </c>
      <c r="J24" s="9"/>
      <c r="K24" s="9"/>
      <c r="L24" s="6" t="s">
        <v>45912</v>
      </c>
      <c r="M24" s="6" t="s">
        <v>9955</v>
      </c>
      <c r="N24" s="9"/>
      <c r="O24" s="9"/>
      <c r="P24" s="9" t="s">
        <v>67</v>
      </c>
      <c r="Q24" s="42" t="s">
        <v>68</v>
      </c>
      <c r="R24" s="9"/>
      <c r="S24" s="9"/>
      <c r="T24" s="9"/>
      <c r="U24" s="9"/>
      <c r="V24" s="9"/>
      <c r="W24" s="9" t="s">
        <v>45913</v>
      </c>
      <c r="X24" s="9" t="s">
        <v>45914</v>
      </c>
      <c r="Y24" s="9"/>
      <c r="Z24" s="9" t="s">
        <v>45915</v>
      </c>
      <c r="AA24" s="9" t="s">
        <v>23311</v>
      </c>
      <c r="AB24" s="9" t="s">
        <v>45916</v>
      </c>
      <c r="AC24" s="9"/>
      <c r="AD24" s="9"/>
      <c r="AE24" s="9" t="s">
        <v>23032</v>
      </c>
      <c r="AF24" s="9" t="s">
        <v>23033</v>
      </c>
      <c r="AG24" s="9"/>
      <c r="AH24" s="9">
        <v>65</v>
      </c>
      <c r="AI24" s="9">
        <v>0</v>
      </c>
      <c r="AJ24" s="9">
        <v>0</v>
      </c>
      <c r="AK24" s="9">
        <v>0</v>
      </c>
      <c r="AL24" s="9">
        <v>0</v>
      </c>
      <c r="AM24" s="9" t="s">
        <v>213</v>
      </c>
      <c r="AN24" s="9" t="s">
        <v>964</v>
      </c>
      <c r="AO24" s="9" t="s">
        <v>965</v>
      </c>
      <c r="AP24" s="42" t="s">
        <v>9963</v>
      </c>
      <c r="AQ24" s="42" t="s">
        <v>9964</v>
      </c>
      <c r="AR24" s="42"/>
      <c r="AS24" s="42" t="s">
        <v>9965</v>
      </c>
      <c r="AT24" s="42" t="s">
        <v>9966</v>
      </c>
      <c r="AU24" s="42" t="s">
        <v>198</v>
      </c>
      <c r="AV24" s="42">
        <v>2016</v>
      </c>
      <c r="AW24" s="42">
        <v>42</v>
      </c>
      <c r="AX24" s="42">
        <v>2</v>
      </c>
      <c r="AY24" s="42"/>
      <c r="AZ24" s="42"/>
      <c r="BA24" s="42"/>
      <c r="BB24" s="42"/>
      <c r="BC24" s="42">
        <v>689</v>
      </c>
      <c r="BD24" s="42">
        <v>700</v>
      </c>
      <c r="BE24" s="42"/>
      <c r="BF24" s="42" t="s">
        <v>45917</v>
      </c>
      <c r="BG24" s="42"/>
      <c r="BH24" s="42">
        <v>12</v>
      </c>
      <c r="BI24" s="42" t="s">
        <v>9968</v>
      </c>
      <c r="BJ24" s="42" t="s">
        <v>9968</v>
      </c>
      <c r="BK24" s="42" t="s">
        <v>45918</v>
      </c>
      <c r="BL24" s="42" t="s">
        <v>45919</v>
      </c>
      <c r="BM24" s="42">
        <v>26597852</v>
      </c>
      <c r="BN24" s="46" t="str">
        <f>IF(COUNTIF(AA24,"*Nanjing Agr Univ*"),AA24)</f>
        <v>Liu, WB (reprint author), Nanjing Agr Univ, Coll Anim Sci &amp; Technol, Key Lab Aquat Nutr &amp; Feed Sci Jiangsu Prov, 1 Weigang Rd, Nanjing 210095, Jiangsu, Peoples R China.</v>
      </c>
      <c r="BO24" s="46" t="b">
        <f>IF(COUNTIF(BN24,"*Life Sci*"),"生命科学学院",IF(COUNTIF(BN24,"*Coll Hort*"),"园艺学院"))</f>
        <v>0</v>
      </c>
      <c r="BP24" s="46" t="str">
        <f>IF(COUNTIF(BN24,"*Anim Sci*"),"动物科技学院",IF(COUNTIF(BN24,"*Vet Med*"),"动物医学院"))</f>
        <v>动物科技学院</v>
      </c>
      <c r="BQ24" s="46" t="b">
        <f>IF(COUNTIF(BN24,"*Resources*"),"资源与环境科学学院",IF(COUNTIF(BN24,"*Dept Entomol*"),"植物保护学院"))</f>
        <v>0</v>
      </c>
      <c r="BR24" s="46" t="b">
        <f>IF(COUNTIF(BN24,"*Coll Agr*"),"农学院",IF(COUNTIF(BN24,"*Plant Protect*"),"植物保护学院"))</f>
        <v>0</v>
      </c>
      <c r="BS24" s="46" t="b">
        <f>IF(COUNTIF(BN24,"*Food Sci*"),"食品科技学院")</f>
        <v>0</v>
      </c>
      <c r="BT24" s="48" t="s">
        <v>9963</v>
      </c>
      <c r="BU24" s="10">
        <f>VLOOKUP(BT24,$CE$2:$CH$13600,3,FALSE)</f>
        <v>1.6220000000000001</v>
      </c>
      <c r="BV24" s="10">
        <f>VLOOKUP(BT24,$CE$2:$CH$13600,4,FALSE)</f>
        <v>1.7909999999999999</v>
      </c>
      <c r="BW24" s="28" t="b">
        <f>IF($BV24&gt;=10,1)</f>
        <v>0</v>
      </c>
      <c r="BX24" s="28" t="b">
        <f>IF(BV24&gt;=5,1)</f>
        <v>0</v>
      </c>
      <c r="BY24" s="28">
        <f>IF(BV24&lt;2,1)</f>
        <v>1</v>
      </c>
      <c r="BZ24" s="4">
        <v>4</v>
      </c>
      <c r="CC24" s="52">
        <v>23</v>
      </c>
      <c r="CD24" s="53" t="s">
        <v>28949</v>
      </c>
      <c r="CE24" s="53" t="s">
        <v>28950</v>
      </c>
      <c r="CF24" s="54">
        <v>229</v>
      </c>
      <c r="CG24" s="54">
        <v>0.56499999999999995</v>
      </c>
      <c r="CH24" s="54">
        <v>0.48199999999999998</v>
      </c>
      <c r="CI24" s="54">
        <v>0.17499999999999999</v>
      </c>
      <c r="CJ24" s="54">
        <v>40</v>
      </c>
      <c r="CK24" s="54">
        <v>4.5</v>
      </c>
      <c r="CL24" s="54">
        <v>5.1000000000000004E-4</v>
      </c>
      <c r="CM24" s="54">
        <v>0.113</v>
      </c>
      <c r="CN24" s="53" t="s">
        <v>28906</v>
      </c>
      <c r="CO24" s="54">
        <v>22</v>
      </c>
      <c r="CP24" s="54">
        <v>31</v>
      </c>
      <c r="CQ24" s="55">
        <f t="shared" si="0"/>
        <v>0.70967741935483875</v>
      </c>
      <c r="CR24" s="52" t="s">
        <v>28938</v>
      </c>
    </row>
    <row r="25" spans="1:96" ht="129.6">
      <c r="A25" s="74">
        <v>24</v>
      </c>
      <c r="B25" s="6" t="s">
        <v>45066</v>
      </c>
      <c r="C25" s="6" t="s">
        <v>45072</v>
      </c>
      <c r="D25" s="9" t="s">
        <v>62</v>
      </c>
      <c r="E25" s="9" t="s">
        <v>46085</v>
      </c>
      <c r="F25" s="9"/>
      <c r="G25" s="9"/>
      <c r="H25" s="9"/>
      <c r="I25" s="9" t="s">
        <v>46086</v>
      </c>
      <c r="J25" s="9"/>
      <c r="K25" s="9"/>
      <c r="L25" s="75" t="s">
        <v>46087</v>
      </c>
      <c r="M25" s="75" t="s">
        <v>3530</v>
      </c>
      <c r="N25" s="9"/>
      <c r="O25" s="9"/>
      <c r="P25" s="9" t="s">
        <v>67</v>
      </c>
      <c r="Q25" s="42" t="s">
        <v>68</v>
      </c>
      <c r="R25" s="9"/>
      <c r="S25" s="9"/>
      <c r="T25" s="9"/>
      <c r="U25" s="9"/>
      <c r="V25" s="9"/>
      <c r="W25" s="9" t="s">
        <v>46088</v>
      </c>
      <c r="X25" s="9" t="s">
        <v>46089</v>
      </c>
      <c r="Y25" s="9"/>
      <c r="Z25" s="9" t="s">
        <v>46090</v>
      </c>
      <c r="AA25" s="9" t="s">
        <v>10053</v>
      </c>
      <c r="AB25" s="9" t="s">
        <v>3535</v>
      </c>
      <c r="AC25" s="9"/>
      <c r="AD25" s="9"/>
      <c r="AE25" s="9" t="s">
        <v>46091</v>
      </c>
      <c r="AF25" s="9" t="s">
        <v>46092</v>
      </c>
      <c r="AG25" s="9"/>
      <c r="AH25" s="9">
        <v>57</v>
      </c>
      <c r="AI25" s="9">
        <v>0</v>
      </c>
      <c r="AJ25" s="9">
        <v>0</v>
      </c>
      <c r="AK25" s="9">
        <v>0</v>
      </c>
      <c r="AL25" s="9">
        <v>0</v>
      </c>
      <c r="AM25" s="9" t="s">
        <v>358</v>
      </c>
      <c r="AN25" s="9" t="s">
        <v>359</v>
      </c>
      <c r="AO25" s="9" t="s">
        <v>360</v>
      </c>
      <c r="AP25" s="42" t="s">
        <v>3538</v>
      </c>
      <c r="AQ25" s="42" t="s">
        <v>3539</v>
      </c>
      <c r="AR25" s="42"/>
      <c r="AS25" s="42" t="s">
        <v>3540</v>
      </c>
      <c r="AT25" s="42" t="s">
        <v>3541</v>
      </c>
      <c r="AU25" s="42" t="s">
        <v>198</v>
      </c>
      <c r="AV25" s="42">
        <v>2016</v>
      </c>
      <c r="AW25" s="42">
        <v>22</v>
      </c>
      <c r="AX25" s="42">
        <v>2</v>
      </c>
      <c r="AY25" s="42"/>
      <c r="AZ25" s="42"/>
      <c r="BA25" s="42"/>
      <c r="BB25" s="42"/>
      <c r="BC25" s="42">
        <v>315</v>
      </c>
      <c r="BD25" s="42">
        <v>325</v>
      </c>
      <c r="BE25" s="42"/>
      <c r="BF25" s="42" t="s">
        <v>46093</v>
      </c>
      <c r="BG25" s="42"/>
      <c r="BH25" s="42">
        <v>11</v>
      </c>
      <c r="BI25" s="42" t="s">
        <v>367</v>
      </c>
      <c r="BJ25" s="42" t="s">
        <v>367</v>
      </c>
      <c r="BK25" s="42" t="s">
        <v>46094</v>
      </c>
      <c r="BL25" s="42" t="s">
        <v>46095</v>
      </c>
      <c r="BM25" s="42"/>
      <c r="BN25" s="79" t="str">
        <f>IF(COUNTIF(AA25,"*Nanjing Agr Univ*"),AA25)</f>
        <v>Liu, WB (reprint author), Nanjing Agr Univ, Coll Anim Sci &amp; Technol, Lab Aquat Nutr &amp; Ecol, 1 Weigang Rd, Nanjing 210095, Jiangsu, Peoples R China.</v>
      </c>
      <c r="BO25" s="79" t="b">
        <f>IF(COUNTIF(BN25,"*Life Sci*"),"生命科学学院",IF(COUNTIF(BN25,"*Coll Hort*"),"园艺学院"))</f>
        <v>0</v>
      </c>
      <c r="BP25" s="79" t="str">
        <f>IF(COUNTIF(BN25,"*Anim Sci*"),"动物科技学院",IF(COUNTIF(BN25,"*Vet Med*"),"动物医学院"))</f>
        <v>动物科技学院</v>
      </c>
      <c r="BQ25" s="79" t="b">
        <f>IF(COUNTIF(BN25,"*Resources*"),"资源与环境科学学院",IF(COUNTIF(BN25,"*Dept Entomol*"),"植物保护学院"))</f>
        <v>0</v>
      </c>
      <c r="BR25" s="79" t="b">
        <f>IF(COUNTIF(BN25,"*Coll Agr*"),"农学院",IF(COUNTIF(BN25,"*Plant Protect*"),"植物保护学院"))</f>
        <v>0</v>
      </c>
      <c r="BS25" s="79" t="b">
        <f>IF(COUNTIF(BN25,"*Food Sci*"),"食品科技学院")</f>
        <v>0</v>
      </c>
      <c r="BT25" s="48" t="s">
        <v>3538</v>
      </c>
      <c r="BU25" s="76">
        <f>VLOOKUP(BT25,$CE$2:$CH$13600,3,FALSE)</f>
        <v>1.395</v>
      </c>
      <c r="BV25" s="76">
        <f>VLOOKUP(BT25,$CE$2:$CH$13600,4,FALSE)</f>
        <v>1.73</v>
      </c>
      <c r="BW25" s="78" t="b">
        <f>IF($BV25&gt;=10,1)</f>
        <v>0</v>
      </c>
      <c r="BX25" s="78" t="b">
        <f>IF(BV25&gt;=5,1)</f>
        <v>0</v>
      </c>
      <c r="BY25" s="78">
        <f>IF(BV25&lt;2,1)</f>
        <v>1</v>
      </c>
      <c r="BZ25" s="4">
        <v>4</v>
      </c>
      <c r="CC25" s="52">
        <v>24</v>
      </c>
      <c r="CD25" s="53" t="s">
        <v>28951</v>
      </c>
      <c r="CE25" s="53" t="s">
        <v>28952</v>
      </c>
      <c r="CF25" s="54">
        <v>600</v>
      </c>
      <c r="CG25" s="54">
        <v>0.52</v>
      </c>
      <c r="CH25" s="54">
        <v>1.5740000000000001</v>
      </c>
      <c r="CI25" s="54">
        <v>0.33300000000000002</v>
      </c>
      <c r="CJ25" s="54">
        <v>6</v>
      </c>
      <c r="CK25" s="54" t="s">
        <v>28918</v>
      </c>
      <c r="CL25" s="54">
        <v>7.6000000000000004E-4</v>
      </c>
      <c r="CM25" s="54">
        <v>0.78700000000000003</v>
      </c>
      <c r="CN25" s="53" t="s">
        <v>28906</v>
      </c>
      <c r="CO25" s="54">
        <v>24</v>
      </c>
      <c r="CP25" s="54">
        <v>31</v>
      </c>
      <c r="CQ25" s="55">
        <f t="shared" si="0"/>
        <v>0.77419354838709675</v>
      </c>
      <c r="CR25" s="52" t="s">
        <v>28953</v>
      </c>
    </row>
    <row r="26" spans="1:96">
      <c r="A26" s="74">
        <v>25</v>
      </c>
      <c r="B26" s="6" t="s">
        <v>27441</v>
      </c>
      <c r="C26" s="6" t="s">
        <v>48263</v>
      </c>
      <c r="D26" s="82" t="s">
        <v>62</v>
      </c>
      <c r="E26" s="82" t="s">
        <v>48264</v>
      </c>
      <c r="F26" s="82"/>
      <c r="G26" s="82"/>
      <c r="H26" s="82"/>
      <c r="I26" s="82" t="s">
        <v>48265</v>
      </c>
      <c r="J26" s="82"/>
      <c r="K26" s="82"/>
      <c r="L26" s="82" t="s">
        <v>48266</v>
      </c>
      <c r="M26" s="82" t="s">
        <v>373</v>
      </c>
      <c r="N26" s="82"/>
      <c r="O26" s="82"/>
      <c r="P26" s="82" t="s">
        <v>67</v>
      </c>
      <c r="Q26" s="82" t="s">
        <v>68</v>
      </c>
      <c r="R26" s="82"/>
      <c r="S26" s="82"/>
      <c r="T26" s="82"/>
      <c r="U26" s="82"/>
      <c r="V26" s="82"/>
      <c r="W26" s="82" t="s">
        <v>48267</v>
      </c>
      <c r="X26" s="82" t="s">
        <v>48268</v>
      </c>
      <c r="Y26" s="82"/>
      <c r="Z26" s="82" t="s">
        <v>48269</v>
      </c>
      <c r="AA26" s="82" t="s">
        <v>28358</v>
      </c>
      <c r="AB26" s="82" t="s">
        <v>3535</v>
      </c>
      <c r="AC26" s="82"/>
      <c r="AD26" s="82"/>
      <c r="AE26" s="82" t="s">
        <v>48270</v>
      </c>
      <c r="AF26" s="82" t="s">
        <v>48271</v>
      </c>
      <c r="AG26" s="82"/>
      <c r="AH26" s="82">
        <v>51</v>
      </c>
      <c r="AI26" s="82">
        <v>0</v>
      </c>
      <c r="AJ26" s="82">
        <v>0</v>
      </c>
      <c r="AK26" s="82">
        <v>0</v>
      </c>
      <c r="AL26" s="82">
        <v>0</v>
      </c>
      <c r="AM26" s="82" t="s">
        <v>112</v>
      </c>
      <c r="AN26" s="82" t="s">
        <v>113</v>
      </c>
      <c r="AO26" s="82" t="s">
        <v>114</v>
      </c>
      <c r="AP26" s="82" t="s">
        <v>381</v>
      </c>
      <c r="AQ26" s="82" t="s">
        <v>382</v>
      </c>
      <c r="AR26" s="82"/>
      <c r="AS26" s="82" t="s">
        <v>373</v>
      </c>
      <c r="AT26" s="82" t="s">
        <v>383</v>
      </c>
      <c r="AU26" s="83">
        <v>42522</v>
      </c>
      <c r="AV26" s="82">
        <v>2016</v>
      </c>
      <c r="AW26" s="82">
        <v>459</v>
      </c>
      <c r="AX26" s="82"/>
      <c r="AY26" s="82"/>
      <c r="AZ26" s="82"/>
      <c r="BA26" s="82"/>
      <c r="BB26" s="82"/>
      <c r="BC26" s="82">
        <v>89</v>
      </c>
      <c r="BD26" s="82">
        <v>98</v>
      </c>
      <c r="BE26" s="82"/>
      <c r="BF26" s="82" t="s">
        <v>48272</v>
      </c>
      <c r="BG26" s="82"/>
      <c r="BH26" s="82">
        <v>10</v>
      </c>
      <c r="BI26" s="82" t="s">
        <v>385</v>
      </c>
      <c r="BJ26" s="82" t="s">
        <v>385</v>
      </c>
      <c r="BK26" s="82" t="s">
        <v>48273</v>
      </c>
      <c r="BL26" s="82" t="s">
        <v>48274</v>
      </c>
      <c r="BM26" s="82"/>
      <c r="BN26" s="80" t="s">
        <v>28358</v>
      </c>
      <c r="BO26" s="80" t="b">
        <v>0</v>
      </c>
      <c r="BP26" s="80" t="s">
        <v>27441</v>
      </c>
      <c r="BQ26" s="80" t="b">
        <v>0</v>
      </c>
      <c r="BR26" s="80" t="b">
        <v>0</v>
      </c>
      <c r="BS26" s="80" t="b">
        <v>0</v>
      </c>
      <c r="BT26" s="81" t="s">
        <v>381</v>
      </c>
      <c r="BU26" s="81">
        <v>1.8779999999999999</v>
      </c>
      <c r="BV26" s="81">
        <v>2.3410000000000002</v>
      </c>
      <c r="BW26" s="77"/>
      <c r="BX26" s="77"/>
      <c r="BY26" s="77"/>
      <c r="CC26" s="52">
        <v>25</v>
      </c>
      <c r="CD26" s="53" t="s">
        <v>28954</v>
      </c>
      <c r="CE26" s="53" t="s">
        <v>28955</v>
      </c>
      <c r="CF26" s="54">
        <v>128</v>
      </c>
      <c r="CG26" s="54">
        <v>0.40899999999999997</v>
      </c>
      <c r="CH26" s="54">
        <v>0.38700000000000001</v>
      </c>
      <c r="CI26" s="54">
        <v>0.107</v>
      </c>
      <c r="CJ26" s="54">
        <v>28</v>
      </c>
      <c r="CK26" s="54">
        <v>9.1999999999999993</v>
      </c>
      <c r="CL26" s="54">
        <v>1.6000000000000001E-4</v>
      </c>
      <c r="CM26" s="54">
        <v>9.4E-2</v>
      </c>
      <c r="CN26" s="53" t="s">
        <v>28906</v>
      </c>
      <c r="CO26" s="54">
        <v>25</v>
      </c>
      <c r="CP26" s="54">
        <v>31</v>
      </c>
      <c r="CQ26" s="55">
        <f t="shared" si="0"/>
        <v>0.80645161290322576</v>
      </c>
      <c r="CR26" s="52" t="s">
        <v>28953</v>
      </c>
    </row>
    <row r="27" spans="1:96" ht="72">
      <c r="A27" s="74">
        <v>26</v>
      </c>
      <c r="B27" s="6" t="s">
        <v>45066</v>
      </c>
      <c r="C27" s="6" t="s">
        <v>45073</v>
      </c>
      <c r="D27" s="5" t="s">
        <v>62</v>
      </c>
      <c r="E27" s="5" t="s">
        <v>27621</v>
      </c>
      <c r="F27" s="5"/>
      <c r="G27" s="5"/>
      <c r="H27" s="5"/>
      <c r="I27" s="5" t="s">
        <v>27622</v>
      </c>
      <c r="J27" s="5"/>
      <c r="K27" s="5"/>
      <c r="L27" s="6" t="s">
        <v>27623</v>
      </c>
      <c r="M27" s="6" t="s">
        <v>6583</v>
      </c>
      <c r="N27" s="5"/>
      <c r="O27" s="5"/>
      <c r="P27" s="5" t="s">
        <v>67</v>
      </c>
      <c r="Q27" s="4" t="s">
        <v>68</v>
      </c>
      <c r="X27" s="4" t="s">
        <v>27624</v>
      </c>
      <c r="Z27" s="4" t="s">
        <v>27625</v>
      </c>
      <c r="AA27" s="4" t="s">
        <v>27626</v>
      </c>
      <c r="AB27" s="4" t="s">
        <v>27627</v>
      </c>
      <c r="AE27" s="4" t="s">
        <v>27628</v>
      </c>
      <c r="AF27" s="4" t="s">
        <v>27629</v>
      </c>
      <c r="AH27" s="4">
        <v>24</v>
      </c>
      <c r="AI27" s="4">
        <v>0</v>
      </c>
      <c r="AJ27" s="4">
        <v>0</v>
      </c>
      <c r="AK27" s="4">
        <v>0</v>
      </c>
      <c r="AL27" s="4">
        <v>0</v>
      </c>
      <c r="AM27" s="4" t="s">
        <v>358</v>
      </c>
      <c r="AN27" s="4" t="s">
        <v>359</v>
      </c>
      <c r="AO27" s="4" t="s">
        <v>360</v>
      </c>
      <c r="AP27" s="4" t="s">
        <v>6588</v>
      </c>
      <c r="AQ27" s="4" t="s">
        <v>6589</v>
      </c>
      <c r="AS27" s="4" t="s">
        <v>6590</v>
      </c>
      <c r="AT27" s="4" t="s">
        <v>6591</v>
      </c>
      <c r="AU27" s="74" t="s">
        <v>198</v>
      </c>
      <c r="AV27" s="4">
        <v>2016</v>
      </c>
      <c r="AW27" s="4">
        <v>39</v>
      </c>
      <c r="AX27" s="4">
        <v>2</v>
      </c>
      <c r="BC27" s="4">
        <v>209</v>
      </c>
      <c r="BD27" s="4">
        <v>212</v>
      </c>
      <c r="BF27" s="4" t="s">
        <v>27630</v>
      </c>
      <c r="BH27" s="4">
        <v>4</v>
      </c>
      <c r="BI27" s="4" t="s">
        <v>6593</v>
      </c>
      <c r="BJ27" s="4" t="s">
        <v>6593</v>
      </c>
      <c r="BK27" s="4" t="s">
        <v>27619</v>
      </c>
      <c r="BL27" s="4" t="s">
        <v>27631</v>
      </c>
      <c r="BM27" s="4">
        <v>26411498</v>
      </c>
      <c r="BN27" s="46" t="str">
        <f>IF(COUNTIF(AA27,"*Nanjing Agr Univ*"),AA27)</f>
        <v>Liu, X (reprint author), Nanjing Agr Univ, Coll Anim Sci &amp; Technol, Dept Econ Anim Sci &amp; Aquaculture, Nanjing, Jiangsu, Peoples R China.</v>
      </c>
      <c r="BO27" s="46" t="b">
        <f>IF(COUNTIF(BN27,"*Life Sci*"),"生命科学学院",IF(COUNTIF(BN27,"*Coll Hort*"),"园艺学院"))</f>
        <v>0</v>
      </c>
      <c r="BP27" s="46" t="str">
        <f>IF(COUNTIF(BN27,"*Anim Sci*"),"动物科技学院",IF(COUNTIF(BN27,"*Vet Med*"),"动物医学院"))</f>
        <v>动物科技学院</v>
      </c>
      <c r="BQ27" s="46" t="b">
        <f>IF(COUNTIF(BN27,"*Resources*"),"资源与环境科学学院",IF(COUNTIF(BN27,"*Dept Entomol*"),"植物保护学院"))</f>
        <v>0</v>
      </c>
      <c r="BR27" s="46" t="b">
        <f>IF(COUNTIF(BN27,"*Coll Agr*"),"农学院",IF(COUNTIF(BN27,"*Plant Protect*"),"植物保护学院"))</f>
        <v>0</v>
      </c>
      <c r="BS27" s="46" t="b">
        <f>IF(COUNTIF(BN27,"*Food Sci*"),"食品科技学院")</f>
        <v>0</v>
      </c>
      <c r="BT27" s="28" t="s">
        <v>6588</v>
      </c>
      <c r="BU27" s="10">
        <f>VLOOKUP(BT27,$CE$2:$CH$13600,3,FALSE)</f>
        <v>1.1890000000000001</v>
      </c>
      <c r="BV27" s="10">
        <f>VLOOKUP(BT27,$CE$2:$CH$13600,4,FALSE)</f>
        <v>1.252</v>
      </c>
      <c r="BW27" s="28" t="b">
        <f>IF($BV27&gt;=10,1)</f>
        <v>0</v>
      </c>
      <c r="BX27" s="28" t="b">
        <f>IF(BV27&gt;=5,1)</f>
        <v>0</v>
      </c>
      <c r="BY27" s="28">
        <f>IF(BV27&lt;2,1)</f>
        <v>1</v>
      </c>
      <c r="BZ27" s="4">
        <v>1</v>
      </c>
      <c r="CC27" s="52">
        <v>26</v>
      </c>
      <c r="CD27" s="53" t="s">
        <v>28956</v>
      </c>
      <c r="CE27" s="53" t="s">
        <v>28957</v>
      </c>
      <c r="CF27" s="54">
        <v>209</v>
      </c>
      <c r="CG27" s="54">
        <v>0.40300000000000002</v>
      </c>
      <c r="CH27" s="54">
        <v>0.74099999999999999</v>
      </c>
      <c r="CI27" s="54">
        <v>3.6999999999999998E-2</v>
      </c>
      <c r="CJ27" s="54">
        <v>27</v>
      </c>
      <c r="CK27" s="54">
        <v>5.9</v>
      </c>
      <c r="CL27" s="54">
        <v>1.0200000000000001E-3</v>
      </c>
      <c r="CM27" s="54">
        <v>0.44700000000000001</v>
      </c>
      <c r="CN27" s="53" t="s">
        <v>28906</v>
      </c>
      <c r="CO27" s="54">
        <v>26</v>
      </c>
      <c r="CP27" s="54">
        <v>31</v>
      </c>
      <c r="CQ27" s="55">
        <f t="shared" si="0"/>
        <v>0.83870967741935487</v>
      </c>
      <c r="CR27" s="52" t="s">
        <v>28953</v>
      </c>
    </row>
    <row r="28" spans="1:96" ht="72">
      <c r="A28" s="74">
        <v>27</v>
      </c>
      <c r="B28" s="6" t="s">
        <v>45066</v>
      </c>
      <c r="C28" s="6" t="s">
        <v>45073</v>
      </c>
      <c r="D28" s="5" t="s">
        <v>62</v>
      </c>
      <c r="E28" s="5" t="s">
        <v>28572</v>
      </c>
      <c r="F28" s="5"/>
      <c r="G28" s="5"/>
      <c r="H28" s="5"/>
      <c r="I28" s="5" t="s">
        <v>28573</v>
      </c>
      <c r="J28" s="5"/>
      <c r="K28" s="5"/>
      <c r="L28" s="6" t="s">
        <v>28574</v>
      </c>
      <c r="M28" s="6" t="s">
        <v>9955</v>
      </c>
      <c r="N28" s="5"/>
      <c r="O28" s="5"/>
      <c r="P28" s="5" t="s">
        <v>67</v>
      </c>
      <c r="Q28" s="4" t="s">
        <v>68</v>
      </c>
      <c r="W28" s="4" t="s">
        <v>28575</v>
      </c>
      <c r="X28" s="4" t="s">
        <v>28576</v>
      </c>
      <c r="Z28" s="4" t="s">
        <v>28577</v>
      </c>
      <c r="AA28" s="4" t="s">
        <v>28578</v>
      </c>
      <c r="AB28" s="4" t="s">
        <v>28579</v>
      </c>
      <c r="AE28" s="4" t="s">
        <v>28580</v>
      </c>
      <c r="AF28" s="4" t="s">
        <v>28581</v>
      </c>
      <c r="AH28" s="4">
        <v>31</v>
      </c>
      <c r="AI28" s="4">
        <v>0</v>
      </c>
      <c r="AJ28" s="4">
        <v>0</v>
      </c>
      <c r="AK28" s="4">
        <v>1</v>
      </c>
      <c r="AL28" s="4">
        <v>1</v>
      </c>
      <c r="AM28" s="4" t="s">
        <v>213</v>
      </c>
      <c r="AN28" s="4" t="s">
        <v>964</v>
      </c>
      <c r="AO28" s="4" t="s">
        <v>965</v>
      </c>
      <c r="AP28" s="4" t="s">
        <v>9963</v>
      </c>
      <c r="AQ28" s="4" t="s">
        <v>9964</v>
      </c>
      <c r="AS28" s="4" t="s">
        <v>9965</v>
      </c>
      <c r="AT28" s="4" t="s">
        <v>9966</v>
      </c>
      <c r="AU28" s="74" t="s">
        <v>866</v>
      </c>
      <c r="AV28" s="4">
        <v>2016</v>
      </c>
      <c r="AW28" s="4">
        <v>42</v>
      </c>
      <c r="AX28" s="4">
        <v>1</v>
      </c>
      <c r="BC28" s="4">
        <v>335</v>
      </c>
      <c r="BD28" s="4">
        <v>341</v>
      </c>
      <c r="BF28" s="4" t="s">
        <v>28582</v>
      </c>
      <c r="BH28" s="4">
        <v>7</v>
      </c>
      <c r="BI28" s="4" t="s">
        <v>9968</v>
      </c>
      <c r="BJ28" s="4" t="s">
        <v>9968</v>
      </c>
      <c r="BK28" s="4" t="s">
        <v>28583</v>
      </c>
      <c r="BL28" s="4" t="s">
        <v>28584</v>
      </c>
      <c r="BM28" s="4">
        <v>26563280</v>
      </c>
      <c r="BN28" s="46" t="str">
        <f>IF(COUNTIF(AA28,"*Nanjing Agr Univ*"),AA28)</f>
        <v>Liu, XH (reprint author), Nanjing Agr Univ, Coll Anim Sci &amp; Technol, Dept Econ Anim Sci &amp; Aquaculture, Nanjing, Jiangsu, Peoples R China.</v>
      </c>
      <c r="BO28" s="46" t="b">
        <f>IF(COUNTIF(BN28,"*Life Sci*"),"生命科学学院",IF(COUNTIF(BN28,"*Coll Hort*"),"园艺学院"))</f>
        <v>0</v>
      </c>
      <c r="BP28" s="46" t="str">
        <f>IF(COUNTIF(BN28,"*Anim Sci*"),"动物科技学院",IF(COUNTIF(BN28,"*Vet Med*"),"动物医学院"))</f>
        <v>动物科技学院</v>
      </c>
      <c r="BQ28" s="46" t="b">
        <f>IF(COUNTIF(BN28,"*Resources*"),"资源与环境科学学院",IF(COUNTIF(BN28,"*Dept Entomol*"),"植物保护学院"))</f>
        <v>0</v>
      </c>
      <c r="BR28" s="46" t="b">
        <f>IF(COUNTIF(BN28,"*Coll Agr*"),"农学院",IF(COUNTIF(BN28,"*Plant Protect*"),"植物保护学院"))</f>
        <v>0</v>
      </c>
      <c r="BS28" s="46" t="b">
        <f>IF(COUNTIF(BN28,"*Food Sci*"),"食品科技学院")</f>
        <v>0</v>
      </c>
      <c r="BT28" s="28" t="s">
        <v>9963</v>
      </c>
      <c r="BU28" s="10">
        <f>VLOOKUP(BT28,$CE$2:$CH$13600,3,FALSE)</f>
        <v>1.6220000000000001</v>
      </c>
      <c r="BV28" s="10">
        <f>VLOOKUP(BT28,$CE$2:$CH$13600,4,FALSE)</f>
        <v>1.7909999999999999</v>
      </c>
      <c r="BW28" s="28" t="b">
        <f>IF($BV28&gt;=10,1)</f>
        <v>0</v>
      </c>
      <c r="BX28" s="28" t="b">
        <f>IF(BV28&gt;=5,1)</f>
        <v>0</v>
      </c>
      <c r="BY28" s="28">
        <f>IF(BV28&lt;2,1)</f>
        <v>1</v>
      </c>
      <c r="BZ28" s="4">
        <v>1</v>
      </c>
      <c r="CC28" s="52">
        <v>27</v>
      </c>
      <c r="CD28" s="53" t="s">
        <v>28958</v>
      </c>
      <c r="CE28" s="53" t="s">
        <v>28959</v>
      </c>
      <c r="CF28" s="54">
        <v>91</v>
      </c>
      <c r="CG28" s="54">
        <v>0.38900000000000001</v>
      </c>
      <c r="CH28" s="54">
        <v>0.42</v>
      </c>
      <c r="CI28" s="54">
        <v>0</v>
      </c>
      <c r="CJ28" s="54">
        <v>25</v>
      </c>
      <c r="CK28" s="54"/>
      <c r="CL28" s="54">
        <v>2.4000000000000001E-4</v>
      </c>
      <c r="CM28" s="54">
        <v>0.151</v>
      </c>
      <c r="CN28" s="53" t="s">
        <v>28906</v>
      </c>
      <c r="CO28" s="54">
        <v>27</v>
      </c>
      <c r="CP28" s="54">
        <v>31</v>
      </c>
      <c r="CQ28" s="55">
        <f t="shared" si="0"/>
        <v>0.87096774193548387</v>
      </c>
      <c r="CR28" s="52" t="s">
        <v>28953</v>
      </c>
    </row>
    <row r="29" spans="1:96" ht="86.4">
      <c r="A29" s="74">
        <v>28</v>
      </c>
      <c r="B29" s="6" t="s">
        <v>45066</v>
      </c>
      <c r="C29" s="6" t="s">
        <v>45074</v>
      </c>
      <c r="D29" s="74" t="s">
        <v>62</v>
      </c>
      <c r="E29" s="74" t="s">
        <v>744</v>
      </c>
      <c r="F29" s="74"/>
      <c r="G29" s="74"/>
      <c r="H29" s="74"/>
      <c r="I29" s="74" t="s">
        <v>745</v>
      </c>
      <c r="J29" s="74"/>
      <c r="K29" s="74"/>
      <c r="L29" s="6" t="s">
        <v>746</v>
      </c>
      <c r="M29" s="6" t="s">
        <v>596</v>
      </c>
      <c r="N29" s="74"/>
      <c r="O29" s="74"/>
      <c r="P29" s="74" t="s">
        <v>67</v>
      </c>
      <c r="Q29" s="4" t="s">
        <v>68</v>
      </c>
      <c r="X29" s="4" t="s">
        <v>747</v>
      </c>
      <c r="Z29" s="4" t="s">
        <v>748</v>
      </c>
      <c r="AA29" s="4" t="s">
        <v>749</v>
      </c>
      <c r="AB29" s="4" t="s">
        <v>750</v>
      </c>
      <c r="AE29" s="4" t="s">
        <v>751</v>
      </c>
      <c r="AF29" s="4" t="s">
        <v>752</v>
      </c>
      <c r="AH29" s="4">
        <v>57</v>
      </c>
      <c r="AI29" s="4">
        <v>0</v>
      </c>
      <c r="AJ29" s="4">
        <v>0</v>
      </c>
      <c r="AK29" s="4">
        <v>4</v>
      </c>
      <c r="AL29" s="4">
        <v>4</v>
      </c>
      <c r="AM29" s="4" t="s">
        <v>603</v>
      </c>
      <c r="AN29" s="4" t="s">
        <v>604</v>
      </c>
      <c r="AO29" s="4" t="s">
        <v>605</v>
      </c>
      <c r="AP29" s="4" t="s">
        <v>606</v>
      </c>
      <c r="AS29" s="4" t="s">
        <v>607</v>
      </c>
      <c r="AT29" s="4" t="s">
        <v>608</v>
      </c>
      <c r="AU29" s="11">
        <v>42404</v>
      </c>
      <c r="AV29" s="4">
        <v>2016</v>
      </c>
      <c r="AW29" s="4">
        <v>6</v>
      </c>
      <c r="BE29" s="4">
        <v>20329</v>
      </c>
      <c r="BF29" s="4" t="s">
        <v>753</v>
      </c>
      <c r="BH29" s="4">
        <v>13</v>
      </c>
      <c r="BI29" s="4" t="s">
        <v>610</v>
      </c>
      <c r="BJ29" s="4" t="s">
        <v>611</v>
      </c>
      <c r="BK29" s="4" t="s">
        <v>754</v>
      </c>
      <c r="BL29" s="4" t="s">
        <v>755</v>
      </c>
      <c r="BM29" s="4">
        <v>26841945</v>
      </c>
      <c r="BN29" s="46" t="str">
        <f>IF(COUNTIF(AA29,"*Nanjing Agr Univ*"),AA29)</f>
        <v>Mao, SY (reprint author), Nanjing Agr Univ, Coll Anim Sci &amp; Technol, Nanjing 210095, Jiangsu, Peoples R China.</v>
      </c>
      <c r="BO29" s="46" t="b">
        <f>IF(COUNTIF(BN29,"*Life Sci*"),"生命科学学院",IF(COUNTIF(BN29,"*Coll Hort*"),"园艺学院"))</f>
        <v>0</v>
      </c>
      <c r="BP29" s="46" t="str">
        <f>IF(COUNTIF(BN29,"*Anim Sci*"),"动物科技学院",IF(COUNTIF(BN29,"*Vet Med*"),"动物医学院"))</f>
        <v>动物科技学院</v>
      </c>
      <c r="BQ29" s="46" t="b">
        <f>IF(COUNTIF(BN29,"*Resources*"),"资源与环境科学学院",IF(COUNTIF(BN29,"*Dept Entomol*"),"植物保护学院"))</f>
        <v>0</v>
      </c>
      <c r="BR29" s="46" t="b">
        <f>IF(COUNTIF(BN29,"*Coll Agr*"),"农学院",IF(COUNTIF(BN29,"*Plant Protect*"),"植物保护学院"))</f>
        <v>0</v>
      </c>
      <c r="BS29" s="46" t="b">
        <f>IF(COUNTIF(BN29,"*Food Sci*"),"食品科技学院")</f>
        <v>0</v>
      </c>
      <c r="BT29" s="28" t="str">
        <f>AP29</f>
        <v>2045-2322</v>
      </c>
      <c r="BU29" s="10">
        <f>VLOOKUP(BT29,$CE$2:$CH$13600,3,FALSE)</f>
        <v>5.5780000000000003</v>
      </c>
      <c r="BV29" s="10">
        <f>VLOOKUP(BT29,$CE$2:$CH$13600,4,FALSE)</f>
        <v>5.5970000000000004</v>
      </c>
      <c r="BW29" s="28" t="b">
        <f>IF($BV29&gt;=10,1)</f>
        <v>0</v>
      </c>
      <c r="BX29" s="28">
        <f>IF(BV29&gt;=5,1)</f>
        <v>1</v>
      </c>
      <c r="BY29" s="28" t="b">
        <f>IF(BV29&lt;2,1)</f>
        <v>0</v>
      </c>
      <c r="BZ29" s="4">
        <v>1</v>
      </c>
      <c r="CC29" s="52">
        <v>28</v>
      </c>
      <c r="CD29" s="53" t="s">
        <v>28960</v>
      </c>
      <c r="CE29" s="53" t="s">
        <v>28961</v>
      </c>
      <c r="CF29" s="54">
        <v>95</v>
      </c>
      <c r="CG29" s="54">
        <v>0.38600000000000001</v>
      </c>
      <c r="CH29" s="54">
        <v>0.624</v>
      </c>
      <c r="CI29" s="54">
        <v>4.9000000000000002E-2</v>
      </c>
      <c r="CJ29" s="54">
        <v>41</v>
      </c>
      <c r="CK29" s="54"/>
      <c r="CL29" s="54">
        <v>3.4000000000000002E-4</v>
      </c>
      <c r="CM29" s="54">
        <v>0.16900000000000001</v>
      </c>
      <c r="CN29" s="53" t="s">
        <v>28906</v>
      </c>
      <c r="CO29" s="54">
        <v>28</v>
      </c>
      <c r="CP29" s="54">
        <v>31</v>
      </c>
      <c r="CQ29" s="55">
        <f t="shared" si="0"/>
        <v>0.90322580645161288</v>
      </c>
      <c r="CR29" s="52" t="s">
        <v>28953</v>
      </c>
    </row>
    <row r="30" spans="1:96" ht="115.2">
      <c r="A30" s="74">
        <v>29</v>
      </c>
      <c r="B30" s="6" t="s">
        <v>45066</v>
      </c>
      <c r="C30" s="6" t="s">
        <v>45074</v>
      </c>
      <c r="D30" s="5" t="s">
        <v>62</v>
      </c>
      <c r="E30" s="5" t="s">
        <v>28266</v>
      </c>
      <c r="F30" s="5"/>
      <c r="G30" s="5"/>
      <c r="H30" s="5"/>
      <c r="I30" s="5" t="s">
        <v>28267</v>
      </c>
      <c r="J30" s="5"/>
      <c r="K30" s="5"/>
      <c r="L30" s="6" t="s">
        <v>28268</v>
      </c>
      <c r="M30" s="6" t="s">
        <v>12858</v>
      </c>
      <c r="N30" s="5"/>
      <c r="O30" s="5"/>
      <c r="P30" s="5" t="s">
        <v>67</v>
      </c>
      <c r="Q30" s="74" t="s">
        <v>68</v>
      </c>
      <c r="R30" s="74"/>
      <c r="S30" s="74"/>
      <c r="T30" s="74"/>
      <c r="U30" s="74"/>
      <c r="V30" s="74"/>
      <c r="W30" s="74"/>
      <c r="X30" s="74" t="s">
        <v>28269</v>
      </c>
      <c r="Y30" s="74"/>
      <c r="Z30" s="74" t="s">
        <v>28270</v>
      </c>
      <c r="AA30" s="74" t="s">
        <v>28271</v>
      </c>
      <c r="AB30" s="74" t="s">
        <v>28272</v>
      </c>
      <c r="AC30" s="74"/>
      <c r="AD30" s="74"/>
      <c r="AE30" s="74" t="s">
        <v>28273</v>
      </c>
      <c r="AF30" s="74" t="s">
        <v>28274</v>
      </c>
      <c r="AG30" s="74"/>
      <c r="AH30" s="74">
        <v>66</v>
      </c>
      <c r="AI30" s="74">
        <v>2</v>
      </c>
      <c r="AJ30" s="74">
        <v>2</v>
      </c>
      <c r="AK30" s="74">
        <v>0</v>
      </c>
      <c r="AL30" s="74">
        <v>0</v>
      </c>
      <c r="AM30" s="74" t="s">
        <v>358</v>
      </c>
      <c r="AN30" s="74" t="s">
        <v>359</v>
      </c>
      <c r="AO30" s="74" t="s">
        <v>360</v>
      </c>
      <c r="AP30" s="74" t="s">
        <v>12865</v>
      </c>
      <c r="AQ30" s="74" t="s">
        <v>12866</v>
      </c>
      <c r="AR30" s="74"/>
      <c r="AS30" s="74" t="s">
        <v>12867</v>
      </c>
      <c r="AT30" s="74" t="s">
        <v>12868</v>
      </c>
      <c r="AU30" s="74" t="s">
        <v>866</v>
      </c>
      <c r="AV30" s="74">
        <v>2016</v>
      </c>
      <c r="AW30" s="74">
        <v>18</v>
      </c>
      <c r="AX30" s="74">
        <v>2</v>
      </c>
      <c r="AY30" s="74"/>
      <c r="AZ30" s="74"/>
      <c r="BA30" s="74"/>
      <c r="BB30" s="74"/>
      <c r="BC30" s="74">
        <v>525</v>
      </c>
      <c r="BD30" s="74">
        <v>541</v>
      </c>
      <c r="BE30" s="74"/>
      <c r="BF30" s="74" t="s">
        <v>28275</v>
      </c>
      <c r="BG30" s="74"/>
      <c r="BH30" s="74">
        <v>17</v>
      </c>
      <c r="BI30" s="74" t="s">
        <v>848</v>
      </c>
      <c r="BJ30" s="74" t="s">
        <v>848</v>
      </c>
      <c r="BK30" s="74" t="s">
        <v>28276</v>
      </c>
      <c r="BL30" s="74" t="s">
        <v>28277</v>
      </c>
      <c r="BM30" s="74">
        <v>25471302</v>
      </c>
      <c r="BN30" s="46" t="str">
        <f>IF(COUNTIF(AA30,"*Nanjing Agr Univ*"),AA30)</f>
        <v>Mao, SY (reprint author), Nanjing Agr Univ, Coll Anim Sci &amp; Technol, Lab Gastrointestinal Microbiol, Nanjing 210095, Jiangsu, Peoples R China.</v>
      </c>
      <c r="BO30" s="46" t="b">
        <f>IF(COUNTIF(BN30,"*Life Sci*"),"生命科学学院",IF(COUNTIF(BN30,"*Coll Hort*"),"园艺学院"))</f>
        <v>0</v>
      </c>
      <c r="BP30" s="46" t="str">
        <f>IF(COUNTIF(BN30,"*Anim Sci*"),"动物科技学院",IF(COUNTIF(BN30,"*Vet Med*"),"动物医学院"))</f>
        <v>动物科技学院</v>
      </c>
      <c r="BQ30" s="46" t="b">
        <f>IF(COUNTIF(BN30,"*Resources*"),"资源与环境科学学院",IF(COUNTIF(BN30,"*Dept Entomol*"),"植物保护学院"))</f>
        <v>0</v>
      </c>
      <c r="BR30" s="46" t="b">
        <f>IF(COUNTIF(BN30,"*Coll Agr*"),"农学院",IF(COUNTIF(BN30,"*Plant Protect*"),"植物保护学院"))</f>
        <v>0</v>
      </c>
      <c r="BS30" s="46" t="b">
        <f>IF(COUNTIF(BN30,"*Food Sci*"),"食品科技学院")</f>
        <v>0</v>
      </c>
      <c r="BT30" s="78" t="s">
        <v>12865</v>
      </c>
      <c r="BU30" s="10">
        <f>VLOOKUP(BT30,$CE$2:$CH$13600,3,FALSE)</f>
        <v>6.2009999999999996</v>
      </c>
      <c r="BV30" s="10">
        <f>VLOOKUP(BT30,$CE$2:$CH$13600,4,FALSE)</f>
        <v>6.3120000000000003</v>
      </c>
      <c r="BW30" s="28" t="b">
        <f>IF($BV30&gt;=10,1)</f>
        <v>0</v>
      </c>
      <c r="BX30" s="28">
        <f>IF(BV30&gt;=5,1)</f>
        <v>1</v>
      </c>
      <c r="BY30" s="28" t="b">
        <f>IF(BV30&lt;2,1)</f>
        <v>0</v>
      </c>
      <c r="BZ30" s="4">
        <v>1</v>
      </c>
      <c r="CC30" s="52">
        <v>29</v>
      </c>
      <c r="CD30" s="53" t="s">
        <v>28962</v>
      </c>
      <c r="CE30" s="53" t="s">
        <v>28963</v>
      </c>
      <c r="CF30" s="54">
        <v>301</v>
      </c>
      <c r="CG30" s="54">
        <v>0.22700000000000001</v>
      </c>
      <c r="CH30" s="54">
        <v>0.38</v>
      </c>
      <c r="CI30" s="54">
        <v>6.4000000000000001E-2</v>
      </c>
      <c r="CJ30" s="54">
        <v>47</v>
      </c>
      <c r="CK30" s="54">
        <v>8.1999999999999993</v>
      </c>
      <c r="CL30" s="54">
        <v>7.1000000000000002E-4</v>
      </c>
      <c r="CM30" s="54">
        <v>0.14599999999999999</v>
      </c>
      <c r="CN30" s="53" t="s">
        <v>28906</v>
      </c>
      <c r="CO30" s="54">
        <v>29</v>
      </c>
      <c r="CP30" s="54">
        <v>31</v>
      </c>
      <c r="CQ30" s="55">
        <f t="shared" si="0"/>
        <v>0.93548387096774188</v>
      </c>
      <c r="CR30" s="52" t="s">
        <v>28953</v>
      </c>
    </row>
    <row r="31" spans="1:96" ht="115.2">
      <c r="A31" s="74">
        <v>30</v>
      </c>
      <c r="B31" s="6" t="s">
        <v>45066</v>
      </c>
      <c r="C31" s="6" t="s">
        <v>45074</v>
      </c>
      <c r="D31" s="5" t="s">
        <v>62</v>
      </c>
      <c r="E31" s="5" t="s">
        <v>27904</v>
      </c>
      <c r="F31" s="5"/>
      <c r="G31" s="5"/>
      <c r="H31" s="5"/>
      <c r="I31" s="5" t="s">
        <v>27905</v>
      </c>
      <c r="J31" s="5"/>
      <c r="K31" s="5"/>
      <c r="L31" s="75" t="s">
        <v>27906</v>
      </c>
      <c r="M31" s="75" t="s">
        <v>18011</v>
      </c>
      <c r="N31" s="5"/>
      <c r="O31" s="5"/>
      <c r="P31" s="5" t="s">
        <v>67</v>
      </c>
      <c r="Q31" s="74" t="s">
        <v>68</v>
      </c>
      <c r="R31" s="74"/>
      <c r="S31" s="74"/>
      <c r="T31" s="74"/>
      <c r="U31" s="74"/>
      <c r="V31" s="74"/>
      <c r="W31" s="74"/>
      <c r="X31" s="74" t="s">
        <v>27907</v>
      </c>
      <c r="Y31" s="74"/>
      <c r="Z31" s="74" t="s">
        <v>27908</v>
      </c>
      <c r="AA31" s="74" t="s">
        <v>27909</v>
      </c>
      <c r="AB31" s="74" t="s">
        <v>750</v>
      </c>
      <c r="AC31" s="74"/>
      <c r="AD31" s="74"/>
      <c r="AE31" s="74"/>
      <c r="AF31" s="74"/>
      <c r="AG31" s="74"/>
      <c r="AH31" s="74">
        <v>52</v>
      </c>
      <c r="AI31" s="74">
        <v>0</v>
      </c>
      <c r="AJ31" s="74">
        <v>0</v>
      </c>
      <c r="AK31" s="74">
        <v>0</v>
      </c>
      <c r="AL31" s="74">
        <v>0</v>
      </c>
      <c r="AM31" s="74" t="s">
        <v>358</v>
      </c>
      <c r="AN31" s="74" t="s">
        <v>359</v>
      </c>
      <c r="AO31" s="74" t="s">
        <v>360</v>
      </c>
      <c r="AP31" s="74" t="s">
        <v>18001</v>
      </c>
      <c r="AQ31" s="74" t="s">
        <v>18002</v>
      </c>
      <c r="AR31" s="74"/>
      <c r="AS31" s="74" t="s">
        <v>18003</v>
      </c>
      <c r="AT31" s="74" t="s">
        <v>18004</v>
      </c>
      <c r="AU31" s="74" t="s">
        <v>365</v>
      </c>
      <c r="AV31" s="74">
        <v>2016</v>
      </c>
      <c r="AW31" s="74">
        <v>9</v>
      </c>
      <c r="AX31" s="74">
        <v>2</v>
      </c>
      <c r="AY31" s="74"/>
      <c r="AZ31" s="74"/>
      <c r="BA31" s="74"/>
      <c r="BB31" s="74"/>
      <c r="BC31" s="74">
        <v>257</v>
      </c>
      <c r="BD31" s="74">
        <v>268</v>
      </c>
      <c r="BE31" s="74"/>
      <c r="BF31" s="74" t="s">
        <v>27910</v>
      </c>
      <c r="BG31" s="74"/>
      <c r="BH31" s="74">
        <v>12</v>
      </c>
      <c r="BI31" s="74" t="s">
        <v>919</v>
      </c>
      <c r="BJ31" s="74" t="s">
        <v>919</v>
      </c>
      <c r="BK31" s="74" t="s">
        <v>27911</v>
      </c>
      <c r="BL31" s="74" t="s">
        <v>27912</v>
      </c>
      <c r="BM31" s="74">
        <v>26833450</v>
      </c>
      <c r="BN31" s="79" t="str">
        <f>IF(COUNTIF(AA31,"*Nanjing Agr Univ*"),AA31)</f>
        <v>Mao, SY (reprint author), Nanjing Agr Univ, Coll Anim Sci &amp; Technol, Lab Gastrointestinal Microbiol, Nanjing, Jiangsu, Peoples R China.</v>
      </c>
      <c r="BO31" s="79" t="b">
        <f>IF(COUNTIF(BN31,"*Life Sci*"),"生命科学学院",IF(COUNTIF(BN31,"*Coll Hort*"),"园艺学院"))</f>
        <v>0</v>
      </c>
      <c r="BP31" s="79" t="str">
        <f>IF(COUNTIF(BN31,"*Anim Sci*"),"动物科技学院",IF(COUNTIF(BN31,"*Vet Med*"),"动物医学院"))</f>
        <v>动物科技学院</v>
      </c>
      <c r="BQ31" s="79" t="b">
        <f>IF(COUNTIF(BN31,"*Resources*"),"资源与环境科学学院",IF(COUNTIF(BN31,"*Dept Entomol*"),"植物保护学院"))</f>
        <v>0</v>
      </c>
      <c r="BR31" s="79" t="b">
        <f>IF(COUNTIF(BN31,"*Coll Agr*"),"农学院",IF(COUNTIF(BN31,"*Plant Protect*"),"植物保护学院"))</f>
        <v>0</v>
      </c>
      <c r="BS31" s="79" t="b">
        <f>IF(COUNTIF(BN31,"*Food Sci*"),"食品科技学院")</f>
        <v>0</v>
      </c>
      <c r="BT31" s="78" t="s">
        <v>18001</v>
      </c>
      <c r="BU31" s="76">
        <f>VLOOKUP(BT31,$CE$2:$CH$13600,3,FALSE)</f>
        <v>3.081</v>
      </c>
      <c r="BV31" s="76">
        <f>VLOOKUP(BT31,$CE$2:$CH$13600,4,FALSE)</f>
        <v>3.4740000000000002</v>
      </c>
      <c r="BW31" s="78" t="b">
        <f>IF($BV31&gt;=10,1)</f>
        <v>0</v>
      </c>
      <c r="BX31" s="78" t="b">
        <f>IF(BV31&gt;=5,1)</f>
        <v>0</v>
      </c>
      <c r="BY31" s="78" t="b">
        <f>IF(BV31&lt;2,1)</f>
        <v>0</v>
      </c>
      <c r="BZ31" s="4">
        <v>1</v>
      </c>
      <c r="CC31" s="52">
        <v>30</v>
      </c>
      <c r="CD31" s="53" t="s">
        <v>28964</v>
      </c>
      <c r="CE31" s="53" t="s">
        <v>28965</v>
      </c>
      <c r="CF31" s="54">
        <v>242</v>
      </c>
      <c r="CG31" s="54">
        <v>0.106</v>
      </c>
      <c r="CH31" s="54">
        <v>0.41599999999999998</v>
      </c>
      <c r="CI31" s="54">
        <v>4.8000000000000001E-2</v>
      </c>
      <c r="CJ31" s="54">
        <v>21</v>
      </c>
      <c r="CK31" s="54" t="s">
        <v>28918</v>
      </c>
      <c r="CL31" s="54">
        <v>3.3E-4</v>
      </c>
      <c r="CM31" s="54">
        <v>0.184</v>
      </c>
      <c r="CN31" s="53" t="s">
        <v>28906</v>
      </c>
      <c r="CO31" s="54">
        <v>30</v>
      </c>
      <c r="CP31" s="54">
        <v>31</v>
      </c>
      <c r="CQ31" s="55">
        <f t="shared" si="0"/>
        <v>0.967741935483871</v>
      </c>
      <c r="CR31" s="52" t="s">
        <v>28953</v>
      </c>
    </row>
    <row r="32" spans="1:96" ht="72">
      <c r="A32" s="74">
        <v>31</v>
      </c>
      <c r="B32" s="6" t="s">
        <v>45066</v>
      </c>
      <c r="C32" s="6" t="s">
        <v>45075</v>
      </c>
      <c r="D32" s="5" t="s">
        <v>62</v>
      </c>
      <c r="E32" s="5" t="s">
        <v>27632</v>
      </c>
      <c r="F32" s="5"/>
      <c r="G32" s="5"/>
      <c r="H32" s="5"/>
      <c r="I32" s="5" t="s">
        <v>27633</v>
      </c>
      <c r="J32" s="5"/>
      <c r="K32" s="5"/>
      <c r="L32" s="6" t="s">
        <v>27634</v>
      </c>
      <c r="M32" s="6" t="s">
        <v>27214</v>
      </c>
      <c r="N32" s="5"/>
      <c r="O32" s="5"/>
      <c r="P32" s="5" t="s">
        <v>67</v>
      </c>
      <c r="Q32" s="74" t="s">
        <v>68</v>
      </c>
      <c r="R32" s="74"/>
      <c r="S32" s="74"/>
      <c r="T32" s="74"/>
      <c r="U32" s="74"/>
      <c r="V32" s="74"/>
      <c r="W32" s="74" t="s">
        <v>27635</v>
      </c>
      <c r="X32" s="74" t="s">
        <v>27636</v>
      </c>
      <c r="Y32" s="74"/>
      <c r="Z32" s="74" t="s">
        <v>27637</v>
      </c>
      <c r="AA32" s="74" t="s">
        <v>27638</v>
      </c>
      <c r="AB32" s="74" t="s">
        <v>25646</v>
      </c>
      <c r="AC32" s="74"/>
      <c r="AD32" s="74"/>
      <c r="AE32" s="74" t="s">
        <v>27639</v>
      </c>
      <c r="AF32" s="74" t="s">
        <v>27640</v>
      </c>
      <c r="AG32" s="74"/>
      <c r="AH32" s="74">
        <v>44</v>
      </c>
      <c r="AI32" s="74">
        <v>0</v>
      </c>
      <c r="AJ32" s="74">
        <v>0</v>
      </c>
      <c r="AK32" s="74">
        <v>0</v>
      </c>
      <c r="AL32" s="74">
        <v>0</v>
      </c>
      <c r="AM32" s="74" t="s">
        <v>1519</v>
      </c>
      <c r="AN32" s="74" t="s">
        <v>214</v>
      </c>
      <c r="AO32" s="74" t="s">
        <v>1520</v>
      </c>
      <c r="AP32" s="74" t="s">
        <v>27222</v>
      </c>
      <c r="AQ32" s="74" t="s">
        <v>27223</v>
      </c>
      <c r="AR32" s="74"/>
      <c r="AS32" s="74" t="s">
        <v>27214</v>
      </c>
      <c r="AT32" s="74" t="s">
        <v>27224</v>
      </c>
      <c r="AU32" s="11">
        <v>42461</v>
      </c>
      <c r="AV32" s="74">
        <v>2016</v>
      </c>
      <c r="AW32" s="74">
        <v>85</v>
      </c>
      <c r="AX32" s="74">
        <v>6</v>
      </c>
      <c r="AY32" s="74"/>
      <c r="AZ32" s="74"/>
      <c r="BA32" s="74"/>
      <c r="BB32" s="74"/>
      <c r="BC32" s="74">
        <v>1037</v>
      </c>
      <c r="BD32" s="74">
        <v>1044</v>
      </c>
      <c r="BE32" s="74"/>
      <c r="BF32" s="74" t="s">
        <v>27641</v>
      </c>
      <c r="BG32" s="74"/>
      <c r="BH32" s="74">
        <v>8</v>
      </c>
      <c r="BI32" s="74" t="s">
        <v>27226</v>
      </c>
      <c r="BJ32" s="74" t="s">
        <v>27226</v>
      </c>
      <c r="BK32" s="74" t="s">
        <v>27642</v>
      </c>
      <c r="BL32" s="74" t="s">
        <v>27643</v>
      </c>
      <c r="BM32" s="74">
        <v>26739531</v>
      </c>
      <c r="BN32" s="46" t="str">
        <f>IF(COUNTIF(AA32,"*Nanjing Agr Univ*"),AA32)</f>
        <v>Mao, DG (reprint author), Nanjing Agr Univ, Coll Anim Sci &amp; Technol, Nanjing, Jiangsu, Peoples R China.</v>
      </c>
      <c r="BO32" s="46" t="b">
        <f>IF(COUNTIF(BN32,"*Life Sci*"),"生命科学学院",IF(COUNTIF(BN32,"*Coll Hort*"),"园艺学院"))</f>
        <v>0</v>
      </c>
      <c r="BP32" s="46" t="str">
        <f>IF(COUNTIF(BN32,"*Anim Sci*"),"动物科技学院",IF(COUNTIF(BN32,"*Vet Med*"),"动物医学院"))</f>
        <v>动物科技学院</v>
      </c>
      <c r="BQ32" s="46" t="b">
        <f>IF(COUNTIF(BN32,"*Resources*"),"资源与环境科学学院",IF(COUNTIF(BN32,"*Dept Entomol*"),"植物保护学院"))</f>
        <v>0</v>
      </c>
      <c r="BR32" s="46" t="b">
        <f>IF(COUNTIF(BN32,"*Coll Agr*"),"农学院",IF(COUNTIF(BN32,"*Plant Protect*"),"植物保护学院"))</f>
        <v>0</v>
      </c>
      <c r="BS32" s="46" t="b">
        <f>IF(COUNTIF(BN32,"*Food Sci*"),"食品科技学院")</f>
        <v>0</v>
      </c>
      <c r="BT32" s="78" t="s">
        <v>27222</v>
      </c>
      <c r="BU32" s="10">
        <f>VLOOKUP(BT32,$CE$2:$CH$13600,3,FALSE)</f>
        <v>1.798</v>
      </c>
      <c r="BV32" s="10">
        <f>VLOOKUP(BT32,$CE$2:$CH$13600,4,FALSE)</f>
        <v>2.1539999999999999</v>
      </c>
      <c r="BW32" s="28" t="b">
        <f>IF($BV32&gt;=10,1)</f>
        <v>0</v>
      </c>
      <c r="BX32" s="28" t="b">
        <f>IF(BV32&gt;=5,1)</f>
        <v>0</v>
      </c>
      <c r="BY32" s="28" t="b">
        <f>IF(BV32&lt;2,1)</f>
        <v>0</v>
      </c>
      <c r="BZ32" s="4">
        <v>1</v>
      </c>
      <c r="CC32" s="52">
        <v>31</v>
      </c>
      <c r="CD32" s="53" t="s">
        <v>28966</v>
      </c>
      <c r="CE32" s="53" t="s">
        <v>28967</v>
      </c>
      <c r="CF32" s="54">
        <v>33</v>
      </c>
      <c r="CG32" s="54"/>
      <c r="CH32" s="54"/>
      <c r="CI32" s="54">
        <v>0.17499999999999999</v>
      </c>
      <c r="CJ32" s="54">
        <v>177</v>
      </c>
      <c r="CK32" s="54"/>
      <c r="CL32" s="54">
        <v>1.0000000000000001E-5</v>
      </c>
      <c r="CM32" s="54"/>
      <c r="CN32" s="53" t="s">
        <v>28906</v>
      </c>
      <c r="CO32" s="54">
        <v>31</v>
      </c>
      <c r="CP32" s="54">
        <v>31</v>
      </c>
      <c r="CQ32" s="55">
        <f t="shared" si="0"/>
        <v>1</v>
      </c>
      <c r="CR32" s="52" t="s">
        <v>28953</v>
      </c>
    </row>
    <row r="33" spans="1:96" ht="115.2">
      <c r="A33" s="74">
        <v>32</v>
      </c>
      <c r="B33" s="6" t="s">
        <v>45066</v>
      </c>
      <c r="C33" s="6" t="s">
        <v>48138</v>
      </c>
      <c r="D33" s="9" t="s">
        <v>62</v>
      </c>
      <c r="E33" s="9" t="s">
        <v>46374</v>
      </c>
      <c r="F33" s="9"/>
      <c r="G33" s="9"/>
      <c r="H33" s="9"/>
      <c r="I33" s="9" t="s">
        <v>46375</v>
      </c>
      <c r="J33" s="9"/>
      <c r="K33" s="9"/>
      <c r="L33" s="6" t="s">
        <v>46376</v>
      </c>
      <c r="M33" s="6" t="s">
        <v>1895</v>
      </c>
      <c r="N33" s="9"/>
      <c r="O33" s="9"/>
      <c r="P33" s="9" t="s">
        <v>67</v>
      </c>
      <c r="Q33" s="42" t="s">
        <v>68</v>
      </c>
      <c r="R33" s="9"/>
      <c r="S33" s="9"/>
      <c r="T33" s="9"/>
      <c r="U33" s="9"/>
      <c r="V33" s="9"/>
      <c r="W33" s="9"/>
      <c r="X33" s="9" t="s">
        <v>46377</v>
      </c>
      <c r="Y33" s="9"/>
      <c r="Z33" s="9" t="s">
        <v>46378</v>
      </c>
      <c r="AA33" s="9" t="s">
        <v>48137</v>
      </c>
      <c r="AB33" s="9" t="s">
        <v>46379</v>
      </c>
      <c r="AC33" s="9"/>
      <c r="AD33" s="9"/>
      <c r="AE33" s="9" t="s">
        <v>46380</v>
      </c>
      <c r="AF33" s="9" t="s">
        <v>46381</v>
      </c>
      <c r="AG33" s="9"/>
      <c r="AH33" s="9">
        <v>42</v>
      </c>
      <c r="AI33" s="9">
        <v>0</v>
      </c>
      <c r="AJ33" s="9">
        <v>0</v>
      </c>
      <c r="AK33" s="9">
        <v>0</v>
      </c>
      <c r="AL33" s="9">
        <v>0</v>
      </c>
      <c r="AM33" s="9" t="s">
        <v>1902</v>
      </c>
      <c r="AN33" s="9" t="s">
        <v>1903</v>
      </c>
      <c r="AO33" s="9" t="s">
        <v>1904</v>
      </c>
      <c r="AP33" s="42" t="s">
        <v>1905</v>
      </c>
      <c r="AQ33" s="42"/>
      <c r="AR33" s="42"/>
      <c r="AS33" s="42" t="s">
        <v>1895</v>
      </c>
      <c r="AT33" s="42" t="s">
        <v>1906</v>
      </c>
      <c r="AU33" s="43">
        <v>42453</v>
      </c>
      <c r="AV33" s="42">
        <v>2016</v>
      </c>
      <c r="AW33" s="42">
        <v>11</v>
      </c>
      <c r="AX33" s="42">
        <v>3</v>
      </c>
      <c r="AY33" s="42"/>
      <c r="AZ33" s="42"/>
      <c r="BA33" s="42"/>
      <c r="BB33" s="42"/>
      <c r="BC33" s="42"/>
      <c r="BD33" s="42"/>
      <c r="BE33" s="42" t="s">
        <v>46382</v>
      </c>
      <c r="BF33" s="42" t="s">
        <v>46383</v>
      </c>
      <c r="BG33" s="42"/>
      <c r="BH33" s="42">
        <v>14</v>
      </c>
      <c r="BI33" s="42" t="s">
        <v>610</v>
      </c>
      <c r="BJ33" s="42" t="s">
        <v>611</v>
      </c>
      <c r="BK33" s="42" t="s">
        <v>46372</v>
      </c>
      <c r="BL33" s="42" t="s">
        <v>46384</v>
      </c>
      <c r="BM33" s="42">
        <v>27010798</v>
      </c>
      <c r="BN33" s="46" t="str">
        <f>IF(COUNTIF(AA33,"*Nanjing Agr Univ*"),AA33)</f>
        <v>Bai, SQ (reprint author), Sichuan Acad Grassland Sci, Chengdu, Sichuan, Peoples R China.; Shen, YX (reprint author), Nanjing Agr Univ, Dept Grassland Sci, Anim Sci &amp; Technol Coll, Nanjing, Jiangsu, Peoples R China.</v>
      </c>
      <c r="BO33" s="46" t="b">
        <f>IF(COUNTIF(BN33,"*Life Sci*"),"生命科学学院",IF(COUNTIF(BN33,"*Coll Hort*"),"园艺学院"))</f>
        <v>0</v>
      </c>
      <c r="BP33" s="46" t="str">
        <f>IF(COUNTIF(BN33,"*Anim Sci*"),"动物科技学院",IF(COUNTIF(BN33,"*Vet Med*"),"动物医学院"))</f>
        <v>动物科技学院</v>
      </c>
      <c r="BQ33" s="46" t="b">
        <f>IF(COUNTIF(BN33,"*Resources*"),"资源与环境科学学院",IF(COUNTIF(BN33,"*Dept Entomol*"),"植物保护学院"))</f>
        <v>0</v>
      </c>
      <c r="BR33" s="46" t="b">
        <f>IF(COUNTIF(BN33,"*Coll Agr*"),"农学院",IF(COUNTIF(BN33,"*Plant Protect*"),"植物保护学院"))</f>
        <v>0</v>
      </c>
      <c r="BS33" s="46" t="b">
        <f>IF(COUNTIF(BN33,"*Food Sci*"),"食品科技学院")</f>
        <v>0</v>
      </c>
      <c r="BT33" s="48" t="s">
        <v>1905</v>
      </c>
      <c r="BU33" s="10">
        <f>VLOOKUP(BT33,$CE$2:$CH$13600,3,FALSE)</f>
        <v>3.234</v>
      </c>
      <c r="BV33" s="10">
        <f>VLOOKUP(BT33,$CE$2:$CH$13600,4,FALSE)</f>
        <v>3.702</v>
      </c>
      <c r="BW33" s="28" t="b">
        <f>IF($BV33&gt;=10,1)</f>
        <v>0</v>
      </c>
      <c r="BX33" s="28" t="b">
        <f>IF(BV33&gt;=5,1)</f>
        <v>0</v>
      </c>
      <c r="BY33" s="28" t="b">
        <f>IF(BV33&lt;2,1)</f>
        <v>0</v>
      </c>
      <c r="BZ33" s="4">
        <v>4</v>
      </c>
      <c r="CC33" s="52">
        <v>32</v>
      </c>
      <c r="CD33" s="53" t="s">
        <v>17546</v>
      </c>
      <c r="CE33" s="53" t="s">
        <v>17554</v>
      </c>
      <c r="CF33" s="54">
        <v>2551</v>
      </c>
      <c r="CG33" s="54">
        <v>1.7989999999999999</v>
      </c>
      <c r="CH33" s="54">
        <v>2.8149999999999999</v>
      </c>
      <c r="CI33" s="54">
        <v>0.79400000000000004</v>
      </c>
      <c r="CJ33" s="54">
        <v>136</v>
      </c>
      <c r="CK33" s="54">
        <v>6</v>
      </c>
      <c r="CL33" s="54">
        <v>6.1900000000000002E-3</v>
      </c>
      <c r="CM33" s="54">
        <v>0.93500000000000005</v>
      </c>
      <c r="CN33" s="53" t="s">
        <v>28968</v>
      </c>
      <c r="CO33" s="54">
        <v>1</v>
      </c>
      <c r="CP33" s="54">
        <v>17</v>
      </c>
      <c r="CQ33" s="55">
        <f t="shared" si="0"/>
        <v>5.8823529411764705E-2</v>
      </c>
      <c r="CR33" s="52" t="s">
        <v>28907</v>
      </c>
    </row>
    <row r="34" spans="1:96" ht="86.4">
      <c r="A34" s="74">
        <v>33</v>
      </c>
      <c r="B34" s="6" t="s">
        <v>45066</v>
      </c>
      <c r="C34" s="6" t="s">
        <v>45076</v>
      </c>
      <c r="D34" s="74" t="s">
        <v>62</v>
      </c>
      <c r="E34" s="74" t="s">
        <v>2908</v>
      </c>
      <c r="F34" s="74"/>
      <c r="G34" s="74"/>
      <c r="H34" s="74"/>
      <c r="I34" s="74" t="s">
        <v>2909</v>
      </c>
      <c r="J34" s="74"/>
      <c r="K34" s="74"/>
      <c r="L34" s="6" t="s">
        <v>2910</v>
      </c>
      <c r="M34" s="6" t="s">
        <v>2911</v>
      </c>
      <c r="N34" s="74"/>
      <c r="O34" s="74"/>
      <c r="P34" s="74" t="s">
        <v>67</v>
      </c>
      <c r="Q34" s="4" t="s">
        <v>68</v>
      </c>
      <c r="W34" s="4" t="s">
        <v>2912</v>
      </c>
      <c r="X34" s="4" t="s">
        <v>2913</v>
      </c>
      <c r="Z34" s="4" t="s">
        <v>2914</v>
      </c>
      <c r="AA34" s="4" t="s">
        <v>2915</v>
      </c>
      <c r="AB34" s="4" t="s">
        <v>2916</v>
      </c>
      <c r="AE34" s="4" t="s">
        <v>2917</v>
      </c>
      <c r="AF34" s="4" t="s">
        <v>2918</v>
      </c>
      <c r="AH34" s="4">
        <v>79</v>
      </c>
      <c r="AI34" s="4">
        <v>0</v>
      </c>
      <c r="AJ34" s="4">
        <v>0</v>
      </c>
      <c r="AK34" s="4">
        <v>2</v>
      </c>
      <c r="AL34" s="4">
        <v>2</v>
      </c>
      <c r="AM34" s="4" t="s">
        <v>2919</v>
      </c>
      <c r="AN34" s="4" t="s">
        <v>2920</v>
      </c>
      <c r="AO34" s="4" t="s">
        <v>2921</v>
      </c>
      <c r="AP34" s="4" t="s">
        <v>2922</v>
      </c>
      <c r="AQ34" s="4" t="s">
        <v>2923</v>
      </c>
      <c r="AS34" s="4" t="s">
        <v>2924</v>
      </c>
      <c r="AT34" s="4" t="s">
        <v>2925</v>
      </c>
      <c r="AU34" s="74"/>
      <c r="AV34" s="4">
        <v>2016</v>
      </c>
      <c r="AW34" s="4">
        <v>118</v>
      </c>
      <c r="AX34" s="4">
        <v>1</v>
      </c>
      <c r="BC34" s="4">
        <v>20</v>
      </c>
      <c r="BD34" s="4">
        <v>30</v>
      </c>
      <c r="BF34" s="4" t="s">
        <v>2926</v>
      </c>
      <c r="BH34" s="4">
        <v>11</v>
      </c>
      <c r="BI34" s="4" t="s">
        <v>2348</v>
      </c>
      <c r="BJ34" s="4" t="s">
        <v>2348</v>
      </c>
      <c r="BK34" s="4" t="s">
        <v>2927</v>
      </c>
      <c r="BL34" s="4" t="s">
        <v>2928</v>
      </c>
      <c r="BM34" s="4">
        <v>26589384</v>
      </c>
      <c r="BN34" s="46" t="str">
        <f>IF(COUNTIF(AA34,"*Nanjing Agr Univ*"),AA34)</f>
        <v>Shi, FX (reprint author), Nanjing Agr Univ, Coll Anim Sci &amp; Technol, Lab Anim Reprod, Nanjing 210095, Jiangsu, Peoples R China.</v>
      </c>
      <c r="BO34" s="46" t="b">
        <f>IF(COUNTIF(BN34,"*Life Sci*"),"生命科学学院",IF(COUNTIF(BN34,"*Coll Hort*"),"园艺学院"))</f>
        <v>0</v>
      </c>
      <c r="BP34" s="46" t="str">
        <f>IF(COUNTIF(BN34,"*Anim Sci*"),"动物科技学院",IF(COUNTIF(BN34,"*Vet Med*"),"动物医学院"))</f>
        <v>动物科技学院</v>
      </c>
      <c r="BQ34" s="46" t="b">
        <f>IF(COUNTIF(BN34,"*Resources*"),"资源与环境科学学院",IF(COUNTIF(BN34,"*Dept Entomol*"),"植物保护学院"))</f>
        <v>0</v>
      </c>
      <c r="BR34" s="46" t="b">
        <f>IF(COUNTIF(BN34,"*Coll Agr*"),"农学院",IF(COUNTIF(BN34,"*Plant Protect*"),"植物保护学院"))</f>
        <v>0</v>
      </c>
      <c r="BS34" s="46" t="b">
        <f>IF(COUNTIF(BN34,"*Food Sci*"),"食品科技学院")</f>
        <v>0</v>
      </c>
      <c r="BT34" s="28" t="str">
        <f>AP34</f>
        <v>0065-1281</v>
      </c>
      <c r="BU34" s="10">
        <f>VLOOKUP(BT34,$CE$2:$CH$13600,3,FALSE)</f>
        <v>1.714</v>
      </c>
      <c r="BV34" s="10">
        <f>VLOOKUP(BT34,$CE$2:$CH$13600,4,FALSE)</f>
        <v>1.7210000000000001</v>
      </c>
      <c r="BW34" s="28" t="b">
        <f>IF($BV34&gt;=10,1)</f>
        <v>0</v>
      </c>
      <c r="BX34" s="28" t="b">
        <f>IF(BV34&gt;=5,1)</f>
        <v>0</v>
      </c>
      <c r="BY34" s="28">
        <f>IF(BV34&lt;2,1)</f>
        <v>1</v>
      </c>
      <c r="BZ34" s="4">
        <v>1</v>
      </c>
      <c r="CC34" s="52">
        <v>33</v>
      </c>
      <c r="CD34" s="53" t="s">
        <v>28969</v>
      </c>
      <c r="CE34" s="53" t="s">
        <v>28970</v>
      </c>
      <c r="CF34" s="54">
        <v>4965</v>
      </c>
      <c r="CG34" s="54">
        <v>1.327</v>
      </c>
      <c r="CH34" s="54">
        <v>1.7010000000000001</v>
      </c>
      <c r="CI34" s="54">
        <v>0.26500000000000001</v>
      </c>
      <c r="CJ34" s="54">
        <v>83</v>
      </c>
      <c r="CK34" s="54" t="s">
        <v>28918</v>
      </c>
      <c r="CL34" s="54">
        <v>7.4099999999999999E-3</v>
      </c>
      <c r="CM34" s="54">
        <v>0.86699999999999999</v>
      </c>
      <c r="CN34" s="53" t="s">
        <v>28968</v>
      </c>
      <c r="CO34" s="54">
        <v>2</v>
      </c>
      <c r="CP34" s="54">
        <v>17</v>
      </c>
      <c r="CQ34" s="55">
        <f t="shared" si="0"/>
        <v>0.11764705882352941</v>
      </c>
      <c r="CR34" s="52" t="s">
        <v>28907</v>
      </c>
    </row>
    <row r="35" spans="1:96">
      <c r="A35" s="74">
        <v>34</v>
      </c>
      <c r="B35" s="6" t="s">
        <v>27441</v>
      </c>
      <c r="C35" s="6" t="s">
        <v>48275</v>
      </c>
      <c r="D35" s="95" t="s">
        <v>62</v>
      </c>
      <c r="E35" s="95" t="s">
        <v>48276</v>
      </c>
      <c r="F35" s="95"/>
      <c r="G35" s="95"/>
      <c r="H35" s="95"/>
      <c r="I35" s="95" t="s">
        <v>48277</v>
      </c>
      <c r="J35" s="95"/>
      <c r="K35" s="95"/>
      <c r="L35" s="82" t="s">
        <v>48278</v>
      </c>
      <c r="M35" s="82" t="s">
        <v>3302</v>
      </c>
      <c r="N35" s="95"/>
      <c r="O35" s="95"/>
      <c r="P35" s="95" t="s">
        <v>67</v>
      </c>
      <c r="Q35" s="82" t="s">
        <v>68</v>
      </c>
      <c r="R35" s="82"/>
      <c r="S35" s="82"/>
      <c r="T35" s="82"/>
      <c r="U35" s="82"/>
      <c r="V35" s="82"/>
      <c r="W35" s="82"/>
      <c r="X35" s="82" t="s">
        <v>48279</v>
      </c>
      <c r="Y35" s="82"/>
      <c r="Z35" s="82" t="s">
        <v>48280</v>
      </c>
      <c r="AA35" s="82" t="s">
        <v>48281</v>
      </c>
      <c r="AB35" s="82" t="s">
        <v>48282</v>
      </c>
      <c r="AC35" s="82"/>
      <c r="AD35" s="82"/>
      <c r="AE35" s="82" t="s">
        <v>48283</v>
      </c>
      <c r="AF35" s="82" t="s">
        <v>48284</v>
      </c>
      <c r="AG35" s="82"/>
      <c r="AH35" s="82">
        <v>36</v>
      </c>
      <c r="AI35" s="82">
        <v>0</v>
      </c>
      <c r="AJ35" s="82">
        <v>0</v>
      </c>
      <c r="AK35" s="82">
        <v>0</v>
      </c>
      <c r="AL35" s="82">
        <v>0</v>
      </c>
      <c r="AM35" s="82" t="s">
        <v>3309</v>
      </c>
      <c r="AN35" s="82" t="s">
        <v>214</v>
      </c>
      <c r="AO35" s="82" t="s">
        <v>3310</v>
      </c>
      <c r="AP35" s="82" t="s">
        <v>3311</v>
      </c>
      <c r="AQ35" s="82" t="s">
        <v>3312</v>
      </c>
      <c r="AR35" s="82"/>
      <c r="AS35" s="82" t="s">
        <v>3313</v>
      </c>
      <c r="AT35" s="82" t="s">
        <v>3314</v>
      </c>
      <c r="AU35" s="82"/>
      <c r="AV35" s="82">
        <v>2016</v>
      </c>
      <c r="AW35" s="82"/>
      <c r="AX35" s="82"/>
      <c r="AY35" s="82"/>
      <c r="AZ35" s="82"/>
      <c r="BA35" s="82"/>
      <c r="BB35" s="82"/>
      <c r="BC35" s="82"/>
      <c r="BD35" s="82"/>
      <c r="BE35" s="82">
        <v>7369491</v>
      </c>
      <c r="BF35" s="82" t="s">
        <v>48285</v>
      </c>
      <c r="BG35" s="82"/>
      <c r="BH35" s="82">
        <v>9</v>
      </c>
      <c r="BI35" s="82" t="s">
        <v>3316</v>
      </c>
      <c r="BJ35" s="82" t="s">
        <v>2348</v>
      </c>
      <c r="BK35" s="82" t="s">
        <v>48286</v>
      </c>
      <c r="BL35" s="82" t="s">
        <v>48287</v>
      </c>
      <c r="BM35" s="82"/>
      <c r="BN35" s="80" t="s">
        <v>48281</v>
      </c>
      <c r="BO35" s="80" t="b">
        <v>0</v>
      </c>
      <c r="BP35" s="80" t="s">
        <v>27441</v>
      </c>
      <c r="BQ35" s="80" t="b">
        <v>0</v>
      </c>
      <c r="BR35" s="80" t="b">
        <v>0</v>
      </c>
      <c r="BS35" s="80" t="b">
        <v>0</v>
      </c>
      <c r="BT35" s="81" t="s">
        <v>3311</v>
      </c>
      <c r="BU35" s="81">
        <v>2.8130000000000002</v>
      </c>
      <c r="BV35" s="81">
        <v>2.738</v>
      </c>
      <c r="BW35" s="77"/>
      <c r="BX35" s="77"/>
      <c r="BY35" s="77"/>
      <c r="CC35" s="52">
        <v>34</v>
      </c>
      <c r="CD35" s="53" t="s">
        <v>1591</v>
      </c>
      <c r="CE35" s="53" t="s">
        <v>1589</v>
      </c>
      <c r="CF35" s="54">
        <v>971</v>
      </c>
      <c r="CG35" s="54">
        <v>1.278</v>
      </c>
      <c r="CH35" s="54">
        <v>1.8979999999999999</v>
      </c>
      <c r="CI35" s="54">
        <v>0.25</v>
      </c>
      <c r="CJ35" s="54">
        <v>36</v>
      </c>
      <c r="CK35" s="54">
        <v>8.1</v>
      </c>
      <c r="CL35" s="54">
        <v>2.0400000000000001E-3</v>
      </c>
      <c r="CM35" s="54">
        <v>0.69199999999999995</v>
      </c>
      <c r="CN35" s="53" t="s">
        <v>28968</v>
      </c>
      <c r="CO35" s="54">
        <v>3</v>
      </c>
      <c r="CP35" s="54">
        <v>17</v>
      </c>
      <c r="CQ35" s="55">
        <f t="shared" si="0"/>
        <v>0.17647058823529413</v>
      </c>
      <c r="CR35" s="52" t="s">
        <v>28907</v>
      </c>
    </row>
    <row r="36" spans="1:96" ht="86.4">
      <c r="A36" s="74">
        <v>35</v>
      </c>
      <c r="B36" s="6" t="s">
        <v>45066</v>
      </c>
      <c r="C36" s="6" t="s">
        <v>48142</v>
      </c>
      <c r="D36" s="9" t="s">
        <v>62</v>
      </c>
      <c r="E36" s="9" t="s">
        <v>46031</v>
      </c>
      <c r="F36" s="9"/>
      <c r="G36" s="9"/>
      <c r="H36" s="9"/>
      <c r="I36" s="9" t="s">
        <v>46032</v>
      </c>
      <c r="J36" s="9"/>
      <c r="K36" s="9"/>
      <c r="L36" s="6" t="s">
        <v>46033</v>
      </c>
      <c r="M36" s="6" t="s">
        <v>40456</v>
      </c>
      <c r="N36" s="9"/>
      <c r="O36" s="9"/>
      <c r="P36" s="9" t="s">
        <v>67</v>
      </c>
      <c r="Q36" s="42" t="s">
        <v>68</v>
      </c>
      <c r="R36" s="9"/>
      <c r="S36" s="9"/>
      <c r="T36" s="9"/>
      <c r="U36" s="9"/>
      <c r="V36" s="9"/>
      <c r="W36" s="9" t="s">
        <v>46034</v>
      </c>
      <c r="X36" s="9" t="s">
        <v>46035</v>
      </c>
      <c r="Y36" s="9"/>
      <c r="Z36" s="9" t="s">
        <v>46036</v>
      </c>
      <c r="AA36" s="9" t="s">
        <v>46037</v>
      </c>
      <c r="AB36" s="9" t="s">
        <v>12214</v>
      </c>
      <c r="AC36" s="9"/>
      <c r="AD36" s="9"/>
      <c r="AE36" s="9" t="s">
        <v>46038</v>
      </c>
      <c r="AF36" s="9" t="s">
        <v>46039</v>
      </c>
      <c r="AG36" s="9"/>
      <c r="AH36" s="9">
        <v>53</v>
      </c>
      <c r="AI36" s="9">
        <v>0</v>
      </c>
      <c r="AJ36" s="9">
        <v>0</v>
      </c>
      <c r="AK36" s="9">
        <v>0</v>
      </c>
      <c r="AL36" s="9">
        <v>0</v>
      </c>
      <c r="AM36" s="9" t="s">
        <v>76</v>
      </c>
      <c r="AN36" s="9" t="s">
        <v>77</v>
      </c>
      <c r="AO36" s="9" t="s">
        <v>78</v>
      </c>
      <c r="AP36" s="42" t="s">
        <v>40457</v>
      </c>
      <c r="AQ36" s="42" t="s">
        <v>46040</v>
      </c>
      <c r="AR36" s="42"/>
      <c r="AS36" s="42" t="s">
        <v>40456</v>
      </c>
      <c r="AT36" s="42" t="s">
        <v>46041</v>
      </c>
      <c r="AU36" s="42" t="s">
        <v>198</v>
      </c>
      <c r="AV36" s="42">
        <v>2016</v>
      </c>
      <c r="AW36" s="42">
        <v>38</v>
      </c>
      <c r="AX36" s="42"/>
      <c r="AY36" s="42"/>
      <c r="AZ36" s="42"/>
      <c r="BA36" s="42"/>
      <c r="BB36" s="42"/>
      <c r="BC36" s="42">
        <v>61</v>
      </c>
      <c r="BD36" s="42">
        <v>69</v>
      </c>
      <c r="BE36" s="42"/>
      <c r="BF36" s="42" t="s">
        <v>46042</v>
      </c>
      <c r="BG36" s="42"/>
      <c r="BH36" s="42">
        <v>9</v>
      </c>
      <c r="BI36" s="42" t="s">
        <v>848</v>
      </c>
      <c r="BJ36" s="42" t="s">
        <v>848</v>
      </c>
      <c r="BK36" s="42" t="s">
        <v>46043</v>
      </c>
      <c r="BL36" s="42" t="s">
        <v>46044</v>
      </c>
      <c r="BM36" s="42">
        <v>26723572</v>
      </c>
      <c r="BN36" s="46" t="str">
        <f>IF(COUNTIF(AA36,"*Nanjing Agr Univ*"),AA36)</f>
        <v>Su, Y (reprint author), Nanjing Agr Univ, Coll Anim Sci &amp; Technol, Jiangsu Key Lab Gastrointestinal Nutr &amp; Anim Hlth, Nanjing 210095, Jiangsu, Peoples R China.</v>
      </c>
      <c r="BO36" s="46" t="b">
        <f>IF(COUNTIF(BN36,"*Life Sci*"),"生命科学学院",IF(COUNTIF(BN36,"*Coll Hort*"),"园艺学院"))</f>
        <v>0</v>
      </c>
      <c r="BP36" s="46" t="str">
        <f>IF(COUNTIF(BN36,"*Anim Sci*"),"动物科技学院",IF(COUNTIF(BN36,"*Vet Med*"),"动物医学院"))</f>
        <v>动物科技学院</v>
      </c>
      <c r="BQ36" s="46" t="b">
        <f>IF(COUNTIF(BN36,"*Resources*"),"资源与环境科学学院",IF(COUNTIF(BN36,"*Dept Entomol*"),"植物保护学院"))</f>
        <v>0</v>
      </c>
      <c r="BR36" s="46" t="b">
        <f>IF(COUNTIF(BN36,"*Coll Agr*"),"农学院",IF(COUNTIF(BN36,"*Plant Protect*"),"植物保护学院"))</f>
        <v>0</v>
      </c>
      <c r="BS36" s="46" t="b">
        <f>IF(COUNTIF(BN36,"*Food Sci*"),"食品科技学院")</f>
        <v>0</v>
      </c>
      <c r="BT36" s="48" t="s">
        <v>40457</v>
      </c>
      <c r="BU36" s="10">
        <f>VLOOKUP(BT36,$CE$2:$CH$13600,3,FALSE)</f>
        <v>2.4790000000000001</v>
      </c>
      <c r="BV36" s="10">
        <f>VLOOKUP(BT36,$CE$2:$CH$13600,4,FALSE)</f>
        <v>2.6280000000000001</v>
      </c>
      <c r="BW36" s="28" t="b">
        <f>IF($BV36&gt;=10,1)</f>
        <v>0</v>
      </c>
      <c r="BX36" s="28" t="b">
        <f>IF(BV36&gt;=5,1)</f>
        <v>0</v>
      </c>
      <c r="BY36" s="28" t="b">
        <f>IF(BV36&lt;2,1)</f>
        <v>0</v>
      </c>
      <c r="BZ36" s="4">
        <v>4</v>
      </c>
      <c r="CC36" s="52">
        <v>35</v>
      </c>
      <c r="CD36" s="53" t="s">
        <v>28971</v>
      </c>
      <c r="CE36" s="53" t="s">
        <v>28972</v>
      </c>
      <c r="CF36" s="54">
        <v>873</v>
      </c>
      <c r="CG36" s="54">
        <v>1.2709999999999999</v>
      </c>
      <c r="CH36" s="54">
        <v>1.887</v>
      </c>
      <c r="CI36" s="54">
        <v>0.27300000000000002</v>
      </c>
      <c r="CJ36" s="54">
        <v>33</v>
      </c>
      <c r="CK36" s="54">
        <v>9.1999999999999993</v>
      </c>
      <c r="CL36" s="54">
        <v>1.6900000000000001E-3</v>
      </c>
      <c r="CM36" s="54">
        <v>0.749</v>
      </c>
      <c r="CN36" s="53" t="s">
        <v>28968</v>
      </c>
      <c r="CO36" s="54">
        <v>4</v>
      </c>
      <c r="CP36" s="54">
        <v>17</v>
      </c>
      <c r="CQ36" s="55">
        <f t="shared" si="0"/>
        <v>0.23529411764705882</v>
      </c>
      <c r="CR36" s="52" t="s">
        <v>28907</v>
      </c>
    </row>
    <row r="37" spans="1:96" ht="57.6">
      <c r="A37" s="74">
        <v>36</v>
      </c>
      <c r="B37" s="6" t="s">
        <v>45066</v>
      </c>
      <c r="C37" s="6" t="s">
        <v>45077</v>
      </c>
      <c r="D37" s="74" t="s">
        <v>62</v>
      </c>
      <c r="E37" s="74" t="s">
        <v>2473</v>
      </c>
      <c r="F37" s="74"/>
      <c r="G37" s="74"/>
      <c r="H37" s="74"/>
      <c r="I37" s="74" t="s">
        <v>2474</v>
      </c>
      <c r="J37" s="74"/>
      <c r="K37" s="74"/>
      <c r="L37" s="75" t="s">
        <v>2475</v>
      </c>
      <c r="M37" s="75" t="s">
        <v>596</v>
      </c>
      <c r="N37" s="74"/>
      <c r="O37" s="74"/>
      <c r="P37" s="74" t="s">
        <v>67</v>
      </c>
      <c r="Q37" s="74" t="s">
        <v>68</v>
      </c>
      <c r="R37" s="74"/>
      <c r="S37" s="74"/>
      <c r="T37" s="74"/>
      <c r="U37" s="74"/>
      <c r="V37" s="74"/>
      <c r="W37" s="74"/>
      <c r="X37" s="74" t="s">
        <v>2476</v>
      </c>
      <c r="Y37" s="74"/>
      <c r="Z37" s="74" t="s">
        <v>2477</v>
      </c>
      <c r="AA37" s="74" t="s">
        <v>2478</v>
      </c>
      <c r="AB37" s="74" t="s">
        <v>2479</v>
      </c>
      <c r="AC37" s="74"/>
      <c r="AD37" s="74"/>
      <c r="AE37" s="74" t="s">
        <v>2480</v>
      </c>
      <c r="AF37" s="74" t="s">
        <v>2481</v>
      </c>
      <c r="AG37" s="74"/>
      <c r="AH37" s="74">
        <v>38</v>
      </c>
      <c r="AI37" s="74">
        <v>0</v>
      </c>
      <c r="AJ37" s="74">
        <v>0</v>
      </c>
      <c r="AK37" s="74">
        <v>4</v>
      </c>
      <c r="AL37" s="74">
        <v>4</v>
      </c>
      <c r="AM37" s="74" t="s">
        <v>603</v>
      </c>
      <c r="AN37" s="74" t="s">
        <v>604</v>
      </c>
      <c r="AO37" s="74" t="s">
        <v>605</v>
      </c>
      <c r="AP37" s="74" t="s">
        <v>606</v>
      </c>
      <c r="AQ37" s="74"/>
      <c r="AR37" s="74"/>
      <c r="AS37" s="74" t="s">
        <v>607</v>
      </c>
      <c r="AT37" s="74" t="s">
        <v>608</v>
      </c>
      <c r="AU37" s="11">
        <v>42375</v>
      </c>
      <c r="AV37" s="74">
        <v>2016</v>
      </c>
      <c r="AW37" s="74">
        <v>6</v>
      </c>
      <c r="AX37" s="74"/>
      <c r="AY37" s="74"/>
      <c r="AZ37" s="74"/>
      <c r="BA37" s="74"/>
      <c r="BB37" s="74"/>
      <c r="BC37" s="74"/>
      <c r="BD37" s="74"/>
      <c r="BE37" s="74">
        <v>18858</v>
      </c>
      <c r="BF37" s="74" t="s">
        <v>2482</v>
      </c>
      <c r="BG37" s="74"/>
      <c r="BH37" s="74">
        <v>10</v>
      </c>
      <c r="BI37" s="74" t="s">
        <v>610</v>
      </c>
      <c r="BJ37" s="74" t="s">
        <v>611</v>
      </c>
      <c r="BK37" s="74" t="s">
        <v>2483</v>
      </c>
      <c r="BL37" s="74" t="s">
        <v>2484</v>
      </c>
      <c r="BM37" s="74">
        <v>26732298</v>
      </c>
      <c r="BN37" s="79" t="str">
        <f>IF(COUNTIF(AA37,"*Nanjing Agr Univ*"),AA37)</f>
        <v>Sun, SC (reprint author), Nanjing Agr Univ, Coll Anim Sci &amp; Technol, Nanjing 210095, Jiangsu, Peoples R China.</v>
      </c>
      <c r="BO37" s="79" t="b">
        <f>IF(COUNTIF(BN37,"*Life Sci*"),"生命科学学院",IF(COUNTIF(BN37,"*Coll Hort*"),"园艺学院"))</f>
        <v>0</v>
      </c>
      <c r="BP37" s="79" t="str">
        <f>IF(COUNTIF(BN37,"*Anim Sci*"),"动物科技学院",IF(COUNTIF(BN37,"*Vet Med*"),"动物医学院"))</f>
        <v>动物科技学院</v>
      </c>
      <c r="BQ37" s="79" t="b">
        <f>IF(COUNTIF(BN37,"*Resources*"),"资源与环境科学学院",IF(COUNTIF(BN37,"*Dept Entomol*"),"植物保护学院"))</f>
        <v>0</v>
      </c>
      <c r="BR37" s="79" t="b">
        <f>IF(COUNTIF(BN37,"*Coll Agr*"),"农学院",IF(COUNTIF(BN37,"*Plant Protect*"),"植物保护学院"))</f>
        <v>0</v>
      </c>
      <c r="BS37" s="79" t="b">
        <f>IF(COUNTIF(BN37,"*Food Sci*"),"食品科技学院")</f>
        <v>0</v>
      </c>
      <c r="BT37" s="78" t="str">
        <f>AP37</f>
        <v>2045-2322</v>
      </c>
      <c r="BU37" s="76">
        <f>VLOOKUP(BT37,$CE$2:$CH$13600,3,FALSE)</f>
        <v>5.5780000000000003</v>
      </c>
      <c r="BV37" s="76">
        <f>VLOOKUP(BT37,$CE$2:$CH$13600,4,FALSE)</f>
        <v>5.5970000000000004</v>
      </c>
      <c r="BW37" s="78" t="b">
        <f>IF($BV37&gt;=10,1)</f>
        <v>0</v>
      </c>
      <c r="BX37" s="78">
        <f>IF(BV37&gt;=5,1)</f>
        <v>1</v>
      </c>
      <c r="BY37" s="78" t="b">
        <f>IF(BV37&lt;2,1)</f>
        <v>0</v>
      </c>
      <c r="BZ37" s="4">
        <v>1</v>
      </c>
      <c r="CC37" s="52">
        <v>36</v>
      </c>
      <c r="CD37" s="53" t="s">
        <v>16359</v>
      </c>
      <c r="CE37" s="53" t="s">
        <v>16357</v>
      </c>
      <c r="CF37" s="54">
        <v>253</v>
      </c>
      <c r="CG37" s="54">
        <v>1.2030000000000001</v>
      </c>
      <c r="CH37" s="54">
        <v>1.91</v>
      </c>
      <c r="CI37" s="54">
        <v>0.20699999999999999</v>
      </c>
      <c r="CJ37" s="54">
        <v>29</v>
      </c>
      <c r="CK37" s="54">
        <v>3.5</v>
      </c>
      <c r="CL37" s="54">
        <v>1.9E-3</v>
      </c>
      <c r="CM37" s="54">
        <v>0.97899999999999998</v>
      </c>
      <c r="CN37" s="53" t="s">
        <v>28968</v>
      </c>
      <c r="CO37" s="54">
        <v>5</v>
      </c>
      <c r="CP37" s="54">
        <v>17</v>
      </c>
      <c r="CQ37" s="55">
        <f t="shared" si="0"/>
        <v>0.29411764705882354</v>
      </c>
      <c r="CR37" s="52" t="s">
        <v>28921</v>
      </c>
    </row>
    <row r="38" spans="1:96" ht="57.6">
      <c r="A38" s="74">
        <v>37</v>
      </c>
      <c r="B38" s="6" t="s">
        <v>45066</v>
      </c>
      <c r="C38" s="6" t="s">
        <v>45077</v>
      </c>
      <c r="D38" s="5" t="s">
        <v>62</v>
      </c>
      <c r="E38" s="5" t="s">
        <v>28255</v>
      </c>
      <c r="F38" s="5"/>
      <c r="G38" s="5"/>
      <c r="H38" s="5"/>
      <c r="I38" s="5" t="s">
        <v>28256</v>
      </c>
      <c r="J38" s="5"/>
      <c r="K38" s="5"/>
      <c r="L38" s="6" t="s">
        <v>28257</v>
      </c>
      <c r="M38" s="6" t="s">
        <v>8997</v>
      </c>
      <c r="N38" s="5"/>
      <c r="O38" s="5"/>
      <c r="P38" s="5" t="s">
        <v>67</v>
      </c>
      <c r="Q38" s="74" t="s">
        <v>68</v>
      </c>
      <c r="R38" s="74"/>
      <c r="S38" s="74"/>
      <c r="T38" s="74"/>
      <c r="U38" s="74"/>
      <c r="V38" s="74"/>
      <c r="W38" s="74" t="s">
        <v>28258</v>
      </c>
      <c r="X38" s="74" t="s">
        <v>28259</v>
      </c>
      <c r="Y38" s="74"/>
      <c r="Z38" s="74" t="s">
        <v>28260</v>
      </c>
      <c r="AA38" s="74" t="s">
        <v>2478</v>
      </c>
      <c r="AB38" s="74" t="s">
        <v>2479</v>
      </c>
      <c r="AC38" s="74"/>
      <c r="AD38" s="74"/>
      <c r="AE38" s="74" t="s">
        <v>28261</v>
      </c>
      <c r="AF38" s="74" t="s">
        <v>28262</v>
      </c>
      <c r="AG38" s="74"/>
      <c r="AH38" s="74">
        <v>34</v>
      </c>
      <c r="AI38" s="74">
        <v>0</v>
      </c>
      <c r="AJ38" s="74">
        <v>0</v>
      </c>
      <c r="AK38" s="74">
        <v>0</v>
      </c>
      <c r="AL38" s="74">
        <v>0</v>
      </c>
      <c r="AM38" s="74" t="s">
        <v>1833</v>
      </c>
      <c r="AN38" s="74" t="s">
        <v>1834</v>
      </c>
      <c r="AO38" s="74" t="s">
        <v>1835</v>
      </c>
      <c r="AP38" s="74" t="s">
        <v>9002</v>
      </c>
      <c r="AQ38" s="74" t="s">
        <v>9003</v>
      </c>
      <c r="AR38" s="74"/>
      <c r="AS38" s="74" t="s">
        <v>8997</v>
      </c>
      <c r="AT38" s="74" t="s">
        <v>9004</v>
      </c>
      <c r="AU38" s="11">
        <v>42401</v>
      </c>
      <c r="AV38" s="74">
        <v>2016</v>
      </c>
      <c r="AW38" s="74">
        <v>15</v>
      </c>
      <c r="AX38" s="74">
        <v>3</v>
      </c>
      <c r="AY38" s="74"/>
      <c r="AZ38" s="74"/>
      <c r="BA38" s="74"/>
      <c r="BB38" s="74"/>
      <c r="BC38" s="74">
        <v>471</v>
      </c>
      <c r="BD38" s="74">
        <v>477</v>
      </c>
      <c r="BE38" s="74"/>
      <c r="BF38" s="74" t="s">
        <v>28263</v>
      </c>
      <c r="BG38" s="74"/>
      <c r="BH38" s="74">
        <v>7</v>
      </c>
      <c r="BI38" s="74" t="s">
        <v>2348</v>
      </c>
      <c r="BJ38" s="74" t="s">
        <v>2348</v>
      </c>
      <c r="BK38" s="74" t="s">
        <v>28264</v>
      </c>
      <c r="BL38" s="74" t="s">
        <v>28265</v>
      </c>
      <c r="BM38" s="74">
        <v>26701676</v>
      </c>
      <c r="BN38" s="46" t="str">
        <f>IF(COUNTIF(AA38,"*Nanjing Agr Univ*"),AA38)</f>
        <v>Sun, SC (reprint author), Nanjing Agr Univ, Coll Anim Sci &amp; Technol, Nanjing 210095, Jiangsu, Peoples R China.</v>
      </c>
      <c r="BO38" s="46" t="b">
        <f>IF(COUNTIF(BN38,"*Life Sci*"),"生命科学学院",IF(COUNTIF(BN38,"*Coll Hort*"),"园艺学院"))</f>
        <v>0</v>
      </c>
      <c r="BP38" s="46" t="str">
        <f>IF(COUNTIF(BN38,"*Anim Sci*"),"动物科技学院",IF(COUNTIF(BN38,"*Vet Med*"),"动物医学院"))</f>
        <v>动物科技学院</v>
      </c>
      <c r="BQ38" s="46" t="b">
        <f>IF(COUNTIF(BN38,"*Resources*"),"资源与环境科学学院",IF(COUNTIF(BN38,"*Dept Entomol*"),"植物保护学院"))</f>
        <v>0</v>
      </c>
      <c r="BR38" s="46" t="b">
        <f>IF(COUNTIF(BN38,"*Coll Agr*"),"农学院",IF(COUNTIF(BN38,"*Plant Protect*"),"植物保护学院"))</f>
        <v>0</v>
      </c>
      <c r="BS38" s="46" t="b">
        <f>IF(COUNTIF(BN38,"*Food Sci*"),"食品科技学院")</f>
        <v>0</v>
      </c>
      <c r="BT38" s="78" t="s">
        <v>9002</v>
      </c>
      <c r="BU38" s="10">
        <f>VLOOKUP(BT38,$CE$2:$CH$13600,3,FALSE)</f>
        <v>4.5650000000000004</v>
      </c>
      <c r="BV38" s="10">
        <f>VLOOKUP(BT38,$CE$2:$CH$13600,4,FALSE)</f>
        <v>4.641</v>
      </c>
      <c r="BW38" s="28" t="b">
        <f>IF($BV38&gt;=10,1)</f>
        <v>0</v>
      </c>
      <c r="BX38" s="28" t="b">
        <f>IF(BV38&gt;=5,1)</f>
        <v>0</v>
      </c>
      <c r="BY38" s="28" t="b">
        <f>IF(BV38&lt;2,1)</f>
        <v>0</v>
      </c>
      <c r="BZ38" s="4">
        <v>1</v>
      </c>
      <c r="CC38" s="52">
        <v>37</v>
      </c>
      <c r="CD38" s="53" t="s">
        <v>28973</v>
      </c>
      <c r="CE38" s="53" t="s">
        <v>28974</v>
      </c>
      <c r="CF38" s="54">
        <v>1724</v>
      </c>
      <c r="CG38" s="54">
        <v>1.1930000000000001</v>
      </c>
      <c r="CH38" s="54">
        <v>1.4850000000000001</v>
      </c>
      <c r="CI38" s="54">
        <v>0.95599999999999996</v>
      </c>
      <c r="CJ38" s="54">
        <v>68</v>
      </c>
      <c r="CK38" s="54">
        <v>8</v>
      </c>
      <c r="CL38" s="54">
        <v>2.8999999999999998E-3</v>
      </c>
      <c r="CM38" s="54">
        <v>0.54600000000000004</v>
      </c>
      <c r="CN38" s="53" t="s">
        <v>28968</v>
      </c>
      <c r="CO38" s="54">
        <v>6</v>
      </c>
      <c r="CP38" s="54">
        <v>17</v>
      </c>
      <c r="CQ38" s="55">
        <f t="shared" si="0"/>
        <v>0.35294117647058826</v>
      </c>
      <c r="CR38" s="52" t="s">
        <v>28921</v>
      </c>
    </row>
    <row r="39" spans="1:96">
      <c r="A39" s="74">
        <v>38</v>
      </c>
      <c r="B39" s="6" t="s">
        <v>27441</v>
      </c>
      <c r="C39" s="6" t="s">
        <v>48288</v>
      </c>
      <c r="D39" s="82" t="s">
        <v>62</v>
      </c>
      <c r="E39" s="82" t="s">
        <v>48289</v>
      </c>
      <c r="F39" s="82"/>
      <c r="G39" s="82"/>
      <c r="H39" s="82"/>
      <c r="I39" s="82" t="s">
        <v>48290</v>
      </c>
      <c r="J39" s="82"/>
      <c r="K39" s="82"/>
      <c r="L39" s="82" t="s">
        <v>48291</v>
      </c>
      <c r="M39" s="82" t="s">
        <v>48292</v>
      </c>
      <c r="N39" s="82"/>
      <c r="O39" s="82"/>
      <c r="P39" s="82" t="s">
        <v>67</v>
      </c>
      <c r="Q39" s="82" t="s">
        <v>68</v>
      </c>
      <c r="R39" s="82"/>
      <c r="S39" s="82"/>
      <c r="T39" s="82"/>
      <c r="U39" s="82"/>
      <c r="V39" s="82"/>
      <c r="W39" s="82" t="s">
        <v>48293</v>
      </c>
      <c r="X39" s="82" t="s">
        <v>48294</v>
      </c>
      <c r="Y39" s="82"/>
      <c r="Z39" s="82" t="s">
        <v>48295</v>
      </c>
      <c r="AA39" s="82" t="s">
        <v>2478</v>
      </c>
      <c r="AB39" s="82" t="s">
        <v>2479</v>
      </c>
      <c r="AC39" s="82"/>
      <c r="AD39" s="82"/>
      <c r="AE39" s="82" t="s">
        <v>48296</v>
      </c>
      <c r="AF39" s="82" t="s">
        <v>48297</v>
      </c>
      <c r="AG39" s="82"/>
      <c r="AH39" s="82">
        <v>35</v>
      </c>
      <c r="AI39" s="82">
        <v>0</v>
      </c>
      <c r="AJ39" s="82">
        <v>0</v>
      </c>
      <c r="AK39" s="82">
        <v>0</v>
      </c>
      <c r="AL39" s="82">
        <v>0</v>
      </c>
      <c r="AM39" s="82" t="s">
        <v>425</v>
      </c>
      <c r="AN39" s="82" t="s">
        <v>426</v>
      </c>
      <c r="AO39" s="82" t="s">
        <v>427</v>
      </c>
      <c r="AP39" s="82" t="s">
        <v>42495</v>
      </c>
      <c r="AQ39" s="82" t="s">
        <v>48298</v>
      </c>
      <c r="AR39" s="82"/>
      <c r="AS39" s="82" t="s">
        <v>42494</v>
      </c>
      <c r="AT39" s="82" t="s">
        <v>48299</v>
      </c>
      <c r="AU39" s="83">
        <v>42522</v>
      </c>
      <c r="AV39" s="82">
        <v>2016</v>
      </c>
      <c r="AW39" s="82">
        <v>300</v>
      </c>
      <c r="AX39" s="82"/>
      <c r="AY39" s="82"/>
      <c r="AZ39" s="82"/>
      <c r="BA39" s="82"/>
      <c r="BB39" s="82"/>
      <c r="BC39" s="82">
        <v>70</v>
      </c>
      <c r="BD39" s="82">
        <v>76</v>
      </c>
      <c r="BE39" s="82"/>
      <c r="BF39" s="82" t="s">
        <v>48300</v>
      </c>
      <c r="BG39" s="82"/>
      <c r="BH39" s="82">
        <v>7</v>
      </c>
      <c r="BI39" s="82" t="s">
        <v>48301</v>
      </c>
      <c r="BJ39" s="82" t="s">
        <v>48301</v>
      </c>
      <c r="BK39" s="82" t="s">
        <v>48302</v>
      </c>
      <c r="BL39" s="82" t="s">
        <v>48303</v>
      </c>
      <c r="BM39" s="82"/>
      <c r="BN39" s="80" t="s">
        <v>2478</v>
      </c>
      <c r="BO39" s="80" t="b">
        <v>0</v>
      </c>
      <c r="BP39" s="80" t="s">
        <v>27441</v>
      </c>
      <c r="BQ39" s="80" t="b">
        <v>0</v>
      </c>
      <c r="BR39" s="80" t="b">
        <v>0</v>
      </c>
      <c r="BS39" s="80" t="b">
        <v>0</v>
      </c>
      <c r="BT39" s="81" t="s">
        <v>42495</v>
      </c>
      <c r="BU39" s="81">
        <v>3.7050000000000001</v>
      </c>
      <c r="BV39" s="81">
        <v>4.069</v>
      </c>
      <c r="BW39" s="77"/>
      <c r="BX39" s="77"/>
      <c r="BY39" s="77"/>
      <c r="CC39" s="52">
        <v>38</v>
      </c>
      <c r="CD39" s="53" t="s">
        <v>19357</v>
      </c>
      <c r="CE39" s="53" t="s">
        <v>19355</v>
      </c>
      <c r="CF39" s="54">
        <v>595</v>
      </c>
      <c r="CG39" s="54">
        <v>1.0669999999999999</v>
      </c>
      <c r="CH39" s="54">
        <v>1.573</v>
      </c>
      <c r="CI39" s="54">
        <v>0.29399999999999998</v>
      </c>
      <c r="CJ39" s="54">
        <v>34</v>
      </c>
      <c r="CK39" s="54">
        <v>6.8</v>
      </c>
      <c r="CL39" s="54">
        <v>1.4400000000000001E-3</v>
      </c>
      <c r="CM39" s="54">
        <v>0.57799999999999996</v>
      </c>
      <c r="CN39" s="53" t="s">
        <v>28968</v>
      </c>
      <c r="CO39" s="54">
        <v>7</v>
      </c>
      <c r="CP39" s="54">
        <v>17</v>
      </c>
      <c r="CQ39" s="55">
        <f t="shared" si="0"/>
        <v>0.41176470588235292</v>
      </c>
      <c r="CR39" s="52" t="s">
        <v>28921</v>
      </c>
    </row>
    <row r="40" spans="1:96" ht="72">
      <c r="A40" s="74">
        <v>39</v>
      </c>
      <c r="B40" s="6" t="s">
        <v>45066</v>
      </c>
      <c r="C40" s="6" t="s">
        <v>45078</v>
      </c>
      <c r="D40" s="74" t="s">
        <v>62</v>
      </c>
      <c r="E40" s="74" t="s">
        <v>3414</v>
      </c>
      <c r="F40" s="74"/>
      <c r="G40" s="74"/>
      <c r="H40" s="74"/>
      <c r="I40" s="74" t="s">
        <v>3415</v>
      </c>
      <c r="J40" s="74"/>
      <c r="K40" s="74"/>
      <c r="L40" s="75" t="s">
        <v>3416</v>
      </c>
      <c r="M40" s="75" t="s">
        <v>3417</v>
      </c>
      <c r="N40" s="74"/>
      <c r="O40" s="74"/>
      <c r="P40" s="74" t="s">
        <v>67</v>
      </c>
      <c r="Q40" s="74" t="s">
        <v>68</v>
      </c>
      <c r="R40" s="74"/>
      <c r="S40" s="74"/>
      <c r="T40" s="74"/>
      <c r="U40" s="74"/>
      <c r="V40" s="74"/>
      <c r="W40" s="74" t="s">
        <v>3418</v>
      </c>
      <c r="X40" s="74" t="s">
        <v>3419</v>
      </c>
      <c r="Y40" s="74"/>
      <c r="Z40" s="74" t="s">
        <v>3420</v>
      </c>
      <c r="AA40" s="74" t="s">
        <v>3421</v>
      </c>
      <c r="AB40" s="74" t="s">
        <v>3422</v>
      </c>
      <c r="AC40" s="74"/>
      <c r="AD40" s="74"/>
      <c r="AE40" s="74" t="s">
        <v>3423</v>
      </c>
      <c r="AF40" s="74" t="s">
        <v>3424</v>
      </c>
      <c r="AG40" s="74"/>
      <c r="AH40" s="74">
        <v>44</v>
      </c>
      <c r="AI40" s="74">
        <v>0</v>
      </c>
      <c r="AJ40" s="74">
        <v>0</v>
      </c>
      <c r="AK40" s="74">
        <v>3</v>
      </c>
      <c r="AL40" s="74">
        <v>3</v>
      </c>
      <c r="AM40" s="74" t="s">
        <v>358</v>
      </c>
      <c r="AN40" s="74" t="s">
        <v>359</v>
      </c>
      <c r="AO40" s="74" t="s">
        <v>360</v>
      </c>
      <c r="AP40" s="74" t="s">
        <v>3425</v>
      </c>
      <c r="AQ40" s="74" t="s">
        <v>3426</v>
      </c>
      <c r="AR40" s="74"/>
      <c r="AS40" s="74" t="s">
        <v>3427</v>
      </c>
      <c r="AT40" s="74" t="s">
        <v>3428</v>
      </c>
      <c r="AU40" s="74" t="s">
        <v>2677</v>
      </c>
      <c r="AV40" s="74">
        <v>2016</v>
      </c>
      <c r="AW40" s="74">
        <v>40</v>
      </c>
      <c r="AX40" s="74">
        <v>1</v>
      </c>
      <c r="AY40" s="74"/>
      <c r="AZ40" s="74"/>
      <c r="BA40" s="74"/>
      <c r="BB40" s="74"/>
      <c r="BC40" s="74">
        <v>74</v>
      </c>
      <c r="BD40" s="74">
        <v>82</v>
      </c>
      <c r="BE40" s="74"/>
      <c r="BF40" s="74" t="s">
        <v>3429</v>
      </c>
      <c r="BG40" s="74"/>
      <c r="BH40" s="74">
        <v>9</v>
      </c>
      <c r="BI40" s="74" t="s">
        <v>2348</v>
      </c>
      <c r="BJ40" s="74" t="s">
        <v>2348</v>
      </c>
      <c r="BK40" s="74" t="s">
        <v>3430</v>
      </c>
      <c r="BL40" s="74" t="s">
        <v>3431</v>
      </c>
      <c r="BM40" s="74">
        <v>26314395</v>
      </c>
      <c r="BN40" s="79" t="str">
        <f>IF(COUNTIF(AA40,"*Nanjing Agr Univ*"),AA40)</f>
        <v>Wang, F (reprint author), Nanjing Agr Univ, Coll Anim Sci &amp; Technol, Jiangsu Livestock Embryo Engn Lab, Nanjing 210095, Jiangsu, Peoples R China.</v>
      </c>
      <c r="BO40" s="79" t="b">
        <f>IF(COUNTIF(BN40,"*Life Sci*"),"生命科学学院",IF(COUNTIF(BN40,"*Coll Hort*"),"园艺学院"))</f>
        <v>0</v>
      </c>
      <c r="BP40" s="79" t="str">
        <f>IF(COUNTIF(BN40,"*Anim Sci*"),"动物科技学院",IF(COUNTIF(BN40,"*Vet Med*"),"动物医学院"))</f>
        <v>动物科技学院</v>
      </c>
      <c r="BQ40" s="79" t="b">
        <f>IF(COUNTIF(BN40,"*Resources*"),"资源与环境科学学院",IF(COUNTIF(BN40,"*Dept Entomol*"),"植物保护学院"))</f>
        <v>0</v>
      </c>
      <c r="BR40" s="79" t="b">
        <f>IF(COUNTIF(BN40,"*Coll Agr*"),"农学院",IF(COUNTIF(BN40,"*Plant Protect*"),"植物保护学院"))</f>
        <v>0</v>
      </c>
      <c r="BS40" s="79" t="b">
        <f>IF(COUNTIF(BN40,"*Food Sci*"),"食品科技学院")</f>
        <v>0</v>
      </c>
      <c r="BT40" s="78" t="str">
        <f>AP40</f>
        <v>1065-6995</v>
      </c>
      <c r="BU40" s="76">
        <f>VLOOKUP(BT40,$CE$2:$CH$13600,3,FALSE)</f>
        <v>1.9330000000000001</v>
      </c>
      <c r="BV40" s="76">
        <f>VLOOKUP(BT40,$CE$2:$CH$13600,4,FALSE)</f>
        <v>1.7010000000000001</v>
      </c>
      <c r="BW40" s="78" t="b">
        <f>IF($BV40&gt;=10,1)</f>
        <v>0</v>
      </c>
      <c r="BX40" s="78" t="b">
        <f>IF(BV40&gt;=5,1)</f>
        <v>0</v>
      </c>
      <c r="BY40" s="78">
        <f>IF(BV40&lt;2,1)</f>
        <v>1</v>
      </c>
      <c r="BZ40" s="4">
        <v>1</v>
      </c>
      <c r="CC40" s="52">
        <v>39</v>
      </c>
      <c r="CD40" s="53" t="s">
        <v>28975</v>
      </c>
      <c r="CE40" s="53" t="s">
        <v>28976</v>
      </c>
      <c r="CF40" s="54">
        <v>197</v>
      </c>
      <c r="CG40" s="54">
        <v>1</v>
      </c>
      <c r="CH40" s="54">
        <v>1.8240000000000001</v>
      </c>
      <c r="CI40" s="54">
        <v>0</v>
      </c>
      <c r="CJ40" s="54">
        <v>25</v>
      </c>
      <c r="CK40" s="54">
        <v>4.7</v>
      </c>
      <c r="CL40" s="54">
        <v>2.0100000000000001E-3</v>
      </c>
      <c r="CM40" s="54">
        <v>1.173</v>
      </c>
      <c r="CN40" s="53" t="s">
        <v>28968</v>
      </c>
      <c r="CO40" s="54">
        <v>8</v>
      </c>
      <c r="CP40" s="54">
        <v>17</v>
      </c>
      <c r="CQ40" s="55">
        <f t="shared" si="0"/>
        <v>0.47058823529411764</v>
      </c>
      <c r="CR40" s="52" t="s">
        <v>28921</v>
      </c>
    </row>
    <row r="41" spans="1:96" ht="57.6">
      <c r="A41" s="74">
        <v>40</v>
      </c>
      <c r="B41" s="6" t="s">
        <v>45066</v>
      </c>
      <c r="C41" s="6" t="s">
        <v>45078</v>
      </c>
      <c r="D41" s="9" t="s">
        <v>62</v>
      </c>
      <c r="E41" s="9" t="s">
        <v>47386</v>
      </c>
      <c r="F41" s="9"/>
      <c r="G41" s="9"/>
      <c r="H41" s="9"/>
      <c r="I41" s="9" t="s">
        <v>47387</v>
      </c>
      <c r="J41" s="9"/>
      <c r="K41" s="9"/>
      <c r="L41" s="6" t="s">
        <v>47388</v>
      </c>
      <c r="M41" s="6" t="s">
        <v>24220</v>
      </c>
      <c r="N41" s="9"/>
      <c r="O41" s="9"/>
      <c r="P41" s="9" t="s">
        <v>67</v>
      </c>
      <c r="Q41" s="42" t="s">
        <v>68</v>
      </c>
      <c r="R41" s="9"/>
      <c r="S41" s="9"/>
      <c r="T41" s="9"/>
      <c r="U41" s="9"/>
      <c r="V41" s="9"/>
      <c r="W41" s="9" t="s">
        <v>47389</v>
      </c>
      <c r="X41" s="9" t="s">
        <v>47390</v>
      </c>
      <c r="Y41" s="9"/>
      <c r="Z41" s="9" t="s">
        <v>47391</v>
      </c>
      <c r="AA41" s="9" t="s">
        <v>47392</v>
      </c>
      <c r="AB41" s="9" t="s">
        <v>3422</v>
      </c>
      <c r="AC41" s="9"/>
      <c r="AD41" s="9"/>
      <c r="AE41" s="9" t="s">
        <v>47393</v>
      </c>
      <c r="AF41" s="9" t="s">
        <v>47394</v>
      </c>
      <c r="AG41" s="9"/>
      <c r="AH41" s="9">
        <v>39</v>
      </c>
      <c r="AI41" s="9">
        <v>0</v>
      </c>
      <c r="AJ41" s="9">
        <v>0</v>
      </c>
      <c r="AK41" s="9">
        <v>0</v>
      </c>
      <c r="AL41" s="9">
        <v>0</v>
      </c>
      <c r="AM41" s="9" t="s">
        <v>24227</v>
      </c>
      <c r="AN41" s="9" t="s">
        <v>24228</v>
      </c>
      <c r="AO41" s="9" t="s">
        <v>24229</v>
      </c>
      <c r="AP41" s="42" t="s">
        <v>24230</v>
      </c>
      <c r="AQ41" s="42"/>
      <c r="AR41" s="42"/>
      <c r="AS41" s="42" t="s">
        <v>24231</v>
      </c>
      <c r="AT41" s="42" t="s">
        <v>24232</v>
      </c>
      <c r="AU41" s="42"/>
      <c r="AV41" s="42">
        <v>2016</v>
      </c>
      <c r="AW41" s="42">
        <v>15</v>
      </c>
      <c r="AX41" s="42">
        <v>1</v>
      </c>
      <c r="AY41" s="42"/>
      <c r="AZ41" s="42"/>
      <c r="BA41" s="42"/>
      <c r="BB41" s="42"/>
      <c r="BC41" s="42"/>
      <c r="BD41" s="42"/>
      <c r="BE41" s="42" t="s">
        <v>47395</v>
      </c>
      <c r="BF41" s="42" t="s">
        <v>47396</v>
      </c>
      <c r="BG41" s="42"/>
      <c r="BH41" s="42">
        <v>14</v>
      </c>
      <c r="BI41" s="42" t="s">
        <v>1335</v>
      </c>
      <c r="BJ41" s="42" t="s">
        <v>1335</v>
      </c>
      <c r="BK41" s="42" t="s">
        <v>47384</v>
      </c>
      <c r="BL41" s="42" t="s">
        <v>47397</v>
      </c>
      <c r="BM41" s="42"/>
      <c r="BN41" s="46" t="str">
        <f>IF(COUNTIF(AA41,"*Nanjing Agr Univ*"),AA41)</f>
        <v>Wang, F (reprint author), Nanjing Agr Univ, Jiangsu Livestock Embryo Engn Lab, Nanjing, Jiangsu, Peoples R China.</v>
      </c>
      <c r="BO41" s="46" t="b">
        <f>IF(COUNTIF(BN41,"*Life Sci*"),"生命科学学院",IF(COUNTIF(BN41,"*Coll Hort*"),"园艺学院"))</f>
        <v>0</v>
      </c>
      <c r="BP41" s="46" t="b">
        <f>IF(COUNTIF(BN41,"*Anim Sci*"),"动物科技学院",IF(COUNTIF(BN41,"*Vet Med*"),"动物医学院"))</f>
        <v>0</v>
      </c>
      <c r="BQ41" s="46" t="b">
        <f>IF(COUNTIF(BN41,"*Resources*"),"资源与环境科学学院",IF(COUNTIF(BN41,"*Dept Entomol*"),"植物保护学院"))</f>
        <v>0</v>
      </c>
      <c r="BR41" s="46" t="b">
        <f>IF(COUNTIF(BN41,"*Coll Agr*"),"农学院",IF(COUNTIF(BN41,"*Plant Protect*"),"植物保护学院"))</f>
        <v>0</v>
      </c>
      <c r="BS41" s="46" t="b">
        <f>IF(COUNTIF(BN41,"*Food Sci*"),"食品科技学院")</f>
        <v>0</v>
      </c>
      <c r="BT41" s="48" t="s">
        <v>24230</v>
      </c>
      <c r="BU41" s="10">
        <f>VLOOKUP(BT41,$CE$2:$CH$13600,3,FALSE)</f>
        <v>0.77500000000000002</v>
      </c>
      <c r="BV41" s="10">
        <f>VLOOKUP(BT41,$CE$2:$CH$13600,4,FALSE)</f>
        <v>0.97199999999999998</v>
      </c>
      <c r="BW41" s="28" t="b">
        <f>IF($BV41&gt;=10,1)</f>
        <v>0</v>
      </c>
      <c r="BX41" s="28" t="b">
        <f>IF(BV41&gt;=5,1)</f>
        <v>0</v>
      </c>
      <c r="BY41" s="28">
        <f>IF(BV41&lt;2,1)</f>
        <v>1</v>
      </c>
      <c r="BZ41" s="4">
        <v>4</v>
      </c>
      <c r="CC41" s="52">
        <v>40</v>
      </c>
      <c r="CD41" s="53" t="s">
        <v>2739</v>
      </c>
      <c r="CE41" s="53" t="s">
        <v>2737</v>
      </c>
      <c r="CF41" s="54">
        <v>106</v>
      </c>
      <c r="CG41" s="54">
        <v>0.89800000000000002</v>
      </c>
      <c r="CH41" s="54">
        <v>0.69099999999999995</v>
      </c>
      <c r="CI41" s="54">
        <v>2.5999999999999999E-2</v>
      </c>
      <c r="CJ41" s="54">
        <v>39</v>
      </c>
      <c r="CK41" s="54">
        <v>3</v>
      </c>
      <c r="CL41" s="54">
        <v>6.0999999999999997E-4</v>
      </c>
      <c r="CM41" s="54">
        <v>0.255</v>
      </c>
      <c r="CN41" s="53" t="s">
        <v>28968</v>
      </c>
      <c r="CO41" s="54">
        <v>9</v>
      </c>
      <c r="CP41" s="54">
        <v>17</v>
      </c>
      <c r="CQ41" s="55">
        <f t="shared" si="0"/>
        <v>0.52941176470588236</v>
      </c>
      <c r="CR41" s="52" t="s">
        <v>28938</v>
      </c>
    </row>
    <row r="42" spans="1:96">
      <c r="A42" s="74">
        <v>41</v>
      </c>
      <c r="B42" s="6" t="s">
        <v>27441</v>
      </c>
      <c r="C42" s="6" t="s">
        <v>48356</v>
      </c>
      <c r="D42" s="82" t="s">
        <v>62</v>
      </c>
      <c r="E42" s="82" t="s">
        <v>48357</v>
      </c>
      <c r="F42" s="82"/>
      <c r="G42" s="82"/>
      <c r="H42" s="82"/>
      <c r="I42" s="82" t="s">
        <v>48358</v>
      </c>
      <c r="J42" s="82"/>
      <c r="K42" s="82"/>
      <c r="L42" s="82" t="s">
        <v>48359</v>
      </c>
      <c r="M42" s="82" t="s">
        <v>46047</v>
      </c>
      <c r="N42" s="82"/>
      <c r="O42" s="82"/>
      <c r="P42" s="82" t="s">
        <v>67</v>
      </c>
      <c r="Q42" s="82" t="s">
        <v>68</v>
      </c>
      <c r="R42" s="82"/>
      <c r="S42" s="82"/>
      <c r="T42" s="82"/>
      <c r="U42" s="82"/>
      <c r="V42" s="82"/>
      <c r="W42" s="82" t="s">
        <v>48360</v>
      </c>
      <c r="X42" s="82" t="s">
        <v>48361</v>
      </c>
      <c r="Y42" s="82"/>
      <c r="Z42" s="82" t="s">
        <v>48362</v>
      </c>
      <c r="AA42" s="82" t="s">
        <v>48363</v>
      </c>
      <c r="AB42" s="82" t="s">
        <v>3422</v>
      </c>
      <c r="AC42" s="82"/>
      <c r="AD42" s="82"/>
      <c r="AE42" s="82" t="s">
        <v>48364</v>
      </c>
      <c r="AF42" s="82" t="s">
        <v>48365</v>
      </c>
      <c r="AG42" s="82"/>
      <c r="AH42" s="82">
        <v>44</v>
      </c>
      <c r="AI42" s="82">
        <v>0</v>
      </c>
      <c r="AJ42" s="82">
        <v>0</v>
      </c>
      <c r="AK42" s="82">
        <v>0</v>
      </c>
      <c r="AL42" s="82">
        <v>0</v>
      </c>
      <c r="AM42" s="82" t="s">
        <v>358</v>
      </c>
      <c r="AN42" s="82" t="s">
        <v>359</v>
      </c>
      <c r="AO42" s="82" t="s">
        <v>360</v>
      </c>
      <c r="AP42" s="82" t="s">
        <v>29010</v>
      </c>
      <c r="AQ42" s="82" t="s">
        <v>46055</v>
      </c>
      <c r="AR42" s="82"/>
      <c r="AS42" s="82" t="s">
        <v>29009</v>
      </c>
      <c r="AT42" s="82" t="s">
        <v>46056</v>
      </c>
      <c r="AU42" s="82" t="s">
        <v>15639</v>
      </c>
      <c r="AV42" s="82">
        <v>2016</v>
      </c>
      <c r="AW42" s="82">
        <v>47</v>
      </c>
      <c r="AX42" s="82">
        <v>3</v>
      </c>
      <c r="AY42" s="82"/>
      <c r="AZ42" s="82"/>
      <c r="BA42" s="82"/>
      <c r="BB42" s="82"/>
      <c r="BC42" s="82">
        <v>354</v>
      </c>
      <c r="BD42" s="82">
        <v>364</v>
      </c>
      <c r="BE42" s="82"/>
      <c r="BF42" s="82" t="s">
        <v>48366</v>
      </c>
      <c r="BG42" s="82"/>
      <c r="BH42" s="82">
        <v>11</v>
      </c>
      <c r="BI42" s="82" t="s">
        <v>46058</v>
      </c>
      <c r="BJ42" s="82" t="s">
        <v>46059</v>
      </c>
      <c r="BK42" s="82" t="s">
        <v>48367</v>
      </c>
      <c r="BL42" s="82" t="s">
        <v>48368</v>
      </c>
      <c r="BM42" s="82"/>
      <c r="BN42" s="80" t="s">
        <v>48363</v>
      </c>
      <c r="BO42" s="80" t="b">
        <v>0</v>
      </c>
      <c r="BP42" s="80" t="b">
        <v>0</v>
      </c>
      <c r="BQ42" s="80" t="b">
        <v>0</v>
      </c>
      <c r="BR42" s="80" t="b">
        <v>0</v>
      </c>
      <c r="BS42" s="80" t="b">
        <v>0</v>
      </c>
      <c r="BT42" s="81" t="s">
        <v>29010</v>
      </c>
      <c r="BU42" s="81">
        <v>2.2069999999999999</v>
      </c>
      <c r="BV42" s="81">
        <v>2.6110000000000002</v>
      </c>
      <c r="BW42" s="77"/>
      <c r="BX42" s="77"/>
      <c r="BY42" s="77"/>
      <c r="CC42" s="52">
        <v>41</v>
      </c>
      <c r="CD42" s="53" t="s">
        <v>21636</v>
      </c>
      <c r="CE42" s="53" t="s">
        <v>21634</v>
      </c>
      <c r="CF42" s="54">
        <v>453</v>
      </c>
      <c r="CG42" s="54">
        <v>0.85499999999999998</v>
      </c>
      <c r="CH42" s="54">
        <v>1.111</v>
      </c>
      <c r="CI42" s="54">
        <v>7.0999999999999994E-2</v>
      </c>
      <c r="CJ42" s="54">
        <v>28</v>
      </c>
      <c r="CK42" s="54">
        <v>8.1999999999999993</v>
      </c>
      <c r="CL42" s="54">
        <v>9.7999999999999997E-4</v>
      </c>
      <c r="CM42" s="54">
        <v>0.42699999999999999</v>
      </c>
      <c r="CN42" s="53" t="s">
        <v>28968</v>
      </c>
      <c r="CO42" s="54">
        <v>10</v>
      </c>
      <c r="CP42" s="54">
        <v>17</v>
      </c>
      <c r="CQ42" s="55">
        <f t="shared" si="0"/>
        <v>0.58823529411764708</v>
      </c>
      <c r="CR42" s="52" t="s">
        <v>28938</v>
      </c>
    </row>
    <row r="43" spans="1:96">
      <c r="A43" s="74">
        <v>42</v>
      </c>
      <c r="B43" s="6" t="s">
        <v>27441</v>
      </c>
      <c r="C43" s="6" t="s">
        <v>48356</v>
      </c>
      <c r="D43" s="82" t="s">
        <v>62</v>
      </c>
      <c r="E43" s="82" t="s">
        <v>48369</v>
      </c>
      <c r="F43" s="82"/>
      <c r="G43" s="82"/>
      <c r="H43" s="82"/>
      <c r="I43" s="82" t="s">
        <v>48370</v>
      </c>
      <c r="J43" s="82"/>
      <c r="K43" s="82"/>
      <c r="L43" s="82" t="s">
        <v>48371</v>
      </c>
      <c r="M43" s="82" t="s">
        <v>48372</v>
      </c>
      <c r="N43" s="82"/>
      <c r="O43" s="82"/>
      <c r="P43" s="82" t="s">
        <v>67</v>
      </c>
      <c r="Q43" s="82" t="s">
        <v>68</v>
      </c>
      <c r="R43" s="82"/>
      <c r="S43" s="82"/>
      <c r="T43" s="82"/>
      <c r="U43" s="82"/>
      <c r="V43" s="82"/>
      <c r="W43" s="82"/>
      <c r="X43" s="82" t="s">
        <v>48373</v>
      </c>
      <c r="Y43" s="82"/>
      <c r="Z43" s="82" t="s">
        <v>48374</v>
      </c>
      <c r="AA43" s="82" t="s">
        <v>48363</v>
      </c>
      <c r="AB43" s="82" t="s">
        <v>3422</v>
      </c>
      <c r="AC43" s="82"/>
      <c r="AD43" s="82"/>
      <c r="AE43" s="82" t="s">
        <v>48375</v>
      </c>
      <c r="AF43" s="82" t="s">
        <v>48376</v>
      </c>
      <c r="AG43" s="82"/>
      <c r="AH43" s="82">
        <v>68</v>
      </c>
      <c r="AI43" s="82">
        <v>0</v>
      </c>
      <c r="AJ43" s="82">
        <v>0</v>
      </c>
      <c r="AK43" s="82">
        <v>1</v>
      </c>
      <c r="AL43" s="82">
        <v>1</v>
      </c>
      <c r="AM43" s="82" t="s">
        <v>1062</v>
      </c>
      <c r="AN43" s="82" t="s">
        <v>1063</v>
      </c>
      <c r="AO43" s="82" t="s">
        <v>1064</v>
      </c>
      <c r="AP43" s="82" t="s">
        <v>23296</v>
      </c>
      <c r="AQ43" s="82" t="s">
        <v>23297</v>
      </c>
      <c r="AR43" s="82"/>
      <c r="AS43" s="82" t="s">
        <v>23298</v>
      </c>
      <c r="AT43" s="82" t="s">
        <v>23299</v>
      </c>
      <c r="AU43" s="82" t="s">
        <v>866</v>
      </c>
      <c r="AV43" s="82">
        <v>2016</v>
      </c>
      <c r="AW43" s="82">
        <v>18</v>
      </c>
      <c r="AX43" s="82">
        <v>1</v>
      </c>
      <c r="AY43" s="82"/>
      <c r="AZ43" s="82"/>
      <c r="BA43" s="82"/>
      <c r="BB43" s="82"/>
      <c r="BC43" s="82">
        <v>37</v>
      </c>
      <c r="BD43" s="82">
        <v>47</v>
      </c>
      <c r="BE43" s="82"/>
      <c r="BF43" s="82" t="s">
        <v>48377</v>
      </c>
      <c r="BG43" s="82"/>
      <c r="BH43" s="82">
        <v>11</v>
      </c>
      <c r="BI43" s="82" t="s">
        <v>23301</v>
      </c>
      <c r="BJ43" s="82" t="s">
        <v>23302</v>
      </c>
      <c r="BK43" s="82" t="s">
        <v>48378</v>
      </c>
      <c r="BL43" s="82" t="s">
        <v>48379</v>
      </c>
      <c r="BM43" s="82">
        <v>26836033</v>
      </c>
      <c r="BN43" s="80" t="s">
        <v>48363</v>
      </c>
      <c r="BO43" s="80" t="b">
        <v>0</v>
      </c>
      <c r="BP43" s="80" t="b">
        <v>0</v>
      </c>
      <c r="BQ43" s="80" t="b">
        <v>0</v>
      </c>
      <c r="BR43" s="80" t="b">
        <v>0</v>
      </c>
      <c r="BS43" s="80" t="b">
        <v>0</v>
      </c>
      <c r="BT43" s="81" t="s">
        <v>23296</v>
      </c>
      <c r="BU43" s="81">
        <v>1.788</v>
      </c>
      <c r="BV43" s="81">
        <v>2.1469999999999998</v>
      </c>
      <c r="BW43" s="77"/>
      <c r="BX43" s="77"/>
      <c r="BY43" s="77"/>
      <c r="CC43" s="52">
        <v>42</v>
      </c>
      <c r="CD43" s="53" t="s">
        <v>28977</v>
      </c>
      <c r="CE43" s="53" t="s">
        <v>28978</v>
      </c>
      <c r="CF43" s="54">
        <v>428</v>
      </c>
      <c r="CG43" s="54">
        <v>0.67200000000000004</v>
      </c>
      <c r="CH43" s="54">
        <v>0.80500000000000005</v>
      </c>
      <c r="CI43" s="54">
        <v>9.0999999999999998E-2</v>
      </c>
      <c r="CJ43" s="54">
        <v>33</v>
      </c>
      <c r="CK43" s="54">
        <v>8.6999999999999993</v>
      </c>
      <c r="CL43" s="54">
        <v>6.2E-4</v>
      </c>
      <c r="CM43" s="54">
        <v>0.254</v>
      </c>
      <c r="CN43" s="53" t="s">
        <v>28968</v>
      </c>
      <c r="CO43" s="54">
        <v>11</v>
      </c>
      <c r="CP43" s="54">
        <v>17</v>
      </c>
      <c r="CQ43" s="55">
        <f t="shared" si="0"/>
        <v>0.6470588235294118</v>
      </c>
      <c r="CR43" s="52" t="s">
        <v>28938</v>
      </c>
    </row>
    <row r="44" spans="1:96" ht="72">
      <c r="A44" s="74">
        <v>43</v>
      </c>
      <c r="B44" s="6" t="s">
        <v>45066</v>
      </c>
      <c r="C44" s="6" t="s">
        <v>45079</v>
      </c>
      <c r="D44" s="5" t="s">
        <v>62</v>
      </c>
      <c r="E44" s="5" t="s">
        <v>28860</v>
      </c>
      <c r="F44" s="5"/>
      <c r="G44" s="5"/>
      <c r="H44" s="5"/>
      <c r="I44" s="5" t="s">
        <v>28861</v>
      </c>
      <c r="J44" s="5"/>
      <c r="K44" s="5"/>
      <c r="L44" s="6" t="s">
        <v>28862</v>
      </c>
      <c r="M44" s="6" t="s">
        <v>21030</v>
      </c>
      <c r="N44" s="5"/>
      <c r="O44" s="5"/>
      <c r="P44" s="5" t="s">
        <v>67</v>
      </c>
      <c r="Q44" s="74" t="s">
        <v>68</v>
      </c>
      <c r="R44" s="74"/>
      <c r="S44" s="74"/>
      <c r="T44" s="74"/>
      <c r="U44" s="74"/>
      <c r="V44" s="74"/>
      <c r="W44" s="74" t="s">
        <v>28863</v>
      </c>
      <c r="X44" s="74" t="s">
        <v>28864</v>
      </c>
      <c r="Y44" s="74"/>
      <c r="Z44" s="74" t="s">
        <v>28865</v>
      </c>
      <c r="AA44" s="74" t="s">
        <v>8247</v>
      </c>
      <c r="AB44" s="74" t="s">
        <v>28866</v>
      </c>
      <c r="AC44" s="74"/>
      <c r="AD44" s="74"/>
      <c r="AE44" s="74" t="s">
        <v>28867</v>
      </c>
      <c r="AF44" s="74" t="s">
        <v>28868</v>
      </c>
      <c r="AG44" s="74"/>
      <c r="AH44" s="74">
        <v>45</v>
      </c>
      <c r="AI44" s="74">
        <v>0</v>
      </c>
      <c r="AJ44" s="74">
        <v>0</v>
      </c>
      <c r="AK44" s="74">
        <v>0</v>
      </c>
      <c r="AL44" s="74">
        <v>0</v>
      </c>
      <c r="AM44" s="74" t="s">
        <v>213</v>
      </c>
      <c r="AN44" s="74" t="s">
        <v>964</v>
      </c>
      <c r="AO44" s="74" t="s">
        <v>965</v>
      </c>
      <c r="AP44" s="74" t="s">
        <v>21037</v>
      </c>
      <c r="AQ44" s="74" t="s">
        <v>21038</v>
      </c>
      <c r="AR44" s="74"/>
      <c r="AS44" s="74" t="s">
        <v>21039</v>
      </c>
      <c r="AT44" s="74" t="s">
        <v>21040</v>
      </c>
      <c r="AU44" s="74" t="s">
        <v>2677</v>
      </c>
      <c r="AV44" s="74">
        <v>2016</v>
      </c>
      <c r="AW44" s="74">
        <v>412</v>
      </c>
      <c r="AX44" s="12">
        <v>42371</v>
      </c>
      <c r="AY44" s="74"/>
      <c r="AZ44" s="74"/>
      <c r="BA44" s="74"/>
      <c r="BB44" s="74"/>
      <c r="BC44" s="74">
        <v>81</v>
      </c>
      <c r="BD44" s="74">
        <v>90</v>
      </c>
      <c r="BE44" s="74"/>
      <c r="BF44" s="74" t="s">
        <v>28869</v>
      </c>
      <c r="BG44" s="74"/>
      <c r="BH44" s="74">
        <v>10</v>
      </c>
      <c r="BI44" s="74" t="s">
        <v>2348</v>
      </c>
      <c r="BJ44" s="74" t="s">
        <v>2348</v>
      </c>
      <c r="BK44" s="74" t="s">
        <v>28870</v>
      </c>
      <c r="BL44" s="74" t="s">
        <v>28871</v>
      </c>
      <c r="BM44" s="74">
        <v>26602771</v>
      </c>
      <c r="BN44" s="46" t="str">
        <f>IF(COUNTIF(AA44,"*Nanjing Agr Univ*"),AA44)</f>
        <v>Wang, GL (reprint author), Nanjing Agr Univ, Coll Anim Sci &amp; Technol, Nanjing 210095, Jiangsu, Peoples R China.</v>
      </c>
      <c r="BO44" s="46" t="b">
        <f>IF(COUNTIF(BN44,"*Life Sci*"),"生命科学学院",IF(COUNTIF(BN44,"*Coll Hort*"),"园艺学院"))</f>
        <v>0</v>
      </c>
      <c r="BP44" s="46" t="str">
        <f>IF(COUNTIF(BN44,"*Anim Sci*"),"动物科技学院",IF(COUNTIF(BN44,"*Vet Med*"),"动物医学院"))</f>
        <v>动物科技学院</v>
      </c>
      <c r="BQ44" s="46" t="b">
        <f>IF(COUNTIF(BN44,"*Resources*"),"资源与环境科学学院",IF(COUNTIF(BN44,"*Dept Entomol*"),"植物保护学院"))</f>
        <v>0</v>
      </c>
      <c r="BR44" s="46" t="b">
        <f>IF(COUNTIF(BN44,"*Coll Agr*"),"农学院",IF(COUNTIF(BN44,"*Plant Protect*"),"植物保护学院"))</f>
        <v>0</v>
      </c>
      <c r="BS44" s="46" t="b">
        <f>IF(COUNTIF(BN44,"*Food Sci*"),"食品科技学院")</f>
        <v>0</v>
      </c>
      <c r="BT44" s="78" t="s">
        <v>21037</v>
      </c>
      <c r="BU44" s="10">
        <f>VLOOKUP(BT44,$CE$2:$CH$13600,3,FALSE)</f>
        <v>2.3929999999999998</v>
      </c>
      <c r="BV44" s="10">
        <f>VLOOKUP(BT44,$CE$2:$CH$13600,4,FALSE)</f>
        <v>2.367</v>
      </c>
      <c r="BW44" s="28" t="b">
        <f>IF($BV44&gt;=10,1)</f>
        <v>0</v>
      </c>
      <c r="BX44" s="28" t="b">
        <f>IF(BV44&gt;=5,1)</f>
        <v>0</v>
      </c>
      <c r="BY44" s="28" t="b">
        <f>IF(BV44&lt;2,1)</f>
        <v>0</v>
      </c>
      <c r="BZ44" s="4">
        <v>1</v>
      </c>
      <c r="CC44" s="52">
        <v>43</v>
      </c>
      <c r="CD44" s="53" t="s">
        <v>28979</v>
      </c>
      <c r="CE44" s="53" t="s">
        <v>28980</v>
      </c>
      <c r="CF44" s="54">
        <v>640</v>
      </c>
      <c r="CG44" s="54">
        <v>0.52600000000000002</v>
      </c>
      <c r="CH44" s="54">
        <v>0.80800000000000005</v>
      </c>
      <c r="CI44" s="54">
        <v>0.17599999999999999</v>
      </c>
      <c r="CJ44" s="54">
        <v>17</v>
      </c>
      <c r="CK44" s="54" t="s">
        <v>28918</v>
      </c>
      <c r="CL44" s="54">
        <v>9.3000000000000005E-4</v>
      </c>
      <c r="CM44" s="54">
        <v>0.377</v>
      </c>
      <c r="CN44" s="53" t="s">
        <v>28968</v>
      </c>
      <c r="CO44" s="54">
        <v>12</v>
      </c>
      <c r="CP44" s="54">
        <v>17</v>
      </c>
      <c r="CQ44" s="55">
        <f t="shared" si="0"/>
        <v>0.70588235294117652</v>
      </c>
      <c r="CR44" s="52" t="s">
        <v>28938</v>
      </c>
    </row>
    <row r="45" spans="1:96">
      <c r="A45" s="74">
        <v>44</v>
      </c>
      <c r="B45" s="6" t="s">
        <v>27441</v>
      </c>
      <c r="C45" s="6" t="s">
        <v>48304</v>
      </c>
      <c r="D45" s="82" t="s">
        <v>62</v>
      </c>
      <c r="E45" s="82" t="s">
        <v>48305</v>
      </c>
      <c r="F45" s="82"/>
      <c r="G45" s="82"/>
      <c r="H45" s="82"/>
      <c r="I45" s="82" t="s">
        <v>48306</v>
      </c>
      <c r="J45" s="82"/>
      <c r="K45" s="82"/>
      <c r="L45" s="82" t="s">
        <v>48307</v>
      </c>
      <c r="M45" s="82" t="s">
        <v>14706</v>
      </c>
      <c r="N45" s="82"/>
      <c r="O45" s="82"/>
      <c r="P45" s="82" t="s">
        <v>67</v>
      </c>
      <c r="Q45" s="82" t="s">
        <v>68</v>
      </c>
      <c r="R45" s="82"/>
      <c r="S45" s="82"/>
      <c r="T45" s="82"/>
      <c r="U45" s="82"/>
      <c r="V45" s="82"/>
      <c r="W45" s="82" t="s">
        <v>48308</v>
      </c>
      <c r="X45" s="82" t="s">
        <v>48309</v>
      </c>
      <c r="Y45" s="82"/>
      <c r="Z45" s="82" t="s">
        <v>48310</v>
      </c>
      <c r="AA45" s="82" t="s">
        <v>21751</v>
      </c>
      <c r="AB45" s="82" t="s">
        <v>8248</v>
      </c>
      <c r="AC45" s="82"/>
      <c r="AD45" s="82"/>
      <c r="AE45" s="82" t="s">
        <v>16910</v>
      </c>
      <c r="AF45" s="82" t="s">
        <v>48311</v>
      </c>
      <c r="AG45" s="82"/>
      <c r="AH45" s="82">
        <v>45</v>
      </c>
      <c r="AI45" s="82">
        <v>0</v>
      </c>
      <c r="AJ45" s="82">
        <v>0</v>
      </c>
      <c r="AK45" s="82">
        <v>0</v>
      </c>
      <c r="AL45" s="82">
        <v>0</v>
      </c>
      <c r="AM45" s="82" t="s">
        <v>213</v>
      </c>
      <c r="AN45" s="82" t="s">
        <v>964</v>
      </c>
      <c r="AO45" s="82" t="s">
        <v>965</v>
      </c>
      <c r="AP45" s="85" t="s">
        <v>14712</v>
      </c>
      <c r="AQ45" s="82" t="s">
        <v>14713</v>
      </c>
      <c r="AR45" s="82"/>
      <c r="AS45" s="82" t="s">
        <v>14714</v>
      </c>
      <c r="AT45" s="82" t="s">
        <v>14715</v>
      </c>
      <c r="AU45" s="82" t="s">
        <v>119</v>
      </c>
      <c r="AV45" s="82">
        <v>2016</v>
      </c>
      <c r="AW45" s="82">
        <v>21</v>
      </c>
      <c r="AX45" s="82">
        <v>3</v>
      </c>
      <c r="AY45" s="82"/>
      <c r="AZ45" s="82"/>
      <c r="BA45" s="82"/>
      <c r="BB45" s="82"/>
      <c r="BC45" s="82">
        <v>439</v>
      </c>
      <c r="BD45" s="82">
        <v>452</v>
      </c>
      <c r="BE45" s="82"/>
      <c r="BF45" s="82" t="s">
        <v>48312</v>
      </c>
      <c r="BG45" s="82"/>
      <c r="BH45" s="82">
        <v>14</v>
      </c>
      <c r="BI45" s="82" t="s">
        <v>2348</v>
      </c>
      <c r="BJ45" s="82" t="s">
        <v>2348</v>
      </c>
      <c r="BK45" s="82" t="s">
        <v>48261</v>
      </c>
      <c r="BL45" s="82" t="s">
        <v>48313</v>
      </c>
      <c r="BM45" s="82"/>
      <c r="BN45" s="80" t="s">
        <v>21751</v>
      </c>
      <c r="BO45" s="80" t="b">
        <v>0</v>
      </c>
      <c r="BP45" s="80" t="s">
        <v>27441</v>
      </c>
      <c r="BQ45" s="80" t="b">
        <v>0</v>
      </c>
      <c r="BR45" s="80" t="b">
        <v>0</v>
      </c>
      <c r="BS45" s="80" t="b">
        <v>0</v>
      </c>
      <c r="BT45" s="81" t="s">
        <v>14712</v>
      </c>
      <c r="BU45" s="81">
        <v>3.1629999999999998</v>
      </c>
      <c r="BV45" s="81">
        <v>3.0979999999999999</v>
      </c>
      <c r="BW45" s="77"/>
      <c r="BX45" s="77"/>
      <c r="BY45" s="77"/>
      <c r="CC45" s="52">
        <v>44</v>
      </c>
      <c r="CD45" s="53" t="s">
        <v>28981</v>
      </c>
      <c r="CE45" s="53" t="s">
        <v>28982</v>
      </c>
      <c r="CF45" s="54">
        <v>194</v>
      </c>
      <c r="CG45" s="54">
        <v>0.442</v>
      </c>
      <c r="CH45" s="54">
        <v>0.39800000000000002</v>
      </c>
      <c r="CI45" s="54">
        <v>7.2999999999999995E-2</v>
      </c>
      <c r="CJ45" s="54">
        <v>55</v>
      </c>
      <c r="CK45" s="54">
        <v>4.7</v>
      </c>
      <c r="CL45" s="54">
        <v>3.8999999999999999E-4</v>
      </c>
      <c r="CM45" s="54">
        <v>7.9000000000000001E-2</v>
      </c>
      <c r="CN45" s="53" t="s">
        <v>28968</v>
      </c>
      <c r="CO45" s="54">
        <v>13</v>
      </c>
      <c r="CP45" s="54">
        <v>17</v>
      </c>
      <c r="CQ45" s="55">
        <f t="shared" si="0"/>
        <v>0.76470588235294112</v>
      </c>
      <c r="CR45" s="52" t="s">
        <v>28953</v>
      </c>
    </row>
    <row r="46" spans="1:96" ht="115.2">
      <c r="A46" s="74">
        <v>45</v>
      </c>
      <c r="B46" s="6" t="s">
        <v>45066</v>
      </c>
      <c r="C46" s="6" t="s">
        <v>45080</v>
      </c>
      <c r="D46" s="74" t="s">
        <v>62</v>
      </c>
      <c r="E46" s="74" t="s">
        <v>3889</v>
      </c>
      <c r="F46" s="74"/>
      <c r="G46" s="74"/>
      <c r="H46" s="74"/>
      <c r="I46" s="74" t="s">
        <v>3890</v>
      </c>
      <c r="J46" s="74"/>
      <c r="K46" s="74"/>
      <c r="L46" s="75" t="s">
        <v>3891</v>
      </c>
      <c r="M46" s="75" t="s">
        <v>3892</v>
      </c>
      <c r="N46" s="74"/>
      <c r="O46" s="74"/>
      <c r="P46" s="74" t="s">
        <v>67</v>
      </c>
      <c r="Q46" s="74" t="s">
        <v>68</v>
      </c>
      <c r="R46" s="74"/>
      <c r="S46" s="74"/>
      <c r="T46" s="74"/>
      <c r="U46" s="74"/>
      <c r="V46" s="74"/>
      <c r="W46" s="74" t="s">
        <v>3893</v>
      </c>
      <c r="X46" s="74" t="s">
        <v>3894</v>
      </c>
      <c r="Y46" s="74"/>
      <c r="Z46" s="74" t="s">
        <v>3895</v>
      </c>
      <c r="AA46" s="74" t="s">
        <v>3896</v>
      </c>
      <c r="AB46" s="74" t="s">
        <v>3897</v>
      </c>
      <c r="AC46" s="74"/>
      <c r="AD46" s="74"/>
      <c r="AE46" s="74" t="s">
        <v>3898</v>
      </c>
      <c r="AF46" s="74" t="s">
        <v>3899</v>
      </c>
      <c r="AG46" s="74"/>
      <c r="AH46" s="74">
        <v>54</v>
      </c>
      <c r="AI46" s="74">
        <v>0</v>
      </c>
      <c r="AJ46" s="74">
        <v>0</v>
      </c>
      <c r="AK46" s="74">
        <v>6</v>
      </c>
      <c r="AL46" s="74">
        <v>6</v>
      </c>
      <c r="AM46" s="74" t="s">
        <v>1519</v>
      </c>
      <c r="AN46" s="74" t="s">
        <v>214</v>
      </c>
      <c r="AO46" s="74" t="s">
        <v>1520</v>
      </c>
      <c r="AP46" s="74" t="s">
        <v>3900</v>
      </c>
      <c r="AQ46" s="74" t="s">
        <v>3901</v>
      </c>
      <c r="AR46" s="74"/>
      <c r="AS46" s="74" t="s">
        <v>3892</v>
      </c>
      <c r="AT46" s="74" t="s">
        <v>3902</v>
      </c>
      <c r="AU46" s="74" t="s">
        <v>2677</v>
      </c>
      <c r="AV46" s="74">
        <v>2016</v>
      </c>
      <c r="AW46" s="74">
        <v>32</v>
      </c>
      <c r="AX46" s="74">
        <v>1</v>
      </c>
      <c r="AY46" s="74"/>
      <c r="AZ46" s="74"/>
      <c r="BA46" s="74"/>
      <c r="BB46" s="74"/>
      <c r="BC46" s="74">
        <v>114</v>
      </c>
      <c r="BD46" s="74">
        <v>121</v>
      </c>
      <c r="BE46" s="74"/>
      <c r="BF46" s="74" t="s">
        <v>3903</v>
      </c>
      <c r="BG46" s="74"/>
      <c r="BH46" s="74">
        <v>8</v>
      </c>
      <c r="BI46" s="74" t="s">
        <v>3904</v>
      </c>
      <c r="BJ46" s="74" t="s">
        <v>3904</v>
      </c>
      <c r="BK46" s="74" t="s">
        <v>3905</v>
      </c>
      <c r="BL46" s="74" t="s">
        <v>3906</v>
      </c>
      <c r="BM46" s="74">
        <v>26454700</v>
      </c>
      <c r="BN46" s="79" t="str">
        <f>IF(COUNTIF(AA46,"*Nanjing Agr Univ*"),AA46)</f>
        <v>Wang, T (reprint author), Nanjing Agr Univ, Coll Anim Sci &amp; Technol, Nanjing, Jiangsu, Peoples R China.</v>
      </c>
      <c r="BO46" s="79" t="b">
        <f>IF(COUNTIF(BN46,"*Life Sci*"),"生命科学学院",IF(COUNTIF(BN46,"*Coll Hort*"),"园艺学院"))</f>
        <v>0</v>
      </c>
      <c r="BP46" s="79" t="str">
        <f>IF(COUNTIF(BN46,"*Anim Sci*"),"动物科技学院",IF(COUNTIF(BN46,"*Vet Med*"),"动物医学院"))</f>
        <v>动物科技学院</v>
      </c>
      <c r="BQ46" s="79" t="b">
        <f>IF(COUNTIF(BN46,"*Resources*"),"资源与环境科学学院",IF(COUNTIF(BN46,"*Dept Entomol*"),"植物保护学院"))</f>
        <v>0</v>
      </c>
      <c r="BR46" s="79" t="b">
        <f>IF(COUNTIF(BN46,"*Coll Agr*"),"农学院",IF(COUNTIF(BN46,"*Plant Protect*"),"植物保护学院"))</f>
        <v>0</v>
      </c>
      <c r="BS46" s="79" t="b">
        <f>IF(COUNTIF(BN46,"*Food Sci*"),"食品科技学院")</f>
        <v>0</v>
      </c>
      <c r="BT46" s="78" t="str">
        <f>AP46</f>
        <v>0899-9007</v>
      </c>
      <c r="BU46" s="76">
        <f>VLOOKUP(BT46,$CE$2:$CH$13600,3,FALSE)</f>
        <v>2.9260000000000002</v>
      </c>
      <c r="BV46" s="76">
        <f>VLOOKUP(BT46,$CE$2:$CH$13600,4,FALSE)</f>
        <v>2.99</v>
      </c>
      <c r="BW46" s="78" t="b">
        <f>IF($BV46&gt;=10,1)</f>
        <v>0</v>
      </c>
      <c r="BX46" s="78" t="b">
        <f>IF(BV46&gt;=5,1)</f>
        <v>0</v>
      </c>
      <c r="BY46" s="78" t="b">
        <f>IF(BV46&lt;2,1)</f>
        <v>0</v>
      </c>
      <c r="BZ46" s="4">
        <v>1</v>
      </c>
      <c r="CC46" s="52">
        <v>45</v>
      </c>
      <c r="CD46" s="53" t="s">
        <v>28983</v>
      </c>
      <c r="CE46" s="53" t="s">
        <v>28984</v>
      </c>
      <c r="CF46" s="54">
        <v>300</v>
      </c>
      <c r="CG46" s="54">
        <v>0.34899999999999998</v>
      </c>
      <c r="CH46" s="54">
        <v>0.52600000000000002</v>
      </c>
      <c r="CI46" s="54">
        <v>8.1000000000000003E-2</v>
      </c>
      <c r="CJ46" s="54">
        <v>74</v>
      </c>
      <c r="CK46" s="54">
        <v>7.8</v>
      </c>
      <c r="CL46" s="54">
        <v>4.4000000000000002E-4</v>
      </c>
      <c r="CM46" s="54">
        <v>0.13100000000000001</v>
      </c>
      <c r="CN46" s="53" t="s">
        <v>28968</v>
      </c>
      <c r="CO46" s="54">
        <v>14</v>
      </c>
      <c r="CP46" s="54">
        <v>17</v>
      </c>
      <c r="CQ46" s="55">
        <f t="shared" si="0"/>
        <v>0.82352941176470584</v>
      </c>
      <c r="CR46" s="52" t="s">
        <v>28953</v>
      </c>
    </row>
    <row r="47" spans="1:96">
      <c r="A47" s="74">
        <v>46</v>
      </c>
      <c r="B47" s="6" t="s">
        <v>27441</v>
      </c>
      <c r="C47" s="6" t="s">
        <v>48380</v>
      </c>
      <c r="D47" s="82" t="s">
        <v>62</v>
      </c>
      <c r="E47" s="82" t="s">
        <v>48381</v>
      </c>
      <c r="F47" s="82"/>
      <c r="G47" s="82"/>
      <c r="H47" s="82"/>
      <c r="I47" s="82" t="s">
        <v>48382</v>
      </c>
      <c r="J47" s="82"/>
      <c r="K47" s="82"/>
      <c r="L47" s="82" t="s">
        <v>48383</v>
      </c>
      <c r="M47" s="82" t="s">
        <v>48384</v>
      </c>
      <c r="N47" s="82"/>
      <c r="O47" s="82"/>
      <c r="P47" s="82" t="s">
        <v>67</v>
      </c>
      <c r="Q47" s="82" t="s">
        <v>68</v>
      </c>
      <c r="R47" s="82"/>
      <c r="S47" s="82"/>
      <c r="T47" s="82"/>
      <c r="U47" s="82"/>
      <c r="V47" s="82"/>
      <c r="W47" s="82" t="s">
        <v>48385</v>
      </c>
      <c r="X47" s="82" t="s">
        <v>48386</v>
      </c>
      <c r="Y47" s="82"/>
      <c r="Z47" s="82" t="s">
        <v>48387</v>
      </c>
      <c r="AA47" s="82" t="s">
        <v>16482</v>
      </c>
      <c r="AB47" s="82" t="s">
        <v>16483</v>
      </c>
      <c r="AC47" s="82"/>
      <c r="AD47" s="82"/>
      <c r="AE47" s="82" t="s">
        <v>48388</v>
      </c>
      <c r="AF47" s="82" t="s">
        <v>48389</v>
      </c>
      <c r="AG47" s="82"/>
      <c r="AH47" s="82">
        <v>29</v>
      </c>
      <c r="AI47" s="82">
        <v>1</v>
      </c>
      <c r="AJ47" s="82">
        <v>1</v>
      </c>
      <c r="AK47" s="82">
        <v>0</v>
      </c>
      <c r="AL47" s="82">
        <v>0</v>
      </c>
      <c r="AM47" s="82" t="s">
        <v>1153</v>
      </c>
      <c r="AN47" s="82" t="s">
        <v>1154</v>
      </c>
      <c r="AO47" s="82" t="s">
        <v>1155</v>
      </c>
      <c r="AP47" s="82" t="s">
        <v>41119</v>
      </c>
      <c r="AQ47" s="82" t="s">
        <v>48390</v>
      </c>
      <c r="AR47" s="82"/>
      <c r="AS47" s="82" t="s">
        <v>41118</v>
      </c>
      <c r="AT47" s="82" t="s">
        <v>48391</v>
      </c>
      <c r="AU47" s="82" t="s">
        <v>198</v>
      </c>
      <c r="AV47" s="82">
        <v>2016</v>
      </c>
      <c r="AW47" s="82">
        <v>35</v>
      </c>
      <c r="AX47" s="82">
        <v>2</v>
      </c>
      <c r="AY47" s="82"/>
      <c r="AZ47" s="82"/>
      <c r="BA47" s="82"/>
      <c r="BB47" s="82"/>
      <c r="BC47" s="82">
        <v>399</v>
      </c>
      <c r="BD47" s="82">
        <v>407</v>
      </c>
      <c r="BE47" s="82"/>
      <c r="BF47" s="82" t="s">
        <v>48392</v>
      </c>
      <c r="BG47" s="82"/>
      <c r="BH47" s="82">
        <v>9</v>
      </c>
      <c r="BI47" s="82" t="s">
        <v>3904</v>
      </c>
      <c r="BJ47" s="82" t="s">
        <v>3904</v>
      </c>
      <c r="BK47" s="82" t="s">
        <v>48393</v>
      </c>
      <c r="BL47" s="82" t="s">
        <v>48394</v>
      </c>
      <c r="BM47" s="82">
        <v>26112894</v>
      </c>
      <c r="BN47" s="80" t="s">
        <v>16482</v>
      </c>
      <c r="BO47" s="80" t="b">
        <v>0</v>
      </c>
      <c r="BP47" s="80" t="b">
        <v>0</v>
      </c>
      <c r="BQ47" s="80" t="b">
        <v>0</v>
      </c>
      <c r="BR47" s="80" t="b">
        <v>0</v>
      </c>
      <c r="BS47" s="80" t="b">
        <v>0</v>
      </c>
      <c r="BT47" s="81" t="s">
        <v>41119</v>
      </c>
      <c r="BU47" s="81">
        <v>4.476</v>
      </c>
      <c r="BV47" s="81">
        <v>4.5330000000000004</v>
      </c>
      <c r="BW47" s="77"/>
      <c r="BX47" s="77"/>
      <c r="BY47" s="77"/>
      <c r="CC47" s="52">
        <v>46</v>
      </c>
      <c r="CD47" s="53" t="s">
        <v>28985</v>
      </c>
      <c r="CE47" s="53" t="s">
        <v>28986</v>
      </c>
      <c r="CF47" s="54">
        <v>77</v>
      </c>
      <c r="CG47" s="54">
        <v>0.245</v>
      </c>
      <c r="CH47" s="54"/>
      <c r="CI47" s="54">
        <v>8.3000000000000004E-2</v>
      </c>
      <c r="CJ47" s="54">
        <v>24</v>
      </c>
      <c r="CK47" s="54"/>
      <c r="CL47" s="54">
        <v>1.2999999999999999E-4</v>
      </c>
      <c r="CM47" s="54"/>
      <c r="CN47" s="53" t="s">
        <v>28968</v>
      </c>
      <c r="CO47" s="54">
        <v>15</v>
      </c>
      <c r="CP47" s="54">
        <v>17</v>
      </c>
      <c r="CQ47" s="55">
        <f t="shared" si="0"/>
        <v>0.88235294117647056</v>
      </c>
      <c r="CR47" s="52" t="s">
        <v>28953</v>
      </c>
    </row>
    <row r="48" spans="1:96" ht="86.4">
      <c r="A48" s="74">
        <v>47</v>
      </c>
      <c r="B48" s="6" t="s">
        <v>45066</v>
      </c>
      <c r="C48" s="6" t="s">
        <v>45081</v>
      </c>
      <c r="D48" s="74" t="s">
        <v>62</v>
      </c>
      <c r="E48" s="74" t="s">
        <v>872</v>
      </c>
      <c r="F48" s="74"/>
      <c r="G48" s="74"/>
      <c r="H48" s="74"/>
      <c r="I48" s="74" t="s">
        <v>27458</v>
      </c>
      <c r="J48" s="74"/>
      <c r="K48" s="74"/>
      <c r="L48" s="6" t="s">
        <v>874</v>
      </c>
      <c r="M48" s="6" t="s">
        <v>875</v>
      </c>
      <c r="N48" s="74"/>
      <c r="O48" s="74"/>
      <c r="P48" s="74" t="s">
        <v>67</v>
      </c>
      <c r="Q48" s="74" t="s">
        <v>68</v>
      </c>
      <c r="R48" s="74"/>
      <c r="S48" s="74"/>
      <c r="T48" s="74"/>
      <c r="U48" s="74"/>
      <c r="V48" s="74"/>
      <c r="W48" s="74" t="s">
        <v>876</v>
      </c>
      <c r="X48" s="74" t="s">
        <v>877</v>
      </c>
      <c r="Y48" s="74"/>
      <c r="Z48" s="74" t="s">
        <v>878</v>
      </c>
      <c r="AA48" s="74" t="s">
        <v>879</v>
      </c>
      <c r="AB48" s="74" t="s">
        <v>880</v>
      </c>
      <c r="AC48" s="74"/>
      <c r="AD48" s="74"/>
      <c r="AE48" s="74" t="s">
        <v>881</v>
      </c>
      <c r="AF48" s="74" t="s">
        <v>882</v>
      </c>
      <c r="AG48" s="74"/>
      <c r="AH48" s="74">
        <v>24</v>
      </c>
      <c r="AI48" s="74">
        <v>0</v>
      </c>
      <c r="AJ48" s="74">
        <v>0</v>
      </c>
      <c r="AK48" s="74">
        <v>0</v>
      </c>
      <c r="AL48" s="74">
        <v>0</v>
      </c>
      <c r="AM48" s="74" t="s">
        <v>112</v>
      </c>
      <c r="AN48" s="74" t="s">
        <v>113</v>
      </c>
      <c r="AO48" s="74" t="s">
        <v>114</v>
      </c>
      <c r="AP48" s="74" t="s">
        <v>883</v>
      </c>
      <c r="AQ48" s="74" t="s">
        <v>884</v>
      </c>
      <c r="AR48" s="74"/>
      <c r="AS48" s="74" t="s">
        <v>885</v>
      </c>
      <c r="AT48" s="74" t="s">
        <v>886</v>
      </c>
      <c r="AU48" s="74" t="s">
        <v>866</v>
      </c>
      <c r="AV48" s="74">
        <v>2016</v>
      </c>
      <c r="AW48" s="74">
        <v>212</v>
      </c>
      <c r="AX48" s="74"/>
      <c r="AY48" s="74"/>
      <c r="AZ48" s="74"/>
      <c r="BA48" s="74"/>
      <c r="BB48" s="74"/>
      <c r="BC48" s="74">
        <v>63</v>
      </c>
      <c r="BD48" s="74">
        <v>69</v>
      </c>
      <c r="BE48" s="74"/>
      <c r="BF48" s="74" t="s">
        <v>887</v>
      </c>
      <c r="BG48" s="74"/>
      <c r="BH48" s="74">
        <v>7</v>
      </c>
      <c r="BI48" s="74" t="s">
        <v>697</v>
      </c>
      <c r="BJ48" s="74" t="s">
        <v>473</v>
      </c>
      <c r="BK48" s="74" t="s">
        <v>888</v>
      </c>
      <c r="BL48" s="74" t="s">
        <v>889</v>
      </c>
      <c r="BM48" s="74"/>
      <c r="BN48" s="46" t="str">
        <f>IF(COUNTIF(AA48,"*Nanjing Agr Univ*"),AA48)</f>
        <v>Wen, C; Zhou, YM (reprint author), Nanjing Agr Univ, Coll Anim Sci &amp; Technol, Nanjing 210095, Jiangsu, Peoples R China.</v>
      </c>
      <c r="BO48" s="46" t="b">
        <f>IF(COUNTIF(BN48,"*Life Sci*"),"生命科学学院",IF(COUNTIF(BN48,"*Coll Hort*"),"园艺学院"))</f>
        <v>0</v>
      </c>
      <c r="BP48" s="46" t="str">
        <f>IF(COUNTIF(BN48,"*Anim Sci*"),"动物科技学院",IF(COUNTIF(BN48,"*Vet Med*"),"动物医学院"))</f>
        <v>动物科技学院</v>
      </c>
      <c r="BQ48" s="46" t="b">
        <f>IF(COUNTIF(BN48,"*Resources*"),"资源与环境科学学院",IF(COUNTIF(BN48,"*Dept Entomol*"),"植物保护学院"))</f>
        <v>0</v>
      </c>
      <c r="BR48" s="46" t="b">
        <f>IF(COUNTIF(BN48,"*Coll Agr*"),"农学院",IF(COUNTIF(BN48,"*Plant Protect*"),"植物保护学院"))</f>
        <v>0</v>
      </c>
      <c r="BS48" s="46" t="b">
        <f>IF(COUNTIF(BN48,"*Food Sci*"),"食品科技学院")</f>
        <v>0</v>
      </c>
      <c r="BT48" s="78" t="str">
        <f>AP48</f>
        <v>0377-8401</v>
      </c>
      <c r="BU48" s="10">
        <f>VLOOKUP(BT48,$CE$2:$CH$13600,3,FALSE)</f>
        <v>1.9970000000000001</v>
      </c>
      <c r="BV48" s="10">
        <f>VLOOKUP(BT48,$CE$2:$CH$13600,4,FALSE)</f>
        <v>2.109</v>
      </c>
      <c r="BW48" s="28" t="b">
        <f>IF($BV48&gt;=10,1)</f>
        <v>0</v>
      </c>
      <c r="BX48" s="28" t="b">
        <f>IF(BV48&gt;=5,1)</f>
        <v>0</v>
      </c>
      <c r="BY48" s="28" t="b">
        <f>IF(BV48&lt;2,1)</f>
        <v>0</v>
      </c>
      <c r="BZ48" s="4">
        <v>1</v>
      </c>
      <c r="CC48" s="52">
        <v>47</v>
      </c>
      <c r="CD48" s="53" t="s">
        <v>28987</v>
      </c>
      <c r="CE48" s="53" t="s">
        <v>28988</v>
      </c>
      <c r="CF48" s="54">
        <v>127</v>
      </c>
      <c r="CG48" s="54">
        <v>0.183</v>
      </c>
      <c r="CH48" s="54">
        <v>0.376</v>
      </c>
      <c r="CI48" s="54">
        <v>0</v>
      </c>
      <c r="CJ48" s="54">
        <v>19</v>
      </c>
      <c r="CK48" s="54">
        <v>7.1</v>
      </c>
      <c r="CL48" s="54">
        <v>2.4000000000000001E-4</v>
      </c>
      <c r="CM48" s="54">
        <v>0.114</v>
      </c>
      <c r="CN48" s="53" t="s">
        <v>28968</v>
      </c>
      <c r="CO48" s="54">
        <v>16</v>
      </c>
      <c r="CP48" s="54">
        <v>17</v>
      </c>
      <c r="CQ48" s="55">
        <f t="shared" si="0"/>
        <v>0.94117647058823528</v>
      </c>
      <c r="CR48" s="52" t="s">
        <v>28953</v>
      </c>
    </row>
    <row r="49" spans="1:96" ht="72">
      <c r="A49" s="74">
        <v>48</v>
      </c>
      <c r="B49" s="6" t="s">
        <v>45066</v>
      </c>
      <c r="C49" s="6" t="s">
        <v>48144</v>
      </c>
      <c r="D49" s="9" t="s">
        <v>62</v>
      </c>
      <c r="E49" s="9" t="s">
        <v>46045</v>
      </c>
      <c r="F49" s="9"/>
      <c r="G49" s="9"/>
      <c r="H49" s="9"/>
      <c r="I49" s="9" t="s">
        <v>48143</v>
      </c>
      <c r="J49" s="9"/>
      <c r="K49" s="9"/>
      <c r="L49" s="6" t="s">
        <v>46046</v>
      </c>
      <c r="M49" s="6" t="s">
        <v>46047</v>
      </c>
      <c r="N49" s="9"/>
      <c r="O49" s="9"/>
      <c r="P49" s="9" t="s">
        <v>67</v>
      </c>
      <c r="Q49" s="42" t="s">
        <v>68</v>
      </c>
      <c r="R49" s="9"/>
      <c r="S49" s="9"/>
      <c r="T49" s="9"/>
      <c r="U49" s="9"/>
      <c r="V49" s="9"/>
      <c r="W49" s="9" t="s">
        <v>46048</v>
      </c>
      <c r="X49" s="9" t="s">
        <v>46049</v>
      </c>
      <c r="Y49" s="9"/>
      <c r="Z49" s="9" t="s">
        <v>46050</v>
      </c>
      <c r="AA49" s="9" t="s">
        <v>46051</v>
      </c>
      <c r="AB49" s="9" t="s">
        <v>46052</v>
      </c>
      <c r="AC49" s="9"/>
      <c r="AD49" s="9"/>
      <c r="AE49" s="9" t="s">
        <v>46053</v>
      </c>
      <c r="AF49" s="9" t="s">
        <v>46054</v>
      </c>
      <c r="AG49" s="9"/>
      <c r="AH49" s="9">
        <v>42</v>
      </c>
      <c r="AI49" s="9">
        <v>0</v>
      </c>
      <c r="AJ49" s="9">
        <v>0</v>
      </c>
      <c r="AK49" s="9">
        <v>0</v>
      </c>
      <c r="AL49" s="9">
        <v>0</v>
      </c>
      <c r="AM49" s="9" t="s">
        <v>358</v>
      </c>
      <c r="AN49" s="9" t="s">
        <v>359</v>
      </c>
      <c r="AO49" s="9" t="s">
        <v>360</v>
      </c>
      <c r="AP49" s="42" t="s">
        <v>29010</v>
      </c>
      <c r="AQ49" s="42" t="s">
        <v>46055</v>
      </c>
      <c r="AR49" s="42"/>
      <c r="AS49" s="42" t="s">
        <v>29009</v>
      </c>
      <c r="AT49" s="42" t="s">
        <v>46056</v>
      </c>
      <c r="AU49" s="42" t="s">
        <v>198</v>
      </c>
      <c r="AV49" s="42">
        <v>2016</v>
      </c>
      <c r="AW49" s="42">
        <v>47</v>
      </c>
      <c r="AX49" s="42">
        <v>2</v>
      </c>
      <c r="AY49" s="42"/>
      <c r="AZ49" s="42"/>
      <c r="BA49" s="42"/>
      <c r="BB49" s="42"/>
      <c r="BC49" s="42">
        <v>192</v>
      </c>
      <c r="BD49" s="42">
        <v>199</v>
      </c>
      <c r="BE49" s="42"/>
      <c r="BF49" s="42" t="s">
        <v>46057</v>
      </c>
      <c r="BG49" s="42"/>
      <c r="BH49" s="42">
        <v>8</v>
      </c>
      <c r="BI49" s="42" t="s">
        <v>46058</v>
      </c>
      <c r="BJ49" s="42" t="s">
        <v>46059</v>
      </c>
      <c r="BK49" s="42" t="s">
        <v>46060</v>
      </c>
      <c r="BL49" s="42" t="s">
        <v>46061</v>
      </c>
      <c r="BM49" s="42">
        <v>26873330</v>
      </c>
      <c r="BN49" s="46" t="str">
        <f>IF(COUNTIF(AA49,"*Nanjing Agr Univ*"),AA49)</f>
        <v>Wu, WJ; Liu, HL (reprint author), Nanjing Agr Univ, Coll Anim Sci &amp; Technol, Dept Anim Genet Breeding &amp; Reprod, Nanjing 210095, Jiangsu, Peoples R China.</v>
      </c>
      <c r="BO49" s="46" t="b">
        <f>IF(COUNTIF(BN49,"*Life Sci*"),"生命科学学院",IF(COUNTIF(BN49,"*Coll Hort*"),"园艺学院"))</f>
        <v>0</v>
      </c>
      <c r="BP49" s="46" t="str">
        <f>IF(COUNTIF(BN49,"*Anim Sci*"),"动物科技学院",IF(COUNTIF(BN49,"*Vet Med*"),"动物医学院"))</f>
        <v>动物科技学院</v>
      </c>
      <c r="BQ49" s="46" t="b">
        <f>IF(COUNTIF(BN49,"*Resources*"),"资源与环境科学学院",IF(COUNTIF(BN49,"*Dept Entomol*"),"植物保护学院"))</f>
        <v>0</v>
      </c>
      <c r="BR49" s="46" t="b">
        <f>IF(COUNTIF(BN49,"*Coll Agr*"),"农学院",IF(COUNTIF(BN49,"*Plant Protect*"),"植物保护学院"))</f>
        <v>0</v>
      </c>
      <c r="BS49" s="46" t="b">
        <f>IF(COUNTIF(BN49,"*Food Sci*"),"食品科技学院")</f>
        <v>0</v>
      </c>
      <c r="BT49" s="48" t="s">
        <v>29010</v>
      </c>
      <c r="BU49" s="10">
        <f>VLOOKUP(BT49,$CE$2:$CH$13600,3,FALSE)</f>
        <v>2.2069999999999999</v>
      </c>
      <c r="BV49" s="10">
        <f>VLOOKUP(BT49,$CE$2:$CH$13600,4,FALSE)</f>
        <v>2.6110000000000002</v>
      </c>
      <c r="BW49" s="28" t="b">
        <f>IF($BV49&gt;=10,1)</f>
        <v>0</v>
      </c>
      <c r="BX49" s="28" t="b">
        <f>IF(BV49&gt;=5,1)</f>
        <v>0</v>
      </c>
      <c r="BY49" s="28" t="b">
        <f>IF(BV49&lt;2,1)</f>
        <v>0</v>
      </c>
      <c r="BZ49" s="4">
        <v>4</v>
      </c>
      <c r="CC49" s="52">
        <v>48</v>
      </c>
      <c r="CD49" s="53" t="s">
        <v>28989</v>
      </c>
      <c r="CE49" s="53" t="s">
        <v>28990</v>
      </c>
      <c r="CF49" s="54">
        <v>14</v>
      </c>
      <c r="CG49" s="54">
        <v>0.06</v>
      </c>
      <c r="CH49" s="54">
        <v>6.6000000000000003E-2</v>
      </c>
      <c r="CI49" s="54">
        <v>0</v>
      </c>
      <c r="CJ49" s="54">
        <v>47</v>
      </c>
      <c r="CK49" s="54"/>
      <c r="CL49" s="54">
        <v>2.0000000000000002E-5</v>
      </c>
      <c r="CM49" s="54">
        <v>7.0000000000000001E-3</v>
      </c>
      <c r="CN49" s="53" t="s">
        <v>28968</v>
      </c>
      <c r="CO49" s="54">
        <v>17</v>
      </c>
      <c r="CP49" s="54">
        <v>17</v>
      </c>
      <c r="CQ49" s="55">
        <f t="shared" si="0"/>
        <v>1</v>
      </c>
      <c r="CR49" s="52" t="s">
        <v>28953</v>
      </c>
    </row>
    <row r="50" spans="1:96">
      <c r="A50" s="74">
        <v>49</v>
      </c>
      <c r="B50" s="6" t="s">
        <v>27441</v>
      </c>
      <c r="C50" s="6" t="s">
        <v>48314</v>
      </c>
      <c r="D50" s="82" t="s">
        <v>62</v>
      </c>
      <c r="E50" s="82" t="s">
        <v>48315</v>
      </c>
      <c r="F50" s="82"/>
      <c r="G50" s="82"/>
      <c r="H50" s="82"/>
      <c r="I50" s="82" t="s">
        <v>48316</v>
      </c>
      <c r="J50" s="82"/>
      <c r="K50" s="82"/>
      <c r="L50" s="82" t="s">
        <v>48317</v>
      </c>
      <c r="M50" s="82" t="s">
        <v>26787</v>
      </c>
      <c r="N50" s="82"/>
      <c r="O50" s="82"/>
      <c r="P50" s="82" t="s">
        <v>67</v>
      </c>
      <c r="Q50" s="82" t="s">
        <v>977</v>
      </c>
      <c r="R50" s="82"/>
      <c r="S50" s="82"/>
      <c r="T50" s="82"/>
      <c r="U50" s="82"/>
      <c r="V50" s="82"/>
      <c r="W50" s="82" t="s">
        <v>48318</v>
      </c>
      <c r="X50" s="82" t="s">
        <v>48319</v>
      </c>
      <c r="Y50" s="82"/>
      <c r="Z50" s="82" t="s">
        <v>48320</v>
      </c>
      <c r="AA50" s="82" t="s">
        <v>48321</v>
      </c>
      <c r="AB50" s="82" t="s">
        <v>48322</v>
      </c>
      <c r="AC50" s="82"/>
      <c r="AD50" s="82"/>
      <c r="AE50" s="82" t="s">
        <v>48323</v>
      </c>
      <c r="AF50" s="82" t="s">
        <v>48324</v>
      </c>
      <c r="AG50" s="82"/>
      <c r="AH50" s="82">
        <v>61</v>
      </c>
      <c r="AI50" s="82">
        <v>0</v>
      </c>
      <c r="AJ50" s="82">
        <v>0</v>
      </c>
      <c r="AK50" s="82">
        <v>1</v>
      </c>
      <c r="AL50" s="82">
        <v>1</v>
      </c>
      <c r="AM50" s="82" t="s">
        <v>26795</v>
      </c>
      <c r="AN50" s="82" t="s">
        <v>5351</v>
      </c>
      <c r="AO50" s="82" t="s">
        <v>26796</v>
      </c>
      <c r="AP50" s="82" t="s">
        <v>26797</v>
      </c>
      <c r="AQ50" s="82" t="s">
        <v>26798</v>
      </c>
      <c r="AR50" s="82"/>
      <c r="AS50" s="82" t="s">
        <v>26799</v>
      </c>
      <c r="AT50" s="82" t="s">
        <v>26800</v>
      </c>
      <c r="AU50" s="82" t="s">
        <v>119</v>
      </c>
      <c r="AV50" s="82">
        <v>2016</v>
      </c>
      <c r="AW50" s="82">
        <v>73</v>
      </c>
      <c r="AX50" s="82">
        <v>10</v>
      </c>
      <c r="AY50" s="82"/>
      <c r="AZ50" s="82"/>
      <c r="BA50" s="82"/>
      <c r="BB50" s="82"/>
      <c r="BC50" s="82">
        <v>2079</v>
      </c>
      <c r="BD50" s="82">
        <v>2087</v>
      </c>
      <c r="BE50" s="82"/>
      <c r="BF50" s="82" t="s">
        <v>48325</v>
      </c>
      <c r="BG50" s="82"/>
      <c r="BH50" s="82">
        <v>9</v>
      </c>
      <c r="BI50" s="82" t="s">
        <v>3058</v>
      </c>
      <c r="BJ50" s="82" t="s">
        <v>3058</v>
      </c>
      <c r="BK50" s="82" t="s">
        <v>48326</v>
      </c>
      <c r="BL50" s="82" t="s">
        <v>48327</v>
      </c>
      <c r="BM50" s="82">
        <v>26943803</v>
      </c>
      <c r="BN50" s="80" t="s">
        <v>48321</v>
      </c>
      <c r="BO50" s="80" t="b">
        <v>0</v>
      </c>
      <c r="BP50" s="80" t="s">
        <v>27441</v>
      </c>
      <c r="BQ50" s="80" t="b">
        <v>0</v>
      </c>
      <c r="BR50" s="80" t="b">
        <v>0</v>
      </c>
      <c r="BS50" s="80" t="b">
        <v>0</v>
      </c>
      <c r="BT50" s="81" t="s">
        <v>26797</v>
      </c>
      <c r="BU50" s="81">
        <v>5.8079999999999998</v>
      </c>
      <c r="BV50" s="81">
        <v>6.0049999999999999</v>
      </c>
      <c r="BW50" s="77"/>
      <c r="BX50" s="77"/>
      <c r="BY50" s="77"/>
      <c r="CC50" s="52">
        <v>49</v>
      </c>
      <c r="CD50" s="53" t="s">
        <v>1541</v>
      </c>
      <c r="CE50" s="53" t="s">
        <v>1539</v>
      </c>
      <c r="CF50" s="54">
        <v>65083</v>
      </c>
      <c r="CG50" s="54">
        <v>4.4939999999999998</v>
      </c>
      <c r="CH50" s="54">
        <v>5.33</v>
      </c>
      <c r="CI50" s="54">
        <v>0.82199999999999995</v>
      </c>
      <c r="CJ50" s="54">
        <v>1491</v>
      </c>
      <c r="CK50" s="54">
        <v>4.5999999999999996</v>
      </c>
      <c r="CL50" s="54">
        <v>0.12645000000000001</v>
      </c>
      <c r="CM50" s="54">
        <v>1.042</v>
      </c>
      <c r="CN50" s="53" t="s">
        <v>28991</v>
      </c>
      <c r="CO50" s="54">
        <v>1</v>
      </c>
      <c r="CP50" s="54">
        <v>12</v>
      </c>
      <c r="CQ50" s="55">
        <f t="shared" si="0"/>
        <v>8.3333333333333329E-2</v>
      </c>
      <c r="CR50" s="52" t="s">
        <v>28907</v>
      </c>
    </row>
    <row r="51" spans="1:96" ht="72">
      <c r="A51" s="74">
        <v>50</v>
      </c>
      <c r="B51" s="6" t="s">
        <v>45066</v>
      </c>
      <c r="C51" s="6" t="s">
        <v>45082</v>
      </c>
      <c r="D51" s="5" t="s">
        <v>62</v>
      </c>
      <c r="E51" s="5" t="s">
        <v>28835</v>
      </c>
      <c r="F51" s="5"/>
      <c r="G51" s="5"/>
      <c r="H51" s="5"/>
      <c r="I51" s="5" t="s">
        <v>28836</v>
      </c>
      <c r="J51" s="5"/>
      <c r="K51" s="5"/>
      <c r="L51" s="75" t="s">
        <v>28837</v>
      </c>
      <c r="M51" s="75" t="s">
        <v>14625</v>
      </c>
      <c r="N51" s="5"/>
      <c r="O51" s="5"/>
      <c r="P51" s="5" t="s">
        <v>67</v>
      </c>
      <c r="Q51" s="74" t="s">
        <v>68</v>
      </c>
      <c r="R51" s="74"/>
      <c r="S51" s="74"/>
      <c r="T51" s="74"/>
      <c r="U51" s="74"/>
      <c r="V51" s="74"/>
      <c r="W51" s="74" t="s">
        <v>28838</v>
      </c>
      <c r="X51" s="74" t="s">
        <v>28839</v>
      </c>
      <c r="Y51" s="74"/>
      <c r="Z51" s="74" t="s">
        <v>28840</v>
      </c>
      <c r="AA51" s="74" t="s">
        <v>28841</v>
      </c>
      <c r="AB51" s="74" t="s">
        <v>28842</v>
      </c>
      <c r="AC51" s="74"/>
      <c r="AD51" s="74"/>
      <c r="AE51" s="74" t="s">
        <v>28843</v>
      </c>
      <c r="AF51" s="74" t="s">
        <v>28844</v>
      </c>
      <c r="AG51" s="74"/>
      <c r="AH51" s="74">
        <v>33</v>
      </c>
      <c r="AI51" s="74">
        <v>0</v>
      </c>
      <c r="AJ51" s="74">
        <v>0</v>
      </c>
      <c r="AK51" s="74">
        <v>0</v>
      </c>
      <c r="AL51" s="74">
        <v>0</v>
      </c>
      <c r="AM51" s="74" t="s">
        <v>112</v>
      </c>
      <c r="AN51" s="74" t="s">
        <v>113</v>
      </c>
      <c r="AO51" s="74" t="s">
        <v>114</v>
      </c>
      <c r="AP51" s="74" t="s">
        <v>14633</v>
      </c>
      <c r="AQ51" s="74" t="s">
        <v>14634</v>
      </c>
      <c r="AR51" s="74"/>
      <c r="AS51" s="74" t="s">
        <v>14635</v>
      </c>
      <c r="AT51" s="74" t="s">
        <v>14636</v>
      </c>
      <c r="AU51" s="74" t="s">
        <v>2677</v>
      </c>
      <c r="AV51" s="74">
        <v>2016</v>
      </c>
      <c r="AW51" s="74">
        <v>174</v>
      </c>
      <c r="AX51" s="74"/>
      <c r="AY51" s="74"/>
      <c r="AZ51" s="74"/>
      <c r="BA51" s="74"/>
      <c r="BB51" s="74"/>
      <c r="BC51" s="74">
        <v>42</v>
      </c>
      <c r="BD51" s="74">
        <v>50</v>
      </c>
      <c r="BE51" s="74"/>
      <c r="BF51" s="74" t="s">
        <v>28845</v>
      </c>
      <c r="BG51" s="74"/>
      <c r="BH51" s="74">
        <v>9</v>
      </c>
      <c r="BI51" s="74" t="s">
        <v>14638</v>
      </c>
      <c r="BJ51" s="74" t="s">
        <v>14639</v>
      </c>
      <c r="BK51" s="74" t="s">
        <v>28846</v>
      </c>
      <c r="BL51" s="74" t="s">
        <v>28847</v>
      </c>
      <c r="BM51" s="74"/>
      <c r="BN51" s="79" t="str">
        <f>IF(COUNTIF(AA51,"*Nanjing Agr Univ*"),AA51)</f>
        <v>Zhou, B (reprint author), Nanjing Agr Univ, Coll Anim Sci &amp; Technol, Nanjing 210095, Jiangsu, Peoples R China.</v>
      </c>
      <c r="BO51" s="79" t="b">
        <f>IF(COUNTIF(BN51,"*Life Sci*"),"生命科学学院",IF(COUNTIF(BN51,"*Coll Hort*"),"园艺学院"))</f>
        <v>0</v>
      </c>
      <c r="BP51" s="79" t="str">
        <f>IF(COUNTIF(BN51,"*Anim Sci*"),"动物科技学院",IF(COUNTIF(BN51,"*Vet Med*"),"动物医学院"))</f>
        <v>动物科技学院</v>
      </c>
      <c r="BQ51" s="79" t="b">
        <f>IF(COUNTIF(BN51,"*Resources*"),"资源与环境科学学院",IF(COUNTIF(BN51,"*Dept Entomol*"),"植物保护学院"))</f>
        <v>0</v>
      </c>
      <c r="BR51" s="79" t="b">
        <f>IF(COUNTIF(BN51,"*Coll Agr*"),"农学院",IF(COUNTIF(BN51,"*Plant Protect*"),"植物保护学院"))</f>
        <v>0</v>
      </c>
      <c r="BS51" s="79" t="b">
        <f>IF(COUNTIF(BN51,"*Food Sci*"),"食品科技学院")</f>
        <v>0</v>
      </c>
      <c r="BT51" s="78" t="s">
        <v>14633</v>
      </c>
      <c r="BU51" s="76">
        <f>VLOOKUP(BT51,$CE$2:$CH$13600,3,FALSE)</f>
        <v>1.6910000000000001</v>
      </c>
      <c r="BV51" s="76">
        <f>VLOOKUP(BT51,$CE$2:$CH$13600,4,FALSE)</f>
        <v>2.2250000000000001</v>
      </c>
      <c r="BW51" s="78" t="b">
        <f>IF($BV51&gt;=10,1)</f>
        <v>0</v>
      </c>
      <c r="BX51" s="78" t="b">
        <f>IF(BV51&gt;=5,1)</f>
        <v>0</v>
      </c>
      <c r="BY51" s="78" t="b">
        <f>IF(BV51&lt;2,1)</f>
        <v>0</v>
      </c>
      <c r="BZ51" s="4">
        <v>1</v>
      </c>
      <c r="CC51" s="52">
        <v>50</v>
      </c>
      <c r="CD51" s="53" t="s">
        <v>21159</v>
      </c>
      <c r="CE51" s="53" t="s">
        <v>21157</v>
      </c>
      <c r="CF51" s="54">
        <v>15391</v>
      </c>
      <c r="CG51" s="54">
        <v>3.3940000000000001</v>
      </c>
      <c r="CH51" s="54">
        <v>4.2729999999999997</v>
      </c>
      <c r="CI51" s="54">
        <v>0.41399999999999998</v>
      </c>
      <c r="CJ51" s="54">
        <v>415</v>
      </c>
      <c r="CK51" s="54">
        <v>5.8</v>
      </c>
      <c r="CL51" s="54">
        <v>3.023E-2</v>
      </c>
      <c r="CM51" s="54">
        <v>1.054</v>
      </c>
      <c r="CN51" s="53" t="s">
        <v>28991</v>
      </c>
      <c r="CO51" s="54">
        <v>2</v>
      </c>
      <c r="CP51" s="54">
        <v>12</v>
      </c>
      <c r="CQ51" s="55">
        <f t="shared" si="0"/>
        <v>0.16666666666666666</v>
      </c>
      <c r="CR51" s="52" t="s">
        <v>28907</v>
      </c>
    </row>
    <row r="52" spans="1:96" ht="72">
      <c r="A52" s="74">
        <v>51</v>
      </c>
      <c r="B52" s="6" t="s">
        <v>45066</v>
      </c>
      <c r="C52" s="6" t="s">
        <v>45083</v>
      </c>
      <c r="D52" s="74" t="s">
        <v>62</v>
      </c>
      <c r="E52" s="74" t="s">
        <v>3907</v>
      </c>
      <c r="F52" s="74"/>
      <c r="G52" s="74"/>
      <c r="H52" s="74"/>
      <c r="I52" s="74" t="s">
        <v>3908</v>
      </c>
      <c r="J52" s="74"/>
      <c r="K52" s="74"/>
      <c r="L52" s="6" t="s">
        <v>3909</v>
      </c>
      <c r="M52" s="6" t="s">
        <v>3910</v>
      </c>
      <c r="N52" s="74"/>
      <c r="O52" s="74"/>
      <c r="P52" s="74" t="s">
        <v>67</v>
      </c>
      <c r="Q52" s="74" t="s">
        <v>68</v>
      </c>
      <c r="R52" s="74"/>
      <c r="S52" s="74"/>
      <c r="T52" s="74"/>
      <c r="U52" s="74"/>
      <c r="V52" s="74"/>
      <c r="W52" s="74" t="s">
        <v>3911</v>
      </c>
      <c r="X52" s="74" t="s">
        <v>3912</v>
      </c>
      <c r="Y52" s="74"/>
      <c r="Z52" s="74" t="s">
        <v>3913</v>
      </c>
      <c r="AA52" s="74" t="s">
        <v>896</v>
      </c>
      <c r="AB52" s="74" t="s">
        <v>3914</v>
      </c>
      <c r="AC52" s="74"/>
      <c r="AD52" s="74"/>
      <c r="AE52" s="74" t="s">
        <v>3915</v>
      </c>
      <c r="AF52" s="74" t="s">
        <v>3916</v>
      </c>
      <c r="AG52" s="74"/>
      <c r="AH52" s="74">
        <v>44</v>
      </c>
      <c r="AI52" s="74">
        <v>1</v>
      </c>
      <c r="AJ52" s="74">
        <v>1</v>
      </c>
      <c r="AK52" s="74">
        <v>2</v>
      </c>
      <c r="AL52" s="74">
        <v>2</v>
      </c>
      <c r="AM52" s="74" t="s">
        <v>112</v>
      </c>
      <c r="AN52" s="74" t="s">
        <v>113</v>
      </c>
      <c r="AO52" s="74" t="s">
        <v>114</v>
      </c>
      <c r="AP52" s="74" t="s">
        <v>3917</v>
      </c>
      <c r="AQ52" s="74" t="s">
        <v>3918</v>
      </c>
      <c r="AR52" s="74"/>
      <c r="AS52" s="74" t="s">
        <v>3919</v>
      </c>
      <c r="AT52" s="74" t="s">
        <v>3920</v>
      </c>
      <c r="AU52" s="74" t="s">
        <v>2677</v>
      </c>
      <c r="AV52" s="74">
        <v>2016</v>
      </c>
      <c r="AW52" s="74">
        <v>119</v>
      </c>
      <c r="AX52" s="74"/>
      <c r="AY52" s="74">
        <v>1</v>
      </c>
      <c r="AZ52" s="74"/>
      <c r="BA52" s="74" t="s">
        <v>49</v>
      </c>
      <c r="BB52" s="74"/>
      <c r="BC52" s="74">
        <v>155</v>
      </c>
      <c r="BD52" s="74">
        <v>160</v>
      </c>
      <c r="BE52" s="74"/>
      <c r="BF52" s="74" t="s">
        <v>3921</v>
      </c>
      <c r="BG52" s="74"/>
      <c r="BH52" s="74">
        <v>6</v>
      </c>
      <c r="BI52" s="74" t="s">
        <v>3922</v>
      </c>
      <c r="BJ52" s="74" t="s">
        <v>3923</v>
      </c>
      <c r="BK52" s="74" t="s">
        <v>3924</v>
      </c>
      <c r="BL52" s="74" t="s">
        <v>3925</v>
      </c>
      <c r="BM52" s="74"/>
      <c r="BN52" s="46" t="str">
        <f>IF(COUNTIF(AA52,"*Nanjing Agr Univ*"),AA52)</f>
        <v>Zhou, YM (reprint author), Nanjing Agr Univ, Coll Anim Sci &amp; Technol, Nanjing 210095, Jiangsu, Peoples R China.</v>
      </c>
      <c r="BO52" s="46" t="b">
        <f>IF(COUNTIF(BN52,"*Life Sci*"),"生命科学学院",IF(COUNTIF(BN52,"*Coll Hort*"),"园艺学院"))</f>
        <v>0</v>
      </c>
      <c r="BP52" s="46" t="str">
        <f>IF(COUNTIF(BN52,"*Anim Sci*"),"动物科技学院",IF(COUNTIF(BN52,"*Vet Med*"),"动物医学院"))</f>
        <v>动物科技学院</v>
      </c>
      <c r="BQ52" s="46" t="b">
        <f>IF(COUNTIF(BN52,"*Resources*"),"资源与环境科学学院",IF(COUNTIF(BN52,"*Dept Entomol*"),"植物保护学院"))</f>
        <v>0</v>
      </c>
      <c r="BR52" s="46" t="b">
        <f>IF(COUNTIF(BN52,"*Coll Agr*"),"农学院",IF(COUNTIF(BN52,"*Plant Protect*"),"植物保护学院"))</f>
        <v>0</v>
      </c>
      <c r="BS52" s="46" t="b">
        <f>IF(COUNTIF(BN52,"*Food Sci*"),"食品科技学院")</f>
        <v>0</v>
      </c>
      <c r="BT52" s="78" t="str">
        <f>AP52</f>
        <v>0169-1317</v>
      </c>
      <c r="BU52" s="10">
        <f>VLOOKUP(BT52,$CE$2:$CH$13600,3,FALSE)</f>
        <v>2.4670000000000001</v>
      </c>
      <c r="BV52" s="10">
        <f>VLOOKUP(BT52,$CE$2:$CH$13600,4,FALSE)</f>
        <v>3.246</v>
      </c>
      <c r="BW52" s="28" t="b">
        <f>IF($BV52&gt;=10,1)</f>
        <v>0</v>
      </c>
      <c r="BX52" s="28" t="b">
        <f>IF(BV52&gt;=5,1)</f>
        <v>0</v>
      </c>
      <c r="BY52" s="28" t="b">
        <f>IF(BV52&lt;2,1)</f>
        <v>0</v>
      </c>
      <c r="BZ52" s="4">
        <v>1</v>
      </c>
      <c r="CC52" s="52">
        <v>51</v>
      </c>
      <c r="CD52" s="53" t="s">
        <v>18240</v>
      </c>
      <c r="CE52" s="53" t="s">
        <v>18238</v>
      </c>
      <c r="CF52" s="54">
        <v>8308</v>
      </c>
      <c r="CG52" s="54">
        <v>2.8370000000000002</v>
      </c>
      <c r="CH52" s="54">
        <v>3.0190000000000001</v>
      </c>
      <c r="CI52" s="54">
        <v>0.46200000000000002</v>
      </c>
      <c r="CJ52" s="54">
        <v>572</v>
      </c>
      <c r="CK52" s="54">
        <v>3.6</v>
      </c>
      <c r="CL52" s="54">
        <v>1.7520000000000001E-2</v>
      </c>
      <c r="CM52" s="54">
        <v>0.61399999999999999</v>
      </c>
      <c r="CN52" s="53" t="s">
        <v>28991</v>
      </c>
      <c r="CO52" s="54">
        <v>3</v>
      </c>
      <c r="CP52" s="54">
        <v>12</v>
      </c>
      <c r="CQ52" s="55">
        <f t="shared" si="0"/>
        <v>0.25</v>
      </c>
      <c r="CR52" s="52" t="s">
        <v>28921</v>
      </c>
    </row>
    <row r="53" spans="1:96" ht="115.2">
      <c r="A53" s="74">
        <v>52</v>
      </c>
      <c r="B53" s="6" t="s">
        <v>45066</v>
      </c>
      <c r="C53" s="6" t="s">
        <v>45083</v>
      </c>
      <c r="D53" s="74" t="s">
        <v>62</v>
      </c>
      <c r="E53" s="74" t="s">
        <v>890</v>
      </c>
      <c r="F53" s="74"/>
      <c r="G53" s="74"/>
      <c r="H53" s="74"/>
      <c r="I53" s="74" t="s">
        <v>891</v>
      </c>
      <c r="J53" s="74"/>
      <c r="K53" s="74"/>
      <c r="L53" s="6" t="s">
        <v>892</v>
      </c>
      <c r="M53" s="6" t="s">
        <v>875</v>
      </c>
      <c r="N53" s="74"/>
      <c r="O53" s="74"/>
      <c r="P53" s="74" t="s">
        <v>67</v>
      </c>
      <c r="Q53" s="74" t="s">
        <v>68</v>
      </c>
      <c r="R53" s="74"/>
      <c r="S53" s="74"/>
      <c r="T53" s="74"/>
      <c r="U53" s="74"/>
      <c r="V53" s="74"/>
      <c r="W53" s="74" t="s">
        <v>893</v>
      </c>
      <c r="X53" s="74" t="s">
        <v>894</v>
      </c>
      <c r="Y53" s="74"/>
      <c r="Z53" s="74" t="s">
        <v>895</v>
      </c>
      <c r="AA53" s="74" t="s">
        <v>896</v>
      </c>
      <c r="AB53" s="74" t="s">
        <v>897</v>
      </c>
      <c r="AC53" s="74"/>
      <c r="AD53" s="74"/>
      <c r="AE53" s="74" t="s">
        <v>898</v>
      </c>
      <c r="AF53" s="74" t="s">
        <v>899</v>
      </c>
      <c r="AG53" s="74"/>
      <c r="AH53" s="74">
        <v>48</v>
      </c>
      <c r="AI53" s="74">
        <v>0</v>
      </c>
      <c r="AJ53" s="74">
        <v>0</v>
      </c>
      <c r="AK53" s="74">
        <v>0</v>
      </c>
      <c r="AL53" s="74">
        <v>0</v>
      </c>
      <c r="AM53" s="74" t="s">
        <v>112</v>
      </c>
      <c r="AN53" s="74" t="s">
        <v>113</v>
      </c>
      <c r="AO53" s="74" t="s">
        <v>114</v>
      </c>
      <c r="AP53" s="74" t="s">
        <v>883</v>
      </c>
      <c r="AQ53" s="74" t="s">
        <v>884</v>
      </c>
      <c r="AR53" s="74"/>
      <c r="AS53" s="74" t="s">
        <v>885</v>
      </c>
      <c r="AT53" s="74" t="s">
        <v>886</v>
      </c>
      <c r="AU53" s="74" t="s">
        <v>866</v>
      </c>
      <c r="AV53" s="74">
        <v>2016</v>
      </c>
      <c r="AW53" s="74">
        <v>212</v>
      </c>
      <c r="AX53" s="74"/>
      <c r="AY53" s="74"/>
      <c r="AZ53" s="74"/>
      <c r="BA53" s="74"/>
      <c r="BB53" s="74"/>
      <c r="BC53" s="74">
        <v>81</v>
      </c>
      <c r="BD53" s="74">
        <v>89</v>
      </c>
      <c r="BE53" s="74"/>
      <c r="BF53" s="74" t="s">
        <v>900</v>
      </c>
      <c r="BG53" s="74"/>
      <c r="BH53" s="74">
        <v>9</v>
      </c>
      <c r="BI53" s="74" t="s">
        <v>697</v>
      </c>
      <c r="BJ53" s="74" t="s">
        <v>473</v>
      </c>
      <c r="BK53" s="74" t="s">
        <v>888</v>
      </c>
      <c r="BL53" s="74" t="s">
        <v>901</v>
      </c>
      <c r="BM53" s="74"/>
      <c r="BN53" s="46" t="str">
        <f>IF(COUNTIF(AA53,"*Nanjing Agr Univ*"),AA53)</f>
        <v>Zhou, YM (reprint author), Nanjing Agr Univ, Coll Anim Sci &amp; Technol, Nanjing 210095, Jiangsu, Peoples R China.</v>
      </c>
      <c r="BO53" s="46" t="b">
        <f>IF(COUNTIF(BN53,"*Life Sci*"),"生命科学学院",IF(COUNTIF(BN53,"*Coll Hort*"),"园艺学院"))</f>
        <v>0</v>
      </c>
      <c r="BP53" s="46" t="str">
        <f>IF(COUNTIF(BN53,"*Anim Sci*"),"动物科技学院",IF(COUNTIF(BN53,"*Vet Med*"),"动物医学院"))</f>
        <v>动物科技学院</v>
      </c>
      <c r="BQ53" s="46" t="b">
        <f>IF(COUNTIF(BN53,"*Resources*"),"资源与环境科学学院",IF(COUNTIF(BN53,"*Dept Entomol*"),"植物保护学院"))</f>
        <v>0</v>
      </c>
      <c r="BR53" s="46" t="b">
        <f>IF(COUNTIF(BN53,"*Coll Agr*"),"农学院",IF(COUNTIF(BN53,"*Plant Protect*"),"植物保护学院"))</f>
        <v>0</v>
      </c>
      <c r="BS53" s="46" t="b">
        <f>IF(COUNTIF(BN53,"*Food Sci*"),"食品科技学院")</f>
        <v>0</v>
      </c>
      <c r="BT53" s="78" t="str">
        <f>AP53</f>
        <v>0377-8401</v>
      </c>
      <c r="BU53" s="10">
        <f>VLOOKUP(BT53,$CE$2:$CH$13600,3,FALSE)</f>
        <v>1.9970000000000001</v>
      </c>
      <c r="BV53" s="10">
        <f>VLOOKUP(BT53,$CE$2:$CH$13600,4,FALSE)</f>
        <v>2.109</v>
      </c>
      <c r="BW53" s="28" t="b">
        <f>IF($BV53&gt;=10,1)</f>
        <v>0</v>
      </c>
      <c r="BX53" s="28" t="b">
        <f>IF(BV53&gt;=5,1)</f>
        <v>0</v>
      </c>
      <c r="BY53" s="28" t="b">
        <f>IF(BV53&lt;2,1)</f>
        <v>0</v>
      </c>
      <c r="BZ53" s="4">
        <v>1</v>
      </c>
      <c r="CC53" s="52">
        <v>52</v>
      </c>
      <c r="CD53" s="53" t="s">
        <v>2717</v>
      </c>
      <c r="CE53" s="53" t="s">
        <v>2715</v>
      </c>
      <c r="CF53" s="54">
        <v>3355</v>
      </c>
      <c r="CG53" s="54">
        <v>1.619</v>
      </c>
      <c r="CH53" s="54">
        <v>1.96</v>
      </c>
      <c r="CI53" s="54">
        <v>0.378</v>
      </c>
      <c r="CJ53" s="54">
        <v>156</v>
      </c>
      <c r="CK53" s="54">
        <v>6.7</v>
      </c>
      <c r="CL53" s="54">
        <v>5.7999999999999996E-3</v>
      </c>
      <c r="CM53" s="54">
        <v>0.502</v>
      </c>
      <c r="CN53" s="53" t="s">
        <v>28991</v>
      </c>
      <c r="CO53" s="54">
        <v>4</v>
      </c>
      <c r="CP53" s="54">
        <v>12</v>
      </c>
      <c r="CQ53" s="55">
        <f t="shared" si="0"/>
        <v>0.33333333333333331</v>
      </c>
      <c r="CR53" s="52" t="s">
        <v>28921</v>
      </c>
    </row>
    <row r="54" spans="1:96" ht="100.8">
      <c r="A54" s="74">
        <v>53</v>
      </c>
      <c r="B54" s="6" t="s">
        <v>45066</v>
      </c>
      <c r="C54" s="6" t="s">
        <v>45083</v>
      </c>
      <c r="D54" s="9" t="s">
        <v>62</v>
      </c>
      <c r="E54" s="9" t="s">
        <v>46022</v>
      </c>
      <c r="F54" s="9"/>
      <c r="G54" s="9"/>
      <c r="H54" s="9"/>
      <c r="I54" s="9" t="s">
        <v>46023</v>
      </c>
      <c r="J54" s="9"/>
      <c r="K54" s="9"/>
      <c r="L54" s="6" t="s">
        <v>46024</v>
      </c>
      <c r="M54" s="6" t="s">
        <v>7916</v>
      </c>
      <c r="N54" s="9"/>
      <c r="O54" s="9"/>
      <c r="P54" s="9" t="s">
        <v>67</v>
      </c>
      <c r="Q54" s="42" t="s">
        <v>68</v>
      </c>
      <c r="R54" s="9"/>
      <c r="S54" s="9"/>
      <c r="T54" s="9"/>
      <c r="U54" s="9"/>
      <c r="V54" s="9"/>
      <c r="W54" s="9" t="s">
        <v>46025</v>
      </c>
      <c r="X54" s="9" t="s">
        <v>46026</v>
      </c>
      <c r="Y54" s="9"/>
      <c r="Z54" s="9" t="s">
        <v>46027</v>
      </c>
      <c r="AA54" s="9" t="s">
        <v>11350</v>
      </c>
      <c r="AB54" s="9" t="s">
        <v>897</v>
      </c>
      <c r="AC54" s="9"/>
      <c r="AD54" s="9"/>
      <c r="AE54" s="9"/>
      <c r="AF54" s="9"/>
      <c r="AG54" s="9"/>
      <c r="AH54" s="9">
        <v>47</v>
      </c>
      <c r="AI54" s="9">
        <v>0</v>
      </c>
      <c r="AJ54" s="9">
        <v>0</v>
      </c>
      <c r="AK54" s="9">
        <v>0</v>
      </c>
      <c r="AL54" s="9">
        <v>0</v>
      </c>
      <c r="AM54" s="9" t="s">
        <v>3669</v>
      </c>
      <c r="AN54" s="9" t="s">
        <v>77</v>
      </c>
      <c r="AO54" s="9" t="s">
        <v>3670</v>
      </c>
      <c r="AP54" s="42" t="s">
        <v>7924</v>
      </c>
      <c r="AQ54" s="42" t="s">
        <v>7925</v>
      </c>
      <c r="AR54" s="42"/>
      <c r="AS54" s="42" t="s">
        <v>7926</v>
      </c>
      <c r="AT54" s="42" t="s">
        <v>7927</v>
      </c>
      <c r="AU54" s="42" t="s">
        <v>198</v>
      </c>
      <c r="AV54" s="42">
        <v>2016</v>
      </c>
      <c r="AW54" s="42">
        <v>95</v>
      </c>
      <c r="AX54" s="42">
        <v>4</v>
      </c>
      <c r="AY54" s="42"/>
      <c r="AZ54" s="42"/>
      <c r="BA54" s="42"/>
      <c r="BB54" s="42"/>
      <c r="BC54" s="42">
        <v>878</v>
      </c>
      <c r="BD54" s="42">
        <v>885</v>
      </c>
      <c r="BE54" s="42"/>
      <c r="BF54" s="42" t="s">
        <v>46028</v>
      </c>
      <c r="BG54" s="42"/>
      <c r="BH54" s="42">
        <v>8</v>
      </c>
      <c r="BI54" s="42" t="s">
        <v>697</v>
      </c>
      <c r="BJ54" s="42" t="s">
        <v>473</v>
      </c>
      <c r="BK54" s="42" t="s">
        <v>46029</v>
      </c>
      <c r="BL54" s="42" t="s">
        <v>46030</v>
      </c>
      <c r="BM54" s="42">
        <v>26787924</v>
      </c>
      <c r="BN54" s="46" t="str">
        <f>IF(COUNTIF(AA54,"*Nanjing Agr Univ*"),AA54)</f>
        <v>Zhou, YM (reprint author), Nanjing Agr Univ, Coll Anim Sci &amp; Technol, Nanjing, Jiangsu, Peoples R China.</v>
      </c>
      <c r="BO54" s="46" t="b">
        <f>IF(COUNTIF(BN54,"*Life Sci*"),"生命科学学院",IF(COUNTIF(BN54,"*Coll Hort*"),"园艺学院"))</f>
        <v>0</v>
      </c>
      <c r="BP54" s="46" t="str">
        <f>IF(COUNTIF(BN54,"*Anim Sci*"),"动物科技学院",IF(COUNTIF(BN54,"*Vet Med*"),"动物医学院"))</f>
        <v>动物科技学院</v>
      </c>
      <c r="BQ54" s="46" t="b">
        <f>IF(COUNTIF(BN54,"*Resources*"),"资源与环境科学学院",IF(COUNTIF(BN54,"*Dept Entomol*"),"植物保护学院"))</f>
        <v>0</v>
      </c>
      <c r="BR54" s="46" t="b">
        <f>IF(COUNTIF(BN54,"*Coll Agr*"),"农学院",IF(COUNTIF(BN54,"*Plant Protect*"),"植物保护学院"))</f>
        <v>0</v>
      </c>
      <c r="BS54" s="46" t="b">
        <f>IF(COUNTIF(BN54,"*Food Sci*"),"食品科技学院")</f>
        <v>0</v>
      </c>
      <c r="BT54" s="48" t="s">
        <v>7924</v>
      </c>
      <c r="BU54" s="10">
        <f>VLOOKUP(BT54,$CE$2:$CH$13600,3,FALSE)</f>
        <v>1.6719999999999999</v>
      </c>
      <c r="BV54" s="10">
        <f>VLOOKUP(BT54,$CE$2:$CH$13600,4,FALSE)</f>
        <v>1.9359999999999999</v>
      </c>
      <c r="BW54" s="28" t="b">
        <f>IF($BV54&gt;=10,1)</f>
        <v>0</v>
      </c>
      <c r="BX54" s="28" t="b">
        <f>IF(BV54&gt;=5,1)</f>
        <v>0</v>
      </c>
      <c r="BY54" s="28">
        <f>IF(BV54&lt;2,1)</f>
        <v>1</v>
      </c>
      <c r="BZ54" s="4">
        <v>4</v>
      </c>
      <c r="CC54" s="52">
        <v>53</v>
      </c>
      <c r="CD54" s="53" t="s">
        <v>28992</v>
      </c>
      <c r="CE54" s="53" t="s">
        <v>28993</v>
      </c>
      <c r="CF54" s="54">
        <v>1285</v>
      </c>
      <c r="CG54" s="54">
        <v>1.181</v>
      </c>
      <c r="CH54" s="54">
        <v>1.502</v>
      </c>
      <c r="CI54" s="54">
        <v>0.15</v>
      </c>
      <c r="CJ54" s="54">
        <v>60</v>
      </c>
      <c r="CK54" s="54">
        <v>8.9</v>
      </c>
      <c r="CL54" s="54">
        <v>1.2800000000000001E-3</v>
      </c>
      <c r="CM54" s="54">
        <v>0.38300000000000001</v>
      </c>
      <c r="CN54" s="53" t="s">
        <v>28991</v>
      </c>
      <c r="CO54" s="54">
        <v>5</v>
      </c>
      <c r="CP54" s="54">
        <v>12</v>
      </c>
      <c r="CQ54" s="55">
        <f t="shared" si="0"/>
        <v>0.41666666666666669</v>
      </c>
      <c r="CR54" s="52" t="s">
        <v>28921</v>
      </c>
    </row>
    <row r="55" spans="1:96" ht="86.4">
      <c r="A55" s="74">
        <v>54</v>
      </c>
      <c r="B55" s="6" t="s">
        <v>45066</v>
      </c>
      <c r="C55" s="6" t="s">
        <v>45084</v>
      </c>
      <c r="D55" s="74" t="s">
        <v>62</v>
      </c>
      <c r="E55" s="74" t="s">
        <v>902</v>
      </c>
      <c r="F55" s="74"/>
      <c r="G55" s="74"/>
      <c r="H55" s="74"/>
      <c r="I55" s="74" t="s">
        <v>903</v>
      </c>
      <c r="J55" s="74"/>
      <c r="K55" s="74"/>
      <c r="L55" s="6" t="s">
        <v>27484</v>
      </c>
      <c r="M55" s="6" t="s">
        <v>905</v>
      </c>
      <c r="N55" s="74"/>
      <c r="O55" s="74"/>
      <c r="P55" s="74" t="s">
        <v>67</v>
      </c>
      <c r="Q55" s="74" t="s">
        <v>68</v>
      </c>
      <c r="R55" s="74"/>
      <c r="S55" s="74"/>
      <c r="T55" s="74"/>
      <c r="U55" s="74"/>
      <c r="V55" s="74"/>
      <c r="W55" s="74"/>
      <c r="X55" s="74" t="s">
        <v>906</v>
      </c>
      <c r="Y55" s="74"/>
      <c r="Z55" s="74" t="s">
        <v>907</v>
      </c>
      <c r="AA55" s="74" t="s">
        <v>908</v>
      </c>
      <c r="AB55" s="74" t="s">
        <v>909</v>
      </c>
      <c r="AC55" s="74"/>
      <c r="AD55" s="74"/>
      <c r="AE55" s="74" t="s">
        <v>910</v>
      </c>
      <c r="AF55" s="74" t="s">
        <v>911</v>
      </c>
      <c r="AG55" s="74"/>
      <c r="AH55" s="74">
        <v>64</v>
      </c>
      <c r="AI55" s="74">
        <v>0</v>
      </c>
      <c r="AJ55" s="74">
        <v>0</v>
      </c>
      <c r="AK55" s="74">
        <v>0</v>
      </c>
      <c r="AL55" s="74">
        <v>0</v>
      </c>
      <c r="AM55" s="74" t="s">
        <v>45060</v>
      </c>
      <c r="AN55" s="74" t="s">
        <v>768</v>
      </c>
      <c r="AO55" s="74" t="s">
        <v>913</v>
      </c>
      <c r="AP55" s="74" t="s">
        <v>45061</v>
      </c>
      <c r="AQ55" s="74" t="s">
        <v>915</v>
      </c>
      <c r="AR55" s="74"/>
      <c r="AS55" s="74" t="s">
        <v>916</v>
      </c>
      <c r="AT55" s="74" t="s">
        <v>917</v>
      </c>
      <c r="AU55" s="74" t="s">
        <v>866</v>
      </c>
      <c r="AV55" s="74">
        <v>2016</v>
      </c>
      <c r="AW55" s="74">
        <v>82</v>
      </c>
      <c r="AX55" s="74">
        <v>3</v>
      </c>
      <c r="AY55" s="74"/>
      <c r="AZ55" s="74"/>
      <c r="BA55" s="74"/>
      <c r="BB55" s="74"/>
      <c r="BC55" s="74">
        <v>778</v>
      </c>
      <c r="BD55" s="74">
        <v>787</v>
      </c>
      <c r="BE55" s="74"/>
      <c r="BF55" s="74" t="s">
        <v>918</v>
      </c>
      <c r="BG55" s="74"/>
      <c r="BH55" s="74">
        <v>10</v>
      </c>
      <c r="BI55" s="74" t="s">
        <v>919</v>
      </c>
      <c r="BJ55" s="74" t="s">
        <v>919</v>
      </c>
      <c r="BK55" s="74" t="s">
        <v>920</v>
      </c>
      <c r="BL55" s="74" t="s">
        <v>921</v>
      </c>
      <c r="BM55" s="74"/>
      <c r="BN55" s="46" t="str">
        <f>IF(COUNTIF(AA55,"*Nanjing Agr Univ*"),AA55)</f>
        <v>Zhu, WY (reprint author), Nanjing Agr Univ, Jiangsu Key Lab Gastrointestinal Nutr &amp; Anim Hlth, Lab Gastrointestinal Microbiol, Nanjing, Jiangsu, Peoples R China.</v>
      </c>
      <c r="BO55" s="46" t="b">
        <f>IF(COUNTIF(BN55,"*Life Sci*"),"生命科学学院",IF(COUNTIF(BN55,"*Coll Hort*"),"园艺学院"))</f>
        <v>0</v>
      </c>
      <c r="BP55" s="46" t="b">
        <f>IF(COUNTIF(BN55,"*Anim Sci*"),"动物科技学院",IF(COUNTIF(BN55,"*Vet Med*"),"动物医学院"))</f>
        <v>0</v>
      </c>
      <c r="BQ55" s="46" t="b">
        <f>IF(COUNTIF(BN55,"*Resources*"),"资源与环境科学学院",IF(COUNTIF(BN55,"*Dept Entomol*"),"植物保护学院"))</f>
        <v>0</v>
      </c>
      <c r="BR55" s="46" t="b">
        <f>IF(COUNTIF(BN55,"*Coll Agr*"),"农学院",IF(COUNTIF(BN55,"*Plant Protect*"),"植物保护学院"))</f>
        <v>0</v>
      </c>
      <c r="BS55" s="46" t="b">
        <f>IF(COUNTIF(BN55,"*Food Sci*"),"食品科技学院")</f>
        <v>0</v>
      </c>
      <c r="BT55" s="78" t="str">
        <f>AP55</f>
        <v>0099-2240</v>
      </c>
      <c r="BU55" s="10">
        <f>VLOOKUP(BT55,$CE$2:$CH$13600,3,FALSE)</f>
        <v>3.6680000000000001</v>
      </c>
      <c r="BV55" s="10">
        <f>VLOOKUP(BT55,$CE$2:$CH$13600,4,FALSE)</f>
        <v>4.359</v>
      </c>
      <c r="BW55" s="28" t="b">
        <f>IF($BV55&gt;=10,1)</f>
        <v>0</v>
      </c>
      <c r="BX55" s="28" t="b">
        <f>IF(BV55&gt;=5,1)</f>
        <v>0</v>
      </c>
      <c r="BY55" s="28" t="b">
        <f>IF(BV55&lt;2,1)</f>
        <v>0</v>
      </c>
      <c r="BZ55" s="4">
        <v>1</v>
      </c>
      <c r="CC55" s="52">
        <v>54</v>
      </c>
      <c r="CD55" s="53" t="s">
        <v>28994</v>
      </c>
      <c r="CE55" s="53" t="s">
        <v>28995</v>
      </c>
      <c r="CF55" s="54">
        <v>442</v>
      </c>
      <c r="CG55" s="54">
        <v>1.151</v>
      </c>
      <c r="CH55" s="54">
        <v>1.2270000000000001</v>
      </c>
      <c r="CI55" s="54">
        <v>0.443</v>
      </c>
      <c r="CJ55" s="54">
        <v>61</v>
      </c>
      <c r="CK55" s="54">
        <v>4.7</v>
      </c>
      <c r="CL55" s="54">
        <v>1.1100000000000001E-3</v>
      </c>
      <c r="CM55" s="54">
        <v>0.34399999999999997</v>
      </c>
      <c r="CN55" s="53" t="s">
        <v>28991</v>
      </c>
      <c r="CO55" s="54">
        <v>6</v>
      </c>
      <c r="CP55" s="54">
        <v>12</v>
      </c>
      <c r="CQ55" s="55">
        <f t="shared" si="0"/>
        <v>0.5</v>
      </c>
      <c r="CR55" s="56" t="s">
        <v>28938</v>
      </c>
    </row>
    <row r="56" spans="1:96" ht="100.8">
      <c r="A56" s="74">
        <v>55</v>
      </c>
      <c r="B56" s="6" t="s">
        <v>45066</v>
      </c>
      <c r="C56" s="6" t="s">
        <v>45084</v>
      </c>
      <c r="D56" s="74" t="s">
        <v>62</v>
      </c>
      <c r="E56" s="74" t="s">
        <v>1880</v>
      </c>
      <c r="F56" s="74"/>
      <c r="G56" s="74"/>
      <c r="H56" s="74"/>
      <c r="I56" s="74" t="s">
        <v>1881</v>
      </c>
      <c r="J56" s="74"/>
      <c r="K56" s="74"/>
      <c r="L56" s="6" t="s">
        <v>1882</v>
      </c>
      <c r="M56" s="6" t="s">
        <v>1304</v>
      </c>
      <c r="N56" s="74"/>
      <c r="O56" s="74"/>
      <c r="P56" s="74" t="s">
        <v>67</v>
      </c>
      <c r="Q56" s="74" t="s">
        <v>68</v>
      </c>
      <c r="R56" s="74"/>
      <c r="S56" s="74"/>
      <c r="T56" s="74"/>
      <c r="U56" s="74"/>
      <c r="V56" s="74"/>
      <c r="W56" s="74" t="s">
        <v>1883</v>
      </c>
      <c r="X56" s="74" t="s">
        <v>1884</v>
      </c>
      <c r="Y56" s="74"/>
      <c r="Z56" s="74" t="s">
        <v>1885</v>
      </c>
      <c r="AA56" s="74" t="s">
        <v>1886</v>
      </c>
      <c r="AB56" s="74" t="s">
        <v>909</v>
      </c>
      <c r="AC56" s="74"/>
      <c r="AD56" s="74"/>
      <c r="AE56" s="74" t="s">
        <v>1887</v>
      </c>
      <c r="AF56" s="74" t="s">
        <v>1888</v>
      </c>
      <c r="AG56" s="74"/>
      <c r="AH56" s="74">
        <v>34</v>
      </c>
      <c r="AI56" s="74">
        <v>0</v>
      </c>
      <c r="AJ56" s="74">
        <v>0</v>
      </c>
      <c r="AK56" s="74">
        <v>13</v>
      </c>
      <c r="AL56" s="74">
        <v>13</v>
      </c>
      <c r="AM56" s="74" t="s">
        <v>358</v>
      </c>
      <c r="AN56" s="74" t="s">
        <v>359</v>
      </c>
      <c r="AO56" s="74" t="s">
        <v>360</v>
      </c>
      <c r="AP56" s="74" t="s">
        <v>1312</v>
      </c>
      <c r="AQ56" s="74" t="s">
        <v>1313</v>
      </c>
      <c r="AR56" s="74"/>
      <c r="AS56" s="74" t="s">
        <v>1314</v>
      </c>
      <c r="AT56" s="74" t="s">
        <v>1315</v>
      </c>
      <c r="AU56" s="11">
        <v>42399</v>
      </c>
      <c r="AV56" s="74">
        <v>2016</v>
      </c>
      <c r="AW56" s="74">
        <v>96</v>
      </c>
      <c r="AX56" s="74">
        <v>2</v>
      </c>
      <c r="AY56" s="74"/>
      <c r="AZ56" s="74"/>
      <c r="BA56" s="74"/>
      <c r="BB56" s="74"/>
      <c r="BC56" s="74">
        <v>474</v>
      </c>
      <c r="BD56" s="74">
        <v>483</v>
      </c>
      <c r="BE56" s="74"/>
      <c r="BF56" s="74" t="s">
        <v>1889</v>
      </c>
      <c r="BG56" s="74"/>
      <c r="BH56" s="74">
        <v>10</v>
      </c>
      <c r="BI56" s="74" t="s">
        <v>775</v>
      </c>
      <c r="BJ56" s="74" t="s">
        <v>776</v>
      </c>
      <c r="BK56" s="74" t="s">
        <v>1890</v>
      </c>
      <c r="BL56" s="74" t="s">
        <v>1891</v>
      </c>
      <c r="BM56" s="74">
        <v>25639507</v>
      </c>
      <c r="BN56" s="46" t="str">
        <f>IF(COUNTIF(AA56,"*Nanjing Agr Univ*"),AA56)</f>
        <v>Zhu, WY (reprint author), Nanjing Agr Univ, Coll Anim Sci &amp; Technol, Nanjing 210095, Jiangsu, Peoples R China.</v>
      </c>
      <c r="BO56" s="46" t="b">
        <f>IF(COUNTIF(BN56,"*Life Sci*"),"生命科学学院",IF(COUNTIF(BN56,"*Coll Hort*"),"园艺学院"))</f>
        <v>0</v>
      </c>
      <c r="BP56" s="46" t="str">
        <f>IF(COUNTIF(BN56,"*Anim Sci*"),"动物科技学院",IF(COUNTIF(BN56,"*Vet Med*"),"动物医学院"))</f>
        <v>动物科技学院</v>
      </c>
      <c r="BQ56" s="46" t="b">
        <f>IF(COUNTIF(BN56,"*Resources*"),"资源与环境科学学院",IF(COUNTIF(BN56,"*Dept Entomol*"),"植物保护学院"))</f>
        <v>0</v>
      </c>
      <c r="BR56" s="46" t="b">
        <f>IF(COUNTIF(BN56,"*Coll Agr*"),"农学院",IF(COUNTIF(BN56,"*Plant Protect*"),"植物保护学院"))</f>
        <v>0</v>
      </c>
      <c r="BS56" s="46" t="b">
        <f>IF(COUNTIF(BN56,"*Food Sci*"),"食品科技学院")</f>
        <v>0</v>
      </c>
      <c r="BT56" s="78" t="str">
        <f>AP56</f>
        <v>0022-5142</v>
      </c>
      <c r="BU56" s="10">
        <f>VLOOKUP(BT56,$CE$2:$CH$13600,3,FALSE)</f>
        <v>1.714</v>
      </c>
      <c r="BV56" s="10">
        <f>VLOOKUP(BT56,$CE$2:$CH$13600,4,FALSE)</f>
        <v>1.994</v>
      </c>
      <c r="BW56" s="28" t="b">
        <f>IF($BV56&gt;=10,1)</f>
        <v>0</v>
      </c>
      <c r="BX56" s="28" t="b">
        <f>IF(BV56&gt;=5,1)</f>
        <v>0</v>
      </c>
      <c r="BY56" s="28">
        <f>IF(BV56&lt;2,1)</f>
        <v>1</v>
      </c>
      <c r="BZ56" s="4">
        <v>1</v>
      </c>
      <c r="CC56" s="52">
        <v>55</v>
      </c>
      <c r="CD56" s="53" t="s">
        <v>28996</v>
      </c>
      <c r="CE56" s="53" t="s">
        <v>28997</v>
      </c>
      <c r="CF56" s="54">
        <v>2693</v>
      </c>
      <c r="CG56" s="54">
        <v>0.97399999999999998</v>
      </c>
      <c r="CH56" s="54">
        <v>1.244</v>
      </c>
      <c r="CI56" s="54">
        <v>0.26700000000000002</v>
      </c>
      <c r="CJ56" s="54">
        <v>86</v>
      </c>
      <c r="CK56" s="54" t="s">
        <v>28918</v>
      </c>
      <c r="CL56" s="54">
        <v>2.9099999999999998E-3</v>
      </c>
      <c r="CM56" s="54">
        <v>0.36</v>
      </c>
      <c r="CN56" s="53" t="s">
        <v>28991</v>
      </c>
      <c r="CO56" s="54">
        <v>7</v>
      </c>
      <c r="CP56" s="54">
        <v>12</v>
      </c>
      <c r="CQ56" s="55">
        <f t="shared" si="0"/>
        <v>0.58333333333333337</v>
      </c>
      <c r="CR56" s="52" t="s">
        <v>28938</v>
      </c>
    </row>
    <row r="57" spans="1:96" ht="28.8">
      <c r="A57" s="74">
        <v>56</v>
      </c>
      <c r="B57" s="6" t="s">
        <v>45066</v>
      </c>
      <c r="C57" s="6" t="s">
        <v>45084</v>
      </c>
      <c r="D57" s="9" t="s">
        <v>62</v>
      </c>
      <c r="E57" s="9" t="s">
        <v>25152</v>
      </c>
      <c r="F57" s="9"/>
      <c r="G57" s="9"/>
      <c r="H57" s="9"/>
      <c r="I57" s="9" t="s">
        <v>25153</v>
      </c>
      <c r="J57" s="9"/>
      <c r="K57" s="9"/>
      <c r="L57" s="6" t="s">
        <v>46480</v>
      </c>
      <c r="M57" s="6" t="s">
        <v>836</v>
      </c>
      <c r="N57" s="9"/>
      <c r="O57" s="9"/>
      <c r="P57" s="9" t="s">
        <v>67</v>
      </c>
      <c r="Q57" s="42" t="s">
        <v>977</v>
      </c>
      <c r="R57" s="9"/>
      <c r="S57" s="9"/>
      <c r="T57" s="9"/>
      <c r="U57" s="9"/>
      <c r="V57" s="9"/>
      <c r="W57" s="9" t="s">
        <v>46481</v>
      </c>
      <c r="X57" s="9" t="s">
        <v>46482</v>
      </c>
      <c r="Y57" s="9"/>
      <c r="Z57" s="9" t="s">
        <v>46483</v>
      </c>
      <c r="AA57" s="9" t="s">
        <v>46484</v>
      </c>
      <c r="AB57" s="9" t="s">
        <v>909</v>
      </c>
      <c r="AC57" s="9"/>
      <c r="AD57" s="9"/>
      <c r="AE57" s="9" t="s">
        <v>46485</v>
      </c>
      <c r="AF57" s="9" t="s">
        <v>46486</v>
      </c>
      <c r="AG57" s="9"/>
      <c r="AH57" s="9">
        <v>103</v>
      </c>
      <c r="AI57" s="9">
        <v>0</v>
      </c>
      <c r="AJ57" s="9">
        <v>0</v>
      </c>
      <c r="AK57" s="9">
        <v>0</v>
      </c>
      <c r="AL57" s="9">
        <v>0</v>
      </c>
      <c r="AM57" s="9" t="s">
        <v>571</v>
      </c>
      <c r="AN57" s="9" t="s">
        <v>537</v>
      </c>
      <c r="AO57" s="9" t="s">
        <v>572</v>
      </c>
      <c r="AP57" s="42" t="s">
        <v>844</v>
      </c>
      <c r="AQ57" s="42"/>
      <c r="AR57" s="42"/>
      <c r="AS57" s="42" t="s">
        <v>845</v>
      </c>
      <c r="AT57" s="42" t="s">
        <v>846</v>
      </c>
      <c r="AU57" s="43">
        <v>42446</v>
      </c>
      <c r="AV57" s="42">
        <v>2016</v>
      </c>
      <c r="AW57" s="42">
        <v>7</v>
      </c>
      <c r="AX57" s="42"/>
      <c r="AY57" s="42"/>
      <c r="AZ57" s="42"/>
      <c r="BA57" s="42"/>
      <c r="BB57" s="42"/>
      <c r="BC57" s="42"/>
      <c r="BD57" s="42"/>
      <c r="BE57" s="42">
        <v>345</v>
      </c>
      <c r="BF57" s="42" t="s">
        <v>46487</v>
      </c>
      <c r="BG57" s="42"/>
      <c r="BH57" s="42">
        <v>11</v>
      </c>
      <c r="BI57" s="42" t="s">
        <v>848</v>
      </c>
      <c r="BJ57" s="42" t="s">
        <v>848</v>
      </c>
      <c r="BK57" s="42" t="s">
        <v>46488</v>
      </c>
      <c r="BL57" s="42" t="s">
        <v>46489</v>
      </c>
      <c r="BM57" s="42">
        <v>27014255</v>
      </c>
      <c r="BN57" s="46" t="str">
        <f>IF(COUNTIF(AA57,"*Nanjing Agr Univ*"),AA57)</f>
        <v>Zhu, WY (reprint author), Nanjing Agr Univ, Coll Anim Sci &amp; Technol, Lab Gastrointestinal Microbiol, Jiangsu Key Lab Gastrointestinal Nutr &amp; Anim Hlth, Nanjing, Jiangsu, Peoples R China.</v>
      </c>
      <c r="BO57" s="46" t="b">
        <f>IF(COUNTIF(BN57,"*Life Sci*"),"生命科学学院",IF(COUNTIF(BN57,"*Coll Hort*"),"园艺学院"))</f>
        <v>0</v>
      </c>
      <c r="BP57" s="46" t="str">
        <f>IF(COUNTIF(BN57,"*Anim Sci*"),"动物科技学院",IF(COUNTIF(BN57,"*Vet Med*"),"动物医学院"))</f>
        <v>动物科技学院</v>
      </c>
      <c r="BQ57" s="46" t="b">
        <f>IF(COUNTIF(BN57,"*Resources*"),"资源与环境科学学院",IF(COUNTIF(BN57,"*Dept Entomol*"),"植物保护学院"))</f>
        <v>0</v>
      </c>
      <c r="BR57" s="46" t="b">
        <f>IF(COUNTIF(BN57,"*Coll Agr*"),"农学院",IF(COUNTIF(BN57,"*Plant Protect*"),"植物保护学院"))</f>
        <v>0</v>
      </c>
      <c r="BS57" s="46" t="b">
        <f>IF(COUNTIF(BN57,"*Food Sci*"),"食品科技学院")</f>
        <v>0</v>
      </c>
      <c r="BT57" s="48" t="s">
        <v>844</v>
      </c>
      <c r="BU57" s="10">
        <f>VLOOKUP(BT57,$CE$2:$CH$13600,3,FALSE)</f>
        <v>3.9889999999999999</v>
      </c>
      <c r="BV57" s="10">
        <f>VLOOKUP(BT57,$CE$2:$CH$13600,4,FALSE)</f>
        <v>4.17</v>
      </c>
      <c r="BW57" s="28" t="b">
        <f>IF($BV57&gt;=10,1)</f>
        <v>0</v>
      </c>
      <c r="BX57" s="28" t="b">
        <f>IF(BV57&gt;=5,1)</f>
        <v>0</v>
      </c>
      <c r="BY57" s="28" t="b">
        <f>IF(BV57&lt;2,1)</f>
        <v>0</v>
      </c>
      <c r="BZ57" s="4">
        <v>4</v>
      </c>
      <c r="CC57" s="52">
        <v>56</v>
      </c>
      <c r="CD57" s="53" t="s">
        <v>28998</v>
      </c>
      <c r="CE57" s="53" t="s">
        <v>28999</v>
      </c>
      <c r="CF57" s="54">
        <v>7210</v>
      </c>
      <c r="CG57" s="54">
        <v>0.89500000000000002</v>
      </c>
      <c r="CH57" s="54">
        <v>1.173</v>
      </c>
      <c r="CI57" s="54">
        <v>0.17599999999999999</v>
      </c>
      <c r="CJ57" s="54">
        <v>165</v>
      </c>
      <c r="CK57" s="54" t="s">
        <v>28918</v>
      </c>
      <c r="CL57" s="54">
        <v>6.13E-3</v>
      </c>
      <c r="CM57" s="54">
        <v>0.36699999999999999</v>
      </c>
      <c r="CN57" s="53" t="s">
        <v>28991</v>
      </c>
      <c r="CO57" s="54">
        <v>8</v>
      </c>
      <c r="CP57" s="54">
        <v>12</v>
      </c>
      <c r="CQ57" s="55">
        <f t="shared" si="0"/>
        <v>0.66666666666666663</v>
      </c>
      <c r="CR57" s="52" t="s">
        <v>28938</v>
      </c>
    </row>
    <row r="58" spans="1:96" ht="100.8">
      <c r="A58" s="74">
        <v>57</v>
      </c>
      <c r="B58" s="6" t="s">
        <v>45066</v>
      </c>
      <c r="C58" s="6" t="s">
        <v>45084</v>
      </c>
      <c r="D58" s="9" t="s">
        <v>62</v>
      </c>
      <c r="E58" s="9" t="s">
        <v>46940</v>
      </c>
      <c r="F58" s="9"/>
      <c r="G58" s="9"/>
      <c r="H58" s="9"/>
      <c r="I58" s="9" t="s">
        <v>46941</v>
      </c>
      <c r="J58" s="9"/>
      <c r="K58" s="9"/>
      <c r="L58" s="6" t="s">
        <v>46942</v>
      </c>
      <c r="M58" s="6" t="s">
        <v>46943</v>
      </c>
      <c r="N58" s="9"/>
      <c r="O58" s="9"/>
      <c r="P58" s="9" t="s">
        <v>67</v>
      </c>
      <c r="Q58" s="42" t="s">
        <v>68</v>
      </c>
      <c r="R58" s="9"/>
      <c r="S58" s="9"/>
      <c r="T58" s="9"/>
      <c r="U58" s="9"/>
      <c r="V58" s="9"/>
      <c r="W58" s="9" t="s">
        <v>46944</v>
      </c>
      <c r="X58" s="9" t="s">
        <v>46945</v>
      </c>
      <c r="Y58" s="9"/>
      <c r="Z58" s="9" t="s">
        <v>46946</v>
      </c>
      <c r="AA58" s="9" t="s">
        <v>46484</v>
      </c>
      <c r="AB58" s="9" t="s">
        <v>909</v>
      </c>
      <c r="AC58" s="9"/>
      <c r="AD58" s="9"/>
      <c r="AE58" s="9" t="s">
        <v>16588</v>
      </c>
      <c r="AF58" s="9" t="s">
        <v>46947</v>
      </c>
      <c r="AG58" s="9"/>
      <c r="AH58" s="9">
        <v>47</v>
      </c>
      <c r="AI58" s="9">
        <v>1</v>
      </c>
      <c r="AJ58" s="9">
        <v>1</v>
      </c>
      <c r="AK58" s="9">
        <v>0</v>
      </c>
      <c r="AL58" s="9">
        <v>0</v>
      </c>
      <c r="AM58" s="9" t="s">
        <v>46948</v>
      </c>
      <c r="AN58" s="9" t="s">
        <v>11299</v>
      </c>
      <c r="AO58" s="9" t="s">
        <v>22196</v>
      </c>
      <c r="AP58" s="42" t="s">
        <v>41125</v>
      </c>
      <c r="AQ58" s="42" t="s">
        <v>46949</v>
      </c>
      <c r="AR58" s="42"/>
      <c r="AS58" s="42" t="s">
        <v>41124</v>
      </c>
      <c r="AT58" s="42" t="s">
        <v>46950</v>
      </c>
      <c r="AU58" s="43">
        <v>42430</v>
      </c>
      <c r="AV58" s="42">
        <v>2016</v>
      </c>
      <c r="AW58" s="42">
        <v>146</v>
      </c>
      <c r="AX58" s="42">
        <v>3</v>
      </c>
      <c r="AY58" s="42"/>
      <c r="AZ58" s="42"/>
      <c r="BA58" s="42"/>
      <c r="BB58" s="42"/>
      <c r="BC58" s="42">
        <v>474</v>
      </c>
      <c r="BD58" s="42">
        <v>483</v>
      </c>
      <c r="BE58" s="42"/>
      <c r="BF58" s="42" t="s">
        <v>46951</v>
      </c>
      <c r="BG58" s="42"/>
      <c r="BH58" s="42">
        <v>10</v>
      </c>
      <c r="BI58" s="42" t="s">
        <v>3904</v>
      </c>
      <c r="BJ58" s="42" t="s">
        <v>3904</v>
      </c>
      <c r="BK58" s="42" t="s">
        <v>46952</v>
      </c>
      <c r="BL58" s="42" t="s">
        <v>46953</v>
      </c>
      <c r="BM58" s="42">
        <v>26843585</v>
      </c>
      <c r="BN58" s="46" t="str">
        <f>IF(COUNTIF(AA58,"*Nanjing Agr Univ*"),AA58)</f>
        <v>Zhu, WY (reprint author), Nanjing Agr Univ, Coll Anim Sci &amp; Technol, Lab Gastrointestinal Microbiol, Jiangsu Key Lab Gastrointestinal Nutr &amp; Anim Hlth, Nanjing, Jiangsu, Peoples R China.</v>
      </c>
      <c r="BO58" s="46" t="b">
        <f>IF(COUNTIF(BN58,"*Life Sci*"),"生命科学学院",IF(COUNTIF(BN58,"*Coll Hort*"),"园艺学院"))</f>
        <v>0</v>
      </c>
      <c r="BP58" s="46" t="str">
        <f>IF(COUNTIF(BN58,"*Anim Sci*"),"动物科技学院",IF(COUNTIF(BN58,"*Vet Med*"),"动物医学院"))</f>
        <v>动物科技学院</v>
      </c>
      <c r="BQ58" s="46" t="b">
        <f>IF(COUNTIF(BN58,"*Resources*"),"资源与环境科学学院",IF(COUNTIF(BN58,"*Dept Entomol*"),"植物保护学院"))</f>
        <v>0</v>
      </c>
      <c r="BR58" s="46" t="b">
        <f>IF(COUNTIF(BN58,"*Coll Agr*"),"农学院",IF(COUNTIF(BN58,"*Plant Protect*"),"植物保护学院"))</f>
        <v>0</v>
      </c>
      <c r="BS58" s="46" t="b">
        <f>IF(COUNTIF(BN58,"*Food Sci*"),"食品科技学院")</f>
        <v>0</v>
      </c>
      <c r="BT58" s="48" t="s">
        <v>41125</v>
      </c>
      <c r="BU58" s="10">
        <f>VLOOKUP(BT58,$CE$2:$CH$13600,3,FALSE)</f>
        <v>3.875</v>
      </c>
      <c r="BV58" s="10">
        <f>VLOOKUP(BT58,$CE$2:$CH$13600,4,FALSE)</f>
        <v>4.4450000000000003</v>
      </c>
      <c r="BW58" s="28" t="b">
        <f>IF($BV58&gt;=10,1)</f>
        <v>0</v>
      </c>
      <c r="BX58" s="28" t="b">
        <f>IF(BV58&gt;=5,1)</f>
        <v>0</v>
      </c>
      <c r="BY58" s="28" t="b">
        <f>IF(BV58&lt;2,1)</f>
        <v>0</v>
      </c>
      <c r="BZ58" s="4">
        <v>4</v>
      </c>
      <c r="CC58" s="52">
        <v>57</v>
      </c>
      <c r="CD58" s="53" t="s">
        <v>29000</v>
      </c>
      <c r="CE58" s="53" t="s">
        <v>29001</v>
      </c>
      <c r="CF58" s="54">
        <v>1145</v>
      </c>
      <c r="CG58" s="54">
        <v>0.55000000000000004</v>
      </c>
      <c r="CH58" s="54"/>
      <c r="CI58" s="54">
        <v>7.8E-2</v>
      </c>
      <c r="CJ58" s="54">
        <v>180</v>
      </c>
      <c r="CK58" s="54">
        <v>5.5</v>
      </c>
      <c r="CL58" s="54">
        <v>2.31E-3</v>
      </c>
      <c r="CM58" s="54"/>
      <c r="CN58" s="53" t="s">
        <v>28991</v>
      </c>
      <c r="CO58" s="54">
        <v>9</v>
      </c>
      <c r="CP58" s="54">
        <v>12</v>
      </c>
      <c r="CQ58" s="55">
        <f t="shared" si="0"/>
        <v>0.75</v>
      </c>
      <c r="CR58" s="56" t="s">
        <v>28953</v>
      </c>
    </row>
    <row r="59" spans="1:96" ht="100.8">
      <c r="A59" s="74">
        <v>58</v>
      </c>
      <c r="B59" s="6" t="s">
        <v>45066</v>
      </c>
      <c r="C59" s="6" t="s">
        <v>45084</v>
      </c>
      <c r="D59" s="9" t="s">
        <v>62</v>
      </c>
      <c r="E59" s="9" t="s">
        <v>46096</v>
      </c>
      <c r="F59" s="9"/>
      <c r="G59" s="9"/>
      <c r="H59" s="9"/>
      <c r="I59" s="9" t="s">
        <v>46097</v>
      </c>
      <c r="J59" s="9"/>
      <c r="K59" s="9"/>
      <c r="L59" s="6" t="s">
        <v>46098</v>
      </c>
      <c r="M59" s="6" t="s">
        <v>3530</v>
      </c>
      <c r="N59" s="9"/>
      <c r="O59" s="9"/>
      <c r="P59" s="9" t="s">
        <v>67</v>
      </c>
      <c r="Q59" s="42" t="s">
        <v>68</v>
      </c>
      <c r="R59" s="9"/>
      <c r="S59" s="9"/>
      <c r="T59" s="9"/>
      <c r="U59" s="9"/>
      <c r="V59" s="9"/>
      <c r="W59" s="9" t="s">
        <v>46099</v>
      </c>
      <c r="X59" s="9" t="s">
        <v>46100</v>
      </c>
      <c r="Y59" s="9"/>
      <c r="Z59" s="9" t="s">
        <v>46101</v>
      </c>
      <c r="AA59" s="9" t="s">
        <v>46102</v>
      </c>
      <c r="AB59" s="9" t="s">
        <v>46103</v>
      </c>
      <c r="AC59" s="9"/>
      <c r="AD59" s="9"/>
      <c r="AE59" s="9" t="s">
        <v>46104</v>
      </c>
      <c r="AF59" s="9" t="s">
        <v>46105</v>
      </c>
      <c r="AG59" s="9"/>
      <c r="AH59" s="9">
        <v>39</v>
      </c>
      <c r="AI59" s="9">
        <v>0</v>
      </c>
      <c r="AJ59" s="9">
        <v>0</v>
      </c>
      <c r="AK59" s="9">
        <v>0</v>
      </c>
      <c r="AL59" s="9">
        <v>0</v>
      </c>
      <c r="AM59" s="9" t="s">
        <v>358</v>
      </c>
      <c r="AN59" s="9" t="s">
        <v>359</v>
      </c>
      <c r="AO59" s="9" t="s">
        <v>360</v>
      </c>
      <c r="AP59" s="42" t="s">
        <v>3538</v>
      </c>
      <c r="AQ59" s="42" t="s">
        <v>3539</v>
      </c>
      <c r="AR59" s="42"/>
      <c r="AS59" s="42" t="s">
        <v>3540</v>
      </c>
      <c r="AT59" s="42" t="s">
        <v>3541</v>
      </c>
      <c r="AU59" s="42" t="s">
        <v>198</v>
      </c>
      <c r="AV59" s="42">
        <v>2016</v>
      </c>
      <c r="AW59" s="42">
        <v>22</v>
      </c>
      <c r="AX59" s="42">
        <v>2</v>
      </c>
      <c r="AY59" s="42"/>
      <c r="AZ59" s="42"/>
      <c r="BA59" s="42"/>
      <c r="BB59" s="42"/>
      <c r="BC59" s="42">
        <v>374</v>
      </c>
      <c r="BD59" s="42">
        <v>381</v>
      </c>
      <c r="BE59" s="42"/>
      <c r="BF59" s="42" t="s">
        <v>46106</v>
      </c>
      <c r="BG59" s="42"/>
      <c r="BH59" s="42">
        <v>8</v>
      </c>
      <c r="BI59" s="42" t="s">
        <v>367</v>
      </c>
      <c r="BJ59" s="42" t="s">
        <v>367</v>
      </c>
      <c r="BK59" s="42" t="s">
        <v>46094</v>
      </c>
      <c r="BL59" s="42" t="s">
        <v>46107</v>
      </c>
      <c r="BM59" s="42"/>
      <c r="BN59" s="46" t="str">
        <f>IF(COUNTIF(AA59,"*Nanjing Agr Univ*"),AA59)</f>
        <v>Zhu, WY (reprint author), Nanjing Agr Univ, Coll Anim Sci &amp; Technol, Lab Gut Microbiol, Nanjing 210095, Jiangsu, Peoples R China.; Mo, ZL (reprint author), Chinese Acad Fishery Sci, Yellow Sea Fisheries Res Inst, Qingdao 266071, Peoples R China.</v>
      </c>
      <c r="BO59" s="46" t="b">
        <f>IF(COUNTIF(BN59,"*Life Sci*"),"生命科学学院",IF(COUNTIF(BN59,"*Coll Hort*"),"园艺学院"))</f>
        <v>0</v>
      </c>
      <c r="BP59" s="46" t="str">
        <f>IF(COUNTIF(BN59,"*Anim Sci*"),"动物科技学院",IF(COUNTIF(BN59,"*Vet Med*"),"动物医学院"))</f>
        <v>动物科技学院</v>
      </c>
      <c r="BQ59" s="46" t="b">
        <f>IF(COUNTIF(BN59,"*Resources*"),"资源与环境科学学院",IF(COUNTIF(BN59,"*Dept Entomol*"),"植物保护学院"))</f>
        <v>0</v>
      </c>
      <c r="BR59" s="46" t="b">
        <f>IF(COUNTIF(BN59,"*Coll Agr*"),"农学院",IF(COUNTIF(BN59,"*Plant Protect*"),"植物保护学院"))</f>
        <v>0</v>
      </c>
      <c r="BS59" s="46" t="b">
        <f>IF(COUNTIF(BN59,"*Food Sci*"),"食品科技学院")</f>
        <v>0</v>
      </c>
      <c r="BT59" s="48" t="s">
        <v>3538</v>
      </c>
      <c r="BU59" s="10">
        <f>VLOOKUP(BT59,$CE$2:$CH$13600,3,FALSE)</f>
        <v>1.395</v>
      </c>
      <c r="BV59" s="10">
        <f>VLOOKUP(BT59,$CE$2:$CH$13600,4,FALSE)</f>
        <v>1.73</v>
      </c>
      <c r="BW59" s="28" t="b">
        <f>IF($BV59&gt;=10,1)</f>
        <v>0</v>
      </c>
      <c r="BX59" s="28" t="b">
        <f>IF(BV59&gt;=5,1)</f>
        <v>0</v>
      </c>
      <c r="BY59" s="28">
        <f>IF(BV59&lt;2,1)</f>
        <v>1</v>
      </c>
      <c r="BZ59" s="4">
        <v>4</v>
      </c>
      <c r="CC59" s="52">
        <v>58</v>
      </c>
      <c r="CD59" s="53" t="s">
        <v>14202</v>
      </c>
      <c r="CE59" s="53" t="s">
        <v>14200</v>
      </c>
      <c r="CF59" s="54">
        <v>1284</v>
      </c>
      <c r="CG59" s="54">
        <v>0.40500000000000003</v>
      </c>
      <c r="CH59" s="54">
        <v>0.64400000000000002</v>
      </c>
      <c r="CI59" s="54">
        <v>5.0999999999999997E-2</v>
      </c>
      <c r="CJ59" s="54">
        <v>99</v>
      </c>
      <c r="CK59" s="54">
        <v>9.1</v>
      </c>
      <c r="CL59" s="54">
        <v>1.7099999999999999E-3</v>
      </c>
      <c r="CM59" s="54">
        <v>0.20200000000000001</v>
      </c>
      <c r="CN59" s="53" t="s">
        <v>28991</v>
      </c>
      <c r="CO59" s="54">
        <v>10</v>
      </c>
      <c r="CP59" s="54">
        <v>12</v>
      </c>
      <c r="CQ59" s="55">
        <f t="shared" si="0"/>
        <v>0.83333333333333337</v>
      </c>
      <c r="CR59" s="52" t="s">
        <v>28953</v>
      </c>
    </row>
    <row r="60" spans="1:96">
      <c r="A60" s="74">
        <v>59</v>
      </c>
      <c r="B60" s="6" t="s">
        <v>27441</v>
      </c>
      <c r="C60" s="6" t="s">
        <v>48328</v>
      </c>
      <c r="D60" s="82" t="s">
        <v>62</v>
      </c>
      <c r="E60" s="82" t="s">
        <v>48329</v>
      </c>
      <c r="F60" s="82"/>
      <c r="G60" s="82"/>
      <c r="H60" s="82"/>
      <c r="I60" s="82" t="s">
        <v>48330</v>
      </c>
      <c r="J60" s="82"/>
      <c r="K60" s="82"/>
      <c r="L60" s="82" t="s">
        <v>48331</v>
      </c>
      <c r="M60" s="82" t="s">
        <v>48332</v>
      </c>
      <c r="N60" s="82"/>
      <c r="O60" s="82"/>
      <c r="P60" s="82" t="s">
        <v>67</v>
      </c>
      <c r="Q60" s="82" t="s">
        <v>68</v>
      </c>
      <c r="R60" s="82"/>
      <c r="S60" s="82"/>
      <c r="T60" s="82"/>
      <c r="U60" s="82"/>
      <c r="V60" s="82"/>
      <c r="W60" s="82" t="s">
        <v>48333</v>
      </c>
      <c r="X60" s="82" t="s">
        <v>48334</v>
      </c>
      <c r="Y60" s="82"/>
      <c r="Z60" s="82" t="s">
        <v>48335</v>
      </c>
      <c r="AA60" s="82" t="s">
        <v>48336</v>
      </c>
      <c r="AB60" s="82" t="s">
        <v>46103</v>
      </c>
      <c r="AC60" s="82"/>
      <c r="AD60" s="82"/>
      <c r="AE60" s="82" t="s">
        <v>48337</v>
      </c>
      <c r="AF60" s="82" t="s">
        <v>48338</v>
      </c>
      <c r="AG60" s="82"/>
      <c r="AH60" s="82">
        <v>26</v>
      </c>
      <c r="AI60" s="82">
        <v>0</v>
      </c>
      <c r="AJ60" s="82">
        <v>0</v>
      </c>
      <c r="AK60" s="82">
        <v>0</v>
      </c>
      <c r="AL60" s="82">
        <v>0</v>
      </c>
      <c r="AM60" s="82" t="s">
        <v>48339</v>
      </c>
      <c r="AN60" s="82" t="s">
        <v>18950</v>
      </c>
      <c r="AO60" s="82" t="s">
        <v>48340</v>
      </c>
      <c r="AP60" s="82" t="s">
        <v>36252</v>
      </c>
      <c r="AQ60" s="82"/>
      <c r="AR60" s="82"/>
      <c r="AS60" s="82" t="s">
        <v>36251</v>
      </c>
      <c r="AT60" s="82" t="s">
        <v>48341</v>
      </c>
      <c r="AU60" s="82" t="s">
        <v>198</v>
      </c>
      <c r="AV60" s="82">
        <v>2016</v>
      </c>
      <c r="AW60" s="82">
        <v>15</v>
      </c>
      <c r="AX60" s="82">
        <v>2</v>
      </c>
      <c r="AY60" s="82"/>
      <c r="AZ60" s="82"/>
      <c r="BA60" s="82"/>
      <c r="BB60" s="82"/>
      <c r="BC60" s="82">
        <v>701</v>
      </c>
      <c r="BD60" s="82">
        <v>714</v>
      </c>
      <c r="BE60" s="82"/>
      <c r="BF60" s="82"/>
      <c r="BG60" s="82"/>
      <c r="BH60" s="82">
        <v>14</v>
      </c>
      <c r="BI60" s="82" t="s">
        <v>367</v>
      </c>
      <c r="BJ60" s="82" t="s">
        <v>367</v>
      </c>
      <c r="BK60" s="82" t="s">
        <v>48342</v>
      </c>
      <c r="BL60" s="82" t="s">
        <v>48343</v>
      </c>
      <c r="BM60" s="82"/>
      <c r="BN60" s="80" t="s">
        <v>48336</v>
      </c>
      <c r="BO60" s="80" t="b">
        <v>0</v>
      </c>
      <c r="BP60" s="80" t="s">
        <v>27441</v>
      </c>
      <c r="BQ60" s="80" t="b">
        <v>0</v>
      </c>
      <c r="BR60" s="80" t="b">
        <v>0</v>
      </c>
      <c r="BS60" s="80" t="b">
        <v>0</v>
      </c>
      <c r="BT60" s="81" t="s">
        <v>36252</v>
      </c>
      <c r="BU60" s="81">
        <v>0.372</v>
      </c>
      <c r="BV60" s="81">
        <v>0.41</v>
      </c>
      <c r="BW60" s="77"/>
      <c r="BX60" s="77"/>
      <c r="BY60" s="77"/>
      <c r="CC60" s="52">
        <v>59</v>
      </c>
      <c r="CD60" s="53" t="s">
        <v>29002</v>
      </c>
      <c r="CE60" s="53" t="s">
        <v>29003</v>
      </c>
      <c r="CF60" s="54">
        <v>578</v>
      </c>
      <c r="CG60" s="54">
        <v>0.32</v>
      </c>
      <c r="CH60" s="54">
        <v>0.58099999999999996</v>
      </c>
      <c r="CI60" s="54">
        <v>2.5000000000000001E-2</v>
      </c>
      <c r="CJ60" s="54">
        <v>121</v>
      </c>
      <c r="CK60" s="54">
        <v>5.6</v>
      </c>
      <c r="CL60" s="54">
        <v>1.0200000000000001E-3</v>
      </c>
      <c r="CM60" s="54">
        <v>0.121</v>
      </c>
      <c r="CN60" s="53" t="s">
        <v>28991</v>
      </c>
      <c r="CO60" s="54">
        <v>11</v>
      </c>
      <c r="CP60" s="54">
        <v>12</v>
      </c>
      <c r="CQ60" s="55">
        <f t="shared" si="0"/>
        <v>0.91666666666666663</v>
      </c>
      <c r="CR60" s="52" t="s">
        <v>28953</v>
      </c>
    </row>
    <row r="61" spans="1:96">
      <c r="A61" s="74">
        <v>60</v>
      </c>
      <c r="B61" s="6" t="s">
        <v>27441</v>
      </c>
      <c r="C61" s="6" t="s">
        <v>48328</v>
      </c>
      <c r="D61" s="82" t="s">
        <v>62</v>
      </c>
      <c r="E61" s="82" t="s">
        <v>48344</v>
      </c>
      <c r="F61" s="82"/>
      <c r="G61" s="82"/>
      <c r="H61" s="82"/>
      <c r="I61" s="82" t="s">
        <v>48345</v>
      </c>
      <c r="J61" s="82"/>
      <c r="K61" s="82"/>
      <c r="L61" s="82" t="s">
        <v>48346</v>
      </c>
      <c r="M61" s="82" t="s">
        <v>685</v>
      </c>
      <c r="N61" s="82"/>
      <c r="O61" s="82"/>
      <c r="P61" s="82" t="s">
        <v>67</v>
      </c>
      <c r="Q61" s="82" t="s">
        <v>68</v>
      </c>
      <c r="R61" s="82"/>
      <c r="S61" s="82"/>
      <c r="T61" s="82"/>
      <c r="U61" s="82"/>
      <c r="V61" s="82"/>
      <c r="W61" s="82" t="s">
        <v>48347</v>
      </c>
      <c r="X61" s="82" t="s">
        <v>48348</v>
      </c>
      <c r="Y61" s="82"/>
      <c r="Z61" s="82" t="s">
        <v>48349</v>
      </c>
      <c r="AA61" s="82" t="s">
        <v>48350</v>
      </c>
      <c r="AB61" s="82" t="s">
        <v>909</v>
      </c>
      <c r="AC61" s="82"/>
      <c r="AD61" s="82"/>
      <c r="AE61" s="82" t="s">
        <v>48351</v>
      </c>
      <c r="AF61" s="82" t="s">
        <v>48352</v>
      </c>
      <c r="AG61" s="82"/>
      <c r="AH61" s="82">
        <v>46</v>
      </c>
      <c r="AI61" s="82">
        <v>0</v>
      </c>
      <c r="AJ61" s="82">
        <v>0</v>
      </c>
      <c r="AK61" s="82">
        <v>1</v>
      </c>
      <c r="AL61" s="82">
        <v>1</v>
      </c>
      <c r="AM61" s="82" t="s">
        <v>660</v>
      </c>
      <c r="AN61" s="82" t="s">
        <v>604</v>
      </c>
      <c r="AO61" s="82" t="s">
        <v>661</v>
      </c>
      <c r="AP61" s="82" t="s">
        <v>693</v>
      </c>
      <c r="AQ61" s="82"/>
      <c r="AR61" s="82"/>
      <c r="AS61" s="82" t="s">
        <v>694</v>
      </c>
      <c r="AT61" s="82" t="s">
        <v>695</v>
      </c>
      <c r="AU61" s="83">
        <v>42467</v>
      </c>
      <c r="AV61" s="82">
        <v>2016</v>
      </c>
      <c r="AW61" s="82">
        <v>7</v>
      </c>
      <c r="AX61" s="82"/>
      <c r="AY61" s="82"/>
      <c r="AZ61" s="82"/>
      <c r="BA61" s="82"/>
      <c r="BB61" s="82"/>
      <c r="BC61" s="82"/>
      <c r="BD61" s="82"/>
      <c r="BE61" s="82">
        <v>22</v>
      </c>
      <c r="BF61" s="82" t="s">
        <v>48353</v>
      </c>
      <c r="BG61" s="82"/>
      <c r="BH61" s="82">
        <v>12</v>
      </c>
      <c r="BI61" s="82" t="s">
        <v>697</v>
      </c>
      <c r="BJ61" s="82" t="s">
        <v>473</v>
      </c>
      <c r="BK61" s="82" t="s">
        <v>48354</v>
      </c>
      <c r="BL61" s="82" t="s">
        <v>48355</v>
      </c>
      <c r="BM61" s="82">
        <v>27057310</v>
      </c>
      <c r="BN61" s="80" t="s">
        <v>48350</v>
      </c>
      <c r="BO61" s="80" t="b">
        <v>0</v>
      </c>
      <c r="BP61" s="80" t="s">
        <v>27441</v>
      </c>
      <c r="BQ61" s="80" t="b">
        <v>0</v>
      </c>
      <c r="BR61" s="80" t="b">
        <v>0</v>
      </c>
      <c r="BS61" s="80" t="b">
        <v>0</v>
      </c>
      <c r="BT61" s="81" t="s">
        <v>693</v>
      </c>
      <c r="BU61" s="81">
        <v>1.681</v>
      </c>
      <c r="BV61" s="81">
        <v>0</v>
      </c>
      <c r="BW61" s="77"/>
      <c r="BX61" s="77"/>
      <c r="BY61" s="77"/>
      <c r="CC61" s="52">
        <v>60</v>
      </c>
      <c r="CD61" s="53" t="s">
        <v>29004</v>
      </c>
      <c r="CE61" s="53" t="s">
        <v>29005</v>
      </c>
      <c r="CF61" s="54">
        <v>62</v>
      </c>
      <c r="CG61" s="54">
        <v>8.9999999999999993E-3</v>
      </c>
      <c r="CH61" s="54">
        <v>2.7E-2</v>
      </c>
      <c r="CI61" s="54">
        <v>0</v>
      </c>
      <c r="CJ61" s="54">
        <v>53</v>
      </c>
      <c r="CK61" s="54"/>
      <c r="CL61" s="54">
        <v>4.0000000000000003E-5</v>
      </c>
      <c r="CM61" s="54">
        <v>8.9999999999999993E-3</v>
      </c>
      <c r="CN61" s="53" t="s">
        <v>28991</v>
      </c>
      <c r="CO61" s="54">
        <v>12</v>
      </c>
      <c r="CP61" s="54">
        <v>12</v>
      </c>
      <c r="CQ61" s="55">
        <f t="shared" si="0"/>
        <v>1</v>
      </c>
      <c r="CR61" s="52" t="s">
        <v>28953</v>
      </c>
    </row>
    <row r="62" spans="1:96">
      <c r="A62" s="74">
        <v>61</v>
      </c>
      <c r="B62" s="6" t="s">
        <v>49546</v>
      </c>
      <c r="C62" s="6" t="s">
        <v>49538</v>
      </c>
      <c r="D62" s="95" t="s">
        <v>62</v>
      </c>
      <c r="E62" s="95" t="s">
        <v>49539</v>
      </c>
      <c r="F62" s="95"/>
      <c r="G62" s="95"/>
      <c r="H62" s="95"/>
      <c r="I62" s="95" t="s">
        <v>49540</v>
      </c>
      <c r="J62" s="95"/>
      <c r="K62" s="95"/>
      <c r="L62" s="82" t="s">
        <v>49541</v>
      </c>
      <c r="M62" s="82" t="s">
        <v>7749</v>
      </c>
      <c r="N62" s="95"/>
      <c r="O62" s="95"/>
      <c r="P62" s="95" t="s">
        <v>67</v>
      </c>
      <c r="Q62" s="82" t="s">
        <v>12689</v>
      </c>
      <c r="R62" s="82"/>
      <c r="S62" s="82"/>
      <c r="T62" s="82"/>
      <c r="U62" s="82"/>
      <c r="V62" s="82"/>
      <c r="W62" s="82"/>
      <c r="X62" s="82"/>
      <c r="Y62" s="82"/>
      <c r="Z62" s="82" t="s">
        <v>49542</v>
      </c>
      <c r="AA62" s="85" t="s">
        <v>49543</v>
      </c>
      <c r="AB62" s="82"/>
      <c r="AC62" s="82"/>
      <c r="AD62" s="82"/>
      <c r="AE62" s="82"/>
      <c r="AF62" s="82"/>
      <c r="AG62" s="82"/>
      <c r="AH62" s="82">
        <v>1</v>
      </c>
      <c r="AI62" s="82">
        <v>0</v>
      </c>
      <c r="AJ62" s="82">
        <v>0</v>
      </c>
      <c r="AK62" s="82">
        <v>0</v>
      </c>
      <c r="AL62" s="82">
        <v>0</v>
      </c>
      <c r="AM62" s="82" t="s">
        <v>5463</v>
      </c>
      <c r="AN62" s="82" t="s">
        <v>5464</v>
      </c>
      <c r="AO62" s="82" t="s">
        <v>5465</v>
      </c>
      <c r="AP62" s="82" t="s">
        <v>7756</v>
      </c>
      <c r="AQ62" s="82" t="s">
        <v>7757</v>
      </c>
      <c r="AR62" s="82"/>
      <c r="AS62" s="82" t="s">
        <v>7758</v>
      </c>
      <c r="AT62" s="82" t="s">
        <v>7759</v>
      </c>
      <c r="AU62" s="82" t="s">
        <v>119</v>
      </c>
      <c r="AV62" s="82">
        <v>2016</v>
      </c>
      <c r="AW62" s="82">
        <v>100</v>
      </c>
      <c r="AX62" s="82">
        <v>5</v>
      </c>
      <c r="AY62" s="82"/>
      <c r="AZ62" s="82"/>
      <c r="BA62" s="82"/>
      <c r="BB62" s="82"/>
      <c r="BC62" s="82">
        <v>1029</v>
      </c>
      <c r="BD62" s="82">
        <v>1030</v>
      </c>
      <c r="BE62" s="82"/>
      <c r="BF62" s="82" t="s">
        <v>49544</v>
      </c>
      <c r="BG62" s="82"/>
      <c r="BH62" s="82">
        <v>2</v>
      </c>
      <c r="BI62" s="82" t="s">
        <v>577</v>
      </c>
      <c r="BJ62" s="82" t="s">
        <v>577</v>
      </c>
      <c r="BK62" s="82" t="s">
        <v>48769</v>
      </c>
      <c r="BL62" s="82" t="s">
        <v>49545</v>
      </c>
      <c r="BM62" s="82"/>
      <c r="BN62" s="80" t="s">
        <v>49543</v>
      </c>
      <c r="BO62" s="80" t="b">
        <v>0</v>
      </c>
      <c r="BP62" s="80" t="b">
        <v>0</v>
      </c>
      <c r="BQ62" s="80" t="b">
        <v>0</v>
      </c>
      <c r="BR62" s="80" t="b">
        <v>0</v>
      </c>
      <c r="BS62" s="80" t="b">
        <v>0</v>
      </c>
      <c r="BT62" s="81" t="s">
        <v>7756</v>
      </c>
      <c r="BU62" s="81">
        <v>3.02</v>
      </c>
      <c r="BV62" s="81">
        <v>3.04</v>
      </c>
      <c r="BW62" s="77"/>
      <c r="BX62" s="77"/>
      <c r="BY62" s="77"/>
      <c r="CC62" s="52">
        <v>61</v>
      </c>
      <c r="CD62" s="53" t="s">
        <v>29006</v>
      </c>
      <c r="CE62" s="53" t="s">
        <v>29007</v>
      </c>
      <c r="CF62" s="54">
        <v>1928</v>
      </c>
      <c r="CG62" s="54">
        <v>3.8210000000000002</v>
      </c>
      <c r="CH62" s="54">
        <v>4.4039999999999999</v>
      </c>
      <c r="CI62" s="54">
        <v>0.57399999999999995</v>
      </c>
      <c r="CJ62" s="54">
        <v>68</v>
      </c>
      <c r="CK62" s="54">
        <v>5.8</v>
      </c>
      <c r="CL62" s="54">
        <v>4.13E-3</v>
      </c>
      <c r="CM62" s="54">
        <v>1.1659999999999999</v>
      </c>
      <c r="CN62" s="53" t="s">
        <v>29008</v>
      </c>
      <c r="CO62" s="54">
        <v>1</v>
      </c>
      <c r="CP62" s="54">
        <v>57</v>
      </c>
      <c r="CQ62" s="55">
        <f t="shared" si="0"/>
        <v>1.7543859649122806E-2</v>
      </c>
      <c r="CR62" s="52" t="s">
        <v>28907</v>
      </c>
    </row>
    <row r="63" spans="1:96" ht="72">
      <c r="A63" s="74">
        <v>62</v>
      </c>
      <c r="B63" s="6" t="s">
        <v>45085</v>
      </c>
      <c r="C63" s="6" t="s">
        <v>48229</v>
      </c>
      <c r="D63" s="9" t="s">
        <v>62</v>
      </c>
      <c r="E63" s="9" t="s">
        <v>45762</v>
      </c>
      <c r="F63" s="9"/>
      <c r="G63" s="9"/>
      <c r="H63" s="9"/>
      <c r="I63" s="9" t="s">
        <v>48147</v>
      </c>
      <c r="J63" s="9"/>
      <c r="K63" s="9"/>
      <c r="L63" s="75" t="s">
        <v>45763</v>
      </c>
      <c r="M63" s="75" t="s">
        <v>9063</v>
      </c>
      <c r="N63" s="9"/>
      <c r="O63" s="9"/>
      <c r="P63" s="9" t="s">
        <v>67</v>
      </c>
      <c r="Q63" s="42" t="s">
        <v>68</v>
      </c>
      <c r="R63" s="9"/>
      <c r="S63" s="9"/>
      <c r="T63" s="9"/>
      <c r="U63" s="9"/>
      <c r="V63" s="9"/>
      <c r="W63" s="9" t="s">
        <v>45764</v>
      </c>
      <c r="X63" s="9" t="s">
        <v>45765</v>
      </c>
      <c r="Y63" s="9"/>
      <c r="Z63" s="9" t="s">
        <v>45766</v>
      </c>
      <c r="AA63" s="9" t="s">
        <v>45767</v>
      </c>
      <c r="AB63" s="9" t="s">
        <v>45768</v>
      </c>
      <c r="AC63" s="9"/>
      <c r="AD63" s="9"/>
      <c r="AE63" s="9" t="s">
        <v>45769</v>
      </c>
      <c r="AF63" s="9" t="s">
        <v>45770</v>
      </c>
      <c r="AG63" s="9"/>
      <c r="AH63" s="9">
        <v>20</v>
      </c>
      <c r="AI63" s="9">
        <v>0</v>
      </c>
      <c r="AJ63" s="9">
        <v>0</v>
      </c>
      <c r="AK63" s="9">
        <v>0</v>
      </c>
      <c r="AL63" s="9">
        <v>0</v>
      </c>
      <c r="AM63" s="9" t="s">
        <v>112</v>
      </c>
      <c r="AN63" s="9" t="s">
        <v>113</v>
      </c>
      <c r="AO63" s="9" t="s">
        <v>114</v>
      </c>
      <c r="AP63" s="42" t="s">
        <v>9070</v>
      </c>
      <c r="AQ63" s="42" t="s">
        <v>9071</v>
      </c>
      <c r="AR63" s="42"/>
      <c r="AS63" s="42" t="s">
        <v>9072</v>
      </c>
      <c r="AT63" s="42" t="s">
        <v>9073</v>
      </c>
      <c r="AU63" s="43">
        <v>42462</v>
      </c>
      <c r="AV63" s="42">
        <v>2016</v>
      </c>
      <c r="AW63" s="42">
        <v>215</v>
      </c>
      <c r="AX63" s="42"/>
      <c r="AY63" s="42"/>
      <c r="AZ63" s="42"/>
      <c r="BA63" s="42"/>
      <c r="BB63" s="42"/>
      <c r="BC63" s="42">
        <v>50</v>
      </c>
      <c r="BD63" s="42">
        <v>54</v>
      </c>
      <c r="BE63" s="42"/>
      <c r="BF63" s="42" t="s">
        <v>45771</v>
      </c>
      <c r="BG63" s="42"/>
      <c r="BH63" s="42">
        <v>5</v>
      </c>
      <c r="BI63" s="42" t="s">
        <v>3784</v>
      </c>
      <c r="BJ63" s="42" t="s">
        <v>3784</v>
      </c>
      <c r="BK63" s="42" t="s">
        <v>45772</v>
      </c>
      <c r="BL63" s="42" t="s">
        <v>45773</v>
      </c>
      <c r="BM63" s="42"/>
      <c r="BN63" s="79" t="str">
        <f>IF(COUNTIF(AA63,"*Nanjing Agr Univ*"),AA63)</f>
        <v>Ishag, HZA; Mao, X (reprint author), Nanjing Agr Univ, Coll Vet Med, 1 Weigang, Nanjing 210095, Jiangsu, Peoples R China.</v>
      </c>
      <c r="BO63" s="79" t="b">
        <f>IF(COUNTIF(BN63,"*Life Sci*"),"生命科学学院",IF(COUNTIF(BN63,"*Coll Hort*"),"园艺学院"))</f>
        <v>0</v>
      </c>
      <c r="BP63" s="79" t="str">
        <f>IF(COUNTIF(BN63,"*Anim Sci*"),"动物科技学院",IF(COUNTIF(BN63,"*Vet Med*"),"动物医学院"))</f>
        <v>动物医学院</v>
      </c>
      <c r="BQ63" s="79" t="b">
        <f>IF(COUNTIF(BN63,"*Resources*"),"资源与环境科学学院",IF(COUNTIF(BN63,"*Dept Entomol*"),"植物保护学院"))</f>
        <v>0</v>
      </c>
      <c r="BR63" s="79" t="b">
        <f>IF(COUNTIF(BN63,"*Coll Agr*"),"农学院",IF(COUNTIF(BN63,"*Plant Protect*"),"植物保护学院"))</f>
        <v>0</v>
      </c>
      <c r="BS63" s="79" t="b">
        <f>IF(COUNTIF(BN63,"*Food Sci*"),"食品科技学院")</f>
        <v>0</v>
      </c>
      <c r="BT63" s="48" t="s">
        <v>9070</v>
      </c>
      <c r="BU63" s="76">
        <f>VLOOKUP(BT63,$CE$2:$CH$13600,3,FALSE)</f>
        <v>2.3239999999999998</v>
      </c>
      <c r="BV63" s="76">
        <f>VLOOKUP(BT63,$CE$2:$CH$13600,4,FALSE)</f>
        <v>2.7330000000000001</v>
      </c>
      <c r="BW63" s="78" t="b">
        <f>IF($BV63&gt;=10,1)</f>
        <v>0</v>
      </c>
      <c r="BX63" s="78" t="b">
        <f>IF(BV63&gt;=5,1)</f>
        <v>0</v>
      </c>
      <c r="BY63" s="78" t="b">
        <f>IF(BV63&lt;2,1)</f>
        <v>0</v>
      </c>
      <c r="BZ63" s="4">
        <v>4</v>
      </c>
      <c r="CC63" s="52">
        <v>62</v>
      </c>
      <c r="CD63" s="53" t="s">
        <v>3862</v>
      </c>
      <c r="CE63" s="53" t="s">
        <v>3860</v>
      </c>
      <c r="CF63" s="54">
        <v>33985</v>
      </c>
      <c r="CG63" s="54">
        <v>2.573</v>
      </c>
      <c r="CH63" s="54">
        <v>3.0710000000000002</v>
      </c>
      <c r="CI63" s="54">
        <v>0.48899999999999999</v>
      </c>
      <c r="CJ63" s="54">
        <v>771</v>
      </c>
      <c r="CK63" s="54">
        <v>9.6</v>
      </c>
      <c r="CL63" s="54">
        <v>3.4860000000000002E-2</v>
      </c>
      <c r="CM63" s="54">
        <v>0.64300000000000002</v>
      </c>
      <c r="CN63" s="53" t="s">
        <v>29008</v>
      </c>
      <c r="CO63" s="54">
        <v>2</v>
      </c>
      <c r="CP63" s="54">
        <v>57</v>
      </c>
      <c r="CQ63" s="55">
        <f t="shared" si="0"/>
        <v>3.5087719298245612E-2</v>
      </c>
      <c r="CR63" s="52" t="s">
        <v>28907</v>
      </c>
    </row>
    <row r="64" spans="1:96" ht="57.6">
      <c r="A64" s="74">
        <v>63</v>
      </c>
      <c r="B64" s="6" t="s">
        <v>45085</v>
      </c>
      <c r="C64" s="6" t="s">
        <v>45086</v>
      </c>
      <c r="D64" s="74" t="s">
        <v>62</v>
      </c>
      <c r="E64" s="74" t="s">
        <v>1443</v>
      </c>
      <c r="F64" s="74"/>
      <c r="G64" s="74"/>
      <c r="H64" s="74"/>
      <c r="I64" s="74" t="s">
        <v>1444</v>
      </c>
      <c r="J64" s="74"/>
      <c r="K64" s="74"/>
      <c r="L64" s="6" t="s">
        <v>1445</v>
      </c>
      <c r="M64" s="6" t="s">
        <v>925</v>
      </c>
      <c r="N64" s="74"/>
      <c r="O64" s="74"/>
      <c r="P64" s="74" t="s">
        <v>67</v>
      </c>
      <c r="Q64" s="4" t="s">
        <v>68</v>
      </c>
      <c r="W64" s="4" t="s">
        <v>1446</v>
      </c>
      <c r="X64" s="4" t="s">
        <v>1447</v>
      </c>
      <c r="Z64" s="4" t="s">
        <v>1448</v>
      </c>
      <c r="AA64" s="4" t="s">
        <v>1449</v>
      </c>
      <c r="AB64" s="4" t="s">
        <v>1450</v>
      </c>
      <c r="AE64" s="4" t="s">
        <v>1451</v>
      </c>
      <c r="AF64" s="4" t="s">
        <v>1452</v>
      </c>
      <c r="AH64" s="4">
        <v>40</v>
      </c>
      <c r="AI64" s="4">
        <v>0</v>
      </c>
      <c r="AJ64" s="4">
        <v>0</v>
      </c>
      <c r="AK64" s="4">
        <v>14</v>
      </c>
      <c r="AL64" s="4">
        <v>14</v>
      </c>
      <c r="AM64" s="4" t="s">
        <v>136</v>
      </c>
      <c r="AN64" s="4" t="s">
        <v>77</v>
      </c>
      <c r="AO64" s="4" t="s">
        <v>137</v>
      </c>
      <c r="AP64" s="4" t="s">
        <v>933</v>
      </c>
      <c r="AQ64" s="4" t="s">
        <v>934</v>
      </c>
      <c r="AS64" s="4" t="s">
        <v>925</v>
      </c>
      <c r="AT64" s="4" t="s">
        <v>935</v>
      </c>
      <c r="AU64" s="74" t="s">
        <v>866</v>
      </c>
      <c r="AV64" s="4">
        <v>2016</v>
      </c>
      <c r="AW64" s="4">
        <v>144</v>
      </c>
      <c r="BC64" s="4">
        <v>2377</v>
      </c>
      <c r="BD64" s="4">
        <v>2383</v>
      </c>
      <c r="BF64" s="4" t="s">
        <v>1453</v>
      </c>
      <c r="BH64" s="4">
        <v>7</v>
      </c>
      <c r="BI64" s="4" t="s">
        <v>937</v>
      </c>
      <c r="BJ64" s="4" t="s">
        <v>938</v>
      </c>
      <c r="BK64" s="4" t="s">
        <v>1454</v>
      </c>
      <c r="BL64" s="4" t="s">
        <v>1455</v>
      </c>
      <c r="BM64" s="4">
        <v>26610297</v>
      </c>
      <c r="BN64" s="46" t="str">
        <f>IF(COUNTIF(AA64,"*Nanjing Agr Univ*"),AA64)</f>
        <v>Bao, ED (reprint author), Nanjing Agr Univ, Coll Vet Med, Nanjing 210095, Jiangsu, Peoples R China.</v>
      </c>
      <c r="BO64" s="46" t="b">
        <f>IF(COUNTIF(BN64,"*Life Sci*"),"生命科学学院",IF(COUNTIF(BN64,"*Coll Hort*"),"园艺学院"))</f>
        <v>0</v>
      </c>
      <c r="BP64" s="46" t="str">
        <f>IF(COUNTIF(BN64,"*Anim Sci*"),"动物科技学院",IF(COUNTIF(BN64,"*Vet Med*"),"动物医学院"))</f>
        <v>动物医学院</v>
      </c>
      <c r="BQ64" s="46" t="b">
        <f>IF(COUNTIF(BN64,"*Resources*"),"资源与环境科学学院",IF(COUNTIF(BN64,"*Dept Entomol*"),"植物保护学院"))</f>
        <v>0</v>
      </c>
      <c r="BR64" s="46" t="b">
        <f>IF(COUNTIF(BN64,"*Coll Agr*"),"农学院",IF(COUNTIF(BN64,"*Plant Protect*"),"植物保护学院"))</f>
        <v>0</v>
      </c>
      <c r="BS64" s="46" t="b">
        <f>IF(COUNTIF(BN64,"*Food Sci*"),"食品科技学院")</f>
        <v>0</v>
      </c>
      <c r="BT64" s="28" t="str">
        <f>AP64</f>
        <v>0045-6535</v>
      </c>
      <c r="BU64" s="10">
        <f>VLOOKUP(BT64,$CE$2:$CH$13600,3,FALSE)</f>
        <v>3.34</v>
      </c>
      <c r="BV64" s="10">
        <f>VLOOKUP(BT64,$CE$2:$CH$13600,4,FALSE)</f>
        <v>3.8540000000000001</v>
      </c>
      <c r="BW64" s="28" t="b">
        <f>IF($BV64&gt;=10,1)</f>
        <v>0</v>
      </c>
      <c r="BX64" s="28" t="b">
        <f>IF(BV64&gt;=5,1)</f>
        <v>0</v>
      </c>
      <c r="BY64" s="28" t="b">
        <f>IF(BV64&lt;2,1)</f>
        <v>0</v>
      </c>
      <c r="BZ64" s="4">
        <v>1</v>
      </c>
      <c r="CC64" s="52">
        <v>63</v>
      </c>
      <c r="CD64" s="53" t="s">
        <v>29009</v>
      </c>
      <c r="CE64" s="53" t="s">
        <v>29010</v>
      </c>
      <c r="CF64" s="54">
        <v>3364</v>
      </c>
      <c r="CG64" s="54">
        <v>2.2069999999999999</v>
      </c>
      <c r="CH64" s="54">
        <v>2.6110000000000002</v>
      </c>
      <c r="CI64" s="54">
        <v>0.35099999999999998</v>
      </c>
      <c r="CJ64" s="54">
        <v>131</v>
      </c>
      <c r="CK64" s="54">
        <v>6.4</v>
      </c>
      <c r="CL64" s="54">
        <v>6.1000000000000004E-3</v>
      </c>
      <c r="CM64" s="54">
        <v>0.64500000000000002</v>
      </c>
      <c r="CN64" s="53" t="s">
        <v>29008</v>
      </c>
      <c r="CO64" s="54">
        <v>3</v>
      </c>
      <c r="CP64" s="54">
        <v>57</v>
      </c>
      <c r="CQ64" s="55">
        <f t="shared" si="0"/>
        <v>5.2631578947368418E-2</v>
      </c>
      <c r="CR64" s="52" t="s">
        <v>28907</v>
      </c>
    </row>
    <row r="65" spans="1:96" ht="86.4">
      <c r="A65" s="74">
        <v>64</v>
      </c>
      <c r="B65" s="6" t="s">
        <v>45085</v>
      </c>
      <c r="C65" s="6" t="s">
        <v>45086</v>
      </c>
      <c r="D65" s="4" t="s">
        <v>62</v>
      </c>
      <c r="E65" s="4" t="s">
        <v>3615</v>
      </c>
      <c r="I65" s="4" t="s">
        <v>3616</v>
      </c>
      <c r="L65" s="6" t="s">
        <v>3617</v>
      </c>
      <c r="M65" s="6" t="s">
        <v>3618</v>
      </c>
      <c r="P65" s="4" t="s">
        <v>67</v>
      </c>
      <c r="Q65" s="4" t="s">
        <v>68</v>
      </c>
      <c r="W65" s="4" t="s">
        <v>3619</v>
      </c>
      <c r="X65" s="4" t="s">
        <v>3620</v>
      </c>
      <c r="Z65" s="4" t="s">
        <v>3621</v>
      </c>
      <c r="AA65" s="4" t="s">
        <v>3622</v>
      </c>
      <c r="AB65" s="4" t="s">
        <v>3623</v>
      </c>
      <c r="AE65" s="4" t="s">
        <v>3624</v>
      </c>
      <c r="AF65" s="4" t="s">
        <v>3625</v>
      </c>
      <c r="AH65" s="4">
        <v>54</v>
      </c>
      <c r="AI65" s="4">
        <v>0</v>
      </c>
      <c r="AJ65" s="4">
        <v>0</v>
      </c>
      <c r="AK65" s="4">
        <v>1</v>
      </c>
      <c r="AL65" s="4">
        <v>1</v>
      </c>
      <c r="AM65" s="4" t="s">
        <v>3626</v>
      </c>
      <c r="AN65" s="4" t="s">
        <v>3627</v>
      </c>
      <c r="AO65" s="4" t="s">
        <v>3628</v>
      </c>
      <c r="AP65" s="4" t="s">
        <v>3629</v>
      </c>
      <c r="AQ65" s="4" t="s">
        <v>3630</v>
      </c>
      <c r="AS65" s="4" t="s">
        <v>3631</v>
      </c>
      <c r="AT65" s="4" t="s">
        <v>3632</v>
      </c>
      <c r="AU65" s="74" t="s">
        <v>2677</v>
      </c>
      <c r="AV65" s="4">
        <v>2016</v>
      </c>
      <c r="AW65" s="4">
        <v>37</v>
      </c>
      <c r="AX65" s="4">
        <v>1</v>
      </c>
      <c r="BC65" s="4">
        <v>56</v>
      </c>
      <c r="BD65" s="4">
        <v>62</v>
      </c>
      <c r="BF65" s="4" t="s">
        <v>3633</v>
      </c>
      <c r="BH65" s="4">
        <v>7</v>
      </c>
      <c r="BI65" s="4" t="s">
        <v>3634</v>
      </c>
      <c r="BJ65" s="4" t="s">
        <v>3635</v>
      </c>
      <c r="BK65" s="4" t="s">
        <v>3636</v>
      </c>
      <c r="BL65" s="4" t="s">
        <v>3637</v>
      </c>
      <c r="BM65" s="4">
        <v>26719858</v>
      </c>
      <c r="BN65" s="46" t="str">
        <f>IF(COUNTIF(AA65,"*Nanjing Agr Univ*"),AA65)</f>
        <v>Bao, ED (reprint author), Nanjing Agr Univ, Coll Vet Med, Weigang 1, Nanjing 210095, Jiangsu, Peoples R China.</v>
      </c>
      <c r="BO65" s="46" t="b">
        <f>IF(COUNTIF(BN65,"*Life Sci*"),"生命科学学院",IF(COUNTIF(BN65,"*Coll Hort*"),"园艺学院"))</f>
        <v>0</v>
      </c>
      <c r="BP65" s="46" t="str">
        <f>IF(COUNTIF(BN65,"*Anim Sci*"),"动物科技学院",IF(COUNTIF(BN65,"*Vet Med*"),"动物医学院"))</f>
        <v>动物医学院</v>
      </c>
      <c r="BQ65" s="46" t="b">
        <f>IF(COUNTIF(BN65,"*Resources*"),"资源与环境科学学院",IF(COUNTIF(BN65,"*Dept Entomol*"),"植物保护学院"))</f>
        <v>0</v>
      </c>
      <c r="BR65" s="46" t="b">
        <f>IF(COUNTIF(BN65,"*Coll Agr*"),"农学院",IF(COUNTIF(BN65,"*Plant Protect*"),"植物保护学院"))</f>
        <v>0</v>
      </c>
      <c r="BS65" s="46" t="b">
        <f>IF(COUNTIF(BN65,"*Food Sci*"),"食品科技学院")</f>
        <v>0</v>
      </c>
      <c r="BT65" s="28" t="str">
        <f>AP65</f>
        <v>1107-3756</v>
      </c>
      <c r="BU65" s="10">
        <f>VLOOKUP(BT65,$CE$2:$CH$13600,3,FALSE)</f>
        <v>2.0880000000000001</v>
      </c>
      <c r="BV65" s="10">
        <f>VLOOKUP(BT65,$CE$2:$CH$13600,4,FALSE)</f>
        <v>2.012</v>
      </c>
      <c r="BW65" s="28" t="b">
        <f>IF($BV65&gt;=10,1)</f>
        <v>0</v>
      </c>
      <c r="BX65" s="28" t="b">
        <f>IF(BV65&gt;=5,1)</f>
        <v>0</v>
      </c>
      <c r="BY65" s="28" t="b">
        <f>IF(BV65&lt;2,1)</f>
        <v>0</v>
      </c>
      <c r="BZ65" s="4">
        <v>1</v>
      </c>
      <c r="CC65" s="52">
        <v>64</v>
      </c>
      <c r="CD65" s="53" t="s">
        <v>29011</v>
      </c>
      <c r="CE65" s="53" t="s">
        <v>29012</v>
      </c>
      <c r="CF65" s="54">
        <v>1888</v>
      </c>
      <c r="CG65" s="54">
        <v>2.1709999999999998</v>
      </c>
      <c r="CH65" s="54">
        <v>2.15</v>
      </c>
      <c r="CI65" s="54">
        <v>0.28299999999999997</v>
      </c>
      <c r="CJ65" s="54">
        <v>53</v>
      </c>
      <c r="CK65" s="54">
        <v>8.8000000000000007</v>
      </c>
      <c r="CL65" s="54">
        <v>2.4399999999999999E-3</v>
      </c>
      <c r="CM65" s="54">
        <v>0.57699999999999996</v>
      </c>
      <c r="CN65" s="53" t="s">
        <v>29008</v>
      </c>
      <c r="CO65" s="54">
        <v>4</v>
      </c>
      <c r="CP65" s="54">
        <v>57</v>
      </c>
      <c r="CQ65" s="55">
        <f t="shared" si="0"/>
        <v>7.0175438596491224E-2</v>
      </c>
      <c r="CR65" s="52" t="s">
        <v>28907</v>
      </c>
    </row>
    <row r="66" spans="1:96" ht="100.8">
      <c r="A66" s="74">
        <v>65</v>
      </c>
      <c r="B66" s="6" t="s">
        <v>45085</v>
      </c>
      <c r="C66" s="6" t="s">
        <v>45086</v>
      </c>
      <c r="D66" s="5" t="s">
        <v>62</v>
      </c>
      <c r="E66" s="5" t="s">
        <v>3615</v>
      </c>
      <c r="F66" s="5"/>
      <c r="G66" s="5"/>
      <c r="H66" s="5"/>
      <c r="I66" s="5" t="s">
        <v>3616</v>
      </c>
      <c r="J66" s="5"/>
      <c r="K66" s="5"/>
      <c r="L66" s="75" t="s">
        <v>28635</v>
      </c>
      <c r="M66" s="75" t="s">
        <v>21546</v>
      </c>
      <c r="N66" s="5"/>
      <c r="O66" s="5"/>
      <c r="P66" s="5" t="s">
        <v>67</v>
      </c>
      <c r="Q66" s="74" t="s">
        <v>68</v>
      </c>
      <c r="R66" s="74"/>
      <c r="S66" s="74"/>
      <c r="T66" s="74"/>
      <c r="U66" s="74"/>
      <c r="V66" s="74"/>
      <c r="W66" s="74" t="s">
        <v>28636</v>
      </c>
      <c r="X66" s="74" t="s">
        <v>28637</v>
      </c>
      <c r="Y66" s="74"/>
      <c r="Z66" s="74" t="s">
        <v>28638</v>
      </c>
      <c r="AA66" s="74" t="s">
        <v>28639</v>
      </c>
      <c r="AB66" s="74" t="s">
        <v>3623</v>
      </c>
      <c r="AC66" s="74"/>
      <c r="AD66" s="74"/>
      <c r="AE66" s="74" t="s">
        <v>28640</v>
      </c>
      <c r="AF66" s="74" t="s">
        <v>28641</v>
      </c>
      <c r="AG66" s="74"/>
      <c r="AH66" s="74">
        <v>30</v>
      </c>
      <c r="AI66" s="74">
        <v>0</v>
      </c>
      <c r="AJ66" s="74">
        <v>0</v>
      </c>
      <c r="AK66" s="74">
        <v>0</v>
      </c>
      <c r="AL66" s="74">
        <v>0</v>
      </c>
      <c r="AM66" s="74" t="s">
        <v>3626</v>
      </c>
      <c r="AN66" s="74" t="s">
        <v>3627</v>
      </c>
      <c r="AO66" s="74" t="s">
        <v>3628</v>
      </c>
      <c r="AP66" s="74" t="s">
        <v>21553</v>
      </c>
      <c r="AQ66" s="74" t="s">
        <v>21554</v>
      </c>
      <c r="AR66" s="74"/>
      <c r="AS66" s="74" t="s">
        <v>21555</v>
      </c>
      <c r="AT66" s="74" t="s">
        <v>21556</v>
      </c>
      <c r="AU66" s="74" t="s">
        <v>866</v>
      </c>
      <c r="AV66" s="74">
        <v>2016</v>
      </c>
      <c r="AW66" s="74">
        <v>13</v>
      </c>
      <c r="AX66" s="74">
        <v>2</v>
      </c>
      <c r="AY66" s="74"/>
      <c r="AZ66" s="74"/>
      <c r="BA66" s="74"/>
      <c r="BB66" s="74"/>
      <c r="BC66" s="74">
        <v>1633</v>
      </c>
      <c r="BD66" s="74">
        <v>1638</v>
      </c>
      <c r="BE66" s="74"/>
      <c r="BF66" s="74" t="s">
        <v>28642</v>
      </c>
      <c r="BG66" s="74"/>
      <c r="BH66" s="74">
        <v>6</v>
      </c>
      <c r="BI66" s="74" t="s">
        <v>21558</v>
      </c>
      <c r="BJ66" s="74" t="s">
        <v>21559</v>
      </c>
      <c r="BK66" s="74" t="s">
        <v>28643</v>
      </c>
      <c r="BL66" s="74" t="s">
        <v>28644</v>
      </c>
      <c r="BM66" s="74">
        <v>26708692</v>
      </c>
      <c r="BN66" s="79" t="str">
        <f>IF(COUNTIF(AA66,"*Nanjing Agr Univ*"),AA66)</f>
        <v>Bao, ED (reprint author), Nanjing Agr Univ, Coll Vet Med, 1 Weigang Rd, Nanjing 210095, Jiangsu, Peoples R China.</v>
      </c>
      <c r="BO66" s="79" t="b">
        <f>IF(COUNTIF(BN66,"*Life Sci*"),"生命科学学院",IF(COUNTIF(BN66,"*Coll Hort*"),"园艺学院"))</f>
        <v>0</v>
      </c>
      <c r="BP66" s="79" t="str">
        <f>IF(COUNTIF(BN66,"*Anim Sci*"),"动物科技学院",IF(COUNTIF(BN66,"*Vet Med*"),"动物医学院"))</f>
        <v>动物医学院</v>
      </c>
      <c r="BQ66" s="79" t="b">
        <f>IF(COUNTIF(BN66,"*Resources*"),"资源与环境科学学院",IF(COUNTIF(BN66,"*Dept Entomol*"),"植物保护学院"))</f>
        <v>0</v>
      </c>
      <c r="BR66" s="79" t="b">
        <f>IF(COUNTIF(BN66,"*Coll Agr*"),"农学院",IF(COUNTIF(BN66,"*Plant Protect*"),"植物保护学院"))</f>
        <v>0</v>
      </c>
      <c r="BS66" s="79" t="b">
        <f>IF(COUNTIF(BN66,"*Food Sci*"),"食品科技学院")</f>
        <v>0</v>
      </c>
      <c r="BT66" s="78" t="s">
        <v>21553</v>
      </c>
      <c r="BU66" s="76">
        <f>VLOOKUP(BT66,$CE$2:$CH$13600,3,FALSE)</f>
        <v>1.554</v>
      </c>
      <c r="BV66" s="76">
        <f>VLOOKUP(BT66,$CE$2:$CH$13600,4,FALSE)</f>
        <v>1.494</v>
      </c>
      <c r="BW66" s="78" t="b">
        <f>IF($BV66&gt;=10,1)</f>
        <v>0</v>
      </c>
      <c r="BX66" s="78" t="b">
        <f>IF(BV66&gt;=5,1)</f>
        <v>0</v>
      </c>
      <c r="BY66" s="78">
        <f>IF(BV66&lt;2,1)</f>
        <v>1</v>
      </c>
      <c r="BZ66" s="4">
        <v>1</v>
      </c>
      <c r="CC66" s="52">
        <v>65</v>
      </c>
      <c r="CD66" s="53" t="s">
        <v>14062</v>
      </c>
      <c r="CE66" s="53" t="s">
        <v>14060</v>
      </c>
      <c r="CF66" s="54">
        <v>26964</v>
      </c>
      <c r="CG66" s="54">
        <v>2.1080000000000001</v>
      </c>
      <c r="CH66" s="54">
        <v>2.5859999999999999</v>
      </c>
      <c r="CI66" s="54">
        <v>0.43</v>
      </c>
      <c r="CJ66" s="54">
        <v>572</v>
      </c>
      <c r="CK66" s="54" t="s">
        <v>28918</v>
      </c>
      <c r="CL66" s="54">
        <v>2.444E-2</v>
      </c>
      <c r="CM66" s="54">
        <v>0.58399999999999996</v>
      </c>
      <c r="CN66" s="53" t="s">
        <v>29008</v>
      </c>
      <c r="CO66" s="54">
        <v>5</v>
      </c>
      <c r="CP66" s="54">
        <v>57</v>
      </c>
      <c r="CQ66" s="55">
        <f t="shared" ref="CQ66:CQ129" si="1">CO66/CP66</f>
        <v>8.771929824561403E-2</v>
      </c>
      <c r="CR66" s="52" t="s">
        <v>28907</v>
      </c>
    </row>
    <row r="67" spans="1:96" ht="72">
      <c r="A67" s="74">
        <v>66</v>
      </c>
      <c r="B67" s="6" t="s">
        <v>45085</v>
      </c>
      <c r="C67" s="6" t="s">
        <v>45086</v>
      </c>
      <c r="D67" s="9" t="s">
        <v>62</v>
      </c>
      <c r="E67" s="9" t="s">
        <v>46794</v>
      </c>
      <c r="F67" s="9"/>
      <c r="G67" s="9"/>
      <c r="H67" s="9"/>
      <c r="I67" s="9" t="s">
        <v>46795</v>
      </c>
      <c r="J67" s="9"/>
      <c r="K67" s="9"/>
      <c r="L67" s="6" t="s">
        <v>46796</v>
      </c>
      <c r="M67" s="6" t="s">
        <v>5730</v>
      </c>
      <c r="N67" s="9"/>
      <c r="O67" s="9"/>
      <c r="P67" s="9" t="s">
        <v>67</v>
      </c>
      <c r="Q67" s="42" t="s">
        <v>68</v>
      </c>
      <c r="R67" s="9"/>
      <c r="S67" s="9"/>
      <c r="T67" s="9"/>
      <c r="U67" s="9"/>
      <c r="V67" s="9"/>
      <c r="W67" s="9" t="s">
        <v>46797</v>
      </c>
      <c r="X67" s="9" t="s">
        <v>46798</v>
      </c>
      <c r="Y67" s="9"/>
      <c r="Z67" s="9" t="s">
        <v>46799</v>
      </c>
      <c r="AA67" s="9" t="s">
        <v>1449</v>
      </c>
      <c r="AB67" s="9" t="s">
        <v>3623</v>
      </c>
      <c r="AC67" s="9"/>
      <c r="AD67" s="9"/>
      <c r="AE67" s="9" t="s">
        <v>46800</v>
      </c>
      <c r="AF67" s="9" t="s">
        <v>46801</v>
      </c>
      <c r="AG67" s="9"/>
      <c r="AH67" s="9">
        <v>39</v>
      </c>
      <c r="AI67" s="9">
        <v>0</v>
      </c>
      <c r="AJ67" s="9">
        <v>0</v>
      </c>
      <c r="AK67" s="9">
        <v>0</v>
      </c>
      <c r="AL67" s="9">
        <v>0</v>
      </c>
      <c r="AM67" s="9" t="s">
        <v>5738</v>
      </c>
      <c r="AN67" s="9" t="s">
        <v>4838</v>
      </c>
      <c r="AO67" s="9" t="s">
        <v>5739</v>
      </c>
      <c r="AP67" s="42" t="s">
        <v>5740</v>
      </c>
      <c r="AQ67" s="42" t="s">
        <v>5741</v>
      </c>
      <c r="AR67" s="42"/>
      <c r="AS67" s="42" t="s">
        <v>5742</v>
      </c>
      <c r="AT67" s="42" t="s">
        <v>5743</v>
      </c>
      <c r="AU67" s="42" t="s">
        <v>365</v>
      </c>
      <c r="AV67" s="42">
        <v>2016</v>
      </c>
      <c r="AW67" s="42">
        <v>17</v>
      </c>
      <c r="AX67" s="42">
        <v>1</v>
      </c>
      <c r="AY67" s="42"/>
      <c r="AZ67" s="42"/>
      <c r="BA67" s="42"/>
      <c r="BB67" s="42"/>
      <c r="BC67" s="42">
        <v>35</v>
      </c>
      <c r="BD67" s="42">
        <v>44</v>
      </c>
      <c r="BE67" s="42"/>
      <c r="BF67" s="42" t="s">
        <v>46802</v>
      </c>
      <c r="BG67" s="42"/>
      <c r="BH67" s="42">
        <v>10</v>
      </c>
      <c r="BI67" s="42" t="s">
        <v>667</v>
      </c>
      <c r="BJ67" s="42" t="s">
        <v>667</v>
      </c>
      <c r="BK67" s="42" t="s">
        <v>46803</v>
      </c>
      <c r="BL67" s="42" t="s">
        <v>46804</v>
      </c>
      <c r="BM67" s="42">
        <v>27051338</v>
      </c>
      <c r="BN67" s="46" t="str">
        <f>IF(COUNTIF(AA67,"*Nanjing Agr Univ*"),AA67)</f>
        <v>Bao, ED (reprint author), Nanjing Agr Univ, Coll Vet Med, Nanjing 210095, Jiangsu, Peoples R China.</v>
      </c>
      <c r="BO67" s="46" t="b">
        <f>IF(COUNTIF(BN67,"*Life Sci*"),"生命科学学院",IF(COUNTIF(BN67,"*Coll Hort*"),"园艺学院"))</f>
        <v>0</v>
      </c>
      <c r="BP67" s="46" t="str">
        <f>IF(COUNTIF(BN67,"*Anim Sci*"),"动物科技学院",IF(COUNTIF(BN67,"*Vet Med*"),"动物医学院"))</f>
        <v>动物医学院</v>
      </c>
      <c r="BQ67" s="46" t="b">
        <f>IF(COUNTIF(BN67,"*Resources*"),"资源与环境科学学院",IF(COUNTIF(BN67,"*Dept Entomol*"),"植物保护学院"))</f>
        <v>0</v>
      </c>
      <c r="BR67" s="46" t="b">
        <f>IF(COUNTIF(BN67,"*Coll Agr*"),"农学院",IF(COUNTIF(BN67,"*Plant Protect*"),"植物保护学院"))</f>
        <v>0</v>
      </c>
      <c r="BS67" s="46" t="b">
        <f>IF(COUNTIF(BN67,"*Food Sci*"),"食品科技学院")</f>
        <v>0</v>
      </c>
      <c r="BT67" s="48" t="s">
        <v>5740</v>
      </c>
      <c r="BU67" s="10">
        <f>VLOOKUP(BT67,$CE$2:$CH$13600,3,FALSE)</f>
        <v>1.1639999999999999</v>
      </c>
      <c r="BV67" s="10">
        <f>VLOOKUP(BT67,$CE$2:$CH$13600,4,FALSE)</f>
        <v>1.2729999999999999</v>
      </c>
      <c r="BW67" s="28" t="b">
        <f>IF($BV67&gt;=10,1)</f>
        <v>0</v>
      </c>
      <c r="BX67" s="28" t="b">
        <f>IF(BV67&gt;=5,1)</f>
        <v>0</v>
      </c>
      <c r="BY67" s="28">
        <f>IF(BV67&lt;2,1)</f>
        <v>1</v>
      </c>
      <c r="BZ67" s="4">
        <v>4</v>
      </c>
      <c r="CC67" s="52">
        <v>66</v>
      </c>
      <c r="CD67" s="53" t="s">
        <v>885</v>
      </c>
      <c r="CE67" s="53" t="s">
        <v>883</v>
      </c>
      <c r="CF67" s="54">
        <v>6945</v>
      </c>
      <c r="CG67" s="54">
        <v>1.9970000000000001</v>
      </c>
      <c r="CH67" s="54">
        <v>2.109</v>
      </c>
      <c r="CI67" s="54">
        <v>0.26700000000000002</v>
      </c>
      <c r="CJ67" s="54">
        <v>202</v>
      </c>
      <c r="CK67" s="54">
        <v>8.5</v>
      </c>
      <c r="CL67" s="54">
        <v>9.2099999999999994E-3</v>
      </c>
      <c r="CM67" s="54">
        <v>0.59899999999999998</v>
      </c>
      <c r="CN67" s="53" t="s">
        <v>29008</v>
      </c>
      <c r="CO67" s="54">
        <v>6</v>
      </c>
      <c r="CP67" s="54">
        <v>57</v>
      </c>
      <c r="CQ67" s="55">
        <f t="shared" si="1"/>
        <v>0.10526315789473684</v>
      </c>
      <c r="CR67" s="52" t="s">
        <v>28907</v>
      </c>
    </row>
    <row r="68" spans="1:96">
      <c r="A68" s="74">
        <v>67</v>
      </c>
      <c r="B68" s="6" t="s">
        <v>27444</v>
      </c>
      <c r="C68" s="6" t="s">
        <v>48395</v>
      </c>
      <c r="D68" s="82" t="s">
        <v>62</v>
      </c>
      <c r="E68" s="82" t="s">
        <v>48396</v>
      </c>
      <c r="F68" s="82"/>
      <c r="G68" s="82"/>
      <c r="H68" s="82"/>
      <c r="I68" s="82" t="s">
        <v>48397</v>
      </c>
      <c r="J68" s="82"/>
      <c r="K68" s="82"/>
      <c r="L68" s="82" t="s">
        <v>48398</v>
      </c>
      <c r="M68" s="82" t="s">
        <v>14706</v>
      </c>
      <c r="N68" s="82"/>
      <c r="O68" s="82"/>
      <c r="P68" s="82" t="s">
        <v>67</v>
      </c>
      <c r="Q68" s="82" t="s">
        <v>68</v>
      </c>
      <c r="R68" s="82"/>
      <c r="S68" s="82"/>
      <c r="T68" s="82"/>
      <c r="U68" s="82"/>
      <c r="V68" s="82"/>
      <c r="W68" s="82" t="s">
        <v>48399</v>
      </c>
      <c r="X68" s="82" t="s">
        <v>48400</v>
      </c>
      <c r="Y68" s="82"/>
      <c r="Z68" s="82" t="s">
        <v>48401</v>
      </c>
      <c r="AA68" s="82" t="s">
        <v>3622</v>
      </c>
      <c r="AB68" s="82" t="s">
        <v>3623</v>
      </c>
      <c r="AC68" s="82"/>
      <c r="AD68" s="82"/>
      <c r="AE68" s="82" t="s">
        <v>48402</v>
      </c>
      <c r="AF68" s="82" t="s">
        <v>48403</v>
      </c>
      <c r="AG68" s="82"/>
      <c r="AH68" s="82">
        <v>47</v>
      </c>
      <c r="AI68" s="82">
        <v>0</v>
      </c>
      <c r="AJ68" s="82">
        <v>0</v>
      </c>
      <c r="AK68" s="82">
        <v>0</v>
      </c>
      <c r="AL68" s="82">
        <v>0</v>
      </c>
      <c r="AM68" s="82" t="s">
        <v>213</v>
      </c>
      <c r="AN68" s="82" t="s">
        <v>964</v>
      </c>
      <c r="AO68" s="82" t="s">
        <v>965</v>
      </c>
      <c r="AP68" s="82" t="s">
        <v>14712</v>
      </c>
      <c r="AQ68" s="82" t="s">
        <v>14713</v>
      </c>
      <c r="AR68" s="82"/>
      <c r="AS68" s="82" t="s">
        <v>14714</v>
      </c>
      <c r="AT68" s="82" t="s">
        <v>14715</v>
      </c>
      <c r="AU68" s="82" t="s">
        <v>119</v>
      </c>
      <c r="AV68" s="82">
        <v>2016</v>
      </c>
      <c r="AW68" s="82">
        <v>21</v>
      </c>
      <c r="AX68" s="82">
        <v>3</v>
      </c>
      <c r="AY68" s="82"/>
      <c r="AZ68" s="82"/>
      <c r="BA68" s="82"/>
      <c r="BB68" s="82"/>
      <c r="BC68" s="82">
        <v>405</v>
      </c>
      <c r="BD68" s="82">
        <v>413</v>
      </c>
      <c r="BE68" s="82"/>
      <c r="BF68" s="82" t="s">
        <v>48404</v>
      </c>
      <c r="BG68" s="82"/>
      <c r="BH68" s="82">
        <v>9</v>
      </c>
      <c r="BI68" s="82" t="s">
        <v>2348</v>
      </c>
      <c r="BJ68" s="82" t="s">
        <v>2348</v>
      </c>
      <c r="BK68" s="82" t="s">
        <v>48261</v>
      </c>
      <c r="BL68" s="82" t="s">
        <v>48405</v>
      </c>
      <c r="BM68" s="82"/>
      <c r="BN68" s="80" t="s">
        <v>3622</v>
      </c>
      <c r="BO68" s="80" t="b">
        <v>0</v>
      </c>
      <c r="BP68" s="80" t="s">
        <v>27444</v>
      </c>
      <c r="BQ68" s="80" t="b">
        <v>0</v>
      </c>
      <c r="BR68" s="80" t="b">
        <v>0</v>
      </c>
      <c r="BS68" s="80" t="b">
        <v>0</v>
      </c>
      <c r="BT68" s="81" t="s">
        <v>14712</v>
      </c>
      <c r="BU68" s="81">
        <v>3.1629999999999998</v>
      </c>
      <c r="BV68" s="81">
        <v>3.0979999999999999</v>
      </c>
      <c r="BW68" s="77"/>
      <c r="BX68" s="77"/>
      <c r="BY68" s="77"/>
      <c r="CC68" s="52">
        <v>67</v>
      </c>
      <c r="CD68" s="53" t="s">
        <v>17912</v>
      </c>
      <c r="CE68" s="53" t="s">
        <v>17910</v>
      </c>
      <c r="CF68" s="54">
        <v>3146</v>
      </c>
      <c r="CG68" s="54">
        <v>1.841</v>
      </c>
      <c r="CH68" s="54">
        <v>2.04</v>
      </c>
      <c r="CI68" s="54">
        <v>0.50600000000000001</v>
      </c>
      <c r="CJ68" s="54">
        <v>253</v>
      </c>
      <c r="CK68" s="54">
        <v>4.0999999999999996</v>
      </c>
      <c r="CL68" s="54">
        <v>1.107E-2</v>
      </c>
      <c r="CM68" s="54">
        <v>0.60899999999999999</v>
      </c>
      <c r="CN68" s="53" t="s">
        <v>29008</v>
      </c>
      <c r="CO68" s="54">
        <v>7</v>
      </c>
      <c r="CP68" s="54">
        <v>57</v>
      </c>
      <c r="CQ68" s="55">
        <f t="shared" si="1"/>
        <v>0.12280701754385964</v>
      </c>
      <c r="CR68" s="52" t="s">
        <v>28907</v>
      </c>
    </row>
    <row r="69" spans="1:96" ht="86.4">
      <c r="A69" s="74">
        <v>68</v>
      </c>
      <c r="B69" s="6" t="s">
        <v>45085</v>
      </c>
      <c r="C69" s="6" t="s">
        <v>48145</v>
      </c>
      <c r="D69" s="9" t="s">
        <v>62</v>
      </c>
      <c r="E69" s="9" t="s">
        <v>45575</v>
      </c>
      <c r="F69" s="9"/>
      <c r="G69" s="9"/>
      <c r="H69" s="9"/>
      <c r="I69" s="9" t="s">
        <v>45576</v>
      </c>
      <c r="J69" s="9"/>
      <c r="K69" s="9"/>
      <c r="L69" s="75" t="s">
        <v>45577</v>
      </c>
      <c r="M69" s="75" t="s">
        <v>45578</v>
      </c>
      <c r="N69" s="9"/>
      <c r="O69" s="9"/>
      <c r="P69" s="9" t="s">
        <v>67</v>
      </c>
      <c r="Q69" s="42" t="s">
        <v>68</v>
      </c>
      <c r="R69" s="9"/>
      <c r="S69" s="9"/>
      <c r="T69" s="9"/>
      <c r="U69" s="9"/>
      <c r="V69" s="9"/>
      <c r="W69" s="9" t="s">
        <v>45579</v>
      </c>
      <c r="X69" s="9" t="s">
        <v>45580</v>
      </c>
      <c r="Y69" s="9"/>
      <c r="Z69" s="9" t="s">
        <v>45581</v>
      </c>
      <c r="AA69" s="9" t="s">
        <v>45582</v>
      </c>
      <c r="AB69" s="9" t="s">
        <v>5513</v>
      </c>
      <c r="AC69" s="9"/>
      <c r="AD69" s="9"/>
      <c r="AE69" s="9" t="s">
        <v>45583</v>
      </c>
      <c r="AF69" s="9" t="s">
        <v>45584</v>
      </c>
      <c r="AG69" s="9"/>
      <c r="AH69" s="9">
        <v>33</v>
      </c>
      <c r="AI69" s="9">
        <v>1</v>
      </c>
      <c r="AJ69" s="9">
        <v>1</v>
      </c>
      <c r="AK69" s="9">
        <v>0</v>
      </c>
      <c r="AL69" s="9">
        <v>0</v>
      </c>
      <c r="AM69" s="9" t="s">
        <v>358</v>
      </c>
      <c r="AN69" s="9" t="s">
        <v>359</v>
      </c>
      <c r="AO69" s="9" t="s">
        <v>360</v>
      </c>
      <c r="AP69" s="42" t="s">
        <v>44855</v>
      </c>
      <c r="AQ69" s="42" t="s">
        <v>45585</v>
      </c>
      <c r="AR69" s="42"/>
      <c r="AS69" s="42" t="s">
        <v>44854</v>
      </c>
      <c r="AT69" s="42" t="s">
        <v>45586</v>
      </c>
      <c r="AU69" s="42" t="s">
        <v>119</v>
      </c>
      <c r="AV69" s="42">
        <v>2016</v>
      </c>
      <c r="AW69" s="42">
        <v>88</v>
      </c>
      <c r="AX69" s="42">
        <v>5</v>
      </c>
      <c r="AY69" s="42"/>
      <c r="AZ69" s="42"/>
      <c r="BA69" s="42"/>
      <c r="BB69" s="42"/>
      <c r="BC69" s="42">
        <v>760</v>
      </c>
      <c r="BD69" s="42">
        <v>768</v>
      </c>
      <c r="BE69" s="42"/>
      <c r="BF69" s="42" t="s">
        <v>45587</v>
      </c>
      <c r="BG69" s="42"/>
      <c r="BH69" s="42">
        <v>9</v>
      </c>
      <c r="BI69" s="42" t="s">
        <v>3784</v>
      </c>
      <c r="BJ69" s="42" t="s">
        <v>3784</v>
      </c>
      <c r="BK69" s="42" t="s">
        <v>45588</v>
      </c>
      <c r="BL69" s="42" t="s">
        <v>45589</v>
      </c>
      <c r="BM69" s="42">
        <v>26437676</v>
      </c>
      <c r="BN69" s="79" t="str">
        <f>IF(COUNTIF(AA69,"*Nanjing Agr Univ*"),AA69)</f>
        <v>Cao, RB (reprint author), Nanjing Agr Univ, Coll Vet Med, Key Lab Anim Dis Diag &amp; Immunol, Minist Agr, 1 Weigang, Nanjing 210095, Jiangsu, Peoples R China.</v>
      </c>
      <c r="BO69" s="79" t="b">
        <f>IF(COUNTIF(BN69,"*Life Sci*"),"生命科学学院",IF(COUNTIF(BN69,"*Coll Hort*"),"园艺学院"))</f>
        <v>0</v>
      </c>
      <c r="BP69" s="79" t="str">
        <f>IF(COUNTIF(BN69,"*Anim Sci*"),"动物科技学院",IF(COUNTIF(BN69,"*Vet Med*"),"动物医学院"))</f>
        <v>动物医学院</v>
      </c>
      <c r="BQ69" s="79" t="b">
        <f>IF(COUNTIF(BN69,"*Resources*"),"资源与环境科学学院",IF(COUNTIF(BN69,"*Dept Entomol*"),"植物保护学院"))</f>
        <v>0</v>
      </c>
      <c r="BR69" s="79" t="b">
        <f>IF(COUNTIF(BN69,"*Coll Agr*"),"农学院",IF(COUNTIF(BN69,"*Plant Protect*"),"植物保护学院"))</f>
        <v>0</v>
      </c>
      <c r="BS69" s="79" t="b">
        <f>IF(COUNTIF(BN69,"*Food Sci*"),"食品科技学院")</f>
        <v>0</v>
      </c>
      <c r="BT69" s="48" t="s">
        <v>44855</v>
      </c>
      <c r="BU69" s="76">
        <f>VLOOKUP(BT69,$CE$2:$CH$13600,3,FALSE)</f>
        <v>2.347</v>
      </c>
      <c r="BV69" s="76">
        <f>VLOOKUP(BT69,$CE$2:$CH$13600,4,FALSE)</f>
        <v>2.3679999999999999</v>
      </c>
      <c r="BW69" s="78" t="b">
        <f>IF($BV69&gt;=10,1)</f>
        <v>0</v>
      </c>
      <c r="BX69" s="78" t="b">
        <f>IF(BV69&gt;=5,1)</f>
        <v>0</v>
      </c>
      <c r="BY69" s="78" t="b">
        <f>IF(BV69&lt;2,1)</f>
        <v>0</v>
      </c>
      <c r="BZ69" s="4">
        <v>4</v>
      </c>
      <c r="CC69" s="52">
        <v>68</v>
      </c>
      <c r="CD69" s="53" t="s">
        <v>14635</v>
      </c>
      <c r="CE69" s="53" t="s">
        <v>14633</v>
      </c>
      <c r="CF69" s="54">
        <v>6948</v>
      </c>
      <c r="CG69" s="54">
        <v>1.6910000000000001</v>
      </c>
      <c r="CH69" s="54">
        <v>2.2250000000000001</v>
      </c>
      <c r="CI69" s="54">
        <v>0.29099999999999998</v>
      </c>
      <c r="CJ69" s="54">
        <v>151</v>
      </c>
      <c r="CK69" s="54">
        <v>9.8000000000000007</v>
      </c>
      <c r="CL69" s="54">
        <v>7.0899999999999999E-3</v>
      </c>
      <c r="CM69" s="54">
        <v>0.57099999999999995</v>
      </c>
      <c r="CN69" s="53" t="s">
        <v>29008</v>
      </c>
      <c r="CO69" s="54">
        <v>8</v>
      </c>
      <c r="CP69" s="54">
        <v>57</v>
      </c>
      <c r="CQ69" s="55">
        <f t="shared" si="1"/>
        <v>0.14035087719298245</v>
      </c>
      <c r="CR69" s="52" t="s">
        <v>28907</v>
      </c>
    </row>
    <row r="70" spans="1:96" ht="72">
      <c r="A70" s="74">
        <v>69</v>
      </c>
      <c r="B70" s="6" t="s">
        <v>45085</v>
      </c>
      <c r="C70" s="6" t="s">
        <v>48146</v>
      </c>
      <c r="D70" s="5" t="s">
        <v>62</v>
      </c>
      <c r="E70" s="5" t="s">
        <v>46210</v>
      </c>
      <c r="F70" s="5"/>
      <c r="G70" s="5"/>
      <c r="H70" s="5"/>
      <c r="I70" s="5" t="s">
        <v>46211</v>
      </c>
      <c r="J70" s="5"/>
      <c r="K70" s="5"/>
      <c r="L70" s="6" t="s">
        <v>46212</v>
      </c>
      <c r="M70" s="6" t="s">
        <v>5508</v>
      </c>
      <c r="N70" s="5"/>
      <c r="O70" s="5"/>
      <c r="P70" s="5" t="s">
        <v>67</v>
      </c>
      <c r="Q70" s="42" t="s">
        <v>68</v>
      </c>
      <c r="R70" s="9"/>
      <c r="S70" s="9"/>
      <c r="T70" s="9"/>
      <c r="U70" s="9"/>
      <c r="V70" s="9"/>
      <c r="W70" s="9" t="s">
        <v>46213</v>
      </c>
      <c r="X70" s="9" t="s">
        <v>46214</v>
      </c>
      <c r="Y70" s="9"/>
      <c r="Z70" s="9" t="s">
        <v>46215</v>
      </c>
      <c r="AA70" s="9" t="s">
        <v>46216</v>
      </c>
      <c r="AB70" s="9" t="s">
        <v>46217</v>
      </c>
      <c r="AC70" s="9"/>
      <c r="AD70" s="9"/>
      <c r="AE70" s="9" t="s">
        <v>46218</v>
      </c>
      <c r="AF70" s="9" t="s">
        <v>46219</v>
      </c>
      <c r="AG70" s="9"/>
      <c r="AH70" s="9">
        <v>43</v>
      </c>
      <c r="AI70" s="9">
        <v>0</v>
      </c>
      <c r="AJ70" s="9">
        <v>0</v>
      </c>
      <c r="AK70" s="9">
        <v>0</v>
      </c>
      <c r="AL70" s="9">
        <v>0</v>
      </c>
      <c r="AM70" s="9" t="s">
        <v>112</v>
      </c>
      <c r="AN70" s="9" t="s">
        <v>113</v>
      </c>
      <c r="AO70" s="9" t="s">
        <v>114</v>
      </c>
      <c r="AP70" s="42" t="s">
        <v>5516</v>
      </c>
      <c r="AQ70" s="42" t="s">
        <v>5517</v>
      </c>
      <c r="AR70" s="42"/>
      <c r="AS70" s="42" t="s">
        <v>5518</v>
      </c>
      <c r="AT70" s="42" t="s">
        <v>5519</v>
      </c>
      <c r="AU70" s="42" t="s">
        <v>198</v>
      </c>
      <c r="AV70" s="42">
        <v>2016</v>
      </c>
      <c r="AW70" s="42">
        <v>39</v>
      </c>
      <c r="AX70" s="42"/>
      <c r="AY70" s="42"/>
      <c r="AZ70" s="42"/>
      <c r="BA70" s="42"/>
      <c r="BB70" s="42"/>
      <c r="BC70" s="42">
        <v>249</v>
      </c>
      <c r="BD70" s="42">
        <v>257</v>
      </c>
      <c r="BE70" s="42"/>
      <c r="BF70" s="42" t="s">
        <v>46220</v>
      </c>
      <c r="BG70" s="42"/>
      <c r="BH70" s="42">
        <v>9</v>
      </c>
      <c r="BI70" s="42" t="s">
        <v>5521</v>
      </c>
      <c r="BJ70" s="42" t="s">
        <v>5521</v>
      </c>
      <c r="BK70" s="42" t="s">
        <v>46221</v>
      </c>
      <c r="BL70" s="42" t="s">
        <v>46222</v>
      </c>
      <c r="BM70" s="42">
        <v>26845346</v>
      </c>
      <c r="BN70" s="46" t="str">
        <f>IF(COUNTIF(AA70,"*Nanjing Agr Univ*"),AA70)</f>
        <v>Chen, PY (reprint author), Nanjing Agr Univ, Coll Vet Med, 1 Weigang, Nanjing 210095, Jiangsu, Peoples R China.</v>
      </c>
      <c r="BO70" s="46" t="b">
        <f>IF(COUNTIF(BN70,"*Life Sci*"),"生命科学学院",IF(COUNTIF(BN70,"*Coll Hort*"),"园艺学院"))</f>
        <v>0</v>
      </c>
      <c r="BP70" s="46" t="str">
        <f>IF(COUNTIF(BN70,"*Anim Sci*"),"动物科技学院",IF(COUNTIF(BN70,"*Vet Med*"),"动物医学院"))</f>
        <v>动物医学院</v>
      </c>
      <c r="BQ70" s="46" t="b">
        <f>IF(COUNTIF(BN70,"*Resources*"),"资源与环境科学学院",IF(COUNTIF(BN70,"*Dept Entomol*"),"植物保护学院"))</f>
        <v>0</v>
      </c>
      <c r="BR70" s="46" t="b">
        <f>IF(COUNTIF(BN70,"*Coll Agr*"),"农学院",IF(COUNTIF(BN70,"*Plant Protect*"),"植物保护学院"))</f>
        <v>0</v>
      </c>
      <c r="BS70" s="46" t="b">
        <f>IF(COUNTIF(BN70,"*Food Sci*"),"食品科技学院")</f>
        <v>0</v>
      </c>
      <c r="BT70" s="48" t="s">
        <v>5516</v>
      </c>
      <c r="BU70" s="10">
        <f>VLOOKUP(BT70,$CE$2:$CH$13600,3,FALSE)</f>
        <v>3.0150000000000001</v>
      </c>
      <c r="BV70" s="10">
        <f>VLOOKUP(BT70,$CE$2:$CH$13600,4,FALSE)</f>
        <v>3.0310000000000001</v>
      </c>
      <c r="BW70" s="28" t="b">
        <f>IF($BV70&gt;=10,1)</f>
        <v>0</v>
      </c>
      <c r="BX70" s="28" t="b">
        <f>IF(BV70&gt;=5,1)</f>
        <v>0</v>
      </c>
      <c r="BY70" s="28" t="b">
        <f>IF(BV70&lt;2,1)</f>
        <v>0</v>
      </c>
      <c r="BZ70" s="4">
        <v>4</v>
      </c>
      <c r="CC70" s="52">
        <v>69</v>
      </c>
      <c r="CD70" s="53" t="s">
        <v>694</v>
      </c>
      <c r="CE70" s="53" t="s">
        <v>693</v>
      </c>
      <c r="CF70" s="54">
        <v>186</v>
      </c>
      <c r="CG70" s="54">
        <v>1.681</v>
      </c>
      <c r="CH70" s="54"/>
      <c r="CI70" s="54">
        <v>0.2</v>
      </c>
      <c r="CJ70" s="54">
        <v>55</v>
      </c>
      <c r="CK70" s="54">
        <v>1.9</v>
      </c>
      <c r="CL70" s="54">
        <v>7.1000000000000002E-4</v>
      </c>
      <c r="CM70" s="54"/>
      <c r="CN70" s="53" t="s">
        <v>29008</v>
      </c>
      <c r="CO70" s="54">
        <v>9</v>
      </c>
      <c r="CP70" s="54">
        <v>57</v>
      </c>
      <c r="CQ70" s="55">
        <f t="shared" si="1"/>
        <v>0.15789473684210525</v>
      </c>
      <c r="CR70" s="52" t="s">
        <v>28907</v>
      </c>
    </row>
    <row r="71" spans="1:96" ht="86.4">
      <c r="A71" s="74">
        <v>70</v>
      </c>
      <c r="B71" s="6" t="s">
        <v>45085</v>
      </c>
      <c r="C71" s="6" t="s">
        <v>45087</v>
      </c>
      <c r="D71" s="74" t="s">
        <v>62</v>
      </c>
      <c r="E71" s="74" t="s">
        <v>3944</v>
      </c>
      <c r="F71" s="74"/>
      <c r="G71" s="74"/>
      <c r="H71" s="74"/>
      <c r="I71" s="74" t="s">
        <v>3945</v>
      </c>
      <c r="J71" s="74"/>
      <c r="K71" s="74"/>
      <c r="L71" s="6" t="s">
        <v>3946</v>
      </c>
      <c r="M71" s="6" t="s">
        <v>3947</v>
      </c>
      <c r="N71" s="74"/>
      <c r="O71" s="74"/>
      <c r="P71" s="74" t="s">
        <v>67</v>
      </c>
      <c r="Q71" s="4" t="s">
        <v>68</v>
      </c>
      <c r="W71" s="4" t="s">
        <v>3948</v>
      </c>
      <c r="X71" s="4" t="s">
        <v>3949</v>
      </c>
      <c r="Z71" s="4" t="s">
        <v>3950</v>
      </c>
      <c r="AA71" s="4" t="s">
        <v>3951</v>
      </c>
      <c r="AB71" s="4" t="s">
        <v>706</v>
      </c>
      <c r="AE71" s="4" t="s">
        <v>3952</v>
      </c>
      <c r="AF71" s="4" t="s">
        <v>3953</v>
      </c>
      <c r="AH71" s="4">
        <v>36</v>
      </c>
      <c r="AI71" s="4">
        <v>0</v>
      </c>
      <c r="AJ71" s="4">
        <v>0</v>
      </c>
      <c r="AK71" s="4">
        <v>3</v>
      </c>
      <c r="AL71" s="4">
        <v>3</v>
      </c>
      <c r="AM71" s="4" t="s">
        <v>136</v>
      </c>
      <c r="AN71" s="4" t="s">
        <v>77</v>
      </c>
      <c r="AO71" s="4" t="s">
        <v>137</v>
      </c>
      <c r="AP71" s="4" t="s">
        <v>3954</v>
      </c>
      <c r="AS71" s="4" t="s">
        <v>3947</v>
      </c>
      <c r="AT71" s="4" t="s">
        <v>3955</v>
      </c>
      <c r="AU71" s="74" t="s">
        <v>2677</v>
      </c>
      <c r="AV71" s="4">
        <v>2016</v>
      </c>
      <c r="AW71" s="4">
        <v>80</v>
      </c>
      <c r="BC71" s="4">
        <v>66</v>
      </c>
      <c r="BD71" s="4">
        <v>72</v>
      </c>
      <c r="BF71" s="4" t="s">
        <v>3956</v>
      </c>
      <c r="BH71" s="4">
        <v>7</v>
      </c>
      <c r="BI71" s="4" t="s">
        <v>3957</v>
      </c>
      <c r="BJ71" s="4" t="s">
        <v>3957</v>
      </c>
      <c r="BK71" s="4" t="s">
        <v>3958</v>
      </c>
      <c r="BL71" s="4" t="s">
        <v>3959</v>
      </c>
      <c r="BM71" s="4">
        <v>26461103</v>
      </c>
      <c r="BN71" s="46" t="str">
        <f>IF(COUNTIF(AA71,"*Nanjing Agr Univ*"),AA71)</f>
        <v>Chen, QS (reprint author), Nanjing Agr Univ, Coll Vet Med, Lab Anim Cell Biol &amp; Embryol, Nanjing, Jiangsu, Peoples R China.</v>
      </c>
      <c r="BO71" s="46" t="b">
        <f>IF(COUNTIF(BN71,"*Life Sci*"),"生命科学学院",IF(COUNTIF(BN71,"*Coll Hort*"),"园艺学院"))</f>
        <v>0</v>
      </c>
      <c r="BP71" s="46" t="str">
        <f>IF(COUNTIF(BN71,"*Anim Sci*"),"动物科技学院",IF(COUNTIF(BN71,"*Vet Med*"),"动物医学院"))</f>
        <v>动物医学院</v>
      </c>
      <c r="BQ71" s="46" t="b">
        <f>IF(COUNTIF(BN71,"*Resources*"),"资源与环境科学学院",IF(COUNTIF(BN71,"*Dept Entomol*"),"植物保护学院"))</f>
        <v>0</v>
      </c>
      <c r="BR71" s="46" t="b">
        <f>IF(COUNTIF(BN71,"*Coll Agr*"),"农学院",IF(COUNTIF(BN71,"*Plant Protect*"),"植物保护学院"))</f>
        <v>0</v>
      </c>
      <c r="BS71" s="46" t="b">
        <f>IF(COUNTIF(BN71,"*Food Sci*"),"食品科技学院")</f>
        <v>0</v>
      </c>
      <c r="BT71" s="28" t="str">
        <f>AP71</f>
        <v>0968-4328</v>
      </c>
      <c r="BU71" s="10">
        <f>VLOOKUP(BT71,$CE$2:$CH$13600,3,FALSE)</f>
        <v>1.988</v>
      </c>
      <c r="BV71" s="10">
        <f>VLOOKUP(BT71,$CE$2:$CH$13600,4,FALSE)</f>
        <v>1.911</v>
      </c>
      <c r="BW71" s="28" t="b">
        <f>IF($BV71&gt;=10,1)</f>
        <v>0</v>
      </c>
      <c r="BX71" s="28" t="b">
        <f>IF(BV71&gt;=5,1)</f>
        <v>0</v>
      </c>
      <c r="BY71" s="28">
        <f>IF(BV71&lt;2,1)</f>
        <v>1</v>
      </c>
      <c r="BZ71" s="4">
        <v>1</v>
      </c>
      <c r="CC71" s="52">
        <v>70</v>
      </c>
      <c r="CD71" s="53" t="s">
        <v>7926</v>
      </c>
      <c r="CE71" s="53" t="s">
        <v>7924</v>
      </c>
      <c r="CF71" s="54">
        <v>13707</v>
      </c>
      <c r="CG71" s="54">
        <v>1.6719999999999999</v>
      </c>
      <c r="CH71" s="54">
        <v>1.9359999999999999</v>
      </c>
      <c r="CI71" s="54">
        <v>0.28999999999999998</v>
      </c>
      <c r="CJ71" s="54">
        <v>369</v>
      </c>
      <c r="CK71" s="54" t="s">
        <v>28918</v>
      </c>
      <c r="CL71" s="54">
        <v>1.2330000000000001E-2</v>
      </c>
      <c r="CM71" s="54">
        <v>0.42</v>
      </c>
      <c r="CN71" s="53" t="s">
        <v>29008</v>
      </c>
      <c r="CO71" s="54">
        <v>10</v>
      </c>
      <c r="CP71" s="54">
        <v>57</v>
      </c>
      <c r="CQ71" s="55">
        <f t="shared" si="1"/>
        <v>0.17543859649122806</v>
      </c>
      <c r="CR71" s="52" t="s">
        <v>28907</v>
      </c>
    </row>
    <row r="72" spans="1:96" ht="72">
      <c r="A72" s="74">
        <v>71</v>
      </c>
      <c r="B72" s="6" t="s">
        <v>45085</v>
      </c>
      <c r="C72" s="6" t="s">
        <v>45087</v>
      </c>
      <c r="D72" s="74" t="s">
        <v>62</v>
      </c>
      <c r="E72" s="74" t="s">
        <v>700</v>
      </c>
      <c r="F72" s="74"/>
      <c r="G72" s="74"/>
      <c r="H72" s="74"/>
      <c r="I72" s="74" t="s">
        <v>701</v>
      </c>
      <c r="J72" s="74"/>
      <c r="K72" s="74"/>
      <c r="L72" s="6" t="s">
        <v>702</v>
      </c>
      <c r="M72" s="6" t="s">
        <v>596</v>
      </c>
      <c r="N72" s="74"/>
      <c r="O72" s="74"/>
      <c r="P72" s="74" t="s">
        <v>67</v>
      </c>
      <c r="Q72" s="4" t="s">
        <v>68</v>
      </c>
      <c r="X72" s="4" t="s">
        <v>703</v>
      </c>
      <c r="Z72" s="4" t="s">
        <v>704</v>
      </c>
      <c r="AA72" s="4" t="s">
        <v>705</v>
      </c>
      <c r="AB72" s="4" t="s">
        <v>706</v>
      </c>
      <c r="AE72" s="4" t="s">
        <v>707</v>
      </c>
      <c r="AF72" s="4" t="s">
        <v>708</v>
      </c>
      <c r="AH72" s="4">
        <v>52</v>
      </c>
      <c r="AI72" s="4">
        <v>0</v>
      </c>
      <c r="AJ72" s="4">
        <v>0</v>
      </c>
      <c r="AK72" s="4">
        <v>1</v>
      </c>
      <c r="AL72" s="4">
        <v>1</v>
      </c>
      <c r="AM72" s="4" t="s">
        <v>603</v>
      </c>
      <c r="AN72" s="4" t="s">
        <v>604</v>
      </c>
      <c r="AO72" s="4" t="s">
        <v>605</v>
      </c>
      <c r="AP72" s="4" t="s">
        <v>606</v>
      </c>
      <c r="AS72" s="4" t="s">
        <v>607</v>
      </c>
      <c r="AT72" s="4" t="s">
        <v>608</v>
      </c>
      <c r="AU72" s="11">
        <v>42405</v>
      </c>
      <c r="AV72" s="4">
        <v>2016</v>
      </c>
      <c r="AW72" s="4">
        <v>6</v>
      </c>
      <c r="BE72" s="4">
        <v>20456</v>
      </c>
      <c r="BF72" s="4" t="s">
        <v>709</v>
      </c>
      <c r="BH72" s="4">
        <v>10</v>
      </c>
      <c r="BI72" s="4" t="s">
        <v>610</v>
      </c>
      <c r="BJ72" s="4" t="s">
        <v>611</v>
      </c>
      <c r="BK72" s="4" t="s">
        <v>710</v>
      </c>
      <c r="BL72" s="4" t="s">
        <v>711</v>
      </c>
      <c r="BM72" s="4">
        <v>26847578</v>
      </c>
      <c r="BN72" s="46" t="str">
        <f>IF(COUNTIF(AA72,"*Nanjing Agr Univ*"),AA72)</f>
        <v>Chen, QS (reprint author), Nanjing Agr Univ, Coll Vet Med, Lab Anim Cell Biol &amp; Embryol, Nanjing 210095, Jiangsu, Peoples R China.</v>
      </c>
      <c r="BO72" s="46" t="b">
        <f>IF(COUNTIF(BN72,"*Life Sci*"),"生命科学学院",IF(COUNTIF(BN72,"*Coll Hort*"),"园艺学院"))</f>
        <v>0</v>
      </c>
      <c r="BP72" s="46" t="str">
        <f>IF(COUNTIF(BN72,"*Anim Sci*"),"动物科技学院",IF(COUNTIF(BN72,"*Vet Med*"),"动物医学院"))</f>
        <v>动物医学院</v>
      </c>
      <c r="BQ72" s="46" t="b">
        <f>IF(COUNTIF(BN72,"*Resources*"),"资源与环境科学学院",IF(COUNTIF(BN72,"*Dept Entomol*"),"植物保护学院"))</f>
        <v>0</v>
      </c>
      <c r="BR72" s="46" t="b">
        <f>IF(COUNTIF(BN72,"*Coll Agr*"),"农学院",IF(COUNTIF(BN72,"*Plant Protect*"),"植物保护学院"))</f>
        <v>0</v>
      </c>
      <c r="BS72" s="46" t="b">
        <f>IF(COUNTIF(BN72,"*Food Sci*"),"食品科技学院")</f>
        <v>0</v>
      </c>
      <c r="BT72" s="78" t="str">
        <f>AP72</f>
        <v>2045-2322</v>
      </c>
      <c r="BU72" s="10">
        <f>VLOOKUP(BT72,$CE$2:$CH$13600,3,FALSE)</f>
        <v>5.5780000000000003</v>
      </c>
      <c r="BV72" s="10">
        <f>VLOOKUP(BT72,$CE$2:$CH$13600,4,FALSE)</f>
        <v>5.5970000000000004</v>
      </c>
      <c r="BW72" s="28" t="b">
        <f>IF($BV72&gt;=10,1)</f>
        <v>0</v>
      </c>
      <c r="BX72" s="28">
        <f>IF(BV72&gt;=5,1)</f>
        <v>1</v>
      </c>
      <c r="BY72" s="28" t="b">
        <f>IF(BV72&lt;2,1)</f>
        <v>0</v>
      </c>
      <c r="BZ72" s="4">
        <v>1</v>
      </c>
      <c r="CC72" s="52">
        <v>71</v>
      </c>
      <c r="CD72" s="53" t="s">
        <v>29013</v>
      </c>
      <c r="CE72" s="53" t="s">
        <v>29014</v>
      </c>
      <c r="CF72" s="54">
        <v>2831</v>
      </c>
      <c r="CG72" s="54">
        <v>1.5980000000000001</v>
      </c>
      <c r="CH72" s="54">
        <v>1.59</v>
      </c>
      <c r="CI72" s="54">
        <v>0.35899999999999999</v>
      </c>
      <c r="CJ72" s="54">
        <v>64</v>
      </c>
      <c r="CK72" s="54" t="s">
        <v>28918</v>
      </c>
      <c r="CL72" s="54">
        <v>2.5500000000000002E-3</v>
      </c>
      <c r="CM72" s="54">
        <v>0.47399999999999998</v>
      </c>
      <c r="CN72" s="53" t="s">
        <v>29008</v>
      </c>
      <c r="CO72" s="54">
        <v>11</v>
      </c>
      <c r="CP72" s="54">
        <v>57</v>
      </c>
      <c r="CQ72" s="55">
        <f t="shared" si="1"/>
        <v>0.19298245614035087</v>
      </c>
      <c r="CR72" s="52" t="s">
        <v>28907</v>
      </c>
    </row>
    <row r="73" spans="1:96" ht="86.4">
      <c r="A73" s="74">
        <v>72</v>
      </c>
      <c r="B73" s="6" t="s">
        <v>45085</v>
      </c>
      <c r="C73" s="6" t="s">
        <v>45087</v>
      </c>
      <c r="D73" s="5" t="s">
        <v>62</v>
      </c>
      <c r="E73" s="5" t="s">
        <v>28503</v>
      </c>
      <c r="F73" s="5"/>
      <c r="G73" s="5"/>
      <c r="H73" s="5"/>
      <c r="I73" s="5" t="s">
        <v>28504</v>
      </c>
      <c r="J73" s="5"/>
      <c r="K73" s="5"/>
      <c r="L73" s="6" t="s">
        <v>28505</v>
      </c>
      <c r="M73" s="6" t="s">
        <v>8014</v>
      </c>
      <c r="N73" s="5"/>
      <c r="O73" s="5"/>
      <c r="P73" s="5" t="s">
        <v>67</v>
      </c>
      <c r="Q73" s="74" t="s">
        <v>68</v>
      </c>
      <c r="R73" s="74"/>
      <c r="S73" s="74"/>
      <c r="T73" s="74"/>
      <c r="U73" s="74"/>
      <c r="V73" s="74"/>
      <c r="W73" s="74"/>
      <c r="X73" s="74" t="s">
        <v>28506</v>
      </c>
      <c r="Y73" s="74"/>
      <c r="Z73" s="74" t="s">
        <v>28507</v>
      </c>
      <c r="AA73" s="74" t="s">
        <v>5288</v>
      </c>
      <c r="AB73" s="74" t="s">
        <v>706</v>
      </c>
      <c r="AC73" s="74"/>
      <c r="AD73" s="74"/>
      <c r="AE73" s="74" t="s">
        <v>28508</v>
      </c>
      <c r="AF73" s="74" t="s">
        <v>28509</v>
      </c>
      <c r="AG73" s="74"/>
      <c r="AH73" s="74">
        <v>29</v>
      </c>
      <c r="AI73" s="74">
        <v>0</v>
      </c>
      <c r="AJ73" s="74">
        <v>0</v>
      </c>
      <c r="AK73" s="74">
        <v>0</v>
      </c>
      <c r="AL73" s="74">
        <v>0</v>
      </c>
      <c r="AM73" s="74" t="s">
        <v>358</v>
      </c>
      <c r="AN73" s="74" t="s">
        <v>359</v>
      </c>
      <c r="AO73" s="74" t="s">
        <v>360</v>
      </c>
      <c r="AP73" s="74" t="s">
        <v>8019</v>
      </c>
      <c r="AQ73" s="74" t="s">
        <v>8020</v>
      </c>
      <c r="AR73" s="74"/>
      <c r="AS73" s="74" t="s">
        <v>8021</v>
      </c>
      <c r="AT73" s="74" t="s">
        <v>8022</v>
      </c>
      <c r="AU73" s="11">
        <v>42401</v>
      </c>
      <c r="AV73" s="74">
        <v>2016</v>
      </c>
      <c r="AW73" s="74">
        <v>325</v>
      </c>
      <c r="AX73" s="74">
        <v>2</v>
      </c>
      <c r="AY73" s="74"/>
      <c r="AZ73" s="74"/>
      <c r="BA73" s="74"/>
      <c r="BB73" s="74"/>
      <c r="BC73" s="74">
        <v>122</v>
      </c>
      <c r="BD73" s="74">
        <v>131</v>
      </c>
      <c r="BE73" s="74"/>
      <c r="BF73" s="74" t="s">
        <v>28510</v>
      </c>
      <c r="BG73" s="74"/>
      <c r="BH73" s="74">
        <v>10</v>
      </c>
      <c r="BI73" s="74" t="s">
        <v>808</v>
      </c>
      <c r="BJ73" s="74" t="s">
        <v>808</v>
      </c>
      <c r="BK73" s="74" t="s">
        <v>28511</v>
      </c>
      <c r="BL73" s="74" t="s">
        <v>28512</v>
      </c>
      <c r="BM73" s="74">
        <v>26700193</v>
      </c>
      <c r="BN73" s="46" t="str">
        <f>IF(COUNTIF(AA73,"*Nanjing Agr Univ*"),AA73)</f>
        <v>Chen, QS (reprint author), Nanjing Agr Univ, Dept Vet Med, Nanjing 210095, Jiangsu, Peoples R China.</v>
      </c>
      <c r="BO73" s="46" t="b">
        <f>IF(COUNTIF(BN73,"*Life Sci*"),"生命科学学院",IF(COUNTIF(BN73,"*Coll Hort*"),"园艺学院"))</f>
        <v>0</v>
      </c>
      <c r="BP73" s="46" t="str">
        <f>IF(COUNTIF(BN73,"*Anim Sci*"),"动物科技学院",IF(COUNTIF(BN73,"*Vet Med*"),"动物医学院"))</f>
        <v>动物医学院</v>
      </c>
      <c r="BQ73" s="46" t="b">
        <f>IF(COUNTIF(BN73,"*Resources*"),"资源与环境科学学院",IF(COUNTIF(BN73,"*Dept Entomol*"),"植物保护学院"))</f>
        <v>0</v>
      </c>
      <c r="BR73" s="46" t="b">
        <f>IF(COUNTIF(BN73,"*Coll Agr*"),"农学院",IF(COUNTIF(BN73,"*Plant Protect*"),"植物保护学院"))</f>
        <v>0</v>
      </c>
      <c r="BS73" s="46" t="b">
        <f>IF(COUNTIF(BN73,"*Food Sci*"),"食品科技学院")</f>
        <v>0</v>
      </c>
      <c r="BT73" s="78" t="s">
        <v>8019</v>
      </c>
      <c r="BU73" s="10">
        <f>VLOOKUP(BT73,$CE$2:$CH$13600,3,FALSE)</f>
        <v>1.44</v>
      </c>
      <c r="BV73" s="10">
        <f>VLOOKUP(BT73,$CE$2:$CH$13600,4,FALSE)</f>
        <v>1.6160000000000001</v>
      </c>
      <c r="BW73" s="28" t="b">
        <f>IF($BV73&gt;=10,1)</f>
        <v>0</v>
      </c>
      <c r="BX73" s="28" t="b">
        <f>IF(BV73&gt;=5,1)</f>
        <v>0</v>
      </c>
      <c r="BY73" s="28">
        <f>IF(BV73&lt;2,1)</f>
        <v>1</v>
      </c>
      <c r="BZ73" s="4">
        <v>1</v>
      </c>
      <c r="CC73" s="52">
        <v>72</v>
      </c>
      <c r="CD73" s="53" t="s">
        <v>29015</v>
      </c>
      <c r="CE73" s="53" t="s">
        <v>29016</v>
      </c>
      <c r="CF73" s="54">
        <v>1184</v>
      </c>
      <c r="CG73" s="54">
        <v>1.5660000000000001</v>
      </c>
      <c r="CH73" s="54">
        <v>1.653</v>
      </c>
      <c r="CI73" s="54">
        <v>0.29799999999999999</v>
      </c>
      <c r="CJ73" s="54">
        <v>57</v>
      </c>
      <c r="CK73" s="54">
        <v>7.5</v>
      </c>
      <c r="CL73" s="54">
        <v>2.0100000000000001E-3</v>
      </c>
      <c r="CM73" s="54">
        <v>0.48399999999999999</v>
      </c>
      <c r="CN73" s="53" t="s">
        <v>29008</v>
      </c>
      <c r="CO73" s="54">
        <v>12</v>
      </c>
      <c r="CP73" s="54">
        <v>57</v>
      </c>
      <c r="CQ73" s="55">
        <f t="shared" si="1"/>
        <v>0.21052631578947367</v>
      </c>
      <c r="CR73" s="52" t="s">
        <v>28907</v>
      </c>
    </row>
    <row r="74" spans="1:96" ht="28.8">
      <c r="A74" s="74">
        <v>73</v>
      </c>
      <c r="B74" s="6" t="s">
        <v>27444</v>
      </c>
      <c r="C74" s="6" t="s">
        <v>48406</v>
      </c>
      <c r="D74" s="82" t="s">
        <v>62</v>
      </c>
      <c r="E74" s="82" t="s">
        <v>48407</v>
      </c>
      <c r="F74" s="82"/>
      <c r="G74" s="82"/>
      <c r="H74" s="82"/>
      <c r="I74" s="82" t="s">
        <v>48408</v>
      </c>
      <c r="J74" s="82"/>
      <c r="K74" s="82"/>
      <c r="L74" s="82" t="s">
        <v>48409</v>
      </c>
      <c r="M74" s="82" t="s">
        <v>48410</v>
      </c>
      <c r="N74" s="82"/>
      <c r="O74" s="82"/>
      <c r="P74" s="82" t="s">
        <v>67</v>
      </c>
      <c r="Q74" s="82" t="s">
        <v>68</v>
      </c>
      <c r="R74" s="82"/>
      <c r="S74" s="82"/>
      <c r="T74" s="82"/>
      <c r="U74" s="82"/>
      <c r="V74" s="82"/>
      <c r="W74" s="82" t="s">
        <v>48411</v>
      </c>
      <c r="X74" s="82" t="s">
        <v>48412</v>
      </c>
      <c r="Y74" s="82"/>
      <c r="Z74" s="82" t="s">
        <v>48413</v>
      </c>
      <c r="AA74" s="82" t="s">
        <v>48414</v>
      </c>
      <c r="AB74" s="82" t="s">
        <v>48415</v>
      </c>
      <c r="AC74" s="82"/>
      <c r="AD74" s="82"/>
      <c r="AE74" s="82" t="s">
        <v>48416</v>
      </c>
      <c r="AF74" s="82" t="s">
        <v>48417</v>
      </c>
      <c r="AG74" s="82"/>
      <c r="AH74" s="82">
        <v>62</v>
      </c>
      <c r="AI74" s="82">
        <v>0</v>
      </c>
      <c r="AJ74" s="82">
        <v>0</v>
      </c>
      <c r="AK74" s="82">
        <v>3</v>
      </c>
      <c r="AL74" s="82">
        <v>3</v>
      </c>
      <c r="AM74" s="82" t="s">
        <v>2919</v>
      </c>
      <c r="AN74" s="82" t="s">
        <v>2920</v>
      </c>
      <c r="AO74" s="82" t="s">
        <v>2921</v>
      </c>
      <c r="AP74" s="82" t="s">
        <v>42207</v>
      </c>
      <c r="AQ74" s="82" t="s">
        <v>48418</v>
      </c>
      <c r="AR74" s="82"/>
      <c r="AS74" s="82" t="s">
        <v>42206</v>
      </c>
      <c r="AT74" s="82" t="s">
        <v>48419</v>
      </c>
      <c r="AU74" s="82" t="s">
        <v>198</v>
      </c>
      <c r="AV74" s="82">
        <v>2016</v>
      </c>
      <c r="AW74" s="82">
        <v>68</v>
      </c>
      <c r="AX74" s="82">
        <v>4</v>
      </c>
      <c r="AY74" s="82"/>
      <c r="AZ74" s="82"/>
      <c r="BA74" s="82"/>
      <c r="BB74" s="82"/>
      <c r="BC74" s="82">
        <v>205</v>
      </c>
      <c r="BD74" s="82">
        <v>213</v>
      </c>
      <c r="BE74" s="82"/>
      <c r="BF74" s="82" t="s">
        <v>48420</v>
      </c>
      <c r="BG74" s="82"/>
      <c r="BH74" s="82">
        <v>9</v>
      </c>
      <c r="BI74" s="82" t="s">
        <v>48421</v>
      </c>
      <c r="BJ74" s="82" t="s">
        <v>48421</v>
      </c>
      <c r="BK74" s="82" t="s">
        <v>48422</v>
      </c>
      <c r="BL74" s="82" t="s">
        <v>48423</v>
      </c>
      <c r="BM74" s="82">
        <v>26702942</v>
      </c>
      <c r="BN74" s="80" t="s">
        <v>48414</v>
      </c>
      <c r="BO74" s="80" t="b">
        <v>0</v>
      </c>
      <c r="BP74" s="80" t="s">
        <v>27444</v>
      </c>
      <c r="BQ74" s="80" t="b">
        <v>0</v>
      </c>
      <c r="BR74" s="80" t="b">
        <v>0</v>
      </c>
      <c r="BS74" s="80" t="b">
        <v>0</v>
      </c>
      <c r="BT74" s="81" t="s">
        <v>42207</v>
      </c>
      <c r="BU74" s="81">
        <v>1.86</v>
      </c>
      <c r="BV74" s="81">
        <v>2.1080000000000001</v>
      </c>
      <c r="BW74" s="77"/>
      <c r="BX74" s="77"/>
      <c r="BY74" s="77"/>
      <c r="CC74" s="52">
        <v>73</v>
      </c>
      <c r="CD74" s="53" t="s">
        <v>15951</v>
      </c>
      <c r="CE74" s="53" t="s">
        <v>15950</v>
      </c>
      <c r="CF74" s="54">
        <v>1664</v>
      </c>
      <c r="CG74" s="54">
        <v>1.5149999999999999</v>
      </c>
      <c r="CH74" s="54">
        <v>1.591</v>
      </c>
      <c r="CI74" s="54">
        <v>0.125</v>
      </c>
      <c r="CJ74" s="54">
        <v>72</v>
      </c>
      <c r="CK74" s="54">
        <v>6</v>
      </c>
      <c r="CL74" s="54">
        <v>3.65E-3</v>
      </c>
      <c r="CM74" s="54">
        <v>0.44400000000000001</v>
      </c>
      <c r="CN74" s="53" t="s">
        <v>29008</v>
      </c>
      <c r="CO74" s="54">
        <v>13</v>
      </c>
      <c r="CP74" s="54">
        <v>57</v>
      </c>
      <c r="CQ74" s="55">
        <f t="shared" si="1"/>
        <v>0.22807017543859648</v>
      </c>
      <c r="CR74" s="52" t="s">
        <v>28907</v>
      </c>
    </row>
    <row r="75" spans="1:96" ht="28.8">
      <c r="A75" s="74">
        <v>74</v>
      </c>
      <c r="B75" s="6" t="s">
        <v>27444</v>
      </c>
      <c r="C75" s="6" t="s">
        <v>48488</v>
      </c>
      <c r="D75" s="82" t="s">
        <v>62</v>
      </c>
      <c r="E75" s="82" t="s">
        <v>48489</v>
      </c>
      <c r="F75" s="82"/>
      <c r="G75" s="82"/>
      <c r="H75" s="82"/>
      <c r="I75" s="82" t="s">
        <v>48490</v>
      </c>
      <c r="J75" s="82"/>
      <c r="K75" s="82"/>
      <c r="L75" s="82" t="s">
        <v>48491</v>
      </c>
      <c r="M75" s="82" t="s">
        <v>596</v>
      </c>
      <c r="N75" s="82"/>
      <c r="O75" s="82"/>
      <c r="P75" s="82" t="s">
        <v>67</v>
      </c>
      <c r="Q75" s="82" t="s">
        <v>68</v>
      </c>
      <c r="R75" s="82"/>
      <c r="S75" s="82"/>
      <c r="T75" s="82"/>
      <c r="U75" s="82"/>
      <c r="V75" s="82"/>
      <c r="W75" s="82"/>
      <c r="X75" s="82" t="s">
        <v>48492</v>
      </c>
      <c r="Y75" s="82"/>
      <c r="Z75" s="82" t="s">
        <v>48493</v>
      </c>
      <c r="AA75" s="82" t="s">
        <v>48494</v>
      </c>
      <c r="AB75" s="82" t="s">
        <v>48495</v>
      </c>
      <c r="AC75" s="82"/>
      <c r="AD75" s="82"/>
      <c r="AE75" s="82" t="s">
        <v>48496</v>
      </c>
      <c r="AF75" s="82" t="s">
        <v>48497</v>
      </c>
      <c r="AG75" s="82"/>
      <c r="AH75" s="82">
        <v>49</v>
      </c>
      <c r="AI75" s="82">
        <v>0</v>
      </c>
      <c r="AJ75" s="82">
        <v>0</v>
      </c>
      <c r="AK75" s="82">
        <v>0</v>
      </c>
      <c r="AL75" s="82">
        <v>0</v>
      </c>
      <c r="AM75" s="82" t="s">
        <v>603</v>
      </c>
      <c r="AN75" s="82" t="s">
        <v>604</v>
      </c>
      <c r="AO75" s="82" t="s">
        <v>605</v>
      </c>
      <c r="AP75" s="82" t="s">
        <v>606</v>
      </c>
      <c r="AQ75" s="82"/>
      <c r="AR75" s="82"/>
      <c r="AS75" s="82" t="s">
        <v>607</v>
      </c>
      <c r="AT75" s="82" t="s">
        <v>608</v>
      </c>
      <c r="AU75" s="83">
        <v>42486</v>
      </c>
      <c r="AV75" s="82">
        <v>2016</v>
      </c>
      <c r="AW75" s="82">
        <v>6</v>
      </c>
      <c r="AX75" s="82"/>
      <c r="AY75" s="82"/>
      <c r="AZ75" s="82"/>
      <c r="BA75" s="82"/>
      <c r="BB75" s="82"/>
      <c r="BC75" s="82"/>
      <c r="BD75" s="82"/>
      <c r="BE75" s="82">
        <v>25085</v>
      </c>
      <c r="BF75" s="82" t="s">
        <v>48498</v>
      </c>
      <c r="BG75" s="82"/>
      <c r="BH75" s="82">
        <v>14</v>
      </c>
      <c r="BI75" s="82" t="s">
        <v>610</v>
      </c>
      <c r="BJ75" s="82" t="s">
        <v>611</v>
      </c>
      <c r="BK75" s="82" t="s">
        <v>48499</v>
      </c>
      <c r="BL75" s="82" t="s">
        <v>48500</v>
      </c>
      <c r="BM75" s="82"/>
      <c r="BN75" s="80" t="s">
        <v>48494</v>
      </c>
      <c r="BO75" s="80" t="b">
        <v>0</v>
      </c>
      <c r="BP75" s="80" t="b">
        <v>0</v>
      </c>
      <c r="BQ75" s="80" t="b">
        <v>0</v>
      </c>
      <c r="BR75" s="80" t="b">
        <v>0</v>
      </c>
      <c r="BS75" s="80" t="b">
        <v>0</v>
      </c>
      <c r="BT75" s="81" t="s">
        <v>606</v>
      </c>
      <c r="BU75" s="81">
        <v>5.5780000000000003</v>
      </c>
      <c r="BV75" s="81">
        <v>5.5970000000000004</v>
      </c>
      <c r="BW75" s="77"/>
      <c r="BX75" s="77"/>
      <c r="BY75" s="77"/>
      <c r="CC75" s="52">
        <v>74</v>
      </c>
      <c r="CD75" s="53" t="s">
        <v>9388</v>
      </c>
      <c r="CE75" s="53" t="s">
        <v>9386</v>
      </c>
      <c r="CF75" s="54">
        <v>3303</v>
      </c>
      <c r="CG75" s="54">
        <v>1.5149999999999999</v>
      </c>
      <c r="CH75" s="54">
        <v>1.512</v>
      </c>
      <c r="CI75" s="54">
        <v>0.222</v>
      </c>
      <c r="CJ75" s="54">
        <v>203</v>
      </c>
      <c r="CK75" s="54">
        <v>5.2</v>
      </c>
      <c r="CL75" s="54">
        <v>7.5500000000000003E-3</v>
      </c>
      <c r="CM75" s="54">
        <v>0.38200000000000001</v>
      </c>
      <c r="CN75" s="53" t="s">
        <v>29008</v>
      </c>
      <c r="CO75" s="54">
        <v>13</v>
      </c>
      <c r="CP75" s="54">
        <v>57</v>
      </c>
      <c r="CQ75" s="55">
        <f t="shared" si="1"/>
        <v>0.22807017543859648</v>
      </c>
      <c r="CR75" s="52" t="s">
        <v>28907</v>
      </c>
    </row>
    <row r="76" spans="1:96">
      <c r="A76" s="74">
        <v>75</v>
      </c>
      <c r="B76" s="6" t="s">
        <v>27444</v>
      </c>
      <c r="C76" s="6" t="s">
        <v>48501</v>
      </c>
      <c r="D76" s="95" t="s">
        <v>62</v>
      </c>
      <c r="E76" s="95" t="s">
        <v>48502</v>
      </c>
      <c r="F76" s="95"/>
      <c r="G76" s="95"/>
      <c r="H76" s="95"/>
      <c r="I76" s="95" t="s">
        <v>48503</v>
      </c>
      <c r="J76" s="95"/>
      <c r="K76" s="95"/>
      <c r="L76" s="82" t="s">
        <v>48504</v>
      </c>
      <c r="M76" s="82" t="s">
        <v>653</v>
      </c>
      <c r="N76" s="95"/>
      <c r="O76" s="95"/>
      <c r="P76" s="95" t="s">
        <v>67</v>
      </c>
      <c r="Q76" s="82" t="s">
        <v>68</v>
      </c>
      <c r="R76" s="82"/>
      <c r="S76" s="82"/>
      <c r="T76" s="82"/>
      <c r="U76" s="82"/>
      <c r="V76" s="82"/>
      <c r="W76" s="82"/>
      <c r="X76" s="82" t="s">
        <v>48505</v>
      </c>
      <c r="Y76" s="82"/>
      <c r="Z76" s="82" t="s">
        <v>48506</v>
      </c>
      <c r="AA76" s="82" t="s">
        <v>48507</v>
      </c>
      <c r="AB76" s="82" t="s">
        <v>13614</v>
      </c>
      <c r="AC76" s="82"/>
      <c r="AD76" s="82"/>
      <c r="AE76" s="82" t="s">
        <v>48508</v>
      </c>
      <c r="AF76" s="82" t="s">
        <v>48509</v>
      </c>
      <c r="AG76" s="82"/>
      <c r="AH76" s="82">
        <v>38</v>
      </c>
      <c r="AI76" s="82">
        <v>0</v>
      </c>
      <c r="AJ76" s="82">
        <v>0</v>
      </c>
      <c r="AK76" s="82">
        <v>0</v>
      </c>
      <c r="AL76" s="82">
        <v>0</v>
      </c>
      <c r="AM76" s="82" t="s">
        <v>660</v>
      </c>
      <c r="AN76" s="82" t="s">
        <v>604</v>
      </c>
      <c r="AO76" s="82" t="s">
        <v>661</v>
      </c>
      <c r="AP76" s="82" t="s">
        <v>662</v>
      </c>
      <c r="AQ76" s="82" t="s">
        <v>663</v>
      </c>
      <c r="AR76" s="82"/>
      <c r="AS76" s="82" t="s">
        <v>664</v>
      </c>
      <c r="AT76" s="82" t="s">
        <v>665</v>
      </c>
      <c r="AU76" s="83">
        <v>42478</v>
      </c>
      <c r="AV76" s="82">
        <v>2016</v>
      </c>
      <c r="AW76" s="82">
        <v>47</v>
      </c>
      <c r="AX76" s="82"/>
      <c r="AY76" s="82"/>
      <c r="AZ76" s="82"/>
      <c r="BA76" s="82"/>
      <c r="BB76" s="82"/>
      <c r="BC76" s="82"/>
      <c r="BD76" s="82"/>
      <c r="BE76" s="82">
        <v>50</v>
      </c>
      <c r="BF76" s="82" t="s">
        <v>48510</v>
      </c>
      <c r="BG76" s="82"/>
      <c r="BH76" s="82">
        <v>9</v>
      </c>
      <c r="BI76" s="82" t="s">
        <v>667</v>
      </c>
      <c r="BJ76" s="82" t="s">
        <v>667</v>
      </c>
      <c r="BK76" s="82" t="s">
        <v>48511</v>
      </c>
      <c r="BL76" s="82" t="s">
        <v>48512</v>
      </c>
      <c r="BM76" s="82">
        <v>27089967</v>
      </c>
      <c r="BN76" s="80" t="s">
        <v>48507</v>
      </c>
      <c r="BO76" s="80" t="b">
        <v>0</v>
      </c>
      <c r="BP76" s="80" t="b">
        <v>0</v>
      </c>
      <c r="BQ76" s="80" t="b">
        <v>0</v>
      </c>
      <c r="BR76" s="80" t="b">
        <v>0</v>
      </c>
      <c r="BS76" s="80" t="b">
        <v>0</v>
      </c>
      <c r="BT76" s="81" t="s">
        <v>662</v>
      </c>
      <c r="BU76" s="81">
        <v>2.8149999999999999</v>
      </c>
      <c r="BV76" s="81">
        <v>3.52</v>
      </c>
      <c r="BW76" s="77"/>
      <c r="BX76" s="77"/>
      <c r="BY76" s="77"/>
      <c r="CC76" s="52">
        <v>75</v>
      </c>
      <c r="CD76" s="53" t="s">
        <v>11244</v>
      </c>
      <c r="CE76" s="53" t="s">
        <v>11242</v>
      </c>
      <c r="CF76" s="54">
        <v>5912</v>
      </c>
      <c r="CG76" s="54">
        <v>1.5109999999999999</v>
      </c>
      <c r="CH76" s="54">
        <v>1.863</v>
      </c>
      <c r="CI76" s="54">
        <v>0.186</v>
      </c>
      <c r="CJ76" s="54">
        <v>226</v>
      </c>
      <c r="CK76" s="54">
        <v>7.9</v>
      </c>
      <c r="CL76" s="54">
        <v>8.5400000000000007E-3</v>
      </c>
      <c r="CM76" s="54">
        <v>0.47299999999999998</v>
      </c>
      <c r="CN76" s="53" t="s">
        <v>29008</v>
      </c>
      <c r="CO76" s="54">
        <v>15</v>
      </c>
      <c r="CP76" s="54">
        <v>57</v>
      </c>
      <c r="CQ76" s="55">
        <f t="shared" si="1"/>
        <v>0.26315789473684209</v>
      </c>
      <c r="CR76" s="52" t="s">
        <v>28921</v>
      </c>
    </row>
    <row r="77" spans="1:96" ht="72">
      <c r="A77" s="74">
        <v>76</v>
      </c>
      <c r="B77" s="6" t="s">
        <v>45085</v>
      </c>
      <c r="C77" s="6" t="s">
        <v>45088</v>
      </c>
      <c r="D77" s="74" t="s">
        <v>62</v>
      </c>
      <c r="E77" s="74" t="s">
        <v>3020</v>
      </c>
      <c r="F77" s="74"/>
      <c r="G77" s="74"/>
      <c r="H77" s="74"/>
      <c r="I77" s="74" t="s">
        <v>3021</v>
      </c>
      <c r="J77" s="74"/>
      <c r="K77" s="74"/>
      <c r="L77" s="75" t="s">
        <v>3022</v>
      </c>
      <c r="M77" s="75" t="s">
        <v>3023</v>
      </c>
      <c r="N77" s="74"/>
      <c r="O77" s="74"/>
      <c r="P77" s="74" t="s">
        <v>67</v>
      </c>
      <c r="Q77" s="74" t="s">
        <v>68</v>
      </c>
      <c r="R77" s="74"/>
      <c r="S77" s="74"/>
      <c r="T77" s="74"/>
      <c r="U77" s="74"/>
      <c r="V77" s="74"/>
      <c r="W77" s="74" t="s">
        <v>3024</v>
      </c>
      <c r="X77" s="74" t="s">
        <v>3025</v>
      </c>
      <c r="Y77" s="74"/>
      <c r="Z77" s="74" t="s">
        <v>3026</v>
      </c>
      <c r="AA77" s="74" t="s">
        <v>3027</v>
      </c>
      <c r="AB77" s="74" t="s">
        <v>3028</v>
      </c>
      <c r="AC77" s="74"/>
      <c r="AD77" s="74"/>
      <c r="AE77" s="74" t="s">
        <v>3029</v>
      </c>
      <c r="AF77" s="74" t="s">
        <v>3030</v>
      </c>
      <c r="AG77" s="74"/>
      <c r="AH77" s="74">
        <v>48</v>
      </c>
      <c r="AI77" s="74">
        <v>0</v>
      </c>
      <c r="AJ77" s="74">
        <v>0</v>
      </c>
      <c r="AK77" s="74">
        <v>5</v>
      </c>
      <c r="AL77" s="74">
        <v>5</v>
      </c>
      <c r="AM77" s="74" t="s">
        <v>136</v>
      </c>
      <c r="AN77" s="74" t="s">
        <v>77</v>
      </c>
      <c r="AO77" s="74" t="s">
        <v>137</v>
      </c>
      <c r="AP77" s="74" t="s">
        <v>3031</v>
      </c>
      <c r="AQ77" s="74" t="s">
        <v>3032</v>
      </c>
      <c r="AR77" s="74"/>
      <c r="AS77" s="74" t="s">
        <v>3033</v>
      </c>
      <c r="AT77" s="74" t="s">
        <v>3034</v>
      </c>
      <c r="AU77" s="74" t="s">
        <v>2677</v>
      </c>
      <c r="AV77" s="74">
        <v>2016</v>
      </c>
      <c r="AW77" s="74">
        <v>87</v>
      </c>
      <c r="AX77" s="74"/>
      <c r="AY77" s="74"/>
      <c r="AZ77" s="74"/>
      <c r="BA77" s="74"/>
      <c r="BB77" s="74"/>
      <c r="BC77" s="74">
        <v>128</v>
      </c>
      <c r="BD77" s="74">
        <v>137</v>
      </c>
      <c r="BE77" s="74"/>
      <c r="BF77" s="74" t="s">
        <v>3035</v>
      </c>
      <c r="BG77" s="74"/>
      <c r="BH77" s="74">
        <v>10</v>
      </c>
      <c r="BI77" s="74" t="s">
        <v>3036</v>
      </c>
      <c r="BJ77" s="74" t="s">
        <v>3036</v>
      </c>
      <c r="BK77" s="74" t="s">
        <v>3037</v>
      </c>
      <c r="BL77" s="74" t="s">
        <v>3038</v>
      </c>
      <c r="BM77" s="74">
        <v>26683309</v>
      </c>
      <c r="BN77" s="79" t="str">
        <f>IF(COUNTIF(AA77,"*Nanjing Agr Univ*"),AA77)</f>
        <v>Hou, JF (reprint author), Nanjing Agr Univ, Coll Vet Med, 1 Wei Gang, Nanjing 210095, Jiangsu, Peoples R China.</v>
      </c>
      <c r="BO77" s="79" t="b">
        <f>IF(COUNTIF(BN77,"*Life Sci*"),"生命科学学院",IF(COUNTIF(BN77,"*Coll Hort*"),"园艺学院"))</f>
        <v>0</v>
      </c>
      <c r="BP77" s="79" t="str">
        <f>IF(COUNTIF(BN77,"*Anim Sci*"),"动物科技学院",IF(COUNTIF(BN77,"*Vet Med*"),"动物医学院"))</f>
        <v>动物医学院</v>
      </c>
      <c r="BQ77" s="79" t="b">
        <f>IF(COUNTIF(BN77,"*Resources*"),"资源与环境科学学院",IF(COUNTIF(BN77,"*Dept Entomol*"),"植物保护学院"))</f>
        <v>0</v>
      </c>
      <c r="BR77" s="79" t="b">
        <f>IF(COUNTIF(BN77,"*Coll Agr*"),"农学院",IF(COUNTIF(BN77,"*Plant Protect*"),"植物保护学院"))</f>
        <v>0</v>
      </c>
      <c r="BS77" s="79" t="b">
        <f>IF(COUNTIF(BN77,"*Food Sci*"),"食品科技学院")</f>
        <v>0</v>
      </c>
      <c r="BT77" s="78" t="str">
        <f>AP77</f>
        <v>0278-6915</v>
      </c>
      <c r="BU77" s="76">
        <f>VLOOKUP(BT77,$CE$2:$CH$13600,3,FALSE)</f>
        <v>2.895</v>
      </c>
      <c r="BV77" s="76">
        <f>VLOOKUP(BT77,$CE$2:$CH$13600,4,FALSE)</f>
        <v>3.282</v>
      </c>
      <c r="BW77" s="78" t="b">
        <f>IF($BV77&gt;=10,1)</f>
        <v>0</v>
      </c>
      <c r="BX77" s="78" t="b">
        <f>IF(BV77&gt;=5,1)</f>
        <v>0</v>
      </c>
      <c r="BY77" s="78" t="b">
        <f>IF(BV77&lt;2,1)</f>
        <v>0</v>
      </c>
      <c r="BZ77" s="4">
        <v>1</v>
      </c>
      <c r="CC77" s="52">
        <v>76</v>
      </c>
      <c r="CD77" s="53" t="s">
        <v>6379</v>
      </c>
      <c r="CE77" s="53" t="s">
        <v>6377</v>
      </c>
      <c r="CF77" s="54">
        <v>1612</v>
      </c>
      <c r="CG77" s="54">
        <v>1.4059999999999999</v>
      </c>
      <c r="CH77" s="54">
        <v>1.417</v>
      </c>
      <c r="CI77" s="54">
        <v>0.17100000000000001</v>
      </c>
      <c r="CJ77" s="54">
        <v>140</v>
      </c>
      <c r="CK77" s="54">
        <v>5.5</v>
      </c>
      <c r="CL77" s="54">
        <v>3.64E-3</v>
      </c>
      <c r="CM77" s="54">
        <v>0.38900000000000001</v>
      </c>
      <c r="CN77" s="53" t="s">
        <v>29008</v>
      </c>
      <c r="CO77" s="54">
        <v>16</v>
      </c>
      <c r="CP77" s="54">
        <v>57</v>
      </c>
      <c r="CQ77" s="55">
        <f t="shared" si="1"/>
        <v>0.2807017543859649</v>
      </c>
      <c r="CR77" s="52" t="s">
        <v>28921</v>
      </c>
    </row>
    <row r="78" spans="1:96" ht="100.8">
      <c r="A78" s="74">
        <v>77</v>
      </c>
      <c r="B78" s="6" t="s">
        <v>45085</v>
      </c>
      <c r="C78" s="6" t="s">
        <v>45088</v>
      </c>
      <c r="D78" s="9" t="s">
        <v>62</v>
      </c>
      <c r="E78" s="9" t="s">
        <v>47696</v>
      </c>
      <c r="F78" s="9"/>
      <c r="G78" s="9"/>
      <c r="H78" s="9"/>
      <c r="I78" s="9" t="s">
        <v>47697</v>
      </c>
      <c r="J78" s="9"/>
      <c r="K78" s="9"/>
      <c r="L78" s="6" t="s">
        <v>47698</v>
      </c>
      <c r="M78" s="6" t="s">
        <v>47699</v>
      </c>
      <c r="N78" s="9"/>
      <c r="O78" s="9"/>
      <c r="P78" s="9" t="s">
        <v>67</v>
      </c>
      <c r="Q78" s="42" t="s">
        <v>68</v>
      </c>
      <c r="R78" s="9"/>
      <c r="S78" s="9"/>
      <c r="T78" s="9"/>
      <c r="U78" s="9"/>
      <c r="V78" s="9"/>
      <c r="W78" s="9" t="s">
        <v>47700</v>
      </c>
      <c r="X78" s="9" t="s">
        <v>47701</v>
      </c>
      <c r="Y78" s="9"/>
      <c r="Z78" s="9" t="s">
        <v>47702</v>
      </c>
      <c r="AA78" s="9" t="s">
        <v>47703</v>
      </c>
      <c r="AB78" s="9" t="s">
        <v>3028</v>
      </c>
      <c r="AC78" s="9"/>
      <c r="AD78" s="9"/>
      <c r="AE78" s="9" t="s">
        <v>47704</v>
      </c>
      <c r="AF78" s="9" t="s">
        <v>47705</v>
      </c>
      <c r="AG78" s="9"/>
      <c r="AH78" s="9">
        <v>32</v>
      </c>
      <c r="AI78" s="9">
        <v>0</v>
      </c>
      <c r="AJ78" s="9">
        <v>0</v>
      </c>
      <c r="AK78" s="9">
        <v>0</v>
      </c>
      <c r="AL78" s="9">
        <v>0</v>
      </c>
      <c r="AM78" s="9" t="s">
        <v>47706</v>
      </c>
      <c r="AN78" s="9" t="s">
        <v>47707</v>
      </c>
      <c r="AO78" s="9" t="s">
        <v>47708</v>
      </c>
      <c r="AP78" s="42" t="s">
        <v>40609</v>
      </c>
      <c r="AQ78" s="42" t="s">
        <v>47709</v>
      </c>
      <c r="AR78" s="42"/>
      <c r="AS78" s="42" t="s">
        <v>40608</v>
      </c>
      <c r="AT78" s="42" t="s">
        <v>47710</v>
      </c>
      <c r="AU78" s="42"/>
      <c r="AV78" s="42">
        <v>2016</v>
      </c>
      <c r="AW78" s="42">
        <v>9</v>
      </c>
      <c r="AX78" s="42">
        <v>1</v>
      </c>
      <c r="AY78" s="42"/>
      <c r="AZ78" s="42"/>
      <c r="BA78" s="42"/>
      <c r="BB78" s="42"/>
      <c r="BC78" s="42">
        <v>31</v>
      </c>
      <c r="BD78" s="42">
        <v>40</v>
      </c>
      <c r="BE78" s="42"/>
      <c r="BF78" s="42" t="s">
        <v>47711</v>
      </c>
      <c r="BG78" s="42"/>
      <c r="BH78" s="42">
        <v>10</v>
      </c>
      <c r="BI78" s="42" t="s">
        <v>9985</v>
      </c>
      <c r="BJ78" s="42" t="s">
        <v>9985</v>
      </c>
      <c r="BK78" s="42" t="s">
        <v>47712</v>
      </c>
      <c r="BL78" s="42" t="s">
        <v>47713</v>
      </c>
      <c r="BM78" s="42"/>
      <c r="BN78" s="46" t="str">
        <f>IF(COUNTIF(AA78,"*Nanjing Agr Univ*"),AA78)</f>
        <v>Hou, JF (reprint author), Nanjing Agr Univ, Coll Vet Med, 1 Weigang Rd, Nanjing 210095, Jiangsu, Peoples R China.</v>
      </c>
      <c r="BO78" s="46" t="b">
        <f>IF(COUNTIF(BN78,"*Life Sci*"),"生命科学学院",IF(COUNTIF(BN78,"*Coll Hort*"),"园艺学院"))</f>
        <v>0</v>
      </c>
      <c r="BP78" s="46" t="str">
        <f>IF(COUNTIF(BN78,"*Anim Sci*"),"动物科技学院",IF(COUNTIF(BN78,"*Vet Med*"),"动物医学院"))</f>
        <v>动物医学院</v>
      </c>
      <c r="BQ78" s="46" t="b">
        <f>IF(COUNTIF(BN78,"*Resources*"),"资源与环境科学学院",IF(COUNTIF(BN78,"*Dept Entomol*"),"植物保护学院"))</f>
        <v>0</v>
      </c>
      <c r="BR78" s="46" t="b">
        <f>IF(COUNTIF(BN78,"*Coll Agr*"),"农学院",IF(COUNTIF(BN78,"*Plant Protect*"),"植物保护学院"))</f>
        <v>0</v>
      </c>
      <c r="BS78" s="46" t="b">
        <f>IF(COUNTIF(BN78,"*Food Sci*"),"食品科技学院")</f>
        <v>0</v>
      </c>
      <c r="BT78" s="48" t="s">
        <v>40609</v>
      </c>
      <c r="BU78" s="10">
        <f>VLOOKUP(BT78,$CE$2:$CH$13600,3,FALSE)</f>
        <v>2.157</v>
      </c>
      <c r="BV78" s="10">
        <f>VLOOKUP(BT78,$CE$2:$CH$13600,4,FALSE)</f>
        <v>1.873</v>
      </c>
      <c r="BW78" s="28" t="b">
        <f>IF($BV78&gt;=10,1)</f>
        <v>0</v>
      </c>
      <c r="BX78" s="28" t="b">
        <f>IF(BV78&gt;=5,1)</f>
        <v>0</v>
      </c>
      <c r="BY78" s="28">
        <f>IF(BV78&lt;2,1)</f>
        <v>1</v>
      </c>
      <c r="BZ78" s="4">
        <v>4</v>
      </c>
      <c r="CC78" s="52">
        <v>77</v>
      </c>
      <c r="CD78" s="53" t="s">
        <v>29017</v>
      </c>
      <c r="CE78" s="53" t="s">
        <v>29018</v>
      </c>
      <c r="CF78" s="54">
        <v>680</v>
      </c>
      <c r="CG78" s="54">
        <v>1.1830000000000001</v>
      </c>
      <c r="CH78" s="54">
        <v>1.073</v>
      </c>
      <c r="CI78" s="54">
        <v>0.106</v>
      </c>
      <c r="CJ78" s="54">
        <v>66</v>
      </c>
      <c r="CK78" s="54">
        <v>5.9</v>
      </c>
      <c r="CL78" s="54">
        <v>1.2199999999999999E-3</v>
      </c>
      <c r="CM78" s="54">
        <v>0.24299999999999999</v>
      </c>
      <c r="CN78" s="53" t="s">
        <v>29008</v>
      </c>
      <c r="CO78" s="54">
        <v>17</v>
      </c>
      <c r="CP78" s="54">
        <v>57</v>
      </c>
      <c r="CQ78" s="55">
        <f t="shared" si="1"/>
        <v>0.2982456140350877</v>
      </c>
      <c r="CR78" s="52" t="s">
        <v>28921</v>
      </c>
    </row>
    <row r="79" spans="1:96" ht="86.4">
      <c r="A79" s="74">
        <v>78</v>
      </c>
      <c r="B79" s="6" t="s">
        <v>45085</v>
      </c>
      <c r="C79" s="6" t="s">
        <v>45089</v>
      </c>
      <c r="D79" s="74" t="s">
        <v>62</v>
      </c>
      <c r="E79" s="74" t="s">
        <v>2080</v>
      </c>
      <c r="F79" s="74"/>
      <c r="G79" s="74"/>
      <c r="H79" s="74"/>
      <c r="I79" s="74" t="s">
        <v>2081</v>
      </c>
      <c r="J79" s="74"/>
      <c r="K79" s="74"/>
      <c r="L79" s="6" t="s">
        <v>2082</v>
      </c>
      <c r="M79" s="6" t="s">
        <v>276</v>
      </c>
      <c r="N79" s="74"/>
      <c r="O79" s="74"/>
      <c r="P79" s="74" t="s">
        <v>67</v>
      </c>
      <c r="Q79" s="74" t="s">
        <v>68</v>
      </c>
      <c r="R79" s="74"/>
      <c r="S79" s="74"/>
      <c r="T79" s="74"/>
      <c r="U79" s="74"/>
      <c r="V79" s="74"/>
      <c r="W79" s="74" t="s">
        <v>2083</v>
      </c>
      <c r="X79" s="74" t="s">
        <v>2084</v>
      </c>
      <c r="Y79" s="74"/>
      <c r="Z79" s="74" t="s">
        <v>2085</v>
      </c>
      <c r="AA79" s="74" t="s">
        <v>2086</v>
      </c>
      <c r="AB79" s="74" t="s">
        <v>2087</v>
      </c>
      <c r="AC79" s="74"/>
      <c r="AD79" s="74"/>
      <c r="AE79" s="74" t="s">
        <v>2088</v>
      </c>
      <c r="AF79" s="74" t="s">
        <v>2089</v>
      </c>
      <c r="AG79" s="74"/>
      <c r="AH79" s="74">
        <v>61</v>
      </c>
      <c r="AI79" s="74">
        <v>0</v>
      </c>
      <c r="AJ79" s="74">
        <v>0</v>
      </c>
      <c r="AK79" s="74">
        <v>15</v>
      </c>
      <c r="AL79" s="74">
        <v>15</v>
      </c>
      <c r="AM79" s="74" t="s">
        <v>76</v>
      </c>
      <c r="AN79" s="74" t="s">
        <v>77</v>
      </c>
      <c r="AO79" s="74" t="s">
        <v>78</v>
      </c>
      <c r="AP79" s="74" t="s">
        <v>284</v>
      </c>
      <c r="AQ79" s="74" t="s">
        <v>285</v>
      </c>
      <c r="AR79" s="74"/>
      <c r="AS79" s="74" t="s">
        <v>286</v>
      </c>
      <c r="AT79" s="74" t="s">
        <v>287</v>
      </c>
      <c r="AU79" s="11">
        <v>42389</v>
      </c>
      <c r="AV79" s="74">
        <v>2016</v>
      </c>
      <c r="AW79" s="74">
        <v>136</v>
      </c>
      <c r="AX79" s="74"/>
      <c r="AY79" s="74"/>
      <c r="AZ79" s="74"/>
      <c r="BA79" s="74"/>
      <c r="BB79" s="74"/>
      <c r="BC79" s="74">
        <v>560</v>
      </c>
      <c r="BD79" s="74">
        <v>569</v>
      </c>
      <c r="BE79" s="74"/>
      <c r="BF79" s="74" t="s">
        <v>2090</v>
      </c>
      <c r="BG79" s="74"/>
      <c r="BH79" s="74">
        <v>10</v>
      </c>
      <c r="BI79" s="74" t="s">
        <v>289</v>
      </c>
      <c r="BJ79" s="74" t="s">
        <v>290</v>
      </c>
      <c r="BK79" s="74" t="s">
        <v>2091</v>
      </c>
      <c r="BL79" s="74" t="s">
        <v>2092</v>
      </c>
      <c r="BM79" s="74">
        <v>26572388</v>
      </c>
      <c r="BN79" s="46" t="str">
        <f>IF(COUNTIF(AA79,"*Nanjing Agr Univ*"),AA79)</f>
        <v>Hu, YL (reprint author), Nanjing Agr Univ, Coll Vet Med, Inst Tradit Chinese Vet Med, Nanjing 210095, Jiangsu, Peoples R China.</v>
      </c>
      <c r="BO79" s="46" t="b">
        <f>IF(COUNTIF(BN79,"*Life Sci*"),"生命科学学院",IF(COUNTIF(BN79,"*Coll Hort*"),"园艺学院"))</f>
        <v>0</v>
      </c>
      <c r="BP79" s="46" t="str">
        <f>IF(COUNTIF(BN79,"*Anim Sci*"),"动物科技学院",IF(COUNTIF(BN79,"*Vet Med*"),"动物医学院"))</f>
        <v>动物医学院</v>
      </c>
      <c r="BQ79" s="46" t="b">
        <f>IF(COUNTIF(BN79,"*Resources*"),"资源与环境科学学院",IF(COUNTIF(BN79,"*Dept Entomol*"),"植物保护学院"))</f>
        <v>0</v>
      </c>
      <c r="BR79" s="46" t="b">
        <f>IF(COUNTIF(BN79,"*Coll Agr*"),"农学院",IF(COUNTIF(BN79,"*Plant Protect*"),"植物保护学院"))</f>
        <v>0</v>
      </c>
      <c r="BS79" s="46" t="b">
        <f>IF(COUNTIF(BN79,"*Food Sci*"),"食品科技学院")</f>
        <v>0</v>
      </c>
      <c r="BT79" s="78" t="str">
        <f>AP79</f>
        <v>0144-8617</v>
      </c>
      <c r="BU79" s="10">
        <f>VLOOKUP(BT79,$CE$2:$CH$13600,3,FALSE)</f>
        <v>4.0739999999999998</v>
      </c>
      <c r="BV79" s="10">
        <f>VLOOKUP(BT79,$CE$2:$CH$13600,4,FALSE)</f>
        <v>4.5679999999999996</v>
      </c>
      <c r="BW79" s="28" t="b">
        <f>IF($BV79&gt;=10,1)</f>
        <v>0</v>
      </c>
      <c r="BX79" s="28" t="b">
        <f>IF(BV79&gt;=5,1)</f>
        <v>0</v>
      </c>
      <c r="BY79" s="28" t="b">
        <f>IF(BV79&lt;2,1)</f>
        <v>0</v>
      </c>
      <c r="BZ79" s="4">
        <v>1</v>
      </c>
      <c r="CC79" s="52">
        <v>78</v>
      </c>
      <c r="CD79" s="53" t="s">
        <v>12727</v>
      </c>
      <c r="CE79" s="53" t="s">
        <v>12725</v>
      </c>
      <c r="CF79" s="54">
        <v>3720</v>
      </c>
      <c r="CG79" s="54">
        <v>1.171</v>
      </c>
      <c r="CH79" s="54">
        <v>1.62</v>
      </c>
      <c r="CI79" s="54">
        <v>0.19800000000000001</v>
      </c>
      <c r="CJ79" s="54">
        <v>333</v>
      </c>
      <c r="CK79" s="54">
        <v>4.8</v>
      </c>
      <c r="CL79" s="54">
        <v>1.166E-2</v>
      </c>
      <c r="CM79" s="54">
        <v>0.47899999999999998</v>
      </c>
      <c r="CN79" s="53" t="s">
        <v>29008</v>
      </c>
      <c r="CO79" s="54">
        <v>18</v>
      </c>
      <c r="CP79" s="54">
        <v>57</v>
      </c>
      <c r="CQ79" s="55">
        <f t="shared" si="1"/>
        <v>0.31578947368421051</v>
      </c>
      <c r="CR79" s="52" t="s">
        <v>28921</v>
      </c>
    </row>
    <row r="80" spans="1:96" ht="72">
      <c r="A80" s="74">
        <v>79</v>
      </c>
      <c r="B80" s="6" t="s">
        <v>45085</v>
      </c>
      <c r="C80" s="6" t="s">
        <v>45089</v>
      </c>
      <c r="D80" s="5" t="s">
        <v>62</v>
      </c>
      <c r="E80" s="5" t="s">
        <v>27539</v>
      </c>
      <c r="F80" s="5"/>
      <c r="G80" s="5"/>
      <c r="H80" s="5"/>
      <c r="I80" s="5" t="s">
        <v>27540</v>
      </c>
      <c r="J80" s="5"/>
      <c r="K80" s="5"/>
      <c r="L80" s="6" t="s">
        <v>27541</v>
      </c>
      <c r="M80" s="6" t="s">
        <v>276</v>
      </c>
      <c r="N80" s="5"/>
      <c r="O80" s="5"/>
      <c r="P80" s="5" t="s">
        <v>67</v>
      </c>
      <c r="Q80" s="74" t="s">
        <v>68</v>
      </c>
      <c r="R80" s="74"/>
      <c r="S80" s="74"/>
      <c r="T80" s="74"/>
      <c r="U80" s="74"/>
      <c r="V80" s="74"/>
      <c r="W80" s="74" t="s">
        <v>27542</v>
      </c>
      <c r="X80" s="74" t="s">
        <v>25656</v>
      </c>
      <c r="Y80" s="74"/>
      <c r="Z80" s="74" t="s">
        <v>27543</v>
      </c>
      <c r="AA80" s="74" t="s">
        <v>2086</v>
      </c>
      <c r="AB80" s="74" t="s">
        <v>2087</v>
      </c>
      <c r="AC80" s="74"/>
      <c r="AD80" s="74"/>
      <c r="AE80" s="74" t="s">
        <v>27544</v>
      </c>
      <c r="AF80" s="74" t="s">
        <v>25625</v>
      </c>
      <c r="AG80" s="74"/>
      <c r="AH80" s="74">
        <v>43</v>
      </c>
      <c r="AI80" s="74">
        <v>0</v>
      </c>
      <c r="AJ80" s="74">
        <v>0</v>
      </c>
      <c r="AK80" s="74">
        <v>0</v>
      </c>
      <c r="AL80" s="74">
        <v>0</v>
      </c>
      <c r="AM80" s="74" t="s">
        <v>76</v>
      </c>
      <c r="AN80" s="74" t="s">
        <v>77</v>
      </c>
      <c r="AO80" s="74" t="s">
        <v>78</v>
      </c>
      <c r="AP80" s="74" t="s">
        <v>284</v>
      </c>
      <c r="AQ80" s="74" t="s">
        <v>285</v>
      </c>
      <c r="AR80" s="74"/>
      <c r="AS80" s="74" t="s">
        <v>286</v>
      </c>
      <c r="AT80" s="74" t="s">
        <v>287</v>
      </c>
      <c r="AU80" s="11">
        <v>42510</v>
      </c>
      <c r="AV80" s="74">
        <v>2016</v>
      </c>
      <c r="AW80" s="74">
        <v>142</v>
      </c>
      <c r="AX80" s="74"/>
      <c r="AY80" s="74"/>
      <c r="AZ80" s="74"/>
      <c r="BA80" s="74"/>
      <c r="BB80" s="74"/>
      <c r="BC80" s="74">
        <v>73</v>
      </c>
      <c r="BD80" s="74">
        <v>81</v>
      </c>
      <c r="BE80" s="74"/>
      <c r="BF80" s="74" t="s">
        <v>27545</v>
      </c>
      <c r="BG80" s="74"/>
      <c r="BH80" s="74">
        <v>9</v>
      </c>
      <c r="BI80" s="74" t="s">
        <v>289</v>
      </c>
      <c r="BJ80" s="74" t="s">
        <v>290</v>
      </c>
      <c r="BK80" s="74" t="s">
        <v>27546</v>
      </c>
      <c r="BL80" s="74" t="s">
        <v>27547</v>
      </c>
      <c r="BM80" s="74">
        <v>26917376</v>
      </c>
      <c r="BN80" s="46" t="str">
        <f>IF(COUNTIF(AA80,"*Nanjing Agr Univ*"),AA80)</f>
        <v>Hu, YL (reprint author), Nanjing Agr Univ, Coll Vet Med, Inst Tradit Chinese Vet Med, Nanjing 210095, Jiangsu, Peoples R China.</v>
      </c>
      <c r="BO80" s="46" t="b">
        <f>IF(COUNTIF(BN80,"*Life Sci*"),"生命科学学院",IF(COUNTIF(BN80,"*Coll Hort*"),"园艺学院"))</f>
        <v>0</v>
      </c>
      <c r="BP80" s="46" t="str">
        <f>IF(COUNTIF(BN80,"*Anim Sci*"),"动物科技学院",IF(COUNTIF(BN80,"*Vet Med*"),"动物医学院"))</f>
        <v>动物医学院</v>
      </c>
      <c r="BQ80" s="46" t="b">
        <f>IF(COUNTIF(BN80,"*Resources*"),"资源与环境科学学院",IF(COUNTIF(BN80,"*Dept Entomol*"),"植物保护学院"))</f>
        <v>0</v>
      </c>
      <c r="BR80" s="46" t="b">
        <f>IF(COUNTIF(BN80,"*Coll Agr*"),"农学院",IF(COUNTIF(BN80,"*Plant Protect*"),"植物保护学院"))</f>
        <v>0</v>
      </c>
      <c r="BS80" s="46" t="b">
        <f>IF(COUNTIF(BN80,"*Food Sci*"),"食品科技学院")</f>
        <v>0</v>
      </c>
      <c r="BT80" s="78" t="s">
        <v>284</v>
      </c>
      <c r="BU80" s="10">
        <f>VLOOKUP(BT80,$CE$2:$CH$13600,3,FALSE)</f>
        <v>4.0739999999999998</v>
      </c>
      <c r="BV80" s="10">
        <f>VLOOKUP(BT80,$CE$2:$CH$13600,4,FALSE)</f>
        <v>4.5679999999999996</v>
      </c>
      <c r="BW80" s="28" t="b">
        <f>IF($BV80&gt;=10,1)</f>
        <v>0</v>
      </c>
      <c r="BX80" s="28" t="b">
        <f>IF(BV80&gt;=5,1)</f>
        <v>0</v>
      </c>
      <c r="BY80" s="28" t="b">
        <f>IF(BV80&lt;2,1)</f>
        <v>0</v>
      </c>
      <c r="BZ80" s="4">
        <v>1</v>
      </c>
      <c r="CC80" s="52">
        <v>79</v>
      </c>
      <c r="CD80" s="53" t="s">
        <v>19339</v>
      </c>
      <c r="CE80" s="53" t="s">
        <v>19337</v>
      </c>
      <c r="CF80" s="54">
        <v>4343</v>
      </c>
      <c r="CG80" s="54">
        <v>1.125</v>
      </c>
      <c r="CH80" s="54">
        <v>1.252</v>
      </c>
      <c r="CI80" s="54">
        <v>0.27800000000000002</v>
      </c>
      <c r="CJ80" s="54">
        <v>205</v>
      </c>
      <c r="CK80" s="54">
        <v>7.7</v>
      </c>
      <c r="CL80" s="54">
        <v>5.6899999999999997E-3</v>
      </c>
      <c r="CM80" s="54">
        <v>0.32900000000000001</v>
      </c>
      <c r="CN80" s="53" t="s">
        <v>29008</v>
      </c>
      <c r="CO80" s="54">
        <v>19</v>
      </c>
      <c r="CP80" s="54">
        <v>57</v>
      </c>
      <c r="CQ80" s="55">
        <f t="shared" si="1"/>
        <v>0.33333333333333331</v>
      </c>
      <c r="CR80" s="52" t="s">
        <v>28921</v>
      </c>
    </row>
    <row r="81" spans="1:96">
      <c r="A81" s="74">
        <v>80</v>
      </c>
      <c r="B81" s="6" t="s">
        <v>27444</v>
      </c>
      <c r="C81" s="6" t="s">
        <v>48424</v>
      </c>
      <c r="D81" s="82" t="s">
        <v>62</v>
      </c>
      <c r="E81" s="82" t="s">
        <v>48425</v>
      </c>
      <c r="F81" s="82"/>
      <c r="G81" s="82"/>
      <c r="H81" s="82"/>
      <c r="I81" s="82" t="s">
        <v>48426</v>
      </c>
      <c r="J81" s="82"/>
      <c r="K81" s="82"/>
      <c r="L81" s="82" t="s">
        <v>48427</v>
      </c>
      <c r="M81" s="82" t="s">
        <v>6328</v>
      </c>
      <c r="N81" s="82"/>
      <c r="O81" s="82"/>
      <c r="P81" s="82" t="s">
        <v>67</v>
      </c>
      <c r="Q81" s="82" t="s">
        <v>68</v>
      </c>
      <c r="R81" s="82"/>
      <c r="S81" s="82"/>
      <c r="T81" s="82"/>
      <c r="U81" s="82"/>
      <c r="V81" s="82"/>
      <c r="W81" s="82" t="s">
        <v>48428</v>
      </c>
      <c r="X81" s="82" t="s">
        <v>48429</v>
      </c>
      <c r="Y81" s="82"/>
      <c r="Z81" s="82" t="s">
        <v>48430</v>
      </c>
      <c r="AA81" s="82" t="s">
        <v>2086</v>
      </c>
      <c r="AB81" s="82" t="s">
        <v>2087</v>
      </c>
      <c r="AC81" s="82"/>
      <c r="AD81" s="82"/>
      <c r="AE81" s="82" t="s">
        <v>48431</v>
      </c>
      <c r="AF81" s="82" t="s">
        <v>48432</v>
      </c>
      <c r="AG81" s="82"/>
      <c r="AH81" s="82">
        <v>26</v>
      </c>
      <c r="AI81" s="82">
        <v>0</v>
      </c>
      <c r="AJ81" s="82">
        <v>0</v>
      </c>
      <c r="AK81" s="82">
        <v>0</v>
      </c>
      <c r="AL81" s="82">
        <v>0</v>
      </c>
      <c r="AM81" s="82" t="s">
        <v>6336</v>
      </c>
      <c r="AN81" s="82" t="s">
        <v>6337</v>
      </c>
      <c r="AO81" s="82" t="s">
        <v>6338</v>
      </c>
      <c r="AP81" s="82" t="s">
        <v>6339</v>
      </c>
      <c r="AQ81" s="82" t="s">
        <v>6340</v>
      </c>
      <c r="AR81" s="82"/>
      <c r="AS81" s="82" t="s">
        <v>6341</v>
      </c>
      <c r="AT81" s="82" t="s">
        <v>6342</v>
      </c>
      <c r="AU81" s="82" t="s">
        <v>119</v>
      </c>
      <c r="AV81" s="82">
        <v>2016</v>
      </c>
      <c r="AW81" s="82">
        <v>171</v>
      </c>
      <c r="AX81" s="82">
        <v>1</v>
      </c>
      <c r="AY81" s="82"/>
      <c r="AZ81" s="82"/>
      <c r="BA81" s="82"/>
      <c r="BB81" s="82"/>
      <c r="BC81" s="82">
        <v>224</v>
      </c>
      <c r="BD81" s="82">
        <v>234</v>
      </c>
      <c r="BE81" s="82"/>
      <c r="BF81" s="82" t="s">
        <v>48433</v>
      </c>
      <c r="BG81" s="82"/>
      <c r="BH81" s="82">
        <v>11</v>
      </c>
      <c r="BI81" s="82" t="s">
        <v>6344</v>
      </c>
      <c r="BJ81" s="82" t="s">
        <v>6344</v>
      </c>
      <c r="BK81" s="82" t="s">
        <v>48434</v>
      </c>
      <c r="BL81" s="82" t="s">
        <v>48435</v>
      </c>
      <c r="BM81" s="82">
        <v>26432450</v>
      </c>
      <c r="BN81" s="80" t="s">
        <v>2086</v>
      </c>
      <c r="BO81" s="80" t="b">
        <v>0</v>
      </c>
      <c r="BP81" s="80" t="s">
        <v>27444</v>
      </c>
      <c r="BQ81" s="80" t="b">
        <v>0</v>
      </c>
      <c r="BR81" s="80" t="b">
        <v>0</v>
      </c>
      <c r="BS81" s="80" t="b">
        <v>0</v>
      </c>
      <c r="BT81" s="81" t="s">
        <v>6339</v>
      </c>
      <c r="BU81" s="81">
        <v>1.748</v>
      </c>
      <c r="BV81" s="81">
        <v>1.6990000000000001</v>
      </c>
      <c r="BW81" s="77"/>
      <c r="BX81" s="77"/>
      <c r="BY81" s="77"/>
      <c r="CC81" s="52">
        <v>80</v>
      </c>
      <c r="CD81" s="53" t="s">
        <v>29019</v>
      </c>
      <c r="CE81" s="53" t="s">
        <v>29020</v>
      </c>
      <c r="CF81" s="54">
        <v>1412</v>
      </c>
      <c r="CG81" s="54">
        <v>1.089</v>
      </c>
      <c r="CH81" s="54">
        <v>1.45</v>
      </c>
      <c r="CI81" s="54">
        <v>0.121</v>
      </c>
      <c r="CJ81" s="54">
        <v>58</v>
      </c>
      <c r="CK81" s="54">
        <v>10</v>
      </c>
      <c r="CL81" s="54">
        <v>1.57E-3</v>
      </c>
      <c r="CM81" s="54">
        <v>0.39600000000000002</v>
      </c>
      <c r="CN81" s="53" t="s">
        <v>29008</v>
      </c>
      <c r="CO81" s="54">
        <v>20</v>
      </c>
      <c r="CP81" s="54">
        <v>57</v>
      </c>
      <c r="CQ81" s="55">
        <f t="shared" si="1"/>
        <v>0.35087719298245612</v>
      </c>
      <c r="CR81" s="52" t="s">
        <v>28921</v>
      </c>
    </row>
    <row r="82" spans="1:96" ht="115.2">
      <c r="A82" s="74">
        <v>81</v>
      </c>
      <c r="B82" s="6" t="s">
        <v>45085</v>
      </c>
      <c r="C82" s="6" t="s">
        <v>45090</v>
      </c>
      <c r="D82" s="5" t="s">
        <v>62</v>
      </c>
      <c r="E82" s="5" t="s">
        <v>28168</v>
      </c>
      <c r="F82" s="5"/>
      <c r="G82" s="5"/>
      <c r="H82" s="5"/>
      <c r="I82" s="5" t="s">
        <v>28169</v>
      </c>
      <c r="J82" s="5"/>
      <c r="K82" s="5"/>
      <c r="L82" s="6" t="s">
        <v>28170</v>
      </c>
      <c r="M82" s="6" t="s">
        <v>759</v>
      </c>
      <c r="N82" s="5"/>
      <c r="O82" s="5"/>
      <c r="P82" s="5" t="s">
        <v>67</v>
      </c>
      <c r="Q82" s="4" t="s">
        <v>68</v>
      </c>
      <c r="W82" s="4" t="s">
        <v>28171</v>
      </c>
      <c r="X82" s="4" t="s">
        <v>28172</v>
      </c>
      <c r="Z82" s="4" t="s">
        <v>28173</v>
      </c>
      <c r="AA82" s="4" t="s">
        <v>7120</v>
      </c>
      <c r="AB82" s="4" t="s">
        <v>28174</v>
      </c>
      <c r="AE82" s="4" t="s">
        <v>13980</v>
      </c>
      <c r="AF82" s="4" t="s">
        <v>13981</v>
      </c>
      <c r="AH82" s="4">
        <v>45</v>
      </c>
      <c r="AI82" s="4">
        <v>0</v>
      </c>
      <c r="AJ82" s="4">
        <v>0</v>
      </c>
      <c r="AK82" s="4">
        <v>0</v>
      </c>
      <c r="AL82" s="4">
        <v>0</v>
      </c>
      <c r="AM82" s="4" t="s">
        <v>767</v>
      </c>
      <c r="AN82" s="4" t="s">
        <v>768</v>
      </c>
      <c r="AO82" s="4" t="s">
        <v>769</v>
      </c>
      <c r="AP82" s="4" t="s">
        <v>770</v>
      </c>
      <c r="AQ82" s="4" t="s">
        <v>771</v>
      </c>
      <c r="AS82" s="4" t="s">
        <v>772</v>
      </c>
      <c r="AT82" s="4" t="s">
        <v>773</v>
      </c>
      <c r="AU82" s="11">
        <v>42417</v>
      </c>
      <c r="AV82" s="4">
        <v>2016</v>
      </c>
      <c r="AW82" s="4">
        <v>64</v>
      </c>
      <c r="AX82" s="4">
        <v>6</v>
      </c>
      <c r="BC82" s="4">
        <v>1385</v>
      </c>
      <c r="BD82" s="4">
        <v>1393</v>
      </c>
      <c r="BF82" s="4" t="s">
        <v>28175</v>
      </c>
      <c r="BH82" s="4">
        <v>9</v>
      </c>
      <c r="BI82" s="4" t="s">
        <v>775</v>
      </c>
      <c r="BJ82" s="4" t="s">
        <v>776</v>
      </c>
      <c r="BK82" s="4" t="s">
        <v>28176</v>
      </c>
      <c r="BL82" s="4" t="s">
        <v>28177</v>
      </c>
      <c r="BM82" s="4">
        <v>26806088</v>
      </c>
      <c r="BN82" s="46" t="str">
        <f>IF(COUNTIF(AA82,"*Nanjing Agr Univ*"),AA82)</f>
        <v>Huang, KH (reprint author), Nanjing Agr Univ, Coll Vet Med, Nanjing 210095, Jiangsu, Peoples R China.</v>
      </c>
      <c r="BO82" s="46" t="b">
        <f>IF(COUNTIF(BN82,"*Life Sci*"),"生命科学学院",IF(COUNTIF(BN82,"*Coll Hort*"),"园艺学院"))</f>
        <v>0</v>
      </c>
      <c r="BP82" s="46" t="str">
        <f>IF(COUNTIF(BN82,"*Anim Sci*"),"动物科技学院",IF(COUNTIF(BN82,"*Vet Med*"),"动物医学院"))</f>
        <v>动物医学院</v>
      </c>
      <c r="BQ82" s="46" t="b">
        <f>IF(COUNTIF(BN82,"*Resources*"),"资源与环境科学学院",IF(COUNTIF(BN82,"*Dept Entomol*"),"植物保护学院"))</f>
        <v>0</v>
      </c>
      <c r="BR82" s="46" t="b">
        <f>IF(COUNTIF(BN82,"*Coll Agr*"),"农学院",IF(COUNTIF(BN82,"*Plant Protect*"),"植物保护学院"))</f>
        <v>0</v>
      </c>
      <c r="BS82" s="46" t="b">
        <f>IF(COUNTIF(BN82,"*Food Sci*"),"食品科技学院")</f>
        <v>0</v>
      </c>
      <c r="BT82" s="28" t="s">
        <v>770</v>
      </c>
      <c r="BU82" s="10">
        <f>VLOOKUP(BT82,$CE$2:$CH$13600,3,FALSE)</f>
        <v>2.9119999999999999</v>
      </c>
      <c r="BV82" s="10">
        <f>VLOOKUP(BT82,$CE$2:$CH$13600,4,FALSE)</f>
        <v>3.2690000000000001</v>
      </c>
      <c r="BW82" s="28" t="b">
        <f>IF($BV82&gt;=10,1)</f>
        <v>0</v>
      </c>
      <c r="BX82" s="28" t="b">
        <f>IF(BV82&gt;=5,1)</f>
        <v>0</v>
      </c>
      <c r="BY82" s="28" t="b">
        <f>IF(BV82&lt;2,1)</f>
        <v>0</v>
      </c>
      <c r="BZ82" s="4">
        <v>1</v>
      </c>
      <c r="CC82" s="52">
        <v>81</v>
      </c>
      <c r="CD82" s="53" t="s">
        <v>11184</v>
      </c>
      <c r="CE82" s="53" t="s">
        <v>11182</v>
      </c>
      <c r="CF82" s="54">
        <v>2011</v>
      </c>
      <c r="CG82" s="54">
        <v>1.081</v>
      </c>
      <c r="CH82" s="54">
        <v>1.1459999999999999</v>
      </c>
      <c r="CI82" s="54">
        <v>0.2</v>
      </c>
      <c r="CJ82" s="54">
        <v>75</v>
      </c>
      <c r="CK82" s="54" t="s">
        <v>28918</v>
      </c>
      <c r="CL82" s="54">
        <v>1.7099999999999999E-3</v>
      </c>
      <c r="CM82" s="54">
        <v>0.35599999999999998</v>
      </c>
      <c r="CN82" s="53" t="s">
        <v>29008</v>
      </c>
      <c r="CO82" s="54">
        <v>21</v>
      </c>
      <c r="CP82" s="54">
        <v>57</v>
      </c>
      <c r="CQ82" s="55">
        <f t="shared" si="1"/>
        <v>0.36842105263157893</v>
      </c>
      <c r="CR82" s="52" t="s">
        <v>28921</v>
      </c>
    </row>
    <row r="83" spans="1:96" ht="72">
      <c r="A83" s="74">
        <v>82</v>
      </c>
      <c r="B83" s="6" t="s">
        <v>45085</v>
      </c>
      <c r="C83" s="6" t="s">
        <v>45091</v>
      </c>
      <c r="D83" s="74" t="s">
        <v>62</v>
      </c>
      <c r="E83" s="74" t="s">
        <v>1052</v>
      </c>
      <c r="F83" s="74"/>
      <c r="G83" s="74"/>
      <c r="H83" s="74"/>
      <c r="I83" s="74" t="s">
        <v>1053</v>
      </c>
      <c r="J83" s="74"/>
      <c r="K83" s="74"/>
      <c r="L83" s="6" t="s">
        <v>1054</v>
      </c>
      <c r="M83" s="6" t="s">
        <v>1055</v>
      </c>
      <c r="N83" s="74"/>
      <c r="O83" s="74"/>
      <c r="P83" s="74" t="s">
        <v>67</v>
      </c>
      <c r="Q83" s="4" t="s">
        <v>68</v>
      </c>
      <c r="X83" s="4" t="s">
        <v>1056</v>
      </c>
      <c r="Z83" s="4" t="s">
        <v>1057</v>
      </c>
      <c r="AA83" s="4" t="s">
        <v>1058</v>
      </c>
      <c r="AB83" s="4" t="s">
        <v>1059</v>
      </c>
      <c r="AE83" s="4" t="s">
        <v>1060</v>
      </c>
      <c r="AF83" s="4" t="s">
        <v>1061</v>
      </c>
      <c r="AH83" s="4">
        <v>45</v>
      </c>
      <c r="AI83" s="4">
        <v>0</v>
      </c>
      <c r="AJ83" s="4">
        <v>0</v>
      </c>
      <c r="AK83" s="4">
        <v>0</v>
      </c>
      <c r="AL83" s="4">
        <v>0</v>
      </c>
      <c r="AM83" s="4" t="s">
        <v>1062</v>
      </c>
      <c r="AN83" s="4" t="s">
        <v>1063</v>
      </c>
      <c r="AO83" s="4" t="s">
        <v>1064</v>
      </c>
      <c r="AP83" s="4" t="s">
        <v>1065</v>
      </c>
      <c r="AQ83" s="4" t="s">
        <v>1066</v>
      </c>
      <c r="AS83" s="4" t="s">
        <v>1067</v>
      </c>
      <c r="AT83" s="4" t="s">
        <v>1068</v>
      </c>
      <c r="AU83" s="11">
        <v>42401</v>
      </c>
      <c r="AV83" s="4">
        <v>2016</v>
      </c>
      <c r="AW83" s="4">
        <v>36</v>
      </c>
      <c r="AX83" s="4">
        <v>2</v>
      </c>
      <c r="BC83" s="4">
        <v>129</v>
      </c>
      <c r="BD83" s="4">
        <v>139</v>
      </c>
      <c r="BF83" s="4" t="s">
        <v>1069</v>
      </c>
      <c r="BH83" s="4">
        <v>11</v>
      </c>
      <c r="BI83" s="4" t="s">
        <v>1070</v>
      </c>
      <c r="BJ83" s="4" t="s">
        <v>1070</v>
      </c>
      <c r="BK83" s="4" t="s">
        <v>1071</v>
      </c>
      <c r="BL83" s="4" t="s">
        <v>1072</v>
      </c>
      <c r="BM83" s="4">
        <v>26566027</v>
      </c>
      <c r="BN83" s="46" t="str">
        <f>IF(COUNTIF(AA83,"*Nanjing Agr Univ*"),AA83)</f>
        <v>Jiang, P (reprint author), Nanjing Agr Univ, Coll Vet Med, Minist Agr, Key Lab Anim Dis Diagnost &amp; Immunol, Nanjing 210095, Jiangsu, Peoples R China.</v>
      </c>
      <c r="BO83" s="46" t="b">
        <f>IF(COUNTIF(BN83,"*Life Sci*"),"生命科学学院",IF(COUNTIF(BN83,"*Coll Hort*"),"园艺学院"))</f>
        <v>0</v>
      </c>
      <c r="BP83" s="46" t="str">
        <f>IF(COUNTIF(BN83,"*Anim Sci*"),"动物科技学院",IF(COUNTIF(BN83,"*Vet Med*"),"动物医学院"))</f>
        <v>动物医学院</v>
      </c>
      <c r="BQ83" s="46" t="b">
        <f>IF(COUNTIF(BN83,"*Resources*"),"资源与环境科学学院",IF(COUNTIF(BN83,"*Dept Entomol*"),"植物保护学院"))</f>
        <v>0</v>
      </c>
      <c r="BR83" s="46" t="b">
        <f>IF(COUNTIF(BN83,"*Coll Agr*"),"农学院",IF(COUNTIF(BN83,"*Plant Protect*"),"植物保护学院"))</f>
        <v>0</v>
      </c>
      <c r="BS83" s="46" t="b">
        <f>IF(COUNTIF(BN83,"*Food Sci*"),"食品科技学院")</f>
        <v>0</v>
      </c>
      <c r="BT83" s="28" t="str">
        <f>AP83</f>
        <v>1079-9907</v>
      </c>
      <c r="BU83" s="10">
        <f>VLOOKUP(BT83,$CE$2:$CH$13600,3,FALSE)</f>
        <v>2</v>
      </c>
      <c r="BV83" s="10">
        <f>VLOOKUP(BT83,$CE$2:$CH$13600,4,FALSE)</f>
        <v>3.153</v>
      </c>
      <c r="BW83" s="28" t="b">
        <f>IF($BV83&gt;=10,1)</f>
        <v>0</v>
      </c>
      <c r="BX83" s="28" t="b">
        <f>IF(BV83&gt;=5,1)</f>
        <v>0</v>
      </c>
      <c r="BY83" s="28" t="b">
        <f>IF(BV83&lt;2,1)</f>
        <v>0</v>
      </c>
      <c r="BZ83" s="4">
        <v>1</v>
      </c>
      <c r="CC83" s="52">
        <v>82</v>
      </c>
      <c r="CD83" s="53" t="s">
        <v>17388</v>
      </c>
      <c r="CE83" s="53" t="s">
        <v>17386</v>
      </c>
      <c r="CF83" s="54">
        <v>714</v>
      </c>
      <c r="CG83" s="54">
        <v>1</v>
      </c>
      <c r="CH83" s="54">
        <v>1.1990000000000001</v>
      </c>
      <c r="CI83" s="54">
        <v>0.14299999999999999</v>
      </c>
      <c r="CJ83" s="54">
        <v>35</v>
      </c>
      <c r="CK83" s="54">
        <v>8.6999999999999993</v>
      </c>
      <c r="CL83" s="54">
        <v>9.8999999999999999E-4</v>
      </c>
      <c r="CM83" s="54">
        <v>0.33400000000000002</v>
      </c>
      <c r="CN83" s="53" t="s">
        <v>29008</v>
      </c>
      <c r="CO83" s="54">
        <v>22</v>
      </c>
      <c r="CP83" s="54">
        <v>57</v>
      </c>
      <c r="CQ83" s="55">
        <f t="shared" si="1"/>
        <v>0.38596491228070173</v>
      </c>
      <c r="CR83" s="52" t="s">
        <v>28921</v>
      </c>
    </row>
    <row r="84" spans="1:96" ht="129.6">
      <c r="A84" s="74">
        <v>83</v>
      </c>
      <c r="B84" s="6" t="s">
        <v>45085</v>
      </c>
      <c r="C84" s="6" t="s">
        <v>45091</v>
      </c>
      <c r="D84" s="9" t="s">
        <v>62</v>
      </c>
      <c r="E84" s="9" t="s">
        <v>15602</v>
      </c>
      <c r="F84" s="9"/>
      <c r="G84" s="9"/>
      <c r="H84" s="9"/>
      <c r="I84" s="9" t="s">
        <v>15603</v>
      </c>
      <c r="J84" s="9"/>
      <c r="K84" s="9"/>
      <c r="L84" s="75" t="s">
        <v>46420</v>
      </c>
      <c r="M84" s="75" t="s">
        <v>8553</v>
      </c>
      <c r="N84" s="9"/>
      <c r="O84" s="9"/>
      <c r="P84" s="9" t="s">
        <v>67</v>
      </c>
      <c r="Q84" s="42" t="s">
        <v>68</v>
      </c>
      <c r="R84" s="9"/>
      <c r="S84" s="9"/>
      <c r="T84" s="9"/>
      <c r="U84" s="9"/>
      <c r="V84" s="9"/>
      <c r="W84" s="9" t="s">
        <v>46421</v>
      </c>
      <c r="X84" s="9" t="s">
        <v>46422</v>
      </c>
      <c r="Y84" s="9"/>
      <c r="Z84" s="9" t="s">
        <v>15607</v>
      </c>
      <c r="AA84" s="9" t="s">
        <v>46423</v>
      </c>
      <c r="AB84" s="9" t="s">
        <v>1059</v>
      </c>
      <c r="AC84" s="9"/>
      <c r="AD84" s="9"/>
      <c r="AE84" s="9" t="s">
        <v>46424</v>
      </c>
      <c r="AF84" s="9" t="s">
        <v>46425</v>
      </c>
      <c r="AG84" s="9"/>
      <c r="AH84" s="9">
        <v>50</v>
      </c>
      <c r="AI84" s="9">
        <v>0</v>
      </c>
      <c r="AJ84" s="9">
        <v>0</v>
      </c>
      <c r="AK84" s="9">
        <v>0</v>
      </c>
      <c r="AL84" s="9">
        <v>0</v>
      </c>
      <c r="AM84" s="9" t="s">
        <v>660</v>
      </c>
      <c r="AN84" s="9" t="s">
        <v>604</v>
      </c>
      <c r="AO84" s="9" t="s">
        <v>661</v>
      </c>
      <c r="AP84" s="42" t="s">
        <v>8561</v>
      </c>
      <c r="AQ84" s="42"/>
      <c r="AR84" s="42"/>
      <c r="AS84" s="42" t="s">
        <v>8562</v>
      </c>
      <c r="AT84" s="42" t="s">
        <v>8563</v>
      </c>
      <c r="AU84" s="43">
        <v>42451</v>
      </c>
      <c r="AV84" s="42">
        <v>2016</v>
      </c>
      <c r="AW84" s="42">
        <v>13</v>
      </c>
      <c r="AX84" s="42"/>
      <c r="AY84" s="42"/>
      <c r="AZ84" s="42"/>
      <c r="BA84" s="42"/>
      <c r="BB84" s="42"/>
      <c r="BC84" s="42"/>
      <c r="BD84" s="42"/>
      <c r="BE84" s="42">
        <v>51</v>
      </c>
      <c r="BF84" s="42" t="s">
        <v>46426</v>
      </c>
      <c r="BG84" s="42"/>
      <c r="BH84" s="42">
        <v>11</v>
      </c>
      <c r="BI84" s="42" t="s">
        <v>3784</v>
      </c>
      <c r="BJ84" s="42" t="s">
        <v>3784</v>
      </c>
      <c r="BK84" s="42" t="s">
        <v>46427</v>
      </c>
      <c r="BL84" s="42" t="s">
        <v>46428</v>
      </c>
      <c r="BM84" s="42">
        <v>27004554</v>
      </c>
      <c r="BN84" s="79" t="str">
        <f>IF(COUNTIF(AA84,"*Nanjing Agr Univ*"),AA84)</f>
        <v>Jiang, P (reprint author), Nanjing Agr Univ, Coll Vet Med, Key Lab Anim Dis Diagnost &amp; Immunol, Minist Agr, Nanjing 210095, Jiangsu, Peoples R China.; Jiang, P (reprint author), Jiangsu Coinnovat Ctr Prevent &amp; Control Important, Yangzhou, Jiangsu, Peoples R China.</v>
      </c>
      <c r="BO84" s="79" t="b">
        <f>IF(COUNTIF(BN84,"*Life Sci*"),"生命科学学院",IF(COUNTIF(BN84,"*Coll Hort*"),"园艺学院"))</f>
        <v>0</v>
      </c>
      <c r="BP84" s="79" t="str">
        <f>IF(COUNTIF(BN84,"*Anim Sci*"),"动物科技学院",IF(COUNTIF(BN84,"*Vet Med*"),"动物医学院"))</f>
        <v>动物医学院</v>
      </c>
      <c r="BQ84" s="79" t="b">
        <f>IF(COUNTIF(BN84,"*Resources*"),"资源与环境科学学院",IF(COUNTIF(BN84,"*Dept Entomol*"),"植物保护学院"))</f>
        <v>0</v>
      </c>
      <c r="BR84" s="79" t="b">
        <f>IF(COUNTIF(BN84,"*Coll Agr*"),"农学院",IF(COUNTIF(BN84,"*Plant Protect*"),"植物保护学院"))</f>
        <v>0</v>
      </c>
      <c r="BS84" s="79" t="b">
        <f>IF(COUNTIF(BN84,"*Food Sci*"),"食品科技学院")</f>
        <v>0</v>
      </c>
      <c r="BT84" s="48" t="s">
        <v>8561</v>
      </c>
      <c r="BU84" s="76">
        <f>VLOOKUP(BT84,$CE$2:$CH$13600,3,FALSE)</f>
        <v>2.181</v>
      </c>
      <c r="BV84" s="76">
        <f>VLOOKUP(BT84,$CE$2:$CH$13600,4,FALSE)</f>
        <v>2.218</v>
      </c>
      <c r="BW84" s="78" t="b">
        <f>IF($BV84&gt;=10,1)</f>
        <v>0</v>
      </c>
      <c r="BX84" s="78" t="b">
        <f>IF(BV84&gt;=5,1)</f>
        <v>0</v>
      </c>
      <c r="BY84" s="78" t="b">
        <f>IF(BV84&lt;2,1)</f>
        <v>0</v>
      </c>
      <c r="BZ84" s="4">
        <v>4</v>
      </c>
      <c r="CC84" s="52">
        <v>83</v>
      </c>
      <c r="CD84" s="53" t="s">
        <v>1175</v>
      </c>
      <c r="CE84" s="53" t="s">
        <v>1173</v>
      </c>
      <c r="CF84" s="54">
        <v>899</v>
      </c>
      <c r="CG84" s="54">
        <v>0.96</v>
      </c>
      <c r="CH84" s="54">
        <v>0.99299999999999999</v>
      </c>
      <c r="CI84" s="54">
        <v>0.221</v>
      </c>
      <c r="CJ84" s="54">
        <v>136</v>
      </c>
      <c r="CK84" s="54">
        <v>4.7</v>
      </c>
      <c r="CL84" s="54">
        <v>2.15E-3</v>
      </c>
      <c r="CM84" s="54">
        <v>0.25</v>
      </c>
      <c r="CN84" s="53" t="s">
        <v>29008</v>
      </c>
      <c r="CO84" s="54">
        <v>23</v>
      </c>
      <c r="CP84" s="54">
        <v>57</v>
      </c>
      <c r="CQ84" s="55">
        <f t="shared" si="1"/>
        <v>0.40350877192982454</v>
      </c>
      <c r="CR84" s="52" t="s">
        <v>28921</v>
      </c>
    </row>
    <row r="85" spans="1:96" ht="100.8">
      <c r="A85" s="74">
        <v>84</v>
      </c>
      <c r="B85" s="6" t="s">
        <v>45085</v>
      </c>
      <c r="C85" s="6" t="s">
        <v>45091</v>
      </c>
      <c r="D85" s="9" t="s">
        <v>62</v>
      </c>
      <c r="E85" s="9" t="s">
        <v>46248</v>
      </c>
      <c r="F85" s="9"/>
      <c r="G85" s="9"/>
      <c r="H85" s="9"/>
      <c r="I85" s="9" t="s">
        <v>46249</v>
      </c>
      <c r="J85" s="9"/>
      <c r="K85" s="9"/>
      <c r="L85" s="75" t="s">
        <v>46250</v>
      </c>
      <c r="M85" s="75" t="s">
        <v>46251</v>
      </c>
      <c r="N85" s="9"/>
      <c r="O85" s="9"/>
      <c r="P85" s="9" t="s">
        <v>67</v>
      </c>
      <c r="Q85" s="42" t="s">
        <v>68</v>
      </c>
      <c r="R85" s="9"/>
      <c r="S85" s="9"/>
      <c r="T85" s="9"/>
      <c r="U85" s="9"/>
      <c r="V85" s="9"/>
      <c r="W85" s="9" t="s">
        <v>46252</v>
      </c>
      <c r="X85" s="9" t="s">
        <v>46253</v>
      </c>
      <c r="Y85" s="9"/>
      <c r="Z85" s="9" t="s">
        <v>46254</v>
      </c>
      <c r="AA85" s="9" t="s">
        <v>46255</v>
      </c>
      <c r="AB85" s="9" t="s">
        <v>46256</v>
      </c>
      <c r="AC85" s="9"/>
      <c r="AD85" s="9"/>
      <c r="AE85" s="9" t="s">
        <v>46257</v>
      </c>
      <c r="AF85" s="9" t="s">
        <v>46258</v>
      </c>
      <c r="AG85" s="9"/>
      <c r="AH85" s="9">
        <v>57</v>
      </c>
      <c r="AI85" s="9">
        <v>0</v>
      </c>
      <c r="AJ85" s="9">
        <v>0</v>
      </c>
      <c r="AK85" s="9">
        <v>0</v>
      </c>
      <c r="AL85" s="9">
        <v>0</v>
      </c>
      <c r="AM85" s="9" t="s">
        <v>112</v>
      </c>
      <c r="AN85" s="9" t="s">
        <v>113</v>
      </c>
      <c r="AO85" s="9" t="s">
        <v>114</v>
      </c>
      <c r="AP85" s="42" t="s">
        <v>29881</v>
      </c>
      <c r="AQ85" s="42" t="s">
        <v>46259</v>
      </c>
      <c r="AR85" s="42"/>
      <c r="AS85" s="42" t="s">
        <v>29880</v>
      </c>
      <c r="AT85" s="42" t="s">
        <v>46260</v>
      </c>
      <c r="AU85" s="42" t="s">
        <v>198</v>
      </c>
      <c r="AV85" s="42">
        <v>2016</v>
      </c>
      <c r="AW85" s="42">
        <v>230</v>
      </c>
      <c r="AX85" s="42"/>
      <c r="AY85" s="42"/>
      <c r="AZ85" s="42"/>
      <c r="BA85" s="42"/>
      <c r="BB85" s="42"/>
      <c r="BC85" s="42">
        <v>36</v>
      </c>
      <c r="BD85" s="42">
        <v>44</v>
      </c>
      <c r="BE85" s="42"/>
      <c r="BF85" s="42" t="s">
        <v>46261</v>
      </c>
      <c r="BG85" s="42"/>
      <c r="BH85" s="42">
        <v>9</v>
      </c>
      <c r="BI85" s="42" t="s">
        <v>46262</v>
      </c>
      <c r="BJ85" s="42" t="s">
        <v>46263</v>
      </c>
      <c r="BK85" s="42" t="s">
        <v>46264</v>
      </c>
      <c r="BL85" s="42" t="s">
        <v>46265</v>
      </c>
      <c r="BM85" s="42">
        <v>26826323</v>
      </c>
      <c r="BN85" s="79" t="str">
        <f>IF(COUNTIF(AA85,"*Nanjing Agr Univ*"),AA85)</f>
        <v>Jiang, P; Wang, XW (reprint author), Nanjing Agr Univ, Coll Vet Med, Nanjing 210095, Jiangsu, Peoples R China.</v>
      </c>
      <c r="BO85" s="79" t="b">
        <f>IF(COUNTIF(BN85,"*Life Sci*"),"生命科学学院",IF(COUNTIF(BN85,"*Coll Hort*"),"园艺学院"))</f>
        <v>0</v>
      </c>
      <c r="BP85" s="79" t="str">
        <f>IF(COUNTIF(BN85,"*Anim Sci*"),"动物科技学院",IF(COUNTIF(BN85,"*Vet Med*"),"动物医学院"))</f>
        <v>动物医学院</v>
      </c>
      <c r="BQ85" s="79" t="b">
        <f>IF(COUNTIF(BN85,"*Resources*"),"资源与环境科学学院",IF(COUNTIF(BN85,"*Dept Entomol*"),"植物保护学院"))</f>
        <v>0</v>
      </c>
      <c r="BR85" s="79" t="b">
        <f>IF(COUNTIF(BN85,"*Coll Agr*"),"农学院",IF(COUNTIF(BN85,"*Plant Protect*"),"植物保护学院"))</f>
        <v>0</v>
      </c>
      <c r="BS85" s="79" t="b">
        <f>IF(COUNTIF(BN85,"*Food Sci*"),"食品科技学院")</f>
        <v>0</v>
      </c>
      <c r="BT85" s="48" t="s">
        <v>29881</v>
      </c>
      <c r="BU85" s="76">
        <f>VLOOKUP(BT85,$CE$2:$CH$13600,3,FALSE)</f>
        <v>1.7809999999999999</v>
      </c>
      <c r="BV85" s="76">
        <f>VLOOKUP(BT85,$CE$2:$CH$13600,4,FALSE)</f>
        <v>1.774</v>
      </c>
      <c r="BW85" s="78" t="b">
        <f>IF($BV85&gt;=10,1)</f>
        <v>0</v>
      </c>
      <c r="BX85" s="78" t="b">
        <f>IF(BV85&gt;=5,1)</f>
        <v>0</v>
      </c>
      <c r="BY85" s="78">
        <f>IF(BV85&lt;2,1)</f>
        <v>1</v>
      </c>
      <c r="BZ85" s="4">
        <v>4</v>
      </c>
      <c r="CC85" s="52">
        <v>84</v>
      </c>
      <c r="CD85" s="53" t="s">
        <v>17371</v>
      </c>
      <c r="CE85" s="53" t="s">
        <v>17369</v>
      </c>
      <c r="CF85" s="54">
        <v>3537</v>
      </c>
      <c r="CG85" s="54">
        <v>0.93600000000000005</v>
      </c>
      <c r="CH85" s="54">
        <v>1.2030000000000001</v>
      </c>
      <c r="CI85" s="54">
        <v>7.2999999999999995E-2</v>
      </c>
      <c r="CJ85" s="54">
        <v>109</v>
      </c>
      <c r="CK85" s="54" t="s">
        <v>28918</v>
      </c>
      <c r="CL85" s="54">
        <v>2.3600000000000001E-3</v>
      </c>
      <c r="CM85" s="54">
        <v>0.30199999999999999</v>
      </c>
      <c r="CN85" s="53" t="s">
        <v>29008</v>
      </c>
      <c r="CO85" s="54">
        <v>24</v>
      </c>
      <c r="CP85" s="54">
        <v>57</v>
      </c>
      <c r="CQ85" s="55">
        <f t="shared" si="1"/>
        <v>0.42105263157894735</v>
      </c>
      <c r="CR85" s="52" t="s">
        <v>28921</v>
      </c>
    </row>
    <row r="86" spans="1:96" ht="86.4">
      <c r="A86" s="74">
        <v>85</v>
      </c>
      <c r="B86" s="6" t="s">
        <v>45085</v>
      </c>
      <c r="C86" s="6" t="s">
        <v>48148</v>
      </c>
      <c r="D86" s="9" t="s">
        <v>62</v>
      </c>
      <c r="E86" s="9" t="s">
        <v>46363</v>
      </c>
      <c r="F86" s="9"/>
      <c r="G86" s="9"/>
      <c r="H86" s="9"/>
      <c r="I86" s="9" t="s">
        <v>46364</v>
      </c>
      <c r="J86" s="9"/>
      <c r="K86" s="9"/>
      <c r="L86" s="6" t="s">
        <v>46365</v>
      </c>
      <c r="M86" s="6" t="s">
        <v>1895</v>
      </c>
      <c r="N86" s="9"/>
      <c r="O86" s="9"/>
      <c r="P86" s="9" t="s">
        <v>67</v>
      </c>
      <c r="Q86" s="42" t="s">
        <v>68</v>
      </c>
      <c r="R86" s="9"/>
      <c r="S86" s="9"/>
      <c r="T86" s="9"/>
      <c r="U86" s="9"/>
      <c r="V86" s="9"/>
      <c r="W86" s="9"/>
      <c r="X86" s="9" t="s">
        <v>46366</v>
      </c>
      <c r="Y86" s="9"/>
      <c r="Z86" s="9" t="s">
        <v>46367</v>
      </c>
      <c r="AA86" s="9" t="s">
        <v>21411</v>
      </c>
      <c r="AB86" s="9" t="s">
        <v>15496</v>
      </c>
      <c r="AC86" s="9"/>
      <c r="AD86" s="9"/>
      <c r="AE86" s="9" t="s">
        <v>46368</v>
      </c>
      <c r="AF86" s="9" t="s">
        <v>46369</v>
      </c>
      <c r="AG86" s="9"/>
      <c r="AH86" s="9">
        <v>40</v>
      </c>
      <c r="AI86" s="9">
        <v>0</v>
      </c>
      <c r="AJ86" s="9">
        <v>0</v>
      </c>
      <c r="AK86" s="9">
        <v>0</v>
      </c>
      <c r="AL86" s="9">
        <v>0</v>
      </c>
      <c r="AM86" s="9" t="s">
        <v>1902</v>
      </c>
      <c r="AN86" s="9" t="s">
        <v>1903</v>
      </c>
      <c r="AO86" s="9" t="s">
        <v>1904</v>
      </c>
      <c r="AP86" s="42" t="s">
        <v>1905</v>
      </c>
      <c r="AQ86" s="42"/>
      <c r="AR86" s="42"/>
      <c r="AS86" s="42" t="s">
        <v>1895</v>
      </c>
      <c r="AT86" s="42" t="s">
        <v>1906</v>
      </c>
      <c r="AU86" s="43">
        <v>42453</v>
      </c>
      <c r="AV86" s="42">
        <v>2016</v>
      </c>
      <c r="AW86" s="42">
        <v>11</v>
      </c>
      <c r="AX86" s="42">
        <v>3</v>
      </c>
      <c r="AY86" s="42"/>
      <c r="AZ86" s="42"/>
      <c r="BA86" s="42"/>
      <c r="BB86" s="42"/>
      <c r="BC86" s="42"/>
      <c r="BD86" s="42"/>
      <c r="BE86" s="42" t="s">
        <v>46370</v>
      </c>
      <c r="BF86" s="42" t="s">
        <v>46371</v>
      </c>
      <c r="BG86" s="42"/>
      <c r="BH86" s="42">
        <v>21</v>
      </c>
      <c r="BI86" s="42" t="s">
        <v>610</v>
      </c>
      <c r="BJ86" s="42" t="s">
        <v>611</v>
      </c>
      <c r="BK86" s="42" t="s">
        <v>46372</v>
      </c>
      <c r="BL86" s="42" t="s">
        <v>46373</v>
      </c>
      <c r="BM86" s="42">
        <v>27010315</v>
      </c>
      <c r="BN86" s="46" t="str">
        <f>IF(COUNTIF(AA86,"*Nanjing Agr Univ*"),AA86)</f>
        <v>Lei, ZH (reprint author), Nanjing Agr Univ, Coll Vet Med, Nanjing 210095, Jiangsu, Peoples R China.</v>
      </c>
      <c r="BO86" s="46" t="b">
        <f>IF(COUNTIF(BN86,"*Life Sci*"),"生命科学学院",IF(COUNTIF(BN86,"*Coll Hort*"),"园艺学院"))</f>
        <v>0</v>
      </c>
      <c r="BP86" s="46" t="str">
        <f>IF(COUNTIF(BN86,"*Anim Sci*"),"动物科技学院",IF(COUNTIF(BN86,"*Vet Med*"),"动物医学院"))</f>
        <v>动物医学院</v>
      </c>
      <c r="BQ86" s="46" t="b">
        <f>IF(COUNTIF(BN86,"*Resources*"),"资源与环境科学学院",IF(COUNTIF(BN86,"*Dept Entomol*"),"植物保护学院"))</f>
        <v>0</v>
      </c>
      <c r="BR86" s="46" t="b">
        <f>IF(COUNTIF(BN86,"*Coll Agr*"),"农学院",IF(COUNTIF(BN86,"*Plant Protect*"),"植物保护学院"))</f>
        <v>0</v>
      </c>
      <c r="BS86" s="46" t="b">
        <f>IF(COUNTIF(BN86,"*Food Sci*"),"食品科技学院")</f>
        <v>0</v>
      </c>
      <c r="BT86" s="48" t="s">
        <v>1905</v>
      </c>
      <c r="BU86" s="10">
        <f>VLOOKUP(BT86,$CE$2:$CH$13600,3,FALSE)</f>
        <v>3.234</v>
      </c>
      <c r="BV86" s="10">
        <f>VLOOKUP(BT86,$CE$2:$CH$13600,4,FALSE)</f>
        <v>3.702</v>
      </c>
      <c r="BW86" s="28" t="b">
        <f>IF($BV86&gt;=10,1)</f>
        <v>0</v>
      </c>
      <c r="BX86" s="28" t="b">
        <f>IF(BV86&gt;=5,1)</f>
        <v>0</v>
      </c>
      <c r="BY86" s="28" t="b">
        <f>IF(BV86&lt;2,1)</f>
        <v>0</v>
      </c>
      <c r="BZ86" s="4">
        <v>4</v>
      </c>
      <c r="CC86" s="52">
        <v>85</v>
      </c>
      <c r="CD86" s="53" t="s">
        <v>29021</v>
      </c>
      <c r="CE86" s="53" t="s">
        <v>29022</v>
      </c>
      <c r="CF86" s="54">
        <v>119</v>
      </c>
      <c r="CG86" s="54">
        <v>0.92800000000000005</v>
      </c>
      <c r="CH86" s="54">
        <v>0.67800000000000005</v>
      </c>
      <c r="CI86" s="54">
        <v>0.28599999999999998</v>
      </c>
      <c r="CJ86" s="54">
        <v>28</v>
      </c>
      <c r="CK86" s="54">
        <v>2.6</v>
      </c>
      <c r="CL86" s="54">
        <v>4.0000000000000002E-4</v>
      </c>
      <c r="CM86" s="54">
        <v>0.17499999999999999</v>
      </c>
      <c r="CN86" s="53" t="s">
        <v>29008</v>
      </c>
      <c r="CO86" s="54">
        <v>25</v>
      </c>
      <c r="CP86" s="54">
        <v>57</v>
      </c>
      <c r="CQ86" s="55">
        <f t="shared" si="1"/>
        <v>0.43859649122807015</v>
      </c>
      <c r="CR86" s="52" t="s">
        <v>28921</v>
      </c>
    </row>
    <row r="87" spans="1:96" ht="57.6">
      <c r="A87" s="74">
        <v>86</v>
      </c>
      <c r="B87" s="6" t="s">
        <v>45085</v>
      </c>
      <c r="C87" s="6" t="s">
        <v>45092</v>
      </c>
      <c r="D87" s="74" t="s">
        <v>62</v>
      </c>
      <c r="E87" s="74" t="s">
        <v>2012</v>
      </c>
      <c r="F87" s="74"/>
      <c r="G87" s="74"/>
      <c r="H87" s="74"/>
      <c r="I87" s="74" t="s">
        <v>27459</v>
      </c>
      <c r="J87" s="74"/>
      <c r="K87" s="74"/>
      <c r="L87" s="6" t="s">
        <v>2014</v>
      </c>
      <c r="M87" s="6" t="s">
        <v>1895</v>
      </c>
      <c r="N87" s="74"/>
      <c r="O87" s="74"/>
      <c r="P87" s="74" t="s">
        <v>67</v>
      </c>
      <c r="Q87" s="74" t="s">
        <v>68</v>
      </c>
      <c r="R87" s="74"/>
      <c r="S87" s="74"/>
      <c r="T87" s="74"/>
      <c r="U87" s="74"/>
      <c r="V87" s="74"/>
      <c r="W87" s="74"/>
      <c r="X87" s="74" t="s">
        <v>2015</v>
      </c>
      <c r="Y87" s="74"/>
      <c r="Z87" s="74" t="s">
        <v>2016</v>
      </c>
      <c r="AA87" s="74" t="s">
        <v>2017</v>
      </c>
      <c r="AB87" s="74" t="s">
        <v>2018</v>
      </c>
      <c r="AC87" s="74"/>
      <c r="AD87" s="74"/>
      <c r="AE87" s="74" t="s">
        <v>2019</v>
      </c>
      <c r="AF87" s="74" t="s">
        <v>2020</v>
      </c>
      <c r="AG87" s="74"/>
      <c r="AH87" s="74">
        <v>52</v>
      </c>
      <c r="AI87" s="74">
        <v>0</v>
      </c>
      <c r="AJ87" s="74">
        <v>0</v>
      </c>
      <c r="AK87" s="74">
        <v>0</v>
      </c>
      <c r="AL87" s="74">
        <v>0</v>
      </c>
      <c r="AM87" s="74" t="s">
        <v>1902</v>
      </c>
      <c r="AN87" s="74" t="s">
        <v>1903</v>
      </c>
      <c r="AO87" s="74" t="s">
        <v>1904</v>
      </c>
      <c r="AP87" s="74" t="s">
        <v>1905</v>
      </c>
      <c r="AQ87" s="74"/>
      <c r="AR87" s="74"/>
      <c r="AS87" s="74" t="s">
        <v>1895</v>
      </c>
      <c r="AT87" s="74" t="s">
        <v>1906</v>
      </c>
      <c r="AU87" s="11">
        <v>42391</v>
      </c>
      <c r="AV87" s="74">
        <v>2016</v>
      </c>
      <c r="AW87" s="74">
        <v>11</v>
      </c>
      <c r="AX87" s="74">
        <v>1</v>
      </c>
      <c r="AY87" s="74"/>
      <c r="AZ87" s="74"/>
      <c r="BA87" s="74"/>
      <c r="BB87" s="74"/>
      <c r="BC87" s="74"/>
      <c r="BD87" s="74"/>
      <c r="BE87" s="74" t="s">
        <v>2021</v>
      </c>
      <c r="BF87" s="74" t="s">
        <v>2022</v>
      </c>
      <c r="BG87" s="74"/>
      <c r="BH87" s="74">
        <v>16</v>
      </c>
      <c r="BI87" s="74" t="s">
        <v>610</v>
      </c>
      <c r="BJ87" s="74" t="s">
        <v>611</v>
      </c>
      <c r="BK87" s="74" t="s">
        <v>2023</v>
      </c>
      <c r="BL87" s="74" t="s">
        <v>2024</v>
      </c>
      <c r="BM87" s="74">
        <v>26800268</v>
      </c>
      <c r="BN87" s="46" t="str">
        <f>IF(COUNTIF(AA87,"*Nanjing Agr Univ*"),AA87)</f>
        <v>Li, GW (reprint author), Iowa State Univ, Dept Vet Diagnost &amp; Prod Anim Med, Coll Vet Med, 1802 Univ Blvd, Ames, IA 50011 USA.; Li, GW (reprint author), Nanjing Agr Univ, Coll Vet Med, Dept Vet Prevent Med, Nanjing 210095, Jiangsu, Peoples R China.</v>
      </c>
      <c r="BO87" s="46" t="b">
        <f>IF(COUNTIF(BN87,"*Life Sci*"),"生命科学学院",IF(COUNTIF(BN87,"*Coll Hort*"),"园艺学院"))</f>
        <v>0</v>
      </c>
      <c r="BP87" s="46" t="str">
        <f>IF(COUNTIF(BN87,"*Anim Sci*"),"动物科技学院",IF(COUNTIF(BN87,"*Vet Med*"),"动物医学院"))</f>
        <v>动物医学院</v>
      </c>
      <c r="BQ87" s="46" t="b">
        <f>IF(COUNTIF(BN87,"*Resources*"),"资源与环境科学学院",IF(COUNTIF(BN87,"*Dept Entomol*"),"植物保护学院"))</f>
        <v>0</v>
      </c>
      <c r="BR87" s="46" t="b">
        <f>IF(COUNTIF(BN87,"*Coll Agr*"),"农学院",IF(COUNTIF(BN87,"*Plant Protect*"),"植物保护学院"))</f>
        <v>0</v>
      </c>
      <c r="BS87" s="46" t="b">
        <f>IF(COUNTIF(BN87,"*Food Sci*"),"食品科技学院")</f>
        <v>0</v>
      </c>
      <c r="BT87" s="78" t="str">
        <f>AP87</f>
        <v>1932-6203</v>
      </c>
      <c r="BU87" s="10">
        <f>VLOOKUP(BT87,$CE$2:$CH$13600,3,FALSE)</f>
        <v>3.234</v>
      </c>
      <c r="BV87" s="10">
        <f>VLOOKUP(BT87,$CE$2:$CH$13600,4,FALSE)</f>
        <v>3.702</v>
      </c>
      <c r="BW87" s="28" t="b">
        <f>IF($BV87&gt;=10,1)</f>
        <v>0</v>
      </c>
      <c r="BX87" s="28" t="b">
        <f>IF(BV87&gt;=5,1)</f>
        <v>0</v>
      </c>
      <c r="BY87" s="28" t="b">
        <f>IF(BV87&lt;2,1)</f>
        <v>0</v>
      </c>
      <c r="BZ87" s="4">
        <v>1</v>
      </c>
      <c r="CC87" s="52">
        <v>86</v>
      </c>
      <c r="CD87" s="53" t="s">
        <v>29023</v>
      </c>
      <c r="CE87" s="53" t="s">
        <v>29024</v>
      </c>
      <c r="CF87" s="54">
        <v>392</v>
      </c>
      <c r="CG87" s="54">
        <v>0.82099999999999995</v>
      </c>
      <c r="CH87" s="54">
        <v>0.90100000000000002</v>
      </c>
      <c r="CI87" s="54">
        <v>0.188</v>
      </c>
      <c r="CJ87" s="54">
        <v>32</v>
      </c>
      <c r="CK87" s="54">
        <v>9.3000000000000007</v>
      </c>
      <c r="CL87" s="54">
        <v>4.0000000000000002E-4</v>
      </c>
      <c r="CM87" s="54">
        <v>0.192</v>
      </c>
      <c r="CN87" s="53" t="s">
        <v>29008</v>
      </c>
      <c r="CO87" s="54">
        <v>26</v>
      </c>
      <c r="CP87" s="54">
        <v>57</v>
      </c>
      <c r="CQ87" s="55">
        <f t="shared" si="1"/>
        <v>0.45614035087719296</v>
      </c>
      <c r="CR87" s="52" t="s">
        <v>28921</v>
      </c>
    </row>
    <row r="88" spans="1:96" ht="72">
      <c r="A88" s="74">
        <v>87</v>
      </c>
      <c r="B88" s="6" t="s">
        <v>45085</v>
      </c>
      <c r="C88" s="6" t="s">
        <v>45093</v>
      </c>
      <c r="D88" s="74" t="s">
        <v>62</v>
      </c>
      <c r="E88" s="74" t="s">
        <v>2158</v>
      </c>
      <c r="F88" s="74"/>
      <c r="G88" s="74"/>
      <c r="H88" s="74"/>
      <c r="I88" s="74" t="s">
        <v>2159</v>
      </c>
      <c r="J88" s="74"/>
      <c r="K88" s="74"/>
      <c r="L88" s="6" t="s">
        <v>2160</v>
      </c>
      <c r="M88" s="6" t="s">
        <v>2142</v>
      </c>
      <c r="N88" s="74"/>
      <c r="O88" s="74"/>
      <c r="P88" s="74" t="s">
        <v>67</v>
      </c>
      <c r="Q88" s="4" t="s">
        <v>68</v>
      </c>
      <c r="W88" s="4" t="s">
        <v>2161</v>
      </c>
      <c r="X88" s="4" t="s">
        <v>2162</v>
      </c>
      <c r="Z88" s="4" t="s">
        <v>2163</v>
      </c>
      <c r="AA88" s="4" t="s">
        <v>2164</v>
      </c>
      <c r="AB88" s="4" t="s">
        <v>2165</v>
      </c>
      <c r="AE88" s="4" t="s">
        <v>2166</v>
      </c>
      <c r="AF88" s="4" t="s">
        <v>2167</v>
      </c>
      <c r="AH88" s="4">
        <v>36</v>
      </c>
      <c r="AI88" s="4">
        <v>0</v>
      </c>
      <c r="AJ88" s="4">
        <v>0</v>
      </c>
      <c r="AK88" s="4">
        <v>0</v>
      </c>
      <c r="AL88" s="4">
        <v>0</v>
      </c>
      <c r="AM88" s="4" t="s">
        <v>112</v>
      </c>
      <c r="AN88" s="4" t="s">
        <v>113</v>
      </c>
      <c r="AO88" s="4" t="s">
        <v>114</v>
      </c>
      <c r="AP88" s="4" t="s">
        <v>2150</v>
      </c>
      <c r="AQ88" s="4" t="s">
        <v>2151</v>
      </c>
      <c r="AS88" s="4" t="s">
        <v>2152</v>
      </c>
      <c r="AT88" s="4" t="s">
        <v>2153</v>
      </c>
      <c r="AU88" s="11">
        <v>42384</v>
      </c>
      <c r="AV88" s="4">
        <v>2016</v>
      </c>
      <c r="AW88" s="4">
        <v>215</v>
      </c>
      <c r="BC88" s="4">
        <v>96</v>
      </c>
      <c r="BD88" s="4">
        <v>105</v>
      </c>
      <c r="BF88" s="4" t="s">
        <v>2168</v>
      </c>
      <c r="BH88" s="4">
        <v>10</v>
      </c>
      <c r="BI88" s="4" t="s">
        <v>2155</v>
      </c>
      <c r="BJ88" s="4" t="s">
        <v>2155</v>
      </c>
      <c r="BK88" s="4" t="s">
        <v>2156</v>
      </c>
      <c r="BL88" s="4" t="s">
        <v>2169</v>
      </c>
      <c r="BM88" s="4">
        <v>26790744</v>
      </c>
      <c r="BN88" s="46" t="str">
        <f>IF(COUNTIF(AA88,"*Nanjing Agr Univ*"),AA88)</f>
        <v>Li, XR (reprint author), Nanjing Agr Univ, Coll Vet Med, Nanjing 210095, Jiangsu, Peoples R China.</v>
      </c>
      <c r="BO88" s="46" t="b">
        <f>IF(COUNTIF(BN88,"*Life Sci*"),"生命科学学院",IF(COUNTIF(BN88,"*Coll Hort*"),"园艺学院"))</f>
        <v>0</v>
      </c>
      <c r="BP88" s="46" t="str">
        <f>IF(COUNTIF(BN88,"*Anim Sci*"),"动物科技学院",IF(COUNTIF(BN88,"*Vet Med*"),"动物医学院"))</f>
        <v>动物医学院</v>
      </c>
      <c r="BQ88" s="46" t="b">
        <f>IF(COUNTIF(BN88,"*Resources*"),"资源与环境科学学院",IF(COUNTIF(BN88,"*Dept Entomol*"),"植物保护学院"))</f>
        <v>0</v>
      </c>
      <c r="BR88" s="46" t="b">
        <f>IF(COUNTIF(BN88,"*Coll Agr*"),"农学院",IF(COUNTIF(BN88,"*Plant Protect*"),"植物保护学院"))</f>
        <v>0</v>
      </c>
      <c r="BS88" s="46" t="b">
        <f>IF(COUNTIF(BN88,"*Food Sci*"),"食品科技学院")</f>
        <v>0</v>
      </c>
      <c r="BT88" s="28" t="str">
        <f>AP88</f>
        <v>0304-4017</v>
      </c>
      <c r="BU88" s="10">
        <f>VLOOKUP(BT88,$CE$2:$CH$13600,3,FALSE)</f>
        <v>2.46</v>
      </c>
      <c r="BV88" s="10">
        <f>VLOOKUP(BT88,$CE$2:$CH$13600,4,FALSE)</f>
        <v>2.6349999999999998</v>
      </c>
      <c r="BW88" s="28" t="b">
        <f>IF($BV88&gt;=10,1)</f>
        <v>0</v>
      </c>
      <c r="BX88" s="28" t="b">
        <f>IF(BV88&gt;=5,1)</f>
        <v>0</v>
      </c>
      <c r="BY88" s="28" t="b">
        <f>IF(BV88&lt;2,1)</f>
        <v>0</v>
      </c>
      <c r="BZ88" s="4">
        <v>1</v>
      </c>
      <c r="CC88" s="52">
        <v>87</v>
      </c>
      <c r="CD88" s="53" t="s">
        <v>16702</v>
      </c>
      <c r="CE88" s="53" t="s">
        <v>16700</v>
      </c>
      <c r="CF88" s="54">
        <v>1936</v>
      </c>
      <c r="CG88" s="54">
        <v>0.81699999999999995</v>
      </c>
      <c r="CH88" s="54">
        <v>0.89500000000000002</v>
      </c>
      <c r="CI88" s="54">
        <v>0.224</v>
      </c>
      <c r="CJ88" s="54">
        <v>223</v>
      </c>
      <c r="CK88" s="54">
        <v>4.8</v>
      </c>
      <c r="CL88" s="54">
        <v>4.8799999999999998E-3</v>
      </c>
      <c r="CM88" s="54">
        <v>0.23499999999999999</v>
      </c>
      <c r="CN88" s="53" t="s">
        <v>29008</v>
      </c>
      <c r="CO88" s="54">
        <v>27</v>
      </c>
      <c r="CP88" s="54">
        <v>57</v>
      </c>
      <c r="CQ88" s="55">
        <f t="shared" si="1"/>
        <v>0.47368421052631576</v>
      </c>
      <c r="CR88" s="52" t="s">
        <v>28921</v>
      </c>
    </row>
    <row r="89" spans="1:96" ht="72">
      <c r="A89" s="74">
        <v>88</v>
      </c>
      <c r="B89" s="6" t="s">
        <v>45085</v>
      </c>
      <c r="C89" s="6" t="s">
        <v>45093</v>
      </c>
      <c r="D89" s="5" t="s">
        <v>62</v>
      </c>
      <c r="E89" s="5" t="s">
        <v>27868</v>
      </c>
      <c r="F89" s="5"/>
      <c r="G89" s="5"/>
      <c r="H89" s="5"/>
      <c r="I89" s="5" t="s">
        <v>27869</v>
      </c>
      <c r="J89" s="5"/>
      <c r="K89" s="5"/>
      <c r="L89" s="6" t="s">
        <v>27870</v>
      </c>
      <c r="M89" s="6" t="s">
        <v>5817</v>
      </c>
      <c r="N89" s="5"/>
      <c r="O89" s="5"/>
      <c r="P89" s="5" t="s">
        <v>67</v>
      </c>
      <c r="Q89" s="74" t="s">
        <v>68</v>
      </c>
      <c r="R89" s="74"/>
      <c r="S89" s="74"/>
      <c r="T89" s="74"/>
      <c r="U89" s="74"/>
      <c r="V89" s="74"/>
      <c r="W89" s="74" t="s">
        <v>27871</v>
      </c>
      <c r="X89" s="74" t="s">
        <v>27872</v>
      </c>
      <c r="Y89" s="74"/>
      <c r="Z89" s="74" t="s">
        <v>27873</v>
      </c>
      <c r="AA89" s="74" t="s">
        <v>2164</v>
      </c>
      <c r="AB89" s="74" t="s">
        <v>6669</v>
      </c>
      <c r="AC89" s="74"/>
      <c r="AD89" s="74"/>
      <c r="AE89" s="74" t="s">
        <v>27874</v>
      </c>
      <c r="AF89" s="74" t="s">
        <v>27875</v>
      </c>
      <c r="AG89" s="74"/>
      <c r="AH89" s="74">
        <v>55</v>
      </c>
      <c r="AI89" s="74">
        <v>0</v>
      </c>
      <c r="AJ89" s="74">
        <v>0</v>
      </c>
      <c r="AK89" s="74">
        <v>0</v>
      </c>
      <c r="AL89" s="74">
        <v>0</v>
      </c>
      <c r="AM89" s="74" t="s">
        <v>425</v>
      </c>
      <c r="AN89" s="74" t="s">
        <v>426</v>
      </c>
      <c r="AO89" s="74" t="s">
        <v>427</v>
      </c>
      <c r="AP89" s="74" t="s">
        <v>5825</v>
      </c>
      <c r="AQ89" s="74" t="s">
        <v>5826</v>
      </c>
      <c r="AR89" s="74"/>
      <c r="AS89" s="74" t="s">
        <v>5827</v>
      </c>
      <c r="AT89" s="74" t="s">
        <v>5828</v>
      </c>
      <c r="AU89" s="74" t="s">
        <v>365</v>
      </c>
      <c r="AV89" s="74">
        <v>2016</v>
      </c>
      <c r="AW89" s="74">
        <v>162</v>
      </c>
      <c r="AX89" s="74"/>
      <c r="AY89" s="74"/>
      <c r="AZ89" s="74"/>
      <c r="BA89" s="74"/>
      <c r="BB89" s="74"/>
      <c r="BC89" s="74">
        <v>7</v>
      </c>
      <c r="BD89" s="74">
        <v>17</v>
      </c>
      <c r="BE89" s="74"/>
      <c r="BF89" s="74" t="s">
        <v>27876</v>
      </c>
      <c r="BG89" s="74"/>
      <c r="BH89" s="74">
        <v>11</v>
      </c>
      <c r="BI89" s="74" t="s">
        <v>5830</v>
      </c>
      <c r="BJ89" s="74" t="s">
        <v>5830</v>
      </c>
      <c r="BK89" s="74" t="s">
        <v>27877</v>
      </c>
      <c r="BL89" s="74" t="s">
        <v>27878</v>
      </c>
      <c r="BM89" s="74">
        <v>26743188</v>
      </c>
      <c r="BN89" s="46" t="str">
        <f>IF(COUNTIF(AA89,"*Nanjing Agr Univ*"),AA89)</f>
        <v>Li, XR (reprint author), Nanjing Agr Univ, Coll Vet Med, Nanjing 210095, Jiangsu, Peoples R China.</v>
      </c>
      <c r="BO89" s="46" t="b">
        <f>IF(COUNTIF(BN89,"*Life Sci*"),"生命科学学院",IF(COUNTIF(BN89,"*Coll Hort*"),"园艺学院"))</f>
        <v>0</v>
      </c>
      <c r="BP89" s="46" t="str">
        <f>IF(COUNTIF(BN89,"*Anim Sci*"),"动物科技学院",IF(COUNTIF(BN89,"*Vet Med*"),"动物医学院"))</f>
        <v>动物医学院</v>
      </c>
      <c r="BQ89" s="46" t="b">
        <f>IF(COUNTIF(BN89,"*Resources*"),"资源与环境科学学院",IF(COUNTIF(BN89,"*Dept Entomol*"),"植物保护学院"))</f>
        <v>0</v>
      </c>
      <c r="BR89" s="46" t="b">
        <f>IF(COUNTIF(BN89,"*Coll Agr*"),"农学院",IF(COUNTIF(BN89,"*Plant Protect*"),"植物保护学院"))</f>
        <v>0</v>
      </c>
      <c r="BS89" s="46" t="b">
        <f>IF(COUNTIF(BN89,"*Food Sci*"),"食品科技学院")</f>
        <v>0</v>
      </c>
      <c r="BT89" s="78" t="s">
        <v>5825</v>
      </c>
      <c r="BU89" s="10">
        <f>VLOOKUP(BT89,$CE$2:$CH$13600,3,FALSE)</f>
        <v>1.6379999999999999</v>
      </c>
      <c r="BV89" s="10">
        <f>VLOOKUP(BT89,$CE$2:$CH$13600,4,FALSE)</f>
        <v>1.84</v>
      </c>
      <c r="BW89" s="28" t="b">
        <f>IF($BV89&gt;=10,1)</f>
        <v>0</v>
      </c>
      <c r="BX89" s="28" t="b">
        <f>IF(BV89&gt;=5,1)</f>
        <v>0</v>
      </c>
      <c r="BY89" s="28">
        <f>IF(BV89&lt;2,1)</f>
        <v>1</v>
      </c>
      <c r="BZ89" s="4">
        <v>1</v>
      </c>
      <c r="CC89" s="52">
        <v>88</v>
      </c>
      <c r="CD89" s="53" t="s">
        <v>3094</v>
      </c>
      <c r="CE89" s="53" t="s">
        <v>3093</v>
      </c>
      <c r="CF89" s="54">
        <v>437</v>
      </c>
      <c r="CG89" s="54">
        <v>0.80200000000000005</v>
      </c>
      <c r="CH89" s="54">
        <v>0.81</v>
      </c>
      <c r="CI89" s="54">
        <v>0.13100000000000001</v>
      </c>
      <c r="CJ89" s="54">
        <v>61</v>
      </c>
      <c r="CK89" s="54">
        <v>6</v>
      </c>
      <c r="CL89" s="54">
        <v>8.4999999999999995E-4</v>
      </c>
      <c r="CM89" s="54">
        <v>0.20699999999999999</v>
      </c>
      <c r="CN89" s="53" t="s">
        <v>29008</v>
      </c>
      <c r="CO89" s="54">
        <v>28</v>
      </c>
      <c r="CP89" s="54">
        <v>57</v>
      </c>
      <c r="CQ89" s="55">
        <f t="shared" si="1"/>
        <v>0.49122807017543857</v>
      </c>
      <c r="CR89" s="52" t="s">
        <v>28921</v>
      </c>
    </row>
    <row r="90" spans="1:96" ht="72">
      <c r="A90" s="74">
        <v>89</v>
      </c>
      <c r="B90" s="6" t="s">
        <v>45085</v>
      </c>
      <c r="C90" s="6" t="s">
        <v>45094</v>
      </c>
      <c r="D90" s="74" t="s">
        <v>62</v>
      </c>
      <c r="E90" s="74" t="s">
        <v>2497</v>
      </c>
      <c r="F90" s="74"/>
      <c r="G90" s="74"/>
      <c r="H90" s="74"/>
      <c r="I90" s="74" t="s">
        <v>2498</v>
      </c>
      <c r="J90" s="74"/>
      <c r="K90" s="74"/>
      <c r="L90" s="6" t="s">
        <v>2499</v>
      </c>
      <c r="M90" s="6" t="s">
        <v>1895</v>
      </c>
      <c r="N90" s="74"/>
      <c r="O90" s="74"/>
      <c r="P90" s="74" t="s">
        <v>67</v>
      </c>
      <c r="Q90" s="4" t="s">
        <v>68</v>
      </c>
      <c r="X90" s="4" t="s">
        <v>2500</v>
      </c>
      <c r="Z90" s="4" t="s">
        <v>2501</v>
      </c>
      <c r="AA90" s="4" t="s">
        <v>2502</v>
      </c>
      <c r="AB90" s="4" t="s">
        <v>2503</v>
      </c>
      <c r="AE90" s="4" t="s">
        <v>2504</v>
      </c>
      <c r="AF90" s="4" t="s">
        <v>2505</v>
      </c>
      <c r="AH90" s="4">
        <v>42</v>
      </c>
      <c r="AI90" s="4">
        <v>0</v>
      </c>
      <c r="AJ90" s="4">
        <v>0</v>
      </c>
      <c r="AK90" s="4">
        <v>0</v>
      </c>
      <c r="AL90" s="4">
        <v>0</v>
      </c>
      <c r="AM90" s="4" t="s">
        <v>1902</v>
      </c>
      <c r="AN90" s="4" t="s">
        <v>1903</v>
      </c>
      <c r="AO90" s="4" t="s">
        <v>1904</v>
      </c>
      <c r="AP90" s="4" t="s">
        <v>27497</v>
      </c>
      <c r="AS90" s="4" t="s">
        <v>1895</v>
      </c>
      <c r="AT90" s="4" t="s">
        <v>1906</v>
      </c>
      <c r="AU90" s="11">
        <v>42374</v>
      </c>
      <c r="AV90" s="4">
        <v>2016</v>
      </c>
      <c r="AW90" s="4">
        <v>11</v>
      </c>
      <c r="AX90" s="4">
        <v>1</v>
      </c>
      <c r="BE90" s="4" t="s">
        <v>2506</v>
      </c>
      <c r="BF90" s="4" t="s">
        <v>2507</v>
      </c>
      <c r="BH90" s="4">
        <v>16</v>
      </c>
      <c r="BI90" s="4" t="s">
        <v>610</v>
      </c>
      <c r="BJ90" s="4" t="s">
        <v>611</v>
      </c>
      <c r="BK90" s="4" t="s">
        <v>2508</v>
      </c>
      <c r="BL90" s="4" t="s">
        <v>2509</v>
      </c>
      <c r="BM90" s="4">
        <v>26731101</v>
      </c>
      <c r="BN90" s="46" t="str">
        <f>IF(COUNTIF(AA90,"*Nanjing Agr Univ*"),AA90)</f>
        <v>Liu, JG (reprint author), Nanjing Agr Univ, Coll Vet Med, Inst Tradit Chinese Vet Med, Nanjing, Jiangsu, Peoples R China.</v>
      </c>
      <c r="BO90" s="46" t="b">
        <f>IF(COUNTIF(BN90,"*Life Sci*"),"生命科学学院",IF(COUNTIF(BN90,"*Coll Hort*"),"园艺学院"))</f>
        <v>0</v>
      </c>
      <c r="BP90" s="46" t="str">
        <f>IF(COUNTIF(BN90,"*Anim Sci*"),"动物科技学院",IF(COUNTIF(BN90,"*Vet Med*"),"动物医学院"))</f>
        <v>动物医学院</v>
      </c>
      <c r="BQ90" s="46" t="b">
        <f>IF(COUNTIF(BN90,"*Resources*"),"资源与环境科学学院",IF(COUNTIF(BN90,"*Dept Entomol*"),"植物保护学院"))</f>
        <v>0</v>
      </c>
      <c r="BR90" s="46" t="b">
        <f>IF(COUNTIF(BN90,"*Coll Agr*"),"农学院",IF(COUNTIF(BN90,"*Plant Protect*"),"植物保护学院"))</f>
        <v>0</v>
      </c>
      <c r="BS90" s="46" t="b">
        <f>IF(COUNTIF(BN90,"*Food Sci*"),"食品科技学院")</f>
        <v>0</v>
      </c>
      <c r="BT90" s="78" t="str">
        <f>AP90</f>
        <v>1932-6203</v>
      </c>
      <c r="BU90" s="10">
        <f>VLOOKUP(BT90,$CE$2:$CH$13600,3,FALSE)</f>
        <v>3.234</v>
      </c>
      <c r="BV90" s="10">
        <f>VLOOKUP(BT90,$CE$2:$CH$13600,4,FALSE)</f>
        <v>3.702</v>
      </c>
      <c r="BW90" s="28" t="b">
        <f>IF($BV90&gt;=10,1)</f>
        <v>0</v>
      </c>
      <c r="BX90" s="28" t="b">
        <f>IF(BV90&gt;=5,1)</f>
        <v>0</v>
      </c>
      <c r="BY90" s="28" t="b">
        <f>IF(BV90&lt;2,1)</f>
        <v>0</v>
      </c>
      <c r="BZ90" s="4">
        <v>1</v>
      </c>
      <c r="CC90" s="52">
        <v>89</v>
      </c>
      <c r="CD90" s="53" t="s">
        <v>29025</v>
      </c>
      <c r="CE90" s="53" t="s">
        <v>29026</v>
      </c>
      <c r="CF90" s="54">
        <v>243</v>
      </c>
      <c r="CG90" s="54">
        <v>0.78400000000000003</v>
      </c>
      <c r="CH90" s="54"/>
      <c r="CI90" s="54">
        <v>4.8000000000000001E-2</v>
      </c>
      <c r="CJ90" s="54">
        <v>42</v>
      </c>
      <c r="CK90" s="54">
        <v>4.8</v>
      </c>
      <c r="CL90" s="54">
        <v>7.2999999999999996E-4</v>
      </c>
      <c r="CM90" s="54"/>
      <c r="CN90" s="53" t="s">
        <v>29008</v>
      </c>
      <c r="CO90" s="54">
        <v>29</v>
      </c>
      <c r="CP90" s="54">
        <v>57</v>
      </c>
      <c r="CQ90" s="55">
        <f t="shared" si="1"/>
        <v>0.50877192982456143</v>
      </c>
      <c r="CR90" s="52" t="s">
        <v>28938</v>
      </c>
    </row>
    <row r="91" spans="1:96" ht="57.6">
      <c r="A91" s="74">
        <v>90</v>
      </c>
      <c r="B91" s="6" t="s">
        <v>45085</v>
      </c>
      <c r="C91" s="6" t="s">
        <v>45094</v>
      </c>
      <c r="D91" s="9" t="s">
        <v>62</v>
      </c>
      <c r="E91" s="9" t="s">
        <v>46199</v>
      </c>
      <c r="F91" s="9"/>
      <c r="G91" s="9"/>
      <c r="H91" s="9"/>
      <c r="I91" s="9" t="s">
        <v>46200</v>
      </c>
      <c r="J91" s="9"/>
      <c r="K91" s="9"/>
      <c r="L91" s="75" t="s">
        <v>46201</v>
      </c>
      <c r="M91" s="75" t="s">
        <v>44850</v>
      </c>
      <c r="N91" s="9"/>
      <c r="O91" s="9"/>
      <c r="P91" s="9" t="s">
        <v>67</v>
      </c>
      <c r="Q91" s="42" t="s">
        <v>68</v>
      </c>
      <c r="R91" s="9"/>
      <c r="S91" s="9"/>
      <c r="T91" s="9"/>
      <c r="U91" s="9"/>
      <c r="V91" s="9"/>
      <c r="W91" s="9" t="s">
        <v>46202</v>
      </c>
      <c r="X91" s="9" t="s">
        <v>46203</v>
      </c>
      <c r="Y91" s="9"/>
      <c r="Z91" s="9" t="s">
        <v>46204</v>
      </c>
      <c r="AA91" s="9" t="s">
        <v>11313</v>
      </c>
      <c r="AB91" s="9" t="s">
        <v>2503</v>
      </c>
      <c r="AC91" s="9"/>
      <c r="AD91" s="9"/>
      <c r="AE91" s="9" t="s">
        <v>46205</v>
      </c>
      <c r="AF91" s="9" t="s">
        <v>46206</v>
      </c>
      <c r="AG91" s="9"/>
      <c r="AH91" s="9">
        <v>41</v>
      </c>
      <c r="AI91" s="9">
        <v>0</v>
      </c>
      <c r="AJ91" s="9">
        <v>0</v>
      </c>
      <c r="AK91" s="9">
        <v>0</v>
      </c>
      <c r="AL91" s="9">
        <v>0</v>
      </c>
      <c r="AM91" s="9" t="s">
        <v>425</v>
      </c>
      <c r="AN91" s="9" t="s">
        <v>426</v>
      </c>
      <c r="AO91" s="9" t="s">
        <v>427</v>
      </c>
      <c r="AP91" s="42" t="s">
        <v>44851</v>
      </c>
      <c r="AQ91" s="42"/>
      <c r="AR91" s="42"/>
      <c r="AS91" s="42" t="s">
        <v>44850</v>
      </c>
      <c r="AT91" s="42" t="s">
        <v>3784</v>
      </c>
      <c r="AU91" s="42" t="s">
        <v>198</v>
      </c>
      <c r="AV91" s="42">
        <v>2016</v>
      </c>
      <c r="AW91" s="42">
        <v>491</v>
      </c>
      <c r="AX91" s="42"/>
      <c r="AY91" s="42"/>
      <c r="AZ91" s="42"/>
      <c r="BA91" s="42"/>
      <c r="BB91" s="42"/>
      <c r="BC91" s="42">
        <v>73</v>
      </c>
      <c r="BD91" s="42">
        <v>78</v>
      </c>
      <c r="BE91" s="42"/>
      <c r="BF91" s="42" t="s">
        <v>46207</v>
      </c>
      <c r="BG91" s="42"/>
      <c r="BH91" s="42">
        <v>6</v>
      </c>
      <c r="BI91" s="42" t="s">
        <v>3784</v>
      </c>
      <c r="BJ91" s="42" t="s">
        <v>3784</v>
      </c>
      <c r="BK91" s="42" t="s">
        <v>46208</v>
      </c>
      <c r="BL91" s="42" t="s">
        <v>46209</v>
      </c>
      <c r="BM91" s="42">
        <v>26874587</v>
      </c>
      <c r="BN91" s="79" t="str">
        <f>IF(COUNTIF(AA91,"*Nanjing Agr Univ*"),AA91)</f>
        <v>Liu, JG (reprint author), Nanjing Agr Univ, Inst Tradit Chinese Vet Med, Coll Vet Med, Nanjing 210095, Jiangsu, Peoples R China.</v>
      </c>
      <c r="BO91" s="79" t="b">
        <f>IF(COUNTIF(BN91,"*Life Sci*"),"生命科学学院",IF(COUNTIF(BN91,"*Coll Hort*"),"园艺学院"))</f>
        <v>0</v>
      </c>
      <c r="BP91" s="79" t="str">
        <f>IF(COUNTIF(BN91,"*Anim Sci*"),"动物科技学院",IF(COUNTIF(BN91,"*Vet Med*"),"动物医学院"))</f>
        <v>动物医学院</v>
      </c>
      <c r="BQ91" s="79" t="b">
        <f>IF(COUNTIF(BN91,"*Resources*"),"资源与环境科学学院",IF(COUNTIF(BN91,"*Dept Entomol*"),"植物保护学院"))</f>
        <v>0</v>
      </c>
      <c r="BR91" s="79" t="b">
        <f>IF(COUNTIF(BN91,"*Coll Agr*"),"农学院",IF(COUNTIF(BN91,"*Plant Protect*"),"植物保护学院"))</f>
        <v>0</v>
      </c>
      <c r="BS91" s="79" t="b">
        <f>IF(COUNTIF(BN91,"*Food Sci*"),"食品科技学院")</f>
        <v>0</v>
      </c>
      <c r="BT91" s="48" t="s">
        <v>44851</v>
      </c>
      <c r="BU91" s="76">
        <f>VLOOKUP(BT91,$CE$2:$CH$13600,3,FALSE)</f>
        <v>3.3210000000000002</v>
      </c>
      <c r="BV91" s="76">
        <f>VLOOKUP(BT91,$CE$2:$CH$13600,4,FALSE)</f>
        <v>3.177</v>
      </c>
      <c r="BW91" s="78" t="b">
        <f>IF($BV91&gt;=10,1)</f>
        <v>0</v>
      </c>
      <c r="BX91" s="78" t="b">
        <f>IF(BV91&gt;=5,1)</f>
        <v>0</v>
      </c>
      <c r="BY91" s="78" t="b">
        <f>IF(BV91&lt;2,1)</f>
        <v>0</v>
      </c>
      <c r="BZ91" s="4">
        <v>4</v>
      </c>
      <c r="CC91" s="52">
        <v>90</v>
      </c>
      <c r="CD91" s="53" t="s">
        <v>29027</v>
      </c>
      <c r="CE91" s="53" t="s">
        <v>29028</v>
      </c>
      <c r="CF91" s="54">
        <v>307</v>
      </c>
      <c r="CG91" s="54">
        <v>0.755</v>
      </c>
      <c r="CH91" s="54">
        <v>0.71199999999999997</v>
      </c>
      <c r="CI91" s="54">
        <v>0.28000000000000003</v>
      </c>
      <c r="CJ91" s="54">
        <v>25</v>
      </c>
      <c r="CK91" s="54">
        <v>8.5</v>
      </c>
      <c r="CL91" s="54">
        <v>3.5E-4</v>
      </c>
      <c r="CM91" s="54">
        <v>0.16700000000000001</v>
      </c>
      <c r="CN91" s="53" t="s">
        <v>29008</v>
      </c>
      <c r="CO91" s="54">
        <v>30</v>
      </c>
      <c r="CP91" s="54">
        <v>57</v>
      </c>
      <c r="CQ91" s="55">
        <f t="shared" si="1"/>
        <v>0.52631578947368418</v>
      </c>
      <c r="CR91" s="52" t="s">
        <v>28938</v>
      </c>
    </row>
    <row r="92" spans="1:96" ht="72">
      <c r="A92" s="74">
        <v>91</v>
      </c>
      <c r="B92" s="6" t="s">
        <v>45085</v>
      </c>
      <c r="C92" s="6" t="s">
        <v>45095</v>
      </c>
      <c r="D92" s="5" t="s">
        <v>62</v>
      </c>
      <c r="E92" s="5" t="s">
        <v>27809</v>
      </c>
      <c r="F92" s="5"/>
      <c r="G92" s="5"/>
      <c r="H92" s="5"/>
      <c r="I92" s="5" t="s">
        <v>27810</v>
      </c>
      <c r="J92" s="5"/>
      <c r="K92" s="5"/>
      <c r="L92" s="6" t="s">
        <v>27811</v>
      </c>
      <c r="M92" s="6" t="s">
        <v>27812</v>
      </c>
      <c r="N92" s="5"/>
      <c r="O92" s="5"/>
      <c r="P92" s="5" t="s">
        <v>67</v>
      </c>
      <c r="Q92" s="4" t="s">
        <v>68</v>
      </c>
      <c r="W92" s="4" t="s">
        <v>27813</v>
      </c>
      <c r="X92" s="4" t="s">
        <v>27814</v>
      </c>
      <c r="Z92" s="4" t="s">
        <v>27815</v>
      </c>
      <c r="AA92" s="4" t="s">
        <v>9452</v>
      </c>
      <c r="AB92" s="4" t="s">
        <v>7967</v>
      </c>
      <c r="AE92" s="4" t="s">
        <v>27816</v>
      </c>
      <c r="AF92" s="4" t="s">
        <v>27817</v>
      </c>
      <c r="AH92" s="4">
        <v>58</v>
      </c>
      <c r="AI92" s="4">
        <v>0</v>
      </c>
      <c r="AJ92" s="4">
        <v>0</v>
      </c>
      <c r="AK92" s="4">
        <v>0</v>
      </c>
      <c r="AL92" s="4">
        <v>0</v>
      </c>
      <c r="AM92" s="4" t="s">
        <v>27818</v>
      </c>
      <c r="AN92" s="4" t="s">
        <v>27819</v>
      </c>
      <c r="AO92" s="4" t="s">
        <v>27820</v>
      </c>
      <c r="AP92" s="4" t="s">
        <v>27821</v>
      </c>
      <c r="AQ92" s="4" t="s">
        <v>27822</v>
      </c>
      <c r="AS92" s="4" t="s">
        <v>27823</v>
      </c>
      <c r="AT92" s="4" t="s">
        <v>27824</v>
      </c>
      <c r="AU92" s="74" t="s">
        <v>365</v>
      </c>
      <c r="AV92" s="4">
        <v>2016</v>
      </c>
      <c r="AW92" s="4">
        <v>64</v>
      </c>
      <c r="AX92" s="4">
        <v>1</v>
      </c>
      <c r="BC92" s="4">
        <v>125</v>
      </c>
      <c r="BD92" s="4">
        <v>139</v>
      </c>
      <c r="BF92" s="4" t="s">
        <v>27825</v>
      </c>
      <c r="BH92" s="4">
        <v>15</v>
      </c>
      <c r="BI92" s="4" t="s">
        <v>667</v>
      </c>
      <c r="BJ92" s="4" t="s">
        <v>667</v>
      </c>
      <c r="BK92" s="4" t="s">
        <v>27826</v>
      </c>
      <c r="BL92" s="4" t="s">
        <v>27827</v>
      </c>
      <c r="BM92" s="4">
        <v>26919150</v>
      </c>
      <c r="BN92" s="46" t="str">
        <f>IF(COUNTIF(AA92,"*Nanjing Agr Univ*"),AA92)</f>
        <v>Liu, YJ (reprint author), Nanjing Agr Univ, Coll Vet Med, Nanjing 210095, Jiangsu, Peoples R China.</v>
      </c>
      <c r="BO92" s="46" t="b">
        <f>IF(COUNTIF(BN92,"*Life Sci*"),"生命科学学院",IF(COUNTIF(BN92,"*Coll Hort*"),"园艺学院"))</f>
        <v>0</v>
      </c>
      <c r="BP92" s="46" t="str">
        <f>IF(COUNTIF(BN92,"*Anim Sci*"),"动物科技学院",IF(COUNTIF(BN92,"*Vet Med*"),"动物医学院"))</f>
        <v>动物医学院</v>
      </c>
      <c r="BQ92" s="46" t="b">
        <f>IF(COUNTIF(BN92,"*Resources*"),"资源与环境科学学院",IF(COUNTIF(BN92,"*Dept Entomol*"),"植物保护学院"))</f>
        <v>0</v>
      </c>
      <c r="BR92" s="46" t="b">
        <f>IF(COUNTIF(BN92,"*Coll Agr*"),"农学院",IF(COUNTIF(BN92,"*Plant Protect*"),"植物保护学院"))</f>
        <v>0</v>
      </c>
      <c r="BS92" s="46" t="b">
        <f>IF(COUNTIF(BN92,"*Food Sci*"),"食品科技学院")</f>
        <v>0</v>
      </c>
      <c r="BT92" s="28" t="s">
        <v>27821</v>
      </c>
      <c r="BU92" s="10">
        <f>VLOOKUP(BT92,$CE$2:$CH$13600,3,FALSE)</f>
        <v>0.64600000000000002</v>
      </c>
      <c r="BV92" s="10">
        <f>VLOOKUP(BT92,$CE$2:$CH$13600,4,FALSE)</f>
        <v>0.82599999999999996</v>
      </c>
      <c r="BW92" s="28" t="b">
        <f>IF($BV92&gt;=10,1)</f>
        <v>0</v>
      </c>
      <c r="BX92" s="28" t="b">
        <f>IF(BV92&gt;=5,1)</f>
        <v>0</v>
      </c>
      <c r="BY92" s="28">
        <f>IF(BV92&lt;2,1)</f>
        <v>1</v>
      </c>
      <c r="BZ92" s="4">
        <v>1</v>
      </c>
      <c r="CC92" s="52">
        <v>91</v>
      </c>
      <c r="CD92" s="53" t="s">
        <v>29029</v>
      </c>
      <c r="CE92" s="53" t="s">
        <v>29030</v>
      </c>
      <c r="CF92" s="54">
        <v>158</v>
      </c>
      <c r="CG92" s="54">
        <v>0.72599999999999998</v>
      </c>
      <c r="CH92" s="54">
        <v>0.93799999999999994</v>
      </c>
      <c r="CI92" s="54">
        <v>0.95799999999999996</v>
      </c>
      <c r="CJ92" s="54">
        <v>24</v>
      </c>
      <c r="CK92" s="54">
        <v>3.2</v>
      </c>
      <c r="CL92" s="54">
        <v>2.4000000000000001E-4</v>
      </c>
      <c r="CM92" s="54">
        <v>0.16</v>
      </c>
      <c r="CN92" s="53" t="s">
        <v>29008</v>
      </c>
      <c r="CO92" s="54">
        <v>31</v>
      </c>
      <c r="CP92" s="54">
        <v>57</v>
      </c>
      <c r="CQ92" s="55">
        <f t="shared" si="1"/>
        <v>0.54385964912280704</v>
      </c>
      <c r="CR92" s="52" t="s">
        <v>28938</v>
      </c>
    </row>
    <row r="93" spans="1:96" ht="115.2">
      <c r="A93" s="74">
        <v>92</v>
      </c>
      <c r="B93" s="6" t="s">
        <v>45085</v>
      </c>
      <c r="C93" s="6" t="s">
        <v>45096</v>
      </c>
      <c r="D93" s="5" t="s">
        <v>62</v>
      </c>
      <c r="E93" s="5" t="s">
        <v>28622</v>
      </c>
      <c r="F93" s="5"/>
      <c r="G93" s="5"/>
      <c r="H93" s="5"/>
      <c r="I93" s="5" t="s">
        <v>28623</v>
      </c>
      <c r="J93" s="5"/>
      <c r="K93" s="5"/>
      <c r="L93" s="75" t="s">
        <v>28624</v>
      </c>
      <c r="M93" s="75" t="s">
        <v>5867</v>
      </c>
      <c r="N93" s="5"/>
      <c r="O93" s="5"/>
      <c r="P93" s="5" t="s">
        <v>67</v>
      </c>
      <c r="Q93" s="74" t="s">
        <v>68</v>
      </c>
      <c r="R93" s="74"/>
      <c r="S93" s="74"/>
      <c r="T93" s="74"/>
      <c r="U93" s="74"/>
      <c r="V93" s="74"/>
      <c r="W93" s="74" t="s">
        <v>28625</v>
      </c>
      <c r="X93" s="74" t="s">
        <v>28626</v>
      </c>
      <c r="Y93" s="74"/>
      <c r="Z93" s="74" t="s">
        <v>28627</v>
      </c>
      <c r="AA93" s="74" t="s">
        <v>28628</v>
      </c>
      <c r="AB93" s="74" t="s">
        <v>28629</v>
      </c>
      <c r="AC93" s="74"/>
      <c r="AD93" s="74"/>
      <c r="AE93" s="74" t="s">
        <v>28630</v>
      </c>
      <c r="AF93" s="74" t="s">
        <v>28631</v>
      </c>
      <c r="AG93" s="74"/>
      <c r="AH93" s="74">
        <v>76</v>
      </c>
      <c r="AI93" s="74">
        <v>0</v>
      </c>
      <c r="AJ93" s="74">
        <v>0</v>
      </c>
      <c r="AK93" s="74">
        <v>0</v>
      </c>
      <c r="AL93" s="74">
        <v>0</v>
      </c>
      <c r="AM93" s="74" t="s">
        <v>5872</v>
      </c>
      <c r="AN93" s="74" t="s">
        <v>5873</v>
      </c>
      <c r="AO93" s="74" t="s">
        <v>5874</v>
      </c>
      <c r="AP93" s="74" t="s">
        <v>5875</v>
      </c>
      <c r="AQ93" s="74" t="s">
        <v>5876</v>
      </c>
      <c r="AR93" s="74"/>
      <c r="AS93" s="74" t="s">
        <v>5877</v>
      </c>
      <c r="AT93" s="74" t="s">
        <v>5878</v>
      </c>
      <c r="AU93" s="74" t="s">
        <v>866</v>
      </c>
      <c r="AV93" s="74">
        <v>2016</v>
      </c>
      <c r="AW93" s="74">
        <v>17</v>
      </c>
      <c r="AX93" s="74">
        <v>2</v>
      </c>
      <c r="AY93" s="74"/>
      <c r="AZ93" s="74"/>
      <c r="BA93" s="74"/>
      <c r="BB93" s="74"/>
      <c r="BC93" s="74">
        <v>158</v>
      </c>
      <c r="BD93" s="74">
        <v>168</v>
      </c>
      <c r="BE93" s="74"/>
      <c r="BF93" s="74" t="s">
        <v>28632</v>
      </c>
      <c r="BG93" s="74"/>
      <c r="BH93" s="74">
        <v>11</v>
      </c>
      <c r="BI93" s="74" t="s">
        <v>5880</v>
      </c>
      <c r="BJ93" s="74" t="s">
        <v>5881</v>
      </c>
      <c r="BK93" s="74" t="s">
        <v>28633</v>
      </c>
      <c r="BL93" s="74" t="s">
        <v>28634</v>
      </c>
      <c r="BM93" s="74">
        <v>26834016</v>
      </c>
      <c r="BN93" s="79" t="str">
        <f>IF(COUNTIF(AA93,"*Nanjing Agr Univ*"),AA93)</f>
        <v>Lu, CH (reprint author), Nanjing Forestry Univ, Coll Biol &amp; Environm, Coinnovat Ctr Sustainable Forestry Southern China, Nanjing 210037, Jiangsu, Peoples R China.; Wu, WD (reprint author), Nanjing Agr Univ, Coll Vet Med, Nanjing 210095, Jiangsu, Peoples R China.</v>
      </c>
      <c r="BO93" s="79" t="b">
        <f>IF(COUNTIF(BN93,"*Life Sci*"),"生命科学学院",IF(COUNTIF(BN93,"*Coll Hort*"),"园艺学院"))</f>
        <v>0</v>
      </c>
      <c r="BP93" s="79" t="str">
        <f>IF(COUNTIF(BN93,"*Anim Sci*"),"动物科技学院",IF(COUNTIF(BN93,"*Vet Med*"),"动物医学院"))</f>
        <v>动物医学院</v>
      </c>
      <c r="BQ93" s="79" t="b">
        <f>IF(COUNTIF(BN93,"*Resources*"),"资源与环境科学学院",IF(COUNTIF(BN93,"*Dept Entomol*"),"植物保护学院"))</f>
        <v>0</v>
      </c>
      <c r="BR93" s="79" t="b">
        <f>IF(COUNTIF(BN93,"*Coll Agr*"),"农学院",IF(COUNTIF(BN93,"*Plant Protect*"),"植物保护学院"))</f>
        <v>0</v>
      </c>
      <c r="BS93" s="79" t="b">
        <f>IF(COUNTIF(BN93,"*Food Sci*"),"食品科技学院")</f>
        <v>0</v>
      </c>
      <c r="BT93" s="78" t="s">
        <v>5875</v>
      </c>
      <c r="BU93" s="76">
        <f>VLOOKUP(BT93,$CE$2:$CH$13600,3,FALSE)</f>
        <v>1.278</v>
      </c>
      <c r="BV93" s="76">
        <f>VLOOKUP(BT93,$CE$2:$CH$13600,4,FALSE)</f>
        <v>1.39</v>
      </c>
      <c r="BW93" s="78" t="b">
        <f>IF($BV93&gt;=10,1)</f>
        <v>0</v>
      </c>
      <c r="BX93" s="78" t="b">
        <f>IF(BV93&gt;=5,1)</f>
        <v>0</v>
      </c>
      <c r="BY93" s="78">
        <f>IF(BV93&lt;2,1)</f>
        <v>1</v>
      </c>
      <c r="BZ93" s="4">
        <v>1</v>
      </c>
      <c r="CC93" s="52">
        <v>92</v>
      </c>
      <c r="CD93" s="53" t="s">
        <v>25071</v>
      </c>
      <c r="CE93" s="53" t="s">
        <v>25070</v>
      </c>
      <c r="CF93" s="54">
        <v>337</v>
      </c>
      <c r="CG93" s="54">
        <v>0.71799999999999997</v>
      </c>
      <c r="CH93" s="54">
        <v>1.0169999999999999</v>
      </c>
      <c r="CI93" s="54">
        <v>0</v>
      </c>
      <c r="CJ93" s="54">
        <v>34</v>
      </c>
      <c r="CK93" s="54">
        <v>5.7</v>
      </c>
      <c r="CL93" s="54">
        <v>6.3000000000000003E-4</v>
      </c>
      <c r="CM93" s="54">
        <v>0.218</v>
      </c>
      <c r="CN93" s="53" t="s">
        <v>29008</v>
      </c>
      <c r="CO93" s="54">
        <v>32</v>
      </c>
      <c r="CP93" s="54">
        <v>57</v>
      </c>
      <c r="CQ93" s="55">
        <f t="shared" si="1"/>
        <v>0.56140350877192979</v>
      </c>
      <c r="CR93" s="52" t="s">
        <v>28938</v>
      </c>
    </row>
    <row r="94" spans="1:96">
      <c r="A94" s="74">
        <v>93</v>
      </c>
      <c r="B94" s="6" t="s">
        <v>27444</v>
      </c>
      <c r="C94" s="6" t="s">
        <v>48436</v>
      </c>
      <c r="D94" s="95" t="s">
        <v>62</v>
      </c>
      <c r="E94" s="95" t="s">
        <v>48437</v>
      </c>
      <c r="F94" s="95"/>
      <c r="G94" s="95"/>
      <c r="H94" s="95"/>
      <c r="I94" s="95" t="s">
        <v>48438</v>
      </c>
      <c r="J94" s="95"/>
      <c r="K94" s="95"/>
      <c r="L94" s="82" t="s">
        <v>48439</v>
      </c>
      <c r="M94" s="82" t="s">
        <v>10445</v>
      </c>
      <c r="N94" s="95"/>
      <c r="O94" s="95"/>
      <c r="P94" s="95" t="s">
        <v>67</v>
      </c>
      <c r="Q94" s="82" t="s">
        <v>68</v>
      </c>
      <c r="R94" s="82"/>
      <c r="S94" s="82"/>
      <c r="T94" s="82"/>
      <c r="U94" s="82"/>
      <c r="V94" s="82"/>
      <c r="W94" s="82" t="s">
        <v>48440</v>
      </c>
      <c r="X94" s="82" t="s">
        <v>48441</v>
      </c>
      <c r="Y94" s="82"/>
      <c r="Z94" s="82" t="s">
        <v>48442</v>
      </c>
      <c r="AA94" s="82" t="s">
        <v>48443</v>
      </c>
      <c r="AB94" s="82" t="s">
        <v>48444</v>
      </c>
      <c r="AC94" s="82"/>
      <c r="AD94" s="82"/>
      <c r="AE94" s="82" t="s">
        <v>48445</v>
      </c>
      <c r="AF94" s="82" t="s">
        <v>48446</v>
      </c>
      <c r="AG94" s="82"/>
      <c r="AH94" s="82">
        <v>18</v>
      </c>
      <c r="AI94" s="82">
        <v>0</v>
      </c>
      <c r="AJ94" s="82">
        <v>0</v>
      </c>
      <c r="AK94" s="82">
        <v>0</v>
      </c>
      <c r="AL94" s="82">
        <v>0</v>
      </c>
      <c r="AM94" s="82" t="s">
        <v>112</v>
      </c>
      <c r="AN94" s="82" t="s">
        <v>113</v>
      </c>
      <c r="AO94" s="82" t="s">
        <v>114</v>
      </c>
      <c r="AP94" s="82" t="s">
        <v>10453</v>
      </c>
      <c r="AQ94" s="82" t="s">
        <v>10454</v>
      </c>
      <c r="AR94" s="82"/>
      <c r="AS94" s="82" t="s">
        <v>10455</v>
      </c>
      <c r="AT94" s="82" t="s">
        <v>10456</v>
      </c>
      <c r="AU94" s="83">
        <v>42491</v>
      </c>
      <c r="AV94" s="82">
        <v>2016</v>
      </c>
      <c r="AW94" s="82">
        <v>187</v>
      </c>
      <c r="AX94" s="82"/>
      <c r="AY94" s="82"/>
      <c r="AZ94" s="82"/>
      <c r="BA94" s="82"/>
      <c r="BB94" s="82"/>
      <c r="BC94" s="82">
        <v>64</v>
      </c>
      <c r="BD94" s="82">
        <v>69</v>
      </c>
      <c r="BE94" s="82"/>
      <c r="BF94" s="82" t="s">
        <v>48447</v>
      </c>
      <c r="BG94" s="82"/>
      <c r="BH94" s="82">
        <v>6</v>
      </c>
      <c r="BI94" s="82" t="s">
        <v>10458</v>
      </c>
      <c r="BJ94" s="82" t="s">
        <v>10458</v>
      </c>
      <c r="BK94" s="82" t="s">
        <v>48448</v>
      </c>
      <c r="BL94" s="82" t="s">
        <v>48449</v>
      </c>
      <c r="BM94" s="82">
        <v>27066710</v>
      </c>
      <c r="BN94" s="80" t="s">
        <v>48443</v>
      </c>
      <c r="BO94" s="80" t="b">
        <v>0</v>
      </c>
      <c r="BP94" s="80" t="s">
        <v>27444</v>
      </c>
      <c r="BQ94" s="80" t="b">
        <v>0</v>
      </c>
      <c r="BR94" s="80" t="b">
        <v>0</v>
      </c>
      <c r="BS94" s="80" t="b">
        <v>0</v>
      </c>
      <c r="BT94" s="81" t="s">
        <v>10453</v>
      </c>
      <c r="BU94" s="81">
        <v>2.5110000000000001</v>
      </c>
      <c r="BV94" s="81">
        <v>2.87</v>
      </c>
      <c r="BW94" s="77"/>
      <c r="BX94" s="77"/>
      <c r="BY94" s="77"/>
      <c r="CC94" s="52">
        <v>93</v>
      </c>
      <c r="CD94" s="53" t="s">
        <v>29031</v>
      </c>
      <c r="CE94" s="53" t="s">
        <v>29032</v>
      </c>
      <c r="CF94" s="54">
        <v>886</v>
      </c>
      <c r="CG94" s="54">
        <v>0.71799999999999997</v>
      </c>
      <c r="CH94" s="54">
        <v>0.64100000000000001</v>
      </c>
      <c r="CI94" s="54">
        <v>0.17699999999999999</v>
      </c>
      <c r="CJ94" s="54">
        <v>124</v>
      </c>
      <c r="CK94" s="54">
        <v>5.8</v>
      </c>
      <c r="CL94" s="54">
        <v>1.98E-3</v>
      </c>
      <c r="CM94" s="54">
        <v>0.17599999999999999</v>
      </c>
      <c r="CN94" s="53" t="s">
        <v>29008</v>
      </c>
      <c r="CO94" s="54">
        <v>32</v>
      </c>
      <c r="CP94" s="54">
        <v>57</v>
      </c>
      <c r="CQ94" s="55">
        <f t="shared" si="1"/>
        <v>0.56140350877192979</v>
      </c>
      <c r="CR94" s="52" t="s">
        <v>28938</v>
      </c>
    </row>
    <row r="95" spans="1:96" ht="72">
      <c r="A95" s="74">
        <v>94</v>
      </c>
      <c r="B95" s="6" t="s">
        <v>45085</v>
      </c>
      <c r="C95" s="6" t="s">
        <v>45097</v>
      </c>
      <c r="D95" s="5" t="s">
        <v>62</v>
      </c>
      <c r="E95" s="5" t="s">
        <v>28178</v>
      </c>
      <c r="F95" s="5"/>
      <c r="G95" s="5"/>
      <c r="H95" s="5"/>
      <c r="I95" s="5" t="s">
        <v>28179</v>
      </c>
      <c r="J95" s="5"/>
      <c r="K95" s="5"/>
      <c r="L95" s="6" t="s">
        <v>28180</v>
      </c>
      <c r="M95" s="6" t="s">
        <v>1895</v>
      </c>
      <c r="N95" s="5"/>
      <c r="O95" s="5"/>
      <c r="P95" s="5" t="s">
        <v>67</v>
      </c>
      <c r="Q95" s="74" t="s">
        <v>68</v>
      </c>
      <c r="R95" s="74"/>
      <c r="S95" s="74"/>
      <c r="T95" s="74"/>
      <c r="U95" s="74"/>
      <c r="V95" s="74"/>
      <c r="W95" s="74"/>
      <c r="X95" s="74" t="s">
        <v>28181</v>
      </c>
      <c r="Y95" s="74"/>
      <c r="Z95" s="74" t="s">
        <v>28182</v>
      </c>
      <c r="AA95" s="74" t="s">
        <v>28183</v>
      </c>
      <c r="AB95" s="74" t="s">
        <v>28184</v>
      </c>
      <c r="AC95" s="74"/>
      <c r="AD95" s="74"/>
      <c r="AE95" s="74" t="s">
        <v>28185</v>
      </c>
      <c r="AF95" s="74" t="s">
        <v>28186</v>
      </c>
      <c r="AG95" s="74"/>
      <c r="AH95" s="74">
        <v>36</v>
      </c>
      <c r="AI95" s="74">
        <v>0</v>
      </c>
      <c r="AJ95" s="74">
        <v>0</v>
      </c>
      <c r="AK95" s="74">
        <v>0</v>
      </c>
      <c r="AL95" s="74">
        <v>0</v>
      </c>
      <c r="AM95" s="74" t="s">
        <v>1902</v>
      </c>
      <c r="AN95" s="74" t="s">
        <v>1903</v>
      </c>
      <c r="AO95" s="74" t="s">
        <v>1904</v>
      </c>
      <c r="AP95" s="74" t="s">
        <v>1905</v>
      </c>
      <c r="AQ95" s="74"/>
      <c r="AR95" s="74"/>
      <c r="AS95" s="74" t="s">
        <v>1895</v>
      </c>
      <c r="AT95" s="74" t="s">
        <v>1906</v>
      </c>
      <c r="AU95" s="11">
        <v>42411</v>
      </c>
      <c r="AV95" s="74">
        <v>2016</v>
      </c>
      <c r="AW95" s="74">
        <v>11</v>
      </c>
      <c r="AX95" s="74">
        <v>2</v>
      </c>
      <c r="AY95" s="74"/>
      <c r="AZ95" s="74"/>
      <c r="BA95" s="74"/>
      <c r="BB95" s="74"/>
      <c r="BC95" s="74"/>
      <c r="BD95" s="74"/>
      <c r="BE95" s="74" t="s">
        <v>28187</v>
      </c>
      <c r="BF95" s="74" t="s">
        <v>28188</v>
      </c>
      <c r="BG95" s="74"/>
      <c r="BH95" s="74">
        <v>15</v>
      </c>
      <c r="BI95" s="74" t="s">
        <v>610</v>
      </c>
      <c r="BJ95" s="74" t="s">
        <v>611</v>
      </c>
      <c r="BK95" s="74" t="s">
        <v>28189</v>
      </c>
      <c r="BL95" s="74" t="s">
        <v>28190</v>
      </c>
      <c r="BM95" s="74">
        <v>26866683</v>
      </c>
      <c r="BN95" s="46" t="str">
        <f>IF(COUNTIF(AA95,"*Nanjing Agr Univ*"),AA95)</f>
        <v>Lv, YJ (reprint author), Nanjing Agr Univ, Coll Vet Med, Nanjing, Jiangsu, Peoples R China.</v>
      </c>
      <c r="BO95" s="46" t="b">
        <f>IF(COUNTIF(BN95,"*Life Sci*"),"生命科学学院",IF(COUNTIF(BN95,"*Coll Hort*"),"园艺学院"))</f>
        <v>0</v>
      </c>
      <c r="BP95" s="46" t="str">
        <f>IF(COUNTIF(BN95,"*Anim Sci*"),"动物科技学院",IF(COUNTIF(BN95,"*Vet Med*"),"动物医学院"))</f>
        <v>动物医学院</v>
      </c>
      <c r="BQ95" s="46" t="b">
        <f>IF(COUNTIF(BN95,"*Resources*"),"资源与环境科学学院",IF(COUNTIF(BN95,"*Dept Entomol*"),"植物保护学院"))</f>
        <v>0</v>
      </c>
      <c r="BR95" s="46" t="b">
        <f>IF(COUNTIF(BN95,"*Coll Agr*"),"农学院",IF(COUNTIF(BN95,"*Plant Protect*"),"植物保护学院"))</f>
        <v>0</v>
      </c>
      <c r="BS95" s="46" t="b">
        <f>IF(COUNTIF(BN95,"*Food Sci*"),"食品科技学院")</f>
        <v>0</v>
      </c>
      <c r="BT95" s="78" t="s">
        <v>1905</v>
      </c>
      <c r="BU95" s="10">
        <f>VLOOKUP(BT95,$CE$2:$CH$13600,3,FALSE)</f>
        <v>3.234</v>
      </c>
      <c r="BV95" s="10">
        <f>VLOOKUP(BT95,$CE$2:$CH$13600,4,FALSE)</f>
        <v>3.702</v>
      </c>
      <c r="BW95" s="28" t="b">
        <f>IF($BV95&gt;=10,1)</f>
        <v>0</v>
      </c>
      <c r="BX95" s="28" t="b">
        <f>IF(BV95&gt;=5,1)</f>
        <v>0</v>
      </c>
      <c r="BY95" s="28" t="b">
        <f>IF(BV95&lt;2,1)</f>
        <v>0</v>
      </c>
      <c r="BZ95" s="4">
        <v>1</v>
      </c>
      <c r="CC95" s="52">
        <v>94</v>
      </c>
      <c r="CD95" s="53" t="s">
        <v>29033</v>
      </c>
      <c r="CE95" s="53" t="s">
        <v>29034</v>
      </c>
      <c r="CF95" s="54">
        <v>256</v>
      </c>
      <c r="CG95" s="54">
        <v>0.66700000000000004</v>
      </c>
      <c r="CH95" s="54">
        <v>0.51800000000000002</v>
      </c>
      <c r="CI95" s="54">
        <v>0.46700000000000003</v>
      </c>
      <c r="CJ95" s="54">
        <v>45</v>
      </c>
      <c r="CK95" s="54">
        <v>6.5</v>
      </c>
      <c r="CL95" s="54">
        <v>1.3999999999999999E-4</v>
      </c>
      <c r="CM95" s="54">
        <v>4.4999999999999998E-2</v>
      </c>
      <c r="CN95" s="53" t="s">
        <v>29008</v>
      </c>
      <c r="CO95" s="54">
        <v>34</v>
      </c>
      <c r="CP95" s="54">
        <v>57</v>
      </c>
      <c r="CQ95" s="55">
        <f t="shared" si="1"/>
        <v>0.59649122807017541</v>
      </c>
      <c r="CR95" s="52" t="s">
        <v>28938</v>
      </c>
    </row>
    <row r="96" spans="1:96" ht="115.2">
      <c r="A96" s="74">
        <v>95</v>
      </c>
      <c r="B96" s="6" t="s">
        <v>45085</v>
      </c>
      <c r="C96" s="6" t="s">
        <v>45098</v>
      </c>
      <c r="D96" s="74" t="s">
        <v>62</v>
      </c>
      <c r="E96" s="74" t="s">
        <v>3061</v>
      </c>
      <c r="F96" s="74"/>
      <c r="G96" s="74"/>
      <c r="H96" s="74"/>
      <c r="I96" s="74" t="s">
        <v>3062</v>
      </c>
      <c r="J96" s="74"/>
      <c r="K96" s="74"/>
      <c r="L96" s="75" t="s">
        <v>3063</v>
      </c>
      <c r="M96" s="75" t="s">
        <v>3064</v>
      </c>
      <c r="N96" s="74"/>
      <c r="O96" s="74"/>
      <c r="P96" s="74" t="s">
        <v>67</v>
      </c>
      <c r="Q96" s="74" t="s">
        <v>68</v>
      </c>
      <c r="R96" s="74"/>
      <c r="S96" s="74"/>
      <c r="T96" s="74"/>
      <c r="U96" s="74"/>
      <c r="V96" s="74"/>
      <c r="W96" s="74" t="s">
        <v>3065</v>
      </c>
      <c r="X96" s="74" t="s">
        <v>3066</v>
      </c>
      <c r="Y96" s="74"/>
      <c r="Z96" s="74" t="s">
        <v>3067</v>
      </c>
      <c r="AA96" s="74" t="s">
        <v>3068</v>
      </c>
      <c r="AB96" s="74" t="s">
        <v>3069</v>
      </c>
      <c r="AC96" s="74"/>
      <c r="AD96" s="74"/>
      <c r="AE96" s="74" t="s">
        <v>3070</v>
      </c>
      <c r="AF96" s="74" t="s">
        <v>3071</v>
      </c>
      <c r="AG96" s="74"/>
      <c r="AH96" s="74">
        <v>54</v>
      </c>
      <c r="AI96" s="74">
        <v>0</v>
      </c>
      <c r="AJ96" s="74">
        <v>0</v>
      </c>
      <c r="AK96" s="74">
        <v>2</v>
      </c>
      <c r="AL96" s="74">
        <v>2</v>
      </c>
      <c r="AM96" s="74" t="s">
        <v>136</v>
      </c>
      <c r="AN96" s="74" t="s">
        <v>77</v>
      </c>
      <c r="AO96" s="74" t="s">
        <v>137</v>
      </c>
      <c r="AP96" s="74" t="s">
        <v>3072</v>
      </c>
      <c r="AQ96" s="74" t="s">
        <v>3073</v>
      </c>
      <c r="AR96" s="74"/>
      <c r="AS96" s="74" t="s">
        <v>3074</v>
      </c>
      <c r="AT96" s="74" t="s">
        <v>3075</v>
      </c>
      <c r="AU96" s="74" t="s">
        <v>2677</v>
      </c>
      <c r="AV96" s="74">
        <v>2016</v>
      </c>
      <c r="AW96" s="74">
        <v>70</v>
      </c>
      <c r="AX96" s="74"/>
      <c r="AY96" s="74"/>
      <c r="AZ96" s="74"/>
      <c r="BA96" s="74"/>
      <c r="BB96" s="74"/>
      <c r="BC96" s="74">
        <v>126</v>
      </c>
      <c r="BD96" s="74">
        <v>139</v>
      </c>
      <c r="BE96" s="74"/>
      <c r="BF96" s="74" t="s">
        <v>3076</v>
      </c>
      <c r="BG96" s="74"/>
      <c r="BH96" s="74">
        <v>14</v>
      </c>
      <c r="BI96" s="74" t="s">
        <v>3058</v>
      </c>
      <c r="BJ96" s="74" t="s">
        <v>3058</v>
      </c>
      <c r="BK96" s="74" t="s">
        <v>3077</v>
      </c>
      <c r="BL96" s="74" t="s">
        <v>3078</v>
      </c>
      <c r="BM96" s="74">
        <v>26643608</v>
      </c>
      <c r="BN96" s="79" t="str">
        <f>IF(COUNTIF(AA96,"*Nanjing Agr Univ*"),AA96)</f>
        <v>Ma, HT (reprint author), Nanjing Agr Univ, Coll Vet Med, Key Lab Anim Physiol &amp; Biochem, Nanjing 210095, Jiangsu, Peoples R China.</v>
      </c>
      <c r="BO96" s="79" t="b">
        <f>IF(COUNTIF(BN96,"*Life Sci*"),"生命科学学院",IF(COUNTIF(BN96,"*Coll Hort*"),"园艺学院"))</f>
        <v>0</v>
      </c>
      <c r="BP96" s="79" t="str">
        <f>IF(COUNTIF(BN96,"*Anim Sci*"),"动物科技学院",IF(COUNTIF(BN96,"*Vet Med*"),"动物医学院"))</f>
        <v>动物医学院</v>
      </c>
      <c r="BQ96" s="79" t="b">
        <f>IF(COUNTIF(BN96,"*Resources*"),"资源与环境科学学院",IF(COUNTIF(BN96,"*Dept Entomol*"),"植物保护学院"))</f>
        <v>0</v>
      </c>
      <c r="BR96" s="79" t="b">
        <f>IF(COUNTIF(BN96,"*Coll Agr*"),"农学院",IF(COUNTIF(BN96,"*Plant Protect*"),"植物保护学院"))</f>
        <v>0</v>
      </c>
      <c r="BS96" s="79" t="b">
        <f>IF(COUNTIF(BN96,"*Food Sci*"),"食品科技学院")</f>
        <v>0</v>
      </c>
      <c r="BT96" s="78" t="str">
        <f>AP96</f>
        <v>1357-2725</v>
      </c>
      <c r="BU96" s="76">
        <f>VLOOKUP(BT96,$CE$2:$CH$13600,3,FALSE)</f>
        <v>4.0460000000000003</v>
      </c>
      <c r="BV96" s="76">
        <f>VLOOKUP(BT96,$CE$2:$CH$13600,4,FALSE)</f>
        <v>4.3710000000000004</v>
      </c>
      <c r="BW96" s="78" t="b">
        <f>IF($BV96&gt;=10,1)</f>
        <v>0</v>
      </c>
      <c r="BX96" s="78" t="b">
        <f>IF(BV96&gt;=5,1)</f>
        <v>0</v>
      </c>
      <c r="BY96" s="78" t="b">
        <f>IF(BV96&lt;2,1)</f>
        <v>0</v>
      </c>
      <c r="BZ96" s="4">
        <v>1</v>
      </c>
      <c r="CC96" s="52">
        <v>95</v>
      </c>
      <c r="CD96" s="53" t="s">
        <v>29035</v>
      </c>
      <c r="CE96" s="53" t="s">
        <v>29036</v>
      </c>
      <c r="CF96" s="54">
        <v>433</v>
      </c>
      <c r="CG96" s="54">
        <v>0.63100000000000001</v>
      </c>
      <c r="CH96" s="54">
        <v>0.60299999999999998</v>
      </c>
      <c r="CI96" s="54">
        <v>0</v>
      </c>
      <c r="CJ96" s="54">
        <v>19</v>
      </c>
      <c r="CK96" s="54" t="s">
        <v>28918</v>
      </c>
      <c r="CL96" s="54">
        <v>4.0000000000000002E-4</v>
      </c>
      <c r="CM96" s="54">
        <v>0.16700000000000001</v>
      </c>
      <c r="CN96" s="53" t="s">
        <v>29008</v>
      </c>
      <c r="CO96" s="54">
        <v>35</v>
      </c>
      <c r="CP96" s="54">
        <v>57</v>
      </c>
      <c r="CQ96" s="55">
        <f t="shared" si="1"/>
        <v>0.61403508771929827</v>
      </c>
      <c r="CR96" s="52" t="s">
        <v>28938</v>
      </c>
    </row>
    <row r="97" spans="1:96" ht="86.4">
      <c r="A97" s="74">
        <v>96</v>
      </c>
      <c r="B97" s="6" t="s">
        <v>45085</v>
      </c>
      <c r="C97" s="6" t="s">
        <v>45098</v>
      </c>
      <c r="D97" s="5" t="s">
        <v>62</v>
      </c>
      <c r="E97" s="5" t="s">
        <v>28064</v>
      </c>
      <c r="F97" s="5"/>
      <c r="G97" s="5"/>
      <c r="H97" s="5"/>
      <c r="I97" s="5" t="s">
        <v>28065</v>
      </c>
      <c r="J97" s="5"/>
      <c r="K97" s="5"/>
      <c r="L97" s="6" t="s">
        <v>28066</v>
      </c>
      <c r="M97" s="6" t="s">
        <v>13988</v>
      </c>
      <c r="N97" s="5"/>
      <c r="O97" s="5"/>
      <c r="P97" s="5" t="s">
        <v>67</v>
      </c>
      <c r="Q97" s="74" t="s">
        <v>68</v>
      </c>
      <c r="R97" s="74"/>
      <c r="S97" s="74"/>
      <c r="T97" s="74"/>
      <c r="U97" s="74"/>
      <c r="V97" s="74"/>
      <c r="W97" s="74" t="s">
        <v>28067</v>
      </c>
      <c r="X97" s="74" t="s">
        <v>28068</v>
      </c>
      <c r="Y97" s="74"/>
      <c r="Z97" s="74" t="s">
        <v>28069</v>
      </c>
      <c r="AA97" s="74" t="s">
        <v>3068</v>
      </c>
      <c r="AB97" s="74" t="s">
        <v>3069</v>
      </c>
      <c r="AC97" s="74"/>
      <c r="AD97" s="74"/>
      <c r="AE97" s="74" t="s">
        <v>7302</v>
      </c>
      <c r="AF97" s="74" t="s">
        <v>7303</v>
      </c>
      <c r="AG97" s="74"/>
      <c r="AH97" s="74">
        <v>75</v>
      </c>
      <c r="AI97" s="74">
        <v>0</v>
      </c>
      <c r="AJ97" s="74">
        <v>0</v>
      </c>
      <c r="AK97" s="74">
        <v>0</v>
      </c>
      <c r="AL97" s="74">
        <v>0</v>
      </c>
      <c r="AM97" s="74" t="s">
        <v>660</v>
      </c>
      <c r="AN97" s="74" t="s">
        <v>604</v>
      </c>
      <c r="AO97" s="74" t="s">
        <v>661</v>
      </c>
      <c r="AP97" s="74" t="s">
        <v>13994</v>
      </c>
      <c r="AQ97" s="74"/>
      <c r="AR97" s="74"/>
      <c r="AS97" s="74" t="s">
        <v>13995</v>
      </c>
      <c r="AT97" s="74" t="s">
        <v>13996</v>
      </c>
      <c r="AU97" s="11">
        <v>42424</v>
      </c>
      <c r="AV97" s="74">
        <v>2016</v>
      </c>
      <c r="AW97" s="74">
        <v>15</v>
      </c>
      <c r="AX97" s="74"/>
      <c r="AY97" s="74"/>
      <c r="AZ97" s="74"/>
      <c r="BA97" s="74"/>
      <c r="BB97" s="74"/>
      <c r="BC97" s="74"/>
      <c r="BD97" s="74"/>
      <c r="BE97" s="74">
        <v>37</v>
      </c>
      <c r="BF97" s="74" t="s">
        <v>28070</v>
      </c>
      <c r="BG97" s="74"/>
      <c r="BH97" s="74">
        <v>13</v>
      </c>
      <c r="BI97" s="74" t="s">
        <v>5724</v>
      </c>
      <c r="BJ97" s="74" t="s">
        <v>5724</v>
      </c>
      <c r="BK97" s="74" t="s">
        <v>28071</v>
      </c>
      <c r="BL97" s="74" t="s">
        <v>28072</v>
      </c>
      <c r="BM97" s="74">
        <v>26912252</v>
      </c>
      <c r="BN97" s="46" t="str">
        <f>IF(COUNTIF(AA97,"*Nanjing Agr Univ*"),AA97)</f>
        <v>Ma, HT (reprint author), Nanjing Agr Univ, Coll Vet Med, Key Lab Anim Physiol &amp; Biochem, Nanjing 210095, Jiangsu, Peoples R China.</v>
      </c>
      <c r="BO97" s="46" t="b">
        <f>IF(COUNTIF(BN97,"*Life Sci*"),"生命科学学院",IF(COUNTIF(BN97,"*Coll Hort*"),"园艺学院"))</f>
        <v>0</v>
      </c>
      <c r="BP97" s="46" t="str">
        <f>IF(COUNTIF(BN97,"*Anim Sci*"),"动物科技学院",IF(COUNTIF(BN97,"*Vet Med*"),"动物医学院"))</f>
        <v>动物医学院</v>
      </c>
      <c r="BQ97" s="46" t="b">
        <f>IF(COUNTIF(BN97,"*Resources*"),"资源与环境科学学院",IF(COUNTIF(BN97,"*Dept Entomol*"),"植物保护学院"))</f>
        <v>0</v>
      </c>
      <c r="BR97" s="46" t="b">
        <f>IF(COUNTIF(BN97,"*Coll Agr*"),"农学院",IF(COUNTIF(BN97,"*Plant Protect*"),"植物保护学院"))</f>
        <v>0</v>
      </c>
      <c r="BS97" s="46" t="b">
        <f>IF(COUNTIF(BN97,"*Food Sci*"),"食品科技学院")</f>
        <v>0</v>
      </c>
      <c r="BT97" s="78" t="s">
        <v>13994</v>
      </c>
      <c r="BU97" s="10">
        <f>VLOOKUP(BT97,$CE$2:$CH$13600,3,FALSE)</f>
        <v>2.2189999999999999</v>
      </c>
      <c r="BV97" s="10">
        <f>VLOOKUP(BT97,$CE$2:$CH$13600,4,FALSE)</f>
        <v>2.4300000000000002</v>
      </c>
      <c r="BW97" s="28" t="b">
        <f>IF($BV97&gt;=10,1)</f>
        <v>0</v>
      </c>
      <c r="BX97" s="28" t="b">
        <f>IF(BV97&gt;=5,1)</f>
        <v>0</v>
      </c>
      <c r="BY97" s="28" t="b">
        <f>IF(BV97&lt;2,1)</f>
        <v>0</v>
      </c>
      <c r="BZ97" s="4">
        <v>1</v>
      </c>
      <c r="CC97" s="52">
        <v>96</v>
      </c>
      <c r="CD97" s="53" t="s">
        <v>14378</v>
      </c>
      <c r="CE97" s="53" t="s">
        <v>14377</v>
      </c>
      <c r="CF97" s="54">
        <v>210</v>
      </c>
      <c r="CG97" s="54">
        <v>0.61299999999999999</v>
      </c>
      <c r="CH97" s="54">
        <v>0.55300000000000005</v>
      </c>
      <c r="CI97" s="54">
        <v>0.123</v>
      </c>
      <c r="CJ97" s="54">
        <v>81</v>
      </c>
      <c r="CK97" s="54">
        <v>3.7</v>
      </c>
      <c r="CL97" s="54">
        <v>4.4999999999999999E-4</v>
      </c>
      <c r="CM97" s="54">
        <v>0.105</v>
      </c>
      <c r="CN97" s="53" t="s">
        <v>29008</v>
      </c>
      <c r="CO97" s="54">
        <v>36</v>
      </c>
      <c r="CP97" s="54">
        <v>57</v>
      </c>
      <c r="CQ97" s="55">
        <f t="shared" si="1"/>
        <v>0.63157894736842102</v>
      </c>
      <c r="CR97" s="52" t="s">
        <v>28938</v>
      </c>
    </row>
    <row r="98" spans="1:96">
      <c r="A98" s="74">
        <v>97</v>
      </c>
      <c r="B98" s="6" t="s">
        <v>27444</v>
      </c>
      <c r="C98" s="6" t="s">
        <v>48450</v>
      </c>
      <c r="D98" s="82" t="s">
        <v>62</v>
      </c>
      <c r="E98" s="82" t="s">
        <v>48451</v>
      </c>
      <c r="F98" s="82"/>
      <c r="G98" s="82"/>
      <c r="H98" s="82"/>
      <c r="I98" s="82" t="s">
        <v>48452</v>
      </c>
      <c r="J98" s="82"/>
      <c r="K98" s="82"/>
      <c r="L98" s="82" t="s">
        <v>48453</v>
      </c>
      <c r="M98" s="82" t="s">
        <v>48454</v>
      </c>
      <c r="N98" s="82"/>
      <c r="O98" s="82"/>
      <c r="P98" s="82" t="s">
        <v>67</v>
      </c>
      <c r="Q98" s="82" t="s">
        <v>68</v>
      </c>
      <c r="R98" s="82"/>
      <c r="S98" s="82"/>
      <c r="T98" s="82"/>
      <c r="U98" s="82"/>
      <c r="V98" s="82"/>
      <c r="W98" s="82" t="s">
        <v>48455</v>
      </c>
      <c r="X98" s="82" t="s">
        <v>48456</v>
      </c>
      <c r="Y98" s="82"/>
      <c r="Z98" s="82" t="s">
        <v>48457</v>
      </c>
      <c r="AA98" s="82" t="s">
        <v>48458</v>
      </c>
      <c r="AB98" s="82" t="s">
        <v>3069</v>
      </c>
      <c r="AC98" s="82"/>
      <c r="AD98" s="82"/>
      <c r="AE98" s="82" t="s">
        <v>3070</v>
      </c>
      <c r="AF98" s="82" t="s">
        <v>48459</v>
      </c>
      <c r="AG98" s="82"/>
      <c r="AH98" s="82">
        <v>27</v>
      </c>
      <c r="AI98" s="82">
        <v>0</v>
      </c>
      <c r="AJ98" s="82">
        <v>0</v>
      </c>
      <c r="AK98" s="82">
        <v>0</v>
      </c>
      <c r="AL98" s="82">
        <v>0</v>
      </c>
      <c r="AM98" s="82" t="s">
        <v>25953</v>
      </c>
      <c r="AN98" s="82" t="s">
        <v>25954</v>
      </c>
      <c r="AO98" s="82" t="s">
        <v>25955</v>
      </c>
      <c r="AP98" s="82" t="s">
        <v>29018</v>
      </c>
      <c r="AQ98" s="82" t="s">
        <v>48460</v>
      </c>
      <c r="AR98" s="82"/>
      <c r="AS98" s="82" t="s">
        <v>29017</v>
      </c>
      <c r="AT98" s="82" t="s">
        <v>48461</v>
      </c>
      <c r="AU98" s="82"/>
      <c r="AV98" s="82">
        <v>2016</v>
      </c>
      <c r="AW98" s="82">
        <v>61</v>
      </c>
      <c r="AX98" s="82">
        <v>4</v>
      </c>
      <c r="AY98" s="82"/>
      <c r="AZ98" s="82"/>
      <c r="BA98" s="82"/>
      <c r="BB98" s="82"/>
      <c r="BC98" s="82">
        <v>177</v>
      </c>
      <c r="BD98" s="82">
        <v>185</v>
      </c>
      <c r="BE98" s="82"/>
      <c r="BF98" s="82"/>
      <c r="BG98" s="82"/>
      <c r="BH98" s="82">
        <v>9</v>
      </c>
      <c r="BI98" s="82" t="s">
        <v>697</v>
      </c>
      <c r="BJ98" s="82" t="s">
        <v>473</v>
      </c>
      <c r="BK98" s="82" t="s">
        <v>48462</v>
      </c>
      <c r="BL98" s="82" t="s">
        <v>48463</v>
      </c>
      <c r="BM98" s="82"/>
      <c r="BN98" s="80" t="s">
        <v>48458</v>
      </c>
      <c r="BO98" s="80" t="b">
        <v>0</v>
      </c>
      <c r="BP98" s="80" t="s">
        <v>27444</v>
      </c>
      <c r="BQ98" s="80" t="b">
        <v>0</v>
      </c>
      <c r="BR98" s="80" t="b">
        <v>0</v>
      </c>
      <c r="BS98" s="80" t="b">
        <v>0</v>
      </c>
      <c r="BT98" s="81" t="s">
        <v>29018</v>
      </c>
      <c r="BU98" s="81">
        <v>1.1830000000000001</v>
      </c>
      <c r="BV98" s="81">
        <v>1.073</v>
      </c>
      <c r="BW98" s="77"/>
      <c r="BX98" s="77"/>
      <c r="BY98" s="77"/>
      <c r="CC98" s="52">
        <v>97</v>
      </c>
      <c r="CD98" s="53" t="s">
        <v>16310</v>
      </c>
      <c r="CE98" s="53" t="s">
        <v>16308</v>
      </c>
      <c r="CF98" s="54">
        <v>1492</v>
      </c>
      <c r="CG98" s="54">
        <v>0.58599999999999997</v>
      </c>
      <c r="CH98" s="54">
        <v>0.93899999999999995</v>
      </c>
      <c r="CI98" s="54">
        <v>0.121</v>
      </c>
      <c r="CJ98" s="54">
        <v>91</v>
      </c>
      <c r="CK98" s="54">
        <v>9</v>
      </c>
      <c r="CL98" s="54">
        <v>1.73E-3</v>
      </c>
      <c r="CM98" s="54">
        <v>0.25800000000000001</v>
      </c>
      <c r="CN98" s="53" t="s">
        <v>29008</v>
      </c>
      <c r="CO98" s="54">
        <v>37</v>
      </c>
      <c r="CP98" s="54">
        <v>57</v>
      </c>
      <c r="CQ98" s="55">
        <f t="shared" si="1"/>
        <v>0.64912280701754388</v>
      </c>
      <c r="CR98" s="52" t="s">
        <v>28938</v>
      </c>
    </row>
    <row r="99" spans="1:96" ht="100.8">
      <c r="A99" s="74">
        <v>98</v>
      </c>
      <c r="B99" s="6" t="s">
        <v>45085</v>
      </c>
      <c r="C99" s="6" t="s">
        <v>45099</v>
      </c>
      <c r="D99" s="74" t="s">
        <v>62</v>
      </c>
      <c r="E99" s="74" t="s">
        <v>3563</v>
      </c>
      <c r="F99" s="74"/>
      <c r="G99" s="74"/>
      <c r="H99" s="74"/>
      <c r="I99" s="74" t="s">
        <v>3564</v>
      </c>
      <c r="J99" s="74"/>
      <c r="K99" s="74"/>
      <c r="L99" s="6" t="s">
        <v>3565</v>
      </c>
      <c r="M99" s="6" t="s">
        <v>3566</v>
      </c>
      <c r="N99" s="74"/>
      <c r="O99" s="74"/>
      <c r="P99" s="74" t="s">
        <v>67</v>
      </c>
      <c r="Q99" s="74" t="s">
        <v>68</v>
      </c>
      <c r="R99" s="74"/>
      <c r="S99" s="74"/>
      <c r="T99" s="74"/>
      <c r="U99" s="74"/>
      <c r="V99" s="74"/>
      <c r="W99" s="74" t="s">
        <v>3567</v>
      </c>
      <c r="X99" s="74" t="s">
        <v>3568</v>
      </c>
      <c r="Y99" s="74"/>
      <c r="Z99" s="74" t="s">
        <v>3569</v>
      </c>
      <c r="AA99" s="74" t="s">
        <v>3570</v>
      </c>
      <c r="AB99" s="74" t="s">
        <v>690</v>
      </c>
      <c r="AC99" s="74"/>
      <c r="AD99" s="74"/>
      <c r="AE99" s="74" t="s">
        <v>3571</v>
      </c>
      <c r="AF99" s="74" t="s">
        <v>3572</v>
      </c>
      <c r="AG99" s="74"/>
      <c r="AH99" s="74">
        <v>43</v>
      </c>
      <c r="AI99" s="74">
        <v>0</v>
      </c>
      <c r="AJ99" s="74">
        <v>0</v>
      </c>
      <c r="AK99" s="74">
        <v>5</v>
      </c>
      <c r="AL99" s="74">
        <v>5</v>
      </c>
      <c r="AM99" s="74" t="s">
        <v>1519</v>
      </c>
      <c r="AN99" s="74" t="s">
        <v>214</v>
      </c>
      <c r="AO99" s="74" t="s">
        <v>1520</v>
      </c>
      <c r="AP99" s="74" t="s">
        <v>3573</v>
      </c>
      <c r="AQ99" s="74" t="s">
        <v>3574</v>
      </c>
      <c r="AR99" s="74"/>
      <c r="AS99" s="74" t="s">
        <v>3575</v>
      </c>
      <c r="AT99" s="74" t="s">
        <v>3576</v>
      </c>
      <c r="AU99" s="74" t="s">
        <v>2677</v>
      </c>
      <c r="AV99" s="74">
        <v>2016</v>
      </c>
      <c r="AW99" s="74">
        <v>191</v>
      </c>
      <c r="AX99" s="74"/>
      <c r="AY99" s="74"/>
      <c r="AZ99" s="74"/>
      <c r="BA99" s="74"/>
      <c r="BB99" s="74"/>
      <c r="BC99" s="74">
        <v>53</v>
      </c>
      <c r="BD99" s="74">
        <v>58</v>
      </c>
      <c r="BE99" s="74"/>
      <c r="BF99" s="74" t="s">
        <v>3577</v>
      </c>
      <c r="BG99" s="74"/>
      <c r="BH99" s="74">
        <v>6</v>
      </c>
      <c r="BI99" s="74" t="s">
        <v>3578</v>
      </c>
      <c r="BJ99" s="74" t="s">
        <v>3578</v>
      </c>
      <c r="BK99" s="74" t="s">
        <v>3579</v>
      </c>
      <c r="BL99" s="74" t="s">
        <v>3580</v>
      </c>
      <c r="BM99" s="74">
        <v>26439660</v>
      </c>
      <c r="BN99" s="46" t="str">
        <f>IF(COUNTIF(AA99,"*Nanjing Agr Univ*"),AA99)</f>
        <v>Ni, YD (reprint author), Nanjing Agr Univ, Key Lab Anim Physiol &amp; Biochem, Nanjing 210095, Jiangsu, Peoples R China.</v>
      </c>
      <c r="BO99" s="46" t="b">
        <f>IF(COUNTIF(BN99,"*Life Sci*"),"生命科学学院",IF(COUNTIF(BN99,"*Coll Hort*"),"园艺学院"))</f>
        <v>0</v>
      </c>
      <c r="BP99" s="46" t="b">
        <f>IF(COUNTIF(BN99,"*Anim Sci*"),"动物科技学院",IF(COUNTIF(BN99,"*Vet Med*"),"动物医学院"))</f>
        <v>0</v>
      </c>
      <c r="BQ99" s="46" t="b">
        <f>IF(COUNTIF(BN99,"*Resources*"),"资源与环境科学学院",IF(COUNTIF(BN99,"*Dept Entomol*"),"植物保护学院"))</f>
        <v>0</v>
      </c>
      <c r="BR99" s="46" t="b">
        <f>IF(COUNTIF(BN99,"*Coll Agr*"),"农学院",IF(COUNTIF(BN99,"*Plant Protect*"),"植物保护学院"))</f>
        <v>0</v>
      </c>
      <c r="BS99" s="46" t="b">
        <f>IF(COUNTIF(BN99,"*Food Sci*"),"食品科技学院")</f>
        <v>0</v>
      </c>
      <c r="BT99" s="78" t="str">
        <f>AP99</f>
        <v>1095-6433</v>
      </c>
      <c r="BU99" s="10">
        <f>VLOOKUP(BT99,$CE$2:$CH$13600,3,FALSE)</f>
        <v>1.966</v>
      </c>
      <c r="BV99" s="10">
        <f>VLOOKUP(BT99,$CE$2:$CH$13600,4,FALSE)</f>
        <v>2.258</v>
      </c>
      <c r="BW99" s="28" t="b">
        <f>IF($BV99&gt;=10,1)</f>
        <v>0</v>
      </c>
      <c r="BX99" s="28" t="b">
        <f>IF(BV99&gt;=5,1)</f>
        <v>0</v>
      </c>
      <c r="BY99" s="28" t="b">
        <f>IF(BV99&lt;2,1)</f>
        <v>0</v>
      </c>
      <c r="BZ99" s="4">
        <v>1</v>
      </c>
      <c r="CC99" s="52">
        <v>98</v>
      </c>
      <c r="CD99" s="53" t="s">
        <v>29037</v>
      </c>
      <c r="CE99" s="53" t="s">
        <v>29038</v>
      </c>
      <c r="CF99" s="54">
        <v>561</v>
      </c>
      <c r="CG99" s="54">
        <v>0.54300000000000004</v>
      </c>
      <c r="CH99" s="54">
        <v>0.69399999999999995</v>
      </c>
      <c r="CI99" s="54">
        <v>0.13300000000000001</v>
      </c>
      <c r="CJ99" s="54">
        <v>45</v>
      </c>
      <c r="CK99" s="54">
        <v>8.4</v>
      </c>
      <c r="CL99" s="54">
        <v>8.0999999999999996E-4</v>
      </c>
      <c r="CM99" s="54">
        <v>0.183</v>
      </c>
      <c r="CN99" s="53" t="s">
        <v>29008</v>
      </c>
      <c r="CO99" s="54">
        <v>38</v>
      </c>
      <c r="CP99" s="54">
        <v>57</v>
      </c>
      <c r="CQ99" s="55">
        <f t="shared" si="1"/>
        <v>0.66666666666666663</v>
      </c>
      <c r="CR99" s="52" t="s">
        <v>28938</v>
      </c>
    </row>
    <row r="100" spans="1:96" ht="100.8">
      <c r="A100" s="74">
        <v>99</v>
      </c>
      <c r="B100" s="6" t="s">
        <v>45085</v>
      </c>
      <c r="C100" s="6" t="s">
        <v>45099</v>
      </c>
      <c r="D100" s="74" t="s">
        <v>62</v>
      </c>
      <c r="E100" s="74" t="s">
        <v>682</v>
      </c>
      <c r="F100" s="74"/>
      <c r="G100" s="74"/>
      <c r="H100" s="74"/>
      <c r="I100" s="74" t="s">
        <v>683</v>
      </c>
      <c r="J100" s="74"/>
      <c r="K100" s="74"/>
      <c r="L100" s="6" t="s">
        <v>684</v>
      </c>
      <c r="M100" s="6" t="s">
        <v>685</v>
      </c>
      <c r="N100" s="74"/>
      <c r="O100" s="74"/>
      <c r="P100" s="74" t="s">
        <v>67</v>
      </c>
      <c r="Q100" s="74" t="s">
        <v>68</v>
      </c>
      <c r="R100" s="74"/>
      <c r="S100" s="74"/>
      <c r="T100" s="74"/>
      <c r="U100" s="74"/>
      <c r="V100" s="74"/>
      <c r="W100" s="74" t="s">
        <v>686</v>
      </c>
      <c r="X100" s="74" t="s">
        <v>687</v>
      </c>
      <c r="Y100" s="74"/>
      <c r="Z100" s="74" t="s">
        <v>688</v>
      </c>
      <c r="AA100" s="74" t="s">
        <v>689</v>
      </c>
      <c r="AB100" s="74" t="s">
        <v>690</v>
      </c>
      <c r="AC100" s="74"/>
      <c r="AD100" s="74"/>
      <c r="AE100" s="74" t="s">
        <v>691</v>
      </c>
      <c r="AF100" s="74" t="s">
        <v>692</v>
      </c>
      <c r="AG100" s="74"/>
      <c r="AH100" s="74">
        <v>37</v>
      </c>
      <c r="AI100" s="74">
        <v>0</v>
      </c>
      <c r="AJ100" s="74">
        <v>0</v>
      </c>
      <c r="AK100" s="74">
        <v>0</v>
      </c>
      <c r="AL100" s="74">
        <v>0</v>
      </c>
      <c r="AM100" s="74" t="s">
        <v>660</v>
      </c>
      <c r="AN100" s="74" t="s">
        <v>604</v>
      </c>
      <c r="AO100" s="74" t="s">
        <v>661</v>
      </c>
      <c r="AP100" s="74" t="s">
        <v>693</v>
      </c>
      <c r="AQ100" s="74"/>
      <c r="AR100" s="74"/>
      <c r="AS100" s="74" t="s">
        <v>694</v>
      </c>
      <c r="AT100" s="74" t="s">
        <v>695</v>
      </c>
      <c r="AU100" s="11">
        <v>42406</v>
      </c>
      <c r="AV100" s="74">
        <v>2016</v>
      </c>
      <c r="AW100" s="74">
        <v>7</v>
      </c>
      <c r="AX100" s="74"/>
      <c r="AY100" s="74"/>
      <c r="AZ100" s="74"/>
      <c r="BA100" s="74"/>
      <c r="BB100" s="74"/>
      <c r="BC100" s="74"/>
      <c r="BD100" s="74"/>
      <c r="BE100" s="74">
        <v>5</v>
      </c>
      <c r="BF100" s="74" t="s">
        <v>696</v>
      </c>
      <c r="BG100" s="74"/>
      <c r="BH100" s="74">
        <v>11</v>
      </c>
      <c r="BI100" s="74" t="s">
        <v>697</v>
      </c>
      <c r="BJ100" s="74" t="s">
        <v>473</v>
      </c>
      <c r="BK100" s="74" t="s">
        <v>698</v>
      </c>
      <c r="BL100" s="74" t="s">
        <v>699</v>
      </c>
      <c r="BM100" s="74">
        <v>26855776</v>
      </c>
      <c r="BN100" s="46" t="str">
        <f>IF(COUNTIF(AA100,"*Nanjing Agr Univ*"),AA100)</f>
        <v>Ni, YD (reprint author), Nanjing Agr Univ, Minist Agr, Key Lab Anim Physiol &amp; Biochem, Nanjing, Jiangsu, Peoples R China.</v>
      </c>
      <c r="BO100" s="46" t="b">
        <f>IF(COUNTIF(BN100,"*Life Sci*"),"生命科学学院",IF(COUNTIF(BN100,"*Coll Hort*"),"园艺学院"))</f>
        <v>0</v>
      </c>
      <c r="BP100" s="46" t="b">
        <f>IF(COUNTIF(BN100,"*Anim Sci*"),"动物科技学院",IF(COUNTIF(BN100,"*Vet Med*"),"动物医学院"))</f>
        <v>0</v>
      </c>
      <c r="BQ100" s="46" t="b">
        <f>IF(COUNTIF(BN100,"*Resources*"),"资源与环境科学学院",IF(COUNTIF(BN100,"*Dept Entomol*"),"植物保护学院"))</f>
        <v>0</v>
      </c>
      <c r="BR100" s="46" t="b">
        <f>IF(COUNTIF(BN100,"*Coll Agr*"),"农学院",IF(COUNTIF(BN100,"*Plant Protect*"),"植物保护学院"))</f>
        <v>0</v>
      </c>
      <c r="BS100" s="46" t="b">
        <f>IF(COUNTIF(BN100,"*Food Sci*"),"食品科技学院")</f>
        <v>0</v>
      </c>
      <c r="BT100" s="78" t="str">
        <f>AP100</f>
        <v>2049-1891</v>
      </c>
      <c r="BU100" s="10">
        <f>VLOOKUP(BT100,$CE$2:$CH$13600,3,FALSE)</f>
        <v>1.681</v>
      </c>
      <c r="BV100" s="10">
        <f>VLOOKUP(BT100,$CE$2:$CH$13600,4,FALSE)</f>
        <v>0</v>
      </c>
      <c r="BW100" s="28" t="b">
        <f>IF($BV100&gt;=10,1)</f>
        <v>0</v>
      </c>
      <c r="BX100" s="28" t="b">
        <f>IF(BV100&gt;=5,1)</f>
        <v>0</v>
      </c>
      <c r="BY100" s="28">
        <f>IF(BV100&lt;2,1)</f>
        <v>1</v>
      </c>
      <c r="BZ100" s="4">
        <v>1</v>
      </c>
      <c r="CC100" s="52">
        <v>99</v>
      </c>
      <c r="CD100" s="53" t="s">
        <v>4842</v>
      </c>
      <c r="CE100" s="53" t="s">
        <v>4840</v>
      </c>
      <c r="CF100" s="54">
        <v>2173</v>
      </c>
      <c r="CG100" s="54">
        <v>0.54100000000000004</v>
      </c>
      <c r="CH100" s="54">
        <v>0.75700000000000001</v>
      </c>
      <c r="CI100" s="54">
        <v>9.7000000000000003E-2</v>
      </c>
      <c r="CJ100" s="54">
        <v>226</v>
      </c>
      <c r="CK100" s="54">
        <v>7.3</v>
      </c>
      <c r="CL100" s="54">
        <v>3.2799999999999999E-3</v>
      </c>
      <c r="CM100" s="54">
        <v>0.188</v>
      </c>
      <c r="CN100" s="53" t="s">
        <v>29008</v>
      </c>
      <c r="CO100" s="54">
        <v>39</v>
      </c>
      <c r="CP100" s="54">
        <v>57</v>
      </c>
      <c r="CQ100" s="55">
        <f t="shared" si="1"/>
        <v>0.68421052631578949</v>
      </c>
      <c r="CR100" s="52" t="s">
        <v>28938</v>
      </c>
    </row>
    <row r="101" spans="1:96" ht="86.4">
      <c r="A101" s="74">
        <v>100</v>
      </c>
      <c r="B101" s="6" t="s">
        <v>45085</v>
      </c>
      <c r="C101" s="6" t="s">
        <v>45099</v>
      </c>
      <c r="D101" s="5" t="s">
        <v>62</v>
      </c>
      <c r="E101" s="5" t="s">
        <v>28561</v>
      </c>
      <c r="F101" s="5"/>
      <c r="G101" s="5"/>
      <c r="H101" s="5"/>
      <c r="I101" s="5" t="s">
        <v>28562</v>
      </c>
      <c r="J101" s="5"/>
      <c r="K101" s="5"/>
      <c r="L101" s="6" t="s">
        <v>28563</v>
      </c>
      <c r="M101" s="6" t="s">
        <v>21644</v>
      </c>
      <c r="N101" s="5"/>
      <c r="O101" s="5"/>
      <c r="P101" s="5" t="s">
        <v>67</v>
      </c>
      <c r="Q101" s="74" t="s">
        <v>68</v>
      </c>
      <c r="R101" s="74"/>
      <c r="S101" s="74"/>
      <c r="T101" s="74"/>
      <c r="U101" s="74"/>
      <c r="V101" s="74"/>
      <c r="W101" s="74"/>
      <c r="X101" s="74" t="s">
        <v>28564</v>
      </c>
      <c r="Y101" s="74"/>
      <c r="Z101" s="74" t="s">
        <v>28565</v>
      </c>
      <c r="AA101" s="74" t="s">
        <v>28566</v>
      </c>
      <c r="AB101" s="74" t="s">
        <v>690</v>
      </c>
      <c r="AC101" s="74"/>
      <c r="AD101" s="74"/>
      <c r="AE101" s="74" t="s">
        <v>28567</v>
      </c>
      <c r="AF101" s="74" t="s">
        <v>28568</v>
      </c>
      <c r="AG101" s="74"/>
      <c r="AH101" s="74">
        <v>38</v>
      </c>
      <c r="AI101" s="74">
        <v>0</v>
      </c>
      <c r="AJ101" s="74">
        <v>0</v>
      </c>
      <c r="AK101" s="74">
        <v>0</v>
      </c>
      <c r="AL101" s="74">
        <v>0</v>
      </c>
      <c r="AM101" s="74" t="s">
        <v>358</v>
      </c>
      <c r="AN101" s="74" t="s">
        <v>359</v>
      </c>
      <c r="AO101" s="74" t="s">
        <v>360</v>
      </c>
      <c r="AP101" s="74" t="s">
        <v>21650</v>
      </c>
      <c r="AQ101" s="74" t="s">
        <v>21651</v>
      </c>
      <c r="AR101" s="74"/>
      <c r="AS101" s="74" t="s">
        <v>21652</v>
      </c>
      <c r="AT101" s="74" t="s">
        <v>21653</v>
      </c>
      <c r="AU101" s="11">
        <v>42401</v>
      </c>
      <c r="AV101" s="74">
        <v>2016</v>
      </c>
      <c r="AW101" s="74">
        <v>101</v>
      </c>
      <c r="AX101" s="74">
        <v>2</v>
      </c>
      <c r="AY101" s="74"/>
      <c r="AZ101" s="74"/>
      <c r="BA101" s="74"/>
      <c r="BB101" s="74"/>
      <c r="BC101" s="74">
        <v>272</v>
      </c>
      <c r="BD101" s="74">
        <v>281</v>
      </c>
      <c r="BE101" s="74"/>
      <c r="BF101" s="74" t="s">
        <v>28569</v>
      </c>
      <c r="BG101" s="74"/>
      <c r="BH101" s="74">
        <v>10</v>
      </c>
      <c r="BI101" s="74" t="s">
        <v>21655</v>
      </c>
      <c r="BJ101" s="74" t="s">
        <v>21655</v>
      </c>
      <c r="BK101" s="74" t="s">
        <v>28570</v>
      </c>
      <c r="BL101" s="74" t="s">
        <v>28571</v>
      </c>
      <c r="BM101" s="74">
        <v>26593381</v>
      </c>
      <c r="BN101" s="46" t="str">
        <f>IF(COUNTIF(AA101,"*Nanjing Agr Univ*"),AA101)</f>
        <v>Ni, YD (reprint author), Nanjing Agr Univ, Key Lab Anim Physiol &amp; Biochem, Minist Agr, Nanjing 210014, Jiangsu, Peoples R China.</v>
      </c>
      <c r="BO101" s="46" t="b">
        <f>IF(COUNTIF(BN101,"*Life Sci*"),"生命科学学院",IF(COUNTIF(BN101,"*Coll Hort*"),"园艺学院"))</f>
        <v>0</v>
      </c>
      <c r="BP101" s="46" t="b">
        <f>IF(COUNTIF(BN101,"*Anim Sci*"),"动物科技学院",IF(COUNTIF(BN101,"*Vet Med*"),"动物医学院"))</f>
        <v>0</v>
      </c>
      <c r="BQ101" s="46" t="b">
        <f>IF(COUNTIF(BN101,"*Resources*"),"资源与环境科学学院",IF(COUNTIF(BN101,"*Dept Entomol*"),"植物保护学院"))</f>
        <v>0</v>
      </c>
      <c r="BR101" s="46" t="b">
        <f>IF(COUNTIF(BN101,"*Coll Agr*"),"农学院",IF(COUNTIF(BN101,"*Plant Protect*"),"植物保护学院"))</f>
        <v>0</v>
      </c>
      <c r="BS101" s="46" t="b">
        <f>IF(COUNTIF(BN101,"*Food Sci*"),"食品科技学院")</f>
        <v>0</v>
      </c>
      <c r="BT101" s="78" t="s">
        <v>21650</v>
      </c>
      <c r="BU101" s="10">
        <f>VLOOKUP(BT101,$CE$2:$CH$13600,3,FALSE)</f>
        <v>2.669</v>
      </c>
      <c r="BV101" s="10">
        <f>VLOOKUP(BT101,$CE$2:$CH$13600,4,FALSE)</f>
        <v>3.1030000000000002</v>
      </c>
      <c r="BW101" s="28" t="b">
        <f>IF($BV101&gt;=10,1)</f>
        <v>0</v>
      </c>
      <c r="BX101" s="28" t="b">
        <f>IF(BV101&gt;=5,1)</f>
        <v>0</v>
      </c>
      <c r="BY101" s="28" t="b">
        <f>IF(BV101&lt;2,1)</f>
        <v>0</v>
      </c>
      <c r="BZ101" s="4">
        <v>1</v>
      </c>
      <c r="CC101" s="52">
        <v>100</v>
      </c>
      <c r="CD101" s="53" t="s">
        <v>29039</v>
      </c>
      <c r="CE101" s="53" t="s">
        <v>29040</v>
      </c>
      <c r="CF101" s="54">
        <v>387</v>
      </c>
      <c r="CG101" s="54">
        <v>0.53100000000000003</v>
      </c>
      <c r="CH101" s="54">
        <v>0.61199999999999999</v>
      </c>
      <c r="CI101" s="54"/>
      <c r="CJ101" s="54">
        <v>0</v>
      </c>
      <c r="CK101" s="54">
        <v>9.1</v>
      </c>
      <c r="CL101" s="54">
        <v>4.2999999999999999E-4</v>
      </c>
      <c r="CM101" s="54">
        <v>0.13300000000000001</v>
      </c>
      <c r="CN101" s="53" t="s">
        <v>29008</v>
      </c>
      <c r="CO101" s="54">
        <v>40</v>
      </c>
      <c r="CP101" s="54">
        <v>57</v>
      </c>
      <c r="CQ101" s="55">
        <f t="shared" si="1"/>
        <v>0.70175438596491224</v>
      </c>
      <c r="CR101" s="52" t="s">
        <v>28938</v>
      </c>
    </row>
    <row r="102" spans="1:96" ht="115.2">
      <c r="A102" s="74">
        <v>101</v>
      </c>
      <c r="B102" s="6" t="s">
        <v>45085</v>
      </c>
      <c r="C102" s="6" t="s">
        <v>45100</v>
      </c>
      <c r="D102" s="74" t="s">
        <v>62</v>
      </c>
      <c r="E102" s="74" t="s">
        <v>3849</v>
      </c>
      <c r="F102" s="74"/>
      <c r="G102" s="74"/>
      <c r="H102" s="74"/>
      <c r="I102" s="74" t="s">
        <v>3850</v>
      </c>
      <c r="J102" s="74"/>
      <c r="K102" s="74"/>
      <c r="L102" s="75" t="s">
        <v>3851</v>
      </c>
      <c r="M102" s="75" t="s">
        <v>3852</v>
      </c>
      <c r="N102" s="74"/>
      <c r="O102" s="74"/>
      <c r="P102" s="74" t="s">
        <v>67</v>
      </c>
      <c r="Q102" s="74" t="s">
        <v>68</v>
      </c>
      <c r="R102" s="74"/>
      <c r="S102" s="74"/>
      <c r="T102" s="74"/>
      <c r="U102" s="74"/>
      <c r="V102" s="74"/>
      <c r="W102" s="74" t="s">
        <v>3853</v>
      </c>
      <c r="X102" s="74" t="s">
        <v>3854</v>
      </c>
      <c r="Y102" s="74"/>
      <c r="Z102" s="74" t="s">
        <v>3855</v>
      </c>
      <c r="AA102" s="74" t="s">
        <v>3856</v>
      </c>
      <c r="AB102" s="74" t="s">
        <v>3857</v>
      </c>
      <c r="AC102" s="74"/>
      <c r="AD102" s="74"/>
      <c r="AE102" s="74" t="s">
        <v>3858</v>
      </c>
      <c r="AF102" s="74" t="s">
        <v>3859</v>
      </c>
      <c r="AG102" s="74"/>
      <c r="AH102" s="74">
        <v>68</v>
      </c>
      <c r="AI102" s="74">
        <v>0</v>
      </c>
      <c r="AJ102" s="74">
        <v>0</v>
      </c>
      <c r="AK102" s="74">
        <v>2</v>
      </c>
      <c r="AL102" s="74">
        <v>2</v>
      </c>
      <c r="AM102" s="74" t="s">
        <v>1519</v>
      </c>
      <c r="AN102" s="74" t="s">
        <v>214</v>
      </c>
      <c r="AO102" s="74" t="s">
        <v>1520</v>
      </c>
      <c r="AP102" s="74" t="s">
        <v>3860</v>
      </c>
      <c r="AQ102" s="74" t="s">
        <v>3861</v>
      </c>
      <c r="AR102" s="74"/>
      <c r="AS102" s="74" t="s">
        <v>3862</v>
      </c>
      <c r="AT102" s="74" t="s">
        <v>3863</v>
      </c>
      <c r="AU102" s="74" t="s">
        <v>2677</v>
      </c>
      <c r="AV102" s="74">
        <v>2016</v>
      </c>
      <c r="AW102" s="74">
        <v>99</v>
      </c>
      <c r="AX102" s="74">
        <v>1</v>
      </c>
      <c r="AY102" s="74"/>
      <c r="AZ102" s="74"/>
      <c r="BA102" s="74"/>
      <c r="BB102" s="74"/>
      <c r="BC102" s="74">
        <v>733</v>
      </c>
      <c r="BD102" s="74">
        <v>745</v>
      </c>
      <c r="BE102" s="74"/>
      <c r="BF102" s="74" t="s">
        <v>3864</v>
      </c>
      <c r="BG102" s="74"/>
      <c r="BH102" s="74">
        <v>13</v>
      </c>
      <c r="BI102" s="74" t="s">
        <v>3865</v>
      </c>
      <c r="BJ102" s="74" t="s">
        <v>3866</v>
      </c>
      <c r="BK102" s="74" t="s">
        <v>3867</v>
      </c>
      <c r="BL102" s="74" t="s">
        <v>3868</v>
      </c>
      <c r="BM102" s="74">
        <v>26547645</v>
      </c>
      <c r="BN102" s="79" t="str">
        <f>IF(COUNTIF(AA102,"*Nanjing Agr Univ*"),AA102)</f>
        <v>Shen, ZM (reprint author), Nanjing Agr Univ, Lab Anim Physiol &amp; Biochem, Nanjing 210095, Jiangsu, Peoples R China.</v>
      </c>
      <c r="BO102" s="79" t="b">
        <f>IF(COUNTIF(BN102,"*Life Sci*"),"生命科学学院",IF(COUNTIF(BN102,"*Coll Hort*"),"园艺学院"))</f>
        <v>0</v>
      </c>
      <c r="BP102" s="79" t="b">
        <f>IF(COUNTIF(BN102,"*Anim Sci*"),"动物科技学院",IF(COUNTIF(BN102,"*Vet Med*"),"动物医学院"))</f>
        <v>0</v>
      </c>
      <c r="BQ102" s="79" t="b">
        <f>IF(COUNTIF(BN102,"*Resources*"),"资源与环境科学学院",IF(COUNTIF(BN102,"*Dept Entomol*"),"植物保护学院"))</f>
        <v>0</v>
      </c>
      <c r="BR102" s="79" t="b">
        <f>IF(COUNTIF(BN102,"*Coll Agr*"),"农学院",IF(COUNTIF(BN102,"*Plant Protect*"),"植物保护学院"))</f>
        <v>0</v>
      </c>
      <c r="BS102" s="79" t="b">
        <f>IF(COUNTIF(BN102,"*Food Sci*"),"食品科技学院")</f>
        <v>0</v>
      </c>
      <c r="BT102" s="78" t="str">
        <f>AP102</f>
        <v>0022-0302</v>
      </c>
      <c r="BU102" s="76">
        <f>VLOOKUP(BT102,$CE$2:$CH$13600,3,FALSE)</f>
        <v>2.573</v>
      </c>
      <c r="BV102" s="76">
        <f>VLOOKUP(BT102,$CE$2:$CH$13600,4,FALSE)</f>
        <v>3.0710000000000002</v>
      </c>
      <c r="BW102" s="78" t="b">
        <f>IF($BV102&gt;=10,1)</f>
        <v>0</v>
      </c>
      <c r="BX102" s="78" t="b">
        <f>IF(BV102&gt;=5,1)</f>
        <v>0</v>
      </c>
      <c r="BY102" s="78" t="b">
        <f>IF(BV102&lt;2,1)</f>
        <v>0</v>
      </c>
      <c r="BZ102" s="4">
        <v>1</v>
      </c>
      <c r="CC102" s="52">
        <v>101</v>
      </c>
      <c r="CD102" s="53" t="s">
        <v>29041</v>
      </c>
      <c r="CE102" s="53" t="s">
        <v>29042</v>
      </c>
      <c r="CF102" s="54">
        <v>136</v>
      </c>
      <c r="CG102" s="54">
        <v>0.50700000000000001</v>
      </c>
      <c r="CH102" s="54">
        <v>0.308</v>
      </c>
      <c r="CI102" s="54">
        <v>3.4000000000000002E-2</v>
      </c>
      <c r="CJ102" s="54">
        <v>29</v>
      </c>
      <c r="CK102" s="54">
        <v>6.7</v>
      </c>
      <c r="CL102" s="54">
        <v>2.2000000000000001E-4</v>
      </c>
      <c r="CM102" s="54">
        <v>7.6999999999999999E-2</v>
      </c>
      <c r="CN102" s="53" t="s">
        <v>29008</v>
      </c>
      <c r="CO102" s="54">
        <v>41</v>
      </c>
      <c r="CP102" s="54">
        <v>57</v>
      </c>
      <c r="CQ102" s="55">
        <f t="shared" si="1"/>
        <v>0.7192982456140351</v>
      </c>
      <c r="CR102" s="52" t="s">
        <v>28938</v>
      </c>
    </row>
    <row r="103" spans="1:96" ht="72">
      <c r="A103" s="74">
        <v>102</v>
      </c>
      <c r="B103" s="6" t="s">
        <v>45085</v>
      </c>
      <c r="C103" s="6" t="s">
        <v>45101</v>
      </c>
      <c r="D103" s="74" t="s">
        <v>62</v>
      </c>
      <c r="E103" s="74" t="s">
        <v>3738</v>
      </c>
      <c r="F103" s="74"/>
      <c r="G103" s="74"/>
      <c r="H103" s="74"/>
      <c r="I103" s="74" t="s">
        <v>3739</v>
      </c>
      <c r="J103" s="74"/>
      <c r="K103" s="74"/>
      <c r="L103" s="6" t="s">
        <v>3740</v>
      </c>
      <c r="M103" s="6" t="s">
        <v>3741</v>
      </c>
      <c r="N103" s="74"/>
      <c r="O103" s="74"/>
      <c r="P103" s="74" t="s">
        <v>67</v>
      </c>
      <c r="Q103" s="74" t="s">
        <v>68</v>
      </c>
      <c r="R103" s="74"/>
      <c r="S103" s="74"/>
      <c r="T103" s="74"/>
      <c r="U103" s="74"/>
      <c r="V103" s="74"/>
      <c r="W103" s="74" t="s">
        <v>3742</v>
      </c>
      <c r="X103" s="74" t="s">
        <v>3743</v>
      </c>
      <c r="Y103" s="74"/>
      <c r="Z103" s="74" t="s">
        <v>3744</v>
      </c>
      <c r="AA103" s="74" t="s">
        <v>3745</v>
      </c>
      <c r="AB103" s="74" t="s">
        <v>3746</v>
      </c>
      <c r="AC103" s="74"/>
      <c r="AD103" s="74"/>
      <c r="AE103" s="74" t="s">
        <v>3747</v>
      </c>
      <c r="AF103" s="74" t="s">
        <v>3748</v>
      </c>
      <c r="AG103" s="74"/>
      <c r="AH103" s="74">
        <v>26</v>
      </c>
      <c r="AI103" s="74">
        <v>0</v>
      </c>
      <c r="AJ103" s="74">
        <v>0</v>
      </c>
      <c r="AK103" s="74">
        <v>6</v>
      </c>
      <c r="AL103" s="74">
        <v>6</v>
      </c>
      <c r="AM103" s="74" t="s">
        <v>112</v>
      </c>
      <c r="AN103" s="74" t="s">
        <v>113</v>
      </c>
      <c r="AO103" s="74" t="s">
        <v>114</v>
      </c>
      <c r="AP103" s="74" t="s">
        <v>3749</v>
      </c>
      <c r="AQ103" s="74" t="s">
        <v>3750</v>
      </c>
      <c r="AR103" s="74"/>
      <c r="AS103" s="74" t="s">
        <v>3751</v>
      </c>
      <c r="AT103" s="74" t="s">
        <v>3752</v>
      </c>
      <c r="AU103" s="74" t="s">
        <v>2677</v>
      </c>
      <c r="AV103" s="74">
        <v>2016</v>
      </c>
      <c r="AW103" s="74">
        <v>82</v>
      </c>
      <c r="AX103" s="74"/>
      <c r="AY103" s="74"/>
      <c r="AZ103" s="74"/>
      <c r="BA103" s="74"/>
      <c r="BB103" s="74"/>
      <c r="BC103" s="74">
        <v>973</v>
      </c>
      <c r="BD103" s="74">
        <v>978</v>
      </c>
      <c r="BE103" s="74"/>
      <c r="BF103" s="74" t="s">
        <v>3753</v>
      </c>
      <c r="BG103" s="74"/>
      <c r="BH103" s="74">
        <v>6</v>
      </c>
      <c r="BI103" s="74" t="s">
        <v>3754</v>
      </c>
      <c r="BJ103" s="74" t="s">
        <v>3755</v>
      </c>
      <c r="BK103" s="74" t="s">
        <v>3756</v>
      </c>
      <c r="BL103" s="74" t="s">
        <v>3757</v>
      </c>
      <c r="BM103" s="74">
        <v>26529190</v>
      </c>
      <c r="BN103" s="46" t="str">
        <f>IF(COUNTIF(AA103,"*Nanjing Agr Univ*"),AA103)</f>
        <v>Wang, DY (reprint author), Nanjing Agr Univ, Inst Tradit Chinese Vet Med, Coll Vet Med, Nanjing 210095, Jiangsu, Peoples R China.</v>
      </c>
      <c r="BO103" s="46" t="b">
        <f>IF(COUNTIF(BN103,"*Life Sci*"),"生命科学学院",IF(COUNTIF(BN103,"*Coll Hort*"),"园艺学院"))</f>
        <v>0</v>
      </c>
      <c r="BP103" s="46" t="str">
        <f>IF(COUNTIF(BN103,"*Anim Sci*"),"动物科技学院",IF(COUNTIF(BN103,"*Vet Med*"),"动物医学院"))</f>
        <v>动物医学院</v>
      </c>
      <c r="BQ103" s="46" t="b">
        <f>IF(COUNTIF(BN103,"*Resources*"),"资源与环境科学学院",IF(COUNTIF(BN103,"*Dept Entomol*"),"植物保护学院"))</f>
        <v>0</v>
      </c>
      <c r="BR103" s="46" t="b">
        <f>IF(COUNTIF(BN103,"*Coll Agr*"),"农学院",IF(COUNTIF(BN103,"*Plant Protect*"),"植物保护学院"))</f>
        <v>0</v>
      </c>
      <c r="BS103" s="46" t="b">
        <f>IF(COUNTIF(BN103,"*Food Sci*"),"食品科技学院")</f>
        <v>0</v>
      </c>
      <c r="BT103" s="78" t="str">
        <f>AP103</f>
        <v>0141-8130</v>
      </c>
      <c r="BU103" s="10">
        <f>VLOOKUP(BT103,$CE$2:$CH$13600,3,FALSE)</f>
        <v>2.8580000000000001</v>
      </c>
      <c r="BV103" s="10">
        <f>VLOOKUP(BT103,$CE$2:$CH$13600,4,FALSE)</f>
        <v>3.016</v>
      </c>
      <c r="BW103" s="28" t="b">
        <f>IF($BV103&gt;=10,1)</f>
        <v>0</v>
      </c>
      <c r="BX103" s="28" t="b">
        <f>IF(BV103&gt;=5,1)</f>
        <v>0</v>
      </c>
      <c r="BY103" s="28" t="b">
        <f>IF(BV103&lt;2,1)</f>
        <v>0</v>
      </c>
      <c r="BZ103" s="4">
        <v>1</v>
      </c>
      <c r="CC103" s="52">
        <v>102</v>
      </c>
      <c r="CD103" s="53" t="s">
        <v>29043</v>
      </c>
      <c r="CE103" s="53" t="s">
        <v>29044</v>
      </c>
      <c r="CF103" s="54">
        <v>644</v>
      </c>
      <c r="CG103" s="54">
        <v>0.504</v>
      </c>
      <c r="CH103" s="54">
        <v>0.54300000000000004</v>
      </c>
      <c r="CI103" s="54">
        <v>9.5000000000000001E-2</v>
      </c>
      <c r="CJ103" s="54">
        <v>63</v>
      </c>
      <c r="CK103" s="54">
        <v>9.5</v>
      </c>
      <c r="CL103" s="54">
        <v>6.0999999999999997E-4</v>
      </c>
      <c r="CM103" s="54">
        <v>0.111</v>
      </c>
      <c r="CN103" s="53" t="s">
        <v>29008</v>
      </c>
      <c r="CO103" s="54">
        <v>42</v>
      </c>
      <c r="CP103" s="54">
        <v>57</v>
      </c>
      <c r="CQ103" s="55">
        <f t="shared" si="1"/>
        <v>0.73684210526315785</v>
      </c>
      <c r="CR103" s="52" t="s">
        <v>28938</v>
      </c>
    </row>
    <row r="104" spans="1:96" ht="86.4">
      <c r="A104" s="74">
        <v>103</v>
      </c>
      <c r="B104" s="6" t="s">
        <v>45085</v>
      </c>
      <c r="C104" s="6" t="s">
        <v>45101</v>
      </c>
      <c r="D104" s="5" t="s">
        <v>62</v>
      </c>
      <c r="E104" s="5" t="s">
        <v>27666</v>
      </c>
      <c r="F104" s="5"/>
      <c r="G104" s="5"/>
      <c r="H104" s="5"/>
      <c r="I104" s="5" t="s">
        <v>27667</v>
      </c>
      <c r="J104" s="5"/>
      <c r="K104" s="5"/>
      <c r="L104" s="75" t="s">
        <v>27668</v>
      </c>
      <c r="M104" s="75" t="s">
        <v>3741</v>
      </c>
      <c r="N104" s="5"/>
      <c r="O104" s="5"/>
      <c r="P104" s="5" t="s">
        <v>67</v>
      </c>
      <c r="Q104" s="74" t="s">
        <v>68</v>
      </c>
      <c r="R104" s="74"/>
      <c r="S104" s="74"/>
      <c r="T104" s="74"/>
      <c r="U104" s="74"/>
      <c r="V104" s="74"/>
      <c r="W104" s="74" t="s">
        <v>27669</v>
      </c>
      <c r="X104" s="74" t="s">
        <v>27670</v>
      </c>
      <c r="Y104" s="74"/>
      <c r="Z104" s="74" t="s">
        <v>27671</v>
      </c>
      <c r="AA104" s="74" t="s">
        <v>20712</v>
      </c>
      <c r="AB104" s="74" t="s">
        <v>3746</v>
      </c>
      <c r="AC104" s="74"/>
      <c r="AD104" s="74"/>
      <c r="AE104" s="74" t="s">
        <v>3747</v>
      </c>
      <c r="AF104" s="74" t="s">
        <v>27672</v>
      </c>
      <c r="AG104" s="74"/>
      <c r="AH104" s="74">
        <v>42</v>
      </c>
      <c r="AI104" s="74">
        <v>0</v>
      </c>
      <c r="AJ104" s="74">
        <v>0</v>
      </c>
      <c r="AK104" s="74">
        <v>0</v>
      </c>
      <c r="AL104" s="74">
        <v>0</v>
      </c>
      <c r="AM104" s="74" t="s">
        <v>112</v>
      </c>
      <c r="AN104" s="74" t="s">
        <v>113</v>
      </c>
      <c r="AO104" s="74" t="s">
        <v>114</v>
      </c>
      <c r="AP104" s="74" t="s">
        <v>3749</v>
      </c>
      <c r="AQ104" s="74" t="s">
        <v>3750</v>
      </c>
      <c r="AR104" s="74"/>
      <c r="AS104" s="74" t="s">
        <v>3751</v>
      </c>
      <c r="AT104" s="74" t="s">
        <v>3752</v>
      </c>
      <c r="AU104" s="74" t="s">
        <v>198</v>
      </c>
      <c r="AV104" s="74">
        <v>2016</v>
      </c>
      <c r="AW104" s="74">
        <v>85</v>
      </c>
      <c r="AX104" s="74"/>
      <c r="AY104" s="74"/>
      <c r="AZ104" s="74"/>
      <c r="BA104" s="74"/>
      <c r="BB104" s="74"/>
      <c r="BC104" s="74">
        <v>294</v>
      </c>
      <c r="BD104" s="74">
        <v>301</v>
      </c>
      <c r="BE104" s="74"/>
      <c r="BF104" s="74" t="s">
        <v>27673</v>
      </c>
      <c r="BG104" s="74"/>
      <c r="BH104" s="74">
        <v>8</v>
      </c>
      <c r="BI104" s="74" t="s">
        <v>3754</v>
      </c>
      <c r="BJ104" s="74" t="s">
        <v>3755</v>
      </c>
      <c r="BK104" s="74" t="s">
        <v>27664</v>
      </c>
      <c r="BL104" s="74" t="s">
        <v>27674</v>
      </c>
      <c r="BM104" s="74">
        <v>26763175</v>
      </c>
      <c r="BN104" s="79" t="str">
        <f>IF(COUNTIF(AA104,"*Nanjing Agr Univ*"),AA104)</f>
        <v>Wang, DY (reprint author), Nanjing Agr Univ, Coll Vet Med, Inst Tradit Chinese Vet Med, Nanjing 210095, Jiangsu, Peoples R China.</v>
      </c>
      <c r="BO104" s="79" t="b">
        <f>IF(COUNTIF(BN104,"*Life Sci*"),"生命科学学院",IF(COUNTIF(BN104,"*Coll Hort*"),"园艺学院"))</f>
        <v>0</v>
      </c>
      <c r="BP104" s="79" t="str">
        <f>IF(COUNTIF(BN104,"*Anim Sci*"),"动物科技学院",IF(COUNTIF(BN104,"*Vet Med*"),"动物医学院"))</f>
        <v>动物医学院</v>
      </c>
      <c r="BQ104" s="79" t="b">
        <f>IF(COUNTIF(BN104,"*Resources*"),"资源与环境科学学院",IF(COUNTIF(BN104,"*Dept Entomol*"),"植物保护学院"))</f>
        <v>0</v>
      </c>
      <c r="BR104" s="79" t="b">
        <f>IF(COUNTIF(BN104,"*Coll Agr*"),"农学院",IF(COUNTIF(BN104,"*Plant Protect*"),"植物保护学院"))</f>
        <v>0</v>
      </c>
      <c r="BS104" s="79" t="b">
        <f>IF(COUNTIF(BN104,"*Food Sci*"),"食品科技学院")</f>
        <v>0</v>
      </c>
      <c r="BT104" s="78" t="s">
        <v>3749</v>
      </c>
      <c r="BU104" s="76">
        <f>VLOOKUP(BT104,$CE$2:$CH$13600,3,FALSE)</f>
        <v>2.8580000000000001</v>
      </c>
      <c r="BV104" s="76">
        <f>VLOOKUP(BT104,$CE$2:$CH$13600,4,FALSE)</f>
        <v>3.016</v>
      </c>
      <c r="BW104" s="78" t="b">
        <f>IF($BV104&gt;=10,1)</f>
        <v>0</v>
      </c>
      <c r="BX104" s="78" t="b">
        <f>IF(BV104&gt;=5,1)</f>
        <v>0</v>
      </c>
      <c r="BY104" s="78" t="b">
        <f>IF(BV104&lt;2,1)</f>
        <v>0</v>
      </c>
      <c r="BZ104" s="4">
        <v>1</v>
      </c>
      <c r="CC104" s="52">
        <v>103</v>
      </c>
      <c r="CD104" s="53" t="s">
        <v>20759</v>
      </c>
      <c r="CE104" s="53" t="s">
        <v>20758</v>
      </c>
      <c r="CF104" s="54">
        <v>456</v>
      </c>
      <c r="CG104" s="54">
        <v>0.503</v>
      </c>
      <c r="CH104" s="54">
        <v>0.52200000000000002</v>
      </c>
      <c r="CI104" s="54">
        <v>6.0999999999999999E-2</v>
      </c>
      <c r="CJ104" s="54">
        <v>33</v>
      </c>
      <c r="CK104" s="54">
        <v>6.7</v>
      </c>
      <c r="CL104" s="54">
        <v>8.0000000000000004E-4</v>
      </c>
      <c r="CM104" s="54">
        <v>0.13200000000000001</v>
      </c>
      <c r="CN104" s="53" t="s">
        <v>29008</v>
      </c>
      <c r="CO104" s="54">
        <v>43</v>
      </c>
      <c r="CP104" s="54">
        <v>57</v>
      </c>
      <c r="CQ104" s="55">
        <f t="shared" si="1"/>
        <v>0.75438596491228072</v>
      </c>
      <c r="CR104" s="52" t="s">
        <v>28953</v>
      </c>
    </row>
    <row r="105" spans="1:96" ht="86.4">
      <c r="A105" s="74">
        <v>104</v>
      </c>
      <c r="B105" s="6" t="s">
        <v>45085</v>
      </c>
      <c r="C105" s="6" t="s">
        <v>45101</v>
      </c>
      <c r="D105" s="5" t="s">
        <v>62</v>
      </c>
      <c r="E105" s="5" t="s">
        <v>27548</v>
      </c>
      <c r="F105" s="5"/>
      <c r="G105" s="5"/>
      <c r="H105" s="5"/>
      <c r="I105" s="5" t="s">
        <v>27549</v>
      </c>
      <c r="J105" s="5"/>
      <c r="K105" s="5"/>
      <c r="L105" s="6" t="s">
        <v>27550</v>
      </c>
      <c r="M105" s="6" t="s">
        <v>276</v>
      </c>
      <c r="N105" s="5"/>
      <c r="O105" s="5"/>
      <c r="P105" s="5" t="s">
        <v>67</v>
      </c>
      <c r="Q105" s="74" t="s">
        <v>68</v>
      </c>
      <c r="R105" s="74"/>
      <c r="S105" s="74"/>
      <c r="T105" s="74"/>
      <c r="U105" s="74"/>
      <c r="V105" s="74"/>
      <c r="W105" s="74" t="s">
        <v>27551</v>
      </c>
      <c r="X105" s="74" t="s">
        <v>27552</v>
      </c>
      <c r="Y105" s="74"/>
      <c r="Z105" s="74" t="s">
        <v>27553</v>
      </c>
      <c r="AA105" s="74" t="s">
        <v>3745</v>
      </c>
      <c r="AB105" s="74" t="s">
        <v>3746</v>
      </c>
      <c r="AC105" s="74"/>
      <c r="AD105" s="74"/>
      <c r="AE105" s="74" t="s">
        <v>3747</v>
      </c>
      <c r="AF105" s="74" t="s">
        <v>3748</v>
      </c>
      <c r="AG105" s="74"/>
      <c r="AH105" s="74">
        <v>33</v>
      </c>
      <c r="AI105" s="74">
        <v>0</v>
      </c>
      <c r="AJ105" s="74">
        <v>0</v>
      </c>
      <c r="AK105" s="74">
        <v>0</v>
      </c>
      <c r="AL105" s="74">
        <v>0</v>
      </c>
      <c r="AM105" s="74" t="s">
        <v>76</v>
      </c>
      <c r="AN105" s="74" t="s">
        <v>77</v>
      </c>
      <c r="AO105" s="74" t="s">
        <v>78</v>
      </c>
      <c r="AP105" s="74" t="s">
        <v>284</v>
      </c>
      <c r="AQ105" s="74" t="s">
        <v>285</v>
      </c>
      <c r="AR105" s="74"/>
      <c r="AS105" s="74" t="s">
        <v>286</v>
      </c>
      <c r="AT105" s="74" t="s">
        <v>287</v>
      </c>
      <c r="AU105" s="11">
        <v>42510</v>
      </c>
      <c r="AV105" s="74">
        <v>2016</v>
      </c>
      <c r="AW105" s="74">
        <v>142</v>
      </c>
      <c r="AX105" s="74"/>
      <c r="AY105" s="74"/>
      <c r="AZ105" s="74"/>
      <c r="BA105" s="74"/>
      <c r="BB105" s="74"/>
      <c r="BC105" s="74">
        <v>141</v>
      </c>
      <c r="BD105" s="74">
        <v>148</v>
      </c>
      <c r="BE105" s="74"/>
      <c r="BF105" s="74" t="s">
        <v>27554</v>
      </c>
      <c r="BG105" s="74"/>
      <c r="BH105" s="74">
        <v>8</v>
      </c>
      <c r="BI105" s="74" t="s">
        <v>289</v>
      </c>
      <c r="BJ105" s="74" t="s">
        <v>290</v>
      </c>
      <c r="BK105" s="74" t="s">
        <v>27546</v>
      </c>
      <c r="BL105" s="74" t="s">
        <v>27555</v>
      </c>
      <c r="BM105" s="74">
        <v>26917384</v>
      </c>
      <c r="BN105" s="46" t="str">
        <f>IF(COUNTIF(AA105,"*Nanjing Agr Univ*"),AA105)</f>
        <v>Wang, DY (reprint author), Nanjing Agr Univ, Inst Tradit Chinese Vet Med, Coll Vet Med, Nanjing 210095, Jiangsu, Peoples R China.</v>
      </c>
      <c r="BO105" s="46" t="b">
        <f>IF(COUNTIF(BN105,"*Life Sci*"),"生命科学学院",IF(COUNTIF(BN105,"*Coll Hort*"),"园艺学院"))</f>
        <v>0</v>
      </c>
      <c r="BP105" s="46" t="str">
        <f>IF(COUNTIF(BN105,"*Anim Sci*"),"动物科技学院",IF(COUNTIF(BN105,"*Vet Med*"),"动物医学院"))</f>
        <v>动物医学院</v>
      </c>
      <c r="BQ105" s="46" t="b">
        <f>IF(COUNTIF(BN105,"*Resources*"),"资源与环境科学学院",IF(COUNTIF(BN105,"*Dept Entomol*"),"植物保护学院"))</f>
        <v>0</v>
      </c>
      <c r="BR105" s="46" t="b">
        <f>IF(COUNTIF(BN105,"*Coll Agr*"),"农学院",IF(COUNTIF(BN105,"*Plant Protect*"),"植物保护学院"))</f>
        <v>0</v>
      </c>
      <c r="BS105" s="46" t="b">
        <f>IF(COUNTIF(BN105,"*Food Sci*"),"食品科技学院")</f>
        <v>0</v>
      </c>
      <c r="BT105" s="78" t="s">
        <v>284</v>
      </c>
      <c r="BU105" s="10">
        <f>VLOOKUP(BT105,$CE$2:$CH$13600,3,FALSE)</f>
        <v>4.0739999999999998</v>
      </c>
      <c r="BV105" s="10">
        <f>VLOOKUP(BT105,$CE$2:$CH$13600,4,FALSE)</f>
        <v>4.5679999999999996</v>
      </c>
      <c r="BW105" s="28" t="b">
        <f>IF($BV105&gt;=10,1)</f>
        <v>0</v>
      </c>
      <c r="BX105" s="28" t="b">
        <f>IF(BV105&gt;=5,1)</f>
        <v>0</v>
      </c>
      <c r="BY105" s="28" t="b">
        <f>IF(BV105&lt;2,1)</f>
        <v>0</v>
      </c>
      <c r="BZ105" s="4">
        <v>1</v>
      </c>
      <c r="CC105" s="52">
        <v>104</v>
      </c>
      <c r="CD105" s="53" t="s">
        <v>29045</v>
      </c>
      <c r="CE105" s="53" t="s">
        <v>29046</v>
      </c>
      <c r="CF105" s="54">
        <v>121</v>
      </c>
      <c r="CG105" s="54">
        <v>0.48099999999999998</v>
      </c>
      <c r="CH105" s="54">
        <v>0.47199999999999998</v>
      </c>
      <c r="CI105" s="54">
        <v>3.1E-2</v>
      </c>
      <c r="CJ105" s="54">
        <v>32</v>
      </c>
      <c r="CK105" s="54">
        <v>4.9000000000000004</v>
      </c>
      <c r="CL105" s="54">
        <v>2.2000000000000001E-4</v>
      </c>
      <c r="CM105" s="54">
        <v>8.4000000000000005E-2</v>
      </c>
      <c r="CN105" s="53" t="s">
        <v>29008</v>
      </c>
      <c r="CO105" s="54">
        <v>44</v>
      </c>
      <c r="CP105" s="54">
        <v>57</v>
      </c>
      <c r="CQ105" s="55">
        <f t="shared" si="1"/>
        <v>0.77192982456140347</v>
      </c>
      <c r="CR105" s="52" t="s">
        <v>28953</v>
      </c>
    </row>
    <row r="106" spans="1:96">
      <c r="A106" s="74">
        <v>105</v>
      </c>
      <c r="B106" s="6" t="s">
        <v>27444</v>
      </c>
      <c r="C106" s="6" t="s">
        <v>48464</v>
      </c>
      <c r="D106" s="82" t="s">
        <v>62</v>
      </c>
      <c r="E106" s="82" t="s">
        <v>48465</v>
      </c>
      <c r="F106" s="82"/>
      <c r="G106" s="82"/>
      <c r="H106" s="82"/>
      <c r="I106" s="82" t="s">
        <v>48466</v>
      </c>
      <c r="J106" s="82"/>
      <c r="K106" s="82"/>
      <c r="L106" s="82" t="s">
        <v>48467</v>
      </c>
      <c r="M106" s="82" t="s">
        <v>3741</v>
      </c>
      <c r="N106" s="82"/>
      <c r="O106" s="82"/>
      <c r="P106" s="82" t="s">
        <v>67</v>
      </c>
      <c r="Q106" s="82" t="s">
        <v>68</v>
      </c>
      <c r="R106" s="82"/>
      <c r="S106" s="82"/>
      <c r="T106" s="82"/>
      <c r="U106" s="82"/>
      <c r="V106" s="82"/>
      <c r="W106" s="82" t="s">
        <v>48468</v>
      </c>
      <c r="X106" s="82" t="s">
        <v>48469</v>
      </c>
      <c r="Y106" s="82"/>
      <c r="Z106" s="82" t="s">
        <v>48470</v>
      </c>
      <c r="AA106" s="82" t="s">
        <v>3745</v>
      </c>
      <c r="AB106" s="82" t="s">
        <v>3746</v>
      </c>
      <c r="AC106" s="82"/>
      <c r="AD106" s="82"/>
      <c r="AE106" s="82" t="s">
        <v>3747</v>
      </c>
      <c r="AF106" s="82" t="s">
        <v>48471</v>
      </c>
      <c r="AG106" s="82"/>
      <c r="AH106" s="82">
        <v>55</v>
      </c>
      <c r="AI106" s="82">
        <v>0</v>
      </c>
      <c r="AJ106" s="82">
        <v>0</v>
      </c>
      <c r="AK106" s="82">
        <v>2</v>
      </c>
      <c r="AL106" s="82">
        <v>2</v>
      </c>
      <c r="AM106" s="82" t="s">
        <v>112</v>
      </c>
      <c r="AN106" s="82" t="s">
        <v>113</v>
      </c>
      <c r="AO106" s="82" t="s">
        <v>114</v>
      </c>
      <c r="AP106" s="82" t="s">
        <v>3749</v>
      </c>
      <c r="AQ106" s="82" t="s">
        <v>3750</v>
      </c>
      <c r="AR106" s="82"/>
      <c r="AS106" s="82" t="s">
        <v>3751</v>
      </c>
      <c r="AT106" s="82" t="s">
        <v>3752</v>
      </c>
      <c r="AU106" s="82" t="s">
        <v>119</v>
      </c>
      <c r="AV106" s="82">
        <v>2016</v>
      </c>
      <c r="AW106" s="82">
        <v>86</v>
      </c>
      <c r="AX106" s="82"/>
      <c r="AY106" s="82"/>
      <c r="AZ106" s="82"/>
      <c r="BA106" s="82"/>
      <c r="BB106" s="82"/>
      <c r="BC106" s="82">
        <v>929</v>
      </c>
      <c r="BD106" s="82">
        <v>936</v>
      </c>
      <c r="BE106" s="82"/>
      <c r="BF106" s="82" t="s">
        <v>48472</v>
      </c>
      <c r="BG106" s="82"/>
      <c r="BH106" s="82">
        <v>8</v>
      </c>
      <c r="BI106" s="82" t="s">
        <v>3754</v>
      </c>
      <c r="BJ106" s="82" t="s">
        <v>3755</v>
      </c>
      <c r="BK106" s="82" t="s">
        <v>48473</v>
      </c>
      <c r="BL106" s="82" t="s">
        <v>48474</v>
      </c>
      <c r="BM106" s="82">
        <v>26851361</v>
      </c>
      <c r="BN106" s="80" t="s">
        <v>3745</v>
      </c>
      <c r="BO106" s="80" t="b">
        <v>0</v>
      </c>
      <c r="BP106" s="80" t="s">
        <v>27444</v>
      </c>
      <c r="BQ106" s="80" t="b">
        <v>0</v>
      </c>
      <c r="BR106" s="80" t="b">
        <v>0</v>
      </c>
      <c r="BS106" s="80" t="b">
        <v>0</v>
      </c>
      <c r="BT106" s="81" t="s">
        <v>3749</v>
      </c>
      <c r="BU106" s="81">
        <v>2.8580000000000001</v>
      </c>
      <c r="BV106" s="81">
        <v>3.016</v>
      </c>
      <c r="BW106" s="77"/>
      <c r="BX106" s="77"/>
      <c r="BY106" s="77"/>
      <c r="CC106" s="52">
        <v>105</v>
      </c>
      <c r="CD106" s="53" t="s">
        <v>29047</v>
      </c>
      <c r="CE106" s="53" t="s">
        <v>29048</v>
      </c>
      <c r="CF106" s="54">
        <v>279</v>
      </c>
      <c r="CG106" s="54">
        <v>0.435</v>
      </c>
      <c r="CH106" s="54">
        <v>0.35299999999999998</v>
      </c>
      <c r="CI106" s="54">
        <v>6.4000000000000001E-2</v>
      </c>
      <c r="CJ106" s="54">
        <v>78</v>
      </c>
      <c r="CK106" s="54">
        <v>5.2</v>
      </c>
      <c r="CL106" s="54">
        <v>5.2999999999999998E-4</v>
      </c>
      <c r="CM106" s="54">
        <v>7.6999999999999999E-2</v>
      </c>
      <c r="CN106" s="53" t="s">
        <v>29008</v>
      </c>
      <c r="CO106" s="54">
        <v>45</v>
      </c>
      <c r="CP106" s="54">
        <v>57</v>
      </c>
      <c r="CQ106" s="55">
        <f t="shared" si="1"/>
        <v>0.78947368421052633</v>
      </c>
      <c r="CR106" s="52" t="s">
        <v>28953</v>
      </c>
    </row>
    <row r="107" spans="1:96" ht="115.2">
      <c r="A107" s="74">
        <v>106</v>
      </c>
      <c r="B107" s="6" t="s">
        <v>45085</v>
      </c>
      <c r="C107" s="6" t="s">
        <v>45102</v>
      </c>
      <c r="D107" s="74" t="s">
        <v>62</v>
      </c>
      <c r="E107" s="74" t="s">
        <v>833</v>
      </c>
      <c r="F107" s="74"/>
      <c r="G107" s="74"/>
      <c r="H107" s="74"/>
      <c r="I107" s="74" t="s">
        <v>834</v>
      </c>
      <c r="J107" s="74"/>
      <c r="K107" s="74"/>
      <c r="L107" s="75" t="s">
        <v>835</v>
      </c>
      <c r="M107" s="75" t="s">
        <v>836</v>
      </c>
      <c r="N107" s="74"/>
      <c r="O107" s="74"/>
      <c r="P107" s="74" t="s">
        <v>67</v>
      </c>
      <c r="Q107" s="74" t="s">
        <v>68</v>
      </c>
      <c r="R107" s="74"/>
      <c r="S107" s="74"/>
      <c r="T107" s="74"/>
      <c r="U107" s="74"/>
      <c r="V107" s="74"/>
      <c r="W107" s="74" t="s">
        <v>837</v>
      </c>
      <c r="X107" s="74" t="s">
        <v>838</v>
      </c>
      <c r="Y107" s="74"/>
      <c r="Z107" s="74" t="s">
        <v>839</v>
      </c>
      <c r="AA107" s="74" t="s">
        <v>840</v>
      </c>
      <c r="AB107" s="74" t="s">
        <v>841</v>
      </c>
      <c r="AC107" s="74"/>
      <c r="AD107" s="74"/>
      <c r="AE107" s="74" t="s">
        <v>842</v>
      </c>
      <c r="AF107" s="74" t="s">
        <v>843</v>
      </c>
      <c r="AG107" s="74"/>
      <c r="AH107" s="74">
        <v>53</v>
      </c>
      <c r="AI107" s="74">
        <v>0</v>
      </c>
      <c r="AJ107" s="74">
        <v>0</v>
      </c>
      <c r="AK107" s="74">
        <v>0</v>
      </c>
      <c r="AL107" s="74">
        <v>0</v>
      </c>
      <c r="AM107" s="74" t="s">
        <v>571</v>
      </c>
      <c r="AN107" s="74" t="s">
        <v>537</v>
      </c>
      <c r="AO107" s="74" t="s">
        <v>572</v>
      </c>
      <c r="AP107" s="74" t="s">
        <v>844</v>
      </c>
      <c r="AQ107" s="74"/>
      <c r="AR107" s="74"/>
      <c r="AS107" s="74" t="s">
        <v>845</v>
      </c>
      <c r="AT107" s="74" t="s">
        <v>846</v>
      </c>
      <c r="AU107" s="11">
        <v>42402</v>
      </c>
      <c r="AV107" s="74">
        <v>2016</v>
      </c>
      <c r="AW107" s="74">
        <v>7</v>
      </c>
      <c r="AX107" s="74"/>
      <c r="AY107" s="74"/>
      <c r="AZ107" s="74"/>
      <c r="BA107" s="74"/>
      <c r="BB107" s="74"/>
      <c r="BC107" s="74"/>
      <c r="BD107" s="74"/>
      <c r="BE107" s="74">
        <v>55</v>
      </c>
      <c r="BF107" s="74" t="s">
        <v>847</v>
      </c>
      <c r="BG107" s="74"/>
      <c r="BH107" s="74">
        <v>13</v>
      </c>
      <c r="BI107" s="74" t="s">
        <v>848</v>
      </c>
      <c r="BJ107" s="74" t="s">
        <v>848</v>
      </c>
      <c r="BK107" s="74" t="s">
        <v>849</v>
      </c>
      <c r="BL107" s="74" t="s">
        <v>850</v>
      </c>
      <c r="BM107" s="74"/>
      <c r="BN107" s="79" t="str">
        <f>IF(COUNTIF(AA107,"*Nanjing Agr Univ*"),AA107)</f>
        <v>Wang, LP (reprint author), Nanjing Agr Univ, Coll Vet Med, Nanjing, Jiangsu, Peoples R China.</v>
      </c>
      <c r="BO107" s="79" t="b">
        <f>IF(COUNTIF(BN107,"*Life Sci*"),"生命科学学院",IF(COUNTIF(BN107,"*Coll Hort*"),"园艺学院"))</f>
        <v>0</v>
      </c>
      <c r="BP107" s="79" t="str">
        <f>IF(COUNTIF(BN107,"*Anim Sci*"),"动物科技学院",IF(COUNTIF(BN107,"*Vet Med*"),"动物医学院"))</f>
        <v>动物医学院</v>
      </c>
      <c r="BQ107" s="79" t="b">
        <f>IF(COUNTIF(BN107,"*Resources*"),"资源与环境科学学院",IF(COUNTIF(BN107,"*Dept Entomol*"),"植物保护学院"))</f>
        <v>0</v>
      </c>
      <c r="BR107" s="79" t="b">
        <f>IF(COUNTIF(BN107,"*Coll Agr*"),"农学院",IF(COUNTIF(BN107,"*Plant Protect*"),"植物保护学院"))</f>
        <v>0</v>
      </c>
      <c r="BS107" s="79" t="b">
        <f>IF(COUNTIF(BN107,"*Food Sci*"),"食品科技学院")</f>
        <v>0</v>
      </c>
      <c r="BT107" s="78" t="str">
        <f>AP107</f>
        <v>1664-302X</v>
      </c>
      <c r="BU107" s="76">
        <f>VLOOKUP(BT107,$CE$2:$CH$13600,3,FALSE)</f>
        <v>3.9889999999999999</v>
      </c>
      <c r="BV107" s="76">
        <f>VLOOKUP(BT107,$CE$2:$CH$13600,4,FALSE)</f>
        <v>4.17</v>
      </c>
      <c r="BW107" s="78" t="b">
        <f>IF($BV107&gt;=10,1)</f>
        <v>0</v>
      </c>
      <c r="BX107" s="78" t="b">
        <f>IF(BV107&gt;=5,1)</f>
        <v>0</v>
      </c>
      <c r="BY107" s="78" t="b">
        <f>IF(BV107&lt;2,1)</f>
        <v>0</v>
      </c>
      <c r="BZ107" s="4">
        <v>1</v>
      </c>
      <c r="CC107" s="52">
        <v>106</v>
      </c>
      <c r="CD107" s="53" t="s">
        <v>29049</v>
      </c>
      <c r="CE107" s="53" t="s">
        <v>29050</v>
      </c>
      <c r="CF107" s="54">
        <v>367</v>
      </c>
      <c r="CG107" s="54">
        <v>0.42899999999999999</v>
      </c>
      <c r="CH107" s="54">
        <v>0.55700000000000005</v>
      </c>
      <c r="CI107" s="54">
        <v>4.7E-2</v>
      </c>
      <c r="CJ107" s="54">
        <v>64</v>
      </c>
      <c r="CK107" s="54">
        <v>7.7</v>
      </c>
      <c r="CL107" s="54">
        <v>5.5999999999999995E-4</v>
      </c>
      <c r="CM107" s="54">
        <v>0.159</v>
      </c>
      <c r="CN107" s="53" t="s">
        <v>29008</v>
      </c>
      <c r="CO107" s="54">
        <v>46</v>
      </c>
      <c r="CP107" s="54">
        <v>57</v>
      </c>
      <c r="CQ107" s="55">
        <f t="shared" si="1"/>
        <v>0.80701754385964908</v>
      </c>
      <c r="CR107" s="52" t="s">
        <v>28953</v>
      </c>
    </row>
    <row r="108" spans="1:96" ht="86.4">
      <c r="A108" s="74">
        <v>107</v>
      </c>
      <c r="B108" s="6" t="s">
        <v>45085</v>
      </c>
      <c r="C108" s="6" t="s">
        <v>45103</v>
      </c>
      <c r="D108" s="74" t="s">
        <v>62</v>
      </c>
      <c r="E108" s="74" t="s">
        <v>273</v>
      </c>
      <c r="F108" s="74"/>
      <c r="G108" s="74"/>
      <c r="H108" s="74"/>
      <c r="I108" s="74" t="s">
        <v>274</v>
      </c>
      <c r="J108" s="74"/>
      <c r="K108" s="74"/>
      <c r="L108" s="6" t="s">
        <v>275</v>
      </c>
      <c r="M108" s="6" t="s">
        <v>276</v>
      </c>
      <c r="N108" s="74"/>
      <c r="O108" s="74"/>
      <c r="P108" s="74" t="s">
        <v>67</v>
      </c>
      <c r="Q108" s="74" t="s">
        <v>68</v>
      </c>
      <c r="R108" s="74"/>
      <c r="S108" s="74"/>
      <c r="T108" s="74"/>
      <c r="U108" s="74"/>
      <c r="V108" s="74"/>
      <c r="W108" s="74" t="s">
        <v>277</v>
      </c>
      <c r="X108" s="74" t="s">
        <v>278</v>
      </c>
      <c r="Y108" s="74"/>
      <c r="Z108" s="74" t="s">
        <v>279</v>
      </c>
      <c r="AA108" s="74" t="s">
        <v>280</v>
      </c>
      <c r="AB108" s="74" t="s">
        <v>281</v>
      </c>
      <c r="AC108" s="74"/>
      <c r="AD108" s="74"/>
      <c r="AE108" s="74" t="s">
        <v>282</v>
      </c>
      <c r="AF108" s="74" t="s">
        <v>283</v>
      </c>
      <c r="AG108" s="74"/>
      <c r="AH108" s="74">
        <v>24</v>
      </c>
      <c r="AI108" s="74">
        <v>0</v>
      </c>
      <c r="AJ108" s="74">
        <v>0</v>
      </c>
      <c r="AK108" s="74">
        <v>3</v>
      </c>
      <c r="AL108" s="74">
        <v>3</v>
      </c>
      <c r="AM108" s="74" t="s">
        <v>76</v>
      </c>
      <c r="AN108" s="74" t="s">
        <v>77</v>
      </c>
      <c r="AO108" s="74" t="s">
        <v>78</v>
      </c>
      <c r="AP108" s="74" t="s">
        <v>284</v>
      </c>
      <c r="AQ108" s="74" t="s">
        <v>285</v>
      </c>
      <c r="AR108" s="74"/>
      <c r="AS108" s="74" t="s">
        <v>286</v>
      </c>
      <c r="AT108" s="74" t="s">
        <v>287</v>
      </c>
      <c r="AU108" s="11">
        <v>42444</v>
      </c>
      <c r="AV108" s="74">
        <v>2016</v>
      </c>
      <c r="AW108" s="74">
        <v>138</v>
      </c>
      <c r="AX108" s="74"/>
      <c r="AY108" s="74"/>
      <c r="AZ108" s="74"/>
      <c r="BA108" s="74"/>
      <c r="BB108" s="74"/>
      <c r="BC108" s="74">
        <v>134</v>
      </c>
      <c r="BD108" s="74">
        <v>142</v>
      </c>
      <c r="BE108" s="74"/>
      <c r="BF108" s="74" t="s">
        <v>288</v>
      </c>
      <c r="BG108" s="74"/>
      <c r="BH108" s="74">
        <v>9</v>
      </c>
      <c r="BI108" s="74" t="s">
        <v>289</v>
      </c>
      <c r="BJ108" s="74" t="s">
        <v>290</v>
      </c>
      <c r="BK108" s="74" t="s">
        <v>291</v>
      </c>
      <c r="BL108" s="74" t="s">
        <v>292</v>
      </c>
      <c r="BM108" s="74">
        <v>26794746</v>
      </c>
      <c r="BN108" s="46" t="str">
        <f>IF(COUNTIF(AA108,"*Nanjing Agr Univ*"),AA108)</f>
        <v>Wu, Y (reprint author), Nanjing Agr Univ, Coll Vet Med, Inst Tradit Chinese Vet Med, 1 Weigang, Nanjing 210095, Jiangsu, Peoples R China.</v>
      </c>
      <c r="BO108" s="46" t="b">
        <f>IF(COUNTIF(BN108,"*Life Sci*"),"生命科学学院",IF(COUNTIF(BN108,"*Coll Hort*"),"园艺学院"))</f>
        <v>0</v>
      </c>
      <c r="BP108" s="46" t="str">
        <f>IF(COUNTIF(BN108,"*Anim Sci*"),"动物科技学院",IF(COUNTIF(BN108,"*Vet Med*"),"动物医学院"))</f>
        <v>动物医学院</v>
      </c>
      <c r="BQ108" s="46" t="b">
        <f>IF(COUNTIF(BN108,"*Resources*"),"资源与环境科学学院",IF(COUNTIF(BN108,"*Dept Entomol*"),"植物保护学院"))</f>
        <v>0</v>
      </c>
      <c r="BR108" s="46" t="b">
        <f>IF(COUNTIF(BN108,"*Coll Agr*"),"农学院",IF(COUNTIF(BN108,"*Plant Protect*"),"植物保护学院"))</f>
        <v>0</v>
      </c>
      <c r="BS108" s="46" t="b">
        <f>IF(COUNTIF(BN108,"*Food Sci*"),"食品科技学院")</f>
        <v>0</v>
      </c>
      <c r="BT108" s="78" t="str">
        <f>AP108</f>
        <v>0144-8617</v>
      </c>
      <c r="BU108" s="10">
        <f>VLOOKUP(BT108,$CE$2:$CH$13600,3,FALSE)</f>
        <v>4.0739999999999998</v>
      </c>
      <c r="BV108" s="10">
        <f>VLOOKUP(BT108,$CE$2:$CH$13600,4,FALSE)</f>
        <v>4.5679999999999996</v>
      </c>
      <c r="BW108" s="28" t="b">
        <f>IF($BV108&gt;=10,1)</f>
        <v>0</v>
      </c>
      <c r="BX108" s="28" t="b">
        <f>IF(BV108&gt;=5,1)</f>
        <v>0</v>
      </c>
      <c r="BY108" s="28" t="b">
        <f>IF(BV108&lt;2,1)</f>
        <v>0</v>
      </c>
      <c r="BZ108" s="4">
        <v>1</v>
      </c>
      <c r="CC108" s="52">
        <v>107</v>
      </c>
      <c r="CD108" s="53" t="s">
        <v>29051</v>
      </c>
      <c r="CE108" s="53" t="s">
        <v>29052</v>
      </c>
      <c r="CF108" s="54">
        <v>67</v>
      </c>
      <c r="CG108" s="54">
        <v>0.4</v>
      </c>
      <c r="CH108" s="54">
        <v>0.39700000000000002</v>
      </c>
      <c r="CI108" s="54">
        <v>0.188</v>
      </c>
      <c r="CJ108" s="54">
        <v>32</v>
      </c>
      <c r="CK108" s="54"/>
      <c r="CL108" s="54">
        <v>2.0000000000000001E-4</v>
      </c>
      <c r="CM108" s="54">
        <v>8.4000000000000005E-2</v>
      </c>
      <c r="CN108" s="53" t="s">
        <v>29008</v>
      </c>
      <c r="CO108" s="54">
        <v>47</v>
      </c>
      <c r="CP108" s="54">
        <v>57</v>
      </c>
      <c r="CQ108" s="55">
        <f t="shared" si="1"/>
        <v>0.82456140350877194</v>
      </c>
      <c r="CR108" s="52" t="s">
        <v>28953</v>
      </c>
    </row>
    <row r="109" spans="1:96" ht="43.2">
      <c r="A109" s="74">
        <v>108</v>
      </c>
      <c r="B109" s="6" t="s">
        <v>45085</v>
      </c>
      <c r="C109" s="6" t="s">
        <v>45103</v>
      </c>
      <c r="D109" s="5" t="s">
        <v>62</v>
      </c>
      <c r="E109" s="5" t="s">
        <v>28340</v>
      </c>
      <c r="F109" s="5"/>
      <c r="G109" s="5"/>
      <c r="H109" s="5"/>
      <c r="I109" s="5" t="s">
        <v>28341</v>
      </c>
      <c r="J109" s="5"/>
      <c r="K109" s="5"/>
      <c r="L109" s="6" t="s">
        <v>28342</v>
      </c>
      <c r="M109" s="6" t="s">
        <v>9408</v>
      </c>
      <c r="N109" s="5"/>
      <c r="O109" s="5"/>
      <c r="P109" s="5" t="s">
        <v>67</v>
      </c>
      <c r="Q109" s="74" t="s">
        <v>68</v>
      </c>
      <c r="R109" s="74"/>
      <c r="S109" s="74"/>
      <c r="T109" s="74"/>
      <c r="U109" s="74"/>
      <c r="V109" s="74"/>
      <c r="W109" s="74" t="s">
        <v>28343</v>
      </c>
      <c r="X109" s="74" t="s">
        <v>28344</v>
      </c>
      <c r="Y109" s="74"/>
      <c r="Z109" s="74" t="s">
        <v>28345</v>
      </c>
      <c r="AA109" s="74" t="s">
        <v>28346</v>
      </c>
      <c r="AB109" s="74" t="s">
        <v>28347</v>
      </c>
      <c r="AC109" s="74"/>
      <c r="AD109" s="74"/>
      <c r="AE109" s="74" t="s">
        <v>28348</v>
      </c>
      <c r="AF109" s="74" t="s">
        <v>28349</v>
      </c>
      <c r="AG109" s="74"/>
      <c r="AH109" s="74">
        <v>31</v>
      </c>
      <c r="AI109" s="74">
        <v>0</v>
      </c>
      <c r="AJ109" s="74">
        <v>0</v>
      </c>
      <c r="AK109" s="74">
        <v>0</v>
      </c>
      <c r="AL109" s="74">
        <v>0</v>
      </c>
      <c r="AM109" s="74" t="s">
        <v>136</v>
      </c>
      <c r="AN109" s="74" t="s">
        <v>77</v>
      </c>
      <c r="AO109" s="74" t="s">
        <v>137</v>
      </c>
      <c r="AP109" s="74" t="s">
        <v>9415</v>
      </c>
      <c r="AQ109" s="74" t="s">
        <v>9416</v>
      </c>
      <c r="AR109" s="74"/>
      <c r="AS109" s="74" t="s">
        <v>9417</v>
      </c>
      <c r="AT109" s="74" t="s">
        <v>9418</v>
      </c>
      <c r="AU109" s="74" t="s">
        <v>866</v>
      </c>
      <c r="AV109" s="74">
        <v>2016</v>
      </c>
      <c r="AW109" s="74">
        <v>64</v>
      </c>
      <c r="AX109" s="74"/>
      <c r="AY109" s="74"/>
      <c r="AZ109" s="74"/>
      <c r="BA109" s="74"/>
      <c r="BB109" s="74"/>
      <c r="BC109" s="74">
        <v>70</v>
      </c>
      <c r="BD109" s="74">
        <v>73</v>
      </c>
      <c r="BE109" s="74"/>
      <c r="BF109" s="74" t="s">
        <v>28350</v>
      </c>
      <c r="BG109" s="74"/>
      <c r="BH109" s="74">
        <v>4</v>
      </c>
      <c r="BI109" s="74" t="s">
        <v>9420</v>
      </c>
      <c r="BJ109" s="74" t="s">
        <v>9421</v>
      </c>
      <c r="BK109" s="74" t="s">
        <v>28338</v>
      </c>
      <c r="BL109" s="74" t="s">
        <v>28351</v>
      </c>
      <c r="BM109" s="74"/>
      <c r="BN109" s="46" t="str">
        <f>IF(COUNTIF(AA109,"*Nanjing Agr Univ*"),AA109)</f>
        <v>Wu, Y (reprint author), Nanjing Agr Univ, Coll Vet Med, Inst Tradit Chinese Vet Med, 1 Weigang, Nanjing 210095, Jiangsu, Peoples R China.; Zhou, HL (reprint author), Shandong Univ Tradit Chinese Med, Coll Pharm, Jinan 250355, Shandong, Peoples R China.</v>
      </c>
      <c r="BO109" s="46" t="b">
        <f>IF(COUNTIF(BN109,"*Life Sci*"),"生命科学学院",IF(COUNTIF(BN109,"*Coll Hort*"),"园艺学院"))</f>
        <v>0</v>
      </c>
      <c r="BP109" s="46" t="str">
        <f>IF(COUNTIF(BN109,"*Anim Sci*"),"动物科技学院",IF(COUNTIF(BN109,"*Vet Med*"),"动物医学院"))</f>
        <v>动物医学院</v>
      </c>
      <c r="BQ109" s="46" t="b">
        <f>IF(COUNTIF(BN109,"*Resources*"),"资源与环境科学学院",IF(COUNTIF(BN109,"*Dept Entomol*"),"植物保护学院"))</f>
        <v>0</v>
      </c>
      <c r="BR109" s="46" t="b">
        <f>IF(COUNTIF(BN109,"*Coll Agr*"),"农学院",IF(COUNTIF(BN109,"*Plant Protect*"),"植物保护学院"))</f>
        <v>0</v>
      </c>
      <c r="BS109" s="46" t="b">
        <f>IF(COUNTIF(BN109,"*Food Sci*"),"食品科技学院")</f>
        <v>0</v>
      </c>
      <c r="BT109" s="78" t="s">
        <v>9415</v>
      </c>
      <c r="BU109" s="10">
        <f>VLOOKUP(BT109,$CE$2:$CH$13600,3,FALSE)</f>
        <v>0.96699999999999997</v>
      </c>
      <c r="BV109" s="10">
        <f>VLOOKUP(BT109,$CE$2:$CH$13600,4,FALSE)</f>
        <v>1.131</v>
      </c>
      <c r="BW109" s="28" t="b">
        <f>IF($BV109&gt;=10,1)</f>
        <v>0</v>
      </c>
      <c r="BX109" s="28" t="b">
        <f>IF(BV109&gt;=5,1)</f>
        <v>0</v>
      </c>
      <c r="BY109" s="28">
        <f>IF(BV109&lt;2,1)</f>
        <v>1</v>
      </c>
      <c r="BZ109" s="4">
        <v>1</v>
      </c>
      <c r="CC109" s="52">
        <v>108</v>
      </c>
      <c r="CD109" s="53" t="s">
        <v>29053</v>
      </c>
      <c r="CE109" s="53" t="s">
        <v>29054</v>
      </c>
      <c r="CF109" s="54">
        <v>2985</v>
      </c>
      <c r="CG109" s="54">
        <v>0.35899999999999999</v>
      </c>
      <c r="CH109" s="54">
        <v>0.63800000000000001</v>
      </c>
      <c r="CI109" s="54">
        <v>2.1000000000000001E-2</v>
      </c>
      <c r="CJ109" s="54">
        <v>96</v>
      </c>
      <c r="CK109" s="54">
        <v>7.9</v>
      </c>
      <c r="CL109" s="54">
        <v>5.28E-3</v>
      </c>
      <c r="CM109" s="54">
        <v>0.21</v>
      </c>
      <c r="CN109" s="53" t="s">
        <v>29008</v>
      </c>
      <c r="CO109" s="54">
        <v>48</v>
      </c>
      <c r="CP109" s="54">
        <v>57</v>
      </c>
      <c r="CQ109" s="55">
        <f t="shared" si="1"/>
        <v>0.84210526315789469</v>
      </c>
      <c r="CR109" s="52" t="s">
        <v>28953</v>
      </c>
    </row>
    <row r="110" spans="1:96" ht="100.8">
      <c r="A110" s="74">
        <v>109</v>
      </c>
      <c r="B110" s="6" t="s">
        <v>45085</v>
      </c>
      <c r="C110" s="6" t="s">
        <v>45104</v>
      </c>
      <c r="D110" s="74" t="s">
        <v>62</v>
      </c>
      <c r="E110" s="74" t="s">
        <v>2929</v>
      </c>
      <c r="F110" s="74"/>
      <c r="G110" s="74"/>
      <c r="H110" s="74"/>
      <c r="I110" s="74" t="s">
        <v>27460</v>
      </c>
      <c r="J110" s="74"/>
      <c r="K110" s="74"/>
      <c r="L110" s="6" t="s">
        <v>2931</v>
      </c>
      <c r="M110" s="6" t="s">
        <v>2932</v>
      </c>
      <c r="N110" s="74"/>
      <c r="O110" s="74"/>
      <c r="P110" s="74" t="s">
        <v>67</v>
      </c>
      <c r="Q110" s="74" t="s">
        <v>68</v>
      </c>
      <c r="R110" s="74"/>
      <c r="S110" s="74"/>
      <c r="T110" s="74"/>
      <c r="U110" s="74"/>
      <c r="V110" s="74"/>
      <c r="W110" s="74"/>
      <c r="X110" s="74" t="s">
        <v>2933</v>
      </c>
      <c r="Y110" s="74"/>
      <c r="Z110" s="74" t="s">
        <v>2934</v>
      </c>
      <c r="AA110" s="74" t="s">
        <v>2935</v>
      </c>
      <c r="AB110" s="74" t="s">
        <v>2936</v>
      </c>
      <c r="AC110" s="74"/>
      <c r="AD110" s="74"/>
      <c r="AE110" s="74" t="s">
        <v>2937</v>
      </c>
      <c r="AF110" s="74" t="s">
        <v>2938</v>
      </c>
      <c r="AG110" s="74"/>
      <c r="AH110" s="74">
        <v>33</v>
      </c>
      <c r="AI110" s="74">
        <v>0</v>
      </c>
      <c r="AJ110" s="74">
        <v>0</v>
      </c>
      <c r="AK110" s="74">
        <v>5</v>
      </c>
      <c r="AL110" s="74">
        <v>5</v>
      </c>
      <c r="AM110" s="74" t="s">
        <v>2869</v>
      </c>
      <c r="AN110" s="74" t="s">
        <v>2342</v>
      </c>
      <c r="AO110" s="74" t="s">
        <v>2870</v>
      </c>
      <c r="AP110" s="74" t="s">
        <v>2939</v>
      </c>
      <c r="AQ110" s="74" t="s">
        <v>2940</v>
      </c>
      <c r="AR110" s="74"/>
      <c r="AS110" s="74" t="s">
        <v>2941</v>
      </c>
      <c r="AT110" s="74" t="s">
        <v>2942</v>
      </c>
      <c r="AU110" s="74"/>
      <c r="AV110" s="74">
        <v>2016</v>
      </c>
      <c r="AW110" s="74">
        <v>8</v>
      </c>
      <c r="AX110" s="74">
        <v>4</v>
      </c>
      <c r="AY110" s="74"/>
      <c r="AZ110" s="74"/>
      <c r="BA110" s="74"/>
      <c r="BB110" s="74"/>
      <c r="BC110" s="74">
        <v>726</v>
      </c>
      <c r="BD110" s="74">
        <v>730</v>
      </c>
      <c r="BE110" s="74"/>
      <c r="BF110" s="74" t="s">
        <v>2943</v>
      </c>
      <c r="BG110" s="74"/>
      <c r="BH110" s="74">
        <v>5</v>
      </c>
      <c r="BI110" s="74" t="s">
        <v>2944</v>
      </c>
      <c r="BJ110" s="74" t="s">
        <v>2945</v>
      </c>
      <c r="BK110" s="74" t="s">
        <v>2946</v>
      </c>
      <c r="BL110" s="74" t="s">
        <v>2947</v>
      </c>
      <c r="BM110" s="74"/>
      <c r="BN110" s="46" t="str">
        <f>IF(COUNTIF(AA110,"*Nanjing Agr Univ*"),AA110)</f>
        <v>Xu, YY (reprint author), Nanjing Agr Univ, Coll Vet Med, Key Lab Anim Physiol &amp; Biochem, Nanjing 210095, Jiangsu, Peoples R China.</v>
      </c>
      <c r="BO110" s="46" t="b">
        <f>IF(COUNTIF(BN110,"*Life Sci*"),"生命科学学院",IF(COUNTIF(BN110,"*Coll Hort*"),"园艺学院"))</f>
        <v>0</v>
      </c>
      <c r="BP110" s="46" t="str">
        <f>IF(COUNTIF(BN110,"*Anim Sci*"),"动物科技学院",IF(COUNTIF(BN110,"*Vet Med*"),"动物医学院"))</f>
        <v>动物医学院</v>
      </c>
      <c r="BQ110" s="46" t="b">
        <f>IF(COUNTIF(BN110,"*Resources*"),"资源与环境科学学院",IF(COUNTIF(BN110,"*Dept Entomol*"),"植物保护学院"))</f>
        <v>0</v>
      </c>
      <c r="BR110" s="46" t="b">
        <f>IF(COUNTIF(BN110,"*Coll Agr*"),"农学院",IF(COUNTIF(BN110,"*Plant Protect*"),"植物保护学院"))</f>
        <v>0</v>
      </c>
      <c r="BS110" s="46" t="b">
        <f>IF(COUNTIF(BN110,"*Food Sci*"),"食品科技学院")</f>
        <v>0</v>
      </c>
      <c r="BT110" s="78" t="str">
        <f>AP110</f>
        <v>1759-9660</v>
      </c>
      <c r="BU110" s="10">
        <f>VLOOKUP(BT110,$CE$2:$CH$13600,3,FALSE)</f>
        <v>1.821</v>
      </c>
      <c r="BV110" s="10">
        <f>VLOOKUP(BT110,$CE$2:$CH$13600,4,FALSE)</f>
        <v>1.84</v>
      </c>
      <c r="BW110" s="28" t="b">
        <f>IF($BV110&gt;=10,1)</f>
        <v>0</v>
      </c>
      <c r="BX110" s="28" t="b">
        <f>IF(BV110&gt;=5,1)</f>
        <v>0</v>
      </c>
      <c r="BY110" s="28">
        <f>IF(BV110&lt;2,1)</f>
        <v>1</v>
      </c>
      <c r="BZ110" s="4">
        <v>1</v>
      </c>
      <c r="CC110" s="52">
        <v>109</v>
      </c>
      <c r="CD110" s="53" t="s">
        <v>29055</v>
      </c>
      <c r="CE110" s="53" t="s">
        <v>29056</v>
      </c>
      <c r="CF110" s="54">
        <v>61</v>
      </c>
      <c r="CG110" s="54">
        <v>0.35699999999999998</v>
      </c>
      <c r="CH110" s="54">
        <v>0.30599999999999999</v>
      </c>
      <c r="CI110" s="54">
        <v>0.08</v>
      </c>
      <c r="CJ110" s="54">
        <v>25</v>
      </c>
      <c r="CK110" s="54"/>
      <c r="CL110" s="54">
        <v>1.8000000000000001E-4</v>
      </c>
      <c r="CM110" s="54">
        <v>9.6000000000000002E-2</v>
      </c>
      <c r="CN110" s="53" t="s">
        <v>29008</v>
      </c>
      <c r="CO110" s="54">
        <v>49</v>
      </c>
      <c r="CP110" s="54">
        <v>57</v>
      </c>
      <c r="CQ110" s="55">
        <f t="shared" si="1"/>
        <v>0.85964912280701755</v>
      </c>
      <c r="CR110" s="52" t="s">
        <v>28953</v>
      </c>
    </row>
    <row r="111" spans="1:96" ht="86.4">
      <c r="A111" s="74">
        <v>110</v>
      </c>
      <c r="B111" s="6" t="s">
        <v>45085</v>
      </c>
      <c r="C111" s="6" t="s">
        <v>48219</v>
      </c>
      <c r="D111" s="74" t="s">
        <v>62</v>
      </c>
      <c r="E111" s="74" t="s">
        <v>2139</v>
      </c>
      <c r="F111" s="74"/>
      <c r="G111" s="74"/>
      <c r="H111" s="74"/>
      <c r="I111" s="74" t="s">
        <v>2140</v>
      </c>
      <c r="J111" s="74"/>
      <c r="K111" s="74"/>
      <c r="L111" s="75" t="s">
        <v>2141</v>
      </c>
      <c r="M111" s="75" t="s">
        <v>2142</v>
      </c>
      <c r="N111" s="74"/>
      <c r="O111" s="74"/>
      <c r="P111" s="74" t="s">
        <v>67</v>
      </c>
      <c r="Q111" s="74" t="s">
        <v>68</v>
      </c>
      <c r="R111" s="74"/>
      <c r="S111" s="74"/>
      <c r="T111" s="74"/>
      <c r="U111" s="74"/>
      <c r="V111" s="74"/>
      <c r="W111" s="74" t="s">
        <v>2143</v>
      </c>
      <c r="X111" s="74" t="s">
        <v>2144</v>
      </c>
      <c r="Y111" s="74"/>
      <c r="Z111" s="74" t="s">
        <v>2145</v>
      </c>
      <c r="AA111" s="74" t="s">
        <v>2146</v>
      </c>
      <c r="AB111" s="74" t="s">
        <v>2147</v>
      </c>
      <c r="AC111" s="74"/>
      <c r="AD111" s="74"/>
      <c r="AE111" s="74" t="s">
        <v>2148</v>
      </c>
      <c r="AF111" s="74" t="s">
        <v>2149</v>
      </c>
      <c r="AG111" s="74"/>
      <c r="AH111" s="74">
        <v>42</v>
      </c>
      <c r="AI111" s="74">
        <v>0</v>
      </c>
      <c r="AJ111" s="74">
        <v>0</v>
      </c>
      <c r="AK111" s="74">
        <v>5</v>
      </c>
      <c r="AL111" s="74">
        <v>5</v>
      </c>
      <c r="AM111" s="74" t="s">
        <v>112</v>
      </c>
      <c r="AN111" s="74" t="s">
        <v>113</v>
      </c>
      <c r="AO111" s="74" t="s">
        <v>114</v>
      </c>
      <c r="AP111" s="74" t="s">
        <v>2150</v>
      </c>
      <c r="AQ111" s="74" t="s">
        <v>2151</v>
      </c>
      <c r="AR111" s="74"/>
      <c r="AS111" s="74" t="s">
        <v>2152</v>
      </c>
      <c r="AT111" s="74" t="s">
        <v>2153</v>
      </c>
      <c r="AU111" s="11">
        <v>42384</v>
      </c>
      <c r="AV111" s="74">
        <v>2016</v>
      </c>
      <c r="AW111" s="74">
        <v>215</v>
      </c>
      <c r="AX111" s="74"/>
      <c r="AY111" s="74"/>
      <c r="AZ111" s="74"/>
      <c r="BA111" s="74"/>
      <c r="BB111" s="74"/>
      <c r="BC111" s="74">
        <v>72</v>
      </c>
      <c r="BD111" s="74">
        <v>77</v>
      </c>
      <c r="BE111" s="74"/>
      <c r="BF111" s="74" t="s">
        <v>2154</v>
      </c>
      <c r="BG111" s="74"/>
      <c r="BH111" s="74">
        <v>6</v>
      </c>
      <c r="BI111" s="74" t="s">
        <v>2155</v>
      </c>
      <c r="BJ111" s="74" t="s">
        <v>2155</v>
      </c>
      <c r="BK111" s="74" t="s">
        <v>2156</v>
      </c>
      <c r="BL111" s="74" t="s">
        <v>2157</v>
      </c>
      <c r="BM111" s="74">
        <v>26790740</v>
      </c>
      <c r="BN111" s="79" t="b">
        <f>IF(COUNTIF(AA111,"*Nanjing Agr Univ*"),AA111)</f>
        <v>0</v>
      </c>
      <c r="BO111" s="79" t="b">
        <f>IF(COUNTIF(BN111,"*Life Sci*"),"生命科学学院",IF(COUNTIF(BN111,"*Coll Hort*"),"园艺学院"))</f>
        <v>0</v>
      </c>
      <c r="BP111" s="79" t="b">
        <f>IF(COUNTIF(BN111,"*Anim Sci*"),"动物科技学院",IF(COUNTIF(BN111,"*Vet Med*"),"动物医学院"))</f>
        <v>0</v>
      </c>
      <c r="BQ111" s="79" t="b">
        <f>IF(COUNTIF(BN111,"*Resources*"),"资源与环境科学学院",IF(COUNTIF(BN111,"*Dept Entomol*"),"植物保护学院"))</f>
        <v>0</v>
      </c>
      <c r="BR111" s="79" t="b">
        <f>IF(COUNTIF(BN111,"*Coll Agr*"),"农学院",IF(COUNTIF(BN111,"*Plant Protect*"),"植物保护学院"))</f>
        <v>0</v>
      </c>
      <c r="BS111" s="79" t="b">
        <f>IF(COUNTIF(BN111,"*Food Sci*"),"食品科技学院")</f>
        <v>0</v>
      </c>
      <c r="BT111" s="77" t="s">
        <v>2150</v>
      </c>
      <c r="BU111" s="76">
        <f>VLOOKUP(BT111,$CE$2:$CH$13600,3,FALSE)</f>
        <v>2.46</v>
      </c>
      <c r="BV111" s="76">
        <f>VLOOKUP(BT111,$CE$2:$CH$13600,4,FALSE)</f>
        <v>2.6349999999999998</v>
      </c>
      <c r="BW111" s="78" t="b">
        <f>IF($BV111&gt;=10,1)</f>
        <v>0</v>
      </c>
      <c r="BX111" s="78" t="b">
        <f>IF(BV111&gt;=5,1)</f>
        <v>0</v>
      </c>
      <c r="BY111" s="78" t="b">
        <f>IF(BV111&lt;2,1)</f>
        <v>0</v>
      </c>
      <c r="BZ111" s="4">
        <v>4</v>
      </c>
      <c r="CC111" s="52">
        <v>110</v>
      </c>
      <c r="CD111" s="53" t="s">
        <v>29057</v>
      </c>
      <c r="CE111" s="53" t="s">
        <v>29058</v>
      </c>
      <c r="CF111" s="54">
        <v>106</v>
      </c>
      <c r="CG111" s="54">
        <v>0.35299999999999998</v>
      </c>
      <c r="CH111" s="54">
        <v>0.34799999999999998</v>
      </c>
      <c r="CI111" s="54">
        <v>0</v>
      </c>
      <c r="CJ111" s="54">
        <v>32</v>
      </c>
      <c r="CK111" s="54">
        <v>4.2</v>
      </c>
      <c r="CL111" s="54">
        <v>3.6000000000000002E-4</v>
      </c>
      <c r="CM111" s="54">
        <v>0.11</v>
      </c>
      <c r="CN111" s="53" t="s">
        <v>29008</v>
      </c>
      <c r="CO111" s="54">
        <v>50</v>
      </c>
      <c r="CP111" s="54">
        <v>57</v>
      </c>
      <c r="CQ111" s="55">
        <f t="shared" si="1"/>
        <v>0.8771929824561403</v>
      </c>
      <c r="CR111" s="52" t="s">
        <v>28953</v>
      </c>
    </row>
    <row r="112" spans="1:96" ht="57.6">
      <c r="A112" s="74">
        <v>111</v>
      </c>
      <c r="B112" s="6" t="s">
        <v>45085</v>
      </c>
      <c r="C112" s="6" t="s">
        <v>45105</v>
      </c>
      <c r="D112" s="5" t="s">
        <v>62</v>
      </c>
      <c r="E112" s="5" t="s">
        <v>28758</v>
      </c>
      <c r="F112" s="5"/>
      <c r="G112" s="5"/>
      <c r="H112" s="5"/>
      <c r="I112" s="5" t="s">
        <v>28759</v>
      </c>
      <c r="J112" s="5"/>
      <c r="K112" s="5"/>
      <c r="L112" s="6" t="s">
        <v>28760</v>
      </c>
      <c r="M112" s="6" t="s">
        <v>28761</v>
      </c>
      <c r="N112" s="5"/>
      <c r="O112" s="5"/>
      <c r="P112" s="5" t="s">
        <v>67</v>
      </c>
      <c r="Q112" s="74" t="s">
        <v>68</v>
      </c>
      <c r="R112" s="74"/>
      <c r="S112" s="74"/>
      <c r="T112" s="74"/>
      <c r="U112" s="74"/>
      <c r="V112" s="74"/>
      <c r="W112" s="74" t="s">
        <v>28762</v>
      </c>
      <c r="X112" s="74" t="s">
        <v>28763</v>
      </c>
      <c r="Y112" s="74"/>
      <c r="Z112" s="74" t="s">
        <v>28764</v>
      </c>
      <c r="AA112" s="74" t="s">
        <v>17662</v>
      </c>
      <c r="AB112" s="74" t="s">
        <v>10450</v>
      </c>
      <c r="AC112" s="74"/>
      <c r="AD112" s="74"/>
      <c r="AE112" s="74" t="s">
        <v>28765</v>
      </c>
      <c r="AF112" s="74" t="s">
        <v>28766</v>
      </c>
      <c r="AG112" s="74"/>
      <c r="AH112" s="74">
        <v>15</v>
      </c>
      <c r="AI112" s="74">
        <v>0</v>
      </c>
      <c r="AJ112" s="74">
        <v>0</v>
      </c>
      <c r="AK112" s="74">
        <v>0</v>
      </c>
      <c r="AL112" s="74">
        <v>0</v>
      </c>
      <c r="AM112" s="74" t="s">
        <v>28767</v>
      </c>
      <c r="AN112" s="74" t="s">
        <v>9338</v>
      </c>
      <c r="AO112" s="74" t="s">
        <v>28768</v>
      </c>
      <c r="AP112" s="74" t="s">
        <v>28769</v>
      </c>
      <c r="AQ112" s="74"/>
      <c r="AR112" s="74"/>
      <c r="AS112" s="74" t="s">
        <v>28770</v>
      </c>
      <c r="AT112" s="74" t="s">
        <v>28771</v>
      </c>
      <c r="AU112" s="74" t="s">
        <v>2677</v>
      </c>
      <c r="AV112" s="74">
        <v>2016</v>
      </c>
      <c r="AW112" s="74">
        <v>29</v>
      </c>
      <c r="AX112" s="74">
        <v>1</v>
      </c>
      <c r="AY112" s="74"/>
      <c r="AZ112" s="74"/>
      <c r="BA112" s="74"/>
      <c r="BB112" s="74"/>
      <c r="BC112" s="74">
        <v>139</v>
      </c>
      <c r="BD112" s="74">
        <v>143</v>
      </c>
      <c r="BE112" s="74"/>
      <c r="BF112" s="74"/>
      <c r="BG112" s="74"/>
      <c r="BH112" s="74">
        <v>5</v>
      </c>
      <c r="BI112" s="74" t="s">
        <v>27144</v>
      </c>
      <c r="BJ112" s="74" t="s">
        <v>27144</v>
      </c>
      <c r="BK112" s="74" t="s">
        <v>28772</v>
      </c>
      <c r="BL112" s="74" t="s">
        <v>28773</v>
      </c>
      <c r="BM112" s="74">
        <v>26826827</v>
      </c>
      <c r="BN112" s="46" t="str">
        <f>IF(COUNTIF(AA112,"*Nanjing Agr Univ*"),AA112)</f>
        <v>Yang, Q (reprint author), Nanjing Agr Univ, Coll Vet Med, Nanjing, Jiangsu, Peoples R China.</v>
      </c>
      <c r="BO112" s="46" t="b">
        <f>IF(COUNTIF(BN112,"*Life Sci*"),"生命科学学院",IF(COUNTIF(BN112,"*Coll Hort*"),"园艺学院"))</f>
        <v>0</v>
      </c>
      <c r="BP112" s="46" t="str">
        <f>IF(COUNTIF(BN112,"*Anim Sci*"),"动物科技学院",IF(COUNTIF(BN112,"*Vet Med*"),"动物医学院"))</f>
        <v>动物医学院</v>
      </c>
      <c r="BQ112" s="46" t="b">
        <f>IF(COUNTIF(BN112,"*Resources*"),"资源与环境科学学院",IF(COUNTIF(BN112,"*Dept Entomol*"),"植物保护学院"))</f>
        <v>0</v>
      </c>
      <c r="BR112" s="46" t="b">
        <f>IF(COUNTIF(BN112,"*Coll Agr*"),"农学院",IF(COUNTIF(BN112,"*Plant Protect*"),"植物保护学院"))</f>
        <v>0</v>
      </c>
      <c r="BS112" s="46" t="b">
        <f>IF(COUNTIF(BN112,"*Food Sci*"),"食品科技学院")</f>
        <v>0</v>
      </c>
      <c r="BT112" s="78" t="s">
        <v>28769</v>
      </c>
      <c r="BU112" s="10">
        <f>VLOOKUP(BT112,$CE$2:$CH$13600,3,FALSE)</f>
        <v>0.68200000000000005</v>
      </c>
      <c r="BV112" s="10">
        <f>VLOOKUP(BT112,$CE$2:$CH$13600,4,FALSE)</f>
        <v>1.024</v>
      </c>
      <c r="BW112" s="28" t="b">
        <f>IF($BV112&gt;=10,1)</f>
        <v>0</v>
      </c>
      <c r="BX112" s="28" t="b">
        <f>IF(BV112&gt;=5,1)</f>
        <v>0</v>
      </c>
      <c r="BY112" s="28">
        <f>IF(BV112&lt;2,1)</f>
        <v>1</v>
      </c>
      <c r="BZ112" s="4">
        <v>1</v>
      </c>
      <c r="CC112" s="52">
        <v>111</v>
      </c>
      <c r="CD112" s="53" t="s">
        <v>29059</v>
      </c>
      <c r="CE112" s="53" t="s">
        <v>29060</v>
      </c>
      <c r="CF112" s="54">
        <v>57</v>
      </c>
      <c r="CG112" s="54">
        <v>0.16800000000000001</v>
      </c>
      <c r="CH112" s="54">
        <v>0.14299999999999999</v>
      </c>
      <c r="CI112" s="54">
        <v>0</v>
      </c>
      <c r="CJ112" s="54">
        <v>36</v>
      </c>
      <c r="CK112" s="54"/>
      <c r="CL112" s="54">
        <v>1.1E-4</v>
      </c>
      <c r="CM112" s="54">
        <v>3.4000000000000002E-2</v>
      </c>
      <c r="CN112" s="53" t="s">
        <v>29008</v>
      </c>
      <c r="CO112" s="54">
        <v>51</v>
      </c>
      <c r="CP112" s="54">
        <v>57</v>
      </c>
      <c r="CQ112" s="55">
        <f t="shared" si="1"/>
        <v>0.89473684210526316</v>
      </c>
      <c r="CR112" s="52" t="s">
        <v>28953</v>
      </c>
    </row>
    <row r="113" spans="1:96">
      <c r="A113" s="74">
        <v>112</v>
      </c>
      <c r="B113" s="6" t="s">
        <v>27444</v>
      </c>
      <c r="C113" s="6" t="s">
        <v>48475</v>
      </c>
      <c r="D113" s="82" t="s">
        <v>62</v>
      </c>
      <c r="E113" s="82" t="s">
        <v>48476</v>
      </c>
      <c r="F113" s="82"/>
      <c r="G113" s="82"/>
      <c r="H113" s="82"/>
      <c r="I113" s="82" t="s">
        <v>48477</v>
      </c>
      <c r="J113" s="82"/>
      <c r="K113" s="82"/>
      <c r="L113" s="82" t="s">
        <v>48478</v>
      </c>
      <c r="M113" s="82" t="s">
        <v>10639</v>
      </c>
      <c r="N113" s="82"/>
      <c r="O113" s="82"/>
      <c r="P113" s="82" t="s">
        <v>67</v>
      </c>
      <c r="Q113" s="82" t="s">
        <v>68</v>
      </c>
      <c r="R113" s="82"/>
      <c r="S113" s="82"/>
      <c r="T113" s="82"/>
      <c r="U113" s="82"/>
      <c r="V113" s="82"/>
      <c r="W113" s="82" t="s">
        <v>48479</v>
      </c>
      <c r="X113" s="82" t="s">
        <v>48480</v>
      </c>
      <c r="Y113" s="82"/>
      <c r="Z113" s="82" t="s">
        <v>48481</v>
      </c>
      <c r="AA113" s="82" t="s">
        <v>48482</v>
      </c>
      <c r="AB113" s="82" t="s">
        <v>10450</v>
      </c>
      <c r="AC113" s="82"/>
      <c r="AD113" s="82"/>
      <c r="AE113" s="82" t="s">
        <v>48483</v>
      </c>
      <c r="AF113" s="82" t="s">
        <v>48484</v>
      </c>
      <c r="AG113" s="82"/>
      <c r="AH113" s="82">
        <v>37</v>
      </c>
      <c r="AI113" s="82">
        <v>0</v>
      </c>
      <c r="AJ113" s="82">
        <v>0</v>
      </c>
      <c r="AK113" s="82">
        <v>0</v>
      </c>
      <c r="AL113" s="82">
        <v>0</v>
      </c>
      <c r="AM113" s="82" t="s">
        <v>112</v>
      </c>
      <c r="AN113" s="82" t="s">
        <v>113</v>
      </c>
      <c r="AO113" s="82" t="s">
        <v>114</v>
      </c>
      <c r="AP113" s="82" t="s">
        <v>10647</v>
      </c>
      <c r="AQ113" s="82" t="s">
        <v>10648</v>
      </c>
      <c r="AR113" s="82"/>
      <c r="AS113" s="82" t="s">
        <v>10649</v>
      </c>
      <c r="AT113" s="82" t="s">
        <v>10650</v>
      </c>
      <c r="AU113" s="82" t="s">
        <v>198</v>
      </c>
      <c r="AV113" s="82">
        <v>2016</v>
      </c>
      <c r="AW113" s="82">
        <v>172</v>
      </c>
      <c r="AX113" s="82"/>
      <c r="AY113" s="82"/>
      <c r="AZ113" s="82"/>
      <c r="BA113" s="82"/>
      <c r="BB113" s="82"/>
      <c r="BC113" s="82">
        <v>1</v>
      </c>
      <c r="BD113" s="82">
        <v>8</v>
      </c>
      <c r="BE113" s="82"/>
      <c r="BF113" s="82" t="s">
        <v>48485</v>
      </c>
      <c r="BG113" s="82"/>
      <c r="BH113" s="82">
        <v>8</v>
      </c>
      <c r="BI113" s="82" t="s">
        <v>10652</v>
      </c>
      <c r="BJ113" s="82" t="s">
        <v>10652</v>
      </c>
      <c r="BK113" s="82" t="s">
        <v>48486</v>
      </c>
      <c r="BL113" s="82" t="s">
        <v>48487</v>
      </c>
      <c r="BM113" s="82">
        <v>27032496</v>
      </c>
      <c r="BN113" s="80" t="s">
        <v>48482</v>
      </c>
      <c r="BO113" s="80" t="b">
        <v>0</v>
      </c>
      <c r="BP113" s="80" t="s">
        <v>27444</v>
      </c>
      <c r="BQ113" s="80" t="b">
        <v>0</v>
      </c>
      <c r="BR113" s="80" t="b">
        <v>0</v>
      </c>
      <c r="BS113" s="80" t="b">
        <v>0</v>
      </c>
      <c r="BT113" s="81" t="s">
        <v>10647</v>
      </c>
      <c r="BU113" s="81">
        <v>1.5349999999999999</v>
      </c>
      <c r="BV113" s="81">
        <v>1.7689999999999999</v>
      </c>
      <c r="BW113" s="77"/>
      <c r="BX113" s="77"/>
      <c r="BY113" s="77"/>
      <c r="CC113" s="52">
        <v>112</v>
      </c>
      <c r="CD113" s="53" t="s">
        <v>29061</v>
      </c>
      <c r="CE113" s="53" t="s">
        <v>29062</v>
      </c>
      <c r="CF113" s="54">
        <v>853</v>
      </c>
      <c r="CG113" s="54">
        <v>0.16</v>
      </c>
      <c r="CH113" s="54">
        <v>0.16900000000000001</v>
      </c>
      <c r="CI113" s="54">
        <v>1.4E-2</v>
      </c>
      <c r="CJ113" s="54">
        <v>276</v>
      </c>
      <c r="CK113" s="54" t="s">
        <v>28918</v>
      </c>
      <c r="CL113" s="54">
        <v>7.2999999999999996E-4</v>
      </c>
      <c r="CM113" s="54">
        <v>0.03</v>
      </c>
      <c r="CN113" s="53" t="s">
        <v>29008</v>
      </c>
      <c r="CO113" s="54">
        <v>52</v>
      </c>
      <c r="CP113" s="54">
        <v>57</v>
      </c>
      <c r="CQ113" s="55">
        <f t="shared" si="1"/>
        <v>0.91228070175438591</v>
      </c>
      <c r="CR113" s="52" t="s">
        <v>28953</v>
      </c>
    </row>
    <row r="114" spans="1:96" ht="72">
      <c r="A114" s="74">
        <v>113</v>
      </c>
      <c r="B114" s="6" t="s">
        <v>45085</v>
      </c>
      <c r="C114" s="6" t="s">
        <v>45106</v>
      </c>
      <c r="D114" s="5" t="s">
        <v>62</v>
      </c>
      <c r="E114" s="5" t="s">
        <v>27656</v>
      </c>
      <c r="F114" s="5"/>
      <c r="G114" s="5"/>
      <c r="H114" s="5"/>
      <c r="I114" s="5" t="s">
        <v>27657</v>
      </c>
      <c r="J114" s="5"/>
      <c r="K114" s="5"/>
      <c r="L114" s="75" t="s">
        <v>27658</v>
      </c>
      <c r="M114" s="75" t="s">
        <v>3741</v>
      </c>
      <c r="N114" s="5"/>
      <c r="O114" s="5"/>
      <c r="P114" s="5" t="s">
        <v>67</v>
      </c>
      <c r="Q114" s="74" t="s">
        <v>68</v>
      </c>
      <c r="R114" s="74"/>
      <c r="S114" s="74"/>
      <c r="T114" s="74"/>
      <c r="U114" s="74"/>
      <c r="V114" s="74"/>
      <c r="W114" s="74" t="s">
        <v>27659</v>
      </c>
      <c r="X114" s="74" t="s">
        <v>27660</v>
      </c>
      <c r="Y114" s="74"/>
      <c r="Z114" s="74" t="s">
        <v>27661</v>
      </c>
      <c r="AA114" s="74" t="s">
        <v>27662</v>
      </c>
      <c r="AB114" s="74" t="s">
        <v>6587</v>
      </c>
      <c r="AC114" s="74"/>
      <c r="AD114" s="74"/>
      <c r="AE114" s="74" t="s">
        <v>16854</v>
      </c>
      <c r="AF114" s="74" t="s">
        <v>16855</v>
      </c>
      <c r="AG114" s="74"/>
      <c r="AH114" s="74">
        <v>47</v>
      </c>
      <c r="AI114" s="74">
        <v>0</v>
      </c>
      <c r="AJ114" s="74">
        <v>0</v>
      </c>
      <c r="AK114" s="74">
        <v>0</v>
      </c>
      <c r="AL114" s="74">
        <v>0</v>
      </c>
      <c r="AM114" s="74" t="s">
        <v>112</v>
      </c>
      <c r="AN114" s="74" t="s">
        <v>113</v>
      </c>
      <c r="AO114" s="74" t="s">
        <v>114</v>
      </c>
      <c r="AP114" s="74" t="s">
        <v>3749</v>
      </c>
      <c r="AQ114" s="74" t="s">
        <v>3750</v>
      </c>
      <c r="AR114" s="74"/>
      <c r="AS114" s="74" t="s">
        <v>3751</v>
      </c>
      <c r="AT114" s="74" t="s">
        <v>3752</v>
      </c>
      <c r="AU114" s="74" t="s">
        <v>198</v>
      </c>
      <c r="AV114" s="74">
        <v>2016</v>
      </c>
      <c r="AW114" s="74">
        <v>85</v>
      </c>
      <c r="AX114" s="74"/>
      <c r="AY114" s="74"/>
      <c r="AZ114" s="74"/>
      <c r="BA114" s="74"/>
      <c r="BB114" s="74"/>
      <c r="BC114" s="74">
        <v>271</v>
      </c>
      <c r="BD114" s="74">
        <v>276</v>
      </c>
      <c r="BE114" s="74"/>
      <c r="BF114" s="74" t="s">
        <v>27663</v>
      </c>
      <c r="BG114" s="74"/>
      <c r="BH114" s="74">
        <v>6</v>
      </c>
      <c r="BI114" s="74" t="s">
        <v>3754</v>
      </c>
      <c r="BJ114" s="74" t="s">
        <v>3755</v>
      </c>
      <c r="BK114" s="74" t="s">
        <v>27664</v>
      </c>
      <c r="BL114" s="74" t="s">
        <v>27665</v>
      </c>
      <c r="BM114" s="74">
        <v>26708436</v>
      </c>
      <c r="BN114" s="79" t="str">
        <f>IF(COUNTIF(AA114,"*Nanjing Agr Univ*"),AA114)</f>
        <v>Yu, ZG (reprint author), Nanjing Agr Univ, Coll Vet Med, Lab Vet Pharmacol &amp; Toxicol, Nanjing 210095, Jiangsu, Peoples R China.</v>
      </c>
      <c r="BO114" s="79" t="b">
        <f>IF(COUNTIF(BN114,"*Life Sci*"),"生命科学学院",IF(COUNTIF(BN114,"*Coll Hort*"),"园艺学院"))</f>
        <v>0</v>
      </c>
      <c r="BP114" s="79" t="str">
        <f>IF(COUNTIF(BN114,"*Anim Sci*"),"动物科技学院",IF(COUNTIF(BN114,"*Vet Med*"),"动物医学院"))</f>
        <v>动物医学院</v>
      </c>
      <c r="BQ114" s="79" t="b">
        <f>IF(COUNTIF(BN114,"*Resources*"),"资源与环境科学学院",IF(COUNTIF(BN114,"*Dept Entomol*"),"植物保护学院"))</f>
        <v>0</v>
      </c>
      <c r="BR114" s="79" t="b">
        <f>IF(COUNTIF(BN114,"*Coll Agr*"),"农学院",IF(COUNTIF(BN114,"*Plant Protect*"),"植物保护学院"))</f>
        <v>0</v>
      </c>
      <c r="BS114" s="79" t="b">
        <f>IF(COUNTIF(BN114,"*Food Sci*"),"食品科技学院")</f>
        <v>0</v>
      </c>
      <c r="BT114" s="78" t="s">
        <v>3749</v>
      </c>
      <c r="BU114" s="76">
        <f>VLOOKUP(BT114,$CE$2:$CH$13600,3,FALSE)</f>
        <v>2.8580000000000001</v>
      </c>
      <c r="BV114" s="76">
        <f>VLOOKUP(BT114,$CE$2:$CH$13600,4,FALSE)</f>
        <v>3.016</v>
      </c>
      <c r="BW114" s="78" t="b">
        <f>IF($BV114&gt;=10,1)</f>
        <v>0</v>
      </c>
      <c r="BX114" s="78" t="b">
        <f>IF(BV114&gt;=5,1)</f>
        <v>0</v>
      </c>
      <c r="BY114" s="78" t="b">
        <f>IF(BV114&lt;2,1)</f>
        <v>0</v>
      </c>
      <c r="BZ114" s="4">
        <v>1</v>
      </c>
      <c r="CC114" s="52">
        <v>113</v>
      </c>
      <c r="CD114" s="53" t="s">
        <v>29063</v>
      </c>
      <c r="CE114" s="53" t="s">
        <v>29064</v>
      </c>
      <c r="CF114" s="54">
        <v>81</v>
      </c>
      <c r="CG114" s="54">
        <v>0.13300000000000001</v>
      </c>
      <c r="CH114" s="54">
        <v>0.23400000000000001</v>
      </c>
      <c r="CI114" s="54">
        <v>1.6E-2</v>
      </c>
      <c r="CJ114" s="54">
        <v>63</v>
      </c>
      <c r="CK114" s="54"/>
      <c r="CL114" s="54">
        <v>1.7000000000000001E-4</v>
      </c>
      <c r="CM114" s="54">
        <v>5.7000000000000002E-2</v>
      </c>
      <c r="CN114" s="53" t="s">
        <v>29008</v>
      </c>
      <c r="CO114" s="54">
        <v>53</v>
      </c>
      <c r="CP114" s="54">
        <v>57</v>
      </c>
      <c r="CQ114" s="55">
        <f t="shared" si="1"/>
        <v>0.92982456140350878</v>
      </c>
      <c r="CR114" s="52" t="s">
        <v>28953</v>
      </c>
    </row>
    <row r="115" spans="1:96" ht="72">
      <c r="A115" s="74">
        <v>114</v>
      </c>
      <c r="B115" s="6" t="s">
        <v>45085</v>
      </c>
      <c r="C115" s="6" t="s">
        <v>45106</v>
      </c>
      <c r="D115" s="5" t="s">
        <v>62</v>
      </c>
      <c r="E115" s="5" t="s">
        <v>27612</v>
      </c>
      <c r="F115" s="5"/>
      <c r="G115" s="5"/>
      <c r="H115" s="5"/>
      <c r="I115" s="5" t="s">
        <v>27613</v>
      </c>
      <c r="J115" s="5"/>
      <c r="K115" s="5"/>
      <c r="L115" s="6" t="s">
        <v>27614</v>
      </c>
      <c r="M115" s="6" t="s">
        <v>6583</v>
      </c>
      <c r="N115" s="5"/>
      <c r="O115" s="5"/>
      <c r="P115" s="5" t="s">
        <v>67</v>
      </c>
      <c r="Q115" s="74" t="s">
        <v>68</v>
      </c>
      <c r="R115" s="74"/>
      <c r="S115" s="74"/>
      <c r="T115" s="74"/>
      <c r="U115" s="74"/>
      <c r="V115" s="74"/>
      <c r="W115" s="74"/>
      <c r="X115" s="74" t="s">
        <v>27615</v>
      </c>
      <c r="Y115" s="74"/>
      <c r="Z115" s="74" t="s">
        <v>27616</v>
      </c>
      <c r="AA115" s="74" t="s">
        <v>6586</v>
      </c>
      <c r="AB115" s="74" t="s">
        <v>27617</v>
      </c>
      <c r="AC115" s="74"/>
      <c r="AD115" s="74"/>
      <c r="AE115" s="74" t="s">
        <v>16854</v>
      </c>
      <c r="AF115" s="74" t="s">
        <v>16855</v>
      </c>
      <c r="AG115" s="74"/>
      <c r="AH115" s="74">
        <v>27</v>
      </c>
      <c r="AI115" s="74">
        <v>0</v>
      </c>
      <c r="AJ115" s="74">
        <v>0</v>
      </c>
      <c r="AK115" s="74">
        <v>0</v>
      </c>
      <c r="AL115" s="74">
        <v>0</v>
      </c>
      <c r="AM115" s="74" t="s">
        <v>358</v>
      </c>
      <c r="AN115" s="74" t="s">
        <v>359</v>
      </c>
      <c r="AO115" s="74" t="s">
        <v>360</v>
      </c>
      <c r="AP115" s="74" t="s">
        <v>6588</v>
      </c>
      <c r="AQ115" s="74" t="s">
        <v>6589</v>
      </c>
      <c r="AR115" s="74"/>
      <c r="AS115" s="74" t="s">
        <v>6590</v>
      </c>
      <c r="AT115" s="74" t="s">
        <v>6591</v>
      </c>
      <c r="AU115" s="74" t="s">
        <v>198</v>
      </c>
      <c r="AV115" s="74">
        <v>2016</v>
      </c>
      <c r="AW115" s="74">
        <v>39</v>
      </c>
      <c r="AX115" s="74">
        <v>2</v>
      </c>
      <c r="AY115" s="74"/>
      <c r="AZ115" s="74"/>
      <c r="BA115" s="74"/>
      <c r="BB115" s="74"/>
      <c r="BC115" s="74">
        <v>144</v>
      </c>
      <c r="BD115" s="74">
        <v>148</v>
      </c>
      <c r="BE115" s="74"/>
      <c r="BF115" s="74" t="s">
        <v>27618</v>
      </c>
      <c r="BG115" s="74"/>
      <c r="BH115" s="74">
        <v>5</v>
      </c>
      <c r="BI115" s="74" t="s">
        <v>6593</v>
      </c>
      <c r="BJ115" s="74" t="s">
        <v>6593</v>
      </c>
      <c r="BK115" s="74" t="s">
        <v>27619</v>
      </c>
      <c r="BL115" s="74" t="s">
        <v>27620</v>
      </c>
      <c r="BM115" s="74">
        <v>26228696</v>
      </c>
      <c r="BN115" s="46" t="str">
        <f>IF(COUNTIF(AA115,"*Nanjing Agr Univ*"),AA115)</f>
        <v>Yu, ZG (reprint author), Nanjing Agr Univ, Coll Vet Med, Nanjing 210095, Jiangsu, Peoples R China.</v>
      </c>
      <c r="BO115" s="46" t="b">
        <f>IF(COUNTIF(BN115,"*Life Sci*"),"生命科学学院",IF(COUNTIF(BN115,"*Coll Hort*"),"园艺学院"))</f>
        <v>0</v>
      </c>
      <c r="BP115" s="46" t="str">
        <f>IF(COUNTIF(BN115,"*Anim Sci*"),"动物科技学院",IF(COUNTIF(BN115,"*Vet Med*"),"动物医学院"))</f>
        <v>动物医学院</v>
      </c>
      <c r="BQ115" s="46" t="b">
        <f>IF(COUNTIF(BN115,"*Resources*"),"资源与环境科学学院",IF(COUNTIF(BN115,"*Dept Entomol*"),"植物保护学院"))</f>
        <v>0</v>
      </c>
      <c r="BR115" s="46" t="b">
        <f>IF(COUNTIF(BN115,"*Coll Agr*"),"农学院",IF(COUNTIF(BN115,"*Plant Protect*"),"植物保护学院"))</f>
        <v>0</v>
      </c>
      <c r="BS115" s="46" t="b">
        <f>IF(COUNTIF(BN115,"*Food Sci*"),"食品科技学院")</f>
        <v>0</v>
      </c>
      <c r="BT115" s="78" t="s">
        <v>6588</v>
      </c>
      <c r="BU115" s="10">
        <f>VLOOKUP(BT115,$CE$2:$CH$13600,3,FALSE)</f>
        <v>1.1890000000000001</v>
      </c>
      <c r="BV115" s="10">
        <f>VLOOKUP(BT115,$CE$2:$CH$13600,4,FALSE)</f>
        <v>1.252</v>
      </c>
      <c r="BW115" s="28" t="b">
        <f>IF($BV115&gt;=10,1)</f>
        <v>0</v>
      </c>
      <c r="BX115" s="28" t="b">
        <f>IF(BV115&gt;=5,1)</f>
        <v>0</v>
      </c>
      <c r="BY115" s="28">
        <f>IF(BV115&lt;2,1)</f>
        <v>1</v>
      </c>
      <c r="BZ115" s="4">
        <v>1</v>
      </c>
      <c r="CC115" s="52">
        <v>114</v>
      </c>
      <c r="CD115" s="53" t="s">
        <v>29065</v>
      </c>
      <c r="CE115" s="53" t="s">
        <v>29066</v>
      </c>
      <c r="CF115" s="54">
        <v>88</v>
      </c>
      <c r="CG115" s="54">
        <v>0.104</v>
      </c>
      <c r="CH115" s="54">
        <v>0.22500000000000001</v>
      </c>
      <c r="CI115" s="54">
        <v>5.2999999999999999E-2</v>
      </c>
      <c r="CJ115" s="54">
        <v>38</v>
      </c>
      <c r="CK115" s="54"/>
      <c r="CL115" s="54">
        <v>3.3E-4</v>
      </c>
      <c r="CM115" s="54">
        <v>7.3999999999999996E-2</v>
      </c>
      <c r="CN115" s="53" t="s">
        <v>29008</v>
      </c>
      <c r="CO115" s="54">
        <v>54</v>
      </c>
      <c r="CP115" s="54">
        <v>57</v>
      </c>
      <c r="CQ115" s="55">
        <f t="shared" si="1"/>
        <v>0.94736842105263153</v>
      </c>
      <c r="CR115" s="52" t="s">
        <v>28953</v>
      </c>
    </row>
    <row r="116" spans="1:96" ht="100.8">
      <c r="A116" s="74">
        <v>115</v>
      </c>
      <c r="B116" s="6" t="s">
        <v>45085</v>
      </c>
      <c r="C116" s="6" t="s">
        <v>45107</v>
      </c>
      <c r="D116" s="5" t="s">
        <v>62</v>
      </c>
      <c r="E116" s="5" t="s">
        <v>28136</v>
      </c>
      <c r="F116" s="5"/>
      <c r="G116" s="5"/>
      <c r="H116" s="5"/>
      <c r="I116" s="5" t="s">
        <v>28137</v>
      </c>
      <c r="J116" s="5"/>
      <c r="K116" s="5"/>
      <c r="L116" s="6" t="s">
        <v>28138</v>
      </c>
      <c r="M116" s="6" t="s">
        <v>596</v>
      </c>
      <c r="N116" s="5"/>
      <c r="O116" s="5"/>
      <c r="P116" s="5" t="s">
        <v>67</v>
      </c>
      <c r="Q116" s="74" t="s">
        <v>68</v>
      </c>
      <c r="R116" s="74"/>
      <c r="S116" s="74"/>
      <c r="T116" s="74"/>
      <c r="U116" s="74"/>
      <c r="V116" s="74"/>
      <c r="W116" s="74"/>
      <c r="X116" s="74" t="s">
        <v>28139</v>
      </c>
      <c r="Y116" s="74"/>
      <c r="Z116" s="74" t="s">
        <v>28140</v>
      </c>
      <c r="AA116" s="74" t="s">
        <v>28141</v>
      </c>
      <c r="AB116" s="74" t="s">
        <v>8879</v>
      </c>
      <c r="AC116" s="74"/>
      <c r="AD116" s="74"/>
      <c r="AE116" s="74" t="s">
        <v>28142</v>
      </c>
      <c r="AF116" s="74" t="s">
        <v>28143</v>
      </c>
      <c r="AG116" s="74"/>
      <c r="AH116" s="74">
        <v>30</v>
      </c>
      <c r="AI116" s="74">
        <v>0</v>
      </c>
      <c r="AJ116" s="74">
        <v>0</v>
      </c>
      <c r="AK116" s="74">
        <v>0</v>
      </c>
      <c r="AL116" s="74">
        <v>0</v>
      </c>
      <c r="AM116" s="74" t="s">
        <v>603</v>
      </c>
      <c r="AN116" s="74" t="s">
        <v>604</v>
      </c>
      <c r="AO116" s="74" t="s">
        <v>605</v>
      </c>
      <c r="AP116" s="74" t="s">
        <v>606</v>
      </c>
      <c r="AQ116" s="74"/>
      <c r="AR116" s="74"/>
      <c r="AS116" s="74" t="s">
        <v>607</v>
      </c>
      <c r="AT116" s="74" t="s">
        <v>608</v>
      </c>
      <c r="AU116" s="11">
        <v>42419</v>
      </c>
      <c r="AV116" s="74">
        <v>2016</v>
      </c>
      <c r="AW116" s="74">
        <v>6</v>
      </c>
      <c r="AX116" s="74"/>
      <c r="AY116" s="74"/>
      <c r="AZ116" s="74"/>
      <c r="BA116" s="74"/>
      <c r="BB116" s="74"/>
      <c r="BC116" s="74"/>
      <c r="BD116" s="74"/>
      <c r="BE116" s="74">
        <v>21363</v>
      </c>
      <c r="BF116" s="74" t="s">
        <v>28144</v>
      </c>
      <c r="BG116" s="74"/>
      <c r="BH116" s="74">
        <v>11</v>
      </c>
      <c r="BI116" s="74" t="s">
        <v>610</v>
      </c>
      <c r="BJ116" s="74" t="s">
        <v>611</v>
      </c>
      <c r="BK116" s="74" t="s">
        <v>28145</v>
      </c>
      <c r="BL116" s="74" t="s">
        <v>28146</v>
      </c>
      <c r="BM116" s="74">
        <v>26892720</v>
      </c>
      <c r="BN116" s="46" t="str">
        <f>IF(COUNTIF(AA116,"*Nanjing Agr Univ*"),AA116)</f>
        <v>Yu, QH (reprint author), Nanjing Agr Univ, Weigang 1, Nanjing 210095, Jiangsu, Peoples R China.</v>
      </c>
      <c r="BO116" s="46" t="b">
        <f>IF(COUNTIF(BN116,"*Life Sci*"),"生命科学学院",IF(COUNTIF(BN116,"*Coll Hort*"),"园艺学院"))</f>
        <v>0</v>
      </c>
      <c r="BP116" s="46" t="b">
        <f>IF(COUNTIF(BN116,"*Anim Sci*"),"动物科技学院",IF(COUNTIF(BN116,"*Vet Med*"),"动物医学院"))</f>
        <v>0</v>
      </c>
      <c r="BQ116" s="46" t="b">
        <f>IF(COUNTIF(BN116,"*Resources*"),"资源与环境科学学院",IF(COUNTIF(BN116,"*Dept Entomol*"),"植物保护学院"))</f>
        <v>0</v>
      </c>
      <c r="BR116" s="46" t="b">
        <f>IF(COUNTIF(BN116,"*Coll Agr*"),"农学院",IF(COUNTIF(BN116,"*Plant Protect*"),"植物保护学院"))</f>
        <v>0</v>
      </c>
      <c r="BS116" s="46" t="b">
        <f>IF(COUNTIF(BN116,"*Food Sci*"),"食品科技学院")</f>
        <v>0</v>
      </c>
      <c r="BT116" s="78" t="s">
        <v>606</v>
      </c>
      <c r="BU116" s="10">
        <f>VLOOKUP(BT116,$CE$2:$CH$13600,3,FALSE)</f>
        <v>5.5780000000000003</v>
      </c>
      <c r="BV116" s="10">
        <f>VLOOKUP(BT116,$CE$2:$CH$13600,4,FALSE)</f>
        <v>5.5970000000000004</v>
      </c>
      <c r="BW116" s="28" t="b">
        <f>IF($BV116&gt;=10,1)</f>
        <v>0</v>
      </c>
      <c r="BX116" s="28">
        <f>IF(BV116&gt;=5,1)</f>
        <v>1</v>
      </c>
      <c r="BY116" s="28" t="b">
        <f>IF(BV116&lt;2,1)</f>
        <v>0</v>
      </c>
      <c r="BZ116" s="4">
        <v>1</v>
      </c>
      <c r="CC116" s="52">
        <v>115</v>
      </c>
      <c r="CD116" s="53" t="s">
        <v>29067</v>
      </c>
      <c r="CE116" s="53" t="s">
        <v>29068</v>
      </c>
      <c r="CF116" s="54">
        <v>77</v>
      </c>
      <c r="CG116" s="54">
        <v>4.3999999999999997E-2</v>
      </c>
      <c r="CH116" s="54">
        <v>0.06</v>
      </c>
      <c r="CI116" s="54">
        <v>0</v>
      </c>
      <c r="CJ116" s="54">
        <v>129</v>
      </c>
      <c r="CK116" s="54"/>
      <c r="CL116" s="54">
        <v>1.2999999999999999E-4</v>
      </c>
      <c r="CM116" s="54">
        <v>1.9E-2</v>
      </c>
      <c r="CN116" s="53" t="s">
        <v>29008</v>
      </c>
      <c r="CO116" s="54">
        <v>55</v>
      </c>
      <c r="CP116" s="54">
        <v>57</v>
      </c>
      <c r="CQ116" s="55">
        <f t="shared" si="1"/>
        <v>0.96491228070175439</v>
      </c>
      <c r="CR116" s="52" t="s">
        <v>28953</v>
      </c>
    </row>
    <row r="117" spans="1:96" ht="100.8">
      <c r="A117" s="74">
        <v>116</v>
      </c>
      <c r="B117" s="6" t="s">
        <v>45085</v>
      </c>
      <c r="C117" s="6" t="s">
        <v>48149</v>
      </c>
      <c r="D117" s="9" t="s">
        <v>62</v>
      </c>
      <c r="E117" s="9" t="s">
        <v>47605</v>
      </c>
      <c r="F117" s="9"/>
      <c r="G117" s="9"/>
      <c r="H117" s="9"/>
      <c r="I117" s="9" t="s">
        <v>47606</v>
      </c>
      <c r="J117" s="9"/>
      <c r="K117" s="9"/>
      <c r="L117" s="6" t="s">
        <v>47607</v>
      </c>
      <c r="M117" s="6" t="s">
        <v>2811</v>
      </c>
      <c r="N117" s="9"/>
      <c r="O117" s="9"/>
      <c r="P117" s="9" t="s">
        <v>67</v>
      </c>
      <c r="Q117" s="42" t="s">
        <v>68</v>
      </c>
      <c r="R117" s="9"/>
      <c r="S117" s="9"/>
      <c r="T117" s="9"/>
      <c r="U117" s="9"/>
      <c r="V117" s="9"/>
      <c r="W117" s="9" t="s">
        <v>47608</v>
      </c>
      <c r="X117" s="9" t="s">
        <v>47609</v>
      </c>
      <c r="Y117" s="9"/>
      <c r="Z117" s="9" t="s">
        <v>47610</v>
      </c>
      <c r="AA117" s="9" t="s">
        <v>17530</v>
      </c>
      <c r="AB117" s="9" t="s">
        <v>47611</v>
      </c>
      <c r="AC117" s="9"/>
      <c r="AD117" s="9"/>
      <c r="AE117" s="9" t="s">
        <v>47612</v>
      </c>
      <c r="AF117" s="9" t="s">
        <v>47613</v>
      </c>
      <c r="AG117" s="9"/>
      <c r="AH117" s="9">
        <v>29</v>
      </c>
      <c r="AI117" s="9">
        <v>0</v>
      </c>
      <c r="AJ117" s="9">
        <v>0</v>
      </c>
      <c r="AK117" s="9">
        <v>0</v>
      </c>
      <c r="AL117" s="9">
        <v>0</v>
      </c>
      <c r="AM117" s="9" t="s">
        <v>76</v>
      </c>
      <c r="AN117" s="9" t="s">
        <v>77</v>
      </c>
      <c r="AO117" s="9" t="s">
        <v>78</v>
      </c>
      <c r="AP117" s="42" t="s">
        <v>2819</v>
      </c>
      <c r="AQ117" s="42"/>
      <c r="AR117" s="42"/>
      <c r="AS117" s="42" t="s">
        <v>2820</v>
      </c>
      <c r="AT117" s="42" t="s">
        <v>2821</v>
      </c>
      <c r="AU117" s="42"/>
      <c r="AV117" s="42">
        <v>2016</v>
      </c>
      <c r="AW117" s="42">
        <v>15</v>
      </c>
      <c r="AX117" s="42">
        <v>3</v>
      </c>
      <c r="AY117" s="42"/>
      <c r="AZ117" s="42"/>
      <c r="BA117" s="42"/>
      <c r="BB117" s="42"/>
      <c r="BC117" s="42">
        <v>694</v>
      </c>
      <c r="BD117" s="42">
        <v>701</v>
      </c>
      <c r="BE117" s="42"/>
      <c r="BF117" s="42" t="s">
        <v>47614</v>
      </c>
      <c r="BG117" s="42"/>
      <c r="BH117" s="42">
        <v>8</v>
      </c>
      <c r="BI117" s="42" t="s">
        <v>2823</v>
      </c>
      <c r="BJ117" s="42" t="s">
        <v>473</v>
      </c>
      <c r="BK117" s="42" t="s">
        <v>47568</v>
      </c>
      <c r="BL117" s="42" t="s">
        <v>47615</v>
      </c>
      <c r="BM117" s="42"/>
      <c r="BN117" s="46" t="str">
        <f>IF(COUNTIF(AA117,"*Nanjing Agr Univ*"),AA117)</f>
        <v>Zhang, HB (reprint author), Nanjing Agr Univ, Coll Vet Med, Nanjing 210095, Jiangsu, Peoples R China.</v>
      </c>
      <c r="BO117" s="46" t="b">
        <f>IF(COUNTIF(BN117,"*Life Sci*"),"生命科学学院",IF(COUNTIF(BN117,"*Coll Hort*"),"园艺学院"))</f>
        <v>0</v>
      </c>
      <c r="BP117" s="46" t="str">
        <f>IF(COUNTIF(BN117,"*Anim Sci*"),"动物科技学院",IF(COUNTIF(BN117,"*Vet Med*"),"动物医学院"))</f>
        <v>动物医学院</v>
      </c>
      <c r="BQ117" s="46" t="b">
        <f>IF(COUNTIF(BN117,"*Resources*"),"资源与环境科学学院",IF(COUNTIF(BN117,"*Dept Entomol*"),"植物保护学院"))</f>
        <v>0</v>
      </c>
      <c r="BR117" s="46" t="b">
        <f>IF(COUNTIF(BN117,"*Coll Agr*"),"农学院",IF(COUNTIF(BN117,"*Plant Protect*"),"植物保护学院"))</f>
        <v>0</v>
      </c>
      <c r="BS117" s="46" t="b">
        <f>IF(COUNTIF(BN117,"*Food Sci*"),"食品科技学院")</f>
        <v>0</v>
      </c>
      <c r="BT117" s="48" t="s">
        <v>2819</v>
      </c>
      <c r="BU117" s="10">
        <f>VLOOKUP(BT117,$CE$2:$CH$13600,3,FALSE)</f>
        <v>0.83299999999999996</v>
      </c>
      <c r="BV117" s="10">
        <f>VLOOKUP(BT117,$CE$2:$CH$13600,4,FALSE)</f>
        <v>0.85</v>
      </c>
      <c r="BW117" s="28" t="b">
        <f>IF($BV117&gt;=10,1)</f>
        <v>0</v>
      </c>
      <c r="BX117" s="28" t="b">
        <f>IF(BV117&gt;=5,1)</f>
        <v>0</v>
      </c>
      <c r="BY117" s="28">
        <f>IF(BV117&lt;2,1)</f>
        <v>1</v>
      </c>
      <c r="BZ117" s="4">
        <v>4</v>
      </c>
      <c r="CC117" s="52">
        <v>116</v>
      </c>
      <c r="CD117" s="53" t="s">
        <v>29069</v>
      </c>
      <c r="CE117" s="53" t="s">
        <v>29070</v>
      </c>
      <c r="CF117" s="54">
        <v>68</v>
      </c>
      <c r="CG117" s="54">
        <v>2.7E-2</v>
      </c>
      <c r="CH117" s="54">
        <v>7.2999999999999995E-2</v>
      </c>
      <c r="CI117" s="54">
        <v>0</v>
      </c>
      <c r="CJ117" s="54">
        <v>56</v>
      </c>
      <c r="CK117" s="54"/>
      <c r="CL117" s="54">
        <v>1.9000000000000001E-4</v>
      </c>
      <c r="CM117" s="54">
        <v>2.3E-2</v>
      </c>
      <c r="CN117" s="53" t="s">
        <v>29008</v>
      </c>
      <c r="CO117" s="54">
        <v>56</v>
      </c>
      <c r="CP117" s="54">
        <v>57</v>
      </c>
      <c r="CQ117" s="55">
        <f t="shared" si="1"/>
        <v>0.98245614035087714</v>
      </c>
      <c r="CR117" s="52" t="s">
        <v>28953</v>
      </c>
    </row>
    <row r="118" spans="1:96" ht="115.2">
      <c r="A118" s="74">
        <v>117</v>
      </c>
      <c r="B118" s="6" t="s">
        <v>45085</v>
      </c>
      <c r="C118" s="6" t="s">
        <v>45108</v>
      </c>
      <c r="D118" s="5" t="s">
        <v>62</v>
      </c>
      <c r="E118" s="5" t="s">
        <v>28444</v>
      </c>
      <c r="F118" s="5"/>
      <c r="G118" s="5"/>
      <c r="H118" s="5"/>
      <c r="I118" s="5" t="s">
        <v>28445</v>
      </c>
      <c r="J118" s="5"/>
      <c r="K118" s="5"/>
      <c r="L118" s="75" t="s">
        <v>28446</v>
      </c>
      <c r="M118" s="75" t="s">
        <v>12747</v>
      </c>
      <c r="N118" s="5"/>
      <c r="O118" s="5"/>
      <c r="P118" s="5" t="s">
        <v>67</v>
      </c>
      <c r="Q118" s="74" t="s">
        <v>68</v>
      </c>
      <c r="R118" s="74"/>
      <c r="S118" s="74"/>
      <c r="T118" s="74"/>
      <c r="U118" s="74"/>
      <c r="V118" s="74"/>
      <c r="W118" s="74" t="s">
        <v>28447</v>
      </c>
      <c r="X118" s="74" t="s">
        <v>28448</v>
      </c>
      <c r="Y118" s="74"/>
      <c r="Z118" s="74" t="s">
        <v>28449</v>
      </c>
      <c r="AA118" s="74" t="s">
        <v>28450</v>
      </c>
      <c r="AB118" s="74" t="s">
        <v>28451</v>
      </c>
      <c r="AC118" s="74"/>
      <c r="AD118" s="74"/>
      <c r="AE118" s="74" t="s">
        <v>28452</v>
      </c>
      <c r="AF118" s="74" t="s">
        <v>28453</v>
      </c>
      <c r="AG118" s="74"/>
      <c r="AH118" s="74">
        <v>47</v>
      </c>
      <c r="AI118" s="74">
        <v>0</v>
      </c>
      <c r="AJ118" s="74">
        <v>0</v>
      </c>
      <c r="AK118" s="74">
        <v>0</v>
      </c>
      <c r="AL118" s="74">
        <v>0</v>
      </c>
      <c r="AM118" s="74" t="s">
        <v>76</v>
      </c>
      <c r="AN118" s="74" t="s">
        <v>77</v>
      </c>
      <c r="AO118" s="74" t="s">
        <v>78</v>
      </c>
      <c r="AP118" s="74" t="s">
        <v>12755</v>
      </c>
      <c r="AQ118" s="74" t="s">
        <v>12756</v>
      </c>
      <c r="AR118" s="74"/>
      <c r="AS118" s="74" t="s">
        <v>12757</v>
      </c>
      <c r="AT118" s="74" t="s">
        <v>12758</v>
      </c>
      <c r="AU118" s="74" t="s">
        <v>866</v>
      </c>
      <c r="AV118" s="74">
        <v>2016</v>
      </c>
      <c r="AW118" s="74">
        <v>104</v>
      </c>
      <c r="AX118" s="74"/>
      <c r="AY118" s="74"/>
      <c r="AZ118" s="74"/>
      <c r="BA118" s="74"/>
      <c r="BB118" s="74"/>
      <c r="BC118" s="74">
        <v>188</v>
      </c>
      <c r="BD118" s="74">
        <v>194</v>
      </c>
      <c r="BE118" s="74"/>
      <c r="BF118" s="74" t="s">
        <v>28454</v>
      </c>
      <c r="BG118" s="74"/>
      <c r="BH118" s="74">
        <v>7</v>
      </c>
      <c r="BI118" s="74" t="s">
        <v>667</v>
      </c>
      <c r="BJ118" s="74" t="s">
        <v>667</v>
      </c>
      <c r="BK118" s="74" t="s">
        <v>28455</v>
      </c>
      <c r="BL118" s="74" t="s">
        <v>28456</v>
      </c>
      <c r="BM118" s="74">
        <v>26850559</v>
      </c>
      <c r="BN118" s="79" t="str">
        <f>IF(COUNTIF(AA118,"*Nanjing Agr Univ*"),AA118)</f>
        <v>Zhang, SX (reprint author), Nanjing Agr Univ, Coll Vet Med, Weigang 1, Nanjing 210095, Jiangsu, Peoples R China.</v>
      </c>
      <c r="BO118" s="79" t="b">
        <f>IF(COUNTIF(BN118,"*Life Sci*"),"生命科学学院",IF(COUNTIF(BN118,"*Coll Hort*"),"园艺学院"))</f>
        <v>0</v>
      </c>
      <c r="BP118" s="79" t="str">
        <f>IF(COUNTIF(BN118,"*Anim Sci*"),"动物科技学院",IF(COUNTIF(BN118,"*Vet Med*"),"动物医学院"))</f>
        <v>动物医学院</v>
      </c>
      <c r="BQ118" s="79" t="b">
        <f>IF(COUNTIF(BN118,"*Resources*"),"资源与环境科学学院",IF(COUNTIF(BN118,"*Dept Entomol*"),"植物保护学院"))</f>
        <v>0</v>
      </c>
      <c r="BR118" s="79" t="b">
        <f>IF(COUNTIF(BN118,"*Coll Agr*"),"农学院",IF(COUNTIF(BN118,"*Plant Protect*"),"植物保护学院"))</f>
        <v>0</v>
      </c>
      <c r="BS118" s="79" t="b">
        <f>IF(COUNTIF(BN118,"*Food Sci*"),"食品科技学院")</f>
        <v>0</v>
      </c>
      <c r="BT118" s="78" t="s">
        <v>12755</v>
      </c>
      <c r="BU118" s="76">
        <f>VLOOKUP(BT118,$CE$2:$CH$13600,3,FALSE)</f>
        <v>1.409</v>
      </c>
      <c r="BV118" s="76">
        <f>VLOOKUP(BT118,$CE$2:$CH$13600,4,FALSE)</f>
        <v>1.5169999999999999</v>
      </c>
      <c r="BW118" s="78" t="b">
        <f>IF($BV118&gt;=10,1)</f>
        <v>0</v>
      </c>
      <c r="BX118" s="78" t="b">
        <f>IF(BV118&gt;=5,1)</f>
        <v>0</v>
      </c>
      <c r="BY118" s="78">
        <f>IF(BV118&lt;2,1)</f>
        <v>1</v>
      </c>
      <c r="BZ118" s="4">
        <v>1</v>
      </c>
      <c r="CC118" s="52">
        <v>117</v>
      </c>
      <c r="CD118" s="53" t="s">
        <v>29071</v>
      </c>
      <c r="CE118" s="53" t="s">
        <v>29072</v>
      </c>
      <c r="CF118" s="54">
        <v>4</v>
      </c>
      <c r="CG118" s="54"/>
      <c r="CH118" s="54"/>
      <c r="CI118" s="54">
        <v>4.2000000000000003E-2</v>
      </c>
      <c r="CJ118" s="54">
        <v>71</v>
      </c>
      <c r="CK118" s="54"/>
      <c r="CL118" s="54">
        <v>0</v>
      </c>
      <c r="CM118" s="54"/>
      <c r="CN118" s="53" t="s">
        <v>29008</v>
      </c>
      <c r="CO118" s="54">
        <v>57</v>
      </c>
      <c r="CP118" s="54">
        <v>57</v>
      </c>
      <c r="CQ118" s="55">
        <f t="shared" si="1"/>
        <v>1</v>
      </c>
      <c r="CR118" s="52" t="s">
        <v>28953</v>
      </c>
    </row>
    <row r="119" spans="1:96" ht="86.4">
      <c r="A119" s="74">
        <v>118</v>
      </c>
      <c r="B119" s="6" t="s">
        <v>45085</v>
      </c>
      <c r="C119" s="6" t="s">
        <v>48150</v>
      </c>
      <c r="D119" s="9" t="s">
        <v>62</v>
      </c>
      <c r="E119" s="9" t="s">
        <v>45495</v>
      </c>
      <c r="F119" s="9"/>
      <c r="G119" s="9"/>
      <c r="H119" s="9"/>
      <c r="I119" s="9" t="s">
        <v>45496</v>
      </c>
      <c r="J119" s="9"/>
      <c r="K119" s="9"/>
      <c r="L119" s="6" t="s">
        <v>45497</v>
      </c>
      <c r="M119" s="6" t="s">
        <v>2393</v>
      </c>
      <c r="N119" s="9"/>
      <c r="O119" s="9"/>
      <c r="P119" s="9" t="s">
        <v>67</v>
      </c>
      <c r="Q119" s="42" t="s">
        <v>68</v>
      </c>
      <c r="R119" s="9"/>
      <c r="S119" s="9"/>
      <c r="T119" s="9"/>
      <c r="U119" s="9"/>
      <c r="V119" s="9"/>
      <c r="W119" s="9" t="s">
        <v>45498</v>
      </c>
      <c r="X119" s="9" t="s">
        <v>45499</v>
      </c>
      <c r="Y119" s="9"/>
      <c r="Z119" s="9" t="s">
        <v>45500</v>
      </c>
      <c r="AA119" s="9" t="s">
        <v>45501</v>
      </c>
      <c r="AB119" s="9" t="s">
        <v>6827</v>
      </c>
      <c r="AC119" s="9"/>
      <c r="AD119" s="9"/>
      <c r="AE119" s="9" t="s">
        <v>45502</v>
      </c>
      <c r="AF119" s="9" t="s">
        <v>45503</v>
      </c>
      <c r="AG119" s="9"/>
      <c r="AH119" s="9">
        <v>65</v>
      </c>
      <c r="AI119" s="9">
        <v>0</v>
      </c>
      <c r="AJ119" s="9">
        <v>0</v>
      </c>
      <c r="AK119" s="9">
        <v>0</v>
      </c>
      <c r="AL119" s="9">
        <v>0</v>
      </c>
      <c r="AM119" s="9" t="s">
        <v>112</v>
      </c>
      <c r="AN119" s="9" t="s">
        <v>113</v>
      </c>
      <c r="AO119" s="9" t="s">
        <v>114</v>
      </c>
      <c r="AP119" s="42" t="s">
        <v>2401</v>
      </c>
      <c r="AQ119" s="42" t="s">
        <v>2402</v>
      </c>
      <c r="AR119" s="42"/>
      <c r="AS119" s="42" t="s">
        <v>2393</v>
      </c>
      <c r="AT119" s="42" t="s">
        <v>2403</v>
      </c>
      <c r="AU119" s="43">
        <v>42500</v>
      </c>
      <c r="AV119" s="42">
        <v>2016</v>
      </c>
      <c r="AW119" s="42">
        <v>582</v>
      </c>
      <c r="AX119" s="42">
        <v>1</v>
      </c>
      <c r="AY119" s="42"/>
      <c r="AZ119" s="42"/>
      <c r="BA119" s="42"/>
      <c r="BB119" s="42"/>
      <c r="BC119" s="42">
        <v>47</v>
      </c>
      <c r="BD119" s="42">
        <v>58</v>
      </c>
      <c r="BE119" s="42"/>
      <c r="BF119" s="42" t="s">
        <v>45504</v>
      </c>
      <c r="BG119" s="42"/>
      <c r="BH119" s="42">
        <v>12</v>
      </c>
      <c r="BI119" s="42" t="s">
        <v>332</v>
      </c>
      <c r="BJ119" s="42" t="s">
        <v>332</v>
      </c>
      <c r="BK119" s="42" t="s">
        <v>45505</v>
      </c>
      <c r="BL119" s="42" t="s">
        <v>45506</v>
      </c>
      <c r="BM119" s="42">
        <v>26828615</v>
      </c>
      <c r="BN119" s="46" t="str">
        <f>IF(COUNTIF(AA119,"*Nanjing Agr Univ*"),AA119)</f>
        <v>Zhang, W (reprint author), Nanjing Agr Univ, Coll Vet Med, 1 Weigang, Nanjing, Jiangsu, Peoples R China.</v>
      </c>
      <c r="BO119" s="46" t="b">
        <f>IF(COUNTIF(BN119,"*Life Sci*"),"生命科学学院",IF(COUNTIF(BN119,"*Coll Hort*"),"园艺学院"))</f>
        <v>0</v>
      </c>
      <c r="BP119" s="46" t="str">
        <f>IF(COUNTIF(BN119,"*Anim Sci*"),"动物科技学院",IF(COUNTIF(BN119,"*Vet Med*"),"动物医学院"))</f>
        <v>动物医学院</v>
      </c>
      <c r="BQ119" s="46" t="b">
        <f>IF(COUNTIF(BN119,"*Resources*"),"资源与环境科学学院",IF(COUNTIF(BN119,"*Dept Entomol*"),"植物保护学院"))</f>
        <v>0</v>
      </c>
      <c r="BR119" s="46" t="b">
        <f>IF(COUNTIF(BN119,"*Coll Agr*"),"农学院",IF(COUNTIF(BN119,"*Plant Protect*"),"植物保护学院"))</f>
        <v>0</v>
      </c>
      <c r="BS119" s="46" t="b">
        <f>IF(COUNTIF(BN119,"*Food Sci*"),"食品科技学院")</f>
        <v>0</v>
      </c>
      <c r="BT119" s="48" t="s">
        <v>2401</v>
      </c>
      <c r="BU119" s="10">
        <f>VLOOKUP(BT119,$CE$2:$CH$13600,3,FALSE)</f>
        <v>2.1379999999999999</v>
      </c>
      <c r="BV119" s="10">
        <f>VLOOKUP(BT119,$CE$2:$CH$13600,4,FALSE)</f>
        <v>2.1850000000000001</v>
      </c>
      <c r="BW119" s="28" t="b">
        <f>IF($BV119&gt;=10,1)</f>
        <v>0</v>
      </c>
      <c r="BX119" s="28" t="b">
        <f>IF(BV119&gt;=5,1)</f>
        <v>0</v>
      </c>
      <c r="BY119" s="28" t="b">
        <f>IF(BV119&lt;2,1)</f>
        <v>0</v>
      </c>
      <c r="BZ119" s="4">
        <v>4</v>
      </c>
      <c r="CC119" s="52">
        <v>118</v>
      </c>
      <c r="CD119" s="53" t="s">
        <v>2237</v>
      </c>
      <c r="CE119" s="53" t="s">
        <v>2235</v>
      </c>
      <c r="CF119" s="54">
        <v>13607</v>
      </c>
      <c r="CG119" s="54">
        <v>3.4020000000000001</v>
      </c>
      <c r="CH119" s="54">
        <v>3.9870000000000001</v>
      </c>
      <c r="CI119" s="54">
        <v>0.85399999999999998</v>
      </c>
      <c r="CJ119" s="54">
        <v>329</v>
      </c>
      <c r="CK119" s="54">
        <v>7.8</v>
      </c>
      <c r="CL119" s="54">
        <v>2.188E-2</v>
      </c>
      <c r="CM119" s="54">
        <v>1.159</v>
      </c>
      <c r="CN119" s="53" t="s">
        <v>29073</v>
      </c>
      <c r="CO119" s="54">
        <v>1</v>
      </c>
      <c r="CP119" s="54">
        <v>56</v>
      </c>
      <c r="CQ119" s="55">
        <f t="shared" si="1"/>
        <v>1.7857142857142856E-2</v>
      </c>
      <c r="CR119" s="52" t="s">
        <v>28907</v>
      </c>
    </row>
    <row r="120" spans="1:96" ht="86.4">
      <c r="A120" s="74">
        <v>119</v>
      </c>
      <c r="B120" s="6" t="s">
        <v>45085</v>
      </c>
      <c r="C120" s="6" t="s">
        <v>45109</v>
      </c>
      <c r="D120" s="74" t="s">
        <v>62</v>
      </c>
      <c r="E120" s="74" t="s">
        <v>4212</v>
      </c>
      <c r="F120" s="74"/>
      <c r="G120" s="74"/>
      <c r="H120" s="74"/>
      <c r="I120" s="74" t="s">
        <v>4213</v>
      </c>
      <c r="J120" s="74"/>
      <c r="K120" s="74"/>
      <c r="L120" s="6" t="s">
        <v>4214</v>
      </c>
      <c r="M120" s="6" t="s">
        <v>4215</v>
      </c>
      <c r="N120" s="74"/>
      <c r="O120" s="74"/>
      <c r="P120" s="74" t="s">
        <v>67</v>
      </c>
      <c r="Q120" s="74" t="s">
        <v>68</v>
      </c>
      <c r="R120" s="74"/>
      <c r="S120" s="74"/>
      <c r="T120" s="74"/>
      <c r="U120" s="74"/>
      <c r="V120" s="74"/>
      <c r="W120" s="74"/>
      <c r="X120" s="74" t="s">
        <v>4216</v>
      </c>
      <c r="Y120" s="74"/>
      <c r="Z120" s="74" t="s">
        <v>4217</v>
      </c>
      <c r="AA120" s="74" t="s">
        <v>4218</v>
      </c>
      <c r="AB120" s="74" t="s">
        <v>2325</v>
      </c>
      <c r="AC120" s="74"/>
      <c r="AD120" s="74"/>
      <c r="AE120" s="74" t="s">
        <v>4219</v>
      </c>
      <c r="AF120" s="74" t="s">
        <v>4220</v>
      </c>
      <c r="AG120" s="74"/>
      <c r="AH120" s="74">
        <v>58</v>
      </c>
      <c r="AI120" s="74">
        <v>0</v>
      </c>
      <c r="AJ120" s="74">
        <v>0</v>
      </c>
      <c r="AK120" s="74">
        <v>39</v>
      </c>
      <c r="AL120" s="74">
        <v>39</v>
      </c>
      <c r="AM120" s="74" t="s">
        <v>358</v>
      </c>
      <c r="AN120" s="74" t="s">
        <v>359</v>
      </c>
      <c r="AO120" s="74" t="s">
        <v>360</v>
      </c>
      <c r="AP120" s="74" t="s">
        <v>4221</v>
      </c>
      <c r="AQ120" s="74" t="s">
        <v>4222</v>
      </c>
      <c r="AR120" s="74"/>
      <c r="AS120" s="74" t="s">
        <v>4223</v>
      </c>
      <c r="AT120" s="74" t="s">
        <v>4224</v>
      </c>
      <c r="AU120" s="74" t="s">
        <v>2677</v>
      </c>
      <c r="AV120" s="74">
        <v>2016</v>
      </c>
      <c r="AW120" s="74">
        <v>231</v>
      </c>
      <c r="AX120" s="74">
        <v>1</v>
      </c>
      <c r="AY120" s="74"/>
      <c r="AZ120" s="74"/>
      <c r="BA120" s="74"/>
      <c r="BB120" s="74"/>
      <c r="BC120" s="74">
        <v>233</v>
      </c>
      <c r="BD120" s="74">
        <v>242</v>
      </c>
      <c r="BE120" s="74"/>
      <c r="BF120" s="74" t="s">
        <v>4225</v>
      </c>
      <c r="BG120" s="74"/>
      <c r="BH120" s="74">
        <v>10</v>
      </c>
      <c r="BI120" s="74" t="s">
        <v>4226</v>
      </c>
      <c r="BJ120" s="74" t="s">
        <v>4226</v>
      </c>
      <c r="BK120" s="74" t="s">
        <v>4227</v>
      </c>
      <c r="BL120" s="74" t="s">
        <v>4228</v>
      </c>
      <c r="BM120" s="74">
        <v>26094588</v>
      </c>
      <c r="BN120" s="46" t="str">
        <f>IF(COUNTIF(AA120,"*Nanjing Agr Univ*"),AA120)</f>
        <v>Zhao, RQ (reprint author), Nanjing Agr Univ, Minist Agr, Key Lab Anim Physiol &amp; Biochem, 1 Weigang Rd, Nanjing 210095, Jiangsu, Peoples R China.</v>
      </c>
      <c r="BO120" s="46" t="b">
        <f>IF(COUNTIF(BN120,"*Life Sci*"),"生命科学学院",IF(COUNTIF(BN120,"*Coll Hort*"),"园艺学院"))</f>
        <v>0</v>
      </c>
      <c r="BP120" s="46" t="b">
        <f>IF(COUNTIF(BN120,"*Anim Sci*"),"动物科技学院",IF(COUNTIF(BN120,"*Vet Med*"),"动物医学院"))</f>
        <v>0</v>
      </c>
      <c r="BQ120" s="46" t="b">
        <f>IF(COUNTIF(BN120,"*Resources*"),"资源与环境科学学院",IF(COUNTIF(BN120,"*Dept Entomol*"),"植物保护学院"))</f>
        <v>0</v>
      </c>
      <c r="BR120" s="46" t="b">
        <f>IF(COUNTIF(BN120,"*Coll Agr*"),"农学院",IF(COUNTIF(BN120,"*Plant Protect*"),"植物保护学院"))</f>
        <v>0</v>
      </c>
      <c r="BS120" s="46" t="b">
        <f>IF(COUNTIF(BN120,"*Food Sci*"),"食品科技学院")</f>
        <v>0</v>
      </c>
      <c r="BT120" s="78" t="str">
        <f>AP120</f>
        <v>0021-9541</v>
      </c>
      <c r="BU120" s="10">
        <f>VLOOKUP(BT120,$CE$2:$CH$13600,3,FALSE)</f>
        <v>3.839</v>
      </c>
      <c r="BV120" s="10">
        <f>VLOOKUP(BT120,$CE$2:$CH$13600,4,FALSE)</f>
        <v>3.7509999999999999</v>
      </c>
      <c r="BW120" s="28" t="b">
        <f>IF($BV120&gt;=10,1)</f>
        <v>0</v>
      </c>
      <c r="BX120" s="28" t="b">
        <f>IF(BV120&gt;=5,1)</f>
        <v>0</v>
      </c>
      <c r="BY120" s="28" t="b">
        <f>IF(BV120&lt;2,1)</f>
        <v>0</v>
      </c>
      <c r="BZ120" s="4">
        <v>1</v>
      </c>
      <c r="CC120" s="52">
        <v>119</v>
      </c>
      <c r="CD120" s="53" t="s">
        <v>772</v>
      </c>
      <c r="CE120" s="53" t="s">
        <v>770</v>
      </c>
      <c r="CF120" s="54">
        <v>84847</v>
      </c>
      <c r="CG120" s="54">
        <v>2.9119999999999999</v>
      </c>
      <c r="CH120" s="54">
        <v>3.2690000000000001</v>
      </c>
      <c r="CI120" s="54">
        <v>0.42199999999999999</v>
      </c>
      <c r="CJ120" s="54">
        <v>1498</v>
      </c>
      <c r="CK120" s="54">
        <v>8.9</v>
      </c>
      <c r="CL120" s="54">
        <v>9.4240000000000004E-2</v>
      </c>
      <c r="CM120" s="54">
        <v>0.73799999999999999</v>
      </c>
      <c r="CN120" s="53" t="s">
        <v>29073</v>
      </c>
      <c r="CO120" s="54">
        <v>2</v>
      </c>
      <c r="CP120" s="54">
        <v>56</v>
      </c>
      <c r="CQ120" s="55">
        <f t="shared" si="1"/>
        <v>3.5714285714285712E-2</v>
      </c>
      <c r="CR120" s="52" t="s">
        <v>28907</v>
      </c>
    </row>
    <row r="121" spans="1:96" ht="129.6">
      <c r="A121" s="74">
        <v>120</v>
      </c>
      <c r="B121" s="6" t="s">
        <v>45085</v>
      </c>
      <c r="C121" s="6" t="s">
        <v>45109</v>
      </c>
      <c r="D121" s="74" t="s">
        <v>62</v>
      </c>
      <c r="E121" s="74" t="s">
        <v>3926</v>
      </c>
      <c r="F121" s="74"/>
      <c r="G121" s="74"/>
      <c r="H121" s="74"/>
      <c r="I121" s="74" t="s">
        <v>3927</v>
      </c>
      <c r="J121" s="74"/>
      <c r="K121" s="74"/>
      <c r="L121" s="6" t="s">
        <v>3928</v>
      </c>
      <c r="M121" s="6" t="s">
        <v>3929</v>
      </c>
      <c r="N121" s="74"/>
      <c r="O121" s="74"/>
      <c r="P121" s="74" t="s">
        <v>67</v>
      </c>
      <c r="Q121" s="4" t="s">
        <v>68</v>
      </c>
      <c r="W121" s="4" t="s">
        <v>3930</v>
      </c>
      <c r="X121" s="4" t="s">
        <v>3931</v>
      </c>
      <c r="Z121" s="4" t="s">
        <v>3932</v>
      </c>
      <c r="AA121" s="4" t="s">
        <v>3933</v>
      </c>
      <c r="AB121" s="4" t="s">
        <v>2325</v>
      </c>
      <c r="AE121" s="4" t="s">
        <v>3934</v>
      </c>
      <c r="AF121" s="4" t="s">
        <v>3935</v>
      </c>
      <c r="AH121" s="4">
        <v>55</v>
      </c>
      <c r="AI121" s="4">
        <v>0</v>
      </c>
      <c r="AJ121" s="4">
        <v>0</v>
      </c>
      <c r="AK121" s="4">
        <v>7</v>
      </c>
      <c r="AL121" s="4">
        <v>7</v>
      </c>
      <c r="AM121" s="4" t="s">
        <v>112</v>
      </c>
      <c r="AN121" s="4" t="s">
        <v>113</v>
      </c>
      <c r="AO121" s="4" t="s">
        <v>114</v>
      </c>
      <c r="AP121" s="4" t="s">
        <v>3936</v>
      </c>
      <c r="AQ121" s="4" t="s">
        <v>3937</v>
      </c>
      <c r="AS121" s="4" t="s">
        <v>3938</v>
      </c>
      <c r="AT121" s="4" t="s">
        <v>3939</v>
      </c>
      <c r="AU121" s="4" t="s">
        <v>2677</v>
      </c>
      <c r="AV121" s="4">
        <v>2016</v>
      </c>
      <c r="AW121" s="4">
        <v>1861</v>
      </c>
      <c r="AX121" s="4">
        <v>1</v>
      </c>
      <c r="BC121" s="4">
        <v>41</v>
      </c>
      <c r="BD121" s="4">
        <v>50</v>
      </c>
      <c r="BF121" s="4" t="s">
        <v>3940</v>
      </c>
      <c r="BH121" s="4">
        <v>10</v>
      </c>
      <c r="BI121" s="4" t="s">
        <v>3941</v>
      </c>
      <c r="BJ121" s="4" t="s">
        <v>3941</v>
      </c>
      <c r="BK121" s="4" t="s">
        <v>3942</v>
      </c>
      <c r="BL121" s="4" t="s">
        <v>3943</v>
      </c>
      <c r="BM121" s="4">
        <v>26494244</v>
      </c>
      <c r="BN121" s="46" t="str">
        <f>IF(COUNTIF(AA121,"*Nanjing Agr Univ*"),AA121)</f>
        <v>Zhao, RQ (reprint author), Nanjing Agr Univ, Key Lab Anim Physiol &amp; Biochem, Nanjing 210095, Jiangsu, Peoples R China.</v>
      </c>
      <c r="BO121" s="46" t="b">
        <f>IF(COUNTIF(BN121,"*Life Sci*"),"生命科学学院",IF(COUNTIF(BN121,"*Coll Hort*"),"园艺学院"))</f>
        <v>0</v>
      </c>
      <c r="BP121" s="46" t="b">
        <f>IF(COUNTIF(BN121,"*Anim Sci*"),"动物科技学院",IF(COUNTIF(BN121,"*Vet Med*"),"动物医学院"))</f>
        <v>0</v>
      </c>
      <c r="BQ121" s="46" t="b">
        <f>IF(COUNTIF(BN121,"*Resources*"),"资源与环境科学学院",IF(COUNTIF(BN121,"*Dept Entomol*"),"植物保护学院"))</f>
        <v>0</v>
      </c>
      <c r="BR121" s="46" t="b">
        <f>IF(COUNTIF(BN121,"*Coll Agr*"),"农学院",IF(COUNTIF(BN121,"*Plant Protect*"),"植物保护学院"))</f>
        <v>0</v>
      </c>
      <c r="BS121" s="46" t="b">
        <f>IF(COUNTIF(BN121,"*Food Sci*"),"食品科技学院")</f>
        <v>0</v>
      </c>
      <c r="BT121" s="28" t="str">
        <f>AP121</f>
        <v>1388-1981</v>
      </c>
      <c r="BU121" s="10">
        <f>VLOOKUP(BT121,$CE$2:$CH$13600,3,FALSE)</f>
        <v>5.1619999999999999</v>
      </c>
      <c r="BV121" s="10">
        <f>VLOOKUP(BT121,$CE$2:$CH$13600,4,FALSE)</f>
        <v>4.9039999999999999</v>
      </c>
      <c r="BW121" s="28" t="b">
        <f>IF($BV121&gt;=10,1)</f>
        <v>0</v>
      </c>
      <c r="BX121" s="28" t="b">
        <f>IF(BV121&gt;=5,1)</f>
        <v>0</v>
      </c>
      <c r="BY121" s="28" t="b">
        <f>IF(BV121&lt;2,1)</f>
        <v>0</v>
      </c>
      <c r="BZ121" s="4">
        <v>1</v>
      </c>
      <c r="CC121" s="52">
        <v>120</v>
      </c>
      <c r="CD121" s="53" t="s">
        <v>29074</v>
      </c>
      <c r="CE121" s="53" t="s">
        <v>29075</v>
      </c>
      <c r="CF121" s="54">
        <v>3720</v>
      </c>
      <c r="CG121" s="54">
        <v>2.9060000000000001</v>
      </c>
      <c r="CH121" s="54">
        <v>3.4249999999999998</v>
      </c>
      <c r="CI121" s="54">
        <v>0.53100000000000003</v>
      </c>
      <c r="CJ121" s="54">
        <v>96</v>
      </c>
      <c r="CK121" s="54">
        <v>8.1999999999999993</v>
      </c>
      <c r="CL121" s="54">
        <v>5.8500000000000002E-3</v>
      </c>
      <c r="CM121" s="54">
        <v>1.0429999999999999</v>
      </c>
      <c r="CN121" s="53" t="s">
        <v>29073</v>
      </c>
      <c r="CO121" s="54">
        <v>3</v>
      </c>
      <c r="CP121" s="54">
        <v>56</v>
      </c>
      <c r="CQ121" s="55">
        <f t="shared" si="1"/>
        <v>5.3571428571428568E-2</v>
      </c>
      <c r="CR121" s="52" t="s">
        <v>28907</v>
      </c>
    </row>
    <row r="122" spans="1:96" ht="129.6">
      <c r="A122" s="74">
        <v>121</v>
      </c>
      <c r="B122" s="6" t="s">
        <v>45085</v>
      </c>
      <c r="C122" s="6" t="s">
        <v>45109</v>
      </c>
      <c r="D122" s="74" t="s">
        <v>62</v>
      </c>
      <c r="E122" s="74" t="s">
        <v>2319</v>
      </c>
      <c r="F122" s="74"/>
      <c r="G122" s="74"/>
      <c r="H122" s="74"/>
      <c r="I122" s="74" t="s">
        <v>2320</v>
      </c>
      <c r="J122" s="74"/>
      <c r="K122" s="74"/>
      <c r="L122" s="6" t="s">
        <v>2321</v>
      </c>
      <c r="M122" s="6" t="s">
        <v>596</v>
      </c>
      <c r="N122" s="74"/>
      <c r="O122" s="74"/>
      <c r="P122" s="74" t="s">
        <v>67</v>
      </c>
      <c r="Q122" s="4" t="s">
        <v>68</v>
      </c>
      <c r="X122" s="4" t="s">
        <v>2322</v>
      </c>
      <c r="Z122" s="4" t="s">
        <v>2323</v>
      </c>
      <c r="AA122" s="4" t="s">
        <v>2324</v>
      </c>
      <c r="AB122" s="4" t="s">
        <v>2325</v>
      </c>
      <c r="AE122" s="4" t="s">
        <v>2326</v>
      </c>
      <c r="AF122" s="4" t="s">
        <v>2327</v>
      </c>
      <c r="AH122" s="4">
        <v>65</v>
      </c>
      <c r="AI122" s="4">
        <v>0</v>
      </c>
      <c r="AJ122" s="4">
        <v>0</v>
      </c>
      <c r="AK122" s="4">
        <v>4</v>
      </c>
      <c r="AL122" s="4">
        <v>4</v>
      </c>
      <c r="AM122" s="4" t="s">
        <v>603</v>
      </c>
      <c r="AN122" s="4" t="s">
        <v>604</v>
      </c>
      <c r="AO122" s="4" t="s">
        <v>605</v>
      </c>
      <c r="AP122" s="4" t="s">
        <v>606</v>
      </c>
      <c r="AS122" s="4" t="s">
        <v>607</v>
      </c>
      <c r="AT122" s="4" t="s">
        <v>608</v>
      </c>
      <c r="AU122" s="11">
        <v>42382</v>
      </c>
      <c r="AV122" s="4">
        <v>2016</v>
      </c>
      <c r="AW122" s="4">
        <v>6</v>
      </c>
      <c r="AX122" s="74"/>
      <c r="BE122" s="4">
        <v>19436</v>
      </c>
      <c r="BF122" s="4" t="s">
        <v>2328</v>
      </c>
      <c r="BH122" s="4">
        <v>11</v>
      </c>
      <c r="BI122" s="4" t="s">
        <v>610</v>
      </c>
      <c r="BJ122" s="4" t="s">
        <v>611</v>
      </c>
      <c r="BK122" s="4" t="s">
        <v>2329</v>
      </c>
      <c r="BL122" s="4" t="s">
        <v>2330</v>
      </c>
      <c r="BM122" s="4">
        <v>26758245</v>
      </c>
      <c r="BN122" s="46" t="str">
        <f>IF(COUNTIF(AA122,"*Nanjing Agr Univ*"),AA122)</f>
        <v>Zhao, RQ (reprint author), Nanjing Agr Univ, Coll Vet Med, Key Lab Anim Physiol &amp; Biochem, Nanjing 210095, Jiangsu, Peoples R China.; Zhao, RQ (reprint author), Jiangsu Collaborat Innovat Ctr Meat Prod &amp; Proc Q, Nanjing 210095, Jiangsu, Peoples R China.</v>
      </c>
      <c r="BO122" s="46" t="b">
        <f>IF(COUNTIF(BN122,"*Life Sci*"),"生命科学学院",IF(COUNTIF(BN122,"*Coll Hort*"),"园艺学院"))</f>
        <v>0</v>
      </c>
      <c r="BP122" s="46" t="str">
        <f>IF(COUNTIF(BN122,"*Anim Sci*"),"动物科技学院",IF(COUNTIF(BN122,"*Vet Med*"),"动物医学院"))</f>
        <v>动物医学院</v>
      </c>
      <c r="BQ122" s="46" t="b">
        <f>IF(COUNTIF(BN122,"*Resources*"),"资源与环境科学学院",IF(COUNTIF(BN122,"*Dept Entomol*"),"植物保护学院"))</f>
        <v>0</v>
      </c>
      <c r="BR122" s="46" t="b">
        <f>IF(COUNTIF(BN122,"*Coll Agr*"),"农学院",IF(COUNTIF(BN122,"*Plant Protect*"),"植物保护学院"))</f>
        <v>0</v>
      </c>
      <c r="BS122" s="46" t="b">
        <f>IF(COUNTIF(BN122,"*Food Sci*"),"食品科技学院")</f>
        <v>0</v>
      </c>
      <c r="BT122" s="28" t="str">
        <f>AP122</f>
        <v>2045-2322</v>
      </c>
      <c r="BU122" s="10">
        <f>VLOOKUP(BT122,$CE$2:$CH$13600,3,FALSE)</f>
        <v>5.5780000000000003</v>
      </c>
      <c r="BV122" s="10">
        <f>VLOOKUP(BT122,$CE$2:$CH$13600,4,FALSE)</f>
        <v>5.5970000000000004</v>
      </c>
      <c r="BW122" s="28" t="b">
        <f>IF($BV122&gt;=10,1)</f>
        <v>0</v>
      </c>
      <c r="BX122" s="28">
        <f>IF(BV122&gt;=5,1)</f>
        <v>1</v>
      </c>
      <c r="BY122" s="28" t="b">
        <f>IF(BV122&lt;2,1)</f>
        <v>0</v>
      </c>
      <c r="BZ122" s="4">
        <v>1</v>
      </c>
      <c r="CC122" s="52">
        <v>121</v>
      </c>
      <c r="CD122" s="53" t="s">
        <v>11803</v>
      </c>
      <c r="CE122" s="53" t="s">
        <v>11801</v>
      </c>
      <c r="CF122" s="54">
        <v>4166</v>
      </c>
      <c r="CG122" s="54">
        <v>2</v>
      </c>
      <c r="CH122" s="54">
        <v>2.274</v>
      </c>
      <c r="CI122" s="54">
        <v>0.40500000000000003</v>
      </c>
      <c r="CJ122" s="54">
        <v>74</v>
      </c>
      <c r="CK122" s="54" t="s">
        <v>28918</v>
      </c>
      <c r="CL122" s="54">
        <v>3.5100000000000001E-3</v>
      </c>
      <c r="CM122" s="54">
        <v>0.60599999999999998</v>
      </c>
      <c r="CN122" s="53" t="s">
        <v>29073</v>
      </c>
      <c r="CO122" s="54">
        <v>4</v>
      </c>
      <c r="CP122" s="54">
        <v>56</v>
      </c>
      <c r="CQ122" s="55">
        <f t="shared" si="1"/>
        <v>7.1428571428571425E-2</v>
      </c>
      <c r="CR122" s="52" t="s">
        <v>28907</v>
      </c>
    </row>
    <row r="123" spans="1:96" ht="86.4">
      <c r="A123" s="74">
        <v>122</v>
      </c>
      <c r="B123" s="6" t="s">
        <v>45085</v>
      </c>
      <c r="C123" s="6" t="s">
        <v>45109</v>
      </c>
      <c r="D123" s="5" t="s">
        <v>62</v>
      </c>
      <c r="E123" s="5" t="s">
        <v>28535</v>
      </c>
      <c r="F123" s="5"/>
      <c r="G123" s="5"/>
      <c r="H123" s="5"/>
      <c r="I123" s="5" t="s">
        <v>28536</v>
      </c>
      <c r="J123" s="5"/>
      <c r="K123" s="5"/>
      <c r="L123" s="75" t="s">
        <v>28537</v>
      </c>
      <c r="M123" s="75" t="s">
        <v>28538</v>
      </c>
      <c r="N123" s="5"/>
      <c r="O123" s="5"/>
      <c r="P123" s="5" t="s">
        <v>67</v>
      </c>
      <c r="Q123" s="74" t="s">
        <v>68</v>
      </c>
      <c r="R123" s="74"/>
      <c r="S123" s="74"/>
      <c r="T123" s="74"/>
      <c r="U123" s="74"/>
      <c r="V123" s="74"/>
      <c r="W123" s="74"/>
      <c r="X123" s="74" t="s">
        <v>28539</v>
      </c>
      <c r="Y123" s="74"/>
      <c r="Z123" s="74" t="s">
        <v>28540</v>
      </c>
      <c r="AA123" s="74" t="s">
        <v>28541</v>
      </c>
      <c r="AB123" s="74" t="s">
        <v>2325</v>
      </c>
      <c r="AC123" s="74"/>
      <c r="AD123" s="74"/>
      <c r="AE123" s="74" t="s">
        <v>11240</v>
      </c>
      <c r="AF123" s="74" t="s">
        <v>11241</v>
      </c>
      <c r="AG123" s="74"/>
      <c r="AH123" s="74">
        <v>42</v>
      </c>
      <c r="AI123" s="74">
        <v>0</v>
      </c>
      <c r="AJ123" s="74">
        <v>0</v>
      </c>
      <c r="AK123" s="74">
        <v>0</v>
      </c>
      <c r="AL123" s="74">
        <v>0</v>
      </c>
      <c r="AM123" s="74" t="s">
        <v>1062</v>
      </c>
      <c r="AN123" s="74" t="s">
        <v>1063</v>
      </c>
      <c r="AO123" s="74" t="s">
        <v>1064</v>
      </c>
      <c r="AP123" s="74" t="s">
        <v>28542</v>
      </c>
      <c r="AQ123" s="74" t="s">
        <v>28543</v>
      </c>
      <c r="AR123" s="74"/>
      <c r="AS123" s="74" t="s">
        <v>28544</v>
      </c>
      <c r="AT123" s="74" t="s">
        <v>28545</v>
      </c>
      <c r="AU123" s="11">
        <v>42401</v>
      </c>
      <c r="AV123" s="74">
        <v>2016</v>
      </c>
      <c r="AW123" s="74">
        <v>35</v>
      </c>
      <c r="AX123" s="74">
        <v>2</v>
      </c>
      <c r="AY123" s="74"/>
      <c r="AZ123" s="74"/>
      <c r="BA123" s="74"/>
      <c r="BB123" s="74"/>
      <c r="BC123" s="74">
        <v>51</v>
      </c>
      <c r="BD123" s="74">
        <v>58</v>
      </c>
      <c r="BE123" s="74"/>
      <c r="BF123" s="74" t="s">
        <v>28546</v>
      </c>
      <c r="BG123" s="74"/>
      <c r="BH123" s="74">
        <v>8</v>
      </c>
      <c r="BI123" s="74" t="s">
        <v>28547</v>
      </c>
      <c r="BJ123" s="74" t="s">
        <v>28547</v>
      </c>
      <c r="BK123" s="74" t="s">
        <v>28548</v>
      </c>
      <c r="BL123" s="74" t="s">
        <v>28549</v>
      </c>
      <c r="BM123" s="74">
        <v>26479079</v>
      </c>
      <c r="BN123" s="79" t="str">
        <f>IF(COUNTIF(AA123,"*Nanjing Agr Univ*"),AA123)</f>
        <v>Zhao, RQ (reprint author), Nanjing Agr Univ, Key Lab Anim Physiol &amp; Biochem, 1 Weigang, Nanjing 210095, Jiangsu, Peoples R China.</v>
      </c>
      <c r="BO123" s="79" t="b">
        <f>IF(COUNTIF(BN123,"*Life Sci*"),"生命科学学院",IF(COUNTIF(BN123,"*Coll Hort*"),"园艺学院"))</f>
        <v>0</v>
      </c>
      <c r="BP123" s="79" t="b">
        <f>IF(COUNTIF(BN123,"*Anim Sci*"),"动物科技学院",IF(COUNTIF(BN123,"*Vet Med*"),"动物医学院"))</f>
        <v>0</v>
      </c>
      <c r="BQ123" s="79" t="b">
        <f>IF(COUNTIF(BN123,"*Resources*"),"资源与环境科学学院",IF(COUNTIF(BN123,"*Dept Entomol*"),"植物保护学院"))</f>
        <v>0</v>
      </c>
      <c r="BR123" s="79" t="b">
        <f>IF(COUNTIF(BN123,"*Coll Agr*"),"农学院",IF(COUNTIF(BN123,"*Plant Protect*"),"植物保护学院"))</f>
        <v>0</v>
      </c>
      <c r="BS123" s="79" t="b">
        <f>IF(COUNTIF(BN123,"*Food Sci*"),"食品科技学院")</f>
        <v>0</v>
      </c>
      <c r="BT123" s="78" t="s">
        <v>28542</v>
      </c>
      <c r="BU123" s="76">
        <f>VLOOKUP(BT123,$CE$2:$CH$13600,3,FALSE)</f>
        <v>2.0550000000000002</v>
      </c>
      <c r="BV123" s="76">
        <f>VLOOKUP(BT123,$CE$2:$CH$13600,4,FALSE)</f>
        <v>2.089</v>
      </c>
      <c r="BW123" s="78" t="b">
        <f>IF($BV123&gt;=10,1)</f>
        <v>0</v>
      </c>
      <c r="BX123" s="78" t="b">
        <f>IF(BV123&gt;=5,1)</f>
        <v>0</v>
      </c>
      <c r="BY123" s="78" t="b">
        <f>IF(BV123&lt;2,1)</f>
        <v>0</v>
      </c>
      <c r="BZ123" s="4">
        <v>1</v>
      </c>
      <c r="CC123" s="52">
        <v>122</v>
      </c>
      <c r="CD123" s="53" t="s">
        <v>20058</v>
      </c>
      <c r="CE123" s="53" t="s">
        <v>20056</v>
      </c>
      <c r="CF123" s="54">
        <v>859</v>
      </c>
      <c r="CG123" s="54">
        <v>1.929</v>
      </c>
      <c r="CH123" s="54">
        <v>1.978</v>
      </c>
      <c r="CI123" s="54">
        <v>0.22</v>
      </c>
      <c r="CJ123" s="54">
        <v>41</v>
      </c>
      <c r="CK123" s="54">
        <v>5.7</v>
      </c>
      <c r="CL123" s="54">
        <v>1.82E-3</v>
      </c>
      <c r="CM123" s="54">
        <v>0.50600000000000001</v>
      </c>
      <c r="CN123" s="53" t="s">
        <v>29073</v>
      </c>
      <c r="CO123" s="54">
        <v>5</v>
      </c>
      <c r="CP123" s="54">
        <v>56</v>
      </c>
      <c r="CQ123" s="55">
        <f t="shared" si="1"/>
        <v>8.9285714285714288E-2</v>
      </c>
      <c r="CR123" s="52" t="s">
        <v>28907</v>
      </c>
    </row>
    <row r="124" spans="1:96">
      <c r="A124" s="74">
        <v>123</v>
      </c>
      <c r="B124" s="6" t="s">
        <v>27444</v>
      </c>
      <c r="C124" s="6" t="s">
        <v>48513</v>
      </c>
      <c r="D124" s="82" t="s">
        <v>62</v>
      </c>
      <c r="E124" s="82" t="s">
        <v>48514</v>
      </c>
      <c r="F124" s="82"/>
      <c r="G124" s="82"/>
      <c r="H124" s="82"/>
      <c r="I124" s="82" t="s">
        <v>48515</v>
      </c>
      <c r="J124" s="82"/>
      <c r="K124" s="82"/>
      <c r="L124" s="82" t="s">
        <v>48516</v>
      </c>
      <c r="M124" s="82" t="s">
        <v>9893</v>
      </c>
      <c r="N124" s="82"/>
      <c r="O124" s="82"/>
      <c r="P124" s="82" t="s">
        <v>67</v>
      </c>
      <c r="Q124" s="82" t="s">
        <v>68</v>
      </c>
      <c r="R124" s="82"/>
      <c r="S124" s="82"/>
      <c r="T124" s="82"/>
      <c r="U124" s="82"/>
      <c r="V124" s="82"/>
      <c r="W124" s="82" t="s">
        <v>48517</v>
      </c>
      <c r="X124" s="82" t="s">
        <v>48518</v>
      </c>
      <c r="Y124" s="82"/>
      <c r="Z124" s="82" t="s">
        <v>48519</v>
      </c>
      <c r="AA124" s="82" t="s">
        <v>3933</v>
      </c>
      <c r="AB124" s="82" t="s">
        <v>2325</v>
      </c>
      <c r="AC124" s="82"/>
      <c r="AD124" s="82"/>
      <c r="AE124" s="82" t="s">
        <v>9897</v>
      </c>
      <c r="AF124" s="82" t="s">
        <v>48520</v>
      </c>
      <c r="AG124" s="82"/>
      <c r="AH124" s="82">
        <v>32</v>
      </c>
      <c r="AI124" s="82">
        <v>1</v>
      </c>
      <c r="AJ124" s="82">
        <v>1</v>
      </c>
      <c r="AK124" s="82">
        <v>0</v>
      </c>
      <c r="AL124" s="82">
        <v>0</v>
      </c>
      <c r="AM124" s="82" t="s">
        <v>1289</v>
      </c>
      <c r="AN124" s="82" t="s">
        <v>1290</v>
      </c>
      <c r="AO124" s="82" t="s">
        <v>1291</v>
      </c>
      <c r="AP124" s="82" t="s">
        <v>9899</v>
      </c>
      <c r="AQ124" s="82" t="s">
        <v>9900</v>
      </c>
      <c r="AR124" s="82"/>
      <c r="AS124" s="82" t="s">
        <v>9901</v>
      </c>
      <c r="AT124" s="82" t="s">
        <v>9902</v>
      </c>
      <c r="AU124" s="82" t="s">
        <v>198</v>
      </c>
      <c r="AV124" s="82">
        <v>2016</v>
      </c>
      <c r="AW124" s="82">
        <v>55</v>
      </c>
      <c r="AX124" s="82">
        <v>3</v>
      </c>
      <c r="AY124" s="82"/>
      <c r="AZ124" s="82"/>
      <c r="BA124" s="82"/>
      <c r="BB124" s="82"/>
      <c r="BC124" s="82">
        <v>1307</v>
      </c>
      <c r="BD124" s="82">
        <v>1314</v>
      </c>
      <c r="BE124" s="82"/>
      <c r="BF124" s="82" t="s">
        <v>48521</v>
      </c>
      <c r="BG124" s="82"/>
      <c r="BH124" s="82">
        <v>8</v>
      </c>
      <c r="BI124" s="82" t="s">
        <v>3904</v>
      </c>
      <c r="BJ124" s="82" t="s">
        <v>3904</v>
      </c>
      <c r="BK124" s="82" t="s">
        <v>48522</v>
      </c>
      <c r="BL124" s="82" t="s">
        <v>48523</v>
      </c>
      <c r="BM124" s="82">
        <v>26066356</v>
      </c>
      <c r="BN124" s="80" t="s">
        <v>3933</v>
      </c>
      <c r="BO124" s="80" t="b">
        <v>0</v>
      </c>
      <c r="BP124" s="80" t="b">
        <v>0</v>
      </c>
      <c r="BQ124" s="80" t="b">
        <v>0</v>
      </c>
      <c r="BR124" s="80" t="b">
        <v>0</v>
      </c>
      <c r="BS124" s="80" t="b">
        <v>0</v>
      </c>
      <c r="BT124" s="81" t="s">
        <v>9899</v>
      </c>
      <c r="BU124" s="81">
        <v>3.4670000000000001</v>
      </c>
      <c r="BV124" s="81">
        <v>3.2549999999999999</v>
      </c>
      <c r="BW124" s="77"/>
      <c r="BX124" s="77"/>
      <c r="BY124" s="77"/>
      <c r="CC124" s="52">
        <v>123</v>
      </c>
      <c r="CD124" s="53" t="s">
        <v>2757</v>
      </c>
      <c r="CE124" s="53" t="s">
        <v>2755</v>
      </c>
      <c r="CF124" s="54">
        <v>3358</v>
      </c>
      <c r="CG124" s="54">
        <v>1.7609999999999999</v>
      </c>
      <c r="CH124" s="54">
        <v>2.0910000000000002</v>
      </c>
      <c r="CI124" s="54">
        <v>0.309</v>
      </c>
      <c r="CJ124" s="54">
        <v>181</v>
      </c>
      <c r="CK124" s="54">
        <v>6</v>
      </c>
      <c r="CL124" s="54">
        <v>6.4099999999999999E-3</v>
      </c>
      <c r="CM124" s="54">
        <v>0.51700000000000002</v>
      </c>
      <c r="CN124" s="53" t="s">
        <v>29073</v>
      </c>
      <c r="CO124" s="54">
        <v>6</v>
      </c>
      <c r="CP124" s="54">
        <v>56</v>
      </c>
      <c r="CQ124" s="55">
        <f t="shared" si="1"/>
        <v>0.10714285714285714</v>
      </c>
      <c r="CR124" s="52" t="s">
        <v>28907</v>
      </c>
    </row>
    <row r="125" spans="1:96" ht="43.2">
      <c r="A125" s="74">
        <v>124</v>
      </c>
      <c r="B125" s="6" t="s">
        <v>45085</v>
      </c>
      <c r="C125" s="6" t="s">
        <v>45110</v>
      </c>
      <c r="D125" s="5" t="s">
        <v>62</v>
      </c>
      <c r="E125" s="5" t="s">
        <v>27956</v>
      </c>
      <c r="F125" s="5"/>
      <c r="G125" s="5"/>
      <c r="H125" s="5"/>
      <c r="I125" s="5" t="s">
        <v>27957</v>
      </c>
      <c r="J125" s="5"/>
      <c r="K125" s="5"/>
      <c r="L125" s="6" t="s">
        <v>45273</v>
      </c>
      <c r="M125" s="6" t="s">
        <v>27958</v>
      </c>
      <c r="N125" s="5"/>
      <c r="O125" s="5"/>
      <c r="P125" s="5" t="s">
        <v>67</v>
      </c>
      <c r="Q125" s="74" t="s">
        <v>22078</v>
      </c>
      <c r="R125" s="74"/>
      <c r="S125" s="74"/>
      <c r="T125" s="74"/>
      <c r="U125" s="74"/>
      <c r="V125" s="74"/>
      <c r="W125" s="74"/>
      <c r="X125" s="74"/>
      <c r="Y125" s="74"/>
      <c r="Z125" s="74" t="s">
        <v>27959</v>
      </c>
      <c r="AA125" s="74" t="s">
        <v>28883</v>
      </c>
      <c r="AB125" s="74" t="s">
        <v>27960</v>
      </c>
      <c r="AC125" s="74"/>
      <c r="AD125" s="74"/>
      <c r="AE125" s="74"/>
      <c r="AF125" s="74"/>
      <c r="AG125" s="74"/>
      <c r="AH125" s="74">
        <v>6</v>
      </c>
      <c r="AI125" s="74">
        <v>0</v>
      </c>
      <c r="AJ125" s="74">
        <v>0</v>
      </c>
      <c r="AK125" s="74">
        <v>0</v>
      </c>
      <c r="AL125" s="74">
        <v>0</v>
      </c>
      <c r="AM125" s="74" t="s">
        <v>76</v>
      </c>
      <c r="AN125" s="74" t="s">
        <v>77</v>
      </c>
      <c r="AO125" s="74" t="s">
        <v>78</v>
      </c>
      <c r="AP125" s="74" t="s">
        <v>27961</v>
      </c>
      <c r="AQ125" s="74" t="s">
        <v>27962</v>
      </c>
      <c r="AR125" s="74"/>
      <c r="AS125" s="74" t="s">
        <v>27963</v>
      </c>
      <c r="AT125" s="74" t="s">
        <v>27964</v>
      </c>
      <c r="AU125" s="74" t="s">
        <v>365</v>
      </c>
      <c r="AV125" s="74">
        <v>2016</v>
      </c>
      <c r="AW125" s="74">
        <v>16</v>
      </c>
      <c r="AX125" s="74">
        <v>3</v>
      </c>
      <c r="AY125" s="74"/>
      <c r="AZ125" s="74"/>
      <c r="BA125" s="74"/>
      <c r="BB125" s="74"/>
      <c r="BC125" s="74">
        <v>294</v>
      </c>
      <c r="BD125" s="74">
        <v>295</v>
      </c>
      <c r="BE125" s="74"/>
      <c r="BF125" s="74"/>
      <c r="BG125" s="74"/>
      <c r="BH125" s="74">
        <v>2</v>
      </c>
      <c r="BI125" s="74" t="s">
        <v>5521</v>
      </c>
      <c r="BJ125" s="74" t="s">
        <v>5521</v>
      </c>
      <c r="BK125" s="74" t="s">
        <v>27965</v>
      </c>
      <c r="BL125" s="74" t="s">
        <v>27966</v>
      </c>
      <c r="BM125" s="74"/>
      <c r="BN125" s="46" t="str">
        <f>IF(COUNTIF(AA125,"*Nanjing Agr Univ*"),AA125)</f>
        <v>Zhou, JY (reprint author), Nanjing Agr Univ, Jiangsu Engn Lab Anim Immunol, Inst Immunol, Nanjing, Jiangsu, Peoples R China.; Zhou, JY (reprint author), Nanjing Agr Univ, Coll Vet Med, Nanjing, Jiangsu, Peoples R China.; Bi, YH (reprint author), Shenzhen Third Peoples Hosp, Shenzhen Key Lab Pathogen &amp; Immun, Shenzhen, Peoples R China.; Bi, YH (reprint author), Chinese Acad Sci, Inst Microbiol, CAS Key Lab Pathogen Microbiol &amp; Immunol, Beijing, Peoples R China.; Zhou, JY (reprint author), Minist Agr, Key Lab Anim Virol, Coll Anim Sci, Hangzhou, Zhejiang, Peoples R China.; Zhou, JY (reprint author), Zhejiang Univ, Affiliated Hosp 1, Collaborat Innovat Ctr, Hangzhou 310003, Zhejiang, Peoples R China.; Zhou, JY (reprint author), Zhejiang Univ, Affiliated Hosp 1, State Key Lab Diag &amp; Treatment Infect Dis, Hangzhou 310003, Zhejiang, Peoples R China.</v>
      </c>
      <c r="BO125" s="46" t="b">
        <f>IF(COUNTIF(BN125,"*Life Sci*"),"生命科学学院",IF(COUNTIF(BN125,"*Coll Hort*"),"园艺学院"))</f>
        <v>0</v>
      </c>
      <c r="BP125" s="46" t="str">
        <f>IF(COUNTIF(BN125,"*Anim Sci*"),"动物科技学院",IF(COUNTIF(BN125,"*Vet Med*"),"动物医学院"))</f>
        <v>动物科技学院</v>
      </c>
      <c r="BQ125" s="46" t="b">
        <f>IF(COUNTIF(BN125,"*Resources*"),"资源与环境科学学院",IF(COUNTIF(BN125,"*Dept Entomol*"),"植物保护学院"))</f>
        <v>0</v>
      </c>
      <c r="BR125" s="46" t="b">
        <f>IF(COUNTIF(BN125,"*Coll Agr*"),"农学院",IF(COUNTIF(BN125,"*Plant Protect*"),"植物保护学院"))</f>
        <v>0</v>
      </c>
      <c r="BS125" s="46" t="b">
        <f>IF(COUNTIF(BN125,"*Food Sci*"),"食品科技学院")</f>
        <v>0</v>
      </c>
      <c r="BT125" s="78" t="s">
        <v>27961</v>
      </c>
      <c r="BU125" s="10">
        <f>VLOOKUP(BT125,$CE$2:$CH$13600,3,FALSE)</f>
        <v>22.433</v>
      </c>
      <c r="BV125" s="10">
        <f>VLOOKUP(BT125,$CE$2:$CH$13600,4,FALSE)</f>
        <v>19.094000000000001</v>
      </c>
      <c r="BW125" s="28">
        <f>IF($BV125&gt;=10,1)</f>
        <v>1</v>
      </c>
      <c r="BX125" s="28">
        <f>IF(BV125&gt;=5,1)</f>
        <v>1</v>
      </c>
      <c r="BY125" s="28" t="b">
        <f>IF(BV125&lt;2,1)</f>
        <v>0</v>
      </c>
      <c r="BZ125" s="4">
        <v>1</v>
      </c>
      <c r="CC125" s="52">
        <v>124</v>
      </c>
      <c r="CD125" s="53" t="s">
        <v>1314</v>
      </c>
      <c r="CE125" s="53" t="s">
        <v>1312</v>
      </c>
      <c r="CF125" s="54">
        <v>14421</v>
      </c>
      <c r="CG125" s="54">
        <v>1.714</v>
      </c>
      <c r="CH125" s="54">
        <v>1.994</v>
      </c>
      <c r="CI125" s="54">
        <v>0.45900000000000002</v>
      </c>
      <c r="CJ125" s="54">
        <v>423</v>
      </c>
      <c r="CK125" s="54" t="s">
        <v>28918</v>
      </c>
      <c r="CL125" s="54">
        <v>1.6209999999999999E-2</v>
      </c>
      <c r="CM125" s="54">
        <v>0.499</v>
      </c>
      <c r="CN125" s="53" t="s">
        <v>29073</v>
      </c>
      <c r="CO125" s="54">
        <v>7</v>
      </c>
      <c r="CP125" s="54">
        <v>56</v>
      </c>
      <c r="CQ125" s="55">
        <f t="shared" si="1"/>
        <v>0.125</v>
      </c>
      <c r="CR125" s="52" t="s">
        <v>28907</v>
      </c>
    </row>
    <row r="126" spans="1:96" ht="86.4">
      <c r="A126" s="74">
        <v>125</v>
      </c>
      <c r="B126" s="6" t="s">
        <v>45085</v>
      </c>
      <c r="C126" s="6" t="s">
        <v>45110</v>
      </c>
      <c r="D126" s="5" t="s">
        <v>62</v>
      </c>
      <c r="E126" s="5" t="s">
        <v>28007</v>
      </c>
      <c r="F126" s="5"/>
      <c r="G126" s="5"/>
      <c r="H126" s="5"/>
      <c r="I126" s="5" t="s">
        <v>28008</v>
      </c>
      <c r="J126" s="5"/>
      <c r="K126" s="5"/>
      <c r="L126" s="6" t="s">
        <v>28009</v>
      </c>
      <c r="M126" s="6" t="s">
        <v>10445</v>
      </c>
      <c r="N126" s="5"/>
      <c r="O126" s="5"/>
      <c r="P126" s="5" t="s">
        <v>67</v>
      </c>
      <c r="Q126" s="74" t="s">
        <v>68</v>
      </c>
      <c r="R126" s="74"/>
      <c r="S126" s="74"/>
      <c r="T126" s="74"/>
      <c r="U126" s="74"/>
      <c r="V126" s="74"/>
      <c r="W126" s="74" t="s">
        <v>28010</v>
      </c>
      <c r="X126" s="74" t="s">
        <v>28011</v>
      </c>
      <c r="Y126" s="74"/>
      <c r="Z126" s="74" t="s">
        <v>28012</v>
      </c>
      <c r="AA126" s="74" t="s">
        <v>28013</v>
      </c>
      <c r="AB126" s="74" t="s">
        <v>28014</v>
      </c>
      <c r="AC126" s="74"/>
      <c r="AD126" s="74"/>
      <c r="AE126" s="74" t="s">
        <v>28015</v>
      </c>
      <c r="AF126" s="74" t="s">
        <v>28016</v>
      </c>
      <c r="AG126" s="74"/>
      <c r="AH126" s="74">
        <v>45</v>
      </c>
      <c r="AI126" s="74">
        <v>0</v>
      </c>
      <c r="AJ126" s="74">
        <v>0</v>
      </c>
      <c r="AK126" s="74">
        <v>1</v>
      </c>
      <c r="AL126" s="74">
        <v>1</v>
      </c>
      <c r="AM126" s="74" t="s">
        <v>112</v>
      </c>
      <c r="AN126" s="74" t="s">
        <v>113</v>
      </c>
      <c r="AO126" s="74" t="s">
        <v>114</v>
      </c>
      <c r="AP126" s="74" t="s">
        <v>10453</v>
      </c>
      <c r="AQ126" s="74" t="s">
        <v>10454</v>
      </c>
      <c r="AR126" s="74"/>
      <c r="AS126" s="74" t="s">
        <v>10455</v>
      </c>
      <c r="AT126" s="74" t="s">
        <v>10456</v>
      </c>
      <c r="AU126" s="11">
        <v>42429</v>
      </c>
      <c r="AV126" s="74">
        <v>2016</v>
      </c>
      <c r="AW126" s="74">
        <v>184</v>
      </c>
      <c r="AX126" s="74"/>
      <c r="AY126" s="74"/>
      <c r="AZ126" s="74"/>
      <c r="BA126" s="74"/>
      <c r="BB126" s="74"/>
      <c r="BC126" s="74">
        <v>40</v>
      </c>
      <c r="BD126" s="74">
        <v>50</v>
      </c>
      <c r="BE126" s="74"/>
      <c r="BF126" s="74" t="s">
        <v>28017</v>
      </c>
      <c r="BG126" s="74"/>
      <c r="BH126" s="74">
        <v>11</v>
      </c>
      <c r="BI126" s="74" t="s">
        <v>10458</v>
      </c>
      <c r="BJ126" s="74" t="s">
        <v>10458</v>
      </c>
      <c r="BK126" s="74" t="s">
        <v>28018</v>
      </c>
      <c r="BL126" s="74" t="s">
        <v>28019</v>
      </c>
      <c r="BM126" s="74">
        <v>26854343</v>
      </c>
      <c r="BN126" s="46" t="str">
        <f>IF(COUNTIF(AA126,"*Nanjing Agr Univ*"),AA126)</f>
        <v>Zhou, JY (reprint author), Nanjing Agr Univ, Inst Immun, Nanjing 210095, Jiangsu, Peoples R China.; Zhou, JY (reprint author), Nanjing Agr Univ, Coll Vet Med, Nanjing 210095, Jiangsu, Peoples R China.; Liao, M; Zhou, JY (reprint author), Zhejiang Univ, Key Lab Anim Virol, Minist Agr, Hangzhou 310058, Zhejiang, Peoples R China.; Zhou, JY (reprint author), Zhejiang Univ, Collaborat Innovat Ctr Diag &amp; Treatment Infect Di, Affiliated Hosp 1, Hangzhou 310058, Zhejiang, Peoples R China.</v>
      </c>
      <c r="BO126" s="46" t="b">
        <f>IF(COUNTIF(BN126,"*Life Sci*"),"生命科学学院",IF(COUNTIF(BN126,"*Coll Hort*"),"园艺学院"))</f>
        <v>0</v>
      </c>
      <c r="BP126" s="46" t="str">
        <f>IF(COUNTIF(BN126,"*Anim Sci*"),"动物科技学院",IF(COUNTIF(BN126,"*Vet Med*"),"动物医学院"))</f>
        <v>动物医学院</v>
      </c>
      <c r="BQ126" s="46" t="b">
        <f>IF(COUNTIF(BN126,"*Resources*"),"资源与环境科学学院",IF(COUNTIF(BN126,"*Dept Entomol*"),"植物保护学院"))</f>
        <v>0</v>
      </c>
      <c r="BR126" s="46" t="b">
        <f>IF(COUNTIF(BN126,"*Coll Agr*"),"农学院",IF(COUNTIF(BN126,"*Plant Protect*"),"植物保护学院"))</f>
        <v>0</v>
      </c>
      <c r="BS126" s="46" t="b">
        <f>IF(COUNTIF(BN126,"*Food Sci*"),"食品科技学院")</f>
        <v>0</v>
      </c>
      <c r="BT126" s="78" t="s">
        <v>10453</v>
      </c>
      <c r="BU126" s="10">
        <f>VLOOKUP(BT126,$CE$2:$CH$13600,3,FALSE)</f>
        <v>2.5110000000000001</v>
      </c>
      <c r="BV126" s="10">
        <f>VLOOKUP(BT126,$CE$2:$CH$13600,4,FALSE)</f>
        <v>2.87</v>
      </c>
      <c r="BW126" s="28" t="b">
        <f>IF($BV126&gt;=10,1)</f>
        <v>0</v>
      </c>
      <c r="BX126" s="28" t="b">
        <f>IF(BV126&gt;=5,1)</f>
        <v>0</v>
      </c>
      <c r="BY126" s="28" t="b">
        <f>IF(BV126&lt;2,1)</f>
        <v>0</v>
      </c>
      <c r="BZ126" s="4">
        <v>1</v>
      </c>
      <c r="CC126" s="52">
        <v>125</v>
      </c>
      <c r="CD126" s="53" t="s">
        <v>29076</v>
      </c>
      <c r="CE126" s="53" t="s">
        <v>29077</v>
      </c>
      <c r="CF126" s="54">
        <v>449</v>
      </c>
      <c r="CG126" s="54">
        <v>1.659</v>
      </c>
      <c r="CH126" s="54">
        <v>2.5369999999999999</v>
      </c>
      <c r="CI126" s="54">
        <v>0.55200000000000005</v>
      </c>
      <c r="CJ126" s="54">
        <v>29</v>
      </c>
      <c r="CK126" s="54">
        <v>3.9</v>
      </c>
      <c r="CL126" s="54">
        <v>1.74E-3</v>
      </c>
      <c r="CM126" s="54">
        <v>0.80700000000000005</v>
      </c>
      <c r="CN126" s="53" t="s">
        <v>29073</v>
      </c>
      <c r="CO126" s="54">
        <v>8</v>
      </c>
      <c r="CP126" s="54">
        <v>56</v>
      </c>
      <c r="CQ126" s="55">
        <f t="shared" si="1"/>
        <v>0.14285714285714285</v>
      </c>
      <c r="CR126" s="52" t="s">
        <v>28907</v>
      </c>
    </row>
    <row r="127" spans="1:96" ht="86.4">
      <c r="A127" s="74">
        <v>126</v>
      </c>
      <c r="B127" s="6" t="s">
        <v>45111</v>
      </c>
      <c r="C127" s="6" t="s">
        <v>45112</v>
      </c>
      <c r="D127" s="74" t="s">
        <v>62</v>
      </c>
      <c r="E127" s="74" t="s">
        <v>4195</v>
      </c>
      <c r="F127" s="74"/>
      <c r="G127" s="74"/>
      <c r="H127" s="74"/>
      <c r="I127" s="74" t="s">
        <v>27478</v>
      </c>
      <c r="J127" s="74"/>
      <c r="K127" s="74"/>
      <c r="L127" s="75" t="s">
        <v>4197</v>
      </c>
      <c r="M127" s="75" t="s">
        <v>4198</v>
      </c>
      <c r="N127" s="74"/>
      <c r="O127" s="74"/>
      <c r="P127" s="74" t="s">
        <v>67</v>
      </c>
      <c r="Q127" s="74" t="s">
        <v>68</v>
      </c>
      <c r="R127" s="74"/>
      <c r="S127" s="74"/>
      <c r="T127" s="74"/>
      <c r="U127" s="74"/>
      <c r="V127" s="74"/>
      <c r="W127" s="74" t="s">
        <v>4199</v>
      </c>
      <c r="X127" s="74" t="s">
        <v>4200</v>
      </c>
      <c r="Y127" s="74"/>
      <c r="Z127" s="74" t="s">
        <v>4201</v>
      </c>
      <c r="AA127" s="74" t="s">
        <v>4202</v>
      </c>
      <c r="AB127" s="74" t="s">
        <v>4203</v>
      </c>
      <c r="AC127" s="74"/>
      <c r="AD127" s="74"/>
      <c r="AE127" s="74" t="s">
        <v>4204</v>
      </c>
      <c r="AF127" s="74" t="s">
        <v>4205</v>
      </c>
      <c r="AG127" s="74"/>
      <c r="AH127" s="74">
        <v>73</v>
      </c>
      <c r="AI127" s="74">
        <v>0</v>
      </c>
      <c r="AJ127" s="74">
        <v>0</v>
      </c>
      <c r="AK127" s="74">
        <v>22</v>
      </c>
      <c r="AL127" s="74">
        <v>22</v>
      </c>
      <c r="AM127" s="74" t="s">
        <v>112</v>
      </c>
      <c r="AN127" s="74" t="s">
        <v>113</v>
      </c>
      <c r="AO127" s="74" t="s">
        <v>114</v>
      </c>
      <c r="AP127" s="74" t="s">
        <v>4206</v>
      </c>
      <c r="AQ127" s="74" t="s">
        <v>4207</v>
      </c>
      <c r="AR127" s="74"/>
      <c r="AS127" s="74" t="s">
        <v>4198</v>
      </c>
      <c r="AT127" s="74" t="s">
        <v>4208</v>
      </c>
      <c r="AU127" s="11">
        <v>42370</v>
      </c>
      <c r="AV127" s="74">
        <v>2016</v>
      </c>
      <c r="AW127" s="74">
        <v>261</v>
      </c>
      <c r="AX127" s="74"/>
      <c r="AY127" s="74"/>
      <c r="AZ127" s="74"/>
      <c r="BA127" s="74"/>
      <c r="BB127" s="74"/>
      <c r="BC127" s="74">
        <v>124</v>
      </c>
      <c r="BD127" s="74">
        <v>132</v>
      </c>
      <c r="BE127" s="74"/>
      <c r="BF127" s="74" t="s">
        <v>4209</v>
      </c>
      <c r="BG127" s="74"/>
      <c r="BH127" s="74">
        <v>9</v>
      </c>
      <c r="BI127" s="74" t="s">
        <v>472</v>
      </c>
      <c r="BJ127" s="74" t="s">
        <v>473</v>
      </c>
      <c r="BK127" s="74" t="s">
        <v>4210</v>
      </c>
      <c r="BL127" s="74" t="s">
        <v>4211</v>
      </c>
      <c r="BM127" s="74"/>
      <c r="BN127" s="79" t="str">
        <f>IF(COUNTIF(AA127,"*Nanjing Agr Univ*"),AA127)</f>
        <v>Tagar, AA (reprint author), Nanjing Agr Univ, Coll Engn, Nanjing 210031, Jiangsu, Peoples R China.</v>
      </c>
      <c r="BO127" s="79" t="b">
        <f>IF(COUNTIF(BN127,"*Life Sci*"),"生命科学学院",IF(COUNTIF(BN127,"*Coll Hort*"),"园艺学院"))</f>
        <v>0</v>
      </c>
      <c r="BP127" s="79" t="b">
        <f>IF(COUNTIF(BN127,"*Anim Sci*"),"动物科技学院",IF(COUNTIF(BN127,"*Vet Med*"),"动物医学院"))</f>
        <v>0</v>
      </c>
      <c r="BQ127" s="79" t="b">
        <f>IF(COUNTIF(BN127,"*Resources*"),"资源与环境科学学院",IF(COUNTIF(BN127,"*Dept Entomol*"),"植物保护学院"))</f>
        <v>0</v>
      </c>
      <c r="BR127" s="79" t="b">
        <f>IF(COUNTIF(BN127,"*Coll Agr*"),"农学院",IF(COUNTIF(BN127,"*Plant Protect*"),"植物保护学院"))</f>
        <v>0</v>
      </c>
      <c r="BS127" s="79" t="b">
        <f>IF(COUNTIF(BN127,"*Food Sci*"),"食品科技学院")</f>
        <v>0</v>
      </c>
      <c r="BT127" s="78" t="str">
        <f>AP127</f>
        <v>0016-7061</v>
      </c>
      <c r="BU127" s="76">
        <f>VLOOKUP(BT127,$CE$2:$CH$13600,3,FALSE)</f>
        <v>2.7719999999999998</v>
      </c>
      <c r="BV127" s="76">
        <f>VLOOKUP(BT127,$CE$2:$CH$13600,4,FALSE)</f>
        <v>3.524</v>
      </c>
      <c r="BW127" s="78" t="b">
        <f>IF($BV127&gt;=10,1)</f>
        <v>0</v>
      </c>
      <c r="BX127" s="78" t="b">
        <f>IF(BV127&gt;=5,1)</f>
        <v>0</v>
      </c>
      <c r="BY127" s="78" t="b">
        <f>IF(BV127&lt;2,1)</f>
        <v>0</v>
      </c>
      <c r="BZ127" s="4">
        <v>1</v>
      </c>
      <c r="CC127" s="52">
        <v>126</v>
      </c>
      <c r="CD127" s="53" t="s">
        <v>2717</v>
      </c>
      <c r="CE127" s="53" t="s">
        <v>2715</v>
      </c>
      <c r="CF127" s="54">
        <v>3355</v>
      </c>
      <c r="CG127" s="54">
        <v>1.619</v>
      </c>
      <c r="CH127" s="54">
        <v>1.96</v>
      </c>
      <c r="CI127" s="54">
        <v>0.378</v>
      </c>
      <c r="CJ127" s="54">
        <v>156</v>
      </c>
      <c r="CK127" s="54">
        <v>6.7</v>
      </c>
      <c r="CL127" s="54">
        <v>5.7999999999999996E-3</v>
      </c>
      <c r="CM127" s="54">
        <v>0.502</v>
      </c>
      <c r="CN127" s="53" t="s">
        <v>29073</v>
      </c>
      <c r="CO127" s="54">
        <v>9</v>
      </c>
      <c r="CP127" s="54">
        <v>56</v>
      </c>
      <c r="CQ127" s="55">
        <f t="shared" si="1"/>
        <v>0.16071428571428573</v>
      </c>
      <c r="CR127" s="52" t="s">
        <v>28907</v>
      </c>
    </row>
    <row r="128" spans="1:96" ht="100.8">
      <c r="A128" s="74">
        <v>127</v>
      </c>
      <c r="B128" s="6" t="s">
        <v>45111</v>
      </c>
      <c r="C128" s="6" t="s">
        <v>45113</v>
      </c>
      <c r="D128" s="74" t="s">
        <v>62</v>
      </c>
      <c r="E128" s="74" t="s">
        <v>4028</v>
      </c>
      <c r="F128" s="74"/>
      <c r="G128" s="74"/>
      <c r="H128" s="74"/>
      <c r="I128" s="74" t="s">
        <v>4029</v>
      </c>
      <c r="J128" s="74"/>
      <c r="K128" s="74"/>
      <c r="L128" s="6" t="s">
        <v>4030</v>
      </c>
      <c r="M128" s="6" t="s">
        <v>1531</v>
      </c>
      <c r="N128" s="74"/>
      <c r="O128" s="74"/>
      <c r="P128" s="74" t="s">
        <v>67</v>
      </c>
      <c r="Q128" s="4" t="s">
        <v>68</v>
      </c>
      <c r="W128" s="4" t="s">
        <v>4031</v>
      </c>
      <c r="X128" s="4" t="s">
        <v>4032</v>
      </c>
      <c r="Z128" s="4" t="s">
        <v>4033</v>
      </c>
      <c r="AA128" s="4" t="s">
        <v>4034</v>
      </c>
      <c r="AB128" s="4" t="s">
        <v>4035</v>
      </c>
      <c r="AE128" s="4" t="s">
        <v>4036</v>
      </c>
      <c r="AF128" s="4" t="s">
        <v>4037</v>
      </c>
      <c r="AH128" s="4">
        <v>35</v>
      </c>
      <c r="AI128" s="4">
        <v>0</v>
      </c>
      <c r="AJ128" s="4">
        <v>0</v>
      </c>
      <c r="AK128" s="4">
        <v>13</v>
      </c>
      <c r="AL128" s="4">
        <v>13</v>
      </c>
      <c r="AM128" s="4" t="s">
        <v>76</v>
      </c>
      <c r="AN128" s="4" t="s">
        <v>77</v>
      </c>
      <c r="AO128" s="4" t="s">
        <v>78</v>
      </c>
      <c r="AP128" s="4" t="s">
        <v>1539</v>
      </c>
      <c r="AQ128" s="4" t="s">
        <v>1540</v>
      </c>
      <c r="AS128" s="4" t="s">
        <v>1541</v>
      </c>
      <c r="AT128" s="4" t="s">
        <v>1542</v>
      </c>
      <c r="AU128" s="74" t="s">
        <v>2677</v>
      </c>
      <c r="AV128" s="4">
        <v>2016</v>
      </c>
      <c r="AW128" s="4">
        <v>200</v>
      </c>
      <c r="BC128" s="4">
        <v>405</v>
      </c>
      <c r="BD128" s="4">
        <v>412</v>
      </c>
      <c r="BF128" s="4" t="s">
        <v>4038</v>
      </c>
      <c r="BH128" s="4">
        <v>8</v>
      </c>
      <c r="BI128" s="4" t="s">
        <v>1544</v>
      </c>
      <c r="BJ128" s="4" t="s">
        <v>1545</v>
      </c>
      <c r="BK128" s="4" t="s">
        <v>4039</v>
      </c>
      <c r="BL128" s="4" t="s">
        <v>4040</v>
      </c>
      <c r="BM128" s="4">
        <v>26512865</v>
      </c>
      <c r="BN128" s="46" t="str">
        <f>IF(COUNTIF(AA128,"*Nanjing Agr Univ*"),AA128)</f>
        <v>Ding, WM (reprint author), Nanjing Agr Univ, Coll Engn, Nanjing 210031, Jiangsu, Peoples R China.</v>
      </c>
      <c r="BO128" s="46" t="b">
        <f>IF(COUNTIF(BN128,"*Life Sci*"),"生命科学学院",IF(COUNTIF(BN128,"*Coll Hort*"),"园艺学院"))</f>
        <v>0</v>
      </c>
      <c r="BP128" s="46" t="b">
        <f>IF(COUNTIF(BN128,"*Anim Sci*"),"动物科技学院",IF(COUNTIF(BN128,"*Vet Med*"),"动物医学院"))</f>
        <v>0</v>
      </c>
      <c r="BQ128" s="46" t="b">
        <f>IF(COUNTIF(BN128,"*Resources*"),"资源与环境科学学院",IF(COUNTIF(BN128,"*Dept Entomol*"),"植物保护学院"))</f>
        <v>0</v>
      </c>
      <c r="BR128" s="46" t="b">
        <f>IF(COUNTIF(BN128,"*Coll Agr*"),"农学院",IF(COUNTIF(BN128,"*Plant Protect*"),"植物保护学院"))</f>
        <v>0</v>
      </c>
      <c r="BS128" s="46" t="b">
        <f>IF(COUNTIF(BN128,"*Food Sci*"),"食品科技学院")</f>
        <v>0</v>
      </c>
      <c r="BT128" s="28" t="str">
        <f>AP128</f>
        <v>0960-8524</v>
      </c>
      <c r="BU128" s="10">
        <f>VLOOKUP(BT128,$CE$2:$CH$13600,3,FALSE)</f>
        <v>4.4939999999999998</v>
      </c>
      <c r="BV128" s="10">
        <f>VLOOKUP(BT128,$CE$2:$CH$13600,4,FALSE)</f>
        <v>5.33</v>
      </c>
      <c r="BW128" s="28" t="b">
        <f>IF($BV128&gt;=10,1)</f>
        <v>0</v>
      </c>
      <c r="BX128" s="28">
        <f>IF(BV128&gt;=5,1)</f>
        <v>1</v>
      </c>
      <c r="BY128" s="28" t="b">
        <f>IF(BV128&lt;2,1)</f>
        <v>0</v>
      </c>
      <c r="BZ128" s="4">
        <v>1</v>
      </c>
      <c r="CC128" s="52">
        <v>127</v>
      </c>
      <c r="CD128" s="53" t="s">
        <v>29078</v>
      </c>
      <c r="CE128" s="53" t="s">
        <v>29079</v>
      </c>
      <c r="CF128" s="54">
        <v>1132</v>
      </c>
      <c r="CG128" s="54">
        <v>1.617</v>
      </c>
      <c r="CH128" s="54">
        <v>2.1960000000000002</v>
      </c>
      <c r="CI128" s="54">
        <v>0.34</v>
      </c>
      <c r="CJ128" s="54">
        <v>47</v>
      </c>
      <c r="CK128" s="54">
        <v>7.6</v>
      </c>
      <c r="CL128" s="54">
        <v>2.2200000000000002E-3</v>
      </c>
      <c r="CM128" s="54">
        <v>0.76</v>
      </c>
      <c r="CN128" s="53" t="s">
        <v>29073</v>
      </c>
      <c r="CO128" s="54">
        <v>10</v>
      </c>
      <c r="CP128" s="54">
        <v>56</v>
      </c>
      <c r="CQ128" s="55">
        <f t="shared" si="1"/>
        <v>0.17857142857142858</v>
      </c>
      <c r="CR128" s="52" t="s">
        <v>28907</v>
      </c>
    </row>
    <row r="129" spans="1:96">
      <c r="A129" s="74">
        <v>128</v>
      </c>
      <c r="B129" s="6" t="s">
        <v>27446</v>
      </c>
      <c r="C129" s="6" t="s">
        <v>48524</v>
      </c>
      <c r="D129" s="82" t="s">
        <v>62</v>
      </c>
      <c r="E129" s="82" t="s">
        <v>48525</v>
      </c>
      <c r="F129" s="82"/>
      <c r="G129" s="82"/>
      <c r="H129" s="82"/>
      <c r="I129" s="82" t="s">
        <v>48526</v>
      </c>
      <c r="J129" s="82"/>
      <c r="K129" s="82"/>
      <c r="L129" s="82" t="s">
        <v>48527</v>
      </c>
      <c r="M129" s="82" t="s">
        <v>1531</v>
      </c>
      <c r="N129" s="82"/>
      <c r="O129" s="82"/>
      <c r="P129" s="82" t="s">
        <v>67</v>
      </c>
      <c r="Q129" s="82" t="s">
        <v>68</v>
      </c>
      <c r="R129" s="82"/>
      <c r="S129" s="82"/>
      <c r="T129" s="82"/>
      <c r="U129" s="82"/>
      <c r="V129" s="82"/>
      <c r="W129" s="82" t="s">
        <v>48528</v>
      </c>
      <c r="X129" s="82" t="s">
        <v>48529</v>
      </c>
      <c r="Y129" s="82"/>
      <c r="Z129" s="82" t="s">
        <v>48530</v>
      </c>
      <c r="AA129" s="82" t="s">
        <v>4034</v>
      </c>
      <c r="AB129" s="82" t="s">
        <v>4035</v>
      </c>
      <c r="AC129" s="82"/>
      <c r="AD129" s="82"/>
      <c r="AE129" s="82" t="s">
        <v>48531</v>
      </c>
      <c r="AF129" s="82" t="s">
        <v>48532</v>
      </c>
      <c r="AG129" s="82"/>
      <c r="AH129" s="82">
        <v>33</v>
      </c>
      <c r="AI129" s="82">
        <v>0</v>
      </c>
      <c r="AJ129" s="82">
        <v>0</v>
      </c>
      <c r="AK129" s="82">
        <v>0</v>
      </c>
      <c r="AL129" s="82">
        <v>0</v>
      </c>
      <c r="AM129" s="82" t="s">
        <v>76</v>
      </c>
      <c r="AN129" s="82" t="s">
        <v>77</v>
      </c>
      <c r="AO129" s="82" t="s">
        <v>78</v>
      </c>
      <c r="AP129" s="82" t="s">
        <v>1539</v>
      </c>
      <c r="AQ129" s="82" t="s">
        <v>1540</v>
      </c>
      <c r="AR129" s="82"/>
      <c r="AS129" s="82" t="s">
        <v>1541</v>
      </c>
      <c r="AT129" s="82" t="s">
        <v>1542</v>
      </c>
      <c r="AU129" s="82" t="s">
        <v>14064</v>
      </c>
      <c r="AV129" s="82">
        <v>2016</v>
      </c>
      <c r="AW129" s="82">
        <v>211</v>
      </c>
      <c r="AX129" s="82"/>
      <c r="AY129" s="82"/>
      <c r="AZ129" s="82"/>
      <c r="BA129" s="82"/>
      <c r="BB129" s="82"/>
      <c r="BC129" s="82">
        <v>534</v>
      </c>
      <c r="BD129" s="82">
        <v>541</v>
      </c>
      <c r="BE129" s="82"/>
      <c r="BF129" s="82" t="s">
        <v>48533</v>
      </c>
      <c r="BG129" s="82"/>
      <c r="BH129" s="82">
        <v>8</v>
      </c>
      <c r="BI129" s="82" t="s">
        <v>1544</v>
      </c>
      <c r="BJ129" s="82" t="s">
        <v>1545</v>
      </c>
      <c r="BK129" s="82" t="s">
        <v>48534</v>
      </c>
      <c r="BL129" s="82" t="s">
        <v>48535</v>
      </c>
      <c r="BM129" s="82"/>
      <c r="BN129" s="80" t="s">
        <v>4034</v>
      </c>
      <c r="BO129" s="80" t="b">
        <v>0</v>
      </c>
      <c r="BP129" s="80" t="b">
        <v>0</v>
      </c>
      <c r="BQ129" s="80" t="b">
        <v>0</v>
      </c>
      <c r="BR129" s="80" t="b">
        <v>0</v>
      </c>
      <c r="BS129" s="80" t="b">
        <v>0</v>
      </c>
      <c r="BT129" s="81" t="s">
        <v>1539</v>
      </c>
      <c r="BU129" s="81">
        <v>4.4939999999999998</v>
      </c>
      <c r="BV129" s="81">
        <v>5.33</v>
      </c>
      <c r="BW129" s="77"/>
      <c r="BX129" s="77"/>
      <c r="BY129" s="77"/>
      <c r="CC129" s="52">
        <v>128</v>
      </c>
      <c r="CD129" s="53" t="s">
        <v>24212</v>
      </c>
      <c r="CE129" s="53" t="s">
        <v>24210</v>
      </c>
      <c r="CF129" s="54">
        <v>965</v>
      </c>
      <c r="CG129" s="54">
        <v>1.4830000000000001</v>
      </c>
      <c r="CH129" s="54">
        <v>1.5860000000000001</v>
      </c>
      <c r="CI129" s="54">
        <v>0.78400000000000003</v>
      </c>
      <c r="CJ129" s="54">
        <v>116</v>
      </c>
      <c r="CK129" s="54">
        <v>3.5</v>
      </c>
      <c r="CL129" s="54">
        <v>3.4099999999999998E-3</v>
      </c>
      <c r="CM129" s="54">
        <v>0.40600000000000003</v>
      </c>
      <c r="CN129" s="53" t="s">
        <v>29073</v>
      </c>
      <c r="CO129" s="54">
        <v>11</v>
      </c>
      <c r="CP129" s="54">
        <v>56</v>
      </c>
      <c r="CQ129" s="55">
        <f t="shared" si="1"/>
        <v>0.19642857142857142</v>
      </c>
      <c r="CR129" s="52" t="s">
        <v>28907</v>
      </c>
    </row>
    <row r="130" spans="1:96" ht="43.2">
      <c r="A130" s="74">
        <v>129</v>
      </c>
      <c r="B130" s="6" t="s">
        <v>45111</v>
      </c>
      <c r="C130" s="6" t="s">
        <v>45114</v>
      </c>
      <c r="D130" s="5" t="s">
        <v>62</v>
      </c>
      <c r="E130" s="5" t="s">
        <v>28238</v>
      </c>
      <c r="F130" s="5"/>
      <c r="G130" s="5"/>
      <c r="H130" s="5"/>
      <c r="I130" s="5" t="s">
        <v>28239</v>
      </c>
      <c r="J130" s="5"/>
      <c r="K130" s="5"/>
      <c r="L130" s="75" t="s">
        <v>28240</v>
      </c>
      <c r="M130" s="75" t="s">
        <v>28241</v>
      </c>
      <c r="N130" s="5"/>
      <c r="O130" s="5"/>
      <c r="P130" s="5" t="s">
        <v>67</v>
      </c>
      <c r="Q130" s="74" t="s">
        <v>68</v>
      </c>
      <c r="R130" s="74"/>
      <c r="S130" s="74"/>
      <c r="T130" s="74"/>
      <c r="U130" s="74"/>
      <c r="V130" s="74"/>
      <c r="W130" s="74" t="s">
        <v>28242</v>
      </c>
      <c r="X130" s="74" t="s">
        <v>28243</v>
      </c>
      <c r="Y130" s="74"/>
      <c r="Z130" s="74" t="s">
        <v>28244</v>
      </c>
      <c r="AA130" s="74" t="s">
        <v>21495</v>
      </c>
      <c r="AB130" s="74" t="s">
        <v>28245</v>
      </c>
      <c r="AC130" s="74"/>
      <c r="AD130" s="74"/>
      <c r="AE130" s="74" t="s">
        <v>28246</v>
      </c>
      <c r="AF130" s="74" t="s">
        <v>28247</v>
      </c>
      <c r="AG130" s="74"/>
      <c r="AH130" s="74">
        <v>19</v>
      </c>
      <c r="AI130" s="74">
        <v>0</v>
      </c>
      <c r="AJ130" s="74">
        <v>0</v>
      </c>
      <c r="AK130" s="74">
        <v>0</v>
      </c>
      <c r="AL130" s="74">
        <v>0</v>
      </c>
      <c r="AM130" s="74" t="s">
        <v>213</v>
      </c>
      <c r="AN130" s="74" t="s">
        <v>964</v>
      </c>
      <c r="AO130" s="74" t="s">
        <v>965</v>
      </c>
      <c r="AP130" s="74" t="s">
        <v>28248</v>
      </c>
      <c r="AQ130" s="74" t="s">
        <v>28249</v>
      </c>
      <c r="AR130" s="74"/>
      <c r="AS130" s="74" t="s">
        <v>28250</v>
      </c>
      <c r="AT130" s="74" t="s">
        <v>28251</v>
      </c>
      <c r="AU130" s="74" t="s">
        <v>866</v>
      </c>
      <c r="AV130" s="74">
        <v>2016</v>
      </c>
      <c r="AW130" s="74">
        <v>19</v>
      </c>
      <c r="AX130" s="74">
        <v>1</v>
      </c>
      <c r="AY130" s="74"/>
      <c r="AZ130" s="74"/>
      <c r="BA130" s="74"/>
      <c r="BB130" s="74"/>
      <c r="BC130" s="74">
        <v>33</v>
      </c>
      <c r="BD130" s="74">
        <v>46</v>
      </c>
      <c r="BE130" s="74"/>
      <c r="BF130" s="74" t="s">
        <v>28252</v>
      </c>
      <c r="BG130" s="74"/>
      <c r="BH130" s="74">
        <v>14</v>
      </c>
      <c r="BI130" s="74" t="s">
        <v>1405</v>
      </c>
      <c r="BJ130" s="74" t="s">
        <v>1405</v>
      </c>
      <c r="BK130" s="74" t="s">
        <v>28253</v>
      </c>
      <c r="BL130" s="74" t="s">
        <v>28254</v>
      </c>
      <c r="BM130" s="74"/>
      <c r="BN130" s="79" t="str">
        <f>IF(COUNTIF(AA130,"*Nanjing Agr Univ*"),AA130)</f>
        <v>Dong, JC (reprint author), Nanjing Agr Univ, Coll Engn, Nanjing 210031, Jiangsu, Peoples R China.</v>
      </c>
      <c r="BO130" s="79" t="b">
        <f>IF(COUNTIF(BN130,"*Life Sci*"),"生命科学学院",IF(COUNTIF(BN130,"*Coll Hort*"),"园艺学院"))</f>
        <v>0</v>
      </c>
      <c r="BP130" s="79" t="b">
        <f>IF(COUNTIF(BN130,"*Anim Sci*"),"动物科技学院",IF(COUNTIF(BN130,"*Vet Med*"),"动物医学院"))</f>
        <v>0</v>
      </c>
      <c r="BQ130" s="79" t="b">
        <f>IF(COUNTIF(BN130,"*Resources*"),"资源与环境科学学院",IF(COUNTIF(BN130,"*Dept Entomol*"),"植物保护学院"))</f>
        <v>0</v>
      </c>
      <c r="BR130" s="79" t="b">
        <f>IF(COUNTIF(BN130,"*Coll Agr*"),"农学院",IF(COUNTIF(BN130,"*Plant Protect*"),"植物保护学院"))</f>
        <v>0</v>
      </c>
      <c r="BS130" s="79" t="b">
        <f>IF(COUNTIF(BN130,"*Food Sci*"),"食品科技学院")</f>
        <v>0</v>
      </c>
      <c r="BT130" s="78" t="s">
        <v>28248</v>
      </c>
      <c r="BU130" s="76">
        <f>VLOOKUP(BT130,$CE$2:$CH$13600,3,FALSE)</f>
        <v>0.53500000000000003</v>
      </c>
      <c r="BV130" s="76">
        <f>VLOOKUP(BT130,$CE$2:$CH$13600,4,FALSE)</f>
        <v>0.61199999999999999</v>
      </c>
      <c r="BW130" s="78" t="b">
        <f>IF($BV130&gt;=10,1)</f>
        <v>0</v>
      </c>
      <c r="BX130" s="78" t="b">
        <f>IF(BV130&gt;=5,1)</f>
        <v>0</v>
      </c>
      <c r="BY130" s="78">
        <f>IF(BV130&lt;2,1)</f>
        <v>1</v>
      </c>
      <c r="BZ130" s="4">
        <v>1</v>
      </c>
      <c r="CC130" s="52">
        <v>129</v>
      </c>
      <c r="CD130" s="53" t="s">
        <v>29080</v>
      </c>
      <c r="CE130" s="53" t="s">
        <v>29081</v>
      </c>
      <c r="CF130" s="54">
        <v>542</v>
      </c>
      <c r="CG130" s="54">
        <v>1.3720000000000001</v>
      </c>
      <c r="CH130" s="54">
        <v>0.89300000000000002</v>
      </c>
      <c r="CI130" s="54"/>
      <c r="CJ130" s="54">
        <v>0</v>
      </c>
      <c r="CK130" s="54">
        <v>9.1999999999999993</v>
      </c>
      <c r="CL130" s="54">
        <v>6.8000000000000005E-4</v>
      </c>
      <c r="CM130" s="54">
        <v>0.22800000000000001</v>
      </c>
      <c r="CN130" s="53" t="s">
        <v>29073</v>
      </c>
      <c r="CO130" s="54">
        <v>12</v>
      </c>
      <c r="CP130" s="54">
        <v>56</v>
      </c>
      <c r="CQ130" s="55">
        <f t="shared" ref="CQ130:CQ193" si="2">CO130/CP130</f>
        <v>0.21428571428571427</v>
      </c>
      <c r="CR130" s="52" t="s">
        <v>28907</v>
      </c>
    </row>
    <row r="131" spans="1:96" ht="43.2">
      <c r="A131" s="74">
        <v>130</v>
      </c>
      <c r="B131" s="6" t="s">
        <v>45111</v>
      </c>
      <c r="C131" s="6" t="s">
        <v>45114</v>
      </c>
      <c r="D131" s="9" t="s">
        <v>62</v>
      </c>
      <c r="E131" s="9" t="s">
        <v>22469</v>
      </c>
      <c r="F131" s="9"/>
      <c r="G131" s="9"/>
      <c r="H131" s="9"/>
      <c r="I131" s="9" t="s">
        <v>22470</v>
      </c>
      <c r="J131" s="9"/>
      <c r="K131" s="9"/>
      <c r="L131" s="75" t="s">
        <v>47535</v>
      </c>
      <c r="M131" s="75" t="s">
        <v>47536</v>
      </c>
      <c r="N131" s="9"/>
      <c r="O131" s="9"/>
      <c r="P131" s="9" t="s">
        <v>67</v>
      </c>
      <c r="Q131" s="42" t="s">
        <v>68</v>
      </c>
      <c r="R131" s="9"/>
      <c r="S131" s="9"/>
      <c r="T131" s="9"/>
      <c r="U131" s="9"/>
      <c r="V131" s="9"/>
      <c r="W131" s="9" t="s">
        <v>47537</v>
      </c>
      <c r="X131" s="9" t="s">
        <v>47538</v>
      </c>
      <c r="Y131" s="9"/>
      <c r="Z131" s="9" t="s">
        <v>22475</v>
      </c>
      <c r="AA131" s="9" t="s">
        <v>21495</v>
      </c>
      <c r="AB131" s="9" t="s">
        <v>47539</v>
      </c>
      <c r="AC131" s="9"/>
      <c r="AD131" s="9"/>
      <c r="AE131" s="9" t="s">
        <v>47540</v>
      </c>
      <c r="AF131" s="9" t="s">
        <v>47541</v>
      </c>
      <c r="AG131" s="9"/>
      <c r="AH131" s="9">
        <v>27</v>
      </c>
      <c r="AI131" s="9">
        <v>0</v>
      </c>
      <c r="AJ131" s="9">
        <v>0</v>
      </c>
      <c r="AK131" s="9">
        <v>0</v>
      </c>
      <c r="AL131" s="9">
        <v>0</v>
      </c>
      <c r="AM131" s="9" t="s">
        <v>1833</v>
      </c>
      <c r="AN131" s="9" t="s">
        <v>1834</v>
      </c>
      <c r="AO131" s="9" t="s">
        <v>1835</v>
      </c>
      <c r="AP131" s="42" t="s">
        <v>39223</v>
      </c>
      <c r="AQ131" s="42" t="s">
        <v>47542</v>
      </c>
      <c r="AR131" s="42"/>
      <c r="AS131" s="42" t="s">
        <v>39222</v>
      </c>
      <c r="AT131" s="42" t="s">
        <v>47543</v>
      </c>
      <c r="AU131" s="42"/>
      <c r="AV131" s="42">
        <v>2016</v>
      </c>
      <c r="AW131" s="42">
        <v>44</v>
      </c>
      <c r="AX131" s="42">
        <v>4</v>
      </c>
      <c r="AY131" s="42"/>
      <c r="AZ131" s="42"/>
      <c r="BA131" s="42"/>
      <c r="BB131" s="42"/>
      <c r="BC131" s="42">
        <v>1767</v>
      </c>
      <c r="BD131" s="42">
        <v>1782</v>
      </c>
      <c r="BE131" s="42"/>
      <c r="BF131" s="42" t="s">
        <v>47544</v>
      </c>
      <c r="BG131" s="42"/>
      <c r="BH131" s="42">
        <v>16</v>
      </c>
      <c r="BI131" s="42" t="s">
        <v>1405</v>
      </c>
      <c r="BJ131" s="42" t="s">
        <v>1405</v>
      </c>
      <c r="BK131" s="42" t="s">
        <v>47545</v>
      </c>
      <c r="BL131" s="42" t="s">
        <v>47546</v>
      </c>
      <c r="BM131" s="42"/>
      <c r="BN131" s="79" t="str">
        <f>IF(COUNTIF(AA131,"*Nanjing Agr Univ*"),AA131)</f>
        <v>Dong, JC (reprint author), Nanjing Agr Univ, Coll Engn, Nanjing 210031, Jiangsu, Peoples R China.</v>
      </c>
      <c r="BO131" s="79" t="b">
        <f>IF(COUNTIF(BN131,"*Life Sci*"),"生命科学学院",IF(COUNTIF(BN131,"*Coll Hort*"),"园艺学院"))</f>
        <v>0</v>
      </c>
      <c r="BP131" s="79" t="b">
        <f>IF(COUNTIF(BN131,"*Anim Sci*"),"动物科技学院",IF(COUNTIF(BN131,"*Vet Med*"),"动物医学院"))</f>
        <v>0</v>
      </c>
      <c r="BQ131" s="79" t="b">
        <f>IF(COUNTIF(BN131,"*Resources*"),"资源与环境科学学院",IF(COUNTIF(BN131,"*Dept Entomol*"),"植物保护学院"))</f>
        <v>0</v>
      </c>
      <c r="BR131" s="79" t="b">
        <f>IF(COUNTIF(BN131,"*Coll Agr*"),"农学院",IF(COUNTIF(BN131,"*Plant Protect*"),"植物保护学院"))</f>
        <v>0</v>
      </c>
      <c r="BS131" s="79" t="b">
        <f>IF(COUNTIF(BN131,"*Food Sci*"),"食品科技学院")</f>
        <v>0</v>
      </c>
      <c r="BT131" s="48" t="s">
        <v>39223</v>
      </c>
      <c r="BU131" s="76">
        <f>VLOOKUP(BT131,$CE$2:$CH$13600,3,FALSE)</f>
        <v>0.38800000000000001</v>
      </c>
      <c r="BV131" s="76">
        <f>VLOOKUP(BT131,$CE$2:$CH$13600,4,FALSE)</f>
        <v>0.49399999999999999</v>
      </c>
      <c r="BW131" s="78" t="b">
        <f>IF($BV131&gt;=10,1)</f>
        <v>0</v>
      </c>
      <c r="BX131" s="78" t="b">
        <f>IF(BV131&gt;=5,1)</f>
        <v>0</v>
      </c>
      <c r="BY131" s="78">
        <f>IF(BV131&lt;2,1)</f>
        <v>1</v>
      </c>
      <c r="BZ131" s="4">
        <v>4</v>
      </c>
      <c r="CC131" s="52">
        <v>130</v>
      </c>
      <c r="CD131" s="53" t="s">
        <v>29082</v>
      </c>
      <c r="CE131" s="53" t="s">
        <v>29083</v>
      </c>
      <c r="CF131" s="54">
        <v>476</v>
      </c>
      <c r="CG131" s="54">
        <v>1.355</v>
      </c>
      <c r="CH131" s="54">
        <v>1.399</v>
      </c>
      <c r="CI131" s="54">
        <v>0.156</v>
      </c>
      <c r="CJ131" s="54">
        <v>32</v>
      </c>
      <c r="CK131" s="54">
        <v>6.2</v>
      </c>
      <c r="CL131" s="54">
        <v>1.1999999999999999E-3</v>
      </c>
      <c r="CM131" s="54">
        <v>0.47699999999999998</v>
      </c>
      <c r="CN131" s="53" t="s">
        <v>29073</v>
      </c>
      <c r="CO131" s="54">
        <v>13</v>
      </c>
      <c r="CP131" s="54">
        <v>56</v>
      </c>
      <c r="CQ131" s="55">
        <f t="shared" si="2"/>
        <v>0.23214285714285715</v>
      </c>
      <c r="CR131" s="52" t="s">
        <v>28907</v>
      </c>
    </row>
    <row r="132" spans="1:96" ht="115.2">
      <c r="A132" s="74">
        <v>131</v>
      </c>
      <c r="B132" s="6" t="s">
        <v>45111</v>
      </c>
      <c r="C132" s="6" t="s">
        <v>48183</v>
      </c>
      <c r="D132" s="9" t="s">
        <v>62</v>
      </c>
      <c r="E132" s="9" t="s">
        <v>46676</v>
      </c>
      <c r="F132" s="9"/>
      <c r="G132" s="9"/>
      <c r="H132" s="9"/>
      <c r="I132" s="9" t="s">
        <v>46677</v>
      </c>
      <c r="J132" s="9"/>
      <c r="K132" s="9"/>
      <c r="L132" s="6" t="s">
        <v>46678</v>
      </c>
      <c r="M132" s="6" t="s">
        <v>34433</v>
      </c>
      <c r="N132" s="9"/>
      <c r="O132" s="9"/>
      <c r="P132" s="9" t="s">
        <v>67</v>
      </c>
      <c r="Q132" s="42" t="s">
        <v>68</v>
      </c>
      <c r="R132" s="9"/>
      <c r="S132" s="9"/>
      <c r="T132" s="9"/>
      <c r="U132" s="9"/>
      <c r="V132" s="9"/>
      <c r="W132" s="9" t="s">
        <v>46679</v>
      </c>
      <c r="X132" s="9" t="s">
        <v>46680</v>
      </c>
      <c r="Y132" s="9"/>
      <c r="Z132" s="9" t="s">
        <v>46681</v>
      </c>
      <c r="AA132" s="9" t="s">
        <v>24189</v>
      </c>
      <c r="AB132" s="9" t="s">
        <v>46682</v>
      </c>
      <c r="AC132" s="9"/>
      <c r="AD132" s="9"/>
      <c r="AE132" s="9" t="s">
        <v>24546</v>
      </c>
      <c r="AF132" s="9" t="s">
        <v>46683</v>
      </c>
      <c r="AG132" s="9"/>
      <c r="AH132" s="9">
        <v>49</v>
      </c>
      <c r="AI132" s="9">
        <v>0</v>
      </c>
      <c r="AJ132" s="9">
        <v>0</v>
      </c>
      <c r="AK132" s="9">
        <v>0</v>
      </c>
      <c r="AL132" s="9">
        <v>0</v>
      </c>
      <c r="AM132" s="9" t="s">
        <v>5350</v>
      </c>
      <c r="AN132" s="9" t="s">
        <v>5351</v>
      </c>
      <c r="AO132" s="9" t="s">
        <v>5352</v>
      </c>
      <c r="AP132" s="42" t="s">
        <v>34434</v>
      </c>
      <c r="AQ132" s="42"/>
      <c r="AR132" s="42"/>
      <c r="AS132" s="42" t="s">
        <v>34433</v>
      </c>
      <c r="AT132" s="42" t="s">
        <v>46684</v>
      </c>
      <c r="AU132" s="42" t="s">
        <v>365</v>
      </c>
      <c r="AV132" s="42">
        <v>2016</v>
      </c>
      <c r="AW132" s="42">
        <v>9</v>
      </c>
      <c r="AX132" s="42">
        <v>3</v>
      </c>
      <c r="AY132" s="42"/>
      <c r="AZ132" s="42"/>
      <c r="BA132" s="42"/>
      <c r="BB132" s="42"/>
      <c r="BC132" s="42"/>
      <c r="BD132" s="42"/>
      <c r="BE132" s="42"/>
      <c r="BF132" s="42" t="s">
        <v>46685</v>
      </c>
      <c r="BG132" s="42"/>
      <c r="BH132" s="42">
        <v>14</v>
      </c>
      <c r="BI132" s="42" t="s">
        <v>1613</v>
      </c>
      <c r="BJ132" s="42" t="s">
        <v>1613</v>
      </c>
      <c r="BK132" s="42" t="s">
        <v>46686</v>
      </c>
      <c r="BL132" s="42" t="s">
        <v>46687</v>
      </c>
      <c r="BM132" s="42"/>
      <c r="BN132" s="46" t="str">
        <f>IF(COUNTIF(AA132,"*Nanjing Agr Univ*"),AA132)</f>
        <v>Ji, CY (reprint author), Nanjing Agr Univ, Coll Engn, Nanjing 210031, Jiangsu, Peoples R China.</v>
      </c>
      <c r="BO132" s="46" t="b">
        <f>IF(COUNTIF(BN132,"*Life Sci*"),"生命科学学院",IF(COUNTIF(BN132,"*Coll Hort*"),"园艺学院"))</f>
        <v>0</v>
      </c>
      <c r="BP132" s="46" t="b">
        <f>IF(COUNTIF(BN132,"*Anim Sci*"),"动物科技学院",IF(COUNTIF(BN132,"*Vet Med*"),"动物医学院"))</f>
        <v>0</v>
      </c>
      <c r="BQ132" s="46" t="b">
        <f>IF(COUNTIF(BN132,"*Resources*"),"资源与环境科学学院",IF(COUNTIF(BN132,"*Dept Entomol*"),"植物保护学院"))</f>
        <v>0</v>
      </c>
      <c r="BR132" s="46" t="b">
        <f>IF(COUNTIF(BN132,"*Coll Agr*"),"农学院",IF(COUNTIF(BN132,"*Plant Protect*"),"植物保护学院"))</f>
        <v>0</v>
      </c>
      <c r="BS132" s="46" t="b">
        <f>IF(COUNTIF(BN132,"*Food Sci*"),"食品科技学院")</f>
        <v>0</v>
      </c>
      <c r="BT132" s="48" t="s">
        <v>34434</v>
      </c>
      <c r="BU132" s="10">
        <f>VLOOKUP(BT132,$CE$2:$CH$13600,3,FALSE)</f>
        <v>2.0720000000000001</v>
      </c>
      <c r="BV132" s="10">
        <f>VLOOKUP(BT132,$CE$2:$CH$13600,4,FALSE)</f>
        <v>2.4359999999999999</v>
      </c>
      <c r="BW132" s="28" t="b">
        <f>IF($BV132&gt;=10,1)</f>
        <v>0</v>
      </c>
      <c r="BX132" s="28" t="b">
        <f>IF(BV132&gt;=5,1)</f>
        <v>0</v>
      </c>
      <c r="BY132" s="28" t="b">
        <f>IF(BV132&lt;2,1)</f>
        <v>0</v>
      </c>
      <c r="BZ132" s="4">
        <v>4</v>
      </c>
      <c r="CC132" s="52">
        <v>131</v>
      </c>
      <c r="CD132" s="53" t="s">
        <v>3825</v>
      </c>
      <c r="CE132" s="53" t="s">
        <v>3823</v>
      </c>
      <c r="CF132" s="54">
        <v>1381</v>
      </c>
      <c r="CG132" s="54">
        <v>1.286</v>
      </c>
      <c r="CH132" s="54">
        <v>1.6519999999999999</v>
      </c>
      <c r="CI132" s="54">
        <v>0.65600000000000003</v>
      </c>
      <c r="CJ132" s="54">
        <v>273</v>
      </c>
      <c r="CK132" s="54">
        <v>3.5</v>
      </c>
      <c r="CL132" s="54">
        <v>4.3800000000000002E-3</v>
      </c>
      <c r="CM132" s="54">
        <v>0.39200000000000002</v>
      </c>
      <c r="CN132" s="53" t="s">
        <v>29073</v>
      </c>
      <c r="CO132" s="54">
        <v>14</v>
      </c>
      <c r="CP132" s="54">
        <v>56</v>
      </c>
      <c r="CQ132" s="55">
        <f t="shared" si="2"/>
        <v>0.25</v>
      </c>
      <c r="CR132" s="56" t="s">
        <v>28921</v>
      </c>
    </row>
    <row r="133" spans="1:96" ht="57.6">
      <c r="A133" s="74">
        <v>132</v>
      </c>
      <c r="B133" s="6" t="s">
        <v>45111</v>
      </c>
      <c r="C133" s="6" t="s">
        <v>45115</v>
      </c>
      <c r="D133" s="74" t="s">
        <v>62</v>
      </c>
      <c r="E133" s="74" t="s">
        <v>1258</v>
      </c>
      <c r="F133" s="74"/>
      <c r="G133" s="74"/>
      <c r="H133" s="74"/>
      <c r="I133" s="74" t="s">
        <v>27471</v>
      </c>
      <c r="J133" s="74"/>
      <c r="K133" s="74"/>
      <c r="L133" s="6" t="s">
        <v>1260</v>
      </c>
      <c r="M133" s="6" t="s">
        <v>1261</v>
      </c>
      <c r="N133" s="74"/>
      <c r="O133" s="74"/>
      <c r="P133" s="74" t="s">
        <v>67</v>
      </c>
      <c r="Q133" s="74" t="s">
        <v>68</v>
      </c>
      <c r="R133" s="74"/>
      <c r="S133" s="74"/>
      <c r="T133" s="74"/>
      <c r="U133" s="74"/>
      <c r="V133" s="74"/>
      <c r="W133" s="74" t="s">
        <v>1262</v>
      </c>
      <c r="X133" s="74" t="s">
        <v>1263</v>
      </c>
      <c r="Y133" s="74"/>
      <c r="Z133" s="74" t="s">
        <v>1264</v>
      </c>
      <c r="AA133" s="74" t="s">
        <v>1265</v>
      </c>
      <c r="AB133" s="74" t="s">
        <v>1266</v>
      </c>
      <c r="AC133" s="74"/>
      <c r="AD133" s="74"/>
      <c r="AE133" s="74" t="s">
        <v>1267</v>
      </c>
      <c r="AF133" s="74" t="s">
        <v>1268</v>
      </c>
      <c r="AG133" s="74"/>
      <c r="AH133" s="74">
        <v>25</v>
      </c>
      <c r="AI133" s="74">
        <v>0</v>
      </c>
      <c r="AJ133" s="74">
        <v>0</v>
      </c>
      <c r="AK133" s="74">
        <v>2</v>
      </c>
      <c r="AL133" s="74">
        <v>2</v>
      </c>
      <c r="AM133" s="74" t="s">
        <v>213</v>
      </c>
      <c r="AN133" s="74" t="s">
        <v>964</v>
      </c>
      <c r="AO133" s="74" t="s">
        <v>965</v>
      </c>
      <c r="AP133" s="74" t="s">
        <v>1269</v>
      </c>
      <c r="AQ133" s="74" t="s">
        <v>1270</v>
      </c>
      <c r="AR133" s="74"/>
      <c r="AS133" s="74" t="s">
        <v>1271</v>
      </c>
      <c r="AT133" s="74" t="s">
        <v>1272</v>
      </c>
      <c r="AU133" s="74" t="s">
        <v>866</v>
      </c>
      <c r="AV133" s="74">
        <v>2016</v>
      </c>
      <c r="AW133" s="74">
        <v>31</v>
      </c>
      <c r="AX133" s="74">
        <v>2</v>
      </c>
      <c r="AY133" s="74"/>
      <c r="AZ133" s="74"/>
      <c r="BA133" s="74"/>
      <c r="BB133" s="74"/>
      <c r="BC133" s="74">
        <v>515</v>
      </c>
      <c r="BD133" s="74">
        <v>532</v>
      </c>
      <c r="BE133" s="74"/>
      <c r="BF133" s="74" t="s">
        <v>1273</v>
      </c>
      <c r="BG133" s="74"/>
      <c r="BH133" s="74">
        <v>18</v>
      </c>
      <c r="BI133" s="74" t="s">
        <v>1274</v>
      </c>
      <c r="BJ133" s="74" t="s">
        <v>1275</v>
      </c>
      <c r="BK133" s="74" t="s">
        <v>1276</v>
      </c>
      <c r="BL133" s="74" t="s">
        <v>1277</v>
      </c>
      <c r="BM133" s="74"/>
      <c r="BN133" s="46" t="str">
        <f>IF(COUNTIF(AA133,"*Nanjing Agr Univ*"),AA133)</f>
        <v>Li, J (reprint author), Nanjing Agr Univ, Coll Engn, POB 64,40 Dianjiangtai Rd, Nanjing 210031, Jiangsu, Peoples R China.; Pardalos, PM (reprint author), Univ Florida, Dept Ind &amp; Syst Engn, Ctr Appl Optimizat, 303 Weil Hall, Gainesville, FL 32611 USA.</v>
      </c>
      <c r="BO133" s="46" t="b">
        <f>IF(COUNTIF(BN133,"*Life Sci*"),"生命科学学院",IF(COUNTIF(BN133,"*Coll Hort*"),"园艺学院"))</f>
        <v>0</v>
      </c>
      <c r="BP133" s="46" t="b">
        <f>IF(COUNTIF(BN133,"*Anim Sci*"),"动物科技学院",IF(COUNTIF(BN133,"*Vet Med*"),"动物医学院"))</f>
        <v>0</v>
      </c>
      <c r="BQ133" s="46" t="b">
        <f>IF(COUNTIF(BN133,"*Resources*"),"资源与环境科学学院",IF(COUNTIF(BN133,"*Dept Entomol*"),"植物保护学院"))</f>
        <v>0</v>
      </c>
      <c r="BR133" s="46" t="b">
        <f>IF(COUNTIF(BN133,"*Coll Agr*"),"农学院",IF(COUNTIF(BN133,"*Plant Protect*"),"植物保护学院"))</f>
        <v>0</v>
      </c>
      <c r="BS133" s="46" t="b">
        <f>IF(COUNTIF(BN133,"*Food Sci*"),"食品科技学院")</f>
        <v>0</v>
      </c>
      <c r="BT133" s="78" t="str">
        <f>AP133</f>
        <v>1382-6905</v>
      </c>
      <c r="BU133" s="10">
        <f>VLOOKUP(BT133,$CE$2:$CH$13600,3,FALSE)</f>
        <v>0.93899999999999995</v>
      </c>
      <c r="BV133" s="10">
        <f>VLOOKUP(BT133,$CE$2:$CH$13600,4,FALSE)</f>
        <v>1.085</v>
      </c>
      <c r="BW133" s="28" t="b">
        <f>IF($BV133&gt;=10,1)</f>
        <v>0</v>
      </c>
      <c r="BX133" s="28" t="b">
        <f>IF(BV133&gt;=5,1)</f>
        <v>0</v>
      </c>
      <c r="BY133" s="28">
        <f>IF(BV133&lt;2,1)</f>
        <v>1</v>
      </c>
      <c r="BZ133" s="4">
        <v>1</v>
      </c>
      <c r="CC133" s="52">
        <v>132</v>
      </c>
      <c r="CD133" s="53" t="s">
        <v>29084</v>
      </c>
      <c r="CE133" s="53" t="s">
        <v>29085</v>
      </c>
      <c r="CF133" s="54">
        <v>447</v>
      </c>
      <c r="CG133" s="54">
        <v>1.2</v>
      </c>
      <c r="CH133" s="54">
        <v>1.131</v>
      </c>
      <c r="CI133" s="54">
        <v>0</v>
      </c>
      <c r="CJ133" s="54">
        <v>29</v>
      </c>
      <c r="CK133" s="54">
        <v>7.2</v>
      </c>
      <c r="CL133" s="54">
        <v>7.6999999999999996E-4</v>
      </c>
      <c r="CM133" s="54">
        <v>0.28699999999999998</v>
      </c>
      <c r="CN133" s="53" t="s">
        <v>29073</v>
      </c>
      <c r="CO133" s="54">
        <v>15</v>
      </c>
      <c r="CP133" s="54">
        <v>56</v>
      </c>
      <c r="CQ133" s="55">
        <f t="shared" si="2"/>
        <v>0.26785714285714285</v>
      </c>
      <c r="CR133" s="52" t="s">
        <v>28921</v>
      </c>
    </row>
    <row r="134" spans="1:96" ht="72">
      <c r="A134" s="74">
        <v>133</v>
      </c>
      <c r="B134" s="6" t="s">
        <v>45111</v>
      </c>
      <c r="C134" s="6" t="s">
        <v>45116</v>
      </c>
      <c r="D134" s="74" t="s">
        <v>62</v>
      </c>
      <c r="E134" s="74" t="s">
        <v>125</v>
      </c>
      <c r="F134" s="74"/>
      <c r="G134" s="74"/>
      <c r="H134" s="74"/>
      <c r="I134" s="74" t="s">
        <v>27472</v>
      </c>
      <c r="J134" s="74"/>
      <c r="K134" s="74"/>
      <c r="L134" s="6" t="s">
        <v>127</v>
      </c>
      <c r="M134" s="6" t="s">
        <v>128</v>
      </c>
      <c r="N134" s="74"/>
      <c r="O134" s="74"/>
      <c r="P134" s="74" t="s">
        <v>67</v>
      </c>
      <c r="Q134" s="74" t="s">
        <v>68</v>
      </c>
      <c r="R134" s="74"/>
      <c r="S134" s="74"/>
      <c r="T134" s="74"/>
      <c r="U134" s="74"/>
      <c r="V134" s="74"/>
      <c r="W134" s="74" t="s">
        <v>129</v>
      </c>
      <c r="X134" s="74" t="s">
        <v>130</v>
      </c>
      <c r="Y134" s="74"/>
      <c r="Z134" s="74" t="s">
        <v>131</v>
      </c>
      <c r="AA134" s="74" t="s">
        <v>132</v>
      </c>
      <c r="AB134" s="74" t="s">
        <v>133</v>
      </c>
      <c r="AC134" s="74"/>
      <c r="AD134" s="74"/>
      <c r="AE134" s="74" t="s">
        <v>134</v>
      </c>
      <c r="AF134" s="74" t="s">
        <v>135</v>
      </c>
      <c r="AG134" s="74"/>
      <c r="AH134" s="74">
        <v>38</v>
      </c>
      <c r="AI134" s="74">
        <v>0</v>
      </c>
      <c r="AJ134" s="74">
        <v>0</v>
      </c>
      <c r="AK134" s="74">
        <v>0</v>
      </c>
      <c r="AL134" s="74">
        <v>0</v>
      </c>
      <c r="AM134" s="74" t="s">
        <v>136</v>
      </c>
      <c r="AN134" s="74" t="s">
        <v>77</v>
      </c>
      <c r="AO134" s="74" t="s">
        <v>137</v>
      </c>
      <c r="AP134" s="74" t="s">
        <v>138</v>
      </c>
      <c r="AQ134" s="74" t="s">
        <v>139</v>
      </c>
      <c r="AR134" s="74"/>
      <c r="AS134" s="74" t="s">
        <v>140</v>
      </c>
      <c r="AT134" s="74" t="s">
        <v>141</v>
      </c>
      <c r="AU134" s="11">
        <v>42475</v>
      </c>
      <c r="AV134" s="74">
        <v>2016</v>
      </c>
      <c r="AW134" s="74">
        <v>48</v>
      </c>
      <c r="AX134" s="74"/>
      <c r="AY134" s="74"/>
      <c r="AZ134" s="74"/>
      <c r="BA134" s="74"/>
      <c r="BB134" s="74"/>
      <c r="BC134" s="74">
        <v>55</v>
      </c>
      <c r="BD134" s="74">
        <v>66</v>
      </c>
      <c r="BE134" s="74"/>
      <c r="BF134" s="74" t="s">
        <v>142</v>
      </c>
      <c r="BG134" s="74"/>
      <c r="BH134" s="74">
        <v>12</v>
      </c>
      <c r="BI134" s="74" t="s">
        <v>143</v>
      </c>
      <c r="BJ134" s="74" t="s">
        <v>144</v>
      </c>
      <c r="BK134" s="74" t="s">
        <v>145</v>
      </c>
      <c r="BL134" s="74" t="s">
        <v>146</v>
      </c>
      <c r="BM134" s="74"/>
      <c r="BN134" s="46" t="str">
        <f>IF(COUNTIF(AA134,"*Nanjing Agr Univ*"),AA134)</f>
        <v>Li, J (reprint author), Nanjing Agr Univ, Fac Engn, Nanjing 210031, Jiangsu, Peoples R China.</v>
      </c>
      <c r="BO134" s="46" t="b">
        <f>IF(COUNTIF(BN134,"*Life Sci*"),"生命科学学院",IF(COUNTIF(BN134,"*Coll Hort*"),"园艺学院"))</f>
        <v>0</v>
      </c>
      <c r="BP134" s="46" t="b">
        <f>IF(COUNTIF(BN134,"*Anim Sci*"),"动物科技学院",IF(COUNTIF(BN134,"*Vet Med*"),"动物医学院"))</f>
        <v>0</v>
      </c>
      <c r="BQ134" s="46" t="b">
        <f>IF(COUNTIF(BN134,"*Resources*"),"资源与环境科学学院",IF(COUNTIF(BN134,"*Dept Entomol*"),"植物保护学院"))</f>
        <v>0</v>
      </c>
      <c r="BR134" s="46" t="b">
        <f>IF(COUNTIF(BN134,"*Coll Agr*"),"农学院",IF(COUNTIF(BN134,"*Plant Protect*"),"植物保护学院"))</f>
        <v>0</v>
      </c>
      <c r="BS134" s="46" t="b">
        <f>IF(COUNTIF(BN134,"*Food Sci*"),"食品科技学院")</f>
        <v>0</v>
      </c>
      <c r="BT134" s="78" t="str">
        <f>AP134</f>
        <v>0957-4174</v>
      </c>
      <c r="BU134" s="10">
        <f>VLOOKUP(BT134,$CE$2:$CH$13600,3,FALSE)</f>
        <v>2.2400000000000002</v>
      </c>
      <c r="BV134" s="10">
        <f>VLOOKUP(BT134,$CE$2:$CH$13600,4,FALSE)</f>
        <v>2.5710000000000002</v>
      </c>
      <c r="BW134" s="28" t="b">
        <f>IF($BV134&gt;=10,1)</f>
        <v>0</v>
      </c>
      <c r="BX134" s="28" t="b">
        <f>IF(BV134&gt;=5,1)</f>
        <v>0</v>
      </c>
      <c r="BY134" s="28" t="b">
        <f>IF(BV134&lt;2,1)</f>
        <v>0</v>
      </c>
      <c r="BZ134" s="4">
        <v>1</v>
      </c>
      <c r="CC134" s="52">
        <v>133</v>
      </c>
      <c r="CD134" s="53" t="s">
        <v>19855</v>
      </c>
      <c r="CE134" s="53" t="s">
        <v>19853</v>
      </c>
      <c r="CF134" s="54">
        <v>2355</v>
      </c>
      <c r="CG134" s="54">
        <v>1.157</v>
      </c>
      <c r="CH134" s="54">
        <v>1.706</v>
      </c>
      <c r="CI134" s="54">
        <v>0.16500000000000001</v>
      </c>
      <c r="CJ134" s="54">
        <v>91</v>
      </c>
      <c r="CK134" s="54" t="s">
        <v>28918</v>
      </c>
      <c r="CL134" s="54">
        <v>2.5600000000000002E-3</v>
      </c>
      <c r="CM134" s="54">
        <v>0.498</v>
      </c>
      <c r="CN134" s="53" t="s">
        <v>29073</v>
      </c>
      <c r="CO134" s="54">
        <v>16</v>
      </c>
      <c r="CP134" s="54">
        <v>56</v>
      </c>
      <c r="CQ134" s="55">
        <f t="shared" si="2"/>
        <v>0.2857142857142857</v>
      </c>
      <c r="CR134" s="52" t="s">
        <v>28921</v>
      </c>
    </row>
    <row r="135" spans="1:96" ht="57.6">
      <c r="A135" s="74">
        <v>134</v>
      </c>
      <c r="B135" s="6" t="s">
        <v>45111</v>
      </c>
      <c r="C135" s="6" t="s">
        <v>45117</v>
      </c>
      <c r="D135" s="5" t="s">
        <v>62</v>
      </c>
      <c r="E135" s="5" t="s">
        <v>28656</v>
      </c>
      <c r="F135" s="5"/>
      <c r="G135" s="5"/>
      <c r="H135" s="5"/>
      <c r="I135" s="5" t="s">
        <v>28657</v>
      </c>
      <c r="J135" s="5"/>
      <c r="K135" s="5"/>
      <c r="L135" s="6" t="s">
        <v>28658</v>
      </c>
      <c r="M135" s="6" t="s">
        <v>28659</v>
      </c>
      <c r="N135" s="5"/>
      <c r="O135" s="5"/>
      <c r="P135" s="5" t="s">
        <v>67</v>
      </c>
      <c r="Q135" s="74" t="s">
        <v>68</v>
      </c>
      <c r="R135" s="74"/>
      <c r="S135" s="74"/>
      <c r="T135" s="74"/>
      <c r="U135" s="74"/>
      <c r="V135" s="74"/>
      <c r="W135" s="74" t="s">
        <v>28660</v>
      </c>
      <c r="X135" s="74" t="s">
        <v>28661</v>
      </c>
      <c r="Y135" s="74"/>
      <c r="Z135" s="74" t="s">
        <v>28662</v>
      </c>
      <c r="AA135" s="74" t="s">
        <v>28663</v>
      </c>
      <c r="AB135" s="74" t="s">
        <v>28664</v>
      </c>
      <c r="AC135" s="74"/>
      <c r="AD135" s="74"/>
      <c r="AE135" s="74"/>
      <c r="AF135" s="74"/>
      <c r="AG135" s="74"/>
      <c r="AH135" s="74">
        <v>13</v>
      </c>
      <c r="AI135" s="74">
        <v>0</v>
      </c>
      <c r="AJ135" s="74">
        <v>0</v>
      </c>
      <c r="AK135" s="74">
        <v>0</v>
      </c>
      <c r="AL135" s="74">
        <v>0</v>
      </c>
      <c r="AM135" s="74" t="s">
        <v>136</v>
      </c>
      <c r="AN135" s="74" t="s">
        <v>77</v>
      </c>
      <c r="AO135" s="74" t="s">
        <v>137</v>
      </c>
      <c r="AP135" s="74" t="s">
        <v>28665</v>
      </c>
      <c r="AQ135" s="74" t="s">
        <v>28666</v>
      </c>
      <c r="AR135" s="74"/>
      <c r="AS135" s="74" t="s">
        <v>28667</v>
      </c>
      <c r="AT135" s="74" t="s">
        <v>28668</v>
      </c>
      <c r="AU135" s="11">
        <v>42399</v>
      </c>
      <c r="AV135" s="74">
        <v>2016</v>
      </c>
      <c r="AW135" s="74">
        <v>41</v>
      </c>
      <c r="AX135" s="74">
        <v>4</v>
      </c>
      <c r="AY135" s="74"/>
      <c r="AZ135" s="74"/>
      <c r="BA135" s="74"/>
      <c r="BB135" s="74"/>
      <c r="BC135" s="74">
        <v>2263</v>
      </c>
      <c r="BD135" s="74">
        <v>2267</v>
      </c>
      <c r="BE135" s="74"/>
      <c r="BF135" s="74" t="s">
        <v>28669</v>
      </c>
      <c r="BG135" s="74"/>
      <c r="BH135" s="74">
        <v>5</v>
      </c>
      <c r="BI135" s="74" t="s">
        <v>28670</v>
      </c>
      <c r="BJ135" s="74" t="s">
        <v>28671</v>
      </c>
      <c r="BK135" s="74" t="s">
        <v>28672</v>
      </c>
      <c r="BL135" s="74" t="s">
        <v>28673</v>
      </c>
      <c r="BM135" s="74"/>
      <c r="BN135" s="46" t="str">
        <f>IF(COUNTIF(AA135,"*Nanjing Agr Univ*"),AA135)</f>
        <v>Li, KQ (reprint author), Nanjing Agr Univ, Coll Engn, Nanjing 210031, Jiangsu, Peoples R China.</v>
      </c>
      <c r="BO135" s="46" t="b">
        <f>IF(COUNTIF(BN135,"*Life Sci*"),"生命科学学院",IF(COUNTIF(BN135,"*Coll Hort*"),"园艺学院"))</f>
        <v>0</v>
      </c>
      <c r="BP135" s="46" t="b">
        <f>IF(COUNTIF(BN135,"*Anim Sci*"),"动物科技学院",IF(COUNTIF(BN135,"*Vet Med*"),"动物医学院"))</f>
        <v>0</v>
      </c>
      <c r="BQ135" s="46" t="b">
        <f>IF(COUNTIF(BN135,"*Resources*"),"资源与环境科学学院",IF(COUNTIF(BN135,"*Dept Entomol*"),"植物保护学院"))</f>
        <v>0</v>
      </c>
      <c r="BR135" s="46" t="b">
        <f>IF(COUNTIF(BN135,"*Coll Agr*"),"农学院",IF(COUNTIF(BN135,"*Plant Protect*"),"植物保护学院"))</f>
        <v>0</v>
      </c>
      <c r="BS135" s="46" t="b">
        <f>IF(COUNTIF(BN135,"*Food Sci*"),"食品科技学院")</f>
        <v>0</v>
      </c>
      <c r="BT135" s="78" t="s">
        <v>28665</v>
      </c>
      <c r="BU135" s="10">
        <f>VLOOKUP(BT135,$CE$2:$CH$13600,3,FALSE)</f>
        <v>3.3130000000000002</v>
      </c>
      <c r="BV135" s="10">
        <f>VLOOKUP(BT135,$CE$2:$CH$13600,4,FALSE)</f>
        <v>3.6589999999999998</v>
      </c>
      <c r="BW135" s="28" t="b">
        <f>IF($BV135&gt;=10,1)</f>
        <v>0</v>
      </c>
      <c r="BX135" s="28" t="b">
        <f>IF(BV135&gt;=5,1)</f>
        <v>0</v>
      </c>
      <c r="BY135" s="28" t="b">
        <f>IF(BV135&lt;2,1)</f>
        <v>0</v>
      </c>
      <c r="BZ135" s="4">
        <v>1</v>
      </c>
      <c r="CC135" s="52">
        <v>134</v>
      </c>
      <c r="CD135" s="53" t="s">
        <v>29086</v>
      </c>
      <c r="CE135" s="53" t="s">
        <v>29087</v>
      </c>
      <c r="CF135" s="54">
        <v>622</v>
      </c>
      <c r="CG135" s="54">
        <v>1.143</v>
      </c>
      <c r="CH135" s="54">
        <v>1.62</v>
      </c>
      <c r="CI135" s="54">
        <v>0</v>
      </c>
      <c r="CJ135" s="54">
        <v>26</v>
      </c>
      <c r="CK135" s="54" t="s">
        <v>28918</v>
      </c>
      <c r="CL135" s="54">
        <v>8.8000000000000003E-4</v>
      </c>
      <c r="CM135" s="54">
        <v>0.55400000000000005</v>
      </c>
      <c r="CN135" s="53" t="s">
        <v>29073</v>
      </c>
      <c r="CO135" s="54">
        <v>17</v>
      </c>
      <c r="CP135" s="54">
        <v>56</v>
      </c>
      <c r="CQ135" s="55">
        <f t="shared" si="2"/>
        <v>0.30357142857142855</v>
      </c>
      <c r="CR135" s="52" t="s">
        <v>28921</v>
      </c>
    </row>
    <row r="136" spans="1:96" ht="86.4">
      <c r="A136" s="74">
        <v>135</v>
      </c>
      <c r="B136" s="6" t="s">
        <v>45111</v>
      </c>
      <c r="C136" s="6" t="s">
        <v>45117</v>
      </c>
      <c r="D136" s="9" t="s">
        <v>62</v>
      </c>
      <c r="E136" s="9" t="s">
        <v>46967</v>
      </c>
      <c r="F136" s="9"/>
      <c r="G136" s="9"/>
      <c r="H136" s="9"/>
      <c r="I136" s="9" t="s">
        <v>46968</v>
      </c>
      <c r="J136" s="9"/>
      <c r="K136" s="9"/>
      <c r="L136" s="6" t="s">
        <v>46969</v>
      </c>
      <c r="M136" s="6" t="s">
        <v>46970</v>
      </c>
      <c r="N136" s="9"/>
      <c r="O136" s="9"/>
      <c r="P136" s="9" t="s">
        <v>67</v>
      </c>
      <c r="Q136" s="42" t="s">
        <v>68</v>
      </c>
      <c r="R136" s="9"/>
      <c r="S136" s="9"/>
      <c r="T136" s="9"/>
      <c r="U136" s="9"/>
      <c r="V136" s="9"/>
      <c r="W136" s="9" t="s">
        <v>46971</v>
      </c>
      <c r="X136" s="9" t="s">
        <v>46972</v>
      </c>
      <c r="Y136" s="9"/>
      <c r="Z136" s="9" t="s">
        <v>46973</v>
      </c>
      <c r="AA136" s="9" t="s">
        <v>28663</v>
      </c>
      <c r="AB136" s="9" t="s">
        <v>28664</v>
      </c>
      <c r="AC136" s="9"/>
      <c r="AD136" s="9"/>
      <c r="AE136" s="9" t="s">
        <v>46974</v>
      </c>
      <c r="AF136" s="9" t="s">
        <v>46975</v>
      </c>
      <c r="AG136" s="9"/>
      <c r="AH136" s="9">
        <v>34</v>
      </c>
      <c r="AI136" s="9">
        <v>0</v>
      </c>
      <c r="AJ136" s="9">
        <v>0</v>
      </c>
      <c r="AK136" s="9">
        <v>0</v>
      </c>
      <c r="AL136" s="9">
        <v>0</v>
      </c>
      <c r="AM136" s="9" t="s">
        <v>213</v>
      </c>
      <c r="AN136" s="9" t="s">
        <v>214</v>
      </c>
      <c r="AO136" s="9" t="s">
        <v>215</v>
      </c>
      <c r="AP136" s="42" t="s">
        <v>35267</v>
      </c>
      <c r="AQ136" s="42" t="s">
        <v>46976</v>
      </c>
      <c r="AR136" s="42"/>
      <c r="AS136" s="42" t="s">
        <v>35266</v>
      </c>
      <c r="AT136" s="42" t="s">
        <v>46977</v>
      </c>
      <c r="AU136" s="42" t="s">
        <v>365</v>
      </c>
      <c r="AV136" s="42">
        <v>2016</v>
      </c>
      <c r="AW136" s="42">
        <v>18</v>
      </c>
      <c r="AX136" s="42">
        <v>3</v>
      </c>
      <c r="AY136" s="42"/>
      <c r="AZ136" s="42"/>
      <c r="BA136" s="42"/>
      <c r="BB136" s="42"/>
      <c r="BC136" s="42">
        <v>797</v>
      </c>
      <c r="BD136" s="42">
        <v>805</v>
      </c>
      <c r="BE136" s="42"/>
      <c r="BF136" s="42" t="s">
        <v>46978</v>
      </c>
      <c r="BG136" s="42"/>
      <c r="BH136" s="42">
        <v>9</v>
      </c>
      <c r="BI136" s="42" t="s">
        <v>1770</v>
      </c>
      <c r="BJ136" s="42" t="s">
        <v>1771</v>
      </c>
      <c r="BK136" s="42" t="s">
        <v>46979</v>
      </c>
      <c r="BL136" s="42" t="s">
        <v>46980</v>
      </c>
      <c r="BM136" s="42"/>
      <c r="BN136" s="46" t="str">
        <f>IF(COUNTIF(AA136,"*Nanjing Agr Univ*"),AA136)</f>
        <v>Li, KQ (reprint author), Nanjing Agr Univ, Coll Engn, Nanjing 210031, Jiangsu, Peoples R China.</v>
      </c>
      <c r="BO136" s="46" t="b">
        <f>IF(COUNTIF(BN136,"*Life Sci*"),"生命科学学院",IF(COUNTIF(BN136,"*Coll Hort*"),"园艺学院"))</f>
        <v>0</v>
      </c>
      <c r="BP136" s="46" t="b">
        <f>IF(COUNTIF(BN136,"*Anim Sci*"),"动物科技学院",IF(COUNTIF(BN136,"*Vet Med*"),"动物医学院"))</f>
        <v>0</v>
      </c>
      <c r="BQ136" s="46" t="b">
        <f>IF(COUNTIF(BN136,"*Resources*"),"资源与环境科学学院",IF(COUNTIF(BN136,"*Dept Entomol*"),"植物保护学院"))</f>
        <v>0</v>
      </c>
      <c r="BR136" s="46" t="b">
        <f>IF(COUNTIF(BN136,"*Coll Agr*"),"农学院",IF(COUNTIF(BN136,"*Plant Protect*"),"植物保护学院"))</f>
        <v>0</v>
      </c>
      <c r="BS136" s="46" t="b">
        <f>IF(COUNTIF(BN136,"*Food Sci*"),"食品科技学院")</f>
        <v>0</v>
      </c>
      <c r="BT136" s="48" t="s">
        <v>35267</v>
      </c>
      <c r="BU136" s="10">
        <f>VLOOKUP(BT136,$CE$2:$CH$13600,3,FALSE)</f>
        <v>1.9339999999999999</v>
      </c>
      <c r="BV136" s="10">
        <f>VLOOKUP(BT136,$CE$2:$CH$13600,4,FALSE)</f>
        <v>2.052</v>
      </c>
      <c r="BW136" s="28" t="b">
        <f>IF($BV136&gt;=10,1)</f>
        <v>0</v>
      </c>
      <c r="BX136" s="28" t="b">
        <f>IF(BV136&gt;=5,1)</f>
        <v>0</v>
      </c>
      <c r="BY136" s="28" t="b">
        <f>IF(BV136&lt;2,1)</f>
        <v>0</v>
      </c>
      <c r="BZ136" s="4">
        <v>4</v>
      </c>
      <c r="CC136" s="52">
        <v>135</v>
      </c>
      <c r="CD136" s="53" t="s">
        <v>4823</v>
      </c>
      <c r="CE136" s="53" t="s">
        <v>4821</v>
      </c>
      <c r="CF136" s="54">
        <v>473</v>
      </c>
      <c r="CG136" s="54">
        <v>1.0489999999999999</v>
      </c>
      <c r="CH136" s="54"/>
      <c r="CI136" s="54">
        <v>5.6000000000000001E-2</v>
      </c>
      <c r="CJ136" s="54">
        <v>144</v>
      </c>
      <c r="CK136" s="54">
        <v>3.5</v>
      </c>
      <c r="CL136" s="54">
        <v>7.6999999999999996E-4</v>
      </c>
      <c r="CM136" s="54"/>
      <c r="CN136" s="53" t="s">
        <v>29073</v>
      </c>
      <c r="CO136" s="54">
        <v>18</v>
      </c>
      <c r="CP136" s="54">
        <v>56</v>
      </c>
      <c r="CQ136" s="55">
        <f t="shared" si="2"/>
        <v>0.32142857142857145</v>
      </c>
      <c r="CR136" s="52" t="s">
        <v>28921</v>
      </c>
    </row>
    <row r="137" spans="1:96" ht="72">
      <c r="A137" s="74">
        <v>136</v>
      </c>
      <c r="B137" s="6" t="s">
        <v>45111</v>
      </c>
      <c r="C137" s="6" t="s">
        <v>45118</v>
      </c>
      <c r="D137" s="74" t="s">
        <v>62</v>
      </c>
      <c r="E137" s="74" t="s">
        <v>1508</v>
      </c>
      <c r="F137" s="74"/>
      <c r="G137" s="74"/>
      <c r="H137" s="74"/>
      <c r="I137" s="74" t="s">
        <v>27473</v>
      </c>
      <c r="J137" s="74"/>
      <c r="K137" s="74"/>
      <c r="L137" s="75" t="s">
        <v>27486</v>
      </c>
      <c r="M137" s="75" t="s">
        <v>1511</v>
      </c>
      <c r="N137" s="74"/>
      <c r="O137" s="74"/>
      <c r="P137" s="74" t="s">
        <v>67</v>
      </c>
      <c r="Q137" s="74" t="s">
        <v>68</v>
      </c>
      <c r="R137" s="74"/>
      <c r="S137" s="74"/>
      <c r="T137" s="74"/>
      <c r="U137" s="74"/>
      <c r="V137" s="74"/>
      <c r="W137" s="74" t="s">
        <v>1512</v>
      </c>
      <c r="X137" s="74" t="s">
        <v>1513</v>
      </c>
      <c r="Y137" s="74"/>
      <c r="Z137" s="74" t="s">
        <v>1514</v>
      </c>
      <c r="AA137" s="74" t="s">
        <v>1515</v>
      </c>
      <c r="AB137" s="74" t="s">
        <v>1516</v>
      </c>
      <c r="AC137" s="74"/>
      <c r="AD137" s="74"/>
      <c r="AE137" s="74" t="s">
        <v>1517</v>
      </c>
      <c r="AF137" s="74" t="s">
        <v>1518</v>
      </c>
      <c r="AG137" s="74"/>
      <c r="AH137" s="74">
        <v>47</v>
      </c>
      <c r="AI137" s="74">
        <v>0</v>
      </c>
      <c r="AJ137" s="74">
        <v>0</v>
      </c>
      <c r="AK137" s="74">
        <v>10</v>
      </c>
      <c r="AL137" s="74">
        <v>10</v>
      </c>
      <c r="AM137" s="74" t="s">
        <v>1519</v>
      </c>
      <c r="AN137" s="74" t="s">
        <v>214</v>
      </c>
      <c r="AO137" s="74" t="s">
        <v>1520</v>
      </c>
      <c r="AP137" s="74" t="s">
        <v>1521</v>
      </c>
      <c r="AQ137" s="74" t="s">
        <v>1522</v>
      </c>
      <c r="AR137" s="74"/>
      <c r="AS137" s="74" t="s">
        <v>1523</v>
      </c>
      <c r="AT137" s="74" t="s">
        <v>1524</v>
      </c>
      <c r="AU137" s="11">
        <v>42401</v>
      </c>
      <c r="AV137" s="74">
        <v>2016</v>
      </c>
      <c r="AW137" s="74">
        <v>274</v>
      </c>
      <c r="AX137" s="74"/>
      <c r="AY137" s="74"/>
      <c r="AZ137" s="74"/>
      <c r="BA137" s="74"/>
      <c r="BB137" s="74"/>
      <c r="BC137" s="74">
        <v>25</v>
      </c>
      <c r="BD137" s="74">
        <v>40</v>
      </c>
      <c r="BE137" s="74"/>
      <c r="BF137" s="74" t="s">
        <v>1525</v>
      </c>
      <c r="BG137" s="74"/>
      <c r="BH137" s="74">
        <v>16</v>
      </c>
      <c r="BI137" s="74" t="s">
        <v>1404</v>
      </c>
      <c r="BJ137" s="74" t="s">
        <v>1405</v>
      </c>
      <c r="BK137" s="74" t="s">
        <v>1526</v>
      </c>
      <c r="BL137" s="74" t="s">
        <v>1527</v>
      </c>
      <c r="BM137" s="74"/>
      <c r="BN137" s="79" t="str">
        <f>IF(COUNTIF(AA137,"*Nanjing Agr Univ*"),AA137)</f>
        <v>Lin, XZ (reprint author), Nanjing Agr Univ, Jiangsu Key Lab Intelligent Agr Equipment, Coll Engn, Nanjing 210031, Jiangsu, Peoples R China.</v>
      </c>
      <c r="BO137" s="79" t="b">
        <f>IF(COUNTIF(BN137,"*Life Sci*"),"生命科学学院",IF(COUNTIF(BN137,"*Coll Hort*"),"园艺学院"))</f>
        <v>0</v>
      </c>
      <c r="BP137" s="79" t="b">
        <f>IF(COUNTIF(BN137,"*Anim Sci*"),"动物科技学院",IF(COUNTIF(BN137,"*Vet Med*"),"动物医学院"))</f>
        <v>0</v>
      </c>
      <c r="BQ137" s="79" t="b">
        <f>IF(COUNTIF(BN137,"*Resources*"),"资源与环境科学学院",IF(COUNTIF(BN137,"*Dept Entomol*"),"植物保护学院"))</f>
        <v>0</v>
      </c>
      <c r="BR137" s="79" t="b">
        <f>IF(COUNTIF(BN137,"*Coll Agr*"),"农学院",IF(COUNTIF(BN137,"*Plant Protect*"),"植物保护学院"))</f>
        <v>0</v>
      </c>
      <c r="BS137" s="79" t="b">
        <f>IF(COUNTIF(BN137,"*Food Sci*"),"食品科技学院")</f>
        <v>0</v>
      </c>
      <c r="BT137" s="78" t="str">
        <f>AP137</f>
        <v>0096-3003</v>
      </c>
      <c r="BU137" s="76">
        <f>VLOOKUP(BT137,$CE$2:$CH$13600,3,FALSE)</f>
        <v>1.5509999999999999</v>
      </c>
      <c r="BV137" s="76">
        <f>VLOOKUP(BT137,$CE$2:$CH$13600,4,FALSE)</f>
        <v>1.6859999999999999</v>
      </c>
      <c r="BW137" s="78" t="b">
        <f>IF($BV137&gt;=10,1)</f>
        <v>0</v>
      </c>
      <c r="BX137" s="78" t="b">
        <f>IF(BV137&gt;=5,1)</f>
        <v>0</v>
      </c>
      <c r="BY137" s="78">
        <f>IF(BV137&lt;2,1)</f>
        <v>1</v>
      </c>
      <c r="BZ137" s="4">
        <v>1</v>
      </c>
      <c r="CC137" s="52">
        <v>136</v>
      </c>
      <c r="CD137" s="53" t="s">
        <v>29088</v>
      </c>
      <c r="CE137" s="53" t="s">
        <v>29089</v>
      </c>
      <c r="CF137" s="54">
        <v>623</v>
      </c>
      <c r="CG137" s="54">
        <v>0.95099999999999996</v>
      </c>
      <c r="CH137" s="54">
        <v>1.0149999999999999</v>
      </c>
      <c r="CI137" s="54">
        <v>0.312</v>
      </c>
      <c r="CJ137" s="54">
        <v>16</v>
      </c>
      <c r="CK137" s="54" t="s">
        <v>28918</v>
      </c>
      <c r="CL137" s="54">
        <v>6.8999999999999997E-4</v>
      </c>
      <c r="CM137" s="54">
        <v>0.33300000000000002</v>
      </c>
      <c r="CN137" s="53" t="s">
        <v>29073</v>
      </c>
      <c r="CO137" s="54">
        <v>19</v>
      </c>
      <c r="CP137" s="54">
        <v>56</v>
      </c>
      <c r="CQ137" s="55">
        <f t="shared" si="2"/>
        <v>0.3392857142857143</v>
      </c>
      <c r="CR137" s="52" t="s">
        <v>28921</v>
      </c>
    </row>
    <row r="138" spans="1:96" ht="57.6">
      <c r="A138" s="74">
        <v>137</v>
      </c>
      <c r="B138" s="6" t="s">
        <v>45111</v>
      </c>
      <c r="C138" s="6" t="s">
        <v>45118</v>
      </c>
      <c r="D138" s="9" t="s">
        <v>62</v>
      </c>
      <c r="E138" s="9" t="s">
        <v>46464</v>
      </c>
      <c r="F138" s="9"/>
      <c r="G138" s="9"/>
      <c r="H138" s="9"/>
      <c r="I138" s="9" t="s">
        <v>46465</v>
      </c>
      <c r="J138" s="9"/>
      <c r="K138" s="9"/>
      <c r="L138" s="6" t="s">
        <v>46466</v>
      </c>
      <c r="M138" s="6" t="s">
        <v>46467</v>
      </c>
      <c r="N138" s="9"/>
      <c r="O138" s="9"/>
      <c r="P138" s="9" t="s">
        <v>67</v>
      </c>
      <c r="Q138" s="42" t="s">
        <v>68</v>
      </c>
      <c r="R138" s="9"/>
      <c r="S138" s="9"/>
      <c r="T138" s="9"/>
      <c r="U138" s="9"/>
      <c r="V138" s="9"/>
      <c r="W138" s="9"/>
      <c r="X138" s="9" t="s">
        <v>46468</v>
      </c>
      <c r="Y138" s="9"/>
      <c r="Z138" s="9" t="s">
        <v>46469</v>
      </c>
      <c r="AA138" s="9" t="s">
        <v>46470</v>
      </c>
      <c r="AB138" s="9" t="s">
        <v>21337</v>
      </c>
      <c r="AC138" s="9"/>
      <c r="AD138" s="9"/>
      <c r="AE138" s="9" t="s">
        <v>46471</v>
      </c>
      <c r="AF138" s="9" t="s">
        <v>46472</v>
      </c>
      <c r="AG138" s="9"/>
      <c r="AH138" s="9">
        <v>36</v>
      </c>
      <c r="AI138" s="9">
        <v>0</v>
      </c>
      <c r="AJ138" s="9">
        <v>0</v>
      </c>
      <c r="AK138" s="9">
        <v>0</v>
      </c>
      <c r="AL138" s="9">
        <v>0</v>
      </c>
      <c r="AM138" s="9" t="s">
        <v>19248</v>
      </c>
      <c r="AN138" s="9" t="s">
        <v>19249</v>
      </c>
      <c r="AO138" s="9" t="s">
        <v>19250</v>
      </c>
      <c r="AP138" s="42" t="s">
        <v>29623</v>
      </c>
      <c r="AQ138" s="42" t="s">
        <v>46473</v>
      </c>
      <c r="AR138" s="42"/>
      <c r="AS138" s="42" t="s">
        <v>29622</v>
      </c>
      <c r="AT138" s="42" t="s">
        <v>46474</v>
      </c>
      <c r="AU138" s="43">
        <v>42450</v>
      </c>
      <c r="AV138" s="42">
        <v>2016</v>
      </c>
      <c r="AW138" s="42">
        <v>10</v>
      </c>
      <c r="AX138" s="42">
        <v>5</v>
      </c>
      <c r="AY138" s="42"/>
      <c r="AZ138" s="42"/>
      <c r="BA138" s="42"/>
      <c r="BB138" s="42"/>
      <c r="BC138" s="42">
        <v>485</v>
      </c>
      <c r="BD138" s="42">
        <v>492</v>
      </c>
      <c r="BE138" s="42"/>
      <c r="BF138" s="42" t="s">
        <v>46475</v>
      </c>
      <c r="BG138" s="42"/>
      <c r="BH138" s="42">
        <v>8</v>
      </c>
      <c r="BI138" s="42" t="s">
        <v>46476</v>
      </c>
      <c r="BJ138" s="42" t="s">
        <v>46477</v>
      </c>
      <c r="BK138" s="42" t="s">
        <v>46478</v>
      </c>
      <c r="BL138" s="42" t="s">
        <v>46479</v>
      </c>
      <c r="BM138" s="42"/>
      <c r="BN138" s="46" t="str">
        <f>IF(COUNTIF(AA138,"*Nanjing Agr Univ*"),AA138)</f>
        <v>Lin, XZ (reprint author), Nanjing Agr Univ, Coll Engn, Jiangsu Key Lab Intelligent Agr Equipment, Nanjing 210031, Jiangsu, Peoples R China.</v>
      </c>
      <c r="BO138" s="46" t="b">
        <f>IF(COUNTIF(BN138,"*Life Sci*"),"生命科学学院",IF(COUNTIF(BN138,"*Coll Hort*"),"园艺学院"))</f>
        <v>0</v>
      </c>
      <c r="BP138" s="46" t="b">
        <f>IF(COUNTIF(BN138,"*Anim Sci*"),"动物科技学院",IF(COUNTIF(BN138,"*Vet Med*"),"动物医学院"))</f>
        <v>0</v>
      </c>
      <c r="BQ138" s="46" t="b">
        <f>IF(COUNTIF(BN138,"*Resources*"),"资源与环境科学学院",IF(COUNTIF(BN138,"*Dept Entomol*"),"植物保护学院"))</f>
        <v>0</v>
      </c>
      <c r="BR138" s="46" t="b">
        <f>IF(COUNTIF(BN138,"*Coll Agr*"),"农学院",IF(COUNTIF(BN138,"*Plant Protect*"),"植物保护学院"))</f>
        <v>0</v>
      </c>
      <c r="BS138" s="46" t="b">
        <f>IF(COUNTIF(BN138,"*Food Sci*"),"食品科技学院")</f>
        <v>0</v>
      </c>
      <c r="BT138" s="48" t="s">
        <v>29623</v>
      </c>
      <c r="BU138" s="10">
        <f>VLOOKUP(BT138,$CE$2:$CH$13600,3,FALSE)</f>
        <v>2.048</v>
      </c>
      <c r="BV138" s="10">
        <f>VLOOKUP(BT138,$CE$2:$CH$13600,4,FALSE)</f>
        <v>2.3370000000000002</v>
      </c>
      <c r="BW138" s="28" t="b">
        <f>IF($BV138&gt;=10,1)</f>
        <v>0</v>
      </c>
      <c r="BX138" s="28" t="b">
        <f>IF(BV138&gt;=5,1)</f>
        <v>0</v>
      </c>
      <c r="BY138" s="28" t="b">
        <f>IF(BV138&lt;2,1)</f>
        <v>0</v>
      </c>
      <c r="BZ138" s="4">
        <v>4</v>
      </c>
      <c r="CC138" s="52">
        <v>137</v>
      </c>
      <c r="CD138" s="53" t="s">
        <v>29090</v>
      </c>
      <c r="CE138" s="53" t="s">
        <v>29091</v>
      </c>
      <c r="CF138" s="54">
        <v>598</v>
      </c>
      <c r="CG138" s="54">
        <v>0.93500000000000005</v>
      </c>
      <c r="CH138" s="54">
        <v>1.131</v>
      </c>
      <c r="CI138" s="54">
        <v>0.115</v>
      </c>
      <c r="CJ138" s="54">
        <v>52</v>
      </c>
      <c r="CK138" s="54">
        <v>8.1999999999999993</v>
      </c>
      <c r="CL138" s="54">
        <v>9.2000000000000003E-4</v>
      </c>
      <c r="CM138" s="54">
        <v>0.30399999999999999</v>
      </c>
      <c r="CN138" s="53" t="s">
        <v>29073</v>
      </c>
      <c r="CO138" s="54">
        <v>20</v>
      </c>
      <c r="CP138" s="54">
        <v>56</v>
      </c>
      <c r="CQ138" s="55">
        <f t="shared" si="2"/>
        <v>0.35714285714285715</v>
      </c>
      <c r="CR138" s="52" t="s">
        <v>28921</v>
      </c>
    </row>
    <row r="139" spans="1:96" ht="57.6">
      <c r="A139" s="74">
        <v>138</v>
      </c>
      <c r="B139" s="6" t="s">
        <v>45111</v>
      </c>
      <c r="C139" s="6" t="s">
        <v>45119</v>
      </c>
      <c r="D139" s="74" t="s">
        <v>62</v>
      </c>
      <c r="E139" s="74" t="s">
        <v>1567</v>
      </c>
      <c r="F139" s="74"/>
      <c r="G139" s="74"/>
      <c r="H139" s="74"/>
      <c r="I139" s="74" t="s">
        <v>27476</v>
      </c>
      <c r="J139" s="74"/>
      <c r="K139" s="74"/>
      <c r="L139" s="75" t="s">
        <v>1569</v>
      </c>
      <c r="M139" s="75" t="s">
        <v>1551</v>
      </c>
      <c r="N139" s="74"/>
      <c r="O139" s="74"/>
      <c r="P139" s="74" t="s">
        <v>67</v>
      </c>
      <c r="Q139" s="74" t="s">
        <v>68</v>
      </c>
      <c r="R139" s="74"/>
      <c r="S139" s="74"/>
      <c r="T139" s="74"/>
      <c r="U139" s="74"/>
      <c r="V139" s="74"/>
      <c r="W139" s="74" t="s">
        <v>1570</v>
      </c>
      <c r="X139" s="74" t="s">
        <v>1571</v>
      </c>
      <c r="Y139" s="74"/>
      <c r="Z139" s="74" t="s">
        <v>1572</v>
      </c>
      <c r="AA139" s="74" t="s">
        <v>1573</v>
      </c>
      <c r="AB139" s="74" t="s">
        <v>1574</v>
      </c>
      <c r="AC139" s="74"/>
      <c r="AD139" s="74"/>
      <c r="AE139" s="74" t="s">
        <v>1575</v>
      </c>
      <c r="AF139" s="74" t="s">
        <v>1576</v>
      </c>
      <c r="AG139" s="74"/>
      <c r="AH139" s="74">
        <v>22</v>
      </c>
      <c r="AI139" s="74">
        <v>0</v>
      </c>
      <c r="AJ139" s="74">
        <v>0</v>
      </c>
      <c r="AK139" s="74">
        <v>2</v>
      </c>
      <c r="AL139" s="74">
        <v>2</v>
      </c>
      <c r="AM139" s="74" t="s">
        <v>1559</v>
      </c>
      <c r="AN139" s="74" t="s">
        <v>1560</v>
      </c>
      <c r="AO139" s="74" t="s">
        <v>1561</v>
      </c>
      <c r="AP139" s="74" t="s">
        <v>1562</v>
      </c>
      <c r="AQ139" s="74"/>
      <c r="AR139" s="74"/>
      <c r="AS139" s="74" t="s">
        <v>1551</v>
      </c>
      <c r="AT139" s="74" t="s">
        <v>1563</v>
      </c>
      <c r="AU139" s="74" t="s">
        <v>866</v>
      </c>
      <c r="AV139" s="74">
        <v>2016</v>
      </c>
      <c r="AW139" s="74">
        <v>11</v>
      </c>
      <c r="AX139" s="74">
        <v>1</v>
      </c>
      <c r="AY139" s="74"/>
      <c r="AZ139" s="74"/>
      <c r="BA139" s="74"/>
      <c r="BB139" s="74"/>
      <c r="BC139" s="74">
        <v>1015</v>
      </c>
      <c r="BD139" s="74">
        <v>1030</v>
      </c>
      <c r="BE139" s="74"/>
      <c r="BF139" s="74"/>
      <c r="BG139" s="74"/>
      <c r="BH139" s="74">
        <v>16</v>
      </c>
      <c r="BI139" s="74" t="s">
        <v>1564</v>
      </c>
      <c r="BJ139" s="74" t="s">
        <v>222</v>
      </c>
      <c r="BK139" s="74" t="s">
        <v>1565</v>
      </c>
      <c r="BL139" s="74" t="s">
        <v>1577</v>
      </c>
      <c r="BM139" s="74"/>
      <c r="BN139" s="79" t="str">
        <f>IF(COUNTIF(AA139,"*Nanjing Agr Univ*"),AA139)</f>
        <v>Lu, ZX (reprint author), Nanjing Agr Univ, Coll Engn, 40 Dianjiangtai Rd, Nanjing 210031, Jiangsu, Peoples R China.</v>
      </c>
      <c r="BO139" s="79" t="b">
        <f>IF(COUNTIF(BN139,"*Life Sci*"),"生命科学学院",IF(COUNTIF(BN139,"*Coll Hort*"),"园艺学院"))</f>
        <v>0</v>
      </c>
      <c r="BP139" s="79" t="b">
        <f>IF(COUNTIF(BN139,"*Anim Sci*"),"动物科技学院",IF(COUNTIF(BN139,"*Vet Med*"),"动物医学院"))</f>
        <v>0</v>
      </c>
      <c r="BQ139" s="79" t="b">
        <f>IF(COUNTIF(BN139,"*Resources*"),"资源与环境科学学院",IF(COUNTIF(BN139,"*Dept Entomol*"),"植物保护学院"))</f>
        <v>0</v>
      </c>
      <c r="BR139" s="79" t="b">
        <f>IF(COUNTIF(BN139,"*Coll Agr*"),"农学院",IF(COUNTIF(BN139,"*Plant Protect*"),"植物保护学院"))</f>
        <v>0</v>
      </c>
      <c r="BS139" s="79" t="b">
        <f>IF(COUNTIF(BN139,"*Food Sci*"),"食品科技学院")</f>
        <v>0</v>
      </c>
      <c r="BT139" s="78" t="str">
        <f>AP139</f>
        <v>1930-2126</v>
      </c>
      <c r="BU139" s="76">
        <f>VLOOKUP(BT139,$CE$2:$CH$13600,3,FALSE)</f>
        <v>1.425</v>
      </c>
      <c r="BV139" s="76">
        <f>VLOOKUP(BT139,$CE$2:$CH$13600,4,FALSE)</f>
        <v>1.774</v>
      </c>
      <c r="BW139" s="78" t="b">
        <f>IF($BV139&gt;=10,1)</f>
        <v>0</v>
      </c>
      <c r="BX139" s="78" t="b">
        <f>IF(BV139&gt;=5,1)</f>
        <v>0</v>
      </c>
      <c r="BY139" s="78">
        <f>IF(BV139&lt;2,1)</f>
        <v>1</v>
      </c>
      <c r="BZ139" s="4">
        <v>1</v>
      </c>
      <c r="CC139" s="52">
        <v>138</v>
      </c>
      <c r="CD139" s="53" t="s">
        <v>2820</v>
      </c>
      <c r="CE139" s="53" t="s">
        <v>2819</v>
      </c>
      <c r="CF139" s="54">
        <v>512</v>
      </c>
      <c r="CG139" s="54">
        <v>0.83299999999999996</v>
      </c>
      <c r="CH139" s="54">
        <v>0.85</v>
      </c>
      <c r="CI139" s="54">
        <v>0.34200000000000003</v>
      </c>
      <c r="CJ139" s="54">
        <v>292</v>
      </c>
      <c r="CK139" s="54">
        <v>2</v>
      </c>
      <c r="CL139" s="54">
        <v>1.3600000000000001E-3</v>
      </c>
      <c r="CM139" s="54">
        <v>0.17799999999999999</v>
      </c>
      <c r="CN139" s="53" t="s">
        <v>29073</v>
      </c>
      <c r="CO139" s="54">
        <v>21</v>
      </c>
      <c r="CP139" s="54">
        <v>56</v>
      </c>
      <c r="CQ139" s="55">
        <f t="shared" si="2"/>
        <v>0.375</v>
      </c>
      <c r="CR139" s="52" t="s">
        <v>28921</v>
      </c>
    </row>
    <row r="140" spans="1:96" ht="72">
      <c r="A140" s="74">
        <v>139</v>
      </c>
      <c r="B140" s="6" t="s">
        <v>45111</v>
      </c>
      <c r="C140" s="6" t="s">
        <v>45120</v>
      </c>
      <c r="D140" s="74" t="s">
        <v>62</v>
      </c>
      <c r="E140" s="74" t="s">
        <v>2744</v>
      </c>
      <c r="F140" s="74"/>
      <c r="G140" s="74"/>
      <c r="H140" s="74"/>
      <c r="I140" s="74" t="s">
        <v>2745</v>
      </c>
      <c r="J140" s="74"/>
      <c r="K140" s="74"/>
      <c r="L140" s="6" t="s">
        <v>2746</v>
      </c>
      <c r="M140" s="6" t="s">
        <v>2747</v>
      </c>
      <c r="N140" s="74"/>
      <c r="O140" s="74"/>
      <c r="P140" s="74" t="s">
        <v>67</v>
      </c>
      <c r="Q140" s="74" t="s">
        <v>68</v>
      </c>
      <c r="R140" s="74"/>
      <c r="S140" s="74"/>
      <c r="T140" s="74"/>
      <c r="U140" s="74"/>
      <c r="V140" s="74"/>
      <c r="W140" s="74" t="s">
        <v>2748</v>
      </c>
      <c r="X140" s="74" t="s">
        <v>2749</v>
      </c>
      <c r="Y140" s="74"/>
      <c r="Z140" s="74" t="s">
        <v>2750</v>
      </c>
      <c r="AA140" s="74" t="s">
        <v>2751</v>
      </c>
      <c r="AB140" s="74" t="s">
        <v>2752</v>
      </c>
      <c r="AC140" s="74"/>
      <c r="AD140" s="74"/>
      <c r="AE140" s="74" t="s">
        <v>2753</v>
      </c>
      <c r="AF140" s="74" t="s">
        <v>2754</v>
      </c>
      <c r="AG140" s="74"/>
      <c r="AH140" s="74">
        <v>25</v>
      </c>
      <c r="AI140" s="74">
        <v>0</v>
      </c>
      <c r="AJ140" s="74">
        <v>0</v>
      </c>
      <c r="AK140" s="74">
        <v>0</v>
      </c>
      <c r="AL140" s="74">
        <v>0</v>
      </c>
      <c r="AM140" s="74" t="s">
        <v>76</v>
      </c>
      <c r="AN140" s="74" t="s">
        <v>77</v>
      </c>
      <c r="AO140" s="74" t="s">
        <v>78</v>
      </c>
      <c r="AP140" s="74" t="s">
        <v>2755</v>
      </c>
      <c r="AQ140" s="74" t="s">
        <v>2756</v>
      </c>
      <c r="AR140" s="74"/>
      <c r="AS140" s="74" t="s">
        <v>2757</v>
      </c>
      <c r="AT140" s="74" t="s">
        <v>2758</v>
      </c>
      <c r="AU140" s="74" t="s">
        <v>2677</v>
      </c>
      <c r="AV140" s="74">
        <v>2016</v>
      </c>
      <c r="AW140" s="74">
        <v>120</v>
      </c>
      <c r="AX140" s="74"/>
      <c r="AY140" s="74"/>
      <c r="AZ140" s="74"/>
      <c r="BA140" s="74"/>
      <c r="BB140" s="74"/>
      <c r="BC140" s="74">
        <v>53</v>
      </c>
      <c r="BD140" s="74">
        <v>62</v>
      </c>
      <c r="BE140" s="74"/>
      <c r="BF140" s="74" t="s">
        <v>2759</v>
      </c>
      <c r="BG140" s="74"/>
      <c r="BH140" s="74">
        <v>10</v>
      </c>
      <c r="BI140" s="74" t="s">
        <v>2760</v>
      </c>
      <c r="BJ140" s="74" t="s">
        <v>2761</v>
      </c>
      <c r="BK140" s="74" t="s">
        <v>2762</v>
      </c>
      <c r="BL140" s="74" t="s">
        <v>2763</v>
      </c>
      <c r="BM140" s="74"/>
      <c r="BN140" s="46" t="str">
        <f>IF(COUNTIF(AA140,"*Nanjing Agr Univ*"),AA140)</f>
        <v>Lu, MZ (reprint author), Nanjing Agr Univ, Jiangsu Prov Engn Lab Modern Facil Agr Technol &amp;, Coll Engn, Nanjing 210031, Jiangsu, Peoples R China.</v>
      </c>
      <c r="BO140" s="46" t="b">
        <f>IF(COUNTIF(BN140,"*Life Sci*"),"生命科学学院",IF(COUNTIF(BN140,"*Coll Hort*"),"园艺学院"))</f>
        <v>0</v>
      </c>
      <c r="BP140" s="46" t="b">
        <f>IF(COUNTIF(BN140,"*Anim Sci*"),"动物科技学院",IF(COUNTIF(BN140,"*Vet Med*"),"动物医学院"))</f>
        <v>0</v>
      </c>
      <c r="BQ140" s="46" t="b">
        <f>IF(COUNTIF(BN140,"*Resources*"),"资源与环境科学学院",IF(COUNTIF(BN140,"*Dept Entomol*"),"植物保护学院"))</f>
        <v>0</v>
      </c>
      <c r="BR140" s="46" t="b">
        <f>IF(COUNTIF(BN140,"*Coll Agr*"),"农学院",IF(COUNTIF(BN140,"*Plant Protect*"),"植物保护学院"))</f>
        <v>0</v>
      </c>
      <c r="BS140" s="46" t="b">
        <f>IF(COUNTIF(BN140,"*Food Sci*"),"食品科技学院")</f>
        <v>0</v>
      </c>
      <c r="BT140" s="78" t="str">
        <f>AP140</f>
        <v>0168-1699</v>
      </c>
      <c r="BU140" s="10">
        <f>VLOOKUP(BT140,$CE$2:$CH$13600,3,FALSE)</f>
        <v>1.7609999999999999</v>
      </c>
      <c r="BV140" s="10">
        <f>VLOOKUP(BT140,$CE$2:$CH$13600,4,FALSE)</f>
        <v>2.0910000000000002</v>
      </c>
      <c r="BW140" s="28" t="b">
        <f>IF($BV140&gt;=10,1)</f>
        <v>0</v>
      </c>
      <c r="BX140" s="28" t="b">
        <f>IF(BV140&gt;=5,1)</f>
        <v>0</v>
      </c>
      <c r="BY140" s="28" t="b">
        <f>IF(BV140&lt;2,1)</f>
        <v>0</v>
      </c>
      <c r="BZ140" s="4">
        <v>1</v>
      </c>
      <c r="CC140" s="52">
        <v>139</v>
      </c>
      <c r="CD140" s="53" t="s">
        <v>29092</v>
      </c>
      <c r="CE140" s="53" t="s">
        <v>29093</v>
      </c>
      <c r="CF140" s="54">
        <v>1503</v>
      </c>
      <c r="CG140" s="54">
        <v>0.80900000000000005</v>
      </c>
      <c r="CH140" s="54">
        <v>1.103</v>
      </c>
      <c r="CI140" s="54">
        <v>0.254</v>
      </c>
      <c r="CJ140" s="54">
        <v>71</v>
      </c>
      <c r="CK140" s="54">
        <v>8.1999999999999993</v>
      </c>
      <c r="CL140" s="54">
        <v>2.3600000000000001E-3</v>
      </c>
      <c r="CM140" s="54">
        <v>0.34599999999999997</v>
      </c>
      <c r="CN140" s="53" t="s">
        <v>29073</v>
      </c>
      <c r="CO140" s="54">
        <v>22</v>
      </c>
      <c r="CP140" s="54">
        <v>56</v>
      </c>
      <c r="CQ140" s="55">
        <f t="shared" si="2"/>
        <v>0.39285714285714285</v>
      </c>
      <c r="CR140" s="52" t="s">
        <v>28921</v>
      </c>
    </row>
    <row r="141" spans="1:96" ht="72">
      <c r="A141" s="74">
        <v>140</v>
      </c>
      <c r="B141" s="6" t="s">
        <v>45111</v>
      </c>
      <c r="C141" s="6" t="s">
        <v>45121</v>
      </c>
      <c r="D141" s="74" t="s">
        <v>62</v>
      </c>
      <c r="E141" s="74" t="s">
        <v>437</v>
      </c>
      <c r="F141" s="74"/>
      <c r="G141" s="74"/>
      <c r="H141" s="74"/>
      <c r="I141" s="74" t="s">
        <v>27489</v>
      </c>
      <c r="J141" s="74"/>
      <c r="K141" s="74"/>
      <c r="L141" s="6" t="s">
        <v>439</v>
      </c>
      <c r="M141" s="6" t="s">
        <v>440</v>
      </c>
      <c r="N141" s="74"/>
      <c r="O141" s="74"/>
      <c r="P141" s="74" t="s">
        <v>67</v>
      </c>
      <c r="Q141" s="74" t="s">
        <v>68</v>
      </c>
      <c r="R141" s="74"/>
      <c r="S141" s="74"/>
      <c r="T141" s="74"/>
      <c r="U141" s="74"/>
      <c r="V141" s="74"/>
      <c r="W141" s="74" t="s">
        <v>441</v>
      </c>
      <c r="X141" s="74" t="s">
        <v>442</v>
      </c>
      <c r="Y141" s="74"/>
      <c r="Z141" s="74" t="s">
        <v>443</v>
      </c>
      <c r="AA141" s="74" t="s">
        <v>444</v>
      </c>
      <c r="AB141" s="74" t="s">
        <v>445</v>
      </c>
      <c r="AC141" s="74"/>
      <c r="AD141" s="74"/>
      <c r="AE141" s="74" t="s">
        <v>446</v>
      </c>
      <c r="AF141" s="74" t="s">
        <v>447</v>
      </c>
      <c r="AG141" s="74"/>
      <c r="AH141" s="74">
        <v>28</v>
      </c>
      <c r="AI141" s="74">
        <v>0</v>
      </c>
      <c r="AJ141" s="74">
        <v>0</v>
      </c>
      <c r="AK141" s="74">
        <v>3</v>
      </c>
      <c r="AL141" s="74">
        <v>3</v>
      </c>
      <c r="AM141" s="74" t="s">
        <v>76</v>
      </c>
      <c r="AN141" s="74" t="s">
        <v>77</v>
      </c>
      <c r="AO141" s="74" t="s">
        <v>78</v>
      </c>
      <c r="AP141" s="74" t="s">
        <v>448</v>
      </c>
      <c r="AQ141" s="74" t="s">
        <v>449</v>
      </c>
      <c r="AR141" s="74"/>
      <c r="AS141" s="74" t="s">
        <v>440</v>
      </c>
      <c r="AT141" s="74" t="s">
        <v>450</v>
      </c>
      <c r="AU141" s="74" t="s">
        <v>365</v>
      </c>
      <c r="AV141" s="74">
        <v>2016</v>
      </c>
      <c r="AW141" s="74">
        <v>81</v>
      </c>
      <c r="AX141" s="74"/>
      <c r="AY141" s="74"/>
      <c r="AZ141" s="74"/>
      <c r="BA141" s="74"/>
      <c r="BB141" s="74"/>
      <c r="BC141" s="74">
        <v>26</v>
      </c>
      <c r="BD141" s="74">
        <v>35</v>
      </c>
      <c r="BE141" s="74"/>
      <c r="BF141" s="74" t="s">
        <v>451</v>
      </c>
      <c r="BG141" s="74"/>
      <c r="BH141" s="74">
        <v>10</v>
      </c>
      <c r="BI141" s="74" t="s">
        <v>452</v>
      </c>
      <c r="BJ141" s="74" t="s">
        <v>453</v>
      </c>
      <c r="BK141" s="74" t="s">
        <v>454</v>
      </c>
      <c r="BL141" s="74" t="s">
        <v>455</v>
      </c>
      <c r="BM141" s="74"/>
      <c r="BN141" s="46" t="str">
        <f>IF(COUNTIF(AA141,"*Nanjing Agr Univ*"),AA141)</f>
        <v>Luo, H (reprint author), Nanjing Agr Univ, Coll Engn, Nanjing 210016, Jiangsu, Peoples R China.</v>
      </c>
      <c r="BO141" s="46" t="b">
        <f>IF(COUNTIF(BN141,"*Life Sci*"),"生命科学学院",IF(COUNTIF(BN141,"*Coll Hort*"),"园艺学院"))</f>
        <v>0</v>
      </c>
      <c r="BP141" s="46" t="b">
        <f>IF(COUNTIF(BN141,"*Anim Sci*"),"动物科技学院",IF(COUNTIF(BN141,"*Vet Med*"),"动物医学院"))</f>
        <v>0</v>
      </c>
      <c r="BQ141" s="46" t="b">
        <f>IF(COUNTIF(BN141,"*Resources*"),"资源与环境科学学院",IF(COUNTIF(BN141,"*Dept Entomol*"),"植物保护学院"))</f>
        <v>0</v>
      </c>
      <c r="BR141" s="46" t="b">
        <f>IF(COUNTIF(BN141,"*Coll Agr*"),"农学院",IF(COUNTIF(BN141,"*Plant Protect*"),"植物保护学院"))</f>
        <v>0</v>
      </c>
      <c r="BS141" s="46" t="b">
        <f>IF(COUNTIF(BN141,"*Food Sci*"),"食品科技学院")</f>
        <v>0</v>
      </c>
      <c r="BT141" s="78" t="str">
        <f>AP141</f>
        <v>0263-2241</v>
      </c>
      <c r="BU141" s="10">
        <f>VLOOKUP(BT141,$CE$2:$CH$13600,3,FALSE)</f>
        <v>1.484</v>
      </c>
      <c r="BV141" s="10">
        <f>VLOOKUP(BT141,$CE$2:$CH$13600,4,FALSE)</f>
        <v>1.4239999999999999</v>
      </c>
      <c r="BW141" s="28" t="b">
        <f>IF($BV141&gt;=10,1)</f>
        <v>0</v>
      </c>
      <c r="BX141" s="28" t="b">
        <f>IF(BV141&gt;=5,1)</f>
        <v>0</v>
      </c>
      <c r="BY141" s="28">
        <f>IF(BV141&lt;2,1)</f>
        <v>1</v>
      </c>
      <c r="BZ141" s="4">
        <v>1</v>
      </c>
      <c r="CC141" s="52">
        <v>140</v>
      </c>
      <c r="CD141" s="53" t="s">
        <v>29094</v>
      </c>
      <c r="CE141" s="53" t="s">
        <v>29095</v>
      </c>
      <c r="CF141" s="54">
        <v>1292</v>
      </c>
      <c r="CG141" s="54">
        <v>0.78200000000000003</v>
      </c>
      <c r="CH141" s="54">
        <v>1.2390000000000001</v>
      </c>
      <c r="CI141" s="54">
        <v>0.42899999999999999</v>
      </c>
      <c r="CJ141" s="54">
        <v>28</v>
      </c>
      <c r="CK141" s="54" t="s">
        <v>28918</v>
      </c>
      <c r="CL141" s="54">
        <v>7.7999999999999999E-4</v>
      </c>
      <c r="CM141" s="54">
        <v>0.315</v>
      </c>
      <c r="CN141" s="53" t="s">
        <v>29073</v>
      </c>
      <c r="CO141" s="54">
        <v>23</v>
      </c>
      <c r="CP141" s="54">
        <v>56</v>
      </c>
      <c r="CQ141" s="55">
        <f t="shared" si="2"/>
        <v>0.4107142857142857</v>
      </c>
      <c r="CR141" s="52" t="s">
        <v>28921</v>
      </c>
    </row>
    <row r="142" spans="1:96">
      <c r="A142" s="74">
        <v>141</v>
      </c>
      <c r="B142" s="6" t="s">
        <v>27446</v>
      </c>
      <c r="C142" s="6" t="s">
        <v>48536</v>
      </c>
      <c r="D142" s="82" t="s">
        <v>62</v>
      </c>
      <c r="E142" s="82" t="s">
        <v>48537</v>
      </c>
      <c r="F142" s="82"/>
      <c r="G142" s="82"/>
      <c r="H142" s="82"/>
      <c r="I142" s="82" t="s">
        <v>48538</v>
      </c>
      <c r="J142" s="82"/>
      <c r="K142" s="82"/>
      <c r="L142" s="82" t="s">
        <v>48539</v>
      </c>
      <c r="M142" s="82" t="s">
        <v>31461</v>
      </c>
      <c r="N142" s="82"/>
      <c r="O142" s="82"/>
      <c r="P142" s="82" t="s">
        <v>67</v>
      </c>
      <c r="Q142" s="82" t="s">
        <v>68</v>
      </c>
      <c r="R142" s="82"/>
      <c r="S142" s="82"/>
      <c r="T142" s="82"/>
      <c r="U142" s="82"/>
      <c r="V142" s="82"/>
      <c r="W142" s="82" t="s">
        <v>48540</v>
      </c>
      <c r="X142" s="82" t="s">
        <v>48541</v>
      </c>
      <c r="Y142" s="82"/>
      <c r="Z142" s="82" t="s">
        <v>48542</v>
      </c>
      <c r="AA142" s="82" t="s">
        <v>48543</v>
      </c>
      <c r="AB142" s="82" t="s">
        <v>17052</v>
      </c>
      <c r="AC142" s="82"/>
      <c r="AD142" s="82"/>
      <c r="AE142" s="82" t="s">
        <v>48544</v>
      </c>
      <c r="AF142" s="82" t="s">
        <v>48545</v>
      </c>
      <c r="AG142" s="82"/>
      <c r="AH142" s="82">
        <v>28</v>
      </c>
      <c r="AI142" s="82">
        <v>0</v>
      </c>
      <c r="AJ142" s="82">
        <v>0</v>
      </c>
      <c r="AK142" s="82">
        <v>0</v>
      </c>
      <c r="AL142" s="82">
        <v>0</v>
      </c>
      <c r="AM142" s="82" t="s">
        <v>136</v>
      </c>
      <c r="AN142" s="82" t="s">
        <v>77</v>
      </c>
      <c r="AO142" s="82" t="s">
        <v>137</v>
      </c>
      <c r="AP142" s="82" t="s">
        <v>31462</v>
      </c>
      <c r="AQ142" s="82"/>
      <c r="AR142" s="82"/>
      <c r="AS142" s="82" t="s">
        <v>31461</v>
      </c>
      <c r="AT142" s="82" t="s">
        <v>48546</v>
      </c>
      <c r="AU142" s="83">
        <v>42478</v>
      </c>
      <c r="AV142" s="82">
        <v>2016</v>
      </c>
      <c r="AW142" s="82">
        <v>109</v>
      </c>
      <c r="AX142" s="82"/>
      <c r="AY142" s="82"/>
      <c r="AZ142" s="82"/>
      <c r="BA142" s="82"/>
      <c r="BB142" s="82"/>
      <c r="BC142" s="82">
        <v>26</v>
      </c>
      <c r="BD142" s="82">
        <v>32</v>
      </c>
      <c r="BE142" s="82"/>
      <c r="BF142" s="82" t="s">
        <v>48547</v>
      </c>
      <c r="BG142" s="82"/>
      <c r="BH142" s="82">
        <v>7</v>
      </c>
      <c r="BI142" s="82" t="s">
        <v>26052</v>
      </c>
      <c r="BJ142" s="82" t="s">
        <v>26053</v>
      </c>
      <c r="BK142" s="82" t="s">
        <v>48548</v>
      </c>
      <c r="BL142" s="82" t="s">
        <v>48549</v>
      </c>
      <c r="BM142" s="82"/>
      <c r="BN142" s="80" t="s">
        <v>48543</v>
      </c>
      <c r="BO142" s="80" t="b">
        <v>0</v>
      </c>
      <c r="BP142" s="80" t="b">
        <v>0</v>
      </c>
      <c r="BQ142" s="80" t="b">
        <v>0</v>
      </c>
      <c r="BR142" s="80" t="b">
        <v>0</v>
      </c>
      <c r="BS142" s="80" t="b">
        <v>0</v>
      </c>
      <c r="BT142" s="81" t="s">
        <v>31462</v>
      </c>
      <c r="BU142" s="81">
        <v>2.0110000000000001</v>
      </c>
      <c r="BV142" s="81">
        <v>1.952</v>
      </c>
      <c r="BW142" s="77"/>
      <c r="BX142" s="77"/>
      <c r="BY142" s="77"/>
      <c r="CC142" s="52">
        <v>141</v>
      </c>
      <c r="CD142" s="53" t="s">
        <v>29096</v>
      </c>
      <c r="CE142" s="53" t="s">
        <v>29097</v>
      </c>
      <c r="CF142" s="54">
        <v>50</v>
      </c>
      <c r="CG142" s="54">
        <v>0.71899999999999997</v>
      </c>
      <c r="CH142" s="54">
        <v>0.71899999999999997</v>
      </c>
      <c r="CI142" s="54">
        <v>0.17599999999999999</v>
      </c>
      <c r="CJ142" s="54">
        <v>51</v>
      </c>
      <c r="CK142" s="54"/>
      <c r="CL142" s="54">
        <v>1.8000000000000001E-4</v>
      </c>
      <c r="CM142" s="54">
        <v>0.19400000000000001</v>
      </c>
      <c r="CN142" s="53" t="s">
        <v>29073</v>
      </c>
      <c r="CO142" s="54">
        <v>24</v>
      </c>
      <c r="CP142" s="54">
        <v>56</v>
      </c>
      <c r="CQ142" s="55">
        <f t="shared" si="2"/>
        <v>0.42857142857142855</v>
      </c>
      <c r="CR142" s="52" t="s">
        <v>28921</v>
      </c>
    </row>
    <row r="143" spans="1:96" ht="100.8">
      <c r="A143" s="74">
        <v>142</v>
      </c>
      <c r="B143" s="6" t="s">
        <v>45111</v>
      </c>
      <c r="C143" s="6" t="s">
        <v>45122</v>
      </c>
      <c r="D143" s="74" t="s">
        <v>62</v>
      </c>
      <c r="E143" s="74" t="s">
        <v>2122</v>
      </c>
      <c r="F143" s="74"/>
      <c r="G143" s="74"/>
      <c r="H143" s="74"/>
      <c r="I143" s="74" t="s">
        <v>2123</v>
      </c>
      <c r="J143" s="74"/>
      <c r="K143" s="74"/>
      <c r="L143" s="75" t="s">
        <v>2124</v>
      </c>
      <c r="M143" s="75" t="s">
        <v>2125</v>
      </c>
      <c r="N143" s="74"/>
      <c r="O143" s="74"/>
      <c r="P143" s="74" t="s">
        <v>67</v>
      </c>
      <c r="Q143" s="74" t="s">
        <v>68</v>
      </c>
      <c r="R143" s="74"/>
      <c r="S143" s="74"/>
      <c r="T143" s="74"/>
      <c r="U143" s="74"/>
      <c r="V143" s="74"/>
      <c r="W143" s="74" t="s">
        <v>2126</v>
      </c>
      <c r="X143" s="74" t="s">
        <v>2127</v>
      </c>
      <c r="Y143" s="74"/>
      <c r="Z143" s="74" t="s">
        <v>2128</v>
      </c>
      <c r="AA143" s="74" t="s">
        <v>2129</v>
      </c>
      <c r="AB143" s="74" t="s">
        <v>2130</v>
      </c>
      <c r="AC143" s="74"/>
      <c r="AD143" s="74"/>
      <c r="AE143" s="74" t="s">
        <v>2131</v>
      </c>
      <c r="AF143" s="74" t="s">
        <v>2132</v>
      </c>
      <c r="AG143" s="74"/>
      <c r="AH143" s="74">
        <v>33</v>
      </c>
      <c r="AI143" s="74">
        <v>0</v>
      </c>
      <c r="AJ143" s="74">
        <v>0</v>
      </c>
      <c r="AK143" s="74">
        <v>0</v>
      </c>
      <c r="AL143" s="74">
        <v>0</v>
      </c>
      <c r="AM143" s="74" t="s">
        <v>213</v>
      </c>
      <c r="AN143" s="74" t="s">
        <v>214</v>
      </c>
      <c r="AO143" s="74" t="s">
        <v>215</v>
      </c>
      <c r="AP143" s="74" t="s">
        <v>27499</v>
      </c>
      <c r="AQ143" s="74"/>
      <c r="AR143" s="74"/>
      <c r="AS143" s="74" t="s">
        <v>2134</v>
      </c>
      <c r="AT143" s="74" t="s">
        <v>2135</v>
      </c>
      <c r="AU143" s="11">
        <v>42387</v>
      </c>
      <c r="AV143" s="74">
        <v>2016</v>
      </c>
      <c r="AW143" s="74">
        <v>57</v>
      </c>
      <c r="AX143" s="74"/>
      <c r="AY143" s="74"/>
      <c r="AZ143" s="74"/>
      <c r="BA143" s="74"/>
      <c r="BB143" s="74"/>
      <c r="BC143" s="74"/>
      <c r="BD143" s="74"/>
      <c r="BE143" s="74">
        <v>2</v>
      </c>
      <c r="BF143" s="74" t="s">
        <v>2136</v>
      </c>
      <c r="BG143" s="74"/>
      <c r="BH143" s="74">
        <v>8</v>
      </c>
      <c r="BI143" s="74" t="s">
        <v>577</v>
      </c>
      <c r="BJ143" s="74" t="s">
        <v>577</v>
      </c>
      <c r="BK143" s="74" t="s">
        <v>2137</v>
      </c>
      <c r="BL143" s="74" t="s">
        <v>2138</v>
      </c>
      <c r="BM143" s="74"/>
      <c r="BN143" s="79" t="str">
        <f>IF(COUNTIF(AA143,"*Nanjing Agr Univ*"),AA143)</f>
        <v>Wang, XC (reprint author), Nanjing Agr Univ, Coll Engn, Nanjing, Jiangsu, Peoples R China.</v>
      </c>
      <c r="BO143" s="79" t="b">
        <f>IF(COUNTIF(BN143,"*Life Sci*"),"生命科学学院",IF(COUNTIF(BN143,"*Coll Hort*"),"园艺学院"))</f>
        <v>0</v>
      </c>
      <c r="BP143" s="79" t="b">
        <f>IF(COUNTIF(BN143,"*Anim Sci*"),"动物科技学院",IF(COUNTIF(BN143,"*Vet Med*"),"动物医学院"))</f>
        <v>0</v>
      </c>
      <c r="BQ143" s="79" t="b">
        <f>IF(COUNTIF(BN143,"*Resources*"),"资源与环境科学学院",IF(COUNTIF(BN143,"*Dept Entomol*"),"植物保护学院"))</f>
        <v>0</v>
      </c>
      <c r="BR143" s="79" t="b">
        <f>IF(COUNTIF(BN143,"*Coll Agr*"),"农学院",IF(COUNTIF(BN143,"*Plant Protect*"),"植物保护学院"))</f>
        <v>0</v>
      </c>
      <c r="BS143" s="79" t="b">
        <f>IF(COUNTIF(BN143,"*Food Sci*"),"食品科技学院")</f>
        <v>0</v>
      </c>
      <c r="BT143" s="78" t="str">
        <f>AP143</f>
        <v>1999-3110</v>
      </c>
      <c r="BU143" s="76">
        <f>VLOOKUP(BT143,$CE$2:$CH$13600,3,FALSE)</f>
        <v>0.78300000000000003</v>
      </c>
      <c r="BV143" s="76">
        <f>VLOOKUP(BT143,$CE$2:$CH$13600,4,FALSE)</f>
        <v>0.93799999999999994</v>
      </c>
      <c r="BW143" s="78" t="b">
        <f>IF($BV143&gt;=10,1)</f>
        <v>0</v>
      </c>
      <c r="BX143" s="78" t="b">
        <f>IF(BV143&gt;=5,1)</f>
        <v>0</v>
      </c>
      <c r="BY143" s="78">
        <f>IF(BV143&lt;2,1)</f>
        <v>1</v>
      </c>
      <c r="BZ143" s="4">
        <v>1</v>
      </c>
      <c r="CC143" s="52">
        <v>142</v>
      </c>
      <c r="CD143" s="53" t="s">
        <v>29098</v>
      </c>
      <c r="CE143" s="53" t="s">
        <v>29099</v>
      </c>
      <c r="CF143" s="54">
        <v>444</v>
      </c>
      <c r="CG143" s="54">
        <v>0.71799999999999997</v>
      </c>
      <c r="CH143" s="54">
        <v>0.73299999999999998</v>
      </c>
      <c r="CI143" s="54">
        <v>0.14299999999999999</v>
      </c>
      <c r="CJ143" s="54">
        <v>56</v>
      </c>
      <c r="CK143" s="54">
        <v>5.8</v>
      </c>
      <c r="CL143" s="54">
        <v>7.7999999999999999E-4</v>
      </c>
      <c r="CM143" s="54">
        <v>0.16200000000000001</v>
      </c>
      <c r="CN143" s="53" t="s">
        <v>29073</v>
      </c>
      <c r="CO143" s="54">
        <v>25</v>
      </c>
      <c r="CP143" s="54">
        <v>56</v>
      </c>
      <c r="CQ143" s="55">
        <f t="shared" si="2"/>
        <v>0.44642857142857145</v>
      </c>
      <c r="CR143" s="52" t="s">
        <v>28921</v>
      </c>
    </row>
    <row r="144" spans="1:96" ht="72">
      <c r="A144" s="74">
        <v>143</v>
      </c>
      <c r="B144" s="6" t="s">
        <v>45111</v>
      </c>
      <c r="C144" s="6" t="s">
        <v>48203</v>
      </c>
      <c r="D144" s="9" t="s">
        <v>62</v>
      </c>
      <c r="E144" s="9" t="s">
        <v>46062</v>
      </c>
      <c r="F144" s="9"/>
      <c r="G144" s="9"/>
      <c r="H144" s="9"/>
      <c r="I144" s="9" t="s">
        <v>46063</v>
      </c>
      <c r="J144" s="9"/>
      <c r="K144" s="9"/>
      <c r="L144" s="6" t="s">
        <v>46064</v>
      </c>
      <c r="M144" s="6" t="s">
        <v>14868</v>
      </c>
      <c r="N144" s="9"/>
      <c r="O144" s="9"/>
      <c r="P144" s="9" t="s">
        <v>67</v>
      </c>
      <c r="Q144" s="42" t="s">
        <v>68</v>
      </c>
      <c r="R144" s="9"/>
      <c r="S144" s="9"/>
      <c r="T144" s="9"/>
      <c r="U144" s="9"/>
      <c r="V144" s="9"/>
      <c r="W144" s="9"/>
      <c r="X144" s="9" t="s">
        <v>46065</v>
      </c>
      <c r="Y144" s="9"/>
      <c r="Z144" s="9" t="s">
        <v>46066</v>
      </c>
      <c r="AA144" s="9" t="s">
        <v>46067</v>
      </c>
      <c r="AB144" s="9" t="s">
        <v>14872</v>
      </c>
      <c r="AC144" s="9"/>
      <c r="AD144" s="9"/>
      <c r="AE144" s="9" t="s">
        <v>46068</v>
      </c>
      <c r="AF144" s="9" t="s">
        <v>46069</v>
      </c>
      <c r="AG144" s="9"/>
      <c r="AH144" s="9">
        <v>14</v>
      </c>
      <c r="AI144" s="9">
        <v>0</v>
      </c>
      <c r="AJ144" s="9">
        <v>0</v>
      </c>
      <c r="AK144" s="9">
        <v>0</v>
      </c>
      <c r="AL144" s="9">
        <v>0</v>
      </c>
      <c r="AM144" s="9" t="s">
        <v>213</v>
      </c>
      <c r="AN144" s="9" t="s">
        <v>214</v>
      </c>
      <c r="AO144" s="9" t="s">
        <v>215</v>
      </c>
      <c r="AP144" s="42" t="s">
        <v>14873</v>
      </c>
      <c r="AQ144" s="42" t="s">
        <v>14874</v>
      </c>
      <c r="AR144" s="42"/>
      <c r="AS144" s="42" t="s">
        <v>14875</v>
      </c>
      <c r="AT144" s="42" t="s">
        <v>14876</v>
      </c>
      <c r="AU144" s="42" t="s">
        <v>198</v>
      </c>
      <c r="AV144" s="42">
        <v>2016</v>
      </c>
      <c r="AW144" s="42">
        <v>122</v>
      </c>
      <c r="AX144" s="42">
        <v>4</v>
      </c>
      <c r="AY144" s="42"/>
      <c r="AZ144" s="42"/>
      <c r="BA144" s="42"/>
      <c r="BB144" s="42"/>
      <c r="BC144" s="42"/>
      <c r="BD144" s="42"/>
      <c r="BE144" s="42">
        <v>286</v>
      </c>
      <c r="BF144" s="42" t="s">
        <v>46070</v>
      </c>
      <c r="BG144" s="42"/>
      <c r="BH144" s="42">
        <v>9</v>
      </c>
      <c r="BI144" s="42" t="s">
        <v>14878</v>
      </c>
      <c r="BJ144" s="42" t="s">
        <v>14879</v>
      </c>
      <c r="BK144" s="42" t="s">
        <v>46071</v>
      </c>
      <c r="BL144" s="42" t="s">
        <v>46072</v>
      </c>
      <c r="BM144" s="42"/>
      <c r="BN144" s="46" t="str">
        <f>IF(COUNTIF(AA144,"*Nanjing Agr Univ*"),AA144)</f>
        <v>Wang, XS (reprint author), Nanjing Agr Univ, Coll Engn, 40 Dianjiangtai Rd, Nanjing 210031, Jiangsu, Peoples R China.; Wang, XS (reprint author), Northwestern Univ, Dept Mech Engn, 2145 Sheridan Rd, Evanston, IL 60208 USA.</v>
      </c>
      <c r="BO144" s="46" t="b">
        <f>IF(COUNTIF(BN144,"*Life Sci*"),"生命科学学院",IF(COUNTIF(BN144,"*Coll Hort*"),"园艺学院"))</f>
        <v>0</v>
      </c>
      <c r="BP144" s="46" t="b">
        <f>IF(COUNTIF(BN144,"*Anim Sci*"),"动物科技学院",IF(COUNTIF(BN144,"*Vet Med*"),"动物医学院"))</f>
        <v>0</v>
      </c>
      <c r="BQ144" s="46" t="b">
        <f>IF(COUNTIF(BN144,"*Resources*"),"资源与环境科学学院",IF(COUNTIF(BN144,"*Dept Entomol*"),"植物保护学院"))</f>
        <v>0</v>
      </c>
      <c r="BR144" s="46" t="b">
        <f>IF(COUNTIF(BN144,"*Coll Agr*"),"农学院",IF(COUNTIF(BN144,"*Plant Protect*"),"植物保护学院"))</f>
        <v>0</v>
      </c>
      <c r="BS144" s="46" t="b">
        <f>IF(COUNTIF(BN144,"*Food Sci*"),"食品科技学院")</f>
        <v>0</v>
      </c>
      <c r="BT144" s="48" t="s">
        <v>14873</v>
      </c>
      <c r="BU144" s="10">
        <f>VLOOKUP(BT144,$CE$2:$CH$13600,3,FALSE)</f>
        <v>1.704</v>
      </c>
      <c r="BV144" s="10">
        <f>VLOOKUP(BT144,$CE$2:$CH$13600,4,FALSE)</f>
        <v>1.71</v>
      </c>
      <c r="BW144" s="28" t="b">
        <f>IF($BV144&gt;=10,1)</f>
        <v>0</v>
      </c>
      <c r="BX144" s="28" t="b">
        <f>IF(BV144&gt;=5,1)</f>
        <v>0</v>
      </c>
      <c r="BY144" s="28">
        <f>IF(BV144&lt;2,1)</f>
        <v>1</v>
      </c>
      <c r="BZ144" s="4">
        <v>4</v>
      </c>
      <c r="CC144" s="52">
        <v>143</v>
      </c>
      <c r="CD144" s="53" t="s">
        <v>29100</v>
      </c>
      <c r="CE144" s="53" t="s">
        <v>29101</v>
      </c>
      <c r="CF144" s="54">
        <v>848</v>
      </c>
      <c r="CG144" s="54">
        <v>0.70299999999999996</v>
      </c>
      <c r="CH144" s="54">
        <v>0.82099999999999995</v>
      </c>
      <c r="CI144" s="54">
        <v>6.0999999999999999E-2</v>
      </c>
      <c r="CJ144" s="54">
        <v>115</v>
      </c>
      <c r="CK144" s="54">
        <v>4.8</v>
      </c>
      <c r="CL144" s="54">
        <v>2.33E-3</v>
      </c>
      <c r="CM144" s="54">
        <v>0.22900000000000001</v>
      </c>
      <c r="CN144" s="53" t="s">
        <v>29073</v>
      </c>
      <c r="CO144" s="54">
        <v>26</v>
      </c>
      <c r="CP144" s="54">
        <v>56</v>
      </c>
      <c r="CQ144" s="55">
        <f t="shared" si="2"/>
        <v>0.4642857142857143</v>
      </c>
      <c r="CR144" s="52" t="s">
        <v>28921</v>
      </c>
    </row>
    <row r="145" spans="1:96" ht="57.6">
      <c r="A145" s="74">
        <v>144</v>
      </c>
      <c r="B145" s="6" t="s">
        <v>45111</v>
      </c>
      <c r="C145" s="6" t="s">
        <v>48214</v>
      </c>
      <c r="D145" s="9" t="s">
        <v>62</v>
      </c>
      <c r="E145" s="9" t="s">
        <v>26335</v>
      </c>
      <c r="F145" s="9"/>
      <c r="G145" s="9"/>
      <c r="H145" s="9"/>
      <c r="I145" s="9" t="s">
        <v>48208</v>
      </c>
      <c r="J145" s="9"/>
      <c r="K145" s="9"/>
      <c r="L145" s="6" t="s">
        <v>45635</v>
      </c>
      <c r="M145" s="6" t="s">
        <v>45636</v>
      </c>
      <c r="N145" s="9"/>
      <c r="O145" s="9"/>
      <c r="P145" s="9" t="s">
        <v>67</v>
      </c>
      <c r="Q145" s="42" t="s">
        <v>68</v>
      </c>
      <c r="R145" s="9"/>
      <c r="S145" s="9"/>
      <c r="T145" s="9"/>
      <c r="U145" s="9"/>
      <c r="V145" s="9"/>
      <c r="W145" s="9" t="s">
        <v>45637</v>
      </c>
      <c r="X145" s="9" t="s">
        <v>45638</v>
      </c>
      <c r="Y145" s="9"/>
      <c r="Z145" s="9" t="s">
        <v>26340</v>
      </c>
      <c r="AA145" s="9" t="s">
        <v>26341</v>
      </c>
      <c r="AB145" s="9" t="s">
        <v>26342</v>
      </c>
      <c r="AC145" s="9"/>
      <c r="AD145" s="9"/>
      <c r="AE145" s="9" t="s">
        <v>45639</v>
      </c>
      <c r="AF145" s="9" t="s">
        <v>45640</v>
      </c>
      <c r="AG145" s="9"/>
      <c r="AH145" s="9">
        <v>45</v>
      </c>
      <c r="AI145" s="9">
        <v>0</v>
      </c>
      <c r="AJ145" s="9">
        <v>0</v>
      </c>
      <c r="AK145" s="9">
        <v>0</v>
      </c>
      <c r="AL145" s="9">
        <v>0</v>
      </c>
      <c r="AM145" s="9" t="s">
        <v>17454</v>
      </c>
      <c r="AN145" s="9" t="s">
        <v>17455</v>
      </c>
      <c r="AO145" s="9" t="s">
        <v>17456</v>
      </c>
      <c r="AP145" s="42" t="s">
        <v>42766</v>
      </c>
      <c r="AQ145" s="42" t="s">
        <v>45641</v>
      </c>
      <c r="AR145" s="42"/>
      <c r="AS145" s="42" t="s">
        <v>42765</v>
      </c>
      <c r="AT145" s="42" t="s">
        <v>45642</v>
      </c>
      <c r="AU145" s="43">
        <v>42473</v>
      </c>
      <c r="AV145" s="42">
        <v>2016</v>
      </c>
      <c r="AW145" s="42">
        <v>28</v>
      </c>
      <c r="AX145" s="42">
        <v>14</v>
      </c>
      <c r="AY145" s="42"/>
      <c r="AZ145" s="42"/>
      <c r="BA145" s="42"/>
      <c r="BB145" s="42"/>
      <c r="BC145" s="42"/>
      <c r="BD145" s="42"/>
      <c r="BE145" s="42">
        <v>145101</v>
      </c>
      <c r="BF145" s="42" t="s">
        <v>45643</v>
      </c>
      <c r="BG145" s="42"/>
      <c r="BH145" s="42">
        <v>6</v>
      </c>
      <c r="BI145" s="42" t="s">
        <v>19913</v>
      </c>
      <c r="BJ145" s="42" t="s">
        <v>4405</v>
      </c>
      <c r="BK145" s="42" t="s">
        <v>45644</v>
      </c>
      <c r="BL145" s="42" t="s">
        <v>45645</v>
      </c>
      <c r="BM145" s="42"/>
      <c r="BN145" s="46" t="str">
        <f>IF(COUNTIF(AA145,"*Nanjing Agr Univ*"),AA145)</f>
        <v>Zhang, CY (reprint author), Nanjing Agr Univ, Coll Engn, Nanjing 210031, Jiangsu, Peoples R China.</v>
      </c>
      <c r="BO145" s="46" t="b">
        <f>IF(COUNTIF(BN145,"*Life Sci*"),"生命科学学院",IF(COUNTIF(BN145,"*Coll Hort*"),"园艺学院"))</f>
        <v>0</v>
      </c>
      <c r="BP145" s="46" t="b">
        <f>IF(COUNTIF(BN145,"*Anim Sci*"),"动物科技学院",IF(COUNTIF(BN145,"*Vet Med*"),"动物医学院"))</f>
        <v>0</v>
      </c>
      <c r="BQ145" s="46" t="b">
        <f>IF(COUNTIF(BN145,"*Resources*"),"资源与环境科学学院",IF(COUNTIF(BN145,"*Dept Entomol*"),"植物保护学院"))</f>
        <v>0</v>
      </c>
      <c r="BR145" s="46" t="b">
        <f>IF(COUNTIF(BN145,"*Coll Agr*"),"农学院",IF(COUNTIF(BN145,"*Plant Protect*"),"植物保护学院"))</f>
        <v>0</v>
      </c>
      <c r="BS145" s="46" t="b">
        <f>IF(COUNTIF(BN145,"*Food Sci*"),"食品科技学院")</f>
        <v>0</v>
      </c>
      <c r="BT145" s="48" t="s">
        <v>42766</v>
      </c>
      <c r="BU145" s="10">
        <f>VLOOKUP(BT145,$CE$2:$CH$13600,3,FALSE)</f>
        <v>2.3460000000000001</v>
      </c>
      <c r="BV145" s="10">
        <f>VLOOKUP(BT145,$CE$2:$CH$13600,4,FALSE)</f>
        <v>2.5070000000000001</v>
      </c>
      <c r="BW145" s="28" t="b">
        <f>IF($BV145&gt;=10,1)</f>
        <v>0</v>
      </c>
      <c r="BX145" s="28" t="b">
        <f>IF(BV145&gt;=5,1)</f>
        <v>0</v>
      </c>
      <c r="BY145" s="28" t="b">
        <f>IF(BV145&lt;2,1)</f>
        <v>0</v>
      </c>
      <c r="BZ145" s="4">
        <v>4</v>
      </c>
      <c r="CC145" s="52">
        <v>144</v>
      </c>
      <c r="CD145" s="53" t="s">
        <v>20888</v>
      </c>
      <c r="CE145" s="53" t="s">
        <v>20887</v>
      </c>
      <c r="CF145" s="54">
        <v>573</v>
      </c>
      <c r="CG145" s="54">
        <v>0.69899999999999995</v>
      </c>
      <c r="CH145" s="54">
        <v>0.877</v>
      </c>
      <c r="CI145" s="54">
        <v>0.106</v>
      </c>
      <c r="CJ145" s="54">
        <v>141</v>
      </c>
      <c r="CK145" s="54">
        <v>3.5</v>
      </c>
      <c r="CL145" s="54">
        <v>1.56E-3</v>
      </c>
      <c r="CM145" s="54">
        <v>0.19400000000000001</v>
      </c>
      <c r="CN145" s="53" t="s">
        <v>29073</v>
      </c>
      <c r="CO145" s="54">
        <v>27</v>
      </c>
      <c r="CP145" s="54">
        <v>56</v>
      </c>
      <c r="CQ145" s="55">
        <f t="shared" si="2"/>
        <v>0.48214285714285715</v>
      </c>
      <c r="CR145" s="52" t="s">
        <v>28921</v>
      </c>
    </row>
    <row r="146" spans="1:96" ht="57.6">
      <c r="A146" s="74">
        <v>145</v>
      </c>
      <c r="B146" s="6" t="s">
        <v>45111</v>
      </c>
      <c r="C146" s="6" t="s">
        <v>45123</v>
      </c>
      <c r="D146" s="74" t="s">
        <v>62</v>
      </c>
      <c r="E146" s="74" t="s">
        <v>3830</v>
      </c>
      <c r="F146" s="74"/>
      <c r="G146" s="74"/>
      <c r="H146" s="74"/>
      <c r="I146" s="74" t="s">
        <v>27482</v>
      </c>
      <c r="J146" s="74"/>
      <c r="K146" s="74"/>
      <c r="L146" s="6" t="s">
        <v>3832</v>
      </c>
      <c r="M146" s="6" t="s">
        <v>3833</v>
      </c>
      <c r="N146" s="74"/>
      <c r="O146" s="74"/>
      <c r="P146" s="74" t="s">
        <v>67</v>
      </c>
      <c r="Q146" s="74" t="s">
        <v>68</v>
      </c>
      <c r="R146" s="74"/>
      <c r="S146" s="74"/>
      <c r="T146" s="74"/>
      <c r="U146" s="74"/>
      <c r="V146" s="74"/>
      <c r="W146" s="74" t="s">
        <v>3834</v>
      </c>
      <c r="X146" s="74" t="s">
        <v>3835</v>
      </c>
      <c r="Y146" s="74"/>
      <c r="Z146" s="74" t="s">
        <v>3836</v>
      </c>
      <c r="AA146" s="74" t="s">
        <v>3837</v>
      </c>
      <c r="AB146" s="74"/>
      <c r="AC146" s="74"/>
      <c r="AD146" s="74"/>
      <c r="AE146" s="74" t="s">
        <v>3838</v>
      </c>
      <c r="AF146" s="74" t="s">
        <v>3839</v>
      </c>
      <c r="AG146" s="74"/>
      <c r="AH146" s="74">
        <v>64</v>
      </c>
      <c r="AI146" s="74">
        <v>0</v>
      </c>
      <c r="AJ146" s="74">
        <v>0</v>
      </c>
      <c r="AK146" s="74">
        <v>10</v>
      </c>
      <c r="AL146" s="74">
        <v>10</v>
      </c>
      <c r="AM146" s="74" t="s">
        <v>76</v>
      </c>
      <c r="AN146" s="74" t="s">
        <v>77</v>
      </c>
      <c r="AO146" s="74" t="s">
        <v>78</v>
      </c>
      <c r="AP146" s="74" t="s">
        <v>3840</v>
      </c>
      <c r="AQ146" s="74" t="s">
        <v>3841</v>
      </c>
      <c r="AR146" s="74"/>
      <c r="AS146" s="74" t="s">
        <v>3842</v>
      </c>
      <c r="AT146" s="74" t="s">
        <v>3843</v>
      </c>
      <c r="AU146" s="74" t="s">
        <v>2677</v>
      </c>
      <c r="AV146" s="74">
        <v>2016</v>
      </c>
      <c r="AW146" s="74">
        <v>88</v>
      </c>
      <c r="AX146" s="74"/>
      <c r="AY146" s="74"/>
      <c r="AZ146" s="74"/>
      <c r="BA146" s="74"/>
      <c r="BB146" s="74"/>
      <c r="BC146" s="74">
        <v>74</v>
      </c>
      <c r="BD146" s="74">
        <v>85</v>
      </c>
      <c r="BE146" s="74"/>
      <c r="BF146" s="74" t="s">
        <v>3844</v>
      </c>
      <c r="BG146" s="74"/>
      <c r="BH146" s="74">
        <v>12</v>
      </c>
      <c r="BI146" s="74" t="s">
        <v>3845</v>
      </c>
      <c r="BJ146" s="74" t="s">
        <v>3846</v>
      </c>
      <c r="BK146" s="74" t="s">
        <v>3847</v>
      </c>
      <c r="BL146" s="74" t="s">
        <v>3848</v>
      </c>
      <c r="BM146" s="74"/>
      <c r="BN146" s="46" t="str">
        <f>IF(COUNTIF(AA146,"*Nanjing Agr Univ*"),AA146)</f>
        <v>Zhang, DQ (reprint author), Nanjing Agr Univ, Coll Engn, Nanjing, Jiangsu, Peoples R China.</v>
      </c>
      <c r="BO146" s="46" t="b">
        <f>IF(COUNTIF(BN146,"*Life Sci*"),"生命科学学院",IF(COUNTIF(BN146,"*Coll Hort*"),"园艺学院"))</f>
        <v>0</v>
      </c>
      <c r="BP146" s="46" t="b">
        <f>IF(COUNTIF(BN146,"*Anim Sci*"),"动物科技学院",IF(COUNTIF(BN146,"*Vet Med*"),"动物医学院"))</f>
        <v>0</v>
      </c>
      <c r="BQ146" s="46" t="b">
        <f>IF(COUNTIF(BN146,"*Resources*"),"资源与环境科学学院",IF(COUNTIF(BN146,"*Dept Entomol*"),"植物保护学院"))</f>
        <v>0</v>
      </c>
      <c r="BR146" s="46" t="b">
        <f>IF(COUNTIF(BN146,"*Coll Agr*"),"农学院",IF(COUNTIF(BN146,"*Plant Protect*"),"植物保护学院"))</f>
        <v>0</v>
      </c>
      <c r="BS146" s="46" t="b">
        <f>IF(COUNTIF(BN146,"*Food Sci*"),"食品科技学院")</f>
        <v>0</v>
      </c>
      <c r="BT146" s="78" t="str">
        <f>AP146</f>
        <v>0301-4215</v>
      </c>
      <c r="BU146" s="10">
        <f>VLOOKUP(BT146,$CE$2:$CH$13600,3,FALSE)</f>
        <v>2.5750000000000002</v>
      </c>
      <c r="BV146" s="10">
        <f>VLOOKUP(BT146,$CE$2:$CH$13600,4,FALSE)</f>
        <v>3.3940000000000001</v>
      </c>
      <c r="BW146" s="28" t="b">
        <f>IF($BV146&gt;=10,1)</f>
        <v>0</v>
      </c>
      <c r="BX146" s="28" t="b">
        <f>IF(BV146&gt;=5,1)</f>
        <v>0</v>
      </c>
      <c r="BY146" s="28" t="b">
        <f>IF(BV146&lt;2,1)</f>
        <v>0</v>
      </c>
      <c r="BZ146" s="4">
        <v>1</v>
      </c>
      <c r="CC146" s="52">
        <v>145</v>
      </c>
      <c r="CD146" s="53" t="s">
        <v>18918</v>
      </c>
      <c r="CE146" s="53" t="s">
        <v>18917</v>
      </c>
      <c r="CF146" s="54">
        <v>349</v>
      </c>
      <c r="CG146" s="54">
        <v>0.69699999999999995</v>
      </c>
      <c r="CH146" s="54">
        <v>0.78500000000000003</v>
      </c>
      <c r="CI146" s="54">
        <v>5.6000000000000001E-2</v>
      </c>
      <c r="CJ146" s="54">
        <v>72</v>
      </c>
      <c r="CK146" s="54">
        <v>3.8</v>
      </c>
      <c r="CL146" s="54">
        <v>1.24E-3</v>
      </c>
      <c r="CM146" s="54">
        <v>0.20200000000000001</v>
      </c>
      <c r="CN146" s="53" t="s">
        <v>29073</v>
      </c>
      <c r="CO146" s="54">
        <v>28</v>
      </c>
      <c r="CP146" s="54">
        <v>56</v>
      </c>
      <c r="CQ146" s="55">
        <f t="shared" si="2"/>
        <v>0.5</v>
      </c>
      <c r="CR146" s="56" t="s">
        <v>28938</v>
      </c>
    </row>
    <row r="147" spans="1:96" ht="86.4">
      <c r="A147" s="74">
        <v>146</v>
      </c>
      <c r="B147" s="6" t="s">
        <v>45111</v>
      </c>
      <c r="C147" s="6" t="s">
        <v>45124</v>
      </c>
      <c r="D147" s="74" t="s">
        <v>62</v>
      </c>
      <c r="E147" s="74" t="s">
        <v>3869</v>
      </c>
      <c r="F147" s="74"/>
      <c r="G147" s="74"/>
      <c r="H147" s="74"/>
      <c r="I147" s="74" t="s">
        <v>3870</v>
      </c>
      <c r="J147" s="74"/>
      <c r="K147" s="74"/>
      <c r="L147" s="6" t="s">
        <v>3871</v>
      </c>
      <c r="M147" s="6" t="s">
        <v>3872</v>
      </c>
      <c r="N147" s="74"/>
      <c r="O147" s="74"/>
      <c r="P147" s="74" t="s">
        <v>67</v>
      </c>
      <c r="Q147" s="74" t="s">
        <v>68</v>
      </c>
      <c r="R147" s="74"/>
      <c r="S147" s="74"/>
      <c r="T147" s="74"/>
      <c r="U147" s="74"/>
      <c r="V147" s="74"/>
      <c r="W147" s="74" t="s">
        <v>3873</v>
      </c>
      <c r="X147" s="74" t="s">
        <v>3874</v>
      </c>
      <c r="Y147" s="74"/>
      <c r="Z147" s="74" t="s">
        <v>3875</v>
      </c>
      <c r="AA147" s="74" t="s">
        <v>3876</v>
      </c>
      <c r="AB147" s="74" t="s">
        <v>3877</v>
      </c>
      <c r="AC147" s="74"/>
      <c r="AD147" s="74"/>
      <c r="AE147" s="74" t="s">
        <v>3878</v>
      </c>
      <c r="AF147" s="74" t="s">
        <v>3879</v>
      </c>
      <c r="AG147" s="74"/>
      <c r="AH147" s="74">
        <v>58</v>
      </c>
      <c r="AI147" s="74">
        <v>0</v>
      </c>
      <c r="AJ147" s="74">
        <v>0</v>
      </c>
      <c r="AK147" s="74">
        <v>12</v>
      </c>
      <c r="AL147" s="74">
        <v>12</v>
      </c>
      <c r="AM147" s="74" t="s">
        <v>213</v>
      </c>
      <c r="AN147" s="74" t="s">
        <v>964</v>
      </c>
      <c r="AO147" s="74" t="s">
        <v>965</v>
      </c>
      <c r="AP147" s="74" t="s">
        <v>3880</v>
      </c>
      <c r="AQ147" s="74" t="s">
        <v>3881</v>
      </c>
      <c r="AR147" s="74"/>
      <c r="AS147" s="74" t="s">
        <v>3882</v>
      </c>
      <c r="AT147" s="74" t="s">
        <v>3883</v>
      </c>
      <c r="AU147" s="74" t="s">
        <v>2677</v>
      </c>
      <c r="AV147" s="74">
        <v>2016</v>
      </c>
      <c r="AW147" s="74">
        <v>83</v>
      </c>
      <c r="AX147" s="12">
        <v>42371</v>
      </c>
      <c r="AY147" s="74"/>
      <c r="AZ147" s="74"/>
      <c r="BA147" s="74"/>
      <c r="BB147" s="74"/>
      <c r="BC147" s="74">
        <v>137</v>
      </c>
      <c r="BD147" s="74">
        <v>159</v>
      </c>
      <c r="BE147" s="74"/>
      <c r="BF147" s="74" t="s">
        <v>3884</v>
      </c>
      <c r="BG147" s="74"/>
      <c r="BH147" s="74">
        <v>23</v>
      </c>
      <c r="BI147" s="74" t="s">
        <v>3885</v>
      </c>
      <c r="BJ147" s="74" t="s">
        <v>3886</v>
      </c>
      <c r="BK147" s="74" t="s">
        <v>3887</v>
      </c>
      <c r="BL147" s="74" t="s">
        <v>3888</v>
      </c>
      <c r="BM147" s="74"/>
      <c r="BN147" s="46" t="str">
        <f>IF(COUNTIF(AA147,"*Nanjing Agr Univ*"),AA147)</f>
        <v>Zheng, EL (reprint author), Nanjing Agr Univ, Coll Engn, Dept Mech Engn, Nanjing 210031, Jiangsu, Peoples R China.</v>
      </c>
      <c r="BO147" s="46" t="b">
        <f>IF(COUNTIF(BN147,"*Life Sci*"),"生命科学学院",IF(COUNTIF(BN147,"*Coll Hort*"),"园艺学院"))</f>
        <v>0</v>
      </c>
      <c r="BP147" s="46" t="b">
        <f>IF(COUNTIF(BN147,"*Anim Sci*"),"动物科技学院",IF(COUNTIF(BN147,"*Vet Med*"),"动物医学院"))</f>
        <v>0</v>
      </c>
      <c r="BQ147" s="46" t="b">
        <f>IF(COUNTIF(BN147,"*Resources*"),"资源与环境科学学院",IF(COUNTIF(BN147,"*Dept Entomol*"),"植物保护学院"))</f>
        <v>0</v>
      </c>
      <c r="BR147" s="46" t="b">
        <f>IF(COUNTIF(BN147,"*Coll Agr*"),"农学院",IF(COUNTIF(BN147,"*Plant Protect*"),"植物保护学院"))</f>
        <v>0</v>
      </c>
      <c r="BS147" s="46" t="b">
        <f>IF(COUNTIF(BN147,"*Food Sci*"),"食品科技学院")</f>
        <v>0</v>
      </c>
      <c r="BT147" s="78" t="str">
        <f>AP147</f>
        <v>0924-090X</v>
      </c>
      <c r="BU147" s="10">
        <f>VLOOKUP(BT147,$CE$2:$CH$13600,3,FALSE)</f>
        <v>2.8490000000000002</v>
      </c>
      <c r="BV147" s="10">
        <f>VLOOKUP(BT147,$CE$2:$CH$13600,4,FALSE)</f>
        <v>2.637</v>
      </c>
      <c r="BW147" s="28" t="b">
        <f>IF($BV147&gt;=10,1)</f>
        <v>0</v>
      </c>
      <c r="BX147" s="28" t="b">
        <f>IF(BV147&gt;=5,1)</f>
        <v>0</v>
      </c>
      <c r="BY147" s="28" t="b">
        <f>IF(BV147&lt;2,1)</f>
        <v>0</v>
      </c>
      <c r="BZ147" s="4">
        <v>1</v>
      </c>
      <c r="CC147" s="52">
        <v>146</v>
      </c>
      <c r="CD147" s="53" t="s">
        <v>29102</v>
      </c>
      <c r="CE147" s="53" t="s">
        <v>29103</v>
      </c>
      <c r="CF147" s="54">
        <v>384</v>
      </c>
      <c r="CG147" s="54">
        <v>0.67900000000000005</v>
      </c>
      <c r="CH147" s="54">
        <v>0.92700000000000005</v>
      </c>
      <c r="CI147" s="54">
        <v>9.7000000000000003E-2</v>
      </c>
      <c r="CJ147" s="54">
        <v>31</v>
      </c>
      <c r="CK147" s="54">
        <v>6.4</v>
      </c>
      <c r="CL147" s="54">
        <v>7.1000000000000002E-4</v>
      </c>
      <c r="CM147" s="54">
        <v>0.25</v>
      </c>
      <c r="CN147" s="53" t="s">
        <v>29073</v>
      </c>
      <c r="CO147" s="54">
        <v>29</v>
      </c>
      <c r="CP147" s="54">
        <v>56</v>
      </c>
      <c r="CQ147" s="55">
        <f t="shared" si="2"/>
        <v>0.5178571428571429</v>
      </c>
      <c r="CR147" s="52" t="s">
        <v>28938</v>
      </c>
    </row>
    <row r="148" spans="1:96" ht="86.4">
      <c r="A148" s="74">
        <v>147</v>
      </c>
      <c r="B148" s="6" t="s">
        <v>48196</v>
      </c>
      <c r="C148" s="6" t="s">
        <v>48198</v>
      </c>
      <c r="D148" s="9" t="s">
        <v>62</v>
      </c>
      <c r="E148" s="9" t="s">
        <v>47625</v>
      </c>
      <c r="F148" s="9"/>
      <c r="G148" s="9"/>
      <c r="H148" s="9"/>
      <c r="I148" s="9" t="s">
        <v>48197</v>
      </c>
      <c r="J148" s="9"/>
      <c r="K148" s="9"/>
      <c r="L148" s="6" t="s">
        <v>47626</v>
      </c>
      <c r="M148" s="6" t="s">
        <v>47627</v>
      </c>
      <c r="N148" s="9"/>
      <c r="O148" s="9"/>
      <c r="P148" s="9" t="s">
        <v>67</v>
      </c>
      <c r="Q148" s="42" t="s">
        <v>68</v>
      </c>
      <c r="R148" s="9"/>
      <c r="S148" s="9"/>
      <c r="T148" s="9"/>
      <c r="U148" s="9"/>
      <c r="V148" s="9"/>
      <c r="W148" s="9" t="s">
        <v>47628</v>
      </c>
      <c r="X148" s="9" t="s">
        <v>47629</v>
      </c>
      <c r="Y148" s="9"/>
      <c r="Z148" s="9" t="s">
        <v>47630</v>
      </c>
      <c r="AA148" s="9" t="s">
        <v>47631</v>
      </c>
      <c r="AB148" s="9" t="s">
        <v>47632</v>
      </c>
      <c r="AC148" s="9"/>
      <c r="AD148" s="9"/>
      <c r="AE148" s="9" t="s">
        <v>47633</v>
      </c>
      <c r="AF148" s="9" t="s">
        <v>47634</v>
      </c>
      <c r="AG148" s="9"/>
      <c r="AH148" s="9">
        <v>36</v>
      </c>
      <c r="AI148" s="9">
        <v>0</v>
      </c>
      <c r="AJ148" s="9">
        <v>0</v>
      </c>
      <c r="AK148" s="9">
        <v>0</v>
      </c>
      <c r="AL148" s="9">
        <v>0</v>
      </c>
      <c r="AM148" s="9" t="s">
        <v>47635</v>
      </c>
      <c r="AN148" s="9" t="s">
        <v>113</v>
      </c>
      <c r="AO148" s="9" t="s">
        <v>47636</v>
      </c>
      <c r="AP148" s="42" t="s">
        <v>32516</v>
      </c>
      <c r="AQ148" s="42" t="s">
        <v>47637</v>
      </c>
      <c r="AR148" s="42"/>
      <c r="AS148" s="42" t="s">
        <v>32515</v>
      </c>
      <c r="AT148" s="42" t="s">
        <v>47638</v>
      </c>
      <c r="AU148" s="42"/>
      <c r="AV148" s="42">
        <v>2016</v>
      </c>
      <c r="AW148" s="42">
        <v>30</v>
      </c>
      <c r="AX148" s="42">
        <v>4</v>
      </c>
      <c r="AY148" s="42"/>
      <c r="AZ148" s="42"/>
      <c r="BA148" s="42"/>
      <c r="BB148" s="42"/>
      <c r="BC148" s="42">
        <v>2155</v>
      </c>
      <c r="BD148" s="42">
        <v>2168</v>
      </c>
      <c r="BE148" s="42"/>
      <c r="BF148" s="42" t="s">
        <v>47639</v>
      </c>
      <c r="BG148" s="42"/>
      <c r="BH148" s="42">
        <v>14</v>
      </c>
      <c r="BI148" s="42" t="s">
        <v>6690</v>
      </c>
      <c r="BJ148" s="42" t="s">
        <v>6691</v>
      </c>
      <c r="BK148" s="42" t="s">
        <v>47640</v>
      </c>
      <c r="BL148" s="42" t="s">
        <v>47641</v>
      </c>
      <c r="BM148" s="42"/>
      <c r="BN148" s="46" t="str">
        <f>IF(COUNTIF(AA148,"*Nanjing Agr Univ*"),AA148)</f>
        <v>Sang, X (reprint author), Nanjing Agr Univ, Coll Finance, Nanjing 210095, Jiangsu, Peoples R China.</v>
      </c>
      <c r="BO148" s="46" t="b">
        <f>IF(COUNTIF(BN148,"*Life Sci*"),"生命科学学院",IF(COUNTIF(BN148,"*Coll Hort*"),"园艺学院"))</f>
        <v>0</v>
      </c>
      <c r="BP148" s="46" t="b">
        <f>IF(COUNTIF(BN148,"*Anim Sci*"),"动物科技学院",IF(COUNTIF(BN148,"*Vet Med*"),"动物医学院"))</f>
        <v>0</v>
      </c>
      <c r="BQ148" s="46" t="b">
        <f>IF(COUNTIF(BN148,"*Resources*"),"资源与环境科学学院",IF(COUNTIF(BN148,"*Dept Entomol*"),"植物保护学院"))</f>
        <v>0</v>
      </c>
      <c r="BR148" s="46" t="b">
        <f>IF(COUNTIF(BN148,"*Coll Agr*"),"农学院",IF(COUNTIF(BN148,"*Plant Protect*"),"植物保护学院"))</f>
        <v>0</v>
      </c>
      <c r="BS148" s="46" t="b">
        <f>IF(COUNTIF(BN148,"*Food Sci*"),"食品科技学院")</f>
        <v>0</v>
      </c>
      <c r="BT148" s="48" t="s">
        <v>32516</v>
      </c>
      <c r="BU148" s="10">
        <f>VLOOKUP(BT148,$CE$2:$CH$13600,3,FALSE)</f>
        <v>1.8120000000000001</v>
      </c>
      <c r="BV148" s="10">
        <f>VLOOKUP(BT148,$CE$2:$CH$13600,4,FALSE)</f>
        <v>1.607</v>
      </c>
      <c r="BW148" s="28" t="b">
        <f>IF($BV148&gt;=10,1)</f>
        <v>0</v>
      </c>
      <c r="BX148" s="28" t="b">
        <f>IF(BV148&gt;=5,1)</f>
        <v>0</v>
      </c>
      <c r="BY148" s="28">
        <f>IF(BV148&lt;2,1)</f>
        <v>1</v>
      </c>
      <c r="BZ148" s="4">
        <v>4</v>
      </c>
      <c r="CC148" s="52">
        <v>147</v>
      </c>
      <c r="CD148" s="53" t="s">
        <v>29104</v>
      </c>
      <c r="CE148" s="53" t="s">
        <v>29105</v>
      </c>
      <c r="CF148" s="54">
        <v>1370</v>
      </c>
      <c r="CG148" s="54">
        <v>0.64</v>
      </c>
      <c r="CH148" s="54">
        <v>0.71499999999999997</v>
      </c>
      <c r="CI148" s="54">
        <v>1.7000000000000001E-2</v>
      </c>
      <c r="CJ148" s="54">
        <v>60</v>
      </c>
      <c r="CK148" s="54">
        <v>6.8</v>
      </c>
      <c r="CL148" s="54">
        <v>2.7799999999999999E-3</v>
      </c>
      <c r="CM148" s="54">
        <v>0.23200000000000001</v>
      </c>
      <c r="CN148" s="53" t="s">
        <v>29073</v>
      </c>
      <c r="CO148" s="54">
        <v>30</v>
      </c>
      <c r="CP148" s="54">
        <v>56</v>
      </c>
      <c r="CQ148" s="55">
        <f t="shared" si="2"/>
        <v>0.5357142857142857</v>
      </c>
      <c r="CR148" s="52" t="s">
        <v>28938</v>
      </c>
    </row>
    <row r="149" spans="1:96" ht="57.6">
      <c r="A149" s="74">
        <v>148</v>
      </c>
      <c r="B149" s="6" t="s">
        <v>48196</v>
      </c>
      <c r="C149" s="6" t="s">
        <v>48198</v>
      </c>
      <c r="D149" s="9" t="s">
        <v>62</v>
      </c>
      <c r="E149" s="9" t="s">
        <v>46864</v>
      </c>
      <c r="F149" s="9"/>
      <c r="G149" s="9"/>
      <c r="H149" s="9"/>
      <c r="I149" s="9" t="s">
        <v>48197</v>
      </c>
      <c r="J149" s="9"/>
      <c r="K149" s="9"/>
      <c r="L149" s="6" t="s">
        <v>46865</v>
      </c>
      <c r="M149" s="6" t="s">
        <v>46866</v>
      </c>
      <c r="N149" s="9"/>
      <c r="O149" s="9"/>
      <c r="P149" s="9" t="s">
        <v>67</v>
      </c>
      <c r="Q149" s="42" t="s">
        <v>68</v>
      </c>
      <c r="R149" s="9"/>
      <c r="S149" s="9"/>
      <c r="T149" s="9"/>
      <c r="U149" s="9"/>
      <c r="V149" s="9"/>
      <c r="W149" s="9" t="s">
        <v>46867</v>
      </c>
      <c r="X149" s="9" t="s">
        <v>46868</v>
      </c>
      <c r="Y149" s="9"/>
      <c r="Z149" s="9" t="s">
        <v>46869</v>
      </c>
      <c r="AA149" s="9" t="s">
        <v>18347</v>
      </c>
      <c r="AB149" s="9" t="s">
        <v>46870</v>
      </c>
      <c r="AC149" s="9"/>
      <c r="AD149" s="9"/>
      <c r="AE149" s="9" t="s">
        <v>18349</v>
      </c>
      <c r="AF149" s="9" t="s">
        <v>46871</v>
      </c>
      <c r="AG149" s="9"/>
      <c r="AH149" s="9">
        <v>44</v>
      </c>
      <c r="AI149" s="9">
        <v>0</v>
      </c>
      <c r="AJ149" s="9">
        <v>0</v>
      </c>
      <c r="AK149" s="9">
        <v>0</v>
      </c>
      <c r="AL149" s="9">
        <v>0</v>
      </c>
      <c r="AM149" s="9" t="s">
        <v>213</v>
      </c>
      <c r="AN149" s="9" t="s">
        <v>214</v>
      </c>
      <c r="AO149" s="9" t="s">
        <v>215</v>
      </c>
      <c r="AP149" s="42" t="s">
        <v>32552</v>
      </c>
      <c r="AQ149" s="42" t="s">
        <v>46872</v>
      </c>
      <c r="AR149" s="42"/>
      <c r="AS149" s="42" t="s">
        <v>32551</v>
      </c>
      <c r="AT149" s="42" t="s">
        <v>46873</v>
      </c>
      <c r="AU149" s="42" t="s">
        <v>365</v>
      </c>
      <c r="AV149" s="42">
        <v>2016</v>
      </c>
      <c r="AW149" s="42">
        <v>20</v>
      </c>
      <c r="AX149" s="42">
        <v>3</v>
      </c>
      <c r="AY149" s="42"/>
      <c r="AZ149" s="42"/>
      <c r="BA149" s="42"/>
      <c r="BB149" s="42"/>
      <c r="BC149" s="42">
        <v>1213</v>
      </c>
      <c r="BD149" s="42">
        <v>1230</v>
      </c>
      <c r="BE149" s="42"/>
      <c r="BF149" s="42" t="s">
        <v>46874</v>
      </c>
      <c r="BG149" s="42"/>
      <c r="BH149" s="42">
        <v>18</v>
      </c>
      <c r="BI149" s="42" t="s">
        <v>18356</v>
      </c>
      <c r="BJ149" s="42" t="s">
        <v>6691</v>
      </c>
      <c r="BK149" s="42" t="s">
        <v>46875</v>
      </c>
      <c r="BL149" s="42" t="s">
        <v>46876</v>
      </c>
      <c r="BM149" s="42"/>
      <c r="BN149" s="46" t="str">
        <f>IF(COUNTIF(AA149,"*Nanjing Agr Univ*"),AA149)</f>
        <v>Sang, XZ (reprint author), Nanjing Agr Univ, Coll Finance, Nanjing 210095, Jiangsu, Peoples R China.</v>
      </c>
      <c r="BO149" s="46" t="b">
        <f>IF(COUNTIF(BN149,"*Life Sci*"),"生命科学学院",IF(COUNTIF(BN149,"*Coll Hort*"),"园艺学院"))</f>
        <v>0</v>
      </c>
      <c r="BP149" s="46" t="b">
        <f>IF(COUNTIF(BN149,"*Anim Sci*"),"动物科技学院",IF(COUNTIF(BN149,"*Vet Med*"),"动物医学院"))</f>
        <v>0</v>
      </c>
      <c r="BQ149" s="46" t="b">
        <f>IF(COUNTIF(BN149,"*Resources*"),"资源与环境科学学院",IF(COUNTIF(BN149,"*Dept Entomol*"),"植物保护学院"))</f>
        <v>0</v>
      </c>
      <c r="BR149" s="46" t="b">
        <f>IF(COUNTIF(BN149,"*Coll Agr*"),"农学院",IF(COUNTIF(BN149,"*Plant Protect*"),"植物保护学院"))</f>
        <v>0</v>
      </c>
      <c r="BS149" s="46" t="b">
        <f>IF(COUNTIF(BN149,"*Food Sci*"),"食品科技学院")</f>
        <v>0</v>
      </c>
      <c r="BT149" s="48" t="s">
        <v>32552</v>
      </c>
      <c r="BU149" s="10">
        <f>VLOOKUP(BT149,$CE$2:$CH$13600,3,FALSE)</f>
        <v>1.2709999999999999</v>
      </c>
      <c r="BV149" s="10">
        <f>VLOOKUP(BT149,$CE$2:$CH$13600,4,FALSE)</f>
        <v>1.635</v>
      </c>
      <c r="BW149" s="28" t="b">
        <f>IF($BV149&gt;=10,1)</f>
        <v>0</v>
      </c>
      <c r="BX149" s="28" t="b">
        <f>IF(BV149&gt;=5,1)</f>
        <v>0</v>
      </c>
      <c r="BY149" s="28">
        <f>IF(BV149&lt;2,1)</f>
        <v>1</v>
      </c>
      <c r="BZ149" s="4">
        <v>4</v>
      </c>
      <c r="CC149" s="52">
        <v>148</v>
      </c>
      <c r="CD149" s="53" t="s">
        <v>29106</v>
      </c>
      <c r="CE149" s="53" t="s">
        <v>29107</v>
      </c>
      <c r="CF149" s="54">
        <v>275</v>
      </c>
      <c r="CG149" s="54">
        <v>0.627</v>
      </c>
      <c r="CH149" s="54"/>
      <c r="CI149" s="54">
        <v>6.0999999999999999E-2</v>
      </c>
      <c r="CJ149" s="54">
        <v>33</v>
      </c>
      <c r="CK149" s="54">
        <v>6.5</v>
      </c>
      <c r="CL149" s="54">
        <v>5.2999999999999998E-4</v>
      </c>
      <c r="CM149" s="54"/>
      <c r="CN149" s="53" t="s">
        <v>29073</v>
      </c>
      <c r="CO149" s="54">
        <v>31</v>
      </c>
      <c r="CP149" s="54">
        <v>56</v>
      </c>
      <c r="CQ149" s="55">
        <f t="shared" si="2"/>
        <v>0.5535714285714286</v>
      </c>
      <c r="CR149" s="52" t="s">
        <v>28938</v>
      </c>
    </row>
    <row r="150" spans="1:96" ht="72">
      <c r="A150" s="74">
        <v>149</v>
      </c>
      <c r="B150" s="6" t="s">
        <v>45125</v>
      </c>
      <c r="C150" s="6" t="s">
        <v>45126</v>
      </c>
      <c r="D150" s="74" t="s">
        <v>62</v>
      </c>
      <c r="E150" s="74" t="s">
        <v>3180</v>
      </c>
      <c r="F150" s="74"/>
      <c r="G150" s="74"/>
      <c r="H150" s="74"/>
      <c r="I150" s="74" t="s">
        <v>27480</v>
      </c>
      <c r="J150" s="74"/>
      <c r="K150" s="74"/>
      <c r="L150" s="6" t="s">
        <v>3182</v>
      </c>
      <c r="M150" s="6" t="s">
        <v>3183</v>
      </c>
      <c r="N150" s="74"/>
      <c r="O150" s="74"/>
      <c r="P150" s="74" t="s">
        <v>67</v>
      </c>
      <c r="Q150" s="74" t="s">
        <v>68</v>
      </c>
      <c r="R150" s="74"/>
      <c r="S150" s="74"/>
      <c r="T150" s="74"/>
      <c r="U150" s="74"/>
      <c r="V150" s="74"/>
      <c r="W150" s="74" t="s">
        <v>3184</v>
      </c>
      <c r="X150" s="74" t="s">
        <v>3185</v>
      </c>
      <c r="Y150" s="74"/>
      <c r="Z150" s="74" t="s">
        <v>3186</v>
      </c>
      <c r="AA150" s="74" t="s">
        <v>3187</v>
      </c>
      <c r="AB150" s="74" t="s">
        <v>2731</v>
      </c>
      <c r="AC150" s="74" t="s">
        <v>3188</v>
      </c>
      <c r="AD150" s="74" t="s">
        <v>3189</v>
      </c>
      <c r="AE150" s="74" t="s">
        <v>3190</v>
      </c>
      <c r="AF150" s="74" t="s">
        <v>3191</v>
      </c>
      <c r="AG150" s="74"/>
      <c r="AH150" s="74">
        <v>50</v>
      </c>
      <c r="AI150" s="74">
        <v>0</v>
      </c>
      <c r="AJ150" s="74">
        <v>0</v>
      </c>
      <c r="AK150" s="74">
        <v>4</v>
      </c>
      <c r="AL150" s="74">
        <v>4</v>
      </c>
      <c r="AM150" s="74" t="s">
        <v>76</v>
      </c>
      <c r="AN150" s="74" t="s">
        <v>77</v>
      </c>
      <c r="AO150" s="74" t="s">
        <v>78</v>
      </c>
      <c r="AP150" s="74" t="s">
        <v>3192</v>
      </c>
      <c r="AQ150" s="74" t="s">
        <v>3193</v>
      </c>
      <c r="AR150" s="74"/>
      <c r="AS150" s="74" t="s">
        <v>3194</v>
      </c>
      <c r="AT150" s="74" t="s">
        <v>3195</v>
      </c>
      <c r="AU150" s="74" t="s">
        <v>2677</v>
      </c>
      <c r="AV150" s="74">
        <v>2016</v>
      </c>
      <c r="AW150" s="74">
        <v>208</v>
      </c>
      <c r="AX150" s="74"/>
      <c r="AY150" s="74" t="s">
        <v>3196</v>
      </c>
      <c r="AZ150" s="74"/>
      <c r="BA150" s="74"/>
      <c r="BB150" s="74"/>
      <c r="BC150" s="74">
        <v>326</v>
      </c>
      <c r="BD150" s="74">
        <v>335</v>
      </c>
      <c r="BE150" s="74"/>
      <c r="BF150" s="74" t="s">
        <v>3197</v>
      </c>
      <c r="BG150" s="74"/>
      <c r="BH150" s="74">
        <v>10</v>
      </c>
      <c r="BI150" s="74" t="s">
        <v>937</v>
      </c>
      <c r="BJ150" s="74" t="s">
        <v>938</v>
      </c>
      <c r="BK150" s="74" t="s">
        <v>3198</v>
      </c>
      <c r="BL150" s="74" t="s">
        <v>3199</v>
      </c>
      <c r="BM150" s="74"/>
      <c r="BN150" s="46" t="str">
        <f>IF(COUNTIF(AA150,"*Nanjing Agr Univ*"),AA150)</f>
        <v>Yi, FJ (reprint author), Nanjing Agr Univ, Coll Econ &amp; Management, 1 Weigang, Nanjing 210095, Jiangsu, Peoples R China.</v>
      </c>
      <c r="BO150" s="46" t="b">
        <f>IF(COUNTIF(BN150,"*Life Sci*"),"生命科学学院",IF(COUNTIF(BN150,"*Coll Hort*"),"园艺学院"))</f>
        <v>0</v>
      </c>
      <c r="BP150" s="46" t="b">
        <f>IF(COUNTIF(BN150,"*Anim Sci*"),"动物科技学院",IF(COUNTIF(BN150,"*Vet Med*"),"动物医学院"))</f>
        <v>0</v>
      </c>
      <c r="BQ150" s="46" t="b">
        <f>IF(COUNTIF(BN150,"*Resources*"),"资源与环境科学学院",IF(COUNTIF(BN150,"*Dept Entomol*"),"植物保护学院"))</f>
        <v>0</v>
      </c>
      <c r="BR150" s="46" t="b">
        <f>IF(COUNTIF(BN150,"*Coll Agr*"),"农学院",IF(COUNTIF(BN150,"*Plant Protect*"),"植物保护学院"))</f>
        <v>0</v>
      </c>
      <c r="BS150" s="46" t="b">
        <f>IF(COUNTIF(BN150,"*Food Sci*"),"食品科技学院")</f>
        <v>0</v>
      </c>
      <c r="BT150" s="78" t="str">
        <f>AP150</f>
        <v>0269-7491</v>
      </c>
      <c r="BU150" s="10">
        <f>VLOOKUP(BT150,$CE$2:$CH$13600,3,FALSE)</f>
        <v>4.1429999999999998</v>
      </c>
      <c r="BV150" s="10">
        <f>VLOOKUP(BT150,$CE$2:$CH$13600,4,FALSE)</f>
        <v>4.7549999999999999</v>
      </c>
      <c r="BW150" s="28" t="b">
        <f>IF($BV150&gt;=10,1)</f>
        <v>0</v>
      </c>
      <c r="BX150" s="28" t="b">
        <f>IF(BV150&gt;=5,1)</f>
        <v>0</v>
      </c>
      <c r="BY150" s="28" t="b">
        <f>IF(BV150&lt;2,1)</f>
        <v>0</v>
      </c>
      <c r="BZ150" s="4">
        <v>1</v>
      </c>
      <c r="CC150" s="52">
        <v>149</v>
      </c>
      <c r="CD150" s="53" t="s">
        <v>29108</v>
      </c>
      <c r="CE150" s="53" t="s">
        <v>29109</v>
      </c>
      <c r="CF150" s="54">
        <v>526</v>
      </c>
      <c r="CG150" s="54">
        <v>0.61599999999999999</v>
      </c>
      <c r="CH150" s="54">
        <v>0.70799999999999996</v>
      </c>
      <c r="CI150" s="54">
        <v>0.05</v>
      </c>
      <c r="CJ150" s="54">
        <v>119</v>
      </c>
      <c r="CK150" s="54">
        <v>4.2</v>
      </c>
      <c r="CL150" s="54">
        <v>1.8E-3</v>
      </c>
      <c r="CM150" s="54">
        <v>0.218</v>
      </c>
      <c r="CN150" s="53" t="s">
        <v>29073</v>
      </c>
      <c r="CO150" s="54">
        <v>32</v>
      </c>
      <c r="CP150" s="54">
        <v>56</v>
      </c>
      <c r="CQ150" s="55">
        <f t="shared" si="2"/>
        <v>0.5714285714285714</v>
      </c>
      <c r="CR150" s="52" t="s">
        <v>28938</v>
      </c>
    </row>
    <row r="151" spans="1:96" ht="57.6">
      <c r="A151" s="74">
        <v>150</v>
      </c>
      <c r="B151" s="6" t="s">
        <v>45125</v>
      </c>
      <c r="C151" s="6" t="s">
        <v>45126</v>
      </c>
      <c r="D151" s="74" t="s">
        <v>62</v>
      </c>
      <c r="E151" s="74" t="s">
        <v>2723</v>
      </c>
      <c r="F151" s="74"/>
      <c r="G151" s="74"/>
      <c r="H151" s="74"/>
      <c r="I151" s="74" t="s">
        <v>2724</v>
      </c>
      <c r="J151" s="74"/>
      <c r="K151" s="74"/>
      <c r="L151" s="6" t="s">
        <v>2725</v>
      </c>
      <c r="M151" s="6" t="s">
        <v>2726</v>
      </c>
      <c r="N151" s="74"/>
      <c r="O151" s="74"/>
      <c r="P151" s="74" t="s">
        <v>67</v>
      </c>
      <c r="Q151" s="74" t="s">
        <v>68</v>
      </c>
      <c r="R151" s="74"/>
      <c r="S151" s="74"/>
      <c r="T151" s="74"/>
      <c r="U151" s="74"/>
      <c r="V151" s="74"/>
      <c r="W151" s="74" t="s">
        <v>2727</v>
      </c>
      <c r="X151" s="74" t="s">
        <v>2728</v>
      </c>
      <c r="Y151" s="74"/>
      <c r="Z151" s="74" t="s">
        <v>2729</v>
      </c>
      <c r="AA151" s="74" t="s">
        <v>2730</v>
      </c>
      <c r="AB151" s="74" t="s">
        <v>2731</v>
      </c>
      <c r="AC151" s="74"/>
      <c r="AD151" s="74"/>
      <c r="AE151" s="74" t="s">
        <v>2732</v>
      </c>
      <c r="AF151" s="74" t="s">
        <v>2733</v>
      </c>
      <c r="AG151" s="74"/>
      <c r="AH151" s="74">
        <v>28</v>
      </c>
      <c r="AI151" s="74">
        <v>0</v>
      </c>
      <c r="AJ151" s="74">
        <v>0</v>
      </c>
      <c r="AK151" s="74">
        <v>0</v>
      </c>
      <c r="AL151" s="74">
        <v>0</v>
      </c>
      <c r="AM151" s="74" t="s">
        <v>2734</v>
      </c>
      <c r="AN151" s="74" t="s">
        <v>2735</v>
      </c>
      <c r="AO151" s="74" t="s">
        <v>2736</v>
      </c>
      <c r="AP151" s="74" t="s">
        <v>2737</v>
      </c>
      <c r="AQ151" s="74" t="s">
        <v>2738</v>
      </c>
      <c r="AR151" s="74"/>
      <c r="AS151" s="74" t="s">
        <v>2739</v>
      </c>
      <c r="AT151" s="74" t="s">
        <v>2740</v>
      </c>
      <c r="AU151" s="74"/>
      <c r="AV151" s="74">
        <v>2016</v>
      </c>
      <c r="AW151" s="74">
        <v>8</v>
      </c>
      <c r="AX151" s="74">
        <v>1</v>
      </c>
      <c r="AY151" s="74"/>
      <c r="AZ151" s="74"/>
      <c r="BA151" s="74"/>
      <c r="BB151" s="74"/>
      <c r="BC151" s="74">
        <v>81</v>
      </c>
      <c r="BD151" s="74">
        <v>99</v>
      </c>
      <c r="BE151" s="74"/>
      <c r="BF151" s="74" t="s">
        <v>2741</v>
      </c>
      <c r="BG151" s="74"/>
      <c r="BH151" s="74">
        <v>19</v>
      </c>
      <c r="BI151" s="74" t="s">
        <v>1594</v>
      </c>
      <c r="BJ151" s="74" t="s">
        <v>1595</v>
      </c>
      <c r="BK151" s="74" t="s">
        <v>2742</v>
      </c>
      <c r="BL151" s="74" t="s">
        <v>2743</v>
      </c>
      <c r="BM151" s="74"/>
      <c r="BN151" s="46" t="str">
        <f>IF(COUNTIF(AA151,"*Nanjing Agr Univ*"),AA151)</f>
        <v>Yi, FJ (reprint author), Nanjing Agr Univ, Coll Econ &amp; Management, Nanjing, Jiangsu, Peoples R China.</v>
      </c>
      <c r="BO151" s="46" t="b">
        <f>IF(COUNTIF(BN151,"*Life Sci*"),"生命科学学院",IF(COUNTIF(BN151,"*Coll Hort*"),"园艺学院"))</f>
        <v>0</v>
      </c>
      <c r="BP151" s="46" t="b">
        <f>IF(COUNTIF(BN151,"*Anim Sci*"),"动物科技学院",IF(COUNTIF(BN151,"*Vet Med*"),"动物医学院"))</f>
        <v>0</v>
      </c>
      <c r="BQ151" s="46" t="b">
        <f>IF(COUNTIF(BN151,"*Resources*"),"资源与环境科学学院",IF(COUNTIF(BN151,"*Dept Entomol*"),"植物保护学院"))</f>
        <v>0</v>
      </c>
      <c r="BR151" s="46" t="b">
        <f>IF(COUNTIF(BN151,"*Coll Agr*"),"农学院",IF(COUNTIF(BN151,"*Plant Protect*"),"植物保护学院"))</f>
        <v>0</v>
      </c>
      <c r="BS151" s="46" t="b">
        <f>IF(COUNTIF(BN151,"*Food Sci*"),"食品科技学院")</f>
        <v>0</v>
      </c>
      <c r="BT151" s="78" t="str">
        <f>AP151</f>
        <v>1756-137X</v>
      </c>
      <c r="BU151" s="10">
        <f>VLOOKUP(BT151,$CE$2:$CH$13600,3,FALSE)</f>
        <v>0.89800000000000002</v>
      </c>
      <c r="BV151" s="10">
        <f>VLOOKUP(BT151,$CE$2:$CH$13600,4,FALSE)</f>
        <v>0.69099999999999995</v>
      </c>
      <c r="BW151" s="28" t="b">
        <f>IF($BV151&gt;=10,1)</f>
        <v>0</v>
      </c>
      <c r="BX151" s="28" t="b">
        <f>IF(BV151&gt;=5,1)</f>
        <v>0</v>
      </c>
      <c r="BY151" s="28">
        <f>IF(BV151&lt;2,1)</f>
        <v>1</v>
      </c>
      <c r="BZ151" s="4">
        <v>1</v>
      </c>
      <c r="CC151" s="52">
        <v>150</v>
      </c>
      <c r="CD151" s="53" t="s">
        <v>29110</v>
      </c>
      <c r="CE151" s="53" t="s">
        <v>29111</v>
      </c>
      <c r="CF151" s="54">
        <v>3208</v>
      </c>
      <c r="CG151" s="54">
        <v>0.57499999999999996</v>
      </c>
      <c r="CH151" s="54">
        <v>0.89900000000000002</v>
      </c>
      <c r="CI151" s="54">
        <v>0.05</v>
      </c>
      <c r="CJ151" s="54">
        <v>120</v>
      </c>
      <c r="CK151" s="54">
        <v>8.5</v>
      </c>
      <c r="CL151" s="54">
        <v>4.9500000000000004E-3</v>
      </c>
      <c r="CM151" s="54">
        <v>0.28199999999999997</v>
      </c>
      <c r="CN151" s="53" t="s">
        <v>29073</v>
      </c>
      <c r="CO151" s="54">
        <v>33</v>
      </c>
      <c r="CP151" s="54">
        <v>56</v>
      </c>
      <c r="CQ151" s="55">
        <f t="shared" si="2"/>
        <v>0.5892857142857143</v>
      </c>
      <c r="CR151" s="52" t="s">
        <v>28938</v>
      </c>
    </row>
    <row r="152" spans="1:96" ht="72">
      <c r="A152" s="74">
        <v>151</v>
      </c>
      <c r="B152" s="6" t="s">
        <v>45125</v>
      </c>
      <c r="C152" s="6" t="s">
        <v>45127</v>
      </c>
      <c r="D152" s="5" t="s">
        <v>62</v>
      </c>
      <c r="E152" s="5" t="s">
        <v>28288</v>
      </c>
      <c r="F152" s="5"/>
      <c r="G152" s="5"/>
      <c r="H152" s="5"/>
      <c r="I152" s="5" t="s">
        <v>28289</v>
      </c>
      <c r="J152" s="5"/>
      <c r="K152" s="5"/>
      <c r="L152" s="6" t="s">
        <v>28290</v>
      </c>
      <c r="M152" s="6" t="s">
        <v>28291</v>
      </c>
      <c r="N152" s="5"/>
      <c r="O152" s="5"/>
      <c r="P152" s="5" t="s">
        <v>67</v>
      </c>
      <c r="Q152" s="4" t="s">
        <v>68</v>
      </c>
      <c r="W152" s="4" t="s">
        <v>28292</v>
      </c>
      <c r="X152" s="4" t="s">
        <v>28293</v>
      </c>
      <c r="Z152" s="4" t="s">
        <v>28294</v>
      </c>
      <c r="AA152" s="4" t="s">
        <v>25568</v>
      </c>
      <c r="AB152" s="4" t="s">
        <v>28295</v>
      </c>
      <c r="AE152" s="4" t="s">
        <v>28296</v>
      </c>
      <c r="AF152" s="4" t="s">
        <v>28297</v>
      </c>
      <c r="AH152" s="4">
        <v>18</v>
      </c>
      <c r="AI152" s="4">
        <v>0</v>
      </c>
      <c r="AJ152" s="4">
        <v>0</v>
      </c>
      <c r="AK152" s="4">
        <v>0</v>
      </c>
      <c r="AL152" s="4">
        <v>0</v>
      </c>
      <c r="AM152" s="4" t="s">
        <v>28298</v>
      </c>
      <c r="AN152" s="4" t="s">
        <v>28299</v>
      </c>
      <c r="AO152" s="4" t="s">
        <v>28300</v>
      </c>
      <c r="AP152" s="4" t="s">
        <v>28301</v>
      </c>
      <c r="AS152" s="4" t="s">
        <v>28302</v>
      </c>
      <c r="AT152" s="4" t="s">
        <v>28303</v>
      </c>
      <c r="AU152" s="74" t="s">
        <v>866</v>
      </c>
      <c r="AV152" s="4">
        <v>2016</v>
      </c>
      <c r="AW152" s="4">
        <v>61</v>
      </c>
      <c r="AX152" s="4">
        <v>1</v>
      </c>
      <c r="BC152" s="4">
        <v>215</v>
      </c>
      <c r="BD152" s="4">
        <v>223</v>
      </c>
      <c r="BH152" s="4">
        <v>9</v>
      </c>
      <c r="BI152" s="4" t="s">
        <v>2823</v>
      </c>
      <c r="BJ152" s="4" t="s">
        <v>473</v>
      </c>
      <c r="BK152" s="4" t="s">
        <v>28304</v>
      </c>
      <c r="BL152" s="4" t="s">
        <v>28305</v>
      </c>
      <c r="BN152" s="46" t="str">
        <f>IF(COUNTIF(AA152,"*Nanjing Agr Univ*"),AA152)</f>
        <v>Zhou, YH (reprint author), Nanjing Agr Univ, Coll Econ &amp; Management, Nanjing 210095, Jiangsu, Peoples R China.</v>
      </c>
      <c r="BO152" s="46" t="b">
        <f>IF(COUNTIF(BN152,"*Life Sci*"),"生命科学学院",IF(COUNTIF(BN152,"*Coll Hort*"),"园艺学院"))</f>
        <v>0</v>
      </c>
      <c r="BP152" s="46" t="b">
        <f>IF(COUNTIF(BN152,"*Anim Sci*"),"动物科技学院",IF(COUNTIF(BN152,"*Vet Med*"),"动物医学院"))</f>
        <v>0</v>
      </c>
      <c r="BQ152" s="46" t="b">
        <f>IF(COUNTIF(BN152,"*Resources*"),"资源与环境科学学院",IF(COUNTIF(BN152,"*Dept Entomol*"),"植物保护学院"))</f>
        <v>0</v>
      </c>
      <c r="BR152" s="46" t="b">
        <f>IF(COUNTIF(BN152,"*Coll Agr*"),"农学院",IF(COUNTIF(BN152,"*Plant Protect*"),"植物保护学院"))</f>
        <v>0</v>
      </c>
      <c r="BS152" s="46" t="b">
        <f>IF(COUNTIF(BN152,"*Food Sci*"),"食品科技学院")</f>
        <v>0</v>
      </c>
      <c r="BT152" s="28" t="s">
        <v>28301</v>
      </c>
      <c r="BU152" s="10">
        <f>VLOOKUP(BT152,$CE$2:$CH$13600,3,FALSE)</f>
        <v>0.255</v>
      </c>
      <c r="BV152" s="10">
        <f>VLOOKUP(BT152,$CE$2:$CH$13600,4,FALSE)</f>
        <v>0.247</v>
      </c>
      <c r="BW152" s="28" t="b">
        <f>IF($BV152&gt;=10,1)</f>
        <v>0</v>
      </c>
      <c r="BX152" s="28" t="b">
        <f>IF(BV152&gt;=5,1)</f>
        <v>0</v>
      </c>
      <c r="BY152" s="28">
        <f>IF(BV152&lt;2,1)</f>
        <v>1</v>
      </c>
      <c r="BZ152" s="4">
        <v>1</v>
      </c>
      <c r="CC152" s="52">
        <v>151</v>
      </c>
      <c r="CD152" s="53" t="s">
        <v>29112</v>
      </c>
      <c r="CE152" s="53" t="s">
        <v>29113</v>
      </c>
      <c r="CF152" s="54">
        <v>894</v>
      </c>
      <c r="CG152" s="54">
        <v>0.53100000000000003</v>
      </c>
      <c r="CH152" s="54"/>
      <c r="CI152" s="54">
        <v>1.7999999999999999E-2</v>
      </c>
      <c r="CJ152" s="54">
        <v>57</v>
      </c>
      <c r="CK152" s="54">
        <v>7.3</v>
      </c>
      <c r="CL152" s="54">
        <v>1.64E-3</v>
      </c>
      <c r="CM152" s="54"/>
      <c r="CN152" s="53" t="s">
        <v>29073</v>
      </c>
      <c r="CO152" s="54">
        <v>34</v>
      </c>
      <c r="CP152" s="54">
        <v>56</v>
      </c>
      <c r="CQ152" s="55">
        <f t="shared" si="2"/>
        <v>0.6071428571428571</v>
      </c>
      <c r="CR152" s="52" t="s">
        <v>28938</v>
      </c>
    </row>
    <row r="153" spans="1:96" ht="86.4">
      <c r="A153" s="74">
        <v>152</v>
      </c>
      <c r="B153" s="6" t="s">
        <v>45128</v>
      </c>
      <c r="C153" s="6" t="s">
        <v>45129</v>
      </c>
      <c r="D153" s="4" t="s">
        <v>62</v>
      </c>
      <c r="E153" s="4" t="s">
        <v>1389</v>
      </c>
      <c r="I153" s="4" t="s">
        <v>1390</v>
      </c>
      <c r="L153" s="6" t="s">
        <v>1391</v>
      </c>
      <c r="M153" s="6" t="s">
        <v>1392</v>
      </c>
      <c r="P153" s="4" t="s">
        <v>67</v>
      </c>
      <c r="Q153" s="4" t="s">
        <v>68</v>
      </c>
      <c r="X153" s="4" t="s">
        <v>1393</v>
      </c>
      <c r="Z153" s="4" t="s">
        <v>1394</v>
      </c>
      <c r="AA153" s="4" t="s">
        <v>1395</v>
      </c>
      <c r="AB153" s="4" t="s">
        <v>1396</v>
      </c>
      <c r="AE153" s="4" t="s">
        <v>1397</v>
      </c>
      <c r="AF153" s="4" t="s">
        <v>1398</v>
      </c>
      <c r="AH153" s="4">
        <v>51</v>
      </c>
      <c r="AI153" s="4">
        <v>0</v>
      </c>
      <c r="AJ153" s="4">
        <v>0</v>
      </c>
      <c r="AK153" s="4">
        <v>0</v>
      </c>
      <c r="AL153" s="4">
        <v>0</v>
      </c>
      <c r="AM153" s="4" t="s">
        <v>358</v>
      </c>
      <c r="AN153" s="4" t="s">
        <v>359</v>
      </c>
      <c r="AO153" s="4" t="s">
        <v>360</v>
      </c>
      <c r="AP153" s="4" t="s">
        <v>1399</v>
      </c>
      <c r="AQ153" s="4" t="s">
        <v>1400</v>
      </c>
      <c r="AS153" s="4" t="s">
        <v>1401</v>
      </c>
      <c r="AT153" s="4" t="s">
        <v>1402</v>
      </c>
      <c r="AU153" s="74" t="s">
        <v>866</v>
      </c>
      <c r="AV153" s="4">
        <v>2016</v>
      </c>
      <c r="AW153" s="4">
        <v>136</v>
      </c>
      <c r="AX153" s="4">
        <v>2</v>
      </c>
      <c r="BC153" s="4">
        <v>139</v>
      </c>
      <c r="BD153" s="4">
        <v>162</v>
      </c>
      <c r="BF153" s="4" t="s">
        <v>1403</v>
      </c>
      <c r="BH153" s="4">
        <v>24</v>
      </c>
      <c r="BI153" s="4" t="s">
        <v>1404</v>
      </c>
      <c r="BJ153" s="4" t="s">
        <v>1405</v>
      </c>
      <c r="BK153" s="4" t="s">
        <v>1406</v>
      </c>
      <c r="BL153" s="4" t="s">
        <v>1407</v>
      </c>
      <c r="BN153" s="46" t="str">
        <f>IF(COUNTIF(AA153,"*Nanjing Agr Univ*"),AA153)</f>
        <v>An, HL (reprint author), Nanjing Agr Univ, Coll Sci, Nanjing 210095, Peoples R China.</v>
      </c>
      <c r="BO153" s="46" t="b">
        <f>IF(COUNTIF(BN153,"*Life Sci*"),"生命科学学院",IF(COUNTIF(BN153,"*Coll Hort*"),"园艺学院"))</f>
        <v>0</v>
      </c>
      <c r="BP153" s="46" t="b">
        <f>IF(COUNTIF(BN153,"*Anim Sci*"),"动物科技学院",IF(COUNTIF(BN153,"*Vet Med*"),"动物医学院"))</f>
        <v>0</v>
      </c>
      <c r="BQ153" s="46" t="b">
        <f>IF(COUNTIF(BN153,"*Resources*"),"资源与环境科学学院",IF(COUNTIF(BN153,"*Dept Entomol*"),"植物保护学院"))</f>
        <v>0</v>
      </c>
      <c r="BR153" s="46" t="b">
        <f>IF(COUNTIF(BN153,"*Coll Agr*"),"农学院",IF(COUNTIF(BN153,"*Plant Protect*"),"植物保护学院"))</f>
        <v>0</v>
      </c>
      <c r="BS153" s="46" t="b">
        <f>IF(COUNTIF(BN153,"*Food Sci*"),"食品科技学院")</f>
        <v>0</v>
      </c>
      <c r="BT153" s="28" t="str">
        <f>AP153</f>
        <v>0022-2526</v>
      </c>
      <c r="BU153" s="10">
        <f>VLOOKUP(BT153,$CE$2:$CH$13600,3,FALSE)</f>
        <v>1.254</v>
      </c>
      <c r="BV153" s="10">
        <f>VLOOKUP(BT153,$CE$2:$CH$13600,4,FALSE)</f>
        <v>1.329</v>
      </c>
      <c r="BW153" s="28" t="b">
        <f>IF($BV153&gt;=10,1)</f>
        <v>0</v>
      </c>
      <c r="BX153" s="28" t="b">
        <f>IF(BV153&gt;=5,1)</f>
        <v>0</v>
      </c>
      <c r="BY153" s="28">
        <f>IF(BV153&lt;2,1)</f>
        <v>1</v>
      </c>
      <c r="BZ153" s="4">
        <v>1</v>
      </c>
      <c r="CC153" s="52">
        <v>152</v>
      </c>
      <c r="CD153" s="53" t="s">
        <v>29114</v>
      </c>
      <c r="CE153" s="53" t="s">
        <v>29115</v>
      </c>
      <c r="CF153" s="54">
        <v>302</v>
      </c>
      <c r="CG153" s="54">
        <v>0.47799999999999998</v>
      </c>
      <c r="CH153" s="54">
        <v>0.69199999999999995</v>
      </c>
      <c r="CI153" s="54">
        <v>0.13500000000000001</v>
      </c>
      <c r="CJ153" s="54">
        <v>37</v>
      </c>
      <c r="CK153" s="54">
        <v>7.3</v>
      </c>
      <c r="CL153" s="54">
        <v>5.5000000000000003E-4</v>
      </c>
      <c r="CM153" s="54">
        <v>0.19</v>
      </c>
      <c r="CN153" s="53" t="s">
        <v>29073</v>
      </c>
      <c r="CO153" s="54">
        <v>35</v>
      </c>
      <c r="CP153" s="54">
        <v>56</v>
      </c>
      <c r="CQ153" s="55">
        <f t="shared" si="2"/>
        <v>0.625</v>
      </c>
      <c r="CR153" s="52" t="s">
        <v>28938</v>
      </c>
    </row>
    <row r="154" spans="1:96" ht="57.6">
      <c r="A154" s="74">
        <v>153</v>
      </c>
      <c r="B154" s="6" t="s">
        <v>45128</v>
      </c>
      <c r="C154" s="6" t="s">
        <v>45130</v>
      </c>
      <c r="D154" s="74" t="s">
        <v>62</v>
      </c>
      <c r="E154" s="74" t="s">
        <v>2557</v>
      </c>
      <c r="F154" s="74"/>
      <c r="G154" s="74"/>
      <c r="H154" s="74"/>
      <c r="I154" s="74" t="s">
        <v>2558</v>
      </c>
      <c r="J154" s="74"/>
      <c r="K154" s="74"/>
      <c r="L154" s="6" t="s">
        <v>2559</v>
      </c>
      <c r="M154" s="6" t="s">
        <v>2560</v>
      </c>
      <c r="N154" s="74"/>
      <c r="O154" s="74"/>
      <c r="P154" s="74" t="s">
        <v>67</v>
      </c>
      <c r="Q154" s="74" t="s">
        <v>68</v>
      </c>
      <c r="R154" s="74"/>
      <c r="S154" s="74"/>
      <c r="T154" s="74"/>
      <c r="U154" s="74"/>
      <c r="V154" s="74"/>
      <c r="W154" s="74"/>
      <c r="X154" s="74" t="s">
        <v>2561</v>
      </c>
      <c r="Y154" s="74"/>
      <c r="Z154" s="74" t="s">
        <v>2562</v>
      </c>
      <c r="AA154" s="74" t="s">
        <v>2563</v>
      </c>
      <c r="AB154" s="74" t="s">
        <v>2564</v>
      </c>
      <c r="AC154" s="74"/>
      <c r="AD154" s="74"/>
      <c r="AE154" s="74" t="s">
        <v>2565</v>
      </c>
      <c r="AF154" s="74" t="s">
        <v>2566</v>
      </c>
      <c r="AG154" s="74"/>
      <c r="AH154" s="74">
        <v>81</v>
      </c>
      <c r="AI154" s="74">
        <v>0</v>
      </c>
      <c r="AJ154" s="74">
        <v>0</v>
      </c>
      <c r="AK154" s="74">
        <v>4</v>
      </c>
      <c r="AL154" s="74">
        <v>4</v>
      </c>
      <c r="AM154" s="74" t="s">
        <v>767</v>
      </c>
      <c r="AN154" s="74" t="s">
        <v>768</v>
      </c>
      <c r="AO154" s="74" t="s">
        <v>769</v>
      </c>
      <c r="AP154" s="74" t="s">
        <v>2567</v>
      </c>
      <c r="AQ154" s="74" t="s">
        <v>2568</v>
      </c>
      <c r="AR154" s="74"/>
      <c r="AS154" s="74" t="s">
        <v>2569</v>
      </c>
      <c r="AT154" s="74" t="s">
        <v>2570</v>
      </c>
      <c r="AU154" s="11">
        <v>42373</v>
      </c>
      <c r="AV154" s="74">
        <v>2016</v>
      </c>
      <c r="AW154" s="74">
        <v>55</v>
      </c>
      <c r="AX154" s="74">
        <v>1</v>
      </c>
      <c r="AY154" s="74"/>
      <c r="AZ154" s="74"/>
      <c r="BA154" s="74"/>
      <c r="BB154" s="74"/>
      <c r="BC154" s="74">
        <v>46</v>
      </c>
      <c r="BD154" s="74">
        <v>50</v>
      </c>
      <c r="BE154" s="74"/>
      <c r="BF154" s="74" t="s">
        <v>2571</v>
      </c>
      <c r="BG154" s="74"/>
      <c r="BH154" s="74">
        <v>5</v>
      </c>
      <c r="BI154" s="74" t="s">
        <v>2572</v>
      </c>
      <c r="BJ154" s="74" t="s">
        <v>2573</v>
      </c>
      <c r="BK154" s="74" t="s">
        <v>2574</v>
      </c>
      <c r="BL154" s="74" t="s">
        <v>2575</v>
      </c>
      <c r="BM154" s="74"/>
      <c r="BN154" s="46" t="str">
        <f>IF(COUNTIF(AA154,"*Nanjing Agr Univ*"),AA154)</f>
        <v>Cui, HY (reprint author), Nanjing Agr Univ, Coll Sci, Jiangsu Key Lab Pesticide Sci, Nanjing 210095, Jiangsu, Peoples R China.</v>
      </c>
      <c r="BO154" s="46" t="b">
        <f>IF(COUNTIF(BN154,"*Life Sci*"),"生命科学学院",IF(COUNTIF(BN154,"*Coll Hort*"),"园艺学院"))</f>
        <v>0</v>
      </c>
      <c r="BP154" s="46" t="b">
        <f>IF(COUNTIF(BN154,"*Anim Sci*"),"动物科技学院",IF(COUNTIF(BN154,"*Vet Med*"),"动物医学院"))</f>
        <v>0</v>
      </c>
      <c r="BQ154" s="46" t="b">
        <f>IF(COUNTIF(BN154,"*Resources*"),"资源与环境科学学院",IF(COUNTIF(BN154,"*Dept Entomol*"),"植物保护学院"))</f>
        <v>0</v>
      </c>
      <c r="BR154" s="46" t="b">
        <f>IF(COUNTIF(BN154,"*Coll Agr*"),"农学院",IF(COUNTIF(BN154,"*Plant Protect*"),"植物保护学院"))</f>
        <v>0</v>
      </c>
      <c r="BS154" s="46" t="b">
        <f>IF(COUNTIF(BN154,"*Food Sci*"),"食品科技学院")</f>
        <v>0</v>
      </c>
      <c r="BT154" s="78" t="str">
        <f>AP154</f>
        <v>0020-1669</v>
      </c>
      <c r="BU154" s="10">
        <f>VLOOKUP(BT154,$CE$2:$CH$13600,3,FALSE)</f>
        <v>4.7619999999999996</v>
      </c>
      <c r="BV154" s="10">
        <f>VLOOKUP(BT154,$CE$2:$CH$13600,4,FALSE)</f>
        <v>4.6399999999999997</v>
      </c>
      <c r="BW154" s="28" t="b">
        <f>IF($BV154&gt;=10,1)</f>
        <v>0</v>
      </c>
      <c r="BX154" s="28" t="b">
        <f>IF(BV154&gt;=5,1)</f>
        <v>0</v>
      </c>
      <c r="BY154" s="28" t="b">
        <f>IF(BV154&lt;2,1)</f>
        <v>0</v>
      </c>
      <c r="BZ154" s="4">
        <v>1</v>
      </c>
      <c r="CC154" s="52">
        <v>153</v>
      </c>
      <c r="CD154" s="53" t="s">
        <v>29116</v>
      </c>
      <c r="CE154" s="53" t="s">
        <v>29117</v>
      </c>
      <c r="CF154" s="54">
        <v>82</v>
      </c>
      <c r="CG154" s="54">
        <v>0.46700000000000003</v>
      </c>
      <c r="CH154" s="54">
        <v>0.33200000000000002</v>
      </c>
      <c r="CI154" s="54">
        <v>0</v>
      </c>
      <c r="CJ154" s="54">
        <v>38</v>
      </c>
      <c r="CK154" s="54"/>
      <c r="CL154" s="54">
        <v>1.3999999999999999E-4</v>
      </c>
      <c r="CM154" s="54">
        <v>4.7E-2</v>
      </c>
      <c r="CN154" s="53" t="s">
        <v>29073</v>
      </c>
      <c r="CO154" s="54">
        <v>36</v>
      </c>
      <c r="CP154" s="54">
        <v>56</v>
      </c>
      <c r="CQ154" s="55">
        <f t="shared" si="2"/>
        <v>0.6428571428571429</v>
      </c>
      <c r="CR154" s="52" t="s">
        <v>28938</v>
      </c>
    </row>
    <row r="155" spans="1:96" ht="129.6">
      <c r="A155" s="74">
        <v>154</v>
      </c>
      <c r="B155" s="6" t="s">
        <v>45128</v>
      </c>
      <c r="C155" s="6" t="s">
        <v>48121</v>
      </c>
      <c r="D155" s="9" t="s">
        <v>62</v>
      </c>
      <c r="E155" s="9" t="s">
        <v>45358</v>
      </c>
      <c r="F155" s="9"/>
      <c r="G155" s="9"/>
      <c r="H155" s="9"/>
      <c r="I155" s="9" t="s">
        <v>45359</v>
      </c>
      <c r="J155" s="9"/>
      <c r="K155" s="9"/>
      <c r="L155" s="6" t="s">
        <v>45360</v>
      </c>
      <c r="M155" s="6" t="s">
        <v>45361</v>
      </c>
      <c r="N155" s="9"/>
      <c r="O155" s="9"/>
      <c r="P155" s="9" t="s">
        <v>67</v>
      </c>
      <c r="Q155" s="42" t="s">
        <v>68</v>
      </c>
      <c r="R155" s="9"/>
      <c r="S155" s="9"/>
      <c r="T155" s="9"/>
      <c r="U155" s="9"/>
      <c r="V155" s="9"/>
      <c r="W155" s="9" t="s">
        <v>45362</v>
      </c>
      <c r="X155" s="9" t="s">
        <v>45363</v>
      </c>
      <c r="Y155" s="9"/>
      <c r="Z155" s="9" t="s">
        <v>45364</v>
      </c>
      <c r="AA155" s="9" t="s">
        <v>45365</v>
      </c>
      <c r="AB155" s="9" t="s">
        <v>45366</v>
      </c>
      <c r="AC155" s="9"/>
      <c r="AD155" s="9"/>
      <c r="AE155" s="9" t="s">
        <v>45367</v>
      </c>
      <c r="AF155" s="9" t="s">
        <v>45368</v>
      </c>
      <c r="AG155" s="9"/>
      <c r="AH155" s="9">
        <v>36</v>
      </c>
      <c r="AI155" s="9">
        <v>0</v>
      </c>
      <c r="AJ155" s="9">
        <v>0</v>
      </c>
      <c r="AK155" s="9">
        <v>0</v>
      </c>
      <c r="AL155" s="9">
        <v>0</v>
      </c>
      <c r="AM155" s="9" t="s">
        <v>1833</v>
      </c>
      <c r="AN155" s="9" t="s">
        <v>1834</v>
      </c>
      <c r="AO155" s="9" t="s">
        <v>1835</v>
      </c>
      <c r="AP155" s="42" t="s">
        <v>34726</v>
      </c>
      <c r="AQ155" s="42" t="s">
        <v>45369</v>
      </c>
      <c r="AR155" s="42"/>
      <c r="AS155" s="42" t="s">
        <v>34725</v>
      </c>
      <c r="AT155" s="42" t="s">
        <v>45370</v>
      </c>
      <c r="AU155" s="43">
        <v>42541</v>
      </c>
      <c r="AV155" s="42">
        <v>2016</v>
      </c>
      <c r="AW155" s="42">
        <v>57</v>
      </c>
      <c r="AX155" s="42">
        <v>29</v>
      </c>
      <c r="AY155" s="42"/>
      <c r="AZ155" s="42"/>
      <c r="BA155" s="42"/>
      <c r="BB155" s="42"/>
      <c r="BC155" s="42">
        <v>13701</v>
      </c>
      <c r="BD155" s="42">
        <v>13710</v>
      </c>
      <c r="BE155" s="42"/>
      <c r="BF155" s="42" t="s">
        <v>45371</v>
      </c>
      <c r="BG155" s="42"/>
      <c r="BH155" s="42">
        <v>10</v>
      </c>
      <c r="BI155" s="42" t="s">
        <v>45372</v>
      </c>
      <c r="BJ155" s="42" t="s">
        <v>45373</v>
      </c>
      <c r="BK155" s="42" t="s">
        <v>45374</v>
      </c>
      <c r="BL155" s="42" t="s">
        <v>45375</v>
      </c>
      <c r="BM155" s="42"/>
      <c r="BN155" s="46" t="str">
        <f>IF(COUNTIF(AA155,"*Nanjing Agr Univ*"),AA155)</f>
        <v>Jiang, HM (reprint author), Nanjing Agr Univ, Coll Sci, 1 Weigang, Nanjing 210095, Jiangsu, Peoples R China.; Lian, HZ (reprint author), Nanjing Univ, Sch Chem &amp; Chem Engn, State Key Lab Analyt Chem Life Sci, 22 Hankou Rd, Nanjing 210093, Jiangsu, Peoples R China.; Lian, HZ (reprint author), Nanjing Univ, Ctr Mat Anal, 22 Hankou Rd, Nanjing 210093, Jiangsu, Peoples R China.</v>
      </c>
      <c r="BO155" s="46" t="str">
        <f>IF(COUNTIF(BN155,"*Life Sci*"),"生命科学学院",IF(COUNTIF(BN155,"*Coll Hort*"),"园艺学院"))</f>
        <v>生命科学学院</v>
      </c>
      <c r="BP155" s="46" t="b">
        <f>IF(COUNTIF(BN155,"*Anim Sci*"),"动物科技学院",IF(COUNTIF(BN155,"*Vet Med*"),"动物医学院"))</f>
        <v>0</v>
      </c>
      <c r="BQ155" s="46" t="b">
        <f>IF(COUNTIF(BN155,"*Resources*"),"资源与环境科学学院",IF(COUNTIF(BN155,"*Dept Entomol*"),"植物保护学院"))</f>
        <v>0</v>
      </c>
      <c r="BR155" s="46" t="b">
        <f>IF(COUNTIF(BN155,"*Coll Agr*"),"农学院",IF(COUNTIF(BN155,"*Plant Protect*"),"植物保护学院"))</f>
        <v>0</v>
      </c>
      <c r="BS155" s="46" t="b">
        <f>IF(COUNTIF(BN155,"*Food Sci*"),"食品科技学院")</f>
        <v>0</v>
      </c>
      <c r="BT155" s="48" t="s">
        <v>34726</v>
      </c>
      <c r="BU155" s="10">
        <f>VLOOKUP(BT155,$CE$2:$CH$13600,3,FALSE)</f>
        <v>1.173</v>
      </c>
      <c r="BV155" s="10">
        <f>VLOOKUP(BT155,$CE$2:$CH$13600,4,FALSE)</f>
        <v>1.0169999999999999</v>
      </c>
      <c r="BW155" s="28" t="b">
        <f>IF($BV155&gt;=10,1)</f>
        <v>0</v>
      </c>
      <c r="BX155" s="28" t="b">
        <f>IF(BV155&gt;=5,1)</f>
        <v>0</v>
      </c>
      <c r="BY155" s="28">
        <f>IF(BV155&lt;2,1)</f>
        <v>1</v>
      </c>
      <c r="BZ155" s="4">
        <v>4</v>
      </c>
      <c r="CC155" s="52">
        <v>154</v>
      </c>
      <c r="CD155" s="53" t="s">
        <v>9178</v>
      </c>
      <c r="CE155" s="53" t="s">
        <v>9177</v>
      </c>
      <c r="CF155" s="54">
        <v>467</v>
      </c>
      <c r="CG155" s="54">
        <v>0.44800000000000001</v>
      </c>
      <c r="CH155" s="54">
        <v>0.55600000000000005</v>
      </c>
      <c r="CI155" s="54">
        <v>2.5999999999999999E-2</v>
      </c>
      <c r="CJ155" s="54">
        <v>271</v>
      </c>
      <c r="CK155" s="54">
        <v>3.2</v>
      </c>
      <c r="CL155" s="54">
        <v>1.31E-3</v>
      </c>
      <c r="CM155" s="54">
        <v>0.111</v>
      </c>
      <c r="CN155" s="53" t="s">
        <v>29073</v>
      </c>
      <c r="CO155" s="54">
        <v>37</v>
      </c>
      <c r="CP155" s="54">
        <v>56</v>
      </c>
      <c r="CQ155" s="55">
        <f t="shared" si="2"/>
        <v>0.6607142857142857</v>
      </c>
      <c r="CR155" s="52" t="s">
        <v>28938</v>
      </c>
    </row>
    <row r="156" spans="1:96">
      <c r="A156" s="74">
        <v>155</v>
      </c>
      <c r="B156" s="6" t="s">
        <v>27449</v>
      </c>
      <c r="C156" s="6" t="s">
        <v>48550</v>
      </c>
      <c r="D156" s="95" t="s">
        <v>62</v>
      </c>
      <c r="E156" s="95" t="s">
        <v>48551</v>
      </c>
      <c r="F156" s="95"/>
      <c r="G156" s="95"/>
      <c r="H156" s="95"/>
      <c r="I156" s="95" t="s">
        <v>48552</v>
      </c>
      <c r="J156" s="95"/>
      <c r="K156" s="95"/>
      <c r="L156" s="82" t="s">
        <v>48553</v>
      </c>
      <c r="M156" s="82" t="s">
        <v>7540</v>
      </c>
      <c r="N156" s="95"/>
      <c r="O156" s="95"/>
      <c r="P156" s="95" t="s">
        <v>67</v>
      </c>
      <c r="Q156" s="82" t="s">
        <v>68</v>
      </c>
      <c r="R156" s="82"/>
      <c r="S156" s="82"/>
      <c r="T156" s="82"/>
      <c r="U156" s="82"/>
      <c r="V156" s="82"/>
      <c r="W156" s="82" t="s">
        <v>48554</v>
      </c>
      <c r="X156" s="82" t="s">
        <v>48555</v>
      </c>
      <c r="Y156" s="82"/>
      <c r="Z156" s="82" t="s">
        <v>48556</v>
      </c>
      <c r="AA156" s="82" t="s">
        <v>6562</v>
      </c>
      <c r="AB156" s="82" t="s">
        <v>48557</v>
      </c>
      <c r="AC156" s="82"/>
      <c r="AD156" s="82"/>
      <c r="AE156" s="82" t="s">
        <v>48558</v>
      </c>
      <c r="AF156" s="82" t="s">
        <v>48559</v>
      </c>
      <c r="AG156" s="82"/>
      <c r="AH156" s="82">
        <v>30</v>
      </c>
      <c r="AI156" s="82">
        <v>0</v>
      </c>
      <c r="AJ156" s="82">
        <v>0</v>
      </c>
      <c r="AK156" s="82">
        <v>0</v>
      </c>
      <c r="AL156" s="82">
        <v>0</v>
      </c>
      <c r="AM156" s="82" t="s">
        <v>112</v>
      </c>
      <c r="AN156" s="82" t="s">
        <v>113</v>
      </c>
      <c r="AO156" s="82" t="s">
        <v>114</v>
      </c>
      <c r="AP156" s="82" t="s">
        <v>7547</v>
      </c>
      <c r="AQ156" s="82" t="s">
        <v>7548</v>
      </c>
      <c r="AR156" s="82"/>
      <c r="AS156" s="82" t="s">
        <v>7549</v>
      </c>
      <c r="AT156" s="82" t="s">
        <v>7550</v>
      </c>
      <c r="AU156" s="82" t="s">
        <v>119</v>
      </c>
      <c r="AV156" s="82">
        <v>2016</v>
      </c>
      <c r="AW156" s="82">
        <v>62</v>
      </c>
      <c r="AX156" s="82"/>
      <c r="AY156" s="82"/>
      <c r="AZ156" s="82"/>
      <c r="BA156" s="82"/>
      <c r="BB156" s="82"/>
      <c r="BC156" s="82">
        <v>187</v>
      </c>
      <c r="BD156" s="82">
        <v>191</v>
      </c>
      <c r="BE156" s="82"/>
      <c r="BF156" s="82" t="s">
        <v>48560</v>
      </c>
      <c r="BG156" s="82"/>
      <c r="BH156" s="82">
        <v>5</v>
      </c>
      <c r="BI156" s="82" t="s">
        <v>7552</v>
      </c>
      <c r="BJ156" s="82" t="s">
        <v>545</v>
      </c>
      <c r="BK156" s="82" t="s">
        <v>48561</v>
      </c>
      <c r="BL156" s="82" t="s">
        <v>48562</v>
      </c>
      <c r="BM156" s="82"/>
      <c r="BN156" s="80" t="s">
        <v>6562</v>
      </c>
      <c r="BO156" s="80" t="b">
        <v>0</v>
      </c>
      <c r="BP156" s="80" t="b">
        <v>0</v>
      </c>
      <c r="BQ156" s="80" t="b">
        <v>0</v>
      </c>
      <c r="BR156" s="80" t="b">
        <v>0</v>
      </c>
      <c r="BS156" s="80" t="b">
        <v>0</v>
      </c>
      <c r="BT156" s="81" t="s">
        <v>7547</v>
      </c>
      <c r="BU156" s="81">
        <v>3</v>
      </c>
      <c r="BV156" s="81">
        <v>2.6549999999999998</v>
      </c>
      <c r="BW156" s="77"/>
      <c r="BX156" s="77"/>
      <c r="BY156" s="77"/>
      <c r="CC156" s="52">
        <v>155</v>
      </c>
      <c r="CD156" s="53" t="s">
        <v>29118</v>
      </c>
      <c r="CE156" s="53" t="s">
        <v>29119</v>
      </c>
      <c r="CF156" s="54">
        <v>483</v>
      </c>
      <c r="CG156" s="54">
        <v>0.441</v>
      </c>
      <c r="CH156" s="54">
        <v>0.502</v>
      </c>
      <c r="CI156" s="54">
        <v>0.107</v>
      </c>
      <c r="CJ156" s="54">
        <v>56</v>
      </c>
      <c r="CK156" s="54">
        <v>9.6999999999999993</v>
      </c>
      <c r="CL156" s="54">
        <v>5.5000000000000003E-4</v>
      </c>
      <c r="CM156" s="54">
        <v>0.14099999999999999</v>
      </c>
      <c r="CN156" s="53" t="s">
        <v>29073</v>
      </c>
      <c r="CO156" s="54">
        <v>38</v>
      </c>
      <c r="CP156" s="54">
        <v>56</v>
      </c>
      <c r="CQ156" s="55">
        <f t="shared" si="2"/>
        <v>0.6785714285714286</v>
      </c>
      <c r="CR156" s="52" t="s">
        <v>28938</v>
      </c>
    </row>
    <row r="157" spans="1:96">
      <c r="A157" s="74">
        <v>156</v>
      </c>
      <c r="B157" s="6" t="s">
        <v>27449</v>
      </c>
      <c r="C157" s="6" t="s">
        <v>48563</v>
      </c>
      <c r="D157" s="82" t="s">
        <v>62</v>
      </c>
      <c r="E157" s="82" t="s">
        <v>48564</v>
      </c>
      <c r="F157" s="82"/>
      <c r="G157" s="82"/>
      <c r="H157" s="82"/>
      <c r="I157" s="82" t="s">
        <v>48565</v>
      </c>
      <c r="J157" s="82"/>
      <c r="K157" s="82"/>
      <c r="L157" s="82" t="s">
        <v>48566</v>
      </c>
      <c r="M157" s="82" t="s">
        <v>14088</v>
      </c>
      <c r="N157" s="82"/>
      <c r="O157" s="82"/>
      <c r="P157" s="82" t="s">
        <v>67</v>
      </c>
      <c r="Q157" s="82" t="s">
        <v>68</v>
      </c>
      <c r="R157" s="82"/>
      <c r="S157" s="82"/>
      <c r="T157" s="82"/>
      <c r="U157" s="82"/>
      <c r="V157" s="82"/>
      <c r="W157" s="82" t="s">
        <v>48567</v>
      </c>
      <c r="X157" s="82" t="s">
        <v>48568</v>
      </c>
      <c r="Y157" s="82"/>
      <c r="Z157" s="82" t="s">
        <v>48569</v>
      </c>
      <c r="AA157" s="82" t="s">
        <v>48570</v>
      </c>
      <c r="AB157" s="82" t="s">
        <v>48571</v>
      </c>
      <c r="AC157" s="82"/>
      <c r="AD157" s="82"/>
      <c r="AE157" s="82" t="s">
        <v>48572</v>
      </c>
      <c r="AF157" s="82" t="s">
        <v>48573</v>
      </c>
      <c r="AG157" s="82"/>
      <c r="AH157" s="82">
        <v>32</v>
      </c>
      <c r="AI157" s="82">
        <v>0</v>
      </c>
      <c r="AJ157" s="82">
        <v>0</v>
      </c>
      <c r="AK157" s="82">
        <v>0</v>
      </c>
      <c r="AL157" s="82">
        <v>0</v>
      </c>
      <c r="AM157" s="82" t="s">
        <v>1519</v>
      </c>
      <c r="AN157" s="82" t="s">
        <v>214</v>
      </c>
      <c r="AO157" s="82" t="s">
        <v>1520</v>
      </c>
      <c r="AP157" s="82" t="s">
        <v>14094</v>
      </c>
      <c r="AQ157" s="82" t="s">
        <v>14095</v>
      </c>
      <c r="AR157" s="82"/>
      <c r="AS157" s="82" t="s">
        <v>14096</v>
      </c>
      <c r="AT157" s="82" t="s">
        <v>14097</v>
      </c>
      <c r="AU157" s="82" t="s">
        <v>119</v>
      </c>
      <c r="AV157" s="82">
        <v>2016</v>
      </c>
      <c r="AW157" s="82">
        <v>44</v>
      </c>
      <c r="AX157" s="82">
        <v>5</v>
      </c>
      <c r="AY157" s="82"/>
      <c r="AZ157" s="82"/>
      <c r="BA157" s="82"/>
      <c r="BB157" s="82"/>
      <c r="BC157" s="82">
        <v>671</v>
      </c>
      <c r="BD157" s="82">
        <v>676</v>
      </c>
      <c r="BE157" s="82"/>
      <c r="BF157" s="82" t="s">
        <v>48574</v>
      </c>
      <c r="BG157" s="82"/>
      <c r="BH157" s="82">
        <v>6</v>
      </c>
      <c r="BI157" s="82" t="s">
        <v>8943</v>
      </c>
      <c r="BJ157" s="82" t="s">
        <v>2573</v>
      </c>
      <c r="BK157" s="82" t="s">
        <v>48575</v>
      </c>
      <c r="BL157" s="82" t="s">
        <v>48576</v>
      </c>
      <c r="BM157" s="82"/>
      <c r="BN157" s="80" t="s">
        <v>48570</v>
      </c>
      <c r="BO157" s="80" t="b">
        <v>0</v>
      </c>
      <c r="BP157" s="80" t="b">
        <v>0</v>
      </c>
      <c r="BQ157" s="80" t="b">
        <v>0</v>
      </c>
      <c r="BR157" s="80" t="b">
        <v>0</v>
      </c>
      <c r="BS157" s="80" t="b">
        <v>0</v>
      </c>
      <c r="BT157" s="81" t="s">
        <v>14094</v>
      </c>
      <c r="BU157" s="81">
        <v>0.754</v>
      </c>
      <c r="BV157" s="81">
        <v>0.59799999999999998</v>
      </c>
      <c r="BW157" s="77"/>
      <c r="BX157" s="77"/>
      <c r="BY157" s="77"/>
      <c r="CC157" s="52">
        <v>156</v>
      </c>
      <c r="CD157" s="53" t="s">
        <v>29120</v>
      </c>
      <c r="CE157" s="53" t="s">
        <v>29121</v>
      </c>
      <c r="CF157" s="54">
        <v>180</v>
      </c>
      <c r="CG157" s="54">
        <v>0.42</v>
      </c>
      <c r="CH157" s="54">
        <v>0.46899999999999997</v>
      </c>
      <c r="CI157" s="54">
        <v>5.1999999999999998E-2</v>
      </c>
      <c r="CJ157" s="54">
        <v>58</v>
      </c>
      <c r="CK157" s="54">
        <v>4.2</v>
      </c>
      <c r="CL157" s="54">
        <v>4.6000000000000001E-4</v>
      </c>
      <c r="CM157" s="54">
        <v>0.106</v>
      </c>
      <c r="CN157" s="53" t="s">
        <v>29073</v>
      </c>
      <c r="CO157" s="54">
        <v>39</v>
      </c>
      <c r="CP157" s="54">
        <v>56</v>
      </c>
      <c r="CQ157" s="55">
        <f t="shared" si="2"/>
        <v>0.6964285714285714</v>
      </c>
      <c r="CR157" s="52" t="s">
        <v>28938</v>
      </c>
    </row>
    <row r="158" spans="1:96" ht="129.6">
      <c r="A158" s="74">
        <v>157</v>
      </c>
      <c r="B158" s="6" t="s">
        <v>45128</v>
      </c>
      <c r="C158" s="6" t="s">
        <v>45131</v>
      </c>
      <c r="D158" s="5" t="s">
        <v>62</v>
      </c>
      <c r="E158" s="5" t="s">
        <v>28202</v>
      </c>
      <c r="F158" s="5"/>
      <c r="G158" s="5"/>
      <c r="H158" s="5"/>
      <c r="I158" s="5" t="s">
        <v>28203</v>
      </c>
      <c r="J158" s="5"/>
      <c r="K158" s="5"/>
      <c r="L158" s="6" t="s">
        <v>28204</v>
      </c>
      <c r="M158" s="6" t="s">
        <v>12455</v>
      </c>
      <c r="N158" s="5"/>
      <c r="O158" s="5"/>
      <c r="P158" s="5" t="s">
        <v>67</v>
      </c>
      <c r="Q158" s="4" t="s">
        <v>68</v>
      </c>
      <c r="X158" s="4" t="s">
        <v>28205</v>
      </c>
      <c r="Z158" s="4" t="s">
        <v>28206</v>
      </c>
      <c r="AA158" s="4" t="s">
        <v>28207</v>
      </c>
      <c r="AB158" s="4" t="s">
        <v>6797</v>
      </c>
      <c r="AE158" s="4" t="s">
        <v>28208</v>
      </c>
      <c r="AF158" s="4" t="s">
        <v>28209</v>
      </c>
      <c r="AH158" s="4">
        <v>65</v>
      </c>
      <c r="AI158" s="4">
        <v>0</v>
      </c>
      <c r="AJ158" s="4">
        <v>0</v>
      </c>
      <c r="AK158" s="4">
        <v>0</v>
      </c>
      <c r="AL158" s="4">
        <v>0</v>
      </c>
      <c r="AM158" s="4" t="s">
        <v>767</v>
      </c>
      <c r="AN158" s="4" t="s">
        <v>768</v>
      </c>
      <c r="AO158" s="4" t="s">
        <v>769</v>
      </c>
      <c r="AP158" s="4" t="s">
        <v>12462</v>
      </c>
      <c r="AQ158" s="4" t="s">
        <v>12463</v>
      </c>
      <c r="AS158" s="4" t="s">
        <v>12464</v>
      </c>
      <c r="AT158" s="4" t="s">
        <v>12465</v>
      </c>
      <c r="AU158" s="11">
        <v>42405</v>
      </c>
      <c r="AV158" s="4">
        <v>2016</v>
      </c>
      <c r="AW158" s="4">
        <v>18</v>
      </c>
      <c r="AX158" s="4">
        <v>3</v>
      </c>
      <c r="BC158" s="4">
        <v>452</v>
      </c>
      <c r="BD158" s="4">
        <v>455</v>
      </c>
      <c r="BF158" s="4" t="s">
        <v>28210</v>
      </c>
      <c r="BH158" s="4">
        <v>4</v>
      </c>
      <c r="BI158" s="4" t="s">
        <v>5451</v>
      </c>
      <c r="BJ158" s="4" t="s">
        <v>2573</v>
      </c>
      <c r="BK158" s="4" t="s">
        <v>28211</v>
      </c>
      <c r="BL158" s="4" t="s">
        <v>28212</v>
      </c>
      <c r="BM158" s="4">
        <v>26794145</v>
      </c>
      <c r="BN158" s="46" t="str">
        <f>IF(COUNTIF(AA158,"*Nanjing Agr Univ*"),AA158)</f>
        <v>Wu, L (reprint author), Nanjing Agr Univ, Coll Sci, Jiangsu Key Lab Pesticide Sci, Nanjing 210095, Jiangsu, Peoples R China.; Wu, L (reprint author), Nanjing Agr Univ, Coll Sci, Dept Chem, Nanjing 210095, Jiangsu, Peoples R China.</v>
      </c>
      <c r="BO158" s="46" t="b">
        <f>IF(COUNTIF(BN158,"*Life Sci*"),"生命科学学院",IF(COUNTIF(BN158,"*Coll Hort*"),"园艺学院"))</f>
        <v>0</v>
      </c>
      <c r="BP158" s="46" t="b">
        <f>IF(COUNTIF(BN158,"*Anim Sci*"),"动物科技学院",IF(COUNTIF(BN158,"*Vet Med*"),"动物医学院"))</f>
        <v>0</v>
      </c>
      <c r="BQ158" s="46" t="b">
        <f>IF(COUNTIF(BN158,"*Resources*"),"资源与环境科学学院",IF(COUNTIF(BN158,"*Dept Entomol*"),"植物保护学院"))</f>
        <v>0</v>
      </c>
      <c r="BR158" s="46" t="b">
        <f>IF(COUNTIF(BN158,"*Coll Agr*"),"农学院",IF(COUNTIF(BN158,"*Plant Protect*"),"植物保护学院"))</f>
        <v>0</v>
      </c>
      <c r="BS158" s="46" t="b">
        <f>IF(COUNTIF(BN158,"*Food Sci*"),"食品科技学院")</f>
        <v>0</v>
      </c>
      <c r="BT158" s="28" t="s">
        <v>12462</v>
      </c>
      <c r="BU158" s="10">
        <f>VLOOKUP(BT158,$CE$2:$CH$13600,3,FALSE)</f>
        <v>6.3639999999999999</v>
      </c>
      <c r="BV158" s="10">
        <f>VLOOKUP(BT158,$CE$2:$CH$13600,4,FALSE)</f>
        <v>5.8490000000000002</v>
      </c>
      <c r="BW158" s="28" t="b">
        <f>IF($BV158&gt;=10,1)</f>
        <v>0</v>
      </c>
      <c r="BX158" s="28">
        <f>IF(BV158&gt;=5,1)</f>
        <v>1</v>
      </c>
      <c r="BY158" s="28" t="b">
        <f>IF(BV158&lt;2,1)</f>
        <v>0</v>
      </c>
      <c r="BZ158" s="4">
        <v>1</v>
      </c>
      <c r="CC158" s="52">
        <v>157</v>
      </c>
      <c r="CD158" s="53" t="s">
        <v>29122</v>
      </c>
      <c r="CE158" s="53" t="s">
        <v>29123</v>
      </c>
      <c r="CF158" s="54">
        <v>279</v>
      </c>
      <c r="CG158" s="54">
        <v>0.4</v>
      </c>
      <c r="CH158" s="54">
        <v>1.171</v>
      </c>
      <c r="CI158" s="54">
        <v>0</v>
      </c>
      <c r="CJ158" s="54">
        <v>15</v>
      </c>
      <c r="CK158" s="54">
        <v>9.1999999999999993</v>
      </c>
      <c r="CL158" s="54">
        <v>5.1000000000000004E-4</v>
      </c>
      <c r="CM158" s="54">
        <v>0.41899999999999998</v>
      </c>
      <c r="CN158" s="53" t="s">
        <v>29073</v>
      </c>
      <c r="CO158" s="54">
        <v>40</v>
      </c>
      <c r="CP158" s="54">
        <v>56</v>
      </c>
      <c r="CQ158" s="55">
        <f t="shared" si="2"/>
        <v>0.7142857142857143</v>
      </c>
      <c r="CR158" s="52" t="s">
        <v>28938</v>
      </c>
    </row>
    <row r="159" spans="1:96" ht="72">
      <c r="A159" s="74">
        <v>158</v>
      </c>
      <c r="B159" s="6" t="s">
        <v>45128</v>
      </c>
      <c r="C159" s="6" t="s">
        <v>45131</v>
      </c>
      <c r="D159" s="5" t="s">
        <v>62</v>
      </c>
      <c r="E159" s="5" t="s">
        <v>28674</v>
      </c>
      <c r="F159" s="5"/>
      <c r="G159" s="5"/>
      <c r="H159" s="5"/>
      <c r="I159" s="5" t="s">
        <v>28675</v>
      </c>
      <c r="J159" s="5"/>
      <c r="K159" s="5"/>
      <c r="L159" s="6" t="s">
        <v>28676</v>
      </c>
      <c r="M159" s="6" t="s">
        <v>6792</v>
      </c>
      <c r="N159" s="5"/>
      <c r="O159" s="5"/>
      <c r="P159" s="5" t="s">
        <v>67</v>
      </c>
      <c r="Q159" s="4" t="s">
        <v>68</v>
      </c>
      <c r="W159" s="4" t="s">
        <v>28677</v>
      </c>
      <c r="X159" s="4" t="s">
        <v>28678</v>
      </c>
      <c r="Z159" s="4" t="s">
        <v>28679</v>
      </c>
      <c r="AA159" s="4" t="s">
        <v>28207</v>
      </c>
      <c r="AB159" s="4" t="s">
        <v>6797</v>
      </c>
      <c r="AE159" s="4" t="s">
        <v>28680</v>
      </c>
      <c r="AF159" s="4" t="s">
        <v>28681</v>
      </c>
      <c r="AH159" s="4">
        <v>23</v>
      </c>
      <c r="AI159" s="4">
        <v>0</v>
      </c>
      <c r="AJ159" s="4">
        <v>0</v>
      </c>
      <c r="AK159" s="4">
        <v>0</v>
      </c>
      <c r="AL159" s="4">
        <v>0</v>
      </c>
      <c r="AM159" s="4" t="s">
        <v>136</v>
      </c>
      <c r="AN159" s="4" t="s">
        <v>77</v>
      </c>
      <c r="AO159" s="4" t="s">
        <v>137</v>
      </c>
      <c r="AP159" s="4" t="s">
        <v>6801</v>
      </c>
      <c r="AS159" s="4" t="s">
        <v>6802</v>
      </c>
      <c r="AT159" s="4" t="s">
        <v>6803</v>
      </c>
      <c r="AU159" s="11">
        <v>42389</v>
      </c>
      <c r="AV159" s="4">
        <v>2016</v>
      </c>
      <c r="AW159" s="4">
        <v>57</v>
      </c>
      <c r="AX159" s="4">
        <v>3</v>
      </c>
      <c r="BC159" s="4">
        <v>329</v>
      </c>
      <c r="BD159" s="4">
        <v>332</v>
      </c>
      <c r="BF159" s="4" t="s">
        <v>28682</v>
      </c>
      <c r="BH159" s="4">
        <v>4</v>
      </c>
      <c r="BI159" s="4" t="s">
        <v>5451</v>
      </c>
      <c r="BJ159" s="4" t="s">
        <v>2573</v>
      </c>
      <c r="BK159" s="4" t="s">
        <v>28683</v>
      </c>
      <c r="BL159" s="4" t="s">
        <v>28684</v>
      </c>
      <c r="BN159" s="46" t="str">
        <f>IF(COUNTIF(AA159,"*Nanjing Agr Univ*"),AA159)</f>
        <v>Wu, L (reprint author), Nanjing Agr Univ, Coll Sci, Jiangsu Key Lab Pesticide Sci, Nanjing 210095, Jiangsu, Peoples R China.; Wu, L (reprint author), Nanjing Agr Univ, Coll Sci, Dept Chem, Nanjing 210095, Jiangsu, Peoples R China.</v>
      </c>
      <c r="BO159" s="46" t="b">
        <f>IF(COUNTIF(BN159,"*Life Sci*"),"生命科学学院",IF(COUNTIF(BN159,"*Coll Hort*"),"园艺学院"))</f>
        <v>0</v>
      </c>
      <c r="BP159" s="46" t="b">
        <f>IF(COUNTIF(BN159,"*Anim Sci*"),"动物科技学院",IF(COUNTIF(BN159,"*Vet Med*"),"动物医学院"))</f>
        <v>0</v>
      </c>
      <c r="BQ159" s="46" t="b">
        <f>IF(COUNTIF(BN159,"*Resources*"),"资源与环境科学学院",IF(COUNTIF(BN159,"*Dept Entomol*"),"植物保护学院"))</f>
        <v>0</v>
      </c>
      <c r="BR159" s="46" t="b">
        <f>IF(COUNTIF(BN159,"*Coll Agr*"),"农学院",IF(COUNTIF(BN159,"*Plant Protect*"),"植物保护学院"))</f>
        <v>0</v>
      </c>
      <c r="BS159" s="46" t="b">
        <f>IF(COUNTIF(BN159,"*Food Sci*"),"食品科技学院")</f>
        <v>0</v>
      </c>
      <c r="BT159" s="28" t="s">
        <v>6801</v>
      </c>
      <c r="BU159" s="10">
        <f>VLOOKUP(BT159,$CE$2:$CH$13600,3,FALSE)</f>
        <v>2.379</v>
      </c>
      <c r="BV159" s="10">
        <f>VLOOKUP(BT159,$CE$2:$CH$13600,4,FALSE)</f>
        <v>2.286</v>
      </c>
      <c r="BW159" s="28" t="b">
        <f>IF($BV159&gt;=10,1)</f>
        <v>0</v>
      </c>
      <c r="BX159" s="28" t="b">
        <f>IF(BV159&gt;=5,1)</f>
        <v>0</v>
      </c>
      <c r="BY159" s="28" t="b">
        <f>IF(BV159&lt;2,1)</f>
        <v>0</v>
      </c>
      <c r="BZ159" s="4">
        <v>1</v>
      </c>
      <c r="CC159" s="52">
        <v>158</v>
      </c>
      <c r="CD159" s="53" t="s">
        <v>29124</v>
      </c>
      <c r="CE159" s="53" t="s">
        <v>29125</v>
      </c>
      <c r="CF159" s="54">
        <v>83</v>
      </c>
      <c r="CG159" s="54">
        <v>0.377</v>
      </c>
      <c r="CH159" s="54">
        <v>0.35399999999999998</v>
      </c>
      <c r="CI159" s="54">
        <v>4.2999999999999997E-2</v>
      </c>
      <c r="CJ159" s="54">
        <v>23</v>
      </c>
      <c r="CK159" s="54"/>
      <c r="CL159" s="54">
        <v>2.2000000000000001E-4</v>
      </c>
      <c r="CM159" s="54">
        <v>7.9000000000000001E-2</v>
      </c>
      <c r="CN159" s="53" t="s">
        <v>29073</v>
      </c>
      <c r="CO159" s="54">
        <v>41</v>
      </c>
      <c r="CP159" s="54">
        <v>56</v>
      </c>
      <c r="CQ159" s="55">
        <f t="shared" si="2"/>
        <v>0.7321428571428571</v>
      </c>
      <c r="CR159" s="52" t="s">
        <v>28938</v>
      </c>
    </row>
    <row r="160" spans="1:96" ht="57.6">
      <c r="A160" s="74">
        <v>159</v>
      </c>
      <c r="B160" s="6" t="s">
        <v>45128</v>
      </c>
      <c r="C160" s="6" t="s">
        <v>45132</v>
      </c>
      <c r="D160" s="74" t="s">
        <v>62</v>
      </c>
      <c r="E160" s="74" t="s">
        <v>1751</v>
      </c>
      <c r="F160" s="74"/>
      <c r="G160" s="74"/>
      <c r="H160" s="74"/>
      <c r="I160" s="74" t="s">
        <v>1752</v>
      </c>
      <c r="J160" s="74"/>
      <c r="K160" s="74"/>
      <c r="L160" s="75" t="s">
        <v>1753</v>
      </c>
      <c r="M160" s="75" t="s">
        <v>1754</v>
      </c>
      <c r="N160" s="74"/>
      <c r="O160" s="74"/>
      <c r="P160" s="74" t="s">
        <v>67</v>
      </c>
      <c r="Q160" s="74" t="s">
        <v>68</v>
      </c>
      <c r="R160" s="74"/>
      <c r="S160" s="74"/>
      <c r="T160" s="74"/>
      <c r="U160" s="74"/>
      <c r="V160" s="74"/>
      <c r="W160" s="74" t="s">
        <v>1755</v>
      </c>
      <c r="X160" s="74" t="s">
        <v>1756</v>
      </c>
      <c r="Y160" s="74"/>
      <c r="Z160" s="74" t="s">
        <v>1757</v>
      </c>
      <c r="AA160" s="74" t="s">
        <v>1758</v>
      </c>
      <c r="AB160" s="74" t="s">
        <v>1759</v>
      </c>
      <c r="AC160" s="74"/>
      <c r="AD160" s="74"/>
      <c r="AE160" s="74" t="s">
        <v>1760</v>
      </c>
      <c r="AF160" s="74" t="s">
        <v>1761</v>
      </c>
      <c r="AG160" s="74"/>
      <c r="AH160" s="74">
        <v>33</v>
      </c>
      <c r="AI160" s="74">
        <v>0</v>
      </c>
      <c r="AJ160" s="74">
        <v>0</v>
      </c>
      <c r="AK160" s="74">
        <v>36</v>
      </c>
      <c r="AL160" s="74">
        <v>36</v>
      </c>
      <c r="AM160" s="74" t="s">
        <v>1762</v>
      </c>
      <c r="AN160" s="74" t="s">
        <v>1763</v>
      </c>
      <c r="AO160" s="74" t="s">
        <v>1764</v>
      </c>
      <c r="AP160" s="74" t="s">
        <v>27503</v>
      </c>
      <c r="AQ160" s="74" t="s">
        <v>1766</v>
      </c>
      <c r="AR160" s="74"/>
      <c r="AS160" s="74" t="s">
        <v>1767</v>
      </c>
      <c r="AT160" s="74" t="s">
        <v>1768</v>
      </c>
      <c r="AU160" s="74" t="s">
        <v>866</v>
      </c>
      <c r="AV160" s="74">
        <v>2016</v>
      </c>
      <c r="AW160" s="74">
        <v>10</v>
      </c>
      <c r="AX160" s="74">
        <v>1</v>
      </c>
      <c r="AY160" s="74"/>
      <c r="AZ160" s="74"/>
      <c r="BA160" s="74"/>
      <c r="BB160" s="74"/>
      <c r="BC160" s="74">
        <v>1</v>
      </c>
      <c r="BD160" s="74">
        <v>10</v>
      </c>
      <c r="BE160" s="74"/>
      <c r="BF160" s="74" t="s">
        <v>1769</v>
      </c>
      <c r="BG160" s="74"/>
      <c r="BH160" s="74">
        <v>10</v>
      </c>
      <c r="BI160" s="74" t="s">
        <v>1770</v>
      </c>
      <c r="BJ160" s="74" t="s">
        <v>1771</v>
      </c>
      <c r="BK160" s="74" t="s">
        <v>1772</v>
      </c>
      <c r="BL160" s="74" t="s">
        <v>1773</v>
      </c>
      <c r="BM160" s="74"/>
      <c r="BN160" s="79" t="str">
        <f>IF(COUNTIF(AA160,"*Nanjing Agr Univ*"),AA160)</f>
        <v>Yang, H (reprint author), Nanjing Agr Univ, Coll Sci, Jiangsu Key Lab Pesticide Sci, Nanjing 210095, Peoples R China.</v>
      </c>
      <c r="BO160" s="79" t="b">
        <f>IF(COUNTIF(BN160,"*Life Sci*"),"生命科学学院",IF(COUNTIF(BN160,"*Coll Hort*"),"园艺学院"))</f>
        <v>0</v>
      </c>
      <c r="BP160" s="79" t="b">
        <f>IF(COUNTIF(BN160,"*Anim Sci*"),"动物科技学院",IF(COUNTIF(BN160,"*Vet Med*"),"动物医学院"))</f>
        <v>0</v>
      </c>
      <c r="BQ160" s="79" t="b">
        <f>IF(COUNTIF(BN160,"*Resources*"),"资源与环境科学学院",IF(COUNTIF(BN160,"*Dept Entomol*"),"植物保护学院"))</f>
        <v>0</v>
      </c>
      <c r="BR160" s="79" t="b">
        <f>IF(COUNTIF(BN160,"*Coll Agr*"),"农学院",IF(COUNTIF(BN160,"*Plant Protect*"),"植物保护学院"))</f>
        <v>0</v>
      </c>
      <c r="BS160" s="79" t="b">
        <f>IF(COUNTIF(BN160,"*Food Sci*"),"食品科技学院")</f>
        <v>0</v>
      </c>
      <c r="BT160" s="78" t="str">
        <f>AP160</f>
        <v>2095-2201</v>
      </c>
      <c r="BU160" s="76">
        <f>VLOOKUP(BT160,$CE$2:$CH$13600,3,FALSE)</f>
        <v>1.357</v>
      </c>
      <c r="BV160" s="76">
        <f>VLOOKUP(BT160,$CE$2:$CH$13600,4,FALSE)</f>
        <v>1.302</v>
      </c>
      <c r="BW160" s="78" t="b">
        <f>IF($BV160&gt;=10,1)</f>
        <v>0</v>
      </c>
      <c r="BX160" s="78" t="b">
        <f>IF(BV160&gt;=5,1)</f>
        <v>0</v>
      </c>
      <c r="BY160" s="78">
        <f>IF(BV160&lt;2,1)</f>
        <v>1</v>
      </c>
      <c r="BZ160" s="4">
        <v>1</v>
      </c>
      <c r="CC160" s="52">
        <v>159</v>
      </c>
      <c r="CD160" s="53" t="s">
        <v>29126</v>
      </c>
      <c r="CE160" s="53" t="s">
        <v>29127</v>
      </c>
      <c r="CF160" s="54">
        <v>111</v>
      </c>
      <c r="CG160" s="54">
        <v>0.375</v>
      </c>
      <c r="CH160" s="54">
        <v>0.371</v>
      </c>
      <c r="CI160" s="54">
        <v>0</v>
      </c>
      <c r="CJ160" s="54">
        <v>44</v>
      </c>
      <c r="CK160" s="54">
        <v>5.0999999999999996</v>
      </c>
      <c r="CL160" s="54">
        <v>1.6000000000000001E-4</v>
      </c>
      <c r="CM160" s="54">
        <v>5.6000000000000001E-2</v>
      </c>
      <c r="CN160" s="53" t="s">
        <v>29073</v>
      </c>
      <c r="CO160" s="54">
        <v>42</v>
      </c>
      <c r="CP160" s="54">
        <v>56</v>
      </c>
      <c r="CQ160" s="55">
        <f t="shared" si="2"/>
        <v>0.75</v>
      </c>
      <c r="CR160" s="52" t="s">
        <v>28953</v>
      </c>
    </row>
    <row r="161" spans="1:96" ht="115.2">
      <c r="A161" s="74">
        <v>160</v>
      </c>
      <c r="B161" s="6" t="s">
        <v>45128</v>
      </c>
      <c r="C161" s="6" t="s">
        <v>45132</v>
      </c>
      <c r="D161" s="74" t="s">
        <v>62</v>
      </c>
      <c r="E161" s="74" t="s">
        <v>2462</v>
      </c>
      <c r="F161" s="74"/>
      <c r="G161" s="74"/>
      <c r="H161" s="74"/>
      <c r="I161" s="74" t="s">
        <v>2463</v>
      </c>
      <c r="J161" s="74"/>
      <c r="K161" s="74"/>
      <c r="L161" s="6" t="s">
        <v>2464</v>
      </c>
      <c r="M161" s="6" t="s">
        <v>596</v>
      </c>
      <c r="N161" s="74"/>
      <c r="O161" s="74"/>
      <c r="P161" s="74" t="s">
        <v>67</v>
      </c>
      <c r="Q161" s="4" t="s">
        <v>68</v>
      </c>
      <c r="X161" s="4" t="s">
        <v>2465</v>
      </c>
      <c r="Z161" s="4" t="s">
        <v>2466</v>
      </c>
      <c r="AA161" s="4" t="s">
        <v>2467</v>
      </c>
      <c r="AB161" s="4" t="s">
        <v>1759</v>
      </c>
      <c r="AE161" s="4" t="s">
        <v>2468</v>
      </c>
      <c r="AF161" s="4" t="s">
        <v>2469</v>
      </c>
      <c r="AH161" s="4">
        <v>59</v>
      </c>
      <c r="AI161" s="4">
        <v>0</v>
      </c>
      <c r="AJ161" s="4">
        <v>0</v>
      </c>
      <c r="AK161" s="4">
        <v>4</v>
      </c>
      <c r="AL161" s="4">
        <v>4</v>
      </c>
      <c r="AM161" s="4" t="s">
        <v>603</v>
      </c>
      <c r="AN161" s="4" t="s">
        <v>604</v>
      </c>
      <c r="AO161" s="4" t="s">
        <v>605</v>
      </c>
      <c r="AP161" s="4" t="s">
        <v>606</v>
      </c>
      <c r="AS161" s="4" t="s">
        <v>607</v>
      </c>
      <c r="AT161" s="4" t="s">
        <v>608</v>
      </c>
      <c r="AU161" s="11">
        <v>42376</v>
      </c>
      <c r="AV161" s="4">
        <v>2016</v>
      </c>
      <c r="AW161" s="4">
        <v>6</v>
      </c>
      <c r="BE161" s="4">
        <v>18985</v>
      </c>
      <c r="BF161" s="4" t="s">
        <v>2470</v>
      </c>
      <c r="BH161" s="4">
        <v>15</v>
      </c>
      <c r="BI161" s="4" t="s">
        <v>610</v>
      </c>
      <c r="BJ161" s="4" t="s">
        <v>611</v>
      </c>
      <c r="BK161" s="4" t="s">
        <v>2471</v>
      </c>
      <c r="BL161" s="4" t="s">
        <v>2472</v>
      </c>
      <c r="BM161" s="4">
        <v>26739616</v>
      </c>
      <c r="BN161" s="46" t="str">
        <f>IF(COUNTIF(AA161,"*Nanjing Agr Univ*"),AA161)</f>
        <v>Yang, H (reprint author), Nanjing Agr Univ, Coll Sci, Jiangsu Key Lab Pesticide Sci, Nanjing 210095, Jiangsu, Peoples R China.</v>
      </c>
      <c r="BO161" s="46" t="b">
        <f>IF(COUNTIF(BN161,"*Life Sci*"),"生命科学学院",IF(COUNTIF(BN161,"*Coll Hort*"),"园艺学院"))</f>
        <v>0</v>
      </c>
      <c r="BP161" s="46" t="b">
        <f>IF(COUNTIF(BN161,"*Anim Sci*"),"动物科技学院",IF(COUNTIF(BN161,"*Vet Med*"),"动物医学院"))</f>
        <v>0</v>
      </c>
      <c r="BQ161" s="46" t="b">
        <f>IF(COUNTIF(BN161,"*Resources*"),"资源与环境科学学院",IF(COUNTIF(BN161,"*Dept Entomol*"),"植物保护学院"))</f>
        <v>0</v>
      </c>
      <c r="BR161" s="46" t="b">
        <f>IF(COUNTIF(BN161,"*Coll Agr*"),"农学院",IF(COUNTIF(BN161,"*Plant Protect*"),"植物保护学院"))</f>
        <v>0</v>
      </c>
      <c r="BS161" s="46" t="b">
        <f>IF(COUNTIF(BN161,"*Food Sci*"),"食品科技学院")</f>
        <v>0</v>
      </c>
      <c r="BT161" s="28" t="str">
        <f>AP161</f>
        <v>2045-2322</v>
      </c>
      <c r="BU161" s="10">
        <f>VLOOKUP(BT161,$CE$2:$CH$13600,3,FALSE)</f>
        <v>5.5780000000000003</v>
      </c>
      <c r="BV161" s="10">
        <f>VLOOKUP(BT161,$CE$2:$CH$13600,4,FALSE)</f>
        <v>5.5970000000000004</v>
      </c>
      <c r="BW161" s="28" t="b">
        <f>IF($BV161&gt;=10,1)</f>
        <v>0</v>
      </c>
      <c r="BX161" s="28">
        <f>IF(BV161&gt;=5,1)</f>
        <v>1</v>
      </c>
      <c r="BY161" s="28" t="b">
        <f>IF(BV161&lt;2,1)</f>
        <v>0</v>
      </c>
      <c r="BZ161" s="4">
        <v>1</v>
      </c>
      <c r="CC161" s="52">
        <v>160</v>
      </c>
      <c r="CD161" s="53" t="s">
        <v>29128</v>
      </c>
      <c r="CE161" s="53" t="s">
        <v>29129</v>
      </c>
      <c r="CF161" s="54">
        <v>195</v>
      </c>
      <c r="CG161" s="54">
        <v>0.318</v>
      </c>
      <c r="CH161" s="54">
        <v>0.436</v>
      </c>
      <c r="CI161" s="54">
        <v>2.4E-2</v>
      </c>
      <c r="CJ161" s="54">
        <v>41</v>
      </c>
      <c r="CK161" s="54">
        <v>5.8</v>
      </c>
      <c r="CL161" s="54">
        <v>4.0000000000000002E-4</v>
      </c>
      <c r="CM161" s="54">
        <v>0.107</v>
      </c>
      <c r="CN161" s="53" t="s">
        <v>29073</v>
      </c>
      <c r="CO161" s="54">
        <v>43</v>
      </c>
      <c r="CP161" s="54">
        <v>56</v>
      </c>
      <c r="CQ161" s="55">
        <f t="shared" si="2"/>
        <v>0.7678571428571429</v>
      </c>
      <c r="CR161" s="52" t="s">
        <v>28953</v>
      </c>
    </row>
    <row r="162" spans="1:96" ht="100.8">
      <c r="A162" s="74">
        <v>161</v>
      </c>
      <c r="B162" s="6" t="s">
        <v>45128</v>
      </c>
      <c r="C162" s="6" t="s">
        <v>45132</v>
      </c>
      <c r="D162" s="5" t="s">
        <v>62</v>
      </c>
      <c r="E162" s="5" t="s">
        <v>28824</v>
      </c>
      <c r="F162" s="5"/>
      <c r="G162" s="5"/>
      <c r="H162" s="5"/>
      <c r="I162" s="5" t="s">
        <v>28825</v>
      </c>
      <c r="J162" s="5"/>
      <c r="K162" s="5"/>
      <c r="L162" s="6" t="s">
        <v>28826</v>
      </c>
      <c r="M162" s="6" t="s">
        <v>2862</v>
      </c>
      <c r="N162" s="5"/>
      <c r="O162" s="5"/>
      <c r="P162" s="5" t="s">
        <v>67</v>
      </c>
      <c r="Q162" s="74" t="s">
        <v>68</v>
      </c>
      <c r="R162" s="74"/>
      <c r="S162" s="74"/>
      <c r="T162" s="74"/>
      <c r="U162" s="74"/>
      <c r="V162" s="74"/>
      <c r="W162" s="74"/>
      <c r="X162" s="74" t="s">
        <v>28827</v>
      </c>
      <c r="Y162" s="74"/>
      <c r="Z162" s="74" t="s">
        <v>28828</v>
      </c>
      <c r="AA162" s="74" t="s">
        <v>28829</v>
      </c>
      <c r="AB162" s="74" t="s">
        <v>1759</v>
      </c>
      <c r="AC162" s="74"/>
      <c r="AD162" s="74"/>
      <c r="AE162" s="74" t="s">
        <v>28830</v>
      </c>
      <c r="AF162" s="74" t="s">
        <v>28831</v>
      </c>
      <c r="AG162" s="74"/>
      <c r="AH162" s="74">
        <v>65</v>
      </c>
      <c r="AI162" s="74">
        <v>0</v>
      </c>
      <c r="AJ162" s="74">
        <v>0</v>
      </c>
      <c r="AK162" s="74">
        <v>0</v>
      </c>
      <c r="AL162" s="74">
        <v>0</v>
      </c>
      <c r="AM162" s="74" t="s">
        <v>2869</v>
      </c>
      <c r="AN162" s="74" t="s">
        <v>2342</v>
      </c>
      <c r="AO162" s="74" t="s">
        <v>2870</v>
      </c>
      <c r="AP162" s="74" t="s">
        <v>2871</v>
      </c>
      <c r="AQ162" s="74"/>
      <c r="AR162" s="74"/>
      <c r="AS162" s="74" t="s">
        <v>2872</v>
      </c>
      <c r="AT162" s="74" t="s">
        <v>2873</v>
      </c>
      <c r="AU162" s="74"/>
      <c r="AV162" s="74">
        <v>2016</v>
      </c>
      <c r="AW162" s="74">
        <v>6</v>
      </c>
      <c r="AX162" s="74">
        <v>23</v>
      </c>
      <c r="AY162" s="74"/>
      <c r="AZ162" s="74"/>
      <c r="BA162" s="74"/>
      <c r="BB162" s="74"/>
      <c r="BC162" s="74">
        <v>18852</v>
      </c>
      <c r="BD162" s="74">
        <v>18867</v>
      </c>
      <c r="BE162" s="74"/>
      <c r="BF162" s="74" t="s">
        <v>28832</v>
      </c>
      <c r="BG162" s="74"/>
      <c r="BH162" s="74">
        <v>16</v>
      </c>
      <c r="BI162" s="74" t="s">
        <v>2875</v>
      </c>
      <c r="BJ162" s="74" t="s">
        <v>2573</v>
      </c>
      <c r="BK162" s="74" t="s">
        <v>28833</v>
      </c>
      <c r="BL162" s="74" t="s">
        <v>28834</v>
      </c>
      <c r="BM162" s="74"/>
      <c r="BN162" s="46" t="str">
        <f>IF(COUNTIF(AA162,"*Nanjing Agr Univ*"),AA162)</f>
        <v>Yang, H (reprint author), Nanjing Agr Univ, Coll Sci, Jiangsu Key Lab Pesticide Sci, Weigang 1,Chem Bldg, Nanjing 210095, Jiangsu, Peoples R China.; Yang, H (reprint author), Nanjing Agr Univ, State &amp; Local Joint Engn Res Ctr Green Pesticide, Nanjing 210095, Jiangsu, Peoples R China.</v>
      </c>
      <c r="BO162" s="46" t="b">
        <f>IF(COUNTIF(BN162,"*Life Sci*"),"生命科学学院",IF(COUNTIF(BN162,"*Coll Hort*"),"园艺学院"))</f>
        <v>0</v>
      </c>
      <c r="BP162" s="46" t="b">
        <f>IF(COUNTIF(BN162,"*Anim Sci*"),"动物科技学院",IF(COUNTIF(BN162,"*Vet Med*"),"动物医学院"))</f>
        <v>0</v>
      </c>
      <c r="BQ162" s="46" t="b">
        <f>IF(COUNTIF(BN162,"*Resources*"),"资源与环境科学学院",IF(COUNTIF(BN162,"*Dept Entomol*"),"植物保护学院"))</f>
        <v>0</v>
      </c>
      <c r="BR162" s="46" t="b">
        <f>IF(COUNTIF(BN162,"*Coll Agr*"),"农学院",IF(COUNTIF(BN162,"*Plant Protect*"),"植物保护学院"))</f>
        <v>0</v>
      </c>
      <c r="BS162" s="46" t="b">
        <f>IF(COUNTIF(BN162,"*Food Sci*"),"食品科技学院")</f>
        <v>0</v>
      </c>
      <c r="BT162" s="78" t="s">
        <v>2871</v>
      </c>
      <c r="BU162" s="10">
        <f>VLOOKUP(BT162,$CE$2:$CH$13600,3,FALSE)</f>
        <v>3.84</v>
      </c>
      <c r="BV162" s="10">
        <f>VLOOKUP(BT162,$CE$2:$CH$13600,4,FALSE)</f>
        <v>3.907</v>
      </c>
      <c r="BW162" s="28" t="b">
        <f>IF($BV162&gt;=10,1)</f>
        <v>0</v>
      </c>
      <c r="BX162" s="28" t="b">
        <f>IF(BV162&gt;=5,1)</f>
        <v>0</v>
      </c>
      <c r="BY162" s="28" t="b">
        <f>IF(BV162&lt;2,1)</f>
        <v>0</v>
      </c>
      <c r="BZ162" s="4">
        <v>1</v>
      </c>
      <c r="CC162" s="52">
        <v>161</v>
      </c>
      <c r="CD162" s="53" t="s">
        <v>29130</v>
      </c>
      <c r="CE162" s="53" t="s">
        <v>29131</v>
      </c>
      <c r="CF162" s="54">
        <v>49</v>
      </c>
      <c r="CG162" s="54">
        <v>0.31</v>
      </c>
      <c r="CH162" s="54">
        <v>0.23</v>
      </c>
      <c r="CI162" s="54">
        <v>0</v>
      </c>
      <c r="CJ162" s="54">
        <v>16</v>
      </c>
      <c r="CK162" s="54"/>
      <c r="CL162" s="54">
        <v>6.9999999999999994E-5</v>
      </c>
      <c r="CM162" s="54">
        <v>4.1000000000000002E-2</v>
      </c>
      <c r="CN162" s="53" t="s">
        <v>29073</v>
      </c>
      <c r="CO162" s="54">
        <v>44</v>
      </c>
      <c r="CP162" s="54">
        <v>56</v>
      </c>
      <c r="CQ162" s="55">
        <f t="shared" si="2"/>
        <v>0.7857142857142857</v>
      </c>
      <c r="CR162" s="52" t="s">
        <v>28953</v>
      </c>
    </row>
    <row r="163" spans="1:96" ht="57.6">
      <c r="A163" s="74">
        <v>162</v>
      </c>
      <c r="B163" s="6" t="s">
        <v>45128</v>
      </c>
      <c r="C163" s="6" t="s">
        <v>45133</v>
      </c>
      <c r="D163" s="74" t="s">
        <v>62</v>
      </c>
      <c r="E163" s="74" t="s">
        <v>3115</v>
      </c>
      <c r="F163" s="74"/>
      <c r="G163" s="74"/>
      <c r="H163" s="74"/>
      <c r="I163" s="74" t="s">
        <v>3116</v>
      </c>
      <c r="J163" s="74"/>
      <c r="K163" s="74"/>
      <c r="L163" s="75" t="s">
        <v>3117</v>
      </c>
      <c r="M163" s="75" t="s">
        <v>3118</v>
      </c>
      <c r="N163" s="74"/>
      <c r="O163" s="74"/>
      <c r="P163" s="74" t="s">
        <v>67</v>
      </c>
      <c r="Q163" s="74" t="s">
        <v>68</v>
      </c>
      <c r="R163" s="74"/>
      <c r="S163" s="74"/>
      <c r="T163" s="74"/>
      <c r="U163" s="74"/>
      <c r="V163" s="74"/>
      <c r="W163" s="74" t="s">
        <v>3119</v>
      </c>
      <c r="X163" s="74" t="s">
        <v>3120</v>
      </c>
      <c r="Y163" s="74"/>
      <c r="Z163" s="74" t="s">
        <v>3121</v>
      </c>
      <c r="AA163" s="74" t="s">
        <v>3122</v>
      </c>
      <c r="AB163" s="74" t="s">
        <v>3123</v>
      </c>
      <c r="AC163" s="74"/>
      <c r="AD163" s="74"/>
      <c r="AE163" s="74"/>
      <c r="AF163" s="74"/>
      <c r="AG163" s="74"/>
      <c r="AH163" s="74">
        <v>28</v>
      </c>
      <c r="AI163" s="74">
        <v>0</v>
      </c>
      <c r="AJ163" s="74">
        <v>0</v>
      </c>
      <c r="AK163" s="74">
        <v>1</v>
      </c>
      <c r="AL163" s="74">
        <v>1</v>
      </c>
      <c r="AM163" s="74" t="s">
        <v>2919</v>
      </c>
      <c r="AN163" s="74" t="s">
        <v>2920</v>
      </c>
      <c r="AO163" s="74" t="s">
        <v>2921</v>
      </c>
      <c r="AP163" s="74" t="s">
        <v>3124</v>
      </c>
      <c r="AQ163" s="74"/>
      <c r="AR163" s="74"/>
      <c r="AS163" s="74" t="s">
        <v>3118</v>
      </c>
      <c r="AT163" s="74" t="s">
        <v>3125</v>
      </c>
      <c r="AU163" s="74"/>
      <c r="AV163" s="74">
        <v>2016</v>
      </c>
      <c r="AW163" s="74">
        <v>127</v>
      </c>
      <c r="AX163" s="74">
        <v>2</v>
      </c>
      <c r="AY163" s="74"/>
      <c r="AZ163" s="74"/>
      <c r="BA163" s="74"/>
      <c r="BB163" s="74"/>
      <c r="BC163" s="74">
        <v>539</v>
      </c>
      <c r="BD163" s="74">
        <v>543</v>
      </c>
      <c r="BE163" s="74"/>
      <c r="BF163" s="74" t="s">
        <v>3126</v>
      </c>
      <c r="BG163" s="74"/>
      <c r="BH163" s="74">
        <v>5</v>
      </c>
      <c r="BI163" s="74" t="s">
        <v>3127</v>
      </c>
      <c r="BJ163" s="74" t="s">
        <v>3127</v>
      </c>
      <c r="BK163" s="74" t="s">
        <v>3128</v>
      </c>
      <c r="BL163" s="74" t="s">
        <v>3129</v>
      </c>
      <c r="BM163" s="74"/>
      <c r="BN163" s="79" t="str">
        <f>IF(COUNTIF(AA163,"*Nanjing Agr Univ*"),AA163)</f>
        <v>Dai, CL; Yang, HW (reprint author), Nanjing Agr Univ, Coll Sci, Dept Phys, Nanjing 210095, Jiangsu, Peoples R China.</v>
      </c>
      <c r="BO163" s="79" t="b">
        <f>IF(COUNTIF(BN163,"*Life Sci*"),"生命科学学院",IF(COUNTIF(BN163,"*Coll Hort*"),"园艺学院"))</f>
        <v>0</v>
      </c>
      <c r="BP163" s="79" t="b">
        <f>IF(COUNTIF(BN163,"*Anim Sci*"),"动物科技学院",IF(COUNTIF(BN163,"*Vet Med*"),"动物医学院"))</f>
        <v>0</v>
      </c>
      <c r="BQ163" s="79" t="b">
        <f>IF(COUNTIF(BN163,"*Resources*"),"资源与环境科学学院",IF(COUNTIF(BN163,"*Dept Entomol*"),"植物保护学院"))</f>
        <v>0</v>
      </c>
      <c r="BR163" s="79" t="b">
        <f>IF(COUNTIF(BN163,"*Coll Agr*"),"农学院",IF(COUNTIF(BN163,"*Plant Protect*"),"植物保护学院"))</f>
        <v>0</v>
      </c>
      <c r="BS163" s="79" t="b">
        <f>IF(COUNTIF(BN163,"*Food Sci*"),"食品科技学院")</f>
        <v>0</v>
      </c>
      <c r="BT163" s="78" t="str">
        <f>AP163</f>
        <v>0030-4026</v>
      </c>
      <c r="BU163" s="76">
        <f>VLOOKUP(BT163,$CE$2:$CH$13600,3,FALSE)</f>
        <v>0.67700000000000005</v>
      </c>
      <c r="BV163" s="76">
        <f>VLOOKUP(BT163,$CE$2:$CH$13600,4,FALSE)</f>
        <v>0.67</v>
      </c>
      <c r="BW163" s="78" t="b">
        <f>IF($BV163&gt;=10,1)</f>
        <v>0</v>
      </c>
      <c r="BX163" s="78" t="b">
        <f>IF(BV163&gt;=5,1)</f>
        <v>0</v>
      </c>
      <c r="BY163" s="78">
        <f>IF(BV163&lt;2,1)</f>
        <v>1</v>
      </c>
      <c r="BZ163" s="4">
        <v>1</v>
      </c>
      <c r="CC163" s="52">
        <v>162</v>
      </c>
      <c r="CD163" s="53" t="s">
        <v>29132</v>
      </c>
      <c r="CE163" s="53" t="s">
        <v>29133</v>
      </c>
      <c r="CF163" s="54">
        <v>285</v>
      </c>
      <c r="CG163" s="54">
        <v>0.26400000000000001</v>
      </c>
      <c r="CH163" s="54">
        <v>0.44400000000000001</v>
      </c>
      <c r="CI163" s="54">
        <v>0.51300000000000001</v>
      </c>
      <c r="CJ163" s="54">
        <v>39</v>
      </c>
      <c r="CK163" s="54">
        <v>5.8</v>
      </c>
      <c r="CL163" s="54">
        <v>5.0000000000000001E-4</v>
      </c>
      <c r="CM163" s="54">
        <v>0.106</v>
      </c>
      <c r="CN163" s="53" t="s">
        <v>29073</v>
      </c>
      <c r="CO163" s="54">
        <v>45</v>
      </c>
      <c r="CP163" s="54">
        <v>56</v>
      </c>
      <c r="CQ163" s="55">
        <f t="shared" si="2"/>
        <v>0.8035714285714286</v>
      </c>
      <c r="CR163" s="52" t="s">
        <v>28953</v>
      </c>
    </row>
    <row r="164" spans="1:96" ht="43.2">
      <c r="A164" s="74">
        <v>163</v>
      </c>
      <c r="B164" s="6" t="s">
        <v>45128</v>
      </c>
      <c r="C164" s="6" t="s">
        <v>45133</v>
      </c>
      <c r="D164" s="74" t="s">
        <v>62</v>
      </c>
      <c r="E164" s="74" t="s">
        <v>3130</v>
      </c>
      <c r="F164" s="74"/>
      <c r="G164" s="74"/>
      <c r="H164" s="74"/>
      <c r="I164" s="74" t="s">
        <v>3131</v>
      </c>
      <c r="J164" s="74"/>
      <c r="K164" s="74"/>
      <c r="L164" s="75" t="s">
        <v>3132</v>
      </c>
      <c r="M164" s="75" t="s">
        <v>3118</v>
      </c>
      <c r="N164" s="74"/>
      <c r="O164" s="74"/>
      <c r="P164" s="74" t="s">
        <v>67</v>
      </c>
      <c r="Q164" s="74" t="s">
        <v>68</v>
      </c>
      <c r="R164" s="74"/>
      <c r="S164" s="74"/>
      <c r="T164" s="74"/>
      <c r="U164" s="74"/>
      <c r="V164" s="74"/>
      <c r="W164" s="74" t="s">
        <v>3133</v>
      </c>
      <c r="X164" s="74" t="s">
        <v>3134</v>
      </c>
      <c r="Y164" s="74"/>
      <c r="Z164" s="74" t="s">
        <v>3135</v>
      </c>
      <c r="AA164" s="74" t="s">
        <v>3136</v>
      </c>
      <c r="AB164" s="74" t="s">
        <v>3123</v>
      </c>
      <c r="AC164" s="74"/>
      <c r="AD164" s="74"/>
      <c r="AE164" s="74"/>
      <c r="AF164" s="74"/>
      <c r="AG164" s="74"/>
      <c r="AH164" s="74">
        <v>21</v>
      </c>
      <c r="AI164" s="74">
        <v>0</v>
      </c>
      <c r="AJ164" s="74">
        <v>0</v>
      </c>
      <c r="AK164" s="74">
        <v>0</v>
      </c>
      <c r="AL164" s="74">
        <v>0</v>
      </c>
      <c r="AM164" s="74" t="s">
        <v>2919</v>
      </c>
      <c r="AN164" s="74" t="s">
        <v>2920</v>
      </c>
      <c r="AO164" s="74" t="s">
        <v>2921</v>
      </c>
      <c r="AP164" s="74" t="s">
        <v>3124</v>
      </c>
      <c r="AQ164" s="74"/>
      <c r="AR164" s="74"/>
      <c r="AS164" s="74" t="s">
        <v>3118</v>
      </c>
      <c r="AT164" s="74" t="s">
        <v>3125</v>
      </c>
      <c r="AU164" s="74"/>
      <c r="AV164" s="74">
        <v>2016</v>
      </c>
      <c r="AW164" s="74">
        <v>127</v>
      </c>
      <c r="AX164" s="74">
        <v>2</v>
      </c>
      <c r="AY164" s="74"/>
      <c r="AZ164" s="74"/>
      <c r="BA164" s="74"/>
      <c r="BB164" s="74"/>
      <c r="BC164" s="74">
        <v>644</v>
      </c>
      <c r="BD164" s="74">
        <v>647</v>
      </c>
      <c r="BE164" s="74"/>
      <c r="BF164" s="74" t="s">
        <v>3137</v>
      </c>
      <c r="BG164" s="74"/>
      <c r="BH164" s="74">
        <v>4</v>
      </c>
      <c r="BI164" s="74" t="s">
        <v>3127</v>
      </c>
      <c r="BJ164" s="74" t="s">
        <v>3127</v>
      </c>
      <c r="BK164" s="74" t="s">
        <v>3128</v>
      </c>
      <c r="BL164" s="74" t="s">
        <v>3138</v>
      </c>
      <c r="BM164" s="74"/>
      <c r="BN164" s="79" t="str">
        <f>IF(COUNTIF(AA164,"*Nanjing Agr Univ*"),AA164)</f>
        <v>Yang, HW (reprint author), Nanjing Agr Univ, Dept Phys, Coll Sci, Nanjing 210095, Jiangsu, Peoples R China.</v>
      </c>
      <c r="BO164" s="79" t="b">
        <f>IF(COUNTIF(BN164,"*Life Sci*"),"生命科学学院",IF(COUNTIF(BN164,"*Coll Hort*"),"园艺学院"))</f>
        <v>0</v>
      </c>
      <c r="BP164" s="79" t="b">
        <f>IF(COUNTIF(BN164,"*Anim Sci*"),"动物科技学院",IF(COUNTIF(BN164,"*Vet Med*"),"动物医学院"))</f>
        <v>0</v>
      </c>
      <c r="BQ164" s="79" t="b">
        <f>IF(COUNTIF(BN164,"*Resources*"),"资源与环境科学学院",IF(COUNTIF(BN164,"*Dept Entomol*"),"植物保护学院"))</f>
        <v>0</v>
      </c>
      <c r="BR164" s="79" t="b">
        <f>IF(COUNTIF(BN164,"*Coll Agr*"),"农学院",IF(COUNTIF(BN164,"*Plant Protect*"),"植物保护学院"))</f>
        <v>0</v>
      </c>
      <c r="BS164" s="79" t="b">
        <f>IF(COUNTIF(BN164,"*Food Sci*"),"食品科技学院")</f>
        <v>0</v>
      </c>
      <c r="BT164" s="78" t="str">
        <f>AP164</f>
        <v>0030-4026</v>
      </c>
      <c r="BU164" s="76">
        <f>VLOOKUP(BT164,$CE$2:$CH$13600,3,FALSE)</f>
        <v>0.67700000000000005</v>
      </c>
      <c r="BV164" s="76">
        <f>VLOOKUP(BT164,$CE$2:$CH$13600,4,FALSE)</f>
        <v>0.67</v>
      </c>
      <c r="BW164" s="78" t="b">
        <f>IF($BV164&gt;=10,1)</f>
        <v>0</v>
      </c>
      <c r="BX164" s="78" t="b">
        <f>IF(BV164&gt;=5,1)</f>
        <v>0</v>
      </c>
      <c r="BY164" s="78">
        <f>IF(BV164&lt;2,1)</f>
        <v>1</v>
      </c>
      <c r="BZ164" s="4">
        <v>1</v>
      </c>
      <c r="CC164" s="52">
        <v>163</v>
      </c>
      <c r="CD164" s="53" t="s">
        <v>29134</v>
      </c>
      <c r="CE164" s="53" t="s">
        <v>29135</v>
      </c>
      <c r="CF164" s="54">
        <v>393</v>
      </c>
      <c r="CG164" s="54">
        <v>0.26200000000000001</v>
      </c>
      <c r="CH164" s="54">
        <v>0.35099999999999998</v>
      </c>
      <c r="CI164" s="54">
        <v>3.1E-2</v>
      </c>
      <c r="CJ164" s="54">
        <v>64</v>
      </c>
      <c r="CK164" s="54">
        <v>8.5</v>
      </c>
      <c r="CL164" s="54">
        <v>5.0000000000000001E-4</v>
      </c>
      <c r="CM164" s="54">
        <v>8.5000000000000006E-2</v>
      </c>
      <c r="CN164" s="53" t="s">
        <v>29073</v>
      </c>
      <c r="CO164" s="54">
        <v>46</v>
      </c>
      <c r="CP164" s="54">
        <v>56</v>
      </c>
      <c r="CQ164" s="55">
        <f t="shared" si="2"/>
        <v>0.8214285714285714</v>
      </c>
      <c r="CR164" s="52" t="s">
        <v>28953</v>
      </c>
    </row>
    <row r="165" spans="1:96" ht="72">
      <c r="A165" s="74">
        <v>164</v>
      </c>
      <c r="B165" s="6" t="s">
        <v>45128</v>
      </c>
      <c r="C165" s="6" t="s">
        <v>45133</v>
      </c>
      <c r="D165" s="74" t="s">
        <v>62</v>
      </c>
      <c r="E165" s="74" t="s">
        <v>3288</v>
      </c>
      <c r="F165" s="74"/>
      <c r="G165" s="74"/>
      <c r="H165" s="74"/>
      <c r="I165" s="74" t="s">
        <v>3289</v>
      </c>
      <c r="J165" s="74"/>
      <c r="K165" s="74"/>
      <c r="L165" s="75" t="s">
        <v>3290</v>
      </c>
      <c r="M165" s="75" t="s">
        <v>3118</v>
      </c>
      <c r="N165" s="74"/>
      <c r="O165" s="74"/>
      <c r="P165" s="74" t="s">
        <v>67</v>
      </c>
      <c r="Q165" s="74" t="s">
        <v>68</v>
      </c>
      <c r="R165" s="74"/>
      <c r="S165" s="74"/>
      <c r="T165" s="74"/>
      <c r="U165" s="74"/>
      <c r="V165" s="74"/>
      <c r="W165" s="74" t="s">
        <v>3291</v>
      </c>
      <c r="X165" s="74" t="s">
        <v>3292</v>
      </c>
      <c r="Y165" s="74"/>
      <c r="Z165" s="74" t="s">
        <v>3293</v>
      </c>
      <c r="AA165" s="74" t="s">
        <v>3136</v>
      </c>
      <c r="AB165" s="74" t="s">
        <v>3123</v>
      </c>
      <c r="AC165" s="74"/>
      <c r="AD165" s="74"/>
      <c r="AE165" s="74" t="s">
        <v>3294</v>
      </c>
      <c r="AF165" s="74" t="s">
        <v>3295</v>
      </c>
      <c r="AG165" s="74"/>
      <c r="AH165" s="74">
        <v>26</v>
      </c>
      <c r="AI165" s="74">
        <v>0</v>
      </c>
      <c r="AJ165" s="74">
        <v>0</v>
      </c>
      <c r="AK165" s="74">
        <v>2</v>
      </c>
      <c r="AL165" s="74">
        <v>2</v>
      </c>
      <c r="AM165" s="74" t="s">
        <v>2919</v>
      </c>
      <c r="AN165" s="74" t="s">
        <v>2920</v>
      </c>
      <c r="AO165" s="74" t="s">
        <v>2921</v>
      </c>
      <c r="AP165" s="74" t="s">
        <v>3124</v>
      </c>
      <c r="AQ165" s="74"/>
      <c r="AR165" s="74"/>
      <c r="AS165" s="74" t="s">
        <v>3118</v>
      </c>
      <c r="AT165" s="74" t="s">
        <v>3125</v>
      </c>
      <c r="AU165" s="74"/>
      <c r="AV165" s="74">
        <v>2016</v>
      </c>
      <c r="AW165" s="74">
        <v>127</v>
      </c>
      <c r="AX165" s="74">
        <v>3</v>
      </c>
      <c r="AY165" s="74"/>
      <c r="AZ165" s="74"/>
      <c r="BA165" s="74"/>
      <c r="BB165" s="74"/>
      <c r="BC165" s="74">
        <v>1121</v>
      </c>
      <c r="BD165" s="74">
        <v>1125</v>
      </c>
      <c r="BE165" s="74"/>
      <c r="BF165" s="74" t="s">
        <v>3296</v>
      </c>
      <c r="BG165" s="74"/>
      <c r="BH165" s="74">
        <v>5</v>
      </c>
      <c r="BI165" s="74" t="s">
        <v>3127</v>
      </c>
      <c r="BJ165" s="74" t="s">
        <v>3127</v>
      </c>
      <c r="BK165" s="74" t="s">
        <v>3297</v>
      </c>
      <c r="BL165" s="74" t="s">
        <v>3298</v>
      </c>
      <c r="BM165" s="74"/>
      <c r="BN165" s="79" t="str">
        <f>IF(COUNTIF(AA165,"*Nanjing Agr Univ*"),AA165)</f>
        <v>Yang, HW (reprint author), Nanjing Agr Univ, Dept Phys, Coll Sci, Nanjing 210095, Jiangsu, Peoples R China.</v>
      </c>
      <c r="BO165" s="79" t="b">
        <f>IF(COUNTIF(BN165,"*Life Sci*"),"生命科学学院",IF(COUNTIF(BN165,"*Coll Hort*"),"园艺学院"))</f>
        <v>0</v>
      </c>
      <c r="BP165" s="79" t="b">
        <f>IF(COUNTIF(BN165,"*Anim Sci*"),"动物科技学院",IF(COUNTIF(BN165,"*Vet Med*"),"动物医学院"))</f>
        <v>0</v>
      </c>
      <c r="BQ165" s="79" t="b">
        <f>IF(COUNTIF(BN165,"*Resources*"),"资源与环境科学学院",IF(COUNTIF(BN165,"*Dept Entomol*"),"植物保护学院"))</f>
        <v>0</v>
      </c>
      <c r="BR165" s="79" t="b">
        <f>IF(COUNTIF(BN165,"*Coll Agr*"),"农学院",IF(COUNTIF(BN165,"*Plant Protect*"),"植物保护学院"))</f>
        <v>0</v>
      </c>
      <c r="BS165" s="79" t="b">
        <f>IF(COUNTIF(BN165,"*Food Sci*"),"食品科技学院")</f>
        <v>0</v>
      </c>
      <c r="BT165" s="78" t="str">
        <f>AP165</f>
        <v>0030-4026</v>
      </c>
      <c r="BU165" s="76">
        <f>VLOOKUP(BT165,$CE$2:$CH$13600,3,FALSE)</f>
        <v>0.67700000000000005</v>
      </c>
      <c r="BV165" s="76">
        <f>VLOOKUP(BT165,$CE$2:$CH$13600,4,FALSE)</f>
        <v>0.67</v>
      </c>
      <c r="BW165" s="78" t="b">
        <f>IF($BV165&gt;=10,1)</f>
        <v>0</v>
      </c>
      <c r="BX165" s="78" t="b">
        <f>IF(BV165&gt;=5,1)</f>
        <v>0</v>
      </c>
      <c r="BY165" s="78">
        <f>IF(BV165&lt;2,1)</f>
        <v>1</v>
      </c>
      <c r="BZ165" s="4">
        <v>1</v>
      </c>
      <c r="CC165" s="52">
        <v>164</v>
      </c>
      <c r="CD165" s="53" t="s">
        <v>29136</v>
      </c>
      <c r="CE165" s="53" t="s">
        <v>29137</v>
      </c>
      <c r="CF165" s="54">
        <v>201</v>
      </c>
      <c r="CG165" s="54">
        <v>0.25600000000000001</v>
      </c>
      <c r="CH165" s="54">
        <v>0.4</v>
      </c>
      <c r="CI165" s="54">
        <v>5.6000000000000001E-2</v>
      </c>
      <c r="CJ165" s="54">
        <v>54</v>
      </c>
      <c r="CK165" s="54">
        <v>6.7</v>
      </c>
      <c r="CL165" s="54">
        <v>2.7E-4</v>
      </c>
      <c r="CM165" s="54">
        <v>8.3000000000000004E-2</v>
      </c>
      <c r="CN165" s="53" t="s">
        <v>29073</v>
      </c>
      <c r="CO165" s="54">
        <v>47</v>
      </c>
      <c r="CP165" s="54">
        <v>56</v>
      </c>
      <c r="CQ165" s="55">
        <f t="shared" si="2"/>
        <v>0.8392857142857143</v>
      </c>
      <c r="CR165" s="52" t="s">
        <v>28953</v>
      </c>
    </row>
    <row r="166" spans="1:96" ht="100.8">
      <c r="A166" s="74">
        <v>165</v>
      </c>
      <c r="B166" s="6" t="s">
        <v>45128</v>
      </c>
      <c r="C166" s="6" t="s">
        <v>45133</v>
      </c>
      <c r="D166" s="5" t="s">
        <v>62</v>
      </c>
      <c r="E166" s="5" t="s">
        <v>28872</v>
      </c>
      <c r="F166" s="5"/>
      <c r="G166" s="5"/>
      <c r="H166" s="5"/>
      <c r="I166" s="5" t="s">
        <v>28873</v>
      </c>
      <c r="J166" s="5"/>
      <c r="K166" s="5"/>
      <c r="L166" s="6" t="s">
        <v>28874</v>
      </c>
      <c r="M166" s="6" t="s">
        <v>3118</v>
      </c>
      <c r="N166" s="5"/>
      <c r="O166" s="5"/>
      <c r="P166" s="5" t="s">
        <v>67</v>
      </c>
      <c r="Q166" s="74" t="s">
        <v>68</v>
      </c>
      <c r="R166" s="74"/>
      <c r="S166" s="74"/>
      <c r="T166" s="74"/>
      <c r="U166" s="74"/>
      <c r="V166" s="74"/>
      <c r="W166" s="74" t="s">
        <v>28875</v>
      </c>
      <c r="X166" s="74" t="s">
        <v>28876</v>
      </c>
      <c r="Y166" s="74"/>
      <c r="Z166" s="74" t="s">
        <v>28877</v>
      </c>
      <c r="AA166" s="74" t="s">
        <v>8086</v>
      </c>
      <c r="AB166" s="74" t="s">
        <v>3123</v>
      </c>
      <c r="AC166" s="74"/>
      <c r="AD166" s="74"/>
      <c r="AE166" s="74"/>
      <c r="AF166" s="74"/>
      <c r="AG166" s="74"/>
      <c r="AH166" s="74">
        <v>19</v>
      </c>
      <c r="AI166" s="74">
        <v>0</v>
      </c>
      <c r="AJ166" s="74">
        <v>0</v>
      </c>
      <c r="AK166" s="74">
        <v>0</v>
      </c>
      <c r="AL166" s="74">
        <v>0</v>
      </c>
      <c r="AM166" s="74" t="s">
        <v>2919</v>
      </c>
      <c r="AN166" s="74" t="s">
        <v>2920</v>
      </c>
      <c r="AO166" s="74" t="s">
        <v>2921</v>
      </c>
      <c r="AP166" s="74" t="s">
        <v>3124</v>
      </c>
      <c r="AQ166" s="74"/>
      <c r="AR166" s="74"/>
      <c r="AS166" s="74" t="s">
        <v>3118</v>
      </c>
      <c r="AT166" s="74" t="s">
        <v>3125</v>
      </c>
      <c r="AU166" s="74"/>
      <c r="AV166" s="74">
        <v>2016</v>
      </c>
      <c r="AW166" s="74">
        <v>127</v>
      </c>
      <c r="AX166" s="74">
        <v>4</v>
      </c>
      <c r="AY166" s="74"/>
      <c r="AZ166" s="74"/>
      <c r="BA166" s="74"/>
      <c r="BB166" s="74"/>
      <c r="BC166" s="74">
        <v>1838</v>
      </c>
      <c r="BD166" s="74">
        <v>1841</v>
      </c>
      <c r="BE166" s="74"/>
      <c r="BF166" s="74" t="s">
        <v>28878</v>
      </c>
      <c r="BG166" s="74"/>
      <c r="BH166" s="74">
        <v>4</v>
      </c>
      <c r="BI166" s="74" t="s">
        <v>3127</v>
      </c>
      <c r="BJ166" s="74" t="s">
        <v>3127</v>
      </c>
      <c r="BK166" s="74" t="s">
        <v>28879</v>
      </c>
      <c r="BL166" s="74" t="s">
        <v>28880</v>
      </c>
      <c r="BM166" s="74"/>
      <c r="BN166" s="46" t="str">
        <f>IF(COUNTIF(AA166,"*Nanjing Agr Univ*"),AA166)</f>
        <v>Yang, HW (reprint author), Nanjing Agr Univ, Dept Phys, Nanjing 210095, Jiangsu, Peoples R China.</v>
      </c>
      <c r="BO166" s="46" t="b">
        <f>IF(COUNTIF(BN166,"*Life Sci*"),"生命科学学院",IF(COUNTIF(BN166,"*Coll Hort*"),"园艺学院"))</f>
        <v>0</v>
      </c>
      <c r="BP166" s="46" t="b">
        <f>IF(COUNTIF(BN166,"*Anim Sci*"),"动物科技学院",IF(COUNTIF(BN166,"*Vet Med*"),"动物医学院"))</f>
        <v>0</v>
      </c>
      <c r="BQ166" s="46" t="b">
        <f>IF(COUNTIF(BN166,"*Resources*"),"资源与环境科学学院",IF(COUNTIF(BN166,"*Dept Entomol*"),"植物保护学院"))</f>
        <v>0</v>
      </c>
      <c r="BR166" s="46" t="b">
        <f>IF(COUNTIF(BN166,"*Coll Agr*"),"农学院",IF(COUNTIF(BN166,"*Plant Protect*"),"植物保护学院"))</f>
        <v>0</v>
      </c>
      <c r="BS166" s="46" t="b">
        <f>IF(COUNTIF(BN166,"*Food Sci*"),"食品科技学院")</f>
        <v>0</v>
      </c>
      <c r="BT166" s="78" t="s">
        <v>3124</v>
      </c>
      <c r="BU166" s="10">
        <f>VLOOKUP(BT166,$CE$2:$CH$13600,3,FALSE)</f>
        <v>0.67700000000000005</v>
      </c>
      <c r="BV166" s="10">
        <f>VLOOKUP(BT166,$CE$2:$CH$13600,4,FALSE)</f>
        <v>0.67</v>
      </c>
      <c r="BW166" s="28" t="b">
        <f>IF($BV166&gt;=10,1)</f>
        <v>0</v>
      </c>
      <c r="BX166" s="28" t="b">
        <f>IF(BV166&gt;=5,1)</f>
        <v>0</v>
      </c>
      <c r="BY166" s="28">
        <f>IF(BV166&lt;2,1)</f>
        <v>1</v>
      </c>
      <c r="BZ166" s="4">
        <v>1</v>
      </c>
      <c r="CC166" s="52">
        <v>165</v>
      </c>
      <c r="CD166" s="53" t="s">
        <v>28302</v>
      </c>
      <c r="CE166" s="53" t="s">
        <v>28301</v>
      </c>
      <c r="CF166" s="54">
        <v>243</v>
      </c>
      <c r="CG166" s="54">
        <v>0.255</v>
      </c>
      <c r="CH166" s="54">
        <v>0.247</v>
      </c>
      <c r="CI166" s="54">
        <v>6.9000000000000006E-2</v>
      </c>
      <c r="CJ166" s="54">
        <v>58</v>
      </c>
      <c r="CK166" s="54">
        <v>8.1</v>
      </c>
      <c r="CL166" s="54">
        <v>2.5999999999999998E-4</v>
      </c>
      <c r="CM166" s="54">
        <v>4.7E-2</v>
      </c>
      <c r="CN166" s="53" t="s">
        <v>29073</v>
      </c>
      <c r="CO166" s="54">
        <v>47</v>
      </c>
      <c r="CP166" s="54">
        <v>56</v>
      </c>
      <c r="CQ166" s="55">
        <f t="shared" si="2"/>
        <v>0.8392857142857143</v>
      </c>
      <c r="CR166" s="52" t="s">
        <v>28953</v>
      </c>
    </row>
    <row r="167" spans="1:96" ht="43.2">
      <c r="A167" s="74">
        <v>166</v>
      </c>
      <c r="B167" s="6" t="s">
        <v>45128</v>
      </c>
      <c r="C167" s="6" t="s">
        <v>45133</v>
      </c>
      <c r="D167" s="9" t="s">
        <v>62</v>
      </c>
      <c r="E167" s="9" t="s">
        <v>47687</v>
      </c>
      <c r="F167" s="9"/>
      <c r="G167" s="9"/>
      <c r="H167" s="9"/>
      <c r="I167" s="9" t="s">
        <v>47688</v>
      </c>
      <c r="J167" s="9"/>
      <c r="K167" s="9"/>
      <c r="L167" s="6" t="s">
        <v>47689</v>
      </c>
      <c r="M167" s="6" t="s">
        <v>3118</v>
      </c>
      <c r="N167" s="9"/>
      <c r="O167" s="9"/>
      <c r="P167" s="9" t="s">
        <v>67</v>
      </c>
      <c r="Q167" s="42" t="s">
        <v>68</v>
      </c>
      <c r="R167" s="9"/>
      <c r="S167" s="9"/>
      <c r="T167" s="9"/>
      <c r="U167" s="9"/>
      <c r="V167" s="9"/>
      <c r="W167" s="9" t="s">
        <v>47690</v>
      </c>
      <c r="X167" s="9" t="s">
        <v>47691</v>
      </c>
      <c r="Y167" s="9"/>
      <c r="Z167" s="9" t="s">
        <v>47692</v>
      </c>
      <c r="AA167" s="9" t="s">
        <v>4393</v>
      </c>
      <c r="AB167" s="9" t="s">
        <v>3123</v>
      </c>
      <c r="AC167" s="9"/>
      <c r="AD167" s="9"/>
      <c r="AE167" s="9"/>
      <c r="AF167" s="9"/>
      <c r="AG167" s="9"/>
      <c r="AH167" s="9">
        <v>19</v>
      </c>
      <c r="AI167" s="9">
        <v>0</v>
      </c>
      <c r="AJ167" s="9">
        <v>0</v>
      </c>
      <c r="AK167" s="9">
        <v>0</v>
      </c>
      <c r="AL167" s="9">
        <v>0</v>
      </c>
      <c r="AM167" s="9" t="s">
        <v>2919</v>
      </c>
      <c r="AN167" s="9" t="s">
        <v>2920</v>
      </c>
      <c r="AO167" s="9" t="s">
        <v>2921</v>
      </c>
      <c r="AP167" s="42" t="s">
        <v>3124</v>
      </c>
      <c r="AQ167" s="42"/>
      <c r="AR167" s="42"/>
      <c r="AS167" s="42" t="s">
        <v>3118</v>
      </c>
      <c r="AT167" s="42" t="s">
        <v>3125</v>
      </c>
      <c r="AU167" s="42"/>
      <c r="AV167" s="42">
        <v>2016</v>
      </c>
      <c r="AW167" s="42">
        <v>127</v>
      </c>
      <c r="AX167" s="42">
        <v>8</v>
      </c>
      <c r="AY167" s="42"/>
      <c r="AZ167" s="42"/>
      <c r="BA167" s="42"/>
      <c r="BB167" s="42"/>
      <c r="BC167" s="42">
        <v>4144</v>
      </c>
      <c r="BD167" s="42">
        <v>4149</v>
      </c>
      <c r="BE167" s="42"/>
      <c r="BF167" s="42" t="s">
        <v>47693</v>
      </c>
      <c r="BG167" s="42"/>
      <c r="BH167" s="42">
        <v>6</v>
      </c>
      <c r="BI167" s="42" t="s">
        <v>3127</v>
      </c>
      <c r="BJ167" s="42" t="s">
        <v>3127</v>
      </c>
      <c r="BK167" s="42" t="s">
        <v>47694</v>
      </c>
      <c r="BL167" s="42" t="s">
        <v>47695</v>
      </c>
      <c r="BM167" s="42"/>
      <c r="BN167" s="46" t="str">
        <f>IF(COUNTIF(AA167,"*Nanjing Agr Univ*"),AA167)</f>
        <v>Yang, HW (reprint author), Nanjing Agr Univ, Coll Sci, Dept Phys, Nanjing 210095, Jiangsu, Peoples R China.</v>
      </c>
      <c r="BO167" s="46" t="b">
        <f>IF(COUNTIF(BN167,"*Life Sci*"),"生命科学学院",IF(COUNTIF(BN167,"*Coll Hort*"),"园艺学院"))</f>
        <v>0</v>
      </c>
      <c r="BP167" s="46" t="b">
        <f>IF(COUNTIF(BN167,"*Anim Sci*"),"动物科技学院",IF(COUNTIF(BN167,"*Vet Med*"),"动物医学院"))</f>
        <v>0</v>
      </c>
      <c r="BQ167" s="46" t="b">
        <f>IF(COUNTIF(BN167,"*Resources*"),"资源与环境科学学院",IF(COUNTIF(BN167,"*Dept Entomol*"),"植物保护学院"))</f>
        <v>0</v>
      </c>
      <c r="BR167" s="46" t="b">
        <f>IF(COUNTIF(BN167,"*Coll Agr*"),"农学院",IF(COUNTIF(BN167,"*Plant Protect*"),"植物保护学院"))</f>
        <v>0</v>
      </c>
      <c r="BS167" s="46" t="b">
        <f>IF(COUNTIF(BN167,"*Food Sci*"),"食品科技学院")</f>
        <v>0</v>
      </c>
      <c r="BT167" s="48" t="s">
        <v>3124</v>
      </c>
      <c r="BU167" s="10">
        <f>VLOOKUP(BT167,$CE$2:$CH$13600,3,FALSE)</f>
        <v>0.67700000000000005</v>
      </c>
      <c r="BV167" s="10">
        <f>VLOOKUP(BT167,$CE$2:$CH$13600,4,FALSE)</f>
        <v>0.67</v>
      </c>
      <c r="BW167" s="28" t="b">
        <f>IF($BV167&gt;=10,1)</f>
        <v>0</v>
      </c>
      <c r="BX167" s="28" t="b">
        <f>IF(BV167&gt;=5,1)</f>
        <v>0</v>
      </c>
      <c r="BY167" s="28">
        <f>IF(BV167&lt;2,1)</f>
        <v>1</v>
      </c>
      <c r="BZ167" s="4">
        <v>4</v>
      </c>
      <c r="CC167" s="52">
        <v>166</v>
      </c>
      <c r="CD167" s="53" t="s">
        <v>29138</v>
      </c>
      <c r="CE167" s="53" t="s">
        <v>29139</v>
      </c>
      <c r="CF167" s="54">
        <v>384</v>
      </c>
      <c r="CG167" s="54">
        <v>0.25</v>
      </c>
      <c r="CH167" s="54">
        <v>0.33400000000000002</v>
      </c>
      <c r="CI167" s="54">
        <v>3.4000000000000002E-2</v>
      </c>
      <c r="CJ167" s="54">
        <v>262</v>
      </c>
      <c r="CK167" s="54">
        <v>4.4000000000000004</v>
      </c>
      <c r="CL167" s="54">
        <v>1.1800000000000001E-3</v>
      </c>
      <c r="CM167" s="54">
        <v>9.8000000000000004E-2</v>
      </c>
      <c r="CN167" s="53" t="s">
        <v>29073</v>
      </c>
      <c r="CO167" s="54">
        <v>49</v>
      </c>
      <c r="CP167" s="54">
        <v>56</v>
      </c>
      <c r="CQ167" s="55">
        <f t="shared" si="2"/>
        <v>0.875</v>
      </c>
      <c r="CR167" s="52" t="s">
        <v>28953</v>
      </c>
    </row>
    <row r="168" spans="1:96" ht="72">
      <c r="A168" s="74">
        <v>167</v>
      </c>
      <c r="B168" s="6" t="s">
        <v>45128</v>
      </c>
      <c r="C168" s="6" t="s">
        <v>45133</v>
      </c>
      <c r="D168" s="9" t="s">
        <v>62</v>
      </c>
      <c r="E168" s="9" t="s">
        <v>47616</v>
      </c>
      <c r="F168" s="9"/>
      <c r="G168" s="9"/>
      <c r="H168" s="9"/>
      <c r="I168" s="9" t="s">
        <v>47617</v>
      </c>
      <c r="J168" s="9"/>
      <c r="K168" s="9"/>
      <c r="L168" s="6" t="s">
        <v>47618</v>
      </c>
      <c r="M168" s="6" t="s">
        <v>3118</v>
      </c>
      <c r="N168" s="9"/>
      <c r="O168" s="9"/>
      <c r="P168" s="9" t="s">
        <v>67</v>
      </c>
      <c r="Q168" s="42" t="s">
        <v>68</v>
      </c>
      <c r="R168" s="9"/>
      <c r="S168" s="9"/>
      <c r="T168" s="9"/>
      <c r="U168" s="9"/>
      <c r="V168" s="9"/>
      <c r="W168" s="9" t="s">
        <v>47619</v>
      </c>
      <c r="X168" s="9" t="s">
        <v>47620</v>
      </c>
      <c r="Y168" s="9"/>
      <c r="Z168" s="9" t="s">
        <v>47621</v>
      </c>
      <c r="AA168" s="9" t="s">
        <v>8086</v>
      </c>
      <c r="AB168" s="9" t="s">
        <v>3123</v>
      </c>
      <c r="AC168" s="9"/>
      <c r="AD168" s="9"/>
      <c r="AE168" s="9"/>
      <c r="AF168" s="9"/>
      <c r="AG168" s="9"/>
      <c r="AH168" s="9">
        <v>13</v>
      </c>
      <c r="AI168" s="9">
        <v>0</v>
      </c>
      <c r="AJ168" s="9">
        <v>0</v>
      </c>
      <c r="AK168" s="9">
        <v>0</v>
      </c>
      <c r="AL168" s="9">
        <v>0</v>
      </c>
      <c r="AM168" s="9" t="s">
        <v>2919</v>
      </c>
      <c r="AN168" s="9" t="s">
        <v>2920</v>
      </c>
      <c r="AO168" s="9" t="s">
        <v>2921</v>
      </c>
      <c r="AP168" s="42" t="s">
        <v>3124</v>
      </c>
      <c r="AQ168" s="42"/>
      <c r="AR168" s="42"/>
      <c r="AS168" s="42" t="s">
        <v>3118</v>
      </c>
      <c r="AT168" s="42" t="s">
        <v>3125</v>
      </c>
      <c r="AU168" s="42"/>
      <c r="AV168" s="42">
        <v>2016</v>
      </c>
      <c r="AW168" s="42">
        <v>127</v>
      </c>
      <c r="AX168" s="42">
        <v>10</v>
      </c>
      <c r="AY168" s="42"/>
      <c r="AZ168" s="42"/>
      <c r="BA168" s="42"/>
      <c r="BB168" s="42"/>
      <c r="BC168" s="42">
        <v>4418</v>
      </c>
      <c r="BD168" s="42">
        <v>4421</v>
      </c>
      <c r="BE168" s="42"/>
      <c r="BF168" s="42" t="s">
        <v>47622</v>
      </c>
      <c r="BG168" s="42"/>
      <c r="BH168" s="42">
        <v>4</v>
      </c>
      <c r="BI168" s="42" t="s">
        <v>3127</v>
      </c>
      <c r="BJ168" s="42" t="s">
        <v>3127</v>
      </c>
      <c r="BK168" s="42" t="s">
        <v>47623</v>
      </c>
      <c r="BL168" s="42" t="s">
        <v>47624</v>
      </c>
      <c r="BM168" s="42"/>
      <c r="BN168" s="46" t="str">
        <f>IF(COUNTIF(AA168,"*Nanjing Agr Univ*"),AA168)</f>
        <v>Yang, HW (reprint author), Nanjing Agr Univ, Dept Phys, Nanjing 210095, Jiangsu, Peoples R China.</v>
      </c>
      <c r="BO168" s="46" t="b">
        <f>IF(COUNTIF(BN168,"*Life Sci*"),"生命科学学院",IF(COUNTIF(BN168,"*Coll Hort*"),"园艺学院"))</f>
        <v>0</v>
      </c>
      <c r="BP168" s="46" t="b">
        <f>IF(COUNTIF(BN168,"*Anim Sci*"),"动物科技学院",IF(COUNTIF(BN168,"*Vet Med*"),"动物医学院"))</f>
        <v>0</v>
      </c>
      <c r="BQ168" s="46" t="b">
        <f>IF(COUNTIF(BN168,"*Resources*"),"资源与环境科学学院",IF(COUNTIF(BN168,"*Dept Entomol*"),"植物保护学院"))</f>
        <v>0</v>
      </c>
      <c r="BR168" s="46" t="b">
        <f>IF(COUNTIF(BN168,"*Coll Agr*"),"农学院",IF(COUNTIF(BN168,"*Plant Protect*"),"植物保护学院"))</f>
        <v>0</v>
      </c>
      <c r="BS168" s="46" t="b">
        <f>IF(COUNTIF(BN168,"*Food Sci*"),"食品科技学院")</f>
        <v>0</v>
      </c>
      <c r="BT168" s="48" t="s">
        <v>3124</v>
      </c>
      <c r="BU168" s="10">
        <f>VLOOKUP(BT168,$CE$2:$CH$13600,3,FALSE)</f>
        <v>0.67700000000000005</v>
      </c>
      <c r="BV168" s="10">
        <f>VLOOKUP(BT168,$CE$2:$CH$13600,4,FALSE)</f>
        <v>0.67</v>
      </c>
      <c r="BW168" s="28" t="b">
        <f>IF($BV168&gt;=10,1)</f>
        <v>0</v>
      </c>
      <c r="BX168" s="28" t="b">
        <f>IF(BV168&gt;=5,1)</f>
        <v>0</v>
      </c>
      <c r="BY168" s="28">
        <f>IF(BV168&lt;2,1)</f>
        <v>1</v>
      </c>
      <c r="BZ168" s="4">
        <v>4</v>
      </c>
      <c r="CC168" s="52">
        <v>167</v>
      </c>
      <c r="CD168" s="53" t="s">
        <v>29140</v>
      </c>
      <c r="CE168" s="53" t="s">
        <v>29141</v>
      </c>
      <c r="CF168" s="54">
        <v>29</v>
      </c>
      <c r="CG168" s="54">
        <v>0.2</v>
      </c>
      <c r="CH168" s="54">
        <v>0.25700000000000001</v>
      </c>
      <c r="CI168" s="54">
        <v>0</v>
      </c>
      <c r="CJ168" s="54">
        <v>10</v>
      </c>
      <c r="CK168" s="54"/>
      <c r="CL168" s="54">
        <v>1.8000000000000001E-4</v>
      </c>
      <c r="CM168" s="54">
        <v>9.8000000000000004E-2</v>
      </c>
      <c r="CN168" s="53" t="s">
        <v>29073</v>
      </c>
      <c r="CO168" s="54">
        <v>50</v>
      </c>
      <c r="CP168" s="54">
        <v>56</v>
      </c>
      <c r="CQ168" s="55">
        <f t="shared" si="2"/>
        <v>0.8928571428571429</v>
      </c>
      <c r="CR168" s="52" t="s">
        <v>28953</v>
      </c>
    </row>
    <row r="169" spans="1:96">
      <c r="A169" s="74">
        <v>168</v>
      </c>
      <c r="B169" s="6" t="s">
        <v>27449</v>
      </c>
      <c r="C169" s="6" t="s">
        <v>48577</v>
      </c>
      <c r="D169" s="82" t="s">
        <v>62</v>
      </c>
      <c r="E169" s="82" t="s">
        <v>48578</v>
      </c>
      <c r="F169" s="82"/>
      <c r="G169" s="82"/>
      <c r="H169" s="82"/>
      <c r="I169" s="82" t="s">
        <v>48579</v>
      </c>
      <c r="J169" s="82"/>
      <c r="K169" s="82"/>
      <c r="L169" s="82" t="s">
        <v>48580</v>
      </c>
      <c r="M169" s="82" t="s">
        <v>3118</v>
      </c>
      <c r="N169" s="82"/>
      <c r="O169" s="82"/>
      <c r="P169" s="82" t="s">
        <v>67</v>
      </c>
      <c r="Q169" s="82" t="s">
        <v>68</v>
      </c>
      <c r="R169" s="82"/>
      <c r="S169" s="82"/>
      <c r="T169" s="82"/>
      <c r="U169" s="82"/>
      <c r="V169" s="82"/>
      <c r="W169" s="82" t="s">
        <v>48581</v>
      </c>
      <c r="X169" s="82" t="s">
        <v>48582</v>
      </c>
      <c r="Y169" s="82"/>
      <c r="Z169" s="82" t="s">
        <v>48583</v>
      </c>
      <c r="AA169" s="82" t="s">
        <v>8086</v>
      </c>
      <c r="AB169" s="82" t="s">
        <v>3123</v>
      </c>
      <c r="AC169" s="82"/>
      <c r="AD169" s="82"/>
      <c r="AE169" s="82" t="s">
        <v>48584</v>
      </c>
      <c r="AF169" s="82" t="s">
        <v>48585</v>
      </c>
      <c r="AG169" s="82"/>
      <c r="AH169" s="82">
        <v>26</v>
      </c>
      <c r="AI169" s="82">
        <v>0</v>
      </c>
      <c r="AJ169" s="82">
        <v>0</v>
      </c>
      <c r="AK169" s="82">
        <v>4</v>
      </c>
      <c r="AL169" s="82">
        <v>4</v>
      </c>
      <c r="AM169" s="82" t="s">
        <v>2919</v>
      </c>
      <c r="AN169" s="82" t="s">
        <v>2920</v>
      </c>
      <c r="AO169" s="82" t="s">
        <v>2921</v>
      </c>
      <c r="AP169" s="82" t="s">
        <v>3124</v>
      </c>
      <c r="AQ169" s="82"/>
      <c r="AR169" s="82"/>
      <c r="AS169" s="82" t="s">
        <v>3118</v>
      </c>
      <c r="AT169" s="82" t="s">
        <v>3125</v>
      </c>
      <c r="AU169" s="82"/>
      <c r="AV169" s="82">
        <v>2016</v>
      </c>
      <c r="AW169" s="82">
        <v>127</v>
      </c>
      <c r="AX169" s="82">
        <v>9</v>
      </c>
      <c r="AY169" s="82"/>
      <c r="AZ169" s="82"/>
      <c r="BA169" s="82"/>
      <c r="BB169" s="82"/>
      <c r="BC169" s="82">
        <v>3945</v>
      </c>
      <c r="BD169" s="82">
        <v>3948</v>
      </c>
      <c r="BE169" s="82"/>
      <c r="BF169" s="82" t="s">
        <v>48586</v>
      </c>
      <c r="BG169" s="82"/>
      <c r="BH169" s="82">
        <v>4</v>
      </c>
      <c r="BI169" s="82" t="s">
        <v>3127</v>
      </c>
      <c r="BJ169" s="82" t="s">
        <v>3127</v>
      </c>
      <c r="BK169" s="82" t="s">
        <v>48587</v>
      </c>
      <c r="BL169" s="82" t="s">
        <v>48588</v>
      </c>
      <c r="BM169" s="82"/>
      <c r="BN169" s="80" t="s">
        <v>8086</v>
      </c>
      <c r="BO169" s="80" t="b">
        <v>0</v>
      </c>
      <c r="BP169" s="80" t="b">
        <v>0</v>
      </c>
      <c r="BQ169" s="80" t="b">
        <v>0</v>
      </c>
      <c r="BR169" s="80" t="b">
        <v>0</v>
      </c>
      <c r="BS169" s="80" t="b">
        <v>0</v>
      </c>
      <c r="BT169" s="81" t="s">
        <v>3124</v>
      </c>
      <c r="BU169" s="81">
        <v>0.67700000000000005</v>
      </c>
      <c r="BV169" s="81">
        <v>0.67</v>
      </c>
      <c r="BW169" s="77"/>
      <c r="BX169" s="77"/>
      <c r="BY169" s="77"/>
      <c r="CC169" s="52">
        <v>168</v>
      </c>
      <c r="CD169" s="53" t="s">
        <v>29142</v>
      </c>
      <c r="CE169" s="53" t="s">
        <v>29143</v>
      </c>
      <c r="CF169" s="54">
        <v>248</v>
      </c>
      <c r="CG169" s="54">
        <v>0.19400000000000001</v>
      </c>
      <c r="CH169" s="54">
        <v>0.35599999999999998</v>
      </c>
      <c r="CI169" s="54">
        <v>9.0999999999999998E-2</v>
      </c>
      <c r="CJ169" s="54">
        <v>22</v>
      </c>
      <c r="CK169" s="54" t="s">
        <v>28918</v>
      </c>
      <c r="CL169" s="54">
        <v>4.8999999999999998E-4</v>
      </c>
      <c r="CM169" s="54">
        <v>0.35299999999999998</v>
      </c>
      <c r="CN169" s="53" t="s">
        <v>29073</v>
      </c>
      <c r="CO169" s="54">
        <v>51</v>
      </c>
      <c r="CP169" s="54">
        <v>56</v>
      </c>
      <c r="CQ169" s="55">
        <f t="shared" si="2"/>
        <v>0.9107142857142857</v>
      </c>
      <c r="CR169" s="52" t="s">
        <v>28953</v>
      </c>
    </row>
    <row r="170" spans="1:96" ht="28.8">
      <c r="A170" s="74">
        <v>169</v>
      </c>
      <c r="B170" s="6" t="s">
        <v>45128</v>
      </c>
      <c r="C170" s="6" t="s">
        <v>45134</v>
      </c>
      <c r="D170" s="74" t="s">
        <v>62</v>
      </c>
      <c r="E170" s="74" t="s">
        <v>2859</v>
      </c>
      <c r="F170" s="74"/>
      <c r="G170" s="74"/>
      <c r="H170" s="74"/>
      <c r="I170" s="74" t="s">
        <v>2860</v>
      </c>
      <c r="J170" s="74"/>
      <c r="K170" s="74"/>
      <c r="L170" s="6" t="s">
        <v>2861</v>
      </c>
      <c r="M170" s="6" t="s">
        <v>2862</v>
      </c>
      <c r="N170" s="74"/>
      <c r="O170" s="74"/>
      <c r="P170" s="74" t="s">
        <v>67</v>
      </c>
      <c r="Q170" s="74" t="s">
        <v>68</v>
      </c>
      <c r="R170" s="74"/>
      <c r="S170" s="74"/>
      <c r="T170" s="74"/>
      <c r="U170" s="74"/>
      <c r="V170" s="74"/>
      <c r="W170" s="74"/>
      <c r="X170" s="74" t="s">
        <v>2863</v>
      </c>
      <c r="Y170" s="74"/>
      <c r="Z170" s="74" t="s">
        <v>2864</v>
      </c>
      <c r="AA170" s="74" t="s">
        <v>2865</v>
      </c>
      <c r="AB170" s="74" t="s">
        <v>2866</v>
      </c>
      <c r="AC170" s="74"/>
      <c r="AD170" s="74"/>
      <c r="AE170" s="74" t="s">
        <v>2867</v>
      </c>
      <c r="AF170" s="74" t="s">
        <v>2868</v>
      </c>
      <c r="AG170" s="74"/>
      <c r="AH170" s="74">
        <v>21</v>
      </c>
      <c r="AI170" s="74">
        <v>0</v>
      </c>
      <c r="AJ170" s="74">
        <v>0</v>
      </c>
      <c r="AK170" s="74">
        <v>0</v>
      </c>
      <c r="AL170" s="74">
        <v>0</v>
      </c>
      <c r="AM170" s="74" t="s">
        <v>2869</v>
      </c>
      <c r="AN170" s="74" t="s">
        <v>2342</v>
      </c>
      <c r="AO170" s="74" t="s">
        <v>2870</v>
      </c>
      <c r="AP170" s="74" t="s">
        <v>2871</v>
      </c>
      <c r="AQ170" s="74"/>
      <c r="AR170" s="74"/>
      <c r="AS170" s="74" t="s">
        <v>2872</v>
      </c>
      <c r="AT170" s="74" t="s">
        <v>2873</v>
      </c>
      <c r="AU170" s="74"/>
      <c r="AV170" s="74">
        <v>2016</v>
      </c>
      <c r="AW170" s="74">
        <v>6</v>
      </c>
      <c r="AX170" s="74">
        <v>11</v>
      </c>
      <c r="AY170" s="74"/>
      <c r="AZ170" s="74"/>
      <c r="BA170" s="74"/>
      <c r="BB170" s="74"/>
      <c r="BC170" s="74">
        <v>8639</v>
      </c>
      <c r="BD170" s="74">
        <v>8643</v>
      </c>
      <c r="BE170" s="74"/>
      <c r="BF170" s="74" t="s">
        <v>2874</v>
      </c>
      <c r="BG170" s="74"/>
      <c r="BH170" s="74">
        <v>5</v>
      </c>
      <c r="BI170" s="74" t="s">
        <v>2875</v>
      </c>
      <c r="BJ170" s="74" t="s">
        <v>2573</v>
      </c>
      <c r="BK170" s="74" t="s">
        <v>2876</v>
      </c>
      <c r="BL170" s="74" t="s">
        <v>2877</v>
      </c>
      <c r="BM170" s="74"/>
      <c r="BN170" s="46" t="str">
        <f>IF(COUNTIF(AA170,"*Nanjing Agr Univ*"),AA170)</f>
        <v>Zhang, CY (reprint author), Nanjing Agr Univ, Coll Sci, Dept Chem, Nanjing 210095, Jiangsu, Peoples R China.</v>
      </c>
      <c r="BO170" s="46" t="b">
        <f>IF(COUNTIF(BN170,"*Life Sci*"),"生命科学学院",IF(COUNTIF(BN170,"*Coll Hort*"),"园艺学院"))</f>
        <v>0</v>
      </c>
      <c r="BP170" s="46" t="b">
        <f>IF(COUNTIF(BN170,"*Anim Sci*"),"动物科技学院",IF(COUNTIF(BN170,"*Vet Med*"),"动物医学院"))</f>
        <v>0</v>
      </c>
      <c r="BQ170" s="46" t="b">
        <f>IF(COUNTIF(BN170,"*Resources*"),"资源与环境科学学院",IF(COUNTIF(BN170,"*Dept Entomol*"),"植物保护学院"))</f>
        <v>0</v>
      </c>
      <c r="BR170" s="46" t="b">
        <f>IF(COUNTIF(BN170,"*Coll Agr*"),"农学院",IF(COUNTIF(BN170,"*Plant Protect*"),"植物保护学院"))</f>
        <v>0</v>
      </c>
      <c r="BS170" s="46" t="b">
        <f>IF(COUNTIF(BN170,"*Food Sci*"),"食品科技学院")</f>
        <v>0</v>
      </c>
      <c r="BT170" s="78" t="str">
        <f>AP170</f>
        <v>2046-2069</v>
      </c>
      <c r="BU170" s="10">
        <f>VLOOKUP(BT170,$CE$2:$CH$13600,3,FALSE)</f>
        <v>3.84</v>
      </c>
      <c r="BV170" s="10">
        <f>VLOOKUP(BT170,$CE$2:$CH$13600,4,FALSE)</f>
        <v>3.907</v>
      </c>
      <c r="BW170" s="28" t="b">
        <f>IF($BV170&gt;=10,1)</f>
        <v>0</v>
      </c>
      <c r="BX170" s="28" t="b">
        <f>IF(BV170&gt;=5,1)</f>
        <v>0</v>
      </c>
      <c r="BY170" s="28" t="b">
        <f>IF(BV170&lt;2,1)</f>
        <v>0</v>
      </c>
      <c r="BZ170" s="4">
        <v>1</v>
      </c>
      <c r="CC170" s="52">
        <v>169</v>
      </c>
      <c r="CD170" s="53" t="s">
        <v>29144</v>
      </c>
      <c r="CE170" s="53" t="s">
        <v>29145</v>
      </c>
      <c r="CF170" s="54">
        <v>68</v>
      </c>
      <c r="CG170" s="54">
        <v>0.188</v>
      </c>
      <c r="CH170" s="54">
        <v>0.63200000000000001</v>
      </c>
      <c r="CI170" s="54">
        <v>0</v>
      </c>
      <c r="CJ170" s="54">
        <v>9</v>
      </c>
      <c r="CK170" s="54"/>
      <c r="CL170" s="54">
        <v>8.0000000000000007E-5</v>
      </c>
      <c r="CM170" s="54">
        <v>0.13700000000000001</v>
      </c>
      <c r="CN170" s="53" t="s">
        <v>29073</v>
      </c>
      <c r="CO170" s="54">
        <v>52</v>
      </c>
      <c r="CP170" s="54">
        <v>56</v>
      </c>
      <c r="CQ170" s="55">
        <f t="shared" si="2"/>
        <v>0.9285714285714286</v>
      </c>
      <c r="CR170" s="52" t="s">
        <v>28953</v>
      </c>
    </row>
    <row r="171" spans="1:96" ht="86.4">
      <c r="A171" s="74">
        <v>170</v>
      </c>
      <c r="B171" s="6" t="s">
        <v>45128</v>
      </c>
      <c r="C171" s="6" t="s">
        <v>45134</v>
      </c>
      <c r="D171" s="5" t="s">
        <v>62</v>
      </c>
      <c r="E171" s="5" t="s">
        <v>28433</v>
      </c>
      <c r="F171" s="5"/>
      <c r="G171" s="5"/>
      <c r="H171" s="5"/>
      <c r="I171" s="5" t="s">
        <v>28434</v>
      </c>
      <c r="J171" s="5"/>
      <c r="K171" s="5"/>
      <c r="L171" s="6" t="s">
        <v>28435</v>
      </c>
      <c r="M171" s="6" t="s">
        <v>7540</v>
      </c>
      <c r="N171" s="5"/>
      <c r="O171" s="5"/>
      <c r="P171" s="5" t="s">
        <v>67</v>
      </c>
      <c r="Q171" s="74" t="s">
        <v>68</v>
      </c>
      <c r="R171" s="74"/>
      <c r="S171" s="74"/>
      <c r="T171" s="74"/>
      <c r="U171" s="74"/>
      <c r="V171" s="74"/>
      <c r="W171" s="74" t="s">
        <v>28436</v>
      </c>
      <c r="X171" s="74" t="s">
        <v>28437</v>
      </c>
      <c r="Y171" s="74"/>
      <c r="Z171" s="74" t="s">
        <v>28438</v>
      </c>
      <c r="AA171" s="74" t="s">
        <v>28439</v>
      </c>
      <c r="AB171" s="74" t="s">
        <v>2866</v>
      </c>
      <c r="AC171" s="74"/>
      <c r="AD171" s="74"/>
      <c r="AE171" s="74" t="s">
        <v>24982</v>
      </c>
      <c r="AF171" s="74" t="s">
        <v>28440</v>
      </c>
      <c r="AG171" s="74"/>
      <c r="AH171" s="74">
        <v>25</v>
      </c>
      <c r="AI171" s="74">
        <v>0</v>
      </c>
      <c r="AJ171" s="74">
        <v>0</v>
      </c>
      <c r="AK171" s="74">
        <v>0</v>
      </c>
      <c r="AL171" s="74">
        <v>0</v>
      </c>
      <c r="AM171" s="74" t="s">
        <v>112</v>
      </c>
      <c r="AN171" s="74" t="s">
        <v>113</v>
      </c>
      <c r="AO171" s="74" t="s">
        <v>114</v>
      </c>
      <c r="AP171" s="74" t="s">
        <v>7547</v>
      </c>
      <c r="AQ171" s="74" t="s">
        <v>7548</v>
      </c>
      <c r="AR171" s="74"/>
      <c r="AS171" s="74" t="s">
        <v>7549</v>
      </c>
      <c r="AT171" s="74" t="s">
        <v>7550</v>
      </c>
      <c r="AU171" s="74" t="s">
        <v>866</v>
      </c>
      <c r="AV171" s="74">
        <v>2016</v>
      </c>
      <c r="AW171" s="74">
        <v>59</v>
      </c>
      <c r="AX171" s="74"/>
      <c r="AY171" s="74"/>
      <c r="AZ171" s="74"/>
      <c r="BA171" s="74"/>
      <c r="BB171" s="74"/>
      <c r="BC171" s="74">
        <v>303</v>
      </c>
      <c r="BD171" s="74">
        <v>310</v>
      </c>
      <c r="BE171" s="74"/>
      <c r="BF171" s="74" t="s">
        <v>28441</v>
      </c>
      <c r="BG171" s="74"/>
      <c r="BH171" s="74">
        <v>8</v>
      </c>
      <c r="BI171" s="74" t="s">
        <v>7552</v>
      </c>
      <c r="BJ171" s="74" t="s">
        <v>545</v>
      </c>
      <c r="BK171" s="74" t="s">
        <v>28442</v>
      </c>
      <c r="BL171" s="74" t="s">
        <v>28443</v>
      </c>
      <c r="BM171" s="74"/>
      <c r="BN171" s="46" t="str">
        <f>IF(COUNTIF(AA171,"*Nanjing Agr Univ*"),AA171)</f>
        <v>Zhang, CY (reprint author), Nanjing Agr Univ, Coll Sci, Dept Chem, Nanjing 210095, Jiangsu, Peoples R China.; Zhang, CY (reprint author), Southeast Univ, Suzhou Acad, Suzhou Key Lab Environm &amp; Biosafety, Suzhou 215123, Peoples R China.</v>
      </c>
      <c r="BO171" s="46" t="b">
        <f>IF(COUNTIF(BN171,"*Life Sci*"),"生命科学学院",IF(COUNTIF(BN171,"*Coll Hort*"),"园艺学院"))</f>
        <v>0</v>
      </c>
      <c r="BP171" s="46" t="b">
        <f>IF(COUNTIF(BN171,"*Anim Sci*"),"动物科技学院",IF(COUNTIF(BN171,"*Vet Med*"),"动物医学院"))</f>
        <v>0</v>
      </c>
      <c r="BQ171" s="46" t="b">
        <f>IF(COUNTIF(BN171,"*Resources*"),"资源与环境科学学院",IF(COUNTIF(BN171,"*Dept Entomol*"),"植物保护学院"))</f>
        <v>0</v>
      </c>
      <c r="BR171" s="46" t="b">
        <f>IF(COUNTIF(BN171,"*Coll Agr*"),"农学院",IF(COUNTIF(BN171,"*Plant Protect*"),"植物保护学院"))</f>
        <v>0</v>
      </c>
      <c r="BS171" s="46" t="b">
        <f>IF(COUNTIF(BN171,"*Food Sci*"),"食品科技学院")</f>
        <v>0</v>
      </c>
      <c r="BT171" s="78" t="s">
        <v>7547</v>
      </c>
      <c r="BU171" s="10">
        <f>VLOOKUP(BT171,$CE$2:$CH$13600,3,FALSE)</f>
        <v>3</v>
      </c>
      <c r="BV171" s="10">
        <f>VLOOKUP(BT171,$CE$2:$CH$13600,4,FALSE)</f>
        <v>2.6549999999999998</v>
      </c>
      <c r="BW171" s="28" t="b">
        <f>IF($BV171&gt;=10,1)</f>
        <v>0</v>
      </c>
      <c r="BX171" s="28" t="b">
        <f>IF(BV171&gt;=5,1)</f>
        <v>0</v>
      </c>
      <c r="BY171" s="28" t="b">
        <f>IF(BV171&lt;2,1)</f>
        <v>0</v>
      </c>
      <c r="BZ171" s="4">
        <v>1</v>
      </c>
      <c r="CC171" s="52">
        <v>170</v>
      </c>
      <c r="CD171" s="53" t="s">
        <v>29146</v>
      </c>
      <c r="CE171" s="53" t="s">
        <v>29147</v>
      </c>
      <c r="CF171" s="54">
        <v>25</v>
      </c>
      <c r="CG171" s="54">
        <v>0.151</v>
      </c>
      <c r="CH171" s="54">
        <v>0.152</v>
      </c>
      <c r="CI171" s="54">
        <v>5.8999999999999997E-2</v>
      </c>
      <c r="CJ171" s="54">
        <v>17</v>
      </c>
      <c r="CK171" s="54"/>
      <c r="CL171" s="54">
        <v>6.0000000000000002E-5</v>
      </c>
      <c r="CM171" s="54">
        <v>3.6999999999999998E-2</v>
      </c>
      <c r="CN171" s="53" t="s">
        <v>29073</v>
      </c>
      <c r="CO171" s="54">
        <v>53</v>
      </c>
      <c r="CP171" s="54">
        <v>56</v>
      </c>
      <c r="CQ171" s="55">
        <f t="shared" si="2"/>
        <v>0.9464285714285714</v>
      </c>
      <c r="CR171" s="52" t="s">
        <v>28953</v>
      </c>
    </row>
    <row r="172" spans="1:96" ht="86.4">
      <c r="A172" s="74">
        <v>171</v>
      </c>
      <c r="B172" s="6" t="s">
        <v>45128</v>
      </c>
      <c r="C172" s="6" t="s">
        <v>45134</v>
      </c>
      <c r="D172" s="9" t="s">
        <v>62</v>
      </c>
      <c r="E172" s="9" t="s">
        <v>46688</v>
      </c>
      <c r="F172" s="9"/>
      <c r="G172" s="9"/>
      <c r="H172" s="9"/>
      <c r="I172" s="9" t="s">
        <v>46689</v>
      </c>
      <c r="J172" s="9"/>
      <c r="K172" s="9"/>
      <c r="L172" s="6" t="s">
        <v>46690</v>
      </c>
      <c r="M172" s="6" t="s">
        <v>1411</v>
      </c>
      <c r="N172" s="9"/>
      <c r="O172" s="9"/>
      <c r="P172" s="9" t="s">
        <v>67</v>
      </c>
      <c r="Q172" s="42" t="s">
        <v>68</v>
      </c>
      <c r="R172" s="9"/>
      <c r="S172" s="9"/>
      <c r="T172" s="9"/>
      <c r="U172" s="9"/>
      <c r="V172" s="9"/>
      <c r="W172" s="9" t="s">
        <v>46691</v>
      </c>
      <c r="X172" s="9" t="s">
        <v>46692</v>
      </c>
      <c r="Y172" s="9"/>
      <c r="Z172" s="9" t="s">
        <v>46693</v>
      </c>
      <c r="AA172" s="9" t="s">
        <v>28439</v>
      </c>
      <c r="AB172" s="9" t="s">
        <v>2866</v>
      </c>
      <c r="AC172" s="9"/>
      <c r="AD172" s="9"/>
      <c r="AE172" s="9" t="s">
        <v>46694</v>
      </c>
      <c r="AF172" s="9" t="s">
        <v>46695</v>
      </c>
      <c r="AG172" s="9"/>
      <c r="AH172" s="9">
        <v>24</v>
      </c>
      <c r="AI172" s="9">
        <v>0</v>
      </c>
      <c r="AJ172" s="9">
        <v>0</v>
      </c>
      <c r="AK172" s="9">
        <v>0</v>
      </c>
      <c r="AL172" s="9">
        <v>0</v>
      </c>
      <c r="AM172" s="9" t="s">
        <v>1289</v>
      </c>
      <c r="AN172" s="9" t="s">
        <v>1290</v>
      </c>
      <c r="AO172" s="9" t="s">
        <v>1291</v>
      </c>
      <c r="AP172" s="42" t="s">
        <v>1418</v>
      </c>
      <c r="AQ172" s="42" t="s">
        <v>1419</v>
      </c>
      <c r="AR172" s="42"/>
      <c r="AS172" s="42" t="s">
        <v>1420</v>
      </c>
      <c r="AT172" s="42" t="s">
        <v>1421</v>
      </c>
      <c r="AU172" s="42" t="s">
        <v>365</v>
      </c>
      <c r="AV172" s="42">
        <v>2016</v>
      </c>
      <c r="AW172" s="42">
        <v>23</v>
      </c>
      <c r="AX172" s="42">
        <v>6</v>
      </c>
      <c r="AY172" s="42"/>
      <c r="AZ172" s="42"/>
      <c r="BA172" s="42"/>
      <c r="BB172" s="42"/>
      <c r="BC172" s="42">
        <v>5609</v>
      </c>
      <c r="BD172" s="42">
        <v>5617</v>
      </c>
      <c r="BE172" s="42"/>
      <c r="BF172" s="42" t="s">
        <v>46696</v>
      </c>
      <c r="BG172" s="42"/>
      <c r="BH172" s="42">
        <v>9</v>
      </c>
      <c r="BI172" s="42" t="s">
        <v>937</v>
      </c>
      <c r="BJ172" s="42" t="s">
        <v>938</v>
      </c>
      <c r="BK172" s="42" t="s">
        <v>46697</v>
      </c>
      <c r="BL172" s="42" t="s">
        <v>46698</v>
      </c>
      <c r="BM172" s="42">
        <v>26578372</v>
      </c>
      <c r="BN172" s="46" t="str">
        <f>IF(COUNTIF(AA172,"*Nanjing Agr Univ*"),AA172)</f>
        <v>Zhang, CY (reprint author), Nanjing Agr Univ, Coll Sci, Dept Chem, Nanjing 210095, Jiangsu, Peoples R China.; Zhang, CY (reprint author), Southeast Univ, Suzhou Acad, Suzhou Key Lab Environm &amp; Biosafety, Suzhou 215123, Peoples R China.</v>
      </c>
      <c r="BO172" s="46" t="b">
        <f>IF(COUNTIF(BN172,"*Life Sci*"),"生命科学学院",IF(COUNTIF(BN172,"*Coll Hort*"),"园艺学院"))</f>
        <v>0</v>
      </c>
      <c r="BP172" s="46" t="b">
        <f>IF(COUNTIF(BN172,"*Anim Sci*"),"动物科技学院",IF(COUNTIF(BN172,"*Vet Med*"),"动物医学院"))</f>
        <v>0</v>
      </c>
      <c r="BQ172" s="46" t="b">
        <f>IF(COUNTIF(BN172,"*Resources*"),"资源与环境科学学院",IF(COUNTIF(BN172,"*Dept Entomol*"),"植物保护学院"))</f>
        <v>0</v>
      </c>
      <c r="BR172" s="46" t="b">
        <f>IF(COUNTIF(BN172,"*Coll Agr*"),"农学院",IF(COUNTIF(BN172,"*Plant Protect*"),"植物保护学院"))</f>
        <v>0</v>
      </c>
      <c r="BS172" s="46" t="b">
        <f>IF(COUNTIF(BN172,"*Food Sci*"),"食品科技学院")</f>
        <v>0</v>
      </c>
      <c r="BT172" s="48" t="s">
        <v>1418</v>
      </c>
      <c r="BU172" s="10">
        <f>VLOOKUP(BT172,$CE$2:$CH$13600,3,FALSE)</f>
        <v>2.8279999999999998</v>
      </c>
      <c r="BV172" s="10">
        <f>VLOOKUP(BT172,$CE$2:$CH$13600,4,FALSE)</f>
        <v>2.92</v>
      </c>
      <c r="BW172" s="28" t="b">
        <f>IF($BV172&gt;=10,1)</f>
        <v>0</v>
      </c>
      <c r="BX172" s="28" t="b">
        <f>IF(BV172&gt;=5,1)</f>
        <v>0</v>
      </c>
      <c r="BY172" s="28" t="b">
        <f>IF(BV172&lt;2,1)</f>
        <v>0</v>
      </c>
      <c r="BZ172" s="4">
        <v>4</v>
      </c>
      <c r="CC172" s="52">
        <v>171</v>
      </c>
      <c r="CD172" s="53" t="s">
        <v>29148</v>
      </c>
      <c r="CE172" s="53" t="s">
        <v>29149</v>
      </c>
      <c r="CF172" s="54">
        <v>466</v>
      </c>
      <c r="CG172" s="54">
        <v>0.14699999999999999</v>
      </c>
      <c r="CH172" s="54">
        <v>0.246</v>
      </c>
      <c r="CI172" s="54">
        <v>0.02</v>
      </c>
      <c r="CJ172" s="54">
        <v>199</v>
      </c>
      <c r="CK172" s="54">
        <v>4.5999999999999996</v>
      </c>
      <c r="CL172" s="54">
        <v>1.3500000000000001E-3</v>
      </c>
      <c r="CM172" s="54">
        <v>7.1999999999999995E-2</v>
      </c>
      <c r="CN172" s="53" t="s">
        <v>29073</v>
      </c>
      <c r="CO172" s="54">
        <v>54</v>
      </c>
      <c r="CP172" s="54">
        <v>56</v>
      </c>
      <c r="CQ172" s="55">
        <f t="shared" si="2"/>
        <v>0.9642857142857143</v>
      </c>
      <c r="CR172" s="52" t="s">
        <v>28953</v>
      </c>
    </row>
    <row r="173" spans="1:96" ht="72">
      <c r="A173" s="74">
        <v>172</v>
      </c>
      <c r="B173" s="6" t="s">
        <v>45128</v>
      </c>
      <c r="C173" s="6" t="s">
        <v>45135</v>
      </c>
      <c r="D173" s="74" t="s">
        <v>62</v>
      </c>
      <c r="E173" s="74" t="s">
        <v>724</v>
      </c>
      <c r="F173" s="74"/>
      <c r="G173" s="74"/>
      <c r="H173" s="74"/>
      <c r="I173" s="74" t="s">
        <v>725</v>
      </c>
      <c r="J173" s="74"/>
      <c r="K173" s="74"/>
      <c r="L173" s="6" t="s">
        <v>726</v>
      </c>
      <c r="M173" s="6" t="s">
        <v>727</v>
      </c>
      <c r="N173" s="74"/>
      <c r="O173" s="74"/>
      <c r="P173" s="74" t="s">
        <v>67</v>
      </c>
      <c r="Q173" s="74" t="s">
        <v>68</v>
      </c>
      <c r="R173" s="74"/>
      <c r="S173" s="74"/>
      <c r="T173" s="74"/>
      <c r="U173" s="74"/>
      <c r="V173" s="74"/>
      <c r="W173" s="74" t="s">
        <v>728</v>
      </c>
      <c r="X173" s="74" t="s">
        <v>729</v>
      </c>
      <c r="Y173" s="74"/>
      <c r="Z173" s="74" t="s">
        <v>730</v>
      </c>
      <c r="AA173" s="74" t="s">
        <v>731</v>
      </c>
      <c r="AB173" s="74" t="s">
        <v>732</v>
      </c>
      <c r="AC173" s="74"/>
      <c r="AD173" s="74"/>
      <c r="AE173" s="74" t="s">
        <v>733</v>
      </c>
      <c r="AF173" s="74" t="s">
        <v>734</v>
      </c>
      <c r="AG173" s="74"/>
      <c r="AH173" s="74">
        <v>36</v>
      </c>
      <c r="AI173" s="74">
        <v>0</v>
      </c>
      <c r="AJ173" s="74">
        <v>0</v>
      </c>
      <c r="AK173" s="74">
        <v>17</v>
      </c>
      <c r="AL173" s="74">
        <v>17</v>
      </c>
      <c r="AM173" s="74" t="s">
        <v>536</v>
      </c>
      <c r="AN173" s="74" t="s">
        <v>537</v>
      </c>
      <c r="AO173" s="74" t="s">
        <v>538</v>
      </c>
      <c r="AP173" s="74" t="s">
        <v>735</v>
      </c>
      <c r="AQ173" s="74" t="s">
        <v>736</v>
      </c>
      <c r="AR173" s="74"/>
      <c r="AS173" s="74" t="s">
        <v>737</v>
      </c>
      <c r="AT173" s="74" t="s">
        <v>738</v>
      </c>
      <c r="AU173" s="11">
        <v>42405</v>
      </c>
      <c r="AV173" s="74">
        <v>2016</v>
      </c>
      <c r="AW173" s="74">
        <v>657</v>
      </c>
      <c r="AX173" s="74"/>
      <c r="AY173" s="74"/>
      <c r="AZ173" s="74"/>
      <c r="BA173" s="74"/>
      <c r="BB173" s="74"/>
      <c r="BC173" s="74">
        <v>809</v>
      </c>
      <c r="BD173" s="74">
        <v>817</v>
      </c>
      <c r="BE173" s="74"/>
      <c r="BF173" s="74" t="s">
        <v>739</v>
      </c>
      <c r="BG173" s="74"/>
      <c r="BH173" s="74">
        <v>9</v>
      </c>
      <c r="BI173" s="74" t="s">
        <v>740</v>
      </c>
      <c r="BJ173" s="74" t="s">
        <v>741</v>
      </c>
      <c r="BK173" s="74" t="s">
        <v>742</v>
      </c>
      <c r="BL173" s="74" t="s">
        <v>743</v>
      </c>
      <c r="BM173" s="74"/>
      <c r="BN173" s="46" t="str">
        <f>IF(COUNTIF(AA173,"*Nanjing Agr Univ*"),AA173)</f>
        <v>Zhang, F (reprint author), Nanjing Agr Univ, Coll Sci, Jiangsu Key Lab Pesticide Sci, Nanjing 210095, Jiangsu, Peoples R China.</v>
      </c>
      <c r="BO173" s="46" t="b">
        <f>IF(COUNTIF(BN173,"*Life Sci*"),"生命科学学院",IF(COUNTIF(BN173,"*Coll Hort*"),"园艺学院"))</f>
        <v>0</v>
      </c>
      <c r="BP173" s="46" t="b">
        <f>IF(COUNTIF(BN173,"*Anim Sci*"),"动物科技学院",IF(COUNTIF(BN173,"*Vet Med*"),"动物医学院"))</f>
        <v>0</v>
      </c>
      <c r="BQ173" s="46" t="b">
        <f>IF(COUNTIF(BN173,"*Resources*"),"资源与环境科学学院",IF(COUNTIF(BN173,"*Dept Entomol*"),"植物保护学院"))</f>
        <v>0</v>
      </c>
      <c r="BR173" s="46" t="b">
        <f>IF(COUNTIF(BN173,"*Coll Agr*"),"农学院",IF(COUNTIF(BN173,"*Plant Protect*"),"植物保护学院"))</f>
        <v>0</v>
      </c>
      <c r="BS173" s="46" t="b">
        <f>IF(COUNTIF(BN173,"*Food Sci*"),"食品科技学院")</f>
        <v>0</v>
      </c>
      <c r="BT173" s="78" t="str">
        <f>AP173</f>
        <v>0925-8388</v>
      </c>
      <c r="BU173" s="10">
        <f>VLOOKUP(BT173,$CE$2:$CH$13600,3,FALSE)</f>
        <v>2.9990000000000001</v>
      </c>
      <c r="BV173" s="10">
        <f>VLOOKUP(BT173,$CE$2:$CH$13600,4,FALSE)</f>
        <v>2.7160000000000002</v>
      </c>
      <c r="BW173" s="28" t="b">
        <f>IF($BV173&gt;=10,1)</f>
        <v>0</v>
      </c>
      <c r="BX173" s="28" t="b">
        <f>IF(BV173&gt;=5,1)</f>
        <v>0</v>
      </c>
      <c r="BY173" s="28" t="b">
        <f>IF(BV173&lt;2,1)</f>
        <v>0</v>
      </c>
      <c r="BZ173" s="4">
        <v>1</v>
      </c>
      <c r="CC173" s="52">
        <v>172</v>
      </c>
      <c r="CD173" s="53" t="s">
        <v>29150</v>
      </c>
      <c r="CE173" s="53" t="s">
        <v>29151</v>
      </c>
      <c r="CF173" s="54">
        <v>898</v>
      </c>
      <c r="CG173" s="54">
        <v>0.14099999999999999</v>
      </c>
      <c r="CH173" s="54">
        <v>0.254</v>
      </c>
      <c r="CI173" s="54">
        <v>1.9E-2</v>
      </c>
      <c r="CJ173" s="54">
        <v>266</v>
      </c>
      <c r="CK173" s="54">
        <v>9.3000000000000007</v>
      </c>
      <c r="CL173" s="54">
        <v>1.2999999999999999E-3</v>
      </c>
      <c r="CM173" s="54">
        <v>7.0000000000000007E-2</v>
      </c>
      <c r="CN173" s="53" t="s">
        <v>29073</v>
      </c>
      <c r="CO173" s="54">
        <v>55</v>
      </c>
      <c r="CP173" s="54">
        <v>56</v>
      </c>
      <c r="CQ173" s="55">
        <f t="shared" si="2"/>
        <v>0.9821428571428571</v>
      </c>
      <c r="CR173" s="52" t="s">
        <v>28953</v>
      </c>
    </row>
    <row r="174" spans="1:96" ht="43.2">
      <c r="A174" s="74">
        <v>173</v>
      </c>
      <c r="B174" s="6" t="s">
        <v>45128</v>
      </c>
      <c r="C174" s="6" t="s">
        <v>45136</v>
      </c>
      <c r="D174" s="74" t="s">
        <v>62</v>
      </c>
      <c r="E174" s="74" t="s">
        <v>3159</v>
      </c>
      <c r="F174" s="74"/>
      <c r="G174" s="74"/>
      <c r="H174" s="74"/>
      <c r="I174" s="74" t="s">
        <v>3160</v>
      </c>
      <c r="J174" s="74"/>
      <c r="K174" s="74"/>
      <c r="L174" s="6" t="s">
        <v>3161</v>
      </c>
      <c r="M174" s="6" t="s">
        <v>3162</v>
      </c>
      <c r="N174" s="74"/>
      <c r="O174" s="74"/>
      <c r="P174" s="74" t="s">
        <v>67</v>
      </c>
      <c r="Q174" s="74" t="s">
        <v>68</v>
      </c>
      <c r="R174" s="74"/>
      <c r="S174" s="74"/>
      <c r="T174" s="74"/>
      <c r="U174" s="74"/>
      <c r="V174" s="74"/>
      <c r="W174" s="74" t="s">
        <v>3163</v>
      </c>
      <c r="X174" s="74" t="s">
        <v>3164</v>
      </c>
      <c r="Y174" s="74"/>
      <c r="Z174" s="74" t="s">
        <v>3165</v>
      </c>
      <c r="AA174" s="74" t="s">
        <v>3166</v>
      </c>
      <c r="AB174" s="74" t="s">
        <v>3167</v>
      </c>
      <c r="AC174" s="74"/>
      <c r="AD174" s="74"/>
      <c r="AE174" s="74" t="s">
        <v>3168</v>
      </c>
      <c r="AF174" s="74" t="s">
        <v>3169</v>
      </c>
      <c r="AG174" s="74"/>
      <c r="AH174" s="74">
        <v>32</v>
      </c>
      <c r="AI174" s="74">
        <v>0</v>
      </c>
      <c r="AJ174" s="74">
        <v>0</v>
      </c>
      <c r="AK174" s="74">
        <v>0</v>
      </c>
      <c r="AL174" s="74">
        <v>0</v>
      </c>
      <c r="AM174" s="74" t="s">
        <v>3170</v>
      </c>
      <c r="AN174" s="74" t="s">
        <v>3171</v>
      </c>
      <c r="AO174" s="74" t="s">
        <v>3172</v>
      </c>
      <c r="AP174" s="74" t="s">
        <v>3173</v>
      </c>
      <c r="AQ174" s="74" t="s">
        <v>3174</v>
      </c>
      <c r="AR174" s="74"/>
      <c r="AS174" s="74" t="s">
        <v>3175</v>
      </c>
      <c r="AT174" s="74" t="s">
        <v>3176</v>
      </c>
      <c r="AU174" s="74"/>
      <c r="AV174" s="74">
        <v>2016</v>
      </c>
      <c r="AW174" s="74">
        <v>143</v>
      </c>
      <c r="AX174" s="74">
        <v>1</v>
      </c>
      <c r="AY174" s="74"/>
      <c r="AZ174" s="74"/>
      <c r="BA174" s="74"/>
      <c r="BB174" s="74"/>
      <c r="BC174" s="74">
        <v>127</v>
      </c>
      <c r="BD174" s="74">
        <v>147</v>
      </c>
      <c r="BE174" s="74"/>
      <c r="BF174" s="74" t="s">
        <v>3177</v>
      </c>
      <c r="BG174" s="74"/>
      <c r="BH174" s="74">
        <v>21</v>
      </c>
      <c r="BI174" s="74" t="s">
        <v>1405</v>
      </c>
      <c r="BJ174" s="74" t="s">
        <v>1405</v>
      </c>
      <c r="BK174" s="74" t="s">
        <v>3178</v>
      </c>
      <c r="BL174" s="74" t="s">
        <v>3179</v>
      </c>
      <c r="BM174" s="74"/>
      <c r="BN174" s="46" t="str">
        <f>IF(COUNTIF(AA174,"*Nanjing Agr Univ*"),AA174)</f>
        <v>Zhang, LY (reprint author), Nanjing Agr Univ, Coll Sci, Nanjing 210095, Jiangsu, Peoples R China.</v>
      </c>
      <c r="BO174" s="46" t="b">
        <f>IF(COUNTIF(BN174,"*Life Sci*"),"生命科学学院",IF(COUNTIF(BN174,"*Coll Hort*"),"园艺学院"))</f>
        <v>0</v>
      </c>
      <c r="BP174" s="46" t="b">
        <f>IF(COUNTIF(BN174,"*Anim Sci*"),"动物科技学院",IF(COUNTIF(BN174,"*Vet Med*"),"动物医学院"))</f>
        <v>0</v>
      </c>
      <c r="BQ174" s="46" t="b">
        <f>IF(COUNTIF(BN174,"*Resources*"),"资源与环境科学学院",IF(COUNTIF(BN174,"*Dept Entomol*"),"植物保护学院"))</f>
        <v>0</v>
      </c>
      <c r="BR174" s="46" t="b">
        <f>IF(COUNTIF(BN174,"*Coll Agr*"),"农学院",IF(COUNTIF(BN174,"*Plant Protect*"),"植物保护学院"))</f>
        <v>0</v>
      </c>
      <c r="BS174" s="46" t="b">
        <f>IF(COUNTIF(BN174,"*Food Sci*"),"食品科技学院")</f>
        <v>0</v>
      </c>
      <c r="BT174" s="78" t="str">
        <f>AP174</f>
        <v>0010-1354</v>
      </c>
      <c r="BU174" s="10">
        <f>VLOOKUP(BT174,$CE$2:$CH$13600,3,FALSE)</f>
        <v>0.45300000000000001</v>
      </c>
      <c r="BV174" s="10">
        <f>VLOOKUP(BT174,$CE$2:$CH$13600,4,FALSE)</f>
        <v>0.40899999999999997</v>
      </c>
      <c r="BW174" s="28" t="b">
        <f>IF($BV174&gt;=10,1)</f>
        <v>0</v>
      </c>
      <c r="BX174" s="28" t="b">
        <f>IF(BV174&gt;=5,1)</f>
        <v>0</v>
      </c>
      <c r="BY174" s="28">
        <f>IF(BV174&lt;2,1)</f>
        <v>1</v>
      </c>
      <c r="BZ174" s="4">
        <v>1</v>
      </c>
      <c r="CC174" s="52">
        <v>173</v>
      </c>
      <c r="CD174" s="53" t="s">
        <v>29152</v>
      </c>
      <c r="CE174" s="53" t="s">
        <v>29153</v>
      </c>
      <c r="CF174" s="54">
        <v>30</v>
      </c>
      <c r="CG174" s="54">
        <v>9.9000000000000005E-2</v>
      </c>
      <c r="CH174" s="54">
        <v>0.09</v>
      </c>
      <c r="CI174" s="54">
        <v>0.1</v>
      </c>
      <c r="CJ174" s="54">
        <v>50</v>
      </c>
      <c r="CK174" s="54"/>
      <c r="CL174" s="54">
        <v>5.0000000000000002E-5</v>
      </c>
      <c r="CM174" s="54">
        <v>1.2E-2</v>
      </c>
      <c r="CN174" s="53" t="s">
        <v>29073</v>
      </c>
      <c r="CO174" s="54">
        <v>56</v>
      </c>
      <c r="CP174" s="54">
        <v>56</v>
      </c>
      <c r="CQ174" s="55">
        <f t="shared" si="2"/>
        <v>1</v>
      </c>
      <c r="CR174" s="52" t="s">
        <v>28953</v>
      </c>
    </row>
    <row r="175" spans="1:96">
      <c r="A175" s="74">
        <v>174</v>
      </c>
      <c r="B175" s="6" t="s">
        <v>27449</v>
      </c>
      <c r="C175" s="6" t="s">
        <v>48589</v>
      </c>
      <c r="D175" s="82" t="s">
        <v>62</v>
      </c>
      <c r="E175" s="82" t="s">
        <v>48590</v>
      </c>
      <c r="F175" s="82"/>
      <c r="G175" s="82"/>
      <c r="H175" s="82"/>
      <c r="I175" s="82" t="s">
        <v>48591</v>
      </c>
      <c r="J175" s="82"/>
      <c r="K175" s="82"/>
      <c r="L175" s="82" t="s">
        <v>48592</v>
      </c>
      <c r="M175" s="82" t="s">
        <v>3162</v>
      </c>
      <c r="N175" s="82"/>
      <c r="O175" s="82"/>
      <c r="P175" s="82" t="s">
        <v>67</v>
      </c>
      <c r="Q175" s="82" t="s">
        <v>68</v>
      </c>
      <c r="R175" s="82"/>
      <c r="S175" s="82"/>
      <c r="T175" s="82"/>
      <c r="U175" s="82"/>
      <c r="V175" s="82"/>
      <c r="W175" s="82" t="s">
        <v>48593</v>
      </c>
      <c r="X175" s="82" t="s">
        <v>48594</v>
      </c>
      <c r="Y175" s="82"/>
      <c r="Z175" s="82" t="s">
        <v>48595</v>
      </c>
      <c r="AA175" s="82" t="s">
        <v>3166</v>
      </c>
      <c r="AB175" s="82" t="s">
        <v>3167</v>
      </c>
      <c r="AC175" s="82"/>
      <c r="AD175" s="82"/>
      <c r="AE175" s="82" t="s">
        <v>48596</v>
      </c>
      <c r="AF175" s="82" t="s">
        <v>48597</v>
      </c>
      <c r="AG175" s="82"/>
      <c r="AH175" s="82">
        <v>36</v>
      </c>
      <c r="AI175" s="82">
        <v>0</v>
      </c>
      <c r="AJ175" s="82">
        <v>0</v>
      </c>
      <c r="AK175" s="82">
        <v>0</v>
      </c>
      <c r="AL175" s="82">
        <v>0</v>
      </c>
      <c r="AM175" s="82" t="s">
        <v>3170</v>
      </c>
      <c r="AN175" s="82" t="s">
        <v>3171</v>
      </c>
      <c r="AO175" s="82" t="s">
        <v>3172</v>
      </c>
      <c r="AP175" s="82" t="s">
        <v>3173</v>
      </c>
      <c r="AQ175" s="82" t="s">
        <v>3174</v>
      </c>
      <c r="AR175" s="82"/>
      <c r="AS175" s="82" t="s">
        <v>3175</v>
      </c>
      <c r="AT175" s="82" t="s">
        <v>3176</v>
      </c>
      <c r="AU175" s="82"/>
      <c r="AV175" s="82">
        <v>2016</v>
      </c>
      <c r="AW175" s="82">
        <v>144</v>
      </c>
      <c r="AX175" s="82">
        <v>1</v>
      </c>
      <c r="AY175" s="82"/>
      <c r="AZ175" s="82"/>
      <c r="BA175" s="82"/>
      <c r="BB175" s="82"/>
      <c r="BC175" s="82">
        <v>55</v>
      </c>
      <c r="BD175" s="82">
        <v>71</v>
      </c>
      <c r="BE175" s="82"/>
      <c r="BF175" s="82" t="s">
        <v>48598</v>
      </c>
      <c r="BG175" s="82"/>
      <c r="BH175" s="82">
        <v>17</v>
      </c>
      <c r="BI175" s="82" t="s">
        <v>1405</v>
      </c>
      <c r="BJ175" s="82" t="s">
        <v>1405</v>
      </c>
      <c r="BK175" s="82" t="s">
        <v>48599</v>
      </c>
      <c r="BL175" s="82" t="s">
        <v>48600</v>
      </c>
      <c r="BM175" s="82"/>
      <c r="BN175" s="80" t="s">
        <v>3166</v>
      </c>
      <c r="BO175" s="80" t="b">
        <v>0</v>
      </c>
      <c r="BP175" s="80" t="b">
        <v>0</v>
      </c>
      <c r="BQ175" s="80" t="b">
        <v>0</v>
      </c>
      <c r="BR175" s="80" t="b">
        <v>0</v>
      </c>
      <c r="BS175" s="80" t="b">
        <v>0</v>
      </c>
      <c r="BT175" s="81" t="s">
        <v>3173</v>
      </c>
      <c r="BU175" s="81">
        <v>0.45300000000000001</v>
      </c>
      <c r="BV175" s="81">
        <v>0.40899999999999997</v>
      </c>
      <c r="BW175" s="77"/>
      <c r="BX175" s="77"/>
      <c r="BY175" s="77"/>
      <c r="CC175" s="52">
        <v>174</v>
      </c>
      <c r="CD175" s="53" t="s">
        <v>3462</v>
      </c>
      <c r="CE175" s="53" t="s">
        <v>3460</v>
      </c>
      <c r="CF175" s="54">
        <v>1386</v>
      </c>
      <c r="CG175" s="54">
        <v>4.8819999999999997</v>
      </c>
      <c r="CH175" s="54">
        <v>5.4729999999999999</v>
      </c>
      <c r="CI175" s="54">
        <v>1.288</v>
      </c>
      <c r="CJ175" s="54">
        <v>66</v>
      </c>
      <c r="CK175" s="54">
        <v>2.9</v>
      </c>
      <c r="CL175" s="54">
        <v>5.6699999999999997E-3</v>
      </c>
      <c r="CM175" s="54">
        <v>1.506</v>
      </c>
      <c r="CN175" s="53" t="s">
        <v>29154</v>
      </c>
      <c r="CO175" s="54">
        <v>1</v>
      </c>
      <c r="CP175" s="54">
        <v>81</v>
      </c>
      <c r="CQ175" s="55">
        <f t="shared" si="2"/>
        <v>1.2345679012345678E-2</v>
      </c>
      <c r="CR175" s="52" t="s">
        <v>28907</v>
      </c>
    </row>
    <row r="176" spans="1:96" ht="72">
      <c r="A176" s="74">
        <v>175</v>
      </c>
      <c r="B176" s="6" t="s">
        <v>45128</v>
      </c>
      <c r="C176" s="6" t="s">
        <v>45137</v>
      </c>
      <c r="D176" s="74" t="s">
        <v>62</v>
      </c>
      <c r="E176" s="74" t="s">
        <v>203</v>
      </c>
      <c r="F176" s="74"/>
      <c r="G176" s="74"/>
      <c r="H176" s="74"/>
      <c r="I176" s="74" t="s">
        <v>204</v>
      </c>
      <c r="J176" s="74"/>
      <c r="K176" s="74"/>
      <c r="L176" s="75" t="s">
        <v>205</v>
      </c>
      <c r="M176" s="75" t="s">
        <v>206</v>
      </c>
      <c r="N176" s="74"/>
      <c r="O176" s="74"/>
      <c r="P176" s="74" t="s">
        <v>67</v>
      </c>
      <c r="Q176" s="74" t="s">
        <v>68</v>
      </c>
      <c r="R176" s="74"/>
      <c r="S176" s="74"/>
      <c r="T176" s="74"/>
      <c r="U176" s="74"/>
      <c r="V176" s="74"/>
      <c r="W176" s="74"/>
      <c r="X176" s="74" t="s">
        <v>207</v>
      </c>
      <c r="Y176" s="74"/>
      <c r="Z176" s="74" t="s">
        <v>208</v>
      </c>
      <c r="AA176" s="74" t="s">
        <v>209</v>
      </c>
      <c r="AB176" s="74" t="s">
        <v>210</v>
      </c>
      <c r="AC176" s="74"/>
      <c r="AD176" s="74"/>
      <c r="AE176" s="74" t="s">
        <v>211</v>
      </c>
      <c r="AF176" s="74" t="s">
        <v>212</v>
      </c>
      <c r="AG176" s="74"/>
      <c r="AH176" s="74">
        <v>29</v>
      </c>
      <c r="AI176" s="74">
        <v>0</v>
      </c>
      <c r="AJ176" s="74">
        <v>0</v>
      </c>
      <c r="AK176" s="74">
        <v>17</v>
      </c>
      <c r="AL176" s="74">
        <v>17</v>
      </c>
      <c r="AM176" s="74" t="s">
        <v>213</v>
      </c>
      <c r="AN176" s="74" t="s">
        <v>214</v>
      </c>
      <c r="AO176" s="74" t="s">
        <v>215</v>
      </c>
      <c r="AP176" s="74" t="s">
        <v>216</v>
      </c>
      <c r="AQ176" s="74" t="s">
        <v>217</v>
      </c>
      <c r="AR176" s="74"/>
      <c r="AS176" s="74" t="s">
        <v>218</v>
      </c>
      <c r="AT176" s="74" t="s">
        <v>219</v>
      </c>
      <c r="AU176" s="74" t="s">
        <v>198</v>
      </c>
      <c r="AV176" s="74">
        <v>2016</v>
      </c>
      <c r="AW176" s="74">
        <v>51</v>
      </c>
      <c r="AX176" s="74">
        <v>7</v>
      </c>
      <c r="AY176" s="74"/>
      <c r="AZ176" s="74"/>
      <c r="BA176" s="74"/>
      <c r="BB176" s="74"/>
      <c r="BC176" s="74">
        <v>3525</v>
      </c>
      <c r="BD176" s="74">
        <v>3535</v>
      </c>
      <c r="BE176" s="74"/>
      <c r="BF176" s="74" t="s">
        <v>220</v>
      </c>
      <c r="BG176" s="74"/>
      <c r="BH176" s="74">
        <v>11</v>
      </c>
      <c r="BI176" s="74" t="s">
        <v>221</v>
      </c>
      <c r="BJ176" s="74" t="s">
        <v>222</v>
      </c>
      <c r="BK176" s="74" t="s">
        <v>223</v>
      </c>
      <c r="BL176" s="74" t="s">
        <v>224</v>
      </c>
      <c r="BM176" s="74"/>
      <c r="BN176" s="79" t="str">
        <f>IF(COUNTIF(AA176,"*Nanjing Agr Univ*"),AA176)</f>
        <v>Zhang, WH (reprint author), Nanjing Agr Univ, Coll Sci, Jiangsu Key Lab Pesticide Sci, Nanjing 210095, Jiangsu, Peoples R China.</v>
      </c>
      <c r="BO176" s="79" t="b">
        <f>IF(COUNTIF(BN176,"*Life Sci*"),"生命科学学院",IF(COUNTIF(BN176,"*Coll Hort*"),"园艺学院"))</f>
        <v>0</v>
      </c>
      <c r="BP176" s="79" t="b">
        <f>IF(COUNTIF(BN176,"*Anim Sci*"),"动物科技学院",IF(COUNTIF(BN176,"*Vet Med*"),"动物医学院"))</f>
        <v>0</v>
      </c>
      <c r="BQ176" s="79" t="b">
        <f>IF(COUNTIF(BN176,"*Resources*"),"资源与环境科学学院",IF(COUNTIF(BN176,"*Dept Entomol*"),"植物保护学院"))</f>
        <v>0</v>
      </c>
      <c r="BR176" s="79" t="b">
        <f>IF(COUNTIF(BN176,"*Coll Agr*"),"农学院",IF(COUNTIF(BN176,"*Plant Protect*"),"植物保护学院"))</f>
        <v>0</v>
      </c>
      <c r="BS176" s="79" t="b">
        <f>IF(COUNTIF(BN176,"*Food Sci*"),"食品科技学院")</f>
        <v>0</v>
      </c>
      <c r="BT176" s="78" t="str">
        <f>AP176</f>
        <v>0022-2461</v>
      </c>
      <c r="BU176" s="76">
        <f>VLOOKUP(BT176,$CE$2:$CH$13600,3,FALSE)</f>
        <v>2.371</v>
      </c>
      <c r="BV176" s="76">
        <f>VLOOKUP(BT176,$CE$2:$CH$13600,4,FALSE)</f>
        <v>2.3199999999999998</v>
      </c>
      <c r="BW176" s="78" t="b">
        <f>IF($BV176&gt;=10,1)</f>
        <v>0</v>
      </c>
      <c r="BX176" s="78" t="b">
        <f>IF(BV176&gt;=5,1)</f>
        <v>0</v>
      </c>
      <c r="BY176" s="78" t="b">
        <f>IF(BV176&lt;2,1)</f>
        <v>0</v>
      </c>
      <c r="BZ176" s="4">
        <v>1</v>
      </c>
      <c r="CC176" s="52">
        <v>175</v>
      </c>
      <c r="CD176" s="53" t="s">
        <v>29155</v>
      </c>
      <c r="CE176" s="53" t="s">
        <v>29156</v>
      </c>
      <c r="CF176" s="54">
        <v>1605</v>
      </c>
      <c r="CG176" s="54">
        <v>3.992</v>
      </c>
      <c r="CH176" s="54">
        <v>4.3689999999999998</v>
      </c>
      <c r="CI176" s="54">
        <v>0.48499999999999999</v>
      </c>
      <c r="CJ176" s="54">
        <v>68</v>
      </c>
      <c r="CK176" s="54">
        <v>4.4000000000000004</v>
      </c>
      <c r="CL176" s="54">
        <v>5.3099999999999996E-3</v>
      </c>
      <c r="CM176" s="54">
        <v>1.1990000000000001</v>
      </c>
      <c r="CN176" s="53" t="s">
        <v>29154</v>
      </c>
      <c r="CO176" s="54">
        <v>2</v>
      </c>
      <c r="CP176" s="54">
        <v>81</v>
      </c>
      <c r="CQ176" s="55">
        <f t="shared" si="2"/>
        <v>2.4691358024691357E-2</v>
      </c>
      <c r="CR176" s="52" t="s">
        <v>28907</v>
      </c>
    </row>
    <row r="177" spans="1:96" ht="28.8">
      <c r="A177" s="74">
        <v>176</v>
      </c>
      <c r="B177" s="6" t="s">
        <v>27450</v>
      </c>
      <c r="C177" s="6" t="s">
        <v>48629</v>
      </c>
      <c r="D177" s="95" t="s">
        <v>62</v>
      </c>
      <c r="E177" s="95" t="s">
        <v>48630</v>
      </c>
      <c r="F177" s="95"/>
      <c r="G177" s="95"/>
      <c r="H177" s="95"/>
      <c r="I177" s="95" t="s">
        <v>48631</v>
      </c>
      <c r="J177" s="95"/>
      <c r="K177" s="95"/>
      <c r="L177" s="82" t="s">
        <v>48632</v>
      </c>
      <c r="M177" s="82" t="s">
        <v>48633</v>
      </c>
      <c r="N177" s="95"/>
      <c r="O177" s="95"/>
      <c r="P177" s="95" t="s">
        <v>67</v>
      </c>
      <c r="Q177" s="82" t="s">
        <v>68</v>
      </c>
      <c r="R177" s="82"/>
      <c r="S177" s="82"/>
      <c r="T177" s="82"/>
      <c r="U177" s="82"/>
      <c r="V177" s="82"/>
      <c r="W177" s="82" t="s">
        <v>48634</v>
      </c>
      <c r="X177" s="82" t="s">
        <v>48635</v>
      </c>
      <c r="Y177" s="82"/>
      <c r="Z177" s="82" t="s">
        <v>48636</v>
      </c>
      <c r="AA177" s="82" t="s">
        <v>48637</v>
      </c>
      <c r="AB177" s="82" t="s">
        <v>48638</v>
      </c>
      <c r="AC177" s="82"/>
      <c r="AD177" s="82"/>
      <c r="AE177" s="82" t="s">
        <v>48639</v>
      </c>
      <c r="AF177" s="82" t="s">
        <v>48640</v>
      </c>
      <c r="AG177" s="82"/>
      <c r="AH177" s="82">
        <v>36</v>
      </c>
      <c r="AI177" s="82">
        <v>0</v>
      </c>
      <c r="AJ177" s="82">
        <v>0</v>
      </c>
      <c r="AK177" s="82">
        <v>0</v>
      </c>
      <c r="AL177" s="82">
        <v>0</v>
      </c>
      <c r="AM177" s="82" t="s">
        <v>76</v>
      </c>
      <c r="AN177" s="82" t="s">
        <v>77</v>
      </c>
      <c r="AO177" s="82" t="s">
        <v>78</v>
      </c>
      <c r="AP177" s="82" t="s">
        <v>33901</v>
      </c>
      <c r="AQ177" s="82" t="s">
        <v>48641</v>
      </c>
      <c r="AR177" s="82"/>
      <c r="AS177" s="82" t="s">
        <v>33900</v>
      </c>
      <c r="AT177" s="82" t="s">
        <v>48642</v>
      </c>
      <c r="AU177" s="82" t="s">
        <v>198</v>
      </c>
      <c r="AV177" s="82">
        <v>2016</v>
      </c>
      <c r="AW177" s="82">
        <v>20</v>
      </c>
      <c r="AX177" s="82"/>
      <c r="AY177" s="82"/>
      <c r="AZ177" s="82"/>
      <c r="BA177" s="82"/>
      <c r="BB177" s="82"/>
      <c r="BC177" s="82">
        <v>79</v>
      </c>
      <c r="BD177" s="82">
        <v>83</v>
      </c>
      <c r="BE177" s="82"/>
      <c r="BF177" s="82" t="s">
        <v>48643</v>
      </c>
      <c r="BG177" s="82"/>
      <c r="BH177" s="82">
        <v>5</v>
      </c>
      <c r="BI177" s="82" t="s">
        <v>48644</v>
      </c>
      <c r="BJ177" s="82" t="s">
        <v>48645</v>
      </c>
      <c r="BK177" s="82" t="s">
        <v>48646</v>
      </c>
      <c r="BL177" s="82" t="s">
        <v>48647</v>
      </c>
      <c r="BM177" s="82"/>
      <c r="BN177" s="80" t="s">
        <v>48637</v>
      </c>
      <c r="BO177" s="80" t="b">
        <v>0</v>
      </c>
      <c r="BP177" s="80" t="b">
        <v>0</v>
      </c>
      <c r="BQ177" s="80" t="b">
        <v>0</v>
      </c>
      <c r="BR177" s="80" t="s">
        <v>27450</v>
      </c>
      <c r="BS177" s="80" t="b">
        <v>0</v>
      </c>
      <c r="BT177" s="81" t="s">
        <v>33901</v>
      </c>
      <c r="BU177" s="81">
        <v>2.9289999999999998</v>
      </c>
      <c r="BV177" s="81">
        <v>2.9119999999999999</v>
      </c>
      <c r="BW177" s="77"/>
      <c r="BX177" s="77"/>
      <c r="BY177" s="77"/>
      <c r="CC177" s="52">
        <v>176</v>
      </c>
      <c r="CD177" s="53" t="s">
        <v>29157</v>
      </c>
      <c r="CE177" s="53" t="s">
        <v>29158</v>
      </c>
      <c r="CF177" s="54">
        <v>485</v>
      </c>
      <c r="CG177" s="54">
        <v>3.919</v>
      </c>
      <c r="CH177" s="54">
        <v>3.661</v>
      </c>
      <c r="CI177" s="54">
        <v>0.125</v>
      </c>
      <c r="CJ177" s="54">
        <v>32</v>
      </c>
      <c r="CK177" s="54">
        <v>3</v>
      </c>
      <c r="CL177" s="54">
        <v>2.1199999999999999E-3</v>
      </c>
      <c r="CM177" s="54">
        <v>1.133</v>
      </c>
      <c r="CN177" s="53" t="s">
        <v>29154</v>
      </c>
      <c r="CO177" s="54">
        <v>3</v>
      </c>
      <c r="CP177" s="54">
        <v>81</v>
      </c>
      <c r="CQ177" s="55">
        <f t="shared" si="2"/>
        <v>3.7037037037037035E-2</v>
      </c>
      <c r="CR177" s="52" t="s">
        <v>28907</v>
      </c>
    </row>
    <row r="178" spans="1:96" ht="129.6">
      <c r="A178" s="74">
        <v>177</v>
      </c>
      <c r="B178" s="6" t="s">
        <v>45138</v>
      </c>
      <c r="C178" s="6" t="s">
        <v>45139</v>
      </c>
      <c r="D178" s="74" t="s">
        <v>62</v>
      </c>
      <c r="E178" s="74" t="s">
        <v>2808</v>
      </c>
      <c r="F178" s="74"/>
      <c r="G178" s="74"/>
      <c r="H178" s="74"/>
      <c r="I178" s="74" t="s">
        <v>27464</v>
      </c>
      <c r="J178" s="74"/>
      <c r="K178" s="74"/>
      <c r="L178" s="75" t="s">
        <v>2810</v>
      </c>
      <c r="M178" s="75" t="s">
        <v>2811</v>
      </c>
      <c r="N178" s="74"/>
      <c r="O178" s="74"/>
      <c r="P178" s="74" t="s">
        <v>67</v>
      </c>
      <c r="Q178" s="74" t="s">
        <v>68</v>
      </c>
      <c r="R178" s="74"/>
      <c r="S178" s="74"/>
      <c r="T178" s="74"/>
      <c r="U178" s="74"/>
      <c r="V178" s="74"/>
      <c r="W178" s="74" t="s">
        <v>2812</v>
      </c>
      <c r="X178" s="74" t="s">
        <v>2813</v>
      </c>
      <c r="Y178" s="74"/>
      <c r="Z178" s="74" t="s">
        <v>2814</v>
      </c>
      <c r="AA178" s="74" t="s">
        <v>2815</v>
      </c>
      <c r="AB178" s="74" t="s">
        <v>2816</v>
      </c>
      <c r="AC178" s="74"/>
      <c r="AD178" s="74"/>
      <c r="AE178" s="74" t="s">
        <v>2817</v>
      </c>
      <c r="AF178" s="74" t="s">
        <v>2818</v>
      </c>
      <c r="AG178" s="74"/>
      <c r="AH178" s="74">
        <v>52</v>
      </c>
      <c r="AI178" s="74">
        <v>0</v>
      </c>
      <c r="AJ178" s="74">
        <v>0</v>
      </c>
      <c r="AK178" s="74">
        <v>0</v>
      </c>
      <c r="AL178" s="74">
        <v>0</v>
      </c>
      <c r="AM178" s="74" t="s">
        <v>76</v>
      </c>
      <c r="AN178" s="74" t="s">
        <v>77</v>
      </c>
      <c r="AO178" s="74" t="s">
        <v>78</v>
      </c>
      <c r="AP178" s="74" t="s">
        <v>2819</v>
      </c>
      <c r="AQ178" s="74"/>
      <c r="AR178" s="74"/>
      <c r="AS178" s="74" t="s">
        <v>2820</v>
      </c>
      <c r="AT178" s="74" t="s">
        <v>2821</v>
      </c>
      <c r="AU178" s="74"/>
      <c r="AV178" s="74">
        <v>2016</v>
      </c>
      <c r="AW178" s="74">
        <v>15</v>
      </c>
      <c r="AX178" s="74">
        <v>2</v>
      </c>
      <c r="AY178" s="74"/>
      <c r="AZ178" s="74"/>
      <c r="BA178" s="74"/>
      <c r="BB178" s="74"/>
      <c r="BC178" s="74">
        <v>295</v>
      </c>
      <c r="BD178" s="74">
        <v>308</v>
      </c>
      <c r="BE178" s="74"/>
      <c r="BF178" s="74" t="s">
        <v>2822</v>
      </c>
      <c r="BG178" s="74"/>
      <c r="BH178" s="74">
        <v>14</v>
      </c>
      <c r="BI178" s="74" t="s">
        <v>2823</v>
      </c>
      <c r="BJ178" s="74" t="s">
        <v>473</v>
      </c>
      <c r="BK178" s="74" t="s">
        <v>2824</v>
      </c>
      <c r="BL178" s="74" t="s">
        <v>2825</v>
      </c>
      <c r="BM178" s="74"/>
      <c r="BN178" s="79" t="str">
        <f>IF(COUNTIF(AA178,"*Nanjing Agr Univ*"),AA178)</f>
        <v>Zhu, DF (reprint author), Nanjing Agr Univ, Coll Agron, Nanjing 210095, Jiangsu, Peoples R China.</v>
      </c>
      <c r="BO178" s="79" t="b">
        <f>IF(COUNTIF(BN178,"*Life Sci*"),"生命科学学院",IF(COUNTIF(BN178,"*Coll Hort*"),"园艺学院"))</f>
        <v>0</v>
      </c>
      <c r="BP178" s="79" t="b">
        <f>IF(COUNTIF(BN178,"*Anim Sci*"),"动物科技学院",IF(COUNTIF(BN178,"*Vet Med*"),"动物医学院"))</f>
        <v>0</v>
      </c>
      <c r="BQ178" s="79" t="b">
        <f>IF(COUNTIF(BN178,"*Resources*"),"资源与环境科学学院",IF(COUNTIF(BN178,"*Dept Entomol*"),"植物保护学院"))</f>
        <v>0</v>
      </c>
      <c r="BR178" s="79" t="str">
        <f>IF(COUNTIF(BN178,"*Coll Agr*"),"农学院",IF(COUNTIF(BN178,"*Plant Protect*"),"植物保护学院"))</f>
        <v>农学院</v>
      </c>
      <c r="BS178" s="79" t="b">
        <f>IF(COUNTIF(BN178,"*Food Sci*"),"食品科技学院")</f>
        <v>0</v>
      </c>
      <c r="BT178" s="78" t="str">
        <f>AP178</f>
        <v>2095-3119</v>
      </c>
      <c r="BU178" s="76">
        <f>VLOOKUP(BT178,$CE$2:$CH$13600,3,FALSE)</f>
        <v>0.83299999999999996</v>
      </c>
      <c r="BV178" s="76">
        <f>VLOOKUP(BT178,$CE$2:$CH$13600,4,FALSE)</f>
        <v>0.85</v>
      </c>
      <c r="BW178" s="78" t="b">
        <f>IF($BV178&gt;=10,1)</f>
        <v>0</v>
      </c>
      <c r="BX178" s="78" t="b">
        <f>IF(BV178&gt;=5,1)</f>
        <v>0</v>
      </c>
      <c r="BY178" s="78">
        <f>IF(BV178&lt;2,1)</f>
        <v>1</v>
      </c>
      <c r="BZ178" s="4">
        <v>1</v>
      </c>
      <c r="CC178" s="52">
        <v>177</v>
      </c>
      <c r="CD178" s="53" t="s">
        <v>29159</v>
      </c>
      <c r="CE178" s="53" t="s">
        <v>29160</v>
      </c>
      <c r="CF178" s="54">
        <v>3475</v>
      </c>
      <c r="CG178" s="54">
        <v>3.8929999999999998</v>
      </c>
      <c r="CH178" s="54">
        <v>6.758</v>
      </c>
      <c r="CI178" s="54">
        <v>0.90300000000000002</v>
      </c>
      <c r="CJ178" s="54">
        <v>31</v>
      </c>
      <c r="CK178" s="54" t="s">
        <v>28918</v>
      </c>
      <c r="CL178" s="54">
        <v>4.3699999999999998E-3</v>
      </c>
      <c r="CM178" s="54">
        <v>2.1520000000000001</v>
      </c>
      <c r="CN178" s="53" t="s">
        <v>29154</v>
      </c>
      <c r="CO178" s="54">
        <v>4</v>
      </c>
      <c r="CP178" s="54">
        <v>81</v>
      </c>
      <c r="CQ178" s="55">
        <f t="shared" si="2"/>
        <v>4.9382716049382713E-2</v>
      </c>
      <c r="CR178" s="52" t="s">
        <v>28907</v>
      </c>
    </row>
    <row r="179" spans="1:96" ht="57.6">
      <c r="A179" s="74">
        <v>178</v>
      </c>
      <c r="B179" s="6" t="s">
        <v>45138</v>
      </c>
      <c r="C179" s="6" t="s">
        <v>45140</v>
      </c>
      <c r="D179" s="74" t="s">
        <v>62</v>
      </c>
      <c r="E179" s="74" t="s">
        <v>2419</v>
      </c>
      <c r="F179" s="74"/>
      <c r="G179" s="74"/>
      <c r="H179" s="74"/>
      <c r="I179" s="74" t="s">
        <v>27469</v>
      </c>
      <c r="J179" s="74"/>
      <c r="K179" s="74"/>
      <c r="L179" s="6" t="s">
        <v>2421</v>
      </c>
      <c r="M179" s="6" t="s">
        <v>2422</v>
      </c>
      <c r="N179" s="74"/>
      <c r="O179" s="74"/>
      <c r="P179" s="74" t="s">
        <v>67</v>
      </c>
      <c r="Q179" s="74" t="s">
        <v>68</v>
      </c>
      <c r="R179" s="74"/>
      <c r="S179" s="74"/>
      <c r="T179" s="74"/>
      <c r="U179" s="74"/>
      <c r="V179" s="74"/>
      <c r="W179" s="74" t="s">
        <v>2423</v>
      </c>
      <c r="X179" s="74" t="s">
        <v>2424</v>
      </c>
      <c r="Y179" s="74"/>
      <c r="Z179" s="74" t="s">
        <v>2425</v>
      </c>
      <c r="AA179" s="74" t="s">
        <v>2426</v>
      </c>
      <c r="AB179" s="74" t="s">
        <v>2427</v>
      </c>
      <c r="AC179" s="74"/>
      <c r="AD179" s="74"/>
      <c r="AE179" s="74" t="s">
        <v>2428</v>
      </c>
      <c r="AF179" s="74" t="s">
        <v>2429</v>
      </c>
      <c r="AG179" s="74"/>
      <c r="AH179" s="74">
        <v>48</v>
      </c>
      <c r="AI179" s="74">
        <v>0</v>
      </c>
      <c r="AJ179" s="74">
        <v>0</v>
      </c>
      <c r="AK179" s="74">
        <v>78</v>
      </c>
      <c r="AL179" s="74">
        <v>78</v>
      </c>
      <c r="AM179" s="74" t="s">
        <v>112</v>
      </c>
      <c r="AN179" s="74" t="s">
        <v>113</v>
      </c>
      <c r="AO179" s="74" t="s">
        <v>114</v>
      </c>
      <c r="AP179" s="74" t="s">
        <v>2430</v>
      </c>
      <c r="AQ179" s="74" t="s">
        <v>2431</v>
      </c>
      <c r="AR179" s="74"/>
      <c r="AS179" s="74" t="s">
        <v>2432</v>
      </c>
      <c r="AT179" s="74" t="s">
        <v>2433</v>
      </c>
      <c r="AU179" s="11">
        <v>42379</v>
      </c>
      <c r="AV179" s="74">
        <v>2016</v>
      </c>
      <c r="AW179" s="74">
        <v>217</v>
      </c>
      <c r="AX179" s="74"/>
      <c r="AY179" s="74"/>
      <c r="AZ179" s="74"/>
      <c r="BA179" s="74"/>
      <c r="BB179" s="74"/>
      <c r="BC179" s="74">
        <v>90</v>
      </c>
      <c r="BD179" s="74">
        <v>97</v>
      </c>
      <c r="BE179" s="74"/>
      <c r="BF179" s="74" t="s">
        <v>2434</v>
      </c>
      <c r="BG179" s="74"/>
      <c r="BH179" s="74">
        <v>8</v>
      </c>
      <c r="BI179" s="74" t="s">
        <v>2435</v>
      </c>
      <c r="BJ179" s="74" t="s">
        <v>2435</v>
      </c>
      <c r="BK179" s="74" t="s">
        <v>2436</v>
      </c>
      <c r="BL179" s="74" t="s">
        <v>2437</v>
      </c>
      <c r="BM179" s="74">
        <v>26603121</v>
      </c>
      <c r="BN179" s="46" t="str">
        <f>IF(COUNTIF(AA179,"*Nanjing Agr Univ*"),AA179)</f>
        <v>Cheng, H (reprint author), Nanjing Agr Univ, Natl Key Lab Crop Genet &amp; Germplasm Enhancement, Natl Ctr Soybean Improvement, Nanjing 210095, Jiangsu, Peoples R China.</v>
      </c>
      <c r="BO179" s="46" t="b">
        <f>IF(COUNTIF(BN179,"*Life Sci*"),"生命科学学院",IF(COUNTIF(BN179,"*Coll Hort*"),"园艺学院"))</f>
        <v>0</v>
      </c>
      <c r="BP179" s="46" t="b">
        <f>IF(COUNTIF(BN179,"*Anim Sci*"),"动物科技学院",IF(COUNTIF(BN179,"*Vet Med*"),"动物医学院"))</f>
        <v>0</v>
      </c>
      <c r="BQ179" s="46" t="b">
        <f>IF(COUNTIF(BN179,"*Resources*"),"资源与环境科学学院",IF(COUNTIF(BN179,"*Dept Entomol*"),"植物保护学院"))</f>
        <v>0</v>
      </c>
      <c r="BR179" s="46" t="b">
        <f>IF(COUNTIF(BN179,"*Coll Agr*"),"农学院",IF(COUNTIF(BN179,"*Plant Protect*"),"植物保护学院"))</f>
        <v>0</v>
      </c>
      <c r="BS179" s="46" t="b">
        <f>IF(COUNTIF(BN179,"*Food Sci*"),"食品科技学院")</f>
        <v>0</v>
      </c>
      <c r="BT179" s="78" t="str">
        <f>AP179</f>
        <v>0168-1656</v>
      </c>
      <c r="BU179" s="10">
        <f>VLOOKUP(BT179,$CE$2:$CH$13600,3,FALSE)</f>
        <v>2.871</v>
      </c>
      <c r="BV179" s="10">
        <f>VLOOKUP(BT179,$CE$2:$CH$13600,4,FALSE)</f>
        <v>3.18</v>
      </c>
      <c r="BW179" s="28" t="b">
        <f>IF($BV179&gt;=10,1)</f>
        <v>0</v>
      </c>
      <c r="BX179" s="28" t="b">
        <f>IF(BV179&gt;=5,1)</f>
        <v>0</v>
      </c>
      <c r="BY179" s="28" t="b">
        <f>IF(BV179&lt;2,1)</f>
        <v>0</v>
      </c>
      <c r="BZ179" s="4">
        <v>1</v>
      </c>
      <c r="CC179" s="52">
        <v>178</v>
      </c>
      <c r="CD179" s="53" t="s">
        <v>6488</v>
      </c>
      <c r="CE179" s="53" t="s">
        <v>6486</v>
      </c>
      <c r="CF179" s="54">
        <v>20524</v>
      </c>
      <c r="CG179" s="54">
        <v>3.79</v>
      </c>
      <c r="CH179" s="54">
        <v>3.9860000000000002</v>
      </c>
      <c r="CI179" s="54">
        <v>0.749</v>
      </c>
      <c r="CJ179" s="54">
        <v>203</v>
      </c>
      <c r="CK179" s="54" t="s">
        <v>28918</v>
      </c>
      <c r="CL179" s="54">
        <v>1.882E-2</v>
      </c>
      <c r="CM179" s="54">
        <v>0.92800000000000005</v>
      </c>
      <c r="CN179" s="53" t="s">
        <v>29154</v>
      </c>
      <c r="CO179" s="54">
        <v>5</v>
      </c>
      <c r="CP179" s="54">
        <v>81</v>
      </c>
      <c r="CQ179" s="55">
        <f t="shared" si="2"/>
        <v>6.1728395061728392E-2</v>
      </c>
      <c r="CR179" s="52" t="s">
        <v>28907</v>
      </c>
    </row>
    <row r="180" spans="1:96" ht="86.4">
      <c r="A180" s="74">
        <v>179</v>
      </c>
      <c r="B180" s="6" t="s">
        <v>45138</v>
      </c>
      <c r="C180" s="6" t="s">
        <v>45140</v>
      </c>
      <c r="D180" s="9" t="s">
        <v>62</v>
      </c>
      <c r="E180" s="9" t="s">
        <v>46623</v>
      </c>
      <c r="F180" s="9"/>
      <c r="G180" s="9"/>
      <c r="H180" s="9"/>
      <c r="I180" s="9" t="s">
        <v>46624</v>
      </c>
      <c r="J180" s="9"/>
      <c r="K180" s="9"/>
      <c r="L180" s="6" t="s">
        <v>46625</v>
      </c>
      <c r="M180" s="6" t="s">
        <v>2525</v>
      </c>
      <c r="N180" s="9"/>
      <c r="O180" s="9"/>
      <c r="P180" s="9" t="s">
        <v>67</v>
      </c>
      <c r="Q180" s="42" t="s">
        <v>68</v>
      </c>
      <c r="R180" s="9"/>
      <c r="S180" s="9"/>
      <c r="T180" s="9"/>
      <c r="U180" s="9"/>
      <c r="V180" s="9"/>
      <c r="W180" s="9" t="s">
        <v>46626</v>
      </c>
      <c r="X180" s="9" t="s">
        <v>46627</v>
      </c>
      <c r="Y180" s="9"/>
      <c r="Z180" s="9" t="s">
        <v>46628</v>
      </c>
      <c r="AA180" s="9" t="s">
        <v>48177</v>
      </c>
      <c r="AB180" s="9" t="s">
        <v>21699</v>
      </c>
      <c r="AC180" s="9"/>
      <c r="AD180" s="9"/>
      <c r="AE180" s="9" t="s">
        <v>46629</v>
      </c>
      <c r="AF180" s="9" t="s">
        <v>46630</v>
      </c>
      <c r="AG180" s="9"/>
      <c r="AH180" s="9">
        <v>57</v>
      </c>
      <c r="AI180" s="9">
        <v>0</v>
      </c>
      <c r="AJ180" s="9">
        <v>0</v>
      </c>
      <c r="AK180" s="9">
        <v>0</v>
      </c>
      <c r="AL180" s="9">
        <v>0</v>
      </c>
      <c r="AM180" s="9" t="s">
        <v>660</v>
      </c>
      <c r="AN180" s="9" t="s">
        <v>604</v>
      </c>
      <c r="AO180" s="9" t="s">
        <v>661</v>
      </c>
      <c r="AP180" s="42" t="s">
        <v>2533</v>
      </c>
      <c r="AQ180" s="42"/>
      <c r="AR180" s="42"/>
      <c r="AS180" s="42" t="s">
        <v>2525</v>
      </c>
      <c r="AT180" s="42" t="s">
        <v>2534</v>
      </c>
      <c r="AU180" s="43">
        <v>42434</v>
      </c>
      <c r="AV180" s="42">
        <v>2016</v>
      </c>
      <c r="AW180" s="42">
        <v>17</v>
      </c>
      <c r="AX180" s="42"/>
      <c r="AY180" s="42"/>
      <c r="AZ180" s="42"/>
      <c r="BA180" s="42"/>
      <c r="BB180" s="42"/>
      <c r="BC180" s="42"/>
      <c r="BD180" s="42"/>
      <c r="BE180" s="42">
        <v>192</v>
      </c>
      <c r="BF180" s="42" t="s">
        <v>46631</v>
      </c>
      <c r="BG180" s="42"/>
      <c r="BH180" s="42">
        <v>11</v>
      </c>
      <c r="BI180" s="42" t="s">
        <v>2536</v>
      </c>
      <c r="BJ180" s="42" t="s">
        <v>2536</v>
      </c>
      <c r="BK180" s="42" t="s">
        <v>46632</v>
      </c>
      <c r="BL180" s="42" t="s">
        <v>46633</v>
      </c>
      <c r="BM180" s="42">
        <v>26944721</v>
      </c>
      <c r="BN180" s="46" t="str">
        <f>IF(COUNTIF(AA180,"*Nanjing Agr Univ*"),AA180)</f>
        <v>Cheng, H (reprint author), Nanjing Agr Univ, Natl Ctr Soybean Improvement, Natl Key Lab Crop Genet &amp; Germplasm Enhancement, Nanjing, Jiangsu, Peoples R China.</v>
      </c>
      <c r="BO180" s="46" t="b">
        <f>IF(COUNTIF(BN180,"*Life Sci*"),"生命科学学院",IF(COUNTIF(BN180,"*Coll Hort*"),"园艺学院"))</f>
        <v>0</v>
      </c>
      <c r="BP180" s="46" t="b">
        <f>IF(COUNTIF(BN180,"*Anim Sci*"),"动物科技学院",IF(COUNTIF(BN180,"*Vet Med*"),"动物医学院"))</f>
        <v>0</v>
      </c>
      <c r="BQ180" s="46" t="b">
        <f>IF(COUNTIF(BN180,"*Resources*"),"资源与环境科学学院",IF(COUNTIF(BN180,"*Dept Entomol*"),"植物保护学院"))</f>
        <v>0</v>
      </c>
      <c r="BR180" s="46" t="b">
        <f>IF(COUNTIF(BN180,"*Coll Agr*"),"农学院",IF(COUNTIF(BN180,"*Plant Protect*"),"植物保护学院"))</f>
        <v>0</v>
      </c>
      <c r="BS180" s="46" t="b">
        <f>IF(COUNTIF(BN180,"*Food Sci*"),"食品科技学院")</f>
        <v>0</v>
      </c>
      <c r="BT180" s="48" t="s">
        <v>2533</v>
      </c>
      <c r="BU180" s="10">
        <f>VLOOKUP(BT180,$CE$2:$CH$13600,3,FALSE)</f>
        <v>3.9860000000000002</v>
      </c>
      <c r="BV180" s="10">
        <f>VLOOKUP(BT180,$CE$2:$CH$13600,4,FALSE)</f>
        <v>4.3600000000000003</v>
      </c>
      <c r="BW180" s="28" t="b">
        <f>IF($BV180&gt;=10,1)</f>
        <v>0</v>
      </c>
      <c r="BX180" s="28" t="b">
        <f>IF(BV180&gt;=5,1)</f>
        <v>0</v>
      </c>
      <c r="BY180" s="28" t="b">
        <f>IF(BV180&lt;2,1)</f>
        <v>0</v>
      </c>
      <c r="BZ180" s="4">
        <v>4</v>
      </c>
      <c r="CC180" s="52">
        <v>179</v>
      </c>
      <c r="CD180" s="53" t="s">
        <v>4549</v>
      </c>
      <c r="CE180" s="53" t="s">
        <v>4547</v>
      </c>
      <c r="CF180" s="54">
        <v>12491</v>
      </c>
      <c r="CG180" s="54">
        <v>3.762</v>
      </c>
      <c r="CH180" s="54">
        <v>4.3179999999999996</v>
      </c>
      <c r="CI180" s="54">
        <v>0.71499999999999997</v>
      </c>
      <c r="CJ180" s="54">
        <v>186</v>
      </c>
      <c r="CK180" s="54">
        <v>9.1</v>
      </c>
      <c r="CL180" s="54">
        <v>2.0299999999999999E-2</v>
      </c>
      <c r="CM180" s="54">
        <v>1.393</v>
      </c>
      <c r="CN180" s="53" t="s">
        <v>29154</v>
      </c>
      <c r="CO180" s="54">
        <v>6</v>
      </c>
      <c r="CP180" s="54">
        <v>81</v>
      </c>
      <c r="CQ180" s="55">
        <f t="shared" si="2"/>
        <v>7.407407407407407E-2</v>
      </c>
      <c r="CR180" s="52" t="s">
        <v>28907</v>
      </c>
    </row>
    <row r="181" spans="1:96" ht="86.4">
      <c r="A181" s="74">
        <v>180</v>
      </c>
      <c r="B181" s="6" t="s">
        <v>45138</v>
      </c>
      <c r="C181" s="6" t="s">
        <v>48179</v>
      </c>
      <c r="D181" s="5" t="s">
        <v>62</v>
      </c>
      <c r="E181" s="5" t="s">
        <v>47582</v>
      </c>
      <c r="F181" s="5"/>
      <c r="G181" s="5"/>
      <c r="H181" s="5"/>
      <c r="I181" s="5" t="s">
        <v>47583</v>
      </c>
      <c r="J181" s="5"/>
      <c r="K181" s="5"/>
      <c r="L181" s="6" t="s">
        <v>47584</v>
      </c>
      <c r="M181" s="6" t="s">
        <v>2811</v>
      </c>
      <c r="N181" s="5"/>
      <c r="O181" s="5"/>
      <c r="P181" s="5" t="s">
        <v>67</v>
      </c>
      <c r="Q181" s="42" t="s">
        <v>68</v>
      </c>
      <c r="R181" s="9"/>
      <c r="S181" s="9"/>
      <c r="T181" s="9"/>
      <c r="U181" s="9"/>
      <c r="V181" s="9"/>
      <c r="W181" s="9" t="s">
        <v>47585</v>
      </c>
      <c r="X181" s="9" t="s">
        <v>47586</v>
      </c>
      <c r="Y181" s="9"/>
      <c r="Z181" s="9" t="s">
        <v>47587</v>
      </c>
      <c r="AA181" s="9" t="s">
        <v>47588</v>
      </c>
      <c r="AB181" s="9" t="s">
        <v>47589</v>
      </c>
      <c r="AC181" s="9"/>
      <c r="AD181" s="9"/>
      <c r="AE181" s="9" t="s">
        <v>47590</v>
      </c>
      <c r="AF181" s="9" t="s">
        <v>47591</v>
      </c>
      <c r="AG181" s="9"/>
      <c r="AH181" s="9">
        <v>31</v>
      </c>
      <c r="AI181" s="9">
        <v>0</v>
      </c>
      <c r="AJ181" s="9">
        <v>0</v>
      </c>
      <c r="AK181" s="9">
        <v>0</v>
      </c>
      <c r="AL181" s="9">
        <v>0</v>
      </c>
      <c r="AM181" s="9" t="s">
        <v>76</v>
      </c>
      <c r="AN181" s="9" t="s">
        <v>77</v>
      </c>
      <c r="AO181" s="9" t="s">
        <v>78</v>
      </c>
      <c r="AP181" s="42" t="s">
        <v>2819</v>
      </c>
      <c r="AQ181" s="42"/>
      <c r="AR181" s="42"/>
      <c r="AS181" s="42" t="s">
        <v>2820</v>
      </c>
      <c r="AT181" s="42" t="s">
        <v>2821</v>
      </c>
      <c r="AU181" s="42"/>
      <c r="AV181" s="42">
        <v>2016</v>
      </c>
      <c r="AW181" s="42">
        <v>15</v>
      </c>
      <c r="AX181" s="42">
        <v>3</v>
      </c>
      <c r="AY181" s="42"/>
      <c r="AZ181" s="42"/>
      <c r="BA181" s="42"/>
      <c r="BB181" s="42"/>
      <c r="BC181" s="42">
        <v>537</v>
      </c>
      <c r="BD181" s="42">
        <v>544</v>
      </c>
      <c r="BE181" s="42"/>
      <c r="BF181" s="42" t="s">
        <v>47592</v>
      </c>
      <c r="BG181" s="42"/>
      <c r="BH181" s="42">
        <v>8</v>
      </c>
      <c r="BI181" s="42" t="s">
        <v>2823</v>
      </c>
      <c r="BJ181" s="42" t="s">
        <v>473</v>
      </c>
      <c r="BK181" s="42" t="s">
        <v>47568</v>
      </c>
      <c r="BL181" s="42" t="s">
        <v>47593</v>
      </c>
      <c r="BM181" s="42"/>
      <c r="BN181" s="46" t="str">
        <f>IF(COUNTIF(AA181,"*Nanjing Agr Univ*"),AA181)</f>
        <v>Ding, YF (reprint author), Nanjing Agr Univ, Key Lab Crop Physiol &amp; Ecol Southern China, Jiangsu Key Lab Informat Agr, Natl Engn &amp; Technol Ctr Informat Agr,Jiangsu Coll, Nanjing 210095, Jiangsu, Peoples R China.</v>
      </c>
      <c r="BO181" s="46" t="b">
        <f>IF(COUNTIF(BN181,"*Life Sci*"),"生命科学学院",IF(COUNTIF(BN181,"*Coll Hort*"),"园艺学院"))</f>
        <v>0</v>
      </c>
      <c r="BP181" s="46" t="b">
        <f>IF(COUNTIF(BN181,"*Anim Sci*"),"动物科技学院",IF(COUNTIF(BN181,"*Vet Med*"),"动物医学院"))</f>
        <v>0</v>
      </c>
      <c r="BQ181" s="46" t="b">
        <f>IF(COUNTIF(BN181,"*Resources*"),"资源与环境科学学院",IF(COUNTIF(BN181,"*Dept Entomol*"),"植物保护学院"))</f>
        <v>0</v>
      </c>
      <c r="BR181" s="46" t="b">
        <f>IF(COUNTIF(BN181,"*Coll Agr*"),"农学院",IF(COUNTIF(BN181,"*Plant Protect*"),"植物保护学院"))</f>
        <v>0</v>
      </c>
      <c r="BS181" s="46" t="b">
        <f>IF(COUNTIF(BN181,"*Food Sci*"),"食品科技学院")</f>
        <v>0</v>
      </c>
      <c r="BT181" s="48" t="s">
        <v>2819</v>
      </c>
      <c r="BU181" s="10">
        <f>VLOOKUP(BT181,$CE$2:$CH$13600,3,FALSE)</f>
        <v>0.83299999999999996</v>
      </c>
      <c r="BV181" s="10">
        <f>VLOOKUP(BT181,$CE$2:$CH$13600,4,FALSE)</f>
        <v>0.85</v>
      </c>
      <c r="BW181" s="28" t="b">
        <f>IF($BV181&gt;=10,1)</f>
        <v>0</v>
      </c>
      <c r="BX181" s="28" t="b">
        <f>IF(BV181&gt;=5,1)</f>
        <v>0</v>
      </c>
      <c r="BY181" s="28">
        <f>IF(BV181&lt;2,1)</f>
        <v>1</v>
      </c>
      <c r="BZ181" s="4">
        <v>4</v>
      </c>
      <c r="CC181" s="52">
        <v>180</v>
      </c>
      <c r="CD181" s="53" t="s">
        <v>3992</v>
      </c>
      <c r="CE181" s="53" t="s">
        <v>3990</v>
      </c>
      <c r="CF181" s="54">
        <v>9373</v>
      </c>
      <c r="CG181" s="54">
        <v>2.976</v>
      </c>
      <c r="CH181" s="54">
        <v>3.3540000000000001</v>
      </c>
      <c r="CI181" s="54">
        <v>0.55800000000000005</v>
      </c>
      <c r="CJ181" s="54">
        <v>240</v>
      </c>
      <c r="CK181" s="54">
        <v>7.9</v>
      </c>
      <c r="CL181" s="54">
        <v>1.495E-2</v>
      </c>
      <c r="CM181" s="54">
        <v>0.871</v>
      </c>
      <c r="CN181" s="53" t="s">
        <v>29154</v>
      </c>
      <c r="CO181" s="54">
        <v>7</v>
      </c>
      <c r="CP181" s="54">
        <v>81</v>
      </c>
      <c r="CQ181" s="55">
        <f t="shared" si="2"/>
        <v>8.6419753086419748E-2</v>
      </c>
      <c r="CR181" s="52" t="s">
        <v>28907</v>
      </c>
    </row>
    <row r="182" spans="1:96">
      <c r="A182" s="74">
        <v>181</v>
      </c>
      <c r="B182" s="6" t="s">
        <v>27450</v>
      </c>
      <c r="C182" s="6" t="s">
        <v>48615</v>
      </c>
      <c r="D182" s="95" t="s">
        <v>62</v>
      </c>
      <c r="E182" s="95" t="s">
        <v>48616</v>
      </c>
      <c r="F182" s="95"/>
      <c r="G182" s="95"/>
      <c r="H182" s="95"/>
      <c r="I182" s="95" t="s">
        <v>48617</v>
      </c>
      <c r="J182" s="95"/>
      <c r="K182" s="95"/>
      <c r="L182" s="82" t="s">
        <v>48618</v>
      </c>
      <c r="M182" s="82" t="s">
        <v>6521</v>
      </c>
      <c r="N182" s="95"/>
      <c r="O182" s="95"/>
      <c r="P182" s="95" t="s">
        <v>67</v>
      </c>
      <c r="Q182" s="82" t="s">
        <v>68</v>
      </c>
      <c r="R182" s="82"/>
      <c r="S182" s="82"/>
      <c r="T182" s="82"/>
      <c r="U182" s="82"/>
      <c r="V182" s="82"/>
      <c r="W182" s="82" t="s">
        <v>48619</v>
      </c>
      <c r="X182" s="82" t="s">
        <v>48620</v>
      </c>
      <c r="Y182" s="82"/>
      <c r="Z182" s="82" t="s">
        <v>48621</v>
      </c>
      <c r="AA182" s="82" t="s">
        <v>48622</v>
      </c>
      <c r="AB182" s="82" t="s">
        <v>48623</v>
      </c>
      <c r="AC182" s="82"/>
      <c r="AD182" s="82"/>
      <c r="AE182" s="82" t="s">
        <v>48624</v>
      </c>
      <c r="AF182" s="82" t="s">
        <v>48625</v>
      </c>
      <c r="AG182" s="82"/>
      <c r="AH182" s="82">
        <v>36</v>
      </c>
      <c r="AI182" s="82">
        <v>1</v>
      </c>
      <c r="AJ182" s="82">
        <v>1</v>
      </c>
      <c r="AK182" s="82">
        <v>0</v>
      </c>
      <c r="AL182" s="82">
        <v>0</v>
      </c>
      <c r="AM182" s="82" t="s">
        <v>213</v>
      </c>
      <c r="AN182" s="82" t="s">
        <v>964</v>
      </c>
      <c r="AO182" s="82" t="s">
        <v>965</v>
      </c>
      <c r="AP182" s="82" t="s">
        <v>6529</v>
      </c>
      <c r="AQ182" s="82" t="s">
        <v>6530</v>
      </c>
      <c r="AR182" s="82"/>
      <c r="AS182" s="82" t="s">
        <v>6531</v>
      </c>
      <c r="AT182" s="82" t="s">
        <v>6532</v>
      </c>
      <c r="AU182" s="82" t="s">
        <v>119</v>
      </c>
      <c r="AV182" s="82">
        <v>2016</v>
      </c>
      <c r="AW182" s="82">
        <v>79</v>
      </c>
      <c r="AX182" s="82">
        <v>1</v>
      </c>
      <c r="AY182" s="82"/>
      <c r="AZ182" s="82"/>
      <c r="BA182" s="82"/>
      <c r="BB182" s="82"/>
      <c r="BC182" s="82">
        <v>47</v>
      </c>
      <c r="BD182" s="82">
        <v>54</v>
      </c>
      <c r="BE182" s="82"/>
      <c r="BF182" s="82" t="s">
        <v>48626</v>
      </c>
      <c r="BG182" s="82"/>
      <c r="BH182" s="82">
        <v>8</v>
      </c>
      <c r="BI182" s="82" t="s">
        <v>577</v>
      </c>
      <c r="BJ182" s="82" t="s">
        <v>577</v>
      </c>
      <c r="BK182" s="82" t="s">
        <v>48627</v>
      </c>
      <c r="BL182" s="82" t="s">
        <v>48628</v>
      </c>
      <c r="BM182" s="82"/>
      <c r="BN182" s="80" t="s">
        <v>48622</v>
      </c>
      <c r="BO182" s="80" t="b">
        <v>0</v>
      </c>
      <c r="BP182" s="80" t="b">
        <v>0</v>
      </c>
      <c r="BQ182" s="80" t="b">
        <v>0</v>
      </c>
      <c r="BR182" s="80" t="s">
        <v>27450</v>
      </c>
      <c r="BS182" s="80" t="b">
        <v>0</v>
      </c>
      <c r="BT182" s="81" t="s">
        <v>6529</v>
      </c>
      <c r="BU182" s="81">
        <v>1.6719999999999999</v>
      </c>
      <c r="BV182" s="81">
        <v>1.978</v>
      </c>
      <c r="BW182" s="77"/>
      <c r="BX182" s="77"/>
      <c r="BY182" s="77"/>
      <c r="CC182" s="52">
        <v>181</v>
      </c>
      <c r="CD182" s="53" t="s">
        <v>7155</v>
      </c>
      <c r="CE182" s="53" t="s">
        <v>7153</v>
      </c>
      <c r="CF182" s="54">
        <v>24017</v>
      </c>
      <c r="CG182" s="54">
        <v>2.952</v>
      </c>
      <c r="CH182" s="54">
        <v>3.528</v>
      </c>
      <c r="CI182" s="54">
        <v>0.54900000000000004</v>
      </c>
      <c r="CJ182" s="54">
        <v>381</v>
      </c>
      <c r="CK182" s="54" t="s">
        <v>28918</v>
      </c>
      <c r="CL182" s="54">
        <v>3.236E-2</v>
      </c>
      <c r="CM182" s="54">
        <v>1.006</v>
      </c>
      <c r="CN182" s="53" t="s">
        <v>29154</v>
      </c>
      <c r="CO182" s="54">
        <v>8</v>
      </c>
      <c r="CP182" s="54">
        <v>81</v>
      </c>
      <c r="CQ182" s="55">
        <f t="shared" si="2"/>
        <v>9.8765432098765427E-2</v>
      </c>
      <c r="CR182" s="52" t="s">
        <v>28907</v>
      </c>
    </row>
    <row r="183" spans="1:96" ht="100.8">
      <c r="A183" s="74">
        <v>182</v>
      </c>
      <c r="B183" s="6" t="s">
        <v>45138</v>
      </c>
      <c r="C183" s="6" t="s">
        <v>45141</v>
      </c>
      <c r="D183" s="5" t="s">
        <v>62</v>
      </c>
      <c r="E183" s="5" t="s">
        <v>27913</v>
      </c>
      <c r="F183" s="5"/>
      <c r="G183" s="5"/>
      <c r="H183" s="5"/>
      <c r="I183" s="5" t="s">
        <v>27914</v>
      </c>
      <c r="J183" s="5"/>
      <c r="K183" s="5"/>
      <c r="L183" s="6" t="s">
        <v>27915</v>
      </c>
      <c r="M183" s="6" t="s">
        <v>8125</v>
      </c>
      <c r="N183" s="5"/>
      <c r="O183" s="5"/>
      <c r="P183" s="5" t="s">
        <v>67</v>
      </c>
      <c r="Q183" s="4" t="s">
        <v>68</v>
      </c>
      <c r="W183" s="4" t="s">
        <v>27916</v>
      </c>
      <c r="X183" s="4" t="s">
        <v>27917</v>
      </c>
      <c r="Z183" s="4" t="s">
        <v>27918</v>
      </c>
      <c r="AA183" s="4" t="s">
        <v>27919</v>
      </c>
      <c r="AB183" s="4" t="s">
        <v>27920</v>
      </c>
      <c r="AE183" s="4" t="s">
        <v>27921</v>
      </c>
      <c r="AF183" s="4" t="s">
        <v>27922</v>
      </c>
      <c r="AH183" s="4">
        <v>41</v>
      </c>
      <c r="AI183" s="4">
        <v>0</v>
      </c>
      <c r="AJ183" s="4">
        <v>0</v>
      </c>
      <c r="AK183" s="4">
        <v>0</v>
      </c>
      <c r="AL183" s="4">
        <v>0</v>
      </c>
      <c r="AM183" s="4" t="s">
        <v>213</v>
      </c>
      <c r="AN183" s="4" t="s">
        <v>964</v>
      </c>
      <c r="AO183" s="4" t="s">
        <v>965</v>
      </c>
      <c r="AP183" s="4" t="s">
        <v>8132</v>
      </c>
      <c r="AQ183" s="4" t="s">
        <v>8133</v>
      </c>
      <c r="AS183" s="4" t="s">
        <v>8125</v>
      </c>
      <c r="AT183" s="4" t="s">
        <v>8134</v>
      </c>
      <c r="AU183" s="74" t="s">
        <v>365</v>
      </c>
      <c r="AV183" s="4">
        <v>2016</v>
      </c>
      <c r="AW183" s="4">
        <v>208</v>
      </c>
      <c r="AX183" s="4">
        <v>1</v>
      </c>
      <c r="BC183" s="4">
        <v>101</v>
      </c>
      <c r="BD183" s="4">
        <v>111</v>
      </c>
      <c r="BF183" s="4" t="s">
        <v>27923</v>
      </c>
      <c r="BH183" s="4">
        <v>11</v>
      </c>
      <c r="BI183" s="4" t="s">
        <v>1684</v>
      </c>
      <c r="BJ183" s="4" t="s">
        <v>1685</v>
      </c>
      <c r="BK183" s="4" t="s">
        <v>27924</v>
      </c>
      <c r="BL183" s="4" t="s">
        <v>27925</v>
      </c>
      <c r="BN183" s="46" t="str">
        <f>IF(COUNTIF(AA183,"*Nanjing Agr Univ*"),AA183)</f>
        <v>Gai, JY; Zhao, TJ (reprint author), Nanjing Agr Univ, Natl Key Lab Crop Genet &amp; Germplasm Enhancement, Nanjing 210095, Jiangsu, Peoples R China.</v>
      </c>
      <c r="BO183" s="46" t="b">
        <f>IF(COUNTIF(BN183,"*Life Sci*"),"生命科学学院",IF(COUNTIF(BN183,"*Coll Hort*"),"园艺学院"))</f>
        <v>0</v>
      </c>
      <c r="BP183" s="46" t="b">
        <f>IF(COUNTIF(BN183,"*Anim Sci*"),"动物科技学院",IF(COUNTIF(BN183,"*Vet Med*"),"动物医学院"))</f>
        <v>0</v>
      </c>
      <c r="BQ183" s="46" t="b">
        <f>IF(COUNTIF(BN183,"*Resources*"),"资源与环境科学学院",IF(COUNTIF(BN183,"*Dept Entomol*"),"植物保护学院"))</f>
        <v>0</v>
      </c>
      <c r="BR183" s="46" t="b">
        <f>IF(COUNTIF(BN183,"*Coll Agr*"),"农学院",IF(COUNTIF(BN183,"*Plant Protect*"),"植物保护学院"))</f>
        <v>0</v>
      </c>
      <c r="BS183" s="46" t="b">
        <f>IF(COUNTIF(BN183,"*Food Sci*"),"食品科技学院")</f>
        <v>0</v>
      </c>
      <c r="BT183" s="28" t="s">
        <v>8132</v>
      </c>
      <c r="BU183" s="10">
        <f>VLOOKUP(BT183,$CE$2:$CH$13600,3,FALSE)</f>
        <v>1.385</v>
      </c>
      <c r="BV183" s="10">
        <f>VLOOKUP(BT183,$CE$2:$CH$13600,4,FALSE)</f>
        <v>1.726</v>
      </c>
      <c r="BW183" s="28" t="b">
        <f>IF($BV183&gt;=10,1)</f>
        <v>0</v>
      </c>
      <c r="BX183" s="28" t="b">
        <f>IF(BV183&gt;=5,1)</f>
        <v>0</v>
      </c>
      <c r="BY183" s="28">
        <f>IF(BV183&lt;2,1)</f>
        <v>1</v>
      </c>
      <c r="BZ183" s="4">
        <v>1</v>
      </c>
      <c r="CC183" s="52">
        <v>182</v>
      </c>
      <c r="CD183" s="53" t="s">
        <v>18240</v>
      </c>
      <c r="CE183" s="53" t="s">
        <v>18238</v>
      </c>
      <c r="CF183" s="54">
        <v>8308</v>
      </c>
      <c r="CG183" s="54">
        <v>2.8370000000000002</v>
      </c>
      <c r="CH183" s="54">
        <v>3.0190000000000001</v>
      </c>
      <c r="CI183" s="54">
        <v>0.46200000000000002</v>
      </c>
      <c r="CJ183" s="54">
        <v>572</v>
      </c>
      <c r="CK183" s="54">
        <v>3.6</v>
      </c>
      <c r="CL183" s="54">
        <v>1.7520000000000001E-2</v>
      </c>
      <c r="CM183" s="54">
        <v>0.61399999999999999</v>
      </c>
      <c r="CN183" s="53" t="s">
        <v>29154</v>
      </c>
      <c r="CO183" s="54">
        <v>9</v>
      </c>
      <c r="CP183" s="54">
        <v>81</v>
      </c>
      <c r="CQ183" s="55">
        <f t="shared" si="2"/>
        <v>0.1111111111111111</v>
      </c>
      <c r="CR183" s="52" t="s">
        <v>28907</v>
      </c>
    </row>
    <row r="184" spans="1:96" ht="86.4">
      <c r="A184" s="74">
        <v>183</v>
      </c>
      <c r="B184" s="6" t="s">
        <v>45138</v>
      </c>
      <c r="C184" s="6" t="s">
        <v>45142</v>
      </c>
      <c r="D184" s="74" t="s">
        <v>62</v>
      </c>
      <c r="E184" s="74" t="s">
        <v>779</v>
      </c>
      <c r="F184" s="74"/>
      <c r="G184" s="74"/>
      <c r="H184" s="74"/>
      <c r="I184" s="74" t="s">
        <v>780</v>
      </c>
      <c r="J184" s="74"/>
      <c r="K184" s="74"/>
      <c r="L184" s="6" t="s">
        <v>781</v>
      </c>
      <c r="M184" s="6" t="s">
        <v>596</v>
      </c>
      <c r="N184" s="74"/>
      <c r="O184" s="74"/>
      <c r="P184" s="74" t="s">
        <v>67</v>
      </c>
      <c r="Q184" s="74" t="s">
        <v>68</v>
      </c>
      <c r="R184" s="74"/>
      <c r="S184" s="74"/>
      <c r="T184" s="74"/>
      <c r="U184" s="74"/>
      <c r="V184" s="74"/>
      <c r="W184" s="74"/>
      <c r="X184" s="74" t="s">
        <v>782</v>
      </c>
      <c r="Y184" s="74"/>
      <c r="Z184" s="74" t="s">
        <v>783</v>
      </c>
      <c r="AA184" s="74" t="s">
        <v>784</v>
      </c>
      <c r="AB184" s="74" t="s">
        <v>785</v>
      </c>
      <c r="AC184" s="74"/>
      <c r="AD184" s="74"/>
      <c r="AE184" s="74" t="s">
        <v>786</v>
      </c>
      <c r="AF184" s="74" t="s">
        <v>787</v>
      </c>
      <c r="AG184" s="74"/>
      <c r="AH184" s="74">
        <v>76</v>
      </c>
      <c r="AI184" s="74">
        <v>0</v>
      </c>
      <c r="AJ184" s="74">
        <v>0</v>
      </c>
      <c r="AK184" s="74">
        <v>1</v>
      </c>
      <c r="AL184" s="74">
        <v>1</v>
      </c>
      <c r="AM184" s="74" t="s">
        <v>603</v>
      </c>
      <c r="AN184" s="74" t="s">
        <v>604</v>
      </c>
      <c r="AO184" s="74" t="s">
        <v>605</v>
      </c>
      <c r="AP184" s="74" t="s">
        <v>606</v>
      </c>
      <c r="AQ184" s="74"/>
      <c r="AR184" s="74"/>
      <c r="AS184" s="74" t="s">
        <v>607</v>
      </c>
      <c r="AT184" s="74" t="s">
        <v>608</v>
      </c>
      <c r="AU184" s="11">
        <v>42403</v>
      </c>
      <c r="AV184" s="74">
        <v>2016</v>
      </c>
      <c r="AW184" s="74">
        <v>6</v>
      </c>
      <c r="AX184" s="74"/>
      <c r="AY184" s="74"/>
      <c r="AZ184" s="74"/>
      <c r="BA184" s="74"/>
      <c r="BB184" s="74"/>
      <c r="BC184" s="74"/>
      <c r="BD184" s="74"/>
      <c r="BE184" s="74">
        <v>20582</v>
      </c>
      <c r="BF184" s="74" t="s">
        <v>788</v>
      </c>
      <c r="BG184" s="74"/>
      <c r="BH184" s="74">
        <v>15</v>
      </c>
      <c r="BI184" s="74" t="s">
        <v>610</v>
      </c>
      <c r="BJ184" s="74" t="s">
        <v>611</v>
      </c>
      <c r="BK184" s="74" t="s">
        <v>789</v>
      </c>
      <c r="BL184" s="74" t="s">
        <v>790</v>
      </c>
      <c r="BM184" s="74">
        <v>26838812</v>
      </c>
      <c r="BN184" s="46" t="str">
        <f>IF(COUNTIF(AA184,"*Nanjing Agr Univ*"),AA184)</f>
        <v>Guo, WZ (reprint author), Nanjing Agr Univ, State Key Lab Crop Genet &amp; Germplasm Enhancement, Hybrid Cotton R&amp;D Engn Res Ctr, Minist Educ, Nanjing 210095, Jiangsu, Peoples R China.</v>
      </c>
      <c r="BO184" s="46" t="b">
        <f>IF(COUNTIF(BN184,"*Life Sci*"),"生命科学学院",IF(COUNTIF(BN184,"*Coll Hort*"),"园艺学院"))</f>
        <v>0</v>
      </c>
      <c r="BP184" s="46" t="b">
        <f>IF(COUNTIF(BN184,"*Anim Sci*"),"动物科技学院",IF(COUNTIF(BN184,"*Vet Med*"),"动物医学院"))</f>
        <v>0</v>
      </c>
      <c r="BQ184" s="46" t="b">
        <f>IF(COUNTIF(BN184,"*Resources*"),"资源与环境科学学院",IF(COUNTIF(BN184,"*Dept Entomol*"),"植物保护学院"))</f>
        <v>0</v>
      </c>
      <c r="BR184" s="46" t="b">
        <f>IF(COUNTIF(BN184,"*Coll Agr*"),"农学院",IF(COUNTIF(BN184,"*Plant Protect*"),"植物保护学院"))</f>
        <v>0</v>
      </c>
      <c r="BS184" s="46" t="b">
        <f>IF(COUNTIF(BN184,"*Food Sci*"),"食品科技学院")</f>
        <v>0</v>
      </c>
      <c r="BT184" s="78" t="str">
        <f>AP184</f>
        <v>2045-2322</v>
      </c>
      <c r="BU184" s="10">
        <f>VLOOKUP(BT184,$CE$2:$CH$13600,3,FALSE)</f>
        <v>5.5780000000000003</v>
      </c>
      <c r="BV184" s="10">
        <f>VLOOKUP(BT184,$CE$2:$CH$13600,4,FALSE)</f>
        <v>5.5970000000000004</v>
      </c>
      <c r="BW184" s="28" t="b">
        <f>IF($BV184&gt;=10,1)</f>
        <v>0</v>
      </c>
      <c r="BX184" s="28">
        <f>IF(BV184&gt;=5,1)</f>
        <v>1</v>
      </c>
      <c r="BY184" s="28" t="b">
        <f>IF(BV184&lt;2,1)</f>
        <v>0</v>
      </c>
      <c r="BZ184" s="4">
        <v>1</v>
      </c>
      <c r="CC184" s="52">
        <v>183</v>
      </c>
      <c r="CD184" s="53" t="s">
        <v>7691</v>
      </c>
      <c r="CE184" s="53" t="s">
        <v>7689</v>
      </c>
      <c r="CF184" s="54">
        <v>4141</v>
      </c>
      <c r="CG184" s="54">
        <v>2.7040000000000002</v>
      </c>
      <c r="CH184" s="54">
        <v>3.4689999999999999</v>
      </c>
      <c r="CI184" s="54">
        <v>0.47599999999999998</v>
      </c>
      <c r="CJ184" s="54">
        <v>105</v>
      </c>
      <c r="CK184" s="54">
        <v>8.6</v>
      </c>
      <c r="CL184" s="54">
        <v>6.3299999999999997E-3</v>
      </c>
      <c r="CM184" s="54">
        <v>1.069</v>
      </c>
      <c r="CN184" s="53" t="s">
        <v>29154</v>
      </c>
      <c r="CO184" s="54">
        <v>10</v>
      </c>
      <c r="CP184" s="54">
        <v>81</v>
      </c>
      <c r="CQ184" s="55">
        <f t="shared" si="2"/>
        <v>0.12345679012345678</v>
      </c>
      <c r="CR184" s="52" t="s">
        <v>28907</v>
      </c>
    </row>
    <row r="185" spans="1:96" ht="100.8">
      <c r="A185" s="74">
        <v>184</v>
      </c>
      <c r="B185" s="6" t="s">
        <v>45138</v>
      </c>
      <c r="C185" s="6" t="s">
        <v>45142</v>
      </c>
      <c r="D185" s="5" t="s">
        <v>62</v>
      </c>
      <c r="E185" s="5" t="s">
        <v>47557</v>
      </c>
      <c r="F185" s="5"/>
      <c r="G185" s="5"/>
      <c r="H185" s="5"/>
      <c r="I185" s="5" t="s">
        <v>47558</v>
      </c>
      <c r="J185" s="5"/>
      <c r="K185" s="5"/>
      <c r="L185" s="75" t="s">
        <v>47559</v>
      </c>
      <c r="M185" s="75" t="s">
        <v>2811</v>
      </c>
      <c r="N185" s="5"/>
      <c r="O185" s="5"/>
      <c r="P185" s="5" t="s">
        <v>67</v>
      </c>
      <c r="Q185" s="42" t="s">
        <v>68</v>
      </c>
      <c r="R185" s="9"/>
      <c r="S185" s="9"/>
      <c r="T185" s="9"/>
      <c r="U185" s="9"/>
      <c r="V185" s="9"/>
      <c r="W185" s="9" t="s">
        <v>47560</v>
      </c>
      <c r="X185" s="9" t="s">
        <v>47561</v>
      </c>
      <c r="Y185" s="9"/>
      <c r="Z185" s="9" t="s">
        <v>47562</v>
      </c>
      <c r="AA185" s="9" t="s">
        <v>47563</v>
      </c>
      <c r="AB185" s="9" t="s">
        <v>47564</v>
      </c>
      <c r="AC185" s="9"/>
      <c r="AD185" s="9"/>
      <c r="AE185" s="9" t="s">
        <v>47565</v>
      </c>
      <c r="AF185" s="9" t="s">
        <v>47566</v>
      </c>
      <c r="AG185" s="9"/>
      <c r="AH185" s="9">
        <v>34</v>
      </c>
      <c r="AI185" s="9">
        <v>0</v>
      </c>
      <c r="AJ185" s="9">
        <v>0</v>
      </c>
      <c r="AK185" s="9">
        <v>0</v>
      </c>
      <c r="AL185" s="9">
        <v>0</v>
      </c>
      <c r="AM185" s="9" t="s">
        <v>76</v>
      </c>
      <c r="AN185" s="9" t="s">
        <v>77</v>
      </c>
      <c r="AO185" s="9" t="s">
        <v>78</v>
      </c>
      <c r="AP185" s="42" t="s">
        <v>2819</v>
      </c>
      <c r="AQ185" s="42"/>
      <c r="AR185" s="42"/>
      <c r="AS185" s="42" t="s">
        <v>2820</v>
      </c>
      <c r="AT185" s="42" t="s">
        <v>2821</v>
      </c>
      <c r="AU185" s="42"/>
      <c r="AV185" s="42">
        <v>2016</v>
      </c>
      <c r="AW185" s="42">
        <v>15</v>
      </c>
      <c r="AX185" s="42">
        <v>3</v>
      </c>
      <c r="AY185" s="42"/>
      <c r="AZ185" s="42"/>
      <c r="BA185" s="42"/>
      <c r="BB185" s="42"/>
      <c r="BC185" s="42">
        <v>512</v>
      </c>
      <c r="BD185" s="42">
        <v>520</v>
      </c>
      <c r="BE185" s="42"/>
      <c r="BF185" s="42" t="s">
        <v>47567</v>
      </c>
      <c r="BG185" s="42"/>
      <c r="BH185" s="42">
        <v>9</v>
      </c>
      <c r="BI185" s="42" t="s">
        <v>2823</v>
      </c>
      <c r="BJ185" s="42" t="s">
        <v>473</v>
      </c>
      <c r="BK185" s="42" t="s">
        <v>47568</v>
      </c>
      <c r="BL185" s="42" t="s">
        <v>47569</v>
      </c>
      <c r="BM185" s="42"/>
      <c r="BN185" s="79" t="str">
        <f>IF(COUNTIF(AA185,"*Nanjing Agr Univ*"),AA185)</f>
        <v>Guo, WZ (reprint author), Nanjing Agr Univ, Hybrid Cotton R&amp;D Engn Res Ctr, State Key Lab Crop Genet &amp; Germplasm Enhancement, Minist Educ,Coll Agr,Minist Sci &amp; Technol, Nanjing 210095, Jiangsu, Peoples R China.</v>
      </c>
      <c r="BO185" s="79" t="b">
        <f>IF(COUNTIF(BN185,"*Life Sci*"),"生命科学学院",IF(COUNTIF(BN185,"*Coll Hort*"),"园艺学院"))</f>
        <v>0</v>
      </c>
      <c r="BP185" s="79" t="b">
        <f>IF(COUNTIF(BN185,"*Anim Sci*"),"动物科技学院",IF(COUNTIF(BN185,"*Vet Med*"),"动物医学院"))</f>
        <v>0</v>
      </c>
      <c r="BQ185" s="79" t="b">
        <f>IF(COUNTIF(BN185,"*Resources*"),"资源与环境科学学院",IF(COUNTIF(BN185,"*Dept Entomol*"),"植物保护学院"))</f>
        <v>0</v>
      </c>
      <c r="BR185" s="79" t="str">
        <f>IF(COUNTIF(BN185,"*Coll Agr*"),"农学院",IF(COUNTIF(BN185,"*Plant Protect*"),"植物保护学院"))</f>
        <v>农学院</v>
      </c>
      <c r="BS185" s="79" t="b">
        <f>IF(COUNTIF(BN185,"*Food Sci*"),"食品科技学院")</f>
        <v>0</v>
      </c>
      <c r="BT185" s="48" t="s">
        <v>2819</v>
      </c>
      <c r="BU185" s="76">
        <f>VLOOKUP(BT185,$CE$2:$CH$13600,3,FALSE)</f>
        <v>0.83299999999999996</v>
      </c>
      <c r="BV185" s="76">
        <f>VLOOKUP(BT185,$CE$2:$CH$13600,4,FALSE)</f>
        <v>0.85</v>
      </c>
      <c r="BW185" s="78" t="b">
        <f>IF($BV185&gt;=10,1)</f>
        <v>0</v>
      </c>
      <c r="BX185" s="78" t="b">
        <f>IF(BV185&gt;=5,1)</f>
        <v>0</v>
      </c>
      <c r="BY185" s="78">
        <f>IF(BV185&lt;2,1)</f>
        <v>1</v>
      </c>
      <c r="BZ185" s="4">
        <v>4</v>
      </c>
      <c r="CC185" s="52">
        <v>184</v>
      </c>
      <c r="CD185" s="53" t="s">
        <v>10177</v>
      </c>
      <c r="CE185" s="53" t="s">
        <v>10175</v>
      </c>
      <c r="CF185" s="54">
        <v>6246</v>
      </c>
      <c r="CG185" s="54">
        <v>2.694</v>
      </c>
      <c r="CH185" s="54">
        <v>2.863</v>
      </c>
      <c r="CI185" s="54">
        <v>0.64200000000000002</v>
      </c>
      <c r="CJ185" s="54">
        <v>240</v>
      </c>
      <c r="CK185" s="54">
        <v>6.3</v>
      </c>
      <c r="CL185" s="54">
        <v>1.227E-2</v>
      </c>
      <c r="CM185" s="54">
        <v>0.79900000000000004</v>
      </c>
      <c r="CN185" s="53" t="s">
        <v>29154</v>
      </c>
      <c r="CO185" s="54">
        <v>11</v>
      </c>
      <c r="CP185" s="54">
        <v>81</v>
      </c>
      <c r="CQ185" s="55">
        <f t="shared" si="2"/>
        <v>0.13580246913580246</v>
      </c>
      <c r="CR185" s="52" t="s">
        <v>28907</v>
      </c>
    </row>
    <row r="186" spans="1:96" ht="86.4">
      <c r="A186" s="74">
        <v>185</v>
      </c>
      <c r="B186" s="6" t="s">
        <v>45138</v>
      </c>
      <c r="C186" s="6" t="s">
        <v>45142</v>
      </c>
      <c r="D186" s="9" t="s">
        <v>62</v>
      </c>
      <c r="E186" s="9" t="s">
        <v>46643</v>
      </c>
      <c r="F186" s="9"/>
      <c r="G186" s="9"/>
      <c r="H186" s="9"/>
      <c r="I186" s="9" t="s">
        <v>46644</v>
      </c>
      <c r="J186" s="9"/>
      <c r="K186" s="9"/>
      <c r="L186" s="6" t="s">
        <v>46645</v>
      </c>
      <c r="M186" s="6" t="s">
        <v>1895</v>
      </c>
      <c r="N186" s="9"/>
      <c r="O186" s="9"/>
      <c r="P186" s="9" t="s">
        <v>67</v>
      </c>
      <c r="Q186" s="42" t="s">
        <v>68</v>
      </c>
      <c r="R186" s="9"/>
      <c r="S186" s="9"/>
      <c r="T186" s="9"/>
      <c r="U186" s="9"/>
      <c r="V186" s="9"/>
      <c r="W186" s="9"/>
      <c r="X186" s="9" t="s">
        <v>46646</v>
      </c>
      <c r="Y186" s="9"/>
      <c r="Z186" s="9" t="s">
        <v>46647</v>
      </c>
      <c r="AA186" s="9" t="s">
        <v>46648</v>
      </c>
      <c r="AB186" s="9" t="s">
        <v>785</v>
      </c>
      <c r="AC186" s="9"/>
      <c r="AD186" s="9"/>
      <c r="AE186" s="9" t="s">
        <v>46649</v>
      </c>
      <c r="AF186" s="9" t="s">
        <v>46650</v>
      </c>
      <c r="AG186" s="9"/>
      <c r="AH186" s="9">
        <v>55</v>
      </c>
      <c r="AI186" s="9">
        <v>0</v>
      </c>
      <c r="AJ186" s="9">
        <v>0</v>
      </c>
      <c r="AK186" s="9">
        <v>0</v>
      </c>
      <c r="AL186" s="9">
        <v>0</v>
      </c>
      <c r="AM186" s="9" t="s">
        <v>1902</v>
      </c>
      <c r="AN186" s="9" t="s">
        <v>1903</v>
      </c>
      <c r="AO186" s="9" t="s">
        <v>1904</v>
      </c>
      <c r="AP186" s="42" t="s">
        <v>1905</v>
      </c>
      <c r="AQ186" s="42"/>
      <c r="AR186" s="42"/>
      <c r="AS186" s="42" t="s">
        <v>1895</v>
      </c>
      <c r="AT186" s="42" t="s">
        <v>1906</v>
      </c>
      <c r="AU186" s="43">
        <v>42433</v>
      </c>
      <c r="AV186" s="42">
        <v>2016</v>
      </c>
      <c r="AW186" s="42">
        <v>11</v>
      </c>
      <c r="AX186" s="42">
        <v>3</v>
      </c>
      <c r="AY186" s="42"/>
      <c r="AZ186" s="42"/>
      <c r="BA186" s="42"/>
      <c r="BB186" s="42"/>
      <c r="BC186" s="42"/>
      <c r="BD186" s="42"/>
      <c r="BE186" s="42" t="s">
        <v>46651</v>
      </c>
      <c r="BF186" s="42" t="s">
        <v>46652</v>
      </c>
      <c r="BG186" s="42"/>
      <c r="BH186" s="42">
        <v>16</v>
      </c>
      <c r="BI186" s="42" t="s">
        <v>610</v>
      </c>
      <c r="BJ186" s="42" t="s">
        <v>611</v>
      </c>
      <c r="BK186" s="42" t="s">
        <v>46653</v>
      </c>
      <c r="BL186" s="42" t="s">
        <v>46654</v>
      </c>
      <c r="BM186" s="42">
        <v>26943816</v>
      </c>
      <c r="BN186" s="46" t="str">
        <f>IF(COUNTIF(AA186,"*Nanjing Agr Univ*"),AA186)</f>
        <v>Guo, WZ (reprint author), Nanjing Agr Univ, Minist Educ, Hybrid Cotton R&amp;D Engn Res Ctr, State Key Lab Crop Genet &amp; Germplasm Enhancement, Nanjing 210095, Jiangsu, Peoples R China.</v>
      </c>
      <c r="BO186" s="46" t="b">
        <f>IF(COUNTIF(BN186,"*Life Sci*"),"生命科学学院",IF(COUNTIF(BN186,"*Coll Hort*"),"园艺学院"))</f>
        <v>0</v>
      </c>
      <c r="BP186" s="46" t="b">
        <f>IF(COUNTIF(BN186,"*Anim Sci*"),"动物科技学院",IF(COUNTIF(BN186,"*Vet Med*"),"动物医学院"))</f>
        <v>0</v>
      </c>
      <c r="BQ186" s="46" t="b">
        <f>IF(COUNTIF(BN186,"*Resources*"),"资源与环境科学学院",IF(COUNTIF(BN186,"*Dept Entomol*"),"植物保护学院"))</f>
        <v>0</v>
      </c>
      <c r="BR186" s="46" t="b">
        <f>IF(COUNTIF(BN186,"*Coll Agr*"),"农学院",IF(COUNTIF(BN186,"*Plant Protect*"),"植物保护学院"))</f>
        <v>0</v>
      </c>
      <c r="BS186" s="46" t="b">
        <f>IF(COUNTIF(BN186,"*Food Sci*"),"食品科技学院")</f>
        <v>0</v>
      </c>
      <c r="BT186" s="48" t="s">
        <v>1905</v>
      </c>
      <c r="BU186" s="10">
        <f>VLOOKUP(BT186,$CE$2:$CH$13600,3,FALSE)</f>
        <v>3.234</v>
      </c>
      <c r="BV186" s="10">
        <f>VLOOKUP(BT186,$CE$2:$CH$13600,4,FALSE)</f>
        <v>3.702</v>
      </c>
      <c r="BW186" s="28" t="b">
        <f>IF($BV186&gt;=10,1)</f>
        <v>0</v>
      </c>
      <c r="BX186" s="28" t="b">
        <f>IF(BV186&gt;=5,1)</f>
        <v>0</v>
      </c>
      <c r="BY186" s="28" t="b">
        <f>IF(BV186&lt;2,1)</f>
        <v>0</v>
      </c>
      <c r="BZ186" s="4">
        <v>4</v>
      </c>
      <c r="CC186" s="52">
        <v>185</v>
      </c>
      <c r="CD186" s="53" t="s">
        <v>13459</v>
      </c>
      <c r="CE186" s="53" t="s">
        <v>13457</v>
      </c>
      <c r="CF186" s="54">
        <v>1731</v>
      </c>
      <c r="CG186" s="54">
        <v>2.444</v>
      </c>
      <c r="CH186" s="54">
        <v>2.601</v>
      </c>
      <c r="CI186" s="54">
        <v>0.6</v>
      </c>
      <c r="CJ186" s="54">
        <v>45</v>
      </c>
      <c r="CK186" s="54">
        <v>8.4</v>
      </c>
      <c r="CL186" s="54">
        <v>2.3400000000000001E-3</v>
      </c>
      <c r="CM186" s="54">
        <v>0.63300000000000001</v>
      </c>
      <c r="CN186" s="53" t="s">
        <v>29154</v>
      </c>
      <c r="CO186" s="54">
        <v>12</v>
      </c>
      <c r="CP186" s="54">
        <v>81</v>
      </c>
      <c r="CQ186" s="55">
        <f t="shared" si="2"/>
        <v>0.14814814814814814</v>
      </c>
      <c r="CR186" s="52" t="s">
        <v>28907</v>
      </c>
    </row>
    <row r="187" spans="1:96" ht="72">
      <c r="A187" s="74">
        <v>186</v>
      </c>
      <c r="B187" s="6" t="s">
        <v>45138</v>
      </c>
      <c r="C187" s="6" t="s">
        <v>45142</v>
      </c>
      <c r="D187" s="5" t="s">
        <v>62</v>
      </c>
      <c r="E187" s="5" t="s">
        <v>46000</v>
      </c>
      <c r="F187" s="5"/>
      <c r="G187" s="5"/>
      <c r="H187" s="5"/>
      <c r="I187" s="5" t="s">
        <v>46001</v>
      </c>
      <c r="J187" s="5"/>
      <c r="K187" s="5"/>
      <c r="L187" s="6" t="s">
        <v>46002</v>
      </c>
      <c r="M187" s="6" t="s">
        <v>6431</v>
      </c>
      <c r="N187" s="5"/>
      <c r="O187" s="5"/>
      <c r="P187" s="5" t="s">
        <v>67</v>
      </c>
      <c r="Q187" s="42" t="s">
        <v>68</v>
      </c>
      <c r="R187" s="9"/>
      <c r="S187" s="9"/>
      <c r="T187" s="9"/>
      <c r="U187" s="9"/>
      <c r="V187" s="9"/>
      <c r="W187" s="9" t="s">
        <v>46003</v>
      </c>
      <c r="X187" s="9" t="s">
        <v>46004</v>
      </c>
      <c r="Y187" s="9"/>
      <c r="Z187" s="9" t="s">
        <v>46005</v>
      </c>
      <c r="AA187" s="9" t="s">
        <v>19155</v>
      </c>
      <c r="AB187" s="9" t="s">
        <v>785</v>
      </c>
      <c r="AC187" s="9"/>
      <c r="AD187" s="9"/>
      <c r="AE187" s="9" t="s">
        <v>15352</v>
      </c>
      <c r="AF187" s="9" t="s">
        <v>46006</v>
      </c>
      <c r="AG187" s="9"/>
      <c r="AH187" s="9">
        <v>58</v>
      </c>
      <c r="AI187" s="9">
        <v>0</v>
      </c>
      <c r="AJ187" s="9">
        <v>0</v>
      </c>
      <c r="AK187" s="9">
        <v>0</v>
      </c>
      <c r="AL187" s="9">
        <v>0</v>
      </c>
      <c r="AM187" s="9" t="s">
        <v>213</v>
      </c>
      <c r="AN187" s="9" t="s">
        <v>214</v>
      </c>
      <c r="AO187" s="9" t="s">
        <v>215</v>
      </c>
      <c r="AP187" s="42" t="s">
        <v>6439</v>
      </c>
      <c r="AQ187" s="42" t="s">
        <v>6440</v>
      </c>
      <c r="AR187" s="42"/>
      <c r="AS187" s="42" t="s">
        <v>6441</v>
      </c>
      <c r="AT187" s="42" t="s">
        <v>6442</v>
      </c>
      <c r="AU187" s="42" t="s">
        <v>198</v>
      </c>
      <c r="AV187" s="42">
        <v>2016</v>
      </c>
      <c r="AW187" s="42">
        <v>35</v>
      </c>
      <c r="AX187" s="42">
        <v>4</v>
      </c>
      <c r="AY187" s="42"/>
      <c r="AZ187" s="42"/>
      <c r="BA187" s="42"/>
      <c r="BB187" s="42"/>
      <c r="BC187" s="42">
        <v>867</v>
      </c>
      <c r="BD187" s="42">
        <v>881</v>
      </c>
      <c r="BE187" s="42"/>
      <c r="BF187" s="42" t="s">
        <v>46007</v>
      </c>
      <c r="BG187" s="42"/>
      <c r="BH187" s="42">
        <v>15</v>
      </c>
      <c r="BI187" s="42" t="s">
        <v>577</v>
      </c>
      <c r="BJ187" s="42" t="s">
        <v>577</v>
      </c>
      <c r="BK187" s="42" t="s">
        <v>45986</v>
      </c>
      <c r="BL187" s="42" t="s">
        <v>46008</v>
      </c>
      <c r="BM187" s="42">
        <v>26759310</v>
      </c>
      <c r="BN187" s="46" t="str">
        <f>IF(COUNTIF(AA187,"*Nanjing Agr Univ*"),AA187)</f>
        <v>Guo, WZ (reprint author), Nanjing Agr Univ, State Key Lab Crop Genet &amp; Germplasm Enhancement, Hybrid Cotton R&amp;D Engn Res Ctr, MOE, Nanjing 210095, Jiangsu, Peoples R China.</v>
      </c>
      <c r="BO187" s="46" t="b">
        <f>IF(COUNTIF(BN187,"*Life Sci*"),"生命科学学院",IF(COUNTIF(BN187,"*Coll Hort*"),"园艺学院"))</f>
        <v>0</v>
      </c>
      <c r="BP187" s="46" t="b">
        <f>IF(COUNTIF(BN187,"*Anim Sci*"),"动物科技学院",IF(COUNTIF(BN187,"*Vet Med*"),"动物医学院"))</f>
        <v>0</v>
      </c>
      <c r="BQ187" s="46" t="b">
        <f>IF(COUNTIF(BN187,"*Resources*"),"资源与环境科学学院",IF(COUNTIF(BN187,"*Dept Entomol*"),"植物保护学院"))</f>
        <v>0</v>
      </c>
      <c r="BR187" s="46" t="b">
        <f>IF(COUNTIF(BN187,"*Coll Agr*"),"农学院",IF(COUNTIF(BN187,"*Plant Protect*"),"植物保护学院"))</f>
        <v>0</v>
      </c>
      <c r="BS187" s="46" t="b">
        <f>IF(COUNTIF(BN187,"*Food Sci*"),"食品科技学院")</f>
        <v>0</v>
      </c>
      <c r="BT187" s="48" t="s">
        <v>6439</v>
      </c>
      <c r="BU187" s="10">
        <f>VLOOKUP(BT187,$CE$2:$CH$13600,3,FALSE)</f>
        <v>3.0710000000000002</v>
      </c>
      <c r="BV187" s="10">
        <f>VLOOKUP(BT187,$CE$2:$CH$13600,4,FALSE)</f>
        <v>2.8940000000000001</v>
      </c>
      <c r="BW187" s="28" t="b">
        <f>IF($BV187&gt;=10,1)</f>
        <v>0</v>
      </c>
      <c r="BX187" s="28" t="b">
        <f>IF(BV187&gt;=5,1)</f>
        <v>0</v>
      </c>
      <c r="BY187" s="28" t="b">
        <f>IF(BV187&lt;2,1)</f>
        <v>0</v>
      </c>
      <c r="BZ187" s="4">
        <v>4</v>
      </c>
      <c r="CC187" s="52">
        <v>186</v>
      </c>
      <c r="CD187" s="53" t="s">
        <v>864</v>
      </c>
      <c r="CE187" s="53" t="s">
        <v>862</v>
      </c>
      <c r="CF187" s="54">
        <v>7509</v>
      </c>
      <c r="CG187" s="54">
        <v>2.286</v>
      </c>
      <c r="CH187" s="54">
        <v>3.0169999999999999</v>
      </c>
      <c r="CI187" s="54">
        <v>0.46400000000000002</v>
      </c>
      <c r="CJ187" s="54">
        <v>222</v>
      </c>
      <c r="CK187" s="54">
        <v>6.9</v>
      </c>
      <c r="CL187" s="54">
        <v>1.4080000000000001E-2</v>
      </c>
      <c r="CM187" s="54">
        <v>0.82099999999999995</v>
      </c>
      <c r="CN187" s="53" t="s">
        <v>29154</v>
      </c>
      <c r="CO187" s="54">
        <v>13</v>
      </c>
      <c r="CP187" s="54">
        <v>81</v>
      </c>
      <c r="CQ187" s="55">
        <f t="shared" si="2"/>
        <v>0.16049382716049382</v>
      </c>
      <c r="CR187" s="52" t="s">
        <v>28907</v>
      </c>
    </row>
    <row r="188" spans="1:96">
      <c r="A188" s="74">
        <v>187</v>
      </c>
      <c r="B188" s="6" t="s">
        <v>27450</v>
      </c>
      <c r="C188" s="6" t="s">
        <v>48662</v>
      </c>
      <c r="D188" s="82" t="s">
        <v>62</v>
      </c>
      <c r="E188" s="82" t="s">
        <v>48663</v>
      </c>
      <c r="F188" s="82"/>
      <c r="G188" s="82"/>
      <c r="H188" s="82"/>
      <c r="I188" s="82" t="s">
        <v>48664</v>
      </c>
      <c r="J188" s="82"/>
      <c r="K188" s="82"/>
      <c r="L188" s="82" t="s">
        <v>48665</v>
      </c>
      <c r="M188" s="82" t="s">
        <v>563</v>
      </c>
      <c r="N188" s="82"/>
      <c r="O188" s="82"/>
      <c r="P188" s="82" t="s">
        <v>67</v>
      </c>
      <c r="Q188" s="82" t="s">
        <v>68</v>
      </c>
      <c r="R188" s="82"/>
      <c r="S188" s="82"/>
      <c r="T188" s="82"/>
      <c r="U188" s="82"/>
      <c r="V188" s="82"/>
      <c r="W188" s="82" t="s">
        <v>48666</v>
      </c>
      <c r="X188" s="82" t="s">
        <v>48667</v>
      </c>
      <c r="Y188" s="82"/>
      <c r="Z188" s="82" t="s">
        <v>48668</v>
      </c>
      <c r="AA188" s="82" t="s">
        <v>20439</v>
      </c>
      <c r="AB188" s="82" t="s">
        <v>15909</v>
      </c>
      <c r="AC188" s="82"/>
      <c r="AD188" s="82"/>
      <c r="AE188" s="82" t="s">
        <v>20440</v>
      </c>
      <c r="AF188" s="82" t="s">
        <v>48669</v>
      </c>
      <c r="AG188" s="82"/>
      <c r="AH188" s="82">
        <v>69</v>
      </c>
      <c r="AI188" s="82">
        <v>0</v>
      </c>
      <c r="AJ188" s="82">
        <v>0</v>
      </c>
      <c r="AK188" s="82">
        <v>0</v>
      </c>
      <c r="AL188" s="82">
        <v>0</v>
      </c>
      <c r="AM188" s="82" t="s">
        <v>571</v>
      </c>
      <c r="AN188" s="82" t="s">
        <v>537</v>
      </c>
      <c r="AO188" s="82" t="s">
        <v>572</v>
      </c>
      <c r="AP188" s="82" t="s">
        <v>573</v>
      </c>
      <c r="AQ188" s="82"/>
      <c r="AR188" s="82"/>
      <c r="AS188" s="82" t="s">
        <v>574</v>
      </c>
      <c r="AT188" s="82" t="s">
        <v>575</v>
      </c>
      <c r="AU188" s="83">
        <v>42493</v>
      </c>
      <c r="AV188" s="82">
        <v>2016</v>
      </c>
      <c r="AW188" s="82">
        <v>7</v>
      </c>
      <c r="AX188" s="82"/>
      <c r="AY188" s="82"/>
      <c r="AZ188" s="82"/>
      <c r="BA188" s="82"/>
      <c r="BB188" s="82"/>
      <c r="BC188" s="82"/>
      <c r="BD188" s="82"/>
      <c r="BE188" s="82">
        <v>596</v>
      </c>
      <c r="BF188" s="82" t="s">
        <v>48670</v>
      </c>
      <c r="BG188" s="82"/>
      <c r="BH188" s="82">
        <v>13</v>
      </c>
      <c r="BI188" s="82" t="s">
        <v>577</v>
      </c>
      <c r="BJ188" s="82" t="s">
        <v>577</v>
      </c>
      <c r="BK188" s="82" t="s">
        <v>48671</v>
      </c>
      <c r="BL188" s="82" t="s">
        <v>48672</v>
      </c>
      <c r="BM188" s="82"/>
      <c r="BN188" s="80" t="s">
        <v>20439</v>
      </c>
      <c r="BO188" s="80" t="b">
        <v>0</v>
      </c>
      <c r="BP188" s="80" t="b">
        <v>0</v>
      </c>
      <c r="BQ188" s="80" t="b">
        <v>0</v>
      </c>
      <c r="BR188" s="80" t="b">
        <v>0</v>
      </c>
      <c r="BS188" s="80" t="b">
        <v>0</v>
      </c>
      <c r="BT188" s="81" t="s">
        <v>573</v>
      </c>
      <c r="BU188" s="81">
        <v>3.948</v>
      </c>
      <c r="BV188" s="81">
        <v>3.99</v>
      </c>
      <c r="BW188" s="77"/>
      <c r="BX188" s="77"/>
      <c r="BY188" s="77"/>
      <c r="CC188" s="52">
        <v>187</v>
      </c>
      <c r="CD188" s="53" t="s">
        <v>7567</v>
      </c>
      <c r="CE188" s="53" t="s">
        <v>7565</v>
      </c>
      <c r="CF188" s="54">
        <v>3796</v>
      </c>
      <c r="CG188" s="54">
        <v>2.246</v>
      </c>
      <c r="CH188" s="54">
        <v>2.57</v>
      </c>
      <c r="CI188" s="54">
        <v>0.39500000000000002</v>
      </c>
      <c r="CJ188" s="54">
        <v>253</v>
      </c>
      <c r="CK188" s="54">
        <v>5.9</v>
      </c>
      <c r="CL188" s="54">
        <v>6.8399999999999997E-3</v>
      </c>
      <c r="CM188" s="54">
        <v>0.61099999999999999</v>
      </c>
      <c r="CN188" s="53" t="s">
        <v>29154</v>
      </c>
      <c r="CO188" s="54">
        <v>14</v>
      </c>
      <c r="CP188" s="54">
        <v>81</v>
      </c>
      <c r="CQ188" s="55">
        <f t="shared" si="2"/>
        <v>0.1728395061728395</v>
      </c>
      <c r="CR188" s="52" t="s">
        <v>28907</v>
      </c>
    </row>
    <row r="189" spans="1:96" ht="43.2">
      <c r="A189" s="74">
        <v>188</v>
      </c>
      <c r="B189" s="6" t="s">
        <v>45138</v>
      </c>
      <c r="C189" s="6" t="s">
        <v>48182</v>
      </c>
      <c r="D189" s="9" t="s">
        <v>62</v>
      </c>
      <c r="E189" s="9" t="s">
        <v>47496</v>
      </c>
      <c r="F189" s="9"/>
      <c r="G189" s="9"/>
      <c r="H189" s="9"/>
      <c r="I189" s="9" t="s">
        <v>47497</v>
      </c>
      <c r="J189" s="9"/>
      <c r="K189" s="9"/>
      <c r="L189" s="6" t="s">
        <v>47498</v>
      </c>
      <c r="M189" s="6" t="s">
        <v>30706</v>
      </c>
      <c r="N189" s="9"/>
      <c r="O189" s="9"/>
      <c r="P189" s="9" t="s">
        <v>67</v>
      </c>
      <c r="Q189" s="42" t="s">
        <v>68</v>
      </c>
      <c r="R189" s="9"/>
      <c r="S189" s="9"/>
      <c r="T189" s="9"/>
      <c r="U189" s="9"/>
      <c r="V189" s="9"/>
      <c r="W189" s="9" t="s">
        <v>47499</v>
      </c>
      <c r="X189" s="9" t="s">
        <v>47500</v>
      </c>
      <c r="Y189" s="9"/>
      <c r="Z189" s="9" t="s">
        <v>47501</v>
      </c>
      <c r="AA189" s="9" t="s">
        <v>47502</v>
      </c>
      <c r="AB189" s="9" t="s">
        <v>24788</v>
      </c>
      <c r="AC189" s="9"/>
      <c r="AD189" s="9"/>
      <c r="AE189" s="9"/>
      <c r="AF189" s="9"/>
      <c r="AG189" s="9"/>
      <c r="AH189" s="9">
        <v>32</v>
      </c>
      <c r="AI189" s="9">
        <v>0</v>
      </c>
      <c r="AJ189" s="9">
        <v>0</v>
      </c>
      <c r="AK189" s="9">
        <v>0</v>
      </c>
      <c r="AL189" s="9">
        <v>0</v>
      </c>
      <c r="AM189" s="9" t="s">
        <v>1833</v>
      </c>
      <c r="AN189" s="9" t="s">
        <v>1834</v>
      </c>
      <c r="AO189" s="9" t="s">
        <v>1835</v>
      </c>
      <c r="AP189" s="42" t="s">
        <v>30707</v>
      </c>
      <c r="AQ189" s="42" t="s">
        <v>47503</v>
      </c>
      <c r="AR189" s="42"/>
      <c r="AS189" s="42" t="s">
        <v>30706</v>
      </c>
      <c r="AT189" s="42" t="s">
        <v>47504</v>
      </c>
      <c r="AU189" s="42"/>
      <c r="AV189" s="42">
        <v>2016</v>
      </c>
      <c r="AW189" s="42">
        <v>7</v>
      </c>
      <c r="AX189" s="42">
        <v>1</v>
      </c>
      <c r="AY189" s="42"/>
      <c r="AZ189" s="42"/>
      <c r="BA189" s="42"/>
      <c r="BB189" s="42"/>
      <c r="BC189" s="42">
        <v>39</v>
      </c>
      <c r="BD189" s="42">
        <v>45</v>
      </c>
      <c r="BE189" s="42"/>
      <c r="BF189" s="42" t="s">
        <v>47505</v>
      </c>
      <c r="BG189" s="42"/>
      <c r="BH189" s="42">
        <v>7</v>
      </c>
      <c r="BI189" s="42" t="s">
        <v>2435</v>
      </c>
      <c r="BJ189" s="42" t="s">
        <v>2435</v>
      </c>
      <c r="BK189" s="42" t="s">
        <v>47506</v>
      </c>
      <c r="BL189" s="42" t="s">
        <v>47507</v>
      </c>
      <c r="BM189" s="42">
        <v>26901100</v>
      </c>
      <c r="BN189" s="46" t="str">
        <f>IF(COUNTIF(AA189,"*Nanjing Agr Univ*"),AA189)</f>
        <v>Huang, J (reprint author), Nanjing Agr Univ, State Key Lab Crop Genet &amp; Germplasm Enhancement, Dept Seed Sci, Nanjing 210095, Jiangsu, Peoples R China.</v>
      </c>
      <c r="BO189" s="46" t="b">
        <f>IF(COUNTIF(BN189,"*Life Sci*"),"生命科学学院",IF(COUNTIF(BN189,"*Coll Hort*"),"园艺学院"))</f>
        <v>0</v>
      </c>
      <c r="BP189" s="46" t="b">
        <f>IF(COUNTIF(BN189,"*Anim Sci*"),"动物科技学院",IF(COUNTIF(BN189,"*Vet Med*"),"动物医学院"))</f>
        <v>0</v>
      </c>
      <c r="BQ189" s="46" t="b">
        <f>IF(COUNTIF(BN189,"*Resources*"),"资源与环境科学学院",IF(COUNTIF(BN189,"*Dept Entomol*"),"植物保护学院"))</f>
        <v>0</v>
      </c>
      <c r="BR189" s="46" t="b">
        <f>IF(COUNTIF(BN189,"*Coll Agr*"),"农学院",IF(COUNTIF(BN189,"*Plant Protect*"),"植物保护学院"))</f>
        <v>0</v>
      </c>
      <c r="BS189" s="46" t="b">
        <f>IF(COUNTIF(BN189,"*Food Sci*"),"食品科技学院")</f>
        <v>0</v>
      </c>
      <c r="BT189" s="48" t="s">
        <v>30707</v>
      </c>
      <c r="BU189" s="10">
        <f>VLOOKUP(BT189,$CE$2:$CH$13600,3,FALSE)</f>
        <v>1.6759999999999999</v>
      </c>
      <c r="BV189" s="10">
        <f>VLOOKUP(BT189,$CE$2:$CH$13600,4,FALSE)</f>
        <v>0</v>
      </c>
      <c r="BW189" s="28" t="b">
        <f>IF($BV189&gt;=10,1)</f>
        <v>0</v>
      </c>
      <c r="BX189" s="28" t="b">
        <f>IF(BV189&gt;=5,1)</f>
        <v>0</v>
      </c>
      <c r="BY189" s="28">
        <f>IF(BV189&lt;2,1)</f>
        <v>1</v>
      </c>
      <c r="BZ189" s="4">
        <v>4</v>
      </c>
      <c r="CC189" s="52">
        <v>188</v>
      </c>
      <c r="CD189" s="53" t="s">
        <v>4145</v>
      </c>
      <c r="CE189" s="53" t="s">
        <v>4143</v>
      </c>
      <c r="CF189" s="54">
        <v>7205</v>
      </c>
      <c r="CG189" s="54">
        <v>2.2229999999999999</v>
      </c>
      <c r="CH189" s="54">
        <v>2.8450000000000002</v>
      </c>
      <c r="CI189" s="54">
        <v>0.55100000000000005</v>
      </c>
      <c r="CJ189" s="54">
        <v>185</v>
      </c>
      <c r="CK189" s="54">
        <v>7.7</v>
      </c>
      <c r="CL189" s="54">
        <v>8.1300000000000001E-3</v>
      </c>
      <c r="CM189" s="54">
        <v>0.61499999999999999</v>
      </c>
      <c r="CN189" s="53" t="s">
        <v>29154</v>
      </c>
      <c r="CO189" s="54">
        <v>15</v>
      </c>
      <c r="CP189" s="54">
        <v>81</v>
      </c>
      <c r="CQ189" s="55">
        <f t="shared" si="2"/>
        <v>0.18518518518518517</v>
      </c>
      <c r="CR189" s="52" t="s">
        <v>28907</v>
      </c>
    </row>
    <row r="190" spans="1:96" ht="100.8">
      <c r="A190" s="74">
        <v>189</v>
      </c>
      <c r="B190" s="6" t="s">
        <v>45138</v>
      </c>
      <c r="C190" s="6" t="s">
        <v>45143</v>
      </c>
      <c r="D190" s="5" t="s">
        <v>62</v>
      </c>
      <c r="E190" s="5" t="s">
        <v>27892</v>
      </c>
      <c r="F190" s="5"/>
      <c r="G190" s="5"/>
      <c r="H190" s="5"/>
      <c r="I190" s="5" t="s">
        <v>27893</v>
      </c>
      <c r="J190" s="5"/>
      <c r="K190" s="5"/>
      <c r="L190" s="6" t="s">
        <v>27894</v>
      </c>
      <c r="M190" s="6" t="s">
        <v>11486</v>
      </c>
      <c r="N190" s="5"/>
      <c r="O190" s="5"/>
      <c r="P190" s="5" t="s">
        <v>67</v>
      </c>
      <c r="Q190" s="4" t="s">
        <v>68</v>
      </c>
      <c r="W190" s="4" t="s">
        <v>27895</v>
      </c>
      <c r="X190" s="4" t="s">
        <v>27896</v>
      </c>
      <c r="Z190" s="4" t="s">
        <v>27897</v>
      </c>
      <c r="AA190" s="4" t="s">
        <v>27898</v>
      </c>
      <c r="AB190" s="4" t="s">
        <v>27899</v>
      </c>
      <c r="AE190" s="4" t="s">
        <v>27900</v>
      </c>
      <c r="AF190" s="4" t="s">
        <v>27901</v>
      </c>
      <c r="AH190" s="4">
        <v>42</v>
      </c>
      <c r="AI190" s="4">
        <v>0</v>
      </c>
      <c r="AJ190" s="4">
        <v>0</v>
      </c>
      <c r="AK190" s="4">
        <v>0</v>
      </c>
      <c r="AL190" s="4">
        <v>0</v>
      </c>
      <c r="AM190" s="4" t="s">
        <v>213</v>
      </c>
      <c r="AN190" s="4" t="s">
        <v>214</v>
      </c>
      <c r="AO190" s="4" t="s">
        <v>215</v>
      </c>
      <c r="AP190" s="4" t="s">
        <v>11493</v>
      </c>
      <c r="AQ190" s="4" t="s">
        <v>11494</v>
      </c>
      <c r="AS190" s="4" t="s">
        <v>11495</v>
      </c>
      <c r="AT190" s="4" t="s">
        <v>11496</v>
      </c>
      <c r="AU190" s="74" t="s">
        <v>365</v>
      </c>
      <c r="AV190" s="4">
        <v>2016</v>
      </c>
      <c r="AW190" s="4">
        <v>35</v>
      </c>
      <c r="AX190" s="4">
        <v>1</v>
      </c>
      <c r="BC190" s="4">
        <v>222</v>
      </c>
      <c r="BD190" s="4">
        <v>231</v>
      </c>
      <c r="BF190" s="4" t="s">
        <v>27902</v>
      </c>
      <c r="BH190" s="4">
        <v>10</v>
      </c>
      <c r="BI190" s="4" t="s">
        <v>577</v>
      </c>
      <c r="BJ190" s="4" t="s">
        <v>577</v>
      </c>
      <c r="BK190" s="4" t="s">
        <v>27890</v>
      </c>
      <c r="BL190" s="4" t="s">
        <v>27903</v>
      </c>
      <c r="BN190" s="46" t="str">
        <f>IF(COUNTIF(AA190,"*Nanjing Agr Univ*"),AA190)</f>
        <v>Jiang, HD (reprint author), Nanjing Agr Univ, Natl Ctr Soybean Improvement, Natl Engn &amp; Technol Ctr Informat Agr, Key Lab Crop Physiol &amp; Ecol Southern China,Minist, Nanjing 210095, Jiangsu, Peoples R China.</v>
      </c>
      <c r="BO190" s="46" t="b">
        <f>IF(COUNTIF(BN190,"*Life Sci*"),"生命科学学院",IF(COUNTIF(BN190,"*Coll Hort*"),"园艺学院"))</f>
        <v>0</v>
      </c>
      <c r="BP190" s="46" t="b">
        <f>IF(COUNTIF(BN190,"*Anim Sci*"),"动物科技学院",IF(COUNTIF(BN190,"*Vet Med*"),"动物医学院"))</f>
        <v>0</v>
      </c>
      <c r="BQ190" s="46" t="b">
        <f>IF(COUNTIF(BN190,"*Resources*"),"资源与环境科学学院",IF(COUNTIF(BN190,"*Dept Entomol*"),"植物保护学院"))</f>
        <v>0</v>
      </c>
      <c r="BR190" s="46" t="b">
        <f>IF(COUNTIF(BN190,"*Coll Agr*"),"农学院",IF(COUNTIF(BN190,"*Plant Protect*"),"植物保护学院"))</f>
        <v>0</v>
      </c>
      <c r="BS190" s="46" t="b">
        <f>IF(COUNTIF(BN190,"*Food Sci*"),"食品科技学院")</f>
        <v>0</v>
      </c>
      <c r="BT190" s="28" t="s">
        <v>11493</v>
      </c>
      <c r="BU190" s="10">
        <f>VLOOKUP(BT190,$CE$2:$CH$13600,3,FALSE)</f>
        <v>2.2370000000000001</v>
      </c>
      <c r="BV190" s="10">
        <f>VLOOKUP(BT190,$CE$2:$CH$13600,4,FALSE)</f>
        <v>2.78</v>
      </c>
      <c r="BW190" s="28" t="b">
        <f>IF($BV190&gt;=10,1)</f>
        <v>0</v>
      </c>
      <c r="BX190" s="28" t="b">
        <f>IF(BV190&gt;=5,1)</f>
        <v>0</v>
      </c>
      <c r="BY190" s="28" t="b">
        <f>IF(BV190&lt;2,1)</f>
        <v>0</v>
      </c>
      <c r="BZ190" s="4">
        <v>1</v>
      </c>
      <c r="CC190" s="52">
        <v>189</v>
      </c>
      <c r="CD190" s="53" t="s">
        <v>29161</v>
      </c>
      <c r="CE190" s="53" t="s">
        <v>29162</v>
      </c>
      <c r="CF190" s="54">
        <v>1223</v>
      </c>
      <c r="CG190" s="54">
        <v>2.125</v>
      </c>
      <c r="CH190" s="54">
        <v>1.6719999999999999</v>
      </c>
      <c r="CI190" s="54">
        <v>0.161</v>
      </c>
      <c r="CJ190" s="54">
        <v>56</v>
      </c>
      <c r="CK190" s="54">
        <v>7.2</v>
      </c>
      <c r="CL190" s="54">
        <v>2.0100000000000001E-3</v>
      </c>
      <c r="CM190" s="54">
        <v>0.41199999999999998</v>
      </c>
      <c r="CN190" s="53" t="s">
        <v>29154</v>
      </c>
      <c r="CO190" s="54">
        <v>16</v>
      </c>
      <c r="CP190" s="54">
        <v>81</v>
      </c>
      <c r="CQ190" s="55">
        <f t="shared" si="2"/>
        <v>0.19753086419753085</v>
      </c>
      <c r="CR190" s="52" t="s">
        <v>28907</v>
      </c>
    </row>
    <row r="191" spans="1:96" ht="86.4">
      <c r="A191" s="74">
        <v>190</v>
      </c>
      <c r="B191" s="6" t="s">
        <v>45138</v>
      </c>
      <c r="C191" s="6" t="s">
        <v>45144</v>
      </c>
      <c r="D191" s="74" t="s">
        <v>62</v>
      </c>
      <c r="E191" s="74" t="s">
        <v>1369</v>
      </c>
      <c r="F191" s="74"/>
      <c r="G191" s="74"/>
      <c r="H191" s="74"/>
      <c r="I191" s="74" t="s">
        <v>1370</v>
      </c>
      <c r="J191" s="74"/>
      <c r="K191" s="74"/>
      <c r="L191" s="6" t="s">
        <v>1371</v>
      </c>
      <c r="M191" s="6" t="s">
        <v>1372</v>
      </c>
      <c r="N191" s="74"/>
      <c r="O191" s="74"/>
      <c r="P191" s="74" t="s">
        <v>67</v>
      </c>
      <c r="Q191" s="74" t="s">
        <v>68</v>
      </c>
      <c r="R191" s="74"/>
      <c r="S191" s="74"/>
      <c r="T191" s="74"/>
      <c r="U191" s="74"/>
      <c r="V191" s="74"/>
      <c r="W191" s="74" t="s">
        <v>1373</v>
      </c>
      <c r="X191" s="74" t="s">
        <v>1374</v>
      </c>
      <c r="Y191" s="74"/>
      <c r="Z191" s="74" t="s">
        <v>1375</v>
      </c>
      <c r="AA191" s="74" t="s">
        <v>1376</v>
      </c>
      <c r="AB191" s="74" t="s">
        <v>1377</v>
      </c>
      <c r="AC191" s="74"/>
      <c r="AD191" s="74"/>
      <c r="AE191" s="74" t="s">
        <v>1378</v>
      </c>
      <c r="AF191" s="74" t="s">
        <v>1379</v>
      </c>
      <c r="AG191" s="74"/>
      <c r="AH191" s="74">
        <v>39</v>
      </c>
      <c r="AI191" s="74">
        <v>0</v>
      </c>
      <c r="AJ191" s="74">
        <v>0</v>
      </c>
      <c r="AK191" s="74">
        <v>2</v>
      </c>
      <c r="AL191" s="74">
        <v>2</v>
      </c>
      <c r="AM191" s="74" t="s">
        <v>1380</v>
      </c>
      <c r="AN191" s="74" t="s">
        <v>1381</v>
      </c>
      <c r="AO191" s="74" t="s">
        <v>1382</v>
      </c>
      <c r="AP191" s="74" t="s">
        <v>1383</v>
      </c>
      <c r="AQ191" s="74"/>
      <c r="AR191" s="74"/>
      <c r="AS191" s="74" t="s">
        <v>1384</v>
      </c>
      <c r="AT191" s="74" t="s">
        <v>1385</v>
      </c>
      <c r="AU191" s="74" t="s">
        <v>866</v>
      </c>
      <c r="AV191" s="74">
        <v>2016</v>
      </c>
      <c r="AW191" s="74">
        <v>99</v>
      </c>
      <c r="AX191" s="74"/>
      <c r="AY191" s="74"/>
      <c r="AZ191" s="74"/>
      <c r="BA191" s="74"/>
      <c r="BB191" s="74"/>
      <c r="BC191" s="74">
        <v>27</v>
      </c>
      <c r="BD191" s="74">
        <v>38</v>
      </c>
      <c r="BE191" s="74"/>
      <c r="BF191" s="74" t="s">
        <v>1386</v>
      </c>
      <c r="BG191" s="74"/>
      <c r="BH191" s="74">
        <v>12</v>
      </c>
      <c r="BI191" s="74" t="s">
        <v>577</v>
      </c>
      <c r="BJ191" s="74" t="s">
        <v>577</v>
      </c>
      <c r="BK191" s="74" t="s">
        <v>1387</v>
      </c>
      <c r="BL191" s="74" t="s">
        <v>1388</v>
      </c>
      <c r="BM191" s="74">
        <v>26713549</v>
      </c>
      <c r="BN191" s="46" t="str">
        <f>IF(COUNTIF(AA191,"*Nanjing Agr Univ*"),AA191)</f>
        <v>Jiang, L (reprint author), Nanjing Agr Univ, Res Ctr Jiangsu Plant Gene Engn, State Key Lab Crop Genet &amp; Germplasm Enhancement, Nanjing 210095, Jiangsu, Peoples R China.</v>
      </c>
      <c r="BO191" s="46" t="b">
        <f>IF(COUNTIF(BN191,"*Life Sci*"),"生命科学学院",IF(COUNTIF(BN191,"*Coll Hort*"),"园艺学院"))</f>
        <v>0</v>
      </c>
      <c r="BP191" s="46" t="b">
        <f>IF(COUNTIF(BN191,"*Anim Sci*"),"动物科技学院",IF(COUNTIF(BN191,"*Vet Med*"),"动物医学院"))</f>
        <v>0</v>
      </c>
      <c r="BQ191" s="46" t="b">
        <f>IF(COUNTIF(BN191,"*Resources*"),"资源与环境科学学院",IF(COUNTIF(BN191,"*Dept Entomol*"),"植物保护学院"))</f>
        <v>0</v>
      </c>
      <c r="BR191" s="46" t="b">
        <f>IF(COUNTIF(BN191,"*Coll Agr*"),"农学院",IF(COUNTIF(BN191,"*Plant Protect*"),"植物保护学院"))</f>
        <v>0</v>
      </c>
      <c r="BS191" s="46" t="b">
        <f>IF(COUNTIF(BN191,"*Food Sci*"),"食品科技学院")</f>
        <v>0</v>
      </c>
      <c r="BT191" s="78" t="str">
        <f>AP191</f>
        <v>0981-9428</v>
      </c>
      <c r="BU191" s="10">
        <f>VLOOKUP(BT191,$CE$2:$CH$13600,3,FALSE)</f>
        <v>2.7559999999999998</v>
      </c>
      <c r="BV191" s="10">
        <f>VLOOKUP(BT191,$CE$2:$CH$13600,4,FALSE)</f>
        <v>3.33</v>
      </c>
      <c r="BW191" s="28" t="b">
        <f>IF($BV191&gt;=10,1)</f>
        <v>0</v>
      </c>
      <c r="BX191" s="28" t="b">
        <f>IF(BV191&gt;=5,1)</f>
        <v>0</v>
      </c>
      <c r="BY191" s="28" t="b">
        <f>IF(BV191&lt;2,1)</f>
        <v>0</v>
      </c>
      <c r="BZ191" s="4">
        <v>1</v>
      </c>
      <c r="CC191" s="52">
        <v>190</v>
      </c>
      <c r="CD191" s="53" t="s">
        <v>9358</v>
      </c>
      <c r="CE191" s="53" t="s">
        <v>9356</v>
      </c>
      <c r="CF191" s="54">
        <v>4824</v>
      </c>
      <c r="CG191" s="54">
        <v>2.121</v>
      </c>
      <c r="CH191" s="54">
        <v>2.5710000000000002</v>
      </c>
      <c r="CI191" s="54">
        <v>0.51</v>
      </c>
      <c r="CJ191" s="54">
        <v>145</v>
      </c>
      <c r="CK191" s="54">
        <v>9.1</v>
      </c>
      <c r="CL191" s="54">
        <v>7.0899999999999999E-3</v>
      </c>
      <c r="CM191" s="54">
        <v>0.72599999999999998</v>
      </c>
      <c r="CN191" s="53" t="s">
        <v>29154</v>
      </c>
      <c r="CO191" s="54">
        <v>17</v>
      </c>
      <c r="CP191" s="54">
        <v>81</v>
      </c>
      <c r="CQ191" s="55">
        <f t="shared" si="2"/>
        <v>0.20987654320987653</v>
      </c>
      <c r="CR191" s="52" t="s">
        <v>28907</v>
      </c>
    </row>
    <row r="192" spans="1:96" ht="72">
      <c r="A192" s="74">
        <v>191</v>
      </c>
      <c r="B192" s="6" t="s">
        <v>45138</v>
      </c>
      <c r="C192" s="6" t="s">
        <v>45144</v>
      </c>
      <c r="D192" s="5" t="s">
        <v>62</v>
      </c>
      <c r="E192" s="5" t="s">
        <v>28318</v>
      </c>
      <c r="F192" s="5"/>
      <c r="G192" s="5"/>
      <c r="H192" s="5"/>
      <c r="I192" s="5" t="s">
        <v>28319</v>
      </c>
      <c r="J192" s="5"/>
      <c r="K192" s="5"/>
      <c r="L192" s="6" t="s">
        <v>28320</v>
      </c>
      <c r="M192" s="6" t="s">
        <v>6431</v>
      </c>
      <c r="N192" s="5"/>
      <c r="O192" s="5"/>
      <c r="P192" s="5" t="s">
        <v>67</v>
      </c>
      <c r="Q192" s="74" t="s">
        <v>68</v>
      </c>
      <c r="R192" s="74"/>
      <c r="S192" s="74"/>
      <c r="T192" s="74"/>
      <c r="U192" s="74"/>
      <c r="V192" s="74"/>
      <c r="W192" s="74" t="s">
        <v>28321</v>
      </c>
      <c r="X192" s="74" t="s">
        <v>28322</v>
      </c>
      <c r="Y192" s="74"/>
      <c r="Z192" s="74" t="s">
        <v>28323</v>
      </c>
      <c r="AA192" s="74" t="s">
        <v>28324</v>
      </c>
      <c r="AB192" s="74" t="s">
        <v>23497</v>
      </c>
      <c r="AC192" s="74"/>
      <c r="AD192" s="74"/>
      <c r="AE192" s="74" t="s">
        <v>28325</v>
      </c>
      <c r="AF192" s="74" t="s">
        <v>28326</v>
      </c>
      <c r="AG192" s="74"/>
      <c r="AH192" s="74">
        <v>43</v>
      </c>
      <c r="AI192" s="74">
        <v>0</v>
      </c>
      <c r="AJ192" s="74">
        <v>0</v>
      </c>
      <c r="AK192" s="74">
        <v>2</v>
      </c>
      <c r="AL192" s="74">
        <v>2</v>
      </c>
      <c r="AM192" s="74" t="s">
        <v>213</v>
      </c>
      <c r="AN192" s="74" t="s">
        <v>214</v>
      </c>
      <c r="AO192" s="74" t="s">
        <v>215</v>
      </c>
      <c r="AP192" s="74" t="s">
        <v>6439</v>
      </c>
      <c r="AQ192" s="74" t="s">
        <v>6440</v>
      </c>
      <c r="AR192" s="74"/>
      <c r="AS192" s="74" t="s">
        <v>6441</v>
      </c>
      <c r="AT192" s="74" t="s">
        <v>6442</v>
      </c>
      <c r="AU192" s="74" t="s">
        <v>866</v>
      </c>
      <c r="AV192" s="74">
        <v>2016</v>
      </c>
      <c r="AW192" s="74">
        <v>35</v>
      </c>
      <c r="AX192" s="74">
        <v>2</v>
      </c>
      <c r="AY192" s="74"/>
      <c r="AZ192" s="74"/>
      <c r="BA192" s="74"/>
      <c r="BB192" s="74"/>
      <c r="BC192" s="74">
        <v>357</v>
      </c>
      <c r="BD192" s="74">
        <v>368</v>
      </c>
      <c r="BE192" s="74"/>
      <c r="BF192" s="74" t="s">
        <v>28327</v>
      </c>
      <c r="BG192" s="74"/>
      <c r="BH192" s="74">
        <v>12</v>
      </c>
      <c r="BI192" s="74" t="s">
        <v>577</v>
      </c>
      <c r="BJ192" s="74" t="s">
        <v>577</v>
      </c>
      <c r="BK192" s="74" t="s">
        <v>28316</v>
      </c>
      <c r="BL192" s="74" t="s">
        <v>28328</v>
      </c>
      <c r="BM192" s="74">
        <v>26518431</v>
      </c>
      <c r="BN192" s="46" t="str">
        <f>IF(COUNTIF(AA192,"*Nanjing Agr Univ*"),AA192)</f>
        <v>Jiang, L; Wan, JM (reprint author), Nanjing Agr Univ, Jiangsu Plant Gene Engn Res Ctr, State Key Lab Crop Genet &amp; Germplasm Enhancement, Nanjing 210095, Jiangsu, Peoples R China.; Wan, JM (reprint author), Chinese Acad Agr Sci, Inst Crop Sci, Natl Key Facil Crop Gene Resources &amp; Genet Improv, Beijing 100081, Peoples R China.</v>
      </c>
      <c r="BO192" s="46" t="b">
        <f>IF(COUNTIF(BN192,"*Life Sci*"),"生命科学学院",IF(COUNTIF(BN192,"*Coll Hort*"),"园艺学院"))</f>
        <v>0</v>
      </c>
      <c r="BP192" s="46" t="b">
        <f>IF(COUNTIF(BN192,"*Anim Sci*"),"动物科技学院",IF(COUNTIF(BN192,"*Vet Med*"),"动物医学院"))</f>
        <v>0</v>
      </c>
      <c r="BQ192" s="46" t="str">
        <f>IF(COUNTIF(BN192,"*Resources*"),"资源与环境科学学院",IF(COUNTIF(BN192,"*Dept Entomol*"),"植物保护学院"))</f>
        <v>资源与环境科学学院</v>
      </c>
      <c r="BR192" s="46" t="b">
        <f>IF(COUNTIF(BN192,"*Coll Agr*"),"农学院",IF(COUNTIF(BN192,"*Plant Protect*"),"植物保护学院"))</f>
        <v>0</v>
      </c>
      <c r="BS192" s="46" t="b">
        <f>IF(COUNTIF(BN192,"*Food Sci*"),"食品科技学院")</f>
        <v>0</v>
      </c>
      <c r="BT192" s="78" t="s">
        <v>6439</v>
      </c>
      <c r="BU192" s="10">
        <f>VLOOKUP(BT192,$CE$2:$CH$13600,3,FALSE)</f>
        <v>3.0710000000000002</v>
      </c>
      <c r="BV192" s="10">
        <f>VLOOKUP(BT192,$CE$2:$CH$13600,4,FALSE)</f>
        <v>2.8940000000000001</v>
      </c>
      <c r="BW192" s="28" t="b">
        <f>IF($BV192&gt;=10,1)</f>
        <v>0</v>
      </c>
      <c r="BX192" s="28" t="b">
        <f>IF(BV192&gt;=5,1)</f>
        <v>0</v>
      </c>
      <c r="BY192" s="28" t="b">
        <f>IF(BV192&lt;2,1)</f>
        <v>0</v>
      </c>
      <c r="BZ192" s="4">
        <v>1</v>
      </c>
      <c r="CC192" s="52">
        <v>191</v>
      </c>
      <c r="CD192" s="53" t="s">
        <v>29163</v>
      </c>
      <c r="CE192" s="53" t="s">
        <v>29164</v>
      </c>
      <c r="CF192" s="54">
        <v>1618</v>
      </c>
      <c r="CG192" s="54">
        <v>2.056</v>
      </c>
      <c r="CH192" s="54">
        <v>2.4289999999999998</v>
      </c>
      <c r="CI192" s="54">
        <v>0.222</v>
      </c>
      <c r="CJ192" s="54">
        <v>36</v>
      </c>
      <c r="CK192" s="54">
        <v>7</v>
      </c>
      <c r="CL192" s="54">
        <v>3.3800000000000002E-3</v>
      </c>
      <c r="CM192" s="54">
        <v>0.80100000000000005</v>
      </c>
      <c r="CN192" s="53" t="s">
        <v>29154</v>
      </c>
      <c r="CO192" s="54">
        <v>18</v>
      </c>
      <c r="CP192" s="54">
        <v>81</v>
      </c>
      <c r="CQ192" s="55">
        <f t="shared" si="2"/>
        <v>0.22222222222222221</v>
      </c>
      <c r="CR192" s="52" t="s">
        <v>28907</v>
      </c>
    </row>
    <row r="193" spans="1:96" ht="72">
      <c r="A193" s="74">
        <v>192</v>
      </c>
      <c r="B193" s="6" t="s">
        <v>45138</v>
      </c>
      <c r="C193" s="6" t="s">
        <v>45145</v>
      </c>
      <c r="D193" s="5" t="s">
        <v>62</v>
      </c>
      <c r="E193" s="5" t="s">
        <v>28776</v>
      </c>
      <c r="F193" s="5"/>
      <c r="G193" s="5"/>
      <c r="H193" s="5"/>
      <c r="I193" s="5" t="s">
        <v>28777</v>
      </c>
      <c r="J193" s="5"/>
      <c r="K193" s="5"/>
      <c r="L193" s="75" t="s">
        <v>28778</v>
      </c>
      <c r="M193" s="75" t="s">
        <v>14172</v>
      </c>
      <c r="N193" s="5"/>
      <c r="O193" s="5"/>
      <c r="P193" s="5" t="s">
        <v>67</v>
      </c>
      <c r="Q193" s="74" t="s">
        <v>68</v>
      </c>
      <c r="R193" s="74"/>
      <c r="S193" s="74"/>
      <c r="T193" s="74"/>
      <c r="U193" s="74"/>
      <c r="V193" s="74"/>
      <c r="W193" s="74"/>
      <c r="X193" s="74" t="s">
        <v>28779</v>
      </c>
      <c r="Y193" s="74"/>
      <c r="Z193" s="74" t="s">
        <v>28780</v>
      </c>
      <c r="AA193" s="74" t="s">
        <v>28781</v>
      </c>
      <c r="AB193" s="74" t="s">
        <v>9884</v>
      </c>
      <c r="AC193" s="74"/>
      <c r="AD193" s="74"/>
      <c r="AE193" s="74" t="s">
        <v>28782</v>
      </c>
      <c r="AF193" s="74" t="s">
        <v>28783</v>
      </c>
      <c r="AG193" s="74"/>
      <c r="AH193" s="74">
        <v>33</v>
      </c>
      <c r="AI193" s="74">
        <v>0</v>
      </c>
      <c r="AJ193" s="74">
        <v>0</v>
      </c>
      <c r="AK193" s="74">
        <v>1</v>
      </c>
      <c r="AL193" s="74">
        <v>1</v>
      </c>
      <c r="AM193" s="74" t="s">
        <v>14179</v>
      </c>
      <c r="AN193" s="74" t="s">
        <v>14160</v>
      </c>
      <c r="AO193" s="74" t="s">
        <v>14180</v>
      </c>
      <c r="AP193" s="74" t="s">
        <v>14181</v>
      </c>
      <c r="AQ193" s="74" t="s">
        <v>14182</v>
      </c>
      <c r="AR193" s="74"/>
      <c r="AS193" s="74" t="s">
        <v>14183</v>
      </c>
      <c r="AT193" s="74" t="s">
        <v>14184</v>
      </c>
      <c r="AU193" s="74" t="s">
        <v>3014</v>
      </c>
      <c r="AV193" s="74">
        <v>2016</v>
      </c>
      <c r="AW193" s="74">
        <v>108</v>
      </c>
      <c r="AX193" s="74">
        <v>1</v>
      </c>
      <c r="AY193" s="74"/>
      <c r="AZ193" s="74"/>
      <c r="BA193" s="74"/>
      <c r="BB193" s="74"/>
      <c r="BC193" s="74">
        <v>313</v>
      </c>
      <c r="BD193" s="74">
        <v>320</v>
      </c>
      <c r="BE193" s="74"/>
      <c r="BF193" s="74" t="s">
        <v>28784</v>
      </c>
      <c r="BG193" s="74"/>
      <c r="BH193" s="74">
        <v>8</v>
      </c>
      <c r="BI193" s="74" t="s">
        <v>3995</v>
      </c>
      <c r="BJ193" s="74" t="s">
        <v>473</v>
      </c>
      <c r="BK193" s="74" t="s">
        <v>28785</v>
      </c>
      <c r="BL193" s="74" t="s">
        <v>28786</v>
      </c>
      <c r="BM193" s="74"/>
      <c r="BN193" s="79" t="str">
        <f>IF(COUNTIF(AA193,"*Nanjing Agr Univ*"),AA193)</f>
        <v>Li, GH (reprint author), Nanjing Agr Univ, Nanjing 210095, Jiangsu, Peoples R China.</v>
      </c>
      <c r="BO193" s="79" t="b">
        <f>IF(COUNTIF(BN193,"*Life Sci*"),"生命科学学院",IF(COUNTIF(BN193,"*Coll Hort*"),"园艺学院"))</f>
        <v>0</v>
      </c>
      <c r="BP193" s="79" t="b">
        <f>IF(COUNTIF(BN193,"*Anim Sci*"),"动物科技学院",IF(COUNTIF(BN193,"*Vet Med*"),"动物医学院"))</f>
        <v>0</v>
      </c>
      <c r="BQ193" s="79" t="b">
        <f>IF(COUNTIF(BN193,"*Resources*"),"资源与环境科学学院",IF(COUNTIF(BN193,"*Dept Entomol*"),"植物保护学院"))</f>
        <v>0</v>
      </c>
      <c r="BR193" s="79" t="b">
        <f>IF(COUNTIF(BN193,"*Coll Agr*"),"农学院",IF(COUNTIF(BN193,"*Plant Protect*"),"植物保护学院"))</f>
        <v>0</v>
      </c>
      <c r="BS193" s="79" t="b">
        <f>IF(COUNTIF(BN193,"*Food Sci*"),"食品科技学院")</f>
        <v>0</v>
      </c>
      <c r="BT193" s="78" t="s">
        <v>14181</v>
      </c>
      <c r="BU193" s="76">
        <f>VLOOKUP(BT193,$CE$2:$CH$13600,3,FALSE)</f>
        <v>1.4410000000000001</v>
      </c>
      <c r="BV193" s="76">
        <f>VLOOKUP(BT193,$CE$2:$CH$13600,4,FALSE)</f>
        <v>1.9119999999999999</v>
      </c>
      <c r="BW193" s="78" t="b">
        <f>IF($BV193&gt;=10,1)</f>
        <v>0</v>
      </c>
      <c r="BX193" s="78" t="b">
        <f>IF(BV193&gt;=5,1)</f>
        <v>0</v>
      </c>
      <c r="BY193" s="78">
        <f>IF(BV193&lt;2,1)</f>
        <v>1</v>
      </c>
      <c r="BZ193" s="4">
        <v>1</v>
      </c>
      <c r="CC193" s="52">
        <v>192</v>
      </c>
      <c r="CD193" s="53" t="s">
        <v>29165</v>
      </c>
      <c r="CE193" s="53" t="s">
        <v>29166</v>
      </c>
      <c r="CF193" s="54">
        <v>1535</v>
      </c>
      <c r="CG193" s="54">
        <v>1.9219999999999999</v>
      </c>
      <c r="CH193" s="54">
        <v>2.008</v>
      </c>
      <c r="CI193" s="54">
        <v>0.28100000000000003</v>
      </c>
      <c r="CJ193" s="54">
        <v>64</v>
      </c>
      <c r="CK193" s="54">
        <v>10</v>
      </c>
      <c r="CL193" s="54">
        <v>2.2699999999999999E-3</v>
      </c>
      <c r="CM193" s="54">
        <v>0.58499999999999996</v>
      </c>
      <c r="CN193" s="53" t="s">
        <v>29154</v>
      </c>
      <c r="CO193" s="54">
        <v>19</v>
      </c>
      <c r="CP193" s="54">
        <v>81</v>
      </c>
      <c r="CQ193" s="55">
        <f t="shared" si="2"/>
        <v>0.23456790123456789</v>
      </c>
      <c r="CR193" s="52" t="s">
        <v>28907</v>
      </c>
    </row>
    <row r="194" spans="1:96" ht="86.4">
      <c r="A194" s="74">
        <v>193</v>
      </c>
      <c r="B194" s="6" t="s">
        <v>45138</v>
      </c>
      <c r="C194" s="6" t="s">
        <v>48190</v>
      </c>
      <c r="D194" s="9" t="s">
        <v>62</v>
      </c>
      <c r="E194" s="9" t="s">
        <v>46543</v>
      </c>
      <c r="F194" s="9"/>
      <c r="G194" s="9"/>
      <c r="H194" s="9"/>
      <c r="I194" s="9" t="s">
        <v>46544</v>
      </c>
      <c r="J194" s="9"/>
      <c r="K194" s="9"/>
      <c r="L194" s="75" t="s">
        <v>46545</v>
      </c>
      <c r="M194" s="75" t="s">
        <v>2525</v>
      </c>
      <c r="N194" s="9"/>
      <c r="O194" s="9"/>
      <c r="P194" s="9" t="s">
        <v>67</v>
      </c>
      <c r="Q194" s="42" t="s">
        <v>68</v>
      </c>
      <c r="R194" s="9"/>
      <c r="S194" s="9"/>
      <c r="T194" s="9"/>
      <c r="U194" s="9"/>
      <c r="V194" s="9"/>
      <c r="W194" s="9" t="s">
        <v>46546</v>
      </c>
      <c r="X194" s="9" t="s">
        <v>46547</v>
      </c>
      <c r="Y194" s="9"/>
      <c r="Z194" s="9" t="s">
        <v>46548</v>
      </c>
      <c r="AA194" s="9" t="s">
        <v>46549</v>
      </c>
      <c r="AB194" s="9" t="s">
        <v>46550</v>
      </c>
      <c r="AC194" s="9"/>
      <c r="AD194" s="9"/>
      <c r="AE194" s="9" t="s">
        <v>46551</v>
      </c>
      <c r="AF194" s="9" t="s">
        <v>46552</v>
      </c>
      <c r="AG194" s="9"/>
      <c r="AH194" s="9">
        <v>88</v>
      </c>
      <c r="AI194" s="9">
        <v>0</v>
      </c>
      <c r="AJ194" s="9">
        <v>0</v>
      </c>
      <c r="AK194" s="9">
        <v>0</v>
      </c>
      <c r="AL194" s="9">
        <v>0</v>
      </c>
      <c r="AM194" s="9" t="s">
        <v>660</v>
      </c>
      <c r="AN194" s="9" t="s">
        <v>604</v>
      </c>
      <c r="AO194" s="9" t="s">
        <v>661</v>
      </c>
      <c r="AP194" s="42" t="s">
        <v>2533</v>
      </c>
      <c r="AQ194" s="42"/>
      <c r="AR194" s="42"/>
      <c r="AS194" s="42" t="s">
        <v>2525</v>
      </c>
      <c r="AT194" s="42" t="s">
        <v>2534</v>
      </c>
      <c r="AU194" s="43">
        <v>42440</v>
      </c>
      <c r="AV194" s="42">
        <v>2016</v>
      </c>
      <c r="AW194" s="42">
        <v>17</v>
      </c>
      <c r="AX194" s="42"/>
      <c r="AY194" s="42"/>
      <c r="AZ194" s="42"/>
      <c r="BA194" s="42"/>
      <c r="BB194" s="42"/>
      <c r="BC194" s="42"/>
      <c r="BD194" s="42"/>
      <c r="BE194" s="42">
        <v>223</v>
      </c>
      <c r="BF194" s="42" t="s">
        <v>46553</v>
      </c>
      <c r="BG194" s="42"/>
      <c r="BH194" s="42">
        <v>15</v>
      </c>
      <c r="BI194" s="42" t="s">
        <v>2536</v>
      </c>
      <c r="BJ194" s="42" t="s">
        <v>2536</v>
      </c>
      <c r="BK194" s="42" t="s">
        <v>46554</v>
      </c>
      <c r="BL194" s="42" t="s">
        <v>46555</v>
      </c>
      <c r="BM194" s="42">
        <v>26968518</v>
      </c>
      <c r="BN194" s="79" t="str">
        <f>IF(COUNTIF(AA194,"*Nanjing Agr Univ*"),AA194)</f>
        <v>Li, Y (reprint author), Nanjing Agr Univ, Jiangsu Collaborat Innovat Ctr Modern Crop Prod, Key Lab Biol &amp; Genet Improvement Soybean Gen Mini, Natl Key Lab Crop Genet &amp; Germplasm Enhancement,N, Nanjing 210095, Jiangsu, Peoples R China.</v>
      </c>
      <c r="BO194" s="79" t="b">
        <f>IF(COUNTIF(BN194,"*Life Sci*"),"生命科学学院",IF(COUNTIF(BN194,"*Coll Hort*"),"园艺学院"))</f>
        <v>0</v>
      </c>
      <c r="BP194" s="79" t="b">
        <f>IF(COUNTIF(BN194,"*Anim Sci*"),"动物科技学院",IF(COUNTIF(BN194,"*Vet Med*"),"动物医学院"))</f>
        <v>0</v>
      </c>
      <c r="BQ194" s="79" t="b">
        <f>IF(COUNTIF(BN194,"*Resources*"),"资源与环境科学学院",IF(COUNTIF(BN194,"*Dept Entomol*"),"植物保护学院"))</f>
        <v>0</v>
      </c>
      <c r="BR194" s="79" t="b">
        <f>IF(COUNTIF(BN194,"*Coll Agr*"),"农学院",IF(COUNTIF(BN194,"*Plant Protect*"),"植物保护学院"))</f>
        <v>0</v>
      </c>
      <c r="BS194" s="79" t="b">
        <f>IF(COUNTIF(BN194,"*Food Sci*"),"食品科技学院")</f>
        <v>0</v>
      </c>
      <c r="BT194" s="48" t="s">
        <v>2533</v>
      </c>
      <c r="BU194" s="76">
        <f>VLOOKUP(BT194,$CE$2:$CH$13600,3,FALSE)</f>
        <v>3.9860000000000002</v>
      </c>
      <c r="BV194" s="76">
        <f>VLOOKUP(BT194,$CE$2:$CH$13600,4,FALSE)</f>
        <v>4.3600000000000003</v>
      </c>
      <c r="BW194" s="78" t="b">
        <f>IF($BV194&gt;=10,1)</f>
        <v>0</v>
      </c>
      <c r="BX194" s="78" t="b">
        <f>IF(BV194&gt;=5,1)</f>
        <v>0</v>
      </c>
      <c r="BY194" s="78" t="b">
        <f>IF(BV194&lt;2,1)</f>
        <v>0</v>
      </c>
      <c r="BZ194" s="4">
        <v>4</v>
      </c>
      <c r="CC194" s="52">
        <v>193</v>
      </c>
      <c r="CD194" s="53" t="s">
        <v>19086</v>
      </c>
      <c r="CE194" s="53" t="s">
        <v>19084</v>
      </c>
      <c r="CF194" s="54">
        <v>4236</v>
      </c>
      <c r="CG194" s="54">
        <v>1.87</v>
      </c>
      <c r="CH194" s="54">
        <v>1.9279999999999999</v>
      </c>
      <c r="CI194" s="54">
        <v>0.214</v>
      </c>
      <c r="CJ194" s="54">
        <v>70</v>
      </c>
      <c r="CK194" s="54" t="s">
        <v>28918</v>
      </c>
      <c r="CL194" s="54">
        <v>4.3600000000000002E-3</v>
      </c>
      <c r="CM194" s="54">
        <v>0.65700000000000003</v>
      </c>
      <c r="CN194" s="53" t="s">
        <v>29154</v>
      </c>
      <c r="CO194" s="54">
        <v>20</v>
      </c>
      <c r="CP194" s="54">
        <v>81</v>
      </c>
      <c r="CQ194" s="55">
        <f t="shared" ref="CQ194:CQ257" si="3">CO194/CP194</f>
        <v>0.24691358024691357</v>
      </c>
      <c r="CR194" s="52" t="s">
        <v>28907</v>
      </c>
    </row>
    <row r="195" spans="1:96" ht="39.75" customHeight="1">
      <c r="A195" s="74">
        <v>194</v>
      </c>
      <c r="B195" s="6" t="s">
        <v>45138</v>
      </c>
      <c r="C195" s="6" t="s">
        <v>45146</v>
      </c>
      <c r="D195" s="74" t="s">
        <v>62</v>
      </c>
      <c r="E195" s="74" t="s">
        <v>3978</v>
      </c>
      <c r="F195" s="74"/>
      <c r="G195" s="74"/>
      <c r="H195" s="74"/>
      <c r="I195" s="74" t="s">
        <v>3979</v>
      </c>
      <c r="J195" s="74"/>
      <c r="K195" s="74"/>
      <c r="L195" s="75" t="s">
        <v>3980</v>
      </c>
      <c r="M195" s="75" t="s">
        <v>3981</v>
      </c>
      <c r="N195" s="74"/>
      <c r="O195" s="74"/>
      <c r="P195" s="74" t="s">
        <v>67</v>
      </c>
      <c r="Q195" s="74" t="s">
        <v>68</v>
      </c>
      <c r="R195" s="74"/>
      <c r="S195" s="74"/>
      <c r="T195" s="74"/>
      <c r="U195" s="74"/>
      <c r="V195" s="74"/>
      <c r="W195" s="74" t="s">
        <v>3982</v>
      </c>
      <c r="X195" s="74" t="s">
        <v>3983</v>
      </c>
      <c r="Y195" s="74"/>
      <c r="Z195" s="74" t="s">
        <v>3984</v>
      </c>
      <c r="AA195" s="74" t="s">
        <v>3985</v>
      </c>
      <c r="AB195" s="74" t="s">
        <v>3986</v>
      </c>
      <c r="AC195" s="74"/>
      <c r="AD195" s="74" t="s">
        <v>3987</v>
      </c>
      <c r="AE195" s="74" t="s">
        <v>3988</v>
      </c>
      <c r="AF195" s="74" t="s">
        <v>3989</v>
      </c>
      <c r="AG195" s="74"/>
      <c r="AH195" s="74">
        <v>34</v>
      </c>
      <c r="AI195" s="74">
        <v>0</v>
      </c>
      <c r="AJ195" s="74">
        <v>0</v>
      </c>
      <c r="AK195" s="74">
        <v>14</v>
      </c>
      <c r="AL195" s="74">
        <v>14</v>
      </c>
      <c r="AM195" s="74" t="s">
        <v>112</v>
      </c>
      <c r="AN195" s="74" t="s">
        <v>113</v>
      </c>
      <c r="AO195" s="74" t="s">
        <v>114</v>
      </c>
      <c r="AP195" s="74" t="s">
        <v>3990</v>
      </c>
      <c r="AQ195" s="74" t="s">
        <v>3991</v>
      </c>
      <c r="AR195" s="74"/>
      <c r="AS195" s="74" t="s">
        <v>3992</v>
      </c>
      <c r="AT195" s="74" t="s">
        <v>3993</v>
      </c>
      <c r="AU195" s="74" t="s">
        <v>2677</v>
      </c>
      <c r="AV195" s="74">
        <v>2016</v>
      </c>
      <c r="AW195" s="74">
        <v>185</v>
      </c>
      <c r="AX195" s="74"/>
      <c r="AY195" s="74"/>
      <c r="AZ195" s="74"/>
      <c r="BA195" s="74"/>
      <c r="BB195" s="74"/>
      <c r="BC195" s="74">
        <v>12</v>
      </c>
      <c r="BD195" s="74">
        <v>20</v>
      </c>
      <c r="BE195" s="74"/>
      <c r="BF195" s="74" t="s">
        <v>3994</v>
      </c>
      <c r="BG195" s="74"/>
      <c r="BH195" s="74">
        <v>9</v>
      </c>
      <c r="BI195" s="74" t="s">
        <v>3995</v>
      </c>
      <c r="BJ195" s="74" t="s">
        <v>473</v>
      </c>
      <c r="BK195" s="74" t="s">
        <v>3996</v>
      </c>
      <c r="BL195" s="74" t="s">
        <v>3997</v>
      </c>
      <c r="BM195" s="74"/>
      <c r="BN195" s="79" t="str">
        <f>IF(COUNTIF(AA195,"*Nanjing Agr Univ*"),AA195)</f>
        <v>Liu, XJ (reprint author), Nanjing Agr Univ, Natl Engn &amp; Technol Ctr Informat Agr, Jiangsu Key Lab Informat Agr, Jiangsu Collaborat Innovat Ctr Modern Crop Prod, 1 Weigang Rd, Nanjing 210095, Jiangsu, Peoples R China.</v>
      </c>
      <c r="BO195" s="79" t="b">
        <f>IF(COUNTIF(BN195,"*Life Sci*"),"生命科学学院",IF(COUNTIF(BN195,"*Coll Hort*"),"园艺学院"))</f>
        <v>0</v>
      </c>
      <c r="BP195" s="79" t="b">
        <f>IF(COUNTIF(BN195,"*Anim Sci*"),"动物科技学院",IF(COUNTIF(BN195,"*Vet Med*"),"动物医学院"))</f>
        <v>0</v>
      </c>
      <c r="BQ195" s="79" t="b">
        <f>IF(COUNTIF(BN195,"*Resources*"),"资源与环境科学学院",IF(COUNTIF(BN195,"*Dept Entomol*"),"植物保护学院"))</f>
        <v>0</v>
      </c>
      <c r="BR195" s="79" t="b">
        <f>IF(COUNTIF(BN195,"*Coll Agr*"),"农学院",IF(COUNTIF(BN195,"*Plant Protect*"),"植物保护学院"))</f>
        <v>0</v>
      </c>
      <c r="BS195" s="79" t="b">
        <f>IF(COUNTIF(BN195,"*Food Sci*"),"食品科技学院")</f>
        <v>0</v>
      </c>
      <c r="BT195" s="78" t="str">
        <f>AP195</f>
        <v>0378-4290</v>
      </c>
      <c r="BU195" s="76">
        <f>VLOOKUP(BT195,$CE$2:$CH$13600,3,FALSE)</f>
        <v>2.976</v>
      </c>
      <c r="BV195" s="76">
        <f>VLOOKUP(BT195,$CE$2:$CH$13600,4,FALSE)</f>
        <v>3.3540000000000001</v>
      </c>
      <c r="BW195" s="78" t="b">
        <f>IF($BV195&gt;=10,1)</f>
        <v>0</v>
      </c>
      <c r="BX195" s="78" t="b">
        <f>IF(BV195&gt;=5,1)</f>
        <v>0</v>
      </c>
      <c r="BY195" s="78" t="b">
        <f>IF(BV195&lt;2,1)</f>
        <v>0</v>
      </c>
      <c r="BZ195" s="4">
        <v>1</v>
      </c>
      <c r="CC195" s="52">
        <v>194</v>
      </c>
      <c r="CD195" s="53" t="s">
        <v>5235</v>
      </c>
      <c r="CE195" s="53" t="s">
        <v>5233</v>
      </c>
      <c r="CF195" s="54">
        <v>2344</v>
      </c>
      <c r="CG195" s="54">
        <v>1.6870000000000001</v>
      </c>
      <c r="CH195" s="54">
        <v>1.9510000000000001</v>
      </c>
      <c r="CI195" s="54">
        <v>0.44400000000000001</v>
      </c>
      <c r="CJ195" s="54">
        <v>63</v>
      </c>
      <c r="CK195" s="54" t="s">
        <v>28918</v>
      </c>
      <c r="CL195" s="54">
        <v>2.81E-3</v>
      </c>
      <c r="CM195" s="54">
        <v>0.53900000000000003</v>
      </c>
      <c r="CN195" s="53" t="s">
        <v>29154</v>
      </c>
      <c r="CO195" s="54">
        <v>21</v>
      </c>
      <c r="CP195" s="54">
        <v>81</v>
      </c>
      <c r="CQ195" s="55">
        <f t="shared" si="3"/>
        <v>0.25925925925925924</v>
      </c>
      <c r="CR195" s="52" t="s">
        <v>28921</v>
      </c>
    </row>
    <row r="196" spans="1:96" s="9" customFormat="1" ht="86.4">
      <c r="A196" s="74">
        <v>195</v>
      </c>
      <c r="B196" s="6" t="s">
        <v>45138</v>
      </c>
      <c r="C196" s="6" t="s">
        <v>45147</v>
      </c>
      <c r="D196" s="7" t="s">
        <v>62</v>
      </c>
      <c r="E196" s="7" t="s">
        <v>992</v>
      </c>
      <c r="F196" s="7"/>
      <c r="G196" s="7"/>
      <c r="H196" s="7"/>
      <c r="I196" s="7" t="s">
        <v>993</v>
      </c>
      <c r="J196" s="7"/>
      <c r="K196" s="7"/>
      <c r="L196" s="6" t="s">
        <v>994</v>
      </c>
      <c r="M196" s="6" t="s">
        <v>995</v>
      </c>
      <c r="N196" s="7"/>
      <c r="O196" s="7"/>
      <c r="P196" s="24" t="s">
        <v>67</v>
      </c>
      <c r="Q196" s="74" t="s">
        <v>68</v>
      </c>
      <c r="R196" s="74"/>
      <c r="S196" s="74"/>
      <c r="T196" s="74"/>
      <c r="U196" s="74"/>
      <c r="V196" s="74"/>
      <c r="W196" s="74" t="s">
        <v>996</v>
      </c>
      <c r="X196" s="74" t="s">
        <v>997</v>
      </c>
      <c r="Y196" s="74"/>
      <c r="Z196" s="74" t="s">
        <v>998</v>
      </c>
      <c r="AA196" s="74" t="s">
        <v>999</v>
      </c>
      <c r="AB196" s="74" t="s">
        <v>1000</v>
      </c>
      <c r="AC196" s="74"/>
      <c r="AD196" s="74"/>
      <c r="AE196" s="74" t="s">
        <v>1001</v>
      </c>
      <c r="AF196" s="74" t="s">
        <v>1002</v>
      </c>
      <c r="AG196" s="74"/>
      <c r="AH196" s="74">
        <v>76</v>
      </c>
      <c r="AI196" s="74">
        <v>0</v>
      </c>
      <c r="AJ196" s="74">
        <v>0</v>
      </c>
      <c r="AK196" s="74">
        <v>11</v>
      </c>
      <c r="AL196" s="74">
        <v>11</v>
      </c>
      <c r="AM196" s="74" t="s">
        <v>358</v>
      </c>
      <c r="AN196" s="74" t="s">
        <v>359</v>
      </c>
      <c r="AO196" s="74" t="s">
        <v>360</v>
      </c>
      <c r="AP196" s="74" t="s">
        <v>1003</v>
      </c>
      <c r="AQ196" s="74" t="s">
        <v>1004</v>
      </c>
      <c r="AR196" s="74"/>
      <c r="AS196" s="74" t="s">
        <v>1005</v>
      </c>
      <c r="AT196" s="74" t="s">
        <v>1006</v>
      </c>
      <c r="AU196" s="74" t="s">
        <v>866</v>
      </c>
      <c r="AV196" s="74">
        <v>2016</v>
      </c>
      <c r="AW196" s="74">
        <v>22</v>
      </c>
      <c r="AX196" s="74">
        <v>2</v>
      </c>
      <c r="AY196" s="74"/>
      <c r="AZ196" s="74"/>
      <c r="BA196" s="74"/>
      <c r="BB196" s="74"/>
      <c r="BC196" s="74">
        <v>856</v>
      </c>
      <c r="BD196" s="74">
        <v>874</v>
      </c>
      <c r="BE196" s="74"/>
      <c r="BF196" s="74" t="s">
        <v>1007</v>
      </c>
      <c r="BG196" s="74"/>
      <c r="BH196" s="74">
        <v>19</v>
      </c>
      <c r="BI196" s="74" t="s">
        <v>1008</v>
      </c>
      <c r="BJ196" s="74" t="s">
        <v>1009</v>
      </c>
      <c r="BK196" s="74" t="s">
        <v>1010</v>
      </c>
      <c r="BL196" s="74" t="s">
        <v>1011</v>
      </c>
      <c r="BM196" s="74">
        <v>26279285</v>
      </c>
      <c r="BN196" s="46" t="str">
        <f>IF(COUNTIF(AA196,"*Nanjing Agr Univ*"),AA196)</f>
        <v>Luo, WH (reprint author), Nanjing Agr Univ, Coll Agr, 1 Rd Weigang, Nanjing 210095, Jiangsu, Peoples R China.</v>
      </c>
      <c r="BO196" s="46" t="b">
        <f>IF(COUNTIF(BN196,"*Life Sci*"),"生命科学学院",IF(COUNTIF(BN196,"*Coll Hort*"),"园艺学院"))</f>
        <v>0</v>
      </c>
      <c r="BP196" s="46" t="b">
        <f>IF(COUNTIF(BN196,"*Anim Sci*"),"动物科技学院",IF(COUNTIF(BN196,"*Vet Med*"),"动物医学院"))</f>
        <v>0</v>
      </c>
      <c r="BQ196" s="46" t="b">
        <f>IF(COUNTIF(BN196,"*Resources*"),"资源与环境科学学院",IF(COUNTIF(BN196,"*Dept Entomol*"),"植物保护学院"))</f>
        <v>0</v>
      </c>
      <c r="BR196" s="46" t="str">
        <f>IF(COUNTIF(BN196,"*Coll Agr*"),"农学院",IF(COUNTIF(BN196,"*Plant Protect*"),"植物保护学院"))</f>
        <v>农学院</v>
      </c>
      <c r="BS196" s="46" t="b">
        <f>IF(COUNTIF(BN196,"*Food Sci*"),"食品科技学院")</f>
        <v>0</v>
      </c>
      <c r="BT196" s="78" t="str">
        <f>AP196</f>
        <v>1354-1013</v>
      </c>
      <c r="BU196" s="10">
        <f>VLOOKUP(BT196,$CE$2:$CH$13600,3,FALSE)</f>
        <v>8.0440000000000005</v>
      </c>
      <c r="BV196" s="10">
        <f>VLOOKUP(BT196,$CE$2:$CH$13600,4,FALSE)</f>
        <v>8.7080000000000002</v>
      </c>
      <c r="BW196" s="28" t="b">
        <f>IF($BV196&gt;=10,1)</f>
        <v>0</v>
      </c>
      <c r="BX196" s="28">
        <f>IF(BV196&gt;=5,1)</f>
        <v>1</v>
      </c>
      <c r="BY196" s="28" t="b">
        <f>IF(BV196&lt;2,1)</f>
        <v>0</v>
      </c>
      <c r="BZ196" s="4">
        <v>1</v>
      </c>
      <c r="CA196" s="4"/>
      <c r="CC196" s="52">
        <v>195</v>
      </c>
      <c r="CD196" s="53" t="s">
        <v>1341</v>
      </c>
      <c r="CE196" s="53" t="s">
        <v>1349</v>
      </c>
      <c r="CF196" s="54">
        <v>2974</v>
      </c>
      <c r="CG196" s="54">
        <v>1.5980000000000001</v>
      </c>
      <c r="CH196" s="54">
        <v>1.486</v>
      </c>
      <c r="CI196" s="54">
        <v>0.308</v>
      </c>
      <c r="CJ196" s="54">
        <v>104</v>
      </c>
      <c r="CK196" s="54">
        <v>9.6999999999999993</v>
      </c>
      <c r="CL196" s="54">
        <v>3.3899999999999998E-3</v>
      </c>
      <c r="CM196" s="54">
        <v>0.372</v>
      </c>
      <c r="CN196" s="53" t="s">
        <v>29154</v>
      </c>
      <c r="CO196" s="54">
        <v>22</v>
      </c>
      <c r="CP196" s="54">
        <v>81</v>
      </c>
      <c r="CQ196" s="55">
        <f t="shared" si="3"/>
        <v>0.27160493827160492</v>
      </c>
      <c r="CR196" s="52" t="s">
        <v>28921</v>
      </c>
    </row>
    <row r="197" spans="1:96" s="9" customFormat="1" ht="86.4">
      <c r="A197" s="74">
        <v>196</v>
      </c>
      <c r="B197" s="6" t="s">
        <v>45138</v>
      </c>
      <c r="C197" s="6" t="s">
        <v>45148</v>
      </c>
      <c r="D197" s="8" t="s">
        <v>62</v>
      </c>
      <c r="E197" s="8" t="s">
        <v>27967</v>
      </c>
      <c r="F197" s="8"/>
      <c r="G197" s="8"/>
      <c r="H197" s="8"/>
      <c r="I197" s="8" t="s">
        <v>27968</v>
      </c>
      <c r="J197" s="8"/>
      <c r="K197" s="8"/>
      <c r="L197" s="75" t="s">
        <v>27969</v>
      </c>
      <c r="M197" s="75" t="s">
        <v>27970</v>
      </c>
      <c r="N197" s="8"/>
      <c r="O197" s="8"/>
      <c r="P197" s="25" t="s">
        <v>67</v>
      </c>
      <c r="Q197" s="74" t="s">
        <v>4125</v>
      </c>
      <c r="R197" s="74"/>
      <c r="S197" s="74"/>
      <c r="T197" s="74"/>
      <c r="U197" s="74"/>
      <c r="V197" s="74"/>
      <c r="W197" s="74"/>
      <c r="X197" s="74"/>
      <c r="Y197" s="74"/>
      <c r="Z197" s="74" t="s">
        <v>27971</v>
      </c>
      <c r="AA197" s="74" t="s">
        <v>27972</v>
      </c>
      <c r="AB197" s="74" t="s">
        <v>7896</v>
      </c>
      <c r="AC197" s="74"/>
      <c r="AD197" s="74"/>
      <c r="AE197" s="74"/>
      <c r="AF197" s="74"/>
      <c r="AG197" s="74"/>
      <c r="AH197" s="74">
        <v>1</v>
      </c>
      <c r="AI197" s="74">
        <v>0</v>
      </c>
      <c r="AJ197" s="74">
        <v>0</v>
      </c>
      <c r="AK197" s="74">
        <v>0</v>
      </c>
      <c r="AL197" s="74">
        <v>0</v>
      </c>
      <c r="AM197" s="74" t="s">
        <v>6336</v>
      </c>
      <c r="AN197" s="74" t="s">
        <v>6337</v>
      </c>
      <c r="AO197" s="74" t="s">
        <v>6338</v>
      </c>
      <c r="AP197" s="74" t="s">
        <v>27973</v>
      </c>
      <c r="AQ197" s="74" t="s">
        <v>27974</v>
      </c>
      <c r="AR197" s="74"/>
      <c r="AS197" s="74" t="s">
        <v>27975</v>
      </c>
      <c r="AT197" s="74" t="s">
        <v>27976</v>
      </c>
      <c r="AU197" s="74" t="s">
        <v>365</v>
      </c>
      <c r="AV197" s="74">
        <v>2016</v>
      </c>
      <c r="AW197" s="74">
        <v>58</v>
      </c>
      <c r="AX197" s="74">
        <v>3</v>
      </c>
      <c r="AY197" s="74"/>
      <c r="AZ197" s="74"/>
      <c r="BA197" s="74"/>
      <c r="BB197" s="74"/>
      <c r="BC197" s="74">
        <v>220</v>
      </c>
      <c r="BD197" s="74">
        <v>221</v>
      </c>
      <c r="BE197" s="74"/>
      <c r="BF197" s="74" t="s">
        <v>27977</v>
      </c>
      <c r="BG197" s="74"/>
      <c r="BH197" s="74">
        <v>2</v>
      </c>
      <c r="BI197" s="74" t="s">
        <v>434</v>
      </c>
      <c r="BJ197" s="74" t="s">
        <v>434</v>
      </c>
      <c r="BK197" s="74" t="s">
        <v>27978</v>
      </c>
      <c r="BL197" s="74" t="s">
        <v>27979</v>
      </c>
      <c r="BM197" s="74">
        <v>26867591</v>
      </c>
      <c r="BN197" s="79" t="str">
        <f>IF(COUNTIF(AA197,"*Nanjing Agr Univ*"),AA197)</f>
        <v>Ma, H (reprint author), Nanjing Agr Univ, Natl Ctr Soybean Improvement, State Key Lab Crop Genet &amp; Germplasm Enhancement, Nanjing 210095, Jiangsu, Peoples R China.</v>
      </c>
      <c r="BO197" s="79" t="b">
        <f>IF(COUNTIF(BN197,"*Life Sci*"),"生命科学学院",IF(COUNTIF(BN197,"*Coll Hort*"),"园艺学院"))</f>
        <v>0</v>
      </c>
      <c r="BP197" s="79" t="b">
        <f>IF(COUNTIF(BN197,"*Anim Sci*"),"动物科技学院",IF(COUNTIF(BN197,"*Vet Med*"),"动物医学院"))</f>
        <v>0</v>
      </c>
      <c r="BQ197" s="79" t="b">
        <f>IF(COUNTIF(BN197,"*Resources*"),"资源与环境科学学院",IF(COUNTIF(BN197,"*Dept Entomol*"),"植物保护学院"))</f>
        <v>0</v>
      </c>
      <c r="BR197" s="79" t="b">
        <f>IF(COUNTIF(BN197,"*Coll Agr*"),"农学院",IF(COUNTIF(BN197,"*Plant Protect*"),"植物保护学院"))</f>
        <v>0</v>
      </c>
      <c r="BS197" s="79" t="b">
        <f>IF(COUNTIF(BN197,"*Food Sci*"),"食品科技学院")</f>
        <v>0</v>
      </c>
      <c r="BT197" s="78" t="s">
        <v>27973</v>
      </c>
      <c r="BU197" s="76">
        <f>VLOOKUP(BT197,$CE$2:$CH$13600,3,FALSE)</f>
        <v>1.8759999999999999</v>
      </c>
      <c r="BV197" s="76">
        <f>VLOOKUP(BT197,$CE$2:$CH$13600,4,FALSE)</f>
        <v>1.996</v>
      </c>
      <c r="BW197" s="78" t="b">
        <f>IF($BV197&gt;=10,1)</f>
        <v>0</v>
      </c>
      <c r="BX197" s="78" t="b">
        <f>IF(BV197&gt;=5,1)</f>
        <v>0</v>
      </c>
      <c r="BY197" s="78">
        <f>IF(BV197&lt;2,1)</f>
        <v>1</v>
      </c>
      <c r="BZ197" s="4">
        <v>1</v>
      </c>
      <c r="CA197" s="4"/>
      <c r="CC197" s="52">
        <v>196</v>
      </c>
      <c r="CD197" s="53" t="s">
        <v>21129</v>
      </c>
      <c r="CE197" s="53" t="s">
        <v>21127</v>
      </c>
      <c r="CF197" s="54">
        <v>15246</v>
      </c>
      <c r="CG197" s="54">
        <v>1.575</v>
      </c>
      <c r="CH197" s="54">
        <v>1.8740000000000001</v>
      </c>
      <c r="CI197" s="54">
        <v>0.248</v>
      </c>
      <c r="CJ197" s="54">
        <v>282</v>
      </c>
      <c r="CK197" s="54" t="s">
        <v>28918</v>
      </c>
      <c r="CL197" s="54">
        <v>1.166E-2</v>
      </c>
      <c r="CM197" s="54">
        <v>0.51500000000000001</v>
      </c>
      <c r="CN197" s="53" t="s">
        <v>29154</v>
      </c>
      <c r="CO197" s="54">
        <v>23</v>
      </c>
      <c r="CP197" s="54">
        <v>81</v>
      </c>
      <c r="CQ197" s="55">
        <f t="shared" si="3"/>
        <v>0.2839506172839506</v>
      </c>
      <c r="CR197" s="52" t="s">
        <v>28921</v>
      </c>
    </row>
    <row r="198" spans="1:96" s="9" customFormat="1" ht="86.4">
      <c r="A198" s="74">
        <v>197</v>
      </c>
      <c r="B198" s="6" t="s">
        <v>45138</v>
      </c>
      <c r="C198" s="6" t="s">
        <v>45148</v>
      </c>
      <c r="D198" s="8" t="s">
        <v>62</v>
      </c>
      <c r="E198" s="8" t="s">
        <v>27786</v>
      </c>
      <c r="F198" s="8"/>
      <c r="G198" s="8"/>
      <c r="H198" s="8"/>
      <c r="I198" s="8" t="s">
        <v>27787</v>
      </c>
      <c r="J198" s="8"/>
      <c r="K198" s="8"/>
      <c r="L198" s="6" t="s">
        <v>27788</v>
      </c>
      <c r="M198" s="6" t="s">
        <v>6431</v>
      </c>
      <c r="N198" s="8"/>
      <c r="O198" s="8"/>
      <c r="P198" s="25" t="s">
        <v>67</v>
      </c>
      <c r="Q198" s="4" t="s">
        <v>68</v>
      </c>
      <c r="R198" s="4"/>
      <c r="S198" s="4"/>
      <c r="T198" s="4"/>
      <c r="U198" s="4"/>
      <c r="V198" s="4"/>
      <c r="W198" s="4" t="s">
        <v>27789</v>
      </c>
      <c r="X198" s="4" t="s">
        <v>27790</v>
      </c>
      <c r="Y198" s="4"/>
      <c r="Z198" s="4" t="s">
        <v>27791</v>
      </c>
      <c r="AA198" s="4" t="s">
        <v>27792</v>
      </c>
      <c r="AB198" s="4" t="s">
        <v>7896</v>
      </c>
      <c r="AC198" s="4"/>
      <c r="AD198" s="4"/>
      <c r="AE198" s="4" t="s">
        <v>27793</v>
      </c>
      <c r="AF198" s="4" t="s">
        <v>27794</v>
      </c>
      <c r="AG198" s="4"/>
      <c r="AH198" s="4">
        <v>61</v>
      </c>
      <c r="AI198" s="4">
        <v>0</v>
      </c>
      <c r="AJ198" s="4">
        <v>0</v>
      </c>
      <c r="AK198" s="4">
        <v>0</v>
      </c>
      <c r="AL198" s="4">
        <v>0</v>
      </c>
      <c r="AM198" s="4" t="s">
        <v>213</v>
      </c>
      <c r="AN198" s="4" t="s">
        <v>214</v>
      </c>
      <c r="AO198" s="4" t="s">
        <v>215</v>
      </c>
      <c r="AP198" s="4" t="s">
        <v>6439</v>
      </c>
      <c r="AQ198" s="4" t="s">
        <v>6440</v>
      </c>
      <c r="AR198" s="4"/>
      <c r="AS198" s="4" t="s">
        <v>6441</v>
      </c>
      <c r="AT198" s="4" t="s">
        <v>6442</v>
      </c>
      <c r="AU198" s="74" t="s">
        <v>365</v>
      </c>
      <c r="AV198" s="4">
        <v>2016</v>
      </c>
      <c r="AW198" s="4">
        <v>35</v>
      </c>
      <c r="AX198" s="4">
        <v>3</v>
      </c>
      <c r="AY198" s="4"/>
      <c r="AZ198" s="4"/>
      <c r="BA198" s="4"/>
      <c r="BB198" s="4"/>
      <c r="BC198" s="4">
        <v>613</v>
      </c>
      <c r="BD198" s="4">
        <v>627</v>
      </c>
      <c r="BE198" s="4"/>
      <c r="BF198" s="4" t="s">
        <v>27795</v>
      </c>
      <c r="BG198" s="4"/>
      <c r="BH198" s="4">
        <v>15</v>
      </c>
      <c r="BI198" s="4" t="s">
        <v>577</v>
      </c>
      <c r="BJ198" s="4" t="s">
        <v>577</v>
      </c>
      <c r="BK198" s="4" t="s">
        <v>27796</v>
      </c>
      <c r="BL198" s="4" t="s">
        <v>27797</v>
      </c>
      <c r="BM198" s="4">
        <v>26650836</v>
      </c>
      <c r="BN198" s="46" t="str">
        <f>IF(COUNTIF(AA198,"*Nanjing Agr Univ*"),AA198)</f>
        <v>Ma, H (reprint author), Nanjing Agr Univ, State Key Lab Crop Genet &amp; Germplasm Enhancement, Nanjing 210095, Jiangsu, Peoples R China.; Ma, H (reprint author), Xinjiang Agr Univ, Inst Desert Arid Areas, Coll Grassland &amp; Environm Sci, Urumqi 830052, Peoples R China.</v>
      </c>
      <c r="BO198" s="46" t="b">
        <f>IF(COUNTIF(BN198,"*Life Sci*"),"生命科学学院",IF(COUNTIF(BN198,"*Coll Hort*"),"园艺学院"))</f>
        <v>0</v>
      </c>
      <c r="BP198" s="46" t="b">
        <f>IF(COUNTIF(BN198,"*Anim Sci*"),"动物科技学院",IF(COUNTIF(BN198,"*Vet Med*"),"动物医学院"))</f>
        <v>0</v>
      </c>
      <c r="BQ198" s="46" t="b">
        <f>IF(COUNTIF(BN198,"*Resources*"),"资源与环境科学学院",IF(COUNTIF(BN198,"*Dept Entomol*"),"植物保护学院"))</f>
        <v>0</v>
      </c>
      <c r="BR198" s="46" t="b">
        <f>IF(COUNTIF(BN198,"*Coll Agr*"),"农学院",IF(COUNTIF(BN198,"*Plant Protect*"),"植物保护学院"))</f>
        <v>0</v>
      </c>
      <c r="BS198" s="46" t="b">
        <f>IF(COUNTIF(BN198,"*Food Sci*"),"食品科技学院")</f>
        <v>0</v>
      </c>
      <c r="BT198" s="28" t="s">
        <v>6439</v>
      </c>
      <c r="BU198" s="10">
        <f>VLOOKUP(BT198,$CE$2:$CH$13600,3,FALSE)</f>
        <v>3.0710000000000002</v>
      </c>
      <c r="BV198" s="10">
        <f>VLOOKUP(BT198,$CE$2:$CH$13600,4,FALSE)</f>
        <v>2.8940000000000001</v>
      </c>
      <c r="BW198" s="28" t="b">
        <f>IF($BV198&gt;=10,1)</f>
        <v>0</v>
      </c>
      <c r="BX198" s="28" t="b">
        <f>IF(BV198&gt;=5,1)</f>
        <v>0</v>
      </c>
      <c r="BY198" s="28" t="b">
        <f>IF(BV198&lt;2,1)</f>
        <v>0</v>
      </c>
      <c r="BZ198" s="4">
        <v>1</v>
      </c>
      <c r="CA198" s="4"/>
      <c r="CC198" s="52">
        <v>197</v>
      </c>
      <c r="CD198" s="53" t="s">
        <v>11892</v>
      </c>
      <c r="CE198" s="53" t="s">
        <v>11890</v>
      </c>
      <c r="CF198" s="54">
        <v>5156</v>
      </c>
      <c r="CG198" s="54">
        <v>1.4930000000000001</v>
      </c>
      <c r="CH198" s="54">
        <v>1.635</v>
      </c>
      <c r="CI198" s="54">
        <v>0.30399999999999999</v>
      </c>
      <c r="CJ198" s="54">
        <v>214</v>
      </c>
      <c r="CK198" s="54">
        <v>7.9</v>
      </c>
      <c r="CL198" s="54">
        <v>7.9399999999999991E-3</v>
      </c>
      <c r="CM198" s="54">
        <v>0.44900000000000001</v>
      </c>
      <c r="CN198" s="53" t="s">
        <v>29154</v>
      </c>
      <c r="CO198" s="54">
        <v>24</v>
      </c>
      <c r="CP198" s="54">
        <v>81</v>
      </c>
      <c r="CQ198" s="55">
        <f t="shared" si="3"/>
        <v>0.29629629629629628</v>
      </c>
      <c r="CR198" s="52" t="s">
        <v>28921</v>
      </c>
    </row>
    <row r="199" spans="1:96" s="9" customFormat="1" ht="115.2">
      <c r="A199" s="74">
        <v>198</v>
      </c>
      <c r="B199" s="6" t="s">
        <v>45138</v>
      </c>
      <c r="C199" s="6" t="s">
        <v>45148</v>
      </c>
      <c r="D199" s="8" t="s">
        <v>62</v>
      </c>
      <c r="E199" s="8" t="s">
        <v>47100</v>
      </c>
      <c r="F199" s="8"/>
      <c r="G199" s="8"/>
      <c r="H199" s="8"/>
      <c r="I199" s="8" t="s">
        <v>47101</v>
      </c>
      <c r="J199" s="8"/>
      <c r="K199" s="8"/>
      <c r="L199" s="75" t="s">
        <v>47102</v>
      </c>
      <c r="M199" s="75" t="s">
        <v>5539</v>
      </c>
      <c r="N199" s="8"/>
      <c r="O199" s="8"/>
      <c r="P199" s="25" t="s">
        <v>67</v>
      </c>
      <c r="Q199" s="42" t="s">
        <v>68</v>
      </c>
      <c r="W199" s="9" t="s">
        <v>47103</v>
      </c>
      <c r="X199" s="9" t="s">
        <v>47104</v>
      </c>
      <c r="Z199" s="9" t="s">
        <v>47105</v>
      </c>
      <c r="AA199" s="9" t="s">
        <v>47106</v>
      </c>
      <c r="AB199" s="9" t="s">
        <v>7896</v>
      </c>
      <c r="AE199" s="9" t="s">
        <v>47107</v>
      </c>
      <c r="AF199" s="9" t="s">
        <v>47108</v>
      </c>
      <c r="AH199" s="9">
        <v>26</v>
      </c>
      <c r="AI199" s="9">
        <v>1</v>
      </c>
      <c r="AJ199" s="9">
        <v>1</v>
      </c>
      <c r="AK199" s="9">
        <v>0</v>
      </c>
      <c r="AL199" s="9">
        <v>0</v>
      </c>
      <c r="AM199" s="9" t="s">
        <v>213</v>
      </c>
      <c r="AN199" s="9" t="s">
        <v>214</v>
      </c>
      <c r="AO199" s="9" t="s">
        <v>215</v>
      </c>
      <c r="AP199" s="42" t="s">
        <v>5547</v>
      </c>
      <c r="AQ199" s="42" t="s">
        <v>5548</v>
      </c>
      <c r="AR199" s="42"/>
      <c r="AS199" s="42" t="s">
        <v>5549</v>
      </c>
      <c r="AT199" s="42" t="s">
        <v>5550</v>
      </c>
      <c r="AU199" s="42" t="s">
        <v>866</v>
      </c>
      <c r="AV199" s="42">
        <v>2016</v>
      </c>
      <c r="AW199" s="42">
        <v>34</v>
      </c>
      <c r="AX199" s="42">
        <v>1</v>
      </c>
      <c r="AY199" s="42"/>
      <c r="AZ199" s="42"/>
      <c r="BA199" s="42"/>
      <c r="BB199" s="42"/>
      <c r="BC199" s="42">
        <v>1</v>
      </c>
      <c r="BD199" s="42">
        <v>14</v>
      </c>
      <c r="BE199" s="42"/>
      <c r="BF199" s="42" t="s">
        <v>47109</v>
      </c>
      <c r="BG199" s="42"/>
      <c r="BH199" s="42">
        <v>14</v>
      </c>
      <c r="BI199" s="42" t="s">
        <v>5552</v>
      </c>
      <c r="BJ199" s="42" t="s">
        <v>4735</v>
      </c>
      <c r="BK199" s="42" t="s">
        <v>47110</v>
      </c>
      <c r="BL199" s="42" t="s">
        <v>47111</v>
      </c>
      <c r="BM199" s="42"/>
      <c r="BN199" s="79" t="str">
        <f>IF(COUNTIF(AA199,"*Nanjing Agr Univ*"),AA199)</f>
        <v>Ma, H (reprint author), Nanjing Agr Univ, State Key Lab Crop Genet &amp; Germplasm Enhancement, Nanjing 210095, Jiangsu, Peoples R China.; Ma, H (reprint author), Xinjiang Agr Univ, Desert Res Inst Arid Reg, Urumqi 830052, Peoples R China.</v>
      </c>
      <c r="BO199" s="79" t="b">
        <f>IF(COUNTIF(BN199,"*Life Sci*"),"生命科学学院",IF(COUNTIF(BN199,"*Coll Hort*"),"园艺学院"))</f>
        <v>0</v>
      </c>
      <c r="BP199" s="79" t="b">
        <f>IF(COUNTIF(BN199,"*Anim Sci*"),"动物科技学院",IF(COUNTIF(BN199,"*Vet Med*"),"动物医学院"))</f>
        <v>0</v>
      </c>
      <c r="BQ199" s="79" t="b">
        <f>IF(COUNTIF(BN199,"*Resources*"),"资源与环境科学学院",IF(COUNTIF(BN199,"*Dept Entomol*"),"植物保护学院"))</f>
        <v>0</v>
      </c>
      <c r="BR199" s="79" t="b">
        <f>IF(COUNTIF(BN199,"*Coll Agr*"),"农学院",IF(COUNTIF(BN199,"*Plant Protect*"),"植物保护学院"))</f>
        <v>0</v>
      </c>
      <c r="BS199" s="79" t="b">
        <f>IF(COUNTIF(BN199,"*Food Sci*"),"食品科技学院")</f>
        <v>0</v>
      </c>
      <c r="BT199" s="48" t="s">
        <v>5547</v>
      </c>
      <c r="BU199" s="76">
        <f>VLOOKUP(BT199,$CE$2:$CH$13600,3,FALSE)</f>
        <v>1.6559999999999999</v>
      </c>
      <c r="BV199" s="76">
        <f>VLOOKUP(BT199,$CE$2:$CH$13600,4,FALSE)</f>
        <v>1.7569999999999999</v>
      </c>
      <c r="BW199" s="78" t="b">
        <f>IF($BV199&gt;=10,1)</f>
        <v>0</v>
      </c>
      <c r="BX199" s="78" t="b">
        <f>IF(BV199&gt;=5,1)</f>
        <v>0</v>
      </c>
      <c r="BY199" s="78">
        <f>IF(BV199&lt;2,1)</f>
        <v>1</v>
      </c>
      <c r="BZ199" s="4">
        <v>4</v>
      </c>
      <c r="CA199" s="4"/>
      <c r="CC199" s="52">
        <v>198</v>
      </c>
      <c r="CD199" s="53" t="s">
        <v>1681</v>
      </c>
      <c r="CE199" s="53" t="s">
        <v>1679</v>
      </c>
      <c r="CF199" s="54">
        <v>4236</v>
      </c>
      <c r="CG199" s="54">
        <v>1.49</v>
      </c>
      <c r="CH199" s="54">
        <v>1.649</v>
      </c>
      <c r="CI199" s="54">
        <v>0.29399999999999998</v>
      </c>
      <c r="CJ199" s="54">
        <v>218</v>
      </c>
      <c r="CK199" s="54">
        <v>7.8</v>
      </c>
      <c r="CL199" s="54">
        <v>6.7499999999999999E-3</v>
      </c>
      <c r="CM199" s="54">
        <v>0.45</v>
      </c>
      <c r="CN199" s="53" t="s">
        <v>29154</v>
      </c>
      <c r="CO199" s="54">
        <v>25</v>
      </c>
      <c r="CP199" s="54">
        <v>81</v>
      </c>
      <c r="CQ199" s="55">
        <f t="shared" si="3"/>
        <v>0.30864197530864196</v>
      </c>
      <c r="CR199" s="52" t="s">
        <v>28921</v>
      </c>
    </row>
    <row r="200" spans="1:96" s="9" customFormat="1" ht="72">
      <c r="A200" s="74">
        <v>199</v>
      </c>
      <c r="B200" s="6" t="s">
        <v>45138</v>
      </c>
      <c r="C200" s="6" t="s">
        <v>48194</v>
      </c>
      <c r="D200" s="8" t="s">
        <v>62</v>
      </c>
      <c r="E200" s="8" t="s">
        <v>46152</v>
      </c>
      <c r="F200" s="8"/>
      <c r="G200" s="8"/>
      <c r="H200" s="8"/>
      <c r="I200" s="8" t="s">
        <v>48193</v>
      </c>
      <c r="J200" s="8"/>
      <c r="K200" s="8"/>
      <c r="L200" s="75" t="s">
        <v>46153</v>
      </c>
      <c r="M200" s="75" t="s">
        <v>7681</v>
      </c>
      <c r="N200" s="8"/>
      <c r="O200" s="8"/>
      <c r="P200" s="25" t="s">
        <v>67</v>
      </c>
      <c r="Q200" s="42" t="s">
        <v>68</v>
      </c>
      <c r="W200" s="9" t="s">
        <v>46154</v>
      </c>
      <c r="X200" s="9" t="s">
        <v>46155</v>
      </c>
      <c r="Z200" s="9" t="s">
        <v>46156</v>
      </c>
      <c r="AA200" s="9" t="s">
        <v>8326</v>
      </c>
      <c r="AB200" s="9" t="s">
        <v>4049</v>
      </c>
      <c r="AE200" s="9" t="s">
        <v>46157</v>
      </c>
      <c r="AF200" s="9" t="s">
        <v>46158</v>
      </c>
      <c r="AH200" s="9">
        <v>30</v>
      </c>
      <c r="AI200" s="9">
        <v>0</v>
      </c>
      <c r="AJ200" s="9">
        <v>0</v>
      </c>
      <c r="AK200" s="9">
        <v>0</v>
      </c>
      <c r="AL200" s="9">
        <v>0</v>
      </c>
      <c r="AM200" s="9" t="s">
        <v>112</v>
      </c>
      <c r="AN200" s="9" t="s">
        <v>113</v>
      </c>
      <c r="AO200" s="9" t="s">
        <v>114</v>
      </c>
      <c r="AP200" s="42" t="s">
        <v>7689</v>
      </c>
      <c r="AQ200" s="42" t="s">
        <v>7690</v>
      </c>
      <c r="AR200" s="42"/>
      <c r="AS200" s="42" t="s">
        <v>7691</v>
      </c>
      <c r="AT200" s="42" t="s">
        <v>7692</v>
      </c>
      <c r="AU200" s="42" t="s">
        <v>198</v>
      </c>
      <c r="AV200" s="42">
        <v>2016</v>
      </c>
      <c r="AW200" s="42">
        <v>75</v>
      </c>
      <c r="AX200" s="42"/>
      <c r="AY200" s="42"/>
      <c r="AZ200" s="42"/>
      <c r="BA200" s="42"/>
      <c r="BB200" s="42"/>
      <c r="BC200" s="42">
        <v>72</v>
      </c>
      <c r="BD200" s="42">
        <v>79</v>
      </c>
      <c r="BE200" s="42"/>
      <c r="BF200" s="42" t="s">
        <v>46159</v>
      </c>
      <c r="BG200" s="42"/>
      <c r="BH200" s="42">
        <v>8</v>
      </c>
      <c r="BI200" s="42" t="s">
        <v>3995</v>
      </c>
      <c r="BJ200" s="42" t="s">
        <v>473</v>
      </c>
      <c r="BK200" s="42" t="s">
        <v>46160</v>
      </c>
      <c r="BL200" s="42" t="s">
        <v>46161</v>
      </c>
      <c r="BM200" s="42"/>
      <c r="BN200" s="79" t="str">
        <f>IF(COUNTIF(AA200,"*Nanjing Agr Univ*"),AA200)</f>
        <v>Meng, YL (reprint author), Nanjing Agr Univ, Dept Agron, Nanjing 210095, Jiangsu, Peoples R China.</v>
      </c>
      <c r="BO200" s="79" t="b">
        <f>IF(COUNTIF(BN200,"*Life Sci*"),"生命科学学院",IF(COUNTIF(BN200,"*Coll Hort*"),"园艺学院"))</f>
        <v>0</v>
      </c>
      <c r="BP200" s="79" t="b">
        <f>IF(COUNTIF(BN200,"*Anim Sci*"),"动物科技学院",IF(COUNTIF(BN200,"*Vet Med*"),"动物医学院"))</f>
        <v>0</v>
      </c>
      <c r="BQ200" s="79" t="b">
        <f>IF(COUNTIF(BN200,"*Resources*"),"资源与环境科学学院",IF(COUNTIF(BN200,"*Dept Entomol*"),"植物保护学院"))</f>
        <v>0</v>
      </c>
      <c r="BR200" s="79" t="b">
        <f>IF(COUNTIF(BN200,"*Coll Agr*"),"农学院",IF(COUNTIF(BN200,"*Plant Protect*"),"植物保护学院"))</f>
        <v>0</v>
      </c>
      <c r="BS200" s="79" t="b">
        <f>IF(COUNTIF(BN200,"*Food Sci*"),"食品科技学院")</f>
        <v>0</v>
      </c>
      <c r="BT200" s="48" t="s">
        <v>7689</v>
      </c>
      <c r="BU200" s="76">
        <f>VLOOKUP(BT200,$CE$2:$CH$13600,3,FALSE)</f>
        <v>2.7040000000000002</v>
      </c>
      <c r="BV200" s="76">
        <f>VLOOKUP(BT200,$CE$2:$CH$13600,4,FALSE)</f>
        <v>3.4689999999999999</v>
      </c>
      <c r="BW200" s="78" t="b">
        <f>IF($BV200&gt;=10,1)</f>
        <v>0</v>
      </c>
      <c r="BX200" s="78" t="b">
        <f>IF(BV200&gt;=5,1)</f>
        <v>0</v>
      </c>
      <c r="BY200" s="78" t="b">
        <f>IF(BV200&lt;2,1)</f>
        <v>0</v>
      </c>
      <c r="BZ200" s="4">
        <v>4</v>
      </c>
      <c r="CA200" s="4"/>
      <c r="CC200" s="52">
        <v>199</v>
      </c>
      <c r="CD200" s="53" t="s">
        <v>29167</v>
      </c>
      <c r="CE200" s="53" t="s">
        <v>29168</v>
      </c>
      <c r="CF200" s="54">
        <v>2756</v>
      </c>
      <c r="CG200" s="54">
        <v>1.4610000000000001</v>
      </c>
      <c r="CH200" s="54">
        <v>1.603</v>
      </c>
      <c r="CI200" s="54">
        <v>0.33900000000000002</v>
      </c>
      <c r="CJ200" s="54">
        <v>121</v>
      </c>
      <c r="CK200" s="54">
        <v>7.3</v>
      </c>
      <c r="CL200" s="54">
        <v>4.0000000000000001E-3</v>
      </c>
      <c r="CM200" s="54">
        <v>0.38300000000000001</v>
      </c>
      <c r="CN200" s="53" t="s">
        <v>29154</v>
      </c>
      <c r="CO200" s="54">
        <v>26</v>
      </c>
      <c r="CP200" s="54">
        <v>81</v>
      </c>
      <c r="CQ200" s="55">
        <f t="shared" si="3"/>
        <v>0.32098765432098764</v>
      </c>
      <c r="CR200" s="52" t="s">
        <v>28921</v>
      </c>
    </row>
    <row r="201" spans="1:96" s="9" customFormat="1" ht="129.6">
      <c r="A201" s="74">
        <v>200</v>
      </c>
      <c r="B201" s="6" t="s">
        <v>45138</v>
      </c>
      <c r="C201" s="6" t="s">
        <v>45149</v>
      </c>
      <c r="D201" s="7" t="s">
        <v>62</v>
      </c>
      <c r="E201" s="7" t="s">
        <v>1338</v>
      </c>
      <c r="F201" s="7"/>
      <c r="G201" s="7"/>
      <c r="H201" s="7"/>
      <c r="I201" s="7" t="s">
        <v>1339</v>
      </c>
      <c r="J201" s="7"/>
      <c r="K201" s="7"/>
      <c r="L201" s="75" t="s">
        <v>1340</v>
      </c>
      <c r="M201" s="75" t="s">
        <v>1341</v>
      </c>
      <c r="N201" s="7"/>
      <c r="O201" s="7"/>
      <c r="P201" s="24" t="s">
        <v>67</v>
      </c>
      <c r="Q201" s="74" t="s">
        <v>68</v>
      </c>
      <c r="R201" s="74"/>
      <c r="S201" s="74"/>
      <c r="T201" s="74"/>
      <c r="U201" s="74"/>
      <c r="V201" s="74"/>
      <c r="W201" s="74" t="s">
        <v>1342</v>
      </c>
      <c r="X201" s="74" t="s">
        <v>1343</v>
      </c>
      <c r="Y201" s="74"/>
      <c r="Z201" s="74" t="s">
        <v>1344</v>
      </c>
      <c r="AA201" s="74" t="s">
        <v>1345</v>
      </c>
      <c r="AB201" s="74" t="s">
        <v>1346</v>
      </c>
      <c r="AC201" s="74"/>
      <c r="AD201" s="74"/>
      <c r="AE201" s="74" t="s">
        <v>1347</v>
      </c>
      <c r="AF201" s="74" t="s">
        <v>1348</v>
      </c>
      <c r="AG201" s="74"/>
      <c r="AH201" s="74">
        <v>28</v>
      </c>
      <c r="AI201" s="74">
        <v>0</v>
      </c>
      <c r="AJ201" s="74">
        <v>0</v>
      </c>
      <c r="AK201" s="74">
        <v>4</v>
      </c>
      <c r="AL201" s="74">
        <v>4</v>
      </c>
      <c r="AM201" s="74" t="s">
        <v>358</v>
      </c>
      <c r="AN201" s="74" t="s">
        <v>359</v>
      </c>
      <c r="AO201" s="74" t="s">
        <v>360</v>
      </c>
      <c r="AP201" s="74" t="s">
        <v>1349</v>
      </c>
      <c r="AQ201" s="74" t="s">
        <v>1350</v>
      </c>
      <c r="AR201" s="74"/>
      <c r="AS201" s="74" t="s">
        <v>1341</v>
      </c>
      <c r="AT201" s="74" t="s">
        <v>1351</v>
      </c>
      <c r="AU201" s="74" t="s">
        <v>866</v>
      </c>
      <c r="AV201" s="74">
        <v>2016</v>
      </c>
      <c r="AW201" s="74">
        <v>135</v>
      </c>
      <c r="AX201" s="74">
        <v>1</v>
      </c>
      <c r="AY201" s="74"/>
      <c r="AZ201" s="74"/>
      <c r="BA201" s="74"/>
      <c r="BB201" s="74"/>
      <c r="BC201" s="74">
        <v>63</v>
      </c>
      <c r="BD201" s="74">
        <v>72</v>
      </c>
      <c r="BE201" s="74"/>
      <c r="BF201" s="74" t="s">
        <v>1352</v>
      </c>
      <c r="BG201" s="74"/>
      <c r="BH201" s="74">
        <v>10</v>
      </c>
      <c r="BI201" s="74" t="s">
        <v>1353</v>
      </c>
      <c r="BJ201" s="74" t="s">
        <v>1354</v>
      </c>
      <c r="BK201" s="74" t="s">
        <v>1355</v>
      </c>
      <c r="BL201" s="74" t="s">
        <v>1356</v>
      </c>
      <c r="BM201" s="74"/>
      <c r="BN201" s="79" t="str">
        <f>IF(COUNTIF(AA201,"*Nanjing Agr Univ*"),AA201)</f>
        <v>Wan, JM (reprint author), Nanjing Agr Univ, Jiangsu Plant Gene Engn Res Ctr, State Key Lab Crop Genet &amp; Germplasm Enhancement, Nanjing 210095, Peoples R China.; Wan, JM (reprint author), Chinese Acad Agr Sci, Inst Crop Sci, Natl Key Facil Crop Gene Resources &amp; Genet Improv, Beijing 100081, Peoples R China.</v>
      </c>
      <c r="BO201" s="79" t="b">
        <f>IF(COUNTIF(BN201,"*Life Sci*"),"生命科学学院",IF(COUNTIF(BN201,"*Coll Hort*"),"园艺学院"))</f>
        <v>0</v>
      </c>
      <c r="BP201" s="79" t="b">
        <f>IF(COUNTIF(BN201,"*Anim Sci*"),"动物科技学院",IF(COUNTIF(BN201,"*Vet Med*"),"动物医学院"))</f>
        <v>0</v>
      </c>
      <c r="BQ201" s="79" t="str">
        <f>IF(COUNTIF(BN201,"*Resources*"),"资源与环境科学学院",IF(COUNTIF(BN201,"*Dept Entomol*"),"植物保护学院"))</f>
        <v>资源与环境科学学院</v>
      </c>
      <c r="BR201" s="79" t="b">
        <f>IF(COUNTIF(BN201,"*Coll Agr*"),"农学院",IF(COUNTIF(BN201,"*Plant Protect*"),"植物保护学院"))</f>
        <v>0</v>
      </c>
      <c r="BS201" s="79" t="b">
        <f>IF(COUNTIF(BN201,"*Food Sci*"),"食品科技学院")</f>
        <v>0</v>
      </c>
      <c r="BT201" s="78" t="str">
        <f>AP201</f>
        <v>0179-9541</v>
      </c>
      <c r="BU201" s="76">
        <f>VLOOKUP(BT201,$CE$2:$CH$13600,3,FALSE)</f>
        <v>1.5980000000000001</v>
      </c>
      <c r="BV201" s="76">
        <f>VLOOKUP(BT201,$CE$2:$CH$13600,4,FALSE)</f>
        <v>1.486</v>
      </c>
      <c r="BW201" s="78" t="b">
        <f>IF($BV201&gt;=10,1)</f>
        <v>0</v>
      </c>
      <c r="BX201" s="78" t="b">
        <f>IF(BV201&gt;=5,1)</f>
        <v>0</v>
      </c>
      <c r="BY201" s="78">
        <f>IF(BV201&lt;2,1)</f>
        <v>1</v>
      </c>
      <c r="BZ201" s="4">
        <v>1</v>
      </c>
      <c r="CA201" s="4"/>
      <c r="CC201" s="52">
        <v>200</v>
      </c>
      <c r="CD201" s="53" t="s">
        <v>29169</v>
      </c>
      <c r="CE201" s="53" t="s">
        <v>29170</v>
      </c>
      <c r="CF201" s="54">
        <v>2907</v>
      </c>
      <c r="CG201" s="54">
        <v>1.4590000000000001</v>
      </c>
      <c r="CH201" s="54">
        <v>1.7430000000000001</v>
      </c>
      <c r="CI201" s="54">
        <v>0.32</v>
      </c>
      <c r="CJ201" s="54">
        <v>100</v>
      </c>
      <c r="CK201" s="54">
        <v>7.9</v>
      </c>
      <c r="CL201" s="54">
        <v>4.1799999999999997E-3</v>
      </c>
      <c r="CM201" s="54">
        <v>0.51200000000000001</v>
      </c>
      <c r="CN201" s="53" t="s">
        <v>29154</v>
      </c>
      <c r="CO201" s="54">
        <v>27</v>
      </c>
      <c r="CP201" s="54">
        <v>81</v>
      </c>
      <c r="CQ201" s="55">
        <f t="shared" si="3"/>
        <v>0.33333333333333331</v>
      </c>
      <c r="CR201" s="52" t="s">
        <v>28921</v>
      </c>
    </row>
    <row r="202" spans="1:96" s="9" customFormat="1" ht="100.8">
      <c r="A202" s="74">
        <v>201</v>
      </c>
      <c r="B202" s="6" t="s">
        <v>45138</v>
      </c>
      <c r="C202" s="6" t="s">
        <v>45149</v>
      </c>
      <c r="D202" s="8" t="s">
        <v>62</v>
      </c>
      <c r="E202" s="8" t="s">
        <v>28392</v>
      </c>
      <c r="F202" s="8"/>
      <c r="G202" s="8"/>
      <c r="H202" s="8"/>
      <c r="I202" s="8" t="s">
        <v>28393</v>
      </c>
      <c r="J202" s="8"/>
      <c r="K202" s="8"/>
      <c r="L202" s="75" t="s">
        <v>28394</v>
      </c>
      <c r="M202" s="75" t="s">
        <v>3661</v>
      </c>
      <c r="N202" s="8"/>
      <c r="O202" s="8"/>
      <c r="P202" s="25" t="s">
        <v>67</v>
      </c>
      <c r="Q202" s="74" t="s">
        <v>68</v>
      </c>
      <c r="R202" s="74"/>
      <c r="S202" s="74"/>
      <c r="T202" s="74"/>
      <c r="U202" s="74"/>
      <c r="V202" s="74"/>
      <c r="W202" s="74" t="s">
        <v>28395</v>
      </c>
      <c r="X202" s="74" t="s">
        <v>28396</v>
      </c>
      <c r="Y202" s="74"/>
      <c r="Z202" s="74" t="s">
        <v>28397</v>
      </c>
      <c r="AA202" s="74" t="s">
        <v>28398</v>
      </c>
      <c r="AB202" s="74" t="s">
        <v>12810</v>
      </c>
      <c r="AC202" s="74"/>
      <c r="AD202" s="74"/>
      <c r="AE202" s="74" t="s">
        <v>28399</v>
      </c>
      <c r="AF202" s="74" t="s">
        <v>28400</v>
      </c>
      <c r="AG202" s="74"/>
      <c r="AH202" s="74">
        <v>51</v>
      </c>
      <c r="AI202" s="74">
        <v>1</v>
      </c>
      <c r="AJ202" s="74">
        <v>1</v>
      </c>
      <c r="AK202" s="74">
        <v>3</v>
      </c>
      <c r="AL202" s="74">
        <v>3</v>
      </c>
      <c r="AM202" s="74" t="s">
        <v>3669</v>
      </c>
      <c r="AN202" s="74" t="s">
        <v>77</v>
      </c>
      <c r="AO202" s="74" t="s">
        <v>3670</v>
      </c>
      <c r="AP202" s="74" t="s">
        <v>3671</v>
      </c>
      <c r="AQ202" s="74" t="s">
        <v>3672</v>
      </c>
      <c r="AR202" s="74"/>
      <c r="AS202" s="74" t="s">
        <v>3673</v>
      </c>
      <c r="AT202" s="74" t="s">
        <v>3674</v>
      </c>
      <c r="AU202" s="74" t="s">
        <v>866</v>
      </c>
      <c r="AV202" s="74">
        <v>2016</v>
      </c>
      <c r="AW202" s="74">
        <v>67</v>
      </c>
      <c r="AX202" s="74">
        <v>3</v>
      </c>
      <c r="AY202" s="74"/>
      <c r="AZ202" s="74"/>
      <c r="BA202" s="74"/>
      <c r="BB202" s="74"/>
      <c r="BC202" s="74">
        <v>633</v>
      </c>
      <c r="BD202" s="74">
        <v>647</v>
      </c>
      <c r="BE202" s="74"/>
      <c r="BF202" s="74" t="s">
        <v>28401</v>
      </c>
      <c r="BG202" s="74"/>
      <c r="BH202" s="74">
        <v>15</v>
      </c>
      <c r="BI202" s="74" t="s">
        <v>577</v>
      </c>
      <c r="BJ202" s="74" t="s">
        <v>577</v>
      </c>
      <c r="BK202" s="74" t="s">
        <v>28402</v>
      </c>
      <c r="BL202" s="74" t="s">
        <v>28403</v>
      </c>
      <c r="BM202" s="74">
        <v>26608643</v>
      </c>
      <c r="BN202" s="79" t="str">
        <f>IF(COUNTIF(AA202,"*Nanjing Agr Univ*"),AA202)</f>
        <v>Wan, JM (reprint author), Nanjing Agr Univ, Jiangsu Plant Gene Engn Res Ctr, State Key Lab Crop Genet &amp; Germplasm Enhancement, Nanjing 210095, Jiangsu, Peoples R China.; Wan, JM (reprint author), Chinese Acad Agr Sci, Inst Crop Sci, Natl Key Facil Crop Resources &amp; Genet Improvement, Beijing 100081, Peoples R China.</v>
      </c>
      <c r="BO202" s="79" t="b">
        <f>IF(COUNTIF(BN202,"*Life Sci*"),"生命科学学院",IF(COUNTIF(BN202,"*Coll Hort*"),"园艺学院"))</f>
        <v>0</v>
      </c>
      <c r="BP202" s="79" t="b">
        <f>IF(COUNTIF(BN202,"*Anim Sci*"),"动物科技学院",IF(COUNTIF(BN202,"*Vet Med*"),"动物医学院"))</f>
        <v>0</v>
      </c>
      <c r="BQ202" s="79" t="str">
        <f>IF(COUNTIF(BN202,"*Resources*"),"资源与环境科学学院",IF(COUNTIF(BN202,"*Dept Entomol*"),"植物保护学院"))</f>
        <v>资源与环境科学学院</v>
      </c>
      <c r="BR202" s="79" t="b">
        <f>IF(COUNTIF(BN202,"*Coll Agr*"),"农学院",IF(COUNTIF(BN202,"*Plant Protect*"),"植物保护学院"))</f>
        <v>0</v>
      </c>
      <c r="BS202" s="79" t="b">
        <f>IF(COUNTIF(BN202,"*Food Sci*"),"食品科技学院")</f>
        <v>0</v>
      </c>
      <c r="BT202" s="78" t="s">
        <v>3671</v>
      </c>
      <c r="BU202" s="76">
        <f>VLOOKUP(BT202,$CE$2:$CH$13600,3,FALSE)</f>
        <v>5.5259999999999998</v>
      </c>
      <c r="BV202" s="76">
        <f>VLOOKUP(BT202,$CE$2:$CH$13600,4,FALSE)</f>
        <v>6.3120000000000003</v>
      </c>
      <c r="BW202" s="78" t="b">
        <f>IF($BV202&gt;=10,1)</f>
        <v>0</v>
      </c>
      <c r="BX202" s="78">
        <f>IF(BV202&gt;=5,1)</f>
        <v>1</v>
      </c>
      <c r="BY202" s="78" t="b">
        <f>IF(BV202&lt;2,1)</f>
        <v>0</v>
      </c>
      <c r="BZ202" s="4">
        <v>1</v>
      </c>
      <c r="CA202" s="4"/>
      <c r="CC202" s="52">
        <v>201</v>
      </c>
      <c r="CD202" s="53" t="s">
        <v>14183</v>
      </c>
      <c r="CE202" s="53" t="s">
        <v>14181</v>
      </c>
      <c r="CF202" s="54">
        <v>10372</v>
      </c>
      <c r="CG202" s="54">
        <v>1.4410000000000001</v>
      </c>
      <c r="CH202" s="54">
        <v>1.9119999999999999</v>
      </c>
      <c r="CI202" s="54">
        <v>0.30199999999999999</v>
      </c>
      <c r="CJ202" s="54">
        <v>248</v>
      </c>
      <c r="CK202" s="54" t="s">
        <v>28918</v>
      </c>
      <c r="CL202" s="54">
        <v>8.8800000000000007E-3</v>
      </c>
      <c r="CM202" s="54">
        <v>0.55800000000000005</v>
      </c>
      <c r="CN202" s="53" t="s">
        <v>29154</v>
      </c>
      <c r="CO202" s="54">
        <v>28</v>
      </c>
      <c r="CP202" s="54">
        <v>81</v>
      </c>
      <c r="CQ202" s="55">
        <f t="shared" si="3"/>
        <v>0.34567901234567899</v>
      </c>
      <c r="CR202" s="52" t="s">
        <v>28921</v>
      </c>
    </row>
    <row r="203" spans="1:96" s="9" customFormat="1" ht="57.6">
      <c r="A203" s="74">
        <v>202</v>
      </c>
      <c r="B203" s="6" t="s">
        <v>45138</v>
      </c>
      <c r="C203" s="6" t="s">
        <v>45149</v>
      </c>
      <c r="D203" s="8" t="s">
        <v>62</v>
      </c>
      <c r="E203" s="8" t="s">
        <v>46918</v>
      </c>
      <c r="F203" s="8"/>
      <c r="G203" s="8"/>
      <c r="H203" s="8"/>
      <c r="I203" s="8" t="s">
        <v>46919</v>
      </c>
      <c r="J203" s="8"/>
      <c r="K203" s="8"/>
      <c r="L203" s="6" t="s">
        <v>46920</v>
      </c>
      <c r="M203" s="6" t="s">
        <v>3661</v>
      </c>
      <c r="N203" s="8"/>
      <c r="O203" s="8"/>
      <c r="P203" s="25" t="s">
        <v>67</v>
      </c>
      <c r="Q203" s="42" t="s">
        <v>68</v>
      </c>
      <c r="W203" s="9" t="s">
        <v>46921</v>
      </c>
      <c r="X203" s="9" t="s">
        <v>46922</v>
      </c>
      <c r="Z203" s="9" t="s">
        <v>46923</v>
      </c>
      <c r="AA203" s="9" t="s">
        <v>48163</v>
      </c>
      <c r="AB203" s="9" t="s">
        <v>1346</v>
      </c>
      <c r="AE203" s="9" t="s">
        <v>46924</v>
      </c>
      <c r="AF203" s="9" t="s">
        <v>46925</v>
      </c>
      <c r="AH203" s="9">
        <v>58</v>
      </c>
      <c r="AI203" s="9">
        <v>0</v>
      </c>
      <c r="AJ203" s="9">
        <v>0</v>
      </c>
      <c r="AK203" s="9">
        <v>0</v>
      </c>
      <c r="AL203" s="9">
        <v>0</v>
      </c>
      <c r="AM203" s="9" t="s">
        <v>3669</v>
      </c>
      <c r="AN203" s="9" t="s">
        <v>77</v>
      </c>
      <c r="AO203" s="9" t="s">
        <v>3670</v>
      </c>
      <c r="AP203" s="42" t="s">
        <v>3671</v>
      </c>
      <c r="AQ203" s="42" t="s">
        <v>3672</v>
      </c>
      <c r="AR203" s="42"/>
      <c r="AS203" s="42" t="s">
        <v>3673</v>
      </c>
      <c r="AT203" s="42" t="s">
        <v>3674</v>
      </c>
      <c r="AU203" s="42" t="s">
        <v>365</v>
      </c>
      <c r="AV203" s="42">
        <v>2016</v>
      </c>
      <c r="AW203" s="42">
        <v>67</v>
      </c>
      <c r="AX203" s="42">
        <v>5</v>
      </c>
      <c r="AY203" s="42"/>
      <c r="AZ203" s="42"/>
      <c r="BA203" s="42"/>
      <c r="BB203" s="42"/>
      <c r="BC203" s="42">
        <v>1447</v>
      </c>
      <c r="BD203" s="42">
        <v>1459</v>
      </c>
      <c r="BE203" s="42"/>
      <c r="BF203" s="42" t="s">
        <v>46926</v>
      </c>
      <c r="BG203" s="42"/>
      <c r="BH203" s="42">
        <v>13</v>
      </c>
      <c r="BI203" s="42" t="s">
        <v>577</v>
      </c>
      <c r="BJ203" s="42" t="s">
        <v>577</v>
      </c>
      <c r="BK203" s="42" t="s">
        <v>46927</v>
      </c>
      <c r="BL203" s="42" t="s">
        <v>46928</v>
      </c>
      <c r="BM203" s="42">
        <v>26712826</v>
      </c>
      <c r="BN203" s="46" t="str">
        <f>IF(COUNTIF(AA203,"*Nanjing Agr Univ*"),AA203)</f>
        <v>Wan, JM (reprint author), Nanjing Agr Univ, Jiangsu Plant Gene Engn Res Ctr, Natl Key Lab Crop Genet &amp; Germplasm Enhancement, Nanjing 210095, Jiangsu, Peoples R China.; Wan, JM (reprint author), Chinese Acad Agr Sci, Inst Crop Sci, Natl Key Facil Crop Gene Resources &amp; Genet Improv, Beijing 100081, Peoples R China.</v>
      </c>
      <c r="BO203" s="46" t="b">
        <f>IF(COUNTIF(BN203,"*Life Sci*"),"生命科学学院",IF(COUNTIF(BN203,"*Coll Hort*"),"园艺学院"))</f>
        <v>0</v>
      </c>
      <c r="BP203" s="46" t="b">
        <f>IF(COUNTIF(BN203,"*Anim Sci*"),"动物科技学院",IF(COUNTIF(BN203,"*Vet Med*"),"动物医学院"))</f>
        <v>0</v>
      </c>
      <c r="BQ203" s="46" t="str">
        <f>IF(COUNTIF(BN203,"*Resources*"),"资源与环境科学学院",IF(COUNTIF(BN203,"*Dept Entomol*"),"植物保护学院"))</f>
        <v>资源与环境科学学院</v>
      </c>
      <c r="BR203" s="46" t="b">
        <f>IF(COUNTIF(BN203,"*Coll Agr*"),"农学院",IF(COUNTIF(BN203,"*Plant Protect*"),"植物保护学院"))</f>
        <v>0</v>
      </c>
      <c r="BS203" s="46" t="b">
        <f>IF(COUNTIF(BN203,"*Food Sci*"),"食品科技学院")</f>
        <v>0</v>
      </c>
      <c r="BT203" s="48" t="s">
        <v>3671</v>
      </c>
      <c r="BU203" s="10">
        <f>VLOOKUP(BT203,$CE$2:$CH$13600,3,FALSE)</f>
        <v>5.5259999999999998</v>
      </c>
      <c r="BV203" s="10">
        <f>VLOOKUP(BT203,$CE$2:$CH$13600,4,FALSE)</f>
        <v>6.3120000000000003</v>
      </c>
      <c r="BW203" s="28" t="b">
        <f>IF($BV203&gt;=10,1)</f>
        <v>0</v>
      </c>
      <c r="BX203" s="28">
        <f>IF(BV203&gt;=5,1)</f>
        <v>1</v>
      </c>
      <c r="BY203" s="28" t="b">
        <f>IF(BV203&lt;2,1)</f>
        <v>0</v>
      </c>
      <c r="BZ203" s="4">
        <v>4</v>
      </c>
      <c r="CA203" s="4"/>
      <c r="CC203" s="52">
        <v>202</v>
      </c>
      <c r="CD203" s="53" t="s">
        <v>8125</v>
      </c>
      <c r="CE203" s="53" t="s">
        <v>8132</v>
      </c>
      <c r="CF203" s="54">
        <v>8514</v>
      </c>
      <c r="CG203" s="54">
        <v>1.385</v>
      </c>
      <c r="CH203" s="54">
        <v>1.726</v>
      </c>
      <c r="CI203" s="54">
        <v>0.27500000000000002</v>
      </c>
      <c r="CJ203" s="54">
        <v>211</v>
      </c>
      <c r="CK203" s="54" t="s">
        <v>28918</v>
      </c>
      <c r="CL203" s="54">
        <v>8.1399999999999997E-3</v>
      </c>
      <c r="CM203" s="54">
        <v>0.42599999999999999</v>
      </c>
      <c r="CN203" s="53" t="s">
        <v>29154</v>
      </c>
      <c r="CO203" s="54">
        <v>29</v>
      </c>
      <c r="CP203" s="54">
        <v>81</v>
      </c>
      <c r="CQ203" s="55">
        <f t="shared" si="3"/>
        <v>0.35802469135802467</v>
      </c>
      <c r="CR203" s="52" t="s">
        <v>28921</v>
      </c>
    </row>
    <row r="204" spans="1:96" s="9" customFormat="1">
      <c r="A204" s="74">
        <v>203</v>
      </c>
      <c r="B204" s="6" t="s">
        <v>27450</v>
      </c>
      <c r="C204" s="6" t="s">
        <v>48673</v>
      </c>
      <c r="D204" s="69" t="s">
        <v>62</v>
      </c>
      <c r="E204" s="69" t="s">
        <v>48674</v>
      </c>
      <c r="F204" s="69"/>
      <c r="G204" s="69"/>
      <c r="H204" s="69"/>
      <c r="I204" s="69" t="s">
        <v>48675</v>
      </c>
      <c r="J204" s="69"/>
      <c r="K204" s="69"/>
      <c r="L204" s="82" t="s">
        <v>48676</v>
      </c>
      <c r="M204" s="82" t="s">
        <v>1979</v>
      </c>
      <c r="N204" s="69"/>
      <c r="O204" s="69"/>
      <c r="P204" s="70" t="s">
        <v>67</v>
      </c>
      <c r="Q204" s="82" t="s">
        <v>68</v>
      </c>
      <c r="R204" s="82"/>
      <c r="S204" s="82"/>
      <c r="T204" s="82"/>
      <c r="U204" s="82"/>
      <c r="V204" s="82"/>
      <c r="W204" s="82" t="s">
        <v>48677</v>
      </c>
      <c r="X204" s="82" t="s">
        <v>48678</v>
      </c>
      <c r="Y204" s="82"/>
      <c r="Z204" s="82" t="s">
        <v>48679</v>
      </c>
      <c r="AA204" s="82" t="s">
        <v>48680</v>
      </c>
      <c r="AB204" s="82" t="s">
        <v>48681</v>
      </c>
      <c r="AC204" s="82"/>
      <c r="AD204" s="82"/>
      <c r="AE204" s="82" t="s">
        <v>48682</v>
      </c>
      <c r="AF204" s="82" t="s">
        <v>48683</v>
      </c>
      <c r="AG204" s="82"/>
      <c r="AH204" s="82">
        <v>37</v>
      </c>
      <c r="AI204" s="82">
        <v>0</v>
      </c>
      <c r="AJ204" s="82">
        <v>0</v>
      </c>
      <c r="AK204" s="82">
        <v>0</v>
      </c>
      <c r="AL204" s="82">
        <v>0</v>
      </c>
      <c r="AM204" s="82" t="s">
        <v>660</v>
      </c>
      <c r="AN204" s="82" t="s">
        <v>604</v>
      </c>
      <c r="AO204" s="82" t="s">
        <v>661</v>
      </c>
      <c r="AP204" s="82" t="s">
        <v>1987</v>
      </c>
      <c r="AQ204" s="82"/>
      <c r="AR204" s="82"/>
      <c r="AS204" s="82" t="s">
        <v>1988</v>
      </c>
      <c r="AT204" s="82" t="s">
        <v>1989</v>
      </c>
      <c r="AU204" s="83">
        <v>42479</v>
      </c>
      <c r="AV204" s="82">
        <v>2016</v>
      </c>
      <c r="AW204" s="82">
        <v>16</v>
      </c>
      <c r="AX204" s="82"/>
      <c r="AY204" s="82"/>
      <c r="AZ204" s="82"/>
      <c r="BA204" s="82"/>
      <c r="BB204" s="82"/>
      <c r="BC204" s="82"/>
      <c r="BD204" s="82"/>
      <c r="BE204" s="82">
        <v>93</v>
      </c>
      <c r="BF204" s="82" t="s">
        <v>48684</v>
      </c>
      <c r="BG204" s="82"/>
      <c r="BH204" s="82">
        <v>11</v>
      </c>
      <c r="BI204" s="82" t="s">
        <v>577</v>
      </c>
      <c r="BJ204" s="82" t="s">
        <v>577</v>
      </c>
      <c r="BK204" s="82" t="s">
        <v>48685</v>
      </c>
      <c r="BL204" s="82" t="s">
        <v>48686</v>
      </c>
      <c r="BM204" s="82"/>
      <c r="BN204" s="80" t="s">
        <v>48680</v>
      </c>
      <c r="BO204" s="80" t="b">
        <v>0</v>
      </c>
      <c r="BP204" s="80" t="b">
        <v>0</v>
      </c>
      <c r="BQ204" s="80" t="b">
        <v>0</v>
      </c>
      <c r="BR204" s="80" t="b">
        <v>0</v>
      </c>
      <c r="BS204" s="80" t="b">
        <v>0</v>
      </c>
      <c r="BT204" s="81" t="s">
        <v>1987</v>
      </c>
      <c r="BU204" s="81">
        <v>3.8130000000000002</v>
      </c>
      <c r="BV204" s="81">
        <v>4.7140000000000004</v>
      </c>
      <c r="BW204" s="77"/>
      <c r="BX204" s="77"/>
      <c r="BY204" s="77"/>
      <c r="BZ204" s="4"/>
      <c r="CA204" s="4"/>
      <c r="CC204" s="52">
        <v>203</v>
      </c>
      <c r="CD204" s="53" t="s">
        <v>29080</v>
      </c>
      <c r="CE204" s="53" t="s">
        <v>29081</v>
      </c>
      <c r="CF204" s="54">
        <v>542</v>
      </c>
      <c r="CG204" s="54">
        <v>1.3720000000000001</v>
      </c>
      <c r="CH204" s="54">
        <v>0.89300000000000002</v>
      </c>
      <c r="CI204" s="54"/>
      <c r="CJ204" s="54">
        <v>0</v>
      </c>
      <c r="CK204" s="54">
        <v>9.1999999999999993</v>
      </c>
      <c r="CL204" s="54">
        <v>6.8000000000000005E-4</v>
      </c>
      <c r="CM204" s="54">
        <v>0.22800000000000001</v>
      </c>
      <c r="CN204" s="53" t="s">
        <v>29154</v>
      </c>
      <c r="CO204" s="54">
        <v>30</v>
      </c>
      <c r="CP204" s="54">
        <v>81</v>
      </c>
      <c r="CQ204" s="55">
        <f t="shared" si="3"/>
        <v>0.37037037037037035</v>
      </c>
      <c r="CR204" s="52" t="s">
        <v>28921</v>
      </c>
    </row>
    <row r="205" spans="1:96" s="9" customFormat="1" ht="28.8">
      <c r="A205" s="74">
        <v>204</v>
      </c>
      <c r="B205" s="6" t="s">
        <v>27450</v>
      </c>
      <c r="C205" s="6" t="s">
        <v>48601</v>
      </c>
      <c r="D205" s="69" t="s">
        <v>62</v>
      </c>
      <c r="E205" s="69" t="s">
        <v>48602</v>
      </c>
      <c r="F205" s="69"/>
      <c r="G205" s="69"/>
      <c r="H205" s="69"/>
      <c r="I205" s="69" t="s">
        <v>48603</v>
      </c>
      <c r="J205" s="69"/>
      <c r="K205" s="69"/>
      <c r="L205" s="82" t="s">
        <v>48604</v>
      </c>
      <c r="M205" s="82" t="s">
        <v>7988</v>
      </c>
      <c r="N205" s="69"/>
      <c r="O205" s="69"/>
      <c r="P205" s="70" t="s">
        <v>67</v>
      </c>
      <c r="Q205" s="82" t="s">
        <v>68</v>
      </c>
      <c r="R205" s="82"/>
      <c r="S205" s="82"/>
      <c r="T205" s="82"/>
      <c r="U205" s="82"/>
      <c r="V205" s="82"/>
      <c r="W205" s="82" t="s">
        <v>48605</v>
      </c>
      <c r="X205" s="82" t="s">
        <v>48606</v>
      </c>
      <c r="Y205" s="82"/>
      <c r="Z205" s="82" t="s">
        <v>48607</v>
      </c>
      <c r="AA205" s="82" t="s">
        <v>48608</v>
      </c>
      <c r="AB205" s="82" t="s">
        <v>48609</v>
      </c>
      <c r="AC205" s="82"/>
      <c r="AD205" s="82"/>
      <c r="AE205" s="82" t="s">
        <v>48610</v>
      </c>
      <c r="AF205" s="82" t="s">
        <v>48611</v>
      </c>
      <c r="AG205" s="82"/>
      <c r="AH205" s="82">
        <v>34</v>
      </c>
      <c r="AI205" s="82">
        <v>0</v>
      </c>
      <c r="AJ205" s="82">
        <v>0</v>
      </c>
      <c r="AK205" s="82">
        <v>0</v>
      </c>
      <c r="AL205" s="82">
        <v>0</v>
      </c>
      <c r="AM205" s="82" t="s">
        <v>1289</v>
      </c>
      <c r="AN205" s="82" t="s">
        <v>1290</v>
      </c>
      <c r="AO205" s="82" t="s">
        <v>1291</v>
      </c>
      <c r="AP205" s="82" t="s">
        <v>7996</v>
      </c>
      <c r="AQ205" s="82" t="s">
        <v>7997</v>
      </c>
      <c r="AR205" s="82"/>
      <c r="AS205" s="82" t="s">
        <v>7998</v>
      </c>
      <c r="AT205" s="82" t="s">
        <v>7999</v>
      </c>
      <c r="AU205" s="82" t="s">
        <v>119</v>
      </c>
      <c r="AV205" s="82">
        <v>2016</v>
      </c>
      <c r="AW205" s="82">
        <v>16</v>
      </c>
      <c r="AX205" s="82">
        <v>3</v>
      </c>
      <c r="AY205" s="82"/>
      <c r="AZ205" s="82"/>
      <c r="BA205" s="82"/>
      <c r="BB205" s="82"/>
      <c r="BC205" s="82">
        <v>323</v>
      </c>
      <c r="BD205" s="82">
        <v>333</v>
      </c>
      <c r="BE205" s="82"/>
      <c r="BF205" s="82" t="s">
        <v>48612</v>
      </c>
      <c r="BG205" s="82"/>
      <c r="BH205" s="82">
        <v>11</v>
      </c>
      <c r="BI205" s="82" t="s">
        <v>332</v>
      </c>
      <c r="BJ205" s="82" t="s">
        <v>332</v>
      </c>
      <c r="BK205" s="82" t="s">
        <v>48613</v>
      </c>
      <c r="BL205" s="82" t="s">
        <v>48614</v>
      </c>
      <c r="BM205" s="82"/>
      <c r="BN205" s="80" t="s">
        <v>48608</v>
      </c>
      <c r="BO205" s="80" t="b">
        <v>0</v>
      </c>
      <c r="BP205" s="80" t="b">
        <v>0</v>
      </c>
      <c r="BQ205" s="80" t="s">
        <v>27456</v>
      </c>
      <c r="BR205" s="80" t="b">
        <v>0</v>
      </c>
      <c r="BS205" s="80" t="b">
        <v>0</v>
      </c>
      <c r="BT205" s="81" t="s">
        <v>7996</v>
      </c>
      <c r="BU205" s="81">
        <v>2.4790000000000001</v>
      </c>
      <c r="BV205" s="81">
        <v>3.1480000000000001</v>
      </c>
      <c r="BW205" s="77"/>
      <c r="BX205" s="77"/>
      <c r="BY205" s="77"/>
      <c r="BZ205" s="4"/>
      <c r="CA205" s="4"/>
      <c r="CC205" s="52">
        <v>204</v>
      </c>
      <c r="CD205" s="53" t="s">
        <v>29171</v>
      </c>
      <c r="CE205" s="53" t="s">
        <v>29172</v>
      </c>
      <c r="CF205" s="54">
        <v>1166</v>
      </c>
      <c r="CG205" s="54">
        <v>1.226</v>
      </c>
      <c r="CH205" s="54">
        <v>1.407</v>
      </c>
      <c r="CI205" s="54">
        <v>6.5000000000000002E-2</v>
      </c>
      <c r="CJ205" s="54">
        <v>92</v>
      </c>
      <c r="CK205" s="54">
        <v>5.9</v>
      </c>
      <c r="CL205" s="54">
        <v>2.2200000000000002E-3</v>
      </c>
      <c r="CM205" s="54">
        <v>0.33400000000000002</v>
      </c>
      <c r="CN205" s="53" t="s">
        <v>29154</v>
      </c>
      <c r="CO205" s="54">
        <v>31</v>
      </c>
      <c r="CP205" s="54">
        <v>81</v>
      </c>
      <c r="CQ205" s="55">
        <f t="shared" si="3"/>
        <v>0.38271604938271603</v>
      </c>
      <c r="CR205" s="52" t="s">
        <v>28921</v>
      </c>
    </row>
    <row r="206" spans="1:96" s="9" customFormat="1" ht="57.6">
      <c r="A206" s="74">
        <v>205</v>
      </c>
      <c r="B206" s="6" t="s">
        <v>45138</v>
      </c>
      <c r="C206" s="6" t="s">
        <v>45150</v>
      </c>
      <c r="D206" s="7" t="s">
        <v>62</v>
      </c>
      <c r="E206" s="7" t="s">
        <v>1976</v>
      </c>
      <c r="F206" s="7"/>
      <c r="G206" s="7"/>
      <c r="H206" s="7"/>
      <c r="I206" s="7" t="s">
        <v>27479</v>
      </c>
      <c r="J206" s="7"/>
      <c r="K206" s="7"/>
      <c r="L206" s="75" t="s">
        <v>1978</v>
      </c>
      <c r="M206" s="75" t="s">
        <v>1979</v>
      </c>
      <c r="N206" s="7"/>
      <c r="O206" s="7"/>
      <c r="P206" s="24" t="s">
        <v>67</v>
      </c>
      <c r="Q206" s="74" t="s">
        <v>68</v>
      </c>
      <c r="R206" s="74"/>
      <c r="S206" s="74"/>
      <c r="T206" s="74"/>
      <c r="U206" s="74"/>
      <c r="V206" s="74"/>
      <c r="W206" s="74" t="s">
        <v>1980</v>
      </c>
      <c r="X206" s="74" t="s">
        <v>1981</v>
      </c>
      <c r="Y206" s="74"/>
      <c r="Z206" s="74" t="s">
        <v>1982</v>
      </c>
      <c r="AA206" s="74" t="s">
        <v>1983</v>
      </c>
      <c r="AB206" s="74" t="s">
        <v>1984</v>
      </c>
      <c r="AC206" s="74"/>
      <c r="AD206" s="74"/>
      <c r="AE206" s="74" t="s">
        <v>1985</v>
      </c>
      <c r="AF206" s="74" t="s">
        <v>1986</v>
      </c>
      <c r="AG206" s="74"/>
      <c r="AH206" s="74">
        <v>58</v>
      </c>
      <c r="AI206" s="74">
        <v>0</v>
      </c>
      <c r="AJ206" s="74">
        <v>0</v>
      </c>
      <c r="AK206" s="74">
        <v>7</v>
      </c>
      <c r="AL206" s="74">
        <v>7</v>
      </c>
      <c r="AM206" s="74" t="s">
        <v>660</v>
      </c>
      <c r="AN206" s="74" t="s">
        <v>604</v>
      </c>
      <c r="AO206" s="74" t="s">
        <v>661</v>
      </c>
      <c r="AP206" s="74" t="s">
        <v>1987</v>
      </c>
      <c r="AQ206" s="74"/>
      <c r="AR206" s="74"/>
      <c r="AS206" s="74" t="s">
        <v>1988</v>
      </c>
      <c r="AT206" s="74" t="s">
        <v>1989</v>
      </c>
      <c r="AU206" s="11">
        <v>42394</v>
      </c>
      <c r="AV206" s="74">
        <v>2016</v>
      </c>
      <c r="AW206" s="74">
        <v>16</v>
      </c>
      <c r="AX206" s="74"/>
      <c r="AY206" s="74"/>
      <c r="AZ206" s="74"/>
      <c r="BA206" s="74"/>
      <c r="BB206" s="74"/>
      <c r="BC206" s="74"/>
      <c r="BD206" s="74"/>
      <c r="BE206" s="74">
        <v>27</v>
      </c>
      <c r="BF206" s="74" t="s">
        <v>1990</v>
      </c>
      <c r="BG206" s="74"/>
      <c r="BH206" s="74">
        <v>17</v>
      </c>
      <c r="BI206" s="74" t="s">
        <v>577</v>
      </c>
      <c r="BJ206" s="74" t="s">
        <v>577</v>
      </c>
      <c r="BK206" s="74" t="s">
        <v>1991</v>
      </c>
      <c r="BL206" s="74" t="s">
        <v>1992</v>
      </c>
      <c r="BM206" s="74">
        <v>26810982</v>
      </c>
      <c r="BN206" s="79" t="str">
        <f>IF(COUNTIF(AA206,"*Nanjing Agr Univ*"),AA206)</f>
        <v>Wang, HY; Wang, X (reprint author), Nanjing Agr Univ, JCIC MCP, Cytogenet Inst, State Key Lab Crop Genet &amp; Germplasm Enhancement, Nanjing 210095, Jiangsu, Peoples R China.</v>
      </c>
      <c r="BO206" s="79" t="b">
        <f>IF(COUNTIF(BN206,"*Life Sci*"),"生命科学学院",IF(COUNTIF(BN206,"*Coll Hort*"),"园艺学院"))</f>
        <v>0</v>
      </c>
      <c r="BP206" s="79" t="b">
        <f>IF(COUNTIF(BN206,"*Anim Sci*"),"动物科技学院",IF(COUNTIF(BN206,"*Vet Med*"),"动物医学院"))</f>
        <v>0</v>
      </c>
      <c r="BQ206" s="79" t="b">
        <f>IF(COUNTIF(BN206,"*Resources*"),"资源与环境科学学院",IF(COUNTIF(BN206,"*Dept Entomol*"),"植物保护学院"))</f>
        <v>0</v>
      </c>
      <c r="BR206" s="79" t="b">
        <f>IF(COUNTIF(BN206,"*Coll Agr*"),"农学院",IF(COUNTIF(BN206,"*Plant Protect*"),"植物保护学院"))</f>
        <v>0</v>
      </c>
      <c r="BS206" s="79" t="b">
        <f>IF(COUNTIF(BN206,"*Food Sci*"),"食品科技学院")</f>
        <v>0</v>
      </c>
      <c r="BT206" s="78" t="str">
        <f>AP206</f>
        <v>1471-2229</v>
      </c>
      <c r="BU206" s="76">
        <f>VLOOKUP(BT206,$CE$2:$CH$13600,3,FALSE)</f>
        <v>3.8130000000000002</v>
      </c>
      <c r="BV206" s="76">
        <f>VLOOKUP(BT206,$CE$2:$CH$13600,4,FALSE)</f>
        <v>4.7140000000000004</v>
      </c>
      <c r="BW206" s="78" t="b">
        <f>IF($BV206&gt;=10,1)</f>
        <v>0</v>
      </c>
      <c r="BX206" s="78" t="b">
        <f>IF(BV206&gt;=5,1)</f>
        <v>0</v>
      </c>
      <c r="BY206" s="78" t="b">
        <f>IF(BV206&lt;2,1)</f>
        <v>0</v>
      </c>
      <c r="BZ206" s="4">
        <v>1</v>
      </c>
      <c r="CA206" s="4"/>
      <c r="CC206" s="52">
        <v>205</v>
      </c>
      <c r="CD206" s="53" t="s">
        <v>29173</v>
      </c>
      <c r="CE206" s="53" t="s">
        <v>29174</v>
      </c>
      <c r="CF206" s="54">
        <v>2418</v>
      </c>
      <c r="CG206" s="54">
        <v>1.2150000000000001</v>
      </c>
      <c r="CH206" s="54">
        <v>1.639</v>
      </c>
      <c r="CI206" s="54">
        <v>0.39500000000000002</v>
      </c>
      <c r="CJ206" s="54">
        <v>86</v>
      </c>
      <c r="CK206" s="54">
        <v>10</v>
      </c>
      <c r="CL206" s="54">
        <v>3.32E-3</v>
      </c>
      <c r="CM206" s="54">
        <v>0.42699999999999999</v>
      </c>
      <c r="CN206" s="53" t="s">
        <v>29154</v>
      </c>
      <c r="CO206" s="54">
        <v>32</v>
      </c>
      <c r="CP206" s="54">
        <v>81</v>
      </c>
      <c r="CQ206" s="55">
        <f t="shared" si="3"/>
        <v>0.39506172839506171</v>
      </c>
      <c r="CR206" s="52" t="s">
        <v>28921</v>
      </c>
    </row>
    <row r="207" spans="1:96" s="9" customFormat="1">
      <c r="A207" s="74">
        <v>206</v>
      </c>
      <c r="B207" s="6" t="s">
        <v>27450</v>
      </c>
      <c r="C207" s="6" t="s">
        <v>48687</v>
      </c>
      <c r="D207" s="69" t="s">
        <v>62</v>
      </c>
      <c r="E207" s="69" t="s">
        <v>48688</v>
      </c>
      <c r="F207" s="69"/>
      <c r="G207" s="69"/>
      <c r="H207" s="69"/>
      <c r="I207" s="69" t="s">
        <v>48689</v>
      </c>
      <c r="J207" s="69"/>
      <c r="K207" s="69"/>
      <c r="L207" s="82" t="s">
        <v>48690</v>
      </c>
      <c r="M207" s="82" t="s">
        <v>8125</v>
      </c>
      <c r="N207" s="69"/>
      <c r="O207" s="69"/>
      <c r="P207" s="70" t="s">
        <v>67</v>
      </c>
      <c r="Q207" s="82" t="s">
        <v>68</v>
      </c>
      <c r="R207" s="82"/>
      <c r="S207" s="82"/>
      <c r="T207" s="82"/>
      <c r="U207" s="82"/>
      <c r="V207" s="82"/>
      <c r="W207" s="82" t="s">
        <v>48691</v>
      </c>
      <c r="X207" s="82" t="s">
        <v>48692</v>
      </c>
      <c r="Y207" s="82"/>
      <c r="Z207" s="82" t="s">
        <v>48693</v>
      </c>
      <c r="AA207" s="82" t="s">
        <v>48694</v>
      </c>
      <c r="AB207" s="82" t="s">
        <v>48695</v>
      </c>
      <c r="AC207" s="82"/>
      <c r="AD207" s="82"/>
      <c r="AE207" s="82" t="s">
        <v>48696</v>
      </c>
      <c r="AF207" s="82" t="s">
        <v>48697</v>
      </c>
      <c r="AG207" s="82"/>
      <c r="AH207" s="82">
        <v>59</v>
      </c>
      <c r="AI207" s="82">
        <v>0</v>
      </c>
      <c r="AJ207" s="82">
        <v>0</v>
      </c>
      <c r="AK207" s="82">
        <v>0</v>
      </c>
      <c r="AL207" s="82">
        <v>0</v>
      </c>
      <c r="AM207" s="82" t="s">
        <v>213</v>
      </c>
      <c r="AN207" s="82" t="s">
        <v>964</v>
      </c>
      <c r="AO207" s="82" t="s">
        <v>965</v>
      </c>
      <c r="AP207" s="82" t="s">
        <v>8132</v>
      </c>
      <c r="AQ207" s="82" t="s">
        <v>8133</v>
      </c>
      <c r="AR207" s="82"/>
      <c r="AS207" s="82" t="s">
        <v>8125</v>
      </c>
      <c r="AT207" s="82" t="s">
        <v>8134</v>
      </c>
      <c r="AU207" s="82" t="s">
        <v>119</v>
      </c>
      <c r="AV207" s="82">
        <v>2016</v>
      </c>
      <c r="AW207" s="82">
        <v>209</v>
      </c>
      <c r="AX207" s="82">
        <v>1</v>
      </c>
      <c r="AY207" s="82"/>
      <c r="AZ207" s="82"/>
      <c r="BA207" s="82"/>
      <c r="BB207" s="82"/>
      <c r="BC207" s="82">
        <v>49</v>
      </c>
      <c r="BD207" s="82">
        <v>62</v>
      </c>
      <c r="BE207" s="82"/>
      <c r="BF207" s="82" t="s">
        <v>48698</v>
      </c>
      <c r="BG207" s="82"/>
      <c r="BH207" s="82">
        <v>14</v>
      </c>
      <c r="BI207" s="82" t="s">
        <v>1684</v>
      </c>
      <c r="BJ207" s="82" t="s">
        <v>1685</v>
      </c>
      <c r="BK207" s="82" t="s">
        <v>48699</v>
      </c>
      <c r="BL207" s="82" t="s">
        <v>48700</v>
      </c>
      <c r="BM207" s="82"/>
      <c r="BN207" s="80" t="s">
        <v>48694</v>
      </c>
      <c r="BO207" s="80" t="b">
        <v>0</v>
      </c>
      <c r="BP207" s="80" t="b">
        <v>0</v>
      </c>
      <c r="BQ207" s="80" t="b">
        <v>0</v>
      </c>
      <c r="BR207" s="80" t="b">
        <v>0</v>
      </c>
      <c r="BS207" s="80" t="b">
        <v>0</v>
      </c>
      <c r="BT207" s="81" t="s">
        <v>8132</v>
      </c>
      <c r="BU207" s="81">
        <v>1.385</v>
      </c>
      <c r="BV207" s="81">
        <v>1.726</v>
      </c>
      <c r="BW207" s="77"/>
      <c r="BX207" s="77"/>
      <c r="BY207" s="77"/>
      <c r="BZ207" s="4"/>
      <c r="CA207" s="4"/>
      <c r="CC207" s="52">
        <v>206</v>
      </c>
      <c r="CD207" s="53" t="s">
        <v>29175</v>
      </c>
      <c r="CE207" s="53" t="s">
        <v>29176</v>
      </c>
      <c r="CF207" s="54">
        <v>943</v>
      </c>
      <c r="CG207" s="54">
        <v>1.204</v>
      </c>
      <c r="CH207" s="54">
        <v>1.2509999999999999</v>
      </c>
      <c r="CI207" s="54">
        <v>0.17399999999999999</v>
      </c>
      <c r="CJ207" s="54">
        <v>69</v>
      </c>
      <c r="CK207" s="54">
        <v>7.7</v>
      </c>
      <c r="CL207" s="54">
        <v>1.25E-3</v>
      </c>
      <c r="CM207" s="54">
        <v>0.29499999999999998</v>
      </c>
      <c r="CN207" s="53" t="s">
        <v>29154</v>
      </c>
      <c r="CO207" s="54">
        <v>33</v>
      </c>
      <c r="CP207" s="54">
        <v>81</v>
      </c>
      <c r="CQ207" s="55">
        <f t="shared" si="3"/>
        <v>0.40740740740740738</v>
      </c>
      <c r="CR207" s="52" t="s">
        <v>28921</v>
      </c>
    </row>
    <row r="208" spans="1:96" s="9" customFormat="1" ht="72">
      <c r="A208" s="74">
        <v>207</v>
      </c>
      <c r="B208" s="6" t="s">
        <v>45138</v>
      </c>
      <c r="C208" s="6" t="s">
        <v>45151</v>
      </c>
      <c r="D208" s="8" t="s">
        <v>62</v>
      </c>
      <c r="E208" s="8" t="s">
        <v>27856</v>
      </c>
      <c r="F208" s="8"/>
      <c r="G208" s="8"/>
      <c r="H208" s="8"/>
      <c r="I208" s="8" t="s">
        <v>27857</v>
      </c>
      <c r="J208" s="8"/>
      <c r="K208" s="8"/>
      <c r="L208" s="6" t="s">
        <v>27858</v>
      </c>
      <c r="M208" s="6" t="s">
        <v>7681</v>
      </c>
      <c r="N208" s="8"/>
      <c r="O208" s="8"/>
      <c r="P208" s="25" t="s">
        <v>67</v>
      </c>
      <c r="Q208" s="74" t="s">
        <v>68</v>
      </c>
      <c r="R208" s="74"/>
      <c r="S208" s="74"/>
      <c r="T208" s="74"/>
      <c r="U208" s="74"/>
      <c r="V208" s="74"/>
      <c r="W208" s="74" t="s">
        <v>27859</v>
      </c>
      <c r="X208" s="74" t="s">
        <v>27860</v>
      </c>
      <c r="Y208" s="74"/>
      <c r="Z208" s="74" t="s">
        <v>27861</v>
      </c>
      <c r="AA208" s="74" t="s">
        <v>27862</v>
      </c>
      <c r="AB208" s="74" t="s">
        <v>27863</v>
      </c>
      <c r="AC208" s="74"/>
      <c r="AD208" s="74"/>
      <c r="AE208" s="74" t="s">
        <v>27864</v>
      </c>
      <c r="AF208" s="74" t="s">
        <v>27865</v>
      </c>
      <c r="AG208" s="74"/>
      <c r="AH208" s="74">
        <v>42</v>
      </c>
      <c r="AI208" s="74">
        <v>0</v>
      </c>
      <c r="AJ208" s="74">
        <v>0</v>
      </c>
      <c r="AK208" s="74">
        <v>0</v>
      </c>
      <c r="AL208" s="74">
        <v>0</v>
      </c>
      <c r="AM208" s="74" t="s">
        <v>112</v>
      </c>
      <c r="AN208" s="74" t="s">
        <v>113</v>
      </c>
      <c r="AO208" s="74" t="s">
        <v>114</v>
      </c>
      <c r="AP208" s="74" t="s">
        <v>7689</v>
      </c>
      <c r="AQ208" s="74" t="s">
        <v>7690</v>
      </c>
      <c r="AR208" s="74"/>
      <c r="AS208" s="74" t="s">
        <v>7691</v>
      </c>
      <c r="AT208" s="74" t="s">
        <v>7692</v>
      </c>
      <c r="AU208" s="74" t="s">
        <v>365</v>
      </c>
      <c r="AV208" s="74">
        <v>2016</v>
      </c>
      <c r="AW208" s="74">
        <v>74</v>
      </c>
      <c r="AX208" s="74"/>
      <c r="AY208" s="74"/>
      <c r="AZ208" s="74"/>
      <c r="BA208" s="74"/>
      <c r="BB208" s="74"/>
      <c r="BC208" s="74">
        <v>185</v>
      </c>
      <c r="BD208" s="74">
        <v>192</v>
      </c>
      <c r="BE208" s="74"/>
      <c r="BF208" s="74" t="s">
        <v>27866</v>
      </c>
      <c r="BG208" s="74"/>
      <c r="BH208" s="74">
        <v>8</v>
      </c>
      <c r="BI208" s="74" t="s">
        <v>3995</v>
      </c>
      <c r="BJ208" s="74" t="s">
        <v>473</v>
      </c>
      <c r="BK208" s="74" t="s">
        <v>27854</v>
      </c>
      <c r="BL208" s="74" t="s">
        <v>27867</v>
      </c>
      <c r="BM208" s="74"/>
      <c r="BN208" s="46" t="str">
        <f>IF(COUNTIF(AA208,"*Nanjing Agr Univ*"),AA208)</f>
        <v>Wang, QS (reprint author), Nanjing Agr Univ, Minist Agr, Key Lab Crop Physiol Ecol &amp; Prod Management, Nanjing 210095, Jiangsu, Peoples R China.</v>
      </c>
      <c r="BO208" s="46" t="b">
        <f>IF(COUNTIF(BN208,"*Life Sci*"),"生命科学学院",IF(COUNTIF(BN208,"*Coll Hort*"),"园艺学院"))</f>
        <v>0</v>
      </c>
      <c r="BP208" s="46" t="b">
        <f>IF(COUNTIF(BN208,"*Anim Sci*"),"动物科技学院",IF(COUNTIF(BN208,"*Vet Med*"),"动物医学院"))</f>
        <v>0</v>
      </c>
      <c r="BQ208" s="46" t="b">
        <f>IF(COUNTIF(BN208,"*Resources*"),"资源与环境科学学院",IF(COUNTIF(BN208,"*Dept Entomol*"),"植物保护学院"))</f>
        <v>0</v>
      </c>
      <c r="BR208" s="46" t="b">
        <f>IF(COUNTIF(BN208,"*Coll Agr*"),"农学院",IF(COUNTIF(BN208,"*Plant Protect*"),"植物保护学院"))</f>
        <v>0</v>
      </c>
      <c r="BS208" s="46" t="b">
        <f>IF(COUNTIF(BN208,"*Food Sci*"),"食品科技学院")</f>
        <v>0</v>
      </c>
      <c r="BT208" s="78" t="s">
        <v>7689</v>
      </c>
      <c r="BU208" s="10">
        <f>VLOOKUP(BT208,$CE$2:$CH$13600,3,FALSE)</f>
        <v>2.7040000000000002</v>
      </c>
      <c r="BV208" s="10">
        <f>VLOOKUP(BT208,$CE$2:$CH$13600,4,FALSE)</f>
        <v>3.4689999999999999</v>
      </c>
      <c r="BW208" s="28" t="b">
        <f>IF($BV208&gt;=10,1)</f>
        <v>0</v>
      </c>
      <c r="BX208" s="28" t="b">
        <f>IF(BV208&gt;=5,1)</f>
        <v>0</v>
      </c>
      <c r="BY208" s="28" t="b">
        <f>IF(BV208&lt;2,1)</f>
        <v>0</v>
      </c>
      <c r="BZ208" s="4">
        <v>1</v>
      </c>
      <c r="CA208" s="4"/>
      <c r="CC208" s="52">
        <v>207</v>
      </c>
      <c r="CD208" s="53" t="s">
        <v>28994</v>
      </c>
      <c r="CE208" s="53" t="s">
        <v>28995</v>
      </c>
      <c r="CF208" s="54">
        <v>442</v>
      </c>
      <c r="CG208" s="54">
        <v>1.151</v>
      </c>
      <c r="CH208" s="54">
        <v>1.2270000000000001</v>
      </c>
      <c r="CI208" s="54">
        <v>0.443</v>
      </c>
      <c r="CJ208" s="54">
        <v>61</v>
      </c>
      <c r="CK208" s="54">
        <v>4.7</v>
      </c>
      <c r="CL208" s="54">
        <v>1.1100000000000001E-3</v>
      </c>
      <c r="CM208" s="54">
        <v>0.34399999999999997</v>
      </c>
      <c r="CN208" s="53" t="s">
        <v>29154</v>
      </c>
      <c r="CO208" s="54">
        <v>34</v>
      </c>
      <c r="CP208" s="54">
        <v>81</v>
      </c>
      <c r="CQ208" s="55">
        <f t="shared" si="3"/>
        <v>0.41975308641975306</v>
      </c>
      <c r="CR208" s="52" t="s">
        <v>28921</v>
      </c>
    </row>
    <row r="209" spans="1:96" s="9" customFormat="1" ht="86.4">
      <c r="A209" s="74">
        <v>208</v>
      </c>
      <c r="B209" s="6" t="s">
        <v>45138</v>
      </c>
      <c r="C209" s="6" t="s">
        <v>48202</v>
      </c>
      <c r="D209" s="8" t="s">
        <v>62</v>
      </c>
      <c r="E209" s="8" t="s">
        <v>45646</v>
      </c>
      <c r="F209" s="8"/>
      <c r="G209" s="8"/>
      <c r="H209" s="8"/>
      <c r="I209" s="8" t="s">
        <v>48201</v>
      </c>
      <c r="J209" s="8"/>
      <c r="K209" s="8"/>
      <c r="L209" s="75" t="s">
        <v>45647</v>
      </c>
      <c r="M209" s="75" t="s">
        <v>596</v>
      </c>
      <c r="N209" s="8"/>
      <c r="O209" s="8"/>
      <c r="P209" s="25" t="s">
        <v>67</v>
      </c>
      <c r="Q209" s="42" t="s">
        <v>68</v>
      </c>
      <c r="X209" s="9" t="s">
        <v>45648</v>
      </c>
      <c r="Z209" s="9" t="s">
        <v>45649</v>
      </c>
      <c r="AA209" s="9" t="s">
        <v>45650</v>
      </c>
      <c r="AB209" s="9" t="s">
        <v>45651</v>
      </c>
      <c r="AE209" s="9" t="s">
        <v>45652</v>
      </c>
      <c r="AF209" s="9" t="s">
        <v>45653</v>
      </c>
      <c r="AH209" s="9">
        <v>64</v>
      </c>
      <c r="AI209" s="9">
        <v>0</v>
      </c>
      <c r="AJ209" s="9">
        <v>0</v>
      </c>
      <c r="AK209" s="9">
        <v>0</v>
      </c>
      <c r="AL209" s="9">
        <v>0</v>
      </c>
      <c r="AM209" s="9" t="s">
        <v>603</v>
      </c>
      <c r="AN209" s="9" t="s">
        <v>604</v>
      </c>
      <c r="AO209" s="9" t="s">
        <v>605</v>
      </c>
      <c r="AP209" s="42" t="s">
        <v>606</v>
      </c>
      <c r="AQ209" s="42"/>
      <c r="AR209" s="42"/>
      <c r="AS209" s="42" t="s">
        <v>607</v>
      </c>
      <c r="AT209" s="42" t="s">
        <v>608</v>
      </c>
      <c r="AU209" s="43">
        <v>42473</v>
      </c>
      <c r="AV209" s="42">
        <v>2016</v>
      </c>
      <c r="AW209" s="42">
        <v>6</v>
      </c>
      <c r="AX209" s="42"/>
      <c r="AY209" s="42"/>
      <c r="AZ209" s="42"/>
      <c r="BA209" s="42"/>
      <c r="BB209" s="42"/>
      <c r="BC209" s="42"/>
      <c r="BD209" s="42"/>
      <c r="BE209" s="42">
        <v>24227</v>
      </c>
      <c r="BF209" s="42" t="s">
        <v>45654</v>
      </c>
      <c r="BG209" s="42"/>
      <c r="BH209" s="42">
        <v>14</v>
      </c>
      <c r="BI209" s="42" t="s">
        <v>610</v>
      </c>
      <c r="BJ209" s="42" t="s">
        <v>611</v>
      </c>
      <c r="BK209" s="42" t="s">
        <v>45655</v>
      </c>
      <c r="BL209" s="42" t="s">
        <v>45656</v>
      </c>
      <c r="BM209" s="42">
        <v>27071705</v>
      </c>
      <c r="BN209" s="79" t="str">
        <f>IF(COUNTIF(AA209,"*Nanjing Agr Univ*"),AA209)</f>
        <v>Wang, XE (reprint author), Nanjing Agr Univ, JCIC MCP, Cytogenet Inst, State Key Lab Crop Genet &amp; Germplasm Enhancement, Nanjing 210095, Jiangsu, Peoples R China.</v>
      </c>
      <c r="BO209" s="79" t="b">
        <f>IF(COUNTIF(BN209,"*Life Sci*"),"生命科学学院",IF(COUNTIF(BN209,"*Coll Hort*"),"园艺学院"))</f>
        <v>0</v>
      </c>
      <c r="BP209" s="79" t="b">
        <f>IF(COUNTIF(BN209,"*Anim Sci*"),"动物科技学院",IF(COUNTIF(BN209,"*Vet Med*"),"动物医学院"))</f>
        <v>0</v>
      </c>
      <c r="BQ209" s="79" t="b">
        <f>IF(COUNTIF(BN209,"*Resources*"),"资源与环境科学学院",IF(COUNTIF(BN209,"*Dept Entomol*"),"植物保护学院"))</f>
        <v>0</v>
      </c>
      <c r="BR209" s="79" t="b">
        <f>IF(COUNTIF(BN209,"*Coll Agr*"),"农学院",IF(COUNTIF(BN209,"*Plant Protect*"),"植物保护学院"))</f>
        <v>0</v>
      </c>
      <c r="BS209" s="79" t="b">
        <f>IF(COUNTIF(BN209,"*Food Sci*"),"食品科技学院")</f>
        <v>0</v>
      </c>
      <c r="BT209" s="48" t="s">
        <v>606</v>
      </c>
      <c r="BU209" s="76">
        <f>VLOOKUP(BT209,$CE$2:$CH$13600,3,FALSE)</f>
        <v>5.5780000000000003</v>
      </c>
      <c r="BV209" s="76">
        <f>VLOOKUP(BT209,$CE$2:$CH$13600,4,FALSE)</f>
        <v>5.5970000000000004</v>
      </c>
      <c r="BW209" s="78" t="b">
        <f>IF($BV209&gt;=10,1)</f>
        <v>0</v>
      </c>
      <c r="BX209" s="78">
        <f>IF(BV209&gt;=5,1)</f>
        <v>1</v>
      </c>
      <c r="BY209" s="78" t="b">
        <f>IF(BV209&lt;2,1)</f>
        <v>0</v>
      </c>
      <c r="BZ209" s="4">
        <v>4</v>
      </c>
      <c r="CA209" s="4"/>
      <c r="CC209" s="52">
        <v>208</v>
      </c>
      <c r="CD209" s="53" t="s">
        <v>29177</v>
      </c>
      <c r="CE209" s="53" t="s">
        <v>29178</v>
      </c>
      <c r="CF209" s="54">
        <v>598</v>
      </c>
      <c r="CG209" s="54">
        <v>1.117</v>
      </c>
      <c r="CH209" s="54">
        <v>1.034</v>
      </c>
      <c r="CI209" s="54">
        <v>6.7000000000000004E-2</v>
      </c>
      <c r="CJ209" s="54">
        <v>60</v>
      </c>
      <c r="CK209" s="54">
        <v>5.8</v>
      </c>
      <c r="CL209" s="54">
        <v>7.7999999999999999E-4</v>
      </c>
      <c r="CM209" s="54">
        <v>0.16600000000000001</v>
      </c>
      <c r="CN209" s="53" t="s">
        <v>29154</v>
      </c>
      <c r="CO209" s="54">
        <v>35</v>
      </c>
      <c r="CP209" s="54">
        <v>81</v>
      </c>
      <c r="CQ209" s="55">
        <f t="shared" si="3"/>
        <v>0.43209876543209874</v>
      </c>
      <c r="CR209" s="52" t="s">
        <v>28921</v>
      </c>
    </row>
    <row r="210" spans="1:96" s="9" customFormat="1" ht="28.8">
      <c r="A210" s="74">
        <v>209</v>
      </c>
      <c r="B210" s="6" t="s">
        <v>27450</v>
      </c>
      <c r="C210" s="6" t="s">
        <v>48701</v>
      </c>
      <c r="D210" s="69" t="s">
        <v>62</v>
      </c>
      <c r="E210" s="69" t="s">
        <v>48702</v>
      </c>
      <c r="F210" s="69"/>
      <c r="G210" s="69"/>
      <c r="H210" s="69"/>
      <c r="I210" s="69" t="s">
        <v>48703</v>
      </c>
      <c r="J210" s="69"/>
      <c r="K210" s="69"/>
      <c r="L210" s="82" t="s">
        <v>48704</v>
      </c>
      <c r="M210" s="82" t="s">
        <v>2842</v>
      </c>
      <c r="N210" s="69"/>
      <c r="O210" s="69"/>
      <c r="P210" s="70" t="s">
        <v>67</v>
      </c>
      <c r="Q210" s="82" t="s">
        <v>68</v>
      </c>
      <c r="R210" s="82"/>
      <c r="S210" s="82"/>
      <c r="T210" s="82"/>
      <c r="U210" s="82"/>
      <c r="V210" s="82"/>
      <c r="W210" s="82"/>
      <c r="X210" s="82" t="s">
        <v>48705</v>
      </c>
      <c r="Y210" s="82"/>
      <c r="Z210" s="82" t="s">
        <v>48706</v>
      </c>
      <c r="AA210" s="82" t="s">
        <v>48707</v>
      </c>
      <c r="AB210" s="82" t="s">
        <v>48708</v>
      </c>
      <c r="AC210" s="82"/>
      <c r="AD210" s="82"/>
      <c r="AE210" s="82" t="s">
        <v>48709</v>
      </c>
      <c r="AF210" s="82" t="s">
        <v>48710</v>
      </c>
      <c r="AG210" s="82"/>
      <c r="AH210" s="82">
        <v>48</v>
      </c>
      <c r="AI210" s="82">
        <v>0</v>
      </c>
      <c r="AJ210" s="82">
        <v>0</v>
      </c>
      <c r="AK210" s="82">
        <v>0</v>
      </c>
      <c r="AL210" s="82">
        <v>0</v>
      </c>
      <c r="AM210" s="82" t="s">
        <v>2849</v>
      </c>
      <c r="AN210" s="82" t="s">
        <v>2850</v>
      </c>
      <c r="AO210" s="82" t="s">
        <v>2851</v>
      </c>
      <c r="AP210" s="82" t="s">
        <v>2852</v>
      </c>
      <c r="AQ210" s="82" t="s">
        <v>2853</v>
      </c>
      <c r="AR210" s="82"/>
      <c r="AS210" s="82" t="s">
        <v>2854</v>
      </c>
      <c r="AT210" s="82" t="s">
        <v>2855</v>
      </c>
      <c r="AU210" s="82" t="s">
        <v>198</v>
      </c>
      <c r="AV210" s="82">
        <v>2016</v>
      </c>
      <c r="AW210" s="82">
        <v>170</v>
      </c>
      <c r="AX210" s="82">
        <v>4</v>
      </c>
      <c r="AY210" s="82"/>
      <c r="AZ210" s="82"/>
      <c r="BA210" s="82"/>
      <c r="BB210" s="82"/>
      <c r="BC210" s="82">
        <v>2110</v>
      </c>
      <c r="BD210" s="82">
        <v>2123</v>
      </c>
      <c r="BE210" s="82"/>
      <c r="BF210" s="82" t="s">
        <v>48711</v>
      </c>
      <c r="BG210" s="82"/>
      <c r="BH210" s="82">
        <v>14</v>
      </c>
      <c r="BI210" s="82" t="s">
        <v>577</v>
      </c>
      <c r="BJ210" s="82" t="s">
        <v>577</v>
      </c>
      <c r="BK210" s="82" t="s">
        <v>48712</v>
      </c>
      <c r="BL210" s="82" t="s">
        <v>48713</v>
      </c>
      <c r="BM210" s="82"/>
      <c r="BN210" s="80" t="s">
        <v>48707</v>
      </c>
      <c r="BO210" s="80" t="b">
        <v>0</v>
      </c>
      <c r="BP210" s="80" t="b">
        <v>0</v>
      </c>
      <c r="BQ210" s="80" t="b">
        <v>0</v>
      </c>
      <c r="BR210" s="80" t="b">
        <v>0</v>
      </c>
      <c r="BS210" s="80" t="b">
        <v>0</v>
      </c>
      <c r="BT210" s="81" t="s">
        <v>2852</v>
      </c>
      <c r="BU210" s="81">
        <v>6.8410000000000002</v>
      </c>
      <c r="BV210" s="81">
        <v>8.0299999999999994</v>
      </c>
      <c r="BW210" s="77"/>
      <c r="BX210" s="77"/>
      <c r="BY210" s="77"/>
      <c r="BZ210" s="4"/>
      <c r="CA210" s="4"/>
      <c r="CC210" s="52">
        <v>209</v>
      </c>
      <c r="CD210" s="53" t="s">
        <v>29179</v>
      </c>
      <c r="CE210" s="53" t="s">
        <v>29180</v>
      </c>
      <c r="CF210" s="54">
        <v>806</v>
      </c>
      <c r="CG210" s="54">
        <v>1.079</v>
      </c>
      <c r="CH210" s="54">
        <v>1.2509999999999999</v>
      </c>
      <c r="CI210" s="54">
        <v>0.13500000000000001</v>
      </c>
      <c r="CJ210" s="54">
        <v>37</v>
      </c>
      <c r="CK210" s="54" t="s">
        <v>28918</v>
      </c>
      <c r="CL210" s="54">
        <v>1.1299999999999999E-3</v>
      </c>
      <c r="CM210" s="54">
        <v>0.374</v>
      </c>
      <c r="CN210" s="53" t="s">
        <v>29154</v>
      </c>
      <c r="CO210" s="54">
        <v>36</v>
      </c>
      <c r="CP210" s="54">
        <v>81</v>
      </c>
      <c r="CQ210" s="55">
        <f t="shared" si="3"/>
        <v>0.44444444444444442</v>
      </c>
      <c r="CR210" s="52" t="s">
        <v>28921</v>
      </c>
    </row>
    <row r="211" spans="1:96" s="9" customFormat="1" ht="86.4">
      <c r="A211" s="74">
        <v>210</v>
      </c>
      <c r="B211" s="6" t="s">
        <v>45138</v>
      </c>
      <c r="C211" s="6" t="s">
        <v>48204</v>
      </c>
      <c r="D211" s="8" t="s">
        <v>62</v>
      </c>
      <c r="E211" s="8" t="s">
        <v>47112</v>
      </c>
      <c r="F211" s="8"/>
      <c r="G211" s="8"/>
      <c r="H211" s="8"/>
      <c r="I211" s="8" t="s">
        <v>47113</v>
      </c>
      <c r="J211" s="8"/>
      <c r="K211" s="8"/>
      <c r="L211" s="75" t="s">
        <v>47114</v>
      </c>
      <c r="M211" s="75" t="s">
        <v>5539</v>
      </c>
      <c r="N211" s="8"/>
      <c r="O211" s="8"/>
      <c r="P211" s="25" t="s">
        <v>67</v>
      </c>
      <c r="Q211" s="42" t="s">
        <v>68</v>
      </c>
      <c r="W211" s="9" t="s">
        <v>47115</v>
      </c>
      <c r="X211" s="9" t="s">
        <v>47116</v>
      </c>
      <c r="Z211" s="9" t="s">
        <v>47117</v>
      </c>
      <c r="AA211" s="9" t="s">
        <v>47118</v>
      </c>
      <c r="AB211" s="9" t="s">
        <v>4880</v>
      </c>
      <c r="AE211" s="9" t="s">
        <v>47119</v>
      </c>
      <c r="AF211" s="9" t="s">
        <v>47120</v>
      </c>
      <c r="AH211" s="9">
        <v>34</v>
      </c>
      <c r="AI211" s="9">
        <v>0</v>
      </c>
      <c r="AJ211" s="9">
        <v>0</v>
      </c>
      <c r="AK211" s="9">
        <v>0</v>
      </c>
      <c r="AL211" s="9">
        <v>0</v>
      </c>
      <c r="AM211" s="9" t="s">
        <v>213</v>
      </c>
      <c r="AN211" s="9" t="s">
        <v>214</v>
      </c>
      <c r="AO211" s="9" t="s">
        <v>215</v>
      </c>
      <c r="AP211" s="42" t="s">
        <v>5547</v>
      </c>
      <c r="AQ211" s="42" t="s">
        <v>5548</v>
      </c>
      <c r="AR211" s="42"/>
      <c r="AS211" s="42" t="s">
        <v>5549</v>
      </c>
      <c r="AT211" s="42" t="s">
        <v>5550</v>
      </c>
      <c r="AU211" s="42" t="s">
        <v>866</v>
      </c>
      <c r="AV211" s="42">
        <v>2016</v>
      </c>
      <c r="AW211" s="42">
        <v>34</v>
      </c>
      <c r="AX211" s="42">
        <v>1</v>
      </c>
      <c r="AY211" s="42"/>
      <c r="AZ211" s="42"/>
      <c r="BA211" s="42"/>
      <c r="BB211" s="42"/>
      <c r="BC211" s="42">
        <v>160</v>
      </c>
      <c r="BD211" s="42">
        <v>171</v>
      </c>
      <c r="BE211" s="42"/>
      <c r="BF211" s="42" t="s">
        <v>47121</v>
      </c>
      <c r="BG211" s="42"/>
      <c r="BH211" s="42">
        <v>12</v>
      </c>
      <c r="BI211" s="42" t="s">
        <v>5552</v>
      </c>
      <c r="BJ211" s="42" t="s">
        <v>4735</v>
      </c>
      <c r="BK211" s="42" t="s">
        <v>47110</v>
      </c>
      <c r="BL211" s="42" t="s">
        <v>47122</v>
      </c>
      <c r="BM211" s="42"/>
      <c r="BN211" s="79" t="str">
        <f>IF(COUNTIF(AA211,"*Nanjing Agr Univ*"),AA211)</f>
        <v>Wang, ZF; Zhang, HS (reprint author), Nanjing Agr Univ, Lab Seed Sci &amp; Technol, State Key Lab Crop Genet &amp; Germplasm Enhancement, Jiangsu Collaborat Innovat Ctr Modern Crop Prod, Nanjing 210095, Jiangsu, Peoples R China.</v>
      </c>
      <c r="BO211" s="79" t="b">
        <f>IF(COUNTIF(BN211,"*Life Sci*"),"生命科学学院",IF(COUNTIF(BN211,"*Coll Hort*"),"园艺学院"))</f>
        <v>0</v>
      </c>
      <c r="BP211" s="79" t="b">
        <f>IF(COUNTIF(BN211,"*Anim Sci*"),"动物科技学院",IF(COUNTIF(BN211,"*Vet Med*"),"动物医学院"))</f>
        <v>0</v>
      </c>
      <c r="BQ211" s="79" t="b">
        <f>IF(COUNTIF(BN211,"*Resources*"),"资源与环境科学学院",IF(COUNTIF(BN211,"*Dept Entomol*"),"植物保护学院"))</f>
        <v>0</v>
      </c>
      <c r="BR211" s="79" t="b">
        <f>IF(COUNTIF(BN211,"*Coll Agr*"),"农学院",IF(COUNTIF(BN211,"*Plant Protect*"),"植物保护学院"))</f>
        <v>0</v>
      </c>
      <c r="BS211" s="79" t="b">
        <f>IF(COUNTIF(BN211,"*Food Sci*"),"食品科技学院")</f>
        <v>0</v>
      </c>
      <c r="BT211" s="48" t="s">
        <v>5547</v>
      </c>
      <c r="BU211" s="76">
        <f>VLOOKUP(BT211,$CE$2:$CH$13600,3,FALSE)</f>
        <v>1.6559999999999999</v>
      </c>
      <c r="BV211" s="76">
        <f>VLOOKUP(BT211,$CE$2:$CH$13600,4,FALSE)</f>
        <v>1.7569999999999999</v>
      </c>
      <c r="BW211" s="78" t="b">
        <f>IF($BV211&gt;=10,1)</f>
        <v>0</v>
      </c>
      <c r="BX211" s="78" t="b">
        <f>IF(BV211&gt;=5,1)</f>
        <v>0</v>
      </c>
      <c r="BY211" s="78">
        <f>IF(BV211&lt;2,1)</f>
        <v>1</v>
      </c>
      <c r="BZ211" s="4">
        <v>4</v>
      </c>
      <c r="CA211" s="4"/>
      <c r="CC211" s="52">
        <v>210</v>
      </c>
      <c r="CD211" s="53" t="s">
        <v>29181</v>
      </c>
      <c r="CE211" s="53" t="s">
        <v>29182</v>
      </c>
      <c r="CF211" s="54">
        <v>2514</v>
      </c>
      <c r="CG211" s="54">
        <v>1.0580000000000001</v>
      </c>
      <c r="CH211" s="54">
        <v>1.1359999999999999</v>
      </c>
      <c r="CI211" s="54">
        <v>0.11600000000000001</v>
      </c>
      <c r="CJ211" s="54">
        <v>86</v>
      </c>
      <c r="CK211" s="54" t="s">
        <v>28918</v>
      </c>
      <c r="CL211" s="54">
        <v>2.6099999999999999E-3</v>
      </c>
      <c r="CM211" s="54">
        <v>0.30499999999999999</v>
      </c>
      <c r="CN211" s="53" t="s">
        <v>29154</v>
      </c>
      <c r="CO211" s="54">
        <v>37</v>
      </c>
      <c r="CP211" s="54">
        <v>81</v>
      </c>
      <c r="CQ211" s="55">
        <f t="shared" si="3"/>
        <v>0.4567901234567901</v>
      </c>
      <c r="CR211" s="52" t="s">
        <v>28921</v>
      </c>
    </row>
    <row r="212" spans="1:96" s="9" customFormat="1" ht="72">
      <c r="A212" s="74">
        <v>211</v>
      </c>
      <c r="B212" s="6" t="s">
        <v>45138</v>
      </c>
      <c r="C212" s="6" t="s">
        <v>45154</v>
      </c>
      <c r="D212" s="8" t="s">
        <v>62</v>
      </c>
      <c r="E212" s="8" t="s">
        <v>27980</v>
      </c>
      <c r="F212" s="8"/>
      <c r="G212" s="8"/>
      <c r="H212" s="8"/>
      <c r="I212" s="8" t="s">
        <v>27981</v>
      </c>
      <c r="J212" s="8"/>
      <c r="K212" s="8"/>
      <c r="L212" s="75" t="s">
        <v>27982</v>
      </c>
      <c r="M212" s="75" t="s">
        <v>6310</v>
      </c>
      <c r="N212" s="8"/>
      <c r="O212" s="8"/>
      <c r="P212" s="25" t="s">
        <v>67</v>
      </c>
      <c r="Q212" s="74" t="s">
        <v>68</v>
      </c>
      <c r="R212" s="74"/>
      <c r="S212" s="74"/>
      <c r="T212" s="74"/>
      <c r="U212" s="74"/>
      <c r="V212" s="74"/>
      <c r="W212" s="74" t="s">
        <v>27983</v>
      </c>
      <c r="X212" s="74" t="s">
        <v>27984</v>
      </c>
      <c r="Y212" s="74"/>
      <c r="Z212" s="74" t="s">
        <v>27985</v>
      </c>
      <c r="AA212" s="74" t="s">
        <v>27986</v>
      </c>
      <c r="AB212" s="74" t="s">
        <v>27987</v>
      </c>
      <c r="AC212" s="74"/>
      <c r="AD212" s="74"/>
      <c r="AE212" s="74" t="s">
        <v>27988</v>
      </c>
      <c r="AF212" s="74" t="s">
        <v>27989</v>
      </c>
      <c r="AG212" s="74"/>
      <c r="AH212" s="74">
        <v>58</v>
      </c>
      <c r="AI212" s="74">
        <v>0</v>
      </c>
      <c r="AJ212" s="74">
        <v>0</v>
      </c>
      <c r="AK212" s="74">
        <v>0</v>
      </c>
      <c r="AL212" s="74">
        <v>0</v>
      </c>
      <c r="AM212" s="74" t="s">
        <v>213</v>
      </c>
      <c r="AN212" s="74" t="s">
        <v>214</v>
      </c>
      <c r="AO212" s="74" t="s">
        <v>215</v>
      </c>
      <c r="AP212" s="74" t="s">
        <v>6318</v>
      </c>
      <c r="AQ212" s="74" t="s">
        <v>6319</v>
      </c>
      <c r="AR212" s="74"/>
      <c r="AS212" s="74" t="s">
        <v>6320</v>
      </c>
      <c r="AT212" s="74" t="s">
        <v>6321</v>
      </c>
      <c r="AU212" s="74" t="s">
        <v>365</v>
      </c>
      <c r="AV212" s="74">
        <v>2016</v>
      </c>
      <c r="AW212" s="74">
        <v>66</v>
      </c>
      <c r="AX212" s="74">
        <v>1</v>
      </c>
      <c r="AY212" s="74"/>
      <c r="AZ212" s="74"/>
      <c r="BA212" s="74"/>
      <c r="BB212" s="74"/>
      <c r="BC212" s="74">
        <v>361</v>
      </c>
      <c r="BD212" s="74">
        <v>371</v>
      </c>
      <c r="BE212" s="74"/>
      <c r="BF212" s="74" t="s">
        <v>27990</v>
      </c>
      <c r="BG212" s="74"/>
      <c r="BH212" s="74">
        <v>11</v>
      </c>
      <c r="BI212" s="74" t="s">
        <v>919</v>
      </c>
      <c r="BJ212" s="74" t="s">
        <v>919</v>
      </c>
      <c r="BK212" s="74" t="s">
        <v>27991</v>
      </c>
      <c r="BL212" s="74" t="s">
        <v>27992</v>
      </c>
      <c r="BM212" s="74"/>
      <c r="BN212" s="79" t="str">
        <f>IF(COUNTIF(AA212,"*Nanjing Agr Univ*"),AA212)</f>
        <v>Yang, HS (reprint author), Nanjing Agr Univ, Minist Agr, Key Lab Crop Physiol Ecol &amp; Prod Management, Nanjing 210095, Jiangsu, Peoples R China.; Chen, X (reprint author), Zhejiang Univ, Coll Life Sci, Hangzhou 310058, Zhejiang, Peoples R China.</v>
      </c>
      <c r="BO212" s="79" t="str">
        <f>IF(COUNTIF(BN212,"*Life Sci*"),"生命科学学院",IF(COUNTIF(BN212,"*Coll Hort*"),"园艺学院"))</f>
        <v>生命科学学院</v>
      </c>
      <c r="BP212" s="79" t="b">
        <f>IF(COUNTIF(BN212,"*Anim Sci*"),"动物科技学院",IF(COUNTIF(BN212,"*Vet Med*"),"动物医学院"))</f>
        <v>0</v>
      </c>
      <c r="BQ212" s="79" t="b">
        <f>IF(COUNTIF(BN212,"*Resources*"),"资源与环境科学学院",IF(COUNTIF(BN212,"*Dept Entomol*"),"植物保护学院"))</f>
        <v>0</v>
      </c>
      <c r="BR212" s="79" t="b">
        <f>IF(COUNTIF(BN212,"*Coll Agr*"),"农学院",IF(COUNTIF(BN212,"*Plant Protect*"),"植物保护学院"))</f>
        <v>0</v>
      </c>
      <c r="BS212" s="79" t="b">
        <f>IF(COUNTIF(BN212,"*Food Sci*"),"食品科技学院")</f>
        <v>0</v>
      </c>
      <c r="BT212" s="78" t="s">
        <v>6318</v>
      </c>
      <c r="BU212" s="76">
        <f>VLOOKUP(BT212,$CE$2:$CH$13600,3,FALSE)</f>
        <v>0.99</v>
      </c>
      <c r="BV212" s="76">
        <f>VLOOKUP(BT212,$CE$2:$CH$13600,4,FALSE)</f>
        <v>1.149</v>
      </c>
      <c r="BW212" s="78" t="b">
        <f>IF($BV212&gt;=10,1)</f>
        <v>0</v>
      </c>
      <c r="BX212" s="78" t="b">
        <f>IF(BV212&gt;=5,1)</f>
        <v>0</v>
      </c>
      <c r="BY212" s="78">
        <f>IF(BV212&lt;2,1)</f>
        <v>1</v>
      </c>
      <c r="BZ212" s="4">
        <v>1</v>
      </c>
      <c r="CA212" s="4"/>
      <c r="CC212" s="52">
        <v>211</v>
      </c>
      <c r="CD212" s="53" t="s">
        <v>29183</v>
      </c>
      <c r="CE212" s="53" t="s">
        <v>29184</v>
      </c>
      <c r="CF212" s="54">
        <v>762</v>
      </c>
      <c r="CG212" s="54">
        <v>0.97</v>
      </c>
      <c r="CH212" s="54">
        <v>1.1839999999999999</v>
      </c>
      <c r="CI212" s="54">
        <v>0.20399999999999999</v>
      </c>
      <c r="CJ212" s="54">
        <v>49</v>
      </c>
      <c r="CK212" s="54">
        <v>8.6</v>
      </c>
      <c r="CL212" s="54">
        <v>1.2899999999999999E-3</v>
      </c>
      <c r="CM212" s="54">
        <v>0.31</v>
      </c>
      <c r="CN212" s="53" t="s">
        <v>29154</v>
      </c>
      <c r="CO212" s="54">
        <v>38</v>
      </c>
      <c r="CP212" s="54">
        <v>81</v>
      </c>
      <c r="CQ212" s="55">
        <f t="shared" si="3"/>
        <v>0.46913580246913578</v>
      </c>
      <c r="CR212" s="52" t="s">
        <v>28921</v>
      </c>
    </row>
    <row r="213" spans="1:96" s="9" customFormat="1" ht="86.4">
      <c r="A213" s="74">
        <v>212</v>
      </c>
      <c r="B213" s="6" t="s">
        <v>45138</v>
      </c>
      <c r="C213" s="6" t="s">
        <v>45154</v>
      </c>
      <c r="D213" s="8" t="s">
        <v>62</v>
      </c>
      <c r="E213" s="8" t="s">
        <v>27711</v>
      </c>
      <c r="F213" s="8"/>
      <c r="G213" s="8"/>
      <c r="H213" s="8"/>
      <c r="I213" s="8" t="s">
        <v>27712</v>
      </c>
      <c r="J213" s="8"/>
      <c r="K213" s="8"/>
      <c r="L213" s="6" t="s">
        <v>27713</v>
      </c>
      <c r="M213" s="6" t="s">
        <v>1304</v>
      </c>
      <c r="N213" s="8"/>
      <c r="O213" s="8"/>
      <c r="P213" s="25" t="s">
        <v>67</v>
      </c>
      <c r="Q213" s="4" t="s">
        <v>68</v>
      </c>
      <c r="R213" s="4"/>
      <c r="S213" s="4"/>
      <c r="T213" s="4"/>
      <c r="U213" s="4"/>
      <c r="V213" s="4"/>
      <c r="W213" s="4" t="s">
        <v>27714</v>
      </c>
      <c r="X213" s="4" t="s">
        <v>27715</v>
      </c>
      <c r="Y213" s="4"/>
      <c r="Z213" s="4" t="s">
        <v>27716</v>
      </c>
      <c r="AA213" s="4" t="s">
        <v>11903</v>
      </c>
      <c r="AB213" s="4" t="s">
        <v>27717</v>
      </c>
      <c r="AC213" s="4"/>
      <c r="AD213" s="4"/>
      <c r="AE213" s="4" t="s">
        <v>27718</v>
      </c>
      <c r="AF213" s="4" t="s">
        <v>27719</v>
      </c>
      <c r="AG213" s="4"/>
      <c r="AH213" s="4">
        <v>44</v>
      </c>
      <c r="AI213" s="4">
        <v>0</v>
      </c>
      <c r="AJ213" s="4">
        <v>0</v>
      </c>
      <c r="AK213" s="4">
        <v>3</v>
      </c>
      <c r="AL213" s="4">
        <v>3</v>
      </c>
      <c r="AM213" s="4" t="s">
        <v>358</v>
      </c>
      <c r="AN213" s="4" t="s">
        <v>359</v>
      </c>
      <c r="AO213" s="4" t="s">
        <v>360</v>
      </c>
      <c r="AP213" s="4" t="s">
        <v>1312</v>
      </c>
      <c r="AQ213" s="4" t="s">
        <v>1313</v>
      </c>
      <c r="AR213" s="4"/>
      <c r="AS213" s="4" t="s">
        <v>1314</v>
      </c>
      <c r="AT213" s="4" t="s">
        <v>1315</v>
      </c>
      <c r="AU213" s="11">
        <v>42444</v>
      </c>
      <c r="AV213" s="4">
        <v>2016</v>
      </c>
      <c r="AW213" s="4">
        <v>96</v>
      </c>
      <c r="AX213" s="4">
        <v>4</v>
      </c>
      <c r="AY213" s="4"/>
      <c r="AZ213" s="4"/>
      <c r="BA213" s="4"/>
      <c r="BB213" s="4"/>
      <c r="BC213" s="4">
        <v>1141</v>
      </c>
      <c r="BD213" s="4">
        <v>1149</v>
      </c>
      <c r="BE213" s="4"/>
      <c r="BF213" s="4" t="s">
        <v>27720</v>
      </c>
      <c r="BG213" s="4"/>
      <c r="BH213" s="4">
        <v>9</v>
      </c>
      <c r="BI213" s="4" t="s">
        <v>775</v>
      </c>
      <c r="BJ213" s="4" t="s">
        <v>776</v>
      </c>
      <c r="BK213" s="4" t="s">
        <v>27721</v>
      </c>
      <c r="BL213" s="4" t="s">
        <v>27722</v>
      </c>
      <c r="BM213" s="4">
        <v>25847361</v>
      </c>
      <c r="BN213" s="46" t="str">
        <f>IF(COUNTIF(AA213,"*Nanjing Agr Univ*"),AA213)</f>
        <v>Yang, HS (reprint author), Nanjing Agr Univ, Coll Agr, 1 Weigang Rd, Nanjing 210095, Jiangsu, Peoples R China.</v>
      </c>
      <c r="BO213" s="46" t="b">
        <f>IF(COUNTIF(BN213,"*Life Sci*"),"生命科学学院",IF(COUNTIF(BN213,"*Coll Hort*"),"园艺学院"))</f>
        <v>0</v>
      </c>
      <c r="BP213" s="46" t="b">
        <f>IF(COUNTIF(BN213,"*Anim Sci*"),"动物科技学院",IF(COUNTIF(BN213,"*Vet Med*"),"动物医学院"))</f>
        <v>0</v>
      </c>
      <c r="BQ213" s="46" t="b">
        <f>IF(COUNTIF(BN213,"*Resources*"),"资源与环境科学学院",IF(COUNTIF(BN213,"*Dept Entomol*"),"植物保护学院"))</f>
        <v>0</v>
      </c>
      <c r="BR213" s="46" t="str">
        <f>IF(COUNTIF(BN213,"*Coll Agr*"),"农学院",IF(COUNTIF(BN213,"*Plant Protect*"),"植物保护学院"))</f>
        <v>农学院</v>
      </c>
      <c r="BS213" s="46" t="b">
        <f>IF(COUNTIF(BN213,"*Food Sci*"),"食品科技学院")</f>
        <v>0</v>
      </c>
      <c r="BT213" s="28" t="s">
        <v>1312</v>
      </c>
      <c r="BU213" s="10">
        <f>VLOOKUP(BT213,$CE$2:$CH$13600,3,FALSE)</f>
        <v>1.714</v>
      </c>
      <c r="BV213" s="10">
        <f>VLOOKUP(BT213,$CE$2:$CH$13600,4,FALSE)</f>
        <v>1.994</v>
      </c>
      <c r="BW213" s="28" t="b">
        <f>IF($BV213&gt;=10,1)</f>
        <v>0</v>
      </c>
      <c r="BX213" s="28" t="b">
        <f>IF(BV213&gt;=5,1)</f>
        <v>0</v>
      </c>
      <c r="BY213" s="28">
        <f>IF(BV213&lt;2,1)</f>
        <v>1</v>
      </c>
      <c r="BZ213" s="4">
        <v>1</v>
      </c>
      <c r="CA213" s="4"/>
      <c r="CC213" s="52">
        <v>212</v>
      </c>
      <c r="CD213" s="53" t="s">
        <v>29185</v>
      </c>
      <c r="CE213" s="53" t="s">
        <v>29186</v>
      </c>
      <c r="CF213" s="54">
        <v>842</v>
      </c>
      <c r="CG213" s="54">
        <v>0.92900000000000005</v>
      </c>
      <c r="CH213" s="54">
        <v>0.98299999999999998</v>
      </c>
      <c r="CI213" s="54">
        <v>0.23499999999999999</v>
      </c>
      <c r="CJ213" s="54">
        <v>98</v>
      </c>
      <c r="CK213" s="54">
        <v>6.9</v>
      </c>
      <c r="CL213" s="54">
        <v>1.17E-3</v>
      </c>
      <c r="CM213" s="54">
        <v>0.21199999999999999</v>
      </c>
      <c r="CN213" s="53" t="s">
        <v>29154</v>
      </c>
      <c r="CO213" s="54">
        <v>39</v>
      </c>
      <c r="CP213" s="54">
        <v>81</v>
      </c>
      <c r="CQ213" s="55">
        <f t="shared" si="3"/>
        <v>0.48148148148148145</v>
      </c>
      <c r="CR213" s="52" t="s">
        <v>28921</v>
      </c>
    </row>
    <row r="214" spans="1:96" s="9" customFormat="1" ht="129.6">
      <c r="A214" s="74">
        <v>213</v>
      </c>
      <c r="B214" s="6" t="s">
        <v>45138</v>
      </c>
      <c r="C214" s="6" t="s">
        <v>45155</v>
      </c>
      <c r="D214" s="7" t="s">
        <v>62</v>
      </c>
      <c r="E214" s="7" t="s">
        <v>2522</v>
      </c>
      <c r="F214" s="7"/>
      <c r="G214" s="7"/>
      <c r="H214" s="7"/>
      <c r="I214" s="7" t="s">
        <v>2523</v>
      </c>
      <c r="J214" s="7"/>
      <c r="K214" s="7"/>
      <c r="L214" s="6" t="s">
        <v>2524</v>
      </c>
      <c r="M214" s="6" t="s">
        <v>2525</v>
      </c>
      <c r="N214" s="7"/>
      <c r="O214" s="7"/>
      <c r="P214" s="24" t="s">
        <v>67</v>
      </c>
      <c r="Q214" s="74" t="s">
        <v>68</v>
      </c>
      <c r="R214" s="74"/>
      <c r="S214" s="74"/>
      <c r="T214" s="74"/>
      <c r="U214" s="74"/>
      <c r="V214" s="74"/>
      <c r="W214" s="74" t="s">
        <v>2526</v>
      </c>
      <c r="X214" s="74" t="s">
        <v>2527</v>
      </c>
      <c r="Y214" s="74"/>
      <c r="Z214" s="74" t="s">
        <v>2528</v>
      </c>
      <c r="AA214" s="74" t="s">
        <v>2529</v>
      </c>
      <c r="AB214" s="74" t="s">
        <v>2530</v>
      </c>
      <c r="AC214" s="74"/>
      <c r="AD214" s="74"/>
      <c r="AE214" s="74" t="s">
        <v>2531</v>
      </c>
      <c r="AF214" s="74" t="s">
        <v>2532</v>
      </c>
      <c r="AG214" s="74"/>
      <c r="AH214" s="74">
        <v>82</v>
      </c>
      <c r="AI214" s="74">
        <v>0</v>
      </c>
      <c r="AJ214" s="74">
        <v>0</v>
      </c>
      <c r="AK214" s="74">
        <v>8</v>
      </c>
      <c r="AL214" s="74">
        <v>8</v>
      </c>
      <c r="AM214" s="74" t="s">
        <v>660</v>
      </c>
      <c r="AN214" s="74" t="s">
        <v>604</v>
      </c>
      <c r="AO214" s="74" t="s">
        <v>661</v>
      </c>
      <c r="AP214" s="74" t="s">
        <v>2533</v>
      </c>
      <c r="AQ214" s="74"/>
      <c r="AR214" s="74"/>
      <c r="AS214" s="74" t="s">
        <v>2525</v>
      </c>
      <c r="AT214" s="74" t="s">
        <v>2534</v>
      </c>
      <c r="AU214" s="11">
        <v>42374</v>
      </c>
      <c r="AV214" s="74">
        <v>2016</v>
      </c>
      <c r="AW214" s="74">
        <v>17</v>
      </c>
      <c r="AX214" s="74"/>
      <c r="AY214" s="74"/>
      <c r="AZ214" s="74"/>
      <c r="BA214" s="74"/>
      <c r="BB214" s="74"/>
      <c r="BC214" s="74"/>
      <c r="BD214" s="74"/>
      <c r="BE214" s="74">
        <v>24</v>
      </c>
      <c r="BF214" s="74" t="s">
        <v>2535</v>
      </c>
      <c r="BG214" s="74"/>
      <c r="BH214" s="74">
        <v>16</v>
      </c>
      <c r="BI214" s="74" t="s">
        <v>2536</v>
      </c>
      <c r="BJ214" s="74" t="s">
        <v>2536</v>
      </c>
      <c r="BK214" s="74" t="s">
        <v>2537</v>
      </c>
      <c r="BL214" s="74" t="s">
        <v>2538</v>
      </c>
      <c r="BM214" s="74">
        <v>26729289</v>
      </c>
      <c r="BN214" s="46" t="str">
        <f>IF(COUNTIF(AA214,"*Nanjing Agr Univ*"),AA214)</f>
        <v>Yang, SP (reprint author), Nanjing Agr Univ, State Key Lab Crop Genet &amp; Germplasm Enhancement, MOA Key Lab Biol &amp; Genet Improvement Soybean Gen, Soybean Res Inst,Natl Ctr Soybean Improvement, Nanjing 210095, Jiangsu, Peoples R China.</v>
      </c>
      <c r="BO214" s="46" t="b">
        <f>IF(COUNTIF(BN214,"*Life Sci*"),"生命科学学院",IF(COUNTIF(BN214,"*Coll Hort*"),"园艺学院"))</f>
        <v>0</v>
      </c>
      <c r="BP214" s="46" t="b">
        <f>IF(COUNTIF(BN214,"*Anim Sci*"),"动物科技学院",IF(COUNTIF(BN214,"*Vet Med*"),"动物医学院"))</f>
        <v>0</v>
      </c>
      <c r="BQ214" s="46" t="b">
        <f>IF(COUNTIF(BN214,"*Resources*"),"资源与环境科学学院",IF(COUNTIF(BN214,"*Dept Entomol*"),"植物保护学院"))</f>
        <v>0</v>
      </c>
      <c r="BR214" s="46" t="b">
        <f>IF(COUNTIF(BN214,"*Coll Agr*"),"农学院",IF(COUNTIF(BN214,"*Plant Protect*"),"植物保护学院"))</f>
        <v>0</v>
      </c>
      <c r="BS214" s="46" t="b">
        <f>IF(COUNTIF(BN214,"*Food Sci*"),"食品科技学院")</f>
        <v>0</v>
      </c>
      <c r="BT214" s="78" t="str">
        <f>AP214</f>
        <v>1471-2164</v>
      </c>
      <c r="BU214" s="10">
        <f>VLOOKUP(BT214,$CE$2:$CH$13600,3,FALSE)</f>
        <v>3.9860000000000002</v>
      </c>
      <c r="BV214" s="10">
        <f>VLOOKUP(BT214,$CE$2:$CH$13600,4,FALSE)</f>
        <v>4.3600000000000003</v>
      </c>
      <c r="BW214" s="28" t="b">
        <f>IF($BV214&gt;=10,1)</f>
        <v>0</v>
      </c>
      <c r="BX214" s="28" t="b">
        <f>IF(BV214&gt;=5,1)</f>
        <v>0</v>
      </c>
      <c r="BY214" s="28" t="b">
        <f>IF(BV214&lt;2,1)</f>
        <v>0</v>
      </c>
      <c r="BZ214" s="4">
        <v>1</v>
      </c>
      <c r="CA214" s="4"/>
      <c r="CC214" s="52">
        <v>213</v>
      </c>
      <c r="CD214" s="53" t="s">
        <v>29187</v>
      </c>
      <c r="CE214" s="53" t="s">
        <v>29188</v>
      </c>
      <c r="CF214" s="54">
        <v>3047</v>
      </c>
      <c r="CG214" s="54">
        <v>0.91900000000000004</v>
      </c>
      <c r="CH214" s="54">
        <v>0.96899999999999997</v>
      </c>
      <c r="CI214" s="54">
        <v>0.188</v>
      </c>
      <c r="CJ214" s="54">
        <v>154</v>
      </c>
      <c r="CK214" s="54" t="s">
        <v>28918</v>
      </c>
      <c r="CL214" s="54">
        <v>2.32E-3</v>
      </c>
      <c r="CM214" s="54">
        <v>0.26700000000000002</v>
      </c>
      <c r="CN214" s="53" t="s">
        <v>29154</v>
      </c>
      <c r="CO214" s="54">
        <v>40</v>
      </c>
      <c r="CP214" s="54">
        <v>81</v>
      </c>
      <c r="CQ214" s="55">
        <f t="shared" si="3"/>
        <v>0.49382716049382713</v>
      </c>
      <c r="CR214" s="52" t="s">
        <v>28921</v>
      </c>
    </row>
    <row r="215" spans="1:96" s="9" customFormat="1" ht="72">
      <c r="A215" s="74">
        <v>214</v>
      </c>
      <c r="B215" s="6" t="s">
        <v>45138</v>
      </c>
      <c r="C215" s="6" t="s">
        <v>45156</v>
      </c>
      <c r="D215" s="7" t="s">
        <v>62</v>
      </c>
      <c r="E215" s="7" t="s">
        <v>614</v>
      </c>
      <c r="F215" s="7"/>
      <c r="G215" s="7"/>
      <c r="H215" s="7"/>
      <c r="I215" s="7" t="s">
        <v>615</v>
      </c>
      <c r="J215" s="7"/>
      <c r="K215" s="7"/>
      <c r="L215" s="6" t="s">
        <v>616</v>
      </c>
      <c r="M215" s="6" t="s">
        <v>596</v>
      </c>
      <c r="N215" s="7"/>
      <c r="O215" s="7"/>
      <c r="P215" s="24" t="s">
        <v>67</v>
      </c>
      <c r="Q215" s="74" t="s">
        <v>68</v>
      </c>
      <c r="R215" s="74"/>
      <c r="S215" s="74"/>
      <c r="T215" s="74"/>
      <c r="U215" s="74"/>
      <c r="V215" s="74"/>
      <c r="W215" s="74"/>
      <c r="X215" s="74" t="s">
        <v>617</v>
      </c>
      <c r="Y215" s="74"/>
      <c r="Z215" s="74" t="s">
        <v>618</v>
      </c>
      <c r="AA215" s="74" t="s">
        <v>619</v>
      </c>
      <c r="AB215" s="74" t="s">
        <v>620</v>
      </c>
      <c r="AC215" s="74"/>
      <c r="AD215" s="74"/>
      <c r="AE215" s="74" t="s">
        <v>621</v>
      </c>
      <c r="AF215" s="74" t="s">
        <v>622</v>
      </c>
      <c r="AG215" s="74"/>
      <c r="AH215" s="74">
        <v>63</v>
      </c>
      <c r="AI215" s="74">
        <v>0</v>
      </c>
      <c r="AJ215" s="74">
        <v>0</v>
      </c>
      <c r="AK215" s="74">
        <v>0</v>
      </c>
      <c r="AL215" s="74">
        <v>0</v>
      </c>
      <c r="AM215" s="74" t="s">
        <v>603</v>
      </c>
      <c r="AN215" s="74" t="s">
        <v>604</v>
      </c>
      <c r="AO215" s="74" t="s">
        <v>605</v>
      </c>
      <c r="AP215" s="74" t="s">
        <v>606</v>
      </c>
      <c r="AQ215" s="74"/>
      <c r="AR215" s="74"/>
      <c r="AS215" s="74" t="s">
        <v>607</v>
      </c>
      <c r="AT215" s="74" t="s">
        <v>608</v>
      </c>
      <c r="AU215" s="11">
        <v>42409</v>
      </c>
      <c r="AV215" s="74">
        <v>2016</v>
      </c>
      <c r="AW215" s="74">
        <v>6</v>
      </c>
      <c r="AX215" s="74"/>
      <c r="AY215" s="74"/>
      <c r="AZ215" s="74"/>
      <c r="BA215" s="74"/>
      <c r="BB215" s="74"/>
      <c r="BC215" s="74"/>
      <c r="BD215" s="74"/>
      <c r="BE215" s="74">
        <v>20728</v>
      </c>
      <c r="BF215" s="74" t="s">
        <v>623</v>
      </c>
      <c r="BG215" s="74"/>
      <c r="BH215" s="74">
        <v>10</v>
      </c>
      <c r="BI215" s="74" t="s">
        <v>610</v>
      </c>
      <c r="BJ215" s="74" t="s">
        <v>611</v>
      </c>
      <c r="BK215" s="74" t="s">
        <v>624</v>
      </c>
      <c r="BL215" s="74" t="s">
        <v>625</v>
      </c>
      <c r="BM215" s="74">
        <v>26856884</v>
      </c>
      <c r="BN215" s="46" t="str">
        <f>IF(COUNTIF(AA215,"*Nanjing Agr Univ*"),AA215)</f>
        <v>Yu, DY (reprint author), Nanjing Agr Univ, Natl Ctr Soybean Improvement, Natl Key Lab Crop Genet &amp; Germplasm Enhancement, Nanjing 210095, Jiangsu, Peoples R China.</v>
      </c>
      <c r="BO215" s="46" t="b">
        <f>IF(COUNTIF(BN215,"*Life Sci*"),"生命科学学院",IF(COUNTIF(BN215,"*Coll Hort*"),"园艺学院"))</f>
        <v>0</v>
      </c>
      <c r="BP215" s="46" t="b">
        <f>IF(COUNTIF(BN215,"*Anim Sci*"),"动物科技学院",IF(COUNTIF(BN215,"*Vet Med*"),"动物医学院"))</f>
        <v>0</v>
      </c>
      <c r="BQ215" s="46" t="b">
        <f>IF(COUNTIF(BN215,"*Resources*"),"资源与环境科学学院",IF(COUNTIF(BN215,"*Dept Entomol*"),"植物保护学院"))</f>
        <v>0</v>
      </c>
      <c r="BR215" s="46" t="b">
        <f>IF(COUNTIF(BN215,"*Coll Agr*"),"农学院",IF(COUNTIF(BN215,"*Plant Protect*"),"植物保护学院"))</f>
        <v>0</v>
      </c>
      <c r="BS215" s="46" t="b">
        <f>IF(COUNTIF(BN215,"*Food Sci*"),"食品科技学院")</f>
        <v>0</v>
      </c>
      <c r="BT215" s="78" t="str">
        <f>AP215</f>
        <v>2045-2322</v>
      </c>
      <c r="BU215" s="10">
        <f>VLOOKUP(BT215,$CE$2:$CH$13600,3,FALSE)</f>
        <v>5.5780000000000003</v>
      </c>
      <c r="BV215" s="10">
        <f>VLOOKUP(BT215,$CE$2:$CH$13600,4,FALSE)</f>
        <v>5.5970000000000004</v>
      </c>
      <c r="BW215" s="28" t="b">
        <f>IF($BV215&gt;=10,1)</f>
        <v>0</v>
      </c>
      <c r="BX215" s="28">
        <f>IF(BV215&gt;=5,1)</f>
        <v>1</v>
      </c>
      <c r="BY215" s="28" t="b">
        <f>IF(BV215&lt;2,1)</f>
        <v>0</v>
      </c>
      <c r="BZ215" s="4">
        <v>1</v>
      </c>
      <c r="CA215" s="4"/>
      <c r="CC215" s="52">
        <v>214</v>
      </c>
      <c r="CD215" s="53" t="s">
        <v>29189</v>
      </c>
      <c r="CE215" s="53" t="s">
        <v>29190</v>
      </c>
      <c r="CF215" s="54">
        <v>879</v>
      </c>
      <c r="CG215" s="54">
        <v>0.91100000000000003</v>
      </c>
      <c r="CH215" s="54">
        <v>1.593</v>
      </c>
      <c r="CI215" s="54">
        <v>9.0999999999999998E-2</v>
      </c>
      <c r="CJ215" s="54">
        <v>11</v>
      </c>
      <c r="CK215" s="54" t="s">
        <v>28918</v>
      </c>
      <c r="CL215" s="54">
        <v>8.0000000000000004E-4</v>
      </c>
      <c r="CM215" s="54">
        <v>0.40699999999999997</v>
      </c>
      <c r="CN215" s="53" t="s">
        <v>29154</v>
      </c>
      <c r="CO215" s="54">
        <v>41</v>
      </c>
      <c r="CP215" s="54">
        <v>81</v>
      </c>
      <c r="CQ215" s="55">
        <f t="shared" si="3"/>
        <v>0.50617283950617287</v>
      </c>
      <c r="CR215" s="52" t="s">
        <v>28938</v>
      </c>
    </row>
    <row r="216" spans="1:96" s="9" customFormat="1">
      <c r="A216" s="74">
        <v>215</v>
      </c>
      <c r="B216" s="6" t="s">
        <v>27450</v>
      </c>
      <c r="C216" s="6" t="s">
        <v>48714</v>
      </c>
      <c r="D216" s="69" t="s">
        <v>62</v>
      </c>
      <c r="E216" s="69" t="s">
        <v>48715</v>
      </c>
      <c r="F216" s="69"/>
      <c r="G216" s="69"/>
      <c r="H216" s="69"/>
      <c r="I216" s="69" t="s">
        <v>48716</v>
      </c>
      <c r="J216" s="69"/>
      <c r="K216" s="69"/>
      <c r="L216" s="82" t="s">
        <v>48717</v>
      </c>
      <c r="M216" s="82" t="s">
        <v>759</v>
      </c>
      <c r="N216" s="69"/>
      <c r="O216" s="69"/>
      <c r="P216" s="70" t="s">
        <v>67</v>
      </c>
      <c r="Q216" s="82" t="s">
        <v>68</v>
      </c>
      <c r="R216" s="82"/>
      <c r="S216" s="82"/>
      <c r="T216" s="82"/>
      <c r="U216" s="82"/>
      <c r="V216" s="82"/>
      <c r="W216" s="82" t="s">
        <v>48718</v>
      </c>
      <c r="X216" s="82" t="s">
        <v>48719</v>
      </c>
      <c r="Y216" s="82"/>
      <c r="Z216" s="82" t="s">
        <v>48720</v>
      </c>
      <c r="AA216" s="82" t="s">
        <v>12889</v>
      </c>
      <c r="AB216" s="82" t="s">
        <v>620</v>
      </c>
      <c r="AC216" s="82"/>
      <c r="AD216" s="82"/>
      <c r="AE216" s="82" t="s">
        <v>48721</v>
      </c>
      <c r="AF216" s="82" t="s">
        <v>48722</v>
      </c>
      <c r="AG216" s="82"/>
      <c r="AH216" s="82">
        <v>57</v>
      </c>
      <c r="AI216" s="82">
        <v>0</v>
      </c>
      <c r="AJ216" s="82">
        <v>0</v>
      </c>
      <c r="AK216" s="82">
        <v>0</v>
      </c>
      <c r="AL216" s="82">
        <v>0</v>
      </c>
      <c r="AM216" s="82" t="s">
        <v>767</v>
      </c>
      <c r="AN216" s="82" t="s">
        <v>768</v>
      </c>
      <c r="AO216" s="82" t="s">
        <v>769</v>
      </c>
      <c r="AP216" s="82" t="s">
        <v>770</v>
      </c>
      <c r="AQ216" s="82" t="s">
        <v>771</v>
      </c>
      <c r="AR216" s="82"/>
      <c r="AS216" s="82" t="s">
        <v>772</v>
      </c>
      <c r="AT216" s="82" t="s">
        <v>773</v>
      </c>
      <c r="AU216" s="83">
        <v>42494</v>
      </c>
      <c r="AV216" s="82">
        <v>2016</v>
      </c>
      <c r="AW216" s="82">
        <v>64</v>
      </c>
      <c r="AX216" s="82">
        <v>17</v>
      </c>
      <c r="AY216" s="82"/>
      <c r="AZ216" s="82"/>
      <c r="BA216" s="82"/>
      <c r="BB216" s="82"/>
      <c r="BC216" s="82">
        <v>3473</v>
      </c>
      <c r="BD216" s="82">
        <v>3483</v>
      </c>
      <c r="BE216" s="82"/>
      <c r="BF216" s="82" t="s">
        <v>48723</v>
      </c>
      <c r="BG216" s="82"/>
      <c r="BH216" s="82">
        <v>11</v>
      </c>
      <c r="BI216" s="82" t="s">
        <v>775</v>
      </c>
      <c r="BJ216" s="82" t="s">
        <v>776</v>
      </c>
      <c r="BK216" s="82" t="s">
        <v>48724</v>
      </c>
      <c r="BL216" s="82" t="s">
        <v>48725</v>
      </c>
      <c r="BM216" s="82"/>
      <c r="BN216" s="80" t="s">
        <v>12889</v>
      </c>
      <c r="BO216" s="80" t="b">
        <v>0</v>
      </c>
      <c r="BP216" s="80" t="b">
        <v>0</v>
      </c>
      <c r="BQ216" s="80" t="b">
        <v>0</v>
      </c>
      <c r="BR216" s="80" t="b">
        <v>0</v>
      </c>
      <c r="BS216" s="80" t="b">
        <v>0</v>
      </c>
      <c r="BT216" s="81" t="s">
        <v>770</v>
      </c>
      <c r="BU216" s="81">
        <v>2.9119999999999999</v>
      </c>
      <c r="BV216" s="81">
        <v>3.2690000000000001</v>
      </c>
      <c r="BW216" s="77"/>
      <c r="BX216" s="77"/>
      <c r="BY216" s="77"/>
      <c r="BZ216" s="4"/>
      <c r="CA216" s="4"/>
      <c r="CC216" s="52">
        <v>215</v>
      </c>
      <c r="CD216" s="53" t="s">
        <v>29191</v>
      </c>
      <c r="CE216" s="53" t="s">
        <v>29192</v>
      </c>
      <c r="CF216" s="54">
        <v>517</v>
      </c>
      <c r="CG216" s="54">
        <v>0.83299999999999996</v>
      </c>
      <c r="CH216" s="54">
        <v>0.71699999999999997</v>
      </c>
      <c r="CI216" s="54">
        <v>6.7000000000000004E-2</v>
      </c>
      <c r="CJ216" s="54">
        <v>60</v>
      </c>
      <c r="CK216" s="54">
        <v>5.0999999999999996</v>
      </c>
      <c r="CL216" s="54">
        <v>1.5299999999999999E-3</v>
      </c>
      <c r="CM216" s="54">
        <v>0.23</v>
      </c>
      <c r="CN216" s="53" t="s">
        <v>29154</v>
      </c>
      <c r="CO216" s="54">
        <v>42</v>
      </c>
      <c r="CP216" s="54">
        <v>81</v>
      </c>
      <c r="CQ216" s="55">
        <f t="shared" si="3"/>
        <v>0.51851851851851849</v>
      </c>
      <c r="CR216" s="52" t="s">
        <v>28938</v>
      </c>
    </row>
    <row r="217" spans="1:96" s="9" customFormat="1" ht="115.2">
      <c r="A217" s="74">
        <v>216</v>
      </c>
      <c r="B217" s="6" t="s">
        <v>45138</v>
      </c>
      <c r="C217" s="6" t="s">
        <v>45157</v>
      </c>
      <c r="D217" s="7" t="s">
        <v>62</v>
      </c>
      <c r="E217" s="7" t="s">
        <v>3690</v>
      </c>
      <c r="F217" s="7"/>
      <c r="G217" s="7"/>
      <c r="H217" s="7"/>
      <c r="I217" s="7" t="s">
        <v>3691</v>
      </c>
      <c r="J217" s="7"/>
      <c r="K217" s="7"/>
      <c r="L217" s="75" t="s">
        <v>3692</v>
      </c>
      <c r="M217" s="75" t="s">
        <v>3661</v>
      </c>
      <c r="N217" s="7"/>
      <c r="O217" s="7"/>
      <c r="P217" s="24" t="s">
        <v>67</v>
      </c>
      <c r="Q217" s="74" t="s">
        <v>68</v>
      </c>
      <c r="R217" s="74"/>
      <c r="S217" s="74"/>
      <c r="T217" s="74"/>
      <c r="U217" s="74"/>
      <c r="V217" s="74"/>
      <c r="W217" s="74" t="s">
        <v>3693</v>
      </c>
      <c r="X217" s="74" t="s">
        <v>3694</v>
      </c>
      <c r="Y217" s="74"/>
      <c r="Z217" s="74" t="s">
        <v>3695</v>
      </c>
      <c r="AA217" s="74" t="s">
        <v>3696</v>
      </c>
      <c r="AB217" s="74" t="s">
        <v>3697</v>
      </c>
      <c r="AC217" s="74"/>
      <c r="AD217" s="74"/>
      <c r="AE217" s="74" t="s">
        <v>3698</v>
      </c>
      <c r="AF217" s="74" t="s">
        <v>3699</v>
      </c>
      <c r="AG217" s="74"/>
      <c r="AH217" s="74">
        <v>63</v>
      </c>
      <c r="AI217" s="74">
        <v>0</v>
      </c>
      <c r="AJ217" s="74">
        <v>0</v>
      </c>
      <c r="AK217" s="74">
        <v>8</v>
      </c>
      <c r="AL217" s="74">
        <v>8</v>
      </c>
      <c r="AM217" s="74" t="s">
        <v>3669</v>
      </c>
      <c r="AN217" s="74" t="s">
        <v>77</v>
      </c>
      <c r="AO217" s="74" t="s">
        <v>3670</v>
      </c>
      <c r="AP217" s="74" t="s">
        <v>3671</v>
      </c>
      <c r="AQ217" s="74" t="s">
        <v>3672</v>
      </c>
      <c r="AR217" s="74"/>
      <c r="AS217" s="74" t="s">
        <v>3673</v>
      </c>
      <c r="AT217" s="74" t="s">
        <v>3674</v>
      </c>
      <c r="AU217" s="74" t="s">
        <v>2677</v>
      </c>
      <c r="AV217" s="74">
        <v>2016</v>
      </c>
      <c r="AW217" s="74">
        <v>67</v>
      </c>
      <c r="AX217" s="74">
        <v>1</v>
      </c>
      <c r="AY217" s="74"/>
      <c r="AZ217" s="74"/>
      <c r="BA217" s="74"/>
      <c r="BB217" s="74"/>
      <c r="BC217" s="74">
        <v>315</v>
      </c>
      <c r="BD217" s="74">
        <v>326</v>
      </c>
      <c r="BE217" s="74"/>
      <c r="BF217" s="74" t="s">
        <v>3700</v>
      </c>
      <c r="BG217" s="74"/>
      <c r="BH217" s="74">
        <v>12</v>
      </c>
      <c r="BI217" s="74" t="s">
        <v>577</v>
      </c>
      <c r="BJ217" s="74" t="s">
        <v>577</v>
      </c>
      <c r="BK217" s="74" t="s">
        <v>3676</v>
      </c>
      <c r="BL217" s="74" t="s">
        <v>3701</v>
      </c>
      <c r="BM217" s="74"/>
      <c r="BN217" s="79" t="str">
        <f>IF(COUNTIF(AA217,"*Nanjing Agr Univ*"),AA217)</f>
        <v>Zhang, HS (reprint author), Nanjing Agr Univ, State Key Lab Crop Genet &amp; Germplasm Enhancement, Nanjing 210095, Jiangsu, Peoples R China.</v>
      </c>
      <c r="BO217" s="79" t="b">
        <f>IF(COUNTIF(BN217,"*Life Sci*"),"生命科学学院",IF(COUNTIF(BN217,"*Coll Hort*"),"园艺学院"))</f>
        <v>0</v>
      </c>
      <c r="BP217" s="79" t="b">
        <f>IF(COUNTIF(BN217,"*Anim Sci*"),"动物科技学院",IF(COUNTIF(BN217,"*Vet Med*"),"动物医学院"))</f>
        <v>0</v>
      </c>
      <c r="BQ217" s="79" t="b">
        <f>IF(COUNTIF(BN217,"*Resources*"),"资源与环境科学学院",IF(COUNTIF(BN217,"*Dept Entomol*"),"植物保护学院"))</f>
        <v>0</v>
      </c>
      <c r="BR217" s="79" t="b">
        <f>IF(COUNTIF(BN217,"*Coll Agr*"),"农学院",IF(COUNTIF(BN217,"*Plant Protect*"),"植物保护学院"))</f>
        <v>0</v>
      </c>
      <c r="BS217" s="79" t="b">
        <f>IF(COUNTIF(BN217,"*Food Sci*"),"食品科技学院")</f>
        <v>0</v>
      </c>
      <c r="BT217" s="78" t="str">
        <f>AP217</f>
        <v>0022-0957</v>
      </c>
      <c r="BU217" s="76">
        <f>VLOOKUP(BT217,$CE$2:$CH$13600,3,FALSE)</f>
        <v>5.5259999999999998</v>
      </c>
      <c r="BV217" s="76">
        <f>VLOOKUP(BT217,$CE$2:$CH$13600,4,FALSE)</f>
        <v>6.3120000000000003</v>
      </c>
      <c r="BW217" s="78" t="b">
        <f>IF($BV217&gt;=10,1)</f>
        <v>0</v>
      </c>
      <c r="BX217" s="78">
        <f>IF(BV217&gt;=5,1)</f>
        <v>1</v>
      </c>
      <c r="BY217" s="78" t="b">
        <f>IF(BV217&lt;2,1)</f>
        <v>0</v>
      </c>
      <c r="BZ217" s="4">
        <v>1</v>
      </c>
      <c r="CA217" s="4"/>
      <c r="CC217" s="52">
        <v>216</v>
      </c>
      <c r="CD217" s="53" t="s">
        <v>4057</v>
      </c>
      <c r="CE217" s="53" t="s">
        <v>4055</v>
      </c>
      <c r="CF217" s="54">
        <v>264</v>
      </c>
      <c r="CG217" s="54">
        <v>0.76700000000000002</v>
      </c>
      <c r="CH217" s="54">
        <v>1.077</v>
      </c>
      <c r="CI217" s="54">
        <v>0.19400000000000001</v>
      </c>
      <c r="CJ217" s="54">
        <v>31</v>
      </c>
      <c r="CK217" s="54">
        <v>4.7</v>
      </c>
      <c r="CL217" s="54">
        <v>7.5000000000000002E-4</v>
      </c>
      <c r="CM217" s="54">
        <v>0.26</v>
      </c>
      <c r="CN217" s="53" t="s">
        <v>29154</v>
      </c>
      <c r="CO217" s="54">
        <v>43</v>
      </c>
      <c r="CP217" s="54">
        <v>81</v>
      </c>
      <c r="CQ217" s="55">
        <f t="shared" si="3"/>
        <v>0.53086419753086422</v>
      </c>
      <c r="CR217" s="52" t="s">
        <v>28938</v>
      </c>
    </row>
    <row r="218" spans="1:96" s="9" customFormat="1" ht="57.6">
      <c r="A218" s="74">
        <v>217</v>
      </c>
      <c r="B218" s="6" t="s">
        <v>45138</v>
      </c>
      <c r="C218" s="6" t="s">
        <v>48209</v>
      </c>
      <c r="D218" s="8" t="s">
        <v>62</v>
      </c>
      <c r="E218" s="8" t="s">
        <v>46009</v>
      </c>
      <c r="F218" s="8"/>
      <c r="G218" s="8"/>
      <c r="H218" s="8"/>
      <c r="I218" s="8" t="s">
        <v>46010</v>
      </c>
      <c r="J218" s="8"/>
      <c r="K218" s="8"/>
      <c r="L218" s="75" t="s">
        <v>46011</v>
      </c>
      <c r="M218" s="75" t="s">
        <v>5539</v>
      </c>
      <c r="N218" s="8"/>
      <c r="O218" s="8"/>
      <c r="P218" s="25" t="s">
        <v>67</v>
      </c>
      <c r="Q218" s="42" t="s">
        <v>68</v>
      </c>
      <c r="W218" s="9" t="s">
        <v>46012</v>
      </c>
      <c r="X218" s="9" t="s">
        <v>46013</v>
      </c>
      <c r="Z218" s="9" t="s">
        <v>46014</v>
      </c>
      <c r="AA218" s="9" t="s">
        <v>46015</v>
      </c>
      <c r="AB218" s="9" t="s">
        <v>46016</v>
      </c>
      <c r="AE218" s="9" t="s">
        <v>46017</v>
      </c>
      <c r="AF218" s="9" t="s">
        <v>46018</v>
      </c>
      <c r="AH218" s="9">
        <v>22</v>
      </c>
      <c r="AI218" s="9">
        <v>0</v>
      </c>
      <c r="AJ218" s="9">
        <v>0</v>
      </c>
      <c r="AK218" s="9">
        <v>0</v>
      </c>
      <c r="AL218" s="9">
        <v>0</v>
      </c>
      <c r="AM218" s="9" t="s">
        <v>213</v>
      </c>
      <c r="AN218" s="9" t="s">
        <v>214</v>
      </c>
      <c r="AO218" s="9" t="s">
        <v>215</v>
      </c>
      <c r="AP218" s="42" t="s">
        <v>5547</v>
      </c>
      <c r="AQ218" s="42" t="s">
        <v>5548</v>
      </c>
      <c r="AR218" s="42"/>
      <c r="AS218" s="42" t="s">
        <v>5549</v>
      </c>
      <c r="AT218" s="42" t="s">
        <v>5550</v>
      </c>
      <c r="AU218" s="42" t="s">
        <v>198</v>
      </c>
      <c r="AV218" s="42">
        <v>2016</v>
      </c>
      <c r="AW218" s="42">
        <v>34</v>
      </c>
      <c r="AX218" s="42">
        <v>2</v>
      </c>
      <c r="AY218" s="42"/>
      <c r="AZ218" s="42"/>
      <c r="BA218" s="42"/>
      <c r="BB218" s="42"/>
      <c r="BC218" s="42">
        <v>524</v>
      </c>
      <c r="BD218" s="42">
        <v>532</v>
      </c>
      <c r="BE218" s="42"/>
      <c r="BF218" s="42" t="s">
        <v>46019</v>
      </c>
      <c r="BG218" s="42"/>
      <c r="BH218" s="42">
        <v>9</v>
      </c>
      <c r="BI218" s="42" t="s">
        <v>5552</v>
      </c>
      <c r="BJ218" s="42" t="s">
        <v>4735</v>
      </c>
      <c r="BK218" s="42" t="s">
        <v>46020</v>
      </c>
      <c r="BL218" s="42" t="s">
        <v>46021</v>
      </c>
      <c r="BM218" s="42"/>
      <c r="BN218" s="79" t="str">
        <f>IF(COUNTIF(AA218,"*Nanjing Agr Univ*"),AA218)</f>
        <v>Zhang, HS; Huang, J (reprint author), Nanjing Agr Univ, State Key Lab Crop Genet &amp; Germplasm Enhancement, Nanjing 210095, Jiangsu, Peoples R China.; Zhang, HS; Huang, J (reprint author), Nanjing Agr Univ, Key Lab Biol Genet &amp; Breeding Japon Rice Midlower, Minist Agr, Nanjing 210095, Jiangsu, Peoples R China.</v>
      </c>
      <c r="BO218" s="79" t="b">
        <f>IF(COUNTIF(BN218,"*Life Sci*"),"生命科学学院",IF(COUNTIF(BN218,"*Coll Hort*"),"园艺学院"))</f>
        <v>0</v>
      </c>
      <c r="BP218" s="79" t="b">
        <f>IF(COUNTIF(BN218,"*Anim Sci*"),"动物科技学院",IF(COUNTIF(BN218,"*Vet Med*"),"动物医学院"))</f>
        <v>0</v>
      </c>
      <c r="BQ218" s="79" t="b">
        <f>IF(COUNTIF(BN218,"*Resources*"),"资源与环境科学学院",IF(COUNTIF(BN218,"*Dept Entomol*"),"植物保护学院"))</f>
        <v>0</v>
      </c>
      <c r="BR218" s="79" t="b">
        <f>IF(COUNTIF(BN218,"*Coll Agr*"),"农学院",IF(COUNTIF(BN218,"*Plant Protect*"),"植物保护学院"))</f>
        <v>0</v>
      </c>
      <c r="BS218" s="79" t="b">
        <f>IF(COUNTIF(BN218,"*Food Sci*"),"食品科技学院")</f>
        <v>0</v>
      </c>
      <c r="BT218" s="48" t="s">
        <v>5547</v>
      </c>
      <c r="BU218" s="76">
        <f>VLOOKUP(BT218,$CE$2:$CH$13600,3,FALSE)</f>
        <v>1.6559999999999999</v>
      </c>
      <c r="BV218" s="76">
        <f>VLOOKUP(BT218,$CE$2:$CH$13600,4,FALSE)</f>
        <v>1.7569999999999999</v>
      </c>
      <c r="BW218" s="78" t="b">
        <f>IF($BV218&gt;=10,1)</f>
        <v>0</v>
      </c>
      <c r="BX218" s="78" t="b">
        <f>IF(BV218&gt;=5,1)</f>
        <v>0</v>
      </c>
      <c r="BY218" s="78">
        <f>IF(BV218&lt;2,1)</f>
        <v>1</v>
      </c>
      <c r="BZ218" s="4">
        <v>4</v>
      </c>
      <c r="CA218" s="4"/>
      <c r="CC218" s="52">
        <v>217</v>
      </c>
      <c r="CD218" s="53" t="s">
        <v>18918</v>
      </c>
      <c r="CE218" s="53" t="s">
        <v>18917</v>
      </c>
      <c r="CF218" s="54">
        <v>349</v>
      </c>
      <c r="CG218" s="54">
        <v>0.69699999999999995</v>
      </c>
      <c r="CH218" s="54">
        <v>0.78500000000000003</v>
      </c>
      <c r="CI218" s="54">
        <v>5.6000000000000001E-2</v>
      </c>
      <c r="CJ218" s="54">
        <v>72</v>
      </c>
      <c r="CK218" s="54">
        <v>3.8</v>
      </c>
      <c r="CL218" s="54">
        <v>1.24E-3</v>
      </c>
      <c r="CM218" s="54">
        <v>0.20200000000000001</v>
      </c>
      <c r="CN218" s="53" t="s">
        <v>29154</v>
      </c>
      <c r="CO218" s="54">
        <v>44</v>
      </c>
      <c r="CP218" s="54">
        <v>81</v>
      </c>
      <c r="CQ218" s="55">
        <f t="shared" si="3"/>
        <v>0.54320987654320985</v>
      </c>
      <c r="CR218" s="52" t="s">
        <v>28938</v>
      </c>
    </row>
    <row r="219" spans="1:96" s="9" customFormat="1" ht="86.4">
      <c r="A219" s="74">
        <v>218</v>
      </c>
      <c r="B219" s="6" t="s">
        <v>45138</v>
      </c>
      <c r="C219" s="6" t="s">
        <v>45158</v>
      </c>
      <c r="D219" s="7" t="s">
        <v>62</v>
      </c>
      <c r="E219" s="7" t="s">
        <v>638</v>
      </c>
      <c r="F219" s="7"/>
      <c r="G219" s="7"/>
      <c r="H219" s="7"/>
      <c r="I219" s="7" t="s">
        <v>639</v>
      </c>
      <c r="J219" s="7"/>
      <c r="K219" s="7"/>
      <c r="L219" s="75" t="s">
        <v>640</v>
      </c>
      <c r="M219" s="75" t="s">
        <v>596</v>
      </c>
      <c r="N219" s="7"/>
      <c r="O219" s="7"/>
      <c r="P219" s="24" t="s">
        <v>67</v>
      </c>
      <c r="Q219" s="74" t="s">
        <v>68</v>
      </c>
      <c r="R219" s="74"/>
      <c r="S219" s="74"/>
      <c r="T219" s="74"/>
      <c r="U219" s="74"/>
      <c r="V219" s="74"/>
      <c r="W219" s="74"/>
      <c r="X219" s="74" t="s">
        <v>641</v>
      </c>
      <c r="Y219" s="74"/>
      <c r="Z219" s="74" t="s">
        <v>642</v>
      </c>
      <c r="AA219" s="74" t="s">
        <v>643</v>
      </c>
      <c r="AB219" s="74" t="s">
        <v>644</v>
      </c>
      <c r="AC219" s="74"/>
      <c r="AD219" s="74"/>
      <c r="AE219" s="74" t="s">
        <v>645</v>
      </c>
      <c r="AF219" s="74" t="s">
        <v>646</v>
      </c>
      <c r="AG219" s="74"/>
      <c r="AH219" s="74">
        <v>71</v>
      </c>
      <c r="AI219" s="74">
        <v>0</v>
      </c>
      <c r="AJ219" s="74">
        <v>0</v>
      </c>
      <c r="AK219" s="74">
        <v>0</v>
      </c>
      <c r="AL219" s="74">
        <v>0</v>
      </c>
      <c r="AM219" s="74" t="s">
        <v>603</v>
      </c>
      <c r="AN219" s="74" t="s">
        <v>604</v>
      </c>
      <c r="AO219" s="74" t="s">
        <v>605</v>
      </c>
      <c r="AP219" s="74" t="s">
        <v>606</v>
      </c>
      <c r="AQ219" s="74"/>
      <c r="AR219" s="74"/>
      <c r="AS219" s="74" t="s">
        <v>607</v>
      </c>
      <c r="AT219" s="74" t="s">
        <v>608</v>
      </c>
      <c r="AU219" s="11">
        <v>42409</v>
      </c>
      <c r="AV219" s="74">
        <v>2016</v>
      </c>
      <c r="AW219" s="74">
        <v>6</v>
      </c>
      <c r="AX219" s="74"/>
      <c r="AY219" s="74"/>
      <c r="AZ219" s="74"/>
      <c r="BA219" s="74"/>
      <c r="BB219" s="74"/>
      <c r="BC219" s="74"/>
      <c r="BD219" s="74"/>
      <c r="BE219" s="74">
        <v>20773</v>
      </c>
      <c r="BF219" s="74" t="s">
        <v>647</v>
      </c>
      <c r="BG219" s="74"/>
      <c r="BH219" s="74">
        <v>13</v>
      </c>
      <c r="BI219" s="74" t="s">
        <v>610</v>
      </c>
      <c r="BJ219" s="74" t="s">
        <v>611</v>
      </c>
      <c r="BK219" s="74" t="s">
        <v>648</v>
      </c>
      <c r="BL219" s="74" t="s">
        <v>649</v>
      </c>
      <c r="BM219" s="74">
        <v>26856318</v>
      </c>
      <c r="BN219" s="79" t="str">
        <f>IF(COUNTIF(AA219,"*Nanjing Agr Univ*"),AA219)</f>
        <v>Zhang, TZ (reprint author), Nanjing Agr Univ, Cotton Res Inst, Natl Key Lab Crop Genet &amp; Germplasm Enhancement, Nanjing 210095, Jiangsu, Peoples R China.; Chen, GY (reprint author), Shanghai Jiao Tong Univ, Key Lab Urban South, Minist Agr, Sch Agr &amp; Biol, Shanghai 200030, Peoples R China.</v>
      </c>
      <c r="BO219" s="79" t="b">
        <f>IF(COUNTIF(BN219,"*Life Sci*"),"生命科学学院",IF(COUNTIF(BN219,"*Coll Hort*"),"园艺学院"))</f>
        <v>0</v>
      </c>
      <c r="BP219" s="79" t="b">
        <f>IF(COUNTIF(BN219,"*Anim Sci*"),"动物科技学院",IF(COUNTIF(BN219,"*Vet Med*"),"动物医学院"))</f>
        <v>0</v>
      </c>
      <c r="BQ219" s="79" t="b">
        <f>IF(COUNTIF(BN219,"*Resources*"),"资源与环境科学学院",IF(COUNTIF(BN219,"*Dept Entomol*"),"植物保护学院"))</f>
        <v>0</v>
      </c>
      <c r="BR219" s="79" t="b">
        <f>IF(COUNTIF(BN219,"*Coll Agr*"),"农学院",IF(COUNTIF(BN219,"*Plant Protect*"),"植物保护学院"))</f>
        <v>0</v>
      </c>
      <c r="BS219" s="79" t="b">
        <f>IF(COUNTIF(BN219,"*Food Sci*"),"食品科技学院")</f>
        <v>0</v>
      </c>
      <c r="BT219" s="78" t="str">
        <f>AP219</f>
        <v>2045-2322</v>
      </c>
      <c r="BU219" s="76">
        <f>VLOOKUP(BT219,$CE$2:$CH$13600,3,FALSE)</f>
        <v>5.5780000000000003</v>
      </c>
      <c r="BV219" s="76">
        <f>VLOOKUP(BT219,$CE$2:$CH$13600,4,FALSE)</f>
        <v>5.5970000000000004</v>
      </c>
      <c r="BW219" s="78" t="b">
        <f>IF($BV219&gt;=10,1)</f>
        <v>0</v>
      </c>
      <c r="BX219" s="78">
        <f>IF(BV219&gt;=5,1)</f>
        <v>1</v>
      </c>
      <c r="BY219" s="78" t="b">
        <f>IF(BV219&lt;2,1)</f>
        <v>0</v>
      </c>
      <c r="BZ219" s="4">
        <v>1</v>
      </c>
      <c r="CA219" s="4"/>
      <c r="CC219" s="52">
        <v>218</v>
      </c>
      <c r="CD219" s="53" t="s">
        <v>29193</v>
      </c>
      <c r="CE219" s="53" t="s">
        <v>29194</v>
      </c>
      <c r="CF219" s="54">
        <v>274</v>
      </c>
      <c r="CG219" s="54">
        <v>0.68100000000000005</v>
      </c>
      <c r="CH219" s="54">
        <v>0.60499999999999998</v>
      </c>
      <c r="CI219" s="54">
        <v>7.6999999999999999E-2</v>
      </c>
      <c r="CJ219" s="54">
        <v>26</v>
      </c>
      <c r="CK219" s="54" t="s">
        <v>28918</v>
      </c>
      <c r="CL219" s="54">
        <v>1.9000000000000001E-4</v>
      </c>
      <c r="CM219" s="54">
        <v>0.156</v>
      </c>
      <c r="CN219" s="53" t="s">
        <v>29154</v>
      </c>
      <c r="CO219" s="54">
        <v>45</v>
      </c>
      <c r="CP219" s="54">
        <v>81</v>
      </c>
      <c r="CQ219" s="55">
        <f t="shared" si="3"/>
        <v>0.55555555555555558</v>
      </c>
      <c r="CR219" s="52" t="s">
        <v>28938</v>
      </c>
    </row>
    <row r="220" spans="1:96" s="9" customFormat="1" ht="43.2">
      <c r="A220" s="74">
        <v>219</v>
      </c>
      <c r="B220" s="6" t="s">
        <v>45138</v>
      </c>
      <c r="C220" s="6" t="s">
        <v>45158</v>
      </c>
      <c r="D220" s="7" t="s">
        <v>62</v>
      </c>
      <c r="E220" s="7" t="s">
        <v>3099</v>
      </c>
      <c r="F220" s="7"/>
      <c r="G220" s="7"/>
      <c r="H220" s="7"/>
      <c r="I220" s="7" t="s">
        <v>3100</v>
      </c>
      <c r="J220" s="7"/>
      <c r="K220" s="7"/>
      <c r="L220" s="75" t="s">
        <v>45274</v>
      </c>
      <c r="M220" s="75" t="s">
        <v>3102</v>
      </c>
      <c r="N220" s="7"/>
      <c r="O220" s="7"/>
      <c r="P220" s="24" t="s">
        <v>67</v>
      </c>
      <c r="Q220" s="74" t="s">
        <v>68</v>
      </c>
      <c r="R220" s="74"/>
      <c r="S220" s="74"/>
      <c r="T220" s="74"/>
      <c r="U220" s="74"/>
      <c r="V220" s="74"/>
      <c r="W220" s="74"/>
      <c r="X220" s="74" t="s">
        <v>3103</v>
      </c>
      <c r="Y220" s="74"/>
      <c r="Z220" s="74" t="s">
        <v>3104</v>
      </c>
      <c r="AA220" s="74" t="s">
        <v>3105</v>
      </c>
      <c r="AB220" s="74" t="s">
        <v>3106</v>
      </c>
      <c r="AC220" s="74"/>
      <c r="AD220" s="74"/>
      <c r="AE220" s="74" t="s">
        <v>3107</v>
      </c>
      <c r="AF220" s="74" t="s">
        <v>3108</v>
      </c>
      <c r="AG220" s="74"/>
      <c r="AH220" s="74">
        <v>41</v>
      </c>
      <c r="AI220" s="74">
        <v>0</v>
      </c>
      <c r="AJ220" s="74">
        <v>0</v>
      </c>
      <c r="AK220" s="74">
        <v>2</v>
      </c>
      <c r="AL220" s="74">
        <v>2</v>
      </c>
      <c r="AM220" s="74" t="s">
        <v>603</v>
      </c>
      <c r="AN220" s="74" t="s">
        <v>604</v>
      </c>
      <c r="AO220" s="74" t="s">
        <v>605</v>
      </c>
      <c r="AP220" s="74" t="s">
        <v>27500</v>
      </c>
      <c r="AQ220" s="74"/>
      <c r="AR220" s="74"/>
      <c r="AS220" s="74" t="s">
        <v>3110</v>
      </c>
      <c r="AT220" s="74" t="s">
        <v>3111</v>
      </c>
      <c r="AU220" s="74" t="s">
        <v>2677</v>
      </c>
      <c r="AV220" s="74">
        <v>2016</v>
      </c>
      <c r="AW220" s="74">
        <v>7</v>
      </c>
      <c r="AX220" s="74"/>
      <c r="AY220" s="74"/>
      <c r="AZ220" s="74"/>
      <c r="BA220" s="74"/>
      <c r="BB220" s="74"/>
      <c r="BC220" s="74"/>
      <c r="BD220" s="74"/>
      <c r="BE220" s="74">
        <v>10456</v>
      </c>
      <c r="BF220" s="74" t="s">
        <v>3112</v>
      </c>
      <c r="BG220" s="74"/>
      <c r="BH220" s="74">
        <v>9</v>
      </c>
      <c r="BI220" s="74" t="s">
        <v>610</v>
      </c>
      <c r="BJ220" s="74" t="s">
        <v>611</v>
      </c>
      <c r="BK220" s="74" t="s">
        <v>3113</v>
      </c>
      <c r="BL220" s="74" t="s">
        <v>3114</v>
      </c>
      <c r="BM220" s="74">
        <v>26795254</v>
      </c>
      <c r="BN220" s="79" t="str">
        <f>IF(COUNTIF(AA220,"*Nanjing Agr Univ*"),AA220)</f>
        <v>Zhang, TZ (reprint author), Nanjing Agr Univ, State Key Lab Crop Genet &amp; Germplasm Enhancement, Cotton Hybrid R&amp;D Engn Ctr, Minist Educ, Nanjing 210095, Jiangsu, Peoples R China.; Chen, XY (reprint author), Chinese Acad Sci, Natl Key Lab Plant Mol Genet, Natl Plant Gene Res Ctr, Inst Plant Physiol &amp; Ecol,Shanghai Inst Biol Sci, Shanghai 200032, Peoples R China.</v>
      </c>
      <c r="BO220" s="79" t="b">
        <f>IF(COUNTIF(BN220,"*Life Sci*"),"生命科学学院",IF(COUNTIF(BN220,"*Coll Hort*"),"园艺学院"))</f>
        <v>0</v>
      </c>
      <c r="BP220" s="79" t="b">
        <f>IF(COUNTIF(BN220,"*Anim Sci*"),"动物科技学院",IF(COUNTIF(BN220,"*Vet Med*"),"动物医学院"))</f>
        <v>0</v>
      </c>
      <c r="BQ220" s="79" t="b">
        <f>IF(COUNTIF(BN220,"*Resources*"),"资源与环境科学学院",IF(COUNTIF(BN220,"*Dept Entomol*"),"植物保护学院"))</f>
        <v>0</v>
      </c>
      <c r="BR220" s="79" t="b">
        <f>IF(COUNTIF(BN220,"*Coll Agr*"),"农学院",IF(COUNTIF(BN220,"*Plant Protect*"),"植物保护学院"))</f>
        <v>0</v>
      </c>
      <c r="BS220" s="79" t="b">
        <f>IF(COUNTIF(BN220,"*Food Sci*"),"食品科技学院")</f>
        <v>0</v>
      </c>
      <c r="BT220" s="78" t="str">
        <f>AP220</f>
        <v>2041-1723</v>
      </c>
      <c r="BU220" s="76">
        <f>VLOOKUP(BT220,$CE$2:$CH$13600,3,FALSE)</f>
        <v>11.47</v>
      </c>
      <c r="BV220" s="76">
        <f>VLOOKUP(BT220,$CE$2:$CH$13600,4,FALSE)</f>
        <v>11.904</v>
      </c>
      <c r="BW220" s="78">
        <f>IF($BV220&gt;=10,1)</f>
        <v>1</v>
      </c>
      <c r="BX220" s="78">
        <f>IF(BV220&gt;=5,1)</f>
        <v>1</v>
      </c>
      <c r="BY220" s="78" t="b">
        <f>IF(BV220&lt;2,1)</f>
        <v>0</v>
      </c>
      <c r="BZ220" s="4">
        <v>1</v>
      </c>
      <c r="CA220" s="4"/>
      <c r="CC220" s="52">
        <v>219</v>
      </c>
      <c r="CD220" s="53" t="s">
        <v>29195</v>
      </c>
      <c r="CE220" s="53" t="s">
        <v>29196</v>
      </c>
      <c r="CF220" s="54">
        <v>654</v>
      </c>
      <c r="CG220" s="54">
        <v>0.64600000000000002</v>
      </c>
      <c r="CH220" s="54">
        <v>0.76</v>
      </c>
      <c r="CI220" s="54">
        <v>0.26100000000000001</v>
      </c>
      <c r="CJ220" s="54">
        <v>88</v>
      </c>
      <c r="CK220" s="54">
        <v>5.6</v>
      </c>
      <c r="CL220" s="54">
        <v>1.41E-3</v>
      </c>
      <c r="CM220" s="54">
        <v>0.20699999999999999</v>
      </c>
      <c r="CN220" s="53" t="s">
        <v>29154</v>
      </c>
      <c r="CO220" s="54">
        <v>46</v>
      </c>
      <c r="CP220" s="54">
        <v>81</v>
      </c>
      <c r="CQ220" s="55">
        <f t="shared" si="3"/>
        <v>0.5679012345679012</v>
      </c>
      <c r="CR220" s="52" t="s">
        <v>28938</v>
      </c>
    </row>
    <row r="221" spans="1:96" s="9" customFormat="1" ht="43.2">
      <c r="A221" s="74">
        <v>220</v>
      </c>
      <c r="B221" s="6" t="s">
        <v>45138</v>
      </c>
      <c r="C221" s="6" t="s">
        <v>48210</v>
      </c>
      <c r="D221" s="8" t="s">
        <v>62</v>
      </c>
      <c r="E221" s="8" t="s">
        <v>45818</v>
      </c>
      <c r="F221" s="8"/>
      <c r="G221" s="8"/>
      <c r="H221" s="8"/>
      <c r="I221" s="8" t="s">
        <v>45819</v>
      </c>
      <c r="J221" s="8"/>
      <c r="K221" s="8"/>
      <c r="L221" s="6" t="s">
        <v>45820</v>
      </c>
      <c r="M221" s="6" t="s">
        <v>14979</v>
      </c>
      <c r="N221" s="8"/>
      <c r="O221" s="8"/>
      <c r="P221" s="25" t="s">
        <v>67</v>
      </c>
      <c r="Q221" s="42" t="s">
        <v>68</v>
      </c>
      <c r="W221" s="9" t="s">
        <v>45821</v>
      </c>
      <c r="X221" s="9" t="s">
        <v>45822</v>
      </c>
      <c r="Z221" s="9" t="s">
        <v>45823</v>
      </c>
      <c r="AA221" s="9" t="s">
        <v>48211</v>
      </c>
      <c r="AB221" s="9" t="s">
        <v>23151</v>
      </c>
      <c r="AE221" s="9" t="s">
        <v>45824</v>
      </c>
      <c r="AF221" s="9" t="s">
        <v>45825</v>
      </c>
      <c r="AH221" s="9">
        <v>44</v>
      </c>
      <c r="AI221" s="9">
        <v>0</v>
      </c>
      <c r="AJ221" s="9">
        <v>0</v>
      </c>
      <c r="AK221" s="9">
        <v>0</v>
      </c>
      <c r="AL221" s="9">
        <v>0</v>
      </c>
      <c r="AM221" s="9" t="s">
        <v>213</v>
      </c>
      <c r="AN221" s="9" t="s">
        <v>214</v>
      </c>
      <c r="AO221" s="9" t="s">
        <v>215</v>
      </c>
      <c r="AP221" s="42" t="s">
        <v>14986</v>
      </c>
      <c r="AQ221" s="42" t="s">
        <v>14987</v>
      </c>
      <c r="AR221" s="42"/>
      <c r="AS221" s="42" t="s">
        <v>14988</v>
      </c>
      <c r="AT221" s="42" t="s">
        <v>14989</v>
      </c>
      <c r="AU221" s="42" t="s">
        <v>198</v>
      </c>
      <c r="AV221" s="42">
        <v>2016</v>
      </c>
      <c r="AW221" s="42">
        <v>52</v>
      </c>
      <c r="AX221" s="42">
        <v>3</v>
      </c>
      <c r="AY221" s="42"/>
      <c r="AZ221" s="42"/>
      <c r="BA221" s="42"/>
      <c r="BB221" s="42"/>
      <c r="BC221" s="42">
        <v>389</v>
      </c>
      <c r="BD221" s="42">
        <v>399</v>
      </c>
      <c r="BE221" s="42"/>
      <c r="BF221" s="42" t="s">
        <v>45826</v>
      </c>
      <c r="BG221" s="42"/>
      <c r="BH221" s="42">
        <v>11</v>
      </c>
      <c r="BI221" s="42" t="s">
        <v>472</v>
      </c>
      <c r="BJ221" s="42" t="s">
        <v>473</v>
      </c>
      <c r="BK221" s="42" t="s">
        <v>45816</v>
      </c>
      <c r="BL221" s="42" t="s">
        <v>45827</v>
      </c>
      <c r="BM221" s="42"/>
      <c r="BN221" s="46" t="str">
        <f>IF(COUNTIF(AA221,"*Nanjing Agr Univ*"),AA221)</f>
        <v>Zhang, WJ (reprint author), Nanjing Agr Univ, Inst Appl Ecol, Nanjing 210095, Jiangsu, Peoples R China.; Zhang, WJ (reprint author), Chinese Acad Agr Sci, Inst Crop Sci, Minist Agr, Key Lab Crop Physiol &amp; Ecol, Beijing 100081, Peoples R China.</v>
      </c>
      <c r="BO221" s="46" t="b">
        <f>IF(COUNTIF(BN221,"*Life Sci*"),"生命科学学院",IF(COUNTIF(BN221,"*Coll Hort*"),"园艺学院"))</f>
        <v>0</v>
      </c>
      <c r="BP221" s="46" t="b">
        <f>IF(COUNTIF(BN221,"*Anim Sci*"),"动物科技学院",IF(COUNTIF(BN221,"*Vet Med*"),"动物医学院"))</f>
        <v>0</v>
      </c>
      <c r="BQ221" s="46" t="b">
        <f>IF(COUNTIF(BN221,"*Resources*"),"资源与环境科学学院",IF(COUNTIF(BN221,"*Dept Entomol*"),"植物保护学院"))</f>
        <v>0</v>
      </c>
      <c r="BR221" s="46" t="b">
        <f>IF(COUNTIF(BN221,"*Coll Agr*"),"农学院",IF(COUNTIF(BN221,"*Plant Protect*"),"植物保护学院"))</f>
        <v>0</v>
      </c>
      <c r="BS221" s="46" t="b">
        <f>IF(COUNTIF(BN221,"*Food Sci*"),"食品科技学院")</f>
        <v>0</v>
      </c>
      <c r="BT221" s="48" t="s">
        <v>14986</v>
      </c>
      <c r="BU221" s="10">
        <f>VLOOKUP(BT221,$CE$2:$CH$13600,3,FALSE)</f>
        <v>3.3980000000000001</v>
      </c>
      <c r="BV221" s="10">
        <f>VLOOKUP(BT221,$CE$2:$CH$13600,4,FALSE)</f>
        <v>3.145</v>
      </c>
      <c r="BW221" s="28" t="b">
        <f>IF($BV221&gt;=10,1)</f>
        <v>0</v>
      </c>
      <c r="BX221" s="28" t="b">
        <f>IF(BV221&gt;=5,1)</f>
        <v>0</v>
      </c>
      <c r="BY221" s="28" t="b">
        <f>IF(BV221&lt;2,1)</f>
        <v>0</v>
      </c>
      <c r="BZ221" s="4">
        <v>4</v>
      </c>
      <c r="CA221" s="4"/>
      <c r="CC221" s="52">
        <v>220</v>
      </c>
      <c r="CD221" s="53" t="s">
        <v>29197</v>
      </c>
      <c r="CE221" s="53" t="s">
        <v>29198</v>
      </c>
      <c r="CF221" s="54">
        <v>295</v>
      </c>
      <c r="CG221" s="54">
        <v>0.64</v>
      </c>
      <c r="CH221" s="54">
        <v>0.59599999999999997</v>
      </c>
      <c r="CI221" s="54">
        <v>0.182</v>
      </c>
      <c r="CJ221" s="54">
        <v>66</v>
      </c>
      <c r="CK221" s="54">
        <v>3.9</v>
      </c>
      <c r="CL221" s="54">
        <v>8.0999999999999996E-4</v>
      </c>
      <c r="CM221" s="54">
        <v>0.154</v>
      </c>
      <c r="CN221" s="53" t="s">
        <v>29154</v>
      </c>
      <c r="CO221" s="54">
        <v>47</v>
      </c>
      <c r="CP221" s="54">
        <v>81</v>
      </c>
      <c r="CQ221" s="55">
        <f t="shared" si="3"/>
        <v>0.58024691358024694</v>
      </c>
      <c r="CR221" s="52" t="s">
        <v>28938</v>
      </c>
    </row>
    <row r="222" spans="1:96" s="9" customFormat="1" ht="72">
      <c r="A222" s="74">
        <v>221</v>
      </c>
      <c r="B222" s="6" t="s">
        <v>45138</v>
      </c>
      <c r="C222" s="6" t="s">
        <v>45159</v>
      </c>
      <c r="D222" s="7" t="s">
        <v>62</v>
      </c>
      <c r="E222" s="7" t="s">
        <v>2068</v>
      </c>
      <c r="F222" s="7"/>
      <c r="G222" s="7"/>
      <c r="H222" s="7"/>
      <c r="I222" s="7" t="s">
        <v>2069</v>
      </c>
      <c r="J222" s="7"/>
      <c r="K222" s="7"/>
      <c r="L222" s="6" t="s">
        <v>2070</v>
      </c>
      <c r="M222" s="6" t="s">
        <v>596</v>
      </c>
      <c r="N222" s="7"/>
      <c r="O222" s="7"/>
      <c r="P222" s="24" t="s">
        <v>67</v>
      </c>
      <c r="Q222" s="74" t="s">
        <v>68</v>
      </c>
      <c r="R222" s="74"/>
      <c r="S222" s="74"/>
      <c r="T222" s="74"/>
      <c r="U222" s="74"/>
      <c r="V222" s="74"/>
      <c r="W222" s="74"/>
      <c r="X222" s="74" t="s">
        <v>2071</v>
      </c>
      <c r="Y222" s="74"/>
      <c r="Z222" s="74" t="s">
        <v>2072</v>
      </c>
      <c r="AA222" s="74" t="s">
        <v>2073</v>
      </c>
      <c r="AB222" s="74" t="s">
        <v>2074</v>
      </c>
      <c r="AC222" s="74"/>
      <c r="AD222" s="74"/>
      <c r="AE222" s="74" t="s">
        <v>2075</v>
      </c>
      <c r="AF222" s="74" t="s">
        <v>2076</v>
      </c>
      <c r="AG222" s="74"/>
      <c r="AH222" s="74">
        <v>28</v>
      </c>
      <c r="AI222" s="74">
        <v>0</v>
      </c>
      <c r="AJ222" s="74">
        <v>0</v>
      </c>
      <c r="AK222" s="74">
        <v>5</v>
      </c>
      <c r="AL222" s="74">
        <v>5</v>
      </c>
      <c r="AM222" s="74" t="s">
        <v>603</v>
      </c>
      <c r="AN222" s="74" t="s">
        <v>604</v>
      </c>
      <c r="AO222" s="74" t="s">
        <v>605</v>
      </c>
      <c r="AP222" s="74" t="s">
        <v>606</v>
      </c>
      <c r="AQ222" s="74"/>
      <c r="AR222" s="74"/>
      <c r="AS222" s="74" t="s">
        <v>607</v>
      </c>
      <c r="AT222" s="74" t="s">
        <v>608</v>
      </c>
      <c r="AU222" s="11">
        <v>42389</v>
      </c>
      <c r="AV222" s="74">
        <v>2016</v>
      </c>
      <c r="AW222" s="74">
        <v>6</v>
      </c>
      <c r="AX222" s="74"/>
      <c r="AY222" s="74"/>
      <c r="AZ222" s="74"/>
      <c r="BA222" s="74"/>
      <c r="BB222" s="74"/>
      <c r="BC222" s="74"/>
      <c r="BD222" s="74"/>
      <c r="BE222" s="74">
        <v>19444</v>
      </c>
      <c r="BF222" s="74" t="s">
        <v>2077</v>
      </c>
      <c r="BG222" s="74"/>
      <c r="BH222" s="74">
        <v>10</v>
      </c>
      <c r="BI222" s="74" t="s">
        <v>610</v>
      </c>
      <c r="BJ222" s="74" t="s">
        <v>611</v>
      </c>
      <c r="BK222" s="74" t="s">
        <v>2078</v>
      </c>
      <c r="BL222" s="74" t="s">
        <v>2079</v>
      </c>
      <c r="BM222" s="74">
        <v>26787347</v>
      </c>
      <c r="BN222" s="46" t="str">
        <f>IF(COUNTIF(AA222,"*Nanjing Agr Univ*"),AA222)</f>
        <v>Zhang, YM (reprint author), Nanjing Agr Univ, State Key Lab Crop Genet &amp; Germplasm Enhancement, Nanjing 210095, Jiangsu, Peoples R China.</v>
      </c>
      <c r="BO222" s="46" t="b">
        <f>IF(COUNTIF(BN222,"*Life Sci*"),"生命科学学院",IF(COUNTIF(BN222,"*Coll Hort*"),"园艺学院"))</f>
        <v>0</v>
      </c>
      <c r="BP222" s="46" t="b">
        <f>IF(COUNTIF(BN222,"*Anim Sci*"),"动物科技学院",IF(COUNTIF(BN222,"*Vet Med*"),"动物医学院"))</f>
        <v>0</v>
      </c>
      <c r="BQ222" s="46" t="b">
        <f>IF(COUNTIF(BN222,"*Resources*"),"资源与环境科学学院",IF(COUNTIF(BN222,"*Dept Entomol*"),"植物保护学院"))</f>
        <v>0</v>
      </c>
      <c r="BR222" s="46" t="b">
        <f>IF(COUNTIF(BN222,"*Coll Agr*"),"农学院",IF(COUNTIF(BN222,"*Plant Protect*"),"植物保护学院"))</f>
        <v>0</v>
      </c>
      <c r="BS222" s="46" t="b">
        <f>IF(COUNTIF(BN222,"*Food Sci*"),"食品科技学院")</f>
        <v>0</v>
      </c>
      <c r="BT222" s="78" t="str">
        <f>AP222</f>
        <v>2045-2322</v>
      </c>
      <c r="BU222" s="10">
        <f>VLOOKUP(BT222,$CE$2:$CH$13600,3,FALSE)</f>
        <v>5.5780000000000003</v>
      </c>
      <c r="BV222" s="10">
        <f>VLOOKUP(BT222,$CE$2:$CH$13600,4,FALSE)</f>
        <v>5.5970000000000004</v>
      </c>
      <c r="BW222" s="28" t="b">
        <f>IF($BV222&gt;=10,1)</f>
        <v>0</v>
      </c>
      <c r="BX222" s="28">
        <f>IF(BV222&gt;=5,1)</f>
        <v>1</v>
      </c>
      <c r="BY222" s="28" t="b">
        <f>IF(BV222&lt;2,1)</f>
        <v>0</v>
      </c>
      <c r="BZ222" s="4">
        <v>1</v>
      </c>
      <c r="CA222" s="4"/>
      <c r="CC222" s="52">
        <v>221</v>
      </c>
      <c r="CD222" s="53" t="s">
        <v>29106</v>
      </c>
      <c r="CE222" s="53" t="s">
        <v>29107</v>
      </c>
      <c r="CF222" s="54">
        <v>275</v>
      </c>
      <c r="CG222" s="54">
        <v>0.627</v>
      </c>
      <c r="CH222" s="54"/>
      <c r="CI222" s="54">
        <v>6.0999999999999999E-2</v>
      </c>
      <c r="CJ222" s="54">
        <v>33</v>
      </c>
      <c r="CK222" s="54">
        <v>6.5</v>
      </c>
      <c r="CL222" s="54">
        <v>5.2999999999999998E-4</v>
      </c>
      <c r="CM222" s="54"/>
      <c r="CN222" s="53" t="s">
        <v>29154</v>
      </c>
      <c r="CO222" s="54">
        <v>48</v>
      </c>
      <c r="CP222" s="54">
        <v>81</v>
      </c>
      <c r="CQ222" s="55">
        <f t="shared" si="3"/>
        <v>0.59259259259259256</v>
      </c>
      <c r="CR222" s="52" t="s">
        <v>28938</v>
      </c>
    </row>
    <row r="223" spans="1:96" s="9" customFormat="1" ht="100.8">
      <c r="A223" s="74">
        <v>222</v>
      </c>
      <c r="B223" s="6" t="s">
        <v>45138</v>
      </c>
      <c r="C223" s="6" t="s">
        <v>45160</v>
      </c>
      <c r="D223" s="7" t="s">
        <v>62</v>
      </c>
      <c r="E223" s="7" t="s">
        <v>1357</v>
      </c>
      <c r="F223" s="7"/>
      <c r="G223" s="7"/>
      <c r="H223" s="7"/>
      <c r="I223" s="7" t="s">
        <v>1358</v>
      </c>
      <c r="J223" s="7"/>
      <c r="K223" s="7"/>
      <c r="L223" s="75" t="s">
        <v>1359</v>
      </c>
      <c r="M223" s="75" t="s">
        <v>1341</v>
      </c>
      <c r="N223" s="7"/>
      <c r="O223" s="7"/>
      <c r="P223" s="24" t="s">
        <v>67</v>
      </c>
      <c r="Q223" s="74" t="s">
        <v>68</v>
      </c>
      <c r="R223" s="74"/>
      <c r="S223" s="74"/>
      <c r="T223" s="74"/>
      <c r="U223" s="74"/>
      <c r="V223" s="74"/>
      <c r="W223" s="74" t="s">
        <v>1360</v>
      </c>
      <c r="X223" s="74" t="s">
        <v>1361</v>
      </c>
      <c r="Y223" s="74"/>
      <c r="Z223" s="74" t="s">
        <v>1362</v>
      </c>
      <c r="AA223" s="74" t="s">
        <v>1363</v>
      </c>
      <c r="AB223" s="74" t="s">
        <v>1364</v>
      </c>
      <c r="AC223" s="74"/>
      <c r="AD223" s="74"/>
      <c r="AE223" s="74" t="s">
        <v>1365</v>
      </c>
      <c r="AF223" s="74" t="s">
        <v>1366</v>
      </c>
      <c r="AG223" s="74"/>
      <c r="AH223" s="74">
        <v>67</v>
      </c>
      <c r="AI223" s="74">
        <v>0</v>
      </c>
      <c r="AJ223" s="74">
        <v>0</v>
      </c>
      <c r="AK223" s="74">
        <v>0</v>
      </c>
      <c r="AL223" s="74">
        <v>0</v>
      </c>
      <c r="AM223" s="74" t="s">
        <v>358</v>
      </c>
      <c r="AN223" s="74" t="s">
        <v>359</v>
      </c>
      <c r="AO223" s="74" t="s">
        <v>360</v>
      </c>
      <c r="AP223" s="74" t="s">
        <v>1349</v>
      </c>
      <c r="AQ223" s="74" t="s">
        <v>1350</v>
      </c>
      <c r="AR223" s="74"/>
      <c r="AS223" s="74" t="s">
        <v>1341</v>
      </c>
      <c r="AT223" s="74" t="s">
        <v>1351</v>
      </c>
      <c r="AU223" s="74" t="s">
        <v>866</v>
      </c>
      <c r="AV223" s="74">
        <v>2016</v>
      </c>
      <c r="AW223" s="74">
        <v>135</v>
      </c>
      <c r="AX223" s="74">
        <v>1</v>
      </c>
      <c r="AY223" s="74"/>
      <c r="AZ223" s="74"/>
      <c r="BA223" s="74"/>
      <c r="BB223" s="74"/>
      <c r="BC223" s="74">
        <v>90</v>
      </c>
      <c r="BD223" s="74">
        <v>101</v>
      </c>
      <c r="BE223" s="74"/>
      <c r="BF223" s="74" t="s">
        <v>1367</v>
      </c>
      <c r="BG223" s="74"/>
      <c r="BH223" s="74">
        <v>12</v>
      </c>
      <c r="BI223" s="74" t="s">
        <v>1353</v>
      </c>
      <c r="BJ223" s="74" t="s">
        <v>1354</v>
      </c>
      <c r="BK223" s="74" t="s">
        <v>1355</v>
      </c>
      <c r="BL223" s="74" t="s">
        <v>1368</v>
      </c>
      <c r="BM223" s="74"/>
      <c r="BN223" s="79" t="str">
        <f>IF(COUNTIF(AA223,"*Nanjing Agr Univ*"),AA223)</f>
        <v>Zhou, BL (reprint author), Nanjing Agr Univ, State Key Lab Crop Genet &amp; Germplasm Enhancement, MOE Hybrid Cotton R&amp;D Engn Res Ctr, Nanjing 210095, Jiangsu, Peoples R China.</v>
      </c>
      <c r="BO223" s="79" t="b">
        <f>IF(COUNTIF(BN223,"*Life Sci*"),"生命科学学院",IF(COUNTIF(BN223,"*Coll Hort*"),"园艺学院"))</f>
        <v>0</v>
      </c>
      <c r="BP223" s="79" t="b">
        <f>IF(COUNTIF(BN223,"*Anim Sci*"),"动物科技学院",IF(COUNTIF(BN223,"*Vet Med*"),"动物医学院"))</f>
        <v>0</v>
      </c>
      <c r="BQ223" s="79" t="b">
        <f>IF(COUNTIF(BN223,"*Resources*"),"资源与环境科学学院",IF(COUNTIF(BN223,"*Dept Entomol*"),"植物保护学院"))</f>
        <v>0</v>
      </c>
      <c r="BR223" s="79" t="b">
        <f>IF(COUNTIF(BN223,"*Coll Agr*"),"农学院",IF(COUNTIF(BN223,"*Plant Protect*"),"植物保护学院"))</f>
        <v>0</v>
      </c>
      <c r="BS223" s="79" t="b">
        <f>IF(COUNTIF(BN223,"*Food Sci*"),"食品科技学院")</f>
        <v>0</v>
      </c>
      <c r="BT223" s="78" t="str">
        <f>AP223</f>
        <v>0179-9541</v>
      </c>
      <c r="BU223" s="76">
        <f>VLOOKUP(BT223,$CE$2:$CH$13600,3,FALSE)</f>
        <v>1.5980000000000001</v>
      </c>
      <c r="BV223" s="76">
        <f>VLOOKUP(BT223,$CE$2:$CH$13600,4,FALSE)</f>
        <v>1.486</v>
      </c>
      <c r="BW223" s="78" t="b">
        <f>IF($BV223&gt;=10,1)</f>
        <v>0</v>
      </c>
      <c r="BX223" s="78" t="b">
        <f>IF(BV223&gt;=5,1)</f>
        <v>0</v>
      </c>
      <c r="BY223" s="78">
        <f>IF(BV223&lt;2,1)</f>
        <v>1</v>
      </c>
      <c r="BZ223" s="4">
        <v>1</v>
      </c>
      <c r="CA223" s="4"/>
      <c r="CC223" s="52">
        <v>222</v>
      </c>
      <c r="CD223" s="53" t="s">
        <v>29199</v>
      </c>
      <c r="CE223" s="53" t="s">
        <v>29200</v>
      </c>
      <c r="CF223" s="54">
        <v>139</v>
      </c>
      <c r="CG223" s="54">
        <v>0.61799999999999999</v>
      </c>
      <c r="CH223" s="54">
        <v>0.69099999999999995</v>
      </c>
      <c r="CI223" s="54">
        <v>7.4999999999999997E-2</v>
      </c>
      <c r="CJ223" s="54">
        <v>40</v>
      </c>
      <c r="CK223" s="54">
        <v>3.8</v>
      </c>
      <c r="CL223" s="54">
        <v>3.5E-4</v>
      </c>
      <c r="CM223" s="54">
        <v>0.127</v>
      </c>
      <c r="CN223" s="53" t="s">
        <v>29154</v>
      </c>
      <c r="CO223" s="54">
        <v>49</v>
      </c>
      <c r="CP223" s="54">
        <v>81</v>
      </c>
      <c r="CQ223" s="55">
        <f t="shared" si="3"/>
        <v>0.60493827160493829</v>
      </c>
      <c r="CR223" s="52" t="s">
        <v>28938</v>
      </c>
    </row>
    <row r="224" spans="1:96" s="9" customFormat="1" ht="86.4">
      <c r="A224" s="74">
        <v>223</v>
      </c>
      <c r="B224" s="6" t="s">
        <v>45138</v>
      </c>
      <c r="C224" s="6" t="s">
        <v>45160</v>
      </c>
      <c r="D224" s="8" t="s">
        <v>62</v>
      </c>
      <c r="E224" s="8" t="s">
        <v>46853</v>
      </c>
      <c r="F224" s="8"/>
      <c r="G224" s="8"/>
      <c r="H224" s="8"/>
      <c r="I224" s="8" t="s">
        <v>46854</v>
      </c>
      <c r="J224" s="8"/>
      <c r="K224" s="8"/>
      <c r="L224" s="75" t="s">
        <v>46855</v>
      </c>
      <c r="M224" s="75" t="s">
        <v>15778</v>
      </c>
      <c r="N224" s="8"/>
      <c r="O224" s="8"/>
      <c r="P224" s="25" t="s">
        <v>67</v>
      </c>
      <c r="Q224" s="42" t="s">
        <v>68</v>
      </c>
      <c r="W224" s="9" t="s">
        <v>46856</v>
      </c>
      <c r="X224" s="9" t="s">
        <v>46857</v>
      </c>
      <c r="Z224" s="9" t="s">
        <v>46858</v>
      </c>
      <c r="AA224" s="9" t="s">
        <v>46859</v>
      </c>
      <c r="AB224" s="9" t="s">
        <v>1364</v>
      </c>
      <c r="AE224" s="9" t="s">
        <v>46860</v>
      </c>
      <c r="AF224" s="9" t="s">
        <v>46861</v>
      </c>
      <c r="AH224" s="9">
        <v>19</v>
      </c>
      <c r="AI224" s="9">
        <v>0</v>
      </c>
      <c r="AJ224" s="9">
        <v>0</v>
      </c>
      <c r="AK224" s="9">
        <v>0</v>
      </c>
      <c r="AL224" s="9">
        <v>0</v>
      </c>
      <c r="AM224" s="9" t="s">
        <v>15785</v>
      </c>
      <c r="AN224" s="9" t="s">
        <v>15786</v>
      </c>
      <c r="AO224" s="9" t="s">
        <v>15787</v>
      </c>
      <c r="AP224" s="42" t="s">
        <v>15788</v>
      </c>
      <c r="AQ224" s="42" t="s">
        <v>15789</v>
      </c>
      <c r="AR224" s="42"/>
      <c r="AS224" s="42" t="s">
        <v>15790</v>
      </c>
      <c r="AT224" s="42" t="s">
        <v>15791</v>
      </c>
      <c r="AU224" s="42" t="s">
        <v>365</v>
      </c>
      <c r="AV224" s="42">
        <v>2016</v>
      </c>
      <c r="AW224" s="42">
        <v>95</v>
      </c>
      <c r="AX224" s="42">
        <v>1</v>
      </c>
      <c r="AY224" s="42"/>
      <c r="AZ224" s="42"/>
      <c r="BA224" s="42"/>
      <c r="BB224" s="42"/>
      <c r="BC224" s="42">
        <v>197</v>
      </c>
      <c r="BD224" s="42">
        <v>201</v>
      </c>
      <c r="BE224" s="42"/>
      <c r="BF224" s="42"/>
      <c r="BG224" s="42"/>
      <c r="BH224" s="42">
        <v>5</v>
      </c>
      <c r="BI224" s="42" t="s">
        <v>332</v>
      </c>
      <c r="BJ224" s="42" t="s">
        <v>332</v>
      </c>
      <c r="BK224" s="42" t="s">
        <v>46862</v>
      </c>
      <c r="BL224" s="42" t="s">
        <v>46863</v>
      </c>
      <c r="BM224" s="42">
        <v>27019451</v>
      </c>
      <c r="BN224" s="79" t="str">
        <f>IF(COUNTIF(AA224,"*Nanjing Agr Univ*"),AA224)</f>
        <v>Zhou, BL (reprint author), Nanjing Agr Univ, State Key Lab Crop Genet &amp; Germplasm Enhancement, Cotton Res Inst, Nanjing 210095, Jiangsu, Peoples R China.</v>
      </c>
      <c r="BO224" s="79" t="b">
        <f>IF(COUNTIF(BN224,"*Life Sci*"),"生命科学学院",IF(COUNTIF(BN224,"*Coll Hort*"),"园艺学院"))</f>
        <v>0</v>
      </c>
      <c r="BP224" s="79" t="b">
        <f>IF(COUNTIF(BN224,"*Anim Sci*"),"动物科技学院",IF(COUNTIF(BN224,"*Vet Med*"),"动物医学院"))</f>
        <v>0</v>
      </c>
      <c r="BQ224" s="79" t="b">
        <f>IF(COUNTIF(BN224,"*Resources*"),"资源与环境科学学院",IF(COUNTIF(BN224,"*Dept Entomol*"),"植物保护学院"))</f>
        <v>0</v>
      </c>
      <c r="BR224" s="79" t="b">
        <f>IF(COUNTIF(BN224,"*Coll Agr*"),"农学院",IF(COUNTIF(BN224,"*Plant Protect*"),"植物保护学院"))</f>
        <v>0</v>
      </c>
      <c r="BS224" s="79" t="b">
        <f>IF(COUNTIF(BN224,"*Food Sci*"),"食品科技学院")</f>
        <v>0</v>
      </c>
      <c r="BT224" s="48" t="s">
        <v>15788</v>
      </c>
      <c r="BU224" s="76">
        <f>VLOOKUP(BT224,$CE$2:$CH$13600,3,FALSE)</f>
        <v>1.093</v>
      </c>
      <c r="BV224" s="76">
        <f>VLOOKUP(BT224,$CE$2:$CH$13600,4,FALSE)</f>
        <v>1.21</v>
      </c>
      <c r="BW224" s="78" t="b">
        <f>IF($BV224&gt;=10,1)</f>
        <v>0</v>
      </c>
      <c r="BX224" s="78" t="b">
        <f>IF(BV224&gt;=5,1)</f>
        <v>0</v>
      </c>
      <c r="BY224" s="78">
        <f>IF(BV224&lt;2,1)</f>
        <v>1</v>
      </c>
      <c r="BZ224" s="4">
        <v>4</v>
      </c>
      <c r="CA224" s="4"/>
      <c r="CC224" s="52">
        <v>223</v>
      </c>
      <c r="CD224" s="53" t="s">
        <v>29201</v>
      </c>
      <c r="CE224" s="53" t="s">
        <v>29202</v>
      </c>
      <c r="CF224" s="54">
        <v>636</v>
      </c>
      <c r="CG224" s="54">
        <v>0.60699999999999998</v>
      </c>
      <c r="CH224" s="54">
        <v>0.43099999999999999</v>
      </c>
      <c r="CI224" s="54">
        <v>4.4999999999999998E-2</v>
      </c>
      <c r="CJ224" s="54">
        <v>66</v>
      </c>
      <c r="CK224" s="54">
        <v>7.2</v>
      </c>
      <c r="CL224" s="54">
        <v>7.3999999999999999E-4</v>
      </c>
      <c r="CM224" s="54">
        <v>0.1</v>
      </c>
      <c r="CN224" s="53" t="s">
        <v>29154</v>
      </c>
      <c r="CO224" s="54">
        <v>50</v>
      </c>
      <c r="CP224" s="54">
        <v>81</v>
      </c>
      <c r="CQ224" s="55">
        <f t="shared" si="3"/>
        <v>0.61728395061728392</v>
      </c>
      <c r="CR224" s="52" t="s">
        <v>28938</v>
      </c>
    </row>
    <row r="225" spans="1:96" s="9" customFormat="1" ht="72">
      <c r="A225" s="74">
        <v>224</v>
      </c>
      <c r="B225" s="6" t="s">
        <v>45138</v>
      </c>
      <c r="C225" s="6" t="s">
        <v>48200</v>
      </c>
      <c r="D225" s="8" t="s">
        <v>62</v>
      </c>
      <c r="E225" s="8" t="s">
        <v>45623</v>
      </c>
      <c r="F225" s="8"/>
      <c r="G225" s="8"/>
      <c r="H225" s="8"/>
      <c r="I225" s="8" t="s">
        <v>45624</v>
      </c>
      <c r="J225" s="8"/>
      <c r="K225" s="8"/>
      <c r="L225" s="6" t="s">
        <v>45625</v>
      </c>
      <c r="M225" s="6" t="s">
        <v>563</v>
      </c>
      <c r="N225" s="8"/>
      <c r="O225" s="8"/>
      <c r="P225" s="25" t="s">
        <v>67</v>
      </c>
      <c r="Q225" s="42" t="s">
        <v>68</v>
      </c>
      <c r="W225" s="9" t="s">
        <v>45626</v>
      </c>
      <c r="X225" s="9" t="s">
        <v>45627</v>
      </c>
      <c r="Z225" s="9" t="s">
        <v>45628</v>
      </c>
      <c r="AA225" s="9" t="s">
        <v>45629</v>
      </c>
      <c r="AB225" s="9" t="s">
        <v>10708</v>
      </c>
      <c r="AE225" s="9" t="s">
        <v>45630</v>
      </c>
      <c r="AF225" s="9" t="s">
        <v>45631</v>
      </c>
      <c r="AH225" s="9">
        <v>75</v>
      </c>
      <c r="AI225" s="9">
        <v>0</v>
      </c>
      <c r="AJ225" s="9">
        <v>0</v>
      </c>
      <c r="AK225" s="9">
        <v>0</v>
      </c>
      <c r="AL225" s="9">
        <v>0</v>
      </c>
      <c r="AM225" s="9" t="s">
        <v>571</v>
      </c>
      <c r="AN225" s="9" t="s">
        <v>537</v>
      </c>
      <c r="AO225" s="9" t="s">
        <v>572</v>
      </c>
      <c r="AP225" s="42" t="s">
        <v>573</v>
      </c>
      <c r="AQ225" s="42"/>
      <c r="AR225" s="42"/>
      <c r="AS225" s="42" t="s">
        <v>574</v>
      </c>
      <c r="AT225" s="42" t="s">
        <v>575</v>
      </c>
      <c r="AU225" s="43">
        <v>42474</v>
      </c>
      <c r="AV225" s="42">
        <v>2016</v>
      </c>
      <c r="AW225" s="42">
        <v>7</v>
      </c>
      <c r="AX225" s="42"/>
      <c r="AY225" s="42"/>
      <c r="AZ225" s="42"/>
      <c r="BA225" s="42"/>
      <c r="BB225" s="42"/>
      <c r="BC225" s="42"/>
      <c r="BD225" s="42"/>
      <c r="BE225" s="42">
        <v>501</v>
      </c>
      <c r="BF225" s="42" t="s">
        <v>45632</v>
      </c>
      <c r="BG225" s="42"/>
      <c r="BH225" s="42">
        <v>12</v>
      </c>
      <c r="BI225" s="42" t="s">
        <v>577</v>
      </c>
      <c r="BJ225" s="42" t="s">
        <v>577</v>
      </c>
      <c r="BK225" s="42" t="s">
        <v>45633</v>
      </c>
      <c r="BL225" s="42" t="s">
        <v>45634</v>
      </c>
      <c r="BM225" s="42"/>
      <c r="BN225" s="46" t="str">
        <f>IF(COUNTIF(AA225,"*Nanjing Agr Univ*"),AA225)</f>
        <v>Zhou, Q; Jiang, D (reprint author), Nanjing Agr Univ, Minist Agr, Natl Technol Innovat Ctr Reg Wheat Prod, Natl Engn &amp; Technol Ctr Informat Agr,Key Lab Crop, Nanjing, Jiangsu, Peoples R China.</v>
      </c>
      <c r="BO225" s="46" t="b">
        <f>IF(COUNTIF(BN225,"*Life Sci*"),"生命科学学院",IF(COUNTIF(BN225,"*Coll Hort*"),"园艺学院"))</f>
        <v>0</v>
      </c>
      <c r="BP225" s="46" t="b">
        <f>IF(COUNTIF(BN225,"*Anim Sci*"),"动物科技学院",IF(COUNTIF(BN225,"*Vet Med*"),"动物医学院"))</f>
        <v>0</v>
      </c>
      <c r="BQ225" s="46" t="b">
        <f>IF(COUNTIF(BN225,"*Resources*"),"资源与环境科学学院",IF(COUNTIF(BN225,"*Dept Entomol*"),"植物保护学院"))</f>
        <v>0</v>
      </c>
      <c r="BR225" s="46" t="b">
        <f>IF(COUNTIF(BN225,"*Coll Agr*"),"农学院",IF(COUNTIF(BN225,"*Plant Protect*"),"植物保护学院"))</f>
        <v>0</v>
      </c>
      <c r="BS225" s="46" t="b">
        <f>IF(COUNTIF(BN225,"*Food Sci*"),"食品科技学院")</f>
        <v>0</v>
      </c>
      <c r="BT225" s="48" t="s">
        <v>573</v>
      </c>
      <c r="BU225" s="10">
        <f>VLOOKUP(BT225,$CE$2:$CH$13600,3,FALSE)</f>
        <v>3.948</v>
      </c>
      <c r="BV225" s="10">
        <f>VLOOKUP(BT225,$CE$2:$CH$13600,4,FALSE)</f>
        <v>3.99</v>
      </c>
      <c r="BW225" s="28" t="b">
        <f>IF($BV225&gt;=10,1)</f>
        <v>0</v>
      </c>
      <c r="BX225" s="28" t="b">
        <f>IF(BV225&gt;=5,1)</f>
        <v>0</v>
      </c>
      <c r="BY225" s="28" t="b">
        <f>IF(BV225&lt;2,1)</f>
        <v>0</v>
      </c>
      <c r="BZ225" s="4">
        <v>4</v>
      </c>
      <c r="CA225" s="4"/>
      <c r="CC225" s="52">
        <v>224</v>
      </c>
      <c r="CD225" s="53" t="s">
        <v>29203</v>
      </c>
      <c r="CE225" s="53" t="s">
        <v>29204</v>
      </c>
      <c r="CF225" s="54">
        <v>65</v>
      </c>
      <c r="CG225" s="54">
        <v>0.60699999999999998</v>
      </c>
      <c r="CH225" s="54"/>
      <c r="CI225" s="54">
        <v>0</v>
      </c>
      <c r="CJ225" s="54">
        <v>11</v>
      </c>
      <c r="CK225" s="54"/>
      <c r="CL225" s="54">
        <v>1.7000000000000001E-4</v>
      </c>
      <c r="CM225" s="54"/>
      <c r="CN225" s="53" t="s">
        <v>29154</v>
      </c>
      <c r="CO225" s="54">
        <v>50</v>
      </c>
      <c r="CP225" s="54">
        <v>81</v>
      </c>
      <c r="CQ225" s="55">
        <f t="shared" si="3"/>
        <v>0.61728395061728392</v>
      </c>
      <c r="CR225" s="52" t="s">
        <v>28938</v>
      </c>
    </row>
    <row r="226" spans="1:96" s="9" customFormat="1" ht="57.6">
      <c r="A226" s="74">
        <v>225</v>
      </c>
      <c r="B226" s="6" t="s">
        <v>45138</v>
      </c>
      <c r="C226" s="6" t="s">
        <v>45161</v>
      </c>
      <c r="D226" s="7" t="s">
        <v>62</v>
      </c>
      <c r="E226" s="7" t="s">
        <v>2025</v>
      </c>
      <c r="F226" s="7"/>
      <c r="G226" s="7"/>
      <c r="H226" s="7"/>
      <c r="I226" s="7" t="s">
        <v>2026</v>
      </c>
      <c r="J226" s="7"/>
      <c r="K226" s="7"/>
      <c r="L226" s="6" t="s">
        <v>2027</v>
      </c>
      <c r="M226" s="6" t="s">
        <v>563</v>
      </c>
      <c r="N226" s="7"/>
      <c r="O226" s="7"/>
      <c r="P226" s="24" t="s">
        <v>67</v>
      </c>
      <c r="Q226" s="74" t="s">
        <v>68</v>
      </c>
      <c r="R226" s="74"/>
      <c r="S226" s="74"/>
      <c r="T226" s="74"/>
      <c r="U226" s="74"/>
      <c r="V226" s="74"/>
      <c r="W226" s="74" t="s">
        <v>2028</v>
      </c>
      <c r="X226" s="74" t="s">
        <v>2029</v>
      </c>
      <c r="Y226" s="74"/>
      <c r="Z226" s="74" t="s">
        <v>2030</v>
      </c>
      <c r="AA226" s="74" t="s">
        <v>2031</v>
      </c>
      <c r="AB226" s="74" t="s">
        <v>2032</v>
      </c>
      <c r="AC226" s="74"/>
      <c r="AD226" s="74"/>
      <c r="AE226" s="74" t="s">
        <v>2033</v>
      </c>
      <c r="AF226" s="74" t="s">
        <v>2034</v>
      </c>
      <c r="AG226" s="74"/>
      <c r="AH226" s="74">
        <v>50</v>
      </c>
      <c r="AI226" s="74">
        <v>0</v>
      </c>
      <c r="AJ226" s="74">
        <v>0</v>
      </c>
      <c r="AK226" s="74">
        <v>1</v>
      </c>
      <c r="AL226" s="74">
        <v>1</v>
      </c>
      <c r="AM226" s="74" t="s">
        <v>571</v>
      </c>
      <c r="AN226" s="74" t="s">
        <v>537</v>
      </c>
      <c r="AO226" s="74" t="s">
        <v>572</v>
      </c>
      <c r="AP226" s="74" t="s">
        <v>573</v>
      </c>
      <c r="AQ226" s="74"/>
      <c r="AR226" s="74"/>
      <c r="AS226" s="74" t="s">
        <v>574</v>
      </c>
      <c r="AT226" s="74" t="s">
        <v>575</v>
      </c>
      <c r="AU226" s="11">
        <v>42391</v>
      </c>
      <c r="AV226" s="74">
        <v>2016</v>
      </c>
      <c r="AW226" s="74">
        <v>7</v>
      </c>
      <c r="AX226" s="74"/>
      <c r="AY226" s="74"/>
      <c r="AZ226" s="74"/>
      <c r="BA226" s="74"/>
      <c r="BB226" s="74"/>
      <c r="BC226" s="74"/>
      <c r="BD226" s="74"/>
      <c r="BE226" s="74">
        <v>13</v>
      </c>
      <c r="BF226" s="74" t="s">
        <v>2035</v>
      </c>
      <c r="BG226" s="74"/>
      <c r="BH226" s="74">
        <v>12</v>
      </c>
      <c r="BI226" s="74" t="s">
        <v>577</v>
      </c>
      <c r="BJ226" s="74" t="s">
        <v>577</v>
      </c>
      <c r="BK226" s="74" t="s">
        <v>2036</v>
      </c>
      <c r="BL226" s="74" t="s">
        <v>2037</v>
      </c>
      <c r="BM226" s="74">
        <v>26834777</v>
      </c>
      <c r="BN226" s="46" t="str">
        <f>IF(COUNTIF(AA226,"*Nanjing Agr Univ*"),AA226)</f>
        <v>Zhou, ZG; Meng, YL (reprint author), Nanjing Agr Univ, Coll Agr, Dept Agron, Key Lab Crop Physiol &amp; Ecol, Nanjing, Jiangsu, Peoples R China.</v>
      </c>
      <c r="BO226" s="46" t="b">
        <f>IF(COUNTIF(BN226,"*Life Sci*"),"生命科学学院",IF(COUNTIF(BN226,"*Coll Hort*"),"园艺学院"))</f>
        <v>0</v>
      </c>
      <c r="BP226" s="46" t="b">
        <f>IF(COUNTIF(BN226,"*Anim Sci*"),"动物科技学院",IF(COUNTIF(BN226,"*Vet Med*"),"动物医学院"))</f>
        <v>0</v>
      </c>
      <c r="BQ226" s="46" t="b">
        <f>IF(COUNTIF(BN226,"*Resources*"),"资源与环境科学学院",IF(COUNTIF(BN226,"*Dept Entomol*"),"植物保护学院"))</f>
        <v>0</v>
      </c>
      <c r="BR226" s="46" t="str">
        <f>IF(COUNTIF(BN226,"*Coll Agr*"),"农学院",IF(COUNTIF(BN226,"*Plant Protect*"),"植物保护学院"))</f>
        <v>农学院</v>
      </c>
      <c r="BS226" s="46" t="b">
        <f>IF(COUNTIF(BN226,"*Food Sci*"),"食品科技学院")</f>
        <v>0</v>
      </c>
      <c r="BT226" s="78" t="str">
        <f>AP226</f>
        <v>1664-462X</v>
      </c>
      <c r="BU226" s="10">
        <f>VLOOKUP(BT226,$CE$2:$CH$13600,3,FALSE)</f>
        <v>3.948</v>
      </c>
      <c r="BV226" s="10">
        <f>VLOOKUP(BT226,$CE$2:$CH$13600,4,FALSE)</f>
        <v>3.99</v>
      </c>
      <c r="BW226" s="28" t="b">
        <f>IF($BV226&gt;=10,1)</f>
        <v>0</v>
      </c>
      <c r="BX226" s="28" t="b">
        <f>IF(BV226&gt;=5,1)</f>
        <v>0</v>
      </c>
      <c r="BY226" s="28" t="b">
        <f>IF(BV226&lt;2,1)</f>
        <v>0</v>
      </c>
      <c r="BZ226" s="4">
        <v>1</v>
      </c>
      <c r="CA226" s="4"/>
      <c r="CC226" s="52">
        <v>225</v>
      </c>
      <c r="CD226" s="53" t="s">
        <v>29205</v>
      </c>
      <c r="CE226" s="53" t="s">
        <v>29206</v>
      </c>
      <c r="CF226" s="54">
        <v>450</v>
      </c>
      <c r="CG226" s="54">
        <v>0.60499999999999998</v>
      </c>
      <c r="CH226" s="54">
        <v>0.54700000000000004</v>
      </c>
      <c r="CI226" s="54">
        <v>7.3999999999999996E-2</v>
      </c>
      <c r="CJ226" s="54">
        <v>27</v>
      </c>
      <c r="CK226" s="54" t="s">
        <v>28918</v>
      </c>
      <c r="CL226" s="54">
        <v>3.5E-4</v>
      </c>
      <c r="CM226" s="54">
        <v>0.16</v>
      </c>
      <c r="CN226" s="53" t="s">
        <v>29154</v>
      </c>
      <c r="CO226" s="54">
        <v>52</v>
      </c>
      <c r="CP226" s="54">
        <v>81</v>
      </c>
      <c r="CQ226" s="55">
        <f t="shared" si="3"/>
        <v>0.64197530864197527</v>
      </c>
      <c r="CR226" s="52" t="s">
        <v>28938</v>
      </c>
    </row>
    <row r="227" spans="1:96" s="9" customFormat="1" ht="72">
      <c r="A227" s="74">
        <v>226</v>
      </c>
      <c r="B227" s="6" t="s">
        <v>45138</v>
      </c>
      <c r="C227" s="6" t="s">
        <v>45161</v>
      </c>
      <c r="D227" s="7" t="s">
        <v>62</v>
      </c>
      <c r="E227" s="7" t="s">
        <v>4041</v>
      </c>
      <c r="F227" s="7"/>
      <c r="G227" s="7"/>
      <c r="H227" s="7"/>
      <c r="I227" s="7" t="s">
        <v>4042</v>
      </c>
      <c r="J227" s="7"/>
      <c r="K227" s="7"/>
      <c r="L227" s="75" t="s">
        <v>27483</v>
      </c>
      <c r="M227" s="75" t="s">
        <v>4044</v>
      </c>
      <c r="N227" s="7"/>
      <c r="O227" s="7"/>
      <c r="P227" s="24" t="s">
        <v>67</v>
      </c>
      <c r="Q227" s="74" t="s">
        <v>68</v>
      </c>
      <c r="R227" s="74"/>
      <c r="S227" s="74"/>
      <c r="T227" s="74"/>
      <c r="U227" s="74"/>
      <c r="V227" s="74"/>
      <c r="W227" s="74" t="s">
        <v>4045</v>
      </c>
      <c r="X227" s="74" t="s">
        <v>4046</v>
      </c>
      <c r="Y227" s="74"/>
      <c r="Z227" s="74" t="s">
        <v>4047</v>
      </c>
      <c r="AA227" s="74" t="s">
        <v>4048</v>
      </c>
      <c r="AB227" s="74" t="s">
        <v>4049</v>
      </c>
      <c r="AC227" s="74"/>
      <c r="AD227" s="74"/>
      <c r="AE227" s="74" t="s">
        <v>4050</v>
      </c>
      <c r="AF227" s="74" t="s">
        <v>4051</v>
      </c>
      <c r="AG227" s="74"/>
      <c r="AH227" s="74">
        <v>23</v>
      </c>
      <c r="AI227" s="74">
        <v>0</v>
      </c>
      <c r="AJ227" s="74">
        <v>0</v>
      </c>
      <c r="AK227" s="74">
        <v>15</v>
      </c>
      <c r="AL227" s="74">
        <v>15</v>
      </c>
      <c r="AM227" s="74" t="s">
        <v>4052</v>
      </c>
      <c r="AN227" s="74" t="s">
        <v>4053</v>
      </c>
      <c r="AO227" s="74" t="s">
        <v>4054</v>
      </c>
      <c r="AP227" s="74" t="s">
        <v>27495</v>
      </c>
      <c r="AQ227" s="74" t="s">
        <v>4056</v>
      </c>
      <c r="AR227" s="74"/>
      <c r="AS227" s="74" t="s">
        <v>4057</v>
      </c>
      <c r="AT227" s="74" t="s">
        <v>4058</v>
      </c>
      <c r="AU227" s="74" t="s">
        <v>2677</v>
      </c>
      <c r="AV227" s="74">
        <v>2016</v>
      </c>
      <c r="AW227" s="74">
        <v>10</v>
      </c>
      <c r="AX227" s="74">
        <v>1</v>
      </c>
      <c r="AY227" s="74"/>
      <c r="AZ227" s="74"/>
      <c r="BA227" s="74"/>
      <c r="BB227" s="74"/>
      <c r="BC227" s="74">
        <v>29</v>
      </c>
      <c r="BD227" s="74">
        <v>44</v>
      </c>
      <c r="BE227" s="74"/>
      <c r="BF227" s="74"/>
      <c r="BG227" s="74"/>
      <c r="BH227" s="74">
        <v>16</v>
      </c>
      <c r="BI227" s="74" t="s">
        <v>3995</v>
      </c>
      <c r="BJ227" s="74" t="s">
        <v>473</v>
      </c>
      <c r="BK227" s="74" t="s">
        <v>4059</v>
      </c>
      <c r="BL227" s="74" t="s">
        <v>4060</v>
      </c>
      <c r="BM227" s="74"/>
      <c r="BN227" s="79" t="str">
        <f>IF(COUNTIF(AA227,"*Nanjing Agr Univ*"),AA227)</f>
        <v>Zhou, Z (reprint author), Nanjing Agr Univ, Minist Agr, Key Lab Crop Growth Regulat, Nanjing 210095, Jiangsu, Peoples R China.</v>
      </c>
      <c r="BO227" s="79" t="b">
        <f>IF(COUNTIF(BN227,"*Life Sci*"),"生命科学学院",IF(COUNTIF(BN227,"*Coll Hort*"),"园艺学院"))</f>
        <v>0</v>
      </c>
      <c r="BP227" s="79" t="b">
        <f>IF(COUNTIF(BN227,"*Anim Sci*"),"动物科技学院",IF(COUNTIF(BN227,"*Vet Med*"),"动物医学院"))</f>
        <v>0</v>
      </c>
      <c r="BQ227" s="79" t="b">
        <f>IF(COUNTIF(BN227,"*Resources*"),"资源与环境科学学院",IF(COUNTIF(BN227,"*Dept Entomol*"),"植物保护学院"))</f>
        <v>0</v>
      </c>
      <c r="BR227" s="79" t="b">
        <f>IF(COUNTIF(BN227,"*Coll Agr*"),"农学院",IF(COUNTIF(BN227,"*Plant Protect*"),"植物保护学院"))</f>
        <v>0</v>
      </c>
      <c r="BS227" s="79" t="b">
        <f>IF(COUNTIF(BN227,"*Food Sci*"),"食品科技学院")</f>
        <v>0</v>
      </c>
      <c r="BT227" s="78" t="str">
        <f>AP227</f>
        <v>1735-6814</v>
      </c>
      <c r="BU227" s="76">
        <f>VLOOKUP(BT227,$CE$2:$CH$13600,3,FALSE)</f>
        <v>0.76700000000000002</v>
      </c>
      <c r="BV227" s="76">
        <f>VLOOKUP(BT227,$CE$2:$CH$13600,4,FALSE)</f>
        <v>1.077</v>
      </c>
      <c r="BW227" s="78" t="b">
        <f>IF($BV227&gt;=10,1)</f>
        <v>0</v>
      </c>
      <c r="BX227" s="78" t="b">
        <f>IF(BV227&gt;=5,1)</f>
        <v>0</v>
      </c>
      <c r="BY227" s="78">
        <f>IF(BV227&lt;2,1)</f>
        <v>1</v>
      </c>
      <c r="BZ227" s="4">
        <v>1</v>
      </c>
      <c r="CA227" s="4"/>
      <c r="CC227" s="52">
        <v>226</v>
      </c>
      <c r="CD227" s="53" t="s">
        <v>29207</v>
      </c>
      <c r="CE227" s="53" t="s">
        <v>29208</v>
      </c>
      <c r="CF227" s="54">
        <v>188</v>
      </c>
      <c r="CG227" s="54">
        <v>0.59699999999999998</v>
      </c>
      <c r="CH227" s="54"/>
      <c r="CI227" s="54">
        <v>6.5000000000000002E-2</v>
      </c>
      <c r="CJ227" s="54">
        <v>31</v>
      </c>
      <c r="CK227" s="54">
        <v>6.8</v>
      </c>
      <c r="CL227" s="54">
        <v>2.9999999999999997E-4</v>
      </c>
      <c r="CM227" s="54"/>
      <c r="CN227" s="53" t="s">
        <v>29154</v>
      </c>
      <c r="CO227" s="54">
        <v>53</v>
      </c>
      <c r="CP227" s="54">
        <v>81</v>
      </c>
      <c r="CQ227" s="55">
        <f t="shared" si="3"/>
        <v>0.65432098765432101</v>
      </c>
      <c r="CR227" s="52" t="s">
        <v>28938</v>
      </c>
    </row>
    <row r="228" spans="1:96" s="9" customFormat="1" ht="115.2">
      <c r="A228" s="74">
        <v>227</v>
      </c>
      <c r="B228" s="6" t="s">
        <v>45138</v>
      </c>
      <c r="C228" s="6" t="s">
        <v>45161</v>
      </c>
      <c r="D228" s="8" t="s">
        <v>62</v>
      </c>
      <c r="E228" s="8" t="s">
        <v>45875</v>
      </c>
      <c r="F228" s="8"/>
      <c r="G228" s="8"/>
      <c r="H228" s="8"/>
      <c r="I228" s="8" t="s">
        <v>45876</v>
      </c>
      <c r="J228" s="8"/>
      <c r="K228" s="8"/>
      <c r="L228" s="6" t="s">
        <v>45877</v>
      </c>
      <c r="M228" s="6" t="s">
        <v>1372</v>
      </c>
      <c r="N228" s="8"/>
      <c r="O228" s="8"/>
      <c r="P228" s="25" t="s">
        <v>67</v>
      </c>
      <c r="Q228" s="42" t="s">
        <v>68</v>
      </c>
      <c r="W228" s="9" t="s">
        <v>45878</v>
      </c>
      <c r="X228" s="9" t="s">
        <v>45879</v>
      </c>
      <c r="Z228" s="9" t="s">
        <v>45880</v>
      </c>
      <c r="AA228" s="9" t="s">
        <v>10596</v>
      </c>
      <c r="AB228" s="9" t="s">
        <v>4049</v>
      </c>
      <c r="AE228" s="9" t="s">
        <v>45881</v>
      </c>
      <c r="AF228" s="9" t="s">
        <v>45882</v>
      </c>
      <c r="AH228" s="9">
        <v>48</v>
      </c>
      <c r="AI228" s="9">
        <v>0</v>
      </c>
      <c r="AJ228" s="9">
        <v>0</v>
      </c>
      <c r="AK228" s="9">
        <v>0</v>
      </c>
      <c r="AL228" s="9">
        <v>0</v>
      </c>
      <c r="AM228" s="9" t="s">
        <v>1380</v>
      </c>
      <c r="AN228" s="9" t="s">
        <v>1381</v>
      </c>
      <c r="AO228" s="9" t="s">
        <v>1382</v>
      </c>
      <c r="AP228" s="42" t="s">
        <v>1383</v>
      </c>
      <c r="AQ228" s="42"/>
      <c r="AR228" s="42"/>
      <c r="AS228" s="42" t="s">
        <v>1384</v>
      </c>
      <c r="AT228" s="42" t="s">
        <v>1385</v>
      </c>
      <c r="AU228" s="42" t="s">
        <v>198</v>
      </c>
      <c r="AV228" s="42">
        <v>2016</v>
      </c>
      <c r="AW228" s="42">
        <v>101</v>
      </c>
      <c r="AX228" s="42"/>
      <c r="AY228" s="42"/>
      <c r="AZ228" s="42"/>
      <c r="BA228" s="42"/>
      <c r="BB228" s="42"/>
      <c r="BC228" s="42">
        <v>113</v>
      </c>
      <c r="BD228" s="42">
        <v>123</v>
      </c>
      <c r="BE228" s="42"/>
      <c r="BF228" s="42" t="s">
        <v>45883</v>
      </c>
      <c r="BG228" s="42"/>
      <c r="BH228" s="42">
        <v>11</v>
      </c>
      <c r="BI228" s="42" t="s">
        <v>577</v>
      </c>
      <c r="BJ228" s="42" t="s">
        <v>577</v>
      </c>
      <c r="BK228" s="42" t="s">
        <v>45884</v>
      </c>
      <c r="BL228" s="42" t="s">
        <v>45885</v>
      </c>
      <c r="BM228" s="42">
        <v>26874296</v>
      </c>
      <c r="BN228" s="46" t="str">
        <f>IF(COUNTIF(AA228,"*Nanjing Agr Univ*"),AA228)</f>
        <v>Zhou, ZG (reprint author), Nanjing Agr Univ, Dept Agron, Weigang Rd 1, Nanjing 210095, Jiangsu, Peoples R China.</v>
      </c>
      <c r="BO228" s="46" t="b">
        <f>IF(COUNTIF(BN228,"*Life Sci*"),"生命科学学院",IF(COUNTIF(BN228,"*Coll Hort*"),"园艺学院"))</f>
        <v>0</v>
      </c>
      <c r="BP228" s="46" t="b">
        <f>IF(COUNTIF(BN228,"*Anim Sci*"),"动物科技学院",IF(COUNTIF(BN228,"*Vet Med*"),"动物医学院"))</f>
        <v>0</v>
      </c>
      <c r="BQ228" s="46" t="b">
        <f>IF(COUNTIF(BN228,"*Resources*"),"资源与环境科学学院",IF(COUNTIF(BN228,"*Dept Entomol*"),"植物保护学院"))</f>
        <v>0</v>
      </c>
      <c r="BR228" s="46" t="b">
        <f>IF(COUNTIF(BN228,"*Coll Agr*"),"农学院",IF(COUNTIF(BN228,"*Plant Protect*"),"植物保护学院"))</f>
        <v>0</v>
      </c>
      <c r="BS228" s="46" t="b">
        <f>IF(COUNTIF(BN228,"*Food Sci*"),"食品科技学院")</f>
        <v>0</v>
      </c>
      <c r="BT228" s="48" t="s">
        <v>1383</v>
      </c>
      <c r="BU228" s="10">
        <f>VLOOKUP(BT228,$CE$2:$CH$13600,3,FALSE)</f>
        <v>2.7559999999999998</v>
      </c>
      <c r="BV228" s="10">
        <f>VLOOKUP(BT228,$CE$2:$CH$13600,4,FALSE)</f>
        <v>3.33</v>
      </c>
      <c r="BW228" s="28" t="b">
        <f>IF($BV228&gt;=10,1)</f>
        <v>0</v>
      </c>
      <c r="BX228" s="28" t="b">
        <f>IF(BV228&gt;=5,1)</f>
        <v>0</v>
      </c>
      <c r="BY228" s="28" t="b">
        <f>IF(BV228&lt;2,1)</f>
        <v>0</v>
      </c>
      <c r="BZ228" s="4">
        <v>4</v>
      </c>
      <c r="CA228" s="4"/>
      <c r="CC228" s="52">
        <v>227</v>
      </c>
      <c r="CD228" s="53" t="s">
        <v>29209</v>
      </c>
      <c r="CE228" s="53" t="s">
        <v>29210</v>
      </c>
      <c r="CF228" s="54">
        <v>312</v>
      </c>
      <c r="CG228" s="54">
        <v>0.57599999999999996</v>
      </c>
      <c r="CH228" s="54"/>
      <c r="CI228" s="54">
        <v>0.10299999999999999</v>
      </c>
      <c r="CJ228" s="54">
        <v>58</v>
      </c>
      <c r="CK228" s="54">
        <v>5</v>
      </c>
      <c r="CL228" s="54">
        <v>7.7999999999999999E-4</v>
      </c>
      <c r="CM228" s="54"/>
      <c r="CN228" s="53" t="s">
        <v>29154</v>
      </c>
      <c r="CO228" s="54">
        <v>54</v>
      </c>
      <c r="CP228" s="54">
        <v>81</v>
      </c>
      <c r="CQ228" s="55">
        <f t="shared" si="3"/>
        <v>0.66666666666666663</v>
      </c>
      <c r="CR228" s="52" t="s">
        <v>28938</v>
      </c>
    </row>
    <row r="229" spans="1:96" s="9" customFormat="1" ht="57.6">
      <c r="A229" s="74">
        <v>228</v>
      </c>
      <c r="B229" s="6" t="s">
        <v>45138</v>
      </c>
      <c r="C229" s="6" t="s">
        <v>45161</v>
      </c>
      <c r="D229" s="8" t="s">
        <v>62</v>
      </c>
      <c r="E229" s="8" t="s">
        <v>46429</v>
      </c>
      <c r="F229" s="8"/>
      <c r="G229" s="8"/>
      <c r="H229" s="8"/>
      <c r="I229" s="8" t="s">
        <v>46430</v>
      </c>
      <c r="J229" s="8"/>
      <c r="K229" s="8"/>
      <c r="L229" s="75" t="s">
        <v>46431</v>
      </c>
      <c r="M229" s="75" t="s">
        <v>1895</v>
      </c>
      <c r="N229" s="8"/>
      <c r="O229" s="8"/>
      <c r="P229" s="25" t="s">
        <v>67</v>
      </c>
      <c r="Q229" s="42" t="s">
        <v>68</v>
      </c>
      <c r="X229" s="9" t="s">
        <v>46432</v>
      </c>
      <c r="Z229" s="9" t="s">
        <v>46433</v>
      </c>
      <c r="AA229" s="9" t="s">
        <v>46434</v>
      </c>
      <c r="AB229" s="9" t="s">
        <v>46435</v>
      </c>
      <c r="AE229" s="9" t="s">
        <v>46436</v>
      </c>
      <c r="AF229" s="9" t="s">
        <v>46437</v>
      </c>
      <c r="AH229" s="9">
        <v>38</v>
      </c>
      <c r="AI229" s="9">
        <v>0</v>
      </c>
      <c r="AJ229" s="9">
        <v>0</v>
      </c>
      <c r="AK229" s="9">
        <v>0</v>
      </c>
      <c r="AL229" s="9">
        <v>0</v>
      </c>
      <c r="AM229" s="9" t="s">
        <v>1902</v>
      </c>
      <c r="AN229" s="9" t="s">
        <v>1903</v>
      </c>
      <c r="AO229" s="9" t="s">
        <v>1904</v>
      </c>
      <c r="AP229" s="42" t="s">
        <v>1905</v>
      </c>
      <c r="AQ229" s="42"/>
      <c r="AR229" s="42"/>
      <c r="AS229" s="42" t="s">
        <v>1895</v>
      </c>
      <c r="AT229" s="42" t="s">
        <v>1906</v>
      </c>
      <c r="AU229" s="43">
        <v>42451</v>
      </c>
      <c r="AV229" s="42">
        <v>2016</v>
      </c>
      <c r="AW229" s="42">
        <v>11</v>
      </c>
      <c r="AX229" s="42">
        <v>3</v>
      </c>
      <c r="AY229" s="42"/>
      <c r="AZ229" s="42"/>
      <c r="BA229" s="42"/>
      <c r="BB229" s="42"/>
      <c r="BC229" s="42"/>
      <c r="BD229" s="42"/>
      <c r="BE229" s="42" t="s">
        <v>46438</v>
      </c>
      <c r="BF229" s="42" t="s">
        <v>46439</v>
      </c>
      <c r="BG229" s="42"/>
      <c r="BH229" s="42">
        <v>15</v>
      </c>
      <c r="BI229" s="42" t="s">
        <v>610</v>
      </c>
      <c r="BJ229" s="42" t="s">
        <v>611</v>
      </c>
      <c r="BK229" s="42" t="s">
        <v>46440</v>
      </c>
      <c r="BL229" s="42" t="s">
        <v>46441</v>
      </c>
      <c r="BM229" s="42">
        <v>27002824</v>
      </c>
      <c r="BN229" s="79" t="str">
        <f>IF(COUNTIF(AA229,"*Nanjing Agr Univ*"),AA229)</f>
        <v>Zhou, ZG (reprint author), Nanjing Agr Univ, Minist Agr, Key Lab Crop Physiol &amp; Ecol, Nanjing 210095, Jiangsu, Peoples R China.; Cui, JJ (reprint author), Chinese Acad Agr Sci, Inst Cotton Res, State Key Lab Cotton Biol, Anyang 455000, Henan, Peoples R China.</v>
      </c>
      <c r="BO229" s="79" t="b">
        <f>IF(COUNTIF(BN229,"*Life Sci*"),"生命科学学院",IF(COUNTIF(BN229,"*Coll Hort*"),"园艺学院"))</f>
        <v>0</v>
      </c>
      <c r="BP229" s="79" t="b">
        <f>IF(COUNTIF(BN229,"*Anim Sci*"),"动物科技学院",IF(COUNTIF(BN229,"*Vet Med*"),"动物医学院"))</f>
        <v>0</v>
      </c>
      <c r="BQ229" s="79" t="b">
        <f>IF(COUNTIF(BN229,"*Resources*"),"资源与环境科学学院",IF(COUNTIF(BN229,"*Dept Entomol*"),"植物保护学院"))</f>
        <v>0</v>
      </c>
      <c r="BR229" s="79" t="b">
        <f>IF(COUNTIF(BN229,"*Coll Agr*"),"农学院",IF(COUNTIF(BN229,"*Plant Protect*"),"植物保护学院"))</f>
        <v>0</v>
      </c>
      <c r="BS229" s="79" t="b">
        <f>IF(COUNTIF(BN229,"*Food Sci*"),"食品科技学院")</f>
        <v>0</v>
      </c>
      <c r="BT229" s="48" t="s">
        <v>1905</v>
      </c>
      <c r="BU229" s="76">
        <f>VLOOKUP(BT229,$CE$2:$CH$13600,3,FALSE)</f>
        <v>3.234</v>
      </c>
      <c r="BV229" s="76">
        <f>VLOOKUP(BT229,$CE$2:$CH$13600,4,FALSE)</f>
        <v>3.702</v>
      </c>
      <c r="BW229" s="78" t="b">
        <f>IF($BV229&gt;=10,1)</f>
        <v>0</v>
      </c>
      <c r="BX229" s="78" t="b">
        <f>IF(BV229&gt;=5,1)</f>
        <v>0</v>
      </c>
      <c r="BY229" s="78" t="b">
        <f>IF(BV229&lt;2,1)</f>
        <v>0</v>
      </c>
      <c r="BZ229" s="4">
        <v>4</v>
      </c>
      <c r="CA229" s="4"/>
      <c r="CC229" s="52">
        <v>228</v>
      </c>
      <c r="CD229" s="53" t="s">
        <v>29211</v>
      </c>
      <c r="CE229" s="53" t="s">
        <v>29212</v>
      </c>
      <c r="CF229" s="54">
        <v>350</v>
      </c>
      <c r="CG229" s="54">
        <v>0.56200000000000006</v>
      </c>
      <c r="CH229" s="54">
        <v>0.65800000000000003</v>
      </c>
      <c r="CI229" s="54">
        <v>4.2000000000000003E-2</v>
      </c>
      <c r="CJ229" s="54">
        <v>48</v>
      </c>
      <c r="CK229" s="54">
        <v>5.7</v>
      </c>
      <c r="CL229" s="54">
        <v>7.9000000000000001E-4</v>
      </c>
      <c r="CM229" s="54">
        <v>0.17599999999999999</v>
      </c>
      <c r="CN229" s="53" t="s">
        <v>29154</v>
      </c>
      <c r="CO229" s="54">
        <v>55</v>
      </c>
      <c r="CP229" s="54">
        <v>81</v>
      </c>
      <c r="CQ229" s="55">
        <f t="shared" si="3"/>
        <v>0.67901234567901236</v>
      </c>
      <c r="CR229" s="52" t="s">
        <v>28938</v>
      </c>
    </row>
    <row r="230" spans="1:96" s="9" customFormat="1">
      <c r="A230" s="74">
        <v>229</v>
      </c>
      <c r="B230" s="6" t="s">
        <v>27450</v>
      </c>
      <c r="C230" s="6" t="s">
        <v>48726</v>
      </c>
      <c r="D230" s="69" t="s">
        <v>62</v>
      </c>
      <c r="E230" s="69" t="s">
        <v>48727</v>
      </c>
      <c r="F230" s="69"/>
      <c r="G230" s="69"/>
      <c r="H230" s="69"/>
      <c r="I230" s="69" t="s">
        <v>48728</v>
      </c>
      <c r="J230" s="69"/>
      <c r="K230" s="69"/>
      <c r="L230" s="82" t="s">
        <v>48729</v>
      </c>
      <c r="M230" s="82" t="s">
        <v>3344</v>
      </c>
      <c r="N230" s="69"/>
      <c r="O230" s="69"/>
      <c r="P230" s="70" t="s">
        <v>67</v>
      </c>
      <c r="Q230" s="82" t="s">
        <v>68</v>
      </c>
      <c r="R230" s="82"/>
      <c r="S230" s="82"/>
      <c r="T230" s="82"/>
      <c r="U230" s="82"/>
      <c r="V230" s="82"/>
      <c r="W230" s="82" t="s">
        <v>48730</v>
      </c>
      <c r="X230" s="82" t="s">
        <v>48731</v>
      </c>
      <c r="Y230" s="82"/>
      <c r="Z230" s="82" t="s">
        <v>48732</v>
      </c>
      <c r="AA230" s="82" t="s">
        <v>13496</v>
      </c>
      <c r="AB230" s="82" t="s">
        <v>4049</v>
      </c>
      <c r="AC230" s="82"/>
      <c r="AD230" s="82"/>
      <c r="AE230" s="82" t="s">
        <v>48733</v>
      </c>
      <c r="AF230" s="82" t="s">
        <v>48734</v>
      </c>
      <c r="AG230" s="82"/>
      <c r="AH230" s="82">
        <v>41</v>
      </c>
      <c r="AI230" s="82">
        <v>0</v>
      </c>
      <c r="AJ230" s="82">
        <v>0</v>
      </c>
      <c r="AK230" s="82">
        <v>0</v>
      </c>
      <c r="AL230" s="82">
        <v>0</v>
      </c>
      <c r="AM230" s="82" t="s">
        <v>1289</v>
      </c>
      <c r="AN230" s="82" t="s">
        <v>1290</v>
      </c>
      <c r="AO230" s="82" t="s">
        <v>1291</v>
      </c>
      <c r="AP230" s="82" t="s">
        <v>3352</v>
      </c>
      <c r="AQ230" s="82" t="s">
        <v>3353</v>
      </c>
      <c r="AR230" s="82"/>
      <c r="AS230" s="82" t="s">
        <v>3354</v>
      </c>
      <c r="AT230" s="82" t="s">
        <v>3355</v>
      </c>
      <c r="AU230" s="82" t="s">
        <v>119</v>
      </c>
      <c r="AV230" s="82">
        <v>2016</v>
      </c>
      <c r="AW230" s="82">
        <v>38</v>
      </c>
      <c r="AX230" s="82">
        <v>5</v>
      </c>
      <c r="AY230" s="82"/>
      <c r="AZ230" s="82"/>
      <c r="BA230" s="82"/>
      <c r="BB230" s="82"/>
      <c r="BC230" s="82"/>
      <c r="BD230" s="82"/>
      <c r="BE230" s="82">
        <v>112</v>
      </c>
      <c r="BF230" s="82" t="s">
        <v>48735</v>
      </c>
      <c r="BG230" s="82"/>
      <c r="BH230" s="82">
        <v>9</v>
      </c>
      <c r="BI230" s="82" t="s">
        <v>577</v>
      </c>
      <c r="BJ230" s="82" t="s">
        <v>577</v>
      </c>
      <c r="BK230" s="82" t="s">
        <v>48736</v>
      </c>
      <c r="BL230" s="82" t="s">
        <v>48737</v>
      </c>
      <c r="BM230" s="82"/>
      <c r="BN230" s="80" t="s">
        <v>13496</v>
      </c>
      <c r="BO230" s="80" t="b">
        <v>0</v>
      </c>
      <c r="BP230" s="80" t="b">
        <v>0</v>
      </c>
      <c r="BQ230" s="80" t="b">
        <v>0</v>
      </c>
      <c r="BR230" s="80" t="b">
        <v>0</v>
      </c>
      <c r="BS230" s="80" t="b">
        <v>0</v>
      </c>
      <c r="BT230" s="81" t="s">
        <v>3352</v>
      </c>
      <c r="BU230" s="81">
        <v>1.5840000000000001</v>
      </c>
      <c r="BV230" s="81">
        <v>1.671</v>
      </c>
      <c r="BW230" s="77"/>
      <c r="BX230" s="77"/>
      <c r="BY230" s="77"/>
      <c r="BZ230" s="4"/>
      <c r="CA230" s="4"/>
      <c r="CC230" s="52">
        <v>229</v>
      </c>
      <c r="CD230" s="53" t="s">
        <v>29213</v>
      </c>
      <c r="CE230" s="53" t="s">
        <v>29214</v>
      </c>
      <c r="CF230" s="54">
        <v>464</v>
      </c>
      <c r="CG230" s="54">
        <v>0.54900000000000004</v>
      </c>
      <c r="CH230" s="54"/>
      <c r="CI230" s="54">
        <v>0.23499999999999999</v>
      </c>
      <c r="CJ230" s="54">
        <v>119</v>
      </c>
      <c r="CK230" s="54">
        <v>4.5999999999999996</v>
      </c>
      <c r="CL230" s="54">
        <v>1.0300000000000001E-3</v>
      </c>
      <c r="CM230" s="54"/>
      <c r="CN230" s="53" t="s">
        <v>29154</v>
      </c>
      <c r="CO230" s="54">
        <v>56</v>
      </c>
      <c r="CP230" s="54">
        <v>81</v>
      </c>
      <c r="CQ230" s="55">
        <f t="shared" si="3"/>
        <v>0.69135802469135799</v>
      </c>
      <c r="CR230" s="52" t="s">
        <v>28938</v>
      </c>
    </row>
    <row r="231" spans="1:96" s="9" customFormat="1" ht="28.8">
      <c r="A231" s="74">
        <v>230</v>
      </c>
      <c r="B231" s="6" t="s">
        <v>27450</v>
      </c>
      <c r="C231" s="6" t="s">
        <v>48648</v>
      </c>
      <c r="D231" s="69" t="s">
        <v>62</v>
      </c>
      <c r="E231" s="69" t="s">
        <v>48649</v>
      </c>
      <c r="F231" s="69"/>
      <c r="G231" s="69"/>
      <c r="H231" s="69"/>
      <c r="I231" s="69" t="s">
        <v>48650</v>
      </c>
      <c r="J231" s="69"/>
      <c r="K231" s="69"/>
      <c r="L231" s="82" t="s">
        <v>48651</v>
      </c>
      <c r="M231" s="82" t="s">
        <v>2227</v>
      </c>
      <c r="N231" s="69"/>
      <c r="O231" s="69"/>
      <c r="P231" s="70" t="s">
        <v>67</v>
      </c>
      <c r="Q231" s="82" t="s">
        <v>68</v>
      </c>
      <c r="R231" s="82"/>
      <c r="S231" s="82"/>
      <c r="T231" s="82"/>
      <c r="U231" s="82"/>
      <c r="V231" s="82"/>
      <c r="W231" s="82" t="s">
        <v>48652</v>
      </c>
      <c r="X231" s="82" t="s">
        <v>48653</v>
      </c>
      <c r="Y231" s="82"/>
      <c r="Z231" s="82" t="s">
        <v>48654</v>
      </c>
      <c r="AA231" s="82" t="s">
        <v>48655</v>
      </c>
      <c r="AB231" s="82" t="s">
        <v>48656</v>
      </c>
      <c r="AC231" s="82"/>
      <c r="AD231" s="82"/>
      <c r="AE231" s="82" t="s">
        <v>48657</v>
      </c>
      <c r="AF231" s="82" t="s">
        <v>48658</v>
      </c>
      <c r="AG231" s="82"/>
      <c r="AH231" s="82">
        <v>43</v>
      </c>
      <c r="AI231" s="82">
        <v>0</v>
      </c>
      <c r="AJ231" s="82">
        <v>0</v>
      </c>
      <c r="AK231" s="82">
        <v>0</v>
      </c>
      <c r="AL231" s="82">
        <v>0</v>
      </c>
      <c r="AM231" s="82" t="s">
        <v>112</v>
      </c>
      <c r="AN231" s="82" t="s">
        <v>113</v>
      </c>
      <c r="AO231" s="82" t="s">
        <v>114</v>
      </c>
      <c r="AP231" s="82" t="s">
        <v>2235</v>
      </c>
      <c r="AQ231" s="82" t="s">
        <v>2236</v>
      </c>
      <c r="AR231" s="82"/>
      <c r="AS231" s="82" t="s">
        <v>2237</v>
      </c>
      <c r="AT231" s="82" t="s">
        <v>2238</v>
      </c>
      <c r="AU231" s="83">
        <v>42491</v>
      </c>
      <c r="AV231" s="82">
        <v>2016</v>
      </c>
      <c r="AW231" s="82">
        <v>223</v>
      </c>
      <c r="AX231" s="82"/>
      <c r="AY231" s="82"/>
      <c r="AZ231" s="82"/>
      <c r="BA231" s="82"/>
      <c r="BB231" s="82"/>
      <c r="BC231" s="82">
        <v>115</v>
      </c>
      <c r="BD231" s="82">
        <v>122</v>
      </c>
      <c r="BE231" s="82"/>
      <c r="BF231" s="82" t="s">
        <v>48659</v>
      </c>
      <c r="BG231" s="82"/>
      <c r="BH231" s="82">
        <v>8</v>
      </c>
      <c r="BI231" s="82" t="s">
        <v>2240</v>
      </c>
      <c r="BJ231" s="82" t="s">
        <v>2241</v>
      </c>
      <c r="BK231" s="82" t="s">
        <v>48660</v>
      </c>
      <c r="BL231" s="82" t="s">
        <v>48661</v>
      </c>
      <c r="BM231" s="82"/>
      <c r="BN231" s="80" t="s">
        <v>48655</v>
      </c>
      <c r="BO231" s="80" t="b">
        <v>0</v>
      </c>
      <c r="BP231" s="80" t="b">
        <v>0</v>
      </c>
      <c r="BQ231" s="80" t="b">
        <v>0</v>
      </c>
      <c r="BR231" s="80" t="s">
        <v>27450</v>
      </c>
      <c r="BS231" s="80" t="b">
        <v>0</v>
      </c>
      <c r="BT231" s="81" t="s">
        <v>2235</v>
      </c>
      <c r="BU231" s="81">
        <v>3.4020000000000001</v>
      </c>
      <c r="BV231" s="81">
        <v>3.9870000000000001</v>
      </c>
      <c r="BW231" s="77"/>
      <c r="BX231" s="77"/>
      <c r="BY231" s="77"/>
      <c r="BZ231" s="4"/>
      <c r="CA231" s="4"/>
      <c r="CC231" s="52">
        <v>230</v>
      </c>
      <c r="CD231" s="53" t="s">
        <v>29215</v>
      </c>
      <c r="CE231" s="53" t="s">
        <v>29216</v>
      </c>
      <c r="CF231" s="54">
        <v>651</v>
      </c>
      <c r="CG231" s="54">
        <v>0.54500000000000004</v>
      </c>
      <c r="CH231" s="54">
        <v>0.91</v>
      </c>
      <c r="CI231" s="54">
        <v>0.10299999999999999</v>
      </c>
      <c r="CJ231" s="54">
        <v>39</v>
      </c>
      <c r="CK231" s="54">
        <v>7.5</v>
      </c>
      <c r="CL231" s="54">
        <v>1E-3</v>
      </c>
      <c r="CM231" s="54">
        <v>0.25800000000000001</v>
      </c>
      <c r="CN231" s="53" t="s">
        <v>29154</v>
      </c>
      <c r="CO231" s="54">
        <v>57</v>
      </c>
      <c r="CP231" s="54">
        <v>81</v>
      </c>
      <c r="CQ231" s="55">
        <f t="shared" si="3"/>
        <v>0.70370370370370372</v>
      </c>
      <c r="CR231" s="52" t="s">
        <v>28938</v>
      </c>
    </row>
    <row r="232" spans="1:96" s="9" customFormat="1" ht="43.2">
      <c r="A232" s="74">
        <v>231</v>
      </c>
      <c r="B232" s="6" t="s">
        <v>45138</v>
      </c>
      <c r="C232" s="6" t="s">
        <v>45162</v>
      </c>
      <c r="D232" s="7" t="s">
        <v>62</v>
      </c>
      <c r="E232" s="7" t="s">
        <v>2889</v>
      </c>
      <c r="F232" s="7"/>
      <c r="G232" s="7"/>
      <c r="H232" s="7"/>
      <c r="I232" s="7" t="s">
        <v>2890</v>
      </c>
      <c r="J232" s="7"/>
      <c r="K232" s="7"/>
      <c r="L232" s="75" t="s">
        <v>27485</v>
      </c>
      <c r="M232" s="75" t="s">
        <v>2892</v>
      </c>
      <c r="N232" s="7"/>
      <c r="O232" s="7"/>
      <c r="P232" s="24" t="s">
        <v>67</v>
      </c>
      <c r="Q232" s="74" t="s">
        <v>68</v>
      </c>
      <c r="R232" s="74"/>
      <c r="S232" s="74"/>
      <c r="T232" s="74"/>
      <c r="U232" s="74"/>
      <c r="V232" s="74"/>
      <c r="W232" s="74" t="s">
        <v>2893</v>
      </c>
      <c r="X232" s="74" t="s">
        <v>2894</v>
      </c>
      <c r="Y232" s="74"/>
      <c r="Z232" s="74" t="s">
        <v>2895</v>
      </c>
      <c r="AA232" s="74" t="s">
        <v>2896</v>
      </c>
      <c r="AB232" s="74" t="s">
        <v>2897</v>
      </c>
      <c r="AC232" s="74"/>
      <c r="AD232" s="74"/>
      <c r="AE232" s="74" t="s">
        <v>2898</v>
      </c>
      <c r="AF232" s="74" t="s">
        <v>2899</v>
      </c>
      <c r="AG232" s="74"/>
      <c r="AH232" s="74">
        <v>36</v>
      </c>
      <c r="AI232" s="74">
        <v>0</v>
      </c>
      <c r="AJ232" s="74">
        <v>0</v>
      </c>
      <c r="AK232" s="74">
        <v>0</v>
      </c>
      <c r="AL232" s="74">
        <v>0</v>
      </c>
      <c r="AM232" s="74" t="s">
        <v>2734</v>
      </c>
      <c r="AN232" s="74" t="s">
        <v>2735</v>
      </c>
      <c r="AO232" s="74" t="s">
        <v>2736</v>
      </c>
      <c r="AP232" s="74" t="s">
        <v>2900</v>
      </c>
      <c r="AQ232" s="74" t="s">
        <v>2901</v>
      </c>
      <c r="AR232" s="74"/>
      <c r="AS232" s="74" t="s">
        <v>2902</v>
      </c>
      <c r="AT232" s="74" t="s">
        <v>2903</v>
      </c>
      <c r="AU232" s="74"/>
      <c r="AV232" s="74">
        <v>2016</v>
      </c>
      <c r="AW232" s="74">
        <v>36</v>
      </c>
      <c r="AX232" s="74">
        <v>1</v>
      </c>
      <c r="AY232" s="74"/>
      <c r="AZ232" s="74"/>
      <c r="BA232" s="74"/>
      <c r="BB232" s="74"/>
      <c r="BC232" s="74">
        <v>48</v>
      </c>
      <c r="BD232" s="74">
        <v>56</v>
      </c>
      <c r="BE232" s="74"/>
      <c r="BF232" s="74" t="s">
        <v>2904</v>
      </c>
      <c r="BG232" s="74"/>
      <c r="BH232" s="74">
        <v>9</v>
      </c>
      <c r="BI232" s="74" t="s">
        <v>2905</v>
      </c>
      <c r="BJ232" s="74" t="s">
        <v>2905</v>
      </c>
      <c r="BK232" s="74" t="s">
        <v>2906</v>
      </c>
      <c r="BL232" s="74" t="s">
        <v>2907</v>
      </c>
      <c r="BM232" s="74"/>
      <c r="BN232" s="79" t="str">
        <f>IF(COUNTIF(AA232,"*Nanjing Agr Univ*"),AA232)</f>
        <v>Zhu, Y (reprint author), Nanjing Agr Univ, Nanjing, Jiangsu, Peoples R China.; Zhu, Y (reprint author), Jiangsu Collaborat Innovat Ctr Technol &amp; Applicat, Nanjing, Jiangsu, Peoples R China.</v>
      </c>
      <c r="BO232" s="79" t="b">
        <f>IF(COUNTIF(BN232,"*Life Sci*"),"生命科学学院",IF(COUNTIF(BN232,"*Coll Hort*"),"园艺学院"))</f>
        <v>0</v>
      </c>
      <c r="BP232" s="79" t="b">
        <f>IF(COUNTIF(BN232,"*Anim Sci*"),"动物科技学院",IF(COUNTIF(BN232,"*Vet Med*"),"动物医学院"))</f>
        <v>0</v>
      </c>
      <c r="BQ232" s="79" t="b">
        <f>IF(COUNTIF(BN232,"*Resources*"),"资源与环境科学学院",IF(COUNTIF(BN232,"*Dept Entomol*"),"植物保护学院"))</f>
        <v>0</v>
      </c>
      <c r="BR232" s="79" t="b">
        <f>IF(COUNTIF(BN232,"*Coll Agr*"),"农学院",IF(COUNTIF(BN232,"*Plant Protect*"),"植物保护学院"))</f>
        <v>0</v>
      </c>
      <c r="BS232" s="79" t="b">
        <f>IF(COUNTIF(BN232,"*Food Sci*"),"食品科技学院")</f>
        <v>0</v>
      </c>
      <c r="BT232" s="78" t="str">
        <f>AP232</f>
        <v>0260-2288</v>
      </c>
      <c r="BU232" s="76">
        <f>VLOOKUP(BT232,$CE$2:$CH$13600,3,FALSE)</f>
        <v>0.74</v>
      </c>
      <c r="BV232" s="76">
        <f>VLOOKUP(BT232,$CE$2:$CH$13600,4,FALSE)</f>
        <v>0.72499999999999998</v>
      </c>
      <c r="BW232" s="78" t="b">
        <f>IF($BV232&gt;=10,1)</f>
        <v>0</v>
      </c>
      <c r="BX232" s="78" t="b">
        <f>IF(BV232&gt;=5,1)</f>
        <v>0</v>
      </c>
      <c r="BY232" s="78">
        <f>IF(BV232&lt;2,1)</f>
        <v>1</v>
      </c>
      <c r="BZ232" s="4">
        <v>1</v>
      </c>
      <c r="CA232" s="4"/>
      <c r="CC232" s="52">
        <v>231</v>
      </c>
      <c r="CD232" s="53" t="s">
        <v>29217</v>
      </c>
      <c r="CE232" s="53" t="s">
        <v>29218</v>
      </c>
      <c r="CF232" s="54">
        <v>348</v>
      </c>
      <c r="CG232" s="54">
        <v>0.53700000000000003</v>
      </c>
      <c r="CH232" s="54">
        <v>0.84599999999999997</v>
      </c>
      <c r="CI232" s="54">
        <v>0.17899999999999999</v>
      </c>
      <c r="CJ232" s="54">
        <v>28</v>
      </c>
      <c r="CK232" s="54">
        <v>7.7</v>
      </c>
      <c r="CL232" s="54">
        <v>5.6999999999999998E-4</v>
      </c>
      <c r="CM232" s="54">
        <v>0.249</v>
      </c>
      <c r="CN232" s="53" t="s">
        <v>29154</v>
      </c>
      <c r="CO232" s="54">
        <v>58</v>
      </c>
      <c r="CP232" s="54">
        <v>81</v>
      </c>
      <c r="CQ232" s="55">
        <f t="shared" si="3"/>
        <v>0.71604938271604934</v>
      </c>
      <c r="CR232" s="52" t="s">
        <v>28938</v>
      </c>
    </row>
    <row r="233" spans="1:96" s="9" customFormat="1" ht="72">
      <c r="A233" s="74">
        <v>232</v>
      </c>
      <c r="B233" s="6" t="s">
        <v>45138</v>
      </c>
      <c r="C233" s="6" t="s">
        <v>45162</v>
      </c>
      <c r="D233" s="8" t="s">
        <v>62</v>
      </c>
      <c r="E233" s="8" t="s">
        <v>47145</v>
      </c>
      <c r="F233" s="8"/>
      <c r="G233" s="8"/>
      <c r="H233" s="8"/>
      <c r="I233" s="8" t="s">
        <v>47146</v>
      </c>
      <c r="J233" s="8"/>
      <c r="K233" s="8"/>
      <c r="L233" s="6" t="s">
        <v>47147</v>
      </c>
      <c r="M233" s="6" t="s">
        <v>2747</v>
      </c>
      <c r="N233" s="8"/>
      <c r="O233" s="8"/>
      <c r="P233" s="25" t="s">
        <v>67</v>
      </c>
      <c r="Q233" s="42" t="s">
        <v>68</v>
      </c>
      <c r="W233" s="9" t="s">
        <v>47148</v>
      </c>
      <c r="X233" s="9" t="s">
        <v>47149</v>
      </c>
      <c r="Z233" s="9" t="s">
        <v>47150</v>
      </c>
      <c r="AA233" s="9" t="s">
        <v>47151</v>
      </c>
      <c r="AB233" s="9" t="s">
        <v>2897</v>
      </c>
      <c r="AE233" s="9" t="s">
        <v>47152</v>
      </c>
      <c r="AF233" s="9" t="s">
        <v>47153</v>
      </c>
      <c r="AH233" s="9">
        <v>32</v>
      </c>
      <c r="AI233" s="9">
        <v>0</v>
      </c>
      <c r="AJ233" s="9">
        <v>0</v>
      </c>
      <c r="AK233" s="9">
        <v>0</v>
      </c>
      <c r="AL233" s="9">
        <v>0</v>
      </c>
      <c r="AM233" s="9" t="s">
        <v>76</v>
      </c>
      <c r="AN233" s="9" t="s">
        <v>77</v>
      </c>
      <c r="AO233" s="9" t="s">
        <v>78</v>
      </c>
      <c r="AP233" s="42" t="s">
        <v>2755</v>
      </c>
      <c r="AQ233" s="42" t="s">
        <v>2756</v>
      </c>
      <c r="AR233" s="42"/>
      <c r="AS233" s="42" t="s">
        <v>2757</v>
      </c>
      <c r="AT233" s="42" t="s">
        <v>2758</v>
      </c>
      <c r="AU233" s="42" t="s">
        <v>866</v>
      </c>
      <c r="AV233" s="42">
        <v>2016</v>
      </c>
      <c r="AW233" s="42">
        <v>121</v>
      </c>
      <c r="AX233" s="42"/>
      <c r="AY233" s="42"/>
      <c r="AZ233" s="42"/>
      <c r="BA233" s="42"/>
      <c r="BB233" s="42"/>
      <c r="BC233" s="42">
        <v>74</v>
      </c>
      <c r="BD233" s="42">
        <v>83</v>
      </c>
      <c r="BE233" s="42"/>
      <c r="BF233" s="42" t="s">
        <v>47154</v>
      </c>
      <c r="BG233" s="42"/>
      <c r="BH233" s="42">
        <v>10</v>
      </c>
      <c r="BI233" s="42" t="s">
        <v>2760</v>
      </c>
      <c r="BJ233" s="42" t="s">
        <v>2761</v>
      </c>
      <c r="BK233" s="42" t="s">
        <v>47155</v>
      </c>
      <c r="BL233" s="42" t="s">
        <v>47156</v>
      </c>
      <c r="BM233" s="42"/>
      <c r="BN233" s="46" t="str">
        <f>IF(COUNTIF(AA233,"*Nanjing Agr Univ*"),AA233)</f>
        <v>Zhu, Y (reprint author), Nanjing Agr Univ, Natl Engn &amp; Technol Ctr Informat Agr, Jiangsu Key Lab Informat Agr, Jiangsu Collaborat Innovat Ctr Modern Crop Prod, 1 Weigang Rd, Nanjing 210095, Jiangsu, Peoples R China.</v>
      </c>
      <c r="BO233" s="46" t="b">
        <f>IF(COUNTIF(BN233,"*Life Sci*"),"生命科学学院",IF(COUNTIF(BN233,"*Coll Hort*"),"园艺学院"))</f>
        <v>0</v>
      </c>
      <c r="BP233" s="46" t="b">
        <f>IF(COUNTIF(BN233,"*Anim Sci*"),"动物科技学院",IF(COUNTIF(BN233,"*Vet Med*"),"动物医学院"))</f>
        <v>0</v>
      </c>
      <c r="BQ233" s="46" t="b">
        <f>IF(COUNTIF(BN233,"*Resources*"),"资源与环境科学学院",IF(COUNTIF(BN233,"*Dept Entomol*"),"植物保护学院"))</f>
        <v>0</v>
      </c>
      <c r="BR233" s="46" t="b">
        <f>IF(COUNTIF(BN233,"*Coll Agr*"),"农学院",IF(COUNTIF(BN233,"*Plant Protect*"),"植物保护学院"))</f>
        <v>0</v>
      </c>
      <c r="BS233" s="46" t="b">
        <f>IF(COUNTIF(BN233,"*Food Sci*"),"食品科技学院")</f>
        <v>0</v>
      </c>
      <c r="BT233" s="48" t="s">
        <v>2755</v>
      </c>
      <c r="BU233" s="10">
        <f>VLOOKUP(BT233,$CE$2:$CH$13600,3,FALSE)</f>
        <v>1.7609999999999999</v>
      </c>
      <c r="BV233" s="10">
        <f>VLOOKUP(BT233,$CE$2:$CH$13600,4,FALSE)</f>
        <v>2.0910000000000002</v>
      </c>
      <c r="BW233" s="28" t="b">
        <f>IF($BV233&gt;=10,1)</f>
        <v>0</v>
      </c>
      <c r="BX233" s="28" t="b">
        <f>IF(BV233&gt;=5,1)</f>
        <v>0</v>
      </c>
      <c r="BY233" s="28" t="b">
        <f>IF(BV233&lt;2,1)</f>
        <v>0</v>
      </c>
      <c r="BZ233" s="4">
        <v>4</v>
      </c>
      <c r="CA233" s="4"/>
      <c r="CC233" s="52">
        <v>232</v>
      </c>
      <c r="CD233" s="53" t="s">
        <v>29219</v>
      </c>
      <c r="CE233" s="53" t="s">
        <v>29220</v>
      </c>
      <c r="CF233" s="54">
        <v>544</v>
      </c>
      <c r="CG233" s="54">
        <v>0.53400000000000003</v>
      </c>
      <c r="CH233" s="54">
        <v>0.59699999999999998</v>
      </c>
      <c r="CI233" s="54">
        <v>0</v>
      </c>
      <c r="CJ233" s="54">
        <v>25</v>
      </c>
      <c r="CK233" s="54">
        <v>9.9</v>
      </c>
      <c r="CL233" s="54">
        <v>5.1000000000000004E-4</v>
      </c>
      <c r="CM233" s="54">
        <v>0.16500000000000001</v>
      </c>
      <c r="CN233" s="53" t="s">
        <v>29154</v>
      </c>
      <c r="CO233" s="54">
        <v>59</v>
      </c>
      <c r="CP233" s="54">
        <v>81</v>
      </c>
      <c r="CQ233" s="55">
        <f t="shared" si="3"/>
        <v>0.72839506172839508</v>
      </c>
      <c r="CR233" s="52" t="s">
        <v>28938</v>
      </c>
    </row>
    <row r="234" spans="1:96" s="9" customFormat="1" ht="72">
      <c r="A234" s="74">
        <v>233</v>
      </c>
      <c r="B234" s="6" t="s">
        <v>45138</v>
      </c>
      <c r="C234" s="6" t="s">
        <v>45162</v>
      </c>
      <c r="D234" s="8" t="s">
        <v>62</v>
      </c>
      <c r="E234" s="8" t="s">
        <v>45541</v>
      </c>
      <c r="F234" s="8"/>
      <c r="G234" s="8"/>
      <c r="H234" s="8"/>
      <c r="I234" s="8" t="s">
        <v>45542</v>
      </c>
      <c r="J234" s="8"/>
      <c r="K234" s="8"/>
      <c r="L234" s="6" t="s">
        <v>45543</v>
      </c>
      <c r="M234" s="6" t="s">
        <v>995</v>
      </c>
      <c r="N234" s="8"/>
      <c r="O234" s="8"/>
      <c r="P234" s="25" t="s">
        <v>67</v>
      </c>
      <c r="Q234" s="42" t="s">
        <v>68</v>
      </c>
      <c r="W234" s="9" t="s">
        <v>45544</v>
      </c>
      <c r="X234" s="9" t="s">
        <v>45545</v>
      </c>
      <c r="Z234" s="9" t="s">
        <v>45546</v>
      </c>
      <c r="AA234" s="9" t="s">
        <v>15101</v>
      </c>
      <c r="AB234" s="9" t="s">
        <v>2897</v>
      </c>
      <c r="AE234" s="9" t="s">
        <v>45547</v>
      </c>
      <c r="AF234" s="9" t="s">
        <v>45548</v>
      </c>
      <c r="AH234" s="9">
        <v>68</v>
      </c>
      <c r="AI234" s="9">
        <v>0</v>
      </c>
      <c r="AJ234" s="9">
        <v>0</v>
      </c>
      <c r="AK234" s="9">
        <v>0</v>
      </c>
      <c r="AL234" s="9">
        <v>0</v>
      </c>
      <c r="AM234" s="9" t="s">
        <v>358</v>
      </c>
      <c r="AN234" s="9" t="s">
        <v>359</v>
      </c>
      <c r="AO234" s="9" t="s">
        <v>360</v>
      </c>
      <c r="AP234" s="42" t="s">
        <v>1003</v>
      </c>
      <c r="AQ234" s="42" t="s">
        <v>1004</v>
      </c>
      <c r="AR234" s="42"/>
      <c r="AS234" s="42" t="s">
        <v>1005</v>
      </c>
      <c r="AT234" s="42" t="s">
        <v>1006</v>
      </c>
      <c r="AU234" s="42" t="s">
        <v>119</v>
      </c>
      <c r="AV234" s="42">
        <v>2016</v>
      </c>
      <c r="AW234" s="42">
        <v>22</v>
      </c>
      <c r="AX234" s="42">
        <v>5</v>
      </c>
      <c r="AY234" s="42"/>
      <c r="AZ234" s="42"/>
      <c r="BA234" s="42"/>
      <c r="BB234" s="42"/>
      <c r="BC234" s="42">
        <v>1890</v>
      </c>
      <c r="BD234" s="42">
        <v>1903</v>
      </c>
      <c r="BE234" s="42"/>
      <c r="BF234" s="42" t="s">
        <v>45549</v>
      </c>
      <c r="BG234" s="42"/>
      <c r="BH234" s="42">
        <v>14</v>
      </c>
      <c r="BI234" s="42" t="s">
        <v>1008</v>
      </c>
      <c r="BJ234" s="42" t="s">
        <v>1009</v>
      </c>
      <c r="BK234" s="42" t="s">
        <v>45550</v>
      </c>
      <c r="BL234" s="42" t="s">
        <v>45551</v>
      </c>
      <c r="BM234" s="42">
        <v>26725507</v>
      </c>
      <c r="BN234" s="46" t="str">
        <f>IF(COUNTIF(AA234,"*Nanjing Agr Univ*"),AA234)</f>
        <v>Zhu, Y (reprint author), Nanjing Agr Univ, Natl Engn &amp; Technol Ctr Informat Agr, Jiangsu Key Lab Informat Agr, Jiangsu Collaborat Innovat Ctr Modern Crop Prod, Nanjing 210095, Jiangsu, Peoples R China.</v>
      </c>
      <c r="BO234" s="46" t="b">
        <f>IF(COUNTIF(BN234,"*Life Sci*"),"生命科学学院",IF(COUNTIF(BN234,"*Coll Hort*"),"园艺学院"))</f>
        <v>0</v>
      </c>
      <c r="BP234" s="46" t="b">
        <f>IF(COUNTIF(BN234,"*Anim Sci*"),"动物科技学院",IF(COUNTIF(BN234,"*Vet Med*"),"动物医学院"))</f>
        <v>0</v>
      </c>
      <c r="BQ234" s="46" t="b">
        <f>IF(COUNTIF(BN234,"*Resources*"),"资源与环境科学学院",IF(COUNTIF(BN234,"*Dept Entomol*"),"植物保护学院"))</f>
        <v>0</v>
      </c>
      <c r="BR234" s="46" t="b">
        <f>IF(COUNTIF(BN234,"*Coll Agr*"),"农学院",IF(COUNTIF(BN234,"*Plant Protect*"),"植物保护学院"))</f>
        <v>0</v>
      </c>
      <c r="BS234" s="46" t="b">
        <f>IF(COUNTIF(BN234,"*Food Sci*"),"食品科技学院")</f>
        <v>0</v>
      </c>
      <c r="BT234" s="48" t="s">
        <v>1003</v>
      </c>
      <c r="BU234" s="10">
        <f>VLOOKUP(BT234,$CE$2:$CH$13600,3,FALSE)</f>
        <v>8.0440000000000005</v>
      </c>
      <c r="BV234" s="10">
        <f>VLOOKUP(BT234,$CE$2:$CH$13600,4,FALSE)</f>
        <v>8.7080000000000002</v>
      </c>
      <c r="BW234" s="28" t="b">
        <f>IF($BV234&gt;=10,1)</f>
        <v>0</v>
      </c>
      <c r="BX234" s="28">
        <f>IF(BV234&gt;=5,1)</f>
        <v>1</v>
      </c>
      <c r="BY234" s="28" t="b">
        <f>IF(BV234&lt;2,1)</f>
        <v>0</v>
      </c>
      <c r="BZ234" s="4">
        <v>4</v>
      </c>
      <c r="CA234" s="4"/>
      <c r="CC234" s="52">
        <v>233</v>
      </c>
      <c r="CD234" s="53" t="s">
        <v>29221</v>
      </c>
      <c r="CE234" s="53" t="s">
        <v>29222</v>
      </c>
      <c r="CF234" s="54">
        <v>411</v>
      </c>
      <c r="CG234" s="54">
        <v>0.52300000000000002</v>
      </c>
      <c r="CH234" s="54">
        <v>0.60399999999999998</v>
      </c>
      <c r="CI234" s="54">
        <v>0.17599999999999999</v>
      </c>
      <c r="CJ234" s="54">
        <v>51</v>
      </c>
      <c r="CK234" s="54">
        <v>6</v>
      </c>
      <c r="CL234" s="54">
        <v>6.9999999999999999E-4</v>
      </c>
      <c r="CM234" s="54">
        <v>0.13800000000000001</v>
      </c>
      <c r="CN234" s="53" t="s">
        <v>29154</v>
      </c>
      <c r="CO234" s="54">
        <v>60</v>
      </c>
      <c r="CP234" s="54">
        <v>81</v>
      </c>
      <c r="CQ234" s="55">
        <f t="shared" si="3"/>
        <v>0.7407407407407407</v>
      </c>
      <c r="CR234" s="52" t="s">
        <v>28938</v>
      </c>
    </row>
    <row r="235" spans="1:96" s="9" customFormat="1" ht="43.2">
      <c r="A235" s="74">
        <v>234</v>
      </c>
      <c r="B235" s="6" t="s">
        <v>45138</v>
      </c>
      <c r="C235" s="6" t="s">
        <v>45162</v>
      </c>
      <c r="D235" s="8" t="s">
        <v>62</v>
      </c>
      <c r="E235" s="8" t="s">
        <v>47286</v>
      </c>
      <c r="F235" s="8"/>
      <c r="G235" s="8"/>
      <c r="H235" s="8"/>
      <c r="I235" s="8" t="s">
        <v>47287</v>
      </c>
      <c r="J235" s="8"/>
      <c r="K235" s="8"/>
      <c r="L235" s="6" t="s">
        <v>47288</v>
      </c>
      <c r="M235" s="6" t="s">
        <v>7255</v>
      </c>
      <c r="N235" s="8"/>
      <c r="O235" s="8"/>
      <c r="P235" s="25" t="s">
        <v>67</v>
      </c>
      <c r="Q235" s="42" t="s">
        <v>8998</v>
      </c>
      <c r="W235" s="9" t="s">
        <v>47289</v>
      </c>
      <c r="X235" s="9" t="s">
        <v>47290</v>
      </c>
      <c r="Z235" s="9" t="s">
        <v>47291</v>
      </c>
      <c r="AA235" s="9" t="s">
        <v>47292</v>
      </c>
      <c r="AB235" s="9" t="s">
        <v>47293</v>
      </c>
      <c r="AH235" s="9">
        <v>16</v>
      </c>
      <c r="AI235" s="9">
        <v>0</v>
      </c>
      <c r="AJ235" s="9">
        <v>0</v>
      </c>
      <c r="AK235" s="9">
        <v>0</v>
      </c>
      <c r="AL235" s="9">
        <v>0</v>
      </c>
      <c r="AM235" s="9" t="s">
        <v>5350</v>
      </c>
      <c r="AN235" s="9" t="s">
        <v>5351</v>
      </c>
      <c r="AO235" s="9" t="s">
        <v>5352</v>
      </c>
      <c r="AP235" s="42" t="s">
        <v>7263</v>
      </c>
      <c r="AQ235" s="42"/>
      <c r="AR235" s="42"/>
      <c r="AS235" s="42" t="s">
        <v>7264</v>
      </c>
      <c r="AT235" s="42" t="s">
        <v>7265</v>
      </c>
      <c r="AU235" s="42" t="s">
        <v>866</v>
      </c>
      <c r="AV235" s="42">
        <v>2016</v>
      </c>
      <c r="AW235" s="42">
        <v>8</v>
      </c>
      <c r="AX235" s="42">
        <v>2</v>
      </c>
      <c r="AY235" s="42"/>
      <c r="AZ235" s="42"/>
      <c r="BA235" s="42"/>
      <c r="BB235" s="42"/>
      <c r="BC235" s="42"/>
      <c r="BD235" s="42"/>
      <c r="BE235" s="42">
        <v>116</v>
      </c>
      <c r="BF235" s="42" t="s">
        <v>47294</v>
      </c>
      <c r="BG235" s="42"/>
      <c r="BH235" s="42">
        <v>3</v>
      </c>
      <c r="BI235" s="42" t="s">
        <v>7267</v>
      </c>
      <c r="BJ235" s="42" t="s">
        <v>7267</v>
      </c>
      <c r="BK235" s="42" t="s">
        <v>47295</v>
      </c>
      <c r="BL235" s="42" t="s">
        <v>47296</v>
      </c>
      <c r="BM235" s="42"/>
      <c r="BN235" s="46" t="str">
        <f>IF(COUNTIF(AA235,"*Nanjing Agr Univ*"),AA235)</f>
        <v>Zhu, Y (reprint author), Nanjing Agr Univ, Natl Engn &amp; Technol Ctr Informat Agr, Jiangsu Key Lab Informat Agr, Nanjing 210095, Jiangsu, Peoples R China.; Zhu, Y (reprint author), Nanjing Agr Univ, Jiangsu Collaborat Innovat Ctr Modern Crop Prod, Nanjing 210095, Jiangsu, Peoples R China.</v>
      </c>
      <c r="BO235" s="46" t="b">
        <f>IF(COUNTIF(BN235,"*Life Sci*"),"生命科学学院",IF(COUNTIF(BN235,"*Coll Hort*"),"园艺学院"))</f>
        <v>0</v>
      </c>
      <c r="BP235" s="46" t="b">
        <f>IF(COUNTIF(BN235,"*Anim Sci*"),"动物科技学院",IF(COUNTIF(BN235,"*Vet Med*"),"动物医学院"))</f>
        <v>0</v>
      </c>
      <c r="BQ235" s="46" t="b">
        <f>IF(COUNTIF(BN235,"*Resources*"),"资源与环境科学学院",IF(COUNTIF(BN235,"*Dept Entomol*"),"植物保护学院"))</f>
        <v>0</v>
      </c>
      <c r="BR235" s="46" t="b">
        <f>IF(COUNTIF(BN235,"*Coll Agr*"),"农学院",IF(COUNTIF(BN235,"*Plant Protect*"),"植物保护学院"))</f>
        <v>0</v>
      </c>
      <c r="BS235" s="46" t="b">
        <f>IF(COUNTIF(BN235,"*Food Sci*"),"食品科技学院")</f>
        <v>0</v>
      </c>
      <c r="BT235" s="48" t="s">
        <v>7263</v>
      </c>
      <c r="BU235" s="10">
        <f>VLOOKUP(BT235,$CE$2:$CH$13600,3,FALSE)</f>
        <v>3.18</v>
      </c>
      <c r="BV235" s="10">
        <f>VLOOKUP(BT235,$CE$2:$CH$13600,4,FALSE)</f>
        <v>3.2570000000000001</v>
      </c>
      <c r="BW235" s="28" t="b">
        <f>IF($BV235&gt;=10,1)</f>
        <v>0</v>
      </c>
      <c r="BX235" s="28" t="b">
        <f>IF(BV235&gt;=5,1)</f>
        <v>0</v>
      </c>
      <c r="BY235" s="28" t="b">
        <f>IF(BV235&lt;2,1)</f>
        <v>0</v>
      </c>
      <c r="BZ235" s="4">
        <v>4</v>
      </c>
      <c r="CA235" s="4"/>
      <c r="CC235" s="52">
        <v>234</v>
      </c>
      <c r="CD235" s="53" t="s">
        <v>29223</v>
      </c>
      <c r="CE235" s="53" t="s">
        <v>29224</v>
      </c>
      <c r="CF235" s="54">
        <v>978</v>
      </c>
      <c r="CG235" s="54">
        <v>0.51</v>
      </c>
      <c r="CH235" s="54">
        <v>0.67200000000000004</v>
      </c>
      <c r="CI235" s="54">
        <v>5.8999999999999997E-2</v>
      </c>
      <c r="CJ235" s="54">
        <v>68</v>
      </c>
      <c r="CK235" s="54">
        <v>9.1</v>
      </c>
      <c r="CL235" s="54">
        <v>1.2700000000000001E-3</v>
      </c>
      <c r="CM235" s="54">
        <v>0.19900000000000001</v>
      </c>
      <c r="CN235" s="53" t="s">
        <v>29154</v>
      </c>
      <c r="CO235" s="54">
        <v>61</v>
      </c>
      <c r="CP235" s="54">
        <v>81</v>
      </c>
      <c r="CQ235" s="55">
        <f t="shared" si="3"/>
        <v>0.75308641975308643</v>
      </c>
      <c r="CR235" s="52" t="s">
        <v>28953</v>
      </c>
    </row>
    <row r="236" spans="1:96" s="9" customFormat="1">
      <c r="A236" s="74">
        <v>235</v>
      </c>
      <c r="B236" s="6" t="s">
        <v>27450</v>
      </c>
      <c r="C236" s="6" t="s">
        <v>48738</v>
      </c>
      <c r="D236" s="69" t="s">
        <v>62</v>
      </c>
      <c r="E236" s="69" t="s">
        <v>48739</v>
      </c>
      <c r="F236" s="69"/>
      <c r="G236" s="69"/>
      <c r="H236" s="69"/>
      <c r="I236" s="69" t="s">
        <v>48740</v>
      </c>
      <c r="J236" s="69"/>
      <c r="K236" s="69"/>
      <c r="L236" s="82" t="s">
        <v>48741</v>
      </c>
      <c r="M236" s="82" t="s">
        <v>4537</v>
      </c>
      <c r="N236" s="69"/>
      <c r="O236" s="69"/>
      <c r="P236" s="70" t="s">
        <v>67</v>
      </c>
      <c r="Q236" s="82" t="s">
        <v>68</v>
      </c>
      <c r="R236" s="82"/>
      <c r="S236" s="82"/>
      <c r="T236" s="82"/>
      <c r="U236" s="82"/>
      <c r="V236" s="82"/>
      <c r="W236" s="82" t="s">
        <v>48742</v>
      </c>
      <c r="X236" s="82" t="s">
        <v>48743</v>
      </c>
      <c r="Y236" s="82"/>
      <c r="Z236" s="82" t="s">
        <v>48744</v>
      </c>
      <c r="AA236" s="82" t="s">
        <v>48745</v>
      </c>
      <c r="AB236" s="82" t="s">
        <v>48746</v>
      </c>
      <c r="AC236" s="82"/>
      <c r="AD236" s="82"/>
      <c r="AE236" s="82" t="s">
        <v>48747</v>
      </c>
      <c r="AF236" s="82" t="s">
        <v>48748</v>
      </c>
      <c r="AG236" s="82"/>
      <c r="AH236" s="82">
        <v>52</v>
      </c>
      <c r="AI236" s="82">
        <v>0</v>
      </c>
      <c r="AJ236" s="82">
        <v>0</v>
      </c>
      <c r="AK236" s="82">
        <v>1</v>
      </c>
      <c r="AL236" s="82">
        <v>1</v>
      </c>
      <c r="AM236" s="82" t="s">
        <v>112</v>
      </c>
      <c r="AN236" s="82" t="s">
        <v>113</v>
      </c>
      <c r="AO236" s="82" t="s">
        <v>114</v>
      </c>
      <c r="AP236" s="82" t="s">
        <v>4547</v>
      </c>
      <c r="AQ236" s="82" t="s">
        <v>4548</v>
      </c>
      <c r="AR236" s="82"/>
      <c r="AS236" s="82" t="s">
        <v>4549</v>
      </c>
      <c r="AT236" s="82" t="s">
        <v>4550</v>
      </c>
      <c r="AU236" s="83">
        <v>42491</v>
      </c>
      <c r="AV236" s="82">
        <v>2016</v>
      </c>
      <c r="AW236" s="82">
        <v>221</v>
      </c>
      <c r="AX236" s="82"/>
      <c r="AY236" s="82"/>
      <c r="AZ236" s="82"/>
      <c r="BA236" s="82"/>
      <c r="BB236" s="82"/>
      <c r="BC236" s="82">
        <v>219</v>
      </c>
      <c r="BD236" s="82">
        <v>229</v>
      </c>
      <c r="BE236" s="82"/>
      <c r="BF236" s="82" t="s">
        <v>48749</v>
      </c>
      <c r="BG236" s="82"/>
      <c r="BH236" s="82">
        <v>11</v>
      </c>
      <c r="BI236" s="82" t="s">
        <v>4552</v>
      </c>
      <c r="BJ236" s="82" t="s">
        <v>4553</v>
      </c>
      <c r="BK236" s="82" t="s">
        <v>48750</v>
      </c>
      <c r="BL236" s="82" t="s">
        <v>48751</v>
      </c>
      <c r="BM236" s="82"/>
      <c r="BN236" s="80" t="s">
        <v>48745</v>
      </c>
      <c r="BO236" s="80" t="b">
        <v>0</v>
      </c>
      <c r="BP236" s="80" t="b">
        <v>0</v>
      </c>
      <c r="BQ236" s="80" t="b">
        <v>0</v>
      </c>
      <c r="BR236" s="80" t="b">
        <v>0</v>
      </c>
      <c r="BS236" s="80" t="b">
        <v>0</v>
      </c>
      <c r="BT236" s="81" t="s">
        <v>4547</v>
      </c>
      <c r="BU236" s="81">
        <v>3.762</v>
      </c>
      <c r="BV236" s="81">
        <v>4.3179999999999996</v>
      </c>
      <c r="BW236" s="77"/>
      <c r="BX236" s="77"/>
      <c r="BY236" s="77"/>
      <c r="BZ236" s="4"/>
      <c r="CA236" s="4"/>
      <c r="CC236" s="52">
        <v>235</v>
      </c>
      <c r="CD236" s="53" t="s">
        <v>29225</v>
      </c>
      <c r="CE236" s="53" t="s">
        <v>29226</v>
      </c>
      <c r="CF236" s="54">
        <v>1055</v>
      </c>
      <c r="CG236" s="54">
        <v>0.48</v>
      </c>
      <c r="CH236" s="54">
        <v>0.54300000000000004</v>
      </c>
      <c r="CI236" s="54">
        <v>4.3999999999999997E-2</v>
      </c>
      <c r="CJ236" s="54">
        <v>45</v>
      </c>
      <c r="CK236" s="54" t="s">
        <v>28918</v>
      </c>
      <c r="CL236" s="54">
        <v>7.1000000000000002E-4</v>
      </c>
      <c r="CM236" s="54">
        <v>0.13100000000000001</v>
      </c>
      <c r="CN236" s="53" t="s">
        <v>29154</v>
      </c>
      <c r="CO236" s="54">
        <v>62</v>
      </c>
      <c r="CP236" s="54">
        <v>81</v>
      </c>
      <c r="CQ236" s="55">
        <f t="shared" si="3"/>
        <v>0.76543209876543206</v>
      </c>
      <c r="CR236" s="52" t="s">
        <v>28953</v>
      </c>
    </row>
    <row r="237" spans="1:96" s="9" customFormat="1">
      <c r="A237" s="74">
        <v>236</v>
      </c>
      <c r="B237" s="6" t="s">
        <v>27450</v>
      </c>
      <c r="C237" s="6" t="s">
        <v>48738</v>
      </c>
      <c r="D237" s="69" t="s">
        <v>62</v>
      </c>
      <c r="E237" s="69" t="s">
        <v>48752</v>
      </c>
      <c r="F237" s="69"/>
      <c r="G237" s="69"/>
      <c r="H237" s="69"/>
      <c r="I237" s="69" t="s">
        <v>48753</v>
      </c>
      <c r="J237" s="69"/>
      <c r="K237" s="69"/>
      <c r="L237" s="82" t="s">
        <v>48754</v>
      </c>
      <c r="M237" s="82" t="s">
        <v>4537</v>
      </c>
      <c r="N237" s="69"/>
      <c r="O237" s="69"/>
      <c r="P237" s="70" t="s">
        <v>67</v>
      </c>
      <c r="Q237" s="82" t="s">
        <v>68</v>
      </c>
      <c r="R237" s="82"/>
      <c r="S237" s="82"/>
      <c r="T237" s="82"/>
      <c r="U237" s="82"/>
      <c r="V237" s="82"/>
      <c r="W237" s="82" t="s">
        <v>48755</v>
      </c>
      <c r="X237" s="82" t="s">
        <v>48756</v>
      </c>
      <c r="Y237" s="82"/>
      <c r="Z237" s="82" t="s">
        <v>48757</v>
      </c>
      <c r="AA237" s="82" t="s">
        <v>15256</v>
      </c>
      <c r="AB237" s="82" t="s">
        <v>2897</v>
      </c>
      <c r="AC237" s="82"/>
      <c r="AD237" s="82"/>
      <c r="AE237" s="82" t="s">
        <v>45547</v>
      </c>
      <c r="AF237" s="82" t="s">
        <v>48758</v>
      </c>
      <c r="AG237" s="82"/>
      <c r="AH237" s="82">
        <v>84</v>
      </c>
      <c r="AI237" s="82">
        <v>0</v>
      </c>
      <c r="AJ237" s="82">
        <v>0</v>
      </c>
      <c r="AK237" s="82">
        <v>0</v>
      </c>
      <c r="AL237" s="82">
        <v>0</v>
      </c>
      <c r="AM237" s="82" t="s">
        <v>112</v>
      </c>
      <c r="AN237" s="82" t="s">
        <v>113</v>
      </c>
      <c r="AO237" s="82" t="s">
        <v>114</v>
      </c>
      <c r="AP237" s="82" t="s">
        <v>4547</v>
      </c>
      <c r="AQ237" s="82" t="s">
        <v>4548</v>
      </c>
      <c r="AR237" s="82"/>
      <c r="AS237" s="82" t="s">
        <v>4549</v>
      </c>
      <c r="AT237" s="82" t="s">
        <v>4550</v>
      </c>
      <c r="AU237" s="83">
        <v>42518</v>
      </c>
      <c r="AV237" s="82">
        <v>2016</v>
      </c>
      <c r="AW237" s="82">
        <v>222</v>
      </c>
      <c r="AX237" s="82"/>
      <c r="AY237" s="82"/>
      <c r="AZ237" s="82"/>
      <c r="BA237" s="82"/>
      <c r="BB237" s="82"/>
      <c r="BC237" s="82">
        <v>45</v>
      </c>
      <c r="BD237" s="82">
        <v>58</v>
      </c>
      <c r="BE237" s="82"/>
      <c r="BF237" s="82" t="s">
        <v>48759</v>
      </c>
      <c r="BG237" s="82"/>
      <c r="BH237" s="82">
        <v>14</v>
      </c>
      <c r="BI237" s="82" t="s">
        <v>4552</v>
      </c>
      <c r="BJ237" s="82" t="s">
        <v>4553</v>
      </c>
      <c r="BK237" s="82" t="s">
        <v>48760</v>
      </c>
      <c r="BL237" s="82" t="s">
        <v>48761</v>
      </c>
      <c r="BM237" s="82"/>
      <c r="BN237" s="80" t="s">
        <v>15256</v>
      </c>
      <c r="BO237" s="80" t="b">
        <v>0</v>
      </c>
      <c r="BP237" s="80" t="b">
        <v>0</v>
      </c>
      <c r="BQ237" s="80" t="b">
        <v>0</v>
      </c>
      <c r="BR237" s="80" t="b">
        <v>0</v>
      </c>
      <c r="BS237" s="80" t="b">
        <v>0</v>
      </c>
      <c r="BT237" s="81" t="s">
        <v>4547</v>
      </c>
      <c r="BU237" s="81">
        <v>3.762</v>
      </c>
      <c r="BV237" s="81">
        <v>4.3179999999999996</v>
      </c>
      <c r="BW237" s="77"/>
      <c r="BX237" s="77"/>
      <c r="BY237" s="77"/>
      <c r="BZ237" s="4"/>
      <c r="CA237" s="4"/>
      <c r="CC237" s="52">
        <v>236</v>
      </c>
      <c r="CD237" s="53" t="s">
        <v>29227</v>
      </c>
      <c r="CE237" s="53" t="s">
        <v>29228</v>
      </c>
      <c r="CF237" s="54">
        <v>345</v>
      </c>
      <c r="CG237" s="54">
        <v>0.45700000000000002</v>
      </c>
      <c r="CH237" s="54">
        <v>0.69199999999999995</v>
      </c>
      <c r="CI237" s="54">
        <v>0.11799999999999999</v>
      </c>
      <c r="CJ237" s="54">
        <v>51</v>
      </c>
      <c r="CK237" s="54">
        <v>5.2</v>
      </c>
      <c r="CL237" s="54">
        <v>8.9999999999999998E-4</v>
      </c>
      <c r="CM237" s="54">
        <v>0.187</v>
      </c>
      <c r="CN237" s="53" t="s">
        <v>29154</v>
      </c>
      <c r="CO237" s="54">
        <v>63</v>
      </c>
      <c r="CP237" s="54">
        <v>81</v>
      </c>
      <c r="CQ237" s="55">
        <f t="shared" si="3"/>
        <v>0.77777777777777779</v>
      </c>
      <c r="CR237" s="52" t="s">
        <v>28953</v>
      </c>
    </row>
    <row r="238" spans="1:96" s="9" customFormat="1">
      <c r="A238" s="74">
        <v>237</v>
      </c>
      <c r="B238" s="6" t="s">
        <v>27451</v>
      </c>
      <c r="C238" s="6" t="s">
        <v>48817</v>
      </c>
      <c r="D238" s="69" t="s">
        <v>62</v>
      </c>
      <c r="E238" s="69" t="s">
        <v>48818</v>
      </c>
      <c r="F238" s="69"/>
      <c r="G238" s="69"/>
      <c r="H238" s="69"/>
      <c r="I238" s="69" t="s">
        <v>48819</v>
      </c>
      <c r="J238" s="69"/>
      <c r="K238" s="69"/>
      <c r="L238" s="82" t="s">
        <v>48820</v>
      </c>
      <c r="M238" s="82" t="s">
        <v>47070</v>
      </c>
      <c r="N238" s="69"/>
      <c r="O238" s="69"/>
      <c r="P238" s="70" t="s">
        <v>67</v>
      </c>
      <c r="Q238" s="82" t="s">
        <v>68</v>
      </c>
      <c r="R238" s="82"/>
      <c r="S238" s="82"/>
      <c r="T238" s="82"/>
      <c r="U238" s="82"/>
      <c r="V238" s="82"/>
      <c r="W238" s="82" t="s">
        <v>48821</v>
      </c>
      <c r="X238" s="82" t="s">
        <v>48822</v>
      </c>
      <c r="Y238" s="82"/>
      <c r="Z238" s="82" t="s">
        <v>48823</v>
      </c>
      <c r="AA238" s="82" t="s">
        <v>48824</v>
      </c>
      <c r="AB238" s="82" t="s">
        <v>48825</v>
      </c>
      <c r="AC238" s="82"/>
      <c r="AD238" s="82"/>
      <c r="AE238" s="82" t="s">
        <v>48826</v>
      </c>
      <c r="AF238" s="82" t="s">
        <v>48827</v>
      </c>
      <c r="AG238" s="82"/>
      <c r="AH238" s="82">
        <v>30</v>
      </c>
      <c r="AI238" s="82">
        <v>0</v>
      </c>
      <c r="AJ238" s="82">
        <v>0</v>
      </c>
      <c r="AK238" s="82">
        <v>0</v>
      </c>
      <c r="AL238" s="82">
        <v>0</v>
      </c>
      <c r="AM238" s="82" t="s">
        <v>112</v>
      </c>
      <c r="AN238" s="82" t="s">
        <v>113</v>
      </c>
      <c r="AO238" s="82" t="s">
        <v>114</v>
      </c>
      <c r="AP238" s="82" t="s">
        <v>28116</v>
      </c>
      <c r="AQ238" s="82" t="s">
        <v>47078</v>
      </c>
      <c r="AR238" s="82"/>
      <c r="AS238" s="82" t="s">
        <v>28117</v>
      </c>
      <c r="AT238" s="82" t="s">
        <v>47079</v>
      </c>
      <c r="AU238" s="83">
        <v>42520</v>
      </c>
      <c r="AV238" s="82">
        <v>2016</v>
      </c>
      <c r="AW238" s="82">
        <v>124</v>
      </c>
      <c r="AX238" s="82"/>
      <c r="AY238" s="82"/>
      <c r="AZ238" s="82"/>
      <c r="BA238" s="82"/>
      <c r="BB238" s="82"/>
      <c r="BC238" s="82">
        <v>79</v>
      </c>
      <c r="BD238" s="82">
        <v>92</v>
      </c>
      <c r="BE238" s="82"/>
      <c r="BF238" s="82" t="s">
        <v>48828</v>
      </c>
      <c r="BG238" s="82"/>
      <c r="BH238" s="82">
        <v>14</v>
      </c>
      <c r="BI238" s="82" t="s">
        <v>47081</v>
      </c>
      <c r="BJ238" s="82" t="s">
        <v>47082</v>
      </c>
      <c r="BK238" s="82" t="s">
        <v>48829</v>
      </c>
      <c r="BL238" s="82" t="s">
        <v>48830</v>
      </c>
      <c r="BM238" s="82">
        <v>26938159</v>
      </c>
      <c r="BN238" s="80" t="s">
        <v>48824</v>
      </c>
      <c r="BO238" s="80" t="s">
        <v>27451</v>
      </c>
      <c r="BP238" s="80" t="b">
        <v>0</v>
      </c>
      <c r="BQ238" s="80" t="b">
        <v>0</v>
      </c>
      <c r="BR238" s="80" t="b">
        <v>0</v>
      </c>
      <c r="BS238" s="80" t="b">
        <v>0</v>
      </c>
      <c r="BT238" s="81" t="s">
        <v>28116</v>
      </c>
      <c r="BU238" s="81">
        <v>2.9790000000000001</v>
      </c>
      <c r="BV238" s="81">
        <v>2.867</v>
      </c>
      <c r="BW238" s="77"/>
      <c r="BX238" s="77"/>
      <c r="BY238" s="77"/>
      <c r="BZ238" s="4"/>
      <c r="CA238" s="4"/>
      <c r="CC238" s="52">
        <v>237</v>
      </c>
      <c r="CD238" s="53" t="s">
        <v>29229</v>
      </c>
      <c r="CE238" s="53" t="s">
        <v>29230</v>
      </c>
      <c r="CF238" s="54">
        <v>113</v>
      </c>
      <c r="CG238" s="54">
        <v>0.45500000000000002</v>
      </c>
      <c r="CH238" s="54">
        <v>0.439</v>
      </c>
      <c r="CI238" s="54">
        <v>0</v>
      </c>
      <c r="CJ238" s="54">
        <v>19</v>
      </c>
      <c r="CK238" s="54">
        <v>8.9</v>
      </c>
      <c r="CL238" s="54">
        <v>1.1E-4</v>
      </c>
      <c r="CM238" s="54">
        <v>8.3000000000000004E-2</v>
      </c>
      <c r="CN238" s="53" t="s">
        <v>29154</v>
      </c>
      <c r="CO238" s="54">
        <v>64</v>
      </c>
      <c r="CP238" s="54">
        <v>81</v>
      </c>
      <c r="CQ238" s="55">
        <f t="shared" si="3"/>
        <v>0.79012345679012341</v>
      </c>
      <c r="CR238" s="52" t="s">
        <v>28953</v>
      </c>
    </row>
    <row r="239" spans="1:96" s="9" customFormat="1">
      <c r="A239" s="74">
        <v>238</v>
      </c>
      <c r="B239" s="6" t="s">
        <v>27451</v>
      </c>
      <c r="C239" s="6" t="s">
        <v>48831</v>
      </c>
      <c r="D239" s="69" t="s">
        <v>62</v>
      </c>
      <c r="E239" s="69" t="s">
        <v>48832</v>
      </c>
      <c r="F239" s="69"/>
      <c r="G239" s="69"/>
      <c r="H239" s="69"/>
      <c r="I239" s="69" t="s">
        <v>48833</v>
      </c>
      <c r="J239" s="69"/>
      <c r="K239" s="69"/>
      <c r="L239" s="82" t="s">
        <v>48834</v>
      </c>
      <c r="M239" s="82" t="s">
        <v>48835</v>
      </c>
      <c r="N239" s="69"/>
      <c r="O239" s="69"/>
      <c r="P239" s="70" t="s">
        <v>67</v>
      </c>
      <c r="Q239" s="82" t="s">
        <v>68</v>
      </c>
      <c r="R239" s="82"/>
      <c r="S239" s="82"/>
      <c r="T239" s="82"/>
      <c r="U239" s="82"/>
      <c r="V239" s="82"/>
      <c r="W239" s="82" t="s">
        <v>48836</v>
      </c>
      <c r="X239" s="82" t="s">
        <v>48837</v>
      </c>
      <c r="Y239" s="82"/>
      <c r="Z239" s="82" t="s">
        <v>48838</v>
      </c>
      <c r="AA239" s="82" t="s">
        <v>48839</v>
      </c>
      <c r="AB239" s="82" t="s">
        <v>48840</v>
      </c>
      <c r="AC239" s="82"/>
      <c r="AD239" s="82"/>
      <c r="AE239" s="82" t="s">
        <v>48841</v>
      </c>
      <c r="AF239" s="82" t="s">
        <v>48842</v>
      </c>
      <c r="AG239" s="82"/>
      <c r="AH239" s="82">
        <v>24</v>
      </c>
      <c r="AI239" s="82">
        <v>0</v>
      </c>
      <c r="AJ239" s="82">
        <v>0</v>
      </c>
      <c r="AK239" s="82">
        <v>2</v>
      </c>
      <c r="AL239" s="82">
        <v>2</v>
      </c>
      <c r="AM239" s="82" t="s">
        <v>4377</v>
      </c>
      <c r="AN239" s="82" t="s">
        <v>1763</v>
      </c>
      <c r="AO239" s="82" t="s">
        <v>4378</v>
      </c>
      <c r="AP239" s="82" t="s">
        <v>12582</v>
      </c>
      <c r="AQ239" s="82" t="s">
        <v>12583</v>
      </c>
      <c r="AR239" s="82"/>
      <c r="AS239" s="82" t="s">
        <v>12584</v>
      </c>
      <c r="AT239" s="82" t="s">
        <v>12585</v>
      </c>
      <c r="AU239" s="83">
        <v>42430</v>
      </c>
      <c r="AV239" s="82">
        <v>2016</v>
      </c>
      <c r="AW239" s="82">
        <v>41</v>
      </c>
      <c r="AX239" s="82"/>
      <c r="AY239" s="82"/>
      <c r="AZ239" s="82"/>
      <c r="BA239" s="82"/>
      <c r="BB239" s="82"/>
      <c r="BC239" s="82">
        <v>121</v>
      </c>
      <c r="BD239" s="82">
        <v>127</v>
      </c>
      <c r="BE239" s="82"/>
      <c r="BF239" s="82" t="s">
        <v>48843</v>
      </c>
      <c r="BG239" s="82"/>
      <c r="BH239" s="82">
        <v>7</v>
      </c>
      <c r="BI239" s="82" t="s">
        <v>937</v>
      </c>
      <c r="BJ239" s="82" t="s">
        <v>938</v>
      </c>
      <c r="BK239" s="82" t="s">
        <v>48844</v>
      </c>
      <c r="BL239" s="82" t="s">
        <v>48845</v>
      </c>
      <c r="BM239" s="82">
        <v>26969057</v>
      </c>
      <c r="BN239" s="80" t="s">
        <v>48839</v>
      </c>
      <c r="BO239" s="80" t="s">
        <v>27451</v>
      </c>
      <c r="BP239" s="80" t="b">
        <v>0</v>
      </c>
      <c r="BQ239" s="80" t="b">
        <v>0</v>
      </c>
      <c r="BR239" s="80" t="b">
        <v>0</v>
      </c>
      <c r="BS239" s="80" t="b">
        <v>0</v>
      </c>
      <c r="BT239" s="81" t="s">
        <v>12582</v>
      </c>
      <c r="BU239" s="81">
        <v>2.0019999999999998</v>
      </c>
      <c r="BV239" s="81">
        <v>2.5329999999999999</v>
      </c>
      <c r="BW239" s="77"/>
      <c r="BX239" s="77"/>
      <c r="BY239" s="77"/>
      <c r="BZ239" s="4"/>
      <c r="CA239" s="4"/>
      <c r="CC239" s="52">
        <v>238</v>
      </c>
      <c r="CD239" s="53" t="s">
        <v>8793</v>
      </c>
      <c r="CE239" s="53" t="s">
        <v>8791</v>
      </c>
      <c r="CF239" s="54">
        <v>3796</v>
      </c>
      <c r="CG239" s="54">
        <v>0.39</v>
      </c>
      <c r="CH239" s="54">
        <v>0.55300000000000005</v>
      </c>
      <c r="CI239" s="54">
        <v>8.5000000000000006E-2</v>
      </c>
      <c r="CJ239" s="54">
        <v>223</v>
      </c>
      <c r="CK239" s="54" t="s">
        <v>28918</v>
      </c>
      <c r="CL239" s="54">
        <v>2.9399999999999999E-3</v>
      </c>
      <c r="CM239" s="54">
        <v>0.155</v>
      </c>
      <c r="CN239" s="53" t="s">
        <v>29154</v>
      </c>
      <c r="CO239" s="54">
        <v>65</v>
      </c>
      <c r="CP239" s="54">
        <v>81</v>
      </c>
      <c r="CQ239" s="55">
        <f t="shared" si="3"/>
        <v>0.80246913580246915</v>
      </c>
      <c r="CR239" s="52" t="s">
        <v>28953</v>
      </c>
    </row>
    <row r="240" spans="1:96" s="9" customFormat="1">
      <c r="A240" s="74">
        <v>239</v>
      </c>
      <c r="B240" s="6" t="s">
        <v>27451</v>
      </c>
      <c r="C240" s="6" t="s">
        <v>48762</v>
      </c>
      <c r="D240" s="69" t="s">
        <v>62</v>
      </c>
      <c r="E240" s="69" t="s">
        <v>48763</v>
      </c>
      <c r="F240" s="69"/>
      <c r="G240" s="69"/>
      <c r="H240" s="69"/>
      <c r="I240" s="69" t="s">
        <v>48764</v>
      </c>
      <c r="J240" s="69"/>
      <c r="K240" s="69"/>
      <c r="L240" s="82" t="s">
        <v>48765</v>
      </c>
      <c r="M240" s="82" t="s">
        <v>7749</v>
      </c>
      <c r="N240" s="69"/>
      <c r="O240" s="69"/>
      <c r="P240" s="70" t="s">
        <v>67</v>
      </c>
      <c r="Q240" s="82" t="s">
        <v>12689</v>
      </c>
      <c r="R240" s="82"/>
      <c r="S240" s="82"/>
      <c r="T240" s="82"/>
      <c r="U240" s="82"/>
      <c r="V240" s="82"/>
      <c r="W240" s="82"/>
      <c r="X240" s="82"/>
      <c r="Y240" s="82"/>
      <c r="Z240" s="82" t="s">
        <v>48766</v>
      </c>
      <c r="AA240" s="82" t="s">
        <v>48767</v>
      </c>
      <c r="AB240" s="82"/>
      <c r="AC240" s="82"/>
      <c r="AD240" s="82"/>
      <c r="AE240" s="82"/>
      <c r="AF240" s="82"/>
      <c r="AG240" s="82"/>
      <c r="AH240" s="82">
        <v>3</v>
      </c>
      <c r="AI240" s="82">
        <v>0</v>
      </c>
      <c r="AJ240" s="82">
        <v>0</v>
      </c>
      <c r="AK240" s="82">
        <v>0</v>
      </c>
      <c r="AL240" s="82">
        <v>0</v>
      </c>
      <c r="AM240" s="82" t="s">
        <v>5463</v>
      </c>
      <c r="AN240" s="82" t="s">
        <v>5464</v>
      </c>
      <c r="AO240" s="82" t="s">
        <v>5465</v>
      </c>
      <c r="AP240" s="82" t="s">
        <v>7756</v>
      </c>
      <c r="AQ240" s="82" t="s">
        <v>7757</v>
      </c>
      <c r="AR240" s="82"/>
      <c r="AS240" s="82" t="s">
        <v>7758</v>
      </c>
      <c r="AT240" s="82" t="s">
        <v>7759</v>
      </c>
      <c r="AU240" s="82" t="s">
        <v>119</v>
      </c>
      <c r="AV240" s="82">
        <v>2016</v>
      </c>
      <c r="AW240" s="82">
        <v>100</v>
      </c>
      <c r="AX240" s="82">
        <v>5</v>
      </c>
      <c r="AY240" s="82"/>
      <c r="AZ240" s="82"/>
      <c r="BA240" s="82"/>
      <c r="BB240" s="82"/>
      <c r="BC240" s="82">
        <v>1014</v>
      </c>
      <c r="BD240" s="82">
        <v>1014</v>
      </c>
      <c r="BE240" s="82"/>
      <c r="BF240" s="82" t="s">
        <v>48768</v>
      </c>
      <c r="BG240" s="82"/>
      <c r="BH240" s="82">
        <v>1</v>
      </c>
      <c r="BI240" s="82" t="s">
        <v>577</v>
      </c>
      <c r="BJ240" s="82" t="s">
        <v>577</v>
      </c>
      <c r="BK240" s="82" t="s">
        <v>48769</v>
      </c>
      <c r="BL240" s="82" t="s">
        <v>48770</v>
      </c>
      <c r="BM240" s="82"/>
      <c r="BN240" s="80" t="s">
        <v>48767</v>
      </c>
      <c r="BO240" s="80" t="s">
        <v>27451</v>
      </c>
      <c r="BP240" s="80" t="s">
        <v>27444</v>
      </c>
      <c r="BQ240" s="80" t="b">
        <v>0</v>
      </c>
      <c r="BR240" s="80" t="b">
        <v>0</v>
      </c>
      <c r="BS240" s="80" t="b">
        <v>0</v>
      </c>
      <c r="BT240" s="81" t="s">
        <v>7756</v>
      </c>
      <c r="BU240" s="81">
        <v>3.02</v>
      </c>
      <c r="BV240" s="81">
        <v>3.04</v>
      </c>
      <c r="BW240" s="77"/>
      <c r="BX240" s="77"/>
      <c r="BY240" s="77"/>
      <c r="BZ240" s="4"/>
      <c r="CA240" s="4"/>
      <c r="CC240" s="52">
        <v>239</v>
      </c>
      <c r="CD240" s="53" t="s">
        <v>29231</v>
      </c>
      <c r="CE240" s="53" t="s">
        <v>29232</v>
      </c>
      <c r="CF240" s="54">
        <v>2494</v>
      </c>
      <c r="CG240" s="54">
        <v>0.38200000000000001</v>
      </c>
      <c r="CH240" s="54">
        <v>0.505</v>
      </c>
      <c r="CI240" s="54">
        <v>3.9E-2</v>
      </c>
      <c r="CJ240" s="54">
        <v>360</v>
      </c>
      <c r="CK240" s="54">
        <v>6.8</v>
      </c>
      <c r="CL240" s="54">
        <v>4.6800000000000001E-3</v>
      </c>
      <c r="CM240" s="54">
        <v>0.151</v>
      </c>
      <c r="CN240" s="53" t="s">
        <v>29154</v>
      </c>
      <c r="CO240" s="54">
        <v>66</v>
      </c>
      <c r="CP240" s="54">
        <v>81</v>
      </c>
      <c r="CQ240" s="55">
        <f t="shared" si="3"/>
        <v>0.81481481481481477</v>
      </c>
      <c r="CR240" s="52" t="s">
        <v>28953</v>
      </c>
    </row>
    <row r="241" spans="1:96" s="9" customFormat="1">
      <c r="A241" s="74">
        <v>240</v>
      </c>
      <c r="B241" s="6" t="s">
        <v>27451</v>
      </c>
      <c r="C241" s="6" t="s">
        <v>48800</v>
      </c>
      <c r="D241" s="69" t="s">
        <v>62</v>
      </c>
      <c r="E241" s="69" t="s">
        <v>48801</v>
      </c>
      <c r="F241" s="69"/>
      <c r="G241" s="69"/>
      <c r="H241" s="69"/>
      <c r="I241" s="69" t="s">
        <v>48802</v>
      </c>
      <c r="J241" s="69"/>
      <c r="K241" s="69"/>
      <c r="L241" s="82" t="s">
        <v>48803</v>
      </c>
      <c r="M241" s="82" t="s">
        <v>48804</v>
      </c>
      <c r="N241" s="69"/>
      <c r="O241" s="69"/>
      <c r="P241" s="70" t="s">
        <v>67</v>
      </c>
      <c r="Q241" s="82" t="s">
        <v>68</v>
      </c>
      <c r="R241" s="82"/>
      <c r="S241" s="82"/>
      <c r="T241" s="82"/>
      <c r="U241" s="82"/>
      <c r="V241" s="82"/>
      <c r="W241" s="82" t="s">
        <v>48805</v>
      </c>
      <c r="X241" s="82" t="s">
        <v>48806</v>
      </c>
      <c r="Y241" s="82"/>
      <c r="Z241" s="82" t="s">
        <v>48807</v>
      </c>
      <c r="AA241" s="82" t="s">
        <v>48808</v>
      </c>
      <c r="AB241" s="82" t="s">
        <v>48809</v>
      </c>
      <c r="AC241" s="82"/>
      <c r="AD241" s="82"/>
      <c r="AE241" s="82" t="s">
        <v>48810</v>
      </c>
      <c r="AF241" s="82" t="s">
        <v>48811</v>
      </c>
      <c r="AG241" s="82"/>
      <c r="AH241" s="82">
        <v>39</v>
      </c>
      <c r="AI241" s="82">
        <v>0</v>
      </c>
      <c r="AJ241" s="82">
        <v>0</v>
      </c>
      <c r="AK241" s="82">
        <v>0</v>
      </c>
      <c r="AL241" s="82">
        <v>0</v>
      </c>
      <c r="AM241" s="82" t="s">
        <v>358</v>
      </c>
      <c r="AN241" s="82" t="s">
        <v>359</v>
      </c>
      <c r="AO241" s="82" t="s">
        <v>360</v>
      </c>
      <c r="AP241" s="82" t="s">
        <v>29107</v>
      </c>
      <c r="AQ241" s="82" t="s">
        <v>48812</v>
      </c>
      <c r="AR241" s="82"/>
      <c r="AS241" s="82" t="s">
        <v>29106</v>
      </c>
      <c r="AT241" s="82" t="s">
        <v>48813</v>
      </c>
      <c r="AU241" s="82" t="s">
        <v>198</v>
      </c>
      <c r="AV241" s="82">
        <v>2016</v>
      </c>
      <c r="AW241" s="82">
        <v>62</v>
      </c>
      <c r="AX241" s="82">
        <v>2</v>
      </c>
      <c r="AY241" s="82"/>
      <c r="AZ241" s="82"/>
      <c r="BA241" s="82"/>
      <c r="BB241" s="82"/>
      <c r="BC241" s="82">
        <v>92</v>
      </c>
      <c r="BD241" s="82">
        <v>101</v>
      </c>
      <c r="BE241" s="82"/>
      <c r="BF241" s="82" t="s">
        <v>48814</v>
      </c>
      <c r="BG241" s="82"/>
      <c r="BH241" s="82">
        <v>10</v>
      </c>
      <c r="BI241" s="82" t="s">
        <v>18922</v>
      </c>
      <c r="BJ241" s="82" t="s">
        <v>473</v>
      </c>
      <c r="BK241" s="82" t="s">
        <v>48815</v>
      </c>
      <c r="BL241" s="82" t="s">
        <v>48816</v>
      </c>
      <c r="BM241" s="82"/>
      <c r="BN241" s="80" t="s">
        <v>48808</v>
      </c>
      <c r="BO241" s="80" t="s">
        <v>27451</v>
      </c>
      <c r="BP241" s="80" t="b">
        <v>0</v>
      </c>
      <c r="BQ241" s="80" t="b">
        <v>0</v>
      </c>
      <c r="BR241" s="80" t="b">
        <v>0</v>
      </c>
      <c r="BS241" s="80" t="b">
        <v>0</v>
      </c>
      <c r="BT241" s="81" t="s">
        <v>29107</v>
      </c>
      <c r="BU241" s="81">
        <v>0.627</v>
      </c>
      <c r="BV241" s="81">
        <v>0</v>
      </c>
      <c r="BW241" s="77"/>
      <c r="BX241" s="77"/>
      <c r="BY241" s="77"/>
      <c r="BZ241" s="4"/>
      <c r="CA241" s="4"/>
      <c r="CC241" s="52">
        <v>240</v>
      </c>
      <c r="CD241" s="53" t="s">
        <v>29233</v>
      </c>
      <c r="CE241" s="53" t="s">
        <v>29234</v>
      </c>
      <c r="CF241" s="54">
        <v>139</v>
      </c>
      <c r="CG241" s="54">
        <v>0.38200000000000001</v>
      </c>
      <c r="CH241" s="54">
        <v>0.378</v>
      </c>
      <c r="CI241" s="54">
        <v>0.12</v>
      </c>
      <c r="CJ241" s="54">
        <v>25</v>
      </c>
      <c r="CK241" s="54">
        <v>7.7</v>
      </c>
      <c r="CL241" s="54">
        <v>1.6000000000000001E-4</v>
      </c>
      <c r="CM241" s="54">
        <v>0.08</v>
      </c>
      <c r="CN241" s="53" t="s">
        <v>29154</v>
      </c>
      <c r="CO241" s="54">
        <v>66</v>
      </c>
      <c r="CP241" s="54">
        <v>81</v>
      </c>
      <c r="CQ241" s="55">
        <f t="shared" si="3"/>
        <v>0.81481481481481477</v>
      </c>
      <c r="CR241" s="52" t="s">
        <v>28953</v>
      </c>
    </row>
    <row r="242" spans="1:96" s="9" customFormat="1" ht="100.8">
      <c r="A242" s="74">
        <v>241</v>
      </c>
      <c r="B242" s="6" t="s">
        <v>45163</v>
      </c>
      <c r="C242" s="6" t="s">
        <v>45164</v>
      </c>
      <c r="D242" s="7" t="s">
        <v>62</v>
      </c>
      <c r="E242" s="7" t="s">
        <v>1468</v>
      </c>
      <c r="F242" s="7"/>
      <c r="G242" s="7"/>
      <c r="H242" s="7"/>
      <c r="I242" s="7" t="s">
        <v>27468</v>
      </c>
      <c r="J242" s="7"/>
      <c r="K242" s="7"/>
      <c r="L242" s="6" t="s">
        <v>1470</v>
      </c>
      <c r="M242" s="6" t="s">
        <v>1471</v>
      </c>
      <c r="N242" s="7"/>
      <c r="O242" s="7"/>
      <c r="P242" s="24" t="s">
        <v>67</v>
      </c>
      <c r="Q242" s="74" t="s">
        <v>68</v>
      </c>
      <c r="R242" s="74"/>
      <c r="S242" s="74"/>
      <c r="T242" s="74"/>
      <c r="U242" s="74"/>
      <c r="V242" s="74"/>
      <c r="W242" s="74" t="s">
        <v>1472</v>
      </c>
      <c r="X242" s="74" t="s">
        <v>1473</v>
      </c>
      <c r="Y242" s="74"/>
      <c r="Z242" s="74" t="s">
        <v>1474</v>
      </c>
      <c r="AA242" s="74" t="s">
        <v>1475</v>
      </c>
      <c r="AB242" s="74" t="s">
        <v>1476</v>
      </c>
      <c r="AC242" s="74"/>
      <c r="AD242" s="74"/>
      <c r="AE242" s="74" t="s">
        <v>1477</v>
      </c>
      <c r="AF242" s="74" t="s">
        <v>1478</v>
      </c>
      <c r="AG242" s="74"/>
      <c r="AH242" s="74">
        <v>77</v>
      </c>
      <c r="AI242" s="74">
        <v>0</v>
      </c>
      <c r="AJ242" s="74">
        <v>0</v>
      </c>
      <c r="AK242" s="74">
        <v>9</v>
      </c>
      <c r="AL242" s="74">
        <v>9</v>
      </c>
      <c r="AM242" s="74" t="s">
        <v>136</v>
      </c>
      <c r="AN242" s="74" t="s">
        <v>77</v>
      </c>
      <c r="AO242" s="74" t="s">
        <v>137</v>
      </c>
      <c r="AP242" s="74" t="s">
        <v>1479</v>
      </c>
      <c r="AQ242" s="74" t="s">
        <v>1480</v>
      </c>
      <c r="AR242" s="74"/>
      <c r="AS242" s="74" t="s">
        <v>1481</v>
      </c>
      <c r="AT242" s="74" t="s">
        <v>1482</v>
      </c>
      <c r="AU242" s="74" t="s">
        <v>866</v>
      </c>
      <c r="AV242" s="74">
        <v>2016</v>
      </c>
      <c r="AW242" s="74">
        <v>122</v>
      </c>
      <c r="AX242" s="74"/>
      <c r="AY242" s="74"/>
      <c r="AZ242" s="74"/>
      <c r="BA242" s="74"/>
      <c r="BB242" s="74"/>
      <c r="BC242" s="74">
        <v>126</v>
      </c>
      <c r="BD242" s="74">
        <v>140</v>
      </c>
      <c r="BE242" s="74"/>
      <c r="BF242" s="74" t="s">
        <v>1483</v>
      </c>
      <c r="BG242" s="74"/>
      <c r="BH242" s="74">
        <v>15</v>
      </c>
      <c r="BI242" s="74" t="s">
        <v>1484</v>
      </c>
      <c r="BJ242" s="74" t="s">
        <v>1485</v>
      </c>
      <c r="BK242" s="74" t="s">
        <v>1486</v>
      </c>
      <c r="BL242" s="74" t="s">
        <v>1487</v>
      </c>
      <c r="BM242" s="74"/>
      <c r="BN242" s="46" t="str">
        <f>IF(COUNTIF(AA242,"*Nanjing Agr Univ*"),AA242)</f>
        <v>Chen, SG (reprint author), Nanjing Agr Univ, Weed Res Lab, Nanjing 210095, Jiangsu, Peoples R China.</v>
      </c>
      <c r="BO242" s="46" t="b">
        <f>IF(COUNTIF(BN242,"*Life Sci*"),"生命科学学院",IF(COUNTIF(BN242,"*Coll Hort*"),"园艺学院"))</f>
        <v>0</v>
      </c>
      <c r="BP242" s="46" t="b">
        <f>IF(COUNTIF(BN242,"*Anim Sci*"),"动物科技学院",IF(COUNTIF(BN242,"*Vet Med*"),"动物医学院"))</f>
        <v>0</v>
      </c>
      <c r="BQ242" s="46" t="b">
        <f>IF(COUNTIF(BN242,"*Resources*"),"资源与环境科学学院",IF(COUNTIF(BN242,"*Dept Entomol*"),"植物保护学院"))</f>
        <v>0</v>
      </c>
      <c r="BR242" s="46" t="b">
        <f>IF(COUNTIF(BN242,"*Coll Agr*"),"农学院",IF(COUNTIF(BN242,"*Plant Protect*"),"植物保护学院"))</f>
        <v>0</v>
      </c>
      <c r="BS242" s="46" t="b">
        <f>IF(COUNTIF(BN242,"*Food Sci*"),"食品科技学院")</f>
        <v>0</v>
      </c>
      <c r="BT242" s="78" t="str">
        <f>AP242</f>
        <v>0098-8472</v>
      </c>
      <c r="BU242" s="10">
        <f>VLOOKUP(BT242,$CE$2:$CH$13600,3,FALSE)</f>
        <v>3.359</v>
      </c>
      <c r="BV242" s="10">
        <f>VLOOKUP(BT242,$CE$2:$CH$13600,4,FALSE)</f>
        <v>3.746</v>
      </c>
      <c r="BW242" s="28" t="b">
        <f>IF($BV242&gt;=10,1)</f>
        <v>0</v>
      </c>
      <c r="BX242" s="28" t="b">
        <f>IF(BV242&gt;=5,1)</f>
        <v>0</v>
      </c>
      <c r="BY242" s="28" t="b">
        <f>IF(BV242&lt;2,1)</f>
        <v>0</v>
      </c>
      <c r="BZ242" s="4">
        <v>1</v>
      </c>
      <c r="CA242" s="4"/>
      <c r="CC242" s="52">
        <v>241</v>
      </c>
      <c r="CD242" s="53" t="s">
        <v>29235</v>
      </c>
      <c r="CE242" s="53" t="s">
        <v>29236</v>
      </c>
      <c r="CF242" s="54">
        <v>159</v>
      </c>
      <c r="CG242" s="54">
        <v>0.36399999999999999</v>
      </c>
      <c r="CH242" s="54">
        <v>0.53500000000000003</v>
      </c>
      <c r="CI242" s="54">
        <v>7.4999999999999997E-2</v>
      </c>
      <c r="CJ242" s="54">
        <v>40</v>
      </c>
      <c r="CK242" s="54">
        <v>5.3</v>
      </c>
      <c r="CL242" s="54">
        <v>3.1E-4</v>
      </c>
      <c r="CM242" s="54">
        <v>0.122</v>
      </c>
      <c r="CN242" s="53" t="s">
        <v>29154</v>
      </c>
      <c r="CO242" s="54">
        <v>68</v>
      </c>
      <c r="CP242" s="54">
        <v>81</v>
      </c>
      <c r="CQ242" s="55">
        <f t="shared" si="3"/>
        <v>0.83950617283950613</v>
      </c>
      <c r="CR242" s="52" t="s">
        <v>28953</v>
      </c>
    </row>
    <row r="243" spans="1:96" s="9" customFormat="1" ht="72">
      <c r="A243" s="74">
        <v>242</v>
      </c>
      <c r="B243" s="6" t="s">
        <v>45163</v>
      </c>
      <c r="C243" s="6" t="s">
        <v>45165</v>
      </c>
      <c r="D243" s="7" t="s">
        <v>62</v>
      </c>
      <c r="E243" s="7" t="s">
        <v>1301</v>
      </c>
      <c r="F243" s="7"/>
      <c r="G243" s="7"/>
      <c r="H243" s="7"/>
      <c r="I243" s="7" t="s">
        <v>1302</v>
      </c>
      <c r="J243" s="7"/>
      <c r="K243" s="7"/>
      <c r="L243" s="6" t="s">
        <v>1303</v>
      </c>
      <c r="M243" s="6" t="s">
        <v>1304</v>
      </c>
      <c r="N243" s="7"/>
      <c r="O243" s="7"/>
      <c r="P243" s="24" t="s">
        <v>67</v>
      </c>
      <c r="Q243" s="4" t="s">
        <v>68</v>
      </c>
      <c r="R243" s="4"/>
      <c r="S243" s="4"/>
      <c r="T243" s="4"/>
      <c r="U243" s="4"/>
      <c r="V243" s="4"/>
      <c r="W243" s="4" t="s">
        <v>1305</v>
      </c>
      <c r="X243" s="4" t="s">
        <v>1306</v>
      </c>
      <c r="Y243" s="4"/>
      <c r="Z243" s="4" t="s">
        <v>1307</v>
      </c>
      <c r="AA243" s="4" t="s">
        <v>1308</v>
      </c>
      <c r="AB243" s="4" t="s">
        <v>1309</v>
      </c>
      <c r="AC243" s="4"/>
      <c r="AD243" s="4"/>
      <c r="AE243" s="4" t="s">
        <v>1310</v>
      </c>
      <c r="AF243" s="4" t="s">
        <v>1311</v>
      </c>
      <c r="AG243" s="4"/>
      <c r="AH243" s="4">
        <v>36</v>
      </c>
      <c r="AI243" s="4">
        <v>0</v>
      </c>
      <c r="AJ243" s="4">
        <v>0</v>
      </c>
      <c r="AK243" s="4">
        <v>3</v>
      </c>
      <c r="AL243" s="4">
        <v>3</v>
      </c>
      <c r="AM243" s="4" t="s">
        <v>358</v>
      </c>
      <c r="AN243" s="4" t="s">
        <v>359</v>
      </c>
      <c r="AO243" s="4" t="s">
        <v>360</v>
      </c>
      <c r="AP243" s="4" t="s">
        <v>1312</v>
      </c>
      <c r="AQ243" s="4" t="s">
        <v>1313</v>
      </c>
      <c r="AR243" s="4"/>
      <c r="AS243" s="4" t="s">
        <v>1314</v>
      </c>
      <c r="AT243" s="4" t="s">
        <v>1315</v>
      </c>
      <c r="AU243" s="74" t="s">
        <v>866</v>
      </c>
      <c r="AV243" s="4">
        <v>2016</v>
      </c>
      <c r="AW243" s="4">
        <v>96</v>
      </c>
      <c r="AX243" s="4">
        <v>3</v>
      </c>
      <c r="AY243" s="4"/>
      <c r="AZ243" s="4"/>
      <c r="BA243" s="4"/>
      <c r="BB243" s="4"/>
      <c r="BC243" s="4">
        <v>886</v>
      </c>
      <c r="BD243" s="4">
        <v>892</v>
      </c>
      <c r="BE243" s="4"/>
      <c r="BF243" s="4" t="s">
        <v>1316</v>
      </c>
      <c r="BG243" s="4"/>
      <c r="BH243" s="4">
        <v>7</v>
      </c>
      <c r="BI243" s="4" t="s">
        <v>775</v>
      </c>
      <c r="BJ243" s="4" t="s">
        <v>776</v>
      </c>
      <c r="BK243" s="4" t="s">
        <v>1317</v>
      </c>
      <c r="BL243" s="4" t="s">
        <v>1318</v>
      </c>
      <c r="BM243" s="4">
        <v>25754879</v>
      </c>
      <c r="BN243" s="46" t="str">
        <f>IF(COUNTIF(AA243,"*Nanjing Agr Univ*"),AA243)</f>
        <v>Cui, J (reprint author), Nanjing Agr Univ, Coll Life Sci, Nanjing 210095, Jiangsu, Peoples R China.</v>
      </c>
      <c r="BO243" s="46" t="str">
        <f>IF(COUNTIF(BN243,"*Life Sci*"),"生命科学学院",IF(COUNTIF(BN243,"*Coll Hort*"),"园艺学院"))</f>
        <v>生命科学学院</v>
      </c>
      <c r="BP243" s="46" t="b">
        <f>IF(COUNTIF(BN243,"*Anim Sci*"),"动物科技学院",IF(COUNTIF(BN243,"*Vet Med*"),"动物医学院"))</f>
        <v>0</v>
      </c>
      <c r="BQ243" s="46" t="b">
        <f>IF(COUNTIF(BN243,"*Resources*"),"资源与环境科学学院",IF(COUNTIF(BN243,"*Dept Entomol*"),"植物保护学院"))</f>
        <v>0</v>
      </c>
      <c r="BR243" s="46" t="b">
        <f>IF(COUNTIF(BN243,"*Coll Agr*"),"农学院",IF(COUNTIF(BN243,"*Plant Protect*"),"植物保护学院"))</f>
        <v>0</v>
      </c>
      <c r="BS243" s="46" t="b">
        <f>IF(COUNTIF(BN243,"*Food Sci*"),"食品科技学院")</f>
        <v>0</v>
      </c>
      <c r="BT243" s="28" t="str">
        <f>AP243</f>
        <v>0022-5142</v>
      </c>
      <c r="BU243" s="10">
        <f>VLOOKUP(BT243,$CE$2:$CH$13600,3,FALSE)</f>
        <v>1.714</v>
      </c>
      <c r="BV243" s="10">
        <f>VLOOKUP(BT243,$CE$2:$CH$13600,4,FALSE)</f>
        <v>1.994</v>
      </c>
      <c r="BW243" s="28" t="b">
        <f>IF($BV243&gt;=10,1)</f>
        <v>0</v>
      </c>
      <c r="BX243" s="28" t="b">
        <f>IF(BV243&gt;=5,1)</f>
        <v>0</v>
      </c>
      <c r="BY243" s="28">
        <f>IF(BV243&lt;2,1)</f>
        <v>1</v>
      </c>
      <c r="BZ243" s="4">
        <v>1</v>
      </c>
      <c r="CA243" s="4"/>
      <c r="CC243" s="52">
        <v>242</v>
      </c>
      <c r="CD243" s="53" t="s">
        <v>29055</v>
      </c>
      <c r="CE243" s="53" t="s">
        <v>29056</v>
      </c>
      <c r="CF243" s="54">
        <v>61</v>
      </c>
      <c r="CG243" s="54">
        <v>0.35699999999999998</v>
      </c>
      <c r="CH243" s="54">
        <v>0.30599999999999999</v>
      </c>
      <c r="CI243" s="54">
        <v>0.08</v>
      </c>
      <c r="CJ243" s="54">
        <v>25</v>
      </c>
      <c r="CK243" s="54"/>
      <c r="CL243" s="54">
        <v>1.8000000000000001E-4</v>
      </c>
      <c r="CM243" s="54">
        <v>9.6000000000000002E-2</v>
      </c>
      <c r="CN243" s="53" t="s">
        <v>29154</v>
      </c>
      <c r="CO243" s="54">
        <v>69</v>
      </c>
      <c r="CP243" s="54">
        <v>81</v>
      </c>
      <c r="CQ243" s="55">
        <f t="shared" si="3"/>
        <v>0.85185185185185186</v>
      </c>
      <c r="CR243" s="52" t="s">
        <v>28953</v>
      </c>
    </row>
    <row r="244" spans="1:96" s="9" customFormat="1" ht="100.8">
      <c r="A244" s="74">
        <v>243</v>
      </c>
      <c r="B244" s="6" t="s">
        <v>45163</v>
      </c>
      <c r="C244" s="6" t="s">
        <v>45166</v>
      </c>
      <c r="D244" s="7" t="s">
        <v>62</v>
      </c>
      <c r="E244" s="7" t="s">
        <v>3359</v>
      </c>
      <c r="F244" s="7"/>
      <c r="G244" s="7"/>
      <c r="H244" s="7"/>
      <c r="I244" s="7" t="s">
        <v>3360</v>
      </c>
      <c r="J244" s="7"/>
      <c r="K244" s="7"/>
      <c r="L244" s="6" t="s">
        <v>3361</v>
      </c>
      <c r="M244" s="6" t="s">
        <v>3362</v>
      </c>
      <c r="N244" s="7"/>
      <c r="O244" s="7"/>
      <c r="P244" s="24" t="s">
        <v>67</v>
      </c>
      <c r="Q244" s="74" t="s">
        <v>68</v>
      </c>
      <c r="R244" s="74"/>
      <c r="S244" s="74"/>
      <c r="T244" s="74"/>
      <c r="U244" s="74"/>
      <c r="V244" s="74"/>
      <c r="W244" s="74" t="s">
        <v>3363</v>
      </c>
      <c r="X244" s="74" t="s">
        <v>3364</v>
      </c>
      <c r="Y244" s="74"/>
      <c r="Z244" s="74" t="s">
        <v>3365</v>
      </c>
      <c r="AA244" s="74" t="s">
        <v>3366</v>
      </c>
      <c r="AB244" s="74" t="s">
        <v>3367</v>
      </c>
      <c r="AC244" s="74"/>
      <c r="AD244" s="74"/>
      <c r="AE244" s="74" t="s">
        <v>3368</v>
      </c>
      <c r="AF244" s="74" t="s">
        <v>3369</v>
      </c>
      <c r="AG244" s="74"/>
      <c r="AH244" s="74">
        <v>36</v>
      </c>
      <c r="AI244" s="74">
        <v>0</v>
      </c>
      <c r="AJ244" s="74">
        <v>0</v>
      </c>
      <c r="AK244" s="74">
        <v>3</v>
      </c>
      <c r="AL244" s="74">
        <v>3</v>
      </c>
      <c r="AM244" s="74" t="s">
        <v>213</v>
      </c>
      <c r="AN244" s="74" t="s">
        <v>964</v>
      </c>
      <c r="AO244" s="74" t="s">
        <v>965</v>
      </c>
      <c r="AP244" s="74" t="s">
        <v>3370</v>
      </c>
      <c r="AQ244" s="74" t="s">
        <v>3371</v>
      </c>
      <c r="AR244" s="74"/>
      <c r="AS244" s="74" t="s">
        <v>3372</v>
      </c>
      <c r="AT244" s="74" t="s">
        <v>3373</v>
      </c>
      <c r="AU244" s="74" t="s">
        <v>2677</v>
      </c>
      <c r="AV244" s="74">
        <v>2016</v>
      </c>
      <c r="AW244" s="74">
        <v>109</v>
      </c>
      <c r="AX244" s="74">
        <v>1</v>
      </c>
      <c r="AY244" s="74"/>
      <c r="AZ244" s="74"/>
      <c r="BA244" s="74"/>
      <c r="BB244" s="74"/>
      <c r="BC244" s="74">
        <v>121</v>
      </c>
      <c r="BD244" s="74">
        <v>130</v>
      </c>
      <c r="BE244" s="74"/>
      <c r="BF244" s="74" t="s">
        <v>3374</v>
      </c>
      <c r="BG244" s="74"/>
      <c r="BH244" s="74">
        <v>10</v>
      </c>
      <c r="BI244" s="74" t="s">
        <v>848</v>
      </c>
      <c r="BJ244" s="74" t="s">
        <v>848</v>
      </c>
      <c r="BK244" s="74" t="s">
        <v>3375</v>
      </c>
      <c r="BL244" s="74" t="s">
        <v>3376</v>
      </c>
      <c r="BM244" s="74">
        <v>26584939</v>
      </c>
      <c r="BN244" s="46" t="str">
        <f>IF(COUNTIF(AA244,"*Nanjing Agr Univ*"),AA244)</f>
        <v>Cui, ZL (reprint author), Nanjing Agr Univ, Key Lab Environm Microbiol, Minist Agr, Nanjing 210095, Jiangsu, Peoples R China.</v>
      </c>
      <c r="BO244" s="46" t="b">
        <f>IF(COUNTIF(BN244,"*Life Sci*"),"生命科学学院",IF(COUNTIF(BN244,"*Coll Hort*"),"园艺学院"))</f>
        <v>0</v>
      </c>
      <c r="BP244" s="46" t="b">
        <f>IF(COUNTIF(BN244,"*Anim Sci*"),"动物科技学院",IF(COUNTIF(BN244,"*Vet Med*"),"动物医学院"))</f>
        <v>0</v>
      </c>
      <c r="BQ244" s="46" t="b">
        <f>IF(COUNTIF(BN244,"*Resources*"),"资源与环境科学学院",IF(COUNTIF(BN244,"*Dept Entomol*"),"植物保护学院"))</f>
        <v>0</v>
      </c>
      <c r="BR244" s="46" t="b">
        <f>IF(COUNTIF(BN244,"*Coll Agr*"),"农学院",IF(COUNTIF(BN244,"*Plant Protect*"),"植物保护学院"))</f>
        <v>0</v>
      </c>
      <c r="BS244" s="46" t="b">
        <f>IF(COUNTIF(BN244,"*Food Sci*"),"食品科技学院")</f>
        <v>0</v>
      </c>
      <c r="BT244" s="78" t="str">
        <f>AP244</f>
        <v>0003-6072</v>
      </c>
      <c r="BU244" s="10">
        <f>VLOOKUP(BT244,$CE$2:$CH$13600,3,FALSE)</f>
        <v>1.806</v>
      </c>
      <c r="BV244" s="10">
        <f>VLOOKUP(BT244,$CE$2:$CH$13600,4,FALSE)</f>
        <v>1.909</v>
      </c>
      <c r="BW244" s="28" t="b">
        <f>IF($BV244&gt;=10,1)</f>
        <v>0</v>
      </c>
      <c r="BX244" s="28" t="b">
        <f>IF(BV244&gt;=5,1)</f>
        <v>0</v>
      </c>
      <c r="BY244" s="28">
        <f>IF(BV244&lt;2,1)</f>
        <v>1</v>
      </c>
      <c r="BZ244" s="4">
        <v>1</v>
      </c>
      <c r="CA244" s="4"/>
      <c r="CC244" s="52">
        <v>243</v>
      </c>
      <c r="CD244" s="53" t="s">
        <v>29237</v>
      </c>
      <c r="CE244" s="53" t="s">
        <v>29238</v>
      </c>
      <c r="CF244" s="54">
        <v>178</v>
      </c>
      <c r="CG244" s="54">
        <v>0.34699999999999998</v>
      </c>
      <c r="CH244" s="54">
        <v>0.42399999999999999</v>
      </c>
      <c r="CI244" s="54">
        <v>7.3999999999999996E-2</v>
      </c>
      <c r="CJ244" s="54">
        <v>95</v>
      </c>
      <c r="CK244" s="54">
        <v>4</v>
      </c>
      <c r="CL244" s="54">
        <v>2.5999999999999998E-4</v>
      </c>
      <c r="CM244" s="54">
        <v>5.6000000000000001E-2</v>
      </c>
      <c r="CN244" s="53" t="s">
        <v>29154</v>
      </c>
      <c r="CO244" s="54">
        <v>70</v>
      </c>
      <c r="CP244" s="54">
        <v>81</v>
      </c>
      <c r="CQ244" s="55">
        <f t="shared" si="3"/>
        <v>0.86419753086419748</v>
      </c>
      <c r="CR244" s="52" t="s">
        <v>28953</v>
      </c>
    </row>
    <row r="245" spans="1:96" s="9" customFormat="1" ht="72">
      <c r="A245" s="74">
        <v>244</v>
      </c>
      <c r="B245" s="6" t="s">
        <v>45163</v>
      </c>
      <c r="C245" s="6" t="s">
        <v>45166</v>
      </c>
      <c r="D245" s="8" t="s">
        <v>62</v>
      </c>
      <c r="E245" s="8" t="s">
        <v>27675</v>
      </c>
      <c r="F245" s="8"/>
      <c r="G245" s="8"/>
      <c r="H245" s="8"/>
      <c r="I245" s="8" t="s">
        <v>27676</v>
      </c>
      <c r="J245" s="8"/>
      <c r="K245" s="8"/>
      <c r="L245" s="6" t="s">
        <v>27677</v>
      </c>
      <c r="M245" s="6" t="s">
        <v>3741</v>
      </c>
      <c r="N245" s="8"/>
      <c r="O245" s="8"/>
      <c r="P245" s="25" t="s">
        <v>67</v>
      </c>
      <c r="Q245" s="74" t="s">
        <v>68</v>
      </c>
      <c r="R245" s="74"/>
      <c r="S245" s="74"/>
      <c r="T245" s="74"/>
      <c r="U245" s="74"/>
      <c r="V245" s="74"/>
      <c r="W245" s="74" t="s">
        <v>27678</v>
      </c>
      <c r="X245" s="74" t="s">
        <v>27679</v>
      </c>
      <c r="Y245" s="74"/>
      <c r="Z245" s="74" t="s">
        <v>27680</v>
      </c>
      <c r="AA245" s="74" t="s">
        <v>27681</v>
      </c>
      <c r="AB245" s="74" t="s">
        <v>27682</v>
      </c>
      <c r="AC245" s="74"/>
      <c r="AD245" s="74"/>
      <c r="AE245" s="74" t="s">
        <v>27683</v>
      </c>
      <c r="AF245" s="74" t="s">
        <v>27684</v>
      </c>
      <c r="AG245" s="74"/>
      <c r="AH245" s="74">
        <v>52</v>
      </c>
      <c r="AI245" s="74">
        <v>0</v>
      </c>
      <c r="AJ245" s="74">
        <v>0</v>
      </c>
      <c r="AK245" s="74">
        <v>0</v>
      </c>
      <c r="AL245" s="74">
        <v>0</v>
      </c>
      <c r="AM245" s="74" t="s">
        <v>112</v>
      </c>
      <c r="AN245" s="74" t="s">
        <v>113</v>
      </c>
      <c r="AO245" s="74" t="s">
        <v>114</v>
      </c>
      <c r="AP245" s="74" t="s">
        <v>3749</v>
      </c>
      <c r="AQ245" s="74" t="s">
        <v>3750</v>
      </c>
      <c r="AR245" s="74"/>
      <c r="AS245" s="74" t="s">
        <v>3751</v>
      </c>
      <c r="AT245" s="74" t="s">
        <v>3752</v>
      </c>
      <c r="AU245" s="74" t="s">
        <v>198</v>
      </c>
      <c r="AV245" s="74">
        <v>2016</v>
      </c>
      <c r="AW245" s="74">
        <v>85</v>
      </c>
      <c r="AX245" s="74"/>
      <c r="AY245" s="74"/>
      <c r="AZ245" s="74"/>
      <c r="BA245" s="74"/>
      <c r="BB245" s="74"/>
      <c r="BC245" s="74">
        <v>346</v>
      </c>
      <c r="BD245" s="74">
        <v>354</v>
      </c>
      <c r="BE245" s="74"/>
      <c r="BF245" s="74" t="s">
        <v>27685</v>
      </c>
      <c r="BG245" s="74"/>
      <c r="BH245" s="74">
        <v>9</v>
      </c>
      <c r="BI245" s="74" t="s">
        <v>3754</v>
      </c>
      <c r="BJ245" s="74" t="s">
        <v>3755</v>
      </c>
      <c r="BK245" s="74" t="s">
        <v>27664</v>
      </c>
      <c r="BL245" s="74" t="s">
        <v>27686</v>
      </c>
      <c r="BM245" s="74">
        <v>26721382</v>
      </c>
      <c r="BN245" s="46" t="str">
        <f>IF(COUNTIF(AA245,"*Nanjing Agr Univ*"),AA245)</f>
        <v>Cui, ZL (reprint author), Nanjing Agr Univ, Minist Agr, Key Lab Environm Microbiol, Nanjing 210095, Jiangsu, Peoples R China.; Kong, Y (reprint author), China Pharmaceut Univ, Coll Life Sci &amp; Technol, Nanjing 210009, Jiangsu, Peoples R China.</v>
      </c>
      <c r="BO245" s="46" t="str">
        <f>IF(COUNTIF(BN245,"*Life Sci*"),"生命科学学院",IF(COUNTIF(BN245,"*Coll Hort*"),"园艺学院"))</f>
        <v>生命科学学院</v>
      </c>
      <c r="BP245" s="46" t="b">
        <f>IF(COUNTIF(BN245,"*Anim Sci*"),"动物科技学院",IF(COUNTIF(BN245,"*Vet Med*"),"动物医学院"))</f>
        <v>0</v>
      </c>
      <c r="BQ245" s="46" t="b">
        <f>IF(COUNTIF(BN245,"*Resources*"),"资源与环境科学学院",IF(COUNTIF(BN245,"*Dept Entomol*"),"植物保护学院"))</f>
        <v>0</v>
      </c>
      <c r="BR245" s="46" t="b">
        <f>IF(COUNTIF(BN245,"*Coll Agr*"),"农学院",IF(COUNTIF(BN245,"*Plant Protect*"),"植物保护学院"))</f>
        <v>0</v>
      </c>
      <c r="BS245" s="46" t="b">
        <f>IF(COUNTIF(BN245,"*Food Sci*"),"食品科技学院")</f>
        <v>0</v>
      </c>
      <c r="BT245" s="78" t="s">
        <v>45059</v>
      </c>
      <c r="BU245" s="10">
        <f>VLOOKUP(BT245,$CE$2:$CH$13600,3,FALSE)</f>
        <v>2.8580000000000001</v>
      </c>
      <c r="BV245" s="10">
        <f>VLOOKUP(BT245,$CE$2:$CH$13600,4,FALSE)</f>
        <v>3.016</v>
      </c>
      <c r="BW245" s="28" t="b">
        <f>IF($BV245&gt;=10,1)</f>
        <v>0</v>
      </c>
      <c r="BX245" s="28" t="b">
        <f>IF(BV245&gt;=5,1)</f>
        <v>0</v>
      </c>
      <c r="BY245" s="28" t="b">
        <f>IF(BV245&lt;2,1)</f>
        <v>0</v>
      </c>
      <c r="BZ245" s="4">
        <v>1</v>
      </c>
      <c r="CA245" s="4"/>
      <c r="CC245" s="52">
        <v>244</v>
      </c>
      <c r="CD245" s="53" t="s">
        <v>29239</v>
      </c>
      <c r="CE245" s="53" t="s">
        <v>29240</v>
      </c>
      <c r="CF245" s="54">
        <v>207</v>
      </c>
      <c r="CG245" s="54">
        <v>0.32700000000000001</v>
      </c>
      <c r="CH245" s="54">
        <v>0.41</v>
      </c>
      <c r="CI245" s="54">
        <v>0</v>
      </c>
      <c r="CJ245" s="54">
        <v>43</v>
      </c>
      <c r="CK245" s="54">
        <v>6.9</v>
      </c>
      <c r="CL245" s="54">
        <v>3.6000000000000002E-4</v>
      </c>
      <c r="CM245" s="54">
        <v>0.1</v>
      </c>
      <c r="CN245" s="53" t="s">
        <v>29154</v>
      </c>
      <c r="CO245" s="54">
        <v>71</v>
      </c>
      <c r="CP245" s="54">
        <v>81</v>
      </c>
      <c r="CQ245" s="55">
        <f t="shared" si="3"/>
        <v>0.87654320987654322</v>
      </c>
      <c r="CR245" s="52" t="s">
        <v>28953</v>
      </c>
    </row>
    <row r="246" spans="1:96" s="9" customFormat="1" ht="72">
      <c r="A246" s="74">
        <v>245</v>
      </c>
      <c r="B246" s="6" t="s">
        <v>45163</v>
      </c>
      <c r="C246" s="6" t="s">
        <v>48119</v>
      </c>
      <c r="D246" s="8" t="s">
        <v>62</v>
      </c>
      <c r="E246" s="8" t="s">
        <v>47665</v>
      </c>
      <c r="F246" s="8"/>
      <c r="G246" s="8"/>
      <c r="H246" s="8"/>
      <c r="I246" s="8" t="s">
        <v>47666</v>
      </c>
      <c r="J246" s="8"/>
      <c r="K246" s="8"/>
      <c r="L246" s="75" t="s">
        <v>47667</v>
      </c>
      <c r="M246" s="75" t="s">
        <v>9234</v>
      </c>
      <c r="N246" s="8"/>
      <c r="O246" s="8"/>
      <c r="P246" s="25" t="s">
        <v>67</v>
      </c>
      <c r="Q246" s="42" t="s">
        <v>68</v>
      </c>
      <c r="X246" s="9" t="s">
        <v>47668</v>
      </c>
      <c r="Z246" s="9" t="s">
        <v>47669</v>
      </c>
      <c r="AA246" s="9" t="s">
        <v>47670</v>
      </c>
      <c r="AB246" s="9" t="s">
        <v>47671</v>
      </c>
      <c r="AE246" s="9" t="s">
        <v>47672</v>
      </c>
      <c r="AF246" s="9" t="s">
        <v>47673</v>
      </c>
      <c r="AH246" s="9">
        <v>43</v>
      </c>
      <c r="AI246" s="9">
        <v>0</v>
      </c>
      <c r="AJ246" s="9">
        <v>0</v>
      </c>
      <c r="AK246" s="9">
        <v>0</v>
      </c>
      <c r="AL246" s="9">
        <v>0</v>
      </c>
      <c r="AM246" s="9" t="s">
        <v>9241</v>
      </c>
      <c r="AN246" s="9" t="s">
        <v>9242</v>
      </c>
      <c r="AO246" s="9" t="s">
        <v>9243</v>
      </c>
      <c r="AP246" s="42" t="s">
        <v>9244</v>
      </c>
      <c r="AQ246" s="42" t="s">
        <v>9245</v>
      </c>
      <c r="AR246" s="42"/>
      <c r="AS246" s="42" t="s">
        <v>9246</v>
      </c>
      <c r="AT246" s="42" t="s">
        <v>9247</v>
      </c>
      <c r="AU246" s="42" t="s">
        <v>2677</v>
      </c>
      <c r="AV246" s="42">
        <v>2016</v>
      </c>
      <c r="AW246" s="42">
        <v>66</v>
      </c>
      <c r="AX246" s="42"/>
      <c r="AY246" s="42">
        <v>1</v>
      </c>
      <c r="AZ246" s="42"/>
      <c r="BA246" s="42"/>
      <c r="BB246" s="42"/>
      <c r="BC246" s="42">
        <v>385</v>
      </c>
      <c r="BD246" s="42">
        <v>390</v>
      </c>
      <c r="BE246" s="42"/>
      <c r="BF246" s="42" t="s">
        <v>47674</v>
      </c>
      <c r="BG246" s="42"/>
      <c r="BH246" s="42">
        <v>6</v>
      </c>
      <c r="BI246" s="42" t="s">
        <v>848</v>
      </c>
      <c r="BJ246" s="42" t="s">
        <v>848</v>
      </c>
      <c r="BK246" s="42" t="s">
        <v>47663</v>
      </c>
      <c r="BL246" s="42" t="s">
        <v>47675</v>
      </c>
      <c r="BM246" s="42">
        <v>26530339</v>
      </c>
      <c r="BN246" s="79" t="str">
        <f>IF(COUNTIF(AA246,"*Nanjing Agr Univ*"),AA246)</f>
        <v>He, J (reprint author), Nanjing Agr Univ, Coll Life Sci, Key Lab Agr Environm Microbiol, Minist Agr, Nanjing 210095, Jiangsu, Peoples R China.; Li, JY (reprint author), Jiaxing Univ, Coll Biol &amp; Chem Engn, Jiaxing 314001, Peoples R China.</v>
      </c>
      <c r="BO246" s="79" t="str">
        <f>IF(COUNTIF(BN246,"*Life Sci*"),"生命科学学院",IF(COUNTIF(BN246,"*Coll Hort*"),"园艺学院"))</f>
        <v>生命科学学院</v>
      </c>
      <c r="BP246" s="79" t="b">
        <f>IF(COUNTIF(BN246,"*Anim Sci*"),"动物科技学院",IF(COUNTIF(BN246,"*Vet Med*"),"动物医学院"))</f>
        <v>0</v>
      </c>
      <c r="BQ246" s="79" t="b">
        <f>IF(COUNTIF(BN246,"*Resources*"),"资源与环境科学学院",IF(COUNTIF(BN246,"*Dept Entomol*"),"植物保护学院"))</f>
        <v>0</v>
      </c>
      <c r="BR246" s="79" t="b">
        <f>IF(COUNTIF(BN246,"*Coll Agr*"),"农学院",IF(COUNTIF(BN246,"*Plant Protect*"),"植物保护学院"))</f>
        <v>0</v>
      </c>
      <c r="BS246" s="79" t="b">
        <f>IF(COUNTIF(BN246,"*Food Sci*"),"食品科技学院")</f>
        <v>0</v>
      </c>
      <c r="BT246" s="48" t="s">
        <v>9244</v>
      </c>
      <c r="BU246" s="76">
        <f>VLOOKUP(BT246,$CE$2:$CH$13600,3,FALSE)</f>
        <v>2.5110000000000001</v>
      </c>
      <c r="BV246" s="76">
        <f>VLOOKUP(BT246,$CE$2:$CH$13600,4,FALSE)</f>
        <v>2.403</v>
      </c>
      <c r="BW246" s="78" t="b">
        <f>IF($BV246&gt;=10,1)</f>
        <v>0</v>
      </c>
      <c r="BX246" s="78" t="b">
        <f>IF(BV246&gt;=5,1)</f>
        <v>0</v>
      </c>
      <c r="BY246" s="78" t="b">
        <f>IF(BV246&lt;2,1)</f>
        <v>0</v>
      </c>
      <c r="BZ246" s="4">
        <v>4</v>
      </c>
      <c r="CA246" s="4"/>
      <c r="CC246" s="52">
        <v>245</v>
      </c>
      <c r="CD246" s="53" t="s">
        <v>29241</v>
      </c>
      <c r="CE246" s="53" t="s">
        <v>29242</v>
      </c>
      <c r="CF246" s="54">
        <v>66</v>
      </c>
      <c r="CG246" s="54">
        <v>0.28100000000000003</v>
      </c>
      <c r="CH246" s="54">
        <v>0.248</v>
      </c>
      <c r="CI246" s="54">
        <v>2.3E-2</v>
      </c>
      <c r="CJ246" s="54">
        <v>44</v>
      </c>
      <c r="CK246" s="54"/>
      <c r="CL246" s="54">
        <v>1.1E-4</v>
      </c>
      <c r="CM246" s="54">
        <v>4.3999999999999997E-2</v>
      </c>
      <c r="CN246" s="53" t="s">
        <v>29154</v>
      </c>
      <c r="CO246" s="54">
        <v>72</v>
      </c>
      <c r="CP246" s="54">
        <v>81</v>
      </c>
      <c r="CQ246" s="55">
        <f t="shared" si="3"/>
        <v>0.88888888888888884</v>
      </c>
      <c r="CR246" s="52" t="s">
        <v>28953</v>
      </c>
    </row>
    <row r="247" spans="1:96" s="9" customFormat="1" ht="100.8">
      <c r="A247" s="74">
        <v>246</v>
      </c>
      <c r="B247" s="6" t="s">
        <v>45163</v>
      </c>
      <c r="C247" s="6" t="s">
        <v>48119</v>
      </c>
      <c r="D247" s="8" t="s">
        <v>62</v>
      </c>
      <c r="E247" s="8" t="s">
        <v>46124</v>
      </c>
      <c r="F247" s="8"/>
      <c r="G247" s="8"/>
      <c r="H247" s="8"/>
      <c r="I247" s="8" t="s">
        <v>46125</v>
      </c>
      <c r="J247" s="8"/>
      <c r="K247" s="8"/>
      <c r="L247" s="6" t="s">
        <v>46126</v>
      </c>
      <c r="M247" s="6" t="s">
        <v>3548</v>
      </c>
      <c r="N247" s="8"/>
      <c r="O247" s="8"/>
      <c r="P247" s="25" t="s">
        <v>67</v>
      </c>
      <c r="Q247" s="42" t="s">
        <v>68</v>
      </c>
      <c r="W247" s="9" t="s">
        <v>46127</v>
      </c>
      <c r="X247" s="9" t="s">
        <v>46128</v>
      </c>
      <c r="Z247" s="9" t="s">
        <v>46129</v>
      </c>
      <c r="AA247" s="9" t="s">
        <v>46130</v>
      </c>
      <c r="AB247" s="9" t="s">
        <v>22561</v>
      </c>
      <c r="AE247" s="9" t="s">
        <v>46131</v>
      </c>
      <c r="AF247" s="9" t="s">
        <v>46132</v>
      </c>
      <c r="AH247" s="9">
        <v>15</v>
      </c>
      <c r="AI247" s="9">
        <v>0</v>
      </c>
      <c r="AJ247" s="9">
        <v>0</v>
      </c>
      <c r="AK247" s="9">
        <v>0</v>
      </c>
      <c r="AL247" s="9">
        <v>0</v>
      </c>
      <c r="AM247" s="9" t="s">
        <v>213</v>
      </c>
      <c r="AN247" s="9" t="s">
        <v>964</v>
      </c>
      <c r="AO247" s="9" t="s">
        <v>965</v>
      </c>
      <c r="AP247" s="42" t="s">
        <v>3556</v>
      </c>
      <c r="AQ247" s="42" t="s">
        <v>3557</v>
      </c>
      <c r="AR247" s="42"/>
      <c r="AS247" s="42" t="s">
        <v>3558</v>
      </c>
      <c r="AT247" s="42" t="s">
        <v>3559</v>
      </c>
      <c r="AU247" s="42" t="s">
        <v>198</v>
      </c>
      <c r="AV247" s="42">
        <v>2016</v>
      </c>
      <c r="AW247" s="42">
        <v>38</v>
      </c>
      <c r="AX247" s="42">
        <v>4</v>
      </c>
      <c r="AY247" s="42"/>
      <c r="AZ247" s="42"/>
      <c r="BA247" s="42"/>
      <c r="BB247" s="42"/>
      <c r="BC247" s="42">
        <v>703</v>
      </c>
      <c r="BD247" s="42">
        <v>710</v>
      </c>
      <c r="BE247" s="42"/>
      <c r="BF247" s="42" t="s">
        <v>46133</v>
      </c>
      <c r="BG247" s="42"/>
      <c r="BH247" s="42">
        <v>8</v>
      </c>
      <c r="BI247" s="42" t="s">
        <v>2435</v>
      </c>
      <c r="BJ247" s="42" t="s">
        <v>2435</v>
      </c>
      <c r="BK247" s="42" t="s">
        <v>46134</v>
      </c>
      <c r="BL247" s="42" t="s">
        <v>46135</v>
      </c>
      <c r="BM247" s="42">
        <v>26721238</v>
      </c>
      <c r="BN247" s="46" t="str">
        <f>IF(COUNTIF(AA247,"*Nanjing Agr Univ*"),AA247)</f>
        <v>He, J (reprint author), Nanjing Agr Univ, Coll Life Sci, Minist Agr, Dept Microbiol,Key Lab Microbiol Engn Agr Environ, Nanjing 210095, Jiangsu, Peoples R China.</v>
      </c>
      <c r="BO247" s="46" t="str">
        <f>IF(COUNTIF(BN247,"*Life Sci*"),"生命科学学院",IF(COUNTIF(BN247,"*Coll Hort*"),"园艺学院"))</f>
        <v>生命科学学院</v>
      </c>
      <c r="BP247" s="46" t="b">
        <f>IF(COUNTIF(BN247,"*Anim Sci*"),"动物科技学院",IF(COUNTIF(BN247,"*Vet Med*"),"动物医学院"))</f>
        <v>0</v>
      </c>
      <c r="BQ247" s="46" t="b">
        <f>IF(COUNTIF(BN247,"*Resources*"),"资源与环境科学学院",IF(COUNTIF(BN247,"*Dept Entomol*"),"植物保护学院"))</f>
        <v>0</v>
      </c>
      <c r="BR247" s="46" t="b">
        <f>IF(COUNTIF(BN247,"*Coll Agr*"),"农学院",IF(COUNTIF(BN247,"*Plant Protect*"),"植物保护学院"))</f>
        <v>0</v>
      </c>
      <c r="BS247" s="46" t="b">
        <f>IF(COUNTIF(BN247,"*Food Sci*"),"食品科技学院")</f>
        <v>0</v>
      </c>
      <c r="BT247" s="48" t="s">
        <v>3556</v>
      </c>
      <c r="BU247" s="10">
        <f>VLOOKUP(BT247,$CE$2:$CH$13600,3,FALSE)</f>
        <v>1.591</v>
      </c>
      <c r="BV247" s="10">
        <f>VLOOKUP(BT247,$CE$2:$CH$13600,4,FALSE)</f>
        <v>1.8380000000000001</v>
      </c>
      <c r="BW247" s="28" t="b">
        <f>IF($BV247&gt;=10,1)</f>
        <v>0</v>
      </c>
      <c r="BX247" s="28" t="b">
        <f>IF(BV247&gt;=5,1)</f>
        <v>0</v>
      </c>
      <c r="BY247" s="28">
        <f>IF(BV247&lt;2,1)</f>
        <v>1</v>
      </c>
      <c r="BZ247" s="4">
        <v>4</v>
      </c>
      <c r="CA247" s="4"/>
      <c r="CC247" s="52">
        <v>246</v>
      </c>
      <c r="CD247" s="53" t="s">
        <v>29243</v>
      </c>
      <c r="CE247" s="53" t="s">
        <v>29244</v>
      </c>
      <c r="CF247" s="54">
        <v>305</v>
      </c>
      <c r="CG247" s="54">
        <v>0.27100000000000002</v>
      </c>
      <c r="CH247" s="54">
        <v>0.38400000000000001</v>
      </c>
      <c r="CI247" s="54">
        <v>8.9999999999999993E-3</v>
      </c>
      <c r="CJ247" s="54">
        <v>112</v>
      </c>
      <c r="CK247" s="54">
        <v>5.5</v>
      </c>
      <c r="CL247" s="54">
        <v>7.5000000000000002E-4</v>
      </c>
      <c r="CM247" s="54">
        <v>9.7000000000000003E-2</v>
      </c>
      <c r="CN247" s="53" t="s">
        <v>29154</v>
      </c>
      <c r="CO247" s="54">
        <v>73</v>
      </c>
      <c r="CP247" s="54">
        <v>81</v>
      </c>
      <c r="CQ247" s="55">
        <f t="shared" si="3"/>
        <v>0.90123456790123457</v>
      </c>
      <c r="CR247" s="52" t="s">
        <v>28953</v>
      </c>
    </row>
    <row r="248" spans="1:96" s="9" customFormat="1">
      <c r="A248" s="74">
        <v>247</v>
      </c>
      <c r="B248" s="6" t="s">
        <v>27451</v>
      </c>
      <c r="C248" s="6" t="s">
        <v>48771</v>
      </c>
      <c r="D248" s="69" t="s">
        <v>62</v>
      </c>
      <c r="E248" s="69" t="s">
        <v>48772</v>
      </c>
      <c r="F248" s="69"/>
      <c r="G248" s="69"/>
      <c r="H248" s="69"/>
      <c r="I248" s="69" t="s">
        <v>48773</v>
      </c>
      <c r="J248" s="69"/>
      <c r="K248" s="69"/>
      <c r="L248" s="82" t="s">
        <v>48774</v>
      </c>
      <c r="M248" s="82" t="s">
        <v>3362</v>
      </c>
      <c r="N248" s="69"/>
      <c r="O248" s="69"/>
      <c r="P248" s="70" t="s">
        <v>67</v>
      </c>
      <c r="Q248" s="82" t="s">
        <v>68</v>
      </c>
      <c r="R248" s="82"/>
      <c r="S248" s="82"/>
      <c r="T248" s="82"/>
      <c r="U248" s="82"/>
      <c r="V248" s="82"/>
      <c r="W248" s="82" t="s">
        <v>48775</v>
      </c>
      <c r="X248" s="82" t="s">
        <v>48776</v>
      </c>
      <c r="Y248" s="82"/>
      <c r="Z248" s="82" t="s">
        <v>48777</v>
      </c>
      <c r="AA248" s="82" t="s">
        <v>48778</v>
      </c>
      <c r="AB248" s="82" t="s">
        <v>48779</v>
      </c>
      <c r="AC248" s="82"/>
      <c r="AD248" s="82"/>
      <c r="AE248" s="82" t="s">
        <v>48780</v>
      </c>
      <c r="AF248" s="82" t="s">
        <v>48781</v>
      </c>
      <c r="AG248" s="82"/>
      <c r="AH248" s="82">
        <v>34</v>
      </c>
      <c r="AI248" s="82">
        <v>0</v>
      </c>
      <c r="AJ248" s="82">
        <v>0</v>
      </c>
      <c r="AK248" s="82">
        <v>0</v>
      </c>
      <c r="AL248" s="82">
        <v>0</v>
      </c>
      <c r="AM248" s="82" t="s">
        <v>213</v>
      </c>
      <c r="AN248" s="82" t="s">
        <v>964</v>
      </c>
      <c r="AO248" s="82" t="s">
        <v>965</v>
      </c>
      <c r="AP248" s="82" t="s">
        <v>3370</v>
      </c>
      <c r="AQ248" s="82" t="s">
        <v>3371</v>
      </c>
      <c r="AR248" s="82"/>
      <c r="AS248" s="82" t="s">
        <v>3372</v>
      </c>
      <c r="AT248" s="82" t="s">
        <v>3373</v>
      </c>
      <c r="AU248" s="82" t="s">
        <v>119</v>
      </c>
      <c r="AV248" s="82">
        <v>2016</v>
      </c>
      <c r="AW248" s="82">
        <v>109</v>
      </c>
      <c r="AX248" s="82">
        <v>5</v>
      </c>
      <c r="AY248" s="82"/>
      <c r="AZ248" s="82"/>
      <c r="BA248" s="82"/>
      <c r="BB248" s="82"/>
      <c r="BC248" s="82">
        <v>611</v>
      </c>
      <c r="BD248" s="82">
        <v>618</v>
      </c>
      <c r="BE248" s="82"/>
      <c r="BF248" s="82" t="s">
        <v>48782</v>
      </c>
      <c r="BG248" s="82"/>
      <c r="BH248" s="82">
        <v>8</v>
      </c>
      <c r="BI248" s="82" t="s">
        <v>848</v>
      </c>
      <c r="BJ248" s="82" t="s">
        <v>848</v>
      </c>
      <c r="BK248" s="82" t="s">
        <v>48783</v>
      </c>
      <c r="BL248" s="82" t="s">
        <v>48784</v>
      </c>
      <c r="BM248" s="82">
        <v>26896239</v>
      </c>
      <c r="BN248" s="80" t="s">
        <v>48778</v>
      </c>
      <c r="BO248" s="80" t="s">
        <v>27451</v>
      </c>
      <c r="BP248" s="80" t="b">
        <v>0</v>
      </c>
      <c r="BQ248" s="80" t="s">
        <v>27456</v>
      </c>
      <c r="BR248" s="80" t="b">
        <v>0</v>
      </c>
      <c r="BS248" s="80" t="b">
        <v>0</v>
      </c>
      <c r="BT248" s="81" t="s">
        <v>3370</v>
      </c>
      <c r="BU248" s="81">
        <v>1.806</v>
      </c>
      <c r="BV248" s="81">
        <v>1.909</v>
      </c>
      <c r="BW248" s="77"/>
      <c r="BX248" s="77"/>
      <c r="BY248" s="77"/>
      <c r="BZ248" s="4"/>
      <c r="CA248" s="4"/>
      <c r="CC248" s="52">
        <v>247</v>
      </c>
      <c r="CD248" s="53" t="s">
        <v>29132</v>
      </c>
      <c r="CE248" s="53" t="s">
        <v>29133</v>
      </c>
      <c r="CF248" s="54">
        <v>285</v>
      </c>
      <c r="CG248" s="54">
        <v>0.26400000000000001</v>
      </c>
      <c r="CH248" s="54">
        <v>0.44400000000000001</v>
      </c>
      <c r="CI248" s="54">
        <v>0.51300000000000001</v>
      </c>
      <c r="CJ248" s="54">
        <v>39</v>
      </c>
      <c r="CK248" s="54">
        <v>5.8</v>
      </c>
      <c r="CL248" s="54">
        <v>5.0000000000000001E-4</v>
      </c>
      <c r="CM248" s="54">
        <v>0.106</v>
      </c>
      <c r="CN248" s="53" t="s">
        <v>29154</v>
      </c>
      <c r="CO248" s="54">
        <v>74</v>
      </c>
      <c r="CP248" s="54">
        <v>81</v>
      </c>
      <c r="CQ248" s="55">
        <f t="shared" si="3"/>
        <v>0.9135802469135802</v>
      </c>
      <c r="CR248" s="52" t="s">
        <v>28953</v>
      </c>
    </row>
    <row r="249" spans="1:96" s="9" customFormat="1" ht="57.6">
      <c r="A249" s="74">
        <v>248</v>
      </c>
      <c r="B249" s="6" t="s">
        <v>45163</v>
      </c>
      <c r="C249" s="6" t="s">
        <v>45167</v>
      </c>
      <c r="D249" s="7" t="s">
        <v>62</v>
      </c>
      <c r="E249" s="7" t="s">
        <v>2777</v>
      </c>
      <c r="F249" s="7"/>
      <c r="G249" s="7"/>
      <c r="H249" s="7"/>
      <c r="I249" s="7" t="s">
        <v>2778</v>
      </c>
      <c r="J249" s="7"/>
      <c r="K249" s="7"/>
      <c r="L249" s="75" t="s">
        <v>2779</v>
      </c>
      <c r="M249" s="75" t="s">
        <v>1411</v>
      </c>
      <c r="N249" s="7"/>
      <c r="O249" s="7"/>
      <c r="P249" s="24" t="s">
        <v>67</v>
      </c>
      <c r="Q249" s="74" t="s">
        <v>68</v>
      </c>
      <c r="R249" s="74"/>
      <c r="S249" s="74"/>
      <c r="T249" s="74"/>
      <c r="U249" s="74"/>
      <c r="V249" s="74"/>
      <c r="W249" s="74" t="s">
        <v>2780</v>
      </c>
      <c r="X249" s="74" t="s">
        <v>2781</v>
      </c>
      <c r="Y249" s="74"/>
      <c r="Z249" s="74" t="s">
        <v>2782</v>
      </c>
      <c r="AA249" s="74" t="s">
        <v>2783</v>
      </c>
      <c r="AB249" s="74" t="s">
        <v>2784</v>
      </c>
      <c r="AC249" s="74"/>
      <c r="AD249" s="74"/>
      <c r="AE249" s="74" t="s">
        <v>2785</v>
      </c>
      <c r="AF249" s="74" t="s">
        <v>2786</v>
      </c>
      <c r="AG249" s="74"/>
      <c r="AH249" s="74">
        <v>30</v>
      </c>
      <c r="AI249" s="74">
        <v>0</v>
      </c>
      <c r="AJ249" s="74">
        <v>0</v>
      </c>
      <c r="AK249" s="74">
        <v>0</v>
      </c>
      <c r="AL249" s="74">
        <v>0</v>
      </c>
      <c r="AM249" s="74" t="s">
        <v>1289</v>
      </c>
      <c r="AN249" s="74" t="s">
        <v>1290</v>
      </c>
      <c r="AO249" s="74" t="s">
        <v>1291</v>
      </c>
      <c r="AP249" s="74" t="s">
        <v>1418</v>
      </c>
      <c r="AQ249" s="74" t="s">
        <v>1419</v>
      </c>
      <c r="AR249" s="74"/>
      <c r="AS249" s="74" t="s">
        <v>1420</v>
      </c>
      <c r="AT249" s="74" t="s">
        <v>1421</v>
      </c>
      <c r="AU249" s="74" t="s">
        <v>2677</v>
      </c>
      <c r="AV249" s="74">
        <v>2016</v>
      </c>
      <c r="AW249" s="74">
        <v>23</v>
      </c>
      <c r="AX249" s="74">
        <v>4</v>
      </c>
      <c r="AY249" s="74"/>
      <c r="AZ249" s="74"/>
      <c r="BA249" s="74"/>
      <c r="BB249" s="74"/>
      <c r="BC249" s="74">
        <v>3727</v>
      </c>
      <c r="BD249" s="74">
        <v>3735</v>
      </c>
      <c r="BE249" s="74"/>
      <c r="BF249" s="74" t="s">
        <v>2787</v>
      </c>
      <c r="BG249" s="74"/>
      <c r="BH249" s="74">
        <v>9</v>
      </c>
      <c r="BI249" s="74" t="s">
        <v>937</v>
      </c>
      <c r="BJ249" s="74" t="s">
        <v>938</v>
      </c>
      <c r="BK249" s="74" t="s">
        <v>2775</v>
      </c>
      <c r="BL249" s="74" t="s">
        <v>2788</v>
      </c>
      <c r="BM249" s="74"/>
      <c r="BN249" s="79" t="str">
        <f>IF(COUNTIF(AA249,"*Nanjing Agr Univ*"),AA249)</f>
        <v>Hong, Q (reprint author), Nanjing Agr Univ, Coll Life Sci, Key Lab Agr Environm Microbiol, Minist Agr, Nanjing 210095, Peoples R China.</v>
      </c>
      <c r="BO249" s="79" t="str">
        <f>IF(COUNTIF(BN249,"*Life Sci*"),"生命科学学院",IF(COUNTIF(BN249,"*Coll Hort*"),"园艺学院"))</f>
        <v>生命科学学院</v>
      </c>
      <c r="BP249" s="79" t="b">
        <f>IF(COUNTIF(BN249,"*Anim Sci*"),"动物科技学院",IF(COUNTIF(BN249,"*Vet Med*"),"动物医学院"))</f>
        <v>0</v>
      </c>
      <c r="BQ249" s="79" t="b">
        <f>IF(COUNTIF(BN249,"*Resources*"),"资源与环境科学学院",IF(COUNTIF(BN249,"*Dept Entomol*"),"植物保护学院"))</f>
        <v>0</v>
      </c>
      <c r="BR249" s="79" t="b">
        <f>IF(COUNTIF(BN249,"*Coll Agr*"),"农学院",IF(COUNTIF(BN249,"*Plant Protect*"),"植物保护学院"))</f>
        <v>0</v>
      </c>
      <c r="BS249" s="79" t="b">
        <f>IF(COUNTIF(BN249,"*Food Sci*"),"食品科技学院")</f>
        <v>0</v>
      </c>
      <c r="BT249" s="78" t="str">
        <f>AP249</f>
        <v>0944-1344</v>
      </c>
      <c r="BU249" s="76">
        <f>VLOOKUP(BT249,$CE$2:$CH$13600,3,FALSE)</f>
        <v>2.8279999999999998</v>
      </c>
      <c r="BV249" s="76">
        <f>VLOOKUP(BT249,$CE$2:$CH$13600,4,FALSE)</f>
        <v>2.92</v>
      </c>
      <c r="BW249" s="78" t="b">
        <f>IF($BV249&gt;=10,1)</f>
        <v>0</v>
      </c>
      <c r="BX249" s="78" t="b">
        <f>IF(BV249&gt;=5,1)</f>
        <v>0</v>
      </c>
      <c r="BY249" s="78" t="b">
        <f>IF(BV249&lt;2,1)</f>
        <v>0</v>
      </c>
      <c r="BZ249" s="4">
        <v>1</v>
      </c>
      <c r="CA249" s="4"/>
      <c r="CC249" s="52">
        <v>248</v>
      </c>
      <c r="CD249" s="53" t="s">
        <v>29138</v>
      </c>
      <c r="CE249" s="53" t="s">
        <v>29139</v>
      </c>
      <c r="CF249" s="54">
        <v>384</v>
      </c>
      <c r="CG249" s="54">
        <v>0.25</v>
      </c>
      <c r="CH249" s="54">
        <v>0.33400000000000002</v>
      </c>
      <c r="CI249" s="54">
        <v>3.4000000000000002E-2</v>
      </c>
      <c r="CJ249" s="54">
        <v>262</v>
      </c>
      <c r="CK249" s="54">
        <v>4.4000000000000004</v>
      </c>
      <c r="CL249" s="54">
        <v>1.1800000000000001E-3</v>
      </c>
      <c r="CM249" s="54">
        <v>9.8000000000000004E-2</v>
      </c>
      <c r="CN249" s="53" t="s">
        <v>29154</v>
      </c>
      <c r="CO249" s="54">
        <v>75</v>
      </c>
      <c r="CP249" s="54">
        <v>81</v>
      </c>
      <c r="CQ249" s="55">
        <f t="shared" si="3"/>
        <v>0.92592592592592593</v>
      </c>
      <c r="CR249" s="52" t="s">
        <v>28953</v>
      </c>
    </row>
    <row r="250" spans="1:96" s="9" customFormat="1" ht="72">
      <c r="A250" s="74">
        <v>249</v>
      </c>
      <c r="B250" s="6" t="s">
        <v>45163</v>
      </c>
      <c r="C250" s="6" t="s">
        <v>48216</v>
      </c>
      <c r="D250" s="8" t="s">
        <v>62</v>
      </c>
      <c r="E250" s="8" t="s">
        <v>47654</v>
      </c>
      <c r="F250" s="8"/>
      <c r="G250" s="8"/>
      <c r="H250" s="8"/>
      <c r="I250" s="8" t="s">
        <v>48120</v>
      </c>
      <c r="J250" s="8"/>
      <c r="K250" s="8"/>
      <c r="L250" s="75" t="s">
        <v>47655</v>
      </c>
      <c r="M250" s="75" t="s">
        <v>9234</v>
      </c>
      <c r="N250" s="8"/>
      <c r="O250" s="8"/>
      <c r="P250" s="25" t="s">
        <v>67</v>
      </c>
      <c r="Q250" s="42" t="s">
        <v>68</v>
      </c>
      <c r="X250" s="9" t="s">
        <v>47656</v>
      </c>
      <c r="Z250" s="9" t="s">
        <v>47657</v>
      </c>
      <c r="AA250" s="9" t="s">
        <v>47658</v>
      </c>
      <c r="AB250" s="9" t="s">
        <v>47659</v>
      </c>
      <c r="AE250" s="9" t="s">
        <v>47660</v>
      </c>
      <c r="AF250" s="9" t="s">
        <v>47661</v>
      </c>
      <c r="AH250" s="9">
        <v>37</v>
      </c>
      <c r="AI250" s="9">
        <v>0</v>
      </c>
      <c r="AJ250" s="9">
        <v>0</v>
      </c>
      <c r="AK250" s="9">
        <v>0</v>
      </c>
      <c r="AL250" s="9">
        <v>0</v>
      </c>
      <c r="AM250" s="9" t="s">
        <v>9241</v>
      </c>
      <c r="AN250" s="9" t="s">
        <v>9242</v>
      </c>
      <c r="AO250" s="9" t="s">
        <v>9243</v>
      </c>
      <c r="AP250" s="42" t="s">
        <v>9244</v>
      </c>
      <c r="AQ250" s="42" t="s">
        <v>9245</v>
      </c>
      <c r="AR250" s="42"/>
      <c r="AS250" s="42" t="s">
        <v>9246</v>
      </c>
      <c r="AT250" s="42" t="s">
        <v>9247</v>
      </c>
      <c r="AU250" s="42" t="s">
        <v>2677</v>
      </c>
      <c r="AV250" s="42">
        <v>2016</v>
      </c>
      <c r="AW250" s="42">
        <v>66</v>
      </c>
      <c r="AX250" s="42"/>
      <c r="AY250" s="42">
        <v>1</v>
      </c>
      <c r="AZ250" s="42"/>
      <c r="BA250" s="42"/>
      <c r="BB250" s="42"/>
      <c r="BC250" s="42">
        <v>243</v>
      </c>
      <c r="BD250" s="42">
        <v>247</v>
      </c>
      <c r="BE250" s="42"/>
      <c r="BF250" s="42" t="s">
        <v>47662</v>
      </c>
      <c r="BG250" s="42"/>
      <c r="BH250" s="42">
        <v>5</v>
      </c>
      <c r="BI250" s="42" t="s">
        <v>848</v>
      </c>
      <c r="BJ250" s="42" t="s">
        <v>848</v>
      </c>
      <c r="BK250" s="42" t="s">
        <v>47663</v>
      </c>
      <c r="BL250" s="42" t="s">
        <v>47664</v>
      </c>
      <c r="BM250" s="42">
        <v>26493172</v>
      </c>
      <c r="BN250" s="79" t="str">
        <f>IF(COUNTIF(AA250,"*Nanjing Agr Univ*"),AA250)</f>
        <v>Huang, Z (reprint author), Nanjing Agr Univ, Coll Life Sci, Key Lab Agr Environm Microbiol, Minist Agr, Nanjing 210095, Jiangsu, Peoples R China.; Zhao, F (reprint author), Chinese Acad Sci, Inst Soil Sci, State Key Lab Soil &amp; Sustainable Agr, Nanjing 210008, Jiangsu, Peoples R China.</v>
      </c>
      <c r="BO250" s="79" t="str">
        <f>IF(COUNTIF(BN250,"*Life Sci*"),"生命科学学院",IF(COUNTIF(BN250,"*Coll Hort*"),"园艺学院"))</f>
        <v>生命科学学院</v>
      </c>
      <c r="BP250" s="79" t="b">
        <f>IF(COUNTIF(BN250,"*Anim Sci*"),"动物科技学院",IF(COUNTIF(BN250,"*Vet Med*"),"动物医学院"))</f>
        <v>0</v>
      </c>
      <c r="BQ250" s="79" t="b">
        <f>IF(COUNTIF(BN250,"*Resources*"),"资源与环境科学学院",IF(COUNTIF(BN250,"*Dept Entomol*"),"植物保护学院"))</f>
        <v>0</v>
      </c>
      <c r="BR250" s="79" t="b">
        <f>IF(COUNTIF(BN250,"*Coll Agr*"),"农学院",IF(COUNTIF(BN250,"*Plant Protect*"),"植物保护学院"))</f>
        <v>0</v>
      </c>
      <c r="BS250" s="79" t="b">
        <f>IF(COUNTIF(BN250,"*Food Sci*"),"食品科技学院")</f>
        <v>0</v>
      </c>
      <c r="BT250" s="48" t="s">
        <v>9244</v>
      </c>
      <c r="BU250" s="76">
        <f>VLOOKUP(BT250,$CE$2:$CH$13600,3,FALSE)</f>
        <v>2.5110000000000001</v>
      </c>
      <c r="BV250" s="76">
        <f>VLOOKUP(BT250,$CE$2:$CH$13600,4,FALSE)</f>
        <v>2.403</v>
      </c>
      <c r="BW250" s="78" t="b">
        <f>IF($BV250&gt;=10,1)</f>
        <v>0</v>
      </c>
      <c r="BX250" s="78" t="b">
        <f>IF(BV250&gt;=5,1)</f>
        <v>0</v>
      </c>
      <c r="BY250" s="78" t="b">
        <f>IF(BV250&lt;2,1)</f>
        <v>0</v>
      </c>
      <c r="BZ250" s="4">
        <v>4</v>
      </c>
      <c r="CA250" s="4"/>
      <c r="CC250" s="52">
        <v>249</v>
      </c>
      <c r="CD250" s="53" t="s">
        <v>29245</v>
      </c>
      <c r="CE250" s="53" t="s">
        <v>29246</v>
      </c>
      <c r="CF250" s="54">
        <v>78</v>
      </c>
      <c r="CG250" s="54">
        <v>0.17</v>
      </c>
      <c r="CH250" s="54">
        <v>0.20200000000000001</v>
      </c>
      <c r="CI250" s="54">
        <v>0</v>
      </c>
      <c r="CJ250" s="54">
        <v>22</v>
      </c>
      <c r="CK250" s="54"/>
      <c r="CL250" s="54">
        <v>8.0000000000000007E-5</v>
      </c>
      <c r="CM250" s="54">
        <v>3.9E-2</v>
      </c>
      <c r="CN250" s="53" t="s">
        <v>29154</v>
      </c>
      <c r="CO250" s="54">
        <v>76</v>
      </c>
      <c r="CP250" s="54">
        <v>81</v>
      </c>
      <c r="CQ250" s="55">
        <f t="shared" si="3"/>
        <v>0.93827160493827155</v>
      </c>
      <c r="CR250" s="52" t="s">
        <v>28953</v>
      </c>
    </row>
    <row r="251" spans="1:96" s="9" customFormat="1" ht="86.4">
      <c r="A251" s="74">
        <v>250</v>
      </c>
      <c r="B251" s="6" t="s">
        <v>45163</v>
      </c>
      <c r="C251" s="6" t="s">
        <v>45168</v>
      </c>
      <c r="D251" s="7" t="s">
        <v>62</v>
      </c>
      <c r="E251" s="7" t="s">
        <v>1012</v>
      </c>
      <c r="F251" s="7"/>
      <c r="G251" s="7"/>
      <c r="H251" s="7"/>
      <c r="I251" s="7" t="s">
        <v>1013</v>
      </c>
      <c r="J251" s="7"/>
      <c r="K251" s="7"/>
      <c r="L251" s="6" t="s">
        <v>1014</v>
      </c>
      <c r="M251" s="6" t="s">
        <v>1015</v>
      </c>
      <c r="N251" s="7"/>
      <c r="O251" s="7"/>
      <c r="P251" s="24" t="s">
        <v>67</v>
      </c>
      <c r="Q251" s="74" t="s">
        <v>68</v>
      </c>
      <c r="R251" s="74"/>
      <c r="S251" s="74"/>
      <c r="T251" s="74"/>
      <c r="U251" s="74"/>
      <c r="V251" s="74"/>
      <c r="W251" s="74" t="s">
        <v>1016</v>
      </c>
      <c r="X251" s="74" t="s">
        <v>1017</v>
      </c>
      <c r="Y251" s="74"/>
      <c r="Z251" s="74" t="s">
        <v>1018</v>
      </c>
      <c r="AA251" s="74" t="s">
        <v>1019</v>
      </c>
      <c r="AB251" s="74" t="s">
        <v>1020</v>
      </c>
      <c r="AC251" s="74"/>
      <c r="AD251" s="74"/>
      <c r="AE251" s="74" t="s">
        <v>1021</v>
      </c>
      <c r="AF251" s="74" t="s">
        <v>1022</v>
      </c>
      <c r="AG251" s="74"/>
      <c r="AH251" s="74">
        <v>30</v>
      </c>
      <c r="AI251" s="74">
        <v>0</v>
      </c>
      <c r="AJ251" s="74">
        <v>0</v>
      </c>
      <c r="AK251" s="74">
        <v>0</v>
      </c>
      <c r="AL251" s="74">
        <v>0</v>
      </c>
      <c r="AM251" s="74" t="s">
        <v>76</v>
      </c>
      <c r="AN251" s="74" t="s">
        <v>77</v>
      </c>
      <c r="AO251" s="74" t="s">
        <v>78</v>
      </c>
      <c r="AP251" s="74" t="s">
        <v>1023</v>
      </c>
      <c r="AQ251" s="74" t="s">
        <v>1024</v>
      </c>
      <c r="AR251" s="74"/>
      <c r="AS251" s="74" t="s">
        <v>1025</v>
      </c>
      <c r="AT251" s="74" t="s">
        <v>1026</v>
      </c>
      <c r="AU251" s="74" t="s">
        <v>866</v>
      </c>
      <c r="AV251" s="74">
        <v>2016</v>
      </c>
      <c r="AW251" s="74">
        <v>107</v>
      </c>
      <c r="AX251" s="74"/>
      <c r="AY251" s="74"/>
      <c r="AZ251" s="74"/>
      <c r="BA251" s="74"/>
      <c r="BB251" s="74"/>
      <c r="BC251" s="74">
        <v>42</v>
      </c>
      <c r="BD251" s="74">
        <v>47</v>
      </c>
      <c r="BE251" s="74"/>
      <c r="BF251" s="74" t="s">
        <v>1027</v>
      </c>
      <c r="BG251" s="74"/>
      <c r="BH251" s="74">
        <v>6</v>
      </c>
      <c r="BI251" s="74" t="s">
        <v>1028</v>
      </c>
      <c r="BJ251" s="74" t="s">
        <v>1029</v>
      </c>
      <c r="BK251" s="74" t="s">
        <v>1030</v>
      </c>
      <c r="BL251" s="74" t="s">
        <v>1031</v>
      </c>
      <c r="BM251" s="74"/>
      <c r="BN251" s="46" t="str">
        <f>IF(COUNTIF(AA251,"*Nanjing Agr Univ*"),AA251)</f>
        <v>Jiang, JD (reprint author), Nanjing Agr Univ, Key Lab Microbiol Engn Agr Environm, Coll Life Sci, Dept Microbiol,Minist Agr, Nanjing 210095, Jiangsu, Peoples R China.</v>
      </c>
      <c r="BO251" s="46" t="str">
        <f>IF(COUNTIF(BN251,"*Life Sci*"),"生命科学学院",IF(COUNTIF(BN251,"*Coll Hort*"),"园艺学院"))</f>
        <v>生命科学学院</v>
      </c>
      <c r="BP251" s="46" t="b">
        <f>IF(COUNTIF(BN251,"*Anim Sci*"),"动物科技学院",IF(COUNTIF(BN251,"*Vet Med*"),"动物医学院"))</f>
        <v>0</v>
      </c>
      <c r="BQ251" s="46" t="b">
        <f>IF(COUNTIF(BN251,"*Resources*"),"资源与环境科学学院",IF(COUNTIF(BN251,"*Dept Entomol*"),"植物保护学院"))</f>
        <v>0</v>
      </c>
      <c r="BR251" s="46" t="b">
        <f>IF(COUNTIF(BN251,"*Coll Agr*"),"农学院",IF(COUNTIF(BN251,"*Plant Protect*"),"植物保护学院"))</f>
        <v>0</v>
      </c>
      <c r="BS251" s="46" t="b">
        <f>IF(COUNTIF(BN251,"*Food Sci*"),"食品科技学院")</f>
        <v>0</v>
      </c>
      <c r="BT251" s="78" t="str">
        <f>AP251</f>
        <v>0964-8305</v>
      </c>
      <c r="BU251" s="10">
        <f>VLOOKUP(BT251,$CE$2:$CH$13600,3,FALSE)</f>
        <v>2.1309999999999998</v>
      </c>
      <c r="BV251" s="10">
        <f>VLOOKUP(BT251,$CE$2:$CH$13600,4,FALSE)</f>
        <v>2.3769999999999998</v>
      </c>
      <c r="BW251" s="28" t="b">
        <f>IF($BV251&gt;=10,1)</f>
        <v>0</v>
      </c>
      <c r="BX251" s="28" t="b">
        <f>IF(BV251&gt;=5,1)</f>
        <v>0</v>
      </c>
      <c r="BY251" s="28" t="b">
        <f>IF(BV251&lt;2,1)</f>
        <v>0</v>
      </c>
      <c r="BZ251" s="4">
        <v>1</v>
      </c>
      <c r="CA251" s="4"/>
      <c r="CC251" s="52">
        <v>250</v>
      </c>
      <c r="CD251" s="53" t="s">
        <v>29247</v>
      </c>
      <c r="CE251" s="53" t="s">
        <v>29248</v>
      </c>
      <c r="CF251" s="54">
        <v>121</v>
      </c>
      <c r="CG251" s="54">
        <v>0.14599999999999999</v>
      </c>
      <c r="CH251" s="54">
        <v>0.14499999999999999</v>
      </c>
      <c r="CI251" s="54">
        <v>2.8000000000000001E-2</v>
      </c>
      <c r="CJ251" s="54">
        <v>107</v>
      </c>
      <c r="CK251" s="54">
        <v>6.6</v>
      </c>
      <c r="CL251" s="54">
        <v>1.7000000000000001E-4</v>
      </c>
      <c r="CM251" s="54">
        <v>0.03</v>
      </c>
      <c r="CN251" s="53" t="s">
        <v>29154</v>
      </c>
      <c r="CO251" s="54">
        <v>77</v>
      </c>
      <c r="CP251" s="54">
        <v>81</v>
      </c>
      <c r="CQ251" s="55">
        <f t="shared" si="3"/>
        <v>0.95061728395061729</v>
      </c>
      <c r="CR251" s="52" t="s">
        <v>28953</v>
      </c>
    </row>
    <row r="252" spans="1:96" s="9" customFormat="1" ht="115.2">
      <c r="A252" s="74">
        <v>251</v>
      </c>
      <c r="B252" s="6" t="s">
        <v>45163</v>
      </c>
      <c r="C252" s="6" t="s">
        <v>45168</v>
      </c>
      <c r="D252" s="8" t="s">
        <v>62</v>
      </c>
      <c r="E252" s="8" t="s">
        <v>27516</v>
      </c>
      <c r="F252" s="8"/>
      <c r="G252" s="8"/>
      <c r="H252" s="8"/>
      <c r="I252" s="8" t="s">
        <v>27517</v>
      </c>
      <c r="J252" s="8"/>
      <c r="K252" s="8"/>
      <c r="L252" s="75" t="s">
        <v>27518</v>
      </c>
      <c r="M252" s="75" t="s">
        <v>1796</v>
      </c>
      <c r="N252" s="8"/>
      <c r="O252" s="8"/>
      <c r="P252" s="25" t="s">
        <v>67</v>
      </c>
      <c r="Q252" s="74" t="s">
        <v>68</v>
      </c>
      <c r="R252" s="74"/>
      <c r="S252" s="74"/>
      <c r="T252" s="74"/>
      <c r="U252" s="74"/>
      <c r="V252" s="74"/>
      <c r="W252" s="74" t="s">
        <v>27519</v>
      </c>
      <c r="X252" s="74" t="s">
        <v>27520</v>
      </c>
      <c r="Y252" s="74"/>
      <c r="Z252" s="74" t="s">
        <v>27521</v>
      </c>
      <c r="AA252" s="74" t="s">
        <v>27522</v>
      </c>
      <c r="AB252" s="74" t="s">
        <v>27523</v>
      </c>
      <c r="AC252" s="74"/>
      <c r="AD252" s="74"/>
      <c r="AE252" s="74" t="s">
        <v>27524</v>
      </c>
      <c r="AF252" s="74" t="s">
        <v>27525</v>
      </c>
      <c r="AG252" s="74"/>
      <c r="AH252" s="74">
        <v>30</v>
      </c>
      <c r="AI252" s="74">
        <v>0</v>
      </c>
      <c r="AJ252" s="74">
        <v>0</v>
      </c>
      <c r="AK252" s="74">
        <v>0</v>
      </c>
      <c r="AL252" s="74">
        <v>0</v>
      </c>
      <c r="AM252" s="74" t="s">
        <v>76</v>
      </c>
      <c r="AN252" s="74" t="s">
        <v>77</v>
      </c>
      <c r="AO252" s="74" t="s">
        <v>78</v>
      </c>
      <c r="AP252" s="74" t="s">
        <v>1804</v>
      </c>
      <c r="AQ252" s="74" t="s">
        <v>1805</v>
      </c>
      <c r="AR252" s="74"/>
      <c r="AS252" s="74" t="s">
        <v>1796</v>
      </c>
      <c r="AT252" s="74" t="s">
        <v>1806</v>
      </c>
      <c r="AU252" s="74" t="s">
        <v>15639</v>
      </c>
      <c r="AV252" s="74">
        <v>2016</v>
      </c>
      <c r="AW252" s="74">
        <v>64</v>
      </c>
      <c r="AX252" s="74"/>
      <c r="AY252" s="74"/>
      <c r="AZ252" s="74"/>
      <c r="BA252" s="74"/>
      <c r="BB252" s="74"/>
      <c r="BC252" s="74">
        <v>70</v>
      </c>
      <c r="BD252" s="74">
        <v>76</v>
      </c>
      <c r="BE252" s="74"/>
      <c r="BF252" s="74" t="s">
        <v>27526</v>
      </c>
      <c r="BG252" s="74"/>
      <c r="BH252" s="74">
        <v>7</v>
      </c>
      <c r="BI252" s="74" t="s">
        <v>200</v>
      </c>
      <c r="BJ252" s="74" t="s">
        <v>200</v>
      </c>
      <c r="BK252" s="74" t="s">
        <v>27527</v>
      </c>
      <c r="BL252" s="74" t="s">
        <v>27528</v>
      </c>
      <c r="BM252" s="74"/>
      <c r="BN252" s="79" t="str">
        <f>IF(COUNTIF(AA252,"*Nanjing Agr Univ*"),AA252)</f>
        <v>Jiang, JD (reprint author), Nanjing Agr Univ, Dept Microbiol, Coll Life Sci, Key Lab Microbiol Engn Agr Environm,Minist Agr, Nanjing 210095, Jiangsu, Peoples R China.</v>
      </c>
      <c r="BO252" s="79" t="str">
        <f>IF(COUNTIF(BN252,"*Life Sci*"),"生命科学学院",IF(COUNTIF(BN252,"*Coll Hort*"),"园艺学院"))</f>
        <v>生命科学学院</v>
      </c>
      <c r="BP252" s="79" t="b">
        <f>IF(COUNTIF(BN252,"*Anim Sci*"),"动物科技学院",IF(COUNTIF(BN252,"*Vet Med*"),"动物医学院"))</f>
        <v>0</v>
      </c>
      <c r="BQ252" s="79" t="b">
        <f>IF(COUNTIF(BN252,"*Resources*"),"资源与环境科学学院",IF(COUNTIF(BN252,"*Dept Entomol*"),"植物保护学院"))</f>
        <v>0</v>
      </c>
      <c r="BR252" s="79" t="b">
        <f>IF(COUNTIF(BN252,"*Coll Agr*"),"农学院",IF(COUNTIF(BN252,"*Plant Protect*"),"植物保护学院"))</f>
        <v>0</v>
      </c>
      <c r="BS252" s="79" t="b">
        <f>IF(COUNTIF(BN252,"*Food Sci*"),"食品科技学院")</f>
        <v>0</v>
      </c>
      <c r="BT252" s="78" t="s">
        <v>1804</v>
      </c>
      <c r="BU252" s="76">
        <f>VLOOKUP(BT252,$CE$2:$CH$13600,3,FALSE)</f>
        <v>2.806</v>
      </c>
      <c r="BV252" s="76">
        <f>VLOOKUP(BT252,$CE$2:$CH$13600,4,FALSE)</f>
        <v>3.085</v>
      </c>
      <c r="BW252" s="78" t="b">
        <f>IF($BV252&gt;=10,1)</f>
        <v>0</v>
      </c>
      <c r="BX252" s="78" t="b">
        <f>IF(BV252&gt;=5,1)</f>
        <v>0</v>
      </c>
      <c r="BY252" s="78" t="b">
        <f>IF(BV252&lt;2,1)</f>
        <v>0</v>
      </c>
      <c r="BZ252" s="4">
        <v>1</v>
      </c>
      <c r="CA252" s="4"/>
      <c r="CC252" s="52">
        <v>251</v>
      </c>
      <c r="CD252" s="53" t="s">
        <v>29249</v>
      </c>
      <c r="CE252" s="53" t="s">
        <v>29250</v>
      </c>
      <c r="CF252" s="54">
        <v>139</v>
      </c>
      <c r="CG252" s="54">
        <v>0.14499999999999999</v>
      </c>
      <c r="CH252" s="54">
        <v>0.193</v>
      </c>
      <c r="CI252" s="54">
        <v>0.111</v>
      </c>
      <c r="CJ252" s="54">
        <v>45</v>
      </c>
      <c r="CK252" s="54">
        <v>7.7</v>
      </c>
      <c r="CL252" s="54">
        <v>2.3000000000000001E-4</v>
      </c>
      <c r="CM252" s="54">
        <v>6.4000000000000001E-2</v>
      </c>
      <c r="CN252" s="53" t="s">
        <v>29154</v>
      </c>
      <c r="CO252" s="54">
        <v>78</v>
      </c>
      <c r="CP252" s="54">
        <v>81</v>
      </c>
      <c r="CQ252" s="55">
        <f t="shared" si="3"/>
        <v>0.96296296296296291</v>
      </c>
      <c r="CR252" s="52" t="s">
        <v>28953</v>
      </c>
    </row>
    <row r="253" spans="1:96" s="9" customFormat="1" ht="72">
      <c r="A253" s="74">
        <v>252</v>
      </c>
      <c r="B253" s="6" t="s">
        <v>45163</v>
      </c>
      <c r="C253" s="6" t="s">
        <v>45168</v>
      </c>
      <c r="D253" s="8" t="s">
        <v>62</v>
      </c>
      <c r="E253" s="8" t="s">
        <v>46757</v>
      </c>
      <c r="F253" s="8"/>
      <c r="G253" s="8"/>
      <c r="H253" s="8"/>
      <c r="I253" s="8" t="s">
        <v>46758</v>
      </c>
      <c r="J253" s="8"/>
      <c r="K253" s="8"/>
      <c r="L253" s="75" t="s">
        <v>46759</v>
      </c>
      <c r="M253" s="75" t="s">
        <v>905</v>
      </c>
      <c r="N253" s="8"/>
      <c r="O253" s="8"/>
      <c r="P253" s="25" t="s">
        <v>67</v>
      </c>
      <c r="Q253" s="42" t="s">
        <v>68</v>
      </c>
      <c r="X253" s="9" t="s">
        <v>46760</v>
      </c>
      <c r="Z253" s="9" t="s">
        <v>46761</v>
      </c>
      <c r="AA253" s="9" t="s">
        <v>46762</v>
      </c>
      <c r="AB253" s="9" t="s">
        <v>46763</v>
      </c>
      <c r="AE253" s="9" t="s">
        <v>46764</v>
      </c>
      <c r="AF253" s="9" t="s">
        <v>46765</v>
      </c>
      <c r="AH253" s="9">
        <v>44</v>
      </c>
      <c r="AI253" s="9">
        <v>0</v>
      </c>
      <c r="AJ253" s="9">
        <v>0</v>
      </c>
      <c r="AK253" s="9">
        <v>0</v>
      </c>
      <c r="AL253" s="9">
        <v>0</v>
      </c>
      <c r="AM253" s="9" t="s">
        <v>912</v>
      </c>
      <c r="AN253" s="9" t="s">
        <v>768</v>
      </c>
      <c r="AO253" s="9" t="s">
        <v>913</v>
      </c>
      <c r="AP253" s="42" t="s">
        <v>914</v>
      </c>
      <c r="AQ253" s="42" t="s">
        <v>915</v>
      </c>
      <c r="AR253" s="42"/>
      <c r="AS253" s="42" t="s">
        <v>916</v>
      </c>
      <c r="AT253" s="42" t="s">
        <v>917</v>
      </c>
      <c r="AU253" s="42" t="s">
        <v>365</v>
      </c>
      <c r="AV253" s="42">
        <v>2016</v>
      </c>
      <c r="AW253" s="42">
        <v>82</v>
      </c>
      <c r="AX253" s="42">
        <v>5</v>
      </c>
      <c r="AY253" s="42"/>
      <c r="AZ253" s="42"/>
      <c r="BA253" s="42"/>
      <c r="BB253" s="42"/>
      <c r="BC253" s="42">
        <v>1401</v>
      </c>
      <c r="BD253" s="42">
        <v>1411</v>
      </c>
      <c r="BE253" s="42"/>
      <c r="BF253" s="42" t="s">
        <v>46766</v>
      </c>
      <c r="BG253" s="42"/>
      <c r="BH253" s="42">
        <v>11</v>
      </c>
      <c r="BI253" s="42" t="s">
        <v>919</v>
      </c>
      <c r="BJ253" s="42" t="s">
        <v>919</v>
      </c>
      <c r="BK253" s="42" t="s">
        <v>46767</v>
      </c>
      <c r="BL253" s="42" t="s">
        <v>46768</v>
      </c>
      <c r="BM253" s="42"/>
      <c r="BN253" s="79" t="str">
        <f>IF(COUNTIF(AA253,"*Nanjing Agr Univ*"),AA253)</f>
        <v>Jiang, JD (reprint author), Nanjing Agr Univ, Dept Microbiol, Coll Life Sci, Key Lab Microbiol Engn Agr Environm,Minist Agr, Nanjing, Jiangsu, Peoples R China.; Freilich, S (reprint author), Agr Res Org, Inst Plant Sci, Newe Yaar Res Ctr, Ramat Yishay, Israel.</v>
      </c>
      <c r="BO253" s="79" t="str">
        <f>IF(COUNTIF(BN253,"*Life Sci*"),"生命科学学院",IF(COUNTIF(BN253,"*Coll Hort*"),"园艺学院"))</f>
        <v>生命科学学院</v>
      </c>
      <c r="BP253" s="79" t="b">
        <f>IF(COUNTIF(BN253,"*Anim Sci*"),"动物科技学院",IF(COUNTIF(BN253,"*Vet Med*"),"动物医学院"))</f>
        <v>0</v>
      </c>
      <c r="BQ253" s="79" t="b">
        <f>IF(COUNTIF(BN253,"*Resources*"),"资源与环境科学学院",IF(COUNTIF(BN253,"*Dept Entomol*"),"植物保护学院"))</f>
        <v>0</v>
      </c>
      <c r="BR253" s="79" t="b">
        <f>IF(COUNTIF(BN253,"*Coll Agr*"),"农学院",IF(COUNTIF(BN253,"*Plant Protect*"),"植物保护学院"))</f>
        <v>0</v>
      </c>
      <c r="BS253" s="79" t="b">
        <f>IF(COUNTIF(BN253,"*Food Sci*"),"食品科技学院")</f>
        <v>0</v>
      </c>
      <c r="BT253" s="48" t="s">
        <v>914</v>
      </c>
      <c r="BU253" s="76">
        <f>VLOOKUP(BT253,$CE$2:$CH$13600,3,FALSE)</f>
        <v>3.6680000000000001</v>
      </c>
      <c r="BV253" s="76">
        <f>VLOOKUP(BT253,$CE$2:$CH$13600,4,FALSE)</f>
        <v>4.359</v>
      </c>
      <c r="BW253" s="78" t="b">
        <f>IF($BV253&gt;=10,1)</f>
        <v>0</v>
      </c>
      <c r="BX253" s="78" t="b">
        <f>IF(BV253&gt;=5,1)</f>
        <v>0</v>
      </c>
      <c r="BY253" s="78" t="b">
        <f>IF(BV253&lt;2,1)</f>
        <v>0</v>
      </c>
      <c r="BZ253" s="4">
        <v>4</v>
      </c>
      <c r="CA253" s="4"/>
      <c r="CC253" s="52">
        <v>252</v>
      </c>
      <c r="CD253" s="53" t="s">
        <v>29251</v>
      </c>
      <c r="CE253" s="53" t="s">
        <v>29252</v>
      </c>
      <c r="CF253" s="54">
        <v>263</v>
      </c>
      <c r="CG253" s="54">
        <v>0.128</v>
      </c>
      <c r="CH253" s="54">
        <v>0.151</v>
      </c>
      <c r="CI253" s="54">
        <v>2.5000000000000001E-2</v>
      </c>
      <c r="CJ253" s="54">
        <v>81</v>
      </c>
      <c r="CK253" s="54">
        <v>8.6</v>
      </c>
      <c r="CL253" s="54">
        <v>2.7E-4</v>
      </c>
      <c r="CM253" s="54">
        <v>0.04</v>
      </c>
      <c r="CN253" s="53" t="s">
        <v>29154</v>
      </c>
      <c r="CO253" s="54">
        <v>79</v>
      </c>
      <c r="CP253" s="54">
        <v>81</v>
      </c>
      <c r="CQ253" s="55">
        <f t="shared" si="3"/>
        <v>0.97530864197530864</v>
      </c>
      <c r="CR253" s="52" t="s">
        <v>28953</v>
      </c>
    </row>
    <row r="254" spans="1:96" s="9" customFormat="1" ht="72">
      <c r="A254" s="74">
        <v>253</v>
      </c>
      <c r="B254" s="6" t="s">
        <v>45163</v>
      </c>
      <c r="C254" s="6" t="s">
        <v>45169</v>
      </c>
      <c r="D254" s="7" t="s">
        <v>62</v>
      </c>
      <c r="E254" s="7" t="s">
        <v>1123</v>
      </c>
      <c r="F254" s="7"/>
      <c r="G254" s="7"/>
      <c r="H254" s="7"/>
      <c r="I254" s="7" t="s">
        <v>1124</v>
      </c>
      <c r="J254" s="7"/>
      <c r="K254" s="7"/>
      <c r="L254" s="75" t="s">
        <v>1125</v>
      </c>
      <c r="M254" s="75" t="s">
        <v>1126</v>
      </c>
      <c r="N254" s="7"/>
      <c r="O254" s="7"/>
      <c r="P254" s="24" t="s">
        <v>67</v>
      </c>
      <c r="Q254" s="74" t="s">
        <v>68</v>
      </c>
      <c r="R254" s="74"/>
      <c r="S254" s="74"/>
      <c r="T254" s="74"/>
      <c r="U254" s="74"/>
      <c r="V254" s="74"/>
      <c r="W254" s="74" t="s">
        <v>1127</v>
      </c>
      <c r="X254" s="74" t="s">
        <v>1128</v>
      </c>
      <c r="Y254" s="74"/>
      <c r="Z254" s="74" t="s">
        <v>1129</v>
      </c>
      <c r="AA254" s="74" t="s">
        <v>1130</v>
      </c>
      <c r="AB254" s="74" t="s">
        <v>1131</v>
      </c>
      <c r="AC254" s="74"/>
      <c r="AD254" s="74"/>
      <c r="AE254" s="74" t="s">
        <v>1132</v>
      </c>
      <c r="AF254" s="74" t="s">
        <v>1133</v>
      </c>
      <c r="AG254" s="74"/>
      <c r="AH254" s="74">
        <v>65</v>
      </c>
      <c r="AI254" s="74">
        <v>0</v>
      </c>
      <c r="AJ254" s="74">
        <v>0</v>
      </c>
      <c r="AK254" s="74">
        <v>0</v>
      </c>
      <c r="AL254" s="74">
        <v>0</v>
      </c>
      <c r="AM254" s="74" t="s">
        <v>358</v>
      </c>
      <c r="AN254" s="74" t="s">
        <v>359</v>
      </c>
      <c r="AO254" s="74" t="s">
        <v>360</v>
      </c>
      <c r="AP254" s="74" t="s">
        <v>1134</v>
      </c>
      <c r="AQ254" s="74" t="s">
        <v>1135</v>
      </c>
      <c r="AR254" s="74"/>
      <c r="AS254" s="74" t="s">
        <v>1136</v>
      </c>
      <c r="AT254" s="74" t="s">
        <v>1137</v>
      </c>
      <c r="AU254" s="74" t="s">
        <v>866</v>
      </c>
      <c r="AV254" s="74">
        <v>2016</v>
      </c>
      <c r="AW254" s="74">
        <v>14</v>
      </c>
      <c r="AX254" s="74">
        <v>2</v>
      </c>
      <c r="AY254" s="74"/>
      <c r="AZ254" s="74"/>
      <c r="BA254" s="74"/>
      <c r="BB254" s="74"/>
      <c r="BC254" s="74">
        <v>771</v>
      </c>
      <c r="BD254" s="74">
        <v>782</v>
      </c>
      <c r="BE254" s="74"/>
      <c r="BF254" s="74" t="s">
        <v>1138</v>
      </c>
      <c r="BG254" s="74"/>
      <c r="BH254" s="74">
        <v>12</v>
      </c>
      <c r="BI254" s="74" t="s">
        <v>1139</v>
      </c>
      <c r="BJ254" s="74" t="s">
        <v>1139</v>
      </c>
      <c r="BK254" s="74" t="s">
        <v>1140</v>
      </c>
      <c r="BL254" s="74" t="s">
        <v>1141</v>
      </c>
      <c r="BM254" s="74">
        <v>26096642</v>
      </c>
      <c r="BN254" s="79" t="str">
        <f>IF(COUNTIF(AA254,"*Nanjing Agr Univ*"),AA254)</f>
        <v>Jiang, MY (reprint author), Nanjing Agr Univ, Natl Key Lab Crop Genet &amp; Germplasm Enhancement, Nanjing, Peoples R China.; Jiang, MY (reprint author), Nanjing Agr Univ, Coll Life Sci, Nanjing, Peoples R China.</v>
      </c>
      <c r="BO254" s="79" t="str">
        <f>IF(COUNTIF(BN254,"*Life Sci*"),"生命科学学院",IF(COUNTIF(BN254,"*Coll Hort*"),"园艺学院"))</f>
        <v>生命科学学院</v>
      </c>
      <c r="BP254" s="79" t="b">
        <f>IF(COUNTIF(BN254,"*Anim Sci*"),"动物科技学院",IF(COUNTIF(BN254,"*Vet Med*"),"动物医学院"))</f>
        <v>0</v>
      </c>
      <c r="BQ254" s="79" t="b">
        <f>IF(COUNTIF(BN254,"*Resources*"),"资源与环境科学学院",IF(COUNTIF(BN254,"*Dept Entomol*"),"植物保护学院"))</f>
        <v>0</v>
      </c>
      <c r="BR254" s="79" t="b">
        <f>IF(COUNTIF(BN254,"*Coll Agr*"),"农学院",IF(COUNTIF(BN254,"*Plant Protect*"),"植物保护学院"))</f>
        <v>0</v>
      </c>
      <c r="BS254" s="79" t="b">
        <f>IF(COUNTIF(BN254,"*Food Sci*"),"食品科技学院")</f>
        <v>0</v>
      </c>
      <c r="BT254" s="78" t="str">
        <f>AP254</f>
        <v>1467-7644</v>
      </c>
      <c r="BU254" s="76">
        <f>VLOOKUP(BT254,$CE$2:$CH$13600,3,FALSE)</f>
        <v>5.7519999999999998</v>
      </c>
      <c r="BV254" s="76">
        <f>VLOOKUP(BT254,$CE$2:$CH$13600,4,FALSE)</f>
        <v>5.5869999999999997</v>
      </c>
      <c r="BW254" s="78" t="b">
        <f>IF($BV254&gt;=10,1)</f>
        <v>0</v>
      </c>
      <c r="BX254" s="78">
        <f>IF(BV254&gt;=5,1)</f>
        <v>1</v>
      </c>
      <c r="BY254" s="78" t="b">
        <f>IF(BV254&lt;2,1)</f>
        <v>0</v>
      </c>
      <c r="BZ254" s="4">
        <v>1</v>
      </c>
      <c r="CA254" s="4"/>
      <c r="CC254" s="52">
        <v>253</v>
      </c>
      <c r="CD254" s="53" t="s">
        <v>29253</v>
      </c>
      <c r="CE254" s="53" t="s">
        <v>29254</v>
      </c>
      <c r="CF254" s="54">
        <v>32</v>
      </c>
      <c r="CG254" s="54">
        <v>6.2E-2</v>
      </c>
      <c r="CH254" s="54">
        <v>6.9000000000000006E-2</v>
      </c>
      <c r="CI254" s="54">
        <v>0</v>
      </c>
      <c r="CJ254" s="54">
        <v>27</v>
      </c>
      <c r="CK254" s="54"/>
      <c r="CL254" s="54">
        <v>5.0000000000000002E-5</v>
      </c>
      <c r="CM254" s="54">
        <v>1.7000000000000001E-2</v>
      </c>
      <c r="CN254" s="53" t="s">
        <v>29154</v>
      </c>
      <c r="CO254" s="54">
        <v>80</v>
      </c>
      <c r="CP254" s="54">
        <v>81</v>
      </c>
      <c r="CQ254" s="55">
        <f t="shared" si="3"/>
        <v>0.98765432098765427</v>
      </c>
      <c r="CR254" s="52" t="s">
        <v>28953</v>
      </c>
    </row>
    <row r="255" spans="1:96" s="9" customFormat="1" ht="115.2">
      <c r="A255" s="74">
        <v>254</v>
      </c>
      <c r="B255" s="6" t="s">
        <v>45163</v>
      </c>
      <c r="C255" s="6" t="s">
        <v>48122</v>
      </c>
      <c r="D255" s="8" t="s">
        <v>62</v>
      </c>
      <c r="E255" s="8" t="s">
        <v>46556</v>
      </c>
      <c r="F255" s="8"/>
      <c r="G255" s="8"/>
      <c r="H255" s="8"/>
      <c r="I255" s="8" t="s">
        <v>46557</v>
      </c>
      <c r="J255" s="8"/>
      <c r="K255" s="8"/>
      <c r="L255" s="75" t="s">
        <v>46558</v>
      </c>
      <c r="M255" s="75" t="s">
        <v>46559</v>
      </c>
      <c r="N255" s="8"/>
      <c r="O255" s="8"/>
      <c r="P255" s="25" t="s">
        <v>67</v>
      </c>
      <c r="Q255" s="42" t="s">
        <v>68</v>
      </c>
      <c r="X255" s="9" t="s">
        <v>46560</v>
      </c>
      <c r="Z255" s="9" t="s">
        <v>46561</v>
      </c>
      <c r="AA255" s="9" t="s">
        <v>46562</v>
      </c>
      <c r="AB255" s="9" t="s">
        <v>46563</v>
      </c>
      <c r="AE255" s="9" t="s">
        <v>46564</v>
      </c>
      <c r="AF255" s="9" t="s">
        <v>46565</v>
      </c>
      <c r="AH255" s="9">
        <v>35</v>
      </c>
      <c r="AI255" s="9">
        <v>0</v>
      </c>
      <c r="AJ255" s="9">
        <v>0</v>
      </c>
      <c r="AK255" s="9">
        <v>0</v>
      </c>
      <c r="AL255" s="9">
        <v>0</v>
      </c>
      <c r="AM255" s="9" t="s">
        <v>767</v>
      </c>
      <c r="AN255" s="9" t="s">
        <v>768</v>
      </c>
      <c r="AO255" s="9" t="s">
        <v>769</v>
      </c>
      <c r="AP255" s="42" t="s">
        <v>31511</v>
      </c>
      <c r="AQ255" s="42" t="s">
        <v>46566</v>
      </c>
      <c r="AR255" s="42"/>
      <c r="AS255" s="42" t="s">
        <v>31510</v>
      </c>
      <c r="AT255" s="42" t="s">
        <v>46567</v>
      </c>
      <c r="AU255" s="43">
        <v>42439</v>
      </c>
      <c r="AV255" s="42">
        <v>2016</v>
      </c>
      <c r="AW255" s="42">
        <v>59</v>
      </c>
      <c r="AX255" s="42">
        <v>5</v>
      </c>
      <c r="AY255" s="42"/>
      <c r="AZ255" s="42"/>
      <c r="BA255" s="42"/>
      <c r="BB255" s="42"/>
      <c r="BC255" s="42">
        <v>1791</v>
      </c>
      <c r="BD255" s="42">
        <v>1799</v>
      </c>
      <c r="BE255" s="42"/>
      <c r="BF255" s="42" t="s">
        <v>46568</v>
      </c>
      <c r="BG255" s="42"/>
      <c r="BH255" s="42">
        <v>9</v>
      </c>
      <c r="BI255" s="42" t="s">
        <v>46569</v>
      </c>
      <c r="BJ255" s="42" t="s">
        <v>27144</v>
      </c>
      <c r="BK255" s="42" t="s">
        <v>46570</v>
      </c>
      <c r="BL255" s="42" t="s">
        <v>46571</v>
      </c>
      <c r="BM255" s="42">
        <v>26881456</v>
      </c>
      <c r="BN255" s="79" t="str">
        <f>IF(COUNTIF(AA255,"*Nanjing Agr Univ*"),AA255)</f>
        <v>Lai, R (reprint author), Nanjing Agr Univ, Life Sci Coll, Nanjing 210095, Jiangsu, Peoples R China.; Lai, R; Lu, QM (reprint author), Chinese Acad Sci &amp; Yunnan Prov, Kunming Inst Zool, Key Lab Anim Models &amp; Human Dis Mech, Kunming 650223, Yunnan, Peoples R China.; Lai, R; Lu, QM (reprint author), Chinese Acad Sci, Univ Sci &amp; Technol China, Joint Lab Nat Peptide, Kunming 650223, Yunnan, Peoples R China.; Lai, R; Lu, QM (reprint author), Chinese Acad Sci, Kunming Inst Zool, Kunming 650223, Yunnan, Peoples R China.</v>
      </c>
      <c r="BO255" s="79" t="str">
        <f>IF(COUNTIF(BN255,"*Life Sci*"),"生命科学学院",IF(COUNTIF(BN255,"*Coll Hort*"),"园艺学院"))</f>
        <v>生命科学学院</v>
      </c>
      <c r="BP255" s="79" t="b">
        <f>IF(COUNTIF(BN255,"*Anim Sci*"),"动物科技学院",IF(COUNTIF(BN255,"*Vet Med*"),"动物医学院"))</f>
        <v>0</v>
      </c>
      <c r="BQ255" s="79" t="b">
        <f>IF(COUNTIF(BN255,"*Resources*"),"资源与环境科学学院",IF(COUNTIF(BN255,"*Dept Entomol*"),"植物保护学院"))</f>
        <v>0</v>
      </c>
      <c r="BR255" s="79" t="b">
        <f>IF(COUNTIF(BN255,"*Coll Agr*"),"农学院",IF(COUNTIF(BN255,"*Plant Protect*"),"植物保护学院"))</f>
        <v>0</v>
      </c>
      <c r="BS255" s="79" t="b">
        <f>IF(COUNTIF(BN255,"*Food Sci*"),"食品科技学院")</f>
        <v>0</v>
      </c>
      <c r="BT255" s="48" t="s">
        <v>31511</v>
      </c>
      <c r="BU255" s="76">
        <f>VLOOKUP(BT255,$CE$2:$CH$13600,3,FALSE)</f>
        <v>5.4470000000000001</v>
      </c>
      <c r="BV255" s="76">
        <f>VLOOKUP(BT255,$CE$2:$CH$13600,4,FALSE)</f>
        <v>5.4640000000000004</v>
      </c>
      <c r="BW255" s="78" t="b">
        <f>IF($BV255&gt;=10,1)</f>
        <v>0</v>
      </c>
      <c r="BX255" s="78">
        <f>IF(BV255&gt;=5,1)</f>
        <v>1</v>
      </c>
      <c r="BY255" s="78" t="b">
        <f>IF(BV255&lt;2,1)</f>
        <v>0</v>
      </c>
      <c r="BZ255" s="4">
        <v>4</v>
      </c>
      <c r="CA255" s="4"/>
      <c r="CC255" s="52">
        <v>254</v>
      </c>
      <c r="CD255" s="53" t="s">
        <v>29255</v>
      </c>
      <c r="CE255" s="53" t="s">
        <v>29256</v>
      </c>
      <c r="CF255" s="54">
        <v>58</v>
      </c>
      <c r="CG255" s="54">
        <v>3.2000000000000001E-2</v>
      </c>
      <c r="CH255" s="54">
        <v>7.0999999999999994E-2</v>
      </c>
      <c r="CI255" s="54">
        <v>0</v>
      </c>
      <c r="CJ255" s="54">
        <v>28</v>
      </c>
      <c r="CK255" s="54"/>
      <c r="CL255" s="54">
        <v>2.0000000000000002E-5</v>
      </c>
      <c r="CM255" s="54">
        <v>8.9999999999999993E-3</v>
      </c>
      <c r="CN255" s="53" t="s">
        <v>29154</v>
      </c>
      <c r="CO255" s="54">
        <v>81</v>
      </c>
      <c r="CP255" s="54">
        <v>81</v>
      </c>
      <c r="CQ255" s="55">
        <f t="shared" si="3"/>
        <v>1</v>
      </c>
      <c r="CR255" s="52" t="s">
        <v>28953</v>
      </c>
    </row>
    <row r="256" spans="1:96" s="9" customFormat="1">
      <c r="A256" s="74">
        <v>255</v>
      </c>
      <c r="B256" s="6" t="s">
        <v>27451</v>
      </c>
      <c r="C256" s="6" t="s">
        <v>48785</v>
      </c>
      <c r="D256" s="69" t="s">
        <v>62</v>
      </c>
      <c r="E256" s="69" t="s">
        <v>48786</v>
      </c>
      <c r="F256" s="69"/>
      <c r="G256" s="69"/>
      <c r="H256" s="69"/>
      <c r="I256" s="69" t="s">
        <v>48787</v>
      </c>
      <c r="J256" s="69"/>
      <c r="K256" s="69"/>
      <c r="L256" s="82" t="s">
        <v>48788</v>
      </c>
      <c r="M256" s="82" t="s">
        <v>44477</v>
      </c>
      <c r="N256" s="69"/>
      <c r="O256" s="69"/>
      <c r="P256" s="70" t="s">
        <v>67</v>
      </c>
      <c r="Q256" s="82" t="s">
        <v>68</v>
      </c>
      <c r="R256" s="82"/>
      <c r="S256" s="82"/>
      <c r="T256" s="82"/>
      <c r="U256" s="82"/>
      <c r="V256" s="82"/>
      <c r="W256" s="82" t="s">
        <v>48789</v>
      </c>
      <c r="X256" s="82" t="s">
        <v>48790</v>
      </c>
      <c r="Y256" s="82"/>
      <c r="Z256" s="82" t="s">
        <v>48791</v>
      </c>
      <c r="AA256" s="82" t="s">
        <v>48792</v>
      </c>
      <c r="AB256" s="82" t="s">
        <v>48793</v>
      </c>
      <c r="AC256" s="82"/>
      <c r="AD256" s="82"/>
      <c r="AE256" s="82" t="s">
        <v>48794</v>
      </c>
      <c r="AF256" s="82" t="s">
        <v>48795</v>
      </c>
      <c r="AG256" s="82"/>
      <c r="AH256" s="82">
        <v>19</v>
      </c>
      <c r="AI256" s="82">
        <v>0</v>
      </c>
      <c r="AJ256" s="82">
        <v>0</v>
      </c>
      <c r="AK256" s="82">
        <v>0</v>
      </c>
      <c r="AL256" s="82">
        <v>0</v>
      </c>
      <c r="AM256" s="82" t="s">
        <v>5350</v>
      </c>
      <c r="AN256" s="82" t="s">
        <v>5351</v>
      </c>
      <c r="AO256" s="82" t="s">
        <v>5352</v>
      </c>
      <c r="AP256" s="82" t="s">
        <v>44478</v>
      </c>
      <c r="AQ256" s="82"/>
      <c r="AR256" s="82"/>
      <c r="AS256" s="82" t="s">
        <v>44477</v>
      </c>
      <c r="AT256" s="82" t="s">
        <v>48796</v>
      </c>
      <c r="AU256" s="82" t="s">
        <v>2677</v>
      </c>
      <c r="AV256" s="82">
        <v>2016</v>
      </c>
      <c r="AW256" s="82">
        <v>8</v>
      </c>
      <c r="AX256" s="82">
        <v>1</v>
      </c>
      <c r="AY256" s="82"/>
      <c r="AZ256" s="82"/>
      <c r="BA256" s="82"/>
      <c r="BB256" s="82"/>
      <c r="BC256" s="82"/>
      <c r="BD256" s="82"/>
      <c r="BE256" s="82">
        <v>12</v>
      </c>
      <c r="BF256" s="82" t="s">
        <v>48797</v>
      </c>
      <c r="BG256" s="82"/>
      <c r="BH256" s="82">
        <v>10</v>
      </c>
      <c r="BI256" s="82" t="s">
        <v>25149</v>
      </c>
      <c r="BJ256" s="82" t="s">
        <v>25149</v>
      </c>
      <c r="BK256" s="82" t="s">
        <v>48798</v>
      </c>
      <c r="BL256" s="82" t="s">
        <v>48799</v>
      </c>
      <c r="BM256" s="82"/>
      <c r="BN256" s="80" t="s">
        <v>48792</v>
      </c>
      <c r="BO256" s="80" t="s">
        <v>27451</v>
      </c>
      <c r="BP256" s="80" t="b">
        <v>0</v>
      </c>
      <c r="BQ256" s="80" t="s">
        <v>27456</v>
      </c>
      <c r="BR256" s="80" t="b">
        <v>0</v>
      </c>
      <c r="BS256" s="80" t="b">
        <v>0</v>
      </c>
      <c r="BT256" s="81" t="s">
        <v>44478</v>
      </c>
      <c r="BU256" s="81">
        <v>2.9380000000000002</v>
      </c>
      <c r="BV256" s="81">
        <v>3.2829999999999999</v>
      </c>
      <c r="BW256" s="77"/>
      <c r="BX256" s="77"/>
      <c r="BY256" s="77"/>
      <c r="BZ256" s="4"/>
      <c r="CA256" s="4"/>
      <c r="CC256" s="52">
        <v>255</v>
      </c>
      <c r="CD256" s="53" t="s">
        <v>29257</v>
      </c>
      <c r="CE256" s="53" t="s">
        <v>29258</v>
      </c>
      <c r="CF256" s="54">
        <v>38706</v>
      </c>
      <c r="CG256" s="54">
        <v>11.476000000000001</v>
      </c>
      <c r="CH256" s="54">
        <v>10.715</v>
      </c>
      <c r="CI256" s="54">
        <v>3.044</v>
      </c>
      <c r="CJ256" s="54">
        <v>316</v>
      </c>
      <c r="CK256" s="54">
        <v>6.5</v>
      </c>
      <c r="CL256" s="54">
        <v>7.986E-2</v>
      </c>
      <c r="CM256" s="54">
        <v>3.1179999999999999</v>
      </c>
      <c r="CN256" s="53" t="s">
        <v>5266</v>
      </c>
      <c r="CO256" s="54">
        <v>1</v>
      </c>
      <c r="CP256" s="54">
        <v>24</v>
      </c>
      <c r="CQ256" s="55">
        <f t="shared" si="3"/>
        <v>4.1666666666666664E-2</v>
      </c>
      <c r="CR256" s="52" t="s">
        <v>28907</v>
      </c>
    </row>
    <row r="257" spans="1:96" s="9" customFormat="1" ht="57.6">
      <c r="A257" s="74">
        <v>256</v>
      </c>
      <c r="B257" s="6" t="s">
        <v>45163</v>
      </c>
      <c r="C257" s="6" t="s">
        <v>45170</v>
      </c>
      <c r="D257" s="8" t="s">
        <v>62</v>
      </c>
      <c r="E257" s="8" t="s">
        <v>28805</v>
      </c>
      <c r="F257" s="8"/>
      <c r="G257" s="8"/>
      <c r="H257" s="8"/>
      <c r="I257" s="8" t="s">
        <v>28806</v>
      </c>
      <c r="J257" s="8"/>
      <c r="K257" s="8"/>
      <c r="L257" s="6" t="s">
        <v>28807</v>
      </c>
      <c r="M257" s="6" t="s">
        <v>28808</v>
      </c>
      <c r="N257" s="8"/>
      <c r="O257" s="8"/>
      <c r="P257" s="25" t="s">
        <v>67</v>
      </c>
      <c r="Q257" s="4" t="s">
        <v>68</v>
      </c>
      <c r="R257" s="4"/>
      <c r="S257" s="4"/>
      <c r="T257" s="4"/>
      <c r="U257" s="4"/>
      <c r="V257" s="4"/>
      <c r="W257" s="4"/>
      <c r="X257" s="4" t="s">
        <v>28809</v>
      </c>
      <c r="Y257" s="4"/>
      <c r="Z257" s="4" t="s">
        <v>28810</v>
      </c>
      <c r="AA257" s="4" t="s">
        <v>28811</v>
      </c>
      <c r="AB257" s="4" t="s">
        <v>28812</v>
      </c>
      <c r="AC257" s="4"/>
      <c r="AD257" s="4"/>
      <c r="AE257" s="4" t="s">
        <v>28813</v>
      </c>
      <c r="AF257" s="4" t="s">
        <v>28814</v>
      </c>
      <c r="AG257" s="4"/>
      <c r="AH257" s="4">
        <v>13</v>
      </c>
      <c r="AI257" s="4">
        <v>0</v>
      </c>
      <c r="AJ257" s="4">
        <v>0</v>
      </c>
      <c r="AK257" s="4">
        <v>0</v>
      </c>
      <c r="AL257" s="4">
        <v>0</v>
      </c>
      <c r="AM257" s="4" t="s">
        <v>28815</v>
      </c>
      <c r="AN257" s="4" t="s">
        <v>3714</v>
      </c>
      <c r="AO257" s="4" t="s">
        <v>28816</v>
      </c>
      <c r="AP257" s="4" t="s">
        <v>28817</v>
      </c>
      <c r="AQ257" s="4"/>
      <c r="AR257" s="4"/>
      <c r="AS257" s="4" t="s">
        <v>28818</v>
      </c>
      <c r="AT257" s="4" t="s">
        <v>28819</v>
      </c>
      <c r="AU257" s="74" t="s">
        <v>2677</v>
      </c>
      <c r="AV257" s="4">
        <v>2016</v>
      </c>
      <c r="AW257" s="4">
        <v>69</v>
      </c>
      <c r="AX257" s="4">
        <v>1</v>
      </c>
      <c r="AY257" s="4"/>
      <c r="AZ257" s="4"/>
      <c r="BA257" s="4"/>
      <c r="BB257" s="4"/>
      <c r="BC257" s="4">
        <v>62</v>
      </c>
      <c r="BD257" s="4">
        <v>65</v>
      </c>
      <c r="BE257" s="4"/>
      <c r="BF257" s="4" t="s">
        <v>28820</v>
      </c>
      <c r="BG257" s="4"/>
      <c r="BH257" s="4">
        <v>4</v>
      </c>
      <c r="BI257" s="4" t="s">
        <v>28821</v>
      </c>
      <c r="BJ257" s="4" t="s">
        <v>28821</v>
      </c>
      <c r="BK257" s="4" t="s">
        <v>28822</v>
      </c>
      <c r="BL257" s="4" t="s">
        <v>28823</v>
      </c>
      <c r="BM257" s="4">
        <v>26174177</v>
      </c>
      <c r="BN257" s="46" t="str">
        <f>IF(COUNTIF(AA257,"*Nanjing Agr Univ*"),AA257)</f>
        <v>Ge, M (reprint author), Shanghai Jiao Tong Univ, Sch Pharm, Shanghai Laiyi Ctr Biopharmaceut R&amp;D, 800 Dongchuan Rd, Shanghai 200240, Peoples R China.; Liang, YH (reprint author), Nanjing Agr Univ, Coll Life Sci, 1 Weigang Rd, Nanjing 210095, Jiangsu, Peoples R China.</v>
      </c>
      <c r="BO257" s="46" t="str">
        <f>IF(COUNTIF(BN257,"*Life Sci*"),"生命科学学院",IF(COUNTIF(BN257,"*Coll Hort*"),"园艺学院"))</f>
        <v>生命科学学院</v>
      </c>
      <c r="BP257" s="46" t="b">
        <f>IF(COUNTIF(BN257,"*Anim Sci*"),"动物科技学院",IF(COUNTIF(BN257,"*Vet Med*"),"动物医学院"))</f>
        <v>0</v>
      </c>
      <c r="BQ257" s="46" t="b">
        <f>IF(COUNTIF(BN257,"*Resources*"),"资源与环境科学学院",IF(COUNTIF(BN257,"*Dept Entomol*"),"植物保护学院"))</f>
        <v>0</v>
      </c>
      <c r="BR257" s="46" t="b">
        <f>IF(COUNTIF(BN257,"*Coll Agr*"),"农学院",IF(COUNTIF(BN257,"*Plant Protect*"),"植物保护学院"))</f>
        <v>0</v>
      </c>
      <c r="BS257" s="46" t="b">
        <f>IF(COUNTIF(BN257,"*Food Sci*"),"食品科技学院")</f>
        <v>0</v>
      </c>
      <c r="BT257" s="28" t="s">
        <v>28817</v>
      </c>
      <c r="BU257" s="10">
        <f>VLOOKUP(BT257,$CE$2:$CH$13600,3,FALSE)</f>
        <v>1.73</v>
      </c>
      <c r="BV257" s="10">
        <f>VLOOKUP(BT257,$CE$2:$CH$13600,4,FALSE)</f>
        <v>1.821</v>
      </c>
      <c r="BW257" s="28" t="b">
        <f>IF($BV257&gt;=10,1)</f>
        <v>0</v>
      </c>
      <c r="BX257" s="28" t="b">
        <f>IF(BV257&gt;=5,1)</f>
        <v>0</v>
      </c>
      <c r="BY257" s="28">
        <f>IF(BV257&lt;2,1)</f>
        <v>1</v>
      </c>
      <c r="BZ257" s="4">
        <v>1</v>
      </c>
      <c r="CA257" s="4"/>
      <c r="CC257" s="52">
        <v>256</v>
      </c>
      <c r="CD257" s="53" t="s">
        <v>5266</v>
      </c>
      <c r="CE257" s="53" t="s">
        <v>5274</v>
      </c>
      <c r="CF257" s="54">
        <v>13418</v>
      </c>
      <c r="CG257" s="54">
        <v>6.0279999999999996</v>
      </c>
      <c r="CH257" s="54">
        <v>5.9480000000000004</v>
      </c>
      <c r="CI257" s="54">
        <v>1.9630000000000001</v>
      </c>
      <c r="CJ257" s="54">
        <v>190</v>
      </c>
      <c r="CK257" s="54">
        <v>6.4</v>
      </c>
      <c r="CL257" s="54">
        <v>2.538E-2</v>
      </c>
      <c r="CM257" s="54">
        <v>1.605</v>
      </c>
      <c r="CN257" s="53" t="s">
        <v>5266</v>
      </c>
      <c r="CO257" s="54">
        <v>2</v>
      </c>
      <c r="CP257" s="54">
        <v>24</v>
      </c>
      <c r="CQ257" s="55">
        <f t="shared" si="3"/>
        <v>8.3333333333333329E-2</v>
      </c>
      <c r="CR257" s="52" t="s">
        <v>28907</v>
      </c>
    </row>
    <row r="258" spans="1:96" s="9" customFormat="1" ht="57.6">
      <c r="A258" s="74">
        <v>257</v>
      </c>
      <c r="B258" s="6" t="s">
        <v>45163</v>
      </c>
      <c r="C258" s="6" t="s">
        <v>48217</v>
      </c>
      <c r="D258" s="8" t="s">
        <v>62</v>
      </c>
      <c r="E258" s="8" t="s">
        <v>46699</v>
      </c>
      <c r="F258" s="8"/>
      <c r="G258" s="8"/>
      <c r="H258" s="8"/>
      <c r="I258" s="8" t="s">
        <v>48123</v>
      </c>
      <c r="J258" s="8"/>
      <c r="K258" s="8"/>
      <c r="L258" s="6" t="s">
        <v>46700</v>
      </c>
      <c r="M258" s="6" t="s">
        <v>1411</v>
      </c>
      <c r="N258" s="8"/>
      <c r="O258" s="8"/>
      <c r="P258" s="25" t="s">
        <v>67</v>
      </c>
      <c r="Q258" s="42" t="s">
        <v>68</v>
      </c>
      <c r="W258" s="9" t="s">
        <v>46701</v>
      </c>
      <c r="X258" s="9" t="s">
        <v>46702</v>
      </c>
      <c r="Z258" s="9" t="s">
        <v>46703</v>
      </c>
      <c r="AA258" s="9" t="s">
        <v>46704</v>
      </c>
      <c r="AB258" s="9" t="s">
        <v>46705</v>
      </c>
      <c r="AE258" s="9" t="s">
        <v>46706</v>
      </c>
      <c r="AF258" s="9" t="s">
        <v>46707</v>
      </c>
      <c r="AH258" s="9">
        <v>32</v>
      </c>
      <c r="AI258" s="9">
        <v>0</v>
      </c>
      <c r="AJ258" s="9">
        <v>0</v>
      </c>
      <c r="AK258" s="9">
        <v>0</v>
      </c>
      <c r="AL258" s="9">
        <v>0</v>
      </c>
      <c r="AM258" s="9" t="s">
        <v>1289</v>
      </c>
      <c r="AN258" s="9" t="s">
        <v>1290</v>
      </c>
      <c r="AO258" s="9" t="s">
        <v>1291</v>
      </c>
      <c r="AP258" s="42" t="s">
        <v>1418</v>
      </c>
      <c r="AQ258" s="42" t="s">
        <v>1419</v>
      </c>
      <c r="AR258" s="42"/>
      <c r="AS258" s="42" t="s">
        <v>1420</v>
      </c>
      <c r="AT258" s="42" t="s">
        <v>1421</v>
      </c>
      <c r="AU258" s="42" t="s">
        <v>365</v>
      </c>
      <c r="AV258" s="42">
        <v>2016</v>
      </c>
      <c r="AW258" s="42">
        <v>23</v>
      </c>
      <c r="AX258" s="42">
        <v>6</v>
      </c>
      <c r="AY258" s="42"/>
      <c r="AZ258" s="42"/>
      <c r="BA258" s="42"/>
      <c r="BB258" s="42"/>
      <c r="BC258" s="42">
        <v>5830</v>
      </c>
      <c r="BD258" s="42">
        <v>5838</v>
      </c>
      <c r="BE258" s="42"/>
      <c r="BF258" s="42" t="s">
        <v>46708</v>
      </c>
      <c r="BG258" s="42"/>
      <c r="BH258" s="42">
        <v>9</v>
      </c>
      <c r="BI258" s="42" t="s">
        <v>937</v>
      </c>
      <c r="BJ258" s="42" t="s">
        <v>938</v>
      </c>
      <c r="BK258" s="42" t="s">
        <v>46697</v>
      </c>
      <c r="BL258" s="42" t="s">
        <v>46709</v>
      </c>
      <c r="BM258" s="42">
        <v>26590061</v>
      </c>
      <c r="BN258" s="46" t="str">
        <f>IF(COUNTIF(AA258,"*Nanjing Agr Univ*"),AA258)</f>
        <v>Lu, YP (reprint author), Nanjing Agr Univ, Coll Life Sci, Biol Expt Teaching Ctr, Nanjing 210095, Jiangsu, Peoples R China.; Lu, YP; Kong, FX (reprint author), Chinese Acad Sci, Nanjing Inst Geog &amp; Limnol, State Key Lab Lake Sci &amp; Environm, Nanjing 210008, Jiangsu, Peoples R China.</v>
      </c>
      <c r="BO258" s="46" t="str">
        <f>IF(COUNTIF(BN258,"*Life Sci*"),"生命科学学院",IF(COUNTIF(BN258,"*Coll Hort*"),"园艺学院"))</f>
        <v>生命科学学院</v>
      </c>
      <c r="BP258" s="46" t="b">
        <f>IF(COUNTIF(BN258,"*Anim Sci*"),"动物科技学院",IF(COUNTIF(BN258,"*Vet Med*"),"动物医学院"))</f>
        <v>0</v>
      </c>
      <c r="BQ258" s="46" t="b">
        <f>IF(COUNTIF(BN258,"*Resources*"),"资源与环境科学学院",IF(COUNTIF(BN258,"*Dept Entomol*"),"植物保护学院"))</f>
        <v>0</v>
      </c>
      <c r="BR258" s="46" t="b">
        <f>IF(COUNTIF(BN258,"*Coll Agr*"),"农学院",IF(COUNTIF(BN258,"*Plant Protect*"),"植物保护学院"))</f>
        <v>0</v>
      </c>
      <c r="BS258" s="46" t="b">
        <f>IF(COUNTIF(BN258,"*Food Sci*"),"食品科技学院")</f>
        <v>0</v>
      </c>
      <c r="BT258" s="48" t="s">
        <v>1418</v>
      </c>
      <c r="BU258" s="10">
        <f>VLOOKUP(BT258,$CE$2:$CH$13600,3,FALSE)</f>
        <v>2.8279999999999998</v>
      </c>
      <c r="BV258" s="10">
        <f>VLOOKUP(BT258,$CE$2:$CH$13600,4,FALSE)</f>
        <v>2.92</v>
      </c>
      <c r="BW258" s="28" t="b">
        <f>IF($BV258&gt;=10,1)</f>
        <v>0</v>
      </c>
      <c r="BX258" s="28" t="b">
        <f>IF(BV258&gt;=5,1)</f>
        <v>0</v>
      </c>
      <c r="BY258" s="28" t="b">
        <f>IF(BV258&lt;2,1)</f>
        <v>0</v>
      </c>
      <c r="BZ258" s="4">
        <v>4</v>
      </c>
      <c r="CA258" s="4"/>
      <c r="CC258" s="52">
        <v>257</v>
      </c>
      <c r="CD258" s="53" t="s">
        <v>29259</v>
      </c>
      <c r="CE258" s="53" t="s">
        <v>29260</v>
      </c>
      <c r="CF258" s="54">
        <v>1925</v>
      </c>
      <c r="CG258" s="54">
        <v>5.4630000000000001</v>
      </c>
      <c r="CH258" s="54">
        <v>4.444</v>
      </c>
      <c r="CI258" s="54">
        <v>0.92600000000000005</v>
      </c>
      <c r="CJ258" s="54">
        <v>54</v>
      </c>
      <c r="CK258" s="54">
        <v>4.0999999999999996</v>
      </c>
      <c r="CL258" s="54">
        <v>4.8900000000000002E-3</v>
      </c>
      <c r="CM258" s="54">
        <v>1.1499999999999999</v>
      </c>
      <c r="CN258" s="53" t="s">
        <v>5266</v>
      </c>
      <c r="CO258" s="54">
        <v>3</v>
      </c>
      <c r="CP258" s="54">
        <v>24</v>
      </c>
      <c r="CQ258" s="55">
        <f t="shared" ref="CQ258:CQ321" si="4">CO258/CP258</f>
        <v>0.125</v>
      </c>
      <c r="CR258" s="52" t="s">
        <v>28907</v>
      </c>
    </row>
    <row r="259" spans="1:96" s="9" customFormat="1" ht="72">
      <c r="A259" s="74">
        <v>258</v>
      </c>
      <c r="B259" s="6" t="s">
        <v>45163</v>
      </c>
      <c r="C259" s="6" t="s">
        <v>48195</v>
      </c>
      <c r="D259" s="8" t="s">
        <v>62</v>
      </c>
      <c r="E259" s="8" t="s">
        <v>47134</v>
      </c>
      <c r="F259" s="8"/>
      <c r="G259" s="8"/>
      <c r="H259" s="8"/>
      <c r="I259" s="8" t="s">
        <v>47135</v>
      </c>
      <c r="J259" s="8"/>
      <c r="K259" s="8"/>
      <c r="L259" s="75" t="s">
        <v>47136</v>
      </c>
      <c r="M259" s="75" t="s">
        <v>16762</v>
      </c>
      <c r="N259" s="8"/>
      <c r="O259" s="8"/>
      <c r="P259" s="25" t="s">
        <v>67</v>
      </c>
      <c r="Q259" s="42" t="s">
        <v>68</v>
      </c>
      <c r="W259" s="9" t="s">
        <v>47137</v>
      </c>
      <c r="X259" s="9" t="s">
        <v>47138</v>
      </c>
      <c r="Z259" s="9" t="s">
        <v>47139</v>
      </c>
      <c r="AA259" s="9" t="s">
        <v>22924</v>
      </c>
      <c r="AB259" s="9" t="s">
        <v>16983</v>
      </c>
      <c r="AE259" s="9" t="s">
        <v>47140</v>
      </c>
      <c r="AF259" s="9" t="s">
        <v>47141</v>
      </c>
      <c r="AH259" s="9">
        <v>69</v>
      </c>
      <c r="AI259" s="9">
        <v>0</v>
      </c>
      <c r="AJ259" s="9">
        <v>0</v>
      </c>
      <c r="AK259" s="9">
        <v>1</v>
      </c>
      <c r="AL259" s="9">
        <v>1</v>
      </c>
      <c r="AM259" s="9" t="s">
        <v>213</v>
      </c>
      <c r="AN259" s="9" t="s">
        <v>214</v>
      </c>
      <c r="AO259" s="9" t="s">
        <v>215</v>
      </c>
      <c r="AP259" s="42" t="s">
        <v>16769</v>
      </c>
      <c r="AQ259" s="42" t="s">
        <v>16770</v>
      </c>
      <c r="AR259" s="42"/>
      <c r="AS259" s="42" t="s">
        <v>16762</v>
      </c>
      <c r="AT259" s="42" t="s">
        <v>16771</v>
      </c>
      <c r="AU259" s="42" t="s">
        <v>866</v>
      </c>
      <c r="AV259" s="42">
        <v>2016</v>
      </c>
      <c r="AW259" s="42">
        <v>243</v>
      </c>
      <c r="AX259" s="42">
        <v>2</v>
      </c>
      <c r="AY259" s="42"/>
      <c r="AZ259" s="42"/>
      <c r="BA259" s="42"/>
      <c r="BB259" s="42"/>
      <c r="BC259" s="42">
        <v>321</v>
      </c>
      <c r="BD259" s="42">
        <v>335</v>
      </c>
      <c r="BE259" s="42"/>
      <c r="BF259" s="42" t="s">
        <v>47142</v>
      </c>
      <c r="BG259" s="42"/>
      <c r="BH259" s="42">
        <v>15</v>
      </c>
      <c r="BI259" s="42" t="s">
        <v>577</v>
      </c>
      <c r="BJ259" s="42" t="s">
        <v>577</v>
      </c>
      <c r="BK259" s="42" t="s">
        <v>47143</v>
      </c>
      <c r="BL259" s="42" t="s">
        <v>47144</v>
      </c>
      <c r="BM259" s="42">
        <v>26411727</v>
      </c>
      <c r="BN259" s="79" t="str">
        <f>IF(COUNTIF(AA259,"*Nanjing Agr Univ*"),AA259)</f>
        <v>Qiang, S (reprint author), Nanjing Agr Univ, Weed Res Lab, Nanjing 210095, Jiangsu, Peoples R China.</v>
      </c>
      <c r="BO259" s="79" t="b">
        <f>IF(COUNTIF(BN259,"*Life Sci*"),"生命科学学院",IF(COUNTIF(BN259,"*Coll Hort*"),"园艺学院"))</f>
        <v>0</v>
      </c>
      <c r="BP259" s="79" t="b">
        <f>IF(COUNTIF(BN259,"*Anim Sci*"),"动物科技学院",IF(COUNTIF(BN259,"*Vet Med*"),"动物医学院"))</f>
        <v>0</v>
      </c>
      <c r="BQ259" s="79" t="b">
        <f>IF(COUNTIF(BN259,"*Resources*"),"资源与环境科学学院",IF(COUNTIF(BN259,"*Dept Entomol*"),"植物保护学院"))</f>
        <v>0</v>
      </c>
      <c r="BR259" s="79" t="b">
        <f>IF(COUNTIF(BN259,"*Coll Agr*"),"农学院",IF(COUNTIF(BN259,"*Plant Protect*"),"植物保护学院"))</f>
        <v>0</v>
      </c>
      <c r="BS259" s="79" t="b">
        <f>IF(COUNTIF(BN259,"*Food Sci*"),"食品科技学院")</f>
        <v>0</v>
      </c>
      <c r="BT259" s="48" t="s">
        <v>16769</v>
      </c>
      <c r="BU259" s="76">
        <f>VLOOKUP(BT259,$CE$2:$CH$13600,3,FALSE)</f>
        <v>3.2629999999999999</v>
      </c>
      <c r="BV259" s="76">
        <f>VLOOKUP(BT259,$CE$2:$CH$13600,4,FALSE)</f>
        <v>3.6320000000000001</v>
      </c>
      <c r="BW259" s="78" t="b">
        <f>IF($BV259&gt;=10,1)</f>
        <v>0</v>
      </c>
      <c r="BX259" s="78" t="b">
        <f>IF(BV259&gt;=5,1)</f>
        <v>0</v>
      </c>
      <c r="BY259" s="78" t="b">
        <f>IF(BV259&lt;2,1)</f>
        <v>0</v>
      </c>
      <c r="BZ259" s="4">
        <v>4</v>
      </c>
      <c r="CA259" s="4"/>
      <c r="CC259" s="52">
        <v>258</v>
      </c>
      <c r="CD259" s="53" t="s">
        <v>29261</v>
      </c>
      <c r="CE259" s="53" t="s">
        <v>29262</v>
      </c>
      <c r="CF259" s="54">
        <v>10303</v>
      </c>
      <c r="CG259" s="54">
        <v>4.7690000000000001</v>
      </c>
      <c r="CH259" s="54">
        <v>4.5010000000000003</v>
      </c>
      <c r="CI259" s="54">
        <v>1.2130000000000001</v>
      </c>
      <c r="CJ259" s="54">
        <v>136</v>
      </c>
      <c r="CK259" s="54">
        <v>7.7</v>
      </c>
      <c r="CL259" s="54">
        <v>1.771E-2</v>
      </c>
      <c r="CM259" s="54">
        <v>1.3009999999999999</v>
      </c>
      <c r="CN259" s="53" t="s">
        <v>5266</v>
      </c>
      <c r="CO259" s="54">
        <v>4</v>
      </c>
      <c r="CP259" s="54">
        <v>24</v>
      </c>
      <c r="CQ259" s="55">
        <f t="shared" si="4"/>
        <v>0.16666666666666666</v>
      </c>
      <c r="CR259" s="52" t="s">
        <v>28907</v>
      </c>
    </row>
    <row r="260" spans="1:96" s="9" customFormat="1">
      <c r="A260" s="74">
        <v>259</v>
      </c>
      <c r="B260" s="6" t="s">
        <v>27451</v>
      </c>
      <c r="C260" s="6" t="s">
        <v>48846</v>
      </c>
      <c r="D260" s="69" t="s">
        <v>62</v>
      </c>
      <c r="E260" s="69" t="s">
        <v>48847</v>
      </c>
      <c r="F260" s="69"/>
      <c r="G260" s="69"/>
      <c r="H260" s="69"/>
      <c r="I260" s="69" t="s">
        <v>48848</v>
      </c>
      <c r="J260" s="69"/>
      <c r="K260" s="69"/>
      <c r="L260" s="82" t="s">
        <v>48849</v>
      </c>
      <c r="M260" s="82" t="s">
        <v>2842</v>
      </c>
      <c r="N260" s="69"/>
      <c r="O260" s="69"/>
      <c r="P260" s="70" t="s">
        <v>67</v>
      </c>
      <c r="Q260" s="82" t="s">
        <v>68</v>
      </c>
      <c r="R260" s="82"/>
      <c r="S260" s="82"/>
      <c r="T260" s="82"/>
      <c r="U260" s="82"/>
      <c r="V260" s="82"/>
      <c r="W260" s="82"/>
      <c r="X260" s="82" t="s">
        <v>48850</v>
      </c>
      <c r="Y260" s="82"/>
      <c r="Z260" s="82" t="s">
        <v>48851</v>
      </c>
      <c r="AA260" s="82" t="s">
        <v>9540</v>
      </c>
      <c r="AB260" s="82" t="s">
        <v>9334</v>
      </c>
      <c r="AC260" s="82"/>
      <c r="AD260" s="82"/>
      <c r="AE260" s="82" t="s">
        <v>48852</v>
      </c>
      <c r="AF260" s="82" t="s">
        <v>48853</v>
      </c>
      <c r="AG260" s="82"/>
      <c r="AH260" s="82">
        <v>79</v>
      </c>
      <c r="AI260" s="82">
        <v>0</v>
      </c>
      <c r="AJ260" s="82">
        <v>0</v>
      </c>
      <c r="AK260" s="82">
        <v>3</v>
      </c>
      <c r="AL260" s="82">
        <v>3</v>
      </c>
      <c r="AM260" s="82" t="s">
        <v>2849</v>
      </c>
      <c r="AN260" s="82" t="s">
        <v>2850</v>
      </c>
      <c r="AO260" s="82" t="s">
        <v>2851</v>
      </c>
      <c r="AP260" s="82" t="s">
        <v>2852</v>
      </c>
      <c r="AQ260" s="82" t="s">
        <v>2853</v>
      </c>
      <c r="AR260" s="82"/>
      <c r="AS260" s="82" t="s">
        <v>2854</v>
      </c>
      <c r="AT260" s="82" t="s">
        <v>2855</v>
      </c>
      <c r="AU260" s="82" t="s">
        <v>365</v>
      </c>
      <c r="AV260" s="82">
        <v>2016</v>
      </c>
      <c r="AW260" s="82">
        <v>170</v>
      </c>
      <c r="AX260" s="82">
        <v>3</v>
      </c>
      <c r="AY260" s="82"/>
      <c r="AZ260" s="82"/>
      <c r="BA260" s="82"/>
      <c r="BB260" s="82"/>
      <c r="BC260" s="82">
        <v>1699</v>
      </c>
      <c r="BD260" s="82">
        <v>1713</v>
      </c>
      <c r="BE260" s="82"/>
      <c r="BF260" s="82" t="s">
        <v>48854</v>
      </c>
      <c r="BG260" s="82"/>
      <c r="BH260" s="82">
        <v>15</v>
      </c>
      <c r="BI260" s="82" t="s">
        <v>577</v>
      </c>
      <c r="BJ260" s="82" t="s">
        <v>577</v>
      </c>
      <c r="BK260" s="82" t="s">
        <v>48855</v>
      </c>
      <c r="BL260" s="82" t="s">
        <v>48856</v>
      </c>
      <c r="BM260" s="82">
        <v>26704641</v>
      </c>
      <c r="BN260" s="80" t="s">
        <v>9540</v>
      </c>
      <c r="BO260" s="80" t="s">
        <v>27451</v>
      </c>
      <c r="BP260" s="80" t="b">
        <v>0</v>
      </c>
      <c r="BQ260" s="80" t="b">
        <v>0</v>
      </c>
      <c r="BR260" s="80" t="b">
        <v>0</v>
      </c>
      <c r="BS260" s="80" t="b">
        <v>0</v>
      </c>
      <c r="BT260" s="81" t="s">
        <v>2852</v>
      </c>
      <c r="BU260" s="81">
        <v>6.8410000000000002</v>
      </c>
      <c r="BV260" s="81">
        <v>8.0299999999999994</v>
      </c>
      <c r="BW260" s="77"/>
      <c r="BX260" s="77"/>
      <c r="BY260" s="77"/>
      <c r="BZ260" s="4"/>
      <c r="CA260" s="4"/>
      <c r="CC260" s="52">
        <v>259</v>
      </c>
      <c r="CD260" s="53" t="s">
        <v>29263</v>
      </c>
      <c r="CE260" s="53" t="s">
        <v>29264</v>
      </c>
      <c r="CF260" s="54">
        <v>5249</v>
      </c>
      <c r="CG260" s="54">
        <v>3.7469999999999999</v>
      </c>
      <c r="CH260" s="54">
        <v>3.492</v>
      </c>
      <c r="CI260" s="54">
        <v>1.1299999999999999</v>
      </c>
      <c r="CJ260" s="54">
        <v>77</v>
      </c>
      <c r="CK260" s="54" t="s">
        <v>28918</v>
      </c>
      <c r="CL260" s="54">
        <v>4.3699999999999998E-3</v>
      </c>
      <c r="CM260" s="54">
        <v>0.66300000000000003</v>
      </c>
      <c r="CN260" s="53" t="s">
        <v>5266</v>
      </c>
      <c r="CO260" s="54">
        <v>5</v>
      </c>
      <c r="CP260" s="54">
        <v>24</v>
      </c>
      <c r="CQ260" s="55">
        <f t="shared" si="4"/>
        <v>0.20833333333333334</v>
      </c>
      <c r="CR260" s="52" t="s">
        <v>28907</v>
      </c>
    </row>
    <row r="261" spans="1:96" s="9" customFormat="1" ht="86.4">
      <c r="A261" s="74">
        <v>260</v>
      </c>
      <c r="B261" s="6" t="s">
        <v>45163</v>
      </c>
      <c r="C261" s="6" t="s">
        <v>45171</v>
      </c>
      <c r="D261" s="7" t="s">
        <v>62</v>
      </c>
      <c r="E261" s="7" t="s">
        <v>2189</v>
      </c>
      <c r="F261" s="7"/>
      <c r="G261" s="7"/>
      <c r="H261" s="7"/>
      <c r="I261" s="7" t="s">
        <v>2190</v>
      </c>
      <c r="J261" s="7"/>
      <c r="K261" s="7"/>
      <c r="L261" s="6" t="s">
        <v>2191</v>
      </c>
      <c r="M261" s="6" t="s">
        <v>1996</v>
      </c>
      <c r="N261" s="7"/>
      <c r="O261" s="7"/>
      <c r="P261" s="24" t="s">
        <v>67</v>
      </c>
      <c r="Q261" s="4" t="s">
        <v>68</v>
      </c>
      <c r="R261" s="4"/>
      <c r="S261" s="4"/>
      <c r="T261" s="4"/>
      <c r="U261" s="4"/>
      <c r="V261" s="4"/>
      <c r="W261" s="4" t="s">
        <v>2192</v>
      </c>
      <c r="X261" s="4" t="s">
        <v>2193</v>
      </c>
      <c r="Y261" s="4"/>
      <c r="Z261" s="4" t="s">
        <v>2194</v>
      </c>
      <c r="AA261" s="4" t="s">
        <v>2195</v>
      </c>
      <c r="AB261" s="4" t="s">
        <v>2196</v>
      </c>
      <c r="AC261" s="4"/>
      <c r="AD261" s="4"/>
      <c r="AE261" s="4" t="s">
        <v>2197</v>
      </c>
      <c r="AF261" s="4" t="s">
        <v>2198</v>
      </c>
      <c r="AG261" s="4"/>
      <c r="AH261" s="4">
        <v>72</v>
      </c>
      <c r="AI261" s="4">
        <v>0</v>
      </c>
      <c r="AJ261" s="4">
        <v>0</v>
      </c>
      <c r="AK261" s="4">
        <v>20</v>
      </c>
      <c r="AL261" s="4">
        <v>20</v>
      </c>
      <c r="AM261" s="4" t="s">
        <v>112</v>
      </c>
      <c r="AN261" s="4" t="s">
        <v>113</v>
      </c>
      <c r="AO261" s="4" t="s">
        <v>114</v>
      </c>
      <c r="AP261" s="4" t="s">
        <v>2004</v>
      </c>
      <c r="AQ261" s="4" t="s">
        <v>2005</v>
      </c>
      <c r="AR261" s="4"/>
      <c r="AS261" s="4" t="s">
        <v>2006</v>
      </c>
      <c r="AT261" s="4" t="s">
        <v>2007</v>
      </c>
      <c r="AU261" s="11">
        <v>42384</v>
      </c>
      <c r="AV261" s="4">
        <v>2016</v>
      </c>
      <c r="AW261" s="4">
        <v>301</v>
      </c>
      <c r="AX261" s="4"/>
      <c r="AY261" s="4"/>
      <c r="AZ261" s="4"/>
      <c r="BA261" s="4"/>
      <c r="BB261" s="4"/>
      <c r="BC261" s="4">
        <v>304</v>
      </c>
      <c r="BD261" s="4">
        <v>313</v>
      </c>
      <c r="BE261" s="4"/>
      <c r="BF261" s="4" t="s">
        <v>2199</v>
      </c>
      <c r="BG261" s="4"/>
      <c r="BH261" s="4">
        <v>10</v>
      </c>
      <c r="BI261" s="4" t="s">
        <v>2009</v>
      </c>
      <c r="BJ261" s="4" t="s">
        <v>1771</v>
      </c>
      <c r="BK261" s="4" t="s">
        <v>2200</v>
      </c>
      <c r="BL261" s="4" t="s">
        <v>2201</v>
      </c>
      <c r="BM261" s="4">
        <v>26372696</v>
      </c>
      <c r="BN261" s="46" t="str">
        <f>IF(COUNTIF(AA261,"*Nanjing Agr Univ*"),AA261)</f>
        <v>Shen, ZG (reprint author), Nanjing Agr Univ, Coll Life Sci, Nanjing 210095, Jiangsu, Peoples R China.</v>
      </c>
      <c r="BO261" s="46" t="str">
        <f>IF(COUNTIF(BN261,"*Life Sci*"),"生命科学学院",IF(COUNTIF(BN261,"*Coll Hort*"),"园艺学院"))</f>
        <v>生命科学学院</v>
      </c>
      <c r="BP261" s="46" t="b">
        <f>IF(COUNTIF(BN261,"*Anim Sci*"),"动物科技学院",IF(COUNTIF(BN261,"*Vet Med*"),"动物医学院"))</f>
        <v>0</v>
      </c>
      <c r="BQ261" s="46" t="b">
        <f>IF(COUNTIF(BN261,"*Resources*"),"资源与环境科学学院",IF(COUNTIF(BN261,"*Dept Entomol*"),"植物保护学院"))</f>
        <v>0</v>
      </c>
      <c r="BR261" s="46" t="b">
        <f>IF(COUNTIF(BN261,"*Coll Agr*"),"农学院",IF(COUNTIF(BN261,"*Plant Protect*"),"植物保护学院"))</f>
        <v>0</v>
      </c>
      <c r="BS261" s="46" t="b">
        <f>IF(COUNTIF(BN261,"*Food Sci*"),"食品科技学院")</f>
        <v>0</v>
      </c>
      <c r="BT261" s="28" t="str">
        <f>AP261</f>
        <v>0304-3894</v>
      </c>
      <c r="BU261" s="10">
        <f>VLOOKUP(BT261,$CE$2:$CH$13600,3,FALSE)</f>
        <v>4.5289999999999999</v>
      </c>
      <c r="BV261" s="10">
        <f>VLOOKUP(BT261,$CE$2:$CH$13600,4,FALSE)</f>
        <v>5.2770000000000001</v>
      </c>
      <c r="BW261" s="28" t="b">
        <f>IF($BV261&gt;=10,1)</f>
        <v>0</v>
      </c>
      <c r="BX261" s="28">
        <f>IF(BV261&gt;=5,1)</f>
        <v>1</v>
      </c>
      <c r="BY261" s="28" t="b">
        <f>IF(BV261&lt;2,1)</f>
        <v>0</v>
      </c>
      <c r="BZ261" s="4">
        <v>1</v>
      </c>
      <c r="CA261" s="4"/>
      <c r="CC261" s="52">
        <v>260</v>
      </c>
      <c r="CD261" s="53" t="s">
        <v>29265</v>
      </c>
      <c r="CE261" s="53" t="s">
        <v>29266</v>
      </c>
      <c r="CF261" s="54">
        <v>2667</v>
      </c>
      <c r="CG261" s="54">
        <v>3.5739999999999998</v>
      </c>
      <c r="CH261" s="54">
        <v>3.5830000000000002</v>
      </c>
      <c r="CI261" s="54">
        <v>0.95199999999999996</v>
      </c>
      <c r="CJ261" s="54">
        <v>83</v>
      </c>
      <c r="CK261" s="54">
        <v>5.0999999999999996</v>
      </c>
      <c r="CL261" s="54">
        <v>7.3899999999999999E-3</v>
      </c>
      <c r="CM261" s="54">
        <v>1.077</v>
      </c>
      <c r="CN261" s="53" t="s">
        <v>5266</v>
      </c>
      <c r="CO261" s="54">
        <v>6</v>
      </c>
      <c r="CP261" s="54">
        <v>24</v>
      </c>
      <c r="CQ261" s="55">
        <f t="shared" si="4"/>
        <v>0.25</v>
      </c>
      <c r="CR261" s="52" t="s">
        <v>28921</v>
      </c>
    </row>
    <row r="262" spans="1:96" s="9" customFormat="1" ht="144">
      <c r="A262" s="74">
        <v>261</v>
      </c>
      <c r="B262" s="6" t="s">
        <v>45163</v>
      </c>
      <c r="C262" s="6" t="s">
        <v>45171</v>
      </c>
      <c r="D262" s="8" t="s">
        <v>62</v>
      </c>
      <c r="E262" s="8" t="s">
        <v>45828</v>
      </c>
      <c r="F262" s="8"/>
      <c r="G262" s="8"/>
      <c r="H262" s="8"/>
      <c r="I262" s="8" t="s">
        <v>45829</v>
      </c>
      <c r="J262" s="8"/>
      <c r="K262" s="8"/>
      <c r="L262" s="75" t="s">
        <v>45830</v>
      </c>
      <c r="M262" s="75" t="s">
        <v>1411</v>
      </c>
      <c r="N262" s="8"/>
      <c r="O262" s="8"/>
      <c r="P262" s="25" t="s">
        <v>67</v>
      </c>
      <c r="Q262" s="42" t="s">
        <v>68</v>
      </c>
      <c r="W262" s="9" t="s">
        <v>45831</v>
      </c>
      <c r="X262" s="9" t="s">
        <v>45832</v>
      </c>
      <c r="Z262" s="9" t="s">
        <v>45833</v>
      </c>
      <c r="AA262" s="9" t="s">
        <v>2195</v>
      </c>
      <c r="AB262" s="9" t="s">
        <v>45834</v>
      </c>
      <c r="AE262" s="9" t="s">
        <v>45835</v>
      </c>
      <c r="AF262" s="9" t="s">
        <v>45836</v>
      </c>
      <c r="AH262" s="9">
        <v>50</v>
      </c>
      <c r="AI262" s="9">
        <v>0</v>
      </c>
      <c r="AJ262" s="9">
        <v>0</v>
      </c>
      <c r="AK262" s="9">
        <v>0</v>
      </c>
      <c r="AL262" s="9">
        <v>0</v>
      </c>
      <c r="AM262" s="9" t="s">
        <v>1289</v>
      </c>
      <c r="AN262" s="9" t="s">
        <v>1290</v>
      </c>
      <c r="AO262" s="9" t="s">
        <v>1291</v>
      </c>
      <c r="AP262" s="42" t="s">
        <v>1418</v>
      </c>
      <c r="AQ262" s="42" t="s">
        <v>1419</v>
      </c>
      <c r="AR262" s="42"/>
      <c r="AS262" s="42" t="s">
        <v>1420</v>
      </c>
      <c r="AT262" s="42" t="s">
        <v>1421</v>
      </c>
      <c r="AU262" s="42" t="s">
        <v>198</v>
      </c>
      <c r="AV262" s="42">
        <v>2016</v>
      </c>
      <c r="AW262" s="42">
        <v>23</v>
      </c>
      <c r="AX262" s="42">
        <v>7</v>
      </c>
      <c r="AY262" s="42"/>
      <c r="AZ262" s="42"/>
      <c r="BA262" s="42"/>
      <c r="BB262" s="42"/>
      <c r="BC262" s="42">
        <v>6861</v>
      </c>
      <c r="BD262" s="42">
        <v>6872</v>
      </c>
      <c r="BE262" s="42"/>
      <c r="BF262" s="42" t="s">
        <v>45837</v>
      </c>
      <c r="BG262" s="42"/>
      <c r="BH262" s="42">
        <v>12</v>
      </c>
      <c r="BI262" s="42" t="s">
        <v>937</v>
      </c>
      <c r="BJ262" s="42" t="s">
        <v>938</v>
      </c>
      <c r="BK262" s="42" t="s">
        <v>45838</v>
      </c>
      <c r="BL262" s="42" t="s">
        <v>45839</v>
      </c>
      <c r="BM262" s="42">
        <v>26670028</v>
      </c>
      <c r="BN262" s="79" t="str">
        <f>IF(COUNTIF(AA262,"*Nanjing Agr Univ*"),AA262)</f>
        <v>Shen, ZG (reprint author), Nanjing Agr Univ, Coll Life Sci, Nanjing 210095, Jiangsu, Peoples R China.</v>
      </c>
      <c r="BO262" s="79" t="str">
        <f>IF(COUNTIF(BN262,"*Life Sci*"),"生命科学学院",IF(COUNTIF(BN262,"*Coll Hort*"),"园艺学院"))</f>
        <v>生命科学学院</v>
      </c>
      <c r="BP262" s="79" t="b">
        <f>IF(COUNTIF(BN262,"*Anim Sci*"),"动物科技学院",IF(COUNTIF(BN262,"*Vet Med*"),"动物医学院"))</f>
        <v>0</v>
      </c>
      <c r="BQ262" s="79" t="b">
        <f>IF(COUNTIF(BN262,"*Resources*"),"资源与环境科学学院",IF(COUNTIF(BN262,"*Dept Entomol*"),"植物保护学院"))</f>
        <v>0</v>
      </c>
      <c r="BR262" s="79" t="b">
        <f>IF(COUNTIF(BN262,"*Coll Agr*"),"农学院",IF(COUNTIF(BN262,"*Plant Protect*"),"植物保护学院"))</f>
        <v>0</v>
      </c>
      <c r="BS262" s="79" t="b">
        <f>IF(COUNTIF(BN262,"*Food Sci*"),"食品科技学院")</f>
        <v>0</v>
      </c>
      <c r="BT262" s="48" t="s">
        <v>1418</v>
      </c>
      <c r="BU262" s="76">
        <f>VLOOKUP(BT262,$CE$2:$CH$13600,3,FALSE)</f>
        <v>2.8279999999999998</v>
      </c>
      <c r="BV262" s="76">
        <f>VLOOKUP(BT262,$CE$2:$CH$13600,4,FALSE)</f>
        <v>2.92</v>
      </c>
      <c r="BW262" s="78" t="b">
        <f>IF($BV262&gt;=10,1)</f>
        <v>0</v>
      </c>
      <c r="BX262" s="78" t="b">
        <f>IF(BV262&gt;=5,1)</f>
        <v>0</v>
      </c>
      <c r="BY262" s="78" t="b">
        <f>IF(BV262&lt;2,1)</f>
        <v>0</v>
      </c>
      <c r="BZ262" s="4">
        <v>4</v>
      </c>
      <c r="CA262" s="4"/>
      <c r="CC262" s="52">
        <v>261</v>
      </c>
      <c r="CD262" s="53" t="s">
        <v>29267</v>
      </c>
      <c r="CE262" s="53" t="s">
        <v>29268</v>
      </c>
      <c r="CF262" s="54">
        <v>3335</v>
      </c>
      <c r="CG262" s="54">
        <v>3.3969999999999998</v>
      </c>
      <c r="CH262" s="54">
        <v>2.8839999999999999</v>
      </c>
      <c r="CI262" s="54">
        <v>0.85399999999999998</v>
      </c>
      <c r="CJ262" s="54">
        <v>89</v>
      </c>
      <c r="CK262" s="54">
        <v>5.6</v>
      </c>
      <c r="CL262" s="54">
        <v>7.0699999999999999E-3</v>
      </c>
      <c r="CM262" s="54">
        <v>0.76300000000000001</v>
      </c>
      <c r="CN262" s="53" t="s">
        <v>5266</v>
      </c>
      <c r="CO262" s="54">
        <v>7</v>
      </c>
      <c r="CP262" s="54">
        <v>24</v>
      </c>
      <c r="CQ262" s="55">
        <f t="shared" si="4"/>
        <v>0.29166666666666669</v>
      </c>
      <c r="CR262" s="52" t="s">
        <v>28921</v>
      </c>
    </row>
    <row r="263" spans="1:96" s="9" customFormat="1">
      <c r="A263" s="74">
        <v>262</v>
      </c>
      <c r="B263" s="6" t="s">
        <v>27451</v>
      </c>
      <c r="C263" s="6" t="s">
        <v>48893</v>
      </c>
      <c r="D263" s="69" t="s">
        <v>62</v>
      </c>
      <c r="E263" s="69" t="s">
        <v>48894</v>
      </c>
      <c r="F263" s="69"/>
      <c r="G263" s="69"/>
      <c r="H263" s="69"/>
      <c r="I263" s="69" t="s">
        <v>48895</v>
      </c>
      <c r="J263" s="69"/>
      <c r="K263" s="69"/>
      <c r="L263" s="82" t="s">
        <v>48896</v>
      </c>
      <c r="M263" s="82" t="s">
        <v>22785</v>
      </c>
      <c r="N263" s="69"/>
      <c r="O263" s="69"/>
      <c r="P263" s="70" t="s">
        <v>67</v>
      </c>
      <c r="Q263" s="82" t="s">
        <v>68</v>
      </c>
      <c r="R263" s="82"/>
      <c r="S263" s="82"/>
      <c r="T263" s="82"/>
      <c r="U263" s="82"/>
      <c r="V263" s="82"/>
      <c r="W263" s="82" t="s">
        <v>48897</v>
      </c>
      <c r="X263" s="82" t="s">
        <v>48898</v>
      </c>
      <c r="Y263" s="82"/>
      <c r="Z263" s="82" t="s">
        <v>48899</v>
      </c>
      <c r="AA263" s="82" t="s">
        <v>48900</v>
      </c>
      <c r="AB263" s="82" t="s">
        <v>109</v>
      </c>
      <c r="AC263" s="82"/>
      <c r="AD263" s="82"/>
      <c r="AE263" s="82" t="s">
        <v>48901</v>
      </c>
      <c r="AF263" s="82" t="s">
        <v>48902</v>
      </c>
      <c r="AG263" s="82"/>
      <c r="AH263" s="82">
        <v>21</v>
      </c>
      <c r="AI263" s="82">
        <v>0</v>
      </c>
      <c r="AJ263" s="82">
        <v>0</v>
      </c>
      <c r="AK263" s="82">
        <v>0</v>
      </c>
      <c r="AL263" s="82">
        <v>0</v>
      </c>
      <c r="AM263" s="82" t="s">
        <v>76</v>
      </c>
      <c r="AN263" s="82" t="s">
        <v>77</v>
      </c>
      <c r="AO263" s="82" t="s">
        <v>78</v>
      </c>
      <c r="AP263" s="82" t="s">
        <v>22792</v>
      </c>
      <c r="AQ263" s="82" t="s">
        <v>22793</v>
      </c>
      <c r="AR263" s="82"/>
      <c r="AS263" s="82" t="s">
        <v>22794</v>
      </c>
      <c r="AT263" s="82" t="s">
        <v>22795</v>
      </c>
      <c r="AU263" s="82" t="s">
        <v>119</v>
      </c>
      <c r="AV263" s="82">
        <v>2016</v>
      </c>
      <c r="AW263" s="82">
        <v>51</v>
      </c>
      <c r="AX263" s="82">
        <v>5</v>
      </c>
      <c r="AY263" s="82"/>
      <c r="AZ263" s="82"/>
      <c r="BA263" s="82"/>
      <c r="BB263" s="82"/>
      <c r="BC263" s="82">
        <v>675</v>
      </c>
      <c r="BD263" s="82">
        <v>680</v>
      </c>
      <c r="BE263" s="82"/>
      <c r="BF263" s="82" t="s">
        <v>48903</v>
      </c>
      <c r="BG263" s="82"/>
      <c r="BH263" s="82">
        <v>6</v>
      </c>
      <c r="BI263" s="82" t="s">
        <v>22797</v>
      </c>
      <c r="BJ263" s="82" t="s">
        <v>22798</v>
      </c>
      <c r="BK263" s="82" t="s">
        <v>48904</v>
      </c>
      <c r="BL263" s="82" t="s">
        <v>48905</v>
      </c>
      <c r="BM263" s="82"/>
      <c r="BN263" s="80" t="s">
        <v>48900</v>
      </c>
      <c r="BO263" s="80" t="b">
        <v>0</v>
      </c>
      <c r="BP263" s="80" t="b">
        <v>0</v>
      </c>
      <c r="BQ263" s="80" t="b">
        <v>0</v>
      </c>
      <c r="BR263" s="80" t="b">
        <v>0</v>
      </c>
      <c r="BS263" s="80" t="s">
        <v>27452</v>
      </c>
      <c r="BT263" s="81" t="s">
        <v>22792</v>
      </c>
      <c r="BU263" s="81">
        <v>2.516</v>
      </c>
      <c r="BV263" s="81">
        <v>2.9089999999999998</v>
      </c>
      <c r="BW263" s="77"/>
      <c r="BX263" s="77"/>
      <c r="BY263" s="77"/>
      <c r="BZ263" s="4"/>
      <c r="CA263" s="4"/>
      <c r="CC263" s="52">
        <v>262</v>
      </c>
      <c r="CD263" s="53" t="s">
        <v>29269</v>
      </c>
      <c r="CE263" s="53" t="s">
        <v>29270</v>
      </c>
      <c r="CF263" s="54">
        <v>1632</v>
      </c>
      <c r="CG263" s="54">
        <v>3.0609999999999999</v>
      </c>
      <c r="CH263" s="54">
        <v>2.1949999999999998</v>
      </c>
      <c r="CI263" s="54">
        <v>1.827</v>
      </c>
      <c r="CJ263" s="54">
        <v>75</v>
      </c>
      <c r="CK263" s="54">
        <v>4.4000000000000004</v>
      </c>
      <c r="CL263" s="54">
        <v>3.46E-3</v>
      </c>
      <c r="CM263" s="54">
        <v>0.55200000000000005</v>
      </c>
      <c r="CN263" s="53" t="s">
        <v>5266</v>
      </c>
      <c r="CO263" s="54">
        <v>8</v>
      </c>
      <c r="CP263" s="54">
        <v>24</v>
      </c>
      <c r="CQ263" s="55">
        <f t="shared" si="4"/>
        <v>0.33333333333333331</v>
      </c>
      <c r="CR263" s="52" t="s">
        <v>28921</v>
      </c>
    </row>
    <row r="264" spans="1:96" s="9" customFormat="1" ht="86.4">
      <c r="A264" s="74">
        <v>263</v>
      </c>
      <c r="B264" s="6" t="s">
        <v>45163</v>
      </c>
      <c r="C264" s="6" t="s">
        <v>45172</v>
      </c>
      <c r="D264" s="7" t="s">
        <v>62</v>
      </c>
      <c r="E264" s="7" t="s">
        <v>2576</v>
      </c>
      <c r="F264" s="7"/>
      <c r="G264" s="7"/>
      <c r="H264" s="7"/>
      <c r="I264" s="7" t="s">
        <v>2577</v>
      </c>
      <c r="J264" s="7"/>
      <c r="K264" s="7"/>
      <c r="L264" s="6" t="s">
        <v>2578</v>
      </c>
      <c r="M264" s="6" t="s">
        <v>2579</v>
      </c>
      <c r="N264" s="7"/>
      <c r="O264" s="7"/>
      <c r="P264" s="24" t="s">
        <v>67</v>
      </c>
      <c r="Q264" s="74" t="s">
        <v>68</v>
      </c>
      <c r="R264" s="74"/>
      <c r="S264" s="74"/>
      <c r="T264" s="74"/>
      <c r="U264" s="74"/>
      <c r="V264" s="74"/>
      <c r="W264" s="74" t="s">
        <v>2580</v>
      </c>
      <c r="X264" s="74" t="s">
        <v>2581</v>
      </c>
      <c r="Y264" s="74"/>
      <c r="Z264" s="74" t="s">
        <v>2582</v>
      </c>
      <c r="AA264" s="74" t="s">
        <v>2583</v>
      </c>
      <c r="AB264" s="74" t="s">
        <v>2584</v>
      </c>
      <c r="AC264" s="74"/>
      <c r="AD264" s="74"/>
      <c r="AE264" s="74" t="s">
        <v>2585</v>
      </c>
      <c r="AF264" s="74" t="s">
        <v>2586</v>
      </c>
      <c r="AG264" s="74"/>
      <c r="AH264" s="74">
        <v>29</v>
      </c>
      <c r="AI264" s="74">
        <v>0</v>
      </c>
      <c r="AJ264" s="74">
        <v>0</v>
      </c>
      <c r="AK264" s="74">
        <v>3</v>
      </c>
      <c r="AL264" s="74">
        <v>3</v>
      </c>
      <c r="AM264" s="74" t="s">
        <v>1833</v>
      </c>
      <c r="AN264" s="74" t="s">
        <v>1834</v>
      </c>
      <c r="AO264" s="74" t="s">
        <v>1835</v>
      </c>
      <c r="AP264" s="74" t="s">
        <v>2587</v>
      </c>
      <c r="AQ264" s="74" t="s">
        <v>2588</v>
      </c>
      <c r="AR264" s="74"/>
      <c r="AS264" s="74" t="s">
        <v>2589</v>
      </c>
      <c r="AT264" s="74" t="s">
        <v>2590</v>
      </c>
      <c r="AU264" s="11">
        <v>42371</v>
      </c>
      <c r="AV264" s="74">
        <v>2016</v>
      </c>
      <c r="AW264" s="74">
        <v>33</v>
      </c>
      <c r="AX264" s="74">
        <v>1</v>
      </c>
      <c r="AY264" s="74"/>
      <c r="AZ264" s="74"/>
      <c r="BA264" s="74"/>
      <c r="BB264" s="74"/>
      <c r="BC264" s="74">
        <v>10</v>
      </c>
      <c r="BD264" s="74">
        <v>19</v>
      </c>
      <c r="BE264" s="74"/>
      <c r="BF264" s="74" t="s">
        <v>2591</v>
      </c>
      <c r="BG264" s="74"/>
      <c r="BH264" s="74">
        <v>10</v>
      </c>
      <c r="BI264" s="74" t="s">
        <v>2592</v>
      </c>
      <c r="BJ264" s="74" t="s">
        <v>2593</v>
      </c>
      <c r="BK264" s="74" t="s">
        <v>2594</v>
      </c>
      <c r="BL264" s="74" t="s">
        <v>2595</v>
      </c>
      <c r="BM264" s="74"/>
      <c r="BN264" s="46" t="str">
        <f>IF(COUNTIF(AA264,"*Nanjing Agr Univ*"),AA264)</f>
        <v>Sheng, XF (reprint author), Nanjing Agr Univ, Coll Life Sci, Minist Agr, Key Lab Agr &amp; Environm Microbiol, Nanjing 210095, Jiangsu, Peoples R China.</v>
      </c>
      <c r="BO264" s="46" t="str">
        <f>IF(COUNTIF(BN264,"*Life Sci*"),"生命科学学院",IF(COUNTIF(BN264,"*Coll Hort*"),"园艺学院"))</f>
        <v>生命科学学院</v>
      </c>
      <c r="BP264" s="46" t="b">
        <f>IF(COUNTIF(BN264,"*Anim Sci*"),"动物科技学院",IF(COUNTIF(BN264,"*Vet Med*"),"动物医学院"))</f>
        <v>0</v>
      </c>
      <c r="BQ264" s="46" t="b">
        <f>IF(COUNTIF(BN264,"*Resources*"),"资源与环境科学学院",IF(COUNTIF(BN264,"*Dept Entomol*"),"植物保护学院"))</f>
        <v>0</v>
      </c>
      <c r="BR264" s="46" t="b">
        <f>IF(COUNTIF(BN264,"*Coll Agr*"),"农学院",IF(COUNTIF(BN264,"*Plant Protect*"),"植物保护学院"))</f>
        <v>0</v>
      </c>
      <c r="BS264" s="46" t="b">
        <f>IF(COUNTIF(BN264,"*Food Sci*"),"食品科技学院")</f>
        <v>0</v>
      </c>
      <c r="BT264" s="78" t="str">
        <f>AP264</f>
        <v>0149-0451</v>
      </c>
      <c r="BU264" s="10">
        <f>VLOOKUP(BT264,$CE$2:$CH$13600,3,FALSE)</f>
        <v>1.44</v>
      </c>
      <c r="BV264" s="10">
        <f>VLOOKUP(BT264,$CE$2:$CH$13600,4,FALSE)</f>
        <v>1.962</v>
      </c>
      <c r="BW264" s="28" t="b">
        <f>IF($BV264&gt;=10,1)</f>
        <v>0</v>
      </c>
      <c r="BX264" s="28" t="b">
        <f>IF(BV264&gt;=5,1)</f>
        <v>0</v>
      </c>
      <c r="BY264" s="28">
        <f>IF(BV264&lt;2,1)</f>
        <v>1</v>
      </c>
      <c r="BZ264" s="4">
        <v>1</v>
      </c>
      <c r="CA264" s="4"/>
      <c r="CC264" s="52">
        <v>263</v>
      </c>
      <c r="CD264" s="53" t="s">
        <v>29271</v>
      </c>
      <c r="CE264" s="53" t="s">
        <v>29272</v>
      </c>
      <c r="CF264" s="54">
        <v>1568</v>
      </c>
      <c r="CG264" s="54">
        <v>2.7650000000000001</v>
      </c>
      <c r="CH264" s="54">
        <v>2.6819999999999999</v>
      </c>
      <c r="CI264" s="54">
        <v>0.55000000000000004</v>
      </c>
      <c r="CJ264" s="54">
        <v>80</v>
      </c>
      <c r="CK264" s="54">
        <v>4.5999999999999996</v>
      </c>
      <c r="CL264" s="54">
        <v>4.4400000000000004E-3</v>
      </c>
      <c r="CM264" s="54">
        <v>0.80900000000000005</v>
      </c>
      <c r="CN264" s="53" t="s">
        <v>5266</v>
      </c>
      <c r="CO264" s="54">
        <v>9</v>
      </c>
      <c r="CP264" s="54">
        <v>24</v>
      </c>
      <c r="CQ264" s="55">
        <f t="shared" si="4"/>
        <v>0.375</v>
      </c>
      <c r="CR264" s="52" t="s">
        <v>28921</v>
      </c>
    </row>
    <row r="265" spans="1:96" s="9" customFormat="1" ht="86.4">
      <c r="A265" s="74">
        <v>264</v>
      </c>
      <c r="B265" s="6" t="s">
        <v>45163</v>
      </c>
      <c r="C265" s="6" t="s">
        <v>45172</v>
      </c>
      <c r="D265" s="7" t="s">
        <v>62</v>
      </c>
      <c r="E265" s="7" t="s">
        <v>2596</v>
      </c>
      <c r="F265" s="7"/>
      <c r="G265" s="7"/>
      <c r="H265" s="7"/>
      <c r="I265" s="7" t="s">
        <v>2597</v>
      </c>
      <c r="J265" s="7"/>
      <c r="K265" s="7"/>
      <c r="L265" s="6" t="s">
        <v>2598</v>
      </c>
      <c r="M265" s="6" t="s">
        <v>2579</v>
      </c>
      <c r="N265" s="7"/>
      <c r="O265" s="7"/>
      <c r="P265" s="24" t="s">
        <v>67</v>
      </c>
      <c r="Q265" s="74" t="s">
        <v>68</v>
      </c>
      <c r="R265" s="74"/>
      <c r="S265" s="74"/>
      <c r="T265" s="74"/>
      <c r="U265" s="74"/>
      <c r="V265" s="74"/>
      <c r="W265" s="74" t="s">
        <v>2599</v>
      </c>
      <c r="X265" s="74" t="s">
        <v>2600</v>
      </c>
      <c r="Y265" s="74"/>
      <c r="Z265" s="74" t="s">
        <v>2601</v>
      </c>
      <c r="AA265" s="74" t="s">
        <v>2583</v>
      </c>
      <c r="AB265" s="74" t="s">
        <v>2584</v>
      </c>
      <c r="AC265" s="74"/>
      <c r="AD265" s="74"/>
      <c r="AE265" s="74" t="s">
        <v>2602</v>
      </c>
      <c r="AF265" s="74" t="s">
        <v>2603</v>
      </c>
      <c r="AG265" s="74"/>
      <c r="AH265" s="74">
        <v>24</v>
      </c>
      <c r="AI265" s="74">
        <v>0</v>
      </c>
      <c r="AJ265" s="74">
        <v>0</v>
      </c>
      <c r="AK265" s="74">
        <v>2</v>
      </c>
      <c r="AL265" s="74">
        <v>2</v>
      </c>
      <c r="AM265" s="74" t="s">
        <v>1833</v>
      </c>
      <c r="AN265" s="74" t="s">
        <v>1834</v>
      </c>
      <c r="AO265" s="74" t="s">
        <v>1835</v>
      </c>
      <c r="AP265" s="74" t="s">
        <v>2587</v>
      </c>
      <c r="AQ265" s="74" t="s">
        <v>2588</v>
      </c>
      <c r="AR265" s="74"/>
      <c r="AS265" s="74" t="s">
        <v>2589</v>
      </c>
      <c r="AT265" s="74" t="s">
        <v>2590</v>
      </c>
      <c r="AU265" s="11">
        <v>42371</v>
      </c>
      <c r="AV265" s="74">
        <v>2016</v>
      </c>
      <c r="AW265" s="74">
        <v>33</v>
      </c>
      <c r="AX265" s="74">
        <v>1</v>
      </c>
      <c r="AY265" s="74"/>
      <c r="AZ265" s="74"/>
      <c r="BA265" s="74"/>
      <c r="BB265" s="74"/>
      <c r="BC265" s="74">
        <v>39</v>
      </c>
      <c r="BD265" s="74">
        <v>45</v>
      </c>
      <c r="BE265" s="74"/>
      <c r="BF265" s="74" t="s">
        <v>2604</v>
      </c>
      <c r="BG265" s="74"/>
      <c r="BH265" s="74">
        <v>7</v>
      </c>
      <c r="BI265" s="74" t="s">
        <v>2592</v>
      </c>
      <c r="BJ265" s="74" t="s">
        <v>2593</v>
      </c>
      <c r="BK265" s="74" t="s">
        <v>2594</v>
      </c>
      <c r="BL265" s="74" t="s">
        <v>2605</v>
      </c>
      <c r="BM265" s="74"/>
      <c r="BN265" s="46" t="str">
        <f>IF(COUNTIF(AA265,"*Nanjing Agr Univ*"),AA265)</f>
        <v>Sheng, XF (reprint author), Nanjing Agr Univ, Coll Life Sci, Minist Agr, Key Lab Agr &amp; Environm Microbiol, Nanjing 210095, Jiangsu, Peoples R China.</v>
      </c>
      <c r="BO265" s="46" t="str">
        <f>IF(COUNTIF(BN265,"*Life Sci*"),"生命科学学院",IF(COUNTIF(BN265,"*Coll Hort*"),"园艺学院"))</f>
        <v>生命科学学院</v>
      </c>
      <c r="BP265" s="46" t="b">
        <f>IF(COUNTIF(BN265,"*Anim Sci*"),"动物科技学院",IF(COUNTIF(BN265,"*Vet Med*"),"动物医学院"))</f>
        <v>0</v>
      </c>
      <c r="BQ265" s="46" t="b">
        <f>IF(COUNTIF(BN265,"*Resources*"),"资源与环境科学学院",IF(COUNTIF(BN265,"*Dept Entomol*"),"植物保护学院"))</f>
        <v>0</v>
      </c>
      <c r="BR265" s="46" t="b">
        <f>IF(COUNTIF(BN265,"*Coll Agr*"),"农学院",IF(COUNTIF(BN265,"*Plant Protect*"),"植物保护学院"))</f>
        <v>0</v>
      </c>
      <c r="BS265" s="46" t="b">
        <f>IF(COUNTIF(BN265,"*Food Sci*"),"食品科技学院")</f>
        <v>0</v>
      </c>
      <c r="BT265" s="78" t="str">
        <f>AP265</f>
        <v>0149-0451</v>
      </c>
      <c r="BU265" s="10">
        <f>VLOOKUP(BT265,$CE$2:$CH$13600,3,FALSE)</f>
        <v>1.44</v>
      </c>
      <c r="BV265" s="10">
        <f>VLOOKUP(BT265,$CE$2:$CH$13600,4,FALSE)</f>
        <v>1.962</v>
      </c>
      <c r="BW265" s="28" t="b">
        <f>IF($BV265&gt;=10,1)</f>
        <v>0</v>
      </c>
      <c r="BX265" s="28" t="b">
        <f>IF(BV265&gt;=5,1)</f>
        <v>0</v>
      </c>
      <c r="BY265" s="28">
        <f>IF(BV265&lt;2,1)</f>
        <v>1</v>
      </c>
      <c r="BZ265" s="4">
        <v>1</v>
      </c>
      <c r="CA265" s="4"/>
      <c r="CC265" s="52">
        <v>264</v>
      </c>
      <c r="CD265" s="53" t="s">
        <v>29273</v>
      </c>
      <c r="CE265" s="53" t="s">
        <v>29274</v>
      </c>
      <c r="CF265" s="54">
        <v>4978</v>
      </c>
      <c r="CG265" s="54">
        <v>2.673</v>
      </c>
      <c r="CH265" s="54">
        <v>2.3559999999999999</v>
      </c>
      <c r="CI265" s="54">
        <v>0.42599999999999999</v>
      </c>
      <c r="CJ265" s="54">
        <v>101</v>
      </c>
      <c r="CK265" s="54">
        <v>8.3000000000000007</v>
      </c>
      <c r="CL265" s="54">
        <v>7.5199999999999998E-3</v>
      </c>
      <c r="CM265" s="54">
        <v>0.59199999999999997</v>
      </c>
      <c r="CN265" s="53" t="s">
        <v>5266</v>
      </c>
      <c r="CO265" s="54">
        <v>10</v>
      </c>
      <c r="CP265" s="54">
        <v>24</v>
      </c>
      <c r="CQ265" s="55">
        <f t="shared" si="4"/>
        <v>0.41666666666666669</v>
      </c>
      <c r="CR265" s="52" t="s">
        <v>28921</v>
      </c>
    </row>
    <row r="266" spans="1:96" s="9" customFormat="1" ht="115.2">
      <c r="A266" s="74">
        <v>265</v>
      </c>
      <c r="B266" s="6" t="s">
        <v>45163</v>
      </c>
      <c r="C266" s="6" t="s">
        <v>45172</v>
      </c>
      <c r="D266" s="8" t="s">
        <v>62</v>
      </c>
      <c r="E266" s="8" t="s">
        <v>28550</v>
      </c>
      <c r="F266" s="8"/>
      <c r="G266" s="8"/>
      <c r="H266" s="8"/>
      <c r="I266" s="8" t="s">
        <v>28551</v>
      </c>
      <c r="J266" s="8"/>
      <c r="K266" s="8"/>
      <c r="L266" s="75" t="s">
        <v>28552</v>
      </c>
      <c r="M266" s="75" t="s">
        <v>10258</v>
      </c>
      <c r="N266" s="8"/>
      <c r="O266" s="8"/>
      <c r="P266" s="25" t="s">
        <v>67</v>
      </c>
      <c r="Q266" s="74" t="s">
        <v>68</v>
      </c>
      <c r="R266" s="74"/>
      <c r="S266" s="74"/>
      <c r="T266" s="74"/>
      <c r="U266" s="74"/>
      <c r="V266" s="74"/>
      <c r="W266" s="74" t="s">
        <v>28553</v>
      </c>
      <c r="X266" s="74" t="s">
        <v>28554</v>
      </c>
      <c r="Y266" s="74"/>
      <c r="Z266" s="74" t="s">
        <v>28555</v>
      </c>
      <c r="AA266" s="74" t="s">
        <v>18180</v>
      </c>
      <c r="AB266" s="74" t="s">
        <v>2584</v>
      </c>
      <c r="AC266" s="74"/>
      <c r="AD266" s="74"/>
      <c r="AE266" s="74" t="s">
        <v>28556</v>
      </c>
      <c r="AF266" s="74" t="s">
        <v>28557</v>
      </c>
      <c r="AG266" s="74"/>
      <c r="AH266" s="74">
        <v>35</v>
      </c>
      <c r="AI266" s="74">
        <v>0</v>
      </c>
      <c r="AJ266" s="74">
        <v>0</v>
      </c>
      <c r="AK266" s="74">
        <v>0</v>
      </c>
      <c r="AL266" s="74">
        <v>0</v>
      </c>
      <c r="AM266" s="74" t="s">
        <v>425</v>
      </c>
      <c r="AN266" s="74" t="s">
        <v>426</v>
      </c>
      <c r="AO266" s="74" t="s">
        <v>427</v>
      </c>
      <c r="AP266" s="74" t="s">
        <v>10264</v>
      </c>
      <c r="AQ266" s="74" t="s">
        <v>10265</v>
      </c>
      <c r="AR266" s="74"/>
      <c r="AS266" s="74" t="s">
        <v>10266</v>
      </c>
      <c r="AT266" s="74" t="s">
        <v>10267</v>
      </c>
      <c r="AU266" s="74" t="s">
        <v>866</v>
      </c>
      <c r="AV266" s="74">
        <v>2016</v>
      </c>
      <c r="AW266" s="74">
        <v>124</v>
      </c>
      <c r="AX266" s="74"/>
      <c r="AY266" s="74"/>
      <c r="AZ266" s="74"/>
      <c r="BA266" s="74"/>
      <c r="BB266" s="74"/>
      <c r="BC266" s="74">
        <v>163</v>
      </c>
      <c r="BD266" s="74">
        <v>168</v>
      </c>
      <c r="BE266" s="74"/>
      <c r="BF266" s="74" t="s">
        <v>28558</v>
      </c>
      <c r="BG266" s="74"/>
      <c r="BH266" s="74">
        <v>6</v>
      </c>
      <c r="BI266" s="74" t="s">
        <v>3155</v>
      </c>
      <c r="BJ266" s="74" t="s">
        <v>3156</v>
      </c>
      <c r="BK266" s="74" t="s">
        <v>28559</v>
      </c>
      <c r="BL266" s="74" t="s">
        <v>28560</v>
      </c>
      <c r="BM266" s="74"/>
      <c r="BN266" s="79" t="str">
        <f>IF(COUNTIF(AA266,"*Nanjing Agr Univ*"),AA266)</f>
        <v>Sheng, XF (reprint author), Nanjing Agr Univ, Coll Life Sci, Key Lab Agr &amp; Environm Microbiol, Minist Agr, Nanjing 210095, Jiangsu, Peoples R China.</v>
      </c>
      <c r="BO266" s="79" t="str">
        <f>IF(COUNTIF(BN266,"*Life Sci*"),"生命科学学院",IF(COUNTIF(BN266,"*Coll Hort*"),"园艺学院"))</f>
        <v>生命科学学院</v>
      </c>
      <c r="BP266" s="79" t="b">
        <f>IF(COUNTIF(BN266,"*Anim Sci*"),"动物科技学院",IF(COUNTIF(BN266,"*Vet Med*"),"动物医学院"))</f>
        <v>0</v>
      </c>
      <c r="BQ266" s="79" t="b">
        <f>IF(COUNTIF(BN266,"*Resources*"),"资源与环境科学学院",IF(COUNTIF(BN266,"*Dept Entomol*"),"植物保护学院"))</f>
        <v>0</v>
      </c>
      <c r="BR266" s="79" t="b">
        <f>IF(COUNTIF(BN266,"*Coll Agr*"),"农学院",IF(COUNTIF(BN266,"*Plant Protect*"),"植物保护学院"))</f>
        <v>0</v>
      </c>
      <c r="BS266" s="79" t="b">
        <f>IF(COUNTIF(BN266,"*Food Sci*"),"食品科技学院")</f>
        <v>0</v>
      </c>
      <c r="BT266" s="78" t="s">
        <v>10264</v>
      </c>
      <c r="BU266" s="76">
        <f>VLOOKUP(BT266,$CE$2:$CH$13600,3,FALSE)</f>
        <v>2.762</v>
      </c>
      <c r="BV266" s="76">
        <f>VLOOKUP(BT266,$CE$2:$CH$13600,4,FALSE)</f>
        <v>2.8780000000000001</v>
      </c>
      <c r="BW266" s="78" t="b">
        <f>IF($BV266&gt;=10,1)</f>
        <v>0</v>
      </c>
      <c r="BX266" s="78" t="b">
        <f>IF(BV266&gt;=5,1)</f>
        <v>0</v>
      </c>
      <c r="BY266" s="78" t="b">
        <f>IF(BV266&lt;2,1)</f>
        <v>0</v>
      </c>
      <c r="BZ266" s="4">
        <v>1</v>
      </c>
      <c r="CA266" s="4"/>
      <c r="CC266" s="52">
        <v>265</v>
      </c>
      <c r="CD266" s="53" t="s">
        <v>29275</v>
      </c>
      <c r="CE266" s="53" t="s">
        <v>29276</v>
      </c>
      <c r="CF266" s="54">
        <v>5669</v>
      </c>
      <c r="CG266" s="54">
        <v>2.5990000000000002</v>
      </c>
      <c r="CH266" s="54">
        <v>2.7570000000000001</v>
      </c>
      <c r="CI266" s="54">
        <v>0.81200000000000006</v>
      </c>
      <c r="CJ266" s="54">
        <v>165</v>
      </c>
      <c r="CK266" s="54">
        <v>7.9</v>
      </c>
      <c r="CL266" s="54">
        <v>8.9700000000000005E-3</v>
      </c>
      <c r="CM266" s="54">
        <v>0.78</v>
      </c>
      <c r="CN266" s="53" t="s">
        <v>5266</v>
      </c>
      <c r="CO266" s="54">
        <v>11</v>
      </c>
      <c r="CP266" s="54">
        <v>24</v>
      </c>
      <c r="CQ266" s="55">
        <f t="shared" si="4"/>
        <v>0.45833333333333331</v>
      </c>
      <c r="CR266" s="52" t="s">
        <v>28921</v>
      </c>
    </row>
    <row r="267" spans="1:96" s="9" customFormat="1" ht="57.6">
      <c r="A267" s="74">
        <v>266</v>
      </c>
      <c r="B267" s="6" t="s">
        <v>45163</v>
      </c>
      <c r="C267" s="6" t="s">
        <v>45173</v>
      </c>
      <c r="D267" s="7" t="s">
        <v>62</v>
      </c>
      <c r="E267" s="7" t="s">
        <v>3341</v>
      </c>
      <c r="F267" s="7"/>
      <c r="G267" s="7"/>
      <c r="H267" s="7"/>
      <c r="I267" s="7" t="s">
        <v>3342</v>
      </c>
      <c r="J267" s="7"/>
      <c r="K267" s="7"/>
      <c r="L267" s="75" t="s">
        <v>3343</v>
      </c>
      <c r="M267" s="75" t="s">
        <v>3344</v>
      </c>
      <c r="N267" s="7"/>
      <c r="O267" s="7"/>
      <c r="P267" s="24" t="s">
        <v>67</v>
      </c>
      <c r="Q267" s="74" t="s">
        <v>977</v>
      </c>
      <c r="R267" s="74"/>
      <c r="S267" s="74"/>
      <c r="T267" s="74"/>
      <c r="U267" s="74"/>
      <c r="V267" s="74"/>
      <c r="W267" s="74" t="s">
        <v>3345</v>
      </c>
      <c r="X267" s="74" t="s">
        <v>3346</v>
      </c>
      <c r="Y267" s="74"/>
      <c r="Z267" s="74" t="s">
        <v>3347</v>
      </c>
      <c r="AA267" s="74" t="s">
        <v>3348</v>
      </c>
      <c r="AB267" s="74" t="s">
        <v>3349</v>
      </c>
      <c r="AC267" s="74"/>
      <c r="AD267" s="74"/>
      <c r="AE267" s="74" t="s">
        <v>3350</v>
      </c>
      <c r="AF267" s="74" t="s">
        <v>3351</v>
      </c>
      <c r="AG267" s="74"/>
      <c r="AH267" s="74">
        <v>108</v>
      </c>
      <c r="AI267" s="74">
        <v>0</v>
      </c>
      <c r="AJ267" s="74">
        <v>0</v>
      </c>
      <c r="AK267" s="74">
        <v>3</v>
      </c>
      <c r="AL267" s="74">
        <v>3</v>
      </c>
      <c r="AM267" s="74" t="s">
        <v>1289</v>
      </c>
      <c r="AN267" s="74" t="s">
        <v>1290</v>
      </c>
      <c r="AO267" s="74" t="s">
        <v>1291</v>
      </c>
      <c r="AP267" s="74" t="s">
        <v>3352</v>
      </c>
      <c r="AQ267" s="74" t="s">
        <v>3353</v>
      </c>
      <c r="AR267" s="74"/>
      <c r="AS267" s="74" t="s">
        <v>3354</v>
      </c>
      <c r="AT267" s="74" t="s">
        <v>3355</v>
      </c>
      <c r="AU267" s="74" t="s">
        <v>2677</v>
      </c>
      <c r="AV267" s="74">
        <v>2016</v>
      </c>
      <c r="AW267" s="74">
        <v>38</v>
      </c>
      <c r="AX267" s="74">
        <v>1</v>
      </c>
      <c r="AY267" s="74"/>
      <c r="AZ267" s="74"/>
      <c r="BA267" s="74"/>
      <c r="BB267" s="74"/>
      <c r="BC267" s="74"/>
      <c r="BD267" s="74"/>
      <c r="BE267" s="74">
        <v>16</v>
      </c>
      <c r="BF267" s="74" t="s">
        <v>3356</v>
      </c>
      <c r="BG267" s="74"/>
      <c r="BH267" s="74">
        <v>13</v>
      </c>
      <c r="BI267" s="74" t="s">
        <v>577</v>
      </c>
      <c r="BJ267" s="74" t="s">
        <v>577</v>
      </c>
      <c r="BK267" s="74" t="s">
        <v>3357</v>
      </c>
      <c r="BL267" s="74" t="s">
        <v>3358</v>
      </c>
      <c r="BM267" s="74"/>
      <c r="BN267" s="79" t="str">
        <f>IF(COUNTIF(AA267,"*Nanjing Agr Univ*"),AA267)</f>
        <v>Xie, YJ (reprint author), Nanjing Agr Univ, Coll Life Sci, Lab Ctr Life Sci, Nanjing 210095, Jiangsu, Peoples R China.</v>
      </c>
      <c r="BO267" s="79" t="str">
        <f>IF(COUNTIF(BN267,"*Life Sci*"),"生命科学学院",IF(COUNTIF(BN267,"*Coll Hort*"),"园艺学院"))</f>
        <v>生命科学学院</v>
      </c>
      <c r="BP267" s="79" t="b">
        <f>IF(COUNTIF(BN267,"*Anim Sci*"),"动物科技学院",IF(COUNTIF(BN267,"*Vet Med*"),"动物医学院"))</f>
        <v>0</v>
      </c>
      <c r="BQ267" s="79" t="b">
        <f>IF(COUNTIF(BN267,"*Resources*"),"资源与环境科学学院",IF(COUNTIF(BN267,"*Dept Entomol*"),"植物保护学院"))</f>
        <v>0</v>
      </c>
      <c r="BR267" s="79" t="b">
        <f>IF(COUNTIF(BN267,"*Coll Agr*"),"农学院",IF(COUNTIF(BN267,"*Plant Protect*"),"植物保护学院"))</f>
        <v>0</v>
      </c>
      <c r="BS267" s="79" t="b">
        <f>IF(COUNTIF(BN267,"*Food Sci*"),"食品科技学院")</f>
        <v>0</v>
      </c>
      <c r="BT267" s="78" t="str">
        <f>AP267</f>
        <v>0137-5881</v>
      </c>
      <c r="BU267" s="76">
        <f>VLOOKUP(BT267,$CE$2:$CH$13600,3,FALSE)</f>
        <v>1.5840000000000001</v>
      </c>
      <c r="BV267" s="76">
        <f>VLOOKUP(BT267,$CE$2:$CH$13600,4,FALSE)</f>
        <v>1.671</v>
      </c>
      <c r="BW267" s="78" t="b">
        <f>IF($BV267&gt;=10,1)</f>
        <v>0</v>
      </c>
      <c r="BX267" s="78" t="b">
        <f>IF(BV267&gt;=5,1)</f>
        <v>0</v>
      </c>
      <c r="BY267" s="78">
        <f>IF(BV267&lt;2,1)</f>
        <v>1</v>
      </c>
      <c r="BZ267" s="4">
        <v>1</v>
      </c>
      <c r="CA267" s="4"/>
      <c r="CC267" s="52">
        <v>266</v>
      </c>
      <c r="CD267" s="53" t="s">
        <v>29277</v>
      </c>
      <c r="CE267" s="53" t="s">
        <v>29278</v>
      </c>
      <c r="CF267" s="54">
        <v>1757</v>
      </c>
      <c r="CG267" s="54">
        <v>2.5960000000000001</v>
      </c>
      <c r="CH267" s="54">
        <v>2.6669999999999998</v>
      </c>
      <c r="CI267" s="54">
        <v>0.224</v>
      </c>
      <c r="CJ267" s="54">
        <v>49</v>
      </c>
      <c r="CK267" s="54">
        <v>5.5</v>
      </c>
      <c r="CL267" s="54">
        <v>3.7699999999999999E-3</v>
      </c>
      <c r="CM267" s="54">
        <v>0.64800000000000002</v>
      </c>
      <c r="CN267" s="53" t="s">
        <v>5266</v>
      </c>
      <c r="CO267" s="54">
        <v>12</v>
      </c>
      <c r="CP267" s="54">
        <v>24</v>
      </c>
      <c r="CQ267" s="55">
        <f t="shared" si="4"/>
        <v>0.5</v>
      </c>
      <c r="CR267" s="52" t="s">
        <v>28938</v>
      </c>
    </row>
    <row r="268" spans="1:96" s="9" customFormat="1" ht="86.4">
      <c r="A268" s="74">
        <v>267</v>
      </c>
      <c r="B268" s="6" t="s">
        <v>45163</v>
      </c>
      <c r="C268" s="75" t="s">
        <v>45174</v>
      </c>
      <c r="D268" s="7" t="s">
        <v>62</v>
      </c>
      <c r="E268" s="7" t="s">
        <v>2660</v>
      </c>
      <c r="F268" s="7"/>
      <c r="G268" s="7"/>
      <c r="H268" s="7"/>
      <c r="I268" s="7" t="s">
        <v>27488</v>
      </c>
      <c r="J268" s="7"/>
      <c r="K268" s="7"/>
      <c r="L268" s="75" t="s">
        <v>49555</v>
      </c>
      <c r="M268" s="6" t="s">
        <v>27504</v>
      </c>
      <c r="N268" s="7"/>
      <c r="O268" s="7"/>
      <c r="P268" s="24" t="s">
        <v>67</v>
      </c>
      <c r="Q268" s="74" t="s">
        <v>68</v>
      </c>
      <c r="R268" s="74"/>
      <c r="S268" s="74"/>
      <c r="T268" s="74"/>
      <c r="U268" s="74"/>
      <c r="V268" s="74"/>
      <c r="W268" s="74" t="s">
        <v>2664</v>
      </c>
      <c r="X268" s="74" t="s">
        <v>2665</v>
      </c>
      <c r="Y268" s="74"/>
      <c r="Z268" s="74" t="s">
        <v>2666</v>
      </c>
      <c r="AA268" s="74" t="s">
        <v>2667</v>
      </c>
      <c r="AB268" s="74" t="s">
        <v>2668</v>
      </c>
      <c r="AC268" s="74"/>
      <c r="AD268" s="74"/>
      <c r="AE268" s="74" t="s">
        <v>2669</v>
      </c>
      <c r="AF268" s="74" t="s">
        <v>2670</v>
      </c>
      <c r="AG268" s="74"/>
      <c r="AH268" s="74">
        <v>32</v>
      </c>
      <c r="AI268" s="74">
        <v>0</v>
      </c>
      <c r="AJ268" s="74">
        <v>0</v>
      </c>
      <c r="AK268" s="74">
        <v>0</v>
      </c>
      <c r="AL268" s="74">
        <v>0</v>
      </c>
      <c r="AM268" s="74" t="s">
        <v>2671</v>
      </c>
      <c r="AN268" s="74" t="s">
        <v>2672</v>
      </c>
      <c r="AO268" s="74" t="s">
        <v>2673</v>
      </c>
      <c r="AP268" s="74" t="s">
        <v>27502</v>
      </c>
      <c r="AQ268" s="74"/>
      <c r="AR268" s="74"/>
      <c r="AS268" s="74" t="s">
        <v>2675</v>
      </c>
      <c r="AT268" s="74" t="s">
        <v>2676</v>
      </c>
      <c r="AU268" s="74" t="s">
        <v>2677</v>
      </c>
      <c r="AV268" s="74">
        <v>2016</v>
      </c>
      <c r="AW268" s="74">
        <v>72</v>
      </c>
      <c r="AX268" s="74"/>
      <c r="AY268" s="74">
        <v>1</v>
      </c>
      <c r="AZ268" s="74"/>
      <c r="BA268" s="74"/>
      <c r="BB268" s="74"/>
      <c r="BC268" s="74">
        <v>10</v>
      </c>
      <c r="BD268" s="74">
        <v>15</v>
      </c>
      <c r="BE268" s="74"/>
      <c r="BF268" s="74" t="s">
        <v>2678</v>
      </c>
      <c r="BG268" s="74"/>
      <c r="BH268" s="74">
        <v>6</v>
      </c>
      <c r="BI268" s="74" t="s">
        <v>2679</v>
      </c>
      <c r="BJ268" s="74" t="s">
        <v>2680</v>
      </c>
      <c r="BK268" s="74" t="s">
        <v>2681</v>
      </c>
      <c r="BL268" s="74" t="s">
        <v>2682</v>
      </c>
      <c r="BM268" s="74">
        <v>26750478</v>
      </c>
      <c r="BN268" s="46" t="str">
        <f>IF(COUNTIF(AA268,"*Nanjing Agr Univ*"),AA268)</f>
        <v>Xu, DQ (reprint author), Nanjing Agr Univ, Dept Microbiol, 1 Weigang, Nanjing 210095, Jiangsu, Peoples R China.</v>
      </c>
      <c r="BO268" s="46" t="b">
        <f>IF(COUNTIF(BN268,"*Life Sci*"),"生命科学学院",IF(COUNTIF(BN268,"*Coll Hort*"),"园艺学院"))</f>
        <v>0</v>
      </c>
      <c r="BP268" s="46" t="b">
        <f>IF(COUNTIF(BN268,"*Anim Sci*"),"动物科技学院",IF(COUNTIF(BN268,"*Vet Med*"),"动物医学院"))</f>
        <v>0</v>
      </c>
      <c r="BQ268" s="46" t="b">
        <f>IF(COUNTIF(BN268,"*Resources*"),"资源与环境科学学院",IF(COUNTIF(BN268,"*Dept Entomol*"),"植物保护学院"))</f>
        <v>0</v>
      </c>
      <c r="BR268" s="46" t="b">
        <f>IF(COUNTIF(BN268,"*Coll Agr*"),"农学院",IF(COUNTIF(BN268,"*Plant Protect*"),"植物保护学院"))</f>
        <v>0</v>
      </c>
      <c r="BS268" s="46" t="b">
        <f>IF(COUNTIF(BN268,"*Food Sci*"),"食品科技学院")</f>
        <v>0</v>
      </c>
      <c r="BT268" s="78" t="str">
        <f>AP268</f>
        <v>2053-230X</v>
      </c>
      <c r="BU268" s="10" t="e">
        <f>VLOOKUP(BT268,$CE$2:$CH$13600,3,FALSE)</f>
        <v>#N/A</v>
      </c>
      <c r="BV268" s="10"/>
      <c r="BW268" s="28" t="b">
        <f>IF($BV268&gt;=10,1)</f>
        <v>0</v>
      </c>
      <c r="BX268" s="28" t="b">
        <f>IF(BV268&gt;=5,1)</f>
        <v>0</v>
      </c>
      <c r="BY268" s="28">
        <f>IF(BV268&lt;2,1)</f>
        <v>1</v>
      </c>
      <c r="BZ268" s="4">
        <v>1</v>
      </c>
      <c r="CA268" s="4"/>
      <c r="CC268" s="52">
        <v>267</v>
      </c>
      <c r="CD268" s="53" t="s">
        <v>29279</v>
      </c>
      <c r="CE268" s="53" t="s">
        <v>29280</v>
      </c>
      <c r="CF268" s="54">
        <v>1121</v>
      </c>
      <c r="CG268" s="54">
        <v>2.4569999999999999</v>
      </c>
      <c r="CH268" s="54"/>
      <c r="CI268" s="54">
        <v>0.73199999999999998</v>
      </c>
      <c r="CJ268" s="54">
        <v>56</v>
      </c>
      <c r="CK268" s="54">
        <v>4.9000000000000004</v>
      </c>
      <c r="CL268" s="54">
        <v>2.96E-3</v>
      </c>
      <c r="CM268" s="54"/>
      <c r="CN268" s="53" t="s">
        <v>5266</v>
      </c>
      <c r="CO268" s="54">
        <v>13</v>
      </c>
      <c r="CP268" s="54">
        <v>24</v>
      </c>
      <c r="CQ268" s="55">
        <f t="shared" si="4"/>
        <v>0.54166666666666663</v>
      </c>
      <c r="CR268" s="52" t="s">
        <v>28938</v>
      </c>
    </row>
    <row r="269" spans="1:96" s="9" customFormat="1" ht="43.2">
      <c r="A269" s="74">
        <v>268</v>
      </c>
      <c r="B269" s="6" t="s">
        <v>45163</v>
      </c>
      <c r="C269" s="6" t="s">
        <v>48215</v>
      </c>
      <c r="D269" s="8" t="s">
        <v>62</v>
      </c>
      <c r="E269" s="8" t="s">
        <v>45784</v>
      </c>
      <c r="F269" s="8"/>
      <c r="G269" s="8"/>
      <c r="H269" s="8"/>
      <c r="I269" s="8" t="s">
        <v>48124</v>
      </c>
      <c r="J269" s="8"/>
      <c r="K269" s="8"/>
      <c r="L269" s="75" t="s">
        <v>45785</v>
      </c>
      <c r="M269" s="75" t="s">
        <v>905</v>
      </c>
      <c r="N269" s="8"/>
      <c r="O269" s="8"/>
      <c r="P269" s="25" t="s">
        <v>67</v>
      </c>
      <c r="Q269" s="42" t="s">
        <v>68</v>
      </c>
      <c r="X269" s="9" t="s">
        <v>45786</v>
      </c>
      <c r="Z269" s="9" t="s">
        <v>45787</v>
      </c>
      <c r="AA269" s="9" t="s">
        <v>45788</v>
      </c>
      <c r="AB269" s="9" t="s">
        <v>45789</v>
      </c>
      <c r="AE269" s="9" t="s">
        <v>45790</v>
      </c>
      <c r="AF269" s="9" t="s">
        <v>45791</v>
      </c>
      <c r="AH269" s="9">
        <v>26</v>
      </c>
      <c r="AI269" s="9">
        <v>0</v>
      </c>
      <c r="AJ269" s="9">
        <v>0</v>
      </c>
      <c r="AK269" s="9">
        <v>0</v>
      </c>
      <c r="AL269" s="9">
        <v>0</v>
      </c>
      <c r="AM269" s="9" t="s">
        <v>912</v>
      </c>
      <c r="AN269" s="9" t="s">
        <v>768</v>
      </c>
      <c r="AO269" s="9" t="s">
        <v>913</v>
      </c>
      <c r="AP269" s="42" t="s">
        <v>914</v>
      </c>
      <c r="AQ269" s="42" t="s">
        <v>915</v>
      </c>
      <c r="AR269" s="42"/>
      <c r="AS269" s="42" t="s">
        <v>916</v>
      </c>
      <c r="AT269" s="42" t="s">
        <v>917</v>
      </c>
      <c r="AU269" s="42" t="s">
        <v>198</v>
      </c>
      <c r="AV269" s="42">
        <v>2016</v>
      </c>
      <c r="AW269" s="42">
        <v>82</v>
      </c>
      <c r="AX269" s="42">
        <v>7</v>
      </c>
      <c r="AY269" s="42"/>
      <c r="AZ269" s="42"/>
      <c r="BA269" s="42"/>
      <c r="BB269" s="42"/>
      <c r="BC269" s="42">
        <v>2062</v>
      </c>
      <c r="BD269" s="42">
        <v>2069</v>
      </c>
      <c r="BE269" s="42"/>
      <c r="BF269" s="42" t="s">
        <v>45792</v>
      </c>
      <c r="BG269" s="42"/>
      <c r="BH269" s="42">
        <v>8</v>
      </c>
      <c r="BI269" s="42" t="s">
        <v>919</v>
      </c>
      <c r="BJ269" s="42" t="s">
        <v>919</v>
      </c>
      <c r="BK269" s="42" t="s">
        <v>45793</v>
      </c>
      <c r="BL269" s="42" t="s">
        <v>45794</v>
      </c>
      <c r="BM269" s="42">
        <v>26801578</v>
      </c>
      <c r="BN269" s="79" t="str">
        <f>IF(COUNTIF(AA269,"*Nanjing Agr Univ*"),AA269)</f>
        <v>Yan, X (reprint author), Univ Washington, Dept Chem Engn, Seattle, WA 98195 USA.; Yan, X (reprint author), Nanjing Agr Univ, Coll Life Sci, Dept Microbiol, Nanjing, Jiangsu, Peoples R China.</v>
      </c>
      <c r="BO269" s="79" t="str">
        <f>IF(COUNTIF(BN269,"*Life Sci*"),"生命科学学院",IF(COUNTIF(BN269,"*Coll Hort*"),"园艺学院"))</f>
        <v>生命科学学院</v>
      </c>
      <c r="BP269" s="79" t="b">
        <f>IF(COUNTIF(BN269,"*Anim Sci*"),"动物科技学院",IF(COUNTIF(BN269,"*Vet Med*"),"动物医学院"))</f>
        <v>0</v>
      </c>
      <c r="BQ269" s="79" t="b">
        <f>IF(COUNTIF(BN269,"*Resources*"),"资源与环境科学学院",IF(COUNTIF(BN269,"*Dept Entomol*"),"植物保护学院"))</f>
        <v>0</v>
      </c>
      <c r="BR269" s="79" t="b">
        <f>IF(COUNTIF(BN269,"*Coll Agr*"),"农学院",IF(COUNTIF(BN269,"*Plant Protect*"),"植物保护学院"))</f>
        <v>0</v>
      </c>
      <c r="BS269" s="79" t="b">
        <f>IF(COUNTIF(BN269,"*Food Sci*"),"食品科技学院")</f>
        <v>0</v>
      </c>
      <c r="BT269" s="48" t="s">
        <v>914</v>
      </c>
      <c r="BU269" s="76">
        <f>VLOOKUP(BT269,$CE$2:$CH$13600,3,FALSE)</f>
        <v>3.6680000000000001</v>
      </c>
      <c r="BV269" s="76">
        <f>VLOOKUP(BT269,$CE$2:$CH$13600,4,FALSE)</f>
        <v>4.359</v>
      </c>
      <c r="BW269" s="78" t="b">
        <f>IF($BV269&gt;=10,1)</f>
        <v>0</v>
      </c>
      <c r="BX269" s="78" t="b">
        <f>IF(BV269&gt;=5,1)</f>
        <v>0</v>
      </c>
      <c r="BY269" s="78" t="b">
        <f>IF(BV269&lt;2,1)</f>
        <v>0</v>
      </c>
      <c r="BZ269" s="4">
        <v>4</v>
      </c>
      <c r="CA269" s="4"/>
      <c r="CC269" s="52">
        <v>268</v>
      </c>
      <c r="CD269" s="53" t="s">
        <v>29281</v>
      </c>
      <c r="CE269" s="53" t="s">
        <v>29282</v>
      </c>
      <c r="CF269" s="54">
        <v>563</v>
      </c>
      <c r="CG269" s="54">
        <v>2.16</v>
      </c>
      <c r="CH269" s="54">
        <v>2.6629999999999998</v>
      </c>
      <c r="CI269" s="54">
        <v>0.39700000000000002</v>
      </c>
      <c r="CJ269" s="54">
        <v>73</v>
      </c>
      <c r="CK269" s="54">
        <v>3</v>
      </c>
      <c r="CL269" s="54">
        <v>2.0400000000000001E-3</v>
      </c>
      <c r="CM269" s="54">
        <v>0.64400000000000002</v>
      </c>
      <c r="CN269" s="53" t="s">
        <v>5266</v>
      </c>
      <c r="CO269" s="54">
        <v>14</v>
      </c>
      <c r="CP269" s="54">
        <v>24</v>
      </c>
      <c r="CQ269" s="55">
        <f t="shared" si="4"/>
        <v>0.58333333333333337</v>
      </c>
      <c r="CR269" s="52" t="s">
        <v>28938</v>
      </c>
    </row>
    <row r="270" spans="1:96" s="9" customFormat="1" ht="72">
      <c r="A270" s="74">
        <v>269</v>
      </c>
      <c r="B270" s="6" t="s">
        <v>45163</v>
      </c>
      <c r="C270" s="6" t="s">
        <v>45175</v>
      </c>
      <c r="D270" s="8" t="s">
        <v>62</v>
      </c>
      <c r="E270" s="8" t="s">
        <v>28707</v>
      </c>
      <c r="F270" s="8"/>
      <c r="G270" s="8"/>
      <c r="H270" s="8"/>
      <c r="I270" s="8" t="s">
        <v>28708</v>
      </c>
      <c r="J270" s="8"/>
      <c r="K270" s="8"/>
      <c r="L270" s="6" t="s">
        <v>28709</v>
      </c>
      <c r="M270" s="6" t="s">
        <v>2393</v>
      </c>
      <c r="N270" s="8"/>
      <c r="O270" s="8"/>
      <c r="P270" s="25" t="s">
        <v>67</v>
      </c>
      <c r="Q270" s="74" t="s">
        <v>68</v>
      </c>
      <c r="R270" s="74"/>
      <c r="S270" s="74"/>
      <c r="T270" s="74"/>
      <c r="U270" s="74"/>
      <c r="V270" s="74"/>
      <c r="W270" s="74" t="s">
        <v>28710</v>
      </c>
      <c r="X270" s="74" t="s">
        <v>28711</v>
      </c>
      <c r="Y270" s="74"/>
      <c r="Z270" s="74" t="s">
        <v>28712</v>
      </c>
      <c r="AA270" s="74" t="s">
        <v>28713</v>
      </c>
      <c r="AB270" s="74" t="s">
        <v>28714</v>
      </c>
      <c r="AC270" s="74"/>
      <c r="AD270" s="74"/>
      <c r="AE270" s="74" t="s">
        <v>28715</v>
      </c>
      <c r="AF270" s="74" t="s">
        <v>28716</v>
      </c>
      <c r="AG270" s="74"/>
      <c r="AH270" s="74">
        <v>36</v>
      </c>
      <c r="AI270" s="74">
        <v>0</v>
      </c>
      <c r="AJ270" s="74">
        <v>0</v>
      </c>
      <c r="AK270" s="74">
        <v>12</v>
      </c>
      <c r="AL270" s="74">
        <v>12</v>
      </c>
      <c r="AM270" s="74" t="s">
        <v>112</v>
      </c>
      <c r="AN270" s="74" t="s">
        <v>113</v>
      </c>
      <c r="AO270" s="74" t="s">
        <v>114</v>
      </c>
      <c r="AP270" s="74" t="s">
        <v>2401</v>
      </c>
      <c r="AQ270" s="74" t="s">
        <v>2402</v>
      </c>
      <c r="AR270" s="74"/>
      <c r="AS270" s="74" t="s">
        <v>2393</v>
      </c>
      <c r="AT270" s="74" t="s">
        <v>2403</v>
      </c>
      <c r="AU270" s="11">
        <v>42384</v>
      </c>
      <c r="AV270" s="74">
        <v>2016</v>
      </c>
      <c r="AW270" s="74">
        <v>576</v>
      </c>
      <c r="AX270" s="74">
        <v>1</v>
      </c>
      <c r="AY270" s="74">
        <v>1</v>
      </c>
      <c r="AZ270" s="74"/>
      <c r="BA270" s="74"/>
      <c r="BB270" s="74"/>
      <c r="BC270" s="74">
        <v>136</v>
      </c>
      <c r="BD270" s="74">
        <v>140</v>
      </c>
      <c r="BE270" s="74"/>
      <c r="BF270" s="74" t="s">
        <v>28717</v>
      </c>
      <c r="BG270" s="74"/>
      <c r="BH270" s="74">
        <v>5</v>
      </c>
      <c r="BI270" s="74" t="s">
        <v>332</v>
      </c>
      <c r="BJ270" s="74" t="s">
        <v>332</v>
      </c>
      <c r="BK270" s="74" t="s">
        <v>28694</v>
      </c>
      <c r="BL270" s="74" t="s">
        <v>28718</v>
      </c>
      <c r="BM270" s="74">
        <v>26456194</v>
      </c>
      <c r="BN270" s="46" t="str">
        <f>IF(COUNTIF(AA270,"*Nanjing Agr Univ*"),AA270)</f>
        <v>Yan, XW (reprint author), Nanjing Agr Univ, Coll Life Sci, 1st Weigang, Nanjing 210095, Jiangsu, Peoples R China.</v>
      </c>
      <c r="BO270" s="46" t="str">
        <f>IF(COUNTIF(BN270,"*Life Sci*"),"生命科学学院",IF(COUNTIF(BN270,"*Coll Hort*"),"园艺学院"))</f>
        <v>生命科学学院</v>
      </c>
      <c r="BP270" s="46" t="b">
        <f>IF(COUNTIF(BN270,"*Anim Sci*"),"动物科技学院",IF(COUNTIF(BN270,"*Vet Med*"),"动物医学院"))</f>
        <v>0</v>
      </c>
      <c r="BQ270" s="46" t="b">
        <f>IF(COUNTIF(BN270,"*Resources*"),"资源与环境科学学院",IF(COUNTIF(BN270,"*Dept Entomol*"),"植物保护学院"))</f>
        <v>0</v>
      </c>
      <c r="BR270" s="46" t="b">
        <f>IF(COUNTIF(BN270,"*Coll Agr*"),"农学院",IF(COUNTIF(BN270,"*Plant Protect*"),"植物保护学院"))</f>
        <v>0</v>
      </c>
      <c r="BS270" s="46" t="b">
        <f>IF(COUNTIF(BN270,"*Food Sci*"),"食品科技学院")</f>
        <v>0</v>
      </c>
      <c r="BT270" s="78" t="s">
        <v>2401</v>
      </c>
      <c r="BU270" s="10">
        <f>VLOOKUP(BT270,$CE$2:$CH$13600,3,FALSE)</f>
        <v>2.1379999999999999</v>
      </c>
      <c r="BV270" s="10">
        <f>VLOOKUP(BT270,$CE$2:$CH$13600,4,FALSE)</f>
        <v>2.1850000000000001</v>
      </c>
      <c r="BW270" s="28" t="b">
        <f>IF($BV270&gt;=10,1)</f>
        <v>0</v>
      </c>
      <c r="BX270" s="28" t="b">
        <f>IF(BV270&gt;=5,1)</f>
        <v>0</v>
      </c>
      <c r="BY270" s="28" t="b">
        <f>IF(BV270&lt;2,1)</f>
        <v>0</v>
      </c>
      <c r="BZ270" s="4">
        <v>1</v>
      </c>
      <c r="CA270" s="4"/>
      <c r="CC270" s="52">
        <v>269</v>
      </c>
      <c r="CD270" s="53" t="s">
        <v>29283</v>
      </c>
      <c r="CE270" s="53" t="s">
        <v>29284</v>
      </c>
      <c r="CF270" s="54">
        <v>464</v>
      </c>
      <c r="CG270" s="54">
        <v>2.032</v>
      </c>
      <c r="CH270" s="54"/>
      <c r="CI270" s="54">
        <v>0.57399999999999995</v>
      </c>
      <c r="CJ270" s="54">
        <v>61</v>
      </c>
      <c r="CK270" s="54">
        <v>3.9</v>
      </c>
      <c r="CL270" s="54">
        <v>1.65E-3</v>
      </c>
      <c r="CM270" s="54"/>
      <c r="CN270" s="53" t="s">
        <v>5266</v>
      </c>
      <c r="CO270" s="54">
        <v>15</v>
      </c>
      <c r="CP270" s="54">
        <v>24</v>
      </c>
      <c r="CQ270" s="55">
        <f t="shared" si="4"/>
        <v>0.625</v>
      </c>
      <c r="CR270" s="52" t="s">
        <v>28938</v>
      </c>
    </row>
    <row r="271" spans="1:96" s="9" customFormat="1">
      <c r="A271" s="74">
        <v>270</v>
      </c>
      <c r="B271" s="6" t="s">
        <v>27451</v>
      </c>
      <c r="C271" s="6" t="s">
        <v>48857</v>
      </c>
      <c r="D271" s="69" t="s">
        <v>62</v>
      </c>
      <c r="E271" s="69" t="s">
        <v>48858</v>
      </c>
      <c r="F271" s="69"/>
      <c r="G271" s="69"/>
      <c r="H271" s="69"/>
      <c r="I271" s="69" t="s">
        <v>48859</v>
      </c>
      <c r="J271" s="69"/>
      <c r="K271" s="69"/>
      <c r="L271" s="82" t="s">
        <v>48860</v>
      </c>
      <c r="M271" s="82" t="s">
        <v>563</v>
      </c>
      <c r="N271" s="69"/>
      <c r="O271" s="69"/>
      <c r="P271" s="70" t="s">
        <v>67</v>
      </c>
      <c r="Q271" s="82" t="s">
        <v>68</v>
      </c>
      <c r="R271" s="82"/>
      <c r="S271" s="82"/>
      <c r="T271" s="82"/>
      <c r="U271" s="82"/>
      <c r="V271" s="82"/>
      <c r="W271" s="82" t="s">
        <v>48861</v>
      </c>
      <c r="X271" s="82" t="s">
        <v>48862</v>
      </c>
      <c r="Y271" s="82"/>
      <c r="Z271" s="82" t="s">
        <v>48863</v>
      </c>
      <c r="AA271" s="82" t="s">
        <v>48864</v>
      </c>
      <c r="AB271" s="82" t="s">
        <v>5408</v>
      </c>
      <c r="AC271" s="82"/>
      <c r="AD271" s="82"/>
      <c r="AE271" s="82" t="s">
        <v>48865</v>
      </c>
      <c r="AF271" s="82" t="s">
        <v>48866</v>
      </c>
      <c r="AG271" s="82"/>
      <c r="AH271" s="82">
        <v>78</v>
      </c>
      <c r="AI271" s="82">
        <v>0</v>
      </c>
      <c r="AJ271" s="82">
        <v>0</v>
      </c>
      <c r="AK271" s="82">
        <v>0</v>
      </c>
      <c r="AL271" s="82">
        <v>0</v>
      </c>
      <c r="AM271" s="82" t="s">
        <v>571</v>
      </c>
      <c r="AN271" s="82" t="s">
        <v>537</v>
      </c>
      <c r="AO271" s="82" t="s">
        <v>572</v>
      </c>
      <c r="AP271" s="82" t="s">
        <v>573</v>
      </c>
      <c r="AQ271" s="82"/>
      <c r="AR271" s="82"/>
      <c r="AS271" s="82" t="s">
        <v>574</v>
      </c>
      <c r="AT271" s="82" t="s">
        <v>575</v>
      </c>
      <c r="AU271" s="83">
        <v>42479</v>
      </c>
      <c r="AV271" s="82">
        <v>2016</v>
      </c>
      <c r="AW271" s="82">
        <v>7</v>
      </c>
      <c r="AX271" s="82"/>
      <c r="AY271" s="82"/>
      <c r="AZ271" s="82"/>
      <c r="BA271" s="82"/>
      <c r="BB271" s="82"/>
      <c r="BC271" s="82"/>
      <c r="BD271" s="82"/>
      <c r="BE271" s="82">
        <v>490</v>
      </c>
      <c r="BF271" s="82" t="s">
        <v>48867</v>
      </c>
      <c r="BG271" s="82"/>
      <c r="BH271" s="82">
        <v>18</v>
      </c>
      <c r="BI271" s="82" t="s">
        <v>577</v>
      </c>
      <c r="BJ271" s="82" t="s">
        <v>577</v>
      </c>
      <c r="BK271" s="82" t="s">
        <v>48868</v>
      </c>
      <c r="BL271" s="82" t="s">
        <v>48869</v>
      </c>
      <c r="BM271" s="82"/>
      <c r="BN271" s="80" t="s">
        <v>48864</v>
      </c>
      <c r="BO271" s="80" t="s">
        <v>27451</v>
      </c>
      <c r="BP271" s="80" t="b">
        <v>0</v>
      </c>
      <c r="BQ271" s="80" t="b">
        <v>0</v>
      </c>
      <c r="BR271" s="80" t="b">
        <v>0</v>
      </c>
      <c r="BS271" s="80" t="b">
        <v>0</v>
      </c>
      <c r="BT271" s="81" t="s">
        <v>573</v>
      </c>
      <c r="BU271" s="81">
        <v>3.948</v>
      </c>
      <c r="BV271" s="81">
        <v>3.99</v>
      </c>
      <c r="BW271" s="77"/>
      <c r="BX271" s="77"/>
      <c r="BY271" s="77"/>
      <c r="BZ271" s="4"/>
      <c r="CA271" s="4"/>
      <c r="CC271" s="52">
        <v>270</v>
      </c>
      <c r="CD271" s="53" t="s">
        <v>29285</v>
      </c>
      <c r="CE271" s="53" t="s">
        <v>29286</v>
      </c>
      <c r="CF271" s="54">
        <v>1149</v>
      </c>
      <c r="CG271" s="54">
        <v>1.8180000000000001</v>
      </c>
      <c r="CH271" s="54">
        <v>2.5379999999999998</v>
      </c>
      <c r="CI271" s="54">
        <v>0.4</v>
      </c>
      <c r="CJ271" s="54">
        <v>55</v>
      </c>
      <c r="CK271" s="54">
        <v>5.9</v>
      </c>
      <c r="CL271" s="54">
        <v>3.0000000000000001E-3</v>
      </c>
      <c r="CM271" s="54">
        <v>0.84699999999999998</v>
      </c>
      <c r="CN271" s="53" t="s">
        <v>5266</v>
      </c>
      <c r="CO271" s="54">
        <v>16</v>
      </c>
      <c r="CP271" s="54">
        <v>24</v>
      </c>
      <c r="CQ271" s="55">
        <f t="shared" si="4"/>
        <v>0.66666666666666663</v>
      </c>
      <c r="CR271" s="52" t="s">
        <v>28938</v>
      </c>
    </row>
    <row r="272" spans="1:96" s="9" customFormat="1">
      <c r="A272" s="74">
        <v>271</v>
      </c>
      <c r="B272" s="6" t="s">
        <v>27451</v>
      </c>
      <c r="C272" s="6" t="s">
        <v>48857</v>
      </c>
      <c r="D272" s="69" t="s">
        <v>62</v>
      </c>
      <c r="E272" s="69" t="s">
        <v>48870</v>
      </c>
      <c r="F272" s="69"/>
      <c r="G272" s="69"/>
      <c r="H272" s="69"/>
      <c r="I272" s="69" t="s">
        <v>48871</v>
      </c>
      <c r="J272" s="69"/>
      <c r="K272" s="69"/>
      <c r="L272" s="82" t="s">
        <v>48872</v>
      </c>
      <c r="M272" s="82" t="s">
        <v>7223</v>
      </c>
      <c r="N272" s="69"/>
      <c r="O272" s="69"/>
      <c r="P272" s="70" t="s">
        <v>67</v>
      </c>
      <c r="Q272" s="82" t="s">
        <v>68</v>
      </c>
      <c r="R272" s="82"/>
      <c r="S272" s="82"/>
      <c r="T272" s="82"/>
      <c r="U272" s="82"/>
      <c r="V272" s="82"/>
      <c r="W272" s="82" t="s">
        <v>48873</v>
      </c>
      <c r="X272" s="82" t="s">
        <v>48874</v>
      </c>
      <c r="Y272" s="82"/>
      <c r="Z272" s="82" t="s">
        <v>48875</v>
      </c>
      <c r="AA272" s="82" t="s">
        <v>5407</v>
      </c>
      <c r="AB272" s="82" t="s">
        <v>48876</v>
      </c>
      <c r="AC272" s="82"/>
      <c r="AD272" s="82"/>
      <c r="AE272" s="82" t="s">
        <v>48877</v>
      </c>
      <c r="AF272" s="82" t="s">
        <v>48878</v>
      </c>
      <c r="AG272" s="82"/>
      <c r="AH272" s="82">
        <v>29</v>
      </c>
      <c r="AI272" s="82">
        <v>0</v>
      </c>
      <c r="AJ272" s="82">
        <v>0</v>
      </c>
      <c r="AK272" s="82">
        <v>0</v>
      </c>
      <c r="AL272" s="82">
        <v>0</v>
      </c>
      <c r="AM272" s="82" t="s">
        <v>213</v>
      </c>
      <c r="AN272" s="82" t="s">
        <v>214</v>
      </c>
      <c r="AO272" s="82" t="s">
        <v>215</v>
      </c>
      <c r="AP272" s="82" t="s">
        <v>7231</v>
      </c>
      <c r="AQ272" s="82" t="s">
        <v>7232</v>
      </c>
      <c r="AR272" s="82"/>
      <c r="AS272" s="82" t="s">
        <v>7233</v>
      </c>
      <c r="AT272" s="82" t="s">
        <v>7234</v>
      </c>
      <c r="AU272" s="82" t="s">
        <v>365</v>
      </c>
      <c r="AV272" s="82">
        <v>2016</v>
      </c>
      <c r="AW272" s="82">
        <v>10</v>
      </c>
      <c r="AX272" s="82">
        <v>2</v>
      </c>
      <c r="AY272" s="82"/>
      <c r="AZ272" s="82"/>
      <c r="BA272" s="82"/>
      <c r="BB272" s="82"/>
      <c r="BC272" s="82">
        <v>95</v>
      </c>
      <c r="BD272" s="82">
        <v>104</v>
      </c>
      <c r="BE272" s="82"/>
      <c r="BF272" s="82" t="s">
        <v>48879</v>
      </c>
      <c r="BG272" s="82"/>
      <c r="BH272" s="82">
        <v>10</v>
      </c>
      <c r="BI272" s="82" t="s">
        <v>1139</v>
      </c>
      <c r="BJ272" s="82" t="s">
        <v>1139</v>
      </c>
      <c r="BK272" s="82" t="s">
        <v>48880</v>
      </c>
      <c r="BL272" s="82" t="s">
        <v>48881</v>
      </c>
      <c r="BM272" s="82"/>
      <c r="BN272" s="80" t="s">
        <v>5407</v>
      </c>
      <c r="BO272" s="80" t="s">
        <v>27451</v>
      </c>
      <c r="BP272" s="80" t="b">
        <v>0</v>
      </c>
      <c r="BQ272" s="80" t="b">
        <v>0</v>
      </c>
      <c r="BR272" s="80" t="b">
        <v>0</v>
      </c>
      <c r="BS272" s="80" t="b">
        <v>0</v>
      </c>
      <c r="BT272" s="81" t="s">
        <v>7231</v>
      </c>
      <c r="BU272" s="81">
        <v>1.1879999999999999</v>
      </c>
      <c r="BV272" s="81">
        <v>1.2869999999999999</v>
      </c>
      <c r="BW272" s="77"/>
      <c r="BX272" s="77"/>
      <c r="BY272" s="77"/>
      <c r="BZ272" s="4"/>
      <c r="CA272" s="4"/>
      <c r="CC272" s="52">
        <v>271</v>
      </c>
      <c r="CD272" s="53" t="s">
        <v>29287</v>
      </c>
      <c r="CE272" s="53" t="s">
        <v>29288</v>
      </c>
      <c r="CF272" s="54">
        <v>2819</v>
      </c>
      <c r="CG272" s="54">
        <v>1.802</v>
      </c>
      <c r="CH272" s="54">
        <v>1.8240000000000001</v>
      </c>
      <c r="CI272" s="54">
        <v>0.41399999999999998</v>
      </c>
      <c r="CJ272" s="54">
        <v>145</v>
      </c>
      <c r="CK272" s="54">
        <v>5.5</v>
      </c>
      <c r="CL272" s="54">
        <v>6.9800000000000001E-3</v>
      </c>
      <c r="CM272" s="54">
        <v>0.53400000000000003</v>
      </c>
      <c r="CN272" s="53" t="s">
        <v>5266</v>
      </c>
      <c r="CO272" s="54">
        <v>17</v>
      </c>
      <c r="CP272" s="54">
        <v>24</v>
      </c>
      <c r="CQ272" s="55">
        <f t="shared" si="4"/>
        <v>0.70833333333333337</v>
      </c>
      <c r="CR272" s="52" t="s">
        <v>28938</v>
      </c>
    </row>
    <row r="273" spans="1:96" s="9" customFormat="1" ht="57.6">
      <c r="A273" s="74">
        <v>272</v>
      </c>
      <c r="B273" s="6" t="s">
        <v>45163</v>
      </c>
      <c r="C273" s="6" t="s">
        <v>45176</v>
      </c>
      <c r="D273" s="7" t="s">
        <v>62</v>
      </c>
      <c r="E273" s="7" t="s">
        <v>1935</v>
      </c>
      <c r="F273" s="7"/>
      <c r="G273" s="7"/>
      <c r="H273" s="7"/>
      <c r="I273" s="7" t="s">
        <v>1936</v>
      </c>
      <c r="J273" s="7"/>
      <c r="K273" s="7"/>
      <c r="L273" s="6" t="s">
        <v>1937</v>
      </c>
      <c r="M273" s="6" t="s">
        <v>596</v>
      </c>
      <c r="N273" s="7"/>
      <c r="O273" s="7"/>
      <c r="P273" s="24" t="s">
        <v>67</v>
      </c>
      <c r="Q273" s="74" t="s">
        <v>68</v>
      </c>
      <c r="R273" s="74"/>
      <c r="S273" s="74"/>
      <c r="T273" s="74"/>
      <c r="U273" s="74"/>
      <c r="V273" s="74"/>
      <c r="W273" s="74"/>
      <c r="X273" s="74" t="s">
        <v>1938</v>
      </c>
      <c r="Y273" s="74"/>
      <c r="Z273" s="74" t="s">
        <v>1939</v>
      </c>
      <c r="AA273" s="74" t="s">
        <v>1940</v>
      </c>
      <c r="AB273" s="74" t="s">
        <v>1941</v>
      </c>
      <c r="AC273" s="74"/>
      <c r="AD273" s="74"/>
      <c r="AE273" s="74" t="s">
        <v>1942</v>
      </c>
      <c r="AF273" s="74" t="s">
        <v>1943</v>
      </c>
      <c r="AG273" s="74"/>
      <c r="AH273" s="74">
        <v>58</v>
      </c>
      <c r="AI273" s="74">
        <v>0</v>
      </c>
      <c r="AJ273" s="74">
        <v>0</v>
      </c>
      <c r="AK273" s="74">
        <v>5</v>
      </c>
      <c r="AL273" s="74">
        <v>5</v>
      </c>
      <c r="AM273" s="74" t="s">
        <v>603</v>
      </c>
      <c r="AN273" s="74" t="s">
        <v>604</v>
      </c>
      <c r="AO273" s="74" t="s">
        <v>605</v>
      </c>
      <c r="AP273" s="74" t="s">
        <v>606</v>
      </c>
      <c r="AQ273" s="74"/>
      <c r="AR273" s="74"/>
      <c r="AS273" s="74" t="s">
        <v>607</v>
      </c>
      <c r="AT273" s="74" t="s">
        <v>608</v>
      </c>
      <c r="AU273" s="11">
        <v>42396</v>
      </c>
      <c r="AV273" s="74">
        <v>2016</v>
      </c>
      <c r="AW273" s="74">
        <v>6</v>
      </c>
      <c r="AX273" s="74"/>
      <c r="AY273" s="74"/>
      <c r="AZ273" s="74"/>
      <c r="BA273" s="74"/>
      <c r="BB273" s="74"/>
      <c r="BC273" s="74"/>
      <c r="BD273" s="74"/>
      <c r="BE273" s="74">
        <v>19736</v>
      </c>
      <c r="BF273" s="74" t="s">
        <v>1944</v>
      </c>
      <c r="BG273" s="74"/>
      <c r="BH273" s="74">
        <v>14</v>
      </c>
      <c r="BI273" s="74" t="s">
        <v>610</v>
      </c>
      <c r="BJ273" s="74" t="s">
        <v>611</v>
      </c>
      <c r="BK273" s="74" t="s">
        <v>1945</v>
      </c>
      <c r="BL273" s="74" t="s">
        <v>1946</v>
      </c>
      <c r="BM273" s="74">
        <v>26813144</v>
      </c>
      <c r="BN273" s="46" t="str">
        <f>IF(COUNTIF(AA273,"*Nanjing Agr Univ*"),AA273)</f>
        <v>Yang, ZM (reprint author), Nanjing Agr Univ, Coll Life Sci, Dept Biochem &amp; Mol Biol, Nanjing 210095, Jiangsu, Peoples R China.; Zhang, BH (reprint author), E Carolina Univ, Dept Biol, Greenville, NC 27858 USA.</v>
      </c>
      <c r="BO273" s="46" t="str">
        <f>IF(COUNTIF(BN273,"*Life Sci*"),"生命科学学院",IF(COUNTIF(BN273,"*Coll Hort*"),"园艺学院"))</f>
        <v>生命科学学院</v>
      </c>
      <c r="BP273" s="46" t="b">
        <f>IF(COUNTIF(BN273,"*Anim Sci*"),"动物科技学院",IF(COUNTIF(BN273,"*Vet Med*"),"动物医学院"))</f>
        <v>0</v>
      </c>
      <c r="BQ273" s="46" t="b">
        <f>IF(COUNTIF(BN273,"*Resources*"),"资源与环境科学学院",IF(COUNTIF(BN273,"*Dept Entomol*"),"植物保护学院"))</f>
        <v>0</v>
      </c>
      <c r="BR273" s="46" t="b">
        <f>IF(COUNTIF(BN273,"*Coll Agr*"),"农学院",IF(COUNTIF(BN273,"*Plant Protect*"),"植物保护学院"))</f>
        <v>0</v>
      </c>
      <c r="BS273" s="46" t="b">
        <f>IF(COUNTIF(BN273,"*Food Sci*"),"食品科技学院")</f>
        <v>0</v>
      </c>
      <c r="BT273" s="78" t="str">
        <f>AP273</f>
        <v>2045-2322</v>
      </c>
      <c r="BU273" s="10">
        <f>VLOOKUP(BT273,$CE$2:$CH$13600,3,FALSE)</f>
        <v>5.5780000000000003</v>
      </c>
      <c r="BV273" s="10">
        <f>VLOOKUP(BT273,$CE$2:$CH$13600,4,FALSE)</f>
        <v>5.5970000000000004</v>
      </c>
      <c r="BW273" s="28" t="b">
        <f>IF($BV273&gt;=10,1)</f>
        <v>0</v>
      </c>
      <c r="BX273" s="28">
        <f>IF(BV273&gt;=5,1)</f>
        <v>1</v>
      </c>
      <c r="BY273" s="28" t="b">
        <f>IF(BV273&lt;2,1)</f>
        <v>0</v>
      </c>
      <c r="BZ273" s="4">
        <v>1</v>
      </c>
      <c r="CA273" s="4"/>
      <c r="CC273" s="52">
        <v>272</v>
      </c>
      <c r="CD273" s="53" t="s">
        <v>29289</v>
      </c>
      <c r="CE273" s="53" t="s">
        <v>29290</v>
      </c>
      <c r="CF273" s="54">
        <v>765</v>
      </c>
      <c r="CG273" s="54">
        <v>1.74</v>
      </c>
      <c r="CH273" s="54">
        <v>1.4550000000000001</v>
      </c>
      <c r="CI273" s="54">
        <v>0.24099999999999999</v>
      </c>
      <c r="CJ273" s="54">
        <v>83</v>
      </c>
      <c r="CK273" s="54">
        <v>6.2</v>
      </c>
      <c r="CL273" s="54">
        <v>1.47E-3</v>
      </c>
      <c r="CM273" s="54">
        <v>0.38200000000000001</v>
      </c>
      <c r="CN273" s="53" t="s">
        <v>5266</v>
      </c>
      <c r="CO273" s="54">
        <v>18</v>
      </c>
      <c r="CP273" s="54">
        <v>24</v>
      </c>
      <c r="CQ273" s="55">
        <f t="shared" si="4"/>
        <v>0.75</v>
      </c>
      <c r="CR273" s="52" t="s">
        <v>28953</v>
      </c>
    </row>
    <row r="274" spans="1:96" s="9" customFormat="1">
      <c r="A274" s="74">
        <v>273</v>
      </c>
      <c r="B274" s="6" t="s">
        <v>27451</v>
      </c>
      <c r="C274" s="6" t="s">
        <v>48882</v>
      </c>
      <c r="D274" s="69" t="s">
        <v>62</v>
      </c>
      <c r="E274" s="69" t="s">
        <v>48883</v>
      </c>
      <c r="F274" s="69"/>
      <c r="G274" s="69"/>
      <c r="H274" s="69"/>
      <c r="I274" s="69" t="s">
        <v>48884</v>
      </c>
      <c r="J274" s="69"/>
      <c r="K274" s="69"/>
      <c r="L274" s="82" t="s">
        <v>48885</v>
      </c>
      <c r="M274" s="82" t="s">
        <v>1671</v>
      </c>
      <c r="N274" s="69"/>
      <c r="O274" s="69"/>
      <c r="P274" s="70" t="s">
        <v>67</v>
      </c>
      <c r="Q274" s="82" t="s">
        <v>68</v>
      </c>
      <c r="R274" s="82"/>
      <c r="S274" s="82"/>
      <c r="T274" s="82"/>
      <c r="U274" s="82"/>
      <c r="V274" s="82"/>
      <c r="W274" s="82" t="s">
        <v>48886</v>
      </c>
      <c r="X274" s="82" t="s">
        <v>48887</v>
      </c>
      <c r="Y274" s="82"/>
      <c r="Z274" s="82" t="s">
        <v>48888</v>
      </c>
      <c r="AA274" s="82" t="s">
        <v>48889</v>
      </c>
      <c r="AB274" s="82" t="s">
        <v>7717</v>
      </c>
      <c r="AC274" s="82"/>
      <c r="AD274" s="82"/>
      <c r="AE274" s="82" t="s">
        <v>7718</v>
      </c>
      <c r="AF274" s="82" t="s">
        <v>7719</v>
      </c>
      <c r="AG274" s="82"/>
      <c r="AH274" s="82">
        <v>18</v>
      </c>
      <c r="AI274" s="82">
        <v>0</v>
      </c>
      <c r="AJ274" s="82">
        <v>0</v>
      </c>
      <c r="AK274" s="82">
        <v>0</v>
      </c>
      <c r="AL274" s="82">
        <v>0</v>
      </c>
      <c r="AM274" s="82" t="s">
        <v>213</v>
      </c>
      <c r="AN274" s="82" t="s">
        <v>964</v>
      </c>
      <c r="AO274" s="82" t="s">
        <v>965</v>
      </c>
      <c r="AP274" s="82" t="s">
        <v>1679</v>
      </c>
      <c r="AQ274" s="82" t="s">
        <v>1680</v>
      </c>
      <c r="AR274" s="82"/>
      <c r="AS274" s="82" t="s">
        <v>1681</v>
      </c>
      <c r="AT274" s="82" t="s">
        <v>1682</v>
      </c>
      <c r="AU274" s="82" t="s">
        <v>119</v>
      </c>
      <c r="AV274" s="82">
        <v>2016</v>
      </c>
      <c r="AW274" s="82">
        <v>145</v>
      </c>
      <c r="AX274" s="82">
        <v>1</v>
      </c>
      <c r="AY274" s="82"/>
      <c r="AZ274" s="82"/>
      <c r="BA274" s="82"/>
      <c r="BB274" s="82"/>
      <c r="BC274" s="82">
        <v>203</v>
      </c>
      <c r="BD274" s="82">
        <v>207</v>
      </c>
      <c r="BE274" s="82"/>
      <c r="BF274" s="82" t="s">
        <v>48890</v>
      </c>
      <c r="BG274" s="82"/>
      <c r="BH274" s="82">
        <v>5</v>
      </c>
      <c r="BI274" s="82" t="s">
        <v>1684</v>
      </c>
      <c r="BJ274" s="82" t="s">
        <v>1685</v>
      </c>
      <c r="BK274" s="82" t="s">
        <v>48891</v>
      </c>
      <c r="BL274" s="82" t="s">
        <v>48892</v>
      </c>
      <c r="BM274" s="82"/>
      <c r="BN274" s="80" t="s">
        <v>48889</v>
      </c>
      <c r="BO274" s="80" t="s">
        <v>27451</v>
      </c>
      <c r="BP274" s="80" t="b">
        <v>0</v>
      </c>
      <c r="BQ274" s="80" t="b">
        <v>0</v>
      </c>
      <c r="BR274" s="80" t="b">
        <v>0</v>
      </c>
      <c r="BS274" s="80" t="b">
        <v>0</v>
      </c>
      <c r="BT274" s="81" t="s">
        <v>1679</v>
      </c>
      <c r="BU274" s="81">
        <v>1.49</v>
      </c>
      <c r="BV274" s="81">
        <v>1.649</v>
      </c>
      <c r="BW274" s="77"/>
      <c r="BX274" s="77"/>
      <c r="BY274" s="77"/>
      <c r="BZ274" s="4"/>
      <c r="CA274" s="4"/>
      <c r="CC274" s="52">
        <v>273</v>
      </c>
      <c r="CD274" s="53" t="s">
        <v>29291</v>
      </c>
      <c r="CE274" s="53" t="s">
        <v>29292</v>
      </c>
      <c r="CF274" s="54">
        <v>344</v>
      </c>
      <c r="CG274" s="54">
        <v>0.98899999999999999</v>
      </c>
      <c r="CH274" s="54">
        <v>0.91800000000000004</v>
      </c>
      <c r="CI274" s="54">
        <v>0.1</v>
      </c>
      <c r="CJ274" s="54">
        <v>60</v>
      </c>
      <c r="CK274" s="54">
        <v>5.6</v>
      </c>
      <c r="CL274" s="54">
        <v>5.5999999999999995E-4</v>
      </c>
      <c r="CM274" s="54">
        <v>0.183</v>
      </c>
      <c r="CN274" s="53" t="s">
        <v>5266</v>
      </c>
      <c r="CO274" s="54">
        <v>19</v>
      </c>
      <c r="CP274" s="54">
        <v>24</v>
      </c>
      <c r="CQ274" s="55">
        <f t="shared" si="4"/>
        <v>0.79166666666666663</v>
      </c>
      <c r="CR274" s="52" t="s">
        <v>28953</v>
      </c>
    </row>
    <row r="275" spans="1:96" s="9" customFormat="1" ht="129.6">
      <c r="A275" s="74">
        <v>274</v>
      </c>
      <c r="B275" s="6" t="s">
        <v>45163</v>
      </c>
      <c r="C275" s="6" t="s">
        <v>45177</v>
      </c>
      <c r="D275" s="8" t="s">
        <v>62</v>
      </c>
      <c r="E275" s="8" t="s">
        <v>28746</v>
      </c>
      <c r="F275" s="8"/>
      <c r="G275" s="8"/>
      <c r="H275" s="8"/>
      <c r="I275" s="8" t="s">
        <v>28747</v>
      </c>
      <c r="J275" s="8"/>
      <c r="K275" s="8"/>
      <c r="L275" s="6" t="s">
        <v>28748</v>
      </c>
      <c r="M275" s="6" t="s">
        <v>24122</v>
      </c>
      <c r="N275" s="8"/>
      <c r="O275" s="8"/>
      <c r="P275" s="25" t="s">
        <v>67</v>
      </c>
      <c r="Q275" s="74" t="s">
        <v>68</v>
      </c>
      <c r="R275" s="74"/>
      <c r="S275" s="74"/>
      <c r="T275" s="74"/>
      <c r="U275" s="74"/>
      <c r="V275" s="74"/>
      <c r="W275" s="74" t="s">
        <v>28749</v>
      </c>
      <c r="X275" s="74" t="s">
        <v>28750</v>
      </c>
      <c r="Y275" s="74"/>
      <c r="Z275" s="74" t="s">
        <v>28751</v>
      </c>
      <c r="AA275" s="74" t="s">
        <v>28752</v>
      </c>
      <c r="AB275" s="74" t="s">
        <v>26550</v>
      </c>
      <c r="AC275" s="74"/>
      <c r="AD275" s="74"/>
      <c r="AE275" s="74" t="s">
        <v>28753</v>
      </c>
      <c r="AF275" s="74" t="s">
        <v>28754</v>
      </c>
      <c r="AG275" s="74"/>
      <c r="AH275" s="74">
        <v>35</v>
      </c>
      <c r="AI275" s="74">
        <v>0</v>
      </c>
      <c r="AJ275" s="74">
        <v>0</v>
      </c>
      <c r="AK275" s="74">
        <v>0</v>
      </c>
      <c r="AL275" s="74">
        <v>0</v>
      </c>
      <c r="AM275" s="74" t="s">
        <v>3820</v>
      </c>
      <c r="AN275" s="74" t="s">
        <v>3821</v>
      </c>
      <c r="AO275" s="74" t="s">
        <v>3822</v>
      </c>
      <c r="AP275" s="74" t="s">
        <v>24130</v>
      </c>
      <c r="AQ275" s="74" t="s">
        <v>24131</v>
      </c>
      <c r="AR275" s="74"/>
      <c r="AS275" s="74" t="s">
        <v>24132</v>
      </c>
      <c r="AT275" s="74" t="s">
        <v>24133</v>
      </c>
      <c r="AU275" s="74"/>
      <c r="AV275" s="74">
        <v>2016</v>
      </c>
      <c r="AW275" s="74">
        <v>43</v>
      </c>
      <c r="AX275" s="74">
        <v>3</v>
      </c>
      <c r="AY275" s="74"/>
      <c r="AZ275" s="74"/>
      <c r="BA275" s="74"/>
      <c r="BB275" s="74"/>
      <c r="BC275" s="74">
        <v>221</v>
      </c>
      <c r="BD275" s="74">
        <v>231</v>
      </c>
      <c r="BE275" s="74"/>
      <c r="BF275" s="74" t="s">
        <v>28755</v>
      </c>
      <c r="BG275" s="74"/>
      <c r="BH275" s="74">
        <v>11</v>
      </c>
      <c r="BI275" s="74" t="s">
        <v>577</v>
      </c>
      <c r="BJ275" s="74" t="s">
        <v>577</v>
      </c>
      <c r="BK275" s="74" t="s">
        <v>28756</v>
      </c>
      <c r="BL275" s="74" t="s">
        <v>28757</v>
      </c>
      <c r="BM275" s="74"/>
      <c r="BN275" s="46" t="str">
        <f>IF(COUNTIF(AA275,"*Nanjing Agr Univ*"),AA275)</f>
        <v>Zhang, Q; Zhang, WH (reprint author), Nanjing Agr Univ, State Key Lab Crop Genet &amp; Germplasm Enhancement, Coll Life Sci, Nanjing 210095, Jiangsu, Peoples R China.</v>
      </c>
      <c r="BO275" s="46" t="str">
        <f>IF(COUNTIF(BN275,"*Life Sci*"),"生命科学学院",IF(COUNTIF(BN275,"*Coll Hort*"),"园艺学院"))</f>
        <v>生命科学学院</v>
      </c>
      <c r="BP275" s="46" t="b">
        <f>IF(COUNTIF(BN275,"*Anim Sci*"),"动物科技学院",IF(COUNTIF(BN275,"*Vet Med*"),"动物医学院"))</f>
        <v>0</v>
      </c>
      <c r="BQ275" s="46" t="b">
        <f>IF(COUNTIF(BN275,"*Resources*"),"资源与环境科学学院",IF(COUNTIF(BN275,"*Dept Entomol*"),"植物保护学院"))</f>
        <v>0</v>
      </c>
      <c r="BR275" s="46" t="b">
        <f>IF(COUNTIF(BN275,"*Coll Agr*"),"农学院",IF(COUNTIF(BN275,"*Plant Protect*"),"植物保护学院"))</f>
        <v>0</v>
      </c>
      <c r="BS275" s="46" t="b">
        <f>IF(COUNTIF(BN275,"*Food Sci*"),"食品科技学院")</f>
        <v>0</v>
      </c>
      <c r="BT275" s="78" t="s">
        <v>24130</v>
      </c>
      <c r="BU275" s="10">
        <f>VLOOKUP(BT275,$CE$2:$CH$13600,3,FALSE)</f>
        <v>3.145</v>
      </c>
      <c r="BV275" s="10">
        <f>VLOOKUP(BT275,$CE$2:$CH$13600,4,FALSE)</f>
        <v>3.3879999999999999</v>
      </c>
      <c r="BW275" s="28" t="b">
        <f>IF($BV275&gt;=10,1)</f>
        <v>0</v>
      </c>
      <c r="BX275" s="28" t="b">
        <f>IF(BV275&gt;=5,1)</f>
        <v>0</v>
      </c>
      <c r="BY275" s="28" t="b">
        <f>IF(BV275&lt;2,1)</f>
        <v>0</v>
      </c>
      <c r="BZ275" s="4">
        <v>1</v>
      </c>
      <c r="CA275" s="4"/>
      <c r="CC275" s="52">
        <v>274</v>
      </c>
      <c r="CD275" s="53" t="s">
        <v>29293</v>
      </c>
      <c r="CE275" s="53" t="s">
        <v>29294</v>
      </c>
      <c r="CF275" s="54">
        <v>597</v>
      </c>
      <c r="CG275" s="54">
        <v>0.97099999999999997</v>
      </c>
      <c r="CH275" s="54">
        <v>1.204</v>
      </c>
      <c r="CI275" s="54">
        <v>0.82599999999999996</v>
      </c>
      <c r="CJ275" s="54">
        <v>46</v>
      </c>
      <c r="CK275" s="54">
        <v>5.7</v>
      </c>
      <c r="CL275" s="54">
        <v>1.08E-3</v>
      </c>
      <c r="CM275" s="54">
        <v>0.30199999999999999</v>
      </c>
      <c r="CN275" s="53" t="s">
        <v>5266</v>
      </c>
      <c r="CO275" s="54">
        <v>20</v>
      </c>
      <c r="CP275" s="54">
        <v>24</v>
      </c>
      <c r="CQ275" s="55">
        <f t="shared" si="4"/>
        <v>0.83333333333333337</v>
      </c>
      <c r="CR275" s="52" t="s">
        <v>28953</v>
      </c>
    </row>
    <row r="276" spans="1:96" s="9" customFormat="1" ht="86.4">
      <c r="A276" s="74">
        <v>275</v>
      </c>
      <c r="B276" s="6" t="s">
        <v>45163</v>
      </c>
      <c r="C276" s="6" t="s">
        <v>48125</v>
      </c>
      <c r="D276" s="8" t="s">
        <v>62</v>
      </c>
      <c r="E276" s="8" t="s">
        <v>47191</v>
      </c>
      <c r="F276" s="8"/>
      <c r="G276" s="8"/>
      <c r="H276" s="8"/>
      <c r="I276" s="8" t="s">
        <v>47192</v>
      </c>
      <c r="J276" s="8"/>
      <c r="K276" s="8"/>
      <c r="L276" s="6" t="s">
        <v>47193</v>
      </c>
      <c r="M276" s="6" t="s">
        <v>23247</v>
      </c>
      <c r="N276" s="8"/>
      <c r="O276" s="8"/>
      <c r="P276" s="25" t="s">
        <v>67</v>
      </c>
      <c r="Q276" s="42" t="s">
        <v>977</v>
      </c>
      <c r="W276" s="9" t="s">
        <v>47194</v>
      </c>
      <c r="X276" s="9" t="s">
        <v>47195</v>
      </c>
      <c r="Z276" s="9" t="s">
        <v>47196</v>
      </c>
      <c r="AA276" s="9" t="s">
        <v>47197</v>
      </c>
      <c r="AB276" s="9" t="s">
        <v>26550</v>
      </c>
      <c r="AE276" s="9" t="s">
        <v>47198</v>
      </c>
      <c r="AF276" s="9" t="s">
        <v>47199</v>
      </c>
      <c r="AH276" s="9">
        <v>84</v>
      </c>
      <c r="AI276" s="9">
        <v>0</v>
      </c>
      <c r="AJ276" s="9">
        <v>0</v>
      </c>
      <c r="AK276" s="9">
        <v>0</v>
      </c>
      <c r="AL276" s="9">
        <v>0</v>
      </c>
      <c r="AM276" s="9" t="s">
        <v>1762</v>
      </c>
      <c r="AN276" s="9" t="s">
        <v>1763</v>
      </c>
      <c r="AO276" s="9" t="s">
        <v>1764</v>
      </c>
      <c r="AP276" s="42" t="s">
        <v>23254</v>
      </c>
      <c r="AQ276" s="42" t="s">
        <v>23255</v>
      </c>
      <c r="AR276" s="42"/>
      <c r="AS276" s="42" t="s">
        <v>23256</v>
      </c>
      <c r="AT276" s="42" t="s">
        <v>23257</v>
      </c>
      <c r="AU276" s="42" t="s">
        <v>866</v>
      </c>
      <c r="AV276" s="42">
        <v>2016</v>
      </c>
      <c r="AW276" s="42">
        <v>7</v>
      </c>
      <c r="AX276" s="42">
        <v>2</v>
      </c>
      <c r="AY276" s="42"/>
      <c r="AZ276" s="42"/>
      <c r="BA276" s="42"/>
      <c r="BB276" s="42"/>
      <c r="BC276" s="42">
        <v>81</v>
      </c>
      <c r="BD276" s="42">
        <v>88</v>
      </c>
      <c r="BE276" s="42"/>
      <c r="BF276" s="42" t="s">
        <v>47200</v>
      </c>
      <c r="BG276" s="42"/>
      <c r="BH276" s="42">
        <v>8</v>
      </c>
      <c r="BI276" s="42" t="s">
        <v>2348</v>
      </c>
      <c r="BJ276" s="42" t="s">
        <v>2348</v>
      </c>
      <c r="BK276" s="42" t="s">
        <v>47201</v>
      </c>
      <c r="BL276" s="42" t="s">
        <v>47202</v>
      </c>
      <c r="BM276" s="42">
        <v>26687389</v>
      </c>
      <c r="BN276" s="46" t="str">
        <f>IF(COUNTIF(AA276,"*Nanjing Agr Univ*"),AA276)</f>
        <v>Zhang, Q; Zhang, WH (reprint author), Nanjing Agr Univ, Coll Life Sci, State Key Lab Crop Genet &amp; Germplasm Enhancement, Nanjing 210095, Jiangsu, Peoples R China.</v>
      </c>
      <c r="BO276" s="46" t="str">
        <f>IF(COUNTIF(BN276,"*Life Sci*"),"生命科学学院",IF(COUNTIF(BN276,"*Coll Hort*"),"园艺学院"))</f>
        <v>生命科学学院</v>
      </c>
      <c r="BP276" s="46" t="b">
        <f>IF(COUNTIF(BN276,"*Anim Sci*"),"动物科技学院",IF(COUNTIF(BN276,"*Vet Med*"),"动物医学院"))</f>
        <v>0</v>
      </c>
      <c r="BQ276" s="46" t="b">
        <f>IF(COUNTIF(BN276,"*Resources*"),"资源与环境科学学院",IF(COUNTIF(BN276,"*Dept Entomol*"),"植物保护学院"))</f>
        <v>0</v>
      </c>
      <c r="BR276" s="46" t="b">
        <f>IF(COUNTIF(BN276,"*Coll Agr*"),"农学院",IF(COUNTIF(BN276,"*Plant Protect*"),"植物保护学院"))</f>
        <v>0</v>
      </c>
      <c r="BS276" s="46" t="b">
        <f>IF(COUNTIF(BN276,"*Food Sci*"),"食品科技学院")</f>
        <v>0</v>
      </c>
      <c r="BT276" s="48" t="s">
        <v>23254</v>
      </c>
      <c r="BU276" s="10">
        <f>VLOOKUP(BT276,$CE$2:$CH$13600,3,FALSE)</f>
        <v>3.2469999999999999</v>
      </c>
      <c r="BV276" s="10">
        <f>VLOOKUP(BT276,$CE$2:$CH$13600,4,FALSE)</f>
        <v>3.0979999999999999</v>
      </c>
      <c r="BW276" s="28" t="b">
        <f>IF($BV276&gt;=10,1)</f>
        <v>0</v>
      </c>
      <c r="BX276" s="28" t="b">
        <f>IF(BV276&gt;=5,1)</f>
        <v>0</v>
      </c>
      <c r="BY276" s="28" t="b">
        <f>IF(BV276&lt;2,1)</f>
        <v>0</v>
      </c>
      <c r="BZ276" s="4">
        <v>4</v>
      </c>
      <c r="CA276" s="4"/>
      <c r="CC276" s="52">
        <v>275</v>
      </c>
      <c r="CD276" s="53" t="s">
        <v>29295</v>
      </c>
      <c r="CE276" s="53" t="s">
        <v>29296</v>
      </c>
      <c r="CF276" s="54">
        <v>190</v>
      </c>
      <c r="CG276" s="54">
        <v>0.84499999999999997</v>
      </c>
      <c r="CH276" s="54">
        <v>0.41299999999999998</v>
      </c>
      <c r="CI276" s="54">
        <v>0.17799999999999999</v>
      </c>
      <c r="CJ276" s="54">
        <v>73</v>
      </c>
      <c r="CK276" s="54">
        <v>2.1</v>
      </c>
      <c r="CL276" s="54">
        <v>2.4000000000000001E-4</v>
      </c>
      <c r="CM276" s="54">
        <v>3.9E-2</v>
      </c>
      <c r="CN276" s="53" t="s">
        <v>5266</v>
      </c>
      <c r="CO276" s="54">
        <v>21</v>
      </c>
      <c r="CP276" s="54">
        <v>24</v>
      </c>
      <c r="CQ276" s="55">
        <f t="shared" si="4"/>
        <v>0.875</v>
      </c>
      <c r="CR276" s="52" t="s">
        <v>28953</v>
      </c>
    </row>
    <row r="277" spans="1:96" s="9" customFormat="1" ht="57.6">
      <c r="A277" s="74">
        <v>276</v>
      </c>
      <c r="B277" s="6" t="s">
        <v>45178</v>
      </c>
      <c r="C277" s="6" t="s">
        <v>45179</v>
      </c>
      <c r="D277" s="7" t="s">
        <v>62</v>
      </c>
      <c r="E277" s="7" t="s">
        <v>1548</v>
      </c>
      <c r="F277" s="7"/>
      <c r="G277" s="7"/>
      <c r="H277" s="7"/>
      <c r="I277" s="7" t="s">
        <v>27470</v>
      </c>
      <c r="J277" s="7"/>
      <c r="K277" s="7"/>
      <c r="L277" s="75" t="s">
        <v>1550</v>
      </c>
      <c r="M277" s="75" t="s">
        <v>1551</v>
      </c>
      <c r="N277" s="7"/>
      <c r="O277" s="7"/>
      <c r="P277" s="24" t="s">
        <v>67</v>
      </c>
      <c r="Q277" s="74" t="s">
        <v>68</v>
      </c>
      <c r="R277" s="74"/>
      <c r="S277" s="74"/>
      <c r="T277" s="74"/>
      <c r="U277" s="74"/>
      <c r="V277" s="74"/>
      <c r="W277" s="74" t="s">
        <v>1552</v>
      </c>
      <c r="X277" s="74" t="s">
        <v>1553</v>
      </c>
      <c r="Y277" s="74"/>
      <c r="Z277" s="74" t="s">
        <v>1554</v>
      </c>
      <c r="AA277" s="74" t="s">
        <v>1555</v>
      </c>
      <c r="AB277" s="74" t="s">
        <v>1556</v>
      </c>
      <c r="AC277" s="74"/>
      <c r="AD277" s="74"/>
      <c r="AE277" s="74" t="s">
        <v>1557</v>
      </c>
      <c r="AF277" s="74" t="s">
        <v>1558</v>
      </c>
      <c r="AG277" s="74"/>
      <c r="AH277" s="74">
        <v>58</v>
      </c>
      <c r="AI277" s="74">
        <v>0</v>
      </c>
      <c r="AJ277" s="74">
        <v>0</v>
      </c>
      <c r="AK277" s="74">
        <v>12</v>
      </c>
      <c r="AL277" s="74">
        <v>12</v>
      </c>
      <c r="AM277" s="74" t="s">
        <v>1559</v>
      </c>
      <c r="AN277" s="74" t="s">
        <v>1560</v>
      </c>
      <c r="AO277" s="74" t="s">
        <v>1561</v>
      </c>
      <c r="AP277" s="74" t="s">
        <v>27496</v>
      </c>
      <c r="AQ277" s="74"/>
      <c r="AR277" s="74"/>
      <c r="AS277" s="74" t="s">
        <v>1551</v>
      </c>
      <c r="AT277" s="74" t="s">
        <v>1563</v>
      </c>
      <c r="AU277" s="74" t="s">
        <v>866</v>
      </c>
      <c r="AV277" s="74">
        <v>2016</v>
      </c>
      <c r="AW277" s="74">
        <v>11</v>
      </c>
      <c r="AX277" s="74">
        <v>1</v>
      </c>
      <c r="AY277" s="74"/>
      <c r="AZ277" s="74"/>
      <c r="BA277" s="74"/>
      <c r="BB277" s="74"/>
      <c r="BC277" s="74">
        <v>249</v>
      </c>
      <c r="BD277" s="74">
        <v>266</v>
      </c>
      <c r="BE277" s="74"/>
      <c r="BF277" s="74"/>
      <c r="BG277" s="74"/>
      <c r="BH277" s="74">
        <v>18</v>
      </c>
      <c r="BI277" s="74" t="s">
        <v>1564</v>
      </c>
      <c r="BJ277" s="74" t="s">
        <v>222</v>
      </c>
      <c r="BK277" s="74" t="s">
        <v>1565</v>
      </c>
      <c r="BL277" s="74" t="s">
        <v>1566</v>
      </c>
      <c r="BM277" s="74"/>
      <c r="BN277" s="79" t="str">
        <f>IF(COUNTIF(AA277,"*Nanjing Agr Univ*"),AA277)</f>
        <v>Joseph, S (reprint author), Nanjing Agr Univ, Inst Resource Ecosyst &amp; Environm Agr, Nanjing 210095, Jiangsu, Peoples R China.</v>
      </c>
      <c r="BO277" s="79" t="b">
        <f>IF(COUNTIF(BN277,"*Life Sci*"),"生命科学学院",IF(COUNTIF(BN277,"*Coll Hort*"),"园艺学院"))</f>
        <v>0</v>
      </c>
      <c r="BP277" s="79" t="b">
        <f>IF(COUNTIF(BN277,"*Anim Sci*"),"动物科技学院",IF(COUNTIF(BN277,"*Vet Med*"),"动物医学院"))</f>
        <v>0</v>
      </c>
      <c r="BQ277" s="79" t="b">
        <f>IF(COUNTIF(BN277,"*Resources*"),"资源与环境科学学院",IF(COUNTIF(BN277,"*Dept Entomol*"),"植物保护学院"))</f>
        <v>0</v>
      </c>
      <c r="BR277" s="79" t="b">
        <f>IF(COUNTIF(BN277,"*Coll Agr*"),"农学院",IF(COUNTIF(BN277,"*Plant Protect*"),"植物保护学院"))</f>
        <v>0</v>
      </c>
      <c r="BS277" s="79" t="b">
        <f>IF(COUNTIF(BN277,"*Food Sci*"),"食品科技学院")</f>
        <v>0</v>
      </c>
      <c r="BT277" s="78" t="str">
        <f>AP277</f>
        <v>1930-2126</v>
      </c>
      <c r="BU277" s="76">
        <f>VLOOKUP(BT277,$CE$2:$CH$13600,3,FALSE)</f>
        <v>1.425</v>
      </c>
      <c r="BV277" s="76">
        <f>VLOOKUP(BT277,$CE$2:$CH$13600,4,FALSE)</f>
        <v>1.774</v>
      </c>
      <c r="BW277" s="78" t="b">
        <f>IF($BV277&gt;=10,1)</f>
        <v>0</v>
      </c>
      <c r="BX277" s="78" t="b">
        <f>IF(BV277&gt;=5,1)</f>
        <v>0</v>
      </c>
      <c r="BY277" s="78">
        <f>IF(BV277&lt;2,1)</f>
        <v>1</v>
      </c>
      <c r="BZ277" s="4">
        <v>1</v>
      </c>
      <c r="CA277" s="4"/>
      <c r="CC277" s="52">
        <v>276</v>
      </c>
      <c r="CD277" s="53" t="s">
        <v>29297</v>
      </c>
      <c r="CE277" s="53" t="s">
        <v>29298</v>
      </c>
      <c r="CF277" s="54">
        <v>98</v>
      </c>
      <c r="CG277" s="54">
        <v>0.65700000000000003</v>
      </c>
      <c r="CH277" s="54">
        <v>0.69199999999999995</v>
      </c>
      <c r="CI277" s="54">
        <v>0.19400000000000001</v>
      </c>
      <c r="CJ277" s="54">
        <v>31</v>
      </c>
      <c r="CK277" s="54"/>
      <c r="CL277" s="54">
        <v>5.1999999999999995E-4</v>
      </c>
      <c r="CM277" s="54">
        <v>0.248</v>
      </c>
      <c r="CN277" s="53" t="s">
        <v>5266</v>
      </c>
      <c r="CO277" s="54">
        <v>22</v>
      </c>
      <c r="CP277" s="54">
        <v>24</v>
      </c>
      <c r="CQ277" s="55">
        <f t="shared" si="4"/>
        <v>0.91666666666666663</v>
      </c>
      <c r="CR277" s="52" t="s">
        <v>28953</v>
      </c>
    </row>
    <row r="278" spans="1:96" s="9" customFormat="1" ht="86.4">
      <c r="A278" s="74">
        <v>277</v>
      </c>
      <c r="B278" s="6" t="s">
        <v>45178</v>
      </c>
      <c r="C278" s="6" t="s">
        <v>45180</v>
      </c>
      <c r="D278" s="7" t="s">
        <v>62</v>
      </c>
      <c r="E278" s="7" t="s">
        <v>2215</v>
      </c>
      <c r="F278" s="7"/>
      <c r="G278" s="7"/>
      <c r="H278" s="7"/>
      <c r="I278" s="7" t="s">
        <v>2216</v>
      </c>
      <c r="J278" s="7"/>
      <c r="K278" s="7"/>
      <c r="L278" s="75" t="s">
        <v>2217</v>
      </c>
      <c r="M278" s="75" t="s">
        <v>1304</v>
      </c>
      <c r="N278" s="7"/>
      <c r="O278" s="7"/>
      <c r="P278" s="24" t="s">
        <v>67</v>
      </c>
      <c r="Q278" s="74" t="s">
        <v>68</v>
      </c>
      <c r="R278" s="74"/>
      <c r="S278" s="74"/>
      <c r="T278" s="74"/>
      <c r="U278" s="74"/>
      <c r="V278" s="74"/>
      <c r="W278" s="74" t="s">
        <v>2218</v>
      </c>
      <c r="X278" s="74" t="s">
        <v>2219</v>
      </c>
      <c r="Y278" s="74"/>
      <c r="Z278" s="74" t="s">
        <v>2220</v>
      </c>
      <c r="AA278" s="74" t="s">
        <v>2221</v>
      </c>
      <c r="AB278" s="74" t="s">
        <v>1801</v>
      </c>
      <c r="AC278" s="74"/>
      <c r="AD278" s="74"/>
      <c r="AE278" s="74"/>
      <c r="AF278" s="74"/>
      <c r="AG278" s="74"/>
      <c r="AH278" s="74">
        <v>29</v>
      </c>
      <c r="AI278" s="74">
        <v>0</v>
      </c>
      <c r="AJ278" s="74">
        <v>0</v>
      </c>
      <c r="AK278" s="74">
        <v>5</v>
      </c>
      <c r="AL278" s="74">
        <v>5</v>
      </c>
      <c r="AM278" s="74" t="s">
        <v>358</v>
      </c>
      <c r="AN278" s="74" t="s">
        <v>359</v>
      </c>
      <c r="AO278" s="74" t="s">
        <v>360</v>
      </c>
      <c r="AP278" s="74" t="s">
        <v>1312</v>
      </c>
      <c r="AQ278" s="74" t="s">
        <v>1313</v>
      </c>
      <c r="AR278" s="74"/>
      <c r="AS278" s="74" t="s">
        <v>1314</v>
      </c>
      <c r="AT278" s="74" t="s">
        <v>1315</v>
      </c>
      <c r="AU278" s="11">
        <v>42384</v>
      </c>
      <c r="AV278" s="74">
        <v>2016</v>
      </c>
      <c r="AW278" s="74">
        <v>96</v>
      </c>
      <c r="AX278" s="74">
        <v>1</v>
      </c>
      <c r="AY278" s="74"/>
      <c r="AZ278" s="74"/>
      <c r="BA278" s="74"/>
      <c r="BB278" s="74"/>
      <c r="BC278" s="74">
        <v>109</v>
      </c>
      <c r="BD278" s="74">
        <v>115</v>
      </c>
      <c r="BE278" s="74"/>
      <c r="BF278" s="74" t="s">
        <v>2222</v>
      </c>
      <c r="BG278" s="74"/>
      <c r="BH278" s="74">
        <v>7</v>
      </c>
      <c r="BI278" s="74" t="s">
        <v>775</v>
      </c>
      <c r="BJ278" s="74" t="s">
        <v>776</v>
      </c>
      <c r="BK278" s="74" t="s">
        <v>2213</v>
      </c>
      <c r="BL278" s="74" t="s">
        <v>2223</v>
      </c>
      <c r="BM278" s="74">
        <v>25546703</v>
      </c>
      <c r="BN278" s="79" t="str">
        <f>IF(COUNTIF(AA278,"*Nanjing Agr Univ*"),AA278)</f>
        <v>Bie, XM (reprint author), Nanjing Agr Univ, Coll Food Sci &amp; Technol, Minist Agr China, Key Lab Food Proc &amp; Qual Control, 1 Weigang, Nanjing 210095, Jiangsu, Peoples R China.</v>
      </c>
      <c r="BO278" s="79" t="b">
        <f>IF(COUNTIF(BN278,"*Life Sci*"),"生命科学学院",IF(COUNTIF(BN278,"*Coll Hort*"),"园艺学院"))</f>
        <v>0</v>
      </c>
      <c r="BP278" s="79" t="b">
        <f>IF(COUNTIF(BN278,"*Anim Sci*"),"动物科技学院",IF(COUNTIF(BN278,"*Vet Med*"),"动物医学院"))</f>
        <v>0</v>
      </c>
      <c r="BQ278" s="79" t="b">
        <f>IF(COUNTIF(BN278,"*Resources*"),"资源与环境科学学院",IF(COUNTIF(BN278,"*Dept Entomol*"),"植物保护学院"))</f>
        <v>0</v>
      </c>
      <c r="BR278" s="79" t="b">
        <f>IF(COUNTIF(BN278,"*Coll Agr*"),"农学院",IF(COUNTIF(BN278,"*Plant Protect*"),"植物保护学院"))</f>
        <v>0</v>
      </c>
      <c r="BS278" s="79" t="str">
        <f>IF(COUNTIF(BN278,"*Food Sci*"),"食品科技学院")</f>
        <v>食品科技学院</v>
      </c>
      <c r="BT278" s="78" t="str">
        <f>AP278</f>
        <v>0022-5142</v>
      </c>
      <c r="BU278" s="76">
        <f>VLOOKUP(BT278,$CE$2:$CH$13600,3,FALSE)</f>
        <v>1.714</v>
      </c>
      <c r="BV278" s="76">
        <f>VLOOKUP(BT278,$CE$2:$CH$13600,4,FALSE)</f>
        <v>1.994</v>
      </c>
      <c r="BW278" s="78" t="b">
        <f>IF($BV278&gt;=10,1)</f>
        <v>0</v>
      </c>
      <c r="BX278" s="78" t="b">
        <f>IF(BV278&gt;=5,1)</f>
        <v>0</v>
      </c>
      <c r="BY278" s="78">
        <f>IF(BV278&lt;2,1)</f>
        <v>1</v>
      </c>
      <c r="BZ278" s="4">
        <v>1</v>
      </c>
      <c r="CA278" s="4"/>
      <c r="CC278" s="52">
        <v>277</v>
      </c>
      <c r="CD278" s="53" t="s">
        <v>29299</v>
      </c>
      <c r="CE278" s="53" t="s">
        <v>29300</v>
      </c>
      <c r="CF278" s="54">
        <v>277</v>
      </c>
      <c r="CG278" s="54">
        <v>0.245</v>
      </c>
      <c r="CH278" s="54">
        <v>0.20599999999999999</v>
      </c>
      <c r="CI278" s="54">
        <v>0.216</v>
      </c>
      <c r="CJ278" s="54">
        <v>88</v>
      </c>
      <c r="CK278" s="54">
        <v>6.4</v>
      </c>
      <c r="CL278" s="54">
        <v>2.0000000000000001E-4</v>
      </c>
      <c r="CM278" s="54">
        <v>2.1999999999999999E-2</v>
      </c>
      <c r="CN278" s="53" t="s">
        <v>5266</v>
      </c>
      <c r="CO278" s="54">
        <v>23</v>
      </c>
      <c r="CP278" s="54">
        <v>24</v>
      </c>
      <c r="CQ278" s="55">
        <f t="shared" si="4"/>
        <v>0.95833333333333337</v>
      </c>
      <c r="CR278" s="52" t="s">
        <v>28953</v>
      </c>
    </row>
    <row r="279" spans="1:96" s="9" customFormat="1" ht="86.4">
      <c r="A279" s="74">
        <v>278</v>
      </c>
      <c r="B279" s="6" t="s">
        <v>45178</v>
      </c>
      <c r="C279" s="6" t="s">
        <v>45180</v>
      </c>
      <c r="D279" s="7" t="s">
        <v>62</v>
      </c>
      <c r="E279" s="7" t="s">
        <v>1793</v>
      </c>
      <c r="F279" s="7"/>
      <c r="G279" s="7"/>
      <c r="H279" s="7"/>
      <c r="I279" s="7" t="s">
        <v>1794</v>
      </c>
      <c r="J279" s="7"/>
      <c r="K279" s="7"/>
      <c r="L279" s="6" t="s">
        <v>1795</v>
      </c>
      <c r="M279" s="6" t="s">
        <v>1796</v>
      </c>
      <c r="N279" s="7"/>
      <c r="O279" s="7"/>
      <c r="P279" s="24" t="s">
        <v>67</v>
      </c>
      <c r="Q279" s="74" t="s">
        <v>68</v>
      </c>
      <c r="R279" s="74"/>
      <c r="S279" s="74"/>
      <c r="T279" s="74"/>
      <c r="U279" s="74"/>
      <c r="V279" s="74"/>
      <c r="W279" s="74" t="s">
        <v>1797</v>
      </c>
      <c r="X279" s="74" t="s">
        <v>1798</v>
      </c>
      <c r="Y279" s="74"/>
      <c r="Z279" s="74" t="s">
        <v>1799</v>
      </c>
      <c r="AA279" s="74" t="s">
        <v>1800</v>
      </c>
      <c r="AB279" s="74" t="s">
        <v>1801</v>
      </c>
      <c r="AC279" s="74"/>
      <c r="AD279" s="74"/>
      <c r="AE279" s="74" t="s">
        <v>1802</v>
      </c>
      <c r="AF279" s="74" t="s">
        <v>1803</v>
      </c>
      <c r="AG279" s="74"/>
      <c r="AH279" s="74">
        <v>47</v>
      </c>
      <c r="AI279" s="74">
        <v>0</v>
      </c>
      <c r="AJ279" s="74">
        <v>0</v>
      </c>
      <c r="AK279" s="74">
        <v>28</v>
      </c>
      <c r="AL279" s="74">
        <v>28</v>
      </c>
      <c r="AM279" s="74" t="s">
        <v>76</v>
      </c>
      <c r="AN279" s="74" t="s">
        <v>77</v>
      </c>
      <c r="AO279" s="74" t="s">
        <v>78</v>
      </c>
      <c r="AP279" s="74" t="s">
        <v>1804</v>
      </c>
      <c r="AQ279" s="74" t="s">
        <v>1805</v>
      </c>
      <c r="AR279" s="74"/>
      <c r="AS279" s="74" t="s">
        <v>1796</v>
      </c>
      <c r="AT279" s="74" t="s">
        <v>1806</v>
      </c>
      <c r="AU279" s="74" t="s">
        <v>866</v>
      </c>
      <c r="AV279" s="74">
        <v>2016</v>
      </c>
      <c r="AW279" s="74">
        <v>60</v>
      </c>
      <c r="AX279" s="74"/>
      <c r="AY279" s="74"/>
      <c r="AZ279" s="74"/>
      <c r="BA279" s="74"/>
      <c r="BB279" s="74"/>
      <c r="BC279" s="74">
        <v>230</v>
      </c>
      <c r="BD279" s="74">
        <v>236</v>
      </c>
      <c r="BE279" s="74"/>
      <c r="BF279" s="74" t="s">
        <v>1807</v>
      </c>
      <c r="BG279" s="74"/>
      <c r="BH279" s="74">
        <v>7</v>
      </c>
      <c r="BI279" s="74" t="s">
        <v>200</v>
      </c>
      <c r="BJ279" s="74" t="s">
        <v>200</v>
      </c>
      <c r="BK279" s="74" t="s">
        <v>1808</v>
      </c>
      <c r="BL279" s="74" t="s">
        <v>1809</v>
      </c>
      <c r="BM279" s="74"/>
      <c r="BN279" s="46" t="str">
        <f>IF(COUNTIF(AA279,"*Nanjing Agr Univ*"),AA279)</f>
        <v>Bie, XM (reprint author), Nanjing Agr Univ, Coll Food Sci &amp; Technol, Key Lab Food Proc &amp; Qual Control, Minist Agr China, 1 Weigang, Nanjing 210095, Jiangsu, Peoples R China.</v>
      </c>
      <c r="BO279" s="46" t="b">
        <f>IF(COUNTIF(BN279,"*Life Sci*"),"生命科学学院",IF(COUNTIF(BN279,"*Coll Hort*"),"园艺学院"))</f>
        <v>0</v>
      </c>
      <c r="BP279" s="46" t="b">
        <f>IF(COUNTIF(BN279,"*Anim Sci*"),"动物科技学院",IF(COUNTIF(BN279,"*Vet Med*"),"动物医学院"))</f>
        <v>0</v>
      </c>
      <c r="BQ279" s="46" t="b">
        <f>IF(COUNTIF(BN279,"*Resources*"),"资源与环境科学学院",IF(COUNTIF(BN279,"*Dept Entomol*"),"植物保护学院"))</f>
        <v>0</v>
      </c>
      <c r="BR279" s="46" t="b">
        <f>IF(COUNTIF(BN279,"*Coll Agr*"),"农学院",IF(COUNTIF(BN279,"*Plant Protect*"),"植物保护学院"))</f>
        <v>0</v>
      </c>
      <c r="BS279" s="46" t="str">
        <f>IF(COUNTIF(BN279,"*Food Sci*"),"食品科技学院")</f>
        <v>食品科技学院</v>
      </c>
      <c r="BT279" s="78" t="str">
        <f>AP279</f>
        <v>0956-7135</v>
      </c>
      <c r="BU279" s="10">
        <f>VLOOKUP(BT279,$CE$2:$CH$13600,3,FALSE)</f>
        <v>2.806</v>
      </c>
      <c r="BV279" s="10">
        <f>VLOOKUP(BT279,$CE$2:$CH$13600,4,FALSE)</f>
        <v>3.085</v>
      </c>
      <c r="BW279" s="28" t="b">
        <f>IF($BV279&gt;=10,1)</f>
        <v>0</v>
      </c>
      <c r="BX279" s="28" t="b">
        <f>IF(BV279&gt;=5,1)</f>
        <v>0</v>
      </c>
      <c r="BY279" s="28" t="b">
        <f>IF(BV279&lt;2,1)</f>
        <v>0</v>
      </c>
      <c r="BZ279" s="4">
        <v>1</v>
      </c>
      <c r="CA279" s="4"/>
      <c r="CC279" s="52">
        <v>278</v>
      </c>
      <c r="CD279" s="53" t="s">
        <v>29301</v>
      </c>
      <c r="CE279" s="53" t="s">
        <v>29302</v>
      </c>
      <c r="CF279" s="54">
        <v>135</v>
      </c>
      <c r="CG279" s="54">
        <v>0.23100000000000001</v>
      </c>
      <c r="CH279" s="54">
        <v>0.17100000000000001</v>
      </c>
      <c r="CI279" s="54">
        <v>0.22</v>
      </c>
      <c r="CJ279" s="54">
        <v>50</v>
      </c>
      <c r="CK279" s="54">
        <v>6.5</v>
      </c>
      <c r="CL279" s="54">
        <v>1.3999999999999999E-4</v>
      </c>
      <c r="CM279" s="54">
        <v>0.03</v>
      </c>
      <c r="CN279" s="53" t="s">
        <v>5266</v>
      </c>
      <c r="CO279" s="54">
        <v>24</v>
      </c>
      <c r="CP279" s="54">
        <v>24</v>
      </c>
      <c r="CQ279" s="55">
        <f t="shared" si="4"/>
        <v>1</v>
      </c>
      <c r="CR279" s="52" t="s">
        <v>28953</v>
      </c>
    </row>
    <row r="280" spans="1:96" s="9" customFormat="1" ht="86.4">
      <c r="A280" s="74">
        <v>279</v>
      </c>
      <c r="B280" s="6" t="s">
        <v>45178</v>
      </c>
      <c r="C280" s="6" t="s">
        <v>45180</v>
      </c>
      <c r="D280" s="7" t="s">
        <v>62</v>
      </c>
      <c r="E280" s="7" t="s">
        <v>4111</v>
      </c>
      <c r="F280" s="7"/>
      <c r="G280" s="7"/>
      <c r="H280" s="7"/>
      <c r="I280" s="7" t="s">
        <v>4112</v>
      </c>
      <c r="J280" s="7"/>
      <c r="K280" s="7"/>
      <c r="L280" s="6" t="s">
        <v>4113</v>
      </c>
      <c r="M280" s="6" t="s">
        <v>1796</v>
      </c>
      <c r="N280" s="7"/>
      <c r="O280" s="7"/>
      <c r="P280" s="24" t="s">
        <v>67</v>
      </c>
      <c r="Q280" s="74" t="s">
        <v>68</v>
      </c>
      <c r="R280" s="74"/>
      <c r="S280" s="74"/>
      <c r="T280" s="74"/>
      <c r="U280" s="74"/>
      <c r="V280" s="74"/>
      <c r="W280" s="74" t="s">
        <v>4114</v>
      </c>
      <c r="X280" s="74" t="s">
        <v>4115</v>
      </c>
      <c r="Y280" s="74"/>
      <c r="Z280" s="74" t="s">
        <v>4116</v>
      </c>
      <c r="AA280" s="74" t="s">
        <v>4117</v>
      </c>
      <c r="AB280" s="74" t="s">
        <v>1801</v>
      </c>
      <c r="AC280" s="74"/>
      <c r="AD280" s="74"/>
      <c r="AE280" s="74" t="s">
        <v>4118</v>
      </c>
      <c r="AF280" s="74" t="s">
        <v>4119</v>
      </c>
      <c r="AG280" s="74"/>
      <c r="AH280" s="74">
        <v>34</v>
      </c>
      <c r="AI280" s="74">
        <v>0</v>
      </c>
      <c r="AJ280" s="74">
        <v>0</v>
      </c>
      <c r="AK280" s="74">
        <v>12</v>
      </c>
      <c r="AL280" s="74">
        <v>12</v>
      </c>
      <c r="AM280" s="74" t="s">
        <v>76</v>
      </c>
      <c r="AN280" s="74" t="s">
        <v>77</v>
      </c>
      <c r="AO280" s="74" t="s">
        <v>78</v>
      </c>
      <c r="AP280" s="74" t="s">
        <v>1804</v>
      </c>
      <c r="AQ280" s="74" t="s">
        <v>1805</v>
      </c>
      <c r="AR280" s="74"/>
      <c r="AS280" s="74" t="s">
        <v>1796</v>
      </c>
      <c r="AT280" s="74" t="s">
        <v>1806</v>
      </c>
      <c r="AU280" s="74" t="s">
        <v>2677</v>
      </c>
      <c r="AV280" s="74">
        <v>2016</v>
      </c>
      <c r="AW280" s="74">
        <v>59</v>
      </c>
      <c r="AX280" s="74"/>
      <c r="AY280" s="74"/>
      <c r="AZ280" s="74"/>
      <c r="BA280" s="74"/>
      <c r="BB280" s="74"/>
      <c r="BC280" s="74">
        <v>862</v>
      </c>
      <c r="BD280" s="74">
        <v>869</v>
      </c>
      <c r="BE280" s="74"/>
      <c r="BF280" s="74" t="s">
        <v>4120</v>
      </c>
      <c r="BG280" s="74"/>
      <c r="BH280" s="74">
        <v>8</v>
      </c>
      <c r="BI280" s="74" t="s">
        <v>200</v>
      </c>
      <c r="BJ280" s="74" t="s">
        <v>200</v>
      </c>
      <c r="BK280" s="74" t="s">
        <v>4109</v>
      </c>
      <c r="BL280" s="74" t="s">
        <v>4121</v>
      </c>
      <c r="BM280" s="74"/>
      <c r="BN280" s="46" t="str">
        <f>IF(COUNTIF(AA280,"*Nanjing Agr Univ*"),AA280)</f>
        <v>Bie, XM (reprint author), Nanjing Agr Univ, Minist Agr China, Key Lab Food Proc &amp; Qual Control, Coll Food Sci &amp; Technol, 1 Weigang, Nanjing 210095, Jiangsu, Peoples R China.</v>
      </c>
      <c r="BO280" s="46" t="b">
        <f>IF(COUNTIF(BN280,"*Life Sci*"),"生命科学学院",IF(COUNTIF(BN280,"*Coll Hort*"),"园艺学院"))</f>
        <v>0</v>
      </c>
      <c r="BP280" s="46" t="b">
        <f>IF(COUNTIF(BN280,"*Anim Sci*"),"动物科技学院",IF(COUNTIF(BN280,"*Vet Med*"),"动物医学院"))</f>
        <v>0</v>
      </c>
      <c r="BQ280" s="46" t="b">
        <f>IF(COUNTIF(BN280,"*Resources*"),"资源与环境科学学院",IF(COUNTIF(BN280,"*Dept Entomol*"),"植物保护学院"))</f>
        <v>0</v>
      </c>
      <c r="BR280" s="46" t="b">
        <f>IF(COUNTIF(BN280,"*Coll Agr*"),"农学院",IF(COUNTIF(BN280,"*Plant Protect*"),"植物保护学院"))</f>
        <v>0</v>
      </c>
      <c r="BS280" s="46" t="str">
        <f>IF(COUNTIF(BN280,"*Food Sci*"),"食品科技学院")</f>
        <v>食品科技学院</v>
      </c>
      <c r="BT280" s="78" t="str">
        <f>AP280</f>
        <v>0956-7135</v>
      </c>
      <c r="BU280" s="10">
        <f>VLOOKUP(BT280,$CE$2:$CH$13600,3,FALSE)</f>
        <v>2.806</v>
      </c>
      <c r="BV280" s="10">
        <f>VLOOKUP(BT280,$CE$2:$CH$13600,4,FALSE)</f>
        <v>3.085</v>
      </c>
      <c r="BW280" s="28" t="b">
        <f>IF($BV280&gt;=10,1)</f>
        <v>0</v>
      </c>
      <c r="BX280" s="28" t="b">
        <f>IF(BV280&gt;=5,1)</f>
        <v>0</v>
      </c>
      <c r="BY280" s="28" t="b">
        <f>IF(BV280&lt;2,1)</f>
        <v>0</v>
      </c>
      <c r="BZ280" s="4">
        <v>1</v>
      </c>
      <c r="CA280" s="4"/>
      <c r="CC280" s="52">
        <v>279</v>
      </c>
      <c r="CD280" s="53" t="s">
        <v>29303</v>
      </c>
      <c r="CE280" s="53" t="s">
        <v>29304</v>
      </c>
      <c r="CF280" s="54">
        <v>424</v>
      </c>
      <c r="CG280" s="54">
        <v>17</v>
      </c>
      <c r="CH280" s="54">
        <v>6.923</v>
      </c>
      <c r="CI280" s="54">
        <v>1.385</v>
      </c>
      <c r="CJ280" s="54">
        <v>13</v>
      </c>
      <c r="CK280" s="54" t="s">
        <v>28918</v>
      </c>
      <c r="CL280" s="54">
        <v>4.4000000000000002E-4</v>
      </c>
      <c r="CM280" s="54">
        <v>2.1190000000000002</v>
      </c>
      <c r="CN280" s="53" t="s">
        <v>29305</v>
      </c>
      <c r="CO280" s="54">
        <v>1</v>
      </c>
      <c r="CP280" s="54">
        <v>21</v>
      </c>
      <c r="CQ280" s="55">
        <f t="shared" si="4"/>
        <v>4.7619047619047616E-2</v>
      </c>
      <c r="CR280" s="52" t="s">
        <v>28907</v>
      </c>
    </row>
    <row r="281" spans="1:96" s="9" customFormat="1" ht="144">
      <c r="A281" s="74">
        <v>280</v>
      </c>
      <c r="B281" s="6" t="s">
        <v>45178</v>
      </c>
      <c r="C281" s="6" t="s">
        <v>45180</v>
      </c>
      <c r="D281" s="8" t="s">
        <v>62</v>
      </c>
      <c r="E281" s="8" t="s">
        <v>45704</v>
      </c>
      <c r="F281" s="8"/>
      <c r="G281" s="8"/>
      <c r="H281" s="8"/>
      <c r="I281" s="8" t="s">
        <v>45705</v>
      </c>
      <c r="J281" s="8"/>
      <c r="K281" s="8"/>
      <c r="L281" s="6" t="s">
        <v>45706</v>
      </c>
      <c r="M281" s="6" t="s">
        <v>759</v>
      </c>
      <c r="N281" s="8"/>
      <c r="O281" s="8"/>
      <c r="P281" s="25" t="s">
        <v>67</v>
      </c>
      <c r="Q281" s="42" t="s">
        <v>68</v>
      </c>
      <c r="W281" s="9" t="s">
        <v>45707</v>
      </c>
      <c r="X281" s="9" t="s">
        <v>45708</v>
      </c>
      <c r="Z281" s="9" t="s">
        <v>45709</v>
      </c>
      <c r="AA281" s="9" t="s">
        <v>1800</v>
      </c>
      <c r="AB281" s="9" t="s">
        <v>1801</v>
      </c>
      <c r="AE281" s="9" t="s">
        <v>45710</v>
      </c>
      <c r="AF281" s="9" t="s">
        <v>45711</v>
      </c>
      <c r="AH281" s="9">
        <v>48</v>
      </c>
      <c r="AI281" s="9">
        <v>0</v>
      </c>
      <c r="AJ281" s="9">
        <v>0</v>
      </c>
      <c r="AK281" s="9">
        <v>0</v>
      </c>
      <c r="AL281" s="9">
        <v>0</v>
      </c>
      <c r="AM281" s="9" t="s">
        <v>767</v>
      </c>
      <c r="AN281" s="9" t="s">
        <v>768</v>
      </c>
      <c r="AO281" s="9" t="s">
        <v>769</v>
      </c>
      <c r="AP281" s="42" t="s">
        <v>770</v>
      </c>
      <c r="AQ281" s="42" t="s">
        <v>771</v>
      </c>
      <c r="AR281" s="42"/>
      <c r="AS281" s="42" t="s">
        <v>772</v>
      </c>
      <c r="AT281" s="42" t="s">
        <v>773</v>
      </c>
      <c r="AU281" s="43">
        <v>42466</v>
      </c>
      <c r="AV281" s="42">
        <v>2016</v>
      </c>
      <c r="AW281" s="42">
        <v>64</v>
      </c>
      <c r="AX281" s="42">
        <v>13</v>
      </c>
      <c r="AY281" s="42"/>
      <c r="AZ281" s="42"/>
      <c r="BA281" s="42"/>
      <c r="BB281" s="42"/>
      <c r="BC281" s="42">
        <v>2754</v>
      </c>
      <c r="BD281" s="42">
        <v>2764</v>
      </c>
      <c r="BE281" s="42"/>
      <c r="BF281" s="42" t="s">
        <v>45712</v>
      </c>
      <c r="BG281" s="42"/>
      <c r="BH281" s="42">
        <v>11</v>
      </c>
      <c r="BI281" s="42" t="s">
        <v>775</v>
      </c>
      <c r="BJ281" s="42" t="s">
        <v>776</v>
      </c>
      <c r="BK281" s="42" t="s">
        <v>45702</v>
      </c>
      <c r="BL281" s="42" t="s">
        <v>45713</v>
      </c>
      <c r="BM281" s="42">
        <v>26985692</v>
      </c>
      <c r="BN281" s="46" t="str">
        <f>IF(COUNTIF(AA281,"*Nanjing Agr Univ*"),AA281)</f>
        <v>Bie, XM (reprint author), Nanjing Agr Univ, Coll Food Sci &amp; Technol, Key Lab Food Proc &amp; Qual Control, Minist Agr China, 1 Weigang, Nanjing 210095, Jiangsu, Peoples R China.</v>
      </c>
      <c r="BO281" s="46" t="b">
        <f>IF(COUNTIF(BN281,"*Life Sci*"),"生命科学学院",IF(COUNTIF(BN281,"*Coll Hort*"),"园艺学院"))</f>
        <v>0</v>
      </c>
      <c r="BP281" s="46" t="b">
        <f>IF(COUNTIF(BN281,"*Anim Sci*"),"动物科技学院",IF(COUNTIF(BN281,"*Vet Med*"),"动物医学院"))</f>
        <v>0</v>
      </c>
      <c r="BQ281" s="46" t="b">
        <f>IF(COUNTIF(BN281,"*Resources*"),"资源与环境科学学院",IF(COUNTIF(BN281,"*Dept Entomol*"),"植物保护学院"))</f>
        <v>0</v>
      </c>
      <c r="BR281" s="46" t="b">
        <f>IF(COUNTIF(BN281,"*Coll Agr*"),"农学院",IF(COUNTIF(BN281,"*Plant Protect*"),"植物保护学院"))</f>
        <v>0</v>
      </c>
      <c r="BS281" s="46" t="str">
        <f>IF(COUNTIF(BN281,"*Food Sci*"),"食品科技学院")</f>
        <v>食品科技学院</v>
      </c>
      <c r="BT281" s="48" t="s">
        <v>770</v>
      </c>
      <c r="BU281" s="10">
        <f>VLOOKUP(BT281,$CE$2:$CH$13600,3,FALSE)</f>
        <v>2.9119999999999999</v>
      </c>
      <c r="BV281" s="10">
        <f>VLOOKUP(BT281,$CE$2:$CH$13600,4,FALSE)</f>
        <v>3.2690000000000001</v>
      </c>
      <c r="BW281" s="28" t="b">
        <f>IF($BV281&gt;=10,1)</f>
        <v>0</v>
      </c>
      <c r="BX281" s="28" t="b">
        <f>IF(BV281&gt;=5,1)</f>
        <v>0</v>
      </c>
      <c r="BY281" s="28" t="b">
        <f>IF(BV281&lt;2,1)</f>
        <v>0</v>
      </c>
      <c r="BZ281" s="4">
        <v>4</v>
      </c>
      <c r="CA281" s="4"/>
      <c r="CC281" s="52">
        <v>280</v>
      </c>
      <c r="CD281" s="53" t="s">
        <v>29306</v>
      </c>
      <c r="CE281" s="53" t="s">
        <v>29307</v>
      </c>
      <c r="CF281" s="54">
        <v>2478</v>
      </c>
      <c r="CG281" s="54">
        <v>5.6180000000000003</v>
      </c>
      <c r="CH281" s="54">
        <v>6.9349999999999996</v>
      </c>
      <c r="CI281" s="54">
        <v>1.3540000000000001</v>
      </c>
      <c r="CJ281" s="54">
        <v>147</v>
      </c>
      <c r="CK281" s="54">
        <v>3.8</v>
      </c>
      <c r="CL281" s="54">
        <v>1.0710000000000001E-2</v>
      </c>
      <c r="CM281" s="54">
        <v>2.4350000000000001</v>
      </c>
      <c r="CN281" s="53" t="s">
        <v>29305</v>
      </c>
      <c r="CO281" s="54">
        <v>2</v>
      </c>
      <c r="CP281" s="54">
        <v>21</v>
      </c>
      <c r="CQ281" s="55">
        <f t="shared" si="4"/>
        <v>9.5238095238095233E-2</v>
      </c>
      <c r="CR281" s="52" t="s">
        <v>28907</v>
      </c>
    </row>
    <row r="282" spans="1:96" s="9" customFormat="1" ht="100.8">
      <c r="A282" s="74">
        <v>281</v>
      </c>
      <c r="B282" s="6" t="s">
        <v>45178</v>
      </c>
      <c r="C282" s="6" t="s">
        <v>45180</v>
      </c>
      <c r="D282" s="8" t="s">
        <v>62</v>
      </c>
      <c r="E282" s="8" t="s">
        <v>46587</v>
      </c>
      <c r="F282" s="8"/>
      <c r="G282" s="8"/>
      <c r="H282" s="8"/>
      <c r="I282" s="8" t="s">
        <v>46588</v>
      </c>
      <c r="J282" s="8"/>
      <c r="K282" s="8"/>
      <c r="L282" s="75" t="s">
        <v>46589</v>
      </c>
      <c r="M282" s="75" t="s">
        <v>15299</v>
      </c>
      <c r="N282" s="8"/>
      <c r="O282" s="8"/>
      <c r="P282" s="25" t="s">
        <v>67</v>
      </c>
      <c r="Q282" s="42" t="s">
        <v>68</v>
      </c>
      <c r="W282" s="9" t="s">
        <v>46590</v>
      </c>
      <c r="X282" s="9" t="s">
        <v>46591</v>
      </c>
      <c r="Z282" s="9" t="s">
        <v>46592</v>
      </c>
      <c r="AA282" s="9" t="s">
        <v>1800</v>
      </c>
      <c r="AB282" s="9" t="s">
        <v>1801</v>
      </c>
      <c r="AE282" s="9" t="s">
        <v>46593</v>
      </c>
      <c r="AF282" s="9" t="s">
        <v>46594</v>
      </c>
      <c r="AH282" s="9">
        <v>38</v>
      </c>
      <c r="AI282" s="9">
        <v>0</v>
      </c>
      <c r="AJ282" s="9">
        <v>0</v>
      </c>
      <c r="AK282" s="9">
        <v>0</v>
      </c>
      <c r="AL282" s="9">
        <v>0</v>
      </c>
      <c r="AM282" s="9" t="s">
        <v>660</v>
      </c>
      <c r="AN282" s="9" t="s">
        <v>604</v>
      </c>
      <c r="AO282" s="9" t="s">
        <v>661</v>
      </c>
      <c r="AP282" s="42" t="s">
        <v>15306</v>
      </c>
      <c r="AQ282" s="42"/>
      <c r="AR282" s="42"/>
      <c r="AS282" s="42" t="s">
        <v>15307</v>
      </c>
      <c r="AT282" s="42" t="s">
        <v>15308</v>
      </c>
      <c r="AU282" s="43">
        <v>42438</v>
      </c>
      <c r="AV282" s="42">
        <v>2016</v>
      </c>
      <c r="AW282" s="42">
        <v>16</v>
      </c>
      <c r="AX282" s="42"/>
      <c r="AY282" s="42"/>
      <c r="AZ282" s="42"/>
      <c r="BA282" s="42"/>
      <c r="BB282" s="42"/>
      <c r="BC282" s="42"/>
      <c r="BD282" s="42"/>
      <c r="BE282" s="42">
        <v>31</v>
      </c>
      <c r="BF282" s="42" t="s">
        <v>46595</v>
      </c>
      <c r="BG282" s="42"/>
      <c r="BH282" s="42">
        <v>14</v>
      </c>
      <c r="BI282" s="42" t="s">
        <v>848</v>
      </c>
      <c r="BJ282" s="42" t="s">
        <v>848</v>
      </c>
      <c r="BK282" s="42" t="s">
        <v>46596</v>
      </c>
      <c r="BL282" s="42" t="s">
        <v>46597</v>
      </c>
      <c r="BM282" s="42">
        <v>26957318</v>
      </c>
      <c r="BN282" s="79" t="str">
        <f>IF(COUNTIF(AA282,"*Nanjing Agr Univ*"),AA282)</f>
        <v>Bie, XM (reprint author), Nanjing Agr Univ, Coll Food Sci &amp; Technol, Key Lab Food Proc &amp; Qual Control, Minist Agr China, 1 Weigang, Nanjing 210095, Jiangsu, Peoples R China.</v>
      </c>
      <c r="BO282" s="79" t="b">
        <f>IF(COUNTIF(BN282,"*Life Sci*"),"生命科学学院",IF(COUNTIF(BN282,"*Coll Hort*"),"园艺学院"))</f>
        <v>0</v>
      </c>
      <c r="BP282" s="79" t="b">
        <f>IF(COUNTIF(BN282,"*Anim Sci*"),"动物科技学院",IF(COUNTIF(BN282,"*Vet Med*"),"动物医学院"))</f>
        <v>0</v>
      </c>
      <c r="BQ282" s="79" t="b">
        <f>IF(COUNTIF(BN282,"*Resources*"),"资源与环境科学学院",IF(COUNTIF(BN282,"*Dept Entomol*"),"植物保护学院"))</f>
        <v>0</v>
      </c>
      <c r="BR282" s="79" t="b">
        <f>IF(COUNTIF(BN282,"*Coll Agr*"),"农学院",IF(COUNTIF(BN282,"*Plant Protect*"),"植物保护学院"))</f>
        <v>0</v>
      </c>
      <c r="BS282" s="79" t="str">
        <f>IF(COUNTIF(BN282,"*Food Sci*"),"食品科技学院")</f>
        <v>食品科技学院</v>
      </c>
      <c r="BT282" s="48" t="s">
        <v>15306</v>
      </c>
      <c r="BU282" s="76">
        <f>VLOOKUP(BT282,$CE$2:$CH$13600,3,FALSE)</f>
        <v>2.7290000000000001</v>
      </c>
      <c r="BV282" s="76">
        <f>VLOOKUP(BT282,$CE$2:$CH$13600,4,FALSE)</f>
        <v>3.2509999999999999</v>
      </c>
      <c r="BW282" s="78" t="b">
        <f>IF($BV282&gt;=10,1)</f>
        <v>0</v>
      </c>
      <c r="BX282" s="78" t="b">
        <f>IF(BV282&gt;=5,1)</f>
        <v>0</v>
      </c>
      <c r="BY282" s="78" t="b">
        <f>IF(BV282&lt;2,1)</f>
        <v>0</v>
      </c>
      <c r="BZ282" s="4">
        <v>4</v>
      </c>
      <c r="CC282" s="52">
        <v>281</v>
      </c>
      <c r="CD282" s="53" t="s">
        <v>29308</v>
      </c>
      <c r="CE282" s="53" t="s">
        <v>29309</v>
      </c>
      <c r="CF282" s="54">
        <v>1100</v>
      </c>
      <c r="CG282" s="54">
        <v>3.544</v>
      </c>
      <c r="CH282" s="54">
        <v>4.3890000000000002</v>
      </c>
      <c r="CI282" s="54">
        <v>0.59599999999999997</v>
      </c>
      <c r="CJ282" s="54">
        <v>151</v>
      </c>
      <c r="CK282" s="54">
        <v>3.5</v>
      </c>
      <c r="CL282" s="54">
        <v>5.2300000000000003E-3</v>
      </c>
      <c r="CM282" s="54">
        <v>1.4910000000000001</v>
      </c>
      <c r="CN282" s="53" t="s">
        <v>29305</v>
      </c>
      <c r="CO282" s="54">
        <v>3</v>
      </c>
      <c r="CP282" s="54">
        <v>21</v>
      </c>
      <c r="CQ282" s="55">
        <f t="shared" si="4"/>
        <v>0.14285714285714285</v>
      </c>
      <c r="CR282" s="52" t="s">
        <v>28907</v>
      </c>
    </row>
    <row r="283" spans="1:96" s="9" customFormat="1" ht="86.4">
      <c r="A283" s="74">
        <v>282</v>
      </c>
      <c r="B283" s="6" t="s">
        <v>45178</v>
      </c>
      <c r="C283" s="6" t="s">
        <v>45193</v>
      </c>
      <c r="D283" s="7" t="s">
        <v>62</v>
      </c>
      <c r="E283" s="7" t="s">
        <v>3758</v>
      </c>
      <c r="F283" s="7"/>
      <c r="G283" s="7"/>
      <c r="H283" s="7"/>
      <c r="I283" s="7" t="s">
        <v>3759</v>
      </c>
      <c r="J283" s="7"/>
      <c r="K283" s="7"/>
      <c r="L283" s="75" t="s">
        <v>3760</v>
      </c>
      <c r="M283" s="75" t="s">
        <v>3741</v>
      </c>
      <c r="N283" s="7"/>
      <c r="O283" s="7"/>
      <c r="P283" s="24" t="s">
        <v>67</v>
      </c>
      <c r="Q283" s="74" t="s">
        <v>68</v>
      </c>
      <c r="R283" s="74"/>
      <c r="S283" s="74"/>
      <c r="T283" s="74"/>
      <c r="U283" s="74"/>
      <c r="V283" s="74"/>
      <c r="W283" s="74" t="s">
        <v>3761</v>
      </c>
      <c r="X283" s="74" t="s">
        <v>3762</v>
      </c>
      <c r="Y283" s="74"/>
      <c r="Z283" s="74" t="s">
        <v>3763</v>
      </c>
      <c r="AA283" s="74" t="s">
        <v>554</v>
      </c>
      <c r="AB283" s="74" t="s">
        <v>3764</v>
      </c>
      <c r="AC283" s="74"/>
      <c r="AD283" s="74"/>
      <c r="AE283" s="74" t="s">
        <v>3765</v>
      </c>
      <c r="AF283" s="74" t="s">
        <v>3766</v>
      </c>
      <c r="AG283" s="74"/>
      <c r="AH283" s="74">
        <v>49</v>
      </c>
      <c r="AI283" s="74">
        <v>0</v>
      </c>
      <c r="AJ283" s="74">
        <v>0</v>
      </c>
      <c r="AK283" s="74">
        <v>10</v>
      </c>
      <c r="AL283" s="74">
        <v>10</v>
      </c>
      <c r="AM283" s="74" t="s">
        <v>112</v>
      </c>
      <c r="AN283" s="74" t="s">
        <v>113</v>
      </c>
      <c r="AO283" s="74" t="s">
        <v>114</v>
      </c>
      <c r="AP283" s="74" t="s">
        <v>3749</v>
      </c>
      <c r="AQ283" s="74" t="s">
        <v>3750</v>
      </c>
      <c r="AR283" s="74"/>
      <c r="AS283" s="74" t="s">
        <v>3751</v>
      </c>
      <c r="AT283" s="74" t="s">
        <v>3752</v>
      </c>
      <c r="AU283" s="74" t="s">
        <v>2677</v>
      </c>
      <c r="AV283" s="74">
        <v>2016</v>
      </c>
      <c r="AW283" s="74">
        <v>82</v>
      </c>
      <c r="AX283" s="74"/>
      <c r="AY283" s="74"/>
      <c r="AZ283" s="74"/>
      <c r="BA283" s="74"/>
      <c r="BB283" s="74"/>
      <c r="BC283" s="74">
        <v>979</v>
      </c>
      <c r="BD283" s="74">
        <v>988</v>
      </c>
      <c r="BE283" s="74"/>
      <c r="BF283" s="74" t="s">
        <v>3767</v>
      </c>
      <c r="BG283" s="74"/>
      <c r="BH283" s="74">
        <v>10</v>
      </c>
      <c r="BI283" s="74" t="s">
        <v>3754</v>
      </c>
      <c r="BJ283" s="74" t="s">
        <v>3755</v>
      </c>
      <c r="BK283" s="74" t="s">
        <v>3756</v>
      </c>
      <c r="BL283" s="74" t="s">
        <v>3768</v>
      </c>
      <c r="BM283" s="74">
        <v>26499088</v>
      </c>
      <c r="BN283" s="79" t="str">
        <f>IF(COUNTIF(AA283,"*Nanjing Agr Univ*"),AA283)</f>
        <v>Zeng, XX (reprint author), Nanjing Agr Univ, Coll Food Sci &amp; Technol, Nanjing 210095, Jiangsu, Peoples R China.</v>
      </c>
      <c r="BO283" s="79" t="b">
        <f>IF(COUNTIF(BN283,"*Life Sci*"),"生命科学学院",IF(COUNTIF(BN283,"*Coll Hort*"),"园艺学院"))</f>
        <v>0</v>
      </c>
      <c r="BP283" s="79" t="b">
        <f>IF(COUNTIF(BN283,"*Anim Sci*"),"动物科技学院",IF(COUNTIF(BN283,"*Vet Med*"),"动物医学院"))</f>
        <v>0</v>
      </c>
      <c r="BQ283" s="79" t="b">
        <f>IF(COUNTIF(BN283,"*Resources*"),"资源与环境科学学院",IF(COUNTIF(BN283,"*Dept Entomol*"),"植物保护学院"))</f>
        <v>0</v>
      </c>
      <c r="BR283" s="79" t="b">
        <f>IF(COUNTIF(BN283,"*Coll Agr*"),"农学院",IF(COUNTIF(BN283,"*Plant Protect*"),"植物保护学院"))</f>
        <v>0</v>
      </c>
      <c r="BS283" s="79" t="str">
        <f>IF(COUNTIF(BN283,"*Food Sci*"),"食品科技学院")</f>
        <v>食品科技学院</v>
      </c>
      <c r="BT283" s="78" t="str">
        <f>AP283</f>
        <v>0141-8130</v>
      </c>
      <c r="BU283" s="76">
        <f>VLOOKUP(BT283,$CE$2:$CH$13600,3,FALSE)</f>
        <v>2.8580000000000001</v>
      </c>
      <c r="BV283" s="76">
        <f>VLOOKUP(BT283,$CE$2:$CH$13600,4,FALSE)</f>
        <v>3.016</v>
      </c>
      <c r="BW283" s="78" t="b">
        <f>IF($BV283&gt;=10,1)</f>
        <v>0</v>
      </c>
      <c r="BX283" s="78" t="b">
        <f>IF(BV283&gt;=5,1)</f>
        <v>0</v>
      </c>
      <c r="BY283" s="78" t="b">
        <f>IF(BV283&lt;2,1)</f>
        <v>0</v>
      </c>
      <c r="BZ283" s="4">
        <v>1</v>
      </c>
      <c r="CC283" s="52">
        <v>282</v>
      </c>
      <c r="CD283" s="53" t="s">
        <v>29310</v>
      </c>
      <c r="CE283" s="53" t="s">
        <v>29311</v>
      </c>
      <c r="CF283" s="54">
        <v>10254</v>
      </c>
      <c r="CG283" s="54">
        <v>2.3759999999999999</v>
      </c>
      <c r="CH283" s="54">
        <v>2.5339999999999998</v>
      </c>
      <c r="CI283" s="54">
        <v>0.61899999999999999</v>
      </c>
      <c r="CJ283" s="54">
        <v>139</v>
      </c>
      <c r="CK283" s="54">
        <v>8.4</v>
      </c>
      <c r="CL283" s="54">
        <v>1.839E-2</v>
      </c>
      <c r="CM283" s="54">
        <v>1.0349999999999999</v>
      </c>
      <c r="CN283" s="53" t="s">
        <v>29305</v>
      </c>
      <c r="CO283" s="54">
        <v>4</v>
      </c>
      <c r="CP283" s="54">
        <v>21</v>
      </c>
      <c r="CQ283" s="55">
        <f t="shared" si="4"/>
        <v>0.19047619047619047</v>
      </c>
      <c r="CR283" s="52" t="s">
        <v>28907</v>
      </c>
    </row>
    <row r="284" spans="1:96" s="9" customFormat="1" ht="86.4">
      <c r="A284" s="74">
        <v>283</v>
      </c>
      <c r="B284" s="6" t="s">
        <v>45178</v>
      </c>
      <c r="C284" s="6" t="s">
        <v>45193</v>
      </c>
      <c r="D284" s="7" t="s">
        <v>62</v>
      </c>
      <c r="E284" s="7" t="s">
        <v>548</v>
      </c>
      <c r="F284" s="7"/>
      <c r="G284" s="7"/>
      <c r="H284" s="7"/>
      <c r="I284" s="7" t="s">
        <v>549</v>
      </c>
      <c r="J284" s="7"/>
      <c r="K284" s="7"/>
      <c r="L284" s="6" t="s">
        <v>550</v>
      </c>
      <c r="M284" s="6" t="s">
        <v>276</v>
      </c>
      <c r="N284" s="7"/>
      <c r="O284" s="7"/>
      <c r="P284" s="24" t="s">
        <v>67</v>
      </c>
      <c r="Q284" s="74" t="s">
        <v>68</v>
      </c>
      <c r="R284" s="74"/>
      <c r="S284" s="74"/>
      <c r="T284" s="74"/>
      <c r="U284" s="74"/>
      <c r="V284" s="74"/>
      <c r="W284" s="74" t="s">
        <v>551</v>
      </c>
      <c r="X284" s="74" t="s">
        <v>552</v>
      </c>
      <c r="Y284" s="74"/>
      <c r="Z284" s="74" t="s">
        <v>553</v>
      </c>
      <c r="AA284" s="74" t="s">
        <v>554</v>
      </c>
      <c r="AB284" s="74"/>
      <c r="AC284" s="74"/>
      <c r="AD284" s="74"/>
      <c r="AE284" s="74" t="s">
        <v>555</v>
      </c>
      <c r="AF284" s="74" t="s">
        <v>556</v>
      </c>
      <c r="AG284" s="74"/>
      <c r="AH284" s="74">
        <v>40</v>
      </c>
      <c r="AI284" s="74">
        <v>0</v>
      </c>
      <c r="AJ284" s="74">
        <v>0</v>
      </c>
      <c r="AK284" s="74">
        <v>15</v>
      </c>
      <c r="AL284" s="74">
        <v>15</v>
      </c>
      <c r="AM284" s="74" t="s">
        <v>76</v>
      </c>
      <c r="AN284" s="74" t="s">
        <v>77</v>
      </c>
      <c r="AO284" s="74" t="s">
        <v>78</v>
      </c>
      <c r="AP284" s="74" t="s">
        <v>284</v>
      </c>
      <c r="AQ284" s="74" t="s">
        <v>285</v>
      </c>
      <c r="AR284" s="74"/>
      <c r="AS284" s="74" t="s">
        <v>286</v>
      </c>
      <c r="AT284" s="74" t="s">
        <v>287</v>
      </c>
      <c r="AU284" s="11">
        <v>42410</v>
      </c>
      <c r="AV284" s="74">
        <v>2016</v>
      </c>
      <c r="AW284" s="74">
        <v>137</v>
      </c>
      <c r="AX284" s="74"/>
      <c r="AY284" s="74"/>
      <c r="AZ284" s="74"/>
      <c r="BA284" s="74"/>
      <c r="BB284" s="74"/>
      <c r="BC284" s="74">
        <v>541</v>
      </c>
      <c r="BD284" s="74">
        <v>548</v>
      </c>
      <c r="BE284" s="74"/>
      <c r="BF284" s="74" t="s">
        <v>557</v>
      </c>
      <c r="BG284" s="74"/>
      <c r="BH284" s="74">
        <v>8</v>
      </c>
      <c r="BI284" s="74" t="s">
        <v>289</v>
      </c>
      <c r="BJ284" s="74" t="s">
        <v>290</v>
      </c>
      <c r="BK284" s="74" t="s">
        <v>558</v>
      </c>
      <c r="BL284" s="74" t="s">
        <v>559</v>
      </c>
      <c r="BM284" s="74">
        <v>26686161</v>
      </c>
      <c r="BN284" s="46" t="str">
        <f>IF(COUNTIF(AA284,"*Nanjing Agr Univ*"),AA284)</f>
        <v>Zeng, XX (reprint author), Nanjing Agr Univ, Coll Food Sci &amp; Technol, Nanjing 210095, Jiangsu, Peoples R China.</v>
      </c>
      <c r="BO284" s="46" t="b">
        <f>IF(COUNTIF(BN284,"*Life Sci*"),"生命科学学院",IF(COUNTIF(BN284,"*Coll Hort*"),"园艺学院"))</f>
        <v>0</v>
      </c>
      <c r="BP284" s="46" t="b">
        <f>IF(COUNTIF(BN284,"*Anim Sci*"),"动物科技学院",IF(COUNTIF(BN284,"*Vet Med*"),"动物医学院"))</f>
        <v>0</v>
      </c>
      <c r="BQ284" s="46" t="b">
        <f>IF(COUNTIF(BN284,"*Resources*"),"资源与环境科学学院",IF(COUNTIF(BN284,"*Dept Entomol*"),"植物保护学院"))</f>
        <v>0</v>
      </c>
      <c r="BR284" s="46" t="b">
        <f>IF(COUNTIF(BN284,"*Coll Agr*"),"农学院",IF(COUNTIF(BN284,"*Plant Protect*"),"植物保护学院"))</f>
        <v>0</v>
      </c>
      <c r="BS284" s="46" t="str">
        <f>IF(COUNTIF(BN284,"*Food Sci*"),"食品科技学院")</f>
        <v>食品科技学院</v>
      </c>
      <c r="BT284" s="78" t="str">
        <f>AP284</f>
        <v>0144-8617</v>
      </c>
      <c r="BU284" s="10">
        <f>VLOOKUP(BT284,$CE$2:$CH$13600,3,FALSE)</f>
        <v>4.0739999999999998</v>
      </c>
      <c r="BV284" s="10">
        <f>VLOOKUP(BT284,$CE$2:$CH$13600,4,FALSE)</f>
        <v>4.5679999999999996</v>
      </c>
      <c r="BW284" s="28" t="b">
        <f>IF($BV284&gt;=10,1)</f>
        <v>0</v>
      </c>
      <c r="BX284" s="28" t="b">
        <f>IF(BV284&gt;=5,1)</f>
        <v>0</v>
      </c>
      <c r="BY284" s="28" t="b">
        <f>IF(BV284&lt;2,1)</f>
        <v>0</v>
      </c>
      <c r="BZ284" s="4">
        <v>1</v>
      </c>
      <c r="CC284" s="52">
        <v>283</v>
      </c>
      <c r="CD284" s="53" t="s">
        <v>29312</v>
      </c>
      <c r="CE284" s="53" t="s">
        <v>29313</v>
      </c>
      <c r="CF284" s="54">
        <v>2067</v>
      </c>
      <c r="CG284" s="54">
        <v>2.137</v>
      </c>
      <c r="CH284" s="54">
        <v>2.0569999999999999</v>
      </c>
      <c r="CI284" s="54">
        <v>0.04</v>
      </c>
      <c r="CJ284" s="54">
        <v>25</v>
      </c>
      <c r="CK284" s="54">
        <v>6.8</v>
      </c>
      <c r="CL284" s="54">
        <v>4.2199999999999998E-3</v>
      </c>
      <c r="CM284" s="54">
        <v>0.58199999999999996</v>
      </c>
      <c r="CN284" s="53" t="s">
        <v>29305</v>
      </c>
      <c r="CO284" s="54">
        <v>5</v>
      </c>
      <c r="CP284" s="54">
        <v>21</v>
      </c>
      <c r="CQ284" s="55">
        <f t="shared" si="4"/>
        <v>0.23809523809523808</v>
      </c>
      <c r="CR284" s="52" t="s">
        <v>28907</v>
      </c>
    </row>
    <row r="285" spans="1:96" s="9" customFormat="1" ht="100.8">
      <c r="A285" s="74">
        <v>284</v>
      </c>
      <c r="B285" s="6" t="s">
        <v>45178</v>
      </c>
      <c r="C285" s="6" t="s">
        <v>45193</v>
      </c>
      <c r="D285" s="8" t="s">
        <v>62</v>
      </c>
      <c r="E285" s="8" t="s">
        <v>28191</v>
      </c>
      <c r="F285" s="8"/>
      <c r="G285" s="8"/>
      <c r="H285" s="8"/>
      <c r="I285" s="8" t="s">
        <v>28192</v>
      </c>
      <c r="J285" s="8"/>
      <c r="K285" s="8"/>
      <c r="L285" s="6" t="s">
        <v>28193</v>
      </c>
      <c r="M285" s="6" t="s">
        <v>759</v>
      </c>
      <c r="N285" s="8"/>
      <c r="O285" s="8"/>
      <c r="P285" s="25" t="s">
        <v>67</v>
      </c>
      <c r="Q285" s="74" t="s">
        <v>68</v>
      </c>
      <c r="R285" s="74"/>
      <c r="S285" s="74"/>
      <c r="T285" s="74"/>
      <c r="U285" s="74"/>
      <c r="V285" s="74"/>
      <c r="W285" s="74" t="s">
        <v>28194</v>
      </c>
      <c r="X285" s="74" t="s">
        <v>28195</v>
      </c>
      <c r="Y285" s="74"/>
      <c r="Z285" s="74" t="s">
        <v>28196</v>
      </c>
      <c r="AA285" s="74" t="s">
        <v>554</v>
      </c>
      <c r="AB285" s="74" t="s">
        <v>4928</v>
      </c>
      <c r="AC285" s="74"/>
      <c r="AD285" s="74"/>
      <c r="AE285" s="74" t="s">
        <v>28197</v>
      </c>
      <c r="AF285" s="74" t="s">
        <v>28198</v>
      </c>
      <c r="AG285" s="74"/>
      <c r="AH285" s="74">
        <v>50</v>
      </c>
      <c r="AI285" s="74">
        <v>0</v>
      </c>
      <c r="AJ285" s="74">
        <v>0</v>
      </c>
      <c r="AK285" s="74">
        <v>1</v>
      </c>
      <c r="AL285" s="74">
        <v>1</v>
      </c>
      <c r="AM285" s="74" t="s">
        <v>767</v>
      </c>
      <c r="AN285" s="74" t="s">
        <v>768</v>
      </c>
      <c r="AO285" s="74" t="s">
        <v>769</v>
      </c>
      <c r="AP285" s="74" t="s">
        <v>770</v>
      </c>
      <c r="AQ285" s="74" t="s">
        <v>771</v>
      </c>
      <c r="AR285" s="74"/>
      <c r="AS285" s="74" t="s">
        <v>772</v>
      </c>
      <c r="AT285" s="74" t="s">
        <v>773</v>
      </c>
      <c r="AU285" s="11">
        <v>42410</v>
      </c>
      <c r="AV285" s="74">
        <v>2016</v>
      </c>
      <c r="AW285" s="74">
        <v>64</v>
      </c>
      <c r="AX285" s="74">
        <v>5</v>
      </c>
      <c r="AY285" s="74"/>
      <c r="AZ285" s="74"/>
      <c r="BA285" s="74"/>
      <c r="BB285" s="74"/>
      <c r="BC285" s="74">
        <v>1137</v>
      </c>
      <c r="BD285" s="74">
        <v>1143</v>
      </c>
      <c r="BE285" s="74"/>
      <c r="BF285" s="74" t="s">
        <v>28199</v>
      </c>
      <c r="BG285" s="74"/>
      <c r="BH285" s="74">
        <v>7</v>
      </c>
      <c r="BI285" s="74" t="s">
        <v>775</v>
      </c>
      <c r="BJ285" s="74" t="s">
        <v>776</v>
      </c>
      <c r="BK285" s="74" t="s">
        <v>28200</v>
      </c>
      <c r="BL285" s="74" t="s">
        <v>28201</v>
      </c>
      <c r="BM285" s="74">
        <v>26766135</v>
      </c>
      <c r="BN285" s="46" t="str">
        <f>IF(COUNTIF(AA285,"*Nanjing Agr Univ*"),AA285)</f>
        <v>Zeng, XX (reprint author), Nanjing Agr Univ, Coll Food Sci &amp; Technol, Nanjing 210095, Jiangsu, Peoples R China.</v>
      </c>
      <c r="BO285" s="46" t="b">
        <f>IF(COUNTIF(BN285,"*Life Sci*"),"生命科学学院",IF(COUNTIF(BN285,"*Coll Hort*"),"园艺学院"))</f>
        <v>0</v>
      </c>
      <c r="BP285" s="46" t="b">
        <f>IF(COUNTIF(BN285,"*Anim Sci*"),"动物科技学院",IF(COUNTIF(BN285,"*Vet Med*"),"动物医学院"))</f>
        <v>0</v>
      </c>
      <c r="BQ285" s="46" t="b">
        <f>IF(COUNTIF(BN285,"*Resources*"),"资源与环境科学学院",IF(COUNTIF(BN285,"*Dept Entomol*"),"植物保护学院"))</f>
        <v>0</v>
      </c>
      <c r="BR285" s="46" t="b">
        <f>IF(COUNTIF(BN285,"*Coll Agr*"),"农学院",IF(COUNTIF(BN285,"*Plant Protect*"),"植物保护学院"))</f>
        <v>0</v>
      </c>
      <c r="BS285" s="46" t="str">
        <f>IF(COUNTIF(BN285,"*Food Sci*"),"食品科技学院")</f>
        <v>食品科技学院</v>
      </c>
      <c r="BT285" s="78" t="s">
        <v>770</v>
      </c>
      <c r="BU285" s="10">
        <f>VLOOKUP(BT285,$CE$2:$CH$13600,3,FALSE)</f>
        <v>2.9119999999999999</v>
      </c>
      <c r="BV285" s="10">
        <f>VLOOKUP(BT285,$CE$2:$CH$13600,4,FALSE)</f>
        <v>3.2690000000000001</v>
      </c>
      <c r="BW285" s="28" t="b">
        <f>IF($BV285&gt;=10,1)</f>
        <v>0</v>
      </c>
      <c r="BX285" s="28" t="b">
        <f>IF(BV285&gt;=5,1)</f>
        <v>0</v>
      </c>
      <c r="BY285" s="28" t="b">
        <f>IF(BV285&lt;2,1)</f>
        <v>0</v>
      </c>
      <c r="BZ285" s="4">
        <v>1</v>
      </c>
      <c r="CC285" s="52">
        <v>284</v>
      </c>
      <c r="CD285" s="53" t="s">
        <v>29314</v>
      </c>
      <c r="CE285" s="53" t="s">
        <v>29315</v>
      </c>
      <c r="CF285" s="54">
        <v>7745</v>
      </c>
      <c r="CG285" s="54">
        <v>2.097</v>
      </c>
      <c r="CH285" s="54">
        <v>2.5859999999999999</v>
      </c>
      <c r="CI285" s="54">
        <v>0.42599999999999999</v>
      </c>
      <c r="CJ285" s="54">
        <v>122</v>
      </c>
      <c r="CK285" s="54" t="s">
        <v>28918</v>
      </c>
      <c r="CL285" s="54">
        <v>8.7100000000000007E-3</v>
      </c>
      <c r="CM285" s="54">
        <v>0.90300000000000002</v>
      </c>
      <c r="CN285" s="53" t="s">
        <v>29305</v>
      </c>
      <c r="CO285" s="54">
        <v>6</v>
      </c>
      <c r="CP285" s="54">
        <v>21</v>
      </c>
      <c r="CQ285" s="55">
        <f t="shared" si="4"/>
        <v>0.2857142857142857</v>
      </c>
      <c r="CR285" s="52" t="s">
        <v>28921</v>
      </c>
    </row>
    <row r="286" spans="1:96" s="9" customFormat="1">
      <c r="A286" s="74">
        <v>285</v>
      </c>
      <c r="B286" s="6" t="s">
        <v>27452</v>
      </c>
      <c r="C286" s="6" t="s">
        <v>48995</v>
      </c>
      <c r="D286" s="69" t="s">
        <v>62</v>
      </c>
      <c r="E286" s="69" t="s">
        <v>48996</v>
      </c>
      <c r="F286" s="69"/>
      <c r="G286" s="69"/>
      <c r="H286" s="69"/>
      <c r="I286" s="69" t="s">
        <v>48997</v>
      </c>
      <c r="J286" s="69"/>
      <c r="K286" s="69"/>
      <c r="L286" s="82" t="s">
        <v>48998</v>
      </c>
      <c r="M286" s="82" t="s">
        <v>25966</v>
      </c>
      <c r="N286" s="69"/>
      <c r="O286" s="69"/>
      <c r="P286" s="70" t="s">
        <v>67</v>
      </c>
      <c r="Q286" s="82" t="s">
        <v>68</v>
      </c>
      <c r="R286" s="82"/>
      <c r="S286" s="82"/>
      <c r="T286" s="82"/>
      <c r="U286" s="82"/>
      <c r="V286" s="82"/>
      <c r="W286" s="82"/>
      <c r="X286" s="82" t="s">
        <v>48999</v>
      </c>
      <c r="Y286" s="82"/>
      <c r="Z286" s="82" t="s">
        <v>49000</v>
      </c>
      <c r="AA286" s="82" t="s">
        <v>554</v>
      </c>
      <c r="AB286" s="82" t="s">
        <v>4928</v>
      </c>
      <c r="AC286" s="82"/>
      <c r="AD286" s="82"/>
      <c r="AE286" s="82" t="s">
        <v>49001</v>
      </c>
      <c r="AF286" s="82" t="s">
        <v>49002</v>
      </c>
      <c r="AG286" s="82"/>
      <c r="AH286" s="82">
        <v>52</v>
      </c>
      <c r="AI286" s="82">
        <v>0</v>
      </c>
      <c r="AJ286" s="82">
        <v>0</v>
      </c>
      <c r="AK286" s="82">
        <v>0</v>
      </c>
      <c r="AL286" s="82">
        <v>0</v>
      </c>
      <c r="AM286" s="82" t="s">
        <v>2869</v>
      </c>
      <c r="AN286" s="82" t="s">
        <v>2342</v>
      </c>
      <c r="AO286" s="82" t="s">
        <v>2870</v>
      </c>
      <c r="AP286" s="82" t="s">
        <v>25973</v>
      </c>
      <c r="AQ286" s="82" t="s">
        <v>25974</v>
      </c>
      <c r="AR286" s="82"/>
      <c r="AS286" s="82" t="s">
        <v>25975</v>
      </c>
      <c r="AT286" s="82" t="s">
        <v>25976</v>
      </c>
      <c r="AU286" s="82"/>
      <c r="AV286" s="82">
        <v>2016</v>
      </c>
      <c r="AW286" s="82">
        <v>7</v>
      </c>
      <c r="AX286" s="82">
        <v>4</v>
      </c>
      <c r="AY286" s="82"/>
      <c r="AZ286" s="82"/>
      <c r="BA286" s="82"/>
      <c r="BB286" s="82"/>
      <c r="BC286" s="82">
        <v>1959</v>
      </c>
      <c r="BD286" s="82">
        <v>1967</v>
      </c>
      <c r="BE286" s="82"/>
      <c r="BF286" s="82" t="s">
        <v>49003</v>
      </c>
      <c r="BG286" s="82"/>
      <c r="BH286" s="82">
        <v>9</v>
      </c>
      <c r="BI286" s="82" t="s">
        <v>25978</v>
      </c>
      <c r="BJ286" s="82" t="s">
        <v>25978</v>
      </c>
      <c r="BK286" s="82" t="s">
        <v>49004</v>
      </c>
      <c r="BL286" s="82" t="s">
        <v>49005</v>
      </c>
      <c r="BM286" s="82"/>
      <c r="BN286" s="80" t="s">
        <v>554</v>
      </c>
      <c r="BO286" s="80" t="b">
        <v>0</v>
      </c>
      <c r="BP286" s="80" t="b">
        <v>0</v>
      </c>
      <c r="BQ286" s="80" t="b">
        <v>0</v>
      </c>
      <c r="BR286" s="80" t="b">
        <v>0</v>
      </c>
      <c r="BS286" s="80" t="s">
        <v>27452</v>
      </c>
      <c r="BT286" s="81" t="s">
        <v>25973</v>
      </c>
      <c r="BU286" s="81">
        <v>2.7909999999999999</v>
      </c>
      <c r="BV286" s="81">
        <v>3.0459999999999998</v>
      </c>
      <c r="BW286" s="77"/>
      <c r="BX286" s="77"/>
      <c r="BY286" s="77"/>
      <c r="BZ286" s="4"/>
      <c r="CC286" s="52">
        <v>285</v>
      </c>
      <c r="CD286" s="53" t="s">
        <v>29316</v>
      </c>
      <c r="CE286" s="53" t="s">
        <v>29317</v>
      </c>
      <c r="CF286" s="54">
        <v>1617</v>
      </c>
      <c r="CG286" s="54">
        <v>2.012</v>
      </c>
      <c r="CH286" s="54">
        <v>1.881</v>
      </c>
      <c r="CI286" s="54">
        <v>0.26500000000000001</v>
      </c>
      <c r="CJ286" s="54">
        <v>113</v>
      </c>
      <c r="CK286" s="54">
        <v>5.8</v>
      </c>
      <c r="CL286" s="54">
        <v>3.6900000000000001E-3</v>
      </c>
      <c r="CM286" s="54">
        <v>0.54200000000000004</v>
      </c>
      <c r="CN286" s="53" t="s">
        <v>29305</v>
      </c>
      <c r="CO286" s="54">
        <v>7</v>
      </c>
      <c r="CP286" s="54">
        <v>21</v>
      </c>
      <c r="CQ286" s="55">
        <f t="shared" si="4"/>
        <v>0.33333333333333331</v>
      </c>
      <c r="CR286" s="52" t="s">
        <v>28921</v>
      </c>
    </row>
    <row r="287" spans="1:96" s="9" customFormat="1" ht="72">
      <c r="A287" s="74">
        <v>286</v>
      </c>
      <c r="B287" s="6" t="s">
        <v>45178</v>
      </c>
      <c r="C287" s="6" t="s">
        <v>45181</v>
      </c>
      <c r="D287" s="7" t="s">
        <v>62</v>
      </c>
      <c r="E287" s="7" t="s">
        <v>101</v>
      </c>
      <c r="F287" s="7"/>
      <c r="G287" s="7"/>
      <c r="H287" s="7"/>
      <c r="I287" s="7" t="s">
        <v>27466</v>
      </c>
      <c r="J287" s="7"/>
      <c r="K287" s="7"/>
      <c r="L287" s="6" t="s">
        <v>103</v>
      </c>
      <c r="M287" s="6" t="s">
        <v>104</v>
      </c>
      <c r="N287" s="7"/>
      <c r="O287" s="7"/>
      <c r="P287" s="24" t="s">
        <v>67</v>
      </c>
      <c r="Q287" s="4" t="s">
        <v>68</v>
      </c>
      <c r="R287" s="4"/>
      <c r="S287" s="4"/>
      <c r="T287" s="4"/>
      <c r="U287" s="4"/>
      <c r="V287" s="4"/>
      <c r="W287" s="4" t="s">
        <v>105</v>
      </c>
      <c r="X287" s="4" t="s">
        <v>106</v>
      </c>
      <c r="Y287" s="4"/>
      <c r="Z287" s="4" t="s">
        <v>107</v>
      </c>
      <c r="AA287" s="4" t="s">
        <v>108</v>
      </c>
      <c r="AB287" s="4" t="s">
        <v>109</v>
      </c>
      <c r="AC287" s="4"/>
      <c r="AD287" s="4"/>
      <c r="AE287" s="4" t="s">
        <v>110</v>
      </c>
      <c r="AF287" s="4" t="s">
        <v>111</v>
      </c>
      <c r="AG287" s="4"/>
      <c r="AH287" s="4">
        <v>31</v>
      </c>
      <c r="AI287" s="4">
        <v>0</v>
      </c>
      <c r="AJ287" s="4">
        <v>0</v>
      </c>
      <c r="AK287" s="4">
        <v>19</v>
      </c>
      <c r="AL287" s="4">
        <v>19</v>
      </c>
      <c r="AM287" s="4" t="s">
        <v>112</v>
      </c>
      <c r="AN287" s="4" t="s">
        <v>113</v>
      </c>
      <c r="AO287" s="4" t="s">
        <v>114</v>
      </c>
      <c r="AP287" s="4" t="s">
        <v>115</v>
      </c>
      <c r="AQ287" s="4" t="s">
        <v>116</v>
      </c>
      <c r="AR287" s="4"/>
      <c r="AS287" s="4" t="s">
        <v>117</v>
      </c>
      <c r="AT287" s="4" t="s">
        <v>118</v>
      </c>
      <c r="AU287" s="74" t="s">
        <v>119</v>
      </c>
      <c r="AV287" s="4">
        <v>2016</v>
      </c>
      <c r="AW287" s="4">
        <v>30</v>
      </c>
      <c r="AX287" s="4"/>
      <c r="AY287" s="4"/>
      <c r="AZ287" s="4"/>
      <c r="BA287" s="4"/>
      <c r="BB287" s="4"/>
      <c r="BC287" s="4">
        <v>28</v>
      </c>
      <c r="BD287" s="4">
        <v>34</v>
      </c>
      <c r="BE287" s="4"/>
      <c r="BF287" s="4" t="s">
        <v>120</v>
      </c>
      <c r="BG287" s="4"/>
      <c r="BH287" s="4">
        <v>7</v>
      </c>
      <c r="BI287" s="4" t="s">
        <v>121</v>
      </c>
      <c r="BJ287" s="4" t="s">
        <v>122</v>
      </c>
      <c r="BK287" s="4" t="s">
        <v>123</v>
      </c>
      <c r="BL287" s="4" t="s">
        <v>124</v>
      </c>
      <c r="BM287" s="4">
        <v>26703199</v>
      </c>
      <c r="BN287" s="46" t="str">
        <f>IF(COUNTIF(AA287,"*Nanjing Agr Univ*"),AA287)</f>
        <v>Chen, ZG (reprint author), Nanjing Agr Univ, Coll Food Sci &amp; Technol, Nanjing 210095, Jiangsu, Peoples R China.</v>
      </c>
      <c r="BO287" s="46" t="b">
        <f>IF(COUNTIF(BN287,"*Life Sci*"),"生命科学学院",IF(COUNTIF(BN287,"*Coll Hort*"),"园艺学院"))</f>
        <v>0</v>
      </c>
      <c r="BP287" s="46" t="b">
        <f>IF(COUNTIF(BN287,"*Anim Sci*"),"动物科技学院",IF(COUNTIF(BN287,"*Vet Med*"),"动物医学院"))</f>
        <v>0</v>
      </c>
      <c r="BQ287" s="46" t="b">
        <f>IF(COUNTIF(BN287,"*Resources*"),"资源与环境科学学院",IF(COUNTIF(BN287,"*Dept Entomol*"),"植物保护学院"))</f>
        <v>0</v>
      </c>
      <c r="BR287" s="46" t="b">
        <f>IF(COUNTIF(BN287,"*Coll Agr*"),"农学院",IF(COUNTIF(BN287,"*Plant Protect*"),"植物保护学院"))</f>
        <v>0</v>
      </c>
      <c r="BS287" s="46" t="str">
        <f>IF(COUNTIF(BN287,"*Food Sci*"),"食品科技学院")</f>
        <v>食品科技学院</v>
      </c>
      <c r="BT287" s="28" t="str">
        <f>AP287</f>
        <v>1350-4177</v>
      </c>
      <c r="BU287" s="10">
        <f>VLOOKUP(BT287,$CE$2:$CH$13600,3,FALSE)</f>
        <v>4.3209999999999997</v>
      </c>
      <c r="BV287" s="10">
        <f>VLOOKUP(BT287,$CE$2:$CH$13600,4,FALSE)</f>
        <v>4.391</v>
      </c>
      <c r="BW287" s="28" t="b">
        <f>IF($BV287&gt;=10,1)</f>
        <v>0</v>
      </c>
      <c r="BX287" s="28" t="b">
        <f>IF(BV287&gt;=5,1)</f>
        <v>0</v>
      </c>
      <c r="BY287" s="28" t="b">
        <f>IF(BV287&lt;2,1)</f>
        <v>0</v>
      </c>
      <c r="BZ287" s="4">
        <v>1</v>
      </c>
      <c r="CC287" s="52">
        <v>286</v>
      </c>
      <c r="CD287" s="53" t="s">
        <v>8058</v>
      </c>
      <c r="CE287" s="53" t="s">
        <v>8056</v>
      </c>
      <c r="CF287" s="54">
        <v>4895</v>
      </c>
      <c r="CG287" s="54">
        <v>1.7350000000000001</v>
      </c>
      <c r="CH287" s="54">
        <v>1.7170000000000001</v>
      </c>
      <c r="CI287" s="54">
        <v>0.37</v>
      </c>
      <c r="CJ287" s="54">
        <v>108</v>
      </c>
      <c r="CK287" s="54" t="s">
        <v>28918</v>
      </c>
      <c r="CL287" s="54">
        <v>4.64E-3</v>
      </c>
      <c r="CM287" s="54">
        <v>0.54100000000000004</v>
      </c>
      <c r="CN287" s="53" t="s">
        <v>29305</v>
      </c>
      <c r="CO287" s="54">
        <v>8</v>
      </c>
      <c r="CP287" s="54">
        <v>21</v>
      </c>
      <c r="CQ287" s="55">
        <f t="shared" si="4"/>
        <v>0.38095238095238093</v>
      </c>
      <c r="CR287" s="52" t="s">
        <v>28921</v>
      </c>
    </row>
    <row r="288" spans="1:96" s="9" customFormat="1" ht="72">
      <c r="A288" s="74">
        <v>287</v>
      </c>
      <c r="B288" s="6" t="s">
        <v>45178</v>
      </c>
      <c r="C288" s="6" t="s">
        <v>45182</v>
      </c>
      <c r="D288" s="7" t="s">
        <v>62</v>
      </c>
      <c r="E288" s="7" t="s">
        <v>1488</v>
      </c>
      <c r="F288" s="7"/>
      <c r="G288" s="7"/>
      <c r="H288" s="7"/>
      <c r="I288" s="7" t="s">
        <v>1489</v>
      </c>
      <c r="J288" s="7"/>
      <c r="K288" s="7"/>
      <c r="L288" s="6" t="s">
        <v>1490</v>
      </c>
      <c r="M288" s="6" t="s">
        <v>1491</v>
      </c>
      <c r="N288" s="7"/>
      <c r="O288" s="7"/>
      <c r="P288" s="24" t="s">
        <v>67</v>
      </c>
      <c r="Q288" s="74" t="s">
        <v>68</v>
      </c>
      <c r="R288" s="74"/>
      <c r="S288" s="74"/>
      <c r="T288" s="74"/>
      <c r="U288" s="74"/>
      <c r="V288" s="74"/>
      <c r="W288" s="74" t="s">
        <v>1492</v>
      </c>
      <c r="X288" s="74" t="s">
        <v>1493</v>
      </c>
      <c r="Y288" s="74"/>
      <c r="Z288" s="74" t="s">
        <v>1494</v>
      </c>
      <c r="AA288" s="74" t="s">
        <v>1495</v>
      </c>
      <c r="AB288" s="74" t="s">
        <v>1496</v>
      </c>
      <c r="AC288" s="74"/>
      <c r="AD288" s="74"/>
      <c r="AE288" s="74" t="s">
        <v>1497</v>
      </c>
      <c r="AF288" s="74" t="s">
        <v>1498</v>
      </c>
      <c r="AG288" s="74"/>
      <c r="AH288" s="74">
        <v>39</v>
      </c>
      <c r="AI288" s="74">
        <v>0</v>
      </c>
      <c r="AJ288" s="74">
        <v>0</v>
      </c>
      <c r="AK288" s="74">
        <v>5</v>
      </c>
      <c r="AL288" s="74">
        <v>5</v>
      </c>
      <c r="AM288" s="74" t="s">
        <v>358</v>
      </c>
      <c r="AN288" s="74" t="s">
        <v>359</v>
      </c>
      <c r="AO288" s="74" t="s">
        <v>360</v>
      </c>
      <c r="AP288" s="74" t="s">
        <v>1499</v>
      </c>
      <c r="AQ288" s="74" t="s">
        <v>1500</v>
      </c>
      <c r="AR288" s="74"/>
      <c r="AS288" s="74" t="s">
        <v>1501</v>
      </c>
      <c r="AT288" s="74" t="s">
        <v>1502</v>
      </c>
      <c r="AU288" s="74" t="s">
        <v>866</v>
      </c>
      <c r="AV288" s="74">
        <v>2016</v>
      </c>
      <c r="AW288" s="74">
        <v>91</v>
      </c>
      <c r="AX288" s="74">
        <v>2</v>
      </c>
      <c r="AY288" s="74"/>
      <c r="AZ288" s="74"/>
      <c r="BA288" s="74"/>
      <c r="BB288" s="74"/>
      <c r="BC288" s="74">
        <v>467</v>
      </c>
      <c r="BD288" s="74">
        <v>475</v>
      </c>
      <c r="BE288" s="74"/>
      <c r="BF288" s="74" t="s">
        <v>1503</v>
      </c>
      <c r="BG288" s="74"/>
      <c r="BH288" s="74">
        <v>9</v>
      </c>
      <c r="BI288" s="74" t="s">
        <v>1504</v>
      </c>
      <c r="BJ288" s="74" t="s">
        <v>1505</v>
      </c>
      <c r="BK288" s="74" t="s">
        <v>1506</v>
      </c>
      <c r="BL288" s="74" t="s">
        <v>1507</v>
      </c>
      <c r="BM288" s="74"/>
      <c r="BN288" s="46" t="str">
        <f>IF(COUNTIF(AA288,"*Nanjing Agr Univ*"),AA288)</f>
        <v>Dong, MS (reprint author), Nanjing Agr Univ, Coll Food Sci &amp; Technol, 1 Weigang Rd, Nanjing 210095, Jiangsu, Peoples R China.</v>
      </c>
      <c r="BO288" s="46" t="b">
        <f>IF(COUNTIF(BN288,"*Life Sci*"),"生命科学学院",IF(COUNTIF(BN288,"*Coll Hort*"),"园艺学院"))</f>
        <v>0</v>
      </c>
      <c r="BP288" s="46" t="b">
        <f>IF(COUNTIF(BN288,"*Anim Sci*"),"动物科技学院",IF(COUNTIF(BN288,"*Vet Med*"),"动物医学院"))</f>
        <v>0</v>
      </c>
      <c r="BQ288" s="46" t="b">
        <f>IF(COUNTIF(BN288,"*Resources*"),"资源与环境科学学院",IF(COUNTIF(BN288,"*Dept Entomol*"),"植物保护学院"))</f>
        <v>0</v>
      </c>
      <c r="BR288" s="46" t="b">
        <f>IF(COUNTIF(BN288,"*Coll Agr*"),"农学院",IF(COUNTIF(BN288,"*Plant Protect*"),"植物保护学院"))</f>
        <v>0</v>
      </c>
      <c r="BS288" s="46" t="str">
        <f>IF(COUNTIF(BN288,"*Food Sci*"),"食品科技学院")</f>
        <v>食品科技学院</v>
      </c>
      <c r="BT288" s="78" t="str">
        <f>AP288</f>
        <v>0268-2575</v>
      </c>
      <c r="BU288" s="10">
        <f>VLOOKUP(BT288,$CE$2:$CH$13600,3,FALSE)</f>
        <v>2.3490000000000002</v>
      </c>
      <c r="BV288" s="10">
        <f>VLOOKUP(BT288,$CE$2:$CH$13600,4,FALSE)</f>
        <v>2.6160000000000001</v>
      </c>
      <c r="BW288" s="28" t="b">
        <f>IF($BV288&gt;=10,1)</f>
        <v>0</v>
      </c>
      <c r="BX288" s="28" t="b">
        <f>IF(BV288&gt;=5,1)</f>
        <v>0</v>
      </c>
      <c r="BY288" s="28" t="b">
        <f>IF(BV288&lt;2,1)</f>
        <v>0</v>
      </c>
      <c r="BZ288" s="4">
        <v>1</v>
      </c>
      <c r="CC288" s="52">
        <v>287</v>
      </c>
      <c r="CD288" s="53" t="s">
        <v>29318</v>
      </c>
      <c r="CE288" s="53" t="s">
        <v>29319</v>
      </c>
      <c r="CF288" s="54">
        <v>897</v>
      </c>
      <c r="CG288" s="54">
        <v>1.702</v>
      </c>
      <c r="CH288" s="54">
        <v>1.365</v>
      </c>
      <c r="CI288" s="54">
        <v>0.24199999999999999</v>
      </c>
      <c r="CJ288" s="54">
        <v>33</v>
      </c>
      <c r="CK288" s="54" t="s">
        <v>28918</v>
      </c>
      <c r="CL288" s="54">
        <v>9.3999999999999997E-4</v>
      </c>
      <c r="CM288" s="54">
        <v>0.46899999999999997</v>
      </c>
      <c r="CN288" s="53" t="s">
        <v>29305</v>
      </c>
      <c r="CO288" s="54">
        <v>9</v>
      </c>
      <c r="CP288" s="54">
        <v>21</v>
      </c>
      <c r="CQ288" s="55">
        <f t="shared" si="4"/>
        <v>0.42857142857142855</v>
      </c>
      <c r="CR288" s="52" t="s">
        <v>28921</v>
      </c>
    </row>
    <row r="289" spans="1:96" s="9" customFormat="1" ht="86.4">
      <c r="A289" s="74">
        <v>288</v>
      </c>
      <c r="B289" s="6" t="s">
        <v>45178</v>
      </c>
      <c r="C289" s="6" t="s">
        <v>45182</v>
      </c>
      <c r="D289" s="8" t="s">
        <v>62</v>
      </c>
      <c r="E289" s="8" t="s">
        <v>27529</v>
      </c>
      <c r="F289" s="8"/>
      <c r="G289" s="8"/>
      <c r="H289" s="8"/>
      <c r="I289" s="8" t="s">
        <v>27530</v>
      </c>
      <c r="J289" s="8"/>
      <c r="K289" s="8"/>
      <c r="L289" s="6" t="s">
        <v>27531</v>
      </c>
      <c r="M289" s="6" t="s">
        <v>1796</v>
      </c>
      <c r="N289" s="8"/>
      <c r="O289" s="8"/>
      <c r="P289" s="25" t="s">
        <v>67</v>
      </c>
      <c r="Q289" s="74" t="s">
        <v>68</v>
      </c>
      <c r="R289" s="74"/>
      <c r="S289" s="74"/>
      <c r="T289" s="74"/>
      <c r="U289" s="74"/>
      <c r="V289" s="74"/>
      <c r="W289" s="74" t="s">
        <v>27532</v>
      </c>
      <c r="X289" s="74" t="s">
        <v>27533</v>
      </c>
      <c r="Y289" s="74"/>
      <c r="Z289" s="74" t="s">
        <v>27534</v>
      </c>
      <c r="AA289" s="74" t="s">
        <v>9465</v>
      </c>
      <c r="AB289" s="74" t="s">
        <v>1496</v>
      </c>
      <c r="AC289" s="74"/>
      <c r="AD289" s="74"/>
      <c r="AE289" s="74" t="s">
        <v>27535</v>
      </c>
      <c r="AF289" s="74" t="s">
        <v>27536</v>
      </c>
      <c r="AG289" s="74"/>
      <c r="AH289" s="74">
        <v>29</v>
      </c>
      <c r="AI289" s="74">
        <v>0</v>
      </c>
      <c r="AJ289" s="74">
        <v>0</v>
      </c>
      <c r="AK289" s="74">
        <v>0</v>
      </c>
      <c r="AL289" s="74">
        <v>0</v>
      </c>
      <c r="AM289" s="74" t="s">
        <v>76</v>
      </c>
      <c r="AN289" s="74" t="s">
        <v>77</v>
      </c>
      <c r="AO289" s="74" t="s">
        <v>78</v>
      </c>
      <c r="AP289" s="74" t="s">
        <v>1804</v>
      </c>
      <c r="AQ289" s="74" t="s">
        <v>1805</v>
      </c>
      <c r="AR289" s="74"/>
      <c r="AS289" s="74" t="s">
        <v>1796</v>
      </c>
      <c r="AT289" s="74" t="s">
        <v>1806</v>
      </c>
      <c r="AU289" s="74" t="s">
        <v>15639</v>
      </c>
      <c r="AV289" s="74">
        <v>2016</v>
      </c>
      <c r="AW289" s="74">
        <v>64</v>
      </c>
      <c r="AX289" s="74"/>
      <c r="AY289" s="74"/>
      <c r="AZ289" s="74"/>
      <c r="BA289" s="74"/>
      <c r="BB289" s="74"/>
      <c r="BC289" s="74">
        <v>189</v>
      </c>
      <c r="BD289" s="74">
        <v>195</v>
      </c>
      <c r="BE289" s="74"/>
      <c r="BF289" s="74" t="s">
        <v>27537</v>
      </c>
      <c r="BG289" s="74"/>
      <c r="BH289" s="74">
        <v>7</v>
      </c>
      <c r="BI289" s="74" t="s">
        <v>200</v>
      </c>
      <c r="BJ289" s="74" t="s">
        <v>200</v>
      </c>
      <c r="BK289" s="74" t="s">
        <v>27527</v>
      </c>
      <c r="BL289" s="74" t="s">
        <v>27538</v>
      </c>
      <c r="BM289" s="74"/>
      <c r="BN289" s="46" t="str">
        <f>IF(COUNTIF(AA289,"*Nanjing Agr Univ*"),AA289)</f>
        <v>Dong, MS (reprint author), Nanjing Agr Univ, Coll Food Sci &amp; Technol, Nanjing 210095, Jiangsu, Peoples R China.</v>
      </c>
      <c r="BO289" s="46" t="b">
        <f>IF(COUNTIF(BN289,"*Life Sci*"),"生命科学学院",IF(COUNTIF(BN289,"*Coll Hort*"),"园艺学院"))</f>
        <v>0</v>
      </c>
      <c r="BP289" s="46" t="b">
        <f>IF(COUNTIF(BN289,"*Anim Sci*"),"动物科技学院",IF(COUNTIF(BN289,"*Vet Med*"),"动物医学院"))</f>
        <v>0</v>
      </c>
      <c r="BQ289" s="46" t="b">
        <f>IF(COUNTIF(BN289,"*Resources*"),"资源与环境科学学院",IF(COUNTIF(BN289,"*Dept Entomol*"),"植物保护学院"))</f>
        <v>0</v>
      </c>
      <c r="BR289" s="46" t="b">
        <f>IF(COUNTIF(BN289,"*Coll Agr*"),"农学院",IF(COUNTIF(BN289,"*Plant Protect*"),"植物保护学院"))</f>
        <v>0</v>
      </c>
      <c r="BS289" s="46" t="str">
        <f>IF(COUNTIF(BN289,"*Food Sci*"),"食品科技学院")</f>
        <v>食品科技学院</v>
      </c>
      <c r="BT289" s="78" t="s">
        <v>1804</v>
      </c>
      <c r="BU289" s="10">
        <f>VLOOKUP(BT289,$CE$2:$CH$13600,3,FALSE)</f>
        <v>2.806</v>
      </c>
      <c r="BV289" s="10">
        <f>VLOOKUP(BT289,$CE$2:$CH$13600,4,FALSE)</f>
        <v>3.085</v>
      </c>
      <c r="BW289" s="28" t="b">
        <f>IF($BV289&gt;=10,1)</f>
        <v>0</v>
      </c>
      <c r="BX289" s="28" t="b">
        <f>IF(BV289&gt;=5,1)</f>
        <v>0</v>
      </c>
      <c r="BY289" s="28" t="b">
        <f>IF(BV289&lt;2,1)</f>
        <v>0</v>
      </c>
      <c r="BZ289" s="4">
        <v>1</v>
      </c>
      <c r="CA289" s="4"/>
      <c r="CC289" s="52">
        <v>288</v>
      </c>
      <c r="CD289" s="53" t="s">
        <v>5293</v>
      </c>
      <c r="CE289" s="53" t="s">
        <v>5291</v>
      </c>
      <c r="CF289" s="54">
        <v>7924</v>
      </c>
      <c r="CG289" s="54">
        <v>1.542</v>
      </c>
      <c r="CH289" s="54">
        <v>1.6659999999999999</v>
      </c>
      <c r="CI289" s="54">
        <v>0.61499999999999999</v>
      </c>
      <c r="CJ289" s="54">
        <v>192</v>
      </c>
      <c r="CK289" s="54" t="s">
        <v>28918</v>
      </c>
      <c r="CL289" s="54">
        <v>8.2400000000000008E-3</v>
      </c>
      <c r="CM289" s="54">
        <v>0.51</v>
      </c>
      <c r="CN289" s="53" t="s">
        <v>29305</v>
      </c>
      <c r="CO289" s="54">
        <v>10</v>
      </c>
      <c r="CP289" s="54">
        <v>21</v>
      </c>
      <c r="CQ289" s="55">
        <f t="shared" si="4"/>
        <v>0.47619047619047616</v>
      </c>
      <c r="CR289" s="52" t="s">
        <v>28921</v>
      </c>
    </row>
    <row r="290" spans="1:96" s="9" customFormat="1" ht="57.6">
      <c r="A290" s="74">
        <v>289</v>
      </c>
      <c r="B290" s="6" t="s">
        <v>45178</v>
      </c>
      <c r="C290" s="6" t="s">
        <v>45182</v>
      </c>
      <c r="D290" s="8" t="s">
        <v>62</v>
      </c>
      <c r="E290" s="8" t="s">
        <v>27747</v>
      </c>
      <c r="F290" s="8"/>
      <c r="G290" s="8"/>
      <c r="H290" s="8"/>
      <c r="I290" s="8" t="s">
        <v>27748</v>
      </c>
      <c r="J290" s="8"/>
      <c r="K290" s="8"/>
      <c r="L290" s="6" t="s">
        <v>27749</v>
      </c>
      <c r="M290" s="6" t="s">
        <v>27750</v>
      </c>
      <c r="N290" s="8"/>
      <c r="O290" s="8"/>
      <c r="P290" s="25" t="s">
        <v>67</v>
      </c>
      <c r="Q290" s="74" t="s">
        <v>68</v>
      </c>
      <c r="R290" s="74"/>
      <c r="S290" s="74"/>
      <c r="T290" s="74"/>
      <c r="U290" s="74"/>
      <c r="V290" s="74"/>
      <c r="W290" s="74" t="s">
        <v>27751</v>
      </c>
      <c r="X290" s="74" t="s">
        <v>27752</v>
      </c>
      <c r="Y290" s="74"/>
      <c r="Z290" s="74" t="s">
        <v>27753</v>
      </c>
      <c r="AA290" s="74" t="s">
        <v>9465</v>
      </c>
      <c r="AB290" s="74" t="s">
        <v>1496</v>
      </c>
      <c r="AC290" s="74"/>
      <c r="AD290" s="74"/>
      <c r="AE290" s="74" t="s">
        <v>27754</v>
      </c>
      <c r="AF290" s="74" t="s">
        <v>27755</v>
      </c>
      <c r="AG290" s="74"/>
      <c r="AH290" s="74">
        <v>28</v>
      </c>
      <c r="AI290" s="74">
        <v>0</v>
      </c>
      <c r="AJ290" s="74">
        <v>0</v>
      </c>
      <c r="AK290" s="74">
        <v>0</v>
      </c>
      <c r="AL290" s="74">
        <v>0</v>
      </c>
      <c r="AM290" s="74" t="s">
        <v>6127</v>
      </c>
      <c r="AN290" s="74" t="s">
        <v>6128</v>
      </c>
      <c r="AO290" s="74" t="s">
        <v>6129</v>
      </c>
      <c r="AP290" s="74" t="s">
        <v>27756</v>
      </c>
      <c r="AQ290" s="74" t="s">
        <v>27757</v>
      </c>
      <c r="AR290" s="74"/>
      <c r="AS290" s="74" t="s">
        <v>27758</v>
      </c>
      <c r="AT290" s="74" t="s">
        <v>27759</v>
      </c>
      <c r="AU290" s="74" t="s">
        <v>365</v>
      </c>
      <c r="AV290" s="74">
        <v>2016</v>
      </c>
      <c r="AW290" s="74">
        <v>12</v>
      </c>
      <c r="AX290" s="74">
        <v>2</v>
      </c>
      <c r="AY290" s="74"/>
      <c r="AZ290" s="74"/>
      <c r="BA290" s="74"/>
      <c r="BB290" s="74"/>
      <c r="BC290" s="74">
        <v>181</v>
      </c>
      <c r="BD290" s="74">
        <v>188</v>
      </c>
      <c r="BE290" s="74"/>
      <c r="BF290" s="74" t="s">
        <v>27760</v>
      </c>
      <c r="BG290" s="74"/>
      <c r="BH290" s="74">
        <v>8</v>
      </c>
      <c r="BI290" s="74" t="s">
        <v>200</v>
      </c>
      <c r="BJ290" s="74" t="s">
        <v>200</v>
      </c>
      <c r="BK290" s="74" t="s">
        <v>27761</v>
      </c>
      <c r="BL290" s="74" t="s">
        <v>27762</v>
      </c>
      <c r="BM290" s="74"/>
      <c r="BN290" s="46" t="str">
        <f>IF(COUNTIF(AA290,"*Nanjing Agr Univ*"),AA290)</f>
        <v>Dong, MS (reprint author), Nanjing Agr Univ, Coll Food Sci &amp; Technol, Nanjing 210095, Jiangsu, Peoples R China.</v>
      </c>
      <c r="BO290" s="46" t="b">
        <f>IF(COUNTIF(BN290,"*Life Sci*"),"生命科学学院",IF(COUNTIF(BN290,"*Coll Hort*"),"园艺学院"))</f>
        <v>0</v>
      </c>
      <c r="BP290" s="46" t="b">
        <f>IF(COUNTIF(BN290,"*Anim Sci*"),"动物科技学院",IF(COUNTIF(BN290,"*Vet Med*"),"动物医学院"))</f>
        <v>0</v>
      </c>
      <c r="BQ290" s="46" t="b">
        <f>IF(COUNTIF(BN290,"*Resources*"),"资源与环境科学学院",IF(COUNTIF(BN290,"*Dept Entomol*"),"植物保护学院"))</f>
        <v>0</v>
      </c>
      <c r="BR290" s="46" t="b">
        <f>IF(COUNTIF(BN290,"*Coll Agr*"),"农学院",IF(COUNTIF(BN290,"*Plant Protect*"),"植物保护学院"))</f>
        <v>0</v>
      </c>
      <c r="BS290" s="46" t="str">
        <f>IF(COUNTIF(BN290,"*Food Sci*"),"食品科技学院")</f>
        <v>食品科技学院</v>
      </c>
      <c r="BT290" s="78" t="s">
        <v>27756</v>
      </c>
      <c r="BU290" s="10">
        <f>VLOOKUP(BT290,$CE$2:$CH$13600,3,FALSE)</f>
        <v>0.497</v>
      </c>
      <c r="BV290" s="10">
        <f>VLOOKUP(BT290,$CE$2:$CH$13600,4,FALSE)</f>
        <v>0.51100000000000001</v>
      </c>
      <c r="BW290" s="28" t="b">
        <f>IF($BV290&gt;=10,1)</f>
        <v>0</v>
      </c>
      <c r="BX290" s="28" t="b">
        <f>IF(BV290&gt;=5,1)</f>
        <v>0</v>
      </c>
      <c r="BY290" s="28">
        <f>IF(BV290&lt;2,1)</f>
        <v>1</v>
      </c>
      <c r="BZ290" s="4">
        <v>1</v>
      </c>
      <c r="CA290" s="4"/>
      <c r="CC290" s="52">
        <v>289</v>
      </c>
      <c r="CD290" s="53" t="s">
        <v>29320</v>
      </c>
      <c r="CE290" s="53" t="s">
        <v>29321</v>
      </c>
      <c r="CF290" s="54">
        <v>1328</v>
      </c>
      <c r="CG290" s="54">
        <v>1.4830000000000001</v>
      </c>
      <c r="CH290" s="54">
        <v>1.9339999999999999</v>
      </c>
      <c r="CI290" s="54">
        <v>0.10299999999999999</v>
      </c>
      <c r="CJ290" s="54">
        <v>58</v>
      </c>
      <c r="CK290" s="54">
        <v>6.1</v>
      </c>
      <c r="CL290" s="54">
        <v>2.9299999999999999E-3</v>
      </c>
      <c r="CM290" s="54">
        <v>0.55300000000000005</v>
      </c>
      <c r="CN290" s="53" t="s">
        <v>29305</v>
      </c>
      <c r="CO290" s="54">
        <v>11</v>
      </c>
      <c r="CP290" s="54">
        <v>21</v>
      </c>
      <c r="CQ290" s="55">
        <f t="shared" si="4"/>
        <v>0.52380952380952384</v>
      </c>
      <c r="CR290" s="52" t="s">
        <v>28938</v>
      </c>
    </row>
    <row r="291" spans="1:96" s="9" customFormat="1" ht="129.6">
      <c r="A291" s="74">
        <v>290</v>
      </c>
      <c r="B291" s="6" t="s">
        <v>45178</v>
      </c>
      <c r="C291" s="6" t="s">
        <v>45182</v>
      </c>
      <c r="D291" s="8" t="s">
        <v>62</v>
      </c>
      <c r="E291" s="8" t="s">
        <v>47486</v>
      </c>
      <c r="F291" s="8"/>
      <c r="G291" s="8"/>
      <c r="H291" s="8"/>
      <c r="I291" s="8" t="s">
        <v>47487</v>
      </c>
      <c r="J291" s="8"/>
      <c r="K291" s="8"/>
      <c r="L291" s="6" t="s">
        <v>47488</v>
      </c>
      <c r="M291" s="6" t="s">
        <v>2862</v>
      </c>
      <c r="N291" s="8"/>
      <c r="O291" s="8"/>
      <c r="P291" s="25" t="s">
        <v>67</v>
      </c>
      <c r="Q291" s="42" t="s">
        <v>68</v>
      </c>
      <c r="X291" s="9" t="s">
        <v>47489</v>
      </c>
      <c r="Z291" s="9" t="s">
        <v>47490</v>
      </c>
      <c r="AA291" s="9" t="s">
        <v>9465</v>
      </c>
      <c r="AB291" s="9" t="s">
        <v>47491</v>
      </c>
      <c r="AE291" s="9" t="s">
        <v>47492</v>
      </c>
      <c r="AF291" s="9" t="s">
        <v>47493</v>
      </c>
      <c r="AH291" s="9">
        <v>66</v>
      </c>
      <c r="AI291" s="9">
        <v>0</v>
      </c>
      <c r="AJ291" s="9">
        <v>0</v>
      </c>
      <c r="AK291" s="9">
        <v>0</v>
      </c>
      <c r="AL291" s="9">
        <v>0</v>
      </c>
      <c r="AM291" s="9" t="s">
        <v>2869</v>
      </c>
      <c r="AN291" s="9" t="s">
        <v>2342</v>
      </c>
      <c r="AO291" s="9" t="s">
        <v>2870</v>
      </c>
      <c r="AP291" s="42" t="s">
        <v>2871</v>
      </c>
      <c r="AQ291" s="42"/>
      <c r="AR291" s="42"/>
      <c r="AS291" s="42" t="s">
        <v>2872</v>
      </c>
      <c r="AT291" s="42" t="s">
        <v>2873</v>
      </c>
      <c r="AU291" s="42"/>
      <c r="AV291" s="42">
        <v>2016</v>
      </c>
      <c r="AW291" s="42">
        <v>6</v>
      </c>
      <c r="AX291" s="42">
        <v>35</v>
      </c>
      <c r="AY291" s="42"/>
      <c r="AZ291" s="42"/>
      <c r="BA291" s="42"/>
      <c r="BB291" s="42"/>
      <c r="BC291" s="42">
        <v>29741</v>
      </c>
      <c r="BD291" s="42">
        <v>29756</v>
      </c>
      <c r="BE291" s="42"/>
      <c r="BF291" s="42" t="s">
        <v>47494</v>
      </c>
      <c r="BG291" s="42"/>
      <c r="BH291" s="42">
        <v>16</v>
      </c>
      <c r="BI291" s="42" t="s">
        <v>2875</v>
      </c>
      <c r="BJ291" s="42" t="s">
        <v>2573</v>
      </c>
      <c r="BK291" s="42" t="s">
        <v>47484</v>
      </c>
      <c r="BL291" s="42" t="s">
        <v>47495</v>
      </c>
      <c r="BM291" s="42"/>
      <c r="BN291" s="46" t="str">
        <f>IF(COUNTIF(AA291,"*Nanjing Agr Univ*"),AA291)</f>
        <v>Dong, MS (reprint author), Nanjing Agr Univ, Coll Food Sci &amp; Technol, Nanjing 210095, Jiangsu, Peoples R China.</v>
      </c>
      <c r="BO291" s="46" t="b">
        <f>IF(COUNTIF(BN291,"*Life Sci*"),"生命科学学院",IF(COUNTIF(BN291,"*Coll Hort*"),"园艺学院"))</f>
        <v>0</v>
      </c>
      <c r="BP291" s="46" t="b">
        <f>IF(COUNTIF(BN291,"*Anim Sci*"),"动物科技学院",IF(COUNTIF(BN291,"*Vet Med*"),"动物医学院"))</f>
        <v>0</v>
      </c>
      <c r="BQ291" s="46" t="b">
        <f>IF(COUNTIF(BN291,"*Resources*"),"资源与环境科学学院",IF(COUNTIF(BN291,"*Dept Entomol*"),"植物保护学院"))</f>
        <v>0</v>
      </c>
      <c r="BR291" s="46" t="b">
        <f>IF(COUNTIF(BN291,"*Coll Agr*"),"农学院",IF(COUNTIF(BN291,"*Plant Protect*"),"植物保护学院"))</f>
        <v>0</v>
      </c>
      <c r="BS291" s="46" t="str">
        <f>IF(COUNTIF(BN291,"*Food Sci*"),"食品科技学院")</f>
        <v>食品科技学院</v>
      </c>
      <c r="BT291" s="48" t="s">
        <v>2871</v>
      </c>
      <c r="BU291" s="10">
        <f>VLOOKUP(BT291,$CE$2:$CH$13600,3,FALSE)</f>
        <v>3.84</v>
      </c>
      <c r="BV291" s="10">
        <f>VLOOKUP(BT291,$CE$2:$CH$13600,4,FALSE)</f>
        <v>3.907</v>
      </c>
      <c r="BW291" s="28" t="b">
        <f>IF($BV291&gt;=10,1)</f>
        <v>0</v>
      </c>
      <c r="BX291" s="28" t="b">
        <f>IF(BV291&gt;=5,1)</f>
        <v>0</v>
      </c>
      <c r="BY291" s="28" t="b">
        <f>IF(BV291&lt;2,1)</f>
        <v>0</v>
      </c>
      <c r="BZ291" s="4">
        <v>4</v>
      </c>
      <c r="CA291" s="4"/>
      <c r="CC291" s="52">
        <v>290</v>
      </c>
      <c r="CD291" s="53" t="s">
        <v>29322</v>
      </c>
      <c r="CE291" s="53" t="s">
        <v>29323</v>
      </c>
      <c r="CF291" s="54">
        <v>2294</v>
      </c>
      <c r="CG291" s="54">
        <v>1.3320000000000001</v>
      </c>
      <c r="CH291" s="54">
        <v>1.3149999999999999</v>
      </c>
      <c r="CI291" s="54">
        <v>0.28599999999999998</v>
      </c>
      <c r="CJ291" s="54">
        <v>168</v>
      </c>
      <c r="CK291" s="54">
        <v>7.5</v>
      </c>
      <c r="CL291" s="54">
        <v>3.9899999999999996E-3</v>
      </c>
      <c r="CM291" s="54">
        <v>0.4</v>
      </c>
      <c r="CN291" s="53" t="s">
        <v>29305</v>
      </c>
      <c r="CO291" s="54">
        <v>12</v>
      </c>
      <c r="CP291" s="54">
        <v>21</v>
      </c>
      <c r="CQ291" s="55">
        <f t="shared" si="4"/>
        <v>0.5714285714285714</v>
      </c>
      <c r="CR291" s="52" t="s">
        <v>28938</v>
      </c>
    </row>
    <row r="292" spans="1:96" s="9" customFormat="1" ht="57.6">
      <c r="A292" s="74">
        <v>291</v>
      </c>
      <c r="B292" s="6" t="s">
        <v>45178</v>
      </c>
      <c r="C292" s="6" t="s">
        <v>45183</v>
      </c>
      <c r="D292" s="7" t="s">
        <v>62</v>
      </c>
      <c r="E292" s="7" t="s">
        <v>1958</v>
      </c>
      <c r="F292" s="7"/>
      <c r="G292" s="7"/>
      <c r="H292" s="7"/>
      <c r="I292" s="7" t="s">
        <v>1959</v>
      </c>
      <c r="J292" s="7"/>
      <c r="K292" s="7"/>
      <c r="L292" s="6" t="s">
        <v>1960</v>
      </c>
      <c r="M292" s="6" t="s">
        <v>1961</v>
      </c>
      <c r="N292" s="7"/>
      <c r="O292" s="7"/>
      <c r="P292" s="24" t="s">
        <v>67</v>
      </c>
      <c r="Q292" s="4" t="s">
        <v>68</v>
      </c>
      <c r="R292" s="4"/>
      <c r="S292" s="4"/>
      <c r="T292" s="4"/>
      <c r="U292" s="4"/>
      <c r="V292" s="4"/>
      <c r="W292" s="4" t="s">
        <v>1962</v>
      </c>
      <c r="X292" s="4" t="s">
        <v>1963</v>
      </c>
      <c r="Y292" s="4"/>
      <c r="Z292" s="4" t="s">
        <v>1964</v>
      </c>
      <c r="AA292" s="4" t="s">
        <v>1965</v>
      </c>
      <c r="AB292" s="4" t="s">
        <v>301</v>
      </c>
      <c r="AC292" s="4"/>
      <c r="AD292" s="4"/>
      <c r="AE292" s="4" t="s">
        <v>1966</v>
      </c>
      <c r="AF292" s="4" t="s">
        <v>1967</v>
      </c>
      <c r="AG292" s="4"/>
      <c r="AH292" s="4">
        <v>42</v>
      </c>
      <c r="AI292" s="4">
        <v>0</v>
      </c>
      <c r="AJ292" s="4">
        <v>0</v>
      </c>
      <c r="AK292" s="4">
        <v>0</v>
      </c>
      <c r="AL292" s="4">
        <v>0</v>
      </c>
      <c r="AM292" s="4" t="s">
        <v>112</v>
      </c>
      <c r="AN292" s="4" t="s">
        <v>113</v>
      </c>
      <c r="AO292" s="4" t="s">
        <v>114</v>
      </c>
      <c r="AP292" s="4" t="s">
        <v>1968</v>
      </c>
      <c r="AQ292" s="4" t="s">
        <v>1969</v>
      </c>
      <c r="AR292" s="4"/>
      <c r="AS292" s="4" t="s">
        <v>1970</v>
      </c>
      <c r="AT292" s="4" t="s">
        <v>1971</v>
      </c>
      <c r="AU292" s="11">
        <v>42395</v>
      </c>
      <c r="AV292" s="4">
        <v>2016</v>
      </c>
      <c r="AW292" s="4">
        <v>198</v>
      </c>
      <c r="AX292" s="4"/>
      <c r="AY292" s="4"/>
      <c r="AZ292" s="4"/>
      <c r="BA292" s="4"/>
      <c r="BB292" s="4"/>
      <c r="BC292" s="4">
        <v>352</v>
      </c>
      <c r="BD292" s="4">
        <v>362</v>
      </c>
      <c r="BE292" s="4"/>
      <c r="BF292" s="4" t="s">
        <v>1972</v>
      </c>
      <c r="BG292" s="4"/>
      <c r="BH292" s="4">
        <v>11</v>
      </c>
      <c r="BI292" s="4" t="s">
        <v>1973</v>
      </c>
      <c r="BJ292" s="4" t="s">
        <v>473</v>
      </c>
      <c r="BK292" s="4" t="s">
        <v>1974</v>
      </c>
      <c r="BL292" s="4" t="s">
        <v>1975</v>
      </c>
      <c r="BM292" s="4"/>
      <c r="BN292" s="46" t="str">
        <f>IF(COUNTIF(AA292,"*Nanjing Agr Univ*"),AA292)</f>
        <v>Gu, ZX (reprint author), Nanjing Agr Univ, Coll Food Sci &amp; Technol, Nanjing 210095, Jiangsu, Peoples R China.</v>
      </c>
      <c r="BO292" s="46" t="b">
        <f>IF(COUNTIF(BN292,"*Life Sci*"),"生命科学学院",IF(COUNTIF(BN292,"*Coll Hort*"),"园艺学院"))</f>
        <v>0</v>
      </c>
      <c r="BP292" s="46" t="b">
        <f>IF(COUNTIF(BN292,"*Anim Sci*"),"动物科技学院",IF(COUNTIF(BN292,"*Vet Med*"),"动物医学院"))</f>
        <v>0</v>
      </c>
      <c r="BQ292" s="46" t="b">
        <f>IF(COUNTIF(BN292,"*Resources*"),"资源与环境科学学院",IF(COUNTIF(BN292,"*Dept Entomol*"),"植物保护学院"))</f>
        <v>0</v>
      </c>
      <c r="BR292" s="46" t="b">
        <f>IF(COUNTIF(BN292,"*Coll Agr*"),"农学院",IF(COUNTIF(BN292,"*Plant Protect*"),"植物保护学院"))</f>
        <v>0</v>
      </c>
      <c r="BS292" s="46" t="str">
        <f>IF(COUNTIF(BN292,"*Food Sci*"),"食品科技学院")</f>
        <v>食品科技学院</v>
      </c>
      <c r="BT292" s="28" t="str">
        <f>AP292</f>
        <v>0304-4238</v>
      </c>
      <c r="BU292" s="10">
        <f>VLOOKUP(BT292,$CE$2:$CH$13600,3,FALSE)</f>
        <v>1.365</v>
      </c>
      <c r="BV292" s="10">
        <f>VLOOKUP(BT292,$CE$2:$CH$13600,4,FALSE)</f>
        <v>1.7849999999999999</v>
      </c>
      <c r="BW292" s="28" t="b">
        <f>IF($BV292&gt;=10,1)</f>
        <v>0</v>
      </c>
      <c r="BX292" s="28" t="b">
        <f>IF(BV292&gt;=5,1)</f>
        <v>0</v>
      </c>
      <c r="BY292" s="28">
        <f>IF(BV292&lt;2,1)</f>
        <v>1</v>
      </c>
      <c r="BZ292" s="4">
        <v>1</v>
      </c>
      <c r="CC292" s="52">
        <v>291</v>
      </c>
      <c r="CD292" s="53" t="s">
        <v>29324</v>
      </c>
      <c r="CE292" s="53" t="s">
        <v>29325</v>
      </c>
      <c r="CF292" s="54">
        <v>972</v>
      </c>
      <c r="CG292" s="54">
        <v>1.258</v>
      </c>
      <c r="CH292" s="54">
        <v>1.256</v>
      </c>
      <c r="CI292" s="54">
        <v>0.27900000000000003</v>
      </c>
      <c r="CJ292" s="54">
        <v>43</v>
      </c>
      <c r="CK292" s="54" t="s">
        <v>28918</v>
      </c>
      <c r="CL292" s="54">
        <v>1.5399999999999999E-3</v>
      </c>
      <c r="CM292" s="54">
        <v>0.40699999999999997</v>
      </c>
      <c r="CN292" s="53" t="s">
        <v>29305</v>
      </c>
      <c r="CO292" s="54">
        <v>13</v>
      </c>
      <c r="CP292" s="54">
        <v>21</v>
      </c>
      <c r="CQ292" s="55">
        <f t="shared" si="4"/>
        <v>0.61904761904761907</v>
      </c>
      <c r="CR292" s="52" t="s">
        <v>28938</v>
      </c>
    </row>
    <row r="293" spans="1:96" s="9" customFormat="1" ht="72">
      <c r="A293" s="74">
        <v>292</v>
      </c>
      <c r="B293" s="6" t="s">
        <v>45178</v>
      </c>
      <c r="C293" s="6" t="s">
        <v>45183</v>
      </c>
      <c r="D293" s="7" t="s">
        <v>62</v>
      </c>
      <c r="E293" s="7" t="s">
        <v>293</v>
      </c>
      <c r="F293" s="7"/>
      <c r="G293" s="7"/>
      <c r="H293" s="7"/>
      <c r="I293" s="7" t="s">
        <v>294</v>
      </c>
      <c r="J293" s="7"/>
      <c r="K293" s="7"/>
      <c r="L293" s="6" t="s">
        <v>295</v>
      </c>
      <c r="M293" s="6" t="s">
        <v>296</v>
      </c>
      <c r="N293" s="7"/>
      <c r="O293" s="7"/>
      <c r="P293" s="24" t="s">
        <v>67</v>
      </c>
      <c r="Q293" s="74" t="s">
        <v>68</v>
      </c>
      <c r="R293" s="74"/>
      <c r="S293" s="74"/>
      <c r="T293" s="74"/>
      <c r="U293" s="74"/>
      <c r="V293" s="74"/>
      <c r="W293" s="74" t="s">
        <v>297</v>
      </c>
      <c r="X293" s="74" t="s">
        <v>298</v>
      </c>
      <c r="Y293" s="74"/>
      <c r="Z293" s="74" t="s">
        <v>299</v>
      </c>
      <c r="AA293" s="74" t="s">
        <v>300</v>
      </c>
      <c r="AB293" s="74" t="s">
        <v>301</v>
      </c>
      <c r="AC293" s="74"/>
      <c r="AD293" s="74"/>
      <c r="AE293" s="74" t="s">
        <v>302</v>
      </c>
      <c r="AF293" s="74" t="s">
        <v>303</v>
      </c>
      <c r="AG293" s="74"/>
      <c r="AH293" s="74">
        <v>26</v>
      </c>
      <c r="AI293" s="74">
        <v>0</v>
      </c>
      <c r="AJ293" s="74">
        <v>0</v>
      </c>
      <c r="AK293" s="74">
        <v>6</v>
      </c>
      <c r="AL293" s="74">
        <v>6</v>
      </c>
      <c r="AM293" s="74" t="s">
        <v>304</v>
      </c>
      <c r="AN293" s="74" t="s">
        <v>305</v>
      </c>
      <c r="AO293" s="74" t="s">
        <v>306</v>
      </c>
      <c r="AP293" s="74" t="s">
        <v>307</v>
      </c>
      <c r="AQ293" s="74" t="s">
        <v>308</v>
      </c>
      <c r="AR293" s="74"/>
      <c r="AS293" s="74" t="s">
        <v>309</v>
      </c>
      <c r="AT293" s="74" t="s">
        <v>310</v>
      </c>
      <c r="AU293" s="11">
        <v>42432</v>
      </c>
      <c r="AV293" s="74">
        <v>2016</v>
      </c>
      <c r="AW293" s="74">
        <v>80</v>
      </c>
      <c r="AX293" s="74">
        <v>3</v>
      </c>
      <c r="AY293" s="74"/>
      <c r="AZ293" s="74"/>
      <c r="BA293" s="74"/>
      <c r="BB293" s="74"/>
      <c r="BC293" s="74">
        <v>540</v>
      </c>
      <c r="BD293" s="74">
        <v>546</v>
      </c>
      <c r="BE293" s="74"/>
      <c r="BF293" s="74" t="s">
        <v>311</v>
      </c>
      <c r="BG293" s="74"/>
      <c r="BH293" s="74">
        <v>7</v>
      </c>
      <c r="BI293" s="74" t="s">
        <v>312</v>
      </c>
      <c r="BJ293" s="74" t="s">
        <v>313</v>
      </c>
      <c r="BK293" s="74" t="s">
        <v>314</v>
      </c>
      <c r="BL293" s="74" t="s">
        <v>315</v>
      </c>
      <c r="BM293" s="74">
        <v>26644273</v>
      </c>
      <c r="BN293" s="46" t="str">
        <f>IF(COUNTIF(AA293,"*Nanjing Agr Univ*"),AA293)</f>
        <v>Gu, ZX (reprint author), Nanjing Agr Univ, Coll Food Sci &amp; Technol, Nanjing, Jiangsu, Peoples R China.</v>
      </c>
      <c r="BO293" s="46" t="b">
        <f>IF(COUNTIF(BN293,"*Life Sci*"),"生命科学学院",IF(COUNTIF(BN293,"*Coll Hort*"),"园艺学院"))</f>
        <v>0</v>
      </c>
      <c r="BP293" s="46" t="b">
        <f>IF(COUNTIF(BN293,"*Anim Sci*"),"动物科技学院",IF(COUNTIF(BN293,"*Vet Med*"),"动物医学院"))</f>
        <v>0</v>
      </c>
      <c r="BQ293" s="46" t="b">
        <f>IF(COUNTIF(BN293,"*Resources*"),"资源与环境科学学院",IF(COUNTIF(BN293,"*Dept Entomol*"),"植物保护学院"))</f>
        <v>0</v>
      </c>
      <c r="BR293" s="46" t="b">
        <f>IF(COUNTIF(BN293,"*Coll Agr*"),"农学院",IF(COUNTIF(BN293,"*Plant Protect*"),"植物保护学院"))</f>
        <v>0</v>
      </c>
      <c r="BS293" s="46" t="str">
        <f>IF(COUNTIF(BN293,"*Food Sci*"),"食品科技学院")</f>
        <v>食品科技学院</v>
      </c>
      <c r="BT293" s="78" t="str">
        <f>AP293</f>
        <v>0916-8451</v>
      </c>
      <c r="BU293" s="10">
        <f>VLOOKUP(BT293,$CE$2:$CH$13600,3,FALSE)</f>
        <v>1.0629999999999999</v>
      </c>
      <c r="BV293" s="10">
        <f>VLOOKUP(BT293,$CE$2:$CH$13600,4,FALSE)</f>
        <v>1.282</v>
      </c>
      <c r="BW293" s="28" t="b">
        <f>IF($BV293&gt;=10,1)</f>
        <v>0</v>
      </c>
      <c r="BX293" s="28" t="b">
        <f>IF(BV293&gt;=5,1)</f>
        <v>0</v>
      </c>
      <c r="BY293" s="28">
        <f>IF(BV293&lt;2,1)</f>
        <v>1</v>
      </c>
      <c r="BZ293" s="4">
        <v>1</v>
      </c>
      <c r="CC293" s="52">
        <v>292</v>
      </c>
      <c r="CD293" s="53" t="s">
        <v>1157</v>
      </c>
      <c r="CE293" s="53" t="s">
        <v>1156</v>
      </c>
      <c r="CF293" s="54">
        <v>1788</v>
      </c>
      <c r="CG293" s="54">
        <v>1.252</v>
      </c>
      <c r="CH293" s="54">
        <v>1.53</v>
      </c>
      <c r="CI293" s="54">
        <v>0.59399999999999997</v>
      </c>
      <c r="CJ293" s="54">
        <v>69</v>
      </c>
      <c r="CK293" s="54" t="s">
        <v>28918</v>
      </c>
      <c r="CL293" s="54">
        <v>1.6800000000000001E-3</v>
      </c>
      <c r="CM293" s="54">
        <v>0.39800000000000002</v>
      </c>
      <c r="CN293" s="53" t="s">
        <v>29305</v>
      </c>
      <c r="CO293" s="54">
        <v>14</v>
      </c>
      <c r="CP293" s="54">
        <v>21</v>
      </c>
      <c r="CQ293" s="55">
        <f t="shared" si="4"/>
        <v>0.66666666666666663</v>
      </c>
      <c r="CR293" s="52" t="s">
        <v>28938</v>
      </c>
    </row>
    <row r="294" spans="1:96" s="9" customFormat="1" ht="86.4">
      <c r="A294" s="74">
        <v>293</v>
      </c>
      <c r="B294" s="6" t="s">
        <v>45178</v>
      </c>
      <c r="C294" s="6" t="s">
        <v>45183</v>
      </c>
      <c r="D294" s="7" t="s">
        <v>62</v>
      </c>
      <c r="E294" s="7" t="s">
        <v>3432</v>
      </c>
      <c r="F294" s="7"/>
      <c r="G294" s="7"/>
      <c r="H294" s="7"/>
      <c r="I294" s="7" t="s">
        <v>3433</v>
      </c>
      <c r="J294" s="7"/>
      <c r="K294" s="7"/>
      <c r="L294" s="75" t="s">
        <v>3434</v>
      </c>
      <c r="M294" s="75" t="s">
        <v>3435</v>
      </c>
      <c r="N294" s="7"/>
      <c r="O294" s="7"/>
      <c r="P294" s="24" t="s">
        <v>67</v>
      </c>
      <c r="Q294" s="74" t="s">
        <v>68</v>
      </c>
      <c r="R294" s="74"/>
      <c r="S294" s="74"/>
      <c r="T294" s="74"/>
      <c r="U294" s="74"/>
      <c r="V294" s="74"/>
      <c r="W294" s="74" t="s">
        <v>3436</v>
      </c>
      <c r="X294" s="74" t="s">
        <v>3437</v>
      </c>
      <c r="Y294" s="74"/>
      <c r="Z294" s="74" t="s">
        <v>3438</v>
      </c>
      <c r="AA294" s="74" t="s">
        <v>1965</v>
      </c>
      <c r="AB294" s="74" t="s">
        <v>3439</v>
      </c>
      <c r="AC294" s="74"/>
      <c r="AD294" s="74"/>
      <c r="AE294" s="74" t="s">
        <v>3440</v>
      </c>
      <c r="AF294" s="74" t="s">
        <v>3441</v>
      </c>
      <c r="AG294" s="74"/>
      <c r="AH294" s="74">
        <v>41</v>
      </c>
      <c r="AI294" s="74">
        <v>0</v>
      </c>
      <c r="AJ294" s="74">
        <v>0</v>
      </c>
      <c r="AK294" s="74">
        <v>3</v>
      </c>
      <c r="AL294" s="74">
        <v>3</v>
      </c>
      <c r="AM294" s="74" t="s">
        <v>213</v>
      </c>
      <c r="AN294" s="74" t="s">
        <v>214</v>
      </c>
      <c r="AO294" s="74" t="s">
        <v>215</v>
      </c>
      <c r="AP294" s="74" t="s">
        <v>3442</v>
      </c>
      <c r="AQ294" s="74" t="s">
        <v>3443</v>
      </c>
      <c r="AR294" s="74"/>
      <c r="AS294" s="74" t="s">
        <v>3444</v>
      </c>
      <c r="AT294" s="74" t="s">
        <v>3445</v>
      </c>
      <c r="AU294" s="74" t="s">
        <v>2677</v>
      </c>
      <c r="AV294" s="74">
        <v>2016</v>
      </c>
      <c r="AW294" s="74">
        <v>242</v>
      </c>
      <c r="AX294" s="74">
        <v>1</v>
      </c>
      <c r="AY294" s="74"/>
      <c r="AZ294" s="74"/>
      <c r="BA294" s="74"/>
      <c r="BB294" s="74"/>
      <c r="BC294" s="74">
        <v>107</v>
      </c>
      <c r="BD294" s="74">
        <v>116</v>
      </c>
      <c r="BE294" s="74"/>
      <c r="BF294" s="74" t="s">
        <v>3446</v>
      </c>
      <c r="BG294" s="74"/>
      <c r="BH294" s="74">
        <v>10</v>
      </c>
      <c r="BI294" s="74" t="s">
        <v>200</v>
      </c>
      <c r="BJ294" s="74" t="s">
        <v>200</v>
      </c>
      <c r="BK294" s="74" t="s">
        <v>3447</v>
      </c>
      <c r="BL294" s="74" t="s">
        <v>3448</v>
      </c>
      <c r="BM294" s="74"/>
      <c r="BN294" s="79" t="str">
        <f>IF(COUNTIF(AA294,"*Nanjing Agr Univ*"),AA294)</f>
        <v>Gu, ZX (reprint author), Nanjing Agr Univ, Coll Food Sci &amp; Technol, Nanjing 210095, Jiangsu, Peoples R China.</v>
      </c>
      <c r="BO294" s="79" t="b">
        <f>IF(COUNTIF(BN294,"*Life Sci*"),"生命科学学院",IF(COUNTIF(BN294,"*Coll Hort*"),"园艺学院"))</f>
        <v>0</v>
      </c>
      <c r="BP294" s="79" t="b">
        <f>IF(COUNTIF(BN294,"*Anim Sci*"),"动物科技学院",IF(COUNTIF(BN294,"*Vet Med*"),"动物医学院"))</f>
        <v>0</v>
      </c>
      <c r="BQ294" s="79" t="b">
        <f>IF(COUNTIF(BN294,"*Resources*"),"资源与环境科学学院",IF(COUNTIF(BN294,"*Dept Entomol*"),"植物保护学院"))</f>
        <v>0</v>
      </c>
      <c r="BR294" s="79" t="b">
        <f>IF(COUNTIF(BN294,"*Coll Agr*"),"农学院",IF(COUNTIF(BN294,"*Plant Protect*"),"植物保护学院"))</f>
        <v>0</v>
      </c>
      <c r="BS294" s="79" t="str">
        <f>IF(COUNTIF(BN294,"*Food Sci*"),"食品科技学院")</f>
        <v>食品科技学院</v>
      </c>
      <c r="BT294" s="78" t="str">
        <f>AP294</f>
        <v>1438-2377</v>
      </c>
      <c r="BU294" s="76">
        <f>VLOOKUP(BT294,$CE$2:$CH$13600,3,FALSE)</f>
        <v>1.5589999999999999</v>
      </c>
      <c r="BV294" s="76">
        <f>VLOOKUP(BT294,$CE$2:$CH$13600,4,FALSE)</f>
        <v>1.802</v>
      </c>
      <c r="BW294" s="78" t="b">
        <f>IF($BV294&gt;=10,1)</f>
        <v>0</v>
      </c>
      <c r="BX294" s="78" t="b">
        <f>IF(BV294&gt;=5,1)</f>
        <v>0</v>
      </c>
      <c r="BY294" s="78">
        <f>IF(BV294&lt;2,1)</f>
        <v>1</v>
      </c>
      <c r="BZ294" s="4">
        <v>1</v>
      </c>
      <c r="CC294" s="52">
        <v>293</v>
      </c>
      <c r="CD294" s="53" t="s">
        <v>29326</v>
      </c>
      <c r="CE294" s="53" t="s">
        <v>29327</v>
      </c>
      <c r="CF294" s="54">
        <v>4564</v>
      </c>
      <c r="CG294" s="54">
        <v>1.1539999999999999</v>
      </c>
      <c r="CH294" s="54">
        <v>1.345</v>
      </c>
      <c r="CI294" s="54">
        <v>0.34599999999999997</v>
      </c>
      <c r="CJ294" s="54">
        <v>130</v>
      </c>
      <c r="CK294" s="54" t="s">
        <v>28918</v>
      </c>
      <c r="CL294" s="54">
        <v>4.7299999999999998E-3</v>
      </c>
      <c r="CM294" s="54">
        <v>0.38200000000000001</v>
      </c>
      <c r="CN294" s="53" t="s">
        <v>29305</v>
      </c>
      <c r="CO294" s="54">
        <v>15</v>
      </c>
      <c r="CP294" s="54">
        <v>21</v>
      </c>
      <c r="CQ294" s="55">
        <f t="shared" si="4"/>
        <v>0.7142857142857143</v>
      </c>
      <c r="CR294" s="52" t="s">
        <v>28938</v>
      </c>
    </row>
    <row r="295" spans="1:96" s="9" customFormat="1" ht="86.4">
      <c r="A295" s="74">
        <v>294</v>
      </c>
      <c r="B295" s="6" t="s">
        <v>45178</v>
      </c>
      <c r="C295" s="6" t="s">
        <v>45183</v>
      </c>
      <c r="D295" s="8" t="s">
        <v>62</v>
      </c>
      <c r="E295" s="8" t="s">
        <v>28469</v>
      </c>
      <c r="F295" s="8"/>
      <c r="G295" s="8"/>
      <c r="H295" s="8"/>
      <c r="I295" s="8" t="s">
        <v>28470</v>
      </c>
      <c r="J295" s="8"/>
      <c r="K295" s="8"/>
      <c r="L295" s="75" t="s">
        <v>28471</v>
      </c>
      <c r="M295" s="75" t="s">
        <v>13203</v>
      </c>
      <c r="N295" s="8"/>
      <c r="O295" s="8"/>
      <c r="P295" s="25" t="s">
        <v>67</v>
      </c>
      <c r="Q295" s="74" t="s">
        <v>68</v>
      </c>
      <c r="R295" s="74"/>
      <c r="S295" s="74"/>
      <c r="T295" s="74"/>
      <c r="U295" s="74"/>
      <c r="V295" s="74"/>
      <c r="W295" s="74" t="s">
        <v>28472</v>
      </c>
      <c r="X295" s="74" t="s">
        <v>28473</v>
      </c>
      <c r="Y295" s="74"/>
      <c r="Z295" s="74" t="s">
        <v>28474</v>
      </c>
      <c r="AA295" s="74" t="s">
        <v>1965</v>
      </c>
      <c r="AB295" s="74" t="s">
        <v>301</v>
      </c>
      <c r="AC295" s="74"/>
      <c r="AD295" s="74"/>
      <c r="AE295" s="74" t="s">
        <v>28475</v>
      </c>
      <c r="AF295" s="74" t="s">
        <v>28476</v>
      </c>
      <c r="AG295" s="74"/>
      <c r="AH295" s="74">
        <v>40</v>
      </c>
      <c r="AI295" s="74">
        <v>0</v>
      </c>
      <c r="AJ295" s="74">
        <v>0</v>
      </c>
      <c r="AK295" s="74">
        <v>0</v>
      </c>
      <c r="AL295" s="74">
        <v>0</v>
      </c>
      <c r="AM295" s="74" t="s">
        <v>358</v>
      </c>
      <c r="AN295" s="74" t="s">
        <v>359</v>
      </c>
      <c r="AO295" s="74" t="s">
        <v>360</v>
      </c>
      <c r="AP295" s="74" t="s">
        <v>13208</v>
      </c>
      <c r="AQ295" s="74" t="s">
        <v>13209</v>
      </c>
      <c r="AR295" s="74"/>
      <c r="AS295" s="74" t="s">
        <v>13210</v>
      </c>
      <c r="AT295" s="74" t="s">
        <v>13211</v>
      </c>
      <c r="AU295" s="74" t="s">
        <v>866</v>
      </c>
      <c r="AV295" s="74">
        <v>2016</v>
      </c>
      <c r="AW295" s="74">
        <v>51</v>
      </c>
      <c r="AX295" s="74">
        <v>2</v>
      </c>
      <c r="AY295" s="74"/>
      <c r="AZ295" s="74"/>
      <c r="BA295" s="74"/>
      <c r="BB295" s="74"/>
      <c r="BC295" s="74">
        <v>370</v>
      </c>
      <c r="BD295" s="74">
        <v>380</v>
      </c>
      <c r="BE295" s="74"/>
      <c r="BF295" s="74" t="s">
        <v>28477</v>
      </c>
      <c r="BG295" s="74"/>
      <c r="BH295" s="74">
        <v>11</v>
      </c>
      <c r="BI295" s="74" t="s">
        <v>200</v>
      </c>
      <c r="BJ295" s="74" t="s">
        <v>200</v>
      </c>
      <c r="BK295" s="74" t="s">
        <v>28467</v>
      </c>
      <c r="BL295" s="74" t="s">
        <v>28478</v>
      </c>
      <c r="BM295" s="74"/>
      <c r="BN295" s="79" t="str">
        <f>IF(COUNTIF(AA295,"*Nanjing Agr Univ*"),AA295)</f>
        <v>Gu, ZX (reprint author), Nanjing Agr Univ, Coll Food Sci &amp; Technol, Nanjing 210095, Jiangsu, Peoples R China.</v>
      </c>
      <c r="BO295" s="79" t="b">
        <f>IF(COUNTIF(BN295,"*Life Sci*"),"生命科学学院",IF(COUNTIF(BN295,"*Coll Hort*"),"园艺学院"))</f>
        <v>0</v>
      </c>
      <c r="BP295" s="79" t="b">
        <f>IF(COUNTIF(BN295,"*Anim Sci*"),"动物科技学院",IF(COUNTIF(BN295,"*Vet Med*"),"动物医学院"))</f>
        <v>0</v>
      </c>
      <c r="BQ295" s="79" t="b">
        <f>IF(COUNTIF(BN295,"*Resources*"),"资源与环境科学学院",IF(COUNTIF(BN295,"*Dept Entomol*"),"植物保护学院"))</f>
        <v>0</v>
      </c>
      <c r="BR295" s="79" t="b">
        <f>IF(COUNTIF(BN295,"*Coll Agr*"),"农学院",IF(COUNTIF(BN295,"*Plant Protect*"),"植物保护学院"))</f>
        <v>0</v>
      </c>
      <c r="BS295" s="79" t="str">
        <f>IF(COUNTIF(BN295,"*Food Sci*"),"食品科技学院")</f>
        <v>食品科技学院</v>
      </c>
      <c r="BT295" s="78" t="s">
        <v>13208</v>
      </c>
      <c r="BU295" s="76">
        <f>VLOOKUP(BT295,$CE$2:$CH$13600,3,FALSE)</f>
        <v>1.3839999999999999</v>
      </c>
      <c r="BV295" s="76">
        <f>VLOOKUP(BT295,$CE$2:$CH$13600,4,FALSE)</f>
        <v>1.655</v>
      </c>
      <c r="BW295" s="78" t="b">
        <f>IF($BV295&gt;=10,1)</f>
        <v>0</v>
      </c>
      <c r="BX295" s="78" t="b">
        <f>IF(BV295&gt;=5,1)</f>
        <v>0</v>
      </c>
      <c r="BY295" s="78">
        <f>IF(BV295&lt;2,1)</f>
        <v>1</v>
      </c>
      <c r="BZ295" s="4">
        <v>1</v>
      </c>
      <c r="CC295" s="52">
        <v>294</v>
      </c>
      <c r="CD295" s="53" t="s">
        <v>29328</v>
      </c>
      <c r="CE295" s="53" t="s">
        <v>29329</v>
      </c>
      <c r="CF295" s="54">
        <v>2206</v>
      </c>
      <c r="CG295" s="54">
        <v>1.0469999999999999</v>
      </c>
      <c r="CH295" s="54">
        <v>1.2709999999999999</v>
      </c>
      <c r="CI295" s="54">
        <v>0.11799999999999999</v>
      </c>
      <c r="CJ295" s="54">
        <v>153</v>
      </c>
      <c r="CK295" s="54">
        <v>7.8</v>
      </c>
      <c r="CL295" s="54">
        <v>3.7200000000000002E-3</v>
      </c>
      <c r="CM295" s="54">
        <v>0.34499999999999997</v>
      </c>
      <c r="CN295" s="53" t="s">
        <v>29305</v>
      </c>
      <c r="CO295" s="54">
        <v>16</v>
      </c>
      <c r="CP295" s="54">
        <v>21</v>
      </c>
      <c r="CQ295" s="55">
        <f t="shared" si="4"/>
        <v>0.76190476190476186</v>
      </c>
      <c r="CR295" s="52" t="s">
        <v>28953</v>
      </c>
    </row>
    <row r="296" spans="1:96" s="9" customFormat="1" ht="100.8">
      <c r="A296" s="74">
        <v>295</v>
      </c>
      <c r="B296" s="6" t="s">
        <v>45178</v>
      </c>
      <c r="C296" s="6" t="s">
        <v>45183</v>
      </c>
      <c r="D296" s="8" t="s">
        <v>62</v>
      </c>
      <c r="E296" s="8" t="s">
        <v>28479</v>
      </c>
      <c r="F296" s="8"/>
      <c r="G296" s="8"/>
      <c r="H296" s="8"/>
      <c r="I296" s="8" t="s">
        <v>28480</v>
      </c>
      <c r="J296" s="8"/>
      <c r="K296" s="8"/>
      <c r="L296" s="75" t="s">
        <v>28481</v>
      </c>
      <c r="M296" s="75" t="s">
        <v>13203</v>
      </c>
      <c r="N296" s="8"/>
      <c r="O296" s="8"/>
      <c r="P296" s="25" t="s">
        <v>67</v>
      </c>
      <c r="Q296" s="74" t="s">
        <v>68</v>
      </c>
      <c r="R296" s="74"/>
      <c r="S296" s="74"/>
      <c r="T296" s="74"/>
      <c r="U296" s="74"/>
      <c r="V296" s="74"/>
      <c r="W296" s="74" t="s">
        <v>28482</v>
      </c>
      <c r="X296" s="74" t="s">
        <v>28483</v>
      </c>
      <c r="Y296" s="74"/>
      <c r="Z296" s="74" t="s">
        <v>28484</v>
      </c>
      <c r="AA296" s="74" t="s">
        <v>28485</v>
      </c>
      <c r="AB296" s="74" t="s">
        <v>28486</v>
      </c>
      <c r="AC296" s="74"/>
      <c r="AD296" s="74"/>
      <c r="AE296" s="74" t="s">
        <v>28487</v>
      </c>
      <c r="AF296" s="74" t="s">
        <v>28488</v>
      </c>
      <c r="AG296" s="74"/>
      <c r="AH296" s="74">
        <v>34</v>
      </c>
      <c r="AI296" s="74">
        <v>0</v>
      </c>
      <c r="AJ296" s="74">
        <v>0</v>
      </c>
      <c r="AK296" s="74">
        <v>0</v>
      </c>
      <c r="AL296" s="74">
        <v>0</v>
      </c>
      <c r="AM296" s="74" t="s">
        <v>358</v>
      </c>
      <c r="AN296" s="74" t="s">
        <v>359</v>
      </c>
      <c r="AO296" s="74" t="s">
        <v>360</v>
      </c>
      <c r="AP296" s="74" t="s">
        <v>13208</v>
      </c>
      <c r="AQ296" s="74" t="s">
        <v>13209</v>
      </c>
      <c r="AR296" s="74"/>
      <c r="AS296" s="74" t="s">
        <v>13210</v>
      </c>
      <c r="AT296" s="74" t="s">
        <v>13211</v>
      </c>
      <c r="AU296" s="74" t="s">
        <v>866</v>
      </c>
      <c r="AV296" s="74">
        <v>2016</v>
      </c>
      <c r="AW296" s="74">
        <v>51</v>
      </c>
      <c r="AX296" s="74">
        <v>2</v>
      </c>
      <c r="AY296" s="74"/>
      <c r="AZ296" s="74"/>
      <c r="BA296" s="74"/>
      <c r="BB296" s="74"/>
      <c r="BC296" s="74">
        <v>461</v>
      </c>
      <c r="BD296" s="74">
        <v>469</v>
      </c>
      <c r="BE296" s="74"/>
      <c r="BF296" s="74" t="s">
        <v>28489</v>
      </c>
      <c r="BG296" s="74"/>
      <c r="BH296" s="74">
        <v>9</v>
      </c>
      <c r="BI296" s="74" t="s">
        <v>200</v>
      </c>
      <c r="BJ296" s="74" t="s">
        <v>200</v>
      </c>
      <c r="BK296" s="74" t="s">
        <v>28467</v>
      </c>
      <c r="BL296" s="74" t="s">
        <v>28490</v>
      </c>
      <c r="BM296" s="74"/>
      <c r="BN296" s="79" t="str">
        <f>IF(COUNTIF(AA296,"*Nanjing Agr Univ*"),AA296)</f>
        <v>Song, JF (reprint author), Jiangsu Acad Agr Sci, Inst Farm Prod Proc, Nanjing 210014, Jiangsu, Peoples R China.; Song, JF; Gu, ZX (reprint author), Nanjing Agr Univ, Coll Food Sci &amp; Technol, Nanjing 210095, Jiangsu, Peoples R China.</v>
      </c>
      <c r="BO296" s="79" t="b">
        <f>IF(COUNTIF(BN296,"*Life Sci*"),"生命科学学院",IF(COUNTIF(BN296,"*Coll Hort*"),"园艺学院"))</f>
        <v>0</v>
      </c>
      <c r="BP296" s="79" t="b">
        <f>IF(COUNTIF(BN296,"*Anim Sci*"),"动物科技学院",IF(COUNTIF(BN296,"*Vet Med*"),"动物医学院"))</f>
        <v>0</v>
      </c>
      <c r="BQ296" s="79" t="b">
        <f>IF(COUNTIF(BN296,"*Resources*"),"资源与环境科学学院",IF(COUNTIF(BN296,"*Dept Entomol*"),"植物保护学院"))</f>
        <v>0</v>
      </c>
      <c r="BR296" s="79" t="b">
        <f>IF(COUNTIF(BN296,"*Coll Agr*"),"农学院",IF(COUNTIF(BN296,"*Plant Protect*"),"植物保护学院"))</f>
        <v>0</v>
      </c>
      <c r="BS296" s="79" t="str">
        <f>IF(COUNTIF(BN296,"*Food Sci*"),"食品科技学院")</f>
        <v>食品科技学院</v>
      </c>
      <c r="BT296" s="78" t="s">
        <v>13208</v>
      </c>
      <c r="BU296" s="76">
        <f>VLOOKUP(BT296,$CE$2:$CH$13600,3,FALSE)</f>
        <v>1.3839999999999999</v>
      </c>
      <c r="BV296" s="76">
        <f>VLOOKUP(BT296,$CE$2:$CH$13600,4,FALSE)</f>
        <v>1.655</v>
      </c>
      <c r="BW296" s="78" t="b">
        <f>IF($BV296&gt;=10,1)</f>
        <v>0</v>
      </c>
      <c r="BX296" s="78" t="b">
        <f>IF(BV296&gt;=5,1)</f>
        <v>0</v>
      </c>
      <c r="BY296" s="78">
        <f>IF(BV296&lt;2,1)</f>
        <v>1</v>
      </c>
      <c r="BZ296" s="4">
        <v>1</v>
      </c>
      <c r="CA296" s="4"/>
      <c r="CC296" s="52">
        <v>295</v>
      </c>
      <c r="CD296" s="53" t="s">
        <v>29330</v>
      </c>
      <c r="CE296" s="53" t="s">
        <v>29331</v>
      </c>
      <c r="CF296" s="54">
        <v>370</v>
      </c>
      <c r="CG296" s="54">
        <v>0.82699999999999996</v>
      </c>
      <c r="CH296" s="54">
        <v>0.88800000000000001</v>
      </c>
      <c r="CI296" s="54">
        <v>0.14299999999999999</v>
      </c>
      <c r="CJ296" s="54">
        <v>35</v>
      </c>
      <c r="CK296" s="54">
        <v>6.5</v>
      </c>
      <c r="CL296" s="54">
        <v>7.6000000000000004E-4</v>
      </c>
      <c r="CM296" s="54">
        <v>0.27</v>
      </c>
      <c r="CN296" s="53" t="s">
        <v>29305</v>
      </c>
      <c r="CO296" s="54">
        <v>17</v>
      </c>
      <c r="CP296" s="54">
        <v>21</v>
      </c>
      <c r="CQ296" s="55">
        <f t="shared" si="4"/>
        <v>0.80952380952380953</v>
      </c>
      <c r="CR296" s="52" t="s">
        <v>28953</v>
      </c>
    </row>
    <row r="297" spans="1:96" s="9" customFormat="1" ht="72">
      <c r="A297" s="74">
        <v>296</v>
      </c>
      <c r="B297" s="6" t="s">
        <v>45178</v>
      </c>
      <c r="C297" s="6" t="s">
        <v>45183</v>
      </c>
      <c r="D297" s="8" t="s">
        <v>62</v>
      </c>
      <c r="E297" s="8" t="s">
        <v>45298</v>
      </c>
      <c r="F297" s="8"/>
      <c r="G297" s="8"/>
      <c r="H297" s="8"/>
      <c r="I297" s="8" t="s">
        <v>45299</v>
      </c>
      <c r="J297" s="8"/>
      <c r="K297" s="8"/>
      <c r="L297" s="75" t="s">
        <v>45300</v>
      </c>
      <c r="M297" s="75" t="s">
        <v>66</v>
      </c>
      <c r="N297" s="8"/>
      <c r="O297" s="8"/>
      <c r="P297" s="25" t="s">
        <v>67</v>
      </c>
      <c r="Q297" s="42" t="s">
        <v>68</v>
      </c>
      <c r="W297" s="9" t="s">
        <v>45301</v>
      </c>
      <c r="X297" s="9" t="s">
        <v>45302</v>
      </c>
      <c r="Z297" s="9" t="s">
        <v>45303</v>
      </c>
      <c r="AA297" s="9" t="s">
        <v>1965</v>
      </c>
      <c r="AB297" s="9" t="s">
        <v>301</v>
      </c>
      <c r="AE297" s="9" t="s">
        <v>3070</v>
      </c>
      <c r="AF297" s="9" t="s">
        <v>45304</v>
      </c>
      <c r="AH297" s="9">
        <v>27</v>
      </c>
      <c r="AI297" s="9">
        <v>0</v>
      </c>
      <c r="AJ297" s="9">
        <v>0</v>
      </c>
      <c r="AK297" s="9">
        <v>0</v>
      </c>
      <c r="AL297" s="9">
        <v>0</v>
      </c>
      <c r="AM297" s="9" t="s">
        <v>76</v>
      </c>
      <c r="AN297" s="9" t="s">
        <v>77</v>
      </c>
      <c r="AO297" s="9" t="s">
        <v>78</v>
      </c>
      <c r="AP297" s="42" t="s">
        <v>79</v>
      </c>
      <c r="AQ297" s="42" t="s">
        <v>80</v>
      </c>
      <c r="AR297" s="42"/>
      <c r="AS297" s="42" t="s">
        <v>81</v>
      </c>
      <c r="AT297" s="42" t="s">
        <v>82</v>
      </c>
      <c r="AU297" s="43">
        <v>42583</v>
      </c>
      <c r="AV297" s="42">
        <v>2016</v>
      </c>
      <c r="AW297" s="42">
        <v>204</v>
      </c>
      <c r="AX297" s="42"/>
      <c r="AY297" s="42"/>
      <c r="AZ297" s="42"/>
      <c r="BA297" s="42"/>
      <c r="BB297" s="42"/>
      <c r="BC297" s="42">
        <v>373</v>
      </c>
      <c r="BD297" s="42">
        <v>380</v>
      </c>
      <c r="BE297" s="42"/>
      <c r="BF297" s="42" t="s">
        <v>45305</v>
      </c>
      <c r="BG297" s="42"/>
      <c r="BH297" s="42">
        <v>8</v>
      </c>
      <c r="BI297" s="42" t="s">
        <v>84</v>
      </c>
      <c r="BJ297" s="42" t="s">
        <v>85</v>
      </c>
      <c r="BK297" s="42" t="s">
        <v>45287</v>
      </c>
      <c r="BL297" s="42" t="s">
        <v>45306</v>
      </c>
      <c r="BM297" s="42">
        <v>26988515</v>
      </c>
      <c r="BN297" s="79" t="str">
        <f>IF(COUNTIF(AA297,"*Nanjing Agr Univ*"),AA297)</f>
        <v>Gu, ZX (reprint author), Nanjing Agr Univ, Coll Food Sci &amp; Technol, Nanjing 210095, Jiangsu, Peoples R China.</v>
      </c>
      <c r="BO297" s="79" t="b">
        <f>IF(COUNTIF(BN297,"*Life Sci*"),"生命科学学院",IF(COUNTIF(BN297,"*Coll Hort*"),"园艺学院"))</f>
        <v>0</v>
      </c>
      <c r="BP297" s="79" t="b">
        <f>IF(COUNTIF(BN297,"*Anim Sci*"),"动物科技学院",IF(COUNTIF(BN297,"*Vet Med*"),"动物医学院"))</f>
        <v>0</v>
      </c>
      <c r="BQ297" s="79" t="b">
        <f>IF(COUNTIF(BN297,"*Resources*"),"资源与环境科学学院",IF(COUNTIF(BN297,"*Dept Entomol*"),"植物保护学院"))</f>
        <v>0</v>
      </c>
      <c r="BR297" s="79" t="b">
        <f>IF(COUNTIF(BN297,"*Coll Agr*"),"农学院",IF(COUNTIF(BN297,"*Plant Protect*"),"植物保护学院"))</f>
        <v>0</v>
      </c>
      <c r="BS297" s="79" t="str">
        <f>IF(COUNTIF(BN297,"*Food Sci*"),"食品科技学院")</f>
        <v>食品科技学院</v>
      </c>
      <c r="BT297" s="48" t="s">
        <v>79</v>
      </c>
      <c r="BU297" s="76">
        <f>VLOOKUP(BT297,$CE$2:$CH$13600,3,FALSE)</f>
        <v>3.391</v>
      </c>
      <c r="BV297" s="76">
        <f>VLOOKUP(BT297,$CE$2:$CH$13600,4,FALSE)</f>
        <v>3.9009999999999998</v>
      </c>
      <c r="BW297" s="78" t="b">
        <f>IF($BV297&gt;=10,1)</f>
        <v>0</v>
      </c>
      <c r="BX297" s="78" t="b">
        <f>IF(BV297&gt;=5,1)</f>
        <v>0</v>
      </c>
      <c r="BY297" s="78" t="b">
        <f>IF(BV297&lt;2,1)</f>
        <v>0</v>
      </c>
      <c r="BZ297" s="4">
        <v>4</v>
      </c>
      <c r="CC297" s="52">
        <v>296</v>
      </c>
      <c r="CD297" s="53" t="s">
        <v>29332</v>
      </c>
      <c r="CE297" s="53" t="s">
        <v>29333</v>
      </c>
      <c r="CF297" s="54">
        <v>765</v>
      </c>
      <c r="CG297" s="54">
        <v>0.67200000000000004</v>
      </c>
      <c r="CH297" s="54">
        <v>0.71099999999999997</v>
      </c>
      <c r="CI297" s="54">
        <v>0.113</v>
      </c>
      <c r="CJ297" s="54">
        <v>62</v>
      </c>
      <c r="CK297" s="54">
        <v>8.9</v>
      </c>
      <c r="CL297" s="54">
        <v>9.3000000000000005E-4</v>
      </c>
      <c r="CM297" s="54">
        <v>0.182</v>
      </c>
      <c r="CN297" s="53" t="s">
        <v>29305</v>
      </c>
      <c r="CO297" s="54">
        <v>18</v>
      </c>
      <c r="CP297" s="54">
        <v>21</v>
      </c>
      <c r="CQ297" s="55">
        <f t="shared" si="4"/>
        <v>0.8571428571428571</v>
      </c>
      <c r="CR297" s="52" t="s">
        <v>28953</v>
      </c>
    </row>
    <row r="298" spans="1:96" s="9" customFormat="1" ht="72">
      <c r="A298" s="74">
        <v>297</v>
      </c>
      <c r="B298" s="6" t="s">
        <v>45178</v>
      </c>
      <c r="C298" s="6" t="s">
        <v>45183</v>
      </c>
      <c r="D298" s="8" t="s">
        <v>62</v>
      </c>
      <c r="E298" s="8" t="s">
        <v>46188</v>
      </c>
      <c r="F298" s="8"/>
      <c r="G298" s="8"/>
      <c r="H298" s="8"/>
      <c r="I298" s="8" t="s">
        <v>46189</v>
      </c>
      <c r="J298" s="8"/>
      <c r="K298" s="8"/>
      <c r="L298" s="75" t="s">
        <v>46190</v>
      </c>
      <c r="M298" s="75" t="s">
        <v>1304</v>
      </c>
      <c r="N298" s="8"/>
      <c r="O298" s="8"/>
      <c r="P298" s="25" t="s">
        <v>67</v>
      </c>
      <c r="Q298" s="42" t="s">
        <v>68</v>
      </c>
      <c r="W298" s="9" t="s">
        <v>46191</v>
      </c>
      <c r="X298" s="9" t="s">
        <v>46192</v>
      </c>
      <c r="Z298" s="9" t="s">
        <v>46193</v>
      </c>
      <c r="AA298" s="9" t="s">
        <v>1965</v>
      </c>
      <c r="AB298" s="9" t="s">
        <v>301</v>
      </c>
      <c r="AE298" s="9" t="s">
        <v>46194</v>
      </c>
      <c r="AF298" s="9" t="s">
        <v>46195</v>
      </c>
      <c r="AH298" s="9">
        <v>29</v>
      </c>
      <c r="AI298" s="9">
        <v>0</v>
      </c>
      <c r="AJ298" s="9">
        <v>0</v>
      </c>
      <c r="AK298" s="9">
        <v>0</v>
      </c>
      <c r="AL298" s="9">
        <v>0</v>
      </c>
      <c r="AM298" s="9" t="s">
        <v>358</v>
      </c>
      <c r="AN298" s="9" t="s">
        <v>359</v>
      </c>
      <c r="AO298" s="9" t="s">
        <v>360</v>
      </c>
      <c r="AP298" s="42" t="s">
        <v>1312</v>
      </c>
      <c r="AQ298" s="42" t="s">
        <v>1313</v>
      </c>
      <c r="AR298" s="42"/>
      <c r="AS298" s="42" t="s">
        <v>1314</v>
      </c>
      <c r="AT298" s="42" t="s">
        <v>1315</v>
      </c>
      <c r="AU298" s="42" t="s">
        <v>198</v>
      </c>
      <c r="AV298" s="42">
        <v>2016</v>
      </c>
      <c r="AW298" s="42">
        <v>96</v>
      </c>
      <c r="AX298" s="42">
        <v>6</v>
      </c>
      <c r="AY298" s="42"/>
      <c r="AZ298" s="42"/>
      <c r="BA298" s="42"/>
      <c r="BB298" s="42"/>
      <c r="BC298" s="42">
        <v>2090</v>
      </c>
      <c r="BD298" s="42">
        <v>2096</v>
      </c>
      <c r="BE298" s="42"/>
      <c r="BF298" s="42" t="s">
        <v>46196</v>
      </c>
      <c r="BG298" s="42"/>
      <c r="BH298" s="42">
        <v>7</v>
      </c>
      <c r="BI298" s="42" t="s">
        <v>775</v>
      </c>
      <c r="BJ298" s="42" t="s">
        <v>776</v>
      </c>
      <c r="BK298" s="42" t="s">
        <v>46197</v>
      </c>
      <c r="BL298" s="42" t="s">
        <v>46198</v>
      </c>
      <c r="BM298" s="42">
        <v>26119790</v>
      </c>
      <c r="BN298" s="79" t="str">
        <f>IF(COUNTIF(AA298,"*Nanjing Agr Univ*"),AA298)</f>
        <v>Gu, ZX (reprint author), Nanjing Agr Univ, Coll Food Sci &amp; Technol, Nanjing 210095, Jiangsu, Peoples R China.</v>
      </c>
      <c r="BO298" s="79" t="b">
        <f>IF(COUNTIF(BN298,"*Life Sci*"),"生命科学学院",IF(COUNTIF(BN298,"*Coll Hort*"),"园艺学院"))</f>
        <v>0</v>
      </c>
      <c r="BP298" s="79" t="b">
        <f>IF(COUNTIF(BN298,"*Anim Sci*"),"动物科技学院",IF(COUNTIF(BN298,"*Vet Med*"),"动物医学院"))</f>
        <v>0</v>
      </c>
      <c r="BQ298" s="79" t="b">
        <f>IF(COUNTIF(BN298,"*Resources*"),"资源与环境科学学院",IF(COUNTIF(BN298,"*Dept Entomol*"),"植物保护学院"))</f>
        <v>0</v>
      </c>
      <c r="BR298" s="79" t="b">
        <f>IF(COUNTIF(BN298,"*Coll Agr*"),"农学院",IF(COUNTIF(BN298,"*Plant Protect*"),"植物保护学院"))</f>
        <v>0</v>
      </c>
      <c r="BS298" s="79" t="str">
        <f>IF(COUNTIF(BN298,"*Food Sci*"),"食品科技学院")</f>
        <v>食品科技学院</v>
      </c>
      <c r="BT298" s="48" t="s">
        <v>1312</v>
      </c>
      <c r="BU298" s="76">
        <f>VLOOKUP(BT298,$CE$2:$CH$13600,3,FALSE)</f>
        <v>1.714</v>
      </c>
      <c r="BV298" s="76">
        <f>VLOOKUP(BT298,$CE$2:$CH$13600,4,FALSE)</f>
        <v>1.994</v>
      </c>
      <c r="BW298" s="78" t="b">
        <f>IF($BV298&gt;=10,1)</f>
        <v>0</v>
      </c>
      <c r="BX298" s="78" t="b">
        <f>IF(BV298&gt;=5,1)</f>
        <v>0</v>
      </c>
      <c r="BY298" s="78">
        <f>IF(BV298&lt;2,1)</f>
        <v>1</v>
      </c>
      <c r="BZ298" s="4">
        <v>4</v>
      </c>
      <c r="CC298" s="52">
        <v>297</v>
      </c>
      <c r="CD298" s="53" t="s">
        <v>29334</v>
      </c>
      <c r="CE298" s="53" t="s">
        <v>29335</v>
      </c>
      <c r="CF298" s="54">
        <v>484</v>
      </c>
      <c r="CG298" s="54">
        <v>0.33600000000000002</v>
      </c>
      <c r="CH298" s="54">
        <v>0.58199999999999996</v>
      </c>
      <c r="CI298" s="54">
        <v>2.4E-2</v>
      </c>
      <c r="CJ298" s="54">
        <v>83</v>
      </c>
      <c r="CK298" s="54">
        <v>8.4</v>
      </c>
      <c r="CL298" s="54">
        <v>5.8E-4</v>
      </c>
      <c r="CM298" s="54">
        <v>0.13900000000000001</v>
      </c>
      <c r="CN298" s="53" t="s">
        <v>29305</v>
      </c>
      <c r="CO298" s="54">
        <v>19</v>
      </c>
      <c r="CP298" s="54">
        <v>21</v>
      </c>
      <c r="CQ298" s="55">
        <f t="shared" si="4"/>
        <v>0.90476190476190477</v>
      </c>
      <c r="CR298" s="52" t="s">
        <v>28953</v>
      </c>
    </row>
    <row r="299" spans="1:96" s="9" customFormat="1" ht="100.8">
      <c r="A299" s="74">
        <v>298</v>
      </c>
      <c r="B299" s="6" t="s">
        <v>45178</v>
      </c>
      <c r="C299" s="6" t="s">
        <v>48173</v>
      </c>
      <c r="D299" s="8" t="s">
        <v>62</v>
      </c>
      <c r="E299" s="8" t="s">
        <v>45307</v>
      </c>
      <c r="F299" s="8"/>
      <c r="G299" s="8"/>
      <c r="H299" s="8"/>
      <c r="I299" s="8" t="s">
        <v>45308</v>
      </c>
      <c r="J299" s="8"/>
      <c r="K299" s="8"/>
      <c r="L299" s="6" t="s">
        <v>45309</v>
      </c>
      <c r="M299" s="6" t="s">
        <v>104</v>
      </c>
      <c r="N299" s="8"/>
      <c r="O299" s="8"/>
      <c r="P299" s="25" t="s">
        <v>67</v>
      </c>
      <c r="Q299" s="42" t="s">
        <v>68</v>
      </c>
      <c r="W299" s="9" t="s">
        <v>45310</v>
      </c>
      <c r="X299" s="9" t="s">
        <v>45311</v>
      </c>
      <c r="Z299" s="9" t="s">
        <v>45312</v>
      </c>
      <c r="AA299" s="9" t="s">
        <v>45313</v>
      </c>
      <c r="AB299" s="9" t="s">
        <v>45314</v>
      </c>
      <c r="AE299" s="9" t="s">
        <v>45315</v>
      </c>
      <c r="AF299" s="9" t="s">
        <v>45316</v>
      </c>
      <c r="AH299" s="9">
        <v>33</v>
      </c>
      <c r="AI299" s="9">
        <v>0</v>
      </c>
      <c r="AJ299" s="9">
        <v>0</v>
      </c>
      <c r="AK299" s="9">
        <v>0</v>
      </c>
      <c r="AL299" s="9">
        <v>0</v>
      </c>
      <c r="AM299" s="9" t="s">
        <v>112</v>
      </c>
      <c r="AN299" s="9" t="s">
        <v>113</v>
      </c>
      <c r="AO299" s="9" t="s">
        <v>114</v>
      </c>
      <c r="AP299" s="42" t="s">
        <v>115</v>
      </c>
      <c r="AQ299" s="42" t="s">
        <v>116</v>
      </c>
      <c r="AR299" s="42"/>
      <c r="AS299" s="42" t="s">
        <v>117</v>
      </c>
      <c r="AT299" s="42" t="s">
        <v>118</v>
      </c>
      <c r="AU299" s="42" t="s">
        <v>14064</v>
      </c>
      <c r="AV299" s="42">
        <v>2016</v>
      </c>
      <c r="AW299" s="42">
        <v>31</v>
      </c>
      <c r="AX299" s="42"/>
      <c r="AY299" s="42"/>
      <c r="AZ299" s="42"/>
      <c r="BA299" s="42"/>
      <c r="BB299" s="42"/>
      <c r="BC299" s="42">
        <v>310</v>
      </c>
      <c r="BD299" s="42">
        <v>318</v>
      </c>
      <c r="BE299" s="42"/>
      <c r="BF299" s="42" t="s">
        <v>45317</v>
      </c>
      <c r="BG299" s="42"/>
      <c r="BH299" s="42">
        <v>9</v>
      </c>
      <c r="BI299" s="42" t="s">
        <v>121</v>
      </c>
      <c r="BJ299" s="42" t="s">
        <v>122</v>
      </c>
      <c r="BK299" s="42" t="s">
        <v>45318</v>
      </c>
      <c r="BL299" s="42" t="s">
        <v>45319</v>
      </c>
      <c r="BM299" s="42">
        <v>26964954</v>
      </c>
      <c r="BN299" s="46" t="str">
        <f>IF(COUNTIF(AA299,"*Nanjing Agr Univ*"),AA299)</f>
        <v>Han, YB (reprint author), Nanjing Agr Univ, Coll Food Sci &amp; Technol, Nanjing 210095, Jiangsu, Peoples R China.</v>
      </c>
      <c r="BO299" s="46" t="b">
        <f>IF(COUNTIF(BN299,"*Life Sci*"),"生命科学学院",IF(COUNTIF(BN299,"*Coll Hort*"),"园艺学院"))</f>
        <v>0</v>
      </c>
      <c r="BP299" s="46" t="b">
        <f>IF(COUNTIF(BN299,"*Anim Sci*"),"动物科技学院",IF(COUNTIF(BN299,"*Vet Med*"),"动物医学院"))</f>
        <v>0</v>
      </c>
      <c r="BQ299" s="46" t="b">
        <f>IF(COUNTIF(BN299,"*Resources*"),"资源与环境科学学院",IF(COUNTIF(BN299,"*Dept Entomol*"),"植物保护学院"))</f>
        <v>0</v>
      </c>
      <c r="BR299" s="46" t="b">
        <f>IF(COUNTIF(BN299,"*Coll Agr*"),"农学院",IF(COUNTIF(BN299,"*Plant Protect*"),"植物保护学院"))</f>
        <v>0</v>
      </c>
      <c r="BS299" s="46" t="str">
        <f>IF(COUNTIF(BN299,"*Food Sci*"),"食品科技学院")</f>
        <v>食品科技学院</v>
      </c>
      <c r="BT299" s="48" t="s">
        <v>115</v>
      </c>
      <c r="BU299" s="10">
        <f>VLOOKUP(BT299,$CE$2:$CH$13600,3,FALSE)</f>
        <v>4.3209999999999997</v>
      </c>
      <c r="BV299" s="10">
        <f>VLOOKUP(BT299,$CE$2:$CH$13600,4,FALSE)</f>
        <v>4.391</v>
      </c>
      <c r="BW299" s="28" t="b">
        <f>IF($BV299&gt;=10,1)</f>
        <v>0</v>
      </c>
      <c r="BX299" s="28" t="b">
        <f>IF(BV299&gt;=5,1)</f>
        <v>0</v>
      </c>
      <c r="BY299" s="28" t="b">
        <f>IF(BV299&lt;2,1)</f>
        <v>0</v>
      </c>
      <c r="BZ299" s="4">
        <v>4</v>
      </c>
      <c r="CC299" s="52">
        <v>298</v>
      </c>
      <c r="CD299" s="53" t="s">
        <v>29336</v>
      </c>
      <c r="CE299" s="53" t="s">
        <v>29337</v>
      </c>
      <c r="CF299" s="54">
        <v>619</v>
      </c>
      <c r="CG299" s="54">
        <v>0.318</v>
      </c>
      <c r="CH299" s="54">
        <v>0.371</v>
      </c>
      <c r="CI299" s="54">
        <v>6.3E-2</v>
      </c>
      <c r="CJ299" s="54">
        <v>238</v>
      </c>
      <c r="CK299" s="54">
        <v>4.5</v>
      </c>
      <c r="CL299" s="54">
        <v>1.06E-3</v>
      </c>
      <c r="CM299" s="54">
        <v>5.8999999999999997E-2</v>
      </c>
      <c r="CN299" s="53" t="s">
        <v>29305</v>
      </c>
      <c r="CO299" s="54">
        <v>20</v>
      </c>
      <c r="CP299" s="54">
        <v>21</v>
      </c>
      <c r="CQ299" s="55">
        <f t="shared" si="4"/>
        <v>0.95238095238095233</v>
      </c>
      <c r="CR299" s="52" t="s">
        <v>28953</v>
      </c>
    </row>
    <row r="300" spans="1:96" s="9" customFormat="1">
      <c r="A300" s="74">
        <v>299</v>
      </c>
      <c r="B300" s="6" t="s">
        <v>27452</v>
      </c>
      <c r="C300" s="6" t="s">
        <v>48906</v>
      </c>
      <c r="D300" s="69" t="s">
        <v>62</v>
      </c>
      <c r="E300" s="69" t="s">
        <v>48907</v>
      </c>
      <c r="F300" s="69"/>
      <c r="G300" s="69"/>
      <c r="H300" s="69"/>
      <c r="I300" s="69" t="s">
        <v>48908</v>
      </c>
      <c r="J300" s="69"/>
      <c r="K300" s="69"/>
      <c r="L300" s="82" t="s">
        <v>48909</v>
      </c>
      <c r="M300" s="82" t="s">
        <v>759</v>
      </c>
      <c r="N300" s="69"/>
      <c r="O300" s="69"/>
      <c r="P300" s="70" t="s">
        <v>67</v>
      </c>
      <c r="Q300" s="82" t="s">
        <v>68</v>
      </c>
      <c r="R300" s="82"/>
      <c r="S300" s="82"/>
      <c r="T300" s="82"/>
      <c r="U300" s="82"/>
      <c r="V300" s="82"/>
      <c r="W300" s="82" t="s">
        <v>48910</v>
      </c>
      <c r="X300" s="82" t="s">
        <v>48911</v>
      </c>
      <c r="Y300" s="82"/>
      <c r="Z300" s="82" t="s">
        <v>48912</v>
      </c>
      <c r="AA300" s="82" t="s">
        <v>48913</v>
      </c>
      <c r="AB300" s="82" t="s">
        <v>22103</v>
      </c>
      <c r="AC300" s="82"/>
      <c r="AD300" s="82"/>
      <c r="AE300" s="82" t="s">
        <v>48914</v>
      </c>
      <c r="AF300" s="82" t="s">
        <v>48915</v>
      </c>
      <c r="AG300" s="82"/>
      <c r="AH300" s="82">
        <v>26</v>
      </c>
      <c r="AI300" s="82">
        <v>0</v>
      </c>
      <c r="AJ300" s="82">
        <v>0</v>
      </c>
      <c r="AK300" s="82">
        <v>0</v>
      </c>
      <c r="AL300" s="82">
        <v>0</v>
      </c>
      <c r="AM300" s="82" t="s">
        <v>767</v>
      </c>
      <c r="AN300" s="82" t="s">
        <v>768</v>
      </c>
      <c r="AO300" s="82" t="s">
        <v>769</v>
      </c>
      <c r="AP300" s="82" t="s">
        <v>770</v>
      </c>
      <c r="AQ300" s="82" t="s">
        <v>771</v>
      </c>
      <c r="AR300" s="82"/>
      <c r="AS300" s="82" t="s">
        <v>772</v>
      </c>
      <c r="AT300" s="82" t="s">
        <v>773</v>
      </c>
      <c r="AU300" s="83">
        <v>42494</v>
      </c>
      <c r="AV300" s="82">
        <v>2016</v>
      </c>
      <c r="AW300" s="82">
        <v>64</v>
      </c>
      <c r="AX300" s="82">
        <v>17</v>
      </c>
      <c r="AY300" s="82"/>
      <c r="AZ300" s="82"/>
      <c r="BA300" s="82"/>
      <c r="BB300" s="82"/>
      <c r="BC300" s="82">
        <v>3422</v>
      </c>
      <c r="BD300" s="82">
        <v>3429</v>
      </c>
      <c r="BE300" s="82"/>
      <c r="BF300" s="82" t="s">
        <v>48916</v>
      </c>
      <c r="BG300" s="82"/>
      <c r="BH300" s="82">
        <v>8</v>
      </c>
      <c r="BI300" s="82" t="s">
        <v>775</v>
      </c>
      <c r="BJ300" s="82" t="s">
        <v>776</v>
      </c>
      <c r="BK300" s="82" t="s">
        <v>48724</v>
      </c>
      <c r="BL300" s="82" t="s">
        <v>48917</v>
      </c>
      <c r="BM300" s="82"/>
      <c r="BN300" s="80" t="s">
        <v>48913</v>
      </c>
      <c r="BO300" s="80" t="b">
        <v>0</v>
      </c>
      <c r="BP300" s="80" t="b">
        <v>0</v>
      </c>
      <c r="BQ300" s="80" t="b">
        <v>0</v>
      </c>
      <c r="BR300" s="80" t="b">
        <v>0</v>
      </c>
      <c r="BS300" s="80" t="s">
        <v>27452</v>
      </c>
      <c r="BT300" s="81" t="s">
        <v>770</v>
      </c>
      <c r="BU300" s="81">
        <v>2.9119999999999999</v>
      </c>
      <c r="BV300" s="81">
        <v>3.2690000000000001</v>
      </c>
      <c r="BW300" s="77"/>
      <c r="BX300" s="77"/>
      <c r="BY300" s="77"/>
      <c r="BZ300" s="4"/>
      <c r="CA300" s="4"/>
      <c r="CC300" s="52">
        <v>299</v>
      </c>
      <c r="CD300" s="53" t="s">
        <v>29338</v>
      </c>
      <c r="CE300" s="53" t="s">
        <v>29339</v>
      </c>
      <c r="CF300" s="54">
        <v>133</v>
      </c>
      <c r="CG300" s="54">
        <v>4.2000000000000003E-2</v>
      </c>
      <c r="CH300" s="54"/>
      <c r="CI300" s="54">
        <v>0</v>
      </c>
      <c r="CJ300" s="54">
        <v>1</v>
      </c>
      <c r="CK300" s="54" t="s">
        <v>28918</v>
      </c>
      <c r="CL300" s="54">
        <v>5.0000000000000002E-5</v>
      </c>
      <c r="CM300" s="54"/>
      <c r="CN300" s="53" t="s">
        <v>29305</v>
      </c>
      <c r="CO300" s="54">
        <v>21</v>
      </c>
      <c r="CP300" s="54">
        <v>21</v>
      </c>
      <c r="CQ300" s="55">
        <f t="shared" si="4"/>
        <v>1</v>
      </c>
      <c r="CR300" s="52" t="s">
        <v>28953</v>
      </c>
    </row>
    <row r="301" spans="1:96" s="9" customFormat="1" ht="72">
      <c r="A301" s="74">
        <v>300</v>
      </c>
      <c r="B301" s="6" t="s">
        <v>45178</v>
      </c>
      <c r="C301" s="6" t="s">
        <v>48174</v>
      </c>
      <c r="D301" s="8" t="s">
        <v>62</v>
      </c>
      <c r="E301" s="8" t="s">
        <v>47180</v>
      </c>
      <c r="F301" s="8"/>
      <c r="G301" s="8"/>
      <c r="H301" s="8"/>
      <c r="I301" s="8" t="s">
        <v>47181</v>
      </c>
      <c r="J301" s="8"/>
      <c r="K301" s="8"/>
      <c r="L301" s="6" t="s">
        <v>47182</v>
      </c>
      <c r="M301" s="6" t="s">
        <v>9461</v>
      </c>
      <c r="N301" s="8"/>
      <c r="O301" s="8"/>
      <c r="P301" s="25" t="s">
        <v>67</v>
      </c>
      <c r="Q301" s="42" t="s">
        <v>68</v>
      </c>
      <c r="W301" s="9" t="s">
        <v>47183</v>
      </c>
      <c r="X301" s="9" t="s">
        <v>47184</v>
      </c>
      <c r="Z301" s="9" t="s">
        <v>47185</v>
      </c>
      <c r="AA301" s="9" t="s">
        <v>47186</v>
      </c>
      <c r="AB301" s="9" t="s">
        <v>9156</v>
      </c>
      <c r="AE301" s="9" t="s">
        <v>47187</v>
      </c>
      <c r="AF301" s="9" t="s">
        <v>47188</v>
      </c>
      <c r="AH301" s="9">
        <v>48</v>
      </c>
      <c r="AI301" s="9">
        <v>0</v>
      </c>
      <c r="AJ301" s="9">
        <v>0</v>
      </c>
      <c r="AK301" s="9">
        <v>0</v>
      </c>
      <c r="AL301" s="9">
        <v>0</v>
      </c>
      <c r="AM301" s="9" t="s">
        <v>76</v>
      </c>
      <c r="AN301" s="9" t="s">
        <v>77</v>
      </c>
      <c r="AO301" s="9" t="s">
        <v>78</v>
      </c>
      <c r="AP301" s="42" t="s">
        <v>9468</v>
      </c>
      <c r="AQ301" s="42" t="s">
        <v>9469</v>
      </c>
      <c r="AR301" s="42"/>
      <c r="AS301" s="42" t="s">
        <v>9470</v>
      </c>
      <c r="AT301" s="42" t="s">
        <v>9471</v>
      </c>
      <c r="AU301" s="42" t="s">
        <v>866</v>
      </c>
      <c r="AV301" s="42">
        <v>2016</v>
      </c>
      <c r="AW301" s="42">
        <v>33</v>
      </c>
      <c r="AX301" s="42"/>
      <c r="AY301" s="42"/>
      <c r="AZ301" s="42"/>
      <c r="BA301" s="42"/>
      <c r="BB301" s="42"/>
      <c r="BC301" s="42">
        <v>489</v>
      </c>
      <c r="BD301" s="42">
        <v>497</v>
      </c>
      <c r="BE301" s="42"/>
      <c r="BF301" s="42" t="s">
        <v>47189</v>
      </c>
      <c r="BG301" s="42"/>
      <c r="BH301" s="42">
        <v>9</v>
      </c>
      <c r="BI301" s="42" t="s">
        <v>200</v>
      </c>
      <c r="BJ301" s="42" t="s">
        <v>200</v>
      </c>
      <c r="BK301" s="42" t="s">
        <v>47167</v>
      </c>
      <c r="BL301" s="42" t="s">
        <v>47190</v>
      </c>
      <c r="BM301" s="42"/>
      <c r="BN301" s="46" t="str">
        <f>IF(COUNTIF(AA301,"*Nanjing Agr Univ*"),AA301)</f>
        <v>Hu, QH (reprint author), Nanjing Agr Univ, Coll Food Sci &amp; Technol, Nanjing 210095, Jiangsu, Peoples R China.</v>
      </c>
      <c r="BO301" s="46" t="b">
        <f>IF(COUNTIF(BN301,"*Life Sci*"),"生命科学学院",IF(COUNTIF(BN301,"*Coll Hort*"),"园艺学院"))</f>
        <v>0</v>
      </c>
      <c r="BP301" s="46" t="b">
        <f>IF(COUNTIF(BN301,"*Anim Sci*"),"动物科技学院",IF(COUNTIF(BN301,"*Vet Med*"),"动物医学院"))</f>
        <v>0</v>
      </c>
      <c r="BQ301" s="46" t="b">
        <f>IF(COUNTIF(BN301,"*Resources*"),"资源与环境科学学院",IF(COUNTIF(BN301,"*Dept Entomol*"),"植物保护学院"))</f>
        <v>0</v>
      </c>
      <c r="BR301" s="46" t="b">
        <f>IF(COUNTIF(BN301,"*Coll Agr*"),"农学院",IF(COUNTIF(BN301,"*Plant Protect*"),"植物保护学院"))</f>
        <v>0</v>
      </c>
      <c r="BS301" s="46" t="str">
        <f>IF(COUNTIF(BN301,"*Food Sci*"),"食品科技学院")</f>
        <v>食品科技学院</v>
      </c>
      <c r="BT301" s="48" t="s">
        <v>9468</v>
      </c>
      <c r="BU301" s="10">
        <f>VLOOKUP(BT301,$CE$2:$CH$13600,3,FALSE)</f>
        <v>3.2730000000000001</v>
      </c>
      <c r="BV301" s="10">
        <f>VLOOKUP(BT301,$CE$2:$CH$13600,4,FALSE)</f>
        <v>3.6989999999999998</v>
      </c>
      <c r="BW301" s="28" t="b">
        <f>IF($BV301&gt;=10,1)</f>
        <v>0</v>
      </c>
      <c r="BX301" s="28" t="b">
        <f>IF(BV301&gt;=5,1)</f>
        <v>0</v>
      </c>
      <c r="BY301" s="28" t="b">
        <f>IF(BV301&lt;2,1)</f>
        <v>0</v>
      </c>
      <c r="BZ301" s="4">
        <v>4</v>
      </c>
      <c r="CA301" s="4"/>
      <c r="CC301" s="52">
        <v>300</v>
      </c>
      <c r="CD301" s="53" t="s">
        <v>29340</v>
      </c>
      <c r="CE301" s="53" t="s">
        <v>29341</v>
      </c>
      <c r="CF301" s="54">
        <v>3118</v>
      </c>
      <c r="CG301" s="54">
        <v>3.6949999999999998</v>
      </c>
      <c r="CH301" s="54">
        <v>3.2650000000000001</v>
      </c>
      <c r="CI301" s="54"/>
      <c r="CJ301" s="54">
        <v>0</v>
      </c>
      <c r="CK301" s="54">
        <v>6.9</v>
      </c>
      <c r="CL301" s="54">
        <v>6.1000000000000004E-3</v>
      </c>
      <c r="CM301" s="54">
        <v>0.98799999999999999</v>
      </c>
      <c r="CN301" s="53" t="s">
        <v>29342</v>
      </c>
      <c r="CO301" s="54">
        <v>1</v>
      </c>
      <c r="CP301" s="54">
        <v>7</v>
      </c>
      <c r="CQ301" s="55">
        <f t="shared" si="4"/>
        <v>0.14285714285714285</v>
      </c>
      <c r="CR301" s="52" t="s">
        <v>28907</v>
      </c>
    </row>
    <row r="302" spans="1:96" s="9" customFormat="1" ht="72">
      <c r="A302" s="74">
        <v>301</v>
      </c>
      <c r="B302" s="6" t="s">
        <v>45178</v>
      </c>
      <c r="C302" s="6" t="s">
        <v>45184</v>
      </c>
      <c r="D302" s="8" t="s">
        <v>62</v>
      </c>
      <c r="E302" s="8" t="s">
        <v>27699</v>
      </c>
      <c r="F302" s="8"/>
      <c r="G302" s="8"/>
      <c r="H302" s="8"/>
      <c r="I302" s="8" t="s">
        <v>27700</v>
      </c>
      <c r="J302" s="8"/>
      <c r="K302" s="8"/>
      <c r="L302" s="6" t="s">
        <v>27701</v>
      </c>
      <c r="M302" s="6" t="s">
        <v>4135</v>
      </c>
      <c r="N302" s="8"/>
      <c r="O302" s="8"/>
      <c r="P302" s="25" t="s">
        <v>67</v>
      </c>
      <c r="Q302" s="74" t="s">
        <v>68</v>
      </c>
      <c r="R302" s="74"/>
      <c r="S302" s="74"/>
      <c r="T302" s="74"/>
      <c r="U302" s="74"/>
      <c r="V302" s="74"/>
      <c r="W302" s="74" t="s">
        <v>27702</v>
      </c>
      <c r="X302" s="74" t="s">
        <v>27703</v>
      </c>
      <c r="Y302" s="74"/>
      <c r="Z302" s="74" t="s">
        <v>27704</v>
      </c>
      <c r="AA302" s="74" t="s">
        <v>27705</v>
      </c>
      <c r="AB302" s="74" t="s">
        <v>28888</v>
      </c>
      <c r="AC302" s="74"/>
      <c r="AD302" s="74"/>
      <c r="AE302" s="74" t="s">
        <v>27706</v>
      </c>
      <c r="AF302" s="74" t="s">
        <v>27707</v>
      </c>
      <c r="AG302" s="74"/>
      <c r="AH302" s="74">
        <v>35</v>
      </c>
      <c r="AI302" s="74">
        <v>0</v>
      </c>
      <c r="AJ302" s="74">
        <v>0</v>
      </c>
      <c r="AK302" s="74">
        <v>0</v>
      </c>
      <c r="AL302" s="74">
        <v>0</v>
      </c>
      <c r="AM302" s="74" t="s">
        <v>112</v>
      </c>
      <c r="AN302" s="74" t="s">
        <v>113</v>
      </c>
      <c r="AO302" s="74" t="s">
        <v>114</v>
      </c>
      <c r="AP302" s="74" t="s">
        <v>4143</v>
      </c>
      <c r="AQ302" s="74" t="s">
        <v>4144</v>
      </c>
      <c r="AR302" s="74"/>
      <c r="AS302" s="74" t="s">
        <v>4145</v>
      </c>
      <c r="AT302" s="74" t="s">
        <v>4146</v>
      </c>
      <c r="AU302" s="74" t="s">
        <v>198</v>
      </c>
      <c r="AV302" s="74">
        <v>2016</v>
      </c>
      <c r="AW302" s="74">
        <v>114</v>
      </c>
      <c r="AX302" s="74"/>
      <c r="AY302" s="74"/>
      <c r="AZ302" s="74"/>
      <c r="BA302" s="74"/>
      <c r="BB302" s="74"/>
      <c r="BC302" s="74">
        <v>104</v>
      </c>
      <c r="BD302" s="74">
        <v>110</v>
      </c>
      <c r="BE302" s="74"/>
      <c r="BF302" s="74" t="s">
        <v>27708</v>
      </c>
      <c r="BG302" s="74"/>
      <c r="BH302" s="74">
        <v>7</v>
      </c>
      <c r="BI302" s="74" t="s">
        <v>4148</v>
      </c>
      <c r="BJ302" s="74" t="s">
        <v>3866</v>
      </c>
      <c r="BK302" s="74" t="s">
        <v>27709</v>
      </c>
      <c r="BL302" s="74" t="s">
        <v>27710</v>
      </c>
      <c r="BM302" s="74"/>
      <c r="BN302" s="46" t="str">
        <f>IF(COUNTIF(AA302,"*Nanjing Agr Univ*"),AA302)</f>
        <v>Jin, P (reprint author), Nanjing Agr Univ, Coll Food Sci &amp; Technol, Nanjing 210095, Jiangsu, Peoples R China.</v>
      </c>
      <c r="BO302" s="46" t="b">
        <f>IF(COUNTIF(BN302,"*Life Sci*"),"生命科学学院",IF(COUNTIF(BN302,"*Coll Hort*"),"园艺学院"))</f>
        <v>0</v>
      </c>
      <c r="BP302" s="46" t="b">
        <f>IF(COUNTIF(BN302,"*Anim Sci*"),"动物科技学院",IF(COUNTIF(BN302,"*Vet Med*"),"动物医学院"))</f>
        <v>0</v>
      </c>
      <c r="BQ302" s="46" t="b">
        <f>IF(COUNTIF(BN302,"*Resources*"),"资源与环境科学学院",IF(COUNTIF(BN302,"*Dept Entomol*"),"植物保护学院"))</f>
        <v>0</v>
      </c>
      <c r="BR302" s="46" t="b">
        <f>IF(COUNTIF(BN302,"*Coll Agr*"),"农学院",IF(COUNTIF(BN302,"*Plant Protect*"),"植物保护学院"))</f>
        <v>0</v>
      </c>
      <c r="BS302" s="46" t="str">
        <f>IF(COUNTIF(BN302,"*Food Sci*"),"食品科技学院")</f>
        <v>食品科技学院</v>
      </c>
      <c r="BT302" s="78" t="s">
        <v>4143</v>
      </c>
      <c r="BU302" s="10">
        <f>VLOOKUP(BT302,$CE$2:$CH$13600,3,FALSE)</f>
        <v>2.2229999999999999</v>
      </c>
      <c r="BV302" s="10">
        <f>VLOOKUP(BT302,$CE$2:$CH$13600,4,FALSE)</f>
        <v>2.8450000000000002</v>
      </c>
      <c r="BW302" s="28" t="b">
        <f>IF($BV302&gt;=10,1)</f>
        <v>0</v>
      </c>
      <c r="BX302" s="28" t="b">
        <f>IF(BV302&gt;=5,1)</f>
        <v>0</v>
      </c>
      <c r="BY302" s="28" t="b">
        <f>IF(BV302&lt;2,1)</f>
        <v>0</v>
      </c>
      <c r="BZ302" s="4">
        <v>1</v>
      </c>
      <c r="CA302" s="4"/>
      <c r="CC302" s="52">
        <v>301</v>
      </c>
      <c r="CD302" s="53" t="s">
        <v>29343</v>
      </c>
      <c r="CE302" s="53" t="s">
        <v>29344</v>
      </c>
      <c r="CF302" s="54">
        <v>2260</v>
      </c>
      <c r="CG302" s="54">
        <v>2.5960000000000001</v>
      </c>
      <c r="CH302" s="54">
        <v>2.327</v>
      </c>
      <c r="CI302" s="54">
        <v>1.0640000000000001</v>
      </c>
      <c r="CJ302" s="54">
        <v>125</v>
      </c>
      <c r="CK302" s="54">
        <v>4.2</v>
      </c>
      <c r="CL302" s="54">
        <v>5.5900000000000004E-3</v>
      </c>
      <c r="CM302" s="54">
        <v>0.63200000000000001</v>
      </c>
      <c r="CN302" s="53" t="s">
        <v>29342</v>
      </c>
      <c r="CO302" s="54">
        <v>2</v>
      </c>
      <c r="CP302" s="54">
        <v>7</v>
      </c>
      <c r="CQ302" s="55">
        <f t="shared" si="4"/>
        <v>0.2857142857142857</v>
      </c>
      <c r="CR302" s="52" t="s">
        <v>28921</v>
      </c>
    </row>
    <row r="303" spans="1:96" s="9" customFormat="1" ht="72">
      <c r="A303" s="74">
        <v>302</v>
      </c>
      <c r="B303" s="6" t="s">
        <v>45178</v>
      </c>
      <c r="C303" s="6" t="s">
        <v>45185</v>
      </c>
      <c r="D303" s="7" t="s">
        <v>62</v>
      </c>
      <c r="E303" s="7" t="s">
        <v>593</v>
      </c>
      <c r="F303" s="7"/>
      <c r="G303" s="7"/>
      <c r="H303" s="7"/>
      <c r="I303" s="7" t="s">
        <v>594</v>
      </c>
      <c r="J303" s="7"/>
      <c r="K303" s="7"/>
      <c r="L303" s="75" t="s">
        <v>595</v>
      </c>
      <c r="M303" s="75" t="s">
        <v>596</v>
      </c>
      <c r="N303" s="7"/>
      <c r="O303" s="7"/>
      <c r="P303" s="24" t="s">
        <v>67</v>
      </c>
      <c r="Q303" s="74" t="s">
        <v>68</v>
      </c>
      <c r="R303" s="74"/>
      <c r="S303" s="74"/>
      <c r="T303" s="74"/>
      <c r="U303" s="74"/>
      <c r="V303" s="74"/>
      <c r="W303" s="74"/>
      <c r="X303" s="74" t="s">
        <v>597</v>
      </c>
      <c r="Y303" s="74"/>
      <c r="Z303" s="74" t="s">
        <v>598</v>
      </c>
      <c r="AA303" s="74" t="s">
        <v>599</v>
      </c>
      <c r="AB303" s="74" t="s">
        <v>600</v>
      </c>
      <c r="AC303" s="74"/>
      <c r="AD303" s="74"/>
      <c r="AE303" s="74" t="s">
        <v>601</v>
      </c>
      <c r="AF303" s="74" t="s">
        <v>602</v>
      </c>
      <c r="AG303" s="74"/>
      <c r="AH303" s="74">
        <v>59</v>
      </c>
      <c r="AI303" s="74">
        <v>0</v>
      </c>
      <c r="AJ303" s="74">
        <v>0</v>
      </c>
      <c r="AK303" s="74">
        <v>0</v>
      </c>
      <c r="AL303" s="74">
        <v>0</v>
      </c>
      <c r="AM303" s="74" t="s">
        <v>603</v>
      </c>
      <c r="AN303" s="74" t="s">
        <v>604</v>
      </c>
      <c r="AO303" s="74" t="s">
        <v>605</v>
      </c>
      <c r="AP303" s="74" t="s">
        <v>606</v>
      </c>
      <c r="AQ303" s="74"/>
      <c r="AR303" s="74"/>
      <c r="AS303" s="74" t="s">
        <v>607</v>
      </c>
      <c r="AT303" s="74" t="s">
        <v>608</v>
      </c>
      <c r="AU303" s="11">
        <v>42409</v>
      </c>
      <c r="AV303" s="74">
        <v>2016</v>
      </c>
      <c r="AW303" s="74">
        <v>6</v>
      </c>
      <c r="AX303" s="74"/>
      <c r="AY303" s="74"/>
      <c r="AZ303" s="74"/>
      <c r="BA303" s="74"/>
      <c r="BB303" s="74"/>
      <c r="BC303" s="74"/>
      <c r="BD303" s="74"/>
      <c r="BE303" s="74">
        <v>20036</v>
      </c>
      <c r="BF303" s="74" t="s">
        <v>609</v>
      </c>
      <c r="BG303" s="74"/>
      <c r="BH303" s="74">
        <v>12</v>
      </c>
      <c r="BI303" s="74" t="s">
        <v>610</v>
      </c>
      <c r="BJ303" s="74" t="s">
        <v>611</v>
      </c>
      <c r="BK303" s="74" t="s">
        <v>612</v>
      </c>
      <c r="BL303" s="74" t="s">
        <v>613</v>
      </c>
      <c r="BM303" s="74">
        <v>26857845</v>
      </c>
      <c r="BN303" s="79" t="str">
        <f>IF(COUNTIF(AA303,"*Nanjing Agr Univ*"),AA303)</f>
        <v>Li, CB; Zhou, GH (reprint author), MOE, Key Lab Meat Proc &amp; Qual Control, Nanjing 210095, Jiangsu, Peoples R China.; Li, CB; Zhou, GH (reprint author), MOA, Key Lab Anim Prod Proc, Nanjing 210095, Jiangsu, Peoples R China.; Li, CB; Zhou, GH (reprint author), Jiang Synerget Innovat Ctr Meat Proc &amp; Qual Contr, Nanjing 210095, Jiangsu, Peoples R China.; Li, CB; Zhou, GH (reprint author), Nanjing Agr Univ, Nanjing 210095, Jiangsu, Peoples R China.</v>
      </c>
      <c r="BO303" s="79" t="b">
        <f>IF(COUNTIF(BN303,"*Life Sci*"),"生命科学学院",IF(COUNTIF(BN303,"*Coll Hort*"),"园艺学院"))</f>
        <v>0</v>
      </c>
      <c r="BP303" s="79" t="b">
        <f>IF(COUNTIF(BN303,"*Anim Sci*"),"动物科技学院",IF(COUNTIF(BN303,"*Vet Med*"),"动物医学院"))</f>
        <v>0</v>
      </c>
      <c r="BQ303" s="79" t="b">
        <f>IF(COUNTIF(BN303,"*Resources*"),"资源与环境科学学院",IF(COUNTIF(BN303,"*Dept Entomol*"),"植物保护学院"))</f>
        <v>0</v>
      </c>
      <c r="BR303" s="79" t="b">
        <f>IF(COUNTIF(BN303,"*Coll Agr*"),"农学院",IF(COUNTIF(BN303,"*Plant Protect*"),"植物保护学院"))</f>
        <v>0</v>
      </c>
      <c r="BS303" s="79" t="b">
        <f>IF(COUNTIF(BN303,"*Food Sci*"),"食品科技学院")</f>
        <v>0</v>
      </c>
      <c r="BT303" s="78" t="str">
        <f>AP303</f>
        <v>2045-2322</v>
      </c>
      <c r="BU303" s="76">
        <f>VLOOKUP(BT303,$CE$2:$CH$13600,3,FALSE)</f>
        <v>5.5780000000000003</v>
      </c>
      <c r="BV303" s="76">
        <f>VLOOKUP(BT303,$CE$2:$CH$13600,4,FALSE)</f>
        <v>5.5970000000000004</v>
      </c>
      <c r="BW303" s="78" t="b">
        <f>IF($BV303&gt;=10,1)</f>
        <v>0</v>
      </c>
      <c r="BX303" s="78">
        <f>IF(BV303&gt;=5,1)</f>
        <v>1</v>
      </c>
      <c r="BY303" s="78" t="b">
        <f>IF(BV303&lt;2,1)</f>
        <v>0</v>
      </c>
      <c r="BZ303" s="4">
        <v>1</v>
      </c>
      <c r="CC303" s="52">
        <v>302</v>
      </c>
      <c r="CD303" s="53" t="s">
        <v>29345</v>
      </c>
      <c r="CE303" s="53" t="s">
        <v>29346</v>
      </c>
      <c r="CF303" s="54">
        <v>4226</v>
      </c>
      <c r="CG303" s="54">
        <v>2.4729999999999999</v>
      </c>
      <c r="CH303" s="54">
        <v>2.5590000000000002</v>
      </c>
      <c r="CI303" s="54"/>
      <c r="CJ303" s="54">
        <v>0</v>
      </c>
      <c r="CK303" s="54" t="s">
        <v>28918</v>
      </c>
      <c r="CL303" s="54">
        <v>4.8199999999999996E-3</v>
      </c>
      <c r="CM303" s="54">
        <v>0.75800000000000001</v>
      </c>
      <c r="CN303" s="53" t="s">
        <v>29342</v>
      </c>
      <c r="CO303" s="54">
        <v>3</v>
      </c>
      <c r="CP303" s="54">
        <v>7</v>
      </c>
      <c r="CQ303" s="55">
        <f t="shared" si="4"/>
        <v>0.42857142857142855</v>
      </c>
      <c r="CR303" s="52" t="s">
        <v>28921</v>
      </c>
    </row>
    <row r="304" spans="1:96" s="9" customFormat="1" ht="72">
      <c r="A304" s="74">
        <v>303</v>
      </c>
      <c r="B304" s="6" t="s">
        <v>45178</v>
      </c>
      <c r="C304" s="6" t="s">
        <v>48187</v>
      </c>
      <c r="D304" s="8" t="s">
        <v>62</v>
      </c>
      <c r="E304" s="8" t="s">
        <v>45840</v>
      </c>
      <c r="F304" s="8"/>
      <c r="G304" s="8"/>
      <c r="H304" s="8"/>
      <c r="I304" s="8" t="s">
        <v>48186</v>
      </c>
      <c r="J304" s="8"/>
      <c r="K304" s="8"/>
      <c r="L304" s="75" t="s">
        <v>45841</v>
      </c>
      <c r="M304" s="75" t="s">
        <v>21527</v>
      </c>
      <c r="N304" s="8"/>
      <c r="O304" s="8"/>
      <c r="P304" s="25" t="s">
        <v>67</v>
      </c>
      <c r="Q304" s="42" t="s">
        <v>68</v>
      </c>
      <c r="W304" s="9" t="s">
        <v>45842</v>
      </c>
      <c r="X304" s="9" t="s">
        <v>45843</v>
      </c>
      <c r="Z304" s="9" t="s">
        <v>45844</v>
      </c>
      <c r="AA304" s="9" t="s">
        <v>45845</v>
      </c>
      <c r="AB304" s="9" t="s">
        <v>45846</v>
      </c>
      <c r="AE304" s="9" t="s">
        <v>601</v>
      </c>
      <c r="AF304" s="9" t="s">
        <v>45847</v>
      </c>
      <c r="AH304" s="9">
        <v>34</v>
      </c>
      <c r="AI304" s="9">
        <v>0</v>
      </c>
      <c r="AJ304" s="9">
        <v>0</v>
      </c>
      <c r="AK304" s="9">
        <v>0</v>
      </c>
      <c r="AL304" s="9">
        <v>0</v>
      </c>
      <c r="AM304" s="9" t="s">
        <v>767</v>
      </c>
      <c r="AN304" s="9" t="s">
        <v>768</v>
      </c>
      <c r="AO304" s="9" t="s">
        <v>769</v>
      </c>
      <c r="AP304" s="42" t="s">
        <v>21535</v>
      </c>
      <c r="AQ304" s="42" t="s">
        <v>21536</v>
      </c>
      <c r="AR304" s="42"/>
      <c r="AS304" s="42" t="s">
        <v>21537</v>
      </c>
      <c r="AT304" s="42" t="s">
        <v>21538</v>
      </c>
      <c r="AU304" s="42" t="s">
        <v>198</v>
      </c>
      <c r="AV304" s="42">
        <v>2016</v>
      </c>
      <c r="AW304" s="42">
        <v>15</v>
      </c>
      <c r="AX304" s="42">
        <v>4</v>
      </c>
      <c r="AY304" s="42"/>
      <c r="AZ304" s="42"/>
      <c r="BA304" s="42"/>
      <c r="BB304" s="42"/>
      <c r="BC304" s="42">
        <v>1135</v>
      </c>
      <c r="BD304" s="42">
        <v>1142</v>
      </c>
      <c r="BE304" s="42"/>
      <c r="BF304" s="42" t="s">
        <v>45848</v>
      </c>
      <c r="BG304" s="42"/>
      <c r="BH304" s="42">
        <v>8</v>
      </c>
      <c r="BI304" s="42" t="s">
        <v>21540</v>
      </c>
      <c r="BJ304" s="42" t="s">
        <v>6002</v>
      </c>
      <c r="BK304" s="42" t="s">
        <v>45849</v>
      </c>
      <c r="BL304" s="42" t="s">
        <v>45850</v>
      </c>
      <c r="BM304" s="42">
        <v>26886706</v>
      </c>
      <c r="BN304" s="79" t="str">
        <f>IF(COUNTIF(AA304,"*Nanjing Agr Univ*"),AA304)</f>
        <v>Li, CB; Zhou, GH (reprint author), Nanjing Agr Univ, Key Lab Meat Proc &amp; Qual Control, MOE, Nanjing 210095, Jiangsu, Peoples R China.; Li, CB; Zhou, GH (reprint author), Nanjing Agr Univ, Key Lab Anim Prod Proc, MOA, Nanjing 210095, Jiangsu, Peoples R China.; Li, CB; Zhou, GH (reprint author), Nanjing Agr Univ, Jiang Synerget Innovat Ctr Meat Proc &amp; Qual Contr, Nanjing 210095, Jiangsu, Peoples R China.</v>
      </c>
      <c r="BO304" s="79" t="b">
        <f>IF(COUNTIF(BN304,"*Life Sci*"),"生命科学学院",IF(COUNTIF(BN304,"*Coll Hort*"),"园艺学院"))</f>
        <v>0</v>
      </c>
      <c r="BP304" s="79" t="b">
        <f>IF(COUNTIF(BN304,"*Anim Sci*"),"动物科技学院",IF(COUNTIF(BN304,"*Vet Med*"),"动物医学院"))</f>
        <v>0</v>
      </c>
      <c r="BQ304" s="79" t="b">
        <f>IF(COUNTIF(BN304,"*Resources*"),"资源与环境科学学院",IF(COUNTIF(BN304,"*Dept Entomol*"),"植物保护学院"))</f>
        <v>0</v>
      </c>
      <c r="BR304" s="79" t="b">
        <f>IF(COUNTIF(BN304,"*Coll Agr*"),"农学院",IF(COUNTIF(BN304,"*Plant Protect*"),"植物保护学院"))</f>
        <v>0</v>
      </c>
      <c r="BS304" s="79" t="b">
        <f>IF(COUNTIF(BN304,"*Food Sci*"),"食品科技学院")</f>
        <v>0</v>
      </c>
      <c r="BT304" s="48" t="s">
        <v>21535</v>
      </c>
      <c r="BU304" s="76">
        <f>VLOOKUP(BT304,$CE$2:$CH$13600,3,FALSE)</f>
        <v>4.2450000000000001</v>
      </c>
      <c r="BV304" s="76">
        <f>VLOOKUP(BT304,$CE$2:$CH$13600,4,FALSE)</f>
        <v>4.4809999999999999</v>
      </c>
      <c r="BW304" s="78" t="b">
        <f>IF($BV304&gt;=10,1)</f>
        <v>0</v>
      </c>
      <c r="BX304" s="78" t="b">
        <f>IF(BV304&gt;=5,1)</f>
        <v>0</v>
      </c>
      <c r="BY304" s="78" t="b">
        <f>IF(BV304&lt;2,1)</f>
        <v>0</v>
      </c>
      <c r="BZ304" s="4">
        <v>4</v>
      </c>
      <c r="CC304" s="52">
        <v>303</v>
      </c>
      <c r="CD304" s="53" t="s">
        <v>29347</v>
      </c>
      <c r="CE304" s="53" t="s">
        <v>29348</v>
      </c>
      <c r="CF304" s="54">
        <v>341</v>
      </c>
      <c r="CG304" s="54">
        <v>2.298</v>
      </c>
      <c r="CH304" s="54">
        <v>2.298</v>
      </c>
      <c r="CI304" s="54">
        <v>0.48699999999999999</v>
      </c>
      <c r="CJ304" s="54">
        <v>115</v>
      </c>
      <c r="CK304" s="54">
        <v>1.4</v>
      </c>
      <c r="CL304" s="54">
        <v>1.49E-3</v>
      </c>
      <c r="CM304" s="54">
        <v>0.755</v>
      </c>
      <c r="CN304" s="53" t="s">
        <v>29342</v>
      </c>
      <c r="CO304" s="54">
        <v>4</v>
      </c>
      <c r="CP304" s="54">
        <v>7</v>
      </c>
      <c r="CQ304" s="55">
        <f t="shared" si="4"/>
        <v>0.5714285714285714</v>
      </c>
      <c r="CR304" s="52" t="s">
        <v>28938</v>
      </c>
    </row>
    <row r="305" spans="1:96" s="9" customFormat="1">
      <c r="A305" s="74">
        <v>304</v>
      </c>
      <c r="B305" s="6" t="s">
        <v>27452</v>
      </c>
      <c r="C305" s="6" t="s">
        <v>48918</v>
      </c>
      <c r="D305" s="69" t="s">
        <v>62</v>
      </c>
      <c r="E305" s="69" t="s">
        <v>48919</v>
      </c>
      <c r="F305" s="69"/>
      <c r="G305" s="69"/>
      <c r="H305" s="69"/>
      <c r="I305" s="69" t="s">
        <v>48920</v>
      </c>
      <c r="J305" s="69"/>
      <c r="K305" s="69"/>
      <c r="L305" s="82" t="s">
        <v>48921</v>
      </c>
      <c r="M305" s="82" t="s">
        <v>22769</v>
      </c>
      <c r="N305" s="69"/>
      <c r="O305" s="69"/>
      <c r="P305" s="70" t="s">
        <v>67</v>
      </c>
      <c r="Q305" s="82" t="s">
        <v>68</v>
      </c>
      <c r="R305" s="82"/>
      <c r="S305" s="82"/>
      <c r="T305" s="82"/>
      <c r="U305" s="82"/>
      <c r="V305" s="82"/>
      <c r="W305" s="82" t="s">
        <v>48922</v>
      </c>
      <c r="X305" s="82" t="s">
        <v>48923</v>
      </c>
      <c r="Y305" s="82"/>
      <c r="Z305" s="82" t="s">
        <v>48924</v>
      </c>
      <c r="AA305" s="82" t="s">
        <v>48925</v>
      </c>
      <c r="AB305" s="82" t="s">
        <v>7770</v>
      </c>
      <c r="AC305" s="82"/>
      <c r="AD305" s="82"/>
      <c r="AE305" s="82" t="s">
        <v>48926</v>
      </c>
      <c r="AF305" s="82" t="s">
        <v>48927</v>
      </c>
      <c r="AG305" s="82"/>
      <c r="AH305" s="82">
        <v>39</v>
      </c>
      <c r="AI305" s="82">
        <v>0</v>
      </c>
      <c r="AJ305" s="82">
        <v>0</v>
      </c>
      <c r="AK305" s="82">
        <v>0</v>
      </c>
      <c r="AL305" s="82">
        <v>0</v>
      </c>
      <c r="AM305" s="82" t="s">
        <v>213</v>
      </c>
      <c r="AN305" s="82" t="s">
        <v>964</v>
      </c>
      <c r="AO305" s="82" t="s">
        <v>965</v>
      </c>
      <c r="AP305" s="82" t="s">
        <v>22775</v>
      </c>
      <c r="AQ305" s="82" t="s">
        <v>22776</v>
      </c>
      <c r="AR305" s="82"/>
      <c r="AS305" s="82" t="s">
        <v>22777</v>
      </c>
      <c r="AT305" s="82" t="s">
        <v>22778</v>
      </c>
      <c r="AU305" s="82" t="s">
        <v>198</v>
      </c>
      <c r="AV305" s="82">
        <v>2016</v>
      </c>
      <c r="AW305" s="82">
        <v>33</v>
      </c>
      <c r="AX305" s="82">
        <v>2</v>
      </c>
      <c r="AY305" s="82"/>
      <c r="AZ305" s="82"/>
      <c r="BA305" s="82"/>
      <c r="BB305" s="82"/>
      <c r="BC305" s="82">
        <v>219</v>
      </c>
      <c r="BD305" s="82">
        <v>226</v>
      </c>
      <c r="BE305" s="82"/>
      <c r="BF305" s="82" t="s">
        <v>48928</v>
      </c>
      <c r="BG305" s="82"/>
      <c r="BH305" s="82">
        <v>8</v>
      </c>
      <c r="BI305" s="82" t="s">
        <v>6002</v>
      </c>
      <c r="BJ305" s="82" t="s">
        <v>6002</v>
      </c>
      <c r="BK305" s="82" t="s">
        <v>48929</v>
      </c>
      <c r="BL305" s="82" t="s">
        <v>48930</v>
      </c>
      <c r="BM305" s="82">
        <v>26969460</v>
      </c>
      <c r="BN305" s="80" t="s">
        <v>48925</v>
      </c>
      <c r="BO305" s="80" t="b">
        <v>0</v>
      </c>
      <c r="BP305" s="80" t="b">
        <v>0</v>
      </c>
      <c r="BQ305" s="80" t="b">
        <v>0</v>
      </c>
      <c r="BR305" s="80" t="b">
        <v>0</v>
      </c>
      <c r="BS305" s="80" t="s">
        <v>27452</v>
      </c>
      <c r="BT305" s="81" t="s">
        <v>22775</v>
      </c>
      <c r="BU305" s="81">
        <v>2.52</v>
      </c>
      <c r="BV305" s="81">
        <v>2.0089999999999999</v>
      </c>
      <c r="BW305" s="77"/>
      <c r="BX305" s="77"/>
      <c r="BY305" s="77"/>
      <c r="BZ305" s="4"/>
      <c r="CA305" s="4"/>
      <c r="CC305" s="52">
        <v>304</v>
      </c>
      <c r="CD305" s="53" t="s">
        <v>29349</v>
      </c>
      <c r="CE305" s="53" t="s">
        <v>29350</v>
      </c>
      <c r="CF305" s="54">
        <v>1691</v>
      </c>
      <c r="CG305" s="54">
        <v>1.63</v>
      </c>
      <c r="CH305" s="54">
        <v>1.635</v>
      </c>
      <c r="CI305" s="54">
        <v>0.24399999999999999</v>
      </c>
      <c r="CJ305" s="54">
        <v>168</v>
      </c>
      <c r="CK305" s="54">
        <v>6.6</v>
      </c>
      <c r="CL305" s="54">
        <v>2.7899999999999999E-3</v>
      </c>
      <c r="CM305" s="54">
        <v>0.39300000000000002</v>
      </c>
      <c r="CN305" s="53" t="s">
        <v>29342</v>
      </c>
      <c r="CO305" s="54">
        <v>5</v>
      </c>
      <c r="CP305" s="54">
        <v>7</v>
      </c>
      <c r="CQ305" s="55">
        <f t="shared" si="4"/>
        <v>0.7142857142857143</v>
      </c>
      <c r="CR305" s="52" t="s">
        <v>28938</v>
      </c>
    </row>
    <row r="306" spans="1:96" s="9" customFormat="1">
      <c r="A306" s="74">
        <v>305</v>
      </c>
      <c r="B306" s="6" t="s">
        <v>27452</v>
      </c>
      <c r="C306" s="6" t="s">
        <v>48918</v>
      </c>
      <c r="D306" s="69" t="s">
        <v>62</v>
      </c>
      <c r="E306" s="69" t="s">
        <v>48931</v>
      </c>
      <c r="F306" s="69"/>
      <c r="G306" s="69"/>
      <c r="H306" s="69"/>
      <c r="I306" s="69" t="s">
        <v>48932</v>
      </c>
      <c r="J306" s="69"/>
      <c r="K306" s="69"/>
      <c r="L306" s="82" t="s">
        <v>48933</v>
      </c>
      <c r="M306" s="82" t="s">
        <v>22769</v>
      </c>
      <c r="N306" s="69"/>
      <c r="O306" s="69"/>
      <c r="P306" s="70" t="s">
        <v>67</v>
      </c>
      <c r="Q306" s="82" t="s">
        <v>68</v>
      </c>
      <c r="R306" s="82"/>
      <c r="S306" s="82"/>
      <c r="T306" s="82"/>
      <c r="U306" s="82"/>
      <c r="V306" s="82"/>
      <c r="W306" s="82" t="s">
        <v>48934</v>
      </c>
      <c r="X306" s="82" t="s">
        <v>48935</v>
      </c>
      <c r="Y306" s="82"/>
      <c r="Z306" s="82" t="s">
        <v>48936</v>
      </c>
      <c r="AA306" s="82" t="s">
        <v>48937</v>
      </c>
      <c r="AB306" s="82" t="s">
        <v>48938</v>
      </c>
      <c r="AC306" s="82"/>
      <c r="AD306" s="82"/>
      <c r="AE306" s="82" t="s">
        <v>8759</v>
      </c>
      <c r="AF306" s="82" t="s">
        <v>48939</v>
      </c>
      <c r="AG306" s="82"/>
      <c r="AH306" s="82">
        <v>48</v>
      </c>
      <c r="AI306" s="82">
        <v>0</v>
      </c>
      <c r="AJ306" s="82">
        <v>0</v>
      </c>
      <c r="AK306" s="82">
        <v>0</v>
      </c>
      <c r="AL306" s="82">
        <v>0</v>
      </c>
      <c r="AM306" s="82" t="s">
        <v>213</v>
      </c>
      <c r="AN306" s="82" t="s">
        <v>964</v>
      </c>
      <c r="AO306" s="82" t="s">
        <v>965</v>
      </c>
      <c r="AP306" s="82" t="s">
        <v>22775</v>
      </c>
      <c r="AQ306" s="82" t="s">
        <v>22776</v>
      </c>
      <c r="AR306" s="82"/>
      <c r="AS306" s="82" t="s">
        <v>22777</v>
      </c>
      <c r="AT306" s="82" t="s">
        <v>22778</v>
      </c>
      <c r="AU306" s="82" t="s">
        <v>198</v>
      </c>
      <c r="AV306" s="82">
        <v>2016</v>
      </c>
      <c r="AW306" s="82">
        <v>33</v>
      </c>
      <c r="AX306" s="82">
        <v>2</v>
      </c>
      <c r="AY306" s="82"/>
      <c r="AZ306" s="82"/>
      <c r="BA306" s="82"/>
      <c r="BB306" s="82"/>
      <c r="BC306" s="82">
        <v>159</v>
      </c>
      <c r="BD306" s="82">
        <v>168</v>
      </c>
      <c r="BE306" s="82"/>
      <c r="BF306" s="82" t="s">
        <v>48940</v>
      </c>
      <c r="BG306" s="82"/>
      <c r="BH306" s="82">
        <v>10</v>
      </c>
      <c r="BI306" s="82" t="s">
        <v>6002</v>
      </c>
      <c r="BJ306" s="82" t="s">
        <v>6002</v>
      </c>
      <c r="BK306" s="82" t="s">
        <v>48929</v>
      </c>
      <c r="BL306" s="82" t="s">
        <v>48941</v>
      </c>
      <c r="BM306" s="82">
        <v>26864077</v>
      </c>
      <c r="BN306" s="80" t="s">
        <v>48937</v>
      </c>
      <c r="BO306" s="80" t="b">
        <v>0</v>
      </c>
      <c r="BP306" s="80" t="b">
        <v>0</v>
      </c>
      <c r="BQ306" s="80" t="b">
        <v>0</v>
      </c>
      <c r="BR306" s="80" t="b">
        <v>0</v>
      </c>
      <c r="BS306" s="80" t="s">
        <v>27452</v>
      </c>
      <c r="BT306" s="81" t="s">
        <v>22775</v>
      </c>
      <c r="BU306" s="81">
        <v>2.52</v>
      </c>
      <c r="BV306" s="81">
        <v>2.0089999999999999</v>
      </c>
      <c r="BW306" s="77"/>
      <c r="BX306" s="77"/>
      <c r="BY306" s="77"/>
      <c r="BZ306" s="4"/>
      <c r="CA306" s="4"/>
      <c r="CC306" s="52">
        <v>305</v>
      </c>
      <c r="CD306" s="53" t="s">
        <v>29351</v>
      </c>
      <c r="CE306" s="53" t="s">
        <v>29352</v>
      </c>
      <c r="CF306" s="54">
        <v>413</v>
      </c>
      <c r="CG306" s="54">
        <v>1.6</v>
      </c>
      <c r="CH306" s="54">
        <v>1.702</v>
      </c>
      <c r="CI306" s="54">
        <v>0.27500000000000002</v>
      </c>
      <c r="CJ306" s="54">
        <v>51</v>
      </c>
      <c r="CK306" s="54">
        <v>3.4</v>
      </c>
      <c r="CL306" s="54">
        <v>1.4400000000000001E-3</v>
      </c>
      <c r="CM306" s="54">
        <v>0.441</v>
      </c>
      <c r="CN306" s="53" t="s">
        <v>29342</v>
      </c>
      <c r="CO306" s="54">
        <v>6</v>
      </c>
      <c r="CP306" s="54">
        <v>7</v>
      </c>
      <c r="CQ306" s="55">
        <f t="shared" si="4"/>
        <v>0.8571428571428571</v>
      </c>
      <c r="CR306" s="52" t="s">
        <v>28953</v>
      </c>
    </row>
    <row r="307" spans="1:96" ht="100.8">
      <c r="A307" s="74">
        <v>306</v>
      </c>
      <c r="B307" s="6" t="s">
        <v>45178</v>
      </c>
      <c r="C307" s="6" t="s">
        <v>45186</v>
      </c>
      <c r="D307" s="74" t="s">
        <v>62</v>
      </c>
      <c r="E307" s="74" t="s">
        <v>1810</v>
      </c>
      <c r="F307" s="74"/>
      <c r="G307" s="74"/>
      <c r="H307" s="74"/>
      <c r="I307" s="74" t="s">
        <v>1811</v>
      </c>
      <c r="J307" s="74"/>
      <c r="K307" s="74"/>
      <c r="L307" s="6" t="s">
        <v>1812</v>
      </c>
      <c r="M307" s="6" t="s">
        <v>1796</v>
      </c>
      <c r="N307" s="74"/>
      <c r="O307" s="74"/>
      <c r="P307" s="74" t="s">
        <v>67</v>
      </c>
      <c r="Q307" s="74" t="s">
        <v>68</v>
      </c>
      <c r="R307" s="74"/>
      <c r="S307" s="74"/>
      <c r="T307" s="74"/>
      <c r="U307" s="74"/>
      <c r="V307" s="74"/>
      <c r="W307" s="74" t="s">
        <v>1813</v>
      </c>
      <c r="X307" s="74" t="s">
        <v>1814</v>
      </c>
      <c r="Y307" s="74"/>
      <c r="Z307" s="74" t="s">
        <v>1815</v>
      </c>
      <c r="AA307" s="74" t="s">
        <v>1816</v>
      </c>
      <c r="AB307" s="74" t="s">
        <v>1817</v>
      </c>
      <c r="AC307" s="74"/>
      <c r="AD307" s="74"/>
      <c r="AE307" s="74" t="s">
        <v>1818</v>
      </c>
      <c r="AF307" s="74" t="s">
        <v>1819</v>
      </c>
      <c r="AG307" s="74"/>
      <c r="AH307" s="74">
        <v>41</v>
      </c>
      <c r="AI307" s="74">
        <v>0</v>
      </c>
      <c r="AJ307" s="74">
        <v>0</v>
      </c>
      <c r="AK307" s="74">
        <v>17</v>
      </c>
      <c r="AL307" s="74">
        <v>17</v>
      </c>
      <c r="AM307" s="74" t="s">
        <v>76</v>
      </c>
      <c r="AN307" s="74" t="s">
        <v>77</v>
      </c>
      <c r="AO307" s="74" t="s">
        <v>78</v>
      </c>
      <c r="AP307" s="74" t="s">
        <v>1804</v>
      </c>
      <c r="AQ307" s="74" t="s">
        <v>1805</v>
      </c>
      <c r="AR307" s="74"/>
      <c r="AS307" s="74" t="s">
        <v>1796</v>
      </c>
      <c r="AT307" s="74" t="s">
        <v>1806</v>
      </c>
      <c r="AU307" s="74" t="s">
        <v>866</v>
      </c>
      <c r="AV307" s="74">
        <v>2016</v>
      </c>
      <c r="AW307" s="74">
        <v>60</v>
      </c>
      <c r="AX307" s="74"/>
      <c r="AY307" s="74"/>
      <c r="AZ307" s="74"/>
      <c r="BA307" s="74"/>
      <c r="BB307" s="74"/>
      <c r="BC307" s="74">
        <v>281</v>
      </c>
      <c r="BD307" s="74">
        <v>288</v>
      </c>
      <c r="BE307" s="74"/>
      <c r="BF307" s="74" t="s">
        <v>1820</v>
      </c>
      <c r="BG307" s="74"/>
      <c r="BH307" s="74">
        <v>8</v>
      </c>
      <c r="BI307" s="74" t="s">
        <v>200</v>
      </c>
      <c r="BJ307" s="74" t="s">
        <v>200</v>
      </c>
      <c r="BK307" s="74" t="s">
        <v>1808</v>
      </c>
      <c r="BL307" s="74" t="s">
        <v>1821</v>
      </c>
      <c r="BM307" s="74"/>
      <c r="BN307" s="46" t="str">
        <f>IF(COUNTIF(AA307,"*Nanjing Agr Univ*"),AA307)</f>
        <v>Lu, ZX (reprint author), Nanjing Agr Univ, Coll Food Sci &amp; Technol, 1 Weigang, Nanjing 210095, Jiangsu, Peoples R China.</v>
      </c>
      <c r="BO307" s="46" t="b">
        <f>IF(COUNTIF(BN307,"*Life Sci*"),"生命科学学院",IF(COUNTIF(BN307,"*Coll Hort*"),"园艺学院"))</f>
        <v>0</v>
      </c>
      <c r="BP307" s="46" t="b">
        <f>IF(COUNTIF(BN307,"*Anim Sci*"),"动物科技学院",IF(COUNTIF(BN307,"*Vet Med*"),"动物医学院"))</f>
        <v>0</v>
      </c>
      <c r="BQ307" s="46" t="b">
        <f>IF(COUNTIF(BN307,"*Resources*"),"资源与环境科学学院",IF(COUNTIF(BN307,"*Dept Entomol*"),"植物保护学院"))</f>
        <v>0</v>
      </c>
      <c r="BR307" s="46" t="b">
        <f>IF(COUNTIF(BN307,"*Coll Agr*"),"农学院",IF(COUNTIF(BN307,"*Plant Protect*"),"植物保护学院"))</f>
        <v>0</v>
      </c>
      <c r="BS307" s="46" t="str">
        <f>IF(COUNTIF(BN307,"*Food Sci*"),"食品科技学院")</f>
        <v>食品科技学院</v>
      </c>
      <c r="BT307" s="78" t="str">
        <f>AP307</f>
        <v>0956-7135</v>
      </c>
      <c r="BU307" s="10">
        <f>VLOOKUP(BT307,$CE$2:$CH$13600,3,FALSE)</f>
        <v>2.806</v>
      </c>
      <c r="BV307" s="10">
        <f>VLOOKUP(BT307,$CE$2:$CH$13600,4,FALSE)</f>
        <v>3.085</v>
      </c>
      <c r="BW307" s="28" t="b">
        <f>IF($BV307&gt;=10,1)</f>
        <v>0</v>
      </c>
      <c r="BX307" s="28" t="b">
        <f>IF(BV307&gt;=5,1)</f>
        <v>0</v>
      </c>
      <c r="BY307" s="28" t="b">
        <f>IF(BV307&lt;2,1)</f>
        <v>0</v>
      </c>
      <c r="BZ307" s="4">
        <v>1</v>
      </c>
      <c r="CC307" s="52">
        <v>306</v>
      </c>
      <c r="CD307" s="53" t="s">
        <v>29353</v>
      </c>
      <c r="CE307" s="53" t="s">
        <v>29354</v>
      </c>
      <c r="CF307" s="54">
        <v>22</v>
      </c>
      <c r="CG307" s="54">
        <v>0.22700000000000001</v>
      </c>
      <c r="CH307" s="54">
        <v>0.127</v>
      </c>
      <c r="CI307" s="54">
        <v>0.2</v>
      </c>
      <c r="CJ307" s="54">
        <v>20</v>
      </c>
      <c r="CK307" s="54"/>
      <c r="CL307" s="54">
        <v>4.0000000000000003E-5</v>
      </c>
      <c r="CM307" s="54">
        <v>2.1999999999999999E-2</v>
      </c>
      <c r="CN307" s="53" t="s">
        <v>29342</v>
      </c>
      <c r="CO307" s="54">
        <v>7</v>
      </c>
      <c r="CP307" s="54">
        <v>7</v>
      </c>
      <c r="CQ307" s="55">
        <f t="shared" si="4"/>
        <v>1</v>
      </c>
      <c r="CR307" s="52" t="s">
        <v>28953</v>
      </c>
    </row>
    <row r="308" spans="1:96" ht="72">
      <c r="A308" s="74">
        <v>307</v>
      </c>
      <c r="B308" s="6" t="s">
        <v>45178</v>
      </c>
      <c r="C308" s="6" t="s">
        <v>45186</v>
      </c>
      <c r="D308" s="74" t="s">
        <v>62</v>
      </c>
      <c r="E308" s="74" t="s">
        <v>414</v>
      </c>
      <c r="F308" s="74"/>
      <c r="G308" s="74"/>
      <c r="H308" s="74"/>
      <c r="I308" s="74" t="s">
        <v>415</v>
      </c>
      <c r="J308" s="74"/>
      <c r="K308" s="74"/>
      <c r="L308" s="6" t="s">
        <v>416</v>
      </c>
      <c r="M308" s="6" t="s">
        <v>417</v>
      </c>
      <c r="N308" s="74"/>
      <c r="O308" s="74"/>
      <c r="P308" s="74" t="s">
        <v>67</v>
      </c>
      <c r="Q308" s="74" t="s">
        <v>68</v>
      </c>
      <c r="R308" s="74"/>
      <c r="S308" s="74"/>
      <c r="T308" s="74"/>
      <c r="U308" s="74"/>
      <c r="V308" s="74"/>
      <c r="W308" s="74" t="s">
        <v>418</v>
      </c>
      <c r="X308" s="74" t="s">
        <v>419</v>
      </c>
      <c r="Y308" s="74"/>
      <c r="Z308" s="74" t="s">
        <v>420</v>
      </c>
      <c r="AA308" s="74" t="s">
        <v>421</v>
      </c>
      <c r="AB308" s="74" t="s">
        <v>422</v>
      </c>
      <c r="AC308" s="74"/>
      <c r="AD308" s="74"/>
      <c r="AE308" s="74" t="s">
        <v>423</v>
      </c>
      <c r="AF308" s="74" t="s">
        <v>424</v>
      </c>
      <c r="AG308" s="74"/>
      <c r="AH308" s="74">
        <v>48</v>
      </c>
      <c r="AI308" s="74">
        <v>0</v>
      </c>
      <c r="AJ308" s="74">
        <v>0</v>
      </c>
      <c r="AK308" s="74">
        <v>6</v>
      </c>
      <c r="AL308" s="74">
        <v>6</v>
      </c>
      <c r="AM308" s="74" t="s">
        <v>425</v>
      </c>
      <c r="AN308" s="74" t="s">
        <v>426</v>
      </c>
      <c r="AO308" s="74" t="s">
        <v>427</v>
      </c>
      <c r="AP308" s="74" t="s">
        <v>428</v>
      </c>
      <c r="AQ308" s="74" t="s">
        <v>429</v>
      </c>
      <c r="AR308" s="74"/>
      <c r="AS308" s="74" t="s">
        <v>430</v>
      </c>
      <c r="AT308" s="74" t="s">
        <v>431</v>
      </c>
      <c r="AU308" s="74" t="s">
        <v>365</v>
      </c>
      <c r="AV308" s="74">
        <v>2016</v>
      </c>
      <c r="AW308" s="74">
        <v>119</v>
      </c>
      <c r="AX308" s="74"/>
      <c r="AY308" s="74"/>
      <c r="AZ308" s="74"/>
      <c r="BA308" s="74"/>
      <c r="BB308" s="74"/>
      <c r="BC308" s="74">
        <v>85</v>
      </c>
      <c r="BD308" s="74">
        <v>93</v>
      </c>
      <c r="BE308" s="74"/>
      <c r="BF308" s="74" t="s">
        <v>432</v>
      </c>
      <c r="BG308" s="74"/>
      <c r="BH308" s="74">
        <v>9</v>
      </c>
      <c r="BI308" s="74" t="s">
        <v>433</v>
      </c>
      <c r="BJ308" s="74" t="s">
        <v>434</v>
      </c>
      <c r="BK308" s="74" t="s">
        <v>435</v>
      </c>
      <c r="BL308" s="74" t="s">
        <v>436</v>
      </c>
      <c r="BM308" s="74">
        <v>26586613</v>
      </c>
      <c r="BN308" s="46" t="str">
        <f>IF(COUNTIF(AA308,"*Nanjing Agr Univ*"),AA308)</f>
        <v>Lu, ZX (reprint author), Nanjing Agr Univ, Coll Food Sci &amp; Technol, Nanjing 210095, Jiangsu, Peoples R China.</v>
      </c>
      <c r="BO308" s="46" t="b">
        <f>IF(COUNTIF(BN308,"*Life Sci*"),"生命科学学院",IF(COUNTIF(BN308,"*Coll Hort*"),"园艺学院"))</f>
        <v>0</v>
      </c>
      <c r="BP308" s="46" t="b">
        <f>IF(COUNTIF(BN308,"*Anim Sci*"),"动物科技学院",IF(COUNTIF(BN308,"*Vet Med*"),"动物医学院"))</f>
        <v>0</v>
      </c>
      <c r="BQ308" s="46" t="b">
        <f>IF(COUNTIF(BN308,"*Resources*"),"资源与环境科学学院",IF(COUNTIF(BN308,"*Dept Entomol*"),"植物保护学院"))</f>
        <v>0</v>
      </c>
      <c r="BR308" s="46" t="b">
        <f>IF(COUNTIF(BN308,"*Coll Agr*"),"农学院",IF(COUNTIF(BN308,"*Plant Protect*"),"植物保护学院"))</f>
        <v>0</v>
      </c>
      <c r="BS308" s="46" t="str">
        <f>IF(COUNTIF(BN308,"*Food Sci*"),"食品科技学院")</f>
        <v>食品科技学院</v>
      </c>
      <c r="BT308" s="78" t="str">
        <f>AP308</f>
        <v>1046-5928</v>
      </c>
      <c r="BU308" s="10">
        <f>VLOOKUP(BT308,$CE$2:$CH$13600,3,FALSE)</f>
        <v>1.6950000000000001</v>
      </c>
      <c r="BV308" s="10">
        <f>VLOOKUP(BT308,$CE$2:$CH$13600,4,FALSE)</f>
        <v>1.617</v>
      </c>
      <c r="BW308" s="28" t="b">
        <f>IF($BV308&gt;=10,1)</f>
        <v>0</v>
      </c>
      <c r="BX308" s="28" t="b">
        <f>IF(BV308&gt;=5,1)</f>
        <v>0</v>
      </c>
      <c r="BY308" s="28">
        <f>IF(BV308&lt;2,1)</f>
        <v>1</v>
      </c>
      <c r="BZ308" s="4">
        <v>1</v>
      </c>
      <c r="CC308" s="52">
        <v>307</v>
      </c>
      <c r="CD308" s="53" t="s">
        <v>29355</v>
      </c>
      <c r="CE308" s="53" t="s">
        <v>29356</v>
      </c>
      <c r="CF308" s="54">
        <v>23780</v>
      </c>
      <c r="CG308" s="54">
        <v>5.8789999999999996</v>
      </c>
      <c r="CH308" s="54">
        <v>5.7939999999999996</v>
      </c>
      <c r="CI308" s="54">
        <v>1.4470000000000001</v>
      </c>
      <c r="CJ308" s="54">
        <v>235</v>
      </c>
      <c r="CK308" s="54">
        <v>9.6999999999999993</v>
      </c>
      <c r="CL308" s="54">
        <v>3.8039999999999997E-2</v>
      </c>
      <c r="CM308" s="54">
        <v>1.8879999999999999</v>
      </c>
      <c r="CN308" s="53" t="s">
        <v>29355</v>
      </c>
      <c r="CO308" s="54">
        <v>1</v>
      </c>
      <c r="CP308" s="54">
        <v>30</v>
      </c>
      <c r="CQ308" s="55">
        <f t="shared" si="4"/>
        <v>3.3333333333333333E-2</v>
      </c>
      <c r="CR308" s="52" t="s">
        <v>28907</v>
      </c>
    </row>
    <row r="309" spans="1:96" ht="72">
      <c r="A309" s="74">
        <v>308</v>
      </c>
      <c r="B309" s="6" t="s">
        <v>45178</v>
      </c>
      <c r="C309" s="6" t="s">
        <v>45186</v>
      </c>
      <c r="D309" s="5" t="s">
        <v>62</v>
      </c>
      <c r="E309" s="5" t="s">
        <v>27602</v>
      </c>
      <c r="F309" s="5"/>
      <c r="G309" s="5"/>
      <c r="H309" s="5"/>
      <c r="I309" s="5" t="s">
        <v>27603</v>
      </c>
      <c r="J309" s="5"/>
      <c r="K309" s="5"/>
      <c r="L309" s="75" t="s">
        <v>27604</v>
      </c>
      <c r="M309" s="75" t="s">
        <v>16789</v>
      </c>
      <c r="N309" s="5"/>
      <c r="O309" s="5"/>
      <c r="P309" s="5" t="s">
        <v>67</v>
      </c>
      <c r="Q309" s="74" t="s">
        <v>68</v>
      </c>
      <c r="R309" s="74"/>
      <c r="S309" s="74"/>
      <c r="T309" s="74"/>
      <c r="U309" s="74"/>
      <c r="V309" s="74"/>
      <c r="W309" s="74"/>
      <c r="X309" s="74" t="s">
        <v>27605</v>
      </c>
      <c r="Y309" s="74"/>
      <c r="Z309" s="74" t="s">
        <v>27606</v>
      </c>
      <c r="AA309" s="74" t="s">
        <v>1816</v>
      </c>
      <c r="AB309" s="74" t="s">
        <v>1817</v>
      </c>
      <c r="AC309" s="74"/>
      <c r="AD309" s="74"/>
      <c r="AE309" s="74" t="s">
        <v>27607</v>
      </c>
      <c r="AF309" s="74" t="s">
        <v>27608</v>
      </c>
      <c r="AG309" s="74"/>
      <c r="AH309" s="74">
        <v>34</v>
      </c>
      <c r="AI309" s="74">
        <v>0</v>
      </c>
      <c r="AJ309" s="74">
        <v>0</v>
      </c>
      <c r="AK309" s="74">
        <v>0</v>
      </c>
      <c r="AL309" s="74">
        <v>0</v>
      </c>
      <c r="AM309" s="74" t="s">
        <v>213</v>
      </c>
      <c r="AN309" s="74" t="s">
        <v>214</v>
      </c>
      <c r="AO309" s="74" t="s">
        <v>215</v>
      </c>
      <c r="AP309" s="74" t="s">
        <v>16796</v>
      </c>
      <c r="AQ309" s="74" t="s">
        <v>16797</v>
      </c>
      <c r="AR309" s="74"/>
      <c r="AS309" s="74" t="s">
        <v>16798</v>
      </c>
      <c r="AT309" s="74" t="s">
        <v>16799</v>
      </c>
      <c r="AU309" s="74" t="s">
        <v>198</v>
      </c>
      <c r="AV309" s="74">
        <v>2016</v>
      </c>
      <c r="AW309" s="74">
        <v>72</v>
      </c>
      <c r="AX309" s="74">
        <v>4</v>
      </c>
      <c r="AY309" s="74"/>
      <c r="AZ309" s="74"/>
      <c r="BA309" s="74"/>
      <c r="BB309" s="74"/>
      <c r="BC309" s="74">
        <v>436</v>
      </c>
      <c r="BD309" s="74">
        <v>443</v>
      </c>
      <c r="BE309" s="74"/>
      <c r="BF309" s="74" t="s">
        <v>27609</v>
      </c>
      <c r="BG309" s="74"/>
      <c r="BH309" s="74">
        <v>8</v>
      </c>
      <c r="BI309" s="74" t="s">
        <v>848</v>
      </c>
      <c r="BJ309" s="74" t="s">
        <v>848</v>
      </c>
      <c r="BK309" s="74" t="s">
        <v>27610</v>
      </c>
      <c r="BL309" s="74" t="s">
        <v>27611</v>
      </c>
      <c r="BM309" s="74">
        <v>26721831</v>
      </c>
      <c r="BN309" s="79" t="str">
        <f>IF(COUNTIF(AA309,"*Nanjing Agr Univ*"),AA309)</f>
        <v>Lu, ZX (reprint author), Nanjing Agr Univ, Coll Food Sci &amp; Technol, 1 Weigang, Nanjing 210095, Jiangsu, Peoples R China.</v>
      </c>
      <c r="BO309" s="79" t="b">
        <f>IF(COUNTIF(BN309,"*Life Sci*"),"生命科学学院",IF(COUNTIF(BN309,"*Coll Hort*"),"园艺学院"))</f>
        <v>0</v>
      </c>
      <c r="BP309" s="79" t="b">
        <f>IF(COUNTIF(BN309,"*Anim Sci*"),"动物科技学院",IF(COUNTIF(BN309,"*Vet Med*"),"动物医学院"))</f>
        <v>0</v>
      </c>
      <c r="BQ309" s="79" t="b">
        <f>IF(COUNTIF(BN309,"*Resources*"),"资源与环境科学学院",IF(COUNTIF(BN309,"*Dept Entomol*"),"植物保护学院"))</f>
        <v>0</v>
      </c>
      <c r="BR309" s="79" t="b">
        <f>IF(COUNTIF(BN309,"*Coll Agr*"),"农学院",IF(COUNTIF(BN309,"*Plant Protect*"),"植物保护学院"))</f>
        <v>0</v>
      </c>
      <c r="BS309" s="79" t="str">
        <f>IF(COUNTIF(BN309,"*Food Sci*"),"食品科技学院")</f>
        <v>食品科技学院</v>
      </c>
      <c r="BT309" s="78" t="s">
        <v>16796</v>
      </c>
      <c r="BU309" s="76">
        <f>VLOOKUP(BT309,$CE$2:$CH$13600,3,FALSE)</f>
        <v>1.423</v>
      </c>
      <c r="BV309" s="76">
        <f>VLOOKUP(BT309,$CE$2:$CH$13600,4,FALSE)</f>
        <v>1.587</v>
      </c>
      <c r="BW309" s="78" t="b">
        <f>IF($BV309&gt;=10,1)</f>
        <v>0</v>
      </c>
      <c r="BX309" s="78" t="b">
        <f>IF(BV309&gt;=5,1)</f>
        <v>0</v>
      </c>
      <c r="BY309" s="78">
        <f>IF(BV309&lt;2,1)</f>
        <v>1</v>
      </c>
      <c r="BZ309" s="4">
        <v>1</v>
      </c>
      <c r="CC309" s="52">
        <v>308</v>
      </c>
      <c r="CD309" s="53" t="s">
        <v>29357</v>
      </c>
      <c r="CE309" s="53" t="s">
        <v>29358</v>
      </c>
      <c r="CF309" s="54">
        <v>31705</v>
      </c>
      <c r="CG309" s="54">
        <v>5.2130000000000001</v>
      </c>
      <c r="CH309" s="54">
        <v>6.2409999999999997</v>
      </c>
      <c r="CI309" s="54">
        <v>1.2390000000000001</v>
      </c>
      <c r="CJ309" s="54">
        <v>284</v>
      </c>
      <c r="CK309" s="54">
        <v>9.6</v>
      </c>
      <c r="CL309" s="54">
        <v>5.0599999999999999E-2</v>
      </c>
      <c r="CM309" s="54">
        <v>2.16</v>
      </c>
      <c r="CN309" s="53" t="s">
        <v>29355</v>
      </c>
      <c r="CO309" s="54">
        <v>2</v>
      </c>
      <c r="CP309" s="54">
        <v>30</v>
      </c>
      <c r="CQ309" s="55">
        <f t="shared" si="4"/>
        <v>6.6666666666666666E-2</v>
      </c>
      <c r="CR309" s="52" t="s">
        <v>28907</v>
      </c>
    </row>
    <row r="310" spans="1:96" ht="86.4">
      <c r="A310" s="74">
        <v>309</v>
      </c>
      <c r="B310" s="6" t="s">
        <v>45178</v>
      </c>
      <c r="C310" s="6" t="s">
        <v>45187</v>
      </c>
      <c r="D310" s="74" t="s">
        <v>62</v>
      </c>
      <c r="E310" s="74" t="s">
        <v>1843</v>
      </c>
      <c r="F310" s="74"/>
      <c r="G310" s="74"/>
      <c r="H310" s="74"/>
      <c r="I310" s="74" t="s">
        <v>1844</v>
      </c>
      <c r="J310" s="74"/>
      <c r="K310" s="74"/>
      <c r="L310" s="6" t="s">
        <v>1845</v>
      </c>
      <c r="M310" s="6" t="s">
        <v>66</v>
      </c>
      <c r="N310" s="74"/>
      <c r="O310" s="74"/>
      <c r="P310" s="74" t="s">
        <v>67</v>
      </c>
      <c r="Q310" s="4" t="s">
        <v>68</v>
      </c>
      <c r="W310" s="4" t="s">
        <v>1846</v>
      </c>
      <c r="X310" s="4" t="s">
        <v>1847</v>
      </c>
      <c r="Z310" s="4" t="s">
        <v>1848</v>
      </c>
      <c r="AA310" s="4" t="s">
        <v>1849</v>
      </c>
      <c r="AB310" s="4" t="s">
        <v>1850</v>
      </c>
      <c r="AE310" s="4" t="s">
        <v>1851</v>
      </c>
      <c r="AF310" s="4" t="s">
        <v>1852</v>
      </c>
      <c r="AH310" s="4">
        <v>39</v>
      </c>
      <c r="AI310" s="4">
        <v>0</v>
      </c>
      <c r="AJ310" s="4">
        <v>0</v>
      </c>
      <c r="AK310" s="4">
        <v>135</v>
      </c>
      <c r="AL310" s="4">
        <v>135</v>
      </c>
      <c r="AM310" s="4" t="s">
        <v>76</v>
      </c>
      <c r="AN310" s="4" t="s">
        <v>77</v>
      </c>
      <c r="AO310" s="4" t="s">
        <v>78</v>
      </c>
      <c r="AP310" s="4" t="s">
        <v>79</v>
      </c>
      <c r="AQ310" s="4" t="s">
        <v>80</v>
      </c>
      <c r="AS310" s="4" t="s">
        <v>81</v>
      </c>
      <c r="AT310" s="4" t="s">
        <v>82</v>
      </c>
      <c r="AU310" s="11">
        <v>42401</v>
      </c>
      <c r="AV310" s="4">
        <v>2016</v>
      </c>
      <c r="AW310" s="4">
        <v>192</v>
      </c>
      <c r="BC310" s="4">
        <v>134</v>
      </c>
      <c r="BD310" s="4">
        <v>141</v>
      </c>
      <c r="BF310" s="4" t="s">
        <v>1853</v>
      </c>
      <c r="BH310" s="4">
        <v>8</v>
      </c>
      <c r="BI310" s="4" t="s">
        <v>84</v>
      </c>
      <c r="BJ310" s="4" t="s">
        <v>85</v>
      </c>
      <c r="BK310" s="4" t="s">
        <v>1854</v>
      </c>
      <c r="BL310" s="4" t="s">
        <v>1855</v>
      </c>
      <c r="BM310" s="4">
        <v>26304330</v>
      </c>
      <c r="BN310" s="46" t="str">
        <f>IF(COUNTIF(AA310,"*Nanjing Agr Univ*"),AA310)</f>
        <v>Pan, LQ (reprint author), Nanjing Agr Univ, Coll Food Sci &amp; Technol, 1 Weigang Rd, Nanjing 210095, Jiangsu, Peoples R China.</v>
      </c>
      <c r="BO310" s="46" t="b">
        <f>IF(COUNTIF(BN310,"*Life Sci*"),"生命科学学院",IF(COUNTIF(BN310,"*Coll Hort*"),"园艺学院"))</f>
        <v>0</v>
      </c>
      <c r="BP310" s="46" t="b">
        <f>IF(COUNTIF(BN310,"*Anim Sci*"),"动物科技学院",IF(COUNTIF(BN310,"*Vet Med*"),"动物医学院"))</f>
        <v>0</v>
      </c>
      <c r="BQ310" s="46" t="b">
        <f>IF(COUNTIF(BN310,"*Resources*"),"资源与环境科学学院",IF(COUNTIF(BN310,"*Dept Entomol*"),"植物保护学院"))</f>
        <v>0</v>
      </c>
      <c r="BR310" s="46" t="b">
        <f>IF(COUNTIF(BN310,"*Coll Agr*"),"农学院",IF(COUNTIF(BN310,"*Plant Protect*"),"植物保护学院"))</f>
        <v>0</v>
      </c>
      <c r="BS310" s="46" t="str">
        <f>IF(COUNTIF(BN310,"*Food Sci*"),"食品科技学院")</f>
        <v>食品科技学院</v>
      </c>
      <c r="BT310" s="28" t="str">
        <f>AP310</f>
        <v>0308-8146</v>
      </c>
      <c r="BU310" s="10">
        <f>VLOOKUP(BT310,$CE$2:$CH$13600,3,FALSE)</f>
        <v>3.391</v>
      </c>
      <c r="BV310" s="10">
        <f>VLOOKUP(BT310,$CE$2:$CH$13600,4,FALSE)</f>
        <v>3.9009999999999998</v>
      </c>
      <c r="BW310" s="28" t="b">
        <f>IF($BV310&gt;=10,1)</f>
        <v>0</v>
      </c>
      <c r="BX310" s="28" t="b">
        <f>IF(BV310&gt;=5,1)</f>
        <v>0</v>
      </c>
      <c r="BY310" s="28" t="b">
        <f>IF(BV310&lt;2,1)</f>
        <v>0</v>
      </c>
      <c r="BZ310" s="4">
        <v>1</v>
      </c>
      <c r="CA310" s="9"/>
      <c r="CC310" s="52">
        <v>309</v>
      </c>
      <c r="CD310" s="53" t="s">
        <v>29359</v>
      </c>
      <c r="CE310" s="53" t="s">
        <v>29360</v>
      </c>
      <c r="CF310" s="54">
        <v>14259</v>
      </c>
      <c r="CG310" s="54">
        <v>4.8529999999999998</v>
      </c>
      <c r="CH310" s="54">
        <v>4.6909999999999998</v>
      </c>
      <c r="CI310" s="54">
        <v>1.288</v>
      </c>
      <c r="CJ310" s="54">
        <v>229</v>
      </c>
      <c r="CK310" s="54">
        <v>7.8</v>
      </c>
      <c r="CL310" s="54">
        <v>2.5090000000000001E-2</v>
      </c>
      <c r="CM310" s="54">
        <v>1.359</v>
      </c>
      <c r="CN310" s="53" t="s">
        <v>29355</v>
      </c>
      <c r="CO310" s="54">
        <v>3</v>
      </c>
      <c r="CP310" s="54">
        <v>30</v>
      </c>
      <c r="CQ310" s="55">
        <f t="shared" si="4"/>
        <v>0.1</v>
      </c>
      <c r="CR310" s="52" t="s">
        <v>28907</v>
      </c>
    </row>
    <row r="311" spans="1:96" ht="115.2">
      <c r="A311" s="74">
        <v>310</v>
      </c>
      <c r="B311" s="6" t="s">
        <v>45178</v>
      </c>
      <c r="C311" s="6" t="s">
        <v>45188</v>
      </c>
      <c r="D311" s="74" t="s">
        <v>62</v>
      </c>
      <c r="E311" s="74" t="s">
        <v>488</v>
      </c>
      <c r="F311" s="74"/>
      <c r="G311" s="74"/>
      <c r="H311" s="74"/>
      <c r="I311" s="74" t="s">
        <v>489</v>
      </c>
      <c r="J311" s="74"/>
      <c r="K311" s="74"/>
      <c r="L311" s="75" t="s">
        <v>490</v>
      </c>
      <c r="M311" s="75" t="s">
        <v>186</v>
      </c>
      <c r="N311" s="74"/>
      <c r="O311" s="74"/>
      <c r="P311" s="74" t="s">
        <v>67</v>
      </c>
      <c r="Q311" s="74" t="s">
        <v>68</v>
      </c>
      <c r="R311" s="74"/>
      <c r="S311" s="74"/>
      <c r="T311" s="74"/>
      <c r="U311" s="74"/>
      <c r="V311" s="74"/>
      <c r="W311" s="74" t="s">
        <v>491</v>
      </c>
      <c r="X311" s="74" t="s">
        <v>492</v>
      </c>
      <c r="Y311" s="74"/>
      <c r="Z311" s="74" t="s">
        <v>493</v>
      </c>
      <c r="AA311" s="74" t="s">
        <v>494</v>
      </c>
      <c r="AB311" s="74" t="s">
        <v>495</v>
      </c>
      <c r="AC311" s="74"/>
      <c r="AD311" s="74"/>
      <c r="AE311" s="74" t="s">
        <v>496</v>
      </c>
      <c r="AF311" s="74" t="s">
        <v>497</v>
      </c>
      <c r="AG311" s="74"/>
      <c r="AH311" s="74">
        <v>45</v>
      </c>
      <c r="AI311" s="74">
        <v>0</v>
      </c>
      <c r="AJ311" s="74">
        <v>0</v>
      </c>
      <c r="AK311" s="74">
        <v>3</v>
      </c>
      <c r="AL311" s="74">
        <v>3</v>
      </c>
      <c r="AM311" s="74" t="s">
        <v>112</v>
      </c>
      <c r="AN311" s="74" t="s">
        <v>113</v>
      </c>
      <c r="AO311" s="74" t="s">
        <v>114</v>
      </c>
      <c r="AP311" s="74" t="s">
        <v>194</v>
      </c>
      <c r="AQ311" s="74" t="s">
        <v>195</v>
      </c>
      <c r="AR311" s="74"/>
      <c r="AS311" s="74" t="s">
        <v>196</v>
      </c>
      <c r="AT311" s="74" t="s">
        <v>197</v>
      </c>
      <c r="AU311" s="74" t="s">
        <v>365</v>
      </c>
      <c r="AV311" s="74">
        <v>2016</v>
      </c>
      <c r="AW311" s="74">
        <v>66</v>
      </c>
      <c r="AX311" s="74"/>
      <c r="AY311" s="74"/>
      <c r="AZ311" s="74"/>
      <c r="BA311" s="74"/>
      <c r="BB311" s="74"/>
      <c r="BC311" s="74">
        <v>413</v>
      </c>
      <c r="BD311" s="74">
        <v>419</v>
      </c>
      <c r="BE311" s="74"/>
      <c r="BF311" s="74" t="s">
        <v>498</v>
      </c>
      <c r="BG311" s="74"/>
      <c r="BH311" s="74">
        <v>7</v>
      </c>
      <c r="BI311" s="74" t="s">
        <v>200</v>
      </c>
      <c r="BJ311" s="74" t="s">
        <v>200</v>
      </c>
      <c r="BK311" s="74" t="s">
        <v>486</v>
      </c>
      <c r="BL311" s="74" t="s">
        <v>499</v>
      </c>
      <c r="BM311" s="74"/>
      <c r="BN311" s="79" t="str">
        <f>IF(COUNTIF(AA311,"*Nanjing Agr Univ*"),AA311)</f>
        <v>Peng, ZQ (reprint author), Nanjing Agr Univ, Natl Ctr Meat Qual &amp; Safety Control, Key Lab Meat Proc &amp; Qual Control, Minist Educ, 1 Weigang, Nanjing 210095, Jiangsu, Peoples R China.</v>
      </c>
      <c r="BO311" s="79" t="b">
        <f>IF(COUNTIF(BN311,"*Life Sci*"),"生命科学学院",IF(COUNTIF(BN311,"*Coll Hort*"),"园艺学院"))</f>
        <v>0</v>
      </c>
      <c r="BP311" s="79" t="b">
        <f>IF(COUNTIF(BN311,"*Anim Sci*"),"动物科技学院",IF(COUNTIF(BN311,"*Vet Med*"),"动物医学院"))</f>
        <v>0</v>
      </c>
      <c r="BQ311" s="79" t="b">
        <f>IF(COUNTIF(BN311,"*Resources*"),"资源与环境科学学院",IF(COUNTIF(BN311,"*Dept Entomol*"),"植物保护学院"))</f>
        <v>0</v>
      </c>
      <c r="BR311" s="79" t="b">
        <f>IF(COUNTIF(BN311,"*Coll Agr*"),"农学院",IF(COUNTIF(BN311,"*Plant Protect*"),"植物保护学院"))</f>
        <v>0</v>
      </c>
      <c r="BS311" s="79" t="b">
        <f>IF(COUNTIF(BN311,"*Food Sci*"),"食品科技学院")</f>
        <v>0</v>
      </c>
      <c r="BT311" s="78" t="str">
        <f>AP311</f>
        <v>0023-6438</v>
      </c>
      <c r="BU311" s="76">
        <f>VLOOKUP(BT311,$CE$2:$CH$13600,3,FALSE)</f>
        <v>2.4159999999999999</v>
      </c>
      <c r="BV311" s="76">
        <f>VLOOKUP(BT311,$CE$2:$CH$13600,4,FALSE)</f>
        <v>3.0950000000000002</v>
      </c>
      <c r="BW311" s="78" t="b">
        <f>IF($BV311&gt;=10,1)</f>
        <v>0</v>
      </c>
      <c r="BX311" s="78" t="b">
        <f>IF(BV311&gt;=5,1)</f>
        <v>0</v>
      </c>
      <c r="BY311" s="78" t="b">
        <f>IF(BV311&lt;2,1)</f>
        <v>0</v>
      </c>
      <c r="BZ311" s="4">
        <v>1</v>
      </c>
      <c r="CA311" s="9"/>
      <c r="CC311" s="52">
        <v>310</v>
      </c>
      <c r="CD311" s="53" t="s">
        <v>29361</v>
      </c>
      <c r="CE311" s="53" t="s">
        <v>29362</v>
      </c>
      <c r="CF311" s="54">
        <v>2590</v>
      </c>
      <c r="CG311" s="54">
        <v>3.5419999999999998</v>
      </c>
      <c r="CH311" s="54">
        <v>3.4540000000000002</v>
      </c>
      <c r="CI311" s="54">
        <v>0.77</v>
      </c>
      <c r="CJ311" s="54">
        <v>100</v>
      </c>
      <c r="CK311" s="54">
        <v>4.3</v>
      </c>
      <c r="CL311" s="54">
        <v>6.8999999999999999E-3</v>
      </c>
      <c r="CM311" s="54">
        <v>0.91700000000000004</v>
      </c>
      <c r="CN311" s="53" t="s">
        <v>29355</v>
      </c>
      <c r="CO311" s="54">
        <v>4</v>
      </c>
      <c r="CP311" s="54">
        <v>30</v>
      </c>
      <c r="CQ311" s="55">
        <f t="shared" si="4"/>
        <v>0.13333333333333333</v>
      </c>
      <c r="CR311" s="52" t="s">
        <v>28907</v>
      </c>
    </row>
    <row r="312" spans="1:96" ht="86.4">
      <c r="A312" s="74">
        <v>311</v>
      </c>
      <c r="B312" s="6" t="s">
        <v>45178</v>
      </c>
      <c r="C312" s="6" t="s">
        <v>45188</v>
      </c>
      <c r="D312" s="5" t="s">
        <v>62</v>
      </c>
      <c r="E312" s="5" t="s">
        <v>47238</v>
      </c>
      <c r="F312" s="5"/>
      <c r="G312" s="5"/>
      <c r="H312" s="5"/>
      <c r="I312" s="5" t="s">
        <v>47239</v>
      </c>
      <c r="J312" s="5"/>
      <c r="K312" s="5"/>
      <c r="L312" s="75" t="s">
        <v>47240</v>
      </c>
      <c r="M312" s="75" t="s">
        <v>5440</v>
      </c>
      <c r="N312" s="5"/>
      <c r="O312" s="5"/>
      <c r="P312" s="5" t="s">
        <v>67</v>
      </c>
      <c r="Q312" s="42" t="s">
        <v>68</v>
      </c>
      <c r="R312" s="9"/>
      <c r="S312" s="9"/>
      <c r="T312" s="9"/>
      <c r="U312" s="9"/>
      <c r="V312" s="9"/>
      <c r="W312" s="9" t="s">
        <v>47241</v>
      </c>
      <c r="X312" s="9" t="s">
        <v>47242</v>
      </c>
      <c r="Y312" s="9"/>
      <c r="Z312" s="9" t="s">
        <v>47243</v>
      </c>
      <c r="AA312" s="9" t="s">
        <v>47244</v>
      </c>
      <c r="AB312" s="9" t="s">
        <v>47245</v>
      </c>
      <c r="AC312" s="9"/>
      <c r="AD312" s="9"/>
      <c r="AE312" s="9" t="s">
        <v>47246</v>
      </c>
      <c r="AF312" s="9" t="s">
        <v>47247</v>
      </c>
      <c r="AG312" s="9"/>
      <c r="AH312" s="9">
        <v>68</v>
      </c>
      <c r="AI312" s="9">
        <v>0</v>
      </c>
      <c r="AJ312" s="9">
        <v>0</v>
      </c>
      <c r="AK312" s="9">
        <v>0</v>
      </c>
      <c r="AL312" s="9">
        <v>0</v>
      </c>
      <c r="AM312" s="9" t="s">
        <v>5350</v>
      </c>
      <c r="AN312" s="9" t="s">
        <v>5351</v>
      </c>
      <c r="AO312" s="9" t="s">
        <v>5352</v>
      </c>
      <c r="AP312" s="42" t="s">
        <v>5448</v>
      </c>
      <c r="AQ312" s="42"/>
      <c r="AR312" s="42"/>
      <c r="AS312" s="42" t="s">
        <v>5440</v>
      </c>
      <c r="AT312" s="42" t="s">
        <v>5449</v>
      </c>
      <c r="AU312" s="42" t="s">
        <v>866</v>
      </c>
      <c r="AV312" s="42">
        <v>2016</v>
      </c>
      <c r="AW312" s="42">
        <v>21</v>
      </c>
      <c r="AX312" s="42">
        <v>2</v>
      </c>
      <c r="AY312" s="42"/>
      <c r="AZ312" s="42"/>
      <c r="BA312" s="42"/>
      <c r="BB312" s="42"/>
      <c r="BC312" s="42"/>
      <c r="BD312" s="42"/>
      <c r="BE312" s="42">
        <v>173</v>
      </c>
      <c r="BF312" s="42" t="s">
        <v>47248</v>
      </c>
      <c r="BG312" s="42"/>
      <c r="BH312" s="42">
        <v>14</v>
      </c>
      <c r="BI312" s="42" t="s">
        <v>5451</v>
      </c>
      <c r="BJ312" s="42" t="s">
        <v>2573</v>
      </c>
      <c r="BK312" s="42" t="s">
        <v>47249</v>
      </c>
      <c r="BL312" s="42" t="s">
        <v>47250</v>
      </c>
      <c r="BM312" s="42"/>
      <c r="BN312" s="79" t="str">
        <f>IF(COUNTIF(AA312,"*Nanjing Agr Univ*"),AA312)</f>
        <v>Peng, ZQ (reprint author), Nanjing Agr Univ, Coll Food Sci &amp; Technol, Natl Ctr Meat Qual &amp; Safety Control, Nanjing 210095, Jiangsu, Peoples R China.; Peng, ZQ (reprint author), Jiangsu Synerget Innovat Ctr Meat Prod Proc &amp; Qua, Nanjing 210095, Jiangsu, Peoples R China.</v>
      </c>
      <c r="BO312" s="79" t="b">
        <f>IF(COUNTIF(BN312,"*Life Sci*"),"生命科学学院",IF(COUNTIF(BN312,"*Coll Hort*"),"园艺学院"))</f>
        <v>0</v>
      </c>
      <c r="BP312" s="79" t="b">
        <f>IF(COUNTIF(BN312,"*Anim Sci*"),"动物科技学院",IF(COUNTIF(BN312,"*Vet Med*"),"动物医学院"))</f>
        <v>0</v>
      </c>
      <c r="BQ312" s="79" t="b">
        <f>IF(COUNTIF(BN312,"*Resources*"),"资源与环境科学学院",IF(COUNTIF(BN312,"*Dept Entomol*"),"植物保护学院"))</f>
        <v>0</v>
      </c>
      <c r="BR312" s="79" t="b">
        <f>IF(COUNTIF(BN312,"*Coll Agr*"),"农学院",IF(COUNTIF(BN312,"*Plant Protect*"),"植物保护学院"))</f>
        <v>0</v>
      </c>
      <c r="BS312" s="79" t="str">
        <f>IF(COUNTIF(BN312,"*Food Sci*"),"食品科技学院")</f>
        <v>食品科技学院</v>
      </c>
      <c r="BT312" s="48" t="s">
        <v>5448</v>
      </c>
      <c r="BU312" s="76">
        <f>VLOOKUP(BT312,$CE$2:$CH$13600,3,FALSE)</f>
        <v>2.4159999999999999</v>
      </c>
      <c r="BV312" s="76">
        <f>VLOOKUP(BT312,$CE$2:$CH$13600,4,FALSE)</f>
        <v>2.7909999999999999</v>
      </c>
      <c r="BW312" s="78" t="b">
        <f>IF($BV312&gt;=10,1)</f>
        <v>0</v>
      </c>
      <c r="BX312" s="78" t="b">
        <f>IF(BV312&gt;=5,1)</f>
        <v>0</v>
      </c>
      <c r="BY312" s="78" t="b">
        <f>IF(BV312&lt;2,1)</f>
        <v>0</v>
      </c>
      <c r="BZ312" s="4">
        <v>4</v>
      </c>
      <c r="CA312" s="9"/>
      <c r="CC312" s="52">
        <v>311</v>
      </c>
      <c r="CD312" s="53" t="s">
        <v>29363</v>
      </c>
      <c r="CE312" s="53" t="s">
        <v>29364</v>
      </c>
      <c r="CF312" s="54">
        <v>21632</v>
      </c>
      <c r="CG312" s="54">
        <v>3.472</v>
      </c>
      <c r="CH312" s="54">
        <v>3.4540000000000002</v>
      </c>
      <c r="CI312" s="54">
        <v>1.244</v>
      </c>
      <c r="CJ312" s="54">
        <v>279</v>
      </c>
      <c r="CK312" s="54">
        <v>8.9</v>
      </c>
      <c r="CL312" s="54">
        <v>3.0839999999999999E-2</v>
      </c>
      <c r="CM312" s="54">
        <v>1.014</v>
      </c>
      <c r="CN312" s="53" t="s">
        <v>29355</v>
      </c>
      <c r="CO312" s="54">
        <v>5</v>
      </c>
      <c r="CP312" s="54">
        <v>30</v>
      </c>
      <c r="CQ312" s="55">
        <f t="shared" si="4"/>
        <v>0.16666666666666666</v>
      </c>
      <c r="CR312" s="52" t="s">
        <v>28907</v>
      </c>
    </row>
    <row r="313" spans="1:96" ht="86.4">
      <c r="A313" s="74">
        <v>312</v>
      </c>
      <c r="B313" s="6" t="s">
        <v>45178</v>
      </c>
      <c r="C313" s="6" t="s">
        <v>45189</v>
      </c>
      <c r="D313" s="74" t="s">
        <v>62</v>
      </c>
      <c r="E313" s="74" t="s">
        <v>2647</v>
      </c>
      <c r="F313" s="74"/>
      <c r="G313" s="74"/>
      <c r="H313" s="74"/>
      <c r="I313" s="74" t="s">
        <v>2648</v>
      </c>
      <c r="J313" s="74"/>
      <c r="K313" s="74"/>
      <c r="L313" s="6" t="s">
        <v>2649</v>
      </c>
      <c r="M313" s="6" t="s">
        <v>1825</v>
      </c>
      <c r="N313" s="74"/>
      <c r="O313" s="74"/>
      <c r="P313" s="74" t="s">
        <v>67</v>
      </c>
      <c r="Q313" s="4" t="s">
        <v>68</v>
      </c>
      <c r="W313" s="4" t="s">
        <v>2650</v>
      </c>
      <c r="X313" s="4" t="s">
        <v>2651</v>
      </c>
      <c r="Z313" s="4" t="s">
        <v>2652</v>
      </c>
      <c r="AA313" s="4" t="s">
        <v>2653</v>
      </c>
      <c r="AB313" s="4" t="s">
        <v>2654</v>
      </c>
      <c r="AE313" s="4" t="s">
        <v>2655</v>
      </c>
      <c r="AF313" s="4" t="s">
        <v>2656</v>
      </c>
      <c r="AH313" s="4">
        <v>21</v>
      </c>
      <c r="AI313" s="4">
        <v>0</v>
      </c>
      <c r="AJ313" s="4">
        <v>0</v>
      </c>
      <c r="AK313" s="4">
        <v>9</v>
      </c>
      <c r="AL313" s="4">
        <v>9</v>
      </c>
      <c r="AM313" s="4" t="s">
        <v>1833</v>
      </c>
      <c r="AN313" s="4" t="s">
        <v>1834</v>
      </c>
      <c r="AO313" s="4" t="s">
        <v>1835</v>
      </c>
      <c r="AP313" s="4" t="s">
        <v>1836</v>
      </c>
      <c r="AQ313" s="4" t="s">
        <v>1837</v>
      </c>
      <c r="AS313" s="4" t="s">
        <v>1838</v>
      </c>
      <c r="AT313" s="4" t="s">
        <v>1839</v>
      </c>
      <c r="AU313" s="11">
        <v>42371</v>
      </c>
      <c r="AV313" s="4">
        <v>2016</v>
      </c>
      <c r="AW313" s="4">
        <v>19</v>
      </c>
      <c r="AX313" s="4">
        <v>1</v>
      </c>
      <c r="BC313" s="4">
        <v>53</v>
      </c>
      <c r="BD313" s="4">
        <v>62</v>
      </c>
      <c r="BF313" s="4" t="s">
        <v>2657</v>
      </c>
      <c r="BH313" s="4">
        <v>10</v>
      </c>
      <c r="BI313" s="4" t="s">
        <v>200</v>
      </c>
      <c r="BJ313" s="4" t="s">
        <v>200</v>
      </c>
      <c r="BK313" s="4" t="s">
        <v>2658</v>
      </c>
      <c r="BL313" s="4" t="s">
        <v>2659</v>
      </c>
      <c r="BN313" s="46" t="str">
        <f>IF(COUNTIF(AA313,"*Nanjing Agr Univ*"),AA313)</f>
        <v>Tu, K (reprint author), Nanjing Agr Univ, Coll Food Sci &amp; Technol, 1 Weigang, Nanjing 210095, Jiangsu, Peoples R China.</v>
      </c>
      <c r="BO313" s="46" t="b">
        <f>IF(COUNTIF(BN313,"*Life Sci*"),"生命科学学院",IF(COUNTIF(BN313,"*Coll Hort*"),"园艺学院"))</f>
        <v>0</v>
      </c>
      <c r="BP313" s="46" t="b">
        <f>IF(COUNTIF(BN313,"*Anim Sci*"),"动物科技学院",IF(COUNTIF(BN313,"*Vet Med*"),"动物医学院"))</f>
        <v>0</v>
      </c>
      <c r="BQ313" s="46" t="b">
        <f>IF(COUNTIF(BN313,"*Resources*"),"资源与环境科学学院",IF(COUNTIF(BN313,"*Dept Entomol*"),"植物保护学院"))</f>
        <v>0</v>
      </c>
      <c r="BR313" s="46" t="b">
        <f>IF(COUNTIF(BN313,"*Coll Agr*"),"农学院",IF(COUNTIF(BN313,"*Plant Protect*"),"植物保护学院"))</f>
        <v>0</v>
      </c>
      <c r="BS313" s="46" t="str">
        <f>IF(COUNTIF(BN313,"*Food Sci*"),"食品科技学院")</f>
        <v>食品科技学院</v>
      </c>
      <c r="BT313" s="28" t="str">
        <f>AP313</f>
        <v>1094-2912</v>
      </c>
      <c r="BU313" s="10">
        <f>VLOOKUP(BT313,$CE$2:$CH$13600,3,FALSE)</f>
        <v>0.91500000000000004</v>
      </c>
      <c r="BV313" s="10">
        <f>VLOOKUP(BT313,$CE$2:$CH$13600,4,FALSE)</f>
        <v>1.2310000000000001</v>
      </c>
      <c r="BW313" s="28" t="b">
        <f>IF($BV313&gt;=10,1)</f>
        <v>0</v>
      </c>
      <c r="BX313" s="28" t="b">
        <f>IF(BV313&gt;=5,1)</f>
        <v>0</v>
      </c>
      <c r="BY313" s="28">
        <f>IF(BV313&lt;2,1)</f>
        <v>1</v>
      </c>
      <c r="BZ313" s="4">
        <v>1</v>
      </c>
      <c r="CA313" s="9"/>
      <c r="CC313" s="52">
        <v>312</v>
      </c>
      <c r="CD313" s="53" t="s">
        <v>29365</v>
      </c>
      <c r="CE313" s="53" t="s">
        <v>29366</v>
      </c>
      <c r="CF313" s="54">
        <v>6644</v>
      </c>
      <c r="CG313" s="54">
        <v>3.3820000000000001</v>
      </c>
      <c r="CH313" s="54">
        <v>2.8809999999999998</v>
      </c>
      <c r="CI313" s="54">
        <v>1.9930000000000001</v>
      </c>
      <c r="CJ313" s="54">
        <v>140</v>
      </c>
      <c r="CK313" s="54">
        <v>8.5</v>
      </c>
      <c r="CL313" s="54">
        <v>9.1800000000000007E-3</v>
      </c>
      <c r="CM313" s="54">
        <v>0.754</v>
      </c>
      <c r="CN313" s="53" t="s">
        <v>29355</v>
      </c>
      <c r="CO313" s="54">
        <v>6</v>
      </c>
      <c r="CP313" s="54">
        <v>30</v>
      </c>
      <c r="CQ313" s="55">
        <f t="shared" si="4"/>
        <v>0.2</v>
      </c>
      <c r="CR313" s="52" t="s">
        <v>28907</v>
      </c>
    </row>
    <row r="314" spans="1:96">
      <c r="A314" s="74">
        <v>313</v>
      </c>
      <c r="B314" s="6" t="s">
        <v>27452</v>
      </c>
      <c r="C314" s="6" t="s">
        <v>48942</v>
      </c>
      <c r="D314" s="95" t="s">
        <v>62</v>
      </c>
      <c r="E314" s="95" t="s">
        <v>48943</v>
      </c>
      <c r="F314" s="95"/>
      <c r="G314" s="95"/>
      <c r="H314" s="95"/>
      <c r="I314" s="95" t="s">
        <v>48944</v>
      </c>
      <c r="J314" s="95"/>
      <c r="K314" s="95"/>
      <c r="L314" s="82" t="s">
        <v>48945</v>
      </c>
      <c r="M314" s="82" t="s">
        <v>4135</v>
      </c>
      <c r="N314" s="95"/>
      <c r="O314" s="95"/>
      <c r="P314" s="95" t="s">
        <v>67</v>
      </c>
      <c r="Q314" s="82" t="s">
        <v>68</v>
      </c>
      <c r="R314" s="82"/>
      <c r="S314" s="82"/>
      <c r="T314" s="82"/>
      <c r="U314" s="82"/>
      <c r="V314" s="82"/>
      <c r="W314" s="82" t="s">
        <v>48946</v>
      </c>
      <c r="X314" s="82" t="s">
        <v>48947</v>
      </c>
      <c r="Y314" s="82"/>
      <c r="Z314" s="82" t="s">
        <v>48948</v>
      </c>
      <c r="AA314" s="82" t="s">
        <v>14105</v>
      </c>
      <c r="AB314" s="82" t="s">
        <v>2654</v>
      </c>
      <c r="AC314" s="82"/>
      <c r="AD314" s="82"/>
      <c r="AE314" s="82" t="s">
        <v>48949</v>
      </c>
      <c r="AF314" s="82" t="s">
        <v>48950</v>
      </c>
      <c r="AG314" s="82"/>
      <c r="AH314" s="82">
        <v>42</v>
      </c>
      <c r="AI314" s="82">
        <v>0</v>
      </c>
      <c r="AJ314" s="82">
        <v>0</v>
      </c>
      <c r="AK314" s="82">
        <v>0</v>
      </c>
      <c r="AL314" s="82">
        <v>0</v>
      </c>
      <c r="AM314" s="82" t="s">
        <v>112</v>
      </c>
      <c r="AN314" s="82" t="s">
        <v>113</v>
      </c>
      <c r="AO314" s="82" t="s">
        <v>114</v>
      </c>
      <c r="AP314" s="82" t="s">
        <v>4143</v>
      </c>
      <c r="AQ314" s="82" t="s">
        <v>4144</v>
      </c>
      <c r="AR314" s="82"/>
      <c r="AS314" s="82" t="s">
        <v>4145</v>
      </c>
      <c r="AT314" s="82" t="s">
        <v>4146</v>
      </c>
      <c r="AU314" s="82" t="s">
        <v>14064</v>
      </c>
      <c r="AV314" s="82">
        <v>2016</v>
      </c>
      <c r="AW314" s="82">
        <v>117</v>
      </c>
      <c r="AX314" s="82"/>
      <c r="AY314" s="82"/>
      <c r="AZ314" s="82"/>
      <c r="BA314" s="82"/>
      <c r="BB314" s="82"/>
      <c r="BC314" s="82">
        <v>177</v>
      </c>
      <c r="BD314" s="82">
        <v>186</v>
      </c>
      <c r="BE314" s="82"/>
      <c r="BF314" s="82" t="s">
        <v>48951</v>
      </c>
      <c r="BG314" s="82"/>
      <c r="BH314" s="82">
        <v>10</v>
      </c>
      <c r="BI314" s="82" t="s">
        <v>4148</v>
      </c>
      <c r="BJ314" s="82" t="s">
        <v>3866</v>
      </c>
      <c r="BK314" s="82" t="s">
        <v>48952</v>
      </c>
      <c r="BL314" s="82" t="s">
        <v>48953</v>
      </c>
      <c r="BM314" s="82"/>
      <c r="BN314" s="80" t="s">
        <v>14105</v>
      </c>
      <c r="BO314" s="80" t="b">
        <v>0</v>
      </c>
      <c r="BP314" s="80" t="b">
        <v>0</v>
      </c>
      <c r="BQ314" s="80" t="b">
        <v>0</v>
      </c>
      <c r="BR314" s="80" t="b">
        <v>0</v>
      </c>
      <c r="BS314" s="80" t="s">
        <v>27452</v>
      </c>
      <c r="BT314" s="81" t="s">
        <v>4143</v>
      </c>
      <c r="BU314" s="81">
        <v>2.2229999999999999</v>
      </c>
      <c r="BV314" s="81">
        <v>2.8450000000000002</v>
      </c>
      <c r="BW314" s="77"/>
      <c r="BX314" s="77"/>
      <c r="BY314" s="77"/>
      <c r="CA314" s="9"/>
      <c r="CC314" s="52">
        <v>313</v>
      </c>
      <c r="CD314" s="53" t="s">
        <v>29367</v>
      </c>
      <c r="CE314" s="53" t="s">
        <v>29368</v>
      </c>
      <c r="CF314" s="54">
        <v>2984</v>
      </c>
      <c r="CG314" s="54">
        <v>3.089</v>
      </c>
      <c r="CH314" s="54">
        <v>3.0609999999999999</v>
      </c>
      <c r="CI314" s="54">
        <v>0.45</v>
      </c>
      <c r="CJ314" s="54">
        <v>80</v>
      </c>
      <c r="CK314" s="54">
        <v>6.9</v>
      </c>
      <c r="CL314" s="54">
        <v>5.8999999999999999E-3</v>
      </c>
      <c r="CM314" s="54">
        <v>0.87</v>
      </c>
      <c r="CN314" s="53" t="s">
        <v>29355</v>
      </c>
      <c r="CO314" s="54">
        <v>7</v>
      </c>
      <c r="CP314" s="54">
        <v>30</v>
      </c>
      <c r="CQ314" s="55">
        <f t="shared" si="4"/>
        <v>0.23333333333333334</v>
      </c>
      <c r="CR314" s="52" t="s">
        <v>28907</v>
      </c>
    </row>
    <row r="315" spans="1:96">
      <c r="A315" s="74">
        <v>314</v>
      </c>
      <c r="B315" s="6" t="s">
        <v>27452</v>
      </c>
      <c r="C315" s="6" t="s">
        <v>48942</v>
      </c>
      <c r="D315" s="95" t="s">
        <v>62</v>
      </c>
      <c r="E315" s="95" t="s">
        <v>48954</v>
      </c>
      <c r="F315" s="95"/>
      <c r="G315" s="95"/>
      <c r="H315" s="95"/>
      <c r="I315" s="95" t="s">
        <v>48955</v>
      </c>
      <c r="J315" s="95"/>
      <c r="K315" s="95"/>
      <c r="L315" s="82" t="s">
        <v>48956</v>
      </c>
      <c r="M315" s="82" t="s">
        <v>12355</v>
      </c>
      <c r="N315" s="95"/>
      <c r="O315" s="95"/>
      <c r="P315" s="95" t="s">
        <v>67</v>
      </c>
      <c r="Q315" s="82" t="s">
        <v>68</v>
      </c>
      <c r="R315" s="82"/>
      <c r="S315" s="82"/>
      <c r="T315" s="82"/>
      <c r="U315" s="82"/>
      <c r="V315" s="82"/>
      <c r="W315" s="82" t="s">
        <v>48957</v>
      </c>
      <c r="X315" s="82" t="s">
        <v>48958</v>
      </c>
      <c r="Y315" s="82"/>
      <c r="Z315" s="82" t="s">
        <v>48959</v>
      </c>
      <c r="AA315" s="82" t="s">
        <v>14105</v>
      </c>
      <c r="AB315" s="82" t="s">
        <v>2654</v>
      </c>
      <c r="AC315" s="82"/>
      <c r="AD315" s="82"/>
      <c r="AE315" s="82" t="s">
        <v>48960</v>
      </c>
      <c r="AF315" s="82" t="s">
        <v>48961</v>
      </c>
      <c r="AG315" s="82"/>
      <c r="AH315" s="82">
        <v>26</v>
      </c>
      <c r="AI315" s="82">
        <v>0</v>
      </c>
      <c r="AJ315" s="82">
        <v>0</v>
      </c>
      <c r="AK315" s="82">
        <v>0</v>
      </c>
      <c r="AL315" s="82">
        <v>0</v>
      </c>
      <c r="AM315" s="82" t="s">
        <v>425</v>
      </c>
      <c r="AN315" s="82" t="s">
        <v>426</v>
      </c>
      <c r="AO315" s="82" t="s">
        <v>427</v>
      </c>
      <c r="AP315" s="82" t="s">
        <v>12363</v>
      </c>
      <c r="AQ315" s="82" t="s">
        <v>12364</v>
      </c>
      <c r="AR315" s="82"/>
      <c r="AS315" s="82" t="s">
        <v>12365</v>
      </c>
      <c r="AT315" s="82" t="s">
        <v>12366</v>
      </c>
      <c r="AU315" s="83">
        <v>42522</v>
      </c>
      <c r="AV315" s="82">
        <v>2016</v>
      </c>
      <c r="AW315" s="82">
        <v>502</v>
      </c>
      <c r="AX315" s="82"/>
      <c r="AY315" s="82"/>
      <c r="AZ315" s="82"/>
      <c r="BA315" s="82"/>
      <c r="BB315" s="82"/>
      <c r="BC315" s="82">
        <v>1</v>
      </c>
      <c r="BD315" s="82">
        <v>7</v>
      </c>
      <c r="BE315" s="82"/>
      <c r="BF315" s="82" t="s">
        <v>48962</v>
      </c>
      <c r="BG315" s="82"/>
      <c r="BH315" s="82">
        <v>7</v>
      </c>
      <c r="BI315" s="82" t="s">
        <v>12368</v>
      </c>
      <c r="BJ315" s="82" t="s">
        <v>2186</v>
      </c>
      <c r="BK315" s="82" t="s">
        <v>48963</v>
      </c>
      <c r="BL315" s="82" t="s">
        <v>48964</v>
      </c>
      <c r="BM315" s="82"/>
      <c r="BN315" s="80" t="s">
        <v>14105</v>
      </c>
      <c r="BO315" s="80" t="b">
        <v>0</v>
      </c>
      <c r="BP315" s="80" t="b">
        <v>0</v>
      </c>
      <c r="BQ315" s="80" t="b">
        <v>0</v>
      </c>
      <c r="BR315" s="80" t="b">
        <v>0</v>
      </c>
      <c r="BS315" s="80" t="s">
        <v>27452</v>
      </c>
      <c r="BT315" s="81" t="s">
        <v>12363</v>
      </c>
      <c r="BU315" s="81">
        <v>2.2189999999999999</v>
      </c>
      <c r="BV315" s="81">
        <v>2.5640000000000001</v>
      </c>
      <c r="BW315" s="77"/>
      <c r="BX315" s="77"/>
      <c r="BY315" s="77"/>
      <c r="CA315" s="9"/>
      <c r="CC315" s="52">
        <v>314</v>
      </c>
      <c r="CD315" s="53" t="s">
        <v>29369</v>
      </c>
      <c r="CE315" s="53" t="s">
        <v>29370</v>
      </c>
      <c r="CF315" s="54">
        <v>1186</v>
      </c>
      <c r="CG315" s="54">
        <v>2.99</v>
      </c>
      <c r="CH315" s="54">
        <v>2.3199999999999998</v>
      </c>
      <c r="CI315" s="54">
        <v>0.51200000000000001</v>
      </c>
      <c r="CJ315" s="54">
        <v>43</v>
      </c>
      <c r="CK315" s="54">
        <v>6.6</v>
      </c>
      <c r="CL315" s="54">
        <v>1.98E-3</v>
      </c>
      <c r="CM315" s="54">
        <v>0.53900000000000003</v>
      </c>
      <c r="CN315" s="53" t="s">
        <v>29355</v>
      </c>
      <c r="CO315" s="54">
        <v>8</v>
      </c>
      <c r="CP315" s="54">
        <v>30</v>
      </c>
      <c r="CQ315" s="55">
        <f t="shared" si="4"/>
        <v>0.26666666666666666</v>
      </c>
      <c r="CR315" s="52" t="s">
        <v>28921</v>
      </c>
    </row>
    <row r="316" spans="1:96" ht="57.6">
      <c r="A316" s="74">
        <v>315</v>
      </c>
      <c r="B316" s="6" t="s">
        <v>45178</v>
      </c>
      <c r="C316" s="6" t="s">
        <v>45190</v>
      </c>
      <c r="D316" s="42" t="s">
        <v>62</v>
      </c>
      <c r="E316" s="42" t="s">
        <v>1191</v>
      </c>
      <c r="F316" s="42"/>
      <c r="G316" s="42"/>
      <c r="H316" s="42"/>
      <c r="I316" s="42" t="s">
        <v>1192</v>
      </c>
      <c r="J316" s="42"/>
      <c r="K316" s="42"/>
      <c r="L316" s="6" t="s">
        <v>1193</v>
      </c>
      <c r="M316" s="6" t="s">
        <v>1194</v>
      </c>
      <c r="N316" s="42"/>
      <c r="O316" s="42"/>
      <c r="P316" s="42" t="s">
        <v>67</v>
      </c>
      <c r="Q316" s="4" t="s">
        <v>68</v>
      </c>
      <c r="W316" s="4" t="s">
        <v>1195</v>
      </c>
      <c r="X316" s="4" t="s">
        <v>1196</v>
      </c>
      <c r="Z316" s="4" t="s">
        <v>1197</v>
      </c>
      <c r="AA316" s="4" t="s">
        <v>1198</v>
      </c>
      <c r="AB316" s="4" t="s">
        <v>1199</v>
      </c>
      <c r="AE316" s="4" t="s">
        <v>1200</v>
      </c>
      <c r="AF316" s="4" t="s">
        <v>1201</v>
      </c>
      <c r="AH316" s="4">
        <v>33</v>
      </c>
      <c r="AI316" s="4">
        <v>0</v>
      </c>
      <c r="AJ316" s="4">
        <v>0</v>
      </c>
      <c r="AK316" s="4">
        <v>1</v>
      </c>
      <c r="AL316" s="4">
        <v>1</v>
      </c>
      <c r="AM316" s="4" t="s">
        <v>213</v>
      </c>
      <c r="AN316" s="4" t="s">
        <v>964</v>
      </c>
      <c r="AO316" s="4" t="s">
        <v>965</v>
      </c>
      <c r="AP316" s="4" t="s">
        <v>1202</v>
      </c>
      <c r="AQ316" s="4" t="s">
        <v>1203</v>
      </c>
      <c r="AS316" s="4" t="s">
        <v>1194</v>
      </c>
      <c r="AT316" s="4" t="s">
        <v>1204</v>
      </c>
      <c r="AU316" s="74" t="s">
        <v>866</v>
      </c>
      <c r="AV316" s="4">
        <v>2016</v>
      </c>
      <c r="AW316" s="4">
        <v>23</v>
      </c>
      <c r="AX316" s="4">
        <v>1</v>
      </c>
      <c r="BC316" s="4">
        <v>477</v>
      </c>
      <c r="BD316" s="4">
        <v>491</v>
      </c>
      <c r="BF316" s="4" t="s">
        <v>1205</v>
      </c>
      <c r="BH316" s="4">
        <v>15</v>
      </c>
      <c r="BI316" s="4" t="s">
        <v>1206</v>
      </c>
      <c r="BJ316" s="4" t="s">
        <v>1207</v>
      </c>
      <c r="BK316" s="4" t="s">
        <v>1208</v>
      </c>
      <c r="BL316" s="4" t="s">
        <v>1209</v>
      </c>
      <c r="BN316" s="46" t="str">
        <f>IF(COUNTIF(AA316,"*Nanjing Agr Univ*"),AA316)</f>
        <v>Wu, T (reprint author), Nanjing Agr Univ, Coll Food Sci &amp; Technol, GGBRC, Weigang 1, Nanjing 210095, Jiangsu, Peoples R China.</v>
      </c>
      <c r="BO316" s="46" t="b">
        <f>IF(COUNTIF(BN316,"*Life Sci*"),"生命科学学院",IF(COUNTIF(BN316,"*Coll Hort*"),"园艺学院"))</f>
        <v>0</v>
      </c>
      <c r="BP316" s="46" t="b">
        <f>IF(COUNTIF(BN316,"*Anim Sci*"),"动物科技学院",IF(COUNTIF(BN316,"*Vet Med*"),"动物医学院"))</f>
        <v>0</v>
      </c>
      <c r="BQ316" s="46" t="b">
        <f>IF(COUNTIF(BN316,"*Resources*"),"资源与环境科学学院",IF(COUNTIF(BN316,"*Dept Entomol*"),"植物保护学院"))</f>
        <v>0</v>
      </c>
      <c r="BR316" s="46" t="b">
        <f>IF(COUNTIF(BN316,"*Coll Agr*"),"农学院",IF(COUNTIF(BN316,"*Plant Protect*"),"植物保护学院"))</f>
        <v>0</v>
      </c>
      <c r="BS316" s="46" t="str">
        <f>IF(COUNTIF(BN316,"*Food Sci*"),"食品科技学院")</f>
        <v>食品科技学院</v>
      </c>
      <c r="BT316" s="28" t="str">
        <f>AP316</f>
        <v>0969-0239</v>
      </c>
      <c r="BU316" s="10">
        <f>VLOOKUP(BT316,$CE$2:$CH$13600,3,FALSE)</f>
        <v>3.573</v>
      </c>
      <c r="BV316" s="10">
        <f>VLOOKUP(BT316,$CE$2:$CH$13600,4,FALSE)</f>
        <v>4.2850000000000001</v>
      </c>
      <c r="BW316" s="28" t="b">
        <f>IF($BV316&gt;=10,1)</f>
        <v>0</v>
      </c>
      <c r="BX316" s="28" t="b">
        <f>IF(BV316&gt;=5,1)</f>
        <v>0</v>
      </c>
      <c r="BY316" s="28" t="b">
        <f>IF(BV316&lt;2,1)</f>
        <v>0</v>
      </c>
      <c r="BZ316" s="4">
        <v>1</v>
      </c>
      <c r="CA316" s="9"/>
      <c r="CC316" s="52">
        <v>315</v>
      </c>
      <c r="CD316" s="53" t="s">
        <v>29371</v>
      </c>
      <c r="CE316" s="53" t="s">
        <v>29372</v>
      </c>
      <c r="CF316" s="54">
        <v>2849</v>
      </c>
      <c r="CG316" s="54">
        <v>2.9420000000000002</v>
      </c>
      <c r="CH316" s="54">
        <v>2.423</v>
      </c>
      <c r="CI316" s="54">
        <v>0.94399999999999995</v>
      </c>
      <c r="CJ316" s="54">
        <v>72</v>
      </c>
      <c r="CK316" s="54">
        <v>6.1</v>
      </c>
      <c r="CL316" s="54">
        <v>6.0000000000000001E-3</v>
      </c>
      <c r="CM316" s="54">
        <v>0.69</v>
      </c>
      <c r="CN316" s="53" t="s">
        <v>29355</v>
      </c>
      <c r="CO316" s="54">
        <v>9</v>
      </c>
      <c r="CP316" s="54">
        <v>30</v>
      </c>
      <c r="CQ316" s="55">
        <f t="shared" si="4"/>
        <v>0.3</v>
      </c>
      <c r="CR316" s="52" t="s">
        <v>28921</v>
      </c>
    </row>
    <row r="317" spans="1:96" ht="43.2">
      <c r="A317" s="74">
        <v>316</v>
      </c>
      <c r="B317" s="6" t="s">
        <v>45178</v>
      </c>
      <c r="C317" s="6" t="s">
        <v>48175</v>
      </c>
      <c r="D317" s="5" t="s">
        <v>62</v>
      </c>
      <c r="E317" s="5" t="s">
        <v>45332</v>
      </c>
      <c r="F317" s="5"/>
      <c r="G317" s="5"/>
      <c r="H317" s="5"/>
      <c r="I317" s="5" t="s">
        <v>45333</v>
      </c>
      <c r="J317" s="5"/>
      <c r="K317" s="5"/>
      <c r="L317" s="6" t="s">
        <v>45334</v>
      </c>
      <c r="M317" s="6" t="s">
        <v>4166</v>
      </c>
      <c r="N317" s="5"/>
      <c r="O317" s="5"/>
      <c r="P317" s="5" t="s">
        <v>67</v>
      </c>
      <c r="Q317" s="42" t="s">
        <v>68</v>
      </c>
      <c r="R317" s="9"/>
      <c r="S317" s="9"/>
      <c r="T317" s="9"/>
      <c r="U317" s="9"/>
      <c r="V317" s="9"/>
      <c r="W317" s="9" t="s">
        <v>45335</v>
      </c>
      <c r="X317" s="9" t="s">
        <v>45336</v>
      </c>
      <c r="Y317" s="9"/>
      <c r="Z317" s="9" t="s">
        <v>45337</v>
      </c>
      <c r="AA317" s="9" t="s">
        <v>45338</v>
      </c>
      <c r="AB317" s="9" t="s">
        <v>45339</v>
      </c>
      <c r="AC317" s="9"/>
      <c r="AD317" s="9"/>
      <c r="AE317" s="9" t="s">
        <v>45340</v>
      </c>
      <c r="AF317" s="9" t="s">
        <v>45341</v>
      </c>
      <c r="AG317" s="9"/>
      <c r="AH317" s="9">
        <v>19</v>
      </c>
      <c r="AI317" s="9">
        <v>0</v>
      </c>
      <c r="AJ317" s="9">
        <v>0</v>
      </c>
      <c r="AK317" s="9">
        <v>0</v>
      </c>
      <c r="AL317" s="9">
        <v>0</v>
      </c>
      <c r="AM317" s="9" t="s">
        <v>76</v>
      </c>
      <c r="AN317" s="9" t="s">
        <v>77</v>
      </c>
      <c r="AO317" s="9" t="s">
        <v>78</v>
      </c>
      <c r="AP317" s="42" t="s">
        <v>4174</v>
      </c>
      <c r="AQ317" s="42" t="s">
        <v>4175</v>
      </c>
      <c r="AR317" s="42"/>
      <c r="AS317" s="42" t="s">
        <v>4176</v>
      </c>
      <c r="AT317" s="42" t="s">
        <v>4177</v>
      </c>
      <c r="AU317" s="42" t="s">
        <v>14064</v>
      </c>
      <c r="AV317" s="42">
        <v>2016</v>
      </c>
      <c r="AW317" s="42">
        <v>58</v>
      </c>
      <c r="AX317" s="42"/>
      <c r="AY317" s="42"/>
      <c r="AZ317" s="42"/>
      <c r="BA317" s="42"/>
      <c r="BB317" s="42"/>
      <c r="BC317" s="42">
        <v>179</v>
      </c>
      <c r="BD317" s="42">
        <v>183</v>
      </c>
      <c r="BE317" s="42"/>
      <c r="BF317" s="42" t="s">
        <v>45342</v>
      </c>
      <c r="BG317" s="42"/>
      <c r="BH317" s="42">
        <v>5</v>
      </c>
      <c r="BI317" s="42" t="s">
        <v>4179</v>
      </c>
      <c r="BJ317" s="42" t="s">
        <v>4180</v>
      </c>
      <c r="BK317" s="42" t="s">
        <v>45343</v>
      </c>
      <c r="BL317" s="42" t="s">
        <v>45344</v>
      </c>
      <c r="BM317" s="42"/>
      <c r="BN317" s="46" t="str">
        <f>IF(COUNTIF(AA317,"*Nanjing Agr Univ*"),AA317)</f>
        <v>Wu, T; Wu, JQ (reprint author), Nanjing Agr Univ, Coll Food Sci &amp; Technol, Weigang 1, Nanjing 210095, Jiangsu, Peoples R China.</v>
      </c>
      <c r="BO317" s="46" t="b">
        <f>IF(COUNTIF(BN317,"*Life Sci*"),"生命科学学院",IF(COUNTIF(BN317,"*Coll Hort*"),"园艺学院"))</f>
        <v>0</v>
      </c>
      <c r="BP317" s="46" t="b">
        <f>IF(COUNTIF(BN317,"*Anim Sci*"),"动物科技学院",IF(COUNTIF(BN317,"*Vet Med*"),"动物医学院"))</f>
        <v>0</v>
      </c>
      <c r="BQ317" s="46" t="b">
        <f>IF(COUNTIF(BN317,"*Resources*"),"资源与环境科学学院",IF(COUNTIF(BN317,"*Dept Entomol*"),"植物保护学院"))</f>
        <v>0</v>
      </c>
      <c r="BR317" s="46" t="b">
        <f>IF(COUNTIF(BN317,"*Coll Agr*"),"农学院",IF(COUNTIF(BN317,"*Plant Protect*"),"植物保护学院"))</f>
        <v>0</v>
      </c>
      <c r="BS317" s="46" t="str">
        <f>IF(COUNTIF(BN317,"*Food Sci*"),"食品科技学院")</f>
        <v>食品科技学院</v>
      </c>
      <c r="BT317" s="48" t="s">
        <v>4174</v>
      </c>
      <c r="BU317" s="10">
        <f>VLOOKUP(BT317,$CE$2:$CH$13600,3,FALSE)</f>
        <v>4.09</v>
      </c>
      <c r="BV317" s="10">
        <f>VLOOKUP(BT317,$CE$2:$CH$13600,4,FALSE)</f>
        <v>4.6369999999999996</v>
      </c>
      <c r="BW317" s="28" t="b">
        <f>IF($BV317&gt;=10,1)</f>
        <v>0</v>
      </c>
      <c r="BX317" s="28" t="b">
        <f>IF(BV317&gt;=5,1)</f>
        <v>0</v>
      </c>
      <c r="BY317" s="28" t="b">
        <f>IF(BV317&lt;2,1)</f>
        <v>0</v>
      </c>
      <c r="BZ317" s="4">
        <v>4</v>
      </c>
      <c r="CA317" s="9"/>
      <c r="CC317" s="52">
        <v>316</v>
      </c>
      <c r="CD317" s="53" t="s">
        <v>29373</v>
      </c>
      <c r="CE317" s="53" t="s">
        <v>29374</v>
      </c>
      <c r="CF317" s="54">
        <v>5015</v>
      </c>
      <c r="CG317" s="54">
        <v>2.9279999999999999</v>
      </c>
      <c r="CH317" s="54">
        <v>3.508</v>
      </c>
      <c r="CI317" s="54">
        <v>0.72</v>
      </c>
      <c r="CJ317" s="54">
        <v>150</v>
      </c>
      <c r="CK317" s="54">
        <v>5.7</v>
      </c>
      <c r="CL317" s="54">
        <v>1.44E-2</v>
      </c>
      <c r="CM317" s="54">
        <v>1.2370000000000001</v>
      </c>
      <c r="CN317" s="53" t="s">
        <v>29355</v>
      </c>
      <c r="CO317" s="54">
        <v>10</v>
      </c>
      <c r="CP317" s="54">
        <v>30</v>
      </c>
      <c r="CQ317" s="55">
        <f t="shared" si="4"/>
        <v>0.33333333333333331</v>
      </c>
      <c r="CR317" s="52" t="s">
        <v>28921</v>
      </c>
    </row>
    <row r="318" spans="1:96" ht="115.2">
      <c r="A318" s="74">
        <v>317</v>
      </c>
      <c r="B318" s="6" t="s">
        <v>45178</v>
      </c>
      <c r="C318" s="6" t="s">
        <v>45191</v>
      </c>
      <c r="D318" s="74" t="s">
        <v>62</v>
      </c>
      <c r="E318" s="74" t="s">
        <v>183</v>
      </c>
      <c r="F318" s="74"/>
      <c r="G318" s="74"/>
      <c r="H318" s="74"/>
      <c r="I318" s="74" t="s">
        <v>184</v>
      </c>
      <c r="J318" s="74"/>
      <c r="K318" s="74"/>
      <c r="L318" s="75" t="s">
        <v>185</v>
      </c>
      <c r="M318" s="75" t="s">
        <v>186</v>
      </c>
      <c r="N318" s="74"/>
      <c r="O318" s="74"/>
      <c r="P318" s="74" t="s">
        <v>67</v>
      </c>
      <c r="Q318" s="74" t="s">
        <v>68</v>
      </c>
      <c r="R318" s="74"/>
      <c r="S318" s="74"/>
      <c r="T318" s="74"/>
      <c r="U318" s="74"/>
      <c r="V318" s="74"/>
      <c r="W318" s="74" t="s">
        <v>187</v>
      </c>
      <c r="X318" s="74" t="s">
        <v>188</v>
      </c>
      <c r="Y318" s="74"/>
      <c r="Z318" s="74" t="s">
        <v>189</v>
      </c>
      <c r="AA318" s="74" t="s">
        <v>190</v>
      </c>
      <c r="AB318" s="74" t="s">
        <v>191</v>
      </c>
      <c r="AC318" s="74"/>
      <c r="AD318" s="74"/>
      <c r="AE318" s="74" t="s">
        <v>192</v>
      </c>
      <c r="AF318" s="74" t="s">
        <v>193</v>
      </c>
      <c r="AG318" s="74"/>
      <c r="AH318" s="74">
        <v>41</v>
      </c>
      <c r="AI318" s="74">
        <v>0</v>
      </c>
      <c r="AJ318" s="74">
        <v>0</v>
      </c>
      <c r="AK318" s="74">
        <v>0</v>
      </c>
      <c r="AL318" s="74">
        <v>0</v>
      </c>
      <c r="AM318" s="74" t="s">
        <v>112</v>
      </c>
      <c r="AN318" s="74" t="s">
        <v>113</v>
      </c>
      <c r="AO318" s="74" t="s">
        <v>114</v>
      </c>
      <c r="AP318" s="74" t="s">
        <v>194</v>
      </c>
      <c r="AQ318" s="74" t="s">
        <v>195</v>
      </c>
      <c r="AR318" s="74"/>
      <c r="AS318" s="74" t="s">
        <v>196</v>
      </c>
      <c r="AT318" s="74" t="s">
        <v>197</v>
      </c>
      <c r="AU318" s="74" t="s">
        <v>198</v>
      </c>
      <c r="AV318" s="74">
        <v>2016</v>
      </c>
      <c r="AW318" s="74">
        <v>67</v>
      </c>
      <c r="AX318" s="74"/>
      <c r="AY318" s="74"/>
      <c r="AZ318" s="74"/>
      <c r="BA318" s="74"/>
      <c r="BB318" s="74"/>
      <c r="BC318" s="74">
        <v>106</v>
      </c>
      <c r="BD318" s="74">
        <v>111</v>
      </c>
      <c r="BE318" s="74"/>
      <c r="BF318" s="74" t="s">
        <v>199</v>
      </c>
      <c r="BG318" s="74"/>
      <c r="BH318" s="74">
        <v>6</v>
      </c>
      <c r="BI318" s="74" t="s">
        <v>200</v>
      </c>
      <c r="BJ318" s="74" t="s">
        <v>200</v>
      </c>
      <c r="BK318" s="74" t="s">
        <v>201</v>
      </c>
      <c r="BL318" s="74" t="s">
        <v>202</v>
      </c>
      <c r="BM318" s="74"/>
      <c r="BN318" s="79" t="str">
        <f>IF(COUNTIF(AA318,"*Nanjing Agr Univ*"),AA318)</f>
        <v>Xu, XL (reprint author), Nanjing Agr Univ, Key Lab Meat Proc &amp; Qual Control, Synerget Innovat Ctr Food Safety &amp; Nutr,MOE, Jiangsu Inovat Ctr Meat Prod &amp; Proc,Coll Food Sci, Nanjing 210095, Jiangsu, Peoples R China.</v>
      </c>
      <c r="BO318" s="79" t="b">
        <f>IF(COUNTIF(BN318,"*Life Sci*"),"生命科学学院",IF(COUNTIF(BN318,"*Coll Hort*"),"园艺学院"))</f>
        <v>0</v>
      </c>
      <c r="BP318" s="79" t="b">
        <f>IF(COUNTIF(BN318,"*Anim Sci*"),"动物科技学院",IF(COUNTIF(BN318,"*Vet Med*"),"动物医学院"))</f>
        <v>0</v>
      </c>
      <c r="BQ318" s="79" t="b">
        <f>IF(COUNTIF(BN318,"*Resources*"),"资源与环境科学学院",IF(COUNTIF(BN318,"*Dept Entomol*"),"植物保护学院"))</f>
        <v>0</v>
      </c>
      <c r="BR318" s="79" t="b">
        <f>IF(COUNTIF(BN318,"*Coll Agr*"),"农学院",IF(COUNTIF(BN318,"*Plant Protect*"),"植物保护学院"))</f>
        <v>0</v>
      </c>
      <c r="BS318" s="79" t="str">
        <f>IF(COUNTIF(BN318,"*Food Sci*"),"食品科技学院")</f>
        <v>食品科技学院</v>
      </c>
      <c r="BT318" s="78" t="str">
        <f>AP318</f>
        <v>0023-6438</v>
      </c>
      <c r="BU318" s="76">
        <f>VLOOKUP(BT318,$CE$2:$CH$13600,3,FALSE)</f>
        <v>2.4159999999999999</v>
      </c>
      <c r="BV318" s="76">
        <f>VLOOKUP(BT318,$CE$2:$CH$13600,4,FALSE)</f>
        <v>3.0950000000000002</v>
      </c>
      <c r="BW318" s="78" t="b">
        <f>IF($BV318&gt;=10,1)</f>
        <v>0</v>
      </c>
      <c r="BX318" s="78" t="b">
        <f>IF(BV318&gt;=5,1)</f>
        <v>0</v>
      </c>
      <c r="BY318" s="78" t="b">
        <f>IF(BV318&lt;2,1)</f>
        <v>0</v>
      </c>
      <c r="BZ318" s="4">
        <v>1</v>
      </c>
      <c r="CC318" s="52">
        <v>317</v>
      </c>
      <c r="CD318" s="53" t="s">
        <v>29375</v>
      </c>
      <c r="CE318" s="53" t="s">
        <v>29376</v>
      </c>
      <c r="CF318" s="54">
        <v>4222</v>
      </c>
      <c r="CG318" s="54">
        <v>2.5270000000000001</v>
      </c>
      <c r="CH318" s="54">
        <v>2.5209999999999999</v>
      </c>
      <c r="CI318" s="54">
        <v>0.53600000000000003</v>
      </c>
      <c r="CJ318" s="54">
        <v>110</v>
      </c>
      <c r="CK318" s="54" t="s">
        <v>28918</v>
      </c>
      <c r="CL318" s="54">
        <v>6.2399999999999999E-3</v>
      </c>
      <c r="CM318" s="54">
        <v>0.79800000000000004</v>
      </c>
      <c r="CN318" s="53" t="s">
        <v>29355</v>
      </c>
      <c r="CO318" s="54">
        <v>11</v>
      </c>
      <c r="CP318" s="54">
        <v>30</v>
      </c>
      <c r="CQ318" s="55">
        <f t="shared" si="4"/>
        <v>0.36666666666666664</v>
      </c>
      <c r="CR318" s="52" t="s">
        <v>28921</v>
      </c>
    </row>
    <row r="319" spans="1:96" ht="100.8">
      <c r="A319" s="74">
        <v>318</v>
      </c>
      <c r="B319" s="6" t="s">
        <v>45178</v>
      </c>
      <c r="C319" s="6" t="s">
        <v>45191</v>
      </c>
      <c r="D319" s="74" t="s">
        <v>62</v>
      </c>
      <c r="E319" s="74" t="s">
        <v>476</v>
      </c>
      <c r="F319" s="74"/>
      <c r="G319" s="74"/>
      <c r="H319" s="74"/>
      <c r="I319" s="74" t="s">
        <v>477</v>
      </c>
      <c r="J319" s="74"/>
      <c r="K319" s="74"/>
      <c r="L319" s="75" t="s">
        <v>478</v>
      </c>
      <c r="M319" s="75" t="s">
        <v>186</v>
      </c>
      <c r="N319" s="74"/>
      <c r="O319" s="74"/>
      <c r="P319" s="74" t="s">
        <v>67</v>
      </c>
      <c r="Q319" s="74" t="s">
        <v>68</v>
      </c>
      <c r="R319" s="74"/>
      <c r="S319" s="74"/>
      <c r="T319" s="74"/>
      <c r="U319" s="74"/>
      <c r="V319" s="74"/>
      <c r="W319" s="74" t="s">
        <v>479</v>
      </c>
      <c r="X319" s="74" t="s">
        <v>480</v>
      </c>
      <c r="Y319" s="74"/>
      <c r="Z319" s="74" t="s">
        <v>481</v>
      </c>
      <c r="AA319" s="74" t="s">
        <v>482</v>
      </c>
      <c r="AB319" s="74" t="s">
        <v>191</v>
      </c>
      <c r="AC319" s="74"/>
      <c r="AD319" s="74"/>
      <c r="AE319" s="74" t="s">
        <v>483</v>
      </c>
      <c r="AF319" s="74" t="s">
        <v>484</v>
      </c>
      <c r="AG319" s="74"/>
      <c r="AH319" s="74">
        <v>39</v>
      </c>
      <c r="AI319" s="74">
        <v>0</v>
      </c>
      <c r="AJ319" s="74">
        <v>0</v>
      </c>
      <c r="AK319" s="74">
        <v>18</v>
      </c>
      <c r="AL319" s="74">
        <v>18</v>
      </c>
      <c r="AM319" s="74" t="s">
        <v>112</v>
      </c>
      <c r="AN319" s="74" t="s">
        <v>113</v>
      </c>
      <c r="AO319" s="74" t="s">
        <v>114</v>
      </c>
      <c r="AP319" s="74" t="s">
        <v>194</v>
      </c>
      <c r="AQ319" s="74" t="s">
        <v>195</v>
      </c>
      <c r="AR319" s="74"/>
      <c r="AS319" s="74" t="s">
        <v>196</v>
      </c>
      <c r="AT319" s="74" t="s">
        <v>197</v>
      </c>
      <c r="AU319" s="74" t="s">
        <v>365</v>
      </c>
      <c r="AV319" s="74">
        <v>2016</v>
      </c>
      <c r="AW319" s="74">
        <v>66</v>
      </c>
      <c r="AX319" s="74"/>
      <c r="AY319" s="74"/>
      <c r="AZ319" s="74"/>
      <c r="BA319" s="74"/>
      <c r="BB319" s="74"/>
      <c r="BC319" s="74">
        <v>298</v>
      </c>
      <c r="BD319" s="74">
        <v>304</v>
      </c>
      <c r="BE319" s="74"/>
      <c r="BF319" s="74" t="s">
        <v>485</v>
      </c>
      <c r="BG319" s="74"/>
      <c r="BH319" s="74">
        <v>7</v>
      </c>
      <c r="BI319" s="74" t="s">
        <v>200</v>
      </c>
      <c r="BJ319" s="74" t="s">
        <v>200</v>
      </c>
      <c r="BK319" s="74" t="s">
        <v>486</v>
      </c>
      <c r="BL319" s="74" t="s">
        <v>487</v>
      </c>
      <c r="BM319" s="74"/>
      <c r="BN319" s="79" t="str">
        <f>IF(COUNTIF(AA319,"*Nanjing Agr Univ*"),AA319)</f>
        <v>Xu, XL (reprint author), Nanjing Agr Univ, Natl Ctr Meat Qual &amp; Safety Control, Nanjing 210095, Jiangsu, Peoples R China.</v>
      </c>
      <c r="BO319" s="79" t="b">
        <f>IF(COUNTIF(BN319,"*Life Sci*"),"生命科学学院",IF(COUNTIF(BN319,"*Coll Hort*"),"园艺学院"))</f>
        <v>0</v>
      </c>
      <c r="BP319" s="79" t="b">
        <f>IF(COUNTIF(BN319,"*Anim Sci*"),"动物科技学院",IF(COUNTIF(BN319,"*Vet Med*"),"动物医学院"))</f>
        <v>0</v>
      </c>
      <c r="BQ319" s="79" t="b">
        <f>IF(COUNTIF(BN319,"*Resources*"),"资源与环境科学学院",IF(COUNTIF(BN319,"*Dept Entomol*"),"植物保护学院"))</f>
        <v>0</v>
      </c>
      <c r="BR319" s="79" t="b">
        <f>IF(COUNTIF(BN319,"*Coll Agr*"),"农学院",IF(COUNTIF(BN319,"*Plant Protect*"),"植物保护学院"))</f>
        <v>0</v>
      </c>
      <c r="BS319" s="79" t="b">
        <f>IF(COUNTIF(BN319,"*Food Sci*"),"食品科技学院")</f>
        <v>0</v>
      </c>
      <c r="BT319" s="78" t="str">
        <f>AP319</f>
        <v>0023-6438</v>
      </c>
      <c r="BU319" s="76">
        <f>VLOOKUP(BT319,$CE$2:$CH$13600,3,FALSE)</f>
        <v>2.4159999999999999</v>
      </c>
      <c r="BV319" s="76">
        <f>VLOOKUP(BT319,$CE$2:$CH$13600,4,FALSE)</f>
        <v>3.0950000000000002</v>
      </c>
      <c r="BW319" s="78" t="b">
        <f>IF($BV319&gt;=10,1)</f>
        <v>0</v>
      </c>
      <c r="BX319" s="78" t="b">
        <f>IF(BV319&gt;=5,1)</f>
        <v>0</v>
      </c>
      <c r="BY319" s="78" t="b">
        <f>IF(BV319&lt;2,1)</f>
        <v>0</v>
      </c>
      <c r="BZ319" s="4">
        <v>1</v>
      </c>
      <c r="CA319" s="9"/>
      <c r="CC319" s="52">
        <v>318</v>
      </c>
      <c r="CD319" s="53" t="s">
        <v>29377</v>
      </c>
      <c r="CE319" s="53" t="s">
        <v>29378</v>
      </c>
      <c r="CF319" s="54">
        <v>4984</v>
      </c>
      <c r="CG319" s="54">
        <v>2.5270000000000001</v>
      </c>
      <c r="CH319" s="54">
        <v>2.9649999999999999</v>
      </c>
      <c r="CI319" s="54">
        <v>0.55400000000000005</v>
      </c>
      <c r="CJ319" s="54">
        <v>130</v>
      </c>
      <c r="CK319" s="54">
        <v>7.7</v>
      </c>
      <c r="CL319" s="54">
        <v>9.8499999999999994E-3</v>
      </c>
      <c r="CM319" s="54">
        <v>1.028</v>
      </c>
      <c r="CN319" s="53" t="s">
        <v>29355</v>
      </c>
      <c r="CO319" s="54">
        <v>11</v>
      </c>
      <c r="CP319" s="54">
        <v>30</v>
      </c>
      <c r="CQ319" s="55">
        <f t="shared" si="4"/>
        <v>0.36666666666666664</v>
      </c>
      <c r="CR319" s="52" t="s">
        <v>28921</v>
      </c>
    </row>
    <row r="320" spans="1:96" ht="115.2">
      <c r="A320" s="74">
        <v>319</v>
      </c>
      <c r="B320" s="6" t="s">
        <v>45178</v>
      </c>
      <c r="C320" s="6" t="s">
        <v>45191</v>
      </c>
      <c r="D320" s="74" t="s">
        <v>62</v>
      </c>
      <c r="E320" s="74" t="s">
        <v>250</v>
      </c>
      <c r="F320" s="74"/>
      <c r="G320" s="74"/>
      <c r="H320" s="74"/>
      <c r="I320" s="74" t="s">
        <v>251</v>
      </c>
      <c r="J320" s="74"/>
      <c r="K320" s="74"/>
      <c r="L320" s="6" t="s">
        <v>252</v>
      </c>
      <c r="M320" s="6" t="s">
        <v>66</v>
      </c>
      <c r="N320" s="74"/>
      <c r="O320" s="74"/>
      <c r="P320" s="74" t="s">
        <v>67</v>
      </c>
      <c r="Q320" s="74" t="s">
        <v>68</v>
      </c>
      <c r="R320" s="74"/>
      <c r="S320" s="74"/>
      <c r="T320" s="74"/>
      <c r="U320" s="74"/>
      <c r="V320" s="74"/>
      <c r="W320" s="74" t="s">
        <v>253</v>
      </c>
      <c r="X320" s="74" t="s">
        <v>254</v>
      </c>
      <c r="Y320" s="74"/>
      <c r="Z320" s="74" t="s">
        <v>255</v>
      </c>
      <c r="AA320" s="74" t="s">
        <v>256</v>
      </c>
      <c r="AB320" s="74" t="s">
        <v>232</v>
      </c>
      <c r="AC320" s="74"/>
      <c r="AD320" s="74"/>
      <c r="AE320" s="74" t="s">
        <v>257</v>
      </c>
      <c r="AF320" s="74" t="s">
        <v>258</v>
      </c>
      <c r="AG320" s="74"/>
      <c r="AH320" s="74">
        <v>37</v>
      </c>
      <c r="AI320" s="74">
        <v>0</v>
      </c>
      <c r="AJ320" s="74">
        <v>0</v>
      </c>
      <c r="AK320" s="74">
        <v>48</v>
      </c>
      <c r="AL320" s="74">
        <v>48</v>
      </c>
      <c r="AM320" s="74" t="s">
        <v>76</v>
      </c>
      <c r="AN320" s="74" t="s">
        <v>77</v>
      </c>
      <c r="AO320" s="74" t="s">
        <v>78</v>
      </c>
      <c r="AP320" s="74" t="s">
        <v>79</v>
      </c>
      <c r="AQ320" s="74" t="s">
        <v>80</v>
      </c>
      <c r="AR320" s="74"/>
      <c r="AS320" s="74" t="s">
        <v>81</v>
      </c>
      <c r="AT320" s="74" t="s">
        <v>82</v>
      </c>
      <c r="AU320" s="11">
        <v>42461</v>
      </c>
      <c r="AV320" s="74">
        <v>2016</v>
      </c>
      <c r="AW320" s="74">
        <v>196</v>
      </c>
      <c r="AX320" s="74"/>
      <c r="AY320" s="74"/>
      <c r="AZ320" s="74"/>
      <c r="BA320" s="74"/>
      <c r="BB320" s="74"/>
      <c r="BC320" s="74">
        <v>388</v>
      </c>
      <c r="BD320" s="74">
        <v>395</v>
      </c>
      <c r="BE320" s="74"/>
      <c r="BF320" s="74" t="s">
        <v>259</v>
      </c>
      <c r="BG320" s="74"/>
      <c r="BH320" s="74">
        <v>8</v>
      </c>
      <c r="BI320" s="74" t="s">
        <v>84</v>
      </c>
      <c r="BJ320" s="74" t="s">
        <v>85</v>
      </c>
      <c r="BK320" s="74" t="s">
        <v>236</v>
      </c>
      <c r="BL320" s="74" t="s">
        <v>260</v>
      </c>
      <c r="BM320" s="74">
        <v>26593506</v>
      </c>
      <c r="BN320" s="46" t="str">
        <f>IF(COUNTIF(AA320,"*Nanjing Agr Univ*"),AA320)</f>
        <v>Xu, XL (reprint author), Nanjing Agr Univ, Jiangsu Collaborat Innovat Ctr Meat Prod &amp; Proc, Synerget Innovat Ctr Food Safety &amp; Nutr, Key Lab Meat Proc &amp; Qual Control,Minist Educ, Nanjing 210095, Jiangsu, Peoples R China.</v>
      </c>
      <c r="BO320" s="46" t="b">
        <f>IF(COUNTIF(BN320,"*Life Sci*"),"生命科学学院",IF(COUNTIF(BN320,"*Coll Hort*"),"园艺学院"))</f>
        <v>0</v>
      </c>
      <c r="BP320" s="46" t="b">
        <f>IF(COUNTIF(BN320,"*Anim Sci*"),"动物科技学院",IF(COUNTIF(BN320,"*Vet Med*"),"动物医学院"))</f>
        <v>0</v>
      </c>
      <c r="BQ320" s="46" t="b">
        <f>IF(COUNTIF(BN320,"*Resources*"),"资源与环境科学学院",IF(COUNTIF(BN320,"*Dept Entomol*"),"植物保护学院"))</f>
        <v>0</v>
      </c>
      <c r="BR320" s="46" t="b">
        <f>IF(COUNTIF(BN320,"*Coll Agr*"),"农学院",IF(COUNTIF(BN320,"*Plant Protect*"),"植物保护学院"))</f>
        <v>0</v>
      </c>
      <c r="BS320" s="46" t="b">
        <f>IF(COUNTIF(BN320,"*Food Sci*"),"食品科技学院")</f>
        <v>0</v>
      </c>
      <c r="BT320" s="78" t="str">
        <f>AP320</f>
        <v>0308-8146</v>
      </c>
      <c r="BU320" s="10">
        <f>VLOOKUP(BT320,$CE$2:$CH$13600,3,FALSE)</f>
        <v>3.391</v>
      </c>
      <c r="BV320" s="10">
        <f>VLOOKUP(BT320,$CE$2:$CH$13600,4,FALSE)</f>
        <v>3.9009999999999998</v>
      </c>
      <c r="BW320" s="28" t="b">
        <f>IF($BV320&gt;=10,1)</f>
        <v>0</v>
      </c>
      <c r="BX320" s="28" t="b">
        <f>IF(BV320&gt;=5,1)</f>
        <v>0</v>
      </c>
      <c r="BY320" s="28" t="b">
        <f>IF(BV320&lt;2,1)</f>
        <v>0</v>
      </c>
      <c r="BZ320" s="4">
        <v>1</v>
      </c>
      <c r="CA320" s="9"/>
      <c r="CC320" s="52">
        <v>319</v>
      </c>
      <c r="CD320" s="53" t="s">
        <v>29379</v>
      </c>
      <c r="CE320" s="53" t="s">
        <v>29380</v>
      </c>
      <c r="CF320" s="54">
        <v>1276</v>
      </c>
      <c r="CG320" s="54">
        <v>2.3610000000000002</v>
      </c>
      <c r="CH320" s="54">
        <v>2.4849999999999999</v>
      </c>
      <c r="CI320" s="54">
        <v>0.64100000000000001</v>
      </c>
      <c r="CJ320" s="54">
        <v>103</v>
      </c>
      <c r="CK320" s="54">
        <v>4.4000000000000004</v>
      </c>
      <c r="CL320" s="54">
        <v>3.7399999999999998E-3</v>
      </c>
      <c r="CM320" s="54">
        <v>0.72599999999999998</v>
      </c>
      <c r="CN320" s="53" t="s">
        <v>29355</v>
      </c>
      <c r="CO320" s="54">
        <v>13</v>
      </c>
      <c r="CP320" s="54">
        <v>30</v>
      </c>
      <c r="CQ320" s="55">
        <f t="shared" si="4"/>
        <v>0.43333333333333335</v>
      </c>
      <c r="CR320" s="52" t="s">
        <v>28921</v>
      </c>
    </row>
    <row r="321" spans="1:96" ht="72">
      <c r="A321" s="74">
        <v>320</v>
      </c>
      <c r="B321" s="6" t="s">
        <v>45178</v>
      </c>
      <c r="C321" s="6" t="s">
        <v>45191</v>
      </c>
      <c r="D321" s="74" t="s">
        <v>62</v>
      </c>
      <c r="E321" s="74" t="s">
        <v>225</v>
      </c>
      <c r="F321" s="74"/>
      <c r="G321" s="74"/>
      <c r="H321" s="74"/>
      <c r="I321" s="74" t="s">
        <v>226</v>
      </c>
      <c r="J321" s="74"/>
      <c r="K321" s="74"/>
      <c r="L321" s="75" t="s">
        <v>227</v>
      </c>
      <c r="M321" s="75" t="s">
        <v>66</v>
      </c>
      <c r="N321" s="74"/>
      <c r="O321" s="74"/>
      <c r="P321" s="74" t="s">
        <v>67</v>
      </c>
      <c r="Q321" s="74" t="s">
        <v>68</v>
      </c>
      <c r="R321" s="74"/>
      <c r="S321" s="74"/>
      <c r="T321" s="74"/>
      <c r="U321" s="74"/>
      <c r="V321" s="74"/>
      <c r="W321" s="74" t="s">
        <v>228</v>
      </c>
      <c r="X321" s="74" t="s">
        <v>229</v>
      </c>
      <c r="Y321" s="74"/>
      <c r="Z321" s="74" t="s">
        <v>230</v>
      </c>
      <c r="AA321" s="74" t="s">
        <v>231</v>
      </c>
      <c r="AB321" s="74" t="s">
        <v>232</v>
      </c>
      <c r="AC321" s="74"/>
      <c r="AD321" s="74"/>
      <c r="AE321" s="74" t="s">
        <v>233</v>
      </c>
      <c r="AF321" s="74" t="s">
        <v>234</v>
      </c>
      <c r="AG321" s="74"/>
      <c r="AH321" s="74">
        <v>31</v>
      </c>
      <c r="AI321" s="74">
        <v>0</v>
      </c>
      <c r="AJ321" s="74">
        <v>0</v>
      </c>
      <c r="AK321" s="74">
        <v>35</v>
      </c>
      <c r="AL321" s="74">
        <v>35</v>
      </c>
      <c r="AM321" s="74" t="s">
        <v>76</v>
      </c>
      <c r="AN321" s="74" t="s">
        <v>77</v>
      </c>
      <c r="AO321" s="74" t="s">
        <v>78</v>
      </c>
      <c r="AP321" s="74" t="s">
        <v>79</v>
      </c>
      <c r="AQ321" s="74" t="s">
        <v>80</v>
      </c>
      <c r="AR321" s="74"/>
      <c r="AS321" s="74" t="s">
        <v>81</v>
      </c>
      <c r="AT321" s="74" t="s">
        <v>82</v>
      </c>
      <c r="AU321" s="11">
        <v>42461</v>
      </c>
      <c r="AV321" s="74">
        <v>2016</v>
      </c>
      <c r="AW321" s="74">
        <v>196</v>
      </c>
      <c r="AX321" s="74"/>
      <c r="AY321" s="74"/>
      <c r="AZ321" s="74"/>
      <c r="BA321" s="74"/>
      <c r="BB321" s="74"/>
      <c r="BC321" s="74">
        <v>42</v>
      </c>
      <c r="BD321" s="74">
        <v>49</v>
      </c>
      <c r="BE321" s="74"/>
      <c r="BF321" s="74" t="s">
        <v>235</v>
      </c>
      <c r="BG321" s="74"/>
      <c r="BH321" s="74">
        <v>8</v>
      </c>
      <c r="BI321" s="74" t="s">
        <v>84</v>
      </c>
      <c r="BJ321" s="74" t="s">
        <v>85</v>
      </c>
      <c r="BK321" s="74" t="s">
        <v>236</v>
      </c>
      <c r="BL321" s="74" t="s">
        <v>237</v>
      </c>
      <c r="BM321" s="74">
        <v>26593463</v>
      </c>
      <c r="BN321" s="79" t="str">
        <f>IF(COUNTIF(AA321,"*Nanjing Agr Univ*"),AA321)</f>
        <v>Xu, XL (reprint author), Nanjing Agr Univ, Jiangsu Synerget Innovat Ctr Meat Prod &amp; Proc, Key Lab Meat Proc &amp; Qual Control, Key Lab Anim Prod Proc,Minist Agr,Minist Educ, Nanjing 210095, Jiangsu, Peoples R China.</v>
      </c>
      <c r="BO321" s="79" t="b">
        <f>IF(COUNTIF(BN321,"*Life Sci*"),"生命科学学院",IF(COUNTIF(BN321,"*Coll Hort*"),"园艺学院"))</f>
        <v>0</v>
      </c>
      <c r="BP321" s="79" t="b">
        <f>IF(COUNTIF(BN321,"*Anim Sci*"),"动物科技学院",IF(COUNTIF(BN321,"*Vet Med*"),"动物医学院"))</f>
        <v>0</v>
      </c>
      <c r="BQ321" s="79" t="b">
        <f>IF(COUNTIF(BN321,"*Resources*"),"资源与环境科学学院",IF(COUNTIF(BN321,"*Dept Entomol*"),"植物保护学院"))</f>
        <v>0</v>
      </c>
      <c r="BR321" s="79" t="b">
        <f>IF(COUNTIF(BN321,"*Coll Agr*"),"农学院",IF(COUNTIF(BN321,"*Plant Protect*"),"植物保护学院"))</f>
        <v>0</v>
      </c>
      <c r="BS321" s="79" t="b">
        <f>IF(COUNTIF(BN321,"*Food Sci*"),"食品科技学院")</f>
        <v>0</v>
      </c>
      <c r="BT321" s="78" t="str">
        <f>AP321</f>
        <v>0308-8146</v>
      </c>
      <c r="BU321" s="76">
        <f>VLOOKUP(BT321,$CE$2:$CH$13600,3,FALSE)</f>
        <v>3.391</v>
      </c>
      <c r="BV321" s="76">
        <f>VLOOKUP(BT321,$CE$2:$CH$13600,4,FALSE)</f>
        <v>3.9009999999999998</v>
      </c>
      <c r="BW321" s="78" t="b">
        <f>IF($BV321&gt;=10,1)</f>
        <v>0</v>
      </c>
      <c r="BX321" s="78" t="b">
        <f>IF(BV321&gt;=5,1)</f>
        <v>0</v>
      </c>
      <c r="BY321" s="78" t="b">
        <f>IF(BV321&lt;2,1)</f>
        <v>0</v>
      </c>
      <c r="BZ321" s="4">
        <v>1</v>
      </c>
      <c r="CA321" s="9"/>
      <c r="CC321" s="52">
        <v>320</v>
      </c>
      <c r="CD321" s="53" t="s">
        <v>29381</v>
      </c>
      <c r="CE321" s="53" t="s">
        <v>29382</v>
      </c>
      <c r="CF321" s="54">
        <v>5761</v>
      </c>
      <c r="CG321" s="54">
        <v>2.3220000000000001</v>
      </c>
      <c r="CH321" s="54">
        <v>2.399</v>
      </c>
      <c r="CI321" s="54">
        <v>0.47</v>
      </c>
      <c r="CJ321" s="54">
        <v>149</v>
      </c>
      <c r="CK321" s="54">
        <v>8.8000000000000007</v>
      </c>
      <c r="CL321" s="54">
        <v>1.0540000000000001E-2</v>
      </c>
      <c r="CM321" s="54">
        <v>0.79900000000000004</v>
      </c>
      <c r="CN321" s="53" t="s">
        <v>29355</v>
      </c>
      <c r="CO321" s="54">
        <v>14</v>
      </c>
      <c r="CP321" s="54">
        <v>30</v>
      </c>
      <c r="CQ321" s="55">
        <f t="shared" si="4"/>
        <v>0.46666666666666667</v>
      </c>
      <c r="CR321" s="52" t="s">
        <v>28921</v>
      </c>
    </row>
    <row r="322" spans="1:96" ht="86.4">
      <c r="A322" s="74">
        <v>321</v>
      </c>
      <c r="B322" s="6" t="s">
        <v>45178</v>
      </c>
      <c r="C322" s="6" t="s">
        <v>45191</v>
      </c>
      <c r="D322" s="74" t="s">
        <v>62</v>
      </c>
      <c r="E322" s="74" t="s">
        <v>4099</v>
      </c>
      <c r="F322" s="74"/>
      <c r="G322" s="74"/>
      <c r="H322" s="74"/>
      <c r="I322" s="74" t="s">
        <v>4100</v>
      </c>
      <c r="J322" s="74"/>
      <c r="K322" s="74"/>
      <c r="L322" s="6" t="s">
        <v>4101</v>
      </c>
      <c r="M322" s="6" t="s">
        <v>1796</v>
      </c>
      <c r="N322" s="74"/>
      <c r="O322" s="74"/>
      <c r="P322" s="74" t="s">
        <v>67</v>
      </c>
      <c r="Q322" s="74" t="s">
        <v>68</v>
      </c>
      <c r="R322" s="74"/>
      <c r="S322" s="74"/>
      <c r="T322" s="74"/>
      <c r="U322" s="74"/>
      <c r="V322" s="74"/>
      <c r="W322" s="74" t="s">
        <v>4102</v>
      </c>
      <c r="X322" s="74" t="s">
        <v>4103</v>
      </c>
      <c r="Y322" s="74"/>
      <c r="Z322" s="74" t="s">
        <v>4104</v>
      </c>
      <c r="AA322" s="74" t="s">
        <v>4105</v>
      </c>
      <c r="AB322" s="74" t="s">
        <v>191</v>
      </c>
      <c r="AC322" s="74"/>
      <c r="AD322" s="74"/>
      <c r="AE322" s="74" t="s">
        <v>4106</v>
      </c>
      <c r="AF322" s="74" t="s">
        <v>4107</v>
      </c>
      <c r="AG322" s="74"/>
      <c r="AH322" s="74">
        <v>37</v>
      </c>
      <c r="AI322" s="74">
        <v>0</v>
      </c>
      <c r="AJ322" s="74">
        <v>0</v>
      </c>
      <c r="AK322" s="74">
        <v>22</v>
      </c>
      <c r="AL322" s="74">
        <v>22</v>
      </c>
      <c r="AM322" s="74" t="s">
        <v>76</v>
      </c>
      <c r="AN322" s="74" t="s">
        <v>77</v>
      </c>
      <c r="AO322" s="74" t="s">
        <v>78</v>
      </c>
      <c r="AP322" s="74" t="s">
        <v>1804</v>
      </c>
      <c r="AQ322" s="74" t="s">
        <v>1805</v>
      </c>
      <c r="AR322" s="74"/>
      <c r="AS322" s="74" t="s">
        <v>1796</v>
      </c>
      <c r="AT322" s="74" t="s">
        <v>1806</v>
      </c>
      <c r="AU322" s="74" t="s">
        <v>2677</v>
      </c>
      <c r="AV322" s="74">
        <v>2016</v>
      </c>
      <c r="AW322" s="74">
        <v>59</v>
      </c>
      <c r="AX322" s="74"/>
      <c r="AY322" s="74"/>
      <c r="AZ322" s="74"/>
      <c r="BA322" s="74"/>
      <c r="BB322" s="74"/>
      <c r="BC322" s="74">
        <v>546</v>
      </c>
      <c r="BD322" s="74">
        <v>552</v>
      </c>
      <c r="BE322" s="74"/>
      <c r="BF322" s="74" t="s">
        <v>4108</v>
      </c>
      <c r="BG322" s="74"/>
      <c r="BH322" s="74">
        <v>7</v>
      </c>
      <c r="BI322" s="74" t="s">
        <v>200</v>
      </c>
      <c r="BJ322" s="74" t="s">
        <v>200</v>
      </c>
      <c r="BK322" s="74" t="s">
        <v>4109</v>
      </c>
      <c r="BL322" s="74" t="s">
        <v>4110</v>
      </c>
      <c r="BM322" s="74"/>
      <c r="BN322" s="46" t="str">
        <f>IF(COUNTIF(AA322,"*Nanjing Agr Univ*"),AA322)</f>
        <v>Xu, XL (reprint author), Nanjing Agr Univ, Coll Food Sci &amp; Technol, Minist Educ, Key Lab Meat Proc &amp; Qual Control, Nanjing 210095, Jiangsu, Peoples R China.</v>
      </c>
      <c r="BO322" s="46" t="b">
        <f>IF(COUNTIF(BN322,"*Life Sci*"),"生命科学学院",IF(COUNTIF(BN322,"*Coll Hort*"),"园艺学院"))</f>
        <v>0</v>
      </c>
      <c r="BP322" s="46" t="b">
        <f>IF(COUNTIF(BN322,"*Anim Sci*"),"动物科技学院",IF(COUNTIF(BN322,"*Vet Med*"),"动物医学院"))</f>
        <v>0</v>
      </c>
      <c r="BQ322" s="46" t="b">
        <f>IF(COUNTIF(BN322,"*Resources*"),"资源与环境科学学院",IF(COUNTIF(BN322,"*Dept Entomol*"),"植物保护学院"))</f>
        <v>0</v>
      </c>
      <c r="BR322" s="46" t="b">
        <f>IF(COUNTIF(BN322,"*Coll Agr*"),"农学院",IF(COUNTIF(BN322,"*Plant Protect*"),"植物保护学院"))</f>
        <v>0</v>
      </c>
      <c r="BS322" s="46" t="str">
        <f>IF(COUNTIF(BN322,"*Food Sci*"),"食品科技学院")</f>
        <v>食品科技学院</v>
      </c>
      <c r="BT322" s="78" t="str">
        <f>AP322</f>
        <v>0956-7135</v>
      </c>
      <c r="BU322" s="10">
        <f>VLOOKUP(BT322,$CE$2:$CH$13600,3,FALSE)</f>
        <v>2.806</v>
      </c>
      <c r="BV322" s="10">
        <f>VLOOKUP(BT322,$CE$2:$CH$13600,4,FALSE)</f>
        <v>3.085</v>
      </c>
      <c r="BW322" s="28" t="b">
        <f>IF($BV322&gt;=10,1)</f>
        <v>0</v>
      </c>
      <c r="BX322" s="28" t="b">
        <f>IF(BV322&gt;=5,1)</f>
        <v>0</v>
      </c>
      <c r="BY322" s="28" t="b">
        <f>IF(BV322&lt;2,1)</f>
        <v>0</v>
      </c>
      <c r="BZ322" s="4">
        <v>1</v>
      </c>
      <c r="CC322" s="52">
        <v>321</v>
      </c>
      <c r="CD322" s="53" t="s">
        <v>29383</v>
      </c>
      <c r="CE322" s="53" t="s">
        <v>29384</v>
      </c>
      <c r="CF322" s="54">
        <v>1821</v>
      </c>
      <c r="CG322" s="54">
        <v>2.1339999999999999</v>
      </c>
      <c r="CH322" s="54">
        <v>1.847</v>
      </c>
      <c r="CI322" s="54">
        <v>0.72199999999999998</v>
      </c>
      <c r="CJ322" s="54">
        <v>108</v>
      </c>
      <c r="CK322" s="54">
        <v>4</v>
      </c>
      <c r="CL322" s="54">
        <v>5.1000000000000004E-3</v>
      </c>
      <c r="CM322" s="54">
        <v>0.50700000000000001</v>
      </c>
      <c r="CN322" s="53" t="s">
        <v>29355</v>
      </c>
      <c r="CO322" s="54">
        <v>15</v>
      </c>
      <c r="CP322" s="54">
        <v>30</v>
      </c>
      <c r="CQ322" s="55">
        <f t="shared" ref="CQ322:CQ385" si="5">CO322/CP322</f>
        <v>0.5</v>
      </c>
      <c r="CR322" s="52" t="s">
        <v>28938</v>
      </c>
    </row>
    <row r="323" spans="1:96" ht="100.8">
      <c r="A323" s="74">
        <v>322</v>
      </c>
      <c r="B323" s="6" t="s">
        <v>45178</v>
      </c>
      <c r="C323" s="6" t="s">
        <v>45191</v>
      </c>
      <c r="D323" s="74" t="s">
        <v>62</v>
      </c>
      <c r="E323" s="74" t="s">
        <v>1163</v>
      </c>
      <c r="F323" s="74"/>
      <c r="G323" s="74"/>
      <c r="H323" s="74"/>
      <c r="I323" s="74" t="s">
        <v>1164</v>
      </c>
      <c r="J323" s="74"/>
      <c r="K323" s="74"/>
      <c r="L323" s="6" t="s">
        <v>1165</v>
      </c>
      <c r="M323" s="6" t="s">
        <v>1166</v>
      </c>
      <c r="N323" s="74"/>
      <c r="O323" s="74"/>
      <c r="P323" s="74" t="s">
        <v>67</v>
      </c>
      <c r="Q323" s="74" t="s">
        <v>68</v>
      </c>
      <c r="R323" s="74"/>
      <c r="S323" s="74"/>
      <c r="T323" s="74"/>
      <c r="U323" s="74"/>
      <c r="V323" s="74"/>
      <c r="W323" s="74" t="s">
        <v>1167</v>
      </c>
      <c r="X323" s="74" t="s">
        <v>1168</v>
      </c>
      <c r="Y323" s="74"/>
      <c r="Z323" s="74" t="s">
        <v>1169</v>
      </c>
      <c r="AA323" s="74" t="s">
        <v>1170</v>
      </c>
      <c r="AB323" s="74" t="s">
        <v>191</v>
      </c>
      <c r="AC323" s="74"/>
      <c r="AD323" s="74"/>
      <c r="AE323" s="74" t="s">
        <v>1171</v>
      </c>
      <c r="AF323" s="74" t="s">
        <v>1172</v>
      </c>
      <c r="AG323" s="74"/>
      <c r="AH323" s="74">
        <v>27</v>
      </c>
      <c r="AI323" s="74">
        <v>0</v>
      </c>
      <c r="AJ323" s="74">
        <v>0</v>
      </c>
      <c r="AK323" s="74">
        <v>3</v>
      </c>
      <c r="AL323" s="74">
        <v>3</v>
      </c>
      <c r="AM323" s="74" t="s">
        <v>358</v>
      </c>
      <c r="AN323" s="74" t="s">
        <v>359</v>
      </c>
      <c r="AO323" s="74" t="s">
        <v>360</v>
      </c>
      <c r="AP323" s="74" t="s">
        <v>1173</v>
      </c>
      <c r="AQ323" s="74" t="s">
        <v>1174</v>
      </c>
      <c r="AR323" s="74"/>
      <c r="AS323" s="74" t="s">
        <v>1175</v>
      </c>
      <c r="AT323" s="74" t="s">
        <v>1176</v>
      </c>
      <c r="AU323" s="74" t="s">
        <v>866</v>
      </c>
      <c r="AV323" s="74">
        <v>2016</v>
      </c>
      <c r="AW323" s="74">
        <v>87</v>
      </c>
      <c r="AX323" s="74">
        <v>2</v>
      </c>
      <c r="AY323" s="74"/>
      <c r="AZ323" s="74"/>
      <c r="BA323" s="74"/>
      <c r="BB323" s="74"/>
      <c r="BC323" s="74">
        <v>293</v>
      </c>
      <c r="BD323" s="74">
        <v>298</v>
      </c>
      <c r="BE323" s="74"/>
      <c r="BF323" s="74" t="s">
        <v>1177</v>
      </c>
      <c r="BG323" s="74"/>
      <c r="BH323" s="74">
        <v>6</v>
      </c>
      <c r="BI323" s="74" t="s">
        <v>697</v>
      </c>
      <c r="BJ323" s="74" t="s">
        <v>473</v>
      </c>
      <c r="BK323" s="74" t="s">
        <v>1178</v>
      </c>
      <c r="BL323" s="74" t="s">
        <v>1179</v>
      </c>
      <c r="BM323" s="74">
        <v>26260769</v>
      </c>
      <c r="BN323" s="46" t="str">
        <f>IF(COUNTIF(AA323,"*Nanjing Agr Univ*"),AA323)</f>
        <v>Xu, XL (reprint author), Nanjing Agr Univ, Key Lab Meat Proc &amp; Qual Control, Minist Educ China, Synerget Innovat Ctr Food Safety &amp; Nutr,Coll Food, Nanjing 210095, Jiangsu, Peoples R China.</v>
      </c>
      <c r="BO323" s="46" t="b">
        <f>IF(COUNTIF(BN323,"*Life Sci*"),"生命科学学院",IF(COUNTIF(BN323,"*Coll Hort*"),"园艺学院"))</f>
        <v>0</v>
      </c>
      <c r="BP323" s="46" t="b">
        <f>IF(COUNTIF(BN323,"*Anim Sci*"),"动物科技学院",IF(COUNTIF(BN323,"*Vet Med*"),"动物医学院"))</f>
        <v>0</v>
      </c>
      <c r="BQ323" s="46" t="b">
        <f>IF(COUNTIF(BN323,"*Resources*"),"资源与环境科学学院",IF(COUNTIF(BN323,"*Dept Entomol*"),"植物保护学院"))</f>
        <v>0</v>
      </c>
      <c r="BR323" s="46" t="b">
        <f>IF(COUNTIF(BN323,"*Coll Agr*"),"农学院",IF(COUNTIF(BN323,"*Plant Protect*"),"植物保护学院"))</f>
        <v>0</v>
      </c>
      <c r="BS323" s="46" t="b">
        <f>IF(COUNTIF(BN323,"*Food Sci*"),"食品科技学院")</f>
        <v>0</v>
      </c>
      <c r="BT323" s="78" t="str">
        <f>AP323</f>
        <v>1344-3941</v>
      </c>
      <c r="BU323" s="10">
        <f>VLOOKUP(BT323,$CE$2:$CH$13600,3,FALSE)</f>
        <v>0.96</v>
      </c>
      <c r="BV323" s="10">
        <f>VLOOKUP(BT323,$CE$2:$CH$13600,4,FALSE)</f>
        <v>0.99299999999999999</v>
      </c>
      <c r="BW323" s="28" t="b">
        <f>IF($BV323&gt;=10,1)</f>
        <v>0</v>
      </c>
      <c r="BX323" s="28" t="b">
        <f>IF(BV323&gt;=5,1)</f>
        <v>0</v>
      </c>
      <c r="BY323" s="28">
        <f>IF(BV323&lt;2,1)</f>
        <v>1</v>
      </c>
      <c r="BZ323" s="4">
        <v>1</v>
      </c>
      <c r="CA323" s="9"/>
      <c r="CC323" s="52">
        <v>322</v>
      </c>
      <c r="CD323" s="53" t="s">
        <v>29385</v>
      </c>
      <c r="CE323" s="53" t="s">
        <v>29386</v>
      </c>
      <c r="CF323" s="54">
        <v>821</v>
      </c>
      <c r="CG323" s="54">
        <v>1.9850000000000001</v>
      </c>
      <c r="CH323" s="54">
        <v>1.347</v>
      </c>
      <c r="CI323" s="54">
        <v>0.38900000000000001</v>
      </c>
      <c r="CJ323" s="54">
        <v>72</v>
      </c>
      <c r="CK323" s="54">
        <v>5.9</v>
      </c>
      <c r="CL323" s="54">
        <v>1.65E-3</v>
      </c>
      <c r="CM323" s="54">
        <v>0.36199999999999999</v>
      </c>
      <c r="CN323" s="53" t="s">
        <v>29355</v>
      </c>
      <c r="CO323" s="54">
        <v>16</v>
      </c>
      <c r="CP323" s="54">
        <v>30</v>
      </c>
      <c r="CQ323" s="55">
        <f t="shared" si="5"/>
        <v>0.53333333333333333</v>
      </c>
      <c r="CR323" s="52" t="s">
        <v>28938</v>
      </c>
    </row>
    <row r="324" spans="1:96" ht="115.2">
      <c r="A324" s="74">
        <v>323</v>
      </c>
      <c r="B324" s="6" t="s">
        <v>45178</v>
      </c>
      <c r="C324" s="6" t="s">
        <v>45191</v>
      </c>
      <c r="D324" s="74" t="s">
        <v>62</v>
      </c>
      <c r="E324" s="74" t="s">
        <v>1180</v>
      </c>
      <c r="F324" s="74"/>
      <c r="G324" s="74"/>
      <c r="H324" s="74"/>
      <c r="I324" s="74" t="s">
        <v>1181</v>
      </c>
      <c r="J324" s="74"/>
      <c r="K324" s="74"/>
      <c r="L324" s="6" t="s">
        <v>1182</v>
      </c>
      <c r="M324" s="6" t="s">
        <v>1166</v>
      </c>
      <c r="N324" s="74"/>
      <c r="O324" s="74"/>
      <c r="P324" s="74" t="s">
        <v>67</v>
      </c>
      <c r="Q324" s="4" t="s">
        <v>68</v>
      </c>
      <c r="W324" s="4" t="s">
        <v>1183</v>
      </c>
      <c r="X324" s="4" t="s">
        <v>1184</v>
      </c>
      <c r="Z324" s="4" t="s">
        <v>1185</v>
      </c>
      <c r="AA324" s="4" t="s">
        <v>1186</v>
      </c>
      <c r="AB324" s="4" t="s">
        <v>191</v>
      </c>
      <c r="AE324" s="4" t="s">
        <v>1187</v>
      </c>
      <c r="AF324" s="4" t="s">
        <v>1188</v>
      </c>
      <c r="AH324" s="4">
        <v>35</v>
      </c>
      <c r="AI324" s="4">
        <v>0</v>
      </c>
      <c r="AJ324" s="4">
        <v>0</v>
      </c>
      <c r="AK324" s="4">
        <v>3</v>
      </c>
      <c r="AL324" s="4">
        <v>3</v>
      </c>
      <c r="AM324" s="4" t="s">
        <v>358</v>
      </c>
      <c r="AN324" s="4" t="s">
        <v>359</v>
      </c>
      <c r="AO324" s="4" t="s">
        <v>360</v>
      </c>
      <c r="AP324" s="4" t="s">
        <v>1173</v>
      </c>
      <c r="AQ324" s="4" t="s">
        <v>1174</v>
      </c>
      <c r="AS324" s="4" t="s">
        <v>1175</v>
      </c>
      <c r="AT324" s="4" t="s">
        <v>1176</v>
      </c>
      <c r="AU324" s="74" t="s">
        <v>866</v>
      </c>
      <c r="AV324" s="4">
        <v>2016</v>
      </c>
      <c r="AW324" s="4">
        <v>87</v>
      </c>
      <c r="AX324" s="4">
        <v>2</v>
      </c>
      <c r="BC324" s="4">
        <v>299</v>
      </c>
      <c r="BD324" s="4">
        <v>307</v>
      </c>
      <c r="BF324" s="4" t="s">
        <v>1189</v>
      </c>
      <c r="BH324" s="4">
        <v>9</v>
      </c>
      <c r="BI324" s="4" t="s">
        <v>697</v>
      </c>
      <c r="BJ324" s="4" t="s">
        <v>473</v>
      </c>
      <c r="BK324" s="4" t="s">
        <v>1178</v>
      </c>
      <c r="BL324" s="4" t="s">
        <v>1190</v>
      </c>
      <c r="BM324" s="4">
        <v>26315350</v>
      </c>
      <c r="BN324" s="46" t="str">
        <f>IF(COUNTIF(AA324,"*Nanjing Agr Univ*"),AA324)</f>
        <v>Xu, XL (reprint author), Nanjing Agr Univ, Synerget Innovat Ctr Food Safety &amp; Nutr, Natl Ctr Meat Qual &amp; Safety Control, Nanjing 210095, Jiangsu, Peoples R China.</v>
      </c>
      <c r="BO324" s="46" t="b">
        <f>IF(COUNTIF(BN324,"*Life Sci*"),"生命科学学院",IF(COUNTIF(BN324,"*Coll Hort*"),"园艺学院"))</f>
        <v>0</v>
      </c>
      <c r="BP324" s="46" t="b">
        <f>IF(COUNTIF(BN324,"*Anim Sci*"),"动物科技学院",IF(COUNTIF(BN324,"*Vet Med*"),"动物医学院"))</f>
        <v>0</v>
      </c>
      <c r="BQ324" s="46" t="b">
        <f>IF(COUNTIF(BN324,"*Resources*"),"资源与环境科学学院",IF(COUNTIF(BN324,"*Dept Entomol*"),"植物保护学院"))</f>
        <v>0</v>
      </c>
      <c r="BR324" s="46" t="b">
        <f>IF(COUNTIF(BN324,"*Coll Agr*"),"农学院",IF(COUNTIF(BN324,"*Plant Protect*"),"植物保护学院"))</f>
        <v>0</v>
      </c>
      <c r="BS324" s="46" t="b">
        <f>IF(COUNTIF(BN324,"*Food Sci*"),"食品科技学院")</f>
        <v>0</v>
      </c>
      <c r="BT324" s="28" t="str">
        <f>AP324</f>
        <v>1344-3941</v>
      </c>
      <c r="BU324" s="10">
        <f>VLOOKUP(BT324,$CE$2:$CH$13600,3,FALSE)</f>
        <v>0.96</v>
      </c>
      <c r="BV324" s="10">
        <f>VLOOKUP(BT324,$CE$2:$CH$13600,4,FALSE)</f>
        <v>0.99299999999999999</v>
      </c>
      <c r="BW324" s="28" t="b">
        <f>IF($BV324&gt;=10,1)</f>
        <v>0</v>
      </c>
      <c r="BX324" s="28" t="b">
        <f>IF(BV324&gt;=5,1)</f>
        <v>0</v>
      </c>
      <c r="BY324" s="28">
        <f>IF(BV324&lt;2,1)</f>
        <v>1</v>
      </c>
      <c r="BZ324" s="4">
        <v>1</v>
      </c>
      <c r="CA324" s="9"/>
      <c r="CC324" s="52">
        <v>323</v>
      </c>
      <c r="CD324" s="53" t="s">
        <v>29387</v>
      </c>
      <c r="CE324" s="53" t="s">
        <v>29388</v>
      </c>
      <c r="CF324" s="54">
        <v>1856</v>
      </c>
      <c r="CG324" s="54">
        <v>1.9790000000000001</v>
      </c>
      <c r="CH324" s="54">
        <v>2.181</v>
      </c>
      <c r="CI324" s="54">
        <v>0.28399999999999997</v>
      </c>
      <c r="CJ324" s="54">
        <v>95</v>
      </c>
      <c r="CK324" s="54">
        <v>5.0999999999999996</v>
      </c>
      <c r="CL324" s="54">
        <v>5.8500000000000002E-3</v>
      </c>
      <c r="CM324" s="54">
        <v>0.70899999999999996</v>
      </c>
      <c r="CN324" s="53" t="s">
        <v>29355</v>
      </c>
      <c r="CO324" s="54">
        <v>17</v>
      </c>
      <c r="CP324" s="54">
        <v>30</v>
      </c>
      <c r="CQ324" s="55">
        <f t="shared" si="5"/>
        <v>0.56666666666666665</v>
      </c>
      <c r="CR324" s="52" t="s">
        <v>28938</v>
      </c>
    </row>
    <row r="325" spans="1:96" ht="100.8">
      <c r="A325" s="74">
        <v>324</v>
      </c>
      <c r="B325" s="6" t="s">
        <v>45178</v>
      </c>
      <c r="C325" s="6" t="s">
        <v>45191</v>
      </c>
      <c r="D325" s="42" t="s">
        <v>62</v>
      </c>
      <c r="E325" s="42" t="s">
        <v>2636</v>
      </c>
      <c r="F325" s="42"/>
      <c r="G325" s="42"/>
      <c r="H325" s="42"/>
      <c r="I325" s="42" t="s">
        <v>2637</v>
      </c>
      <c r="J325" s="42"/>
      <c r="K325" s="42"/>
      <c r="L325" s="6" t="s">
        <v>2638</v>
      </c>
      <c r="M325" s="6" t="s">
        <v>2622</v>
      </c>
      <c r="N325" s="42"/>
      <c r="O325" s="42"/>
      <c r="P325" s="42" t="s">
        <v>67</v>
      </c>
      <c r="Q325" s="74" t="s">
        <v>68</v>
      </c>
      <c r="R325" s="74"/>
      <c r="S325" s="74"/>
      <c r="T325" s="74"/>
      <c r="U325" s="74"/>
      <c r="V325" s="74"/>
      <c r="W325" s="74" t="s">
        <v>2639</v>
      </c>
      <c r="X325" s="74" t="s">
        <v>2640</v>
      </c>
      <c r="Y325" s="74"/>
      <c r="Z325" s="74" t="s">
        <v>2641</v>
      </c>
      <c r="AA325" s="74" t="s">
        <v>2642</v>
      </c>
      <c r="AB325" s="74" t="s">
        <v>191</v>
      </c>
      <c r="AC325" s="74"/>
      <c r="AD325" s="74"/>
      <c r="AE325" s="74" t="s">
        <v>2643</v>
      </c>
      <c r="AF325" s="74" t="s">
        <v>2644</v>
      </c>
      <c r="AG325" s="74"/>
      <c r="AH325" s="74">
        <v>49</v>
      </c>
      <c r="AI325" s="74">
        <v>0</v>
      </c>
      <c r="AJ325" s="74">
        <v>0</v>
      </c>
      <c r="AK325" s="74">
        <v>9</v>
      </c>
      <c r="AL325" s="74">
        <v>9</v>
      </c>
      <c r="AM325" s="74" t="s">
        <v>304</v>
      </c>
      <c r="AN325" s="74" t="s">
        <v>305</v>
      </c>
      <c r="AO325" s="74" t="s">
        <v>306</v>
      </c>
      <c r="AP325" s="74" t="s">
        <v>2629</v>
      </c>
      <c r="AQ325" s="74" t="s">
        <v>2630</v>
      </c>
      <c r="AR325" s="74"/>
      <c r="AS325" s="74" t="s">
        <v>2631</v>
      </c>
      <c r="AT325" s="74" t="s">
        <v>2632</v>
      </c>
      <c r="AU325" s="11">
        <v>42371</v>
      </c>
      <c r="AV325" s="74">
        <v>2016</v>
      </c>
      <c r="AW325" s="74">
        <v>14</v>
      </c>
      <c r="AX325" s="74">
        <v>1</v>
      </c>
      <c r="AY325" s="74"/>
      <c r="AZ325" s="74"/>
      <c r="BA325" s="74"/>
      <c r="BB325" s="74"/>
      <c r="BC325" s="74">
        <v>145</v>
      </c>
      <c r="BD325" s="74">
        <v>153</v>
      </c>
      <c r="BE325" s="74"/>
      <c r="BF325" s="74" t="s">
        <v>2645</v>
      </c>
      <c r="BG325" s="74"/>
      <c r="BH325" s="74">
        <v>9</v>
      </c>
      <c r="BI325" s="74" t="s">
        <v>200</v>
      </c>
      <c r="BJ325" s="74" t="s">
        <v>200</v>
      </c>
      <c r="BK325" s="74" t="s">
        <v>2634</v>
      </c>
      <c r="BL325" s="74" t="s">
        <v>2646</v>
      </c>
      <c r="BM325" s="74"/>
      <c r="BN325" s="46" t="str">
        <f>IF(COUNTIF(AA325,"*Nanjing Agr Univ*"),AA325)</f>
        <v>Xu, XL (reprint author), Nanjing Agr Univ, Jiangsu Innovat Ctr Meat Prod &amp; Proc, Key Lab Meat Proc &amp; Qual Control,Coll Food Sci &amp;, Synerget Innovat Ctr Food Safety &amp; Nutr,Minist Ed, Nanjing 210095, Jiangsu, Peoples R China.</v>
      </c>
      <c r="BO325" s="46" t="b">
        <f>IF(COUNTIF(BN325,"*Life Sci*"),"生命科学学院",IF(COUNTIF(BN325,"*Coll Hort*"),"园艺学院"))</f>
        <v>0</v>
      </c>
      <c r="BP325" s="46" t="b">
        <f>IF(COUNTIF(BN325,"*Anim Sci*"),"动物科技学院",IF(COUNTIF(BN325,"*Vet Med*"),"动物医学院"))</f>
        <v>0</v>
      </c>
      <c r="BQ325" s="46" t="b">
        <f>IF(COUNTIF(BN325,"*Resources*"),"资源与环境科学学院",IF(COUNTIF(BN325,"*Dept Entomol*"),"植物保护学院"))</f>
        <v>0</v>
      </c>
      <c r="BR325" s="46" t="b">
        <f>IF(COUNTIF(BN325,"*Coll Agr*"),"农学院",IF(COUNTIF(BN325,"*Plant Protect*"),"植物保护学院"))</f>
        <v>0</v>
      </c>
      <c r="BS325" s="46" t="str">
        <f>IF(COUNTIF(BN325,"*Food Sci*"),"食品科技学院")</f>
        <v>食品科技学院</v>
      </c>
      <c r="BT325" s="78" t="str">
        <f>AP325</f>
        <v>1947-6337</v>
      </c>
      <c r="BU325" s="10">
        <f>VLOOKUP(BT325,$CE$2:$CH$13600,3,FALSE)</f>
        <v>0.82399999999999995</v>
      </c>
      <c r="BV325" s="10">
        <f>VLOOKUP(BT325,$CE$2:$CH$13600,4,FALSE)</f>
        <v>0.76700000000000002</v>
      </c>
      <c r="BW325" s="28" t="b">
        <f>IF($BV325&gt;=10,1)</f>
        <v>0</v>
      </c>
      <c r="BX325" s="28" t="b">
        <f>IF(BV325&gt;=5,1)</f>
        <v>0</v>
      </c>
      <c r="BY325" s="28">
        <f>IF(BV325&lt;2,1)</f>
        <v>1</v>
      </c>
      <c r="BZ325" s="4">
        <v>1</v>
      </c>
      <c r="CC325" s="52">
        <v>324</v>
      </c>
      <c r="CD325" s="53" t="s">
        <v>29389</v>
      </c>
      <c r="CE325" s="53" t="s">
        <v>29390</v>
      </c>
      <c r="CF325" s="54">
        <v>3616</v>
      </c>
      <c r="CG325" s="54">
        <v>1.85</v>
      </c>
      <c r="CH325" s="54">
        <v>2.121</v>
      </c>
      <c r="CI325" s="54">
        <v>0.60199999999999998</v>
      </c>
      <c r="CJ325" s="54">
        <v>171</v>
      </c>
      <c r="CK325" s="54">
        <v>6.2</v>
      </c>
      <c r="CL325" s="54">
        <v>6.7400000000000003E-3</v>
      </c>
      <c r="CM325" s="54">
        <v>0.54700000000000004</v>
      </c>
      <c r="CN325" s="53" t="s">
        <v>29355</v>
      </c>
      <c r="CO325" s="54">
        <v>18</v>
      </c>
      <c r="CP325" s="54">
        <v>30</v>
      </c>
      <c r="CQ325" s="55">
        <f t="shared" si="5"/>
        <v>0.6</v>
      </c>
      <c r="CR325" s="52" t="s">
        <v>28938</v>
      </c>
    </row>
    <row r="326" spans="1:96" ht="72">
      <c r="A326" s="74">
        <v>325</v>
      </c>
      <c r="B326" s="6" t="s">
        <v>45178</v>
      </c>
      <c r="C326" s="6" t="s">
        <v>45191</v>
      </c>
      <c r="D326" s="5" t="s">
        <v>62</v>
      </c>
      <c r="E326" s="5" t="s">
        <v>45414</v>
      </c>
      <c r="F326" s="5"/>
      <c r="G326" s="5"/>
      <c r="H326" s="5"/>
      <c r="I326" s="5" t="s">
        <v>45415</v>
      </c>
      <c r="J326" s="5"/>
      <c r="K326" s="5"/>
      <c r="L326" s="75" t="s">
        <v>45416</v>
      </c>
      <c r="M326" s="75" t="s">
        <v>391</v>
      </c>
      <c r="N326" s="5"/>
      <c r="O326" s="5"/>
      <c r="P326" s="5" t="s">
        <v>67</v>
      </c>
      <c r="Q326" s="42" t="s">
        <v>68</v>
      </c>
      <c r="R326" s="9"/>
      <c r="S326" s="9"/>
      <c r="T326" s="9"/>
      <c r="U326" s="9"/>
      <c r="V326" s="9"/>
      <c r="W326" s="9" t="s">
        <v>45417</v>
      </c>
      <c r="X326" s="9" t="s">
        <v>45418</v>
      </c>
      <c r="Y326" s="9"/>
      <c r="Z326" s="9" t="s">
        <v>45419</v>
      </c>
      <c r="AA326" s="9" t="s">
        <v>45420</v>
      </c>
      <c r="AB326" s="9" t="s">
        <v>232</v>
      </c>
      <c r="AC326" s="9"/>
      <c r="AD326" s="9"/>
      <c r="AE326" s="9"/>
      <c r="AF326" s="9"/>
      <c r="AG326" s="9"/>
      <c r="AH326" s="9">
        <v>41</v>
      </c>
      <c r="AI326" s="9">
        <v>0</v>
      </c>
      <c r="AJ326" s="9">
        <v>0</v>
      </c>
      <c r="AK326" s="9">
        <v>0</v>
      </c>
      <c r="AL326" s="9">
        <v>0</v>
      </c>
      <c r="AM326" s="9" t="s">
        <v>76</v>
      </c>
      <c r="AN326" s="9" t="s">
        <v>77</v>
      </c>
      <c r="AO326" s="9" t="s">
        <v>78</v>
      </c>
      <c r="AP326" s="42" t="s">
        <v>396</v>
      </c>
      <c r="AQ326" s="42" t="s">
        <v>397</v>
      </c>
      <c r="AR326" s="42"/>
      <c r="AS326" s="42" t="s">
        <v>398</v>
      </c>
      <c r="AT326" s="42" t="s">
        <v>399</v>
      </c>
      <c r="AU326" s="42" t="s">
        <v>15639</v>
      </c>
      <c r="AV326" s="42">
        <v>2016</v>
      </c>
      <c r="AW326" s="42">
        <v>116</v>
      </c>
      <c r="AX326" s="42"/>
      <c r="AY326" s="42"/>
      <c r="AZ326" s="42"/>
      <c r="BA326" s="42"/>
      <c r="BB326" s="42"/>
      <c r="BC326" s="42">
        <v>151</v>
      </c>
      <c r="BD326" s="42">
        <v>157</v>
      </c>
      <c r="BE326" s="42"/>
      <c r="BF326" s="42" t="s">
        <v>45421</v>
      </c>
      <c r="BG326" s="42"/>
      <c r="BH326" s="42">
        <v>7</v>
      </c>
      <c r="BI326" s="42" t="s">
        <v>200</v>
      </c>
      <c r="BJ326" s="42" t="s">
        <v>200</v>
      </c>
      <c r="BK326" s="42" t="s">
        <v>45412</v>
      </c>
      <c r="BL326" s="42" t="s">
        <v>45422</v>
      </c>
      <c r="BM326" s="42">
        <v>26890390</v>
      </c>
      <c r="BN326" s="79" t="str">
        <f>IF(COUNTIF(AA326,"*Nanjing Agr Univ*"),AA326)</f>
        <v>Xu, XL (reprint author), Nanjing Agr Univ, Jiangsu Collaborat Innovat Ctr Meat Prod &amp; Proc Q, Natl Ctr Meat Qual &amp; Safety Control,Coll Food Sci, Key Lab Meat Proc &amp; Qual Control,MOE Synerget Inn, Nanjing, Peoples R China.</v>
      </c>
      <c r="BO326" s="79" t="b">
        <f>IF(COUNTIF(BN326,"*Life Sci*"),"生命科学学院",IF(COUNTIF(BN326,"*Coll Hort*"),"园艺学院"))</f>
        <v>0</v>
      </c>
      <c r="BP326" s="79" t="b">
        <f>IF(COUNTIF(BN326,"*Anim Sci*"),"动物科技学院",IF(COUNTIF(BN326,"*Vet Med*"),"动物医学院"))</f>
        <v>0</v>
      </c>
      <c r="BQ326" s="79" t="b">
        <f>IF(COUNTIF(BN326,"*Resources*"),"资源与环境科学学院",IF(COUNTIF(BN326,"*Dept Entomol*"),"植物保护学院"))</f>
        <v>0</v>
      </c>
      <c r="BR326" s="79" t="b">
        <f>IF(COUNTIF(BN326,"*Coll Agr*"),"农学院",IF(COUNTIF(BN326,"*Plant Protect*"),"植物保护学院"))</f>
        <v>0</v>
      </c>
      <c r="BS326" s="79" t="str">
        <f>IF(COUNTIF(BN326,"*Food Sci*"),"食品科技学院")</f>
        <v>食品科技学院</v>
      </c>
      <c r="BT326" s="48" t="s">
        <v>396</v>
      </c>
      <c r="BU326" s="76">
        <f>VLOOKUP(BT326,$CE$2:$CH$13600,3,FALSE)</f>
        <v>2.6150000000000002</v>
      </c>
      <c r="BV326" s="76">
        <f>VLOOKUP(BT326,$CE$2:$CH$13600,4,FALSE)</f>
        <v>3.0830000000000002</v>
      </c>
      <c r="BW326" s="78" t="b">
        <f>IF($BV326&gt;=10,1)</f>
        <v>0</v>
      </c>
      <c r="BX326" s="78" t="b">
        <f>IF(BV326&gt;=5,1)</f>
        <v>0</v>
      </c>
      <c r="BY326" s="78" t="b">
        <f>IF(BV326&lt;2,1)</f>
        <v>0</v>
      </c>
      <c r="BZ326" s="4">
        <v>4</v>
      </c>
      <c r="CA326" s="9"/>
      <c r="CC326" s="52">
        <v>325</v>
      </c>
      <c r="CD326" s="53" t="s">
        <v>29391</v>
      </c>
      <c r="CE326" s="53" t="s">
        <v>29392</v>
      </c>
      <c r="CF326" s="54">
        <v>905</v>
      </c>
      <c r="CG326" s="54">
        <v>1.5980000000000001</v>
      </c>
      <c r="CH326" s="54">
        <v>1.4179999999999999</v>
      </c>
      <c r="CI326" s="54">
        <v>0.47199999999999998</v>
      </c>
      <c r="CJ326" s="54">
        <v>53</v>
      </c>
      <c r="CK326" s="54">
        <v>5.9</v>
      </c>
      <c r="CL326" s="54">
        <v>1.91E-3</v>
      </c>
      <c r="CM326" s="54">
        <v>0.39300000000000002</v>
      </c>
      <c r="CN326" s="53" t="s">
        <v>29355</v>
      </c>
      <c r="CO326" s="54">
        <v>19</v>
      </c>
      <c r="CP326" s="54">
        <v>30</v>
      </c>
      <c r="CQ326" s="55">
        <f t="shared" si="5"/>
        <v>0.6333333333333333</v>
      </c>
      <c r="CR326" s="52" t="s">
        <v>28938</v>
      </c>
    </row>
    <row r="327" spans="1:96" ht="72">
      <c r="A327" s="74">
        <v>326</v>
      </c>
      <c r="B327" s="6" t="s">
        <v>45178</v>
      </c>
      <c r="C327" s="6" t="s">
        <v>45191</v>
      </c>
      <c r="D327" s="5" t="s">
        <v>62</v>
      </c>
      <c r="E327" s="5" t="s">
        <v>47169</v>
      </c>
      <c r="F327" s="5"/>
      <c r="G327" s="5"/>
      <c r="H327" s="5"/>
      <c r="I327" s="5" t="s">
        <v>47170</v>
      </c>
      <c r="J327" s="5"/>
      <c r="K327" s="5"/>
      <c r="L327" s="6" t="s">
        <v>47171</v>
      </c>
      <c r="M327" s="6" t="s">
        <v>9461</v>
      </c>
      <c r="N327" s="5"/>
      <c r="O327" s="5"/>
      <c r="P327" s="5" t="s">
        <v>67</v>
      </c>
      <c r="Q327" s="42" t="s">
        <v>68</v>
      </c>
      <c r="R327" s="9"/>
      <c r="S327" s="9"/>
      <c r="T327" s="9"/>
      <c r="U327" s="9"/>
      <c r="V327" s="9"/>
      <c r="W327" s="9" t="s">
        <v>47172</v>
      </c>
      <c r="X327" s="9" t="s">
        <v>47173</v>
      </c>
      <c r="Y327" s="9"/>
      <c r="Z327" s="9" t="s">
        <v>47174</v>
      </c>
      <c r="AA327" s="9" t="s">
        <v>47175</v>
      </c>
      <c r="AB327" s="9" t="s">
        <v>232</v>
      </c>
      <c r="AC327" s="9"/>
      <c r="AD327" s="9"/>
      <c r="AE327" s="9" t="s">
        <v>47176</v>
      </c>
      <c r="AF327" s="9" t="s">
        <v>47177</v>
      </c>
      <c r="AG327" s="9"/>
      <c r="AH327" s="9">
        <v>51</v>
      </c>
      <c r="AI327" s="9">
        <v>0</v>
      </c>
      <c r="AJ327" s="9">
        <v>0</v>
      </c>
      <c r="AK327" s="9">
        <v>0</v>
      </c>
      <c r="AL327" s="9">
        <v>0</v>
      </c>
      <c r="AM327" s="9" t="s">
        <v>76</v>
      </c>
      <c r="AN327" s="9" t="s">
        <v>77</v>
      </c>
      <c r="AO327" s="9" t="s">
        <v>78</v>
      </c>
      <c r="AP327" s="42" t="s">
        <v>9468</v>
      </c>
      <c r="AQ327" s="42" t="s">
        <v>9469</v>
      </c>
      <c r="AR327" s="42"/>
      <c r="AS327" s="42" t="s">
        <v>9470</v>
      </c>
      <c r="AT327" s="42" t="s">
        <v>9471</v>
      </c>
      <c r="AU327" s="42" t="s">
        <v>866</v>
      </c>
      <c r="AV327" s="42">
        <v>2016</v>
      </c>
      <c r="AW327" s="42">
        <v>33</v>
      </c>
      <c r="AX327" s="42"/>
      <c r="AY327" s="42"/>
      <c r="AZ327" s="42"/>
      <c r="BA327" s="42"/>
      <c r="BB327" s="42"/>
      <c r="BC327" s="42">
        <v>170</v>
      </c>
      <c r="BD327" s="42">
        <v>179</v>
      </c>
      <c r="BE327" s="42"/>
      <c r="BF327" s="42" t="s">
        <v>47178</v>
      </c>
      <c r="BG327" s="42"/>
      <c r="BH327" s="42">
        <v>10</v>
      </c>
      <c r="BI327" s="42" t="s">
        <v>200</v>
      </c>
      <c r="BJ327" s="42" t="s">
        <v>200</v>
      </c>
      <c r="BK327" s="42" t="s">
        <v>47167</v>
      </c>
      <c r="BL327" s="42" t="s">
        <v>47179</v>
      </c>
      <c r="BM327" s="42"/>
      <c r="BN327" s="46" t="str">
        <f>IF(COUNTIF(AA327,"*Nanjing Agr Univ*"),AA327)</f>
        <v>Xu, XL (reprint author), Nanjing Agr Univ, Key Lab Meat Proc &amp; Qual Control, Jiangsu Synerget Innovat Ctr Meat Prod &amp; Proc, Key Lab Anim Prod Proc,Minist Agr,Minist Educ, Nanjing 210095, Jiangsu, Peoples R China.</v>
      </c>
      <c r="BO327" s="46" t="b">
        <f>IF(COUNTIF(BN327,"*Life Sci*"),"生命科学学院",IF(COUNTIF(BN327,"*Coll Hort*"),"园艺学院"))</f>
        <v>0</v>
      </c>
      <c r="BP327" s="46" t="b">
        <f>IF(COUNTIF(BN327,"*Anim Sci*"),"动物科技学院",IF(COUNTIF(BN327,"*Vet Med*"),"动物医学院"))</f>
        <v>0</v>
      </c>
      <c r="BQ327" s="46" t="b">
        <f>IF(COUNTIF(BN327,"*Resources*"),"资源与环境科学学院",IF(COUNTIF(BN327,"*Dept Entomol*"),"植物保护学院"))</f>
        <v>0</v>
      </c>
      <c r="BR327" s="46" t="b">
        <f>IF(COUNTIF(BN327,"*Coll Agr*"),"农学院",IF(COUNTIF(BN327,"*Plant Protect*"),"植物保护学院"))</f>
        <v>0</v>
      </c>
      <c r="BS327" s="46" t="b">
        <f>IF(COUNTIF(BN327,"*Food Sci*"),"食品科技学院")</f>
        <v>0</v>
      </c>
      <c r="BT327" s="48" t="s">
        <v>9468</v>
      </c>
      <c r="BU327" s="10">
        <f>VLOOKUP(BT327,$CE$2:$CH$13600,3,FALSE)</f>
        <v>3.2730000000000001</v>
      </c>
      <c r="BV327" s="10">
        <f>VLOOKUP(BT327,$CE$2:$CH$13600,4,FALSE)</f>
        <v>3.6989999999999998</v>
      </c>
      <c r="BW327" s="28" t="b">
        <f>IF($BV327&gt;=10,1)</f>
        <v>0</v>
      </c>
      <c r="BX327" s="28" t="b">
        <f>IF(BV327&gt;=5,1)</f>
        <v>0</v>
      </c>
      <c r="BY327" s="28" t="b">
        <f>IF(BV327&lt;2,1)</f>
        <v>0</v>
      </c>
      <c r="BZ327" s="4">
        <v>4</v>
      </c>
      <c r="CC327" s="52">
        <v>326</v>
      </c>
      <c r="CD327" s="53" t="s">
        <v>29393</v>
      </c>
      <c r="CE327" s="53" t="s">
        <v>29394</v>
      </c>
      <c r="CF327" s="54">
        <v>2912</v>
      </c>
      <c r="CG327" s="54">
        <v>1.4630000000000001</v>
      </c>
      <c r="CH327" s="54">
        <v>1.5489999999999999</v>
      </c>
      <c r="CI327" s="54">
        <v>0.27100000000000002</v>
      </c>
      <c r="CJ327" s="54">
        <v>258</v>
      </c>
      <c r="CK327" s="54">
        <v>5.9</v>
      </c>
      <c r="CL327" s="54">
        <v>6.1399999999999996E-3</v>
      </c>
      <c r="CM327" s="54">
        <v>0.42899999999999999</v>
      </c>
      <c r="CN327" s="53" t="s">
        <v>29355</v>
      </c>
      <c r="CO327" s="54">
        <v>20</v>
      </c>
      <c r="CP327" s="54">
        <v>30</v>
      </c>
      <c r="CQ327" s="55">
        <f t="shared" si="5"/>
        <v>0.66666666666666663</v>
      </c>
      <c r="CR327" s="52" t="s">
        <v>28938</v>
      </c>
    </row>
    <row r="328" spans="1:96">
      <c r="A328" s="74">
        <v>327</v>
      </c>
      <c r="B328" s="6" t="s">
        <v>27452</v>
      </c>
      <c r="C328" s="6" t="s">
        <v>48965</v>
      </c>
      <c r="D328" s="82" t="s">
        <v>62</v>
      </c>
      <c r="E328" s="82" t="s">
        <v>48966</v>
      </c>
      <c r="F328" s="82"/>
      <c r="G328" s="82"/>
      <c r="H328" s="82"/>
      <c r="I328" s="82" t="s">
        <v>48967</v>
      </c>
      <c r="J328" s="82"/>
      <c r="K328" s="82"/>
      <c r="L328" s="82" t="s">
        <v>48968</v>
      </c>
      <c r="M328" s="82" t="s">
        <v>4913</v>
      </c>
      <c r="N328" s="82"/>
      <c r="O328" s="82"/>
      <c r="P328" s="82" t="s">
        <v>67</v>
      </c>
      <c r="Q328" s="82" t="s">
        <v>68</v>
      </c>
      <c r="R328" s="82"/>
      <c r="S328" s="82"/>
      <c r="T328" s="82"/>
      <c r="U328" s="82"/>
      <c r="V328" s="82"/>
      <c r="W328" s="82"/>
      <c r="X328" s="82" t="s">
        <v>48969</v>
      </c>
      <c r="Y328" s="82"/>
      <c r="Z328" s="82" t="s">
        <v>48970</v>
      </c>
      <c r="AA328" s="82" t="s">
        <v>48971</v>
      </c>
      <c r="AB328" s="82" t="s">
        <v>232</v>
      </c>
      <c r="AC328" s="82"/>
      <c r="AD328" s="82"/>
      <c r="AE328" s="82" t="s">
        <v>48972</v>
      </c>
      <c r="AF328" s="82" t="s">
        <v>48973</v>
      </c>
      <c r="AG328" s="82"/>
      <c r="AH328" s="82">
        <v>33</v>
      </c>
      <c r="AI328" s="82">
        <v>0</v>
      </c>
      <c r="AJ328" s="82">
        <v>0</v>
      </c>
      <c r="AK328" s="82">
        <v>0</v>
      </c>
      <c r="AL328" s="82">
        <v>0</v>
      </c>
      <c r="AM328" s="82" t="s">
        <v>358</v>
      </c>
      <c r="AN328" s="82" t="s">
        <v>359</v>
      </c>
      <c r="AO328" s="82" t="s">
        <v>360</v>
      </c>
      <c r="AP328" s="82" t="s">
        <v>4916</v>
      </c>
      <c r="AQ328" s="82" t="s">
        <v>4917</v>
      </c>
      <c r="AR328" s="82"/>
      <c r="AS328" s="82" t="s">
        <v>4918</v>
      </c>
      <c r="AT328" s="82" t="s">
        <v>4919</v>
      </c>
      <c r="AU328" s="82" t="s">
        <v>198</v>
      </c>
      <c r="AV328" s="82">
        <v>2016</v>
      </c>
      <c r="AW328" s="82">
        <v>40</v>
      </c>
      <c r="AX328" s="82">
        <v>2</v>
      </c>
      <c r="AY328" s="82"/>
      <c r="AZ328" s="82"/>
      <c r="BA328" s="82"/>
      <c r="BB328" s="82"/>
      <c r="BC328" s="82">
        <v>340</v>
      </c>
      <c r="BD328" s="82">
        <v>347</v>
      </c>
      <c r="BE328" s="82"/>
      <c r="BF328" s="82" t="s">
        <v>48974</v>
      </c>
      <c r="BG328" s="82"/>
      <c r="BH328" s="82">
        <v>8</v>
      </c>
      <c r="BI328" s="82" t="s">
        <v>200</v>
      </c>
      <c r="BJ328" s="82" t="s">
        <v>200</v>
      </c>
      <c r="BK328" s="82" t="s">
        <v>48975</v>
      </c>
      <c r="BL328" s="82" t="s">
        <v>48976</v>
      </c>
      <c r="BM328" s="82"/>
      <c r="BN328" s="80" t="s">
        <v>48971</v>
      </c>
      <c r="BO328" s="80" t="b">
        <v>0</v>
      </c>
      <c r="BP328" s="80" t="b">
        <v>0</v>
      </c>
      <c r="BQ328" s="80" t="b">
        <v>0</v>
      </c>
      <c r="BR328" s="80" t="b">
        <v>0</v>
      </c>
      <c r="BS328" s="80" t="s">
        <v>27452</v>
      </c>
      <c r="BT328" s="81" t="s">
        <v>4916</v>
      </c>
      <c r="BU328" s="81">
        <v>1.159</v>
      </c>
      <c r="BV328" s="81">
        <v>1.02</v>
      </c>
      <c r="BW328" s="77"/>
      <c r="BX328" s="77"/>
      <c r="BY328" s="77"/>
      <c r="CA328" s="9"/>
      <c r="CC328" s="52">
        <v>327</v>
      </c>
      <c r="CD328" s="53" t="s">
        <v>29395</v>
      </c>
      <c r="CE328" s="53" t="s">
        <v>29396</v>
      </c>
      <c r="CF328" s="54">
        <v>266</v>
      </c>
      <c r="CG328" s="54">
        <v>1.375</v>
      </c>
      <c r="CH328" s="54"/>
      <c r="CI328" s="54">
        <v>0.105</v>
      </c>
      <c r="CJ328" s="54">
        <v>124</v>
      </c>
      <c r="CK328" s="54">
        <v>3.2</v>
      </c>
      <c r="CL328" s="54">
        <v>9.6000000000000002E-4</v>
      </c>
      <c r="CM328" s="54"/>
      <c r="CN328" s="53" t="s">
        <v>29355</v>
      </c>
      <c r="CO328" s="54">
        <v>21</v>
      </c>
      <c r="CP328" s="54">
        <v>30</v>
      </c>
      <c r="CQ328" s="55">
        <f t="shared" si="5"/>
        <v>0.7</v>
      </c>
      <c r="CR328" s="52" t="s">
        <v>28938</v>
      </c>
    </row>
    <row r="329" spans="1:96">
      <c r="A329" s="74">
        <v>328</v>
      </c>
      <c r="B329" s="6" t="s">
        <v>27452</v>
      </c>
      <c r="C329" s="6" t="s">
        <v>48977</v>
      </c>
      <c r="D329" s="82" t="s">
        <v>62</v>
      </c>
      <c r="E329" s="82" t="s">
        <v>48978</v>
      </c>
      <c r="F329" s="82"/>
      <c r="G329" s="82"/>
      <c r="H329" s="82"/>
      <c r="I329" s="82" t="s">
        <v>48979</v>
      </c>
      <c r="J329" s="82"/>
      <c r="K329" s="82"/>
      <c r="L329" s="82" t="s">
        <v>48980</v>
      </c>
      <c r="M329" s="82" t="s">
        <v>48981</v>
      </c>
      <c r="N329" s="82"/>
      <c r="O329" s="82"/>
      <c r="P329" s="82" t="s">
        <v>67</v>
      </c>
      <c r="Q329" s="82" t="s">
        <v>68</v>
      </c>
      <c r="R329" s="82"/>
      <c r="S329" s="82"/>
      <c r="T329" s="82"/>
      <c r="U329" s="82"/>
      <c r="V329" s="82"/>
      <c r="W329" s="82" t="s">
        <v>48982</v>
      </c>
      <c r="X329" s="82" t="s">
        <v>48983</v>
      </c>
      <c r="Y329" s="82"/>
      <c r="Z329" s="82" t="s">
        <v>48984</v>
      </c>
      <c r="AA329" s="82" t="s">
        <v>48985</v>
      </c>
      <c r="AB329" s="82" t="s">
        <v>301</v>
      </c>
      <c r="AC329" s="82"/>
      <c r="AD329" s="82"/>
      <c r="AE329" s="82" t="s">
        <v>48986</v>
      </c>
      <c r="AF329" s="82" t="s">
        <v>48987</v>
      </c>
      <c r="AG329" s="82"/>
      <c r="AH329" s="82">
        <v>17</v>
      </c>
      <c r="AI329" s="82">
        <v>0</v>
      </c>
      <c r="AJ329" s="82">
        <v>0</v>
      </c>
      <c r="AK329" s="82">
        <v>0</v>
      </c>
      <c r="AL329" s="82">
        <v>0</v>
      </c>
      <c r="AM329" s="82" t="s">
        <v>48988</v>
      </c>
      <c r="AN329" s="82" t="s">
        <v>48989</v>
      </c>
      <c r="AO329" s="82" t="s">
        <v>48990</v>
      </c>
      <c r="AP329" s="82" t="s">
        <v>29139</v>
      </c>
      <c r="AQ329" s="82"/>
      <c r="AR329" s="82"/>
      <c r="AS329" s="82" t="s">
        <v>29138</v>
      </c>
      <c r="AT329" s="82" t="s">
        <v>48991</v>
      </c>
      <c r="AU329" s="82" t="s">
        <v>20890</v>
      </c>
      <c r="AV329" s="82">
        <v>2016</v>
      </c>
      <c r="AW329" s="82">
        <v>32</v>
      </c>
      <c r="AX329" s="82">
        <v>2</v>
      </c>
      <c r="AY329" s="82"/>
      <c r="AZ329" s="82"/>
      <c r="BA329" s="82"/>
      <c r="BB329" s="82"/>
      <c r="BC329" s="82">
        <v>378</v>
      </c>
      <c r="BD329" s="82">
        <v>383</v>
      </c>
      <c r="BE329" s="82"/>
      <c r="BF329" s="82"/>
      <c r="BG329" s="82"/>
      <c r="BH329" s="82">
        <v>6</v>
      </c>
      <c r="BI329" s="82" t="s">
        <v>48992</v>
      </c>
      <c r="BJ329" s="82" t="s">
        <v>24370</v>
      </c>
      <c r="BK329" s="82" t="s">
        <v>48993</v>
      </c>
      <c r="BL329" s="82" t="s">
        <v>48994</v>
      </c>
      <c r="BM329" s="82"/>
      <c r="BN329" s="80" t="s">
        <v>48985</v>
      </c>
      <c r="BO329" s="80" t="b">
        <v>0</v>
      </c>
      <c r="BP329" s="80" t="b">
        <v>0</v>
      </c>
      <c r="BQ329" s="80" t="b">
        <v>0</v>
      </c>
      <c r="BR329" s="80" t="b">
        <v>0</v>
      </c>
      <c r="BS329" s="80" t="s">
        <v>27452</v>
      </c>
      <c r="BT329" s="81" t="s">
        <v>29139</v>
      </c>
      <c r="BU329" s="81">
        <v>0.25</v>
      </c>
      <c r="BV329" s="81">
        <v>0.33400000000000002</v>
      </c>
      <c r="BW329" s="77"/>
      <c r="BX329" s="77"/>
      <c r="BY329" s="77"/>
      <c r="CA329" s="9"/>
      <c r="CC329" s="52">
        <v>328</v>
      </c>
      <c r="CD329" s="53" t="s">
        <v>29397</v>
      </c>
      <c r="CE329" s="53" t="s">
        <v>29398</v>
      </c>
      <c r="CF329" s="54">
        <v>2150</v>
      </c>
      <c r="CG329" s="54">
        <v>1.296</v>
      </c>
      <c r="CH329" s="54">
        <v>1.42</v>
      </c>
      <c r="CI329" s="54">
        <v>0.34100000000000003</v>
      </c>
      <c r="CJ329" s="54">
        <v>88</v>
      </c>
      <c r="CK329" s="54">
        <v>7.2</v>
      </c>
      <c r="CL329" s="54">
        <v>4.5100000000000001E-3</v>
      </c>
      <c r="CM329" s="54">
        <v>0.45200000000000001</v>
      </c>
      <c r="CN329" s="53" t="s">
        <v>29355</v>
      </c>
      <c r="CO329" s="54">
        <v>22</v>
      </c>
      <c r="CP329" s="54">
        <v>30</v>
      </c>
      <c r="CQ329" s="55">
        <f t="shared" si="5"/>
        <v>0.73333333333333328</v>
      </c>
      <c r="CR329" s="52" t="s">
        <v>28938</v>
      </c>
    </row>
    <row r="330" spans="1:96" ht="100.8">
      <c r="A330" s="74">
        <v>329</v>
      </c>
      <c r="B330" s="6" t="s">
        <v>45178</v>
      </c>
      <c r="C330" s="6" t="s">
        <v>45192</v>
      </c>
      <c r="D330" s="42" t="s">
        <v>62</v>
      </c>
      <c r="E330" s="42" t="s">
        <v>4132</v>
      </c>
      <c r="F330" s="42"/>
      <c r="G330" s="42"/>
      <c r="H330" s="42"/>
      <c r="I330" s="42" t="s">
        <v>4133</v>
      </c>
      <c r="J330" s="42"/>
      <c r="K330" s="42"/>
      <c r="L330" s="6" t="s">
        <v>4134</v>
      </c>
      <c r="M330" s="6" t="s">
        <v>4135</v>
      </c>
      <c r="N330" s="42"/>
      <c r="O330" s="42"/>
      <c r="P330" s="42" t="s">
        <v>67</v>
      </c>
      <c r="Q330" s="74" t="s">
        <v>68</v>
      </c>
      <c r="R330" s="74"/>
      <c r="S330" s="74"/>
      <c r="T330" s="74"/>
      <c r="U330" s="74"/>
      <c r="V330" s="74"/>
      <c r="W330" s="74" t="s">
        <v>4136</v>
      </c>
      <c r="X330" s="74" t="s">
        <v>4137</v>
      </c>
      <c r="Y330" s="74"/>
      <c r="Z330" s="74" t="s">
        <v>4138</v>
      </c>
      <c r="AA330" s="74" t="s">
        <v>4139</v>
      </c>
      <c r="AB330" s="74" t="s">
        <v>4140</v>
      </c>
      <c r="AC330" s="74"/>
      <c r="AD330" s="74"/>
      <c r="AE330" s="74" t="s">
        <v>4141</v>
      </c>
      <c r="AF330" s="74" t="s">
        <v>4142</v>
      </c>
      <c r="AG330" s="74"/>
      <c r="AH330" s="74">
        <v>47</v>
      </c>
      <c r="AI330" s="74">
        <v>0</v>
      </c>
      <c r="AJ330" s="74">
        <v>0</v>
      </c>
      <c r="AK330" s="74">
        <v>23</v>
      </c>
      <c r="AL330" s="74">
        <v>23</v>
      </c>
      <c r="AM330" s="74" t="s">
        <v>112</v>
      </c>
      <c r="AN330" s="74" t="s">
        <v>113</v>
      </c>
      <c r="AO330" s="74" t="s">
        <v>114</v>
      </c>
      <c r="AP330" s="74" t="s">
        <v>4143</v>
      </c>
      <c r="AQ330" s="74" t="s">
        <v>4144</v>
      </c>
      <c r="AR330" s="74"/>
      <c r="AS330" s="74" t="s">
        <v>4145</v>
      </c>
      <c r="AT330" s="74" t="s">
        <v>4146</v>
      </c>
      <c r="AU330" s="74" t="s">
        <v>2677</v>
      </c>
      <c r="AV330" s="74">
        <v>2016</v>
      </c>
      <c r="AW330" s="74">
        <v>111</v>
      </c>
      <c r="AX330" s="74"/>
      <c r="AY330" s="74"/>
      <c r="AZ330" s="74"/>
      <c r="BA330" s="74"/>
      <c r="BB330" s="74"/>
      <c r="BC330" s="74">
        <v>175</v>
      </c>
      <c r="BD330" s="74">
        <v>184</v>
      </c>
      <c r="BE330" s="74"/>
      <c r="BF330" s="74" t="s">
        <v>4147</v>
      </c>
      <c r="BG330" s="74"/>
      <c r="BH330" s="74">
        <v>10</v>
      </c>
      <c r="BI330" s="74" t="s">
        <v>4148</v>
      </c>
      <c r="BJ330" s="74" t="s">
        <v>3866</v>
      </c>
      <c r="BK330" s="74" t="s">
        <v>4149</v>
      </c>
      <c r="BL330" s="74" t="s">
        <v>4150</v>
      </c>
      <c r="BM330" s="74"/>
      <c r="BN330" s="46" t="str">
        <f>IF(COUNTIF(AA330,"*Nanjing Agr Univ*"),AA330)</f>
        <v>Yu, ZF (reprint author), Nanjing Agr Univ, Coll Food Sci &amp; Engn, Nanjing 210095, Jiangsu, Peoples R China.</v>
      </c>
      <c r="BO330" s="46" t="b">
        <f>IF(COUNTIF(BN330,"*Life Sci*"),"生命科学学院",IF(COUNTIF(BN330,"*Coll Hort*"),"园艺学院"))</f>
        <v>0</v>
      </c>
      <c r="BP330" s="46" t="b">
        <f>IF(COUNTIF(BN330,"*Anim Sci*"),"动物科技学院",IF(COUNTIF(BN330,"*Vet Med*"),"动物医学院"))</f>
        <v>0</v>
      </c>
      <c r="BQ330" s="46" t="b">
        <f>IF(COUNTIF(BN330,"*Resources*"),"资源与环境科学学院",IF(COUNTIF(BN330,"*Dept Entomol*"),"植物保护学院"))</f>
        <v>0</v>
      </c>
      <c r="BR330" s="46" t="b">
        <f>IF(COUNTIF(BN330,"*Coll Agr*"),"农学院",IF(COUNTIF(BN330,"*Plant Protect*"),"植物保护学院"))</f>
        <v>0</v>
      </c>
      <c r="BS330" s="46" t="str">
        <f>IF(COUNTIF(BN330,"*Food Sci*"),"食品科技学院")</f>
        <v>食品科技学院</v>
      </c>
      <c r="BT330" s="78" t="str">
        <f>AP330</f>
        <v>0925-5214</v>
      </c>
      <c r="BU330" s="10">
        <f>VLOOKUP(BT330,$CE$2:$CH$13600,3,FALSE)</f>
        <v>2.2229999999999999</v>
      </c>
      <c r="BV330" s="10">
        <f>VLOOKUP(BT330,$CE$2:$CH$13600,4,FALSE)</f>
        <v>2.8450000000000002</v>
      </c>
      <c r="BW330" s="28" t="b">
        <f>IF($BV330&gt;=10,1)</f>
        <v>0</v>
      </c>
      <c r="BX330" s="28" t="b">
        <f>IF(BV330&gt;=5,1)</f>
        <v>0</v>
      </c>
      <c r="BY330" s="28" t="b">
        <f>IF(BV330&lt;2,1)</f>
        <v>0</v>
      </c>
      <c r="BZ330" s="4">
        <v>1</v>
      </c>
      <c r="CA330" s="9"/>
      <c r="CC330" s="52">
        <v>329</v>
      </c>
      <c r="CD330" s="53" t="s">
        <v>29399</v>
      </c>
      <c r="CE330" s="53" t="s">
        <v>29400</v>
      </c>
      <c r="CF330" s="54">
        <v>1949</v>
      </c>
      <c r="CG330" s="54">
        <v>1.194</v>
      </c>
      <c r="CH330" s="54">
        <v>1.258</v>
      </c>
      <c r="CI330" s="54">
        <v>0.112</v>
      </c>
      <c r="CJ330" s="54">
        <v>89</v>
      </c>
      <c r="CK330" s="54" t="s">
        <v>28918</v>
      </c>
      <c r="CL330" s="54">
        <v>2.7000000000000001E-3</v>
      </c>
      <c r="CM330" s="54">
        <v>0.39100000000000001</v>
      </c>
      <c r="CN330" s="53" t="s">
        <v>29355</v>
      </c>
      <c r="CO330" s="54">
        <v>23</v>
      </c>
      <c r="CP330" s="54">
        <v>30</v>
      </c>
      <c r="CQ330" s="55">
        <f t="shared" si="5"/>
        <v>0.76666666666666672</v>
      </c>
      <c r="CR330" s="52" t="s">
        <v>28953</v>
      </c>
    </row>
    <row r="331" spans="1:96" ht="86.4">
      <c r="A331" s="74">
        <v>330</v>
      </c>
      <c r="B331" s="6" t="s">
        <v>45178</v>
      </c>
      <c r="C331" s="6" t="s">
        <v>45192</v>
      </c>
      <c r="D331" s="5" t="s">
        <v>62</v>
      </c>
      <c r="E331" s="5" t="s">
        <v>27581</v>
      </c>
      <c r="F331" s="5"/>
      <c r="G331" s="5"/>
      <c r="H331" s="5"/>
      <c r="I331" s="5" t="s">
        <v>27582</v>
      </c>
      <c r="J331" s="5"/>
      <c r="K331" s="5"/>
      <c r="L331" s="75" t="s">
        <v>27583</v>
      </c>
      <c r="M331" s="75" t="s">
        <v>15178</v>
      </c>
      <c r="N331" s="5"/>
      <c r="O331" s="5"/>
      <c r="P331" s="5" t="s">
        <v>67</v>
      </c>
      <c r="Q331" s="74" t="s">
        <v>68</v>
      </c>
      <c r="R331" s="74"/>
      <c r="S331" s="74"/>
      <c r="T331" s="74"/>
      <c r="U331" s="74"/>
      <c r="V331" s="74"/>
      <c r="W331" s="74" t="s">
        <v>27584</v>
      </c>
      <c r="X331" s="74" t="s">
        <v>27585</v>
      </c>
      <c r="Y331" s="74"/>
      <c r="Z331" s="74" t="s">
        <v>27586</v>
      </c>
      <c r="AA331" s="74" t="s">
        <v>16950</v>
      </c>
      <c r="AB331" s="74" t="s">
        <v>4140</v>
      </c>
      <c r="AC331" s="74"/>
      <c r="AD331" s="74"/>
      <c r="AE331" s="74" t="s">
        <v>27587</v>
      </c>
      <c r="AF331" s="74" t="s">
        <v>27588</v>
      </c>
      <c r="AG331" s="74"/>
      <c r="AH331" s="74">
        <v>42</v>
      </c>
      <c r="AI331" s="74">
        <v>0</v>
      </c>
      <c r="AJ331" s="74">
        <v>0</v>
      </c>
      <c r="AK331" s="74">
        <v>0</v>
      </c>
      <c r="AL331" s="74">
        <v>0</v>
      </c>
      <c r="AM331" s="74" t="s">
        <v>76</v>
      </c>
      <c r="AN331" s="74" t="s">
        <v>77</v>
      </c>
      <c r="AO331" s="74" t="s">
        <v>78</v>
      </c>
      <c r="AP331" s="74" t="s">
        <v>15185</v>
      </c>
      <c r="AQ331" s="74" t="s">
        <v>15186</v>
      </c>
      <c r="AR331" s="74"/>
      <c r="AS331" s="74" t="s">
        <v>15187</v>
      </c>
      <c r="AT331" s="74" t="s">
        <v>15188</v>
      </c>
      <c r="AU331" s="74" t="s">
        <v>119</v>
      </c>
      <c r="AV331" s="74">
        <v>2016</v>
      </c>
      <c r="AW331" s="74">
        <v>177</v>
      </c>
      <c r="AX331" s="74"/>
      <c r="AY331" s="74"/>
      <c r="AZ331" s="74"/>
      <c r="BA331" s="74"/>
      <c r="BB331" s="74"/>
      <c r="BC331" s="74">
        <v>21</v>
      </c>
      <c r="BD331" s="74">
        <v>30</v>
      </c>
      <c r="BE331" s="74"/>
      <c r="BF331" s="74" t="s">
        <v>27589</v>
      </c>
      <c r="BG331" s="74"/>
      <c r="BH331" s="74">
        <v>10</v>
      </c>
      <c r="BI331" s="74" t="s">
        <v>15190</v>
      </c>
      <c r="BJ331" s="74" t="s">
        <v>15191</v>
      </c>
      <c r="BK331" s="74" t="s">
        <v>27590</v>
      </c>
      <c r="BL331" s="74" t="s">
        <v>27591</v>
      </c>
      <c r="BM331" s="74"/>
      <c r="BN331" s="79" t="str">
        <f>IF(COUNTIF(AA331,"*Nanjing Agr Univ*"),AA331)</f>
        <v>Yu, ZF (reprint author), Nanjing Agr Univ, Coll Food Sci &amp; Technol, Nanjing 210095, Jiangsu, Peoples R China.</v>
      </c>
      <c r="BO331" s="79" t="b">
        <f>IF(COUNTIF(BN331,"*Life Sci*"),"生命科学学院",IF(COUNTIF(BN331,"*Coll Hort*"),"园艺学院"))</f>
        <v>0</v>
      </c>
      <c r="BP331" s="79" t="b">
        <f>IF(COUNTIF(BN331,"*Anim Sci*"),"动物科技学院",IF(COUNTIF(BN331,"*Vet Med*"),"动物医学院"))</f>
        <v>0</v>
      </c>
      <c r="BQ331" s="79" t="b">
        <f>IF(COUNTIF(BN331,"*Resources*"),"资源与环境科学学院",IF(COUNTIF(BN331,"*Dept Entomol*"),"植物保护学院"))</f>
        <v>0</v>
      </c>
      <c r="BR331" s="79" t="b">
        <f>IF(COUNTIF(BN331,"*Coll Agr*"),"农学院",IF(COUNTIF(BN331,"*Plant Protect*"),"植物保护学院"))</f>
        <v>0</v>
      </c>
      <c r="BS331" s="79" t="str">
        <f>IF(COUNTIF(BN331,"*Food Sci*"),"食品科技学院")</f>
        <v>食品科技学院</v>
      </c>
      <c r="BT331" s="78" t="s">
        <v>15185</v>
      </c>
      <c r="BU331" s="76">
        <f>VLOOKUP(BT331,$CE$2:$CH$13600,3,FALSE)</f>
        <v>2.7709999999999999</v>
      </c>
      <c r="BV331" s="76">
        <f>VLOOKUP(BT331,$CE$2:$CH$13600,4,FALSE)</f>
        <v>3.2160000000000002</v>
      </c>
      <c r="BW331" s="78" t="b">
        <f>IF($BV331&gt;=10,1)</f>
        <v>0</v>
      </c>
      <c r="BX331" s="78" t="b">
        <f>IF(BV331&gt;=5,1)</f>
        <v>0</v>
      </c>
      <c r="BY331" s="78" t="b">
        <f>IF(BV331&lt;2,1)</f>
        <v>0</v>
      </c>
      <c r="BZ331" s="4">
        <v>1</v>
      </c>
      <c r="CA331" s="9"/>
      <c r="CC331" s="52">
        <v>330</v>
      </c>
      <c r="CD331" s="53" t="s">
        <v>29401</v>
      </c>
      <c r="CE331" s="53" t="s">
        <v>29402</v>
      </c>
      <c r="CF331" s="54">
        <v>1265</v>
      </c>
      <c r="CG331" s="54">
        <v>1.1759999999999999</v>
      </c>
      <c r="CH331" s="54">
        <v>1.0660000000000001</v>
      </c>
      <c r="CI331" s="54">
        <v>0.31</v>
      </c>
      <c r="CJ331" s="54">
        <v>142</v>
      </c>
      <c r="CK331" s="54">
        <v>4.2</v>
      </c>
      <c r="CL331" s="54">
        <v>3.5699999999999998E-3</v>
      </c>
      <c r="CM331" s="54">
        <v>0.29599999999999999</v>
      </c>
      <c r="CN331" s="53" t="s">
        <v>29355</v>
      </c>
      <c r="CO331" s="54">
        <v>24</v>
      </c>
      <c r="CP331" s="54">
        <v>30</v>
      </c>
      <c r="CQ331" s="55">
        <f t="shared" si="5"/>
        <v>0.8</v>
      </c>
      <c r="CR331" s="52" t="s">
        <v>28953</v>
      </c>
    </row>
    <row r="332" spans="1:96" ht="86.4">
      <c r="A332" s="74">
        <v>331</v>
      </c>
      <c r="B332" s="6" t="s">
        <v>45178</v>
      </c>
      <c r="C332" s="6" t="s">
        <v>45192</v>
      </c>
      <c r="D332" s="5" t="s">
        <v>62</v>
      </c>
      <c r="E332" s="5" t="s">
        <v>45458</v>
      </c>
      <c r="F332" s="5"/>
      <c r="G332" s="5"/>
      <c r="H332" s="5"/>
      <c r="I332" s="5" t="s">
        <v>45459</v>
      </c>
      <c r="J332" s="5"/>
      <c r="K332" s="5"/>
      <c r="L332" s="6" t="s">
        <v>45460</v>
      </c>
      <c r="M332" s="6" t="s">
        <v>4135</v>
      </c>
      <c r="N332" s="5"/>
      <c r="O332" s="5"/>
      <c r="P332" s="5" t="s">
        <v>67</v>
      </c>
      <c r="Q332" s="42" t="s">
        <v>68</v>
      </c>
      <c r="R332" s="9"/>
      <c r="S332" s="9"/>
      <c r="T332" s="9"/>
      <c r="U332" s="9"/>
      <c r="V332" s="9"/>
      <c r="W332" s="9" t="s">
        <v>45461</v>
      </c>
      <c r="X332" s="9" t="s">
        <v>45462</v>
      </c>
      <c r="Y332" s="9"/>
      <c r="Z332" s="9" t="s">
        <v>45463</v>
      </c>
      <c r="AA332" s="9" t="s">
        <v>16950</v>
      </c>
      <c r="AB332" s="9" t="s">
        <v>4140</v>
      </c>
      <c r="AC332" s="9"/>
      <c r="AD332" s="9"/>
      <c r="AE332" s="9" t="s">
        <v>45464</v>
      </c>
      <c r="AF332" s="9" t="s">
        <v>45465</v>
      </c>
      <c r="AG332" s="9"/>
      <c r="AH332" s="9">
        <v>38</v>
      </c>
      <c r="AI332" s="9">
        <v>0</v>
      </c>
      <c r="AJ332" s="9">
        <v>0</v>
      </c>
      <c r="AK332" s="9">
        <v>0</v>
      </c>
      <c r="AL332" s="9">
        <v>0</v>
      </c>
      <c r="AM332" s="9" t="s">
        <v>112</v>
      </c>
      <c r="AN332" s="9" t="s">
        <v>113</v>
      </c>
      <c r="AO332" s="9" t="s">
        <v>114</v>
      </c>
      <c r="AP332" s="42" t="s">
        <v>4143</v>
      </c>
      <c r="AQ332" s="42" t="s">
        <v>4144</v>
      </c>
      <c r="AR332" s="42"/>
      <c r="AS332" s="42" t="s">
        <v>4145</v>
      </c>
      <c r="AT332" s="42" t="s">
        <v>4146</v>
      </c>
      <c r="AU332" s="42" t="s">
        <v>15639</v>
      </c>
      <c r="AV332" s="42">
        <v>2016</v>
      </c>
      <c r="AW332" s="42">
        <v>116</v>
      </c>
      <c r="AX332" s="42"/>
      <c r="AY332" s="42"/>
      <c r="AZ332" s="42"/>
      <c r="BA332" s="42"/>
      <c r="BB332" s="42"/>
      <c r="BC332" s="42">
        <v>66</v>
      </c>
      <c r="BD332" s="42">
        <v>74</v>
      </c>
      <c r="BE332" s="42"/>
      <c r="BF332" s="42" t="s">
        <v>45466</v>
      </c>
      <c r="BG332" s="42"/>
      <c r="BH332" s="42">
        <v>9</v>
      </c>
      <c r="BI332" s="42" t="s">
        <v>4148</v>
      </c>
      <c r="BJ332" s="42" t="s">
        <v>3866</v>
      </c>
      <c r="BK332" s="42" t="s">
        <v>45456</v>
      </c>
      <c r="BL332" s="42" t="s">
        <v>45467</v>
      </c>
      <c r="BM332" s="42"/>
      <c r="BN332" s="46" t="str">
        <f>IF(COUNTIF(AA332,"*Nanjing Agr Univ*"),AA332)</f>
        <v>Yu, ZF (reprint author), Nanjing Agr Univ, Coll Food Sci &amp; Technol, Nanjing 210095, Jiangsu, Peoples R China.</v>
      </c>
      <c r="BO332" s="46" t="b">
        <f>IF(COUNTIF(BN332,"*Life Sci*"),"生命科学学院",IF(COUNTIF(BN332,"*Coll Hort*"),"园艺学院"))</f>
        <v>0</v>
      </c>
      <c r="BP332" s="46" t="b">
        <f>IF(COUNTIF(BN332,"*Anim Sci*"),"动物科技学院",IF(COUNTIF(BN332,"*Vet Med*"),"动物医学院"))</f>
        <v>0</v>
      </c>
      <c r="BQ332" s="46" t="b">
        <f>IF(COUNTIF(BN332,"*Resources*"),"资源与环境科学学院",IF(COUNTIF(BN332,"*Dept Entomol*"),"植物保护学院"))</f>
        <v>0</v>
      </c>
      <c r="BR332" s="46" t="b">
        <f>IF(COUNTIF(BN332,"*Coll Agr*"),"农学院",IF(COUNTIF(BN332,"*Plant Protect*"),"植物保护学院"))</f>
        <v>0</v>
      </c>
      <c r="BS332" s="46" t="str">
        <f>IF(COUNTIF(BN332,"*Food Sci*"),"食品科技学院")</f>
        <v>食品科技学院</v>
      </c>
      <c r="BT332" s="48" t="s">
        <v>4143</v>
      </c>
      <c r="BU332" s="10">
        <f>VLOOKUP(BT332,$CE$2:$CH$13600,3,FALSE)</f>
        <v>2.2229999999999999</v>
      </c>
      <c r="BV332" s="10">
        <f>VLOOKUP(BT332,$CE$2:$CH$13600,4,FALSE)</f>
        <v>2.8450000000000002</v>
      </c>
      <c r="BW332" s="28" t="b">
        <f>IF($BV332&gt;=10,1)</f>
        <v>0</v>
      </c>
      <c r="BX332" s="28" t="b">
        <f>IF(BV332&gt;=5,1)</f>
        <v>0</v>
      </c>
      <c r="BY332" s="28" t="b">
        <f>IF(BV332&lt;2,1)</f>
        <v>0</v>
      </c>
      <c r="BZ332" s="4">
        <v>4</v>
      </c>
      <c r="CC332" s="52">
        <v>331</v>
      </c>
      <c r="CD332" s="53" t="s">
        <v>29403</v>
      </c>
      <c r="CE332" s="53" t="s">
        <v>29404</v>
      </c>
      <c r="CF332" s="54">
        <v>276</v>
      </c>
      <c r="CG332" s="54">
        <v>1.0900000000000001</v>
      </c>
      <c r="CH332" s="54">
        <v>0.495</v>
      </c>
      <c r="CI332" s="54">
        <v>0.64700000000000002</v>
      </c>
      <c r="CJ332" s="54">
        <v>34</v>
      </c>
      <c r="CK332" s="54">
        <v>4.5999999999999996</v>
      </c>
      <c r="CL332" s="54">
        <v>3.8000000000000002E-4</v>
      </c>
      <c r="CM332" s="54">
        <v>8.3000000000000004E-2</v>
      </c>
      <c r="CN332" s="53" t="s">
        <v>29355</v>
      </c>
      <c r="CO332" s="54">
        <v>25</v>
      </c>
      <c r="CP332" s="54">
        <v>30</v>
      </c>
      <c r="CQ332" s="55">
        <f t="shared" si="5"/>
        <v>0.83333333333333337</v>
      </c>
      <c r="CR332" s="52" t="s">
        <v>28953</v>
      </c>
    </row>
    <row r="333" spans="1:96" ht="72">
      <c r="A333" s="74">
        <v>332</v>
      </c>
      <c r="B333" s="6" t="s">
        <v>45178</v>
      </c>
      <c r="C333" s="6" t="s">
        <v>45192</v>
      </c>
      <c r="D333" s="5" t="s">
        <v>62</v>
      </c>
      <c r="E333" s="5" t="s">
        <v>45944</v>
      </c>
      <c r="F333" s="5"/>
      <c r="G333" s="5"/>
      <c r="H333" s="5"/>
      <c r="I333" s="5" t="s">
        <v>45945</v>
      </c>
      <c r="J333" s="5"/>
      <c r="K333" s="5"/>
      <c r="L333" s="6" t="s">
        <v>45946</v>
      </c>
      <c r="M333" s="6" t="s">
        <v>45947</v>
      </c>
      <c r="N333" s="5"/>
      <c r="O333" s="5"/>
      <c r="P333" s="5" t="s">
        <v>67</v>
      </c>
      <c r="Q333" s="42" t="s">
        <v>68</v>
      </c>
      <c r="R333" s="9"/>
      <c r="S333" s="9"/>
      <c r="T333" s="9"/>
      <c r="U333" s="9"/>
      <c r="V333" s="9"/>
      <c r="W333" s="9"/>
      <c r="X333" s="9" t="s">
        <v>45948</v>
      </c>
      <c r="Y333" s="9"/>
      <c r="Z333" s="9" t="s">
        <v>45949</v>
      </c>
      <c r="AA333" s="9" t="s">
        <v>16950</v>
      </c>
      <c r="AB333" s="9" t="s">
        <v>4140</v>
      </c>
      <c r="AC333" s="9"/>
      <c r="AD333" s="9"/>
      <c r="AE333" s="9" t="s">
        <v>45950</v>
      </c>
      <c r="AF333" s="9" t="s">
        <v>45951</v>
      </c>
      <c r="AG333" s="9"/>
      <c r="AH333" s="9">
        <v>33</v>
      </c>
      <c r="AI333" s="9">
        <v>0</v>
      </c>
      <c r="AJ333" s="9">
        <v>0</v>
      </c>
      <c r="AK333" s="9">
        <v>0</v>
      </c>
      <c r="AL333" s="9">
        <v>0</v>
      </c>
      <c r="AM333" s="9" t="s">
        <v>358</v>
      </c>
      <c r="AN333" s="9" t="s">
        <v>359</v>
      </c>
      <c r="AO333" s="9" t="s">
        <v>360</v>
      </c>
      <c r="AP333" s="42" t="s">
        <v>34746</v>
      </c>
      <c r="AQ333" s="42" t="s">
        <v>45952</v>
      </c>
      <c r="AR333" s="42"/>
      <c r="AS333" s="42" t="s">
        <v>34745</v>
      </c>
      <c r="AT333" s="42" t="s">
        <v>45953</v>
      </c>
      <c r="AU333" s="42" t="s">
        <v>198</v>
      </c>
      <c r="AV333" s="42">
        <v>2016</v>
      </c>
      <c r="AW333" s="42">
        <v>39</v>
      </c>
      <c r="AX333" s="42">
        <v>2</v>
      </c>
      <c r="AY333" s="42"/>
      <c r="AZ333" s="42"/>
      <c r="BA333" s="42"/>
      <c r="BB333" s="42"/>
      <c r="BC333" s="42">
        <v>107</v>
      </c>
      <c r="BD333" s="42">
        <v>120</v>
      </c>
      <c r="BE333" s="42"/>
      <c r="BF333" s="42" t="s">
        <v>45954</v>
      </c>
      <c r="BG333" s="42"/>
      <c r="BH333" s="42">
        <v>14</v>
      </c>
      <c r="BI333" s="42" t="s">
        <v>15190</v>
      </c>
      <c r="BJ333" s="42" t="s">
        <v>15191</v>
      </c>
      <c r="BK333" s="42" t="s">
        <v>45955</v>
      </c>
      <c r="BL333" s="42" t="s">
        <v>45956</v>
      </c>
      <c r="BM333" s="42"/>
      <c r="BN333" s="46" t="str">
        <f>IF(COUNTIF(AA333,"*Nanjing Agr Univ*"),AA333)</f>
        <v>Yu, ZF (reprint author), Nanjing Agr Univ, Coll Food Sci &amp; Technol, Nanjing 210095, Jiangsu, Peoples R China.</v>
      </c>
      <c r="BO333" s="46" t="b">
        <f>IF(COUNTIF(BN333,"*Life Sci*"),"生命科学学院",IF(COUNTIF(BN333,"*Coll Hort*"),"园艺学院"))</f>
        <v>0</v>
      </c>
      <c r="BP333" s="46" t="b">
        <f>IF(COUNTIF(BN333,"*Anim Sci*"),"动物科技学院",IF(COUNTIF(BN333,"*Vet Med*"),"动物医学院"))</f>
        <v>0</v>
      </c>
      <c r="BQ333" s="46" t="b">
        <f>IF(COUNTIF(BN333,"*Resources*"),"资源与环境科学学院",IF(COUNTIF(BN333,"*Dept Entomol*"),"植物保护学院"))</f>
        <v>0</v>
      </c>
      <c r="BR333" s="46" t="b">
        <f>IF(COUNTIF(BN333,"*Coll Agr*"),"农学院",IF(COUNTIF(BN333,"*Plant Protect*"),"植物保护学院"))</f>
        <v>0</v>
      </c>
      <c r="BS333" s="46" t="str">
        <f>IF(COUNTIF(BN333,"*Food Sci*"),"食品科技学院")</f>
        <v>食品科技学院</v>
      </c>
      <c r="BT333" s="48" t="s">
        <v>34746</v>
      </c>
      <c r="BU333" s="10">
        <f>VLOOKUP(BT333,$CE$2:$CH$13600,3,FALSE)</f>
        <v>0.67500000000000004</v>
      </c>
      <c r="BV333" s="10">
        <f>VLOOKUP(BT333,$CE$2:$CH$13600,4,FALSE)</f>
        <v>0.98399999999999999</v>
      </c>
      <c r="BW333" s="28" t="b">
        <f>IF($BV333&gt;=10,1)</f>
        <v>0</v>
      </c>
      <c r="BX333" s="28" t="b">
        <f>IF(BV333&gt;=5,1)</f>
        <v>0</v>
      </c>
      <c r="BY333" s="28">
        <f>IF(BV333&lt;2,1)</f>
        <v>1</v>
      </c>
      <c r="BZ333" s="4">
        <v>4</v>
      </c>
      <c r="CA333" s="9"/>
      <c r="CC333" s="52">
        <v>332</v>
      </c>
      <c r="CD333" s="53" t="s">
        <v>29405</v>
      </c>
      <c r="CE333" s="53" t="s">
        <v>29406</v>
      </c>
      <c r="CF333" s="54">
        <v>599</v>
      </c>
      <c r="CG333" s="54">
        <v>1.0169999999999999</v>
      </c>
      <c r="CH333" s="54">
        <v>0.94399999999999995</v>
      </c>
      <c r="CI333" s="54">
        <v>0.27300000000000002</v>
      </c>
      <c r="CJ333" s="54">
        <v>55</v>
      </c>
      <c r="CK333" s="54">
        <v>6</v>
      </c>
      <c r="CL333" s="54">
        <v>1.0200000000000001E-3</v>
      </c>
      <c r="CM333" s="54">
        <v>0.21099999999999999</v>
      </c>
      <c r="CN333" s="53" t="s">
        <v>29355</v>
      </c>
      <c r="CO333" s="54">
        <v>26</v>
      </c>
      <c r="CP333" s="54">
        <v>30</v>
      </c>
      <c r="CQ333" s="55">
        <f t="shared" si="5"/>
        <v>0.8666666666666667</v>
      </c>
      <c r="CR333" s="52" t="s">
        <v>28953</v>
      </c>
    </row>
    <row r="334" spans="1:96" ht="57.6">
      <c r="A334" s="74">
        <v>333</v>
      </c>
      <c r="B334" s="6" t="s">
        <v>45178</v>
      </c>
      <c r="C334" s="6" t="s">
        <v>45192</v>
      </c>
      <c r="D334" s="5" t="s">
        <v>62</v>
      </c>
      <c r="E334" s="5" t="s">
        <v>47276</v>
      </c>
      <c r="F334" s="5"/>
      <c r="G334" s="5"/>
      <c r="H334" s="5"/>
      <c r="I334" s="5" t="s">
        <v>47277</v>
      </c>
      <c r="J334" s="5"/>
      <c r="K334" s="5"/>
      <c r="L334" s="6" t="s">
        <v>47278</v>
      </c>
      <c r="M334" s="6" t="s">
        <v>4135</v>
      </c>
      <c r="N334" s="5"/>
      <c r="O334" s="5"/>
      <c r="P334" s="5" t="s">
        <v>67</v>
      </c>
      <c r="Q334" s="42" t="s">
        <v>68</v>
      </c>
      <c r="R334" s="9"/>
      <c r="S334" s="9"/>
      <c r="T334" s="9"/>
      <c r="U334" s="9"/>
      <c r="V334" s="9"/>
      <c r="W334" s="9" t="s">
        <v>47279</v>
      </c>
      <c r="X334" s="9" t="s">
        <v>47280</v>
      </c>
      <c r="Y334" s="9"/>
      <c r="Z334" s="9" t="s">
        <v>47281</v>
      </c>
      <c r="AA334" s="9" t="s">
        <v>16950</v>
      </c>
      <c r="AB334" s="9" t="s">
        <v>4140</v>
      </c>
      <c r="AC334" s="9"/>
      <c r="AD334" s="9"/>
      <c r="AE334" s="9" t="s">
        <v>47282</v>
      </c>
      <c r="AF334" s="9" t="s">
        <v>47283</v>
      </c>
      <c r="AG334" s="9"/>
      <c r="AH334" s="9">
        <v>59</v>
      </c>
      <c r="AI334" s="9">
        <v>0</v>
      </c>
      <c r="AJ334" s="9">
        <v>0</v>
      </c>
      <c r="AK334" s="9">
        <v>0</v>
      </c>
      <c r="AL334" s="9">
        <v>0</v>
      </c>
      <c r="AM334" s="9" t="s">
        <v>112</v>
      </c>
      <c r="AN334" s="9" t="s">
        <v>113</v>
      </c>
      <c r="AO334" s="9" t="s">
        <v>114</v>
      </c>
      <c r="AP334" s="42" t="s">
        <v>4143</v>
      </c>
      <c r="AQ334" s="42" t="s">
        <v>4144</v>
      </c>
      <c r="AR334" s="42"/>
      <c r="AS334" s="42" t="s">
        <v>4145</v>
      </c>
      <c r="AT334" s="42" t="s">
        <v>4146</v>
      </c>
      <c r="AU334" s="42" t="s">
        <v>866</v>
      </c>
      <c r="AV334" s="42">
        <v>2016</v>
      </c>
      <c r="AW334" s="42">
        <v>112</v>
      </c>
      <c r="AX334" s="42"/>
      <c r="AY334" s="42"/>
      <c r="AZ334" s="42"/>
      <c r="BA334" s="42"/>
      <c r="BB334" s="42"/>
      <c r="BC334" s="42">
        <v>277</v>
      </c>
      <c r="BD334" s="42">
        <v>289</v>
      </c>
      <c r="BE334" s="42"/>
      <c r="BF334" s="42" t="s">
        <v>47284</v>
      </c>
      <c r="BG334" s="42"/>
      <c r="BH334" s="42">
        <v>13</v>
      </c>
      <c r="BI334" s="42" t="s">
        <v>4148</v>
      </c>
      <c r="BJ334" s="42" t="s">
        <v>3866</v>
      </c>
      <c r="BK334" s="42" t="s">
        <v>47274</v>
      </c>
      <c r="BL334" s="42" t="s">
        <v>47285</v>
      </c>
      <c r="BM334" s="42"/>
      <c r="BN334" s="46" t="str">
        <f>IF(COUNTIF(AA334,"*Nanjing Agr Univ*"),AA334)</f>
        <v>Yu, ZF (reprint author), Nanjing Agr Univ, Coll Food Sci &amp; Technol, Nanjing 210095, Jiangsu, Peoples R China.</v>
      </c>
      <c r="BO334" s="46" t="b">
        <f>IF(COUNTIF(BN334,"*Life Sci*"),"生命科学学院",IF(COUNTIF(BN334,"*Coll Hort*"),"园艺学院"))</f>
        <v>0</v>
      </c>
      <c r="BP334" s="46" t="b">
        <f>IF(COUNTIF(BN334,"*Anim Sci*"),"动物科技学院",IF(COUNTIF(BN334,"*Vet Med*"),"动物医学院"))</f>
        <v>0</v>
      </c>
      <c r="BQ334" s="46" t="b">
        <f>IF(COUNTIF(BN334,"*Resources*"),"资源与环境科学学院",IF(COUNTIF(BN334,"*Dept Entomol*"),"植物保护学院"))</f>
        <v>0</v>
      </c>
      <c r="BR334" s="46" t="b">
        <f>IF(COUNTIF(BN334,"*Coll Agr*"),"农学院",IF(COUNTIF(BN334,"*Plant Protect*"),"植物保护学院"))</f>
        <v>0</v>
      </c>
      <c r="BS334" s="46" t="str">
        <f>IF(COUNTIF(BN334,"*Food Sci*"),"食品科技学院")</f>
        <v>食品科技学院</v>
      </c>
      <c r="BT334" s="48" t="s">
        <v>4143</v>
      </c>
      <c r="BU334" s="10">
        <f>VLOOKUP(BT334,$CE$2:$CH$13600,3,FALSE)</f>
        <v>2.2229999999999999</v>
      </c>
      <c r="BV334" s="10">
        <f>VLOOKUP(BT334,$CE$2:$CH$13600,4,FALSE)</f>
        <v>2.8450000000000002</v>
      </c>
      <c r="BW334" s="28" t="b">
        <f>IF($BV334&gt;=10,1)</f>
        <v>0</v>
      </c>
      <c r="BX334" s="28" t="b">
        <f>IF(BV334&gt;=5,1)</f>
        <v>0</v>
      </c>
      <c r="BY334" s="28" t="b">
        <f>IF(BV334&lt;2,1)</f>
        <v>0</v>
      </c>
      <c r="BZ334" s="4">
        <v>4</v>
      </c>
      <c r="CA334" s="9"/>
      <c r="CC334" s="52">
        <v>333</v>
      </c>
      <c r="CD334" s="53" t="s">
        <v>29407</v>
      </c>
      <c r="CE334" s="53" t="s">
        <v>29408</v>
      </c>
      <c r="CF334" s="54">
        <v>1139</v>
      </c>
      <c r="CG334" s="54">
        <v>0.84099999999999997</v>
      </c>
      <c r="CH334" s="54">
        <v>0.747</v>
      </c>
      <c r="CI334" s="54">
        <v>0.54200000000000004</v>
      </c>
      <c r="CJ334" s="54">
        <v>107</v>
      </c>
      <c r="CK334" s="54">
        <v>6.1</v>
      </c>
      <c r="CL334" s="54">
        <v>1.41E-3</v>
      </c>
      <c r="CM334" s="54">
        <v>0.13300000000000001</v>
      </c>
      <c r="CN334" s="53" t="s">
        <v>29355</v>
      </c>
      <c r="CO334" s="54">
        <v>27</v>
      </c>
      <c r="CP334" s="54">
        <v>30</v>
      </c>
      <c r="CQ334" s="55">
        <f t="shared" si="5"/>
        <v>0.9</v>
      </c>
      <c r="CR334" s="52" t="s">
        <v>28953</v>
      </c>
    </row>
    <row r="335" spans="1:96" ht="72">
      <c r="A335" s="74">
        <v>334</v>
      </c>
      <c r="B335" s="6" t="s">
        <v>45178</v>
      </c>
      <c r="C335" s="6" t="s">
        <v>45194</v>
      </c>
      <c r="D335" s="74" t="s">
        <v>62</v>
      </c>
      <c r="E335" s="74" t="s">
        <v>4163</v>
      </c>
      <c r="F335" s="74"/>
      <c r="G335" s="74"/>
      <c r="H335" s="74"/>
      <c r="I335" s="74" t="s">
        <v>4164</v>
      </c>
      <c r="J335" s="74"/>
      <c r="K335" s="74"/>
      <c r="L335" s="75" t="s">
        <v>4165</v>
      </c>
      <c r="M335" s="75" t="s">
        <v>4166</v>
      </c>
      <c r="N335" s="74"/>
      <c r="O335" s="74"/>
      <c r="P335" s="74" t="s">
        <v>67</v>
      </c>
      <c r="Q335" s="74" t="s">
        <v>68</v>
      </c>
      <c r="R335" s="74"/>
      <c r="S335" s="74"/>
      <c r="T335" s="74"/>
      <c r="U335" s="74"/>
      <c r="V335" s="74"/>
      <c r="W335" s="74" t="s">
        <v>4167</v>
      </c>
      <c r="X335" s="74" t="s">
        <v>4168</v>
      </c>
      <c r="Y335" s="74"/>
      <c r="Z335" s="74" t="s">
        <v>4169</v>
      </c>
      <c r="AA335" s="74" t="s">
        <v>4170</v>
      </c>
      <c r="AB335" s="74" t="s">
        <v>4171</v>
      </c>
      <c r="AC335" s="74"/>
      <c r="AD335" s="74"/>
      <c r="AE335" s="74" t="s">
        <v>4172</v>
      </c>
      <c r="AF335" s="74" t="s">
        <v>4173</v>
      </c>
      <c r="AG335" s="74"/>
      <c r="AH335" s="74">
        <v>29</v>
      </c>
      <c r="AI335" s="74">
        <v>1</v>
      </c>
      <c r="AJ335" s="74">
        <v>1</v>
      </c>
      <c r="AK335" s="74">
        <v>32</v>
      </c>
      <c r="AL335" s="74">
        <v>32</v>
      </c>
      <c r="AM335" s="74" t="s">
        <v>76</v>
      </c>
      <c r="AN335" s="74" t="s">
        <v>77</v>
      </c>
      <c r="AO335" s="74" t="s">
        <v>78</v>
      </c>
      <c r="AP335" s="74" t="s">
        <v>4174</v>
      </c>
      <c r="AQ335" s="74" t="s">
        <v>4175</v>
      </c>
      <c r="AR335" s="74"/>
      <c r="AS335" s="74" t="s">
        <v>4176</v>
      </c>
      <c r="AT335" s="74" t="s">
        <v>4177</v>
      </c>
      <c r="AU335" s="74" t="s">
        <v>2677</v>
      </c>
      <c r="AV335" s="74">
        <v>2016</v>
      </c>
      <c r="AW335" s="74">
        <v>52</v>
      </c>
      <c r="AX335" s="74"/>
      <c r="AY335" s="74"/>
      <c r="AZ335" s="74"/>
      <c r="BA335" s="74"/>
      <c r="BB335" s="74"/>
      <c r="BC335" s="74">
        <v>38</v>
      </c>
      <c r="BD335" s="74">
        <v>46</v>
      </c>
      <c r="BE335" s="74"/>
      <c r="BF335" s="74" t="s">
        <v>4178</v>
      </c>
      <c r="BG335" s="74"/>
      <c r="BH335" s="74">
        <v>9</v>
      </c>
      <c r="BI335" s="74" t="s">
        <v>4179</v>
      </c>
      <c r="BJ335" s="74" t="s">
        <v>4180</v>
      </c>
      <c r="BK335" s="74" t="s">
        <v>4181</v>
      </c>
      <c r="BL335" s="74" t="s">
        <v>4182</v>
      </c>
      <c r="BM335" s="74"/>
      <c r="BN335" s="79" t="str">
        <f>IF(COUNTIF(AA335,"*Nanjing Agr Univ*"),AA335)</f>
        <v>Zhang, WG (reprint author), Nanjing Agr Univ, Key Lab Meat Proc &amp; Qual Control, Coll Food Sci &amp; Technol, Synerget Innovat Ctr Food Safety &amp; Nutr,MOE, Nanjing 210095, Jiangsu, Peoples R China.</v>
      </c>
      <c r="BO335" s="79" t="b">
        <f>IF(COUNTIF(BN335,"*Life Sci*"),"生命科学学院",IF(COUNTIF(BN335,"*Coll Hort*"),"园艺学院"))</f>
        <v>0</v>
      </c>
      <c r="BP335" s="79" t="b">
        <f>IF(COUNTIF(BN335,"*Anim Sci*"),"动物科技学院",IF(COUNTIF(BN335,"*Vet Med*"),"动物医学院"))</f>
        <v>0</v>
      </c>
      <c r="BQ335" s="79" t="b">
        <f>IF(COUNTIF(BN335,"*Resources*"),"资源与环境科学学院",IF(COUNTIF(BN335,"*Dept Entomol*"),"植物保护学院"))</f>
        <v>0</v>
      </c>
      <c r="BR335" s="79" t="b">
        <f>IF(COUNTIF(BN335,"*Coll Agr*"),"农学院",IF(COUNTIF(BN335,"*Plant Protect*"),"植物保护学院"))</f>
        <v>0</v>
      </c>
      <c r="BS335" s="79" t="str">
        <f>IF(COUNTIF(BN335,"*Food Sci*"),"食品科技学院")</f>
        <v>食品科技学院</v>
      </c>
      <c r="BT335" s="78" t="str">
        <f>AP335</f>
        <v>0268-005X</v>
      </c>
      <c r="BU335" s="76">
        <f>VLOOKUP(BT335,$CE$2:$CH$13600,3,FALSE)</f>
        <v>4.09</v>
      </c>
      <c r="BV335" s="76">
        <f>VLOOKUP(BT335,$CE$2:$CH$13600,4,FALSE)</f>
        <v>4.6369999999999996</v>
      </c>
      <c r="BW335" s="78" t="b">
        <f>IF($BV335&gt;=10,1)</f>
        <v>0</v>
      </c>
      <c r="BX335" s="78" t="b">
        <f>IF(BV335&gt;=5,1)</f>
        <v>0</v>
      </c>
      <c r="BY335" s="78" t="b">
        <f>IF(BV335&lt;2,1)</f>
        <v>0</v>
      </c>
      <c r="BZ335" s="4">
        <v>1</v>
      </c>
      <c r="CC335" s="52">
        <v>334</v>
      </c>
      <c r="CD335" s="53" t="s">
        <v>29409</v>
      </c>
      <c r="CE335" s="53" t="s">
        <v>29410</v>
      </c>
      <c r="CF335" s="54">
        <v>1088</v>
      </c>
      <c r="CG335" s="54">
        <v>0.75700000000000001</v>
      </c>
      <c r="CH335" s="54">
        <v>0.71899999999999997</v>
      </c>
      <c r="CI335" s="54">
        <v>0.29299999999999998</v>
      </c>
      <c r="CJ335" s="54">
        <v>99</v>
      </c>
      <c r="CK335" s="54">
        <v>7.6</v>
      </c>
      <c r="CL335" s="54">
        <v>1.1100000000000001E-3</v>
      </c>
      <c r="CM335" s="54">
        <v>0.128</v>
      </c>
      <c r="CN335" s="53" t="s">
        <v>29355</v>
      </c>
      <c r="CO335" s="54">
        <v>28</v>
      </c>
      <c r="CP335" s="54">
        <v>30</v>
      </c>
      <c r="CQ335" s="55">
        <f t="shared" si="5"/>
        <v>0.93333333333333335</v>
      </c>
      <c r="CR335" s="52" t="s">
        <v>28953</v>
      </c>
    </row>
    <row r="336" spans="1:96" ht="72">
      <c r="A336" s="74">
        <v>335</v>
      </c>
      <c r="B336" s="6" t="s">
        <v>45178</v>
      </c>
      <c r="C336" s="6" t="s">
        <v>45194</v>
      </c>
      <c r="D336" s="42" t="s">
        <v>62</v>
      </c>
      <c r="E336" s="42" t="s">
        <v>513</v>
      </c>
      <c r="F336" s="42"/>
      <c r="G336" s="42"/>
      <c r="H336" s="42"/>
      <c r="I336" s="42" t="s">
        <v>514</v>
      </c>
      <c r="J336" s="42"/>
      <c r="K336" s="42"/>
      <c r="L336" s="75" t="s">
        <v>515</v>
      </c>
      <c r="M336" s="75" t="s">
        <v>66</v>
      </c>
      <c r="N336" s="42"/>
      <c r="O336" s="42"/>
      <c r="P336" s="42" t="s">
        <v>67</v>
      </c>
      <c r="Q336" s="74" t="s">
        <v>68</v>
      </c>
      <c r="R336" s="74"/>
      <c r="S336" s="74"/>
      <c r="T336" s="74"/>
      <c r="U336" s="74"/>
      <c r="V336" s="74"/>
      <c r="W336" s="74" t="s">
        <v>516</v>
      </c>
      <c r="X336" s="74" t="s">
        <v>517</v>
      </c>
      <c r="Y336" s="74"/>
      <c r="Z336" s="74" t="s">
        <v>518</v>
      </c>
      <c r="AA336" s="74" t="s">
        <v>519</v>
      </c>
      <c r="AB336" s="74" t="s">
        <v>520</v>
      </c>
      <c r="AC336" s="74"/>
      <c r="AD336" s="74"/>
      <c r="AE336" s="74" t="s">
        <v>521</v>
      </c>
      <c r="AF336" s="74" t="s">
        <v>522</v>
      </c>
      <c r="AG336" s="74"/>
      <c r="AH336" s="74">
        <v>34</v>
      </c>
      <c r="AI336" s="74">
        <v>0</v>
      </c>
      <c r="AJ336" s="74">
        <v>0</v>
      </c>
      <c r="AK336" s="74">
        <v>61</v>
      </c>
      <c r="AL336" s="74">
        <v>61</v>
      </c>
      <c r="AM336" s="74" t="s">
        <v>76</v>
      </c>
      <c r="AN336" s="74" t="s">
        <v>77</v>
      </c>
      <c r="AO336" s="74" t="s">
        <v>78</v>
      </c>
      <c r="AP336" s="74" t="s">
        <v>79</v>
      </c>
      <c r="AQ336" s="74" t="s">
        <v>80</v>
      </c>
      <c r="AR336" s="74"/>
      <c r="AS336" s="74" t="s">
        <v>81</v>
      </c>
      <c r="AT336" s="74" t="s">
        <v>82</v>
      </c>
      <c r="AU336" s="11">
        <v>42430</v>
      </c>
      <c r="AV336" s="74">
        <v>2016</v>
      </c>
      <c r="AW336" s="74">
        <v>194</v>
      </c>
      <c r="AX336" s="74"/>
      <c r="AY336" s="74"/>
      <c r="AZ336" s="74"/>
      <c r="BA336" s="74"/>
      <c r="BB336" s="74"/>
      <c r="BC336" s="74">
        <v>951</v>
      </c>
      <c r="BD336" s="74">
        <v>958</v>
      </c>
      <c r="BE336" s="74"/>
      <c r="BF336" s="74" t="s">
        <v>523</v>
      </c>
      <c r="BG336" s="74"/>
      <c r="BH336" s="74">
        <v>8</v>
      </c>
      <c r="BI336" s="74" t="s">
        <v>84</v>
      </c>
      <c r="BJ336" s="74" t="s">
        <v>85</v>
      </c>
      <c r="BK336" s="74" t="s">
        <v>511</v>
      </c>
      <c r="BL336" s="74" t="s">
        <v>524</v>
      </c>
      <c r="BM336" s="74">
        <v>26471639</v>
      </c>
      <c r="BN336" s="79" t="str">
        <f>IF(COUNTIF(AA336,"*Nanjing Agr Univ*"),AA336)</f>
        <v>Zhang, WG (reprint author), Nanjing Agr Univ, Synerget Innovat Ctr Food Safety &amp; Nutr, Coll Food Sci &amp; Technol, Lab Meat Proc &amp; Qual Control EDU, Nanjing 210095, Jiangsu, Peoples R China.</v>
      </c>
      <c r="BO336" s="79" t="b">
        <f>IF(COUNTIF(BN336,"*Life Sci*"),"生命科学学院",IF(COUNTIF(BN336,"*Coll Hort*"),"园艺学院"))</f>
        <v>0</v>
      </c>
      <c r="BP336" s="79" t="b">
        <f>IF(COUNTIF(BN336,"*Anim Sci*"),"动物科技学院",IF(COUNTIF(BN336,"*Vet Med*"),"动物医学院"))</f>
        <v>0</v>
      </c>
      <c r="BQ336" s="79" t="b">
        <f>IF(COUNTIF(BN336,"*Resources*"),"资源与环境科学学院",IF(COUNTIF(BN336,"*Dept Entomol*"),"植物保护学院"))</f>
        <v>0</v>
      </c>
      <c r="BR336" s="79" t="b">
        <f>IF(COUNTIF(BN336,"*Coll Agr*"),"农学院",IF(COUNTIF(BN336,"*Plant Protect*"),"植物保护学院"))</f>
        <v>0</v>
      </c>
      <c r="BS336" s="79" t="str">
        <f>IF(COUNTIF(BN336,"*Food Sci*"),"食品科技学院")</f>
        <v>食品科技学院</v>
      </c>
      <c r="BT336" s="78" t="str">
        <f>AP336</f>
        <v>0308-8146</v>
      </c>
      <c r="BU336" s="76">
        <f>VLOOKUP(BT336,$CE$2:$CH$13600,3,FALSE)</f>
        <v>3.391</v>
      </c>
      <c r="BV336" s="76">
        <f>VLOOKUP(BT336,$CE$2:$CH$13600,4,FALSE)</f>
        <v>3.9009999999999998</v>
      </c>
      <c r="BW336" s="78" t="b">
        <f>IF($BV336&gt;=10,1)</f>
        <v>0</v>
      </c>
      <c r="BX336" s="78" t="b">
        <f>IF(BV336&gt;=5,1)</f>
        <v>0</v>
      </c>
      <c r="BY336" s="78" t="b">
        <f>IF(BV336&lt;2,1)</f>
        <v>0</v>
      </c>
      <c r="BZ336" s="4">
        <v>1</v>
      </c>
      <c r="CA336" s="9"/>
      <c r="CC336" s="52">
        <v>335</v>
      </c>
      <c r="CD336" s="53" t="s">
        <v>29411</v>
      </c>
      <c r="CE336" s="53" t="s">
        <v>29412</v>
      </c>
      <c r="CF336" s="54">
        <v>360</v>
      </c>
      <c r="CG336" s="54">
        <v>0.51</v>
      </c>
      <c r="CH336" s="54"/>
      <c r="CI336" s="54">
        <v>6.9000000000000006E-2</v>
      </c>
      <c r="CJ336" s="54">
        <v>72</v>
      </c>
      <c r="CK336" s="54">
        <v>5.6</v>
      </c>
      <c r="CL336" s="54">
        <v>8.0999999999999996E-4</v>
      </c>
      <c r="CM336" s="54"/>
      <c r="CN336" s="53" t="s">
        <v>29355</v>
      </c>
      <c r="CO336" s="54">
        <v>29</v>
      </c>
      <c r="CP336" s="54">
        <v>30</v>
      </c>
      <c r="CQ336" s="55">
        <f t="shared" si="5"/>
        <v>0.96666666666666667</v>
      </c>
      <c r="CR336" s="52" t="s">
        <v>28953</v>
      </c>
    </row>
    <row r="337" spans="1:96" ht="100.8">
      <c r="A337" s="74">
        <v>336</v>
      </c>
      <c r="B337" s="6" t="s">
        <v>45178</v>
      </c>
      <c r="C337" s="6" t="s">
        <v>45194</v>
      </c>
      <c r="D337" s="42" t="s">
        <v>62</v>
      </c>
      <c r="E337" s="42" t="s">
        <v>2948</v>
      </c>
      <c r="F337" s="42"/>
      <c r="G337" s="42"/>
      <c r="H337" s="42"/>
      <c r="I337" s="42" t="s">
        <v>2949</v>
      </c>
      <c r="J337" s="42"/>
      <c r="K337" s="42"/>
      <c r="L337" s="6" t="s">
        <v>2950</v>
      </c>
      <c r="M337" s="6" t="s">
        <v>1166</v>
      </c>
      <c r="N337" s="42"/>
      <c r="O337" s="42"/>
      <c r="P337" s="42" t="s">
        <v>67</v>
      </c>
      <c r="Q337" s="74" t="s">
        <v>68</v>
      </c>
      <c r="R337" s="74"/>
      <c r="S337" s="74"/>
      <c r="T337" s="74"/>
      <c r="U337" s="74"/>
      <c r="V337" s="74"/>
      <c r="W337" s="74" t="s">
        <v>2951</v>
      </c>
      <c r="X337" s="74" t="s">
        <v>2952</v>
      </c>
      <c r="Y337" s="74"/>
      <c r="Z337" s="74" t="s">
        <v>2953</v>
      </c>
      <c r="AA337" s="74" t="s">
        <v>2954</v>
      </c>
      <c r="AB337" s="74" t="s">
        <v>2955</v>
      </c>
      <c r="AC337" s="74"/>
      <c r="AD337" s="74"/>
      <c r="AE337" s="74" t="s">
        <v>2956</v>
      </c>
      <c r="AF337" s="74" t="s">
        <v>2957</v>
      </c>
      <c r="AG337" s="74"/>
      <c r="AH337" s="74">
        <v>37</v>
      </c>
      <c r="AI337" s="74">
        <v>0</v>
      </c>
      <c r="AJ337" s="74">
        <v>0</v>
      </c>
      <c r="AK337" s="74">
        <v>2</v>
      </c>
      <c r="AL337" s="74">
        <v>2</v>
      </c>
      <c r="AM337" s="74" t="s">
        <v>358</v>
      </c>
      <c r="AN337" s="74" t="s">
        <v>359</v>
      </c>
      <c r="AO337" s="74" t="s">
        <v>360</v>
      </c>
      <c r="AP337" s="74" t="s">
        <v>1173</v>
      </c>
      <c r="AQ337" s="74" t="s">
        <v>1174</v>
      </c>
      <c r="AR337" s="74"/>
      <c r="AS337" s="74" t="s">
        <v>1175</v>
      </c>
      <c r="AT337" s="74" t="s">
        <v>1176</v>
      </c>
      <c r="AU337" s="74" t="s">
        <v>2677</v>
      </c>
      <c r="AV337" s="74">
        <v>2016</v>
      </c>
      <c r="AW337" s="74">
        <v>87</v>
      </c>
      <c r="AX337" s="74">
        <v>1</v>
      </c>
      <c r="AY337" s="74"/>
      <c r="AZ337" s="74"/>
      <c r="BA337" s="74"/>
      <c r="BB337" s="74"/>
      <c r="BC337" s="74">
        <v>109</v>
      </c>
      <c r="BD337" s="74">
        <v>116</v>
      </c>
      <c r="BE337" s="74"/>
      <c r="BF337" s="74" t="s">
        <v>2958</v>
      </c>
      <c r="BG337" s="74"/>
      <c r="BH337" s="74">
        <v>8</v>
      </c>
      <c r="BI337" s="74" t="s">
        <v>697</v>
      </c>
      <c r="BJ337" s="74" t="s">
        <v>473</v>
      </c>
      <c r="BK337" s="74" t="s">
        <v>2959</v>
      </c>
      <c r="BL337" s="74" t="s">
        <v>2960</v>
      </c>
      <c r="BM337" s="74">
        <v>25997561</v>
      </c>
      <c r="BN337" s="46" t="str">
        <f>IF(COUNTIF(AA337,"*Nanjing Agr Univ*"),AA337)</f>
        <v>Zhang, WG (reprint author), Nanjing Agr Univ, Coll Food Sci &amp; Technol, Nanjing 210095, Jiangsu, Peoples R China.</v>
      </c>
      <c r="BO337" s="46" t="b">
        <f>IF(COUNTIF(BN337,"*Life Sci*"),"生命科学学院",IF(COUNTIF(BN337,"*Coll Hort*"),"园艺学院"))</f>
        <v>0</v>
      </c>
      <c r="BP337" s="46" t="b">
        <f>IF(COUNTIF(BN337,"*Anim Sci*"),"动物科技学院",IF(COUNTIF(BN337,"*Vet Med*"),"动物医学院"))</f>
        <v>0</v>
      </c>
      <c r="BQ337" s="46" t="b">
        <f>IF(COUNTIF(BN337,"*Resources*"),"资源与环境科学学院",IF(COUNTIF(BN337,"*Dept Entomol*"),"植物保护学院"))</f>
        <v>0</v>
      </c>
      <c r="BR337" s="46" t="b">
        <f>IF(COUNTIF(BN337,"*Coll Agr*"),"农学院",IF(COUNTIF(BN337,"*Plant Protect*"),"植物保护学院"))</f>
        <v>0</v>
      </c>
      <c r="BS337" s="46" t="str">
        <f>IF(COUNTIF(BN337,"*Food Sci*"),"食品科技学院")</f>
        <v>食品科技学院</v>
      </c>
      <c r="BT337" s="78" t="str">
        <f>AP337</f>
        <v>1344-3941</v>
      </c>
      <c r="BU337" s="10">
        <f>VLOOKUP(BT337,$CE$2:$CH$13600,3,FALSE)</f>
        <v>0.96</v>
      </c>
      <c r="BV337" s="10">
        <f>VLOOKUP(BT337,$CE$2:$CH$13600,4,FALSE)</f>
        <v>0.99299999999999999</v>
      </c>
      <c r="BW337" s="28" t="b">
        <f>IF($BV337&gt;=10,1)</f>
        <v>0</v>
      </c>
      <c r="BX337" s="28" t="b">
        <f>IF(BV337&gt;=5,1)</f>
        <v>0</v>
      </c>
      <c r="BY337" s="28">
        <f>IF(BV337&lt;2,1)</f>
        <v>1</v>
      </c>
      <c r="BZ337" s="4">
        <v>1</v>
      </c>
      <c r="CA337" s="9"/>
      <c r="CC337" s="52">
        <v>336</v>
      </c>
      <c r="CD337" s="53" t="s">
        <v>29413</v>
      </c>
      <c r="CE337" s="53" t="s">
        <v>29414</v>
      </c>
      <c r="CF337" s="54">
        <v>337</v>
      </c>
      <c r="CG337" s="54">
        <v>0.438</v>
      </c>
      <c r="CH337" s="54">
        <v>0.41099999999999998</v>
      </c>
      <c r="CI337" s="54">
        <v>4.2999999999999997E-2</v>
      </c>
      <c r="CJ337" s="54">
        <v>69</v>
      </c>
      <c r="CK337" s="54">
        <v>5.7</v>
      </c>
      <c r="CL337" s="54">
        <v>4.4000000000000002E-4</v>
      </c>
      <c r="CM337" s="54">
        <v>6.6000000000000003E-2</v>
      </c>
      <c r="CN337" s="53" t="s">
        <v>29355</v>
      </c>
      <c r="CO337" s="54">
        <v>30</v>
      </c>
      <c r="CP337" s="54">
        <v>30</v>
      </c>
      <c r="CQ337" s="55">
        <f t="shared" si="5"/>
        <v>1</v>
      </c>
      <c r="CR337" s="52" t="s">
        <v>28953</v>
      </c>
    </row>
    <row r="338" spans="1:96" ht="86.4">
      <c r="A338" s="74">
        <v>337</v>
      </c>
      <c r="B338" s="6" t="s">
        <v>45178</v>
      </c>
      <c r="C338" s="6" t="s">
        <v>45195</v>
      </c>
      <c r="D338" s="74" t="s">
        <v>62</v>
      </c>
      <c r="E338" s="74" t="s">
        <v>63</v>
      </c>
      <c r="F338" s="74"/>
      <c r="G338" s="74"/>
      <c r="H338" s="74"/>
      <c r="I338" s="74" t="s">
        <v>64</v>
      </c>
      <c r="J338" s="74"/>
      <c r="K338" s="74"/>
      <c r="L338" s="6" t="s">
        <v>65</v>
      </c>
      <c r="M338" s="6" t="s">
        <v>66</v>
      </c>
      <c r="N338" s="74"/>
      <c r="O338" s="74"/>
      <c r="P338" s="74" t="s">
        <v>67</v>
      </c>
      <c r="Q338" s="74" t="s">
        <v>68</v>
      </c>
      <c r="R338" s="74"/>
      <c r="S338" s="74"/>
      <c r="T338" s="74"/>
      <c r="U338" s="74"/>
      <c r="V338" s="74"/>
      <c r="W338" s="74" t="s">
        <v>69</v>
      </c>
      <c r="X338" s="74" t="s">
        <v>70</v>
      </c>
      <c r="Y338" s="74"/>
      <c r="Z338" s="74" t="s">
        <v>71</v>
      </c>
      <c r="AA338" s="74" t="s">
        <v>72</v>
      </c>
      <c r="AB338" s="74" t="s">
        <v>73</v>
      </c>
      <c r="AC338" s="74"/>
      <c r="AD338" s="74"/>
      <c r="AE338" s="74" t="s">
        <v>74</v>
      </c>
      <c r="AF338" s="74" t="s">
        <v>75</v>
      </c>
      <c r="AG338" s="74"/>
      <c r="AH338" s="74">
        <v>40</v>
      </c>
      <c r="AI338" s="74">
        <v>0</v>
      </c>
      <c r="AJ338" s="74">
        <v>0</v>
      </c>
      <c r="AK338" s="74">
        <v>2</v>
      </c>
      <c r="AL338" s="74">
        <v>2</v>
      </c>
      <c r="AM338" s="74" t="s">
        <v>76</v>
      </c>
      <c r="AN338" s="74" t="s">
        <v>77</v>
      </c>
      <c r="AO338" s="74" t="s">
        <v>78</v>
      </c>
      <c r="AP338" s="74" t="s">
        <v>79</v>
      </c>
      <c r="AQ338" s="74" t="s">
        <v>80</v>
      </c>
      <c r="AR338" s="74"/>
      <c r="AS338" s="74" t="s">
        <v>81</v>
      </c>
      <c r="AT338" s="74" t="s">
        <v>82</v>
      </c>
      <c r="AU338" s="11">
        <v>42536</v>
      </c>
      <c r="AV338" s="74">
        <v>2016</v>
      </c>
      <c r="AW338" s="74">
        <v>201</v>
      </c>
      <c r="AX338" s="74"/>
      <c r="AY338" s="74"/>
      <c r="AZ338" s="74"/>
      <c r="BA338" s="74"/>
      <c r="BB338" s="74"/>
      <c r="BC338" s="74">
        <v>237</v>
      </c>
      <c r="BD338" s="74">
        <v>242</v>
      </c>
      <c r="BE338" s="74"/>
      <c r="BF338" s="74" t="s">
        <v>83</v>
      </c>
      <c r="BG338" s="74"/>
      <c r="BH338" s="74">
        <v>6</v>
      </c>
      <c r="BI338" s="74" t="s">
        <v>84</v>
      </c>
      <c r="BJ338" s="74" t="s">
        <v>85</v>
      </c>
      <c r="BK338" s="74" t="s">
        <v>86</v>
      </c>
      <c r="BL338" s="74" t="s">
        <v>87</v>
      </c>
      <c r="BM338" s="74"/>
      <c r="BN338" s="46" t="str">
        <f>IF(COUNTIF(AA338,"*Nanjing Agr Univ*"),AA338)</f>
        <v>Zhang, JH (reprint author), Nanjing Agr Univ, Natl Ctr Meat Qual &amp; Safety Control, Synerget Innovat Ctr Food Safety &amp; Nutr, Coll Food Sci &amp; Technol, Nanjing 210095, Jiangsu, Peoples R China.</v>
      </c>
      <c r="BO338" s="46" t="b">
        <f>IF(COUNTIF(BN338,"*Life Sci*"),"生命科学学院",IF(COUNTIF(BN338,"*Coll Hort*"),"园艺学院"))</f>
        <v>0</v>
      </c>
      <c r="BP338" s="46" t="b">
        <f>IF(COUNTIF(BN338,"*Anim Sci*"),"动物科技学院",IF(COUNTIF(BN338,"*Vet Med*"),"动物医学院"))</f>
        <v>0</v>
      </c>
      <c r="BQ338" s="46" t="b">
        <f>IF(COUNTIF(BN338,"*Resources*"),"资源与环境科学学院",IF(COUNTIF(BN338,"*Dept Entomol*"),"植物保护学院"))</f>
        <v>0</v>
      </c>
      <c r="BR338" s="46" t="b">
        <f>IF(COUNTIF(BN338,"*Coll Agr*"),"农学院",IF(COUNTIF(BN338,"*Plant Protect*"),"植物保护学院"))</f>
        <v>0</v>
      </c>
      <c r="BS338" s="46" t="str">
        <f>IF(COUNTIF(BN338,"*Food Sci*"),"食品科技学院")</f>
        <v>食品科技学院</v>
      </c>
      <c r="BT338" s="78" t="str">
        <f>AP338</f>
        <v>0308-8146</v>
      </c>
      <c r="BU338" s="10">
        <f>VLOOKUP(BT338,$CE$2:$CH$13600,3,FALSE)</f>
        <v>3.391</v>
      </c>
      <c r="BV338" s="10">
        <f>VLOOKUP(BT338,$CE$2:$CH$13600,4,FALSE)</f>
        <v>3.9009999999999998</v>
      </c>
      <c r="BW338" s="28" t="b">
        <f>IF($BV338&gt;=10,1)</f>
        <v>0</v>
      </c>
      <c r="BX338" s="28" t="b">
        <f>IF(BV338&gt;=5,1)</f>
        <v>0</v>
      </c>
      <c r="BY338" s="28" t="b">
        <f>IF(BV338&lt;2,1)</f>
        <v>0</v>
      </c>
      <c r="BZ338" s="4">
        <v>1</v>
      </c>
      <c r="CC338" s="52">
        <v>337</v>
      </c>
      <c r="CD338" s="53" t="s">
        <v>29415</v>
      </c>
      <c r="CE338" s="53" t="s">
        <v>29416</v>
      </c>
      <c r="CF338" s="54">
        <v>8462</v>
      </c>
      <c r="CG338" s="54">
        <v>33.345999999999997</v>
      </c>
      <c r="CH338" s="54">
        <v>33.914000000000001</v>
      </c>
      <c r="CI338" s="54">
        <v>4.9290000000000003</v>
      </c>
      <c r="CJ338" s="54">
        <v>14</v>
      </c>
      <c r="CK338" s="54" t="s">
        <v>28918</v>
      </c>
      <c r="CL338" s="54">
        <v>2.538E-2</v>
      </c>
      <c r="CM338" s="54">
        <v>22.835000000000001</v>
      </c>
      <c r="CN338" s="53" t="s">
        <v>29417</v>
      </c>
      <c r="CO338" s="54">
        <v>1</v>
      </c>
      <c r="CP338" s="54">
        <v>60</v>
      </c>
      <c r="CQ338" s="55">
        <f t="shared" si="5"/>
        <v>1.6666666666666666E-2</v>
      </c>
      <c r="CR338" s="52" t="s">
        <v>28907</v>
      </c>
    </row>
    <row r="339" spans="1:96" ht="57.6">
      <c r="A339" s="74">
        <v>338</v>
      </c>
      <c r="B339" s="6" t="s">
        <v>45178</v>
      </c>
      <c r="C339" s="6" t="s">
        <v>45195</v>
      </c>
      <c r="D339" s="74" t="s">
        <v>62</v>
      </c>
      <c r="E339" s="74" t="s">
        <v>147</v>
      </c>
      <c r="F339" s="74"/>
      <c r="G339" s="74"/>
      <c r="H339" s="74"/>
      <c r="I339" s="74" t="s">
        <v>148</v>
      </c>
      <c r="J339" s="74"/>
      <c r="K339" s="74"/>
      <c r="L339" s="6" t="s">
        <v>149</v>
      </c>
      <c r="M339" s="6" t="s">
        <v>150</v>
      </c>
      <c r="N339" s="74"/>
      <c r="O339" s="74"/>
      <c r="P339" s="74" t="s">
        <v>67</v>
      </c>
      <c r="Q339" s="74" t="s">
        <v>68</v>
      </c>
      <c r="R339" s="74"/>
      <c r="S339" s="74"/>
      <c r="T339" s="74"/>
      <c r="U339" s="74"/>
      <c r="V339" s="74"/>
      <c r="W339" s="74" t="s">
        <v>151</v>
      </c>
      <c r="X339" s="74" t="s">
        <v>152</v>
      </c>
      <c r="Y339" s="74"/>
      <c r="Z339" s="74" t="s">
        <v>153</v>
      </c>
      <c r="AA339" s="74" t="s">
        <v>154</v>
      </c>
      <c r="AB339" s="74" t="s">
        <v>155</v>
      </c>
      <c r="AC339" s="74"/>
      <c r="AD339" s="74"/>
      <c r="AE339" s="74" t="s">
        <v>156</v>
      </c>
      <c r="AF339" s="74" t="s">
        <v>157</v>
      </c>
      <c r="AG339" s="74"/>
      <c r="AH339" s="74">
        <v>40</v>
      </c>
      <c r="AI339" s="74">
        <v>0</v>
      </c>
      <c r="AJ339" s="74">
        <v>0</v>
      </c>
      <c r="AK339" s="74">
        <v>19</v>
      </c>
      <c r="AL339" s="74">
        <v>19</v>
      </c>
      <c r="AM339" s="74" t="s">
        <v>158</v>
      </c>
      <c r="AN339" s="74" t="s">
        <v>77</v>
      </c>
      <c r="AO339" s="74" t="s">
        <v>159</v>
      </c>
      <c r="AP339" s="74" t="s">
        <v>160</v>
      </c>
      <c r="AQ339" s="74" t="s">
        <v>161</v>
      </c>
      <c r="AR339" s="74"/>
      <c r="AS339" s="74" t="s">
        <v>162</v>
      </c>
      <c r="AT339" s="74" t="s">
        <v>163</v>
      </c>
      <c r="AU339" s="11">
        <v>42475</v>
      </c>
      <c r="AV339" s="74">
        <v>2016</v>
      </c>
      <c r="AW339" s="74">
        <v>78</v>
      </c>
      <c r="AX339" s="74"/>
      <c r="AY339" s="74"/>
      <c r="AZ339" s="74"/>
      <c r="BA339" s="74"/>
      <c r="BB339" s="74"/>
      <c r="BC339" s="74">
        <v>67</v>
      </c>
      <c r="BD339" s="74">
        <v>72</v>
      </c>
      <c r="BE339" s="74"/>
      <c r="BF339" s="74" t="s">
        <v>164</v>
      </c>
      <c r="BG339" s="74"/>
      <c r="BH339" s="74">
        <v>6</v>
      </c>
      <c r="BI339" s="74" t="s">
        <v>165</v>
      </c>
      <c r="BJ339" s="74" t="s">
        <v>166</v>
      </c>
      <c r="BK339" s="74" t="s">
        <v>167</v>
      </c>
      <c r="BL339" s="74" t="s">
        <v>168</v>
      </c>
      <c r="BM339" s="74"/>
      <c r="BN339" s="46" t="str">
        <f>IF(COUNTIF(AA339,"*Nanjing Agr Univ*"),AA339)</f>
        <v>Yan, WJ; Zhang, JH (reprint author), Nanjing Agr Univ, Coll Food Sci &amp; Technol, Natl Ctr Meat Qual &amp; Safety Control, Nanjing 210095, Jiangsu, Peoples R China.</v>
      </c>
      <c r="BO339" s="46" t="b">
        <f>IF(COUNTIF(BN339,"*Life Sci*"),"生命科学学院",IF(COUNTIF(BN339,"*Coll Hort*"),"园艺学院"))</f>
        <v>0</v>
      </c>
      <c r="BP339" s="46" t="b">
        <f>IF(COUNTIF(BN339,"*Anim Sci*"),"动物科技学院",IF(COUNTIF(BN339,"*Vet Med*"),"动物医学院"))</f>
        <v>0</v>
      </c>
      <c r="BQ339" s="46" t="b">
        <f>IF(COUNTIF(BN339,"*Resources*"),"资源与环境科学学院",IF(COUNTIF(BN339,"*Dept Entomol*"),"植物保护学院"))</f>
        <v>0</v>
      </c>
      <c r="BR339" s="46" t="b">
        <f>IF(COUNTIF(BN339,"*Coll Agr*"),"农学院",IF(COUNTIF(BN339,"*Plant Protect*"),"植物保护学院"))</f>
        <v>0</v>
      </c>
      <c r="BS339" s="46" t="str">
        <f>IF(COUNTIF(BN339,"*Food Sci*"),"食品科技学院")</f>
        <v>食品科技学院</v>
      </c>
      <c r="BT339" s="78" t="str">
        <f>AP339</f>
        <v>0956-5663</v>
      </c>
      <c r="BU339" s="10">
        <f>VLOOKUP(BT339,$CE$2:$CH$13600,3,FALSE)</f>
        <v>6.4089999999999998</v>
      </c>
      <c r="BV339" s="10">
        <f>VLOOKUP(BT339,$CE$2:$CH$13600,4,FALSE)</f>
        <v>6.0449999999999999</v>
      </c>
      <c r="BW339" s="28" t="b">
        <f>IF($BV339&gt;=10,1)</f>
        <v>0</v>
      </c>
      <c r="BX339" s="28">
        <f>IF(BV339&gt;=5,1)</f>
        <v>1</v>
      </c>
      <c r="BY339" s="28" t="b">
        <f>IF(BV339&lt;2,1)</f>
        <v>0</v>
      </c>
      <c r="BZ339" s="4">
        <v>1</v>
      </c>
      <c r="CC339" s="52">
        <v>338</v>
      </c>
      <c r="CD339" s="53" t="s">
        <v>29418</v>
      </c>
      <c r="CE339" s="53" t="s">
        <v>29419</v>
      </c>
      <c r="CF339" s="54">
        <v>1209</v>
      </c>
      <c r="CG339" s="54">
        <v>17.736999999999998</v>
      </c>
      <c r="CH339" s="54">
        <v>13.872</v>
      </c>
      <c r="CI339" s="54">
        <v>0.5</v>
      </c>
      <c r="CJ339" s="54">
        <v>10</v>
      </c>
      <c r="CK339" s="54">
        <v>5.4</v>
      </c>
      <c r="CL339" s="54">
        <v>6.8300000000000001E-3</v>
      </c>
      <c r="CM339" s="54">
        <v>9.1539999999999999</v>
      </c>
      <c r="CN339" s="53" t="s">
        <v>29417</v>
      </c>
      <c r="CO339" s="54">
        <v>2</v>
      </c>
      <c r="CP339" s="54">
        <v>60</v>
      </c>
      <c r="CQ339" s="55">
        <f t="shared" si="5"/>
        <v>3.3333333333333333E-2</v>
      </c>
      <c r="CR339" s="52" t="s">
        <v>28907</v>
      </c>
    </row>
    <row r="340" spans="1:96" ht="72">
      <c r="A340" s="74">
        <v>339</v>
      </c>
      <c r="B340" s="6" t="s">
        <v>45178</v>
      </c>
      <c r="C340" s="6" t="s">
        <v>48176</v>
      </c>
      <c r="D340" s="9" t="s">
        <v>62</v>
      </c>
      <c r="E340" s="9" t="s">
        <v>45447</v>
      </c>
      <c r="F340" s="9"/>
      <c r="G340" s="9"/>
      <c r="H340" s="9"/>
      <c r="I340" s="9" t="s">
        <v>45448</v>
      </c>
      <c r="J340" s="9"/>
      <c r="K340" s="9"/>
      <c r="L340" s="6" t="s">
        <v>45449</v>
      </c>
      <c r="M340" s="6" t="s">
        <v>4135</v>
      </c>
      <c r="N340" s="9"/>
      <c r="O340" s="9"/>
      <c r="P340" s="9" t="s">
        <v>67</v>
      </c>
      <c r="Q340" s="42" t="s">
        <v>68</v>
      </c>
      <c r="R340" s="9"/>
      <c r="S340" s="9"/>
      <c r="T340" s="9"/>
      <c r="U340" s="9"/>
      <c r="V340" s="9"/>
      <c r="W340" s="9" t="s">
        <v>45450</v>
      </c>
      <c r="X340" s="9" t="s">
        <v>45451</v>
      </c>
      <c r="Y340" s="9"/>
      <c r="Z340" s="9" t="s">
        <v>45452</v>
      </c>
      <c r="AA340" s="9" t="s">
        <v>10190</v>
      </c>
      <c r="AB340" s="9" t="s">
        <v>10191</v>
      </c>
      <c r="AC340" s="9"/>
      <c r="AD340" s="9"/>
      <c r="AE340" s="9" t="s">
        <v>45453</v>
      </c>
      <c r="AF340" s="9" t="s">
        <v>45454</v>
      </c>
      <c r="AG340" s="9"/>
      <c r="AH340" s="9">
        <v>35</v>
      </c>
      <c r="AI340" s="9">
        <v>0</v>
      </c>
      <c r="AJ340" s="9">
        <v>0</v>
      </c>
      <c r="AK340" s="9">
        <v>0</v>
      </c>
      <c r="AL340" s="9">
        <v>0</v>
      </c>
      <c r="AM340" s="9" t="s">
        <v>112</v>
      </c>
      <c r="AN340" s="9" t="s">
        <v>113</v>
      </c>
      <c r="AO340" s="9" t="s">
        <v>114</v>
      </c>
      <c r="AP340" s="42" t="s">
        <v>4143</v>
      </c>
      <c r="AQ340" s="42" t="s">
        <v>4144</v>
      </c>
      <c r="AR340" s="42"/>
      <c r="AS340" s="42" t="s">
        <v>4145</v>
      </c>
      <c r="AT340" s="42" t="s">
        <v>4146</v>
      </c>
      <c r="AU340" s="42" t="s">
        <v>15639</v>
      </c>
      <c r="AV340" s="42">
        <v>2016</v>
      </c>
      <c r="AW340" s="42">
        <v>116</v>
      </c>
      <c r="AX340" s="42"/>
      <c r="AY340" s="42"/>
      <c r="AZ340" s="42"/>
      <c r="BA340" s="42"/>
      <c r="BB340" s="42"/>
      <c r="BC340" s="42">
        <v>45</v>
      </c>
      <c r="BD340" s="42">
        <v>49</v>
      </c>
      <c r="BE340" s="42"/>
      <c r="BF340" s="42" t="s">
        <v>45455</v>
      </c>
      <c r="BG340" s="42"/>
      <c r="BH340" s="42">
        <v>5</v>
      </c>
      <c r="BI340" s="42" t="s">
        <v>4148</v>
      </c>
      <c r="BJ340" s="42" t="s">
        <v>3866</v>
      </c>
      <c r="BK340" s="42" t="s">
        <v>45456</v>
      </c>
      <c r="BL340" s="42" t="s">
        <v>45457</v>
      </c>
      <c r="BM340" s="42"/>
      <c r="BN340" s="46" t="str">
        <f>IF(COUNTIF(AA340,"*Nanjing Agr Univ*"),AA340)</f>
        <v>Zheng, YH (reprint author), Nanjing Agr Univ, Coll Food Sci &amp; Technol, Nanjing 210095, Jiangsu, Peoples R China.</v>
      </c>
      <c r="BO340" s="46" t="b">
        <f>IF(COUNTIF(BN340,"*Life Sci*"),"生命科学学院",IF(COUNTIF(BN340,"*Coll Hort*"),"园艺学院"))</f>
        <v>0</v>
      </c>
      <c r="BP340" s="46" t="b">
        <f>IF(COUNTIF(BN340,"*Anim Sci*"),"动物科技学院",IF(COUNTIF(BN340,"*Vet Med*"),"动物医学院"))</f>
        <v>0</v>
      </c>
      <c r="BQ340" s="46" t="b">
        <f>IF(COUNTIF(BN340,"*Resources*"),"资源与环境科学学院",IF(COUNTIF(BN340,"*Dept Entomol*"),"植物保护学院"))</f>
        <v>0</v>
      </c>
      <c r="BR340" s="46" t="b">
        <f>IF(COUNTIF(BN340,"*Coll Agr*"),"农学院",IF(COUNTIF(BN340,"*Plant Protect*"),"植物保护学院"))</f>
        <v>0</v>
      </c>
      <c r="BS340" s="46" t="str">
        <f>IF(COUNTIF(BN340,"*Food Sci*"),"食品科技学院")</f>
        <v>食品科技学院</v>
      </c>
      <c r="BT340" s="48" t="s">
        <v>4143</v>
      </c>
      <c r="BU340" s="10">
        <f>VLOOKUP(BT340,$CE$2:$CH$13600,3,FALSE)</f>
        <v>2.2229999999999999</v>
      </c>
      <c r="BV340" s="10">
        <f>VLOOKUP(BT340,$CE$2:$CH$13600,4,FALSE)</f>
        <v>2.8450000000000002</v>
      </c>
      <c r="BW340" s="28" t="b">
        <f>IF($BV340&gt;=10,1)</f>
        <v>0</v>
      </c>
      <c r="BX340" s="28" t="b">
        <f>IF(BV340&gt;=5,1)</f>
        <v>0</v>
      </c>
      <c r="BY340" s="28" t="b">
        <f>IF(BV340&lt;2,1)</f>
        <v>0</v>
      </c>
      <c r="BZ340" s="4">
        <v>4</v>
      </c>
      <c r="CA340" s="9"/>
      <c r="CC340" s="52">
        <v>339</v>
      </c>
      <c r="CD340" s="53" t="s">
        <v>29420</v>
      </c>
      <c r="CE340" s="53" t="s">
        <v>29421</v>
      </c>
      <c r="CF340" s="54">
        <v>840</v>
      </c>
      <c r="CG340" s="54">
        <v>17.635999999999999</v>
      </c>
      <c r="CH340" s="54">
        <v>21.111000000000001</v>
      </c>
      <c r="CI340" s="54">
        <v>1.25</v>
      </c>
      <c r="CJ340" s="54">
        <v>4</v>
      </c>
      <c r="CK340" s="54">
        <v>4.7</v>
      </c>
      <c r="CL340" s="54">
        <v>6.0400000000000002E-3</v>
      </c>
      <c r="CM340" s="54">
        <v>14.08</v>
      </c>
      <c r="CN340" s="53" t="s">
        <v>29417</v>
      </c>
      <c r="CO340" s="54">
        <v>3</v>
      </c>
      <c r="CP340" s="54">
        <v>60</v>
      </c>
      <c r="CQ340" s="55">
        <f t="shared" si="5"/>
        <v>0.05</v>
      </c>
      <c r="CR340" s="52" t="s">
        <v>28907</v>
      </c>
    </row>
    <row r="341" spans="1:96" ht="100.8">
      <c r="A341" s="74">
        <v>340</v>
      </c>
      <c r="B341" s="6" t="s">
        <v>45178</v>
      </c>
      <c r="C341" s="6" t="s">
        <v>45196</v>
      </c>
      <c r="D341" s="42" t="s">
        <v>62</v>
      </c>
      <c r="E341" s="42" t="s">
        <v>2202</v>
      </c>
      <c r="F341" s="42"/>
      <c r="G341" s="42"/>
      <c r="H341" s="42"/>
      <c r="I341" s="42" t="s">
        <v>2203</v>
      </c>
      <c r="J341" s="42"/>
      <c r="K341" s="42"/>
      <c r="L341" s="6" t="s">
        <v>2204</v>
      </c>
      <c r="M341" s="6" t="s">
        <v>1304</v>
      </c>
      <c r="N341" s="42"/>
      <c r="O341" s="42"/>
      <c r="P341" s="42" t="s">
        <v>67</v>
      </c>
      <c r="Q341" s="4" t="s">
        <v>68</v>
      </c>
      <c r="W341" s="4" t="s">
        <v>2205</v>
      </c>
      <c r="X341" s="4" t="s">
        <v>2206</v>
      </c>
      <c r="Z341" s="4" t="s">
        <v>2207</v>
      </c>
      <c r="AA341" s="4" t="s">
        <v>2208</v>
      </c>
      <c r="AB341" s="4" t="s">
        <v>2209</v>
      </c>
      <c r="AE341" s="4" t="s">
        <v>2210</v>
      </c>
      <c r="AF341" s="4" t="s">
        <v>2211</v>
      </c>
      <c r="AH341" s="4">
        <v>38</v>
      </c>
      <c r="AI341" s="4">
        <v>0</v>
      </c>
      <c r="AJ341" s="4">
        <v>0</v>
      </c>
      <c r="AK341" s="4">
        <v>22</v>
      </c>
      <c r="AL341" s="4">
        <v>22</v>
      </c>
      <c r="AM341" s="4" t="s">
        <v>358</v>
      </c>
      <c r="AN341" s="4" t="s">
        <v>359</v>
      </c>
      <c r="AO341" s="4" t="s">
        <v>360</v>
      </c>
      <c r="AP341" s="4" t="s">
        <v>1312</v>
      </c>
      <c r="AQ341" s="4" t="s">
        <v>1313</v>
      </c>
      <c r="AS341" s="4" t="s">
        <v>1314</v>
      </c>
      <c r="AT341" s="4" t="s">
        <v>1315</v>
      </c>
      <c r="AU341" s="11">
        <v>42384</v>
      </c>
      <c r="AV341" s="4">
        <v>2016</v>
      </c>
      <c r="AW341" s="4">
        <v>96</v>
      </c>
      <c r="AX341" s="4">
        <v>1</v>
      </c>
      <c r="BC341" s="4">
        <v>99</v>
      </c>
      <c r="BD341" s="4">
        <v>108</v>
      </c>
      <c r="BF341" s="4" t="s">
        <v>2212</v>
      </c>
      <c r="BH341" s="4">
        <v>10</v>
      </c>
      <c r="BI341" s="4" t="s">
        <v>775</v>
      </c>
      <c r="BJ341" s="4" t="s">
        <v>776</v>
      </c>
      <c r="BK341" s="4" t="s">
        <v>2213</v>
      </c>
      <c r="BL341" s="4" t="s">
        <v>2214</v>
      </c>
      <c r="BM341" s="4">
        <v>25546564</v>
      </c>
      <c r="BN341" s="46" t="str">
        <f>IF(COUNTIF(AA341,"*Nanjing Agr Univ*"),AA341)</f>
        <v>Zhou, GH (reprint author), Nanjing Agr Univ, Jiangsu Innovat Ctr Meat Prod &amp; Proc, Synerget Innovat Ctr Food Safety &amp; Nutr, MOE,Key Lab Meat Proc &amp; Qual Control, Nanjing 210095, Jiangsu, Peoples R China.</v>
      </c>
      <c r="BO341" s="46" t="b">
        <f>IF(COUNTIF(BN341,"*Life Sci*"),"生命科学学院",IF(COUNTIF(BN341,"*Coll Hort*"),"园艺学院"))</f>
        <v>0</v>
      </c>
      <c r="BP341" s="46" t="b">
        <f>IF(COUNTIF(BN341,"*Anim Sci*"),"动物科技学院",IF(COUNTIF(BN341,"*Vet Med*"),"动物医学院"))</f>
        <v>0</v>
      </c>
      <c r="BQ341" s="46" t="b">
        <f>IF(COUNTIF(BN341,"*Resources*"),"资源与环境科学学院",IF(COUNTIF(BN341,"*Dept Entomol*"),"植物保护学院"))</f>
        <v>0</v>
      </c>
      <c r="BR341" s="46" t="b">
        <f>IF(COUNTIF(BN341,"*Coll Agr*"),"农学院",IF(COUNTIF(BN341,"*Plant Protect*"),"植物保护学院"))</f>
        <v>0</v>
      </c>
      <c r="BS341" s="46" t="b">
        <f>IF(COUNTIF(BN341,"*Food Sci*"),"食品科技学院")</f>
        <v>0</v>
      </c>
      <c r="BT341" s="28" t="str">
        <f>AP341</f>
        <v>0022-5142</v>
      </c>
      <c r="BU341" s="10">
        <f>VLOOKUP(BT341,$CE$2:$CH$13600,3,FALSE)</f>
        <v>1.714</v>
      </c>
      <c r="BV341" s="10">
        <f>VLOOKUP(BT341,$CE$2:$CH$13600,4,FALSE)</f>
        <v>1.994</v>
      </c>
      <c r="BW341" s="28" t="b">
        <f>IF($BV341&gt;=10,1)</f>
        <v>0</v>
      </c>
      <c r="BX341" s="28" t="b">
        <f>IF(BV341&gt;=5,1)</f>
        <v>0</v>
      </c>
      <c r="BY341" s="28">
        <f>IF(BV341&lt;2,1)</f>
        <v>1</v>
      </c>
      <c r="BZ341" s="4">
        <v>1</v>
      </c>
      <c r="CA341" s="9"/>
      <c r="CC341" s="52">
        <v>340</v>
      </c>
      <c r="CD341" s="53" t="s">
        <v>29422</v>
      </c>
      <c r="CE341" s="53" t="s">
        <v>29423</v>
      </c>
      <c r="CF341" s="54">
        <v>23963</v>
      </c>
      <c r="CG341" s="54">
        <v>11.215</v>
      </c>
      <c r="CH341" s="54">
        <v>12.266999999999999</v>
      </c>
      <c r="CI341" s="54">
        <v>3.2770000000000001</v>
      </c>
      <c r="CJ341" s="54">
        <v>159</v>
      </c>
      <c r="CK341" s="54">
        <v>7.4</v>
      </c>
      <c r="CL341" s="54">
        <v>9.1090000000000004E-2</v>
      </c>
      <c r="CM341" s="54">
        <v>7.3550000000000004</v>
      </c>
      <c r="CN341" s="53" t="s">
        <v>29417</v>
      </c>
      <c r="CO341" s="54">
        <v>4</v>
      </c>
      <c r="CP341" s="54">
        <v>60</v>
      </c>
      <c r="CQ341" s="55">
        <f t="shared" si="5"/>
        <v>6.6666666666666666E-2</v>
      </c>
      <c r="CR341" s="52" t="s">
        <v>28907</v>
      </c>
    </row>
    <row r="342" spans="1:96" ht="72">
      <c r="A342" s="74">
        <v>341</v>
      </c>
      <c r="B342" s="6" t="s">
        <v>45178</v>
      </c>
      <c r="C342" s="6" t="s">
        <v>45196</v>
      </c>
      <c r="D342" s="74" t="s">
        <v>62</v>
      </c>
      <c r="E342" s="74" t="s">
        <v>4183</v>
      </c>
      <c r="F342" s="74"/>
      <c r="G342" s="74"/>
      <c r="H342" s="74"/>
      <c r="I342" s="74" t="s">
        <v>4184</v>
      </c>
      <c r="J342" s="74"/>
      <c r="K342" s="74"/>
      <c r="L342" s="6" t="s">
        <v>4185</v>
      </c>
      <c r="M342" s="6" t="s">
        <v>66</v>
      </c>
      <c r="N342" s="74"/>
      <c r="O342" s="74"/>
      <c r="P342" s="74" t="s">
        <v>67</v>
      </c>
      <c r="Q342" s="4" t="s">
        <v>68</v>
      </c>
      <c r="W342" s="4" t="s">
        <v>4186</v>
      </c>
      <c r="X342" s="4" t="s">
        <v>4187</v>
      </c>
      <c r="Z342" s="4" t="s">
        <v>4188</v>
      </c>
      <c r="AA342" s="4" t="s">
        <v>4189</v>
      </c>
      <c r="AB342" s="4" t="s">
        <v>2209</v>
      </c>
      <c r="AE342" s="4" t="s">
        <v>4190</v>
      </c>
      <c r="AF342" s="4" t="s">
        <v>4191</v>
      </c>
      <c r="AH342" s="4">
        <v>28</v>
      </c>
      <c r="AI342" s="4">
        <v>0</v>
      </c>
      <c r="AJ342" s="4">
        <v>0</v>
      </c>
      <c r="AK342" s="4">
        <v>47</v>
      </c>
      <c r="AL342" s="4">
        <v>54</v>
      </c>
      <c r="AM342" s="4" t="s">
        <v>76</v>
      </c>
      <c r="AN342" s="4" t="s">
        <v>77</v>
      </c>
      <c r="AO342" s="4" t="s">
        <v>78</v>
      </c>
      <c r="AP342" s="4" t="s">
        <v>79</v>
      </c>
      <c r="AQ342" s="4" t="s">
        <v>80</v>
      </c>
      <c r="AS342" s="4" t="s">
        <v>81</v>
      </c>
      <c r="AT342" s="4" t="s">
        <v>82</v>
      </c>
      <c r="AU342" s="11">
        <v>42370</v>
      </c>
      <c r="AV342" s="4">
        <v>2016</v>
      </c>
      <c r="AW342" s="4">
        <v>190</v>
      </c>
      <c r="BC342" s="4">
        <v>110</v>
      </c>
      <c r="BD342" s="4">
        <v>114</v>
      </c>
      <c r="BF342" s="4" t="s">
        <v>4192</v>
      </c>
      <c r="BH342" s="4">
        <v>5</v>
      </c>
      <c r="BI342" s="4" t="s">
        <v>84</v>
      </c>
      <c r="BJ342" s="4" t="s">
        <v>85</v>
      </c>
      <c r="BK342" s="4" t="s">
        <v>4193</v>
      </c>
      <c r="BL342" s="4" t="s">
        <v>4194</v>
      </c>
      <c r="BM342" s="4">
        <v>26212948</v>
      </c>
      <c r="BN342" s="46" t="str">
        <f>IF(COUNTIF(AA342,"*Nanjing Agr Univ*"),AA342)</f>
        <v>Zhou, GH (reprint author), Nanjing Agr Univ, Coll Food Sci &amp; Technol, Minist Educ China, Key Lab Meat Proc &amp; Qual Control, Nanjing 210095, Jiangsu, Peoples R China.</v>
      </c>
      <c r="BO342" s="46" t="b">
        <f>IF(COUNTIF(BN342,"*Life Sci*"),"生命科学学院",IF(COUNTIF(BN342,"*Coll Hort*"),"园艺学院"))</f>
        <v>0</v>
      </c>
      <c r="BP342" s="46" t="b">
        <f>IF(COUNTIF(BN342,"*Anim Sci*"),"动物科技学院",IF(COUNTIF(BN342,"*Vet Med*"),"动物医学院"))</f>
        <v>0</v>
      </c>
      <c r="BQ342" s="46" t="b">
        <f>IF(COUNTIF(BN342,"*Resources*"),"资源与环境科学学院",IF(COUNTIF(BN342,"*Dept Entomol*"),"植物保护学院"))</f>
        <v>0</v>
      </c>
      <c r="BR342" s="46" t="b">
        <f>IF(COUNTIF(BN342,"*Coll Agr*"),"农学院",IF(COUNTIF(BN342,"*Plant Protect*"),"植物保护学院"))</f>
        <v>0</v>
      </c>
      <c r="BS342" s="46" t="str">
        <f>IF(COUNTIF(BN342,"*Food Sci*"),"食品科技学院")</f>
        <v>食品科技学院</v>
      </c>
      <c r="BT342" s="28" t="str">
        <f>AP342</f>
        <v>0308-8146</v>
      </c>
      <c r="BU342" s="10">
        <f>VLOOKUP(BT342,$CE$2:$CH$13600,3,FALSE)</f>
        <v>3.391</v>
      </c>
      <c r="BV342" s="10">
        <f>VLOOKUP(BT342,$CE$2:$CH$13600,4,FALSE)</f>
        <v>3.9009999999999998</v>
      </c>
      <c r="BW342" s="28" t="b">
        <f>IF($BV342&gt;=10,1)</f>
        <v>0</v>
      </c>
      <c r="BX342" s="28" t="b">
        <f>IF(BV342&gt;=5,1)</f>
        <v>0</v>
      </c>
      <c r="BY342" s="28" t="b">
        <f>IF(BV342&lt;2,1)</f>
        <v>0</v>
      </c>
      <c r="BZ342" s="4">
        <v>3</v>
      </c>
      <c r="CA342" s="9"/>
      <c r="CC342" s="52">
        <v>341</v>
      </c>
      <c r="CD342" s="53" t="s">
        <v>29424</v>
      </c>
      <c r="CE342" s="53" t="s">
        <v>29425</v>
      </c>
      <c r="CF342" s="54">
        <v>5801</v>
      </c>
      <c r="CG342" s="54">
        <v>8.5820000000000007</v>
      </c>
      <c r="CH342" s="54">
        <v>9.9499999999999993</v>
      </c>
      <c r="CI342" s="54">
        <v>1.133</v>
      </c>
      <c r="CJ342" s="54">
        <v>30</v>
      </c>
      <c r="CK342" s="54" t="s">
        <v>28918</v>
      </c>
      <c r="CL342" s="54">
        <v>1.2019999999999999E-2</v>
      </c>
      <c r="CM342" s="54">
        <v>6.31</v>
      </c>
      <c r="CN342" s="53" t="s">
        <v>29417</v>
      </c>
      <c r="CO342" s="54">
        <v>5</v>
      </c>
      <c r="CP342" s="54">
        <v>60</v>
      </c>
      <c r="CQ342" s="55">
        <f t="shared" si="5"/>
        <v>8.3333333333333329E-2</v>
      </c>
      <c r="CR342" s="52" t="s">
        <v>28907</v>
      </c>
    </row>
    <row r="343" spans="1:96" ht="72">
      <c r="A343" s="74">
        <v>342</v>
      </c>
      <c r="B343" s="6" t="s">
        <v>45178</v>
      </c>
      <c r="C343" s="6" t="s">
        <v>45196</v>
      </c>
      <c r="D343" s="74" t="s">
        <v>62</v>
      </c>
      <c r="E343" s="74" t="s">
        <v>88</v>
      </c>
      <c r="F343" s="74"/>
      <c r="G343" s="74"/>
      <c r="H343" s="74"/>
      <c r="I343" s="74" t="s">
        <v>89</v>
      </c>
      <c r="J343" s="74"/>
      <c r="K343" s="74"/>
      <c r="L343" s="75" t="s">
        <v>90</v>
      </c>
      <c r="M343" s="75" t="s">
        <v>66</v>
      </c>
      <c r="N343" s="74"/>
      <c r="O343" s="74"/>
      <c r="P343" s="74" t="s">
        <v>67</v>
      </c>
      <c r="Q343" s="74" t="s">
        <v>68</v>
      </c>
      <c r="R343" s="74"/>
      <c r="S343" s="74"/>
      <c r="T343" s="74"/>
      <c r="U343" s="74"/>
      <c r="V343" s="74"/>
      <c r="W343" s="74" t="s">
        <v>91</v>
      </c>
      <c r="X343" s="74" t="s">
        <v>92</v>
      </c>
      <c r="Y343" s="74"/>
      <c r="Z343" s="74" t="s">
        <v>93</v>
      </c>
      <c r="AA343" s="74" t="s">
        <v>94</v>
      </c>
      <c r="AB343" s="74" t="s">
        <v>95</v>
      </c>
      <c r="AC343" s="74"/>
      <c r="AD343" s="74"/>
      <c r="AE343" s="74" t="s">
        <v>96</v>
      </c>
      <c r="AF343" s="74" t="s">
        <v>97</v>
      </c>
      <c r="AG343" s="74"/>
      <c r="AH343" s="74">
        <v>31</v>
      </c>
      <c r="AI343" s="74">
        <v>0</v>
      </c>
      <c r="AJ343" s="74">
        <v>0</v>
      </c>
      <c r="AK343" s="74">
        <v>2</v>
      </c>
      <c r="AL343" s="74">
        <v>2</v>
      </c>
      <c r="AM343" s="74" t="s">
        <v>76</v>
      </c>
      <c r="AN343" s="74" t="s">
        <v>77</v>
      </c>
      <c r="AO343" s="74" t="s">
        <v>78</v>
      </c>
      <c r="AP343" s="74" t="s">
        <v>79</v>
      </c>
      <c r="AQ343" s="74" t="s">
        <v>80</v>
      </c>
      <c r="AR343" s="74"/>
      <c r="AS343" s="74" t="s">
        <v>81</v>
      </c>
      <c r="AT343" s="74" t="s">
        <v>82</v>
      </c>
      <c r="AU343" s="11">
        <v>42505</v>
      </c>
      <c r="AV343" s="74">
        <v>2016</v>
      </c>
      <c r="AW343" s="74">
        <v>199</v>
      </c>
      <c r="AX343" s="74"/>
      <c r="AY343" s="74"/>
      <c r="AZ343" s="74"/>
      <c r="BA343" s="74"/>
      <c r="BB343" s="74"/>
      <c r="BC343" s="74">
        <v>885</v>
      </c>
      <c r="BD343" s="74">
        <v>892</v>
      </c>
      <c r="BE343" s="74"/>
      <c r="BF343" s="74" t="s">
        <v>98</v>
      </c>
      <c r="BG343" s="74"/>
      <c r="BH343" s="74">
        <v>8</v>
      </c>
      <c r="BI343" s="74" t="s">
        <v>84</v>
      </c>
      <c r="BJ343" s="74" t="s">
        <v>85</v>
      </c>
      <c r="BK343" s="74" t="s">
        <v>99</v>
      </c>
      <c r="BL343" s="74" t="s">
        <v>100</v>
      </c>
      <c r="BM343" s="74">
        <v>26776048</v>
      </c>
      <c r="BN343" s="79" t="str">
        <f>IF(COUNTIF(AA343,"*Nanjing Agr Univ*"),AA343)</f>
        <v>Zhou, GH (reprint author), Nanjing Agr Univ, Jiangsu Synerget Innovat Ctr Meat Proc &amp; Qual Con, Key Lab Meat Proc &amp; Qual Control,MOA,MOE, Key Lab Anim Prod Proc,Synerget Innovat Ctr Food, Nanjing 210095, Jiangsu, Peoples R China.</v>
      </c>
      <c r="BO343" s="79" t="b">
        <f>IF(COUNTIF(BN343,"*Life Sci*"),"生命科学学院",IF(COUNTIF(BN343,"*Coll Hort*"),"园艺学院"))</f>
        <v>0</v>
      </c>
      <c r="BP343" s="79" t="b">
        <f>IF(COUNTIF(BN343,"*Anim Sci*"),"动物科技学院",IF(COUNTIF(BN343,"*Vet Med*"),"动物医学院"))</f>
        <v>0</v>
      </c>
      <c r="BQ343" s="79" t="b">
        <f>IF(COUNTIF(BN343,"*Resources*"),"资源与环境科学学院",IF(COUNTIF(BN343,"*Dept Entomol*"),"植物保护学院"))</f>
        <v>0</v>
      </c>
      <c r="BR343" s="79" t="b">
        <f>IF(COUNTIF(BN343,"*Coll Agr*"),"农学院",IF(COUNTIF(BN343,"*Plant Protect*"),"植物保护学院"))</f>
        <v>0</v>
      </c>
      <c r="BS343" s="79" t="b">
        <f>IF(COUNTIF(BN343,"*Food Sci*"),"食品科技学院")</f>
        <v>0</v>
      </c>
      <c r="BT343" s="78" t="str">
        <f>AP343</f>
        <v>0308-8146</v>
      </c>
      <c r="BU343" s="76">
        <f>VLOOKUP(BT343,$CE$2:$CH$13600,3,FALSE)</f>
        <v>3.391</v>
      </c>
      <c r="BV343" s="76">
        <f>VLOOKUP(BT343,$CE$2:$CH$13600,4,FALSE)</f>
        <v>3.9009999999999998</v>
      </c>
      <c r="BW343" s="78" t="b">
        <f>IF($BV343&gt;=10,1)</f>
        <v>0</v>
      </c>
      <c r="BX343" s="78" t="b">
        <f>IF(BV343&gt;=5,1)</f>
        <v>0</v>
      </c>
      <c r="BY343" s="78" t="b">
        <f>IF(BV343&lt;2,1)</f>
        <v>0</v>
      </c>
      <c r="BZ343" s="4">
        <v>3</v>
      </c>
      <c r="CC343" s="52">
        <v>342</v>
      </c>
      <c r="CD343" s="53" t="s">
        <v>29426</v>
      </c>
      <c r="CE343" s="53" t="s">
        <v>29427</v>
      </c>
      <c r="CF343" s="54">
        <v>324</v>
      </c>
      <c r="CG343" s="54">
        <v>8.5709999999999997</v>
      </c>
      <c r="CH343" s="54">
        <v>8.5709999999999997</v>
      </c>
      <c r="CI343" s="54">
        <v>0.76700000000000002</v>
      </c>
      <c r="CJ343" s="54">
        <v>30</v>
      </c>
      <c r="CK343" s="54">
        <v>1.8</v>
      </c>
      <c r="CL343" s="54">
        <v>2.2699999999999999E-3</v>
      </c>
      <c r="CM343" s="54">
        <v>4.0910000000000002</v>
      </c>
      <c r="CN343" s="53" t="s">
        <v>29417</v>
      </c>
      <c r="CO343" s="54">
        <v>6</v>
      </c>
      <c r="CP343" s="54">
        <v>60</v>
      </c>
      <c r="CQ343" s="55">
        <f t="shared" si="5"/>
        <v>0.1</v>
      </c>
      <c r="CR343" s="52" t="s">
        <v>28907</v>
      </c>
    </row>
    <row r="344" spans="1:96" ht="100.8">
      <c r="A344" s="74">
        <v>343</v>
      </c>
      <c r="B344" s="6" t="s">
        <v>45178</v>
      </c>
      <c r="C344" s="6" t="s">
        <v>45196</v>
      </c>
      <c r="D344" s="74" t="s">
        <v>62</v>
      </c>
      <c r="E344" s="74" t="s">
        <v>403</v>
      </c>
      <c r="F344" s="74"/>
      <c r="G344" s="74"/>
      <c r="H344" s="74"/>
      <c r="I344" s="74" t="s">
        <v>404</v>
      </c>
      <c r="J344" s="74"/>
      <c r="K344" s="74"/>
      <c r="L344" s="6" t="s">
        <v>405</v>
      </c>
      <c r="M344" s="6" t="s">
        <v>391</v>
      </c>
      <c r="N344" s="74"/>
      <c r="O344" s="74"/>
      <c r="P344" s="74" t="s">
        <v>67</v>
      </c>
      <c r="Q344" s="74" t="s">
        <v>68</v>
      </c>
      <c r="R344" s="74"/>
      <c r="S344" s="74"/>
      <c r="T344" s="74"/>
      <c r="U344" s="74"/>
      <c r="V344" s="74"/>
      <c r="W344" s="74" t="s">
        <v>406</v>
      </c>
      <c r="X344" s="74" t="s">
        <v>407</v>
      </c>
      <c r="Y344" s="74"/>
      <c r="Z344" s="74" t="s">
        <v>408</v>
      </c>
      <c r="AA344" s="74" t="s">
        <v>409</v>
      </c>
      <c r="AB344" s="74" t="s">
        <v>95</v>
      </c>
      <c r="AC344" s="74"/>
      <c r="AD344" s="74"/>
      <c r="AE344" s="74" t="s">
        <v>410</v>
      </c>
      <c r="AF344" s="74" t="s">
        <v>411</v>
      </c>
      <c r="AG344" s="74"/>
      <c r="AH344" s="74">
        <v>45</v>
      </c>
      <c r="AI344" s="74">
        <v>0</v>
      </c>
      <c r="AJ344" s="74">
        <v>0</v>
      </c>
      <c r="AK344" s="74">
        <v>3</v>
      </c>
      <c r="AL344" s="74">
        <v>3</v>
      </c>
      <c r="AM344" s="74" t="s">
        <v>76</v>
      </c>
      <c r="AN344" s="74" t="s">
        <v>77</v>
      </c>
      <c r="AO344" s="74" t="s">
        <v>78</v>
      </c>
      <c r="AP344" s="74" t="s">
        <v>396</v>
      </c>
      <c r="AQ344" s="74" t="s">
        <v>397</v>
      </c>
      <c r="AR344" s="74"/>
      <c r="AS344" s="74" t="s">
        <v>398</v>
      </c>
      <c r="AT344" s="74" t="s">
        <v>399</v>
      </c>
      <c r="AU344" s="74" t="s">
        <v>365</v>
      </c>
      <c r="AV344" s="74">
        <v>2016</v>
      </c>
      <c r="AW344" s="74">
        <v>113</v>
      </c>
      <c r="AX344" s="74"/>
      <c r="AY344" s="74"/>
      <c r="AZ344" s="74"/>
      <c r="BA344" s="74"/>
      <c r="BB344" s="74"/>
      <c r="BC344" s="74">
        <v>107</v>
      </c>
      <c r="BD344" s="74">
        <v>115</v>
      </c>
      <c r="BE344" s="74"/>
      <c r="BF344" s="74" t="s">
        <v>412</v>
      </c>
      <c r="BG344" s="74"/>
      <c r="BH344" s="74">
        <v>9</v>
      </c>
      <c r="BI344" s="74" t="s">
        <v>200</v>
      </c>
      <c r="BJ344" s="74" t="s">
        <v>200</v>
      </c>
      <c r="BK344" s="74" t="s">
        <v>401</v>
      </c>
      <c r="BL344" s="74" t="s">
        <v>413</v>
      </c>
      <c r="BM344" s="74">
        <v>26641280</v>
      </c>
      <c r="BN344" s="46" t="str">
        <f>IF(COUNTIF(AA344,"*Nanjing Agr Univ*"),AA344)</f>
        <v>Zhou, GH (reprint author), Nanjing Agr Univ, Jiangsu Innovat Ctr Meat Prod &amp; Proc, Synerget Innovat Ctr Food Safety &amp; Nutr, Key Lab Meat Proc &amp; Qual Control,MOE, Nanjing 210095, Jiangsu, Peoples R China.</v>
      </c>
      <c r="BO344" s="46" t="b">
        <f>IF(COUNTIF(BN344,"*Life Sci*"),"生命科学学院",IF(COUNTIF(BN344,"*Coll Hort*"),"园艺学院"))</f>
        <v>0</v>
      </c>
      <c r="BP344" s="46" t="b">
        <f>IF(COUNTIF(BN344,"*Anim Sci*"),"动物科技学院",IF(COUNTIF(BN344,"*Vet Med*"),"动物医学院"))</f>
        <v>0</v>
      </c>
      <c r="BQ344" s="46" t="b">
        <f>IF(COUNTIF(BN344,"*Resources*"),"资源与环境科学学院",IF(COUNTIF(BN344,"*Dept Entomol*"),"植物保护学院"))</f>
        <v>0</v>
      </c>
      <c r="BR344" s="46" t="b">
        <f>IF(COUNTIF(BN344,"*Coll Agr*"),"农学院",IF(COUNTIF(BN344,"*Plant Protect*"),"植物保护学院"))</f>
        <v>0</v>
      </c>
      <c r="BS344" s="46" t="b">
        <f>IF(COUNTIF(BN344,"*Food Sci*"),"食品科技学院")</f>
        <v>0</v>
      </c>
      <c r="BT344" s="78" t="str">
        <f>AP344</f>
        <v>0309-1740</v>
      </c>
      <c r="BU344" s="10">
        <f>VLOOKUP(BT344,$CE$2:$CH$13600,3,FALSE)</f>
        <v>2.6150000000000002</v>
      </c>
      <c r="BV344" s="10">
        <f>VLOOKUP(BT344,$CE$2:$CH$13600,4,FALSE)</f>
        <v>3.0830000000000002</v>
      </c>
      <c r="BW344" s="28" t="b">
        <f>IF($BV344&gt;=10,1)</f>
        <v>0</v>
      </c>
      <c r="BX344" s="28" t="b">
        <f>IF(BV344&gt;=5,1)</f>
        <v>0</v>
      </c>
      <c r="BY344" s="28" t="b">
        <f>IF(BV344&lt;2,1)</f>
        <v>0</v>
      </c>
      <c r="BZ344" s="4">
        <v>3</v>
      </c>
      <c r="CC344" s="52">
        <v>343</v>
      </c>
      <c r="CD344" s="53" t="s">
        <v>29428</v>
      </c>
      <c r="CE344" s="53" t="s">
        <v>29429</v>
      </c>
      <c r="CF344" s="54">
        <v>865</v>
      </c>
      <c r="CG344" s="54">
        <v>6.4290000000000003</v>
      </c>
      <c r="CH344" s="54">
        <v>2.4910000000000001</v>
      </c>
      <c r="CI344" s="54">
        <v>0.4</v>
      </c>
      <c r="CJ344" s="54">
        <v>5</v>
      </c>
      <c r="CK344" s="54">
        <v>8.4</v>
      </c>
      <c r="CL344" s="54">
        <v>2.8E-3</v>
      </c>
      <c r="CM344" s="54">
        <v>1.605</v>
      </c>
      <c r="CN344" s="53" t="s">
        <v>29417</v>
      </c>
      <c r="CO344" s="54">
        <v>7</v>
      </c>
      <c r="CP344" s="54">
        <v>60</v>
      </c>
      <c r="CQ344" s="55">
        <f t="shared" si="5"/>
        <v>0.11666666666666667</v>
      </c>
      <c r="CR344" s="52" t="s">
        <v>28907</v>
      </c>
    </row>
    <row r="345" spans="1:96" ht="100.8">
      <c r="A345" s="74">
        <v>344</v>
      </c>
      <c r="B345" s="6" t="s">
        <v>45178</v>
      </c>
      <c r="C345" s="6" t="s">
        <v>45196</v>
      </c>
      <c r="D345" s="42" t="s">
        <v>62</v>
      </c>
      <c r="E345" s="42" t="s">
        <v>2619</v>
      </c>
      <c r="F345" s="42"/>
      <c r="G345" s="42"/>
      <c r="H345" s="42"/>
      <c r="I345" s="42" t="s">
        <v>2620</v>
      </c>
      <c r="J345" s="42"/>
      <c r="K345" s="42"/>
      <c r="L345" s="6" t="s">
        <v>2621</v>
      </c>
      <c r="M345" s="6" t="s">
        <v>2622</v>
      </c>
      <c r="N345" s="42"/>
      <c r="O345" s="42"/>
      <c r="P345" s="42" t="s">
        <v>67</v>
      </c>
      <c r="Q345" s="74" t="s">
        <v>68</v>
      </c>
      <c r="R345" s="74"/>
      <c r="S345" s="74"/>
      <c r="T345" s="74"/>
      <c r="U345" s="74"/>
      <c r="V345" s="74"/>
      <c r="W345" s="74" t="s">
        <v>2623</v>
      </c>
      <c r="X345" s="74" t="s">
        <v>2624</v>
      </c>
      <c r="Y345" s="74"/>
      <c r="Z345" s="74" t="s">
        <v>2625</v>
      </c>
      <c r="AA345" s="74" t="s">
        <v>2626</v>
      </c>
      <c r="AB345" s="74" t="s">
        <v>2209</v>
      </c>
      <c r="AC345" s="74"/>
      <c r="AD345" s="74"/>
      <c r="AE345" s="74" t="s">
        <v>2627</v>
      </c>
      <c r="AF345" s="74" t="s">
        <v>2628</v>
      </c>
      <c r="AG345" s="74"/>
      <c r="AH345" s="74">
        <v>45</v>
      </c>
      <c r="AI345" s="74">
        <v>0</v>
      </c>
      <c r="AJ345" s="74">
        <v>0</v>
      </c>
      <c r="AK345" s="74">
        <v>11</v>
      </c>
      <c r="AL345" s="74">
        <v>11</v>
      </c>
      <c r="AM345" s="74" t="s">
        <v>304</v>
      </c>
      <c r="AN345" s="74" t="s">
        <v>305</v>
      </c>
      <c r="AO345" s="74" t="s">
        <v>306</v>
      </c>
      <c r="AP345" s="74" t="s">
        <v>2629</v>
      </c>
      <c r="AQ345" s="74" t="s">
        <v>2630</v>
      </c>
      <c r="AR345" s="74"/>
      <c r="AS345" s="74" t="s">
        <v>2631</v>
      </c>
      <c r="AT345" s="74" t="s">
        <v>2632</v>
      </c>
      <c r="AU345" s="11">
        <v>42371</v>
      </c>
      <c r="AV345" s="74">
        <v>2016</v>
      </c>
      <c r="AW345" s="74">
        <v>14</v>
      </c>
      <c r="AX345" s="74">
        <v>1</v>
      </c>
      <c r="AY345" s="74"/>
      <c r="AZ345" s="74"/>
      <c r="BA345" s="74"/>
      <c r="BB345" s="74"/>
      <c r="BC345" s="74">
        <v>109</v>
      </c>
      <c r="BD345" s="74">
        <v>116</v>
      </c>
      <c r="BE345" s="74"/>
      <c r="BF345" s="74" t="s">
        <v>2633</v>
      </c>
      <c r="BG345" s="74"/>
      <c r="BH345" s="74">
        <v>8</v>
      </c>
      <c r="BI345" s="74" t="s">
        <v>200</v>
      </c>
      <c r="BJ345" s="74" t="s">
        <v>200</v>
      </c>
      <c r="BK345" s="74" t="s">
        <v>2634</v>
      </c>
      <c r="BL345" s="74" t="s">
        <v>2635</v>
      </c>
      <c r="BM345" s="74"/>
      <c r="BN345" s="46" t="str">
        <f>IF(COUNTIF(AA345,"*Nanjing Agr Univ*"),AA345)</f>
        <v>Zhou, GH (reprint author), Nanjing Agr Univ, Coll Food Sci &amp; Technol, Key Lab Anim Prod Proc, Minist Agr, Nanjing 210095, Jiangsu, Peoples R China.</v>
      </c>
      <c r="BO345" s="46" t="b">
        <f>IF(COUNTIF(BN345,"*Life Sci*"),"生命科学学院",IF(COUNTIF(BN345,"*Coll Hort*"),"园艺学院"))</f>
        <v>0</v>
      </c>
      <c r="BP345" s="46" t="b">
        <f>IF(COUNTIF(BN345,"*Anim Sci*"),"动物科技学院",IF(COUNTIF(BN345,"*Vet Med*"),"动物医学院"))</f>
        <v>0</v>
      </c>
      <c r="BQ345" s="46" t="b">
        <f>IF(COUNTIF(BN345,"*Resources*"),"资源与环境科学学院",IF(COUNTIF(BN345,"*Dept Entomol*"),"植物保护学院"))</f>
        <v>0</v>
      </c>
      <c r="BR345" s="46" t="b">
        <f>IF(COUNTIF(BN345,"*Coll Agr*"),"农学院",IF(COUNTIF(BN345,"*Plant Protect*"),"植物保护学院"))</f>
        <v>0</v>
      </c>
      <c r="BS345" s="46" t="str">
        <f>IF(COUNTIF(BN345,"*Food Sci*"),"食品科技学院")</f>
        <v>食品科技学院</v>
      </c>
      <c r="BT345" s="78" t="str">
        <f>AP345</f>
        <v>1947-6337</v>
      </c>
      <c r="BU345" s="10">
        <f>VLOOKUP(BT345,$CE$2:$CH$13600,3,FALSE)</f>
        <v>0.82399999999999995</v>
      </c>
      <c r="BV345" s="10">
        <f>VLOOKUP(BT345,$CE$2:$CH$13600,4,FALSE)</f>
        <v>0.76700000000000002</v>
      </c>
      <c r="BW345" s="28" t="b">
        <f>IF($BV345&gt;=10,1)</f>
        <v>0</v>
      </c>
      <c r="BX345" s="28" t="b">
        <f>IF(BV345&gt;=5,1)</f>
        <v>0</v>
      </c>
      <c r="BY345" s="28">
        <f>IF(BV345&lt;2,1)</f>
        <v>1</v>
      </c>
      <c r="BZ345" s="4">
        <v>3</v>
      </c>
      <c r="CA345" s="9"/>
      <c r="CC345" s="52">
        <v>344</v>
      </c>
      <c r="CD345" s="53" t="s">
        <v>29430</v>
      </c>
      <c r="CE345" s="53" t="s">
        <v>29431</v>
      </c>
      <c r="CF345" s="54">
        <v>7430</v>
      </c>
      <c r="CG345" s="54">
        <v>6.2830000000000004</v>
      </c>
      <c r="CH345" s="54">
        <v>5.0869999999999997</v>
      </c>
      <c r="CI345" s="54">
        <v>1.085</v>
      </c>
      <c r="CJ345" s="54">
        <v>59</v>
      </c>
      <c r="CK345" s="54">
        <v>7.1</v>
      </c>
      <c r="CL345" s="54">
        <v>2.75E-2</v>
      </c>
      <c r="CM345" s="54">
        <v>3.28</v>
      </c>
      <c r="CN345" s="53" t="s">
        <v>29417</v>
      </c>
      <c r="CO345" s="54">
        <v>8</v>
      </c>
      <c r="CP345" s="54">
        <v>60</v>
      </c>
      <c r="CQ345" s="55">
        <f t="shared" si="5"/>
        <v>0.13333333333333333</v>
      </c>
      <c r="CR345" s="52" t="s">
        <v>28907</v>
      </c>
    </row>
    <row r="346" spans="1:96" ht="100.8">
      <c r="A346" s="74">
        <v>345</v>
      </c>
      <c r="B346" s="6" t="s">
        <v>45178</v>
      </c>
      <c r="C346" s="6" t="s">
        <v>45196</v>
      </c>
      <c r="D346" s="5" t="s">
        <v>62</v>
      </c>
      <c r="E346" s="5" t="s">
        <v>27569</v>
      </c>
      <c r="F346" s="5"/>
      <c r="G346" s="5"/>
      <c r="H346" s="5"/>
      <c r="I346" s="5" t="s">
        <v>27570</v>
      </c>
      <c r="J346" s="5"/>
      <c r="K346" s="5"/>
      <c r="L346" s="6" t="s">
        <v>27571</v>
      </c>
      <c r="M346" s="6" t="s">
        <v>391</v>
      </c>
      <c r="N346" s="5"/>
      <c r="O346" s="5"/>
      <c r="P346" s="5" t="s">
        <v>67</v>
      </c>
      <c r="Q346" s="74" t="s">
        <v>68</v>
      </c>
      <c r="R346" s="74"/>
      <c r="S346" s="74"/>
      <c r="T346" s="74"/>
      <c r="U346" s="74"/>
      <c r="V346" s="74"/>
      <c r="W346" s="74" t="s">
        <v>27572</v>
      </c>
      <c r="X346" s="74" t="s">
        <v>27573</v>
      </c>
      <c r="Y346" s="74"/>
      <c r="Z346" s="74" t="s">
        <v>27574</v>
      </c>
      <c r="AA346" s="74" t="s">
        <v>18691</v>
      </c>
      <c r="AB346" s="74" t="s">
        <v>27575</v>
      </c>
      <c r="AC346" s="74"/>
      <c r="AD346" s="74"/>
      <c r="AE346" s="74" t="s">
        <v>27576</v>
      </c>
      <c r="AF346" s="74" t="s">
        <v>27577</v>
      </c>
      <c r="AG346" s="74"/>
      <c r="AH346" s="74">
        <v>51</v>
      </c>
      <c r="AI346" s="74">
        <v>0</v>
      </c>
      <c r="AJ346" s="74">
        <v>0</v>
      </c>
      <c r="AK346" s="74">
        <v>0</v>
      </c>
      <c r="AL346" s="74">
        <v>0</v>
      </c>
      <c r="AM346" s="74" t="s">
        <v>76</v>
      </c>
      <c r="AN346" s="74" t="s">
        <v>77</v>
      </c>
      <c r="AO346" s="74" t="s">
        <v>78</v>
      </c>
      <c r="AP346" s="74" t="s">
        <v>396</v>
      </c>
      <c r="AQ346" s="74" t="s">
        <v>397</v>
      </c>
      <c r="AR346" s="74"/>
      <c r="AS346" s="74" t="s">
        <v>398</v>
      </c>
      <c r="AT346" s="74" t="s">
        <v>399</v>
      </c>
      <c r="AU346" s="74" t="s">
        <v>119</v>
      </c>
      <c r="AV346" s="74">
        <v>2016</v>
      </c>
      <c r="AW346" s="74">
        <v>115</v>
      </c>
      <c r="AX346" s="74"/>
      <c r="AY346" s="74"/>
      <c r="AZ346" s="74"/>
      <c r="BA346" s="74"/>
      <c r="BB346" s="74"/>
      <c r="BC346" s="74">
        <v>34</v>
      </c>
      <c r="BD346" s="74">
        <v>40</v>
      </c>
      <c r="BE346" s="74"/>
      <c r="BF346" s="74" t="s">
        <v>27578</v>
      </c>
      <c r="BG346" s="74"/>
      <c r="BH346" s="74">
        <v>7</v>
      </c>
      <c r="BI346" s="74" t="s">
        <v>200</v>
      </c>
      <c r="BJ346" s="74" t="s">
        <v>200</v>
      </c>
      <c r="BK346" s="74" t="s">
        <v>27579</v>
      </c>
      <c r="BL346" s="74" t="s">
        <v>27580</v>
      </c>
      <c r="BM346" s="74">
        <v>26802614</v>
      </c>
      <c r="BN346" s="46" t="str">
        <f>IF(COUNTIF(AA346,"*Nanjing Agr Univ*"),AA346)</f>
        <v>Zhou, GH (reprint author), Nanjing Agr Univ, Coll Food Sci &amp; Technol, Synerget Innovat Ctr Food Safety &amp; Nutr, Key Lab Meat Proc &amp; Qual Control, Nanjing 210095, Jiangsu, Peoples R China.</v>
      </c>
      <c r="BO346" s="46" t="b">
        <f>IF(COUNTIF(BN346,"*Life Sci*"),"生命科学学院",IF(COUNTIF(BN346,"*Coll Hort*"),"园艺学院"))</f>
        <v>0</v>
      </c>
      <c r="BP346" s="46" t="b">
        <f>IF(COUNTIF(BN346,"*Anim Sci*"),"动物科技学院",IF(COUNTIF(BN346,"*Vet Med*"),"动物医学院"))</f>
        <v>0</v>
      </c>
      <c r="BQ346" s="46" t="b">
        <f>IF(COUNTIF(BN346,"*Resources*"),"资源与环境科学学院",IF(COUNTIF(BN346,"*Dept Entomol*"),"植物保护学院"))</f>
        <v>0</v>
      </c>
      <c r="BR346" s="46" t="b">
        <f>IF(COUNTIF(BN346,"*Coll Agr*"),"农学院",IF(COUNTIF(BN346,"*Plant Protect*"),"植物保护学院"))</f>
        <v>0</v>
      </c>
      <c r="BS346" s="46" t="str">
        <f>IF(COUNTIF(BN346,"*Food Sci*"),"食品科技学院")</f>
        <v>食品科技学院</v>
      </c>
      <c r="BT346" s="78" t="s">
        <v>396</v>
      </c>
      <c r="BU346" s="10">
        <f>VLOOKUP(BT346,$CE$2:$CH$13600,3,FALSE)</f>
        <v>2.6150000000000002</v>
      </c>
      <c r="BV346" s="10">
        <f>VLOOKUP(BT346,$CE$2:$CH$13600,4,FALSE)</f>
        <v>3.0830000000000002</v>
      </c>
      <c r="BW346" s="28" t="b">
        <f>IF($BV346&gt;=10,1)</f>
        <v>0</v>
      </c>
      <c r="BX346" s="28" t="b">
        <f>IF(BV346&gt;=5,1)</f>
        <v>0</v>
      </c>
      <c r="BY346" s="28" t="b">
        <f>IF(BV346&lt;2,1)</f>
        <v>0</v>
      </c>
      <c r="BZ346" s="4">
        <v>3</v>
      </c>
      <c r="CC346" s="52">
        <v>345</v>
      </c>
      <c r="CD346" s="53" t="s">
        <v>29432</v>
      </c>
      <c r="CE346" s="53" t="s">
        <v>29433</v>
      </c>
      <c r="CF346" s="54">
        <v>195795</v>
      </c>
      <c r="CG346" s="54">
        <v>5.9930000000000003</v>
      </c>
      <c r="CH346" s="54">
        <v>5.6360000000000001</v>
      </c>
      <c r="CI346" s="54">
        <v>1.7410000000000001</v>
      </c>
      <c r="CJ346" s="54">
        <v>2785</v>
      </c>
      <c r="CK346" s="54">
        <v>7.6</v>
      </c>
      <c r="CL346" s="54">
        <v>0.52081999999999995</v>
      </c>
      <c r="CM346" s="54">
        <v>2.3879999999999999</v>
      </c>
      <c r="CN346" s="53" t="s">
        <v>29417</v>
      </c>
      <c r="CO346" s="54">
        <v>9</v>
      </c>
      <c r="CP346" s="54">
        <v>60</v>
      </c>
      <c r="CQ346" s="55">
        <f t="shared" si="5"/>
        <v>0.15</v>
      </c>
      <c r="CR346" s="52" t="s">
        <v>28907</v>
      </c>
    </row>
    <row r="347" spans="1:96" ht="86.4">
      <c r="A347" s="74">
        <v>346</v>
      </c>
      <c r="B347" s="6" t="s">
        <v>45178</v>
      </c>
      <c r="C347" s="6" t="s">
        <v>45196</v>
      </c>
      <c r="D347" s="9" t="s">
        <v>62</v>
      </c>
      <c r="E347" s="9" t="s">
        <v>28611</v>
      </c>
      <c r="F347" s="9"/>
      <c r="G347" s="9"/>
      <c r="H347" s="9"/>
      <c r="I347" s="9" t="s">
        <v>28612</v>
      </c>
      <c r="J347" s="9"/>
      <c r="K347" s="9"/>
      <c r="L347" s="75" t="s">
        <v>28613</v>
      </c>
      <c r="M347" s="75" t="s">
        <v>4913</v>
      </c>
      <c r="N347" s="9"/>
      <c r="O347" s="9"/>
      <c r="P347" s="9" t="s">
        <v>67</v>
      </c>
      <c r="Q347" s="74" t="s">
        <v>68</v>
      </c>
      <c r="R347" s="74"/>
      <c r="S347" s="74"/>
      <c r="T347" s="74"/>
      <c r="U347" s="74"/>
      <c r="V347" s="74"/>
      <c r="W347" s="74"/>
      <c r="X347" s="74" t="s">
        <v>28614</v>
      </c>
      <c r="Y347" s="74"/>
      <c r="Z347" s="74" t="s">
        <v>28615</v>
      </c>
      <c r="AA347" s="74" t="s">
        <v>28616</v>
      </c>
      <c r="AB347" s="74" t="s">
        <v>95</v>
      </c>
      <c r="AC347" s="74"/>
      <c r="AD347" s="74"/>
      <c r="AE347" s="74" t="s">
        <v>28617</v>
      </c>
      <c r="AF347" s="74" t="s">
        <v>28618</v>
      </c>
      <c r="AG347" s="74"/>
      <c r="AH347" s="74">
        <v>40</v>
      </c>
      <c r="AI347" s="74">
        <v>0</v>
      </c>
      <c r="AJ347" s="74">
        <v>0</v>
      </c>
      <c r="AK347" s="74">
        <v>0</v>
      </c>
      <c r="AL347" s="74">
        <v>0</v>
      </c>
      <c r="AM347" s="74" t="s">
        <v>358</v>
      </c>
      <c r="AN347" s="74" t="s">
        <v>359</v>
      </c>
      <c r="AO347" s="74" t="s">
        <v>360</v>
      </c>
      <c r="AP347" s="74" t="s">
        <v>4916</v>
      </c>
      <c r="AQ347" s="74" t="s">
        <v>4917</v>
      </c>
      <c r="AR347" s="74"/>
      <c r="AS347" s="74" t="s">
        <v>4918</v>
      </c>
      <c r="AT347" s="74" t="s">
        <v>4919</v>
      </c>
      <c r="AU347" s="74" t="s">
        <v>866</v>
      </c>
      <c r="AV347" s="74">
        <v>2016</v>
      </c>
      <c r="AW347" s="74">
        <v>40</v>
      </c>
      <c r="AX347" s="74">
        <v>1</v>
      </c>
      <c r="AY347" s="74"/>
      <c r="AZ347" s="74"/>
      <c r="BA347" s="74"/>
      <c r="BB347" s="74"/>
      <c r="BC347" s="74">
        <v>94</v>
      </c>
      <c r="BD347" s="74">
        <v>102</v>
      </c>
      <c r="BE347" s="74"/>
      <c r="BF347" s="74" t="s">
        <v>28619</v>
      </c>
      <c r="BG347" s="74"/>
      <c r="BH347" s="74">
        <v>9</v>
      </c>
      <c r="BI347" s="74" t="s">
        <v>200</v>
      </c>
      <c r="BJ347" s="74" t="s">
        <v>200</v>
      </c>
      <c r="BK347" s="74" t="s">
        <v>28620</v>
      </c>
      <c r="BL347" s="74" t="s">
        <v>28621</v>
      </c>
      <c r="BM347" s="74"/>
      <c r="BN347" s="79" t="str">
        <f>IF(COUNTIF(AA347,"*Nanjing Agr Univ*"),AA347)</f>
        <v>Zhou, GH (reprint author), Nanjing Agr Univ, Jiangsu Innovat Ctr Meat Prod &amp; Proc, Key Lab Meat Proc &amp; Qual Control, Key Lab Anim Prod Proc,MOA,MOE, Nanjing 210095, Jiangsu, Peoples R China.</v>
      </c>
      <c r="BO347" s="79" t="b">
        <f>IF(COUNTIF(BN347,"*Life Sci*"),"生命科学学院",IF(COUNTIF(BN347,"*Coll Hort*"),"园艺学院"))</f>
        <v>0</v>
      </c>
      <c r="BP347" s="79" t="b">
        <f>IF(COUNTIF(BN347,"*Anim Sci*"),"动物科技学院",IF(COUNTIF(BN347,"*Vet Med*"),"动物医学院"))</f>
        <v>0</v>
      </c>
      <c r="BQ347" s="79" t="b">
        <f>IF(COUNTIF(BN347,"*Resources*"),"资源与环境科学学院",IF(COUNTIF(BN347,"*Dept Entomol*"),"植物保护学院"))</f>
        <v>0</v>
      </c>
      <c r="BR347" s="79" t="b">
        <f>IF(COUNTIF(BN347,"*Coll Agr*"),"农学院",IF(COUNTIF(BN347,"*Plant Protect*"),"植物保护学院"))</f>
        <v>0</v>
      </c>
      <c r="BS347" s="79" t="b">
        <f>IF(COUNTIF(BN347,"*Food Sci*"),"食品科技学院")</f>
        <v>0</v>
      </c>
      <c r="BT347" s="78" t="s">
        <v>4916</v>
      </c>
      <c r="BU347" s="76">
        <f>VLOOKUP(BT347,$CE$2:$CH$13600,3,FALSE)</f>
        <v>1.159</v>
      </c>
      <c r="BV347" s="76">
        <f>VLOOKUP(BT347,$CE$2:$CH$13600,4,FALSE)</f>
        <v>1.02</v>
      </c>
      <c r="BW347" s="78" t="b">
        <f>IF($BV347&gt;=10,1)</f>
        <v>0</v>
      </c>
      <c r="BX347" s="78" t="b">
        <f>IF(BV347&gt;=5,1)</f>
        <v>0</v>
      </c>
      <c r="BY347" s="78">
        <f>IF(BV347&lt;2,1)</f>
        <v>1</v>
      </c>
      <c r="BZ347" s="4">
        <v>3</v>
      </c>
      <c r="CA347" s="9"/>
      <c r="CC347" s="52">
        <v>346</v>
      </c>
      <c r="CD347" s="53" t="s">
        <v>29434</v>
      </c>
      <c r="CE347" s="53" t="s">
        <v>29435</v>
      </c>
      <c r="CF347" s="54">
        <v>17560</v>
      </c>
      <c r="CG347" s="54">
        <v>5.81</v>
      </c>
      <c r="CH347" s="54">
        <v>5.0019999999999998</v>
      </c>
      <c r="CI347" s="54">
        <v>2.5139999999999998</v>
      </c>
      <c r="CJ347" s="54">
        <v>623</v>
      </c>
      <c r="CK347" s="54">
        <v>3.3</v>
      </c>
      <c r="CL347" s="54">
        <v>6.293E-2</v>
      </c>
      <c r="CM347" s="54">
        <v>1.6439999999999999</v>
      </c>
      <c r="CN347" s="53" t="s">
        <v>29417</v>
      </c>
      <c r="CO347" s="54">
        <v>10</v>
      </c>
      <c r="CP347" s="54">
        <v>60</v>
      </c>
      <c r="CQ347" s="55">
        <f t="shared" si="5"/>
        <v>0.16666666666666666</v>
      </c>
      <c r="CR347" s="52" t="s">
        <v>28907</v>
      </c>
    </row>
    <row r="348" spans="1:96" ht="86.4">
      <c r="A348" s="74">
        <v>347</v>
      </c>
      <c r="B348" s="6" t="s">
        <v>45178</v>
      </c>
      <c r="C348" s="6" t="s">
        <v>45196</v>
      </c>
      <c r="D348" s="5" t="s">
        <v>62</v>
      </c>
      <c r="E348" s="5" t="s">
        <v>28457</v>
      </c>
      <c r="F348" s="5"/>
      <c r="G348" s="5"/>
      <c r="H348" s="5"/>
      <c r="I348" s="5" t="s">
        <v>28458</v>
      </c>
      <c r="J348" s="5"/>
      <c r="K348" s="5"/>
      <c r="L348" s="6" t="s">
        <v>28459</v>
      </c>
      <c r="M348" s="6" t="s">
        <v>13203</v>
      </c>
      <c r="N348" s="5"/>
      <c r="O348" s="5"/>
      <c r="P348" s="5" t="s">
        <v>67</v>
      </c>
      <c r="Q348" s="4" t="s">
        <v>68</v>
      </c>
      <c r="W348" s="4" t="s">
        <v>28460</v>
      </c>
      <c r="X348" s="4" t="s">
        <v>28461</v>
      </c>
      <c r="Z348" s="4" t="s">
        <v>28462</v>
      </c>
      <c r="AA348" s="4" t="s">
        <v>28463</v>
      </c>
      <c r="AB348" s="4" t="s">
        <v>95</v>
      </c>
      <c r="AE348" s="4" t="s">
        <v>28464</v>
      </c>
      <c r="AF348" s="4" t="s">
        <v>28465</v>
      </c>
      <c r="AH348" s="4">
        <v>36</v>
      </c>
      <c r="AI348" s="4">
        <v>0</v>
      </c>
      <c r="AJ348" s="4">
        <v>0</v>
      </c>
      <c r="AK348" s="4">
        <v>0</v>
      </c>
      <c r="AL348" s="4">
        <v>0</v>
      </c>
      <c r="AM348" s="4" t="s">
        <v>358</v>
      </c>
      <c r="AN348" s="4" t="s">
        <v>359</v>
      </c>
      <c r="AO348" s="4" t="s">
        <v>360</v>
      </c>
      <c r="AP348" s="4" t="s">
        <v>13208</v>
      </c>
      <c r="AQ348" s="4" t="s">
        <v>13209</v>
      </c>
      <c r="AS348" s="4" t="s">
        <v>13210</v>
      </c>
      <c r="AT348" s="4" t="s">
        <v>13211</v>
      </c>
      <c r="AU348" s="74" t="s">
        <v>866</v>
      </c>
      <c r="AV348" s="4">
        <v>2016</v>
      </c>
      <c r="AW348" s="4">
        <v>51</v>
      </c>
      <c r="AX348" s="4">
        <v>2</v>
      </c>
      <c r="BC348" s="4">
        <v>359</v>
      </c>
      <c r="BD348" s="4">
        <v>369</v>
      </c>
      <c r="BF348" s="4" t="s">
        <v>28466</v>
      </c>
      <c r="BH348" s="4">
        <v>11</v>
      </c>
      <c r="BI348" s="4" t="s">
        <v>200</v>
      </c>
      <c r="BJ348" s="4" t="s">
        <v>200</v>
      </c>
      <c r="BK348" s="4" t="s">
        <v>28467</v>
      </c>
      <c r="BL348" s="4" t="s">
        <v>28468</v>
      </c>
      <c r="BN348" s="46" t="str">
        <f>IF(COUNTIF(AA348,"*Nanjing Agr Univ*"),AA348)</f>
        <v>Zhou, GH (reprint author), Nanjing Agr Univ, MOE, Key Lab Meat Proc &amp; Qual Control, Nanjing 210095, Jiangsu, Peoples R China.; Zhou, GH (reprint author), Nanjing Agr Univ, MOA, Key Lab Anim Prod Proc, Nanjing 210095, Jiangsu, Peoples R China.; Zhou, GH (reprint author), Nanjing Agr Univ, Jiangsu Innovat Ctr Meat Prod &amp; Proc, Nanjing 210095, Jiangsu, Peoples R China.</v>
      </c>
      <c r="BO348" s="46" t="b">
        <f>IF(COUNTIF(BN348,"*Life Sci*"),"生命科学学院",IF(COUNTIF(BN348,"*Coll Hort*"),"园艺学院"))</f>
        <v>0</v>
      </c>
      <c r="BP348" s="46" t="b">
        <f>IF(COUNTIF(BN348,"*Anim Sci*"),"动物科技学院",IF(COUNTIF(BN348,"*Vet Med*"),"动物医学院"))</f>
        <v>0</v>
      </c>
      <c r="BQ348" s="46" t="b">
        <f>IF(COUNTIF(BN348,"*Resources*"),"资源与环境科学学院",IF(COUNTIF(BN348,"*Dept Entomol*"),"植物保护学院"))</f>
        <v>0</v>
      </c>
      <c r="BR348" s="46" t="b">
        <f>IF(COUNTIF(BN348,"*Coll Agr*"),"农学院",IF(COUNTIF(BN348,"*Plant Protect*"),"植物保护学院"))</f>
        <v>0</v>
      </c>
      <c r="BS348" s="46" t="b">
        <f>IF(COUNTIF(BN348,"*Food Sci*"),"食品科技学院")</f>
        <v>0</v>
      </c>
      <c r="BT348" s="28" t="s">
        <v>13208</v>
      </c>
      <c r="BU348" s="10">
        <f>VLOOKUP(BT348,$CE$2:$CH$13600,3,FALSE)</f>
        <v>1.3839999999999999</v>
      </c>
      <c r="BV348" s="10">
        <f>VLOOKUP(BT348,$CE$2:$CH$13600,4,FALSE)</f>
        <v>1.655</v>
      </c>
      <c r="BW348" s="28" t="b">
        <f>IF($BV348&gt;=10,1)</f>
        <v>0</v>
      </c>
      <c r="BX348" s="28" t="b">
        <f>IF(BV348&gt;=5,1)</f>
        <v>0</v>
      </c>
      <c r="BY348" s="28">
        <f>IF(BV348&lt;2,1)</f>
        <v>1</v>
      </c>
      <c r="BZ348" s="4">
        <v>3</v>
      </c>
      <c r="CA348" s="9"/>
      <c r="CC348" s="52">
        <v>347</v>
      </c>
      <c r="CD348" s="53" t="s">
        <v>29436</v>
      </c>
      <c r="CE348" s="53" t="s">
        <v>29437</v>
      </c>
      <c r="CF348" s="54">
        <v>44743</v>
      </c>
      <c r="CG348" s="54">
        <v>5.3390000000000004</v>
      </c>
      <c r="CH348" s="54">
        <v>4.8540000000000001</v>
      </c>
      <c r="CI348" s="54">
        <v>1.5840000000000001</v>
      </c>
      <c r="CJ348" s="54">
        <v>669</v>
      </c>
      <c r="CK348" s="54">
        <v>7.8</v>
      </c>
      <c r="CL348" s="54">
        <v>0.16894999999999999</v>
      </c>
      <c r="CM348" s="54">
        <v>3.008</v>
      </c>
      <c r="CN348" s="53" t="s">
        <v>29417</v>
      </c>
      <c r="CO348" s="54">
        <v>11</v>
      </c>
      <c r="CP348" s="54">
        <v>60</v>
      </c>
      <c r="CQ348" s="55">
        <f t="shared" si="5"/>
        <v>0.18333333333333332</v>
      </c>
      <c r="CR348" s="52" t="s">
        <v>28907</v>
      </c>
    </row>
    <row r="349" spans="1:96" ht="57.6">
      <c r="A349" s="74">
        <v>348</v>
      </c>
      <c r="B349" s="6" t="s">
        <v>45178</v>
      </c>
      <c r="C349" s="6" t="s">
        <v>45196</v>
      </c>
      <c r="D349" s="5" t="s">
        <v>62</v>
      </c>
      <c r="E349" s="5" t="s">
        <v>45277</v>
      </c>
      <c r="F349" s="5"/>
      <c r="G349" s="5"/>
      <c r="H349" s="5"/>
      <c r="I349" s="5" t="s">
        <v>45278</v>
      </c>
      <c r="J349" s="5"/>
      <c r="K349" s="5"/>
      <c r="L349" s="6" t="s">
        <v>45279</v>
      </c>
      <c r="M349" s="6" t="s">
        <v>66</v>
      </c>
      <c r="N349" s="5"/>
      <c r="O349" s="5"/>
      <c r="P349" s="5" t="s">
        <v>67</v>
      </c>
      <c r="Q349" s="42" t="s">
        <v>68</v>
      </c>
      <c r="R349" s="9"/>
      <c r="S349" s="9"/>
      <c r="T349" s="9"/>
      <c r="U349" s="9"/>
      <c r="V349" s="9"/>
      <c r="W349" s="9" t="s">
        <v>45280</v>
      </c>
      <c r="X349" s="9" t="s">
        <v>45281</v>
      </c>
      <c r="Y349" s="9"/>
      <c r="Z349" s="9" t="s">
        <v>45282</v>
      </c>
      <c r="AA349" s="9" t="s">
        <v>45283</v>
      </c>
      <c r="AB349" s="9" t="s">
        <v>2209</v>
      </c>
      <c r="AC349" s="9"/>
      <c r="AD349" s="9"/>
      <c r="AE349" s="9" t="s">
        <v>45284</v>
      </c>
      <c r="AF349" s="9" t="s">
        <v>45285</v>
      </c>
      <c r="AG349" s="9"/>
      <c r="AH349" s="9">
        <v>33</v>
      </c>
      <c r="AI349" s="9">
        <v>0</v>
      </c>
      <c r="AJ349" s="9">
        <v>0</v>
      </c>
      <c r="AK349" s="9">
        <v>0</v>
      </c>
      <c r="AL349" s="9">
        <v>0</v>
      </c>
      <c r="AM349" s="9" t="s">
        <v>76</v>
      </c>
      <c r="AN349" s="9" t="s">
        <v>77</v>
      </c>
      <c r="AO349" s="9" t="s">
        <v>78</v>
      </c>
      <c r="AP349" s="42" t="s">
        <v>79</v>
      </c>
      <c r="AQ349" s="42" t="s">
        <v>80</v>
      </c>
      <c r="AR349" s="42"/>
      <c r="AS349" s="42" t="s">
        <v>81</v>
      </c>
      <c r="AT349" s="42" t="s">
        <v>82</v>
      </c>
      <c r="AU349" s="43">
        <v>42583</v>
      </c>
      <c r="AV349" s="42">
        <v>2016</v>
      </c>
      <c r="AW349" s="42">
        <v>204</v>
      </c>
      <c r="AX349" s="42"/>
      <c r="AY349" s="42"/>
      <c r="AZ349" s="42"/>
      <c r="BA349" s="42"/>
      <c r="BB349" s="42"/>
      <c r="BC349" s="42">
        <v>239</v>
      </c>
      <c r="BD349" s="42">
        <v>245</v>
      </c>
      <c r="BE349" s="42"/>
      <c r="BF349" s="42" t="s">
        <v>45286</v>
      </c>
      <c r="BG349" s="42"/>
      <c r="BH349" s="42">
        <v>7</v>
      </c>
      <c r="BI349" s="42" t="s">
        <v>84</v>
      </c>
      <c r="BJ349" s="42" t="s">
        <v>85</v>
      </c>
      <c r="BK349" s="42" t="s">
        <v>45287</v>
      </c>
      <c r="BL349" s="42" t="s">
        <v>45288</v>
      </c>
      <c r="BM349" s="42">
        <v>26988498</v>
      </c>
      <c r="BN349" s="46" t="str">
        <f>IF(COUNTIF(AA349,"*Nanjing Agr Univ*"),AA349)</f>
        <v>Zhou, GH (reprint author), Nanjing Agr Univ, Coll Food Sci &amp; Technol, 1 Weigang, Nanjing 210095, Jiangsu, Peoples R China.</v>
      </c>
      <c r="BO349" s="46" t="b">
        <f>IF(COUNTIF(BN349,"*Life Sci*"),"生命科学学院",IF(COUNTIF(BN349,"*Coll Hort*"),"园艺学院"))</f>
        <v>0</v>
      </c>
      <c r="BP349" s="46" t="b">
        <f>IF(COUNTIF(BN349,"*Anim Sci*"),"动物科技学院",IF(COUNTIF(BN349,"*Vet Med*"),"动物医学院"))</f>
        <v>0</v>
      </c>
      <c r="BQ349" s="46" t="b">
        <f>IF(COUNTIF(BN349,"*Resources*"),"资源与环境科学学院",IF(COUNTIF(BN349,"*Dept Entomol*"),"植物保护学院"))</f>
        <v>0</v>
      </c>
      <c r="BR349" s="46" t="b">
        <f>IF(COUNTIF(BN349,"*Coll Agr*"),"农学院",IF(COUNTIF(BN349,"*Plant Protect*"),"植物保护学院"))</f>
        <v>0</v>
      </c>
      <c r="BS349" s="46" t="str">
        <f>IF(COUNTIF(BN349,"*Food Sci*"),"食品科技学院")</f>
        <v>食品科技学院</v>
      </c>
      <c r="BT349" s="48" t="s">
        <v>79</v>
      </c>
      <c r="BU349" s="10">
        <f>VLOOKUP(BT349,$CE$2:$CH$13600,3,FALSE)</f>
        <v>3.391</v>
      </c>
      <c r="BV349" s="10">
        <f>VLOOKUP(BT349,$CE$2:$CH$13600,4,FALSE)</f>
        <v>3.9009999999999998</v>
      </c>
      <c r="BW349" s="28" t="b">
        <f>IF($BV349&gt;=10,1)</f>
        <v>0</v>
      </c>
      <c r="BX349" s="28" t="b">
        <f>IF(BV349&gt;=5,1)</f>
        <v>0</v>
      </c>
      <c r="BY349" s="28" t="b">
        <f>IF(BV349&lt;2,1)</f>
        <v>0</v>
      </c>
      <c r="BZ349" s="4">
        <v>4</v>
      </c>
      <c r="CA349" s="9"/>
      <c r="CC349" s="52">
        <v>348</v>
      </c>
      <c r="CD349" s="53" t="s">
        <v>29438</v>
      </c>
      <c r="CE349" s="53" t="s">
        <v>29439</v>
      </c>
      <c r="CF349" s="54">
        <v>109141</v>
      </c>
      <c r="CG349" s="54">
        <v>5.1070000000000002</v>
      </c>
      <c r="CH349" s="54">
        <v>4.734</v>
      </c>
      <c r="CI349" s="54">
        <v>1.657</v>
      </c>
      <c r="CJ349" s="54">
        <v>2790</v>
      </c>
      <c r="CK349" s="54">
        <v>5.4</v>
      </c>
      <c r="CL349" s="54">
        <v>0.35431000000000001</v>
      </c>
      <c r="CM349" s="54">
        <v>1.9530000000000001</v>
      </c>
      <c r="CN349" s="53" t="s">
        <v>29417</v>
      </c>
      <c r="CO349" s="54">
        <v>12</v>
      </c>
      <c r="CP349" s="54">
        <v>60</v>
      </c>
      <c r="CQ349" s="55">
        <f t="shared" si="5"/>
        <v>0.2</v>
      </c>
      <c r="CR349" s="52" t="s">
        <v>28907</v>
      </c>
    </row>
    <row r="350" spans="1:96" ht="115.2">
      <c r="A350" s="74">
        <v>349</v>
      </c>
      <c r="B350" s="6" t="s">
        <v>45178</v>
      </c>
      <c r="C350" s="6" t="s">
        <v>45196</v>
      </c>
      <c r="D350" s="5" t="s">
        <v>62</v>
      </c>
      <c r="E350" s="5" t="s">
        <v>47157</v>
      </c>
      <c r="F350" s="5"/>
      <c r="G350" s="5"/>
      <c r="H350" s="5"/>
      <c r="I350" s="5" t="s">
        <v>47158</v>
      </c>
      <c r="J350" s="5"/>
      <c r="K350" s="5"/>
      <c r="L350" s="6" t="s">
        <v>47159</v>
      </c>
      <c r="M350" s="6" t="s">
        <v>9461</v>
      </c>
      <c r="N350" s="5"/>
      <c r="O350" s="5"/>
      <c r="P350" s="5" t="s">
        <v>67</v>
      </c>
      <c r="Q350" s="42" t="s">
        <v>68</v>
      </c>
      <c r="R350" s="9"/>
      <c r="S350" s="9"/>
      <c r="T350" s="9"/>
      <c r="U350" s="9"/>
      <c r="V350" s="9"/>
      <c r="W350" s="9" t="s">
        <v>47160</v>
      </c>
      <c r="X350" s="9" t="s">
        <v>47161</v>
      </c>
      <c r="Y350" s="9"/>
      <c r="Z350" s="9" t="s">
        <v>47162</v>
      </c>
      <c r="AA350" s="9" t="s">
        <v>47163</v>
      </c>
      <c r="AB350" s="9" t="s">
        <v>95</v>
      </c>
      <c r="AC350" s="9"/>
      <c r="AD350" s="9"/>
      <c r="AE350" s="9" t="s">
        <v>47164</v>
      </c>
      <c r="AF350" s="9" t="s">
        <v>47165</v>
      </c>
      <c r="AG350" s="9"/>
      <c r="AH350" s="9">
        <v>48</v>
      </c>
      <c r="AI350" s="9">
        <v>0</v>
      </c>
      <c r="AJ350" s="9">
        <v>0</v>
      </c>
      <c r="AK350" s="9">
        <v>0</v>
      </c>
      <c r="AL350" s="9">
        <v>0</v>
      </c>
      <c r="AM350" s="9" t="s">
        <v>76</v>
      </c>
      <c r="AN350" s="9" t="s">
        <v>77</v>
      </c>
      <c r="AO350" s="9" t="s">
        <v>78</v>
      </c>
      <c r="AP350" s="42" t="s">
        <v>9468</v>
      </c>
      <c r="AQ350" s="42" t="s">
        <v>9469</v>
      </c>
      <c r="AR350" s="42"/>
      <c r="AS350" s="42" t="s">
        <v>9470</v>
      </c>
      <c r="AT350" s="42" t="s">
        <v>9471</v>
      </c>
      <c r="AU350" s="42" t="s">
        <v>866</v>
      </c>
      <c r="AV350" s="42">
        <v>2016</v>
      </c>
      <c r="AW350" s="42">
        <v>33</v>
      </c>
      <c r="AX350" s="42"/>
      <c r="AY350" s="42"/>
      <c r="AZ350" s="42"/>
      <c r="BA350" s="42"/>
      <c r="BB350" s="42"/>
      <c r="BC350" s="42">
        <v>162</v>
      </c>
      <c r="BD350" s="42">
        <v>169</v>
      </c>
      <c r="BE350" s="42"/>
      <c r="BF350" s="42" t="s">
        <v>47166</v>
      </c>
      <c r="BG350" s="42"/>
      <c r="BH350" s="42">
        <v>8</v>
      </c>
      <c r="BI350" s="42" t="s">
        <v>200</v>
      </c>
      <c r="BJ350" s="42" t="s">
        <v>200</v>
      </c>
      <c r="BK350" s="42" t="s">
        <v>47167</v>
      </c>
      <c r="BL350" s="42" t="s">
        <v>47168</v>
      </c>
      <c r="BM350" s="42"/>
      <c r="BN350" s="46" t="str">
        <f>IF(COUNTIF(AA350,"*Nanjing Agr Univ*"),AA350)</f>
        <v>Zhou, GH (reprint author), Nanjing Agr Univ, Synerget Innovat Ctr Food Safety &amp; Nutr, Key Lab Meat Proc &amp; Qual Control,Minist Agr,Minis, Coll Food Sci &amp; Technol,Key Lab Anim Prod Proc, Nanjing 210095, Jiangsu, Peoples R China.</v>
      </c>
      <c r="BO350" s="46" t="b">
        <f>IF(COUNTIF(BN350,"*Life Sci*"),"生命科学学院",IF(COUNTIF(BN350,"*Coll Hort*"),"园艺学院"))</f>
        <v>0</v>
      </c>
      <c r="BP350" s="46" t="b">
        <f>IF(COUNTIF(BN350,"*Anim Sci*"),"动物科技学院",IF(COUNTIF(BN350,"*Vet Med*"),"动物医学院"))</f>
        <v>0</v>
      </c>
      <c r="BQ350" s="46" t="b">
        <f>IF(COUNTIF(BN350,"*Resources*"),"资源与环境科学学院",IF(COUNTIF(BN350,"*Dept Entomol*"),"植物保护学院"))</f>
        <v>0</v>
      </c>
      <c r="BR350" s="46" t="b">
        <f>IF(COUNTIF(BN350,"*Coll Agr*"),"农学院",IF(COUNTIF(BN350,"*Plant Protect*"),"植物保护学院"))</f>
        <v>0</v>
      </c>
      <c r="BS350" s="46" t="str">
        <f>IF(COUNTIF(BN350,"*Food Sci*"),"食品科技学院")</f>
        <v>食品科技学院</v>
      </c>
      <c r="BT350" s="48" t="s">
        <v>9468</v>
      </c>
      <c r="BU350" s="10">
        <f>VLOOKUP(BT350,$CE$2:$CH$13600,3,FALSE)</f>
        <v>3.2730000000000001</v>
      </c>
      <c r="BV350" s="10">
        <f>VLOOKUP(BT350,$CE$2:$CH$13600,4,FALSE)</f>
        <v>3.6989999999999998</v>
      </c>
      <c r="BW350" s="28" t="b">
        <f>IF($BV350&gt;=10,1)</f>
        <v>0</v>
      </c>
      <c r="BX350" s="28" t="b">
        <f>IF(BV350&gt;=5,1)</f>
        <v>0</v>
      </c>
      <c r="BY350" s="28" t="b">
        <f>IF(BV350&lt;2,1)</f>
        <v>0</v>
      </c>
      <c r="BZ350" s="4">
        <v>4</v>
      </c>
      <c r="CC350" s="52">
        <v>349</v>
      </c>
      <c r="CD350" s="53" t="s">
        <v>29440</v>
      </c>
      <c r="CE350" s="53" t="s">
        <v>29441</v>
      </c>
      <c r="CF350" s="54">
        <v>143353</v>
      </c>
      <c r="CG350" s="54">
        <v>4.6429999999999998</v>
      </c>
      <c r="CH350" s="54">
        <v>3.8650000000000002</v>
      </c>
      <c r="CI350" s="54">
        <v>1.776</v>
      </c>
      <c r="CJ350" s="54">
        <v>3409</v>
      </c>
      <c r="CK350" s="54">
        <v>6.8</v>
      </c>
      <c r="CL350" s="54">
        <v>0.26512000000000002</v>
      </c>
      <c r="CM350" s="54">
        <v>1.0920000000000001</v>
      </c>
      <c r="CN350" s="53" t="s">
        <v>29417</v>
      </c>
      <c r="CO350" s="54">
        <v>13</v>
      </c>
      <c r="CP350" s="54">
        <v>60</v>
      </c>
      <c r="CQ350" s="55">
        <f t="shared" si="5"/>
        <v>0.21666666666666667</v>
      </c>
      <c r="CR350" s="52" t="s">
        <v>28907</v>
      </c>
    </row>
    <row r="351" spans="1:96" ht="86.4">
      <c r="A351" s="74">
        <v>350</v>
      </c>
      <c r="B351" s="6" t="s">
        <v>45178</v>
      </c>
      <c r="C351" s="6" t="s">
        <v>45196</v>
      </c>
      <c r="D351" s="5" t="s">
        <v>62</v>
      </c>
      <c r="E351" s="5" t="s">
        <v>45468</v>
      </c>
      <c r="F351" s="5"/>
      <c r="G351" s="5"/>
      <c r="H351" s="5"/>
      <c r="I351" s="5" t="s">
        <v>45469</v>
      </c>
      <c r="J351" s="5"/>
      <c r="K351" s="5"/>
      <c r="L351" s="6" t="s">
        <v>45470</v>
      </c>
      <c r="M351" s="6" t="s">
        <v>4166</v>
      </c>
      <c r="N351" s="5"/>
      <c r="O351" s="5"/>
      <c r="P351" s="5" t="s">
        <v>67</v>
      </c>
      <c r="Q351" s="42" t="s">
        <v>68</v>
      </c>
      <c r="R351" s="9"/>
      <c r="S351" s="9"/>
      <c r="T351" s="9"/>
      <c r="U351" s="9"/>
      <c r="V351" s="9"/>
      <c r="W351" s="9" t="s">
        <v>45471</v>
      </c>
      <c r="X351" s="9" t="s">
        <v>45472</v>
      </c>
      <c r="Y351" s="9"/>
      <c r="Z351" s="9" t="s">
        <v>45473</v>
      </c>
      <c r="AA351" s="9" t="s">
        <v>45474</v>
      </c>
      <c r="AB351" s="9" t="s">
        <v>95</v>
      </c>
      <c r="AC351" s="9"/>
      <c r="AD351" s="9"/>
      <c r="AE351" s="9" t="s">
        <v>45475</v>
      </c>
      <c r="AF351" s="9" t="s">
        <v>45476</v>
      </c>
      <c r="AG351" s="9"/>
      <c r="AH351" s="9">
        <v>42</v>
      </c>
      <c r="AI351" s="9">
        <v>0</v>
      </c>
      <c r="AJ351" s="9">
        <v>0</v>
      </c>
      <c r="AK351" s="9">
        <v>0</v>
      </c>
      <c r="AL351" s="9">
        <v>0</v>
      </c>
      <c r="AM351" s="9" t="s">
        <v>76</v>
      </c>
      <c r="AN351" s="9" t="s">
        <v>77</v>
      </c>
      <c r="AO351" s="9" t="s">
        <v>78</v>
      </c>
      <c r="AP351" s="42" t="s">
        <v>4174</v>
      </c>
      <c r="AQ351" s="42" t="s">
        <v>4175</v>
      </c>
      <c r="AR351" s="42"/>
      <c r="AS351" s="42" t="s">
        <v>4176</v>
      </c>
      <c r="AT351" s="42" t="s">
        <v>4177</v>
      </c>
      <c r="AU351" s="42" t="s">
        <v>15639</v>
      </c>
      <c r="AV351" s="42">
        <v>2016</v>
      </c>
      <c r="AW351" s="42">
        <v>57</v>
      </c>
      <c r="AX351" s="42"/>
      <c r="AY351" s="42"/>
      <c r="AZ351" s="42"/>
      <c r="BA351" s="42"/>
      <c r="BB351" s="42"/>
      <c r="BC351" s="42">
        <v>253</v>
      </c>
      <c r="BD351" s="42">
        <v>261</v>
      </c>
      <c r="BE351" s="42"/>
      <c r="BF351" s="42" t="s">
        <v>45477</v>
      </c>
      <c r="BG351" s="42"/>
      <c r="BH351" s="42">
        <v>9</v>
      </c>
      <c r="BI351" s="42" t="s">
        <v>4179</v>
      </c>
      <c r="BJ351" s="42" t="s">
        <v>4180</v>
      </c>
      <c r="BK351" s="42" t="s">
        <v>45478</v>
      </c>
      <c r="BL351" s="42" t="s">
        <v>45479</v>
      </c>
      <c r="BM351" s="42"/>
      <c r="BN351" s="46" t="str">
        <f>IF(COUNTIF(AA351,"*Nanjing Agr Univ*"),AA351)</f>
        <v>Zhou, GH (reprint author), Nanjing Agr Univ, Synerget Innovat Ctr Food Safety &amp; Nutr, Jiangsu Innovat Ctr Meat Prod &amp; Proc, Key Lab Meat Proc &amp; Qual Control,MOE, Nanjing 210095, Jiangsu, Peoples R China.</v>
      </c>
      <c r="BO351" s="46" t="b">
        <f>IF(COUNTIF(BN351,"*Life Sci*"),"生命科学学院",IF(COUNTIF(BN351,"*Coll Hort*"),"园艺学院"))</f>
        <v>0</v>
      </c>
      <c r="BP351" s="46" t="b">
        <f>IF(COUNTIF(BN351,"*Anim Sci*"),"动物科技学院",IF(COUNTIF(BN351,"*Vet Med*"),"动物医学院"))</f>
        <v>0</v>
      </c>
      <c r="BQ351" s="46" t="b">
        <f>IF(COUNTIF(BN351,"*Resources*"),"资源与环境科学学院",IF(COUNTIF(BN351,"*Dept Entomol*"),"植物保护学院"))</f>
        <v>0</v>
      </c>
      <c r="BR351" s="46" t="b">
        <f>IF(COUNTIF(BN351,"*Coll Agr*"),"农学院",IF(COUNTIF(BN351,"*Plant Protect*"),"植物保护学院"))</f>
        <v>0</v>
      </c>
      <c r="BS351" s="46" t="b">
        <f>IF(COUNTIF(BN351,"*Food Sci*"),"食品科技学院")</f>
        <v>0</v>
      </c>
      <c r="BT351" s="48" t="s">
        <v>4174</v>
      </c>
      <c r="BU351" s="10">
        <f>VLOOKUP(BT351,$CE$2:$CH$13600,3,FALSE)</f>
        <v>4.09</v>
      </c>
      <c r="BV351" s="10">
        <f>VLOOKUP(BT351,$CE$2:$CH$13600,4,FALSE)</f>
        <v>4.6369999999999996</v>
      </c>
      <c r="BW351" s="28" t="b">
        <f>IF($BV351&gt;=10,1)</f>
        <v>0</v>
      </c>
      <c r="BX351" s="28" t="b">
        <f>IF(BV351&gt;=5,1)</f>
        <v>0</v>
      </c>
      <c r="BY351" s="28" t="b">
        <f>IF(BV351&lt;2,1)</f>
        <v>0</v>
      </c>
      <c r="BZ351" s="4">
        <v>4</v>
      </c>
      <c r="CC351" s="52">
        <v>350</v>
      </c>
      <c r="CD351" s="53" t="s">
        <v>29442</v>
      </c>
      <c r="CE351" s="53" t="s">
        <v>29443</v>
      </c>
      <c r="CF351" s="54">
        <v>101265</v>
      </c>
      <c r="CG351" s="54">
        <v>4.3780000000000001</v>
      </c>
      <c r="CH351" s="54">
        <v>4.1580000000000004</v>
      </c>
      <c r="CI351" s="54">
        <v>2.0409999999999999</v>
      </c>
      <c r="CJ351" s="54">
        <v>1735</v>
      </c>
      <c r="CK351" s="54">
        <v>7.5</v>
      </c>
      <c r="CL351" s="54">
        <v>0.28017999999999998</v>
      </c>
      <c r="CM351" s="54">
        <v>1.889</v>
      </c>
      <c r="CN351" s="53" t="s">
        <v>29417</v>
      </c>
      <c r="CO351" s="54">
        <v>14</v>
      </c>
      <c r="CP351" s="54">
        <v>60</v>
      </c>
      <c r="CQ351" s="55">
        <f t="shared" si="5"/>
        <v>0.23333333333333334</v>
      </c>
      <c r="CR351" s="52" t="s">
        <v>28907</v>
      </c>
    </row>
    <row r="352" spans="1:96">
      <c r="A352" s="74">
        <v>351</v>
      </c>
      <c r="B352" s="6" t="s">
        <v>27452</v>
      </c>
      <c r="C352" s="6" t="s">
        <v>49006</v>
      </c>
      <c r="D352" s="95" t="s">
        <v>62</v>
      </c>
      <c r="E352" s="95" t="s">
        <v>49007</v>
      </c>
      <c r="F352" s="95"/>
      <c r="G352" s="95"/>
      <c r="H352" s="95"/>
      <c r="I352" s="95" t="s">
        <v>49008</v>
      </c>
      <c r="J352" s="95"/>
      <c r="K352" s="95"/>
      <c r="L352" s="82" t="s">
        <v>49009</v>
      </c>
      <c r="M352" s="82" t="s">
        <v>1796</v>
      </c>
      <c r="N352" s="95"/>
      <c r="O352" s="95"/>
      <c r="P352" s="95" t="s">
        <v>67</v>
      </c>
      <c r="Q352" s="82" t="s">
        <v>68</v>
      </c>
      <c r="R352" s="82"/>
      <c r="S352" s="82"/>
      <c r="T352" s="82"/>
      <c r="U352" s="82"/>
      <c r="V352" s="82"/>
      <c r="W352" s="82" t="s">
        <v>49010</v>
      </c>
      <c r="X352" s="82" t="s">
        <v>49011</v>
      </c>
      <c r="Y352" s="82"/>
      <c r="Z352" s="82" t="s">
        <v>49012</v>
      </c>
      <c r="AA352" s="82" t="s">
        <v>49013</v>
      </c>
      <c r="AB352" s="82" t="s">
        <v>95</v>
      </c>
      <c r="AC352" s="82"/>
      <c r="AD352" s="82"/>
      <c r="AE352" s="82" t="s">
        <v>49014</v>
      </c>
      <c r="AF352" s="82" t="s">
        <v>49015</v>
      </c>
      <c r="AG352" s="82"/>
      <c r="AH352" s="82">
        <v>61</v>
      </c>
      <c r="AI352" s="82">
        <v>0</v>
      </c>
      <c r="AJ352" s="82">
        <v>0</v>
      </c>
      <c r="AK352" s="82">
        <v>0</v>
      </c>
      <c r="AL352" s="82">
        <v>0</v>
      </c>
      <c r="AM352" s="82" t="s">
        <v>76</v>
      </c>
      <c r="AN352" s="82" t="s">
        <v>77</v>
      </c>
      <c r="AO352" s="82" t="s">
        <v>78</v>
      </c>
      <c r="AP352" s="82" t="s">
        <v>1804</v>
      </c>
      <c r="AQ352" s="82" t="s">
        <v>1805</v>
      </c>
      <c r="AR352" s="82"/>
      <c r="AS352" s="82" t="s">
        <v>1796</v>
      </c>
      <c r="AT352" s="82" t="s">
        <v>1806</v>
      </c>
      <c r="AU352" s="82" t="s">
        <v>10944</v>
      </c>
      <c r="AV352" s="82">
        <v>2016</v>
      </c>
      <c r="AW352" s="82">
        <v>67</v>
      </c>
      <c r="AX352" s="82"/>
      <c r="AY352" s="82"/>
      <c r="AZ352" s="82"/>
      <c r="BA352" s="82"/>
      <c r="BB352" s="82"/>
      <c r="BC352" s="82">
        <v>18</v>
      </c>
      <c r="BD352" s="82">
        <v>24</v>
      </c>
      <c r="BE352" s="82"/>
      <c r="BF352" s="82" t="s">
        <v>49016</v>
      </c>
      <c r="BG352" s="82"/>
      <c r="BH352" s="82">
        <v>7</v>
      </c>
      <c r="BI352" s="82" t="s">
        <v>200</v>
      </c>
      <c r="BJ352" s="82" t="s">
        <v>200</v>
      </c>
      <c r="BK352" s="82" t="s">
        <v>49017</v>
      </c>
      <c r="BL352" s="82" t="s">
        <v>49018</v>
      </c>
      <c r="BM352" s="82"/>
      <c r="BN352" s="80" t="s">
        <v>49013</v>
      </c>
      <c r="BO352" s="80" t="b">
        <v>0</v>
      </c>
      <c r="BP352" s="80" t="b">
        <v>0</v>
      </c>
      <c r="BQ352" s="80" t="b">
        <v>0</v>
      </c>
      <c r="BR352" s="80" t="b">
        <v>0</v>
      </c>
      <c r="BS352" s="80" t="s">
        <v>27452</v>
      </c>
      <c r="BT352" s="81" t="s">
        <v>1804</v>
      </c>
      <c r="BU352" s="81">
        <v>2.806</v>
      </c>
      <c r="BV352" s="81">
        <v>3.085</v>
      </c>
      <c r="BW352" s="77"/>
      <c r="BX352" s="77"/>
      <c r="BY352" s="77"/>
      <c r="CC352" s="52">
        <v>351</v>
      </c>
      <c r="CD352" s="53" t="s">
        <v>29444</v>
      </c>
      <c r="CE352" s="53" t="s">
        <v>29445</v>
      </c>
      <c r="CF352" s="54">
        <v>10016</v>
      </c>
      <c r="CG352" s="54">
        <v>4.0389999999999997</v>
      </c>
      <c r="CH352" s="54">
        <v>3.214</v>
      </c>
      <c r="CI352" s="54">
        <v>1.1890000000000001</v>
      </c>
      <c r="CJ352" s="54">
        <v>264</v>
      </c>
      <c r="CK352" s="54" t="s">
        <v>28918</v>
      </c>
      <c r="CL352" s="54">
        <v>2.5149999999999999E-2</v>
      </c>
      <c r="CM352" s="54">
        <v>1.601</v>
      </c>
      <c r="CN352" s="53" t="s">
        <v>29417</v>
      </c>
      <c r="CO352" s="54">
        <v>15</v>
      </c>
      <c r="CP352" s="54">
        <v>60</v>
      </c>
      <c r="CQ352" s="55">
        <f t="shared" si="5"/>
        <v>0.25</v>
      </c>
      <c r="CR352" s="52" t="s">
        <v>28921</v>
      </c>
    </row>
    <row r="353" spans="1:96" ht="72">
      <c r="A353" s="74">
        <v>352</v>
      </c>
      <c r="B353" s="6" t="s">
        <v>45197</v>
      </c>
      <c r="C353" s="6" t="s">
        <v>45198</v>
      </c>
      <c r="D353" s="5" t="s">
        <v>62</v>
      </c>
      <c r="E353" s="5" t="s">
        <v>27938</v>
      </c>
      <c r="F353" s="5"/>
      <c r="G353" s="5"/>
      <c r="H353" s="5"/>
      <c r="I353" s="5" t="s">
        <v>27939</v>
      </c>
      <c r="J353" s="5"/>
      <c r="K353" s="5"/>
      <c r="L353" s="75" t="s">
        <v>27940</v>
      </c>
      <c r="M353" s="75" t="s">
        <v>27941</v>
      </c>
      <c r="N353" s="5"/>
      <c r="O353" s="5"/>
      <c r="P353" s="5" t="s">
        <v>67</v>
      </c>
      <c r="Q353" s="74" t="s">
        <v>68</v>
      </c>
      <c r="R353" s="74"/>
      <c r="S353" s="74"/>
      <c r="T353" s="74"/>
      <c r="U353" s="74"/>
      <c r="V353" s="74"/>
      <c r="W353" s="74" t="s">
        <v>27942</v>
      </c>
      <c r="X353" s="74" t="s">
        <v>27943</v>
      </c>
      <c r="Y353" s="74"/>
      <c r="Z353" s="74" t="s">
        <v>27944</v>
      </c>
      <c r="AA353" s="74" t="s">
        <v>27945</v>
      </c>
      <c r="AB353" s="74" t="s">
        <v>27946</v>
      </c>
      <c r="AC353" s="74"/>
      <c r="AD353" s="74"/>
      <c r="AE353" s="74" t="s">
        <v>27947</v>
      </c>
      <c r="AF353" s="74" t="s">
        <v>27948</v>
      </c>
      <c r="AG353" s="74"/>
      <c r="AH353" s="74">
        <v>13</v>
      </c>
      <c r="AI353" s="74">
        <v>0</v>
      </c>
      <c r="AJ353" s="74">
        <v>0</v>
      </c>
      <c r="AK353" s="74">
        <v>0</v>
      </c>
      <c r="AL353" s="74">
        <v>0</v>
      </c>
      <c r="AM353" s="74" t="s">
        <v>358</v>
      </c>
      <c r="AN353" s="74" t="s">
        <v>359</v>
      </c>
      <c r="AO353" s="74" t="s">
        <v>360</v>
      </c>
      <c r="AP353" s="74" t="s">
        <v>27949</v>
      </c>
      <c r="AQ353" s="74" t="s">
        <v>27950</v>
      </c>
      <c r="AR353" s="74"/>
      <c r="AS353" s="74" t="s">
        <v>27951</v>
      </c>
      <c r="AT353" s="74"/>
      <c r="AU353" s="74" t="s">
        <v>365</v>
      </c>
      <c r="AV353" s="74">
        <v>2016</v>
      </c>
      <c r="AW353" s="74">
        <v>67</v>
      </c>
      <c r="AX353" s="74">
        <v>3</v>
      </c>
      <c r="AY353" s="74"/>
      <c r="AZ353" s="74"/>
      <c r="BA353" s="74"/>
      <c r="BB353" s="74"/>
      <c r="BC353" s="74">
        <v>543</v>
      </c>
      <c r="BD353" s="74">
        <v>549</v>
      </c>
      <c r="BE353" s="74"/>
      <c r="BF353" s="74" t="s">
        <v>27952</v>
      </c>
      <c r="BG353" s="74"/>
      <c r="BH353" s="74">
        <v>7</v>
      </c>
      <c r="BI353" s="74" t="s">
        <v>27953</v>
      </c>
      <c r="BJ353" s="74" t="s">
        <v>6304</v>
      </c>
      <c r="BK353" s="74" t="s">
        <v>27954</v>
      </c>
      <c r="BL353" s="74" t="s">
        <v>27955</v>
      </c>
      <c r="BM353" s="74"/>
      <c r="BN353" s="79" t="str">
        <f>IF(COUNTIF(AA353,"*Nanjing Agr Univ*"),AA353)</f>
        <v>Huang, SQ (reprint author), Nanjing Agr Univ, Coll Informat Sci &amp; Technol, Nanjing 210095, Jiangsu, Peoples R China.</v>
      </c>
      <c r="BO353" s="79" t="b">
        <f>IF(COUNTIF(BN353,"*Life Sci*"),"生命科学学院",IF(COUNTIF(BN353,"*Coll Hort*"),"园艺学院"))</f>
        <v>0</v>
      </c>
      <c r="BP353" s="79" t="b">
        <f>IF(COUNTIF(BN353,"*Anim Sci*"),"动物科技学院",IF(COUNTIF(BN353,"*Vet Med*"),"动物医学院"))</f>
        <v>0</v>
      </c>
      <c r="BQ353" s="79" t="b">
        <f>IF(COUNTIF(BN353,"*Resources*"),"资源与环境科学学院",IF(COUNTIF(BN353,"*Dept Entomol*"),"植物保护学院"))</f>
        <v>0</v>
      </c>
      <c r="BR353" s="79" t="b">
        <f>IF(COUNTIF(BN353,"*Coll Agr*"),"农学院",IF(COUNTIF(BN353,"*Plant Protect*"),"植物保护学院"))</f>
        <v>0</v>
      </c>
      <c r="BS353" s="79" t="b">
        <f>IF(COUNTIF(BN353,"*Food Sci*"),"食品科技学院")</f>
        <v>0</v>
      </c>
      <c r="BT353" s="78" t="s">
        <v>27949</v>
      </c>
      <c r="BU353" s="76">
        <f>VLOOKUP(BT353,$CE$2:$CH$13600,3,FALSE)</f>
        <v>0</v>
      </c>
      <c r="BV353" s="76"/>
      <c r="BW353" s="78" t="b">
        <f>IF($BV353&gt;=10,1)</f>
        <v>0</v>
      </c>
      <c r="BX353" s="78" t="b">
        <f>IF(BV353&gt;=5,1)</f>
        <v>0</v>
      </c>
      <c r="BY353" s="78">
        <f>IF(BV353&lt;2,1)</f>
        <v>1</v>
      </c>
      <c r="BZ353" s="4">
        <v>3</v>
      </c>
      <c r="CA353" s="9"/>
      <c r="CC353" s="52">
        <v>352</v>
      </c>
      <c r="CD353" s="53" t="s">
        <v>29446</v>
      </c>
      <c r="CE353" s="53" t="s">
        <v>29447</v>
      </c>
      <c r="CF353" s="54">
        <v>32068</v>
      </c>
      <c r="CG353" s="54">
        <v>4.024</v>
      </c>
      <c r="CH353" s="54">
        <v>4.2510000000000003</v>
      </c>
      <c r="CI353" s="54">
        <v>1.1519999999999999</v>
      </c>
      <c r="CJ353" s="54">
        <v>296</v>
      </c>
      <c r="CK353" s="54" t="s">
        <v>28918</v>
      </c>
      <c r="CL353" s="54">
        <v>7.4349999999999999E-2</v>
      </c>
      <c r="CM353" s="54">
        <v>2.5339999999999998</v>
      </c>
      <c r="CN353" s="53" t="s">
        <v>29417</v>
      </c>
      <c r="CO353" s="54">
        <v>16</v>
      </c>
      <c r="CP353" s="54">
        <v>60</v>
      </c>
      <c r="CQ353" s="55">
        <f t="shared" si="5"/>
        <v>0.26666666666666666</v>
      </c>
      <c r="CR353" s="52" t="s">
        <v>28921</v>
      </c>
    </row>
    <row r="354" spans="1:96" ht="86.4">
      <c r="A354" s="74">
        <v>353</v>
      </c>
      <c r="B354" s="6" t="s">
        <v>45199</v>
      </c>
      <c r="C354" s="6" t="s">
        <v>45200</v>
      </c>
      <c r="D354" s="5" t="s">
        <v>62</v>
      </c>
      <c r="E354" s="5" t="s">
        <v>27592</v>
      </c>
      <c r="F354" s="5"/>
      <c r="G354" s="5"/>
      <c r="H354" s="5"/>
      <c r="I354" s="5" t="s">
        <v>28881</v>
      </c>
      <c r="J354" s="5"/>
      <c r="K354" s="5"/>
      <c r="L354" s="75" t="s">
        <v>27593</v>
      </c>
      <c r="M354" s="75" t="s">
        <v>3566</v>
      </c>
      <c r="N354" s="5"/>
      <c r="O354" s="5"/>
      <c r="P354" s="5" t="s">
        <v>67</v>
      </c>
      <c r="Q354" s="74" t="s">
        <v>68</v>
      </c>
      <c r="R354" s="74"/>
      <c r="S354" s="74"/>
      <c r="T354" s="74"/>
      <c r="U354" s="74"/>
      <c r="V354" s="74"/>
      <c r="W354" s="74" t="s">
        <v>27594</v>
      </c>
      <c r="X354" s="74" t="s">
        <v>27595</v>
      </c>
      <c r="Y354" s="74"/>
      <c r="Z354" s="74" t="s">
        <v>27596</v>
      </c>
      <c r="AA354" s="74" t="s">
        <v>17284</v>
      </c>
      <c r="AB354" s="74" t="s">
        <v>15066</v>
      </c>
      <c r="AC354" s="74"/>
      <c r="AD354" s="74"/>
      <c r="AE354" s="74" t="s">
        <v>27597</v>
      </c>
      <c r="AF354" s="74" t="s">
        <v>27598</v>
      </c>
      <c r="AG354" s="74"/>
      <c r="AH354" s="74">
        <v>47</v>
      </c>
      <c r="AI354" s="74">
        <v>0</v>
      </c>
      <c r="AJ354" s="74">
        <v>0</v>
      </c>
      <c r="AK354" s="74">
        <v>0</v>
      </c>
      <c r="AL354" s="74">
        <v>0</v>
      </c>
      <c r="AM354" s="74" t="s">
        <v>1519</v>
      </c>
      <c r="AN354" s="74" t="s">
        <v>214</v>
      </c>
      <c r="AO354" s="74" t="s">
        <v>1520</v>
      </c>
      <c r="AP354" s="74" t="s">
        <v>3573</v>
      </c>
      <c r="AQ354" s="74" t="s">
        <v>3574</v>
      </c>
      <c r="AR354" s="74"/>
      <c r="AS354" s="74" t="s">
        <v>3575</v>
      </c>
      <c r="AT354" s="74" t="s">
        <v>3576</v>
      </c>
      <c r="AU354" s="74" t="s">
        <v>198</v>
      </c>
      <c r="AV354" s="74">
        <v>2016</v>
      </c>
      <c r="AW354" s="74">
        <v>194</v>
      </c>
      <c r="AX354" s="74"/>
      <c r="AY354" s="74"/>
      <c r="AZ354" s="74"/>
      <c r="BA354" s="74"/>
      <c r="BB354" s="74"/>
      <c r="BC354" s="74">
        <v>45</v>
      </c>
      <c r="BD354" s="74">
        <v>55</v>
      </c>
      <c r="BE354" s="74"/>
      <c r="BF354" s="74" t="s">
        <v>27599</v>
      </c>
      <c r="BG354" s="74"/>
      <c r="BH354" s="74">
        <v>11</v>
      </c>
      <c r="BI354" s="74" t="s">
        <v>3578</v>
      </c>
      <c r="BJ354" s="74" t="s">
        <v>3578</v>
      </c>
      <c r="BK354" s="74" t="s">
        <v>27600</v>
      </c>
      <c r="BL354" s="74" t="s">
        <v>27601</v>
      </c>
      <c r="BM354" s="74">
        <v>26773480</v>
      </c>
      <c r="BN354" s="79" t="str">
        <f>IF(COUNTIF(AA354,"*Nanjing Agr Univ*"),AA354)</f>
        <v>Fu, HT (reprint author), Nanjing Agr Univ, Wuxi Fisheries Coll, Wuxi 214081, Jiangsu, Peoples R China.</v>
      </c>
      <c r="BO354" s="79" t="b">
        <f>IF(COUNTIF(BN354,"*Life Sci*"),"生命科学学院",IF(COUNTIF(BN354,"*Coll Hort*"),"园艺学院"))</f>
        <v>0</v>
      </c>
      <c r="BP354" s="79" t="b">
        <f>IF(COUNTIF(BN354,"*Anim Sci*"),"动物科技学院",IF(COUNTIF(BN354,"*Vet Med*"),"动物医学院"))</f>
        <v>0</v>
      </c>
      <c r="BQ354" s="79" t="b">
        <f>IF(COUNTIF(BN354,"*Resources*"),"资源与环境科学学院",IF(COUNTIF(BN354,"*Dept Entomol*"),"植物保护学院"))</f>
        <v>0</v>
      </c>
      <c r="BR354" s="79" t="b">
        <f>IF(COUNTIF(BN354,"*Coll Agr*"),"农学院",IF(COUNTIF(BN354,"*Plant Protect*"),"植物保护学院"))</f>
        <v>0</v>
      </c>
      <c r="BS354" s="79" t="b">
        <f>IF(COUNTIF(BN354,"*Food Sci*"),"食品科技学院")</f>
        <v>0</v>
      </c>
      <c r="BT354" s="78" t="s">
        <v>3573</v>
      </c>
      <c r="BU354" s="76">
        <f>VLOOKUP(BT354,$CE$2:$CH$13600,3,FALSE)</f>
        <v>1.966</v>
      </c>
      <c r="BV354" s="76">
        <f>VLOOKUP(BT354,$CE$2:$CH$13600,4,FALSE)</f>
        <v>2.258</v>
      </c>
      <c r="BW354" s="78" t="b">
        <f>IF($BV354&gt;=10,1)</f>
        <v>0</v>
      </c>
      <c r="BX354" s="78" t="b">
        <f>IF(BV354&gt;=5,1)</f>
        <v>0</v>
      </c>
      <c r="BY354" s="78" t="b">
        <f>IF(BV354&lt;2,1)</f>
        <v>0</v>
      </c>
      <c r="BZ354" s="4">
        <v>3</v>
      </c>
      <c r="CC354" s="52">
        <v>353</v>
      </c>
      <c r="CD354" s="53" t="s">
        <v>29448</v>
      </c>
      <c r="CE354" s="53" t="s">
        <v>29449</v>
      </c>
      <c r="CF354" s="54">
        <v>3202</v>
      </c>
      <c r="CG354" s="54">
        <v>3.5840000000000001</v>
      </c>
      <c r="CH354" s="54">
        <v>3.1030000000000002</v>
      </c>
      <c r="CI354" s="54">
        <v>1.2729999999999999</v>
      </c>
      <c r="CJ354" s="54">
        <v>66</v>
      </c>
      <c r="CK354" s="54">
        <v>5.9</v>
      </c>
      <c r="CL354" s="54">
        <v>1.0279999999999999E-2</v>
      </c>
      <c r="CM354" s="54">
        <v>1.3029999999999999</v>
      </c>
      <c r="CN354" s="53" t="s">
        <v>29417</v>
      </c>
      <c r="CO354" s="54">
        <v>17</v>
      </c>
      <c r="CP354" s="54">
        <v>60</v>
      </c>
      <c r="CQ354" s="55">
        <f t="shared" si="5"/>
        <v>0.28333333333333333</v>
      </c>
      <c r="CR354" s="52" t="s">
        <v>28921</v>
      </c>
    </row>
    <row r="355" spans="1:96">
      <c r="A355" s="74">
        <v>354</v>
      </c>
      <c r="B355" s="6" t="s">
        <v>27490</v>
      </c>
      <c r="C355" s="6" t="s">
        <v>49019</v>
      </c>
      <c r="D355" s="82" t="s">
        <v>62</v>
      </c>
      <c r="E355" s="82" t="s">
        <v>49020</v>
      </c>
      <c r="F355" s="82"/>
      <c r="G355" s="82"/>
      <c r="H355" s="82"/>
      <c r="I355" s="82" t="s">
        <v>49021</v>
      </c>
      <c r="J355" s="82"/>
      <c r="K355" s="82"/>
      <c r="L355" s="82" t="s">
        <v>49022</v>
      </c>
      <c r="M355" s="82" t="s">
        <v>2393</v>
      </c>
      <c r="N355" s="82"/>
      <c r="O355" s="82"/>
      <c r="P355" s="82" t="s">
        <v>67</v>
      </c>
      <c r="Q355" s="82" t="s">
        <v>68</v>
      </c>
      <c r="R355" s="82"/>
      <c r="S355" s="82"/>
      <c r="T355" s="82"/>
      <c r="U355" s="82"/>
      <c r="V355" s="82"/>
      <c r="W355" s="82" t="s">
        <v>49023</v>
      </c>
      <c r="X355" s="82" t="s">
        <v>49024</v>
      </c>
      <c r="Y355" s="82"/>
      <c r="Z355" s="82" t="s">
        <v>49025</v>
      </c>
      <c r="AA355" s="82" t="s">
        <v>49026</v>
      </c>
      <c r="AB355" s="82" t="s">
        <v>49027</v>
      </c>
      <c r="AC355" s="82"/>
      <c r="AD355" s="82"/>
      <c r="AE355" s="82" t="s">
        <v>49028</v>
      </c>
      <c r="AF355" s="82" t="s">
        <v>49029</v>
      </c>
      <c r="AG355" s="82"/>
      <c r="AH355" s="82">
        <v>53</v>
      </c>
      <c r="AI355" s="82">
        <v>0</v>
      </c>
      <c r="AJ355" s="82">
        <v>0</v>
      </c>
      <c r="AK355" s="82">
        <v>1</v>
      </c>
      <c r="AL355" s="82">
        <v>1</v>
      </c>
      <c r="AM355" s="82" t="s">
        <v>112</v>
      </c>
      <c r="AN355" s="82" t="s">
        <v>113</v>
      </c>
      <c r="AO355" s="82" t="s">
        <v>114</v>
      </c>
      <c r="AP355" s="82" t="s">
        <v>2401</v>
      </c>
      <c r="AQ355" s="82" t="s">
        <v>2402</v>
      </c>
      <c r="AR355" s="82"/>
      <c r="AS355" s="82" t="s">
        <v>2393</v>
      </c>
      <c r="AT355" s="82" t="s">
        <v>2403</v>
      </c>
      <c r="AU355" s="83">
        <v>42522</v>
      </c>
      <c r="AV355" s="82">
        <v>2016</v>
      </c>
      <c r="AW355" s="82">
        <v>583</v>
      </c>
      <c r="AX355" s="82">
        <v>2</v>
      </c>
      <c r="AY355" s="82"/>
      <c r="AZ355" s="82"/>
      <c r="BA355" s="82"/>
      <c r="BB355" s="82"/>
      <c r="BC355" s="82">
        <v>147</v>
      </c>
      <c r="BD355" s="82">
        <v>159</v>
      </c>
      <c r="BE355" s="82"/>
      <c r="BF355" s="82" t="s">
        <v>49030</v>
      </c>
      <c r="BG355" s="82"/>
      <c r="BH355" s="82">
        <v>13</v>
      </c>
      <c r="BI355" s="82" t="s">
        <v>332</v>
      </c>
      <c r="BJ355" s="82" t="s">
        <v>332</v>
      </c>
      <c r="BK355" s="82" t="s">
        <v>49031</v>
      </c>
      <c r="BL355" s="82" t="s">
        <v>49032</v>
      </c>
      <c r="BM355" s="82">
        <v>26877109</v>
      </c>
      <c r="BN355" s="80" t="s">
        <v>49026</v>
      </c>
      <c r="BO355" s="80" t="b">
        <v>0</v>
      </c>
      <c r="BP355" s="80" t="b">
        <v>0</v>
      </c>
      <c r="BQ355" s="80" t="b">
        <v>0</v>
      </c>
      <c r="BR355" s="80" t="b">
        <v>0</v>
      </c>
      <c r="BS355" s="80" t="b">
        <v>0</v>
      </c>
      <c r="BT355" s="81" t="s">
        <v>2401</v>
      </c>
      <c r="BU355" s="81">
        <v>2.1379999999999999</v>
      </c>
      <c r="BV355" s="81">
        <v>2.1850000000000001</v>
      </c>
      <c r="BW355" s="77"/>
      <c r="BX355" s="77"/>
      <c r="BY355" s="77"/>
      <c r="CC355" s="52">
        <v>354</v>
      </c>
      <c r="CD355" s="53" t="s">
        <v>29450</v>
      </c>
      <c r="CE355" s="53" t="s">
        <v>29451</v>
      </c>
      <c r="CF355" s="54">
        <v>8796</v>
      </c>
      <c r="CG355" s="54">
        <v>3.496</v>
      </c>
      <c r="CH355" s="54">
        <v>3.4329999999999998</v>
      </c>
      <c r="CI355" s="54">
        <v>0.55600000000000005</v>
      </c>
      <c r="CJ355" s="54">
        <v>90</v>
      </c>
      <c r="CK355" s="54" t="s">
        <v>28918</v>
      </c>
      <c r="CL355" s="54">
        <v>2.3179999999999999E-2</v>
      </c>
      <c r="CM355" s="54">
        <v>2.343</v>
      </c>
      <c r="CN355" s="53" t="s">
        <v>29417</v>
      </c>
      <c r="CO355" s="54">
        <v>18</v>
      </c>
      <c r="CP355" s="54">
        <v>60</v>
      </c>
      <c r="CQ355" s="55">
        <f t="shared" si="5"/>
        <v>0.3</v>
      </c>
      <c r="CR355" s="52" t="s">
        <v>28921</v>
      </c>
    </row>
    <row r="356" spans="1:96" ht="100.8">
      <c r="A356" s="74">
        <v>355</v>
      </c>
      <c r="B356" s="6" t="s">
        <v>45199</v>
      </c>
      <c r="C356" s="6" t="s">
        <v>45201</v>
      </c>
      <c r="D356" s="74" t="s">
        <v>62</v>
      </c>
      <c r="E356" s="74" t="s">
        <v>3139</v>
      </c>
      <c r="F356" s="74"/>
      <c r="G356" s="74"/>
      <c r="H356" s="74"/>
      <c r="I356" s="74" t="s">
        <v>27481</v>
      </c>
      <c r="J356" s="74"/>
      <c r="K356" s="74"/>
      <c r="L356" s="75" t="s">
        <v>3141</v>
      </c>
      <c r="M356" s="75" t="s">
        <v>3142</v>
      </c>
      <c r="N356" s="74"/>
      <c r="O356" s="74"/>
      <c r="P356" s="74" t="s">
        <v>67</v>
      </c>
      <c r="Q356" s="74" t="s">
        <v>68</v>
      </c>
      <c r="R356" s="74"/>
      <c r="S356" s="74"/>
      <c r="T356" s="74"/>
      <c r="U356" s="74"/>
      <c r="V356" s="74"/>
      <c r="W356" s="74" t="s">
        <v>3143</v>
      </c>
      <c r="X356" s="74" t="s">
        <v>3144</v>
      </c>
      <c r="Y356" s="74"/>
      <c r="Z356" s="74" t="s">
        <v>3145</v>
      </c>
      <c r="AA356" s="74" t="s">
        <v>3146</v>
      </c>
      <c r="AB356" s="74" t="s">
        <v>3147</v>
      </c>
      <c r="AC356" s="74"/>
      <c r="AD356" s="74"/>
      <c r="AE356" s="74" t="s">
        <v>3148</v>
      </c>
      <c r="AF356" s="74" t="s">
        <v>3149</v>
      </c>
      <c r="AG356" s="74"/>
      <c r="AH356" s="74">
        <v>43</v>
      </c>
      <c r="AI356" s="74">
        <v>0</v>
      </c>
      <c r="AJ356" s="74">
        <v>0</v>
      </c>
      <c r="AK356" s="74">
        <v>0</v>
      </c>
      <c r="AL356" s="74">
        <v>0</v>
      </c>
      <c r="AM356" s="74" t="s">
        <v>213</v>
      </c>
      <c r="AN356" s="74" t="s">
        <v>214</v>
      </c>
      <c r="AO356" s="74" t="s">
        <v>215</v>
      </c>
      <c r="AP356" s="74" t="s">
        <v>3150</v>
      </c>
      <c r="AQ356" s="74" t="s">
        <v>3151</v>
      </c>
      <c r="AR356" s="74"/>
      <c r="AS356" s="74" t="s">
        <v>3152</v>
      </c>
      <c r="AT356" s="74" t="s">
        <v>3153</v>
      </c>
      <c r="AU356" s="74" t="s">
        <v>2677</v>
      </c>
      <c r="AV356" s="74">
        <v>2016</v>
      </c>
      <c r="AW356" s="74">
        <v>96</v>
      </c>
      <c r="AX356" s="74">
        <v>1</v>
      </c>
      <c r="AY356" s="74"/>
      <c r="AZ356" s="74"/>
      <c r="BA356" s="74"/>
      <c r="BB356" s="74"/>
      <c r="BC356" s="74">
        <v>55</v>
      </c>
      <c r="BD356" s="74">
        <v>61</v>
      </c>
      <c r="BE356" s="74"/>
      <c r="BF356" s="74" t="s">
        <v>3154</v>
      </c>
      <c r="BG356" s="74"/>
      <c r="BH356" s="74">
        <v>7</v>
      </c>
      <c r="BI356" s="74" t="s">
        <v>3155</v>
      </c>
      <c r="BJ356" s="74" t="s">
        <v>3156</v>
      </c>
      <c r="BK356" s="74" t="s">
        <v>3157</v>
      </c>
      <c r="BL356" s="74" t="s">
        <v>3158</v>
      </c>
      <c r="BM356" s="74">
        <v>26508429</v>
      </c>
      <c r="BN356" s="79" t="str">
        <f>IF(COUNTIF(AA356,"*Nanjing Agr Univ*"),AA356)</f>
        <v>Yin, GJ (reprint author), Chinese Acad Fishery Sci, Freshwater Fisheries Res Ctr, Minist Agr, Key Lab Freshwater Fisheries &amp; Germplasm Resource, Wuxi 214081, Peoples R China.; Yin, GJ (reprint author), Chinese Acad Fishery Sci, Freshwater Fisheries Res Ctr, Int Joint Res Lab Fish Immunopharmacol, Wuxi 214081, Peoples R China.; Yin, GJ (reprint author), Nanjing Agr Univ, Wuxi Fisheries Coll, Wuxi 214081, Peoples R China.</v>
      </c>
      <c r="BO356" s="79" t="b">
        <f>IF(COUNTIF(BN356,"*Life Sci*"),"生命科学学院",IF(COUNTIF(BN356,"*Coll Hort*"),"园艺学院"))</f>
        <v>0</v>
      </c>
      <c r="BP356" s="79" t="b">
        <f>IF(COUNTIF(BN356,"*Anim Sci*"),"动物科技学院",IF(COUNTIF(BN356,"*Vet Med*"),"动物医学院"))</f>
        <v>0</v>
      </c>
      <c r="BQ356" s="79" t="b">
        <f>IF(COUNTIF(BN356,"*Resources*"),"资源与环境科学学院",IF(COUNTIF(BN356,"*Dept Entomol*"),"植物保护学院"))</f>
        <v>0</v>
      </c>
      <c r="BR356" s="79" t="b">
        <f>IF(COUNTIF(BN356,"*Coll Agr*"),"农学院",IF(COUNTIF(BN356,"*Plant Protect*"),"植物保护学院"))</f>
        <v>0</v>
      </c>
      <c r="BS356" s="79" t="b">
        <f>IF(COUNTIF(BN356,"*Food Sci*"),"食品科技学院")</f>
        <v>0</v>
      </c>
      <c r="BT356" s="78" t="str">
        <f>AP356</f>
        <v>0007-4861</v>
      </c>
      <c r="BU356" s="76">
        <f>VLOOKUP(BT356,$CE$2:$CH$13600,3,FALSE)</f>
        <v>1.2549999999999999</v>
      </c>
      <c r="BV356" s="76">
        <f>VLOOKUP(BT356,$CE$2:$CH$13600,4,FALSE)</f>
        <v>1.3240000000000001</v>
      </c>
      <c r="BW356" s="78" t="b">
        <f>IF($BV356&gt;=10,1)</f>
        <v>0</v>
      </c>
      <c r="BX356" s="78" t="b">
        <f>IF(BV356&gt;=5,1)</f>
        <v>0</v>
      </c>
      <c r="BY356" s="78">
        <f>IF(BV356&lt;2,1)</f>
        <v>1</v>
      </c>
      <c r="BZ356" s="4">
        <v>3</v>
      </c>
      <c r="CC356" s="52">
        <v>355</v>
      </c>
      <c r="CD356" s="53" t="s">
        <v>29452</v>
      </c>
      <c r="CE356" s="53" t="s">
        <v>29453</v>
      </c>
      <c r="CF356" s="54">
        <v>14876</v>
      </c>
      <c r="CG356" s="54">
        <v>3.1680000000000001</v>
      </c>
      <c r="CH356" s="54">
        <v>2.84</v>
      </c>
      <c r="CI356" s="54">
        <v>1.133</v>
      </c>
      <c r="CJ356" s="54">
        <v>430</v>
      </c>
      <c r="CK356" s="54">
        <v>6.7</v>
      </c>
      <c r="CL356" s="54">
        <v>3.9190000000000003E-2</v>
      </c>
      <c r="CM356" s="54">
        <v>1.0960000000000001</v>
      </c>
      <c r="CN356" s="53" t="s">
        <v>29417</v>
      </c>
      <c r="CO356" s="54">
        <v>19</v>
      </c>
      <c r="CP356" s="54">
        <v>60</v>
      </c>
      <c r="CQ356" s="55">
        <f t="shared" si="5"/>
        <v>0.31666666666666665</v>
      </c>
      <c r="CR356" s="52" t="s">
        <v>28921</v>
      </c>
    </row>
    <row r="357" spans="1:96" ht="86.4">
      <c r="A357" s="74">
        <v>356</v>
      </c>
      <c r="B357" s="6" t="s">
        <v>45199</v>
      </c>
      <c r="C357" s="6" t="s">
        <v>45201</v>
      </c>
      <c r="D357" s="74" t="s">
        <v>62</v>
      </c>
      <c r="E357" s="74" t="s">
        <v>3599</v>
      </c>
      <c r="F357" s="74"/>
      <c r="G357" s="74"/>
      <c r="H357" s="74"/>
      <c r="I357" s="74" t="s">
        <v>3600</v>
      </c>
      <c r="J357" s="74"/>
      <c r="K357" s="74"/>
      <c r="L357" s="6" t="s">
        <v>3601</v>
      </c>
      <c r="M357" s="6" t="s">
        <v>3602</v>
      </c>
      <c r="N357" s="74"/>
      <c r="O357" s="74"/>
      <c r="P357" s="74" t="s">
        <v>67</v>
      </c>
      <c r="Q357" s="74" t="s">
        <v>68</v>
      </c>
      <c r="R357" s="74"/>
      <c r="S357" s="74"/>
      <c r="T357" s="74"/>
      <c r="U357" s="74"/>
      <c r="V357" s="74"/>
      <c r="W357" s="74" t="s">
        <v>3603</v>
      </c>
      <c r="X357" s="74" t="s">
        <v>3604</v>
      </c>
      <c r="Y357" s="74"/>
      <c r="Z357" s="74" t="s">
        <v>3605</v>
      </c>
      <c r="AA357" s="74" t="s">
        <v>3606</v>
      </c>
      <c r="AB357" s="74" t="s">
        <v>3147</v>
      </c>
      <c r="AC357" s="74"/>
      <c r="AD357" s="74"/>
      <c r="AE357" s="74"/>
      <c r="AF357" s="74"/>
      <c r="AG357" s="74"/>
      <c r="AH357" s="74">
        <v>59</v>
      </c>
      <c r="AI357" s="74">
        <v>0</v>
      </c>
      <c r="AJ357" s="74">
        <v>0</v>
      </c>
      <c r="AK357" s="74">
        <v>1</v>
      </c>
      <c r="AL357" s="74">
        <v>1</v>
      </c>
      <c r="AM357" s="74" t="s">
        <v>213</v>
      </c>
      <c r="AN357" s="74" t="s">
        <v>214</v>
      </c>
      <c r="AO357" s="74" t="s">
        <v>215</v>
      </c>
      <c r="AP357" s="74" t="s">
        <v>3607</v>
      </c>
      <c r="AQ357" s="74" t="s">
        <v>3608</v>
      </c>
      <c r="AR357" s="74"/>
      <c r="AS357" s="74" t="s">
        <v>3609</v>
      </c>
      <c r="AT357" s="74" t="s">
        <v>3610</v>
      </c>
      <c r="AU357" s="74" t="s">
        <v>2677</v>
      </c>
      <c r="AV357" s="74">
        <v>2016</v>
      </c>
      <c r="AW357" s="74">
        <v>52</v>
      </c>
      <c r="AX357" s="74">
        <v>1</v>
      </c>
      <c r="AY357" s="74"/>
      <c r="AZ357" s="74"/>
      <c r="BA357" s="74"/>
      <c r="BB357" s="74"/>
      <c r="BC357" s="74">
        <v>1</v>
      </c>
      <c r="BD357" s="74">
        <v>9</v>
      </c>
      <c r="BE357" s="74"/>
      <c r="BF357" s="74" t="s">
        <v>3611</v>
      </c>
      <c r="BG357" s="74"/>
      <c r="BH357" s="74">
        <v>9</v>
      </c>
      <c r="BI357" s="74" t="s">
        <v>3612</v>
      </c>
      <c r="BJ357" s="74" t="s">
        <v>3612</v>
      </c>
      <c r="BK357" s="74" t="s">
        <v>3613</v>
      </c>
      <c r="BL357" s="74" t="s">
        <v>3614</v>
      </c>
      <c r="BM357" s="74"/>
      <c r="BN357" s="46" t="str">
        <f>IF(COUNTIF(AA357,"*Nanjing Agr Univ*"),AA357)</f>
        <v>Yin, GJ (reprint author), Nanjing Agr Univ, Wuxi Fisheries Coll, Wuxi 214081, Peoples R China.</v>
      </c>
      <c r="BO357" s="46" t="b">
        <f>IF(COUNTIF(BN357,"*Life Sci*"),"生命科学学院",IF(COUNTIF(BN357,"*Coll Hort*"),"园艺学院"))</f>
        <v>0</v>
      </c>
      <c r="BP357" s="46" t="b">
        <f>IF(COUNTIF(BN357,"*Anim Sci*"),"动物科技学院",IF(COUNTIF(BN357,"*Vet Med*"),"动物医学院"))</f>
        <v>0</v>
      </c>
      <c r="BQ357" s="46" t="b">
        <f>IF(COUNTIF(BN357,"*Resources*"),"资源与环境科学学院",IF(COUNTIF(BN357,"*Dept Entomol*"),"植物保护学院"))</f>
        <v>0</v>
      </c>
      <c r="BR357" s="46" t="b">
        <f>IF(COUNTIF(BN357,"*Coll Agr*"),"农学院",IF(COUNTIF(BN357,"*Plant Protect*"),"植物保护学院"))</f>
        <v>0</v>
      </c>
      <c r="BS357" s="46" t="b">
        <f>IF(COUNTIF(BN357,"*Food Sci*"),"食品科技学院")</f>
        <v>0</v>
      </c>
      <c r="BT357" s="78" t="str">
        <f>AP357</f>
        <v>1071-2690</v>
      </c>
      <c r="BU357" s="10">
        <f>VLOOKUP(BT357,$CE$2:$CH$13600,3,FALSE)</f>
        <v>1.145</v>
      </c>
      <c r="BV357" s="10">
        <f>VLOOKUP(BT357,$CE$2:$CH$13600,4,FALSE)</f>
        <v>1.27</v>
      </c>
      <c r="BW357" s="28" t="b">
        <f>IF($BV357&gt;=10,1)</f>
        <v>0</v>
      </c>
      <c r="BX357" s="28" t="b">
        <f>IF(BV357&gt;=5,1)</f>
        <v>0</v>
      </c>
      <c r="BY357" s="28">
        <f>IF(BV357&lt;2,1)</f>
        <v>1</v>
      </c>
      <c r="BZ357" s="4">
        <v>3</v>
      </c>
      <c r="CA357" s="9"/>
      <c r="CC357" s="52">
        <v>356</v>
      </c>
      <c r="CD357" s="53" t="s">
        <v>29454</v>
      </c>
      <c r="CE357" s="53" t="s">
        <v>29455</v>
      </c>
      <c r="CF357" s="54">
        <v>18248</v>
      </c>
      <c r="CG357" s="54">
        <v>3.0379999999999998</v>
      </c>
      <c r="CH357" s="54">
        <v>3.2170000000000001</v>
      </c>
      <c r="CI357" s="54">
        <v>1.242</v>
      </c>
      <c r="CJ357" s="54">
        <v>429</v>
      </c>
      <c r="CK357" s="54">
        <v>8.6</v>
      </c>
      <c r="CL357" s="54">
        <v>4.4400000000000002E-2</v>
      </c>
      <c r="CM357" s="54">
        <v>1.4379999999999999</v>
      </c>
      <c r="CN357" s="53" t="s">
        <v>29417</v>
      </c>
      <c r="CO357" s="54">
        <v>20</v>
      </c>
      <c r="CP357" s="54">
        <v>60</v>
      </c>
      <c r="CQ357" s="55">
        <f t="shared" si="5"/>
        <v>0.33333333333333331</v>
      </c>
      <c r="CR357" s="52" t="s">
        <v>28921</v>
      </c>
    </row>
    <row r="358" spans="1:96" ht="57.6">
      <c r="A358" s="74">
        <v>357</v>
      </c>
      <c r="B358" s="6" t="s">
        <v>45199</v>
      </c>
      <c r="C358" s="6" t="s">
        <v>48136</v>
      </c>
      <c r="D358" s="5" t="s">
        <v>62</v>
      </c>
      <c r="E358" s="5" t="s">
        <v>47422</v>
      </c>
      <c r="F358" s="5"/>
      <c r="G358" s="5"/>
      <c r="H358" s="5"/>
      <c r="I358" s="5" t="s">
        <v>48135</v>
      </c>
      <c r="J358" s="5"/>
      <c r="K358" s="5"/>
      <c r="L358" s="6" t="s">
        <v>47423</v>
      </c>
      <c r="M358" s="6" t="s">
        <v>24220</v>
      </c>
      <c r="N358" s="5"/>
      <c r="O358" s="5"/>
      <c r="P358" s="5" t="s">
        <v>67</v>
      </c>
      <c r="Q358" s="42" t="s">
        <v>68</v>
      </c>
      <c r="R358" s="9"/>
      <c r="S358" s="9"/>
      <c r="T358" s="9"/>
      <c r="U358" s="9"/>
      <c r="V358" s="9"/>
      <c r="W358" s="9" t="s">
        <v>47424</v>
      </c>
      <c r="X358" s="9" t="s">
        <v>47425</v>
      </c>
      <c r="Y358" s="9"/>
      <c r="Z358" s="9" t="s">
        <v>47426</v>
      </c>
      <c r="AA358" s="9" t="s">
        <v>48134</v>
      </c>
      <c r="AB358" s="9" t="s">
        <v>47427</v>
      </c>
      <c r="AC358" s="9"/>
      <c r="AD358" s="9"/>
      <c r="AE358" s="9" t="s">
        <v>47428</v>
      </c>
      <c r="AF358" s="9" t="s">
        <v>47429</v>
      </c>
      <c r="AG358" s="9"/>
      <c r="AH358" s="9">
        <v>40</v>
      </c>
      <c r="AI358" s="9">
        <v>0</v>
      </c>
      <c r="AJ358" s="9">
        <v>0</v>
      </c>
      <c r="AK358" s="9">
        <v>0</v>
      </c>
      <c r="AL358" s="9">
        <v>0</v>
      </c>
      <c r="AM358" s="9" t="s">
        <v>24227</v>
      </c>
      <c r="AN358" s="9" t="s">
        <v>24228</v>
      </c>
      <c r="AO358" s="9" t="s">
        <v>24229</v>
      </c>
      <c r="AP358" s="42" t="s">
        <v>24230</v>
      </c>
      <c r="AQ358" s="42"/>
      <c r="AR358" s="42"/>
      <c r="AS358" s="42" t="s">
        <v>24231</v>
      </c>
      <c r="AT358" s="42" t="s">
        <v>24232</v>
      </c>
      <c r="AU358" s="42"/>
      <c r="AV358" s="42">
        <v>2016</v>
      </c>
      <c r="AW358" s="42">
        <v>15</v>
      </c>
      <c r="AX358" s="42">
        <v>1</v>
      </c>
      <c r="AY358" s="42"/>
      <c r="AZ358" s="42"/>
      <c r="BA358" s="42"/>
      <c r="BB358" s="42"/>
      <c r="BC358" s="42"/>
      <c r="BD358" s="42"/>
      <c r="BE358" s="42" t="s">
        <v>47430</v>
      </c>
      <c r="BF358" s="42" t="s">
        <v>47431</v>
      </c>
      <c r="BG358" s="42"/>
      <c r="BH358" s="42">
        <v>16</v>
      </c>
      <c r="BI358" s="42" t="s">
        <v>1335</v>
      </c>
      <c r="BJ358" s="42" t="s">
        <v>1335</v>
      </c>
      <c r="BK358" s="42" t="s">
        <v>47432</v>
      </c>
      <c r="BL358" s="42" t="s">
        <v>47433</v>
      </c>
      <c r="BM358" s="42"/>
      <c r="BN358" s="46" t="str">
        <f>IF(COUNTIF(AA358,"*Nanjing Agr Univ*"),AA358)</f>
        <v>Zheng, Y (reprint author), Chinese Acad Fishery Sci, Freshwater Fisheries Res Ctr, Key Open Lab Ecol Environm &amp; Resources Inland Fis, Wuxi, Peoples R China.; Zheng, Y (reprint author), Nanjing Agr Univ, Key Lab Genet Breeding &amp; Aquaculture Biol Freshwa, Sci Observing &amp; Expt Stn Fishery Resources &amp; Envi, Minist Agr,Wuxi Fisheries Coll, Wuxi, Peoples R China.; Wang, ZZ (reprint author), Northwest A&amp;F Univ, Coll Anim Sci &amp; Technol, Shaanxi Key Lab Mol Biol Agr, Yangling, Shaanxi, Peoples R China.</v>
      </c>
      <c r="BO358" s="46" t="b">
        <f>IF(COUNTIF(BN358,"*Life Sci*"),"生命科学学院",IF(COUNTIF(BN358,"*Coll Hort*"),"园艺学院"))</f>
        <v>0</v>
      </c>
      <c r="BP358" s="46" t="str">
        <f>IF(COUNTIF(BN358,"*Anim Sci*"),"动物科技学院",IF(COUNTIF(BN358,"*Vet Med*"),"动物医学院"))</f>
        <v>动物科技学院</v>
      </c>
      <c r="BQ358" s="46" t="str">
        <f>IF(COUNTIF(BN358,"*Resources*"),"资源与环境科学学院",IF(COUNTIF(BN358,"*Dept Entomol*"),"植物保护学院"))</f>
        <v>资源与环境科学学院</v>
      </c>
      <c r="BR358" s="46" t="b">
        <f>IF(COUNTIF(BN358,"*Coll Agr*"),"农学院",IF(COUNTIF(BN358,"*Plant Protect*"),"植物保护学院"))</f>
        <v>0</v>
      </c>
      <c r="BS358" s="46" t="b">
        <f>IF(COUNTIF(BN358,"*Food Sci*"),"食品科技学院")</f>
        <v>0</v>
      </c>
      <c r="BT358" s="48" t="s">
        <v>24230</v>
      </c>
      <c r="BU358" s="10">
        <f>VLOOKUP(BT358,$CE$2:$CH$13600,3,FALSE)</f>
        <v>0.77500000000000002</v>
      </c>
      <c r="BV358" s="10">
        <f>VLOOKUP(BT358,$CE$2:$CH$13600,4,FALSE)</f>
        <v>0.97199999999999998</v>
      </c>
      <c r="BW358" s="28" t="b">
        <f>IF($BV358&gt;=10,1)</f>
        <v>0</v>
      </c>
      <c r="BX358" s="28" t="b">
        <f>IF(BV358&gt;=5,1)</f>
        <v>0</v>
      </c>
      <c r="BY358" s="28">
        <f>IF(BV358&lt;2,1)</f>
        <v>1</v>
      </c>
      <c r="BZ358" s="4">
        <v>4</v>
      </c>
      <c r="CA358" s="9"/>
      <c r="CC358" s="52">
        <v>357</v>
      </c>
      <c r="CD358" s="53" t="s">
        <v>29456</v>
      </c>
      <c r="CE358" s="53" t="s">
        <v>29457</v>
      </c>
      <c r="CF358" s="54">
        <v>997</v>
      </c>
      <c r="CG358" s="54">
        <v>2.653</v>
      </c>
      <c r="CH358" s="54">
        <v>2.1509999999999998</v>
      </c>
      <c r="CI358" s="54">
        <v>0.375</v>
      </c>
      <c r="CJ358" s="54">
        <v>48</v>
      </c>
      <c r="CK358" s="54">
        <v>5.2</v>
      </c>
      <c r="CL358" s="54">
        <v>4.5100000000000001E-3</v>
      </c>
      <c r="CM358" s="54">
        <v>1.159</v>
      </c>
      <c r="CN358" s="53" t="s">
        <v>29417</v>
      </c>
      <c r="CO358" s="54">
        <v>21</v>
      </c>
      <c r="CP358" s="54">
        <v>60</v>
      </c>
      <c r="CQ358" s="55">
        <f t="shared" si="5"/>
        <v>0.35</v>
      </c>
      <c r="CR358" s="52" t="s">
        <v>28921</v>
      </c>
    </row>
    <row r="359" spans="1:96" ht="100.8">
      <c r="A359" s="74">
        <v>358</v>
      </c>
      <c r="B359" s="6" t="s">
        <v>45199</v>
      </c>
      <c r="C359" s="6" t="s">
        <v>45202</v>
      </c>
      <c r="D359" s="42" t="s">
        <v>62</v>
      </c>
      <c r="E359" s="42" t="s">
        <v>4061</v>
      </c>
      <c r="F359" s="42"/>
      <c r="G359" s="42"/>
      <c r="H359" s="42"/>
      <c r="I359" s="42" t="s">
        <v>4062</v>
      </c>
      <c r="J359" s="42"/>
      <c r="K359" s="42"/>
      <c r="L359" s="6" t="s">
        <v>4063</v>
      </c>
      <c r="M359" s="6" t="s">
        <v>373</v>
      </c>
      <c r="N359" s="42"/>
      <c r="O359" s="42"/>
      <c r="P359" s="42" t="s">
        <v>67</v>
      </c>
      <c r="Q359" s="74" t="s">
        <v>68</v>
      </c>
      <c r="R359" s="74"/>
      <c r="S359" s="74"/>
      <c r="T359" s="74"/>
      <c r="U359" s="74"/>
      <c r="V359" s="74"/>
      <c r="W359" s="74" t="s">
        <v>4064</v>
      </c>
      <c r="X359" s="74" t="s">
        <v>4065</v>
      </c>
      <c r="Y359" s="74"/>
      <c r="Z359" s="74" t="s">
        <v>4066</v>
      </c>
      <c r="AA359" s="74" t="s">
        <v>4067</v>
      </c>
      <c r="AB359" s="74" t="s">
        <v>4068</v>
      </c>
      <c r="AC359" s="74"/>
      <c r="AD359" s="74"/>
      <c r="AE359" s="74" t="s">
        <v>4069</v>
      </c>
      <c r="AF359" s="74" t="s">
        <v>4070</v>
      </c>
      <c r="AG359" s="74"/>
      <c r="AH359" s="74">
        <v>70</v>
      </c>
      <c r="AI359" s="74">
        <v>0</v>
      </c>
      <c r="AJ359" s="74">
        <v>0</v>
      </c>
      <c r="AK359" s="74">
        <v>10</v>
      </c>
      <c r="AL359" s="74">
        <v>10</v>
      </c>
      <c r="AM359" s="74" t="s">
        <v>112</v>
      </c>
      <c r="AN359" s="74" t="s">
        <v>113</v>
      </c>
      <c r="AO359" s="74" t="s">
        <v>114</v>
      </c>
      <c r="AP359" s="74" t="s">
        <v>381</v>
      </c>
      <c r="AQ359" s="74" t="s">
        <v>382</v>
      </c>
      <c r="AR359" s="74"/>
      <c r="AS359" s="74" t="s">
        <v>373</v>
      </c>
      <c r="AT359" s="74" t="s">
        <v>383</v>
      </c>
      <c r="AU359" s="11">
        <v>42370</v>
      </c>
      <c r="AV359" s="74">
        <v>2016</v>
      </c>
      <c r="AW359" s="74">
        <v>450</v>
      </c>
      <c r="AX359" s="74"/>
      <c r="AY359" s="74"/>
      <c r="AZ359" s="74"/>
      <c r="BA359" s="74"/>
      <c r="BB359" s="74"/>
      <c r="BC359" s="74">
        <v>23</v>
      </c>
      <c r="BD359" s="74">
        <v>30</v>
      </c>
      <c r="BE359" s="74"/>
      <c r="BF359" s="74" t="s">
        <v>4071</v>
      </c>
      <c r="BG359" s="74"/>
      <c r="BH359" s="74">
        <v>8</v>
      </c>
      <c r="BI359" s="74" t="s">
        <v>385</v>
      </c>
      <c r="BJ359" s="74" t="s">
        <v>385</v>
      </c>
      <c r="BK359" s="74" t="s">
        <v>4072</v>
      </c>
      <c r="BL359" s="74" t="s">
        <v>4073</v>
      </c>
      <c r="BM359" s="74"/>
      <c r="BN359" s="46" t="str">
        <f>IF(COUNTIF(AA359,"*Nanjing Agr Univ*"),AA359)</f>
        <v>Ge, XP (reprint author), Nanjing Agr Univ, Wuxi Fisheries Coll, 9 Shanshui East Rd, Wuxi 214081, Peoples R China.</v>
      </c>
      <c r="BO359" s="46" t="b">
        <f>IF(COUNTIF(BN359,"*Life Sci*"),"生命科学学院",IF(COUNTIF(BN359,"*Coll Hort*"),"园艺学院"))</f>
        <v>0</v>
      </c>
      <c r="BP359" s="46" t="b">
        <f>IF(COUNTIF(BN359,"*Anim Sci*"),"动物科技学院",IF(COUNTIF(BN359,"*Vet Med*"),"动物医学院"))</f>
        <v>0</v>
      </c>
      <c r="BQ359" s="46" t="b">
        <f>IF(COUNTIF(BN359,"*Resources*"),"资源与环境科学学院",IF(COUNTIF(BN359,"*Dept Entomol*"),"植物保护学院"))</f>
        <v>0</v>
      </c>
      <c r="BR359" s="46" t="b">
        <f>IF(COUNTIF(BN359,"*Coll Agr*"),"农学院",IF(COUNTIF(BN359,"*Plant Protect*"),"植物保护学院"))</f>
        <v>0</v>
      </c>
      <c r="BS359" s="46" t="b">
        <f>IF(COUNTIF(BN359,"*Food Sci*"),"食品科技学院")</f>
        <v>0</v>
      </c>
      <c r="BT359" s="78" t="str">
        <f>AP359</f>
        <v>0044-8486</v>
      </c>
      <c r="BU359" s="10">
        <f>VLOOKUP(BT359,$CE$2:$CH$13600,3,FALSE)</f>
        <v>1.8779999999999999</v>
      </c>
      <c r="BV359" s="10">
        <f>VLOOKUP(BT359,$CE$2:$CH$13600,4,FALSE)</f>
        <v>2.3410000000000002</v>
      </c>
      <c r="BW359" s="28" t="b">
        <f>IF($BV359&gt;=10,1)</f>
        <v>0</v>
      </c>
      <c r="BX359" s="28" t="b">
        <f>IF(BV359&gt;=5,1)</f>
        <v>0</v>
      </c>
      <c r="BY359" s="28" t="b">
        <f>IF(BV359&lt;2,1)</f>
        <v>0</v>
      </c>
      <c r="BZ359" s="4">
        <v>3</v>
      </c>
      <c r="CA359" s="9"/>
      <c r="CC359" s="52">
        <v>358</v>
      </c>
      <c r="CD359" s="53" t="s">
        <v>29458</v>
      </c>
      <c r="CE359" s="53" t="s">
        <v>29459</v>
      </c>
      <c r="CF359" s="54">
        <v>2034</v>
      </c>
      <c r="CG359" s="54">
        <v>2.585</v>
      </c>
      <c r="CH359" s="54">
        <v>2.621</v>
      </c>
      <c r="CI359" s="54">
        <v>0.98299999999999998</v>
      </c>
      <c r="CJ359" s="54">
        <v>58</v>
      </c>
      <c r="CK359" s="54">
        <v>5.2</v>
      </c>
      <c r="CL359" s="54">
        <v>7.3499999999999998E-3</v>
      </c>
      <c r="CM359" s="54">
        <v>1.0960000000000001</v>
      </c>
      <c r="CN359" s="53" t="s">
        <v>29417</v>
      </c>
      <c r="CO359" s="54">
        <v>22</v>
      </c>
      <c r="CP359" s="54">
        <v>60</v>
      </c>
      <c r="CQ359" s="55">
        <f t="shared" si="5"/>
        <v>0.36666666666666664</v>
      </c>
      <c r="CR359" s="52" t="s">
        <v>28921</v>
      </c>
    </row>
    <row r="360" spans="1:96" ht="115.2">
      <c r="A360" s="74">
        <v>359</v>
      </c>
      <c r="B360" s="6" t="s">
        <v>45199</v>
      </c>
      <c r="C360" s="6" t="s">
        <v>45203</v>
      </c>
      <c r="D360" s="42" t="s">
        <v>62</v>
      </c>
      <c r="E360" s="42" t="s">
        <v>1717</v>
      </c>
      <c r="F360" s="42"/>
      <c r="G360" s="42"/>
      <c r="H360" s="42"/>
      <c r="I360" s="42" t="s">
        <v>1718</v>
      </c>
      <c r="J360" s="42"/>
      <c r="K360" s="42"/>
      <c r="L360" s="6" t="s">
        <v>1719</v>
      </c>
      <c r="M360" s="6" t="s">
        <v>373</v>
      </c>
      <c r="N360" s="42"/>
      <c r="O360" s="42"/>
      <c r="P360" s="42" t="s">
        <v>67</v>
      </c>
      <c r="Q360" s="74" t="s">
        <v>68</v>
      </c>
      <c r="R360" s="74"/>
      <c r="S360" s="74"/>
      <c r="T360" s="74"/>
      <c r="U360" s="74"/>
      <c r="V360" s="74"/>
      <c r="W360" s="74" t="s">
        <v>1720</v>
      </c>
      <c r="X360" s="74" t="s">
        <v>1721</v>
      </c>
      <c r="Y360" s="74"/>
      <c r="Z360" s="74" t="s">
        <v>1722</v>
      </c>
      <c r="AA360" s="74" t="s">
        <v>1723</v>
      </c>
      <c r="AB360" s="74" t="s">
        <v>1724</v>
      </c>
      <c r="AC360" s="74"/>
      <c r="AD360" s="74"/>
      <c r="AE360" s="74" t="s">
        <v>1725</v>
      </c>
      <c r="AF360" s="74" t="s">
        <v>1726</v>
      </c>
      <c r="AG360" s="74"/>
      <c r="AH360" s="74">
        <v>64</v>
      </c>
      <c r="AI360" s="74">
        <v>0</v>
      </c>
      <c r="AJ360" s="74">
        <v>0</v>
      </c>
      <c r="AK360" s="74">
        <v>16</v>
      </c>
      <c r="AL360" s="74">
        <v>16</v>
      </c>
      <c r="AM360" s="74" t="s">
        <v>112</v>
      </c>
      <c r="AN360" s="74" t="s">
        <v>113</v>
      </c>
      <c r="AO360" s="74" t="s">
        <v>114</v>
      </c>
      <c r="AP360" s="74" t="s">
        <v>381</v>
      </c>
      <c r="AQ360" s="74" t="s">
        <v>382</v>
      </c>
      <c r="AR360" s="74"/>
      <c r="AS360" s="74" t="s">
        <v>373</v>
      </c>
      <c r="AT360" s="74" t="s">
        <v>383</v>
      </c>
      <c r="AU360" s="11">
        <v>42401</v>
      </c>
      <c r="AV360" s="74">
        <v>2016</v>
      </c>
      <c r="AW360" s="74">
        <v>452</v>
      </c>
      <c r="AX360" s="74"/>
      <c r="AY360" s="74"/>
      <c r="AZ360" s="74"/>
      <c r="BA360" s="74"/>
      <c r="BB360" s="74"/>
      <c r="BC360" s="74">
        <v>142</v>
      </c>
      <c r="BD360" s="74">
        <v>150</v>
      </c>
      <c r="BE360" s="74"/>
      <c r="BF360" s="74" t="s">
        <v>1727</v>
      </c>
      <c r="BG360" s="74"/>
      <c r="BH360" s="74">
        <v>9</v>
      </c>
      <c r="BI360" s="74" t="s">
        <v>385</v>
      </c>
      <c r="BJ360" s="74" t="s">
        <v>385</v>
      </c>
      <c r="BK360" s="74" t="s">
        <v>1728</v>
      </c>
      <c r="BL360" s="74" t="s">
        <v>1729</v>
      </c>
      <c r="BM360" s="74"/>
      <c r="BN360" s="46" t="str">
        <f>IF(COUNTIF(AA360,"*Nanjing Agr Univ*"),AA360)</f>
        <v>Xie, J (reprint author), Nanjing Agr Univ, Wuxi Fisheries Coll, Shanshui East Rd 9, Wuxi 214081, Jiangsu, Peoples R China.</v>
      </c>
      <c r="BO360" s="46" t="b">
        <f>IF(COUNTIF(BN360,"*Life Sci*"),"生命科学学院",IF(COUNTIF(BN360,"*Coll Hort*"),"园艺学院"))</f>
        <v>0</v>
      </c>
      <c r="BP360" s="46" t="b">
        <f>IF(COUNTIF(BN360,"*Anim Sci*"),"动物科技学院",IF(COUNTIF(BN360,"*Vet Med*"),"动物医学院"))</f>
        <v>0</v>
      </c>
      <c r="BQ360" s="46" t="b">
        <f>IF(COUNTIF(BN360,"*Resources*"),"资源与环境科学学院",IF(COUNTIF(BN360,"*Dept Entomol*"),"植物保护学院"))</f>
        <v>0</v>
      </c>
      <c r="BR360" s="46" t="b">
        <f>IF(COUNTIF(BN360,"*Coll Agr*"),"农学院",IF(COUNTIF(BN360,"*Plant Protect*"),"植物保护学院"))</f>
        <v>0</v>
      </c>
      <c r="BS360" s="46" t="b">
        <f>IF(COUNTIF(BN360,"*Food Sci*"),"食品科技学院")</f>
        <v>0</v>
      </c>
      <c r="BT360" s="78" t="str">
        <f>AP360</f>
        <v>0044-8486</v>
      </c>
      <c r="BU360" s="10">
        <f>VLOOKUP(BT360,$CE$2:$CH$13600,3,FALSE)</f>
        <v>1.8779999999999999</v>
      </c>
      <c r="BV360" s="10">
        <f>VLOOKUP(BT360,$CE$2:$CH$13600,4,FALSE)</f>
        <v>2.3410000000000002</v>
      </c>
      <c r="BW360" s="28" t="b">
        <f>IF($BV360&gt;=10,1)</f>
        <v>0</v>
      </c>
      <c r="BX360" s="28" t="b">
        <f>IF(BV360&gt;=5,1)</f>
        <v>0</v>
      </c>
      <c r="BY360" s="28" t="b">
        <f>IF(BV360&lt;2,1)</f>
        <v>0</v>
      </c>
      <c r="BZ360" s="4">
        <v>3</v>
      </c>
      <c r="CC360" s="52">
        <v>359</v>
      </c>
      <c r="CD360" s="53" t="s">
        <v>29460</v>
      </c>
      <c r="CE360" s="53" t="s">
        <v>29461</v>
      </c>
      <c r="CF360" s="54">
        <v>174</v>
      </c>
      <c r="CG360" s="54">
        <v>2.5579999999999998</v>
      </c>
      <c r="CH360" s="54">
        <v>2.5089999999999999</v>
      </c>
      <c r="CI360" s="54">
        <v>0.85699999999999998</v>
      </c>
      <c r="CJ360" s="54">
        <v>35</v>
      </c>
      <c r="CK360" s="54">
        <v>1.8</v>
      </c>
      <c r="CL360" s="54">
        <v>8.8999999999999995E-4</v>
      </c>
      <c r="CM360" s="54">
        <v>0.98899999999999999</v>
      </c>
      <c r="CN360" s="53" t="s">
        <v>29417</v>
      </c>
      <c r="CO360" s="54">
        <v>23</v>
      </c>
      <c r="CP360" s="54">
        <v>60</v>
      </c>
      <c r="CQ360" s="55">
        <f t="shared" si="5"/>
        <v>0.38333333333333336</v>
      </c>
      <c r="CR360" s="52" t="s">
        <v>28921</v>
      </c>
    </row>
    <row r="361" spans="1:96" ht="72">
      <c r="A361" s="74">
        <v>360</v>
      </c>
      <c r="B361" s="6" t="s">
        <v>45199</v>
      </c>
      <c r="C361" s="6" t="s">
        <v>45204</v>
      </c>
      <c r="D361" s="74" t="s">
        <v>62</v>
      </c>
      <c r="E361" s="74" t="s">
        <v>3509</v>
      </c>
      <c r="F361" s="74"/>
      <c r="G361" s="74"/>
      <c r="H361" s="74"/>
      <c r="I361" s="74" t="s">
        <v>27467</v>
      </c>
      <c r="J361" s="74"/>
      <c r="K361" s="74"/>
      <c r="L361" s="6" t="s">
        <v>3511</v>
      </c>
      <c r="M361" s="6" t="s">
        <v>3512</v>
      </c>
      <c r="N361" s="74"/>
      <c r="O361" s="74"/>
      <c r="P361" s="74" t="s">
        <v>67</v>
      </c>
      <c r="Q361" s="74" t="s">
        <v>68</v>
      </c>
      <c r="R361" s="74"/>
      <c r="S361" s="74"/>
      <c r="T361" s="74"/>
      <c r="U361" s="74"/>
      <c r="V361" s="74"/>
      <c r="W361" s="74" t="s">
        <v>3513</v>
      </c>
      <c r="X361" s="74" t="s">
        <v>3514</v>
      </c>
      <c r="Y361" s="74"/>
      <c r="Z361" s="74" t="s">
        <v>3515</v>
      </c>
      <c r="AA361" s="74" t="s">
        <v>3516</v>
      </c>
      <c r="AB361" s="74" t="s">
        <v>3517</v>
      </c>
      <c r="AC361" s="74"/>
      <c r="AD361" s="74"/>
      <c r="AE361" s="74" t="s">
        <v>3518</v>
      </c>
      <c r="AF361" s="74" t="s">
        <v>3519</v>
      </c>
      <c r="AG361" s="74"/>
      <c r="AH361" s="74">
        <v>41</v>
      </c>
      <c r="AI361" s="74">
        <v>0</v>
      </c>
      <c r="AJ361" s="74">
        <v>0</v>
      </c>
      <c r="AK361" s="74">
        <v>5</v>
      </c>
      <c r="AL361" s="74">
        <v>5</v>
      </c>
      <c r="AM361" s="74" t="s">
        <v>213</v>
      </c>
      <c r="AN361" s="74" t="s">
        <v>214</v>
      </c>
      <c r="AO361" s="74" t="s">
        <v>215</v>
      </c>
      <c r="AP361" s="74" t="s">
        <v>3520</v>
      </c>
      <c r="AQ361" s="74" t="s">
        <v>3521</v>
      </c>
      <c r="AR361" s="74"/>
      <c r="AS361" s="74" t="s">
        <v>3522</v>
      </c>
      <c r="AT361" s="74" t="s">
        <v>3523</v>
      </c>
      <c r="AU361" s="74" t="s">
        <v>2677</v>
      </c>
      <c r="AV361" s="74">
        <v>2016</v>
      </c>
      <c r="AW361" s="74">
        <v>32</v>
      </c>
      <c r="AX361" s="74">
        <v>1</v>
      </c>
      <c r="AY361" s="74"/>
      <c r="AZ361" s="74"/>
      <c r="BA361" s="74"/>
      <c r="BB361" s="74"/>
      <c r="BC361" s="74"/>
      <c r="BD361" s="74"/>
      <c r="BE361" s="74">
        <v>10</v>
      </c>
      <c r="BF361" s="74" t="s">
        <v>3524</v>
      </c>
      <c r="BG361" s="74"/>
      <c r="BH361" s="74">
        <v>11</v>
      </c>
      <c r="BI361" s="74" t="s">
        <v>2435</v>
      </c>
      <c r="BJ361" s="74" t="s">
        <v>2435</v>
      </c>
      <c r="BK361" s="74" t="s">
        <v>3525</v>
      </c>
      <c r="BL361" s="74" t="s">
        <v>3526</v>
      </c>
      <c r="BM361" s="74">
        <v>26712625</v>
      </c>
      <c r="BN361" s="46" t="str">
        <f>IF(COUNTIF(AA361,"*Nanjing Agr Univ*"),AA361)</f>
        <v>Chen, JZ (reprint author), Nanjing Agr Univ, Wuxi Fisheries Coll, Wuxi 214182, Jiangsu, Peoples R China.</v>
      </c>
      <c r="BO361" s="46" t="b">
        <f>IF(COUNTIF(BN361,"*Life Sci*"),"生命科学学院",IF(COUNTIF(BN361,"*Coll Hort*"),"园艺学院"))</f>
        <v>0</v>
      </c>
      <c r="BP361" s="46" t="b">
        <f>IF(COUNTIF(BN361,"*Anim Sci*"),"动物科技学院",IF(COUNTIF(BN361,"*Vet Med*"),"动物医学院"))</f>
        <v>0</v>
      </c>
      <c r="BQ361" s="46" t="b">
        <f>IF(COUNTIF(BN361,"*Resources*"),"资源与环境科学学院",IF(COUNTIF(BN361,"*Dept Entomol*"),"植物保护学院"))</f>
        <v>0</v>
      </c>
      <c r="BR361" s="46" t="b">
        <f>IF(COUNTIF(BN361,"*Coll Agr*"),"农学院",IF(COUNTIF(BN361,"*Plant Protect*"),"植物保护学院"))</f>
        <v>0</v>
      </c>
      <c r="BS361" s="46" t="b">
        <f>IF(COUNTIF(BN361,"*Food Sci*"),"食品科技学院")</f>
        <v>0</v>
      </c>
      <c r="BT361" s="78" t="str">
        <f>AP361</f>
        <v>0959-3993</v>
      </c>
      <c r="BU361" s="10">
        <f>VLOOKUP(BT361,$CE$2:$CH$13600,3,FALSE)</f>
        <v>1.7789999999999999</v>
      </c>
      <c r="BV361" s="10">
        <f>VLOOKUP(BT361,$CE$2:$CH$13600,4,FALSE)</f>
        <v>1.6859999999999999</v>
      </c>
      <c r="BW361" s="28" t="b">
        <f>IF($BV361&gt;=10,1)</f>
        <v>0</v>
      </c>
      <c r="BX361" s="28" t="b">
        <f>IF(BV361&gt;=5,1)</f>
        <v>0</v>
      </c>
      <c r="BY361" s="28">
        <f>IF(BV361&lt;2,1)</f>
        <v>1</v>
      </c>
      <c r="BZ361" s="4">
        <v>3</v>
      </c>
      <c r="CC361" s="52">
        <v>360</v>
      </c>
      <c r="CD361" s="53" t="s">
        <v>29462</v>
      </c>
      <c r="CE361" s="53" t="s">
        <v>29463</v>
      </c>
      <c r="CF361" s="54">
        <v>622</v>
      </c>
      <c r="CG361" s="54">
        <v>2.456</v>
      </c>
      <c r="CH361" s="54">
        <v>1.671</v>
      </c>
      <c r="CI361" s="54">
        <v>2.9000000000000001E-2</v>
      </c>
      <c r="CJ361" s="54">
        <v>34</v>
      </c>
      <c r="CK361" s="54">
        <v>7.7</v>
      </c>
      <c r="CL361" s="54">
        <v>2.2899999999999999E-3</v>
      </c>
      <c r="CM361" s="54">
        <v>0.98899999999999999</v>
      </c>
      <c r="CN361" s="53" t="s">
        <v>29417</v>
      </c>
      <c r="CO361" s="54">
        <v>24</v>
      </c>
      <c r="CP361" s="54">
        <v>60</v>
      </c>
      <c r="CQ361" s="55">
        <f t="shared" si="5"/>
        <v>0.4</v>
      </c>
      <c r="CR361" s="52" t="s">
        <v>28921</v>
      </c>
    </row>
    <row r="362" spans="1:96" ht="100.8">
      <c r="A362" s="74">
        <v>361</v>
      </c>
      <c r="B362" s="6" t="s">
        <v>45199</v>
      </c>
      <c r="C362" s="6" t="s">
        <v>45204</v>
      </c>
      <c r="D362" s="5" t="s">
        <v>62</v>
      </c>
      <c r="E362" s="5" t="s">
        <v>46888</v>
      </c>
      <c r="F362" s="5"/>
      <c r="G362" s="5"/>
      <c r="H362" s="5"/>
      <c r="I362" s="5" t="s">
        <v>46889</v>
      </c>
      <c r="J362" s="5"/>
      <c r="K362" s="5"/>
      <c r="L362" s="6" t="s">
        <v>46890</v>
      </c>
      <c r="M362" s="6" t="s">
        <v>46891</v>
      </c>
      <c r="N362" s="5"/>
      <c r="O362" s="5"/>
      <c r="P362" s="5" t="s">
        <v>67</v>
      </c>
      <c r="Q362" s="42" t="s">
        <v>68</v>
      </c>
      <c r="R362" s="9"/>
      <c r="S362" s="9"/>
      <c r="T362" s="9"/>
      <c r="U362" s="9"/>
      <c r="V362" s="9"/>
      <c r="W362" s="9" t="s">
        <v>46892</v>
      </c>
      <c r="X362" s="9" t="s">
        <v>46893</v>
      </c>
      <c r="Y362" s="9"/>
      <c r="Z362" s="9" t="s">
        <v>46894</v>
      </c>
      <c r="AA362" s="9" t="s">
        <v>48206</v>
      </c>
      <c r="AB362" s="9" t="s">
        <v>46895</v>
      </c>
      <c r="AC362" s="9"/>
      <c r="AD362" s="9"/>
      <c r="AE362" s="9" t="s">
        <v>46896</v>
      </c>
      <c r="AF362" s="9" t="s">
        <v>46897</v>
      </c>
      <c r="AG362" s="9"/>
      <c r="AH362" s="9">
        <v>48</v>
      </c>
      <c r="AI362" s="9">
        <v>0</v>
      </c>
      <c r="AJ362" s="9">
        <v>0</v>
      </c>
      <c r="AK362" s="9">
        <v>0</v>
      </c>
      <c r="AL362" s="9">
        <v>0</v>
      </c>
      <c r="AM362" s="9" t="s">
        <v>3713</v>
      </c>
      <c r="AN362" s="9" t="s">
        <v>3714</v>
      </c>
      <c r="AO362" s="9" t="s">
        <v>3715</v>
      </c>
      <c r="AP362" s="42" t="s">
        <v>36236</v>
      </c>
      <c r="AQ362" s="42" t="s">
        <v>46898</v>
      </c>
      <c r="AR362" s="42"/>
      <c r="AS362" s="42" t="s">
        <v>36235</v>
      </c>
      <c r="AT362" s="42" t="s">
        <v>46899</v>
      </c>
      <c r="AU362" s="42" t="s">
        <v>365</v>
      </c>
      <c r="AV362" s="42">
        <v>2016</v>
      </c>
      <c r="AW362" s="42">
        <v>82</v>
      </c>
      <c r="AX362" s="42">
        <v>2</v>
      </c>
      <c r="AY362" s="42"/>
      <c r="AZ362" s="42"/>
      <c r="BA362" s="42"/>
      <c r="BB362" s="42"/>
      <c r="BC362" s="42">
        <v>347</v>
      </c>
      <c r="BD362" s="42">
        <v>355</v>
      </c>
      <c r="BE362" s="42"/>
      <c r="BF362" s="42" t="s">
        <v>46900</v>
      </c>
      <c r="BG362" s="42"/>
      <c r="BH362" s="42">
        <v>9</v>
      </c>
      <c r="BI362" s="42" t="s">
        <v>367</v>
      </c>
      <c r="BJ362" s="42" t="s">
        <v>367</v>
      </c>
      <c r="BK362" s="42" t="s">
        <v>46901</v>
      </c>
      <c r="BL362" s="42" t="s">
        <v>46902</v>
      </c>
      <c r="BM362" s="42"/>
      <c r="BN362" s="46" t="str">
        <f>IF(COUNTIF(AA362,"*Nanjing Agr Univ*"),AA362)</f>
        <v>Xu, P (reprint author), Nanjing Agr Univ, Coll Fisheries, Wuxi 214128, Peoples R China.; Xu, P (reprint author), Chinese Acad Fishery Sci, Freshwater Fisheries Res Ctr, Key Lab Freshwater Fisheries &amp; Germplasm Resource, Minist Agr, Wuxi 214081, Jiangsu, Peoples R China.</v>
      </c>
      <c r="BO362" s="46" t="b">
        <f>IF(COUNTIF(BN362,"*Life Sci*"),"生命科学学院",IF(COUNTIF(BN362,"*Coll Hort*"),"园艺学院"))</f>
        <v>0</v>
      </c>
      <c r="BP362" s="46" t="b">
        <f>IF(COUNTIF(BN362,"*Anim Sci*"),"动物科技学院",IF(COUNTIF(BN362,"*Vet Med*"),"动物医学院"))</f>
        <v>0</v>
      </c>
      <c r="BQ362" s="46" t="b">
        <f>IF(COUNTIF(BN362,"*Resources*"),"资源与环境科学学院",IF(COUNTIF(BN362,"*Dept Entomol*"),"植物保护学院"))</f>
        <v>0</v>
      </c>
      <c r="BR362" s="46" t="b">
        <f>IF(COUNTIF(BN362,"*Coll Agr*"),"农学院",IF(COUNTIF(BN362,"*Plant Protect*"),"植物保护学院"))</f>
        <v>0</v>
      </c>
      <c r="BS362" s="46" t="b">
        <f>IF(COUNTIF(BN362,"*Food Sci*"),"食品科技学院")</f>
        <v>0</v>
      </c>
      <c r="BT362" s="48" t="s">
        <v>36236</v>
      </c>
      <c r="BU362" s="10">
        <f>VLOOKUP(BT362,$CE$2:$CH$13600,3,FALSE)</f>
        <v>0.878</v>
      </c>
      <c r="BV362" s="10">
        <f>VLOOKUP(BT362,$CE$2:$CH$13600,4,FALSE)</f>
        <v>0.98</v>
      </c>
      <c r="BW362" s="28" t="b">
        <f>IF($BV362&gt;=10,1)</f>
        <v>0</v>
      </c>
      <c r="BX362" s="28" t="b">
        <f>IF(BV362&gt;=5,1)</f>
        <v>0</v>
      </c>
      <c r="BY362" s="28">
        <f>IF(BV362&lt;2,1)</f>
        <v>1</v>
      </c>
      <c r="BZ362" s="4">
        <v>4</v>
      </c>
      <c r="CA362" s="9"/>
      <c r="CC362" s="52">
        <v>361</v>
      </c>
      <c r="CD362" s="53" t="s">
        <v>29464</v>
      </c>
      <c r="CE362" s="53" t="s">
        <v>29465</v>
      </c>
      <c r="CF362" s="54">
        <v>6456</v>
      </c>
      <c r="CG362" s="54">
        <v>2.2629999999999999</v>
      </c>
      <c r="CH362" s="54">
        <v>1.7689999999999999</v>
      </c>
      <c r="CI362" s="54">
        <v>0.60699999999999998</v>
      </c>
      <c r="CJ362" s="54">
        <v>521</v>
      </c>
      <c r="CK362" s="54">
        <v>6</v>
      </c>
      <c r="CL362" s="54">
        <v>1.3469999999999999E-2</v>
      </c>
      <c r="CM362" s="54">
        <v>0.51400000000000001</v>
      </c>
      <c r="CN362" s="53" t="s">
        <v>29417</v>
      </c>
      <c r="CO362" s="54">
        <v>25</v>
      </c>
      <c r="CP362" s="54">
        <v>60</v>
      </c>
      <c r="CQ362" s="55">
        <f t="shared" si="5"/>
        <v>0.41666666666666669</v>
      </c>
      <c r="CR362" s="52" t="s">
        <v>28921</v>
      </c>
    </row>
    <row r="363" spans="1:96" ht="72">
      <c r="A363" s="74">
        <v>362</v>
      </c>
      <c r="B363" s="6" t="s">
        <v>45205</v>
      </c>
      <c r="C363" s="6" t="s">
        <v>48129</v>
      </c>
      <c r="D363" s="5" t="s">
        <v>62</v>
      </c>
      <c r="E363" s="5" t="s">
        <v>45389</v>
      </c>
      <c r="F363" s="5"/>
      <c r="G363" s="5"/>
      <c r="H363" s="5"/>
      <c r="I363" s="5" t="s">
        <v>48128</v>
      </c>
      <c r="J363" s="5"/>
      <c r="K363" s="5"/>
      <c r="L363" s="75" t="s">
        <v>45390</v>
      </c>
      <c r="M363" s="75" t="s">
        <v>18234</v>
      </c>
      <c r="N363" s="5"/>
      <c r="O363" s="5"/>
      <c r="P363" s="5" t="s">
        <v>67</v>
      </c>
      <c r="Q363" s="42" t="s">
        <v>68</v>
      </c>
      <c r="R363" s="9"/>
      <c r="S363" s="9"/>
      <c r="T363" s="9"/>
      <c r="U363" s="9"/>
      <c r="V363" s="9"/>
      <c r="W363" s="9" t="s">
        <v>45391</v>
      </c>
      <c r="X363" s="9" t="s">
        <v>45392</v>
      </c>
      <c r="Y363" s="9"/>
      <c r="Z363" s="9" t="s">
        <v>45393</v>
      </c>
      <c r="AA363" s="9" t="s">
        <v>45394</v>
      </c>
      <c r="AB363" s="9" t="s">
        <v>45395</v>
      </c>
      <c r="AC363" s="9"/>
      <c r="AD363" s="9"/>
      <c r="AE363" s="9" t="s">
        <v>45396</v>
      </c>
      <c r="AF363" s="9" t="s">
        <v>45397</v>
      </c>
      <c r="AG363" s="9"/>
      <c r="AH363" s="9">
        <v>23</v>
      </c>
      <c r="AI363" s="9">
        <v>0</v>
      </c>
      <c r="AJ363" s="9">
        <v>0</v>
      </c>
      <c r="AK363" s="9">
        <v>0</v>
      </c>
      <c r="AL363" s="9">
        <v>0</v>
      </c>
      <c r="AM363" s="9" t="s">
        <v>112</v>
      </c>
      <c r="AN363" s="9" t="s">
        <v>113</v>
      </c>
      <c r="AO363" s="9" t="s">
        <v>114</v>
      </c>
      <c r="AP363" s="42" t="s">
        <v>18238</v>
      </c>
      <c r="AQ363" s="42" t="s">
        <v>18239</v>
      </c>
      <c r="AR363" s="42"/>
      <c r="AS363" s="42" t="s">
        <v>18240</v>
      </c>
      <c r="AT363" s="42" t="s">
        <v>18241</v>
      </c>
      <c r="AU363" s="42" t="s">
        <v>15639</v>
      </c>
      <c r="AV363" s="42">
        <v>2016</v>
      </c>
      <c r="AW363" s="42">
        <v>84</v>
      </c>
      <c r="AX363" s="42"/>
      <c r="AY363" s="42"/>
      <c r="AZ363" s="42"/>
      <c r="BA363" s="42"/>
      <c r="BB363" s="42"/>
      <c r="BC363" s="42">
        <v>248</v>
      </c>
      <c r="BD363" s="42">
        <v>253</v>
      </c>
      <c r="BE363" s="42"/>
      <c r="BF363" s="42" t="s">
        <v>45398</v>
      </c>
      <c r="BG363" s="42"/>
      <c r="BH363" s="42">
        <v>6</v>
      </c>
      <c r="BI363" s="42" t="s">
        <v>18243</v>
      </c>
      <c r="BJ363" s="42" t="s">
        <v>473</v>
      </c>
      <c r="BK363" s="42" t="s">
        <v>45399</v>
      </c>
      <c r="BL363" s="42" t="s">
        <v>45400</v>
      </c>
      <c r="BM363" s="42"/>
      <c r="BN363" s="79" t="str">
        <f>IF(COUNTIF(AA363,"*Nanjing Agr Univ*"),AA363)</f>
        <v>Li, WL (reprint author), Nanjing Agr Univ, Coll Hort, Nanjing 210095, Jiangsu, Peoples R China.; Li, WL (reprint author), Jiangsu Prov &amp; Chinese Acad Sci, Inst Bot, Nanjing 210014, Peoples R China.</v>
      </c>
      <c r="BO363" s="79" t="str">
        <f>IF(COUNTIF(BN363,"*Life Sci*"),"生命科学学院",IF(COUNTIF(BN363,"*Coll Hort*"),"园艺学院"))</f>
        <v>园艺学院</v>
      </c>
      <c r="BP363" s="79" t="b">
        <f>IF(COUNTIF(BN363,"*Anim Sci*"),"动物科技学院",IF(COUNTIF(BN363,"*Vet Med*"),"动物医学院"))</f>
        <v>0</v>
      </c>
      <c r="BQ363" s="79" t="b">
        <f>IF(COUNTIF(BN363,"*Resources*"),"资源与环境科学学院",IF(COUNTIF(BN363,"*Dept Entomol*"),"植物保护学院"))</f>
        <v>0</v>
      </c>
      <c r="BR363" s="79" t="b">
        <f>IF(COUNTIF(BN363,"*Coll Agr*"),"农学院",IF(COUNTIF(BN363,"*Plant Protect*"),"植物保护学院"))</f>
        <v>0</v>
      </c>
      <c r="BS363" s="79" t="b">
        <f>IF(COUNTIF(BN363,"*Food Sci*"),"食品科技学院")</f>
        <v>0</v>
      </c>
      <c r="BT363" s="48" t="s">
        <v>18238</v>
      </c>
      <c r="BU363" s="76">
        <f>VLOOKUP(BT363,$CE$2:$CH$13600,3,FALSE)</f>
        <v>2.8370000000000002</v>
      </c>
      <c r="BV363" s="76">
        <f>VLOOKUP(BT363,$CE$2:$CH$13600,4,FALSE)</f>
        <v>3.0190000000000001</v>
      </c>
      <c r="BW363" s="78" t="b">
        <f>IF($BV363&gt;=10,1)</f>
        <v>0</v>
      </c>
      <c r="BX363" s="78" t="b">
        <f>IF(BV363&gt;=5,1)</f>
        <v>0</v>
      </c>
      <c r="BY363" s="78" t="b">
        <f>IF(BV363&lt;2,1)</f>
        <v>0</v>
      </c>
      <c r="BZ363" s="4">
        <v>4</v>
      </c>
      <c r="CA363" s="9"/>
      <c r="CC363" s="52">
        <v>362</v>
      </c>
      <c r="CD363" s="53" t="s">
        <v>29466</v>
      </c>
      <c r="CE363" s="53" t="s">
        <v>29467</v>
      </c>
      <c r="CF363" s="54">
        <v>850</v>
      </c>
      <c r="CG363" s="54">
        <v>2.149</v>
      </c>
      <c r="CH363" s="54">
        <v>1.8939999999999999</v>
      </c>
      <c r="CI363" s="54">
        <v>0.49099999999999999</v>
      </c>
      <c r="CJ363" s="54">
        <v>57</v>
      </c>
      <c r="CK363" s="54">
        <v>4.9000000000000004</v>
      </c>
      <c r="CL363" s="54">
        <v>2.6900000000000001E-3</v>
      </c>
      <c r="CM363" s="54">
        <v>0.68899999999999995</v>
      </c>
      <c r="CN363" s="53" t="s">
        <v>29417</v>
      </c>
      <c r="CO363" s="54">
        <v>26</v>
      </c>
      <c r="CP363" s="54">
        <v>60</v>
      </c>
      <c r="CQ363" s="55">
        <f t="shared" si="5"/>
        <v>0.43333333333333335</v>
      </c>
      <c r="CR363" s="52" t="s">
        <v>28921</v>
      </c>
    </row>
    <row r="364" spans="1:96" ht="72">
      <c r="A364" s="74">
        <v>363</v>
      </c>
      <c r="B364" s="6" t="s">
        <v>45205</v>
      </c>
      <c r="C364" s="6" t="s">
        <v>48231</v>
      </c>
      <c r="D364" s="5" t="s">
        <v>62</v>
      </c>
      <c r="E364" s="5" t="s">
        <v>47676</v>
      </c>
      <c r="F364" s="5"/>
      <c r="G364" s="5"/>
      <c r="H364" s="5"/>
      <c r="I364" s="5" t="s">
        <v>48130</v>
      </c>
      <c r="J364" s="5"/>
      <c r="K364" s="5"/>
      <c r="L364" s="75" t="s">
        <v>47677</v>
      </c>
      <c r="M364" s="75" t="s">
        <v>17565</v>
      </c>
      <c r="N364" s="5"/>
      <c r="O364" s="5"/>
      <c r="P364" s="5" t="s">
        <v>67</v>
      </c>
      <c r="Q364" s="42" t="s">
        <v>68</v>
      </c>
      <c r="R364" s="9"/>
      <c r="S364" s="9"/>
      <c r="T364" s="9"/>
      <c r="U364" s="9"/>
      <c r="V364" s="9"/>
      <c r="W364" s="9" t="s">
        <v>47678</v>
      </c>
      <c r="X364" s="9" t="s">
        <v>47679</v>
      </c>
      <c r="Y364" s="9"/>
      <c r="Z364" s="9" t="s">
        <v>47680</v>
      </c>
      <c r="AA364" s="9" t="s">
        <v>47681</v>
      </c>
      <c r="AB364" s="9" t="s">
        <v>4425</v>
      </c>
      <c r="AC364" s="9"/>
      <c r="AD364" s="9"/>
      <c r="AE364" s="9" t="s">
        <v>47682</v>
      </c>
      <c r="AF364" s="9" t="s">
        <v>47683</v>
      </c>
      <c r="AG364" s="9"/>
      <c r="AH364" s="9">
        <v>32</v>
      </c>
      <c r="AI364" s="9">
        <v>0</v>
      </c>
      <c r="AJ364" s="9">
        <v>0</v>
      </c>
      <c r="AK364" s="9">
        <v>0</v>
      </c>
      <c r="AL364" s="9">
        <v>0</v>
      </c>
      <c r="AM364" s="9" t="s">
        <v>17571</v>
      </c>
      <c r="AN364" s="9" t="s">
        <v>17572</v>
      </c>
      <c r="AO364" s="9" t="s">
        <v>17573</v>
      </c>
      <c r="AP364" s="42" t="s">
        <v>17574</v>
      </c>
      <c r="AQ364" s="42"/>
      <c r="AR364" s="42"/>
      <c r="AS364" s="42" t="s">
        <v>17575</v>
      </c>
      <c r="AT364" s="42" t="s">
        <v>17576</v>
      </c>
      <c r="AU364" s="42" t="s">
        <v>2677</v>
      </c>
      <c r="AV364" s="42">
        <v>2016</v>
      </c>
      <c r="AW364" s="42">
        <v>91</v>
      </c>
      <c r="AX364" s="42">
        <v>1</v>
      </c>
      <c r="AY364" s="42"/>
      <c r="AZ364" s="42"/>
      <c r="BA364" s="42"/>
      <c r="BB364" s="42"/>
      <c r="BC364" s="42">
        <v>63</v>
      </c>
      <c r="BD364" s="42">
        <v>70</v>
      </c>
      <c r="BE364" s="42"/>
      <c r="BF364" s="42" t="s">
        <v>47684</v>
      </c>
      <c r="BG364" s="42"/>
      <c r="BH364" s="42">
        <v>8</v>
      </c>
      <c r="BI364" s="42" t="s">
        <v>1973</v>
      </c>
      <c r="BJ364" s="42" t="s">
        <v>473</v>
      </c>
      <c r="BK364" s="42" t="s">
        <v>47685</v>
      </c>
      <c r="BL364" s="42" t="s">
        <v>47686</v>
      </c>
      <c r="BM364" s="42"/>
      <c r="BN364" s="79" t="str">
        <f>IF(COUNTIF(AA364,"*Nanjing Agr Univ*"),AA364)</f>
        <v>Liu, L (reprint author), Nanjing Agr Univ, Coll Hort, Natl Key Lab Crop Genet &amp; Germplasm Enhancement, 1 Weigang, Nanjing 210095, Jiangsu, Peoples R China.</v>
      </c>
      <c r="BO364" s="79" t="str">
        <f>IF(COUNTIF(BN364,"*Life Sci*"),"生命科学学院",IF(COUNTIF(BN364,"*Coll Hort*"),"园艺学院"))</f>
        <v>园艺学院</v>
      </c>
      <c r="BP364" s="79" t="b">
        <f>IF(COUNTIF(BN364,"*Anim Sci*"),"动物科技学院",IF(COUNTIF(BN364,"*Vet Med*"),"动物医学院"))</f>
        <v>0</v>
      </c>
      <c r="BQ364" s="79" t="b">
        <f>IF(COUNTIF(BN364,"*Resources*"),"资源与环境科学学院",IF(COUNTIF(BN364,"*Dept Entomol*"),"植物保护学院"))</f>
        <v>0</v>
      </c>
      <c r="BR364" s="79" t="b">
        <f>IF(COUNTIF(BN364,"*Coll Agr*"),"农学院",IF(COUNTIF(BN364,"*Plant Protect*"),"植物保护学院"))</f>
        <v>0</v>
      </c>
      <c r="BS364" s="79" t="b">
        <f>IF(COUNTIF(BN364,"*Food Sci*"),"食品科技学院")</f>
        <v>0</v>
      </c>
      <c r="BT364" s="48" t="s">
        <v>17574</v>
      </c>
      <c r="BU364" s="76">
        <f>VLOOKUP(BT364,$CE$2:$CH$13600,3,FALSE)</f>
        <v>0.54100000000000004</v>
      </c>
      <c r="BV364" s="76">
        <f>VLOOKUP(BT364,$CE$2:$CH$13600,4,FALSE)</f>
        <v>0.64100000000000001</v>
      </c>
      <c r="BW364" s="78" t="b">
        <f>IF($BV364&gt;=10,1)</f>
        <v>0</v>
      </c>
      <c r="BX364" s="78" t="b">
        <f>IF(BV364&gt;=5,1)</f>
        <v>0</v>
      </c>
      <c r="BY364" s="78">
        <f>IF(BV364&lt;2,1)</f>
        <v>1</v>
      </c>
      <c r="BZ364" s="4">
        <v>4</v>
      </c>
      <c r="CC364" s="52">
        <v>363</v>
      </c>
      <c r="CD364" s="53" t="s">
        <v>29468</v>
      </c>
      <c r="CE364" s="53" t="s">
        <v>29469</v>
      </c>
      <c r="CF364" s="54">
        <v>4813</v>
      </c>
      <c r="CG364" s="54">
        <v>2.0659999999999998</v>
      </c>
      <c r="CH364" s="54">
        <v>2.032</v>
      </c>
      <c r="CI364" s="54">
        <v>0.60099999999999998</v>
      </c>
      <c r="CJ364" s="54">
        <v>153</v>
      </c>
      <c r="CK364" s="54">
        <v>7.4</v>
      </c>
      <c r="CL364" s="54">
        <v>1.3939999999999999E-2</v>
      </c>
      <c r="CM364" s="54">
        <v>1.087</v>
      </c>
      <c r="CN364" s="53" t="s">
        <v>29417</v>
      </c>
      <c r="CO364" s="54">
        <v>27</v>
      </c>
      <c r="CP364" s="54">
        <v>60</v>
      </c>
      <c r="CQ364" s="55">
        <f t="shared" si="5"/>
        <v>0.45</v>
      </c>
      <c r="CR364" s="52" t="s">
        <v>28921</v>
      </c>
    </row>
    <row r="365" spans="1:96">
      <c r="A365" s="74">
        <v>364</v>
      </c>
      <c r="B365" s="6" t="s">
        <v>27454</v>
      </c>
      <c r="C365" s="6" t="s">
        <v>49121</v>
      </c>
      <c r="D365" s="82" t="s">
        <v>62</v>
      </c>
      <c r="E365" s="82" t="s">
        <v>49122</v>
      </c>
      <c r="F365" s="82"/>
      <c r="G365" s="82"/>
      <c r="H365" s="82"/>
      <c r="I365" s="82" t="s">
        <v>49123</v>
      </c>
      <c r="J365" s="82"/>
      <c r="K365" s="82"/>
      <c r="L365" s="82" t="s">
        <v>49124</v>
      </c>
      <c r="M365" s="82" t="s">
        <v>5160</v>
      </c>
      <c r="N365" s="82"/>
      <c r="O365" s="82"/>
      <c r="P365" s="82" t="s">
        <v>67</v>
      </c>
      <c r="Q365" s="82" t="s">
        <v>68</v>
      </c>
      <c r="R365" s="82"/>
      <c r="S365" s="82"/>
      <c r="T365" s="82"/>
      <c r="U365" s="82"/>
      <c r="V365" s="82"/>
      <c r="W365" s="82" t="s">
        <v>49125</v>
      </c>
      <c r="X365" s="82" t="s">
        <v>49126</v>
      </c>
      <c r="Y365" s="82"/>
      <c r="Z365" s="82" t="s">
        <v>49127</v>
      </c>
      <c r="AA365" s="82" t="s">
        <v>49128</v>
      </c>
      <c r="AB365" s="82" t="s">
        <v>49129</v>
      </c>
      <c r="AC365" s="82"/>
      <c r="AD365" s="82"/>
      <c r="AE365" s="82" t="s">
        <v>49130</v>
      </c>
      <c r="AF365" s="82" t="s">
        <v>49131</v>
      </c>
      <c r="AG365" s="82"/>
      <c r="AH365" s="82">
        <v>32</v>
      </c>
      <c r="AI365" s="82">
        <v>0</v>
      </c>
      <c r="AJ365" s="82">
        <v>0</v>
      </c>
      <c r="AK365" s="82">
        <v>0</v>
      </c>
      <c r="AL365" s="82">
        <v>0</v>
      </c>
      <c r="AM365" s="82" t="s">
        <v>358</v>
      </c>
      <c r="AN365" s="82" t="s">
        <v>359</v>
      </c>
      <c r="AO365" s="82" t="s">
        <v>360</v>
      </c>
      <c r="AP365" s="82" t="s">
        <v>5163</v>
      </c>
      <c r="AQ365" s="82" t="s">
        <v>5164</v>
      </c>
      <c r="AR365" s="82"/>
      <c r="AS365" s="82" t="s">
        <v>5165</v>
      </c>
      <c r="AT365" s="82" t="s">
        <v>5166</v>
      </c>
      <c r="AU365" s="82" t="s">
        <v>198</v>
      </c>
      <c r="AV365" s="82">
        <v>2016</v>
      </c>
      <c r="AW365" s="82">
        <v>86</v>
      </c>
      <c r="AX365" s="82">
        <v>2</v>
      </c>
      <c r="AY365" s="82"/>
      <c r="AZ365" s="82"/>
      <c r="BA365" s="82"/>
      <c r="BB365" s="82"/>
      <c r="BC365" s="82">
        <v>175</v>
      </c>
      <c r="BD365" s="82">
        <v>185</v>
      </c>
      <c r="BE365" s="82"/>
      <c r="BF365" s="82" t="s">
        <v>49132</v>
      </c>
      <c r="BG365" s="82"/>
      <c r="BH365" s="82">
        <v>11</v>
      </c>
      <c r="BI365" s="82" t="s">
        <v>577</v>
      </c>
      <c r="BJ365" s="82" t="s">
        <v>577</v>
      </c>
      <c r="BK365" s="82" t="s">
        <v>49133</v>
      </c>
      <c r="BL365" s="82" t="s">
        <v>49134</v>
      </c>
      <c r="BM365" s="82"/>
      <c r="BN365" s="80" t="s">
        <v>49128</v>
      </c>
      <c r="BO365" s="80" t="s">
        <v>27454</v>
      </c>
      <c r="BP365" s="80" t="b">
        <v>0</v>
      </c>
      <c r="BQ365" s="80" t="b">
        <v>0</v>
      </c>
      <c r="BR365" s="80" t="b">
        <v>0</v>
      </c>
      <c r="BS365" s="80" t="b">
        <v>0</v>
      </c>
      <c r="BT365" s="81" t="s">
        <v>5163</v>
      </c>
      <c r="BU365" s="81">
        <v>5.9720000000000004</v>
      </c>
      <c r="BV365" s="81">
        <v>6.9630000000000001</v>
      </c>
      <c r="BW365" s="77"/>
      <c r="BX365" s="77"/>
      <c r="BY365" s="77"/>
      <c r="CA365" s="9"/>
      <c r="CC365" s="52">
        <v>364</v>
      </c>
      <c r="CD365" s="53" t="s">
        <v>29470</v>
      </c>
      <c r="CE365" s="53" t="s">
        <v>29471</v>
      </c>
      <c r="CF365" s="54">
        <v>1392</v>
      </c>
      <c r="CG365" s="54">
        <v>2.0350000000000001</v>
      </c>
      <c r="CH365" s="54">
        <v>1.7689999999999999</v>
      </c>
      <c r="CI365" s="54">
        <v>0.42699999999999999</v>
      </c>
      <c r="CJ365" s="54">
        <v>82</v>
      </c>
      <c r="CK365" s="54">
        <v>6.2</v>
      </c>
      <c r="CL365" s="54">
        <v>5.5300000000000002E-3</v>
      </c>
      <c r="CM365" s="54">
        <v>0.95899999999999996</v>
      </c>
      <c r="CN365" s="53" t="s">
        <v>29417</v>
      </c>
      <c r="CO365" s="54">
        <v>28</v>
      </c>
      <c r="CP365" s="54">
        <v>60</v>
      </c>
      <c r="CQ365" s="55">
        <f t="shared" si="5"/>
        <v>0.46666666666666667</v>
      </c>
      <c r="CR365" s="52" t="s">
        <v>28921</v>
      </c>
    </row>
    <row r="366" spans="1:96" ht="72">
      <c r="A366" s="74">
        <v>365</v>
      </c>
      <c r="B366" s="6" t="s">
        <v>45205</v>
      </c>
      <c r="C366" s="6" t="s">
        <v>45206</v>
      </c>
      <c r="D366" s="42" t="s">
        <v>62</v>
      </c>
      <c r="E366" s="42" t="s">
        <v>1923</v>
      </c>
      <c r="F366" s="42"/>
      <c r="G366" s="42"/>
      <c r="H366" s="42"/>
      <c r="I366" s="42" t="s">
        <v>1924</v>
      </c>
      <c r="J366" s="42"/>
      <c r="K366" s="42"/>
      <c r="L366" s="6" t="s">
        <v>1925</v>
      </c>
      <c r="M366" s="6" t="s">
        <v>596</v>
      </c>
      <c r="N366" s="42"/>
      <c r="O366" s="42"/>
      <c r="P366" s="42" t="s">
        <v>67</v>
      </c>
      <c r="Q366" s="4" t="s">
        <v>68</v>
      </c>
      <c r="X366" s="4" t="s">
        <v>1926</v>
      </c>
      <c r="Z366" s="4" t="s">
        <v>1927</v>
      </c>
      <c r="AA366" s="4" t="s">
        <v>1928</v>
      </c>
      <c r="AB366" s="4" t="s">
        <v>1929</v>
      </c>
      <c r="AE366" s="4" t="s">
        <v>1930</v>
      </c>
      <c r="AF366" s="4" t="s">
        <v>1931</v>
      </c>
      <c r="AH366" s="4">
        <v>58</v>
      </c>
      <c r="AI366" s="4">
        <v>0</v>
      </c>
      <c r="AJ366" s="4">
        <v>0</v>
      </c>
      <c r="AK366" s="4">
        <v>6</v>
      </c>
      <c r="AL366" s="4">
        <v>6</v>
      </c>
      <c r="AM366" s="4" t="s">
        <v>603</v>
      </c>
      <c r="AN366" s="4" t="s">
        <v>604</v>
      </c>
      <c r="AO366" s="4" t="s">
        <v>605</v>
      </c>
      <c r="AP366" s="4" t="s">
        <v>606</v>
      </c>
      <c r="AS366" s="4" t="s">
        <v>607</v>
      </c>
      <c r="AT366" s="4" t="s">
        <v>608</v>
      </c>
      <c r="AU366" s="11">
        <v>42397</v>
      </c>
      <c r="AV366" s="4">
        <v>2016</v>
      </c>
      <c r="AW366" s="4">
        <v>6</v>
      </c>
      <c r="BE366" s="4">
        <v>20009</v>
      </c>
      <c r="BF366" s="4" t="s">
        <v>1932</v>
      </c>
      <c r="BH366" s="4">
        <v>10</v>
      </c>
      <c r="BI366" s="4" t="s">
        <v>610</v>
      </c>
      <c r="BJ366" s="4" t="s">
        <v>611</v>
      </c>
      <c r="BK366" s="4" t="s">
        <v>1933</v>
      </c>
      <c r="BL366" s="4" t="s">
        <v>1934</v>
      </c>
      <c r="BM366" s="4">
        <v>26819087</v>
      </c>
      <c r="BN366" s="46" t="str">
        <f>IF(COUNTIF(AA366,"*Nanjing Agr Univ*"),AA366)</f>
        <v>Chen, FD (reprint author), Nanjing Agr Univ, Coll Hort, Nanjing 210095, Jiangsu, Peoples R China.</v>
      </c>
      <c r="BO366" s="46" t="str">
        <f>IF(COUNTIF(BN366,"*Life Sci*"),"生命科学学院",IF(COUNTIF(BN366,"*Coll Hort*"),"园艺学院"))</f>
        <v>园艺学院</v>
      </c>
      <c r="BP366" s="46" t="b">
        <f>IF(COUNTIF(BN366,"*Anim Sci*"),"动物科技学院",IF(COUNTIF(BN366,"*Vet Med*"),"动物医学院"))</f>
        <v>0</v>
      </c>
      <c r="BQ366" s="46" t="b">
        <f>IF(COUNTIF(BN366,"*Resources*"),"资源与环境科学学院",IF(COUNTIF(BN366,"*Dept Entomol*"),"植物保护学院"))</f>
        <v>0</v>
      </c>
      <c r="BR366" s="46" t="b">
        <f>IF(COUNTIF(BN366,"*Coll Agr*"),"农学院",IF(COUNTIF(BN366,"*Plant Protect*"),"植物保护学院"))</f>
        <v>0</v>
      </c>
      <c r="BS366" s="46" t="b">
        <f>IF(COUNTIF(BN366,"*Food Sci*"),"食品科技学院")</f>
        <v>0</v>
      </c>
      <c r="BT366" s="28" t="str">
        <f>AP366</f>
        <v>2045-2322</v>
      </c>
      <c r="BU366" s="10">
        <f>VLOOKUP(BT366,$CE$2:$CH$13600,3,FALSE)</f>
        <v>5.5780000000000003</v>
      </c>
      <c r="BV366" s="10">
        <f>VLOOKUP(BT366,$CE$2:$CH$13600,4,FALSE)</f>
        <v>5.5970000000000004</v>
      </c>
      <c r="BW366" s="28" t="b">
        <f>IF($BV366&gt;=10,1)</f>
        <v>0</v>
      </c>
      <c r="BX366" s="28">
        <f>IF(BV366&gt;=5,1)</f>
        <v>1</v>
      </c>
      <c r="BY366" s="28" t="b">
        <f>IF(BV366&lt;2,1)</f>
        <v>0</v>
      </c>
      <c r="BZ366" s="4">
        <v>3</v>
      </c>
      <c r="CA366" s="9"/>
      <c r="CC366" s="52">
        <v>365</v>
      </c>
      <c r="CD366" s="53" t="s">
        <v>29472</v>
      </c>
      <c r="CE366" s="53" t="s">
        <v>29473</v>
      </c>
      <c r="CF366" s="54">
        <v>568</v>
      </c>
      <c r="CG366" s="54">
        <v>1.99</v>
      </c>
      <c r="CH366" s="54">
        <v>1.52</v>
      </c>
      <c r="CI366" s="54">
        <v>0.39100000000000001</v>
      </c>
      <c r="CJ366" s="54">
        <v>46</v>
      </c>
      <c r="CK366" s="54">
        <v>3.6</v>
      </c>
      <c r="CL366" s="54">
        <v>2.9499999999999999E-3</v>
      </c>
      <c r="CM366" s="54">
        <v>0.73699999999999999</v>
      </c>
      <c r="CN366" s="53" t="s">
        <v>29417</v>
      </c>
      <c r="CO366" s="54">
        <v>29</v>
      </c>
      <c r="CP366" s="54">
        <v>60</v>
      </c>
      <c r="CQ366" s="55">
        <f t="shared" si="5"/>
        <v>0.48333333333333334</v>
      </c>
      <c r="CR366" s="52" t="s">
        <v>28921</v>
      </c>
    </row>
    <row r="367" spans="1:96" ht="86.4">
      <c r="A367" s="74">
        <v>366</v>
      </c>
      <c r="B367" s="6" t="s">
        <v>45205</v>
      </c>
      <c r="C367" s="6" t="s">
        <v>45206</v>
      </c>
      <c r="D367" s="5" t="s">
        <v>62</v>
      </c>
      <c r="E367" s="5" t="s">
        <v>28073</v>
      </c>
      <c r="F367" s="5"/>
      <c r="G367" s="5"/>
      <c r="H367" s="5"/>
      <c r="I367" s="5" t="s">
        <v>28074</v>
      </c>
      <c r="J367" s="5"/>
      <c r="K367" s="5"/>
      <c r="L367" s="6" t="s">
        <v>28075</v>
      </c>
      <c r="M367" s="6" t="s">
        <v>563</v>
      </c>
      <c r="N367" s="5"/>
      <c r="O367" s="5"/>
      <c r="P367" s="5" t="s">
        <v>67</v>
      </c>
      <c r="Q367" s="74" t="s">
        <v>68</v>
      </c>
      <c r="R367" s="74"/>
      <c r="S367" s="74"/>
      <c r="T367" s="74"/>
      <c r="U367" s="74"/>
      <c r="V367" s="74"/>
      <c r="W367" s="74" t="s">
        <v>28076</v>
      </c>
      <c r="X367" s="74" t="s">
        <v>28077</v>
      </c>
      <c r="Y367" s="74"/>
      <c r="Z367" s="74" t="s">
        <v>28078</v>
      </c>
      <c r="AA367" s="74" t="s">
        <v>6745</v>
      </c>
      <c r="AB367" s="74" t="s">
        <v>1929</v>
      </c>
      <c r="AC367" s="74"/>
      <c r="AD367" s="74"/>
      <c r="AE367" s="74" t="s">
        <v>28079</v>
      </c>
      <c r="AF367" s="74" t="s">
        <v>28080</v>
      </c>
      <c r="AG367" s="74"/>
      <c r="AH367" s="74">
        <v>54</v>
      </c>
      <c r="AI367" s="74">
        <v>0</v>
      </c>
      <c r="AJ367" s="74">
        <v>0</v>
      </c>
      <c r="AK367" s="74">
        <v>0</v>
      </c>
      <c r="AL367" s="74">
        <v>0</v>
      </c>
      <c r="AM367" s="74" t="s">
        <v>571</v>
      </c>
      <c r="AN367" s="74" t="s">
        <v>537</v>
      </c>
      <c r="AO367" s="74" t="s">
        <v>572</v>
      </c>
      <c r="AP367" s="74" t="s">
        <v>573</v>
      </c>
      <c r="AQ367" s="74"/>
      <c r="AR367" s="74"/>
      <c r="AS367" s="74" t="s">
        <v>574</v>
      </c>
      <c r="AT367" s="74" t="s">
        <v>575</v>
      </c>
      <c r="AU367" s="11">
        <v>42423</v>
      </c>
      <c r="AV367" s="74">
        <v>2016</v>
      </c>
      <c r="AW367" s="74">
        <v>7</v>
      </c>
      <c r="AX367" s="74"/>
      <c r="AY367" s="74"/>
      <c r="AZ367" s="74"/>
      <c r="BA367" s="74"/>
      <c r="BB367" s="74"/>
      <c r="BC367" s="74"/>
      <c r="BD367" s="74"/>
      <c r="BE367" s="74">
        <v>199</v>
      </c>
      <c r="BF367" s="74" t="s">
        <v>28081</v>
      </c>
      <c r="BG367" s="74"/>
      <c r="BH367" s="74">
        <v>11</v>
      </c>
      <c r="BI367" s="74" t="s">
        <v>577</v>
      </c>
      <c r="BJ367" s="74" t="s">
        <v>577</v>
      </c>
      <c r="BK367" s="74" t="s">
        <v>28082</v>
      </c>
      <c r="BL367" s="74" t="s">
        <v>28083</v>
      </c>
      <c r="BM367" s="74">
        <v>26941763</v>
      </c>
      <c r="BN367" s="46" t="str">
        <f>IF(COUNTIF(AA367,"*Nanjing Agr Univ*"),AA367)</f>
        <v>Chen, FD (reprint author), Nanjing Agr Univ, Coll Hort, Nanjing, Jiangsu, Peoples R China.</v>
      </c>
      <c r="BO367" s="46" t="str">
        <f>IF(COUNTIF(BN367,"*Life Sci*"),"生命科学学院",IF(COUNTIF(BN367,"*Coll Hort*"),"园艺学院"))</f>
        <v>园艺学院</v>
      </c>
      <c r="BP367" s="46" t="b">
        <f>IF(COUNTIF(BN367,"*Anim Sci*"),"动物科技学院",IF(COUNTIF(BN367,"*Vet Med*"),"动物医学院"))</f>
        <v>0</v>
      </c>
      <c r="BQ367" s="46" t="b">
        <f>IF(COUNTIF(BN367,"*Resources*"),"资源与环境科学学院",IF(COUNTIF(BN367,"*Dept Entomol*"),"植物保护学院"))</f>
        <v>0</v>
      </c>
      <c r="BR367" s="46" t="b">
        <f>IF(COUNTIF(BN367,"*Coll Agr*"),"农学院",IF(COUNTIF(BN367,"*Plant Protect*"),"植物保护学院"))</f>
        <v>0</v>
      </c>
      <c r="BS367" s="46" t="b">
        <f>IF(COUNTIF(BN367,"*Food Sci*"),"食品科技学院")</f>
        <v>0</v>
      </c>
      <c r="BT367" s="78" t="s">
        <v>573</v>
      </c>
      <c r="BU367" s="10">
        <f>VLOOKUP(BT367,$CE$2:$CH$13600,3,FALSE)</f>
        <v>3.948</v>
      </c>
      <c r="BV367" s="10">
        <f>VLOOKUP(BT367,$CE$2:$CH$13600,4,FALSE)</f>
        <v>3.99</v>
      </c>
      <c r="BW367" s="28" t="b">
        <f>IF($BV367&gt;=10,1)</f>
        <v>0</v>
      </c>
      <c r="BX367" s="28" t="b">
        <f>IF(BV367&gt;=5,1)</f>
        <v>0</v>
      </c>
      <c r="BY367" s="28" t="b">
        <f>IF(BV367&lt;2,1)</f>
        <v>0</v>
      </c>
      <c r="BZ367" s="4">
        <v>3</v>
      </c>
      <c r="CC367" s="52">
        <v>366</v>
      </c>
      <c r="CD367" s="53" t="s">
        <v>29474</v>
      </c>
      <c r="CE367" s="53" t="s">
        <v>29475</v>
      </c>
      <c r="CF367" s="54">
        <v>1021</v>
      </c>
      <c r="CG367" s="54">
        <v>1.98</v>
      </c>
      <c r="CH367" s="54">
        <v>2.2949999999999999</v>
      </c>
      <c r="CI367" s="54">
        <v>0.41699999999999998</v>
      </c>
      <c r="CJ367" s="54">
        <v>24</v>
      </c>
      <c r="CK367" s="54" t="s">
        <v>28918</v>
      </c>
      <c r="CL367" s="54">
        <v>2.5200000000000001E-3</v>
      </c>
      <c r="CM367" s="54">
        <v>1.298</v>
      </c>
      <c r="CN367" s="53" t="s">
        <v>29417</v>
      </c>
      <c r="CO367" s="54">
        <v>30</v>
      </c>
      <c r="CP367" s="54">
        <v>60</v>
      </c>
      <c r="CQ367" s="55">
        <f t="shared" si="5"/>
        <v>0.5</v>
      </c>
      <c r="CR367" s="52" t="s">
        <v>28938</v>
      </c>
    </row>
    <row r="368" spans="1:96" ht="86.4">
      <c r="A368" s="74">
        <v>367</v>
      </c>
      <c r="B368" s="6" t="s">
        <v>45205</v>
      </c>
      <c r="C368" s="6" t="s">
        <v>45206</v>
      </c>
      <c r="D368" s="5" t="s">
        <v>62</v>
      </c>
      <c r="E368" s="5" t="s">
        <v>47216</v>
      </c>
      <c r="F368" s="5"/>
      <c r="G368" s="5"/>
      <c r="H368" s="5"/>
      <c r="I368" s="5" t="s">
        <v>47217</v>
      </c>
      <c r="J368" s="5"/>
      <c r="K368" s="5"/>
      <c r="L368" s="6" t="s">
        <v>47218</v>
      </c>
      <c r="M368" s="6" t="s">
        <v>5342</v>
      </c>
      <c r="N368" s="5"/>
      <c r="O368" s="5"/>
      <c r="P368" s="5" t="s">
        <v>67</v>
      </c>
      <c r="Q368" s="42" t="s">
        <v>68</v>
      </c>
      <c r="R368" s="9"/>
      <c r="S368" s="9"/>
      <c r="T368" s="9"/>
      <c r="U368" s="9"/>
      <c r="V368" s="9"/>
      <c r="W368" s="9" t="s">
        <v>47219</v>
      </c>
      <c r="X368" s="9" t="s">
        <v>47220</v>
      </c>
      <c r="Y368" s="9"/>
      <c r="Z368" s="9" t="s">
        <v>47221</v>
      </c>
      <c r="AA368" s="9" t="s">
        <v>1928</v>
      </c>
      <c r="AB368" s="9" t="s">
        <v>47222</v>
      </c>
      <c r="AC368" s="9"/>
      <c r="AD368" s="9"/>
      <c r="AE368" s="9" t="s">
        <v>47223</v>
      </c>
      <c r="AF368" s="9" t="s">
        <v>47224</v>
      </c>
      <c r="AG368" s="9"/>
      <c r="AH368" s="9">
        <v>47</v>
      </c>
      <c r="AI368" s="9">
        <v>0</v>
      </c>
      <c r="AJ368" s="9">
        <v>0</v>
      </c>
      <c r="AK368" s="9">
        <v>0</v>
      </c>
      <c r="AL368" s="9">
        <v>0</v>
      </c>
      <c r="AM368" s="9" t="s">
        <v>5350</v>
      </c>
      <c r="AN368" s="9" t="s">
        <v>5351</v>
      </c>
      <c r="AO368" s="9" t="s">
        <v>5352</v>
      </c>
      <c r="AP368" s="42" t="s">
        <v>5353</v>
      </c>
      <c r="AQ368" s="42"/>
      <c r="AR368" s="42"/>
      <c r="AS368" s="42" t="s">
        <v>5354</v>
      </c>
      <c r="AT368" s="42" t="s">
        <v>5355</v>
      </c>
      <c r="AU368" s="42" t="s">
        <v>866</v>
      </c>
      <c r="AV368" s="42">
        <v>2016</v>
      </c>
      <c r="AW368" s="42">
        <v>17</v>
      </c>
      <c r="AX368" s="42">
        <v>2</v>
      </c>
      <c r="AY368" s="42"/>
      <c r="AZ368" s="42"/>
      <c r="BA368" s="42"/>
      <c r="BB368" s="42"/>
      <c r="BC368" s="42"/>
      <c r="BD368" s="42"/>
      <c r="BE368" s="42">
        <v>198</v>
      </c>
      <c r="BF368" s="42" t="s">
        <v>47225</v>
      </c>
      <c r="BG368" s="42"/>
      <c r="BH368" s="42">
        <v>13</v>
      </c>
      <c r="BI368" s="42" t="s">
        <v>5357</v>
      </c>
      <c r="BJ368" s="42" t="s">
        <v>2186</v>
      </c>
      <c r="BK368" s="42" t="s">
        <v>47214</v>
      </c>
      <c r="BL368" s="42" t="s">
        <v>47226</v>
      </c>
      <c r="BM368" s="42"/>
      <c r="BN368" s="46" t="str">
        <f>IF(COUNTIF(AA368,"*Nanjing Agr Univ*"),AA368)</f>
        <v>Chen, FD (reprint author), Nanjing Agr Univ, Coll Hort, Nanjing 210095, Jiangsu, Peoples R China.</v>
      </c>
      <c r="BO368" s="46" t="str">
        <f>IF(COUNTIF(BN368,"*Life Sci*"),"生命科学学院",IF(COUNTIF(BN368,"*Coll Hort*"),"园艺学院"))</f>
        <v>园艺学院</v>
      </c>
      <c r="BP368" s="46" t="b">
        <f>IF(COUNTIF(BN368,"*Anim Sci*"),"动物科技学院",IF(COUNTIF(BN368,"*Vet Med*"),"动物医学院"))</f>
        <v>0</v>
      </c>
      <c r="BQ368" s="46" t="b">
        <f>IF(COUNTIF(BN368,"*Resources*"),"资源与环境科学学院",IF(COUNTIF(BN368,"*Dept Entomol*"),"植物保护学院"))</f>
        <v>0</v>
      </c>
      <c r="BR368" s="46" t="b">
        <f>IF(COUNTIF(BN368,"*Coll Agr*"),"农学院",IF(COUNTIF(BN368,"*Plant Protect*"),"植物保护学院"))</f>
        <v>0</v>
      </c>
      <c r="BS368" s="46" t="b">
        <f>IF(COUNTIF(BN368,"*Food Sci*"),"食品科技学院")</f>
        <v>0</v>
      </c>
      <c r="BT368" s="48" t="s">
        <v>5353</v>
      </c>
      <c r="BU368" s="10">
        <f>VLOOKUP(BT368,$CE$2:$CH$13600,3,FALSE)</f>
        <v>2.8620000000000001</v>
      </c>
      <c r="BV368" s="10">
        <f>VLOOKUP(BT368,$CE$2:$CH$13600,4,FALSE)</f>
        <v>2.9830000000000001</v>
      </c>
      <c r="BW368" s="28" t="b">
        <f>IF($BV368&gt;=10,1)</f>
        <v>0</v>
      </c>
      <c r="BX368" s="28" t="b">
        <f>IF(BV368&gt;=5,1)</f>
        <v>0</v>
      </c>
      <c r="BY368" s="28" t="b">
        <f>IF(BV368&lt;2,1)</f>
        <v>0</v>
      </c>
      <c r="BZ368" s="4">
        <v>4</v>
      </c>
      <c r="CA368" s="9"/>
      <c r="CC368" s="52">
        <v>367</v>
      </c>
      <c r="CD368" s="53" t="s">
        <v>29476</v>
      </c>
      <c r="CE368" s="53" t="s">
        <v>29477</v>
      </c>
      <c r="CF368" s="54">
        <v>6007</v>
      </c>
      <c r="CG368" s="54">
        <v>1.875</v>
      </c>
      <c r="CH368" s="54">
        <v>1.907</v>
      </c>
      <c r="CI368" s="54">
        <v>0.626</v>
      </c>
      <c r="CJ368" s="54">
        <v>219</v>
      </c>
      <c r="CK368" s="54">
        <v>8.9</v>
      </c>
      <c r="CL368" s="54">
        <v>1.469E-2</v>
      </c>
      <c r="CM368" s="54">
        <v>0.88400000000000001</v>
      </c>
      <c r="CN368" s="53" t="s">
        <v>29417</v>
      </c>
      <c r="CO368" s="54">
        <v>31</v>
      </c>
      <c r="CP368" s="54">
        <v>60</v>
      </c>
      <c r="CQ368" s="55">
        <f t="shared" si="5"/>
        <v>0.51666666666666672</v>
      </c>
      <c r="CR368" s="52" t="s">
        <v>28938</v>
      </c>
    </row>
    <row r="369" spans="1:96" ht="72">
      <c r="A369" s="74">
        <v>368</v>
      </c>
      <c r="B369" s="6" t="s">
        <v>45205</v>
      </c>
      <c r="C369" s="6" t="s">
        <v>45206</v>
      </c>
      <c r="D369" s="5" t="s">
        <v>62</v>
      </c>
      <c r="E369" s="5" t="s">
        <v>46655</v>
      </c>
      <c r="F369" s="5"/>
      <c r="G369" s="5"/>
      <c r="H369" s="5"/>
      <c r="I369" s="5" t="s">
        <v>46656</v>
      </c>
      <c r="J369" s="5"/>
      <c r="K369" s="5"/>
      <c r="L369" s="75" t="s">
        <v>46657</v>
      </c>
      <c r="M369" s="75" t="s">
        <v>1895</v>
      </c>
      <c r="N369" s="5"/>
      <c r="O369" s="5"/>
      <c r="P369" s="5" t="s">
        <v>67</v>
      </c>
      <c r="Q369" s="42" t="s">
        <v>68</v>
      </c>
      <c r="R369" s="9"/>
      <c r="S369" s="9"/>
      <c r="T369" s="9"/>
      <c r="U369" s="9"/>
      <c r="V369" s="9"/>
      <c r="W369" s="9"/>
      <c r="X369" s="9" t="s">
        <v>46658</v>
      </c>
      <c r="Y369" s="9"/>
      <c r="Z369" s="9" t="s">
        <v>46659</v>
      </c>
      <c r="AA369" s="9" t="s">
        <v>46660</v>
      </c>
      <c r="AB369" s="9" t="s">
        <v>1929</v>
      </c>
      <c r="AC369" s="9"/>
      <c r="AD369" s="9"/>
      <c r="AE369" s="9" t="s">
        <v>46661</v>
      </c>
      <c r="AF369" s="9" t="s">
        <v>46662</v>
      </c>
      <c r="AG369" s="9"/>
      <c r="AH369" s="9">
        <v>59</v>
      </c>
      <c r="AI369" s="9">
        <v>0</v>
      </c>
      <c r="AJ369" s="9">
        <v>0</v>
      </c>
      <c r="AK369" s="9">
        <v>0</v>
      </c>
      <c r="AL369" s="9">
        <v>0</v>
      </c>
      <c r="AM369" s="9" t="s">
        <v>1902</v>
      </c>
      <c r="AN369" s="9" t="s">
        <v>1903</v>
      </c>
      <c r="AO369" s="9" t="s">
        <v>1904</v>
      </c>
      <c r="AP369" s="42" t="s">
        <v>1905</v>
      </c>
      <c r="AQ369" s="42"/>
      <c r="AR369" s="42"/>
      <c r="AS369" s="42" t="s">
        <v>1895</v>
      </c>
      <c r="AT369" s="42" t="s">
        <v>1906</v>
      </c>
      <c r="AU369" s="43">
        <v>42432</v>
      </c>
      <c r="AV369" s="42">
        <v>2016</v>
      </c>
      <c r="AW369" s="42">
        <v>11</v>
      </c>
      <c r="AX369" s="42">
        <v>3</v>
      </c>
      <c r="AY369" s="42"/>
      <c r="AZ369" s="42"/>
      <c r="BA369" s="42"/>
      <c r="BB369" s="42"/>
      <c r="BC369" s="42"/>
      <c r="BD369" s="42"/>
      <c r="BE369" s="42" t="s">
        <v>46663</v>
      </c>
      <c r="BF369" s="42" t="s">
        <v>46664</v>
      </c>
      <c r="BG369" s="42"/>
      <c r="BH369" s="42">
        <v>20</v>
      </c>
      <c r="BI369" s="42" t="s">
        <v>610</v>
      </c>
      <c r="BJ369" s="42" t="s">
        <v>611</v>
      </c>
      <c r="BK369" s="42" t="s">
        <v>46665</v>
      </c>
      <c r="BL369" s="42" t="s">
        <v>46666</v>
      </c>
      <c r="BM369" s="42">
        <v>26938878</v>
      </c>
      <c r="BN369" s="79" t="str">
        <f>IF(COUNTIF(AA369,"*Nanjing Agr Univ*"),AA369)</f>
        <v>Chen, FD (reprint author), Nanjing Agr Univ, Coll Hort, Nanjing 210095, Jiangsu, Peoples R China.; Chen, FD (reprint author), Jiangsu Prov Engn Lab Modern Facil Agr Technol &amp;, Nanjing 210095, Jiangsu, Peoples R China.</v>
      </c>
      <c r="BO369" s="79" t="str">
        <f>IF(COUNTIF(BN369,"*Life Sci*"),"生命科学学院",IF(COUNTIF(BN369,"*Coll Hort*"),"园艺学院"))</f>
        <v>园艺学院</v>
      </c>
      <c r="BP369" s="79" t="b">
        <f>IF(COUNTIF(BN369,"*Anim Sci*"),"动物科技学院",IF(COUNTIF(BN369,"*Vet Med*"),"动物医学院"))</f>
        <v>0</v>
      </c>
      <c r="BQ369" s="79" t="b">
        <f>IF(COUNTIF(BN369,"*Resources*"),"资源与环境科学学院",IF(COUNTIF(BN369,"*Dept Entomol*"),"植物保护学院"))</f>
        <v>0</v>
      </c>
      <c r="BR369" s="79" t="b">
        <f>IF(COUNTIF(BN369,"*Coll Agr*"),"农学院",IF(COUNTIF(BN369,"*Plant Protect*"),"植物保护学院"))</f>
        <v>0</v>
      </c>
      <c r="BS369" s="79" t="b">
        <f>IF(COUNTIF(BN369,"*Food Sci*"),"食品科技学院")</f>
        <v>0</v>
      </c>
      <c r="BT369" s="48" t="s">
        <v>1905</v>
      </c>
      <c r="BU369" s="76">
        <f>VLOOKUP(BT369,$CE$2:$CH$13600,3,FALSE)</f>
        <v>3.234</v>
      </c>
      <c r="BV369" s="76">
        <f>VLOOKUP(BT369,$CE$2:$CH$13600,4,FALSE)</f>
        <v>3.702</v>
      </c>
      <c r="BW369" s="78" t="b">
        <f>IF($BV369&gt;=10,1)</f>
        <v>0</v>
      </c>
      <c r="BX369" s="78" t="b">
        <f>IF(BV369&gt;=5,1)</f>
        <v>0</v>
      </c>
      <c r="BY369" s="78" t="b">
        <f>IF(BV369&lt;2,1)</f>
        <v>0</v>
      </c>
      <c r="BZ369" s="4">
        <v>4</v>
      </c>
      <c r="CC369" s="52">
        <v>368</v>
      </c>
      <c r="CD369" s="53" t="s">
        <v>29478</v>
      </c>
      <c r="CE369" s="53" t="s">
        <v>29479</v>
      </c>
      <c r="CF369" s="54">
        <v>4430</v>
      </c>
      <c r="CG369" s="54">
        <v>1.7709999999999999</v>
      </c>
      <c r="CH369" s="54">
        <v>1.7270000000000001</v>
      </c>
      <c r="CI369" s="54">
        <v>0.51700000000000002</v>
      </c>
      <c r="CJ369" s="54">
        <v>207</v>
      </c>
      <c r="CK369" s="54">
        <v>9.4</v>
      </c>
      <c r="CL369" s="54">
        <v>8.0499999999999999E-3</v>
      </c>
      <c r="CM369" s="54">
        <v>0.61199999999999999</v>
      </c>
      <c r="CN369" s="53" t="s">
        <v>29417</v>
      </c>
      <c r="CO369" s="54">
        <v>32</v>
      </c>
      <c r="CP369" s="54">
        <v>60</v>
      </c>
      <c r="CQ369" s="55">
        <f t="shared" si="5"/>
        <v>0.53333333333333333</v>
      </c>
      <c r="CR369" s="52" t="s">
        <v>28938</v>
      </c>
    </row>
    <row r="370" spans="1:96" ht="57.6">
      <c r="A370" s="74">
        <v>369</v>
      </c>
      <c r="B370" s="6" t="s">
        <v>45205</v>
      </c>
      <c r="C370" s="6" t="s">
        <v>45206</v>
      </c>
      <c r="D370" s="9" t="s">
        <v>62</v>
      </c>
      <c r="E370" s="9" t="s">
        <v>47374</v>
      </c>
      <c r="F370" s="9"/>
      <c r="G370" s="9"/>
      <c r="H370" s="9"/>
      <c r="I370" s="9" t="s">
        <v>47375</v>
      </c>
      <c r="J370" s="9"/>
      <c r="K370" s="9"/>
      <c r="L370" s="6" t="s">
        <v>47376</v>
      </c>
      <c r="M370" s="6" t="s">
        <v>24220</v>
      </c>
      <c r="N370" s="9"/>
      <c r="O370" s="9"/>
      <c r="P370" s="9" t="s">
        <v>67</v>
      </c>
      <c r="Q370" s="42" t="s">
        <v>68</v>
      </c>
      <c r="R370" s="9"/>
      <c r="S370" s="9"/>
      <c r="T370" s="9"/>
      <c r="U370" s="9"/>
      <c r="V370" s="9"/>
      <c r="W370" s="9" t="s">
        <v>47377</v>
      </c>
      <c r="X370" s="9" t="s">
        <v>47378</v>
      </c>
      <c r="Y370" s="9"/>
      <c r="Z370" s="9" t="s">
        <v>47379</v>
      </c>
      <c r="AA370" s="9" t="s">
        <v>6745</v>
      </c>
      <c r="AB370" s="9" t="s">
        <v>1929</v>
      </c>
      <c r="AC370" s="9"/>
      <c r="AD370" s="9"/>
      <c r="AE370" s="9" t="s">
        <v>47380</v>
      </c>
      <c r="AF370" s="9" t="s">
        <v>47381</v>
      </c>
      <c r="AG370" s="9"/>
      <c r="AH370" s="9">
        <v>39</v>
      </c>
      <c r="AI370" s="9">
        <v>0</v>
      </c>
      <c r="AJ370" s="9">
        <v>0</v>
      </c>
      <c r="AK370" s="9">
        <v>0</v>
      </c>
      <c r="AL370" s="9">
        <v>0</v>
      </c>
      <c r="AM370" s="9" t="s">
        <v>24227</v>
      </c>
      <c r="AN370" s="9" t="s">
        <v>24228</v>
      </c>
      <c r="AO370" s="9" t="s">
        <v>24229</v>
      </c>
      <c r="AP370" s="42" t="s">
        <v>24230</v>
      </c>
      <c r="AQ370" s="42"/>
      <c r="AR370" s="42"/>
      <c r="AS370" s="42" t="s">
        <v>24231</v>
      </c>
      <c r="AT370" s="42" t="s">
        <v>24232</v>
      </c>
      <c r="AU370" s="42"/>
      <c r="AV370" s="42">
        <v>2016</v>
      </c>
      <c r="AW370" s="42">
        <v>15</v>
      </c>
      <c r="AX370" s="42">
        <v>1</v>
      </c>
      <c r="AY370" s="42"/>
      <c r="AZ370" s="42"/>
      <c r="BA370" s="42"/>
      <c r="BB370" s="42"/>
      <c r="BC370" s="42"/>
      <c r="BD370" s="42"/>
      <c r="BE370" s="42" t="s">
        <v>47382</v>
      </c>
      <c r="BF370" s="42" t="s">
        <v>47383</v>
      </c>
      <c r="BG370" s="42"/>
      <c r="BH370" s="42">
        <v>10</v>
      </c>
      <c r="BI370" s="42" t="s">
        <v>1335</v>
      </c>
      <c r="BJ370" s="42" t="s">
        <v>1335</v>
      </c>
      <c r="BK370" s="42" t="s">
        <v>47384</v>
      </c>
      <c r="BL370" s="42" t="s">
        <v>47385</v>
      </c>
      <c r="BM370" s="42"/>
      <c r="BN370" s="46" t="str">
        <f>IF(COUNTIF(AA370,"*Nanjing Agr Univ*"),AA370)</f>
        <v>Chen, FD (reprint author), Nanjing Agr Univ, Coll Hort, Nanjing, Jiangsu, Peoples R China.</v>
      </c>
      <c r="BO370" s="46" t="str">
        <f>IF(COUNTIF(BN370,"*Life Sci*"),"生命科学学院",IF(COUNTIF(BN370,"*Coll Hort*"),"园艺学院"))</f>
        <v>园艺学院</v>
      </c>
      <c r="BP370" s="46" t="b">
        <f>IF(COUNTIF(BN370,"*Anim Sci*"),"动物科技学院",IF(COUNTIF(BN370,"*Vet Med*"),"动物医学院"))</f>
        <v>0</v>
      </c>
      <c r="BQ370" s="46" t="b">
        <f>IF(COUNTIF(BN370,"*Resources*"),"资源与环境科学学院",IF(COUNTIF(BN370,"*Dept Entomol*"),"植物保护学院"))</f>
        <v>0</v>
      </c>
      <c r="BR370" s="46" t="b">
        <f>IF(COUNTIF(BN370,"*Coll Agr*"),"农学院",IF(COUNTIF(BN370,"*Plant Protect*"),"植物保护学院"))</f>
        <v>0</v>
      </c>
      <c r="BS370" s="46" t="b">
        <f>IF(COUNTIF(BN370,"*Food Sci*"),"食品科技学院")</f>
        <v>0</v>
      </c>
      <c r="BT370" s="48" t="s">
        <v>24230</v>
      </c>
      <c r="BU370" s="10">
        <f>VLOOKUP(BT370,$CE$2:$CH$13600,3,FALSE)</f>
        <v>0.77500000000000002</v>
      </c>
      <c r="BV370" s="10">
        <f>VLOOKUP(BT370,$CE$2:$CH$13600,4,FALSE)</f>
        <v>0.97199999999999998</v>
      </c>
      <c r="BW370" s="28" t="b">
        <f>IF($BV370&gt;=10,1)</f>
        <v>0</v>
      </c>
      <c r="BX370" s="28" t="b">
        <f>IF(BV370&gt;=5,1)</f>
        <v>0</v>
      </c>
      <c r="BY370" s="28">
        <f>IF(BV370&lt;2,1)</f>
        <v>1</v>
      </c>
      <c r="BZ370" s="4">
        <v>4</v>
      </c>
      <c r="CC370" s="52">
        <v>369</v>
      </c>
      <c r="CD370" s="53" t="s">
        <v>29480</v>
      </c>
      <c r="CE370" s="53" t="s">
        <v>29481</v>
      </c>
      <c r="CF370" s="54">
        <v>2916</v>
      </c>
      <c r="CG370" s="54">
        <v>1.7410000000000001</v>
      </c>
      <c r="CH370" s="54">
        <v>1.2050000000000001</v>
      </c>
      <c r="CI370" s="54">
        <v>0.57799999999999996</v>
      </c>
      <c r="CJ370" s="54">
        <v>161</v>
      </c>
      <c r="CK370" s="54">
        <v>8</v>
      </c>
      <c r="CL370" s="54">
        <v>5.9800000000000001E-3</v>
      </c>
      <c r="CM370" s="54">
        <v>0.40300000000000002</v>
      </c>
      <c r="CN370" s="53" t="s">
        <v>29417</v>
      </c>
      <c r="CO370" s="54">
        <v>33</v>
      </c>
      <c r="CP370" s="54">
        <v>60</v>
      </c>
      <c r="CQ370" s="55">
        <f t="shared" si="5"/>
        <v>0.55000000000000004</v>
      </c>
      <c r="CR370" s="52" t="s">
        <v>28938</v>
      </c>
    </row>
    <row r="371" spans="1:96" ht="115.2">
      <c r="A371" s="74">
        <v>370</v>
      </c>
      <c r="B371" s="6" t="s">
        <v>45205</v>
      </c>
      <c r="C371" s="6" t="s">
        <v>45206</v>
      </c>
      <c r="D371" s="9" t="s">
        <v>62</v>
      </c>
      <c r="E371" s="9" t="s">
        <v>47398</v>
      </c>
      <c r="F371" s="9"/>
      <c r="G371" s="9"/>
      <c r="H371" s="9"/>
      <c r="I371" s="9" t="s">
        <v>47399</v>
      </c>
      <c r="J371" s="9"/>
      <c r="K371" s="9"/>
      <c r="L371" s="6" t="s">
        <v>47400</v>
      </c>
      <c r="M371" s="6" t="s">
        <v>24220</v>
      </c>
      <c r="N371" s="9"/>
      <c r="O371" s="9"/>
      <c r="P371" s="9" t="s">
        <v>67</v>
      </c>
      <c r="Q371" s="42" t="s">
        <v>68</v>
      </c>
      <c r="R371" s="9"/>
      <c r="S371" s="9"/>
      <c r="T371" s="9"/>
      <c r="U371" s="9"/>
      <c r="V371" s="9"/>
      <c r="W371" s="9" t="s">
        <v>47401</v>
      </c>
      <c r="X371" s="9" t="s">
        <v>47402</v>
      </c>
      <c r="Y371" s="9"/>
      <c r="Z371" s="9" t="s">
        <v>47403</v>
      </c>
      <c r="AA371" s="9" t="s">
        <v>6745</v>
      </c>
      <c r="AB371" s="9" t="s">
        <v>1929</v>
      </c>
      <c r="AC371" s="9"/>
      <c r="AD371" s="9"/>
      <c r="AE371" s="9" t="s">
        <v>47404</v>
      </c>
      <c r="AF371" s="9" t="s">
        <v>47405</v>
      </c>
      <c r="AG371" s="9"/>
      <c r="AH371" s="9">
        <v>39</v>
      </c>
      <c r="AI371" s="9">
        <v>0</v>
      </c>
      <c r="AJ371" s="9">
        <v>0</v>
      </c>
      <c r="AK371" s="9">
        <v>0</v>
      </c>
      <c r="AL371" s="9">
        <v>0</v>
      </c>
      <c r="AM371" s="9" t="s">
        <v>24227</v>
      </c>
      <c r="AN371" s="9" t="s">
        <v>24228</v>
      </c>
      <c r="AO371" s="9" t="s">
        <v>24229</v>
      </c>
      <c r="AP371" s="42" t="s">
        <v>24230</v>
      </c>
      <c r="AQ371" s="42"/>
      <c r="AR371" s="42"/>
      <c r="AS371" s="42" t="s">
        <v>24231</v>
      </c>
      <c r="AT371" s="42" t="s">
        <v>24232</v>
      </c>
      <c r="AU371" s="42"/>
      <c r="AV371" s="42">
        <v>2016</v>
      </c>
      <c r="AW371" s="42">
        <v>15</v>
      </c>
      <c r="AX371" s="42">
        <v>1</v>
      </c>
      <c r="AY371" s="42"/>
      <c r="AZ371" s="42"/>
      <c r="BA371" s="42"/>
      <c r="BB371" s="42"/>
      <c r="BC371" s="42"/>
      <c r="BD371" s="42"/>
      <c r="BE371" s="42" t="s">
        <v>47406</v>
      </c>
      <c r="BF371" s="42" t="s">
        <v>47407</v>
      </c>
      <c r="BG371" s="42"/>
      <c r="BH371" s="42">
        <v>15</v>
      </c>
      <c r="BI371" s="42" t="s">
        <v>1335</v>
      </c>
      <c r="BJ371" s="42" t="s">
        <v>1335</v>
      </c>
      <c r="BK371" s="42" t="s">
        <v>47408</v>
      </c>
      <c r="BL371" s="42" t="s">
        <v>47409</v>
      </c>
      <c r="BM371" s="42"/>
      <c r="BN371" s="46" t="str">
        <f>IF(COUNTIF(AA371,"*Nanjing Agr Univ*"),AA371)</f>
        <v>Chen, FD (reprint author), Nanjing Agr Univ, Coll Hort, Nanjing, Jiangsu, Peoples R China.</v>
      </c>
      <c r="BO371" s="46" t="str">
        <f>IF(COUNTIF(BN371,"*Life Sci*"),"生命科学学院",IF(COUNTIF(BN371,"*Coll Hort*"),"园艺学院"))</f>
        <v>园艺学院</v>
      </c>
      <c r="BP371" s="46" t="b">
        <f>IF(COUNTIF(BN371,"*Anim Sci*"),"动物科技学院",IF(COUNTIF(BN371,"*Vet Med*"),"动物医学院"))</f>
        <v>0</v>
      </c>
      <c r="BQ371" s="46" t="b">
        <f>IF(COUNTIF(BN371,"*Resources*"),"资源与环境科学学院",IF(COUNTIF(BN371,"*Dept Entomol*"),"植物保护学院"))</f>
        <v>0</v>
      </c>
      <c r="BR371" s="46" t="b">
        <f>IF(COUNTIF(BN371,"*Coll Agr*"),"农学院",IF(COUNTIF(BN371,"*Plant Protect*"),"植物保护学院"))</f>
        <v>0</v>
      </c>
      <c r="BS371" s="46" t="b">
        <f>IF(COUNTIF(BN371,"*Food Sci*"),"食品科技学院")</f>
        <v>0</v>
      </c>
      <c r="BT371" s="48" t="s">
        <v>24230</v>
      </c>
      <c r="BU371" s="10">
        <f>VLOOKUP(BT371,$CE$2:$CH$13600,3,FALSE)</f>
        <v>0.77500000000000002</v>
      </c>
      <c r="BV371" s="10">
        <f>VLOOKUP(BT371,$CE$2:$CH$13600,4,FALSE)</f>
        <v>0.97199999999999998</v>
      </c>
      <c r="BW371" s="28" t="b">
        <f>IF($BV371&gt;=10,1)</f>
        <v>0</v>
      </c>
      <c r="BX371" s="28" t="b">
        <f>IF(BV371&gt;=5,1)</f>
        <v>0</v>
      </c>
      <c r="BY371" s="28">
        <f>IF(BV371&lt;2,1)</f>
        <v>1</v>
      </c>
      <c r="BZ371" s="4">
        <v>4</v>
      </c>
      <c r="CA371" s="9"/>
      <c r="CC371" s="52">
        <v>370</v>
      </c>
      <c r="CD371" s="53" t="s">
        <v>29482</v>
      </c>
      <c r="CE371" s="53" t="s">
        <v>29483</v>
      </c>
      <c r="CF371" s="54">
        <v>5618</v>
      </c>
      <c r="CG371" s="54">
        <v>1.7090000000000001</v>
      </c>
      <c r="CH371" s="54">
        <v>1.7410000000000001</v>
      </c>
      <c r="CI371" s="54">
        <v>0.39800000000000002</v>
      </c>
      <c r="CJ371" s="54">
        <v>123</v>
      </c>
      <c r="CK371" s="54">
        <v>8.3000000000000007</v>
      </c>
      <c r="CL371" s="54">
        <v>1.37E-2</v>
      </c>
      <c r="CM371" s="54">
        <v>0.79700000000000004</v>
      </c>
      <c r="CN371" s="53" t="s">
        <v>29417</v>
      </c>
      <c r="CO371" s="54">
        <v>34</v>
      </c>
      <c r="CP371" s="54">
        <v>60</v>
      </c>
      <c r="CQ371" s="55">
        <f t="shared" si="5"/>
        <v>0.56666666666666665</v>
      </c>
      <c r="CR371" s="52" t="s">
        <v>28938</v>
      </c>
    </row>
    <row r="372" spans="1:96" ht="86.4">
      <c r="A372" s="74">
        <v>371</v>
      </c>
      <c r="B372" s="6" t="s">
        <v>45205</v>
      </c>
      <c r="C372" s="6" t="s">
        <v>45206</v>
      </c>
      <c r="D372" s="9" t="s">
        <v>62</v>
      </c>
      <c r="E372" s="9" t="s">
        <v>46410</v>
      </c>
      <c r="F372" s="9"/>
      <c r="G372" s="9"/>
      <c r="H372" s="9"/>
      <c r="I372" s="9" t="s">
        <v>46411</v>
      </c>
      <c r="J372" s="9"/>
      <c r="K372" s="9"/>
      <c r="L372" s="6" t="s">
        <v>46412</v>
      </c>
      <c r="M372" s="6" t="s">
        <v>596</v>
      </c>
      <c r="N372" s="9"/>
      <c r="O372" s="9"/>
      <c r="P372" s="9" t="s">
        <v>67</v>
      </c>
      <c r="Q372" s="42" t="s">
        <v>68</v>
      </c>
      <c r="R372" s="9"/>
      <c r="S372" s="9"/>
      <c r="T372" s="9"/>
      <c r="U372" s="9"/>
      <c r="V372" s="9"/>
      <c r="W372" s="9"/>
      <c r="X372" s="9" t="s">
        <v>46413</v>
      </c>
      <c r="Y372" s="9"/>
      <c r="Z372" s="9" t="s">
        <v>46414</v>
      </c>
      <c r="AA372" s="9" t="s">
        <v>6887</v>
      </c>
      <c r="AB372" s="9" t="s">
        <v>4645</v>
      </c>
      <c r="AC372" s="9"/>
      <c r="AD372" s="9"/>
      <c r="AE372" s="9" t="s">
        <v>46415</v>
      </c>
      <c r="AF372" s="9" t="s">
        <v>46416</v>
      </c>
      <c r="AG372" s="9"/>
      <c r="AH372" s="9">
        <v>29</v>
      </c>
      <c r="AI372" s="9">
        <v>0</v>
      </c>
      <c r="AJ372" s="9">
        <v>0</v>
      </c>
      <c r="AK372" s="9">
        <v>0</v>
      </c>
      <c r="AL372" s="9">
        <v>0</v>
      </c>
      <c r="AM372" s="9" t="s">
        <v>603</v>
      </c>
      <c r="AN372" s="9" t="s">
        <v>604</v>
      </c>
      <c r="AO372" s="9" t="s">
        <v>605</v>
      </c>
      <c r="AP372" s="42" t="s">
        <v>606</v>
      </c>
      <c r="AQ372" s="42"/>
      <c r="AR372" s="42"/>
      <c r="AS372" s="42" t="s">
        <v>607</v>
      </c>
      <c r="AT372" s="42" t="s">
        <v>608</v>
      </c>
      <c r="AU372" s="43">
        <v>42452</v>
      </c>
      <c r="AV372" s="42">
        <v>2016</v>
      </c>
      <c r="AW372" s="42">
        <v>6</v>
      </c>
      <c r="AX372" s="42"/>
      <c r="AY372" s="42"/>
      <c r="AZ372" s="42"/>
      <c r="BA372" s="42"/>
      <c r="BB372" s="42"/>
      <c r="BC372" s="42"/>
      <c r="BD372" s="42"/>
      <c r="BE372" s="42">
        <v>23462</v>
      </c>
      <c r="BF372" s="42" t="s">
        <v>46417</v>
      </c>
      <c r="BG372" s="42"/>
      <c r="BH372" s="42">
        <v>9</v>
      </c>
      <c r="BI372" s="42" t="s">
        <v>610</v>
      </c>
      <c r="BJ372" s="42" t="s">
        <v>611</v>
      </c>
      <c r="BK372" s="42" t="s">
        <v>46418</v>
      </c>
      <c r="BL372" s="42" t="s">
        <v>46419</v>
      </c>
      <c r="BM372" s="42">
        <v>27004464</v>
      </c>
      <c r="BN372" s="46" t="str">
        <f>IF(COUNTIF(AA372,"*Nanjing Agr Univ*"),AA372)</f>
        <v>Chen, SM (reprint author), Nanjing Agr Univ, Coll Hort, Nanjing 210095, Jiangsu, Peoples R China.</v>
      </c>
      <c r="BO372" s="46" t="str">
        <f>IF(COUNTIF(BN372,"*Life Sci*"),"生命科学学院",IF(COUNTIF(BN372,"*Coll Hort*"),"园艺学院"))</f>
        <v>园艺学院</v>
      </c>
      <c r="BP372" s="46" t="b">
        <f>IF(COUNTIF(BN372,"*Anim Sci*"),"动物科技学院",IF(COUNTIF(BN372,"*Vet Med*"),"动物医学院"))</f>
        <v>0</v>
      </c>
      <c r="BQ372" s="46" t="b">
        <f>IF(COUNTIF(BN372,"*Resources*"),"资源与环境科学学院",IF(COUNTIF(BN372,"*Dept Entomol*"),"植物保护学院"))</f>
        <v>0</v>
      </c>
      <c r="BR372" s="46" t="b">
        <f>IF(COUNTIF(BN372,"*Coll Agr*"),"农学院",IF(COUNTIF(BN372,"*Plant Protect*"),"植物保护学院"))</f>
        <v>0</v>
      </c>
      <c r="BS372" s="46" t="b">
        <f>IF(COUNTIF(BN372,"*Food Sci*"),"食品科技学院")</f>
        <v>0</v>
      </c>
      <c r="BT372" s="48" t="s">
        <v>606</v>
      </c>
      <c r="BU372" s="10">
        <f>VLOOKUP(BT372,$CE$2:$CH$13600,3,FALSE)</f>
        <v>5.5780000000000003</v>
      </c>
      <c r="BV372" s="10">
        <f>VLOOKUP(BT372,$CE$2:$CH$13600,4,FALSE)</f>
        <v>5.5970000000000004</v>
      </c>
      <c r="BW372" s="28" t="b">
        <f>IF($BV372&gt;=10,1)</f>
        <v>0</v>
      </c>
      <c r="BX372" s="28">
        <f>IF(BV372&gt;=5,1)</f>
        <v>1</v>
      </c>
      <c r="BY372" s="28" t="b">
        <f>IF(BV372&lt;2,1)</f>
        <v>0</v>
      </c>
      <c r="BZ372" s="4">
        <v>4</v>
      </c>
      <c r="CA372" s="9"/>
      <c r="CC372" s="52">
        <v>371</v>
      </c>
      <c r="CD372" s="53" t="s">
        <v>29484</v>
      </c>
      <c r="CE372" s="53" t="s">
        <v>29485</v>
      </c>
      <c r="CF372" s="54">
        <v>363</v>
      </c>
      <c r="CG372" s="54">
        <v>1.657</v>
      </c>
      <c r="CH372" s="54"/>
      <c r="CI372" s="54">
        <v>0.14299999999999999</v>
      </c>
      <c r="CJ372" s="54">
        <v>14</v>
      </c>
      <c r="CK372" s="54">
        <v>4.2</v>
      </c>
      <c r="CL372" s="54">
        <v>2.66E-3</v>
      </c>
      <c r="CM372" s="54"/>
      <c r="CN372" s="53" t="s">
        <v>29417</v>
      </c>
      <c r="CO372" s="54">
        <v>35</v>
      </c>
      <c r="CP372" s="54">
        <v>60</v>
      </c>
      <c r="CQ372" s="55">
        <f t="shared" si="5"/>
        <v>0.58333333333333337</v>
      </c>
      <c r="CR372" s="52" t="s">
        <v>28938</v>
      </c>
    </row>
    <row r="373" spans="1:96">
      <c r="A373" s="74">
        <v>372</v>
      </c>
      <c r="B373" s="6" t="s">
        <v>27454</v>
      </c>
      <c r="C373" s="6" t="s">
        <v>49033</v>
      </c>
      <c r="D373" s="82" t="s">
        <v>62</v>
      </c>
      <c r="E373" s="82" t="s">
        <v>49034</v>
      </c>
      <c r="F373" s="82"/>
      <c r="G373" s="82"/>
      <c r="H373" s="82"/>
      <c r="I373" s="82" t="s">
        <v>49035</v>
      </c>
      <c r="J373" s="82"/>
      <c r="K373" s="82"/>
      <c r="L373" s="82" t="s">
        <v>49036</v>
      </c>
      <c r="M373" s="82" t="s">
        <v>5440</v>
      </c>
      <c r="N373" s="82"/>
      <c r="O373" s="82"/>
      <c r="P373" s="82" t="s">
        <v>67</v>
      </c>
      <c r="Q373" s="82" t="s">
        <v>68</v>
      </c>
      <c r="R373" s="82"/>
      <c r="S373" s="82"/>
      <c r="T373" s="82"/>
      <c r="U373" s="82"/>
      <c r="V373" s="82"/>
      <c r="W373" s="82" t="s">
        <v>49037</v>
      </c>
      <c r="X373" s="82" t="s">
        <v>49038</v>
      </c>
      <c r="Y373" s="82"/>
      <c r="Z373" s="82" t="s">
        <v>49039</v>
      </c>
      <c r="AA373" s="82" t="s">
        <v>49040</v>
      </c>
      <c r="AB373" s="82" t="s">
        <v>49041</v>
      </c>
      <c r="AC373" s="82"/>
      <c r="AD373" s="82"/>
      <c r="AE373" s="82" t="s">
        <v>49042</v>
      </c>
      <c r="AF373" s="82" t="s">
        <v>49043</v>
      </c>
      <c r="AG373" s="82"/>
      <c r="AH373" s="82">
        <v>40</v>
      </c>
      <c r="AI373" s="82">
        <v>0</v>
      </c>
      <c r="AJ373" s="82">
        <v>0</v>
      </c>
      <c r="AK373" s="82">
        <v>0</v>
      </c>
      <c r="AL373" s="82">
        <v>0</v>
      </c>
      <c r="AM373" s="82" t="s">
        <v>5350</v>
      </c>
      <c r="AN373" s="82" t="s">
        <v>5351</v>
      </c>
      <c r="AO373" s="82" t="s">
        <v>5352</v>
      </c>
      <c r="AP373" s="82" t="s">
        <v>5448</v>
      </c>
      <c r="AQ373" s="82"/>
      <c r="AR373" s="82"/>
      <c r="AS373" s="82" t="s">
        <v>5440</v>
      </c>
      <c r="AT373" s="82" t="s">
        <v>5449</v>
      </c>
      <c r="AU373" s="82" t="s">
        <v>198</v>
      </c>
      <c r="AV373" s="82">
        <v>2016</v>
      </c>
      <c r="AW373" s="82">
        <v>21</v>
      </c>
      <c r="AX373" s="82">
        <v>4</v>
      </c>
      <c r="AY373" s="82"/>
      <c r="AZ373" s="82"/>
      <c r="BA373" s="82"/>
      <c r="BB373" s="82"/>
      <c r="BC373" s="82"/>
      <c r="BD373" s="82"/>
      <c r="BE373" s="82">
        <v>526</v>
      </c>
      <c r="BF373" s="82" t="s">
        <v>49044</v>
      </c>
      <c r="BG373" s="82"/>
      <c r="BH373" s="82">
        <v>15</v>
      </c>
      <c r="BI373" s="82" t="s">
        <v>5451</v>
      </c>
      <c r="BJ373" s="82" t="s">
        <v>2573</v>
      </c>
      <c r="BK373" s="82" t="s">
        <v>48247</v>
      </c>
      <c r="BL373" s="82" t="s">
        <v>49045</v>
      </c>
      <c r="BM373" s="82"/>
      <c r="BN373" s="80" t="s">
        <v>49040</v>
      </c>
      <c r="BO373" s="80" t="s">
        <v>27454</v>
      </c>
      <c r="BP373" s="80" t="b">
        <v>0</v>
      </c>
      <c r="BQ373" s="80" t="b">
        <v>0</v>
      </c>
      <c r="BR373" s="80" t="b">
        <v>0</v>
      </c>
      <c r="BS373" s="80" t="b">
        <v>0</v>
      </c>
      <c r="BT373" s="81" t="s">
        <v>5448</v>
      </c>
      <c r="BU373" s="81">
        <v>2.4159999999999999</v>
      </c>
      <c r="BV373" s="81">
        <v>2.7909999999999999</v>
      </c>
      <c r="BW373" s="77"/>
      <c r="BX373" s="77"/>
      <c r="BY373" s="77"/>
      <c r="CA373" s="9"/>
      <c r="CC373" s="52">
        <v>372</v>
      </c>
      <c r="CD373" s="53" t="s">
        <v>29486</v>
      </c>
      <c r="CE373" s="53" t="s">
        <v>29487</v>
      </c>
      <c r="CF373" s="54">
        <v>830</v>
      </c>
      <c r="CG373" s="54">
        <v>1.64</v>
      </c>
      <c r="CH373" s="54">
        <v>1.1659999999999999</v>
      </c>
      <c r="CI373" s="54">
        <v>0.80700000000000005</v>
      </c>
      <c r="CJ373" s="54">
        <v>140</v>
      </c>
      <c r="CK373" s="54">
        <v>2.5</v>
      </c>
      <c r="CL373" s="54">
        <v>6.0000000000000001E-3</v>
      </c>
      <c r="CM373" s="54">
        <v>0.61699999999999999</v>
      </c>
      <c r="CN373" s="53" t="s">
        <v>29417</v>
      </c>
      <c r="CO373" s="54">
        <v>36</v>
      </c>
      <c r="CP373" s="54">
        <v>60</v>
      </c>
      <c r="CQ373" s="55">
        <f t="shared" si="5"/>
        <v>0.6</v>
      </c>
      <c r="CR373" s="52" t="s">
        <v>28938</v>
      </c>
    </row>
    <row r="374" spans="1:96">
      <c r="A374" s="74">
        <v>373</v>
      </c>
      <c r="B374" s="6" t="s">
        <v>27454</v>
      </c>
      <c r="C374" s="6" t="s">
        <v>49033</v>
      </c>
      <c r="D374" s="95" t="s">
        <v>62</v>
      </c>
      <c r="E374" s="95" t="s">
        <v>49046</v>
      </c>
      <c r="F374" s="95"/>
      <c r="G374" s="95"/>
      <c r="H374" s="95"/>
      <c r="I374" s="95" t="s">
        <v>49047</v>
      </c>
      <c r="J374" s="95"/>
      <c r="K374" s="95"/>
      <c r="L374" s="82" t="s">
        <v>49048</v>
      </c>
      <c r="M374" s="82" t="s">
        <v>1372</v>
      </c>
      <c r="N374" s="95"/>
      <c r="O374" s="95"/>
      <c r="P374" s="95" t="s">
        <v>67</v>
      </c>
      <c r="Q374" s="82" t="s">
        <v>68</v>
      </c>
      <c r="R374" s="82"/>
      <c r="S374" s="82"/>
      <c r="T374" s="82"/>
      <c r="U374" s="82"/>
      <c r="V374" s="82"/>
      <c r="W374" s="82" t="s">
        <v>49049</v>
      </c>
      <c r="X374" s="82" t="s">
        <v>49050</v>
      </c>
      <c r="Y374" s="82"/>
      <c r="Z374" s="82" t="s">
        <v>49051</v>
      </c>
      <c r="AA374" s="82" t="s">
        <v>1928</v>
      </c>
      <c r="AB374" s="82" t="s">
        <v>49052</v>
      </c>
      <c r="AC374" s="82"/>
      <c r="AD374" s="82"/>
      <c r="AE374" s="82" t="s">
        <v>49053</v>
      </c>
      <c r="AF374" s="82" t="s">
        <v>49054</v>
      </c>
      <c r="AG374" s="82"/>
      <c r="AH374" s="82">
        <v>40</v>
      </c>
      <c r="AI374" s="82">
        <v>0</v>
      </c>
      <c r="AJ374" s="82">
        <v>0</v>
      </c>
      <c r="AK374" s="82">
        <v>7</v>
      </c>
      <c r="AL374" s="82">
        <v>7</v>
      </c>
      <c r="AM374" s="82" t="s">
        <v>1380</v>
      </c>
      <c r="AN374" s="82" t="s">
        <v>1381</v>
      </c>
      <c r="AO374" s="82" t="s">
        <v>1382</v>
      </c>
      <c r="AP374" s="82" t="s">
        <v>1383</v>
      </c>
      <c r="AQ374" s="82"/>
      <c r="AR374" s="82"/>
      <c r="AS374" s="82" t="s">
        <v>1384</v>
      </c>
      <c r="AT374" s="82" t="s">
        <v>1385</v>
      </c>
      <c r="AU374" s="82" t="s">
        <v>119</v>
      </c>
      <c r="AV374" s="82">
        <v>2016</v>
      </c>
      <c r="AW374" s="82">
        <v>102</v>
      </c>
      <c r="AX374" s="82"/>
      <c r="AY374" s="82"/>
      <c r="AZ374" s="82"/>
      <c r="BA374" s="82"/>
      <c r="BB374" s="82"/>
      <c r="BC374" s="82">
        <v>10</v>
      </c>
      <c r="BD374" s="82">
        <v>16</v>
      </c>
      <c r="BE374" s="82"/>
      <c r="BF374" s="82" t="s">
        <v>49055</v>
      </c>
      <c r="BG374" s="82"/>
      <c r="BH374" s="82">
        <v>7</v>
      </c>
      <c r="BI374" s="82" t="s">
        <v>577</v>
      </c>
      <c r="BJ374" s="82" t="s">
        <v>577</v>
      </c>
      <c r="BK374" s="82" t="s">
        <v>49056</v>
      </c>
      <c r="BL374" s="82" t="s">
        <v>49057</v>
      </c>
      <c r="BM374" s="82">
        <v>26897115</v>
      </c>
      <c r="BN374" s="80" t="s">
        <v>1928</v>
      </c>
      <c r="BO374" s="80" t="s">
        <v>27454</v>
      </c>
      <c r="BP374" s="80" t="b">
        <v>0</v>
      </c>
      <c r="BQ374" s="80" t="b">
        <v>0</v>
      </c>
      <c r="BR374" s="80" t="b">
        <v>0</v>
      </c>
      <c r="BS374" s="80" t="b">
        <v>0</v>
      </c>
      <c r="BT374" s="81" t="s">
        <v>1383</v>
      </c>
      <c r="BU374" s="81">
        <v>2.7559999999999998</v>
      </c>
      <c r="BV374" s="81">
        <v>3.33</v>
      </c>
      <c r="BW374" s="77"/>
      <c r="BX374" s="77"/>
      <c r="BY374" s="77"/>
      <c r="CC374" s="52">
        <v>373</v>
      </c>
      <c r="CD374" s="53" t="s">
        <v>29488</v>
      </c>
      <c r="CE374" s="53" t="s">
        <v>29489</v>
      </c>
      <c r="CF374" s="54">
        <v>2202</v>
      </c>
      <c r="CG374" s="54">
        <v>1.6</v>
      </c>
      <c r="CH374" s="54">
        <v>1.6439999999999999</v>
      </c>
      <c r="CI374" s="54">
        <v>0.35899999999999999</v>
      </c>
      <c r="CJ374" s="54">
        <v>64</v>
      </c>
      <c r="CK374" s="54" t="s">
        <v>28918</v>
      </c>
      <c r="CL374" s="54">
        <v>3.7000000000000002E-3</v>
      </c>
      <c r="CM374" s="54">
        <v>0.68500000000000005</v>
      </c>
      <c r="CN374" s="53" t="s">
        <v>29417</v>
      </c>
      <c r="CO374" s="54">
        <v>37</v>
      </c>
      <c r="CP374" s="54">
        <v>60</v>
      </c>
      <c r="CQ374" s="55">
        <f t="shared" si="5"/>
        <v>0.6166666666666667</v>
      </c>
      <c r="CR374" s="52" t="s">
        <v>28938</v>
      </c>
    </row>
    <row r="375" spans="1:96" ht="72">
      <c r="A375" s="74">
        <v>374</v>
      </c>
      <c r="B375" s="6" t="s">
        <v>45205</v>
      </c>
      <c r="C375" s="6" t="s">
        <v>45207</v>
      </c>
      <c r="D375" s="42" t="s">
        <v>62</v>
      </c>
      <c r="E375" s="42" t="s">
        <v>2606</v>
      </c>
      <c r="F375" s="42"/>
      <c r="G375" s="42"/>
      <c r="H375" s="42"/>
      <c r="I375" s="42" t="s">
        <v>2607</v>
      </c>
      <c r="J375" s="42"/>
      <c r="K375" s="42"/>
      <c r="L375" s="75" t="s">
        <v>2608</v>
      </c>
      <c r="M375" s="75" t="s">
        <v>319</v>
      </c>
      <c r="N375" s="42"/>
      <c r="O375" s="42"/>
      <c r="P375" s="42" t="s">
        <v>67</v>
      </c>
      <c r="Q375" s="74" t="s">
        <v>68</v>
      </c>
      <c r="R375" s="74"/>
      <c r="S375" s="74"/>
      <c r="T375" s="74"/>
      <c r="U375" s="74"/>
      <c r="V375" s="74"/>
      <c r="W375" s="74" t="s">
        <v>2609</v>
      </c>
      <c r="X375" s="74" t="s">
        <v>2610</v>
      </c>
      <c r="Y375" s="74"/>
      <c r="Z375" s="74" t="s">
        <v>2611</v>
      </c>
      <c r="AA375" s="74" t="s">
        <v>2612</v>
      </c>
      <c r="AB375" s="74" t="s">
        <v>2613</v>
      </c>
      <c r="AC375" s="74"/>
      <c r="AD375" s="74"/>
      <c r="AE375" s="74" t="s">
        <v>2614</v>
      </c>
      <c r="AF375" s="74" t="s">
        <v>2615</v>
      </c>
      <c r="AG375" s="74"/>
      <c r="AH375" s="74">
        <v>8</v>
      </c>
      <c r="AI375" s="74">
        <v>0</v>
      </c>
      <c r="AJ375" s="74">
        <v>0</v>
      </c>
      <c r="AK375" s="74">
        <v>1</v>
      </c>
      <c r="AL375" s="74">
        <v>1</v>
      </c>
      <c r="AM375" s="74" t="s">
        <v>304</v>
      </c>
      <c r="AN375" s="74" t="s">
        <v>305</v>
      </c>
      <c r="AO375" s="74" t="s">
        <v>306</v>
      </c>
      <c r="AP375" s="74" t="s">
        <v>27498</v>
      </c>
      <c r="AQ375" s="74" t="s">
        <v>328</v>
      </c>
      <c r="AR375" s="74"/>
      <c r="AS375" s="74" t="s">
        <v>329</v>
      </c>
      <c r="AT375" s="74" t="s">
        <v>330</v>
      </c>
      <c r="AU375" s="11">
        <v>42371</v>
      </c>
      <c r="AV375" s="74">
        <v>2016</v>
      </c>
      <c r="AW375" s="74">
        <v>27</v>
      </c>
      <c r="AX375" s="74">
        <v>1</v>
      </c>
      <c r="AY375" s="74"/>
      <c r="AZ375" s="74"/>
      <c r="BA375" s="74"/>
      <c r="BB375" s="74"/>
      <c r="BC375" s="74">
        <v>142</v>
      </c>
      <c r="BD375" s="74">
        <v>144</v>
      </c>
      <c r="BE375" s="74"/>
      <c r="BF375" s="74" t="s">
        <v>2616</v>
      </c>
      <c r="BG375" s="74"/>
      <c r="BH375" s="74">
        <v>3</v>
      </c>
      <c r="BI375" s="74" t="s">
        <v>332</v>
      </c>
      <c r="BJ375" s="74" t="s">
        <v>332</v>
      </c>
      <c r="BK375" s="74" t="s">
        <v>2617</v>
      </c>
      <c r="BL375" s="74" t="s">
        <v>2618</v>
      </c>
      <c r="BM375" s="74"/>
      <c r="BN375" s="79" t="str">
        <f>IF(COUNTIF(AA375,"*Nanjing Agr Univ*"),AA375)</f>
        <v>Chen, JF (reprint author), Nanjing Agr Univ, Nanjing 210095, Jiangsu, Peoples R China.</v>
      </c>
      <c r="BO375" s="79" t="b">
        <f>IF(COUNTIF(BN375,"*Life Sci*"),"生命科学学院",IF(COUNTIF(BN375,"*Coll Hort*"),"园艺学院"))</f>
        <v>0</v>
      </c>
      <c r="BP375" s="79" t="b">
        <f>IF(COUNTIF(BN375,"*Anim Sci*"),"动物科技学院",IF(COUNTIF(BN375,"*Vet Med*"),"动物医学院"))</f>
        <v>0</v>
      </c>
      <c r="BQ375" s="79" t="b">
        <f>IF(COUNTIF(BN375,"*Resources*"),"资源与环境科学学院",IF(COUNTIF(BN375,"*Dept Entomol*"),"植物保护学院"))</f>
        <v>0</v>
      </c>
      <c r="BR375" s="79" t="b">
        <f>IF(COUNTIF(BN375,"*Coll Agr*"),"农学院",IF(COUNTIF(BN375,"*Plant Protect*"),"植物保护学院"))</f>
        <v>0</v>
      </c>
      <c r="BS375" s="79" t="b">
        <f>IF(COUNTIF(BN375,"*Food Sci*"),"食品科技学院")</f>
        <v>0</v>
      </c>
      <c r="BT375" s="78" t="str">
        <f>AP375</f>
        <v>1940-1736</v>
      </c>
      <c r="BU375" s="76">
        <f>VLOOKUP(BT375,$CE$2:$CH$13600,3,FALSE)</f>
        <v>1.2090000000000001</v>
      </c>
      <c r="BV375" s="76">
        <f>VLOOKUP(BT375,$CE$2:$CH$13600,4,FALSE)</f>
        <v>1.38</v>
      </c>
      <c r="BW375" s="78" t="b">
        <f>IF($BV375&gt;=10,1)</f>
        <v>0</v>
      </c>
      <c r="BX375" s="78" t="b">
        <f>IF(BV375&gt;=5,1)</f>
        <v>0</v>
      </c>
      <c r="BY375" s="78">
        <f>IF(BV375&lt;2,1)</f>
        <v>1</v>
      </c>
      <c r="BZ375" s="4">
        <v>3</v>
      </c>
      <c r="CA375" s="9"/>
      <c r="CC375" s="52">
        <v>374</v>
      </c>
      <c r="CD375" s="53" t="s">
        <v>29490</v>
      </c>
      <c r="CE375" s="53" t="s">
        <v>29491</v>
      </c>
      <c r="CF375" s="54">
        <v>3693</v>
      </c>
      <c r="CG375" s="54">
        <v>1.4390000000000001</v>
      </c>
      <c r="CH375" s="54">
        <v>1.278</v>
      </c>
      <c r="CI375" s="54">
        <v>0.23300000000000001</v>
      </c>
      <c r="CJ375" s="54">
        <v>103</v>
      </c>
      <c r="CK375" s="54" t="s">
        <v>28918</v>
      </c>
      <c r="CL375" s="54">
        <v>4.8500000000000001E-3</v>
      </c>
      <c r="CM375" s="54">
        <v>0.57399999999999995</v>
      </c>
      <c r="CN375" s="53" t="s">
        <v>29417</v>
      </c>
      <c r="CO375" s="54">
        <v>38</v>
      </c>
      <c r="CP375" s="54">
        <v>60</v>
      </c>
      <c r="CQ375" s="55">
        <f t="shared" si="5"/>
        <v>0.6333333333333333</v>
      </c>
      <c r="CR375" s="52" t="s">
        <v>28938</v>
      </c>
    </row>
    <row r="376" spans="1:96" ht="86.4">
      <c r="A376" s="74">
        <v>375</v>
      </c>
      <c r="B376" s="6" t="s">
        <v>45205</v>
      </c>
      <c r="C376" s="6" t="s">
        <v>45207</v>
      </c>
      <c r="D376" s="5" t="s">
        <v>62</v>
      </c>
      <c r="E376" s="5" t="s">
        <v>27644</v>
      </c>
      <c r="F376" s="5"/>
      <c r="G376" s="5"/>
      <c r="H376" s="5"/>
      <c r="I376" s="5" t="s">
        <v>27645</v>
      </c>
      <c r="J376" s="5"/>
      <c r="K376" s="5"/>
      <c r="L376" s="6" t="s">
        <v>27646</v>
      </c>
      <c r="M376" s="6" t="s">
        <v>1471</v>
      </c>
      <c r="N376" s="5"/>
      <c r="O376" s="5"/>
      <c r="P376" s="5" t="s">
        <v>67</v>
      </c>
      <c r="Q376" s="74" t="s">
        <v>68</v>
      </c>
      <c r="R376" s="74"/>
      <c r="S376" s="74"/>
      <c r="T376" s="74"/>
      <c r="U376" s="74"/>
      <c r="V376" s="74"/>
      <c r="W376" s="74" t="s">
        <v>27647</v>
      </c>
      <c r="X376" s="74" t="s">
        <v>27648</v>
      </c>
      <c r="Y376" s="74"/>
      <c r="Z376" s="74" t="s">
        <v>27649</v>
      </c>
      <c r="AA376" s="74" t="s">
        <v>27650</v>
      </c>
      <c r="AB376" s="74" t="s">
        <v>9015</v>
      </c>
      <c r="AC376" s="74"/>
      <c r="AD376" s="74"/>
      <c r="AE376" s="74" t="s">
        <v>27651</v>
      </c>
      <c r="AF376" s="74" t="s">
        <v>27652</v>
      </c>
      <c r="AG376" s="74"/>
      <c r="AH376" s="74">
        <v>52</v>
      </c>
      <c r="AI376" s="74">
        <v>0</v>
      </c>
      <c r="AJ376" s="74">
        <v>0</v>
      </c>
      <c r="AK376" s="74">
        <v>0</v>
      </c>
      <c r="AL376" s="74">
        <v>0</v>
      </c>
      <c r="AM376" s="74" t="s">
        <v>136</v>
      </c>
      <c r="AN376" s="74" t="s">
        <v>77</v>
      </c>
      <c r="AO376" s="74" t="s">
        <v>137</v>
      </c>
      <c r="AP376" s="74" t="s">
        <v>1479</v>
      </c>
      <c r="AQ376" s="74" t="s">
        <v>1480</v>
      </c>
      <c r="AR376" s="74"/>
      <c r="AS376" s="74" t="s">
        <v>1481</v>
      </c>
      <c r="AT376" s="74" t="s">
        <v>1482</v>
      </c>
      <c r="AU376" s="74" t="s">
        <v>198</v>
      </c>
      <c r="AV376" s="74">
        <v>2016</v>
      </c>
      <c r="AW376" s="74">
        <v>124</v>
      </c>
      <c r="AX376" s="74"/>
      <c r="AY376" s="74"/>
      <c r="AZ376" s="74"/>
      <c r="BA376" s="74"/>
      <c r="BB376" s="74"/>
      <c r="BC376" s="74">
        <v>100</v>
      </c>
      <c r="BD376" s="74">
        <v>109</v>
      </c>
      <c r="BE376" s="74"/>
      <c r="BF376" s="74" t="s">
        <v>27653</v>
      </c>
      <c r="BG376" s="74"/>
      <c r="BH376" s="74">
        <v>10</v>
      </c>
      <c r="BI376" s="74" t="s">
        <v>1484</v>
      </c>
      <c r="BJ376" s="74" t="s">
        <v>1485</v>
      </c>
      <c r="BK376" s="74" t="s">
        <v>27654</v>
      </c>
      <c r="BL376" s="74" t="s">
        <v>27655</v>
      </c>
      <c r="BM376" s="74"/>
      <c r="BN376" s="46" t="str">
        <f>IF(COUNTIF(AA376,"*Nanjing Agr Univ*"),AA376)</f>
        <v>Ottosen, CO; Chen, JF (reprint author), Nanjing Agr Univ, Coll Hort Sci, Nanjing, Peoples R China.</v>
      </c>
      <c r="BO376" s="46" t="str">
        <f>IF(COUNTIF(BN376,"*Life Sci*"),"生命科学学院",IF(COUNTIF(BN376,"*Coll Hort*"),"园艺学院"))</f>
        <v>园艺学院</v>
      </c>
      <c r="BP376" s="46" t="b">
        <f>IF(COUNTIF(BN376,"*Anim Sci*"),"动物科技学院",IF(COUNTIF(BN376,"*Vet Med*"),"动物医学院"))</f>
        <v>0</v>
      </c>
      <c r="BQ376" s="46" t="b">
        <f>IF(COUNTIF(BN376,"*Resources*"),"资源与环境科学学院",IF(COUNTIF(BN376,"*Dept Entomol*"),"植物保护学院"))</f>
        <v>0</v>
      </c>
      <c r="BR376" s="46" t="b">
        <f>IF(COUNTIF(BN376,"*Coll Agr*"),"农学院",IF(COUNTIF(BN376,"*Plant Protect*"),"植物保护学院"))</f>
        <v>0</v>
      </c>
      <c r="BS376" s="46" t="b">
        <f>IF(COUNTIF(BN376,"*Food Sci*"),"食品科技学院")</f>
        <v>0</v>
      </c>
      <c r="BT376" s="78" t="s">
        <v>1479</v>
      </c>
      <c r="BU376" s="10">
        <f>VLOOKUP(BT376,$CE$2:$CH$13600,3,FALSE)</f>
        <v>3.359</v>
      </c>
      <c r="BV376" s="10">
        <f>VLOOKUP(BT376,$CE$2:$CH$13600,4,FALSE)</f>
        <v>3.746</v>
      </c>
      <c r="BW376" s="28" t="b">
        <f>IF($BV376&gt;=10,1)</f>
        <v>0</v>
      </c>
      <c r="BX376" s="28" t="b">
        <f>IF(BV376&gt;=5,1)</f>
        <v>0</v>
      </c>
      <c r="BY376" s="28" t="b">
        <f>IF(BV376&lt;2,1)</f>
        <v>0</v>
      </c>
      <c r="BZ376" s="4">
        <v>3</v>
      </c>
      <c r="CC376" s="52">
        <v>375</v>
      </c>
      <c r="CD376" s="53" t="s">
        <v>29492</v>
      </c>
      <c r="CE376" s="53" t="s">
        <v>29493</v>
      </c>
      <c r="CF376" s="54">
        <v>1065</v>
      </c>
      <c r="CG376" s="54">
        <v>1.4319999999999999</v>
      </c>
      <c r="CH376" s="54">
        <v>1.0249999999999999</v>
      </c>
      <c r="CI376" s="54">
        <v>0.247</v>
      </c>
      <c r="CJ376" s="54">
        <v>77</v>
      </c>
      <c r="CK376" s="54">
        <v>7.6</v>
      </c>
      <c r="CL376" s="54">
        <v>3.0599999999999998E-3</v>
      </c>
      <c r="CM376" s="54">
        <v>0.47399999999999998</v>
      </c>
      <c r="CN376" s="53" t="s">
        <v>29417</v>
      </c>
      <c r="CO376" s="54">
        <v>39</v>
      </c>
      <c r="CP376" s="54">
        <v>60</v>
      </c>
      <c r="CQ376" s="55">
        <f t="shared" si="5"/>
        <v>0.65</v>
      </c>
      <c r="CR376" s="52" t="s">
        <v>28938</v>
      </c>
    </row>
    <row r="377" spans="1:96" ht="57.6">
      <c r="A377" s="74">
        <v>376</v>
      </c>
      <c r="B377" s="6" t="s">
        <v>45205</v>
      </c>
      <c r="C377" s="6" t="s">
        <v>45208</v>
      </c>
      <c r="D377" s="42" t="s">
        <v>62</v>
      </c>
      <c r="E377" s="42" t="s">
        <v>1911</v>
      </c>
      <c r="F377" s="42"/>
      <c r="G377" s="42"/>
      <c r="H377" s="42"/>
      <c r="I377" s="42" t="s">
        <v>1912</v>
      </c>
      <c r="J377" s="42"/>
      <c r="K377" s="42"/>
      <c r="L377" s="6" t="s">
        <v>1913</v>
      </c>
      <c r="M377" s="6" t="s">
        <v>1895</v>
      </c>
      <c r="N377" s="42"/>
      <c r="O377" s="42"/>
      <c r="P377" s="42" t="s">
        <v>67</v>
      </c>
      <c r="Q377" s="74" t="s">
        <v>68</v>
      </c>
      <c r="R377" s="74"/>
      <c r="S377" s="74"/>
      <c r="T377" s="74"/>
      <c r="U377" s="74"/>
      <c r="V377" s="74"/>
      <c r="W377" s="74"/>
      <c r="X377" s="74" t="s">
        <v>1914</v>
      </c>
      <c r="Y377" s="74"/>
      <c r="Z377" s="74" t="s">
        <v>1915</v>
      </c>
      <c r="AA377" s="74" t="s">
        <v>1916</v>
      </c>
      <c r="AB377" s="74" t="s">
        <v>1917</v>
      </c>
      <c r="AC377" s="74"/>
      <c r="AD377" s="74"/>
      <c r="AE377" s="74" t="s">
        <v>1918</v>
      </c>
      <c r="AF377" s="74" t="s">
        <v>1919</v>
      </c>
      <c r="AG377" s="74"/>
      <c r="AH377" s="74">
        <v>53</v>
      </c>
      <c r="AI377" s="74">
        <v>0</v>
      </c>
      <c r="AJ377" s="74">
        <v>0</v>
      </c>
      <c r="AK377" s="74">
        <v>0</v>
      </c>
      <c r="AL377" s="74">
        <v>0</v>
      </c>
      <c r="AM377" s="74" t="s">
        <v>1902</v>
      </c>
      <c r="AN377" s="74" t="s">
        <v>1903</v>
      </c>
      <c r="AO377" s="74" t="s">
        <v>1904</v>
      </c>
      <c r="AP377" s="74" t="s">
        <v>1905</v>
      </c>
      <c r="AQ377" s="74"/>
      <c r="AR377" s="74"/>
      <c r="AS377" s="74" t="s">
        <v>1895</v>
      </c>
      <c r="AT377" s="74" t="s">
        <v>1906</v>
      </c>
      <c r="AU377" s="11">
        <v>42398</v>
      </c>
      <c r="AV377" s="74">
        <v>2016</v>
      </c>
      <c r="AW377" s="74">
        <v>11</v>
      </c>
      <c r="AX377" s="74">
        <v>1</v>
      </c>
      <c r="AY377" s="74"/>
      <c r="AZ377" s="74"/>
      <c r="BA377" s="74"/>
      <c r="BB377" s="74"/>
      <c r="BC377" s="74"/>
      <c r="BD377" s="74"/>
      <c r="BE377" s="74" t="s">
        <v>1920</v>
      </c>
      <c r="BF377" s="74" t="s">
        <v>1921</v>
      </c>
      <c r="BG377" s="74"/>
      <c r="BH377" s="74">
        <v>20</v>
      </c>
      <c r="BI377" s="74" t="s">
        <v>610</v>
      </c>
      <c r="BJ377" s="74" t="s">
        <v>611</v>
      </c>
      <c r="BK377" s="74" t="s">
        <v>1909</v>
      </c>
      <c r="BL377" s="74" t="s">
        <v>1922</v>
      </c>
      <c r="BM377" s="74">
        <v>26824474</v>
      </c>
      <c r="BN377" s="46" t="str">
        <f>IF(COUNTIF(AA377,"*Nanjing Agr Univ*"),AA377)</f>
        <v>Fang, JG (reprint author), Nanjing Agr Univ, Coll Hort, Key Lab Genet &amp; Fruit Dev, Nanjing 210095, Jiangsu, Peoples R China.</v>
      </c>
      <c r="BO377" s="46" t="str">
        <f>IF(COUNTIF(BN377,"*Life Sci*"),"生命科学学院",IF(COUNTIF(BN377,"*Coll Hort*"),"园艺学院"))</f>
        <v>园艺学院</v>
      </c>
      <c r="BP377" s="46" t="b">
        <f>IF(COUNTIF(BN377,"*Anim Sci*"),"动物科技学院",IF(COUNTIF(BN377,"*Vet Med*"),"动物医学院"))</f>
        <v>0</v>
      </c>
      <c r="BQ377" s="46" t="b">
        <f>IF(COUNTIF(BN377,"*Resources*"),"资源与环境科学学院",IF(COUNTIF(BN377,"*Dept Entomol*"),"植物保护学院"))</f>
        <v>0</v>
      </c>
      <c r="BR377" s="46" t="b">
        <f>IF(COUNTIF(BN377,"*Coll Agr*"),"农学院",IF(COUNTIF(BN377,"*Plant Protect*"),"植物保护学院"))</f>
        <v>0</v>
      </c>
      <c r="BS377" s="46" t="b">
        <f>IF(COUNTIF(BN377,"*Food Sci*"),"食品科技学院")</f>
        <v>0</v>
      </c>
      <c r="BT377" s="78" t="str">
        <f>AP377</f>
        <v>1932-6203</v>
      </c>
      <c r="BU377" s="10">
        <f>VLOOKUP(BT377,$CE$2:$CH$13600,3,FALSE)</f>
        <v>3.234</v>
      </c>
      <c r="BV377" s="10">
        <f>VLOOKUP(BT377,$CE$2:$CH$13600,4,FALSE)</f>
        <v>3.702</v>
      </c>
      <c r="BW377" s="28" t="b">
        <f>IF($BV377&gt;=10,1)</f>
        <v>0</v>
      </c>
      <c r="BX377" s="28" t="b">
        <f>IF(BV377&gt;=5,1)</f>
        <v>0</v>
      </c>
      <c r="BY377" s="28" t="b">
        <f>IF(BV377&lt;2,1)</f>
        <v>0</v>
      </c>
      <c r="BZ377" s="4">
        <v>3</v>
      </c>
      <c r="CA377" s="9"/>
      <c r="CC377" s="52">
        <v>376</v>
      </c>
      <c r="CD377" s="53" t="s">
        <v>29494</v>
      </c>
      <c r="CE377" s="53" t="s">
        <v>29495</v>
      </c>
      <c r="CF377" s="54">
        <v>7959</v>
      </c>
      <c r="CG377" s="54">
        <v>1.3580000000000001</v>
      </c>
      <c r="CH377" s="54">
        <v>1.3320000000000001</v>
      </c>
      <c r="CI377" s="54">
        <v>0.432</v>
      </c>
      <c r="CJ377" s="54">
        <v>426</v>
      </c>
      <c r="CK377" s="54">
        <v>8.3000000000000007</v>
      </c>
      <c r="CL377" s="54">
        <v>1.5429999999999999E-2</v>
      </c>
      <c r="CM377" s="54">
        <v>0.498</v>
      </c>
      <c r="CN377" s="53" t="s">
        <v>29417</v>
      </c>
      <c r="CO377" s="54">
        <v>40</v>
      </c>
      <c r="CP377" s="54">
        <v>60</v>
      </c>
      <c r="CQ377" s="55">
        <f t="shared" si="5"/>
        <v>0.66666666666666663</v>
      </c>
      <c r="CR377" s="52" t="s">
        <v>28938</v>
      </c>
    </row>
    <row r="378" spans="1:96" ht="100.8">
      <c r="A378" s="74">
        <v>377</v>
      </c>
      <c r="B378" s="6" t="s">
        <v>45205</v>
      </c>
      <c r="C378" s="6" t="s">
        <v>45208</v>
      </c>
      <c r="D378" s="5" t="s">
        <v>62</v>
      </c>
      <c r="E378" s="5" t="s">
        <v>28525</v>
      </c>
      <c r="F378" s="5"/>
      <c r="G378" s="5"/>
      <c r="H378" s="5"/>
      <c r="I378" s="5" t="s">
        <v>28526</v>
      </c>
      <c r="J378" s="5"/>
      <c r="K378" s="5"/>
      <c r="L378" s="6" t="s">
        <v>28527</v>
      </c>
      <c r="M378" s="6" t="s">
        <v>3344</v>
      </c>
      <c r="N378" s="5"/>
      <c r="O378" s="5"/>
      <c r="P378" s="5" t="s">
        <v>67</v>
      </c>
      <c r="Q378" s="74" t="s">
        <v>68</v>
      </c>
      <c r="R378" s="74"/>
      <c r="S378" s="74"/>
      <c r="T378" s="74"/>
      <c r="U378" s="74"/>
      <c r="V378" s="74"/>
      <c r="W378" s="74" t="s">
        <v>28528</v>
      </c>
      <c r="X378" s="74" t="s">
        <v>28529</v>
      </c>
      <c r="Y378" s="74"/>
      <c r="Z378" s="74" t="s">
        <v>28530</v>
      </c>
      <c r="AA378" s="74" t="s">
        <v>28531</v>
      </c>
      <c r="AB378" s="74" t="s">
        <v>28532</v>
      </c>
      <c r="AC378" s="74"/>
      <c r="AD378" s="74"/>
      <c r="AE378" s="74"/>
      <c r="AF378" s="74"/>
      <c r="AG378" s="74"/>
      <c r="AH378" s="74">
        <v>48</v>
      </c>
      <c r="AI378" s="74">
        <v>0</v>
      </c>
      <c r="AJ378" s="74">
        <v>0</v>
      </c>
      <c r="AK378" s="74">
        <v>0</v>
      </c>
      <c r="AL378" s="74">
        <v>0</v>
      </c>
      <c r="AM378" s="74" t="s">
        <v>1289</v>
      </c>
      <c r="AN378" s="74" t="s">
        <v>1290</v>
      </c>
      <c r="AO378" s="74" t="s">
        <v>1291</v>
      </c>
      <c r="AP378" s="74" t="s">
        <v>3352</v>
      </c>
      <c r="AQ378" s="74" t="s">
        <v>3353</v>
      </c>
      <c r="AR378" s="74"/>
      <c r="AS378" s="74" t="s">
        <v>3354</v>
      </c>
      <c r="AT378" s="74" t="s">
        <v>3355</v>
      </c>
      <c r="AU378" s="74" t="s">
        <v>866</v>
      </c>
      <c r="AV378" s="74">
        <v>2016</v>
      </c>
      <c r="AW378" s="74">
        <v>38</v>
      </c>
      <c r="AX378" s="74">
        <v>2</v>
      </c>
      <c r="AY378" s="74"/>
      <c r="AZ378" s="74"/>
      <c r="BA378" s="74"/>
      <c r="BB378" s="74"/>
      <c r="BC378" s="74"/>
      <c r="BD378" s="74"/>
      <c r="BE378" s="74">
        <v>44</v>
      </c>
      <c r="BF378" s="74" t="s">
        <v>28533</v>
      </c>
      <c r="BG378" s="74"/>
      <c r="BH378" s="74">
        <v>22</v>
      </c>
      <c r="BI378" s="74" t="s">
        <v>577</v>
      </c>
      <c r="BJ378" s="74" t="s">
        <v>577</v>
      </c>
      <c r="BK378" s="74" t="s">
        <v>28523</v>
      </c>
      <c r="BL378" s="74" t="s">
        <v>28534</v>
      </c>
      <c r="BM378" s="74"/>
      <c r="BN378" s="46" t="str">
        <f>IF(COUNTIF(AA378,"*Nanjing Agr Univ*"),AA378)</f>
        <v>Fang, JG (reprint author), Nanjing Agr Univ, Coll Hort, Weigang 1, Nanjing 210095, Jiangsu, Peoples R China.</v>
      </c>
      <c r="BO378" s="46" t="str">
        <f>IF(COUNTIF(BN378,"*Life Sci*"),"生命科学学院",IF(COUNTIF(BN378,"*Coll Hort*"),"园艺学院"))</f>
        <v>园艺学院</v>
      </c>
      <c r="BP378" s="46" t="b">
        <f>IF(COUNTIF(BN378,"*Anim Sci*"),"动物科技学院",IF(COUNTIF(BN378,"*Vet Med*"),"动物医学院"))</f>
        <v>0</v>
      </c>
      <c r="BQ378" s="46" t="b">
        <f>IF(COUNTIF(BN378,"*Resources*"),"资源与环境科学学院",IF(COUNTIF(BN378,"*Dept Entomol*"),"植物保护学院"))</f>
        <v>0</v>
      </c>
      <c r="BR378" s="46" t="b">
        <f>IF(COUNTIF(BN378,"*Coll Agr*"),"农学院",IF(COUNTIF(BN378,"*Plant Protect*"),"植物保护学院"))</f>
        <v>0</v>
      </c>
      <c r="BS378" s="46" t="b">
        <f>IF(COUNTIF(BN378,"*Food Sci*"),"食品科技学院")</f>
        <v>0</v>
      </c>
      <c r="BT378" s="78" t="s">
        <v>3352</v>
      </c>
      <c r="BU378" s="10">
        <f>VLOOKUP(BT378,$CE$2:$CH$13600,3,FALSE)</f>
        <v>1.5840000000000001</v>
      </c>
      <c r="BV378" s="10">
        <f>VLOOKUP(BT378,$CE$2:$CH$13600,4,FALSE)</f>
        <v>1.671</v>
      </c>
      <c r="BW378" s="28" t="b">
        <f>IF($BV378&gt;=10,1)</f>
        <v>0</v>
      </c>
      <c r="BX378" s="28" t="b">
        <f>IF(BV378&gt;=5,1)</f>
        <v>0</v>
      </c>
      <c r="BY378" s="28">
        <f>IF(BV378&lt;2,1)</f>
        <v>1</v>
      </c>
      <c r="BZ378" s="4">
        <v>3</v>
      </c>
      <c r="CC378" s="52">
        <v>377</v>
      </c>
      <c r="CD378" s="53" t="s">
        <v>29496</v>
      </c>
      <c r="CE378" s="53" t="s">
        <v>29497</v>
      </c>
      <c r="CF378" s="54">
        <v>350</v>
      </c>
      <c r="CG378" s="54">
        <v>1.256</v>
      </c>
      <c r="CH378" s="54">
        <v>1.0629999999999999</v>
      </c>
      <c r="CI378" s="54">
        <v>0.34300000000000003</v>
      </c>
      <c r="CJ378" s="54">
        <v>35</v>
      </c>
      <c r="CK378" s="54">
        <v>5.0999999999999996</v>
      </c>
      <c r="CL378" s="54">
        <v>1.0300000000000001E-3</v>
      </c>
      <c r="CM378" s="54">
        <v>0.371</v>
      </c>
      <c r="CN378" s="53" t="s">
        <v>29417</v>
      </c>
      <c r="CO378" s="54">
        <v>41</v>
      </c>
      <c r="CP378" s="54">
        <v>60</v>
      </c>
      <c r="CQ378" s="55">
        <f t="shared" si="5"/>
        <v>0.68333333333333335</v>
      </c>
      <c r="CR378" s="52" t="s">
        <v>28938</v>
      </c>
    </row>
    <row r="379" spans="1:96" ht="57.6">
      <c r="A379" s="74">
        <v>378</v>
      </c>
      <c r="B379" s="6" t="s">
        <v>45205</v>
      </c>
      <c r="C379" s="6" t="s">
        <v>45208</v>
      </c>
      <c r="D379" s="5" t="s">
        <v>62</v>
      </c>
      <c r="E379" s="5" t="s">
        <v>28733</v>
      </c>
      <c r="F379" s="5"/>
      <c r="G379" s="5"/>
      <c r="H379" s="5"/>
      <c r="I379" s="5" t="s">
        <v>28734</v>
      </c>
      <c r="J379" s="5"/>
      <c r="K379" s="5"/>
      <c r="L379" s="6" t="s">
        <v>28735</v>
      </c>
      <c r="M379" s="6" t="s">
        <v>7988</v>
      </c>
      <c r="N379" s="5"/>
      <c r="O379" s="5"/>
      <c r="P379" s="5" t="s">
        <v>67</v>
      </c>
      <c r="Q379" s="74" t="s">
        <v>68</v>
      </c>
      <c r="R379" s="74"/>
      <c r="S379" s="74"/>
      <c r="T379" s="74"/>
      <c r="U379" s="74"/>
      <c r="V379" s="74"/>
      <c r="W379" s="74" t="s">
        <v>28736</v>
      </c>
      <c r="X379" s="74" t="s">
        <v>28737</v>
      </c>
      <c r="Y379" s="74"/>
      <c r="Z379" s="74" t="s">
        <v>28738</v>
      </c>
      <c r="AA379" s="74" t="s">
        <v>28739</v>
      </c>
      <c r="AB379" s="74" t="s">
        <v>28740</v>
      </c>
      <c r="AC379" s="74"/>
      <c r="AD379" s="74"/>
      <c r="AE379" s="74" t="s">
        <v>28741</v>
      </c>
      <c r="AF379" s="74" t="s">
        <v>28742</v>
      </c>
      <c r="AG379" s="74"/>
      <c r="AH379" s="74">
        <v>85</v>
      </c>
      <c r="AI379" s="74">
        <v>0</v>
      </c>
      <c r="AJ379" s="74">
        <v>0</v>
      </c>
      <c r="AK379" s="74">
        <v>0</v>
      </c>
      <c r="AL379" s="74">
        <v>0</v>
      </c>
      <c r="AM379" s="74" t="s">
        <v>1289</v>
      </c>
      <c r="AN379" s="74" t="s">
        <v>1290</v>
      </c>
      <c r="AO379" s="74" t="s">
        <v>1291</v>
      </c>
      <c r="AP379" s="74" t="s">
        <v>7996</v>
      </c>
      <c r="AQ379" s="74" t="s">
        <v>7997</v>
      </c>
      <c r="AR379" s="74"/>
      <c r="AS379" s="74" t="s">
        <v>7998</v>
      </c>
      <c r="AT379" s="74" t="s">
        <v>7999</v>
      </c>
      <c r="AU379" s="74" t="s">
        <v>2677</v>
      </c>
      <c r="AV379" s="74">
        <v>2016</v>
      </c>
      <c r="AW379" s="74">
        <v>16</v>
      </c>
      <c r="AX379" s="74">
        <v>1</v>
      </c>
      <c r="AY379" s="74"/>
      <c r="AZ379" s="74"/>
      <c r="BA379" s="74"/>
      <c r="BB379" s="74"/>
      <c r="BC379" s="74">
        <v>79</v>
      </c>
      <c r="BD379" s="74">
        <v>94</v>
      </c>
      <c r="BE379" s="74"/>
      <c r="BF379" s="74" t="s">
        <v>28743</v>
      </c>
      <c r="BG379" s="74"/>
      <c r="BH379" s="74">
        <v>16</v>
      </c>
      <c r="BI379" s="74" t="s">
        <v>332</v>
      </c>
      <c r="BJ379" s="74" t="s">
        <v>332</v>
      </c>
      <c r="BK379" s="74" t="s">
        <v>28744</v>
      </c>
      <c r="BL379" s="74" t="s">
        <v>28745</v>
      </c>
      <c r="BM379" s="74"/>
      <c r="BN379" s="46" t="str">
        <f>IF(COUNTIF(AA379,"*Nanjing Agr Univ*"),AA379)</f>
        <v>Jia, HF; Fang, JG (reprint author), Nanjing Agr Univ, Hort Coll, Key Lab Genet &amp; Fruit Dev, Nanjing 210095, Jiangsu, Peoples R China.</v>
      </c>
      <c r="BO379" s="46" t="b">
        <f>IF(COUNTIF(BN379,"*Life Sci*"),"生命科学学院",IF(COUNTIF(BN379,"*Coll Hort*"),"园艺学院"))</f>
        <v>0</v>
      </c>
      <c r="BP379" s="46" t="b">
        <f>IF(COUNTIF(BN379,"*Anim Sci*"),"动物科技学院",IF(COUNTIF(BN379,"*Vet Med*"),"动物医学院"))</f>
        <v>0</v>
      </c>
      <c r="BQ379" s="46" t="b">
        <f>IF(COUNTIF(BN379,"*Resources*"),"资源与环境科学学院",IF(COUNTIF(BN379,"*Dept Entomol*"),"植物保护学院"))</f>
        <v>0</v>
      </c>
      <c r="BR379" s="46" t="b">
        <f>IF(COUNTIF(BN379,"*Coll Agr*"),"农学院",IF(COUNTIF(BN379,"*Plant Protect*"),"植物保护学院"))</f>
        <v>0</v>
      </c>
      <c r="BS379" s="46" t="b">
        <f>IF(COUNTIF(BN379,"*Food Sci*"),"食品科技学院")</f>
        <v>0</v>
      </c>
      <c r="BT379" s="78" t="s">
        <v>7996</v>
      </c>
      <c r="BU379" s="10">
        <f>VLOOKUP(BT379,$CE$2:$CH$13600,3,FALSE)</f>
        <v>2.4790000000000001</v>
      </c>
      <c r="BV379" s="10">
        <f>VLOOKUP(BT379,$CE$2:$CH$13600,4,FALSE)</f>
        <v>3.1480000000000001</v>
      </c>
      <c r="BW379" s="28" t="b">
        <f>IF($BV379&gt;=10,1)</f>
        <v>0</v>
      </c>
      <c r="BX379" s="28" t="b">
        <f>IF(BV379&gt;=5,1)</f>
        <v>0</v>
      </c>
      <c r="BY379" s="28" t="b">
        <f>IF(BV379&lt;2,1)</f>
        <v>0</v>
      </c>
      <c r="BZ379" s="4">
        <v>3</v>
      </c>
      <c r="CA379" s="9"/>
      <c r="CC379" s="52">
        <v>378</v>
      </c>
      <c r="CD379" s="53" t="s">
        <v>29498</v>
      </c>
      <c r="CE379" s="53" t="s">
        <v>29499</v>
      </c>
      <c r="CF379" s="54">
        <v>1314</v>
      </c>
      <c r="CG379" s="54">
        <v>1.1459999999999999</v>
      </c>
      <c r="CH379" s="54">
        <v>1.1719999999999999</v>
      </c>
      <c r="CI379" s="54">
        <v>0.46700000000000003</v>
      </c>
      <c r="CJ379" s="54">
        <v>92</v>
      </c>
      <c r="CK379" s="54">
        <v>7.5</v>
      </c>
      <c r="CL379" s="54">
        <v>4.3200000000000001E-3</v>
      </c>
      <c r="CM379" s="54">
        <v>0.61599999999999999</v>
      </c>
      <c r="CN379" s="53" t="s">
        <v>29417</v>
      </c>
      <c r="CO379" s="54">
        <v>42</v>
      </c>
      <c r="CP379" s="54">
        <v>60</v>
      </c>
      <c r="CQ379" s="55">
        <f t="shared" si="5"/>
        <v>0.7</v>
      </c>
      <c r="CR379" s="52" t="s">
        <v>28938</v>
      </c>
    </row>
    <row r="380" spans="1:96">
      <c r="A380" s="74">
        <v>379</v>
      </c>
      <c r="B380" s="6" t="s">
        <v>27454</v>
      </c>
      <c r="C380" s="6" t="s">
        <v>49164</v>
      </c>
      <c r="D380" s="82" t="s">
        <v>62</v>
      </c>
      <c r="E380" s="82" t="s">
        <v>49165</v>
      </c>
      <c r="F380" s="82"/>
      <c r="G380" s="82"/>
      <c r="H380" s="82"/>
      <c r="I380" s="82" t="s">
        <v>49166</v>
      </c>
      <c r="J380" s="82"/>
      <c r="K380" s="82"/>
      <c r="L380" s="82" t="s">
        <v>49167</v>
      </c>
      <c r="M380" s="82" t="s">
        <v>5539</v>
      </c>
      <c r="N380" s="82"/>
      <c r="O380" s="82"/>
      <c r="P380" s="82" t="s">
        <v>67</v>
      </c>
      <c r="Q380" s="82" t="s">
        <v>68</v>
      </c>
      <c r="R380" s="82"/>
      <c r="S380" s="82"/>
      <c r="T380" s="82"/>
      <c r="U380" s="82"/>
      <c r="V380" s="82"/>
      <c r="W380" s="82" t="s">
        <v>49168</v>
      </c>
      <c r="X380" s="82" t="s">
        <v>49169</v>
      </c>
      <c r="Y380" s="82"/>
      <c r="Z380" s="82" t="s">
        <v>49170</v>
      </c>
      <c r="AA380" s="82" t="s">
        <v>49171</v>
      </c>
      <c r="AB380" s="82" t="s">
        <v>49172</v>
      </c>
      <c r="AC380" s="82"/>
      <c r="AD380" s="82"/>
      <c r="AE380" s="82" t="s">
        <v>49173</v>
      </c>
      <c r="AF380" s="82" t="s">
        <v>49174</v>
      </c>
      <c r="AG380" s="82"/>
      <c r="AH380" s="82">
        <v>45</v>
      </c>
      <c r="AI380" s="82">
        <v>0</v>
      </c>
      <c r="AJ380" s="82">
        <v>0</v>
      </c>
      <c r="AK380" s="82">
        <v>0</v>
      </c>
      <c r="AL380" s="82">
        <v>0</v>
      </c>
      <c r="AM380" s="82" t="s">
        <v>213</v>
      </c>
      <c r="AN380" s="82" t="s">
        <v>214</v>
      </c>
      <c r="AO380" s="82" t="s">
        <v>215</v>
      </c>
      <c r="AP380" s="82" t="s">
        <v>5547</v>
      </c>
      <c r="AQ380" s="82" t="s">
        <v>5548</v>
      </c>
      <c r="AR380" s="82"/>
      <c r="AS380" s="82" t="s">
        <v>5549</v>
      </c>
      <c r="AT380" s="82" t="s">
        <v>5550</v>
      </c>
      <c r="AU380" s="82" t="s">
        <v>15639</v>
      </c>
      <c r="AV380" s="82">
        <v>2016</v>
      </c>
      <c r="AW380" s="82">
        <v>34</v>
      </c>
      <c r="AX380" s="82">
        <v>3</v>
      </c>
      <c r="AY380" s="82"/>
      <c r="AZ380" s="82"/>
      <c r="BA380" s="82"/>
      <c r="BB380" s="82"/>
      <c r="BC380" s="82">
        <v>592</v>
      </c>
      <c r="BD380" s="82">
        <v>606</v>
      </c>
      <c r="BE380" s="82"/>
      <c r="BF380" s="82" t="s">
        <v>49175</v>
      </c>
      <c r="BG380" s="82"/>
      <c r="BH380" s="82">
        <v>15</v>
      </c>
      <c r="BI380" s="82" t="s">
        <v>5552</v>
      </c>
      <c r="BJ380" s="82" t="s">
        <v>4735</v>
      </c>
      <c r="BK380" s="82" t="s">
        <v>49176</v>
      </c>
      <c r="BL380" s="82" t="s">
        <v>49177</v>
      </c>
      <c r="BM380" s="82"/>
      <c r="BN380" s="80" t="s">
        <v>49171</v>
      </c>
      <c r="BO380" s="80" t="b">
        <v>0</v>
      </c>
      <c r="BP380" s="80" t="b">
        <v>0</v>
      </c>
      <c r="BQ380" s="80" t="b">
        <v>0</v>
      </c>
      <c r="BR380" s="80" t="b">
        <v>0</v>
      </c>
      <c r="BS380" s="80" t="b">
        <v>0</v>
      </c>
      <c r="BT380" s="81" t="s">
        <v>5547</v>
      </c>
      <c r="BU380" s="81">
        <v>1.6559999999999999</v>
      </c>
      <c r="BV380" s="81">
        <v>1.7569999999999999</v>
      </c>
      <c r="BW380" s="77"/>
      <c r="BX380" s="77"/>
      <c r="BY380" s="77"/>
      <c r="CC380" s="52">
        <v>379</v>
      </c>
      <c r="CD380" s="53" t="s">
        <v>29500</v>
      </c>
      <c r="CE380" s="53" t="s">
        <v>29501</v>
      </c>
      <c r="CF380" s="54">
        <v>698</v>
      </c>
      <c r="CG380" s="54">
        <v>1.0620000000000001</v>
      </c>
      <c r="CH380" s="54">
        <v>0.82799999999999996</v>
      </c>
      <c r="CI380" s="54">
        <v>0.121</v>
      </c>
      <c r="CJ380" s="54">
        <v>33</v>
      </c>
      <c r="CK380" s="54" t="s">
        <v>28918</v>
      </c>
      <c r="CL380" s="54">
        <v>1.1800000000000001E-3</v>
      </c>
      <c r="CM380" s="54">
        <v>0.45800000000000002</v>
      </c>
      <c r="CN380" s="53" t="s">
        <v>29417</v>
      </c>
      <c r="CO380" s="54">
        <v>43</v>
      </c>
      <c r="CP380" s="54">
        <v>60</v>
      </c>
      <c r="CQ380" s="55">
        <f t="shared" si="5"/>
        <v>0.71666666666666667</v>
      </c>
      <c r="CR380" s="52" t="s">
        <v>28938</v>
      </c>
    </row>
    <row r="381" spans="1:96" ht="72">
      <c r="A381" s="74">
        <v>380</v>
      </c>
      <c r="B381" s="6" t="s">
        <v>45205</v>
      </c>
      <c r="C381" s="6" t="s">
        <v>45209</v>
      </c>
      <c r="D381" s="5" t="s">
        <v>62</v>
      </c>
      <c r="E381" s="5" t="s">
        <v>27845</v>
      </c>
      <c r="F381" s="5"/>
      <c r="G381" s="5"/>
      <c r="H381" s="5"/>
      <c r="I381" s="5" t="s">
        <v>27846</v>
      </c>
      <c r="J381" s="5"/>
      <c r="K381" s="5"/>
      <c r="L381" s="6" t="s">
        <v>27847</v>
      </c>
      <c r="M381" s="6" t="s">
        <v>7681</v>
      </c>
      <c r="N381" s="5"/>
      <c r="O381" s="5"/>
      <c r="P381" s="5" t="s">
        <v>67</v>
      </c>
      <c r="Q381" s="74" t="s">
        <v>68</v>
      </c>
      <c r="R381" s="74"/>
      <c r="S381" s="74"/>
      <c r="T381" s="74"/>
      <c r="U381" s="74"/>
      <c r="V381" s="74"/>
      <c r="W381" s="74" t="s">
        <v>27848</v>
      </c>
      <c r="X381" s="74" t="s">
        <v>27849</v>
      </c>
      <c r="Y381" s="74"/>
      <c r="Z381" s="74" t="s">
        <v>27850</v>
      </c>
      <c r="AA381" s="74" t="s">
        <v>12973</v>
      </c>
      <c r="AB381" s="74" t="s">
        <v>10841</v>
      </c>
      <c r="AC381" s="74"/>
      <c r="AD381" s="74"/>
      <c r="AE381" s="74" t="s">
        <v>27851</v>
      </c>
      <c r="AF381" s="74" t="s">
        <v>27852</v>
      </c>
      <c r="AG381" s="74"/>
      <c r="AH381" s="74">
        <v>43</v>
      </c>
      <c r="AI381" s="74">
        <v>0</v>
      </c>
      <c r="AJ381" s="74">
        <v>0</v>
      </c>
      <c r="AK381" s="74">
        <v>0</v>
      </c>
      <c r="AL381" s="74">
        <v>0</v>
      </c>
      <c r="AM381" s="74" t="s">
        <v>112</v>
      </c>
      <c r="AN381" s="74" t="s">
        <v>113</v>
      </c>
      <c r="AO381" s="74" t="s">
        <v>114</v>
      </c>
      <c r="AP381" s="74" t="s">
        <v>7689</v>
      </c>
      <c r="AQ381" s="74" t="s">
        <v>7690</v>
      </c>
      <c r="AR381" s="74"/>
      <c r="AS381" s="74" t="s">
        <v>7691</v>
      </c>
      <c r="AT381" s="74" t="s">
        <v>7692</v>
      </c>
      <c r="AU381" s="74" t="s">
        <v>365</v>
      </c>
      <c r="AV381" s="74">
        <v>2016</v>
      </c>
      <c r="AW381" s="74">
        <v>74</v>
      </c>
      <c r="AX381" s="74"/>
      <c r="AY381" s="74"/>
      <c r="AZ381" s="74"/>
      <c r="BA381" s="74"/>
      <c r="BB381" s="74"/>
      <c r="BC381" s="74">
        <v>68</v>
      </c>
      <c r="BD381" s="74">
        <v>74</v>
      </c>
      <c r="BE381" s="74"/>
      <c r="BF381" s="74" t="s">
        <v>27853</v>
      </c>
      <c r="BG381" s="74"/>
      <c r="BH381" s="74">
        <v>7</v>
      </c>
      <c r="BI381" s="74" t="s">
        <v>3995</v>
      </c>
      <c r="BJ381" s="74" t="s">
        <v>473</v>
      </c>
      <c r="BK381" s="74" t="s">
        <v>27854</v>
      </c>
      <c r="BL381" s="74" t="s">
        <v>27855</v>
      </c>
      <c r="BM381" s="74"/>
      <c r="BN381" s="46" t="str">
        <f>IF(COUNTIF(AA381,"*Nanjing Agr Univ*"),AA381)</f>
        <v>Gao, ZH (reprint author), Nanjing Agr Univ, Coll Hort, 1 Weigang, Nanjing 210095, Jiangsu, Peoples R China.</v>
      </c>
      <c r="BO381" s="46" t="str">
        <f>IF(COUNTIF(BN381,"*Life Sci*"),"生命科学学院",IF(COUNTIF(BN381,"*Coll Hort*"),"园艺学院"))</f>
        <v>园艺学院</v>
      </c>
      <c r="BP381" s="46" t="b">
        <f>IF(COUNTIF(BN381,"*Anim Sci*"),"动物科技学院",IF(COUNTIF(BN381,"*Vet Med*"),"动物医学院"))</f>
        <v>0</v>
      </c>
      <c r="BQ381" s="46" t="b">
        <f>IF(COUNTIF(BN381,"*Resources*"),"资源与环境科学学院",IF(COUNTIF(BN381,"*Dept Entomol*"),"植物保护学院"))</f>
        <v>0</v>
      </c>
      <c r="BR381" s="46" t="b">
        <f>IF(COUNTIF(BN381,"*Coll Agr*"),"农学院",IF(COUNTIF(BN381,"*Plant Protect*"),"植物保护学院"))</f>
        <v>0</v>
      </c>
      <c r="BS381" s="46" t="b">
        <f>IF(COUNTIF(BN381,"*Food Sci*"),"食品科技学院")</f>
        <v>0</v>
      </c>
      <c r="BT381" s="78" t="s">
        <v>7689</v>
      </c>
      <c r="BU381" s="10">
        <f>VLOOKUP(BT381,$CE$2:$CH$13600,3,FALSE)</f>
        <v>2.7040000000000002</v>
      </c>
      <c r="BV381" s="10">
        <f>VLOOKUP(BT381,$CE$2:$CH$13600,4,FALSE)</f>
        <v>3.4689999999999999</v>
      </c>
      <c r="BW381" s="28" t="b">
        <f>IF($BV381&gt;=10,1)</f>
        <v>0</v>
      </c>
      <c r="BX381" s="28" t="b">
        <f>IF(BV381&gt;=5,1)</f>
        <v>0</v>
      </c>
      <c r="BY381" s="28" t="b">
        <f>IF(BV381&lt;2,1)</f>
        <v>0</v>
      </c>
      <c r="BZ381" s="4">
        <v>3</v>
      </c>
      <c r="CA381" s="9"/>
      <c r="CC381" s="52">
        <v>380</v>
      </c>
      <c r="CD381" s="53" t="s">
        <v>29502</v>
      </c>
      <c r="CE381" s="53" t="s">
        <v>29503</v>
      </c>
      <c r="CF381" s="54">
        <v>1369</v>
      </c>
      <c r="CG381" s="54">
        <v>0.94299999999999995</v>
      </c>
      <c r="CH381" s="54">
        <v>0.66900000000000004</v>
      </c>
      <c r="CI381" s="54">
        <v>0.189</v>
      </c>
      <c r="CJ381" s="54">
        <v>90</v>
      </c>
      <c r="CK381" s="54" t="s">
        <v>28918</v>
      </c>
      <c r="CL381" s="54">
        <v>2.0300000000000001E-3</v>
      </c>
      <c r="CM381" s="54">
        <v>0.25</v>
      </c>
      <c r="CN381" s="53" t="s">
        <v>29417</v>
      </c>
      <c r="CO381" s="54">
        <v>44</v>
      </c>
      <c r="CP381" s="54">
        <v>60</v>
      </c>
      <c r="CQ381" s="55">
        <f t="shared" si="5"/>
        <v>0.73333333333333328</v>
      </c>
      <c r="CR381" s="52" t="s">
        <v>28938</v>
      </c>
    </row>
    <row r="382" spans="1:96">
      <c r="A382" s="74">
        <v>381</v>
      </c>
      <c r="B382" s="6" t="s">
        <v>27454</v>
      </c>
      <c r="C382" s="6" t="s">
        <v>49058</v>
      </c>
      <c r="D382" s="82" t="s">
        <v>62</v>
      </c>
      <c r="E382" s="82" t="s">
        <v>49059</v>
      </c>
      <c r="F382" s="82"/>
      <c r="G382" s="82"/>
      <c r="H382" s="82"/>
      <c r="I382" s="82" t="s">
        <v>49060</v>
      </c>
      <c r="J382" s="82"/>
      <c r="K382" s="82"/>
      <c r="L382" s="82" t="s">
        <v>49061</v>
      </c>
      <c r="M382" s="82" t="s">
        <v>3344</v>
      </c>
      <c r="N382" s="82"/>
      <c r="O382" s="82"/>
      <c r="P382" s="82" t="s">
        <v>67</v>
      </c>
      <c r="Q382" s="82" t="s">
        <v>68</v>
      </c>
      <c r="R382" s="82"/>
      <c r="S382" s="82"/>
      <c r="T382" s="82"/>
      <c r="U382" s="82"/>
      <c r="V382" s="82"/>
      <c r="W382" s="82" t="s">
        <v>49062</v>
      </c>
      <c r="X382" s="82" t="s">
        <v>49063</v>
      </c>
      <c r="Y382" s="82"/>
      <c r="Z382" s="82" t="s">
        <v>49064</v>
      </c>
      <c r="AA382" s="82" t="s">
        <v>25456</v>
      </c>
      <c r="AB382" s="82" t="s">
        <v>10841</v>
      </c>
      <c r="AC382" s="82"/>
      <c r="AD382" s="82"/>
      <c r="AE382" s="82" t="s">
        <v>49065</v>
      </c>
      <c r="AF382" s="82" t="s">
        <v>49066</v>
      </c>
      <c r="AG382" s="82"/>
      <c r="AH382" s="82">
        <v>30</v>
      </c>
      <c r="AI382" s="82">
        <v>0</v>
      </c>
      <c r="AJ382" s="82">
        <v>0</v>
      </c>
      <c r="AK382" s="82">
        <v>0</v>
      </c>
      <c r="AL382" s="82">
        <v>0</v>
      </c>
      <c r="AM382" s="82" t="s">
        <v>1289</v>
      </c>
      <c r="AN382" s="82" t="s">
        <v>1290</v>
      </c>
      <c r="AO382" s="82" t="s">
        <v>1291</v>
      </c>
      <c r="AP382" s="82" t="s">
        <v>3352</v>
      </c>
      <c r="AQ382" s="82" t="s">
        <v>3353</v>
      </c>
      <c r="AR382" s="82"/>
      <c r="AS382" s="82" t="s">
        <v>3354</v>
      </c>
      <c r="AT382" s="82" t="s">
        <v>3355</v>
      </c>
      <c r="AU382" s="82" t="s">
        <v>119</v>
      </c>
      <c r="AV382" s="82">
        <v>2016</v>
      </c>
      <c r="AW382" s="82">
        <v>38</v>
      </c>
      <c r="AX382" s="82">
        <v>5</v>
      </c>
      <c r="AY382" s="82"/>
      <c r="AZ382" s="82"/>
      <c r="BA382" s="82"/>
      <c r="BB382" s="82"/>
      <c r="BC382" s="82"/>
      <c r="BD382" s="82"/>
      <c r="BE382" s="82">
        <v>114</v>
      </c>
      <c r="BF382" s="82" t="s">
        <v>49067</v>
      </c>
      <c r="BG382" s="82"/>
      <c r="BH382" s="82">
        <v>11</v>
      </c>
      <c r="BI382" s="82" t="s">
        <v>577</v>
      </c>
      <c r="BJ382" s="82" t="s">
        <v>577</v>
      </c>
      <c r="BK382" s="82" t="s">
        <v>48736</v>
      </c>
      <c r="BL382" s="82" t="s">
        <v>49068</v>
      </c>
      <c r="BM382" s="82"/>
      <c r="BN382" s="80" t="s">
        <v>25456</v>
      </c>
      <c r="BO382" s="80" t="s">
        <v>27454</v>
      </c>
      <c r="BP382" s="80" t="b">
        <v>0</v>
      </c>
      <c r="BQ382" s="80" t="b">
        <v>0</v>
      </c>
      <c r="BR382" s="80" t="b">
        <v>0</v>
      </c>
      <c r="BS382" s="80" t="b">
        <v>0</v>
      </c>
      <c r="BT382" s="81" t="s">
        <v>3352</v>
      </c>
      <c r="BU382" s="81">
        <v>1.5840000000000001</v>
      </c>
      <c r="BV382" s="81">
        <v>1.671</v>
      </c>
      <c r="BW382" s="77"/>
      <c r="BX382" s="77"/>
      <c r="BY382" s="77"/>
      <c r="CA382" s="9"/>
      <c r="CC382" s="52">
        <v>381</v>
      </c>
      <c r="CD382" s="53" t="s">
        <v>29504</v>
      </c>
      <c r="CE382" s="53" t="s">
        <v>29505</v>
      </c>
      <c r="CF382" s="54">
        <v>1772</v>
      </c>
      <c r="CG382" s="54">
        <v>0.92200000000000004</v>
      </c>
      <c r="CH382" s="54">
        <v>0.98399999999999999</v>
      </c>
      <c r="CI382" s="54">
        <v>0.41399999999999998</v>
      </c>
      <c r="CJ382" s="54">
        <v>128</v>
      </c>
      <c r="CK382" s="54">
        <v>6.4</v>
      </c>
      <c r="CL382" s="54">
        <v>7.77E-3</v>
      </c>
      <c r="CM382" s="54">
        <v>0.60599999999999998</v>
      </c>
      <c r="CN382" s="53" t="s">
        <v>29417</v>
      </c>
      <c r="CO382" s="54">
        <v>45</v>
      </c>
      <c r="CP382" s="54">
        <v>60</v>
      </c>
      <c r="CQ382" s="55">
        <f t="shared" si="5"/>
        <v>0.75</v>
      </c>
      <c r="CR382" s="52" t="s">
        <v>28953</v>
      </c>
    </row>
    <row r="383" spans="1:96" ht="100.8">
      <c r="A383" s="74">
        <v>382</v>
      </c>
      <c r="B383" s="6" t="s">
        <v>45205</v>
      </c>
      <c r="C383" s="6" t="s">
        <v>45210</v>
      </c>
      <c r="D383" s="5" t="s">
        <v>62</v>
      </c>
      <c r="E383" s="5" t="s">
        <v>28329</v>
      </c>
      <c r="F383" s="5"/>
      <c r="G383" s="5"/>
      <c r="H383" s="5"/>
      <c r="I383" s="5" t="s">
        <v>28330</v>
      </c>
      <c r="J383" s="5"/>
      <c r="K383" s="5"/>
      <c r="L383" s="6" t="s">
        <v>28331</v>
      </c>
      <c r="M383" s="6" t="s">
        <v>9408</v>
      </c>
      <c r="N383" s="5"/>
      <c r="O383" s="5"/>
      <c r="P383" s="5" t="s">
        <v>67</v>
      </c>
      <c r="Q383" s="74" t="s">
        <v>68</v>
      </c>
      <c r="R383" s="74"/>
      <c r="S383" s="74"/>
      <c r="T383" s="74"/>
      <c r="U383" s="74"/>
      <c r="V383" s="74"/>
      <c r="W383" s="74" t="s">
        <v>28332</v>
      </c>
      <c r="X383" s="74" t="s">
        <v>28333</v>
      </c>
      <c r="Y383" s="74"/>
      <c r="Z383" s="74" t="s">
        <v>28334</v>
      </c>
      <c r="AA383" s="74" t="s">
        <v>377</v>
      </c>
      <c r="AB383" s="74" t="s">
        <v>378</v>
      </c>
      <c r="AC383" s="74"/>
      <c r="AD383" s="74"/>
      <c r="AE383" s="74" t="s">
        <v>28335</v>
      </c>
      <c r="AF383" s="74" t="s">
        <v>28336</v>
      </c>
      <c r="AG383" s="74"/>
      <c r="AH383" s="74">
        <v>40</v>
      </c>
      <c r="AI383" s="74">
        <v>0</v>
      </c>
      <c r="AJ383" s="74">
        <v>0</v>
      </c>
      <c r="AK383" s="74">
        <v>0</v>
      </c>
      <c r="AL383" s="74">
        <v>0</v>
      </c>
      <c r="AM383" s="74" t="s">
        <v>136</v>
      </c>
      <c r="AN383" s="74" t="s">
        <v>77</v>
      </c>
      <c r="AO383" s="74" t="s">
        <v>137</v>
      </c>
      <c r="AP383" s="74" t="s">
        <v>9415</v>
      </c>
      <c r="AQ383" s="74" t="s">
        <v>9416</v>
      </c>
      <c r="AR383" s="74"/>
      <c r="AS383" s="74" t="s">
        <v>9417</v>
      </c>
      <c r="AT383" s="74" t="s">
        <v>9418</v>
      </c>
      <c r="AU383" s="74" t="s">
        <v>866</v>
      </c>
      <c r="AV383" s="74">
        <v>2016</v>
      </c>
      <c r="AW383" s="74">
        <v>64</v>
      </c>
      <c r="AX383" s="74"/>
      <c r="AY383" s="74"/>
      <c r="AZ383" s="74"/>
      <c r="BA383" s="74"/>
      <c r="BB383" s="74"/>
      <c r="BC383" s="74">
        <v>46</v>
      </c>
      <c r="BD383" s="74">
        <v>52</v>
      </c>
      <c r="BE383" s="74"/>
      <c r="BF383" s="74" t="s">
        <v>28337</v>
      </c>
      <c r="BG383" s="74"/>
      <c r="BH383" s="74">
        <v>7</v>
      </c>
      <c r="BI383" s="74" t="s">
        <v>9420</v>
      </c>
      <c r="BJ383" s="74" t="s">
        <v>9421</v>
      </c>
      <c r="BK383" s="74" t="s">
        <v>28338</v>
      </c>
      <c r="BL383" s="74" t="s">
        <v>28339</v>
      </c>
      <c r="BM383" s="74"/>
      <c r="BN383" s="46" t="str">
        <f>IF(COUNTIF(AA383,"*Nanjing Agr Univ*"),AA383)</f>
        <v>Guo, QS (reprint author), Nanjing Agr Univ, Inst Chinese Med Mat, Nanjing 210095, Jiangsu, Peoples R China.</v>
      </c>
      <c r="BO383" s="46" t="b">
        <f>IF(COUNTIF(BN383,"*Life Sci*"),"生命科学学院",IF(COUNTIF(BN383,"*Coll Hort*"),"园艺学院"))</f>
        <v>0</v>
      </c>
      <c r="BP383" s="46" t="b">
        <f>IF(COUNTIF(BN383,"*Anim Sci*"),"动物科技学院",IF(COUNTIF(BN383,"*Vet Med*"),"动物医学院"))</f>
        <v>0</v>
      </c>
      <c r="BQ383" s="46" t="b">
        <f>IF(COUNTIF(BN383,"*Resources*"),"资源与环境科学学院",IF(COUNTIF(BN383,"*Dept Entomol*"),"植物保护学院"))</f>
        <v>0</v>
      </c>
      <c r="BR383" s="46" t="b">
        <f>IF(COUNTIF(BN383,"*Coll Agr*"),"农学院",IF(COUNTIF(BN383,"*Plant Protect*"),"植物保护学院"))</f>
        <v>0</v>
      </c>
      <c r="BS383" s="46" t="b">
        <f>IF(COUNTIF(BN383,"*Food Sci*"),"食品科技学院")</f>
        <v>0</v>
      </c>
      <c r="BT383" s="78" t="s">
        <v>9415</v>
      </c>
      <c r="BU383" s="10">
        <f>VLOOKUP(BT383,$CE$2:$CH$13600,3,FALSE)</f>
        <v>0.96699999999999997</v>
      </c>
      <c r="BV383" s="10">
        <f>VLOOKUP(BT383,$CE$2:$CH$13600,4,FALSE)</f>
        <v>1.131</v>
      </c>
      <c r="BW383" s="28" t="b">
        <f>IF($BV383&gt;=10,1)</f>
        <v>0</v>
      </c>
      <c r="BX383" s="28" t="b">
        <f>IF(BV383&gt;=5,1)</f>
        <v>0</v>
      </c>
      <c r="BY383" s="28">
        <f>IF(BV383&lt;2,1)</f>
        <v>1</v>
      </c>
      <c r="BZ383" s="4">
        <v>3</v>
      </c>
      <c r="CA383" s="9"/>
      <c r="CC383" s="52">
        <v>382</v>
      </c>
      <c r="CD383" s="53" t="s">
        <v>29506</v>
      </c>
      <c r="CE383" s="53" t="s">
        <v>29507</v>
      </c>
      <c r="CF383" s="54">
        <v>215</v>
      </c>
      <c r="CG383" s="54">
        <v>0.89400000000000002</v>
      </c>
      <c r="CH383" s="54">
        <v>1.274</v>
      </c>
      <c r="CI383" s="54">
        <v>0</v>
      </c>
      <c r="CJ383" s="54">
        <v>7</v>
      </c>
      <c r="CK383" s="54">
        <v>5.5</v>
      </c>
      <c r="CL383" s="54">
        <v>1.3600000000000001E-3</v>
      </c>
      <c r="CM383" s="54">
        <v>0.90400000000000003</v>
      </c>
      <c r="CN383" s="53" t="s">
        <v>29417</v>
      </c>
      <c r="CO383" s="54">
        <v>46</v>
      </c>
      <c r="CP383" s="54">
        <v>60</v>
      </c>
      <c r="CQ383" s="55">
        <f t="shared" si="5"/>
        <v>0.76666666666666672</v>
      </c>
      <c r="CR383" s="52" t="s">
        <v>28953</v>
      </c>
    </row>
    <row r="384" spans="1:96" ht="115.2">
      <c r="A384" s="74">
        <v>383</v>
      </c>
      <c r="B384" s="6" t="s">
        <v>45205</v>
      </c>
      <c r="C384" s="6" t="s">
        <v>45210</v>
      </c>
      <c r="D384" s="5" t="s">
        <v>62</v>
      </c>
      <c r="E384" s="5" t="s">
        <v>28020</v>
      </c>
      <c r="F384" s="5"/>
      <c r="G384" s="5"/>
      <c r="H384" s="5"/>
      <c r="I384" s="5" t="s">
        <v>28021</v>
      </c>
      <c r="J384" s="5"/>
      <c r="K384" s="5"/>
      <c r="L384" s="6" t="s">
        <v>28022</v>
      </c>
      <c r="M384" s="6" t="s">
        <v>28023</v>
      </c>
      <c r="N384" s="5"/>
      <c r="O384" s="5"/>
      <c r="P384" s="5" t="s">
        <v>67</v>
      </c>
      <c r="Q384" s="74" t="s">
        <v>68</v>
      </c>
      <c r="R384" s="74"/>
      <c r="S384" s="74"/>
      <c r="T384" s="74"/>
      <c r="U384" s="74"/>
      <c r="V384" s="74"/>
      <c r="W384" s="74" t="s">
        <v>28024</v>
      </c>
      <c r="X384" s="74" t="s">
        <v>28025</v>
      </c>
      <c r="Y384" s="74"/>
      <c r="Z384" s="74" t="s">
        <v>28026</v>
      </c>
      <c r="AA384" s="74" t="s">
        <v>377</v>
      </c>
      <c r="AB384" s="74" t="s">
        <v>378</v>
      </c>
      <c r="AC384" s="74"/>
      <c r="AD384" s="74"/>
      <c r="AE384" s="74" t="s">
        <v>28027</v>
      </c>
      <c r="AF384" s="74" t="s">
        <v>28028</v>
      </c>
      <c r="AG384" s="74"/>
      <c r="AH384" s="74">
        <v>25</v>
      </c>
      <c r="AI384" s="74">
        <v>0</v>
      </c>
      <c r="AJ384" s="74">
        <v>0</v>
      </c>
      <c r="AK384" s="74">
        <v>0</v>
      </c>
      <c r="AL384" s="74">
        <v>0</v>
      </c>
      <c r="AM384" s="74" t="s">
        <v>28029</v>
      </c>
      <c r="AN384" s="74" t="s">
        <v>28030</v>
      </c>
      <c r="AO384" s="74" t="s">
        <v>28031</v>
      </c>
      <c r="AP384" s="74" t="s">
        <v>28032</v>
      </c>
      <c r="AQ384" s="74" t="s">
        <v>28033</v>
      </c>
      <c r="AR384" s="74"/>
      <c r="AS384" s="74" t="s">
        <v>28034</v>
      </c>
      <c r="AT384" s="74" t="s">
        <v>28035</v>
      </c>
      <c r="AU384" s="11">
        <v>42424</v>
      </c>
      <c r="AV384" s="74">
        <v>2016</v>
      </c>
      <c r="AW384" s="74">
        <v>49</v>
      </c>
      <c r="AX384" s="74"/>
      <c r="AY384" s="74"/>
      <c r="AZ384" s="74"/>
      <c r="BA384" s="74"/>
      <c r="BB384" s="74"/>
      <c r="BC384" s="74"/>
      <c r="BD384" s="74"/>
      <c r="BE384" s="74" t="s">
        <v>28036</v>
      </c>
      <c r="BF384" s="74" t="s">
        <v>28037</v>
      </c>
      <c r="BG384" s="74"/>
      <c r="BH384" s="74">
        <v>9</v>
      </c>
      <c r="BI384" s="74" t="s">
        <v>3337</v>
      </c>
      <c r="BJ384" s="74" t="s">
        <v>3338</v>
      </c>
      <c r="BK384" s="74" t="s">
        <v>28038</v>
      </c>
      <c r="BL384" s="74" t="s">
        <v>28039</v>
      </c>
      <c r="BM384" s="74">
        <v>26906410</v>
      </c>
      <c r="BN384" s="46" t="str">
        <f>IF(COUNTIF(AA384,"*Nanjing Agr Univ*"),AA384)</f>
        <v>Guo, QS (reprint author), Nanjing Agr Univ, Inst Chinese Med Mat, Nanjing 210095, Jiangsu, Peoples R China.</v>
      </c>
      <c r="BO384" s="46" t="b">
        <f>IF(COUNTIF(BN384,"*Life Sci*"),"生命科学学院",IF(COUNTIF(BN384,"*Coll Hort*"),"园艺学院"))</f>
        <v>0</v>
      </c>
      <c r="BP384" s="46" t="b">
        <f>IF(COUNTIF(BN384,"*Anim Sci*"),"动物科技学院",IF(COUNTIF(BN384,"*Vet Med*"),"动物医学院"))</f>
        <v>0</v>
      </c>
      <c r="BQ384" s="46" t="b">
        <f>IF(COUNTIF(BN384,"*Resources*"),"资源与环境科学学院",IF(COUNTIF(BN384,"*Dept Entomol*"),"植物保护学院"))</f>
        <v>0</v>
      </c>
      <c r="BR384" s="46" t="b">
        <f>IF(COUNTIF(BN384,"*Coll Agr*"),"农学院",IF(COUNTIF(BN384,"*Plant Protect*"),"植物保护学院"))</f>
        <v>0</v>
      </c>
      <c r="BS384" s="46" t="b">
        <f>IF(COUNTIF(BN384,"*Food Sci*"),"食品科技学院")</f>
        <v>0</v>
      </c>
      <c r="BT384" s="78" t="s">
        <v>28032</v>
      </c>
      <c r="BU384" s="10">
        <f>VLOOKUP(BT384,$CE$2:$CH$13600,3,FALSE)</f>
        <v>1.48</v>
      </c>
      <c r="BV384" s="10">
        <f>VLOOKUP(BT384,$CE$2:$CH$13600,4,FALSE)</f>
        <v>1.4630000000000001</v>
      </c>
      <c r="BW384" s="28" t="b">
        <f>IF($BV384&gt;=10,1)</f>
        <v>0</v>
      </c>
      <c r="BX384" s="28" t="b">
        <f>IF(BV384&gt;=5,1)</f>
        <v>0</v>
      </c>
      <c r="BY384" s="28">
        <f>IF(BV384&lt;2,1)</f>
        <v>1</v>
      </c>
      <c r="BZ384" s="4">
        <v>3</v>
      </c>
      <c r="CA384" s="9"/>
      <c r="CC384" s="52">
        <v>383</v>
      </c>
      <c r="CD384" s="53" t="s">
        <v>29508</v>
      </c>
      <c r="CE384" s="53" t="s">
        <v>29509</v>
      </c>
      <c r="CF384" s="54">
        <v>228</v>
      </c>
      <c r="CG384" s="54">
        <v>0.873</v>
      </c>
      <c r="CH384" s="54">
        <v>0.86799999999999999</v>
      </c>
      <c r="CI384" s="54">
        <v>0.27300000000000002</v>
      </c>
      <c r="CJ384" s="54">
        <v>44</v>
      </c>
      <c r="CK384" s="54">
        <v>3.7</v>
      </c>
      <c r="CL384" s="54">
        <v>7.6000000000000004E-4</v>
      </c>
      <c r="CM384" s="54">
        <v>0.252</v>
      </c>
      <c r="CN384" s="53" t="s">
        <v>29417</v>
      </c>
      <c r="CO384" s="54">
        <v>47</v>
      </c>
      <c r="CP384" s="54">
        <v>60</v>
      </c>
      <c r="CQ384" s="55">
        <f t="shared" si="5"/>
        <v>0.78333333333333333</v>
      </c>
      <c r="CR384" s="52" t="s">
        <v>28953</v>
      </c>
    </row>
    <row r="385" spans="1:96" ht="86.4">
      <c r="A385" s="74">
        <v>384</v>
      </c>
      <c r="B385" s="6" t="s">
        <v>45205</v>
      </c>
      <c r="C385" s="6" t="s">
        <v>45210</v>
      </c>
      <c r="D385" s="9" t="s">
        <v>62</v>
      </c>
      <c r="E385" s="9" t="s">
        <v>46293</v>
      </c>
      <c r="F385" s="9"/>
      <c r="G385" s="9"/>
      <c r="H385" s="9"/>
      <c r="I385" s="9" t="s">
        <v>46294</v>
      </c>
      <c r="J385" s="9"/>
      <c r="K385" s="9"/>
      <c r="L385" s="6" t="s">
        <v>46295</v>
      </c>
      <c r="M385" s="6" t="s">
        <v>563</v>
      </c>
      <c r="N385" s="9"/>
      <c r="O385" s="9"/>
      <c r="P385" s="9" t="s">
        <v>67</v>
      </c>
      <c r="Q385" s="42" t="s">
        <v>68</v>
      </c>
      <c r="R385" s="9"/>
      <c r="S385" s="9"/>
      <c r="T385" s="9"/>
      <c r="U385" s="9"/>
      <c r="V385" s="9"/>
      <c r="W385" s="9" t="s">
        <v>46296</v>
      </c>
      <c r="X385" s="9" t="s">
        <v>46297</v>
      </c>
      <c r="Y385" s="9"/>
      <c r="Z385" s="9" t="s">
        <v>46298</v>
      </c>
      <c r="AA385" s="9" t="s">
        <v>46299</v>
      </c>
      <c r="AB385" s="9" t="s">
        <v>378</v>
      </c>
      <c r="AC385" s="9"/>
      <c r="AD385" s="9"/>
      <c r="AE385" s="9" t="s">
        <v>46300</v>
      </c>
      <c r="AF385" s="9" t="s">
        <v>46301</v>
      </c>
      <c r="AG385" s="9"/>
      <c r="AH385" s="9">
        <v>61</v>
      </c>
      <c r="AI385" s="9">
        <v>0</v>
      </c>
      <c r="AJ385" s="9">
        <v>0</v>
      </c>
      <c r="AK385" s="9">
        <v>0</v>
      </c>
      <c r="AL385" s="9">
        <v>0</v>
      </c>
      <c r="AM385" s="9" t="s">
        <v>571</v>
      </c>
      <c r="AN385" s="9" t="s">
        <v>537</v>
      </c>
      <c r="AO385" s="9" t="s">
        <v>572</v>
      </c>
      <c r="AP385" s="42" t="s">
        <v>573</v>
      </c>
      <c r="AQ385" s="42"/>
      <c r="AR385" s="42"/>
      <c r="AS385" s="42" t="s">
        <v>574</v>
      </c>
      <c r="AT385" s="42" t="s">
        <v>575</v>
      </c>
      <c r="AU385" s="43">
        <v>42460</v>
      </c>
      <c r="AV385" s="42">
        <v>2016</v>
      </c>
      <c r="AW385" s="42">
        <v>7</v>
      </c>
      <c r="AX385" s="42"/>
      <c r="AY385" s="42"/>
      <c r="AZ385" s="42"/>
      <c r="BA385" s="42"/>
      <c r="BB385" s="42"/>
      <c r="BC385" s="42"/>
      <c r="BD385" s="42"/>
      <c r="BE385" s="42">
        <v>409</v>
      </c>
      <c r="BF385" s="42" t="s">
        <v>46302</v>
      </c>
      <c r="BG385" s="42"/>
      <c r="BH385" s="42">
        <v>13</v>
      </c>
      <c r="BI385" s="42" t="s">
        <v>577</v>
      </c>
      <c r="BJ385" s="42" t="s">
        <v>577</v>
      </c>
      <c r="BK385" s="42" t="s">
        <v>46303</v>
      </c>
      <c r="BL385" s="42" t="s">
        <v>46304</v>
      </c>
      <c r="BM385" s="42">
        <v>27064558</v>
      </c>
      <c r="BN385" s="46" t="str">
        <f>IF(COUNTIF(AA385,"*Nanjing Agr Univ*"),AA385)</f>
        <v>Guo, QS (reprint author), Nanjing Agr Univ, Inst Chinese Med Mat, Nanjing, Jiangsu, Peoples R China.</v>
      </c>
      <c r="BO385" s="46" t="b">
        <f>IF(COUNTIF(BN385,"*Life Sci*"),"生命科学学院",IF(COUNTIF(BN385,"*Coll Hort*"),"园艺学院"))</f>
        <v>0</v>
      </c>
      <c r="BP385" s="46" t="b">
        <f>IF(COUNTIF(BN385,"*Anim Sci*"),"动物科技学院",IF(COUNTIF(BN385,"*Vet Med*"),"动物医学院"))</f>
        <v>0</v>
      </c>
      <c r="BQ385" s="46" t="b">
        <f>IF(COUNTIF(BN385,"*Resources*"),"资源与环境科学学院",IF(COUNTIF(BN385,"*Dept Entomol*"),"植物保护学院"))</f>
        <v>0</v>
      </c>
      <c r="BR385" s="46" t="b">
        <f>IF(COUNTIF(BN385,"*Coll Agr*"),"农学院",IF(COUNTIF(BN385,"*Plant Protect*"),"植物保护学院"))</f>
        <v>0</v>
      </c>
      <c r="BS385" s="46" t="b">
        <f>IF(COUNTIF(BN385,"*Food Sci*"),"食品科技学院")</f>
        <v>0</v>
      </c>
      <c r="BT385" s="48" t="s">
        <v>573</v>
      </c>
      <c r="BU385" s="10">
        <f>VLOOKUP(BT385,$CE$2:$CH$13600,3,FALSE)</f>
        <v>3.948</v>
      </c>
      <c r="BV385" s="10">
        <f>VLOOKUP(BT385,$CE$2:$CH$13600,4,FALSE)</f>
        <v>3.99</v>
      </c>
      <c r="BW385" s="28" t="b">
        <f>IF($BV385&gt;=10,1)</f>
        <v>0</v>
      </c>
      <c r="BX385" s="28" t="b">
        <f>IF(BV385&gt;=5,1)</f>
        <v>0</v>
      </c>
      <c r="BY385" s="28" t="b">
        <f>IF(BV385&lt;2,1)</f>
        <v>0</v>
      </c>
      <c r="BZ385" s="4">
        <v>4</v>
      </c>
      <c r="CA385" s="9"/>
      <c r="CC385" s="52">
        <v>384</v>
      </c>
      <c r="CD385" s="53" t="s">
        <v>29510</v>
      </c>
      <c r="CE385" s="53" t="s">
        <v>29511</v>
      </c>
      <c r="CF385" s="54">
        <v>172</v>
      </c>
      <c r="CG385" s="54">
        <v>0.83699999999999997</v>
      </c>
      <c r="CH385" s="54">
        <v>0.97199999999999998</v>
      </c>
      <c r="CI385" s="54">
        <v>3.1E-2</v>
      </c>
      <c r="CJ385" s="54">
        <v>32</v>
      </c>
      <c r="CK385" s="54">
        <v>4.7</v>
      </c>
      <c r="CL385" s="54">
        <v>6.4999999999999997E-4</v>
      </c>
      <c r="CM385" s="54">
        <v>0.38800000000000001</v>
      </c>
      <c r="CN385" s="53" t="s">
        <v>29417</v>
      </c>
      <c r="CO385" s="54">
        <v>48</v>
      </c>
      <c r="CP385" s="54">
        <v>60</v>
      </c>
      <c r="CQ385" s="55">
        <f t="shared" si="5"/>
        <v>0.8</v>
      </c>
      <c r="CR385" s="52" t="s">
        <v>28953</v>
      </c>
    </row>
    <row r="386" spans="1:96">
      <c r="A386" s="74">
        <v>385</v>
      </c>
      <c r="B386" s="6" t="s">
        <v>27454</v>
      </c>
      <c r="C386" s="6" t="s">
        <v>49178</v>
      </c>
      <c r="D386" s="82" t="s">
        <v>62</v>
      </c>
      <c r="E386" s="82" t="s">
        <v>49179</v>
      </c>
      <c r="F386" s="82"/>
      <c r="G386" s="82"/>
      <c r="H386" s="82"/>
      <c r="I386" s="82" t="s">
        <v>49180</v>
      </c>
      <c r="J386" s="82"/>
      <c r="K386" s="82"/>
      <c r="L386" s="82" t="s">
        <v>49181</v>
      </c>
      <c r="M386" s="82" t="s">
        <v>4974</v>
      </c>
      <c r="N386" s="82"/>
      <c r="O386" s="82"/>
      <c r="P386" s="82" t="s">
        <v>67</v>
      </c>
      <c r="Q386" s="82" t="s">
        <v>68</v>
      </c>
      <c r="R386" s="82"/>
      <c r="S386" s="82"/>
      <c r="T386" s="82"/>
      <c r="U386" s="82"/>
      <c r="V386" s="82"/>
      <c r="W386" s="82" t="s">
        <v>49182</v>
      </c>
      <c r="X386" s="82" t="s">
        <v>49183</v>
      </c>
      <c r="Y386" s="82"/>
      <c r="Z386" s="82" t="s">
        <v>49184</v>
      </c>
      <c r="AA386" s="82" t="s">
        <v>377</v>
      </c>
      <c r="AB386" s="82" t="s">
        <v>378</v>
      </c>
      <c r="AC386" s="82"/>
      <c r="AD386" s="82"/>
      <c r="AE386" s="82" t="s">
        <v>46300</v>
      </c>
      <c r="AF386" s="82" t="s">
        <v>46301</v>
      </c>
      <c r="AG386" s="82"/>
      <c r="AH386" s="82">
        <v>73</v>
      </c>
      <c r="AI386" s="82">
        <v>0</v>
      </c>
      <c r="AJ386" s="82">
        <v>0</v>
      </c>
      <c r="AK386" s="82">
        <v>0</v>
      </c>
      <c r="AL386" s="82">
        <v>0</v>
      </c>
      <c r="AM386" s="82" t="s">
        <v>1289</v>
      </c>
      <c r="AN386" s="82" t="s">
        <v>1290</v>
      </c>
      <c r="AO386" s="82" t="s">
        <v>1291</v>
      </c>
      <c r="AP386" s="82" t="s">
        <v>4982</v>
      </c>
      <c r="AQ386" s="82" t="s">
        <v>4983</v>
      </c>
      <c r="AR386" s="82"/>
      <c r="AS386" s="82" t="s">
        <v>4984</v>
      </c>
      <c r="AT386" s="82" t="s">
        <v>4985</v>
      </c>
      <c r="AU386" s="82" t="s">
        <v>198</v>
      </c>
      <c r="AV386" s="82">
        <v>2016</v>
      </c>
      <c r="AW386" s="82">
        <v>59</v>
      </c>
      <c r="AX386" s="82">
        <v>2</v>
      </c>
      <c r="AY386" s="82"/>
      <c r="AZ386" s="82"/>
      <c r="BA386" s="82"/>
      <c r="BB386" s="82"/>
      <c r="BC386" s="82">
        <v>121</v>
      </c>
      <c r="BD386" s="82">
        <v>132</v>
      </c>
      <c r="BE386" s="82"/>
      <c r="BF386" s="82" t="s">
        <v>49185</v>
      </c>
      <c r="BG386" s="82"/>
      <c r="BH386" s="82">
        <v>12</v>
      </c>
      <c r="BI386" s="82" t="s">
        <v>577</v>
      </c>
      <c r="BJ386" s="82" t="s">
        <v>577</v>
      </c>
      <c r="BK386" s="82" t="s">
        <v>49162</v>
      </c>
      <c r="BL386" s="82" t="s">
        <v>49186</v>
      </c>
      <c r="BM386" s="82"/>
      <c r="BN386" s="80" t="s">
        <v>377</v>
      </c>
      <c r="BO386" s="80" t="b">
        <v>0</v>
      </c>
      <c r="BP386" s="80" t="b">
        <v>0</v>
      </c>
      <c r="BQ386" s="80" t="b">
        <v>0</v>
      </c>
      <c r="BR386" s="80" t="b">
        <v>0</v>
      </c>
      <c r="BS386" s="80" t="b">
        <v>0</v>
      </c>
      <c r="BT386" s="81" t="s">
        <v>4982</v>
      </c>
      <c r="BU386" s="81">
        <v>1.208</v>
      </c>
      <c r="BV386" s="81">
        <v>1.2609999999999999</v>
      </c>
      <c r="BW386" s="77"/>
      <c r="BX386" s="77"/>
      <c r="BY386" s="77"/>
      <c r="CA386" s="9"/>
      <c r="CC386" s="52">
        <v>385</v>
      </c>
      <c r="CD386" s="53" t="s">
        <v>29512</v>
      </c>
      <c r="CE386" s="53" t="s">
        <v>29513</v>
      </c>
      <c r="CF386" s="54">
        <v>419</v>
      </c>
      <c r="CG386" s="54">
        <v>0.71599999999999997</v>
      </c>
      <c r="CH386" s="54">
        <v>0.57499999999999996</v>
      </c>
      <c r="CI386" s="54">
        <v>0.22900000000000001</v>
      </c>
      <c r="CJ386" s="54">
        <v>48</v>
      </c>
      <c r="CK386" s="54">
        <v>7.7</v>
      </c>
      <c r="CL386" s="54">
        <v>6.3000000000000003E-4</v>
      </c>
      <c r="CM386" s="54">
        <v>0.151</v>
      </c>
      <c r="CN386" s="53" t="s">
        <v>29417</v>
      </c>
      <c r="CO386" s="54">
        <v>49</v>
      </c>
      <c r="CP386" s="54">
        <v>60</v>
      </c>
      <c r="CQ386" s="55">
        <f t="shared" ref="CQ386:CQ449" si="6">CO386/CP386</f>
        <v>0.81666666666666665</v>
      </c>
      <c r="CR386" s="52" t="s">
        <v>28953</v>
      </c>
    </row>
    <row r="387" spans="1:96" ht="129.6">
      <c r="A387" s="74">
        <v>386</v>
      </c>
      <c r="B387" s="6" t="s">
        <v>45205</v>
      </c>
      <c r="C387" s="6" t="s">
        <v>45211</v>
      </c>
      <c r="D387" s="42" t="s">
        <v>62</v>
      </c>
      <c r="E387" s="42" t="s">
        <v>370</v>
      </c>
      <c r="F387" s="42"/>
      <c r="G387" s="42"/>
      <c r="H387" s="42"/>
      <c r="I387" s="42" t="s">
        <v>371</v>
      </c>
      <c r="J387" s="42"/>
      <c r="K387" s="42"/>
      <c r="L387" s="6" t="s">
        <v>372</v>
      </c>
      <c r="M387" s="6" t="s">
        <v>373</v>
      </c>
      <c r="N387" s="42"/>
      <c r="O387" s="42"/>
      <c r="P387" s="42" t="s">
        <v>67</v>
      </c>
      <c r="Q387" s="74" t="s">
        <v>68</v>
      </c>
      <c r="R387" s="74"/>
      <c r="S387" s="74"/>
      <c r="T387" s="74"/>
      <c r="U387" s="74"/>
      <c r="V387" s="74"/>
      <c r="W387" s="74" t="s">
        <v>374</v>
      </c>
      <c r="X387" s="74" t="s">
        <v>375</v>
      </c>
      <c r="Y387" s="74"/>
      <c r="Z387" s="74" t="s">
        <v>376</v>
      </c>
      <c r="AA387" s="74" t="s">
        <v>377</v>
      </c>
      <c r="AB387" s="74" t="s">
        <v>378</v>
      </c>
      <c r="AC387" s="74"/>
      <c r="AD387" s="74"/>
      <c r="AE387" s="74" t="s">
        <v>379</v>
      </c>
      <c r="AF387" s="74" t="s">
        <v>380</v>
      </c>
      <c r="AG387" s="74"/>
      <c r="AH387" s="74">
        <v>86</v>
      </c>
      <c r="AI387" s="74">
        <v>0</v>
      </c>
      <c r="AJ387" s="74">
        <v>0</v>
      </c>
      <c r="AK387" s="74">
        <v>5</v>
      </c>
      <c r="AL387" s="74">
        <v>5</v>
      </c>
      <c r="AM387" s="74" t="s">
        <v>112</v>
      </c>
      <c r="AN387" s="74" t="s">
        <v>113</v>
      </c>
      <c r="AO387" s="74" t="s">
        <v>114</v>
      </c>
      <c r="AP387" s="74" t="s">
        <v>381</v>
      </c>
      <c r="AQ387" s="74" t="s">
        <v>382</v>
      </c>
      <c r="AR387" s="74"/>
      <c r="AS387" s="74" t="s">
        <v>373</v>
      </c>
      <c r="AT387" s="74" t="s">
        <v>383</v>
      </c>
      <c r="AU387" s="11">
        <v>42430</v>
      </c>
      <c r="AV387" s="74">
        <v>2016</v>
      </c>
      <c r="AW387" s="74">
        <v>454</v>
      </c>
      <c r="AX387" s="74"/>
      <c r="AY387" s="74"/>
      <c r="AZ387" s="74"/>
      <c r="BA387" s="74"/>
      <c r="BB387" s="74"/>
      <c r="BC387" s="74">
        <v>44</v>
      </c>
      <c r="BD387" s="74">
        <v>55</v>
      </c>
      <c r="BE387" s="74"/>
      <c r="BF387" s="74" t="s">
        <v>384</v>
      </c>
      <c r="BG387" s="74"/>
      <c r="BH387" s="74">
        <v>12</v>
      </c>
      <c r="BI387" s="74" t="s">
        <v>385</v>
      </c>
      <c r="BJ387" s="74" t="s">
        <v>385</v>
      </c>
      <c r="BK387" s="74" t="s">
        <v>386</v>
      </c>
      <c r="BL387" s="74" t="s">
        <v>387</v>
      </c>
      <c r="BM387" s="74"/>
      <c r="BN387" s="46" t="str">
        <f>IF(COUNTIF(AA387,"*Nanjing Agr Univ*"),AA387)</f>
        <v>Guo, QS (reprint author), Nanjing Agr Univ, Inst Chinese Med Mat, Nanjing 210095, Jiangsu, Peoples R China.</v>
      </c>
      <c r="BO387" s="46" t="b">
        <f>IF(COUNTIF(BN387,"*Life Sci*"),"生命科学学院",IF(COUNTIF(BN387,"*Coll Hort*"),"园艺学院"))</f>
        <v>0</v>
      </c>
      <c r="BP387" s="46" t="b">
        <f>IF(COUNTIF(BN387,"*Anim Sci*"),"动物科技学院",IF(COUNTIF(BN387,"*Vet Med*"),"动物医学院"))</f>
        <v>0</v>
      </c>
      <c r="BQ387" s="46" t="b">
        <f>IF(COUNTIF(BN387,"*Resources*"),"资源与环境科学学院",IF(COUNTIF(BN387,"*Dept Entomol*"),"植物保护学院"))</f>
        <v>0</v>
      </c>
      <c r="BR387" s="46" t="b">
        <f>IF(COUNTIF(BN387,"*Coll Agr*"),"农学院",IF(COUNTIF(BN387,"*Plant Protect*"),"植物保护学院"))</f>
        <v>0</v>
      </c>
      <c r="BS387" s="46" t="b">
        <f>IF(COUNTIF(BN387,"*Food Sci*"),"食品科技学院")</f>
        <v>0</v>
      </c>
      <c r="BT387" s="78" t="str">
        <f>AP387</f>
        <v>0044-8486</v>
      </c>
      <c r="BU387" s="10">
        <f>VLOOKUP(BT387,$CE$2:$CH$13600,3,FALSE)</f>
        <v>1.8779999999999999</v>
      </c>
      <c r="BV387" s="10">
        <f>VLOOKUP(BT387,$CE$2:$CH$13600,4,FALSE)</f>
        <v>2.3410000000000002</v>
      </c>
      <c r="BW387" s="28" t="b">
        <f>IF($BV387&gt;=10,1)</f>
        <v>0</v>
      </c>
      <c r="BX387" s="28" t="b">
        <f>IF(BV387&gt;=5,1)</f>
        <v>0</v>
      </c>
      <c r="BY387" s="28" t="b">
        <f>IF(BV387&lt;2,1)</f>
        <v>0</v>
      </c>
      <c r="BZ387" s="4">
        <v>3</v>
      </c>
      <c r="CC387" s="52">
        <v>386</v>
      </c>
      <c r="CD387" s="53" t="s">
        <v>29514</v>
      </c>
      <c r="CE387" s="53" t="s">
        <v>29515</v>
      </c>
      <c r="CF387" s="54">
        <v>282</v>
      </c>
      <c r="CG387" s="54">
        <v>0.71099999999999997</v>
      </c>
      <c r="CH387" s="54">
        <v>0.495</v>
      </c>
      <c r="CI387" s="54">
        <v>0.69199999999999995</v>
      </c>
      <c r="CJ387" s="54">
        <v>13</v>
      </c>
      <c r="CK387" s="54">
        <v>8.4</v>
      </c>
      <c r="CL387" s="54">
        <v>6.2E-4</v>
      </c>
      <c r="CM387" s="54">
        <v>0.20499999999999999</v>
      </c>
      <c r="CN387" s="53" t="s">
        <v>29417</v>
      </c>
      <c r="CO387" s="54">
        <v>50</v>
      </c>
      <c r="CP387" s="54">
        <v>60</v>
      </c>
      <c r="CQ387" s="55">
        <f t="shared" si="6"/>
        <v>0.83333333333333337</v>
      </c>
      <c r="CR387" s="52" t="s">
        <v>28953</v>
      </c>
    </row>
    <row r="388" spans="1:96" ht="86.4">
      <c r="A388" s="74">
        <v>387</v>
      </c>
      <c r="B388" s="6" t="s">
        <v>45205</v>
      </c>
      <c r="C388" s="6" t="s">
        <v>45211</v>
      </c>
      <c r="D388" s="74" t="s">
        <v>62</v>
      </c>
      <c r="E388" s="74" t="s">
        <v>3702</v>
      </c>
      <c r="F388" s="74"/>
      <c r="G388" s="74"/>
      <c r="H388" s="74"/>
      <c r="I388" s="74" t="s">
        <v>3703</v>
      </c>
      <c r="J388" s="74"/>
      <c r="K388" s="74"/>
      <c r="L388" s="75" t="s">
        <v>3704</v>
      </c>
      <c r="M388" s="75" t="s">
        <v>3705</v>
      </c>
      <c r="N388" s="74"/>
      <c r="O388" s="74"/>
      <c r="P388" s="74" t="s">
        <v>67</v>
      </c>
      <c r="Q388" s="74" t="s">
        <v>68</v>
      </c>
      <c r="R388" s="74"/>
      <c r="S388" s="74"/>
      <c r="T388" s="74"/>
      <c r="U388" s="74"/>
      <c r="V388" s="74"/>
      <c r="W388" s="74" t="s">
        <v>3706</v>
      </c>
      <c r="X388" s="74" t="s">
        <v>3707</v>
      </c>
      <c r="Y388" s="74"/>
      <c r="Z388" s="74" t="s">
        <v>3708</v>
      </c>
      <c r="AA388" s="74" t="s">
        <v>3709</v>
      </c>
      <c r="AB388" s="74" t="s">
        <v>3710</v>
      </c>
      <c r="AC388" s="74"/>
      <c r="AD388" s="74"/>
      <c r="AE388" s="74" t="s">
        <v>3711</v>
      </c>
      <c r="AF388" s="74" t="s">
        <v>3712</v>
      </c>
      <c r="AG388" s="74"/>
      <c r="AH388" s="74">
        <v>73</v>
      </c>
      <c r="AI388" s="74">
        <v>0</v>
      </c>
      <c r="AJ388" s="74">
        <v>0</v>
      </c>
      <c r="AK388" s="74">
        <v>10</v>
      </c>
      <c r="AL388" s="74">
        <v>10</v>
      </c>
      <c r="AM388" s="74" t="s">
        <v>3713</v>
      </c>
      <c r="AN388" s="74" t="s">
        <v>3714</v>
      </c>
      <c r="AO388" s="74" t="s">
        <v>3715</v>
      </c>
      <c r="AP388" s="74" t="s">
        <v>3716</v>
      </c>
      <c r="AQ388" s="74" t="s">
        <v>3717</v>
      </c>
      <c r="AR388" s="74"/>
      <c r="AS388" s="74" t="s">
        <v>3718</v>
      </c>
      <c r="AT388" s="74" t="s">
        <v>3719</v>
      </c>
      <c r="AU388" s="74" t="s">
        <v>2677</v>
      </c>
      <c r="AV388" s="74">
        <v>2016</v>
      </c>
      <c r="AW388" s="74">
        <v>129</v>
      </c>
      <c r="AX388" s="74">
        <v>1</v>
      </c>
      <c r="AY388" s="74"/>
      <c r="AZ388" s="74"/>
      <c r="BA388" s="74"/>
      <c r="BB388" s="74"/>
      <c r="BC388" s="74">
        <v>79</v>
      </c>
      <c r="BD388" s="74">
        <v>91</v>
      </c>
      <c r="BE388" s="74"/>
      <c r="BF388" s="74" t="s">
        <v>3720</v>
      </c>
      <c r="BG388" s="74"/>
      <c r="BH388" s="74">
        <v>13</v>
      </c>
      <c r="BI388" s="74" t="s">
        <v>577</v>
      </c>
      <c r="BJ388" s="74" t="s">
        <v>577</v>
      </c>
      <c r="BK388" s="74" t="s">
        <v>3721</v>
      </c>
      <c r="BL388" s="74" t="s">
        <v>3722</v>
      </c>
      <c r="BM388" s="74">
        <v>26659857</v>
      </c>
      <c r="BN388" s="79" t="str">
        <f>IF(COUNTIF(AA388,"*Nanjing Agr Univ*"),AA388)</f>
        <v>Guo, SR (reprint author), Nanjing Agr Univ, Coll Hort, Key Lab Southern Vegetable Crop Genet Improvement, Minist Agr, Nanjing 210095, Jiangsu, Peoples R China.</v>
      </c>
      <c r="BO388" s="79" t="str">
        <f>IF(COUNTIF(BN388,"*Life Sci*"),"生命科学学院",IF(COUNTIF(BN388,"*Coll Hort*"),"园艺学院"))</f>
        <v>园艺学院</v>
      </c>
      <c r="BP388" s="79" t="b">
        <f>IF(COUNTIF(BN388,"*Anim Sci*"),"动物科技学院",IF(COUNTIF(BN388,"*Vet Med*"),"动物医学院"))</f>
        <v>0</v>
      </c>
      <c r="BQ388" s="79" t="b">
        <f>IF(COUNTIF(BN388,"*Resources*"),"资源与环境科学学院",IF(COUNTIF(BN388,"*Dept Entomol*"),"植物保护学院"))</f>
        <v>0</v>
      </c>
      <c r="BR388" s="79" t="b">
        <f>IF(COUNTIF(BN388,"*Coll Agr*"),"农学院",IF(COUNTIF(BN388,"*Plant Protect*"),"植物保护学院"))</f>
        <v>0</v>
      </c>
      <c r="BS388" s="79" t="b">
        <f>IF(COUNTIF(BN388,"*Food Sci*"),"食品科技学院")</f>
        <v>0</v>
      </c>
      <c r="BT388" s="78" t="str">
        <f>AP388</f>
        <v>0918-9440</v>
      </c>
      <c r="BU388" s="76">
        <f>VLOOKUP(BT388,$CE$2:$CH$13600,3,FALSE)</f>
        <v>1.823</v>
      </c>
      <c r="BV388" s="76">
        <f>VLOOKUP(BT388,$CE$2:$CH$13600,4,FALSE)</f>
        <v>2.081</v>
      </c>
      <c r="BW388" s="78" t="b">
        <f>IF($BV388&gt;=10,1)</f>
        <v>0</v>
      </c>
      <c r="BX388" s="78" t="b">
        <f>IF(BV388&gt;=5,1)</f>
        <v>0</v>
      </c>
      <c r="BY388" s="78" t="b">
        <f>IF(BV388&lt;2,1)</f>
        <v>0</v>
      </c>
      <c r="BZ388" s="4">
        <v>3</v>
      </c>
      <c r="CA388" s="9"/>
      <c r="CC388" s="52">
        <v>387</v>
      </c>
      <c r="CD388" s="53" t="s">
        <v>29516</v>
      </c>
      <c r="CE388" s="53" t="s">
        <v>29517</v>
      </c>
      <c r="CF388" s="54">
        <v>393</v>
      </c>
      <c r="CG388" s="54">
        <v>0.70699999999999996</v>
      </c>
      <c r="CH388" s="54">
        <v>0.51900000000000002</v>
      </c>
      <c r="CI388" s="54">
        <v>0.157</v>
      </c>
      <c r="CJ388" s="54">
        <v>51</v>
      </c>
      <c r="CK388" s="54">
        <v>9.5</v>
      </c>
      <c r="CL388" s="54">
        <v>5.9999999999999995E-4</v>
      </c>
      <c r="CM388" s="54">
        <v>0.14499999999999999</v>
      </c>
      <c r="CN388" s="53" t="s">
        <v>29417</v>
      </c>
      <c r="CO388" s="54">
        <v>51</v>
      </c>
      <c r="CP388" s="54">
        <v>60</v>
      </c>
      <c r="CQ388" s="55">
        <f t="shared" si="6"/>
        <v>0.85</v>
      </c>
      <c r="CR388" s="52" t="s">
        <v>28953</v>
      </c>
    </row>
    <row r="389" spans="1:96" ht="86.4">
      <c r="A389" s="74">
        <v>388</v>
      </c>
      <c r="B389" s="6" t="s">
        <v>45205</v>
      </c>
      <c r="C389" s="6" t="s">
        <v>45211</v>
      </c>
      <c r="D389" s="5" t="s">
        <v>62</v>
      </c>
      <c r="E389" s="5" t="s">
        <v>28645</v>
      </c>
      <c r="F389" s="5"/>
      <c r="G389" s="5"/>
      <c r="H389" s="5"/>
      <c r="I389" s="5" t="s">
        <v>28646</v>
      </c>
      <c r="J389" s="5"/>
      <c r="K389" s="5"/>
      <c r="L389" s="6" t="s">
        <v>28647</v>
      </c>
      <c r="M389" s="6" t="s">
        <v>9991</v>
      </c>
      <c r="N389" s="5"/>
      <c r="O389" s="5"/>
      <c r="P389" s="5" t="s">
        <v>67</v>
      </c>
      <c r="Q389" s="74" t="s">
        <v>68</v>
      </c>
      <c r="R389" s="74"/>
      <c r="S389" s="74"/>
      <c r="T389" s="74"/>
      <c r="U389" s="74"/>
      <c r="V389" s="74"/>
      <c r="W389" s="74"/>
      <c r="X389" s="74" t="s">
        <v>28648</v>
      </c>
      <c r="Y389" s="74"/>
      <c r="Z389" s="74" t="s">
        <v>28649</v>
      </c>
      <c r="AA389" s="74" t="s">
        <v>28650</v>
      </c>
      <c r="AB389" s="74" t="s">
        <v>7191</v>
      </c>
      <c r="AC389" s="74"/>
      <c r="AD389" s="74"/>
      <c r="AE389" s="74" t="s">
        <v>28651</v>
      </c>
      <c r="AF389" s="74" t="s">
        <v>28652</v>
      </c>
      <c r="AG389" s="74"/>
      <c r="AH389" s="74">
        <v>52</v>
      </c>
      <c r="AI389" s="74">
        <v>0</v>
      </c>
      <c r="AJ389" s="74">
        <v>0</v>
      </c>
      <c r="AK389" s="74">
        <v>0</v>
      </c>
      <c r="AL389" s="74">
        <v>0</v>
      </c>
      <c r="AM389" s="74" t="s">
        <v>358</v>
      </c>
      <c r="AN389" s="74" t="s">
        <v>359</v>
      </c>
      <c r="AO389" s="74" t="s">
        <v>360</v>
      </c>
      <c r="AP389" s="74" t="s">
        <v>9998</v>
      </c>
      <c r="AQ389" s="74" t="s">
        <v>9999</v>
      </c>
      <c r="AR389" s="74"/>
      <c r="AS389" s="74" t="s">
        <v>10000</v>
      </c>
      <c r="AT389" s="74" t="s">
        <v>10001</v>
      </c>
      <c r="AU389" s="74" t="s">
        <v>866</v>
      </c>
      <c r="AV389" s="74">
        <v>2016</v>
      </c>
      <c r="AW389" s="74">
        <v>156</v>
      </c>
      <c r="AX389" s="74">
        <v>2</v>
      </c>
      <c r="AY389" s="74"/>
      <c r="AZ389" s="74"/>
      <c r="BA389" s="74"/>
      <c r="BB389" s="74"/>
      <c r="BC389" s="74">
        <v>215</v>
      </c>
      <c r="BD389" s="74">
        <v>226</v>
      </c>
      <c r="BE389" s="74"/>
      <c r="BF389" s="74" t="s">
        <v>28653</v>
      </c>
      <c r="BG389" s="74"/>
      <c r="BH389" s="74">
        <v>12</v>
      </c>
      <c r="BI389" s="74" t="s">
        <v>577</v>
      </c>
      <c r="BJ389" s="74" t="s">
        <v>577</v>
      </c>
      <c r="BK389" s="74" t="s">
        <v>28654</v>
      </c>
      <c r="BL389" s="74" t="s">
        <v>28655</v>
      </c>
      <c r="BM389" s="74"/>
      <c r="BN389" s="46" t="str">
        <f>IF(COUNTIF(AA389,"*Nanjing Agr Univ*"),AA389)</f>
        <v>Guo, SW (reprint author), Nanjing Agr Univ, Jiangsu Key Lab Organ Waste Utilizat, Nanjing, Jiangsu, Peoples R China.</v>
      </c>
      <c r="BO389" s="46" t="b">
        <f>IF(COUNTIF(BN389,"*Life Sci*"),"生命科学学院",IF(COUNTIF(BN389,"*Coll Hort*"),"园艺学院"))</f>
        <v>0</v>
      </c>
      <c r="BP389" s="46" t="b">
        <f>IF(COUNTIF(BN389,"*Anim Sci*"),"动物科技学院",IF(COUNTIF(BN389,"*Vet Med*"),"动物医学院"))</f>
        <v>0</v>
      </c>
      <c r="BQ389" s="46" t="b">
        <f>IF(COUNTIF(BN389,"*Resources*"),"资源与环境科学学院",IF(COUNTIF(BN389,"*Dept Entomol*"),"植物保护学院"))</f>
        <v>0</v>
      </c>
      <c r="BR389" s="46" t="b">
        <f>IF(COUNTIF(BN389,"*Coll Agr*"),"农学院",IF(COUNTIF(BN389,"*Plant Protect*"),"植物保护学院"))</f>
        <v>0</v>
      </c>
      <c r="BS389" s="46" t="b">
        <f>IF(COUNTIF(BN389,"*Food Sci*"),"食品科技学院")</f>
        <v>0</v>
      </c>
      <c r="BT389" s="78" t="s">
        <v>9998</v>
      </c>
      <c r="BU389" s="10">
        <f>VLOOKUP(BT389,$CE$2:$CH$13600,3,FALSE)</f>
        <v>3.1379999999999999</v>
      </c>
      <c r="BV389" s="10">
        <f>VLOOKUP(BT389,$CE$2:$CH$13600,4,FALSE)</f>
        <v>3.4889999999999999</v>
      </c>
      <c r="BW389" s="28" t="b">
        <f>IF($BV389&gt;=10,1)</f>
        <v>0</v>
      </c>
      <c r="BX389" s="28" t="b">
        <f>IF(BV389&gt;=5,1)</f>
        <v>0</v>
      </c>
      <c r="BY389" s="28" t="b">
        <f>IF(BV389&lt;2,1)</f>
        <v>0</v>
      </c>
      <c r="BZ389" s="4">
        <v>3</v>
      </c>
      <c r="CA389" s="9"/>
      <c r="CC389" s="52">
        <v>388</v>
      </c>
      <c r="CD389" s="53" t="s">
        <v>29518</v>
      </c>
      <c r="CE389" s="53" t="s">
        <v>29519</v>
      </c>
      <c r="CF389" s="54">
        <v>69</v>
      </c>
      <c r="CG389" s="54">
        <v>0.70399999999999996</v>
      </c>
      <c r="CH389" s="54"/>
      <c r="CI389" s="54">
        <v>0</v>
      </c>
      <c r="CJ389" s="54">
        <v>17</v>
      </c>
      <c r="CK389" s="54"/>
      <c r="CL389" s="54">
        <v>1.3999999999999999E-4</v>
      </c>
      <c r="CM389" s="54"/>
      <c r="CN389" s="53" t="s">
        <v>29417</v>
      </c>
      <c r="CO389" s="54">
        <v>52</v>
      </c>
      <c r="CP389" s="54">
        <v>60</v>
      </c>
      <c r="CQ389" s="55">
        <f t="shared" si="6"/>
        <v>0.8666666666666667</v>
      </c>
      <c r="CR389" s="52" t="s">
        <v>28953</v>
      </c>
    </row>
    <row r="390" spans="1:96" ht="72">
      <c r="A390" s="74">
        <v>389</v>
      </c>
      <c r="B390" s="6" t="s">
        <v>45205</v>
      </c>
      <c r="C390" s="6" t="s">
        <v>45211</v>
      </c>
      <c r="D390" s="9" t="s">
        <v>62</v>
      </c>
      <c r="E390" s="9" t="s">
        <v>47123</v>
      </c>
      <c r="F390" s="9"/>
      <c r="G390" s="9"/>
      <c r="H390" s="9"/>
      <c r="I390" s="9" t="s">
        <v>47124</v>
      </c>
      <c r="J390" s="9"/>
      <c r="K390" s="9"/>
      <c r="L390" s="6" t="s">
        <v>47125</v>
      </c>
      <c r="M390" s="6" t="s">
        <v>5539</v>
      </c>
      <c r="N390" s="9"/>
      <c r="O390" s="9"/>
      <c r="P390" s="9" t="s">
        <v>67</v>
      </c>
      <c r="Q390" s="42" t="s">
        <v>68</v>
      </c>
      <c r="R390" s="9"/>
      <c r="S390" s="9"/>
      <c r="T390" s="9"/>
      <c r="U390" s="9"/>
      <c r="V390" s="9"/>
      <c r="W390" s="9" t="s">
        <v>47126</v>
      </c>
      <c r="X390" s="9" t="s">
        <v>47127</v>
      </c>
      <c r="Y390" s="9"/>
      <c r="Z390" s="9" t="s">
        <v>47128</v>
      </c>
      <c r="AA390" s="9" t="s">
        <v>47129</v>
      </c>
      <c r="AB390" s="9" t="s">
        <v>3710</v>
      </c>
      <c r="AC390" s="9"/>
      <c r="AD390" s="9"/>
      <c r="AE390" s="9" t="s">
        <v>47130</v>
      </c>
      <c r="AF390" s="9" t="s">
        <v>47131</v>
      </c>
      <c r="AG390" s="9"/>
      <c r="AH390" s="9">
        <v>61</v>
      </c>
      <c r="AI390" s="9">
        <v>0</v>
      </c>
      <c r="AJ390" s="9">
        <v>0</v>
      </c>
      <c r="AK390" s="9">
        <v>0</v>
      </c>
      <c r="AL390" s="9">
        <v>0</v>
      </c>
      <c r="AM390" s="9" t="s">
        <v>213</v>
      </c>
      <c r="AN390" s="9" t="s">
        <v>214</v>
      </c>
      <c r="AO390" s="9" t="s">
        <v>215</v>
      </c>
      <c r="AP390" s="42" t="s">
        <v>5547</v>
      </c>
      <c r="AQ390" s="42" t="s">
        <v>5548</v>
      </c>
      <c r="AR390" s="42"/>
      <c r="AS390" s="42" t="s">
        <v>5549</v>
      </c>
      <c r="AT390" s="42" t="s">
        <v>5550</v>
      </c>
      <c r="AU390" s="42" t="s">
        <v>866</v>
      </c>
      <c r="AV390" s="42">
        <v>2016</v>
      </c>
      <c r="AW390" s="42">
        <v>34</v>
      </c>
      <c r="AX390" s="42">
        <v>1</v>
      </c>
      <c r="AY390" s="42"/>
      <c r="AZ390" s="42"/>
      <c r="BA390" s="42"/>
      <c r="BB390" s="42"/>
      <c r="BC390" s="42">
        <v>303</v>
      </c>
      <c r="BD390" s="42">
        <v>317</v>
      </c>
      <c r="BE390" s="42"/>
      <c r="BF390" s="42" t="s">
        <v>47132</v>
      </c>
      <c r="BG390" s="42"/>
      <c r="BH390" s="42">
        <v>15</v>
      </c>
      <c r="BI390" s="42" t="s">
        <v>5552</v>
      </c>
      <c r="BJ390" s="42" t="s">
        <v>4735</v>
      </c>
      <c r="BK390" s="42" t="s">
        <v>47110</v>
      </c>
      <c r="BL390" s="42" t="s">
        <v>47133</v>
      </c>
      <c r="BM390" s="42"/>
      <c r="BN390" s="46" t="str">
        <f>IF(COUNTIF(AA390,"*Nanjing Agr Univ*"),AA390)</f>
        <v>Guo, SR (reprint author), Nanjing Agr Univ, Coll Hort, Key Lab Southern Vegetable Crop Genet Improvement, Minist Agr,Jiangsu Prov Engn Lab Modern Facil Agr, Nanjing 210095, Jiangsu, Peoples R China.; Guo, SR (reprint author), Nanjing Agr Univ Suqian, Acad Protected Hort, Suqian 223800, Jiangsu, Peoples R China.</v>
      </c>
      <c r="BO390" s="46" t="str">
        <f>IF(COUNTIF(BN390,"*Life Sci*"),"生命科学学院",IF(COUNTIF(BN390,"*Coll Hort*"),"园艺学院"))</f>
        <v>园艺学院</v>
      </c>
      <c r="BP390" s="46" t="b">
        <f>IF(COUNTIF(BN390,"*Anim Sci*"),"动物科技学院",IF(COUNTIF(BN390,"*Vet Med*"),"动物医学院"))</f>
        <v>0</v>
      </c>
      <c r="BQ390" s="46" t="b">
        <f>IF(COUNTIF(BN390,"*Resources*"),"资源与环境科学学院",IF(COUNTIF(BN390,"*Dept Entomol*"),"植物保护学院"))</f>
        <v>0</v>
      </c>
      <c r="BR390" s="46" t="b">
        <f>IF(COUNTIF(BN390,"*Coll Agr*"),"农学院",IF(COUNTIF(BN390,"*Plant Protect*"),"植物保护学院"))</f>
        <v>0</v>
      </c>
      <c r="BS390" s="46" t="b">
        <f>IF(COUNTIF(BN390,"*Food Sci*"),"食品科技学院")</f>
        <v>0</v>
      </c>
      <c r="BT390" s="48" t="s">
        <v>5547</v>
      </c>
      <c r="BU390" s="10">
        <f>VLOOKUP(BT390,$CE$2:$CH$13600,3,FALSE)</f>
        <v>1.6559999999999999</v>
      </c>
      <c r="BV390" s="10">
        <f>VLOOKUP(BT390,$CE$2:$CH$13600,4,FALSE)</f>
        <v>1.7569999999999999</v>
      </c>
      <c r="BW390" s="28" t="b">
        <f>IF($BV390&gt;=10,1)</f>
        <v>0</v>
      </c>
      <c r="BX390" s="28" t="b">
        <f>IF(BV390&gt;=5,1)</f>
        <v>0</v>
      </c>
      <c r="BY390" s="28">
        <f>IF(BV390&lt;2,1)</f>
        <v>1</v>
      </c>
      <c r="BZ390" s="4">
        <v>4</v>
      </c>
      <c r="CC390" s="52">
        <v>389</v>
      </c>
      <c r="CD390" s="53" t="s">
        <v>29520</v>
      </c>
      <c r="CE390" s="53" t="s">
        <v>29521</v>
      </c>
      <c r="CF390" s="54">
        <v>598</v>
      </c>
      <c r="CG390" s="54">
        <v>0.66700000000000004</v>
      </c>
      <c r="CH390" s="54">
        <v>0.82199999999999995</v>
      </c>
      <c r="CI390" s="54">
        <v>0.04</v>
      </c>
      <c r="CJ390" s="54">
        <v>25</v>
      </c>
      <c r="CK390" s="54" t="s">
        <v>28918</v>
      </c>
      <c r="CL390" s="54">
        <v>1.2800000000000001E-3</v>
      </c>
      <c r="CM390" s="54">
        <v>0.44700000000000001</v>
      </c>
      <c r="CN390" s="53" t="s">
        <v>29417</v>
      </c>
      <c r="CO390" s="54">
        <v>53</v>
      </c>
      <c r="CP390" s="54">
        <v>60</v>
      </c>
      <c r="CQ390" s="55">
        <f t="shared" si="6"/>
        <v>0.8833333333333333</v>
      </c>
      <c r="CR390" s="52" t="s">
        <v>28953</v>
      </c>
    </row>
    <row r="391" spans="1:96">
      <c r="A391" s="74">
        <v>390</v>
      </c>
      <c r="B391" s="6" t="s">
        <v>27454</v>
      </c>
      <c r="C391" s="6" t="s">
        <v>49069</v>
      </c>
      <c r="D391" s="95" t="s">
        <v>62</v>
      </c>
      <c r="E391" s="95" t="s">
        <v>49070</v>
      </c>
      <c r="F391" s="95"/>
      <c r="G391" s="95"/>
      <c r="H391" s="95"/>
      <c r="I391" s="95" t="s">
        <v>49071</v>
      </c>
      <c r="J391" s="95"/>
      <c r="K391" s="95"/>
      <c r="L391" s="82" t="s">
        <v>49072</v>
      </c>
      <c r="M391" s="82" t="s">
        <v>6431</v>
      </c>
      <c r="N391" s="95"/>
      <c r="O391" s="95"/>
      <c r="P391" s="95" t="s">
        <v>67</v>
      </c>
      <c r="Q391" s="82" t="s">
        <v>68</v>
      </c>
      <c r="R391" s="82"/>
      <c r="S391" s="82"/>
      <c r="T391" s="82"/>
      <c r="U391" s="82"/>
      <c r="V391" s="82"/>
      <c r="W391" s="82" t="s">
        <v>49073</v>
      </c>
      <c r="X391" s="82" t="s">
        <v>49074</v>
      </c>
      <c r="Y391" s="82"/>
      <c r="Z391" s="82" t="s">
        <v>49075</v>
      </c>
      <c r="AA391" s="82" t="s">
        <v>49076</v>
      </c>
      <c r="AB391" s="82" t="s">
        <v>3710</v>
      </c>
      <c r="AC391" s="82"/>
      <c r="AD391" s="82"/>
      <c r="AE391" s="82" t="s">
        <v>49077</v>
      </c>
      <c r="AF391" s="82" t="s">
        <v>49078</v>
      </c>
      <c r="AG391" s="82"/>
      <c r="AH391" s="82">
        <v>50</v>
      </c>
      <c r="AI391" s="82">
        <v>0</v>
      </c>
      <c r="AJ391" s="82">
        <v>0</v>
      </c>
      <c r="AK391" s="82">
        <v>0</v>
      </c>
      <c r="AL391" s="82">
        <v>0</v>
      </c>
      <c r="AM391" s="82" t="s">
        <v>213</v>
      </c>
      <c r="AN391" s="82" t="s">
        <v>214</v>
      </c>
      <c r="AO391" s="82" t="s">
        <v>215</v>
      </c>
      <c r="AP391" s="82" t="s">
        <v>6439</v>
      </c>
      <c r="AQ391" s="82" t="s">
        <v>6440</v>
      </c>
      <c r="AR391" s="82"/>
      <c r="AS391" s="82" t="s">
        <v>6441</v>
      </c>
      <c r="AT391" s="82" t="s">
        <v>6442</v>
      </c>
      <c r="AU391" s="82" t="s">
        <v>119</v>
      </c>
      <c r="AV391" s="82">
        <v>2016</v>
      </c>
      <c r="AW391" s="82">
        <v>35</v>
      </c>
      <c r="AX391" s="82">
        <v>5</v>
      </c>
      <c r="AY391" s="82"/>
      <c r="AZ391" s="82"/>
      <c r="BA391" s="82"/>
      <c r="BB391" s="82"/>
      <c r="BC391" s="82">
        <v>1081</v>
      </c>
      <c r="BD391" s="82">
        <v>1101</v>
      </c>
      <c r="BE391" s="82"/>
      <c r="BF391" s="82" t="s">
        <v>49079</v>
      </c>
      <c r="BG391" s="82"/>
      <c r="BH391" s="82">
        <v>21</v>
      </c>
      <c r="BI391" s="82" t="s">
        <v>577</v>
      </c>
      <c r="BJ391" s="82" t="s">
        <v>577</v>
      </c>
      <c r="BK391" s="82" t="s">
        <v>49080</v>
      </c>
      <c r="BL391" s="82" t="s">
        <v>49081</v>
      </c>
      <c r="BM391" s="82">
        <v>26931454</v>
      </c>
      <c r="BN391" s="80" t="s">
        <v>49076</v>
      </c>
      <c r="BO391" s="80" t="s">
        <v>27454</v>
      </c>
      <c r="BP391" s="80" t="b">
        <v>0</v>
      </c>
      <c r="BQ391" s="80" t="b">
        <v>0</v>
      </c>
      <c r="BR391" s="80" t="b">
        <v>0</v>
      </c>
      <c r="BS391" s="80" t="b">
        <v>0</v>
      </c>
      <c r="BT391" s="81" t="s">
        <v>6439</v>
      </c>
      <c r="BU391" s="81">
        <v>3.0710000000000002</v>
      </c>
      <c r="BV391" s="81">
        <v>2.8940000000000001</v>
      </c>
      <c r="BW391" s="77"/>
      <c r="BX391" s="77"/>
      <c r="BY391" s="77"/>
      <c r="CA391" s="9"/>
      <c r="CC391" s="52">
        <v>390</v>
      </c>
      <c r="CD391" s="53" t="s">
        <v>29522</v>
      </c>
      <c r="CE391" s="53" t="s">
        <v>29523</v>
      </c>
      <c r="CF391" s="54">
        <v>304</v>
      </c>
      <c r="CG391" s="54">
        <v>0.65400000000000003</v>
      </c>
      <c r="CH391" s="54">
        <v>0.60299999999999998</v>
      </c>
      <c r="CI391" s="54">
        <v>0.14799999999999999</v>
      </c>
      <c r="CJ391" s="54">
        <v>27</v>
      </c>
      <c r="CK391" s="54">
        <v>7.1</v>
      </c>
      <c r="CL391" s="54">
        <v>9.7999999999999997E-4</v>
      </c>
      <c r="CM391" s="54">
        <v>0.29499999999999998</v>
      </c>
      <c r="CN391" s="53" t="s">
        <v>29417</v>
      </c>
      <c r="CO391" s="54">
        <v>54</v>
      </c>
      <c r="CP391" s="54">
        <v>60</v>
      </c>
      <c r="CQ391" s="55">
        <f t="shared" si="6"/>
        <v>0.9</v>
      </c>
      <c r="CR391" s="52" t="s">
        <v>28953</v>
      </c>
    </row>
    <row r="392" spans="1:96" ht="115.2">
      <c r="A392" s="74">
        <v>391</v>
      </c>
      <c r="B392" s="6" t="s">
        <v>45205</v>
      </c>
      <c r="C392" s="6" t="s">
        <v>45212</v>
      </c>
      <c r="D392" s="5" t="s">
        <v>62</v>
      </c>
      <c r="E392" s="5" t="s">
        <v>28513</v>
      </c>
      <c r="F392" s="5"/>
      <c r="G392" s="5"/>
      <c r="H392" s="5"/>
      <c r="I392" s="5" t="s">
        <v>28514</v>
      </c>
      <c r="J392" s="5"/>
      <c r="K392" s="5"/>
      <c r="L392" s="6" t="s">
        <v>28515</v>
      </c>
      <c r="M392" s="6" t="s">
        <v>3344</v>
      </c>
      <c r="N392" s="5"/>
      <c r="O392" s="5"/>
      <c r="P392" s="5" t="s">
        <v>67</v>
      </c>
      <c r="Q392" s="74" t="s">
        <v>68</v>
      </c>
      <c r="R392" s="74"/>
      <c r="S392" s="74"/>
      <c r="T392" s="74"/>
      <c r="U392" s="74"/>
      <c r="V392" s="74"/>
      <c r="W392" s="74" t="s">
        <v>28516</v>
      </c>
      <c r="X392" s="74" t="s">
        <v>28517</v>
      </c>
      <c r="Y392" s="74"/>
      <c r="Z392" s="74" t="s">
        <v>28518</v>
      </c>
      <c r="AA392" s="74" t="s">
        <v>28519</v>
      </c>
      <c r="AB392" s="74" t="s">
        <v>7320</v>
      </c>
      <c r="AC392" s="74"/>
      <c r="AD392" s="74"/>
      <c r="AE392" s="74" t="s">
        <v>28520</v>
      </c>
      <c r="AF392" s="74" t="s">
        <v>28521</v>
      </c>
      <c r="AG392" s="74"/>
      <c r="AH392" s="74">
        <v>24</v>
      </c>
      <c r="AI392" s="74">
        <v>0</v>
      </c>
      <c r="AJ392" s="74">
        <v>0</v>
      </c>
      <c r="AK392" s="74">
        <v>0</v>
      </c>
      <c r="AL392" s="74">
        <v>0</v>
      </c>
      <c r="AM392" s="74" t="s">
        <v>1289</v>
      </c>
      <c r="AN392" s="74" t="s">
        <v>1290</v>
      </c>
      <c r="AO392" s="74" t="s">
        <v>1291</v>
      </c>
      <c r="AP392" s="74" t="s">
        <v>3352</v>
      </c>
      <c r="AQ392" s="74" t="s">
        <v>3353</v>
      </c>
      <c r="AR392" s="74"/>
      <c r="AS392" s="74" t="s">
        <v>3354</v>
      </c>
      <c r="AT392" s="74" t="s">
        <v>3355</v>
      </c>
      <c r="AU392" s="74" t="s">
        <v>866</v>
      </c>
      <c r="AV392" s="74">
        <v>2016</v>
      </c>
      <c r="AW392" s="74">
        <v>38</v>
      </c>
      <c r="AX392" s="74">
        <v>2</v>
      </c>
      <c r="AY392" s="74"/>
      <c r="AZ392" s="74"/>
      <c r="BA392" s="74"/>
      <c r="BB392" s="74"/>
      <c r="BC392" s="74"/>
      <c r="BD392" s="74"/>
      <c r="BE392" s="74">
        <v>47</v>
      </c>
      <c r="BF392" s="74" t="s">
        <v>28522</v>
      </c>
      <c r="BG392" s="74"/>
      <c r="BH392" s="74">
        <v>8</v>
      </c>
      <c r="BI392" s="74" t="s">
        <v>577</v>
      </c>
      <c r="BJ392" s="74" t="s">
        <v>577</v>
      </c>
      <c r="BK392" s="74" t="s">
        <v>28523</v>
      </c>
      <c r="BL392" s="74" t="s">
        <v>28524</v>
      </c>
      <c r="BM392" s="74"/>
      <c r="BN392" s="46" t="str">
        <f>IF(COUNTIF(AA392,"*Nanjing Agr Univ*"),AA392)</f>
        <v>Hou, XL (reprint author), Nanjing Agr Univ, Coll Hort, State Key Lab Crop Genet &amp; Germplasm Enhancement, Nanjing 210095, Jiangsu, Peoples R China.</v>
      </c>
      <c r="BO392" s="46" t="str">
        <f>IF(COUNTIF(BN392,"*Life Sci*"),"生命科学学院",IF(COUNTIF(BN392,"*Coll Hort*"),"园艺学院"))</f>
        <v>园艺学院</v>
      </c>
      <c r="BP392" s="46" t="b">
        <f>IF(COUNTIF(BN392,"*Anim Sci*"),"动物科技学院",IF(COUNTIF(BN392,"*Vet Med*"),"动物医学院"))</f>
        <v>0</v>
      </c>
      <c r="BQ392" s="46" t="b">
        <f>IF(COUNTIF(BN392,"*Resources*"),"资源与环境科学学院",IF(COUNTIF(BN392,"*Dept Entomol*"),"植物保护学院"))</f>
        <v>0</v>
      </c>
      <c r="BR392" s="46" t="b">
        <f>IF(COUNTIF(BN392,"*Coll Agr*"),"农学院",IF(COUNTIF(BN392,"*Plant Protect*"),"植物保护学院"))</f>
        <v>0</v>
      </c>
      <c r="BS392" s="46" t="b">
        <f>IF(COUNTIF(BN392,"*Food Sci*"),"食品科技学院")</f>
        <v>0</v>
      </c>
      <c r="BT392" s="78" t="s">
        <v>3352</v>
      </c>
      <c r="BU392" s="10">
        <f>VLOOKUP(BT392,$CE$2:$CH$13600,3,FALSE)</f>
        <v>1.5840000000000001</v>
      </c>
      <c r="BV392" s="10">
        <f>VLOOKUP(BT392,$CE$2:$CH$13600,4,FALSE)</f>
        <v>1.671</v>
      </c>
      <c r="BW392" s="28" t="b">
        <f>IF($BV392&gt;=10,1)</f>
        <v>0</v>
      </c>
      <c r="BX392" s="28" t="b">
        <f>IF(BV392&gt;=5,1)</f>
        <v>0</v>
      </c>
      <c r="BY392" s="28">
        <f>IF(BV392&lt;2,1)</f>
        <v>1</v>
      </c>
      <c r="BZ392" s="4">
        <v>3</v>
      </c>
      <c r="CA392" s="9"/>
      <c r="CC392" s="52">
        <v>391</v>
      </c>
      <c r="CD392" s="53" t="s">
        <v>29524</v>
      </c>
      <c r="CE392" s="53" t="s">
        <v>29525</v>
      </c>
      <c r="CF392" s="54">
        <v>383</v>
      </c>
      <c r="CG392" s="54">
        <v>0.64700000000000002</v>
      </c>
      <c r="CH392" s="54">
        <v>0.48699999999999999</v>
      </c>
      <c r="CI392" s="54">
        <v>0.108</v>
      </c>
      <c r="CJ392" s="54">
        <v>65</v>
      </c>
      <c r="CK392" s="54">
        <v>7.7</v>
      </c>
      <c r="CL392" s="54">
        <v>9.3000000000000005E-4</v>
      </c>
      <c r="CM392" s="54">
        <v>0.184</v>
      </c>
      <c r="CN392" s="53" t="s">
        <v>29417</v>
      </c>
      <c r="CO392" s="54">
        <v>55</v>
      </c>
      <c r="CP392" s="54">
        <v>60</v>
      </c>
      <c r="CQ392" s="55">
        <f t="shared" si="6"/>
        <v>0.91666666666666663</v>
      </c>
      <c r="CR392" s="52" t="s">
        <v>28953</v>
      </c>
    </row>
    <row r="393" spans="1:96" ht="129.6">
      <c r="A393" s="74">
        <v>392</v>
      </c>
      <c r="B393" s="6" t="s">
        <v>45205</v>
      </c>
      <c r="C393" s="6" t="s">
        <v>45212</v>
      </c>
      <c r="D393" s="9" t="s">
        <v>62</v>
      </c>
      <c r="E393" s="9" t="s">
        <v>28364</v>
      </c>
      <c r="F393" s="9"/>
      <c r="G393" s="9"/>
      <c r="H393" s="9"/>
      <c r="I393" s="9" t="s">
        <v>28365</v>
      </c>
      <c r="J393" s="9"/>
      <c r="K393" s="9"/>
      <c r="L393" s="75" t="s">
        <v>28366</v>
      </c>
      <c r="M393" s="75" t="s">
        <v>9299</v>
      </c>
      <c r="N393" s="9"/>
      <c r="O393" s="9"/>
      <c r="P393" s="9" t="s">
        <v>67</v>
      </c>
      <c r="Q393" s="74" t="s">
        <v>68</v>
      </c>
      <c r="R393" s="74"/>
      <c r="S393" s="74"/>
      <c r="T393" s="74"/>
      <c r="U393" s="74"/>
      <c r="V393" s="74"/>
      <c r="W393" s="74" t="s">
        <v>28367</v>
      </c>
      <c r="X393" s="74" t="s">
        <v>28368</v>
      </c>
      <c r="Y393" s="74"/>
      <c r="Z393" s="74" t="s">
        <v>28369</v>
      </c>
      <c r="AA393" s="74" t="s">
        <v>28370</v>
      </c>
      <c r="AB393" s="74" t="s">
        <v>7320</v>
      </c>
      <c r="AC393" s="74"/>
      <c r="AD393" s="74"/>
      <c r="AE393" s="74" t="s">
        <v>28371</v>
      </c>
      <c r="AF393" s="74" t="s">
        <v>28372</v>
      </c>
      <c r="AG393" s="74"/>
      <c r="AH393" s="74">
        <v>65</v>
      </c>
      <c r="AI393" s="74">
        <v>0</v>
      </c>
      <c r="AJ393" s="74">
        <v>0</v>
      </c>
      <c r="AK393" s="74">
        <v>0</v>
      </c>
      <c r="AL393" s="74">
        <v>0</v>
      </c>
      <c r="AM393" s="74" t="s">
        <v>3669</v>
      </c>
      <c r="AN393" s="74" t="s">
        <v>77</v>
      </c>
      <c r="AO393" s="74" t="s">
        <v>3670</v>
      </c>
      <c r="AP393" s="74" t="s">
        <v>9307</v>
      </c>
      <c r="AQ393" s="74"/>
      <c r="AR393" s="74"/>
      <c r="AS393" s="74" t="s">
        <v>9308</v>
      </c>
      <c r="AT393" s="74" t="s">
        <v>9309</v>
      </c>
      <c r="AU393" s="74" t="s">
        <v>866</v>
      </c>
      <c r="AV393" s="74">
        <v>2016</v>
      </c>
      <c r="AW393" s="74">
        <v>8</v>
      </c>
      <c r="AX393" s="74">
        <v>2</v>
      </c>
      <c r="AY393" s="74"/>
      <c r="AZ393" s="74"/>
      <c r="BA393" s="74"/>
      <c r="BB393" s="74"/>
      <c r="BC393" s="74">
        <v>302</v>
      </c>
      <c r="BD393" s="74">
        <v>316</v>
      </c>
      <c r="BE393" s="74"/>
      <c r="BF393" s="74" t="s">
        <v>28373</v>
      </c>
      <c r="BG393" s="74"/>
      <c r="BH393" s="74">
        <v>15</v>
      </c>
      <c r="BI393" s="74" t="s">
        <v>9311</v>
      </c>
      <c r="BJ393" s="74" t="s">
        <v>9311</v>
      </c>
      <c r="BK393" s="74" t="s">
        <v>28374</v>
      </c>
      <c r="BL393" s="74" t="s">
        <v>28375</v>
      </c>
      <c r="BM393" s="74"/>
      <c r="BN393" s="79" t="str">
        <f>IF(COUNTIF(AA393,"*Nanjing Agr Univ*"),AA393)</f>
        <v>Hou, XL (reprint author), Nanjing Agr Univ, State Key Lab Crop Genet &amp; Germplasm Enhancement, Key Lab Biol &amp; Germplasm Enhancement Hort Crops E, Coll Hort, Nanjing, Jiangsu, Peoples R China.</v>
      </c>
      <c r="BO393" s="79" t="str">
        <f>IF(COUNTIF(BN393,"*Life Sci*"),"生命科学学院",IF(COUNTIF(BN393,"*Coll Hort*"),"园艺学院"))</f>
        <v>园艺学院</v>
      </c>
      <c r="BP393" s="79" t="b">
        <f>IF(COUNTIF(BN393,"*Anim Sci*"),"动物科技学院",IF(COUNTIF(BN393,"*Vet Med*"),"动物医学院"))</f>
        <v>0</v>
      </c>
      <c r="BQ393" s="79" t="b">
        <f>IF(COUNTIF(BN393,"*Resources*"),"资源与环境科学学院",IF(COUNTIF(BN393,"*Dept Entomol*"),"植物保护学院"))</f>
        <v>0</v>
      </c>
      <c r="BR393" s="79" t="b">
        <f>IF(COUNTIF(BN393,"*Coll Agr*"),"农学院",IF(COUNTIF(BN393,"*Plant Protect*"),"植物保护学院"))</f>
        <v>0</v>
      </c>
      <c r="BS393" s="79" t="b">
        <f>IF(COUNTIF(BN393,"*Food Sci*"),"食品科技学院")</f>
        <v>0</v>
      </c>
      <c r="BT393" s="78" t="s">
        <v>9307</v>
      </c>
      <c r="BU393" s="76">
        <f>VLOOKUP(BT393,$CE$2:$CH$13600,3,FALSE)</f>
        <v>4.2290000000000001</v>
      </c>
      <c r="BV393" s="76">
        <f>VLOOKUP(BT393,$CE$2:$CH$13600,4,FALSE)</f>
        <v>4.5289999999999999</v>
      </c>
      <c r="BW393" s="78" t="b">
        <f>IF($BV393&gt;=10,1)</f>
        <v>0</v>
      </c>
      <c r="BX393" s="78" t="b">
        <f>IF(BV393&gt;=5,1)</f>
        <v>0</v>
      </c>
      <c r="BY393" s="78" t="b">
        <f>IF(BV393&lt;2,1)</f>
        <v>0</v>
      </c>
      <c r="BZ393" s="4">
        <v>3</v>
      </c>
      <c r="CC393" s="52">
        <v>392</v>
      </c>
      <c r="CD393" s="53" t="s">
        <v>29526</v>
      </c>
      <c r="CE393" s="53" t="s">
        <v>29527</v>
      </c>
      <c r="CF393" s="54">
        <v>85</v>
      </c>
      <c r="CG393" s="54">
        <v>0.59099999999999997</v>
      </c>
      <c r="CH393" s="54">
        <v>0.39500000000000002</v>
      </c>
      <c r="CI393" s="54">
        <v>0.113</v>
      </c>
      <c r="CJ393" s="54">
        <v>97</v>
      </c>
      <c r="CK393" s="54"/>
      <c r="CL393" s="54">
        <v>1.7000000000000001E-4</v>
      </c>
      <c r="CM393" s="54">
        <v>0.14299999999999999</v>
      </c>
      <c r="CN393" s="53" t="s">
        <v>29417</v>
      </c>
      <c r="CO393" s="54">
        <v>56</v>
      </c>
      <c r="CP393" s="54">
        <v>60</v>
      </c>
      <c r="CQ393" s="55">
        <f t="shared" si="6"/>
        <v>0.93333333333333335</v>
      </c>
      <c r="CR393" s="52" t="s">
        <v>28953</v>
      </c>
    </row>
    <row r="394" spans="1:96">
      <c r="A394" s="74">
        <v>393</v>
      </c>
      <c r="B394" s="6" t="s">
        <v>27454</v>
      </c>
      <c r="C394" s="6" t="s">
        <v>49187</v>
      </c>
      <c r="D394" s="82" t="s">
        <v>62</v>
      </c>
      <c r="E394" s="82" t="s">
        <v>49188</v>
      </c>
      <c r="F394" s="82"/>
      <c r="G394" s="82"/>
      <c r="H394" s="82"/>
      <c r="I394" s="82" t="s">
        <v>49189</v>
      </c>
      <c r="J394" s="82"/>
      <c r="K394" s="82"/>
      <c r="L394" s="82" t="s">
        <v>49190</v>
      </c>
      <c r="M394" s="82" t="s">
        <v>2525</v>
      </c>
      <c r="N394" s="82"/>
      <c r="O394" s="82"/>
      <c r="P394" s="82" t="s">
        <v>67</v>
      </c>
      <c r="Q394" s="82" t="s">
        <v>68</v>
      </c>
      <c r="R394" s="82"/>
      <c r="S394" s="82"/>
      <c r="T394" s="82"/>
      <c r="U394" s="82"/>
      <c r="V394" s="82"/>
      <c r="W394" s="82" t="s">
        <v>49191</v>
      </c>
      <c r="X394" s="82" t="s">
        <v>49192</v>
      </c>
      <c r="Y394" s="82"/>
      <c r="Z394" s="82" t="s">
        <v>49193</v>
      </c>
      <c r="AA394" s="82" t="s">
        <v>49194</v>
      </c>
      <c r="AB394" s="82" t="s">
        <v>7320</v>
      </c>
      <c r="AC394" s="82"/>
      <c r="AD394" s="82"/>
      <c r="AE394" s="82" t="s">
        <v>49195</v>
      </c>
      <c r="AF394" s="82" t="s">
        <v>49196</v>
      </c>
      <c r="AG394" s="82"/>
      <c r="AH394" s="82">
        <v>69</v>
      </c>
      <c r="AI394" s="82">
        <v>0</v>
      </c>
      <c r="AJ394" s="82">
        <v>0</v>
      </c>
      <c r="AK394" s="82">
        <v>0</v>
      </c>
      <c r="AL394" s="82">
        <v>0</v>
      </c>
      <c r="AM394" s="82" t="s">
        <v>660</v>
      </c>
      <c r="AN394" s="82" t="s">
        <v>604</v>
      </c>
      <c r="AO394" s="82" t="s">
        <v>661</v>
      </c>
      <c r="AP394" s="82" t="s">
        <v>2533</v>
      </c>
      <c r="AQ394" s="82"/>
      <c r="AR394" s="82"/>
      <c r="AS394" s="82" t="s">
        <v>2525</v>
      </c>
      <c r="AT394" s="82" t="s">
        <v>2534</v>
      </c>
      <c r="AU394" s="83">
        <v>42482</v>
      </c>
      <c r="AV394" s="82">
        <v>2016</v>
      </c>
      <c r="AW394" s="82">
        <v>17</v>
      </c>
      <c r="AX394" s="82"/>
      <c r="AY394" s="82"/>
      <c r="AZ394" s="82"/>
      <c r="BA394" s="82"/>
      <c r="BB394" s="82"/>
      <c r="BC394" s="82"/>
      <c r="BD394" s="82"/>
      <c r="BE394" s="82">
        <v>297</v>
      </c>
      <c r="BF394" s="82" t="s">
        <v>49197</v>
      </c>
      <c r="BG394" s="82"/>
      <c r="BH394" s="82">
        <v>15</v>
      </c>
      <c r="BI394" s="82" t="s">
        <v>2536</v>
      </c>
      <c r="BJ394" s="82" t="s">
        <v>2536</v>
      </c>
      <c r="BK394" s="82" t="s">
        <v>49198</v>
      </c>
      <c r="BL394" s="82" t="s">
        <v>49199</v>
      </c>
      <c r="BM394" s="82"/>
      <c r="BN394" s="80" t="s">
        <v>49194</v>
      </c>
      <c r="BO394" s="80" t="b">
        <v>0</v>
      </c>
      <c r="BP394" s="80" t="b">
        <v>0</v>
      </c>
      <c r="BQ394" s="80" t="b">
        <v>0</v>
      </c>
      <c r="BR394" s="80" t="b">
        <v>0</v>
      </c>
      <c r="BS394" s="80" t="b">
        <v>0</v>
      </c>
      <c r="BT394" s="81" t="s">
        <v>2533</v>
      </c>
      <c r="BU394" s="81">
        <v>3.9860000000000002</v>
      </c>
      <c r="BV394" s="81">
        <v>4.3600000000000003</v>
      </c>
      <c r="BW394" s="77"/>
      <c r="BX394" s="77"/>
      <c r="BY394" s="77"/>
      <c r="CA394" s="9"/>
      <c r="CC394" s="52">
        <v>393</v>
      </c>
      <c r="CD394" s="53" t="s">
        <v>29528</v>
      </c>
      <c r="CE394" s="53" t="s">
        <v>29529</v>
      </c>
      <c r="CF394" s="54">
        <v>355</v>
      </c>
      <c r="CG394" s="54">
        <v>0.51</v>
      </c>
      <c r="CH394" s="54">
        <v>0.35799999999999998</v>
      </c>
      <c r="CI394" s="54">
        <v>9.2999999999999999E-2</v>
      </c>
      <c r="CJ394" s="54">
        <v>54</v>
      </c>
      <c r="CK394" s="54" t="s">
        <v>28918</v>
      </c>
      <c r="CL394" s="54">
        <v>6.9999999999999999E-4</v>
      </c>
      <c r="CM394" s="54">
        <v>0.157</v>
      </c>
      <c r="CN394" s="53" t="s">
        <v>29417</v>
      </c>
      <c r="CO394" s="54">
        <v>57</v>
      </c>
      <c r="CP394" s="54">
        <v>60</v>
      </c>
      <c r="CQ394" s="55">
        <f t="shared" si="6"/>
        <v>0.95</v>
      </c>
      <c r="CR394" s="52" t="s">
        <v>28953</v>
      </c>
    </row>
    <row r="395" spans="1:96" ht="86.4">
      <c r="A395" s="74">
        <v>394</v>
      </c>
      <c r="B395" s="6" t="s">
        <v>45205</v>
      </c>
      <c r="C395" s="6" t="s">
        <v>48127</v>
      </c>
      <c r="D395" s="9" t="s">
        <v>62</v>
      </c>
      <c r="E395" s="9" t="s">
        <v>47570</v>
      </c>
      <c r="F395" s="9"/>
      <c r="G395" s="9"/>
      <c r="H395" s="9"/>
      <c r="I395" s="9" t="s">
        <v>47571</v>
      </c>
      <c r="J395" s="9"/>
      <c r="K395" s="9"/>
      <c r="L395" s="75" t="s">
        <v>47572</v>
      </c>
      <c r="M395" s="75" t="s">
        <v>2811</v>
      </c>
      <c r="N395" s="9"/>
      <c r="O395" s="9"/>
      <c r="P395" s="9" t="s">
        <v>67</v>
      </c>
      <c r="Q395" s="42" t="s">
        <v>68</v>
      </c>
      <c r="R395" s="9"/>
      <c r="S395" s="9"/>
      <c r="T395" s="9"/>
      <c r="U395" s="9"/>
      <c r="V395" s="9"/>
      <c r="W395" s="9" t="s">
        <v>47573</v>
      </c>
      <c r="X395" s="9" t="s">
        <v>47574</v>
      </c>
      <c r="Y395" s="9"/>
      <c r="Z395" s="9" t="s">
        <v>47575</v>
      </c>
      <c r="AA395" s="9" t="s">
        <v>47576</v>
      </c>
      <c r="AB395" s="9" t="s">
        <v>47577</v>
      </c>
      <c r="AC395" s="9"/>
      <c r="AD395" s="9"/>
      <c r="AE395" s="9" t="s">
        <v>47578</v>
      </c>
      <c r="AF395" s="9" t="s">
        <v>47579</v>
      </c>
      <c r="AG395" s="9"/>
      <c r="AH395" s="9">
        <v>25</v>
      </c>
      <c r="AI395" s="9">
        <v>0</v>
      </c>
      <c r="AJ395" s="9">
        <v>0</v>
      </c>
      <c r="AK395" s="9">
        <v>0</v>
      </c>
      <c r="AL395" s="9">
        <v>0</v>
      </c>
      <c r="AM395" s="9" t="s">
        <v>76</v>
      </c>
      <c r="AN395" s="9" t="s">
        <v>77</v>
      </c>
      <c r="AO395" s="9" t="s">
        <v>78</v>
      </c>
      <c r="AP395" s="42" t="s">
        <v>2819</v>
      </c>
      <c r="AQ395" s="42"/>
      <c r="AR395" s="42"/>
      <c r="AS395" s="42" t="s">
        <v>2820</v>
      </c>
      <c r="AT395" s="42" t="s">
        <v>2821</v>
      </c>
      <c r="AU395" s="42"/>
      <c r="AV395" s="42">
        <v>2016</v>
      </c>
      <c r="AW395" s="42">
        <v>15</v>
      </c>
      <c r="AX395" s="42">
        <v>3</v>
      </c>
      <c r="AY395" s="42"/>
      <c r="AZ395" s="42"/>
      <c r="BA395" s="42"/>
      <c r="BB395" s="42"/>
      <c r="BC395" s="42">
        <v>528</v>
      </c>
      <c r="BD395" s="42">
        <v>536</v>
      </c>
      <c r="BE395" s="42"/>
      <c r="BF395" s="42" t="s">
        <v>47580</v>
      </c>
      <c r="BG395" s="42"/>
      <c r="BH395" s="42">
        <v>9</v>
      </c>
      <c r="BI395" s="42" t="s">
        <v>2823</v>
      </c>
      <c r="BJ395" s="42" t="s">
        <v>473</v>
      </c>
      <c r="BK395" s="42" t="s">
        <v>47568</v>
      </c>
      <c r="BL395" s="42" t="s">
        <v>47581</v>
      </c>
      <c r="BM395" s="42"/>
      <c r="BN395" s="79" t="str">
        <f>IF(COUNTIF(AA395,"*Nanjing Agr Univ*"),AA395)</f>
        <v>Hu, CM (reprint author), Nanjing Agr Univ, Minist Sci &amp; Technol, State Key Lab Crop Genet &amp; Germplasm Enhancement, Coll Hort, Nanjing 210095, Jiangsu, Peoples R China.</v>
      </c>
      <c r="BO395" s="79" t="str">
        <f>IF(COUNTIF(BN395,"*Life Sci*"),"生命科学学院",IF(COUNTIF(BN395,"*Coll Hort*"),"园艺学院"))</f>
        <v>园艺学院</v>
      </c>
      <c r="BP395" s="79" t="b">
        <f>IF(COUNTIF(BN395,"*Anim Sci*"),"动物科技学院",IF(COUNTIF(BN395,"*Vet Med*"),"动物医学院"))</f>
        <v>0</v>
      </c>
      <c r="BQ395" s="79" t="b">
        <f>IF(COUNTIF(BN395,"*Resources*"),"资源与环境科学学院",IF(COUNTIF(BN395,"*Dept Entomol*"),"植物保护学院"))</f>
        <v>0</v>
      </c>
      <c r="BR395" s="79" t="b">
        <f>IF(COUNTIF(BN395,"*Coll Agr*"),"农学院",IF(COUNTIF(BN395,"*Plant Protect*"),"植物保护学院"))</f>
        <v>0</v>
      </c>
      <c r="BS395" s="79" t="b">
        <f>IF(COUNTIF(BN395,"*Food Sci*"),"食品科技学院")</f>
        <v>0</v>
      </c>
      <c r="BT395" s="48" t="s">
        <v>2819</v>
      </c>
      <c r="BU395" s="76">
        <f>VLOOKUP(BT395,$CE$2:$CH$13600,3,FALSE)</f>
        <v>0.83299999999999996</v>
      </c>
      <c r="BV395" s="76">
        <f>VLOOKUP(BT395,$CE$2:$CH$13600,4,FALSE)</f>
        <v>0.85</v>
      </c>
      <c r="BW395" s="78" t="b">
        <f>IF($BV395&gt;=10,1)</f>
        <v>0</v>
      </c>
      <c r="BX395" s="78" t="b">
        <f>IF(BV395&gt;=5,1)</f>
        <v>0</v>
      </c>
      <c r="BY395" s="78">
        <f>IF(BV395&lt;2,1)</f>
        <v>1</v>
      </c>
      <c r="BZ395" s="4">
        <v>4</v>
      </c>
      <c r="CA395" s="9"/>
      <c r="CC395" s="52">
        <v>394</v>
      </c>
      <c r="CD395" s="53" t="s">
        <v>29530</v>
      </c>
      <c r="CE395" s="53" t="s">
        <v>29531</v>
      </c>
      <c r="CF395" s="54">
        <v>149</v>
      </c>
      <c r="CG395" s="54">
        <v>0.32400000000000001</v>
      </c>
      <c r="CH395" s="54">
        <v>0.442</v>
      </c>
      <c r="CI395" s="54">
        <v>9.2999999999999999E-2</v>
      </c>
      <c r="CJ395" s="54">
        <v>43</v>
      </c>
      <c r="CK395" s="54">
        <v>5.9</v>
      </c>
      <c r="CL395" s="54">
        <v>5.5999999999999995E-4</v>
      </c>
      <c r="CM395" s="54">
        <v>0.21299999999999999</v>
      </c>
      <c r="CN395" s="53" t="s">
        <v>29417</v>
      </c>
      <c r="CO395" s="54">
        <v>58</v>
      </c>
      <c r="CP395" s="54">
        <v>60</v>
      </c>
      <c r="CQ395" s="55">
        <f t="shared" si="6"/>
        <v>0.96666666666666667</v>
      </c>
      <c r="CR395" s="52" t="s">
        <v>28953</v>
      </c>
    </row>
    <row r="396" spans="1:96" ht="115.2">
      <c r="A396" s="74">
        <v>395</v>
      </c>
      <c r="B396" s="6" t="s">
        <v>45205</v>
      </c>
      <c r="C396" s="6" t="s">
        <v>45213</v>
      </c>
      <c r="D396" s="5" t="s">
        <v>62</v>
      </c>
      <c r="E396" s="5" t="s">
        <v>28103</v>
      </c>
      <c r="F396" s="5"/>
      <c r="G396" s="5"/>
      <c r="H396" s="5"/>
      <c r="I396" s="5" t="s">
        <v>28104</v>
      </c>
      <c r="J396" s="5"/>
      <c r="K396" s="5"/>
      <c r="L396" s="6" t="s">
        <v>28105</v>
      </c>
      <c r="M396" s="6" t="s">
        <v>1895</v>
      </c>
      <c r="N396" s="5"/>
      <c r="O396" s="5"/>
      <c r="P396" s="5" t="s">
        <v>67</v>
      </c>
      <c r="Q396" s="74" t="s">
        <v>68</v>
      </c>
      <c r="R396" s="74"/>
      <c r="S396" s="74"/>
      <c r="T396" s="74"/>
      <c r="U396" s="74"/>
      <c r="V396" s="74"/>
      <c r="W396" s="74"/>
      <c r="X396" s="74" t="s">
        <v>28106</v>
      </c>
      <c r="Y396" s="74"/>
      <c r="Z396" s="74" t="s">
        <v>28107</v>
      </c>
      <c r="AA396" s="74" t="s">
        <v>28108</v>
      </c>
      <c r="AB396" s="74" t="s">
        <v>28109</v>
      </c>
      <c r="AC396" s="74"/>
      <c r="AD396" s="74"/>
      <c r="AE396" s="74" t="s">
        <v>28110</v>
      </c>
      <c r="AF396" s="74" t="s">
        <v>28111</v>
      </c>
      <c r="AG396" s="74"/>
      <c r="AH396" s="74">
        <v>72</v>
      </c>
      <c r="AI396" s="74">
        <v>0</v>
      </c>
      <c r="AJ396" s="74">
        <v>0</v>
      </c>
      <c r="AK396" s="74">
        <v>0</v>
      </c>
      <c r="AL396" s="74">
        <v>0</v>
      </c>
      <c r="AM396" s="74" t="s">
        <v>1902</v>
      </c>
      <c r="AN396" s="74" t="s">
        <v>1903</v>
      </c>
      <c r="AO396" s="74" t="s">
        <v>1904</v>
      </c>
      <c r="AP396" s="74" t="s">
        <v>1905</v>
      </c>
      <c r="AQ396" s="74"/>
      <c r="AR396" s="74"/>
      <c r="AS396" s="74" t="s">
        <v>1895</v>
      </c>
      <c r="AT396" s="74" t="s">
        <v>1906</v>
      </c>
      <c r="AU396" s="11">
        <v>42422</v>
      </c>
      <c r="AV396" s="74">
        <v>2016</v>
      </c>
      <c r="AW396" s="74">
        <v>11</v>
      </c>
      <c r="AX396" s="74">
        <v>2</v>
      </c>
      <c r="AY396" s="74"/>
      <c r="AZ396" s="74"/>
      <c r="BA396" s="74"/>
      <c r="BB396" s="74"/>
      <c r="BC396" s="74"/>
      <c r="BD396" s="74"/>
      <c r="BE396" s="74" t="s">
        <v>28112</v>
      </c>
      <c r="BF396" s="74" t="s">
        <v>28113</v>
      </c>
      <c r="BG396" s="74"/>
      <c r="BH396" s="74">
        <v>21</v>
      </c>
      <c r="BI396" s="74" t="s">
        <v>610</v>
      </c>
      <c r="BJ396" s="74" t="s">
        <v>611</v>
      </c>
      <c r="BK396" s="74" t="s">
        <v>28114</v>
      </c>
      <c r="BL396" s="74" t="s">
        <v>28115</v>
      </c>
      <c r="BM396" s="74">
        <v>26900681</v>
      </c>
      <c r="BN396" s="46" t="str">
        <f>IF(COUNTIF(AA396,"*Nanjing Agr Univ*"),AA396)</f>
        <v>Huang, XS (reprint author), Nanjing Agr Univ, Coll Hort, State Key Lab Crop Genet &amp; Germplasm Enhancement, Nanjing 210095, Jiangsu, Peoples R China.</v>
      </c>
      <c r="BO396" s="46" t="str">
        <f>IF(COUNTIF(BN396,"*Life Sci*"),"生命科学学院",IF(COUNTIF(BN396,"*Coll Hort*"),"园艺学院"))</f>
        <v>园艺学院</v>
      </c>
      <c r="BP396" s="46" t="b">
        <f>IF(COUNTIF(BN396,"*Anim Sci*"),"动物科技学院",IF(COUNTIF(BN396,"*Vet Med*"),"动物医学院"))</f>
        <v>0</v>
      </c>
      <c r="BQ396" s="46" t="b">
        <f>IF(COUNTIF(BN396,"*Resources*"),"资源与环境科学学院",IF(COUNTIF(BN396,"*Dept Entomol*"),"植物保护学院"))</f>
        <v>0</v>
      </c>
      <c r="BR396" s="46" t="b">
        <f>IF(COUNTIF(BN396,"*Coll Agr*"),"农学院",IF(COUNTIF(BN396,"*Plant Protect*"),"植物保护学院"))</f>
        <v>0</v>
      </c>
      <c r="BS396" s="46" t="b">
        <f>IF(COUNTIF(BN396,"*Food Sci*"),"食品科技学院")</f>
        <v>0</v>
      </c>
      <c r="BT396" s="78" t="s">
        <v>1905</v>
      </c>
      <c r="BU396" s="10">
        <f>VLOOKUP(BT396,$CE$2:$CH$13600,3,FALSE)</f>
        <v>3.234</v>
      </c>
      <c r="BV396" s="10">
        <f>VLOOKUP(BT396,$CE$2:$CH$13600,4,FALSE)</f>
        <v>3.702</v>
      </c>
      <c r="BW396" s="28" t="b">
        <f>IF($BV396&gt;=10,1)</f>
        <v>0</v>
      </c>
      <c r="BX396" s="28" t="b">
        <f>IF(BV396&gt;=5,1)</f>
        <v>0</v>
      </c>
      <c r="BY396" s="28" t="b">
        <f>IF(BV396&lt;2,1)</f>
        <v>0</v>
      </c>
      <c r="BZ396" s="4">
        <v>3</v>
      </c>
      <c r="CA396" s="9"/>
      <c r="CC396" s="52">
        <v>395</v>
      </c>
      <c r="CD396" s="53" t="s">
        <v>29532</v>
      </c>
      <c r="CE396" s="53" t="s">
        <v>29533</v>
      </c>
      <c r="CF396" s="54">
        <v>126</v>
      </c>
      <c r="CG396" s="54">
        <v>0.28199999999999997</v>
      </c>
      <c r="CH396" s="54">
        <v>0.26400000000000001</v>
      </c>
      <c r="CI396" s="54">
        <v>0.11799999999999999</v>
      </c>
      <c r="CJ396" s="54">
        <v>34</v>
      </c>
      <c r="CK396" s="54">
        <v>7.3</v>
      </c>
      <c r="CL396" s="54">
        <v>1.8000000000000001E-4</v>
      </c>
      <c r="CM396" s="54">
        <v>6.4000000000000001E-2</v>
      </c>
      <c r="CN396" s="53" t="s">
        <v>29417</v>
      </c>
      <c r="CO396" s="54">
        <v>59</v>
      </c>
      <c r="CP396" s="54">
        <v>60</v>
      </c>
      <c r="CQ396" s="55">
        <f t="shared" si="6"/>
        <v>0.98333333333333328</v>
      </c>
      <c r="CR396" s="52" t="s">
        <v>28953</v>
      </c>
    </row>
    <row r="397" spans="1:96">
      <c r="A397" s="74">
        <v>396</v>
      </c>
      <c r="B397" s="6" t="s">
        <v>27454</v>
      </c>
      <c r="C397" s="6" t="s">
        <v>49200</v>
      </c>
      <c r="D397" s="82" t="s">
        <v>62</v>
      </c>
      <c r="E397" s="82" t="s">
        <v>49201</v>
      </c>
      <c r="F397" s="82"/>
      <c r="G397" s="82"/>
      <c r="H397" s="82"/>
      <c r="I397" s="82" t="s">
        <v>49202</v>
      </c>
      <c r="J397" s="82"/>
      <c r="K397" s="82"/>
      <c r="L397" s="82" t="s">
        <v>49203</v>
      </c>
      <c r="M397" s="82" t="s">
        <v>49139</v>
      </c>
      <c r="N397" s="82"/>
      <c r="O397" s="82"/>
      <c r="P397" s="82" t="s">
        <v>67</v>
      </c>
      <c r="Q397" s="82" t="s">
        <v>68</v>
      </c>
      <c r="R397" s="82"/>
      <c r="S397" s="82"/>
      <c r="T397" s="82"/>
      <c r="U397" s="82"/>
      <c r="V397" s="82"/>
      <c r="W397" s="82" t="s">
        <v>49204</v>
      </c>
      <c r="X397" s="82" t="s">
        <v>49205</v>
      </c>
      <c r="Y397" s="82"/>
      <c r="Z397" s="82" t="s">
        <v>49206</v>
      </c>
      <c r="AA397" s="82" t="s">
        <v>49207</v>
      </c>
      <c r="AB397" s="82" t="s">
        <v>7668</v>
      </c>
      <c r="AC397" s="82"/>
      <c r="AD397" s="82"/>
      <c r="AE397" s="82" t="s">
        <v>49208</v>
      </c>
      <c r="AF397" s="82" t="s">
        <v>49209</v>
      </c>
      <c r="AG397" s="82"/>
      <c r="AH397" s="82">
        <v>25</v>
      </c>
      <c r="AI397" s="82">
        <v>0</v>
      </c>
      <c r="AJ397" s="82">
        <v>0</v>
      </c>
      <c r="AK397" s="82">
        <v>0</v>
      </c>
      <c r="AL397" s="82">
        <v>0</v>
      </c>
      <c r="AM397" s="82" t="s">
        <v>11180</v>
      </c>
      <c r="AN397" s="82" t="s">
        <v>6036</v>
      </c>
      <c r="AO397" s="82" t="s">
        <v>11181</v>
      </c>
      <c r="AP397" s="82" t="s">
        <v>29188</v>
      </c>
      <c r="AQ397" s="82" t="s">
        <v>49146</v>
      </c>
      <c r="AR397" s="82"/>
      <c r="AS397" s="82" t="s">
        <v>29187</v>
      </c>
      <c r="AT397" s="82" t="s">
        <v>49147</v>
      </c>
      <c r="AU397" s="82" t="s">
        <v>866</v>
      </c>
      <c r="AV397" s="82">
        <v>2016</v>
      </c>
      <c r="AW397" s="82">
        <v>96</v>
      </c>
      <c r="AX397" s="82">
        <v>1</v>
      </c>
      <c r="AY397" s="82"/>
      <c r="AZ397" s="82"/>
      <c r="BA397" s="82"/>
      <c r="BB397" s="82"/>
      <c r="BC397" s="82">
        <v>109</v>
      </c>
      <c r="BD397" s="82">
        <v>116</v>
      </c>
      <c r="BE397" s="82"/>
      <c r="BF397" s="82" t="s">
        <v>49210</v>
      </c>
      <c r="BG397" s="82"/>
      <c r="BH397" s="82">
        <v>8</v>
      </c>
      <c r="BI397" s="82" t="s">
        <v>5238</v>
      </c>
      <c r="BJ397" s="82" t="s">
        <v>1685</v>
      </c>
      <c r="BK397" s="82" t="s">
        <v>49149</v>
      </c>
      <c r="BL397" s="82" t="s">
        <v>49211</v>
      </c>
      <c r="BM397" s="82"/>
      <c r="BN397" s="80" t="s">
        <v>49207</v>
      </c>
      <c r="BO397" s="80" t="b">
        <v>0</v>
      </c>
      <c r="BP397" s="80" t="b">
        <v>0</v>
      </c>
      <c r="BQ397" s="80" t="b">
        <v>0</v>
      </c>
      <c r="BR397" s="80" t="b">
        <v>0</v>
      </c>
      <c r="BS397" s="80" t="b">
        <v>0</v>
      </c>
      <c r="BT397" s="81" t="s">
        <v>29188</v>
      </c>
      <c r="BU397" s="81">
        <v>0.91900000000000004</v>
      </c>
      <c r="BV397" s="81">
        <v>0.96899999999999997</v>
      </c>
      <c r="BW397" s="77"/>
      <c r="BX397" s="77"/>
      <c r="BY397" s="77"/>
      <c r="CA397" s="9"/>
      <c r="CC397" s="52">
        <v>396</v>
      </c>
      <c r="CD397" s="53" t="s">
        <v>29534</v>
      </c>
      <c r="CE397" s="53" t="s">
        <v>29535</v>
      </c>
      <c r="CF397" s="54">
        <v>207</v>
      </c>
      <c r="CG397" s="54">
        <v>0.156</v>
      </c>
      <c r="CH397" s="54">
        <v>0.13800000000000001</v>
      </c>
      <c r="CI397" s="54"/>
      <c r="CJ397" s="54"/>
      <c r="CK397" s="54" t="s">
        <v>28918</v>
      </c>
      <c r="CL397" s="54">
        <v>1E-4</v>
      </c>
      <c r="CM397" s="54">
        <v>8.1000000000000003E-2</v>
      </c>
      <c r="CN397" s="53" t="s">
        <v>29417</v>
      </c>
      <c r="CO397" s="54">
        <v>60</v>
      </c>
      <c r="CP397" s="54">
        <v>60</v>
      </c>
      <c r="CQ397" s="55">
        <f t="shared" si="6"/>
        <v>1</v>
      </c>
      <c r="CR397" s="52" t="s">
        <v>28953</v>
      </c>
    </row>
    <row r="398" spans="1:96" ht="72">
      <c r="A398" s="74">
        <v>397</v>
      </c>
      <c r="B398" s="6" t="s">
        <v>45205</v>
      </c>
      <c r="C398" s="6" t="s">
        <v>48126</v>
      </c>
      <c r="D398" s="9" t="s">
        <v>62</v>
      </c>
      <c r="E398" s="9" t="s">
        <v>45714</v>
      </c>
      <c r="F398" s="9"/>
      <c r="G398" s="9"/>
      <c r="H398" s="9"/>
      <c r="I398" s="9" t="s">
        <v>45715</v>
      </c>
      <c r="J398" s="9"/>
      <c r="K398" s="9"/>
      <c r="L398" s="6" t="s">
        <v>45716</v>
      </c>
      <c r="M398" s="6" t="s">
        <v>596</v>
      </c>
      <c r="N398" s="9"/>
      <c r="O398" s="9"/>
      <c r="P398" s="9" t="s">
        <v>67</v>
      </c>
      <c r="Q398" s="42" t="s">
        <v>68</v>
      </c>
      <c r="R398" s="9"/>
      <c r="S398" s="9"/>
      <c r="T398" s="9"/>
      <c r="U398" s="9"/>
      <c r="V398" s="9"/>
      <c r="W398" s="9"/>
      <c r="X398" s="9" t="s">
        <v>45717</v>
      </c>
      <c r="Y398" s="9"/>
      <c r="Z398" s="9" t="s">
        <v>45718</v>
      </c>
      <c r="AA398" s="9" t="s">
        <v>45719</v>
      </c>
      <c r="AB398" s="9" t="s">
        <v>45720</v>
      </c>
      <c r="AC398" s="9"/>
      <c r="AD398" s="9"/>
      <c r="AE398" s="9" t="s">
        <v>45721</v>
      </c>
      <c r="AF398" s="9" t="s">
        <v>45722</v>
      </c>
      <c r="AG398" s="9"/>
      <c r="AH398" s="9">
        <v>43</v>
      </c>
      <c r="AI398" s="9">
        <v>0</v>
      </c>
      <c r="AJ398" s="9">
        <v>0</v>
      </c>
      <c r="AK398" s="9">
        <v>0</v>
      </c>
      <c r="AL398" s="9">
        <v>0</v>
      </c>
      <c r="AM398" s="9" t="s">
        <v>603</v>
      </c>
      <c r="AN398" s="9" t="s">
        <v>604</v>
      </c>
      <c r="AO398" s="9" t="s">
        <v>605</v>
      </c>
      <c r="AP398" s="42" t="s">
        <v>606</v>
      </c>
      <c r="AQ398" s="42"/>
      <c r="AR398" s="42"/>
      <c r="AS398" s="42" t="s">
        <v>607</v>
      </c>
      <c r="AT398" s="42" t="s">
        <v>608</v>
      </c>
      <c r="AU398" s="43">
        <v>42466</v>
      </c>
      <c r="AV398" s="42">
        <v>2016</v>
      </c>
      <c r="AW398" s="42">
        <v>6</v>
      </c>
      <c r="AX398" s="42"/>
      <c r="AY398" s="42"/>
      <c r="AZ398" s="42"/>
      <c r="BA398" s="42"/>
      <c r="BB398" s="42"/>
      <c r="BC398" s="42"/>
      <c r="BD398" s="42"/>
      <c r="BE398" s="42">
        <v>23581</v>
      </c>
      <c r="BF398" s="42" t="s">
        <v>45723</v>
      </c>
      <c r="BG398" s="42"/>
      <c r="BH398" s="42">
        <v>13</v>
      </c>
      <c r="BI398" s="42" t="s">
        <v>610</v>
      </c>
      <c r="BJ398" s="42" t="s">
        <v>611</v>
      </c>
      <c r="BK398" s="42" t="s">
        <v>45724</v>
      </c>
      <c r="BL398" s="42" t="s">
        <v>45725</v>
      </c>
      <c r="BM398" s="42">
        <v>27049067</v>
      </c>
      <c r="BN398" s="46" t="str">
        <f>IF(COUNTIF(AA398,"*Nanjing Agr Univ*"),AA398)</f>
        <v>Gu, TT; Li, Y (reprint author), Nanjing Agr Univ, State Key Lab Plant Genet &amp; Germplasm Enhancement, Nanjing, Jiangsu, Peoples R China.; Gu, TT; Li, Y (reprint author), Nanjing Agr Univ, Coll Hort, Nanjing, Jiangsu, Peoples R China.; Li, Y (reprint author), Univ Connecticut, Dept Plant Sci &amp; Landscape Architecture, Storrs, CT 06269 USA.</v>
      </c>
      <c r="BO398" s="46" t="str">
        <f>IF(COUNTIF(BN398,"*Life Sci*"),"生命科学学院",IF(COUNTIF(BN398,"*Coll Hort*"),"园艺学院"))</f>
        <v>园艺学院</v>
      </c>
      <c r="BP398" s="46" t="b">
        <f>IF(COUNTIF(BN398,"*Anim Sci*"),"动物科技学院",IF(COUNTIF(BN398,"*Vet Med*"),"动物医学院"))</f>
        <v>0</v>
      </c>
      <c r="BQ398" s="46" t="b">
        <f>IF(COUNTIF(BN398,"*Resources*"),"资源与环境科学学院",IF(COUNTIF(BN398,"*Dept Entomol*"),"植物保护学院"))</f>
        <v>0</v>
      </c>
      <c r="BR398" s="46" t="b">
        <f>IF(COUNTIF(BN398,"*Coll Agr*"),"农学院",IF(COUNTIF(BN398,"*Plant Protect*"),"植物保护学院"))</f>
        <v>0</v>
      </c>
      <c r="BS398" s="46" t="b">
        <f>IF(COUNTIF(BN398,"*Food Sci*"),"食品科技学院")</f>
        <v>0</v>
      </c>
      <c r="BT398" s="48" t="s">
        <v>606</v>
      </c>
      <c r="BU398" s="10">
        <f>VLOOKUP(BT398,$CE$2:$CH$13600,3,FALSE)</f>
        <v>5.5780000000000003</v>
      </c>
      <c r="BV398" s="10">
        <f>VLOOKUP(BT398,$CE$2:$CH$13600,4,FALSE)</f>
        <v>5.5970000000000004</v>
      </c>
      <c r="BW398" s="28" t="b">
        <f>IF($BV398&gt;=10,1)</f>
        <v>0</v>
      </c>
      <c r="BX398" s="28">
        <f>IF(BV398&gt;=5,1)</f>
        <v>1</v>
      </c>
      <c r="BY398" s="28" t="b">
        <f>IF(BV398&lt;2,1)</f>
        <v>0</v>
      </c>
      <c r="BZ398" s="4">
        <v>4</v>
      </c>
      <c r="CC398" s="52">
        <v>397</v>
      </c>
      <c r="CD398" s="53" t="s">
        <v>29536</v>
      </c>
      <c r="CE398" s="53" t="s">
        <v>29537</v>
      </c>
      <c r="CF398" s="54">
        <v>6019</v>
      </c>
      <c r="CG398" s="54">
        <v>3.2149999999999999</v>
      </c>
      <c r="CH398" s="54">
        <v>3.637</v>
      </c>
      <c r="CI398" s="54">
        <v>0.60199999999999998</v>
      </c>
      <c r="CJ398" s="54">
        <v>93</v>
      </c>
      <c r="CK398" s="54" t="s">
        <v>28918</v>
      </c>
      <c r="CL398" s="54">
        <v>9.2599999999999991E-3</v>
      </c>
      <c r="CM398" s="54">
        <v>1.23</v>
      </c>
      <c r="CN398" s="53" t="s">
        <v>29538</v>
      </c>
      <c r="CO398" s="54">
        <v>1</v>
      </c>
      <c r="CP398" s="54">
        <v>25</v>
      </c>
      <c r="CQ398" s="55">
        <f t="shared" si="6"/>
        <v>0.04</v>
      </c>
      <c r="CR398" s="52" t="s">
        <v>28907</v>
      </c>
    </row>
    <row r="399" spans="1:96">
      <c r="A399" s="74">
        <v>398</v>
      </c>
      <c r="B399" s="6" t="s">
        <v>27454</v>
      </c>
      <c r="C399" s="6" t="s">
        <v>49082</v>
      </c>
      <c r="D399" s="82" t="s">
        <v>62</v>
      </c>
      <c r="E399" s="82" t="s">
        <v>49083</v>
      </c>
      <c r="F399" s="82"/>
      <c r="G399" s="82"/>
      <c r="H399" s="82"/>
      <c r="I399" s="82" t="s">
        <v>49084</v>
      </c>
      <c r="J399" s="82"/>
      <c r="K399" s="82"/>
      <c r="L399" s="82" t="s">
        <v>49085</v>
      </c>
      <c r="M399" s="82" t="s">
        <v>1961</v>
      </c>
      <c r="N399" s="82"/>
      <c r="O399" s="82"/>
      <c r="P399" s="82" t="s">
        <v>67</v>
      </c>
      <c r="Q399" s="82" t="s">
        <v>68</v>
      </c>
      <c r="R399" s="82"/>
      <c r="S399" s="82"/>
      <c r="T399" s="82"/>
      <c r="U399" s="82"/>
      <c r="V399" s="82"/>
      <c r="W399" s="82" t="s">
        <v>49086</v>
      </c>
      <c r="X399" s="82" t="s">
        <v>49087</v>
      </c>
      <c r="Y399" s="82"/>
      <c r="Z399" s="82" t="s">
        <v>49088</v>
      </c>
      <c r="AA399" s="82" t="s">
        <v>49089</v>
      </c>
      <c r="AB399" s="82" t="s">
        <v>6165</v>
      </c>
      <c r="AC399" s="82"/>
      <c r="AD399" s="82"/>
      <c r="AE399" s="82" t="s">
        <v>49090</v>
      </c>
      <c r="AF399" s="82" t="s">
        <v>49091</v>
      </c>
      <c r="AG399" s="82"/>
      <c r="AH399" s="82">
        <v>24</v>
      </c>
      <c r="AI399" s="82">
        <v>0</v>
      </c>
      <c r="AJ399" s="82">
        <v>0</v>
      </c>
      <c r="AK399" s="82">
        <v>0</v>
      </c>
      <c r="AL399" s="82">
        <v>0</v>
      </c>
      <c r="AM399" s="82" t="s">
        <v>112</v>
      </c>
      <c r="AN399" s="82" t="s">
        <v>113</v>
      </c>
      <c r="AO399" s="82" t="s">
        <v>114</v>
      </c>
      <c r="AP399" s="82" t="s">
        <v>1968</v>
      </c>
      <c r="AQ399" s="82" t="s">
        <v>1969</v>
      </c>
      <c r="AR399" s="82"/>
      <c r="AS399" s="82" t="s">
        <v>1970</v>
      </c>
      <c r="AT399" s="82" t="s">
        <v>1971</v>
      </c>
      <c r="AU399" s="83">
        <v>42502</v>
      </c>
      <c r="AV399" s="82">
        <v>2016</v>
      </c>
      <c r="AW399" s="82">
        <v>203</v>
      </c>
      <c r="AX399" s="82"/>
      <c r="AY399" s="82"/>
      <c r="AZ399" s="82"/>
      <c r="BA399" s="82"/>
      <c r="BB399" s="82"/>
      <c r="BC399" s="82">
        <v>199</v>
      </c>
      <c r="BD399" s="82">
        <v>206</v>
      </c>
      <c r="BE399" s="82"/>
      <c r="BF399" s="82" t="s">
        <v>49092</v>
      </c>
      <c r="BG399" s="82"/>
      <c r="BH399" s="82">
        <v>8</v>
      </c>
      <c r="BI399" s="82" t="s">
        <v>1973</v>
      </c>
      <c r="BJ399" s="82" t="s">
        <v>473</v>
      </c>
      <c r="BK399" s="82" t="s">
        <v>49093</v>
      </c>
      <c r="BL399" s="82" t="s">
        <v>49094</v>
      </c>
      <c r="BM399" s="82"/>
      <c r="BN399" s="80" t="s">
        <v>49089</v>
      </c>
      <c r="BO399" s="80" t="s">
        <v>27454</v>
      </c>
      <c r="BP399" s="80" t="b">
        <v>0</v>
      </c>
      <c r="BQ399" s="80" t="b">
        <v>0</v>
      </c>
      <c r="BR399" s="80" t="b">
        <v>0</v>
      </c>
      <c r="BS399" s="80" t="b">
        <v>0</v>
      </c>
      <c r="BT399" s="81" t="s">
        <v>1968</v>
      </c>
      <c r="BU399" s="81">
        <v>1.365</v>
      </c>
      <c r="BV399" s="81">
        <v>1.7849999999999999</v>
      </c>
      <c r="BW399" s="77"/>
      <c r="BX399" s="77"/>
      <c r="BY399" s="77"/>
      <c r="CC399" s="52">
        <v>398</v>
      </c>
      <c r="CD399" s="53" t="s">
        <v>29539</v>
      </c>
      <c r="CE399" s="53" t="s">
        <v>29540</v>
      </c>
      <c r="CF399" s="54">
        <v>8327</v>
      </c>
      <c r="CG399" s="54">
        <v>2.968</v>
      </c>
      <c r="CH399" s="54">
        <v>3.1429999999999998</v>
      </c>
      <c r="CI399" s="54">
        <v>1.238</v>
      </c>
      <c r="CJ399" s="54">
        <v>130</v>
      </c>
      <c r="CK399" s="54" t="s">
        <v>28918</v>
      </c>
      <c r="CL399" s="54">
        <v>1.353E-2</v>
      </c>
      <c r="CM399" s="54">
        <v>1.069</v>
      </c>
      <c r="CN399" s="53" t="s">
        <v>29538</v>
      </c>
      <c r="CO399" s="54">
        <v>2</v>
      </c>
      <c r="CP399" s="54">
        <v>25</v>
      </c>
      <c r="CQ399" s="55">
        <f t="shared" si="6"/>
        <v>0.08</v>
      </c>
      <c r="CR399" s="52" t="s">
        <v>28907</v>
      </c>
    </row>
    <row r="400" spans="1:96">
      <c r="A400" s="74">
        <v>399</v>
      </c>
      <c r="B400" s="6" t="s">
        <v>27454</v>
      </c>
      <c r="C400" s="6" t="s">
        <v>49082</v>
      </c>
      <c r="D400" s="82" t="s">
        <v>62</v>
      </c>
      <c r="E400" s="82" t="s">
        <v>49212</v>
      </c>
      <c r="F400" s="82"/>
      <c r="G400" s="82"/>
      <c r="H400" s="82"/>
      <c r="I400" s="82" t="s">
        <v>49213</v>
      </c>
      <c r="J400" s="82"/>
      <c r="K400" s="82"/>
      <c r="L400" s="82" t="s">
        <v>49214</v>
      </c>
      <c r="M400" s="82" t="s">
        <v>596</v>
      </c>
      <c r="N400" s="82"/>
      <c r="O400" s="82"/>
      <c r="P400" s="82" t="s">
        <v>67</v>
      </c>
      <c r="Q400" s="82" t="s">
        <v>68</v>
      </c>
      <c r="R400" s="82"/>
      <c r="S400" s="82"/>
      <c r="T400" s="82"/>
      <c r="U400" s="82"/>
      <c r="V400" s="82"/>
      <c r="W400" s="82"/>
      <c r="X400" s="82" t="s">
        <v>49215</v>
      </c>
      <c r="Y400" s="82"/>
      <c r="Z400" s="82" t="s">
        <v>49216</v>
      </c>
      <c r="AA400" s="82" t="s">
        <v>49217</v>
      </c>
      <c r="AB400" s="82" t="s">
        <v>6165</v>
      </c>
      <c r="AC400" s="82"/>
      <c r="AD400" s="82"/>
      <c r="AE400" s="82" t="s">
        <v>49218</v>
      </c>
      <c r="AF400" s="82" t="s">
        <v>49219</v>
      </c>
      <c r="AG400" s="82"/>
      <c r="AH400" s="82">
        <v>61</v>
      </c>
      <c r="AI400" s="82">
        <v>0</v>
      </c>
      <c r="AJ400" s="82">
        <v>0</v>
      </c>
      <c r="AK400" s="82">
        <v>0</v>
      </c>
      <c r="AL400" s="82">
        <v>0</v>
      </c>
      <c r="AM400" s="82" t="s">
        <v>603</v>
      </c>
      <c r="AN400" s="82" t="s">
        <v>604</v>
      </c>
      <c r="AO400" s="82" t="s">
        <v>605</v>
      </c>
      <c r="AP400" s="82" t="s">
        <v>606</v>
      </c>
      <c r="AQ400" s="82"/>
      <c r="AR400" s="82"/>
      <c r="AS400" s="82" t="s">
        <v>607</v>
      </c>
      <c r="AT400" s="82" t="s">
        <v>608</v>
      </c>
      <c r="AU400" s="83">
        <v>42486</v>
      </c>
      <c r="AV400" s="82">
        <v>2016</v>
      </c>
      <c r="AW400" s="82">
        <v>6</v>
      </c>
      <c r="AX400" s="82"/>
      <c r="AY400" s="82"/>
      <c r="AZ400" s="82"/>
      <c r="BA400" s="82"/>
      <c r="BB400" s="82"/>
      <c r="BC400" s="82"/>
      <c r="BD400" s="82"/>
      <c r="BE400" s="82">
        <v>25107</v>
      </c>
      <c r="BF400" s="82" t="s">
        <v>49220</v>
      </c>
      <c r="BG400" s="82"/>
      <c r="BH400" s="82">
        <v>14</v>
      </c>
      <c r="BI400" s="82" t="s">
        <v>610</v>
      </c>
      <c r="BJ400" s="82" t="s">
        <v>611</v>
      </c>
      <c r="BK400" s="82" t="s">
        <v>49221</v>
      </c>
      <c r="BL400" s="82" t="s">
        <v>49222</v>
      </c>
      <c r="BM400" s="82"/>
      <c r="BN400" s="80" t="s">
        <v>49217</v>
      </c>
      <c r="BO400" s="80" t="b">
        <v>0</v>
      </c>
      <c r="BP400" s="80" t="b">
        <v>0</v>
      </c>
      <c r="BQ400" s="80" t="b">
        <v>0</v>
      </c>
      <c r="BR400" s="80" t="b">
        <v>0</v>
      </c>
      <c r="BS400" s="80" t="b">
        <v>0</v>
      </c>
      <c r="BT400" s="81" t="s">
        <v>606</v>
      </c>
      <c r="BU400" s="81">
        <v>5.5780000000000003</v>
      </c>
      <c r="BV400" s="81">
        <v>5.5970000000000004</v>
      </c>
      <c r="BW400" s="77"/>
      <c r="BX400" s="77"/>
      <c r="BY400" s="77"/>
      <c r="CA400" s="9"/>
      <c r="CC400" s="52">
        <v>399</v>
      </c>
      <c r="CD400" s="53" t="s">
        <v>29541</v>
      </c>
      <c r="CE400" s="53" t="s">
        <v>29542</v>
      </c>
      <c r="CF400" s="54">
        <v>3949</v>
      </c>
      <c r="CG400" s="54">
        <v>2.8420000000000001</v>
      </c>
      <c r="CH400" s="54">
        <v>3.1080000000000001</v>
      </c>
      <c r="CI400" s="54">
        <v>0.51900000000000002</v>
      </c>
      <c r="CJ400" s="54">
        <v>104</v>
      </c>
      <c r="CK400" s="54">
        <v>8.5</v>
      </c>
      <c r="CL400" s="54">
        <v>6.4900000000000001E-3</v>
      </c>
      <c r="CM400" s="54">
        <v>0.98499999999999999</v>
      </c>
      <c r="CN400" s="53" t="s">
        <v>29538</v>
      </c>
      <c r="CO400" s="54">
        <v>3</v>
      </c>
      <c r="CP400" s="54">
        <v>25</v>
      </c>
      <c r="CQ400" s="55">
        <f t="shared" si="6"/>
        <v>0.12</v>
      </c>
      <c r="CR400" s="52" t="s">
        <v>28907</v>
      </c>
    </row>
    <row r="401" spans="1:96" ht="100.8">
      <c r="A401" s="74">
        <v>400</v>
      </c>
      <c r="B401" s="6" t="s">
        <v>45205</v>
      </c>
      <c r="C401" s="6" t="s">
        <v>45214</v>
      </c>
      <c r="D401" s="5" t="s">
        <v>62</v>
      </c>
      <c r="E401" s="5" t="s">
        <v>28093</v>
      </c>
      <c r="F401" s="5"/>
      <c r="G401" s="5"/>
      <c r="H401" s="5"/>
      <c r="I401" s="5" t="s">
        <v>28094</v>
      </c>
      <c r="J401" s="5"/>
      <c r="K401" s="5"/>
      <c r="L401" s="6" t="s">
        <v>28095</v>
      </c>
      <c r="M401" s="6" t="s">
        <v>596</v>
      </c>
      <c r="N401" s="5"/>
      <c r="O401" s="5"/>
      <c r="P401" s="5" t="s">
        <v>67</v>
      </c>
      <c r="Q401" s="4" t="s">
        <v>68</v>
      </c>
      <c r="X401" s="4" t="s">
        <v>28096</v>
      </c>
      <c r="Z401" s="4" t="s">
        <v>28097</v>
      </c>
      <c r="AA401" s="4" t="s">
        <v>10527</v>
      </c>
      <c r="AB401" s="4" t="s">
        <v>4425</v>
      </c>
      <c r="AE401" s="4" t="s">
        <v>28098</v>
      </c>
      <c r="AF401" s="4" t="s">
        <v>28099</v>
      </c>
      <c r="AH401" s="4">
        <v>66</v>
      </c>
      <c r="AI401" s="4">
        <v>0</v>
      </c>
      <c r="AJ401" s="4">
        <v>0</v>
      </c>
      <c r="AK401" s="4">
        <v>0</v>
      </c>
      <c r="AL401" s="4">
        <v>0</v>
      </c>
      <c r="AM401" s="4" t="s">
        <v>603</v>
      </c>
      <c r="AN401" s="4" t="s">
        <v>604</v>
      </c>
      <c r="AO401" s="4" t="s">
        <v>605</v>
      </c>
      <c r="AP401" s="4" t="s">
        <v>606</v>
      </c>
      <c r="AS401" s="4" t="s">
        <v>607</v>
      </c>
      <c r="AT401" s="4" t="s">
        <v>608</v>
      </c>
      <c r="AU401" s="11">
        <v>42423</v>
      </c>
      <c r="AV401" s="4">
        <v>2016</v>
      </c>
      <c r="AW401" s="4">
        <v>6</v>
      </c>
      <c r="BE401" s="4">
        <v>21652</v>
      </c>
      <c r="BF401" s="4" t="s">
        <v>28100</v>
      </c>
      <c r="BH401" s="4">
        <v>13</v>
      </c>
      <c r="BI401" s="4" t="s">
        <v>610</v>
      </c>
      <c r="BJ401" s="4" t="s">
        <v>611</v>
      </c>
      <c r="BK401" s="4" t="s">
        <v>28101</v>
      </c>
      <c r="BL401" s="4" t="s">
        <v>28102</v>
      </c>
      <c r="BM401" s="4">
        <v>26902837</v>
      </c>
      <c r="BN401" s="46" t="str">
        <f>IF(COUNTIF(AA401,"*Nanjing Agr Univ*"),AA401)</f>
        <v>Liu, LW (reprint author), Nanjing Agr Univ, Coll Hort, Natl Key Lab Crop Genet &amp; Germplasm Enhancement, Nanjing 210095, Jiangsu, Peoples R China.</v>
      </c>
      <c r="BO401" s="46" t="str">
        <f>IF(COUNTIF(BN401,"*Life Sci*"),"生命科学学院",IF(COUNTIF(BN401,"*Coll Hort*"),"园艺学院"))</f>
        <v>园艺学院</v>
      </c>
      <c r="BP401" s="46" t="b">
        <f>IF(COUNTIF(BN401,"*Anim Sci*"),"动物科技学院",IF(COUNTIF(BN401,"*Vet Med*"),"动物医学院"))</f>
        <v>0</v>
      </c>
      <c r="BQ401" s="46" t="b">
        <f>IF(COUNTIF(BN401,"*Resources*"),"资源与环境科学学院",IF(COUNTIF(BN401,"*Dept Entomol*"),"植物保护学院"))</f>
        <v>0</v>
      </c>
      <c r="BR401" s="46" t="b">
        <f>IF(COUNTIF(BN401,"*Coll Agr*"),"农学院",IF(COUNTIF(BN401,"*Plant Protect*"),"植物保护学院"))</f>
        <v>0</v>
      </c>
      <c r="BS401" s="46" t="b">
        <f>IF(COUNTIF(BN401,"*Food Sci*"),"食品科技学院")</f>
        <v>0</v>
      </c>
      <c r="BT401" s="28" t="s">
        <v>606</v>
      </c>
      <c r="BU401" s="10">
        <f>VLOOKUP(BT401,$CE$2:$CH$13600,3,FALSE)</f>
        <v>5.5780000000000003</v>
      </c>
      <c r="BV401" s="10">
        <f>VLOOKUP(BT401,$CE$2:$CH$13600,4,FALSE)</f>
        <v>5.5970000000000004</v>
      </c>
      <c r="BW401" s="28" t="b">
        <f>IF($BV401&gt;=10,1)</f>
        <v>0</v>
      </c>
      <c r="BX401" s="28">
        <f>IF(BV401&gt;=5,1)</f>
        <v>1</v>
      </c>
      <c r="BY401" s="28" t="b">
        <f>IF(BV401&lt;2,1)</f>
        <v>0</v>
      </c>
      <c r="BZ401" s="4">
        <v>3</v>
      </c>
      <c r="CA401" s="9"/>
      <c r="CC401" s="52">
        <v>400</v>
      </c>
      <c r="CD401" s="53" t="s">
        <v>29543</v>
      </c>
      <c r="CE401" s="53" t="s">
        <v>29544</v>
      </c>
      <c r="CF401" s="54">
        <v>738</v>
      </c>
      <c r="CG401" s="54">
        <v>2.5880000000000001</v>
      </c>
      <c r="CH401" s="54">
        <v>1.84</v>
      </c>
      <c r="CI401" s="54">
        <v>1.1200000000000001</v>
      </c>
      <c r="CJ401" s="54">
        <v>25</v>
      </c>
      <c r="CK401" s="54">
        <v>7.9</v>
      </c>
      <c r="CL401" s="54">
        <v>7.5000000000000002E-4</v>
      </c>
      <c r="CM401" s="54">
        <v>0.376</v>
      </c>
      <c r="CN401" s="53" t="s">
        <v>29538</v>
      </c>
      <c r="CO401" s="54">
        <v>4</v>
      </c>
      <c r="CP401" s="54">
        <v>25</v>
      </c>
      <c r="CQ401" s="55">
        <f t="shared" si="6"/>
        <v>0.16</v>
      </c>
      <c r="CR401" s="52" t="s">
        <v>28907</v>
      </c>
    </row>
    <row r="402" spans="1:96" ht="115.2">
      <c r="A402" s="74">
        <v>401</v>
      </c>
      <c r="B402" s="6" t="s">
        <v>45205</v>
      </c>
      <c r="C402" s="6" t="s">
        <v>45214</v>
      </c>
      <c r="D402" s="5" t="s">
        <v>62</v>
      </c>
      <c r="E402" s="5" t="s">
        <v>28306</v>
      </c>
      <c r="F402" s="5"/>
      <c r="G402" s="5"/>
      <c r="H402" s="5"/>
      <c r="I402" s="5" t="s">
        <v>28307</v>
      </c>
      <c r="J402" s="5"/>
      <c r="K402" s="5"/>
      <c r="L402" s="6" t="s">
        <v>28308</v>
      </c>
      <c r="M402" s="6" t="s">
        <v>6431</v>
      </c>
      <c r="N402" s="5"/>
      <c r="O402" s="5"/>
      <c r="P402" s="5" t="s">
        <v>67</v>
      </c>
      <c r="Q402" s="74" t="s">
        <v>68</v>
      </c>
      <c r="R402" s="74"/>
      <c r="S402" s="74"/>
      <c r="T402" s="74"/>
      <c r="U402" s="74"/>
      <c r="V402" s="74"/>
      <c r="W402" s="74" t="s">
        <v>28309</v>
      </c>
      <c r="X402" s="74" t="s">
        <v>28310</v>
      </c>
      <c r="Y402" s="74"/>
      <c r="Z402" s="74" t="s">
        <v>28311</v>
      </c>
      <c r="AA402" s="74" t="s">
        <v>28312</v>
      </c>
      <c r="AB402" s="74" t="s">
        <v>4425</v>
      </c>
      <c r="AC402" s="74"/>
      <c r="AD402" s="74"/>
      <c r="AE402" s="74" t="s">
        <v>28313</v>
      </c>
      <c r="AF402" s="74" t="s">
        <v>28314</v>
      </c>
      <c r="AG402" s="74"/>
      <c r="AH402" s="74">
        <v>68</v>
      </c>
      <c r="AI402" s="74">
        <v>0</v>
      </c>
      <c r="AJ402" s="74">
        <v>0</v>
      </c>
      <c r="AK402" s="74">
        <v>6</v>
      </c>
      <c r="AL402" s="74">
        <v>6</v>
      </c>
      <c r="AM402" s="74" t="s">
        <v>213</v>
      </c>
      <c r="AN402" s="74" t="s">
        <v>214</v>
      </c>
      <c r="AO402" s="74" t="s">
        <v>215</v>
      </c>
      <c r="AP402" s="74" t="s">
        <v>6439</v>
      </c>
      <c r="AQ402" s="74" t="s">
        <v>6440</v>
      </c>
      <c r="AR402" s="74"/>
      <c r="AS402" s="74" t="s">
        <v>6441</v>
      </c>
      <c r="AT402" s="74" t="s">
        <v>6442</v>
      </c>
      <c r="AU402" s="74" t="s">
        <v>866</v>
      </c>
      <c r="AV402" s="74">
        <v>2016</v>
      </c>
      <c r="AW402" s="74">
        <v>35</v>
      </c>
      <c r="AX402" s="74">
        <v>2</v>
      </c>
      <c r="AY402" s="74"/>
      <c r="AZ402" s="74"/>
      <c r="BA402" s="74"/>
      <c r="BB402" s="74"/>
      <c r="BC402" s="74">
        <v>329</v>
      </c>
      <c r="BD402" s="74">
        <v>346</v>
      </c>
      <c r="BE402" s="74"/>
      <c r="BF402" s="74" t="s">
        <v>28315</v>
      </c>
      <c r="BG402" s="74"/>
      <c r="BH402" s="74">
        <v>18</v>
      </c>
      <c r="BI402" s="74" t="s">
        <v>577</v>
      </c>
      <c r="BJ402" s="74" t="s">
        <v>577</v>
      </c>
      <c r="BK402" s="74" t="s">
        <v>28316</v>
      </c>
      <c r="BL402" s="74" t="s">
        <v>28317</v>
      </c>
      <c r="BM402" s="74">
        <v>26518430</v>
      </c>
      <c r="BN402" s="46" t="str">
        <f>IF(COUNTIF(AA402,"*Nanjing Agr Univ*"),AA402)</f>
        <v>Liu, LW (reprint author), Nanjing Agr Univ, Coll Hort, Natl Key Lab Crop Genet &amp; Germplasm Enhancement, Nanjing 210095, Jiangsu, Peoples R China.; Liu, LW (reprint author), Jiangsu Key Lab Hort Crop Genet Improvement, Nanjing 210014, Jiangsu, Peoples R China.</v>
      </c>
      <c r="BO402" s="46" t="str">
        <f>IF(COUNTIF(BN402,"*Life Sci*"),"生命科学学院",IF(COUNTIF(BN402,"*Coll Hort*"),"园艺学院"))</f>
        <v>园艺学院</v>
      </c>
      <c r="BP402" s="46" t="b">
        <f>IF(COUNTIF(BN402,"*Anim Sci*"),"动物科技学院",IF(COUNTIF(BN402,"*Vet Med*"),"动物医学院"))</f>
        <v>0</v>
      </c>
      <c r="BQ402" s="46" t="b">
        <f>IF(COUNTIF(BN402,"*Resources*"),"资源与环境科学学院",IF(COUNTIF(BN402,"*Dept Entomol*"),"植物保护学院"))</f>
        <v>0</v>
      </c>
      <c r="BR402" s="46" t="b">
        <f>IF(COUNTIF(BN402,"*Coll Agr*"),"农学院",IF(COUNTIF(BN402,"*Plant Protect*"),"植物保护学院"))</f>
        <v>0</v>
      </c>
      <c r="BS402" s="46" t="b">
        <f>IF(COUNTIF(BN402,"*Food Sci*"),"食品科技学院")</f>
        <v>0</v>
      </c>
      <c r="BT402" s="78" t="s">
        <v>6439</v>
      </c>
      <c r="BU402" s="10">
        <f>VLOOKUP(BT402,$CE$2:$CH$13600,3,FALSE)</f>
        <v>3.0710000000000002</v>
      </c>
      <c r="BV402" s="10">
        <f>VLOOKUP(BT402,$CE$2:$CH$13600,4,FALSE)</f>
        <v>2.8940000000000001</v>
      </c>
      <c r="BW402" s="28" t="b">
        <f>IF($BV402&gt;=10,1)</f>
        <v>0</v>
      </c>
      <c r="BX402" s="28" t="b">
        <f>IF(BV402&gt;=5,1)</f>
        <v>0</v>
      </c>
      <c r="BY402" s="28" t="b">
        <f>IF(BV402&lt;2,1)</f>
        <v>0</v>
      </c>
      <c r="BZ402" s="4">
        <v>3</v>
      </c>
      <c r="CA402" s="9"/>
      <c r="CC402" s="52">
        <v>401</v>
      </c>
      <c r="CD402" s="53" t="s">
        <v>29545</v>
      </c>
      <c r="CE402" s="53" t="s">
        <v>29546</v>
      </c>
      <c r="CF402" s="54">
        <v>6186</v>
      </c>
      <c r="CG402" s="54">
        <v>2.0699999999999998</v>
      </c>
      <c r="CH402" s="54">
        <v>2.7949999999999999</v>
      </c>
      <c r="CI402" s="54">
        <v>0.30199999999999999</v>
      </c>
      <c r="CJ402" s="54">
        <v>182</v>
      </c>
      <c r="CK402" s="54">
        <v>9.1</v>
      </c>
      <c r="CL402" s="54">
        <v>9.1199999999999996E-3</v>
      </c>
      <c r="CM402" s="54">
        <v>0.9</v>
      </c>
      <c r="CN402" s="53" t="s">
        <v>29538</v>
      </c>
      <c r="CO402" s="54">
        <v>5</v>
      </c>
      <c r="CP402" s="54">
        <v>25</v>
      </c>
      <c r="CQ402" s="55">
        <f t="shared" si="6"/>
        <v>0.2</v>
      </c>
      <c r="CR402" s="52" t="s">
        <v>28907</v>
      </c>
    </row>
    <row r="403" spans="1:96">
      <c r="A403" s="74">
        <v>402</v>
      </c>
      <c r="B403" s="6" t="s">
        <v>27454</v>
      </c>
      <c r="C403" s="6" t="s">
        <v>49095</v>
      </c>
      <c r="D403" s="82" t="s">
        <v>62</v>
      </c>
      <c r="E403" s="82" t="s">
        <v>49096</v>
      </c>
      <c r="F403" s="82"/>
      <c r="G403" s="82"/>
      <c r="H403" s="82"/>
      <c r="I403" s="82" t="s">
        <v>49097</v>
      </c>
      <c r="J403" s="82"/>
      <c r="K403" s="82"/>
      <c r="L403" s="82" t="s">
        <v>49098</v>
      </c>
      <c r="M403" s="82" t="s">
        <v>1961</v>
      </c>
      <c r="N403" s="82"/>
      <c r="O403" s="82"/>
      <c r="P403" s="82" t="s">
        <v>67</v>
      </c>
      <c r="Q403" s="82" t="s">
        <v>68</v>
      </c>
      <c r="R403" s="82"/>
      <c r="S403" s="82"/>
      <c r="T403" s="82"/>
      <c r="U403" s="82"/>
      <c r="V403" s="82"/>
      <c r="W403" s="82" t="s">
        <v>49099</v>
      </c>
      <c r="X403" s="82" t="s">
        <v>49100</v>
      </c>
      <c r="Y403" s="82"/>
      <c r="Z403" s="82" t="s">
        <v>49101</v>
      </c>
      <c r="AA403" s="82" t="s">
        <v>49102</v>
      </c>
      <c r="AB403" s="82" t="s">
        <v>49103</v>
      </c>
      <c r="AC403" s="82"/>
      <c r="AD403" s="82"/>
      <c r="AE403" s="82" t="s">
        <v>49104</v>
      </c>
      <c r="AF403" s="82" t="s">
        <v>49105</v>
      </c>
      <c r="AG403" s="82"/>
      <c r="AH403" s="82">
        <v>49</v>
      </c>
      <c r="AI403" s="82">
        <v>0</v>
      </c>
      <c r="AJ403" s="82">
        <v>0</v>
      </c>
      <c r="AK403" s="82">
        <v>0</v>
      </c>
      <c r="AL403" s="82">
        <v>0</v>
      </c>
      <c r="AM403" s="82" t="s">
        <v>112</v>
      </c>
      <c r="AN403" s="82" t="s">
        <v>113</v>
      </c>
      <c r="AO403" s="82" t="s">
        <v>114</v>
      </c>
      <c r="AP403" s="82" t="s">
        <v>1968</v>
      </c>
      <c r="AQ403" s="82" t="s">
        <v>1969</v>
      </c>
      <c r="AR403" s="82"/>
      <c r="AS403" s="82" t="s">
        <v>1970</v>
      </c>
      <c r="AT403" s="82" t="s">
        <v>1971</v>
      </c>
      <c r="AU403" s="83">
        <v>42459</v>
      </c>
      <c r="AV403" s="82">
        <v>2016</v>
      </c>
      <c r="AW403" s="82">
        <v>201</v>
      </c>
      <c r="AX403" s="82"/>
      <c r="AY403" s="82"/>
      <c r="AZ403" s="82"/>
      <c r="BA403" s="82"/>
      <c r="BB403" s="82"/>
      <c r="BC403" s="82">
        <v>218</v>
      </c>
      <c r="BD403" s="82">
        <v>224</v>
      </c>
      <c r="BE403" s="82"/>
      <c r="BF403" s="82" t="s">
        <v>49106</v>
      </c>
      <c r="BG403" s="82"/>
      <c r="BH403" s="82">
        <v>7</v>
      </c>
      <c r="BI403" s="82" t="s">
        <v>1973</v>
      </c>
      <c r="BJ403" s="82" t="s">
        <v>473</v>
      </c>
      <c r="BK403" s="82" t="s">
        <v>49107</v>
      </c>
      <c r="BL403" s="82" t="s">
        <v>49108</v>
      </c>
      <c r="BM403" s="82"/>
      <c r="BN403" s="80" t="s">
        <v>49102</v>
      </c>
      <c r="BO403" s="80" t="s">
        <v>27454</v>
      </c>
      <c r="BP403" s="80" t="b">
        <v>0</v>
      </c>
      <c r="BQ403" s="80" t="b">
        <v>0</v>
      </c>
      <c r="BR403" s="80" t="b">
        <v>0</v>
      </c>
      <c r="BS403" s="80" t="b">
        <v>0</v>
      </c>
      <c r="BT403" s="81" t="s">
        <v>1968</v>
      </c>
      <c r="BU403" s="81">
        <v>1.365</v>
      </c>
      <c r="BV403" s="81">
        <v>1.7849999999999999</v>
      </c>
      <c r="BW403" s="77"/>
      <c r="BX403" s="77"/>
      <c r="BY403" s="77"/>
      <c r="CA403" s="9"/>
      <c r="CC403" s="52">
        <v>402</v>
      </c>
      <c r="CD403" s="53" t="s">
        <v>29547</v>
      </c>
      <c r="CE403" s="53" t="s">
        <v>29548</v>
      </c>
      <c r="CF403" s="54">
        <v>464</v>
      </c>
      <c r="CG403" s="54">
        <v>1.923</v>
      </c>
      <c r="CH403" s="54"/>
      <c r="CI403" s="54"/>
      <c r="CJ403" s="54"/>
      <c r="CK403" s="54">
        <v>6.9</v>
      </c>
      <c r="CL403" s="54">
        <v>1E-3</v>
      </c>
      <c r="CM403" s="54"/>
      <c r="CN403" s="53" t="s">
        <v>29538</v>
      </c>
      <c r="CO403" s="54">
        <v>6</v>
      </c>
      <c r="CP403" s="54">
        <v>25</v>
      </c>
      <c r="CQ403" s="55">
        <f t="shared" si="6"/>
        <v>0.24</v>
      </c>
      <c r="CR403" s="52" t="s">
        <v>28907</v>
      </c>
    </row>
    <row r="404" spans="1:96" ht="57.6">
      <c r="A404" s="74">
        <v>403</v>
      </c>
      <c r="B404" s="6" t="s">
        <v>45205</v>
      </c>
      <c r="C404" s="6" t="s">
        <v>45215</v>
      </c>
      <c r="D404" s="5" t="s">
        <v>62</v>
      </c>
      <c r="E404" s="5" t="s">
        <v>28226</v>
      </c>
      <c r="F404" s="5"/>
      <c r="G404" s="5"/>
      <c r="H404" s="5"/>
      <c r="I404" s="5" t="s">
        <v>28227</v>
      </c>
      <c r="J404" s="5"/>
      <c r="K404" s="5"/>
      <c r="L404" s="6" t="s">
        <v>28228</v>
      </c>
      <c r="M404" s="6" t="s">
        <v>1895</v>
      </c>
      <c r="N404" s="5"/>
      <c r="O404" s="5"/>
      <c r="P404" s="5" t="s">
        <v>67</v>
      </c>
      <c r="Q404" s="74" t="s">
        <v>68</v>
      </c>
      <c r="R404" s="74"/>
      <c r="S404" s="74"/>
      <c r="T404" s="74"/>
      <c r="U404" s="74"/>
      <c r="V404" s="74"/>
      <c r="W404" s="74"/>
      <c r="X404" s="74" t="s">
        <v>28229</v>
      </c>
      <c r="Y404" s="74"/>
      <c r="Z404" s="74" t="s">
        <v>28230</v>
      </c>
      <c r="AA404" s="74" t="s">
        <v>28231</v>
      </c>
      <c r="AB404" s="74" t="s">
        <v>28232</v>
      </c>
      <c r="AC404" s="74"/>
      <c r="AD404" s="74"/>
      <c r="AE404" s="74" t="s">
        <v>28233</v>
      </c>
      <c r="AF404" s="74" t="s">
        <v>28234</v>
      </c>
      <c r="AG404" s="74"/>
      <c r="AH404" s="74">
        <v>64</v>
      </c>
      <c r="AI404" s="74">
        <v>0</v>
      </c>
      <c r="AJ404" s="74">
        <v>0</v>
      </c>
      <c r="AK404" s="74">
        <v>0</v>
      </c>
      <c r="AL404" s="74">
        <v>0</v>
      </c>
      <c r="AM404" s="74" t="s">
        <v>1902</v>
      </c>
      <c r="AN404" s="74" t="s">
        <v>1903</v>
      </c>
      <c r="AO404" s="74" t="s">
        <v>1904</v>
      </c>
      <c r="AP404" s="74" t="s">
        <v>1905</v>
      </c>
      <c r="AQ404" s="74"/>
      <c r="AR404" s="74"/>
      <c r="AS404" s="74" t="s">
        <v>1895</v>
      </c>
      <c r="AT404" s="74" t="s">
        <v>1906</v>
      </c>
      <c r="AU404" s="11">
        <v>42403</v>
      </c>
      <c r="AV404" s="74">
        <v>2016</v>
      </c>
      <c r="AW404" s="74">
        <v>11</v>
      </c>
      <c r="AX404" s="74">
        <v>2</v>
      </c>
      <c r="AY404" s="74"/>
      <c r="AZ404" s="74"/>
      <c r="BA404" s="74"/>
      <c r="BB404" s="74"/>
      <c r="BC404" s="74"/>
      <c r="BD404" s="74"/>
      <c r="BE404" s="74" t="s">
        <v>28235</v>
      </c>
      <c r="BF404" s="74" t="s">
        <v>28236</v>
      </c>
      <c r="BG404" s="74"/>
      <c r="BH404" s="74">
        <v>26</v>
      </c>
      <c r="BI404" s="74" t="s">
        <v>610</v>
      </c>
      <c r="BJ404" s="74" t="s">
        <v>611</v>
      </c>
      <c r="BK404" s="74" t="s">
        <v>28224</v>
      </c>
      <c r="BL404" s="74" t="s">
        <v>28237</v>
      </c>
      <c r="BM404" s="74">
        <v>26840449</v>
      </c>
      <c r="BN404" s="46" t="str">
        <f>IF(COUNTIF(AA404,"*Nanjing Agr Univ*"),AA404)</f>
        <v>Qu, SC (reprint author), Nanjing Agr Univ, Coll Hort, 1 Weigang, Nanjing 210095, Jiangsu, Peoples R China.</v>
      </c>
      <c r="BO404" s="46" t="str">
        <f>IF(COUNTIF(BN404,"*Life Sci*"),"生命科学学院",IF(COUNTIF(BN404,"*Coll Hort*"),"园艺学院"))</f>
        <v>园艺学院</v>
      </c>
      <c r="BP404" s="46" t="b">
        <f>IF(COUNTIF(BN404,"*Anim Sci*"),"动物科技学院",IF(COUNTIF(BN404,"*Vet Med*"),"动物医学院"))</f>
        <v>0</v>
      </c>
      <c r="BQ404" s="46" t="b">
        <f>IF(COUNTIF(BN404,"*Resources*"),"资源与环境科学学院",IF(COUNTIF(BN404,"*Dept Entomol*"),"植物保护学院"))</f>
        <v>0</v>
      </c>
      <c r="BR404" s="46" t="b">
        <f>IF(COUNTIF(BN404,"*Coll Agr*"),"农学院",IF(COUNTIF(BN404,"*Plant Protect*"),"植物保护学院"))</f>
        <v>0</v>
      </c>
      <c r="BS404" s="46" t="b">
        <f>IF(COUNTIF(BN404,"*Food Sci*"),"食品科技学院")</f>
        <v>0</v>
      </c>
      <c r="BT404" s="78" t="s">
        <v>1905</v>
      </c>
      <c r="BU404" s="10">
        <f>VLOOKUP(BT404,$CE$2:$CH$13600,3,FALSE)</f>
        <v>3.234</v>
      </c>
      <c r="BV404" s="10">
        <f>VLOOKUP(BT404,$CE$2:$CH$13600,4,FALSE)</f>
        <v>3.702</v>
      </c>
      <c r="BW404" s="28" t="b">
        <f>IF($BV404&gt;=10,1)</f>
        <v>0</v>
      </c>
      <c r="BX404" s="28" t="b">
        <f>IF(BV404&gt;=5,1)</f>
        <v>0</v>
      </c>
      <c r="BY404" s="28" t="b">
        <f>IF(BV404&lt;2,1)</f>
        <v>0</v>
      </c>
      <c r="BZ404" s="4">
        <v>3</v>
      </c>
      <c r="CA404" s="9"/>
      <c r="CC404" s="52">
        <v>403</v>
      </c>
      <c r="CD404" s="53" t="s">
        <v>29549</v>
      </c>
      <c r="CE404" s="53" t="s">
        <v>29550</v>
      </c>
      <c r="CF404" s="54">
        <v>678</v>
      </c>
      <c r="CG404" s="54">
        <v>1.891</v>
      </c>
      <c r="CH404" s="54">
        <v>2.0640000000000001</v>
      </c>
      <c r="CI404" s="54">
        <v>0.85699999999999998</v>
      </c>
      <c r="CJ404" s="54">
        <v>21</v>
      </c>
      <c r="CK404" s="54">
        <v>8.1</v>
      </c>
      <c r="CL404" s="54">
        <v>8.4999999999999995E-4</v>
      </c>
      <c r="CM404" s="54">
        <v>0.42699999999999999</v>
      </c>
      <c r="CN404" s="53" t="s">
        <v>29538</v>
      </c>
      <c r="CO404" s="54">
        <v>7</v>
      </c>
      <c r="CP404" s="54">
        <v>25</v>
      </c>
      <c r="CQ404" s="55">
        <f t="shared" si="6"/>
        <v>0.28000000000000003</v>
      </c>
      <c r="CR404" s="52" t="s">
        <v>28921</v>
      </c>
    </row>
    <row r="405" spans="1:96" ht="115.2">
      <c r="A405" s="74">
        <v>404</v>
      </c>
      <c r="B405" s="6" t="s">
        <v>45205</v>
      </c>
      <c r="C405" s="6" t="s">
        <v>45216</v>
      </c>
      <c r="D405" s="9" t="s">
        <v>62</v>
      </c>
      <c r="E405" s="9" t="s">
        <v>27687</v>
      </c>
      <c r="F405" s="9"/>
      <c r="G405" s="9"/>
      <c r="H405" s="9"/>
      <c r="I405" s="9" t="s">
        <v>27688</v>
      </c>
      <c r="J405" s="9"/>
      <c r="K405" s="9"/>
      <c r="L405" s="6" t="s">
        <v>27689</v>
      </c>
      <c r="M405" s="6" t="s">
        <v>2393</v>
      </c>
      <c r="N405" s="9"/>
      <c r="O405" s="9"/>
      <c r="P405" s="9" t="s">
        <v>67</v>
      </c>
      <c r="Q405" s="74" t="s">
        <v>68</v>
      </c>
      <c r="R405" s="74"/>
      <c r="S405" s="74"/>
      <c r="T405" s="74"/>
      <c r="U405" s="74"/>
      <c r="V405" s="74"/>
      <c r="W405" s="74" t="s">
        <v>27690</v>
      </c>
      <c r="X405" s="74" t="s">
        <v>27691</v>
      </c>
      <c r="Y405" s="74"/>
      <c r="Z405" s="74" t="s">
        <v>27692</v>
      </c>
      <c r="AA405" s="74" t="s">
        <v>28882</v>
      </c>
      <c r="AB405" s="74" t="s">
        <v>27693</v>
      </c>
      <c r="AC405" s="74"/>
      <c r="AD405" s="74"/>
      <c r="AE405" s="74" t="s">
        <v>27694</v>
      </c>
      <c r="AF405" s="74" t="s">
        <v>27695</v>
      </c>
      <c r="AG405" s="74"/>
      <c r="AH405" s="74">
        <v>70</v>
      </c>
      <c r="AI405" s="74">
        <v>0</v>
      </c>
      <c r="AJ405" s="74">
        <v>0</v>
      </c>
      <c r="AK405" s="74">
        <v>6</v>
      </c>
      <c r="AL405" s="74">
        <v>6</v>
      </c>
      <c r="AM405" s="74" t="s">
        <v>112</v>
      </c>
      <c r="AN405" s="74" t="s">
        <v>113</v>
      </c>
      <c r="AO405" s="74" t="s">
        <v>114</v>
      </c>
      <c r="AP405" s="74" t="s">
        <v>2401</v>
      </c>
      <c r="AQ405" s="74" t="s">
        <v>2402</v>
      </c>
      <c r="AR405" s="74"/>
      <c r="AS405" s="74" t="s">
        <v>2393</v>
      </c>
      <c r="AT405" s="74" t="s">
        <v>2403</v>
      </c>
      <c r="AU405" s="11">
        <v>42461</v>
      </c>
      <c r="AV405" s="74">
        <v>2016</v>
      </c>
      <c r="AW405" s="74">
        <v>579</v>
      </c>
      <c r="AX405" s="74">
        <v>2</v>
      </c>
      <c r="AY405" s="74"/>
      <c r="AZ405" s="74"/>
      <c r="BA405" s="74"/>
      <c r="BB405" s="74"/>
      <c r="BC405" s="74">
        <v>172</v>
      </c>
      <c r="BD405" s="74">
        <v>182</v>
      </c>
      <c r="BE405" s="74"/>
      <c r="BF405" s="74" t="s">
        <v>27696</v>
      </c>
      <c r="BG405" s="74"/>
      <c r="BH405" s="74">
        <v>11</v>
      </c>
      <c r="BI405" s="74" t="s">
        <v>332</v>
      </c>
      <c r="BJ405" s="74" t="s">
        <v>332</v>
      </c>
      <c r="BK405" s="74" t="s">
        <v>27697</v>
      </c>
      <c r="BL405" s="74" t="s">
        <v>27698</v>
      </c>
      <c r="BM405" s="74">
        <v>26743128</v>
      </c>
      <c r="BN405" s="46" t="str">
        <f>IF(COUNTIF(AA405,"*Nanjing Agr Univ*"),AA405)</f>
        <v>Shi, HZ (reprint author), Nanjing Agr Univ, Inst Chinese Med Mat, Nanjing 210095, Jiangsu, Peoples R China.</v>
      </c>
      <c r="BO405" s="46" t="b">
        <f>IF(COUNTIF(BN405,"*Life Sci*"),"生命科学学院",IF(COUNTIF(BN405,"*Coll Hort*"),"园艺学院"))</f>
        <v>0</v>
      </c>
      <c r="BP405" s="46" t="b">
        <f>IF(COUNTIF(BN405,"*Anim Sci*"),"动物科技学院",IF(COUNTIF(BN405,"*Vet Med*"),"动物医学院"))</f>
        <v>0</v>
      </c>
      <c r="BQ405" s="46" t="b">
        <f>IF(COUNTIF(BN405,"*Resources*"),"资源与环境科学学院",IF(COUNTIF(BN405,"*Dept Entomol*"),"植物保护学院"))</f>
        <v>0</v>
      </c>
      <c r="BR405" s="46" t="b">
        <f>IF(COUNTIF(BN405,"*Coll Agr*"),"农学院",IF(COUNTIF(BN405,"*Plant Protect*"),"植物保护学院"))</f>
        <v>0</v>
      </c>
      <c r="BS405" s="46" t="b">
        <f>IF(COUNTIF(BN405,"*Food Sci*"),"食品科技学院")</f>
        <v>0</v>
      </c>
      <c r="BT405" s="78" t="s">
        <v>2401</v>
      </c>
      <c r="BU405" s="10">
        <f>VLOOKUP(BT405,$CE$2:$CH$13600,3,FALSE)</f>
        <v>2.1379999999999999</v>
      </c>
      <c r="BV405" s="10">
        <f>VLOOKUP(BT405,$CE$2:$CH$13600,4,FALSE)</f>
        <v>2.1850000000000001</v>
      </c>
      <c r="BW405" s="28" t="b">
        <f>IF($BV405&gt;=10,1)</f>
        <v>0</v>
      </c>
      <c r="BX405" s="28" t="b">
        <f>IF(BV405&gt;=5,1)</f>
        <v>0</v>
      </c>
      <c r="BY405" s="28" t="b">
        <f>IF(BV405&lt;2,1)</f>
        <v>0</v>
      </c>
      <c r="BZ405" s="4">
        <v>3</v>
      </c>
      <c r="CC405" s="52">
        <v>404</v>
      </c>
      <c r="CD405" s="53" t="s">
        <v>29551</v>
      </c>
      <c r="CE405" s="53" t="s">
        <v>29552</v>
      </c>
      <c r="CF405" s="54">
        <v>2421</v>
      </c>
      <c r="CG405" s="54">
        <v>1.8440000000000001</v>
      </c>
      <c r="CH405" s="54">
        <v>2.0099999999999998</v>
      </c>
      <c r="CI405" s="54">
        <v>0.45800000000000002</v>
      </c>
      <c r="CJ405" s="54">
        <v>118</v>
      </c>
      <c r="CK405" s="54">
        <v>6.4</v>
      </c>
      <c r="CL405" s="54">
        <v>4.8799999999999998E-3</v>
      </c>
      <c r="CM405" s="54">
        <v>0.58599999999999997</v>
      </c>
      <c r="CN405" s="53" t="s">
        <v>29538</v>
      </c>
      <c r="CO405" s="54">
        <v>8</v>
      </c>
      <c r="CP405" s="54">
        <v>25</v>
      </c>
      <c r="CQ405" s="55">
        <f t="shared" si="6"/>
        <v>0.32</v>
      </c>
      <c r="CR405" s="52" t="s">
        <v>28921</v>
      </c>
    </row>
    <row r="406" spans="1:96" ht="100.8">
      <c r="A406" s="74">
        <v>405</v>
      </c>
      <c r="B406" s="6" t="s">
        <v>45205</v>
      </c>
      <c r="C406" s="6" t="s">
        <v>48131</v>
      </c>
      <c r="D406" s="9" t="s">
        <v>62</v>
      </c>
      <c r="E406" s="9" t="s">
        <v>46398</v>
      </c>
      <c r="F406" s="9"/>
      <c r="G406" s="9"/>
      <c r="H406" s="9"/>
      <c r="I406" s="9" t="s">
        <v>46399</v>
      </c>
      <c r="J406" s="9"/>
      <c r="K406" s="9"/>
      <c r="L406" s="75" t="s">
        <v>46400</v>
      </c>
      <c r="M406" s="75" t="s">
        <v>563</v>
      </c>
      <c r="N406" s="9"/>
      <c r="O406" s="9"/>
      <c r="P406" s="9" t="s">
        <v>67</v>
      </c>
      <c r="Q406" s="42" t="s">
        <v>68</v>
      </c>
      <c r="R406" s="9"/>
      <c r="S406" s="9"/>
      <c r="T406" s="9"/>
      <c r="U406" s="9"/>
      <c r="V406" s="9"/>
      <c r="W406" s="9" t="s">
        <v>46401</v>
      </c>
      <c r="X406" s="9" t="s">
        <v>46402</v>
      </c>
      <c r="Y406" s="9"/>
      <c r="Z406" s="9" t="s">
        <v>46403</v>
      </c>
      <c r="AA406" s="9" t="s">
        <v>46404</v>
      </c>
      <c r="AB406" s="9" t="s">
        <v>14287</v>
      </c>
      <c r="AC406" s="9"/>
      <c r="AD406" s="9"/>
      <c r="AE406" s="9" t="s">
        <v>46405</v>
      </c>
      <c r="AF406" s="9" t="s">
        <v>46406</v>
      </c>
      <c r="AG406" s="9"/>
      <c r="AH406" s="9">
        <v>64</v>
      </c>
      <c r="AI406" s="9">
        <v>0</v>
      </c>
      <c r="AJ406" s="9">
        <v>0</v>
      </c>
      <c r="AK406" s="9">
        <v>0</v>
      </c>
      <c r="AL406" s="9">
        <v>0</v>
      </c>
      <c r="AM406" s="9" t="s">
        <v>571</v>
      </c>
      <c r="AN406" s="9" t="s">
        <v>537</v>
      </c>
      <c r="AO406" s="9" t="s">
        <v>572</v>
      </c>
      <c r="AP406" s="42" t="s">
        <v>573</v>
      </c>
      <c r="AQ406" s="42"/>
      <c r="AR406" s="42"/>
      <c r="AS406" s="42" t="s">
        <v>574</v>
      </c>
      <c r="AT406" s="42" t="s">
        <v>575</v>
      </c>
      <c r="AU406" s="43">
        <v>42452</v>
      </c>
      <c r="AV406" s="42">
        <v>2016</v>
      </c>
      <c r="AW406" s="42">
        <v>7</v>
      </c>
      <c r="AX406" s="42"/>
      <c r="AY406" s="42"/>
      <c r="AZ406" s="42"/>
      <c r="BA406" s="42"/>
      <c r="BB406" s="42"/>
      <c r="BC406" s="42"/>
      <c r="BD406" s="42"/>
      <c r="BE406" s="42">
        <v>368</v>
      </c>
      <c r="BF406" s="42" t="s">
        <v>46407</v>
      </c>
      <c r="BG406" s="42"/>
      <c r="BH406" s="42">
        <v>14</v>
      </c>
      <c r="BI406" s="42" t="s">
        <v>577</v>
      </c>
      <c r="BJ406" s="42" t="s">
        <v>577</v>
      </c>
      <c r="BK406" s="42" t="s">
        <v>46408</v>
      </c>
      <c r="BL406" s="42" t="s">
        <v>46409</v>
      </c>
      <c r="BM406" s="42">
        <v>27047532</v>
      </c>
      <c r="BN406" s="79" t="str">
        <f>IF(COUNTIF(AA406,"*Nanjing Agr Univ*"),AA406)</f>
        <v>Sun, J (reprint author), Nanjing Agr Univ, Coll Hort, Nanjing, Jiangsu, Peoples R China.</v>
      </c>
      <c r="BO406" s="79" t="str">
        <f>IF(COUNTIF(BN406,"*Life Sci*"),"生命科学学院",IF(COUNTIF(BN406,"*Coll Hort*"),"园艺学院"))</f>
        <v>园艺学院</v>
      </c>
      <c r="BP406" s="79" t="b">
        <f>IF(COUNTIF(BN406,"*Anim Sci*"),"动物科技学院",IF(COUNTIF(BN406,"*Vet Med*"),"动物医学院"))</f>
        <v>0</v>
      </c>
      <c r="BQ406" s="79" t="b">
        <f>IF(COUNTIF(BN406,"*Resources*"),"资源与环境科学学院",IF(COUNTIF(BN406,"*Dept Entomol*"),"植物保护学院"))</f>
        <v>0</v>
      </c>
      <c r="BR406" s="79" t="b">
        <f>IF(COUNTIF(BN406,"*Coll Agr*"),"农学院",IF(COUNTIF(BN406,"*Plant Protect*"),"植物保护学院"))</f>
        <v>0</v>
      </c>
      <c r="BS406" s="79" t="b">
        <f>IF(COUNTIF(BN406,"*Food Sci*"),"食品科技学院")</f>
        <v>0</v>
      </c>
      <c r="BT406" s="48" t="s">
        <v>573</v>
      </c>
      <c r="BU406" s="76">
        <f>VLOOKUP(BT406,$CE$2:$CH$13600,3,FALSE)</f>
        <v>3.948</v>
      </c>
      <c r="BV406" s="76">
        <f>VLOOKUP(BT406,$CE$2:$CH$13600,4,FALSE)</f>
        <v>3.99</v>
      </c>
      <c r="BW406" s="78" t="b">
        <f>IF($BV406&gt;=10,1)</f>
        <v>0</v>
      </c>
      <c r="BX406" s="78" t="b">
        <f>IF(BV406&gt;=5,1)</f>
        <v>0</v>
      </c>
      <c r="BY406" s="78" t="b">
        <f>IF(BV406&lt;2,1)</f>
        <v>0</v>
      </c>
      <c r="BZ406" s="4">
        <v>4</v>
      </c>
      <c r="CA406" s="9"/>
      <c r="CC406" s="52">
        <v>405</v>
      </c>
      <c r="CD406" s="53" t="s">
        <v>29553</v>
      </c>
      <c r="CE406" s="53" t="s">
        <v>29554</v>
      </c>
      <c r="CF406" s="54">
        <v>1359</v>
      </c>
      <c r="CG406" s="54">
        <v>1.7050000000000001</v>
      </c>
      <c r="CH406" s="54">
        <v>2.113</v>
      </c>
      <c r="CI406" s="54">
        <v>0.182</v>
      </c>
      <c r="CJ406" s="54">
        <v>44</v>
      </c>
      <c r="CK406" s="54">
        <v>8</v>
      </c>
      <c r="CL406" s="54">
        <v>2.6099999999999999E-3</v>
      </c>
      <c r="CM406" s="54">
        <v>0.71099999999999997</v>
      </c>
      <c r="CN406" s="53" t="s">
        <v>29538</v>
      </c>
      <c r="CO406" s="54">
        <v>9</v>
      </c>
      <c r="CP406" s="54">
        <v>25</v>
      </c>
      <c r="CQ406" s="55">
        <f t="shared" si="6"/>
        <v>0.36</v>
      </c>
      <c r="CR406" s="52" t="s">
        <v>28921</v>
      </c>
    </row>
    <row r="407" spans="1:96" ht="72">
      <c r="A407" s="74">
        <v>406</v>
      </c>
      <c r="B407" s="6" t="s">
        <v>45205</v>
      </c>
      <c r="C407" s="6" t="s">
        <v>45217</v>
      </c>
      <c r="D407" s="42" t="s">
        <v>62</v>
      </c>
      <c r="E407" s="42" t="s">
        <v>560</v>
      </c>
      <c r="F407" s="42"/>
      <c r="G407" s="42"/>
      <c r="H407" s="42"/>
      <c r="I407" s="42" t="s">
        <v>561</v>
      </c>
      <c r="J407" s="42"/>
      <c r="K407" s="42"/>
      <c r="L407" s="75" t="s">
        <v>562</v>
      </c>
      <c r="M407" s="75" t="s">
        <v>563</v>
      </c>
      <c r="N407" s="42"/>
      <c r="O407" s="42"/>
      <c r="P407" s="42" t="s">
        <v>67</v>
      </c>
      <c r="Q407" s="74" t="s">
        <v>68</v>
      </c>
      <c r="R407" s="74"/>
      <c r="S407" s="74"/>
      <c r="T407" s="74"/>
      <c r="U407" s="74"/>
      <c r="V407" s="74"/>
      <c r="W407" s="74" t="s">
        <v>564</v>
      </c>
      <c r="X407" s="74" t="s">
        <v>565</v>
      </c>
      <c r="Y407" s="74"/>
      <c r="Z407" s="74" t="s">
        <v>566</v>
      </c>
      <c r="AA407" s="74" t="s">
        <v>567</v>
      </c>
      <c r="AB407" s="74" t="s">
        <v>568</v>
      </c>
      <c r="AC407" s="74"/>
      <c r="AD407" s="74"/>
      <c r="AE407" s="74" t="s">
        <v>569</v>
      </c>
      <c r="AF407" s="74" t="s">
        <v>570</v>
      </c>
      <c r="AG407" s="74"/>
      <c r="AH407" s="74">
        <v>32</v>
      </c>
      <c r="AI407" s="74">
        <v>0</v>
      </c>
      <c r="AJ407" s="74">
        <v>0</v>
      </c>
      <c r="AK407" s="74">
        <v>0</v>
      </c>
      <c r="AL407" s="74">
        <v>0</v>
      </c>
      <c r="AM407" s="74" t="s">
        <v>571</v>
      </c>
      <c r="AN407" s="74" t="s">
        <v>537</v>
      </c>
      <c r="AO407" s="74" t="s">
        <v>572</v>
      </c>
      <c r="AP407" s="74" t="s">
        <v>573</v>
      </c>
      <c r="AQ407" s="74"/>
      <c r="AR407" s="74"/>
      <c r="AS407" s="74" t="s">
        <v>574</v>
      </c>
      <c r="AT407" s="74" t="s">
        <v>575</v>
      </c>
      <c r="AU407" s="11">
        <v>42409</v>
      </c>
      <c r="AV407" s="74">
        <v>2016</v>
      </c>
      <c r="AW407" s="74">
        <v>7</v>
      </c>
      <c r="AX407" s="74"/>
      <c r="AY407" s="74"/>
      <c r="AZ407" s="74"/>
      <c r="BA407" s="74"/>
      <c r="BB407" s="74"/>
      <c r="BC407" s="74"/>
      <c r="BD407" s="74"/>
      <c r="BE407" s="74">
        <v>121</v>
      </c>
      <c r="BF407" s="74" t="s">
        <v>576</v>
      </c>
      <c r="BG407" s="74"/>
      <c r="BH407" s="74">
        <v>10</v>
      </c>
      <c r="BI407" s="74" t="s">
        <v>577</v>
      </c>
      <c r="BJ407" s="74" t="s">
        <v>577</v>
      </c>
      <c r="BK407" s="74" t="s">
        <v>578</v>
      </c>
      <c r="BL407" s="74" t="s">
        <v>579</v>
      </c>
      <c r="BM407" s="74"/>
      <c r="BN407" s="79" t="str">
        <f>IF(COUNTIF(AA407,"*Nanjing Agr Univ*"),AA407)</f>
        <v>Wang, LJ (reprint author), Nanjing Agr Univ, Coll Hort, Nanjing, Jiangsu, Peoples R China.</v>
      </c>
      <c r="BO407" s="79" t="str">
        <f>IF(COUNTIF(BN407,"*Life Sci*"),"生命科学学院",IF(COUNTIF(BN407,"*Coll Hort*"),"园艺学院"))</f>
        <v>园艺学院</v>
      </c>
      <c r="BP407" s="79" t="b">
        <f>IF(COUNTIF(BN407,"*Anim Sci*"),"动物科技学院",IF(COUNTIF(BN407,"*Vet Med*"),"动物医学院"))</f>
        <v>0</v>
      </c>
      <c r="BQ407" s="79" t="b">
        <f>IF(COUNTIF(BN407,"*Resources*"),"资源与环境科学学院",IF(COUNTIF(BN407,"*Dept Entomol*"),"植物保护学院"))</f>
        <v>0</v>
      </c>
      <c r="BR407" s="79" t="b">
        <f>IF(COUNTIF(BN407,"*Coll Agr*"),"农学院",IF(COUNTIF(BN407,"*Plant Protect*"),"植物保护学院"))</f>
        <v>0</v>
      </c>
      <c r="BS407" s="79" t="b">
        <f>IF(COUNTIF(BN407,"*Food Sci*"),"食品科技学院")</f>
        <v>0</v>
      </c>
      <c r="BT407" s="78" t="str">
        <f>AP407</f>
        <v>1664-462X</v>
      </c>
      <c r="BU407" s="76">
        <f>VLOOKUP(BT407,$CE$2:$CH$13600,3,FALSE)</f>
        <v>3.948</v>
      </c>
      <c r="BV407" s="76">
        <f>VLOOKUP(BT407,$CE$2:$CH$13600,4,FALSE)</f>
        <v>3.99</v>
      </c>
      <c r="BW407" s="78" t="b">
        <f>IF($BV407&gt;=10,1)</f>
        <v>0</v>
      </c>
      <c r="BX407" s="78" t="b">
        <f>IF(BV407&gt;=5,1)</f>
        <v>0</v>
      </c>
      <c r="BY407" s="78" t="b">
        <f>IF(BV407&lt;2,1)</f>
        <v>0</v>
      </c>
      <c r="BZ407" s="4">
        <v>3</v>
      </c>
      <c r="CA407" s="9"/>
      <c r="CC407" s="52">
        <v>406</v>
      </c>
      <c r="CD407" s="53" t="s">
        <v>29555</v>
      </c>
      <c r="CE407" s="53" t="s">
        <v>29556</v>
      </c>
      <c r="CF407" s="54">
        <v>1313</v>
      </c>
      <c r="CG407" s="54">
        <v>1.5940000000000001</v>
      </c>
      <c r="CH407" s="54">
        <v>2.3969999999999998</v>
      </c>
      <c r="CI407" s="54">
        <v>0.193</v>
      </c>
      <c r="CJ407" s="54">
        <v>57</v>
      </c>
      <c r="CK407" s="54">
        <v>8.6</v>
      </c>
      <c r="CL407" s="54">
        <v>2.3400000000000001E-3</v>
      </c>
      <c r="CM407" s="54">
        <v>0.8</v>
      </c>
      <c r="CN407" s="53" t="s">
        <v>29538</v>
      </c>
      <c r="CO407" s="54">
        <v>10</v>
      </c>
      <c r="CP407" s="54">
        <v>25</v>
      </c>
      <c r="CQ407" s="55">
        <f t="shared" si="6"/>
        <v>0.4</v>
      </c>
      <c r="CR407" s="52" t="s">
        <v>28921</v>
      </c>
    </row>
    <row r="408" spans="1:96" ht="43.2">
      <c r="A408" s="74">
        <v>407</v>
      </c>
      <c r="B408" s="6" t="s">
        <v>45205</v>
      </c>
      <c r="C408" s="6" t="s">
        <v>45217</v>
      </c>
      <c r="D408" s="74" t="s">
        <v>62</v>
      </c>
      <c r="E408" s="74" t="s">
        <v>2056</v>
      </c>
      <c r="F408" s="74"/>
      <c r="G408" s="74"/>
      <c r="H408" s="74"/>
      <c r="I408" s="74" t="s">
        <v>2057</v>
      </c>
      <c r="J408" s="74"/>
      <c r="K408" s="74"/>
      <c r="L408" s="6" t="s">
        <v>2058</v>
      </c>
      <c r="M408" s="6" t="s">
        <v>1895</v>
      </c>
      <c r="N408" s="74"/>
      <c r="O408" s="74"/>
      <c r="P408" s="74" t="s">
        <v>67</v>
      </c>
      <c r="Q408" s="74" t="s">
        <v>68</v>
      </c>
      <c r="R408" s="74"/>
      <c r="S408" s="74"/>
      <c r="T408" s="74"/>
      <c r="U408" s="74"/>
      <c r="V408" s="74"/>
      <c r="W408" s="74"/>
      <c r="X408" s="74" t="s">
        <v>2059</v>
      </c>
      <c r="Y408" s="74"/>
      <c r="Z408" s="74" t="s">
        <v>2060</v>
      </c>
      <c r="AA408" s="74" t="s">
        <v>2061</v>
      </c>
      <c r="AB408" s="74" t="s">
        <v>568</v>
      </c>
      <c r="AC408" s="74"/>
      <c r="AD408" s="74"/>
      <c r="AE408" s="74" t="s">
        <v>2062</v>
      </c>
      <c r="AF408" s="74" t="s">
        <v>2063</v>
      </c>
      <c r="AG408" s="74"/>
      <c r="AH408" s="74">
        <v>62</v>
      </c>
      <c r="AI408" s="74">
        <v>0</v>
      </c>
      <c r="AJ408" s="74">
        <v>0</v>
      </c>
      <c r="AK408" s="74">
        <v>4</v>
      </c>
      <c r="AL408" s="74">
        <v>4</v>
      </c>
      <c r="AM408" s="74" t="s">
        <v>1902</v>
      </c>
      <c r="AN408" s="74" t="s">
        <v>1903</v>
      </c>
      <c r="AO408" s="74" t="s">
        <v>1904</v>
      </c>
      <c r="AP408" s="74" t="s">
        <v>1905</v>
      </c>
      <c r="AQ408" s="74"/>
      <c r="AR408" s="74"/>
      <c r="AS408" s="74" t="s">
        <v>1895</v>
      </c>
      <c r="AT408" s="74" t="s">
        <v>1906</v>
      </c>
      <c r="AU408" s="11">
        <v>42389</v>
      </c>
      <c r="AV408" s="74">
        <v>2016</v>
      </c>
      <c r="AW408" s="74">
        <v>11</v>
      </c>
      <c r="AX408" s="74">
        <v>1</v>
      </c>
      <c r="AY408" s="74"/>
      <c r="AZ408" s="74"/>
      <c r="BA408" s="74"/>
      <c r="BB408" s="74"/>
      <c r="BC408" s="74"/>
      <c r="BD408" s="74"/>
      <c r="BE408" s="74" t="s">
        <v>2064</v>
      </c>
      <c r="BF408" s="74" t="s">
        <v>2065</v>
      </c>
      <c r="BG408" s="74"/>
      <c r="BH408" s="74">
        <v>15</v>
      </c>
      <c r="BI408" s="74" t="s">
        <v>610</v>
      </c>
      <c r="BJ408" s="74" t="s">
        <v>611</v>
      </c>
      <c r="BK408" s="74" t="s">
        <v>2066</v>
      </c>
      <c r="BL408" s="74" t="s">
        <v>2067</v>
      </c>
      <c r="BM408" s="74">
        <v>26789407</v>
      </c>
      <c r="BN408" s="46" t="str">
        <f>IF(COUNTIF(AA408,"*Nanjing Agr Univ*"),AA408)</f>
        <v>Wang, LJ (reprint author), Nanjing Agr Univ, Coll Hort, Nanjing 210095, Jiangsu, Peoples R China.</v>
      </c>
      <c r="BO408" s="46" t="str">
        <f>IF(COUNTIF(BN408,"*Life Sci*"),"生命科学学院",IF(COUNTIF(BN408,"*Coll Hort*"),"园艺学院"))</f>
        <v>园艺学院</v>
      </c>
      <c r="BP408" s="46" t="b">
        <f>IF(COUNTIF(BN408,"*Anim Sci*"),"动物科技学院",IF(COUNTIF(BN408,"*Vet Med*"),"动物医学院"))</f>
        <v>0</v>
      </c>
      <c r="BQ408" s="46" t="b">
        <f>IF(COUNTIF(BN408,"*Resources*"),"资源与环境科学学院",IF(COUNTIF(BN408,"*Dept Entomol*"),"植物保护学院"))</f>
        <v>0</v>
      </c>
      <c r="BR408" s="46" t="b">
        <f>IF(COUNTIF(BN408,"*Coll Agr*"),"农学院",IF(COUNTIF(BN408,"*Plant Protect*"),"植物保护学院"))</f>
        <v>0</v>
      </c>
      <c r="BS408" s="46" t="b">
        <f>IF(COUNTIF(BN408,"*Food Sci*"),"食品科技学院")</f>
        <v>0</v>
      </c>
      <c r="BT408" s="78" t="str">
        <f>AP408</f>
        <v>1932-6203</v>
      </c>
      <c r="BU408" s="10">
        <f>VLOOKUP(BT408,$CE$2:$CH$13600,3,FALSE)</f>
        <v>3.234</v>
      </c>
      <c r="BV408" s="10">
        <f>VLOOKUP(BT408,$CE$2:$CH$13600,4,FALSE)</f>
        <v>3.702</v>
      </c>
      <c r="BW408" s="28" t="b">
        <f>IF($BV408&gt;=10,1)</f>
        <v>0</v>
      </c>
      <c r="BX408" s="28" t="b">
        <f>IF(BV408&gt;=5,1)</f>
        <v>0</v>
      </c>
      <c r="BY408" s="28" t="b">
        <f>IF(BV408&lt;2,1)</f>
        <v>0</v>
      </c>
      <c r="BZ408" s="4">
        <v>3</v>
      </c>
      <c r="CA408" s="9"/>
      <c r="CC408" s="52">
        <v>407</v>
      </c>
      <c r="CD408" s="53" t="s">
        <v>29557</v>
      </c>
      <c r="CE408" s="53" t="s">
        <v>29558</v>
      </c>
      <c r="CF408" s="54">
        <v>1633</v>
      </c>
      <c r="CG408" s="54">
        <v>1.583</v>
      </c>
      <c r="CH408" s="54">
        <v>1.86</v>
      </c>
      <c r="CI408" s="54">
        <v>0.17899999999999999</v>
      </c>
      <c r="CJ408" s="54">
        <v>78</v>
      </c>
      <c r="CK408" s="54">
        <v>8.3000000000000007</v>
      </c>
      <c r="CL408" s="54">
        <v>2.7399999999999998E-3</v>
      </c>
      <c r="CM408" s="54">
        <v>0.57199999999999995</v>
      </c>
      <c r="CN408" s="53" t="s">
        <v>29538</v>
      </c>
      <c r="CO408" s="54">
        <v>11</v>
      </c>
      <c r="CP408" s="54">
        <v>25</v>
      </c>
      <c r="CQ408" s="55">
        <f t="shared" si="6"/>
        <v>0.44</v>
      </c>
      <c r="CR408" s="52" t="s">
        <v>28921</v>
      </c>
    </row>
    <row r="409" spans="1:96" ht="57.6">
      <c r="A409" s="74">
        <v>408</v>
      </c>
      <c r="B409" s="6" t="s">
        <v>45205</v>
      </c>
      <c r="C409" s="6" t="s">
        <v>45217</v>
      </c>
      <c r="D409" s="9" t="s">
        <v>62</v>
      </c>
      <c r="E409" s="9" t="s">
        <v>45657</v>
      </c>
      <c r="F409" s="9"/>
      <c r="G409" s="9"/>
      <c r="H409" s="9"/>
      <c r="I409" s="9" t="s">
        <v>45658</v>
      </c>
      <c r="J409" s="9"/>
      <c r="K409" s="9"/>
      <c r="L409" s="6" t="s">
        <v>45659</v>
      </c>
      <c r="M409" s="6" t="s">
        <v>563</v>
      </c>
      <c r="N409" s="9"/>
      <c r="O409" s="9"/>
      <c r="P409" s="9" t="s">
        <v>67</v>
      </c>
      <c r="Q409" s="42" t="s">
        <v>68</v>
      </c>
      <c r="R409" s="9"/>
      <c r="S409" s="9"/>
      <c r="T409" s="9"/>
      <c r="U409" s="9"/>
      <c r="V409" s="9"/>
      <c r="W409" s="9" t="s">
        <v>45660</v>
      </c>
      <c r="X409" s="9" t="s">
        <v>45661</v>
      </c>
      <c r="Y409" s="9"/>
      <c r="Z409" s="9" t="s">
        <v>45662</v>
      </c>
      <c r="AA409" s="9" t="s">
        <v>567</v>
      </c>
      <c r="AB409" s="9" t="s">
        <v>568</v>
      </c>
      <c r="AC409" s="9"/>
      <c r="AD409" s="9"/>
      <c r="AE409" s="9" t="s">
        <v>45663</v>
      </c>
      <c r="AF409" s="9" t="s">
        <v>45664</v>
      </c>
      <c r="AG409" s="9"/>
      <c r="AH409" s="9">
        <v>58</v>
      </c>
      <c r="AI409" s="9">
        <v>0</v>
      </c>
      <c r="AJ409" s="9">
        <v>0</v>
      </c>
      <c r="AK409" s="9">
        <v>0</v>
      </c>
      <c r="AL409" s="9">
        <v>0</v>
      </c>
      <c r="AM409" s="9" t="s">
        <v>571</v>
      </c>
      <c r="AN409" s="9" t="s">
        <v>537</v>
      </c>
      <c r="AO409" s="9" t="s">
        <v>572</v>
      </c>
      <c r="AP409" s="42" t="s">
        <v>573</v>
      </c>
      <c r="AQ409" s="42"/>
      <c r="AR409" s="42"/>
      <c r="AS409" s="42" t="s">
        <v>574</v>
      </c>
      <c r="AT409" s="42" t="s">
        <v>575</v>
      </c>
      <c r="AU409" s="43">
        <v>42471</v>
      </c>
      <c r="AV409" s="42">
        <v>2016</v>
      </c>
      <c r="AW409" s="42">
        <v>7</v>
      </c>
      <c r="AX409" s="42"/>
      <c r="AY409" s="42"/>
      <c r="AZ409" s="42"/>
      <c r="BA409" s="42"/>
      <c r="BB409" s="42"/>
      <c r="BC409" s="42"/>
      <c r="BD409" s="42"/>
      <c r="BE409" s="42">
        <v>482</v>
      </c>
      <c r="BF409" s="42" t="s">
        <v>45665</v>
      </c>
      <c r="BG409" s="42"/>
      <c r="BH409" s="42">
        <v>16</v>
      </c>
      <c r="BI409" s="42" t="s">
        <v>577</v>
      </c>
      <c r="BJ409" s="42" t="s">
        <v>577</v>
      </c>
      <c r="BK409" s="42" t="s">
        <v>45666</v>
      </c>
      <c r="BL409" s="42" t="s">
        <v>45667</v>
      </c>
      <c r="BM409" s="42"/>
      <c r="BN409" s="46" t="str">
        <f>IF(COUNTIF(AA409,"*Nanjing Agr Univ*"),AA409)</f>
        <v>Wang, LJ (reprint author), Nanjing Agr Univ, Coll Hort, Nanjing, Jiangsu, Peoples R China.</v>
      </c>
      <c r="BO409" s="46" t="str">
        <f>IF(COUNTIF(BN409,"*Life Sci*"),"生命科学学院",IF(COUNTIF(BN409,"*Coll Hort*"),"园艺学院"))</f>
        <v>园艺学院</v>
      </c>
      <c r="BP409" s="46" t="b">
        <f>IF(COUNTIF(BN409,"*Anim Sci*"),"动物科技学院",IF(COUNTIF(BN409,"*Vet Med*"),"动物医学院"))</f>
        <v>0</v>
      </c>
      <c r="BQ409" s="46" t="b">
        <f>IF(COUNTIF(BN409,"*Resources*"),"资源与环境科学学院",IF(COUNTIF(BN409,"*Dept Entomol*"),"植物保护学院"))</f>
        <v>0</v>
      </c>
      <c r="BR409" s="46" t="b">
        <f>IF(COUNTIF(BN409,"*Coll Agr*"),"农学院",IF(COUNTIF(BN409,"*Plant Protect*"),"植物保护学院"))</f>
        <v>0</v>
      </c>
      <c r="BS409" s="46" t="b">
        <f>IF(COUNTIF(BN409,"*Food Sci*"),"食品科技学院")</f>
        <v>0</v>
      </c>
      <c r="BT409" s="48" t="s">
        <v>573</v>
      </c>
      <c r="BU409" s="10">
        <f>VLOOKUP(BT409,$CE$2:$CH$13600,3,FALSE)</f>
        <v>3.948</v>
      </c>
      <c r="BV409" s="10">
        <f>VLOOKUP(BT409,$CE$2:$CH$13600,4,FALSE)</f>
        <v>3.99</v>
      </c>
      <c r="BW409" s="28" t="b">
        <f>IF($BV409&gt;=10,1)</f>
        <v>0</v>
      </c>
      <c r="BX409" s="28" t="b">
        <f>IF(BV409&gt;=5,1)</f>
        <v>0</v>
      </c>
      <c r="BY409" s="28" t="b">
        <f>IF(BV409&lt;2,1)</f>
        <v>0</v>
      </c>
      <c r="BZ409" s="4">
        <v>4</v>
      </c>
      <c r="CA409" s="9"/>
      <c r="CC409" s="52">
        <v>408</v>
      </c>
      <c r="CD409" s="53" t="s">
        <v>29559</v>
      </c>
      <c r="CE409" s="53" t="s">
        <v>28927</v>
      </c>
      <c r="CF409" s="54">
        <v>37633</v>
      </c>
      <c r="CG409" s="54">
        <v>1.5029999999999999</v>
      </c>
      <c r="CH409" s="54">
        <v>1.736</v>
      </c>
      <c r="CI409" s="54">
        <v>0.27100000000000002</v>
      </c>
      <c r="CJ409" s="54">
        <v>709</v>
      </c>
      <c r="CK409" s="54" t="s">
        <v>28918</v>
      </c>
      <c r="CL409" s="54">
        <v>3.3890000000000003E-2</v>
      </c>
      <c r="CM409" s="54">
        <v>0.51</v>
      </c>
      <c r="CN409" s="53" t="s">
        <v>29538</v>
      </c>
      <c r="CO409" s="54">
        <v>12</v>
      </c>
      <c r="CP409" s="54">
        <v>25</v>
      </c>
      <c r="CQ409" s="55">
        <f t="shared" si="6"/>
        <v>0.48</v>
      </c>
      <c r="CR409" s="52" t="s">
        <v>28921</v>
      </c>
    </row>
    <row r="410" spans="1:96" ht="129.6">
      <c r="A410" s="74">
        <v>409</v>
      </c>
      <c r="B410" s="6" t="s">
        <v>45205</v>
      </c>
      <c r="C410" s="6" t="s">
        <v>45218</v>
      </c>
      <c r="D410" s="74" t="s">
        <v>62</v>
      </c>
      <c r="E410" s="74" t="s">
        <v>2390</v>
      </c>
      <c r="F410" s="74"/>
      <c r="G410" s="74"/>
      <c r="H410" s="74"/>
      <c r="I410" s="74" t="s">
        <v>2391</v>
      </c>
      <c r="J410" s="74"/>
      <c r="K410" s="74"/>
      <c r="L410" s="6" t="s">
        <v>2392</v>
      </c>
      <c r="M410" s="6" t="s">
        <v>2393</v>
      </c>
      <c r="N410" s="74"/>
      <c r="O410" s="74"/>
      <c r="P410" s="74" t="s">
        <v>67</v>
      </c>
      <c r="Q410" s="74" t="s">
        <v>68</v>
      </c>
      <c r="R410" s="74"/>
      <c r="S410" s="74"/>
      <c r="T410" s="74"/>
      <c r="U410" s="74"/>
      <c r="V410" s="74"/>
      <c r="W410" s="74" t="s">
        <v>2394</v>
      </c>
      <c r="X410" s="74" t="s">
        <v>2395</v>
      </c>
      <c r="Y410" s="74"/>
      <c r="Z410" s="74" t="s">
        <v>2396</v>
      </c>
      <c r="AA410" s="74" t="s">
        <v>2397</v>
      </c>
      <c r="AB410" s="74" t="s">
        <v>2398</v>
      </c>
      <c r="AC410" s="74"/>
      <c r="AD410" s="74"/>
      <c r="AE410" s="74" t="s">
        <v>2399</v>
      </c>
      <c r="AF410" s="74" t="s">
        <v>2400</v>
      </c>
      <c r="AG410" s="74"/>
      <c r="AH410" s="74">
        <v>37</v>
      </c>
      <c r="AI410" s="74">
        <v>0</v>
      </c>
      <c r="AJ410" s="74">
        <v>0</v>
      </c>
      <c r="AK410" s="74">
        <v>3</v>
      </c>
      <c r="AL410" s="74">
        <v>3</v>
      </c>
      <c r="AM410" s="74" t="s">
        <v>112</v>
      </c>
      <c r="AN410" s="74" t="s">
        <v>113</v>
      </c>
      <c r="AO410" s="74" t="s">
        <v>114</v>
      </c>
      <c r="AP410" s="74" t="s">
        <v>2401</v>
      </c>
      <c r="AQ410" s="74" t="s">
        <v>2402</v>
      </c>
      <c r="AR410" s="74"/>
      <c r="AS410" s="74" t="s">
        <v>2393</v>
      </c>
      <c r="AT410" s="74" t="s">
        <v>2403</v>
      </c>
      <c r="AU410" s="11">
        <v>42379</v>
      </c>
      <c r="AV410" s="74">
        <v>2016</v>
      </c>
      <c r="AW410" s="74">
        <v>575</v>
      </c>
      <c r="AX410" s="74">
        <v>2</v>
      </c>
      <c r="AY410" s="74">
        <v>2</v>
      </c>
      <c r="AZ410" s="74"/>
      <c r="BA410" s="74"/>
      <c r="BB410" s="74"/>
      <c r="BC410" s="74">
        <v>498</v>
      </c>
      <c r="BD410" s="74">
        <v>505</v>
      </c>
      <c r="BE410" s="74"/>
      <c r="BF410" s="74" t="s">
        <v>2404</v>
      </c>
      <c r="BG410" s="74"/>
      <c r="BH410" s="74">
        <v>8</v>
      </c>
      <c r="BI410" s="74" t="s">
        <v>332</v>
      </c>
      <c r="BJ410" s="74" t="s">
        <v>332</v>
      </c>
      <c r="BK410" s="74" t="s">
        <v>2405</v>
      </c>
      <c r="BL410" s="74" t="s">
        <v>2406</v>
      </c>
      <c r="BM410" s="74">
        <v>26385323</v>
      </c>
      <c r="BN410" s="46" t="str">
        <f>IF(COUNTIF(AA410,"*Nanjing Agr Univ*"),AA410)</f>
        <v>Wang, C (reprint author), Nanjing Agr Univ, Coll Hort, Nanjing 210095, Jiangsu, Peoples R China.</v>
      </c>
      <c r="BO410" s="46" t="str">
        <f>IF(COUNTIF(BN410,"*Life Sci*"),"生命科学学院",IF(COUNTIF(BN410,"*Coll Hort*"),"园艺学院"))</f>
        <v>园艺学院</v>
      </c>
      <c r="BP410" s="46" t="b">
        <f>IF(COUNTIF(BN410,"*Anim Sci*"),"动物科技学院",IF(COUNTIF(BN410,"*Vet Med*"),"动物医学院"))</f>
        <v>0</v>
      </c>
      <c r="BQ410" s="46" t="b">
        <f>IF(COUNTIF(BN410,"*Resources*"),"资源与环境科学学院",IF(COUNTIF(BN410,"*Dept Entomol*"),"植物保护学院"))</f>
        <v>0</v>
      </c>
      <c r="BR410" s="46" t="b">
        <f>IF(COUNTIF(BN410,"*Coll Agr*"),"农学院",IF(COUNTIF(BN410,"*Plant Protect*"),"植物保护学院"))</f>
        <v>0</v>
      </c>
      <c r="BS410" s="46" t="b">
        <f>IF(COUNTIF(BN410,"*Food Sci*"),"食品科技学院")</f>
        <v>0</v>
      </c>
      <c r="BT410" s="78" t="str">
        <f>AP410</f>
        <v>0378-1119</v>
      </c>
      <c r="BU410" s="10">
        <f>VLOOKUP(BT410,$CE$2:$CH$13600,3,FALSE)</f>
        <v>2.1379999999999999</v>
      </c>
      <c r="BV410" s="10">
        <f>VLOOKUP(BT410,$CE$2:$CH$13600,4,FALSE)</f>
        <v>2.1850000000000001</v>
      </c>
      <c r="BW410" s="28" t="b">
        <f>IF($BV410&gt;=10,1)</f>
        <v>0</v>
      </c>
      <c r="BX410" s="28" t="b">
        <f>IF(BV410&gt;=5,1)</f>
        <v>0</v>
      </c>
      <c r="BY410" s="28" t="b">
        <f>IF(BV410&lt;2,1)</f>
        <v>0</v>
      </c>
      <c r="BZ410" s="4">
        <v>3</v>
      </c>
      <c r="CA410" s="9"/>
      <c r="CC410" s="52">
        <v>409</v>
      </c>
      <c r="CD410" s="53" t="s">
        <v>29560</v>
      </c>
      <c r="CE410" s="53" t="s">
        <v>29561</v>
      </c>
      <c r="CF410" s="54">
        <v>926</v>
      </c>
      <c r="CG410" s="54">
        <v>1.4770000000000001</v>
      </c>
      <c r="CH410" s="54">
        <v>1.899</v>
      </c>
      <c r="CI410" s="54">
        <v>0.27600000000000002</v>
      </c>
      <c r="CJ410" s="54">
        <v>58</v>
      </c>
      <c r="CK410" s="54">
        <v>6.5</v>
      </c>
      <c r="CL410" s="54">
        <v>2.14E-3</v>
      </c>
      <c r="CM410" s="54">
        <v>0.59299999999999997</v>
      </c>
      <c r="CN410" s="53" t="s">
        <v>29538</v>
      </c>
      <c r="CO410" s="54">
        <v>13</v>
      </c>
      <c r="CP410" s="54">
        <v>25</v>
      </c>
      <c r="CQ410" s="55">
        <f t="shared" si="6"/>
        <v>0.52</v>
      </c>
      <c r="CR410" s="52" t="s">
        <v>28938</v>
      </c>
    </row>
    <row r="411" spans="1:96" ht="57.6">
      <c r="A411" s="74">
        <v>410</v>
      </c>
      <c r="B411" s="6" t="s">
        <v>45205</v>
      </c>
      <c r="C411" s="6" t="s">
        <v>45219</v>
      </c>
      <c r="D411" s="74" t="s">
        <v>62</v>
      </c>
      <c r="E411" s="74" t="s">
        <v>2704</v>
      </c>
      <c r="F411" s="74"/>
      <c r="G411" s="74"/>
      <c r="H411" s="74"/>
      <c r="I411" s="74" t="s">
        <v>2705</v>
      </c>
      <c r="J411" s="74"/>
      <c r="K411" s="74"/>
      <c r="L411" s="6" t="s">
        <v>2706</v>
      </c>
      <c r="M411" s="6" t="s">
        <v>2707</v>
      </c>
      <c r="N411" s="74"/>
      <c r="O411" s="74"/>
      <c r="P411" s="74" t="s">
        <v>67</v>
      </c>
      <c r="Q411" s="74" t="s">
        <v>68</v>
      </c>
      <c r="R411" s="74"/>
      <c r="S411" s="74"/>
      <c r="T411" s="74"/>
      <c r="U411" s="74"/>
      <c r="V411" s="74"/>
      <c r="W411" s="74" t="s">
        <v>2708</v>
      </c>
      <c r="X411" s="74" t="s">
        <v>2709</v>
      </c>
      <c r="Y411" s="74"/>
      <c r="Z411" s="74" t="s">
        <v>2710</v>
      </c>
      <c r="AA411" s="74" t="s">
        <v>2711</v>
      </c>
      <c r="AB411" s="74" t="s">
        <v>2712</v>
      </c>
      <c r="AC411" s="74"/>
      <c r="AD411" s="74"/>
      <c r="AE411" s="74" t="s">
        <v>2713</v>
      </c>
      <c r="AF411" s="74" t="s">
        <v>2714</v>
      </c>
      <c r="AG411" s="74"/>
      <c r="AH411" s="74">
        <v>21</v>
      </c>
      <c r="AI411" s="74">
        <v>0</v>
      </c>
      <c r="AJ411" s="74">
        <v>0</v>
      </c>
      <c r="AK411" s="74">
        <v>0</v>
      </c>
      <c r="AL411" s="74">
        <v>0</v>
      </c>
      <c r="AM411" s="74" t="s">
        <v>425</v>
      </c>
      <c r="AN411" s="74" t="s">
        <v>426</v>
      </c>
      <c r="AO411" s="74" t="s">
        <v>427</v>
      </c>
      <c r="AP411" s="74" t="s">
        <v>2715</v>
      </c>
      <c r="AQ411" s="74" t="s">
        <v>2716</v>
      </c>
      <c r="AR411" s="74"/>
      <c r="AS411" s="74" t="s">
        <v>2717</v>
      </c>
      <c r="AT411" s="74" t="s">
        <v>2718</v>
      </c>
      <c r="AU411" s="74" t="s">
        <v>2677</v>
      </c>
      <c r="AV411" s="74">
        <v>2016</v>
      </c>
      <c r="AW411" s="74">
        <v>141</v>
      </c>
      <c r="AX411" s="74"/>
      <c r="AY411" s="74"/>
      <c r="AZ411" s="74"/>
      <c r="BA411" s="74"/>
      <c r="BB411" s="74"/>
      <c r="BC411" s="74">
        <v>48</v>
      </c>
      <c r="BD411" s="74">
        <v>57</v>
      </c>
      <c r="BE411" s="74"/>
      <c r="BF411" s="74" t="s">
        <v>2719</v>
      </c>
      <c r="BG411" s="74"/>
      <c r="BH411" s="74">
        <v>10</v>
      </c>
      <c r="BI411" s="74" t="s">
        <v>2720</v>
      </c>
      <c r="BJ411" s="74" t="s">
        <v>473</v>
      </c>
      <c r="BK411" s="74" t="s">
        <v>2721</v>
      </c>
      <c r="BL411" s="74" t="s">
        <v>2722</v>
      </c>
      <c r="BM411" s="74"/>
      <c r="BN411" s="46" t="str">
        <f>IF(COUNTIF(AA411,"*Nanjing Agr Univ*"),AA411)</f>
        <v>Wang, J (reprint author), Nanjing Agr Univ, Coll Hort, Jiangsu Prov Engn Lab Modern Facil Agr Technol &amp;, Nanjing 210095, Jiangsu, Peoples R China.</v>
      </c>
      <c r="BO411" s="46" t="str">
        <f>IF(COUNTIF(BN411,"*Life Sci*"),"生命科学学院",IF(COUNTIF(BN411,"*Coll Hort*"),"园艺学院"))</f>
        <v>园艺学院</v>
      </c>
      <c r="BP411" s="46" t="b">
        <f>IF(COUNTIF(BN411,"*Anim Sci*"),"动物科技学院",IF(COUNTIF(BN411,"*Vet Med*"),"动物医学院"))</f>
        <v>0</v>
      </c>
      <c r="BQ411" s="46" t="b">
        <f>IF(COUNTIF(BN411,"*Resources*"),"资源与环境科学学院",IF(COUNTIF(BN411,"*Dept Entomol*"),"植物保护学院"))</f>
        <v>0</v>
      </c>
      <c r="BR411" s="46" t="b">
        <f>IF(COUNTIF(BN411,"*Coll Agr*"),"农学院",IF(COUNTIF(BN411,"*Plant Protect*"),"植物保护学院"))</f>
        <v>0</v>
      </c>
      <c r="BS411" s="46" t="b">
        <f>IF(COUNTIF(BN411,"*Food Sci*"),"食品科技学院")</f>
        <v>0</v>
      </c>
      <c r="BT411" s="78" t="str">
        <f>AP411</f>
        <v>1537-5110</v>
      </c>
      <c r="BU411" s="10">
        <f>VLOOKUP(BT411,$CE$2:$CH$13600,3,FALSE)</f>
        <v>1.619</v>
      </c>
      <c r="BV411" s="10">
        <f>VLOOKUP(BT411,$CE$2:$CH$13600,4,FALSE)</f>
        <v>1.96</v>
      </c>
      <c r="BW411" s="28" t="b">
        <f>IF($BV411&gt;=10,1)</f>
        <v>0</v>
      </c>
      <c r="BX411" s="28" t="b">
        <f>IF(BV411&gt;=5,1)</f>
        <v>0</v>
      </c>
      <c r="BY411" s="28">
        <f>IF(BV411&lt;2,1)</f>
        <v>1</v>
      </c>
      <c r="BZ411" s="4">
        <v>3</v>
      </c>
      <c r="CA411" s="9"/>
      <c r="CC411" s="52">
        <v>410</v>
      </c>
      <c r="CD411" s="53" t="s">
        <v>29562</v>
      </c>
      <c r="CE411" s="53" t="s">
        <v>29563</v>
      </c>
      <c r="CF411" s="54">
        <v>1326</v>
      </c>
      <c r="CG411" s="54">
        <v>1.4710000000000001</v>
      </c>
      <c r="CH411" s="54">
        <v>1.7849999999999999</v>
      </c>
      <c r="CI411" s="54">
        <v>1.107</v>
      </c>
      <c r="CJ411" s="54">
        <v>56</v>
      </c>
      <c r="CK411" s="54">
        <v>6.7</v>
      </c>
      <c r="CL411" s="54">
        <v>2.5400000000000002E-3</v>
      </c>
      <c r="CM411" s="54">
        <v>0.55400000000000005</v>
      </c>
      <c r="CN411" s="53" t="s">
        <v>29538</v>
      </c>
      <c r="CO411" s="54">
        <v>14</v>
      </c>
      <c r="CP411" s="54">
        <v>25</v>
      </c>
      <c r="CQ411" s="55">
        <f t="shared" si="6"/>
        <v>0.56000000000000005</v>
      </c>
      <c r="CR411" s="52" t="s">
        <v>28938</v>
      </c>
    </row>
    <row r="412" spans="1:96" ht="115.2">
      <c r="A412" s="74">
        <v>411</v>
      </c>
      <c r="B412" s="6" t="s">
        <v>45205</v>
      </c>
      <c r="C412" s="6" t="s">
        <v>48212</v>
      </c>
      <c r="D412" s="9" t="s">
        <v>62</v>
      </c>
      <c r="E412" s="9" t="s">
        <v>45610</v>
      </c>
      <c r="F412" s="9"/>
      <c r="G412" s="9"/>
      <c r="H412" s="9"/>
      <c r="I412" s="9" t="s">
        <v>45611</v>
      </c>
      <c r="J412" s="9"/>
      <c r="K412" s="9"/>
      <c r="L412" s="75" t="s">
        <v>45612</v>
      </c>
      <c r="M412" s="75" t="s">
        <v>563</v>
      </c>
      <c r="N412" s="9"/>
      <c r="O412" s="9"/>
      <c r="P412" s="9" t="s">
        <v>67</v>
      </c>
      <c r="Q412" s="42" t="s">
        <v>68</v>
      </c>
      <c r="R412" s="9"/>
      <c r="S412" s="9"/>
      <c r="T412" s="9"/>
      <c r="U412" s="9"/>
      <c r="V412" s="9"/>
      <c r="W412" s="9" t="s">
        <v>45613</v>
      </c>
      <c r="X412" s="9" t="s">
        <v>45614</v>
      </c>
      <c r="Y412" s="9"/>
      <c r="Z412" s="9" t="s">
        <v>45615</v>
      </c>
      <c r="AA412" s="9" t="s">
        <v>45616</v>
      </c>
      <c r="AB412" s="9" t="s">
        <v>45617</v>
      </c>
      <c r="AC412" s="9"/>
      <c r="AD412" s="9"/>
      <c r="AE412" s="9" t="s">
        <v>45618</v>
      </c>
      <c r="AF412" s="9" t="s">
        <v>45619</v>
      </c>
      <c r="AG412" s="9"/>
      <c r="AH412" s="9">
        <v>75</v>
      </c>
      <c r="AI412" s="9">
        <v>0</v>
      </c>
      <c r="AJ412" s="9">
        <v>0</v>
      </c>
      <c r="AK412" s="9">
        <v>0</v>
      </c>
      <c r="AL412" s="9">
        <v>0</v>
      </c>
      <c r="AM412" s="9" t="s">
        <v>571</v>
      </c>
      <c r="AN412" s="9" t="s">
        <v>537</v>
      </c>
      <c r="AO412" s="9" t="s">
        <v>572</v>
      </c>
      <c r="AP412" s="42" t="s">
        <v>573</v>
      </c>
      <c r="AQ412" s="42"/>
      <c r="AR412" s="42"/>
      <c r="AS412" s="42" t="s">
        <v>574</v>
      </c>
      <c r="AT412" s="42" t="s">
        <v>575</v>
      </c>
      <c r="AU412" s="43">
        <v>42474</v>
      </c>
      <c r="AV412" s="42">
        <v>2016</v>
      </c>
      <c r="AW412" s="42">
        <v>7</v>
      </c>
      <c r="AX412" s="42"/>
      <c r="AY412" s="42"/>
      <c r="AZ412" s="42"/>
      <c r="BA412" s="42"/>
      <c r="BB412" s="42"/>
      <c r="BC412" s="42"/>
      <c r="BD412" s="42"/>
      <c r="BE412" s="42">
        <v>456</v>
      </c>
      <c r="BF412" s="42" t="s">
        <v>45620</v>
      </c>
      <c r="BG412" s="42"/>
      <c r="BH412" s="42">
        <v>18</v>
      </c>
      <c r="BI412" s="42" t="s">
        <v>577</v>
      </c>
      <c r="BJ412" s="42" t="s">
        <v>577</v>
      </c>
      <c r="BK412" s="42" t="s">
        <v>45621</v>
      </c>
      <c r="BL412" s="42" t="s">
        <v>45622</v>
      </c>
      <c r="BM412" s="42"/>
      <c r="BN412" s="79" t="str">
        <f>IF(COUNTIF(AA412,"*Nanjing Agr Univ*"),AA412)</f>
        <v>Wang, YH (reprint author), Nanjing Agr Univ, Coll Hort, Nanjing, Jiangsu, Peoples R China.</v>
      </c>
      <c r="BO412" s="79" t="str">
        <f>IF(COUNTIF(BN412,"*Life Sci*"),"生命科学学院",IF(COUNTIF(BN412,"*Coll Hort*"),"园艺学院"))</f>
        <v>园艺学院</v>
      </c>
      <c r="BP412" s="79" t="b">
        <f>IF(COUNTIF(BN412,"*Anim Sci*"),"动物科技学院",IF(COUNTIF(BN412,"*Vet Med*"),"动物医学院"))</f>
        <v>0</v>
      </c>
      <c r="BQ412" s="79" t="b">
        <f>IF(COUNTIF(BN412,"*Resources*"),"资源与环境科学学院",IF(COUNTIF(BN412,"*Dept Entomol*"),"植物保护学院"))</f>
        <v>0</v>
      </c>
      <c r="BR412" s="79" t="b">
        <f>IF(COUNTIF(BN412,"*Coll Agr*"),"农学院",IF(COUNTIF(BN412,"*Plant Protect*"),"植物保护学院"))</f>
        <v>0</v>
      </c>
      <c r="BS412" s="79" t="b">
        <f>IF(COUNTIF(BN412,"*Food Sci*"),"食品科技学院")</f>
        <v>0</v>
      </c>
      <c r="BT412" s="48" t="s">
        <v>573</v>
      </c>
      <c r="BU412" s="76">
        <f>VLOOKUP(BT412,$CE$2:$CH$13600,3,FALSE)</f>
        <v>3.948</v>
      </c>
      <c r="BV412" s="76">
        <f>VLOOKUP(BT412,$CE$2:$CH$13600,4,FALSE)</f>
        <v>3.99</v>
      </c>
      <c r="BW412" s="78" t="b">
        <f>IF($BV412&gt;=10,1)</f>
        <v>0</v>
      </c>
      <c r="BX412" s="78" t="b">
        <f>IF(BV412&gt;=5,1)</f>
        <v>0</v>
      </c>
      <c r="BY412" s="78" t="b">
        <f>IF(BV412&lt;2,1)</f>
        <v>0</v>
      </c>
      <c r="BZ412" s="4">
        <v>4</v>
      </c>
      <c r="CA412" s="9"/>
      <c r="CC412" s="52">
        <v>411</v>
      </c>
      <c r="CD412" s="53" t="s">
        <v>29564</v>
      </c>
      <c r="CE412" s="53" t="s">
        <v>29565</v>
      </c>
      <c r="CF412" s="54">
        <v>1414</v>
      </c>
      <c r="CG412" s="54">
        <v>1.4490000000000001</v>
      </c>
      <c r="CH412" s="54">
        <v>1.8640000000000001</v>
      </c>
      <c r="CI412" s="54">
        <v>0.14599999999999999</v>
      </c>
      <c r="CJ412" s="54">
        <v>41</v>
      </c>
      <c r="CK412" s="54" t="s">
        <v>28918</v>
      </c>
      <c r="CL412" s="54">
        <v>1.99E-3</v>
      </c>
      <c r="CM412" s="54">
        <v>0.58899999999999997</v>
      </c>
      <c r="CN412" s="53" t="s">
        <v>29538</v>
      </c>
      <c r="CO412" s="54">
        <v>15</v>
      </c>
      <c r="CP412" s="54">
        <v>25</v>
      </c>
      <c r="CQ412" s="55">
        <f t="shared" si="6"/>
        <v>0.6</v>
      </c>
      <c r="CR412" s="52" t="s">
        <v>28938</v>
      </c>
    </row>
    <row r="413" spans="1:96" ht="86.4">
      <c r="A413" s="74">
        <v>412</v>
      </c>
      <c r="B413" s="6" t="s">
        <v>45205</v>
      </c>
      <c r="C413" s="6" t="s">
        <v>48213</v>
      </c>
      <c r="D413" s="9" t="s">
        <v>62</v>
      </c>
      <c r="E413" s="9" t="s">
        <v>46315</v>
      </c>
      <c r="F413" s="9"/>
      <c r="G413" s="9"/>
      <c r="H413" s="9"/>
      <c r="I413" s="9" t="s">
        <v>48132</v>
      </c>
      <c r="J413" s="9"/>
      <c r="K413" s="9"/>
      <c r="L413" s="75" t="s">
        <v>46316</v>
      </c>
      <c r="M413" s="75" t="s">
        <v>563</v>
      </c>
      <c r="N413" s="9"/>
      <c r="O413" s="9"/>
      <c r="P413" s="9" t="s">
        <v>67</v>
      </c>
      <c r="Q413" s="42" t="s">
        <v>68</v>
      </c>
      <c r="R413" s="9"/>
      <c r="S413" s="9"/>
      <c r="T413" s="9"/>
      <c r="U413" s="9"/>
      <c r="V413" s="9"/>
      <c r="W413" s="9" t="s">
        <v>46317</v>
      </c>
      <c r="X413" s="9" t="s">
        <v>46318</v>
      </c>
      <c r="Y413" s="9"/>
      <c r="Z413" s="9" t="s">
        <v>46319</v>
      </c>
      <c r="AA413" s="9" t="s">
        <v>46320</v>
      </c>
      <c r="AB413" s="9" t="s">
        <v>46321</v>
      </c>
      <c r="AC413" s="9"/>
      <c r="AD413" s="9"/>
      <c r="AE413" s="9" t="s">
        <v>46322</v>
      </c>
      <c r="AF413" s="9" t="s">
        <v>46323</v>
      </c>
      <c r="AG413" s="9"/>
      <c r="AH413" s="9">
        <v>44</v>
      </c>
      <c r="AI413" s="9">
        <v>0</v>
      </c>
      <c r="AJ413" s="9">
        <v>0</v>
      </c>
      <c r="AK413" s="9">
        <v>0</v>
      </c>
      <c r="AL413" s="9">
        <v>0</v>
      </c>
      <c r="AM413" s="9" t="s">
        <v>571</v>
      </c>
      <c r="AN413" s="9" t="s">
        <v>537</v>
      </c>
      <c r="AO413" s="9" t="s">
        <v>572</v>
      </c>
      <c r="AP413" s="42" t="s">
        <v>573</v>
      </c>
      <c r="AQ413" s="42"/>
      <c r="AR413" s="42"/>
      <c r="AS413" s="42" t="s">
        <v>574</v>
      </c>
      <c r="AT413" s="42" t="s">
        <v>575</v>
      </c>
      <c r="AU413" s="43">
        <v>42459</v>
      </c>
      <c r="AV413" s="42">
        <v>2016</v>
      </c>
      <c r="AW413" s="42">
        <v>7</v>
      </c>
      <c r="AX413" s="42"/>
      <c r="AY413" s="42"/>
      <c r="AZ413" s="42"/>
      <c r="BA413" s="42"/>
      <c r="BB413" s="42"/>
      <c r="BC413" s="42"/>
      <c r="BD413" s="42"/>
      <c r="BE413" s="42">
        <v>385</v>
      </c>
      <c r="BF413" s="42" t="s">
        <v>46324</v>
      </c>
      <c r="BG413" s="42"/>
      <c r="BH413" s="42">
        <v>13</v>
      </c>
      <c r="BI413" s="42" t="s">
        <v>577</v>
      </c>
      <c r="BJ413" s="42" t="s">
        <v>577</v>
      </c>
      <c r="BK413" s="42" t="s">
        <v>46325</v>
      </c>
      <c r="BL413" s="42" t="s">
        <v>46326</v>
      </c>
      <c r="BM413" s="42">
        <v>27066035</v>
      </c>
      <c r="BN413" s="79" t="str">
        <f>IF(COUNTIF(AA413,"*Nanjing Agr Univ*"),AA413)</f>
        <v>Wang, YH; Li, XH (reprint author), Nanjing Agr Univ, Coll Hort, Nanjing, Jiangsu, Peoples R China.</v>
      </c>
      <c r="BO413" s="79" t="str">
        <f>IF(COUNTIF(BN413,"*Life Sci*"),"生命科学学院",IF(COUNTIF(BN413,"*Coll Hort*"),"园艺学院"))</f>
        <v>园艺学院</v>
      </c>
      <c r="BP413" s="79" t="b">
        <f>IF(COUNTIF(BN413,"*Anim Sci*"),"动物科技学院",IF(COUNTIF(BN413,"*Vet Med*"),"动物医学院"))</f>
        <v>0</v>
      </c>
      <c r="BQ413" s="79" t="b">
        <f>IF(COUNTIF(BN413,"*Resources*"),"资源与环境科学学院",IF(COUNTIF(BN413,"*Dept Entomol*"),"植物保护学院"))</f>
        <v>0</v>
      </c>
      <c r="BR413" s="79" t="b">
        <f>IF(COUNTIF(BN413,"*Coll Agr*"),"农学院",IF(COUNTIF(BN413,"*Plant Protect*"),"植物保护学院"))</f>
        <v>0</v>
      </c>
      <c r="BS413" s="79" t="b">
        <f>IF(COUNTIF(BN413,"*Food Sci*"),"食品科技学院")</f>
        <v>0</v>
      </c>
      <c r="BT413" s="48" t="s">
        <v>573</v>
      </c>
      <c r="BU413" s="76">
        <f>VLOOKUP(BT413,$CE$2:$CH$13600,3,FALSE)</f>
        <v>3.948</v>
      </c>
      <c r="BV413" s="76">
        <f>VLOOKUP(BT413,$CE$2:$CH$13600,4,FALSE)</f>
        <v>3.99</v>
      </c>
      <c r="BW413" s="78" t="b">
        <f>IF($BV413&gt;=10,1)</f>
        <v>0</v>
      </c>
      <c r="BX413" s="78" t="b">
        <f>IF(BV413&gt;=5,1)</f>
        <v>0</v>
      </c>
      <c r="BY413" s="78" t="b">
        <f>IF(BV413&lt;2,1)</f>
        <v>0</v>
      </c>
      <c r="BZ413" s="4">
        <v>4</v>
      </c>
      <c r="CC413" s="52">
        <v>412</v>
      </c>
      <c r="CD413" s="53" t="s">
        <v>29566</v>
      </c>
      <c r="CE413" s="53" t="s">
        <v>29567</v>
      </c>
      <c r="CF413" s="54">
        <v>461</v>
      </c>
      <c r="CG413" s="54">
        <v>1.28</v>
      </c>
      <c r="CH413" s="54">
        <v>1.3009999999999999</v>
      </c>
      <c r="CI413" s="54">
        <v>0.17100000000000001</v>
      </c>
      <c r="CJ413" s="54">
        <v>41</v>
      </c>
      <c r="CK413" s="54">
        <v>7</v>
      </c>
      <c r="CL413" s="54">
        <v>8.3000000000000001E-4</v>
      </c>
      <c r="CM413" s="54">
        <v>0.38200000000000001</v>
      </c>
      <c r="CN413" s="53" t="s">
        <v>29538</v>
      </c>
      <c r="CO413" s="54">
        <v>16</v>
      </c>
      <c r="CP413" s="54">
        <v>25</v>
      </c>
      <c r="CQ413" s="55">
        <f t="shared" si="6"/>
        <v>0.64</v>
      </c>
      <c r="CR413" s="52" t="s">
        <v>28938</v>
      </c>
    </row>
    <row r="414" spans="1:96" ht="57.6">
      <c r="A414" s="74">
        <v>413</v>
      </c>
      <c r="B414" s="6" t="s">
        <v>45205</v>
      </c>
      <c r="C414" s="6" t="s">
        <v>45220</v>
      </c>
      <c r="D414" s="74" t="s">
        <v>62</v>
      </c>
      <c r="E414" s="74" t="s">
        <v>3225</v>
      </c>
      <c r="F414" s="74"/>
      <c r="G414" s="74"/>
      <c r="H414" s="74"/>
      <c r="I414" s="74" t="s">
        <v>3226</v>
      </c>
      <c r="J414" s="74"/>
      <c r="K414" s="74"/>
      <c r="L414" s="6" t="s">
        <v>3227</v>
      </c>
      <c r="M414" s="6" t="s">
        <v>3228</v>
      </c>
      <c r="N414" s="74"/>
      <c r="O414" s="74"/>
      <c r="P414" s="74" t="s">
        <v>67</v>
      </c>
      <c r="Q414" s="74" t="s">
        <v>68</v>
      </c>
      <c r="R414" s="74"/>
      <c r="S414" s="74"/>
      <c r="T414" s="74"/>
      <c r="U414" s="74"/>
      <c r="V414" s="74"/>
      <c r="W414" s="74" t="s">
        <v>3229</v>
      </c>
      <c r="X414" s="74" t="s">
        <v>3230</v>
      </c>
      <c r="Y414" s="74"/>
      <c r="Z414" s="74" t="s">
        <v>3231</v>
      </c>
      <c r="AA414" s="74" t="s">
        <v>3232</v>
      </c>
      <c r="AB414" s="74" t="s">
        <v>3233</v>
      </c>
      <c r="AC414" s="74"/>
      <c r="AD414" s="74"/>
      <c r="AE414" s="74" t="s">
        <v>3234</v>
      </c>
      <c r="AF414" s="74" t="s">
        <v>3235</v>
      </c>
      <c r="AG414" s="74"/>
      <c r="AH414" s="74">
        <v>69</v>
      </c>
      <c r="AI414" s="74">
        <v>0</v>
      </c>
      <c r="AJ414" s="74">
        <v>0</v>
      </c>
      <c r="AK414" s="74">
        <v>1</v>
      </c>
      <c r="AL414" s="74">
        <v>1</v>
      </c>
      <c r="AM414" s="74" t="s">
        <v>112</v>
      </c>
      <c r="AN414" s="74" t="s">
        <v>113</v>
      </c>
      <c r="AO414" s="74" t="s">
        <v>114</v>
      </c>
      <c r="AP414" s="74" t="s">
        <v>3236</v>
      </c>
      <c r="AQ414" s="74" t="s">
        <v>3237</v>
      </c>
      <c r="AR414" s="74"/>
      <c r="AS414" s="74" t="s">
        <v>3238</v>
      </c>
      <c r="AT414" s="74" t="s">
        <v>3239</v>
      </c>
      <c r="AU414" s="74" t="s">
        <v>2677</v>
      </c>
      <c r="AV414" s="74">
        <v>2016</v>
      </c>
      <c r="AW414" s="74">
        <v>20</v>
      </c>
      <c r="AX414" s="74">
        <v>1</v>
      </c>
      <c r="AY414" s="74"/>
      <c r="AZ414" s="74"/>
      <c r="BA414" s="74"/>
      <c r="BB414" s="74"/>
      <c r="BC414" s="74">
        <v>11</v>
      </c>
      <c r="BD414" s="74">
        <v>21</v>
      </c>
      <c r="BE414" s="74"/>
      <c r="BF414" s="74" t="s">
        <v>3240</v>
      </c>
      <c r="BG414" s="74"/>
      <c r="BH414" s="74">
        <v>11</v>
      </c>
      <c r="BI414" s="74" t="s">
        <v>3241</v>
      </c>
      <c r="BJ414" s="74" t="s">
        <v>3241</v>
      </c>
      <c r="BK414" s="74" t="s">
        <v>3242</v>
      </c>
      <c r="BL414" s="74" t="s">
        <v>3243</v>
      </c>
      <c r="BM414" s="74">
        <v>26547040</v>
      </c>
      <c r="BN414" s="46" t="str">
        <f>IF(COUNTIF(AA414,"*Nanjing Agr Univ*"),AA414)</f>
        <v>Wu, JY; Zhang, SL (reprint author), Nanjing Agr Univ, Ctr Pear Engn Technol Res, State Key Lab Crop Genet &amp; Germplasm Enhancement, Nanjing 210095, Jiangsu, Peoples R China.</v>
      </c>
      <c r="BO414" s="46" t="b">
        <f>IF(COUNTIF(BN414,"*Life Sci*"),"生命科学学院",IF(COUNTIF(BN414,"*Coll Hort*"),"园艺学院"))</f>
        <v>0</v>
      </c>
      <c r="BP414" s="46" t="b">
        <f>IF(COUNTIF(BN414,"*Anim Sci*"),"动物科技学院",IF(COUNTIF(BN414,"*Vet Med*"),"动物医学院"))</f>
        <v>0</v>
      </c>
      <c r="BQ414" s="46" t="b">
        <f>IF(COUNTIF(BN414,"*Resources*"),"资源与环境科学学院",IF(COUNTIF(BN414,"*Dept Entomol*"),"植物保护学院"))</f>
        <v>0</v>
      </c>
      <c r="BR414" s="46" t="b">
        <f>IF(COUNTIF(BN414,"*Coll Agr*"),"农学院",IF(COUNTIF(BN414,"*Plant Protect*"),"植物保护学院"))</f>
        <v>0</v>
      </c>
      <c r="BS414" s="46" t="b">
        <f>IF(COUNTIF(BN414,"*Food Sci*"),"食品科技学院")</f>
        <v>0</v>
      </c>
      <c r="BT414" s="78" t="str">
        <f>AP414</f>
        <v>1567-133X</v>
      </c>
      <c r="BU414" s="10">
        <f>VLOOKUP(BT414,$CE$2:$CH$13600,3,FALSE)</f>
        <v>1.38</v>
      </c>
      <c r="BV414" s="10">
        <f>VLOOKUP(BT414,$CE$2:$CH$13600,4,FALSE)</f>
        <v>1.8720000000000001</v>
      </c>
      <c r="BW414" s="28" t="b">
        <f>IF($BV414&gt;=10,1)</f>
        <v>0</v>
      </c>
      <c r="BX414" s="28" t="b">
        <f>IF(BV414&gt;=5,1)</f>
        <v>0</v>
      </c>
      <c r="BY414" s="28">
        <f>IF(BV414&lt;2,1)</f>
        <v>1</v>
      </c>
      <c r="BZ414" s="4">
        <v>3</v>
      </c>
      <c r="CA414" s="9"/>
      <c r="CC414" s="52">
        <v>413</v>
      </c>
      <c r="CD414" s="53" t="s">
        <v>29568</v>
      </c>
      <c r="CE414" s="53" t="s">
        <v>29569</v>
      </c>
      <c r="CF414" s="54">
        <v>487</v>
      </c>
      <c r="CG414" s="54">
        <v>1.2390000000000001</v>
      </c>
      <c r="CH414" s="54">
        <v>1.325</v>
      </c>
      <c r="CI414" s="54">
        <v>0.93799999999999994</v>
      </c>
      <c r="CJ414" s="54">
        <v>64</v>
      </c>
      <c r="CK414" s="54">
        <v>3.6</v>
      </c>
      <c r="CL414" s="54">
        <v>1.7099999999999999E-3</v>
      </c>
      <c r="CM414" s="54">
        <v>0.42299999999999999</v>
      </c>
      <c r="CN414" s="53" t="s">
        <v>29538</v>
      </c>
      <c r="CO414" s="54">
        <v>17</v>
      </c>
      <c r="CP414" s="54">
        <v>25</v>
      </c>
      <c r="CQ414" s="55">
        <f t="shared" si="6"/>
        <v>0.68</v>
      </c>
      <c r="CR414" s="52" t="s">
        <v>28938</v>
      </c>
    </row>
    <row r="415" spans="1:96">
      <c r="A415" s="74">
        <v>414</v>
      </c>
      <c r="B415" s="6" t="s">
        <v>27454</v>
      </c>
      <c r="C415" s="6" t="s">
        <v>49223</v>
      </c>
      <c r="D415" s="82" t="s">
        <v>62</v>
      </c>
      <c r="E415" s="82" t="s">
        <v>49224</v>
      </c>
      <c r="F415" s="82"/>
      <c r="G415" s="82"/>
      <c r="H415" s="82"/>
      <c r="I415" s="82" t="s">
        <v>49225</v>
      </c>
      <c r="J415" s="82"/>
      <c r="K415" s="82"/>
      <c r="L415" s="82" t="s">
        <v>49226</v>
      </c>
      <c r="M415" s="82" t="s">
        <v>8125</v>
      </c>
      <c r="N415" s="82"/>
      <c r="O415" s="82"/>
      <c r="P415" s="82" t="s">
        <v>67</v>
      </c>
      <c r="Q415" s="82" t="s">
        <v>68</v>
      </c>
      <c r="R415" s="82"/>
      <c r="S415" s="82"/>
      <c r="T415" s="82"/>
      <c r="U415" s="82"/>
      <c r="V415" s="82"/>
      <c r="W415" s="82" t="s">
        <v>49227</v>
      </c>
      <c r="X415" s="82" t="s">
        <v>49228</v>
      </c>
      <c r="Y415" s="82"/>
      <c r="Z415" s="82" t="s">
        <v>49229</v>
      </c>
      <c r="AA415" s="82" t="s">
        <v>5209</v>
      </c>
      <c r="AB415" s="82" t="s">
        <v>5210</v>
      </c>
      <c r="AC415" s="82"/>
      <c r="AD415" s="82"/>
      <c r="AE415" s="82" t="s">
        <v>49230</v>
      </c>
      <c r="AF415" s="82" t="s">
        <v>49231</v>
      </c>
      <c r="AG415" s="82"/>
      <c r="AH415" s="82">
        <v>47</v>
      </c>
      <c r="AI415" s="82">
        <v>0</v>
      </c>
      <c r="AJ415" s="82">
        <v>0</v>
      </c>
      <c r="AK415" s="82">
        <v>0</v>
      </c>
      <c r="AL415" s="82">
        <v>0</v>
      </c>
      <c r="AM415" s="82" t="s">
        <v>213</v>
      </c>
      <c r="AN415" s="82" t="s">
        <v>964</v>
      </c>
      <c r="AO415" s="82" t="s">
        <v>965</v>
      </c>
      <c r="AP415" s="82" t="s">
        <v>8132</v>
      </c>
      <c r="AQ415" s="82" t="s">
        <v>8133</v>
      </c>
      <c r="AR415" s="82"/>
      <c r="AS415" s="82" t="s">
        <v>8125</v>
      </c>
      <c r="AT415" s="82" t="s">
        <v>8134</v>
      </c>
      <c r="AU415" s="82" t="s">
        <v>119</v>
      </c>
      <c r="AV415" s="82">
        <v>2016</v>
      </c>
      <c r="AW415" s="82">
        <v>209</v>
      </c>
      <c r="AX415" s="82">
        <v>2</v>
      </c>
      <c r="AY415" s="82"/>
      <c r="AZ415" s="82"/>
      <c r="BA415" s="82"/>
      <c r="BB415" s="82"/>
      <c r="BC415" s="82">
        <v>305</v>
      </c>
      <c r="BD415" s="82">
        <v>321</v>
      </c>
      <c r="BE415" s="82"/>
      <c r="BF415" s="82" t="s">
        <v>49232</v>
      </c>
      <c r="BG415" s="82"/>
      <c r="BH415" s="82">
        <v>17</v>
      </c>
      <c r="BI415" s="82" t="s">
        <v>1684</v>
      </c>
      <c r="BJ415" s="82" t="s">
        <v>1685</v>
      </c>
      <c r="BK415" s="82" t="s">
        <v>49233</v>
      </c>
      <c r="BL415" s="82" t="s">
        <v>49234</v>
      </c>
      <c r="BM415" s="82"/>
      <c r="BN415" s="80" t="s">
        <v>5209</v>
      </c>
      <c r="BO415" s="80" t="b">
        <v>0</v>
      </c>
      <c r="BP415" s="80" t="b">
        <v>0</v>
      </c>
      <c r="BQ415" s="80" t="b">
        <v>0</v>
      </c>
      <c r="BR415" s="80" t="b">
        <v>0</v>
      </c>
      <c r="BS415" s="80" t="b">
        <v>0</v>
      </c>
      <c r="BT415" s="81" t="s">
        <v>8132</v>
      </c>
      <c r="BU415" s="81">
        <v>1.385</v>
      </c>
      <c r="BV415" s="81">
        <v>1.726</v>
      </c>
      <c r="BW415" s="77"/>
      <c r="BX415" s="77"/>
      <c r="BY415" s="77"/>
      <c r="CC415" s="52">
        <v>414</v>
      </c>
      <c r="CD415" s="53" t="s">
        <v>29570</v>
      </c>
      <c r="CE415" s="53" t="s">
        <v>29571</v>
      </c>
      <c r="CF415" s="54">
        <v>1067</v>
      </c>
      <c r="CG415" s="54">
        <v>1.04</v>
      </c>
      <c r="CH415" s="54">
        <v>1.3480000000000001</v>
      </c>
      <c r="CI415" s="54">
        <v>0.125</v>
      </c>
      <c r="CJ415" s="54">
        <v>24</v>
      </c>
      <c r="CK415" s="54" t="s">
        <v>28918</v>
      </c>
      <c r="CL415" s="54">
        <v>1.2700000000000001E-3</v>
      </c>
      <c r="CM415" s="54">
        <v>0.69299999999999995</v>
      </c>
      <c r="CN415" s="53" t="s">
        <v>29538</v>
      </c>
      <c r="CO415" s="54">
        <v>18</v>
      </c>
      <c r="CP415" s="54">
        <v>25</v>
      </c>
      <c r="CQ415" s="55">
        <f t="shared" si="6"/>
        <v>0.72</v>
      </c>
      <c r="CR415" s="52" t="s">
        <v>28938</v>
      </c>
    </row>
    <row r="416" spans="1:96" ht="72">
      <c r="A416" s="74">
        <v>415</v>
      </c>
      <c r="B416" s="6" t="s">
        <v>45205</v>
      </c>
      <c r="C416" s="6" t="s">
        <v>45221</v>
      </c>
      <c r="D416" s="74" t="s">
        <v>62</v>
      </c>
      <c r="E416" s="74" t="s">
        <v>3545</v>
      </c>
      <c r="F416" s="74"/>
      <c r="G416" s="74"/>
      <c r="H416" s="74"/>
      <c r="I416" s="74" t="s">
        <v>3546</v>
      </c>
      <c r="J416" s="74"/>
      <c r="K416" s="74"/>
      <c r="L416" s="75" t="s">
        <v>3547</v>
      </c>
      <c r="M416" s="75" t="s">
        <v>3548</v>
      </c>
      <c r="N416" s="74"/>
      <c r="O416" s="74"/>
      <c r="P416" s="74" t="s">
        <v>67</v>
      </c>
      <c r="Q416" s="74" t="s">
        <v>68</v>
      </c>
      <c r="R416" s="74"/>
      <c r="S416" s="74"/>
      <c r="T416" s="74"/>
      <c r="U416" s="74"/>
      <c r="V416" s="74"/>
      <c r="W416" s="74" t="s">
        <v>3549</v>
      </c>
      <c r="X416" s="74" t="s">
        <v>3550</v>
      </c>
      <c r="Y416" s="74"/>
      <c r="Z416" s="74" t="s">
        <v>3551</v>
      </c>
      <c r="AA416" s="74" t="s">
        <v>3552</v>
      </c>
      <c r="AB416" s="74" t="s">
        <v>3553</v>
      </c>
      <c r="AC416" s="74"/>
      <c r="AD416" s="74"/>
      <c r="AE416" s="74" t="s">
        <v>3554</v>
      </c>
      <c r="AF416" s="74" t="s">
        <v>3555</v>
      </c>
      <c r="AG416" s="74"/>
      <c r="AH416" s="74">
        <v>23</v>
      </c>
      <c r="AI416" s="74">
        <v>0</v>
      </c>
      <c r="AJ416" s="74">
        <v>0</v>
      </c>
      <c r="AK416" s="74">
        <v>4</v>
      </c>
      <c r="AL416" s="74">
        <v>4</v>
      </c>
      <c r="AM416" s="74" t="s">
        <v>213</v>
      </c>
      <c r="AN416" s="74" t="s">
        <v>964</v>
      </c>
      <c r="AO416" s="74" t="s">
        <v>965</v>
      </c>
      <c r="AP416" s="74" t="s">
        <v>3556</v>
      </c>
      <c r="AQ416" s="74" t="s">
        <v>3557</v>
      </c>
      <c r="AR416" s="74"/>
      <c r="AS416" s="74" t="s">
        <v>3558</v>
      </c>
      <c r="AT416" s="74" t="s">
        <v>3559</v>
      </c>
      <c r="AU416" s="74" t="s">
        <v>2677</v>
      </c>
      <c r="AV416" s="74">
        <v>2016</v>
      </c>
      <c r="AW416" s="74">
        <v>38</v>
      </c>
      <c r="AX416" s="74">
        <v>1</v>
      </c>
      <c r="AY416" s="74"/>
      <c r="AZ416" s="74"/>
      <c r="BA416" s="74"/>
      <c r="BB416" s="74"/>
      <c r="BC416" s="74">
        <v>145</v>
      </c>
      <c r="BD416" s="74">
        <v>155</v>
      </c>
      <c r="BE416" s="74"/>
      <c r="BF416" s="74" t="s">
        <v>3560</v>
      </c>
      <c r="BG416" s="74"/>
      <c r="BH416" s="74">
        <v>11</v>
      </c>
      <c r="BI416" s="74" t="s">
        <v>2435</v>
      </c>
      <c r="BJ416" s="74" t="s">
        <v>2435</v>
      </c>
      <c r="BK416" s="74" t="s">
        <v>3561</v>
      </c>
      <c r="BL416" s="74" t="s">
        <v>3562</v>
      </c>
      <c r="BM416" s="74"/>
      <c r="BN416" s="79" t="str">
        <f>IF(COUNTIF(AA416,"*Nanjing Agr Univ*"),AA416)</f>
        <v>Xiong, AS (reprint author), Nanjing Agr Univ, Coll Hort, State Key Lab Crop Genet &amp; Germplasm Enhancement, Nanjing 210095, Jiangsu, Peoples R China.</v>
      </c>
      <c r="BO416" s="79" t="str">
        <f>IF(COUNTIF(BN416,"*Life Sci*"),"生命科学学院",IF(COUNTIF(BN416,"*Coll Hort*"),"园艺学院"))</f>
        <v>园艺学院</v>
      </c>
      <c r="BP416" s="79" t="b">
        <f>IF(COUNTIF(BN416,"*Anim Sci*"),"动物科技学院",IF(COUNTIF(BN416,"*Vet Med*"),"动物医学院"))</f>
        <v>0</v>
      </c>
      <c r="BQ416" s="79" t="b">
        <f>IF(COUNTIF(BN416,"*Resources*"),"资源与环境科学学院",IF(COUNTIF(BN416,"*Dept Entomol*"),"植物保护学院"))</f>
        <v>0</v>
      </c>
      <c r="BR416" s="79" t="b">
        <f>IF(COUNTIF(BN416,"*Coll Agr*"),"农学院",IF(COUNTIF(BN416,"*Plant Protect*"),"植物保护学院"))</f>
        <v>0</v>
      </c>
      <c r="BS416" s="79" t="b">
        <f>IF(COUNTIF(BN416,"*Food Sci*"),"食品科技学院")</f>
        <v>0</v>
      </c>
      <c r="BT416" s="78" t="str">
        <f>AP416</f>
        <v>0141-5492</v>
      </c>
      <c r="BU416" s="76">
        <f>VLOOKUP(BT416,$CE$2:$CH$13600,3,FALSE)</f>
        <v>1.591</v>
      </c>
      <c r="BV416" s="76">
        <f>VLOOKUP(BT416,$CE$2:$CH$13600,4,FALSE)</f>
        <v>1.8380000000000001</v>
      </c>
      <c r="BW416" s="78" t="b">
        <f>IF($BV416&gt;=10,1)</f>
        <v>0</v>
      </c>
      <c r="BX416" s="78" t="b">
        <f>IF(BV416&gt;=5,1)</f>
        <v>0</v>
      </c>
      <c r="BY416" s="78">
        <f>IF(BV416&lt;2,1)</f>
        <v>1</v>
      </c>
      <c r="BZ416" s="4">
        <v>3</v>
      </c>
      <c r="CC416" s="52">
        <v>415</v>
      </c>
      <c r="CD416" s="53" t="s">
        <v>29572</v>
      </c>
      <c r="CE416" s="53" t="s">
        <v>29573</v>
      </c>
      <c r="CF416" s="54">
        <v>263</v>
      </c>
      <c r="CG416" s="54">
        <v>0.93200000000000005</v>
      </c>
      <c r="CH416" s="54">
        <v>0.86799999999999999</v>
      </c>
      <c r="CI416" s="54">
        <v>0.22700000000000001</v>
      </c>
      <c r="CJ416" s="54">
        <v>22</v>
      </c>
      <c r="CK416" s="54">
        <v>7</v>
      </c>
      <c r="CL416" s="54">
        <v>6.0999999999999997E-4</v>
      </c>
      <c r="CM416" s="54">
        <v>0.318</v>
      </c>
      <c r="CN416" s="53" t="s">
        <v>29538</v>
      </c>
      <c r="CO416" s="54">
        <v>19</v>
      </c>
      <c r="CP416" s="54">
        <v>25</v>
      </c>
      <c r="CQ416" s="55">
        <f t="shared" si="6"/>
        <v>0.76</v>
      </c>
      <c r="CR416" s="52" t="s">
        <v>28953</v>
      </c>
    </row>
    <row r="417" spans="1:96" ht="100.8">
      <c r="A417" s="74">
        <v>416</v>
      </c>
      <c r="B417" s="6" t="s">
        <v>45205</v>
      </c>
      <c r="C417" s="6" t="s">
        <v>45221</v>
      </c>
      <c r="D417" s="5" t="s">
        <v>62</v>
      </c>
      <c r="E417" s="5" t="s">
        <v>27798</v>
      </c>
      <c r="F417" s="5"/>
      <c r="G417" s="5"/>
      <c r="H417" s="5"/>
      <c r="I417" s="5" t="s">
        <v>27799</v>
      </c>
      <c r="J417" s="5"/>
      <c r="K417" s="5"/>
      <c r="L417" s="75" t="s">
        <v>27800</v>
      </c>
      <c r="M417" s="75" t="s">
        <v>3344</v>
      </c>
      <c r="N417" s="5"/>
      <c r="O417" s="5"/>
      <c r="P417" s="5" t="s">
        <v>67</v>
      </c>
      <c r="Q417" s="74" t="s">
        <v>68</v>
      </c>
      <c r="R417" s="74"/>
      <c r="S417" s="74"/>
      <c r="T417" s="74"/>
      <c r="U417" s="74"/>
      <c r="V417" s="74"/>
      <c r="W417" s="74" t="s">
        <v>27801</v>
      </c>
      <c r="X417" s="74" t="s">
        <v>27802</v>
      </c>
      <c r="Y417" s="74"/>
      <c r="Z417" s="74" t="s">
        <v>27803</v>
      </c>
      <c r="AA417" s="74" t="s">
        <v>5994</v>
      </c>
      <c r="AB417" s="74" t="s">
        <v>3553</v>
      </c>
      <c r="AC417" s="74"/>
      <c r="AD417" s="74"/>
      <c r="AE417" s="74" t="s">
        <v>4516</v>
      </c>
      <c r="AF417" s="74" t="s">
        <v>27804</v>
      </c>
      <c r="AG417" s="74"/>
      <c r="AH417" s="74">
        <v>63</v>
      </c>
      <c r="AI417" s="74">
        <v>0</v>
      </c>
      <c r="AJ417" s="74">
        <v>0</v>
      </c>
      <c r="AK417" s="74">
        <v>0</v>
      </c>
      <c r="AL417" s="74">
        <v>0</v>
      </c>
      <c r="AM417" s="74" t="s">
        <v>1289</v>
      </c>
      <c r="AN417" s="74" t="s">
        <v>1290</v>
      </c>
      <c r="AO417" s="74" t="s">
        <v>1291</v>
      </c>
      <c r="AP417" s="74" t="s">
        <v>3352</v>
      </c>
      <c r="AQ417" s="74" t="s">
        <v>3353</v>
      </c>
      <c r="AR417" s="74"/>
      <c r="AS417" s="74" t="s">
        <v>3354</v>
      </c>
      <c r="AT417" s="74" t="s">
        <v>3355</v>
      </c>
      <c r="AU417" s="74" t="s">
        <v>365</v>
      </c>
      <c r="AV417" s="74">
        <v>2016</v>
      </c>
      <c r="AW417" s="74">
        <v>38</v>
      </c>
      <c r="AX417" s="74">
        <v>3</v>
      </c>
      <c r="AY417" s="74"/>
      <c r="AZ417" s="74"/>
      <c r="BA417" s="74"/>
      <c r="BB417" s="74"/>
      <c r="BC417" s="74"/>
      <c r="BD417" s="74"/>
      <c r="BE417" s="74" t="s">
        <v>27805</v>
      </c>
      <c r="BF417" s="74" t="s">
        <v>27806</v>
      </c>
      <c r="BG417" s="74"/>
      <c r="BH417" s="74">
        <v>15</v>
      </c>
      <c r="BI417" s="74" t="s">
        <v>577</v>
      </c>
      <c r="BJ417" s="74" t="s">
        <v>577</v>
      </c>
      <c r="BK417" s="74" t="s">
        <v>27807</v>
      </c>
      <c r="BL417" s="74" t="s">
        <v>27808</v>
      </c>
      <c r="BM417" s="74"/>
      <c r="BN417" s="79" t="str">
        <f>IF(COUNTIF(AA417,"*Nanjing Agr Univ*"),AA417)</f>
        <v>Xiong, AS (reprint author), Nanjing Agr Univ, Coll Hort, State Key Lab Crop Genet &amp; Germplasm Enhancement, 1 Weigang, Nanjing 210095, Jiangsu, Peoples R China.</v>
      </c>
      <c r="BO417" s="79" t="str">
        <f>IF(COUNTIF(BN417,"*Life Sci*"),"生命科学学院",IF(COUNTIF(BN417,"*Coll Hort*"),"园艺学院"))</f>
        <v>园艺学院</v>
      </c>
      <c r="BP417" s="79" t="b">
        <f>IF(COUNTIF(BN417,"*Anim Sci*"),"动物科技学院",IF(COUNTIF(BN417,"*Vet Med*"),"动物医学院"))</f>
        <v>0</v>
      </c>
      <c r="BQ417" s="79" t="b">
        <f>IF(COUNTIF(BN417,"*Resources*"),"资源与环境科学学院",IF(COUNTIF(BN417,"*Dept Entomol*"),"植物保护学院"))</f>
        <v>0</v>
      </c>
      <c r="BR417" s="79" t="b">
        <f>IF(COUNTIF(BN417,"*Coll Agr*"),"农学院",IF(COUNTIF(BN417,"*Plant Protect*"),"植物保护学院"))</f>
        <v>0</v>
      </c>
      <c r="BS417" s="79" t="b">
        <f>IF(COUNTIF(BN417,"*Food Sci*"),"食品科技学院")</f>
        <v>0</v>
      </c>
      <c r="BT417" s="78" t="s">
        <v>3352</v>
      </c>
      <c r="BU417" s="76">
        <f>VLOOKUP(BT417,$CE$2:$CH$13600,3,FALSE)</f>
        <v>1.5840000000000001</v>
      </c>
      <c r="BV417" s="76">
        <f>VLOOKUP(BT417,$CE$2:$CH$13600,4,FALSE)</f>
        <v>1.671</v>
      </c>
      <c r="BW417" s="78" t="b">
        <f>IF($BV417&gt;=10,1)</f>
        <v>0</v>
      </c>
      <c r="BX417" s="78" t="b">
        <f>IF(BV417&gt;=5,1)</f>
        <v>0</v>
      </c>
      <c r="BY417" s="78">
        <f>IF(BV417&lt;2,1)</f>
        <v>1</v>
      </c>
      <c r="BZ417" s="4">
        <v>3</v>
      </c>
      <c r="CC417" s="52">
        <v>416</v>
      </c>
      <c r="CD417" s="53" t="s">
        <v>29574</v>
      </c>
      <c r="CE417" s="53" t="s">
        <v>29575</v>
      </c>
      <c r="CF417" s="54">
        <v>420</v>
      </c>
      <c r="CG417" s="54">
        <v>0.70399999999999996</v>
      </c>
      <c r="CH417" s="54"/>
      <c r="CI417" s="54">
        <v>0.66700000000000004</v>
      </c>
      <c r="CJ417" s="54">
        <v>30</v>
      </c>
      <c r="CK417" s="54">
        <v>7.6</v>
      </c>
      <c r="CL417" s="54">
        <v>6.8999999999999997E-4</v>
      </c>
      <c r="CM417" s="54"/>
      <c r="CN417" s="53" t="s">
        <v>29538</v>
      </c>
      <c r="CO417" s="54">
        <v>20</v>
      </c>
      <c r="CP417" s="54">
        <v>25</v>
      </c>
      <c r="CQ417" s="55">
        <f t="shared" si="6"/>
        <v>0.8</v>
      </c>
      <c r="CR417" s="52" t="s">
        <v>28953</v>
      </c>
    </row>
    <row r="418" spans="1:96" ht="100.8">
      <c r="A418" s="74">
        <v>417</v>
      </c>
      <c r="B418" s="6" t="s">
        <v>45205</v>
      </c>
      <c r="C418" s="6" t="s">
        <v>45221</v>
      </c>
      <c r="D418" s="9" t="s">
        <v>62</v>
      </c>
      <c r="E418" s="9" t="s">
        <v>46521</v>
      </c>
      <c r="F418" s="9"/>
      <c r="G418" s="9"/>
      <c r="H418" s="9"/>
      <c r="I418" s="9" t="s">
        <v>46522</v>
      </c>
      <c r="J418" s="9"/>
      <c r="K418" s="9"/>
      <c r="L418" s="75" t="s">
        <v>46523</v>
      </c>
      <c r="M418" s="75" t="s">
        <v>596</v>
      </c>
      <c r="N418" s="9"/>
      <c r="O418" s="9"/>
      <c r="P418" s="9" t="s">
        <v>67</v>
      </c>
      <c r="Q418" s="42" t="s">
        <v>68</v>
      </c>
      <c r="R418" s="9"/>
      <c r="S418" s="9"/>
      <c r="T418" s="9"/>
      <c r="U418" s="9"/>
      <c r="V418" s="9"/>
      <c r="W418" s="9"/>
      <c r="X418" s="9" t="s">
        <v>46524</v>
      </c>
      <c r="Y418" s="9"/>
      <c r="Z418" s="9" t="s">
        <v>46525</v>
      </c>
      <c r="AA418" s="9" t="s">
        <v>5994</v>
      </c>
      <c r="AB418" s="9" t="s">
        <v>3553</v>
      </c>
      <c r="AC418" s="9"/>
      <c r="AD418" s="9"/>
      <c r="AE418" s="9" t="s">
        <v>46526</v>
      </c>
      <c r="AF418" s="9" t="s">
        <v>46527</v>
      </c>
      <c r="AG418" s="9"/>
      <c r="AH418" s="9">
        <v>71</v>
      </c>
      <c r="AI418" s="9">
        <v>0</v>
      </c>
      <c r="AJ418" s="9">
        <v>0</v>
      </c>
      <c r="AK418" s="9">
        <v>0</v>
      </c>
      <c r="AL418" s="9">
        <v>0</v>
      </c>
      <c r="AM418" s="9" t="s">
        <v>603</v>
      </c>
      <c r="AN418" s="9" t="s">
        <v>604</v>
      </c>
      <c r="AO418" s="9" t="s">
        <v>605</v>
      </c>
      <c r="AP418" s="42" t="s">
        <v>606</v>
      </c>
      <c r="AQ418" s="42"/>
      <c r="AR418" s="42"/>
      <c r="AS418" s="42" t="s">
        <v>607</v>
      </c>
      <c r="AT418" s="42" t="s">
        <v>608</v>
      </c>
      <c r="AU418" s="43">
        <v>42444</v>
      </c>
      <c r="AV418" s="42">
        <v>2016</v>
      </c>
      <c r="AW418" s="42">
        <v>6</v>
      </c>
      <c r="AX418" s="42"/>
      <c r="AY418" s="42"/>
      <c r="AZ418" s="42"/>
      <c r="BA418" s="42"/>
      <c r="BB418" s="42"/>
      <c r="BC418" s="42"/>
      <c r="BD418" s="42"/>
      <c r="BE418" s="42">
        <v>23101</v>
      </c>
      <c r="BF418" s="42" t="s">
        <v>46528</v>
      </c>
      <c r="BG418" s="42"/>
      <c r="BH418" s="42">
        <v>17</v>
      </c>
      <c r="BI418" s="42" t="s">
        <v>610</v>
      </c>
      <c r="BJ418" s="42" t="s">
        <v>611</v>
      </c>
      <c r="BK418" s="42" t="s">
        <v>46529</v>
      </c>
      <c r="BL418" s="42" t="s">
        <v>46530</v>
      </c>
      <c r="BM418" s="42">
        <v>26975939</v>
      </c>
      <c r="BN418" s="79" t="str">
        <f>IF(COUNTIF(AA418,"*Nanjing Agr Univ*"),AA418)</f>
        <v>Xiong, AS (reprint author), Nanjing Agr Univ, Coll Hort, State Key Lab Crop Genet &amp; Germplasm Enhancement, 1 Weigang, Nanjing 210095, Jiangsu, Peoples R China.</v>
      </c>
      <c r="BO418" s="79" t="str">
        <f>IF(COUNTIF(BN418,"*Life Sci*"),"生命科学学院",IF(COUNTIF(BN418,"*Coll Hort*"),"园艺学院"))</f>
        <v>园艺学院</v>
      </c>
      <c r="BP418" s="79" t="b">
        <f>IF(COUNTIF(BN418,"*Anim Sci*"),"动物科技学院",IF(COUNTIF(BN418,"*Vet Med*"),"动物医学院"))</f>
        <v>0</v>
      </c>
      <c r="BQ418" s="79" t="b">
        <f>IF(COUNTIF(BN418,"*Resources*"),"资源与环境科学学院",IF(COUNTIF(BN418,"*Dept Entomol*"),"植物保护学院"))</f>
        <v>0</v>
      </c>
      <c r="BR418" s="79" t="b">
        <f>IF(COUNTIF(BN418,"*Coll Agr*"),"农学院",IF(COUNTIF(BN418,"*Plant Protect*"),"植物保护学院"))</f>
        <v>0</v>
      </c>
      <c r="BS418" s="79" t="b">
        <f>IF(COUNTIF(BN418,"*Food Sci*"),"食品科技学院")</f>
        <v>0</v>
      </c>
      <c r="BT418" s="48" t="s">
        <v>606</v>
      </c>
      <c r="BU418" s="76">
        <f>VLOOKUP(BT418,$CE$2:$CH$13600,3,FALSE)</f>
        <v>5.5780000000000003</v>
      </c>
      <c r="BV418" s="76">
        <f>VLOOKUP(BT418,$CE$2:$CH$13600,4,FALSE)</f>
        <v>5.5970000000000004</v>
      </c>
      <c r="BW418" s="78" t="b">
        <f>IF($BV418&gt;=10,1)</f>
        <v>0</v>
      </c>
      <c r="BX418" s="78">
        <f>IF(BV418&gt;=5,1)</f>
        <v>1</v>
      </c>
      <c r="BY418" s="78" t="b">
        <f>IF(BV418&lt;2,1)</f>
        <v>0</v>
      </c>
      <c r="BZ418" s="4">
        <v>4</v>
      </c>
      <c r="CA418" s="9"/>
      <c r="CC418" s="52">
        <v>417</v>
      </c>
      <c r="CD418" s="53" t="s">
        <v>29576</v>
      </c>
      <c r="CE418" s="53" t="s">
        <v>29577</v>
      </c>
      <c r="CF418" s="54">
        <v>736</v>
      </c>
      <c r="CG418" s="54">
        <v>0.59199999999999997</v>
      </c>
      <c r="CH418" s="54">
        <v>0.94899999999999995</v>
      </c>
      <c r="CI418" s="54">
        <v>1</v>
      </c>
      <c r="CJ418" s="54">
        <v>8</v>
      </c>
      <c r="CK418" s="54" t="s">
        <v>28918</v>
      </c>
      <c r="CL418" s="54">
        <v>1.08E-3</v>
      </c>
      <c r="CM418" s="54">
        <v>0.34899999999999998</v>
      </c>
      <c r="CN418" s="53" t="s">
        <v>29538</v>
      </c>
      <c r="CO418" s="54">
        <v>21</v>
      </c>
      <c r="CP418" s="54">
        <v>25</v>
      </c>
      <c r="CQ418" s="55">
        <f t="shared" si="6"/>
        <v>0.84</v>
      </c>
      <c r="CR418" s="52" t="s">
        <v>28953</v>
      </c>
    </row>
    <row r="419" spans="1:96" ht="100.8">
      <c r="A419" s="74">
        <v>418</v>
      </c>
      <c r="B419" s="6" t="s">
        <v>45205</v>
      </c>
      <c r="C419" s="6" t="s">
        <v>45221</v>
      </c>
      <c r="D419" s="9" t="s">
        <v>62</v>
      </c>
      <c r="E419" s="9" t="s">
        <v>46490</v>
      </c>
      <c r="F419" s="9"/>
      <c r="G419" s="9"/>
      <c r="H419" s="9"/>
      <c r="I419" s="9" t="s">
        <v>46491</v>
      </c>
      <c r="J419" s="9"/>
      <c r="K419" s="9"/>
      <c r="L419" s="75" t="s">
        <v>46492</v>
      </c>
      <c r="M419" s="75" t="s">
        <v>563</v>
      </c>
      <c r="N419" s="9"/>
      <c r="O419" s="9"/>
      <c r="P419" s="9" t="s">
        <v>67</v>
      </c>
      <c r="Q419" s="42" t="s">
        <v>68</v>
      </c>
      <c r="R419" s="9"/>
      <c r="S419" s="9"/>
      <c r="T419" s="9"/>
      <c r="U419" s="9"/>
      <c r="V419" s="9"/>
      <c r="W419" s="9" t="s">
        <v>46493</v>
      </c>
      <c r="X419" s="9" t="s">
        <v>46494</v>
      </c>
      <c r="Y419" s="9"/>
      <c r="Z419" s="9" t="s">
        <v>46495</v>
      </c>
      <c r="AA419" s="9" t="s">
        <v>15713</v>
      </c>
      <c r="AB419" s="9" t="s">
        <v>46496</v>
      </c>
      <c r="AC419" s="9"/>
      <c r="AD419" s="9"/>
      <c r="AE419" s="9" t="s">
        <v>46497</v>
      </c>
      <c r="AF419" s="9" t="s">
        <v>46498</v>
      </c>
      <c r="AG419" s="9"/>
      <c r="AH419" s="9">
        <v>49</v>
      </c>
      <c r="AI419" s="9">
        <v>0</v>
      </c>
      <c r="AJ419" s="9">
        <v>0</v>
      </c>
      <c r="AK419" s="9">
        <v>0</v>
      </c>
      <c r="AL419" s="9">
        <v>0</v>
      </c>
      <c r="AM419" s="9" t="s">
        <v>571</v>
      </c>
      <c r="AN419" s="9" t="s">
        <v>537</v>
      </c>
      <c r="AO419" s="9" t="s">
        <v>572</v>
      </c>
      <c r="AP419" s="42" t="s">
        <v>573</v>
      </c>
      <c r="AQ419" s="42"/>
      <c r="AR419" s="42"/>
      <c r="AS419" s="42" t="s">
        <v>574</v>
      </c>
      <c r="AT419" s="42" t="s">
        <v>575</v>
      </c>
      <c r="AU419" s="43">
        <v>42446</v>
      </c>
      <c r="AV419" s="42">
        <v>2016</v>
      </c>
      <c r="AW419" s="42">
        <v>7</v>
      </c>
      <c r="AX419" s="42"/>
      <c r="AY419" s="42"/>
      <c r="AZ419" s="42"/>
      <c r="BA419" s="42"/>
      <c r="BB419" s="42"/>
      <c r="BC419" s="42"/>
      <c r="BD419" s="42"/>
      <c r="BE419" s="42">
        <v>313</v>
      </c>
      <c r="BF419" s="42" t="s">
        <v>46499</v>
      </c>
      <c r="BG419" s="42"/>
      <c r="BH419" s="42">
        <v>12</v>
      </c>
      <c r="BI419" s="42" t="s">
        <v>577</v>
      </c>
      <c r="BJ419" s="42" t="s">
        <v>577</v>
      </c>
      <c r="BK419" s="42" t="s">
        <v>46500</v>
      </c>
      <c r="BL419" s="42" t="s">
        <v>46501</v>
      </c>
      <c r="BM419" s="42">
        <v>27014330</v>
      </c>
      <c r="BN419" s="79" t="str">
        <f>IF(COUNTIF(AA419,"*Nanjing Agr Univ*"),AA419)</f>
        <v>Xiong, AS (reprint author), Nanjing Agr Univ, Coll Hort, State Key Lab Crop Genet &amp; Germplasm Enhancement, Nanjing, Jiangsu, Peoples R China.</v>
      </c>
      <c r="BO419" s="79" t="str">
        <f>IF(COUNTIF(BN419,"*Life Sci*"),"生命科学学院",IF(COUNTIF(BN419,"*Coll Hort*"),"园艺学院"))</f>
        <v>园艺学院</v>
      </c>
      <c r="BP419" s="79" t="b">
        <f>IF(COUNTIF(BN419,"*Anim Sci*"),"动物科技学院",IF(COUNTIF(BN419,"*Vet Med*"),"动物医学院"))</f>
        <v>0</v>
      </c>
      <c r="BQ419" s="79" t="b">
        <f>IF(COUNTIF(BN419,"*Resources*"),"资源与环境科学学院",IF(COUNTIF(BN419,"*Dept Entomol*"),"植物保护学院"))</f>
        <v>0</v>
      </c>
      <c r="BR419" s="79" t="b">
        <f>IF(COUNTIF(BN419,"*Coll Agr*"),"农学院",IF(COUNTIF(BN419,"*Plant Protect*"),"植物保护学院"))</f>
        <v>0</v>
      </c>
      <c r="BS419" s="79" t="b">
        <f>IF(COUNTIF(BN419,"*Food Sci*"),"食品科技学院")</f>
        <v>0</v>
      </c>
      <c r="BT419" s="48" t="s">
        <v>573</v>
      </c>
      <c r="BU419" s="76">
        <f>VLOOKUP(BT419,$CE$2:$CH$13600,3,FALSE)</f>
        <v>3.948</v>
      </c>
      <c r="BV419" s="76">
        <f>VLOOKUP(BT419,$CE$2:$CH$13600,4,FALSE)</f>
        <v>3.99</v>
      </c>
      <c r="BW419" s="78" t="b">
        <f>IF($BV419&gt;=10,1)</f>
        <v>0</v>
      </c>
      <c r="BX419" s="78" t="b">
        <f>IF(BV419&gt;=5,1)</f>
        <v>0</v>
      </c>
      <c r="BY419" s="78" t="b">
        <f>IF(BV419&lt;2,1)</f>
        <v>0</v>
      </c>
      <c r="BZ419" s="4">
        <v>4</v>
      </c>
      <c r="CC419" s="52">
        <v>418</v>
      </c>
      <c r="CD419" s="53" t="s">
        <v>29578</v>
      </c>
      <c r="CE419" s="53" t="s">
        <v>29579</v>
      </c>
      <c r="CF419" s="54">
        <v>817</v>
      </c>
      <c r="CG419" s="54">
        <v>0.57499999999999996</v>
      </c>
      <c r="CH419" s="54">
        <v>0.72599999999999998</v>
      </c>
      <c r="CI419" s="54">
        <v>0.14299999999999999</v>
      </c>
      <c r="CJ419" s="54">
        <v>63</v>
      </c>
      <c r="CK419" s="54">
        <v>8.4</v>
      </c>
      <c r="CL419" s="54">
        <v>1.17E-3</v>
      </c>
      <c r="CM419" s="54">
        <v>0.23200000000000001</v>
      </c>
      <c r="CN419" s="53" t="s">
        <v>29538</v>
      </c>
      <c r="CO419" s="54">
        <v>22</v>
      </c>
      <c r="CP419" s="54">
        <v>25</v>
      </c>
      <c r="CQ419" s="55">
        <f t="shared" si="6"/>
        <v>0.88</v>
      </c>
      <c r="CR419" s="52" t="s">
        <v>28953</v>
      </c>
    </row>
    <row r="420" spans="1:96" ht="72">
      <c r="A420" s="74">
        <v>419</v>
      </c>
      <c r="B420" s="6" t="s">
        <v>45205</v>
      </c>
      <c r="C420" s="6" t="s">
        <v>45222</v>
      </c>
      <c r="D420" s="5" t="s">
        <v>62</v>
      </c>
      <c r="E420" s="5" t="s">
        <v>28696</v>
      </c>
      <c r="F420" s="5"/>
      <c r="G420" s="5"/>
      <c r="H420" s="5"/>
      <c r="I420" s="5" t="s">
        <v>28697</v>
      </c>
      <c r="J420" s="5"/>
      <c r="K420" s="5"/>
      <c r="L420" s="6" t="s">
        <v>28698</v>
      </c>
      <c r="M420" s="6" t="s">
        <v>2393</v>
      </c>
      <c r="N420" s="5"/>
      <c r="O420" s="5"/>
      <c r="P420" s="5" t="s">
        <v>67</v>
      </c>
      <c r="Q420" s="4" t="s">
        <v>68</v>
      </c>
      <c r="W420" s="4" t="s">
        <v>28699</v>
      </c>
      <c r="X420" s="4" t="s">
        <v>28700</v>
      </c>
      <c r="Z420" s="4" t="s">
        <v>28701</v>
      </c>
      <c r="AA420" s="4" t="s">
        <v>28702</v>
      </c>
      <c r="AB420" s="4" t="s">
        <v>18444</v>
      </c>
      <c r="AE420" s="4" t="s">
        <v>28703</v>
      </c>
      <c r="AF420" s="4" t="s">
        <v>28704</v>
      </c>
      <c r="AH420" s="4">
        <v>58</v>
      </c>
      <c r="AI420" s="4">
        <v>0</v>
      </c>
      <c r="AJ420" s="4">
        <v>0</v>
      </c>
      <c r="AK420" s="4">
        <v>17</v>
      </c>
      <c r="AL420" s="4">
        <v>17</v>
      </c>
      <c r="AM420" s="4" t="s">
        <v>112</v>
      </c>
      <c r="AN420" s="4" t="s">
        <v>113</v>
      </c>
      <c r="AO420" s="4" t="s">
        <v>114</v>
      </c>
      <c r="AP420" s="4" t="s">
        <v>2401</v>
      </c>
      <c r="AQ420" s="4" t="s">
        <v>2402</v>
      </c>
      <c r="AS420" s="4" t="s">
        <v>2393</v>
      </c>
      <c r="AT420" s="4" t="s">
        <v>2403</v>
      </c>
      <c r="AU420" s="11">
        <v>42384</v>
      </c>
      <c r="AV420" s="4">
        <v>2016</v>
      </c>
      <c r="AW420" s="4">
        <v>576</v>
      </c>
      <c r="AX420" s="4">
        <v>1</v>
      </c>
      <c r="AY420" s="4">
        <v>1</v>
      </c>
      <c r="BC420" s="4">
        <v>126</v>
      </c>
      <c r="BD420" s="4">
        <v>135</v>
      </c>
      <c r="BF420" s="4" t="s">
        <v>28705</v>
      </c>
      <c r="BH420" s="4">
        <v>10</v>
      </c>
      <c r="BI420" s="4" t="s">
        <v>332</v>
      </c>
      <c r="BJ420" s="4" t="s">
        <v>332</v>
      </c>
      <c r="BK420" s="4" t="s">
        <v>28694</v>
      </c>
      <c r="BL420" s="4" t="s">
        <v>28706</v>
      </c>
      <c r="BM420" s="4">
        <v>26435192</v>
      </c>
      <c r="BN420" s="46" t="str">
        <f>IF(COUNTIF(AA420,"*Nanjing Agr Univ*"),AA420)</f>
        <v>Xu, YC (reprint author), Nanjing Agr Univ, Coll Hort, Nanjing, Jiangsu, Peoples R China.</v>
      </c>
      <c r="BO420" s="46" t="str">
        <f>IF(COUNTIF(BN420,"*Life Sci*"),"生命科学学院",IF(COUNTIF(BN420,"*Coll Hort*"),"园艺学院"))</f>
        <v>园艺学院</v>
      </c>
      <c r="BP420" s="46" t="b">
        <f>IF(COUNTIF(BN420,"*Anim Sci*"),"动物科技学院",IF(COUNTIF(BN420,"*Vet Med*"),"动物医学院"))</f>
        <v>0</v>
      </c>
      <c r="BQ420" s="46" t="b">
        <f>IF(COUNTIF(BN420,"*Resources*"),"资源与环境科学学院",IF(COUNTIF(BN420,"*Dept Entomol*"),"植物保护学院"))</f>
        <v>0</v>
      </c>
      <c r="BR420" s="46" t="b">
        <f>IF(COUNTIF(BN420,"*Coll Agr*"),"农学院",IF(COUNTIF(BN420,"*Plant Protect*"),"植物保护学院"))</f>
        <v>0</v>
      </c>
      <c r="BS420" s="46" t="b">
        <f>IF(COUNTIF(BN420,"*Food Sci*"),"食品科技学院")</f>
        <v>0</v>
      </c>
      <c r="BT420" s="28" t="s">
        <v>2401</v>
      </c>
      <c r="BU420" s="10">
        <f>VLOOKUP(BT420,$CE$2:$CH$13600,3,FALSE)</f>
        <v>2.1379999999999999</v>
      </c>
      <c r="BV420" s="10">
        <f>VLOOKUP(BT420,$CE$2:$CH$13600,4,FALSE)</f>
        <v>2.1850000000000001</v>
      </c>
      <c r="BW420" s="28" t="b">
        <f>IF($BV420&gt;=10,1)</f>
        <v>0</v>
      </c>
      <c r="BX420" s="28" t="b">
        <f>IF(BV420&gt;=5,1)</f>
        <v>0</v>
      </c>
      <c r="BY420" s="28" t="b">
        <f>IF(BV420&lt;2,1)</f>
        <v>0</v>
      </c>
      <c r="BZ420" s="4">
        <v>3</v>
      </c>
      <c r="CA420" s="9"/>
      <c r="CC420" s="52">
        <v>419</v>
      </c>
      <c r="CD420" s="53" t="s">
        <v>28951</v>
      </c>
      <c r="CE420" s="53" t="s">
        <v>29580</v>
      </c>
      <c r="CF420" s="54">
        <v>600</v>
      </c>
      <c r="CG420" s="54">
        <v>0.52</v>
      </c>
      <c r="CH420" s="54">
        <v>1.5740000000000001</v>
      </c>
      <c r="CI420" s="54">
        <v>0.33300000000000002</v>
      </c>
      <c r="CJ420" s="54">
        <v>6</v>
      </c>
      <c r="CK420" s="54" t="s">
        <v>28918</v>
      </c>
      <c r="CL420" s="54">
        <v>7.6000000000000004E-4</v>
      </c>
      <c r="CM420" s="54">
        <v>0.78700000000000003</v>
      </c>
      <c r="CN420" s="53" t="s">
        <v>29538</v>
      </c>
      <c r="CO420" s="54">
        <v>23</v>
      </c>
      <c r="CP420" s="54">
        <v>25</v>
      </c>
      <c r="CQ420" s="55">
        <f t="shared" si="6"/>
        <v>0.92</v>
      </c>
      <c r="CR420" s="52" t="s">
        <v>28953</v>
      </c>
    </row>
    <row r="421" spans="1:96">
      <c r="A421" s="74">
        <v>420</v>
      </c>
      <c r="B421" s="6" t="s">
        <v>27454</v>
      </c>
      <c r="C421" s="6" t="s">
        <v>49109</v>
      </c>
      <c r="D421" s="82" t="s">
        <v>62</v>
      </c>
      <c r="E421" s="82" t="s">
        <v>49110</v>
      </c>
      <c r="F421" s="82"/>
      <c r="G421" s="82"/>
      <c r="H421" s="82"/>
      <c r="I421" s="82" t="s">
        <v>49111</v>
      </c>
      <c r="J421" s="82"/>
      <c r="K421" s="82"/>
      <c r="L421" s="82" t="s">
        <v>49112</v>
      </c>
      <c r="M421" s="82" t="s">
        <v>6521</v>
      </c>
      <c r="N421" s="82"/>
      <c r="O421" s="82"/>
      <c r="P421" s="82" t="s">
        <v>67</v>
      </c>
      <c r="Q421" s="82" t="s">
        <v>68</v>
      </c>
      <c r="R421" s="82"/>
      <c r="S421" s="82"/>
      <c r="T421" s="82"/>
      <c r="U421" s="82"/>
      <c r="V421" s="82"/>
      <c r="W421" s="82" t="s">
        <v>49113</v>
      </c>
      <c r="X421" s="82" t="s">
        <v>49114</v>
      </c>
      <c r="Y421" s="82"/>
      <c r="Z421" s="82" t="s">
        <v>49115</v>
      </c>
      <c r="AA421" s="82" t="s">
        <v>18443</v>
      </c>
      <c r="AB421" s="82" t="s">
        <v>18444</v>
      </c>
      <c r="AC421" s="82"/>
      <c r="AD421" s="82"/>
      <c r="AE421" s="82" t="s">
        <v>49116</v>
      </c>
      <c r="AF421" s="82" t="s">
        <v>49117</v>
      </c>
      <c r="AG421" s="82"/>
      <c r="AH421" s="82">
        <v>50</v>
      </c>
      <c r="AI421" s="82">
        <v>0</v>
      </c>
      <c r="AJ421" s="82">
        <v>0</v>
      </c>
      <c r="AK421" s="82">
        <v>0</v>
      </c>
      <c r="AL421" s="82">
        <v>0</v>
      </c>
      <c r="AM421" s="82" t="s">
        <v>213</v>
      </c>
      <c r="AN421" s="82" t="s">
        <v>964</v>
      </c>
      <c r="AO421" s="82" t="s">
        <v>965</v>
      </c>
      <c r="AP421" s="82" t="s">
        <v>6529</v>
      </c>
      <c r="AQ421" s="82" t="s">
        <v>6530</v>
      </c>
      <c r="AR421" s="82"/>
      <c r="AS421" s="82" t="s">
        <v>6531</v>
      </c>
      <c r="AT421" s="82" t="s">
        <v>6532</v>
      </c>
      <c r="AU421" s="82" t="s">
        <v>365</v>
      </c>
      <c r="AV421" s="82">
        <v>2016</v>
      </c>
      <c r="AW421" s="82">
        <v>78</v>
      </c>
      <c r="AX421" s="82">
        <v>2</v>
      </c>
      <c r="AY421" s="82"/>
      <c r="AZ421" s="82"/>
      <c r="BA421" s="82"/>
      <c r="BB421" s="82"/>
      <c r="BC421" s="82">
        <v>243</v>
      </c>
      <c r="BD421" s="82">
        <v>251</v>
      </c>
      <c r="BE421" s="82"/>
      <c r="BF421" s="82" t="s">
        <v>49118</v>
      </c>
      <c r="BG421" s="82"/>
      <c r="BH421" s="82">
        <v>9</v>
      </c>
      <c r="BI421" s="82" t="s">
        <v>577</v>
      </c>
      <c r="BJ421" s="82" t="s">
        <v>577</v>
      </c>
      <c r="BK421" s="82" t="s">
        <v>49119</v>
      </c>
      <c r="BL421" s="82" t="s">
        <v>49120</v>
      </c>
      <c r="BM421" s="82"/>
      <c r="BN421" s="80" t="s">
        <v>18443</v>
      </c>
      <c r="BO421" s="80" t="s">
        <v>27454</v>
      </c>
      <c r="BP421" s="80" t="b">
        <v>0</v>
      </c>
      <c r="BQ421" s="80" t="b">
        <v>0</v>
      </c>
      <c r="BR421" s="80" t="b">
        <v>0</v>
      </c>
      <c r="BS421" s="80" t="b">
        <v>0</v>
      </c>
      <c r="BT421" s="81" t="s">
        <v>6529</v>
      </c>
      <c r="BU421" s="81">
        <v>1.6719999999999999</v>
      </c>
      <c r="BV421" s="81">
        <v>1.978</v>
      </c>
      <c r="BW421" s="77"/>
      <c r="BX421" s="77"/>
      <c r="BY421" s="77"/>
      <c r="CA421" s="9"/>
      <c r="CC421" s="52">
        <v>420</v>
      </c>
      <c r="CD421" s="53" t="s">
        <v>29581</v>
      </c>
      <c r="CE421" s="53" t="s">
        <v>29582</v>
      </c>
      <c r="CF421" s="54">
        <v>3</v>
      </c>
      <c r="CG421" s="54">
        <v>0</v>
      </c>
      <c r="CH421" s="54">
        <v>0.66700000000000004</v>
      </c>
      <c r="CI421" s="54">
        <v>0</v>
      </c>
      <c r="CJ421" s="54">
        <v>10</v>
      </c>
      <c r="CK421" s="54"/>
      <c r="CL421" s="54">
        <v>0</v>
      </c>
      <c r="CM421" s="54">
        <v>8.3000000000000004E-2</v>
      </c>
      <c r="CN421" s="53" t="s">
        <v>29538</v>
      </c>
      <c r="CO421" s="54">
        <v>24</v>
      </c>
      <c r="CP421" s="54">
        <v>25</v>
      </c>
      <c r="CQ421" s="55">
        <f t="shared" si="6"/>
        <v>0.96</v>
      </c>
      <c r="CR421" s="52" t="s">
        <v>28953</v>
      </c>
    </row>
    <row r="422" spans="1:96" ht="115.2">
      <c r="A422" s="74">
        <v>421</v>
      </c>
      <c r="B422" s="6" t="s">
        <v>45205</v>
      </c>
      <c r="C422" s="6" t="s">
        <v>48133</v>
      </c>
      <c r="D422" s="9" t="s">
        <v>62</v>
      </c>
      <c r="E422" s="9" t="s">
        <v>45726</v>
      </c>
      <c r="F422" s="9"/>
      <c r="G422" s="9"/>
      <c r="H422" s="9"/>
      <c r="I422" s="9" t="s">
        <v>45727</v>
      </c>
      <c r="J422" s="9"/>
      <c r="K422" s="9"/>
      <c r="L422" s="75" t="s">
        <v>45728</v>
      </c>
      <c r="M422" s="75" t="s">
        <v>563</v>
      </c>
      <c r="N422" s="9"/>
      <c r="O422" s="9"/>
      <c r="P422" s="9" t="s">
        <v>67</v>
      </c>
      <c r="Q422" s="42" t="s">
        <v>68</v>
      </c>
      <c r="R422" s="9"/>
      <c r="S422" s="9"/>
      <c r="T422" s="9"/>
      <c r="U422" s="9"/>
      <c r="V422" s="9"/>
      <c r="W422" s="9" t="s">
        <v>45729</v>
      </c>
      <c r="X422" s="9" t="s">
        <v>45730</v>
      </c>
      <c r="Y422" s="9"/>
      <c r="Z422" s="9" t="s">
        <v>45731</v>
      </c>
      <c r="AA422" s="9" t="s">
        <v>45732</v>
      </c>
      <c r="AB422" s="9" t="s">
        <v>45733</v>
      </c>
      <c r="AC422" s="9"/>
      <c r="AD422" s="9"/>
      <c r="AE422" s="9" t="s">
        <v>45734</v>
      </c>
      <c r="AF422" s="9" t="s">
        <v>45735</v>
      </c>
      <c r="AG422" s="9"/>
      <c r="AH422" s="9">
        <v>62</v>
      </c>
      <c r="AI422" s="9">
        <v>0</v>
      </c>
      <c r="AJ422" s="9">
        <v>0</v>
      </c>
      <c r="AK422" s="9">
        <v>0</v>
      </c>
      <c r="AL422" s="9">
        <v>0</v>
      </c>
      <c r="AM422" s="9" t="s">
        <v>571</v>
      </c>
      <c r="AN422" s="9" t="s">
        <v>537</v>
      </c>
      <c r="AO422" s="9" t="s">
        <v>572</v>
      </c>
      <c r="AP422" s="42" t="s">
        <v>573</v>
      </c>
      <c r="AQ422" s="42"/>
      <c r="AR422" s="42"/>
      <c r="AS422" s="42" t="s">
        <v>574</v>
      </c>
      <c r="AT422" s="42" t="s">
        <v>575</v>
      </c>
      <c r="AU422" s="43">
        <v>42465</v>
      </c>
      <c r="AV422" s="42">
        <v>2016</v>
      </c>
      <c r="AW422" s="42">
        <v>7</v>
      </c>
      <c r="AX422" s="42"/>
      <c r="AY422" s="42"/>
      <c r="AZ422" s="42"/>
      <c r="BA422" s="42"/>
      <c r="BB422" s="42"/>
      <c r="BC422" s="42"/>
      <c r="BD422" s="42"/>
      <c r="BE422" s="42">
        <v>441</v>
      </c>
      <c r="BF422" s="42" t="s">
        <v>45736</v>
      </c>
      <c r="BG422" s="42"/>
      <c r="BH422" s="42">
        <v>14</v>
      </c>
      <c r="BI422" s="42" t="s">
        <v>577</v>
      </c>
      <c r="BJ422" s="42" t="s">
        <v>577</v>
      </c>
      <c r="BK422" s="42" t="s">
        <v>45737</v>
      </c>
      <c r="BL422" s="42" t="s">
        <v>45738</v>
      </c>
      <c r="BM422" s="42">
        <v>27092159</v>
      </c>
      <c r="BN422" s="79" t="str">
        <f>IF(COUNTIF(AA422,"*Nanjing Agr Univ*"),AA422)</f>
        <v>Zhang, SL (reprint author), Nanjing Agr Univ, Coll Hort, State Key Lab Crop Genet &amp; Germplasm Enhancement, Nanjing, Jiangsu, Peoples R China.</v>
      </c>
      <c r="BO422" s="79" t="str">
        <f>IF(COUNTIF(BN422,"*Life Sci*"),"生命科学学院",IF(COUNTIF(BN422,"*Coll Hort*"),"园艺学院"))</f>
        <v>园艺学院</v>
      </c>
      <c r="BP422" s="79" t="b">
        <f>IF(COUNTIF(BN422,"*Anim Sci*"),"动物科技学院",IF(COUNTIF(BN422,"*Vet Med*"),"动物医学院"))</f>
        <v>0</v>
      </c>
      <c r="BQ422" s="79" t="b">
        <f>IF(COUNTIF(BN422,"*Resources*"),"资源与环境科学学院",IF(COUNTIF(BN422,"*Dept Entomol*"),"植物保护学院"))</f>
        <v>0</v>
      </c>
      <c r="BR422" s="79" t="b">
        <f>IF(COUNTIF(BN422,"*Coll Agr*"),"农学院",IF(COUNTIF(BN422,"*Plant Protect*"),"植物保护学院"))</f>
        <v>0</v>
      </c>
      <c r="BS422" s="79" t="b">
        <f>IF(COUNTIF(BN422,"*Food Sci*"),"食品科技学院")</f>
        <v>0</v>
      </c>
      <c r="BT422" s="48" t="s">
        <v>573</v>
      </c>
      <c r="BU422" s="76">
        <f>VLOOKUP(BT422,$CE$2:$CH$13600,3,FALSE)</f>
        <v>3.948</v>
      </c>
      <c r="BV422" s="76">
        <f>VLOOKUP(BT422,$CE$2:$CH$13600,4,FALSE)</f>
        <v>3.99</v>
      </c>
      <c r="BW422" s="78" t="b">
        <f>IF($BV422&gt;=10,1)</f>
        <v>0</v>
      </c>
      <c r="BX422" s="78" t="b">
        <f>IF(BV422&gt;=5,1)</f>
        <v>0</v>
      </c>
      <c r="BY422" s="78" t="b">
        <f>IF(BV422&lt;2,1)</f>
        <v>0</v>
      </c>
      <c r="BZ422" s="4">
        <v>4</v>
      </c>
      <c r="CA422" s="9"/>
      <c r="CC422" s="52">
        <v>421</v>
      </c>
      <c r="CD422" s="53" t="s">
        <v>29583</v>
      </c>
      <c r="CE422" s="53" t="s">
        <v>29584</v>
      </c>
      <c r="CF422" s="54">
        <v>38</v>
      </c>
      <c r="CG422" s="54"/>
      <c r="CH422" s="54"/>
      <c r="CI422" s="54">
        <v>0.32</v>
      </c>
      <c r="CJ422" s="54">
        <v>100</v>
      </c>
      <c r="CK422" s="54"/>
      <c r="CL422" s="54">
        <v>0</v>
      </c>
      <c r="CM422" s="54"/>
      <c r="CN422" s="53" t="s">
        <v>29538</v>
      </c>
      <c r="CO422" s="54">
        <v>25</v>
      </c>
      <c r="CP422" s="54">
        <v>25</v>
      </c>
      <c r="CQ422" s="55">
        <f t="shared" si="6"/>
        <v>1</v>
      </c>
      <c r="CR422" s="52" t="s">
        <v>28953</v>
      </c>
    </row>
    <row r="423" spans="1:96">
      <c r="A423" s="74">
        <v>422</v>
      </c>
      <c r="B423" s="6" t="s">
        <v>27454</v>
      </c>
      <c r="C423" s="6" t="s">
        <v>49135</v>
      </c>
      <c r="D423" s="82" t="s">
        <v>62</v>
      </c>
      <c r="E423" s="82" t="s">
        <v>49136</v>
      </c>
      <c r="F423" s="82"/>
      <c r="G423" s="82"/>
      <c r="H423" s="82"/>
      <c r="I423" s="82" t="s">
        <v>49137</v>
      </c>
      <c r="J423" s="82"/>
      <c r="K423" s="82"/>
      <c r="L423" s="82" t="s">
        <v>49138</v>
      </c>
      <c r="M423" s="82" t="s">
        <v>49139</v>
      </c>
      <c r="N423" s="82"/>
      <c r="O423" s="82"/>
      <c r="P423" s="82" t="s">
        <v>67</v>
      </c>
      <c r="Q423" s="82" t="s">
        <v>68</v>
      </c>
      <c r="R423" s="82"/>
      <c r="S423" s="82"/>
      <c r="T423" s="82"/>
      <c r="U423" s="82"/>
      <c r="V423" s="82"/>
      <c r="W423" s="82" t="s">
        <v>49140</v>
      </c>
      <c r="X423" s="82" t="s">
        <v>49141</v>
      </c>
      <c r="Y423" s="82"/>
      <c r="Z423" s="82" t="s">
        <v>49142</v>
      </c>
      <c r="AA423" s="82" t="s">
        <v>49143</v>
      </c>
      <c r="AB423" s="82" t="s">
        <v>4334</v>
      </c>
      <c r="AC423" s="82"/>
      <c r="AD423" s="82"/>
      <c r="AE423" s="82" t="s">
        <v>49144</v>
      </c>
      <c r="AF423" s="82" t="s">
        <v>49145</v>
      </c>
      <c r="AG423" s="82"/>
      <c r="AH423" s="82">
        <v>48</v>
      </c>
      <c r="AI423" s="82">
        <v>0</v>
      </c>
      <c r="AJ423" s="82">
        <v>0</v>
      </c>
      <c r="AK423" s="82">
        <v>0</v>
      </c>
      <c r="AL423" s="82">
        <v>0</v>
      </c>
      <c r="AM423" s="82" t="s">
        <v>11180</v>
      </c>
      <c r="AN423" s="82" t="s">
        <v>6036</v>
      </c>
      <c r="AO423" s="82" t="s">
        <v>11181</v>
      </c>
      <c r="AP423" s="82" t="s">
        <v>29188</v>
      </c>
      <c r="AQ423" s="82" t="s">
        <v>49146</v>
      </c>
      <c r="AR423" s="82"/>
      <c r="AS423" s="82" t="s">
        <v>29187</v>
      </c>
      <c r="AT423" s="82" t="s">
        <v>49147</v>
      </c>
      <c r="AU423" s="82" t="s">
        <v>866</v>
      </c>
      <c r="AV423" s="82">
        <v>2016</v>
      </c>
      <c r="AW423" s="82">
        <v>96</v>
      </c>
      <c r="AX423" s="82">
        <v>1</v>
      </c>
      <c r="AY423" s="82"/>
      <c r="AZ423" s="82"/>
      <c r="BA423" s="82"/>
      <c r="BB423" s="82"/>
      <c r="BC423" s="82">
        <v>128</v>
      </c>
      <c r="BD423" s="82">
        <v>137</v>
      </c>
      <c r="BE423" s="82"/>
      <c r="BF423" s="82" t="s">
        <v>49148</v>
      </c>
      <c r="BG423" s="82"/>
      <c r="BH423" s="82">
        <v>10</v>
      </c>
      <c r="BI423" s="82" t="s">
        <v>5238</v>
      </c>
      <c r="BJ423" s="82" t="s">
        <v>1685</v>
      </c>
      <c r="BK423" s="82" t="s">
        <v>49149</v>
      </c>
      <c r="BL423" s="82" t="s">
        <v>49150</v>
      </c>
      <c r="BM423" s="82"/>
      <c r="BN423" s="80" t="s">
        <v>49143</v>
      </c>
      <c r="BO423" s="80" t="s">
        <v>27454</v>
      </c>
      <c r="BP423" s="80" t="b">
        <v>0</v>
      </c>
      <c r="BQ423" s="80" t="b">
        <v>0</v>
      </c>
      <c r="BR423" s="80" t="b">
        <v>0</v>
      </c>
      <c r="BS423" s="80" t="b">
        <v>0</v>
      </c>
      <c r="BT423" s="81" t="s">
        <v>29188</v>
      </c>
      <c r="BU423" s="81">
        <v>0.91900000000000004</v>
      </c>
      <c r="BV423" s="81">
        <v>0.96899999999999997</v>
      </c>
      <c r="BW423" s="77"/>
      <c r="BX423" s="77"/>
      <c r="BY423" s="77"/>
      <c r="CA423" s="9"/>
      <c r="CC423" s="52">
        <v>422</v>
      </c>
      <c r="CD423" s="53" t="s">
        <v>29585</v>
      </c>
      <c r="CE423" s="53" t="s">
        <v>29586</v>
      </c>
      <c r="CF423" s="54">
        <v>27141</v>
      </c>
      <c r="CG423" s="54">
        <v>6.4980000000000002</v>
      </c>
      <c r="CH423" s="54">
        <v>6.4980000000000002</v>
      </c>
      <c r="CI423" s="54">
        <v>1.659</v>
      </c>
      <c r="CJ423" s="54">
        <v>694</v>
      </c>
      <c r="CK423" s="54">
        <v>4.7</v>
      </c>
      <c r="CL423" s="54">
        <v>6.3329999999999997E-2</v>
      </c>
      <c r="CM423" s="54">
        <v>1.6</v>
      </c>
      <c r="CN423" s="53" t="s">
        <v>29587</v>
      </c>
      <c r="CO423" s="54">
        <v>1</v>
      </c>
      <c r="CP423" s="54">
        <v>58</v>
      </c>
      <c r="CQ423" s="55">
        <f t="shared" si="6"/>
        <v>1.7241379310344827E-2</v>
      </c>
      <c r="CR423" s="52" t="s">
        <v>28907</v>
      </c>
    </row>
    <row r="424" spans="1:96">
      <c r="A424" s="74">
        <v>423</v>
      </c>
      <c r="B424" s="6" t="s">
        <v>27454</v>
      </c>
      <c r="C424" s="6" t="s">
        <v>49151</v>
      </c>
      <c r="D424" s="82" t="s">
        <v>62</v>
      </c>
      <c r="E424" s="82" t="s">
        <v>49152</v>
      </c>
      <c r="F424" s="82"/>
      <c r="G424" s="82"/>
      <c r="H424" s="82"/>
      <c r="I424" s="82" t="s">
        <v>49153</v>
      </c>
      <c r="J424" s="82"/>
      <c r="K424" s="82"/>
      <c r="L424" s="82" t="s">
        <v>49154</v>
      </c>
      <c r="M424" s="82" t="s">
        <v>4974</v>
      </c>
      <c r="N424" s="82"/>
      <c r="O424" s="82"/>
      <c r="P424" s="82" t="s">
        <v>67</v>
      </c>
      <c r="Q424" s="82" t="s">
        <v>68</v>
      </c>
      <c r="R424" s="82"/>
      <c r="S424" s="82"/>
      <c r="T424" s="82"/>
      <c r="U424" s="82"/>
      <c r="V424" s="82"/>
      <c r="W424" s="82" t="s">
        <v>49155</v>
      </c>
      <c r="X424" s="82" t="s">
        <v>49156</v>
      </c>
      <c r="Y424" s="82"/>
      <c r="Z424" s="82" t="s">
        <v>49157</v>
      </c>
      <c r="AA424" s="82" t="s">
        <v>49158</v>
      </c>
      <c r="AB424" s="82" t="s">
        <v>20900</v>
      </c>
      <c r="AC424" s="82"/>
      <c r="AD424" s="82"/>
      <c r="AE424" s="82" t="s">
        <v>49159</v>
      </c>
      <c r="AF424" s="82" t="s">
        <v>49160</v>
      </c>
      <c r="AG424" s="82"/>
      <c r="AH424" s="82">
        <v>51</v>
      </c>
      <c r="AI424" s="82">
        <v>0</v>
      </c>
      <c r="AJ424" s="82">
        <v>0</v>
      </c>
      <c r="AK424" s="82">
        <v>0</v>
      </c>
      <c r="AL424" s="82">
        <v>0</v>
      </c>
      <c r="AM424" s="82" t="s">
        <v>1289</v>
      </c>
      <c r="AN424" s="82" t="s">
        <v>1290</v>
      </c>
      <c r="AO424" s="82" t="s">
        <v>1291</v>
      </c>
      <c r="AP424" s="82" t="s">
        <v>4982</v>
      </c>
      <c r="AQ424" s="82" t="s">
        <v>4983</v>
      </c>
      <c r="AR424" s="82"/>
      <c r="AS424" s="82" t="s">
        <v>4984</v>
      </c>
      <c r="AT424" s="82" t="s">
        <v>4985</v>
      </c>
      <c r="AU424" s="82" t="s">
        <v>198</v>
      </c>
      <c r="AV424" s="82">
        <v>2016</v>
      </c>
      <c r="AW424" s="82">
        <v>59</v>
      </c>
      <c r="AX424" s="82">
        <v>2</v>
      </c>
      <c r="AY424" s="82"/>
      <c r="AZ424" s="82"/>
      <c r="BA424" s="82"/>
      <c r="BB424" s="82"/>
      <c r="BC424" s="82">
        <v>172</v>
      </c>
      <c r="BD424" s="82">
        <v>181</v>
      </c>
      <c r="BE424" s="82"/>
      <c r="BF424" s="82" t="s">
        <v>49161</v>
      </c>
      <c r="BG424" s="82"/>
      <c r="BH424" s="82">
        <v>10</v>
      </c>
      <c r="BI424" s="82" t="s">
        <v>577</v>
      </c>
      <c r="BJ424" s="82" t="s">
        <v>577</v>
      </c>
      <c r="BK424" s="82" t="s">
        <v>49162</v>
      </c>
      <c r="BL424" s="82" t="s">
        <v>49163</v>
      </c>
      <c r="BM424" s="82"/>
      <c r="BN424" s="80" t="s">
        <v>49158</v>
      </c>
      <c r="BO424" s="80" t="s">
        <v>27454</v>
      </c>
      <c r="BP424" s="80" t="b">
        <v>0</v>
      </c>
      <c r="BQ424" s="80" t="b">
        <v>0</v>
      </c>
      <c r="BR424" s="80" t="b">
        <v>0</v>
      </c>
      <c r="BS424" s="80" t="b">
        <v>0</v>
      </c>
      <c r="BT424" s="81" t="s">
        <v>4982</v>
      </c>
      <c r="BU424" s="81">
        <v>1.208</v>
      </c>
      <c r="BV424" s="81">
        <v>1.2609999999999999</v>
      </c>
      <c r="BW424" s="77"/>
      <c r="BX424" s="77"/>
      <c r="BY424" s="77"/>
      <c r="CA424" s="9"/>
      <c r="CC424" s="52">
        <v>423</v>
      </c>
      <c r="CD424" s="53" t="s">
        <v>29588</v>
      </c>
      <c r="CE424" s="53" t="s">
        <v>29589</v>
      </c>
      <c r="CF424" s="54">
        <v>7317</v>
      </c>
      <c r="CG424" s="54">
        <v>6.22</v>
      </c>
      <c r="CH424" s="54">
        <v>6.1840000000000002</v>
      </c>
      <c r="CI424" s="54"/>
      <c r="CJ424" s="54">
        <v>0</v>
      </c>
      <c r="CK424" s="54">
        <v>6.6</v>
      </c>
      <c r="CL424" s="54">
        <v>1.8290000000000001E-2</v>
      </c>
      <c r="CM424" s="54">
        <v>2.1579999999999999</v>
      </c>
      <c r="CN424" s="53" t="s">
        <v>29587</v>
      </c>
      <c r="CO424" s="54">
        <v>2</v>
      </c>
      <c r="CP424" s="54">
        <v>58</v>
      </c>
      <c r="CQ424" s="55">
        <f t="shared" si="6"/>
        <v>3.4482758620689655E-2</v>
      </c>
      <c r="CR424" s="52" t="s">
        <v>28907</v>
      </c>
    </row>
    <row r="425" spans="1:96" ht="100.8">
      <c r="A425" s="74">
        <v>424</v>
      </c>
      <c r="B425" s="6" t="s">
        <v>45205</v>
      </c>
      <c r="C425" s="6" t="s">
        <v>45223</v>
      </c>
      <c r="D425" s="42" t="s">
        <v>62</v>
      </c>
      <c r="E425" s="42" t="s">
        <v>1947</v>
      </c>
      <c r="F425" s="42"/>
      <c r="G425" s="42"/>
      <c r="H425" s="42"/>
      <c r="I425" s="42" t="s">
        <v>1948</v>
      </c>
      <c r="J425" s="42"/>
      <c r="K425" s="42"/>
      <c r="L425" s="75" t="s">
        <v>1949</v>
      </c>
      <c r="M425" s="75" t="s">
        <v>596</v>
      </c>
      <c r="N425" s="42"/>
      <c r="O425" s="42"/>
      <c r="P425" s="42" t="s">
        <v>67</v>
      </c>
      <c r="Q425" s="74" t="s">
        <v>68</v>
      </c>
      <c r="R425" s="74"/>
      <c r="S425" s="74"/>
      <c r="T425" s="74"/>
      <c r="U425" s="74"/>
      <c r="V425" s="74"/>
      <c r="W425" s="74"/>
      <c r="X425" s="74" t="s">
        <v>1950</v>
      </c>
      <c r="Y425" s="74"/>
      <c r="Z425" s="74" t="s">
        <v>1951</v>
      </c>
      <c r="AA425" s="74" t="s">
        <v>1952</v>
      </c>
      <c r="AB425" s="74" t="s">
        <v>1327</v>
      </c>
      <c r="AC425" s="74"/>
      <c r="AD425" s="74"/>
      <c r="AE425" s="74" t="s">
        <v>1953</v>
      </c>
      <c r="AF425" s="74" t="s">
        <v>1954</v>
      </c>
      <c r="AG425" s="74"/>
      <c r="AH425" s="74">
        <v>48</v>
      </c>
      <c r="AI425" s="74">
        <v>0</v>
      </c>
      <c r="AJ425" s="74">
        <v>0</v>
      </c>
      <c r="AK425" s="74">
        <v>0</v>
      </c>
      <c r="AL425" s="74">
        <v>0</v>
      </c>
      <c r="AM425" s="74" t="s">
        <v>603</v>
      </c>
      <c r="AN425" s="74" t="s">
        <v>604</v>
      </c>
      <c r="AO425" s="74" t="s">
        <v>605</v>
      </c>
      <c r="AP425" s="74" t="s">
        <v>606</v>
      </c>
      <c r="AQ425" s="74"/>
      <c r="AR425" s="74"/>
      <c r="AS425" s="74" t="s">
        <v>607</v>
      </c>
      <c r="AT425" s="74" t="s">
        <v>608</v>
      </c>
      <c r="AU425" s="11">
        <v>42396</v>
      </c>
      <c r="AV425" s="74">
        <v>2016</v>
      </c>
      <c r="AW425" s="74">
        <v>6</v>
      </c>
      <c r="AX425" s="74"/>
      <c r="AY425" s="74"/>
      <c r="AZ425" s="74"/>
      <c r="BA425" s="74"/>
      <c r="BB425" s="74"/>
      <c r="BC425" s="74"/>
      <c r="BD425" s="74"/>
      <c r="BE425" s="74">
        <v>9748</v>
      </c>
      <c r="BF425" s="74" t="s">
        <v>1955</v>
      </c>
      <c r="BG425" s="74"/>
      <c r="BH425" s="74">
        <v>10</v>
      </c>
      <c r="BI425" s="74" t="s">
        <v>610</v>
      </c>
      <c r="BJ425" s="74" t="s">
        <v>611</v>
      </c>
      <c r="BK425" s="74" t="s">
        <v>1956</v>
      </c>
      <c r="BL425" s="74" t="s">
        <v>1957</v>
      </c>
      <c r="BM425" s="74">
        <v>26813576</v>
      </c>
      <c r="BN425" s="79" t="str">
        <f>IF(COUNTIF(AA425,"*Nanjing Agr Univ*"),AA425)</f>
        <v>Zhuang, J (reprint author), Nanjing Agr Univ, Tea Sci Res Inst, Coll Hort, Nanjing 210095, Jiangsu, Peoples R China.</v>
      </c>
      <c r="BO425" s="79" t="str">
        <f>IF(COUNTIF(BN425,"*Life Sci*"),"生命科学学院",IF(COUNTIF(BN425,"*Coll Hort*"),"园艺学院"))</f>
        <v>园艺学院</v>
      </c>
      <c r="BP425" s="79" t="b">
        <f>IF(COUNTIF(BN425,"*Anim Sci*"),"动物科技学院",IF(COUNTIF(BN425,"*Vet Med*"),"动物医学院"))</f>
        <v>0</v>
      </c>
      <c r="BQ425" s="79" t="b">
        <f>IF(COUNTIF(BN425,"*Resources*"),"资源与环境科学学院",IF(COUNTIF(BN425,"*Dept Entomol*"),"植物保护学院"))</f>
        <v>0</v>
      </c>
      <c r="BR425" s="79" t="b">
        <f>IF(COUNTIF(BN425,"*Coll Agr*"),"农学院",IF(COUNTIF(BN425,"*Plant Protect*"),"植物保护学院"))</f>
        <v>0</v>
      </c>
      <c r="BS425" s="79" t="b">
        <f>IF(COUNTIF(BN425,"*Food Sci*"),"食品科技学院")</f>
        <v>0</v>
      </c>
      <c r="BT425" s="78" t="str">
        <f>AP425</f>
        <v>2045-2322</v>
      </c>
      <c r="BU425" s="76">
        <f>VLOOKUP(BT425,$CE$2:$CH$13600,3,FALSE)</f>
        <v>5.5780000000000003</v>
      </c>
      <c r="BV425" s="76">
        <f>VLOOKUP(BT425,$CE$2:$CH$13600,4,FALSE)</f>
        <v>5.5970000000000004</v>
      </c>
      <c r="BW425" s="78" t="b">
        <f>IF($BV425&gt;=10,1)</f>
        <v>0</v>
      </c>
      <c r="BX425" s="78">
        <f>IF(BV425&gt;=5,1)</f>
        <v>1</v>
      </c>
      <c r="BY425" s="78" t="b">
        <f>IF(BV425&lt;2,1)</f>
        <v>0</v>
      </c>
      <c r="BZ425" s="4">
        <v>3</v>
      </c>
      <c r="CC425" s="52">
        <v>424</v>
      </c>
      <c r="CD425" s="53" t="s">
        <v>29590</v>
      </c>
      <c r="CE425" s="53" t="s">
        <v>29591</v>
      </c>
      <c r="CF425" s="54">
        <v>4067</v>
      </c>
      <c r="CG425" s="54">
        <v>3.427</v>
      </c>
      <c r="CH425" s="54">
        <v>3.6339999999999999</v>
      </c>
      <c r="CI425" s="54">
        <v>0.39700000000000002</v>
      </c>
      <c r="CJ425" s="54">
        <v>189</v>
      </c>
      <c r="CK425" s="54">
        <v>5.2</v>
      </c>
      <c r="CL425" s="54">
        <v>1.11E-2</v>
      </c>
      <c r="CM425" s="54">
        <v>1.163</v>
      </c>
      <c r="CN425" s="53" t="s">
        <v>29587</v>
      </c>
      <c r="CO425" s="54">
        <v>3</v>
      </c>
      <c r="CP425" s="54">
        <v>58</v>
      </c>
      <c r="CQ425" s="55">
        <f t="shared" si="6"/>
        <v>5.1724137931034482E-2</v>
      </c>
      <c r="CR425" s="52" t="s">
        <v>28907</v>
      </c>
    </row>
    <row r="426" spans="1:96" ht="86.4">
      <c r="A426" s="74">
        <v>425</v>
      </c>
      <c r="B426" s="6" t="s">
        <v>45205</v>
      </c>
      <c r="C426" s="6" t="s">
        <v>45223</v>
      </c>
      <c r="D426" s="74" t="s">
        <v>62</v>
      </c>
      <c r="E426" s="74" t="s">
        <v>1319</v>
      </c>
      <c r="F426" s="74"/>
      <c r="G426" s="74"/>
      <c r="H426" s="74"/>
      <c r="I426" s="74" t="s">
        <v>1320</v>
      </c>
      <c r="J426" s="74"/>
      <c r="K426" s="74"/>
      <c r="L426" s="6" t="s">
        <v>1321</v>
      </c>
      <c r="M426" s="6" t="s">
        <v>1322</v>
      </c>
      <c r="N426" s="74"/>
      <c r="O426" s="74"/>
      <c r="P426" s="74" t="s">
        <v>67</v>
      </c>
      <c r="Q426" s="74" t="s">
        <v>68</v>
      </c>
      <c r="R426" s="74"/>
      <c r="S426" s="74"/>
      <c r="T426" s="74"/>
      <c r="U426" s="74"/>
      <c r="V426" s="74"/>
      <c r="W426" s="74" t="s">
        <v>1323</v>
      </c>
      <c r="X426" s="74" t="s">
        <v>1324</v>
      </c>
      <c r="Y426" s="74"/>
      <c r="Z426" s="74" t="s">
        <v>1325</v>
      </c>
      <c r="AA426" s="74" t="s">
        <v>1326</v>
      </c>
      <c r="AB426" s="74" t="s">
        <v>1327</v>
      </c>
      <c r="AC426" s="74"/>
      <c r="AD426" s="74"/>
      <c r="AE426" s="74" t="s">
        <v>1328</v>
      </c>
      <c r="AF426" s="74" t="s">
        <v>1329</v>
      </c>
      <c r="AG426" s="74"/>
      <c r="AH426" s="74">
        <v>64</v>
      </c>
      <c r="AI426" s="74">
        <v>0</v>
      </c>
      <c r="AJ426" s="74">
        <v>0</v>
      </c>
      <c r="AK426" s="74">
        <v>4</v>
      </c>
      <c r="AL426" s="74">
        <v>4</v>
      </c>
      <c r="AM426" s="74" t="s">
        <v>1289</v>
      </c>
      <c r="AN426" s="74" t="s">
        <v>1290</v>
      </c>
      <c r="AO426" s="74" t="s">
        <v>1291</v>
      </c>
      <c r="AP426" s="74" t="s">
        <v>27493</v>
      </c>
      <c r="AQ426" s="74" t="s">
        <v>1331</v>
      </c>
      <c r="AR426" s="74"/>
      <c r="AS426" s="74" t="s">
        <v>1332</v>
      </c>
      <c r="AT426" s="74" t="s">
        <v>1333</v>
      </c>
      <c r="AU426" s="74" t="s">
        <v>866</v>
      </c>
      <c r="AV426" s="74">
        <v>2016</v>
      </c>
      <c r="AW426" s="74">
        <v>291</v>
      </c>
      <c r="AX426" s="74">
        <v>1</v>
      </c>
      <c r="AY426" s="74"/>
      <c r="AZ426" s="74"/>
      <c r="BA426" s="74"/>
      <c r="BB426" s="74"/>
      <c r="BC426" s="74">
        <v>255</v>
      </c>
      <c r="BD426" s="74">
        <v>269</v>
      </c>
      <c r="BE426" s="74"/>
      <c r="BF426" s="74" t="s">
        <v>1334</v>
      </c>
      <c r="BG426" s="74"/>
      <c r="BH426" s="74">
        <v>15</v>
      </c>
      <c r="BI426" s="74" t="s">
        <v>1335</v>
      </c>
      <c r="BJ426" s="74" t="s">
        <v>1335</v>
      </c>
      <c r="BK426" s="74" t="s">
        <v>1336</v>
      </c>
      <c r="BL426" s="74" t="s">
        <v>1337</v>
      </c>
      <c r="BM426" s="74">
        <v>26308611</v>
      </c>
      <c r="BN426" s="46" t="str">
        <f>IF(COUNTIF(AA426,"*Nanjing Agr Univ*"),AA426)</f>
        <v>Zhuang, J (reprint author), Nanjing Agr Univ, Coll Hort, Tea Sci Res Inst, Nanjing 210095, Jiangsu, Peoples R China.</v>
      </c>
      <c r="BO426" s="46" t="str">
        <f>IF(COUNTIF(BN426,"*Life Sci*"),"生命科学学院",IF(COUNTIF(BN426,"*Coll Hort*"),"园艺学院"))</f>
        <v>园艺学院</v>
      </c>
      <c r="BP426" s="46" t="b">
        <f>IF(COUNTIF(BN426,"*Anim Sci*"),"动物科技学院",IF(COUNTIF(BN426,"*Vet Med*"),"动物医学院"))</f>
        <v>0</v>
      </c>
      <c r="BQ426" s="46" t="b">
        <f>IF(COUNTIF(BN426,"*Resources*"),"资源与环境科学学院",IF(COUNTIF(BN426,"*Dept Entomol*"),"植物保护学院"))</f>
        <v>0</v>
      </c>
      <c r="BR426" s="46" t="b">
        <f>IF(COUNTIF(BN426,"*Coll Agr*"),"农学院",IF(COUNTIF(BN426,"*Plant Protect*"),"植物保护学院"))</f>
        <v>0</v>
      </c>
      <c r="BS426" s="46" t="b">
        <f>IF(COUNTIF(BN426,"*Food Sci*"),"食品科技学院")</f>
        <v>0</v>
      </c>
      <c r="BT426" s="78" t="str">
        <f>AP426</f>
        <v>1617-4615</v>
      </c>
      <c r="BU426" s="10">
        <f>VLOOKUP(BT426,$CE$2:$CH$13600,3,FALSE)</f>
        <v>2.7280000000000002</v>
      </c>
      <c r="BV426" s="10">
        <f>VLOOKUP(BT426,$CE$2:$CH$13600,4,FALSE)</f>
        <v>2.907</v>
      </c>
      <c r="BW426" s="28" t="b">
        <f>IF($BV426&gt;=10,1)</f>
        <v>0</v>
      </c>
      <c r="BX426" s="28" t="b">
        <f>IF(BV426&gt;=5,1)</f>
        <v>0</v>
      </c>
      <c r="BY426" s="28" t="b">
        <f>IF(BV426&lt;2,1)</f>
        <v>0</v>
      </c>
      <c r="BZ426" s="4">
        <v>3</v>
      </c>
      <c r="CC426" s="52">
        <v>425</v>
      </c>
      <c r="CD426" s="53" t="s">
        <v>29592</v>
      </c>
      <c r="CE426" s="53" t="s">
        <v>29593</v>
      </c>
      <c r="CF426" s="54">
        <v>3232</v>
      </c>
      <c r="CG426" s="54">
        <v>3.1760000000000002</v>
      </c>
      <c r="CH426" s="54">
        <v>2.9390000000000001</v>
      </c>
      <c r="CI426" s="54">
        <v>0.45300000000000001</v>
      </c>
      <c r="CJ426" s="54">
        <v>190</v>
      </c>
      <c r="CK426" s="54">
        <v>5.3</v>
      </c>
      <c r="CL426" s="54">
        <v>1.0840000000000001E-2</v>
      </c>
      <c r="CM426" s="54">
        <v>1.157</v>
      </c>
      <c r="CN426" s="53" t="s">
        <v>29587</v>
      </c>
      <c r="CO426" s="54">
        <v>4</v>
      </c>
      <c r="CP426" s="54">
        <v>58</v>
      </c>
      <c r="CQ426" s="55">
        <f t="shared" si="6"/>
        <v>6.8965517241379309E-2</v>
      </c>
      <c r="CR426" s="52" t="s">
        <v>28907</v>
      </c>
    </row>
    <row r="427" spans="1:96" ht="100.8">
      <c r="A427" s="74">
        <v>426</v>
      </c>
      <c r="B427" s="6" t="s">
        <v>45205</v>
      </c>
      <c r="C427" s="6" t="s">
        <v>45223</v>
      </c>
      <c r="D427" s="5" t="s">
        <v>62</v>
      </c>
      <c r="E427" s="5" t="s">
        <v>28685</v>
      </c>
      <c r="F427" s="5"/>
      <c r="G427" s="5"/>
      <c r="H427" s="5"/>
      <c r="I427" s="5" t="s">
        <v>28686</v>
      </c>
      <c r="J427" s="5"/>
      <c r="K427" s="5"/>
      <c r="L427" s="6" t="s">
        <v>28687</v>
      </c>
      <c r="M427" s="6" t="s">
        <v>2393</v>
      </c>
      <c r="N427" s="5"/>
      <c r="O427" s="5"/>
      <c r="P427" s="5" t="s">
        <v>67</v>
      </c>
      <c r="Q427" s="74" t="s">
        <v>68</v>
      </c>
      <c r="R427" s="74"/>
      <c r="S427" s="74"/>
      <c r="T427" s="74"/>
      <c r="U427" s="74"/>
      <c r="V427" s="74"/>
      <c r="W427" s="74" t="s">
        <v>28688</v>
      </c>
      <c r="X427" s="74" t="s">
        <v>28689</v>
      </c>
      <c r="Y427" s="74"/>
      <c r="Z427" s="74" t="s">
        <v>28690</v>
      </c>
      <c r="AA427" s="74" t="s">
        <v>1952</v>
      </c>
      <c r="AB427" s="74" t="s">
        <v>1327</v>
      </c>
      <c r="AC427" s="74"/>
      <c r="AD427" s="74"/>
      <c r="AE427" s="74" t="s">
        <v>28691</v>
      </c>
      <c r="AF427" s="74" t="s">
        <v>28692</v>
      </c>
      <c r="AG427" s="74"/>
      <c r="AH427" s="74">
        <v>68</v>
      </c>
      <c r="AI427" s="74">
        <v>1</v>
      </c>
      <c r="AJ427" s="74">
        <v>1</v>
      </c>
      <c r="AK427" s="74">
        <v>25</v>
      </c>
      <c r="AL427" s="74">
        <v>25</v>
      </c>
      <c r="AM427" s="74" t="s">
        <v>112</v>
      </c>
      <c r="AN427" s="74" t="s">
        <v>113</v>
      </c>
      <c r="AO427" s="74" t="s">
        <v>114</v>
      </c>
      <c r="AP427" s="74" t="s">
        <v>2401</v>
      </c>
      <c r="AQ427" s="74" t="s">
        <v>2402</v>
      </c>
      <c r="AR427" s="74"/>
      <c r="AS427" s="74" t="s">
        <v>2393</v>
      </c>
      <c r="AT427" s="74" t="s">
        <v>2403</v>
      </c>
      <c r="AU427" s="11">
        <v>42384</v>
      </c>
      <c r="AV427" s="74">
        <v>2016</v>
      </c>
      <c r="AW427" s="74">
        <v>576</v>
      </c>
      <c r="AX427" s="74">
        <v>1</v>
      </c>
      <c r="AY427" s="74">
        <v>1</v>
      </c>
      <c r="AZ427" s="74"/>
      <c r="BA427" s="74"/>
      <c r="BB427" s="74"/>
      <c r="BC427" s="74">
        <v>52</v>
      </c>
      <c r="BD427" s="74">
        <v>59</v>
      </c>
      <c r="BE427" s="74"/>
      <c r="BF427" s="74" t="s">
        <v>28693</v>
      </c>
      <c r="BG427" s="74"/>
      <c r="BH427" s="74">
        <v>8</v>
      </c>
      <c r="BI427" s="74" t="s">
        <v>332</v>
      </c>
      <c r="BJ427" s="74" t="s">
        <v>332</v>
      </c>
      <c r="BK427" s="74" t="s">
        <v>28694</v>
      </c>
      <c r="BL427" s="74" t="s">
        <v>28695</v>
      </c>
      <c r="BM427" s="74">
        <v>26431998</v>
      </c>
      <c r="BN427" s="46" t="str">
        <f>IF(COUNTIF(AA427,"*Nanjing Agr Univ*"),AA427)</f>
        <v>Zhuang, J (reprint author), Nanjing Agr Univ, Tea Sci Res Inst, Coll Hort, Nanjing 210095, Jiangsu, Peoples R China.</v>
      </c>
      <c r="BO427" s="46" t="str">
        <f>IF(COUNTIF(BN427,"*Life Sci*"),"生命科学学院",IF(COUNTIF(BN427,"*Coll Hort*"),"园艺学院"))</f>
        <v>园艺学院</v>
      </c>
      <c r="BP427" s="46" t="b">
        <f>IF(COUNTIF(BN427,"*Anim Sci*"),"动物科技学院",IF(COUNTIF(BN427,"*Vet Med*"),"动物医学院"))</f>
        <v>0</v>
      </c>
      <c r="BQ427" s="46" t="b">
        <f>IF(COUNTIF(BN427,"*Resources*"),"资源与环境科学学院",IF(COUNTIF(BN427,"*Dept Entomol*"),"植物保护学院"))</f>
        <v>0</v>
      </c>
      <c r="BR427" s="46" t="b">
        <f>IF(COUNTIF(BN427,"*Coll Agr*"),"农学院",IF(COUNTIF(BN427,"*Plant Protect*"),"植物保护学院"))</f>
        <v>0</v>
      </c>
      <c r="BS427" s="46" t="b">
        <f>IF(COUNTIF(BN427,"*Food Sci*"),"食品科技学院")</f>
        <v>0</v>
      </c>
      <c r="BT427" s="78" t="s">
        <v>2401</v>
      </c>
      <c r="BU427" s="10">
        <f>VLOOKUP(BT427,$CE$2:$CH$13600,3,FALSE)</f>
        <v>2.1379999999999999</v>
      </c>
      <c r="BV427" s="10">
        <f>VLOOKUP(BT427,$CE$2:$CH$13600,4,FALSE)</f>
        <v>2.1850000000000001</v>
      </c>
      <c r="BW427" s="28" t="b">
        <f>IF($BV427&gt;=10,1)</f>
        <v>0</v>
      </c>
      <c r="BX427" s="28" t="b">
        <f>IF(BV427&gt;=5,1)</f>
        <v>0</v>
      </c>
      <c r="BY427" s="28" t="b">
        <f>IF(BV427&lt;2,1)</f>
        <v>0</v>
      </c>
      <c r="BZ427" s="4">
        <v>3</v>
      </c>
      <c r="CA427" s="9"/>
      <c r="CC427" s="52">
        <v>426</v>
      </c>
      <c r="CD427" s="53" t="s">
        <v>29594</v>
      </c>
      <c r="CE427" s="53" t="s">
        <v>29595</v>
      </c>
      <c r="CF427" s="54">
        <v>20482</v>
      </c>
      <c r="CG427" s="54">
        <v>3.02</v>
      </c>
      <c r="CH427" s="54">
        <v>4.3630000000000004</v>
      </c>
      <c r="CI427" s="54">
        <v>0.48199999999999998</v>
      </c>
      <c r="CJ427" s="54">
        <v>371</v>
      </c>
      <c r="CK427" s="54">
        <v>7.2</v>
      </c>
      <c r="CL427" s="54">
        <v>5.1950000000000003E-2</v>
      </c>
      <c r="CM427" s="54">
        <v>1.7509999999999999</v>
      </c>
      <c r="CN427" s="53" t="s">
        <v>29587</v>
      </c>
      <c r="CO427" s="54">
        <v>5</v>
      </c>
      <c r="CP427" s="54">
        <v>58</v>
      </c>
      <c r="CQ427" s="55">
        <f t="shared" si="6"/>
        <v>8.6206896551724144E-2</v>
      </c>
      <c r="CR427" s="52" t="s">
        <v>28907</v>
      </c>
    </row>
    <row r="428" spans="1:96" ht="86.4">
      <c r="A428" s="74">
        <v>427</v>
      </c>
      <c r="B428" s="6" t="s">
        <v>45224</v>
      </c>
      <c r="C428" s="6" t="s">
        <v>48169</v>
      </c>
      <c r="D428" s="9" t="s">
        <v>62</v>
      </c>
      <c r="E428" s="9" t="s">
        <v>46722</v>
      </c>
      <c r="F428" s="9"/>
      <c r="G428" s="9"/>
      <c r="H428" s="9"/>
      <c r="I428" s="9" t="s">
        <v>48168</v>
      </c>
      <c r="J428" s="9"/>
      <c r="K428" s="9"/>
      <c r="L428" s="6" t="s">
        <v>46723</v>
      </c>
      <c r="M428" s="6" t="s">
        <v>1096</v>
      </c>
      <c r="N428" s="9"/>
      <c r="O428" s="9"/>
      <c r="P428" s="9" t="s">
        <v>67</v>
      </c>
      <c r="Q428" s="42" t="s">
        <v>68</v>
      </c>
      <c r="R428" s="9"/>
      <c r="S428" s="9"/>
      <c r="T428" s="9"/>
      <c r="U428" s="9"/>
      <c r="V428" s="9"/>
      <c r="W428" s="9" t="s">
        <v>46724</v>
      </c>
      <c r="X428" s="9" t="s">
        <v>46725</v>
      </c>
      <c r="Y428" s="9"/>
      <c r="Z428" s="9" t="s">
        <v>46726</v>
      </c>
      <c r="AA428" s="9" t="s">
        <v>46727</v>
      </c>
      <c r="AB428" s="9" t="s">
        <v>27171</v>
      </c>
      <c r="AC428" s="9"/>
      <c r="AD428" s="9"/>
      <c r="AE428" s="9" t="s">
        <v>46728</v>
      </c>
      <c r="AF428" s="9" t="s">
        <v>46729</v>
      </c>
      <c r="AG428" s="9"/>
      <c r="AH428" s="9">
        <v>36</v>
      </c>
      <c r="AI428" s="9">
        <v>0</v>
      </c>
      <c r="AJ428" s="9">
        <v>0</v>
      </c>
      <c r="AK428" s="9">
        <v>0</v>
      </c>
      <c r="AL428" s="9">
        <v>0</v>
      </c>
      <c r="AM428" s="9" t="s">
        <v>425</v>
      </c>
      <c r="AN428" s="9" t="s">
        <v>426</v>
      </c>
      <c r="AO428" s="9" t="s">
        <v>427</v>
      </c>
      <c r="AP428" s="42" t="s">
        <v>1103</v>
      </c>
      <c r="AQ428" s="42" t="s">
        <v>1104</v>
      </c>
      <c r="AR428" s="42"/>
      <c r="AS428" s="42" t="s">
        <v>1105</v>
      </c>
      <c r="AT428" s="42" t="s">
        <v>1106</v>
      </c>
      <c r="AU428" s="42" t="s">
        <v>365</v>
      </c>
      <c r="AV428" s="42">
        <v>2016</v>
      </c>
      <c r="AW428" s="42">
        <v>129</v>
      </c>
      <c r="AX428" s="42"/>
      <c r="AY428" s="42"/>
      <c r="AZ428" s="42"/>
      <c r="BA428" s="42"/>
      <c r="BB428" s="42"/>
      <c r="BC428" s="42">
        <v>7</v>
      </c>
      <c r="BD428" s="42">
        <v>13</v>
      </c>
      <c r="BE428" s="42"/>
      <c r="BF428" s="42" t="s">
        <v>46730</v>
      </c>
      <c r="BG428" s="42"/>
      <c r="BH428" s="42">
        <v>7</v>
      </c>
      <c r="BI428" s="42" t="s">
        <v>1108</v>
      </c>
      <c r="BJ428" s="42" t="s">
        <v>1108</v>
      </c>
      <c r="BK428" s="42" t="s">
        <v>46731</v>
      </c>
      <c r="BL428" s="42" t="s">
        <v>46732</v>
      </c>
      <c r="BM428" s="42">
        <v>27017876</v>
      </c>
      <c r="BN428" s="46" t="str">
        <f>IF(COUNTIF(AA428,"*Nanjing Agr Univ*"),AA428)</f>
        <v>Shen, L; Ye, YH (reprint author), Nanjing Agr Univ, Coll Plant Protect, State &amp; Local Joint Engn Res Ctr Green Pesticide, Nanjing 210095, Jiangsu, Peoples R China.</v>
      </c>
      <c r="BO428" s="46" t="b">
        <f>IF(COUNTIF(BN428,"*Life Sci*"),"生命科学学院",IF(COUNTIF(BN428,"*Coll Hort*"),"园艺学院"))</f>
        <v>0</v>
      </c>
      <c r="BP428" s="46" t="b">
        <f>IF(COUNTIF(BN428,"*Anim Sci*"),"动物科技学院",IF(COUNTIF(BN428,"*Vet Med*"),"动物医学院"))</f>
        <v>0</v>
      </c>
      <c r="BQ428" s="46" t="b">
        <f>IF(COUNTIF(BN428,"*Resources*"),"资源与环境科学学院",IF(COUNTIF(BN428,"*Dept Entomol*"),"植物保护学院"))</f>
        <v>0</v>
      </c>
      <c r="BR428" s="46" t="str">
        <f>IF(COUNTIF(BN428,"*Coll Agr*"),"农学院",IF(COUNTIF(BN428,"*Plant Protect*"),"植物保护学院"))</f>
        <v>植物保护学院</v>
      </c>
      <c r="BS428" s="46" t="b">
        <f>IF(COUNTIF(BN428,"*Food Sci*"),"食品科技学院")</f>
        <v>0</v>
      </c>
      <c r="BT428" s="48" t="s">
        <v>1103</v>
      </c>
      <c r="BU428" s="10">
        <f>VLOOKUP(BT428,$CE$2:$CH$13600,3,FALSE)</f>
        <v>2.0139999999999998</v>
      </c>
      <c r="BV428" s="10">
        <f>VLOOKUP(BT428,$CE$2:$CH$13600,4,FALSE)</f>
        <v>2.387</v>
      </c>
      <c r="BW428" s="28" t="b">
        <f>IF($BV428&gt;=10,1)</f>
        <v>0</v>
      </c>
      <c r="BX428" s="28" t="b">
        <f>IF(BV428&gt;=5,1)</f>
        <v>0</v>
      </c>
      <c r="BY428" s="28" t="b">
        <f>IF(BV428&lt;2,1)</f>
        <v>0</v>
      </c>
      <c r="BZ428" s="4">
        <v>4</v>
      </c>
      <c r="CA428" s="9"/>
      <c r="CC428" s="52">
        <v>427</v>
      </c>
      <c r="CD428" s="53" t="s">
        <v>29596</v>
      </c>
      <c r="CE428" s="53" t="s">
        <v>29597</v>
      </c>
      <c r="CF428" s="54">
        <v>27226</v>
      </c>
      <c r="CG428" s="54">
        <v>2.7789999999999999</v>
      </c>
      <c r="CH428" s="54">
        <v>3.7130000000000001</v>
      </c>
      <c r="CI428" s="54">
        <v>0.35799999999999998</v>
      </c>
      <c r="CJ428" s="54">
        <v>360</v>
      </c>
      <c r="CK428" s="54" t="s">
        <v>28918</v>
      </c>
      <c r="CL428" s="54">
        <v>5.0450000000000002E-2</v>
      </c>
      <c r="CM428" s="54">
        <v>1.7689999999999999</v>
      </c>
      <c r="CN428" s="53" t="s">
        <v>29587</v>
      </c>
      <c r="CO428" s="54">
        <v>6</v>
      </c>
      <c r="CP428" s="54">
        <v>58</v>
      </c>
      <c r="CQ428" s="55">
        <f t="shared" si="6"/>
        <v>0.10344827586206896</v>
      </c>
      <c r="CR428" s="52" t="s">
        <v>28907</v>
      </c>
    </row>
    <row r="429" spans="1:96" ht="86.4">
      <c r="A429" s="74">
        <v>428</v>
      </c>
      <c r="B429" s="6" t="s">
        <v>45224</v>
      </c>
      <c r="C429" s="6" t="s">
        <v>48171</v>
      </c>
      <c r="D429" s="9" t="s">
        <v>62</v>
      </c>
      <c r="E429" s="9" t="s">
        <v>45480</v>
      </c>
      <c r="F429" s="9"/>
      <c r="G429" s="9"/>
      <c r="H429" s="9"/>
      <c r="I429" s="9" t="s">
        <v>48170</v>
      </c>
      <c r="J429" s="9"/>
      <c r="K429" s="9"/>
      <c r="L429" s="75" t="s">
        <v>45481</v>
      </c>
      <c r="M429" s="75" t="s">
        <v>45482</v>
      </c>
      <c r="N429" s="9"/>
      <c r="O429" s="9"/>
      <c r="P429" s="9" t="s">
        <v>67</v>
      </c>
      <c r="Q429" s="42" t="s">
        <v>68</v>
      </c>
      <c r="R429" s="9"/>
      <c r="S429" s="9"/>
      <c r="T429" s="9"/>
      <c r="U429" s="9"/>
      <c r="V429" s="9"/>
      <c r="W429" s="9"/>
      <c r="X429" s="9" t="s">
        <v>45483</v>
      </c>
      <c r="Y429" s="9"/>
      <c r="Z429" s="9" t="s">
        <v>45484</v>
      </c>
      <c r="AA429" s="9" t="s">
        <v>45485</v>
      </c>
      <c r="AB429" s="9" t="s">
        <v>45486</v>
      </c>
      <c r="AC429" s="9"/>
      <c r="AD429" s="9"/>
      <c r="AE429" s="9" t="s">
        <v>45487</v>
      </c>
      <c r="AF429" s="9" t="s">
        <v>45488</v>
      </c>
      <c r="AG429" s="9"/>
      <c r="AH429" s="9">
        <v>64</v>
      </c>
      <c r="AI429" s="9">
        <v>0</v>
      </c>
      <c r="AJ429" s="9">
        <v>0</v>
      </c>
      <c r="AK429" s="9">
        <v>0</v>
      </c>
      <c r="AL429" s="9">
        <v>0</v>
      </c>
      <c r="AM429" s="9" t="s">
        <v>112</v>
      </c>
      <c r="AN429" s="9" t="s">
        <v>113</v>
      </c>
      <c r="AO429" s="9" t="s">
        <v>114</v>
      </c>
      <c r="AP429" s="42" t="s">
        <v>29837</v>
      </c>
      <c r="AQ429" s="42" t="s">
        <v>45489</v>
      </c>
      <c r="AR429" s="42"/>
      <c r="AS429" s="42" t="s">
        <v>29836</v>
      </c>
      <c r="AT429" s="42" t="s">
        <v>45490</v>
      </c>
      <c r="AU429" s="43">
        <v>42515</v>
      </c>
      <c r="AV429" s="42">
        <v>2016</v>
      </c>
      <c r="AW429" s="42">
        <v>33</v>
      </c>
      <c r="AX429" s="42">
        <v>3</v>
      </c>
      <c r="AY429" s="42"/>
      <c r="AZ429" s="42"/>
      <c r="BA429" s="42"/>
      <c r="BB429" s="42"/>
      <c r="BC429" s="42">
        <v>345</v>
      </c>
      <c r="BD429" s="42">
        <v>354</v>
      </c>
      <c r="BE429" s="42"/>
      <c r="BF429" s="42" t="s">
        <v>45491</v>
      </c>
      <c r="BG429" s="42"/>
      <c r="BH429" s="42">
        <v>10</v>
      </c>
      <c r="BI429" s="42" t="s">
        <v>45492</v>
      </c>
      <c r="BJ429" s="42" t="s">
        <v>434</v>
      </c>
      <c r="BK429" s="42" t="s">
        <v>45493</v>
      </c>
      <c r="BL429" s="42" t="s">
        <v>45494</v>
      </c>
      <c r="BM429" s="42">
        <v>26776605</v>
      </c>
      <c r="BN429" s="79" t="str">
        <f>IF(COUNTIF(AA429,"*Nanjing Agr Univ*"),AA429)</f>
        <v>Shi, ZQ (reprint author), Nanjing Agr Univ, Coll Plant Protect, Weigang 1, Nanjing 210095, Jiangsu, Peoples R China.; Chen, J; Shi, ZQ (reprint author), Jiangsu Acad Agr Sci, Inst Food Qual &amp; Safety, 50 Zhongling St, Nanjing 210014, Jiangsu, Peoples R China.; Chen, J; Shi, ZQ (reprint author), Minist Agr, Key Lab Control Technol &amp; Stand Agroprod Safety &amp;, 50 Zhongling St, Nanjing 210014, Jiangsu, Peoples R China.</v>
      </c>
      <c r="BO429" s="79" t="b">
        <f>IF(COUNTIF(BN429,"*Life Sci*"),"生命科学学院",IF(COUNTIF(BN429,"*Coll Hort*"),"园艺学院"))</f>
        <v>0</v>
      </c>
      <c r="BP429" s="79" t="b">
        <f>IF(COUNTIF(BN429,"*Anim Sci*"),"动物科技学院",IF(COUNTIF(BN429,"*Vet Med*"),"动物医学院"))</f>
        <v>0</v>
      </c>
      <c r="BQ429" s="79" t="b">
        <f>IF(COUNTIF(BN429,"*Resources*"),"资源与环境科学学院",IF(COUNTIF(BN429,"*Dept Entomol*"),"植物保护学院"))</f>
        <v>0</v>
      </c>
      <c r="BR429" s="79" t="str">
        <f>IF(COUNTIF(BN429,"*Coll Agr*"),"农学院",IF(COUNTIF(BN429,"*Plant Protect*"),"植物保护学院"))</f>
        <v>植物保护学院</v>
      </c>
      <c r="BS429" s="79" t="b">
        <f>IF(COUNTIF(BN429,"*Food Sci*"),"食品科技学院")</f>
        <v>0</v>
      </c>
      <c r="BT429" s="48" t="s">
        <v>29837</v>
      </c>
      <c r="BU429" s="76">
        <f>VLOOKUP(BT429,$CE$2:$CH$13600,3,FALSE)</f>
        <v>2.8980000000000001</v>
      </c>
      <c r="BV429" s="76">
        <f>VLOOKUP(BT429,$CE$2:$CH$13600,4,FALSE)</f>
        <v>2.7440000000000002</v>
      </c>
      <c r="BW429" s="78" t="b">
        <f>IF($BV429&gt;=10,1)</f>
        <v>0</v>
      </c>
      <c r="BX429" s="78" t="b">
        <f>IF(BV429&gt;=5,1)</f>
        <v>0</v>
      </c>
      <c r="BY429" s="78" t="b">
        <f>IF(BV429&lt;2,1)</f>
        <v>0</v>
      </c>
      <c r="BZ429" s="4">
        <v>4</v>
      </c>
      <c r="CC429" s="52">
        <v>428</v>
      </c>
      <c r="CD429" s="53" t="s">
        <v>29598</v>
      </c>
      <c r="CE429" s="53" t="s">
        <v>29599</v>
      </c>
      <c r="CF429" s="54">
        <v>4287</v>
      </c>
      <c r="CG429" s="54">
        <v>2.653</v>
      </c>
      <c r="CH429" s="54">
        <v>2.9929999999999999</v>
      </c>
      <c r="CI429" s="54">
        <v>0.315</v>
      </c>
      <c r="CJ429" s="54">
        <v>203</v>
      </c>
      <c r="CK429" s="54">
        <v>5.7</v>
      </c>
      <c r="CL429" s="54">
        <v>9.8700000000000003E-3</v>
      </c>
      <c r="CM429" s="54">
        <v>0.83799999999999997</v>
      </c>
      <c r="CN429" s="53" t="s">
        <v>29587</v>
      </c>
      <c r="CO429" s="54">
        <v>7</v>
      </c>
      <c r="CP429" s="54">
        <v>58</v>
      </c>
      <c r="CQ429" s="55">
        <f t="shared" si="6"/>
        <v>0.1206896551724138</v>
      </c>
      <c r="CR429" s="52" t="s">
        <v>28907</v>
      </c>
    </row>
    <row r="430" spans="1:96">
      <c r="A430" s="74">
        <v>429</v>
      </c>
      <c r="B430" s="6" t="s">
        <v>27455</v>
      </c>
      <c r="C430" s="6" t="s">
        <v>49248</v>
      </c>
      <c r="D430" s="82" t="s">
        <v>62</v>
      </c>
      <c r="E430" s="82" t="s">
        <v>49249</v>
      </c>
      <c r="F430" s="82"/>
      <c r="G430" s="82"/>
      <c r="H430" s="82"/>
      <c r="I430" s="82" t="s">
        <v>49250</v>
      </c>
      <c r="J430" s="82"/>
      <c r="K430" s="82"/>
      <c r="L430" s="82" t="s">
        <v>49251</v>
      </c>
      <c r="M430" s="82" t="s">
        <v>836</v>
      </c>
      <c r="N430" s="82"/>
      <c r="O430" s="82"/>
      <c r="P430" s="82" t="s">
        <v>67</v>
      </c>
      <c r="Q430" s="82" t="s">
        <v>68</v>
      </c>
      <c r="R430" s="82"/>
      <c r="S430" s="82"/>
      <c r="T430" s="82"/>
      <c r="U430" s="82"/>
      <c r="V430" s="82"/>
      <c r="W430" s="82" t="s">
        <v>49252</v>
      </c>
      <c r="X430" s="82" t="s">
        <v>49253</v>
      </c>
      <c r="Y430" s="82"/>
      <c r="Z430" s="82" t="s">
        <v>49254</v>
      </c>
      <c r="AA430" s="82" t="s">
        <v>49255</v>
      </c>
      <c r="AB430" s="82" t="s">
        <v>3685</v>
      </c>
      <c r="AC430" s="82"/>
      <c r="AD430" s="82"/>
      <c r="AE430" s="82" t="s">
        <v>49256</v>
      </c>
      <c r="AF430" s="82" t="s">
        <v>49257</v>
      </c>
      <c r="AG430" s="82"/>
      <c r="AH430" s="82">
        <v>83</v>
      </c>
      <c r="AI430" s="82">
        <v>0</v>
      </c>
      <c r="AJ430" s="82">
        <v>0</v>
      </c>
      <c r="AK430" s="82">
        <v>0</v>
      </c>
      <c r="AL430" s="82">
        <v>0</v>
      </c>
      <c r="AM430" s="82" t="s">
        <v>571</v>
      </c>
      <c r="AN430" s="82" t="s">
        <v>537</v>
      </c>
      <c r="AO430" s="82" t="s">
        <v>572</v>
      </c>
      <c r="AP430" s="82" t="s">
        <v>844</v>
      </c>
      <c r="AQ430" s="82"/>
      <c r="AR430" s="82"/>
      <c r="AS430" s="82" t="s">
        <v>845</v>
      </c>
      <c r="AT430" s="82" t="s">
        <v>846</v>
      </c>
      <c r="AU430" s="83">
        <v>42499</v>
      </c>
      <c r="AV430" s="82">
        <v>2016</v>
      </c>
      <c r="AW430" s="82">
        <v>7</v>
      </c>
      <c r="AX430" s="82"/>
      <c r="AY430" s="82"/>
      <c r="AZ430" s="82"/>
      <c r="BA430" s="82"/>
      <c r="BB430" s="82"/>
      <c r="BC430" s="82"/>
      <c r="BD430" s="82"/>
      <c r="BE430" s="82">
        <v>664</v>
      </c>
      <c r="BF430" s="82" t="s">
        <v>49258</v>
      </c>
      <c r="BG430" s="82"/>
      <c r="BH430" s="82">
        <v>16</v>
      </c>
      <c r="BI430" s="82" t="s">
        <v>848</v>
      </c>
      <c r="BJ430" s="82" t="s">
        <v>848</v>
      </c>
      <c r="BK430" s="82" t="s">
        <v>49259</v>
      </c>
      <c r="BL430" s="82" t="s">
        <v>49260</v>
      </c>
      <c r="BM430" s="82"/>
      <c r="BN430" s="80" t="s">
        <v>49255</v>
      </c>
      <c r="BO430" s="80" t="b">
        <v>0</v>
      </c>
      <c r="BP430" s="80" t="b">
        <v>0</v>
      </c>
      <c r="BQ430" s="80" t="b">
        <v>0</v>
      </c>
      <c r="BR430" s="80" t="s">
        <v>27455</v>
      </c>
      <c r="BS430" s="80" t="b">
        <v>0</v>
      </c>
      <c r="BT430" s="81" t="s">
        <v>844</v>
      </c>
      <c r="BU430" s="81">
        <v>3.9889999999999999</v>
      </c>
      <c r="BV430" s="81">
        <v>4.17</v>
      </c>
      <c r="BW430" s="77"/>
      <c r="BX430" s="77"/>
      <c r="BY430" s="77"/>
      <c r="CA430" s="9"/>
      <c r="CC430" s="52">
        <v>429</v>
      </c>
      <c r="CD430" s="53" t="s">
        <v>29600</v>
      </c>
      <c r="CE430" s="53" t="s">
        <v>29601</v>
      </c>
      <c r="CF430" s="54">
        <v>957</v>
      </c>
      <c r="CG430" s="54">
        <v>2.5179999999999998</v>
      </c>
      <c r="CH430" s="54">
        <v>3.089</v>
      </c>
      <c r="CI430" s="54">
        <v>0.15</v>
      </c>
      <c r="CJ430" s="54">
        <v>20</v>
      </c>
      <c r="CK430" s="54">
        <v>6.6</v>
      </c>
      <c r="CL430" s="54">
        <v>2.8300000000000001E-3</v>
      </c>
      <c r="CM430" s="54">
        <v>1.4390000000000001</v>
      </c>
      <c r="CN430" s="53" t="s">
        <v>29587</v>
      </c>
      <c r="CO430" s="54">
        <v>8</v>
      </c>
      <c r="CP430" s="54">
        <v>58</v>
      </c>
      <c r="CQ430" s="55">
        <f t="shared" si="6"/>
        <v>0.13793103448275862</v>
      </c>
      <c r="CR430" s="52" t="s">
        <v>28907</v>
      </c>
    </row>
    <row r="431" spans="1:96" ht="28.8">
      <c r="A431" s="74">
        <v>430</v>
      </c>
      <c r="B431" s="6" t="s">
        <v>27455</v>
      </c>
      <c r="C431" s="6" t="s">
        <v>49261</v>
      </c>
      <c r="D431" s="82" t="s">
        <v>62</v>
      </c>
      <c r="E431" s="82" t="s">
        <v>49262</v>
      </c>
      <c r="F431" s="82"/>
      <c r="G431" s="82"/>
      <c r="H431" s="82"/>
      <c r="I431" s="82" t="s">
        <v>49263</v>
      </c>
      <c r="J431" s="82"/>
      <c r="K431" s="82"/>
      <c r="L431" s="82" t="s">
        <v>49264</v>
      </c>
      <c r="M431" s="82" t="s">
        <v>5403</v>
      </c>
      <c r="N431" s="82"/>
      <c r="O431" s="82"/>
      <c r="P431" s="82" t="s">
        <v>67</v>
      </c>
      <c r="Q431" s="82" t="s">
        <v>68</v>
      </c>
      <c r="R431" s="82"/>
      <c r="S431" s="82"/>
      <c r="T431" s="82"/>
      <c r="U431" s="82"/>
      <c r="V431" s="82"/>
      <c r="W431" s="82" t="s">
        <v>49265</v>
      </c>
      <c r="X431" s="82" t="s">
        <v>49266</v>
      </c>
      <c r="Y431" s="82"/>
      <c r="Z431" s="82" t="s">
        <v>49267</v>
      </c>
      <c r="AA431" s="82" t="s">
        <v>49268</v>
      </c>
      <c r="AB431" s="82" t="s">
        <v>49269</v>
      </c>
      <c r="AC431" s="82"/>
      <c r="AD431" s="82"/>
      <c r="AE431" s="82" t="s">
        <v>49270</v>
      </c>
      <c r="AF431" s="82" t="s">
        <v>49271</v>
      </c>
      <c r="AG431" s="82"/>
      <c r="AH431" s="82">
        <v>46</v>
      </c>
      <c r="AI431" s="82">
        <v>1</v>
      </c>
      <c r="AJ431" s="82">
        <v>1</v>
      </c>
      <c r="AK431" s="82">
        <v>1</v>
      </c>
      <c r="AL431" s="82">
        <v>1</v>
      </c>
      <c r="AM431" s="82" t="s">
        <v>358</v>
      </c>
      <c r="AN431" s="82" t="s">
        <v>359</v>
      </c>
      <c r="AO431" s="82" t="s">
        <v>360</v>
      </c>
      <c r="AP431" s="82" t="s">
        <v>5411</v>
      </c>
      <c r="AQ431" s="82" t="s">
        <v>5412</v>
      </c>
      <c r="AR431" s="82"/>
      <c r="AS431" s="82" t="s">
        <v>5413</v>
      </c>
      <c r="AT431" s="82" t="s">
        <v>5414</v>
      </c>
      <c r="AU431" s="82" t="s">
        <v>198</v>
      </c>
      <c r="AV431" s="82">
        <v>2016</v>
      </c>
      <c r="AW431" s="82">
        <v>58</v>
      </c>
      <c r="AX431" s="82">
        <v>4</v>
      </c>
      <c r="AY431" s="82"/>
      <c r="AZ431" s="82"/>
      <c r="BA431" s="82" t="s">
        <v>49</v>
      </c>
      <c r="BB431" s="82"/>
      <c r="BC431" s="82">
        <v>426</v>
      </c>
      <c r="BD431" s="82">
        <v>439</v>
      </c>
      <c r="BE431" s="82"/>
      <c r="BF431" s="82" t="s">
        <v>49272</v>
      </c>
      <c r="BG431" s="82"/>
      <c r="BH431" s="82">
        <v>14</v>
      </c>
      <c r="BI431" s="82" t="s">
        <v>4735</v>
      </c>
      <c r="BJ431" s="82" t="s">
        <v>4735</v>
      </c>
      <c r="BK431" s="82" t="s">
        <v>49273</v>
      </c>
      <c r="BL431" s="82" t="s">
        <v>49274</v>
      </c>
      <c r="BM431" s="82">
        <v>26526683</v>
      </c>
      <c r="BN431" s="80" t="s">
        <v>49268</v>
      </c>
      <c r="BO431" s="80" t="b">
        <v>0</v>
      </c>
      <c r="BP431" s="80" t="b">
        <v>0</v>
      </c>
      <c r="BQ431" s="80" t="b">
        <v>0</v>
      </c>
      <c r="BR431" s="80" t="s">
        <v>27455</v>
      </c>
      <c r="BS431" s="80" t="b">
        <v>0</v>
      </c>
      <c r="BT431" s="81" t="s">
        <v>5411</v>
      </c>
      <c r="BU431" s="81">
        <v>3.335</v>
      </c>
      <c r="BV431" s="81">
        <v>3.3530000000000002</v>
      </c>
      <c r="BW431" s="77"/>
      <c r="BX431" s="77"/>
      <c r="BY431" s="77"/>
      <c r="CA431" s="9"/>
      <c r="CC431" s="52">
        <v>430</v>
      </c>
      <c r="CD431" s="53" t="s">
        <v>29602</v>
      </c>
      <c r="CE431" s="53" t="s">
        <v>29603</v>
      </c>
      <c r="CF431" s="54">
        <v>5932</v>
      </c>
      <c r="CG431" s="54">
        <v>2.4740000000000002</v>
      </c>
      <c r="CH431" s="54">
        <v>2.9870000000000001</v>
      </c>
      <c r="CI431" s="54">
        <v>0.34</v>
      </c>
      <c r="CJ431" s="54">
        <v>235</v>
      </c>
      <c r="CK431" s="54">
        <v>7.1</v>
      </c>
      <c r="CL431" s="54">
        <v>1.46E-2</v>
      </c>
      <c r="CM431" s="54">
        <v>1.127</v>
      </c>
      <c r="CN431" s="53" t="s">
        <v>29587</v>
      </c>
      <c r="CO431" s="54">
        <v>9</v>
      </c>
      <c r="CP431" s="54">
        <v>58</v>
      </c>
      <c r="CQ431" s="55">
        <f t="shared" si="6"/>
        <v>0.15517241379310345</v>
      </c>
      <c r="CR431" s="52" t="s">
        <v>28907</v>
      </c>
    </row>
    <row r="432" spans="1:96" ht="100.8">
      <c r="A432" s="74">
        <v>431</v>
      </c>
      <c r="B432" s="6" t="s">
        <v>45224</v>
      </c>
      <c r="C432" s="6" t="s">
        <v>48185</v>
      </c>
      <c r="D432" s="9" t="s">
        <v>62</v>
      </c>
      <c r="E432" s="9" t="s">
        <v>46236</v>
      </c>
      <c r="F432" s="9"/>
      <c r="G432" s="9"/>
      <c r="H432" s="9"/>
      <c r="I432" s="9" t="s">
        <v>48184</v>
      </c>
      <c r="J432" s="9"/>
      <c r="K432" s="9"/>
      <c r="L432" s="75" t="s">
        <v>46237</v>
      </c>
      <c r="M432" s="75" t="s">
        <v>27150</v>
      </c>
      <c r="N432" s="9"/>
      <c r="O432" s="9"/>
      <c r="P432" s="9" t="s">
        <v>67</v>
      </c>
      <c r="Q432" s="42" t="s">
        <v>68</v>
      </c>
      <c r="R432" s="9"/>
      <c r="S432" s="9"/>
      <c r="T432" s="9"/>
      <c r="U432" s="9"/>
      <c r="V432" s="9"/>
      <c r="W432" s="9" t="s">
        <v>46238</v>
      </c>
      <c r="X432" s="9" t="s">
        <v>46239</v>
      </c>
      <c r="Y432" s="9"/>
      <c r="Z432" s="9" t="s">
        <v>46240</v>
      </c>
      <c r="AA432" s="9" t="s">
        <v>46241</v>
      </c>
      <c r="AB432" s="9" t="s">
        <v>46242</v>
      </c>
      <c r="AC432" s="9"/>
      <c r="AD432" s="9"/>
      <c r="AE432" s="9" t="s">
        <v>46243</v>
      </c>
      <c r="AF432" s="9" t="s">
        <v>46244</v>
      </c>
      <c r="AG432" s="9"/>
      <c r="AH432" s="9">
        <v>26</v>
      </c>
      <c r="AI432" s="9">
        <v>0</v>
      </c>
      <c r="AJ432" s="9">
        <v>0</v>
      </c>
      <c r="AK432" s="9">
        <v>0</v>
      </c>
      <c r="AL432" s="9">
        <v>0</v>
      </c>
      <c r="AM432" s="9" t="s">
        <v>358</v>
      </c>
      <c r="AN432" s="9" t="s">
        <v>359</v>
      </c>
      <c r="AO432" s="9" t="s">
        <v>360</v>
      </c>
      <c r="AP432" s="42" t="s">
        <v>27157</v>
      </c>
      <c r="AQ432" s="42" t="s">
        <v>27158</v>
      </c>
      <c r="AR432" s="42"/>
      <c r="AS432" s="42" t="s">
        <v>27159</v>
      </c>
      <c r="AT432" s="42" t="s">
        <v>27160</v>
      </c>
      <c r="AU432" s="42" t="s">
        <v>198</v>
      </c>
      <c r="AV432" s="42">
        <v>2016</v>
      </c>
      <c r="AW432" s="42">
        <v>164</v>
      </c>
      <c r="AX432" s="42">
        <v>4</v>
      </c>
      <c r="AY432" s="42"/>
      <c r="AZ432" s="42"/>
      <c r="BA432" s="42"/>
      <c r="BB432" s="42"/>
      <c r="BC432" s="42">
        <v>255</v>
      </c>
      <c r="BD432" s="42">
        <v>263</v>
      </c>
      <c r="BE432" s="42"/>
      <c r="BF432" s="42" t="s">
        <v>46245</v>
      </c>
      <c r="BG432" s="42"/>
      <c r="BH432" s="42">
        <v>9</v>
      </c>
      <c r="BI432" s="42" t="s">
        <v>577</v>
      </c>
      <c r="BJ432" s="42" t="s">
        <v>577</v>
      </c>
      <c r="BK432" s="42" t="s">
        <v>46246</v>
      </c>
      <c r="BL432" s="42" t="s">
        <v>46247</v>
      </c>
      <c r="BM432" s="42"/>
      <c r="BN432" s="79" t="str">
        <f>IF(COUNTIF(AA432,"*Nanjing Agr Univ*"),AA432)</f>
        <v>Karwitha, M; Tao, XR (reprint author), Nanjing Agr Univ, Dept Plant Pathol, Minist Educ, Key Lab Integrated Management Crop Dis &amp; Pests, Nanjing 210095, Jiangsu, Peoples R China.</v>
      </c>
      <c r="BO432" s="79" t="b">
        <f>IF(COUNTIF(BN432,"*Life Sci*"),"生命科学学院",IF(COUNTIF(BN432,"*Coll Hort*"),"园艺学院"))</f>
        <v>0</v>
      </c>
      <c r="BP432" s="79" t="b">
        <f>IF(COUNTIF(BN432,"*Anim Sci*"),"动物科技学院",IF(COUNTIF(BN432,"*Vet Med*"),"动物医学院"))</f>
        <v>0</v>
      </c>
      <c r="BQ432" s="79" t="b">
        <f>IF(COUNTIF(BN432,"*Resources*"),"资源与环境科学学院",IF(COUNTIF(BN432,"*Dept Entomol*"),"植物保护学院"))</f>
        <v>0</v>
      </c>
      <c r="BR432" s="79" t="b">
        <f>IF(COUNTIF(BN432,"*Coll Agr*"),"农学院",IF(COUNTIF(BN432,"*Plant Protect*"),"植物保护学院"))</f>
        <v>0</v>
      </c>
      <c r="BS432" s="79" t="b">
        <f>IF(COUNTIF(BN432,"*Food Sci*"),"食品科技学院")</f>
        <v>0</v>
      </c>
      <c r="BT432" s="48" t="s">
        <v>27157</v>
      </c>
      <c r="BU432" s="76">
        <f>VLOOKUP(BT432,$CE$2:$CH$13600,3,FALSE)</f>
        <v>0.82</v>
      </c>
      <c r="BV432" s="76">
        <f>VLOOKUP(BT432,$CE$2:$CH$13600,4,FALSE)</f>
        <v>1.0760000000000001</v>
      </c>
      <c r="BW432" s="78" t="b">
        <f>IF($BV432&gt;=10,1)</f>
        <v>0</v>
      </c>
      <c r="BX432" s="78" t="b">
        <f>IF(BV432&gt;=5,1)</f>
        <v>0</v>
      </c>
      <c r="BY432" s="78">
        <f>IF(BV432&lt;2,1)</f>
        <v>1</v>
      </c>
      <c r="BZ432" s="4">
        <v>4</v>
      </c>
      <c r="CA432" s="9"/>
      <c r="CC432" s="52">
        <v>431</v>
      </c>
      <c r="CD432" s="53" t="s">
        <v>29604</v>
      </c>
      <c r="CE432" s="53" t="s">
        <v>29605</v>
      </c>
      <c r="CF432" s="54">
        <v>8422</v>
      </c>
      <c r="CG432" s="54">
        <v>2.4729999999999999</v>
      </c>
      <c r="CH432" s="54">
        <v>4.7709999999999999</v>
      </c>
      <c r="CI432" s="54">
        <v>0.314</v>
      </c>
      <c r="CJ432" s="54">
        <v>102</v>
      </c>
      <c r="CK432" s="54">
        <v>8.3000000000000007</v>
      </c>
      <c r="CL432" s="54">
        <v>2.86E-2</v>
      </c>
      <c r="CM432" s="54">
        <v>3.2280000000000002</v>
      </c>
      <c r="CN432" s="53" t="s">
        <v>29587</v>
      </c>
      <c r="CO432" s="54">
        <v>10</v>
      </c>
      <c r="CP432" s="54">
        <v>58</v>
      </c>
      <c r="CQ432" s="55">
        <f t="shared" si="6"/>
        <v>0.17241379310344829</v>
      </c>
      <c r="CR432" s="52" t="s">
        <v>28907</v>
      </c>
    </row>
    <row r="433" spans="1:96" ht="28.8">
      <c r="A433" s="74">
        <v>432</v>
      </c>
      <c r="B433" s="6" t="s">
        <v>27455</v>
      </c>
      <c r="C433" s="6" t="s">
        <v>49299</v>
      </c>
      <c r="D433" s="82" t="s">
        <v>62</v>
      </c>
      <c r="E433" s="82" t="s">
        <v>49300</v>
      </c>
      <c r="F433" s="82"/>
      <c r="G433" s="82"/>
      <c r="H433" s="82"/>
      <c r="I433" s="82" t="s">
        <v>49301</v>
      </c>
      <c r="J433" s="82"/>
      <c r="K433" s="82"/>
      <c r="L433" s="82" t="s">
        <v>49302</v>
      </c>
      <c r="M433" s="82" t="s">
        <v>5403</v>
      </c>
      <c r="N433" s="82"/>
      <c r="O433" s="82"/>
      <c r="P433" s="82" t="s">
        <v>67</v>
      </c>
      <c r="Q433" s="82" t="s">
        <v>977</v>
      </c>
      <c r="R433" s="82"/>
      <c r="S433" s="82"/>
      <c r="T433" s="82"/>
      <c r="U433" s="82"/>
      <c r="V433" s="82"/>
      <c r="W433" s="82" t="s">
        <v>49303</v>
      </c>
      <c r="X433" s="82" t="s">
        <v>49304</v>
      </c>
      <c r="Y433" s="82"/>
      <c r="Z433" s="82" t="s">
        <v>49305</v>
      </c>
      <c r="AA433" s="82" t="s">
        <v>49306</v>
      </c>
      <c r="AB433" s="82" t="s">
        <v>49307</v>
      </c>
      <c r="AC433" s="82"/>
      <c r="AD433" s="82"/>
      <c r="AE433" s="82"/>
      <c r="AF433" s="82"/>
      <c r="AG433" s="82"/>
      <c r="AH433" s="82">
        <v>125</v>
      </c>
      <c r="AI433" s="82">
        <v>1</v>
      </c>
      <c r="AJ433" s="82">
        <v>1</v>
      </c>
      <c r="AK433" s="82">
        <v>1</v>
      </c>
      <c r="AL433" s="82">
        <v>1</v>
      </c>
      <c r="AM433" s="82" t="s">
        <v>358</v>
      </c>
      <c r="AN433" s="82" t="s">
        <v>359</v>
      </c>
      <c r="AO433" s="82" t="s">
        <v>360</v>
      </c>
      <c r="AP433" s="82" t="s">
        <v>5411</v>
      </c>
      <c r="AQ433" s="82" t="s">
        <v>5412</v>
      </c>
      <c r="AR433" s="82"/>
      <c r="AS433" s="82" t="s">
        <v>5413</v>
      </c>
      <c r="AT433" s="82" t="s">
        <v>5414</v>
      </c>
      <c r="AU433" s="82" t="s">
        <v>198</v>
      </c>
      <c r="AV433" s="82">
        <v>2016</v>
      </c>
      <c r="AW433" s="82">
        <v>58</v>
      </c>
      <c r="AX433" s="82">
        <v>4</v>
      </c>
      <c r="AY433" s="82"/>
      <c r="AZ433" s="82"/>
      <c r="BA433" s="82" t="s">
        <v>49</v>
      </c>
      <c r="BB433" s="82"/>
      <c r="BC433" s="82">
        <v>373</v>
      </c>
      <c r="BD433" s="82">
        <v>387</v>
      </c>
      <c r="BE433" s="82"/>
      <c r="BF433" s="82" t="s">
        <v>49308</v>
      </c>
      <c r="BG433" s="82"/>
      <c r="BH433" s="82">
        <v>15</v>
      </c>
      <c r="BI433" s="82" t="s">
        <v>4735</v>
      </c>
      <c r="BJ433" s="82" t="s">
        <v>4735</v>
      </c>
      <c r="BK433" s="82" t="s">
        <v>49273</v>
      </c>
      <c r="BL433" s="82" t="s">
        <v>49309</v>
      </c>
      <c r="BM433" s="82">
        <v>26466921</v>
      </c>
      <c r="BN433" s="80" t="s">
        <v>49306</v>
      </c>
      <c r="BO433" s="80" t="b">
        <v>0</v>
      </c>
      <c r="BP433" s="80" t="b">
        <v>0</v>
      </c>
      <c r="BQ433" s="80" t="b">
        <v>0</v>
      </c>
      <c r="BR433" s="80" t="s">
        <v>27455</v>
      </c>
      <c r="BS433" s="80" t="b">
        <v>0</v>
      </c>
      <c r="BT433" s="81" t="s">
        <v>5411</v>
      </c>
      <c r="BU433" s="81">
        <v>3.335</v>
      </c>
      <c r="BV433" s="81">
        <v>3.3530000000000002</v>
      </c>
      <c r="BW433" s="77"/>
      <c r="BX433" s="77"/>
      <c r="BY433" s="77"/>
      <c r="CA433" s="9"/>
      <c r="CC433" s="52">
        <v>432</v>
      </c>
      <c r="CD433" s="53" t="s">
        <v>29606</v>
      </c>
      <c r="CE433" s="53" t="s">
        <v>29607</v>
      </c>
      <c r="CF433" s="54">
        <v>1562</v>
      </c>
      <c r="CG433" s="54">
        <v>2.4279999999999999</v>
      </c>
      <c r="CH433" s="54">
        <v>2.4990000000000001</v>
      </c>
      <c r="CI433" s="54">
        <v>0.35299999999999998</v>
      </c>
      <c r="CJ433" s="54">
        <v>119</v>
      </c>
      <c r="CK433" s="54">
        <v>4.3</v>
      </c>
      <c r="CL433" s="54">
        <v>5.2300000000000003E-3</v>
      </c>
      <c r="CM433" s="54">
        <v>0.76800000000000002</v>
      </c>
      <c r="CN433" s="53" t="s">
        <v>29587</v>
      </c>
      <c r="CO433" s="54">
        <v>11</v>
      </c>
      <c r="CP433" s="54">
        <v>58</v>
      </c>
      <c r="CQ433" s="55">
        <f t="shared" si="6"/>
        <v>0.18965517241379309</v>
      </c>
      <c r="CR433" s="52" t="s">
        <v>28907</v>
      </c>
    </row>
    <row r="434" spans="1:96" ht="100.8">
      <c r="A434" s="74">
        <v>433</v>
      </c>
      <c r="B434" s="6" t="s">
        <v>45224</v>
      </c>
      <c r="C434" s="6" t="s">
        <v>45225</v>
      </c>
      <c r="D434" s="5" t="s">
        <v>62</v>
      </c>
      <c r="E434" s="5" t="s">
        <v>27735</v>
      </c>
      <c r="F434" s="5"/>
      <c r="G434" s="5"/>
      <c r="H434" s="5"/>
      <c r="I434" s="5" t="s">
        <v>27736</v>
      </c>
      <c r="J434" s="5"/>
      <c r="K434" s="5"/>
      <c r="L434" s="6" t="s">
        <v>27737</v>
      </c>
      <c r="M434" s="6" t="s">
        <v>7988</v>
      </c>
      <c r="N434" s="5"/>
      <c r="O434" s="5"/>
      <c r="P434" s="5" t="s">
        <v>67</v>
      </c>
      <c r="Q434" s="74" t="s">
        <v>68</v>
      </c>
      <c r="R434" s="74"/>
      <c r="S434" s="74"/>
      <c r="T434" s="74"/>
      <c r="U434" s="74"/>
      <c r="V434" s="74"/>
      <c r="W434" s="74" t="s">
        <v>27738</v>
      </c>
      <c r="X434" s="74" t="s">
        <v>27739</v>
      </c>
      <c r="Y434" s="74"/>
      <c r="Z434" s="74" t="s">
        <v>27740</v>
      </c>
      <c r="AA434" s="74" t="s">
        <v>27741</v>
      </c>
      <c r="AB434" s="74" t="s">
        <v>11977</v>
      </c>
      <c r="AC434" s="74"/>
      <c r="AD434" s="74"/>
      <c r="AE434" s="74" t="s">
        <v>27742</v>
      </c>
      <c r="AF434" s="74" t="s">
        <v>27743</v>
      </c>
      <c r="AG434" s="74"/>
      <c r="AH434" s="74">
        <v>77</v>
      </c>
      <c r="AI434" s="74">
        <v>0</v>
      </c>
      <c r="AJ434" s="74">
        <v>0</v>
      </c>
      <c r="AK434" s="74">
        <v>0</v>
      </c>
      <c r="AL434" s="74">
        <v>0</v>
      </c>
      <c r="AM434" s="74" t="s">
        <v>1289</v>
      </c>
      <c r="AN434" s="74" t="s">
        <v>1290</v>
      </c>
      <c r="AO434" s="74" t="s">
        <v>1291</v>
      </c>
      <c r="AP434" s="74" t="s">
        <v>7996</v>
      </c>
      <c r="AQ434" s="74" t="s">
        <v>7997</v>
      </c>
      <c r="AR434" s="74"/>
      <c r="AS434" s="74" t="s">
        <v>7998</v>
      </c>
      <c r="AT434" s="74" t="s">
        <v>7999</v>
      </c>
      <c r="AU434" s="74" t="s">
        <v>365</v>
      </c>
      <c r="AV434" s="74">
        <v>2016</v>
      </c>
      <c r="AW434" s="74">
        <v>16</v>
      </c>
      <c r="AX434" s="74">
        <v>2</v>
      </c>
      <c r="AY434" s="74"/>
      <c r="AZ434" s="74"/>
      <c r="BA434" s="74"/>
      <c r="BB434" s="74"/>
      <c r="BC434" s="74">
        <v>115</v>
      </c>
      <c r="BD434" s="74">
        <v>126</v>
      </c>
      <c r="BE434" s="74"/>
      <c r="BF434" s="74" t="s">
        <v>27744</v>
      </c>
      <c r="BG434" s="74"/>
      <c r="BH434" s="74">
        <v>12</v>
      </c>
      <c r="BI434" s="74" t="s">
        <v>332</v>
      </c>
      <c r="BJ434" s="74" t="s">
        <v>332</v>
      </c>
      <c r="BK434" s="74" t="s">
        <v>27745</v>
      </c>
      <c r="BL434" s="74" t="s">
        <v>27746</v>
      </c>
      <c r="BM434" s="74">
        <v>26815536</v>
      </c>
      <c r="BN434" s="46" t="str">
        <f>IF(COUNTIF(AA434,"*Nanjing Agr Univ*"),AA434)</f>
        <v>Dong, HS (reprint author), Nanjing Agr Univ, Natl Minist, Educ Key Lab Integrated Management Crop Dis &amp; Ins, Nanjing 210095, Jiangsu, Peoples R China.</v>
      </c>
      <c r="BO434" s="46" t="b">
        <f>IF(COUNTIF(BN434,"*Life Sci*"),"生命科学学院",IF(COUNTIF(BN434,"*Coll Hort*"),"园艺学院"))</f>
        <v>0</v>
      </c>
      <c r="BP434" s="46" t="b">
        <f>IF(COUNTIF(BN434,"*Anim Sci*"),"动物科技学院",IF(COUNTIF(BN434,"*Vet Med*"),"动物医学院"))</f>
        <v>0</v>
      </c>
      <c r="BQ434" s="46" t="b">
        <f>IF(COUNTIF(BN434,"*Resources*"),"资源与环境科学学院",IF(COUNTIF(BN434,"*Dept Entomol*"),"植物保护学院"))</f>
        <v>0</v>
      </c>
      <c r="BR434" s="46" t="b">
        <f>IF(COUNTIF(BN434,"*Coll Agr*"),"农学院",IF(COUNTIF(BN434,"*Plant Protect*"),"植物保护学院"))</f>
        <v>0</v>
      </c>
      <c r="BS434" s="46" t="b">
        <f>IF(COUNTIF(BN434,"*Food Sci*"),"食品科技学院")</f>
        <v>0</v>
      </c>
      <c r="BT434" s="78" t="s">
        <v>7996</v>
      </c>
      <c r="BU434" s="10">
        <f>VLOOKUP(BT434,$CE$2:$CH$13600,3,FALSE)</f>
        <v>2.4790000000000001</v>
      </c>
      <c r="BV434" s="10">
        <f>VLOOKUP(BT434,$CE$2:$CH$13600,4,FALSE)</f>
        <v>3.1480000000000001</v>
      </c>
      <c r="BW434" s="28" t="b">
        <f>IF($BV434&gt;=10,1)</f>
        <v>0</v>
      </c>
      <c r="BX434" s="28" t="b">
        <f>IF(BV434&gt;=5,1)</f>
        <v>0</v>
      </c>
      <c r="BY434" s="28" t="b">
        <f>IF(BV434&lt;2,1)</f>
        <v>0</v>
      </c>
      <c r="BZ434" s="4">
        <v>3</v>
      </c>
      <c r="CC434" s="52">
        <v>433</v>
      </c>
      <c r="CD434" s="53" t="s">
        <v>29608</v>
      </c>
      <c r="CE434" s="53" t="s">
        <v>29609</v>
      </c>
      <c r="CF434" s="54">
        <v>1230</v>
      </c>
      <c r="CG434" s="54">
        <v>2.4129999999999998</v>
      </c>
      <c r="CH434" s="54">
        <v>2.5259999999999998</v>
      </c>
      <c r="CI434" s="54">
        <v>0.14299999999999999</v>
      </c>
      <c r="CJ434" s="54">
        <v>35</v>
      </c>
      <c r="CK434" s="54">
        <v>7.5</v>
      </c>
      <c r="CL434" s="54">
        <v>3.13E-3</v>
      </c>
      <c r="CM434" s="54">
        <v>1.1399999999999999</v>
      </c>
      <c r="CN434" s="53" t="s">
        <v>29587</v>
      </c>
      <c r="CO434" s="54">
        <v>12</v>
      </c>
      <c r="CP434" s="54">
        <v>58</v>
      </c>
      <c r="CQ434" s="55">
        <f t="shared" si="6"/>
        <v>0.20689655172413793</v>
      </c>
      <c r="CR434" s="52" t="s">
        <v>28907</v>
      </c>
    </row>
    <row r="435" spans="1:96" ht="57.6">
      <c r="A435" s="74">
        <v>434</v>
      </c>
      <c r="B435" s="6" t="s">
        <v>45224</v>
      </c>
      <c r="C435" s="6" t="s">
        <v>48166</v>
      </c>
      <c r="D435" s="9" t="s">
        <v>62</v>
      </c>
      <c r="E435" s="9" t="s">
        <v>46743</v>
      </c>
      <c r="F435" s="9"/>
      <c r="G435" s="9"/>
      <c r="H435" s="9"/>
      <c r="I435" s="9" t="s">
        <v>46744</v>
      </c>
      <c r="J435" s="9"/>
      <c r="K435" s="9"/>
      <c r="L435" s="6" t="s">
        <v>46745</v>
      </c>
      <c r="M435" s="6" t="s">
        <v>46746</v>
      </c>
      <c r="N435" s="9"/>
      <c r="O435" s="9"/>
      <c r="P435" s="9" t="s">
        <v>67</v>
      </c>
      <c r="Q435" s="42" t="s">
        <v>68</v>
      </c>
      <c r="R435" s="9"/>
      <c r="S435" s="9"/>
      <c r="T435" s="9"/>
      <c r="U435" s="9"/>
      <c r="V435" s="9"/>
      <c r="W435" s="9" t="s">
        <v>46747</v>
      </c>
      <c r="X435" s="9" t="s">
        <v>46748</v>
      </c>
      <c r="Y435" s="9"/>
      <c r="Z435" s="9" t="s">
        <v>46749</v>
      </c>
      <c r="AA435" s="9" t="s">
        <v>5229</v>
      </c>
      <c r="AB435" s="9" t="s">
        <v>5230</v>
      </c>
      <c r="AC435" s="9"/>
      <c r="AD435" s="9"/>
      <c r="AE435" s="9" t="s">
        <v>46750</v>
      </c>
      <c r="AF435" s="9" t="s">
        <v>46751</v>
      </c>
      <c r="AG435" s="9"/>
      <c r="AH435" s="9">
        <v>25</v>
      </c>
      <c r="AI435" s="9">
        <v>0</v>
      </c>
      <c r="AJ435" s="9">
        <v>0</v>
      </c>
      <c r="AK435" s="9">
        <v>0</v>
      </c>
      <c r="AL435" s="9">
        <v>0</v>
      </c>
      <c r="AM435" s="9" t="s">
        <v>358</v>
      </c>
      <c r="AN435" s="9" t="s">
        <v>359</v>
      </c>
      <c r="AO435" s="9" t="s">
        <v>360</v>
      </c>
      <c r="AP435" s="42" t="s">
        <v>29218</v>
      </c>
      <c r="AQ435" s="42" t="s">
        <v>46752</v>
      </c>
      <c r="AR435" s="42"/>
      <c r="AS435" s="42" t="s">
        <v>29217</v>
      </c>
      <c r="AT435" s="42" t="s">
        <v>46753</v>
      </c>
      <c r="AU435" s="42" t="s">
        <v>365</v>
      </c>
      <c r="AV435" s="42">
        <v>2016</v>
      </c>
      <c r="AW435" s="42">
        <v>16</v>
      </c>
      <c r="AX435" s="42">
        <v>1</v>
      </c>
      <c r="AY435" s="42"/>
      <c r="AZ435" s="42"/>
      <c r="BA435" s="42"/>
      <c r="BB435" s="42"/>
      <c r="BC435" s="42">
        <v>16</v>
      </c>
      <c r="BD435" s="42">
        <v>23</v>
      </c>
      <c r="BE435" s="42"/>
      <c r="BF435" s="42" t="s">
        <v>46754</v>
      </c>
      <c r="BG435" s="42"/>
      <c r="BH435" s="42">
        <v>8</v>
      </c>
      <c r="BI435" s="42" t="s">
        <v>5238</v>
      </c>
      <c r="BJ435" s="42" t="s">
        <v>1685</v>
      </c>
      <c r="BK435" s="42" t="s">
        <v>46755</v>
      </c>
      <c r="BL435" s="42" t="s">
        <v>46756</v>
      </c>
      <c r="BM435" s="42"/>
      <c r="BN435" s="46" t="str">
        <f>IF(COUNTIF(AA435,"*Nanjing Agr Univ*"),AA435)</f>
        <v>Dong, LY (reprint author), Nanjing Agr Univ, Coll Plant Protect, Nanjing 210095, Jiangsu, Peoples R China.</v>
      </c>
      <c r="BO435" s="46" t="b">
        <f>IF(COUNTIF(BN435,"*Life Sci*"),"生命科学学院",IF(COUNTIF(BN435,"*Coll Hort*"),"园艺学院"))</f>
        <v>0</v>
      </c>
      <c r="BP435" s="46" t="b">
        <f>IF(COUNTIF(BN435,"*Anim Sci*"),"动物科技学院",IF(COUNTIF(BN435,"*Vet Med*"),"动物医学院"))</f>
        <v>0</v>
      </c>
      <c r="BQ435" s="46" t="b">
        <f>IF(COUNTIF(BN435,"*Resources*"),"资源与环境科学学院",IF(COUNTIF(BN435,"*Dept Entomol*"),"植物保护学院"))</f>
        <v>0</v>
      </c>
      <c r="BR435" s="46" t="str">
        <f>IF(COUNTIF(BN435,"*Coll Agr*"),"农学院",IF(COUNTIF(BN435,"*Plant Protect*"),"植物保护学院"))</f>
        <v>植物保护学院</v>
      </c>
      <c r="BS435" s="46" t="b">
        <f>IF(COUNTIF(BN435,"*Food Sci*"),"食品科技学院")</f>
        <v>0</v>
      </c>
      <c r="BT435" s="48" t="s">
        <v>29218</v>
      </c>
      <c r="BU435" s="10">
        <f>VLOOKUP(BT435,$CE$2:$CH$13600,3,FALSE)</f>
        <v>0.53700000000000003</v>
      </c>
      <c r="BV435" s="10">
        <f>VLOOKUP(BT435,$CE$2:$CH$13600,4,FALSE)</f>
        <v>0.84599999999999997</v>
      </c>
      <c r="BW435" s="28" t="b">
        <f>IF($BV435&gt;=10,1)</f>
        <v>0</v>
      </c>
      <c r="BX435" s="28" t="b">
        <f>IF(BV435&gt;=5,1)</f>
        <v>0</v>
      </c>
      <c r="BY435" s="28">
        <f>IF(BV435&lt;2,1)</f>
        <v>1</v>
      </c>
      <c r="BZ435" s="4">
        <v>4</v>
      </c>
      <c r="CA435" s="9"/>
      <c r="CC435" s="52">
        <v>434</v>
      </c>
      <c r="CD435" s="53" t="s">
        <v>21342</v>
      </c>
      <c r="CE435" s="53" t="s">
        <v>21340</v>
      </c>
      <c r="CF435" s="54">
        <v>3029</v>
      </c>
      <c r="CG435" s="54">
        <v>2.395</v>
      </c>
      <c r="CH435" s="54">
        <v>2.4220000000000002</v>
      </c>
      <c r="CI435" s="54">
        <v>0.45800000000000002</v>
      </c>
      <c r="CJ435" s="54">
        <v>310</v>
      </c>
      <c r="CK435" s="54">
        <v>4.2</v>
      </c>
      <c r="CL435" s="54">
        <v>6.5300000000000002E-3</v>
      </c>
      <c r="CM435" s="54">
        <v>0.54200000000000004</v>
      </c>
      <c r="CN435" s="53" t="s">
        <v>29587</v>
      </c>
      <c r="CO435" s="54">
        <v>13</v>
      </c>
      <c r="CP435" s="54">
        <v>58</v>
      </c>
      <c r="CQ435" s="55">
        <f t="shared" si="6"/>
        <v>0.22413793103448276</v>
      </c>
      <c r="CR435" s="52" t="s">
        <v>28907</v>
      </c>
    </row>
    <row r="436" spans="1:96" ht="100.8">
      <c r="A436" s="74">
        <v>435</v>
      </c>
      <c r="B436" s="6" t="s">
        <v>45224</v>
      </c>
      <c r="C436" s="6" t="s">
        <v>48166</v>
      </c>
      <c r="D436" s="9" t="s">
        <v>62</v>
      </c>
      <c r="E436" s="9" t="s">
        <v>46782</v>
      </c>
      <c r="F436" s="9"/>
      <c r="G436" s="9"/>
      <c r="H436" s="9"/>
      <c r="I436" s="9" t="s">
        <v>46783</v>
      </c>
      <c r="J436" s="9"/>
      <c r="K436" s="9"/>
      <c r="L436" s="6" t="s">
        <v>46784</v>
      </c>
      <c r="M436" s="6" t="s">
        <v>3661</v>
      </c>
      <c r="N436" s="9"/>
      <c r="O436" s="9"/>
      <c r="P436" s="9" t="s">
        <v>67</v>
      </c>
      <c r="Q436" s="42" t="s">
        <v>68</v>
      </c>
      <c r="R436" s="9"/>
      <c r="S436" s="9"/>
      <c r="T436" s="9"/>
      <c r="U436" s="9"/>
      <c r="V436" s="9"/>
      <c r="W436" s="9" t="s">
        <v>46785</v>
      </c>
      <c r="X436" s="9" t="s">
        <v>46786</v>
      </c>
      <c r="Y436" s="9"/>
      <c r="Z436" s="9" t="s">
        <v>46787</v>
      </c>
      <c r="AA436" s="9" t="s">
        <v>46788</v>
      </c>
      <c r="AB436" s="9" t="s">
        <v>5230</v>
      </c>
      <c r="AC436" s="9"/>
      <c r="AD436" s="9"/>
      <c r="AE436" s="9" t="s">
        <v>46789</v>
      </c>
      <c r="AF436" s="9" t="s">
        <v>46790</v>
      </c>
      <c r="AG436" s="9"/>
      <c r="AH436" s="9">
        <v>64</v>
      </c>
      <c r="AI436" s="9">
        <v>0</v>
      </c>
      <c r="AJ436" s="9">
        <v>0</v>
      </c>
      <c r="AK436" s="9">
        <v>0</v>
      </c>
      <c r="AL436" s="9">
        <v>0</v>
      </c>
      <c r="AM436" s="9" t="s">
        <v>3669</v>
      </c>
      <c r="AN436" s="9" t="s">
        <v>77</v>
      </c>
      <c r="AO436" s="9" t="s">
        <v>3670</v>
      </c>
      <c r="AP436" s="42" t="s">
        <v>3671</v>
      </c>
      <c r="AQ436" s="42" t="s">
        <v>3672</v>
      </c>
      <c r="AR436" s="42"/>
      <c r="AS436" s="42" t="s">
        <v>3673</v>
      </c>
      <c r="AT436" s="42" t="s">
        <v>3674</v>
      </c>
      <c r="AU436" s="42" t="s">
        <v>365</v>
      </c>
      <c r="AV436" s="42">
        <v>2016</v>
      </c>
      <c r="AW436" s="42">
        <v>67</v>
      </c>
      <c r="AX436" s="42">
        <v>6</v>
      </c>
      <c r="AY436" s="42"/>
      <c r="AZ436" s="42"/>
      <c r="BA436" s="42"/>
      <c r="BB436" s="42"/>
      <c r="BC436" s="42">
        <v>1745</v>
      </c>
      <c r="BD436" s="42">
        <v>1757</v>
      </c>
      <c r="BE436" s="42"/>
      <c r="BF436" s="42" t="s">
        <v>46791</v>
      </c>
      <c r="BG436" s="42"/>
      <c r="BH436" s="42">
        <v>13</v>
      </c>
      <c r="BI436" s="42" t="s">
        <v>577</v>
      </c>
      <c r="BJ436" s="42" t="s">
        <v>577</v>
      </c>
      <c r="BK436" s="42" t="s">
        <v>46792</v>
      </c>
      <c r="BL436" s="42" t="s">
        <v>46793</v>
      </c>
      <c r="BM436" s="42">
        <v>26739863</v>
      </c>
      <c r="BN436" s="46" t="str">
        <f>IF(COUNTIF(AA436,"*Nanjing Agr Univ*"),AA436)</f>
        <v>Dong, LY (reprint author), Nanjing Agr Univ, Coll Plant Protect, Nanjing 210095, Jiangsu, Peoples R China.; Dong, LY (reprint author), Nanjing Agr Univ, Minist Educ, Key Lab Integrated Management Crop Dis &amp; Pests, Nanjing 210095, Jiangsu, Peoples R China.</v>
      </c>
      <c r="BO436" s="46" t="b">
        <f>IF(COUNTIF(BN436,"*Life Sci*"),"生命科学学院",IF(COUNTIF(BN436,"*Coll Hort*"),"园艺学院"))</f>
        <v>0</v>
      </c>
      <c r="BP436" s="46" t="b">
        <f>IF(COUNTIF(BN436,"*Anim Sci*"),"动物科技学院",IF(COUNTIF(BN436,"*Vet Med*"),"动物医学院"))</f>
        <v>0</v>
      </c>
      <c r="BQ436" s="46" t="b">
        <f>IF(COUNTIF(BN436,"*Resources*"),"资源与环境科学学院",IF(COUNTIF(BN436,"*Dept Entomol*"),"植物保护学院"))</f>
        <v>0</v>
      </c>
      <c r="BR436" s="46" t="str">
        <f>IF(COUNTIF(BN436,"*Coll Agr*"),"农学院",IF(COUNTIF(BN436,"*Plant Protect*"),"植物保护学院"))</f>
        <v>植物保护学院</v>
      </c>
      <c r="BS436" s="46" t="b">
        <f>IF(COUNTIF(BN436,"*Food Sci*"),"食品科技学院")</f>
        <v>0</v>
      </c>
      <c r="BT436" s="48" t="s">
        <v>3671</v>
      </c>
      <c r="BU436" s="10">
        <f>VLOOKUP(BT436,$CE$2:$CH$13600,3,FALSE)</f>
        <v>5.5259999999999998</v>
      </c>
      <c r="BV436" s="10">
        <f>VLOOKUP(BT436,$CE$2:$CH$13600,4,FALSE)</f>
        <v>6.3120000000000003</v>
      </c>
      <c r="BW436" s="28" t="b">
        <f>IF($BV436&gt;=10,1)</f>
        <v>0</v>
      </c>
      <c r="BX436" s="28">
        <f>IF(BV436&gt;=5,1)</f>
        <v>1</v>
      </c>
      <c r="BY436" s="28" t="b">
        <f>IF(BV436&lt;2,1)</f>
        <v>0</v>
      </c>
      <c r="BZ436" s="4">
        <v>4</v>
      </c>
      <c r="CC436" s="52">
        <v>435</v>
      </c>
      <c r="CD436" s="53" t="s">
        <v>29610</v>
      </c>
      <c r="CE436" s="53" t="s">
        <v>29611</v>
      </c>
      <c r="CF436" s="54">
        <v>734</v>
      </c>
      <c r="CG436" s="54">
        <v>2.375</v>
      </c>
      <c r="CH436" s="54">
        <v>2.101</v>
      </c>
      <c r="CI436" s="54">
        <v>0.56399999999999995</v>
      </c>
      <c r="CJ436" s="54">
        <v>39</v>
      </c>
      <c r="CK436" s="54">
        <v>4.5999999999999996</v>
      </c>
      <c r="CL436" s="54">
        <v>2.65E-3</v>
      </c>
      <c r="CM436" s="54">
        <v>0.64600000000000002</v>
      </c>
      <c r="CN436" s="53" t="s">
        <v>29587</v>
      </c>
      <c r="CO436" s="54">
        <v>14</v>
      </c>
      <c r="CP436" s="54">
        <v>58</v>
      </c>
      <c r="CQ436" s="55">
        <f t="shared" si="6"/>
        <v>0.2413793103448276</v>
      </c>
      <c r="CR436" s="52" t="s">
        <v>28907</v>
      </c>
    </row>
    <row r="437" spans="1:96" ht="100.8">
      <c r="A437" s="74">
        <v>436</v>
      </c>
      <c r="B437" s="6" t="s">
        <v>45224</v>
      </c>
      <c r="C437" s="6" t="s">
        <v>48180</v>
      </c>
      <c r="D437" s="9" t="s">
        <v>62</v>
      </c>
      <c r="E437" s="9" t="s">
        <v>47454</v>
      </c>
      <c r="F437" s="9"/>
      <c r="G437" s="9"/>
      <c r="H437" s="9"/>
      <c r="I437" s="9" t="s">
        <v>47455</v>
      </c>
      <c r="J437" s="9"/>
      <c r="K437" s="9"/>
      <c r="L437" s="6" t="s">
        <v>47456</v>
      </c>
      <c r="M437" s="6" t="s">
        <v>9104</v>
      </c>
      <c r="N437" s="9"/>
      <c r="O437" s="9"/>
      <c r="P437" s="9" t="s">
        <v>67</v>
      </c>
      <c r="Q437" s="42" t="s">
        <v>68</v>
      </c>
      <c r="R437" s="9"/>
      <c r="S437" s="9"/>
      <c r="T437" s="9"/>
      <c r="U437" s="9"/>
      <c r="V437" s="9"/>
      <c r="W437" s="9" t="s">
        <v>47457</v>
      </c>
      <c r="X437" s="9" t="s">
        <v>47458</v>
      </c>
      <c r="Y437" s="9"/>
      <c r="Z437" s="9" t="s">
        <v>47459</v>
      </c>
      <c r="AA437" s="9" t="s">
        <v>5772</v>
      </c>
      <c r="AB437" s="9" t="s">
        <v>47460</v>
      </c>
      <c r="AC437" s="9"/>
      <c r="AD437" s="9"/>
      <c r="AE437" s="9" t="s">
        <v>47461</v>
      </c>
      <c r="AF437" s="9" t="s">
        <v>47462</v>
      </c>
      <c r="AG437" s="9"/>
      <c r="AH437" s="9">
        <v>63</v>
      </c>
      <c r="AI437" s="9">
        <v>0</v>
      </c>
      <c r="AJ437" s="9">
        <v>0</v>
      </c>
      <c r="AK437" s="9">
        <v>0</v>
      </c>
      <c r="AL437" s="9">
        <v>0</v>
      </c>
      <c r="AM437" s="9" t="s">
        <v>5637</v>
      </c>
      <c r="AN437" s="9" t="s">
        <v>604</v>
      </c>
      <c r="AO437" s="9" t="s">
        <v>5638</v>
      </c>
      <c r="AP437" s="42" t="s">
        <v>9112</v>
      </c>
      <c r="AQ437" s="42"/>
      <c r="AR437" s="42"/>
      <c r="AS437" s="42" t="s">
        <v>9113</v>
      </c>
      <c r="AT437" s="42" t="s">
        <v>9114</v>
      </c>
      <c r="AU437" s="42" t="s">
        <v>2677</v>
      </c>
      <c r="AV437" s="42">
        <v>2016</v>
      </c>
      <c r="AW437" s="42">
        <v>93</v>
      </c>
      <c r="AX437" s="42"/>
      <c r="AY437" s="42"/>
      <c r="AZ437" s="42"/>
      <c r="BA437" s="42"/>
      <c r="BB437" s="42"/>
      <c r="BC437" s="42">
        <v>49</v>
      </c>
      <c r="BD437" s="42">
        <v>57</v>
      </c>
      <c r="BE437" s="42"/>
      <c r="BF437" s="42" t="s">
        <v>47463</v>
      </c>
      <c r="BG437" s="42"/>
      <c r="BH437" s="42">
        <v>9</v>
      </c>
      <c r="BI437" s="42" t="s">
        <v>577</v>
      </c>
      <c r="BJ437" s="42" t="s">
        <v>577</v>
      </c>
      <c r="BK437" s="42" t="s">
        <v>47464</v>
      </c>
      <c r="BL437" s="42" t="s">
        <v>47465</v>
      </c>
      <c r="BM437" s="42"/>
      <c r="BN437" s="46" t="str">
        <f>IF(COUNTIF(AA437,"*Nanjing Agr Univ*"),AA437)</f>
        <v>Dou, DL (reprint author), Nanjing Agr Univ, Dept Plant Pathol, Nanjing, Jiangsu, Peoples R China.</v>
      </c>
      <c r="BO437" s="46" t="b">
        <f>IF(COUNTIF(BN437,"*Life Sci*"),"生命科学学院",IF(COUNTIF(BN437,"*Coll Hort*"),"园艺学院"))</f>
        <v>0</v>
      </c>
      <c r="BP437" s="46" t="b">
        <f>IF(COUNTIF(BN437,"*Anim Sci*"),"动物科技学院",IF(COUNTIF(BN437,"*Vet Med*"),"动物医学院"))</f>
        <v>0</v>
      </c>
      <c r="BQ437" s="46" t="b">
        <f>IF(COUNTIF(BN437,"*Resources*"),"资源与环境科学学院",IF(COUNTIF(BN437,"*Dept Entomol*"),"植物保护学院"))</f>
        <v>0</v>
      </c>
      <c r="BR437" s="46" t="b">
        <f>IF(COUNTIF(BN437,"*Coll Agr*"),"农学院",IF(COUNTIF(BN437,"*Plant Protect*"),"植物保护学院"))</f>
        <v>0</v>
      </c>
      <c r="BS437" s="46" t="b">
        <f>IF(COUNTIF(BN437,"*Food Sci*"),"食品科技学院")</f>
        <v>0</v>
      </c>
      <c r="BT437" s="48" t="s">
        <v>9112</v>
      </c>
      <c r="BU437" s="10">
        <f>VLOOKUP(BT437,$CE$2:$CH$13600,3,FALSE)</f>
        <v>1.407</v>
      </c>
      <c r="BV437" s="10">
        <f>VLOOKUP(BT437,$CE$2:$CH$13600,4,FALSE)</f>
        <v>1.79</v>
      </c>
      <c r="BW437" s="28" t="b">
        <f>IF($BV437&gt;=10,1)</f>
        <v>0</v>
      </c>
      <c r="BX437" s="28" t="b">
        <f>IF(BV437&gt;=5,1)</f>
        <v>0</v>
      </c>
      <c r="BY437" s="28">
        <f>IF(BV437&lt;2,1)</f>
        <v>1</v>
      </c>
      <c r="BZ437" s="4">
        <v>4</v>
      </c>
      <c r="CA437" s="9"/>
      <c r="CC437" s="52">
        <v>436</v>
      </c>
      <c r="CD437" s="53" t="s">
        <v>29612</v>
      </c>
      <c r="CE437" s="53" t="s">
        <v>29613</v>
      </c>
      <c r="CF437" s="54">
        <v>6189</v>
      </c>
      <c r="CG437" s="54">
        <v>2.3210000000000002</v>
      </c>
      <c r="CH437" s="54">
        <v>2.77</v>
      </c>
      <c r="CI437" s="54">
        <v>0.45900000000000002</v>
      </c>
      <c r="CJ437" s="54">
        <v>183</v>
      </c>
      <c r="CK437" s="54" t="s">
        <v>28918</v>
      </c>
      <c r="CL437" s="54">
        <v>7.5599999999999999E-3</v>
      </c>
      <c r="CM437" s="54">
        <v>0.72599999999999998</v>
      </c>
      <c r="CN437" s="53" t="s">
        <v>29587</v>
      </c>
      <c r="CO437" s="54">
        <v>15</v>
      </c>
      <c r="CP437" s="54">
        <v>58</v>
      </c>
      <c r="CQ437" s="55">
        <f t="shared" si="6"/>
        <v>0.25862068965517243</v>
      </c>
      <c r="CR437" s="52" t="s">
        <v>28921</v>
      </c>
    </row>
    <row r="438" spans="1:96">
      <c r="A438" s="74">
        <v>437</v>
      </c>
      <c r="B438" s="6" t="s">
        <v>27455</v>
      </c>
      <c r="C438" s="6" t="s">
        <v>49355</v>
      </c>
      <c r="D438" s="82" t="s">
        <v>62</v>
      </c>
      <c r="E438" s="82" t="s">
        <v>49356</v>
      </c>
      <c r="F438" s="82"/>
      <c r="G438" s="82"/>
      <c r="H438" s="82"/>
      <c r="I438" s="82" t="s">
        <v>49357</v>
      </c>
      <c r="J438" s="82"/>
      <c r="K438" s="82"/>
      <c r="L438" s="82" t="s">
        <v>49358</v>
      </c>
      <c r="M438" s="82" t="s">
        <v>49359</v>
      </c>
      <c r="N438" s="82"/>
      <c r="O438" s="82"/>
      <c r="P438" s="82" t="s">
        <v>67</v>
      </c>
      <c r="Q438" s="82" t="s">
        <v>68</v>
      </c>
      <c r="R438" s="82"/>
      <c r="S438" s="82"/>
      <c r="T438" s="82"/>
      <c r="U438" s="82"/>
      <c r="V438" s="82"/>
      <c r="W438" s="82" t="s">
        <v>49360</v>
      </c>
      <c r="X438" s="82" t="s">
        <v>49361</v>
      </c>
      <c r="Y438" s="82"/>
      <c r="Z438" s="82" t="s">
        <v>49362</v>
      </c>
      <c r="AA438" s="82" t="s">
        <v>16994</v>
      </c>
      <c r="AB438" s="82" t="s">
        <v>5190</v>
      </c>
      <c r="AC438" s="82"/>
      <c r="AD438" s="82"/>
      <c r="AE438" s="82" t="s">
        <v>49363</v>
      </c>
      <c r="AF438" s="82" t="s">
        <v>49364</v>
      </c>
      <c r="AG438" s="82"/>
      <c r="AH438" s="82">
        <v>63</v>
      </c>
      <c r="AI438" s="82">
        <v>0</v>
      </c>
      <c r="AJ438" s="82">
        <v>0</v>
      </c>
      <c r="AK438" s="82">
        <v>0</v>
      </c>
      <c r="AL438" s="82">
        <v>0</v>
      </c>
      <c r="AM438" s="82" t="s">
        <v>76</v>
      </c>
      <c r="AN438" s="82" t="s">
        <v>77</v>
      </c>
      <c r="AO438" s="82" t="s">
        <v>78</v>
      </c>
      <c r="AP438" s="82" t="s">
        <v>40605</v>
      </c>
      <c r="AQ438" s="82" t="s">
        <v>49365</v>
      </c>
      <c r="AR438" s="82"/>
      <c r="AS438" s="82" t="s">
        <v>40604</v>
      </c>
      <c r="AT438" s="82" t="s">
        <v>49366</v>
      </c>
      <c r="AU438" s="82" t="s">
        <v>198</v>
      </c>
      <c r="AV438" s="82">
        <v>2016</v>
      </c>
      <c r="AW438" s="82">
        <v>120</v>
      </c>
      <c r="AX438" s="82">
        <v>4</v>
      </c>
      <c r="AY438" s="82"/>
      <c r="AZ438" s="82"/>
      <c r="BA438" s="82"/>
      <c r="BB438" s="82"/>
      <c r="BC438" s="82">
        <v>620</v>
      </c>
      <c r="BD438" s="82">
        <v>630</v>
      </c>
      <c r="BE438" s="82"/>
      <c r="BF438" s="82" t="s">
        <v>49367</v>
      </c>
      <c r="BG438" s="82"/>
      <c r="BH438" s="82">
        <v>11</v>
      </c>
      <c r="BI438" s="82" t="s">
        <v>9985</v>
      </c>
      <c r="BJ438" s="82" t="s">
        <v>9985</v>
      </c>
      <c r="BK438" s="82" t="s">
        <v>49368</v>
      </c>
      <c r="BL438" s="82" t="s">
        <v>49369</v>
      </c>
      <c r="BM438" s="82">
        <v>27020161</v>
      </c>
      <c r="BN438" s="80" t="s">
        <v>16994</v>
      </c>
      <c r="BO438" s="80" t="b">
        <v>0</v>
      </c>
      <c r="BP438" s="80" t="b">
        <v>0</v>
      </c>
      <c r="BQ438" s="80" t="b">
        <v>0</v>
      </c>
      <c r="BR438" s="80" t="b">
        <v>0</v>
      </c>
      <c r="BS438" s="80" t="b">
        <v>0</v>
      </c>
      <c r="BT438" s="81" t="s">
        <v>40605</v>
      </c>
      <c r="BU438" s="81">
        <v>2.3420000000000001</v>
      </c>
      <c r="BV438" s="81">
        <v>2.4049999999999998</v>
      </c>
      <c r="BW438" s="77"/>
      <c r="BX438" s="77"/>
      <c r="BY438" s="77"/>
      <c r="CA438" s="9"/>
      <c r="CC438" s="52">
        <v>437</v>
      </c>
      <c r="CD438" s="53" t="s">
        <v>29614</v>
      </c>
      <c r="CE438" s="53" t="s">
        <v>29615</v>
      </c>
      <c r="CF438" s="54">
        <v>3329</v>
      </c>
      <c r="CG438" s="54">
        <v>2.2069999999999999</v>
      </c>
      <c r="CH438" s="54">
        <v>2.5030000000000001</v>
      </c>
      <c r="CI438" s="54">
        <v>0.442</v>
      </c>
      <c r="CJ438" s="54">
        <v>199</v>
      </c>
      <c r="CK438" s="54">
        <v>4.8</v>
      </c>
      <c r="CL438" s="54">
        <v>7.9699999999999997E-3</v>
      </c>
      <c r="CM438" s="54">
        <v>0.64500000000000002</v>
      </c>
      <c r="CN438" s="53" t="s">
        <v>29587</v>
      </c>
      <c r="CO438" s="54">
        <v>16</v>
      </c>
      <c r="CP438" s="54">
        <v>58</v>
      </c>
      <c r="CQ438" s="55">
        <f t="shared" si="6"/>
        <v>0.27586206896551724</v>
      </c>
      <c r="CR438" s="52" t="s">
        <v>28921</v>
      </c>
    </row>
    <row r="439" spans="1:96" ht="129.6">
      <c r="A439" s="74">
        <v>438</v>
      </c>
      <c r="B439" s="6" t="s">
        <v>45224</v>
      </c>
      <c r="C439" s="6" t="s">
        <v>45226</v>
      </c>
      <c r="D439" s="74" t="s">
        <v>62</v>
      </c>
      <c r="E439" s="74" t="s">
        <v>3678</v>
      </c>
      <c r="F439" s="74"/>
      <c r="G439" s="74"/>
      <c r="H439" s="74"/>
      <c r="I439" s="74" t="s">
        <v>27465</v>
      </c>
      <c r="J439" s="74"/>
      <c r="K439" s="74"/>
      <c r="L439" s="6" t="s">
        <v>3680</v>
      </c>
      <c r="M439" s="6" t="s">
        <v>3661</v>
      </c>
      <c r="N439" s="74"/>
      <c r="O439" s="74"/>
      <c r="P439" s="74" t="s">
        <v>67</v>
      </c>
      <c r="Q439" s="74" t="s">
        <v>68</v>
      </c>
      <c r="R439" s="74"/>
      <c r="S439" s="74"/>
      <c r="T439" s="74"/>
      <c r="U439" s="74"/>
      <c r="V439" s="74"/>
      <c r="W439" s="74" t="s">
        <v>3681</v>
      </c>
      <c r="X439" s="74" t="s">
        <v>3682</v>
      </c>
      <c r="Y439" s="74"/>
      <c r="Z439" s="74" t="s">
        <v>3683</v>
      </c>
      <c r="AA439" s="74" t="s">
        <v>3684</v>
      </c>
      <c r="AB439" s="74" t="s">
        <v>3685</v>
      </c>
      <c r="AC439" s="74"/>
      <c r="AD439" s="74"/>
      <c r="AE439" s="74" t="s">
        <v>3686</v>
      </c>
      <c r="AF439" s="74" t="s">
        <v>3687</v>
      </c>
      <c r="AG439" s="74"/>
      <c r="AH439" s="74">
        <v>86</v>
      </c>
      <c r="AI439" s="74">
        <v>0</v>
      </c>
      <c r="AJ439" s="74">
        <v>0</v>
      </c>
      <c r="AK439" s="74">
        <v>11</v>
      </c>
      <c r="AL439" s="74">
        <v>11</v>
      </c>
      <c r="AM439" s="74" t="s">
        <v>3669</v>
      </c>
      <c r="AN439" s="74" t="s">
        <v>77</v>
      </c>
      <c r="AO439" s="74" t="s">
        <v>3670</v>
      </c>
      <c r="AP439" s="74" t="s">
        <v>3671</v>
      </c>
      <c r="AQ439" s="74" t="s">
        <v>3672</v>
      </c>
      <c r="AR439" s="74"/>
      <c r="AS439" s="74" t="s">
        <v>3673</v>
      </c>
      <c r="AT439" s="74" t="s">
        <v>3674</v>
      </c>
      <c r="AU439" s="74" t="s">
        <v>2677</v>
      </c>
      <c r="AV439" s="74">
        <v>2016</v>
      </c>
      <c r="AW439" s="74">
        <v>67</v>
      </c>
      <c r="AX439" s="74">
        <v>1</v>
      </c>
      <c r="AY439" s="74"/>
      <c r="AZ439" s="74"/>
      <c r="BA439" s="74"/>
      <c r="BB439" s="74"/>
      <c r="BC439" s="74">
        <v>157</v>
      </c>
      <c r="BD439" s="74">
        <v>174</v>
      </c>
      <c r="BE439" s="74"/>
      <c r="BF439" s="74" t="s">
        <v>3688</v>
      </c>
      <c r="BG439" s="74"/>
      <c r="BH439" s="74">
        <v>18</v>
      </c>
      <c r="BI439" s="74" t="s">
        <v>577</v>
      </c>
      <c r="BJ439" s="74" t="s">
        <v>577</v>
      </c>
      <c r="BK439" s="74" t="s">
        <v>3676</v>
      </c>
      <c r="BL439" s="74" t="s">
        <v>3689</v>
      </c>
      <c r="BM439" s="74"/>
      <c r="BN439" s="46" t="str">
        <f>IF(COUNTIF(AA439,"*Nanjing Agr Univ*"),AA439)</f>
        <v>Guo, JH (reprint author), Nanjing Agr Univ, Coll Plant Protect, Dept Plant Pathol, Nanjing 210095, Jiangsu, Peoples R China.</v>
      </c>
      <c r="BO439" s="46" t="b">
        <f>IF(COUNTIF(BN439,"*Life Sci*"),"生命科学学院",IF(COUNTIF(BN439,"*Coll Hort*"),"园艺学院"))</f>
        <v>0</v>
      </c>
      <c r="BP439" s="46" t="b">
        <f>IF(COUNTIF(BN439,"*Anim Sci*"),"动物科技学院",IF(COUNTIF(BN439,"*Vet Med*"),"动物医学院"))</f>
        <v>0</v>
      </c>
      <c r="BQ439" s="46" t="b">
        <f>IF(COUNTIF(BN439,"*Resources*"),"资源与环境科学学院",IF(COUNTIF(BN439,"*Dept Entomol*"),"植物保护学院"))</f>
        <v>0</v>
      </c>
      <c r="BR439" s="46" t="str">
        <f>IF(COUNTIF(BN439,"*Coll Agr*"),"农学院",IF(COUNTIF(BN439,"*Plant Protect*"),"植物保护学院"))</f>
        <v>植物保护学院</v>
      </c>
      <c r="BS439" s="46" t="b">
        <f>IF(COUNTIF(BN439,"*Food Sci*"),"食品科技学院")</f>
        <v>0</v>
      </c>
      <c r="BT439" s="78" t="str">
        <f>AP439</f>
        <v>0022-0957</v>
      </c>
      <c r="BU439" s="10">
        <f>VLOOKUP(BT439,$CE$2:$CH$13600,3,FALSE)</f>
        <v>5.5259999999999998</v>
      </c>
      <c r="BV439" s="10">
        <f>VLOOKUP(BT439,$CE$2:$CH$13600,4,FALSE)</f>
        <v>6.3120000000000003</v>
      </c>
      <c r="BW439" s="28" t="b">
        <f>IF($BV439&gt;=10,1)</f>
        <v>0</v>
      </c>
      <c r="BX439" s="28">
        <f>IF(BV439&gt;=5,1)</f>
        <v>1</v>
      </c>
      <c r="BY439" s="28" t="b">
        <f>IF(BV439&lt;2,1)</f>
        <v>0</v>
      </c>
      <c r="BZ439" s="4">
        <v>3</v>
      </c>
      <c r="CC439" s="52">
        <v>438</v>
      </c>
      <c r="CD439" s="53" t="s">
        <v>29616</v>
      </c>
      <c r="CE439" s="53" t="s">
        <v>29617</v>
      </c>
      <c r="CF439" s="54">
        <v>2875</v>
      </c>
      <c r="CG439" s="54">
        <v>2.1</v>
      </c>
      <c r="CH439" s="54">
        <v>1.859</v>
      </c>
      <c r="CI439" s="54">
        <v>0.312</v>
      </c>
      <c r="CJ439" s="54">
        <v>205</v>
      </c>
      <c r="CK439" s="54">
        <v>5.2</v>
      </c>
      <c r="CL439" s="54">
        <v>5.47E-3</v>
      </c>
      <c r="CM439" s="54">
        <v>0.42899999999999999</v>
      </c>
      <c r="CN439" s="53" t="s">
        <v>29587</v>
      </c>
      <c r="CO439" s="54">
        <v>17</v>
      </c>
      <c r="CP439" s="54">
        <v>58</v>
      </c>
      <c r="CQ439" s="55">
        <f t="shared" si="6"/>
        <v>0.29310344827586204</v>
      </c>
      <c r="CR439" s="52" t="s">
        <v>28921</v>
      </c>
    </row>
    <row r="440" spans="1:96" ht="100.8">
      <c r="A440" s="74">
        <v>439</v>
      </c>
      <c r="B440" s="6" t="s">
        <v>45224</v>
      </c>
      <c r="C440" s="6" t="s">
        <v>45226</v>
      </c>
      <c r="D440" s="74" t="s">
        <v>62</v>
      </c>
      <c r="E440" s="74" t="s">
        <v>4087</v>
      </c>
      <c r="F440" s="74"/>
      <c r="G440" s="74"/>
      <c r="H440" s="74"/>
      <c r="I440" s="74" t="s">
        <v>4088</v>
      </c>
      <c r="J440" s="74"/>
      <c r="K440" s="74"/>
      <c r="L440" s="75" t="s">
        <v>4089</v>
      </c>
      <c r="M440" s="75" t="s">
        <v>3398</v>
      </c>
      <c r="N440" s="74"/>
      <c r="O440" s="74"/>
      <c r="P440" s="74" t="s">
        <v>67</v>
      </c>
      <c r="Q440" s="74" t="s">
        <v>68</v>
      </c>
      <c r="R440" s="74"/>
      <c r="S440" s="74"/>
      <c r="T440" s="74"/>
      <c r="U440" s="74"/>
      <c r="V440" s="74"/>
      <c r="W440" s="74" t="s">
        <v>4090</v>
      </c>
      <c r="X440" s="74" t="s">
        <v>4091</v>
      </c>
      <c r="Y440" s="74"/>
      <c r="Z440" s="74" t="s">
        <v>4092</v>
      </c>
      <c r="AA440" s="74" t="s">
        <v>4093</v>
      </c>
      <c r="AB440" s="74" t="s">
        <v>3685</v>
      </c>
      <c r="AC440" s="74"/>
      <c r="AD440" s="74"/>
      <c r="AE440" s="74" t="s">
        <v>4094</v>
      </c>
      <c r="AF440" s="74" t="s">
        <v>4095</v>
      </c>
      <c r="AG440" s="74"/>
      <c r="AH440" s="74">
        <v>30</v>
      </c>
      <c r="AI440" s="74">
        <v>0</v>
      </c>
      <c r="AJ440" s="74">
        <v>0</v>
      </c>
      <c r="AK440" s="74">
        <v>23</v>
      </c>
      <c r="AL440" s="74">
        <v>23</v>
      </c>
      <c r="AM440" s="74" t="s">
        <v>304</v>
      </c>
      <c r="AN440" s="74" t="s">
        <v>305</v>
      </c>
      <c r="AO440" s="74" t="s">
        <v>306</v>
      </c>
      <c r="AP440" s="74" t="s">
        <v>3406</v>
      </c>
      <c r="AQ440" s="74" t="s">
        <v>3407</v>
      </c>
      <c r="AR440" s="74"/>
      <c r="AS440" s="74" t="s">
        <v>3408</v>
      </c>
      <c r="AT440" s="74" t="s">
        <v>3409</v>
      </c>
      <c r="AU440" s="74"/>
      <c r="AV440" s="74">
        <v>2016</v>
      </c>
      <c r="AW440" s="74">
        <v>26</v>
      </c>
      <c r="AX440" s="74">
        <v>2</v>
      </c>
      <c r="AY440" s="74"/>
      <c r="AZ440" s="74"/>
      <c r="BA440" s="74"/>
      <c r="BB440" s="74"/>
      <c r="BC440" s="74">
        <v>174</v>
      </c>
      <c r="BD440" s="74">
        <v>180</v>
      </c>
      <c r="BE440" s="74"/>
      <c r="BF440" s="74" t="s">
        <v>4096</v>
      </c>
      <c r="BG440" s="74"/>
      <c r="BH440" s="74">
        <v>7</v>
      </c>
      <c r="BI440" s="74" t="s">
        <v>3411</v>
      </c>
      <c r="BJ440" s="74" t="s">
        <v>3411</v>
      </c>
      <c r="BK440" s="74" t="s">
        <v>4097</v>
      </c>
      <c r="BL440" s="74" t="s">
        <v>4098</v>
      </c>
      <c r="BM440" s="74"/>
      <c r="BN440" s="79" t="str">
        <f>IF(COUNTIF(AA440,"*Nanjing Agr Univ*"),AA440)</f>
        <v>Guo, JH (reprint author), Nanjing Agr Univ, Coll Plant Protect, Dept Plant Pathol, Nanjing, Jiangsu, Peoples R China.</v>
      </c>
      <c r="BO440" s="79" t="b">
        <f>IF(COUNTIF(BN440,"*Life Sci*"),"生命科学学院",IF(COUNTIF(BN440,"*Coll Hort*"),"园艺学院"))</f>
        <v>0</v>
      </c>
      <c r="BP440" s="79" t="b">
        <f>IF(COUNTIF(BN440,"*Anim Sci*"),"动物科技学院",IF(COUNTIF(BN440,"*Vet Med*"),"动物医学院"))</f>
        <v>0</v>
      </c>
      <c r="BQ440" s="79" t="b">
        <f>IF(COUNTIF(BN440,"*Resources*"),"资源与环境科学学院",IF(COUNTIF(BN440,"*Dept Entomol*"),"植物保护学院"))</f>
        <v>0</v>
      </c>
      <c r="BR440" s="79" t="str">
        <f>IF(COUNTIF(BN440,"*Coll Agr*"),"农学院",IF(COUNTIF(BN440,"*Plant Protect*"),"植物保护学院"))</f>
        <v>植物保护学院</v>
      </c>
      <c r="BS440" s="79" t="b">
        <f>IF(COUNTIF(BN440,"*Food Sci*"),"食品科技学院")</f>
        <v>0</v>
      </c>
      <c r="BT440" s="78" t="str">
        <f>AP440</f>
        <v>0958-3157</v>
      </c>
      <c r="BU440" s="76">
        <f>VLOOKUP(BT440,$CE$2:$CH$13600,3,FALSE)</f>
        <v>0.93799999999999994</v>
      </c>
      <c r="BV440" s="76">
        <f>VLOOKUP(BT440,$CE$2:$CH$13600,4,FALSE)</f>
        <v>1.0089999999999999</v>
      </c>
      <c r="BW440" s="78" t="b">
        <f>IF($BV440&gt;=10,1)</f>
        <v>0</v>
      </c>
      <c r="BX440" s="78" t="b">
        <f>IF(BV440&gt;=5,1)</f>
        <v>0</v>
      </c>
      <c r="BY440" s="78">
        <f>IF(BV440&lt;2,1)</f>
        <v>1</v>
      </c>
      <c r="BZ440" s="4">
        <v>3</v>
      </c>
      <c r="CC440" s="52">
        <v>439</v>
      </c>
      <c r="CD440" s="53" t="s">
        <v>29618</v>
      </c>
      <c r="CE440" s="53" t="s">
        <v>29619</v>
      </c>
      <c r="CF440" s="54">
        <v>2441</v>
      </c>
      <c r="CG440" s="54">
        <v>2.0880000000000001</v>
      </c>
      <c r="CH440" s="54">
        <v>3.516</v>
      </c>
      <c r="CI440" s="54">
        <v>0.192</v>
      </c>
      <c r="CJ440" s="54">
        <v>26</v>
      </c>
      <c r="CK440" s="54" t="s">
        <v>28918</v>
      </c>
      <c r="CL440" s="54">
        <v>4.3E-3</v>
      </c>
      <c r="CM440" s="54">
        <v>2.117</v>
      </c>
      <c r="CN440" s="53" t="s">
        <v>29587</v>
      </c>
      <c r="CO440" s="54">
        <v>18</v>
      </c>
      <c r="CP440" s="54">
        <v>58</v>
      </c>
      <c r="CQ440" s="55">
        <f t="shared" si="6"/>
        <v>0.31034482758620691</v>
      </c>
      <c r="CR440" s="52" t="s">
        <v>28921</v>
      </c>
    </row>
    <row r="441" spans="1:96" ht="100.8">
      <c r="A441" s="74">
        <v>440</v>
      </c>
      <c r="B441" s="6" t="s">
        <v>45224</v>
      </c>
      <c r="C441" s="6" t="s">
        <v>45226</v>
      </c>
      <c r="D441" s="9" t="s">
        <v>62</v>
      </c>
      <c r="E441" s="9" t="s">
        <v>27879</v>
      </c>
      <c r="F441" s="9"/>
      <c r="G441" s="9"/>
      <c r="H441" s="9"/>
      <c r="I441" s="9" t="s">
        <v>27880</v>
      </c>
      <c r="J441" s="9"/>
      <c r="K441" s="9"/>
      <c r="L441" s="6" t="s">
        <v>27881</v>
      </c>
      <c r="M441" s="6" t="s">
        <v>11486</v>
      </c>
      <c r="N441" s="9"/>
      <c r="O441" s="9"/>
      <c r="P441" s="9" t="s">
        <v>67</v>
      </c>
      <c r="Q441" s="4" t="s">
        <v>68</v>
      </c>
      <c r="W441" s="4" t="s">
        <v>27882</v>
      </c>
      <c r="X441" s="4" t="s">
        <v>27883</v>
      </c>
      <c r="Z441" s="4" t="s">
        <v>27884</v>
      </c>
      <c r="AA441" s="4" t="s">
        <v>27885</v>
      </c>
      <c r="AB441" s="4" t="s">
        <v>27886</v>
      </c>
      <c r="AE441" s="4" t="s">
        <v>27887</v>
      </c>
      <c r="AF441" s="4" t="s">
        <v>27888</v>
      </c>
      <c r="AH441" s="4">
        <v>45</v>
      </c>
      <c r="AI441" s="4">
        <v>0</v>
      </c>
      <c r="AJ441" s="4">
        <v>0</v>
      </c>
      <c r="AK441" s="4">
        <v>0</v>
      </c>
      <c r="AL441" s="4">
        <v>0</v>
      </c>
      <c r="AM441" s="4" t="s">
        <v>213</v>
      </c>
      <c r="AN441" s="4" t="s">
        <v>214</v>
      </c>
      <c r="AO441" s="4" t="s">
        <v>215</v>
      </c>
      <c r="AP441" s="4" t="s">
        <v>11493</v>
      </c>
      <c r="AQ441" s="4" t="s">
        <v>11494</v>
      </c>
      <c r="AS441" s="4" t="s">
        <v>11495</v>
      </c>
      <c r="AT441" s="4" t="s">
        <v>11496</v>
      </c>
      <c r="AU441" s="4" t="s">
        <v>365</v>
      </c>
      <c r="AV441" s="4">
        <v>2016</v>
      </c>
      <c r="AW441" s="4">
        <v>35</v>
      </c>
      <c r="AX441" s="4">
        <v>1</v>
      </c>
      <c r="BC441" s="4">
        <v>54</v>
      </c>
      <c r="BD441" s="4">
        <v>64</v>
      </c>
      <c r="BF441" s="4" t="s">
        <v>27889</v>
      </c>
      <c r="BH441" s="4">
        <v>11</v>
      </c>
      <c r="BI441" s="4" t="s">
        <v>577</v>
      </c>
      <c r="BJ441" s="4" t="s">
        <v>577</v>
      </c>
      <c r="BK441" s="4" t="s">
        <v>27890</v>
      </c>
      <c r="BL441" s="4" t="s">
        <v>27891</v>
      </c>
      <c r="BN441" s="46" t="str">
        <f>IF(COUNTIF(AA441,"*Nanjing Agr Univ*"),AA441)</f>
        <v>Guo, JH (reprint author), Nanjing Agr Univ, Dept Plant Pathol, Coll Plant Protect, Key Lab Integrated Management Crop Dis &amp; Pests,Mi, Nanjing 210095, Jiangsu, Peoples R China.</v>
      </c>
      <c r="BO441" s="46" t="b">
        <f>IF(COUNTIF(BN441,"*Life Sci*"),"生命科学学院",IF(COUNTIF(BN441,"*Coll Hort*"),"园艺学院"))</f>
        <v>0</v>
      </c>
      <c r="BP441" s="46" t="b">
        <f>IF(COUNTIF(BN441,"*Anim Sci*"),"动物科技学院",IF(COUNTIF(BN441,"*Vet Med*"),"动物医学院"))</f>
        <v>0</v>
      </c>
      <c r="BQ441" s="46" t="b">
        <f>IF(COUNTIF(BN441,"*Resources*"),"资源与环境科学学院",IF(COUNTIF(BN441,"*Dept Entomol*"),"植物保护学院"))</f>
        <v>0</v>
      </c>
      <c r="BR441" s="46" t="str">
        <f>IF(COUNTIF(BN441,"*Coll Agr*"),"农学院",IF(COUNTIF(BN441,"*Plant Protect*"),"植物保护学院"))</f>
        <v>植物保护学院</v>
      </c>
      <c r="BS441" s="46" t="b">
        <f>IF(COUNTIF(BN441,"*Food Sci*"),"食品科技学院")</f>
        <v>0</v>
      </c>
      <c r="BT441" s="28" t="s">
        <v>11493</v>
      </c>
      <c r="BU441" s="10">
        <f>VLOOKUP(BT441,$CE$2:$CH$13600,3,FALSE)</f>
        <v>2.2370000000000001</v>
      </c>
      <c r="BV441" s="10">
        <f>VLOOKUP(BT441,$CE$2:$CH$13600,4,FALSE)</f>
        <v>2.78</v>
      </c>
      <c r="BW441" s="28" t="b">
        <f>IF($BV441&gt;=10,1)</f>
        <v>0</v>
      </c>
      <c r="BX441" s="28" t="b">
        <f>IF(BV441&gt;=5,1)</f>
        <v>0</v>
      </c>
      <c r="BY441" s="28" t="b">
        <f>IF(BV441&lt;2,1)</f>
        <v>0</v>
      </c>
      <c r="BZ441" s="4">
        <v>3</v>
      </c>
      <c r="CA441" s="9"/>
      <c r="CC441" s="52">
        <v>440</v>
      </c>
      <c r="CD441" s="53" t="s">
        <v>29620</v>
      </c>
      <c r="CE441" s="53" t="s">
        <v>29621</v>
      </c>
      <c r="CF441" s="54">
        <v>5268</v>
      </c>
      <c r="CG441" s="54">
        <v>2.0590000000000002</v>
      </c>
      <c r="CH441" s="54">
        <v>2.448</v>
      </c>
      <c r="CI441" s="54">
        <v>0.14699999999999999</v>
      </c>
      <c r="CJ441" s="54">
        <v>156</v>
      </c>
      <c r="CK441" s="54">
        <v>9.5</v>
      </c>
      <c r="CL441" s="54">
        <v>1.3050000000000001E-2</v>
      </c>
      <c r="CM441" s="54">
        <v>1.2070000000000001</v>
      </c>
      <c r="CN441" s="53" t="s">
        <v>29587</v>
      </c>
      <c r="CO441" s="54">
        <v>19</v>
      </c>
      <c r="CP441" s="54">
        <v>58</v>
      </c>
      <c r="CQ441" s="55">
        <f t="shared" si="6"/>
        <v>0.32758620689655171</v>
      </c>
      <c r="CR441" s="52" t="s">
        <v>28921</v>
      </c>
    </row>
    <row r="442" spans="1:96" ht="86.4">
      <c r="A442" s="74">
        <v>441</v>
      </c>
      <c r="B442" s="6" t="s">
        <v>45224</v>
      </c>
      <c r="C442" s="6" t="s">
        <v>45226</v>
      </c>
      <c r="D442" s="9" t="s">
        <v>62</v>
      </c>
      <c r="E442" s="9" t="s">
        <v>45968</v>
      </c>
      <c r="F442" s="9"/>
      <c r="G442" s="9"/>
      <c r="H442" s="9"/>
      <c r="I442" s="9" t="s">
        <v>48167</v>
      </c>
      <c r="J442" s="9"/>
      <c r="K442" s="9"/>
      <c r="L442" s="75" t="s">
        <v>45969</v>
      </c>
      <c r="M442" s="75" t="s">
        <v>7143</v>
      </c>
      <c r="N442" s="9"/>
      <c r="O442" s="9"/>
      <c r="P442" s="9" t="s">
        <v>67</v>
      </c>
      <c r="Q442" s="42" t="s">
        <v>68</v>
      </c>
      <c r="R442" s="9"/>
      <c r="S442" s="9"/>
      <c r="T442" s="9"/>
      <c r="U442" s="9"/>
      <c r="V442" s="9"/>
      <c r="W442" s="9" t="s">
        <v>45970</v>
      </c>
      <c r="X442" s="9" t="s">
        <v>45971</v>
      </c>
      <c r="Y442" s="9"/>
      <c r="Z442" s="9" t="s">
        <v>45972</v>
      </c>
      <c r="AA442" s="9" t="s">
        <v>3684</v>
      </c>
      <c r="AB442" s="9" t="s">
        <v>3685</v>
      </c>
      <c r="AC442" s="9"/>
      <c r="AD442" s="9"/>
      <c r="AE442" s="9" t="s">
        <v>45973</v>
      </c>
      <c r="AF442" s="9" t="s">
        <v>45974</v>
      </c>
      <c r="AG442" s="9"/>
      <c r="AH442" s="9">
        <v>99</v>
      </c>
      <c r="AI442" s="9">
        <v>0</v>
      </c>
      <c r="AJ442" s="9">
        <v>0</v>
      </c>
      <c r="AK442" s="9">
        <v>0</v>
      </c>
      <c r="AL442" s="9">
        <v>0</v>
      </c>
      <c r="AM442" s="9" t="s">
        <v>213</v>
      </c>
      <c r="AN442" s="9" t="s">
        <v>964</v>
      </c>
      <c r="AO442" s="9" t="s">
        <v>965</v>
      </c>
      <c r="AP442" s="42" t="s">
        <v>7153</v>
      </c>
      <c r="AQ442" s="42" t="s">
        <v>7154</v>
      </c>
      <c r="AR442" s="42"/>
      <c r="AS442" s="42" t="s">
        <v>7155</v>
      </c>
      <c r="AT442" s="42" t="s">
        <v>7156</v>
      </c>
      <c r="AU442" s="42" t="s">
        <v>198</v>
      </c>
      <c r="AV442" s="42">
        <v>2016</v>
      </c>
      <c r="AW442" s="42">
        <v>401</v>
      </c>
      <c r="AX442" s="44">
        <v>42371</v>
      </c>
      <c r="AY442" s="42"/>
      <c r="AZ442" s="42"/>
      <c r="BA442" s="42"/>
      <c r="BB442" s="42"/>
      <c r="BC442" s="42">
        <v>259</v>
      </c>
      <c r="BD442" s="42">
        <v>272</v>
      </c>
      <c r="BE442" s="42"/>
      <c r="BF442" s="42" t="s">
        <v>45975</v>
      </c>
      <c r="BG442" s="42"/>
      <c r="BH442" s="42">
        <v>14</v>
      </c>
      <c r="BI442" s="42" t="s">
        <v>7158</v>
      </c>
      <c r="BJ442" s="42" t="s">
        <v>1685</v>
      </c>
      <c r="BK442" s="42" t="s">
        <v>45966</v>
      </c>
      <c r="BL442" s="42" t="s">
        <v>45976</v>
      </c>
      <c r="BM442" s="42"/>
      <c r="BN442" s="79" t="str">
        <f>IF(COUNTIF(AA442,"*Nanjing Agr Univ*"),AA442)</f>
        <v>Guo, JH (reprint author), Nanjing Agr Univ, Coll Plant Protect, Dept Plant Pathol, Nanjing 210095, Jiangsu, Peoples R China.</v>
      </c>
      <c r="BO442" s="79" t="b">
        <f>IF(COUNTIF(BN442,"*Life Sci*"),"生命科学学院",IF(COUNTIF(BN442,"*Coll Hort*"),"园艺学院"))</f>
        <v>0</v>
      </c>
      <c r="BP442" s="79" t="b">
        <f>IF(COUNTIF(BN442,"*Anim Sci*"),"动物科技学院",IF(COUNTIF(BN442,"*Vet Med*"),"动物医学院"))</f>
        <v>0</v>
      </c>
      <c r="BQ442" s="79" t="b">
        <f>IF(COUNTIF(BN442,"*Resources*"),"资源与环境科学学院",IF(COUNTIF(BN442,"*Dept Entomol*"),"植物保护学院"))</f>
        <v>0</v>
      </c>
      <c r="BR442" s="79" t="str">
        <f>IF(COUNTIF(BN442,"*Coll Agr*"),"农学院",IF(COUNTIF(BN442,"*Plant Protect*"),"植物保护学院"))</f>
        <v>植物保护学院</v>
      </c>
      <c r="BS442" s="79" t="b">
        <f>IF(COUNTIF(BN442,"*Food Sci*"),"食品科技学院")</f>
        <v>0</v>
      </c>
      <c r="BT442" s="48" t="s">
        <v>7153</v>
      </c>
      <c r="BU442" s="76">
        <f>VLOOKUP(BT442,$CE$2:$CH$13600,3,FALSE)</f>
        <v>2.952</v>
      </c>
      <c r="BV442" s="76">
        <f>VLOOKUP(BT442,$CE$2:$CH$13600,4,FALSE)</f>
        <v>3.528</v>
      </c>
      <c r="BW442" s="78" t="b">
        <f>IF($BV442&gt;=10,1)</f>
        <v>0</v>
      </c>
      <c r="BX442" s="78" t="b">
        <f>IF(BV442&gt;=5,1)</f>
        <v>0</v>
      </c>
      <c r="BY442" s="78" t="b">
        <f>IF(BV442&lt;2,1)</f>
        <v>0</v>
      </c>
      <c r="BZ442" s="4">
        <v>4</v>
      </c>
      <c r="CA442" s="9"/>
      <c r="CC442" s="52">
        <v>441</v>
      </c>
      <c r="CD442" s="53" t="s">
        <v>29622</v>
      </c>
      <c r="CE442" s="53" t="s">
        <v>29623</v>
      </c>
      <c r="CF442" s="54">
        <v>3303</v>
      </c>
      <c r="CG442" s="54">
        <v>2.048</v>
      </c>
      <c r="CH442" s="54">
        <v>2.3370000000000002</v>
      </c>
      <c r="CI442" s="54">
        <v>0.183</v>
      </c>
      <c r="CJ442" s="54">
        <v>240</v>
      </c>
      <c r="CK442" s="54">
        <v>3.9</v>
      </c>
      <c r="CL442" s="54">
        <v>1.231E-2</v>
      </c>
      <c r="CM442" s="54">
        <v>0.67300000000000004</v>
      </c>
      <c r="CN442" s="53" t="s">
        <v>29587</v>
      </c>
      <c r="CO442" s="54">
        <v>20</v>
      </c>
      <c r="CP442" s="54">
        <v>58</v>
      </c>
      <c r="CQ442" s="55">
        <f t="shared" si="6"/>
        <v>0.34482758620689657</v>
      </c>
      <c r="CR442" s="52" t="s">
        <v>28921</v>
      </c>
    </row>
    <row r="443" spans="1:96" ht="100.8">
      <c r="A443" s="74">
        <v>442</v>
      </c>
      <c r="B443" s="6" t="s">
        <v>45224</v>
      </c>
      <c r="C443" s="6" t="s">
        <v>48153</v>
      </c>
      <c r="D443" s="9" t="s">
        <v>62</v>
      </c>
      <c r="E443" s="9" t="s">
        <v>45530</v>
      </c>
      <c r="F443" s="9"/>
      <c r="G443" s="9"/>
      <c r="H443" s="9"/>
      <c r="I443" s="9" t="s">
        <v>45531</v>
      </c>
      <c r="J443" s="9"/>
      <c r="K443" s="9"/>
      <c r="L443" s="6" t="s">
        <v>45532</v>
      </c>
      <c r="M443" s="6" t="s">
        <v>10169</v>
      </c>
      <c r="N443" s="9"/>
      <c r="O443" s="9"/>
      <c r="P443" s="9" t="s">
        <v>67</v>
      </c>
      <c r="Q443" s="42" t="s">
        <v>68</v>
      </c>
      <c r="R443" s="9"/>
      <c r="S443" s="9"/>
      <c r="T443" s="9"/>
      <c r="U443" s="9"/>
      <c r="V443" s="9"/>
      <c r="W443" s="9" t="s">
        <v>45533</v>
      </c>
      <c r="X443" s="9" t="s">
        <v>45534</v>
      </c>
      <c r="Y443" s="9"/>
      <c r="Z443" s="9" t="s">
        <v>45535</v>
      </c>
      <c r="AA443" s="9" t="s">
        <v>45536</v>
      </c>
      <c r="AB443" s="9" t="s">
        <v>10934</v>
      </c>
      <c r="AC443" s="9"/>
      <c r="AD443" s="9"/>
      <c r="AE443" s="9" t="s">
        <v>45537</v>
      </c>
      <c r="AF443" s="9" t="s">
        <v>45538</v>
      </c>
      <c r="AG443" s="9"/>
      <c r="AH443" s="9">
        <v>39</v>
      </c>
      <c r="AI443" s="9">
        <v>0</v>
      </c>
      <c r="AJ443" s="9">
        <v>0</v>
      </c>
      <c r="AK443" s="9">
        <v>0</v>
      </c>
      <c r="AL443" s="9">
        <v>0</v>
      </c>
      <c r="AM443" s="9" t="s">
        <v>358</v>
      </c>
      <c r="AN443" s="9" t="s">
        <v>359</v>
      </c>
      <c r="AO443" s="9" t="s">
        <v>360</v>
      </c>
      <c r="AP443" s="42" t="s">
        <v>10175</v>
      </c>
      <c r="AQ443" s="42" t="s">
        <v>10176</v>
      </c>
      <c r="AR443" s="42"/>
      <c r="AS443" s="42" t="s">
        <v>10177</v>
      </c>
      <c r="AT443" s="42" t="s">
        <v>10178</v>
      </c>
      <c r="AU443" s="42" t="s">
        <v>119</v>
      </c>
      <c r="AV443" s="42">
        <v>2016</v>
      </c>
      <c r="AW443" s="42">
        <v>72</v>
      </c>
      <c r="AX443" s="42">
        <v>5</v>
      </c>
      <c r="AY443" s="42"/>
      <c r="AZ443" s="42"/>
      <c r="BA443" s="42"/>
      <c r="BB443" s="42"/>
      <c r="BC443" s="42">
        <v>1051</v>
      </c>
      <c r="BD443" s="42">
        <v>1058</v>
      </c>
      <c r="BE443" s="42"/>
      <c r="BF443" s="42" t="s">
        <v>45539</v>
      </c>
      <c r="BG443" s="42"/>
      <c r="BH443" s="42">
        <v>8</v>
      </c>
      <c r="BI443" s="42" t="s">
        <v>10180</v>
      </c>
      <c r="BJ443" s="42" t="s">
        <v>10181</v>
      </c>
      <c r="BK443" s="42" t="s">
        <v>45528</v>
      </c>
      <c r="BL443" s="42" t="s">
        <v>45540</v>
      </c>
      <c r="BM443" s="42">
        <v>26395964</v>
      </c>
      <c r="BN443" s="46" t="str">
        <f>IF(COUNTIF(AA443,"*Nanjing Agr Univ*"),AA443)</f>
        <v>Han, ZJ (reprint author), Nanjing Agr Univ, Dept Entomol, Nanjing 210095, Jiangsu, Peoples R China.</v>
      </c>
      <c r="BO443" s="46" t="b">
        <f>IF(COUNTIF(BN443,"*Life Sci*"),"生命科学学院",IF(COUNTIF(BN443,"*Coll Hort*"),"园艺学院"))</f>
        <v>0</v>
      </c>
      <c r="BP443" s="46" t="b">
        <f>IF(COUNTIF(BN443,"*Anim Sci*"),"动物科技学院",IF(COUNTIF(BN443,"*Vet Med*"),"动物医学院"))</f>
        <v>0</v>
      </c>
      <c r="BQ443" s="46" t="str">
        <f>IF(COUNTIF(BN443,"*Resources*"),"资源与环境科学学院",IF(COUNTIF(BN443,"*Dept Entomol*"),"植物保护学院"))</f>
        <v>植物保护学院</v>
      </c>
      <c r="BR443" s="46" t="b">
        <f>IF(COUNTIF(BN443,"*Coll Agr*"),"农学院",IF(COUNTIF(BN443,"*Plant Protect*"),"植物保护学院"))</f>
        <v>0</v>
      </c>
      <c r="BS443" s="46" t="b">
        <f>IF(COUNTIF(BN443,"*Food Sci*"),"食品科技学院")</f>
        <v>0</v>
      </c>
      <c r="BT443" s="48" t="s">
        <v>10175</v>
      </c>
      <c r="BU443" s="10">
        <f>VLOOKUP(BT443,$CE$2:$CH$13600,3,FALSE)</f>
        <v>2.694</v>
      </c>
      <c r="BV443" s="10">
        <f>VLOOKUP(BT443,$CE$2:$CH$13600,4,FALSE)</f>
        <v>2.863</v>
      </c>
      <c r="BW443" s="28" t="b">
        <f>IF($BV443&gt;=10,1)</f>
        <v>0</v>
      </c>
      <c r="BX443" s="28" t="b">
        <f>IF(BV443&gt;=5,1)</f>
        <v>0</v>
      </c>
      <c r="BY443" s="28" t="b">
        <f>IF(BV443&lt;2,1)</f>
        <v>0</v>
      </c>
      <c r="BZ443" s="4">
        <v>4</v>
      </c>
      <c r="CA443" s="9"/>
      <c r="CC443" s="52">
        <v>442</v>
      </c>
      <c r="CD443" s="53" t="s">
        <v>29624</v>
      </c>
      <c r="CE443" s="53" t="s">
        <v>29625</v>
      </c>
      <c r="CF443" s="54">
        <v>4415</v>
      </c>
      <c r="CG443" s="54">
        <v>1.8140000000000001</v>
      </c>
      <c r="CH443" s="54">
        <v>2.2130000000000001</v>
      </c>
      <c r="CI443" s="54">
        <v>0.34799999999999998</v>
      </c>
      <c r="CJ443" s="54">
        <v>184</v>
      </c>
      <c r="CK443" s="54">
        <v>7.9</v>
      </c>
      <c r="CL443" s="54">
        <v>7.8600000000000007E-3</v>
      </c>
      <c r="CM443" s="54">
        <v>0.71699999999999997</v>
      </c>
      <c r="CN443" s="53" t="s">
        <v>29587</v>
      </c>
      <c r="CO443" s="54">
        <v>21</v>
      </c>
      <c r="CP443" s="54">
        <v>58</v>
      </c>
      <c r="CQ443" s="55">
        <f t="shared" si="6"/>
        <v>0.36206896551724138</v>
      </c>
      <c r="CR443" s="52" t="s">
        <v>28921</v>
      </c>
    </row>
    <row r="444" spans="1:96" ht="72">
      <c r="A444" s="74">
        <v>443</v>
      </c>
      <c r="B444" s="6" t="s">
        <v>45224</v>
      </c>
      <c r="C444" s="6" t="s">
        <v>45227</v>
      </c>
      <c r="D444" s="42" t="s">
        <v>62</v>
      </c>
      <c r="E444" s="42" t="s">
        <v>335</v>
      </c>
      <c r="F444" s="42"/>
      <c r="G444" s="42"/>
      <c r="H444" s="42"/>
      <c r="I444" s="42" t="s">
        <v>336</v>
      </c>
      <c r="J444" s="42"/>
      <c r="K444" s="42"/>
      <c r="L444" s="6" t="s">
        <v>337</v>
      </c>
      <c r="M444" s="6" t="s">
        <v>319</v>
      </c>
      <c r="N444" s="42"/>
      <c r="O444" s="42"/>
      <c r="P444" s="42" t="s">
        <v>67</v>
      </c>
      <c r="Q444" s="74" t="s">
        <v>68</v>
      </c>
      <c r="R444" s="74"/>
      <c r="S444" s="74"/>
      <c r="T444" s="74"/>
      <c r="U444" s="74"/>
      <c r="V444" s="74"/>
      <c r="W444" s="74" t="s">
        <v>338</v>
      </c>
      <c r="X444" s="74" t="s">
        <v>339</v>
      </c>
      <c r="Y444" s="74"/>
      <c r="Z444" s="74" t="s">
        <v>340</v>
      </c>
      <c r="AA444" s="74" t="s">
        <v>341</v>
      </c>
      <c r="AB444" s="74" t="s">
        <v>342</v>
      </c>
      <c r="AC444" s="74"/>
      <c r="AD444" s="74"/>
      <c r="AE444" s="74" t="s">
        <v>343</v>
      </c>
      <c r="AF444" s="74" t="s">
        <v>344</v>
      </c>
      <c r="AG444" s="74"/>
      <c r="AH444" s="74">
        <v>6</v>
      </c>
      <c r="AI444" s="74">
        <v>0</v>
      </c>
      <c r="AJ444" s="74">
        <v>0</v>
      </c>
      <c r="AK444" s="74">
        <v>3</v>
      </c>
      <c r="AL444" s="74">
        <v>3</v>
      </c>
      <c r="AM444" s="74" t="s">
        <v>304</v>
      </c>
      <c r="AN444" s="74" t="s">
        <v>305</v>
      </c>
      <c r="AO444" s="74" t="s">
        <v>306</v>
      </c>
      <c r="AP444" s="74" t="s">
        <v>27498</v>
      </c>
      <c r="AQ444" s="74" t="s">
        <v>328</v>
      </c>
      <c r="AR444" s="74"/>
      <c r="AS444" s="74" t="s">
        <v>329</v>
      </c>
      <c r="AT444" s="74" t="s">
        <v>330</v>
      </c>
      <c r="AU444" s="11">
        <v>42432</v>
      </c>
      <c r="AV444" s="74">
        <v>2016</v>
      </c>
      <c r="AW444" s="74">
        <v>27</v>
      </c>
      <c r="AX444" s="74">
        <v>2</v>
      </c>
      <c r="AY444" s="74"/>
      <c r="AZ444" s="74"/>
      <c r="BA444" s="74"/>
      <c r="BB444" s="74"/>
      <c r="BC444" s="74">
        <v>1480</v>
      </c>
      <c r="BD444" s="74">
        <v>1481</v>
      </c>
      <c r="BE444" s="74"/>
      <c r="BF444" s="74" t="s">
        <v>345</v>
      </c>
      <c r="BG444" s="74"/>
      <c r="BH444" s="74">
        <v>2</v>
      </c>
      <c r="BI444" s="74" t="s">
        <v>332</v>
      </c>
      <c r="BJ444" s="74" t="s">
        <v>332</v>
      </c>
      <c r="BK444" s="74" t="s">
        <v>333</v>
      </c>
      <c r="BL444" s="74" t="s">
        <v>346</v>
      </c>
      <c r="BM444" s="74"/>
      <c r="BN444" s="46" t="str">
        <f>IF(COUNTIF(AA444,"*Nanjing Agr Univ*"),AA444)</f>
        <v>Hong, XY (reprint author), Nanjing Agr Univ, Dept Entomol, Nanjing 210095, Jiangsu, Peoples R China.</v>
      </c>
      <c r="BO444" s="46" t="b">
        <f>IF(COUNTIF(BN444,"*Life Sci*"),"生命科学学院",IF(COUNTIF(BN444,"*Coll Hort*"),"园艺学院"))</f>
        <v>0</v>
      </c>
      <c r="BP444" s="46" t="b">
        <f>IF(COUNTIF(BN444,"*Anim Sci*"),"动物科技学院",IF(COUNTIF(BN444,"*Vet Med*"),"动物医学院"))</f>
        <v>0</v>
      </c>
      <c r="BQ444" s="46" t="str">
        <f>IF(COUNTIF(BN444,"*Resources*"),"资源与环境科学学院",IF(COUNTIF(BN444,"*Dept Entomol*"),"植物保护学院"))</f>
        <v>植物保护学院</v>
      </c>
      <c r="BR444" s="46" t="b">
        <f>IF(COUNTIF(BN444,"*Coll Agr*"),"农学院",IF(COUNTIF(BN444,"*Plant Protect*"),"植物保护学院"))</f>
        <v>0</v>
      </c>
      <c r="BS444" s="46" t="b">
        <f>IF(COUNTIF(BN444,"*Food Sci*"),"食品科技学院")</f>
        <v>0</v>
      </c>
      <c r="BT444" s="78" t="str">
        <f>AP444</f>
        <v>1940-1736</v>
      </c>
      <c r="BU444" s="10">
        <f>VLOOKUP(BT444,$CE$2:$CH$13600,3,FALSE)</f>
        <v>1.2090000000000001</v>
      </c>
      <c r="BV444" s="10">
        <f>VLOOKUP(BT444,$CE$2:$CH$13600,4,FALSE)</f>
        <v>1.38</v>
      </c>
      <c r="BW444" s="28" t="b">
        <f>IF($BV444&gt;=10,1)</f>
        <v>0</v>
      </c>
      <c r="BX444" s="28" t="b">
        <f>IF(BV444&gt;=5,1)</f>
        <v>0</v>
      </c>
      <c r="BY444" s="28">
        <f>IF(BV444&lt;2,1)</f>
        <v>1</v>
      </c>
      <c r="BZ444" s="4">
        <v>3</v>
      </c>
      <c r="CC444" s="52">
        <v>443</v>
      </c>
      <c r="CD444" s="53" t="s">
        <v>29626</v>
      </c>
      <c r="CE444" s="53" t="s">
        <v>29627</v>
      </c>
      <c r="CF444" s="54">
        <v>2367</v>
      </c>
      <c r="CG444" s="54">
        <v>1.726</v>
      </c>
      <c r="CH444" s="54">
        <v>2.052</v>
      </c>
      <c r="CI444" s="54">
        <v>0.54800000000000004</v>
      </c>
      <c r="CJ444" s="54">
        <v>115</v>
      </c>
      <c r="CK444" s="54">
        <v>5.8</v>
      </c>
      <c r="CL444" s="54">
        <v>5.8100000000000001E-3</v>
      </c>
      <c r="CM444" s="54">
        <v>0.63900000000000001</v>
      </c>
      <c r="CN444" s="53" t="s">
        <v>29587</v>
      </c>
      <c r="CO444" s="54">
        <v>22</v>
      </c>
      <c r="CP444" s="54">
        <v>58</v>
      </c>
      <c r="CQ444" s="55">
        <f t="shared" si="6"/>
        <v>0.37931034482758619</v>
      </c>
      <c r="CR444" s="52" t="s">
        <v>28921</v>
      </c>
    </row>
    <row r="445" spans="1:96" ht="129.6">
      <c r="A445" s="74">
        <v>444</v>
      </c>
      <c r="B445" s="6" t="s">
        <v>45224</v>
      </c>
      <c r="C445" s="6" t="s">
        <v>45228</v>
      </c>
      <c r="D445" s="42" t="s">
        <v>62</v>
      </c>
      <c r="E445" s="42" t="s">
        <v>1111</v>
      </c>
      <c r="F445" s="42"/>
      <c r="G445" s="42"/>
      <c r="H445" s="42"/>
      <c r="I445" s="42" t="s">
        <v>1112</v>
      </c>
      <c r="J445" s="42"/>
      <c r="K445" s="42"/>
      <c r="L445" s="75" t="s">
        <v>1113</v>
      </c>
      <c r="M445" s="75" t="s">
        <v>1096</v>
      </c>
      <c r="N445" s="42"/>
      <c r="O445" s="42"/>
      <c r="P445" s="42" t="s">
        <v>67</v>
      </c>
      <c r="Q445" s="74" t="s">
        <v>68</v>
      </c>
      <c r="R445" s="74"/>
      <c r="S445" s="74"/>
      <c r="T445" s="74"/>
      <c r="U445" s="74"/>
      <c r="V445" s="74"/>
      <c r="W445" s="74" t="s">
        <v>1114</v>
      </c>
      <c r="X445" s="74" t="s">
        <v>1115</v>
      </c>
      <c r="Y445" s="74"/>
      <c r="Z445" s="74" t="s">
        <v>1116</v>
      </c>
      <c r="AA445" s="74" t="s">
        <v>1117</v>
      </c>
      <c r="AB445" s="74" t="s">
        <v>1118</v>
      </c>
      <c r="AC445" s="74"/>
      <c r="AD445" s="74"/>
      <c r="AE445" s="74" t="s">
        <v>1119</v>
      </c>
      <c r="AF445" s="74" t="s">
        <v>1120</v>
      </c>
      <c r="AG445" s="74"/>
      <c r="AH445" s="74">
        <v>46</v>
      </c>
      <c r="AI445" s="74">
        <v>0</v>
      </c>
      <c r="AJ445" s="74">
        <v>0</v>
      </c>
      <c r="AK445" s="74">
        <v>1</v>
      </c>
      <c r="AL445" s="74">
        <v>1</v>
      </c>
      <c r="AM445" s="74" t="s">
        <v>425</v>
      </c>
      <c r="AN445" s="74" t="s">
        <v>426</v>
      </c>
      <c r="AO445" s="74" t="s">
        <v>427</v>
      </c>
      <c r="AP445" s="74" t="s">
        <v>1103</v>
      </c>
      <c r="AQ445" s="74" t="s">
        <v>1104</v>
      </c>
      <c r="AR445" s="74"/>
      <c r="AS445" s="74" t="s">
        <v>1105</v>
      </c>
      <c r="AT445" s="74" t="s">
        <v>1106</v>
      </c>
      <c r="AU445" s="74" t="s">
        <v>866</v>
      </c>
      <c r="AV445" s="74">
        <v>2016</v>
      </c>
      <c r="AW445" s="74">
        <v>127</v>
      </c>
      <c r="AX445" s="74"/>
      <c r="AY445" s="74"/>
      <c r="AZ445" s="74"/>
      <c r="BA445" s="74"/>
      <c r="BB445" s="74"/>
      <c r="BC445" s="74">
        <v>51</v>
      </c>
      <c r="BD445" s="74">
        <v>58</v>
      </c>
      <c r="BE445" s="74"/>
      <c r="BF445" s="74" t="s">
        <v>1121</v>
      </c>
      <c r="BG445" s="74"/>
      <c r="BH445" s="74">
        <v>8</v>
      </c>
      <c r="BI445" s="74" t="s">
        <v>1108</v>
      </c>
      <c r="BJ445" s="74" t="s">
        <v>1108</v>
      </c>
      <c r="BK445" s="74" t="s">
        <v>1109</v>
      </c>
      <c r="BL445" s="74" t="s">
        <v>1122</v>
      </c>
      <c r="BM445" s="74">
        <v>26821658</v>
      </c>
      <c r="BN445" s="79" t="str">
        <f>IF(COUNTIF(AA445,"*Nanjing Agr Univ*"),AA445)</f>
        <v>Jiang, WH (reprint author), Nanjing Agr Univ, Coll Plant Protect, Educ Minist, Key Lab Integrated Management Crop Dis &amp; Pests, Nanjing 210095, Jiangsu, Peoples R China.</v>
      </c>
      <c r="BO445" s="79" t="b">
        <f>IF(COUNTIF(BN445,"*Life Sci*"),"生命科学学院",IF(COUNTIF(BN445,"*Coll Hort*"),"园艺学院"))</f>
        <v>0</v>
      </c>
      <c r="BP445" s="79" t="b">
        <f>IF(COUNTIF(BN445,"*Anim Sci*"),"动物科技学院",IF(COUNTIF(BN445,"*Vet Med*"),"动物医学院"))</f>
        <v>0</v>
      </c>
      <c r="BQ445" s="79" t="b">
        <f>IF(COUNTIF(BN445,"*Resources*"),"资源与环境科学学院",IF(COUNTIF(BN445,"*Dept Entomol*"),"植物保护学院"))</f>
        <v>0</v>
      </c>
      <c r="BR445" s="79" t="str">
        <f>IF(COUNTIF(BN445,"*Coll Agr*"),"农学院",IF(COUNTIF(BN445,"*Plant Protect*"),"植物保护学院"))</f>
        <v>植物保护学院</v>
      </c>
      <c r="BS445" s="79" t="b">
        <f>IF(COUNTIF(BN445,"*Food Sci*"),"食品科技学院")</f>
        <v>0</v>
      </c>
      <c r="BT445" s="78" t="str">
        <f>AP445</f>
        <v>0048-3575</v>
      </c>
      <c r="BU445" s="76">
        <f>VLOOKUP(BT445,$CE$2:$CH$13600,3,FALSE)</f>
        <v>2.0139999999999998</v>
      </c>
      <c r="BV445" s="76">
        <f>VLOOKUP(BT445,$CE$2:$CH$13600,4,FALSE)</f>
        <v>2.387</v>
      </c>
      <c r="BW445" s="78" t="b">
        <f>IF($BV445&gt;=10,1)</f>
        <v>0</v>
      </c>
      <c r="BX445" s="78" t="b">
        <f>IF(BV445&gt;=5,1)</f>
        <v>0</v>
      </c>
      <c r="BY445" s="78" t="b">
        <f>IF(BV445&lt;2,1)</f>
        <v>0</v>
      </c>
      <c r="BZ445" s="4">
        <v>3</v>
      </c>
      <c r="CC445" s="52">
        <v>444</v>
      </c>
      <c r="CD445" s="53" t="s">
        <v>29628</v>
      </c>
      <c r="CE445" s="53" t="s">
        <v>29629</v>
      </c>
      <c r="CF445" s="54">
        <v>3171</v>
      </c>
      <c r="CG445" s="54">
        <v>1.6990000000000001</v>
      </c>
      <c r="CH445" s="54">
        <v>2.254</v>
      </c>
      <c r="CI445" s="54">
        <v>0.13600000000000001</v>
      </c>
      <c r="CJ445" s="54">
        <v>125</v>
      </c>
      <c r="CK445" s="54">
        <v>6.8</v>
      </c>
      <c r="CL445" s="54">
        <v>6.4200000000000004E-3</v>
      </c>
      <c r="CM445" s="54">
        <v>0.70299999999999996</v>
      </c>
      <c r="CN445" s="53" t="s">
        <v>29587</v>
      </c>
      <c r="CO445" s="54">
        <v>23</v>
      </c>
      <c r="CP445" s="54">
        <v>58</v>
      </c>
      <c r="CQ445" s="55">
        <f t="shared" si="6"/>
        <v>0.39655172413793105</v>
      </c>
      <c r="CR445" s="52" t="s">
        <v>28921</v>
      </c>
    </row>
    <row r="446" spans="1:96" ht="72">
      <c r="A446" s="74">
        <v>445</v>
      </c>
      <c r="B446" s="6" t="s">
        <v>45224</v>
      </c>
      <c r="C446" s="6" t="s">
        <v>48151</v>
      </c>
      <c r="D446" s="9" t="s">
        <v>62</v>
      </c>
      <c r="E446" s="9" t="s">
        <v>47594</v>
      </c>
      <c r="F446" s="9"/>
      <c r="G446" s="9"/>
      <c r="H446" s="9"/>
      <c r="I446" s="9" t="s">
        <v>47595</v>
      </c>
      <c r="J446" s="9"/>
      <c r="K446" s="9"/>
      <c r="L446" s="6" t="s">
        <v>47596</v>
      </c>
      <c r="M446" s="6" t="s">
        <v>2811</v>
      </c>
      <c r="N446" s="9"/>
      <c r="O446" s="9"/>
      <c r="P446" s="9" t="s">
        <v>67</v>
      </c>
      <c r="Q446" s="42" t="s">
        <v>68</v>
      </c>
      <c r="R446" s="9"/>
      <c r="S446" s="9"/>
      <c r="T446" s="9"/>
      <c r="U446" s="9"/>
      <c r="V446" s="9"/>
      <c r="W446" s="9" t="s">
        <v>47597</v>
      </c>
      <c r="X446" s="9" t="s">
        <v>47598</v>
      </c>
      <c r="Y446" s="9"/>
      <c r="Z446" s="9" t="s">
        <v>47599</v>
      </c>
      <c r="AA446" s="9" t="s">
        <v>47600</v>
      </c>
      <c r="AB446" s="9" t="s">
        <v>47601</v>
      </c>
      <c r="AC446" s="9"/>
      <c r="AD446" s="9"/>
      <c r="AE446" s="9" t="s">
        <v>8979</v>
      </c>
      <c r="AF446" s="9" t="s">
        <v>47602</v>
      </c>
      <c r="AG446" s="9"/>
      <c r="AH446" s="9">
        <v>22</v>
      </c>
      <c r="AI446" s="9">
        <v>0</v>
      </c>
      <c r="AJ446" s="9">
        <v>0</v>
      </c>
      <c r="AK446" s="9">
        <v>0</v>
      </c>
      <c r="AL446" s="9">
        <v>0</v>
      </c>
      <c r="AM446" s="9" t="s">
        <v>76</v>
      </c>
      <c r="AN446" s="9" t="s">
        <v>77</v>
      </c>
      <c r="AO446" s="9" t="s">
        <v>78</v>
      </c>
      <c r="AP446" s="42" t="s">
        <v>2819</v>
      </c>
      <c r="AQ446" s="42"/>
      <c r="AR446" s="42"/>
      <c r="AS446" s="42" t="s">
        <v>2820</v>
      </c>
      <c r="AT446" s="42" t="s">
        <v>2821</v>
      </c>
      <c r="AU446" s="42"/>
      <c r="AV446" s="42">
        <v>2016</v>
      </c>
      <c r="AW446" s="42">
        <v>15</v>
      </c>
      <c r="AX446" s="42">
        <v>3</v>
      </c>
      <c r="AY446" s="42"/>
      <c r="AZ446" s="42"/>
      <c r="BA446" s="42"/>
      <c r="BB446" s="42"/>
      <c r="BC446" s="42">
        <v>591</v>
      </c>
      <c r="BD446" s="42">
        <v>599</v>
      </c>
      <c r="BE446" s="42"/>
      <c r="BF446" s="42" t="s">
        <v>47603</v>
      </c>
      <c r="BG446" s="42"/>
      <c r="BH446" s="42">
        <v>9</v>
      </c>
      <c r="BI446" s="42" t="s">
        <v>2823</v>
      </c>
      <c r="BJ446" s="42" t="s">
        <v>473</v>
      </c>
      <c r="BK446" s="42" t="s">
        <v>47568</v>
      </c>
      <c r="BL446" s="42" t="s">
        <v>47604</v>
      </c>
      <c r="BM446" s="42"/>
      <c r="BN446" s="46" t="str">
        <f>IF(COUNTIF(AA446,"*Nanjing Agr Univ*"),AA446)</f>
        <v>Li, F (reprint author), Nanjing Agr Univ, Dept Entomol, Coll Plant Protect, Minist Agr,Key Lab Monitoring &amp; Management Plant, Nanjing 210095, Jiangsu, Peoples R China.; Li, F (reprint author), Zhejiang Univ, Minist Agr, Key Lab Agr Entomol, Inst Insect Sci, Hangzhou 310058, Zhejiang, Peoples R China.</v>
      </c>
      <c r="BO446" s="46" t="b">
        <f>IF(COUNTIF(BN446,"*Life Sci*"),"生命科学学院",IF(COUNTIF(BN446,"*Coll Hort*"),"园艺学院"))</f>
        <v>0</v>
      </c>
      <c r="BP446" s="46" t="b">
        <f>IF(COUNTIF(BN446,"*Anim Sci*"),"动物科技学院",IF(COUNTIF(BN446,"*Vet Med*"),"动物医学院"))</f>
        <v>0</v>
      </c>
      <c r="BQ446" s="46" t="str">
        <f>IF(COUNTIF(BN446,"*Resources*"),"资源与环境科学学院",IF(COUNTIF(BN446,"*Dept Entomol*"),"植物保护学院"))</f>
        <v>植物保护学院</v>
      </c>
      <c r="BR446" s="46" t="str">
        <f>IF(COUNTIF(BN446,"*Coll Agr*"),"农学院",IF(COUNTIF(BN446,"*Plant Protect*"),"植物保护学院"))</f>
        <v>植物保护学院</v>
      </c>
      <c r="BS446" s="46" t="b">
        <f>IF(COUNTIF(BN446,"*Food Sci*"),"食品科技学院")</f>
        <v>0</v>
      </c>
      <c r="BT446" s="48" t="s">
        <v>2819</v>
      </c>
      <c r="BU446" s="10">
        <f>VLOOKUP(BT446,$CE$2:$CH$13600,3,FALSE)</f>
        <v>0.83299999999999996</v>
      </c>
      <c r="BV446" s="10">
        <f>VLOOKUP(BT446,$CE$2:$CH$13600,4,FALSE)</f>
        <v>0.85</v>
      </c>
      <c r="BW446" s="28" t="b">
        <f>IF($BV446&gt;=10,1)</f>
        <v>0</v>
      </c>
      <c r="BX446" s="28" t="b">
        <f>IF(BV446&gt;=5,1)</f>
        <v>0</v>
      </c>
      <c r="BY446" s="28">
        <f>IF(BV446&lt;2,1)</f>
        <v>1</v>
      </c>
      <c r="BZ446" s="4">
        <v>4</v>
      </c>
      <c r="CC446" s="52">
        <v>445</v>
      </c>
      <c r="CD446" s="53" t="s">
        <v>29630</v>
      </c>
      <c r="CE446" s="53" t="s">
        <v>29631</v>
      </c>
      <c r="CF446" s="54">
        <v>5279</v>
      </c>
      <c r="CG446" s="54">
        <v>1.6539999999999999</v>
      </c>
      <c r="CH446" s="54">
        <v>1.6659999999999999</v>
      </c>
      <c r="CI446" s="54">
        <v>0.32200000000000001</v>
      </c>
      <c r="CJ446" s="54">
        <v>205</v>
      </c>
      <c r="CK446" s="54" t="s">
        <v>28918</v>
      </c>
      <c r="CL446" s="54">
        <v>9.2399999999999999E-3</v>
      </c>
      <c r="CM446" s="54">
        <v>0.65100000000000002</v>
      </c>
      <c r="CN446" s="53" t="s">
        <v>29587</v>
      </c>
      <c r="CO446" s="54">
        <v>24</v>
      </c>
      <c r="CP446" s="54">
        <v>58</v>
      </c>
      <c r="CQ446" s="55">
        <f t="shared" si="6"/>
        <v>0.41379310344827586</v>
      </c>
      <c r="CR446" s="52" t="s">
        <v>28921</v>
      </c>
    </row>
    <row r="447" spans="1:96" ht="129.6">
      <c r="A447" s="74">
        <v>446</v>
      </c>
      <c r="B447" s="6" t="s">
        <v>45224</v>
      </c>
      <c r="C447" s="6" t="s">
        <v>45229</v>
      </c>
      <c r="D447" s="42" t="s">
        <v>62</v>
      </c>
      <c r="E447" s="42" t="s">
        <v>2789</v>
      </c>
      <c r="F447" s="42"/>
      <c r="G447" s="42"/>
      <c r="H447" s="42"/>
      <c r="I447" s="42" t="s">
        <v>2790</v>
      </c>
      <c r="J447" s="42"/>
      <c r="K447" s="42"/>
      <c r="L447" s="6" t="s">
        <v>2791</v>
      </c>
      <c r="M447" s="6" t="s">
        <v>2792</v>
      </c>
      <c r="N447" s="42"/>
      <c r="O447" s="42"/>
      <c r="P447" s="42" t="s">
        <v>67</v>
      </c>
      <c r="Q447" s="74" t="s">
        <v>68</v>
      </c>
      <c r="R447" s="74"/>
      <c r="S447" s="74"/>
      <c r="T447" s="74"/>
      <c r="U447" s="74"/>
      <c r="V447" s="74"/>
      <c r="W447" s="74" t="s">
        <v>2793</v>
      </c>
      <c r="X447" s="74" t="s">
        <v>2794</v>
      </c>
      <c r="Y447" s="74"/>
      <c r="Z447" s="74" t="s">
        <v>2795</v>
      </c>
      <c r="AA447" s="74" t="s">
        <v>2796</v>
      </c>
      <c r="AB447" s="74" t="s">
        <v>2797</v>
      </c>
      <c r="AC447" s="74"/>
      <c r="AD447" s="74"/>
      <c r="AE447" s="74" t="s">
        <v>2798</v>
      </c>
      <c r="AF447" s="74" t="s">
        <v>2799</v>
      </c>
      <c r="AG447" s="74"/>
      <c r="AH447" s="74">
        <v>48</v>
      </c>
      <c r="AI447" s="74">
        <v>0</v>
      </c>
      <c r="AJ447" s="74">
        <v>0</v>
      </c>
      <c r="AK447" s="74">
        <v>5</v>
      </c>
      <c r="AL447" s="74">
        <v>5</v>
      </c>
      <c r="AM447" s="74" t="s">
        <v>136</v>
      </c>
      <c r="AN447" s="74" t="s">
        <v>77</v>
      </c>
      <c r="AO447" s="74" t="s">
        <v>137</v>
      </c>
      <c r="AP447" s="74" t="s">
        <v>2800</v>
      </c>
      <c r="AQ447" s="74" t="s">
        <v>2801</v>
      </c>
      <c r="AR447" s="74"/>
      <c r="AS447" s="74" t="s">
        <v>2802</v>
      </c>
      <c r="AT447" s="74" t="s">
        <v>2803</v>
      </c>
      <c r="AU447" s="74" t="s">
        <v>2677</v>
      </c>
      <c r="AV447" s="74">
        <v>2016</v>
      </c>
      <c r="AW447" s="74">
        <v>68</v>
      </c>
      <c r="AX447" s="74"/>
      <c r="AY447" s="74"/>
      <c r="AZ447" s="74"/>
      <c r="BA447" s="74"/>
      <c r="BB447" s="74"/>
      <c r="BC447" s="74">
        <v>1</v>
      </c>
      <c r="BD447" s="74">
        <v>12</v>
      </c>
      <c r="BE447" s="74"/>
      <c r="BF447" s="74" t="s">
        <v>2804</v>
      </c>
      <c r="BG447" s="74"/>
      <c r="BH447" s="74">
        <v>12</v>
      </c>
      <c r="BI447" s="74" t="s">
        <v>2805</v>
      </c>
      <c r="BJ447" s="74" t="s">
        <v>2805</v>
      </c>
      <c r="BK447" s="74" t="s">
        <v>2806</v>
      </c>
      <c r="BL447" s="74" t="s">
        <v>2807</v>
      </c>
      <c r="BM447" s="74">
        <v>26592348</v>
      </c>
      <c r="BN447" s="46" t="str">
        <f>IF(COUNTIF(AA447,"*Nanjing Agr Univ*"),AA447)</f>
        <v>Li, GQ (reprint author), Nanjing Agr Univ, Coll Plant Protect, Educ Minist, Key Lab Integrated Management Crop Dis &amp; Pests, Nanjing 210095, Jiangsu, Peoples R China.</v>
      </c>
      <c r="BO447" s="46" t="b">
        <f>IF(COUNTIF(BN447,"*Life Sci*"),"生命科学学院",IF(COUNTIF(BN447,"*Coll Hort*"),"园艺学院"))</f>
        <v>0</v>
      </c>
      <c r="BP447" s="46" t="b">
        <f>IF(COUNTIF(BN447,"*Anim Sci*"),"动物科技学院",IF(COUNTIF(BN447,"*Vet Med*"),"动物医学院"))</f>
        <v>0</v>
      </c>
      <c r="BQ447" s="46" t="b">
        <f>IF(COUNTIF(BN447,"*Resources*"),"资源与环境科学学院",IF(COUNTIF(BN447,"*Dept Entomol*"),"植物保护学院"))</f>
        <v>0</v>
      </c>
      <c r="BR447" s="46" t="str">
        <f>IF(COUNTIF(BN447,"*Coll Agr*"),"农学院",IF(COUNTIF(BN447,"*Plant Protect*"),"植物保护学院"))</f>
        <v>植物保护学院</v>
      </c>
      <c r="BS447" s="46" t="b">
        <f>IF(COUNTIF(BN447,"*Food Sci*"),"食品科技学院")</f>
        <v>0</v>
      </c>
      <c r="BT447" s="78" t="str">
        <f>AP447</f>
        <v>0965-1748</v>
      </c>
      <c r="BU447" s="10">
        <f>VLOOKUP(BT447,$CE$2:$CH$13600,3,FALSE)</f>
        <v>3.45</v>
      </c>
      <c r="BV447" s="10">
        <f>VLOOKUP(BT447,$CE$2:$CH$13600,4,FALSE)</f>
        <v>3.65</v>
      </c>
      <c r="BW447" s="28" t="b">
        <f>IF($BV447&gt;=10,1)</f>
        <v>0</v>
      </c>
      <c r="BX447" s="28" t="b">
        <f>IF(BV447&gt;=5,1)</f>
        <v>0</v>
      </c>
      <c r="BY447" s="28" t="b">
        <f>IF(BV447&lt;2,1)</f>
        <v>0</v>
      </c>
      <c r="BZ447" s="4">
        <v>3</v>
      </c>
      <c r="CC447" s="52">
        <v>446</v>
      </c>
      <c r="CD447" s="53" t="s">
        <v>29632</v>
      </c>
      <c r="CE447" s="53" t="s">
        <v>29633</v>
      </c>
      <c r="CF447" s="54">
        <v>1357</v>
      </c>
      <c r="CG447" s="54">
        <v>1.556</v>
      </c>
      <c r="CH447" s="54">
        <v>1.52</v>
      </c>
      <c r="CI447" s="54">
        <v>0.22800000000000001</v>
      </c>
      <c r="CJ447" s="54">
        <v>180</v>
      </c>
      <c r="CK447" s="54">
        <v>3.8</v>
      </c>
      <c r="CL447" s="54">
        <v>2.6900000000000001E-3</v>
      </c>
      <c r="CM447" s="54">
        <v>0.28799999999999998</v>
      </c>
      <c r="CN447" s="53" t="s">
        <v>29587</v>
      </c>
      <c r="CO447" s="54">
        <v>25</v>
      </c>
      <c r="CP447" s="54">
        <v>58</v>
      </c>
      <c r="CQ447" s="55">
        <f t="shared" si="6"/>
        <v>0.43103448275862066</v>
      </c>
      <c r="CR447" s="52" t="s">
        <v>28921</v>
      </c>
    </row>
    <row r="448" spans="1:96" ht="115.2">
      <c r="A448" s="74">
        <v>447</v>
      </c>
      <c r="B448" s="6" t="s">
        <v>45224</v>
      </c>
      <c r="C448" s="6" t="s">
        <v>45229</v>
      </c>
      <c r="D448" s="5" t="s">
        <v>62</v>
      </c>
      <c r="E448" s="5" t="s">
        <v>13036</v>
      </c>
      <c r="F448" s="5"/>
      <c r="G448" s="5"/>
      <c r="H448" s="5"/>
      <c r="I448" s="5" t="s">
        <v>28585</v>
      </c>
      <c r="J448" s="5"/>
      <c r="K448" s="5"/>
      <c r="L448" s="75" t="s">
        <v>28586</v>
      </c>
      <c r="M448" s="75" t="s">
        <v>13286</v>
      </c>
      <c r="N448" s="5"/>
      <c r="O448" s="5"/>
      <c r="P448" s="5" t="s">
        <v>67</v>
      </c>
      <c r="Q448" s="74" t="s">
        <v>68</v>
      </c>
      <c r="R448" s="74"/>
      <c r="S448" s="74"/>
      <c r="T448" s="74"/>
      <c r="U448" s="74"/>
      <c r="V448" s="74"/>
      <c r="W448" s="74" t="s">
        <v>28587</v>
      </c>
      <c r="X448" s="74" t="s">
        <v>28588</v>
      </c>
      <c r="Y448" s="74"/>
      <c r="Z448" s="74" t="s">
        <v>28589</v>
      </c>
      <c r="AA448" s="74" t="s">
        <v>4597</v>
      </c>
      <c r="AB448" s="74" t="s">
        <v>28887</v>
      </c>
      <c r="AC448" s="74"/>
      <c r="AD448" s="74"/>
      <c r="AE448" s="74" t="s">
        <v>5700</v>
      </c>
      <c r="AF448" s="74" t="s">
        <v>28590</v>
      </c>
      <c r="AG448" s="74"/>
      <c r="AH448" s="74">
        <v>63</v>
      </c>
      <c r="AI448" s="74">
        <v>0</v>
      </c>
      <c r="AJ448" s="74">
        <v>0</v>
      </c>
      <c r="AK448" s="74">
        <v>2</v>
      </c>
      <c r="AL448" s="74">
        <v>2</v>
      </c>
      <c r="AM448" s="74" t="s">
        <v>358</v>
      </c>
      <c r="AN448" s="74" t="s">
        <v>359</v>
      </c>
      <c r="AO448" s="74" t="s">
        <v>360</v>
      </c>
      <c r="AP448" s="74" t="s">
        <v>13294</v>
      </c>
      <c r="AQ448" s="74" t="s">
        <v>13295</v>
      </c>
      <c r="AR448" s="74"/>
      <c r="AS448" s="74" t="s">
        <v>13296</v>
      </c>
      <c r="AT448" s="74" t="s">
        <v>13297</v>
      </c>
      <c r="AU448" s="74" t="s">
        <v>866</v>
      </c>
      <c r="AV448" s="74">
        <v>2016</v>
      </c>
      <c r="AW448" s="74">
        <v>25</v>
      </c>
      <c r="AX448" s="74">
        <v>1</v>
      </c>
      <c r="AY448" s="74"/>
      <c r="AZ448" s="74"/>
      <c r="BA448" s="74"/>
      <c r="BB448" s="74"/>
      <c r="BC448" s="74">
        <v>44</v>
      </c>
      <c r="BD448" s="74">
        <v>57</v>
      </c>
      <c r="BE448" s="74"/>
      <c r="BF448" s="74" t="s">
        <v>28591</v>
      </c>
      <c r="BG448" s="74"/>
      <c r="BH448" s="74">
        <v>14</v>
      </c>
      <c r="BI448" s="74" t="s">
        <v>2805</v>
      </c>
      <c r="BJ448" s="74" t="s">
        <v>2805</v>
      </c>
      <c r="BK448" s="74" t="s">
        <v>28592</v>
      </c>
      <c r="BL448" s="74" t="s">
        <v>28593</v>
      </c>
      <c r="BM448" s="74">
        <v>26542892</v>
      </c>
      <c r="BN448" s="79" t="str">
        <f>IF(COUNTIF(AA448,"*Nanjing Agr Univ*"),AA448)</f>
        <v>Li, GQ (reprint author), Nanjing Agr Univ, Coll Plant Protect, Key Lab Integrated Management Crop Dis &amp; Pests, Educ Minist, Nanjing 210095, Jiangsu, Peoples R China.</v>
      </c>
      <c r="BO448" s="79" t="b">
        <f>IF(COUNTIF(BN448,"*Life Sci*"),"生命科学学院",IF(COUNTIF(BN448,"*Coll Hort*"),"园艺学院"))</f>
        <v>0</v>
      </c>
      <c r="BP448" s="79" t="b">
        <f>IF(COUNTIF(BN448,"*Anim Sci*"),"动物科技学院",IF(COUNTIF(BN448,"*Vet Med*"),"动物医学院"))</f>
        <v>0</v>
      </c>
      <c r="BQ448" s="79" t="b">
        <f>IF(COUNTIF(BN448,"*Resources*"),"资源与环境科学学院",IF(COUNTIF(BN448,"*Dept Entomol*"),"植物保护学院"))</f>
        <v>0</v>
      </c>
      <c r="BR448" s="79" t="str">
        <f>IF(COUNTIF(BN448,"*Coll Agr*"),"农学院",IF(COUNTIF(BN448,"*Plant Protect*"),"植物保护学院"))</f>
        <v>植物保护学院</v>
      </c>
      <c r="BS448" s="79" t="b">
        <f>IF(COUNTIF(BN448,"*Food Sci*"),"食品科技学院")</f>
        <v>0</v>
      </c>
      <c r="BT448" s="78" t="s">
        <v>13294</v>
      </c>
      <c r="BU448" s="76">
        <f>VLOOKUP(BT448,$CE$2:$CH$13600,3,FALSE)</f>
        <v>2.589</v>
      </c>
      <c r="BV448" s="76">
        <f>VLOOKUP(BT448,$CE$2:$CH$13600,4,FALSE)</f>
        <v>2.875</v>
      </c>
      <c r="BW448" s="78" t="b">
        <f>IF($BV448&gt;=10,1)</f>
        <v>0</v>
      </c>
      <c r="BX448" s="78" t="b">
        <f>IF(BV448&gt;=5,1)</f>
        <v>0</v>
      </c>
      <c r="BY448" s="78" t="b">
        <f>IF(BV448&lt;2,1)</f>
        <v>0</v>
      </c>
      <c r="BZ448" s="4">
        <v>3</v>
      </c>
      <c r="CA448" s="9"/>
      <c r="CC448" s="52">
        <v>447</v>
      </c>
      <c r="CD448" s="53" t="s">
        <v>29634</v>
      </c>
      <c r="CE448" s="53" t="s">
        <v>29635</v>
      </c>
      <c r="CF448" s="54">
        <v>3151</v>
      </c>
      <c r="CG448" s="54">
        <v>1.5</v>
      </c>
      <c r="CH448" s="54">
        <v>2.165</v>
      </c>
      <c r="CI448" s="54">
        <v>0.34499999999999997</v>
      </c>
      <c r="CJ448" s="54">
        <v>84</v>
      </c>
      <c r="CK448" s="54" t="s">
        <v>28918</v>
      </c>
      <c r="CL448" s="54">
        <v>3.6099999999999999E-3</v>
      </c>
      <c r="CM448" s="54">
        <v>0.69499999999999995</v>
      </c>
      <c r="CN448" s="53" t="s">
        <v>29587</v>
      </c>
      <c r="CO448" s="54">
        <v>26</v>
      </c>
      <c r="CP448" s="54">
        <v>58</v>
      </c>
      <c r="CQ448" s="55">
        <f t="shared" si="6"/>
        <v>0.44827586206896552</v>
      </c>
      <c r="CR448" s="52" t="s">
        <v>28921</v>
      </c>
    </row>
    <row r="449" spans="1:96" ht="115.2">
      <c r="A449" s="74">
        <v>448</v>
      </c>
      <c r="B449" s="6" t="s">
        <v>45224</v>
      </c>
      <c r="C449" s="6" t="s">
        <v>45229</v>
      </c>
      <c r="D449" s="9" t="s">
        <v>62</v>
      </c>
      <c r="E449" s="9" t="s">
        <v>45590</v>
      </c>
      <c r="F449" s="9"/>
      <c r="G449" s="9"/>
      <c r="H449" s="9"/>
      <c r="I449" s="9" t="s">
        <v>45591</v>
      </c>
      <c r="J449" s="9"/>
      <c r="K449" s="9"/>
      <c r="L449" s="75" t="s">
        <v>45592</v>
      </c>
      <c r="M449" s="75" t="s">
        <v>2393</v>
      </c>
      <c r="N449" s="9"/>
      <c r="O449" s="9"/>
      <c r="P449" s="9" t="s">
        <v>67</v>
      </c>
      <c r="Q449" s="42" t="s">
        <v>68</v>
      </c>
      <c r="R449" s="9"/>
      <c r="S449" s="9"/>
      <c r="T449" s="9"/>
      <c r="U449" s="9"/>
      <c r="V449" s="9"/>
      <c r="W449" s="9" t="s">
        <v>45593</v>
      </c>
      <c r="X449" s="9" t="s">
        <v>45594</v>
      </c>
      <c r="Y449" s="9"/>
      <c r="Z449" s="9" t="s">
        <v>45595</v>
      </c>
      <c r="AA449" s="9" t="s">
        <v>13042</v>
      </c>
      <c r="AB449" s="9" t="s">
        <v>45596</v>
      </c>
      <c r="AC449" s="9"/>
      <c r="AD449" s="9"/>
      <c r="AE449" s="9" t="s">
        <v>5700</v>
      </c>
      <c r="AF449" s="9" t="s">
        <v>5701</v>
      </c>
      <c r="AG449" s="9"/>
      <c r="AH449" s="9">
        <v>48</v>
      </c>
      <c r="AI449" s="9">
        <v>0</v>
      </c>
      <c r="AJ449" s="9">
        <v>0</v>
      </c>
      <c r="AK449" s="9">
        <v>0</v>
      </c>
      <c r="AL449" s="9">
        <v>0</v>
      </c>
      <c r="AM449" s="9" t="s">
        <v>112</v>
      </c>
      <c r="AN449" s="9" t="s">
        <v>113</v>
      </c>
      <c r="AO449" s="9" t="s">
        <v>114</v>
      </c>
      <c r="AP449" s="42" t="s">
        <v>2401</v>
      </c>
      <c r="AQ449" s="42" t="s">
        <v>2402</v>
      </c>
      <c r="AR449" s="42"/>
      <c r="AS449" s="42" t="s">
        <v>2393</v>
      </c>
      <c r="AT449" s="42" t="s">
        <v>2403</v>
      </c>
      <c r="AU449" s="43">
        <v>42491</v>
      </c>
      <c r="AV449" s="42">
        <v>2016</v>
      </c>
      <c r="AW449" s="42">
        <v>581</v>
      </c>
      <c r="AX449" s="42">
        <v>2</v>
      </c>
      <c r="AY449" s="42"/>
      <c r="AZ449" s="42"/>
      <c r="BA449" s="42"/>
      <c r="BB449" s="42"/>
      <c r="BC449" s="42">
        <v>170</v>
      </c>
      <c r="BD449" s="42">
        <v>177</v>
      </c>
      <c r="BE449" s="42"/>
      <c r="BF449" s="42" t="s">
        <v>45597</v>
      </c>
      <c r="BG449" s="42"/>
      <c r="BH449" s="42">
        <v>8</v>
      </c>
      <c r="BI449" s="42" t="s">
        <v>332</v>
      </c>
      <c r="BJ449" s="42" t="s">
        <v>332</v>
      </c>
      <c r="BK449" s="42" t="s">
        <v>45598</v>
      </c>
      <c r="BL449" s="42" t="s">
        <v>45599</v>
      </c>
      <c r="BM449" s="42">
        <v>26812356</v>
      </c>
      <c r="BN449" s="79" t="str">
        <f>IF(COUNTIF(AA449,"*Nanjing Agr Univ*"),AA449)</f>
        <v>Li, GQ (reprint author), Nanjing Agr Univ, Educ Minist, Key Lab Integrated Management Crop Dis &amp; Pests, Coll Plant Protect, Nanjing 210095, Jiangsu, Peoples R China.</v>
      </c>
      <c r="BO449" s="79" t="b">
        <f>IF(COUNTIF(BN449,"*Life Sci*"),"生命科学学院",IF(COUNTIF(BN449,"*Coll Hort*"),"园艺学院"))</f>
        <v>0</v>
      </c>
      <c r="BP449" s="79" t="b">
        <f>IF(COUNTIF(BN449,"*Anim Sci*"),"动物科技学院",IF(COUNTIF(BN449,"*Vet Med*"),"动物医学院"))</f>
        <v>0</v>
      </c>
      <c r="BQ449" s="79" t="b">
        <f>IF(COUNTIF(BN449,"*Resources*"),"资源与环境科学学院",IF(COUNTIF(BN449,"*Dept Entomol*"),"植物保护学院"))</f>
        <v>0</v>
      </c>
      <c r="BR449" s="79" t="str">
        <f>IF(COUNTIF(BN449,"*Coll Agr*"),"农学院",IF(COUNTIF(BN449,"*Plant Protect*"),"植物保护学院"))</f>
        <v>植物保护学院</v>
      </c>
      <c r="BS449" s="79" t="b">
        <f>IF(COUNTIF(BN449,"*Food Sci*"),"食品科技学院")</f>
        <v>0</v>
      </c>
      <c r="BT449" s="48" t="s">
        <v>2401</v>
      </c>
      <c r="BU449" s="76">
        <f>VLOOKUP(BT449,$CE$2:$CH$13600,3,FALSE)</f>
        <v>2.1379999999999999</v>
      </c>
      <c r="BV449" s="76">
        <f>VLOOKUP(BT449,$CE$2:$CH$13600,4,FALSE)</f>
        <v>2.1850000000000001</v>
      </c>
      <c r="BW449" s="78" t="b">
        <f>IF($BV449&gt;=10,1)</f>
        <v>0</v>
      </c>
      <c r="BX449" s="78" t="b">
        <f>IF(BV449&gt;=5,1)</f>
        <v>0</v>
      </c>
      <c r="BY449" s="78" t="b">
        <f>IF(BV449&lt;2,1)</f>
        <v>0</v>
      </c>
      <c r="BZ449" s="4">
        <v>4</v>
      </c>
      <c r="CA449" s="9"/>
      <c r="CC449" s="52">
        <v>448</v>
      </c>
      <c r="CD449" s="53" t="s">
        <v>29636</v>
      </c>
      <c r="CE449" s="53" t="s">
        <v>29637</v>
      </c>
      <c r="CF449" s="54">
        <v>5456</v>
      </c>
      <c r="CG449" s="54">
        <v>1.4630000000000001</v>
      </c>
      <c r="CH449" s="54">
        <v>1.776</v>
      </c>
      <c r="CI449" s="54">
        <v>0.11</v>
      </c>
      <c r="CJ449" s="54">
        <v>155</v>
      </c>
      <c r="CK449" s="54" t="s">
        <v>28918</v>
      </c>
      <c r="CL449" s="54">
        <v>1.533E-2</v>
      </c>
      <c r="CM449" s="54">
        <v>1.4430000000000001</v>
      </c>
      <c r="CN449" s="53" t="s">
        <v>29587</v>
      </c>
      <c r="CO449" s="54">
        <v>27</v>
      </c>
      <c r="CP449" s="54">
        <v>58</v>
      </c>
      <c r="CQ449" s="55">
        <f t="shared" si="6"/>
        <v>0.46551724137931033</v>
      </c>
      <c r="CR449" s="52" t="s">
        <v>28921</v>
      </c>
    </row>
    <row r="450" spans="1:96">
      <c r="A450" s="74">
        <v>449</v>
      </c>
      <c r="B450" s="6" t="s">
        <v>27455</v>
      </c>
      <c r="C450" s="6" t="s">
        <v>49275</v>
      </c>
      <c r="D450" s="82" t="s">
        <v>62</v>
      </c>
      <c r="E450" s="82" t="s">
        <v>49276</v>
      </c>
      <c r="F450" s="82"/>
      <c r="G450" s="82"/>
      <c r="H450" s="82"/>
      <c r="I450" s="82" t="s">
        <v>49277</v>
      </c>
      <c r="J450" s="82"/>
      <c r="K450" s="82"/>
      <c r="L450" s="82" t="s">
        <v>49278</v>
      </c>
      <c r="M450" s="82" t="s">
        <v>2393</v>
      </c>
      <c r="N450" s="82"/>
      <c r="O450" s="82"/>
      <c r="P450" s="82" t="s">
        <v>67</v>
      </c>
      <c r="Q450" s="82" t="s">
        <v>68</v>
      </c>
      <c r="R450" s="82"/>
      <c r="S450" s="82"/>
      <c r="T450" s="82"/>
      <c r="U450" s="82"/>
      <c r="V450" s="82"/>
      <c r="W450" s="82" t="s">
        <v>49279</v>
      </c>
      <c r="X450" s="82" t="s">
        <v>49280</v>
      </c>
      <c r="Y450" s="82"/>
      <c r="Z450" s="82" t="s">
        <v>49281</v>
      </c>
      <c r="AA450" s="82" t="s">
        <v>4597</v>
      </c>
      <c r="AB450" s="82" t="s">
        <v>49282</v>
      </c>
      <c r="AC450" s="82"/>
      <c r="AD450" s="82"/>
      <c r="AE450" s="82" t="s">
        <v>49283</v>
      </c>
      <c r="AF450" s="82" t="s">
        <v>49284</v>
      </c>
      <c r="AG450" s="82"/>
      <c r="AH450" s="82">
        <v>67</v>
      </c>
      <c r="AI450" s="82">
        <v>0</v>
      </c>
      <c r="AJ450" s="82">
        <v>0</v>
      </c>
      <c r="AK450" s="82">
        <v>3</v>
      </c>
      <c r="AL450" s="82">
        <v>3</v>
      </c>
      <c r="AM450" s="82" t="s">
        <v>112</v>
      </c>
      <c r="AN450" s="82" t="s">
        <v>113</v>
      </c>
      <c r="AO450" s="82" t="s">
        <v>114</v>
      </c>
      <c r="AP450" s="82" t="s">
        <v>2401</v>
      </c>
      <c r="AQ450" s="82" t="s">
        <v>2402</v>
      </c>
      <c r="AR450" s="82"/>
      <c r="AS450" s="82" t="s">
        <v>2393</v>
      </c>
      <c r="AT450" s="82" t="s">
        <v>2403</v>
      </c>
      <c r="AU450" s="83">
        <v>42536</v>
      </c>
      <c r="AV450" s="82">
        <v>2016</v>
      </c>
      <c r="AW450" s="82">
        <v>584</v>
      </c>
      <c r="AX450" s="82">
        <v>2</v>
      </c>
      <c r="AY450" s="82"/>
      <c r="AZ450" s="82"/>
      <c r="BA450" s="82"/>
      <c r="BB450" s="82"/>
      <c r="BC450" s="82">
        <v>136</v>
      </c>
      <c r="BD450" s="82">
        <v>147</v>
      </c>
      <c r="BE450" s="82"/>
      <c r="BF450" s="82" t="s">
        <v>49285</v>
      </c>
      <c r="BG450" s="82"/>
      <c r="BH450" s="82">
        <v>12</v>
      </c>
      <c r="BI450" s="82" t="s">
        <v>332</v>
      </c>
      <c r="BJ450" s="82" t="s">
        <v>332</v>
      </c>
      <c r="BK450" s="82" t="s">
        <v>49286</v>
      </c>
      <c r="BL450" s="82" t="s">
        <v>49287</v>
      </c>
      <c r="BM450" s="82">
        <v>26899871</v>
      </c>
      <c r="BN450" s="80" t="s">
        <v>4597</v>
      </c>
      <c r="BO450" s="80" t="b">
        <v>0</v>
      </c>
      <c r="BP450" s="80" t="b">
        <v>0</v>
      </c>
      <c r="BQ450" s="80" t="b">
        <v>0</v>
      </c>
      <c r="BR450" s="80" t="s">
        <v>27455</v>
      </c>
      <c r="BS450" s="80" t="b">
        <v>0</v>
      </c>
      <c r="BT450" s="81" t="s">
        <v>2401</v>
      </c>
      <c r="BU450" s="81">
        <v>2.1379999999999999</v>
      </c>
      <c r="BV450" s="81">
        <v>2.1850000000000001</v>
      </c>
      <c r="BW450" s="77"/>
      <c r="BX450" s="77"/>
      <c r="BY450" s="77"/>
      <c r="CA450" s="9"/>
      <c r="CC450" s="52">
        <v>449</v>
      </c>
      <c r="CD450" s="53" t="s">
        <v>15131</v>
      </c>
      <c r="CE450" s="53" t="s">
        <v>15129</v>
      </c>
      <c r="CF450" s="54">
        <v>11128</v>
      </c>
      <c r="CG450" s="54">
        <v>1.458</v>
      </c>
      <c r="CH450" s="54">
        <v>1.6930000000000001</v>
      </c>
      <c r="CI450" s="54">
        <v>0.216</v>
      </c>
      <c r="CJ450" s="54">
        <v>967</v>
      </c>
      <c r="CK450" s="54">
        <v>5.2</v>
      </c>
      <c r="CL450" s="54">
        <v>2.0830000000000001E-2</v>
      </c>
      <c r="CM450" s="54">
        <v>0.34699999999999998</v>
      </c>
      <c r="CN450" s="53" t="s">
        <v>29587</v>
      </c>
      <c r="CO450" s="54">
        <v>28</v>
      </c>
      <c r="CP450" s="54">
        <v>58</v>
      </c>
      <c r="CQ450" s="55">
        <f t="shared" ref="CQ450:CQ513" si="7">CO450/CP450</f>
        <v>0.48275862068965519</v>
      </c>
      <c r="CR450" s="52" t="s">
        <v>28921</v>
      </c>
    </row>
    <row r="451" spans="1:96">
      <c r="A451" s="74">
        <v>450</v>
      </c>
      <c r="B451" s="6" t="s">
        <v>27455</v>
      </c>
      <c r="C451" s="6" t="s">
        <v>49275</v>
      </c>
      <c r="D451" s="82" t="s">
        <v>62</v>
      </c>
      <c r="E451" s="82" t="s">
        <v>49288</v>
      </c>
      <c r="F451" s="82"/>
      <c r="G451" s="82"/>
      <c r="H451" s="82"/>
      <c r="I451" s="82" t="s">
        <v>49289</v>
      </c>
      <c r="J451" s="82"/>
      <c r="K451" s="82"/>
      <c r="L451" s="82" t="s">
        <v>49290</v>
      </c>
      <c r="M451" s="82" t="s">
        <v>10169</v>
      </c>
      <c r="N451" s="82"/>
      <c r="O451" s="82"/>
      <c r="P451" s="82" t="s">
        <v>67</v>
      </c>
      <c r="Q451" s="82" t="s">
        <v>68</v>
      </c>
      <c r="R451" s="82"/>
      <c r="S451" s="82"/>
      <c r="T451" s="82"/>
      <c r="U451" s="82"/>
      <c r="V451" s="82"/>
      <c r="W451" s="82" t="s">
        <v>49291</v>
      </c>
      <c r="X451" s="82" t="s">
        <v>49292</v>
      </c>
      <c r="Y451" s="82"/>
      <c r="Z451" s="82" t="s">
        <v>49293</v>
      </c>
      <c r="AA451" s="82" t="s">
        <v>4597</v>
      </c>
      <c r="AB451" s="82" t="s">
        <v>4598</v>
      </c>
      <c r="AC451" s="82"/>
      <c r="AD451" s="82"/>
      <c r="AE451" s="82" t="s">
        <v>49294</v>
      </c>
      <c r="AF451" s="82" t="s">
        <v>49295</v>
      </c>
      <c r="AG451" s="82"/>
      <c r="AH451" s="82">
        <v>93</v>
      </c>
      <c r="AI451" s="82">
        <v>0</v>
      </c>
      <c r="AJ451" s="82">
        <v>0</v>
      </c>
      <c r="AK451" s="82">
        <v>0</v>
      </c>
      <c r="AL451" s="82">
        <v>0</v>
      </c>
      <c r="AM451" s="82" t="s">
        <v>358</v>
      </c>
      <c r="AN451" s="82" t="s">
        <v>359</v>
      </c>
      <c r="AO451" s="82" t="s">
        <v>360</v>
      </c>
      <c r="AP451" s="82" t="s">
        <v>10175</v>
      </c>
      <c r="AQ451" s="82" t="s">
        <v>10176</v>
      </c>
      <c r="AR451" s="82"/>
      <c r="AS451" s="82" t="s">
        <v>10177</v>
      </c>
      <c r="AT451" s="82" t="s">
        <v>10178</v>
      </c>
      <c r="AU451" s="82" t="s">
        <v>15639</v>
      </c>
      <c r="AV451" s="82">
        <v>2016</v>
      </c>
      <c r="AW451" s="82">
        <v>72</v>
      </c>
      <c r="AX451" s="82">
        <v>6</v>
      </c>
      <c r="AY451" s="82"/>
      <c r="AZ451" s="82"/>
      <c r="BA451" s="82"/>
      <c r="BB451" s="82"/>
      <c r="BC451" s="82">
        <v>1231</v>
      </c>
      <c r="BD451" s="82">
        <v>1241</v>
      </c>
      <c r="BE451" s="82"/>
      <c r="BF451" s="82" t="s">
        <v>49296</v>
      </c>
      <c r="BG451" s="82"/>
      <c r="BH451" s="82">
        <v>11</v>
      </c>
      <c r="BI451" s="82" t="s">
        <v>10180</v>
      </c>
      <c r="BJ451" s="82" t="s">
        <v>10181</v>
      </c>
      <c r="BK451" s="82" t="s">
        <v>49297</v>
      </c>
      <c r="BL451" s="82" t="s">
        <v>49298</v>
      </c>
      <c r="BM451" s="82"/>
      <c r="BN451" s="80" t="s">
        <v>4597</v>
      </c>
      <c r="BO451" s="80" t="b">
        <v>0</v>
      </c>
      <c r="BP451" s="80" t="b">
        <v>0</v>
      </c>
      <c r="BQ451" s="80" t="b">
        <v>0</v>
      </c>
      <c r="BR451" s="80" t="s">
        <v>27455</v>
      </c>
      <c r="BS451" s="80" t="b">
        <v>0</v>
      </c>
      <c r="BT451" s="81" t="s">
        <v>10175</v>
      </c>
      <c r="BU451" s="81">
        <v>2.694</v>
      </c>
      <c r="BV451" s="81">
        <v>2.863</v>
      </c>
      <c r="BW451" s="77"/>
      <c r="BX451" s="77"/>
      <c r="BY451" s="77"/>
      <c r="CA451" s="9"/>
      <c r="CC451" s="52">
        <v>450</v>
      </c>
      <c r="CD451" s="53" t="s">
        <v>29638</v>
      </c>
      <c r="CE451" s="53" t="s">
        <v>29639</v>
      </c>
      <c r="CF451" s="54">
        <v>1063</v>
      </c>
      <c r="CG451" s="54">
        <v>1.3460000000000001</v>
      </c>
      <c r="CH451" s="54">
        <v>1.4770000000000001</v>
      </c>
      <c r="CI451" s="54">
        <v>0.437</v>
      </c>
      <c r="CJ451" s="54">
        <v>87</v>
      </c>
      <c r="CK451" s="54">
        <v>6.2</v>
      </c>
      <c r="CL451" s="54">
        <v>3.0899999999999999E-3</v>
      </c>
      <c r="CM451" s="54">
        <v>0.59899999999999998</v>
      </c>
      <c r="CN451" s="53" t="s">
        <v>29587</v>
      </c>
      <c r="CO451" s="54">
        <v>29</v>
      </c>
      <c r="CP451" s="54">
        <v>58</v>
      </c>
      <c r="CQ451" s="55">
        <f t="shared" si="7"/>
        <v>0.5</v>
      </c>
      <c r="CR451" s="52" t="s">
        <v>28938</v>
      </c>
    </row>
    <row r="452" spans="1:96" ht="144">
      <c r="A452" s="74">
        <v>451</v>
      </c>
      <c r="B452" s="6" t="s">
        <v>45224</v>
      </c>
      <c r="C452" s="6" t="s">
        <v>45230</v>
      </c>
      <c r="D452" s="5" t="s">
        <v>62</v>
      </c>
      <c r="E452" s="5" t="s">
        <v>28376</v>
      </c>
      <c r="F452" s="5"/>
      <c r="G452" s="5"/>
      <c r="H452" s="5"/>
      <c r="I452" s="5" t="s">
        <v>28377</v>
      </c>
      <c r="J452" s="5"/>
      <c r="K452" s="5"/>
      <c r="L452" s="75" t="s">
        <v>28378</v>
      </c>
      <c r="M452" s="75" t="s">
        <v>28379</v>
      </c>
      <c r="N452" s="5"/>
      <c r="O452" s="5"/>
      <c r="P452" s="5" t="s">
        <v>67</v>
      </c>
      <c r="Q452" s="74" t="s">
        <v>68</v>
      </c>
      <c r="R452" s="74"/>
      <c r="S452" s="74"/>
      <c r="T452" s="74"/>
      <c r="U452" s="74"/>
      <c r="V452" s="74"/>
      <c r="W452" s="74" t="s">
        <v>28380</v>
      </c>
      <c r="X452" s="74" t="s">
        <v>28381</v>
      </c>
      <c r="Y452" s="74"/>
      <c r="Z452" s="74" t="s">
        <v>28382</v>
      </c>
      <c r="AA452" s="74" t="s">
        <v>24581</v>
      </c>
      <c r="AB452" s="74" t="s">
        <v>24582</v>
      </c>
      <c r="AC452" s="74"/>
      <c r="AD452" s="74"/>
      <c r="AE452" s="74" t="s">
        <v>28383</v>
      </c>
      <c r="AF452" s="74" t="s">
        <v>28384</v>
      </c>
      <c r="AG452" s="74"/>
      <c r="AH452" s="74">
        <v>53</v>
      </c>
      <c r="AI452" s="74">
        <v>0</v>
      </c>
      <c r="AJ452" s="74">
        <v>0</v>
      </c>
      <c r="AK452" s="74">
        <v>0</v>
      </c>
      <c r="AL452" s="74">
        <v>0</v>
      </c>
      <c r="AM452" s="74" t="s">
        <v>76</v>
      </c>
      <c r="AN452" s="74" t="s">
        <v>77</v>
      </c>
      <c r="AO452" s="74" t="s">
        <v>78</v>
      </c>
      <c r="AP452" s="74" t="s">
        <v>28385</v>
      </c>
      <c r="AQ452" s="74" t="s">
        <v>28386</v>
      </c>
      <c r="AR452" s="74"/>
      <c r="AS452" s="74" t="s">
        <v>28387</v>
      </c>
      <c r="AT452" s="74" t="s">
        <v>28388</v>
      </c>
      <c r="AU452" s="74" t="s">
        <v>866</v>
      </c>
      <c r="AV452" s="74">
        <v>2016</v>
      </c>
      <c r="AW452" s="74">
        <v>46</v>
      </c>
      <c r="AX452" s="74">
        <v>2</v>
      </c>
      <c r="AY452" s="74"/>
      <c r="AZ452" s="74"/>
      <c r="BA452" s="74"/>
      <c r="BB452" s="74"/>
      <c r="BC452" s="74">
        <v>105</v>
      </c>
      <c r="BD452" s="74">
        <v>113</v>
      </c>
      <c r="BE452" s="74"/>
      <c r="BF452" s="74" t="s">
        <v>28389</v>
      </c>
      <c r="BG452" s="74"/>
      <c r="BH452" s="74">
        <v>9</v>
      </c>
      <c r="BI452" s="74" t="s">
        <v>5830</v>
      </c>
      <c r="BJ452" s="74" t="s">
        <v>5830</v>
      </c>
      <c r="BK452" s="74" t="s">
        <v>28390</v>
      </c>
      <c r="BL452" s="74" t="s">
        <v>28391</v>
      </c>
      <c r="BM452" s="74">
        <v>26545953</v>
      </c>
      <c r="BN452" s="79" t="str">
        <f>IF(COUNTIF(AA452,"*Nanjing Agr Univ*"),AA452)</f>
        <v>Li, HM (reprint author), Nanjing Agr Univ, Dept Plant Pathol, Key Lab Integrated Management Crop Dis &amp; Pests, Minist Educ, Nanjing 210095, Jiangsu, Peoples R China.</v>
      </c>
      <c r="BO452" s="79" t="b">
        <f>IF(COUNTIF(BN452,"*Life Sci*"),"生命科学学院",IF(COUNTIF(BN452,"*Coll Hort*"),"园艺学院"))</f>
        <v>0</v>
      </c>
      <c r="BP452" s="79" t="b">
        <f>IF(COUNTIF(BN452,"*Anim Sci*"),"动物科技学院",IF(COUNTIF(BN452,"*Vet Med*"),"动物医学院"))</f>
        <v>0</v>
      </c>
      <c r="BQ452" s="79" t="b">
        <f>IF(COUNTIF(BN452,"*Resources*"),"资源与环境科学学院",IF(COUNTIF(BN452,"*Dept Entomol*"),"植物保护学院"))</f>
        <v>0</v>
      </c>
      <c r="BR452" s="79" t="b">
        <f>IF(COUNTIF(BN452,"*Coll Agr*"),"农学院",IF(COUNTIF(BN452,"*Plant Protect*"),"植物保护学院"))</f>
        <v>0</v>
      </c>
      <c r="BS452" s="79" t="b">
        <f>IF(COUNTIF(BN452,"*Food Sci*"),"食品科技学院")</f>
        <v>0</v>
      </c>
      <c r="BT452" s="78" t="s">
        <v>28385</v>
      </c>
      <c r="BU452" s="76">
        <f>VLOOKUP(BT452,$CE$2:$CH$13600,3,FALSE)</f>
        <v>3.8719999999999999</v>
      </c>
      <c r="BV452" s="76">
        <f>VLOOKUP(BT452,$CE$2:$CH$13600,4,FALSE)</f>
        <v>3.601</v>
      </c>
      <c r="BW452" s="78" t="b">
        <f>IF($BV452&gt;=10,1)</f>
        <v>0</v>
      </c>
      <c r="BX452" s="78" t="b">
        <f>IF(BV452&gt;=5,1)</f>
        <v>0</v>
      </c>
      <c r="BY452" s="78" t="b">
        <f>IF(BV452&lt;2,1)</f>
        <v>0</v>
      </c>
      <c r="BZ452" s="4">
        <v>3</v>
      </c>
      <c r="CA452" s="9"/>
      <c r="CC452" s="52">
        <v>451</v>
      </c>
      <c r="CD452" s="53" t="s">
        <v>29640</v>
      </c>
      <c r="CE452" s="53" t="s">
        <v>29641</v>
      </c>
      <c r="CF452" s="54">
        <v>352</v>
      </c>
      <c r="CG452" s="54">
        <v>1.333</v>
      </c>
      <c r="CH452" s="54">
        <v>1.202</v>
      </c>
      <c r="CI452" s="54">
        <v>0.16</v>
      </c>
      <c r="CJ452" s="54">
        <v>25</v>
      </c>
      <c r="CK452" s="54">
        <v>9.6999999999999993</v>
      </c>
      <c r="CL452" s="54">
        <v>1.06E-3</v>
      </c>
      <c r="CM452" s="54">
        <v>0.71299999999999997</v>
      </c>
      <c r="CN452" s="53" t="s">
        <v>29587</v>
      </c>
      <c r="CO452" s="54">
        <v>30</v>
      </c>
      <c r="CP452" s="54">
        <v>58</v>
      </c>
      <c r="CQ452" s="55">
        <f t="shared" si="7"/>
        <v>0.51724137931034486</v>
      </c>
      <c r="CR452" s="52" t="s">
        <v>28938</v>
      </c>
    </row>
    <row r="453" spans="1:96" ht="72">
      <c r="A453" s="74">
        <v>452</v>
      </c>
      <c r="B453" s="6" t="s">
        <v>45224</v>
      </c>
      <c r="C453" s="6" t="s">
        <v>45230</v>
      </c>
      <c r="D453" s="9" t="s">
        <v>62</v>
      </c>
      <c r="E453" s="9" t="s">
        <v>47434</v>
      </c>
      <c r="F453" s="9"/>
      <c r="G453" s="9"/>
      <c r="H453" s="9"/>
      <c r="I453" s="9" t="s">
        <v>47435</v>
      </c>
      <c r="J453" s="9"/>
      <c r="K453" s="9"/>
      <c r="L453" s="6" t="s">
        <v>47436</v>
      </c>
      <c r="M453" s="6" t="s">
        <v>24577</v>
      </c>
      <c r="N453" s="9"/>
      <c r="O453" s="9"/>
      <c r="P453" s="9" t="s">
        <v>67</v>
      </c>
      <c r="Q453" s="42" t="s">
        <v>68</v>
      </c>
      <c r="R453" s="9"/>
      <c r="S453" s="9"/>
      <c r="T453" s="9"/>
      <c r="U453" s="9"/>
      <c r="V453" s="9"/>
      <c r="W453" s="9" t="s">
        <v>47437</v>
      </c>
      <c r="X453" s="9" t="s">
        <v>47438</v>
      </c>
      <c r="Y453" s="9"/>
      <c r="Z453" s="9" t="s">
        <v>47439</v>
      </c>
      <c r="AA453" s="9" t="s">
        <v>24599</v>
      </c>
      <c r="AB453" s="9" t="s">
        <v>24582</v>
      </c>
      <c r="AC453" s="9"/>
      <c r="AD453" s="9"/>
      <c r="AE453" s="9" t="s">
        <v>47440</v>
      </c>
      <c r="AF453" s="9" t="s">
        <v>47441</v>
      </c>
      <c r="AG453" s="9"/>
      <c r="AH453" s="9">
        <v>30</v>
      </c>
      <c r="AI453" s="9">
        <v>0</v>
      </c>
      <c r="AJ453" s="9">
        <v>0</v>
      </c>
      <c r="AK453" s="9">
        <v>0</v>
      </c>
      <c r="AL453" s="9">
        <v>0</v>
      </c>
      <c r="AM453" s="9" t="s">
        <v>24585</v>
      </c>
      <c r="AN453" s="9" t="s">
        <v>24586</v>
      </c>
      <c r="AO453" s="9" t="s">
        <v>24587</v>
      </c>
      <c r="AP453" s="42" t="s">
        <v>24588</v>
      </c>
      <c r="AQ453" s="42"/>
      <c r="AR453" s="42"/>
      <c r="AS453" s="42" t="s">
        <v>24577</v>
      </c>
      <c r="AT453" s="42" t="s">
        <v>24589</v>
      </c>
      <c r="AU453" s="42"/>
      <c r="AV453" s="42">
        <v>2016</v>
      </c>
      <c r="AW453" s="42">
        <v>18</v>
      </c>
      <c r="AX453" s="42"/>
      <c r="AY453" s="42">
        <v>4</v>
      </c>
      <c r="AZ453" s="42"/>
      <c r="BA453" s="42"/>
      <c r="BB453" s="42"/>
      <c r="BC453" s="42">
        <v>475</v>
      </c>
      <c r="BD453" s="42">
        <v>488</v>
      </c>
      <c r="BE453" s="42"/>
      <c r="BF453" s="42" t="s">
        <v>47442</v>
      </c>
      <c r="BG453" s="42"/>
      <c r="BH453" s="42">
        <v>14</v>
      </c>
      <c r="BI453" s="42" t="s">
        <v>808</v>
      </c>
      <c r="BJ453" s="42" t="s">
        <v>808</v>
      </c>
      <c r="BK453" s="42" t="s">
        <v>47443</v>
      </c>
      <c r="BL453" s="42" t="s">
        <v>47444</v>
      </c>
      <c r="BM453" s="42"/>
      <c r="BN453" s="46" t="str">
        <f>IF(COUNTIF(AA453,"*Nanjing Agr Univ*"),AA453)</f>
        <v>Li, HM (reprint author), Nanjing Agr Univ, Dept Plant Pathol, Nanjing 210095, Jiangsu, Peoples R China.</v>
      </c>
      <c r="BO453" s="46" t="b">
        <f>IF(COUNTIF(BN453,"*Life Sci*"),"生命科学学院",IF(COUNTIF(BN453,"*Coll Hort*"),"园艺学院"))</f>
        <v>0</v>
      </c>
      <c r="BP453" s="46" t="b">
        <f>IF(COUNTIF(BN453,"*Anim Sci*"),"动物科技学院",IF(COUNTIF(BN453,"*Vet Med*"),"动物医学院"))</f>
        <v>0</v>
      </c>
      <c r="BQ453" s="46" t="b">
        <f>IF(COUNTIF(BN453,"*Resources*"),"资源与环境科学学院",IF(COUNTIF(BN453,"*Dept Entomol*"),"植物保护学院"))</f>
        <v>0</v>
      </c>
      <c r="BR453" s="46" t="b">
        <f>IF(COUNTIF(BN453,"*Coll Agr*"),"农学院",IF(COUNTIF(BN453,"*Plant Protect*"),"植物保护学院"))</f>
        <v>0</v>
      </c>
      <c r="BS453" s="46" t="b">
        <f>IF(COUNTIF(BN453,"*Food Sci*"),"食品科技学院")</f>
        <v>0</v>
      </c>
      <c r="BT453" s="48" t="s">
        <v>24588</v>
      </c>
      <c r="BU453" s="10">
        <f>VLOOKUP(BT453,$CE$2:$CH$13600,3,FALSE)</f>
        <v>1.2390000000000001</v>
      </c>
      <c r="BV453" s="10">
        <f>VLOOKUP(BT453,$CE$2:$CH$13600,4,FALSE)</f>
        <v>1.2989999999999999</v>
      </c>
      <c r="BW453" s="28" t="b">
        <f>IF($BV453&gt;=10,1)</f>
        <v>0</v>
      </c>
      <c r="BX453" s="28" t="b">
        <f>IF(BV453&gt;=5,1)</f>
        <v>0</v>
      </c>
      <c r="BY453" s="28">
        <f>IF(BV453&lt;2,1)</f>
        <v>1</v>
      </c>
      <c r="BZ453" s="4">
        <v>4</v>
      </c>
      <c r="CA453" s="9"/>
      <c r="CC453" s="52">
        <v>452</v>
      </c>
      <c r="CD453" s="53" t="s">
        <v>29642</v>
      </c>
      <c r="CE453" s="53" t="s">
        <v>29643</v>
      </c>
      <c r="CF453" s="54">
        <v>2326</v>
      </c>
      <c r="CG453" s="54">
        <v>1.256</v>
      </c>
      <c r="CH453" s="54">
        <v>1.583</v>
      </c>
      <c r="CI453" s="54">
        <v>0.23400000000000001</v>
      </c>
      <c r="CJ453" s="54">
        <v>145</v>
      </c>
      <c r="CK453" s="54">
        <v>7</v>
      </c>
      <c r="CL453" s="54">
        <v>5.5100000000000001E-3</v>
      </c>
      <c r="CM453" s="54">
        <v>0.57799999999999996</v>
      </c>
      <c r="CN453" s="53" t="s">
        <v>29587</v>
      </c>
      <c r="CO453" s="54">
        <v>31</v>
      </c>
      <c r="CP453" s="54">
        <v>58</v>
      </c>
      <c r="CQ453" s="55">
        <f t="shared" si="7"/>
        <v>0.53448275862068961</v>
      </c>
      <c r="CR453" s="52" t="s">
        <v>28938</v>
      </c>
    </row>
    <row r="454" spans="1:96" ht="57.6">
      <c r="A454" s="74">
        <v>453</v>
      </c>
      <c r="B454" s="75" t="s">
        <v>45224</v>
      </c>
      <c r="C454" s="75" t="s">
        <v>45230</v>
      </c>
      <c r="D454" s="9" t="s">
        <v>62</v>
      </c>
      <c r="E454" s="9" t="s">
        <v>47445</v>
      </c>
      <c r="F454" s="9"/>
      <c r="G454" s="9"/>
      <c r="H454" s="9"/>
      <c r="I454" s="9" t="s">
        <v>47446</v>
      </c>
      <c r="J454" s="9"/>
      <c r="K454" s="9"/>
      <c r="L454" s="75" t="s">
        <v>47447</v>
      </c>
      <c r="M454" s="75" t="s">
        <v>24577</v>
      </c>
      <c r="N454" s="9"/>
      <c r="O454" s="9"/>
      <c r="P454" s="9" t="s">
        <v>67</v>
      </c>
      <c r="Q454" s="42" t="s">
        <v>68</v>
      </c>
      <c r="R454" s="9"/>
      <c r="S454" s="9"/>
      <c r="T454" s="9"/>
      <c r="U454" s="9"/>
      <c r="V454" s="9"/>
      <c r="W454" s="9" t="s">
        <v>47448</v>
      </c>
      <c r="X454" s="9"/>
      <c r="Y454" s="9"/>
      <c r="Z454" s="9" t="s">
        <v>47449</v>
      </c>
      <c r="AA454" s="9" t="s">
        <v>24599</v>
      </c>
      <c r="AB454" s="9" t="s">
        <v>24582</v>
      </c>
      <c r="AC454" s="9"/>
      <c r="AD454" s="9"/>
      <c r="AE454" s="9" t="s">
        <v>47450</v>
      </c>
      <c r="AF454" s="9" t="s">
        <v>47451</v>
      </c>
      <c r="AG454" s="9"/>
      <c r="AH454" s="9">
        <v>9</v>
      </c>
      <c r="AI454" s="9">
        <v>0</v>
      </c>
      <c r="AJ454" s="9">
        <v>0</v>
      </c>
      <c r="AK454" s="9">
        <v>0</v>
      </c>
      <c r="AL454" s="9">
        <v>0</v>
      </c>
      <c r="AM454" s="9" t="s">
        <v>24585</v>
      </c>
      <c r="AN454" s="9" t="s">
        <v>24586</v>
      </c>
      <c r="AO454" s="9" t="s">
        <v>24587</v>
      </c>
      <c r="AP454" s="42" t="s">
        <v>24588</v>
      </c>
      <c r="AQ454" s="42"/>
      <c r="AR454" s="42"/>
      <c r="AS454" s="42" t="s">
        <v>24577</v>
      </c>
      <c r="AT454" s="42" t="s">
        <v>24589</v>
      </c>
      <c r="AU454" s="42"/>
      <c r="AV454" s="42">
        <v>2016</v>
      </c>
      <c r="AW454" s="42">
        <v>18</v>
      </c>
      <c r="AX454" s="42"/>
      <c r="AY454" s="42">
        <v>4</v>
      </c>
      <c r="AZ454" s="42"/>
      <c r="BA454" s="42"/>
      <c r="BB454" s="42"/>
      <c r="BC454" s="42">
        <v>501</v>
      </c>
      <c r="BD454" s="42">
        <v>503</v>
      </c>
      <c r="BE454" s="42"/>
      <c r="BF454" s="42" t="s">
        <v>47452</v>
      </c>
      <c r="BG454" s="42"/>
      <c r="BH454" s="42">
        <v>3</v>
      </c>
      <c r="BI454" s="42" t="s">
        <v>808</v>
      </c>
      <c r="BJ454" s="42" t="s">
        <v>808</v>
      </c>
      <c r="BK454" s="42" t="s">
        <v>47443</v>
      </c>
      <c r="BL454" s="42" t="s">
        <v>47453</v>
      </c>
      <c r="BM454" s="42"/>
      <c r="BN454" s="79" t="str">
        <f>IF(COUNTIF(AA454,"*Nanjing Agr Univ*"),AA454)</f>
        <v>Li, HM (reprint author), Nanjing Agr Univ, Dept Plant Pathol, Nanjing 210095, Jiangsu, Peoples R China.</v>
      </c>
      <c r="BO454" s="79" t="b">
        <f>IF(COUNTIF(BN454,"*Life Sci*"),"生命科学学院",IF(COUNTIF(BN454,"*Coll Hort*"),"园艺学院"))</f>
        <v>0</v>
      </c>
      <c r="BP454" s="79" t="b">
        <f>IF(COUNTIF(BN454,"*Anim Sci*"),"动物科技学院",IF(COUNTIF(BN454,"*Vet Med*"),"动物医学院"))</f>
        <v>0</v>
      </c>
      <c r="BQ454" s="79" t="b">
        <f>IF(COUNTIF(BN454,"*Resources*"),"资源与环境科学学院",IF(COUNTIF(BN454,"*Dept Entomol*"),"植物保护学院"))</f>
        <v>0</v>
      </c>
      <c r="BR454" s="79" t="b">
        <f>IF(COUNTIF(BN454,"*Coll Agr*"),"农学院",IF(COUNTIF(BN454,"*Plant Protect*"),"植物保护学院"))</f>
        <v>0</v>
      </c>
      <c r="BS454" s="79" t="b">
        <f>IF(COUNTIF(BN454,"*Food Sci*"),"食品科技学院")</f>
        <v>0</v>
      </c>
      <c r="BT454" s="48" t="s">
        <v>24588</v>
      </c>
      <c r="BU454" s="76">
        <f>VLOOKUP(BT454,$CE$2:$CH$13600,3,FALSE)</f>
        <v>1.2390000000000001</v>
      </c>
      <c r="BV454" s="76">
        <f>VLOOKUP(BT454,$CE$2:$CH$13600,4,FALSE)</f>
        <v>1.2989999999999999</v>
      </c>
      <c r="BW454" s="78" t="b">
        <f>IF($BV454&gt;=10,1)</f>
        <v>0</v>
      </c>
      <c r="BX454" s="78" t="b">
        <f>IF(BV454&gt;=5,1)</f>
        <v>0</v>
      </c>
      <c r="BY454" s="78">
        <f>IF(BV454&lt;2,1)</f>
        <v>1</v>
      </c>
      <c r="BZ454" s="4">
        <v>4</v>
      </c>
      <c r="CC454" s="52">
        <v>453</v>
      </c>
      <c r="CD454" s="53" t="s">
        <v>29644</v>
      </c>
      <c r="CE454" s="53" t="s">
        <v>29645</v>
      </c>
      <c r="CF454" s="54">
        <v>583</v>
      </c>
      <c r="CG454" s="54">
        <v>1.254</v>
      </c>
      <c r="CH454" s="54">
        <v>1.474</v>
      </c>
      <c r="CI454" s="54">
        <v>0.53300000000000003</v>
      </c>
      <c r="CJ454" s="54">
        <v>30</v>
      </c>
      <c r="CK454" s="54">
        <v>6.6</v>
      </c>
      <c r="CL454" s="54">
        <v>1.8400000000000001E-3</v>
      </c>
      <c r="CM454" s="54">
        <v>0.74099999999999999</v>
      </c>
      <c r="CN454" s="53" t="s">
        <v>29587</v>
      </c>
      <c r="CO454" s="54">
        <v>32</v>
      </c>
      <c r="CP454" s="54">
        <v>58</v>
      </c>
      <c r="CQ454" s="55">
        <f t="shared" si="7"/>
        <v>0.55172413793103448</v>
      </c>
      <c r="CR454" s="52" t="s">
        <v>28938</v>
      </c>
    </row>
    <row r="455" spans="1:96" ht="86.4">
      <c r="A455" s="74">
        <v>454</v>
      </c>
      <c r="B455" s="75" t="s">
        <v>45224</v>
      </c>
      <c r="C455" s="75" t="s">
        <v>45231</v>
      </c>
      <c r="D455" s="42" t="s">
        <v>62</v>
      </c>
      <c r="E455" s="42" t="s">
        <v>2878</v>
      </c>
      <c r="F455" s="42"/>
      <c r="G455" s="42"/>
      <c r="H455" s="42"/>
      <c r="I455" s="42" t="s">
        <v>2879</v>
      </c>
      <c r="J455" s="42"/>
      <c r="K455" s="42"/>
      <c r="L455" s="75" t="s">
        <v>2880</v>
      </c>
      <c r="M455" s="75" t="s">
        <v>2862</v>
      </c>
      <c r="N455" s="42"/>
      <c r="O455" s="42"/>
      <c r="P455" s="42" t="s">
        <v>67</v>
      </c>
      <c r="Q455" s="74" t="s">
        <v>68</v>
      </c>
      <c r="R455" s="74"/>
      <c r="S455" s="74"/>
      <c r="T455" s="74"/>
      <c r="U455" s="74"/>
      <c r="V455" s="74"/>
      <c r="W455" s="74"/>
      <c r="X455" s="74" t="s">
        <v>2881</v>
      </c>
      <c r="Y455" s="74"/>
      <c r="Z455" s="74" t="s">
        <v>2882</v>
      </c>
      <c r="AA455" s="74" t="s">
        <v>2883</v>
      </c>
      <c r="AB455" s="74" t="s">
        <v>2884</v>
      </c>
      <c r="AC455" s="74"/>
      <c r="AD455" s="74"/>
      <c r="AE455" s="74" t="s">
        <v>2885</v>
      </c>
      <c r="AF455" s="74" t="s">
        <v>2886</v>
      </c>
      <c r="AG455" s="74"/>
      <c r="AH455" s="74">
        <v>30</v>
      </c>
      <c r="AI455" s="74">
        <v>0</v>
      </c>
      <c r="AJ455" s="74">
        <v>0</v>
      </c>
      <c r="AK455" s="74">
        <v>0</v>
      </c>
      <c r="AL455" s="74">
        <v>0</v>
      </c>
      <c r="AM455" s="74" t="s">
        <v>2869</v>
      </c>
      <c r="AN455" s="74" t="s">
        <v>2342</v>
      </c>
      <c r="AO455" s="74" t="s">
        <v>2870</v>
      </c>
      <c r="AP455" s="74" t="s">
        <v>2871</v>
      </c>
      <c r="AQ455" s="74"/>
      <c r="AR455" s="74"/>
      <c r="AS455" s="74" t="s">
        <v>2872</v>
      </c>
      <c r="AT455" s="74" t="s">
        <v>2873</v>
      </c>
      <c r="AU455" s="74"/>
      <c r="AV455" s="74">
        <v>2016</v>
      </c>
      <c r="AW455" s="74">
        <v>6</v>
      </c>
      <c r="AX455" s="74">
        <v>11</v>
      </c>
      <c r="AY455" s="74"/>
      <c r="AZ455" s="74"/>
      <c r="BA455" s="74"/>
      <c r="BB455" s="74"/>
      <c r="BC455" s="74">
        <v>8729</v>
      </c>
      <c r="BD455" s="74">
        <v>8735</v>
      </c>
      <c r="BE455" s="74"/>
      <c r="BF455" s="74" t="s">
        <v>2887</v>
      </c>
      <c r="BG455" s="74"/>
      <c r="BH455" s="74">
        <v>7</v>
      </c>
      <c r="BI455" s="74" t="s">
        <v>2875</v>
      </c>
      <c r="BJ455" s="74" t="s">
        <v>2573</v>
      </c>
      <c r="BK455" s="74" t="s">
        <v>2876</v>
      </c>
      <c r="BL455" s="74" t="s">
        <v>2888</v>
      </c>
      <c r="BM455" s="74"/>
      <c r="BN455" s="79" t="str">
        <f>IF(COUNTIF(AA455,"*Nanjing Agr Univ*"),AA455)</f>
        <v>Liu, FQ (reprint author), Jiangsu Acad Agr Sci, Inst Plant Protect, Nanjing 210014, Jiangsu, Peoples R China.; Wang, LM (reprint author), Nanjing Agr Univ, Coll Plant Protect, Key Lab Integrated Management Crop Dis &amp; Pests, Nanjing 210095, Jiangsu, Peoples R China.</v>
      </c>
      <c r="BO455" s="79" t="b">
        <f>IF(COUNTIF(BN455,"*Life Sci*"),"生命科学学院",IF(COUNTIF(BN455,"*Coll Hort*"),"园艺学院"))</f>
        <v>0</v>
      </c>
      <c r="BP455" s="79" t="b">
        <f>IF(COUNTIF(BN455,"*Anim Sci*"),"动物科技学院",IF(COUNTIF(BN455,"*Vet Med*"),"动物医学院"))</f>
        <v>0</v>
      </c>
      <c r="BQ455" s="79" t="b">
        <f>IF(COUNTIF(BN455,"*Resources*"),"资源与环境科学学院",IF(COUNTIF(BN455,"*Dept Entomol*"),"植物保护学院"))</f>
        <v>0</v>
      </c>
      <c r="BR455" s="79" t="str">
        <f>IF(COUNTIF(BN455,"*Coll Agr*"),"农学院",IF(COUNTIF(BN455,"*Plant Protect*"),"植物保护学院"))</f>
        <v>植物保护学院</v>
      </c>
      <c r="BS455" s="79" t="b">
        <f>IF(COUNTIF(BN455,"*Food Sci*"),"食品科技学院")</f>
        <v>0</v>
      </c>
      <c r="BT455" s="78" t="str">
        <f>AP455</f>
        <v>2046-2069</v>
      </c>
      <c r="BU455" s="76">
        <f>VLOOKUP(BT455,$CE$2:$CH$13600,3,FALSE)</f>
        <v>3.84</v>
      </c>
      <c r="BV455" s="76">
        <f>VLOOKUP(BT455,$CE$2:$CH$13600,4,FALSE)</f>
        <v>3.907</v>
      </c>
      <c r="BW455" s="78" t="b">
        <f>IF($BV455&gt;=10,1)</f>
        <v>0</v>
      </c>
      <c r="BX455" s="78" t="b">
        <f>IF(BV455&gt;=5,1)</f>
        <v>0</v>
      </c>
      <c r="BY455" s="78" t="b">
        <f>IF(BV455&lt;2,1)</f>
        <v>0</v>
      </c>
      <c r="BZ455" s="4">
        <v>3</v>
      </c>
      <c r="CC455" s="52">
        <v>454</v>
      </c>
      <c r="CD455" s="53" t="s">
        <v>29646</v>
      </c>
      <c r="CE455" s="53" t="s">
        <v>29647</v>
      </c>
      <c r="CF455" s="54">
        <v>778</v>
      </c>
      <c r="CG455" s="54">
        <v>1.2270000000000001</v>
      </c>
      <c r="CH455" s="54">
        <v>1.284</v>
      </c>
      <c r="CI455" s="54">
        <v>0.14499999999999999</v>
      </c>
      <c r="CJ455" s="54">
        <v>69</v>
      </c>
      <c r="CK455" s="54">
        <v>5.6</v>
      </c>
      <c r="CL455" s="54">
        <v>1.3600000000000001E-3</v>
      </c>
      <c r="CM455" s="54">
        <v>0.27100000000000002</v>
      </c>
      <c r="CN455" s="53" t="s">
        <v>29587</v>
      </c>
      <c r="CO455" s="54">
        <v>33</v>
      </c>
      <c r="CP455" s="54">
        <v>58</v>
      </c>
      <c r="CQ455" s="55">
        <f t="shared" si="7"/>
        <v>0.56896551724137934</v>
      </c>
      <c r="CR455" s="52" t="s">
        <v>28938</v>
      </c>
    </row>
    <row r="456" spans="1:96" ht="72">
      <c r="A456" s="74">
        <v>455</v>
      </c>
      <c r="B456" s="75" t="s">
        <v>45224</v>
      </c>
      <c r="C456" s="75" t="s">
        <v>45232</v>
      </c>
      <c r="D456" s="74" t="s">
        <v>62</v>
      </c>
      <c r="E456" s="74" t="s">
        <v>2683</v>
      </c>
      <c r="F456" s="74"/>
      <c r="G456" s="74"/>
      <c r="H456" s="74"/>
      <c r="I456" s="74" t="s">
        <v>2684</v>
      </c>
      <c r="J456" s="74"/>
      <c r="K456" s="74"/>
      <c r="L456" s="75" t="s">
        <v>2685</v>
      </c>
      <c r="M456" s="75" t="s">
        <v>2686</v>
      </c>
      <c r="N456" s="74"/>
      <c r="O456" s="74"/>
      <c r="P456" s="74" t="s">
        <v>67</v>
      </c>
      <c r="Q456" s="74" t="s">
        <v>68</v>
      </c>
      <c r="R456" s="74"/>
      <c r="S456" s="74"/>
      <c r="T456" s="74"/>
      <c r="U456" s="74"/>
      <c r="V456" s="74"/>
      <c r="W456" s="74" t="s">
        <v>2687</v>
      </c>
      <c r="X456" s="74" t="s">
        <v>2688</v>
      </c>
      <c r="Y456" s="74"/>
      <c r="Z456" s="74" t="s">
        <v>2689</v>
      </c>
      <c r="AA456" s="74" t="s">
        <v>2690</v>
      </c>
      <c r="AB456" s="74" t="s">
        <v>2691</v>
      </c>
      <c r="AC456" s="74"/>
      <c r="AD456" s="74"/>
      <c r="AE456" s="74" t="s">
        <v>2692</v>
      </c>
      <c r="AF456" s="74" t="s">
        <v>2693</v>
      </c>
      <c r="AG456" s="74"/>
      <c r="AH456" s="74">
        <v>54</v>
      </c>
      <c r="AI456" s="74">
        <v>0</v>
      </c>
      <c r="AJ456" s="74">
        <v>0</v>
      </c>
      <c r="AK456" s="74">
        <v>0</v>
      </c>
      <c r="AL456" s="74">
        <v>0</v>
      </c>
      <c r="AM456" s="74" t="s">
        <v>2694</v>
      </c>
      <c r="AN456" s="74" t="s">
        <v>2695</v>
      </c>
      <c r="AO456" s="74" t="s">
        <v>2696</v>
      </c>
      <c r="AP456" s="74" t="s">
        <v>2697</v>
      </c>
      <c r="AQ456" s="74" t="s">
        <v>2698</v>
      </c>
      <c r="AR456" s="74"/>
      <c r="AS456" s="74" t="s">
        <v>2699</v>
      </c>
      <c r="AT456" s="74" t="s">
        <v>2700</v>
      </c>
      <c r="AU456" s="74" t="s">
        <v>2677</v>
      </c>
      <c r="AV456" s="74">
        <v>2016</v>
      </c>
      <c r="AW456" s="74">
        <v>60</v>
      </c>
      <c r="AX456" s="74">
        <v>1</v>
      </c>
      <c r="AY456" s="74"/>
      <c r="AZ456" s="74"/>
      <c r="BA456" s="74"/>
      <c r="BB456" s="74"/>
      <c r="BC456" s="74">
        <v>181</v>
      </c>
      <c r="BD456" s="74">
        <v>189</v>
      </c>
      <c r="BE456" s="74"/>
      <c r="BF456" s="74" t="s">
        <v>2701</v>
      </c>
      <c r="BG456" s="74"/>
      <c r="BH456" s="74">
        <v>9</v>
      </c>
      <c r="BI456" s="74" t="s">
        <v>577</v>
      </c>
      <c r="BJ456" s="74" t="s">
        <v>577</v>
      </c>
      <c r="BK456" s="74" t="s">
        <v>2702</v>
      </c>
      <c r="BL456" s="74" t="s">
        <v>2703</v>
      </c>
      <c r="BM456" s="74"/>
      <c r="BN456" s="79" t="str">
        <f>IF(COUNTIF(AA456,"*Nanjing Agr Univ*"),AA456)</f>
        <v>Liu, HX (reprint author), Nanjing Agr Univ, Coll Plant Protect, Nanjing 210095, Jiangsu, Peoples R China.; Liu, HX (reprint author), Nanjing Agr Univ, Key Lab Integrated Management Crop Dis &amp; Pests, Nanjing 210095, Jiangsu, Peoples R China.</v>
      </c>
      <c r="BO456" s="79" t="b">
        <f>IF(COUNTIF(BN456,"*Life Sci*"),"生命科学学院",IF(COUNTIF(BN456,"*Coll Hort*"),"园艺学院"))</f>
        <v>0</v>
      </c>
      <c r="BP456" s="79" t="b">
        <f>IF(COUNTIF(BN456,"*Anim Sci*"),"动物科技学院",IF(COUNTIF(BN456,"*Vet Med*"),"动物医学院"))</f>
        <v>0</v>
      </c>
      <c r="BQ456" s="79" t="b">
        <f>IF(COUNTIF(BN456,"*Resources*"),"资源与环境科学学院",IF(COUNTIF(BN456,"*Dept Entomol*"),"植物保护学院"))</f>
        <v>0</v>
      </c>
      <c r="BR456" s="79" t="str">
        <f>IF(COUNTIF(BN456,"*Coll Agr*"),"农学院",IF(COUNTIF(BN456,"*Plant Protect*"),"植物保护学院"))</f>
        <v>植物保护学院</v>
      </c>
      <c r="BS456" s="79" t="b">
        <f>IF(COUNTIF(BN456,"*Food Sci*"),"食品科技学院")</f>
        <v>0</v>
      </c>
      <c r="BT456" s="78" t="str">
        <f>AP456</f>
        <v>0006-3134</v>
      </c>
      <c r="BU456" s="76">
        <f>VLOOKUP(BT456,$CE$2:$CH$13600,3,FALSE)</f>
        <v>1.849</v>
      </c>
      <c r="BV456" s="76">
        <f>VLOOKUP(BT456,$CE$2:$CH$13600,4,FALSE)</f>
        <v>1.546</v>
      </c>
      <c r="BW456" s="78" t="b">
        <f>IF($BV456&gt;=10,1)</f>
        <v>0</v>
      </c>
      <c r="BX456" s="78" t="b">
        <f>IF(BV456&gt;=5,1)</f>
        <v>0</v>
      </c>
      <c r="BY456" s="78">
        <f>IF(BV456&lt;2,1)</f>
        <v>1</v>
      </c>
      <c r="BZ456" s="4">
        <v>3</v>
      </c>
      <c r="CC456" s="52">
        <v>455</v>
      </c>
      <c r="CD456" s="53" t="s">
        <v>29648</v>
      </c>
      <c r="CE456" s="53" t="s">
        <v>29649</v>
      </c>
      <c r="CF456" s="54">
        <v>834</v>
      </c>
      <c r="CG456" s="54">
        <v>1.127</v>
      </c>
      <c r="CH456" s="54">
        <v>1.0860000000000001</v>
      </c>
      <c r="CI456" s="54">
        <v>0.32</v>
      </c>
      <c r="CJ456" s="54">
        <v>50</v>
      </c>
      <c r="CK456" s="54">
        <v>8.3000000000000007</v>
      </c>
      <c r="CL456" s="54">
        <v>4.3299999999999996E-3</v>
      </c>
      <c r="CM456" s="54">
        <v>1.0609999999999999</v>
      </c>
      <c r="CN456" s="53" t="s">
        <v>29587</v>
      </c>
      <c r="CO456" s="54">
        <v>34</v>
      </c>
      <c r="CP456" s="54">
        <v>58</v>
      </c>
      <c r="CQ456" s="55">
        <f t="shared" si="7"/>
        <v>0.58620689655172409</v>
      </c>
      <c r="CR456" s="52" t="s">
        <v>28938</v>
      </c>
    </row>
    <row r="457" spans="1:96" ht="86.4">
      <c r="A457" s="74">
        <v>456</v>
      </c>
      <c r="B457" s="75" t="s">
        <v>45224</v>
      </c>
      <c r="C457" s="75" t="s">
        <v>45232</v>
      </c>
      <c r="D457" s="74" t="s">
        <v>62</v>
      </c>
      <c r="E457" s="74" t="s">
        <v>3319</v>
      </c>
      <c r="F457" s="74"/>
      <c r="G457" s="74"/>
      <c r="H457" s="74"/>
      <c r="I457" s="74" t="s">
        <v>3320</v>
      </c>
      <c r="J457" s="74"/>
      <c r="K457" s="74"/>
      <c r="L457" s="75" t="s">
        <v>3321</v>
      </c>
      <c r="M457" s="75" t="s">
        <v>3322</v>
      </c>
      <c r="N457" s="74"/>
      <c r="O457" s="74"/>
      <c r="P457" s="74" t="s">
        <v>67</v>
      </c>
      <c r="Q457" s="74" t="s">
        <v>68</v>
      </c>
      <c r="R457" s="74"/>
      <c r="S457" s="74"/>
      <c r="T457" s="74"/>
      <c r="U457" s="74"/>
      <c r="V457" s="74"/>
      <c r="W457" s="74" t="s">
        <v>3323</v>
      </c>
      <c r="X457" s="74" t="s">
        <v>3324</v>
      </c>
      <c r="Y457" s="74"/>
      <c r="Z457" s="74" t="s">
        <v>3325</v>
      </c>
      <c r="AA457" s="74" t="s">
        <v>3326</v>
      </c>
      <c r="AB457" s="74" t="s">
        <v>2691</v>
      </c>
      <c r="AC457" s="74"/>
      <c r="AD457" s="74"/>
      <c r="AE457" s="74" t="s">
        <v>3327</v>
      </c>
      <c r="AF457" s="74" t="s">
        <v>3328</v>
      </c>
      <c r="AG457" s="74"/>
      <c r="AH457" s="74">
        <v>54</v>
      </c>
      <c r="AI457" s="74">
        <v>0</v>
      </c>
      <c r="AJ457" s="74">
        <v>0</v>
      </c>
      <c r="AK457" s="74">
        <v>2</v>
      </c>
      <c r="AL457" s="74">
        <v>2</v>
      </c>
      <c r="AM457" s="74" t="s">
        <v>3329</v>
      </c>
      <c r="AN457" s="74" t="s">
        <v>3330</v>
      </c>
      <c r="AO457" s="74" t="s">
        <v>3331</v>
      </c>
      <c r="AP457" s="74" t="s">
        <v>3332</v>
      </c>
      <c r="AQ457" s="74" t="s">
        <v>3333</v>
      </c>
      <c r="AR457" s="74"/>
      <c r="AS457" s="74" t="s">
        <v>3334</v>
      </c>
      <c r="AT457" s="74" t="s">
        <v>3335</v>
      </c>
      <c r="AU457" s="74"/>
      <c r="AV457" s="74">
        <v>2016</v>
      </c>
      <c r="AW457" s="74">
        <v>40</v>
      </c>
      <c r="AX457" s="74">
        <v>1</v>
      </c>
      <c r="AY457" s="74"/>
      <c r="AZ457" s="74"/>
      <c r="BA457" s="74"/>
      <c r="BB457" s="74"/>
      <c r="BC457" s="74">
        <v>150</v>
      </c>
      <c r="BD457" s="74">
        <v>159</v>
      </c>
      <c r="BE457" s="74"/>
      <c r="BF457" s="74" t="s">
        <v>3336</v>
      </c>
      <c r="BG457" s="74"/>
      <c r="BH457" s="74">
        <v>10</v>
      </c>
      <c r="BI457" s="74" t="s">
        <v>3337</v>
      </c>
      <c r="BJ457" s="74" t="s">
        <v>3338</v>
      </c>
      <c r="BK457" s="74" t="s">
        <v>3339</v>
      </c>
      <c r="BL457" s="74" t="s">
        <v>3340</v>
      </c>
      <c r="BM457" s="74"/>
      <c r="BN457" s="79" t="str">
        <f>IF(COUNTIF(AA457,"*Nanjing Agr Univ*"),AA457)</f>
        <v>Liu, HX (reprint author), Nanjing Agr Univ, Coll Plant Protect, Dept Plant Pathol, Nanjing, Jiangsu, Peoples R China.; Liu, HX (reprint author), Nanjing Agr Univ, Minist Agr, Key Lab Integrated Pest Management Crops Eastern, Nanjing, Jiangsu, Peoples R China.</v>
      </c>
      <c r="BO457" s="79" t="b">
        <f>IF(COUNTIF(BN457,"*Life Sci*"),"生命科学学院",IF(COUNTIF(BN457,"*Coll Hort*"),"园艺学院"))</f>
        <v>0</v>
      </c>
      <c r="BP457" s="79" t="b">
        <f>IF(COUNTIF(BN457,"*Anim Sci*"),"动物科技学院",IF(COUNTIF(BN457,"*Vet Med*"),"动物医学院"))</f>
        <v>0</v>
      </c>
      <c r="BQ457" s="79" t="b">
        <f>IF(COUNTIF(BN457,"*Resources*"),"资源与环境科学学院",IF(COUNTIF(BN457,"*Dept Entomol*"),"植物保护学院"))</f>
        <v>0</v>
      </c>
      <c r="BR457" s="79" t="str">
        <f>IF(COUNTIF(BN457,"*Coll Agr*"),"农学院",IF(COUNTIF(BN457,"*Plant Protect*"),"植物保护学院"))</f>
        <v>植物保护学院</v>
      </c>
      <c r="BS457" s="79" t="b">
        <f>IF(COUNTIF(BN457,"*Food Sci*"),"食品科技学院")</f>
        <v>0</v>
      </c>
      <c r="BT457" s="78" t="str">
        <f>AP457</f>
        <v>1300-0152</v>
      </c>
      <c r="BU457" s="76">
        <f>VLOOKUP(BT457,$CE$2:$CH$13600,3,FALSE)</f>
        <v>1.343</v>
      </c>
      <c r="BV457" s="76">
        <f>VLOOKUP(BT457,$CE$2:$CH$13600,4,FALSE)</f>
        <v>1.212</v>
      </c>
      <c r="BW457" s="78" t="b">
        <f>IF($BV457&gt;=10,1)</f>
        <v>0</v>
      </c>
      <c r="BX457" s="78" t="b">
        <f>IF(BV457&gt;=5,1)</f>
        <v>0</v>
      </c>
      <c r="BY457" s="78">
        <f>IF(BV457&lt;2,1)</f>
        <v>1</v>
      </c>
      <c r="BZ457" s="4">
        <v>3</v>
      </c>
      <c r="CC457" s="52">
        <v>456</v>
      </c>
      <c r="CD457" s="53" t="s">
        <v>29650</v>
      </c>
      <c r="CE457" s="53" t="s">
        <v>29651</v>
      </c>
      <c r="CF457" s="54">
        <v>410</v>
      </c>
      <c r="CG457" s="54">
        <v>1.095</v>
      </c>
      <c r="CH457" s="54">
        <v>1.37</v>
      </c>
      <c r="CI457" s="54">
        <v>0.14799999999999999</v>
      </c>
      <c r="CJ457" s="54">
        <v>54</v>
      </c>
      <c r="CK457" s="54">
        <v>4</v>
      </c>
      <c r="CL457" s="54">
        <v>5.5999999999999995E-4</v>
      </c>
      <c r="CM457" s="54">
        <v>0.16400000000000001</v>
      </c>
      <c r="CN457" s="53" t="s">
        <v>29587</v>
      </c>
      <c r="CO457" s="54">
        <v>35</v>
      </c>
      <c r="CP457" s="54">
        <v>58</v>
      </c>
      <c r="CQ457" s="55">
        <f t="shared" si="7"/>
        <v>0.60344827586206895</v>
      </c>
      <c r="CR457" s="52" t="s">
        <v>28938</v>
      </c>
    </row>
    <row r="458" spans="1:96" ht="72">
      <c r="A458" s="74">
        <v>457</v>
      </c>
      <c r="B458" s="75" t="s">
        <v>45224</v>
      </c>
      <c r="C458" s="75" t="s">
        <v>48154</v>
      </c>
      <c r="D458" s="9" t="s">
        <v>62</v>
      </c>
      <c r="E458" s="9" t="s">
        <v>45795</v>
      </c>
      <c r="F458" s="9"/>
      <c r="G458" s="9"/>
      <c r="H458" s="9"/>
      <c r="I458" s="9" t="s">
        <v>45796</v>
      </c>
      <c r="J458" s="9"/>
      <c r="K458" s="9"/>
      <c r="L458" s="75" t="s">
        <v>45797</v>
      </c>
      <c r="M458" s="75" t="s">
        <v>905</v>
      </c>
      <c r="N458" s="9"/>
      <c r="O458" s="9"/>
      <c r="P458" s="9" t="s">
        <v>67</v>
      </c>
      <c r="Q458" s="42" t="s">
        <v>68</v>
      </c>
      <c r="R458" s="9"/>
      <c r="S458" s="9"/>
      <c r="T458" s="9"/>
      <c r="U458" s="9"/>
      <c r="V458" s="9"/>
      <c r="W458" s="9"/>
      <c r="X458" s="9" t="s">
        <v>45798</v>
      </c>
      <c r="Y458" s="9"/>
      <c r="Z458" s="9" t="s">
        <v>45799</v>
      </c>
      <c r="AA458" s="9" t="s">
        <v>45800</v>
      </c>
      <c r="AB458" s="9" t="s">
        <v>17607</v>
      </c>
      <c r="AC458" s="9"/>
      <c r="AD458" s="9"/>
      <c r="AE458" s="9" t="s">
        <v>45801</v>
      </c>
      <c r="AF458" s="9" t="s">
        <v>45802</v>
      </c>
      <c r="AG458" s="9"/>
      <c r="AH458" s="9">
        <v>69</v>
      </c>
      <c r="AI458" s="9">
        <v>0</v>
      </c>
      <c r="AJ458" s="9">
        <v>0</v>
      </c>
      <c r="AK458" s="9">
        <v>0</v>
      </c>
      <c r="AL458" s="9">
        <v>0</v>
      </c>
      <c r="AM458" s="9" t="s">
        <v>912</v>
      </c>
      <c r="AN458" s="9" t="s">
        <v>768</v>
      </c>
      <c r="AO458" s="9" t="s">
        <v>913</v>
      </c>
      <c r="AP458" s="42" t="s">
        <v>914</v>
      </c>
      <c r="AQ458" s="42" t="s">
        <v>915</v>
      </c>
      <c r="AR458" s="42"/>
      <c r="AS458" s="42" t="s">
        <v>916</v>
      </c>
      <c r="AT458" s="42" t="s">
        <v>917</v>
      </c>
      <c r="AU458" s="42" t="s">
        <v>198</v>
      </c>
      <c r="AV458" s="42">
        <v>2016</v>
      </c>
      <c r="AW458" s="42">
        <v>82</v>
      </c>
      <c r="AX458" s="42">
        <v>8</v>
      </c>
      <c r="AY458" s="42"/>
      <c r="AZ458" s="42"/>
      <c r="BA458" s="42"/>
      <c r="BB458" s="42"/>
      <c r="BC458" s="42">
        <v>2336</v>
      </c>
      <c r="BD458" s="42">
        <v>2346</v>
      </c>
      <c r="BE458" s="42"/>
      <c r="BF458" s="42" t="s">
        <v>45803</v>
      </c>
      <c r="BG458" s="42"/>
      <c r="BH458" s="42">
        <v>11</v>
      </c>
      <c r="BI458" s="42" t="s">
        <v>919</v>
      </c>
      <c r="BJ458" s="42" t="s">
        <v>919</v>
      </c>
      <c r="BK458" s="42" t="s">
        <v>45804</v>
      </c>
      <c r="BL458" s="42" t="s">
        <v>45805</v>
      </c>
      <c r="BM458" s="42">
        <v>26850304</v>
      </c>
      <c r="BN458" s="79" t="str">
        <f>IF(COUNTIF(AA458,"*Nanjing Agr Univ*"),AA458)</f>
        <v>Liu, XD (reprint author), Nanjing Agr Univ, Dept Entomol, Nanjing, Jiangsu, Peoples R China.</v>
      </c>
      <c r="BO458" s="79" t="b">
        <f>IF(COUNTIF(BN458,"*Life Sci*"),"生命科学学院",IF(COUNTIF(BN458,"*Coll Hort*"),"园艺学院"))</f>
        <v>0</v>
      </c>
      <c r="BP458" s="79" t="b">
        <f>IF(COUNTIF(BN458,"*Anim Sci*"),"动物科技学院",IF(COUNTIF(BN458,"*Vet Med*"),"动物医学院"))</f>
        <v>0</v>
      </c>
      <c r="BQ458" s="79" t="str">
        <f>IF(COUNTIF(BN458,"*Resources*"),"资源与环境科学学院",IF(COUNTIF(BN458,"*Dept Entomol*"),"植物保护学院"))</f>
        <v>植物保护学院</v>
      </c>
      <c r="BR458" s="79" t="b">
        <f>IF(COUNTIF(BN458,"*Coll Agr*"),"农学院",IF(COUNTIF(BN458,"*Plant Protect*"),"植物保护学院"))</f>
        <v>0</v>
      </c>
      <c r="BS458" s="79" t="b">
        <f>IF(COUNTIF(BN458,"*Food Sci*"),"食品科技学院")</f>
        <v>0</v>
      </c>
      <c r="BT458" s="48" t="s">
        <v>914</v>
      </c>
      <c r="BU458" s="76">
        <f>VLOOKUP(BT458,$CE$2:$CH$13600,3,FALSE)</f>
        <v>3.6680000000000001</v>
      </c>
      <c r="BV458" s="76">
        <f>VLOOKUP(BT458,$CE$2:$CH$13600,4,FALSE)</f>
        <v>4.359</v>
      </c>
      <c r="BW458" s="78" t="b">
        <f>IF($BV458&gt;=10,1)</f>
        <v>0</v>
      </c>
      <c r="BX458" s="78" t="b">
        <f>IF(BV458&gt;=5,1)</f>
        <v>0</v>
      </c>
      <c r="BY458" s="78" t="b">
        <f>IF(BV458&lt;2,1)</f>
        <v>0</v>
      </c>
      <c r="BZ458" s="4">
        <v>4</v>
      </c>
      <c r="CC458" s="52">
        <v>457</v>
      </c>
      <c r="CD458" s="53" t="s">
        <v>29652</v>
      </c>
      <c r="CE458" s="53" t="s">
        <v>29653</v>
      </c>
      <c r="CF458" s="54">
        <v>2874</v>
      </c>
      <c r="CG458" s="54">
        <v>0.97799999999999998</v>
      </c>
      <c r="CH458" s="54">
        <v>1.0780000000000001</v>
      </c>
      <c r="CI458" s="54">
        <v>7.0999999999999994E-2</v>
      </c>
      <c r="CJ458" s="54">
        <v>169</v>
      </c>
      <c r="CK458" s="54" t="s">
        <v>28918</v>
      </c>
      <c r="CL458" s="54">
        <v>3.6700000000000001E-3</v>
      </c>
      <c r="CM458" s="54">
        <v>0.40100000000000002</v>
      </c>
      <c r="CN458" s="53" t="s">
        <v>29587</v>
      </c>
      <c r="CO458" s="54">
        <v>36</v>
      </c>
      <c r="CP458" s="54">
        <v>58</v>
      </c>
      <c r="CQ458" s="55">
        <f t="shared" si="7"/>
        <v>0.62068965517241381</v>
      </c>
      <c r="CR458" s="52" t="s">
        <v>28938</v>
      </c>
    </row>
    <row r="459" spans="1:96" ht="100.8">
      <c r="A459" s="74">
        <v>458</v>
      </c>
      <c r="B459" s="75" t="s">
        <v>45224</v>
      </c>
      <c r="C459" s="75" t="s">
        <v>45233</v>
      </c>
      <c r="D459" s="5" t="s">
        <v>62</v>
      </c>
      <c r="E459" s="5" t="s">
        <v>27828</v>
      </c>
      <c r="F459" s="5"/>
      <c r="G459" s="5"/>
      <c r="H459" s="5"/>
      <c r="I459" s="5" t="s">
        <v>27829</v>
      </c>
      <c r="J459" s="5"/>
      <c r="K459" s="5"/>
      <c r="L459" s="75" t="s">
        <v>27830</v>
      </c>
      <c r="M459" s="75" t="s">
        <v>27831</v>
      </c>
      <c r="N459" s="5"/>
      <c r="O459" s="5"/>
      <c r="P459" s="5" t="s">
        <v>67</v>
      </c>
      <c r="Q459" s="74" t="s">
        <v>68</v>
      </c>
      <c r="R459" s="74"/>
      <c r="S459" s="74"/>
      <c r="T459" s="74"/>
      <c r="U459" s="74"/>
      <c r="V459" s="74"/>
      <c r="W459" s="74" t="s">
        <v>27832</v>
      </c>
      <c r="X459" s="74" t="s">
        <v>27833</v>
      </c>
      <c r="Y459" s="74"/>
      <c r="Z459" s="74" t="s">
        <v>27834</v>
      </c>
      <c r="AA459" s="74" t="s">
        <v>27835</v>
      </c>
      <c r="AB459" s="74" t="s">
        <v>7734</v>
      </c>
      <c r="AC459" s="74"/>
      <c r="AD459" s="74"/>
      <c r="AE459" s="74" t="s">
        <v>27836</v>
      </c>
      <c r="AF459" s="74" t="s">
        <v>27837</v>
      </c>
      <c r="AG459" s="74"/>
      <c r="AH459" s="74">
        <v>45</v>
      </c>
      <c r="AI459" s="74">
        <v>0</v>
      </c>
      <c r="AJ459" s="74">
        <v>0</v>
      </c>
      <c r="AK459" s="74">
        <v>0</v>
      </c>
      <c r="AL459" s="74">
        <v>0</v>
      </c>
      <c r="AM459" s="74" t="s">
        <v>358</v>
      </c>
      <c r="AN459" s="74" t="s">
        <v>359</v>
      </c>
      <c r="AO459" s="74" t="s">
        <v>360</v>
      </c>
      <c r="AP459" s="74" t="s">
        <v>27838</v>
      </c>
      <c r="AQ459" s="74" t="s">
        <v>27839</v>
      </c>
      <c r="AR459" s="74"/>
      <c r="AS459" s="74" t="s">
        <v>27840</v>
      </c>
      <c r="AT459" s="74" t="s">
        <v>27841</v>
      </c>
      <c r="AU459" s="74" t="s">
        <v>365</v>
      </c>
      <c r="AV459" s="74">
        <v>2016</v>
      </c>
      <c r="AW459" s="74">
        <v>158</v>
      </c>
      <c r="AX459" s="74">
        <v>3</v>
      </c>
      <c r="AY459" s="74"/>
      <c r="AZ459" s="74"/>
      <c r="BA459" s="74"/>
      <c r="BB459" s="74"/>
      <c r="BC459" s="74">
        <v>248</v>
      </c>
      <c r="BD459" s="74">
        <v>257</v>
      </c>
      <c r="BE459" s="74"/>
      <c r="BF459" s="74" t="s">
        <v>27842</v>
      </c>
      <c r="BG459" s="74"/>
      <c r="BH459" s="74">
        <v>10</v>
      </c>
      <c r="BI459" s="74" t="s">
        <v>830</v>
      </c>
      <c r="BJ459" s="74" t="s">
        <v>830</v>
      </c>
      <c r="BK459" s="74" t="s">
        <v>27843</v>
      </c>
      <c r="BL459" s="74" t="s">
        <v>27844</v>
      </c>
      <c r="BM459" s="74"/>
      <c r="BN459" s="79" t="str">
        <f>IF(COUNTIF(AA459,"*Nanjing Agr Univ*"),AA459)</f>
        <v>Liu, ZW (reprint author), Nanjing Agr Univ, Coll Plant Protect, Tongwei Rd 6, Nanjing 210095, Jiangsu, Peoples R China.</v>
      </c>
      <c r="BO459" s="79" t="b">
        <f>IF(COUNTIF(BN459,"*Life Sci*"),"生命科学学院",IF(COUNTIF(BN459,"*Coll Hort*"),"园艺学院"))</f>
        <v>0</v>
      </c>
      <c r="BP459" s="79" t="b">
        <f>IF(COUNTIF(BN459,"*Anim Sci*"),"动物科技学院",IF(COUNTIF(BN459,"*Vet Med*"),"动物医学院"))</f>
        <v>0</v>
      </c>
      <c r="BQ459" s="79" t="b">
        <f>IF(COUNTIF(BN459,"*Resources*"),"资源与环境科学学院",IF(COUNTIF(BN459,"*Dept Entomol*"),"植物保护学院"))</f>
        <v>0</v>
      </c>
      <c r="BR459" s="79" t="str">
        <f>IF(COUNTIF(BN459,"*Coll Agr*"),"农学院",IF(COUNTIF(BN459,"*Plant Protect*"),"植物保护学院"))</f>
        <v>植物保护学院</v>
      </c>
      <c r="BS459" s="79" t="b">
        <f>IF(COUNTIF(BN459,"*Food Sci*"),"食品科技学院")</f>
        <v>0</v>
      </c>
      <c r="BT459" s="78" t="s">
        <v>27838</v>
      </c>
      <c r="BU459" s="76">
        <f>VLOOKUP(BT459,$CE$2:$CH$13600,3,FALSE)</f>
        <v>1.6160000000000001</v>
      </c>
      <c r="BV459" s="76">
        <f>VLOOKUP(BT459,$CE$2:$CH$13600,4,FALSE)</f>
        <v>1.7090000000000001</v>
      </c>
      <c r="BW459" s="78" t="b">
        <f>IF($BV459&gt;=10,1)</f>
        <v>0</v>
      </c>
      <c r="BX459" s="78" t="b">
        <f>IF(BV459&gt;=5,1)</f>
        <v>0</v>
      </c>
      <c r="BY459" s="78">
        <f>IF(BV459&lt;2,1)</f>
        <v>1</v>
      </c>
      <c r="BZ459" s="4">
        <v>3</v>
      </c>
      <c r="CC459" s="52">
        <v>458</v>
      </c>
      <c r="CD459" s="53" t="s">
        <v>20074</v>
      </c>
      <c r="CE459" s="53" t="s">
        <v>20072</v>
      </c>
      <c r="CF459" s="54">
        <v>557</v>
      </c>
      <c r="CG459" s="54">
        <v>0.96199999999999997</v>
      </c>
      <c r="CH459" s="54">
        <v>1.109</v>
      </c>
      <c r="CI459" s="54">
        <v>0.11600000000000001</v>
      </c>
      <c r="CJ459" s="54">
        <v>112</v>
      </c>
      <c r="CK459" s="54">
        <v>4.5</v>
      </c>
      <c r="CL459" s="54">
        <v>1.3699999999999999E-3</v>
      </c>
      <c r="CM459" s="54">
        <v>0.28299999999999997</v>
      </c>
      <c r="CN459" s="53" t="s">
        <v>29587</v>
      </c>
      <c r="CO459" s="54">
        <v>37</v>
      </c>
      <c r="CP459" s="54">
        <v>58</v>
      </c>
      <c r="CQ459" s="55">
        <f t="shared" si="7"/>
        <v>0.63793103448275867</v>
      </c>
      <c r="CR459" s="52" t="s">
        <v>28938</v>
      </c>
    </row>
    <row r="460" spans="1:96" ht="100.8">
      <c r="A460" s="74">
        <v>459</v>
      </c>
      <c r="B460" s="75" t="s">
        <v>45224</v>
      </c>
      <c r="C460" s="75" t="s">
        <v>45233</v>
      </c>
      <c r="D460" s="9" t="s">
        <v>62</v>
      </c>
      <c r="E460" s="9" t="s">
        <v>46733</v>
      </c>
      <c r="F460" s="9"/>
      <c r="G460" s="9"/>
      <c r="H460" s="9"/>
      <c r="I460" s="9" t="s">
        <v>46734</v>
      </c>
      <c r="J460" s="9"/>
      <c r="K460" s="9"/>
      <c r="L460" s="75" t="s">
        <v>46735</v>
      </c>
      <c r="M460" s="75" t="s">
        <v>1096</v>
      </c>
      <c r="N460" s="9"/>
      <c r="O460" s="9"/>
      <c r="P460" s="9" t="s">
        <v>67</v>
      </c>
      <c r="Q460" s="42" t="s">
        <v>68</v>
      </c>
      <c r="R460" s="9"/>
      <c r="S460" s="9"/>
      <c r="T460" s="9"/>
      <c r="U460" s="9"/>
      <c r="V460" s="9"/>
      <c r="W460" s="9" t="s">
        <v>46736</v>
      </c>
      <c r="X460" s="9" t="s">
        <v>46737</v>
      </c>
      <c r="Y460" s="9"/>
      <c r="Z460" s="9" t="s">
        <v>46738</v>
      </c>
      <c r="AA460" s="9" t="s">
        <v>7413</v>
      </c>
      <c r="AB460" s="9" t="s">
        <v>7734</v>
      </c>
      <c r="AC460" s="9"/>
      <c r="AD460" s="9"/>
      <c r="AE460" s="9" t="s">
        <v>46739</v>
      </c>
      <c r="AF460" s="9" t="s">
        <v>46740</v>
      </c>
      <c r="AG460" s="9"/>
      <c r="AH460" s="9">
        <v>26</v>
      </c>
      <c r="AI460" s="9">
        <v>0</v>
      </c>
      <c r="AJ460" s="9">
        <v>0</v>
      </c>
      <c r="AK460" s="9">
        <v>0</v>
      </c>
      <c r="AL460" s="9">
        <v>0</v>
      </c>
      <c r="AM460" s="9" t="s">
        <v>425</v>
      </c>
      <c r="AN460" s="9" t="s">
        <v>426</v>
      </c>
      <c r="AO460" s="9" t="s">
        <v>427</v>
      </c>
      <c r="AP460" s="42" t="s">
        <v>1103</v>
      </c>
      <c r="AQ460" s="42" t="s">
        <v>1104</v>
      </c>
      <c r="AR460" s="42"/>
      <c r="AS460" s="42" t="s">
        <v>1105</v>
      </c>
      <c r="AT460" s="42" t="s">
        <v>1106</v>
      </c>
      <c r="AU460" s="42" t="s">
        <v>365</v>
      </c>
      <c r="AV460" s="42">
        <v>2016</v>
      </c>
      <c r="AW460" s="42">
        <v>129</v>
      </c>
      <c r="AX460" s="42"/>
      <c r="AY460" s="42"/>
      <c r="AZ460" s="42"/>
      <c r="BA460" s="42"/>
      <c r="BB460" s="42"/>
      <c r="BC460" s="42">
        <v>70</v>
      </c>
      <c r="BD460" s="42">
        <v>74</v>
      </c>
      <c r="BE460" s="42"/>
      <c r="BF460" s="42" t="s">
        <v>46741</v>
      </c>
      <c r="BG460" s="42"/>
      <c r="BH460" s="42">
        <v>5</v>
      </c>
      <c r="BI460" s="42" t="s">
        <v>1108</v>
      </c>
      <c r="BJ460" s="42" t="s">
        <v>1108</v>
      </c>
      <c r="BK460" s="42" t="s">
        <v>46731</v>
      </c>
      <c r="BL460" s="42" t="s">
        <v>46742</v>
      </c>
      <c r="BM460" s="42">
        <v>27017884</v>
      </c>
      <c r="BN460" s="79" t="str">
        <f>IF(COUNTIF(AA460,"*Nanjing Agr Univ*"),AA460)</f>
        <v>Liu, ZW (reprint author), Nanjing Agr Univ, Coll Plant Protect, Weigang 1, Nanjing 210095, Jiangsu, Peoples R China.</v>
      </c>
      <c r="BO460" s="79" t="b">
        <f>IF(COUNTIF(BN460,"*Life Sci*"),"生命科学学院",IF(COUNTIF(BN460,"*Coll Hort*"),"园艺学院"))</f>
        <v>0</v>
      </c>
      <c r="BP460" s="79" t="b">
        <f>IF(COUNTIF(BN460,"*Anim Sci*"),"动物科技学院",IF(COUNTIF(BN460,"*Vet Med*"),"动物医学院"))</f>
        <v>0</v>
      </c>
      <c r="BQ460" s="79" t="b">
        <f>IF(COUNTIF(BN460,"*Resources*"),"资源与环境科学学院",IF(COUNTIF(BN460,"*Dept Entomol*"),"植物保护学院"))</f>
        <v>0</v>
      </c>
      <c r="BR460" s="79" t="str">
        <f>IF(COUNTIF(BN460,"*Coll Agr*"),"农学院",IF(COUNTIF(BN460,"*Plant Protect*"),"植物保护学院"))</f>
        <v>植物保护学院</v>
      </c>
      <c r="BS460" s="79" t="b">
        <f>IF(COUNTIF(BN460,"*Food Sci*"),"食品科技学院")</f>
        <v>0</v>
      </c>
      <c r="BT460" s="48" t="s">
        <v>1103</v>
      </c>
      <c r="BU460" s="76">
        <f>VLOOKUP(BT460,$CE$2:$CH$13600,3,FALSE)</f>
        <v>2.0139999999999998</v>
      </c>
      <c r="BV460" s="76">
        <f>VLOOKUP(BT460,$CE$2:$CH$13600,4,FALSE)</f>
        <v>2.387</v>
      </c>
      <c r="BW460" s="78" t="b">
        <f>IF($BV460&gt;=10,1)</f>
        <v>0</v>
      </c>
      <c r="BX460" s="78" t="b">
        <f>IF(BV460&gt;=5,1)</f>
        <v>0</v>
      </c>
      <c r="BY460" s="78" t="b">
        <f>IF(BV460&lt;2,1)</f>
        <v>0</v>
      </c>
      <c r="BZ460" s="4">
        <v>4</v>
      </c>
      <c r="CC460" s="52">
        <v>459</v>
      </c>
      <c r="CD460" s="53" t="s">
        <v>29654</v>
      </c>
      <c r="CE460" s="53" t="s">
        <v>29655</v>
      </c>
      <c r="CF460" s="54">
        <v>1130</v>
      </c>
      <c r="CG460" s="54">
        <v>0.95399999999999996</v>
      </c>
      <c r="CH460" s="54">
        <v>1.034</v>
      </c>
      <c r="CI460" s="54">
        <v>0.14599999999999999</v>
      </c>
      <c r="CJ460" s="54">
        <v>151</v>
      </c>
      <c r="CK460" s="54">
        <v>4.3</v>
      </c>
      <c r="CL460" s="54">
        <v>2.6199999999999999E-3</v>
      </c>
      <c r="CM460" s="54">
        <v>0.222</v>
      </c>
      <c r="CN460" s="53" t="s">
        <v>29587</v>
      </c>
      <c r="CO460" s="54">
        <v>38</v>
      </c>
      <c r="CP460" s="54">
        <v>58</v>
      </c>
      <c r="CQ460" s="55">
        <f t="shared" si="7"/>
        <v>0.65517241379310343</v>
      </c>
      <c r="CR460" s="52" t="s">
        <v>28938</v>
      </c>
    </row>
    <row r="461" spans="1:96" ht="86.4">
      <c r="A461" s="74">
        <v>460</v>
      </c>
      <c r="B461" s="75" t="s">
        <v>45224</v>
      </c>
      <c r="C461" s="75" t="s">
        <v>45234</v>
      </c>
      <c r="D461" s="74" t="s">
        <v>62</v>
      </c>
      <c r="E461" s="74" t="s">
        <v>791</v>
      </c>
      <c r="F461" s="74"/>
      <c r="G461" s="74"/>
      <c r="H461" s="74"/>
      <c r="I461" s="74" t="s">
        <v>792</v>
      </c>
      <c r="J461" s="74"/>
      <c r="K461" s="74"/>
      <c r="L461" s="75" t="s">
        <v>793</v>
      </c>
      <c r="M461" s="75" t="s">
        <v>794</v>
      </c>
      <c r="N461" s="74"/>
      <c r="O461" s="74"/>
      <c r="P461" s="74" t="s">
        <v>67</v>
      </c>
      <c r="Q461" s="74" t="s">
        <v>68</v>
      </c>
      <c r="R461" s="74"/>
      <c r="S461" s="74"/>
      <c r="T461" s="74"/>
      <c r="U461" s="74"/>
      <c r="V461" s="74"/>
      <c r="W461" s="74" t="s">
        <v>795</v>
      </c>
      <c r="X461" s="74" t="s">
        <v>796</v>
      </c>
      <c r="Y461" s="74"/>
      <c r="Z461" s="74" t="s">
        <v>797</v>
      </c>
      <c r="AA461" s="74" t="s">
        <v>798</v>
      </c>
      <c r="AB461" s="74" t="s">
        <v>799</v>
      </c>
      <c r="AC461" s="74"/>
      <c r="AD461" s="74"/>
      <c r="AE461" s="74" t="s">
        <v>800</v>
      </c>
      <c r="AF461" s="74" t="s">
        <v>801</v>
      </c>
      <c r="AG461" s="74"/>
      <c r="AH461" s="74">
        <v>29</v>
      </c>
      <c r="AI461" s="74">
        <v>0</v>
      </c>
      <c r="AJ461" s="74">
        <v>0</v>
      </c>
      <c r="AK461" s="74">
        <v>0</v>
      </c>
      <c r="AL461" s="74">
        <v>0</v>
      </c>
      <c r="AM461" s="74" t="s">
        <v>802</v>
      </c>
      <c r="AN461" s="74" t="s">
        <v>803</v>
      </c>
      <c r="AO461" s="74" t="s">
        <v>804</v>
      </c>
      <c r="AP461" s="74" t="s">
        <v>805</v>
      </c>
      <c r="AQ461" s="74" t="s">
        <v>806</v>
      </c>
      <c r="AR461" s="74"/>
      <c r="AS461" s="74" t="s">
        <v>794</v>
      </c>
      <c r="AT461" s="74" t="s">
        <v>807</v>
      </c>
      <c r="AU461" s="11">
        <v>42403</v>
      </c>
      <c r="AV461" s="74">
        <v>2016</v>
      </c>
      <c r="AW461" s="74">
        <v>4072</v>
      </c>
      <c r="AX461" s="74">
        <v>4</v>
      </c>
      <c r="AY461" s="74"/>
      <c r="AZ461" s="74"/>
      <c r="BA461" s="74"/>
      <c r="BB461" s="74"/>
      <c r="BC461" s="74">
        <v>441</v>
      </c>
      <c r="BD461" s="74">
        <v>452</v>
      </c>
      <c r="BE461" s="74"/>
      <c r="BF461" s="74"/>
      <c r="BG461" s="74"/>
      <c r="BH461" s="74">
        <v>12</v>
      </c>
      <c r="BI461" s="74" t="s">
        <v>808</v>
      </c>
      <c r="BJ461" s="74" t="s">
        <v>808</v>
      </c>
      <c r="BK461" s="74" t="s">
        <v>809</v>
      </c>
      <c r="BL461" s="74" t="s">
        <v>810</v>
      </c>
      <c r="BM461" s="74"/>
      <c r="BN461" s="79" t="str">
        <f>IF(COUNTIF(AA461,"*Nanjing Agr Univ*"),AA461)</f>
        <v>Sun, CH (reprint author), Nanjing Agr Univ, Dept Plant Protect, Nanjing 210095, Jiangsu, Peoples R China.</v>
      </c>
      <c r="BO461" s="79" t="b">
        <f>IF(COUNTIF(BN461,"*Life Sci*"),"生命科学学院",IF(COUNTIF(BN461,"*Coll Hort*"),"园艺学院"))</f>
        <v>0</v>
      </c>
      <c r="BP461" s="79" t="b">
        <f>IF(COUNTIF(BN461,"*Anim Sci*"),"动物科技学院",IF(COUNTIF(BN461,"*Vet Med*"),"动物医学院"))</f>
        <v>0</v>
      </c>
      <c r="BQ461" s="79" t="b">
        <f>IF(COUNTIF(BN461,"*Resources*"),"资源与环境科学学院",IF(COUNTIF(BN461,"*Dept Entomol*"),"植物保护学院"))</f>
        <v>0</v>
      </c>
      <c r="BR461" s="79" t="str">
        <f>IF(COUNTIF(BN461,"*Coll Agr*"),"农学院",IF(COUNTIF(BN461,"*Plant Protect*"),"植物保护学院"))</f>
        <v>植物保护学院</v>
      </c>
      <c r="BS461" s="79" t="b">
        <f>IF(COUNTIF(BN461,"*Food Sci*"),"食品科技学院")</f>
        <v>0</v>
      </c>
      <c r="BT461" s="78" t="str">
        <f>AP461</f>
        <v>1175-5326</v>
      </c>
      <c r="BU461" s="76">
        <f>VLOOKUP(BT461,$CE$2:$CH$13600,3,FALSE)</f>
        <v>0.90600000000000003</v>
      </c>
      <c r="BV461" s="76">
        <f>VLOOKUP(BT461,$CE$2:$CH$13600,4,FALSE)</f>
        <v>0.94499999999999995</v>
      </c>
      <c r="BW461" s="78" t="b">
        <f>IF($BV461&gt;=10,1)</f>
        <v>0</v>
      </c>
      <c r="BX461" s="78" t="b">
        <f>IF(BV461&gt;=5,1)</f>
        <v>0</v>
      </c>
      <c r="BY461" s="78">
        <f>IF(BV461&lt;2,1)</f>
        <v>1</v>
      </c>
      <c r="BZ461" s="4">
        <v>3</v>
      </c>
      <c r="CC461" s="52">
        <v>460</v>
      </c>
      <c r="CD461" s="53" t="s">
        <v>29656</v>
      </c>
      <c r="CE461" s="53" t="s">
        <v>29657</v>
      </c>
      <c r="CF461" s="54">
        <v>446</v>
      </c>
      <c r="CG461" s="54">
        <v>0.91300000000000003</v>
      </c>
      <c r="CH461" s="54">
        <v>0.97299999999999998</v>
      </c>
      <c r="CI461" s="54">
        <v>0.15</v>
      </c>
      <c r="CJ461" s="54">
        <v>40</v>
      </c>
      <c r="CK461" s="54">
        <v>7.4</v>
      </c>
      <c r="CL461" s="54">
        <v>7.1000000000000002E-4</v>
      </c>
      <c r="CM461" s="54">
        <v>0.23799999999999999</v>
      </c>
      <c r="CN461" s="53" t="s">
        <v>29587</v>
      </c>
      <c r="CO461" s="54">
        <v>39</v>
      </c>
      <c r="CP461" s="54">
        <v>58</v>
      </c>
      <c r="CQ461" s="55">
        <f t="shared" si="7"/>
        <v>0.67241379310344829</v>
      </c>
      <c r="CR461" s="52" t="s">
        <v>28938</v>
      </c>
    </row>
    <row r="462" spans="1:96" ht="72">
      <c r="A462" s="74">
        <v>461</v>
      </c>
      <c r="B462" s="75" t="s">
        <v>45224</v>
      </c>
      <c r="C462" s="75" t="s">
        <v>45234</v>
      </c>
      <c r="D462" s="9" t="s">
        <v>62</v>
      </c>
      <c r="E462" s="9" t="s">
        <v>791</v>
      </c>
      <c r="F462" s="9"/>
      <c r="G462" s="9"/>
      <c r="H462" s="9"/>
      <c r="I462" s="9" t="s">
        <v>46667</v>
      </c>
      <c r="J462" s="9"/>
      <c r="K462" s="9"/>
      <c r="L462" s="75" t="s">
        <v>46668</v>
      </c>
      <c r="M462" s="75" t="s">
        <v>794</v>
      </c>
      <c r="N462" s="9"/>
      <c r="O462" s="9"/>
      <c r="P462" s="9" t="s">
        <v>67</v>
      </c>
      <c r="Q462" s="42" t="s">
        <v>68</v>
      </c>
      <c r="R462" s="9"/>
      <c r="S462" s="9"/>
      <c r="T462" s="9"/>
      <c r="U462" s="9"/>
      <c r="V462" s="9"/>
      <c r="W462" s="9" t="s">
        <v>46669</v>
      </c>
      <c r="X462" s="9"/>
      <c r="Y462" s="9"/>
      <c r="Z462" s="9" t="s">
        <v>46670</v>
      </c>
      <c r="AA462" s="9" t="s">
        <v>46671</v>
      </c>
      <c r="AB462" s="9" t="s">
        <v>799</v>
      </c>
      <c r="AC462" s="9"/>
      <c r="AD462" s="9"/>
      <c r="AE462" s="9" t="s">
        <v>46672</v>
      </c>
      <c r="AF462" s="9" t="s">
        <v>46673</v>
      </c>
      <c r="AG462" s="9"/>
      <c r="AH462" s="9">
        <v>20</v>
      </c>
      <c r="AI462" s="9">
        <v>0</v>
      </c>
      <c r="AJ462" s="9">
        <v>0</v>
      </c>
      <c r="AK462" s="9">
        <v>0</v>
      </c>
      <c r="AL462" s="9">
        <v>0</v>
      </c>
      <c r="AM462" s="9" t="s">
        <v>802</v>
      </c>
      <c r="AN462" s="9" t="s">
        <v>803</v>
      </c>
      <c r="AO462" s="9" t="s">
        <v>804</v>
      </c>
      <c r="AP462" s="42" t="s">
        <v>805</v>
      </c>
      <c r="AQ462" s="42" t="s">
        <v>806</v>
      </c>
      <c r="AR462" s="42"/>
      <c r="AS462" s="42" t="s">
        <v>794</v>
      </c>
      <c r="AT462" s="42" t="s">
        <v>807</v>
      </c>
      <c r="AU462" s="43">
        <v>42431</v>
      </c>
      <c r="AV462" s="42">
        <v>2016</v>
      </c>
      <c r="AW462" s="42">
        <v>4085</v>
      </c>
      <c r="AX462" s="42">
        <v>2</v>
      </c>
      <c r="AY462" s="42"/>
      <c r="AZ462" s="42"/>
      <c r="BA462" s="42"/>
      <c r="BB462" s="42"/>
      <c r="BC462" s="42">
        <v>273</v>
      </c>
      <c r="BD462" s="42">
        <v>278</v>
      </c>
      <c r="BE462" s="42"/>
      <c r="BF462" s="42"/>
      <c r="BG462" s="42"/>
      <c r="BH462" s="42">
        <v>6</v>
      </c>
      <c r="BI462" s="42" t="s">
        <v>808</v>
      </c>
      <c r="BJ462" s="42" t="s">
        <v>808</v>
      </c>
      <c r="BK462" s="42" t="s">
        <v>46674</v>
      </c>
      <c r="BL462" s="42" t="s">
        <v>46675</v>
      </c>
      <c r="BM462" s="42"/>
      <c r="BN462" s="79" t="str">
        <f>IF(COUNTIF(AA462,"*Nanjing Agr Univ*"),AA462)</f>
        <v>Sun, CH (reprint author), Nanjing Agr Univ, Dept Entomol, Nanjing 210095, Jiangsu, Peoples R China.</v>
      </c>
      <c r="BO462" s="79" t="b">
        <f>IF(COUNTIF(BN462,"*Life Sci*"),"生命科学学院",IF(COUNTIF(BN462,"*Coll Hort*"),"园艺学院"))</f>
        <v>0</v>
      </c>
      <c r="BP462" s="79" t="b">
        <f>IF(COUNTIF(BN462,"*Anim Sci*"),"动物科技学院",IF(COUNTIF(BN462,"*Vet Med*"),"动物医学院"))</f>
        <v>0</v>
      </c>
      <c r="BQ462" s="79" t="str">
        <f>IF(COUNTIF(BN462,"*Resources*"),"资源与环境科学学院",IF(COUNTIF(BN462,"*Dept Entomol*"),"植物保护学院"))</f>
        <v>植物保护学院</v>
      </c>
      <c r="BR462" s="79" t="b">
        <f>IF(COUNTIF(BN462,"*Coll Agr*"),"农学院",IF(COUNTIF(BN462,"*Plant Protect*"),"植物保护学院"))</f>
        <v>0</v>
      </c>
      <c r="BS462" s="79" t="b">
        <f>IF(COUNTIF(BN462,"*Food Sci*"),"食品科技学院")</f>
        <v>0</v>
      </c>
      <c r="BT462" s="48" t="s">
        <v>805</v>
      </c>
      <c r="BU462" s="76">
        <f>VLOOKUP(BT462,$CE$2:$CH$13600,3,FALSE)</f>
        <v>0.90600000000000003</v>
      </c>
      <c r="BV462" s="76">
        <f>VLOOKUP(BT462,$CE$2:$CH$13600,4,FALSE)</f>
        <v>0.94499999999999995</v>
      </c>
      <c r="BW462" s="78" t="b">
        <f>IF($BV462&gt;=10,1)</f>
        <v>0</v>
      </c>
      <c r="BX462" s="78" t="b">
        <f>IF(BV462&gt;=5,1)</f>
        <v>0</v>
      </c>
      <c r="BY462" s="78">
        <f>IF(BV462&lt;2,1)</f>
        <v>1</v>
      </c>
      <c r="BZ462" s="4">
        <v>4</v>
      </c>
      <c r="CC462" s="52">
        <v>461</v>
      </c>
      <c r="CD462" s="53" t="s">
        <v>29658</v>
      </c>
      <c r="CE462" s="53" t="s">
        <v>29659</v>
      </c>
      <c r="CF462" s="54">
        <v>188</v>
      </c>
      <c r="CG462" s="54">
        <v>0.91300000000000003</v>
      </c>
      <c r="CH462" s="54">
        <v>0.63100000000000001</v>
      </c>
      <c r="CI462" s="54">
        <v>0.21099999999999999</v>
      </c>
      <c r="CJ462" s="54">
        <v>38</v>
      </c>
      <c r="CK462" s="54">
        <v>3.1</v>
      </c>
      <c r="CL462" s="54">
        <v>3.6000000000000002E-4</v>
      </c>
      <c r="CM462" s="54">
        <v>0.107</v>
      </c>
      <c r="CN462" s="53" t="s">
        <v>29587</v>
      </c>
      <c r="CO462" s="54">
        <v>39</v>
      </c>
      <c r="CP462" s="54">
        <v>58</v>
      </c>
      <c r="CQ462" s="55">
        <f t="shared" si="7"/>
        <v>0.67241379310344829</v>
      </c>
      <c r="CR462" s="52" t="s">
        <v>28938</v>
      </c>
    </row>
    <row r="463" spans="1:96" ht="115.2">
      <c r="A463" s="74">
        <v>462</v>
      </c>
      <c r="B463" s="75" t="s">
        <v>45224</v>
      </c>
      <c r="C463" s="75" t="s">
        <v>45235</v>
      </c>
      <c r="D463" s="74" t="s">
        <v>62</v>
      </c>
      <c r="E463" s="74" t="s">
        <v>1616</v>
      </c>
      <c r="F463" s="74"/>
      <c r="G463" s="74"/>
      <c r="H463" s="74"/>
      <c r="I463" s="74" t="s">
        <v>1617</v>
      </c>
      <c r="J463" s="74"/>
      <c r="K463" s="74"/>
      <c r="L463" s="75" t="s">
        <v>1618</v>
      </c>
      <c r="M463" s="75" t="s">
        <v>1619</v>
      </c>
      <c r="N463" s="74"/>
      <c r="O463" s="74"/>
      <c r="P463" s="74" t="s">
        <v>67</v>
      </c>
      <c r="Q463" s="74" t="s">
        <v>68</v>
      </c>
      <c r="R463" s="74"/>
      <c r="S463" s="74"/>
      <c r="T463" s="74"/>
      <c r="U463" s="74"/>
      <c r="V463" s="74"/>
      <c r="W463" s="74" t="s">
        <v>1620</v>
      </c>
      <c r="X463" s="74" t="s">
        <v>1621</v>
      </c>
      <c r="Y463" s="74"/>
      <c r="Z463" s="74" t="s">
        <v>1622</v>
      </c>
      <c r="AA463" s="74" t="s">
        <v>1623</v>
      </c>
      <c r="AB463" s="74" t="s">
        <v>1624</v>
      </c>
      <c r="AC463" s="74"/>
      <c r="AD463" s="74"/>
      <c r="AE463" s="74" t="s">
        <v>1625</v>
      </c>
      <c r="AF463" s="74" t="s">
        <v>1626</v>
      </c>
      <c r="AG463" s="74"/>
      <c r="AH463" s="74">
        <v>80</v>
      </c>
      <c r="AI463" s="74">
        <v>0</v>
      </c>
      <c r="AJ463" s="74">
        <v>0</v>
      </c>
      <c r="AK463" s="74">
        <v>18</v>
      </c>
      <c r="AL463" s="74">
        <v>18</v>
      </c>
      <c r="AM463" s="74" t="s">
        <v>112</v>
      </c>
      <c r="AN463" s="74" t="s">
        <v>113</v>
      </c>
      <c r="AO463" s="74" t="s">
        <v>114</v>
      </c>
      <c r="AP463" s="74" t="s">
        <v>1627</v>
      </c>
      <c r="AQ463" s="74" t="s">
        <v>1628</v>
      </c>
      <c r="AR463" s="74"/>
      <c r="AS463" s="74" t="s">
        <v>1629</v>
      </c>
      <c r="AT463" s="74" t="s">
        <v>1630</v>
      </c>
      <c r="AU463" s="74" t="s">
        <v>866</v>
      </c>
      <c r="AV463" s="74">
        <v>2016</v>
      </c>
      <c r="AW463" s="74">
        <v>61</v>
      </c>
      <c r="AX463" s="74"/>
      <c r="AY463" s="74">
        <v>2</v>
      </c>
      <c r="AZ463" s="74"/>
      <c r="BA463" s="74"/>
      <c r="BB463" s="74"/>
      <c r="BC463" s="74">
        <v>602</v>
      </c>
      <c r="BD463" s="74">
        <v>611</v>
      </c>
      <c r="BE463" s="74"/>
      <c r="BF463" s="74" t="s">
        <v>1631</v>
      </c>
      <c r="BG463" s="74"/>
      <c r="BH463" s="74">
        <v>10</v>
      </c>
      <c r="BI463" s="74" t="s">
        <v>1632</v>
      </c>
      <c r="BJ463" s="74" t="s">
        <v>1009</v>
      </c>
      <c r="BK463" s="74" t="s">
        <v>1633</v>
      </c>
      <c r="BL463" s="74" t="s">
        <v>1634</v>
      </c>
      <c r="BM463" s="74"/>
      <c r="BN463" s="79" t="str">
        <f>IF(COUNTIF(AA463,"*Nanjing Agr Univ*"),AA463)</f>
        <v>Wang, BX (reprint author), Nanjing Agr Univ, Dept Entomol, Nanjing 210095, Jiangsu, Peoples R China.</v>
      </c>
      <c r="BO463" s="79" t="b">
        <f>IF(COUNTIF(BN463,"*Life Sci*"),"生命科学学院",IF(COUNTIF(BN463,"*Coll Hort*"),"园艺学院"))</f>
        <v>0</v>
      </c>
      <c r="BP463" s="79" t="b">
        <f>IF(COUNTIF(BN463,"*Anim Sci*"),"动物科技学院",IF(COUNTIF(BN463,"*Vet Med*"),"动物医学院"))</f>
        <v>0</v>
      </c>
      <c r="BQ463" s="79" t="str">
        <f>IF(COUNTIF(BN463,"*Resources*"),"资源与环境科学学院",IF(COUNTIF(BN463,"*Dept Entomol*"),"植物保护学院"))</f>
        <v>植物保护学院</v>
      </c>
      <c r="BR463" s="79" t="b">
        <f>IF(COUNTIF(BN463,"*Coll Agr*"),"农学院",IF(COUNTIF(BN463,"*Plant Protect*"),"植物保护学院"))</f>
        <v>0</v>
      </c>
      <c r="BS463" s="79" t="b">
        <f>IF(COUNTIF(BN463,"*Food Sci*"),"食品科技学院")</f>
        <v>0</v>
      </c>
      <c r="BT463" s="78" t="str">
        <f>AP463</f>
        <v>1470-160X</v>
      </c>
      <c r="BU463" s="76">
        <f>VLOOKUP(BT463,$CE$2:$CH$13600,3,FALSE)</f>
        <v>3.444</v>
      </c>
      <c r="BV463" s="76">
        <f>VLOOKUP(BT463,$CE$2:$CH$13600,4,FALSE)</f>
        <v>3.4940000000000002</v>
      </c>
      <c r="BW463" s="78" t="b">
        <f>IF($BV463&gt;=10,1)</f>
        <v>0</v>
      </c>
      <c r="BX463" s="78" t="b">
        <f>IF(BV463&gt;=5,1)</f>
        <v>0</v>
      </c>
      <c r="BY463" s="78" t="b">
        <f>IF(BV463&lt;2,1)</f>
        <v>0</v>
      </c>
      <c r="BZ463" s="4">
        <v>3</v>
      </c>
      <c r="CC463" s="52">
        <v>462</v>
      </c>
      <c r="CD463" s="53" t="s">
        <v>29660</v>
      </c>
      <c r="CE463" s="53" t="s">
        <v>29661</v>
      </c>
      <c r="CF463" s="54">
        <v>566</v>
      </c>
      <c r="CG463" s="54">
        <v>0.90300000000000002</v>
      </c>
      <c r="CH463" s="54">
        <v>1.42</v>
      </c>
      <c r="CI463" s="54">
        <v>0.11600000000000001</v>
      </c>
      <c r="CJ463" s="54">
        <v>43</v>
      </c>
      <c r="CK463" s="54">
        <v>5.7</v>
      </c>
      <c r="CL463" s="54">
        <v>2.1800000000000001E-3</v>
      </c>
      <c r="CM463" s="54">
        <v>0.66400000000000003</v>
      </c>
      <c r="CN463" s="53" t="s">
        <v>29587</v>
      </c>
      <c r="CO463" s="54">
        <v>41</v>
      </c>
      <c r="CP463" s="54">
        <v>58</v>
      </c>
      <c r="CQ463" s="55">
        <f t="shared" si="7"/>
        <v>0.7068965517241379</v>
      </c>
      <c r="CR463" s="52" t="s">
        <v>28938</v>
      </c>
    </row>
    <row r="464" spans="1:96" ht="86.4">
      <c r="A464" s="74">
        <v>463</v>
      </c>
      <c r="B464" s="75" t="s">
        <v>45224</v>
      </c>
      <c r="C464" s="75" t="s">
        <v>48172</v>
      </c>
      <c r="D464" s="9" t="s">
        <v>62</v>
      </c>
      <c r="E464" s="9" t="s">
        <v>46454</v>
      </c>
      <c r="F464" s="9"/>
      <c r="G464" s="9"/>
      <c r="H464" s="9"/>
      <c r="I464" s="9" t="s">
        <v>46455</v>
      </c>
      <c r="J464" s="9"/>
      <c r="K464" s="9"/>
      <c r="L464" s="75" t="s">
        <v>46456</v>
      </c>
      <c r="M464" s="75" t="s">
        <v>596</v>
      </c>
      <c r="N464" s="9"/>
      <c r="O464" s="9"/>
      <c r="P464" s="9" t="s">
        <v>67</v>
      </c>
      <c r="Q464" s="42" t="s">
        <v>68</v>
      </c>
      <c r="R464" s="9"/>
      <c r="S464" s="9"/>
      <c r="T464" s="9"/>
      <c r="U464" s="9"/>
      <c r="V464" s="9"/>
      <c r="W464" s="9"/>
      <c r="X464" s="9" t="s">
        <v>46457</v>
      </c>
      <c r="Y464" s="9"/>
      <c r="Z464" s="9" t="s">
        <v>46458</v>
      </c>
      <c r="AA464" s="9" t="s">
        <v>46459</v>
      </c>
      <c r="AB464" s="9" t="s">
        <v>2884</v>
      </c>
      <c r="AC464" s="9"/>
      <c r="AD464" s="9"/>
      <c r="AE464" s="9" t="s">
        <v>2885</v>
      </c>
      <c r="AF464" s="9" t="s">
        <v>46460</v>
      </c>
      <c r="AG464" s="9"/>
      <c r="AH464" s="9">
        <v>26</v>
      </c>
      <c r="AI464" s="9">
        <v>0</v>
      </c>
      <c r="AJ464" s="9">
        <v>0</v>
      </c>
      <c r="AK464" s="9">
        <v>0</v>
      </c>
      <c r="AL464" s="9">
        <v>0</v>
      </c>
      <c r="AM464" s="9" t="s">
        <v>603</v>
      </c>
      <c r="AN464" s="9" t="s">
        <v>604</v>
      </c>
      <c r="AO464" s="9" t="s">
        <v>605</v>
      </c>
      <c r="AP464" s="42" t="s">
        <v>606</v>
      </c>
      <c r="AQ464" s="42"/>
      <c r="AR464" s="42"/>
      <c r="AS464" s="42" t="s">
        <v>607</v>
      </c>
      <c r="AT464" s="42" t="s">
        <v>608</v>
      </c>
      <c r="AU464" s="43">
        <v>42451</v>
      </c>
      <c r="AV464" s="42">
        <v>2016</v>
      </c>
      <c r="AW464" s="42">
        <v>6</v>
      </c>
      <c r="AX464" s="42"/>
      <c r="AY464" s="42"/>
      <c r="AZ464" s="42"/>
      <c r="BA464" s="42"/>
      <c r="BB464" s="42"/>
      <c r="BC464" s="42"/>
      <c r="BD464" s="42"/>
      <c r="BE464" s="42">
        <v>23409</v>
      </c>
      <c r="BF464" s="42" t="s">
        <v>46461</v>
      </c>
      <c r="BG464" s="42"/>
      <c r="BH464" s="42">
        <v>8</v>
      </c>
      <c r="BI464" s="42" t="s">
        <v>610</v>
      </c>
      <c r="BJ464" s="42" t="s">
        <v>611</v>
      </c>
      <c r="BK464" s="42" t="s">
        <v>46462</v>
      </c>
      <c r="BL464" s="42" t="s">
        <v>46463</v>
      </c>
      <c r="BM464" s="42">
        <v>27003798</v>
      </c>
      <c r="BN464" s="79" t="str">
        <f>IF(COUNTIF(AA464,"*Nanjing Agr Univ*"),AA464)</f>
        <v>Wang, LM; Liu, FQ (reprint author), Nanjing Agr Univ, Key Lab Integrated Management Crop Dis &amp; Pests, Coll Plant Protect, Nanjing 210095, Jiangsu, Peoples R China.; Liu, FQ (reprint author), Jiangsu Acad Agr Sci, Inst Plant Protect, Nanjing 210014, Jiangsu, Peoples R China.</v>
      </c>
      <c r="BO464" s="79" t="b">
        <f>IF(COUNTIF(BN464,"*Life Sci*"),"生命科学学院",IF(COUNTIF(BN464,"*Coll Hort*"),"园艺学院"))</f>
        <v>0</v>
      </c>
      <c r="BP464" s="79" t="b">
        <f>IF(COUNTIF(BN464,"*Anim Sci*"),"动物科技学院",IF(COUNTIF(BN464,"*Vet Med*"),"动物医学院"))</f>
        <v>0</v>
      </c>
      <c r="BQ464" s="79" t="b">
        <f>IF(COUNTIF(BN464,"*Resources*"),"资源与环境科学学院",IF(COUNTIF(BN464,"*Dept Entomol*"),"植物保护学院"))</f>
        <v>0</v>
      </c>
      <c r="BR464" s="79" t="str">
        <f>IF(COUNTIF(BN464,"*Coll Agr*"),"农学院",IF(COUNTIF(BN464,"*Plant Protect*"),"植物保护学院"))</f>
        <v>植物保护学院</v>
      </c>
      <c r="BS464" s="79" t="b">
        <f>IF(COUNTIF(BN464,"*Food Sci*"),"食品科技学院")</f>
        <v>0</v>
      </c>
      <c r="BT464" s="48" t="s">
        <v>606</v>
      </c>
      <c r="BU464" s="76">
        <f>VLOOKUP(BT464,$CE$2:$CH$13600,3,FALSE)</f>
        <v>5.5780000000000003</v>
      </c>
      <c r="BV464" s="76">
        <f>VLOOKUP(BT464,$CE$2:$CH$13600,4,FALSE)</f>
        <v>5.5970000000000004</v>
      </c>
      <c r="BW464" s="78" t="b">
        <f>IF($BV464&gt;=10,1)</f>
        <v>0</v>
      </c>
      <c r="BX464" s="78">
        <f>IF(BV464&gt;=5,1)</f>
        <v>1</v>
      </c>
      <c r="BY464" s="78" t="b">
        <f>IF(BV464&lt;2,1)</f>
        <v>0</v>
      </c>
      <c r="BZ464" s="4">
        <v>4</v>
      </c>
      <c r="CC464" s="52">
        <v>463</v>
      </c>
      <c r="CD464" s="53" t="s">
        <v>29662</v>
      </c>
      <c r="CE464" s="53" t="s">
        <v>29663</v>
      </c>
      <c r="CF464" s="54">
        <v>662</v>
      </c>
      <c r="CG464" s="54">
        <v>0.82599999999999996</v>
      </c>
      <c r="CH464" s="54">
        <v>1.0149999999999999</v>
      </c>
      <c r="CI464" s="54">
        <v>9.4E-2</v>
      </c>
      <c r="CJ464" s="54">
        <v>32</v>
      </c>
      <c r="CK464" s="54">
        <v>9.6</v>
      </c>
      <c r="CL464" s="54">
        <v>2.0200000000000001E-3</v>
      </c>
      <c r="CM464" s="54">
        <v>0.61699999999999999</v>
      </c>
      <c r="CN464" s="53" t="s">
        <v>29587</v>
      </c>
      <c r="CO464" s="54">
        <v>42</v>
      </c>
      <c r="CP464" s="54">
        <v>58</v>
      </c>
      <c r="CQ464" s="55">
        <f t="shared" si="7"/>
        <v>0.72413793103448276</v>
      </c>
      <c r="CR464" s="52" t="s">
        <v>28938</v>
      </c>
    </row>
    <row r="465" spans="1:96" ht="115.2">
      <c r="A465" s="74">
        <v>464</v>
      </c>
      <c r="B465" s="75" t="s">
        <v>45224</v>
      </c>
      <c r="C465" s="75" t="s">
        <v>45236</v>
      </c>
      <c r="D465" s="42" t="s">
        <v>62</v>
      </c>
      <c r="E465" s="42" t="s">
        <v>2257</v>
      </c>
      <c r="F465" s="42"/>
      <c r="G465" s="42"/>
      <c r="H465" s="42"/>
      <c r="I465" s="42" t="s">
        <v>2258</v>
      </c>
      <c r="J465" s="42"/>
      <c r="K465" s="42"/>
      <c r="L465" s="75" t="s">
        <v>2259</v>
      </c>
      <c r="M465" s="75" t="s">
        <v>2260</v>
      </c>
      <c r="N465" s="42"/>
      <c r="O465" s="42"/>
      <c r="P465" s="42" t="s">
        <v>67</v>
      </c>
      <c r="Q465" s="74" t="s">
        <v>68</v>
      </c>
      <c r="R465" s="74"/>
      <c r="S465" s="74"/>
      <c r="T465" s="74"/>
      <c r="U465" s="74"/>
      <c r="V465" s="74"/>
      <c r="W465" s="74" t="s">
        <v>2261</v>
      </c>
      <c r="X465" s="74" t="s">
        <v>2262</v>
      </c>
      <c r="Y465" s="74"/>
      <c r="Z465" s="74" t="s">
        <v>2263</v>
      </c>
      <c r="AA465" s="74" t="s">
        <v>2264</v>
      </c>
      <c r="AB465" s="74" t="s">
        <v>1875</v>
      </c>
      <c r="AC465" s="74"/>
      <c r="AD465" s="74"/>
      <c r="AE465" s="74" t="s">
        <v>2265</v>
      </c>
      <c r="AF465" s="74" t="s">
        <v>2266</v>
      </c>
      <c r="AG465" s="74"/>
      <c r="AH465" s="74">
        <v>31</v>
      </c>
      <c r="AI465" s="74">
        <v>0</v>
      </c>
      <c r="AJ465" s="74">
        <v>0</v>
      </c>
      <c r="AK465" s="74">
        <v>28</v>
      </c>
      <c r="AL465" s="74">
        <v>28</v>
      </c>
      <c r="AM465" s="74" t="s">
        <v>112</v>
      </c>
      <c r="AN465" s="74" t="s">
        <v>113</v>
      </c>
      <c r="AO465" s="74" t="s">
        <v>114</v>
      </c>
      <c r="AP465" s="74" t="s">
        <v>2267</v>
      </c>
      <c r="AQ465" s="74" t="s">
        <v>2268</v>
      </c>
      <c r="AR465" s="74"/>
      <c r="AS465" s="74" t="s">
        <v>2269</v>
      </c>
      <c r="AT465" s="74" t="s">
        <v>2270</v>
      </c>
      <c r="AU465" s="11">
        <v>42384</v>
      </c>
      <c r="AV465" s="74">
        <v>2016</v>
      </c>
      <c r="AW465" s="74">
        <v>542</v>
      </c>
      <c r="AX465" s="74"/>
      <c r="AY465" s="74" t="s">
        <v>179</v>
      </c>
      <c r="AZ465" s="74"/>
      <c r="BA465" s="74"/>
      <c r="BB465" s="74"/>
      <c r="BC465" s="74">
        <v>845</v>
      </c>
      <c r="BD465" s="74">
        <v>853</v>
      </c>
      <c r="BE465" s="74"/>
      <c r="BF465" s="74" t="s">
        <v>2271</v>
      </c>
      <c r="BG465" s="74"/>
      <c r="BH465" s="74">
        <v>9</v>
      </c>
      <c r="BI465" s="74" t="s">
        <v>937</v>
      </c>
      <c r="BJ465" s="74" t="s">
        <v>938</v>
      </c>
      <c r="BK465" s="74" t="s">
        <v>2272</v>
      </c>
      <c r="BL465" s="74" t="s">
        <v>2273</v>
      </c>
      <c r="BM465" s="74">
        <v>26556749</v>
      </c>
      <c r="BN465" s="79" t="str">
        <f>IF(COUNTIF(AA465,"*Nanjing Agr Univ*"),AA465)</f>
        <v>Wang, MH (reprint author), Nanjing Agr Univ, Dept Pesticide Sci,Minist Educ, Coll Plant Protect,Key Lab Integrated Management, State &amp; Local Joint Engn Res Ctr Green Pesticide, Nanjing 210095, Jiangsu, Peoples R China.</v>
      </c>
      <c r="BO465" s="79" t="b">
        <f>IF(COUNTIF(BN465,"*Life Sci*"),"生命科学学院",IF(COUNTIF(BN465,"*Coll Hort*"),"园艺学院"))</f>
        <v>0</v>
      </c>
      <c r="BP465" s="79" t="b">
        <f>IF(COUNTIF(BN465,"*Anim Sci*"),"动物科技学院",IF(COUNTIF(BN465,"*Vet Med*"),"动物医学院"))</f>
        <v>0</v>
      </c>
      <c r="BQ465" s="79" t="b">
        <f>IF(COUNTIF(BN465,"*Resources*"),"资源与环境科学学院",IF(COUNTIF(BN465,"*Dept Entomol*"),"植物保护学院"))</f>
        <v>0</v>
      </c>
      <c r="BR465" s="79" t="str">
        <f>IF(COUNTIF(BN465,"*Coll Agr*"),"农学院",IF(COUNTIF(BN465,"*Plant Protect*"),"植物保护学院"))</f>
        <v>植物保护学院</v>
      </c>
      <c r="BS465" s="79" t="b">
        <f>IF(COUNTIF(BN465,"*Food Sci*"),"食品科技学院")</f>
        <v>0</v>
      </c>
      <c r="BT465" s="78" t="str">
        <f>AP465</f>
        <v>0048-9697</v>
      </c>
      <c r="BU465" s="76">
        <f>VLOOKUP(BT465,$CE$2:$CH$13600,3,FALSE)</f>
        <v>4.0990000000000002</v>
      </c>
      <c r="BV465" s="76">
        <f>VLOOKUP(BT465,$CE$2:$CH$13600,4,FALSE)</f>
        <v>4.4139999999999997</v>
      </c>
      <c r="BW465" s="78" t="b">
        <f>IF($BV465&gt;=10,1)</f>
        <v>0</v>
      </c>
      <c r="BX465" s="78" t="b">
        <f>IF(BV465&gt;=5,1)</f>
        <v>0</v>
      </c>
      <c r="BY465" s="78" t="b">
        <f>IF(BV465&lt;2,1)</f>
        <v>0</v>
      </c>
      <c r="BZ465" s="4">
        <v>3</v>
      </c>
      <c r="CC465" s="52">
        <v>464</v>
      </c>
      <c r="CD465" s="53" t="s">
        <v>29664</v>
      </c>
      <c r="CE465" s="53" t="s">
        <v>29665</v>
      </c>
      <c r="CF465" s="54">
        <v>507</v>
      </c>
      <c r="CG465" s="54">
        <v>0.79500000000000004</v>
      </c>
      <c r="CH465" s="54">
        <v>0.81100000000000005</v>
      </c>
      <c r="CI465" s="54">
        <v>0.2</v>
      </c>
      <c r="CJ465" s="54">
        <v>20</v>
      </c>
      <c r="CK465" s="54" t="s">
        <v>28918</v>
      </c>
      <c r="CL465" s="54">
        <v>8.4999999999999995E-4</v>
      </c>
      <c r="CM465" s="54">
        <v>0.72799999999999998</v>
      </c>
      <c r="CN465" s="53" t="s">
        <v>29587</v>
      </c>
      <c r="CO465" s="54">
        <v>43</v>
      </c>
      <c r="CP465" s="54">
        <v>58</v>
      </c>
      <c r="CQ465" s="55">
        <f t="shared" si="7"/>
        <v>0.74137931034482762</v>
      </c>
      <c r="CR465" s="52" t="s">
        <v>28938</v>
      </c>
    </row>
    <row r="466" spans="1:96" ht="100.8">
      <c r="A466" s="74">
        <v>465</v>
      </c>
      <c r="B466" s="75" t="s">
        <v>45224</v>
      </c>
      <c r="C466" s="75" t="s">
        <v>45236</v>
      </c>
      <c r="D466" s="74" t="s">
        <v>62</v>
      </c>
      <c r="E466" s="74" t="s">
        <v>1868</v>
      </c>
      <c r="F466" s="74"/>
      <c r="G466" s="74"/>
      <c r="H466" s="74"/>
      <c r="I466" s="74" t="s">
        <v>1869</v>
      </c>
      <c r="J466" s="74"/>
      <c r="K466" s="74"/>
      <c r="L466" s="75" t="s">
        <v>1870</v>
      </c>
      <c r="M466" s="75" t="s">
        <v>66</v>
      </c>
      <c r="N466" s="74"/>
      <c r="O466" s="74"/>
      <c r="P466" s="74" t="s">
        <v>67</v>
      </c>
      <c r="Q466" s="74" t="s">
        <v>68</v>
      </c>
      <c r="R466" s="74"/>
      <c r="S466" s="74"/>
      <c r="T466" s="74"/>
      <c r="U466" s="74"/>
      <c r="V466" s="74"/>
      <c r="W466" s="74" t="s">
        <v>1871</v>
      </c>
      <c r="X466" s="74" t="s">
        <v>1872</v>
      </c>
      <c r="Y466" s="74"/>
      <c r="Z466" s="74" t="s">
        <v>1873</v>
      </c>
      <c r="AA466" s="74" t="s">
        <v>1874</v>
      </c>
      <c r="AB466" s="74" t="s">
        <v>1875</v>
      </c>
      <c r="AC466" s="74"/>
      <c r="AD466" s="74"/>
      <c r="AE466" s="74" t="s">
        <v>1876</v>
      </c>
      <c r="AF466" s="74" t="s">
        <v>1877</v>
      </c>
      <c r="AG466" s="74"/>
      <c r="AH466" s="74">
        <v>33</v>
      </c>
      <c r="AI466" s="74">
        <v>0</v>
      </c>
      <c r="AJ466" s="74">
        <v>0</v>
      </c>
      <c r="AK466" s="74">
        <v>63</v>
      </c>
      <c r="AL466" s="74">
        <v>63</v>
      </c>
      <c r="AM466" s="74" t="s">
        <v>76</v>
      </c>
      <c r="AN466" s="74" t="s">
        <v>77</v>
      </c>
      <c r="AO466" s="74" t="s">
        <v>78</v>
      </c>
      <c r="AP466" s="74" t="s">
        <v>79</v>
      </c>
      <c r="AQ466" s="74" t="s">
        <v>80</v>
      </c>
      <c r="AR466" s="74"/>
      <c r="AS466" s="74" t="s">
        <v>81</v>
      </c>
      <c r="AT466" s="74" t="s">
        <v>82</v>
      </c>
      <c r="AU466" s="11">
        <v>42401</v>
      </c>
      <c r="AV466" s="74">
        <v>2016</v>
      </c>
      <c r="AW466" s="74">
        <v>192</v>
      </c>
      <c r="AX466" s="74"/>
      <c r="AY466" s="74"/>
      <c r="AZ466" s="74"/>
      <c r="BA466" s="74"/>
      <c r="BB466" s="74"/>
      <c r="BC466" s="74">
        <v>525</v>
      </c>
      <c r="BD466" s="74">
        <v>530</v>
      </c>
      <c r="BE466" s="74"/>
      <c r="BF466" s="74" t="s">
        <v>1878</v>
      </c>
      <c r="BG466" s="74"/>
      <c r="BH466" s="74">
        <v>6</v>
      </c>
      <c r="BI466" s="74" t="s">
        <v>84</v>
      </c>
      <c r="BJ466" s="74" t="s">
        <v>85</v>
      </c>
      <c r="BK466" s="74" t="s">
        <v>1854</v>
      </c>
      <c r="BL466" s="74" t="s">
        <v>1879</v>
      </c>
      <c r="BM466" s="74">
        <v>26304380</v>
      </c>
      <c r="BN466" s="79" t="str">
        <f>IF(COUNTIF(AA466,"*Nanjing Agr Univ*"),AA466)</f>
        <v>Wang, MH (reprint author), Nanjing Agr Univ, Key Lab Integrated Management Crop Dis &amp; Pests, Jiangsu Key Lab Pesticide Sci, Dept Pesticide Sci,Coll Plant Protect,Minist Educ, Nanjing 210095, Jiangsu, Peoples R China.</v>
      </c>
      <c r="BO466" s="79" t="b">
        <f>IF(COUNTIF(BN466,"*Life Sci*"),"生命科学学院",IF(COUNTIF(BN466,"*Coll Hort*"),"园艺学院"))</f>
        <v>0</v>
      </c>
      <c r="BP466" s="79" t="b">
        <f>IF(COUNTIF(BN466,"*Anim Sci*"),"动物科技学院",IF(COUNTIF(BN466,"*Vet Med*"),"动物医学院"))</f>
        <v>0</v>
      </c>
      <c r="BQ466" s="79" t="b">
        <f>IF(COUNTIF(BN466,"*Resources*"),"资源与环境科学学院",IF(COUNTIF(BN466,"*Dept Entomol*"),"植物保护学院"))</f>
        <v>0</v>
      </c>
      <c r="BR466" s="79" t="str">
        <f>IF(COUNTIF(BN466,"*Coll Agr*"),"农学院",IF(COUNTIF(BN466,"*Plant Protect*"),"植物保护学院"))</f>
        <v>植物保护学院</v>
      </c>
      <c r="BS466" s="79" t="b">
        <f>IF(COUNTIF(BN466,"*Food Sci*"),"食品科技学院")</f>
        <v>0</v>
      </c>
      <c r="BT466" s="78" t="str">
        <f>AP466</f>
        <v>0308-8146</v>
      </c>
      <c r="BU466" s="76">
        <f>VLOOKUP(BT466,$CE$2:$CH$13600,3,FALSE)</f>
        <v>3.391</v>
      </c>
      <c r="BV466" s="76">
        <f>VLOOKUP(BT466,$CE$2:$CH$13600,4,FALSE)</f>
        <v>3.9009999999999998</v>
      </c>
      <c r="BW466" s="78" t="b">
        <f>IF($BV466&gt;=10,1)</f>
        <v>0</v>
      </c>
      <c r="BX466" s="78" t="b">
        <f>IF(BV466&gt;=5,1)</f>
        <v>0</v>
      </c>
      <c r="BY466" s="78" t="b">
        <f>IF(BV466&lt;2,1)</f>
        <v>0</v>
      </c>
      <c r="BZ466" s="4">
        <v>3</v>
      </c>
      <c r="CC466" s="52">
        <v>465</v>
      </c>
      <c r="CD466" s="53" t="s">
        <v>29666</v>
      </c>
      <c r="CE466" s="53" t="s">
        <v>29667</v>
      </c>
      <c r="CF466" s="54">
        <v>249</v>
      </c>
      <c r="CG466" s="54">
        <v>0.77800000000000002</v>
      </c>
      <c r="CH466" s="54">
        <v>1.0629999999999999</v>
      </c>
      <c r="CI466" s="54">
        <v>0.38100000000000001</v>
      </c>
      <c r="CJ466" s="54">
        <v>21</v>
      </c>
      <c r="CK466" s="54" t="s">
        <v>28918</v>
      </c>
      <c r="CL466" s="54">
        <v>3.3E-4</v>
      </c>
      <c r="CM466" s="54">
        <v>0.32100000000000001</v>
      </c>
      <c r="CN466" s="53" t="s">
        <v>29587</v>
      </c>
      <c r="CO466" s="54">
        <v>44</v>
      </c>
      <c r="CP466" s="54">
        <v>58</v>
      </c>
      <c r="CQ466" s="55">
        <f t="shared" si="7"/>
        <v>0.75862068965517238</v>
      </c>
      <c r="CR466" s="52" t="s">
        <v>28953</v>
      </c>
    </row>
    <row r="467" spans="1:96" ht="115.2">
      <c r="A467" s="74">
        <v>466</v>
      </c>
      <c r="B467" s="75" t="s">
        <v>45224</v>
      </c>
      <c r="C467" s="75" t="s">
        <v>45236</v>
      </c>
      <c r="D467" s="74" t="s">
        <v>62</v>
      </c>
      <c r="E467" s="74" t="s">
        <v>2170</v>
      </c>
      <c r="F467" s="74"/>
      <c r="G467" s="74"/>
      <c r="H467" s="74"/>
      <c r="I467" s="74" t="s">
        <v>2171</v>
      </c>
      <c r="J467" s="74"/>
      <c r="K467" s="74"/>
      <c r="L467" s="75" t="s">
        <v>2172</v>
      </c>
      <c r="M467" s="75" t="s">
        <v>2173</v>
      </c>
      <c r="N467" s="74"/>
      <c r="O467" s="74"/>
      <c r="P467" s="74" t="s">
        <v>67</v>
      </c>
      <c r="Q467" s="74" t="s">
        <v>68</v>
      </c>
      <c r="R467" s="74"/>
      <c r="S467" s="74"/>
      <c r="T467" s="74"/>
      <c r="U467" s="74"/>
      <c r="V467" s="74"/>
      <c r="W467" s="74" t="s">
        <v>2174</v>
      </c>
      <c r="X467" s="74" t="s">
        <v>2175</v>
      </c>
      <c r="Y467" s="74"/>
      <c r="Z467" s="74" t="s">
        <v>2176</v>
      </c>
      <c r="AA467" s="74" t="s">
        <v>2177</v>
      </c>
      <c r="AB467" s="74" t="s">
        <v>1875</v>
      </c>
      <c r="AC467" s="74"/>
      <c r="AD467" s="74"/>
      <c r="AE467" s="74" t="s">
        <v>2178</v>
      </c>
      <c r="AF467" s="74" t="s">
        <v>2179</v>
      </c>
      <c r="AG467" s="74"/>
      <c r="AH467" s="74">
        <v>28</v>
      </c>
      <c r="AI467" s="74">
        <v>0</v>
      </c>
      <c r="AJ467" s="74">
        <v>0</v>
      </c>
      <c r="AK467" s="74">
        <v>1</v>
      </c>
      <c r="AL467" s="74">
        <v>1</v>
      </c>
      <c r="AM467" s="74" t="s">
        <v>112</v>
      </c>
      <c r="AN467" s="74" t="s">
        <v>113</v>
      </c>
      <c r="AO467" s="74" t="s">
        <v>114</v>
      </c>
      <c r="AP467" s="74" t="s">
        <v>27492</v>
      </c>
      <c r="AQ467" s="74" t="s">
        <v>2181</v>
      </c>
      <c r="AR467" s="74"/>
      <c r="AS467" s="74" t="s">
        <v>2182</v>
      </c>
      <c r="AT467" s="74" t="s">
        <v>2183</v>
      </c>
      <c r="AU467" s="11">
        <v>42384</v>
      </c>
      <c r="AV467" s="74">
        <v>2016</v>
      </c>
      <c r="AW467" s="74">
        <v>1009</v>
      </c>
      <c r="AX467" s="74"/>
      <c r="AY467" s="74"/>
      <c r="AZ467" s="74"/>
      <c r="BA467" s="74"/>
      <c r="BB467" s="74"/>
      <c r="BC467" s="74">
        <v>130</v>
      </c>
      <c r="BD467" s="74">
        <v>137</v>
      </c>
      <c r="BE467" s="74"/>
      <c r="BF467" s="74" t="s">
        <v>2184</v>
      </c>
      <c r="BG467" s="74"/>
      <c r="BH467" s="74">
        <v>8</v>
      </c>
      <c r="BI467" s="74" t="s">
        <v>2185</v>
      </c>
      <c r="BJ467" s="74" t="s">
        <v>2186</v>
      </c>
      <c r="BK467" s="74" t="s">
        <v>2187</v>
      </c>
      <c r="BL467" s="74" t="s">
        <v>2188</v>
      </c>
      <c r="BM467" s="74">
        <v>26724558</v>
      </c>
      <c r="BN467" s="79" t="str">
        <f>IF(COUNTIF(AA467,"*Nanjing Agr Univ*"),AA467)</f>
        <v>Wang, MH (reprint author), Nanjing Agr Univ, Coll Plant Protect, Dept Pesticide Sci, Nanjing 210095, Jiangsu, Peoples R China.</v>
      </c>
      <c r="BO467" s="79" t="b">
        <f>IF(COUNTIF(BN467,"*Life Sci*"),"生命科学学院",IF(COUNTIF(BN467,"*Coll Hort*"),"园艺学院"))</f>
        <v>0</v>
      </c>
      <c r="BP467" s="79" t="b">
        <f>IF(COUNTIF(BN467,"*Anim Sci*"),"动物科技学院",IF(COUNTIF(BN467,"*Vet Med*"),"动物医学院"))</f>
        <v>0</v>
      </c>
      <c r="BQ467" s="79" t="b">
        <f>IF(COUNTIF(BN467,"*Resources*"),"资源与环境科学学院",IF(COUNTIF(BN467,"*Dept Entomol*"),"植物保护学院"))</f>
        <v>0</v>
      </c>
      <c r="BR467" s="79" t="str">
        <f>IF(COUNTIF(BN467,"*Coll Agr*"),"农学院",IF(COUNTIF(BN467,"*Plant Protect*"),"植物保护学院"))</f>
        <v>植物保护学院</v>
      </c>
      <c r="BS467" s="79" t="b">
        <f>IF(COUNTIF(BN467,"*Food Sci*"),"食品科技学院")</f>
        <v>0</v>
      </c>
      <c r="BT467" s="78" t="str">
        <f>AP467</f>
        <v>1570-0232</v>
      </c>
      <c r="BU467" s="76">
        <f>VLOOKUP(BT467,$CE$2:$CH$13600,3,FALSE)</f>
        <v>2.7290000000000001</v>
      </c>
      <c r="BV467" s="76">
        <f>VLOOKUP(BT467,$CE$2:$CH$13600,4,FALSE)</f>
        <v>2.8460000000000001</v>
      </c>
      <c r="BW467" s="78" t="b">
        <f>IF($BV467&gt;=10,1)</f>
        <v>0</v>
      </c>
      <c r="BX467" s="78" t="b">
        <f>IF(BV467&gt;=5,1)</f>
        <v>0</v>
      </c>
      <c r="BY467" s="78" t="b">
        <f>IF(BV467&lt;2,1)</f>
        <v>0</v>
      </c>
      <c r="BZ467" s="4">
        <v>3</v>
      </c>
      <c r="CC467" s="52">
        <v>466</v>
      </c>
      <c r="CD467" s="53" t="s">
        <v>29668</v>
      </c>
      <c r="CE467" s="53" t="s">
        <v>29669</v>
      </c>
      <c r="CF467" s="54">
        <v>680</v>
      </c>
      <c r="CG467" s="54">
        <v>0.77800000000000002</v>
      </c>
      <c r="CH467" s="54">
        <v>0.81599999999999995</v>
      </c>
      <c r="CI467" s="54">
        <v>3.2000000000000001E-2</v>
      </c>
      <c r="CJ467" s="54">
        <v>63</v>
      </c>
      <c r="CK467" s="54">
        <v>5.7</v>
      </c>
      <c r="CL467" s="54">
        <v>1.8400000000000001E-3</v>
      </c>
      <c r="CM467" s="54">
        <v>0.26300000000000001</v>
      </c>
      <c r="CN467" s="53" t="s">
        <v>29587</v>
      </c>
      <c r="CO467" s="54">
        <v>44</v>
      </c>
      <c r="CP467" s="54">
        <v>58</v>
      </c>
      <c r="CQ467" s="55">
        <f t="shared" si="7"/>
        <v>0.75862068965517238</v>
      </c>
      <c r="CR467" s="52" t="s">
        <v>28953</v>
      </c>
    </row>
    <row r="468" spans="1:96" ht="100.8">
      <c r="A468" s="74">
        <v>467</v>
      </c>
      <c r="B468" s="75" t="s">
        <v>45224</v>
      </c>
      <c r="C468" s="75" t="s">
        <v>45237</v>
      </c>
      <c r="D468" s="42" t="s">
        <v>62</v>
      </c>
      <c r="E468" s="42" t="s">
        <v>1425</v>
      </c>
      <c r="F468" s="42"/>
      <c r="G468" s="42"/>
      <c r="H468" s="42"/>
      <c r="I468" s="42" t="s">
        <v>1426</v>
      </c>
      <c r="J468" s="42"/>
      <c r="K468" s="42"/>
      <c r="L468" s="75" t="s">
        <v>1427</v>
      </c>
      <c r="M468" s="75" t="s">
        <v>1428</v>
      </c>
      <c r="N468" s="42"/>
      <c r="O468" s="42"/>
      <c r="P468" s="42" t="s">
        <v>67</v>
      </c>
      <c r="Q468" s="74" t="s">
        <v>68</v>
      </c>
      <c r="R468" s="74"/>
      <c r="S468" s="74"/>
      <c r="T468" s="74"/>
      <c r="U468" s="74"/>
      <c r="V468" s="74"/>
      <c r="W468" s="74" t="s">
        <v>1429</v>
      </c>
      <c r="X468" s="74" t="s">
        <v>1430</v>
      </c>
      <c r="Y468" s="74"/>
      <c r="Z468" s="74" t="s">
        <v>1431</v>
      </c>
      <c r="AA468" s="74" t="s">
        <v>1432</v>
      </c>
      <c r="AB468" s="74" t="s">
        <v>1433</v>
      </c>
      <c r="AC468" s="74"/>
      <c r="AD468" s="74"/>
      <c r="AE468" s="74" t="s">
        <v>1434</v>
      </c>
      <c r="AF468" s="74" t="s">
        <v>1435</v>
      </c>
      <c r="AG468" s="74"/>
      <c r="AH468" s="74">
        <v>55</v>
      </c>
      <c r="AI468" s="74">
        <v>0</v>
      </c>
      <c r="AJ468" s="74">
        <v>0</v>
      </c>
      <c r="AK468" s="74">
        <v>3</v>
      </c>
      <c r="AL468" s="74">
        <v>3</v>
      </c>
      <c r="AM468" s="74" t="s">
        <v>358</v>
      </c>
      <c r="AN468" s="74" t="s">
        <v>359</v>
      </c>
      <c r="AO468" s="74" t="s">
        <v>360</v>
      </c>
      <c r="AP468" s="74" t="s">
        <v>1436</v>
      </c>
      <c r="AQ468" s="74" t="s">
        <v>1437</v>
      </c>
      <c r="AR468" s="74"/>
      <c r="AS468" s="74" t="s">
        <v>1438</v>
      </c>
      <c r="AT468" s="74" t="s">
        <v>1439</v>
      </c>
      <c r="AU468" s="74" t="s">
        <v>866</v>
      </c>
      <c r="AV468" s="74">
        <v>2016</v>
      </c>
      <c r="AW468" s="74">
        <v>17</v>
      </c>
      <c r="AX468" s="74">
        <v>1</v>
      </c>
      <c r="AY468" s="74"/>
      <c r="AZ468" s="74"/>
      <c r="BA468" s="74"/>
      <c r="BB468" s="74"/>
      <c r="BC468" s="74">
        <v>272</v>
      </c>
      <c r="BD468" s="74">
        <v>285</v>
      </c>
      <c r="BE468" s="74"/>
      <c r="BF468" s="74" t="s">
        <v>1440</v>
      </c>
      <c r="BG468" s="74"/>
      <c r="BH468" s="74">
        <v>14</v>
      </c>
      <c r="BI468" s="74" t="s">
        <v>577</v>
      </c>
      <c r="BJ468" s="74" t="s">
        <v>577</v>
      </c>
      <c r="BK468" s="74" t="s">
        <v>1441</v>
      </c>
      <c r="BL468" s="74" t="s">
        <v>1442</v>
      </c>
      <c r="BM468" s="74">
        <v>25976113</v>
      </c>
      <c r="BN468" s="79" t="str">
        <f>IF(COUNTIF(AA468,"*Nanjing Agr Univ*"),AA468)</f>
        <v>Wang, YC (reprint author), Nanjing Agr Univ, Dept Plant Pathol, Nanjing 210095, Jiangsu, Peoples R China.</v>
      </c>
      <c r="BO468" s="79" t="b">
        <f>IF(COUNTIF(BN468,"*Life Sci*"),"生命科学学院",IF(COUNTIF(BN468,"*Coll Hort*"),"园艺学院"))</f>
        <v>0</v>
      </c>
      <c r="BP468" s="79" t="b">
        <f>IF(COUNTIF(BN468,"*Anim Sci*"),"动物科技学院",IF(COUNTIF(BN468,"*Vet Med*"),"动物医学院"))</f>
        <v>0</v>
      </c>
      <c r="BQ468" s="79" t="b">
        <f>IF(COUNTIF(BN468,"*Resources*"),"资源与环境科学学院",IF(COUNTIF(BN468,"*Dept Entomol*"),"植物保护学院"))</f>
        <v>0</v>
      </c>
      <c r="BR468" s="79" t="b">
        <f>IF(COUNTIF(BN468,"*Coll Agr*"),"农学院",IF(COUNTIF(BN468,"*Plant Protect*"),"植物保护学院"))</f>
        <v>0</v>
      </c>
      <c r="BS468" s="79" t="b">
        <f>IF(COUNTIF(BN468,"*Food Sci*"),"食品科技学院")</f>
        <v>0</v>
      </c>
      <c r="BT468" s="78" t="str">
        <f>AP468</f>
        <v>1464-6722</v>
      </c>
      <c r="BU468" s="76">
        <f>VLOOKUP(BT468,$CE$2:$CH$13600,3,FALSE)</f>
        <v>4.7240000000000002</v>
      </c>
      <c r="BV468" s="76">
        <f>VLOOKUP(BT468,$CE$2:$CH$13600,4,FALSE)</f>
        <v>4.54</v>
      </c>
      <c r="BW468" s="78" t="b">
        <f>IF($BV468&gt;=10,1)</f>
        <v>0</v>
      </c>
      <c r="BX468" s="78" t="b">
        <f>IF(BV468&gt;=5,1)</f>
        <v>0</v>
      </c>
      <c r="BY468" s="78" t="b">
        <f>IF(BV468&lt;2,1)</f>
        <v>0</v>
      </c>
      <c r="BZ468" s="4">
        <v>3</v>
      </c>
      <c r="CC468" s="52">
        <v>467</v>
      </c>
      <c r="CD468" s="53" t="s">
        <v>29670</v>
      </c>
      <c r="CE468" s="53" t="s">
        <v>29671</v>
      </c>
      <c r="CF468" s="54">
        <v>344</v>
      </c>
      <c r="CG468" s="54">
        <v>0.75</v>
      </c>
      <c r="CH468" s="54">
        <v>0.79200000000000004</v>
      </c>
      <c r="CI468" s="54">
        <v>3.2000000000000001E-2</v>
      </c>
      <c r="CJ468" s="54">
        <v>31</v>
      </c>
      <c r="CK468" s="54">
        <v>9.1</v>
      </c>
      <c r="CL468" s="54">
        <v>8.0999999999999996E-4</v>
      </c>
      <c r="CM468" s="54">
        <v>0.34300000000000003</v>
      </c>
      <c r="CN468" s="53" t="s">
        <v>29587</v>
      </c>
      <c r="CO468" s="54">
        <v>46</v>
      </c>
      <c r="CP468" s="54">
        <v>58</v>
      </c>
      <c r="CQ468" s="55">
        <f t="shared" si="7"/>
        <v>0.7931034482758621</v>
      </c>
      <c r="CR468" s="52" t="s">
        <v>28953</v>
      </c>
    </row>
    <row r="469" spans="1:96" ht="100.8">
      <c r="A469" s="74">
        <v>468</v>
      </c>
      <c r="B469" s="75" t="s">
        <v>45224</v>
      </c>
      <c r="C469" s="75" t="s">
        <v>45238</v>
      </c>
      <c r="D469" s="74" t="s">
        <v>62</v>
      </c>
      <c r="E469" s="74" t="s">
        <v>1228</v>
      </c>
      <c r="F469" s="74"/>
      <c r="G469" s="74"/>
      <c r="H469" s="74"/>
      <c r="I469" s="74" t="s">
        <v>1229</v>
      </c>
      <c r="J469" s="74"/>
      <c r="K469" s="74"/>
      <c r="L469" s="75" t="s">
        <v>1230</v>
      </c>
      <c r="M469" s="75" t="s">
        <v>1231</v>
      </c>
      <c r="N469" s="74"/>
      <c r="O469" s="74"/>
      <c r="P469" s="74" t="s">
        <v>67</v>
      </c>
      <c r="Q469" s="74" t="s">
        <v>68</v>
      </c>
      <c r="R469" s="74"/>
      <c r="S469" s="74"/>
      <c r="T469" s="74"/>
      <c r="U469" s="74"/>
      <c r="V469" s="74"/>
      <c r="W469" s="74" t="s">
        <v>1232</v>
      </c>
      <c r="X469" s="74" t="s">
        <v>1233</v>
      </c>
      <c r="Y469" s="74"/>
      <c r="Z469" s="74" t="s">
        <v>1234</v>
      </c>
      <c r="AA469" s="74" t="s">
        <v>1235</v>
      </c>
      <c r="AB469" s="74" t="s">
        <v>1236</v>
      </c>
      <c r="AC469" s="74"/>
      <c r="AD469" s="74"/>
      <c r="AE469" s="74" t="s">
        <v>1237</v>
      </c>
      <c r="AF469" s="74" t="s">
        <v>1238</v>
      </c>
      <c r="AG469" s="74"/>
      <c r="AH469" s="74">
        <v>38</v>
      </c>
      <c r="AI469" s="74">
        <v>1</v>
      </c>
      <c r="AJ469" s="74">
        <v>1</v>
      </c>
      <c r="AK469" s="74">
        <v>2</v>
      </c>
      <c r="AL469" s="74">
        <v>2</v>
      </c>
      <c r="AM469" s="74" t="s">
        <v>358</v>
      </c>
      <c r="AN469" s="74" t="s">
        <v>359</v>
      </c>
      <c r="AO469" s="74" t="s">
        <v>360</v>
      </c>
      <c r="AP469" s="74" t="s">
        <v>1239</v>
      </c>
      <c r="AQ469" s="74" t="s">
        <v>1240</v>
      </c>
      <c r="AR469" s="74"/>
      <c r="AS469" s="74" t="s">
        <v>1241</v>
      </c>
      <c r="AT469" s="74" t="s">
        <v>1242</v>
      </c>
      <c r="AU469" s="74" t="s">
        <v>866</v>
      </c>
      <c r="AV469" s="74">
        <v>2016</v>
      </c>
      <c r="AW469" s="74">
        <v>23</v>
      </c>
      <c r="AX469" s="74">
        <v>1</v>
      </c>
      <c r="AY469" s="74"/>
      <c r="AZ469" s="74"/>
      <c r="BA469" s="74"/>
      <c r="BB469" s="74"/>
      <c r="BC469" s="74">
        <v>50</v>
      </c>
      <c r="BD469" s="74">
        <v>58</v>
      </c>
      <c r="BE469" s="74"/>
      <c r="BF469" s="74" t="s">
        <v>1243</v>
      </c>
      <c r="BG469" s="74"/>
      <c r="BH469" s="74">
        <v>9</v>
      </c>
      <c r="BI469" s="74" t="s">
        <v>830</v>
      </c>
      <c r="BJ469" s="74" t="s">
        <v>830</v>
      </c>
      <c r="BK469" s="74" t="s">
        <v>1244</v>
      </c>
      <c r="BL469" s="74" t="s">
        <v>1245</v>
      </c>
      <c r="BM469" s="74">
        <v>25850422</v>
      </c>
      <c r="BN469" s="79" t="str">
        <f>IF(COUNTIF(AA469,"*Nanjing Agr Univ*"),AA469)</f>
        <v>Wu, YD (reprint author), Nanjing Agr Univ, Coll Plant Protect, Nanjing 210095, Jiangsu, Peoples R China.</v>
      </c>
      <c r="BO469" s="79" t="b">
        <f>IF(COUNTIF(BN469,"*Life Sci*"),"生命科学学院",IF(COUNTIF(BN469,"*Coll Hort*"),"园艺学院"))</f>
        <v>0</v>
      </c>
      <c r="BP469" s="79" t="b">
        <f>IF(COUNTIF(BN469,"*Anim Sci*"),"动物科技学院",IF(COUNTIF(BN469,"*Vet Med*"),"动物医学院"))</f>
        <v>0</v>
      </c>
      <c r="BQ469" s="79" t="b">
        <f>IF(COUNTIF(BN469,"*Resources*"),"资源与环境科学学院",IF(COUNTIF(BN469,"*Dept Entomol*"),"植物保护学院"))</f>
        <v>0</v>
      </c>
      <c r="BR469" s="79" t="str">
        <f>IF(COUNTIF(BN469,"*Coll Agr*"),"农学院",IF(COUNTIF(BN469,"*Plant Protect*"),"植物保护学院"))</f>
        <v>植物保护学院</v>
      </c>
      <c r="BS469" s="79" t="b">
        <f>IF(COUNTIF(BN469,"*Food Sci*"),"食品科技学院")</f>
        <v>0</v>
      </c>
      <c r="BT469" s="78" t="str">
        <f>AP469</f>
        <v>1672-9609</v>
      </c>
      <c r="BU469" s="76">
        <f>VLOOKUP(BT469,$CE$2:$CH$13600,3,FALSE)</f>
        <v>2.1440000000000001</v>
      </c>
      <c r="BV469" s="76">
        <f>VLOOKUP(BT469,$CE$2:$CH$13600,4,FALSE)</f>
        <v>1.7589999999999999</v>
      </c>
      <c r="BW469" s="78" t="b">
        <f>IF($BV469&gt;=10,1)</f>
        <v>0</v>
      </c>
      <c r="BX469" s="78" t="b">
        <f>IF(BV469&gt;=5,1)</f>
        <v>0</v>
      </c>
      <c r="BY469" s="78">
        <f>IF(BV469&lt;2,1)</f>
        <v>1</v>
      </c>
      <c r="BZ469" s="4">
        <v>3</v>
      </c>
      <c r="CC469" s="52">
        <v>468</v>
      </c>
      <c r="CD469" s="53" t="s">
        <v>29672</v>
      </c>
      <c r="CE469" s="53" t="s">
        <v>29673</v>
      </c>
      <c r="CF469" s="54">
        <v>391</v>
      </c>
      <c r="CG469" s="54">
        <v>0.746</v>
      </c>
      <c r="CH469" s="54">
        <v>0.73899999999999999</v>
      </c>
      <c r="CI469" s="54">
        <v>0.17799999999999999</v>
      </c>
      <c r="CJ469" s="54">
        <v>73</v>
      </c>
      <c r="CK469" s="54">
        <v>4.2</v>
      </c>
      <c r="CL469" s="54">
        <v>1.06E-3</v>
      </c>
      <c r="CM469" s="54">
        <v>0.185</v>
      </c>
      <c r="CN469" s="53" t="s">
        <v>29587</v>
      </c>
      <c r="CO469" s="54">
        <v>47</v>
      </c>
      <c r="CP469" s="54">
        <v>58</v>
      </c>
      <c r="CQ469" s="55">
        <f t="shared" si="7"/>
        <v>0.81034482758620685</v>
      </c>
      <c r="CR469" s="52" t="s">
        <v>28953</v>
      </c>
    </row>
    <row r="470" spans="1:96" ht="72">
      <c r="A470" s="74">
        <v>469</v>
      </c>
      <c r="B470" s="75" t="s">
        <v>45224</v>
      </c>
      <c r="C470" s="75" t="s">
        <v>45238</v>
      </c>
      <c r="D470" s="5" t="s">
        <v>62</v>
      </c>
      <c r="E470" s="5" t="s">
        <v>28491</v>
      </c>
      <c r="F470" s="5"/>
      <c r="G470" s="5"/>
      <c r="H470" s="5"/>
      <c r="I470" s="5" t="s">
        <v>28492</v>
      </c>
      <c r="J470" s="5"/>
      <c r="K470" s="5"/>
      <c r="L470" s="75" t="s">
        <v>28493</v>
      </c>
      <c r="M470" s="75" t="s">
        <v>12659</v>
      </c>
      <c r="N470" s="5"/>
      <c r="O470" s="5"/>
      <c r="P470" s="5" t="s">
        <v>67</v>
      </c>
      <c r="Q470" s="74" t="s">
        <v>68</v>
      </c>
      <c r="R470" s="74"/>
      <c r="S470" s="74"/>
      <c r="T470" s="74"/>
      <c r="U470" s="74"/>
      <c r="V470" s="74"/>
      <c r="W470" s="74" t="s">
        <v>28494</v>
      </c>
      <c r="X470" s="74" t="s">
        <v>28495</v>
      </c>
      <c r="Y470" s="74"/>
      <c r="Z470" s="74" t="s">
        <v>28496</v>
      </c>
      <c r="AA470" s="74" t="s">
        <v>1235</v>
      </c>
      <c r="AB470" s="74" t="s">
        <v>28497</v>
      </c>
      <c r="AC470" s="74"/>
      <c r="AD470" s="74"/>
      <c r="AE470" s="74" t="s">
        <v>28498</v>
      </c>
      <c r="AF470" s="74" t="s">
        <v>28499</v>
      </c>
      <c r="AG470" s="74"/>
      <c r="AH470" s="74">
        <v>38</v>
      </c>
      <c r="AI470" s="74">
        <v>0</v>
      </c>
      <c r="AJ470" s="74">
        <v>0</v>
      </c>
      <c r="AK470" s="74">
        <v>0</v>
      </c>
      <c r="AL470" s="74">
        <v>0</v>
      </c>
      <c r="AM470" s="74" t="s">
        <v>822</v>
      </c>
      <c r="AN470" s="74" t="s">
        <v>823</v>
      </c>
      <c r="AO470" s="74" t="s">
        <v>824</v>
      </c>
      <c r="AP470" s="74" t="s">
        <v>12667</v>
      </c>
      <c r="AQ470" s="74" t="s">
        <v>12668</v>
      </c>
      <c r="AR470" s="74"/>
      <c r="AS470" s="74" t="s">
        <v>12669</v>
      </c>
      <c r="AT470" s="74" t="s">
        <v>12670</v>
      </c>
      <c r="AU470" s="74" t="s">
        <v>866</v>
      </c>
      <c r="AV470" s="74">
        <v>2016</v>
      </c>
      <c r="AW470" s="74">
        <v>109</v>
      </c>
      <c r="AX470" s="74">
        <v>1</v>
      </c>
      <c r="AY470" s="74"/>
      <c r="AZ470" s="74"/>
      <c r="BA470" s="74"/>
      <c r="BB470" s="74"/>
      <c r="BC470" s="74">
        <v>334</v>
      </c>
      <c r="BD470" s="74">
        <v>338</v>
      </c>
      <c r="BE470" s="74"/>
      <c r="BF470" s="74" t="s">
        <v>28500</v>
      </c>
      <c r="BG470" s="74"/>
      <c r="BH470" s="74">
        <v>5</v>
      </c>
      <c r="BI470" s="74" t="s">
        <v>830</v>
      </c>
      <c r="BJ470" s="74" t="s">
        <v>830</v>
      </c>
      <c r="BK470" s="74" t="s">
        <v>28501</v>
      </c>
      <c r="BL470" s="74" t="s">
        <v>28502</v>
      </c>
      <c r="BM470" s="74">
        <v>26511983</v>
      </c>
      <c r="BN470" s="79" t="str">
        <f>IF(COUNTIF(AA470,"*Nanjing Agr Univ*"),AA470)</f>
        <v>Wu, YD (reprint author), Nanjing Agr Univ, Coll Plant Protect, Nanjing 210095, Jiangsu, Peoples R China.</v>
      </c>
      <c r="BO470" s="79" t="b">
        <f>IF(COUNTIF(BN470,"*Life Sci*"),"生命科学学院",IF(COUNTIF(BN470,"*Coll Hort*"),"园艺学院"))</f>
        <v>0</v>
      </c>
      <c r="BP470" s="79" t="b">
        <f>IF(COUNTIF(BN470,"*Anim Sci*"),"动物科技学院",IF(COUNTIF(BN470,"*Vet Med*"),"动物医学院"))</f>
        <v>0</v>
      </c>
      <c r="BQ470" s="79" t="b">
        <f>IF(COUNTIF(BN470,"*Resources*"),"资源与环境科学学院",IF(COUNTIF(BN470,"*Dept Entomol*"),"植物保护学院"))</f>
        <v>0</v>
      </c>
      <c r="BR470" s="79" t="str">
        <f>IF(COUNTIF(BN470,"*Coll Agr*"),"农学院",IF(COUNTIF(BN470,"*Plant Protect*"),"植物保护学院"))</f>
        <v>植物保护学院</v>
      </c>
      <c r="BS470" s="79" t="b">
        <f>IF(COUNTIF(BN470,"*Food Sci*"),"食品科技学院")</f>
        <v>0</v>
      </c>
      <c r="BT470" s="78" t="s">
        <v>12667</v>
      </c>
      <c r="BU470" s="76">
        <f>VLOOKUP(BT470,$CE$2:$CH$13600,3,FALSE)</f>
        <v>1.506</v>
      </c>
      <c r="BV470" s="76">
        <f>VLOOKUP(BT470,$CE$2:$CH$13600,4,FALSE)</f>
        <v>1.83</v>
      </c>
      <c r="BW470" s="78" t="b">
        <f>IF($BV470&gt;=10,1)</f>
        <v>0</v>
      </c>
      <c r="BX470" s="78" t="b">
        <f>IF(BV470&gt;=5,1)</f>
        <v>0</v>
      </c>
      <c r="BY470" s="78">
        <f>IF(BV470&lt;2,1)</f>
        <v>1</v>
      </c>
      <c r="BZ470" s="4">
        <v>3</v>
      </c>
      <c r="CC470" s="52">
        <v>469</v>
      </c>
      <c r="CD470" s="53" t="s">
        <v>29674</v>
      </c>
      <c r="CE470" s="53" t="s">
        <v>29675</v>
      </c>
      <c r="CF470" s="54">
        <v>133</v>
      </c>
      <c r="CG470" s="54">
        <v>0.623</v>
      </c>
      <c r="CH470" s="54">
        <v>0.497</v>
      </c>
      <c r="CI470" s="54">
        <v>0.1</v>
      </c>
      <c r="CJ470" s="54">
        <v>40</v>
      </c>
      <c r="CK470" s="54">
        <v>3.6</v>
      </c>
      <c r="CL470" s="54">
        <v>2.9E-4</v>
      </c>
      <c r="CM470" s="54">
        <v>9.5000000000000001E-2</v>
      </c>
      <c r="CN470" s="53" t="s">
        <v>29587</v>
      </c>
      <c r="CO470" s="54">
        <v>48</v>
      </c>
      <c r="CP470" s="54">
        <v>58</v>
      </c>
      <c r="CQ470" s="55">
        <f t="shared" si="7"/>
        <v>0.82758620689655171</v>
      </c>
      <c r="CR470" s="52" t="s">
        <v>28953</v>
      </c>
    </row>
    <row r="471" spans="1:96" ht="86.4">
      <c r="A471" s="74">
        <v>470</v>
      </c>
      <c r="B471" s="75" t="s">
        <v>45224</v>
      </c>
      <c r="C471" s="75" t="s">
        <v>45238</v>
      </c>
      <c r="D471" s="5" t="s">
        <v>62</v>
      </c>
      <c r="E471" s="5" t="s">
        <v>45920</v>
      </c>
      <c r="F471" s="5"/>
      <c r="G471" s="5"/>
      <c r="H471" s="5"/>
      <c r="I471" s="5" t="s">
        <v>45921</v>
      </c>
      <c r="J471" s="5"/>
      <c r="K471" s="5"/>
      <c r="L471" s="75" t="s">
        <v>45922</v>
      </c>
      <c r="M471" s="75" t="s">
        <v>13286</v>
      </c>
      <c r="N471" s="5"/>
      <c r="O471" s="5"/>
      <c r="P471" s="5" t="s">
        <v>67</v>
      </c>
      <c r="Q471" s="42" t="s">
        <v>68</v>
      </c>
      <c r="R471" s="9"/>
      <c r="S471" s="9"/>
      <c r="T471" s="9"/>
      <c r="U471" s="9"/>
      <c r="V471" s="9"/>
      <c r="W471" s="9" t="s">
        <v>45923</v>
      </c>
      <c r="X471" s="9" t="s">
        <v>45924</v>
      </c>
      <c r="Y471" s="9"/>
      <c r="Z471" s="9" t="s">
        <v>45925</v>
      </c>
      <c r="AA471" s="9" t="s">
        <v>45926</v>
      </c>
      <c r="AB471" s="9" t="s">
        <v>1236</v>
      </c>
      <c r="AC471" s="9"/>
      <c r="AD471" s="9"/>
      <c r="AE471" s="9" t="s">
        <v>45927</v>
      </c>
      <c r="AF471" s="9" t="s">
        <v>45928</v>
      </c>
      <c r="AG471" s="9"/>
      <c r="AH471" s="9">
        <v>42</v>
      </c>
      <c r="AI471" s="9">
        <v>0</v>
      </c>
      <c r="AJ471" s="9">
        <v>0</v>
      </c>
      <c r="AK471" s="9">
        <v>0</v>
      </c>
      <c r="AL471" s="9">
        <v>0</v>
      </c>
      <c r="AM471" s="9" t="s">
        <v>358</v>
      </c>
      <c r="AN471" s="9" t="s">
        <v>359</v>
      </c>
      <c r="AO471" s="9" t="s">
        <v>360</v>
      </c>
      <c r="AP471" s="42" t="s">
        <v>13294</v>
      </c>
      <c r="AQ471" s="42" t="s">
        <v>13295</v>
      </c>
      <c r="AR471" s="42"/>
      <c r="AS471" s="42" t="s">
        <v>13296</v>
      </c>
      <c r="AT471" s="42" t="s">
        <v>13297</v>
      </c>
      <c r="AU471" s="42" t="s">
        <v>198</v>
      </c>
      <c r="AV471" s="42">
        <v>2016</v>
      </c>
      <c r="AW471" s="42">
        <v>25</v>
      </c>
      <c r="AX471" s="42">
        <v>2</v>
      </c>
      <c r="AY471" s="42"/>
      <c r="AZ471" s="42"/>
      <c r="BA471" s="42"/>
      <c r="BB471" s="42"/>
      <c r="BC471" s="42">
        <v>116</v>
      </c>
      <c r="BD471" s="42">
        <v>125</v>
      </c>
      <c r="BE471" s="42"/>
      <c r="BF471" s="42" t="s">
        <v>45929</v>
      </c>
      <c r="BG471" s="42"/>
      <c r="BH471" s="42">
        <v>10</v>
      </c>
      <c r="BI471" s="42" t="s">
        <v>2805</v>
      </c>
      <c r="BJ471" s="42" t="s">
        <v>2805</v>
      </c>
      <c r="BK471" s="42" t="s">
        <v>45930</v>
      </c>
      <c r="BL471" s="42" t="s">
        <v>45931</v>
      </c>
      <c r="BM471" s="42">
        <v>26592158</v>
      </c>
      <c r="BN471" s="79" t="str">
        <f>IF(COUNTIF(AA471,"*Nanjing Agr Univ*"),AA471)</f>
        <v>Wu, Y (reprint author), Nanjing Agr Univ, Coll Plant Protect, Nanjing 210095, Jiangsu, Peoples R China.</v>
      </c>
      <c r="BO471" s="79" t="b">
        <f>IF(COUNTIF(BN471,"*Life Sci*"),"生命科学学院",IF(COUNTIF(BN471,"*Coll Hort*"),"园艺学院"))</f>
        <v>0</v>
      </c>
      <c r="BP471" s="79" t="b">
        <f>IF(COUNTIF(BN471,"*Anim Sci*"),"动物科技学院",IF(COUNTIF(BN471,"*Vet Med*"),"动物医学院"))</f>
        <v>0</v>
      </c>
      <c r="BQ471" s="79" t="b">
        <f>IF(COUNTIF(BN471,"*Resources*"),"资源与环境科学学院",IF(COUNTIF(BN471,"*Dept Entomol*"),"植物保护学院"))</f>
        <v>0</v>
      </c>
      <c r="BR471" s="79" t="str">
        <f>IF(COUNTIF(BN471,"*Coll Agr*"),"农学院",IF(COUNTIF(BN471,"*Plant Protect*"),"植物保护学院"))</f>
        <v>植物保护学院</v>
      </c>
      <c r="BS471" s="79" t="b">
        <f>IF(COUNTIF(BN471,"*Food Sci*"),"食品科技学院")</f>
        <v>0</v>
      </c>
      <c r="BT471" s="48" t="s">
        <v>13294</v>
      </c>
      <c r="BU471" s="76">
        <f>VLOOKUP(BT471,$CE$2:$CH$13600,3,FALSE)</f>
        <v>2.589</v>
      </c>
      <c r="BV471" s="76">
        <f>VLOOKUP(BT471,$CE$2:$CH$13600,4,FALSE)</f>
        <v>2.875</v>
      </c>
      <c r="BW471" s="78" t="b">
        <f>IF($BV471&gt;=10,1)</f>
        <v>0</v>
      </c>
      <c r="BX471" s="78" t="b">
        <f>IF(BV471&gt;=5,1)</f>
        <v>0</v>
      </c>
      <c r="BY471" s="78" t="b">
        <f>IF(BV471&lt;2,1)</f>
        <v>0</v>
      </c>
      <c r="BZ471" s="4">
        <v>4</v>
      </c>
      <c r="CC471" s="52">
        <v>470</v>
      </c>
      <c r="CD471" s="53" t="s">
        <v>29676</v>
      </c>
      <c r="CE471" s="53" t="s">
        <v>29677</v>
      </c>
      <c r="CF471" s="54">
        <v>98</v>
      </c>
      <c r="CG471" s="54">
        <v>0.53700000000000003</v>
      </c>
      <c r="CH471" s="54">
        <v>0.39300000000000002</v>
      </c>
      <c r="CI471" s="54">
        <v>8.5000000000000006E-2</v>
      </c>
      <c r="CJ471" s="54">
        <v>47</v>
      </c>
      <c r="CK471" s="54"/>
      <c r="CL471" s="54">
        <v>2.5000000000000001E-4</v>
      </c>
      <c r="CM471" s="54">
        <v>8.1000000000000003E-2</v>
      </c>
      <c r="CN471" s="53" t="s">
        <v>29587</v>
      </c>
      <c r="CO471" s="54">
        <v>49</v>
      </c>
      <c r="CP471" s="54">
        <v>58</v>
      </c>
      <c r="CQ471" s="55">
        <f t="shared" si="7"/>
        <v>0.84482758620689657</v>
      </c>
      <c r="CR471" s="52" t="s">
        <v>28953</v>
      </c>
    </row>
    <row r="472" spans="1:96">
      <c r="A472" s="74">
        <v>471</v>
      </c>
      <c r="B472" s="75" t="s">
        <v>27455</v>
      </c>
      <c r="C472" s="75" t="s">
        <v>49310</v>
      </c>
      <c r="D472" s="82" t="s">
        <v>62</v>
      </c>
      <c r="E472" s="82" t="s">
        <v>49311</v>
      </c>
      <c r="F472" s="82"/>
      <c r="G472" s="82"/>
      <c r="H472" s="82"/>
      <c r="I472" s="82" t="s">
        <v>49312</v>
      </c>
      <c r="J472" s="82"/>
      <c r="K472" s="82"/>
      <c r="L472" s="82" t="s">
        <v>49313</v>
      </c>
      <c r="M472" s="82" t="s">
        <v>2792</v>
      </c>
      <c r="N472" s="82"/>
      <c r="O472" s="82"/>
      <c r="P472" s="82" t="s">
        <v>67</v>
      </c>
      <c r="Q472" s="82" t="s">
        <v>68</v>
      </c>
      <c r="R472" s="82"/>
      <c r="S472" s="82"/>
      <c r="T472" s="82"/>
      <c r="U472" s="82"/>
      <c r="V472" s="82"/>
      <c r="W472" s="82" t="s">
        <v>49314</v>
      </c>
      <c r="X472" s="82" t="s">
        <v>49315</v>
      </c>
      <c r="Y472" s="82"/>
      <c r="Z472" s="82" t="s">
        <v>49316</v>
      </c>
      <c r="AA472" s="82" t="s">
        <v>1235</v>
      </c>
      <c r="AB472" s="82" t="s">
        <v>49317</v>
      </c>
      <c r="AC472" s="82"/>
      <c r="AD472" s="82"/>
      <c r="AE472" s="82" t="s">
        <v>49318</v>
      </c>
      <c r="AF472" s="82" t="s">
        <v>49319</v>
      </c>
      <c r="AG472" s="82"/>
      <c r="AH472" s="82">
        <v>50</v>
      </c>
      <c r="AI472" s="82">
        <v>0</v>
      </c>
      <c r="AJ472" s="82">
        <v>0</v>
      </c>
      <c r="AK472" s="82">
        <v>1</v>
      </c>
      <c r="AL472" s="82">
        <v>1</v>
      </c>
      <c r="AM472" s="82" t="s">
        <v>136</v>
      </c>
      <c r="AN472" s="82" t="s">
        <v>77</v>
      </c>
      <c r="AO472" s="82" t="s">
        <v>137</v>
      </c>
      <c r="AP472" s="82" t="s">
        <v>2800</v>
      </c>
      <c r="AQ472" s="82" t="s">
        <v>2801</v>
      </c>
      <c r="AR472" s="82"/>
      <c r="AS472" s="82" t="s">
        <v>2802</v>
      </c>
      <c r="AT472" s="82" t="s">
        <v>2803</v>
      </c>
      <c r="AU472" s="82" t="s">
        <v>198</v>
      </c>
      <c r="AV472" s="82">
        <v>2016</v>
      </c>
      <c r="AW472" s="82">
        <v>71</v>
      </c>
      <c r="AX472" s="82"/>
      <c r="AY472" s="82"/>
      <c r="AZ472" s="82"/>
      <c r="BA472" s="82"/>
      <c r="BB472" s="82"/>
      <c r="BC472" s="82">
        <v>29</v>
      </c>
      <c r="BD472" s="82">
        <v>36</v>
      </c>
      <c r="BE472" s="82"/>
      <c r="BF472" s="82" t="s">
        <v>49320</v>
      </c>
      <c r="BG472" s="82"/>
      <c r="BH472" s="82">
        <v>8</v>
      </c>
      <c r="BI472" s="82" t="s">
        <v>2805</v>
      </c>
      <c r="BJ472" s="82" t="s">
        <v>2805</v>
      </c>
      <c r="BK472" s="82" t="s">
        <v>49321</v>
      </c>
      <c r="BL472" s="82" t="s">
        <v>49322</v>
      </c>
      <c r="BM472" s="82">
        <v>26855198</v>
      </c>
      <c r="BN472" s="80" t="s">
        <v>1235</v>
      </c>
      <c r="BO472" s="80" t="b">
        <v>0</v>
      </c>
      <c r="BP472" s="80" t="b">
        <v>0</v>
      </c>
      <c r="BQ472" s="80" t="b">
        <v>0</v>
      </c>
      <c r="BR472" s="80" t="s">
        <v>27455</v>
      </c>
      <c r="BS472" s="80" t="b">
        <v>0</v>
      </c>
      <c r="BT472" s="81" t="s">
        <v>2800</v>
      </c>
      <c r="BU472" s="81">
        <v>3.45</v>
      </c>
      <c r="BV472" s="81">
        <v>3.65</v>
      </c>
      <c r="BW472" s="77"/>
      <c r="BX472" s="77"/>
      <c r="BY472" s="77"/>
      <c r="CC472" s="52">
        <v>471</v>
      </c>
      <c r="CD472" s="53" t="s">
        <v>29678</v>
      </c>
      <c r="CE472" s="53" t="s">
        <v>29679</v>
      </c>
      <c r="CF472" s="54">
        <v>189</v>
      </c>
      <c r="CG472" s="54">
        <v>0.51700000000000002</v>
      </c>
      <c r="CH472" s="54">
        <v>0.436</v>
      </c>
      <c r="CI472" s="54">
        <v>3.5999999999999997E-2</v>
      </c>
      <c r="CJ472" s="54">
        <v>28</v>
      </c>
      <c r="CK472" s="54">
        <v>7.8</v>
      </c>
      <c r="CL472" s="54">
        <v>1.1E-4</v>
      </c>
      <c r="CM472" s="54">
        <v>4.3999999999999997E-2</v>
      </c>
      <c r="CN472" s="53" t="s">
        <v>29587</v>
      </c>
      <c r="CO472" s="54">
        <v>50</v>
      </c>
      <c r="CP472" s="54">
        <v>58</v>
      </c>
      <c r="CQ472" s="55">
        <f t="shared" si="7"/>
        <v>0.86206896551724133</v>
      </c>
      <c r="CR472" s="52" t="s">
        <v>28953</v>
      </c>
    </row>
    <row r="473" spans="1:96" ht="86.4">
      <c r="A473" s="74">
        <v>472</v>
      </c>
      <c r="B473" s="75" t="s">
        <v>45224</v>
      </c>
      <c r="C473" s="75" t="s">
        <v>45239</v>
      </c>
      <c r="D473" s="74" t="s">
        <v>62</v>
      </c>
      <c r="E473" s="74" t="s">
        <v>2485</v>
      </c>
      <c r="F473" s="74"/>
      <c r="G473" s="74"/>
      <c r="H473" s="74"/>
      <c r="I473" s="74" t="s">
        <v>2486</v>
      </c>
      <c r="J473" s="74"/>
      <c r="K473" s="74"/>
      <c r="L473" s="75" t="s">
        <v>2487</v>
      </c>
      <c r="M473" s="75" t="s">
        <v>596</v>
      </c>
      <c r="N473" s="74"/>
      <c r="O473" s="74"/>
      <c r="P473" s="74" t="s">
        <v>67</v>
      </c>
      <c r="Q473" s="74" t="s">
        <v>68</v>
      </c>
      <c r="R473" s="74"/>
      <c r="S473" s="74"/>
      <c r="T473" s="74"/>
      <c r="U473" s="74"/>
      <c r="V473" s="74"/>
      <c r="W473" s="74"/>
      <c r="X473" s="74" t="s">
        <v>2488</v>
      </c>
      <c r="Y473" s="74"/>
      <c r="Z473" s="74" t="s">
        <v>2489</v>
      </c>
      <c r="AA473" s="74" t="s">
        <v>2490</v>
      </c>
      <c r="AB473" s="74" t="s">
        <v>2491</v>
      </c>
      <c r="AC473" s="74"/>
      <c r="AD473" s="74"/>
      <c r="AE473" s="74" t="s">
        <v>2492</v>
      </c>
      <c r="AF473" s="74" t="s">
        <v>2493</v>
      </c>
      <c r="AG473" s="74"/>
      <c r="AH473" s="74">
        <v>79</v>
      </c>
      <c r="AI473" s="74">
        <v>0</v>
      </c>
      <c r="AJ473" s="74">
        <v>0</v>
      </c>
      <c r="AK473" s="74">
        <v>2</v>
      </c>
      <c r="AL473" s="74">
        <v>2</v>
      </c>
      <c r="AM473" s="74" t="s">
        <v>603</v>
      </c>
      <c r="AN473" s="74" t="s">
        <v>604</v>
      </c>
      <c r="AO473" s="74" t="s">
        <v>605</v>
      </c>
      <c r="AP473" s="74" t="s">
        <v>606</v>
      </c>
      <c r="AQ473" s="74"/>
      <c r="AR473" s="74"/>
      <c r="AS473" s="74" t="s">
        <v>607</v>
      </c>
      <c r="AT473" s="74" t="s">
        <v>608</v>
      </c>
      <c r="AU473" s="11">
        <v>42375</v>
      </c>
      <c r="AV473" s="74">
        <v>2016</v>
      </c>
      <c r="AW473" s="74">
        <v>6</v>
      </c>
      <c r="AX473" s="74"/>
      <c r="AY473" s="74"/>
      <c r="AZ473" s="74"/>
      <c r="BA473" s="74"/>
      <c r="BB473" s="74"/>
      <c r="BC473" s="74"/>
      <c r="BD473" s="74"/>
      <c r="BE473" s="74">
        <v>18920</v>
      </c>
      <c r="BF473" s="74" t="s">
        <v>2494</v>
      </c>
      <c r="BG473" s="74"/>
      <c r="BH473" s="74">
        <v>12</v>
      </c>
      <c r="BI473" s="74" t="s">
        <v>610</v>
      </c>
      <c r="BJ473" s="74" t="s">
        <v>611</v>
      </c>
      <c r="BK473" s="74" t="s">
        <v>2495</v>
      </c>
      <c r="BL473" s="74" t="s">
        <v>2496</v>
      </c>
      <c r="BM473" s="74">
        <v>26732998</v>
      </c>
      <c r="BN473" s="79" t="str">
        <f>IF(COUNTIF(AA473,"*Nanjing Agr Univ*"),AA473)</f>
        <v>Xue, XF (reprint author), Nanjing Agr Univ, Dept Entomol, Nanjing 210095, Jiangsu, Peoples R China.</v>
      </c>
      <c r="BO473" s="79" t="b">
        <f>IF(COUNTIF(BN473,"*Life Sci*"),"生命科学学院",IF(COUNTIF(BN473,"*Coll Hort*"),"园艺学院"))</f>
        <v>0</v>
      </c>
      <c r="BP473" s="79" t="b">
        <f>IF(COUNTIF(BN473,"*Anim Sci*"),"动物科技学院",IF(COUNTIF(BN473,"*Vet Med*"),"动物医学院"))</f>
        <v>0</v>
      </c>
      <c r="BQ473" s="79" t="str">
        <f>IF(COUNTIF(BN473,"*Resources*"),"资源与环境科学学院",IF(COUNTIF(BN473,"*Dept Entomol*"),"植物保护学院"))</f>
        <v>植物保护学院</v>
      </c>
      <c r="BR473" s="79" t="b">
        <f>IF(COUNTIF(BN473,"*Coll Agr*"),"农学院",IF(COUNTIF(BN473,"*Plant Protect*"),"植物保护学院"))</f>
        <v>0</v>
      </c>
      <c r="BS473" s="79" t="b">
        <f>IF(COUNTIF(BN473,"*Food Sci*"),"食品科技学院")</f>
        <v>0</v>
      </c>
      <c r="BT473" s="78" t="str">
        <f>AP473</f>
        <v>2045-2322</v>
      </c>
      <c r="BU473" s="76">
        <f>VLOOKUP(BT473,$CE$2:$CH$13600,3,FALSE)</f>
        <v>5.5780000000000003</v>
      </c>
      <c r="BV473" s="76">
        <f>VLOOKUP(BT473,$CE$2:$CH$13600,4,FALSE)</f>
        <v>5.5970000000000004</v>
      </c>
      <c r="BW473" s="78" t="b">
        <f>IF($BV473&gt;=10,1)</f>
        <v>0</v>
      </c>
      <c r="BX473" s="78">
        <f>IF(BV473&gt;=5,1)</f>
        <v>1</v>
      </c>
      <c r="BY473" s="78" t="b">
        <f>IF(BV473&lt;2,1)</f>
        <v>0</v>
      </c>
      <c r="BZ473" s="4">
        <v>3</v>
      </c>
      <c r="CC473" s="52">
        <v>472</v>
      </c>
      <c r="CD473" s="53" t="s">
        <v>29680</v>
      </c>
      <c r="CE473" s="53" t="s">
        <v>29681</v>
      </c>
      <c r="CF473" s="54">
        <v>654</v>
      </c>
      <c r="CG473" s="54">
        <v>0.50600000000000001</v>
      </c>
      <c r="CH473" s="54">
        <v>0.65400000000000003</v>
      </c>
      <c r="CI473" s="54">
        <v>5.5E-2</v>
      </c>
      <c r="CJ473" s="54">
        <v>127</v>
      </c>
      <c r="CK473" s="54">
        <v>4.5</v>
      </c>
      <c r="CL473" s="54">
        <v>1.6000000000000001E-3</v>
      </c>
      <c r="CM473" s="54">
        <v>0.13700000000000001</v>
      </c>
      <c r="CN473" s="53" t="s">
        <v>29587</v>
      </c>
      <c r="CO473" s="54">
        <v>51</v>
      </c>
      <c r="CP473" s="54">
        <v>58</v>
      </c>
      <c r="CQ473" s="55">
        <f t="shared" si="7"/>
        <v>0.87931034482758619</v>
      </c>
      <c r="CR473" s="52" t="s">
        <v>28953</v>
      </c>
    </row>
    <row r="474" spans="1:96">
      <c r="A474" s="74">
        <v>473</v>
      </c>
      <c r="B474" s="75" t="s">
        <v>27455</v>
      </c>
      <c r="C474" s="75" t="s">
        <v>49235</v>
      </c>
      <c r="D474" s="82" t="s">
        <v>62</v>
      </c>
      <c r="E474" s="82" t="s">
        <v>49236</v>
      </c>
      <c r="F474" s="82"/>
      <c r="G474" s="82"/>
      <c r="H474" s="82"/>
      <c r="I474" s="82" t="s">
        <v>49237</v>
      </c>
      <c r="J474" s="82"/>
      <c r="K474" s="82"/>
      <c r="L474" s="82" t="s">
        <v>49238</v>
      </c>
      <c r="M474" s="82" t="s">
        <v>794</v>
      </c>
      <c r="N474" s="82"/>
      <c r="O474" s="82"/>
      <c r="P474" s="82" t="s">
        <v>67</v>
      </c>
      <c r="Q474" s="82" t="s">
        <v>68</v>
      </c>
      <c r="R474" s="82"/>
      <c r="S474" s="82"/>
      <c r="T474" s="82"/>
      <c r="U474" s="82"/>
      <c r="V474" s="82"/>
      <c r="W474" s="82" t="s">
        <v>49239</v>
      </c>
      <c r="X474" s="82" t="s">
        <v>49240</v>
      </c>
      <c r="Y474" s="82"/>
      <c r="Z474" s="82" t="s">
        <v>49241</v>
      </c>
      <c r="AA474" s="82" t="s">
        <v>49242</v>
      </c>
      <c r="AB474" s="82" t="s">
        <v>49243</v>
      </c>
      <c r="AC474" s="82"/>
      <c r="AD474" s="82"/>
      <c r="AE474" s="82" t="s">
        <v>49244</v>
      </c>
      <c r="AF474" s="82" t="s">
        <v>49245</v>
      </c>
      <c r="AG474" s="82"/>
      <c r="AH474" s="82">
        <v>39</v>
      </c>
      <c r="AI474" s="82">
        <v>0</v>
      </c>
      <c r="AJ474" s="82">
        <v>0</v>
      </c>
      <c r="AK474" s="82">
        <v>0</v>
      </c>
      <c r="AL474" s="82">
        <v>0</v>
      </c>
      <c r="AM474" s="82" t="s">
        <v>802</v>
      </c>
      <c r="AN474" s="82" t="s">
        <v>803</v>
      </c>
      <c r="AO474" s="82" t="s">
        <v>804</v>
      </c>
      <c r="AP474" s="82" t="s">
        <v>805</v>
      </c>
      <c r="AQ474" s="82" t="s">
        <v>806</v>
      </c>
      <c r="AR474" s="82"/>
      <c r="AS474" s="82" t="s">
        <v>794</v>
      </c>
      <c r="AT474" s="82" t="s">
        <v>807</v>
      </c>
      <c r="AU474" s="83">
        <v>42460</v>
      </c>
      <c r="AV474" s="82">
        <v>2016</v>
      </c>
      <c r="AW474" s="82">
        <v>4097</v>
      </c>
      <c r="AX474" s="82">
        <v>2</v>
      </c>
      <c r="AY474" s="82"/>
      <c r="AZ474" s="82"/>
      <c r="BA474" s="82"/>
      <c r="BB474" s="82"/>
      <c r="BC474" s="82">
        <v>203</v>
      </c>
      <c r="BD474" s="82">
        <v>219</v>
      </c>
      <c r="BE474" s="82"/>
      <c r="BF474" s="82"/>
      <c r="BG474" s="82"/>
      <c r="BH474" s="82">
        <v>17</v>
      </c>
      <c r="BI474" s="82" t="s">
        <v>808</v>
      </c>
      <c r="BJ474" s="82" t="s">
        <v>808</v>
      </c>
      <c r="BK474" s="82" t="s">
        <v>49246</v>
      </c>
      <c r="BL474" s="82" t="s">
        <v>49247</v>
      </c>
      <c r="BM474" s="82"/>
      <c r="BN474" s="80" t="s">
        <v>49242</v>
      </c>
      <c r="BO474" s="80" t="b">
        <v>0</v>
      </c>
      <c r="BP474" s="80" t="b">
        <v>0</v>
      </c>
      <c r="BQ474" s="80" t="s">
        <v>27455</v>
      </c>
      <c r="BR474" s="80" t="b">
        <v>0</v>
      </c>
      <c r="BS474" s="80" t="b">
        <v>0</v>
      </c>
      <c r="BT474" s="81" t="s">
        <v>805</v>
      </c>
      <c r="BU474" s="81">
        <v>0.90600000000000003</v>
      </c>
      <c r="BV474" s="81">
        <v>0.94499999999999995</v>
      </c>
      <c r="BW474" s="77"/>
      <c r="BX474" s="77"/>
      <c r="BY474" s="77"/>
      <c r="CC474" s="52">
        <v>473</v>
      </c>
      <c r="CD474" s="53" t="s">
        <v>29682</v>
      </c>
      <c r="CE474" s="53" t="s">
        <v>29683</v>
      </c>
      <c r="CF474" s="54">
        <v>264</v>
      </c>
      <c r="CG474" s="54">
        <v>0.49199999999999999</v>
      </c>
      <c r="CH474" s="54">
        <v>0.59399999999999997</v>
      </c>
      <c r="CI474" s="54">
        <v>9.4E-2</v>
      </c>
      <c r="CJ474" s="54">
        <v>32</v>
      </c>
      <c r="CK474" s="54">
        <v>8.8000000000000007</v>
      </c>
      <c r="CL474" s="54">
        <v>8.9999999999999998E-4</v>
      </c>
      <c r="CM474" s="54">
        <v>0.41</v>
      </c>
      <c r="CN474" s="53" t="s">
        <v>29587</v>
      </c>
      <c r="CO474" s="54">
        <v>52</v>
      </c>
      <c r="CP474" s="54">
        <v>58</v>
      </c>
      <c r="CQ474" s="55">
        <f t="shared" si="7"/>
        <v>0.89655172413793105</v>
      </c>
      <c r="CR474" s="52" t="s">
        <v>28953</v>
      </c>
    </row>
    <row r="475" spans="1:96" ht="86.4">
      <c r="A475" s="74">
        <v>474</v>
      </c>
      <c r="B475" s="75" t="s">
        <v>45224</v>
      </c>
      <c r="C475" s="75" t="s">
        <v>45240</v>
      </c>
      <c r="D475" s="74" t="s">
        <v>62</v>
      </c>
      <c r="E475" s="74" t="s">
        <v>811</v>
      </c>
      <c r="F475" s="74"/>
      <c r="G475" s="74"/>
      <c r="H475" s="74"/>
      <c r="I475" s="74" t="s">
        <v>812</v>
      </c>
      <c r="J475" s="74"/>
      <c r="K475" s="74"/>
      <c r="L475" s="75" t="s">
        <v>813</v>
      </c>
      <c r="M475" s="75" t="s">
        <v>814</v>
      </c>
      <c r="N475" s="74"/>
      <c r="O475" s="74"/>
      <c r="P475" s="74" t="s">
        <v>67</v>
      </c>
      <c r="Q475" s="74" t="s">
        <v>68</v>
      </c>
      <c r="R475" s="74"/>
      <c r="S475" s="74"/>
      <c r="T475" s="74"/>
      <c r="U475" s="74"/>
      <c r="V475" s="74"/>
      <c r="W475" s="74" t="s">
        <v>815</v>
      </c>
      <c r="X475" s="74" t="s">
        <v>816</v>
      </c>
      <c r="Y475" s="74"/>
      <c r="Z475" s="74" t="s">
        <v>817</v>
      </c>
      <c r="AA475" s="74" t="s">
        <v>818</v>
      </c>
      <c r="AB475" s="74" t="s">
        <v>819</v>
      </c>
      <c r="AC475" s="74"/>
      <c r="AD475" s="74"/>
      <c r="AE475" s="74" t="s">
        <v>820</v>
      </c>
      <c r="AF475" s="74" t="s">
        <v>821</v>
      </c>
      <c r="AG475" s="74"/>
      <c r="AH475" s="74">
        <v>50</v>
      </c>
      <c r="AI475" s="74">
        <v>0</v>
      </c>
      <c r="AJ475" s="74">
        <v>0</v>
      </c>
      <c r="AK475" s="74">
        <v>0</v>
      </c>
      <c r="AL475" s="74">
        <v>0</v>
      </c>
      <c r="AM475" s="74" t="s">
        <v>822</v>
      </c>
      <c r="AN475" s="74" t="s">
        <v>823</v>
      </c>
      <c r="AO475" s="74" t="s">
        <v>824</v>
      </c>
      <c r="AP475" s="74" t="s">
        <v>825</v>
      </c>
      <c r="AQ475" s="74" t="s">
        <v>826</v>
      </c>
      <c r="AR475" s="74"/>
      <c r="AS475" s="74" t="s">
        <v>827</v>
      </c>
      <c r="AT475" s="74" t="s">
        <v>828</v>
      </c>
      <c r="AU475" s="11">
        <v>42402</v>
      </c>
      <c r="AV475" s="74">
        <v>2016</v>
      </c>
      <c r="AW475" s="74">
        <v>16</v>
      </c>
      <c r="AX475" s="74"/>
      <c r="AY475" s="74"/>
      <c r="AZ475" s="74"/>
      <c r="BA475" s="74"/>
      <c r="BB475" s="74"/>
      <c r="BC475" s="74"/>
      <c r="BD475" s="74"/>
      <c r="BE475" s="74"/>
      <c r="BF475" s="74" t="s">
        <v>829</v>
      </c>
      <c r="BG475" s="74"/>
      <c r="BH475" s="74">
        <v>7</v>
      </c>
      <c r="BI475" s="74" t="s">
        <v>830</v>
      </c>
      <c r="BJ475" s="74" t="s">
        <v>830</v>
      </c>
      <c r="BK475" s="74" t="s">
        <v>831</v>
      </c>
      <c r="BL475" s="74" t="s">
        <v>832</v>
      </c>
      <c r="BM475" s="74"/>
      <c r="BN475" s="79" t="str">
        <f>IF(COUNTIF(AA475,"*Nanjing Agr Univ*"),AA475)</f>
        <v>Zhai, BP (reprint author), Nanjing Agr Univ, Coll Plant Protect, Dept Entomol, Nanjing, Jiangsu, Peoples R China.</v>
      </c>
      <c r="BO475" s="79" t="b">
        <f>IF(COUNTIF(BN475,"*Life Sci*"),"生命科学学院",IF(COUNTIF(BN475,"*Coll Hort*"),"园艺学院"))</f>
        <v>0</v>
      </c>
      <c r="BP475" s="79" t="b">
        <f>IF(COUNTIF(BN475,"*Anim Sci*"),"动物科技学院",IF(COUNTIF(BN475,"*Vet Med*"),"动物医学院"))</f>
        <v>0</v>
      </c>
      <c r="BQ475" s="79" t="str">
        <f>IF(COUNTIF(BN475,"*Resources*"),"资源与环境科学学院",IF(COUNTIF(BN475,"*Dept Entomol*"),"植物保护学院"))</f>
        <v>植物保护学院</v>
      </c>
      <c r="BR475" s="79" t="str">
        <f>IF(COUNTIF(BN475,"*Coll Agr*"),"农学院",IF(COUNTIF(BN475,"*Plant Protect*"),"植物保护学院"))</f>
        <v>植物保护学院</v>
      </c>
      <c r="BS475" s="79" t="b">
        <f>IF(COUNTIF(BN475,"*Food Sci*"),"食品科技学院")</f>
        <v>0</v>
      </c>
      <c r="BT475" s="78" t="str">
        <f>AP475</f>
        <v>1536-2442</v>
      </c>
      <c r="BU475" s="76">
        <f>VLOOKUP(BT475,$CE$2:$CH$13600,3,FALSE)</f>
        <v>1.0249999999999999</v>
      </c>
      <c r="BV475" s="76">
        <f>VLOOKUP(BT475,$CE$2:$CH$13600,4,FALSE)</f>
        <v>1.294</v>
      </c>
      <c r="BW475" s="78" t="b">
        <f>IF($BV475&gt;=10,1)</f>
        <v>0</v>
      </c>
      <c r="BX475" s="78" t="b">
        <f>IF(BV475&gt;=5,1)</f>
        <v>0</v>
      </c>
      <c r="BY475" s="78">
        <f>IF(BV475&lt;2,1)</f>
        <v>1</v>
      </c>
      <c r="BZ475" s="4">
        <v>3</v>
      </c>
      <c r="CC475" s="52">
        <v>474</v>
      </c>
      <c r="CD475" s="53" t="s">
        <v>29684</v>
      </c>
      <c r="CE475" s="53" t="s">
        <v>29685</v>
      </c>
      <c r="CF475" s="54">
        <v>169</v>
      </c>
      <c r="CG475" s="54">
        <v>0.40799999999999997</v>
      </c>
      <c r="CH475" s="54">
        <v>0.42199999999999999</v>
      </c>
      <c r="CI475" s="54">
        <v>6.7000000000000004E-2</v>
      </c>
      <c r="CJ475" s="54">
        <v>45</v>
      </c>
      <c r="CK475" s="54">
        <v>6.1</v>
      </c>
      <c r="CL475" s="54">
        <v>3.3E-4</v>
      </c>
      <c r="CM475" s="54">
        <v>0.108</v>
      </c>
      <c r="CN475" s="53" t="s">
        <v>29587</v>
      </c>
      <c r="CO475" s="54">
        <v>53</v>
      </c>
      <c r="CP475" s="54">
        <v>58</v>
      </c>
      <c r="CQ475" s="55">
        <f t="shared" si="7"/>
        <v>0.91379310344827591</v>
      </c>
      <c r="CR475" s="52" t="s">
        <v>28953</v>
      </c>
    </row>
    <row r="476" spans="1:96" ht="100.8">
      <c r="A476" s="74">
        <v>475</v>
      </c>
      <c r="B476" s="75" t="s">
        <v>45224</v>
      </c>
      <c r="C476" s="75" t="s">
        <v>48152</v>
      </c>
      <c r="D476" s="9" t="s">
        <v>62</v>
      </c>
      <c r="E476" s="9" t="s">
        <v>46634</v>
      </c>
      <c r="F476" s="9"/>
      <c r="G476" s="9"/>
      <c r="H476" s="9"/>
      <c r="I476" s="9" t="s">
        <v>46635</v>
      </c>
      <c r="J476" s="9"/>
      <c r="K476" s="9"/>
      <c r="L476" s="75" t="s">
        <v>46636</v>
      </c>
      <c r="M476" s="75" t="s">
        <v>794</v>
      </c>
      <c r="N476" s="9"/>
      <c r="O476" s="9"/>
      <c r="P476" s="9" t="s">
        <v>67</v>
      </c>
      <c r="Q476" s="42" t="s">
        <v>68</v>
      </c>
      <c r="R476" s="9"/>
      <c r="S476" s="9"/>
      <c r="T476" s="9"/>
      <c r="U476" s="9"/>
      <c r="V476" s="9"/>
      <c r="W476" s="9" t="s">
        <v>46637</v>
      </c>
      <c r="X476" s="9" t="s">
        <v>46638</v>
      </c>
      <c r="Y476" s="9"/>
      <c r="Z476" s="9" t="s">
        <v>46639</v>
      </c>
      <c r="AA476" s="9" t="s">
        <v>4413</v>
      </c>
      <c r="AB476" s="9" t="s">
        <v>46640</v>
      </c>
      <c r="AC476" s="9"/>
      <c r="AD476" s="9"/>
      <c r="AE476" s="9"/>
      <c r="AF476" s="9"/>
      <c r="AG476" s="9"/>
      <c r="AH476" s="9">
        <v>39</v>
      </c>
      <c r="AI476" s="9">
        <v>0</v>
      </c>
      <c r="AJ476" s="9">
        <v>0</v>
      </c>
      <c r="AK476" s="9">
        <v>0</v>
      </c>
      <c r="AL476" s="9">
        <v>0</v>
      </c>
      <c r="AM476" s="9" t="s">
        <v>802</v>
      </c>
      <c r="AN476" s="9" t="s">
        <v>803</v>
      </c>
      <c r="AO476" s="9" t="s">
        <v>804</v>
      </c>
      <c r="AP476" s="42" t="s">
        <v>805</v>
      </c>
      <c r="AQ476" s="42" t="s">
        <v>806</v>
      </c>
      <c r="AR476" s="42"/>
      <c r="AS476" s="42" t="s">
        <v>794</v>
      </c>
      <c r="AT476" s="42" t="s">
        <v>807</v>
      </c>
      <c r="AU476" s="43">
        <v>42433</v>
      </c>
      <c r="AV476" s="42">
        <v>2016</v>
      </c>
      <c r="AW476" s="42">
        <v>4085</v>
      </c>
      <c r="AX476" s="42">
        <v>4</v>
      </c>
      <c r="AY476" s="42"/>
      <c r="AZ476" s="42"/>
      <c r="BA476" s="42"/>
      <c r="BB476" s="42"/>
      <c r="BC476" s="42">
        <v>536</v>
      </c>
      <c r="BD476" s="42">
        <v>556</v>
      </c>
      <c r="BE476" s="42"/>
      <c r="BF476" s="42"/>
      <c r="BG476" s="42"/>
      <c r="BH476" s="42">
        <v>21</v>
      </c>
      <c r="BI476" s="42" t="s">
        <v>808</v>
      </c>
      <c r="BJ476" s="42" t="s">
        <v>808</v>
      </c>
      <c r="BK476" s="42" t="s">
        <v>46641</v>
      </c>
      <c r="BL476" s="42" t="s">
        <v>46642</v>
      </c>
      <c r="BM476" s="42"/>
      <c r="BN476" s="79" t="str">
        <f>IF(COUNTIF(AA476,"*Nanjing Agr Univ*"),AA476)</f>
        <v>Zhang, F (reprint author), Nanjing Agr Univ, Coll Plant Protect, Dept Entomol, Nanjing 210095, Jiangsu, Peoples R China.</v>
      </c>
      <c r="BO476" s="79" t="b">
        <f>IF(COUNTIF(BN476,"*Life Sci*"),"生命科学学院",IF(COUNTIF(BN476,"*Coll Hort*"),"园艺学院"))</f>
        <v>0</v>
      </c>
      <c r="BP476" s="79" t="b">
        <f>IF(COUNTIF(BN476,"*Anim Sci*"),"动物科技学院",IF(COUNTIF(BN476,"*Vet Med*"),"动物医学院"))</f>
        <v>0</v>
      </c>
      <c r="BQ476" s="79" t="str">
        <f>IF(COUNTIF(BN476,"*Resources*"),"资源与环境科学学院",IF(COUNTIF(BN476,"*Dept Entomol*"),"植物保护学院"))</f>
        <v>植物保护学院</v>
      </c>
      <c r="BR476" s="79" t="str">
        <f>IF(COUNTIF(BN476,"*Coll Agr*"),"农学院",IF(COUNTIF(BN476,"*Plant Protect*"),"植物保护学院"))</f>
        <v>植物保护学院</v>
      </c>
      <c r="BS476" s="79" t="b">
        <f>IF(COUNTIF(BN476,"*Food Sci*"),"食品科技学院")</f>
        <v>0</v>
      </c>
      <c r="BT476" s="48" t="s">
        <v>805</v>
      </c>
      <c r="BU476" s="76">
        <f>VLOOKUP(BT476,$CE$2:$CH$13600,3,FALSE)</f>
        <v>0.90600000000000003</v>
      </c>
      <c r="BV476" s="76">
        <f>VLOOKUP(BT476,$CE$2:$CH$13600,4,FALSE)</f>
        <v>0.94499999999999995</v>
      </c>
      <c r="BW476" s="78" t="b">
        <f>IF($BV476&gt;=10,1)</f>
        <v>0</v>
      </c>
      <c r="BX476" s="78" t="b">
        <f>IF(BV476&gt;=5,1)</f>
        <v>0</v>
      </c>
      <c r="BY476" s="78">
        <f>IF(BV476&lt;2,1)</f>
        <v>1</v>
      </c>
      <c r="BZ476" s="4">
        <v>4</v>
      </c>
      <c r="CC476" s="52">
        <v>475</v>
      </c>
      <c r="CD476" s="53" t="s">
        <v>29686</v>
      </c>
      <c r="CE476" s="53" t="s">
        <v>29687</v>
      </c>
      <c r="CF476" s="54">
        <v>105</v>
      </c>
      <c r="CG476" s="54">
        <v>0.318</v>
      </c>
      <c r="CH476" s="54">
        <v>0.308</v>
      </c>
      <c r="CI476" s="54">
        <v>0.105</v>
      </c>
      <c r="CJ476" s="54">
        <v>38</v>
      </c>
      <c r="CK476" s="54">
        <v>4.9000000000000004</v>
      </c>
      <c r="CL476" s="54">
        <v>1.8000000000000001E-4</v>
      </c>
      <c r="CM476" s="54">
        <v>5.3999999999999999E-2</v>
      </c>
      <c r="CN476" s="53" t="s">
        <v>29587</v>
      </c>
      <c r="CO476" s="54">
        <v>54</v>
      </c>
      <c r="CP476" s="54">
        <v>58</v>
      </c>
      <c r="CQ476" s="55">
        <f t="shared" si="7"/>
        <v>0.93103448275862066</v>
      </c>
      <c r="CR476" s="52" t="s">
        <v>28953</v>
      </c>
    </row>
    <row r="477" spans="1:96" ht="100.8">
      <c r="A477" s="74">
        <v>476</v>
      </c>
      <c r="B477" s="75" t="s">
        <v>45224</v>
      </c>
      <c r="C477" s="75" t="s">
        <v>45241</v>
      </c>
      <c r="D477" s="74" t="s">
        <v>62</v>
      </c>
      <c r="E477" s="74" t="s">
        <v>1210</v>
      </c>
      <c r="F477" s="74"/>
      <c r="G477" s="74"/>
      <c r="H477" s="74"/>
      <c r="I477" s="74" t="s">
        <v>1211</v>
      </c>
      <c r="J477" s="74"/>
      <c r="K477" s="74"/>
      <c r="L477" s="75" t="s">
        <v>1212</v>
      </c>
      <c r="M477" s="75" t="s">
        <v>1213</v>
      </c>
      <c r="N477" s="74"/>
      <c r="O477" s="74"/>
      <c r="P477" s="74" t="s">
        <v>67</v>
      </c>
      <c r="Q477" s="74" t="s">
        <v>977</v>
      </c>
      <c r="R477" s="74"/>
      <c r="S477" s="74"/>
      <c r="T477" s="74"/>
      <c r="U477" s="74"/>
      <c r="V477" s="74"/>
      <c r="W477" s="74" t="s">
        <v>1214</v>
      </c>
      <c r="X477" s="74" t="s">
        <v>1215</v>
      </c>
      <c r="Y477" s="74"/>
      <c r="Z477" s="74" t="s">
        <v>1216</v>
      </c>
      <c r="AA477" s="74" t="s">
        <v>1217</v>
      </c>
      <c r="AB477" s="74" t="s">
        <v>1218</v>
      </c>
      <c r="AC477" s="74"/>
      <c r="AD477" s="74"/>
      <c r="AE477" s="74" t="s">
        <v>1219</v>
      </c>
      <c r="AF477" s="74" t="s">
        <v>1220</v>
      </c>
      <c r="AG477" s="74"/>
      <c r="AH477" s="74">
        <v>49</v>
      </c>
      <c r="AI477" s="74">
        <v>0</v>
      </c>
      <c r="AJ477" s="74">
        <v>0</v>
      </c>
      <c r="AK477" s="74">
        <v>5</v>
      </c>
      <c r="AL477" s="74">
        <v>5</v>
      </c>
      <c r="AM477" s="74" t="s">
        <v>213</v>
      </c>
      <c r="AN477" s="74" t="s">
        <v>214</v>
      </c>
      <c r="AO477" s="74" t="s">
        <v>215</v>
      </c>
      <c r="AP477" s="74" t="s">
        <v>1221</v>
      </c>
      <c r="AQ477" s="74" t="s">
        <v>1222</v>
      </c>
      <c r="AR477" s="74"/>
      <c r="AS477" s="74" t="s">
        <v>1223</v>
      </c>
      <c r="AT477" s="74" t="s">
        <v>1224</v>
      </c>
      <c r="AU477" s="74" t="s">
        <v>866</v>
      </c>
      <c r="AV477" s="74">
        <v>2016</v>
      </c>
      <c r="AW477" s="74">
        <v>62</v>
      </c>
      <c r="AX477" s="74">
        <v>1</v>
      </c>
      <c r="AY477" s="74"/>
      <c r="AZ477" s="74"/>
      <c r="BA477" s="74"/>
      <c r="BB477" s="74"/>
      <c r="BC477" s="74">
        <v>47</v>
      </c>
      <c r="BD477" s="74">
        <v>51</v>
      </c>
      <c r="BE477" s="74"/>
      <c r="BF477" s="74" t="s">
        <v>1225</v>
      </c>
      <c r="BG477" s="74"/>
      <c r="BH477" s="74">
        <v>5</v>
      </c>
      <c r="BI477" s="74" t="s">
        <v>332</v>
      </c>
      <c r="BJ477" s="74" t="s">
        <v>332</v>
      </c>
      <c r="BK477" s="74" t="s">
        <v>1226</v>
      </c>
      <c r="BL477" s="74" t="s">
        <v>1227</v>
      </c>
      <c r="BM477" s="74">
        <v>26228744</v>
      </c>
      <c r="BN477" s="79" t="str">
        <f>IF(COUNTIF(AA477,"*Nanjing Agr Univ*"),AA477)</f>
        <v>Zhang, ZG (reprint author), Nanjing Agr Univ, Coll Plant Protect, Dept Plant Pathol, Nanjing 210095, Jiangsu, Peoples R China.; Zhang, ZG (reprint author), Minist Educ, Key Lab Integrated Management Crop Dis &amp; Pests, Nanjing 210095, Jiangsu, Peoples R China.</v>
      </c>
      <c r="BO477" s="79" t="b">
        <f>IF(COUNTIF(BN477,"*Life Sci*"),"生命科学学院",IF(COUNTIF(BN477,"*Coll Hort*"),"园艺学院"))</f>
        <v>0</v>
      </c>
      <c r="BP477" s="79" t="b">
        <f>IF(COUNTIF(BN477,"*Anim Sci*"),"动物科技学院",IF(COUNTIF(BN477,"*Vet Med*"),"动物医学院"))</f>
        <v>0</v>
      </c>
      <c r="BQ477" s="79" t="b">
        <f>IF(COUNTIF(BN477,"*Resources*"),"资源与环境科学学院",IF(COUNTIF(BN477,"*Dept Entomol*"),"植物保护学院"))</f>
        <v>0</v>
      </c>
      <c r="BR477" s="79" t="str">
        <f>IF(COUNTIF(BN477,"*Coll Agr*"),"农学院",IF(COUNTIF(BN477,"*Plant Protect*"),"植物保护学院"))</f>
        <v>植物保护学院</v>
      </c>
      <c r="BS477" s="79" t="b">
        <f>IF(COUNTIF(BN477,"*Food Sci*"),"食品科技学院")</f>
        <v>0</v>
      </c>
      <c r="BT477" s="78" t="str">
        <f>AP477</f>
        <v>0172-8083</v>
      </c>
      <c r="BU477" s="76">
        <f>VLOOKUP(BT477,$CE$2:$CH$13600,3,FALSE)</f>
        <v>2.6819999999999999</v>
      </c>
      <c r="BV477" s="76">
        <f>VLOOKUP(BT477,$CE$2:$CH$13600,4,FALSE)</f>
        <v>2.2370000000000001</v>
      </c>
      <c r="BW477" s="78" t="b">
        <f>IF($BV477&gt;=10,1)</f>
        <v>0</v>
      </c>
      <c r="BX477" s="78" t="b">
        <f>IF(BV477&gt;=5,1)</f>
        <v>0</v>
      </c>
      <c r="BY477" s="78" t="b">
        <f>IF(BV477&lt;2,1)</f>
        <v>0</v>
      </c>
      <c r="BZ477" s="4">
        <v>3</v>
      </c>
      <c r="CC477" s="52">
        <v>476</v>
      </c>
      <c r="CD477" s="53" t="s">
        <v>29688</v>
      </c>
      <c r="CE477" s="53" t="s">
        <v>29689</v>
      </c>
      <c r="CF477" s="54">
        <v>81</v>
      </c>
      <c r="CG477" s="54">
        <v>0.307</v>
      </c>
      <c r="CH477" s="54">
        <v>0.40500000000000003</v>
      </c>
      <c r="CI477" s="54">
        <v>6.2E-2</v>
      </c>
      <c r="CJ477" s="54">
        <v>48</v>
      </c>
      <c r="CK477" s="54"/>
      <c r="CL477" s="54">
        <v>3.3E-4</v>
      </c>
      <c r="CM477" s="54">
        <v>0.13100000000000001</v>
      </c>
      <c r="CN477" s="53" t="s">
        <v>29587</v>
      </c>
      <c r="CO477" s="54">
        <v>55</v>
      </c>
      <c r="CP477" s="54">
        <v>58</v>
      </c>
      <c r="CQ477" s="55">
        <f t="shared" si="7"/>
        <v>0.94827586206896552</v>
      </c>
      <c r="CR477" s="52" t="s">
        <v>28953</v>
      </c>
    </row>
    <row r="478" spans="1:96" ht="72">
      <c r="A478" s="74">
        <v>477</v>
      </c>
      <c r="B478" s="75" t="s">
        <v>45224</v>
      </c>
      <c r="C478" s="75" t="s">
        <v>45241</v>
      </c>
      <c r="D478" s="74" t="s">
        <v>62</v>
      </c>
      <c r="E478" s="74" t="s">
        <v>3278</v>
      </c>
      <c r="F478" s="74"/>
      <c r="G478" s="74"/>
      <c r="H478" s="74"/>
      <c r="I478" s="74" t="s">
        <v>3279</v>
      </c>
      <c r="J478" s="74"/>
      <c r="K478" s="74"/>
      <c r="L478" s="75" t="s">
        <v>3280</v>
      </c>
      <c r="M478" s="75" t="s">
        <v>1428</v>
      </c>
      <c r="N478" s="74"/>
      <c r="O478" s="74"/>
      <c r="P478" s="74" t="s">
        <v>67</v>
      </c>
      <c r="Q478" s="74" t="s">
        <v>68</v>
      </c>
      <c r="R478" s="74"/>
      <c r="S478" s="74"/>
      <c r="T478" s="74"/>
      <c r="U478" s="74"/>
      <c r="V478" s="74"/>
      <c r="W478" s="74" t="s">
        <v>3281</v>
      </c>
      <c r="X478" s="74" t="s">
        <v>3282</v>
      </c>
      <c r="Y478" s="74"/>
      <c r="Z478" s="74" t="s">
        <v>3283</v>
      </c>
      <c r="AA478" s="74" t="s">
        <v>1217</v>
      </c>
      <c r="AB478" s="74" t="s">
        <v>1218</v>
      </c>
      <c r="AC478" s="74"/>
      <c r="AD478" s="74"/>
      <c r="AE478" s="74" t="s">
        <v>3284</v>
      </c>
      <c r="AF478" s="74" t="s">
        <v>3285</v>
      </c>
      <c r="AG478" s="74"/>
      <c r="AH478" s="74">
        <v>55</v>
      </c>
      <c r="AI478" s="74">
        <v>0</v>
      </c>
      <c r="AJ478" s="74">
        <v>0</v>
      </c>
      <c r="AK478" s="74">
        <v>5</v>
      </c>
      <c r="AL478" s="74">
        <v>5</v>
      </c>
      <c r="AM478" s="74" t="s">
        <v>358</v>
      </c>
      <c r="AN478" s="74" t="s">
        <v>359</v>
      </c>
      <c r="AO478" s="74" t="s">
        <v>360</v>
      </c>
      <c r="AP478" s="74" t="s">
        <v>1436</v>
      </c>
      <c r="AQ478" s="74" t="s">
        <v>1437</v>
      </c>
      <c r="AR478" s="74"/>
      <c r="AS478" s="74" t="s">
        <v>1438</v>
      </c>
      <c r="AT478" s="74" t="s">
        <v>1439</v>
      </c>
      <c r="AU478" s="74" t="s">
        <v>2677</v>
      </c>
      <c r="AV478" s="74">
        <v>2016</v>
      </c>
      <c r="AW478" s="74">
        <v>17</v>
      </c>
      <c r="AX478" s="74">
        <v>1</v>
      </c>
      <c r="AY478" s="74"/>
      <c r="AZ478" s="74"/>
      <c r="BA478" s="74"/>
      <c r="BB478" s="74"/>
      <c r="BC478" s="74">
        <v>108</v>
      </c>
      <c r="BD478" s="74">
        <v>119</v>
      </c>
      <c r="BE478" s="74"/>
      <c r="BF478" s="74" t="s">
        <v>3286</v>
      </c>
      <c r="BG478" s="74"/>
      <c r="BH478" s="74">
        <v>12</v>
      </c>
      <c r="BI478" s="74" t="s">
        <v>577</v>
      </c>
      <c r="BJ478" s="74" t="s">
        <v>577</v>
      </c>
      <c r="BK478" s="74" t="s">
        <v>3276</v>
      </c>
      <c r="BL478" s="74" t="s">
        <v>3287</v>
      </c>
      <c r="BM478" s="74">
        <v>25880818</v>
      </c>
      <c r="BN478" s="79" t="str">
        <f>IF(COUNTIF(AA478,"*Nanjing Agr Univ*"),AA478)</f>
        <v>Zhang, ZG (reprint author), Nanjing Agr Univ, Coll Plant Protect, Dept Plant Pathol, Nanjing 210095, Jiangsu, Peoples R China.; Zhang, ZG (reprint author), Minist Educ, Key Lab Integrated Management Crop Dis &amp; Pests, Nanjing 210095, Jiangsu, Peoples R China.</v>
      </c>
      <c r="BO478" s="79" t="b">
        <f>IF(COUNTIF(BN478,"*Life Sci*"),"生命科学学院",IF(COUNTIF(BN478,"*Coll Hort*"),"园艺学院"))</f>
        <v>0</v>
      </c>
      <c r="BP478" s="79" t="b">
        <f>IF(COUNTIF(BN478,"*Anim Sci*"),"动物科技学院",IF(COUNTIF(BN478,"*Vet Med*"),"动物医学院"))</f>
        <v>0</v>
      </c>
      <c r="BQ478" s="79" t="b">
        <f>IF(COUNTIF(BN478,"*Resources*"),"资源与环境科学学院",IF(COUNTIF(BN478,"*Dept Entomol*"),"植物保护学院"))</f>
        <v>0</v>
      </c>
      <c r="BR478" s="79" t="str">
        <f>IF(COUNTIF(BN478,"*Coll Agr*"),"农学院",IF(COUNTIF(BN478,"*Plant Protect*"),"植物保护学院"))</f>
        <v>植物保护学院</v>
      </c>
      <c r="BS478" s="79" t="b">
        <f>IF(COUNTIF(BN478,"*Food Sci*"),"食品科技学院")</f>
        <v>0</v>
      </c>
      <c r="BT478" s="78" t="str">
        <f>AP478</f>
        <v>1464-6722</v>
      </c>
      <c r="BU478" s="76">
        <f>VLOOKUP(BT478,$CE$2:$CH$13600,3,FALSE)</f>
        <v>4.7240000000000002</v>
      </c>
      <c r="BV478" s="76">
        <f>VLOOKUP(BT478,$CE$2:$CH$13600,4,FALSE)</f>
        <v>4.54</v>
      </c>
      <c r="BW478" s="78" t="b">
        <f>IF($BV478&gt;=10,1)</f>
        <v>0</v>
      </c>
      <c r="BX478" s="78" t="b">
        <f>IF(BV478&gt;=5,1)</f>
        <v>0</v>
      </c>
      <c r="BY478" s="78" t="b">
        <f>IF(BV478&lt;2,1)</f>
        <v>0</v>
      </c>
      <c r="BZ478" s="4">
        <v>3</v>
      </c>
      <c r="CC478" s="52">
        <v>477</v>
      </c>
      <c r="CD478" s="53" t="s">
        <v>29690</v>
      </c>
      <c r="CE478" s="53" t="s">
        <v>29691</v>
      </c>
      <c r="CF478" s="54">
        <v>960</v>
      </c>
      <c r="CG478" s="54">
        <v>0.26600000000000001</v>
      </c>
      <c r="CH478" s="54">
        <v>0.28799999999999998</v>
      </c>
      <c r="CI478" s="54">
        <v>8.3000000000000004E-2</v>
      </c>
      <c r="CJ478" s="54">
        <v>193</v>
      </c>
      <c r="CK478" s="54" t="s">
        <v>28918</v>
      </c>
      <c r="CL478" s="54">
        <v>1.6999999999999999E-3</v>
      </c>
      <c r="CM478" s="54">
        <v>0.108</v>
      </c>
      <c r="CN478" s="53" t="s">
        <v>29587</v>
      </c>
      <c r="CO478" s="54">
        <v>56</v>
      </c>
      <c r="CP478" s="54">
        <v>58</v>
      </c>
      <c r="CQ478" s="55">
        <f t="shared" si="7"/>
        <v>0.96551724137931039</v>
      </c>
      <c r="CR478" s="52" t="s">
        <v>28953</v>
      </c>
    </row>
    <row r="479" spans="1:96" ht="100.8">
      <c r="A479" s="74">
        <v>478</v>
      </c>
      <c r="B479" s="75" t="s">
        <v>45224</v>
      </c>
      <c r="C479" s="75" t="s">
        <v>45241</v>
      </c>
      <c r="D479" s="9" t="s">
        <v>62</v>
      </c>
      <c r="E479" s="9" t="s">
        <v>46805</v>
      </c>
      <c r="F479" s="9"/>
      <c r="G479" s="9"/>
      <c r="H479" s="9"/>
      <c r="I479" s="9" t="s">
        <v>46806</v>
      </c>
      <c r="J479" s="9"/>
      <c r="K479" s="9"/>
      <c r="L479" s="75" t="s">
        <v>46807</v>
      </c>
      <c r="M479" s="75" t="s">
        <v>6246</v>
      </c>
      <c r="N479" s="9"/>
      <c r="O479" s="9"/>
      <c r="P479" s="9" t="s">
        <v>67</v>
      </c>
      <c r="Q479" s="42" t="s">
        <v>68</v>
      </c>
      <c r="R479" s="9"/>
      <c r="S479" s="9"/>
      <c r="T479" s="9"/>
      <c r="U479" s="9"/>
      <c r="V479" s="9"/>
      <c r="W479" s="9" t="s">
        <v>46808</v>
      </c>
      <c r="X479" s="9" t="s">
        <v>46809</v>
      </c>
      <c r="Y479" s="9"/>
      <c r="Z479" s="9" t="s">
        <v>46810</v>
      </c>
      <c r="AA479" s="9" t="s">
        <v>46811</v>
      </c>
      <c r="AB479" s="9" t="s">
        <v>1218</v>
      </c>
      <c r="AC479" s="9"/>
      <c r="AD479" s="9"/>
      <c r="AE479" s="9" t="s">
        <v>46812</v>
      </c>
      <c r="AF479" s="9" t="s">
        <v>46813</v>
      </c>
      <c r="AG479" s="9"/>
      <c r="AH479" s="9">
        <v>64</v>
      </c>
      <c r="AI479" s="9">
        <v>0</v>
      </c>
      <c r="AJ479" s="9">
        <v>0</v>
      </c>
      <c r="AK479" s="9">
        <v>3</v>
      </c>
      <c r="AL479" s="9">
        <v>3</v>
      </c>
      <c r="AM479" s="9" t="s">
        <v>358</v>
      </c>
      <c r="AN479" s="9" t="s">
        <v>359</v>
      </c>
      <c r="AO479" s="9" t="s">
        <v>360</v>
      </c>
      <c r="AP479" s="42" t="s">
        <v>6255</v>
      </c>
      <c r="AQ479" s="42" t="s">
        <v>6256</v>
      </c>
      <c r="AR479" s="42"/>
      <c r="AS479" s="42" t="s">
        <v>6257</v>
      </c>
      <c r="AT479" s="42" t="s">
        <v>6258</v>
      </c>
      <c r="AU479" s="42" t="s">
        <v>365</v>
      </c>
      <c r="AV479" s="42">
        <v>2016</v>
      </c>
      <c r="AW479" s="42">
        <v>209</v>
      </c>
      <c r="AX479" s="42">
        <v>4</v>
      </c>
      <c r="AY479" s="42"/>
      <c r="AZ479" s="42"/>
      <c r="BA479" s="42"/>
      <c r="BB479" s="42"/>
      <c r="BC479" s="42">
        <v>1655</v>
      </c>
      <c r="BD479" s="42">
        <v>1667</v>
      </c>
      <c r="BE479" s="42"/>
      <c r="BF479" s="42" t="s">
        <v>46814</v>
      </c>
      <c r="BG479" s="42"/>
      <c r="BH479" s="42">
        <v>13</v>
      </c>
      <c r="BI479" s="42" t="s">
        <v>577</v>
      </c>
      <c r="BJ479" s="42" t="s">
        <v>577</v>
      </c>
      <c r="BK479" s="42" t="s">
        <v>46815</v>
      </c>
      <c r="BL479" s="42" t="s">
        <v>46816</v>
      </c>
      <c r="BM479" s="42">
        <v>26522477</v>
      </c>
      <c r="BN479" s="79" t="str">
        <f>IF(COUNTIF(AA479,"*Nanjing Agr Univ*"),AA479)</f>
        <v>Zhang, ZG (reprint author), Nanjing Agr Univ, Coll Plant Protect, Dept Plant Pathol, Nanjing, Jiangsu, Peoples R China.; Zhang, ZG (reprint author), Minist Educ, Key Lab Integrated Management Crop Dis &amp; Pests, Nanjing 210095, Jiangsu, Peoples R China.</v>
      </c>
      <c r="BO479" s="79" t="b">
        <f>IF(COUNTIF(BN479,"*Life Sci*"),"生命科学学院",IF(COUNTIF(BN479,"*Coll Hort*"),"园艺学院"))</f>
        <v>0</v>
      </c>
      <c r="BP479" s="79" t="b">
        <f>IF(COUNTIF(BN479,"*Anim Sci*"),"动物科技学院",IF(COUNTIF(BN479,"*Vet Med*"),"动物医学院"))</f>
        <v>0</v>
      </c>
      <c r="BQ479" s="79" t="b">
        <f>IF(COUNTIF(BN479,"*Resources*"),"资源与环境科学学院",IF(COUNTIF(BN479,"*Dept Entomol*"),"植物保护学院"))</f>
        <v>0</v>
      </c>
      <c r="BR479" s="79" t="str">
        <f>IF(COUNTIF(BN479,"*Coll Agr*"),"农学院",IF(COUNTIF(BN479,"*Plant Protect*"),"植物保护学院"))</f>
        <v>植物保护学院</v>
      </c>
      <c r="BS479" s="79" t="b">
        <f>IF(COUNTIF(BN479,"*Food Sci*"),"食品科技学院")</f>
        <v>0</v>
      </c>
      <c r="BT479" s="48" t="s">
        <v>6255</v>
      </c>
      <c r="BU479" s="76">
        <f>VLOOKUP(BT479,$CE$2:$CH$13600,3,FALSE)</f>
        <v>7.6719999999999997</v>
      </c>
      <c r="BV479" s="76">
        <f>VLOOKUP(BT479,$CE$2:$CH$13600,4,FALSE)</f>
        <v>7.8369999999999997</v>
      </c>
      <c r="BW479" s="78" t="b">
        <f>IF($BV479&gt;=10,1)</f>
        <v>0</v>
      </c>
      <c r="BX479" s="78">
        <f>IF(BV479&gt;=5,1)</f>
        <v>1</v>
      </c>
      <c r="BY479" s="78" t="b">
        <f>IF(BV479&lt;2,1)</f>
        <v>0</v>
      </c>
      <c r="BZ479" s="4">
        <v>4</v>
      </c>
      <c r="CC479" s="52">
        <v>478</v>
      </c>
      <c r="CD479" s="53" t="s">
        <v>29692</v>
      </c>
      <c r="CE479" s="53" t="s">
        <v>29693</v>
      </c>
      <c r="CF479" s="54">
        <v>175</v>
      </c>
      <c r="CG479" s="54">
        <v>0.218</v>
      </c>
      <c r="CH479" s="54">
        <v>0.28299999999999997</v>
      </c>
      <c r="CI479" s="54">
        <v>0.11600000000000001</v>
      </c>
      <c r="CJ479" s="54">
        <v>43</v>
      </c>
      <c r="CK479" s="54">
        <v>4.5</v>
      </c>
      <c r="CL479" s="54">
        <v>4.4000000000000002E-4</v>
      </c>
      <c r="CM479" s="54">
        <v>7.0999999999999994E-2</v>
      </c>
      <c r="CN479" s="53" t="s">
        <v>29587</v>
      </c>
      <c r="CO479" s="54">
        <v>57</v>
      </c>
      <c r="CP479" s="54">
        <v>58</v>
      </c>
      <c r="CQ479" s="55">
        <f t="shared" si="7"/>
        <v>0.98275862068965514</v>
      </c>
      <c r="CR479" s="52" t="s">
        <v>28953</v>
      </c>
    </row>
    <row r="480" spans="1:96">
      <c r="A480" s="74">
        <v>479</v>
      </c>
      <c r="B480" s="75" t="s">
        <v>27455</v>
      </c>
      <c r="C480" s="75" t="s">
        <v>49323</v>
      </c>
      <c r="D480" s="82" t="s">
        <v>62</v>
      </c>
      <c r="E480" s="82" t="s">
        <v>49324</v>
      </c>
      <c r="F480" s="82"/>
      <c r="G480" s="82"/>
      <c r="H480" s="82"/>
      <c r="I480" s="82" t="s">
        <v>49325</v>
      </c>
      <c r="J480" s="82"/>
      <c r="K480" s="82"/>
      <c r="L480" s="82" t="s">
        <v>49326</v>
      </c>
      <c r="M480" s="82" t="s">
        <v>6008</v>
      </c>
      <c r="N480" s="82"/>
      <c r="O480" s="82"/>
      <c r="P480" s="82" t="s">
        <v>67</v>
      </c>
      <c r="Q480" s="82" t="s">
        <v>68</v>
      </c>
      <c r="R480" s="82"/>
      <c r="S480" s="82"/>
      <c r="T480" s="82"/>
      <c r="U480" s="82"/>
      <c r="V480" s="82"/>
      <c r="W480" s="82" t="s">
        <v>49327</v>
      </c>
      <c r="X480" s="82" t="s">
        <v>49328</v>
      </c>
      <c r="Y480" s="82"/>
      <c r="Z480" s="82" t="s">
        <v>49329</v>
      </c>
      <c r="AA480" s="82" t="s">
        <v>1217</v>
      </c>
      <c r="AB480" s="82" t="s">
        <v>1218</v>
      </c>
      <c r="AC480" s="82"/>
      <c r="AD480" s="82"/>
      <c r="AE480" s="82" t="s">
        <v>49330</v>
      </c>
      <c r="AF480" s="82" t="s">
        <v>49331</v>
      </c>
      <c r="AG480" s="82"/>
      <c r="AH480" s="82">
        <v>64</v>
      </c>
      <c r="AI480" s="82">
        <v>0</v>
      </c>
      <c r="AJ480" s="82">
        <v>0</v>
      </c>
      <c r="AK480" s="82">
        <v>3</v>
      </c>
      <c r="AL480" s="82">
        <v>3</v>
      </c>
      <c r="AM480" s="82" t="s">
        <v>213</v>
      </c>
      <c r="AN480" s="82" t="s">
        <v>214</v>
      </c>
      <c r="AO480" s="82" t="s">
        <v>215</v>
      </c>
      <c r="AP480" s="82" t="s">
        <v>6016</v>
      </c>
      <c r="AQ480" s="82" t="s">
        <v>6017</v>
      </c>
      <c r="AR480" s="82"/>
      <c r="AS480" s="82" t="s">
        <v>6018</v>
      </c>
      <c r="AT480" s="82" t="s">
        <v>6019</v>
      </c>
      <c r="AU480" s="82" t="s">
        <v>198</v>
      </c>
      <c r="AV480" s="82">
        <v>2016</v>
      </c>
      <c r="AW480" s="82">
        <v>100</v>
      </c>
      <c r="AX480" s="82">
        <v>8</v>
      </c>
      <c r="AY480" s="82"/>
      <c r="AZ480" s="82"/>
      <c r="BA480" s="82"/>
      <c r="BB480" s="82"/>
      <c r="BC480" s="82">
        <v>3655</v>
      </c>
      <c r="BD480" s="82">
        <v>3666</v>
      </c>
      <c r="BE480" s="82"/>
      <c r="BF480" s="82" t="s">
        <v>49332</v>
      </c>
      <c r="BG480" s="82"/>
      <c r="BH480" s="82">
        <v>12</v>
      </c>
      <c r="BI480" s="82" t="s">
        <v>2435</v>
      </c>
      <c r="BJ480" s="82" t="s">
        <v>2435</v>
      </c>
      <c r="BK480" s="82" t="s">
        <v>49333</v>
      </c>
      <c r="BL480" s="82" t="s">
        <v>49334</v>
      </c>
      <c r="BM480" s="82">
        <v>26810198</v>
      </c>
      <c r="BN480" s="80" t="s">
        <v>1217</v>
      </c>
      <c r="BO480" s="80" t="b">
        <v>0</v>
      </c>
      <c r="BP480" s="80" t="b">
        <v>0</v>
      </c>
      <c r="BQ480" s="80" t="b">
        <v>0</v>
      </c>
      <c r="BR480" s="80" t="s">
        <v>27455</v>
      </c>
      <c r="BS480" s="80" t="b">
        <v>0</v>
      </c>
      <c r="BT480" s="81" t="s">
        <v>6016</v>
      </c>
      <c r="BU480" s="81">
        <v>3.3370000000000002</v>
      </c>
      <c r="BV480" s="81">
        <v>3.8479999999999999</v>
      </c>
      <c r="BW480" s="77"/>
      <c r="BX480" s="77"/>
      <c r="BY480" s="77"/>
      <c r="CC480" s="52">
        <v>479</v>
      </c>
      <c r="CD480" s="53" t="s">
        <v>29694</v>
      </c>
      <c r="CE480" s="53" t="s">
        <v>29695</v>
      </c>
      <c r="CF480" s="54">
        <v>172</v>
      </c>
      <c r="CG480" s="54">
        <v>0.187</v>
      </c>
      <c r="CH480" s="54">
        <v>0.24099999999999999</v>
      </c>
      <c r="CI480" s="54">
        <v>0.13300000000000001</v>
      </c>
      <c r="CJ480" s="54">
        <v>75</v>
      </c>
      <c r="CK480" s="54">
        <v>5.7</v>
      </c>
      <c r="CL480" s="54">
        <v>2.5999999999999998E-4</v>
      </c>
      <c r="CM480" s="54">
        <v>4.7E-2</v>
      </c>
      <c r="CN480" s="53" t="s">
        <v>29587</v>
      </c>
      <c r="CO480" s="54">
        <v>58</v>
      </c>
      <c r="CP480" s="54">
        <v>58</v>
      </c>
      <c r="CQ480" s="55">
        <f t="shared" si="7"/>
        <v>1</v>
      </c>
      <c r="CR480" s="52" t="s">
        <v>28953</v>
      </c>
    </row>
    <row r="481" spans="1:96" ht="100.8">
      <c r="A481" s="74">
        <v>480</v>
      </c>
      <c r="B481" s="75" t="s">
        <v>45224</v>
      </c>
      <c r="C481" s="75" t="s">
        <v>45242</v>
      </c>
      <c r="D481" s="74" t="s">
        <v>62</v>
      </c>
      <c r="E481" s="74" t="s">
        <v>2961</v>
      </c>
      <c r="F481" s="74"/>
      <c r="G481" s="74"/>
      <c r="H481" s="74"/>
      <c r="I481" s="74" t="s">
        <v>2962</v>
      </c>
      <c r="J481" s="74"/>
      <c r="K481" s="74"/>
      <c r="L481" s="75" t="s">
        <v>2963</v>
      </c>
      <c r="M481" s="75" t="s">
        <v>2964</v>
      </c>
      <c r="N481" s="74"/>
      <c r="O481" s="74"/>
      <c r="P481" s="74" t="s">
        <v>67</v>
      </c>
      <c r="Q481" s="74" t="s">
        <v>68</v>
      </c>
      <c r="R481" s="74"/>
      <c r="S481" s="74"/>
      <c r="T481" s="74"/>
      <c r="U481" s="74"/>
      <c r="V481" s="74"/>
      <c r="W481" s="74" t="s">
        <v>2965</v>
      </c>
      <c r="X481" s="74" t="s">
        <v>2966</v>
      </c>
      <c r="Y481" s="74"/>
      <c r="Z481" s="74" t="s">
        <v>2967</v>
      </c>
      <c r="AA481" s="74" t="s">
        <v>2968</v>
      </c>
      <c r="AB481" s="74" t="s">
        <v>2969</v>
      </c>
      <c r="AC481" s="74"/>
      <c r="AD481" s="74"/>
      <c r="AE481" s="74" t="s">
        <v>2970</v>
      </c>
      <c r="AF481" s="74" t="s">
        <v>2971</v>
      </c>
      <c r="AG481" s="74"/>
      <c r="AH481" s="74">
        <v>33</v>
      </c>
      <c r="AI481" s="74">
        <v>0</v>
      </c>
      <c r="AJ481" s="74">
        <v>0</v>
      </c>
      <c r="AK481" s="74">
        <v>16</v>
      </c>
      <c r="AL481" s="74">
        <v>16</v>
      </c>
      <c r="AM481" s="74" t="s">
        <v>425</v>
      </c>
      <c r="AN481" s="74" t="s">
        <v>426</v>
      </c>
      <c r="AO481" s="74" t="s">
        <v>427</v>
      </c>
      <c r="AP481" s="74" t="s">
        <v>2972</v>
      </c>
      <c r="AQ481" s="74" t="s">
        <v>2973</v>
      </c>
      <c r="AR481" s="74"/>
      <c r="AS481" s="74" t="s">
        <v>2974</v>
      </c>
      <c r="AT481" s="74" t="s">
        <v>2975</v>
      </c>
      <c r="AU481" s="11">
        <v>42370</v>
      </c>
      <c r="AV481" s="74">
        <v>2016</v>
      </c>
      <c r="AW481" s="74">
        <v>469</v>
      </c>
      <c r="AX481" s="74">
        <v>1</v>
      </c>
      <c r="AY481" s="74"/>
      <c r="AZ481" s="74"/>
      <c r="BA481" s="74"/>
      <c r="BB481" s="74"/>
      <c r="BC481" s="74">
        <v>120</v>
      </c>
      <c r="BD481" s="74">
        <v>125</v>
      </c>
      <c r="BE481" s="74"/>
      <c r="BF481" s="74" t="s">
        <v>2976</v>
      </c>
      <c r="BG481" s="74"/>
      <c r="BH481" s="74">
        <v>6</v>
      </c>
      <c r="BI481" s="74" t="s">
        <v>2977</v>
      </c>
      <c r="BJ481" s="74" t="s">
        <v>2977</v>
      </c>
      <c r="BK481" s="74" t="s">
        <v>2978</v>
      </c>
      <c r="BL481" s="74" t="s">
        <v>2979</v>
      </c>
      <c r="BM481" s="74">
        <v>26616055</v>
      </c>
      <c r="BN481" s="79" t="str">
        <f>IF(COUNTIF(AA481,"*Nanjing Agr Univ*"),AA481)</f>
        <v>Zhao, HW (reprint author), Nanjing Agr Univ, Coll Plant Protect, Nanjing 210095, Jiangsu, Peoples R China.</v>
      </c>
      <c r="BO481" s="79" t="b">
        <f>IF(COUNTIF(BN481,"*Life Sci*"),"生命科学学院",IF(COUNTIF(BN481,"*Coll Hort*"),"园艺学院"))</f>
        <v>0</v>
      </c>
      <c r="BP481" s="79" t="b">
        <f>IF(COUNTIF(BN481,"*Anim Sci*"),"动物科技学院",IF(COUNTIF(BN481,"*Vet Med*"),"动物医学院"))</f>
        <v>0</v>
      </c>
      <c r="BQ481" s="79" t="b">
        <f>IF(COUNTIF(BN481,"*Resources*"),"资源与环境科学学院",IF(COUNTIF(BN481,"*Dept Entomol*"),"植物保护学院"))</f>
        <v>0</v>
      </c>
      <c r="BR481" s="79" t="str">
        <f>IF(COUNTIF(BN481,"*Coll Agr*"),"农学院",IF(COUNTIF(BN481,"*Plant Protect*"),"植物保护学院"))</f>
        <v>植物保护学院</v>
      </c>
      <c r="BS481" s="79" t="b">
        <f>IF(COUNTIF(BN481,"*Food Sci*"),"食品科技学院")</f>
        <v>0</v>
      </c>
      <c r="BT481" s="78" t="str">
        <f>AP481</f>
        <v>0006-291X</v>
      </c>
      <c r="BU481" s="76">
        <f>VLOOKUP(BT481,$CE$2:$CH$13600,3,FALSE)</f>
        <v>2.2970000000000002</v>
      </c>
      <c r="BV481" s="76">
        <f>VLOOKUP(BT481,$CE$2:$CH$13600,4,FALSE)</f>
        <v>2.3820000000000001</v>
      </c>
      <c r="BW481" s="78" t="b">
        <f>IF($BV481&gt;=10,1)</f>
        <v>0</v>
      </c>
      <c r="BX481" s="78" t="b">
        <f>IF(BV481&gt;=5,1)</f>
        <v>0</v>
      </c>
      <c r="BY481" s="78" t="b">
        <f>IF(BV481&lt;2,1)</f>
        <v>0</v>
      </c>
      <c r="BZ481" s="4">
        <v>3</v>
      </c>
      <c r="CC481" s="52">
        <v>480</v>
      </c>
      <c r="CD481" s="53" t="s">
        <v>29696</v>
      </c>
      <c r="CE481" s="53" t="s">
        <v>29697</v>
      </c>
      <c r="CF481" s="54">
        <v>20396</v>
      </c>
      <c r="CG481" s="54">
        <v>21.965</v>
      </c>
      <c r="CH481" s="54">
        <v>22.5</v>
      </c>
      <c r="CI481" s="54">
        <v>3.15</v>
      </c>
      <c r="CJ481" s="54">
        <v>60</v>
      </c>
      <c r="CK481" s="54">
        <v>8.3000000000000007</v>
      </c>
      <c r="CL481" s="54">
        <v>4.5850000000000002E-2</v>
      </c>
      <c r="CM481" s="54">
        <v>9.4979999999999993</v>
      </c>
      <c r="CN481" s="53" t="s">
        <v>29698</v>
      </c>
      <c r="CO481" s="54">
        <v>1</v>
      </c>
      <c r="CP481" s="54">
        <v>51</v>
      </c>
      <c r="CQ481" s="55">
        <f t="shared" si="7"/>
        <v>1.9607843137254902E-2</v>
      </c>
      <c r="CR481" s="52" t="s">
        <v>28907</v>
      </c>
    </row>
    <row r="482" spans="1:96" ht="72">
      <c r="A482" s="74">
        <v>481</v>
      </c>
      <c r="B482" s="75" t="s">
        <v>45224</v>
      </c>
      <c r="C482" s="75" t="s">
        <v>45243</v>
      </c>
      <c r="D482" s="74" t="s">
        <v>62</v>
      </c>
      <c r="E482" s="74" t="s">
        <v>3658</v>
      </c>
      <c r="F482" s="74"/>
      <c r="G482" s="74"/>
      <c r="H482" s="74"/>
      <c r="I482" s="74" t="s">
        <v>3659</v>
      </c>
      <c r="J482" s="74"/>
      <c r="K482" s="74"/>
      <c r="L482" s="75" t="s">
        <v>3660</v>
      </c>
      <c r="M482" s="75" t="s">
        <v>3661</v>
      </c>
      <c r="N482" s="74"/>
      <c r="O482" s="74"/>
      <c r="P482" s="74" t="s">
        <v>67</v>
      </c>
      <c r="Q482" s="74" t="s">
        <v>68</v>
      </c>
      <c r="R482" s="74"/>
      <c r="S482" s="74"/>
      <c r="T482" s="74"/>
      <c r="U482" s="74"/>
      <c r="V482" s="74"/>
      <c r="W482" s="74" t="s">
        <v>3662</v>
      </c>
      <c r="X482" s="74" t="s">
        <v>3663</v>
      </c>
      <c r="Y482" s="74"/>
      <c r="Z482" s="74" t="s">
        <v>3664</v>
      </c>
      <c r="AA482" s="74" t="s">
        <v>3665</v>
      </c>
      <c r="AB482" s="74" t="s">
        <v>3666</v>
      </c>
      <c r="AC482" s="74"/>
      <c r="AD482" s="74"/>
      <c r="AE482" s="74" t="s">
        <v>3667</v>
      </c>
      <c r="AF482" s="74" t="s">
        <v>3668</v>
      </c>
      <c r="AG482" s="74"/>
      <c r="AH482" s="74">
        <v>49</v>
      </c>
      <c r="AI482" s="74">
        <v>0</v>
      </c>
      <c r="AJ482" s="74">
        <v>0</v>
      </c>
      <c r="AK482" s="74">
        <v>4</v>
      </c>
      <c r="AL482" s="74">
        <v>4</v>
      </c>
      <c r="AM482" s="74" t="s">
        <v>3669</v>
      </c>
      <c r="AN482" s="74" t="s">
        <v>77</v>
      </c>
      <c r="AO482" s="74" t="s">
        <v>3670</v>
      </c>
      <c r="AP482" s="74" t="s">
        <v>3671</v>
      </c>
      <c r="AQ482" s="74" t="s">
        <v>3672</v>
      </c>
      <c r="AR482" s="74"/>
      <c r="AS482" s="74" t="s">
        <v>3673</v>
      </c>
      <c r="AT482" s="74" t="s">
        <v>3674</v>
      </c>
      <c r="AU482" s="74" t="s">
        <v>2677</v>
      </c>
      <c r="AV482" s="74">
        <v>2016</v>
      </c>
      <c r="AW482" s="74">
        <v>67</v>
      </c>
      <c r="AX482" s="74">
        <v>1</v>
      </c>
      <c r="AY482" s="74"/>
      <c r="AZ482" s="74"/>
      <c r="BA482" s="74"/>
      <c r="BB482" s="74"/>
      <c r="BC482" s="74">
        <v>131</v>
      </c>
      <c r="BD482" s="74">
        <v>141</v>
      </c>
      <c r="BE482" s="74"/>
      <c r="BF482" s="74" t="s">
        <v>3675</v>
      </c>
      <c r="BG482" s="74"/>
      <c r="BH482" s="74">
        <v>11</v>
      </c>
      <c r="BI482" s="74" t="s">
        <v>577</v>
      </c>
      <c r="BJ482" s="74" t="s">
        <v>577</v>
      </c>
      <c r="BK482" s="74" t="s">
        <v>3676</v>
      </c>
      <c r="BL482" s="74" t="s">
        <v>3677</v>
      </c>
      <c r="BM482" s="74"/>
      <c r="BN482" s="79" t="str">
        <f>IF(COUNTIF(AA482,"*Nanjing Agr Univ*"),AA482)</f>
        <v>Zheng, XB (reprint author), Nanjing Agr Univ, Coll Plant Protect, Dept Plant Pathol,Minist Agr, Key Lab Monitoring &amp; Management Crop Dis &amp; Pest I, Nanjing 210095, Jiangsu, Peoples R China.</v>
      </c>
      <c r="BO482" s="79" t="b">
        <f>IF(COUNTIF(BN482,"*Life Sci*"),"生命科学学院",IF(COUNTIF(BN482,"*Coll Hort*"),"园艺学院"))</f>
        <v>0</v>
      </c>
      <c r="BP482" s="79" t="b">
        <f>IF(COUNTIF(BN482,"*Anim Sci*"),"动物科技学院",IF(COUNTIF(BN482,"*Vet Med*"),"动物医学院"))</f>
        <v>0</v>
      </c>
      <c r="BQ482" s="79" t="b">
        <f>IF(COUNTIF(BN482,"*Resources*"),"资源与环境科学学院",IF(COUNTIF(BN482,"*Dept Entomol*"),"植物保护学院"))</f>
        <v>0</v>
      </c>
      <c r="BR482" s="79" t="str">
        <f>IF(COUNTIF(BN482,"*Coll Agr*"),"农学院",IF(COUNTIF(BN482,"*Plant Protect*"),"植物保护学院"))</f>
        <v>植物保护学院</v>
      </c>
      <c r="BS482" s="79" t="b">
        <f>IF(COUNTIF(BN482,"*Food Sci*"),"食品科技学院")</f>
        <v>0</v>
      </c>
      <c r="BT482" s="78" t="str">
        <f>AP482</f>
        <v>0022-0957</v>
      </c>
      <c r="BU482" s="76">
        <f>VLOOKUP(BT482,$CE$2:$CH$13600,3,FALSE)</f>
        <v>5.5259999999999998</v>
      </c>
      <c r="BV482" s="76">
        <f>VLOOKUP(BT482,$CE$2:$CH$13600,4,FALSE)</f>
        <v>6.3120000000000003</v>
      </c>
      <c r="BW482" s="78" t="b">
        <f>IF($BV482&gt;=10,1)</f>
        <v>0</v>
      </c>
      <c r="BX482" s="78">
        <f>IF(BV482&gt;=5,1)</f>
        <v>1</v>
      </c>
      <c r="BY482" s="78" t="b">
        <f>IF(BV482&lt;2,1)</f>
        <v>0</v>
      </c>
      <c r="BZ482" s="4">
        <v>3</v>
      </c>
      <c r="CC482" s="52">
        <v>481</v>
      </c>
      <c r="CD482" s="53" t="s">
        <v>29699</v>
      </c>
      <c r="CE482" s="53" t="s">
        <v>29700</v>
      </c>
      <c r="CF482" s="54">
        <v>7562</v>
      </c>
      <c r="CG482" s="54">
        <v>20.771000000000001</v>
      </c>
      <c r="CH482" s="54">
        <v>24.308</v>
      </c>
      <c r="CI482" s="54">
        <v>2.75</v>
      </c>
      <c r="CJ482" s="54">
        <v>20</v>
      </c>
      <c r="CK482" s="54" t="s">
        <v>28918</v>
      </c>
      <c r="CL482" s="54">
        <v>1.103E-2</v>
      </c>
      <c r="CM482" s="54">
        <v>10.686</v>
      </c>
      <c r="CN482" s="53" t="s">
        <v>29698</v>
      </c>
      <c r="CO482" s="54">
        <v>2</v>
      </c>
      <c r="CP482" s="54">
        <v>51</v>
      </c>
      <c r="CQ482" s="55">
        <f t="shared" si="7"/>
        <v>3.9215686274509803E-2</v>
      </c>
      <c r="CR482" s="52" t="s">
        <v>28907</v>
      </c>
    </row>
    <row r="483" spans="1:96" ht="57.6">
      <c r="A483" s="74">
        <v>482</v>
      </c>
      <c r="B483" s="75" t="s">
        <v>45224</v>
      </c>
      <c r="C483" s="75" t="s">
        <v>45244</v>
      </c>
      <c r="D483" s="42" t="s">
        <v>62</v>
      </c>
      <c r="E483" s="42" t="s">
        <v>1668</v>
      </c>
      <c r="F483" s="42"/>
      <c r="G483" s="42"/>
      <c r="H483" s="42"/>
      <c r="I483" s="42" t="s">
        <v>1669</v>
      </c>
      <c r="J483" s="42"/>
      <c r="K483" s="42"/>
      <c r="L483" s="75" t="s">
        <v>1670</v>
      </c>
      <c r="M483" s="75" t="s">
        <v>1671</v>
      </c>
      <c r="N483" s="42"/>
      <c r="O483" s="42"/>
      <c r="P483" s="42" t="s">
        <v>67</v>
      </c>
      <c r="Q483" s="74" t="s">
        <v>68</v>
      </c>
      <c r="R483" s="74"/>
      <c r="S483" s="74"/>
      <c r="T483" s="74"/>
      <c r="U483" s="74"/>
      <c r="V483" s="74"/>
      <c r="W483" s="74" t="s">
        <v>1672</v>
      </c>
      <c r="X483" s="74" t="s">
        <v>1673</v>
      </c>
      <c r="Y483" s="74"/>
      <c r="Z483" s="74" t="s">
        <v>1674</v>
      </c>
      <c r="AA483" s="74" t="s">
        <v>1675</v>
      </c>
      <c r="AB483" s="74" t="s">
        <v>1676</v>
      </c>
      <c r="AC483" s="74"/>
      <c r="AD483" s="74"/>
      <c r="AE483" s="74" t="s">
        <v>1677</v>
      </c>
      <c r="AF483" s="74" t="s">
        <v>1678</v>
      </c>
      <c r="AG483" s="74"/>
      <c r="AH483" s="74">
        <v>35</v>
      </c>
      <c r="AI483" s="74">
        <v>0</v>
      </c>
      <c r="AJ483" s="74">
        <v>0</v>
      </c>
      <c r="AK483" s="74">
        <v>8</v>
      </c>
      <c r="AL483" s="74">
        <v>8</v>
      </c>
      <c r="AM483" s="74" t="s">
        <v>213</v>
      </c>
      <c r="AN483" s="74" t="s">
        <v>964</v>
      </c>
      <c r="AO483" s="74" t="s">
        <v>965</v>
      </c>
      <c r="AP483" s="74" t="s">
        <v>1679</v>
      </c>
      <c r="AQ483" s="74" t="s">
        <v>1680</v>
      </c>
      <c r="AR483" s="74"/>
      <c r="AS483" s="74" t="s">
        <v>1681</v>
      </c>
      <c r="AT483" s="74" t="s">
        <v>1682</v>
      </c>
      <c r="AU483" s="74" t="s">
        <v>866</v>
      </c>
      <c r="AV483" s="74">
        <v>2016</v>
      </c>
      <c r="AW483" s="74">
        <v>144</v>
      </c>
      <c r="AX483" s="74">
        <v>2</v>
      </c>
      <c r="AY483" s="74"/>
      <c r="AZ483" s="74"/>
      <c r="BA483" s="74"/>
      <c r="BB483" s="74"/>
      <c r="BC483" s="74">
        <v>337</v>
      </c>
      <c r="BD483" s="74">
        <v>343</v>
      </c>
      <c r="BE483" s="74"/>
      <c r="BF483" s="74" t="s">
        <v>1683</v>
      </c>
      <c r="BG483" s="74"/>
      <c r="BH483" s="74">
        <v>7</v>
      </c>
      <c r="BI483" s="74" t="s">
        <v>1684</v>
      </c>
      <c r="BJ483" s="74" t="s">
        <v>1685</v>
      </c>
      <c r="BK483" s="74" t="s">
        <v>1686</v>
      </c>
      <c r="BL483" s="74" t="s">
        <v>1687</v>
      </c>
      <c r="BM483" s="74"/>
      <c r="BN483" s="79" t="str">
        <f>IF(COUNTIF(AA483,"*Nanjing Agr Univ*"),AA483)</f>
        <v>Zhou, MG (reprint author), Nanjing Agr Univ, Coll Plant Protect State &amp; Local Joint Engn, Res Ctr Green Pesticide Invent &amp; Applicat, Nanjing 210095, Jiangsu, Peoples R China.</v>
      </c>
      <c r="BO483" s="79" t="b">
        <f>IF(COUNTIF(BN483,"*Life Sci*"),"生命科学学院",IF(COUNTIF(BN483,"*Coll Hort*"),"园艺学院"))</f>
        <v>0</v>
      </c>
      <c r="BP483" s="79" t="b">
        <f>IF(COUNTIF(BN483,"*Anim Sci*"),"动物科技学院",IF(COUNTIF(BN483,"*Vet Med*"),"动物医学院"))</f>
        <v>0</v>
      </c>
      <c r="BQ483" s="79" t="b">
        <f>IF(COUNTIF(BN483,"*Resources*"),"资源与环境科学学院",IF(COUNTIF(BN483,"*Dept Entomol*"),"植物保护学院"))</f>
        <v>0</v>
      </c>
      <c r="BR483" s="79" t="str">
        <f>IF(COUNTIF(BN483,"*Coll Agr*"),"农学院",IF(COUNTIF(BN483,"*Plant Protect*"),"植物保护学院"))</f>
        <v>植物保护学院</v>
      </c>
      <c r="BS483" s="79" t="b">
        <f>IF(COUNTIF(BN483,"*Food Sci*"),"食品科技学院")</f>
        <v>0</v>
      </c>
      <c r="BT483" s="78" t="str">
        <f>AP483</f>
        <v>0929-1873</v>
      </c>
      <c r="BU483" s="76">
        <f>VLOOKUP(BT483,$CE$2:$CH$13600,3,FALSE)</f>
        <v>1.49</v>
      </c>
      <c r="BV483" s="76">
        <f>VLOOKUP(BT483,$CE$2:$CH$13600,4,FALSE)</f>
        <v>1.649</v>
      </c>
      <c r="BW483" s="78" t="b">
        <f>IF($BV483&gt;=10,1)</f>
        <v>0</v>
      </c>
      <c r="BX483" s="78" t="b">
        <f>IF(BV483&gt;=5,1)</f>
        <v>0</v>
      </c>
      <c r="BY483" s="78">
        <f>IF(BV483&lt;2,1)</f>
        <v>1</v>
      </c>
      <c r="BZ483" s="4">
        <v>3</v>
      </c>
      <c r="CC483" s="52">
        <v>482</v>
      </c>
      <c r="CD483" s="53" t="s">
        <v>29701</v>
      </c>
      <c r="CE483" s="53" t="s">
        <v>29702</v>
      </c>
      <c r="CF483" s="54">
        <v>16868</v>
      </c>
      <c r="CG483" s="54">
        <v>8.8019999999999996</v>
      </c>
      <c r="CH483" s="54">
        <v>10.528</v>
      </c>
      <c r="CI483" s="54">
        <v>1.657</v>
      </c>
      <c r="CJ483" s="54">
        <v>198</v>
      </c>
      <c r="CK483" s="54">
        <v>6.4</v>
      </c>
      <c r="CL483" s="54">
        <v>4.1230000000000003E-2</v>
      </c>
      <c r="CM483" s="54">
        <v>3.5960000000000001</v>
      </c>
      <c r="CN483" s="53" t="s">
        <v>29698</v>
      </c>
      <c r="CO483" s="54">
        <v>3</v>
      </c>
      <c r="CP483" s="54">
        <v>51</v>
      </c>
      <c r="CQ483" s="55">
        <f t="shared" si="7"/>
        <v>5.8823529411764705E-2</v>
      </c>
      <c r="CR483" s="52" t="s">
        <v>28907</v>
      </c>
    </row>
    <row r="484" spans="1:96" ht="86.4">
      <c r="A484" s="74">
        <v>483</v>
      </c>
      <c r="B484" s="75" t="s">
        <v>45224</v>
      </c>
      <c r="C484" s="75" t="s">
        <v>45244</v>
      </c>
      <c r="D484" s="42" t="s">
        <v>62</v>
      </c>
      <c r="E484" s="42" t="s">
        <v>3266</v>
      </c>
      <c r="F484" s="42"/>
      <c r="G484" s="42"/>
      <c r="H484" s="42"/>
      <c r="I484" s="42" t="s">
        <v>3267</v>
      </c>
      <c r="J484" s="42"/>
      <c r="K484" s="42"/>
      <c r="L484" s="75" t="s">
        <v>3268</v>
      </c>
      <c r="M484" s="75" t="s">
        <v>1428</v>
      </c>
      <c r="N484" s="42"/>
      <c r="O484" s="42"/>
      <c r="P484" s="42" t="s">
        <v>67</v>
      </c>
      <c r="Q484" s="74" t="s">
        <v>68</v>
      </c>
      <c r="R484" s="74"/>
      <c r="S484" s="74"/>
      <c r="T484" s="74"/>
      <c r="U484" s="74"/>
      <c r="V484" s="74"/>
      <c r="W484" s="74" t="s">
        <v>3269</v>
      </c>
      <c r="X484" s="74" t="s">
        <v>3270</v>
      </c>
      <c r="Y484" s="74"/>
      <c r="Z484" s="74" t="s">
        <v>3271</v>
      </c>
      <c r="AA484" s="74" t="s">
        <v>3272</v>
      </c>
      <c r="AB484" s="74" t="s">
        <v>1676</v>
      </c>
      <c r="AC484" s="74"/>
      <c r="AD484" s="74"/>
      <c r="AE484" s="74" t="s">
        <v>3273</v>
      </c>
      <c r="AF484" s="74" t="s">
        <v>3274</v>
      </c>
      <c r="AG484" s="74"/>
      <c r="AH484" s="74">
        <v>38</v>
      </c>
      <c r="AI484" s="74">
        <v>0</v>
      </c>
      <c r="AJ484" s="74">
        <v>0</v>
      </c>
      <c r="AK484" s="74">
        <v>4</v>
      </c>
      <c r="AL484" s="74">
        <v>4</v>
      </c>
      <c r="AM484" s="74" t="s">
        <v>358</v>
      </c>
      <c r="AN484" s="74" t="s">
        <v>359</v>
      </c>
      <c r="AO484" s="74" t="s">
        <v>360</v>
      </c>
      <c r="AP484" s="74" t="s">
        <v>1436</v>
      </c>
      <c r="AQ484" s="74" t="s">
        <v>1437</v>
      </c>
      <c r="AR484" s="74"/>
      <c r="AS484" s="74" t="s">
        <v>1438</v>
      </c>
      <c r="AT484" s="74" t="s">
        <v>1439</v>
      </c>
      <c r="AU484" s="74" t="s">
        <v>2677</v>
      </c>
      <c r="AV484" s="74">
        <v>2016</v>
      </c>
      <c r="AW484" s="74">
        <v>17</v>
      </c>
      <c r="AX484" s="74">
        <v>1</v>
      </c>
      <c r="AY484" s="74"/>
      <c r="AZ484" s="74"/>
      <c r="BA484" s="74"/>
      <c r="BB484" s="74"/>
      <c r="BC484" s="74">
        <v>16</v>
      </c>
      <c r="BD484" s="74">
        <v>28</v>
      </c>
      <c r="BE484" s="74"/>
      <c r="BF484" s="74" t="s">
        <v>3275</v>
      </c>
      <c r="BG484" s="74"/>
      <c r="BH484" s="74">
        <v>13</v>
      </c>
      <c r="BI484" s="74" t="s">
        <v>577</v>
      </c>
      <c r="BJ484" s="74" t="s">
        <v>577</v>
      </c>
      <c r="BK484" s="74" t="s">
        <v>3276</v>
      </c>
      <c r="BL484" s="74" t="s">
        <v>3277</v>
      </c>
      <c r="BM484" s="74">
        <v>25808544</v>
      </c>
      <c r="BN484" s="79" t="str">
        <f>IF(COUNTIF(AA484,"*Nanjing Agr Univ*"),AA484)</f>
        <v>Zhou, MG (reprint author), Nanjing Agr Univ, Coll Plant Protect, Nanjing 210095, Jiangsu, Peoples R China.; Zhou, MG (reprint author), Nanjing Agr Univ, State &amp; Local Joint Engn Res Ctr Green Pesticide, Nanjing 210095, Jiangsu, Peoples R China.; Zhou, MG (reprint author), Nanjing Agr Univ, Inst Plant Protect, 1 Weigang Rd, Nanjing 210095, Jiangsu, Peoples R China.</v>
      </c>
      <c r="BO484" s="79" t="b">
        <f>IF(COUNTIF(BN484,"*Life Sci*"),"生命科学学院",IF(COUNTIF(BN484,"*Coll Hort*"),"园艺学院"))</f>
        <v>0</v>
      </c>
      <c r="BP484" s="79" t="b">
        <f>IF(COUNTIF(BN484,"*Anim Sci*"),"动物科技学院",IF(COUNTIF(BN484,"*Vet Med*"),"动物医学院"))</f>
        <v>0</v>
      </c>
      <c r="BQ484" s="79" t="b">
        <f>IF(COUNTIF(BN484,"*Resources*"),"资源与环境科学学院",IF(COUNTIF(BN484,"*Dept Entomol*"),"植物保护学院"))</f>
        <v>0</v>
      </c>
      <c r="BR484" s="79" t="str">
        <f>IF(COUNTIF(BN484,"*Coll Agr*"),"农学院",IF(COUNTIF(BN484,"*Plant Protect*"),"植物保护学院"))</f>
        <v>植物保护学院</v>
      </c>
      <c r="BS484" s="79" t="b">
        <f>IF(COUNTIF(BN484,"*Food Sci*"),"食品科技学院")</f>
        <v>0</v>
      </c>
      <c r="BT484" s="78" t="str">
        <f>AP484</f>
        <v>1464-6722</v>
      </c>
      <c r="BU484" s="76">
        <f>VLOOKUP(BT484,$CE$2:$CH$13600,3,FALSE)</f>
        <v>4.7240000000000002</v>
      </c>
      <c r="BV484" s="76">
        <f>VLOOKUP(BT484,$CE$2:$CH$13600,4,FALSE)</f>
        <v>4.54</v>
      </c>
      <c r="BW484" s="78" t="b">
        <f>IF($BV484&gt;=10,1)</f>
        <v>0</v>
      </c>
      <c r="BX484" s="78" t="b">
        <f>IF(BV484&gt;=5,1)</f>
        <v>0</v>
      </c>
      <c r="BY484" s="78" t="b">
        <f>IF(BV484&lt;2,1)</f>
        <v>0</v>
      </c>
      <c r="BZ484" s="4">
        <v>3</v>
      </c>
      <c r="CC484" s="52">
        <v>483</v>
      </c>
      <c r="CD484" s="53" t="s">
        <v>29703</v>
      </c>
      <c r="CE484" s="53" t="s">
        <v>29704</v>
      </c>
      <c r="CF484" s="54">
        <v>6768</v>
      </c>
      <c r="CG484" s="54">
        <v>5.1280000000000001</v>
      </c>
      <c r="CH484" s="54">
        <v>5.0140000000000002</v>
      </c>
      <c r="CI484" s="54">
        <v>0.96599999999999997</v>
      </c>
      <c r="CJ484" s="54">
        <v>178</v>
      </c>
      <c r="CK484" s="54">
        <v>5.8</v>
      </c>
      <c r="CL484" s="54">
        <v>1.6899999999999998E-2</v>
      </c>
      <c r="CM484" s="54">
        <v>1.623</v>
      </c>
      <c r="CN484" s="53" t="s">
        <v>29698</v>
      </c>
      <c r="CO484" s="54">
        <v>4</v>
      </c>
      <c r="CP484" s="54">
        <v>51</v>
      </c>
      <c r="CQ484" s="55">
        <f t="shared" si="7"/>
        <v>7.8431372549019607E-2</v>
      </c>
      <c r="CR484" s="52" t="s">
        <v>28907</v>
      </c>
    </row>
    <row r="485" spans="1:96" ht="129.6">
      <c r="A485" s="74">
        <v>484</v>
      </c>
      <c r="B485" s="75" t="s">
        <v>45224</v>
      </c>
      <c r="C485" s="75" t="s">
        <v>45244</v>
      </c>
      <c r="D485" s="9" t="s">
        <v>62</v>
      </c>
      <c r="E485" s="9" t="s">
        <v>45518</v>
      </c>
      <c r="F485" s="9"/>
      <c r="G485" s="9"/>
      <c r="H485" s="9"/>
      <c r="I485" s="9" t="s">
        <v>45519</v>
      </c>
      <c r="J485" s="9"/>
      <c r="K485" s="9"/>
      <c r="L485" s="75" t="s">
        <v>45520</v>
      </c>
      <c r="M485" s="75" t="s">
        <v>10169</v>
      </c>
      <c r="N485" s="9"/>
      <c r="O485" s="9"/>
      <c r="P485" s="9" t="s">
        <v>67</v>
      </c>
      <c r="Q485" s="42" t="s">
        <v>68</v>
      </c>
      <c r="R485" s="9"/>
      <c r="S485" s="9"/>
      <c r="T485" s="9"/>
      <c r="U485" s="9"/>
      <c r="V485" s="9"/>
      <c r="W485" s="9" t="s">
        <v>45521</v>
      </c>
      <c r="X485" s="9" t="s">
        <v>45522</v>
      </c>
      <c r="Y485" s="9"/>
      <c r="Z485" s="9" t="s">
        <v>45523</v>
      </c>
      <c r="AA485" s="9" t="s">
        <v>45524</v>
      </c>
      <c r="AB485" s="9" t="s">
        <v>1676</v>
      </c>
      <c r="AC485" s="9"/>
      <c r="AD485" s="9"/>
      <c r="AE485" s="9" t="s">
        <v>45525</v>
      </c>
      <c r="AF485" s="9" t="s">
        <v>45526</v>
      </c>
      <c r="AG485" s="9"/>
      <c r="AH485" s="9">
        <v>22</v>
      </c>
      <c r="AI485" s="9">
        <v>0</v>
      </c>
      <c r="AJ485" s="9">
        <v>0</v>
      </c>
      <c r="AK485" s="9">
        <v>0</v>
      </c>
      <c r="AL485" s="9">
        <v>0</v>
      </c>
      <c r="AM485" s="9" t="s">
        <v>358</v>
      </c>
      <c r="AN485" s="9" t="s">
        <v>359</v>
      </c>
      <c r="AO485" s="9" t="s">
        <v>360</v>
      </c>
      <c r="AP485" s="42" t="s">
        <v>10175</v>
      </c>
      <c r="AQ485" s="42" t="s">
        <v>10176</v>
      </c>
      <c r="AR485" s="42"/>
      <c r="AS485" s="42" t="s">
        <v>10177</v>
      </c>
      <c r="AT485" s="42" t="s">
        <v>10178</v>
      </c>
      <c r="AU485" s="42" t="s">
        <v>119</v>
      </c>
      <c r="AV485" s="42">
        <v>2016</v>
      </c>
      <c r="AW485" s="42">
        <v>72</v>
      </c>
      <c r="AX485" s="42">
        <v>5</v>
      </c>
      <c r="AY485" s="42"/>
      <c r="AZ485" s="42"/>
      <c r="BA485" s="42"/>
      <c r="BB485" s="42"/>
      <c r="BC485" s="42">
        <v>997</v>
      </c>
      <c r="BD485" s="42">
        <v>1003</v>
      </c>
      <c r="BE485" s="42"/>
      <c r="BF485" s="42" t="s">
        <v>45527</v>
      </c>
      <c r="BG485" s="42"/>
      <c r="BH485" s="42">
        <v>7</v>
      </c>
      <c r="BI485" s="42" t="s">
        <v>10180</v>
      </c>
      <c r="BJ485" s="42" t="s">
        <v>10181</v>
      </c>
      <c r="BK485" s="42" t="s">
        <v>45528</v>
      </c>
      <c r="BL485" s="42" t="s">
        <v>45529</v>
      </c>
      <c r="BM485" s="42">
        <v>26174501</v>
      </c>
      <c r="BN485" s="79" t="str">
        <f>IF(COUNTIF(AA485,"*Nanjing Agr Univ*"),AA485)</f>
        <v>Zhou, MG (reprint author), Nanjing Agr Univ, Coll Plant Protect, State &amp; Local Joint Engn Res Ctr Green Pesticide, Nanjing 210095, Jiangsu, Peoples R China.</v>
      </c>
      <c r="BO485" s="79" t="b">
        <f>IF(COUNTIF(BN485,"*Life Sci*"),"生命科学学院",IF(COUNTIF(BN485,"*Coll Hort*"),"园艺学院"))</f>
        <v>0</v>
      </c>
      <c r="BP485" s="79" t="b">
        <f>IF(COUNTIF(BN485,"*Anim Sci*"),"动物科技学院",IF(COUNTIF(BN485,"*Vet Med*"),"动物医学院"))</f>
        <v>0</v>
      </c>
      <c r="BQ485" s="79" t="b">
        <f>IF(COUNTIF(BN485,"*Resources*"),"资源与环境科学学院",IF(COUNTIF(BN485,"*Dept Entomol*"),"植物保护学院"))</f>
        <v>0</v>
      </c>
      <c r="BR485" s="79" t="str">
        <f>IF(COUNTIF(BN485,"*Coll Agr*"),"农学院",IF(COUNTIF(BN485,"*Plant Protect*"),"植物保护学院"))</f>
        <v>植物保护学院</v>
      </c>
      <c r="BS485" s="79" t="b">
        <f>IF(COUNTIF(BN485,"*Food Sci*"),"食品科技学院")</f>
        <v>0</v>
      </c>
      <c r="BT485" s="48" t="s">
        <v>10175</v>
      </c>
      <c r="BU485" s="76">
        <f>VLOOKUP(BT485,$CE$2:$CH$13600,3,FALSE)</f>
        <v>2.694</v>
      </c>
      <c r="BV485" s="76">
        <f>VLOOKUP(BT485,$CE$2:$CH$13600,4,FALSE)</f>
        <v>2.863</v>
      </c>
      <c r="BW485" s="78" t="b">
        <f>IF($BV485&gt;=10,1)</f>
        <v>0</v>
      </c>
      <c r="BX485" s="78" t="b">
        <f>IF(BV485&gt;=5,1)</f>
        <v>0</v>
      </c>
      <c r="BY485" s="78" t="b">
        <f>IF(BV485&lt;2,1)</f>
        <v>0</v>
      </c>
      <c r="BZ485" s="4">
        <v>4</v>
      </c>
      <c r="CC485" s="52">
        <v>484</v>
      </c>
      <c r="CD485" s="53" t="s">
        <v>29705</v>
      </c>
      <c r="CE485" s="53" t="s">
        <v>29706</v>
      </c>
      <c r="CF485" s="54">
        <v>9250</v>
      </c>
      <c r="CG485" s="54">
        <v>4.6319999999999997</v>
      </c>
      <c r="CH485" s="54">
        <v>4.4409999999999998</v>
      </c>
      <c r="CI485" s="54">
        <v>0.61</v>
      </c>
      <c r="CJ485" s="54">
        <v>146</v>
      </c>
      <c r="CK485" s="54">
        <v>7.1</v>
      </c>
      <c r="CL485" s="54">
        <v>1.9349999999999999E-2</v>
      </c>
      <c r="CM485" s="54">
        <v>1.419</v>
      </c>
      <c r="CN485" s="53" t="s">
        <v>29698</v>
      </c>
      <c r="CO485" s="54">
        <v>5</v>
      </c>
      <c r="CP485" s="54">
        <v>51</v>
      </c>
      <c r="CQ485" s="55">
        <f t="shared" si="7"/>
        <v>9.8039215686274508E-2</v>
      </c>
      <c r="CR485" s="52" t="s">
        <v>28907</v>
      </c>
    </row>
    <row r="486" spans="1:96">
      <c r="A486" s="74">
        <v>485</v>
      </c>
      <c r="B486" s="75" t="s">
        <v>27455</v>
      </c>
      <c r="C486" s="75" t="s">
        <v>49335</v>
      </c>
      <c r="D486" s="82" t="s">
        <v>62</v>
      </c>
      <c r="E486" s="82" t="s">
        <v>49336</v>
      </c>
      <c r="F486" s="82"/>
      <c r="G486" s="82"/>
      <c r="H486" s="82"/>
      <c r="I486" s="82" t="s">
        <v>49337</v>
      </c>
      <c r="J486" s="82"/>
      <c r="K486" s="82"/>
      <c r="L486" s="82" t="s">
        <v>49338</v>
      </c>
      <c r="M486" s="82" t="s">
        <v>1895</v>
      </c>
      <c r="N486" s="82"/>
      <c r="O486" s="82"/>
      <c r="P486" s="82" t="s">
        <v>67</v>
      </c>
      <c r="Q486" s="82" t="s">
        <v>68</v>
      </c>
      <c r="R486" s="82"/>
      <c r="S486" s="82"/>
      <c r="T486" s="82"/>
      <c r="U486" s="82"/>
      <c r="V486" s="82"/>
      <c r="W486" s="82"/>
      <c r="X486" s="82" t="s">
        <v>49339</v>
      </c>
      <c r="Y486" s="82"/>
      <c r="Z486" s="82" t="s">
        <v>49340</v>
      </c>
      <c r="AA486" s="82" t="s">
        <v>10161</v>
      </c>
      <c r="AB486" s="82" t="s">
        <v>1676</v>
      </c>
      <c r="AC486" s="82"/>
      <c r="AD486" s="82"/>
      <c r="AE486" s="82" t="s">
        <v>22372</v>
      </c>
      <c r="AF486" s="82" t="s">
        <v>49341</v>
      </c>
      <c r="AG486" s="82"/>
      <c r="AH486" s="82">
        <v>49</v>
      </c>
      <c r="AI486" s="82">
        <v>0</v>
      </c>
      <c r="AJ486" s="82">
        <v>0</v>
      </c>
      <c r="AK486" s="82">
        <v>0</v>
      </c>
      <c r="AL486" s="82">
        <v>0</v>
      </c>
      <c r="AM486" s="82" t="s">
        <v>1902</v>
      </c>
      <c r="AN486" s="82" t="s">
        <v>1903</v>
      </c>
      <c r="AO486" s="82" t="s">
        <v>1904</v>
      </c>
      <c r="AP486" s="82" t="s">
        <v>1905</v>
      </c>
      <c r="AQ486" s="82"/>
      <c r="AR486" s="82"/>
      <c r="AS486" s="82" t="s">
        <v>1895</v>
      </c>
      <c r="AT486" s="82" t="s">
        <v>1906</v>
      </c>
      <c r="AU486" s="83">
        <v>42481</v>
      </c>
      <c r="AV486" s="82">
        <v>2016</v>
      </c>
      <c r="AW486" s="82">
        <v>11</v>
      </c>
      <c r="AX486" s="82">
        <v>4</v>
      </c>
      <c r="AY486" s="82"/>
      <c r="AZ486" s="82"/>
      <c r="BA486" s="82"/>
      <c r="BB486" s="82"/>
      <c r="BC486" s="82"/>
      <c r="BD486" s="82"/>
      <c r="BE486" s="82" t="s">
        <v>49342</v>
      </c>
      <c r="BF486" s="82" t="s">
        <v>49343</v>
      </c>
      <c r="BG486" s="82"/>
      <c r="BH486" s="82">
        <v>20</v>
      </c>
      <c r="BI486" s="82" t="s">
        <v>610</v>
      </c>
      <c r="BJ486" s="82" t="s">
        <v>611</v>
      </c>
      <c r="BK486" s="82" t="s">
        <v>49344</v>
      </c>
      <c r="BL486" s="82" t="s">
        <v>49345</v>
      </c>
      <c r="BM486" s="82"/>
      <c r="BN486" s="80" t="s">
        <v>10161</v>
      </c>
      <c r="BO486" s="80" t="b">
        <v>0</v>
      </c>
      <c r="BP486" s="80" t="b">
        <v>0</v>
      </c>
      <c r="BQ486" s="80" t="b">
        <v>0</v>
      </c>
      <c r="BR486" s="80" t="s">
        <v>27455</v>
      </c>
      <c r="BS486" s="80" t="b">
        <v>0</v>
      </c>
      <c r="BT486" s="81" t="s">
        <v>1905</v>
      </c>
      <c r="BU486" s="81">
        <v>3.234</v>
      </c>
      <c r="BV486" s="81">
        <v>3.702</v>
      </c>
      <c r="BW486" s="77"/>
      <c r="BX486" s="77"/>
      <c r="BY486" s="77"/>
      <c r="CC486" s="52">
        <v>485</v>
      </c>
      <c r="CD486" s="53" t="s">
        <v>29707</v>
      </c>
      <c r="CE486" s="53" t="s">
        <v>29708</v>
      </c>
      <c r="CF486" s="54">
        <v>1209</v>
      </c>
      <c r="CG486" s="54">
        <v>4.33</v>
      </c>
      <c r="CH486" s="54">
        <v>4.8220000000000001</v>
      </c>
      <c r="CI486" s="54">
        <v>0.318</v>
      </c>
      <c r="CJ486" s="54">
        <v>66</v>
      </c>
      <c r="CK486" s="54">
        <v>3.9</v>
      </c>
      <c r="CL486" s="54">
        <v>5.5399999999999998E-3</v>
      </c>
      <c r="CM486" s="54">
        <v>1.679</v>
      </c>
      <c r="CN486" s="53" t="s">
        <v>29698</v>
      </c>
      <c r="CO486" s="54">
        <v>6</v>
      </c>
      <c r="CP486" s="54">
        <v>51</v>
      </c>
      <c r="CQ486" s="55">
        <f t="shared" si="7"/>
        <v>0.11764705882352941</v>
      </c>
      <c r="CR486" s="52" t="s">
        <v>28907</v>
      </c>
    </row>
    <row r="487" spans="1:96">
      <c r="A487" s="74">
        <v>486</v>
      </c>
      <c r="B487" s="75" t="s">
        <v>27455</v>
      </c>
      <c r="C487" s="75" t="s">
        <v>49335</v>
      </c>
      <c r="D487" s="82" t="s">
        <v>62</v>
      </c>
      <c r="E487" s="82" t="s">
        <v>49346</v>
      </c>
      <c r="F487" s="82"/>
      <c r="G487" s="82"/>
      <c r="H487" s="82"/>
      <c r="I487" s="82" t="s">
        <v>49347</v>
      </c>
      <c r="J487" s="82"/>
      <c r="K487" s="82"/>
      <c r="L487" s="82" t="s">
        <v>49348</v>
      </c>
      <c r="M487" s="82" t="s">
        <v>7749</v>
      </c>
      <c r="N487" s="82"/>
      <c r="O487" s="82"/>
      <c r="P487" s="82" t="s">
        <v>67</v>
      </c>
      <c r="Q487" s="82" t="s">
        <v>68</v>
      </c>
      <c r="R487" s="82"/>
      <c r="S487" s="82"/>
      <c r="T487" s="82"/>
      <c r="U487" s="82"/>
      <c r="V487" s="82"/>
      <c r="W487" s="82"/>
      <c r="X487" s="82" t="s">
        <v>49349</v>
      </c>
      <c r="Y487" s="82"/>
      <c r="Z487" s="82" t="s">
        <v>49350</v>
      </c>
      <c r="AA487" s="82" t="s">
        <v>45524</v>
      </c>
      <c r="AB487" s="82" t="s">
        <v>1676</v>
      </c>
      <c r="AC487" s="82"/>
      <c r="AD487" s="82"/>
      <c r="AE487" s="82" t="s">
        <v>49351</v>
      </c>
      <c r="AF487" s="82" t="s">
        <v>49352</v>
      </c>
      <c r="AG487" s="82"/>
      <c r="AH487" s="82">
        <v>34</v>
      </c>
      <c r="AI487" s="82">
        <v>0</v>
      </c>
      <c r="AJ487" s="82">
        <v>0</v>
      </c>
      <c r="AK487" s="82">
        <v>1</v>
      </c>
      <c r="AL487" s="82">
        <v>1</v>
      </c>
      <c r="AM487" s="82" t="s">
        <v>5463</v>
      </c>
      <c r="AN487" s="82" t="s">
        <v>5464</v>
      </c>
      <c r="AO487" s="82" t="s">
        <v>5465</v>
      </c>
      <c r="AP487" s="82" t="s">
        <v>7756</v>
      </c>
      <c r="AQ487" s="82" t="s">
        <v>7757</v>
      </c>
      <c r="AR487" s="82"/>
      <c r="AS487" s="82" t="s">
        <v>7758</v>
      </c>
      <c r="AT487" s="82" t="s">
        <v>7759</v>
      </c>
      <c r="AU487" s="82" t="s">
        <v>119</v>
      </c>
      <c r="AV487" s="82">
        <v>2016</v>
      </c>
      <c r="AW487" s="82">
        <v>100</v>
      </c>
      <c r="AX487" s="82">
        <v>5</v>
      </c>
      <c r="AY487" s="82"/>
      <c r="AZ487" s="82"/>
      <c r="BA487" s="82"/>
      <c r="BB487" s="82"/>
      <c r="BC487" s="82">
        <v>976</v>
      </c>
      <c r="BD487" s="82">
        <v>983</v>
      </c>
      <c r="BE487" s="82"/>
      <c r="BF487" s="82" t="s">
        <v>49353</v>
      </c>
      <c r="BG487" s="82"/>
      <c r="BH487" s="82">
        <v>8</v>
      </c>
      <c r="BI487" s="82" t="s">
        <v>577</v>
      </c>
      <c r="BJ487" s="82" t="s">
        <v>577</v>
      </c>
      <c r="BK487" s="82" t="s">
        <v>48769</v>
      </c>
      <c r="BL487" s="82" t="s">
        <v>49354</v>
      </c>
      <c r="BM487" s="82"/>
      <c r="BN487" s="80" t="s">
        <v>45524</v>
      </c>
      <c r="BO487" s="80" t="b">
        <v>0</v>
      </c>
      <c r="BP487" s="80" t="b">
        <v>0</v>
      </c>
      <c r="BQ487" s="80" t="b">
        <v>0</v>
      </c>
      <c r="BR487" s="80" t="s">
        <v>27455</v>
      </c>
      <c r="BS487" s="80" t="b">
        <v>0</v>
      </c>
      <c r="BT487" s="81" t="s">
        <v>7756</v>
      </c>
      <c r="BU487" s="81">
        <v>3.02</v>
      </c>
      <c r="BV487" s="81">
        <v>3.04</v>
      </c>
      <c r="BW487" s="77"/>
      <c r="BX487" s="77"/>
      <c r="BY487" s="77"/>
      <c r="CC487" s="52">
        <v>486</v>
      </c>
      <c r="CD487" s="53" t="s">
        <v>29709</v>
      </c>
      <c r="CE487" s="53" t="s">
        <v>29710</v>
      </c>
      <c r="CF487" s="54">
        <v>3417</v>
      </c>
      <c r="CG487" s="54">
        <v>3.661</v>
      </c>
      <c r="CH487" s="54">
        <v>3.6619999999999999</v>
      </c>
      <c r="CI487" s="54">
        <v>0.97599999999999998</v>
      </c>
      <c r="CJ487" s="54">
        <v>82</v>
      </c>
      <c r="CK487" s="54">
        <v>5.7</v>
      </c>
      <c r="CL487" s="54">
        <v>8.7299999999999999E-3</v>
      </c>
      <c r="CM487" s="54">
        <v>1.155</v>
      </c>
      <c r="CN487" s="53" t="s">
        <v>29698</v>
      </c>
      <c r="CO487" s="54">
        <v>7</v>
      </c>
      <c r="CP487" s="54">
        <v>51</v>
      </c>
      <c r="CQ487" s="55">
        <f t="shared" si="7"/>
        <v>0.13725490196078433</v>
      </c>
      <c r="CR487" s="52" t="s">
        <v>28907</v>
      </c>
    </row>
    <row r="488" spans="1:96" ht="28.8">
      <c r="A488" s="74">
        <v>487</v>
      </c>
      <c r="B488" s="75" t="s">
        <v>49554</v>
      </c>
      <c r="C488" s="75" t="s">
        <v>49370</v>
      </c>
      <c r="D488" s="82" t="s">
        <v>62</v>
      </c>
      <c r="E488" s="82" t="s">
        <v>49371</v>
      </c>
      <c r="F488" s="82"/>
      <c r="G488" s="82"/>
      <c r="H488" s="82"/>
      <c r="I488" s="82" t="s">
        <v>49372</v>
      </c>
      <c r="J488" s="82"/>
      <c r="K488" s="82"/>
      <c r="L488" s="82" t="s">
        <v>49373</v>
      </c>
      <c r="M488" s="82" t="s">
        <v>596</v>
      </c>
      <c r="N488" s="82"/>
      <c r="O488" s="82"/>
      <c r="P488" s="82" t="s">
        <v>67</v>
      </c>
      <c r="Q488" s="82" t="s">
        <v>68</v>
      </c>
      <c r="R488" s="82"/>
      <c r="S488" s="82"/>
      <c r="T488" s="82"/>
      <c r="U488" s="82"/>
      <c r="V488" s="82"/>
      <c r="W488" s="82"/>
      <c r="X488" s="82" t="s">
        <v>49374</v>
      </c>
      <c r="Y488" s="82"/>
      <c r="Z488" s="82" t="s">
        <v>49375</v>
      </c>
      <c r="AA488" s="82" t="s">
        <v>49376</v>
      </c>
      <c r="AB488" s="82" t="s">
        <v>49377</v>
      </c>
      <c r="AC488" s="82"/>
      <c r="AD488" s="82"/>
      <c r="AE488" s="82" t="s">
        <v>49378</v>
      </c>
      <c r="AF488" s="82" t="s">
        <v>49379</v>
      </c>
      <c r="AG488" s="82"/>
      <c r="AH488" s="82">
        <v>42</v>
      </c>
      <c r="AI488" s="82">
        <v>0</v>
      </c>
      <c r="AJ488" s="82">
        <v>0</v>
      </c>
      <c r="AK488" s="82">
        <v>0</v>
      </c>
      <c r="AL488" s="82">
        <v>0</v>
      </c>
      <c r="AM488" s="82" t="s">
        <v>603</v>
      </c>
      <c r="AN488" s="82" t="s">
        <v>604</v>
      </c>
      <c r="AO488" s="82" t="s">
        <v>605</v>
      </c>
      <c r="AP488" s="82" t="s">
        <v>606</v>
      </c>
      <c r="AQ488" s="82"/>
      <c r="AR488" s="82"/>
      <c r="AS488" s="82" t="s">
        <v>607</v>
      </c>
      <c r="AT488" s="82" t="s">
        <v>608</v>
      </c>
      <c r="AU488" s="83">
        <v>42475</v>
      </c>
      <c r="AV488" s="82">
        <v>2016</v>
      </c>
      <c r="AW488" s="82">
        <v>6</v>
      </c>
      <c r="AX488" s="82"/>
      <c r="AY488" s="82"/>
      <c r="AZ488" s="82"/>
      <c r="BA488" s="82"/>
      <c r="BB488" s="82"/>
      <c r="BC488" s="82"/>
      <c r="BD488" s="82"/>
      <c r="BE488" s="82">
        <v>24559</v>
      </c>
      <c r="BF488" s="82" t="s">
        <v>49380</v>
      </c>
      <c r="BG488" s="82"/>
      <c r="BH488" s="82">
        <v>9</v>
      </c>
      <c r="BI488" s="82" t="s">
        <v>610</v>
      </c>
      <c r="BJ488" s="82" t="s">
        <v>611</v>
      </c>
      <c r="BK488" s="82" t="s">
        <v>49381</v>
      </c>
      <c r="BL488" s="82" t="s">
        <v>49382</v>
      </c>
      <c r="BM488" s="82">
        <v>27079657</v>
      </c>
      <c r="BN488" s="80" t="s">
        <v>49376</v>
      </c>
      <c r="BO488" s="80" t="b">
        <v>0</v>
      </c>
      <c r="BP488" s="80" t="b">
        <v>0</v>
      </c>
      <c r="BQ488" s="80" t="b">
        <v>0</v>
      </c>
      <c r="BR488" s="80" t="b">
        <v>0</v>
      </c>
      <c r="BS488" s="80" t="b">
        <v>0</v>
      </c>
      <c r="BT488" s="81" t="s">
        <v>606</v>
      </c>
      <c r="BU488" s="81">
        <v>5.5780000000000003</v>
      </c>
      <c r="BV488" s="81">
        <v>5.5970000000000004</v>
      </c>
      <c r="BW488" s="77"/>
      <c r="BX488" s="77"/>
      <c r="BY488" s="77"/>
      <c r="CC488" s="52">
        <v>487</v>
      </c>
      <c r="CD488" s="53" t="s">
        <v>29711</v>
      </c>
      <c r="CE488" s="53" t="s">
        <v>29712</v>
      </c>
      <c r="CF488" s="54">
        <v>5453</v>
      </c>
      <c r="CG488" s="54">
        <v>3.6520000000000001</v>
      </c>
      <c r="CH488" s="54">
        <v>3.9140000000000001</v>
      </c>
      <c r="CI488" s="54">
        <v>0.89200000000000002</v>
      </c>
      <c r="CJ488" s="54">
        <v>185</v>
      </c>
      <c r="CK488" s="54">
        <v>6.3</v>
      </c>
      <c r="CL488" s="54">
        <v>1.2149999999999999E-2</v>
      </c>
      <c r="CM488" s="54">
        <v>1.246</v>
      </c>
      <c r="CN488" s="53" t="s">
        <v>29698</v>
      </c>
      <c r="CO488" s="54">
        <v>8</v>
      </c>
      <c r="CP488" s="54">
        <v>51</v>
      </c>
      <c r="CQ488" s="55">
        <f t="shared" si="7"/>
        <v>0.15686274509803921</v>
      </c>
      <c r="CR488" s="52" t="s">
        <v>28907</v>
      </c>
    </row>
    <row r="489" spans="1:96" ht="28.8">
      <c r="A489" s="74">
        <v>488</v>
      </c>
      <c r="B489" s="75" t="s">
        <v>27456</v>
      </c>
      <c r="C489" s="75" t="s">
        <v>49383</v>
      </c>
      <c r="D489" s="82" t="s">
        <v>62</v>
      </c>
      <c r="E489" s="82" t="s">
        <v>49384</v>
      </c>
      <c r="F489" s="82"/>
      <c r="G489" s="82"/>
      <c r="H489" s="82"/>
      <c r="I489" s="82" t="s">
        <v>49385</v>
      </c>
      <c r="J489" s="82"/>
      <c r="K489" s="82"/>
      <c r="L489" s="82" t="s">
        <v>49386</v>
      </c>
      <c r="M489" s="82" t="s">
        <v>49387</v>
      </c>
      <c r="N489" s="82"/>
      <c r="O489" s="82"/>
      <c r="P489" s="82" t="s">
        <v>67</v>
      </c>
      <c r="Q489" s="82" t="s">
        <v>68</v>
      </c>
      <c r="R489" s="82"/>
      <c r="S489" s="82"/>
      <c r="T489" s="82"/>
      <c r="U489" s="82"/>
      <c r="V489" s="82"/>
      <c r="W489" s="82" t="s">
        <v>49388</v>
      </c>
      <c r="X489" s="82" t="s">
        <v>49389</v>
      </c>
      <c r="Y489" s="82"/>
      <c r="Z489" s="82" t="s">
        <v>49390</v>
      </c>
      <c r="AA489" s="82" t="s">
        <v>49391</v>
      </c>
      <c r="AB489" s="82" t="s">
        <v>49392</v>
      </c>
      <c r="AC489" s="82"/>
      <c r="AD489" s="82"/>
      <c r="AE489" s="82" t="s">
        <v>49393</v>
      </c>
      <c r="AF489" s="82" t="s">
        <v>49394</v>
      </c>
      <c r="AG489" s="82"/>
      <c r="AH489" s="82">
        <v>38</v>
      </c>
      <c r="AI489" s="82">
        <v>0</v>
      </c>
      <c r="AJ489" s="82">
        <v>0</v>
      </c>
      <c r="AK489" s="82">
        <v>0</v>
      </c>
      <c r="AL489" s="82">
        <v>0</v>
      </c>
      <c r="AM489" s="82" t="s">
        <v>112</v>
      </c>
      <c r="AN489" s="82" t="s">
        <v>113</v>
      </c>
      <c r="AO489" s="82" t="s">
        <v>114</v>
      </c>
      <c r="AP489" s="82" t="s">
        <v>31922</v>
      </c>
      <c r="AQ489" s="82" t="s">
        <v>49395</v>
      </c>
      <c r="AR489" s="82"/>
      <c r="AS489" s="82" t="s">
        <v>31921</v>
      </c>
      <c r="AT489" s="82" t="s">
        <v>49396</v>
      </c>
      <c r="AU489" s="83">
        <v>42587</v>
      </c>
      <c r="AV489" s="82">
        <v>2016</v>
      </c>
      <c r="AW489" s="82">
        <v>190</v>
      </c>
      <c r="AX489" s="82"/>
      <c r="AY489" s="82"/>
      <c r="AZ489" s="82"/>
      <c r="BA489" s="82"/>
      <c r="BB489" s="82"/>
      <c r="BC489" s="82">
        <v>103</v>
      </c>
      <c r="BD489" s="82">
        <v>114</v>
      </c>
      <c r="BE489" s="82"/>
      <c r="BF489" s="82" t="s">
        <v>49397</v>
      </c>
      <c r="BG489" s="82"/>
      <c r="BH489" s="82">
        <v>12</v>
      </c>
      <c r="BI489" s="82" t="s">
        <v>49398</v>
      </c>
      <c r="BJ489" s="82" t="s">
        <v>18736</v>
      </c>
      <c r="BK489" s="82" t="s">
        <v>49399</v>
      </c>
      <c r="BL489" s="82" t="s">
        <v>49400</v>
      </c>
      <c r="BM489" s="82"/>
      <c r="BN489" s="80" t="s">
        <v>49391</v>
      </c>
      <c r="BO489" s="80" t="b">
        <v>0</v>
      </c>
      <c r="BP489" s="80" t="b">
        <v>0</v>
      </c>
      <c r="BQ489" s="80" t="s">
        <v>27456</v>
      </c>
      <c r="BR489" s="80" t="b">
        <v>0</v>
      </c>
      <c r="BS489" s="80" t="b">
        <v>0</v>
      </c>
      <c r="BT489" s="81" t="s">
        <v>31922</v>
      </c>
      <c r="BU489" s="81">
        <v>7.4349999999999996</v>
      </c>
      <c r="BV489" s="81">
        <v>7.49</v>
      </c>
      <c r="BW489" s="77"/>
      <c r="BX489" s="77"/>
      <c r="BY489" s="77"/>
      <c r="CC489" s="52">
        <v>488</v>
      </c>
      <c r="CD489" s="53" t="s">
        <v>29713</v>
      </c>
      <c r="CE489" s="53" t="s">
        <v>29714</v>
      </c>
      <c r="CF489" s="54">
        <v>7167</v>
      </c>
      <c r="CG489" s="54">
        <v>3.403</v>
      </c>
      <c r="CH489" s="54">
        <v>3.9449999999999998</v>
      </c>
      <c r="CI489" s="54">
        <v>0.84099999999999997</v>
      </c>
      <c r="CJ489" s="54">
        <v>157</v>
      </c>
      <c r="CK489" s="54">
        <v>7</v>
      </c>
      <c r="CL489" s="54">
        <v>1.4930000000000001E-2</v>
      </c>
      <c r="CM489" s="54">
        <v>1.272</v>
      </c>
      <c r="CN489" s="53" t="s">
        <v>29698</v>
      </c>
      <c r="CO489" s="54">
        <v>9</v>
      </c>
      <c r="CP489" s="54">
        <v>51</v>
      </c>
      <c r="CQ489" s="55">
        <f t="shared" si="7"/>
        <v>0.17647058823529413</v>
      </c>
      <c r="CR489" s="52" t="s">
        <v>28907</v>
      </c>
    </row>
    <row r="490" spans="1:96" ht="28.8">
      <c r="A490" s="74">
        <v>489</v>
      </c>
      <c r="B490" s="75" t="s">
        <v>27456</v>
      </c>
      <c r="C490" s="75" t="s">
        <v>49383</v>
      </c>
      <c r="D490" s="82" t="s">
        <v>62</v>
      </c>
      <c r="E490" s="82" t="s">
        <v>49401</v>
      </c>
      <c r="F490" s="82"/>
      <c r="G490" s="82"/>
      <c r="H490" s="82"/>
      <c r="I490" s="82" t="s">
        <v>49402</v>
      </c>
      <c r="J490" s="82"/>
      <c r="K490" s="82"/>
      <c r="L490" s="82" t="s">
        <v>49403</v>
      </c>
      <c r="M490" s="82" t="s">
        <v>49404</v>
      </c>
      <c r="N490" s="82"/>
      <c r="O490" s="82"/>
      <c r="P490" s="82" t="s">
        <v>67</v>
      </c>
      <c r="Q490" s="82" t="s">
        <v>68</v>
      </c>
      <c r="R490" s="82"/>
      <c r="S490" s="82"/>
      <c r="T490" s="82"/>
      <c r="U490" s="82"/>
      <c r="V490" s="82"/>
      <c r="W490" s="82" t="s">
        <v>49405</v>
      </c>
      <c r="X490" s="82" t="s">
        <v>49406</v>
      </c>
      <c r="Y490" s="82"/>
      <c r="Z490" s="82" t="s">
        <v>49407</v>
      </c>
      <c r="AA490" s="82" t="s">
        <v>49408</v>
      </c>
      <c r="AB490" s="82" t="s">
        <v>49392</v>
      </c>
      <c r="AC490" s="82"/>
      <c r="AD490" s="82"/>
      <c r="AE490" s="82" t="s">
        <v>49409</v>
      </c>
      <c r="AF490" s="82" t="s">
        <v>49410</v>
      </c>
      <c r="AG490" s="82"/>
      <c r="AH490" s="82">
        <v>37</v>
      </c>
      <c r="AI490" s="82">
        <v>0</v>
      </c>
      <c r="AJ490" s="82">
        <v>0</v>
      </c>
      <c r="AK490" s="82">
        <v>0</v>
      </c>
      <c r="AL490" s="82">
        <v>0</v>
      </c>
      <c r="AM490" s="82" t="s">
        <v>767</v>
      </c>
      <c r="AN490" s="82" t="s">
        <v>768</v>
      </c>
      <c r="AO490" s="82" t="s">
        <v>769</v>
      </c>
      <c r="AP490" s="82" t="s">
        <v>31626</v>
      </c>
      <c r="AQ490" s="82"/>
      <c r="AR490" s="82"/>
      <c r="AS490" s="82" t="s">
        <v>31625</v>
      </c>
      <c r="AT490" s="82" t="s">
        <v>49411</v>
      </c>
      <c r="AU490" s="82" t="s">
        <v>119</v>
      </c>
      <c r="AV490" s="82">
        <v>2016</v>
      </c>
      <c r="AW490" s="82">
        <v>4</v>
      </c>
      <c r="AX490" s="82">
        <v>5</v>
      </c>
      <c r="AY490" s="82"/>
      <c r="AZ490" s="82"/>
      <c r="BA490" s="82"/>
      <c r="BB490" s="82"/>
      <c r="BC490" s="82">
        <v>2822</v>
      </c>
      <c r="BD490" s="82">
        <v>2829</v>
      </c>
      <c r="BE490" s="82"/>
      <c r="BF490" s="82" t="s">
        <v>49412</v>
      </c>
      <c r="BG490" s="82"/>
      <c r="BH490" s="82">
        <v>8</v>
      </c>
      <c r="BI490" s="82" t="s">
        <v>18735</v>
      </c>
      <c r="BJ490" s="82" t="s">
        <v>18736</v>
      </c>
      <c r="BK490" s="82" t="s">
        <v>49413</v>
      </c>
      <c r="BL490" s="82" t="s">
        <v>49414</v>
      </c>
      <c r="BM490" s="82"/>
      <c r="BN490" s="80" t="s">
        <v>49408</v>
      </c>
      <c r="BO490" s="80" t="b">
        <v>0</v>
      </c>
      <c r="BP490" s="80" t="b">
        <v>0</v>
      </c>
      <c r="BQ490" s="80" t="s">
        <v>27456</v>
      </c>
      <c r="BR490" s="80" t="b">
        <v>0</v>
      </c>
      <c r="BS490" s="80" t="b">
        <v>0</v>
      </c>
      <c r="BT490" s="81" t="s">
        <v>31626</v>
      </c>
      <c r="BU490" s="81">
        <v>4.6420000000000003</v>
      </c>
      <c r="BV490" s="81">
        <v>4.6420000000000003</v>
      </c>
      <c r="CC490" s="52">
        <v>489</v>
      </c>
      <c r="CD490" s="53" t="s">
        <v>29715</v>
      </c>
      <c r="CE490" s="53" t="s">
        <v>29716</v>
      </c>
      <c r="CF490" s="54">
        <v>23315</v>
      </c>
      <c r="CG490" s="54">
        <v>3.302</v>
      </c>
      <c r="CH490" s="54">
        <v>4.1779999999999999</v>
      </c>
      <c r="CI490" s="54">
        <v>0.59699999999999998</v>
      </c>
      <c r="CJ490" s="54">
        <v>352</v>
      </c>
      <c r="CK490" s="54">
        <v>8</v>
      </c>
      <c r="CL490" s="54">
        <v>4.3929999999999997E-2</v>
      </c>
      <c r="CM490" s="54">
        <v>1.4259999999999999</v>
      </c>
      <c r="CN490" s="53" t="s">
        <v>29698</v>
      </c>
      <c r="CO490" s="54">
        <v>10</v>
      </c>
      <c r="CP490" s="54">
        <v>51</v>
      </c>
      <c r="CQ490" s="55">
        <f t="shared" si="7"/>
        <v>0.19607843137254902</v>
      </c>
      <c r="CR490" s="52" t="s">
        <v>28907</v>
      </c>
    </row>
    <row r="491" spans="1:96" ht="28.8">
      <c r="A491" s="74">
        <v>490</v>
      </c>
      <c r="B491" s="75" t="s">
        <v>27456</v>
      </c>
      <c r="C491" s="75" t="s">
        <v>49427</v>
      </c>
      <c r="D491" s="82" t="s">
        <v>62</v>
      </c>
      <c r="E491" s="82" t="s">
        <v>49428</v>
      </c>
      <c r="F491" s="82"/>
      <c r="G491" s="82"/>
      <c r="H491" s="82"/>
      <c r="I491" s="82" t="s">
        <v>49429</v>
      </c>
      <c r="J491" s="82"/>
      <c r="K491" s="82"/>
      <c r="L491" s="82" t="s">
        <v>49430</v>
      </c>
      <c r="M491" s="82" t="s">
        <v>49431</v>
      </c>
      <c r="N491" s="82"/>
      <c r="O491" s="82"/>
      <c r="P491" s="82" t="s">
        <v>67</v>
      </c>
      <c r="Q491" s="82" t="s">
        <v>68</v>
      </c>
      <c r="R491" s="82"/>
      <c r="S491" s="82"/>
      <c r="T491" s="82"/>
      <c r="U491" s="82"/>
      <c r="V491" s="82"/>
      <c r="W491" s="82" t="s">
        <v>49432</v>
      </c>
      <c r="X491" s="82" t="s">
        <v>49433</v>
      </c>
      <c r="Y491" s="82"/>
      <c r="Z491" s="82" t="s">
        <v>49434</v>
      </c>
      <c r="AA491" s="82" t="s">
        <v>49435</v>
      </c>
      <c r="AB491" s="82" t="s">
        <v>16099</v>
      </c>
      <c r="AC491" s="82"/>
      <c r="AD491" s="82"/>
      <c r="AE491" s="82" t="s">
        <v>49436</v>
      </c>
      <c r="AF491" s="82" t="s">
        <v>49437</v>
      </c>
      <c r="AG491" s="82"/>
      <c r="AH491" s="82">
        <v>85</v>
      </c>
      <c r="AI491" s="82">
        <v>0</v>
      </c>
      <c r="AJ491" s="82">
        <v>0</v>
      </c>
      <c r="AK491" s="82">
        <v>1</v>
      </c>
      <c r="AL491" s="82">
        <v>1</v>
      </c>
      <c r="AM491" s="82" t="s">
        <v>213</v>
      </c>
      <c r="AN491" s="82" t="s">
        <v>214</v>
      </c>
      <c r="AO491" s="82" t="s">
        <v>215</v>
      </c>
      <c r="AP491" s="82" t="s">
        <v>35990</v>
      </c>
      <c r="AQ491" s="82" t="s">
        <v>49438</v>
      </c>
      <c r="AR491" s="82"/>
      <c r="AS491" s="82" t="s">
        <v>35989</v>
      </c>
      <c r="AT491" s="82" t="s">
        <v>49439</v>
      </c>
      <c r="AU491" s="82" t="s">
        <v>119</v>
      </c>
      <c r="AV491" s="82">
        <v>2016</v>
      </c>
      <c r="AW491" s="82">
        <v>57</v>
      </c>
      <c r="AX491" s="82">
        <v>5</v>
      </c>
      <c r="AY491" s="82"/>
      <c r="AZ491" s="82"/>
      <c r="BA491" s="82"/>
      <c r="BB491" s="82"/>
      <c r="BC491" s="82">
        <v>976</v>
      </c>
      <c r="BD491" s="82">
        <v>986</v>
      </c>
      <c r="BE491" s="82"/>
      <c r="BF491" s="82" t="s">
        <v>49440</v>
      </c>
      <c r="BG491" s="82"/>
      <c r="BH491" s="82">
        <v>11</v>
      </c>
      <c r="BI491" s="82" t="s">
        <v>937</v>
      </c>
      <c r="BJ491" s="82" t="s">
        <v>938</v>
      </c>
      <c r="BK491" s="82" t="s">
        <v>49441</v>
      </c>
      <c r="BL491" s="82" t="s">
        <v>49442</v>
      </c>
      <c r="BM491" s="82">
        <v>26796698</v>
      </c>
      <c r="BN491" s="80" t="s">
        <v>49435</v>
      </c>
      <c r="BO491" s="80" t="b">
        <v>0</v>
      </c>
      <c r="BP491" s="80" t="b">
        <v>0</v>
      </c>
      <c r="BQ491" s="80" t="s">
        <v>27456</v>
      </c>
      <c r="BR491" s="80" t="b">
        <v>0</v>
      </c>
      <c r="BS491" s="80" t="b">
        <v>0</v>
      </c>
      <c r="BT491" s="81" t="s">
        <v>35990</v>
      </c>
      <c r="BU491" s="81">
        <v>1.724</v>
      </c>
      <c r="BV491" s="81">
        <v>2.34</v>
      </c>
      <c r="BW491" s="77"/>
      <c r="BX491" s="77"/>
      <c r="BY491" s="77"/>
      <c r="CC491" s="52">
        <v>490</v>
      </c>
      <c r="CD491" s="53" t="s">
        <v>29717</v>
      </c>
      <c r="CE491" s="53" t="s">
        <v>29718</v>
      </c>
      <c r="CF491" s="54">
        <v>3093</v>
      </c>
      <c r="CG491" s="54">
        <v>3.2869999999999999</v>
      </c>
      <c r="CH491" s="54">
        <v>4.415</v>
      </c>
      <c r="CI491" s="54">
        <v>0.67900000000000005</v>
      </c>
      <c r="CJ491" s="54">
        <v>106</v>
      </c>
      <c r="CK491" s="54">
        <v>7.2</v>
      </c>
      <c r="CL491" s="54">
        <v>6.4700000000000001E-3</v>
      </c>
      <c r="CM491" s="54">
        <v>1.538</v>
      </c>
      <c r="CN491" s="53" t="s">
        <v>29698</v>
      </c>
      <c r="CO491" s="54">
        <v>11</v>
      </c>
      <c r="CP491" s="54">
        <v>51</v>
      </c>
      <c r="CQ491" s="55">
        <f t="shared" si="7"/>
        <v>0.21568627450980393</v>
      </c>
      <c r="CR491" s="52" t="s">
        <v>28907</v>
      </c>
    </row>
    <row r="492" spans="1:96" ht="72">
      <c r="A492" s="74">
        <v>491</v>
      </c>
      <c r="B492" s="75" t="s">
        <v>45271</v>
      </c>
      <c r="C492" s="75" t="s">
        <v>48189</v>
      </c>
      <c r="D492" s="9" t="s">
        <v>62</v>
      </c>
      <c r="E492" s="9" t="s">
        <v>46843</v>
      </c>
      <c r="F492" s="9"/>
      <c r="G492" s="9"/>
      <c r="H492" s="9"/>
      <c r="I492" s="9" t="s">
        <v>46844</v>
      </c>
      <c r="J492" s="9"/>
      <c r="K492" s="9"/>
      <c r="L492" s="75" t="s">
        <v>46845</v>
      </c>
      <c r="M492" s="75" t="s">
        <v>21464</v>
      </c>
      <c r="N492" s="9"/>
      <c r="O492" s="9"/>
      <c r="P492" s="9" t="s">
        <v>67</v>
      </c>
      <c r="Q492" s="42" t="s">
        <v>977</v>
      </c>
      <c r="R492" s="9"/>
      <c r="S492" s="9"/>
      <c r="T492" s="9"/>
      <c r="U492" s="9"/>
      <c r="V492" s="9"/>
      <c r="W492" s="9"/>
      <c r="X492" s="9" t="s">
        <v>46846</v>
      </c>
      <c r="Y492" s="9"/>
      <c r="Z492" s="9" t="s">
        <v>46847</v>
      </c>
      <c r="AA492" s="9" t="s">
        <v>48188</v>
      </c>
      <c r="AB492" s="9" t="s">
        <v>2281</v>
      </c>
      <c r="AC492" s="9"/>
      <c r="AD492" s="9"/>
      <c r="AE492" s="9" t="s">
        <v>46848</v>
      </c>
      <c r="AF492" s="9" t="s">
        <v>46849</v>
      </c>
      <c r="AG492" s="9"/>
      <c r="AH492" s="9">
        <v>40</v>
      </c>
      <c r="AI492" s="9">
        <v>0</v>
      </c>
      <c r="AJ492" s="9">
        <v>0</v>
      </c>
      <c r="AK492" s="9">
        <v>0</v>
      </c>
      <c r="AL492" s="9">
        <v>0</v>
      </c>
      <c r="AM492" s="9" t="s">
        <v>358</v>
      </c>
      <c r="AN492" s="9" t="s">
        <v>359</v>
      </c>
      <c r="AO492" s="9" t="s">
        <v>360</v>
      </c>
      <c r="AP492" s="42" t="s">
        <v>21470</v>
      </c>
      <c r="AQ492" s="42" t="s">
        <v>21471</v>
      </c>
      <c r="AR492" s="42"/>
      <c r="AS492" s="42" t="s">
        <v>21472</v>
      </c>
      <c r="AT492" s="42" t="s">
        <v>21473</v>
      </c>
      <c r="AU492" s="42" t="s">
        <v>365</v>
      </c>
      <c r="AV492" s="42">
        <v>2016</v>
      </c>
      <c r="AW492" s="42">
        <v>67</v>
      </c>
      <c r="AX492" s="42">
        <v>2</v>
      </c>
      <c r="AY492" s="42"/>
      <c r="AZ492" s="42"/>
      <c r="BA492" s="42"/>
      <c r="BB492" s="42"/>
      <c r="BC492" s="42">
        <v>237</v>
      </c>
      <c r="BD492" s="42">
        <v>246</v>
      </c>
      <c r="BE492" s="42"/>
      <c r="BF492" s="42" t="s">
        <v>46850</v>
      </c>
      <c r="BG492" s="42"/>
      <c r="BH492" s="42">
        <v>10</v>
      </c>
      <c r="BI492" s="42" t="s">
        <v>472</v>
      </c>
      <c r="BJ492" s="42" t="s">
        <v>473</v>
      </c>
      <c r="BK492" s="42" t="s">
        <v>46851</v>
      </c>
      <c r="BL492" s="42" t="s">
        <v>46852</v>
      </c>
      <c r="BM492" s="42"/>
      <c r="BN492" s="79" t="str">
        <f>IF(COUNTIF(AA492,"*Nanjing Agr Univ*"),AA492)</f>
        <v>Li, L (reprint author), Nanjing Agr Univ, Inst Resource Ecosyst &amp; Environm Agr, 1 Weigang, Nanjing 210095, Jiangsu, Peoples R China.; Li, L (reprint author), Nanjing Agr Univ, Jiangsu Collaborat Innovat Ctr Solid Organ Waste, 1 Weigang, Nanjing 210095, Jiangsu, Peoples R China.</v>
      </c>
      <c r="BO492" s="79" t="b">
        <f>IF(COUNTIF(BN492,"*Life Sci*"),"生命科学学院",IF(COUNTIF(BN492,"*Coll Hort*"),"园艺学院"))</f>
        <v>0</v>
      </c>
      <c r="BP492" s="79" t="b">
        <f>IF(COUNTIF(BN492,"*Anim Sci*"),"动物科技学院",IF(COUNTIF(BN492,"*Vet Med*"),"动物医学院"))</f>
        <v>0</v>
      </c>
      <c r="BQ492" s="79" t="b">
        <f>IF(COUNTIF(BN492,"*Resources*"),"资源与环境科学学院",IF(COUNTIF(BN492,"*Dept Entomol*"),"植物保护学院"))</f>
        <v>0</v>
      </c>
      <c r="BR492" s="79" t="b">
        <f>IF(COUNTIF(BN492,"*Coll Agr*"),"农学院",IF(COUNTIF(BN492,"*Plant Protect*"),"植物保护学院"))</f>
        <v>0</v>
      </c>
      <c r="BS492" s="79" t="b">
        <f>IF(COUNTIF(BN492,"*Food Sci*"),"食品科技学院")</f>
        <v>0</v>
      </c>
      <c r="BT492" s="48" t="s">
        <v>21470</v>
      </c>
      <c r="BU492" s="76">
        <f>VLOOKUP(BT492,$CE$2:$CH$13600,3,FALSE)</f>
        <v>2.649</v>
      </c>
      <c r="BV492" s="76">
        <f>VLOOKUP(BT492,$CE$2:$CH$13600,4,FALSE)</f>
        <v>3.4870000000000001</v>
      </c>
      <c r="BW492" s="78" t="b">
        <f>IF($BV492&gt;=10,1)</f>
        <v>0</v>
      </c>
      <c r="BX492" s="78" t="b">
        <f>IF(BV492&gt;=5,1)</f>
        <v>0</v>
      </c>
      <c r="BY492" s="78" t="b">
        <f>IF(BV492&lt;2,1)</f>
        <v>0</v>
      </c>
      <c r="BZ492" s="4">
        <v>4</v>
      </c>
      <c r="CC492" s="52">
        <v>491</v>
      </c>
      <c r="CD492" s="53" t="s">
        <v>28006</v>
      </c>
      <c r="CE492" s="53" t="s">
        <v>28005</v>
      </c>
      <c r="CF492" s="54">
        <v>2195</v>
      </c>
      <c r="CG492" s="54">
        <v>3.27</v>
      </c>
      <c r="CH492" s="54">
        <v>3.863</v>
      </c>
      <c r="CI492" s="54">
        <v>0.65200000000000002</v>
      </c>
      <c r="CJ492" s="54">
        <v>419</v>
      </c>
      <c r="CK492" s="54">
        <v>2.8</v>
      </c>
      <c r="CL492" s="54">
        <v>1.051E-2</v>
      </c>
      <c r="CM492" s="54">
        <v>1.351</v>
      </c>
      <c r="CN492" s="53" t="s">
        <v>29698</v>
      </c>
      <c r="CO492" s="54">
        <v>12</v>
      </c>
      <c r="CP492" s="54">
        <v>51</v>
      </c>
      <c r="CQ492" s="55">
        <f t="shared" si="7"/>
        <v>0.23529411764705882</v>
      </c>
      <c r="CR492" s="52" t="s">
        <v>28907</v>
      </c>
    </row>
    <row r="493" spans="1:96" ht="86.4">
      <c r="A493" s="74">
        <v>492</v>
      </c>
      <c r="B493" s="75" t="s">
        <v>45271</v>
      </c>
      <c r="C493" s="75" t="s">
        <v>45245</v>
      </c>
      <c r="D493" s="74" t="s">
        <v>62</v>
      </c>
      <c r="E493" s="74" t="s">
        <v>3213</v>
      </c>
      <c r="F493" s="74"/>
      <c r="G493" s="74"/>
      <c r="H493" s="74"/>
      <c r="I493" s="74" t="s">
        <v>27474</v>
      </c>
      <c r="J493" s="74"/>
      <c r="K493" s="74"/>
      <c r="L493" s="75" t="s">
        <v>27487</v>
      </c>
      <c r="M493" s="75" t="s">
        <v>1411</v>
      </c>
      <c r="N493" s="74"/>
      <c r="O493" s="74"/>
      <c r="P493" s="74" t="s">
        <v>67</v>
      </c>
      <c r="Q493" s="74" t="s">
        <v>68</v>
      </c>
      <c r="R493" s="74"/>
      <c r="S493" s="74"/>
      <c r="T493" s="74"/>
      <c r="U493" s="74"/>
      <c r="V493" s="74"/>
      <c r="W493" s="74" t="s">
        <v>3216</v>
      </c>
      <c r="X493" s="74" t="s">
        <v>3217</v>
      </c>
      <c r="Y493" s="74"/>
      <c r="Z493" s="74" t="s">
        <v>3218</v>
      </c>
      <c r="AA493" s="74" t="s">
        <v>3219</v>
      </c>
      <c r="AB493" s="74" t="s">
        <v>3220</v>
      </c>
      <c r="AC493" s="74"/>
      <c r="AD493" s="74"/>
      <c r="AE493" s="74" t="s">
        <v>3221</v>
      </c>
      <c r="AF493" s="74" t="s">
        <v>3222</v>
      </c>
      <c r="AG493" s="74"/>
      <c r="AH493" s="74">
        <v>83</v>
      </c>
      <c r="AI493" s="74">
        <v>0</v>
      </c>
      <c r="AJ493" s="74">
        <v>0</v>
      </c>
      <c r="AK493" s="74">
        <v>3</v>
      </c>
      <c r="AL493" s="74">
        <v>3</v>
      </c>
      <c r="AM493" s="74" t="s">
        <v>1289</v>
      </c>
      <c r="AN493" s="74" t="s">
        <v>1290</v>
      </c>
      <c r="AO493" s="74" t="s">
        <v>1291</v>
      </c>
      <c r="AP493" s="74" t="s">
        <v>1418</v>
      </c>
      <c r="AQ493" s="74" t="s">
        <v>1419</v>
      </c>
      <c r="AR493" s="74"/>
      <c r="AS493" s="74" t="s">
        <v>1420</v>
      </c>
      <c r="AT493" s="74" t="s">
        <v>1421</v>
      </c>
      <c r="AU493" s="74" t="s">
        <v>2677</v>
      </c>
      <c r="AV493" s="74">
        <v>2016</v>
      </c>
      <c r="AW493" s="74">
        <v>23</v>
      </c>
      <c r="AX493" s="74">
        <v>2</v>
      </c>
      <c r="AY493" s="74"/>
      <c r="AZ493" s="74"/>
      <c r="BA493" s="74"/>
      <c r="BB493" s="74"/>
      <c r="BC493" s="74">
        <v>1505</v>
      </c>
      <c r="BD493" s="74">
        <v>1515</v>
      </c>
      <c r="BE493" s="74"/>
      <c r="BF493" s="74" t="s">
        <v>3223</v>
      </c>
      <c r="BG493" s="74"/>
      <c r="BH493" s="74">
        <v>11</v>
      </c>
      <c r="BI493" s="74" t="s">
        <v>937</v>
      </c>
      <c r="BJ493" s="74" t="s">
        <v>938</v>
      </c>
      <c r="BK493" s="74" t="s">
        <v>3211</v>
      </c>
      <c r="BL493" s="74" t="s">
        <v>3224</v>
      </c>
      <c r="BM493" s="74">
        <v>26374545</v>
      </c>
      <c r="BN493" s="79" t="str">
        <f>IF(COUNTIF(AA493,"*Nanjing Agr Univ*"),AA493)</f>
        <v>Liu, SW (reprint author), Nanjing Agr Univ, Jiangsu Key Lab Low Carbon Agr &amp; GHGs Mitigat, Nanjing 210095, Jiangsu, Peoples R China.</v>
      </c>
      <c r="BO493" s="79" t="b">
        <f>IF(COUNTIF(BN493,"*Life Sci*"),"生命科学学院",IF(COUNTIF(BN493,"*Coll Hort*"),"园艺学院"))</f>
        <v>0</v>
      </c>
      <c r="BP493" s="79" t="b">
        <f>IF(COUNTIF(BN493,"*Anim Sci*"),"动物科技学院",IF(COUNTIF(BN493,"*Vet Med*"),"动物医学院"))</f>
        <v>0</v>
      </c>
      <c r="BQ493" s="79" t="b">
        <f>IF(COUNTIF(BN493,"*Resources*"),"资源与环境科学学院",IF(COUNTIF(BN493,"*Dept Entomol*"),"植物保护学院"))</f>
        <v>0</v>
      </c>
      <c r="BR493" s="79" t="b">
        <f>IF(COUNTIF(BN493,"*Coll Agr*"),"农学院",IF(COUNTIF(BN493,"*Plant Protect*"),"植物保护学院"))</f>
        <v>0</v>
      </c>
      <c r="BS493" s="79" t="b">
        <f>IF(COUNTIF(BN493,"*Food Sci*"),"食品科技学院")</f>
        <v>0</v>
      </c>
      <c r="BT493" s="78" t="str">
        <f>AP493</f>
        <v>0944-1344</v>
      </c>
      <c r="BU493" s="76">
        <f>VLOOKUP(BT493,$CE$2:$CH$13600,3,FALSE)</f>
        <v>2.8279999999999998</v>
      </c>
      <c r="BV493" s="76">
        <f>VLOOKUP(BT493,$CE$2:$CH$13600,4,FALSE)</f>
        <v>2.92</v>
      </c>
      <c r="BW493" s="78" t="b">
        <f>IF($BV493&gt;=10,1)</f>
        <v>0</v>
      </c>
      <c r="BX493" s="78" t="b">
        <f>IF(BV493&gt;=5,1)</f>
        <v>0</v>
      </c>
      <c r="BY493" s="78" t="b">
        <f>IF(BV493&lt;2,1)</f>
        <v>0</v>
      </c>
      <c r="BZ493" s="4">
        <v>3</v>
      </c>
      <c r="CC493" s="52">
        <v>492</v>
      </c>
      <c r="CD493" s="53" t="s">
        <v>29719</v>
      </c>
      <c r="CE493" s="53" t="s">
        <v>29720</v>
      </c>
      <c r="CF493" s="54">
        <v>3465</v>
      </c>
      <c r="CG493" s="54">
        <v>3.21</v>
      </c>
      <c r="CH493" s="54">
        <v>2.9220000000000002</v>
      </c>
      <c r="CI493" s="54">
        <v>0.49099999999999999</v>
      </c>
      <c r="CJ493" s="54">
        <v>53</v>
      </c>
      <c r="CK493" s="54" t="s">
        <v>28918</v>
      </c>
      <c r="CL493" s="54">
        <v>6.2300000000000003E-3</v>
      </c>
      <c r="CM493" s="54">
        <v>1.181</v>
      </c>
      <c r="CN493" s="53" t="s">
        <v>29698</v>
      </c>
      <c r="CO493" s="54">
        <v>13</v>
      </c>
      <c r="CP493" s="54">
        <v>51</v>
      </c>
      <c r="CQ493" s="55">
        <f t="shared" si="7"/>
        <v>0.25490196078431371</v>
      </c>
      <c r="CR493" s="52" t="s">
        <v>28921</v>
      </c>
    </row>
    <row r="494" spans="1:96" ht="86.4">
      <c r="A494" s="74">
        <v>493</v>
      </c>
      <c r="B494" s="75" t="s">
        <v>45271</v>
      </c>
      <c r="C494" s="75" t="s">
        <v>45246</v>
      </c>
      <c r="D494" s="74" t="s">
        <v>62</v>
      </c>
      <c r="E494" s="74" t="s">
        <v>2363</v>
      </c>
      <c r="F494" s="74"/>
      <c r="G494" s="74"/>
      <c r="H494" s="74"/>
      <c r="I494" s="74" t="s">
        <v>27477</v>
      </c>
      <c r="J494" s="74"/>
      <c r="K494" s="74"/>
      <c r="L494" s="75" t="s">
        <v>2365</v>
      </c>
      <c r="M494" s="75" t="s">
        <v>1895</v>
      </c>
      <c r="N494" s="74"/>
      <c r="O494" s="74"/>
      <c r="P494" s="74" t="s">
        <v>67</v>
      </c>
      <c r="Q494" s="74" t="s">
        <v>68</v>
      </c>
      <c r="R494" s="74"/>
      <c r="S494" s="74"/>
      <c r="T494" s="74"/>
      <c r="U494" s="74"/>
      <c r="V494" s="74"/>
      <c r="W494" s="74"/>
      <c r="X494" s="74" t="s">
        <v>2366</v>
      </c>
      <c r="Y494" s="74"/>
      <c r="Z494" s="74" t="s">
        <v>2367</v>
      </c>
      <c r="AA494" s="74" t="s">
        <v>2368</v>
      </c>
      <c r="AB494" s="74" t="s">
        <v>2369</v>
      </c>
      <c r="AC494" s="74" t="s">
        <v>2370</v>
      </c>
      <c r="AD494" s="74" t="s">
        <v>2371</v>
      </c>
      <c r="AE494" s="74" t="s">
        <v>2372</v>
      </c>
      <c r="AF494" s="74" t="s">
        <v>2373</v>
      </c>
      <c r="AG494" s="74"/>
      <c r="AH494" s="74">
        <v>42</v>
      </c>
      <c r="AI494" s="74">
        <v>0</v>
      </c>
      <c r="AJ494" s="74">
        <v>0</v>
      </c>
      <c r="AK494" s="74">
        <v>3</v>
      </c>
      <c r="AL494" s="74">
        <v>3</v>
      </c>
      <c r="AM494" s="74" t="s">
        <v>1902</v>
      </c>
      <c r="AN494" s="74" t="s">
        <v>1903</v>
      </c>
      <c r="AO494" s="74" t="s">
        <v>1904</v>
      </c>
      <c r="AP494" s="74" t="s">
        <v>1905</v>
      </c>
      <c r="AQ494" s="74"/>
      <c r="AR494" s="74"/>
      <c r="AS494" s="74" t="s">
        <v>1895</v>
      </c>
      <c r="AT494" s="74" t="s">
        <v>1906</v>
      </c>
      <c r="AU494" s="11">
        <v>42380</v>
      </c>
      <c r="AV494" s="74">
        <v>2016</v>
      </c>
      <c r="AW494" s="74">
        <v>11</v>
      </c>
      <c r="AX494" s="74">
        <v>1</v>
      </c>
      <c r="AY494" s="74"/>
      <c r="AZ494" s="74"/>
      <c r="BA494" s="74"/>
      <c r="BB494" s="74"/>
      <c r="BC494" s="74"/>
      <c r="BD494" s="74"/>
      <c r="BE494" s="74" t="s">
        <v>2374</v>
      </c>
      <c r="BF494" s="74" t="s">
        <v>2375</v>
      </c>
      <c r="BG494" s="74"/>
      <c r="BH494" s="74">
        <v>15</v>
      </c>
      <c r="BI494" s="74" t="s">
        <v>610</v>
      </c>
      <c r="BJ494" s="74" t="s">
        <v>611</v>
      </c>
      <c r="BK494" s="74" t="s">
        <v>2376</v>
      </c>
      <c r="BL494" s="74" t="s">
        <v>2377</v>
      </c>
      <c r="BM494" s="74">
        <v>26752419</v>
      </c>
      <c r="BN494" s="79" t="str">
        <f>IF(COUNTIF(AA494,"*Nanjing Agr Univ*"),AA494)</f>
        <v>Sun, FS (reprint author), Nanjing Agr Univ, Natl Engn Res Ctr Organ Based Fertilizers, Jiangsu Collaborat Innovat Ctr Solid Organ Waste, Jiangsu Prov Key Lab Organ Solid Waste Utilizat, Nanjing 210095, Jiangsu, Peoples R China.</v>
      </c>
      <c r="BO494" s="79" t="b">
        <f>IF(COUNTIF(BN494,"*Life Sci*"),"生命科学学院",IF(COUNTIF(BN494,"*Coll Hort*"),"园艺学院"))</f>
        <v>0</v>
      </c>
      <c r="BP494" s="79" t="b">
        <f>IF(COUNTIF(BN494,"*Anim Sci*"),"动物科技学院",IF(COUNTIF(BN494,"*Vet Med*"),"动物医学院"))</f>
        <v>0</v>
      </c>
      <c r="BQ494" s="79" t="b">
        <f>IF(COUNTIF(BN494,"*Resources*"),"资源与环境科学学院",IF(COUNTIF(BN494,"*Dept Entomol*"),"植物保护学院"))</f>
        <v>0</v>
      </c>
      <c r="BR494" s="79" t="b">
        <f>IF(COUNTIF(BN494,"*Coll Agr*"),"农学院",IF(COUNTIF(BN494,"*Plant Protect*"),"植物保护学院"))</f>
        <v>0</v>
      </c>
      <c r="BS494" s="79" t="b">
        <f>IF(COUNTIF(BN494,"*Food Sci*"),"食品科技学院")</f>
        <v>0</v>
      </c>
      <c r="BT494" s="78" t="str">
        <f>AP494</f>
        <v>1932-6203</v>
      </c>
      <c r="BU494" s="76">
        <f>VLOOKUP(BT494,$CE$2:$CH$13600,3,FALSE)</f>
        <v>3.234</v>
      </c>
      <c r="BV494" s="76">
        <f>VLOOKUP(BT494,$CE$2:$CH$13600,4,FALSE)</f>
        <v>3.702</v>
      </c>
      <c r="BW494" s="78" t="b">
        <f>IF($BV494&gt;=10,1)</f>
        <v>0</v>
      </c>
      <c r="BX494" s="78" t="b">
        <f>IF(BV494&gt;=5,1)</f>
        <v>0</v>
      </c>
      <c r="BY494" s="78" t="b">
        <f>IF(BV494&lt;2,1)</f>
        <v>0</v>
      </c>
      <c r="BZ494" s="4">
        <v>3</v>
      </c>
      <c r="CC494" s="52">
        <v>493</v>
      </c>
      <c r="CD494" s="53" t="s">
        <v>29721</v>
      </c>
      <c r="CE494" s="53" t="s">
        <v>29722</v>
      </c>
      <c r="CF494" s="54">
        <v>8176</v>
      </c>
      <c r="CG494" s="54">
        <v>3.177</v>
      </c>
      <c r="CH494" s="54">
        <v>3.35</v>
      </c>
      <c r="CI494" s="54">
        <v>0.98899999999999999</v>
      </c>
      <c r="CJ494" s="54">
        <v>174</v>
      </c>
      <c r="CK494" s="54">
        <v>7.9</v>
      </c>
      <c r="CL494" s="54">
        <v>1.6719999999999999E-2</v>
      </c>
      <c r="CM494" s="54">
        <v>1.204</v>
      </c>
      <c r="CN494" s="53" t="s">
        <v>29698</v>
      </c>
      <c r="CO494" s="54">
        <v>14</v>
      </c>
      <c r="CP494" s="54">
        <v>51</v>
      </c>
      <c r="CQ494" s="55">
        <f t="shared" si="7"/>
        <v>0.27450980392156865</v>
      </c>
      <c r="CR494" s="52" t="s">
        <v>28921</v>
      </c>
    </row>
    <row r="495" spans="1:96" ht="28.8">
      <c r="A495" s="74">
        <v>494</v>
      </c>
      <c r="B495" s="75" t="s">
        <v>27456</v>
      </c>
      <c r="C495" s="75" t="s">
        <v>49479</v>
      </c>
      <c r="D495" s="82" t="s">
        <v>62</v>
      </c>
      <c r="E495" s="82" t="s">
        <v>49480</v>
      </c>
      <c r="F495" s="82"/>
      <c r="G495" s="82"/>
      <c r="H495" s="82"/>
      <c r="I495" s="82" t="s">
        <v>49481</v>
      </c>
      <c r="J495" s="82"/>
      <c r="K495" s="82"/>
      <c r="L495" s="82" t="s">
        <v>49482</v>
      </c>
      <c r="M495" s="82" t="s">
        <v>3452</v>
      </c>
      <c r="N495" s="82"/>
      <c r="O495" s="82"/>
      <c r="P495" s="82" t="s">
        <v>67</v>
      </c>
      <c r="Q495" s="82" t="s">
        <v>977</v>
      </c>
      <c r="R495" s="82"/>
      <c r="S495" s="82"/>
      <c r="T495" s="82"/>
      <c r="U495" s="82"/>
      <c r="V495" s="82"/>
      <c r="W495" s="82" t="s">
        <v>49483</v>
      </c>
      <c r="X495" s="82" t="s">
        <v>49484</v>
      </c>
      <c r="Y495" s="82"/>
      <c r="Z495" s="82" t="s">
        <v>49485</v>
      </c>
      <c r="AA495" s="82" t="s">
        <v>49486</v>
      </c>
      <c r="AB495" s="82" t="s">
        <v>49487</v>
      </c>
      <c r="AC495" s="82"/>
      <c r="AD495" s="82"/>
      <c r="AE495" s="82" t="s">
        <v>49488</v>
      </c>
      <c r="AF495" s="82" t="s">
        <v>49489</v>
      </c>
      <c r="AG495" s="82"/>
      <c r="AH495" s="82">
        <v>94</v>
      </c>
      <c r="AI495" s="82">
        <v>3</v>
      </c>
      <c r="AJ495" s="82">
        <v>3</v>
      </c>
      <c r="AK495" s="82">
        <v>1</v>
      </c>
      <c r="AL495" s="82">
        <v>1</v>
      </c>
      <c r="AM495" s="82" t="s">
        <v>358</v>
      </c>
      <c r="AN495" s="82" t="s">
        <v>359</v>
      </c>
      <c r="AO495" s="82" t="s">
        <v>360</v>
      </c>
      <c r="AP495" s="82" t="s">
        <v>3460</v>
      </c>
      <c r="AQ495" s="82" t="s">
        <v>3461</v>
      </c>
      <c r="AR495" s="82"/>
      <c r="AS495" s="82" t="s">
        <v>3462</v>
      </c>
      <c r="AT495" s="82" t="s">
        <v>3463</v>
      </c>
      <c r="AU495" s="82" t="s">
        <v>119</v>
      </c>
      <c r="AV495" s="82">
        <v>2016</v>
      </c>
      <c r="AW495" s="82">
        <v>8</v>
      </c>
      <c r="AX495" s="82">
        <v>3</v>
      </c>
      <c r="AY495" s="82"/>
      <c r="AZ495" s="82"/>
      <c r="BA495" s="82"/>
      <c r="BB495" s="82"/>
      <c r="BC495" s="82">
        <v>512</v>
      </c>
      <c r="BD495" s="82">
        <v>523</v>
      </c>
      <c r="BE495" s="82"/>
      <c r="BF495" s="82" t="s">
        <v>49490</v>
      </c>
      <c r="BG495" s="82"/>
      <c r="BH495" s="82">
        <v>12</v>
      </c>
      <c r="BI495" s="82" t="s">
        <v>3465</v>
      </c>
      <c r="BJ495" s="82" t="s">
        <v>1545</v>
      </c>
      <c r="BK495" s="82" t="s">
        <v>49491</v>
      </c>
      <c r="BL495" s="82" t="s">
        <v>49492</v>
      </c>
      <c r="BM495" s="82"/>
      <c r="BN495" s="80" t="s">
        <v>49486</v>
      </c>
      <c r="BO495" s="80" t="b">
        <v>0</v>
      </c>
      <c r="BP495" s="80" t="b">
        <v>0</v>
      </c>
      <c r="BQ495" s="80" t="s">
        <v>27456</v>
      </c>
      <c r="BR495" s="80" t="b">
        <v>0</v>
      </c>
      <c r="BS495" s="80" t="b">
        <v>0</v>
      </c>
      <c r="BT495" s="81" t="s">
        <v>3460</v>
      </c>
      <c r="BU495" s="81">
        <v>4.8819999999999997</v>
      </c>
      <c r="BV495" s="81">
        <v>5.4729999999999999</v>
      </c>
      <c r="BW495" s="77"/>
      <c r="BX495" s="77"/>
      <c r="BY495" s="77"/>
      <c r="CC495" s="52">
        <v>494</v>
      </c>
      <c r="CD495" s="53" t="s">
        <v>26827</v>
      </c>
      <c r="CE495" s="53" t="s">
        <v>26825</v>
      </c>
      <c r="CF495" s="54">
        <v>4252</v>
      </c>
      <c r="CG495" s="54">
        <v>3.157</v>
      </c>
      <c r="CH495" s="54">
        <v>3.1989999999999998</v>
      </c>
      <c r="CI495" s="54">
        <v>0.50700000000000001</v>
      </c>
      <c r="CJ495" s="54">
        <v>67</v>
      </c>
      <c r="CK495" s="54">
        <v>9.5</v>
      </c>
      <c r="CL495" s="54">
        <v>5.7200000000000003E-3</v>
      </c>
      <c r="CM495" s="54">
        <v>0.998</v>
      </c>
      <c r="CN495" s="53" t="s">
        <v>29698</v>
      </c>
      <c r="CO495" s="54">
        <v>15</v>
      </c>
      <c r="CP495" s="54">
        <v>51</v>
      </c>
      <c r="CQ495" s="55">
        <f t="shared" si="7"/>
        <v>0.29411764705882354</v>
      </c>
      <c r="CR495" s="52" t="s">
        <v>28921</v>
      </c>
    </row>
    <row r="496" spans="1:96" ht="57.6">
      <c r="A496" s="74">
        <v>495</v>
      </c>
      <c r="B496" s="75" t="s">
        <v>45271</v>
      </c>
      <c r="C496" s="75" t="s">
        <v>45247</v>
      </c>
      <c r="D496" s="42" t="s">
        <v>62</v>
      </c>
      <c r="E496" s="42" t="s">
        <v>1892</v>
      </c>
      <c r="F496" s="42"/>
      <c r="G496" s="42"/>
      <c r="H496" s="42"/>
      <c r="I496" s="42" t="s">
        <v>27461</v>
      </c>
      <c r="J496" s="42"/>
      <c r="K496" s="42"/>
      <c r="L496" s="75" t="s">
        <v>1894</v>
      </c>
      <c r="M496" s="75" t="s">
        <v>1895</v>
      </c>
      <c r="N496" s="42"/>
      <c r="O496" s="42"/>
      <c r="P496" s="42" t="s">
        <v>67</v>
      </c>
      <c r="Q496" s="74" t="s">
        <v>68</v>
      </c>
      <c r="R496" s="74"/>
      <c r="S496" s="74"/>
      <c r="T496" s="74"/>
      <c r="U496" s="74"/>
      <c r="V496" s="74"/>
      <c r="W496" s="74"/>
      <c r="X496" s="74" t="s">
        <v>1896</v>
      </c>
      <c r="Y496" s="74"/>
      <c r="Z496" s="74" t="s">
        <v>1897</v>
      </c>
      <c r="AA496" s="74" t="s">
        <v>1898</v>
      </c>
      <c r="AB496" s="74" t="s">
        <v>1899</v>
      </c>
      <c r="AC496" s="74"/>
      <c r="AD496" s="74"/>
      <c r="AE496" s="74" t="s">
        <v>1900</v>
      </c>
      <c r="AF496" s="74" t="s">
        <v>1901</v>
      </c>
      <c r="AG496" s="74"/>
      <c r="AH496" s="74">
        <v>40</v>
      </c>
      <c r="AI496" s="74">
        <v>0</v>
      </c>
      <c r="AJ496" s="74">
        <v>0</v>
      </c>
      <c r="AK496" s="74">
        <v>0</v>
      </c>
      <c r="AL496" s="74">
        <v>0</v>
      </c>
      <c r="AM496" s="74" t="s">
        <v>1902</v>
      </c>
      <c r="AN496" s="74" t="s">
        <v>1903</v>
      </c>
      <c r="AO496" s="74" t="s">
        <v>1904</v>
      </c>
      <c r="AP496" s="74" t="s">
        <v>1905</v>
      </c>
      <c r="AQ496" s="74"/>
      <c r="AR496" s="74"/>
      <c r="AS496" s="74" t="s">
        <v>1895</v>
      </c>
      <c r="AT496" s="74" t="s">
        <v>1906</v>
      </c>
      <c r="AU496" s="11">
        <v>42398</v>
      </c>
      <c r="AV496" s="74">
        <v>2016</v>
      </c>
      <c r="AW496" s="74">
        <v>11</v>
      </c>
      <c r="AX496" s="74">
        <v>1</v>
      </c>
      <c r="AY496" s="74"/>
      <c r="AZ496" s="74"/>
      <c r="BA496" s="74"/>
      <c r="BB496" s="74"/>
      <c r="BC496" s="74"/>
      <c r="BD496" s="74"/>
      <c r="BE496" s="74" t="s">
        <v>1907</v>
      </c>
      <c r="BF496" s="74" t="s">
        <v>1908</v>
      </c>
      <c r="BG496" s="74"/>
      <c r="BH496" s="74">
        <v>12</v>
      </c>
      <c r="BI496" s="74" t="s">
        <v>610</v>
      </c>
      <c r="BJ496" s="74" t="s">
        <v>611</v>
      </c>
      <c r="BK496" s="74" t="s">
        <v>1909</v>
      </c>
      <c r="BL496" s="74" t="s">
        <v>1910</v>
      </c>
      <c r="BM496" s="74">
        <v>26824831</v>
      </c>
      <c r="BN496" s="79" t="str">
        <f>IF(COUNTIF(AA496,"*Nanjing Agr Univ*"),AA496)</f>
        <v>Wang, Q (reprint author), Henan Agr Univ, Coll Resources &amp; Environm, Zhengzhou 450000, Peoples R China.; Li, HX (reprint author), Nanjing Agr Univ, Coll Resources &amp; Environm Sci, Nanjing 210095, Jiangsu, Peoples R China.</v>
      </c>
      <c r="BO496" s="79" t="b">
        <f>IF(COUNTIF(BN496,"*Life Sci*"),"生命科学学院",IF(COUNTIF(BN496,"*Coll Hort*"),"园艺学院"))</f>
        <v>0</v>
      </c>
      <c r="BP496" s="79" t="b">
        <f>IF(COUNTIF(BN496,"*Anim Sci*"),"动物科技学院",IF(COUNTIF(BN496,"*Vet Med*"),"动物医学院"))</f>
        <v>0</v>
      </c>
      <c r="BQ496" s="79" t="str">
        <f>IF(COUNTIF(BN496,"*Resources*"),"资源与环境科学学院",IF(COUNTIF(BN496,"*Dept Entomol*"),"植物保护学院"))</f>
        <v>资源与环境科学学院</v>
      </c>
      <c r="BR496" s="79" t="b">
        <f>IF(COUNTIF(BN496,"*Coll Agr*"),"农学院",IF(COUNTIF(BN496,"*Plant Protect*"),"植物保护学院"))</f>
        <v>0</v>
      </c>
      <c r="BS496" s="79" t="b">
        <f>IF(COUNTIF(BN496,"*Food Sci*"),"食品科技学院")</f>
        <v>0</v>
      </c>
      <c r="BT496" s="78" t="str">
        <f>AP496</f>
        <v>1932-6203</v>
      </c>
      <c r="BU496" s="76">
        <f>VLOOKUP(BT496,$CE$2:$CH$13600,3,FALSE)</f>
        <v>3.234</v>
      </c>
      <c r="BV496" s="76">
        <f>VLOOKUP(BT496,$CE$2:$CH$13600,4,FALSE)</f>
        <v>3.702</v>
      </c>
      <c r="BW496" s="78" t="b">
        <f>IF($BV496&gt;=10,1)</f>
        <v>0</v>
      </c>
      <c r="BX496" s="78" t="b">
        <f>IF(BV496&gt;=5,1)</f>
        <v>0</v>
      </c>
      <c r="BY496" s="78" t="b">
        <f>IF(BV496&lt;2,1)</f>
        <v>0</v>
      </c>
      <c r="BZ496" s="4">
        <v>3</v>
      </c>
      <c r="CC496" s="52">
        <v>495</v>
      </c>
      <c r="CD496" s="53" t="s">
        <v>29723</v>
      </c>
      <c r="CE496" s="53" t="s">
        <v>29724</v>
      </c>
      <c r="CF496" s="54">
        <v>23456</v>
      </c>
      <c r="CG496" s="54">
        <v>3.137</v>
      </c>
      <c r="CH496" s="54">
        <v>3.423</v>
      </c>
      <c r="CI496" s="54">
        <v>0.59199999999999997</v>
      </c>
      <c r="CJ496" s="54">
        <v>311</v>
      </c>
      <c r="CK496" s="54" t="s">
        <v>28918</v>
      </c>
      <c r="CL496" s="54">
        <v>2.971E-2</v>
      </c>
      <c r="CM496" s="54">
        <v>1.151</v>
      </c>
      <c r="CN496" s="53" t="s">
        <v>29698</v>
      </c>
      <c r="CO496" s="54">
        <v>16</v>
      </c>
      <c r="CP496" s="54">
        <v>51</v>
      </c>
      <c r="CQ496" s="55">
        <f t="shared" si="7"/>
        <v>0.31372549019607843</v>
      </c>
      <c r="CR496" s="52" t="s">
        <v>28921</v>
      </c>
    </row>
    <row r="497" spans="1:96" ht="86.4">
      <c r="A497" s="74">
        <v>496</v>
      </c>
      <c r="B497" s="75" t="s">
        <v>45271</v>
      </c>
      <c r="C497" s="75" t="s">
        <v>45248</v>
      </c>
      <c r="D497" s="42" t="s">
        <v>62</v>
      </c>
      <c r="E497" s="42" t="s">
        <v>953</v>
      </c>
      <c r="F497" s="42"/>
      <c r="G497" s="42"/>
      <c r="H497" s="42"/>
      <c r="I497" s="42" t="s">
        <v>954</v>
      </c>
      <c r="J497" s="42"/>
      <c r="K497" s="42"/>
      <c r="L497" s="75" t="s">
        <v>955</v>
      </c>
      <c r="M497" s="75" t="s">
        <v>956</v>
      </c>
      <c r="N497" s="42"/>
      <c r="O497" s="42"/>
      <c r="P497" s="42" t="s">
        <v>67</v>
      </c>
      <c r="Q497" s="74" t="s">
        <v>68</v>
      </c>
      <c r="R497" s="74"/>
      <c r="S497" s="74"/>
      <c r="T497" s="74"/>
      <c r="U497" s="74"/>
      <c r="V497" s="74"/>
      <c r="W497" s="74" t="s">
        <v>957</v>
      </c>
      <c r="X497" s="74" t="s">
        <v>958</v>
      </c>
      <c r="Y497" s="74"/>
      <c r="Z497" s="74" t="s">
        <v>959</v>
      </c>
      <c r="AA497" s="74" t="s">
        <v>960</v>
      </c>
      <c r="AB497" s="74" t="s">
        <v>961</v>
      </c>
      <c r="AC497" s="74"/>
      <c r="AD497" s="74"/>
      <c r="AE497" s="74" t="s">
        <v>962</v>
      </c>
      <c r="AF497" s="74" t="s">
        <v>963</v>
      </c>
      <c r="AG497" s="74"/>
      <c r="AH497" s="74">
        <v>34</v>
      </c>
      <c r="AI497" s="74">
        <v>0</v>
      </c>
      <c r="AJ497" s="74">
        <v>0</v>
      </c>
      <c r="AK497" s="74">
        <v>3</v>
      </c>
      <c r="AL497" s="74">
        <v>3</v>
      </c>
      <c r="AM497" s="74" t="s">
        <v>213</v>
      </c>
      <c r="AN497" s="74" t="s">
        <v>964</v>
      </c>
      <c r="AO497" s="74" t="s">
        <v>965</v>
      </c>
      <c r="AP497" s="74" t="s">
        <v>966</v>
      </c>
      <c r="AQ497" s="74" t="s">
        <v>967</v>
      </c>
      <c r="AR497" s="74"/>
      <c r="AS497" s="74" t="s">
        <v>968</v>
      </c>
      <c r="AT497" s="74" t="s">
        <v>969</v>
      </c>
      <c r="AU497" s="74" t="s">
        <v>866</v>
      </c>
      <c r="AV497" s="74">
        <v>2016</v>
      </c>
      <c r="AW497" s="74">
        <v>188</v>
      </c>
      <c r="AX497" s="74">
        <v>2</v>
      </c>
      <c r="AY497" s="74"/>
      <c r="AZ497" s="74"/>
      <c r="BA497" s="74"/>
      <c r="BB497" s="74"/>
      <c r="BC497" s="74"/>
      <c r="BD497" s="74"/>
      <c r="BE497" s="74">
        <v>88</v>
      </c>
      <c r="BF497" s="74" t="s">
        <v>970</v>
      </c>
      <c r="BG497" s="74"/>
      <c r="BH497" s="74">
        <v>8</v>
      </c>
      <c r="BI497" s="74" t="s">
        <v>937</v>
      </c>
      <c r="BJ497" s="74" t="s">
        <v>938</v>
      </c>
      <c r="BK497" s="74" t="s">
        <v>971</v>
      </c>
      <c r="BL497" s="74" t="s">
        <v>972</v>
      </c>
      <c r="BM497" s="74">
        <v>26769701</v>
      </c>
      <c r="BN497" s="79" t="str">
        <f>IF(COUNTIF(AA497,"*Nanjing Agr Univ*"),AA497)</f>
        <v>Chen, XM (reprint author), Nanjing Agr Univ, Coll Resources &amp; Environm Sci, Nanjing 210095, Jiangsu, Peoples R China.</v>
      </c>
      <c r="BO497" s="79" t="b">
        <f>IF(COUNTIF(BN497,"*Life Sci*"),"生命科学学院",IF(COUNTIF(BN497,"*Coll Hort*"),"园艺学院"))</f>
        <v>0</v>
      </c>
      <c r="BP497" s="79" t="b">
        <f>IF(COUNTIF(BN497,"*Anim Sci*"),"动物科技学院",IF(COUNTIF(BN497,"*Vet Med*"),"动物医学院"))</f>
        <v>0</v>
      </c>
      <c r="BQ497" s="79" t="str">
        <f>IF(COUNTIF(BN497,"*Resources*"),"资源与环境科学学院",IF(COUNTIF(BN497,"*Dept Entomol*"),"植物保护学院"))</f>
        <v>资源与环境科学学院</v>
      </c>
      <c r="BR497" s="79" t="b">
        <f>IF(COUNTIF(BN497,"*Coll Agr*"),"农学院",IF(COUNTIF(BN497,"*Plant Protect*"),"植物保护学院"))</f>
        <v>0</v>
      </c>
      <c r="BS497" s="79" t="b">
        <f>IF(COUNTIF(BN497,"*Food Sci*"),"食品科技学院")</f>
        <v>0</v>
      </c>
      <c r="BT497" s="78" t="str">
        <f>AP497</f>
        <v>0167-6369</v>
      </c>
      <c r="BU497" s="76">
        <f>VLOOKUP(BT497,$CE$2:$CH$13600,3,FALSE)</f>
        <v>1.679</v>
      </c>
      <c r="BV497" s="76">
        <f>VLOOKUP(BT497,$CE$2:$CH$13600,4,FALSE)</f>
        <v>1.9179999999999999</v>
      </c>
      <c r="BW497" s="78" t="b">
        <f>IF($BV497&gt;=10,1)</f>
        <v>0</v>
      </c>
      <c r="BX497" s="78" t="b">
        <f>IF(BV497&gt;=5,1)</f>
        <v>0</v>
      </c>
      <c r="BY497" s="78">
        <f>IF(BV497&lt;2,1)</f>
        <v>1</v>
      </c>
      <c r="BZ497" s="4">
        <v>3</v>
      </c>
      <c r="CC497" s="52">
        <v>496</v>
      </c>
      <c r="CD497" s="53" t="s">
        <v>29725</v>
      </c>
      <c r="CE497" s="53" t="s">
        <v>29726</v>
      </c>
      <c r="CF497" s="54">
        <v>3202</v>
      </c>
      <c r="CG497" s="54">
        <v>3.13</v>
      </c>
      <c r="CH497" s="54">
        <v>3.87</v>
      </c>
      <c r="CI497" s="54">
        <v>0.53600000000000003</v>
      </c>
      <c r="CJ497" s="54">
        <v>69</v>
      </c>
      <c r="CK497" s="54">
        <v>7.7</v>
      </c>
      <c r="CL497" s="54">
        <v>7.4599999999999996E-3</v>
      </c>
      <c r="CM497" s="54">
        <v>1.649</v>
      </c>
      <c r="CN497" s="53" t="s">
        <v>29698</v>
      </c>
      <c r="CO497" s="54">
        <v>17</v>
      </c>
      <c r="CP497" s="54">
        <v>51</v>
      </c>
      <c r="CQ497" s="55">
        <f t="shared" si="7"/>
        <v>0.33333333333333331</v>
      </c>
      <c r="CR497" s="52" t="s">
        <v>28921</v>
      </c>
    </row>
    <row r="498" spans="1:96" ht="115.2">
      <c r="A498" s="74">
        <v>497</v>
      </c>
      <c r="B498" s="75" t="s">
        <v>45271</v>
      </c>
      <c r="C498" s="75" t="s">
        <v>45248</v>
      </c>
      <c r="D498" s="42" t="s">
        <v>62</v>
      </c>
      <c r="E498" s="42" t="s">
        <v>3468</v>
      </c>
      <c r="F498" s="42"/>
      <c r="G498" s="42"/>
      <c r="H498" s="42"/>
      <c r="I498" s="42" t="s">
        <v>3469</v>
      </c>
      <c r="J498" s="42"/>
      <c r="K498" s="42"/>
      <c r="L498" s="75" t="s">
        <v>3470</v>
      </c>
      <c r="M498" s="75" t="s">
        <v>1281</v>
      </c>
      <c r="N498" s="42"/>
      <c r="O498" s="42"/>
      <c r="P498" s="42" t="s">
        <v>67</v>
      </c>
      <c r="Q498" s="74" t="s">
        <v>68</v>
      </c>
      <c r="R498" s="74"/>
      <c r="S498" s="74"/>
      <c r="T498" s="74"/>
      <c r="U498" s="74"/>
      <c r="V498" s="74"/>
      <c r="W498" s="74" t="s">
        <v>3471</v>
      </c>
      <c r="X498" s="74" t="s">
        <v>3472</v>
      </c>
      <c r="Y498" s="74"/>
      <c r="Z498" s="74" t="s">
        <v>3473</v>
      </c>
      <c r="AA498" s="74" t="s">
        <v>960</v>
      </c>
      <c r="AB498" s="74" t="s">
        <v>961</v>
      </c>
      <c r="AC498" s="74"/>
      <c r="AD498" s="74"/>
      <c r="AE498" s="74" t="s">
        <v>3474</v>
      </c>
      <c r="AF498" s="74" t="s">
        <v>3475</v>
      </c>
      <c r="AG498" s="74"/>
      <c r="AH498" s="74">
        <v>53</v>
      </c>
      <c r="AI498" s="74">
        <v>0</v>
      </c>
      <c r="AJ498" s="74">
        <v>0</v>
      </c>
      <c r="AK498" s="74">
        <v>2</v>
      </c>
      <c r="AL498" s="74">
        <v>2</v>
      </c>
      <c r="AM498" s="74" t="s">
        <v>1289</v>
      </c>
      <c r="AN498" s="74" t="s">
        <v>1290</v>
      </c>
      <c r="AO498" s="74" t="s">
        <v>1291</v>
      </c>
      <c r="AP498" s="74" t="s">
        <v>1292</v>
      </c>
      <c r="AQ498" s="74" t="s">
        <v>1293</v>
      </c>
      <c r="AR498" s="74"/>
      <c r="AS498" s="74" t="s">
        <v>1294</v>
      </c>
      <c r="AT498" s="74" t="s">
        <v>1295</v>
      </c>
      <c r="AU498" s="74" t="s">
        <v>2677</v>
      </c>
      <c r="AV498" s="74">
        <v>2016</v>
      </c>
      <c r="AW498" s="74">
        <v>16</v>
      </c>
      <c r="AX498" s="74">
        <v>1</v>
      </c>
      <c r="AY498" s="74"/>
      <c r="AZ498" s="74"/>
      <c r="BA498" s="74"/>
      <c r="BB498" s="74"/>
      <c r="BC498" s="74">
        <v>38</v>
      </c>
      <c r="BD498" s="74">
        <v>50</v>
      </c>
      <c r="BE498" s="74"/>
      <c r="BF498" s="74" t="s">
        <v>3476</v>
      </c>
      <c r="BG498" s="74"/>
      <c r="BH498" s="74">
        <v>13</v>
      </c>
      <c r="BI498" s="74" t="s">
        <v>1297</v>
      </c>
      <c r="BJ498" s="74" t="s">
        <v>1298</v>
      </c>
      <c r="BK498" s="74" t="s">
        <v>3477</v>
      </c>
      <c r="BL498" s="74" t="s">
        <v>3478</v>
      </c>
      <c r="BM498" s="74"/>
      <c r="BN498" s="79" t="str">
        <f>IF(COUNTIF(AA498,"*Nanjing Agr Univ*"),AA498)</f>
        <v>Chen, XM (reprint author), Nanjing Agr Univ, Coll Resources &amp; Environm Sci, Nanjing 210095, Jiangsu, Peoples R China.</v>
      </c>
      <c r="BO498" s="79" t="b">
        <f>IF(COUNTIF(BN498,"*Life Sci*"),"生命科学学院",IF(COUNTIF(BN498,"*Coll Hort*"),"园艺学院"))</f>
        <v>0</v>
      </c>
      <c r="BP498" s="79" t="b">
        <f>IF(COUNTIF(BN498,"*Anim Sci*"),"动物科技学院",IF(COUNTIF(BN498,"*Vet Med*"),"动物医学院"))</f>
        <v>0</v>
      </c>
      <c r="BQ498" s="79" t="str">
        <f>IF(COUNTIF(BN498,"*Resources*"),"资源与环境科学学院",IF(COUNTIF(BN498,"*Dept Entomol*"),"植物保护学院"))</f>
        <v>资源与环境科学学院</v>
      </c>
      <c r="BR498" s="79" t="b">
        <f>IF(COUNTIF(BN498,"*Coll Agr*"),"农学院",IF(COUNTIF(BN498,"*Plant Protect*"),"植物保护学院"))</f>
        <v>0</v>
      </c>
      <c r="BS498" s="79" t="b">
        <f>IF(COUNTIF(BN498,"*Food Sci*"),"食品科技学院")</f>
        <v>0</v>
      </c>
      <c r="BT498" s="78" t="str">
        <f>AP498</f>
        <v>1439-0108</v>
      </c>
      <c r="BU498" s="76">
        <f>VLOOKUP(BT498,$CE$2:$CH$13600,3,FALSE)</f>
        <v>2.1389999999999998</v>
      </c>
      <c r="BV498" s="76">
        <f>VLOOKUP(BT498,$CE$2:$CH$13600,4,FALSE)</f>
        <v>2.5979999999999999</v>
      </c>
      <c r="BW498" s="78" t="b">
        <f>IF($BV498&gt;=10,1)</f>
        <v>0</v>
      </c>
      <c r="BX498" s="78" t="b">
        <f>IF(BV498&gt;=5,1)</f>
        <v>0</v>
      </c>
      <c r="BY498" s="78" t="b">
        <f>IF(BV498&lt;2,1)</f>
        <v>0</v>
      </c>
      <c r="BZ498" s="4">
        <v>3</v>
      </c>
      <c r="CC498" s="52">
        <v>497</v>
      </c>
      <c r="CD498" s="53" t="s">
        <v>29727</v>
      </c>
      <c r="CE498" s="53" t="s">
        <v>29728</v>
      </c>
      <c r="CF498" s="54">
        <v>21129</v>
      </c>
      <c r="CG498" s="54">
        <v>3.028</v>
      </c>
      <c r="CH498" s="54">
        <v>3.298</v>
      </c>
      <c r="CI498" s="54">
        <v>0.58499999999999996</v>
      </c>
      <c r="CJ498" s="54">
        <v>562</v>
      </c>
      <c r="CK498" s="54">
        <v>6.4</v>
      </c>
      <c r="CL498" s="54">
        <v>4.2599999999999999E-2</v>
      </c>
      <c r="CM498" s="54">
        <v>0.91800000000000004</v>
      </c>
      <c r="CN498" s="53" t="s">
        <v>29698</v>
      </c>
      <c r="CO498" s="54">
        <v>18</v>
      </c>
      <c r="CP498" s="54">
        <v>51</v>
      </c>
      <c r="CQ498" s="55">
        <f t="shared" si="7"/>
        <v>0.35294117647058826</v>
      </c>
      <c r="CR498" s="52" t="s">
        <v>28921</v>
      </c>
    </row>
    <row r="499" spans="1:96" ht="100.8">
      <c r="A499" s="74">
        <v>498</v>
      </c>
      <c r="B499" s="75" t="s">
        <v>45271</v>
      </c>
      <c r="C499" s="75" t="s">
        <v>48178</v>
      </c>
      <c r="D499" s="9" t="s">
        <v>62</v>
      </c>
      <c r="E499" s="9" t="s">
        <v>45774</v>
      </c>
      <c r="F499" s="9"/>
      <c r="G499" s="9"/>
      <c r="H499" s="9"/>
      <c r="I499" s="9" t="s">
        <v>48181</v>
      </c>
      <c r="J499" s="9"/>
      <c r="K499" s="9"/>
      <c r="L499" s="75" t="s">
        <v>45775</v>
      </c>
      <c r="M499" s="75" t="s">
        <v>2227</v>
      </c>
      <c r="N499" s="9"/>
      <c r="O499" s="9"/>
      <c r="P499" s="9" t="s">
        <v>67</v>
      </c>
      <c r="Q499" s="42" t="s">
        <v>68</v>
      </c>
      <c r="R499" s="9"/>
      <c r="S499" s="9"/>
      <c r="T499" s="9"/>
      <c r="U499" s="9"/>
      <c r="V499" s="9"/>
      <c r="W499" s="9" t="s">
        <v>45776</v>
      </c>
      <c r="X499" s="9" t="s">
        <v>45777</v>
      </c>
      <c r="Y499" s="9"/>
      <c r="Z499" s="9" t="s">
        <v>45778</v>
      </c>
      <c r="AA499" s="9" t="s">
        <v>12046</v>
      </c>
      <c r="AB499" s="9" t="s">
        <v>16133</v>
      </c>
      <c r="AC499" s="9"/>
      <c r="AD499" s="9"/>
      <c r="AE499" s="9" t="s">
        <v>45779</v>
      </c>
      <c r="AF499" s="9" t="s">
        <v>45780</v>
      </c>
      <c r="AG499" s="9"/>
      <c r="AH499" s="9">
        <v>49</v>
      </c>
      <c r="AI499" s="9">
        <v>0</v>
      </c>
      <c r="AJ499" s="9">
        <v>0</v>
      </c>
      <c r="AK499" s="9">
        <v>0</v>
      </c>
      <c r="AL499" s="9">
        <v>0</v>
      </c>
      <c r="AM499" s="9" t="s">
        <v>112</v>
      </c>
      <c r="AN499" s="9" t="s">
        <v>113</v>
      </c>
      <c r="AO499" s="9" t="s">
        <v>114</v>
      </c>
      <c r="AP499" s="42" t="s">
        <v>2235</v>
      </c>
      <c r="AQ499" s="42" t="s">
        <v>2236</v>
      </c>
      <c r="AR499" s="42"/>
      <c r="AS499" s="42" t="s">
        <v>2237</v>
      </c>
      <c r="AT499" s="42" t="s">
        <v>2238</v>
      </c>
      <c r="AU499" s="43">
        <v>42461</v>
      </c>
      <c r="AV499" s="42">
        <v>2016</v>
      </c>
      <c r="AW499" s="42">
        <v>221</v>
      </c>
      <c r="AX499" s="42"/>
      <c r="AY499" s="42"/>
      <c r="AZ499" s="42"/>
      <c r="BA499" s="42"/>
      <c r="BB499" s="42"/>
      <c r="BC499" s="42">
        <v>40</v>
      </c>
      <c r="BD499" s="42">
        <v>49</v>
      </c>
      <c r="BE499" s="42"/>
      <c r="BF499" s="42" t="s">
        <v>45781</v>
      </c>
      <c r="BG499" s="42"/>
      <c r="BH499" s="42">
        <v>10</v>
      </c>
      <c r="BI499" s="42" t="s">
        <v>2240</v>
      </c>
      <c r="BJ499" s="42" t="s">
        <v>2241</v>
      </c>
      <c r="BK499" s="42" t="s">
        <v>45782</v>
      </c>
      <c r="BL499" s="42" t="s">
        <v>45783</v>
      </c>
      <c r="BM499" s="42"/>
      <c r="BN499" s="79" t="str">
        <f>IF(COUNTIF(AA499,"*Nanjing Agr Univ*"),AA499)</f>
        <v>Cheng, K (reprint author), Nanjing Agr Univ, Inst Resource Ecosyst &amp; Environm Agr, 1 Weigang, Nanjing 210095, Jiangsu, Peoples R China.</v>
      </c>
      <c r="BO499" s="79" t="b">
        <f>IF(COUNTIF(BN499,"*Life Sci*"),"生命科学学院",IF(COUNTIF(BN499,"*Coll Hort*"),"园艺学院"))</f>
        <v>0</v>
      </c>
      <c r="BP499" s="79" t="b">
        <f>IF(COUNTIF(BN499,"*Anim Sci*"),"动物科技学院",IF(COUNTIF(BN499,"*Vet Med*"),"动物医学院"))</f>
        <v>0</v>
      </c>
      <c r="BQ499" s="79" t="b">
        <f>IF(COUNTIF(BN499,"*Resources*"),"资源与环境科学学院",IF(COUNTIF(BN499,"*Dept Entomol*"),"植物保护学院"))</f>
        <v>0</v>
      </c>
      <c r="BR499" s="79" t="b">
        <f>IF(COUNTIF(BN499,"*Coll Agr*"),"农学院",IF(COUNTIF(BN499,"*Plant Protect*"),"植物保护学院"))</f>
        <v>0</v>
      </c>
      <c r="BS499" s="79" t="b">
        <f>IF(COUNTIF(BN499,"*Food Sci*"),"食品科技学院")</f>
        <v>0</v>
      </c>
      <c r="BT499" s="48" t="s">
        <v>2235</v>
      </c>
      <c r="BU499" s="76">
        <f>VLOOKUP(BT499,$CE$2:$CH$13600,3,FALSE)</f>
        <v>3.4020000000000001</v>
      </c>
      <c r="BV499" s="76">
        <f>VLOOKUP(BT499,$CE$2:$CH$13600,4,FALSE)</f>
        <v>3.9870000000000001</v>
      </c>
      <c r="BW499" s="78" t="b">
        <f>IF($BV499&gt;=10,1)</f>
        <v>0</v>
      </c>
      <c r="BX499" s="78" t="b">
        <f>IF(BV499&gt;=5,1)</f>
        <v>0</v>
      </c>
      <c r="BY499" s="78" t="b">
        <f>IF(BV499&lt;2,1)</f>
        <v>0</v>
      </c>
      <c r="BZ499" s="4">
        <v>4</v>
      </c>
      <c r="CC499" s="52">
        <v>498</v>
      </c>
      <c r="CD499" s="53" t="s">
        <v>29729</v>
      </c>
      <c r="CE499" s="53" t="s">
        <v>29730</v>
      </c>
      <c r="CF499" s="54">
        <v>18384</v>
      </c>
      <c r="CG499" s="54">
        <v>2.976</v>
      </c>
      <c r="CH499" s="54">
        <v>3.19</v>
      </c>
      <c r="CI499" s="54">
        <v>0.58299999999999996</v>
      </c>
      <c r="CJ499" s="54">
        <v>331</v>
      </c>
      <c r="CK499" s="54" t="s">
        <v>28918</v>
      </c>
      <c r="CL499" s="54">
        <v>2.2870000000000001E-2</v>
      </c>
      <c r="CM499" s="54">
        <v>0.97699999999999998</v>
      </c>
      <c r="CN499" s="53" t="s">
        <v>29698</v>
      </c>
      <c r="CO499" s="54">
        <v>19</v>
      </c>
      <c r="CP499" s="54">
        <v>51</v>
      </c>
      <c r="CQ499" s="55">
        <f t="shared" si="7"/>
        <v>0.37254901960784315</v>
      </c>
      <c r="CR499" s="52" t="s">
        <v>28921</v>
      </c>
    </row>
    <row r="500" spans="1:96" ht="100.8">
      <c r="A500" s="74">
        <v>499</v>
      </c>
      <c r="B500" s="75" t="s">
        <v>45271</v>
      </c>
      <c r="C500" s="75" t="s">
        <v>45249</v>
      </c>
      <c r="D500" s="74" t="s">
        <v>62</v>
      </c>
      <c r="E500" s="74" t="s">
        <v>1408</v>
      </c>
      <c r="F500" s="74"/>
      <c r="G500" s="74"/>
      <c r="H500" s="74"/>
      <c r="I500" s="74" t="s">
        <v>1409</v>
      </c>
      <c r="J500" s="74"/>
      <c r="K500" s="74"/>
      <c r="L500" s="75" t="s">
        <v>1410</v>
      </c>
      <c r="M500" s="75" t="s">
        <v>1411</v>
      </c>
      <c r="N500" s="74"/>
      <c r="O500" s="74"/>
      <c r="P500" s="74" t="s">
        <v>67</v>
      </c>
      <c r="Q500" s="74" t="s">
        <v>977</v>
      </c>
      <c r="R500" s="74"/>
      <c r="S500" s="74"/>
      <c r="T500" s="74"/>
      <c r="U500" s="74"/>
      <c r="V500" s="74"/>
      <c r="W500" s="74" t="s">
        <v>1412</v>
      </c>
      <c r="X500" s="74" t="s">
        <v>1413</v>
      </c>
      <c r="Y500" s="74"/>
      <c r="Z500" s="74" t="s">
        <v>1414</v>
      </c>
      <c r="AA500" s="74" t="s">
        <v>1415</v>
      </c>
      <c r="AB500" s="74" t="s">
        <v>1416</v>
      </c>
      <c r="AC500" s="74" t="s">
        <v>1417</v>
      </c>
      <c r="AD500" s="74"/>
      <c r="AE500" s="74"/>
      <c r="AF500" s="74"/>
      <c r="AG500" s="74"/>
      <c r="AH500" s="74">
        <v>117</v>
      </c>
      <c r="AI500" s="74">
        <v>0</v>
      </c>
      <c r="AJ500" s="74">
        <v>0</v>
      </c>
      <c r="AK500" s="74">
        <v>17</v>
      </c>
      <c r="AL500" s="74">
        <v>17</v>
      </c>
      <c r="AM500" s="74" t="s">
        <v>1289</v>
      </c>
      <c r="AN500" s="74" t="s">
        <v>1290</v>
      </c>
      <c r="AO500" s="74" t="s">
        <v>1291</v>
      </c>
      <c r="AP500" s="74" t="s">
        <v>1418</v>
      </c>
      <c r="AQ500" s="74" t="s">
        <v>1419</v>
      </c>
      <c r="AR500" s="74"/>
      <c r="AS500" s="74" t="s">
        <v>1420</v>
      </c>
      <c r="AT500" s="74" t="s">
        <v>1421</v>
      </c>
      <c r="AU500" s="74" t="s">
        <v>866</v>
      </c>
      <c r="AV500" s="74">
        <v>2016</v>
      </c>
      <c r="AW500" s="74">
        <v>23</v>
      </c>
      <c r="AX500" s="74">
        <v>3</v>
      </c>
      <c r="AY500" s="74"/>
      <c r="AZ500" s="74"/>
      <c r="BA500" s="74"/>
      <c r="BB500" s="74"/>
      <c r="BC500" s="74">
        <v>2249</v>
      </c>
      <c r="BD500" s="74">
        <v>2263</v>
      </c>
      <c r="BE500" s="74"/>
      <c r="BF500" s="74" t="s">
        <v>1422</v>
      </c>
      <c r="BG500" s="74"/>
      <c r="BH500" s="74">
        <v>15</v>
      </c>
      <c r="BI500" s="74" t="s">
        <v>937</v>
      </c>
      <c r="BJ500" s="74" t="s">
        <v>938</v>
      </c>
      <c r="BK500" s="74" t="s">
        <v>1423</v>
      </c>
      <c r="BL500" s="74" t="s">
        <v>1424</v>
      </c>
      <c r="BM500" s="74">
        <v>26604196</v>
      </c>
      <c r="BN500" s="79" t="str">
        <f>IF(COUNTIF(AA500,"*Nanjing Agr Univ*"),AA500)</f>
        <v>Ding, DH (reprint author), Nanjing Agr Univ, Coll Resources &amp; Environm Sci, 1 Weigang, Nanjing 210095, Jiangsu, Peoples R China.</v>
      </c>
      <c r="BO500" s="79" t="b">
        <f>IF(COUNTIF(BN500,"*Life Sci*"),"生命科学学院",IF(COUNTIF(BN500,"*Coll Hort*"),"园艺学院"))</f>
        <v>0</v>
      </c>
      <c r="BP500" s="79" t="b">
        <f>IF(COUNTIF(BN500,"*Anim Sci*"),"动物科技学院",IF(COUNTIF(BN500,"*Vet Med*"),"动物医学院"))</f>
        <v>0</v>
      </c>
      <c r="BQ500" s="79" t="str">
        <f>IF(COUNTIF(BN500,"*Resources*"),"资源与环境科学学院",IF(COUNTIF(BN500,"*Dept Entomol*"),"植物保护学院"))</f>
        <v>资源与环境科学学院</v>
      </c>
      <c r="BR500" s="79" t="b">
        <f>IF(COUNTIF(BN500,"*Coll Agr*"),"农学院",IF(COUNTIF(BN500,"*Plant Protect*"),"植物保护学院"))</f>
        <v>0</v>
      </c>
      <c r="BS500" s="79" t="b">
        <f>IF(COUNTIF(BN500,"*Food Sci*"),"食品科技学院")</f>
        <v>0</v>
      </c>
      <c r="BT500" s="78" t="str">
        <f>AP500</f>
        <v>0944-1344</v>
      </c>
      <c r="BU500" s="76">
        <f>VLOOKUP(BT500,$CE$2:$CH$13600,3,FALSE)</f>
        <v>2.8279999999999998</v>
      </c>
      <c r="BV500" s="76">
        <f>VLOOKUP(BT500,$CE$2:$CH$13600,4,FALSE)</f>
        <v>2.92</v>
      </c>
      <c r="BW500" s="78" t="b">
        <f>IF($BV500&gt;=10,1)</f>
        <v>0</v>
      </c>
      <c r="BX500" s="78" t="b">
        <f>IF(BV500&gt;=5,1)</f>
        <v>0</v>
      </c>
      <c r="BY500" s="78" t="b">
        <f>IF(BV500&lt;2,1)</f>
        <v>0</v>
      </c>
      <c r="BZ500" s="4">
        <v>3</v>
      </c>
      <c r="CC500" s="52">
        <v>499</v>
      </c>
      <c r="CD500" s="53" t="s">
        <v>29731</v>
      </c>
      <c r="CE500" s="53" t="s">
        <v>29732</v>
      </c>
      <c r="CF500" s="54">
        <v>13290</v>
      </c>
      <c r="CG500" s="54">
        <v>2.7810000000000001</v>
      </c>
      <c r="CH500" s="54">
        <v>2.7509999999999999</v>
      </c>
      <c r="CI500" s="54">
        <v>0.59799999999999998</v>
      </c>
      <c r="CJ500" s="54">
        <v>254</v>
      </c>
      <c r="CK500" s="54" t="s">
        <v>28918</v>
      </c>
      <c r="CL500" s="54">
        <v>1.431E-2</v>
      </c>
      <c r="CM500" s="54">
        <v>0.70699999999999996</v>
      </c>
      <c r="CN500" s="53" t="s">
        <v>29698</v>
      </c>
      <c r="CO500" s="54">
        <v>20</v>
      </c>
      <c r="CP500" s="54">
        <v>51</v>
      </c>
      <c r="CQ500" s="55">
        <f t="shared" si="7"/>
        <v>0.39215686274509803</v>
      </c>
      <c r="CR500" s="52" t="s">
        <v>28921</v>
      </c>
    </row>
    <row r="501" spans="1:96" ht="72">
      <c r="A501" s="74">
        <v>500</v>
      </c>
      <c r="B501" s="75" t="s">
        <v>45271</v>
      </c>
      <c r="C501" s="75" t="s">
        <v>45250</v>
      </c>
      <c r="D501" s="74" t="s">
        <v>62</v>
      </c>
      <c r="E501" s="74" t="s">
        <v>3244</v>
      </c>
      <c r="F501" s="74"/>
      <c r="G501" s="74"/>
      <c r="H501" s="74"/>
      <c r="I501" s="74" t="s">
        <v>3245</v>
      </c>
      <c r="J501" s="74"/>
      <c r="K501" s="74"/>
      <c r="L501" s="75" t="s">
        <v>3246</v>
      </c>
      <c r="M501" s="75" t="s">
        <v>3247</v>
      </c>
      <c r="N501" s="74"/>
      <c r="O501" s="74"/>
      <c r="P501" s="74" t="s">
        <v>67</v>
      </c>
      <c r="Q501" s="74" t="s">
        <v>68</v>
      </c>
      <c r="R501" s="74"/>
      <c r="S501" s="74"/>
      <c r="T501" s="74"/>
      <c r="U501" s="74"/>
      <c r="V501" s="74"/>
      <c r="W501" s="74" t="s">
        <v>3248</v>
      </c>
      <c r="X501" s="74" t="s">
        <v>3249</v>
      </c>
      <c r="Y501" s="74"/>
      <c r="Z501" s="74" t="s">
        <v>3250</v>
      </c>
      <c r="AA501" s="74" t="s">
        <v>3251</v>
      </c>
      <c r="AB501" s="74" t="s">
        <v>3252</v>
      </c>
      <c r="AC501" s="74"/>
      <c r="AD501" s="74"/>
      <c r="AE501" s="74" t="s">
        <v>3253</v>
      </c>
      <c r="AF501" s="74" t="s">
        <v>3254</v>
      </c>
      <c r="AG501" s="74"/>
      <c r="AH501" s="74">
        <v>23</v>
      </c>
      <c r="AI501" s="74">
        <v>0</v>
      </c>
      <c r="AJ501" s="74">
        <v>0</v>
      </c>
      <c r="AK501" s="74">
        <v>6</v>
      </c>
      <c r="AL501" s="74">
        <v>6</v>
      </c>
      <c r="AM501" s="74" t="s">
        <v>3255</v>
      </c>
      <c r="AN501" s="74" t="s">
        <v>3256</v>
      </c>
      <c r="AO501" s="74" t="s">
        <v>3257</v>
      </c>
      <c r="AP501" s="74" t="s">
        <v>3258</v>
      </c>
      <c r="AQ501" s="74" t="s">
        <v>3259</v>
      </c>
      <c r="AR501" s="74"/>
      <c r="AS501" s="74" t="s">
        <v>3260</v>
      </c>
      <c r="AT501" s="74" t="s">
        <v>3261</v>
      </c>
      <c r="AU501" s="74" t="s">
        <v>2677</v>
      </c>
      <c r="AV501" s="74">
        <v>2016</v>
      </c>
      <c r="AW501" s="74">
        <v>121</v>
      </c>
      <c r="AX501" s="74">
        <v>1</v>
      </c>
      <c r="AY501" s="74"/>
      <c r="AZ501" s="74"/>
      <c r="BA501" s="74"/>
      <c r="BB501" s="74"/>
      <c r="BC501" s="74">
        <v>52</v>
      </c>
      <c r="BD501" s="74">
        <v>56</v>
      </c>
      <c r="BE501" s="74"/>
      <c r="BF501" s="74" t="s">
        <v>3262</v>
      </c>
      <c r="BG501" s="74"/>
      <c r="BH501" s="74">
        <v>5</v>
      </c>
      <c r="BI501" s="74" t="s">
        <v>3263</v>
      </c>
      <c r="BJ501" s="74" t="s">
        <v>3263</v>
      </c>
      <c r="BK501" s="74" t="s">
        <v>3264</v>
      </c>
      <c r="BL501" s="74" t="s">
        <v>3265</v>
      </c>
      <c r="BM501" s="74">
        <v>26073312</v>
      </c>
      <c r="BN501" s="79" t="str">
        <f>IF(COUNTIF(AA501,"*Nanjing Agr Univ*"),AA501)</f>
        <v>Fang, D (reprint author), Nanjing Agr Univ, Coll Resources &amp; Environm Sci, Nanjing 210095, Jiangsu, Peoples R China.</v>
      </c>
      <c r="BO501" s="79" t="b">
        <f>IF(COUNTIF(BN501,"*Life Sci*"),"生命科学学院",IF(COUNTIF(BN501,"*Coll Hort*"),"园艺学院"))</f>
        <v>0</v>
      </c>
      <c r="BP501" s="79" t="b">
        <f>IF(COUNTIF(BN501,"*Anim Sci*"),"动物科技学院",IF(COUNTIF(BN501,"*Vet Med*"),"动物医学院"))</f>
        <v>0</v>
      </c>
      <c r="BQ501" s="79" t="str">
        <f>IF(COUNTIF(BN501,"*Resources*"),"资源与环境科学学院",IF(COUNTIF(BN501,"*Dept Entomol*"),"植物保护学院"))</f>
        <v>资源与环境科学学院</v>
      </c>
      <c r="BR501" s="79" t="b">
        <f>IF(COUNTIF(BN501,"*Coll Agr*"),"农学院",IF(COUNTIF(BN501,"*Plant Protect*"),"植物保护学院"))</f>
        <v>0</v>
      </c>
      <c r="BS501" s="79" t="b">
        <f>IF(COUNTIF(BN501,"*Food Sci*"),"食品科技学院")</f>
        <v>0</v>
      </c>
      <c r="BT501" s="78" t="str">
        <f>AP501</f>
        <v>1389-1723</v>
      </c>
      <c r="BU501" s="76">
        <f>VLOOKUP(BT501,$CE$2:$CH$13600,3,FALSE)</f>
        <v>1.8839999999999999</v>
      </c>
      <c r="BV501" s="76">
        <f>VLOOKUP(BT501,$CE$2:$CH$13600,4,FALSE)</f>
        <v>2.032</v>
      </c>
      <c r="BW501" s="78" t="b">
        <f>IF($BV501&gt;=10,1)</f>
        <v>0</v>
      </c>
      <c r="BX501" s="78" t="b">
        <f>IF(BV501&gt;=5,1)</f>
        <v>0</v>
      </c>
      <c r="BY501" s="78" t="b">
        <f>IF(BV501&lt;2,1)</f>
        <v>0</v>
      </c>
      <c r="BZ501" s="4">
        <v>3</v>
      </c>
      <c r="CC501" s="52">
        <v>500</v>
      </c>
      <c r="CD501" s="53" t="s">
        <v>29733</v>
      </c>
      <c r="CE501" s="53" t="s">
        <v>29734</v>
      </c>
      <c r="CF501" s="54">
        <v>7930</v>
      </c>
      <c r="CG501" s="54">
        <v>2.7280000000000002</v>
      </c>
      <c r="CH501" s="54">
        <v>3.0819999999999999</v>
      </c>
      <c r="CI501" s="54">
        <v>0.48499999999999999</v>
      </c>
      <c r="CJ501" s="54">
        <v>68</v>
      </c>
      <c r="CK501" s="54" t="s">
        <v>28918</v>
      </c>
      <c r="CL501" s="54">
        <v>7.7799999999999996E-3</v>
      </c>
      <c r="CM501" s="54">
        <v>0.98199999999999998</v>
      </c>
      <c r="CN501" s="53" t="s">
        <v>29698</v>
      </c>
      <c r="CO501" s="54">
        <v>21</v>
      </c>
      <c r="CP501" s="54">
        <v>51</v>
      </c>
      <c r="CQ501" s="55">
        <f t="shared" si="7"/>
        <v>0.41176470588235292</v>
      </c>
      <c r="CR501" s="52" t="s">
        <v>28921</v>
      </c>
    </row>
    <row r="502" spans="1:96" ht="57.6">
      <c r="A502" s="74">
        <v>501</v>
      </c>
      <c r="B502" s="75" t="s">
        <v>45271</v>
      </c>
      <c r="C502" s="75" t="s">
        <v>45251</v>
      </c>
      <c r="D502" s="74" t="s">
        <v>62</v>
      </c>
      <c r="E502" s="74" t="s">
        <v>922</v>
      </c>
      <c r="F502" s="74"/>
      <c r="G502" s="74"/>
      <c r="H502" s="74"/>
      <c r="I502" s="74" t="s">
        <v>923</v>
      </c>
      <c r="J502" s="74"/>
      <c r="K502" s="74"/>
      <c r="L502" s="75" t="s">
        <v>924</v>
      </c>
      <c r="M502" s="75" t="s">
        <v>925</v>
      </c>
      <c r="N502" s="74"/>
      <c r="O502" s="74"/>
      <c r="P502" s="74" t="s">
        <v>67</v>
      </c>
      <c r="Q502" s="74" t="s">
        <v>68</v>
      </c>
      <c r="R502" s="74"/>
      <c r="S502" s="74"/>
      <c r="T502" s="74"/>
      <c r="U502" s="74"/>
      <c r="V502" s="74"/>
      <c r="W502" s="74" t="s">
        <v>926</v>
      </c>
      <c r="X502" s="74" t="s">
        <v>927</v>
      </c>
      <c r="Y502" s="74"/>
      <c r="Z502" s="74" t="s">
        <v>928</v>
      </c>
      <c r="AA502" s="74" t="s">
        <v>929</v>
      </c>
      <c r="AB502" s="74" t="s">
        <v>930</v>
      </c>
      <c r="AC502" s="74"/>
      <c r="AD502" s="74"/>
      <c r="AE502" s="74" t="s">
        <v>931</v>
      </c>
      <c r="AF502" s="74" t="s">
        <v>932</v>
      </c>
      <c r="AG502" s="74"/>
      <c r="AH502" s="74">
        <v>54</v>
      </c>
      <c r="AI502" s="74">
        <v>0</v>
      </c>
      <c r="AJ502" s="74">
        <v>0</v>
      </c>
      <c r="AK502" s="74">
        <v>4</v>
      </c>
      <c r="AL502" s="74">
        <v>4</v>
      </c>
      <c r="AM502" s="74" t="s">
        <v>136</v>
      </c>
      <c r="AN502" s="74" t="s">
        <v>77</v>
      </c>
      <c r="AO502" s="74" t="s">
        <v>137</v>
      </c>
      <c r="AP502" s="74" t="s">
        <v>933</v>
      </c>
      <c r="AQ502" s="74" t="s">
        <v>934</v>
      </c>
      <c r="AR502" s="74"/>
      <c r="AS502" s="74" t="s">
        <v>925</v>
      </c>
      <c r="AT502" s="74" t="s">
        <v>935</v>
      </c>
      <c r="AU502" s="74" t="s">
        <v>866</v>
      </c>
      <c r="AV502" s="74">
        <v>2016</v>
      </c>
      <c r="AW502" s="74">
        <v>145</v>
      </c>
      <c r="AX502" s="74"/>
      <c r="AY502" s="74"/>
      <c r="AZ502" s="74"/>
      <c r="BA502" s="74"/>
      <c r="BB502" s="74"/>
      <c r="BC502" s="74">
        <v>112</v>
      </c>
      <c r="BD502" s="74">
        <v>118</v>
      </c>
      <c r="BE502" s="74"/>
      <c r="BF502" s="74" t="s">
        <v>936</v>
      </c>
      <c r="BG502" s="74"/>
      <c r="BH502" s="74">
        <v>7</v>
      </c>
      <c r="BI502" s="74" t="s">
        <v>937</v>
      </c>
      <c r="BJ502" s="74" t="s">
        <v>938</v>
      </c>
      <c r="BK502" s="74" t="s">
        <v>939</v>
      </c>
      <c r="BL502" s="74" t="s">
        <v>940</v>
      </c>
      <c r="BM502" s="74">
        <v>26688246</v>
      </c>
      <c r="BN502" s="79" t="str">
        <f>IF(COUNTIF(AA502,"*Nanjing Agr Univ*"),AA502)</f>
        <v>Ge, Y (reprint author), Nanjing Agr Univ, Jiangsu Prov Key Lab Marine Biol, Coll Resources &amp; Environm Sci, Nanjing 210095, Jiangsu, Peoples R China.; Figeys, D (reprint author), Univ Ottawa, Dept Biochem Microbiol &amp; Immunol, Ottawa Inst Syst Biol, Fac Med, Ottawa, ON K1H 8M5, Canada.</v>
      </c>
      <c r="BO502" s="79" t="b">
        <f>IF(COUNTIF(BN502,"*Life Sci*"),"生命科学学院",IF(COUNTIF(BN502,"*Coll Hort*"),"园艺学院"))</f>
        <v>0</v>
      </c>
      <c r="BP502" s="79" t="b">
        <f>IF(COUNTIF(BN502,"*Anim Sci*"),"动物科技学院",IF(COUNTIF(BN502,"*Vet Med*"),"动物医学院"))</f>
        <v>0</v>
      </c>
      <c r="BQ502" s="79" t="str">
        <f>IF(COUNTIF(BN502,"*Resources*"),"资源与环境科学学院",IF(COUNTIF(BN502,"*Dept Entomol*"),"植物保护学院"))</f>
        <v>资源与环境科学学院</v>
      </c>
      <c r="BR502" s="79" t="b">
        <f>IF(COUNTIF(BN502,"*Coll Agr*"),"农学院",IF(COUNTIF(BN502,"*Plant Protect*"),"植物保护学院"))</f>
        <v>0</v>
      </c>
      <c r="BS502" s="79" t="b">
        <f>IF(COUNTIF(BN502,"*Food Sci*"),"食品科技学院")</f>
        <v>0</v>
      </c>
      <c r="BT502" s="78" t="str">
        <f>AP502</f>
        <v>0045-6535</v>
      </c>
      <c r="BU502" s="76">
        <f>VLOOKUP(BT502,$CE$2:$CH$13600,3,FALSE)</f>
        <v>3.34</v>
      </c>
      <c r="BV502" s="76">
        <f>VLOOKUP(BT502,$CE$2:$CH$13600,4,FALSE)</f>
        <v>3.8540000000000001</v>
      </c>
      <c r="BW502" s="78" t="b">
        <f>IF($BV502&gt;=10,1)</f>
        <v>0</v>
      </c>
      <c r="BX502" s="78" t="b">
        <f>IF(BV502&gt;=5,1)</f>
        <v>0</v>
      </c>
      <c r="BY502" s="78" t="b">
        <f>IF(BV502&lt;2,1)</f>
        <v>0</v>
      </c>
      <c r="BZ502" s="4">
        <v>3</v>
      </c>
      <c r="CC502" s="52">
        <v>501</v>
      </c>
      <c r="CD502" s="53" t="s">
        <v>29735</v>
      </c>
      <c r="CE502" s="53" t="s">
        <v>29736</v>
      </c>
      <c r="CF502" s="54">
        <v>1877</v>
      </c>
      <c r="CG502" s="54">
        <v>2.7149999999999999</v>
      </c>
      <c r="CH502" s="54">
        <v>3.05</v>
      </c>
      <c r="CI502" s="54">
        <v>0.50900000000000001</v>
      </c>
      <c r="CJ502" s="54">
        <v>57</v>
      </c>
      <c r="CK502" s="54">
        <v>5.6</v>
      </c>
      <c r="CL502" s="54">
        <v>4.2300000000000003E-3</v>
      </c>
      <c r="CM502" s="54">
        <v>0.84099999999999997</v>
      </c>
      <c r="CN502" s="53" t="s">
        <v>29698</v>
      </c>
      <c r="CO502" s="54">
        <v>22</v>
      </c>
      <c r="CP502" s="54">
        <v>51</v>
      </c>
      <c r="CQ502" s="55">
        <f t="shared" si="7"/>
        <v>0.43137254901960786</v>
      </c>
      <c r="CR502" s="52" t="s">
        <v>28921</v>
      </c>
    </row>
    <row r="503" spans="1:96" ht="28.8">
      <c r="A503" s="74">
        <v>502</v>
      </c>
      <c r="B503" s="75" t="s">
        <v>27456</v>
      </c>
      <c r="C503" s="75" t="s">
        <v>49415</v>
      </c>
      <c r="D503" s="82" t="s">
        <v>62</v>
      </c>
      <c r="E503" s="82" t="s">
        <v>49416</v>
      </c>
      <c r="F503" s="82"/>
      <c r="G503" s="82"/>
      <c r="H503" s="82"/>
      <c r="I503" s="82" t="s">
        <v>49417</v>
      </c>
      <c r="J503" s="82"/>
      <c r="K503" s="82"/>
      <c r="L503" s="82" t="s">
        <v>49418</v>
      </c>
      <c r="M503" s="82" t="s">
        <v>19848</v>
      </c>
      <c r="N503" s="82"/>
      <c r="O503" s="82"/>
      <c r="P503" s="82" t="s">
        <v>67</v>
      </c>
      <c r="Q503" s="82" t="s">
        <v>68</v>
      </c>
      <c r="R503" s="82"/>
      <c r="S503" s="82"/>
      <c r="T503" s="82"/>
      <c r="U503" s="82"/>
      <c r="V503" s="82"/>
      <c r="W503" s="82"/>
      <c r="X503" s="82" t="s">
        <v>49419</v>
      </c>
      <c r="Y503" s="82"/>
      <c r="Z503" s="82" t="s">
        <v>49420</v>
      </c>
      <c r="AA503" s="82" t="s">
        <v>49421</v>
      </c>
      <c r="AB503" s="82" t="s">
        <v>7191</v>
      </c>
      <c r="AC503" s="82"/>
      <c r="AD503" s="82"/>
      <c r="AE503" s="82" t="s">
        <v>49422</v>
      </c>
      <c r="AF503" s="82" t="s">
        <v>49423</v>
      </c>
      <c r="AG503" s="82"/>
      <c r="AH503" s="82">
        <v>57</v>
      </c>
      <c r="AI503" s="82">
        <v>0</v>
      </c>
      <c r="AJ503" s="82">
        <v>0</v>
      </c>
      <c r="AK503" s="82">
        <v>0</v>
      </c>
      <c r="AL503" s="82">
        <v>0</v>
      </c>
      <c r="AM503" s="82" t="s">
        <v>12161</v>
      </c>
      <c r="AN503" s="82" t="s">
        <v>214</v>
      </c>
      <c r="AO503" s="82" t="s">
        <v>12706</v>
      </c>
      <c r="AP503" s="82" t="s">
        <v>19853</v>
      </c>
      <c r="AQ503" s="82" t="s">
        <v>19854</v>
      </c>
      <c r="AR503" s="82"/>
      <c r="AS503" s="82" t="s">
        <v>19855</v>
      </c>
      <c r="AT503" s="82" t="s">
        <v>19856</v>
      </c>
      <c r="AU503" s="82" t="s">
        <v>119</v>
      </c>
      <c r="AV503" s="82">
        <v>2016</v>
      </c>
      <c r="AW503" s="82">
        <v>154</v>
      </c>
      <c r="AX503" s="82">
        <v>4</v>
      </c>
      <c r="AY503" s="82"/>
      <c r="AZ503" s="82"/>
      <c r="BA503" s="82"/>
      <c r="BB503" s="82"/>
      <c r="BC503" s="82">
        <v>584</v>
      </c>
      <c r="BD503" s="82">
        <v>597</v>
      </c>
      <c r="BE503" s="82"/>
      <c r="BF503" s="82" t="s">
        <v>49424</v>
      </c>
      <c r="BG503" s="82"/>
      <c r="BH503" s="82">
        <v>14</v>
      </c>
      <c r="BI503" s="82" t="s">
        <v>2823</v>
      </c>
      <c r="BJ503" s="82" t="s">
        <v>473</v>
      </c>
      <c r="BK503" s="82" t="s">
        <v>49425</v>
      </c>
      <c r="BL503" s="82" t="s">
        <v>49426</v>
      </c>
      <c r="BM503" s="82"/>
      <c r="BN503" s="80" t="s">
        <v>49421</v>
      </c>
      <c r="BO503" s="80" t="b">
        <v>0</v>
      </c>
      <c r="BP503" s="80" t="b">
        <v>0</v>
      </c>
      <c r="BQ503" s="80" t="s">
        <v>27456</v>
      </c>
      <c r="BR503" s="80" t="b">
        <v>0</v>
      </c>
      <c r="BS503" s="80" t="b">
        <v>0</v>
      </c>
      <c r="BT503" s="81" t="s">
        <v>19853</v>
      </c>
      <c r="BU503" s="81">
        <v>1.157</v>
      </c>
      <c r="BV503" s="81">
        <v>1.706</v>
      </c>
      <c r="BW503" s="77"/>
      <c r="BX503" s="77"/>
      <c r="BY503" s="77"/>
      <c r="CC503" s="52">
        <v>502</v>
      </c>
      <c r="CD503" s="53" t="s">
        <v>29737</v>
      </c>
      <c r="CE503" s="53" t="s">
        <v>29738</v>
      </c>
      <c r="CF503" s="54">
        <v>8728</v>
      </c>
      <c r="CG503" s="54">
        <v>2.6909999999999998</v>
      </c>
      <c r="CH503" s="54">
        <v>3.323</v>
      </c>
      <c r="CI503" s="54">
        <v>0.48799999999999999</v>
      </c>
      <c r="CJ503" s="54">
        <v>330</v>
      </c>
      <c r="CK503" s="54">
        <v>6.1</v>
      </c>
      <c r="CL503" s="54">
        <v>1.7340000000000001E-2</v>
      </c>
      <c r="CM503" s="54">
        <v>0.879</v>
      </c>
      <c r="CN503" s="53" t="s">
        <v>29698</v>
      </c>
      <c r="CO503" s="54">
        <v>23</v>
      </c>
      <c r="CP503" s="54">
        <v>51</v>
      </c>
      <c r="CQ503" s="55">
        <f t="shared" si="7"/>
        <v>0.45098039215686275</v>
      </c>
      <c r="CR503" s="52" t="s">
        <v>28921</v>
      </c>
    </row>
    <row r="504" spans="1:96" ht="72">
      <c r="A504" s="74">
        <v>503</v>
      </c>
      <c r="B504" s="75" t="s">
        <v>45271</v>
      </c>
      <c r="C504" s="75" t="s">
        <v>45252</v>
      </c>
      <c r="D504" s="5" t="s">
        <v>62</v>
      </c>
      <c r="E504" s="5" t="s">
        <v>28040</v>
      </c>
      <c r="F504" s="5"/>
      <c r="G504" s="5"/>
      <c r="H504" s="5"/>
      <c r="I504" s="5" t="s">
        <v>28041</v>
      </c>
      <c r="J504" s="5"/>
      <c r="K504" s="5"/>
      <c r="L504" s="75" t="s">
        <v>28042</v>
      </c>
      <c r="M504" s="75" t="s">
        <v>794</v>
      </c>
      <c r="N504" s="5"/>
      <c r="O504" s="5"/>
      <c r="P504" s="5" t="s">
        <v>67</v>
      </c>
      <c r="Q504" s="74" t="s">
        <v>68</v>
      </c>
      <c r="R504" s="74"/>
      <c r="S504" s="74"/>
      <c r="T504" s="74"/>
      <c r="U504" s="74"/>
      <c r="V504" s="74"/>
      <c r="W504" s="74" t="s">
        <v>28043</v>
      </c>
      <c r="X504" s="74" t="s">
        <v>28044</v>
      </c>
      <c r="Y504" s="74"/>
      <c r="Z504" s="74" t="s">
        <v>28045</v>
      </c>
      <c r="AA504" s="74" t="s">
        <v>28046</v>
      </c>
      <c r="AB504" s="74" t="s">
        <v>28047</v>
      </c>
      <c r="AC504" s="74"/>
      <c r="AD504" s="74"/>
      <c r="AE504" s="74" t="s">
        <v>28048</v>
      </c>
      <c r="AF504" s="74" t="s">
        <v>28049</v>
      </c>
      <c r="AG504" s="74"/>
      <c r="AH504" s="74">
        <v>24</v>
      </c>
      <c r="AI504" s="74">
        <v>0</v>
      </c>
      <c r="AJ504" s="74">
        <v>0</v>
      </c>
      <c r="AK504" s="74">
        <v>0</v>
      </c>
      <c r="AL504" s="74">
        <v>0</v>
      </c>
      <c r="AM504" s="74" t="s">
        <v>802</v>
      </c>
      <c r="AN504" s="74" t="s">
        <v>803</v>
      </c>
      <c r="AO504" s="74" t="s">
        <v>804</v>
      </c>
      <c r="AP504" s="74" t="s">
        <v>805</v>
      </c>
      <c r="AQ504" s="74" t="s">
        <v>806</v>
      </c>
      <c r="AR504" s="74"/>
      <c r="AS504" s="74" t="s">
        <v>794</v>
      </c>
      <c r="AT504" s="74" t="s">
        <v>807</v>
      </c>
      <c r="AU504" s="11">
        <v>42424</v>
      </c>
      <c r="AV504" s="74">
        <v>2016</v>
      </c>
      <c r="AW504" s="74">
        <v>4084</v>
      </c>
      <c r="AX504" s="74">
        <v>1</v>
      </c>
      <c r="AY504" s="74"/>
      <c r="AZ504" s="74"/>
      <c r="BA504" s="74"/>
      <c r="BB504" s="74"/>
      <c r="BC504" s="74">
        <v>125</v>
      </c>
      <c r="BD504" s="74">
        <v>134</v>
      </c>
      <c r="BE504" s="74"/>
      <c r="BF504" s="74"/>
      <c r="BG504" s="74"/>
      <c r="BH504" s="74">
        <v>10</v>
      </c>
      <c r="BI504" s="74" t="s">
        <v>808</v>
      </c>
      <c r="BJ504" s="74" t="s">
        <v>808</v>
      </c>
      <c r="BK504" s="74" t="s">
        <v>28050</v>
      </c>
      <c r="BL504" s="74" t="s">
        <v>28051</v>
      </c>
      <c r="BM504" s="74"/>
      <c r="BN504" s="79" t="str">
        <f>IF(COUNTIF(AA504,"*Nanjing Agr Univ*"),AA504)</f>
        <v>Hu, F (reprint author), Nanjing Agr Univ, Coll Resources &amp; Environm Sci, Soil Ecol Lab, Nanjing 210095, Jiangsu, Peoples R China.; Hu, F (reprint author), Jiangsu Collaborat Innovat Ctr Solid Organ Waste, Nanjing 210014, Jiangsu, Peoples R China.</v>
      </c>
      <c r="BO504" s="79" t="b">
        <f>IF(COUNTIF(BN504,"*Life Sci*"),"生命科学学院",IF(COUNTIF(BN504,"*Coll Hort*"),"园艺学院"))</f>
        <v>0</v>
      </c>
      <c r="BP504" s="79" t="b">
        <f>IF(COUNTIF(BN504,"*Anim Sci*"),"动物科技学院",IF(COUNTIF(BN504,"*Vet Med*"),"动物医学院"))</f>
        <v>0</v>
      </c>
      <c r="BQ504" s="79" t="str">
        <f>IF(COUNTIF(BN504,"*Resources*"),"资源与环境科学学院",IF(COUNTIF(BN504,"*Dept Entomol*"),"植物保护学院"))</f>
        <v>资源与环境科学学院</v>
      </c>
      <c r="BR504" s="79" t="b">
        <f>IF(COUNTIF(BN504,"*Coll Agr*"),"农学院",IF(COUNTIF(BN504,"*Plant Protect*"),"植物保护学院"))</f>
        <v>0</v>
      </c>
      <c r="BS504" s="79" t="b">
        <f>IF(COUNTIF(BN504,"*Food Sci*"),"食品科技学院")</f>
        <v>0</v>
      </c>
      <c r="BT504" s="78" t="s">
        <v>805</v>
      </c>
      <c r="BU504" s="76">
        <f>VLOOKUP(BT504,$CE$2:$CH$13600,3,FALSE)</f>
        <v>0.90600000000000003</v>
      </c>
      <c r="BV504" s="76">
        <f>VLOOKUP(BT504,$CE$2:$CH$13600,4,FALSE)</f>
        <v>0.94499999999999995</v>
      </c>
      <c r="BW504" s="78" t="b">
        <f>IF($BV504&gt;=10,1)</f>
        <v>0</v>
      </c>
      <c r="BX504" s="78" t="b">
        <f>IF(BV504&gt;=5,1)</f>
        <v>0</v>
      </c>
      <c r="BY504" s="78">
        <f>IF(BV504&lt;2,1)</f>
        <v>1</v>
      </c>
      <c r="BZ504" s="4">
        <v>3</v>
      </c>
      <c r="CC504" s="52">
        <v>503</v>
      </c>
      <c r="CD504" s="53" t="s">
        <v>29739</v>
      </c>
      <c r="CE504" s="53" t="s">
        <v>29740</v>
      </c>
      <c r="CF504" s="54">
        <v>2560</v>
      </c>
      <c r="CG504" s="54">
        <v>2.5819999999999999</v>
      </c>
      <c r="CH504" s="54">
        <v>2.903</v>
      </c>
      <c r="CI504" s="54">
        <v>0.57999999999999996</v>
      </c>
      <c r="CJ504" s="54">
        <v>131</v>
      </c>
      <c r="CK504" s="54">
        <v>5.5</v>
      </c>
      <c r="CL504" s="54">
        <v>6.8500000000000002E-3</v>
      </c>
      <c r="CM504" s="54">
        <v>0.93100000000000005</v>
      </c>
      <c r="CN504" s="53" t="s">
        <v>29698</v>
      </c>
      <c r="CO504" s="54">
        <v>24</v>
      </c>
      <c r="CP504" s="54">
        <v>51</v>
      </c>
      <c r="CQ504" s="55">
        <f t="shared" si="7"/>
        <v>0.47058823529411764</v>
      </c>
      <c r="CR504" s="52" t="s">
        <v>28921</v>
      </c>
    </row>
    <row r="505" spans="1:96" ht="100.8">
      <c r="A505" s="74">
        <v>504</v>
      </c>
      <c r="B505" s="75" t="s">
        <v>45271</v>
      </c>
      <c r="C505" s="75" t="s">
        <v>45253</v>
      </c>
      <c r="D505" s="74" t="s">
        <v>62</v>
      </c>
      <c r="E505" s="74" t="s">
        <v>2224</v>
      </c>
      <c r="F505" s="74"/>
      <c r="G505" s="74"/>
      <c r="H505" s="74"/>
      <c r="I505" s="74" t="s">
        <v>2225</v>
      </c>
      <c r="J505" s="74"/>
      <c r="K505" s="74"/>
      <c r="L505" s="75" t="s">
        <v>2226</v>
      </c>
      <c r="M505" s="75" t="s">
        <v>2227</v>
      </c>
      <c r="N505" s="74"/>
      <c r="O505" s="74"/>
      <c r="P505" s="74" t="s">
        <v>67</v>
      </c>
      <c r="Q505" s="74" t="s">
        <v>68</v>
      </c>
      <c r="R505" s="74"/>
      <c r="S505" s="74"/>
      <c r="T505" s="74"/>
      <c r="U505" s="74"/>
      <c r="V505" s="74"/>
      <c r="W505" s="74" t="s">
        <v>2228</v>
      </c>
      <c r="X505" s="74" t="s">
        <v>2229</v>
      </c>
      <c r="Y505" s="74"/>
      <c r="Z505" s="74" t="s">
        <v>2230</v>
      </c>
      <c r="AA505" s="74" t="s">
        <v>2231</v>
      </c>
      <c r="AB505" s="74" t="s">
        <v>2232</v>
      </c>
      <c r="AC505" s="74"/>
      <c r="AD505" s="74"/>
      <c r="AE505" s="74" t="s">
        <v>2233</v>
      </c>
      <c r="AF505" s="74" t="s">
        <v>2234</v>
      </c>
      <c r="AG505" s="74"/>
      <c r="AH505" s="74">
        <v>45</v>
      </c>
      <c r="AI505" s="74">
        <v>0</v>
      </c>
      <c r="AJ505" s="74">
        <v>0</v>
      </c>
      <c r="AK505" s="74">
        <v>35</v>
      </c>
      <c r="AL505" s="74">
        <v>35</v>
      </c>
      <c r="AM505" s="74" t="s">
        <v>112</v>
      </c>
      <c r="AN505" s="74" t="s">
        <v>113</v>
      </c>
      <c r="AO505" s="74" t="s">
        <v>114</v>
      </c>
      <c r="AP505" s="74" t="s">
        <v>2235</v>
      </c>
      <c r="AQ505" s="74" t="s">
        <v>2236</v>
      </c>
      <c r="AR505" s="74"/>
      <c r="AS505" s="74" t="s">
        <v>2237</v>
      </c>
      <c r="AT505" s="74" t="s">
        <v>2238</v>
      </c>
      <c r="AU505" s="11">
        <v>42384</v>
      </c>
      <c r="AV505" s="74">
        <v>2016</v>
      </c>
      <c r="AW505" s="74">
        <v>216</v>
      </c>
      <c r="AX505" s="74"/>
      <c r="AY505" s="74"/>
      <c r="AZ505" s="74"/>
      <c r="BA505" s="74"/>
      <c r="BB505" s="74"/>
      <c r="BC505" s="74">
        <v>116</v>
      </c>
      <c r="BD505" s="74">
        <v>124</v>
      </c>
      <c r="BE505" s="74"/>
      <c r="BF505" s="74" t="s">
        <v>2239</v>
      </c>
      <c r="BG505" s="74"/>
      <c r="BH505" s="74">
        <v>9</v>
      </c>
      <c r="BI505" s="74" t="s">
        <v>2240</v>
      </c>
      <c r="BJ505" s="74" t="s">
        <v>2241</v>
      </c>
      <c r="BK505" s="74" t="s">
        <v>2242</v>
      </c>
      <c r="BL505" s="74" t="s">
        <v>2243</v>
      </c>
      <c r="BM505" s="74"/>
      <c r="BN505" s="79" t="str">
        <f>IF(COUNTIF(AA505,"*Nanjing Agr Univ*"),AA505)</f>
        <v>Huang, QW (reprint author), Nanjing Agr Univ, Jiangsu Prov Key Lab, Nanjing 210095, Jiangsu, Peoples R China.</v>
      </c>
      <c r="BO505" s="79" t="b">
        <f>IF(COUNTIF(BN505,"*Life Sci*"),"生命科学学院",IF(COUNTIF(BN505,"*Coll Hort*"),"园艺学院"))</f>
        <v>0</v>
      </c>
      <c r="BP505" s="79" t="b">
        <f>IF(COUNTIF(BN505,"*Anim Sci*"),"动物科技学院",IF(COUNTIF(BN505,"*Vet Med*"),"动物医学院"))</f>
        <v>0</v>
      </c>
      <c r="BQ505" s="79" t="b">
        <f>IF(COUNTIF(BN505,"*Resources*"),"资源与环境科学学院",IF(COUNTIF(BN505,"*Dept Entomol*"),"植物保护学院"))</f>
        <v>0</v>
      </c>
      <c r="BR505" s="79" t="b">
        <f>IF(COUNTIF(BN505,"*Coll Agr*"),"农学院",IF(COUNTIF(BN505,"*Plant Protect*"),"植物保护学院"))</f>
        <v>0</v>
      </c>
      <c r="BS505" s="79" t="b">
        <f>IF(COUNTIF(BN505,"*Food Sci*"),"食品科技学院")</f>
        <v>0</v>
      </c>
      <c r="BT505" s="78" t="str">
        <f>AP505</f>
        <v>0167-8809</v>
      </c>
      <c r="BU505" s="76">
        <f>VLOOKUP(BT505,$CE$2:$CH$13600,3,FALSE)</f>
        <v>3.4020000000000001</v>
      </c>
      <c r="BV505" s="76">
        <f>VLOOKUP(BT505,$CE$2:$CH$13600,4,FALSE)</f>
        <v>3.9870000000000001</v>
      </c>
      <c r="BW505" s="78" t="b">
        <f>IF($BV505&gt;=10,1)</f>
        <v>0</v>
      </c>
      <c r="BX505" s="78" t="b">
        <f>IF(BV505&gt;=5,1)</f>
        <v>0</v>
      </c>
      <c r="BY505" s="78" t="b">
        <f>IF(BV505&lt;2,1)</f>
        <v>0</v>
      </c>
      <c r="BZ505" s="4">
        <v>3</v>
      </c>
      <c r="CC505" s="52">
        <v>504</v>
      </c>
      <c r="CD505" s="53" t="s">
        <v>29741</v>
      </c>
      <c r="CE505" s="53" t="s">
        <v>29742</v>
      </c>
      <c r="CF505" s="54">
        <v>1188</v>
      </c>
      <c r="CG505" s="54">
        <v>2.5710000000000002</v>
      </c>
      <c r="CH505" s="54">
        <v>4.28</v>
      </c>
      <c r="CI505" s="54">
        <v>0.625</v>
      </c>
      <c r="CJ505" s="54">
        <v>8</v>
      </c>
      <c r="CK505" s="54" t="s">
        <v>28918</v>
      </c>
      <c r="CL505" s="54">
        <v>1.34E-3</v>
      </c>
      <c r="CM505" s="54">
        <v>1.6839999999999999</v>
      </c>
      <c r="CN505" s="53" t="s">
        <v>29698</v>
      </c>
      <c r="CO505" s="54">
        <v>25</v>
      </c>
      <c r="CP505" s="54">
        <v>51</v>
      </c>
      <c r="CQ505" s="55">
        <f t="shared" si="7"/>
        <v>0.49019607843137253</v>
      </c>
      <c r="CR505" s="52" t="s">
        <v>28921</v>
      </c>
    </row>
    <row r="506" spans="1:96" ht="72">
      <c r="A506" s="74">
        <v>505</v>
      </c>
      <c r="B506" s="75" t="s">
        <v>45271</v>
      </c>
      <c r="C506" s="75" t="s">
        <v>45254</v>
      </c>
      <c r="D506" s="42" t="s">
        <v>62</v>
      </c>
      <c r="E506" s="42" t="s">
        <v>626</v>
      </c>
      <c r="F506" s="42"/>
      <c r="G506" s="42"/>
      <c r="H506" s="42"/>
      <c r="I506" s="42" t="s">
        <v>627</v>
      </c>
      <c r="J506" s="42"/>
      <c r="K506" s="42"/>
      <c r="L506" s="75" t="s">
        <v>628</v>
      </c>
      <c r="M506" s="75" t="s">
        <v>596</v>
      </c>
      <c r="N506" s="42"/>
      <c r="O506" s="42"/>
      <c r="P506" s="42" t="s">
        <v>67</v>
      </c>
      <c r="Q506" s="74" t="s">
        <v>68</v>
      </c>
      <c r="R506" s="74"/>
      <c r="S506" s="74"/>
      <c r="T506" s="74"/>
      <c r="U506" s="74"/>
      <c r="V506" s="74"/>
      <c r="W506" s="74"/>
      <c r="X506" s="74" t="s">
        <v>629</v>
      </c>
      <c r="Y506" s="74"/>
      <c r="Z506" s="74" t="s">
        <v>630</v>
      </c>
      <c r="AA506" s="74" t="s">
        <v>631</v>
      </c>
      <c r="AB506" s="74" t="s">
        <v>632</v>
      </c>
      <c r="AC506" s="74"/>
      <c r="AD506" s="74"/>
      <c r="AE506" s="74" t="s">
        <v>633</v>
      </c>
      <c r="AF506" s="74" t="s">
        <v>634</v>
      </c>
      <c r="AG506" s="74"/>
      <c r="AH506" s="74">
        <v>44</v>
      </c>
      <c r="AI506" s="74">
        <v>0</v>
      </c>
      <c r="AJ506" s="74">
        <v>0</v>
      </c>
      <c r="AK506" s="74">
        <v>0</v>
      </c>
      <c r="AL506" s="74">
        <v>0</v>
      </c>
      <c r="AM506" s="74" t="s">
        <v>603</v>
      </c>
      <c r="AN506" s="74" t="s">
        <v>604</v>
      </c>
      <c r="AO506" s="74" t="s">
        <v>605</v>
      </c>
      <c r="AP506" s="74" t="s">
        <v>27501</v>
      </c>
      <c r="AQ506" s="74"/>
      <c r="AR506" s="74"/>
      <c r="AS506" s="74" t="s">
        <v>607</v>
      </c>
      <c r="AT506" s="74" t="s">
        <v>608</v>
      </c>
      <c r="AU506" s="11">
        <v>42409</v>
      </c>
      <c r="AV506" s="74">
        <v>2016</v>
      </c>
      <c r="AW506" s="74">
        <v>6</v>
      </c>
      <c r="AX506" s="74"/>
      <c r="AY506" s="74"/>
      <c r="AZ506" s="74"/>
      <c r="BA506" s="74"/>
      <c r="BB506" s="74"/>
      <c r="BC506" s="74"/>
      <c r="BD506" s="74"/>
      <c r="BE506" s="74">
        <v>21379</v>
      </c>
      <c r="BF506" s="74" t="s">
        <v>635</v>
      </c>
      <c r="BG506" s="74"/>
      <c r="BH506" s="74">
        <v>10</v>
      </c>
      <c r="BI506" s="74" t="s">
        <v>610</v>
      </c>
      <c r="BJ506" s="74" t="s">
        <v>611</v>
      </c>
      <c r="BK506" s="74" t="s">
        <v>636</v>
      </c>
      <c r="BL506" s="74" t="s">
        <v>637</v>
      </c>
      <c r="BM506" s="74">
        <v>26856606</v>
      </c>
      <c r="BN506" s="79" t="str">
        <f>IF(COUNTIF(AA506,"*Nanjing Agr Univ*"),AA506)</f>
        <v>Kang, FX; Gao, YZ (reprint author), Nanjing Agr Univ, Inst Organ Contaminant Control &amp; Soil Remediat, Nanjing 210095, Jiangsu, Peoples R China.</v>
      </c>
      <c r="BO506" s="79" t="b">
        <f>IF(COUNTIF(BN506,"*Life Sci*"),"生命科学学院",IF(COUNTIF(BN506,"*Coll Hort*"),"园艺学院"))</f>
        <v>0</v>
      </c>
      <c r="BP506" s="79" t="b">
        <f>IF(COUNTIF(BN506,"*Anim Sci*"),"动物科技学院",IF(COUNTIF(BN506,"*Vet Med*"),"动物医学院"))</f>
        <v>0</v>
      </c>
      <c r="BQ506" s="79" t="b">
        <f>IF(COUNTIF(BN506,"*Resources*"),"资源与环境科学学院",IF(COUNTIF(BN506,"*Dept Entomol*"),"植物保护学院"))</f>
        <v>0</v>
      </c>
      <c r="BR506" s="79" t="b">
        <f>IF(COUNTIF(BN506,"*Coll Agr*"),"农学院",IF(COUNTIF(BN506,"*Plant Protect*"),"植物保护学院"))</f>
        <v>0</v>
      </c>
      <c r="BS506" s="79" t="b">
        <f>IF(COUNTIF(BN506,"*Food Sci*"),"食品科技学院")</f>
        <v>0</v>
      </c>
      <c r="BT506" s="78" t="str">
        <f>AP506</f>
        <v>2045-2322</v>
      </c>
      <c r="BU506" s="76">
        <f>VLOOKUP(BT506,$CE$2:$CH$13600,3,FALSE)</f>
        <v>5.5780000000000003</v>
      </c>
      <c r="BV506" s="76">
        <f>VLOOKUP(BT506,$CE$2:$CH$13600,4,FALSE)</f>
        <v>5.5970000000000004</v>
      </c>
      <c r="BW506" s="78" t="b">
        <f>IF($BV506&gt;=10,1)</f>
        <v>0</v>
      </c>
      <c r="BX506" s="78">
        <f>IF(BV506&gt;=5,1)</f>
        <v>1</v>
      </c>
      <c r="BY506" s="78" t="b">
        <f>IF(BV506&lt;2,1)</f>
        <v>0</v>
      </c>
      <c r="BZ506" s="4">
        <v>3</v>
      </c>
      <c r="CC506" s="52">
        <v>505</v>
      </c>
      <c r="CD506" s="53" t="s">
        <v>29743</v>
      </c>
      <c r="CE506" s="53" t="s">
        <v>29744</v>
      </c>
      <c r="CF506" s="54">
        <v>10652</v>
      </c>
      <c r="CG506" s="54">
        <v>2.35</v>
      </c>
      <c r="CH506" s="54">
        <v>2.9289999999999998</v>
      </c>
      <c r="CI506" s="54">
        <v>0.59</v>
      </c>
      <c r="CJ506" s="54">
        <v>195</v>
      </c>
      <c r="CK506" s="54" t="s">
        <v>28918</v>
      </c>
      <c r="CL506" s="54">
        <v>1.511E-2</v>
      </c>
      <c r="CM506" s="54">
        <v>1.0229999999999999</v>
      </c>
      <c r="CN506" s="53" t="s">
        <v>29698</v>
      </c>
      <c r="CO506" s="54">
        <v>26</v>
      </c>
      <c r="CP506" s="54">
        <v>51</v>
      </c>
      <c r="CQ506" s="55">
        <f t="shared" si="7"/>
        <v>0.50980392156862742</v>
      </c>
      <c r="CR506" s="52" t="s">
        <v>28938</v>
      </c>
    </row>
    <row r="507" spans="1:96" ht="72">
      <c r="A507" s="74">
        <v>506</v>
      </c>
      <c r="B507" s="75" t="s">
        <v>45271</v>
      </c>
      <c r="C507" s="75" t="s">
        <v>45255</v>
      </c>
      <c r="D507" s="5" t="s">
        <v>62</v>
      </c>
      <c r="E507" s="5" t="s">
        <v>28213</v>
      </c>
      <c r="F507" s="5"/>
      <c r="G507" s="5"/>
      <c r="H507" s="5"/>
      <c r="I507" s="5" t="s">
        <v>28214</v>
      </c>
      <c r="J507" s="5"/>
      <c r="K507" s="5"/>
      <c r="L507" s="75" t="s">
        <v>28215</v>
      </c>
      <c r="M507" s="75" t="s">
        <v>1895</v>
      </c>
      <c r="N507" s="5"/>
      <c r="O507" s="5"/>
      <c r="P507" s="5" t="s">
        <v>67</v>
      </c>
      <c r="Q507" s="74" t="s">
        <v>68</v>
      </c>
      <c r="R507" s="74"/>
      <c r="S507" s="74"/>
      <c r="T507" s="74"/>
      <c r="U507" s="74"/>
      <c r="V507" s="74"/>
      <c r="W507" s="74"/>
      <c r="X507" s="74" t="s">
        <v>28216</v>
      </c>
      <c r="Y507" s="74"/>
      <c r="Z507" s="74" t="s">
        <v>28217</v>
      </c>
      <c r="AA507" s="74" t="s">
        <v>28218</v>
      </c>
      <c r="AB507" s="74" t="s">
        <v>28219</v>
      </c>
      <c r="AC507" s="74"/>
      <c r="AD507" s="74"/>
      <c r="AE507" s="74" t="s">
        <v>28220</v>
      </c>
      <c r="AF507" s="74" t="s">
        <v>28221</v>
      </c>
      <c r="AG507" s="74"/>
      <c r="AH507" s="74">
        <v>38</v>
      </c>
      <c r="AI507" s="74">
        <v>0</v>
      </c>
      <c r="AJ507" s="74">
        <v>0</v>
      </c>
      <c r="AK507" s="74">
        <v>0</v>
      </c>
      <c r="AL507" s="74">
        <v>0</v>
      </c>
      <c r="AM507" s="74" t="s">
        <v>1902</v>
      </c>
      <c r="AN507" s="74" t="s">
        <v>1903</v>
      </c>
      <c r="AO507" s="74" t="s">
        <v>1904</v>
      </c>
      <c r="AP507" s="74" t="s">
        <v>1905</v>
      </c>
      <c r="AQ507" s="74"/>
      <c r="AR507" s="74"/>
      <c r="AS507" s="74" t="s">
        <v>1895</v>
      </c>
      <c r="AT507" s="74" t="s">
        <v>1906</v>
      </c>
      <c r="AU507" s="11">
        <v>42403</v>
      </c>
      <c r="AV507" s="74">
        <v>2016</v>
      </c>
      <c r="AW507" s="74">
        <v>11</v>
      </c>
      <c r="AX507" s="74">
        <v>2</v>
      </c>
      <c r="AY507" s="74"/>
      <c r="AZ507" s="74"/>
      <c r="BA507" s="74"/>
      <c r="BB507" s="74"/>
      <c r="BC507" s="74"/>
      <c r="BD507" s="74"/>
      <c r="BE507" s="74" t="s">
        <v>28222</v>
      </c>
      <c r="BF507" s="74" t="s">
        <v>28223</v>
      </c>
      <c r="BG507" s="74"/>
      <c r="BH507" s="74">
        <v>19</v>
      </c>
      <c r="BI507" s="74" t="s">
        <v>610</v>
      </c>
      <c r="BJ507" s="74" t="s">
        <v>611</v>
      </c>
      <c r="BK507" s="74" t="s">
        <v>28224</v>
      </c>
      <c r="BL507" s="74" t="s">
        <v>28225</v>
      </c>
      <c r="BM507" s="74">
        <v>26841062</v>
      </c>
      <c r="BN507" s="79" t="str">
        <f>IF(COUNTIF(AA507,"*Nanjing Agr Univ*"),AA507)</f>
        <v>Li, HX (reprint author), Nanjing Agr Univ, Coll Resources &amp; Environm Sci, Nanjing 210095, Jiangsu, Peoples R China.; Valentine, TA (reprint author), James Hutton Inst, Ecol Sci, Dundee DD2 5DA, Scotland.</v>
      </c>
      <c r="BO507" s="79" t="b">
        <f>IF(COUNTIF(BN507,"*Life Sci*"),"生命科学学院",IF(COUNTIF(BN507,"*Coll Hort*"),"园艺学院"))</f>
        <v>0</v>
      </c>
      <c r="BP507" s="79" t="b">
        <f>IF(COUNTIF(BN507,"*Anim Sci*"),"动物科技学院",IF(COUNTIF(BN507,"*Vet Med*"),"动物医学院"))</f>
        <v>0</v>
      </c>
      <c r="BQ507" s="79" t="str">
        <f>IF(COUNTIF(BN507,"*Resources*"),"资源与环境科学学院",IF(COUNTIF(BN507,"*Dept Entomol*"),"植物保护学院"))</f>
        <v>资源与环境科学学院</v>
      </c>
      <c r="BR507" s="79" t="b">
        <f>IF(COUNTIF(BN507,"*Coll Agr*"),"农学院",IF(COUNTIF(BN507,"*Plant Protect*"),"植物保护学院"))</f>
        <v>0</v>
      </c>
      <c r="BS507" s="79" t="b">
        <f>IF(COUNTIF(BN507,"*Food Sci*"),"食品科技学院")</f>
        <v>0</v>
      </c>
      <c r="BT507" s="78" t="s">
        <v>1905</v>
      </c>
      <c r="BU507" s="76">
        <f>VLOOKUP(BT507,$CE$2:$CH$13600,3,FALSE)</f>
        <v>3.234</v>
      </c>
      <c r="BV507" s="76">
        <f>VLOOKUP(BT507,$CE$2:$CH$13600,4,FALSE)</f>
        <v>3.702</v>
      </c>
      <c r="BW507" s="78" t="b">
        <f>IF($BV507&gt;=10,1)</f>
        <v>0</v>
      </c>
      <c r="BX507" s="78" t="b">
        <f>IF(BV507&gt;=5,1)</f>
        <v>0</v>
      </c>
      <c r="BY507" s="78" t="b">
        <f>IF(BV507&lt;2,1)</f>
        <v>0</v>
      </c>
      <c r="BZ507" s="4">
        <v>3</v>
      </c>
      <c r="CC507" s="52">
        <v>506</v>
      </c>
      <c r="CD507" s="53" t="s">
        <v>29745</v>
      </c>
      <c r="CE507" s="53" t="s">
        <v>29746</v>
      </c>
      <c r="CF507" s="54">
        <v>2776</v>
      </c>
      <c r="CG507" s="54">
        <v>2.3439999999999999</v>
      </c>
      <c r="CH507" s="54">
        <v>2.286</v>
      </c>
      <c r="CI507" s="54">
        <v>0.90200000000000002</v>
      </c>
      <c r="CJ507" s="54">
        <v>41</v>
      </c>
      <c r="CK507" s="54" t="s">
        <v>28918</v>
      </c>
      <c r="CL507" s="54">
        <v>3.2699999999999999E-3</v>
      </c>
      <c r="CM507" s="54">
        <v>0.89200000000000002</v>
      </c>
      <c r="CN507" s="53" t="s">
        <v>29698</v>
      </c>
      <c r="CO507" s="54">
        <v>27</v>
      </c>
      <c r="CP507" s="54">
        <v>51</v>
      </c>
      <c r="CQ507" s="55">
        <f t="shared" si="7"/>
        <v>0.52941176470588236</v>
      </c>
      <c r="CR507" s="52" t="s">
        <v>28938</v>
      </c>
    </row>
    <row r="508" spans="1:96" ht="72">
      <c r="A508" s="74">
        <v>507</v>
      </c>
      <c r="B508" s="75" t="s">
        <v>45271</v>
      </c>
      <c r="C508" s="75" t="s">
        <v>45255</v>
      </c>
      <c r="D508" s="9" t="s">
        <v>62</v>
      </c>
      <c r="E508" s="9" t="s">
        <v>46278</v>
      </c>
      <c r="F508" s="9"/>
      <c r="G508" s="9"/>
      <c r="H508" s="9"/>
      <c r="I508" s="9" t="s">
        <v>46279</v>
      </c>
      <c r="J508" s="9"/>
      <c r="K508" s="9"/>
      <c r="L508" s="75" t="s">
        <v>46280</v>
      </c>
      <c r="M508" s="75" t="s">
        <v>6461</v>
      </c>
      <c r="N508" s="9"/>
      <c r="O508" s="9"/>
      <c r="P508" s="9" t="s">
        <v>67</v>
      </c>
      <c r="Q508" s="42" t="s">
        <v>68</v>
      </c>
      <c r="R508" s="9"/>
      <c r="S508" s="9"/>
      <c r="T508" s="9"/>
      <c r="U508" s="9"/>
      <c r="V508" s="9"/>
      <c r="W508" s="9" t="s">
        <v>46281</v>
      </c>
      <c r="X508" s="9" t="s">
        <v>46282</v>
      </c>
      <c r="Y508" s="9"/>
      <c r="Z508" s="9" t="s">
        <v>46283</v>
      </c>
      <c r="AA508" s="9" t="s">
        <v>46284</v>
      </c>
      <c r="AB508" s="9" t="s">
        <v>3007</v>
      </c>
      <c r="AC508" s="9"/>
      <c r="AD508" s="9"/>
      <c r="AE508" s="9" t="s">
        <v>3008</v>
      </c>
      <c r="AF508" s="9" t="s">
        <v>46285</v>
      </c>
      <c r="AG508" s="9"/>
      <c r="AH508" s="9">
        <v>23</v>
      </c>
      <c r="AI508" s="9">
        <v>0</v>
      </c>
      <c r="AJ508" s="9">
        <v>0</v>
      </c>
      <c r="AK508" s="9">
        <v>0</v>
      </c>
      <c r="AL508" s="9">
        <v>0</v>
      </c>
      <c r="AM508" s="9" t="s">
        <v>136</v>
      </c>
      <c r="AN508" s="9" t="s">
        <v>77</v>
      </c>
      <c r="AO508" s="9" t="s">
        <v>137</v>
      </c>
      <c r="AP508" s="42" t="s">
        <v>6470</v>
      </c>
      <c r="AQ508" s="42"/>
      <c r="AR508" s="42"/>
      <c r="AS508" s="42" t="s">
        <v>6471</v>
      </c>
      <c r="AT508" s="42" t="s">
        <v>6472</v>
      </c>
      <c r="AU508" s="42" t="s">
        <v>198</v>
      </c>
      <c r="AV508" s="42">
        <v>2016</v>
      </c>
      <c r="AW508" s="42">
        <v>95</v>
      </c>
      <c r="AX508" s="42"/>
      <c r="AY508" s="42"/>
      <c r="AZ508" s="42"/>
      <c r="BA508" s="42"/>
      <c r="BB508" s="42"/>
      <c r="BC508" s="42">
        <v>198</v>
      </c>
      <c r="BD508" s="42">
        <v>201</v>
      </c>
      <c r="BE508" s="42"/>
      <c r="BF508" s="42" t="s">
        <v>46286</v>
      </c>
      <c r="BG508" s="42"/>
      <c r="BH508" s="42">
        <v>4</v>
      </c>
      <c r="BI508" s="42" t="s">
        <v>472</v>
      </c>
      <c r="BJ508" s="42" t="s">
        <v>473</v>
      </c>
      <c r="BK508" s="42" t="s">
        <v>46287</v>
      </c>
      <c r="BL508" s="42" t="s">
        <v>46288</v>
      </c>
      <c r="BM508" s="42"/>
      <c r="BN508" s="79" t="str">
        <f>IF(COUNTIF(AA508,"*Nanjing Agr Univ*"),AA508)</f>
        <v>Li, HX (reprint author), Nanjing Agr Univ, Coll Resources &amp; Environm Sci, Nanjing 210095, Jiangsu, Peoples R China.; Whalen, JK (reprint author), McGill Univ, Dept Nat Resource Sci, Montreal, PQ H9X 3V9, Canada.</v>
      </c>
      <c r="BO508" s="79" t="b">
        <f>IF(COUNTIF(BN508,"*Life Sci*"),"生命科学学院",IF(COUNTIF(BN508,"*Coll Hort*"),"园艺学院"))</f>
        <v>0</v>
      </c>
      <c r="BP508" s="79" t="b">
        <f>IF(COUNTIF(BN508,"*Anim Sci*"),"动物科技学院",IF(COUNTIF(BN508,"*Vet Med*"),"动物医学院"))</f>
        <v>0</v>
      </c>
      <c r="BQ508" s="79" t="str">
        <f>IF(COUNTIF(BN508,"*Resources*"),"资源与环境科学学院",IF(COUNTIF(BN508,"*Dept Entomol*"),"植物保护学院"))</f>
        <v>资源与环境科学学院</v>
      </c>
      <c r="BR508" s="79" t="b">
        <f>IF(COUNTIF(BN508,"*Coll Agr*"),"农学院",IF(COUNTIF(BN508,"*Plant Protect*"),"植物保护学院"))</f>
        <v>0</v>
      </c>
      <c r="BS508" s="79" t="b">
        <f>IF(COUNTIF(BN508,"*Food Sci*"),"食品科技学院")</f>
        <v>0</v>
      </c>
      <c r="BT508" s="48" t="s">
        <v>6470</v>
      </c>
      <c r="BU508" s="76">
        <f>VLOOKUP(BT508,$CE$2:$CH$13600,3,FALSE)</f>
        <v>3.9319999999999999</v>
      </c>
      <c r="BV508" s="76">
        <f>VLOOKUP(BT508,$CE$2:$CH$13600,4,FALSE)</f>
        <v>4.9530000000000003</v>
      </c>
      <c r="BW508" s="78" t="b">
        <f>IF($BV508&gt;=10,1)</f>
        <v>0</v>
      </c>
      <c r="BX508" s="78" t="b">
        <f>IF(BV508&gt;=5,1)</f>
        <v>0</v>
      </c>
      <c r="BY508" s="78" t="b">
        <f>IF(BV508&lt;2,1)</f>
        <v>0</v>
      </c>
      <c r="BZ508" s="4">
        <v>4</v>
      </c>
      <c r="CC508" s="52">
        <v>507</v>
      </c>
      <c r="CD508" s="53" t="s">
        <v>29747</v>
      </c>
      <c r="CE508" s="53" t="s">
        <v>29748</v>
      </c>
      <c r="CF508" s="54">
        <v>2357</v>
      </c>
      <c r="CG508" s="54">
        <v>2.2749999999999999</v>
      </c>
      <c r="CH508" s="54">
        <v>3.077</v>
      </c>
      <c r="CI508" s="54">
        <v>0.24</v>
      </c>
      <c r="CJ508" s="54">
        <v>50</v>
      </c>
      <c r="CK508" s="54">
        <v>8.8000000000000007</v>
      </c>
      <c r="CL508" s="54">
        <v>4.2199999999999998E-3</v>
      </c>
      <c r="CM508" s="54">
        <v>1.2090000000000001</v>
      </c>
      <c r="CN508" s="53" t="s">
        <v>29698</v>
      </c>
      <c r="CO508" s="54">
        <v>28</v>
      </c>
      <c r="CP508" s="54">
        <v>51</v>
      </c>
      <c r="CQ508" s="55">
        <f t="shared" si="7"/>
        <v>0.5490196078431373</v>
      </c>
      <c r="CR508" s="52" t="s">
        <v>28938</v>
      </c>
    </row>
    <row r="509" spans="1:96" ht="86.4">
      <c r="A509" s="74">
        <v>508</v>
      </c>
      <c r="B509" s="75" t="s">
        <v>45271</v>
      </c>
      <c r="C509" s="75" t="s">
        <v>45256</v>
      </c>
      <c r="D509" s="42" t="s">
        <v>62</v>
      </c>
      <c r="E509" s="42" t="s">
        <v>2274</v>
      </c>
      <c r="F509" s="42"/>
      <c r="G509" s="42"/>
      <c r="H509" s="42"/>
      <c r="I509" s="42" t="s">
        <v>2275</v>
      </c>
      <c r="J509" s="42"/>
      <c r="K509" s="42"/>
      <c r="L509" s="75" t="s">
        <v>2276</v>
      </c>
      <c r="M509" s="75" t="s">
        <v>2260</v>
      </c>
      <c r="N509" s="42"/>
      <c r="O509" s="42"/>
      <c r="P509" s="42" t="s">
        <v>67</v>
      </c>
      <c r="Q509" s="74" t="s">
        <v>68</v>
      </c>
      <c r="R509" s="74"/>
      <c r="S509" s="74"/>
      <c r="T509" s="74"/>
      <c r="U509" s="74"/>
      <c r="V509" s="74"/>
      <c r="W509" s="74" t="s">
        <v>2277</v>
      </c>
      <c r="X509" s="74" t="s">
        <v>2278</v>
      </c>
      <c r="Y509" s="74"/>
      <c r="Z509" s="74" t="s">
        <v>2279</v>
      </c>
      <c r="AA509" s="74" t="s">
        <v>2280</v>
      </c>
      <c r="AB509" s="74" t="s">
        <v>2281</v>
      </c>
      <c r="AC509" s="74"/>
      <c r="AD509" s="74"/>
      <c r="AE509" s="74" t="s">
        <v>2282</v>
      </c>
      <c r="AF509" s="74" t="s">
        <v>2283</v>
      </c>
      <c r="AG509" s="74"/>
      <c r="AH509" s="74">
        <v>77</v>
      </c>
      <c r="AI509" s="74">
        <v>0</v>
      </c>
      <c r="AJ509" s="74">
        <v>0</v>
      </c>
      <c r="AK509" s="74">
        <v>64</v>
      </c>
      <c r="AL509" s="74">
        <v>64</v>
      </c>
      <c r="AM509" s="74" t="s">
        <v>112</v>
      </c>
      <c r="AN509" s="74" t="s">
        <v>113</v>
      </c>
      <c r="AO509" s="74" t="s">
        <v>114</v>
      </c>
      <c r="AP509" s="74" t="s">
        <v>2267</v>
      </c>
      <c r="AQ509" s="74" t="s">
        <v>2268</v>
      </c>
      <c r="AR509" s="74"/>
      <c r="AS509" s="74" t="s">
        <v>2269</v>
      </c>
      <c r="AT509" s="74" t="s">
        <v>2270</v>
      </c>
      <c r="AU509" s="11">
        <v>42384</v>
      </c>
      <c r="AV509" s="74">
        <v>2016</v>
      </c>
      <c r="AW509" s="74">
        <v>541</v>
      </c>
      <c r="AX509" s="74"/>
      <c r="AY509" s="74"/>
      <c r="AZ509" s="74"/>
      <c r="BA509" s="74"/>
      <c r="BB509" s="74"/>
      <c r="BC509" s="74">
        <v>1489</v>
      </c>
      <c r="BD509" s="74">
        <v>1498</v>
      </c>
      <c r="BE509" s="74"/>
      <c r="BF509" s="74" t="s">
        <v>2284</v>
      </c>
      <c r="BG509" s="74"/>
      <c r="BH509" s="74">
        <v>10</v>
      </c>
      <c r="BI509" s="74" t="s">
        <v>937</v>
      </c>
      <c r="BJ509" s="74" t="s">
        <v>938</v>
      </c>
      <c r="BK509" s="74" t="s">
        <v>2285</v>
      </c>
      <c r="BL509" s="74" t="s">
        <v>2286</v>
      </c>
      <c r="BM509" s="74">
        <v>26490528</v>
      </c>
      <c r="BN509" s="79" t="str">
        <f>IF(COUNTIF(AA509,"*Nanjing Agr Univ*"),AA509)</f>
        <v>Li, LQ (reprint author), Nanjing Agr Univ, Inst Resources Ecosyst &amp; Environm Agr, 1 Weigang, Nanjing 210095, Jiangsu, Peoples R China.</v>
      </c>
      <c r="BO509" s="79" t="b">
        <f>IF(COUNTIF(BN509,"*Life Sci*"),"生命科学学院",IF(COUNTIF(BN509,"*Coll Hort*"),"园艺学院"))</f>
        <v>0</v>
      </c>
      <c r="BP509" s="79" t="b">
        <f>IF(COUNTIF(BN509,"*Anim Sci*"),"动物科技学院",IF(COUNTIF(BN509,"*Vet Med*"),"动物医学院"))</f>
        <v>0</v>
      </c>
      <c r="BQ509" s="79" t="str">
        <f>IF(COUNTIF(BN509,"*Resources*"),"资源与环境科学学院",IF(COUNTIF(BN509,"*Dept Entomol*"),"植物保护学院"))</f>
        <v>资源与环境科学学院</v>
      </c>
      <c r="BR509" s="79" t="b">
        <f>IF(COUNTIF(BN509,"*Coll Agr*"),"农学院",IF(COUNTIF(BN509,"*Plant Protect*"),"植物保护学院"))</f>
        <v>0</v>
      </c>
      <c r="BS509" s="79" t="b">
        <f>IF(COUNTIF(BN509,"*Food Sci*"),"食品科技学院")</f>
        <v>0</v>
      </c>
      <c r="BT509" s="78" t="str">
        <f>AP509</f>
        <v>0048-9697</v>
      </c>
      <c r="BU509" s="76">
        <f>VLOOKUP(BT509,$CE$2:$CH$13600,3,FALSE)</f>
        <v>4.0990000000000002</v>
      </c>
      <c r="BV509" s="76">
        <f>VLOOKUP(BT509,$CE$2:$CH$13600,4,FALSE)</f>
        <v>4.4139999999999997</v>
      </c>
      <c r="BW509" s="78" t="b">
        <f>IF($BV509&gt;=10,1)</f>
        <v>0</v>
      </c>
      <c r="BX509" s="78" t="b">
        <f>IF(BV509&gt;=5,1)</f>
        <v>0</v>
      </c>
      <c r="BY509" s="78" t="b">
        <f>IF(BV509&lt;2,1)</f>
        <v>0</v>
      </c>
      <c r="BZ509" s="4">
        <v>3</v>
      </c>
      <c r="CC509" s="52">
        <v>508</v>
      </c>
      <c r="CD509" s="53" t="s">
        <v>29749</v>
      </c>
      <c r="CE509" s="53" t="s">
        <v>29750</v>
      </c>
      <c r="CF509" s="54">
        <v>6400</v>
      </c>
      <c r="CG509" s="54">
        <v>2.2570000000000001</v>
      </c>
      <c r="CH509" s="54">
        <v>2.2250000000000001</v>
      </c>
      <c r="CI509" s="54">
        <v>0.58499999999999996</v>
      </c>
      <c r="CJ509" s="54">
        <v>330</v>
      </c>
      <c r="CK509" s="54">
        <v>5.2</v>
      </c>
      <c r="CL509" s="54">
        <v>1.478E-2</v>
      </c>
      <c r="CM509" s="54">
        <v>0.57399999999999995</v>
      </c>
      <c r="CN509" s="53" t="s">
        <v>29698</v>
      </c>
      <c r="CO509" s="54">
        <v>29</v>
      </c>
      <c r="CP509" s="54">
        <v>51</v>
      </c>
      <c r="CQ509" s="55">
        <f t="shared" si="7"/>
        <v>0.56862745098039214</v>
      </c>
      <c r="CR509" s="52" t="s">
        <v>28938</v>
      </c>
    </row>
    <row r="510" spans="1:96" ht="129.6">
      <c r="A510" s="74">
        <v>509</v>
      </c>
      <c r="B510" s="75" t="s">
        <v>45271</v>
      </c>
      <c r="C510" s="75" t="s">
        <v>48218</v>
      </c>
      <c r="D510" s="74" t="s">
        <v>62</v>
      </c>
      <c r="E510" s="74" t="s">
        <v>1993</v>
      </c>
      <c r="F510" s="74"/>
      <c r="G510" s="74"/>
      <c r="H510" s="74"/>
      <c r="I510" s="74" t="s">
        <v>1994</v>
      </c>
      <c r="J510" s="74"/>
      <c r="K510" s="74"/>
      <c r="L510" s="75" t="s">
        <v>1995</v>
      </c>
      <c r="M510" s="75" t="s">
        <v>1996</v>
      </c>
      <c r="N510" s="74"/>
      <c r="O510" s="74"/>
      <c r="P510" s="74" t="s">
        <v>67</v>
      </c>
      <c r="Q510" s="74" t="s">
        <v>68</v>
      </c>
      <c r="R510" s="74"/>
      <c r="S510" s="74"/>
      <c r="T510" s="74"/>
      <c r="U510" s="74"/>
      <c r="V510" s="74"/>
      <c r="W510" s="74" t="s">
        <v>1997</v>
      </c>
      <c r="X510" s="74" t="s">
        <v>1998</v>
      </c>
      <c r="Y510" s="74"/>
      <c r="Z510" s="74" t="s">
        <v>1999</v>
      </c>
      <c r="AA510" s="74" t="s">
        <v>2000</v>
      </c>
      <c r="AB510" s="74" t="s">
        <v>2001</v>
      </c>
      <c r="AC510" s="74"/>
      <c r="AD510" s="74"/>
      <c r="AE510" s="74" t="s">
        <v>2002</v>
      </c>
      <c r="AF510" s="74" t="s">
        <v>2003</v>
      </c>
      <c r="AG510" s="74"/>
      <c r="AH510" s="74">
        <v>38</v>
      </c>
      <c r="AI510" s="74">
        <v>0</v>
      </c>
      <c r="AJ510" s="74">
        <v>0</v>
      </c>
      <c r="AK510" s="74">
        <v>17</v>
      </c>
      <c r="AL510" s="74">
        <v>17</v>
      </c>
      <c r="AM510" s="74" t="s">
        <v>112</v>
      </c>
      <c r="AN510" s="74" t="s">
        <v>113</v>
      </c>
      <c r="AO510" s="74" t="s">
        <v>114</v>
      </c>
      <c r="AP510" s="74" t="s">
        <v>2004</v>
      </c>
      <c r="AQ510" s="74" t="s">
        <v>2005</v>
      </c>
      <c r="AR510" s="74"/>
      <c r="AS510" s="74" t="s">
        <v>2006</v>
      </c>
      <c r="AT510" s="74" t="s">
        <v>2007</v>
      </c>
      <c r="AU510" s="11">
        <v>42394</v>
      </c>
      <c r="AV510" s="74">
        <v>2016</v>
      </c>
      <c r="AW510" s="74">
        <v>302</v>
      </c>
      <c r="AX510" s="74"/>
      <c r="AY510" s="74"/>
      <c r="AZ510" s="74"/>
      <c r="BA510" s="74"/>
      <c r="BB510" s="74"/>
      <c r="BC510" s="74">
        <v>314</v>
      </c>
      <c r="BD510" s="74">
        <v>322</v>
      </c>
      <c r="BE510" s="74"/>
      <c r="BF510" s="74" t="s">
        <v>2008</v>
      </c>
      <c r="BG510" s="74"/>
      <c r="BH510" s="74">
        <v>9</v>
      </c>
      <c r="BI510" s="74" t="s">
        <v>2009</v>
      </c>
      <c r="BJ510" s="74" t="s">
        <v>1771</v>
      </c>
      <c r="BK510" s="74" t="s">
        <v>2010</v>
      </c>
      <c r="BL510" s="74" t="s">
        <v>2011</v>
      </c>
      <c r="BM510" s="74">
        <v>26476319</v>
      </c>
      <c r="BN510" s="79" t="b">
        <f>IF(COUNTIF(AA510,"*Nanjing Agr Univ*"),AA510)</f>
        <v>0</v>
      </c>
      <c r="BO510" s="79" t="b">
        <f>IF(COUNTIF(BN510,"*Life Sci*"),"生命科学学院",IF(COUNTIF(BN510,"*Coll Hort*"),"园艺学院"))</f>
        <v>0</v>
      </c>
      <c r="BP510" s="79" t="b">
        <f>IF(COUNTIF(BN510,"*Anim Sci*"),"动物科技学院",IF(COUNTIF(BN510,"*Vet Med*"),"动物医学院"))</f>
        <v>0</v>
      </c>
      <c r="BQ510" s="79" t="b">
        <f>IF(COUNTIF(BN510,"*Resources*"),"资源与环境科学学院",IF(COUNTIF(BN510,"*Dept Entomol*"),"植物保护学院"))</f>
        <v>0</v>
      </c>
      <c r="BR510" s="79" t="b">
        <f>IF(COUNTIF(BN510,"*Coll Agr*"),"农学院",IF(COUNTIF(BN510,"*Plant Protect*"),"植物保护学院"))</f>
        <v>0</v>
      </c>
      <c r="BS510" s="79" t="b">
        <f>IF(COUNTIF(BN510,"*Food Sci*"),"食品科技学院")</f>
        <v>0</v>
      </c>
      <c r="BT510" s="77" t="s">
        <v>2004</v>
      </c>
      <c r="BU510" s="76">
        <f>VLOOKUP(BT510,$CE$2:$CH$13600,3,FALSE)</f>
        <v>4.5289999999999999</v>
      </c>
      <c r="BV510" s="76">
        <f>VLOOKUP(BT510,$CE$2:$CH$13600,4,FALSE)</f>
        <v>5.2770000000000001</v>
      </c>
      <c r="BW510" s="78" t="b">
        <f>IF($BV510&gt;=10,1)</f>
        <v>0</v>
      </c>
      <c r="BX510" s="78">
        <f>IF(BV510&gt;=5,1)</f>
        <v>1</v>
      </c>
      <c r="BY510" s="78" t="b">
        <f>IF(BV510&lt;2,1)</f>
        <v>0</v>
      </c>
      <c r="BZ510" s="4">
        <v>4</v>
      </c>
      <c r="CC510" s="52">
        <v>509</v>
      </c>
      <c r="CD510" s="53" t="s">
        <v>29751</v>
      </c>
      <c r="CE510" s="53" t="s">
        <v>29752</v>
      </c>
      <c r="CF510" s="54">
        <v>368</v>
      </c>
      <c r="CG510" s="54">
        <v>2.2429999999999999</v>
      </c>
      <c r="CH510" s="54">
        <v>2.2290000000000001</v>
      </c>
      <c r="CI510" s="54">
        <v>0.20499999999999999</v>
      </c>
      <c r="CJ510" s="54">
        <v>83</v>
      </c>
      <c r="CK510" s="54">
        <v>2.2999999999999998</v>
      </c>
      <c r="CL510" s="54">
        <v>1.6999999999999999E-3</v>
      </c>
      <c r="CM510" s="54">
        <v>0.69899999999999995</v>
      </c>
      <c r="CN510" s="53" t="s">
        <v>29698</v>
      </c>
      <c r="CO510" s="54">
        <v>30</v>
      </c>
      <c r="CP510" s="54">
        <v>51</v>
      </c>
      <c r="CQ510" s="55">
        <f t="shared" si="7"/>
        <v>0.58823529411764708</v>
      </c>
      <c r="CR510" s="52" t="s">
        <v>28938</v>
      </c>
    </row>
    <row r="511" spans="1:96" ht="115.2">
      <c r="A511" s="74">
        <v>510</v>
      </c>
      <c r="B511" s="75" t="s">
        <v>45271</v>
      </c>
      <c r="C511" s="75" t="s">
        <v>48160</v>
      </c>
      <c r="D511" s="9" t="s">
        <v>62</v>
      </c>
      <c r="E511" s="9" t="s">
        <v>47524</v>
      </c>
      <c r="F511" s="9"/>
      <c r="G511" s="9"/>
      <c r="H511" s="9"/>
      <c r="I511" s="9" t="s">
        <v>47525</v>
      </c>
      <c r="J511" s="9"/>
      <c r="K511" s="9"/>
      <c r="L511" s="75" t="s">
        <v>47526</v>
      </c>
      <c r="M511" s="75" t="s">
        <v>24642</v>
      </c>
      <c r="N511" s="9"/>
      <c r="O511" s="9"/>
      <c r="P511" s="9" t="s">
        <v>67</v>
      </c>
      <c r="Q511" s="42" t="s">
        <v>68</v>
      </c>
      <c r="R511" s="9"/>
      <c r="S511" s="9"/>
      <c r="T511" s="9"/>
      <c r="U511" s="9"/>
      <c r="V511" s="9"/>
      <c r="W511" s="9" t="s">
        <v>47527</v>
      </c>
      <c r="X511" s="9" t="s">
        <v>47528</v>
      </c>
      <c r="Y511" s="9"/>
      <c r="Z511" s="9" t="s">
        <v>47529</v>
      </c>
      <c r="AA511" s="9" t="s">
        <v>47530</v>
      </c>
      <c r="AB511" s="9" t="s">
        <v>17923</v>
      </c>
      <c r="AC511" s="9"/>
      <c r="AD511" s="9"/>
      <c r="AE511" s="9" t="s">
        <v>28048</v>
      </c>
      <c r="AF511" s="9" t="s">
        <v>47531</v>
      </c>
      <c r="AG511" s="9"/>
      <c r="AH511" s="9">
        <v>27</v>
      </c>
      <c r="AI511" s="9">
        <v>0</v>
      </c>
      <c r="AJ511" s="9">
        <v>0</v>
      </c>
      <c r="AK511" s="9">
        <v>0</v>
      </c>
      <c r="AL511" s="9">
        <v>0</v>
      </c>
      <c r="AM511" s="9" t="s">
        <v>24646</v>
      </c>
      <c r="AN511" s="9" t="s">
        <v>24647</v>
      </c>
      <c r="AO511" s="9" t="s">
        <v>24648</v>
      </c>
      <c r="AP511" s="42" t="s">
        <v>24649</v>
      </c>
      <c r="AQ511" s="42" t="s">
        <v>24650</v>
      </c>
      <c r="AR511" s="42"/>
      <c r="AS511" s="42" t="s">
        <v>24642</v>
      </c>
      <c r="AT511" s="42" t="s">
        <v>24651</v>
      </c>
      <c r="AU511" s="42"/>
      <c r="AV511" s="42">
        <v>2016</v>
      </c>
      <c r="AW511" s="42"/>
      <c r="AX511" s="42">
        <v>574</v>
      </c>
      <c r="AY511" s="42"/>
      <c r="AZ511" s="42"/>
      <c r="BA511" s="42"/>
      <c r="BB511" s="42"/>
      <c r="BC511" s="42">
        <v>81</v>
      </c>
      <c r="BD511" s="42">
        <v>95</v>
      </c>
      <c r="BE511" s="42"/>
      <c r="BF511" s="42" t="s">
        <v>47532</v>
      </c>
      <c r="BG511" s="42"/>
      <c r="BH511" s="42">
        <v>15</v>
      </c>
      <c r="BI511" s="42" t="s">
        <v>808</v>
      </c>
      <c r="BJ511" s="42" t="s">
        <v>808</v>
      </c>
      <c r="BK511" s="42" t="s">
        <v>47533</v>
      </c>
      <c r="BL511" s="42" t="s">
        <v>47534</v>
      </c>
      <c r="BM511" s="42"/>
      <c r="BN511" s="79" t="str">
        <f>IF(COUNTIF(AA511,"*Nanjing Agr Univ*"),AA511)</f>
        <v>Liu, MQ (reprint author), Nanjing Agr Univ, Coll Resources &amp; Environm Sci, Soil Ecol Lab, Nanjing 210095, Jiangsu, Peoples R China.; Liu, MQ (reprint author), Jiangsu Collaborat Innovat Ctr Solid Organ Waste, Nanjing 210014, Peoples R China.</v>
      </c>
      <c r="BO511" s="79" t="b">
        <f>IF(COUNTIF(BN511,"*Life Sci*"),"生命科学学院",IF(COUNTIF(BN511,"*Coll Hort*"),"园艺学院"))</f>
        <v>0</v>
      </c>
      <c r="BP511" s="79" t="b">
        <f>IF(COUNTIF(BN511,"*Anim Sci*"),"动物科技学院",IF(COUNTIF(BN511,"*Vet Med*"),"动物医学院"))</f>
        <v>0</v>
      </c>
      <c r="BQ511" s="79" t="str">
        <f>IF(COUNTIF(BN511,"*Resources*"),"资源与环境科学学院",IF(COUNTIF(BN511,"*Dept Entomol*"),"植物保护学院"))</f>
        <v>资源与环境科学学院</v>
      </c>
      <c r="BR511" s="79" t="b">
        <f>IF(COUNTIF(BN511,"*Coll Agr*"),"农学院",IF(COUNTIF(BN511,"*Plant Protect*"),"植物保护学院"))</f>
        <v>0</v>
      </c>
      <c r="BS511" s="79" t="b">
        <f>IF(COUNTIF(BN511,"*Food Sci*"),"食品科技学院")</f>
        <v>0</v>
      </c>
      <c r="BT511" s="48" t="s">
        <v>24649</v>
      </c>
      <c r="BU511" s="76">
        <f>VLOOKUP(BT511,$CE$2:$CH$13600,3,FALSE)</f>
        <v>0.93300000000000005</v>
      </c>
      <c r="BV511" s="76">
        <f>VLOOKUP(BT511,$CE$2:$CH$13600,4,FALSE)</f>
        <v>0.97299999999999998</v>
      </c>
      <c r="BW511" s="78" t="b">
        <f>IF($BV511&gt;=10,1)</f>
        <v>0</v>
      </c>
      <c r="BX511" s="78" t="b">
        <f>IF(BV511&gt;=5,1)</f>
        <v>0</v>
      </c>
      <c r="BY511" s="78">
        <f>IF(BV511&lt;2,1)</f>
        <v>1</v>
      </c>
      <c r="BZ511" s="4">
        <v>4</v>
      </c>
      <c r="CC511" s="52">
        <v>510</v>
      </c>
      <c r="CD511" s="53" t="s">
        <v>29753</v>
      </c>
      <c r="CE511" s="53" t="s">
        <v>29754</v>
      </c>
      <c r="CF511" s="54">
        <v>2782</v>
      </c>
      <c r="CG511" s="54">
        <v>2.1480000000000001</v>
      </c>
      <c r="CH511" s="54">
        <v>2.379</v>
      </c>
      <c r="CI511" s="54">
        <v>0.27600000000000002</v>
      </c>
      <c r="CJ511" s="54">
        <v>76</v>
      </c>
      <c r="CK511" s="54">
        <v>7.8</v>
      </c>
      <c r="CL511" s="54">
        <v>4.2900000000000004E-3</v>
      </c>
      <c r="CM511" s="54">
        <v>0.64500000000000002</v>
      </c>
      <c r="CN511" s="53" t="s">
        <v>29698</v>
      </c>
      <c r="CO511" s="54">
        <v>31</v>
      </c>
      <c r="CP511" s="54">
        <v>51</v>
      </c>
      <c r="CQ511" s="55">
        <f t="shared" si="7"/>
        <v>0.60784313725490191</v>
      </c>
      <c r="CR511" s="52" t="s">
        <v>28938</v>
      </c>
    </row>
    <row r="512" spans="1:96" ht="86.4">
      <c r="A512" s="74">
        <v>511</v>
      </c>
      <c r="B512" s="75" t="s">
        <v>45271</v>
      </c>
      <c r="C512" s="75" t="s">
        <v>48192</v>
      </c>
      <c r="D512" s="9" t="s">
        <v>62</v>
      </c>
      <c r="E512" s="9" t="s">
        <v>45552</v>
      </c>
      <c r="F512" s="9"/>
      <c r="G512" s="9"/>
      <c r="H512" s="9"/>
      <c r="I512" s="9" t="s">
        <v>48191</v>
      </c>
      <c r="J512" s="9"/>
      <c r="K512" s="9"/>
      <c r="L512" s="75" t="s">
        <v>45553</v>
      </c>
      <c r="M512" s="75" t="s">
        <v>27377</v>
      </c>
      <c r="N512" s="9"/>
      <c r="O512" s="9"/>
      <c r="P512" s="9" t="s">
        <v>67</v>
      </c>
      <c r="Q512" s="42" t="s">
        <v>68</v>
      </c>
      <c r="R512" s="9"/>
      <c r="S512" s="9"/>
      <c r="T512" s="9"/>
      <c r="U512" s="9"/>
      <c r="V512" s="9"/>
      <c r="W512" s="9" t="s">
        <v>45554</v>
      </c>
      <c r="X512" s="9" t="s">
        <v>45555</v>
      </c>
      <c r="Y512" s="9"/>
      <c r="Z512" s="9" t="s">
        <v>45556</v>
      </c>
      <c r="AA512" s="9" t="s">
        <v>3219</v>
      </c>
      <c r="AB512" s="9" t="s">
        <v>3220</v>
      </c>
      <c r="AC512" s="9"/>
      <c r="AD512" s="9"/>
      <c r="AE512" s="9" t="s">
        <v>45557</v>
      </c>
      <c r="AF512" s="9" t="s">
        <v>45558</v>
      </c>
      <c r="AG512" s="9"/>
      <c r="AH512" s="9">
        <v>87</v>
      </c>
      <c r="AI512" s="9">
        <v>0</v>
      </c>
      <c r="AJ512" s="9">
        <v>0</v>
      </c>
      <c r="AK512" s="9">
        <v>0</v>
      </c>
      <c r="AL512" s="9">
        <v>0</v>
      </c>
      <c r="AM512" s="9" t="s">
        <v>112</v>
      </c>
      <c r="AN512" s="9" t="s">
        <v>113</v>
      </c>
      <c r="AO512" s="9" t="s">
        <v>114</v>
      </c>
      <c r="AP512" s="42" t="s">
        <v>27383</v>
      </c>
      <c r="AQ512" s="42" t="s">
        <v>27384</v>
      </c>
      <c r="AR512" s="42"/>
      <c r="AS512" s="42" t="s">
        <v>27385</v>
      </c>
      <c r="AT512" s="42" t="s">
        <v>27386</v>
      </c>
      <c r="AU512" s="42" t="s">
        <v>119</v>
      </c>
      <c r="AV512" s="42">
        <v>2016</v>
      </c>
      <c r="AW512" s="42">
        <v>158</v>
      </c>
      <c r="AX512" s="42"/>
      <c r="AY512" s="42"/>
      <c r="AZ512" s="42"/>
      <c r="BA512" s="42"/>
      <c r="BB512" s="42"/>
      <c r="BC512" s="42">
        <v>39</v>
      </c>
      <c r="BD512" s="42">
        <v>48</v>
      </c>
      <c r="BE512" s="42"/>
      <c r="BF512" s="42" t="s">
        <v>45559</v>
      </c>
      <c r="BG512" s="42"/>
      <c r="BH512" s="42">
        <v>10</v>
      </c>
      <c r="BI512" s="42" t="s">
        <v>472</v>
      </c>
      <c r="BJ512" s="42" t="s">
        <v>473</v>
      </c>
      <c r="BK512" s="42" t="s">
        <v>45560</v>
      </c>
      <c r="BL512" s="42" t="s">
        <v>45561</v>
      </c>
      <c r="BM512" s="42"/>
      <c r="BN512" s="79" t="str">
        <f>IF(COUNTIF(AA512,"*Nanjing Agr Univ*"),AA512)</f>
        <v>Liu, SW (reprint author), Nanjing Agr Univ, Jiangsu Key Lab Low Carbon Agr &amp; GHGs Mitigat, Nanjing 210095, Jiangsu, Peoples R China.</v>
      </c>
      <c r="BO512" s="79" t="b">
        <f>IF(COUNTIF(BN512,"*Life Sci*"),"生命科学学院",IF(COUNTIF(BN512,"*Coll Hort*"),"园艺学院"))</f>
        <v>0</v>
      </c>
      <c r="BP512" s="79" t="b">
        <f>IF(COUNTIF(BN512,"*Anim Sci*"),"动物科技学院",IF(COUNTIF(BN512,"*Vet Med*"),"动物医学院"))</f>
        <v>0</v>
      </c>
      <c r="BQ512" s="79" t="b">
        <f>IF(COUNTIF(BN512,"*Resources*"),"资源与环境科学学院",IF(COUNTIF(BN512,"*Dept Entomol*"),"植物保护学院"))</f>
        <v>0</v>
      </c>
      <c r="BR512" s="79" t="b">
        <f>IF(COUNTIF(BN512,"*Coll Agr*"),"农学院",IF(COUNTIF(BN512,"*Plant Protect*"),"植物保护学院"))</f>
        <v>0</v>
      </c>
      <c r="BS512" s="79" t="b">
        <f>IF(COUNTIF(BN512,"*Food Sci*"),"食品科技学院")</f>
        <v>0</v>
      </c>
      <c r="BT512" s="48" t="s">
        <v>27383</v>
      </c>
      <c r="BU512" s="76">
        <f>VLOOKUP(BT512,$CE$2:$CH$13600,3,FALSE)</f>
        <v>2.6219999999999999</v>
      </c>
      <c r="BV512" s="76">
        <f>VLOOKUP(BT512,$CE$2:$CH$13600,4,FALSE)</f>
        <v>3.3079999999999998</v>
      </c>
      <c r="BW512" s="78" t="b">
        <f>IF($BV512&gt;=10,1)</f>
        <v>0</v>
      </c>
      <c r="BX512" s="78" t="b">
        <f>IF(BV512&gt;=5,1)</f>
        <v>0</v>
      </c>
      <c r="BY512" s="78" t="b">
        <f>IF(BV512&lt;2,1)</f>
        <v>0</v>
      </c>
      <c r="BZ512" s="4">
        <v>4</v>
      </c>
      <c r="CC512" s="52">
        <v>511</v>
      </c>
      <c r="CD512" s="53" t="s">
        <v>29755</v>
      </c>
      <c r="CE512" s="53" t="s">
        <v>29756</v>
      </c>
      <c r="CF512" s="54">
        <v>3034</v>
      </c>
      <c r="CG512" s="54">
        <v>2.129</v>
      </c>
      <c r="CH512" s="54">
        <v>2.5230000000000001</v>
      </c>
      <c r="CI512" s="54">
        <v>0.61</v>
      </c>
      <c r="CJ512" s="54">
        <v>59</v>
      </c>
      <c r="CK512" s="54">
        <v>8.3000000000000007</v>
      </c>
      <c r="CL512" s="54">
        <v>5.4400000000000004E-3</v>
      </c>
      <c r="CM512" s="54">
        <v>0.879</v>
      </c>
      <c r="CN512" s="53" t="s">
        <v>29698</v>
      </c>
      <c r="CO512" s="54">
        <v>32</v>
      </c>
      <c r="CP512" s="54">
        <v>51</v>
      </c>
      <c r="CQ512" s="55">
        <f t="shared" si="7"/>
        <v>0.62745098039215685</v>
      </c>
      <c r="CR512" s="52" t="s">
        <v>28938</v>
      </c>
    </row>
    <row r="513" spans="1:96" ht="100.8">
      <c r="A513" s="74">
        <v>512</v>
      </c>
      <c r="B513" s="75" t="s">
        <v>45271</v>
      </c>
      <c r="C513" s="75" t="s">
        <v>45257</v>
      </c>
      <c r="D513" s="74" t="s">
        <v>62</v>
      </c>
      <c r="E513" s="74" t="s">
        <v>4074</v>
      </c>
      <c r="F513" s="74"/>
      <c r="G513" s="74"/>
      <c r="H513" s="74"/>
      <c r="I513" s="74" t="s">
        <v>27475</v>
      </c>
      <c r="J513" s="74"/>
      <c r="K513" s="74"/>
      <c r="L513" s="75" t="s">
        <v>4076</v>
      </c>
      <c r="M513" s="75" t="s">
        <v>925</v>
      </c>
      <c r="N513" s="74"/>
      <c r="O513" s="74"/>
      <c r="P513" s="74" t="s">
        <v>67</v>
      </c>
      <c r="Q513" s="74" t="s">
        <v>68</v>
      </c>
      <c r="R513" s="74"/>
      <c r="S513" s="74"/>
      <c r="T513" s="74"/>
      <c r="U513" s="74"/>
      <c r="V513" s="74"/>
      <c r="W513" s="74" t="s">
        <v>4077</v>
      </c>
      <c r="X513" s="74" t="s">
        <v>4078</v>
      </c>
      <c r="Y513" s="74"/>
      <c r="Z513" s="74" t="s">
        <v>4079</v>
      </c>
      <c r="AA513" s="74" t="s">
        <v>4080</v>
      </c>
      <c r="AB513" s="74" t="s">
        <v>4081</v>
      </c>
      <c r="AC513" s="74"/>
      <c r="AD513" s="74"/>
      <c r="AE513" s="74" t="s">
        <v>4082</v>
      </c>
      <c r="AF513" s="74" t="s">
        <v>4083</v>
      </c>
      <c r="AG513" s="74"/>
      <c r="AH513" s="74">
        <v>45</v>
      </c>
      <c r="AI513" s="74">
        <v>3</v>
      </c>
      <c r="AJ513" s="74">
        <v>3</v>
      </c>
      <c r="AK513" s="74">
        <v>64</v>
      </c>
      <c r="AL513" s="74">
        <v>64</v>
      </c>
      <c r="AM513" s="74" t="s">
        <v>136</v>
      </c>
      <c r="AN513" s="74" t="s">
        <v>77</v>
      </c>
      <c r="AO513" s="74" t="s">
        <v>137</v>
      </c>
      <c r="AP513" s="74" t="s">
        <v>933</v>
      </c>
      <c r="AQ513" s="74" t="s">
        <v>934</v>
      </c>
      <c r="AR513" s="74"/>
      <c r="AS513" s="74" t="s">
        <v>925</v>
      </c>
      <c r="AT513" s="74" t="s">
        <v>935</v>
      </c>
      <c r="AU513" s="74" t="s">
        <v>2677</v>
      </c>
      <c r="AV513" s="74">
        <v>2016</v>
      </c>
      <c r="AW513" s="74">
        <v>142</v>
      </c>
      <c r="AX513" s="74"/>
      <c r="AY513" s="74"/>
      <c r="AZ513" s="74"/>
      <c r="BA513" s="74"/>
      <c r="BB513" s="74"/>
      <c r="BC513" s="74">
        <v>106</v>
      </c>
      <c r="BD513" s="74">
        <v>113</v>
      </c>
      <c r="BE513" s="74"/>
      <c r="BF513" s="74" t="s">
        <v>4084</v>
      </c>
      <c r="BG513" s="74"/>
      <c r="BH513" s="74">
        <v>8</v>
      </c>
      <c r="BI513" s="74" t="s">
        <v>937</v>
      </c>
      <c r="BJ513" s="74" t="s">
        <v>938</v>
      </c>
      <c r="BK513" s="74" t="s">
        <v>4085</v>
      </c>
      <c r="BL513" s="74" t="s">
        <v>4086</v>
      </c>
      <c r="BM513" s="74">
        <v>25959223</v>
      </c>
      <c r="BN513" s="79" t="str">
        <f>IF(COUNTIF(AA513,"*Nanjing Agr Univ*"),AA513)</f>
        <v>Liu, XY (reprint author), Nanjing Agr Univ, Inst Resource Ecosyst &amp; Environm Agr, 1 Weigang, Nanjing 210095, Jiangsu, Peoples R China.</v>
      </c>
      <c r="BO513" s="79" t="b">
        <f>IF(COUNTIF(BN513,"*Life Sci*"),"生命科学学院",IF(COUNTIF(BN513,"*Coll Hort*"),"园艺学院"))</f>
        <v>0</v>
      </c>
      <c r="BP513" s="79" t="b">
        <f>IF(COUNTIF(BN513,"*Anim Sci*"),"动物科技学院",IF(COUNTIF(BN513,"*Vet Med*"),"动物医学院"))</f>
        <v>0</v>
      </c>
      <c r="BQ513" s="79" t="b">
        <f>IF(COUNTIF(BN513,"*Resources*"),"资源与环境科学学院",IF(COUNTIF(BN513,"*Dept Entomol*"),"植物保护学院"))</f>
        <v>0</v>
      </c>
      <c r="BR513" s="79" t="b">
        <f>IF(COUNTIF(BN513,"*Coll Agr*"),"农学院",IF(COUNTIF(BN513,"*Plant Protect*"),"植物保护学院"))</f>
        <v>0</v>
      </c>
      <c r="BS513" s="79" t="b">
        <f>IF(COUNTIF(BN513,"*Food Sci*"),"食品科技学院")</f>
        <v>0</v>
      </c>
      <c r="BT513" s="78" t="str">
        <f>AP513</f>
        <v>0045-6535</v>
      </c>
      <c r="BU513" s="76">
        <f>VLOOKUP(BT513,$CE$2:$CH$13600,3,FALSE)</f>
        <v>3.34</v>
      </c>
      <c r="BV513" s="76">
        <f>VLOOKUP(BT513,$CE$2:$CH$13600,4,FALSE)</f>
        <v>3.8540000000000001</v>
      </c>
      <c r="BW513" s="78" t="b">
        <f>IF($BV513&gt;=10,1)</f>
        <v>0</v>
      </c>
      <c r="BX513" s="78" t="b">
        <f>IF(BV513&gt;=5,1)</f>
        <v>0</v>
      </c>
      <c r="BY513" s="78" t="b">
        <f>IF(BV513&lt;2,1)</f>
        <v>0</v>
      </c>
      <c r="BZ513" s="4">
        <v>3</v>
      </c>
      <c r="CC513" s="52">
        <v>512</v>
      </c>
      <c r="CD513" s="53" t="s">
        <v>29757</v>
      </c>
      <c r="CE513" s="53" t="s">
        <v>29758</v>
      </c>
      <c r="CF513" s="54">
        <v>5251</v>
      </c>
      <c r="CG513" s="54">
        <v>2.036</v>
      </c>
      <c r="CH513" s="54">
        <v>2.1030000000000002</v>
      </c>
      <c r="CI513" s="54">
        <v>0.79</v>
      </c>
      <c r="CJ513" s="54">
        <v>81</v>
      </c>
      <c r="CK513" s="54" t="s">
        <v>28918</v>
      </c>
      <c r="CL513" s="54">
        <v>5.3E-3</v>
      </c>
      <c r="CM513" s="54">
        <v>0.73199999999999998</v>
      </c>
      <c r="CN513" s="53" t="s">
        <v>29698</v>
      </c>
      <c r="CO513" s="54">
        <v>33</v>
      </c>
      <c r="CP513" s="54">
        <v>51</v>
      </c>
      <c r="CQ513" s="55">
        <f t="shared" si="7"/>
        <v>0.6470588235294118</v>
      </c>
      <c r="CR513" s="52" t="s">
        <v>28938</v>
      </c>
    </row>
    <row r="514" spans="1:96" ht="72">
      <c r="A514" s="74">
        <v>513</v>
      </c>
      <c r="B514" s="75" t="s">
        <v>45271</v>
      </c>
      <c r="C514" s="75" t="s">
        <v>48162</v>
      </c>
      <c r="D514" s="5" t="s">
        <v>62</v>
      </c>
      <c r="E514" s="5" t="s">
        <v>46929</v>
      </c>
      <c r="F514" s="5"/>
      <c r="G514" s="5"/>
      <c r="H514" s="5"/>
      <c r="I514" s="5" t="s">
        <v>48161</v>
      </c>
      <c r="J514" s="5"/>
      <c r="K514" s="5"/>
      <c r="L514" s="75" t="s">
        <v>46930</v>
      </c>
      <c r="M514" s="75" t="s">
        <v>5849</v>
      </c>
      <c r="N514" s="5"/>
      <c r="O514" s="5"/>
      <c r="P514" s="5" t="s">
        <v>67</v>
      </c>
      <c r="Q514" s="42" t="s">
        <v>68</v>
      </c>
      <c r="R514" s="9"/>
      <c r="S514" s="9"/>
      <c r="T514" s="9"/>
      <c r="U514" s="9"/>
      <c r="V514" s="9"/>
      <c r="W514" s="9" t="s">
        <v>46931</v>
      </c>
      <c r="X514" s="9" t="s">
        <v>46932</v>
      </c>
      <c r="Y514" s="9"/>
      <c r="Z514" s="9" t="s">
        <v>46933</v>
      </c>
      <c r="AA514" s="9" t="s">
        <v>46934</v>
      </c>
      <c r="AB514" s="9"/>
      <c r="AC514" s="9"/>
      <c r="AD514" s="9"/>
      <c r="AE514" s="9" t="s">
        <v>46935</v>
      </c>
      <c r="AF514" s="9" t="s">
        <v>46936</v>
      </c>
      <c r="AG514" s="9"/>
      <c r="AH514" s="9">
        <v>62</v>
      </c>
      <c r="AI514" s="9">
        <v>0</v>
      </c>
      <c r="AJ514" s="9">
        <v>0</v>
      </c>
      <c r="AK514" s="9">
        <v>0</v>
      </c>
      <c r="AL514" s="9">
        <v>0</v>
      </c>
      <c r="AM514" s="9" t="s">
        <v>112</v>
      </c>
      <c r="AN514" s="9" t="s">
        <v>113</v>
      </c>
      <c r="AO514" s="9" t="s">
        <v>114</v>
      </c>
      <c r="AP514" s="42" t="s">
        <v>5855</v>
      </c>
      <c r="AQ514" s="42" t="s">
        <v>5856</v>
      </c>
      <c r="AR514" s="42"/>
      <c r="AS514" s="42" t="s">
        <v>5857</v>
      </c>
      <c r="AT514" s="42" t="s">
        <v>5858</v>
      </c>
      <c r="AU514" s="42" t="s">
        <v>365</v>
      </c>
      <c r="AV514" s="42">
        <v>2016</v>
      </c>
      <c r="AW514" s="42">
        <v>534</v>
      </c>
      <c r="AX514" s="42"/>
      <c r="AY514" s="42"/>
      <c r="AZ514" s="42"/>
      <c r="BA514" s="42"/>
      <c r="BB514" s="42"/>
      <c r="BC514" s="42">
        <v>281</v>
      </c>
      <c r="BD514" s="42">
        <v>299</v>
      </c>
      <c r="BE514" s="42"/>
      <c r="BF514" s="42" t="s">
        <v>46937</v>
      </c>
      <c r="BG514" s="42"/>
      <c r="BH514" s="42">
        <v>19</v>
      </c>
      <c r="BI514" s="42" t="s">
        <v>5860</v>
      </c>
      <c r="BJ514" s="42" t="s">
        <v>5861</v>
      </c>
      <c r="BK514" s="42" t="s">
        <v>46938</v>
      </c>
      <c r="BL514" s="42" t="s">
        <v>46939</v>
      </c>
      <c r="BM514" s="42"/>
      <c r="BN514" s="79" t="str">
        <f>IF(COUNTIF(AA514,"*Nanjing Agr Univ*"),AA514)</f>
        <v>Liu, ZP (reprint author), Nanjing Agr Univ, Coll Resources &amp; Environm Sci, 1 Weigang, Nanjing 210095, Jiangsu, Peoples R China.</v>
      </c>
      <c r="BO514" s="79" t="b">
        <f>IF(COUNTIF(BN514,"*Life Sci*"),"生命科学学院",IF(COUNTIF(BN514,"*Coll Hort*"),"园艺学院"))</f>
        <v>0</v>
      </c>
      <c r="BP514" s="79" t="b">
        <f>IF(COUNTIF(BN514,"*Anim Sci*"),"动物科技学院",IF(COUNTIF(BN514,"*Vet Med*"),"动物医学院"))</f>
        <v>0</v>
      </c>
      <c r="BQ514" s="79" t="str">
        <f>IF(COUNTIF(BN514,"*Resources*"),"资源与环境科学学院",IF(COUNTIF(BN514,"*Dept Entomol*"),"植物保护学院"))</f>
        <v>资源与环境科学学院</v>
      </c>
      <c r="BR514" s="79" t="b">
        <f>IF(COUNTIF(BN514,"*Coll Agr*"),"农学院",IF(COUNTIF(BN514,"*Plant Protect*"),"植物保护学院"))</f>
        <v>0</v>
      </c>
      <c r="BS514" s="79" t="b">
        <f>IF(COUNTIF(BN514,"*Food Sci*"),"食品科技学院")</f>
        <v>0</v>
      </c>
      <c r="BT514" s="48" t="s">
        <v>5855</v>
      </c>
      <c r="BU514" s="76">
        <f>VLOOKUP(BT514,$CE$2:$CH$13600,3,FALSE)</f>
        <v>3.0529999999999999</v>
      </c>
      <c r="BV514" s="76">
        <f>VLOOKUP(BT514,$CE$2:$CH$13600,4,FALSE)</f>
        <v>3.9119999999999999</v>
      </c>
      <c r="BW514" s="78" t="b">
        <f>IF($BV514&gt;=10,1)</f>
        <v>0</v>
      </c>
      <c r="BX514" s="78" t="b">
        <f>IF(BV514&gt;=5,1)</f>
        <v>0</v>
      </c>
      <c r="BY514" s="78" t="b">
        <f>IF(BV514&lt;2,1)</f>
        <v>0</v>
      </c>
      <c r="BZ514" s="4">
        <v>4</v>
      </c>
      <c r="CC514" s="52">
        <v>513</v>
      </c>
      <c r="CD514" s="53" t="s">
        <v>29759</v>
      </c>
      <c r="CE514" s="53" t="s">
        <v>29760</v>
      </c>
      <c r="CF514" s="54">
        <v>2138</v>
      </c>
      <c r="CG514" s="54">
        <v>2.0129999999999999</v>
      </c>
      <c r="CH514" s="54">
        <v>2.423</v>
      </c>
      <c r="CI514" s="54">
        <v>0.48799999999999999</v>
      </c>
      <c r="CJ514" s="54">
        <v>43</v>
      </c>
      <c r="CK514" s="54" t="s">
        <v>28918</v>
      </c>
      <c r="CL514" s="54">
        <v>2.47E-3</v>
      </c>
      <c r="CM514" s="54">
        <v>0.746</v>
      </c>
      <c r="CN514" s="53" t="s">
        <v>29698</v>
      </c>
      <c r="CO514" s="54">
        <v>34</v>
      </c>
      <c r="CP514" s="54">
        <v>51</v>
      </c>
      <c r="CQ514" s="55">
        <f t="shared" ref="CQ514:CQ577" si="8">CO514/CP514</f>
        <v>0.66666666666666663</v>
      </c>
      <c r="CR514" s="52" t="s">
        <v>28938</v>
      </c>
    </row>
    <row r="515" spans="1:96" ht="57.6">
      <c r="A515" s="74">
        <v>514</v>
      </c>
      <c r="B515" s="75" t="s">
        <v>45271</v>
      </c>
      <c r="C515" s="75" t="s">
        <v>45258</v>
      </c>
      <c r="D515" s="74" t="s">
        <v>62</v>
      </c>
      <c r="E515" s="74" t="s">
        <v>1598</v>
      </c>
      <c r="F515" s="74"/>
      <c r="G515" s="74"/>
      <c r="H515" s="74"/>
      <c r="I515" s="74" t="s">
        <v>1599</v>
      </c>
      <c r="J515" s="74"/>
      <c r="K515" s="74"/>
      <c r="L515" s="75" t="s">
        <v>1600</v>
      </c>
      <c r="M515" s="75" t="s">
        <v>1601</v>
      </c>
      <c r="N515" s="74"/>
      <c r="O515" s="74"/>
      <c r="P515" s="74" t="s">
        <v>67</v>
      </c>
      <c r="Q515" s="74" t="s">
        <v>977</v>
      </c>
      <c r="R515" s="74"/>
      <c r="S515" s="74"/>
      <c r="T515" s="74"/>
      <c r="U515" s="74"/>
      <c r="V515" s="74"/>
      <c r="W515" s="74" t="s">
        <v>1602</v>
      </c>
      <c r="X515" s="74" t="s">
        <v>1603</v>
      </c>
      <c r="Y515" s="74"/>
      <c r="Z515" s="74" t="s">
        <v>1604</v>
      </c>
      <c r="AA515" s="74" t="s">
        <v>1605</v>
      </c>
      <c r="AB515" s="74" t="s">
        <v>1606</v>
      </c>
      <c r="AC515" s="74"/>
      <c r="AD515" s="74"/>
      <c r="AE515" s="74" t="s">
        <v>1607</v>
      </c>
      <c r="AF515" s="74" t="s">
        <v>1608</v>
      </c>
      <c r="AG515" s="74"/>
      <c r="AH515" s="74">
        <v>44</v>
      </c>
      <c r="AI515" s="74">
        <v>0</v>
      </c>
      <c r="AJ515" s="74">
        <v>0</v>
      </c>
      <c r="AK515" s="74">
        <v>9</v>
      </c>
      <c r="AL515" s="74">
        <v>9</v>
      </c>
      <c r="AM515" s="74" t="s">
        <v>136</v>
      </c>
      <c r="AN515" s="74" t="s">
        <v>77</v>
      </c>
      <c r="AO515" s="74" t="s">
        <v>137</v>
      </c>
      <c r="AP515" s="74" t="s">
        <v>1609</v>
      </c>
      <c r="AQ515" s="74"/>
      <c r="AR515" s="74"/>
      <c r="AS515" s="74" t="s">
        <v>1610</v>
      </c>
      <c r="AT515" s="74" t="s">
        <v>1611</v>
      </c>
      <c r="AU515" s="74" t="s">
        <v>866</v>
      </c>
      <c r="AV515" s="74">
        <v>2016</v>
      </c>
      <c r="AW515" s="74">
        <v>54</v>
      </c>
      <c r="AX515" s="74"/>
      <c r="AY515" s="74"/>
      <c r="AZ515" s="74"/>
      <c r="BA515" s="74"/>
      <c r="BB515" s="74"/>
      <c r="BC515" s="74">
        <v>1382</v>
      </c>
      <c r="BD515" s="74">
        <v>1388</v>
      </c>
      <c r="BE515" s="74"/>
      <c r="BF515" s="74" t="s">
        <v>1612</v>
      </c>
      <c r="BG515" s="74"/>
      <c r="BH515" s="74">
        <v>7</v>
      </c>
      <c r="BI515" s="74" t="s">
        <v>1613</v>
      </c>
      <c r="BJ515" s="74" t="s">
        <v>1613</v>
      </c>
      <c r="BK515" s="74" t="s">
        <v>1614</v>
      </c>
      <c r="BL515" s="74" t="s">
        <v>1615</v>
      </c>
      <c r="BM515" s="74"/>
      <c r="BN515" s="79" t="str">
        <f>IF(COUNTIF(AA515,"*Nanjing Agr Univ*"),AA515)</f>
        <v>Long, XH (reprint author), Nanjing Agr Univ, Coll Resources &amp; Environm Sci, Nanjing 210095, Jiangsu, Peoples R China.</v>
      </c>
      <c r="BO515" s="79" t="b">
        <f>IF(COUNTIF(BN515,"*Life Sci*"),"生命科学学院",IF(COUNTIF(BN515,"*Coll Hort*"),"园艺学院"))</f>
        <v>0</v>
      </c>
      <c r="BP515" s="79" t="b">
        <f>IF(COUNTIF(BN515,"*Anim Sci*"),"动物科技学院",IF(COUNTIF(BN515,"*Vet Med*"),"动物医学院"))</f>
        <v>0</v>
      </c>
      <c r="BQ515" s="79" t="str">
        <f>IF(COUNTIF(BN515,"*Resources*"),"资源与环境科学学院",IF(COUNTIF(BN515,"*Dept Entomol*"),"植物保护学院"))</f>
        <v>资源与环境科学学院</v>
      </c>
      <c r="BR515" s="79" t="b">
        <f>IF(COUNTIF(BN515,"*Coll Agr*"),"农学院",IF(COUNTIF(BN515,"*Plant Protect*"),"植物保护学院"))</f>
        <v>0</v>
      </c>
      <c r="BS515" s="79" t="b">
        <f>IF(COUNTIF(BN515,"*Food Sci*"),"食品科技学院")</f>
        <v>0</v>
      </c>
      <c r="BT515" s="78" t="str">
        <f>AP515</f>
        <v>1364-0321</v>
      </c>
      <c r="BU515" s="76">
        <f>VLOOKUP(BT515,$CE$2:$CH$13600,3,FALSE)</f>
        <v>5.9009999999999998</v>
      </c>
      <c r="BV515" s="76">
        <f>VLOOKUP(BT515,$CE$2:$CH$13600,4,FALSE)</f>
        <v>7.4450000000000003</v>
      </c>
      <c r="BW515" s="78" t="b">
        <f>IF($BV515&gt;=10,1)</f>
        <v>0</v>
      </c>
      <c r="BX515" s="78">
        <f>IF(BV515&gt;=5,1)</f>
        <v>1</v>
      </c>
      <c r="BY515" s="78" t="b">
        <f>IF(BV515&lt;2,1)</f>
        <v>0</v>
      </c>
      <c r="BZ515" s="4">
        <v>3</v>
      </c>
      <c r="CC515" s="52">
        <v>514</v>
      </c>
      <c r="CD515" s="53" t="s">
        <v>29761</v>
      </c>
      <c r="CE515" s="53" t="s">
        <v>29762</v>
      </c>
      <c r="CF515" s="54">
        <v>1303</v>
      </c>
      <c r="CG515" s="54">
        <v>1.972</v>
      </c>
      <c r="CH515" s="54">
        <v>2.6840000000000002</v>
      </c>
      <c r="CI515" s="54">
        <v>0.13300000000000001</v>
      </c>
      <c r="CJ515" s="54">
        <v>45</v>
      </c>
      <c r="CK515" s="54">
        <v>5.2</v>
      </c>
      <c r="CL515" s="54">
        <v>3.63E-3</v>
      </c>
      <c r="CM515" s="54">
        <v>0.81</v>
      </c>
      <c r="CN515" s="53" t="s">
        <v>29698</v>
      </c>
      <c r="CO515" s="54">
        <v>35</v>
      </c>
      <c r="CP515" s="54">
        <v>51</v>
      </c>
      <c r="CQ515" s="55">
        <f t="shared" si="8"/>
        <v>0.68627450980392157</v>
      </c>
      <c r="CR515" s="52" t="s">
        <v>28938</v>
      </c>
    </row>
    <row r="516" spans="1:96" ht="86.4">
      <c r="A516" s="74">
        <v>515</v>
      </c>
      <c r="B516" s="75" t="s">
        <v>45271</v>
      </c>
      <c r="C516" s="75" t="s">
        <v>45258</v>
      </c>
      <c r="D516" s="74" t="s">
        <v>62</v>
      </c>
      <c r="E516" s="74" t="s">
        <v>670</v>
      </c>
      <c r="F516" s="74"/>
      <c r="G516" s="74"/>
      <c r="H516" s="74"/>
      <c r="I516" s="74" t="s">
        <v>671</v>
      </c>
      <c r="J516" s="74"/>
      <c r="K516" s="74"/>
      <c r="L516" s="75" t="s">
        <v>672</v>
      </c>
      <c r="M516" s="75" t="s">
        <v>596</v>
      </c>
      <c r="N516" s="74"/>
      <c r="O516" s="74"/>
      <c r="P516" s="74" t="s">
        <v>67</v>
      </c>
      <c r="Q516" s="74" t="s">
        <v>68</v>
      </c>
      <c r="R516" s="74"/>
      <c r="S516" s="74"/>
      <c r="T516" s="74"/>
      <c r="U516" s="74"/>
      <c r="V516" s="74"/>
      <c r="W516" s="74"/>
      <c r="X516" s="74" t="s">
        <v>673</v>
      </c>
      <c r="Y516" s="74"/>
      <c r="Z516" s="74" t="s">
        <v>674</v>
      </c>
      <c r="AA516" s="74" t="s">
        <v>675</v>
      </c>
      <c r="AB516" s="74" t="s">
        <v>676</v>
      </c>
      <c r="AC516" s="74"/>
      <c r="AD516" s="74"/>
      <c r="AE516" s="74" t="s">
        <v>677</v>
      </c>
      <c r="AF516" s="74" t="s">
        <v>678</v>
      </c>
      <c r="AG516" s="74"/>
      <c r="AH516" s="74">
        <v>50</v>
      </c>
      <c r="AI516" s="74">
        <v>0</v>
      </c>
      <c r="AJ516" s="74">
        <v>0</v>
      </c>
      <c r="AK516" s="74">
        <v>1</v>
      </c>
      <c r="AL516" s="74">
        <v>1</v>
      </c>
      <c r="AM516" s="74" t="s">
        <v>603</v>
      </c>
      <c r="AN516" s="74" t="s">
        <v>604</v>
      </c>
      <c r="AO516" s="74" t="s">
        <v>605</v>
      </c>
      <c r="AP516" s="74" t="s">
        <v>606</v>
      </c>
      <c r="AQ516" s="74"/>
      <c r="AR516" s="74"/>
      <c r="AS516" s="74" t="s">
        <v>607</v>
      </c>
      <c r="AT516" s="74" t="s">
        <v>608</v>
      </c>
      <c r="AU516" s="11">
        <v>42408</v>
      </c>
      <c r="AV516" s="74">
        <v>2016</v>
      </c>
      <c r="AW516" s="74">
        <v>6</v>
      </c>
      <c r="AX516" s="74"/>
      <c r="AY516" s="74"/>
      <c r="AZ516" s="74"/>
      <c r="BA516" s="74"/>
      <c r="BB516" s="74"/>
      <c r="BC516" s="74"/>
      <c r="BD516" s="74"/>
      <c r="BE516" s="74">
        <v>20687</v>
      </c>
      <c r="BF516" s="74" t="s">
        <v>679</v>
      </c>
      <c r="BG516" s="74"/>
      <c r="BH516" s="74">
        <v>10</v>
      </c>
      <c r="BI516" s="74" t="s">
        <v>610</v>
      </c>
      <c r="BJ516" s="74" t="s">
        <v>611</v>
      </c>
      <c r="BK516" s="74" t="s">
        <v>680</v>
      </c>
      <c r="BL516" s="74" t="s">
        <v>681</v>
      </c>
      <c r="BM516" s="74">
        <v>26852800</v>
      </c>
      <c r="BN516" s="79" t="str">
        <f>IF(COUNTIF(AA516,"*Nanjing Agr Univ*"),AA516)</f>
        <v>Long, XH (reprint author), Nanjing Agr Univ, Jiangsu Prov Key Lab Marine Biol, Coll Resources &amp; Environm Sci, Nanjing 210095, Jiangsu, Peoples R China.</v>
      </c>
      <c r="BO516" s="79" t="b">
        <f>IF(COUNTIF(BN516,"*Life Sci*"),"生命科学学院",IF(COUNTIF(BN516,"*Coll Hort*"),"园艺学院"))</f>
        <v>0</v>
      </c>
      <c r="BP516" s="79" t="b">
        <f>IF(COUNTIF(BN516,"*Anim Sci*"),"动物科技学院",IF(COUNTIF(BN516,"*Vet Med*"),"动物医学院"))</f>
        <v>0</v>
      </c>
      <c r="BQ516" s="79" t="str">
        <f>IF(COUNTIF(BN516,"*Resources*"),"资源与环境科学学院",IF(COUNTIF(BN516,"*Dept Entomol*"),"植物保护学院"))</f>
        <v>资源与环境科学学院</v>
      </c>
      <c r="BR516" s="79" t="b">
        <f>IF(COUNTIF(BN516,"*Coll Agr*"),"农学院",IF(COUNTIF(BN516,"*Plant Protect*"),"植物保护学院"))</f>
        <v>0</v>
      </c>
      <c r="BS516" s="79" t="b">
        <f>IF(COUNTIF(BN516,"*Food Sci*"),"食品科技学院")</f>
        <v>0</v>
      </c>
      <c r="BT516" s="78" t="str">
        <f>AP516</f>
        <v>2045-2322</v>
      </c>
      <c r="BU516" s="76">
        <f>VLOOKUP(BT516,$CE$2:$CH$13600,3,FALSE)</f>
        <v>5.5780000000000003</v>
      </c>
      <c r="BV516" s="76">
        <f>VLOOKUP(BT516,$CE$2:$CH$13600,4,FALSE)</f>
        <v>5.5970000000000004</v>
      </c>
      <c r="BW516" s="78" t="b">
        <f>IF($BV516&gt;=10,1)</f>
        <v>0</v>
      </c>
      <c r="BX516" s="78">
        <f>IF(BV516&gt;=5,1)</f>
        <v>1</v>
      </c>
      <c r="BY516" s="78" t="b">
        <f>IF(BV516&lt;2,1)</f>
        <v>0</v>
      </c>
      <c r="BZ516" s="4">
        <v>3</v>
      </c>
      <c r="CC516" s="52">
        <v>515</v>
      </c>
      <c r="CD516" s="53" t="s">
        <v>29763</v>
      </c>
      <c r="CE516" s="53" t="s">
        <v>29764</v>
      </c>
      <c r="CF516" s="54">
        <v>2532</v>
      </c>
      <c r="CG516" s="54">
        <v>1.9490000000000001</v>
      </c>
      <c r="CH516" s="54">
        <v>2.2480000000000002</v>
      </c>
      <c r="CI516" s="54">
        <v>0.32500000000000001</v>
      </c>
      <c r="CJ516" s="54">
        <v>40</v>
      </c>
      <c r="CK516" s="54" t="s">
        <v>28918</v>
      </c>
      <c r="CL516" s="54">
        <v>3.0599999999999998E-3</v>
      </c>
      <c r="CM516" s="54">
        <v>0.86799999999999999</v>
      </c>
      <c r="CN516" s="53" t="s">
        <v>29698</v>
      </c>
      <c r="CO516" s="54">
        <v>36</v>
      </c>
      <c r="CP516" s="54">
        <v>51</v>
      </c>
      <c r="CQ516" s="55">
        <f t="shared" si="8"/>
        <v>0.70588235294117652</v>
      </c>
      <c r="CR516" s="52" t="s">
        <v>28938</v>
      </c>
    </row>
    <row r="517" spans="1:96" ht="86.4">
      <c r="A517" s="74">
        <v>516</v>
      </c>
      <c r="B517" s="75" t="s">
        <v>45271</v>
      </c>
      <c r="C517" s="75" t="s">
        <v>45258</v>
      </c>
      <c r="D517" s="5" t="s">
        <v>62</v>
      </c>
      <c r="E517" s="5" t="s">
        <v>28084</v>
      </c>
      <c r="F517" s="5"/>
      <c r="G517" s="5"/>
      <c r="H517" s="5"/>
      <c r="I517" s="5" t="s">
        <v>28085</v>
      </c>
      <c r="J517" s="5"/>
      <c r="K517" s="5"/>
      <c r="L517" s="75" t="s">
        <v>28086</v>
      </c>
      <c r="M517" s="75" t="s">
        <v>596</v>
      </c>
      <c r="N517" s="5"/>
      <c r="O517" s="5"/>
      <c r="P517" s="5" t="s">
        <v>67</v>
      </c>
      <c r="Q517" s="74" t="s">
        <v>68</v>
      </c>
      <c r="R517" s="74"/>
      <c r="S517" s="74"/>
      <c r="T517" s="74"/>
      <c r="U517" s="74"/>
      <c r="V517" s="74"/>
      <c r="W517" s="74"/>
      <c r="X517" s="74" t="s">
        <v>28087</v>
      </c>
      <c r="Y517" s="74"/>
      <c r="Z517" s="74" t="s">
        <v>28088</v>
      </c>
      <c r="AA517" s="74" t="s">
        <v>16612</v>
      </c>
      <c r="AB517" s="74" t="s">
        <v>676</v>
      </c>
      <c r="AC517" s="74"/>
      <c r="AD517" s="74"/>
      <c r="AE517" s="74" t="s">
        <v>677</v>
      </c>
      <c r="AF517" s="74" t="s">
        <v>28089</v>
      </c>
      <c r="AG517" s="74"/>
      <c r="AH517" s="74">
        <v>60</v>
      </c>
      <c r="AI517" s="74">
        <v>0</v>
      </c>
      <c r="AJ517" s="74">
        <v>0</v>
      </c>
      <c r="AK517" s="74">
        <v>0</v>
      </c>
      <c r="AL517" s="74">
        <v>0</v>
      </c>
      <c r="AM517" s="74" t="s">
        <v>603</v>
      </c>
      <c r="AN517" s="74" t="s">
        <v>604</v>
      </c>
      <c r="AO517" s="74" t="s">
        <v>605</v>
      </c>
      <c r="AP517" s="74" t="s">
        <v>606</v>
      </c>
      <c r="AQ517" s="74"/>
      <c r="AR517" s="74"/>
      <c r="AS517" s="74" t="s">
        <v>607</v>
      </c>
      <c r="AT517" s="74" t="s">
        <v>608</v>
      </c>
      <c r="AU517" s="11">
        <v>42423</v>
      </c>
      <c r="AV517" s="74">
        <v>2016</v>
      </c>
      <c r="AW517" s="74">
        <v>6</v>
      </c>
      <c r="AX517" s="74"/>
      <c r="AY517" s="74"/>
      <c r="AZ517" s="74"/>
      <c r="BA517" s="74"/>
      <c r="BB517" s="74"/>
      <c r="BC517" s="74"/>
      <c r="BD517" s="74"/>
      <c r="BE517" s="74">
        <v>21938</v>
      </c>
      <c r="BF517" s="74" t="s">
        <v>28090</v>
      </c>
      <c r="BG517" s="74"/>
      <c r="BH517" s="74">
        <v>10</v>
      </c>
      <c r="BI517" s="74" t="s">
        <v>610</v>
      </c>
      <c r="BJ517" s="74" t="s">
        <v>611</v>
      </c>
      <c r="BK517" s="74" t="s">
        <v>28091</v>
      </c>
      <c r="BL517" s="74" t="s">
        <v>28092</v>
      </c>
      <c r="BM517" s="74">
        <v>26902649</v>
      </c>
      <c r="BN517" s="79" t="str">
        <f>IF(COUNTIF(AA517,"*Nanjing Agr Univ*"),AA517)</f>
        <v>Long, XH (reprint author), Nanjing Agr Univ, Coll Resources &amp; Environm Sci, Jiangsu Prov Key Lab Marine Biol, Nanjing 210095, Jiangsu, Peoples R China.</v>
      </c>
      <c r="BO517" s="79" t="b">
        <f>IF(COUNTIF(BN517,"*Life Sci*"),"生命科学学院",IF(COUNTIF(BN517,"*Coll Hort*"),"园艺学院"))</f>
        <v>0</v>
      </c>
      <c r="BP517" s="79" t="b">
        <f>IF(COUNTIF(BN517,"*Anim Sci*"),"动物科技学院",IF(COUNTIF(BN517,"*Vet Med*"),"动物医学院"))</f>
        <v>0</v>
      </c>
      <c r="BQ517" s="79" t="str">
        <f>IF(COUNTIF(BN517,"*Resources*"),"资源与环境科学学院",IF(COUNTIF(BN517,"*Dept Entomol*"),"植物保护学院"))</f>
        <v>资源与环境科学学院</v>
      </c>
      <c r="BR517" s="79" t="b">
        <f>IF(COUNTIF(BN517,"*Coll Agr*"),"农学院",IF(COUNTIF(BN517,"*Plant Protect*"),"植物保护学院"))</f>
        <v>0</v>
      </c>
      <c r="BS517" s="79" t="b">
        <f>IF(COUNTIF(BN517,"*Food Sci*"),"食品科技学院")</f>
        <v>0</v>
      </c>
      <c r="BT517" s="78" t="s">
        <v>606</v>
      </c>
      <c r="BU517" s="76">
        <f>VLOOKUP(BT517,$CE$2:$CH$13600,3,FALSE)</f>
        <v>5.5780000000000003</v>
      </c>
      <c r="BV517" s="76">
        <f>VLOOKUP(BT517,$CE$2:$CH$13600,4,FALSE)</f>
        <v>5.5970000000000004</v>
      </c>
      <c r="BW517" s="78" t="b">
        <f>IF($BV517&gt;=10,1)</f>
        <v>0</v>
      </c>
      <c r="BX517" s="78">
        <f>IF(BV517&gt;=5,1)</f>
        <v>1</v>
      </c>
      <c r="BY517" s="78" t="b">
        <f>IF(BV517&lt;2,1)</f>
        <v>0</v>
      </c>
      <c r="BZ517" s="4">
        <v>3</v>
      </c>
      <c r="CC517" s="52">
        <v>516</v>
      </c>
      <c r="CD517" s="53" t="s">
        <v>29765</v>
      </c>
      <c r="CE517" s="53" t="s">
        <v>29766</v>
      </c>
      <c r="CF517" s="54">
        <v>748</v>
      </c>
      <c r="CG517" s="54">
        <v>1.885</v>
      </c>
      <c r="CH517" s="54">
        <v>2.0059999999999998</v>
      </c>
      <c r="CI517" s="54">
        <v>0.11799999999999999</v>
      </c>
      <c r="CJ517" s="54">
        <v>34</v>
      </c>
      <c r="CK517" s="54">
        <v>6.2</v>
      </c>
      <c r="CL517" s="54">
        <v>2.1099999999999999E-3</v>
      </c>
      <c r="CM517" s="54">
        <v>0.73899999999999999</v>
      </c>
      <c r="CN517" s="53" t="s">
        <v>29698</v>
      </c>
      <c r="CO517" s="54">
        <v>37</v>
      </c>
      <c r="CP517" s="54">
        <v>51</v>
      </c>
      <c r="CQ517" s="55">
        <f t="shared" si="8"/>
        <v>0.72549019607843135</v>
      </c>
      <c r="CR517" s="52" t="s">
        <v>28938</v>
      </c>
    </row>
    <row r="518" spans="1:96" ht="86.4">
      <c r="A518" s="74">
        <v>517</v>
      </c>
      <c r="B518" s="75" t="s">
        <v>45271</v>
      </c>
      <c r="C518" s="75" t="s">
        <v>45258</v>
      </c>
      <c r="D518" s="9" t="s">
        <v>62</v>
      </c>
      <c r="E518" s="9" t="s">
        <v>28147</v>
      </c>
      <c r="F518" s="9"/>
      <c r="G518" s="9"/>
      <c r="H518" s="9"/>
      <c r="I518" s="9" t="s">
        <v>28148</v>
      </c>
      <c r="J518" s="9"/>
      <c r="K518" s="9"/>
      <c r="L518" s="75" t="s">
        <v>28149</v>
      </c>
      <c r="M518" s="75" t="s">
        <v>1895</v>
      </c>
      <c r="N518" s="9"/>
      <c r="O518" s="9"/>
      <c r="P518" s="9" t="s">
        <v>67</v>
      </c>
      <c r="Q518" s="74" t="s">
        <v>68</v>
      </c>
      <c r="R518" s="74"/>
      <c r="S518" s="74"/>
      <c r="T518" s="74"/>
      <c r="U518" s="74"/>
      <c r="V518" s="74"/>
      <c r="W518" s="74"/>
      <c r="X518" s="74" t="s">
        <v>28150</v>
      </c>
      <c r="Y518" s="74"/>
      <c r="Z518" s="74" t="s">
        <v>28151</v>
      </c>
      <c r="AA518" s="74" t="s">
        <v>675</v>
      </c>
      <c r="AB518" s="74" t="s">
        <v>676</v>
      </c>
      <c r="AC518" s="74"/>
      <c r="AD518" s="74"/>
      <c r="AE518" s="74" t="s">
        <v>16613</v>
      </c>
      <c r="AF518" s="74" t="s">
        <v>16614</v>
      </c>
      <c r="AG518" s="74"/>
      <c r="AH518" s="74">
        <v>49</v>
      </c>
      <c r="AI518" s="74">
        <v>0</v>
      </c>
      <c r="AJ518" s="74">
        <v>0</v>
      </c>
      <c r="AK518" s="74">
        <v>0</v>
      </c>
      <c r="AL518" s="74">
        <v>0</v>
      </c>
      <c r="AM518" s="74" t="s">
        <v>1902</v>
      </c>
      <c r="AN518" s="74" t="s">
        <v>1903</v>
      </c>
      <c r="AO518" s="74" t="s">
        <v>1904</v>
      </c>
      <c r="AP518" s="74" t="s">
        <v>1905</v>
      </c>
      <c r="AQ518" s="74"/>
      <c r="AR518" s="74"/>
      <c r="AS518" s="74" t="s">
        <v>1895</v>
      </c>
      <c r="AT518" s="74" t="s">
        <v>1906</v>
      </c>
      <c r="AU518" s="11">
        <v>42418</v>
      </c>
      <c r="AV518" s="74">
        <v>2016</v>
      </c>
      <c r="AW518" s="74">
        <v>11</v>
      </c>
      <c r="AX518" s="74">
        <v>2</v>
      </c>
      <c r="AY518" s="74"/>
      <c r="AZ518" s="74"/>
      <c r="BA518" s="74"/>
      <c r="BB518" s="74"/>
      <c r="BC518" s="74"/>
      <c r="BD518" s="74"/>
      <c r="BE518" s="74" t="s">
        <v>28152</v>
      </c>
      <c r="BF518" s="74" t="s">
        <v>28153</v>
      </c>
      <c r="BG518" s="74"/>
      <c r="BH518" s="74">
        <v>15</v>
      </c>
      <c r="BI518" s="74" t="s">
        <v>610</v>
      </c>
      <c r="BJ518" s="74" t="s">
        <v>611</v>
      </c>
      <c r="BK518" s="74" t="s">
        <v>28154</v>
      </c>
      <c r="BL518" s="74" t="s">
        <v>28155</v>
      </c>
      <c r="BM518" s="74">
        <v>26890000</v>
      </c>
      <c r="BN518" s="79" t="str">
        <f>IF(COUNTIF(AA518,"*Nanjing Agr Univ*"),AA518)</f>
        <v>Long, XH (reprint author), Nanjing Agr Univ, Jiangsu Prov Key Lab Marine Biol, Coll Resources &amp; Environm Sci, Nanjing 210095, Jiangsu, Peoples R China.</v>
      </c>
      <c r="BO518" s="79" t="b">
        <f>IF(COUNTIF(BN518,"*Life Sci*"),"生命科学学院",IF(COUNTIF(BN518,"*Coll Hort*"),"园艺学院"))</f>
        <v>0</v>
      </c>
      <c r="BP518" s="79" t="b">
        <f>IF(COUNTIF(BN518,"*Anim Sci*"),"动物科技学院",IF(COUNTIF(BN518,"*Vet Med*"),"动物医学院"))</f>
        <v>0</v>
      </c>
      <c r="BQ518" s="79" t="str">
        <f>IF(COUNTIF(BN518,"*Resources*"),"资源与环境科学学院",IF(COUNTIF(BN518,"*Dept Entomol*"),"植物保护学院"))</f>
        <v>资源与环境科学学院</v>
      </c>
      <c r="BR518" s="79" t="b">
        <f>IF(COUNTIF(BN518,"*Coll Agr*"),"农学院",IF(COUNTIF(BN518,"*Plant Protect*"),"植物保护学院"))</f>
        <v>0</v>
      </c>
      <c r="BS518" s="79" t="b">
        <f>IF(COUNTIF(BN518,"*Food Sci*"),"食品科技学院")</f>
        <v>0</v>
      </c>
      <c r="BT518" s="78" t="s">
        <v>1905</v>
      </c>
      <c r="BU518" s="76">
        <f>VLOOKUP(BT518,$CE$2:$CH$13600,3,FALSE)</f>
        <v>3.234</v>
      </c>
      <c r="BV518" s="76">
        <f>VLOOKUP(BT518,$CE$2:$CH$13600,4,FALSE)</f>
        <v>3.702</v>
      </c>
      <c r="BW518" s="78" t="b">
        <f>IF($BV518&gt;=10,1)</f>
        <v>0</v>
      </c>
      <c r="BX518" s="78" t="b">
        <f>IF(BV518&gt;=5,1)</f>
        <v>0</v>
      </c>
      <c r="BY518" s="78" t="b">
        <f>IF(BV518&lt;2,1)</f>
        <v>0</v>
      </c>
      <c r="BZ518" s="4">
        <v>3</v>
      </c>
      <c r="CC518" s="52">
        <v>517</v>
      </c>
      <c r="CD518" s="53" t="s">
        <v>29767</v>
      </c>
      <c r="CE518" s="53" t="s">
        <v>29768</v>
      </c>
      <c r="CF518" s="54">
        <v>2907</v>
      </c>
      <c r="CG518" s="54">
        <v>1.865</v>
      </c>
      <c r="CH518" s="54">
        <v>1.7649999999999999</v>
      </c>
      <c r="CI518" s="54">
        <v>0.54500000000000004</v>
      </c>
      <c r="CJ518" s="54">
        <v>55</v>
      </c>
      <c r="CK518" s="54" t="s">
        <v>28918</v>
      </c>
      <c r="CL518" s="54">
        <v>1.8500000000000001E-3</v>
      </c>
      <c r="CM518" s="54">
        <v>0.498</v>
      </c>
      <c r="CN518" s="53" t="s">
        <v>29698</v>
      </c>
      <c r="CO518" s="54">
        <v>38</v>
      </c>
      <c r="CP518" s="54">
        <v>51</v>
      </c>
      <c r="CQ518" s="55">
        <f t="shared" si="8"/>
        <v>0.74509803921568629</v>
      </c>
      <c r="CR518" s="52" t="s">
        <v>28938</v>
      </c>
    </row>
    <row r="519" spans="1:96" ht="100.8">
      <c r="A519" s="74">
        <v>518</v>
      </c>
      <c r="B519" s="75" t="s">
        <v>45271</v>
      </c>
      <c r="C519" s="75" t="s">
        <v>45259</v>
      </c>
      <c r="D519" s="42" t="s">
        <v>62</v>
      </c>
      <c r="E519" s="42" t="s">
        <v>525</v>
      </c>
      <c r="F519" s="42"/>
      <c r="G519" s="42"/>
      <c r="H519" s="42"/>
      <c r="I519" s="42" t="s">
        <v>526</v>
      </c>
      <c r="J519" s="42"/>
      <c r="K519" s="42"/>
      <c r="L519" s="75" t="s">
        <v>527</v>
      </c>
      <c r="M519" s="75" t="s">
        <v>528</v>
      </c>
      <c r="N519" s="42"/>
      <c r="O519" s="42"/>
      <c r="P519" s="42" t="s">
        <v>67</v>
      </c>
      <c r="Q519" s="74" t="s">
        <v>68</v>
      </c>
      <c r="R519" s="74"/>
      <c r="S519" s="74"/>
      <c r="T519" s="74"/>
      <c r="U519" s="74"/>
      <c r="V519" s="74"/>
      <c r="W519" s="74" t="s">
        <v>529</v>
      </c>
      <c r="X519" s="74" t="s">
        <v>530</v>
      </c>
      <c r="Y519" s="74"/>
      <c r="Z519" s="74" t="s">
        <v>531</v>
      </c>
      <c r="AA519" s="74" t="s">
        <v>532</v>
      </c>
      <c r="AB519" s="74" t="s">
        <v>533</v>
      </c>
      <c r="AC519" s="74"/>
      <c r="AD519" s="74"/>
      <c r="AE519" s="74" t="s">
        <v>534</v>
      </c>
      <c r="AF519" s="74" t="s">
        <v>535</v>
      </c>
      <c r="AG519" s="74"/>
      <c r="AH519" s="74">
        <v>70</v>
      </c>
      <c r="AI519" s="74">
        <v>0</v>
      </c>
      <c r="AJ519" s="74">
        <v>0</v>
      </c>
      <c r="AK519" s="74">
        <v>22</v>
      </c>
      <c r="AL519" s="74">
        <v>22</v>
      </c>
      <c r="AM519" s="74" t="s">
        <v>536</v>
      </c>
      <c r="AN519" s="74" t="s">
        <v>537</v>
      </c>
      <c r="AO519" s="74" t="s">
        <v>538</v>
      </c>
      <c r="AP519" s="74" t="s">
        <v>539</v>
      </c>
      <c r="AQ519" s="74" t="s">
        <v>540</v>
      </c>
      <c r="AR519" s="74"/>
      <c r="AS519" s="74" t="s">
        <v>541</v>
      </c>
      <c r="AT519" s="74" t="s">
        <v>542</v>
      </c>
      <c r="AU519" s="11">
        <v>42415</v>
      </c>
      <c r="AV519" s="74">
        <v>2016</v>
      </c>
      <c r="AW519" s="74">
        <v>286</v>
      </c>
      <c r="AX519" s="74"/>
      <c r="AY519" s="74"/>
      <c r="AZ519" s="74"/>
      <c r="BA519" s="74"/>
      <c r="BB519" s="74"/>
      <c r="BC519" s="74">
        <v>16</v>
      </c>
      <c r="BD519" s="74">
        <v>24</v>
      </c>
      <c r="BE519" s="74"/>
      <c r="BF519" s="74" t="s">
        <v>543</v>
      </c>
      <c r="BG519" s="74"/>
      <c r="BH519" s="74">
        <v>9</v>
      </c>
      <c r="BI519" s="74" t="s">
        <v>544</v>
      </c>
      <c r="BJ519" s="74" t="s">
        <v>545</v>
      </c>
      <c r="BK519" s="74" t="s">
        <v>546</v>
      </c>
      <c r="BL519" s="74" t="s">
        <v>547</v>
      </c>
      <c r="BM519" s="74"/>
      <c r="BN519" s="79" t="str">
        <f>IF(COUNTIF(AA519,"*Nanjing Agr Univ*"),AA519)</f>
        <v>Lu, JH (reprint author), Nanjing Agr Univ, Coll Resources &amp; Environm Sci, Nanjing 210095, Jiangsu, Peoples R China.</v>
      </c>
      <c r="BO519" s="79" t="b">
        <f>IF(COUNTIF(BN519,"*Life Sci*"),"生命科学学院",IF(COUNTIF(BN519,"*Coll Hort*"),"园艺学院"))</f>
        <v>0</v>
      </c>
      <c r="BP519" s="79" t="b">
        <f>IF(COUNTIF(BN519,"*Anim Sci*"),"动物科技学院",IF(COUNTIF(BN519,"*Vet Med*"),"动物医学院"))</f>
        <v>0</v>
      </c>
      <c r="BQ519" s="79" t="str">
        <f>IF(COUNTIF(BN519,"*Resources*"),"资源与环境科学学院",IF(COUNTIF(BN519,"*Dept Entomol*"),"植物保护学院"))</f>
        <v>资源与环境科学学院</v>
      </c>
      <c r="BR519" s="79" t="b">
        <f>IF(COUNTIF(BN519,"*Coll Agr*"),"农学院",IF(COUNTIF(BN519,"*Plant Protect*"),"植物保护学院"))</f>
        <v>0</v>
      </c>
      <c r="BS519" s="79" t="b">
        <f>IF(COUNTIF(BN519,"*Food Sci*"),"食品科技学院")</f>
        <v>0</v>
      </c>
      <c r="BT519" s="78" t="str">
        <f>AP519</f>
        <v>1385-8947</v>
      </c>
      <c r="BU519" s="76">
        <f>VLOOKUP(BT519,$CE$2:$CH$13600,3,FALSE)</f>
        <v>4.3209999999999997</v>
      </c>
      <c r="BV519" s="76">
        <f>VLOOKUP(BT519,$CE$2:$CH$13600,4,FALSE)</f>
        <v>4.6210000000000004</v>
      </c>
      <c r="BW519" s="78" t="b">
        <f>IF($BV519&gt;=10,1)</f>
        <v>0</v>
      </c>
      <c r="BX519" s="78" t="b">
        <f>IF(BV519&gt;=5,1)</f>
        <v>0</v>
      </c>
      <c r="BY519" s="78" t="b">
        <f>IF(BV519&lt;2,1)</f>
        <v>0</v>
      </c>
      <c r="BZ519" s="4">
        <v>3</v>
      </c>
      <c r="CC519" s="52">
        <v>518</v>
      </c>
      <c r="CD519" s="53" t="s">
        <v>29769</v>
      </c>
      <c r="CE519" s="53" t="s">
        <v>29770</v>
      </c>
      <c r="CF519" s="54">
        <v>3847</v>
      </c>
      <c r="CG519" s="54">
        <v>1.7909999999999999</v>
      </c>
      <c r="CH519" s="54">
        <v>1.895</v>
      </c>
      <c r="CI519" s="54">
        <v>0.41</v>
      </c>
      <c r="CJ519" s="54">
        <v>122</v>
      </c>
      <c r="CK519" s="54">
        <v>8.8000000000000007</v>
      </c>
      <c r="CL519" s="54">
        <v>5.8700000000000002E-3</v>
      </c>
      <c r="CM519" s="54">
        <v>0.59799999999999998</v>
      </c>
      <c r="CN519" s="53" t="s">
        <v>29698</v>
      </c>
      <c r="CO519" s="54">
        <v>39</v>
      </c>
      <c r="CP519" s="54">
        <v>51</v>
      </c>
      <c r="CQ519" s="55">
        <f t="shared" si="8"/>
        <v>0.76470588235294112</v>
      </c>
      <c r="CR519" s="52" t="s">
        <v>28953</v>
      </c>
    </row>
    <row r="520" spans="1:96" ht="72">
      <c r="A520" s="74">
        <v>519</v>
      </c>
      <c r="B520" s="75" t="s">
        <v>45271</v>
      </c>
      <c r="C520" s="75" t="s">
        <v>45259</v>
      </c>
      <c r="D520" s="9" t="s">
        <v>62</v>
      </c>
      <c r="E520" s="9" t="s">
        <v>47476</v>
      </c>
      <c r="F520" s="9"/>
      <c r="G520" s="9"/>
      <c r="H520" s="9"/>
      <c r="I520" s="9" t="s">
        <v>47477</v>
      </c>
      <c r="J520" s="9"/>
      <c r="K520" s="9"/>
      <c r="L520" s="75" t="s">
        <v>47478</v>
      </c>
      <c r="M520" s="75" t="s">
        <v>2862</v>
      </c>
      <c r="N520" s="9"/>
      <c r="O520" s="9"/>
      <c r="P520" s="9" t="s">
        <v>67</v>
      </c>
      <c r="Q520" s="42" t="s">
        <v>68</v>
      </c>
      <c r="R520" s="9"/>
      <c r="S520" s="9"/>
      <c r="T520" s="9"/>
      <c r="U520" s="9"/>
      <c r="V520" s="9"/>
      <c r="W520" s="9"/>
      <c r="X520" s="9" t="s">
        <v>47479</v>
      </c>
      <c r="Y520" s="9"/>
      <c r="Z520" s="9" t="s">
        <v>47480</v>
      </c>
      <c r="AA520" s="9" t="s">
        <v>532</v>
      </c>
      <c r="AB520" s="9" t="s">
        <v>8361</v>
      </c>
      <c r="AC520" s="9"/>
      <c r="AD520" s="9"/>
      <c r="AE520" s="9" t="s">
        <v>47481</v>
      </c>
      <c r="AF520" s="9" t="s">
        <v>47482</v>
      </c>
      <c r="AG520" s="9"/>
      <c r="AH520" s="9">
        <v>53</v>
      </c>
      <c r="AI520" s="9">
        <v>0</v>
      </c>
      <c r="AJ520" s="9">
        <v>0</v>
      </c>
      <c r="AK520" s="9">
        <v>0</v>
      </c>
      <c r="AL520" s="9">
        <v>0</v>
      </c>
      <c r="AM520" s="9" t="s">
        <v>2869</v>
      </c>
      <c r="AN520" s="9" t="s">
        <v>2342</v>
      </c>
      <c r="AO520" s="9" t="s">
        <v>2870</v>
      </c>
      <c r="AP520" s="42" t="s">
        <v>2871</v>
      </c>
      <c r="AQ520" s="42"/>
      <c r="AR520" s="42"/>
      <c r="AS520" s="42" t="s">
        <v>2872</v>
      </c>
      <c r="AT520" s="42" t="s">
        <v>2873</v>
      </c>
      <c r="AU520" s="42"/>
      <c r="AV520" s="42">
        <v>2016</v>
      </c>
      <c r="AW520" s="42">
        <v>6</v>
      </c>
      <c r="AX520" s="42">
        <v>35</v>
      </c>
      <c r="AY520" s="42"/>
      <c r="AZ520" s="42"/>
      <c r="BA520" s="42"/>
      <c r="BB520" s="42"/>
      <c r="BC520" s="42">
        <v>29718</v>
      </c>
      <c r="BD520" s="42">
        <v>29726</v>
      </c>
      <c r="BE520" s="42"/>
      <c r="BF520" s="42" t="s">
        <v>47483</v>
      </c>
      <c r="BG520" s="42"/>
      <c r="BH520" s="42">
        <v>9</v>
      </c>
      <c r="BI520" s="42" t="s">
        <v>2875</v>
      </c>
      <c r="BJ520" s="42" t="s">
        <v>2573</v>
      </c>
      <c r="BK520" s="42" t="s">
        <v>47484</v>
      </c>
      <c r="BL520" s="42" t="s">
        <v>47485</v>
      </c>
      <c r="BM520" s="42"/>
      <c r="BN520" s="79" t="str">
        <f>IF(COUNTIF(AA520,"*Nanjing Agr Univ*"),AA520)</f>
        <v>Lu, JH (reprint author), Nanjing Agr Univ, Coll Resources &amp; Environm Sci, Nanjing 210095, Jiangsu, Peoples R China.</v>
      </c>
      <c r="BO520" s="79" t="b">
        <f>IF(COUNTIF(BN520,"*Life Sci*"),"生命科学学院",IF(COUNTIF(BN520,"*Coll Hort*"),"园艺学院"))</f>
        <v>0</v>
      </c>
      <c r="BP520" s="79" t="b">
        <f>IF(COUNTIF(BN520,"*Anim Sci*"),"动物科技学院",IF(COUNTIF(BN520,"*Vet Med*"),"动物医学院"))</f>
        <v>0</v>
      </c>
      <c r="BQ520" s="79" t="str">
        <f>IF(COUNTIF(BN520,"*Resources*"),"资源与环境科学学院",IF(COUNTIF(BN520,"*Dept Entomol*"),"植物保护学院"))</f>
        <v>资源与环境科学学院</v>
      </c>
      <c r="BR520" s="79" t="b">
        <f>IF(COUNTIF(BN520,"*Coll Agr*"),"农学院",IF(COUNTIF(BN520,"*Plant Protect*"),"植物保护学院"))</f>
        <v>0</v>
      </c>
      <c r="BS520" s="79" t="b">
        <f>IF(COUNTIF(BN520,"*Food Sci*"),"食品科技学院")</f>
        <v>0</v>
      </c>
      <c r="BT520" s="48" t="s">
        <v>2871</v>
      </c>
      <c r="BU520" s="76">
        <f>VLOOKUP(BT520,$CE$2:$CH$13600,3,FALSE)</f>
        <v>3.84</v>
      </c>
      <c r="BV520" s="76">
        <f>VLOOKUP(BT520,$CE$2:$CH$13600,4,FALSE)</f>
        <v>3.907</v>
      </c>
      <c r="BW520" s="78" t="b">
        <f>IF($BV520&gt;=10,1)</f>
        <v>0</v>
      </c>
      <c r="BX520" s="78" t="b">
        <f>IF(BV520&gt;=5,1)</f>
        <v>0</v>
      </c>
      <c r="BY520" s="78" t="b">
        <f>IF(BV520&lt;2,1)</f>
        <v>0</v>
      </c>
      <c r="BZ520" s="4">
        <v>4</v>
      </c>
      <c r="CC520" s="52">
        <v>519</v>
      </c>
      <c r="CD520" s="53" t="s">
        <v>29771</v>
      </c>
      <c r="CE520" s="53" t="s">
        <v>29772</v>
      </c>
      <c r="CF520" s="54">
        <v>3482</v>
      </c>
      <c r="CG520" s="54">
        <v>1.694</v>
      </c>
      <c r="CH520" s="54">
        <v>2.0369999999999999</v>
      </c>
      <c r="CI520" s="54">
        <v>0.34899999999999998</v>
      </c>
      <c r="CJ520" s="54">
        <v>106</v>
      </c>
      <c r="CK520" s="54" t="s">
        <v>28918</v>
      </c>
      <c r="CL520" s="54">
        <v>3.5999999999999999E-3</v>
      </c>
      <c r="CM520" s="54">
        <v>0.70099999999999996</v>
      </c>
      <c r="CN520" s="53" t="s">
        <v>29698</v>
      </c>
      <c r="CO520" s="54">
        <v>40</v>
      </c>
      <c r="CP520" s="54">
        <v>51</v>
      </c>
      <c r="CQ520" s="55">
        <f t="shared" si="8"/>
        <v>0.78431372549019607</v>
      </c>
      <c r="CR520" s="52" t="s">
        <v>28953</v>
      </c>
    </row>
    <row r="521" spans="1:96" ht="43.2">
      <c r="A521" s="74">
        <v>520</v>
      </c>
      <c r="B521" s="75" t="s">
        <v>45271</v>
      </c>
      <c r="C521" s="75" t="s">
        <v>48228</v>
      </c>
      <c r="D521" s="9" t="s">
        <v>62</v>
      </c>
      <c r="E521" s="9" t="s">
        <v>45507</v>
      </c>
      <c r="F521" s="9"/>
      <c r="G521" s="9"/>
      <c r="H521" s="9"/>
      <c r="I521" s="9" t="s">
        <v>45508</v>
      </c>
      <c r="J521" s="9"/>
      <c r="K521" s="9"/>
      <c r="L521" s="75" t="s">
        <v>45509</v>
      </c>
      <c r="M521" s="75" t="s">
        <v>10062</v>
      </c>
      <c r="N521" s="9"/>
      <c r="O521" s="9"/>
      <c r="P521" s="9" t="s">
        <v>67</v>
      </c>
      <c r="Q521" s="42" t="s">
        <v>68</v>
      </c>
      <c r="R521" s="9"/>
      <c r="S521" s="9"/>
      <c r="T521" s="9"/>
      <c r="U521" s="9"/>
      <c r="V521" s="9"/>
      <c r="W521" s="9" t="s">
        <v>45510</v>
      </c>
      <c r="X521" s="9" t="s">
        <v>45511</v>
      </c>
      <c r="Y521" s="9"/>
      <c r="Z521" s="9" t="s">
        <v>45512</v>
      </c>
      <c r="AA521" s="9" t="s">
        <v>14342</v>
      </c>
      <c r="AB521" s="9" t="s">
        <v>14343</v>
      </c>
      <c r="AC521" s="9"/>
      <c r="AD521" s="9"/>
      <c r="AE521" s="9" t="s">
        <v>45513</v>
      </c>
      <c r="AF521" s="9" t="s">
        <v>45514</v>
      </c>
      <c r="AG521" s="9"/>
      <c r="AH521" s="9">
        <v>49</v>
      </c>
      <c r="AI521" s="9">
        <v>0</v>
      </c>
      <c r="AJ521" s="9">
        <v>0</v>
      </c>
      <c r="AK521" s="9">
        <v>0</v>
      </c>
      <c r="AL521" s="9">
        <v>0</v>
      </c>
      <c r="AM521" s="9" t="s">
        <v>112</v>
      </c>
      <c r="AN521" s="9" t="s">
        <v>113</v>
      </c>
      <c r="AO521" s="9" t="s">
        <v>114</v>
      </c>
      <c r="AP521" s="42" t="s">
        <v>10068</v>
      </c>
      <c r="AQ521" s="42" t="s">
        <v>10069</v>
      </c>
      <c r="AR521" s="42"/>
      <c r="AS521" s="42" t="s">
        <v>10070</v>
      </c>
      <c r="AT521" s="42" t="s">
        <v>10071</v>
      </c>
      <c r="AU521" s="42" t="s">
        <v>119</v>
      </c>
      <c r="AV521" s="42">
        <v>2016</v>
      </c>
      <c r="AW521" s="42">
        <v>90</v>
      </c>
      <c r="AX521" s="42"/>
      <c r="AY521" s="42"/>
      <c r="AZ521" s="42"/>
      <c r="BA521" s="42"/>
      <c r="BB521" s="42"/>
      <c r="BC521" s="42">
        <v>285</v>
      </c>
      <c r="BD521" s="42">
        <v>293</v>
      </c>
      <c r="BE521" s="42"/>
      <c r="BF521" s="42" t="s">
        <v>45515</v>
      </c>
      <c r="BG521" s="42"/>
      <c r="BH521" s="42">
        <v>9</v>
      </c>
      <c r="BI521" s="42" t="s">
        <v>10073</v>
      </c>
      <c r="BJ521" s="42" t="s">
        <v>10074</v>
      </c>
      <c r="BK521" s="42" t="s">
        <v>45516</v>
      </c>
      <c r="BL521" s="42" t="s">
        <v>45517</v>
      </c>
      <c r="BM521" s="42"/>
      <c r="BN521" s="79" t="str">
        <f>IF(COUNTIF(AA521,"*Nanjing Agr Univ*"),AA521)</f>
        <v>Luo, ZH (reprint author), Nanjing Agr Univ, Coll Resources &amp; Environm Sci, Nanjing 210095, Jiangsu, Peoples R China.</v>
      </c>
      <c r="BO521" s="79" t="b">
        <f>IF(COUNTIF(BN521,"*Life Sci*"),"生命科学学院",IF(COUNTIF(BN521,"*Coll Hort*"),"园艺学院"))</f>
        <v>0</v>
      </c>
      <c r="BP521" s="79" t="b">
        <f>IF(COUNTIF(BN521,"*Anim Sci*"),"动物科技学院",IF(COUNTIF(BN521,"*Vet Med*"),"动物医学院"))</f>
        <v>0</v>
      </c>
      <c r="BQ521" s="79" t="str">
        <f>IF(COUNTIF(BN521,"*Resources*"),"资源与环境科学学院",IF(COUNTIF(BN521,"*Dept Entomol*"),"植物保护学院"))</f>
        <v>资源与环境科学学院</v>
      </c>
      <c r="BR521" s="79" t="b">
        <f>IF(COUNTIF(BN521,"*Coll Agr*"),"农学院",IF(COUNTIF(BN521,"*Plant Protect*"),"植物保护学院"))</f>
        <v>0</v>
      </c>
      <c r="BS521" s="79" t="b">
        <f>IF(COUNTIF(BN521,"*Food Sci*"),"食品科技学院")</f>
        <v>0</v>
      </c>
      <c r="BT521" s="48" t="s">
        <v>10068</v>
      </c>
      <c r="BU521" s="76">
        <f>VLOOKUP(BT521,$CE$2:$CH$13600,3,FALSE)</f>
        <v>2.58</v>
      </c>
      <c r="BV521" s="76">
        <f>VLOOKUP(BT521,$CE$2:$CH$13600,4,FALSE)</f>
        <v>3.2309999999999999</v>
      </c>
      <c r="BW521" s="78" t="b">
        <f>IF($BV521&gt;=10,1)</f>
        <v>0</v>
      </c>
      <c r="BX521" s="78" t="b">
        <f>IF(BV521&gt;=5,1)</f>
        <v>0</v>
      </c>
      <c r="BY521" s="78" t="b">
        <f>IF(BV521&lt;2,1)</f>
        <v>0</v>
      </c>
      <c r="BZ521" s="4">
        <v>4</v>
      </c>
      <c r="CC521" s="52">
        <v>520</v>
      </c>
      <c r="CD521" s="53" t="s">
        <v>14635</v>
      </c>
      <c r="CE521" s="53" t="s">
        <v>14633</v>
      </c>
      <c r="CF521" s="54">
        <v>6948</v>
      </c>
      <c r="CG521" s="54">
        <v>1.6910000000000001</v>
      </c>
      <c r="CH521" s="54">
        <v>2.2250000000000001</v>
      </c>
      <c r="CI521" s="54">
        <v>0.29099999999999998</v>
      </c>
      <c r="CJ521" s="54">
        <v>151</v>
      </c>
      <c r="CK521" s="54">
        <v>9.8000000000000007</v>
      </c>
      <c r="CL521" s="54">
        <v>7.0899999999999999E-3</v>
      </c>
      <c r="CM521" s="54">
        <v>0.57099999999999995</v>
      </c>
      <c r="CN521" s="53" t="s">
        <v>29698</v>
      </c>
      <c r="CO521" s="54">
        <v>41</v>
      </c>
      <c r="CP521" s="54">
        <v>51</v>
      </c>
      <c r="CQ521" s="55">
        <f t="shared" si="8"/>
        <v>0.80392156862745101</v>
      </c>
      <c r="CR521" s="52" t="s">
        <v>28953</v>
      </c>
    </row>
    <row r="522" spans="1:96" ht="72">
      <c r="A522" s="74">
        <v>521</v>
      </c>
      <c r="B522" s="75" t="s">
        <v>45271</v>
      </c>
      <c r="C522" s="75" t="s">
        <v>45260</v>
      </c>
      <c r="D522" s="42" t="s">
        <v>62</v>
      </c>
      <c r="E522" s="42" t="s">
        <v>2450</v>
      </c>
      <c r="F522" s="42"/>
      <c r="G522" s="42"/>
      <c r="H522" s="42"/>
      <c r="I522" s="42" t="s">
        <v>2451</v>
      </c>
      <c r="J522" s="42"/>
      <c r="K522" s="42"/>
      <c r="L522" s="75" t="s">
        <v>2452</v>
      </c>
      <c r="M522" s="75" t="s">
        <v>596</v>
      </c>
      <c r="N522" s="42"/>
      <c r="O522" s="42"/>
      <c r="P522" s="42" t="s">
        <v>67</v>
      </c>
      <c r="Q522" s="74" t="s">
        <v>68</v>
      </c>
      <c r="R522" s="74"/>
      <c r="S522" s="74"/>
      <c r="T522" s="74"/>
      <c r="U522" s="74"/>
      <c r="V522" s="74"/>
      <c r="W522" s="74"/>
      <c r="X522" s="74" t="s">
        <v>2453</v>
      </c>
      <c r="Y522" s="74"/>
      <c r="Z522" s="74" t="s">
        <v>2454</v>
      </c>
      <c r="AA522" s="74" t="s">
        <v>2455</v>
      </c>
      <c r="AB522" s="74" t="s">
        <v>2456</v>
      </c>
      <c r="AC522" s="74"/>
      <c r="AD522" s="74"/>
      <c r="AE522" s="74" t="s">
        <v>2457</v>
      </c>
      <c r="AF522" s="74" t="s">
        <v>2458</v>
      </c>
      <c r="AG522" s="74"/>
      <c r="AH522" s="74">
        <v>51</v>
      </c>
      <c r="AI522" s="74">
        <v>0</v>
      </c>
      <c r="AJ522" s="74">
        <v>0</v>
      </c>
      <c r="AK522" s="74">
        <v>19</v>
      </c>
      <c r="AL522" s="74">
        <v>19</v>
      </c>
      <c r="AM522" s="74" t="s">
        <v>603</v>
      </c>
      <c r="AN522" s="74" t="s">
        <v>604</v>
      </c>
      <c r="AO522" s="74" t="s">
        <v>605</v>
      </c>
      <c r="AP522" s="74" t="s">
        <v>606</v>
      </c>
      <c r="AQ522" s="74"/>
      <c r="AR522" s="74"/>
      <c r="AS522" s="74" t="s">
        <v>607</v>
      </c>
      <c r="AT522" s="74" t="s">
        <v>608</v>
      </c>
      <c r="AU522" s="11">
        <v>42376</v>
      </c>
      <c r="AV522" s="74">
        <v>2016</v>
      </c>
      <c r="AW522" s="74">
        <v>6</v>
      </c>
      <c r="AX522" s="74"/>
      <c r="AY522" s="74"/>
      <c r="AZ522" s="74"/>
      <c r="BA522" s="74"/>
      <c r="BB522" s="74"/>
      <c r="BC522" s="74"/>
      <c r="BD522" s="74"/>
      <c r="BE522" s="74">
        <v>19086</v>
      </c>
      <c r="BF522" s="74" t="s">
        <v>2459</v>
      </c>
      <c r="BG522" s="74"/>
      <c r="BH522" s="74">
        <v>11</v>
      </c>
      <c r="BI522" s="74" t="s">
        <v>610</v>
      </c>
      <c r="BJ522" s="74" t="s">
        <v>611</v>
      </c>
      <c r="BK522" s="74" t="s">
        <v>2460</v>
      </c>
      <c r="BL522" s="74" t="s">
        <v>2461</v>
      </c>
      <c r="BM522" s="74">
        <v>26739424</v>
      </c>
      <c r="BN522" s="79" t="str">
        <f>IF(COUNTIF(AA522,"*Nanjing Agr Univ*"),AA522)</f>
        <v>Pan, GX (reprint author), Nanjing Agr Univ, Inst Resource Ecosyst &amp; Environm Agr, 1 Weigang, Nanjing 210095, Jiangsu, Peoples R China.</v>
      </c>
      <c r="BO522" s="79" t="b">
        <f>IF(COUNTIF(BN522,"*Life Sci*"),"生命科学学院",IF(COUNTIF(BN522,"*Coll Hort*"),"园艺学院"))</f>
        <v>0</v>
      </c>
      <c r="BP522" s="79" t="b">
        <f>IF(COUNTIF(BN522,"*Anim Sci*"),"动物科技学院",IF(COUNTIF(BN522,"*Vet Med*"),"动物医学院"))</f>
        <v>0</v>
      </c>
      <c r="BQ522" s="79" t="b">
        <f>IF(COUNTIF(BN522,"*Resources*"),"资源与环境科学学院",IF(COUNTIF(BN522,"*Dept Entomol*"),"植物保护学院"))</f>
        <v>0</v>
      </c>
      <c r="BR522" s="79" t="b">
        <f>IF(COUNTIF(BN522,"*Coll Agr*"),"农学院",IF(COUNTIF(BN522,"*Plant Protect*"),"植物保护学院"))</f>
        <v>0</v>
      </c>
      <c r="BS522" s="79" t="b">
        <f>IF(COUNTIF(BN522,"*Food Sci*"),"食品科技学院")</f>
        <v>0</v>
      </c>
      <c r="BT522" s="78" t="str">
        <f>AP522</f>
        <v>2045-2322</v>
      </c>
      <c r="BU522" s="76">
        <f>VLOOKUP(BT522,$CE$2:$CH$13600,3,FALSE)</f>
        <v>5.5780000000000003</v>
      </c>
      <c r="BV522" s="76">
        <f>VLOOKUP(BT522,$CE$2:$CH$13600,4,FALSE)</f>
        <v>5.5970000000000004</v>
      </c>
      <c r="BW522" s="78" t="b">
        <f>IF($BV522&gt;=10,1)</f>
        <v>0</v>
      </c>
      <c r="BX522" s="78">
        <f>IF(BV522&gt;=5,1)</f>
        <v>1</v>
      </c>
      <c r="BY522" s="78" t="b">
        <f>IF(BV522&lt;2,1)</f>
        <v>0</v>
      </c>
      <c r="BZ522" s="4">
        <v>3</v>
      </c>
      <c r="CC522" s="52">
        <v>521</v>
      </c>
      <c r="CD522" s="53" t="s">
        <v>29773</v>
      </c>
      <c r="CE522" s="53" t="s">
        <v>29774</v>
      </c>
      <c r="CF522" s="54">
        <v>3243</v>
      </c>
      <c r="CG522" s="54">
        <v>1.5669999999999999</v>
      </c>
      <c r="CH522" s="54">
        <v>1.6890000000000001</v>
      </c>
      <c r="CI522" s="54">
        <v>0.35499999999999998</v>
      </c>
      <c r="CJ522" s="54">
        <v>203</v>
      </c>
      <c r="CK522" s="54">
        <v>7.4</v>
      </c>
      <c r="CL522" s="54">
        <v>6.6100000000000004E-3</v>
      </c>
      <c r="CM522" s="54">
        <v>0.54600000000000004</v>
      </c>
      <c r="CN522" s="53" t="s">
        <v>29698</v>
      </c>
      <c r="CO522" s="54">
        <v>42</v>
      </c>
      <c r="CP522" s="54">
        <v>51</v>
      </c>
      <c r="CQ522" s="55">
        <f t="shared" si="8"/>
        <v>0.82352941176470584</v>
      </c>
      <c r="CR522" s="52" t="s">
        <v>28953</v>
      </c>
    </row>
    <row r="523" spans="1:96" ht="86.4">
      <c r="A523" s="74">
        <v>522</v>
      </c>
      <c r="B523" s="75" t="s">
        <v>45271</v>
      </c>
      <c r="C523" s="75" t="s">
        <v>45260</v>
      </c>
      <c r="D523" s="5" t="s">
        <v>62</v>
      </c>
      <c r="E523" s="5" t="s">
        <v>27723</v>
      </c>
      <c r="F523" s="5"/>
      <c r="G523" s="5"/>
      <c r="H523" s="5"/>
      <c r="I523" s="5" t="s">
        <v>27724</v>
      </c>
      <c r="J523" s="5"/>
      <c r="K523" s="5"/>
      <c r="L523" s="75" t="s">
        <v>27725</v>
      </c>
      <c r="M523" s="75" t="s">
        <v>1411</v>
      </c>
      <c r="N523" s="5"/>
      <c r="O523" s="5"/>
      <c r="P523" s="5" t="s">
        <v>67</v>
      </c>
      <c r="Q523" s="74" t="s">
        <v>68</v>
      </c>
      <c r="R523" s="74"/>
      <c r="S523" s="74"/>
      <c r="T523" s="74"/>
      <c r="U523" s="74"/>
      <c r="V523" s="74"/>
      <c r="W523" s="74" t="s">
        <v>27726</v>
      </c>
      <c r="X523" s="74" t="s">
        <v>27727</v>
      </c>
      <c r="Y523" s="74"/>
      <c r="Z523" s="74" t="s">
        <v>27728</v>
      </c>
      <c r="AA523" s="74" t="s">
        <v>27729</v>
      </c>
      <c r="AB523" s="74" t="s">
        <v>2456</v>
      </c>
      <c r="AC523" s="74"/>
      <c r="AD523" s="74"/>
      <c r="AE523" s="74" t="s">
        <v>27730</v>
      </c>
      <c r="AF523" s="74" t="s">
        <v>27731</v>
      </c>
      <c r="AG523" s="74"/>
      <c r="AH523" s="74">
        <v>49</v>
      </c>
      <c r="AI523" s="74">
        <v>0</v>
      </c>
      <c r="AJ523" s="74">
        <v>0</v>
      </c>
      <c r="AK523" s="74">
        <v>0</v>
      </c>
      <c r="AL523" s="74">
        <v>0</v>
      </c>
      <c r="AM523" s="74" t="s">
        <v>1289</v>
      </c>
      <c r="AN523" s="74" t="s">
        <v>1290</v>
      </c>
      <c r="AO523" s="74" t="s">
        <v>1291</v>
      </c>
      <c r="AP523" s="74" t="s">
        <v>1418</v>
      </c>
      <c r="AQ523" s="74" t="s">
        <v>1419</v>
      </c>
      <c r="AR523" s="74"/>
      <c r="AS523" s="74" t="s">
        <v>1420</v>
      </c>
      <c r="AT523" s="74" t="s">
        <v>1421</v>
      </c>
      <c r="AU523" s="74" t="s">
        <v>365</v>
      </c>
      <c r="AV523" s="74">
        <v>2016</v>
      </c>
      <c r="AW523" s="74">
        <v>23</v>
      </c>
      <c r="AX523" s="74">
        <v>5</v>
      </c>
      <c r="AY523" s="74"/>
      <c r="AZ523" s="74"/>
      <c r="BA523" s="74"/>
      <c r="BB523" s="74"/>
      <c r="BC523" s="74">
        <v>4681</v>
      </c>
      <c r="BD523" s="74">
        <v>4691</v>
      </c>
      <c r="BE523" s="74"/>
      <c r="BF523" s="74" t="s">
        <v>27732</v>
      </c>
      <c r="BG523" s="74"/>
      <c r="BH523" s="74">
        <v>11</v>
      </c>
      <c r="BI523" s="74" t="s">
        <v>937</v>
      </c>
      <c r="BJ523" s="74" t="s">
        <v>938</v>
      </c>
      <c r="BK523" s="74" t="s">
        <v>27733</v>
      </c>
      <c r="BL523" s="74" t="s">
        <v>27734</v>
      </c>
      <c r="BM523" s="74">
        <v>26527344</v>
      </c>
      <c r="BN523" s="79" t="str">
        <f>IF(COUNTIF(AA523,"*Nanjing Agr Univ*"),AA523)</f>
        <v>Pan, GX (reprint author), Nanjing Agr Univ, Inst Resource Ecosyst &amp; Environm Agr, 1 Weigang, Nanjing 210095, Jiangsu, Peoples R China.; Pan, GX (reprint author), Nanjing Agr Univ, Ctr Agr &amp; Climate Change, 1 Weigang, Nanjing 210095, Jiangsu, Peoples R China.; Pan, GX (reprint author), Zhejiang A&amp;F Univ, Ctr Agroforestry Carbon Sink &amp; Land Remediat, Hangzhou, Zhejiang, Peoples R China.; Pan, GX (reprint author), Scotish Rural Coll, Carbon Management Ctr, Kings Bldg,West Main Rd, Edinburgh EH9 3JG, Midlothian, Scotland.</v>
      </c>
      <c r="BO523" s="79" t="b">
        <f>IF(COUNTIF(BN523,"*Life Sci*"),"生命科学学院",IF(COUNTIF(BN523,"*Coll Hort*"),"园艺学院"))</f>
        <v>0</v>
      </c>
      <c r="BP523" s="79" t="b">
        <f>IF(COUNTIF(BN523,"*Anim Sci*"),"动物科技学院",IF(COUNTIF(BN523,"*Vet Med*"),"动物医学院"))</f>
        <v>0</v>
      </c>
      <c r="BQ523" s="79" t="b">
        <f>IF(COUNTIF(BN523,"*Resources*"),"资源与环境科学学院",IF(COUNTIF(BN523,"*Dept Entomol*"),"植物保护学院"))</f>
        <v>0</v>
      </c>
      <c r="BR523" s="79" t="b">
        <f>IF(COUNTIF(BN523,"*Coll Agr*"),"农学院",IF(COUNTIF(BN523,"*Plant Protect*"),"植物保护学院"))</f>
        <v>0</v>
      </c>
      <c r="BS523" s="79" t="b">
        <f>IF(COUNTIF(BN523,"*Food Sci*"),"食品科技学院")</f>
        <v>0</v>
      </c>
      <c r="BT523" s="78" t="s">
        <v>1418</v>
      </c>
      <c r="BU523" s="76">
        <f>VLOOKUP(BT523,$CE$2:$CH$13600,3,FALSE)</f>
        <v>2.8279999999999998</v>
      </c>
      <c r="BV523" s="76">
        <f>VLOOKUP(BT523,$CE$2:$CH$13600,4,FALSE)</f>
        <v>2.92</v>
      </c>
      <c r="BW523" s="78" t="b">
        <f>IF($BV523&gt;=10,1)</f>
        <v>0</v>
      </c>
      <c r="BX523" s="78" t="b">
        <f>IF(BV523&gt;=5,1)</f>
        <v>0</v>
      </c>
      <c r="BY523" s="78" t="b">
        <f>IF(BV523&lt;2,1)</f>
        <v>0</v>
      </c>
      <c r="BZ523" s="4">
        <v>3</v>
      </c>
      <c r="CC523" s="52">
        <v>522</v>
      </c>
      <c r="CD523" s="53" t="s">
        <v>29775</v>
      </c>
      <c r="CE523" s="53" t="s">
        <v>29776</v>
      </c>
      <c r="CF523" s="54">
        <v>1230</v>
      </c>
      <c r="CG523" s="54">
        <v>1.389</v>
      </c>
      <c r="CH523" s="54">
        <v>1.494</v>
      </c>
      <c r="CI523" s="54">
        <v>1.0940000000000001</v>
      </c>
      <c r="CJ523" s="54">
        <v>53</v>
      </c>
      <c r="CK523" s="54">
        <v>6.2</v>
      </c>
      <c r="CL523" s="54">
        <v>1.8E-3</v>
      </c>
      <c r="CM523" s="54">
        <v>0.317</v>
      </c>
      <c r="CN523" s="53" t="s">
        <v>29698</v>
      </c>
      <c r="CO523" s="54">
        <v>43</v>
      </c>
      <c r="CP523" s="54">
        <v>51</v>
      </c>
      <c r="CQ523" s="55">
        <f t="shared" si="8"/>
        <v>0.84313725490196079</v>
      </c>
      <c r="CR523" s="52" t="s">
        <v>28953</v>
      </c>
    </row>
    <row r="524" spans="1:96" ht="57.6">
      <c r="A524" s="74">
        <v>523</v>
      </c>
      <c r="B524" s="75" t="s">
        <v>45271</v>
      </c>
      <c r="C524" s="75" t="s">
        <v>45260</v>
      </c>
      <c r="D524" s="9" t="s">
        <v>62</v>
      </c>
      <c r="E524" s="9" t="s">
        <v>45434</v>
      </c>
      <c r="F524" s="9"/>
      <c r="G524" s="9"/>
      <c r="H524" s="9"/>
      <c r="I524" s="9" t="s">
        <v>45435</v>
      </c>
      <c r="J524" s="9"/>
      <c r="K524" s="9"/>
      <c r="L524" s="75" t="s">
        <v>45436</v>
      </c>
      <c r="M524" s="75" t="s">
        <v>2260</v>
      </c>
      <c r="N524" s="9"/>
      <c r="O524" s="9"/>
      <c r="P524" s="9" t="s">
        <v>67</v>
      </c>
      <c r="Q524" s="42" t="s">
        <v>68</v>
      </c>
      <c r="R524" s="9"/>
      <c r="S524" s="9"/>
      <c r="T524" s="9"/>
      <c r="U524" s="9"/>
      <c r="V524" s="9"/>
      <c r="W524" s="9" t="s">
        <v>45437</v>
      </c>
      <c r="X524" s="9" t="s">
        <v>45438</v>
      </c>
      <c r="Y524" s="9"/>
      <c r="Z524" s="9" t="s">
        <v>45439</v>
      </c>
      <c r="AA524" s="9" t="s">
        <v>45440</v>
      </c>
      <c r="AB524" s="9" t="s">
        <v>45441</v>
      </c>
      <c r="AC524" s="9"/>
      <c r="AD524" s="9"/>
      <c r="AE524" s="9" t="s">
        <v>45442</v>
      </c>
      <c r="AF524" s="9" t="s">
        <v>45443</v>
      </c>
      <c r="AG524" s="9"/>
      <c r="AH524" s="9">
        <v>54</v>
      </c>
      <c r="AI524" s="9">
        <v>0</v>
      </c>
      <c r="AJ524" s="9">
        <v>0</v>
      </c>
      <c r="AK524" s="9">
        <v>0</v>
      </c>
      <c r="AL524" s="9">
        <v>0</v>
      </c>
      <c r="AM524" s="9" t="s">
        <v>112</v>
      </c>
      <c r="AN524" s="9" t="s">
        <v>113</v>
      </c>
      <c r="AO524" s="9" t="s">
        <v>114</v>
      </c>
      <c r="AP524" s="42" t="s">
        <v>2267</v>
      </c>
      <c r="AQ524" s="42" t="s">
        <v>2268</v>
      </c>
      <c r="AR524" s="42"/>
      <c r="AS524" s="42" t="s">
        <v>2269</v>
      </c>
      <c r="AT524" s="42" t="s">
        <v>2270</v>
      </c>
      <c r="AU524" s="43">
        <v>42522</v>
      </c>
      <c r="AV524" s="42">
        <v>2016</v>
      </c>
      <c r="AW524" s="42">
        <v>554</v>
      </c>
      <c r="AX524" s="42"/>
      <c r="AY524" s="42"/>
      <c r="AZ524" s="42"/>
      <c r="BA524" s="42"/>
      <c r="BB524" s="42"/>
      <c r="BC524" s="42">
        <v>259</v>
      </c>
      <c r="BD524" s="42">
        <v>265</v>
      </c>
      <c r="BE524" s="42"/>
      <c r="BF524" s="42" t="s">
        <v>45444</v>
      </c>
      <c r="BG524" s="42"/>
      <c r="BH524" s="42">
        <v>7</v>
      </c>
      <c r="BI524" s="42" t="s">
        <v>937</v>
      </c>
      <c r="BJ524" s="42" t="s">
        <v>938</v>
      </c>
      <c r="BK524" s="42" t="s">
        <v>45445</v>
      </c>
      <c r="BL524" s="42" t="s">
        <v>45446</v>
      </c>
      <c r="BM524" s="42">
        <v>26950640</v>
      </c>
      <c r="BN524" s="79" t="str">
        <f>IF(COUNTIF(AA524,"*Nanjing Agr Univ*"),AA524)</f>
        <v>Pan, GX (reprint author), Nanjing Agr Univ, Inst Resource Ecosyst &amp; Environm Agr, 1 Weigang, Nanjing 210095, Jiangsu, Peoples R China.; Pan, GX (reprint author), Nanjing Agr Univ, Ctr Agr &amp; Climate Change, 1 Weigang, Nanjing 210095, Jiangsu, Peoples R China.</v>
      </c>
      <c r="BO524" s="79" t="b">
        <f>IF(COUNTIF(BN524,"*Life Sci*"),"生命科学学院",IF(COUNTIF(BN524,"*Coll Hort*"),"园艺学院"))</f>
        <v>0</v>
      </c>
      <c r="BP524" s="79" t="b">
        <f>IF(COUNTIF(BN524,"*Anim Sci*"),"动物科技学院",IF(COUNTIF(BN524,"*Vet Med*"),"动物医学院"))</f>
        <v>0</v>
      </c>
      <c r="BQ524" s="79" t="b">
        <f>IF(COUNTIF(BN524,"*Resources*"),"资源与环境科学学院",IF(COUNTIF(BN524,"*Dept Entomol*"),"植物保护学院"))</f>
        <v>0</v>
      </c>
      <c r="BR524" s="79" t="b">
        <f>IF(COUNTIF(BN524,"*Coll Agr*"),"农学院",IF(COUNTIF(BN524,"*Plant Protect*"),"植物保护学院"))</f>
        <v>0</v>
      </c>
      <c r="BS524" s="79" t="b">
        <f>IF(COUNTIF(BN524,"*Food Sci*"),"食品科技学院")</f>
        <v>0</v>
      </c>
      <c r="BT524" s="48" t="s">
        <v>2267</v>
      </c>
      <c r="BU524" s="76">
        <f>VLOOKUP(BT524,$CE$2:$CH$13600,3,FALSE)</f>
        <v>4.0990000000000002</v>
      </c>
      <c r="BV524" s="76">
        <f>VLOOKUP(BT524,$CE$2:$CH$13600,4,FALSE)</f>
        <v>4.4139999999999997</v>
      </c>
      <c r="BW524" s="78" t="b">
        <f>IF($BV524&gt;=10,1)</f>
        <v>0</v>
      </c>
      <c r="BX524" s="78" t="b">
        <f>IF(BV524&gt;=5,1)</f>
        <v>0</v>
      </c>
      <c r="BY524" s="78" t="b">
        <f>IF(BV524&lt;2,1)</f>
        <v>0</v>
      </c>
      <c r="BZ524" s="4">
        <v>4</v>
      </c>
      <c r="CC524" s="52">
        <v>523</v>
      </c>
      <c r="CD524" s="53" t="s">
        <v>29777</v>
      </c>
      <c r="CE524" s="53" t="s">
        <v>29778</v>
      </c>
      <c r="CF524" s="54">
        <v>4852</v>
      </c>
      <c r="CG524" s="54">
        <v>1.23</v>
      </c>
      <c r="CH524" s="54">
        <v>1.6519999999999999</v>
      </c>
      <c r="CI524" s="54">
        <v>0.54200000000000004</v>
      </c>
      <c r="CJ524" s="54">
        <v>96</v>
      </c>
      <c r="CK524" s="54" t="s">
        <v>28918</v>
      </c>
      <c r="CL524" s="54">
        <v>3.5899999999999999E-3</v>
      </c>
      <c r="CM524" s="54">
        <v>0.56200000000000006</v>
      </c>
      <c r="CN524" s="53" t="s">
        <v>29698</v>
      </c>
      <c r="CO524" s="54">
        <v>44</v>
      </c>
      <c r="CP524" s="54">
        <v>51</v>
      </c>
      <c r="CQ524" s="55">
        <f t="shared" si="8"/>
        <v>0.86274509803921573</v>
      </c>
      <c r="CR524" s="52" t="s">
        <v>28953</v>
      </c>
    </row>
    <row r="525" spans="1:96" ht="72">
      <c r="A525" s="74">
        <v>524</v>
      </c>
      <c r="B525" s="75" t="s">
        <v>45271</v>
      </c>
      <c r="C525" s="75" t="s">
        <v>45261</v>
      </c>
      <c r="D525" s="42" t="s">
        <v>62</v>
      </c>
      <c r="E525" s="42" t="s">
        <v>2378</v>
      </c>
      <c r="F525" s="42"/>
      <c r="G525" s="42"/>
      <c r="H525" s="42"/>
      <c r="I525" s="42" t="s">
        <v>2379</v>
      </c>
      <c r="J525" s="42"/>
      <c r="K525" s="42"/>
      <c r="L525" s="75" t="s">
        <v>2380</v>
      </c>
      <c r="M525" s="75" t="s">
        <v>1895</v>
      </c>
      <c r="N525" s="42"/>
      <c r="O525" s="42"/>
      <c r="P525" s="42" t="s">
        <v>67</v>
      </c>
      <c r="Q525" s="74" t="s">
        <v>68</v>
      </c>
      <c r="R525" s="74"/>
      <c r="S525" s="74"/>
      <c r="T525" s="74"/>
      <c r="U525" s="74"/>
      <c r="V525" s="74"/>
      <c r="W525" s="74"/>
      <c r="X525" s="74" t="s">
        <v>2381</v>
      </c>
      <c r="Y525" s="74"/>
      <c r="Z525" s="74" t="s">
        <v>2382</v>
      </c>
      <c r="AA525" s="74" t="s">
        <v>2383</v>
      </c>
      <c r="AB525" s="74" t="s">
        <v>2384</v>
      </c>
      <c r="AC525" s="74"/>
      <c r="AD525" s="74"/>
      <c r="AE525" s="74" t="s">
        <v>2385</v>
      </c>
      <c r="AF525" s="74" t="s">
        <v>2386</v>
      </c>
      <c r="AG525" s="74"/>
      <c r="AH525" s="74">
        <v>31</v>
      </c>
      <c r="AI525" s="74">
        <v>0</v>
      </c>
      <c r="AJ525" s="74">
        <v>0</v>
      </c>
      <c r="AK525" s="74">
        <v>3</v>
      </c>
      <c r="AL525" s="74">
        <v>3</v>
      </c>
      <c r="AM525" s="74" t="s">
        <v>1902</v>
      </c>
      <c r="AN525" s="74" t="s">
        <v>1903</v>
      </c>
      <c r="AO525" s="74" t="s">
        <v>1904</v>
      </c>
      <c r="AP525" s="74" t="s">
        <v>1905</v>
      </c>
      <c r="AQ525" s="74"/>
      <c r="AR525" s="74"/>
      <c r="AS525" s="74" t="s">
        <v>1895</v>
      </c>
      <c r="AT525" s="74" t="s">
        <v>1906</v>
      </c>
      <c r="AU525" s="11">
        <v>42380</v>
      </c>
      <c r="AV525" s="74">
        <v>2016</v>
      </c>
      <c r="AW525" s="74">
        <v>11</v>
      </c>
      <c r="AX525" s="74">
        <v>1</v>
      </c>
      <c r="AY525" s="74"/>
      <c r="AZ525" s="74"/>
      <c r="BA525" s="74"/>
      <c r="BB525" s="74"/>
      <c r="BC525" s="74"/>
      <c r="BD525" s="74"/>
      <c r="BE525" s="74" t="s">
        <v>2387</v>
      </c>
      <c r="BF525" s="74" t="s">
        <v>2388</v>
      </c>
      <c r="BG525" s="74"/>
      <c r="BH525" s="74">
        <v>15</v>
      </c>
      <c r="BI525" s="74" t="s">
        <v>610</v>
      </c>
      <c r="BJ525" s="74" t="s">
        <v>611</v>
      </c>
      <c r="BK525" s="74" t="s">
        <v>2376</v>
      </c>
      <c r="BL525" s="74" t="s">
        <v>2389</v>
      </c>
      <c r="BM525" s="74">
        <v>26751962</v>
      </c>
      <c r="BN525" s="79" t="str">
        <f>IF(COUNTIF(AA525,"*Nanjing Agr Univ*"),AA525)</f>
        <v>Ran, W (reprint author), Nanjing Agr Univ, Jiangsu Collaborat Innovat Ctr Solid Organ Waste, Nanjing 210095, Jiangsu, Peoples R China.</v>
      </c>
      <c r="BO525" s="79" t="b">
        <f>IF(COUNTIF(BN525,"*Life Sci*"),"生命科学学院",IF(COUNTIF(BN525,"*Coll Hort*"),"园艺学院"))</f>
        <v>0</v>
      </c>
      <c r="BP525" s="79" t="b">
        <f>IF(COUNTIF(BN525,"*Anim Sci*"),"动物科技学院",IF(COUNTIF(BN525,"*Vet Med*"),"动物医学院"))</f>
        <v>0</v>
      </c>
      <c r="BQ525" s="79" t="b">
        <f>IF(COUNTIF(BN525,"*Resources*"),"资源与环境科学学院",IF(COUNTIF(BN525,"*Dept Entomol*"),"植物保护学院"))</f>
        <v>0</v>
      </c>
      <c r="BR525" s="79" t="b">
        <f>IF(COUNTIF(BN525,"*Coll Agr*"),"农学院",IF(COUNTIF(BN525,"*Plant Protect*"),"植物保护学院"))</f>
        <v>0</v>
      </c>
      <c r="BS525" s="79" t="b">
        <f>IF(COUNTIF(BN525,"*Food Sci*"),"食品科技学院")</f>
        <v>0</v>
      </c>
      <c r="BT525" s="78" t="str">
        <f>AP525</f>
        <v>1932-6203</v>
      </c>
      <c r="BU525" s="76">
        <f>VLOOKUP(BT525,$CE$2:$CH$13600,3,FALSE)</f>
        <v>3.234</v>
      </c>
      <c r="BV525" s="76">
        <f>VLOOKUP(BT525,$CE$2:$CH$13600,4,FALSE)</f>
        <v>3.702</v>
      </c>
      <c r="BW525" s="78" t="b">
        <f>IF($BV525&gt;=10,1)</f>
        <v>0</v>
      </c>
      <c r="BX525" s="78" t="b">
        <f>IF(BV525&gt;=5,1)</f>
        <v>0</v>
      </c>
      <c r="BY525" s="78" t="b">
        <f>IF(BV525&lt;2,1)</f>
        <v>0</v>
      </c>
      <c r="BZ525" s="4">
        <v>3</v>
      </c>
      <c r="CC525" s="52">
        <v>524</v>
      </c>
      <c r="CD525" s="53" t="s">
        <v>29779</v>
      </c>
      <c r="CE525" s="53" t="s">
        <v>29780</v>
      </c>
      <c r="CF525" s="54">
        <v>706</v>
      </c>
      <c r="CG525" s="54">
        <v>1.103</v>
      </c>
      <c r="CH525" s="54">
        <v>1.0129999999999999</v>
      </c>
      <c r="CI525" s="54">
        <v>0.92</v>
      </c>
      <c r="CJ525" s="54">
        <v>25</v>
      </c>
      <c r="CK525" s="54" t="s">
        <v>28918</v>
      </c>
      <c r="CL525" s="54">
        <v>8.8000000000000003E-4</v>
      </c>
      <c r="CM525" s="54">
        <v>0.34699999999999998</v>
      </c>
      <c r="CN525" s="53" t="s">
        <v>29698</v>
      </c>
      <c r="CO525" s="54">
        <v>45</v>
      </c>
      <c r="CP525" s="54">
        <v>51</v>
      </c>
      <c r="CQ525" s="55">
        <f t="shared" si="8"/>
        <v>0.88235294117647056</v>
      </c>
      <c r="CR525" s="52" t="s">
        <v>28953</v>
      </c>
    </row>
    <row r="526" spans="1:96" ht="144">
      <c r="A526" s="74">
        <v>525</v>
      </c>
      <c r="B526" s="75" t="s">
        <v>45271</v>
      </c>
      <c r="C526" s="75" t="s">
        <v>45262</v>
      </c>
      <c r="D526" s="74" t="s">
        <v>62</v>
      </c>
      <c r="E526" s="74" t="s">
        <v>456</v>
      </c>
      <c r="F526" s="74"/>
      <c r="G526" s="74"/>
      <c r="H526" s="74"/>
      <c r="I526" s="74" t="s">
        <v>457</v>
      </c>
      <c r="J526" s="74"/>
      <c r="K526" s="74"/>
      <c r="L526" s="75" t="s">
        <v>458</v>
      </c>
      <c r="M526" s="75" t="s">
        <v>459</v>
      </c>
      <c r="N526" s="74"/>
      <c r="O526" s="74"/>
      <c r="P526" s="74" t="s">
        <v>67</v>
      </c>
      <c r="Q526" s="74" t="s">
        <v>68</v>
      </c>
      <c r="R526" s="74"/>
      <c r="S526" s="74"/>
      <c r="T526" s="74"/>
      <c r="U526" s="74"/>
      <c r="V526" s="74"/>
      <c r="W526" s="74" t="s">
        <v>460</v>
      </c>
      <c r="X526" s="74" t="s">
        <v>461</v>
      </c>
      <c r="Y526" s="74"/>
      <c r="Z526" s="74" t="s">
        <v>462</v>
      </c>
      <c r="AA526" s="74" t="s">
        <v>463</v>
      </c>
      <c r="AB526" s="74" t="s">
        <v>464</v>
      </c>
      <c r="AC526" s="74"/>
      <c r="AD526" s="74"/>
      <c r="AE526" s="74" t="s">
        <v>465</v>
      </c>
      <c r="AF526" s="74" t="s">
        <v>466</v>
      </c>
      <c r="AG526" s="74"/>
      <c r="AH526" s="74">
        <v>65</v>
      </c>
      <c r="AI526" s="74">
        <v>0</v>
      </c>
      <c r="AJ526" s="74">
        <v>0</v>
      </c>
      <c r="AK526" s="74">
        <v>67</v>
      </c>
      <c r="AL526" s="74">
        <v>67</v>
      </c>
      <c r="AM526" s="74" t="s">
        <v>112</v>
      </c>
      <c r="AN526" s="74" t="s">
        <v>113</v>
      </c>
      <c r="AO526" s="74" t="s">
        <v>114</v>
      </c>
      <c r="AP526" s="74" t="s">
        <v>467</v>
      </c>
      <c r="AQ526" s="74" t="s">
        <v>468</v>
      </c>
      <c r="AR526" s="74"/>
      <c r="AS526" s="74" t="s">
        <v>469</v>
      </c>
      <c r="AT526" s="74" t="s">
        <v>470</v>
      </c>
      <c r="AU526" s="74" t="s">
        <v>365</v>
      </c>
      <c r="AV526" s="74">
        <v>2016</v>
      </c>
      <c r="AW526" s="74">
        <v>99</v>
      </c>
      <c r="AX526" s="74"/>
      <c r="AY526" s="74"/>
      <c r="AZ526" s="74"/>
      <c r="BA526" s="74"/>
      <c r="BB526" s="74"/>
      <c r="BC526" s="74">
        <v>1</v>
      </c>
      <c r="BD526" s="74">
        <v>12</v>
      </c>
      <c r="BE526" s="74"/>
      <c r="BF526" s="74" t="s">
        <v>471</v>
      </c>
      <c r="BG526" s="74"/>
      <c r="BH526" s="74">
        <v>12</v>
      </c>
      <c r="BI526" s="74" t="s">
        <v>472</v>
      </c>
      <c r="BJ526" s="74" t="s">
        <v>473</v>
      </c>
      <c r="BK526" s="74" t="s">
        <v>474</v>
      </c>
      <c r="BL526" s="74" t="s">
        <v>475</v>
      </c>
      <c r="BM526" s="74"/>
      <c r="BN526" s="79" t="str">
        <f>IF(COUNTIF(AA526,"*Nanjing Agr Univ*"),AA526)</f>
        <v>Shen, B (reprint author), Nanjing Agr Univ, Coll Resources &amp; Environm Sci, Nanjing 210095, Jiangsu, Peoples R China.</v>
      </c>
      <c r="BO526" s="79" t="b">
        <f>IF(COUNTIF(BN526,"*Life Sci*"),"生命科学学院",IF(COUNTIF(BN526,"*Coll Hort*"),"园艺学院"))</f>
        <v>0</v>
      </c>
      <c r="BP526" s="79" t="b">
        <f>IF(COUNTIF(BN526,"*Anim Sci*"),"动物科技学院",IF(COUNTIF(BN526,"*Vet Med*"),"动物医学院"))</f>
        <v>0</v>
      </c>
      <c r="BQ526" s="79" t="str">
        <f>IF(COUNTIF(BN526,"*Resources*"),"资源与环境科学学院",IF(COUNTIF(BN526,"*Dept Entomol*"),"植物保护学院"))</f>
        <v>资源与环境科学学院</v>
      </c>
      <c r="BR526" s="79" t="b">
        <f>IF(COUNTIF(BN526,"*Coll Agr*"),"农学院",IF(COUNTIF(BN526,"*Plant Protect*"),"植物保护学院"))</f>
        <v>0</v>
      </c>
      <c r="BS526" s="79" t="b">
        <f>IF(COUNTIF(BN526,"*Food Sci*"),"食品科技学院")</f>
        <v>0</v>
      </c>
      <c r="BT526" s="78" t="str">
        <f>AP526</f>
        <v>0929-1393</v>
      </c>
      <c r="BU526" s="76">
        <f>VLOOKUP(BT526,$CE$2:$CH$13600,3,FALSE)</f>
        <v>2.6440000000000001</v>
      </c>
      <c r="BV526" s="76">
        <f>VLOOKUP(BT526,$CE$2:$CH$13600,4,FALSE)</f>
        <v>3.105</v>
      </c>
      <c r="BW526" s="78" t="b">
        <f>IF($BV526&gt;=10,1)</f>
        <v>0</v>
      </c>
      <c r="BX526" s="78" t="b">
        <f>IF(BV526&gt;=5,1)</f>
        <v>0</v>
      </c>
      <c r="BY526" s="78" t="b">
        <f>IF(BV526&lt;2,1)</f>
        <v>0</v>
      </c>
      <c r="BZ526" s="4">
        <v>3</v>
      </c>
      <c r="CC526" s="52">
        <v>525</v>
      </c>
      <c r="CD526" s="53" t="s">
        <v>29781</v>
      </c>
      <c r="CE526" s="53" t="s">
        <v>29782</v>
      </c>
      <c r="CF526" s="54">
        <v>279</v>
      </c>
      <c r="CG526" s="54">
        <v>1</v>
      </c>
      <c r="CH526" s="54">
        <v>1.0389999999999999</v>
      </c>
      <c r="CI526" s="54">
        <v>0.37</v>
      </c>
      <c r="CJ526" s="54">
        <v>27</v>
      </c>
      <c r="CK526" s="54">
        <v>7.4</v>
      </c>
      <c r="CL526" s="54">
        <v>5.8E-4</v>
      </c>
      <c r="CM526" s="54">
        <v>0.35599999999999998</v>
      </c>
      <c r="CN526" s="53" t="s">
        <v>29698</v>
      </c>
      <c r="CO526" s="54">
        <v>46</v>
      </c>
      <c r="CP526" s="54">
        <v>51</v>
      </c>
      <c r="CQ526" s="55">
        <f t="shared" si="8"/>
        <v>0.90196078431372551</v>
      </c>
      <c r="CR526" s="52" t="s">
        <v>28953</v>
      </c>
    </row>
    <row r="527" spans="1:96" ht="115.2">
      <c r="A527" s="74">
        <v>526</v>
      </c>
      <c r="B527" s="75" t="s">
        <v>45271</v>
      </c>
      <c r="C527" s="75" t="s">
        <v>45262</v>
      </c>
      <c r="D527" s="42" t="s">
        <v>62</v>
      </c>
      <c r="E527" s="42" t="s">
        <v>4011</v>
      </c>
      <c r="F527" s="42"/>
      <c r="G527" s="42"/>
      <c r="H527" s="42"/>
      <c r="I527" s="42" t="s">
        <v>4012</v>
      </c>
      <c r="J527" s="42"/>
      <c r="K527" s="42"/>
      <c r="L527" s="75" t="s">
        <v>4013</v>
      </c>
      <c r="M527" s="75" t="s">
        <v>4014</v>
      </c>
      <c r="N527" s="42"/>
      <c r="O527" s="42"/>
      <c r="P527" s="42" t="s">
        <v>67</v>
      </c>
      <c r="Q527" s="74" t="s">
        <v>68</v>
      </c>
      <c r="R527" s="74"/>
      <c r="S527" s="74"/>
      <c r="T527" s="74"/>
      <c r="U527" s="74"/>
      <c r="V527" s="74"/>
      <c r="W527" s="74" t="s">
        <v>4015</v>
      </c>
      <c r="X527" s="74" t="s">
        <v>4016</v>
      </c>
      <c r="Y527" s="74"/>
      <c r="Z527" s="74" t="s">
        <v>4017</v>
      </c>
      <c r="AA527" s="74" t="s">
        <v>4018</v>
      </c>
      <c r="AB527" s="74" t="s">
        <v>464</v>
      </c>
      <c r="AC527" s="74"/>
      <c r="AD527" s="74"/>
      <c r="AE527" s="74" t="s">
        <v>4019</v>
      </c>
      <c r="AF527" s="74" t="s">
        <v>4020</v>
      </c>
      <c r="AG527" s="74"/>
      <c r="AH527" s="74">
        <v>59</v>
      </c>
      <c r="AI527" s="74">
        <v>0</v>
      </c>
      <c r="AJ527" s="74">
        <v>0</v>
      </c>
      <c r="AK527" s="74">
        <v>23</v>
      </c>
      <c r="AL527" s="74">
        <v>23</v>
      </c>
      <c r="AM527" s="74" t="s">
        <v>425</v>
      </c>
      <c r="AN527" s="74" t="s">
        <v>426</v>
      </c>
      <c r="AO527" s="74" t="s">
        <v>427</v>
      </c>
      <c r="AP527" s="74" t="s">
        <v>4021</v>
      </c>
      <c r="AQ527" s="74" t="s">
        <v>4022</v>
      </c>
      <c r="AR527" s="74"/>
      <c r="AS527" s="74" t="s">
        <v>4023</v>
      </c>
      <c r="AT527" s="74" t="s">
        <v>4024</v>
      </c>
      <c r="AU527" s="74" t="s">
        <v>2677</v>
      </c>
      <c r="AV527" s="74">
        <v>2016</v>
      </c>
      <c r="AW527" s="74">
        <v>92</v>
      </c>
      <c r="AX527" s="74"/>
      <c r="AY527" s="74"/>
      <c r="AZ527" s="74"/>
      <c r="BA527" s="74"/>
      <c r="BB527" s="74"/>
      <c r="BC527" s="74">
        <v>164</v>
      </c>
      <c r="BD527" s="74">
        <v>171</v>
      </c>
      <c r="BE527" s="74"/>
      <c r="BF527" s="74" t="s">
        <v>4025</v>
      </c>
      <c r="BG527" s="74"/>
      <c r="BH527" s="74">
        <v>8</v>
      </c>
      <c r="BI527" s="74" t="s">
        <v>3411</v>
      </c>
      <c r="BJ527" s="74" t="s">
        <v>3411</v>
      </c>
      <c r="BK527" s="74" t="s">
        <v>4026</v>
      </c>
      <c r="BL527" s="74" t="s">
        <v>4027</v>
      </c>
      <c r="BM527" s="74"/>
      <c r="BN527" s="79" t="str">
        <f>IF(COUNTIF(AA527,"*Nanjing Agr Univ*"),AA527)</f>
        <v>Shen, B (reprint author), Nanjing Agr Univ, Jiangsu Key Lab Organ Solid Waste Utilizat, Nanjing 210095, Jiangsu, Peoples R China.</v>
      </c>
      <c r="BO527" s="79" t="b">
        <f>IF(COUNTIF(BN527,"*Life Sci*"),"生命科学学院",IF(COUNTIF(BN527,"*Coll Hort*"),"园艺学院"))</f>
        <v>0</v>
      </c>
      <c r="BP527" s="79" t="b">
        <f>IF(COUNTIF(BN527,"*Anim Sci*"),"动物科技学院",IF(COUNTIF(BN527,"*Vet Med*"),"动物医学院"))</f>
        <v>0</v>
      </c>
      <c r="BQ527" s="79" t="b">
        <f>IF(COUNTIF(BN527,"*Resources*"),"资源与环境科学学院",IF(COUNTIF(BN527,"*Dept Entomol*"),"植物保护学院"))</f>
        <v>0</v>
      </c>
      <c r="BR527" s="79" t="b">
        <f>IF(COUNTIF(BN527,"*Coll Agr*"),"农学院",IF(COUNTIF(BN527,"*Plant Protect*"),"植物保护学院"))</f>
        <v>0</v>
      </c>
      <c r="BS527" s="79" t="b">
        <f>IF(COUNTIF(BN527,"*Food Sci*"),"食品科技学院")</f>
        <v>0</v>
      </c>
      <c r="BT527" s="78" t="str">
        <f>AP527</f>
        <v>1049-9644</v>
      </c>
      <c r="BU527" s="76">
        <f>VLOOKUP(BT527,$CE$2:$CH$13600,3,FALSE)</f>
        <v>1.635</v>
      </c>
      <c r="BV527" s="76">
        <f>VLOOKUP(BT527,$CE$2:$CH$13600,4,FALSE)</f>
        <v>2.0590000000000002</v>
      </c>
      <c r="BW527" s="78" t="b">
        <f>IF($BV527&gt;=10,1)</f>
        <v>0</v>
      </c>
      <c r="BX527" s="78" t="b">
        <f>IF(BV527&gt;=5,1)</f>
        <v>0</v>
      </c>
      <c r="BY527" s="78" t="b">
        <f>IF(BV527&lt;2,1)</f>
        <v>0</v>
      </c>
      <c r="BZ527" s="4">
        <v>3</v>
      </c>
      <c r="CC527" s="52">
        <v>526</v>
      </c>
      <c r="CD527" s="53" t="s">
        <v>29783</v>
      </c>
      <c r="CE527" s="53" t="s">
        <v>29784</v>
      </c>
      <c r="CF527" s="54">
        <v>594</v>
      </c>
      <c r="CG527" s="54">
        <v>1</v>
      </c>
      <c r="CH527" s="54">
        <v>1.484</v>
      </c>
      <c r="CI527" s="54">
        <v>0.29399999999999998</v>
      </c>
      <c r="CJ527" s="54">
        <v>17</v>
      </c>
      <c r="CK527" s="54" t="s">
        <v>28918</v>
      </c>
      <c r="CL527" s="54">
        <v>7.2000000000000005E-4</v>
      </c>
      <c r="CM527" s="54">
        <v>0.497</v>
      </c>
      <c r="CN527" s="53" t="s">
        <v>29698</v>
      </c>
      <c r="CO527" s="54">
        <v>46</v>
      </c>
      <c r="CP527" s="54">
        <v>51</v>
      </c>
      <c r="CQ527" s="55">
        <f t="shared" si="8"/>
        <v>0.90196078431372551</v>
      </c>
      <c r="CR527" s="52" t="s">
        <v>28953</v>
      </c>
    </row>
    <row r="528" spans="1:96" ht="86.4">
      <c r="A528" s="74">
        <v>527</v>
      </c>
      <c r="B528" s="75" t="s">
        <v>45271</v>
      </c>
      <c r="C528" s="75" t="s">
        <v>45263</v>
      </c>
      <c r="D528" s="5" t="s">
        <v>62</v>
      </c>
      <c r="E528" s="5" t="s">
        <v>28278</v>
      </c>
      <c r="F528" s="5"/>
      <c r="G528" s="5"/>
      <c r="H528" s="5"/>
      <c r="I528" s="5" t="s">
        <v>28279</v>
      </c>
      <c r="J528" s="5"/>
      <c r="K528" s="5"/>
      <c r="L528" s="75" t="s">
        <v>28280</v>
      </c>
      <c r="M528" s="75" t="s">
        <v>12858</v>
      </c>
      <c r="N528" s="5"/>
      <c r="O528" s="5"/>
      <c r="P528" s="5" t="s">
        <v>67</v>
      </c>
      <c r="Q528" s="74" t="s">
        <v>68</v>
      </c>
      <c r="R528" s="74"/>
      <c r="S528" s="74"/>
      <c r="T528" s="74"/>
      <c r="U528" s="74"/>
      <c r="V528" s="74"/>
      <c r="W528" s="74"/>
      <c r="X528" s="74" t="s">
        <v>28281</v>
      </c>
      <c r="Y528" s="74"/>
      <c r="Z528" s="74" t="s">
        <v>28282</v>
      </c>
      <c r="AA528" s="74" t="s">
        <v>28283</v>
      </c>
      <c r="AB528" s="74" t="s">
        <v>12237</v>
      </c>
      <c r="AC528" s="74"/>
      <c r="AD528" s="74"/>
      <c r="AE528" s="74" t="s">
        <v>28284</v>
      </c>
      <c r="AF528" s="74" t="s">
        <v>28285</v>
      </c>
      <c r="AG528" s="74"/>
      <c r="AH528" s="74">
        <v>97</v>
      </c>
      <c r="AI528" s="74">
        <v>0</v>
      </c>
      <c r="AJ528" s="74">
        <v>0</v>
      </c>
      <c r="AK528" s="74">
        <v>0</v>
      </c>
      <c r="AL528" s="74">
        <v>0</v>
      </c>
      <c r="AM528" s="74" t="s">
        <v>358</v>
      </c>
      <c r="AN528" s="74" t="s">
        <v>359</v>
      </c>
      <c r="AO528" s="74" t="s">
        <v>360</v>
      </c>
      <c r="AP528" s="74" t="s">
        <v>12865</v>
      </c>
      <c r="AQ528" s="74" t="s">
        <v>12866</v>
      </c>
      <c r="AR528" s="74"/>
      <c r="AS528" s="74" t="s">
        <v>12867</v>
      </c>
      <c r="AT528" s="74" t="s">
        <v>12868</v>
      </c>
      <c r="AU528" s="74" t="s">
        <v>866</v>
      </c>
      <c r="AV528" s="74">
        <v>2016</v>
      </c>
      <c r="AW528" s="74">
        <v>18</v>
      </c>
      <c r="AX528" s="74">
        <v>2</v>
      </c>
      <c r="AY528" s="74"/>
      <c r="AZ528" s="74"/>
      <c r="BA528" s="74"/>
      <c r="BB528" s="74"/>
      <c r="BC528" s="74">
        <v>580</v>
      </c>
      <c r="BD528" s="74">
        <v>597</v>
      </c>
      <c r="BE528" s="74"/>
      <c r="BF528" s="74" t="s">
        <v>28286</v>
      </c>
      <c r="BG528" s="74"/>
      <c r="BH528" s="74">
        <v>18</v>
      </c>
      <c r="BI528" s="74" t="s">
        <v>848</v>
      </c>
      <c r="BJ528" s="74" t="s">
        <v>848</v>
      </c>
      <c r="BK528" s="74" t="s">
        <v>28276</v>
      </c>
      <c r="BL528" s="74" t="s">
        <v>28287</v>
      </c>
      <c r="BM528" s="74">
        <v>26118314</v>
      </c>
      <c r="BN528" s="79" t="str">
        <f>IF(COUNTIF(AA528,"*Nanjing Agr Univ*"),AA528)</f>
        <v>Shen, QR (reprint author), Nanjing Agr Univ, Jiangsu Key Lab Organ Waste Utilizat, Nanjing, Jiangsu, Peoples R China.; Shen, QR (reprint author), Nanjing Agr Univ, Natl Engn Res Ctr Organ Based Fertilizers, Nanjing, Jiangsu, Peoples R China.</v>
      </c>
      <c r="BO528" s="79" t="b">
        <f>IF(COUNTIF(BN528,"*Life Sci*"),"生命科学学院",IF(COUNTIF(BN528,"*Coll Hort*"),"园艺学院"))</f>
        <v>0</v>
      </c>
      <c r="BP528" s="79" t="b">
        <f>IF(COUNTIF(BN528,"*Anim Sci*"),"动物科技学院",IF(COUNTIF(BN528,"*Vet Med*"),"动物医学院"))</f>
        <v>0</v>
      </c>
      <c r="BQ528" s="79" t="b">
        <f>IF(COUNTIF(BN528,"*Resources*"),"资源与环境科学学院",IF(COUNTIF(BN528,"*Dept Entomol*"),"植物保护学院"))</f>
        <v>0</v>
      </c>
      <c r="BR528" s="79" t="b">
        <f>IF(COUNTIF(BN528,"*Coll Agr*"),"农学院",IF(COUNTIF(BN528,"*Plant Protect*"),"植物保护学院"))</f>
        <v>0</v>
      </c>
      <c r="BS528" s="79" t="b">
        <f>IF(COUNTIF(BN528,"*Food Sci*"),"食品科技学院")</f>
        <v>0</v>
      </c>
      <c r="BT528" s="78" t="s">
        <v>12865</v>
      </c>
      <c r="BU528" s="76">
        <f>VLOOKUP(BT528,$CE$2:$CH$13600,3,FALSE)</f>
        <v>6.2009999999999996</v>
      </c>
      <c r="BV528" s="76">
        <f>VLOOKUP(BT528,$CE$2:$CH$13600,4,FALSE)</f>
        <v>6.3120000000000003</v>
      </c>
      <c r="BW528" s="78" t="b">
        <f>IF($BV528&gt;=10,1)</f>
        <v>0</v>
      </c>
      <c r="BX528" s="78">
        <f>IF(BV528&gt;=5,1)</f>
        <v>1</v>
      </c>
      <c r="BY528" s="78" t="b">
        <f>IF(BV528&lt;2,1)</f>
        <v>0</v>
      </c>
      <c r="BZ528" s="4">
        <v>3</v>
      </c>
      <c r="CC528" s="52">
        <v>527</v>
      </c>
      <c r="CD528" s="53" t="s">
        <v>29785</v>
      </c>
      <c r="CE528" s="53" t="s">
        <v>29786</v>
      </c>
      <c r="CF528" s="54">
        <v>725</v>
      </c>
      <c r="CG528" s="54">
        <v>0.97</v>
      </c>
      <c r="CH528" s="54">
        <v>1.06</v>
      </c>
      <c r="CI528" s="54">
        <v>9.0999999999999998E-2</v>
      </c>
      <c r="CJ528" s="54">
        <v>22</v>
      </c>
      <c r="CK528" s="54">
        <v>6.9</v>
      </c>
      <c r="CL528" s="54">
        <v>1.64E-3</v>
      </c>
      <c r="CM528" s="54">
        <v>0.34399999999999997</v>
      </c>
      <c r="CN528" s="53" t="s">
        <v>29698</v>
      </c>
      <c r="CO528" s="54">
        <v>48</v>
      </c>
      <c r="CP528" s="54">
        <v>51</v>
      </c>
      <c r="CQ528" s="55">
        <f t="shared" si="8"/>
        <v>0.94117647058823528</v>
      </c>
      <c r="CR528" s="52" t="s">
        <v>28953</v>
      </c>
    </row>
    <row r="529" spans="1:96" ht="144">
      <c r="A529" s="74">
        <v>528</v>
      </c>
      <c r="B529" s="75" t="s">
        <v>45271</v>
      </c>
      <c r="C529" s="75" t="s">
        <v>45263</v>
      </c>
      <c r="D529" s="9" t="s">
        <v>62</v>
      </c>
      <c r="E529" s="9" t="s">
        <v>46531</v>
      </c>
      <c r="F529" s="9"/>
      <c r="G529" s="9"/>
      <c r="H529" s="9"/>
      <c r="I529" s="9" t="s">
        <v>46532</v>
      </c>
      <c r="J529" s="9"/>
      <c r="K529" s="9"/>
      <c r="L529" s="75" t="s">
        <v>46533</v>
      </c>
      <c r="M529" s="75" t="s">
        <v>1895</v>
      </c>
      <c r="N529" s="9"/>
      <c r="O529" s="9"/>
      <c r="P529" s="9" t="s">
        <v>67</v>
      </c>
      <c r="Q529" s="42" t="s">
        <v>68</v>
      </c>
      <c r="R529" s="9"/>
      <c r="S529" s="9"/>
      <c r="T529" s="9"/>
      <c r="U529" s="9"/>
      <c r="V529" s="9"/>
      <c r="W529" s="9"/>
      <c r="X529" s="9" t="s">
        <v>46534</v>
      </c>
      <c r="Y529" s="9"/>
      <c r="Z529" s="9" t="s">
        <v>46535</v>
      </c>
      <c r="AA529" s="9" t="s">
        <v>46536</v>
      </c>
      <c r="AB529" s="9" t="s">
        <v>9370</v>
      </c>
      <c r="AC529" s="9"/>
      <c r="AD529" s="9"/>
      <c r="AE529" s="9" t="s">
        <v>46537</v>
      </c>
      <c r="AF529" s="9" t="s">
        <v>46538</v>
      </c>
      <c r="AG529" s="9"/>
      <c r="AH529" s="9">
        <v>38</v>
      </c>
      <c r="AI529" s="9">
        <v>0</v>
      </c>
      <c r="AJ529" s="9">
        <v>0</v>
      </c>
      <c r="AK529" s="9">
        <v>0</v>
      </c>
      <c r="AL529" s="9">
        <v>0</v>
      </c>
      <c r="AM529" s="9" t="s">
        <v>1902</v>
      </c>
      <c r="AN529" s="9" t="s">
        <v>1903</v>
      </c>
      <c r="AO529" s="9" t="s">
        <v>1904</v>
      </c>
      <c r="AP529" s="42" t="s">
        <v>1905</v>
      </c>
      <c r="AQ529" s="42"/>
      <c r="AR529" s="42"/>
      <c r="AS529" s="42" t="s">
        <v>1895</v>
      </c>
      <c r="AT529" s="42" t="s">
        <v>1906</v>
      </c>
      <c r="AU529" s="43">
        <v>42443</v>
      </c>
      <c r="AV529" s="42">
        <v>2016</v>
      </c>
      <c r="AW529" s="42">
        <v>11</v>
      </c>
      <c r="AX529" s="42">
        <v>3</v>
      </c>
      <c r="AY529" s="42"/>
      <c r="AZ529" s="42"/>
      <c r="BA529" s="42"/>
      <c r="BB529" s="42"/>
      <c r="BC529" s="42"/>
      <c r="BD529" s="42"/>
      <c r="BE529" s="42" t="s">
        <v>46539</v>
      </c>
      <c r="BF529" s="42" t="s">
        <v>46540</v>
      </c>
      <c r="BG529" s="42"/>
      <c r="BH529" s="42">
        <v>17</v>
      </c>
      <c r="BI529" s="42" t="s">
        <v>610</v>
      </c>
      <c r="BJ529" s="42" t="s">
        <v>611</v>
      </c>
      <c r="BK529" s="42" t="s">
        <v>46541</v>
      </c>
      <c r="BL529" s="42" t="s">
        <v>46542</v>
      </c>
      <c r="BM529" s="42"/>
      <c r="BN529" s="79" t="str">
        <f>IF(COUNTIF(AA529,"*Nanjing Agr Univ*"),AA529)</f>
        <v>Shen, QR (reprint author), Nanjing Agr Univ, Natl Engn Res Ctr Organ Based Fertilizers, Nanjing 210095, Jiangsu, Peoples R China.; Shen, QR (reprint author), Nanjing Agr Univ, Jiangsu Collaborat Innovat Ctr Solid Organ Waste, Nanjing 210095, Jiangsu, Peoples R China.</v>
      </c>
      <c r="BO529" s="79" t="b">
        <f>IF(COUNTIF(BN529,"*Life Sci*"),"生命科学学院",IF(COUNTIF(BN529,"*Coll Hort*"),"园艺学院"))</f>
        <v>0</v>
      </c>
      <c r="BP529" s="79" t="b">
        <f>IF(COUNTIF(BN529,"*Anim Sci*"),"动物科技学院",IF(COUNTIF(BN529,"*Vet Med*"),"动物医学院"))</f>
        <v>0</v>
      </c>
      <c r="BQ529" s="79" t="b">
        <f>IF(COUNTIF(BN529,"*Resources*"),"资源与环境科学学院",IF(COUNTIF(BN529,"*Dept Entomol*"),"植物保护学院"))</f>
        <v>0</v>
      </c>
      <c r="BR529" s="79" t="b">
        <f>IF(COUNTIF(BN529,"*Coll Agr*"),"农学院",IF(COUNTIF(BN529,"*Plant Protect*"),"植物保护学院"))</f>
        <v>0</v>
      </c>
      <c r="BS529" s="79" t="b">
        <f>IF(COUNTIF(BN529,"*Food Sci*"),"食品科技学院")</f>
        <v>0</v>
      </c>
      <c r="BT529" s="48" t="s">
        <v>1905</v>
      </c>
      <c r="BU529" s="76">
        <f>VLOOKUP(BT529,$CE$2:$CH$13600,3,FALSE)</f>
        <v>3.234</v>
      </c>
      <c r="BV529" s="76">
        <f>VLOOKUP(BT529,$CE$2:$CH$13600,4,FALSE)</f>
        <v>3.702</v>
      </c>
      <c r="BW529" s="78" t="b">
        <f>IF($BV529&gt;=10,1)</f>
        <v>0</v>
      </c>
      <c r="BX529" s="78" t="b">
        <f>IF(BV529&gt;=5,1)</f>
        <v>0</v>
      </c>
      <c r="BY529" s="78" t="b">
        <f>IF(BV529&lt;2,1)</f>
        <v>0</v>
      </c>
      <c r="BZ529" s="4">
        <v>4</v>
      </c>
      <c r="CC529" s="52">
        <v>528</v>
      </c>
      <c r="CD529" s="53" t="s">
        <v>29787</v>
      </c>
      <c r="CE529" s="53" t="s">
        <v>29788</v>
      </c>
      <c r="CF529" s="54">
        <v>496</v>
      </c>
      <c r="CG529" s="54">
        <v>0.95699999999999996</v>
      </c>
      <c r="CH529" s="54">
        <v>1.569</v>
      </c>
      <c r="CI529" s="54">
        <v>1.107</v>
      </c>
      <c r="CJ529" s="54">
        <v>56</v>
      </c>
      <c r="CK529" s="54">
        <v>4.0999999999999996</v>
      </c>
      <c r="CL529" s="54">
        <v>1.3699999999999999E-3</v>
      </c>
      <c r="CM529" s="54">
        <v>0.40899999999999997</v>
      </c>
      <c r="CN529" s="53" t="s">
        <v>29698</v>
      </c>
      <c r="CO529" s="54">
        <v>49</v>
      </c>
      <c r="CP529" s="54">
        <v>51</v>
      </c>
      <c r="CQ529" s="55">
        <f t="shared" si="8"/>
        <v>0.96078431372549022</v>
      </c>
      <c r="CR529" s="52" t="s">
        <v>28953</v>
      </c>
    </row>
    <row r="530" spans="1:96" ht="28.8">
      <c r="A530" s="74">
        <v>529</v>
      </c>
      <c r="B530" s="75" t="s">
        <v>27456</v>
      </c>
      <c r="C530" s="75" t="s">
        <v>49443</v>
      </c>
      <c r="D530" s="95" t="s">
        <v>62</v>
      </c>
      <c r="E530" s="95" t="s">
        <v>49444</v>
      </c>
      <c r="F530" s="95"/>
      <c r="G530" s="95"/>
      <c r="H530" s="95"/>
      <c r="I530" s="95" t="s">
        <v>49445</v>
      </c>
      <c r="J530" s="95"/>
      <c r="K530" s="95"/>
      <c r="L530" s="82" t="s">
        <v>49446</v>
      </c>
      <c r="M530" s="82" t="s">
        <v>2422</v>
      </c>
      <c r="N530" s="95"/>
      <c r="O530" s="95"/>
      <c r="P530" s="95" t="s">
        <v>67</v>
      </c>
      <c r="Q530" s="82" t="s">
        <v>68</v>
      </c>
      <c r="R530" s="82"/>
      <c r="S530" s="82"/>
      <c r="T530" s="82"/>
      <c r="U530" s="82"/>
      <c r="V530" s="82"/>
      <c r="W530" s="82" t="s">
        <v>49447</v>
      </c>
      <c r="X530" s="82" t="s">
        <v>49448</v>
      </c>
      <c r="Y530" s="82"/>
      <c r="Z530" s="82" t="s">
        <v>49449</v>
      </c>
      <c r="AA530" s="82" t="s">
        <v>49450</v>
      </c>
      <c r="AB530" s="82" t="s">
        <v>9370</v>
      </c>
      <c r="AC530" s="82"/>
      <c r="AD530" s="82"/>
      <c r="AE530" s="82" t="s">
        <v>49451</v>
      </c>
      <c r="AF530" s="82" t="s">
        <v>49452</v>
      </c>
      <c r="AG530" s="82"/>
      <c r="AH530" s="82">
        <v>38</v>
      </c>
      <c r="AI530" s="82">
        <v>0</v>
      </c>
      <c r="AJ530" s="82">
        <v>0</v>
      </c>
      <c r="AK530" s="82">
        <v>0</v>
      </c>
      <c r="AL530" s="82">
        <v>0</v>
      </c>
      <c r="AM530" s="82" t="s">
        <v>112</v>
      </c>
      <c r="AN530" s="82" t="s">
        <v>113</v>
      </c>
      <c r="AO530" s="82" t="s">
        <v>114</v>
      </c>
      <c r="AP530" s="82" t="s">
        <v>2430</v>
      </c>
      <c r="AQ530" s="82" t="s">
        <v>2431</v>
      </c>
      <c r="AR530" s="82"/>
      <c r="AS530" s="82" t="s">
        <v>2432</v>
      </c>
      <c r="AT530" s="82" t="s">
        <v>2433</v>
      </c>
      <c r="AU530" s="83">
        <v>42531</v>
      </c>
      <c r="AV530" s="82">
        <v>2016</v>
      </c>
      <c r="AW530" s="82">
        <v>227</v>
      </c>
      <c r="AX530" s="82"/>
      <c r="AY530" s="82"/>
      <c r="AZ530" s="82"/>
      <c r="BA530" s="82"/>
      <c r="BB530" s="82"/>
      <c r="BC530" s="82">
        <v>43</v>
      </c>
      <c r="BD530" s="82">
        <v>53</v>
      </c>
      <c r="BE530" s="82"/>
      <c r="BF530" s="82" t="s">
        <v>49453</v>
      </c>
      <c r="BG530" s="82"/>
      <c r="BH530" s="82">
        <v>11</v>
      </c>
      <c r="BI530" s="82" t="s">
        <v>2435</v>
      </c>
      <c r="BJ530" s="82" t="s">
        <v>2435</v>
      </c>
      <c r="BK530" s="82" t="s">
        <v>49454</v>
      </c>
      <c r="BL530" s="82" t="s">
        <v>49455</v>
      </c>
      <c r="BM530" s="82"/>
      <c r="BN530" s="80" t="s">
        <v>49450</v>
      </c>
      <c r="BO530" s="80" t="b">
        <v>0</v>
      </c>
      <c r="BP530" s="80" t="b">
        <v>0</v>
      </c>
      <c r="BQ530" s="80" t="s">
        <v>27456</v>
      </c>
      <c r="BR530" s="80" t="b">
        <v>0</v>
      </c>
      <c r="BS530" s="80" t="b">
        <v>0</v>
      </c>
      <c r="BT530" s="81" t="s">
        <v>2430</v>
      </c>
      <c r="BU530" s="81">
        <v>2.871</v>
      </c>
      <c r="BV530" s="81">
        <v>3.18</v>
      </c>
      <c r="BW530" s="77"/>
      <c r="BX530" s="77"/>
      <c r="BY530" s="77"/>
      <c r="CC530" s="52">
        <v>529</v>
      </c>
      <c r="CD530" s="53" t="s">
        <v>29789</v>
      </c>
      <c r="CE530" s="53" t="s">
        <v>29790</v>
      </c>
      <c r="CF530" s="54">
        <v>620</v>
      </c>
      <c r="CG530" s="54">
        <v>0.94599999999999995</v>
      </c>
      <c r="CH530" s="54">
        <v>1.1890000000000001</v>
      </c>
      <c r="CI530" s="54">
        <v>0.185</v>
      </c>
      <c r="CJ530" s="54">
        <v>27</v>
      </c>
      <c r="CK530" s="54">
        <v>7.7</v>
      </c>
      <c r="CL530" s="54">
        <v>1E-3</v>
      </c>
      <c r="CM530" s="54">
        <v>0.38400000000000001</v>
      </c>
      <c r="CN530" s="53" t="s">
        <v>29698</v>
      </c>
      <c r="CO530" s="54">
        <v>50</v>
      </c>
      <c r="CP530" s="54">
        <v>51</v>
      </c>
      <c r="CQ530" s="55">
        <f t="shared" si="8"/>
        <v>0.98039215686274506</v>
      </c>
      <c r="CR530" s="52" t="s">
        <v>28953</v>
      </c>
    </row>
    <row r="531" spans="1:96" ht="28.8">
      <c r="A531" s="74">
        <v>530</v>
      </c>
      <c r="B531" s="75" t="s">
        <v>27456</v>
      </c>
      <c r="C531" s="75" t="s">
        <v>49443</v>
      </c>
      <c r="D531" s="95" t="s">
        <v>62</v>
      </c>
      <c r="E531" s="95" t="s">
        <v>49456</v>
      </c>
      <c r="F531" s="95"/>
      <c r="G531" s="95"/>
      <c r="H531" s="95"/>
      <c r="I531" s="95" t="s">
        <v>49457</v>
      </c>
      <c r="J531" s="95"/>
      <c r="K531" s="95"/>
      <c r="L531" s="82" t="s">
        <v>49458</v>
      </c>
      <c r="M531" s="82" t="s">
        <v>459</v>
      </c>
      <c r="N531" s="95"/>
      <c r="O531" s="95"/>
      <c r="P531" s="95" t="s">
        <v>67</v>
      </c>
      <c r="Q531" s="82" t="s">
        <v>68</v>
      </c>
      <c r="R531" s="82"/>
      <c r="S531" s="82"/>
      <c r="T531" s="82"/>
      <c r="U531" s="82"/>
      <c r="V531" s="82"/>
      <c r="W531" s="82" t="s">
        <v>49459</v>
      </c>
      <c r="X531" s="82" t="s">
        <v>49460</v>
      </c>
      <c r="Y531" s="82"/>
      <c r="Z531" s="82" t="s">
        <v>49461</v>
      </c>
      <c r="AA531" s="82" t="s">
        <v>49462</v>
      </c>
      <c r="AB531" s="82" t="s">
        <v>9370</v>
      </c>
      <c r="AC531" s="82"/>
      <c r="AD531" s="82"/>
      <c r="AE531" s="82" t="s">
        <v>49463</v>
      </c>
      <c r="AF531" s="82" t="s">
        <v>49464</v>
      </c>
      <c r="AG531" s="82"/>
      <c r="AH531" s="82">
        <v>58</v>
      </c>
      <c r="AI531" s="82">
        <v>0</v>
      </c>
      <c r="AJ531" s="82">
        <v>0</v>
      </c>
      <c r="AK531" s="82">
        <v>0</v>
      </c>
      <c r="AL531" s="82">
        <v>0</v>
      </c>
      <c r="AM531" s="82" t="s">
        <v>112</v>
      </c>
      <c r="AN531" s="82" t="s">
        <v>113</v>
      </c>
      <c r="AO531" s="82" t="s">
        <v>114</v>
      </c>
      <c r="AP531" s="82" t="s">
        <v>467</v>
      </c>
      <c r="AQ531" s="82" t="s">
        <v>468</v>
      </c>
      <c r="AR531" s="82"/>
      <c r="AS531" s="82" t="s">
        <v>469</v>
      </c>
      <c r="AT531" s="82" t="s">
        <v>470</v>
      </c>
      <c r="AU531" s="82" t="s">
        <v>119</v>
      </c>
      <c r="AV531" s="82">
        <v>2016</v>
      </c>
      <c r="AW531" s="82">
        <v>101</v>
      </c>
      <c r="AX531" s="82"/>
      <c r="AY531" s="82"/>
      <c r="AZ531" s="82"/>
      <c r="BA531" s="82"/>
      <c r="BB531" s="82"/>
      <c r="BC531" s="82">
        <v>28</v>
      </c>
      <c r="BD531" s="82">
        <v>36</v>
      </c>
      <c r="BE531" s="82"/>
      <c r="BF531" s="82" t="s">
        <v>49465</v>
      </c>
      <c r="BG531" s="82"/>
      <c r="BH531" s="82">
        <v>9</v>
      </c>
      <c r="BI531" s="82" t="s">
        <v>472</v>
      </c>
      <c r="BJ531" s="82" t="s">
        <v>473</v>
      </c>
      <c r="BK531" s="82" t="s">
        <v>49466</v>
      </c>
      <c r="BL531" s="82" t="s">
        <v>49467</v>
      </c>
      <c r="BM531" s="82"/>
      <c r="BN531" s="80" t="s">
        <v>49462</v>
      </c>
      <c r="BO531" s="80" t="b">
        <v>0</v>
      </c>
      <c r="BP531" s="80" t="b">
        <v>0</v>
      </c>
      <c r="BQ531" s="80" t="s">
        <v>27456</v>
      </c>
      <c r="BR531" s="80" t="b">
        <v>0</v>
      </c>
      <c r="BS531" s="80" t="b">
        <v>0</v>
      </c>
      <c r="BT531" s="81" t="s">
        <v>467</v>
      </c>
      <c r="BU531" s="81">
        <v>2.6440000000000001</v>
      </c>
      <c r="BV531" s="81">
        <v>3.105</v>
      </c>
      <c r="BW531" s="77"/>
      <c r="BX531" s="77"/>
      <c r="BY531" s="77"/>
      <c r="CC531" s="52">
        <v>530</v>
      </c>
      <c r="CD531" s="53" t="s">
        <v>29583</v>
      </c>
      <c r="CE531" s="53" t="s">
        <v>29584</v>
      </c>
      <c r="CF531" s="54">
        <v>38</v>
      </c>
      <c r="CG531" s="54"/>
      <c r="CH531" s="54"/>
      <c r="CI531" s="54">
        <v>0.32</v>
      </c>
      <c r="CJ531" s="54">
        <v>100</v>
      </c>
      <c r="CK531" s="54"/>
      <c r="CL531" s="54">
        <v>0</v>
      </c>
      <c r="CM531" s="54"/>
      <c r="CN531" s="53" t="s">
        <v>29698</v>
      </c>
      <c r="CO531" s="54">
        <v>51</v>
      </c>
      <c r="CP531" s="54">
        <v>51</v>
      </c>
      <c r="CQ531" s="55">
        <f t="shared" si="8"/>
        <v>1</v>
      </c>
      <c r="CR531" s="52" t="s">
        <v>28953</v>
      </c>
    </row>
    <row r="532" spans="1:96" ht="28.8">
      <c r="A532" s="74">
        <v>531</v>
      </c>
      <c r="B532" s="75" t="s">
        <v>27456</v>
      </c>
      <c r="C532" s="75" t="s">
        <v>49493</v>
      </c>
      <c r="D532" s="82" t="s">
        <v>62</v>
      </c>
      <c r="E532" s="82" t="s">
        <v>49494</v>
      </c>
      <c r="F532" s="82"/>
      <c r="G532" s="82"/>
      <c r="H532" s="82"/>
      <c r="I532" s="82" t="s">
        <v>49495</v>
      </c>
      <c r="J532" s="82"/>
      <c r="K532" s="82"/>
      <c r="L532" s="82" t="s">
        <v>49496</v>
      </c>
      <c r="M532" s="82" t="s">
        <v>596</v>
      </c>
      <c r="N532" s="82"/>
      <c r="O532" s="82"/>
      <c r="P532" s="82" t="s">
        <v>67</v>
      </c>
      <c r="Q532" s="82" t="s">
        <v>68</v>
      </c>
      <c r="R532" s="82"/>
      <c r="S532" s="82"/>
      <c r="T532" s="82"/>
      <c r="U532" s="82"/>
      <c r="V532" s="82"/>
      <c r="W532" s="82"/>
      <c r="X532" s="82" t="s">
        <v>49497</v>
      </c>
      <c r="Y532" s="82"/>
      <c r="Z532" s="82" t="s">
        <v>49498</v>
      </c>
      <c r="AA532" s="82" t="s">
        <v>26764</v>
      </c>
      <c r="AB532" s="82" t="s">
        <v>26765</v>
      </c>
      <c r="AC532" s="82"/>
      <c r="AD532" s="82"/>
      <c r="AE532" s="82" t="s">
        <v>49499</v>
      </c>
      <c r="AF532" s="82" t="s">
        <v>49500</v>
      </c>
      <c r="AG532" s="82"/>
      <c r="AH532" s="82">
        <v>31</v>
      </c>
      <c r="AI532" s="82">
        <v>0</v>
      </c>
      <c r="AJ532" s="82">
        <v>0</v>
      </c>
      <c r="AK532" s="82">
        <v>0</v>
      </c>
      <c r="AL532" s="82">
        <v>0</v>
      </c>
      <c r="AM532" s="82" t="s">
        <v>603</v>
      </c>
      <c r="AN532" s="82" t="s">
        <v>604</v>
      </c>
      <c r="AO532" s="82" t="s">
        <v>605</v>
      </c>
      <c r="AP532" s="82" t="s">
        <v>606</v>
      </c>
      <c r="AQ532" s="82"/>
      <c r="AR532" s="82"/>
      <c r="AS532" s="82" t="s">
        <v>607</v>
      </c>
      <c r="AT532" s="82" t="s">
        <v>608</v>
      </c>
      <c r="AU532" s="83">
        <v>42489</v>
      </c>
      <c r="AV532" s="82">
        <v>2016</v>
      </c>
      <c r="AW532" s="82">
        <v>6</v>
      </c>
      <c r="AX532" s="82"/>
      <c r="AY532" s="82"/>
      <c r="AZ532" s="82"/>
      <c r="BA532" s="82"/>
      <c r="BB532" s="82"/>
      <c r="BC532" s="82"/>
      <c r="BD532" s="82"/>
      <c r="BE532" s="82">
        <v>25313</v>
      </c>
      <c r="BF532" s="82" t="s">
        <v>49501</v>
      </c>
      <c r="BG532" s="82"/>
      <c r="BH532" s="82">
        <v>8</v>
      </c>
      <c r="BI532" s="82" t="s">
        <v>610</v>
      </c>
      <c r="BJ532" s="82" t="s">
        <v>611</v>
      </c>
      <c r="BK532" s="82" t="s">
        <v>49502</v>
      </c>
      <c r="BL532" s="82" t="s">
        <v>49503</v>
      </c>
      <c r="BM532" s="82"/>
      <c r="BN532" s="80" t="s">
        <v>26764</v>
      </c>
      <c r="BO532" s="80" t="b">
        <v>0</v>
      </c>
      <c r="BP532" s="80" t="b">
        <v>0</v>
      </c>
      <c r="BQ532" s="80" t="s">
        <v>27456</v>
      </c>
      <c r="BR532" s="80" t="b">
        <v>0</v>
      </c>
      <c r="BS532" s="80" t="b">
        <v>0</v>
      </c>
      <c r="BT532" s="81" t="s">
        <v>606</v>
      </c>
      <c r="BU532" s="81">
        <v>5.5780000000000003</v>
      </c>
      <c r="BV532" s="81">
        <v>5.5970000000000004</v>
      </c>
      <c r="BW532" s="77"/>
      <c r="BX532" s="77"/>
      <c r="BY532" s="77"/>
      <c r="CC532" s="52">
        <v>531</v>
      </c>
      <c r="CD532" s="53" t="s">
        <v>29791</v>
      </c>
      <c r="CE532" s="53" t="s">
        <v>29792</v>
      </c>
      <c r="CF532" s="54">
        <v>32342</v>
      </c>
      <c r="CG532" s="54">
        <v>32.072000000000003</v>
      </c>
      <c r="CH532" s="54">
        <v>31.231999999999999</v>
      </c>
      <c r="CI532" s="54">
        <v>5.3719999999999999</v>
      </c>
      <c r="CJ532" s="54">
        <v>156</v>
      </c>
      <c r="CK532" s="54">
        <v>4.4000000000000004</v>
      </c>
      <c r="CL532" s="54">
        <v>0.17279</v>
      </c>
      <c r="CM532" s="54">
        <v>15.909000000000001</v>
      </c>
      <c r="CN532" s="53" t="s">
        <v>29793</v>
      </c>
      <c r="CO532" s="54">
        <v>1</v>
      </c>
      <c r="CP532" s="54">
        <v>79</v>
      </c>
      <c r="CQ532" s="55">
        <f t="shared" si="8"/>
        <v>1.2658227848101266E-2</v>
      </c>
      <c r="CR532" s="52" t="s">
        <v>28907</v>
      </c>
    </row>
    <row r="533" spans="1:96" ht="28.8">
      <c r="A533" s="74">
        <v>532</v>
      </c>
      <c r="B533" s="75" t="s">
        <v>27456</v>
      </c>
      <c r="C533" s="75" t="s">
        <v>49493</v>
      </c>
      <c r="D533" s="95" t="s">
        <v>62</v>
      </c>
      <c r="E533" s="95" t="s">
        <v>49526</v>
      </c>
      <c r="F533" s="95"/>
      <c r="G533" s="95"/>
      <c r="H533" s="95"/>
      <c r="I533" s="95" t="s">
        <v>49527</v>
      </c>
      <c r="J533" s="95"/>
      <c r="K533" s="95"/>
      <c r="L533" s="82" t="s">
        <v>49528</v>
      </c>
      <c r="M533" s="82" t="s">
        <v>459</v>
      </c>
      <c r="N533" s="95"/>
      <c r="O533" s="95"/>
      <c r="P533" s="95" t="s">
        <v>67</v>
      </c>
      <c r="Q533" s="82" t="s">
        <v>68</v>
      </c>
      <c r="R533" s="82"/>
      <c r="S533" s="82"/>
      <c r="T533" s="82"/>
      <c r="U533" s="82"/>
      <c r="V533" s="82"/>
      <c r="W533" s="82" t="s">
        <v>49529</v>
      </c>
      <c r="X533" s="82" t="s">
        <v>49530</v>
      </c>
      <c r="Y533" s="82"/>
      <c r="Z533" s="82" t="s">
        <v>49531</v>
      </c>
      <c r="AA533" s="82" t="s">
        <v>49532</v>
      </c>
      <c r="AB533" s="82" t="s">
        <v>26765</v>
      </c>
      <c r="AC533" s="82"/>
      <c r="AD533" s="82"/>
      <c r="AE533" s="82" t="s">
        <v>49533</v>
      </c>
      <c r="AF533" s="82" t="s">
        <v>49534</v>
      </c>
      <c r="AG533" s="82"/>
      <c r="AH533" s="82">
        <v>45</v>
      </c>
      <c r="AI533" s="82">
        <v>0</v>
      </c>
      <c r="AJ533" s="82">
        <v>0</v>
      </c>
      <c r="AK533" s="82">
        <v>0</v>
      </c>
      <c r="AL533" s="82">
        <v>0</v>
      </c>
      <c r="AM533" s="82" t="s">
        <v>112</v>
      </c>
      <c r="AN533" s="82" t="s">
        <v>113</v>
      </c>
      <c r="AO533" s="82" t="s">
        <v>114</v>
      </c>
      <c r="AP533" s="82" t="s">
        <v>467</v>
      </c>
      <c r="AQ533" s="82" t="s">
        <v>468</v>
      </c>
      <c r="AR533" s="82"/>
      <c r="AS533" s="82" t="s">
        <v>469</v>
      </c>
      <c r="AT533" s="82" t="s">
        <v>470</v>
      </c>
      <c r="AU533" s="82" t="s">
        <v>14064</v>
      </c>
      <c r="AV533" s="82">
        <v>2016</v>
      </c>
      <c r="AW533" s="82">
        <v>103</v>
      </c>
      <c r="AX533" s="82"/>
      <c r="AY533" s="82"/>
      <c r="AZ533" s="82"/>
      <c r="BA533" s="82"/>
      <c r="BB533" s="82"/>
      <c r="BC533" s="82">
        <v>36</v>
      </c>
      <c r="BD533" s="82">
        <v>43</v>
      </c>
      <c r="BE533" s="82"/>
      <c r="BF533" s="82" t="s">
        <v>49535</v>
      </c>
      <c r="BG533" s="82"/>
      <c r="BH533" s="82">
        <v>8</v>
      </c>
      <c r="BI533" s="82" t="s">
        <v>472</v>
      </c>
      <c r="BJ533" s="82" t="s">
        <v>473</v>
      </c>
      <c r="BK533" s="82" t="s">
        <v>49536</v>
      </c>
      <c r="BL533" s="82" t="s">
        <v>49537</v>
      </c>
      <c r="BM533" s="82"/>
      <c r="BN533" s="80" t="s">
        <v>49532</v>
      </c>
      <c r="BO533" s="80" t="b">
        <v>0</v>
      </c>
      <c r="BP533" s="80" t="b">
        <v>0</v>
      </c>
      <c r="BQ533" s="80" t="b">
        <v>0</v>
      </c>
      <c r="BR533" s="80" t="b">
        <v>0</v>
      </c>
      <c r="BS533" s="80" t="b">
        <v>0</v>
      </c>
      <c r="BT533" s="81" t="s">
        <v>467</v>
      </c>
      <c r="BU533" s="81">
        <v>2.6440000000000001</v>
      </c>
      <c r="BV533" s="81">
        <v>3.105</v>
      </c>
      <c r="BW533" s="77"/>
      <c r="BX533" s="77"/>
      <c r="BY533" s="77"/>
      <c r="CC533" s="52">
        <v>532</v>
      </c>
      <c r="CD533" s="53" t="s">
        <v>29794</v>
      </c>
      <c r="CE533" s="53" t="s">
        <v>29795</v>
      </c>
      <c r="CF533" s="54">
        <v>24589</v>
      </c>
      <c r="CG533" s="54">
        <v>9.673</v>
      </c>
      <c r="CH533" s="54">
        <v>13.468999999999999</v>
      </c>
      <c r="CI533" s="54">
        <v>1.4870000000000001</v>
      </c>
      <c r="CJ533" s="54">
        <v>197</v>
      </c>
      <c r="CK533" s="54">
        <v>6.1</v>
      </c>
      <c r="CL533" s="54">
        <v>8.3290000000000003E-2</v>
      </c>
      <c r="CM533" s="54">
        <v>6.0570000000000004</v>
      </c>
      <c r="CN533" s="53" t="s">
        <v>29793</v>
      </c>
      <c r="CO533" s="54">
        <v>2</v>
      </c>
      <c r="CP533" s="54">
        <v>79</v>
      </c>
      <c r="CQ533" s="55">
        <f t="shared" si="8"/>
        <v>2.5316455696202531E-2</v>
      </c>
      <c r="CR533" s="52" t="s">
        <v>28907</v>
      </c>
    </row>
    <row r="534" spans="1:96" ht="86.4">
      <c r="A534" s="74">
        <v>533</v>
      </c>
      <c r="B534" s="75" t="s">
        <v>45271</v>
      </c>
      <c r="C534" s="75" t="s">
        <v>45264</v>
      </c>
      <c r="D534" s="5" t="s">
        <v>62</v>
      </c>
      <c r="E534" s="5" t="s">
        <v>27763</v>
      </c>
      <c r="F534" s="5"/>
      <c r="G534" s="5"/>
      <c r="H534" s="5"/>
      <c r="I534" s="5" t="s">
        <v>27764</v>
      </c>
      <c r="J534" s="5"/>
      <c r="K534" s="5"/>
      <c r="L534" s="75" t="s">
        <v>27765</v>
      </c>
      <c r="M534" s="75" t="s">
        <v>7143</v>
      </c>
      <c r="N534" s="5"/>
      <c r="O534" s="5"/>
      <c r="P534" s="5" t="s">
        <v>67</v>
      </c>
      <c r="Q534" s="74" t="s">
        <v>68</v>
      </c>
      <c r="R534" s="74"/>
      <c r="S534" s="74"/>
      <c r="T534" s="74"/>
      <c r="U534" s="74"/>
      <c r="V534" s="74"/>
      <c r="W534" s="74" t="s">
        <v>27766</v>
      </c>
      <c r="X534" s="74" t="s">
        <v>27767</v>
      </c>
      <c r="Y534" s="74"/>
      <c r="Z534" s="74" t="s">
        <v>27768</v>
      </c>
      <c r="AA534" s="74" t="s">
        <v>27769</v>
      </c>
      <c r="AB534" s="74" t="s">
        <v>27770</v>
      </c>
      <c r="AC534" s="74"/>
      <c r="AD534" s="74"/>
      <c r="AE534" s="74" t="s">
        <v>27771</v>
      </c>
      <c r="AF534" s="74" t="s">
        <v>27772</v>
      </c>
      <c r="AG534" s="74"/>
      <c r="AH534" s="74">
        <v>73</v>
      </c>
      <c r="AI534" s="74">
        <v>0</v>
      </c>
      <c r="AJ534" s="74">
        <v>0</v>
      </c>
      <c r="AK534" s="74">
        <v>0</v>
      </c>
      <c r="AL534" s="74">
        <v>0</v>
      </c>
      <c r="AM534" s="74" t="s">
        <v>213</v>
      </c>
      <c r="AN534" s="74" t="s">
        <v>964</v>
      </c>
      <c r="AO534" s="74" t="s">
        <v>965</v>
      </c>
      <c r="AP534" s="74" t="s">
        <v>7153</v>
      </c>
      <c r="AQ534" s="74" t="s">
        <v>7154</v>
      </c>
      <c r="AR534" s="74"/>
      <c r="AS534" s="74" t="s">
        <v>7155</v>
      </c>
      <c r="AT534" s="74" t="s">
        <v>7156</v>
      </c>
      <c r="AU534" s="74" t="s">
        <v>365</v>
      </c>
      <c r="AV534" s="74">
        <v>2016</v>
      </c>
      <c r="AW534" s="74">
        <v>400</v>
      </c>
      <c r="AX534" s="12">
        <v>42371</v>
      </c>
      <c r="AY534" s="74"/>
      <c r="AZ534" s="74"/>
      <c r="BA534" s="74"/>
      <c r="BB534" s="74"/>
      <c r="BC534" s="74">
        <v>147</v>
      </c>
      <c r="BD534" s="74">
        <v>164</v>
      </c>
      <c r="BE534" s="74"/>
      <c r="BF534" s="74" t="s">
        <v>27773</v>
      </c>
      <c r="BG534" s="74"/>
      <c r="BH534" s="74">
        <v>18</v>
      </c>
      <c r="BI534" s="74" t="s">
        <v>7158</v>
      </c>
      <c r="BJ534" s="74" t="s">
        <v>1685</v>
      </c>
      <c r="BK534" s="74" t="s">
        <v>27774</v>
      </c>
      <c r="BL534" s="74" t="s">
        <v>27775</v>
      </c>
      <c r="BM534" s="74"/>
      <c r="BN534" s="79" t="str">
        <f>IF(COUNTIF(AA534,"*Nanjing Agr Univ*"),AA534)</f>
        <v>Wang, CH (reprint author), Nanjing Agr Univ, Key Lab Marine Biol, Coll Resources &amp; Environm Sci, Nanjing 210095, Jiangsu, Peoples R China.; Guan, YX (reprint author), Jiangsu Stn Agroecol Monitoring &amp; Protect, Nanjing 210036, Jiangsu, Peoples R China.</v>
      </c>
      <c r="BO534" s="79" t="b">
        <f>IF(COUNTIF(BN534,"*Life Sci*"),"生命科学学院",IF(COUNTIF(BN534,"*Coll Hort*"),"园艺学院"))</f>
        <v>0</v>
      </c>
      <c r="BP534" s="79" t="b">
        <f>IF(COUNTIF(BN534,"*Anim Sci*"),"动物科技学院",IF(COUNTIF(BN534,"*Vet Med*"),"动物医学院"))</f>
        <v>0</v>
      </c>
      <c r="BQ534" s="79" t="str">
        <f>IF(COUNTIF(BN534,"*Resources*"),"资源与环境科学学院",IF(COUNTIF(BN534,"*Dept Entomol*"),"植物保护学院"))</f>
        <v>资源与环境科学学院</v>
      </c>
      <c r="BR534" s="79" t="b">
        <f>IF(COUNTIF(BN534,"*Coll Agr*"),"农学院",IF(COUNTIF(BN534,"*Plant Protect*"),"植物保护学院"))</f>
        <v>0</v>
      </c>
      <c r="BS534" s="79" t="b">
        <f>IF(COUNTIF(BN534,"*Food Sci*"),"食品科技学院")</f>
        <v>0</v>
      </c>
      <c r="BT534" s="78" t="s">
        <v>7153</v>
      </c>
      <c r="BU534" s="76">
        <f>VLOOKUP(BT534,$CE$2:$CH$13600,3,FALSE)</f>
        <v>2.952</v>
      </c>
      <c r="BV534" s="76">
        <f>VLOOKUP(BT534,$CE$2:$CH$13600,4,FALSE)</f>
        <v>3.528</v>
      </c>
      <c r="BW534" s="78" t="b">
        <f>IF($BV534&gt;=10,1)</f>
        <v>0</v>
      </c>
      <c r="BX534" s="78" t="b">
        <f>IF(BV534&gt;=5,1)</f>
        <v>0</v>
      </c>
      <c r="BY534" s="78" t="b">
        <f>IF(BV534&lt;2,1)</f>
        <v>0</v>
      </c>
      <c r="BZ534" s="4">
        <v>3</v>
      </c>
      <c r="CC534" s="52">
        <v>533</v>
      </c>
      <c r="CD534" s="53" t="s">
        <v>29796</v>
      </c>
      <c r="CE534" s="53" t="s">
        <v>29797</v>
      </c>
      <c r="CF534" s="54">
        <v>3679</v>
      </c>
      <c r="CG534" s="54">
        <v>9.6170000000000009</v>
      </c>
      <c r="CH534" s="54">
        <v>7.0170000000000003</v>
      </c>
      <c r="CI534" s="54">
        <v>1.123</v>
      </c>
      <c r="CJ534" s="54">
        <v>81</v>
      </c>
      <c r="CK534" s="54">
        <v>5</v>
      </c>
      <c r="CL534" s="54">
        <v>1.294E-2</v>
      </c>
      <c r="CM534" s="54">
        <v>2.82</v>
      </c>
      <c r="CN534" s="53" t="s">
        <v>29793</v>
      </c>
      <c r="CO534" s="54">
        <v>3</v>
      </c>
      <c r="CP534" s="54">
        <v>79</v>
      </c>
      <c r="CQ534" s="55">
        <f t="shared" si="8"/>
        <v>3.7974683544303799E-2</v>
      </c>
      <c r="CR534" s="52" t="s">
        <v>28907</v>
      </c>
    </row>
    <row r="535" spans="1:96" ht="86.4">
      <c r="A535" s="74">
        <v>534</v>
      </c>
      <c r="B535" s="75" t="s">
        <v>45271</v>
      </c>
      <c r="C535" s="75" t="s">
        <v>45264</v>
      </c>
      <c r="D535" s="9" t="s">
        <v>62</v>
      </c>
      <c r="E535" s="9" t="s">
        <v>46172</v>
      </c>
      <c r="F535" s="9"/>
      <c r="G535" s="9"/>
      <c r="H535" s="9"/>
      <c r="I535" s="9" t="s">
        <v>46173</v>
      </c>
      <c r="J535" s="9"/>
      <c r="K535" s="9"/>
      <c r="L535" s="75" t="s">
        <v>46174</v>
      </c>
      <c r="M535" s="75" t="s">
        <v>46175</v>
      </c>
      <c r="N535" s="9"/>
      <c r="O535" s="9"/>
      <c r="P535" s="9" t="s">
        <v>67</v>
      </c>
      <c r="Q535" s="42" t="s">
        <v>68</v>
      </c>
      <c r="R535" s="9"/>
      <c r="S535" s="9"/>
      <c r="T535" s="9"/>
      <c r="U535" s="9"/>
      <c r="V535" s="9"/>
      <c r="W535" s="9" t="s">
        <v>46176</v>
      </c>
      <c r="X535" s="9" t="s">
        <v>46177</v>
      </c>
      <c r="Y535" s="9"/>
      <c r="Z535" s="9" t="s">
        <v>46178</v>
      </c>
      <c r="AA535" s="9" t="s">
        <v>46179</v>
      </c>
      <c r="AB535" s="9" t="s">
        <v>1536</v>
      </c>
      <c r="AC535" s="9"/>
      <c r="AD535" s="9"/>
      <c r="AE535" s="9" t="s">
        <v>46180</v>
      </c>
      <c r="AF535" s="9" t="s">
        <v>46181</v>
      </c>
      <c r="AG535" s="9"/>
      <c r="AH535" s="9">
        <v>59</v>
      </c>
      <c r="AI535" s="9">
        <v>0</v>
      </c>
      <c r="AJ535" s="9">
        <v>0</v>
      </c>
      <c r="AK535" s="9">
        <v>0</v>
      </c>
      <c r="AL535" s="9">
        <v>0</v>
      </c>
      <c r="AM535" s="9" t="s">
        <v>213</v>
      </c>
      <c r="AN535" s="9" t="s">
        <v>964</v>
      </c>
      <c r="AO535" s="9" t="s">
        <v>965</v>
      </c>
      <c r="AP535" s="42" t="s">
        <v>30667</v>
      </c>
      <c r="AQ535" s="42" t="s">
        <v>46182</v>
      </c>
      <c r="AR535" s="42"/>
      <c r="AS535" s="42" t="s">
        <v>30666</v>
      </c>
      <c r="AT535" s="42" t="s">
        <v>46183</v>
      </c>
      <c r="AU535" s="42" t="s">
        <v>198</v>
      </c>
      <c r="AV535" s="42">
        <v>2016</v>
      </c>
      <c r="AW535" s="42">
        <v>28</v>
      </c>
      <c r="AX535" s="42">
        <v>2</v>
      </c>
      <c r="AY535" s="42"/>
      <c r="AZ535" s="42"/>
      <c r="BA535" s="42"/>
      <c r="BB535" s="42"/>
      <c r="BC535" s="42">
        <v>877</v>
      </c>
      <c r="BD535" s="42">
        <v>888</v>
      </c>
      <c r="BE535" s="42"/>
      <c r="BF535" s="42" t="s">
        <v>46184</v>
      </c>
      <c r="BG535" s="42"/>
      <c r="BH535" s="42">
        <v>12</v>
      </c>
      <c r="BI535" s="42" t="s">
        <v>46185</v>
      </c>
      <c r="BJ535" s="42" t="s">
        <v>46185</v>
      </c>
      <c r="BK535" s="42" t="s">
        <v>46186</v>
      </c>
      <c r="BL535" s="42" t="s">
        <v>46187</v>
      </c>
      <c r="BM535" s="42"/>
      <c r="BN535" s="79" t="str">
        <f>IF(COUNTIF(AA535,"*Nanjing Agr Univ*"),AA535)</f>
        <v>Wang, CH (reprint author), Nanjing Agr Univ, Coll Resources &amp; Environm Sci, Jiangsu Prov Key Lab Marine Biol, 1 Tongwei Rd, Nanjing 210095, Jiangsu, Peoples R China.</v>
      </c>
      <c r="BO535" s="79" t="b">
        <f>IF(COUNTIF(BN535,"*Life Sci*"),"生命科学学院",IF(COUNTIF(BN535,"*Coll Hort*"),"园艺学院"))</f>
        <v>0</v>
      </c>
      <c r="BP535" s="79" t="b">
        <f>IF(COUNTIF(BN535,"*Anim Sci*"),"动物科技学院",IF(COUNTIF(BN535,"*Vet Med*"),"动物医学院"))</f>
        <v>0</v>
      </c>
      <c r="BQ535" s="79" t="str">
        <f>IF(COUNTIF(BN535,"*Resources*"),"资源与环境科学学院",IF(COUNTIF(BN535,"*Dept Entomol*"),"植物保护学院"))</f>
        <v>资源与环境科学学院</v>
      </c>
      <c r="BR535" s="79" t="b">
        <f>IF(COUNTIF(BN535,"*Coll Agr*"),"农学院",IF(COUNTIF(BN535,"*Plant Protect*"),"植物保护学院"))</f>
        <v>0</v>
      </c>
      <c r="BS535" s="79" t="b">
        <f>IF(COUNTIF(BN535,"*Food Sci*"),"食品科技学院")</f>
        <v>0</v>
      </c>
      <c r="BT535" s="48" t="s">
        <v>30667</v>
      </c>
      <c r="BU535" s="76">
        <f>VLOOKUP(BT535,$CE$2:$CH$13600,3,FALSE)</f>
        <v>2.5590000000000002</v>
      </c>
      <c r="BV535" s="76">
        <f>VLOOKUP(BT535,$CE$2:$CH$13600,4,FALSE)</f>
        <v>3.0950000000000002</v>
      </c>
      <c r="BW535" s="78" t="b">
        <f>IF($BV535&gt;=10,1)</f>
        <v>0</v>
      </c>
      <c r="BX535" s="78" t="b">
        <f>IF(BV535&gt;=5,1)</f>
        <v>0</v>
      </c>
      <c r="BY535" s="78" t="b">
        <f>IF(BV535&lt;2,1)</f>
        <v>0</v>
      </c>
      <c r="BZ535" s="4">
        <v>4</v>
      </c>
      <c r="CC535" s="52">
        <v>534</v>
      </c>
      <c r="CD535" s="53" t="s">
        <v>29798</v>
      </c>
      <c r="CE535" s="53" t="s">
        <v>29799</v>
      </c>
      <c r="CF535" s="54">
        <v>11210</v>
      </c>
      <c r="CG535" s="54">
        <v>7.117</v>
      </c>
      <c r="CH535" s="54">
        <v>7.9829999999999997</v>
      </c>
      <c r="CI535" s="54">
        <v>2.101</v>
      </c>
      <c r="CJ535" s="54">
        <v>149</v>
      </c>
      <c r="CK535" s="54">
        <v>6.8</v>
      </c>
      <c r="CL535" s="54">
        <v>2.46E-2</v>
      </c>
      <c r="CM535" s="54">
        <v>2.6030000000000002</v>
      </c>
      <c r="CN535" s="53" t="s">
        <v>29793</v>
      </c>
      <c r="CO535" s="54">
        <v>4</v>
      </c>
      <c r="CP535" s="54">
        <v>79</v>
      </c>
      <c r="CQ535" s="55">
        <f t="shared" si="8"/>
        <v>5.0632911392405063E-2</v>
      </c>
      <c r="CR535" s="52" t="s">
        <v>28907</v>
      </c>
    </row>
    <row r="536" spans="1:96" ht="28.8">
      <c r="A536" s="74">
        <v>535</v>
      </c>
      <c r="B536" s="75" t="s">
        <v>27456</v>
      </c>
      <c r="C536" s="75" t="s">
        <v>49468</v>
      </c>
      <c r="D536" s="95" t="s">
        <v>62</v>
      </c>
      <c r="E536" s="95" t="s">
        <v>49469</v>
      </c>
      <c r="F536" s="95"/>
      <c r="G536" s="95"/>
      <c r="H536" s="95"/>
      <c r="I536" s="95" t="s">
        <v>49470</v>
      </c>
      <c r="J536" s="95"/>
      <c r="K536" s="95"/>
      <c r="L536" s="82" t="s">
        <v>49471</v>
      </c>
      <c r="M536" s="82" t="s">
        <v>22785</v>
      </c>
      <c r="N536" s="95"/>
      <c r="O536" s="95"/>
      <c r="P536" s="95" t="s">
        <v>67</v>
      </c>
      <c r="Q536" s="82" t="s">
        <v>68</v>
      </c>
      <c r="R536" s="82"/>
      <c r="S536" s="82"/>
      <c r="T536" s="82"/>
      <c r="U536" s="82"/>
      <c r="V536" s="82"/>
      <c r="W536" s="82" t="s">
        <v>49472</v>
      </c>
      <c r="X536" s="82" t="s">
        <v>49473</v>
      </c>
      <c r="Y536" s="82"/>
      <c r="Z536" s="82" t="s">
        <v>49474</v>
      </c>
      <c r="AA536" s="82" t="s">
        <v>22789</v>
      </c>
      <c r="AB536" s="82" t="s">
        <v>1536</v>
      </c>
      <c r="AC536" s="82"/>
      <c r="AD536" s="82"/>
      <c r="AE536" s="82" t="s">
        <v>49475</v>
      </c>
      <c r="AF536" s="82" t="s">
        <v>49476</v>
      </c>
      <c r="AG536" s="82"/>
      <c r="AH536" s="82">
        <v>38</v>
      </c>
      <c r="AI536" s="82">
        <v>0</v>
      </c>
      <c r="AJ536" s="82">
        <v>0</v>
      </c>
      <c r="AK536" s="82">
        <v>0</v>
      </c>
      <c r="AL536" s="82">
        <v>0</v>
      </c>
      <c r="AM536" s="82" t="s">
        <v>76</v>
      </c>
      <c r="AN536" s="82" t="s">
        <v>77</v>
      </c>
      <c r="AO536" s="82" t="s">
        <v>78</v>
      </c>
      <c r="AP536" s="82" t="s">
        <v>22792</v>
      </c>
      <c r="AQ536" s="82" t="s">
        <v>22793</v>
      </c>
      <c r="AR536" s="82"/>
      <c r="AS536" s="82" t="s">
        <v>22794</v>
      </c>
      <c r="AT536" s="82" t="s">
        <v>22795</v>
      </c>
      <c r="AU536" s="82" t="s">
        <v>119</v>
      </c>
      <c r="AV536" s="82">
        <v>2016</v>
      </c>
      <c r="AW536" s="82">
        <v>51</v>
      </c>
      <c r="AX536" s="82">
        <v>5</v>
      </c>
      <c r="AY536" s="82"/>
      <c r="AZ536" s="82"/>
      <c r="BA536" s="82"/>
      <c r="BB536" s="82"/>
      <c r="BC536" s="82">
        <v>650</v>
      </c>
      <c r="BD536" s="82">
        <v>658</v>
      </c>
      <c r="BE536" s="82"/>
      <c r="BF536" s="82" t="s">
        <v>49477</v>
      </c>
      <c r="BG536" s="82"/>
      <c r="BH536" s="82">
        <v>9</v>
      </c>
      <c r="BI536" s="82" t="s">
        <v>22797</v>
      </c>
      <c r="BJ536" s="82" t="s">
        <v>22798</v>
      </c>
      <c r="BK536" s="82" t="s">
        <v>48904</v>
      </c>
      <c r="BL536" s="82" t="s">
        <v>49478</v>
      </c>
      <c r="BM536" s="82"/>
      <c r="BN536" s="80" t="s">
        <v>22789</v>
      </c>
      <c r="BO536" s="80" t="b">
        <v>0</v>
      </c>
      <c r="BP536" s="80" t="b">
        <v>0</v>
      </c>
      <c r="BQ536" s="80" t="s">
        <v>27456</v>
      </c>
      <c r="BR536" s="80" t="b">
        <v>0</v>
      </c>
      <c r="BS536" s="80" t="b">
        <v>0</v>
      </c>
      <c r="BT536" s="81" t="s">
        <v>22792</v>
      </c>
      <c r="BU536" s="81">
        <v>2.516</v>
      </c>
      <c r="BV536" s="81">
        <v>2.9089999999999998</v>
      </c>
      <c r="BW536" s="77"/>
      <c r="BX536" s="77"/>
      <c r="BY536" s="77"/>
      <c r="CC536" s="52">
        <v>535</v>
      </c>
      <c r="CD536" s="53" t="s">
        <v>29800</v>
      </c>
      <c r="CE536" s="53" t="s">
        <v>29801</v>
      </c>
      <c r="CF536" s="54">
        <v>16299</v>
      </c>
      <c r="CG536" s="54">
        <v>6.5640000000000001</v>
      </c>
      <c r="CH536" s="54">
        <v>6.8860000000000001</v>
      </c>
      <c r="CI536" s="54">
        <v>1.5129999999999999</v>
      </c>
      <c r="CJ536" s="54">
        <v>273</v>
      </c>
      <c r="CK536" s="54">
        <v>5</v>
      </c>
      <c r="CL536" s="54">
        <v>5.1799999999999999E-2</v>
      </c>
      <c r="CM536" s="54">
        <v>2.4860000000000002</v>
      </c>
      <c r="CN536" s="53" t="s">
        <v>29793</v>
      </c>
      <c r="CO536" s="54">
        <v>5</v>
      </c>
      <c r="CP536" s="54">
        <v>79</v>
      </c>
      <c r="CQ536" s="55">
        <f t="shared" si="8"/>
        <v>6.3291139240506333E-2</v>
      </c>
      <c r="CR536" s="52" t="s">
        <v>28907</v>
      </c>
    </row>
    <row r="537" spans="1:96" ht="72">
      <c r="A537" s="74">
        <v>536</v>
      </c>
      <c r="B537" s="75" t="s">
        <v>45271</v>
      </c>
      <c r="C537" s="75" t="s">
        <v>45265</v>
      </c>
      <c r="D537" s="42" t="s">
        <v>62</v>
      </c>
      <c r="E537" s="42" t="s">
        <v>3479</v>
      </c>
      <c r="F537" s="42"/>
      <c r="G537" s="42"/>
      <c r="H537" s="42"/>
      <c r="I537" s="42" t="s">
        <v>3480</v>
      </c>
      <c r="J537" s="42"/>
      <c r="K537" s="42"/>
      <c r="L537" s="75" t="s">
        <v>3481</v>
      </c>
      <c r="M537" s="75" t="s">
        <v>1281</v>
      </c>
      <c r="N537" s="42"/>
      <c r="O537" s="42"/>
      <c r="P537" s="42" t="s">
        <v>67</v>
      </c>
      <c r="Q537" s="74" t="s">
        <v>68</v>
      </c>
      <c r="R537" s="74"/>
      <c r="S537" s="74"/>
      <c r="T537" s="74"/>
      <c r="U537" s="74"/>
      <c r="V537" s="74"/>
      <c r="W537" s="74" t="s">
        <v>3482</v>
      </c>
      <c r="X537" s="74" t="s">
        <v>3483</v>
      </c>
      <c r="Y537" s="74"/>
      <c r="Z537" s="74" t="s">
        <v>3484</v>
      </c>
      <c r="AA537" s="74" t="s">
        <v>3485</v>
      </c>
      <c r="AB537" s="74" t="s">
        <v>3486</v>
      </c>
      <c r="AC537" s="74"/>
      <c r="AD537" s="74"/>
      <c r="AE537" s="74" t="s">
        <v>3487</v>
      </c>
      <c r="AF537" s="74" t="s">
        <v>3488</v>
      </c>
      <c r="AG537" s="74"/>
      <c r="AH537" s="74">
        <v>63</v>
      </c>
      <c r="AI537" s="74">
        <v>0</v>
      </c>
      <c r="AJ537" s="74">
        <v>0</v>
      </c>
      <c r="AK537" s="74">
        <v>6</v>
      </c>
      <c r="AL537" s="74">
        <v>6</v>
      </c>
      <c r="AM537" s="74" t="s">
        <v>1289</v>
      </c>
      <c r="AN537" s="74" t="s">
        <v>1290</v>
      </c>
      <c r="AO537" s="74" t="s">
        <v>1291</v>
      </c>
      <c r="AP537" s="74" t="s">
        <v>1292</v>
      </c>
      <c r="AQ537" s="74" t="s">
        <v>1293</v>
      </c>
      <c r="AR537" s="74"/>
      <c r="AS537" s="74" t="s">
        <v>1294</v>
      </c>
      <c r="AT537" s="74" t="s">
        <v>1295</v>
      </c>
      <c r="AU537" s="74" t="s">
        <v>2677</v>
      </c>
      <c r="AV537" s="74">
        <v>2016</v>
      </c>
      <c r="AW537" s="74">
        <v>16</v>
      </c>
      <c r="AX537" s="74">
        <v>1</v>
      </c>
      <c r="AY537" s="74"/>
      <c r="AZ537" s="74"/>
      <c r="BA537" s="74"/>
      <c r="BB537" s="74"/>
      <c r="BC537" s="74">
        <v>191</v>
      </c>
      <c r="BD537" s="74">
        <v>203</v>
      </c>
      <c r="BE537" s="74"/>
      <c r="BF537" s="74" t="s">
        <v>3489</v>
      </c>
      <c r="BG537" s="74"/>
      <c r="BH537" s="74">
        <v>13</v>
      </c>
      <c r="BI537" s="74" t="s">
        <v>1297</v>
      </c>
      <c r="BJ537" s="74" t="s">
        <v>1298</v>
      </c>
      <c r="BK537" s="74" t="s">
        <v>3477</v>
      </c>
      <c r="BL537" s="74" t="s">
        <v>3490</v>
      </c>
      <c r="BM537" s="74"/>
      <c r="BN537" s="79" t="str">
        <f>IF(COUNTIF(AA537,"*Nanjing Agr Univ*"),AA537)</f>
        <v>Xiong, ZQ (reprint author), Nanjing Agr Univ, Jiangsu Key Lab Low Carbon Agr &amp; GHGs Mitigat, Coll Resources &amp; Environm Sci, Nanjing 210095, Jiangsu, Peoples R China.</v>
      </c>
      <c r="BO537" s="79" t="b">
        <f>IF(COUNTIF(BN537,"*Life Sci*"),"生命科学学院",IF(COUNTIF(BN537,"*Coll Hort*"),"园艺学院"))</f>
        <v>0</v>
      </c>
      <c r="BP537" s="79" t="b">
        <f>IF(COUNTIF(BN537,"*Anim Sci*"),"动物科技学院",IF(COUNTIF(BN537,"*Vet Med*"),"动物医学院"))</f>
        <v>0</v>
      </c>
      <c r="BQ537" s="79" t="str">
        <f>IF(COUNTIF(BN537,"*Resources*"),"资源与环境科学学院",IF(COUNTIF(BN537,"*Dept Entomol*"),"植物保护学院"))</f>
        <v>资源与环境科学学院</v>
      </c>
      <c r="BR537" s="79" t="b">
        <f>IF(COUNTIF(BN537,"*Coll Agr*"),"农学院",IF(COUNTIF(BN537,"*Plant Protect*"),"植物保护学院"))</f>
        <v>0</v>
      </c>
      <c r="BS537" s="79" t="b">
        <f>IF(COUNTIF(BN537,"*Food Sci*"),"食品科技学院")</f>
        <v>0</v>
      </c>
      <c r="BT537" s="78" t="str">
        <f>AP537</f>
        <v>1439-0108</v>
      </c>
      <c r="BU537" s="76">
        <f>VLOOKUP(BT537,$CE$2:$CH$13600,3,FALSE)</f>
        <v>2.1389999999999998</v>
      </c>
      <c r="BV537" s="76">
        <f>VLOOKUP(BT537,$CE$2:$CH$13600,4,FALSE)</f>
        <v>2.5979999999999999</v>
      </c>
      <c r="BW537" s="78" t="b">
        <f>IF($BV537&gt;=10,1)</f>
        <v>0</v>
      </c>
      <c r="BX537" s="78" t="b">
        <f>IF(BV537&gt;=5,1)</f>
        <v>0</v>
      </c>
      <c r="BY537" s="78" t="b">
        <f>IF(BV537&lt;2,1)</f>
        <v>0</v>
      </c>
      <c r="BZ537" s="4">
        <v>3</v>
      </c>
      <c r="CC537" s="52">
        <v>536</v>
      </c>
      <c r="CD537" s="53" t="s">
        <v>29802</v>
      </c>
      <c r="CE537" s="53" t="s">
        <v>29803</v>
      </c>
      <c r="CF537" s="54">
        <v>21499</v>
      </c>
      <c r="CG537" s="54">
        <v>6.1150000000000002</v>
      </c>
      <c r="CH537" s="54">
        <v>5.7750000000000004</v>
      </c>
      <c r="CI537" s="54">
        <v>1.329</v>
      </c>
      <c r="CJ537" s="54">
        <v>502</v>
      </c>
      <c r="CK537" s="54">
        <v>4</v>
      </c>
      <c r="CL537" s="54">
        <v>6.191E-2</v>
      </c>
      <c r="CM537" s="54">
        <v>1.5209999999999999</v>
      </c>
      <c r="CN537" s="53" t="s">
        <v>29793</v>
      </c>
      <c r="CO537" s="54">
        <v>6</v>
      </c>
      <c r="CP537" s="54">
        <v>79</v>
      </c>
      <c r="CQ537" s="55">
        <f t="shared" si="8"/>
        <v>7.5949367088607597E-2</v>
      </c>
      <c r="CR537" s="52" t="s">
        <v>28907</v>
      </c>
    </row>
    <row r="538" spans="1:96" ht="86.4">
      <c r="A538" s="74">
        <v>537</v>
      </c>
      <c r="B538" s="75" t="s">
        <v>45271</v>
      </c>
      <c r="C538" s="75" t="s">
        <v>45265</v>
      </c>
      <c r="D538" s="9" t="s">
        <v>62</v>
      </c>
      <c r="E538" s="9" t="s">
        <v>27993</v>
      </c>
      <c r="F538" s="9"/>
      <c r="G538" s="9"/>
      <c r="H538" s="9"/>
      <c r="I538" s="9" t="s">
        <v>27994</v>
      </c>
      <c r="J538" s="9"/>
      <c r="K538" s="9"/>
      <c r="L538" s="75" t="s">
        <v>27995</v>
      </c>
      <c r="M538" s="75" t="s">
        <v>6461</v>
      </c>
      <c r="N538" s="9"/>
      <c r="O538" s="9"/>
      <c r="P538" s="9" t="s">
        <v>67</v>
      </c>
      <c r="Q538" s="74" t="s">
        <v>68</v>
      </c>
      <c r="R538" s="74"/>
      <c r="S538" s="74"/>
      <c r="T538" s="74"/>
      <c r="U538" s="74"/>
      <c r="V538" s="74"/>
      <c r="W538" s="74" t="s">
        <v>27996</v>
      </c>
      <c r="X538" s="74" t="s">
        <v>27997</v>
      </c>
      <c r="Y538" s="74"/>
      <c r="Z538" s="74" t="s">
        <v>27998</v>
      </c>
      <c r="AA538" s="74" t="s">
        <v>27999</v>
      </c>
      <c r="AB538" s="74" t="s">
        <v>3486</v>
      </c>
      <c r="AC538" s="74"/>
      <c r="AD538" s="74"/>
      <c r="AE538" s="74" t="s">
        <v>28000</v>
      </c>
      <c r="AF538" s="74" t="s">
        <v>28001</v>
      </c>
      <c r="AG538" s="74"/>
      <c r="AH538" s="74">
        <v>43</v>
      </c>
      <c r="AI538" s="74">
        <v>0</v>
      </c>
      <c r="AJ538" s="74">
        <v>0</v>
      </c>
      <c r="AK538" s="74">
        <v>2</v>
      </c>
      <c r="AL538" s="74">
        <v>2</v>
      </c>
      <c r="AM538" s="74" t="s">
        <v>136</v>
      </c>
      <c r="AN538" s="74" t="s">
        <v>77</v>
      </c>
      <c r="AO538" s="74" t="s">
        <v>137</v>
      </c>
      <c r="AP538" s="74" t="s">
        <v>6470</v>
      </c>
      <c r="AQ538" s="74"/>
      <c r="AR538" s="74"/>
      <c r="AS538" s="74" t="s">
        <v>6471</v>
      </c>
      <c r="AT538" s="74" t="s">
        <v>6472</v>
      </c>
      <c r="AU538" s="74" t="s">
        <v>365</v>
      </c>
      <c r="AV538" s="74">
        <v>2016</v>
      </c>
      <c r="AW538" s="74">
        <v>94</v>
      </c>
      <c r="AX538" s="74"/>
      <c r="AY538" s="74"/>
      <c r="AZ538" s="74"/>
      <c r="BA538" s="74"/>
      <c r="BB538" s="74"/>
      <c r="BC538" s="74">
        <v>80</v>
      </c>
      <c r="BD538" s="74">
        <v>87</v>
      </c>
      <c r="BE538" s="74"/>
      <c r="BF538" s="74" t="s">
        <v>28002</v>
      </c>
      <c r="BG538" s="74"/>
      <c r="BH538" s="74">
        <v>8</v>
      </c>
      <c r="BI538" s="74" t="s">
        <v>472</v>
      </c>
      <c r="BJ538" s="74" t="s">
        <v>473</v>
      </c>
      <c r="BK538" s="74" t="s">
        <v>28003</v>
      </c>
      <c r="BL538" s="74" t="s">
        <v>28004</v>
      </c>
      <c r="BM538" s="74"/>
      <c r="BN538" s="79" t="str">
        <f>IF(COUNTIF(AA538,"*Nanjing Agr Univ*"),AA538)</f>
        <v>Xiong, ZQ (reprint author), Nanjing Agr Univ, Coll Resources &amp; Environm Sci, Nanjing 210095, Jiangsu, Peoples R China.</v>
      </c>
      <c r="BO538" s="79" t="b">
        <f>IF(COUNTIF(BN538,"*Life Sci*"),"生命科学学院",IF(COUNTIF(BN538,"*Coll Hort*"),"园艺学院"))</f>
        <v>0</v>
      </c>
      <c r="BP538" s="79" t="b">
        <f>IF(COUNTIF(BN538,"*Anim Sci*"),"动物科技学院",IF(COUNTIF(BN538,"*Vet Med*"),"动物医学院"))</f>
        <v>0</v>
      </c>
      <c r="BQ538" s="79" t="str">
        <f>IF(COUNTIF(BN538,"*Resources*"),"资源与环境科学学院",IF(COUNTIF(BN538,"*Dept Entomol*"),"植物保护学院"))</f>
        <v>资源与环境科学学院</v>
      </c>
      <c r="BR538" s="79" t="b">
        <f>IF(COUNTIF(BN538,"*Coll Agr*"),"农学院",IF(COUNTIF(BN538,"*Plant Protect*"),"植物保护学院"))</f>
        <v>0</v>
      </c>
      <c r="BS538" s="79" t="b">
        <f>IF(COUNTIF(BN538,"*Food Sci*"),"食品科技学院")</f>
        <v>0</v>
      </c>
      <c r="BT538" s="78" t="s">
        <v>6470</v>
      </c>
      <c r="BU538" s="76">
        <f>VLOOKUP(BT538,$CE$2:$CH$13600,3,FALSE)</f>
        <v>3.9319999999999999</v>
      </c>
      <c r="BV538" s="76">
        <f>VLOOKUP(BT538,$CE$2:$CH$13600,4,FALSE)</f>
        <v>4.9530000000000003</v>
      </c>
      <c r="BW538" s="78" t="b">
        <f>IF($BV538&gt;=10,1)</f>
        <v>0</v>
      </c>
      <c r="BX538" s="78" t="b">
        <f>IF(BV538&gt;=5,1)</f>
        <v>0</v>
      </c>
      <c r="BY538" s="78" t="b">
        <f>IF(BV538&lt;2,1)</f>
        <v>0</v>
      </c>
      <c r="BZ538" s="4">
        <v>3</v>
      </c>
      <c r="CC538" s="52">
        <v>537</v>
      </c>
      <c r="CD538" s="53" t="s">
        <v>29804</v>
      </c>
      <c r="CE538" s="53" t="s">
        <v>29805</v>
      </c>
      <c r="CF538" s="54">
        <v>555</v>
      </c>
      <c r="CG538" s="54">
        <v>5.75</v>
      </c>
      <c r="CH538" s="54">
        <v>4.2770000000000001</v>
      </c>
      <c r="CI538" s="54">
        <v>0.33300000000000002</v>
      </c>
      <c r="CJ538" s="54">
        <v>6</v>
      </c>
      <c r="CK538" s="54">
        <v>8.1999999999999993</v>
      </c>
      <c r="CL538" s="54">
        <v>9.7000000000000005E-4</v>
      </c>
      <c r="CM538" s="54">
        <v>1.2969999999999999</v>
      </c>
      <c r="CN538" s="53" t="s">
        <v>29793</v>
      </c>
      <c r="CO538" s="54">
        <v>7</v>
      </c>
      <c r="CP538" s="54">
        <v>79</v>
      </c>
      <c r="CQ538" s="55">
        <f t="shared" si="8"/>
        <v>8.8607594936708861E-2</v>
      </c>
      <c r="CR538" s="52" t="s">
        <v>28907</v>
      </c>
    </row>
    <row r="539" spans="1:96" ht="28.8">
      <c r="A539" s="74">
        <v>538</v>
      </c>
      <c r="B539" s="75" t="s">
        <v>27456</v>
      </c>
      <c r="C539" s="75" t="s">
        <v>49504</v>
      </c>
      <c r="D539" s="95" t="s">
        <v>62</v>
      </c>
      <c r="E539" s="95" t="s">
        <v>49505</v>
      </c>
      <c r="F539" s="95"/>
      <c r="G539" s="95"/>
      <c r="H539" s="95"/>
      <c r="I539" s="95" t="s">
        <v>49506</v>
      </c>
      <c r="J539" s="95"/>
      <c r="K539" s="95"/>
      <c r="L539" s="82" t="s">
        <v>49507</v>
      </c>
      <c r="M539" s="82" t="s">
        <v>1411</v>
      </c>
      <c r="N539" s="95"/>
      <c r="O539" s="95"/>
      <c r="P539" s="95" t="s">
        <v>67</v>
      </c>
      <c r="Q539" s="82" t="s">
        <v>68</v>
      </c>
      <c r="R539" s="82"/>
      <c r="S539" s="82"/>
      <c r="T539" s="82"/>
      <c r="U539" s="82"/>
      <c r="V539" s="82"/>
      <c r="W539" s="82" t="s">
        <v>49508</v>
      </c>
      <c r="X539" s="82" t="s">
        <v>49509</v>
      </c>
      <c r="Y539" s="82"/>
      <c r="Z539" s="82" t="s">
        <v>49510</v>
      </c>
      <c r="AA539" s="82" t="s">
        <v>4803</v>
      </c>
      <c r="AB539" s="82" t="s">
        <v>3486</v>
      </c>
      <c r="AC539" s="82"/>
      <c r="AD539" s="82"/>
      <c r="AE539" s="82" t="s">
        <v>11868</v>
      </c>
      <c r="AF539" s="82" t="s">
        <v>11869</v>
      </c>
      <c r="AG539" s="82"/>
      <c r="AH539" s="82">
        <v>76</v>
      </c>
      <c r="AI539" s="82">
        <v>0</v>
      </c>
      <c r="AJ539" s="82">
        <v>0</v>
      </c>
      <c r="AK539" s="82">
        <v>0</v>
      </c>
      <c r="AL539" s="82">
        <v>0</v>
      </c>
      <c r="AM539" s="82" t="s">
        <v>1289</v>
      </c>
      <c r="AN539" s="82" t="s">
        <v>1290</v>
      </c>
      <c r="AO539" s="82" t="s">
        <v>1291</v>
      </c>
      <c r="AP539" s="82" t="s">
        <v>1418</v>
      </c>
      <c r="AQ539" s="82" t="s">
        <v>1419</v>
      </c>
      <c r="AR539" s="82"/>
      <c r="AS539" s="82" t="s">
        <v>1420</v>
      </c>
      <c r="AT539" s="82" t="s">
        <v>1421</v>
      </c>
      <c r="AU539" s="82" t="s">
        <v>198</v>
      </c>
      <c r="AV539" s="82">
        <v>2016</v>
      </c>
      <c r="AW539" s="82">
        <v>23</v>
      </c>
      <c r="AX539" s="82">
        <v>8</v>
      </c>
      <c r="AY539" s="82"/>
      <c r="AZ539" s="82"/>
      <c r="BA539" s="82"/>
      <c r="BB539" s="82"/>
      <c r="BC539" s="82">
        <v>7949</v>
      </c>
      <c r="BD539" s="82">
        <v>7961</v>
      </c>
      <c r="BE539" s="82"/>
      <c r="BF539" s="82" t="s">
        <v>49511</v>
      </c>
      <c r="BG539" s="82"/>
      <c r="BH539" s="82">
        <v>13</v>
      </c>
      <c r="BI539" s="82" t="s">
        <v>937</v>
      </c>
      <c r="BJ539" s="82" t="s">
        <v>938</v>
      </c>
      <c r="BK539" s="82" t="s">
        <v>49512</v>
      </c>
      <c r="BL539" s="82" t="s">
        <v>49513</v>
      </c>
      <c r="BM539" s="82"/>
      <c r="BN539" s="80" t="s">
        <v>4803</v>
      </c>
      <c r="BO539" s="80" t="b">
        <v>0</v>
      </c>
      <c r="BP539" s="80" t="b">
        <v>0</v>
      </c>
      <c r="BQ539" s="80" t="s">
        <v>27456</v>
      </c>
      <c r="BR539" s="80" t="b">
        <v>0</v>
      </c>
      <c r="BS539" s="80" t="b">
        <v>0</v>
      </c>
      <c r="BT539" s="81" t="s">
        <v>1418</v>
      </c>
      <c r="BU539" s="81">
        <v>2.8279999999999998</v>
      </c>
      <c r="BV539" s="81">
        <v>2.92</v>
      </c>
      <c r="BW539" s="77"/>
      <c r="BX539" s="77"/>
      <c r="BY539" s="77"/>
      <c r="CC539" s="52">
        <v>538</v>
      </c>
      <c r="CD539" s="53" t="s">
        <v>29806</v>
      </c>
      <c r="CE539" s="53" t="s">
        <v>29807</v>
      </c>
      <c r="CF539" s="54">
        <v>64998</v>
      </c>
      <c r="CG539" s="54">
        <v>4.9809999999999999</v>
      </c>
      <c r="CH539" s="54">
        <v>8.1359999999999992</v>
      </c>
      <c r="CI539" s="54">
        <v>1.1739999999999999</v>
      </c>
      <c r="CJ539" s="54">
        <v>731</v>
      </c>
      <c r="CK539" s="54">
        <v>6.9</v>
      </c>
      <c r="CL539" s="54">
        <v>0.19631999999999999</v>
      </c>
      <c r="CM539" s="54">
        <v>3.5720000000000001</v>
      </c>
      <c r="CN539" s="53" t="s">
        <v>29793</v>
      </c>
      <c r="CO539" s="54">
        <v>8</v>
      </c>
      <c r="CP539" s="54">
        <v>79</v>
      </c>
      <c r="CQ539" s="55">
        <f t="shared" si="8"/>
        <v>0.10126582278481013</v>
      </c>
      <c r="CR539" s="52" t="s">
        <v>28907</v>
      </c>
    </row>
    <row r="540" spans="1:96" ht="100.8">
      <c r="A540" s="74">
        <v>539</v>
      </c>
      <c r="B540" s="75" t="s">
        <v>45271</v>
      </c>
      <c r="C540" s="75" t="s">
        <v>48205</v>
      </c>
      <c r="D540" s="9" t="s">
        <v>62</v>
      </c>
      <c r="E540" s="9" t="s">
        <v>46611</v>
      </c>
      <c r="F540" s="9"/>
      <c r="G540" s="9"/>
      <c r="H540" s="9"/>
      <c r="I540" s="9" t="s">
        <v>46612</v>
      </c>
      <c r="J540" s="9"/>
      <c r="K540" s="9"/>
      <c r="L540" s="75" t="s">
        <v>46613</v>
      </c>
      <c r="M540" s="75" t="s">
        <v>4722</v>
      </c>
      <c r="N540" s="9"/>
      <c r="O540" s="9"/>
      <c r="P540" s="9" t="s">
        <v>67</v>
      </c>
      <c r="Q540" s="42" t="s">
        <v>977</v>
      </c>
      <c r="R540" s="9"/>
      <c r="S540" s="9"/>
      <c r="T540" s="9"/>
      <c r="U540" s="9"/>
      <c r="V540" s="9"/>
      <c r="W540" s="9" t="s">
        <v>46614</v>
      </c>
      <c r="X540" s="9" t="s">
        <v>46615</v>
      </c>
      <c r="Y540" s="9"/>
      <c r="Z540" s="9" t="s">
        <v>46616</v>
      </c>
      <c r="AA540" s="9" t="s">
        <v>46617</v>
      </c>
      <c r="AB540" s="9" t="s">
        <v>13417</v>
      </c>
      <c r="AC540" s="9" t="s">
        <v>4702</v>
      </c>
      <c r="AD540" s="9"/>
      <c r="AE540" s="9" t="s">
        <v>46618</v>
      </c>
      <c r="AF540" s="9" t="s">
        <v>46619</v>
      </c>
      <c r="AG540" s="9"/>
      <c r="AH540" s="9">
        <v>170</v>
      </c>
      <c r="AI540" s="9">
        <v>0</v>
      </c>
      <c r="AJ540" s="9">
        <v>0</v>
      </c>
      <c r="AK540" s="9">
        <v>0</v>
      </c>
      <c r="AL540" s="9">
        <v>0</v>
      </c>
      <c r="AM540" s="9" t="s">
        <v>2341</v>
      </c>
      <c r="AN540" s="9" t="s">
        <v>2342</v>
      </c>
      <c r="AO540" s="9" t="s">
        <v>2343</v>
      </c>
      <c r="AP540" s="42" t="s">
        <v>4730</v>
      </c>
      <c r="AQ540" s="42" t="s">
        <v>4731</v>
      </c>
      <c r="AR540" s="42"/>
      <c r="AS540" s="42" t="s">
        <v>4732</v>
      </c>
      <c r="AT540" s="42" t="s">
        <v>4733</v>
      </c>
      <c r="AU540" s="43">
        <v>42436</v>
      </c>
      <c r="AV540" s="42">
        <v>2016</v>
      </c>
      <c r="AW540" s="42">
        <v>9</v>
      </c>
      <c r="AX540" s="42">
        <v>3</v>
      </c>
      <c r="AY540" s="42"/>
      <c r="AZ540" s="42"/>
      <c r="BA540" s="42"/>
      <c r="BB540" s="42"/>
      <c r="BC540" s="42">
        <v>396</v>
      </c>
      <c r="BD540" s="42">
        <v>416</v>
      </c>
      <c r="BE540" s="42"/>
      <c r="BF540" s="42" t="s">
        <v>46620</v>
      </c>
      <c r="BG540" s="42"/>
      <c r="BH540" s="42">
        <v>21</v>
      </c>
      <c r="BI540" s="42" t="s">
        <v>4735</v>
      </c>
      <c r="BJ540" s="42" t="s">
        <v>4735</v>
      </c>
      <c r="BK540" s="42" t="s">
        <v>46621</v>
      </c>
      <c r="BL540" s="42" t="s">
        <v>46622</v>
      </c>
      <c r="BM540" s="42">
        <v>26714050</v>
      </c>
      <c r="BN540" s="79" t="str">
        <f>IF(COUNTIF(AA540,"*Nanjing Agr Univ*"),AA540)</f>
        <v>Xu, GH (reprint author), Nanjing Agr Univ, State Key Lab Crop Genet &amp; Germplasm Enhancement, Nanjing 210095, Jiangsu, Peoples R China.; Xu, GH (reprint author), MOA Key Lab Plant Nutr &amp; Fertilizat Lower Middle, Nanjing 210095, Jiangsu, Peoples R China.</v>
      </c>
      <c r="BO540" s="79" t="b">
        <f>IF(COUNTIF(BN540,"*Life Sci*"),"生命科学学院",IF(COUNTIF(BN540,"*Coll Hort*"),"园艺学院"))</f>
        <v>0</v>
      </c>
      <c r="BP540" s="79" t="b">
        <f>IF(COUNTIF(BN540,"*Anim Sci*"),"动物科技学院",IF(COUNTIF(BN540,"*Vet Med*"),"动物医学院"))</f>
        <v>0</v>
      </c>
      <c r="BQ540" s="79" t="b">
        <f>IF(COUNTIF(BN540,"*Resources*"),"资源与环境科学学院",IF(COUNTIF(BN540,"*Dept Entomol*"),"植物保护学院"))</f>
        <v>0</v>
      </c>
      <c r="BR540" s="79" t="b">
        <f>IF(COUNTIF(BN540,"*Coll Agr*"),"农学院",IF(COUNTIF(BN540,"*Plant Protect*"),"植物保护学院"))</f>
        <v>0</v>
      </c>
      <c r="BS540" s="79" t="b">
        <f>IF(COUNTIF(BN540,"*Food Sci*"),"食品科技学院")</f>
        <v>0</v>
      </c>
      <c r="BT540" s="48" t="s">
        <v>4730</v>
      </c>
      <c r="BU540" s="76">
        <f>VLOOKUP(BT540,$CE$2:$CH$13600,3,FALSE)</f>
        <v>6.3369999999999997</v>
      </c>
      <c r="BV540" s="76">
        <f>VLOOKUP(BT540,$CE$2:$CH$13600,4,FALSE)</f>
        <v>6.5339999999999998</v>
      </c>
      <c r="BW540" s="78" t="b">
        <f>IF($BV540&gt;=10,1)</f>
        <v>0</v>
      </c>
      <c r="BX540" s="78">
        <f>IF(BV540&gt;=5,1)</f>
        <v>1</v>
      </c>
      <c r="BY540" s="78" t="b">
        <f>IF(BV540&lt;2,1)</f>
        <v>0</v>
      </c>
      <c r="BZ540" s="4">
        <v>4</v>
      </c>
      <c r="CC540" s="52">
        <v>539</v>
      </c>
      <c r="CD540" s="53" t="s">
        <v>29808</v>
      </c>
      <c r="CE540" s="53" t="s">
        <v>29809</v>
      </c>
      <c r="CF540" s="54">
        <v>803</v>
      </c>
      <c r="CG540" s="54">
        <v>4.9779999999999998</v>
      </c>
      <c r="CH540" s="54">
        <v>5.0369999999999999</v>
      </c>
      <c r="CI540" s="54">
        <v>1.2210000000000001</v>
      </c>
      <c r="CJ540" s="54">
        <v>95</v>
      </c>
      <c r="CK540" s="54">
        <v>1.8</v>
      </c>
      <c r="CL540" s="54">
        <v>7.0899999999999999E-3</v>
      </c>
      <c r="CM540" s="54">
        <v>3.2829999999999999</v>
      </c>
      <c r="CN540" s="53" t="s">
        <v>29793</v>
      </c>
      <c r="CO540" s="54">
        <v>9</v>
      </c>
      <c r="CP540" s="54">
        <v>79</v>
      </c>
      <c r="CQ540" s="55">
        <f t="shared" si="8"/>
        <v>0.11392405063291139</v>
      </c>
      <c r="CR540" s="52" t="s">
        <v>28907</v>
      </c>
    </row>
    <row r="541" spans="1:96" ht="86.4">
      <c r="A541" s="74">
        <v>540</v>
      </c>
      <c r="B541" s="75" t="s">
        <v>45271</v>
      </c>
      <c r="C541" s="75" t="s">
        <v>48207</v>
      </c>
      <c r="D541" s="9" t="s">
        <v>62</v>
      </c>
      <c r="E541" s="9" t="s">
        <v>45806</v>
      </c>
      <c r="F541" s="9"/>
      <c r="G541" s="9"/>
      <c r="H541" s="9"/>
      <c r="I541" s="9" t="s">
        <v>45807</v>
      </c>
      <c r="J541" s="9"/>
      <c r="K541" s="9"/>
      <c r="L541" s="75" t="s">
        <v>45808</v>
      </c>
      <c r="M541" s="75" t="s">
        <v>14979</v>
      </c>
      <c r="N541" s="9"/>
      <c r="O541" s="9"/>
      <c r="P541" s="9" t="s">
        <v>67</v>
      </c>
      <c r="Q541" s="42" t="s">
        <v>68</v>
      </c>
      <c r="R541" s="9"/>
      <c r="S541" s="9"/>
      <c r="T541" s="9"/>
      <c r="U541" s="9"/>
      <c r="V541" s="9"/>
      <c r="W541" s="9" t="s">
        <v>45809</v>
      </c>
      <c r="X541" s="9" t="s">
        <v>45810</v>
      </c>
      <c r="Y541" s="9"/>
      <c r="Z541" s="9" t="s">
        <v>45811</v>
      </c>
      <c r="AA541" s="9" t="s">
        <v>45812</v>
      </c>
      <c r="AB541" s="9" t="s">
        <v>8952</v>
      </c>
      <c r="AC541" s="9"/>
      <c r="AD541" s="9"/>
      <c r="AE541" s="9" t="s">
        <v>45813</v>
      </c>
      <c r="AF541" s="9" t="s">
        <v>45814</v>
      </c>
      <c r="AG541" s="9"/>
      <c r="AH541" s="9">
        <v>50</v>
      </c>
      <c r="AI541" s="9">
        <v>0</v>
      </c>
      <c r="AJ541" s="9">
        <v>0</v>
      </c>
      <c r="AK541" s="9">
        <v>0</v>
      </c>
      <c r="AL541" s="9">
        <v>0</v>
      </c>
      <c r="AM541" s="9" t="s">
        <v>213</v>
      </c>
      <c r="AN541" s="9" t="s">
        <v>214</v>
      </c>
      <c r="AO541" s="9" t="s">
        <v>215</v>
      </c>
      <c r="AP541" s="42" t="s">
        <v>14986</v>
      </c>
      <c r="AQ541" s="42" t="s">
        <v>14987</v>
      </c>
      <c r="AR541" s="42"/>
      <c r="AS541" s="42" t="s">
        <v>14988</v>
      </c>
      <c r="AT541" s="42" t="s">
        <v>14989</v>
      </c>
      <c r="AU541" s="42" t="s">
        <v>198</v>
      </c>
      <c r="AV541" s="42">
        <v>2016</v>
      </c>
      <c r="AW541" s="42">
        <v>52</v>
      </c>
      <c r="AX541" s="42">
        <v>3</v>
      </c>
      <c r="AY541" s="42"/>
      <c r="AZ541" s="42"/>
      <c r="BA541" s="42"/>
      <c r="BB541" s="42"/>
      <c r="BC541" s="42">
        <v>341</v>
      </c>
      <c r="BD541" s="42">
        <v>351</v>
      </c>
      <c r="BE541" s="42"/>
      <c r="BF541" s="42" t="s">
        <v>45815</v>
      </c>
      <c r="BG541" s="42"/>
      <c r="BH541" s="42">
        <v>11</v>
      </c>
      <c r="BI541" s="42" t="s">
        <v>472</v>
      </c>
      <c r="BJ541" s="42" t="s">
        <v>473</v>
      </c>
      <c r="BK541" s="42" t="s">
        <v>45816</v>
      </c>
      <c r="BL541" s="42" t="s">
        <v>45817</v>
      </c>
      <c r="BM541" s="42"/>
      <c r="BN541" s="79" t="str">
        <f>IF(COUNTIF(AA541,"*Nanjing Agr Univ*"),AA541)</f>
        <v>Xu, YC (reprint author), Nanjing Agr Univ, Natl Engn Res Ctr Organ Based Fertilizers, Nanjing 210095, Jiangsu, Peoples R China.; Xu, YC (reprint author), Nanjing Agr Univ, Jiangsu Collaborat Innovat Ctr Solid Organ Waste, Nanjing 210095, Jiangsu, Peoples R China.</v>
      </c>
      <c r="BO541" s="79" t="b">
        <f>IF(COUNTIF(BN541,"*Life Sci*"),"生命科学学院",IF(COUNTIF(BN541,"*Coll Hort*"),"园艺学院"))</f>
        <v>0</v>
      </c>
      <c r="BP541" s="79" t="b">
        <f>IF(COUNTIF(BN541,"*Anim Sci*"),"动物科技学院",IF(COUNTIF(BN541,"*Vet Med*"),"动物医学院"))</f>
        <v>0</v>
      </c>
      <c r="BQ541" s="79" t="b">
        <f>IF(COUNTIF(BN541,"*Resources*"),"资源与环境科学学院",IF(COUNTIF(BN541,"*Dept Entomol*"),"植物保护学院"))</f>
        <v>0</v>
      </c>
      <c r="BR541" s="79" t="b">
        <f>IF(COUNTIF(BN541,"*Coll Agr*"),"农学院",IF(COUNTIF(BN541,"*Plant Protect*"),"植物保护学院"))</f>
        <v>0</v>
      </c>
      <c r="BS541" s="79" t="b">
        <f>IF(COUNTIF(BN541,"*Food Sci*"),"食品科技学院")</f>
        <v>0</v>
      </c>
      <c r="BT541" s="48" t="s">
        <v>14986</v>
      </c>
      <c r="BU541" s="76">
        <f>VLOOKUP(BT541,$CE$2:$CH$13600,3,FALSE)</f>
        <v>3.3980000000000001</v>
      </c>
      <c r="BV541" s="76">
        <f>VLOOKUP(BT541,$CE$2:$CH$13600,4,FALSE)</f>
        <v>3.145</v>
      </c>
      <c r="BW541" s="78" t="b">
        <f>IF($BV541&gt;=10,1)</f>
        <v>0</v>
      </c>
      <c r="BX541" s="78" t="b">
        <f>IF(BV541&gt;=5,1)</f>
        <v>0</v>
      </c>
      <c r="BY541" s="78" t="b">
        <f>IF(BV541&lt;2,1)</f>
        <v>0</v>
      </c>
      <c r="BZ541" s="4">
        <v>4</v>
      </c>
      <c r="CC541" s="52">
        <v>540</v>
      </c>
      <c r="CD541" s="53" t="s">
        <v>29810</v>
      </c>
      <c r="CE541" s="53" t="s">
        <v>29811</v>
      </c>
      <c r="CF541" s="54">
        <v>1154</v>
      </c>
      <c r="CG541" s="54">
        <v>4.6310000000000002</v>
      </c>
      <c r="CH541" s="54">
        <v>4.383</v>
      </c>
      <c r="CI541" s="54">
        <v>1.3919999999999999</v>
      </c>
      <c r="CJ541" s="54">
        <v>51</v>
      </c>
      <c r="CK541" s="54">
        <v>3.2</v>
      </c>
      <c r="CL541" s="54">
        <v>2.32E-3</v>
      </c>
      <c r="CM541" s="54">
        <v>0.72599999999999998</v>
      </c>
      <c r="CN541" s="53" t="s">
        <v>29793</v>
      </c>
      <c r="CO541" s="54">
        <v>10</v>
      </c>
      <c r="CP541" s="54">
        <v>79</v>
      </c>
      <c r="CQ541" s="55">
        <f t="shared" si="8"/>
        <v>0.12658227848101267</v>
      </c>
      <c r="CR541" s="52" t="s">
        <v>28907</v>
      </c>
    </row>
    <row r="542" spans="1:96" ht="86.4">
      <c r="A542" s="74">
        <v>541</v>
      </c>
      <c r="B542" s="75" t="s">
        <v>45271</v>
      </c>
      <c r="C542" s="75" t="s">
        <v>45266</v>
      </c>
      <c r="D542" s="5" t="s">
        <v>62</v>
      </c>
      <c r="E542" s="5" t="s">
        <v>27556</v>
      </c>
      <c r="F542" s="5"/>
      <c r="G542" s="5"/>
      <c r="H542" s="5"/>
      <c r="I542" s="5" t="s">
        <v>27557</v>
      </c>
      <c r="J542" s="5"/>
      <c r="K542" s="5"/>
      <c r="L542" s="75" t="s">
        <v>27558</v>
      </c>
      <c r="M542" s="75" t="s">
        <v>1531</v>
      </c>
      <c r="N542" s="5"/>
      <c r="O542" s="5"/>
      <c r="P542" s="5" t="s">
        <v>67</v>
      </c>
      <c r="Q542" s="74" t="s">
        <v>68</v>
      </c>
      <c r="R542" s="74"/>
      <c r="S542" s="74"/>
      <c r="T542" s="74"/>
      <c r="U542" s="74"/>
      <c r="V542" s="74"/>
      <c r="W542" s="74" t="s">
        <v>27559</v>
      </c>
      <c r="X542" s="74" t="s">
        <v>27560</v>
      </c>
      <c r="Y542" s="74"/>
      <c r="Z542" s="74" t="s">
        <v>27561</v>
      </c>
      <c r="AA542" s="74" t="s">
        <v>27562</v>
      </c>
      <c r="AB542" s="74" t="s">
        <v>27563</v>
      </c>
      <c r="AC542" s="74"/>
      <c r="AD542" s="74"/>
      <c r="AE542" s="74" t="s">
        <v>27564</v>
      </c>
      <c r="AF542" s="74" t="s">
        <v>27565</v>
      </c>
      <c r="AG542" s="74"/>
      <c r="AH542" s="74">
        <v>35</v>
      </c>
      <c r="AI542" s="74">
        <v>0</v>
      </c>
      <c r="AJ542" s="74">
        <v>0</v>
      </c>
      <c r="AK542" s="74">
        <v>0</v>
      </c>
      <c r="AL542" s="74">
        <v>0</v>
      </c>
      <c r="AM542" s="74" t="s">
        <v>76</v>
      </c>
      <c r="AN542" s="74" t="s">
        <v>77</v>
      </c>
      <c r="AO542" s="74" t="s">
        <v>78</v>
      </c>
      <c r="AP542" s="74" t="s">
        <v>1539</v>
      </c>
      <c r="AQ542" s="74" t="s">
        <v>1540</v>
      </c>
      <c r="AR542" s="74"/>
      <c r="AS542" s="74" t="s">
        <v>1541</v>
      </c>
      <c r="AT542" s="74" t="s">
        <v>1542</v>
      </c>
      <c r="AU542" s="74" t="s">
        <v>119</v>
      </c>
      <c r="AV542" s="74">
        <v>2016</v>
      </c>
      <c r="AW542" s="74">
        <v>207</v>
      </c>
      <c r="AX542" s="74"/>
      <c r="AY542" s="74"/>
      <c r="AZ542" s="74"/>
      <c r="BA542" s="74"/>
      <c r="BB542" s="74"/>
      <c r="BC542" s="74">
        <v>11</v>
      </c>
      <c r="BD542" s="74">
        <v>18</v>
      </c>
      <c r="BE542" s="74"/>
      <c r="BF542" s="74" t="s">
        <v>27566</v>
      </c>
      <c r="BG542" s="74"/>
      <c r="BH542" s="74">
        <v>8</v>
      </c>
      <c r="BI542" s="74" t="s">
        <v>1544</v>
      </c>
      <c r="BJ542" s="74" t="s">
        <v>1545</v>
      </c>
      <c r="BK542" s="74" t="s">
        <v>27567</v>
      </c>
      <c r="BL542" s="74" t="s">
        <v>27568</v>
      </c>
      <c r="BM542" s="74">
        <v>26868150</v>
      </c>
      <c r="BN542" s="79" t="str">
        <f>IF(COUNTIF(AA542,"*Nanjing Agr Univ*"),AA542)</f>
        <v>Yang, XP (reprint author), Nanjing Agr Univ, Jiangsu Collaborat Innovat Ctr Solid Organ Waste, Coll Resources &amp; Environm Sci, Jiangsu Key Lab Organ Waste Utilizat, Nanjing 210095, Jiangsu, Peoples R China.</v>
      </c>
      <c r="BO542" s="79" t="b">
        <f>IF(COUNTIF(BN542,"*Life Sci*"),"生命科学学院",IF(COUNTIF(BN542,"*Coll Hort*"),"园艺学院"))</f>
        <v>0</v>
      </c>
      <c r="BP542" s="79" t="b">
        <f>IF(COUNTIF(BN542,"*Anim Sci*"),"动物科技学院",IF(COUNTIF(BN542,"*Vet Med*"),"动物医学院"))</f>
        <v>0</v>
      </c>
      <c r="BQ542" s="79" t="str">
        <f>IF(COUNTIF(BN542,"*Resources*"),"资源与环境科学学院",IF(COUNTIF(BN542,"*Dept Entomol*"),"植物保护学院"))</f>
        <v>资源与环境科学学院</v>
      </c>
      <c r="BR542" s="79" t="b">
        <f>IF(COUNTIF(BN542,"*Coll Agr*"),"农学院",IF(COUNTIF(BN542,"*Plant Protect*"),"植物保护学院"))</f>
        <v>0</v>
      </c>
      <c r="BS542" s="79" t="b">
        <f>IF(COUNTIF(BN542,"*Food Sci*"),"食品科技学院")</f>
        <v>0</v>
      </c>
      <c r="BT542" s="78" t="s">
        <v>1539</v>
      </c>
      <c r="BU542" s="76">
        <f>VLOOKUP(BT542,$CE$2:$CH$13600,3,FALSE)</f>
        <v>4.4939999999999998</v>
      </c>
      <c r="BV542" s="76">
        <f>VLOOKUP(BT542,$CE$2:$CH$13600,4,FALSE)</f>
        <v>5.33</v>
      </c>
      <c r="BW542" s="78" t="b">
        <f>IF($BV542&gt;=10,1)</f>
        <v>0</v>
      </c>
      <c r="BX542" s="78">
        <f>IF(BV542&gt;=5,1)</f>
        <v>1</v>
      </c>
      <c r="BY542" s="78" t="b">
        <f>IF(BV542&lt;2,1)</f>
        <v>0</v>
      </c>
      <c r="BZ542" s="4">
        <v>3</v>
      </c>
      <c r="CC542" s="52">
        <v>541</v>
      </c>
      <c r="CD542" s="53" t="s">
        <v>29812</v>
      </c>
      <c r="CE542" s="53" t="s">
        <v>29813</v>
      </c>
      <c r="CF542" s="54">
        <v>16444</v>
      </c>
      <c r="CG542" s="54">
        <v>4.62</v>
      </c>
      <c r="CH542" s="54">
        <v>5.2789999999999999</v>
      </c>
      <c r="CI542" s="54">
        <v>0.80700000000000005</v>
      </c>
      <c r="CJ542" s="54">
        <v>548</v>
      </c>
      <c r="CK542" s="54">
        <v>4.3</v>
      </c>
      <c r="CL542" s="54">
        <v>8.2400000000000001E-2</v>
      </c>
      <c r="CM542" s="54">
        <v>2.339</v>
      </c>
      <c r="CN542" s="53" t="s">
        <v>29793</v>
      </c>
      <c r="CO542" s="54">
        <v>11</v>
      </c>
      <c r="CP542" s="54">
        <v>79</v>
      </c>
      <c r="CQ542" s="55">
        <f t="shared" si="8"/>
        <v>0.13924050632911392</v>
      </c>
      <c r="CR542" s="52" t="s">
        <v>28907</v>
      </c>
    </row>
    <row r="543" spans="1:96" ht="144">
      <c r="A543" s="74">
        <v>542</v>
      </c>
      <c r="B543" s="75" t="s">
        <v>45271</v>
      </c>
      <c r="C543" s="75" t="s">
        <v>45267</v>
      </c>
      <c r="D543" s="9" t="s">
        <v>62</v>
      </c>
      <c r="E543" s="9" t="s">
        <v>28118</v>
      </c>
      <c r="F543" s="9"/>
      <c r="G543" s="9"/>
      <c r="H543" s="9"/>
      <c r="I543" s="9" t="s">
        <v>28884</v>
      </c>
      <c r="J543" s="9"/>
      <c r="K543" s="9"/>
      <c r="L543" s="75" t="s">
        <v>28119</v>
      </c>
      <c r="M543" s="75" t="s">
        <v>28120</v>
      </c>
      <c r="N543" s="9"/>
      <c r="O543" s="9"/>
      <c r="P543" s="9" t="s">
        <v>67</v>
      </c>
      <c r="Q543" s="74" t="s">
        <v>68</v>
      </c>
      <c r="R543" s="74"/>
      <c r="S543" s="74"/>
      <c r="T543" s="74"/>
      <c r="U543" s="74"/>
      <c r="V543" s="74"/>
      <c r="W543" s="74" t="s">
        <v>28121</v>
      </c>
      <c r="X543" s="74" t="s">
        <v>28122</v>
      </c>
      <c r="Y543" s="74"/>
      <c r="Z543" s="74" t="s">
        <v>28123</v>
      </c>
      <c r="AA543" s="74" t="s">
        <v>28124</v>
      </c>
      <c r="AB543" s="74" t="s">
        <v>28125</v>
      </c>
      <c r="AC543" s="74"/>
      <c r="AD543" s="74"/>
      <c r="AE543" s="74" t="s">
        <v>28126</v>
      </c>
      <c r="AF543" s="74" t="s">
        <v>28127</v>
      </c>
      <c r="AG543" s="74"/>
      <c r="AH543" s="74">
        <v>30</v>
      </c>
      <c r="AI543" s="74">
        <v>0</v>
      </c>
      <c r="AJ543" s="74">
        <v>0</v>
      </c>
      <c r="AK543" s="74">
        <v>0</v>
      </c>
      <c r="AL543" s="74">
        <v>0</v>
      </c>
      <c r="AM543" s="74" t="s">
        <v>28128</v>
      </c>
      <c r="AN543" s="74" t="s">
        <v>1381</v>
      </c>
      <c r="AO543" s="74" t="s">
        <v>28129</v>
      </c>
      <c r="AP543" s="74" t="s">
        <v>28130</v>
      </c>
      <c r="AQ543" s="74"/>
      <c r="AR543" s="74"/>
      <c r="AS543" s="74" t="s">
        <v>28131</v>
      </c>
      <c r="AT543" s="74" t="s">
        <v>28132</v>
      </c>
      <c r="AU543" s="11">
        <v>42419</v>
      </c>
      <c r="AV543" s="74">
        <v>2016</v>
      </c>
      <c r="AW543" s="74">
        <v>176</v>
      </c>
      <c r="AX543" s="74"/>
      <c r="AY543" s="74"/>
      <c r="AZ543" s="74"/>
      <c r="BA543" s="74"/>
      <c r="BB543" s="74"/>
      <c r="BC543" s="74">
        <v>1</v>
      </c>
      <c r="BD543" s="74">
        <v>14</v>
      </c>
      <c r="BE543" s="74"/>
      <c r="BF543" s="74" t="s">
        <v>28133</v>
      </c>
      <c r="BG543" s="74"/>
      <c r="BH543" s="74">
        <v>14</v>
      </c>
      <c r="BI543" s="74" t="s">
        <v>808</v>
      </c>
      <c r="BJ543" s="74" t="s">
        <v>808</v>
      </c>
      <c r="BK543" s="74" t="s">
        <v>28134</v>
      </c>
      <c r="BL543" s="74" t="s">
        <v>28135</v>
      </c>
      <c r="BM543" s="74"/>
      <c r="BN543" s="79" t="str">
        <f>IF(COUNTIF(AA543,"*Nanjing Agr Univ*"),AA543)</f>
        <v>Yu, DY (reprint author), Nanjing Agr Univ, Coll Resources &amp; Environm Sci, Soil Ecol Lab, Nanjing 210095, Jiangsu, Peoples R China.</v>
      </c>
      <c r="BO543" s="79" t="b">
        <f>IF(COUNTIF(BN543,"*Life Sci*"),"生命科学学院",IF(COUNTIF(BN543,"*Coll Hort*"),"园艺学院"))</f>
        <v>0</v>
      </c>
      <c r="BP543" s="79" t="b">
        <f>IF(COUNTIF(BN543,"*Anim Sci*"),"动物科技学院",IF(COUNTIF(BN543,"*Vet Med*"),"动物医学院"))</f>
        <v>0</v>
      </c>
      <c r="BQ543" s="79" t="str">
        <f>IF(COUNTIF(BN543,"*Resources*"),"资源与环境科学学院",IF(COUNTIF(BN543,"*Dept Entomol*"),"植物保护学院"))</f>
        <v>资源与环境科学学院</v>
      </c>
      <c r="BR543" s="79" t="b">
        <f>IF(COUNTIF(BN543,"*Coll Agr*"),"农学院",IF(COUNTIF(BN543,"*Plant Protect*"),"植物保护学院"))</f>
        <v>0</v>
      </c>
      <c r="BS543" s="79" t="b">
        <f>IF(COUNTIF(BN543,"*Food Sci*"),"食品科技学院")</f>
        <v>0</v>
      </c>
      <c r="BT543" s="78" t="s">
        <v>28130</v>
      </c>
      <c r="BU543" s="76">
        <f>VLOOKUP(BT543,$CE$2:$CH$13600,3,FALSE)</f>
        <v>1.3120000000000001</v>
      </c>
      <c r="BV543" s="76"/>
      <c r="BW543" s="78" t="b">
        <f>IF($BV543&gt;=10,1)</f>
        <v>0</v>
      </c>
      <c r="BX543" s="78" t="b">
        <f>IF(BV543&gt;=5,1)</f>
        <v>0</v>
      </c>
      <c r="BY543" s="78">
        <f>IF(BV543&lt;2,1)</f>
        <v>1</v>
      </c>
      <c r="BZ543" s="4">
        <v>3</v>
      </c>
      <c r="CC543" s="52">
        <v>542</v>
      </c>
      <c r="CD543" s="53" t="s">
        <v>29814</v>
      </c>
      <c r="CE543" s="53" t="s">
        <v>29815</v>
      </c>
      <c r="CF543" s="54">
        <v>14391</v>
      </c>
      <c r="CG543" s="54">
        <v>4.5129999999999999</v>
      </c>
      <c r="CH543" s="54">
        <v>4.6760000000000002</v>
      </c>
      <c r="CI543" s="54">
        <v>0.86099999999999999</v>
      </c>
      <c r="CJ543" s="54">
        <v>245</v>
      </c>
      <c r="CK543" s="54">
        <v>6.5</v>
      </c>
      <c r="CL543" s="54">
        <v>2.5420000000000002E-2</v>
      </c>
      <c r="CM543" s="54">
        <v>1.1950000000000001</v>
      </c>
      <c r="CN543" s="53" t="s">
        <v>29793</v>
      </c>
      <c r="CO543" s="54">
        <v>12</v>
      </c>
      <c r="CP543" s="54">
        <v>79</v>
      </c>
      <c r="CQ543" s="55">
        <f t="shared" si="8"/>
        <v>0.15189873417721519</v>
      </c>
      <c r="CR543" s="52" t="s">
        <v>28907</v>
      </c>
    </row>
    <row r="544" spans="1:96" ht="57.6">
      <c r="A544" s="74">
        <v>543</v>
      </c>
      <c r="B544" s="75" t="s">
        <v>45271</v>
      </c>
      <c r="C544" s="75" t="s">
        <v>45268</v>
      </c>
      <c r="D544" s="5" t="s">
        <v>62</v>
      </c>
      <c r="E544" s="5" t="s">
        <v>27776</v>
      </c>
      <c r="F544" s="5"/>
      <c r="G544" s="5"/>
      <c r="H544" s="5"/>
      <c r="I544" s="5" t="s">
        <v>27777</v>
      </c>
      <c r="J544" s="5"/>
      <c r="K544" s="5"/>
      <c r="L544" s="75" t="s">
        <v>27778</v>
      </c>
      <c r="M544" s="75" t="s">
        <v>7143</v>
      </c>
      <c r="N544" s="5"/>
      <c r="O544" s="5"/>
      <c r="P544" s="5" t="s">
        <v>67</v>
      </c>
      <c r="Q544" s="74" t="s">
        <v>68</v>
      </c>
      <c r="R544" s="74"/>
      <c r="S544" s="74"/>
      <c r="T544" s="74"/>
      <c r="U544" s="74"/>
      <c r="V544" s="74"/>
      <c r="W544" s="74" t="s">
        <v>27779</v>
      </c>
      <c r="X544" s="74" t="s">
        <v>27780</v>
      </c>
      <c r="Y544" s="74"/>
      <c r="Z544" s="74" t="s">
        <v>27781</v>
      </c>
      <c r="AA544" s="74" t="s">
        <v>7288</v>
      </c>
      <c r="AB544" s="74" t="s">
        <v>14419</v>
      </c>
      <c r="AC544" s="74"/>
      <c r="AD544" s="74"/>
      <c r="AE544" s="74" t="s">
        <v>27782</v>
      </c>
      <c r="AF544" s="74" t="s">
        <v>27783</v>
      </c>
      <c r="AG544" s="74"/>
      <c r="AH544" s="74">
        <v>35</v>
      </c>
      <c r="AI544" s="74">
        <v>0</v>
      </c>
      <c r="AJ544" s="74">
        <v>0</v>
      </c>
      <c r="AK544" s="74">
        <v>0</v>
      </c>
      <c r="AL544" s="74">
        <v>0</v>
      </c>
      <c r="AM544" s="74" t="s">
        <v>213</v>
      </c>
      <c r="AN544" s="74" t="s">
        <v>964</v>
      </c>
      <c r="AO544" s="74" t="s">
        <v>965</v>
      </c>
      <c r="AP544" s="74" t="s">
        <v>7153</v>
      </c>
      <c r="AQ544" s="74" t="s">
        <v>7154</v>
      </c>
      <c r="AR544" s="74"/>
      <c r="AS544" s="74" t="s">
        <v>7155</v>
      </c>
      <c r="AT544" s="74" t="s">
        <v>7156</v>
      </c>
      <c r="AU544" s="74" t="s">
        <v>365</v>
      </c>
      <c r="AV544" s="74">
        <v>2016</v>
      </c>
      <c r="AW544" s="74">
        <v>400</v>
      </c>
      <c r="AX544" s="12">
        <v>42371</v>
      </c>
      <c r="AY544" s="74"/>
      <c r="AZ544" s="74"/>
      <c r="BA544" s="74"/>
      <c r="BB544" s="74"/>
      <c r="BC544" s="74">
        <v>223</v>
      </c>
      <c r="BD544" s="74">
        <v>230</v>
      </c>
      <c r="BE544" s="74"/>
      <c r="BF544" s="74" t="s">
        <v>27784</v>
      </c>
      <c r="BG544" s="74"/>
      <c r="BH544" s="74">
        <v>8</v>
      </c>
      <c r="BI544" s="74" t="s">
        <v>7158</v>
      </c>
      <c r="BJ544" s="74" t="s">
        <v>1685</v>
      </c>
      <c r="BK544" s="74" t="s">
        <v>27774</v>
      </c>
      <c r="BL544" s="74" t="s">
        <v>27785</v>
      </c>
      <c r="BM544" s="74"/>
      <c r="BN544" s="79" t="str">
        <f>IF(COUNTIF(AA544,"*Nanjing Agr Univ*"),AA544)</f>
        <v>Zhao, FJ (reprint author), Nanjing Agr Univ, Coll Resources &amp; Environm Sci, Nanjing 210095, Jiangsu, Peoples R China.</v>
      </c>
      <c r="BO544" s="79" t="b">
        <f>IF(COUNTIF(BN544,"*Life Sci*"),"生命科学学院",IF(COUNTIF(BN544,"*Coll Hort*"),"园艺学院"))</f>
        <v>0</v>
      </c>
      <c r="BP544" s="79" t="b">
        <f>IF(COUNTIF(BN544,"*Anim Sci*"),"动物科技学院",IF(COUNTIF(BN544,"*Vet Med*"),"动物医学院"))</f>
        <v>0</v>
      </c>
      <c r="BQ544" s="79" t="str">
        <f>IF(COUNTIF(BN544,"*Resources*"),"资源与环境科学学院",IF(COUNTIF(BN544,"*Dept Entomol*"),"植物保护学院"))</f>
        <v>资源与环境科学学院</v>
      </c>
      <c r="BR544" s="79" t="b">
        <f>IF(COUNTIF(BN544,"*Coll Agr*"),"农学院",IF(COUNTIF(BN544,"*Plant Protect*"),"植物保护学院"))</f>
        <v>0</v>
      </c>
      <c r="BS544" s="79" t="b">
        <f>IF(COUNTIF(BN544,"*Food Sci*"),"食品科技学院")</f>
        <v>0</v>
      </c>
      <c r="BT544" s="78" t="s">
        <v>7153</v>
      </c>
      <c r="BU544" s="76">
        <f>VLOOKUP(BT544,$CE$2:$CH$13600,3,FALSE)</f>
        <v>2.952</v>
      </c>
      <c r="BV544" s="76">
        <f>VLOOKUP(BT544,$CE$2:$CH$13600,4,FALSE)</f>
        <v>3.528</v>
      </c>
      <c r="BW544" s="78" t="b">
        <f>IF($BV544&gt;=10,1)</f>
        <v>0</v>
      </c>
      <c r="BX544" s="78" t="b">
        <f>IF(BV544&gt;=5,1)</f>
        <v>0</v>
      </c>
      <c r="BY544" s="78" t="b">
        <f>IF(BV544&lt;2,1)</f>
        <v>0</v>
      </c>
      <c r="BZ544" s="4">
        <v>3</v>
      </c>
      <c r="CC544" s="52">
        <v>543</v>
      </c>
      <c r="CD544" s="53" t="s">
        <v>29816</v>
      </c>
      <c r="CE544" s="53" t="s">
        <v>29817</v>
      </c>
      <c r="CF544" s="54">
        <v>1702</v>
      </c>
      <c r="CG544" s="54">
        <v>4.4470000000000001</v>
      </c>
      <c r="CH544" s="54">
        <v>3.7930000000000001</v>
      </c>
      <c r="CI544" s="54">
        <v>0.99</v>
      </c>
      <c r="CJ544" s="54">
        <v>96</v>
      </c>
      <c r="CK544" s="54">
        <v>3.2</v>
      </c>
      <c r="CL544" s="54">
        <v>6.3499999999999997E-3</v>
      </c>
      <c r="CM544" s="54">
        <v>1.0469999999999999</v>
      </c>
      <c r="CN544" s="53" t="s">
        <v>29793</v>
      </c>
      <c r="CO544" s="54">
        <v>13</v>
      </c>
      <c r="CP544" s="54">
        <v>79</v>
      </c>
      <c r="CQ544" s="55">
        <f t="shared" si="8"/>
        <v>0.16455696202531644</v>
      </c>
      <c r="CR544" s="52" t="s">
        <v>28907</v>
      </c>
    </row>
    <row r="545" spans="1:96" ht="100.8">
      <c r="A545" s="74">
        <v>544</v>
      </c>
      <c r="B545" s="75" t="s">
        <v>45271</v>
      </c>
      <c r="C545" s="75" t="s">
        <v>45268</v>
      </c>
      <c r="D545" s="9" t="s">
        <v>62</v>
      </c>
      <c r="E545" s="9" t="s">
        <v>45692</v>
      </c>
      <c r="F545" s="9"/>
      <c r="G545" s="9"/>
      <c r="H545" s="9"/>
      <c r="I545" s="9" t="s">
        <v>45693</v>
      </c>
      <c r="J545" s="9"/>
      <c r="K545" s="9"/>
      <c r="L545" s="75" t="s">
        <v>45694</v>
      </c>
      <c r="M545" s="75" t="s">
        <v>759</v>
      </c>
      <c r="N545" s="9"/>
      <c r="O545" s="9"/>
      <c r="P545" s="9" t="s">
        <v>67</v>
      </c>
      <c r="Q545" s="42" t="s">
        <v>68</v>
      </c>
      <c r="R545" s="9"/>
      <c r="S545" s="9"/>
      <c r="T545" s="9"/>
      <c r="U545" s="9"/>
      <c r="V545" s="9"/>
      <c r="W545" s="9" t="s">
        <v>45695</v>
      </c>
      <c r="X545" s="9" t="s">
        <v>45696</v>
      </c>
      <c r="Y545" s="9"/>
      <c r="Z545" s="9" t="s">
        <v>45697</v>
      </c>
      <c r="AA545" s="9" t="s">
        <v>45698</v>
      </c>
      <c r="AB545" s="9" t="s">
        <v>7148</v>
      </c>
      <c r="AC545" s="9"/>
      <c r="AD545" s="9"/>
      <c r="AE545" s="9" t="s">
        <v>45699</v>
      </c>
      <c r="AF545" s="9" t="s">
        <v>45700</v>
      </c>
      <c r="AG545" s="9"/>
      <c r="AH545" s="9">
        <v>41</v>
      </c>
      <c r="AI545" s="9">
        <v>0</v>
      </c>
      <c r="AJ545" s="9">
        <v>0</v>
      </c>
      <c r="AK545" s="9">
        <v>0</v>
      </c>
      <c r="AL545" s="9">
        <v>0</v>
      </c>
      <c r="AM545" s="9" t="s">
        <v>767</v>
      </c>
      <c r="AN545" s="9" t="s">
        <v>768</v>
      </c>
      <c r="AO545" s="9" t="s">
        <v>769</v>
      </c>
      <c r="AP545" s="42" t="s">
        <v>770</v>
      </c>
      <c r="AQ545" s="42" t="s">
        <v>771</v>
      </c>
      <c r="AR545" s="42"/>
      <c r="AS545" s="42" t="s">
        <v>772</v>
      </c>
      <c r="AT545" s="42" t="s">
        <v>773</v>
      </c>
      <c r="AU545" s="43">
        <v>42466</v>
      </c>
      <c r="AV545" s="42">
        <v>2016</v>
      </c>
      <c r="AW545" s="42">
        <v>64</v>
      </c>
      <c r="AX545" s="42">
        <v>13</v>
      </c>
      <c r="AY545" s="42"/>
      <c r="AZ545" s="42"/>
      <c r="BA545" s="42"/>
      <c r="BB545" s="42"/>
      <c r="BC545" s="42">
        <v>2674</v>
      </c>
      <c r="BD545" s="42">
        <v>2681</v>
      </c>
      <c r="BE545" s="42"/>
      <c r="BF545" s="42" t="s">
        <v>45701</v>
      </c>
      <c r="BG545" s="42"/>
      <c r="BH545" s="42">
        <v>8</v>
      </c>
      <c r="BI545" s="42" t="s">
        <v>775</v>
      </c>
      <c r="BJ545" s="42" t="s">
        <v>776</v>
      </c>
      <c r="BK545" s="42" t="s">
        <v>45702</v>
      </c>
      <c r="BL545" s="42" t="s">
        <v>45703</v>
      </c>
      <c r="BM545" s="42">
        <v>26998776</v>
      </c>
      <c r="BN545" s="79" t="str">
        <f>IF(COUNTIF(AA545,"*Nanjing Agr Univ*"),AA545)</f>
        <v>Zhao, FJ (reprint author), Nanjing Agr Univ, Coll Resources &amp; Environm Sci, State Key Lab Crop Genet &amp; Germplasm Enhancement, Nanjing 210095, Jiangsu, Peoples R China.; Zhao, FJ (reprint author), Rothamsted Res, Harpenden AL5 2JQ, Herts, England.</v>
      </c>
      <c r="BO545" s="79" t="b">
        <f>IF(COUNTIF(BN545,"*Life Sci*"),"生命科学学院",IF(COUNTIF(BN545,"*Coll Hort*"),"园艺学院"))</f>
        <v>0</v>
      </c>
      <c r="BP545" s="79" t="b">
        <f>IF(COUNTIF(BN545,"*Anim Sci*"),"动物科技学院",IF(COUNTIF(BN545,"*Vet Med*"),"动物医学院"))</f>
        <v>0</v>
      </c>
      <c r="BQ545" s="79" t="str">
        <f>IF(COUNTIF(BN545,"*Resources*"),"资源与环境科学学院",IF(COUNTIF(BN545,"*Dept Entomol*"),"植物保护学院"))</f>
        <v>资源与环境科学学院</v>
      </c>
      <c r="BR545" s="79" t="b">
        <f>IF(COUNTIF(BN545,"*Coll Agr*"),"农学院",IF(COUNTIF(BN545,"*Plant Protect*"),"植物保护学院"))</f>
        <v>0</v>
      </c>
      <c r="BS545" s="79" t="b">
        <f>IF(COUNTIF(BN545,"*Food Sci*"),"食品科技学院")</f>
        <v>0</v>
      </c>
      <c r="BT545" s="48" t="s">
        <v>770</v>
      </c>
      <c r="BU545" s="76">
        <f>VLOOKUP(BT545,$CE$2:$CH$13600,3,FALSE)</f>
        <v>2.9119999999999999</v>
      </c>
      <c r="BV545" s="76">
        <f>VLOOKUP(BT545,$CE$2:$CH$13600,4,FALSE)</f>
        <v>3.2690000000000001</v>
      </c>
      <c r="BW545" s="78" t="b">
        <f>IF($BV545&gt;=10,1)</f>
        <v>0</v>
      </c>
      <c r="BX545" s="78" t="b">
        <f>IF(BV545&gt;=5,1)</f>
        <v>0</v>
      </c>
      <c r="BY545" s="78" t="b">
        <f>IF(BV545&lt;2,1)</f>
        <v>0</v>
      </c>
      <c r="BZ545" s="4">
        <v>4</v>
      </c>
      <c r="CC545" s="52">
        <v>544</v>
      </c>
      <c r="CD545" s="53" t="s">
        <v>21537</v>
      </c>
      <c r="CE545" s="53" t="s">
        <v>21535</v>
      </c>
      <c r="CF545" s="54">
        <v>19362</v>
      </c>
      <c r="CG545" s="54">
        <v>4.2450000000000001</v>
      </c>
      <c r="CH545" s="54">
        <v>4.4809999999999999</v>
      </c>
      <c r="CI545" s="54">
        <v>0.90100000000000002</v>
      </c>
      <c r="CJ545" s="54">
        <v>535</v>
      </c>
      <c r="CK545" s="54">
        <v>4.7</v>
      </c>
      <c r="CL545" s="54">
        <v>5.6099999999999997E-2</v>
      </c>
      <c r="CM545" s="54">
        <v>1.288</v>
      </c>
      <c r="CN545" s="53" t="s">
        <v>29793</v>
      </c>
      <c r="CO545" s="54">
        <v>14</v>
      </c>
      <c r="CP545" s="54">
        <v>79</v>
      </c>
      <c r="CQ545" s="55">
        <f t="shared" si="8"/>
        <v>0.17721518987341772</v>
      </c>
      <c r="CR545" s="52" t="s">
        <v>28907</v>
      </c>
    </row>
    <row r="546" spans="1:96" ht="86.4">
      <c r="A546" s="74">
        <v>545</v>
      </c>
      <c r="B546" s="75" t="s">
        <v>45271</v>
      </c>
      <c r="C546" s="75" t="s">
        <v>45268</v>
      </c>
      <c r="D546" s="9" t="s">
        <v>62</v>
      </c>
      <c r="E546" s="9" t="s">
        <v>45957</v>
      </c>
      <c r="F546" s="9"/>
      <c r="G546" s="9"/>
      <c r="H546" s="9"/>
      <c r="I546" s="9" t="s">
        <v>45958</v>
      </c>
      <c r="J546" s="9"/>
      <c r="K546" s="9"/>
      <c r="L546" s="75" t="s">
        <v>45959</v>
      </c>
      <c r="M546" s="75" t="s">
        <v>7143</v>
      </c>
      <c r="N546" s="9"/>
      <c r="O546" s="9"/>
      <c r="P546" s="9" t="s">
        <v>67</v>
      </c>
      <c r="Q546" s="42" t="s">
        <v>68</v>
      </c>
      <c r="R546" s="9"/>
      <c r="S546" s="9"/>
      <c r="T546" s="9"/>
      <c r="U546" s="9"/>
      <c r="V546" s="9"/>
      <c r="W546" s="9" t="s">
        <v>45960</v>
      </c>
      <c r="X546" s="9" t="s">
        <v>45961</v>
      </c>
      <c r="Y546" s="9"/>
      <c r="Z546" s="9" t="s">
        <v>45962</v>
      </c>
      <c r="AA546" s="9" t="s">
        <v>45698</v>
      </c>
      <c r="AB546" s="9" t="s">
        <v>7148</v>
      </c>
      <c r="AC546" s="9"/>
      <c r="AD546" s="9"/>
      <c r="AE546" s="9" t="s">
        <v>45963</v>
      </c>
      <c r="AF546" s="9" t="s">
        <v>45964</v>
      </c>
      <c r="AG546" s="9"/>
      <c r="AH546" s="9">
        <v>59</v>
      </c>
      <c r="AI546" s="9">
        <v>1</v>
      </c>
      <c r="AJ546" s="9">
        <v>1</v>
      </c>
      <c r="AK546" s="9">
        <v>0</v>
      </c>
      <c r="AL546" s="9">
        <v>0</v>
      </c>
      <c r="AM546" s="9" t="s">
        <v>213</v>
      </c>
      <c r="AN546" s="9" t="s">
        <v>964</v>
      </c>
      <c r="AO546" s="9" t="s">
        <v>965</v>
      </c>
      <c r="AP546" s="42" t="s">
        <v>7153</v>
      </c>
      <c r="AQ546" s="42" t="s">
        <v>7154</v>
      </c>
      <c r="AR546" s="42"/>
      <c r="AS546" s="42" t="s">
        <v>7155</v>
      </c>
      <c r="AT546" s="42" t="s">
        <v>7156</v>
      </c>
      <c r="AU546" s="42" t="s">
        <v>198</v>
      </c>
      <c r="AV546" s="42">
        <v>2016</v>
      </c>
      <c r="AW546" s="42">
        <v>401</v>
      </c>
      <c r="AX546" s="44">
        <v>42371</v>
      </c>
      <c r="AY546" s="42"/>
      <c r="AZ546" s="42"/>
      <c r="BA546" s="42"/>
      <c r="BB546" s="42"/>
      <c r="BC546" s="42">
        <v>243</v>
      </c>
      <c r="BD546" s="42">
        <v>257</v>
      </c>
      <c r="BE546" s="42"/>
      <c r="BF546" s="42" t="s">
        <v>45965</v>
      </c>
      <c r="BG546" s="42"/>
      <c r="BH546" s="42">
        <v>15</v>
      </c>
      <c r="BI546" s="42" t="s">
        <v>7158</v>
      </c>
      <c r="BJ546" s="42" t="s">
        <v>1685</v>
      </c>
      <c r="BK546" s="42" t="s">
        <v>45966</v>
      </c>
      <c r="BL546" s="42" t="s">
        <v>45967</v>
      </c>
      <c r="BM546" s="42"/>
      <c r="BN546" s="79" t="str">
        <f>IF(COUNTIF(AA546,"*Nanjing Agr Univ*"),AA546)</f>
        <v>Zhao, FJ (reprint author), Nanjing Agr Univ, Coll Resources &amp; Environm Sci, State Key Lab Crop Genet &amp; Germplasm Enhancement, Nanjing 210095, Jiangsu, Peoples R China.; Zhao, FJ (reprint author), Rothamsted Res, Harpenden AL5 2JQ, Herts, England.</v>
      </c>
      <c r="BO546" s="79" t="b">
        <f>IF(COUNTIF(BN546,"*Life Sci*"),"生命科学学院",IF(COUNTIF(BN546,"*Coll Hort*"),"园艺学院"))</f>
        <v>0</v>
      </c>
      <c r="BP546" s="79" t="b">
        <f>IF(COUNTIF(BN546,"*Anim Sci*"),"动物科技学院",IF(COUNTIF(BN546,"*Vet Med*"),"动物医学院"))</f>
        <v>0</v>
      </c>
      <c r="BQ546" s="79" t="str">
        <f>IF(COUNTIF(BN546,"*Resources*"),"资源与环境科学学院",IF(COUNTIF(BN546,"*Dept Entomol*"),"植物保护学院"))</f>
        <v>资源与环境科学学院</v>
      </c>
      <c r="BR546" s="79" t="b">
        <f>IF(COUNTIF(BN546,"*Coll Agr*"),"农学院",IF(COUNTIF(BN546,"*Plant Protect*"),"植物保护学院"))</f>
        <v>0</v>
      </c>
      <c r="BS546" s="79" t="b">
        <f>IF(COUNTIF(BN546,"*Food Sci*"),"食品科技学院")</f>
        <v>0</v>
      </c>
      <c r="BT546" s="48" t="s">
        <v>7153</v>
      </c>
      <c r="BU546" s="76">
        <f>VLOOKUP(BT546,$CE$2:$CH$13600,3,FALSE)</f>
        <v>2.952</v>
      </c>
      <c r="BV546" s="76">
        <f>VLOOKUP(BT546,$CE$2:$CH$13600,4,FALSE)</f>
        <v>3.528</v>
      </c>
      <c r="BW546" s="78" t="b">
        <f>IF($BV546&gt;=10,1)</f>
        <v>0</v>
      </c>
      <c r="BX546" s="78" t="b">
        <f>IF(BV546&gt;=5,1)</f>
        <v>0</v>
      </c>
      <c r="BY546" s="78" t="b">
        <f>IF(BV546&lt;2,1)</f>
        <v>0</v>
      </c>
      <c r="BZ546" s="4">
        <v>4</v>
      </c>
      <c r="CC546" s="52">
        <v>545</v>
      </c>
      <c r="CD546" s="53" t="s">
        <v>8580</v>
      </c>
      <c r="CE546" s="53" t="s">
        <v>8578</v>
      </c>
      <c r="CF546" s="54">
        <v>63850</v>
      </c>
      <c r="CG546" s="54">
        <v>4.1689999999999996</v>
      </c>
      <c r="CH546" s="54">
        <v>4.298</v>
      </c>
      <c r="CI546" s="54">
        <v>0.623</v>
      </c>
      <c r="CJ546" s="54">
        <v>1141</v>
      </c>
      <c r="CK546" s="54">
        <v>7.9</v>
      </c>
      <c r="CL546" s="54">
        <v>7.324E-2</v>
      </c>
      <c r="CM546" s="54">
        <v>0.84799999999999998</v>
      </c>
      <c r="CN546" s="53" t="s">
        <v>29793</v>
      </c>
      <c r="CO546" s="54">
        <v>15</v>
      </c>
      <c r="CP546" s="54">
        <v>79</v>
      </c>
      <c r="CQ546" s="55">
        <f t="shared" si="8"/>
        <v>0.189873417721519</v>
      </c>
      <c r="CR546" s="52" t="s">
        <v>28907</v>
      </c>
    </row>
    <row r="547" spans="1:96" ht="28.8">
      <c r="A547" s="74">
        <v>546</v>
      </c>
      <c r="B547" s="75" t="s">
        <v>27456</v>
      </c>
      <c r="C547" s="75" t="s">
        <v>49514</v>
      </c>
      <c r="D547" s="95" t="s">
        <v>62</v>
      </c>
      <c r="E547" s="95" t="s">
        <v>49515</v>
      </c>
      <c r="F547" s="95"/>
      <c r="G547" s="95"/>
      <c r="H547" s="95"/>
      <c r="I547" s="95" t="s">
        <v>49516</v>
      </c>
      <c r="J547" s="95"/>
      <c r="K547" s="95"/>
      <c r="L547" s="82" t="s">
        <v>49517</v>
      </c>
      <c r="M547" s="82" t="s">
        <v>7143</v>
      </c>
      <c r="N547" s="95"/>
      <c r="O547" s="95"/>
      <c r="P547" s="95" t="s">
        <v>67</v>
      </c>
      <c r="Q547" s="82" t="s">
        <v>68</v>
      </c>
      <c r="R547" s="82"/>
      <c r="S547" s="82"/>
      <c r="T547" s="82"/>
      <c r="U547" s="82"/>
      <c r="V547" s="82"/>
      <c r="W547" s="82" t="s">
        <v>49518</v>
      </c>
      <c r="X547" s="82" t="s">
        <v>49519</v>
      </c>
      <c r="Y547" s="82"/>
      <c r="Z547" s="82" t="s">
        <v>49520</v>
      </c>
      <c r="AA547" s="82" t="s">
        <v>45698</v>
      </c>
      <c r="AB547" s="82" t="s">
        <v>14419</v>
      </c>
      <c r="AC547" s="82"/>
      <c r="AD547" s="82"/>
      <c r="AE547" s="82" t="s">
        <v>49521</v>
      </c>
      <c r="AF547" s="82" t="s">
        <v>49522</v>
      </c>
      <c r="AG547" s="82"/>
      <c r="AH547" s="82">
        <v>34</v>
      </c>
      <c r="AI547" s="82">
        <v>0</v>
      </c>
      <c r="AJ547" s="82">
        <v>0</v>
      </c>
      <c r="AK547" s="82">
        <v>0</v>
      </c>
      <c r="AL547" s="82">
        <v>0</v>
      </c>
      <c r="AM547" s="82" t="s">
        <v>213</v>
      </c>
      <c r="AN547" s="82" t="s">
        <v>964</v>
      </c>
      <c r="AO547" s="82" t="s">
        <v>965</v>
      </c>
      <c r="AP547" s="82" t="s">
        <v>7153</v>
      </c>
      <c r="AQ547" s="82" t="s">
        <v>7154</v>
      </c>
      <c r="AR547" s="82"/>
      <c r="AS547" s="82" t="s">
        <v>7155</v>
      </c>
      <c r="AT547" s="82" t="s">
        <v>7156</v>
      </c>
      <c r="AU547" s="82" t="s">
        <v>119</v>
      </c>
      <c r="AV547" s="82">
        <v>2016</v>
      </c>
      <c r="AW547" s="82">
        <v>402</v>
      </c>
      <c r="AX547" s="84">
        <v>42371</v>
      </c>
      <c r="AY547" s="82"/>
      <c r="AZ547" s="82"/>
      <c r="BA547" s="82"/>
      <c r="BB547" s="82"/>
      <c r="BC547" s="82">
        <v>179</v>
      </c>
      <c r="BD547" s="82">
        <v>190</v>
      </c>
      <c r="BE547" s="82"/>
      <c r="BF547" s="82" t="s">
        <v>49523</v>
      </c>
      <c r="BG547" s="82"/>
      <c r="BH547" s="82">
        <v>12</v>
      </c>
      <c r="BI547" s="82" t="s">
        <v>7158</v>
      </c>
      <c r="BJ547" s="82" t="s">
        <v>1685</v>
      </c>
      <c r="BK547" s="82" t="s">
        <v>49524</v>
      </c>
      <c r="BL547" s="82" t="s">
        <v>49525</v>
      </c>
      <c r="BM547" s="82"/>
      <c r="BN547" s="80" t="s">
        <v>45698</v>
      </c>
      <c r="BO547" s="80" t="b">
        <v>0</v>
      </c>
      <c r="BP547" s="80" t="b">
        <v>0</v>
      </c>
      <c r="BQ547" s="80" t="s">
        <v>27456</v>
      </c>
      <c r="BR547" s="80" t="b">
        <v>0</v>
      </c>
      <c r="BS547" s="80" t="b">
        <v>0</v>
      </c>
      <c r="BT547" s="81" t="s">
        <v>7153</v>
      </c>
      <c r="BU547" s="81">
        <v>2.952</v>
      </c>
      <c r="BV547" s="81">
        <v>3.528</v>
      </c>
      <c r="BW547" s="77"/>
      <c r="BX547" s="77"/>
      <c r="BY547" s="77"/>
      <c r="CC547" s="52">
        <v>546</v>
      </c>
      <c r="CD547" s="53" t="s">
        <v>23627</v>
      </c>
      <c r="CE547" s="53" t="s">
        <v>23625</v>
      </c>
      <c r="CF547" s="54">
        <v>6376</v>
      </c>
      <c r="CG547" s="54">
        <v>3.8879999999999999</v>
      </c>
      <c r="CH547" s="54">
        <v>4.0289999999999999</v>
      </c>
      <c r="CI547" s="54">
        <v>0.92400000000000004</v>
      </c>
      <c r="CJ547" s="54">
        <v>330</v>
      </c>
      <c r="CK547" s="54">
        <v>2.8</v>
      </c>
      <c r="CL547" s="54">
        <v>2.3650000000000001E-2</v>
      </c>
      <c r="CM547" s="54">
        <v>1.0169999999999999</v>
      </c>
      <c r="CN547" s="53" t="s">
        <v>29793</v>
      </c>
      <c r="CO547" s="54">
        <v>16</v>
      </c>
      <c r="CP547" s="54">
        <v>79</v>
      </c>
      <c r="CQ547" s="55">
        <f t="shared" si="8"/>
        <v>0.20253164556962025</v>
      </c>
      <c r="CR547" s="52" t="s">
        <v>28907</v>
      </c>
    </row>
    <row r="548" spans="1:96" ht="86.4">
      <c r="A548" s="74">
        <v>547</v>
      </c>
      <c r="B548" s="75" t="s">
        <v>45271</v>
      </c>
      <c r="C548" s="75" t="s">
        <v>48164</v>
      </c>
      <c r="D548" s="9" t="s">
        <v>62</v>
      </c>
      <c r="E548" s="9" t="s">
        <v>46769</v>
      </c>
      <c r="F548" s="9"/>
      <c r="G548" s="9"/>
      <c r="H548" s="9"/>
      <c r="I548" s="9" t="s">
        <v>46770</v>
      </c>
      <c r="J548" s="9"/>
      <c r="K548" s="9"/>
      <c r="L548" s="75" t="s">
        <v>46771</v>
      </c>
      <c r="M548" s="75" t="s">
        <v>5060</v>
      </c>
      <c r="N548" s="9"/>
      <c r="O548" s="9"/>
      <c r="P548" s="9" t="s">
        <v>67</v>
      </c>
      <c r="Q548" s="42" t="s">
        <v>68</v>
      </c>
      <c r="R548" s="9"/>
      <c r="S548" s="9"/>
      <c r="T548" s="9"/>
      <c r="U548" s="9"/>
      <c r="V548" s="9"/>
      <c r="W548" s="9" t="s">
        <v>46772</v>
      </c>
      <c r="X548" s="9" t="s">
        <v>46773</v>
      </c>
      <c r="Y548" s="9"/>
      <c r="Z548" s="9" t="s">
        <v>46774</v>
      </c>
      <c r="AA548" s="9" t="s">
        <v>46775</v>
      </c>
      <c r="AB548" s="9" t="s">
        <v>46776</v>
      </c>
      <c r="AC548" s="9"/>
      <c r="AD548" s="9"/>
      <c r="AE548" s="9" t="s">
        <v>46777</v>
      </c>
      <c r="AF548" s="9" t="s">
        <v>46778</v>
      </c>
      <c r="AG548" s="9"/>
      <c r="AH548" s="9">
        <v>27</v>
      </c>
      <c r="AI548" s="9">
        <v>0</v>
      </c>
      <c r="AJ548" s="9">
        <v>0</v>
      </c>
      <c r="AK548" s="9">
        <v>0</v>
      </c>
      <c r="AL548" s="9">
        <v>0</v>
      </c>
      <c r="AM548" s="9" t="s">
        <v>358</v>
      </c>
      <c r="AN548" s="9" t="s">
        <v>359</v>
      </c>
      <c r="AO548" s="9" t="s">
        <v>360</v>
      </c>
      <c r="AP548" s="42" t="s">
        <v>5068</v>
      </c>
      <c r="AQ548" s="42" t="s">
        <v>5069</v>
      </c>
      <c r="AR548" s="42"/>
      <c r="AS548" s="42" t="s">
        <v>5060</v>
      </c>
      <c r="AT548" s="42" t="s">
        <v>5070</v>
      </c>
      <c r="AU548" s="42" t="s">
        <v>365</v>
      </c>
      <c r="AV548" s="42">
        <v>2016</v>
      </c>
      <c r="AW548" s="42">
        <v>44</v>
      </c>
      <c r="AX548" s="42">
        <v>3</v>
      </c>
      <c r="AY548" s="42"/>
      <c r="AZ548" s="42"/>
      <c r="BA548" s="42"/>
      <c r="BB548" s="42"/>
      <c r="BC548" s="42">
        <v>304</v>
      </c>
      <c r="BD548" s="42">
        <v>308</v>
      </c>
      <c r="BE548" s="42"/>
      <c r="BF548" s="42" t="s">
        <v>46779</v>
      </c>
      <c r="BG548" s="42"/>
      <c r="BH548" s="42">
        <v>5</v>
      </c>
      <c r="BI548" s="42" t="s">
        <v>5072</v>
      </c>
      <c r="BJ548" s="42" t="s">
        <v>5073</v>
      </c>
      <c r="BK548" s="42" t="s">
        <v>46780</v>
      </c>
      <c r="BL548" s="42" t="s">
        <v>46781</v>
      </c>
      <c r="BM548" s="42"/>
      <c r="BN548" s="79" t="str">
        <f>IF(COUNTIF(AA548,"*Nanjing Agr Univ*"),AA548)</f>
        <v>Zhao, GM (reprint author), Nanjing Agr Univ, Coll Resources &amp; Environm Sci, Jiangsu Key Lab Marine Biol, Nanjing Jiangsu Prov 1 Tongwei Rd, Nanjing 210095, Jiangsu, Peoples R China.</v>
      </c>
      <c r="BO548" s="79" t="b">
        <f>IF(COUNTIF(BN548,"*Life Sci*"),"生命科学学院",IF(COUNTIF(BN548,"*Coll Hort*"),"园艺学院"))</f>
        <v>0</v>
      </c>
      <c r="BP548" s="79" t="b">
        <f>IF(COUNTIF(BN548,"*Anim Sci*"),"动物科技学院",IF(COUNTIF(BN548,"*Vet Med*"),"动物医学院"))</f>
        <v>0</v>
      </c>
      <c r="BQ548" s="79" t="str">
        <f>IF(COUNTIF(BN548,"*Resources*"),"资源与环境科学学院",IF(COUNTIF(BN548,"*Dept Entomol*"),"植物保护学院"))</f>
        <v>资源与环境科学学院</v>
      </c>
      <c r="BR548" s="79" t="b">
        <f>IF(COUNTIF(BN548,"*Coll Agr*"),"农学院",IF(COUNTIF(BN548,"*Plant Protect*"),"植物保护学院"))</f>
        <v>0</v>
      </c>
      <c r="BS548" s="79" t="b">
        <f>IF(COUNTIF(BN548,"*Food Sci*"),"食品科技学院")</f>
        <v>0</v>
      </c>
      <c r="BT548" s="48" t="s">
        <v>5068</v>
      </c>
      <c r="BU548" s="76">
        <f>VLOOKUP(BT548,$CE$2:$CH$13600,3,FALSE)</f>
        <v>1.9450000000000001</v>
      </c>
      <c r="BV548" s="76">
        <f>VLOOKUP(BT548,$CE$2:$CH$13600,4,FALSE)</f>
        <v>2.153</v>
      </c>
      <c r="BW548" s="78" t="b">
        <f>IF($BV548&gt;=10,1)</f>
        <v>0</v>
      </c>
      <c r="BX548" s="78" t="b">
        <f>IF(BV548&gt;=5,1)</f>
        <v>0</v>
      </c>
      <c r="BY548" s="78" t="b">
        <f>IF(BV548&lt;2,1)</f>
        <v>0</v>
      </c>
      <c r="BZ548" s="4">
        <v>4</v>
      </c>
      <c r="CC548" s="52">
        <v>547</v>
      </c>
      <c r="CD548" s="53" t="s">
        <v>7934</v>
      </c>
      <c r="CE548" s="53" t="s">
        <v>7941</v>
      </c>
      <c r="CF548" s="54">
        <v>15886</v>
      </c>
      <c r="CG548" s="54">
        <v>3.8069999999999999</v>
      </c>
      <c r="CH548" s="54">
        <v>3.823</v>
      </c>
      <c r="CI548" s="54">
        <v>0.79300000000000004</v>
      </c>
      <c r="CJ548" s="54">
        <v>261</v>
      </c>
      <c r="CK548" s="54">
        <v>6.3</v>
      </c>
      <c r="CL548" s="54">
        <v>3.322E-2</v>
      </c>
      <c r="CM548" s="54">
        <v>1.0880000000000001</v>
      </c>
      <c r="CN548" s="53" t="s">
        <v>29793</v>
      </c>
      <c r="CO548" s="54">
        <v>17</v>
      </c>
      <c r="CP548" s="54">
        <v>79</v>
      </c>
      <c r="CQ548" s="55">
        <f t="shared" si="8"/>
        <v>0.21518987341772153</v>
      </c>
      <c r="CR548" s="52" t="s">
        <v>28907</v>
      </c>
    </row>
    <row r="549" spans="1:96" ht="72">
      <c r="A549" s="74">
        <v>548</v>
      </c>
      <c r="B549" s="75" t="s">
        <v>45271</v>
      </c>
      <c r="C549" s="75" t="s">
        <v>48165</v>
      </c>
      <c r="D549" s="9" t="s">
        <v>62</v>
      </c>
      <c r="E549" s="9" t="s">
        <v>45897</v>
      </c>
      <c r="F549" s="9"/>
      <c r="G549" s="9"/>
      <c r="H549" s="9"/>
      <c r="I549" s="9" t="s">
        <v>45898</v>
      </c>
      <c r="J549" s="9"/>
      <c r="K549" s="9"/>
      <c r="L549" s="75" t="s">
        <v>45899</v>
      </c>
      <c r="M549" s="75" t="s">
        <v>3344</v>
      </c>
      <c r="N549" s="9"/>
      <c r="O549" s="9"/>
      <c r="P549" s="9" t="s">
        <v>67</v>
      </c>
      <c r="Q549" s="42" t="s">
        <v>68</v>
      </c>
      <c r="R549" s="9"/>
      <c r="S549" s="9"/>
      <c r="T549" s="9"/>
      <c r="U549" s="9"/>
      <c r="V549" s="9"/>
      <c r="W549" s="9" t="s">
        <v>45900</v>
      </c>
      <c r="X549" s="9" t="s">
        <v>45901</v>
      </c>
      <c r="Y549" s="9"/>
      <c r="Z549" s="9" t="s">
        <v>45902</v>
      </c>
      <c r="AA549" s="9" t="s">
        <v>45903</v>
      </c>
      <c r="AB549" s="9" t="s">
        <v>45904</v>
      </c>
      <c r="AC549" s="9"/>
      <c r="AD549" s="9"/>
      <c r="AE549" s="9" t="s">
        <v>45905</v>
      </c>
      <c r="AF549" s="9" t="s">
        <v>45906</v>
      </c>
      <c r="AG549" s="9"/>
      <c r="AH549" s="9">
        <v>48</v>
      </c>
      <c r="AI549" s="9">
        <v>0</v>
      </c>
      <c r="AJ549" s="9">
        <v>0</v>
      </c>
      <c r="AK549" s="9">
        <v>0</v>
      </c>
      <c r="AL549" s="9">
        <v>0</v>
      </c>
      <c r="AM549" s="9" t="s">
        <v>1289</v>
      </c>
      <c r="AN549" s="9" t="s">
        <v>1290</v>
      </c>
      <c r="AO549" s="9" t="s">
        <v>1291</v>
      </c>
      <c r="AP549" s="42" t="s">
        <v>3352</v>
      </c>
      <c r="AQ549" s="42" t="s">
        <v>3353</v>
      </c>
      <c r="AR549" s="42"/>
      <c r="AS549" s="42" t="s">
        <v>3354</v>
      </c>
      <c r="AT549" s="42" t="s">
        <v>3355</v>
      </c>
      <c r="AU549" s="42" t="s">
        <v>198</v>
      </c>
      <c r="AV549" s="42">
        <v>2016</v>
      </c>
      <c r="AW549" s="42">
        <v>38</v>
      </c>
      <c r="AX549" s="42">
        <v>4</v>
      </c>
      <c r="AY549" s="42"/>
      <c r="AZ549" s="42"/>
      <c r="BA549" s="42"/>
      <c r="BB549" s="42"/>
      <c r="BC549" s="42"/>
      <c r="BD549" s="42"/>
      <c r="BE549" s="42">
        <v>82</v>
      </c>
      <c r="BF549" s="42" t="s">
        <v>45907</v>
      </c>
      <c r="BG549" s="42"/>
      <c r="BH549" s="42">
        <v>9</v>
      </c>
      <c r="BI549" s="42" t="s">
        <v>577</v>
      </c>
      <c r="BJ549" s="42" t="s">
        <v>577</v>
      </c>
      <c r="BK549" s="42" t="s">
        <v>45908</v>
      </c>
      <c r="BL549" s="42" t="s">
        <v>45909</v>
      </c>
      <c r="BM549" s="42"/>
      <c r="BN549" s="79" t="str">
        <f>IF(COUNTIF(AA549,"*Nanjing Agr Univ*"),AA549)</f>
        <v>Zheng, QS (reprint author), Nanjing Agr Univ, Coll Nat Resources &amp; Environm Sci, Key Lab Marine Biol, Nanjing 210095, Jiangsu, Peoples R China.</v>
      </c>
      <c r="BO549" s="79" t="b">
        <f>IF(COUNTIF(BN549,"*Life Sci*"),"生命科学学院",IF(COUNTIF(BN549,"*Coll Hort*"),"园艺学院"))</f>
        <v>0</v>
      </c>
      <c r="BP549" s="79" t="b">
        <f>IF(COUNTIF(BN549,"*Anim Sci*"),"动物科技学院",IF(COUNTIF(BN549,"*Vet Med*"),"动物医学院"))</f>
        <v>0</v>
      </c>
      <c r="BQ549" s="79" t="str">
        <f>IF(COUNTIF(BN549,"*Resources*"),"资源与环境科学学院",IF(COUNTIF(BN549,"*Dept Entomol*"),"植物保护学院"))</f>
        <v>资源与环境科学学院</v>
      </c>
      <c r="BR549" s="79" t="b">
        <f>IF(COUNTIF(BN549,"*Coll Agr*"),"农学院",IF(COUNTIF(BN549,"*Plant Protect*"),"植物保护学院"))</f>
        <v>0</v>
      </c>
      <c r="BS549" s="79" t="b">
        <f>IF(COUNTIF(BN549,"*Food Sci*"),"食品科技学院")</f>
        <v>0</v>
      </c>
      <c r="BT549" s="48" t="s">
        <v>3352</v>
      </c>
      <c r="BU549" s="76">
        <f>VLOOKUP(BT549,$CE$2:$CH$13600,3,FALSE)</f>
        <v>1.5840000000000001</v>
      </c>
      <c r="BV549" s="76">
        <f>VLOOKUP(BT549,$CE$2:$CH$13600,4,FALSE)</f>
        <v>1.671</v>
      </c>
      <c r="BW549" s="78" t="b">
        <f>IF($BV549&gt;=10,1)</f>
        <v>0</v>
      </c>
      <c r="BX549" s="78" t="b">
        <f>IF(BV549&gt;=5,1)</f>
        <v>0</v>
      </c>
      <c r="BY549" s="78">
        <f>IF(BV549&lt;2,1)</f>
        <v>1</v>
      </c>
      <c r="BZ549" s="4">
        <v>4</v>
      </c>
      <c r="CC549" s="52">
        <v>548</v>
      </c>
      <c r="CD549" s="53" t="s">
        <v>29818</v>
      </c>
      <c r="CE549" s="53" t="s">
        <v>29819</v>
      </c>
      <c r="CF549" s="54">
        <v>3804</v>
      </c>
      <c r="CG549" s="54">
        <v>3.6480000000000001</v>
      </c>
      <c r="CH549" s="54">
        <v>3.7519999999999998</v>
      </c>
      <c r="CI549" s="54">
        <v>0.65600000000000003</v>
      </c>
      <c r="CJ549" s="54">
        <v>346</v>
      </c>
      <c r="CK549" s="54">
        <v>2.8</v>
      </c>
      <c r="CL549" s="54">
        <v>1.6330000000000001E-2</v>
      </c>
      <c r="CM549" s="54">
        <v>1.083</v>
      </c>
      <c r="CN549" s="53" t="s">
        <v>29793</v>
      </c>
      <c r="CO549" s="54">
        <v>18</v>
      </c>
      <c r="CP549" s="54">
        <v>79</v>
      </c>
      <c r="CQ549" s="55">
        <f t="shared" si="8"/>
        <v>0.22784810126582278</v>
      </c>
      <c r="CR549" s="52" t="s">
        <v>28907</v>
      </c>
    </row>
    <row r="550" spans="1:96" ht="100.8">
      <c r="A550" s="74">
        <v>549</v>
      </c>
      <c r="B550" s="75" t="s">
        <v>45271</v>
      </c>
      <c r="C550" s="75" t="s">
        <v>45269</v>
      </c>
      <c r="D550" s="42" t="s">
        <v>62</v>
      </c>
      <c r="E550" s="42" t="s">
        <v>2287</v>
      </c>
      <c r="F550" s="42"/>
      <c r="G550" s="42"/>
      <c r="H550" s="42"/>
      <c r="I550" s="42" t="s">
        <v>2288</v>
      </c>
      <c r="J550" s="42"/>
      <c r="K550" s="42"/>
      <c r="L550" s="75" t="s">
        <v>2289</v>
      </c>
      <c r="M550" s="75" t="s">
        <v>528</v>
      </c>
      <c r="N550" s="42"/>
      <c r="O550" s="42"/>
      <c r="P550" s="42" t="s">
        <v>67</v>
      </c>
      <c r="Q550" s="74" t="s">
        <v>68</v>
      </c>
      <c r="R550" s="74"/>
      <c r="S550" s="74"/>
      <c r="T550" s="74"/>
      <c r="U550" s="74"/>
      <c r="V550" s="74"/>
      <c r="W550" s="74" t="s">
        <v>2290</v>
      </c>
      <c r="X550" s="74" t="s">
        <v>2291</v>
      </c>
      <c r="Y550" s="74"/>
      <c r="Z550" s="74" t="s">
        <v>2292</v>
      </c>
      <c r="AA550" s="74" t="s">
        <v>2293</v>
      </c>
      <c r="AB550" s="74" t="s">
        <v>2294</v>
      </c>
      <c r="AC550" s="74"/>
      <c r="AD550" s="74"/>
      <c r="AE550" s="74" t="s">
        <v>2295</v>
      </c>
      <c r="AF550" s="74" t="s">
        <v>2296</v>
      </c>
      <c r="AG550" s="74"/>
      <c r="AH550" s="74">
        <v>31</v>
      </c>
      <c r="AI550" s="74">
        <v>0</v>
      </c>
      <c r="AJ550" s="74">
        <v>0</v>
      </c>
      <c r="AK550" s="74">
        <v>15</v>
      </c>
      <c r="AL550" s="74">
        <v>15</v>
      </c>
      <c r="AM550" s="74" t="s">
        <v>536</v>
      </c>
      <c r="AN550" s="74" t="s">
        <v>537</v>
      </c>
      <c r="AO550" s="74" t="s">
        <v>538</v>
      </c>
      <c r="AP550" s="74" t="s">
        <v>539</v>
      </c>
      <c r="AQ550" s="74" t="s">
        <v>540</v>
      </c>
      <c r="AR550" s="74"/>
      <c r="AS550" s="74" t="s">
        <v>541</v>
      </c>
      <c r="AT550" s="74" t="s">
        <v>542</v>
      </c>
      <c r="AU550" s="11">
        <v>42384</v>
      </c>
      <c r="AV550" s="74">
        <v>2016</v>
      </c>
      <c r="AW550" s="74">
        <v>284</v>
      </c>
      <c r="AX550" s="74"/>
      <c r="AY550" s="74"/>
      <c r="AZ550" s="74"/>
      <c r="BA550" s="74"/>
      <c r="BB550" s="74"/>
      <c r="BC550" s="74">
        <v>216</v>
      </c>
      <c r="BD550" s="74">
        <v>223</v>
      </c>
      <c r="BE550" s="74"/>
      <c r="BF550" s="74" t="s">
        <v>2297</v>
      </c>
      <c r="BG550" s="74"/>
      <c r="BH550" s="74">
        <v>8</v>
      </c>
      <c r="BI550" s="74" t="s">
        <v>544</v>
      </c>
      <c r="BJ550" s="74" t="s">
        <v>545</v>
      </c>
      <c r="BK550" s="74" t="s">
        <v>2298</v>
      </c>
      <c r="BL550" s="74" t="s">
        <v>2299</v>
      </c>
      <c r="BM550" s="74"/>
      <c r="BN550" s="79" t="str">
        <f>IF(COUNTIF(AA550,"*Nanjing Agr Univ*"),AA550)</f>
        <v>Zhou, LX (reprint author), Nanjing Agr Univ, Dept Environm Engn, Coll Resources &amp; Environm Sci, Nanjing 210095, Jiangsu, Peoples R China.</v>
      </c>
      <c r="BO550" s="79" t="b">
        <f>IF(COUNTIF(BN550,"*Life Sci*"),"生命科学学院",IF(COUNTIF(BN550,"*Coll Hort*"),"园艺学院"))</f>
        <v>0</v>
      </c>
      <c r="BP550" s="79" t="b">
        <f>IF(COUNTIF(BN550,"*Anim Sci*"),"动物科技学院",IF(COUNTIF(BN550,"*Vet Med*"),"动物医学院"))</f>
        <v>0</v>
      </c>
      <c r="BQ550" s="79" t="str">
        <f>IF(COUNTIF(BN550,"*Resources*"),"资源与环境科学学院",IF(COUNTIF(BN550,"*Dept Entomol*"),"植物保护学院"))</f>
        <v>资源与环境科学学院</v>
      </c>
      <c r="BR550" s="79" t="b">
        <f>IF(COUNTIF(BN550,"*Coll Agr*"),"农学院",IF(COUNTIF(BN550,"*Plant Protect*"),"植物保护学院"))</f>
        <v>0</v>
      </c>
      <c r="BS550" s="79" t="b">
        <f>IF(COUNTIF(BN550,"*Food Sci*"),"食品科技学院")</f>
        <v>0</v>
      </c>
      <c r="BT550" s="78" t="str">
        <f>AP550</f>
        <v>1385-8947</v>
      </c>
      <c r="BU550" s="76">
        <f>VLOOKUP(BT550,$CE$2:$CH$13600,3,FALSE)</f>
        <v>4.3209999999999997</v>
      </c>
      <c r="BV550" s="76">
        <f>VLOOKUP(BT550,$CE$2:$CH$13600,4,FALSE)</f>
        <v>4.6210000000000004</v>
      </c>
      <c r="BW550" s="78" t="b">
        <f>IF($BV550&gt;=10,1)</f>
        <v>0</v>
      </c>
      <c r="BX550" s="78" t="b">
        <f>IF(BV550&gt;=5,1)</f>
        <v>0</v>
      </c>
      <c r="BY550" s="78" t="b">
        <f>IF(BV550&lt;2,1)</f>
        <v>0</v>
      </c>
      <c r="BZ550" s="4">
        <v>3</v>
      </c>
      <c r="CC550" s="52">
        <v>549</v>
      </c>
      <c r="CD550" s="53" t="s">
        <v>29820</v>
      </c>
      <c r="CE550" s="53" t="s">
        <v>29821</v>
      </c>
      <c r="CF550" s="54">
        <v>14080</v>
      </c>
      <c r="CG550" s="54">
        <v>3.645</v>
      </c>
      <c r="CH550" s="54">
        <v>3.851</v>
      </c>
      <c r="CI550" s="54">
        <v>1.516</v>
      </c>
      <c r="CJ550" s="54">
        <v>246</v>
      </c>
      <c r="CK550" s="54" t="s">
        <v>28918</v>
      </c>
      <c r="CL550" s="54">
        <v>1.9449999999999999E-2</v>
      </c>
      <c r="CM550" s="54">
        <v>1.516</v>
      </c>
      <c r="CN550" s="53" t="s">
        <v>29793</v>
      </c>
      <c r="CO550" s="54">
        <v>19</v>
      </c>
      <c r="CP550" s="54">
        <v>79</v>
      </c>
      <c r="CQ550" s="55">
        <f t="shared" si="8"/>
        <v>0.24050632911392406</v>
      </c>
      <c r="CR550" s="52" t="s">
        <v>28907</v>
      </c>
    </row>
    <row r="551" spans="1:96" ht="72">
      <c r="A551" s="74">
        <v>550</v>
      </c>
      <c r="B551" s="75" t="s">
        <v>45271</v>
      </c>
      <c r="C551" s="75" t="s">
        <v>45269</v>
      </c>
      <c r="D551" s="9" t="s">
        <v>62</v>
      </c>
      <c r="E551" s="9" t="s">
        <v>28594</v>
      </c>
      <c r="F551" s="9"/>
      <c r="G551" s="9"/>
      <c r="H551" s="9"/>
      <c r="I551" s="9" t="s">
        <v>28595</v>
      </c>
      <c r="J551" s="9"/>
      <c r="K551" s="9"/>
      <c r="L551" s="75" t="s">
        <v>28596</v>
      </c>
      <c r="M551" s="75" t="s">
        <v>28597</v>
      </c>
      <c r="N551" s="9"/>
      <c r="O551" s="9"/>
      <c r="P551" s="9" t="s">
        <v>67</v>
      </c>
      <c r="Q551" s="74" t="s">
        <v>68</v>
      </c>
      <c r="R551" s="74"/>
      <c r="S551" s="74"/>
      <c r="T551" s="74"/>
      <c r="U551" s="74"/>
      <c r="V551" s="74"/>
      <c r="W551" s="74" t="s">
        <v>28598</v>
      </c>
      <c r="X551" s="74" t="s">
        <v>28599</v>
      </c>
      <c r="Y551" s="74"/>
      <c r="Z551" s="74" t="s">
        <v>28600</v>
      </c>
      <c r="AA551" s="74" t="s">
        <v>20337</v>
      </c>
      <c r="AB551" s="74" t="s">
        <v>28601</v>
      </c>
      <c r="AC551" s="74"/>
      <c r="AD551" s="74"/>
      <c r="AE551" s="74" t="s">
        <v>28602</v>
      </c>
      <c r="AF551" s="74" t="s">
        <v>28603</v>
      </c>
      <c r="AG551" s="74"/>
      <c r="AH551" s="74">
        <v>49</v>
      </c>
      <c r="AI551" s="74">
        <v>0</v>
      </c>
      <c r="AJ551" s="74">
        <v>0</v>
      </c>
      <c r="AK551" s="74">
        <v>0</v>
      </c>
      <c r="AL551" s="74">
        <v>0</v>
      </c>
      <c r="AM551" s="74" t="s">
        <v>21819</v>
      </c>
      <c r="AN551" s="74" t="s">
        <v>21820</v>
      </c>
      <c r="AO551" s="74" t="s">
        <v>21821</v>
      </c>
      <c r="AP551" s="74" t="s">
        <v>28604</v>
      </c>
      <c r="AQ551" s="74" t="s">
        <v>28605</v>
      </c>
      <c r="AR551" s="74"/>
      <c r="AS551" s="74" t="s">
        <v>28606</v>
      </c>
      <c r="AT551" s="74" t="s">
        <v>28607</v>
      </c>
      <c r="AU551" s="74" t="s">
        <v>866</v>
      </c>
      <c r="AV551" s="74">
        <v>2016</v>
      </c>
      <c r="AW551" s="74">
        <v>142</v>
      </c>
      <c r="AX551" s="74">
        <v>2</v>
      </c>
      <c r="AY551" s="74"/>
      <c r="AZ551" s="74"/>
      <c r="BA551" s="74"/>
      <c r="BB551" s="74"/>
      <c r="BC551" s="74"/>
      <c r="BD551" s="74"/>
      <c r="BE551" s="74">
        <v>4015060</v>
      </c>
      <c r="BF551" s="74" t="s">
        <v>28608</v>
      </c>
      <c r="BG551" s="74"/>
      <c r="BH551" s="74">
        <v>8</v>
      </c>
      <c r="BI551" s="74" t="s">
        <v>2009</v>
      </c>
      <c r="BJ551" s="74" t="s">
        <v>1771</v>
      </c>
      <c r="BK551" s="74" t="s">
        <v>28609</v>
      </c>
      <c r="BL551" s="74" t="s">
        <v>28610</v>
      </c>
      <c r="BM551" s="74"/>
      <c r="BN551" s="79" t="str">
        <f>IF(COUNTIF(AA551,"*Nanjing Agr Univ*"),AA551)</f>
        <v>Zhou, LX (reprint author), Nanjing Agr Univ, Coll Resources &amp; Environm Sci, Nanjing 210095, Jiangsu, Peoples R China.</v>
      </c>
      <c r="BO551" s="79" t="b">
        <f>IF(COUNTIF(BN551,"*Life Sci*"),"生命科学学院",IF(COUNTIF(BN551,"*Coll Hort*"),"园艺学院"))</f>
        <v>0</v>
      </c>
      <c r="BP551" s="79" t="b">
        <f>IF(COUNTIF(BN551,"*Anim Sci*"),"动物科技学院",IF(COUNTIF(BN551,"*Vet Med*"),"动物医学院"))</f>
        <v>0</v>
      </c>
      <c r="BQ551" s="79" t="str">
        <f>IF(COUNTIF(BN551,"*Resources*"),"资源与环境科学学院",IF(COUNTIF(BN551,"*Dept Entomol*"),"植物保护学院"))</f>
        <v>资源与环境科学学院</v>
      </c>
      <c r="BR551" s="79" t="b">
        <f>IF(COUNTIF(BN551,"*Coll Agr*"),"农学院",IF(COUNTIF(BN551,"*Plant Protect*"),"植物保护学院"))</f>
        <v>0</v>
      </c>
      <c r="BS551" s="79" t="b">
        <f>IF(COUNTIF(BN551,"*Food Sci*"),"食品科技学院")</f>
        <v>0</v>
      </c>
      <c r="BT551" s="78" t="s">
        <v>28604</v>
      </c>
      <c r="BU551" s="76">
        <f>VLOOKUP(BT551,$CE$2:$CH$13600,3,FALSE)</f>
        <v>1.2669999999999999</v>
      </c>
      <c r="BV551" s="76">
        <f>VLOOKUP(BT551,$CE$2:$CH$13600,4,FALSE)</f>
        <v>1.4850000000000001</v>
      </c>
      <c r="BW551" s="78" t="b">
        <f>IF($BV551&gt;=10,1)</f>
        <v>0</v>
      </c>
      <c r="BX551" s="78" t="b">
        <f>IF(BV551&gt;=5,1)</f>
        <v>0</v>
      </c>
      <c r="BY551" s="78">
        <f>IF(BV551&lt;2,1)</f>
        <v>1</v>
      </c>
      <c r="BZ551" s="4">
        <v>3</v>
      </c>
      <c r="CC551" s="52">
        <v>550</v>
      </c>
      <c r="CD551" s="53" t="s">
        <v>29822</v>
      </c>
      <c r="CE551" s="53" t="s">
        <v>29823</v>
      </c>
      <c r="CF551" s="54">
        <v>3137</v>
      </c>
      <c r="CG551" s="54">
        <v>3.49</v>
      </c>
      <c r="CH551" s="54"/>
      <c r="CI551" s="54">
        <v>1.57</v>
      </c>
      <c r="CJ551" s="54">
        <v>151</v>
      </c>
      <c r="CK551" s="54">
        <v>3.9</v>
      </c>
      <c r="CL551" s="54">
        <v>9.0500000000000008E-3</v>
      </c>
      <c r="CM551" s="54"/>
      <c r="CN551" s="53" t="s">
        <v>29793</v>
      </c>
      <c r="CO551" s="54">
        <v>20</v>
      </c>
      <c r="CP551" s="54">
        <v>79</v>
      </c>
      <c r="CQ551" s="55">
        <f t="shared" si="8"/>
        <v>0.25316455696202533</v>
      </c>
      <c r="CR551" s="52" t="s">
        <v>28921</v>
      </c>
    </row>
    <row r="552" spans="1:96" ht="86.4">
      <c r="A552" s="74">
        <v>551</v>
      </c>
      <c r="B552" s="75" t="s">
        <v>45271</v>
      </c>
      <c r="C552" s="75" t="s">
        <v>45270</v>
      </c>
      <c r="D552" s="74" t="s">
        <v>62</v>
      </c>
      <c r="E552" s="74" t="s">
        <v>2093</v>
      </c>
      <c r="F552" s="74"/>
      <c r="G552" s="74"/>
      <c r="H552" s="74"/>
      <c r="I552" s="74" t="s">
        <v>2094</v>
      </c>
      <c r="J552" s="74"/>
      <c r="K552" s="74"/>
      <c r="L552" s="75" t="s">
        <v>2095</v>
      </c>
      <c r="M552" s="75" t="s">
        <v>2096</v>
      </c>
      <c r="N552" s="74"/>
      <c r="O552" s="74"/>
      <c r="P552" s="74" t="s">
        <v>67</v>
      </c>
      <c r="Q552" s="74" t="s">
        <v>68</v>
      </c>
      <c r="R552" s="74"/>
      <c r="S552" s="74"/>
      <c r="T552" s="74"/>
      <c r="U552" s="74"/>
      <c r="V552" s="74"/>
      <c r="W552" s="74"/>
      <c r="X552" s="74" t="s">
        <v>2097</v>
      </c>
      <c r="Y552" s="74"/>
      <c r="Z552" s="74" t="s">
        <v>2098</v>
      </c>
      <c r="AA552" s="74" t="s">
        <v>2099</v>
      </c>
      <c r="AB552" s="74" t="s">
        <v>718</v>
      </c>
      <c r="AC552" s="74"/>
      <c r="AD552" s="74"/>
      <c r="AE552" s="74" t="s">
        <v>2100</v>
      </c>
      <c r="AF552" s="74" t="s">
        <v>2101</v>
      </c>
      <c r="AG552" s="74"/>
      <c r="AH552" s="74">
        <v>64</v>
      </c>
      <c r="AI552" s="74">
        <v>0</v>
      </c>
      <c r="AJ552" s="74">
        <v>0</v>
      </c>
      <c r="AK552" s="74">
        <v>6</v>
      </c>
      <c r="AL552" s="74">
        <v>6</v>
      </c>
      <c r="AM552" s="74" t="s">
        <v>767</v>
      </c>
      <c r="AN552" s="74" t="s">
        <v>768</v>
      </c>
      <c r="AO552" s="74" t="s">
        <v>769</v>
      </c>
      <c r="AP552" s="74" t="s">
        <v>2102</v>
      </c>
      <c r="AQ552" s="74" t="s">
        <v>2103</v>
      </c>
      <c r="AR552" s="74"/>
      <c r="AS552" s="74" t="s">
        <v>2104</v>
      </c>
      <c r="AT552" s="74" t="s">
        <v>2105</v>
      </c>
      <c r="AU552" s="11">
        <v>42388</v>
      </c>
      <c r="AV552" s="74">
        <v>2016</v>
      </c>
      <c r="AW552" s="74">
        <v>50</v>
      </c>
      <c r="AX552" s="74">
        <v>2</v>
      </c>
      <c r="AY552" s="74"/>
      <c r="AZ552" s="74"/>
      <c r="BA552" s="74"/>
      <c r="BB552" s="74"/>
      <c r="BC552" s="74">
        <v>633</v>
      </c>
      <c r="BD552" s="74">
        <v>642</v>
      </c>
      <c r="BE552" s="74"/>
      <c r="BF552" s="74" t="s">
        <v>2106</v>
      </c>
      <c r="BG552" s="74"/>
      <c r="BH552" s="74">
        <v>10</v>
      </c>
      <c r="BI552" s="74" t="s">
        <v>1770</v>
      </c>
      <c r="BJ552" s="74" t="s">
        <v>1771</v>
      </c>
      <c r="BK552" s="74" t="s">
        <v>2107</v>
      </c>
      <c r="BL552" s="74" t="s">
        <v>2108</v>
      </c>
      <c r="BM552" s="74">
        <v>26669815</v>
      </c>
      <c r="BN552" s="79" t="str">
        <f>IF(COUNTIF(AA552,"*Nanjing Agr Univ*"),AA552)</f>
        <v>Zou, JW (reprint author), Nanjing Agr Univ, Coll Resources &amp; Environm Sci, Jiangsu Key Lab Low Carbon Agr &amp; GHGs Mitigat, Nanjing 210095, Jiangsu, Peoples R China.</v>
      </c>
      <c r="BO552" s="79" t="b">
        <f>IF(COUNTIF(BN552,"*Life Sci*"),"生命科学学院",IF(COUNTIF(BN552,"*Coll Hort*"),"园艺学院"))</f>
        <v>0</v>
      </c>
      <c r="BP552" s="79" t="b">
        <f>IF(COUNTIF(BN552,"*Anim Sci*"),"动物科技学院",IF(COUNTIF(BN552,"*Vet Med*"),"动物医学院"))</f>
        <v>0</v>
      </c>
      <c r="BQ552" s="79" t="str">
        <f>IF(COUNTIF(BN552,"*Resources*"),"资源与环境科学学院",IF(COUNTIF(BN552,"*Dept Entomol*"),"植物保护学院"))</f>
        <v>资源与环境科学学院</v>
      </c>
      <c r="BR552" s="79" t="b">
        <f>IF(COUNTIF(BN552,"*Coll Agr*"),"农学院",IF(COUNTIF(BN552,"*Plant Protect*"),"植物保护学院"))</f>
        <v>0</v>
      </c>
      <c r="BS552" s="79" t="b">
        <f>IF(COUNTIF(BN552,"*Food Sci*"),"食品科技学院")</f>
        <v>0</v>
      </c>
      <c r="BT552" s="78" t="str">
        <f>AP552</f>
        <v>0013-936X</v>
      </c>
      <c r="BU552" s="76">
        <f>VLOOKUP(BT552,$CE$2:$CH$13600,3,FALSE)</f>
        <v>5.33</v>
      </c>
      <c r="BV552" s="76">
        <f>VLOOKUP(BT552,$CE$2:$CH$13600,4,FALSE)</f>
        <v>6.3259999999999996</v>
      </c>
      <c r="BW552" s="78" t="b">
        <f>IF($BV552&gt;=10,1)</f>
        <v>0</v>
      </c>
      <c r="BX552" s="78">
        <f>IF(BV552&gt;=5,1)</f>
        <v>1</v>
      </c>
      <c r="BY552" s="78" t="b">
        <f>IF(BV552&lt;2,1)</f>
        <v>0</v>
      </c>
      <c r="BZ552" s="4">
        <v>3</v>
      </c>
      <c r="CC552" s="52">
        <v>551</v>
      </c>
      <c r="CD552" s="53" t="s">
        <v>7478</v>
      </c>
      <c r="CE552" s="53" t="s">
        <v>7476</v>
      </c>
      <c r="CF552" s="54">
        <v>25559</v>
      </c>
      <c r="CG552" s="54">
        <v>3.4359999999999999</v>
      </c>
      <c r="CH552" s="54">
        <v>3.5649999999999999</v>
      </c>
      <c r="CI552" s="54">
        <v>0.65600000000000003</v>
      </c>
      <c r="CJ552" s="54">
        <v>724</v>
      </c>
      <c r="CK552" s="54">
        <v>4.8</v>
      </c>
      <c r="CL552" s="54">
        <v>6.2609999999999999E-2</v>
      </c>
      <c r="CM552" s="54">
        <v>0.91</v>
      </c>
      <c r="CN552" s="53" t="s">
        <v>29793</v>
      </c>
      <c r="CO552" s="54">
        <v>21</v>
      </c>
      <c r="CP552" s="54">
        <v>79</v>
      </c>
      <c r="CQ552" s="55">
        <f t="shared" si="8"/>
        <v>0.26582278481012656</v>
      </c>
      <c r="CR552" s="52" t="s">
        <v>28921</v>
      </c>
    </row>
    <row r="553" spans="1:96" ht="86.4">
      <c r="A553" s="74">
        <v>552</v>
      </c>
      <c r="B553" s="75" t="s">
        <v>45271</v>
      </c>
      <c r="C553" s="75" t="s">
        <v>45270</v>
      </c>
      <c r="D553" s="42" t="s">
        <v>62</v>
      </c>
      <c r="E553" s="42" t="s">
        <v>712</v>
      </c>
      <c r="F553" s="42"/>
      <c r="G553" s="42"/>
      <c r="H553" s="42"/>
      <c r="I553" s="42" t="s">
        <v>713</v>
      </c>
      <c r="J553" s="42"/>
      <c r="K553" s="42"/>
      <c r="L553" s="75" t="s">
        <v>714</v>
      </c>
      <c r="M553" s="75" t="s">
        <v>596</v>
      </c>
      <c r="N553" s="42"/>
      <c r="O553" s="42"/>
      <c r="P553" s="42" t="s">
        <v>67</v>
      </c>
      <c r="Q553" s="74" t="s">
        <v>68</v>
      </c>
      <c r="R553" s="74"/>
      <c r="S553" s="74"/>
      <c r="T553" s="74"/>
      <c r="U553" s="74"/>
      <c r="V553" s="74"/>
      <c r="W553" s="74"/>
      <c r="X553" s="74" t="s">
        <v>715</v>
      </c>
      <c r="Y553" s="74"/>
      <c r="Z553" s="74" t="s">
        <v>716</v>
      </c>
      <c r="AA553" s="74" t="s">
        <v>717</v>
      </c>
      <c r="AB553" s="74" t="s">
        <v>718</v>
      </c>
      <c r="AC553" s="74"/>
      <c r="AD553" s="74"/>
      <c r="AE553" s="74" t="s">
        <v>719</v>
      </c>
      <c r="AF553" s="74" t="s">
        <v>720</v>
      </c>
      <c r="AG553" s="74"/>
      <c r="AH553" s="74">
        <v>53</v>
      </c>
      <c r="AI553" s="74">
        <v>0</v>
      </c>
      <c r="AJ553" s="74">
        <v>0</v>
      </c>
      <c r="AK553" s="74">
        <v>3</v>
      </c>
      <c r="AL553" s="74">
        <v>3</v>
      </c>
      <c r="AM553" s="74" t="s">
        <v>603</v>
      </c>
      <c r="AN553" s="74" t="s">
        <v>604</v>
      </c>
      <c r="AO553" s="74" t="s">
        <v>605</v>
      </c>
      <c r="AP553" s="74" t="s">
        <v>606</v>
      </c>
      <c r="AQ553" s="74"/>
      <c r="AR553" s="74"/>
      <c r="AS553" s="74" t="s">
        <v>607</v>
      </c>
      <c r="AT553" s="74" t="s">
        <v>608</v>
      </c>
      <c r="AU553" s="11">
        <v>42405</v>
      </c>
      <c r="AV553" s="74">
        <v>2016</v>
      </c>
      <c r="AW553" s="74">
        <v>6</v>
      </c>
      <c r="AX553" s="74"/>
      <c r="AY553" s="74"/>
      <c r="AZ553" s="74"/>
      <c r="BA553" s="74"/>
      <c r="BB553" s="74"/>
      <c r="BC553" s="74"/>
      <c r="BD553" s="74"/>
      <c r="BE553" s="74">
        <v>20700</v>
      </c>
      <c r="BF553" s="74" t="s">
        <v>721</v>
      </c>
      <c r="BG553" s="74"/>
      <c r="BH553" s="74">
        <v>11</v>
      </c>
      <c r="BI553" s="74" t="s">
        <v>610</v>
      </c>
      <c r="BJ553" s="74" t="s">
        <v>611</v>
      </c>
      <c r="BK553" s="74" t="s">
        <v>722</v>
      </c>
      <c r="BL553" s="74" t="s">
        <v>723</v>
      </c>
      <c r="BM553" s="74">
        <v>26848094</v>
      </c>
      <c r="BN553" s="79" t="str">
        <f>IF(COUNTIF(AA553,"*Nanjing Agr Univ*"),AA553)</f>
        <v>Zou, JW (reprint author), Nanjing Agr Univ, Jiangsu Key Lab Low Carbon Agr &amp; GHGs Mitigat, Nanjing 210095, Jiangsu, Peoples R China.</v>
      </c>
      <c r="BO553" s="79" t="b">
        <f>IF(COUNTIF(BN553,"*Life Sci*"),"生命科学学院",IF(COUNTIF(BN553,"*Coll Hort*"),"园艺学院"))</f>
        <v>0</v>
      </c>
      <c r="BP553" s="79" t="b">
        <f>IF(COUNTIF(BN553,"*Anim Sci*"),"动物科技学院",IF(COUNTIF(BN553,"*Vet Med*"),"动物医学院"))</f>
        <v>0</v>
      </c>
      <c r="BQ553" s="79" t="b">
        <f>IF(COUNTIF(BN553,"*Resources*"),"资源与环境科学学院",IF(COUNTIF(BN553,"*Dept Entomol*"),"植物保护学院"))</f>
        <v>0</v>
      </c>
      <c r="BR553" s="79" t="b">
        <f>IF(COUNTIF(BN553,"*Coll Agr*"),"农学院",IF(COUNTIF(BN553,"*Plant Protect*"),"植物保护学院"))</f>
        <v>0</v>
      </c>
      <c r="BS553" s="79" t="b">
        <f>IF(COUNTIF(BN553,"*Food Sci*"),"食品科技学院")</f>
        <v>0</v>
      </c>
      <c r="BT553" s="78" t="str">
        <f>AP553</f>
        <v>2045-2322</v>
      </c>
      <c r="BU553" s="76">
        <f>VLOOKUP(BT553,$CE$2:$CH$13600,3,FALSE)</f>
        <v>5.5780000000000003</v>
      </c>
      <c r="BV553" s="76">
        <f>VLOOKUP(BT553,$CE$2:$CH$13600,4,FALSE)</f>
        <v>5.5970000000000004</v>
      </c>
      <c r="BW553" s="78" t="b">
        <f>IF($BV553&gt;=10,1)</f>
        <v>0</v>
      </c>
      <c r="BX553" s="78">
        <f>IF(BV553&gt;=5,1)</f>
        <v>1</v>
      </c>
      <c r="BY553" s="78" t="b">
        <f>IF(BV553&lt;2,1)</f>
        <v>0</v>
      </c>
      <c r="BZ553" s="4">
        <v>3</v>
      </c>
      <c r="CC553" s="52">
        <v>552</v>
      </c>
      <c r="CD553" s="53" t="s">
        <v>29824</v>
      </c>
      <c r="CE553" s="53" t="s">
        <v>29825</v>
      </c>
      <c r="CF553" s="54">
        <v>2138</v>
      </c>
      <c r="CG553" s="54">
        <v>3.3570000000000002</v>
      </c>
      <c r="CH553" s="54">
        <v>3.464</v>
      </c>
      <c r="CI553" s="54">
        <v>0.40699999999999997</v>
      </c>
      <c r="CJ553" s="54">
        <v>182</v>
      </c>
      <c r="CK553" s="54">
        <v>3.1</v>
      </c>
      <c r="CL553" s="54">
        <v>8.8800000000000007E-3</v>
      </c>
      <c r="CM553" s="54">
        <v>0.97099999999999997</v>
      </c>
      <c r="CN553" s="53" t="s">
        <v>29793</v>
      </c>
      <c r="CO553" s="54">
        <v>22</v>
      </c>
      <c r="CP553" s="54">
        <v>79</v>
      </c>
      <c r="CQ553" s="55">
        <f t="shared" si="8"/>
        <v>0.27848101265822783</v>
      </c>
      <c r="CR553" s="52" t="s">
        <v>28921</v>
      </c>
    </row>
    <row r="554" spans="1:96" ht="72">
      <c r="A554" s="74">
        <v>553</v>
      </c>
      <c r="B554" s="75" t="s">
        <v>45271</v>
      </c>
      <c r="C554" s="75" t="s">
        <v>45270</v>
      </c>
      <c r="D554" s="9" t="s">
        <v>62</v>
      </c>
      <c r="E554" s="9" t="s">
        <v>28415</v>
      </c>
      <c r="F554" s="9"/>
      <c r="G554" s="9"/>
      <c r="H554" s="9"/>
      <c r="I554" s="9" t="s">
        <v>28416</v>
      </c>
      <c r="J554" s="9"/>
      <c r="K554" s="9"/>
      <c r="L554" s="75" t="s">
        <v>28417</v>
      </c>
      <c r="M554" s="75" t="s">
        <v>28418</v>
      </c>
      <c r="N554" s="9"/>
      <c r="O554" s="9"/>
      <c r="P554" s="9" t="s">
        <v>67</v>
      </c>
      <c r="Q554" s="74" t="s">
        <v>68</v>
      </c>
      <c r="R554" s="74"/>
      <c r="S554" s="74"/>
      <c r="T554" s="74"/>
      <c r="U554" s="74"/>
      <c r="V554" s="74"/>
      <c r="W554" s="74" t="s">
        <v>28419</v>
      </c>
      <c r="X554" s="74" t="s">
        <v>28420</v>
      </c>
      <c r="Y554" s="74"/>
      <c r="Z554" s="74" t="s">
        <v>28421</v>
      </c>
      <c r="AA554" s="74" t="s">
        <v>28422</v>
      </c>
      <c r="AB554" s="74" t="s">
        <v>718</v>
      </c>
      <c r="AC554" s="74"/>
      <c r="AD554" s="74"/>
      <c r="AE554" s="74" t="s">
        <v>28423</v>
      </c>
      <c r="AF554" s="74" t="s">
        <v>28424</v>
      </c>
      <c r="AG554" s="74"/>
      <c r="AH554" s="74">
        <v>57</v>
      </c>
      <c r="AI554" s="74">
        <v>0</v>
      </c>
      <c r="AJ554" s="74">
        <v>0</v>
      </c>
      <c r="AK554" s="74">
        <v>0</v>
      </c>
      <c r="AL554" s="74">
        <v>0</v>
      </c>
      <c r="AM554" s="74" t="s">
        <v>3669</v>
      </c>
      <c r="AN554" s="74" t="s">
        <v>77</v>
      </c>
      <c r="AO554" s="74" t="s">
        <v>3670</v>
      </c>
      <c r="AP554" s="74" t="s">
        <v>28425</v>
      </c>
      <c r="AQ554" s="74" t="s">
        <v>28426</v>
      </c>
      <c r="AR554" s="74"/>
      <c r="AS554" s="74" t="s">
        <v>28427</v>
      </c>
      <c r="AT554" s="74" t="s">
        <v>28428</v>
      </c>
      <c r="AU554" s="74" t="s">
        <v>866</v>
      </c>
      <c r="AV554" s="74">
        <v>2016</v>
      </c>
      <c r="AW554" s="74">
        <v>9</v>
      </c>
      <c r="AX554" s="74">
        <v>1</v>
      </c>
      <c r="AY554" s="74"/>
      <c r="AZ554" s="74"/>
      <c r="BA554" s="74"/>
      <c r="BB554" s="74"/>
      <c r="BC554" s="74">
        <v>61</v>
      </c>
      <c r="BD554" s="74">
        <v>68</v>
      </c>
      <c r="BE554" s="74"/>
      <c r="BF554" s="74" t="s">
        <v>28429</v>
      </c>
      <c r="BG554" s="74"/>
      <c r="BH554" s="74">
        <v>8</v>
      </c>
      <c r="BI554" s="74" t="s">
        <v>28430</v>
      </c>
      <c r="BJ554" s="74" t="s">
        <v>1485</v>
      </c>
      <c r="BK554" s="74" t="s">
        <v>28431</v>
      </c>
      <c r="BL554" s="74" t="s">
        <v>28432</v>
      </c>
      <c r="BM554" s="74"/>
      <c r="BN554" s="79" t="str">
        <f>IF(COUNTIF(AA554,"*Nanjing Agr Univ*"),AA554)</f>
        <v>Zou, JW (reprint author), Nanjing Agr Univ, Coll Resources &amp; Environm Sci, Nanjing 210095, Jiangsu, Peoples R China.</v>
      </c>
      <c r="BO554" s="79" t="b">
        <f>IF(COUNTIF(BN554,"*Life Sci*"),"生命科学学院",IF(COUNTIF(BN554,"*Coll Hort*"),"园艺学院"))</f>
        <v>0</v>
      </c>
      <c r="BP554" s="79" t="b">
        <f>IF(COUNTIF(BN554,"*Anim Sci*"),"动物科技学院",IF(COUNTIF(BN554,"*Vet Med*"),"动物医学院"))</f>
        <v>0</v>
      </c>
      <c r="BQ554" s="79" t="str">
        <f>IF(COUNTIF(BN554,"*Resources*"),"资源与环境科学学院",IF(COUNTIF(BN554,"*Dept Entomol*"),"植物保护学院"))</f>
        <v>资源与环境科学学院</v>
      </c>
      <c r="BR554" s="79" t="b">
        <f>IF(COUNTIF(BN554,"*Coll Agr*"),"农学院",IF(COUNTIF(BN554,"*Plant Protect*"),"植物保护学院"))</f>
        <v>0</v>
      </c>
      <c r="BS554" s="79" t="b">
        <f>IF(COUNTIF(BN554,"*Food Sci*"),"食品科技学院")</f>
        <v>0</v>
      </c>
      <c r="BT554" s="78" t="s">
        <v>28425</v>
      </c>
      <c r="BU554" s="76">
        <f>VLOOKUP(BT554,$CE$2:$CH$13600,3,FALSE)</f>
        <v>2.6459999999999999</v>
      </c>
      <c r="BV554" s="76">
        <f>VLOOKUP(BT554,$CE$2:$CH$13600,4,FALSE)</f>
        <v>2.85</v>
      </c>
      <c r="BW554" s="78" t="b">
        <f>IF($BV554&gt;=10,1)</f>
        <v>0</v>
      </c>
      <c r="BX554" s="78" t="b">
        <f>IF(BV554&gt;=5,1)</f>
        <v>0</v>
      </c>
      <c r="BY554" s="78" t="b">
        <f>IF(BV554&lt;2,1)</f>
        <v>0</v>
      </c>
      <c r="BZ554" s="4">
        <v>3</v>
      </c>
      <c r="CC554" s="52">
        <v>553</v>
      </c>
      <c r="CD554" s="53" t="s">
        <v>29826</v>
      </c>
      <c r="CE554" s="53" t="s">
        <v>29827</v>
      </c>
      <c r="CF554" s="54">
        <v>1198</v>
      </c>
      <c r="CG554" s="54">
        <v>3.1019999999999999</v>
      </c>
      <c r="CH554" s="54">
        <v>3.6509999999999998</v>
      </c>
      <c r="CI554" s="54">
        <v>0.22</v>
      </c>
      <c r="CJ554" s="54">
        <v>41</v>
      </c>
      <c r="CK554" s="54">
        <v>4.8</v>
      </c>
      <c r="CL554" s="54">
        <v>3.8E-3</v>
      </c>
      <c r="CM554" s="54">
        <v>1.226</v>
      </c>
      <c r="CN554" s="53" t="s">
        <v>29793</v>
      </c>
      <c r="CO554" s="54">
        <v>23</v>
      </c>
      <c r="CP554" s="54">
        <v>79</v>
      </c>
      <c r="CQ554" s="55">
        <f t="shared" si="8"/>
        <v>0.29113924050632911</v>
      </c>
      <c r="CR554" s="52" t="s">
        <v>28921</v>
      </c>
    </row>
    <row r="555" spans="1:96" ht="86.4">
      <c r="A555" s="74">
        <v>554</v>
      </c>
      <c r="B555" s="75" t="s">
        <v>45271</v>
      </c>
      <c r="C555" s="75" t="s">
        <v>45270</v>
      </c>
      <c r="D555" s="9" t="s">
        <v>62</v>
      </c>
      <c r="E555" s="9" t="s">
        <v>27926</v>
      </c>
      <c r="F555" s="9"/>
      <c r="G555" s="9"/>
      <c r="H555" s="9"/>
      <c r="I555" s="9" t="s">
        <v>27927</v>
      </c>
      <c r="J555" s="9"/>
      <c r="K555" s="9"/>
      <c r="L555" s="75" t="s">
        <v>27928</v>
      </c>
      <c r="M555" s="75" t="s">
        <v>3452</v>
      </c>
      <c r="N555" s="9"/>
      <c r="O555" s="9"/>
      <c r="P555" s="9" t="s">
        <v>67</v>
      </c>
      <c r="Q555" s="74" t="s">
        <v>68</v>
      </c>
      <c r="R555" s="74"/>
      <c r="S555" s="74"/>
      <c r="T555" s="74"/>
      <c r="U555" s="74"/>
      <c r="V555" s="74"/>
      <c r="W555" s="74" t="s">
        <v>27929</v>
      </c>
      <c r="X555" s="74" t="s">
        <v>27930</v>
      </c>
      <c r="Y555" s="74"/>
      <c r="Z555" s="74" t="s">
        <v>27931</v>
      </c>
      <c r="AA555" s="74" t="s">
        <v>27932</v>
      </c>
      <c r="AB555" s="74" t="s">
        <v>718</v>
      </c>
      <c r="AC555" s="74"/>
      <c r="AD555" s="74"/>
      <c r="AE555" s="74" t="s">
        <v>27933</v>
      </c>
      <c r="AF555" s="74" t="s">
        <v>27934</v>
      </c>
      <c r="AG555" s="74"/>
      <c r="AH555" s="74">
        <v>102</v>
      </c>
      <c r="AI555" s="74">
        <v>0</v>
      </c>
      <c r="AJ555" s="74">
        <v>0</v>
      </c>
      <c r="AK555" s="74">
        <v>0</v>
      </c>
      <c r="AL555" s="74">
        <v>0</v>
      </c>
      <c r="AM555" s="74" t="s">
        <v>358</v>
      </c>
      <c r="AN555" s="74" t="s">
        <v>359</v>
      </c>
      <c r="AO555" s="74" t="s">
        <v>360</v>
      </c>
      <c r="AP555" s="74" t="s">
        <v>3460</v>
      </c>
      <c r="AQ555" s="74" t="s">
        <v>3461</v>
      </c>
      <c r="AR555" s="74"/>
      <c r="AS555" s="74" t="s">
        <v>3462</v>
      </c>
      <c r="AT555" s="74" t="s">
        <v>3463</v>
      </c>
      <c r="AU555" s="74" t="s">
        <v>365</v>
      </c>
      <c r="AV555" s="74">
        <v>2016</v>
      </c>
      <c r="AW555" s="74">
        <v>8</v>
      </c>
      <c r="AX555" s="74">
        <v>2</v>
      </c>
      <c r="AY555" s="74"/>
      <c r="AZ555" s="74"/>
      <c r="BA555" s="74"/>
      <c r="BB555" s="74"/>
      <c r="BC555" s="74">
        <v>392</v>
      </c>
      <c r="BD555" s="74">
        <v>406</v>
      </c>
      <c r="BE555" s="74"/>
      <c r="BF555" s="74" t="s">
        <v>27935</v>
      </c>
      <c r="BG555" s="74"/>
      <c r="BH555" s="74">
        <v>15</v>
      </c>
      <c r="BI555" s="74" t="s">
        <v>3465</v>
      </c>
      <c r="BJ555" s="74" t="s">
        <v>1545</v>
      </c>
      <c r="BK555" s="74" t="s">
        <v>27936</v>
      </c>
      <c r="BL555" s="74" t="s">
        <v>27937</v>
      </c>
      <c r="BM555" s="74"/>
      <c r="BN555" s="79" t="str">
        <f>IF(COUNTIF(AA555,"*Nanjing Agr Univ*"),AA555)</f>
        <v>Zou, JW (reprint author), Nanjing Agr Univ, Jiangsu Key Lab Low Carbon Agr &amp; GHGs Mitigat, Nanjing 210095, Jiangsu, Peoples R China.; Zou, JW (reprint author), Nanjing Agr Univ, Jiangsu Collaborat Innovat Ctr Solid Organ Waste, Nanjing 210095, Jiangsu, Peoples R China.</v>
      </c>
      <c r="BO555" s="79" t="b">
        <f>IF(COUNTIF(BN555,"*Life Sci*"),"生命科学学院",IF(COUNTIF(BN555,"*Coll Hort*"),"园艺学院"))</f>
        <v>0</v>
      </c>
      <c r="BP555" s="79" t="b">
        <f>IF(COUNTIF(BN555,"*Anim Sci*"),"动物科技学院",IF(COUNTIF(BN555,"*Vet Med*"),"动物医学院"))</f>
        <v>0</v>
      </c>
      <c r="BQ555" s="79" t="b">
        <f>IF(COUNTIF(BN555,"*Resources*"),"资源与环境科学学院",IF(COUNTIF(BN555,"*Dept Entomol*"),"植物保护学院"))</f>
        <v>0</v>
      </c>
      <c r="BR555" s="79" t="b">
        <f>IF(COUNTIF(BN555,"*Coll Agr*"),"农学院",IF(COUNTIF(BN555,"*Plant Protect*"),"植物保护学院"))</f>
        <v>0</v>
      </c>
      <c r="BS555" s="79" t="b">
        <f>IF(COUNTIF(BN555,"*Food Sci*"),"食品科技学院")</f>
        <v>0</v>
      </c>
      <c r="BT555" s="78" t="s">
        <v>3460</v>
      </c>
      <c r="BU555" s="76">
        <f>VLOOKUP(BT555,$CE$2:$CH$13600,3,FALSE)</f>
        <v>4.8819999999999997</v>
      </c>
      <c r="BV555" s="76">
        <f>VLOOKUP(BT555,$CE$2:$CH$13600,4,FALSE)</f>
        <v>5.4729999999999999</v>
      </c>
      <c r="BW555" s="78" t="b">
        <f>IF($BV555&gt;=10,1)</f>
        <v>0</v>
      </c>
      <c r="BX555" s="78">
        <f>IF(BV555&gt;=5,1)</f>
        <v>1</v>
      </c>
      <c r="BY555" s="78" t="b">
        <f>IF(BV555&lt;2,1)</f>
        <v>0</v>
      </c>
      <c r="BZ555" s="4">
        <v>3</v>
      </c>
      <c r="CC555" s="52">
        <v>554</v>
      </c>
      <c r="CD555" s="53" t="s">
        <v>14529</v>
      </c>
      <c r="CE555" s="53" t="s">
        <v>14536</v>
      </c>
      <c r="CF555" s="54">
        <v>15760</v>
      </c>
      <c r="CG555" s="54">
        <v>3.028</v>
      </c>
      <c r="CH555" s="54">
        <v>2.7229999999999999</v>
      </c>
      <c r="CI555" s="54">
        <v>0.52600000000000002</v>
      </c>
      <c r="CJ555" s="54">
        <v>411</v>
      </c>
      <c r="CK555" s="54">
        <v>7.9</v>
      </c>
      <c r="CL555" s="54">
        <v>2.0570000000000001E-2</v>
      </c>
      <c r="CM555" s="54">
        <v>0.58499999999999996</v>
      </c>
      <c r="CN555" s="53" t="s">
        <v>29793</v>
      </c>
      <c r="CO555" s="54">
        <v>24</v>
      </c>
      <c r="CP555" s="54">
        <v>79</v>
      </c>
      <c r="CQ555" s="55">
        <f t="shared" si="8"/>
        <v>0.30379746835443039</v>
      </c>
      <c r="CR555" s="52" t="s">
        <v>28921</v>
      </c>
    </row>
    <row r="556" spans="1:96">
      <c r="D556" s="74"/>
      <c r="E556" s="74"/>
      <c r="F556" s="74"/>
      <c r="G556" s="74"/>
      <c r="H556" s="74"/>
      <c r="I556" s="74"/>
      <c r="J556" s="74"/>
      <c r="K556" s="74"/>
      <c r="N556" s="74"/>
      <c r="O556" s="74"/>
      <c r="P556" s="74"/>
      <c r="Q556" s="74"/>
      <c r="R556" s="74"/>
      <c r="S556" s="74"/>
      <c r="T556" s="74"/>
      <c r="U556" s="74"/>
      <c r="V556" s="74"/>
      <c r="W556" s="74"/>
      <c r="X556" s="74"/>
      <c r="Y556" s="74"/>
      <c r="Z556" s="74"/>
      <c r="AA556" s="74"/>
      <c r="AB556" s="74"/>
      <c r="AC556" s="74"/>
      <c r="AD556" s="74"/>
      <c r="AE556" s="74"/>
      <c r="AF556" s="74"/>
      <c r="AG556" s="74"/>
      <c r="AH556" s="74"/>
      <c r="AI556" s="74"/>
      <c r="AJ556" s="74"/>
      <c r="AK556" s="74"/>
      <c r="AL556" s="74"/>
      <c r="AM556" s="74"/>
      <c r="AN556" s="74"/>
      <c r="AO556" s="74"/>
      <c r="AP556" s="74"/>
      <c r="AQ556" s="74"/>
      <c r="AR556" s="74"/>
      <c r="AS556" s="74"/>
      <c r="AT556" s="74"/>
      <c r="AU556" s="74"/>
      <c r="AV556" s="74"/>
      <c r="AW556" s="74"/>
      <c r="AX556" s="74"/>
      <c r="AY556" s="74"/>
      <c r="AZ556" s="74"/>
      <c r="BA556" s="74"/>
      <c r="BB556" s="74"/>
      <c r="BC556" s="74"/>
      <c r="BD556" s="74"/>
      <c r="BE556" s="74"/>
      <c r="BF556" s="74"/>
      <c r="BG556" s="74"/>
      <c r="BH556" s="74"/>
      <c r="BI556" s="74"/>
      <c r="BJ556" s="74"/>
      <c r="BK556" s="74"/>
      <c r="BL556" s="74"/>
      <c r="BM556" s="74"/>
      <c r="BT556" s="77"/>
      <c r="BU556" s="74"/>
      <c r="BV556" s="74"/>
      <c r="BW556" s="77"/>
      <c r="BX556" s="77"/>
      <c r="BY556" s="77"/>
      <c r="CC556" s="52">
        <v>555</v>
      </c>
      <c r="CD556" s="53" t="s">
        <v>29828</v>
      </c>
      <c r="CE556" s="53" t="s">
        <v>29829</v>
      </c>
      <c r="CF556" s="54">
        <v>2476</v>
      </c>
      <c r="CG556" s="54">
        <v>3.0030000000000001</v>
      </c>
      <c r="CH556" s="54">
        <v>3.0129999999999999</v>
      </c>
      <c r="CI556" s="54">
        <v>0.57499999999999996</v>
      </c>
      <c r="CJ556" s="54">
        <v>221</v>
      </c>
      <c r="CK556" s="54">
        <v>2.9</v>
      </c>
      <c r="CL556" s="54">
        <v>6.7499999999999999E-3</v>
      </c>
      <c r="CM556" s="54">
        <v>0.54600000000000004</v>
      </c>
      <c r="CN556" s="53" t="s">
        <v>29793</v>
      </c>
      <c r="CO556" s="54">
        <v>25</v>
      </c>
      <c r="CP556" s="54">
        <v>79</v>
      </c>
      <c r="CQ556" s="55">
        <f t="shared" si="8"/>
        <v>0.31645569620253167</v>
      </c>
      <c r="CR556" s="52" t="s">
        <v>28921</v>
      </c>
    </row>
    <row r="557" spans="1:96">
      <c r="D557" s="74"/>
      <c r="E557" s="74"/>
      <c r="F557" s="74"/>
      <c r="G557" s="74"/>
      <c r="H557" s="74"/>
      <c r="I557" s="74"/>
      <c r="J557" s="74"/>
      <c r="K557" s="74"/>
      <c r="N557" s="74"/>
      <c r="O557" s="74"/>
      <c r="P557" s="74"/>
      <c r="AU557" s="74"/>
      <c r="BT557" s="77"/>
      <c r="BU557" s="74"/>
      <c r="BV557" s="74"/>
      <c r="BW557" s="77"/>
      <c r="BX557" s="77"/>
      <c r="BY557" s="77"/>
      <c r="CC557" s="52">
        <v>556</v>
      </c>
      <c r="CD557" s="53" t="s">
        <v>29830</v>
      </c>
      <c r="CE557" s="53" t="s">
        <v>29831</v>
      </c>
      <c r="CF557" s="54">
        <v>1416</v>
      </c>
      <c r="CG557" s="54">
        <v>2.956</v>
      </c>
      <c r="CH557" s="54">
        <v>2.4209999999999998</v>
      </c>
      <c r="CI557" s="54">
        <v>0.747</v>
      </c>
      <c r="CJ557" s="54">
        <v>79</v>
      </c>
      <c r="CK557" s="54">
        <v>4.8</v>
      </c>
      <c r="CL557" s="54">
        <v>3.7299999999999998E-3</v>
      </c>
      <c r="CM557" s="54">
        <v>0.63900000000000001</v>
      </c>
      <c r="CN557" s="53" t="s">
        <v>29793</v>
      </c>
      <c r="CO557" s="54">
        <v>26</v>
      </c>
      <c r="CP557" s="54">
        <v>79</v>
      </c>
      <c r="CQ557" s="55">
        <f t="shared" si="8"/>
        <v>0.32911392405063289</v>
      </c>
      <c r="CR557" s="52" t="s">
        <v>28921</v>
      </c>
    </row>
    <row r="558" spans="1:96">
      <c r="CC558" s="52">
        <v>557</v>
      </c>
      <c r="CD558" s="53" t="s">
        <v>29832</v>
      </c>
      <c r="CE558" s="53" t="s">
        <v>29833</v>
      </c>
      <c r="CF558" s="54">
        <v>7392</v>
      </c>
      <c r="CG558" s="54">
        <v>2.948</v>
      </c>
      <c r="CH558" s="54">
        <v>3.1030000000000002</v>
      </c>
      <c r="CI558" s="54">
        <v>0.40600000000000003</v>
      </c>
      <c r="CJ558" s="54">
        <v>64</v>
      </c>
      <c r="CK558" s="54" t="s">
        <v>28918</v>
      </c>
      <c r="CL558" s="54">
        <v>6.3099999999999996E-3</v>
      </c>
      <c r="CM558" s="54">
        <v>1.079</v>
      </c>
      <c r="CN558" s="53" t="s">
        <v>29793</v>
      </c>
      <c r="CO558" s="54">
        <v>27</v>
      </c>
      <c r="CP558" s="54">
        <v>79</v>
      </c>
      <c r="CQ558" s="55">
        <f t="shared" si="8"/>
        <v>0.34177215189873417</v>
      </c>
      <c r="CR558" s="52" t="s">
        <v>28921</v>
      </c>
    </row>
    <row r="559" spans="1:96">
      <c r="CC559" s="52">
        <v>558</v>
      </c>
      <c r="CD559" s="53" t="s">
        <v>29834</v>
      </c>
      <c r="CE559" s="53" t="s">
        <v>29835</v>
      </c>
      <c r="CF559" s="54">
        <v>3240</v>
      </c>
      <c r="CG559" s="54">
        <v>2.9279999999999999</v>
      </c>
      <c r="CH559" s="54">
        <v>3.0910000000000002</v>
      </c>
      <c r="CI559" s="54">
        <v>0.79800000000000004</v>
      </c>
      <c r="CJ559" s="54">
        <v>94</v>
      </c>
      <c r="CK559" s="54">
        <v>5.5</v>
      </c>
      <c r="CL559" s="54">
        <v>8.1899999999999994E-3</v>
      </c>
      <c r="CM559" s="54">
        <v>0.94199999999999995</v>
      </c>
      <c r="CN559" s="53" t="s">
        <v>29793</v>
      </c>
      <c r="CO559" s="54">
        <v>28</v>
      </c>
      <c r="CP559" s="54">
        <v>79</v>
      </c>
      <c r="CQ559" s="55">
        <f t="shared" si="8"/>
        <v>0.35443037974683544</v>
      </c>
      <c r="CR559" s="52" t="s">
        <v>28921</v>
      </c>
    </row>
    <row r="560" spans="1:96">
      <c r="CC560" s="52">
        <v>559</v>
      </c>
      <c r="CD560" s="53" t="s">
        <v>29836</v>
      </c>
      <c r="CE560" s="53" t="s">
        <v>29837</v>
      </c>
      <c r="CF560" s="54">
        <v>1401</v>
      </c>
      <c r="CG560" s="54">
        <v>2.8980000000000001</v>
      </c>
      <c r="CH560" s="54">
        <v>2.7440000000000002</v>
      </c>
      <c r="CI560" s="54">
        <v>0.86799999999999999</v>
      </c>
      <c r="CJ560" s="54">
        <v>68</v>
      </c>
      <c r="CK560" s="54">
        <v>3.4</v>
      </c>
      <c r="CL560" s="54">
        <v>5.8300000000000001E-3</v>
      </c>
      <c r="CM560" s="54">
        <v>0.77100000000000002</v>
      </c>
      <c r="CN560" s="53" t="s">
        <v>29793</v>
      </c>
      <c r="CO560" s="54">
        <v>29</v>
      </c>
      <c r="CP560" s="54">
        <v>79</v>
      </c>
      <c r="CQ560" s="55">
        <f t="shared" si="8"/>
        <v>0.36708860759493672</v>
      </c>
      <c r="CR560" s="52" t="s">
        <v>28921</v>
      </c>
    </row>
    <row r="561" spans="2:96">
      <c r="CC561" s="52">
        <v>560</v>
      </c>
      <c r="CD561" s="53" t="s">
        <v>29838</v>
      </c>
      <c r="CE561" s="53" t="s">
        <v>29839</v>
      </c>
      <c r="CF561" s="54">
        <v>1380</v>
      </c>
      <c r="CG561" s="54">
        <v>2.8959999999999999</v>
      </c>
      <c r="CH561" s="54">
        <v>3.3460000000000001</v>
      </c>
      <c r="CI561" s="54">
        <v>0.66100000000000003</v>
      </c>
      <c r="CJ561" s="54">
        <v>56</v>
      </c>
      <c r="CK561" s="54">
        <v>4.5999999999999996</v>
      </c>
      <c r="CL561" s="54">
        <v>3.62E-3</v>
      </c>
      <c r="CM561" s="54">
        <v>0.86699999999999999</v>
      </c>
      <c r="CN561" s="53" t="s">
        <v>29793</v>
      </c>
      <c r="CO561" s="54">
        <v>30</v>
      </c>
      <c r="CP561" s="54">
        <v>79</v>
      </c>
      <c r="CQ561" s="55">
        <f t="shared" si="8"/>
        <v>0.379746835443038</v>
      </c>
      <c r="CR561" s="52" t="s">
        <v>28921</v>
      </c>
    </row>
    <row r="562" spans="2:96">
      <c r="B562" s="6">
        <f>SUM(BU9:BU60)</f>
        <v>142.90600000000003</v>
      </c>
      <c r="C562" s="6">
        <f>SUM(BU61:BU125)</f>
        <v>192.619</v>
      </c>
      <c r="L562" s="6">
        <f>SUM(BU126:BU146)</f>
        <v>43.38000000000001</v>
      </c>
      <c r="M562" s="6">
        <f>SUM(BU147:BU148)</f>
        <v>4.6610000000000005</v>
      </c>
      <c r="Q562" s="4">
        <f>SUM(BU149:BU151)</f>
        <v>6.3119999999999994</v>
      </c>
      <c r="CC562" s="52">
        <v>561</v>
      </c>
      <c r="CD562" s="53" t="s">
        <v>29840</v>
      </c>
      <c r="CE562" s="53" t="s">
        <v>29841</v>
      </c>
      <c r="CF562" s="54">
        <v>11293</v>
      </c>
      <c r="CG562" s="54">
        <v>2.859</v>
      </c>
      <c r="CH562" s="54">
        <v>2.9260000000000002</v>
      </c>
      <c r="CI562" s="54">
        <v>0.51900000000000002</v>
      </c>
      <c r="CJ562" s="54">
        <v>499</v>
      </c>
      <c r="CK562" s="54">
        <v>4.8</v>
      </c>
      <c r="CL562" s="54">
        <v>2.7380000000000002E-2</v>
      </c>
      <c r="CM562" s="54">
        <v>0.76200000000000001</v>
      </c>
      <c r="CN562" s="53" t="s">
        <v>29793</v>
      </c>
      <c r="CO562" s="54">
        <v>31</v>
      </c>
      <c r="CP562" s="54">
        <v>79</v>
      </c>
      <c r="CQ562" s="55">
        <f t="shared" si="8"/>
        <v>0.39240506329113922</v>
      </c>
      <c r="CR562" s="52" t="s">
        <v>28921</v>
      </c>
    </row>
    <row r="563" spans="2:96">
      <c r="B563" s="6">
        <f>SUM(BU152:BU175)</f>
        <v>49.028000000000013</v>
      </c>
      <c r="C563" s="6">
        <f>SUM(BU176:BU236)</f>
        <v>198.16000000000005</v>
      </c>
      <c r="L563" s="75"/>
      <c r="M563" s="6">
        <f>SUM(BU362:BU426)</f>
        <v>178.20800000000006</v>
      </c>
      <c r="Q563" s="4">
        <f>SUM(BU487:BU554)</f>
        <v>232.411</v>
      </c>
      <c r="CC563" s="52">
        <v>562</v>
      </c>
      <c r="CD563" s="53" t="s">
        <v>2182</v>
      </c>
      <c r="CE563" s="53" t="s">
        <v>2180</v>
      </c>
      <c r="CF563" s="54">
        <v>21141</v>
      </c>
      <c r="CG563" s="54">
        <v>2.7290000000000001</v>
      </c>
      <c r="CH563" s="54">
        <v>2.8460000000000001</v>
      </c>
      <c r="CI563" s="54">
        <v>0.45800000000000002</v>
      </c>
      <c r="CJ563" s="54">
        <v>533</v>
      </c>
      <c r="CK563" s="54">
        <v>7.8</v>
      </c>
      <c r="CL563" s="54">
        <v>2.7140000000000001E-2</v>
      </c>
      <c r="CM563" s="54">
        <v>0.67300000000000004</v>
      </c>
      <c r="CN563" s="53" t="s">
        <v>29793</v>
      </c>
      <c r="CO563" s="54">
        <v>32</v>
      </c>
      <c r="CP563" s="54">
        <v>79</v>
      </c>
      <c r="CQ563" s="55">
        <f t="shared" si="8"/>
        <v>0.4050632911392405</v>
      </c>
      <c r="CR563" s="52" t="s">
        <v>28921</v>
      </c>
    </row>
    <row r="564" spans="2:96">
      <c r="CC564" s="52">
        <v>563</v>
      </c>
      <c r="CD564" s="53" t="s">
        <v>29842</v>
      </c>
      <c r="CE564" s="53" t="s">
        <v>29843</v>
      </c>
      <c r="CF564" s="54">
        <v>15035</v>
      </c>
      <c r="CG564" s="54">
        <v>2.68</v>
      </c>
      <c r="CH564" s="54">
        <v>9.5850000000000009</v>
      </c>
      <c r="CI564" s="54">
        <v>0.59599999999999997</v>
      </c>
      <c r="CJ564" s="54">
        <v>307</v>
      </c>
      <c r="CK564" s="54">
        <v>5</v>
      </c>
      <c r="CL564" s="54">
        <v>6.5339999999999995E-2</v>
      </c>
      <c r="CM564" s="54">
        <v>4.7190000000000003</v>
      </c>
      <c r="CN564" s="53" t="s">
        <v>29793</v>
      </c>
      <c r="CO564" s="54">
        <v>33</v>
      </c>
      <c r="CP564" s="54">
        <v>79</v>
      </c>
      <c r="CQ564" s="55">
        <f t="shared" si="8"/>
        <v>0.41772151898734178</v>
      </c>
      <c r="CR564" s="52" t="s">
        <v>28921</v>
      </c>
    </row>
    <row r="565" spans="2:96">
      <c r="CC565" s="52">
        <v>564</v>
      </c>
      <c r="CD565" s="53" t="s">
        <v>29844</v>
      </c>
      <c r="CE565" s="53" t="s">
        <v>29845</v>
      </c>
      <c r="CF565" s="54">
        <v>21091</v>
      </c>
      <c r="CG565" s="54">
        <v>2.5760000000000001</v>
      </c>
      <c r="CH565" s="54">
        <v>3.452</v>
      </c>
      <c r="CI565" s="54">
        <v>0.39500000000000002</v>
      </c>
      <c r="CJ565" s="54">
        <v>547</v>
      </c>
      <c r="CK565" s="54">
        <v>5.6</v>
      </c>
      <c r="CL565" s="54">
        <v>6.8930000000000005E-2</v>
      </c>
      <c r="CM565" s="54">
        <v>1.3340000000000001</v>
      </c>
      <c r="CN565" s="53" t="s">
        <v>29793</v>
      </c>
      <c r="CO565" s="54">
        <v>34</v>
      </c>
      <c r="CP565" s="54">
        <v>79</v>
      </c>
      <c r="CQ565" s="55">
        <f t="shared" si="8"/>
        <v>0.43037974683544306</v>
      </c>
      <c r="CR565" s="52" t="s">
        <v>28921</v>
      </c>
    </row>
    <row r="566" spans="2:96">
      <c r="CC566" s="52">
        <v>565</v>
      </c>
      <c r="CD566" s="53" t="s">
        <v>29846</v>
      </c>
      <c r="CE566" s="53" t="s">
        <v>29847</v>
      </c>
      <c r="CF566" s="54">
        <v>10908</v>
      </c>
      <c r="CG566" s="54">
        <v>2.5099999999999998</v>
      </c>
      <c r="CH566" s="54">
        <v>2.423</v>
      </c>
      <c r="CI566" s="54">
        <v>0.70399999999999996</v>
      </c>
      <c r="CJ566" s="54">
        <v>226</v>
      </c>
      <c r="CK566" s="54" t="s">
        <v>28918</v>
      </c>
      <c r="CL566" s="54">
        <v>1.523E-2</v>
      </c>
      <c r="CM566" s="54">
        <v>0.82599999999999996</v>
      </c>
      <c r="CN566" s="53" t="s">
        <v>29793</v>
      </c>
      <c r="CO566" s="54">
        <v>35</v>
      </c>
      <c r="CP566" s="54">
        <v>79</v>
      </c>
      <c r="CQ566" s="55">
        <f t="shared" si="8"/>
        <v>0.44303797468354428</v>
      </c>
      <c r="CR566" s="52" t="s">
        <v>28921</v>
      </c>
    </row>
    <row r="567" spans="2:96">
      <c r="CC567" s="52">
        <v>566</v>
      </c>
      <c r="CD567" s="53" t="s">
        <v>29848</v>
      </c>
      <c r="CE567" s="53" t="s">
        <v>29849</v>
      </c>
      <c r="CF567" s="54">
        <v>1473</v>
      </c>
      <c r="CG567" s="54">
        <v>2.5059999999999998</v>
      </c>
      <c r="CH567" s="54">
        <v>2.5739999999999998</v>
      </c>
      <c r="CI567" s="54">
        <v>1.2290000000000001</v>
      </c>
      <c r="CJ567" s="54">
        <v>157</v>
      </c>
      <c r="CK567" s="54">
        <v>2.7</v>
      </c>
      <c r="CL567" s="54">
        <v>4.8399999999999997E-3</v>
      </c>
      <c r="CM567" s="54">
        <v>0.61599999999999999</v>
      </c>
      <c r="CN567" s="53" t="s">
        <v>29793</v>
      </c>
      <c r="CO567" s="54">
        <v>36</v>
      </c>
      <c r="CP567" s="54">
        <v>79</v>
      </c>
      <c r="CQ567" s="55">
        <f t="shared" si="8"/>
        <v>0.45569620253164556</v>
      </c>
      <c r="CR567" s="52" t="s">
        <v>28921</v>
      </c>
    </row>
    <row r="568" spans="2:96">
      <c r="CC568" s="52">
        <v>567</v>
      </c>
      <c r="CD568" s="53" t="s">
        <v>29850</v>
      </c>
      <c r="CE568" s="53" t="s">
        <v>29851</v>
      </c>
      <c r="CF568" s="54">
        <v>457</v>
      </c>
      <c r="CG568" s="54">
        <v>2.4809999999999999</v>
      </c>
      <c r="CH568" s="54"/>
      <c r="CI568" s="54">
        <v>0.35699999999999998</v>
      </c>
      <c r="CJ568" s="54">
        <v>28</v>
      </c>
      <c r="CK568" s="54">
        <v>4.4000000000000004</v>
      </c>
      <c r="CL568" s="54">
        <v>2.5200000000000001E-3</v>
      </c>
      <c r="CM568" s="54"/>
      <c r="CN568" s="53" t="s">
        <v>29793</v>
      </c>
      <c r="CO568" s="54">
        <v>37</v>
      </c>
      <c r="CP568" s="54">
        <v>79</v>
      </c>
      <c r="CQ568" s="55">
        <f t="shared" si="8"/>
        <v>0.46835443037974683</v>
      </c>
      <c r="CR568" s="52" t="s">
        <v>28921</v>
      </c>
    </row>
    <row r="569" spans="2:96">
      <c r="CC569" s="52">
        <v>568</v>
      </c>
      <c r="CD569" s="53" t="s">
        <v>29852</v>
      </c>
      <c r="CE569" s="53" t="s">
        <v>29853</v>
      </c>
      <c r="CF569" s="54">
        <v>2851</v>
      </c>
      <c r="CG569" s="54">
        <v>2.423</v>
      </c>
      <c r="CH569" s="54">
        <v>2.194</v>
      </c>
      <c r="CI569" s="54">
        <v>0.77900000000000003</v>
      </c>
      <c r="CJ569" s="54">
        <v>136</v>
      </c>
      <c r="CK569" s="54">
        <v>5.8</v>
      </c>
      <c r="CL569" s="54">
        <v>6.5700000000000003E-3</v>
      </c>
      <c r="CM569" s="54">
        <v>0.66500000000000004</v>
      </c>
      <c r="CN569" s="53" t="s">
        <v>29793</v>
      </c>
      <c r="CO569" s="54">
        <v>38</v>
      </c>
      <c r="CP569" s="54">
        <v>79</v>
      </c>
      <c r="CQ569" s="55">
        <f t="shared" si="8"/>
        <v>0.48101265822784811</v>
      </c>
      <c r="CR569" s="52" t="s">
        <v>28921</v>
      </c>
    </row>
    <row r="570" spans="2:96">
      <c r="CC570" s="52">
        <v>569</v>
      </c>
      <c r="CD570" s="53" t="s">
        <v>29854</v>
      </c>
      <c r="CE570" s="53" t="s">
        <v>29855</v>
      </c>
      <c r="CF570" s="54">
        <v>5434</v>
      </c>
      <c r="CG570" s="54">
        <v>2.379</v>
      </c>
      <c r="CH570" s="54">
        <v>2.649</v>
      </c>
      <c r="CI570" s="54">
        <v>0.377</v>
      </c>
      <c r="CJ570" s="54">
        <v>138</v>
      </c>
      <c r="CK570" s="54">
        <v>7.4</v>
      </c>
      <c r="CL570" s="54">
        <v>9.8200000000000006E-3</v>
      </c>
      <c r="CM570" s="54">
        <v>0.78900000000000003</v>
      </c>
      <c r="CN570" s="53" t="s">
        <v>29793</v>
      </c>
      <c r="CO570" s="54">
        <v>39</v>
      </c>
      <c r="CP570" s="54">
        <v>79</v>
      </c>
      <c r="CQ570" s="55">
        <f t="shared" si="8"/>
        <v>0.49367088607594939</v>
      </c>
      <c r="CR570" s="52" t="s">
        <v>28921</v>
      </c>
    </row>
    <row r="571" spans="2:96">
      <c r="CC571" s="52">
        <v>570</v>
      </c>
      <c r="CD571" s="53" t="s">
        <v>29856</v>
      </c>
      <c r="CE571" s="53" t="s">
        <v>29857</v>
      </c>
      <c r="CF571" s="54">
        <v>2252</v>
      </c>
      <c r="CG571" s="54">
        <v>2.3410000000000002</v>
      </c>
      <c r="CH571" s="54">
        <v>2.476</v>
      </c>
      <c r="CI571" s="54">
        <v>0.52900000000000003</v>
      </c>
      <c r="CJ571" s="54">
        <v>68</v>
      </c>
      <c r="CK571" s="54">
        <v>6.9</v>
      </c>
      <c r="CL571" s="54">
        <v>3.47E-3</v>
      </c>
      <c r="CM571" s="54">
        <v>0.55500000000000005</v>
      </c>
      <c r="CN571" s="53" t="s">
        <v>29793</v>
      </c>
      <c r="CO571" s="54">
        <v>40</v>
      </c>
      <c r="CP571" s="54">
        <v>79</v>
      </c>
      <c r="CQ571" s="55">
        <f t="shared" si="8"/>
        <v>0.50632911392405067</v>
      </c>
      <c r="CR571" s="52" t="s">
        <v>28938</v>
      </c>
    </row>
    <row r="572" spans="2:96">
      <c r="CC572" s="52">
        <v>571</v>
      </c>
      <c r="CD572" s="53" t="s">
        <v>23575</v>
      </c>
      <c r="CE572" s="53" t="s">
        <v>23573</v>
      </c>
      <c r="CF572" s="54">
        <v>2728</v>
      </c>
      <c r="CG572" s="54">
        <v>2.3220000000000001</v>
      </c>
      <c r="CH572" s="54">
        <v>2.2080000000000002</v>
      </c>
      <c r="CI572" s="54">
        <v>0.57499999999999996</v>
      </c>
      <c r="CJ572" s="54">
        <v>80</v>
      </c>
      <c r="CK572" s="54">
        <v>6.8</v>
      </c>
      <c r="CL572" s="54">
        <v>4.5300000000000002E-3</v>
      </c>
      <c r="CM572" s="54">
        <v>0.57099999999999995</v>
      </c>
      <c r="CN572" s="53" t="s">
        <v>29793</v>
      </c>
      <c r="CO572" s="54">
        <v>41</v>
      </c>
      <c r="CP572" s="54">
        <v>79</v>
      </c>
      <c r="CQ572" s="55">
        <f t="shared" si="8"/>
        <v>0.51898734177215189</v>
      </c>
      <c r="CR572" s="52" t="s">
        <v>28938</v>
      </c>
    </row>
    <row r="573" spans="2:96">
      <c r="CC573" s="52">
        <v>572</v>
      </c>
      <c r="CD573" s="53" t="s">
        <v>29858</v>
      </c>
      <c r="CE573" s="53" t="s">
        <v>29859</v>
      </c>
      <c r="CF573" s="54">
        <v>882</v>
      </c>
      <c r="CG573" s="54">
        <v>2.3090000000000002</v>
      </c>
      <c r="CH573" s="54">
        <v>2.0779999999999998</v>
      </c>
      <c r="CI573" s="54">
        <v>0.40799999999999997</v>
      </c>
      <c r="CJ573" s="54">
        <v>49</v>
      </c>
      <c r="CK573" s="54">
        <v>6</v>
      </c>
      <c r="CL573" s="54">
        <v>2.2000000000000001E-3</v>
      </c>
      <c r="CM573" s="54">
        <v>0.67900000000000005</v>
      </c>
      <c r="CN573" s="53" t="s">
        <v>29793</v>
      </c>
      <c r="CO573" s="54">
        <v>42</v>
      </c>
      <c r="CP573" s="54">
        <v>79</v>
      </c>
      <c r="CQ573" s="55">
        <f t="shared" si="8"/>
        <v>0.53164556962025311</v>
      </c>
      <c r="CR573" s="52" t="s">
        <v>28938</v>
      </c>
    </row>
    <row r="574" spans="2:96">
      <c r="CC574" s="52">
        <v>573</v>
      </c>
      <c r="CD574" s="53" t="s">
        <v>29860</v>
      </c>
      <c r="CE574" s="53" t="s">
        <v>29861</v>
      </c>
      <c r="CF574" s="54">
        <v>12855</v>
      </c>
      <c r="CG574" s="54">
        <v>2.2530000000000001</v>
      </c>
      <c r="CH574" s="54">
        <v>2.419</v>
      </c>
      <c r="CI574" s="54">
        <v>0.44</v>
      </c>
      <c r="CJ574" s="54">
        <v>298</v>
      </c>
      <c r="CK574" s="54">
        <v>7.5</v>
      </c>
      <c r="CL574" s="54">
        <v>2.172E-2</v>
      </c>
      <c r="CM574" s="54">
        <v>0.70099999999999996</v>
      </c>
      <c r="CN574" s="53" t="s">
        <v>29793</v>
      </c>
      <c r="CO574" s="54">
        <v>43</v>
      </c>
      <c r="CP574" s="54">
        <v>79</v>
      </c>
      <c r="CQ574" s="55">
        <f t="shared" si="8"/>
        <v>0.54430379746835444</v>
      </c>
      <c r="CR574" s="52" t="s">
        <v>28938</v>
      </c>
    </row>
    <row r="575" spans="2:96">
      <c r="CC575" s="52">
        <v>574</v>
      </c>
      <c r="CD575" s="53" t="s">
        <v>12365</v>
      </c>
      <c r="CE575" s="53" t="s">
        <v>12363</v>
      </c>
      <c r="CF575" s="54">
        <v>39183</v>
      </c>
      <c r="CG575" s="54">
        <v>2.2189999999999999</v>
      </c>
      <c r="CH575" s="54">
        <v>2.5640000000000001</v>
      </c>
      <c r="CI575" s="54">
        <v>0.53200000000000003</v>
      </c>
      <c r="CJ575" s="54">
        <v>357</v>
      </c>
      <c r="CK575" s="54" t="s">
        <v>28918</v>
      </c>
      <c r="CL575" s="54">
        <v>2.4760000000000001E-2</v>
      </c>
      <c r="CM575" s="54">
        <v>0.70699999999999996</v>
      </c>
      <c r="CN575" s="53" t="s">
        <v>29793</v>
      </c>
      <c r="CO575" s="54">
        <v>44</v>
      </c>
      <c r="CP575" s="54">
        <v>79</v>
      </c>
      <c r="CQ575" s="55">
        <f t="shared" si="8"/>
        <v>0.55696202531645567</v>
      </c>
      <c r="CR575" s="52" t="s">
        <v>28938</v>
      </c>
    </row>
    <row r="576" spans="2:96">
      <c r="CC576" s="52">
        <v>575</v>
      </c>
      <c r="CD576" s="53" t="s">
        <v>29862</v>
      </c>
      <c r="CE576" s="53" t="s">
        <v>29863</v>
      </c>
      <c r="CF576" s="54">
        <v>24777</v>
      </c>
      <c r="CG576" s="54">
        <v>2.0880000000000001</v>
      </c>
      <c r="CH576" s="54">
        <v>2.2719999999999998</v>
      </c>
      <c r="CI576" s="54">
        <v>0.32200000000000001</v>
      </c>
      <c r="CJ576" s="54">
        <v>208</v>
      </c>
      <c r="CK576" s="54" t="s">
        <v>28918</v>
      </c>
      <c r="CL576" s="54">
        <v>2.5329999999999998E-2</v>
      </c>
      <c r="CM576" s="54">
        <v>0.96099999999999997</v>
      </c>
      <c r="CN576" s="53" t="s">
        <v>29793</v>
      </c>
      <c r="CO576" s="54">
        <v>45</v>
      </c>
      <c r="CP576" s="54">
        <v>79</v>
      </c>
      <c r="CQ576" s="55">
        <f t="shared" si="8"/>
        <v>0.569620253164557</v>
      </c>
      <c r="CR576" s="52" t="s">
        <v>28938</v>
      </c>
    </row>
    <row r="577" spans="81:96">
      <c r="CC577" s="52">
        <v>576</v>
      </c>
      <c r="CD577" s="53" t="s">
        <v>29864</v>
      </c>
      <c r="CE577" s="53" t="s">
        <v>29865</v>
      </c>
      <c r="CF577" s="54">
        <v>8743</v>
      </c>
      <c r="CG577" s="54">
        <v>2.0259999999999998</v>
      </c>
      <c r="CH577" s="54">
        <v>2.3380000000000001</v>
      </c>
      <c r="CI577" s="54">
        <v>0.23699999999999999</v>
      </c>
      <c r="CJ577" s="54">
        <v>253</v>
      </c>
      <c r="CK577" s="54">
        <v>8.4</v>
      </c>
      <c r="CL577" s="54">
        <v>1.2749999999999999E-2</v>
      </c>
      <c r="CM577" s="54">
        <v>0.67200000000000004</v>
      </c>
      <c r="CN577" s="53" t="s">
        <v>29793</v>
      </c>
      <c r="CO577" s="54">
        <v>46</v>
      </c>
      <c r="CP577" s="54">
        <v>79</v>
      </c>
      <c r="CQ577" s="55">
        <f t="shared" si="8"/>
        <v>0.58227848101265822</v>
      </c>
      <c r="CR577" s="52" t="s">
        <v>28938</v>
      </c>
    </row>
    <row r="578" spans="81:96">
      <c r="CC578" s="52">
        <v>577</v>
      </c>
      <c r="CD578" s="53" t="s">
        <v>29866</v>
      </c>
      <c r="CE578" s="53" t="s">
        <v>29867</v>
      </c>
      <c r="CF578" s="54">
        <v>12656</v>
      </c>
      <c r="CG578" s="54">
        <v>2.0249999999999999</v>
      </c>
      <c r="CH578" s="54">
        <v>2.2450000000000001</v>
      </c>
      <c r="CI578" s="54">
        <v>0.52900000000000003</v>
      </c>
      <c r="CJ578" s="54">
        <v>306</v>
      </c>
      <c r="CK578" s="54">
        <v>8.5</v>
      </c>
      <c r="CL578" s="54">
        <v>1.9890000000000001E-2</v>
      </c>
      <c r="CM578" s="54">
        <v>0.753</v>
      </c>
      <c r="CN578" s="53" t="s">
        <v>29793</v>
      </c>
      <c r="CO578" s="54">
        <v>47</v>
      </c>
      <c r="CP578" s="54">
        <v>79</v>
      </c>
      <c r="CQ578" s="55">
        <f t="shared" ref="CQ578:CQ641" si="9">CO578/CP578</f>
        <v>0.59493670886075944</v>
      </c>
      <c r="CR578" s="52" t="s">
        <v>28938</v>
      </c>
    </row>
    <row r="579" spans="81:96">
      <c r="CC579" s="52">
        <v>578</v>
      </c>
      <c r="CD579" s="53" t="s">
        <v>29868</v>
      </c>
      <c r="CE579" s="53" t="s">
        <v>29869</v>
      </c>
      <c r="CF579" s="54">
        <v>1056</v>
      </c>
      <c r="CG579" s="54">
        <v>1.962</v>
      </c>
      <c r="CH579" s="54">
        <v>2.6429999999999998</v>
      </c>
      <c r="CI579" s="54">
        <v>0.28599999999999998</v>
      </c>
      <c r="CJ579" s="54">
        <v>42</v>
      </c>
      <c r="CK579" s="54">
        <v>5.6</v>
      </c>
      <c r="CL579" s="54">
        <v>2.7200000000000002E-3</v>
      </c>
      <c r="CM579" s="54">
        <v>0.81499999999999995</v>
      </c>
      <c r="CN579" s="53" t="s">
        <v>29793</v>
      </c>
      <c r="CO579" s="54">
        <v>48</v>
      </c>
      <c r="CP579" s="54">
        <v>79</v>
      </c>
      <c r="CQ579" s="55">
        <f t="shared" si="9"/>
        <v>0.60759493670886078</v>
      </c>
      <c r="CR579" s="52" t="s">
        <v>28938</v>
      </c>
    </row>
    <row r="580" spans="81:96">
      <c r="CC580" s="52">
        <v>579</v>
      </c>
      <c r="CD580" s="53" t="s">
        <v>29870</v>
      </c>
      <c r="CE580" s="53" t="s">
        <v>29871</v>
      </c>
      <c r="CF580" s="54">
        <v>3251</v>
      </c>
      <c r="CG580" s="54">
        <v>1.927</v>
      </c>
      <c r="CH580" s="54">
        <v>1.901</v>
      </c>
      <c r="CI580" s="54">
        <v>0.29099999999999998</v>
      </c>
      <c r="CJ580" s="54">
        <v>203</v>
      </c>
      <c r="CK580" s="54">
        <v>5.7</v>
      </c>
      <c r="CL580" s="54">
        <v>4.9800000000000001E-3</v>
      </c>
      <c r="CM580" s="54">
        <v>0.36599999999999999</v>
      </c>
      <c r="CN580" s="53" t="s">
        <v>29793</v>
      </c>
      <c r="CO580" s="54">
        <v>49</v>
      </c>
      <c r="CP580" s="54">
        <v>79</v>
      </c>
      <c r="CQ580" s="55">
        <f t="shared" si="9"/>
        <v>0.620253164556962</v>
      </c>
      <c r="CR580" s="52" t="s">
        <v>28938</v>
      </c>
    </row>
    <row r="581" spans="81:96">
      <c r="CC581" s="52">
        <v>580</v>
      </c>
      <c r="CD581" s="53" t="s">
        <v>29872</v>
      </c>
      <c r="CE581" s="53" t="s">
        <v>29873</v>
      </c>
      <c r="CF581" s="54">
        <v>541</v>
      </c>
      <c r="CG581" s="54">
        <v>1.879</v>
      </c>
      <c r="CH581" s="54">
        <v>1.6040000000000001</v>
      </c>
      <c r="CI581" s="54">
        <v>0.55600000000000005</v>
      </c>
      <c r="CJ581" s="54">
        <v>63</v>
      </c>
      <c r="CK581" s="54">
        <v>3.8</v>
      </c>
      <c r="CL581" s="54">
        <v>1.56E-3</v>
      </c>
      <c r="CM581" s="54">
        <v>0.41899999999999998</v>
      </c>
      <c r="CN581" s="53" t="s">
        <v>29793</v>
      </c>
      <c r="CO581" s="54">
        <v>50</v>
      </c>
      <c r="CP581" s="54">
        <v>79</v>
      </c>
      <c r="CQ581" s="55">
        <f t="shared" si="9"/>
        <v>0.63291139240506333</v>
      </c>
      <c r="CR581" s="52" t="s">
        <v>28938</v>
      </c>
    </row>
    <row r="582" spans="81:96">
      <c r="CC582" s="52">
        <v>581</v>
      </c>
      <c r="CD582" s="53" t="s">
        <v>29874</v>
      </c>
      <c r="CE582" s="53" t="s">
        <v>29875</v>
      </c>
      <c r="CF582" s="54">
        <v>1746</v>
      </c>
      <c r="CG582" s="54">
        <v>1.8520000000000001</v>
      </c>
      <c r="CH582" s="54">
        <v>1.8620000000000001</v>
      </c>
      <c r="CI582" s="54">
        <v>0.622</v>
      </c>
      <c r="CJ582" s="54">
        <v>45</v>
      </c>
      <c r="CK582" s="54">
        <v>9.6999999999999993</v>
      </c>
      <c r="CL582" s="54">
        <v>1.99E-3</v>
      </c>
      <c r="CM582" s="54">
        <v>0.50700000000000001</v>
      </c>
      <c r="CN582" s="53" t="s">
        <v>29793</v>
      </c>
      <c r="CO582" s="54">
        <v>51</v>
      </c>
      <c r="CP582" s="54">
        <v>79</v>
      </c>
      <c r="CQ582" s="55">
        <f t="shared" si="9"/>
        <v>0.64556962025316456</v>
      </c>
      <c r="CR582" s="52" t="s">
        <v>28938</v>
      </c>
    </row>
    <row r="583" spans="81:96">
      <c r="CC583" s="52">
        <v>582</v>
      </c>
      <c r="CD583" s="53" t="s">
        <v>29876</v>
      </c>
      <c r="CE583" s="53" t="s">
        <v>29877</v>
      </c>
      <c r="CF583" s="54">
        <v>11922</v>
      </c>
      <c r="CG583" s="54">
        <v>1.82</v>
      </c>
      <c r="CH583" s="54">
        <v>2.2490000000000001</v>
      </c>
      <c r="CI583" s="54">
        <v>0.56000000000000005</v>
      </c>
      <c r="CJ583" s="54">
        <v>175</v>
      </c>
      <c r="CK583" s="54" t="s">
        <v>28918</v>
      </c>
      <c r="CL583" s="54">
        <v>1.1939999999999999E-2</v>
      </c>
      <c r="CM583" s="54">
        <v>0.81799999999999995</v>
      </c>
      <c r="CN583" s="53" t="s">
        <v>29793</v>
      </c>
      <c r="CO583" s="54">
        <v>52</v>
      </c>
      <c r="CP583" s="54">
        <v>79</v>
      </c>
      <c r="CQ583" s="55">
        <f t="shared" si="9"/>
        <v>0.65822784810126578</v>
      </c>
      <c r="CR583" s="52" t="s">
        <v>28938</v>
      </c>
    </row>
    <row r="584" spans="81:96">
      <c r="CC584" s="52">
        <v>583</v>
      </c>
      <c r="CD584" s="53" t="s">
        <v>29878</v>
      </c>
      <c r="CE584" s="53" t="s">
        <v>29879</v>
      </c>
      <c r="CF584" s="54">
        <v>400</v>
      </c>
      <c r="CG584" s="54">
        <v>1.792</v>
      </c>
      <c r="CH584" s="54">
        <v>2.7029999999999998</v>
      </c>
      <c r="CI584" s="54">
        <v>0.4</v>
      </c>
      <c r="CJ584" s="54">
        <v>10</v>
      </c>
      <c r="CK584" s="54">
        <v>8.1999999999999993</v>
      </c>
      <c r="CL584" s="54">
        <v>9.1E-4</v>
      </c>
      <c r="CM584" s="54">
        <v>0.89200000000000002</v>
      </c>
      <c r="CN584" s="53" t="s">
        <v>29793</v>
      </c>
      <c r="CO584" s="54">
        <v>53</v>
      </c>
      <c r="CP584" s="54">
        <v>79</v>
      </c>
      <c r="CQ584" s="55">
        <f t="shared" si="9"/>
        <v>0.67088607594936711</v>
      </c>
      <c r="CR584" s="52" t="s">
        <v>28938</v>
      </c>
    </row>
    <row r="585" spans="81:96">
      <c r="CC585" s="52">
        <v>584</v>
      </c>
      <c r="CD585" s="53" t="s">
        <v>29880</v>
      </c>
      <c r="CE585" s="53" t="s">
        <v>29881</v>
      </c>
      <c r="CF585" s="54">
        <v>7194</v>
      </c>
      <c r="CG585" s="54">
        <v>1.7809999999999999</v>
      </c>
      <c r="CH585" s="54">
        <v>1.774</v>
      </c>
      <c r="CI585" s="54">
        <v>0.34599999999999997</v>
      </c>
      <c r="CJ585" s="54">
        <v>344</v>
      </c>
      <c r="CK585" s="54">
        <v>7.1</v>
      </c>
      <c r="CL585" s="54">
        <v>1.2449999999999999E-2</v>
      </c>
      <c r="CM585" s="54">
        <v>0.48799999999999999</v>
      </c>
      <c r="CN585" s="53" t="s">
        <v>29793</v>
      </c>
      <c r="CO585" s="54">
        <v>54</v>
      </c>
      <c r="CP585" s="54">
        <v>79</v>
      </c>
      <c r="CQ585" s="55">
        <f t="shared" si="9"/>
        <v>0.68354430379746833</v>
      </c>
      <c r="CR585" s="52" t="s">
        <v>28938</v>
      </c>
    </row>
    <row r="586" spans="81:96">
      <c r="CC586" s="52">
        <v>585</v>
      </c>
      <c r="CD586" s="53" t="s">
        <v>29882</v>
      </c>
      <c r="CE586" s="53" t="s">
        <v>29883</v>
      </c>
      <c r="CF586" s="54">
        <v>2829</v>
      </c>
      <c r="CG586" s="54">
        <v>1.7370000000000001</v>
      </c>
      <c r="CH586" s="54">
        <v>1.8180000000000001</v>
      </c>
      <c r="CI586" s="54">
        <v>0.21099999999999999</v>
      </c>
      <c r="CJ586" s="54">
        <v>71</v>
      </c>
      <c r="CK586" s="54">
        <v>9.1999999999999993</v>
      </c>
      <c r="CL586" s="54">
        <v>7.3800000000000003E-3</v>
      </c>
      <c r="CM586" s="54">
        <v>0.88200000000000001</v>
      </c>
      <c r="CN586" s="53" t="s">
        <v>29793</v>
      </c>
      <c r="CO586" s="54">
        <v>55</v>
      </c>
      <c r="CP586" s="54">
        <v>79</v>
      </c>
      <c r="CQ586" s="55">
        <f t="shared" si="9"/>
        <v>0.69620253164556967</v>
      </c>
      <c r="CR586" s="52" t="s">
        <v>28938</v>
      </c>
    </row>
    <row r="587" spans="81:96">
      <c r="CC587" s="52">
        <v>586</v>
      </c>
      <c r="CD587" s="53" t="s">
        <v>29884</v>
      </c>
      <c r="CE587" s="53" t="s">
        <v>29885</v>
      </c>
      <c r="CF587" s="54">
        <v>954</v>
      </c>
      <c r="CG587" s="54">
        <v>1.7250000000000001</v>
      </c>
      <c r="CH587" s="54">
        <v>2.0680000000000001</v>
      </c>
      <c r="CI587" s="54">
        <v>0.255</v>
      </c>
      <c r="CJ587" s="54">
        <v>55</v>
      </c>
      <c r="CK587" s="54">
        <v>3.9</v>
      </c>
      <c r="CL587" s="54">
        <v>3.2799999999999999E-3</v>
      </c>
      <c r="CM587" s="54">
        <v>0.55800000000000005</v>
      </c>
      <c r="CN587" s="53" t="s">
        <v>29793</v>
      </c>
      <c r="CO587" s="54">
        <v>56</v>
      </c>
      <c r="CP587" s="54">
        <v>79</v>
      </c>
      <c r="CQ587" s="55">
        <f t="shared" si="9"/>
        <v>0.70886075949367089</v>
      </c>
      <c r="CR587" s="52" t="s">
        <v>28938</v>
      </c>
    </row>
    <row r="588" spans="81:96">
      <c r="CC588" s="52">
        <v>587</v>
      </c>
      <c r="CD588" s="53" t="s">
        <v>29886</v>
      </c>
      <c r="CE588" s="53" t="s">
        <v>29887</v>
      </c>
      <c r="CF588" s="54">
        <v>3368</v>
      </c>
      <c r="CG588" s="54">
        <v>1.7230000000000001</v>
      </c>
      <c r="CH588" s="54">
        <v>1.754</v>
      </c>
      <c r="CI588" s="54">
        <v>0.41299999999999998</v>
      </c>
      <c r="CJ588" s="54">
        <v>235</v>
      </c>
      <c r="CK588" s="54">
        <v>5.6</v>
      </c>
      <c r="CL588" s="54">
        <v>5.9300000000000004E-3</v>
      </c>
      <c r="CM588" s="54">
        <v>0.38400000000000001</v>
      </c>
      <c r="CN588" s="53" t="s">
        <v>29793</v>
      </c>
      <c r="CO588" s="54">
        <v>57</v>
      </c>
      <c r="CP588" s="54">
        <v>79</v>
      </c>
      <c r="CQ588" s="55">
        <f t="shared" si="9"/>
        <v>0.72151898734177211</v>
      </c>
      <c r="CR588" s="52" t="s">
        <v>28938</v>
      </c>
    </row>
    <row r="589" spans="81:96">
      <c r="CC589" s="52">
        <v>588</v>
      </c>
      <c r="CD589" s="53" t="s">
        <v>29888</v>
      </c>
      <c r="CE589" s="53" t="s">
        <v>29889</v>
      </c>
      <c r="CF589" s="54">
        <v>5429</v>
      </c>
      <c r="CG589" s="54">
        <v>1.722</v>
      </c>
      <c r="CH589" s="54">
        <v>1.948</v>
      </c>
      <c r="CI589" s="54">
        <v>0.44400000000000001</v>
      </c>
      <c r="CJ589" s="54">
        <v>126</v>
      </c>
      <c r="CK589" s="54" t="s">
        <v>28918</v>
      </c>
      <c r="CL589" s="54">
        <v>3.9399999999999999E-3</v>
      </c>
      <c r="CM589" s="54">
        <v>0.47499999999999998</v>
      </c>
      <c r="CN589" s="53" t="s">
        <v>29793</v>
      </c>
      <c r="CO589" s="54">
        <v>58</v>
      </c>
      <c r="CP589" s="54">
        <v>79</v>
      </c>
      <c r="CQ589" s="55">
        <f t="shared" si="9"/>
        <v>0.73417721518987344</v>
      </c>
      <c r="CR589" s="52" t="s">
        <v>28938</v>
      </c>
    </row>
    <row r="590" spans="81:96">
      <c r="CC590" s="52">
        <v>589</v>
      </c>
      <c r="CD590" s="53" t="s">
        <v>430</v>
      </c>
      <c r="CE590" s="53" t="s">
        <v>428</v>
      </c>
      <c r="CF590" s="54">
        <v>5309</v>
      </c>
      <c r="CG590" s="54">
        <v>1.6950000000000001</v>
      </c>
      <c r="CH590" s="54">
        <v>1.617</v>
      </c>
      <c r="CI590" s="54">
        <v>0.29899999999999999</v>
      </c>
      <c r="CJ590" s="54">
        <v>174</v>
      </c>
      <c r="CK590" s="54">
        <v>8.5</v>
      </c>
      <c r="CL590" s="54">
        <v>7.0499999999999998E-3</v>
      </c>
      <c r="CM590" s="54">
        <v>0.44700000000000001</v>
      </c>
      <c r="CN590" s="53" t="s">
        <v>29793</v>
      </c>
      <c r="CO590" s="54">
        <v>59</v>
      </c>
      <c r="CP590" s="54">
        <v>79</v>
      </c>
      <c r="CQ590" s="55">
        <f t="shared" si="9"/>
        <v>0.74683544303797467</v>
      </c>
      <c r="CR590" s="52" t="s">
        <v>28938</v>
      </c>
    </row>
    <row r="591" spans="81:96">
      <c r="CC591" s="52">
        <v>590</v>
      </c>
      <c r="CD591" s="53" t="s">
        <v>5549</v>
      </c>
      <c r="CE591" s="53" t="s">
        <v>5547</v>
      </c>
      <c r="CF591" s="54">
        <v>2720</v>
      </c>
      <c r="CG591" s="54">
        <v>1.6559999999999999</v>
      </c>
      <c r="CH591" s="54">
        <v>1.7569999999999999</v>
      </c>
      <c r="CI591" s="54">
        <v>0.53400000000000003</v>
      </c>
      <c r="CJ591" s="54">
        <v>103</v>
      </c>
      <c r="CK591" s="54" t="s">
        <v>28918</v>
      </c>
      <c r="CL591" s="54">
        <v>3.0599999999999998E-3</v>
      </c>
      <c r="CM591" s="54">
        <v>0.34100000000000003</v>
      </c>
      <c r="CN591" s="53" t="s">
        <v>29793</v>
      </c>
      <c r="CO591" s="54">
        <v>60</v>
      </c>
      <c r="CP591" s="54">
        <v>79</v>
      </c>
      <c r="CQ591" s="55">
        <f t="shared" si="9"/>
        <v>0.759493670886076</v>
      </c>
      <c r="CR591" s="52" t="s">
        <v>28953</v>
      </c>
    </row>
    <row r="592" spans="81:96">
      <c r="CC592" s="52">
        <v>591</v>
      </c>
      <c r="CD592" s="53" t="s">
        <v>29890</v>
      </c>
      <c r="CE592" s="53" t="s">
        <v>29891</v>
      </c>
      <c r="CF592" s="54">
        <v>902</v>
      </c>
      <c r="CG592" s="54">
        <v>1.5289999999999999</v>
      </c>
      <c r="CH592" s="54">
        <v>1.911</v>
      </c>
      <c r="CI592" s="54">
        <v>0.25</v>
      </c>
      <c r="CJ592" s="54">
        <v>40</v>
      </c>
      <c r="CK592" s="54">
        <v>6.1</v>
      </c>
      <c r="CL592" s="54">
        <v>2.0400000000000001E-3</v>
      </c>
      <c r="CM592" s="54">
        <v>0.57099999999999995</v>
      </c>
      <c r="CN592" s="53" t="s">
        <v>29793</v>
      </c>
      <c r="CO592" s="54">
        <v>61</v>
      </c>
      <c r="CP592" s="54">
        <v>79</v>
      </c>
      <c r="CQ592" s="55">
        <f t="shared" si="9"/>
        <v>0.77215189873417722</v>
      </c>
      <c r="CR592" s="52" t="s">
        <v>28953</v>
      </c>
    </row>
    <row r="593" spans="81:96">
      <c r="CC593" s="52">
        <v>592</v>
      </c>
      <c r="CD593" s="53" t="s">
        <v>29892</v>
      </c>
      <c r="CE593" s="53" t="s">
        <v>29893</v>
      </c>
      <c r="CF593" s="54">
        <v>191</v>
      </c>
      <c r="CG593" s="54">
        <v>1.5</v>
      </c>
      <c r="CH593" s="54">
        <v>1.4510000000000001</v>
      </c>
      <c r="CI593" s="54">
        <v>9.8000000000000004E-2</v>
      </c>
      <c r="CJ593" s="54">
        <v>41</v>
      </c>
      <c r="CK593" s="54">
        <v>3.6</v>
      </c>
      <c r="CL593" s="54">
        <v>4.2999999999999999E-4</v>
      </c>
      <c r="CM593" s="54">
        <v>0.30099999999999999</v>
      </c>
      <c r="CN593" s="53" t="s">
        <v>29793</v>
      </c>
      <c r="CO593" s="54">
        <v>62</v>
      </c>
      <c r="CP593" s="54">
        <v>79</v>
      </c>
      <c r="CQ593" s="55">
        <f t="shared" si="9"/>
        <v>0.78481012658227844</v>
      </c>
      <c r="CR593" s="52" t="s">
        <v>28953</v>
      </c>
    </row>
    <row r="594" spans="81:96">
      <c r="CC594" s="52">
        <v>593</v>
      </c>
      <c r="CD594" s="53" t="s">
        <v>29894</v>
      </c>
      <c r="CE594" s="53" t="s">
        <v>29895</v>
      </c>
      <c r="CF594" s="54">
        <v>434</v>
      </c>
      <c r="CG594" s="54">
        <v>1.4630000000000001</v>
      </c>
      <c r="CH594" s="54">
        <v>2.1549999999999998</v>
      </c>
      <c r="CI594" s="54">
        <v>0.42299999999999999</v>
      </c>
      <c r="CJ594" s="54">
        <v>26</v>
      </c>
      <c r="CK594" s="54">
        <v>3.8</v>
      </c>
      <c r="CL594" s="54">
        <v>2.6099999999999999E-3</v>
      </c>
      <c r="CM594" s="54">
        <v>1.1120000000000001</v>
      </c>
      <c r="CN594" s="53" t="s">
        <v>29793</v>
      </c>
      <c r="CO594" s="54">
        <v>63</v>
      </c>
      <c r="CP594" s="54">
        <v>79</v>
      </c>
      <c r="CQ594" s="55">
        <f t="shared" si="9"/>
        <v>0.79746835443037978</v>
      </c>
      <c r="CR594" s="52" t="s">
        <v>28953</v>
      </c>
    </row>
    <row r="595" spans="81:96">
      <c r="CC595" s="52">
        <v>594</v>
      </c>
      <c r="CD595" s="53" t="s">
        <v>29896</v>
      </c>
      <c r="CE595" s="53" t="s">
        <v>29897</v>
      </c>
      <c r="CF595" s="54">
        <v>1404</v>
      </c>
      <c r="CG595" s="54">
        <v>1.4379999999999999</v>
      </c>
      <c r="CH595" s="54">
        <v>1.605</v>
      </c>
      <c r="CI595" s="54">
        <v>0.36699999999999999</v>
      </c>
      <c r="CJ595" s="54">
        <v>109</v>
      </c>
      <c r="CK595" s="54">
        <v>3.7</v>
      </c>
      <c r="CL595" s="54">
        <v>5.5900000000000004E-3</v>
      </c>
      <c r="CM595" s="54">
        <v>0.60199999999999998</v>
      </c>
      <c r="CN595" s="53" t="s">
        <v>29793</v>
      </c>
      <c r="CO595" s="54">
        <v>64</v>
      </c>
      <c r="CP595" s="54">
        <v>79</v>
      </c>
      <c r="CQ595" s="55">
        <f t="shared" si="9"/>
        <v>0.810126582278481</v>
      </c>
      <c r="CR595" s="52" t="s">
        <v>28953</v>
      </c>
    </row>
    <row r="596" spans="81:96">
      <c r="CC596" s="52">
        <v>595</v>
      </c>
      <c r="CD596" s="53" t="s">
        <v>29898</v>
      </c>
      <c r="CE596" s="53" t="s">
        <v>29899</v>
      </c>
      <c r="CF596" s="54">
        <v>5006</v>
      </c>
      <c r="CG596" s="54">
        <v>1.411</v>
      </c>
      <c r="CH596" s="54">
        <v>1.1910000000000001</v>
      </c>
      <c r="CI596" s="54">
        <v>0.20300000000000001</v>
      </c>
      <c r="CJ596" s="54">
        <v>182</v>
      </c>
      <c r="CK596" s="54">
        <v>8.1</v>
      </c>
      <c r="CL596" s="54">
        <v>6.2500000000000003E-3</v>
      </c>
      <c r="CM596" s="54">
        <v>0.26200000000000001</v>
      </c>
      <c r="CN596" s="53" t="s">
        <v>29793</v>
      </c>
      <c r="CO596" s="54">
        <v>65</v>
      </c>
      <c r="CP596" s="54">
        <v>79</v>
      </c>
      <c r="CQ596" s="55">
        <f t="shared" si="9"/>
        <v>0.82278481012658233</v>
      </c>
      <c r="CR596" s="52" t="s">
        <v>28953</v>
      </c>
    </row>
    <row r="597" spans="81:96">
      <c r="CC597" s="52">
        <v>596</v>
      </c>
      <c r="CD597" s="53" t="s">
        <v>29900</v>
      </c>
      <c r="CE597" s="53" t="s">
        <v>29901</v>
      </c>
      <c r="CF597" s="54">
        <v>2309</v>
      </c>
      <c r="CG597" s="54">
        <v>1.363</v>
      </c>
      <c r="CH597" s="54">
        <v>1.218</v>
      </c>
      <c r="CI597" s="54">
        <v>0.19500000000000001</v>
      </c>
      <c r="CJ597" s="54">
        <v>190</v>
      </c>
      <c r="CK597" s="54">
        <v>8</v>
      </c>
      <c r="CL597" s="54">
        <v>3.0500000000000002E-3</v>
      </c>
      <c r="CM597" s="54">
        <v>0.27700000000000002</v>
      </c>
      <c r="CN597" s="53" t="s">
        <v>29793</v>
      </c>
      <c r="CO597" s="54">
        <v>66</v>
      </c>
      <c r="CP597" s="54">
        <v>79</v>
      </c>
      <c r="CQ597" s="55">
        <f t="shared" si="9"/>
        <v>0.83544303797468356</v>
      </c>
      <c r="CR597" s="52" t="s">
        <v>28953</v>
      </c>
    </row>
    <row r="598" spans="81:96">
      <c r="CC598" s="52">
        <v>597</v>
      </c>
      <c r="CD598" s="53" t="s">
        <v>29902</v>
      </c>
      <c r="CE598" s="53" t="s">
        <v>29903</v>
      </c>
      <c r="CF598" s="54">
        <v>1434</v>
      </c>
      <c r="CG598" s="54">
        <v>1.2729999999999999</v>
      </c>
      <c r="CH598" s="54">
        <v>1.093</v>
      </c>
      <c r="CI598" s="54">
        <v>0.31</v>
      </c>
      <c r="CJ598" s="54">
        <v>113</v>
      </c>
      <c r="CK598" s="54">
        <v>8.3000000000000007</v>
      </c>
      <c r="CL598" s="54">
        <v>2.0200000000000001E-3</v>
      </c>
      <c r="CM598" s="54">
        <v>0.26900000000000002</v>
      </c>
      <c r="CN598" s="53" t="s">
        <v>29793</v>
      </c>
      <c r="CO598" s="54">
        <v>67</v>
      </c>
      <c r="CP598" s="54">
        <v>79</v>
      </c>
      <c r="CQ598" s="55">
        <f t="shared" si="9"/>
        <v>0.84810126582278478</v>
      </c>
      <c r="CR598" s="52" t="s">
        <v>28953</v>
      </c>
    </row>
    <row r="599" spans="81:96">
      <c r="CC599" s="52">
        <v>598</v>
      </c>
      <c r="CD599" s="53" t="s">
        <v>29904</v>
      </c>
      <c r="CE599" s="53" t="s">
        <v>29905</v>
      </c>
      <c r="CF599" s="54">
        <v>1355</v>
      </c>
      <c r="CG599" s="54">
        <v>1.222</v>
      </c>
      <c r="CH599" s="54">
        <v>1.5169999999999999</v>
      </c>
      <c r="CI599" s="54">
        <v>0.17199999999999999</v>
      </c>
      <c r="CJ599" s="54">
        <v>87</v>
      </c>
      <c r="CK599" s="54">
        <v>6.2</v>
      </c>
      <c r="CL599" s="54">
        <v>2.3999999999999998E-3</v>
      </c>
      <c r="CM599" s="54">
        <v>0.35799999999999998</v>
      </c>
      <c r="CN599" s="53" t="s">
        <v>29793</v>
      </c>
      <c r="CO599" s="54">
        <v>68</v>
      </c>
      <c r="CP599" s="54">
        <v>79</v>
      </c>
      <c r="CQ599" s="55">
        <f t="shared" si="9"/>
        <v>0.86075949367088611</v>
      </c>
      <c r="CR599" s="52" t="s">
        <v>28953</v>
      </c>
    </row>
    <row r="600" spans="81:96">
      <c r="CC600" s="52">
        <v>599</v>
      </c>
      <c r="CD600" s="53" t="s">
        <v>29906</v>
      </c>
      <c r="CE600" s="53" t="s">
        <v>29907</v>
      </c>
      <c r="CF600" s="54">
        <v>1166</v>
      </c>
      <c r="CG600" s="54">
        <v>1.2090000000000001</v>
      </c>
      <c r="CH600" s="54">
        <v>1.49</v>
      </c>
      <c r="CI600" s="54">
        <v>0.39600000000000002</v>
      </c>
      <c r="CJ600" s="54">
        <v>48</v>
      </c>
      <c r="CK600" s="54">
        <v>5.9</v>
      </c>
      <c r="CL600" s="54">
        <v>2.5600000000000002E-3</v>
      </c>
      <c r="CM600" s="54">
        <v>0.41899999999999998</v>
      </c>
      <c r="CN600" s="53" t="s">
        <v>29793</v>
      </c>
      <c r="CO600" s="54">
        <v>69</v>
      </c>
      <c r="CP600" s="54">
        <v>79</v>
      </c>
      <c r="CQ600" s="55">
        <f t="shared" si="9"/>
        <v>0.87341772151898733</v>
      </c>
      <c r="CR600" s="52" t="s">
        <v>28953</v>
      </c>
    </row>
    <row r="601" spans="81:96">
      <c r="CC601" s="52">
        <v>600</v>
      </c>
      <c r="CD601" s="53" t="s">
        <v>29908</v>
      </c>
      <c r="CE601" s="53" t="s">
        <v>29909</v>
      </c>
      <c r="CF601" s="54">
        <v>246</v>
      </c>
      <c r="CG601" s="54">
        <v>1.0900000000000001</v>
      </c>
      <c r="CH601" s="54">
        <v>0.86</v>
      </c>
      <c r="CI601" s="54">
        <v>0.15</v>
      </c>
      <c r="CJ601" s="54">
        <v>40</v>
      </c>
      <c r="CK601" s="54">
        <v>3.2</v>
      </c>
      <c r="CL601" s="54">
        <v>7.6999999999999996E-4</v>
      </c>
      <c r="CM601" s="54">
        <v>0.19400000000000001</v>
      </c>
      <c r="CN601" s="53" t="s">
        <v>29793</v>
      </c>
      <c r="CO601" s="54">
        <v>70</v>
      </c>
      <c r="CP601" s="54">
        <v>79</v>
      </c>
      <c r="CQ601" s="55">
        <f t="shared" si="9"/>
        <v>0.88607594936708856</v>
      </c>
      <c r="CR601" s="52" t="s">
        <v>28953</v>
      </c>
    </row>
    <row r="602" spans="81:96">
      <c r="CC602" s="52">
        <v>601</v>
      </c>
      <c r="CD602" s="53" t="s">
        <v>29910</v>
      </c>
      <c r="CE602" s="53" t="s">
        <v>29911</v>
      </c>
      <c r="CF602" s="54">
        <v>287</v>
      </c>
      <c r="CG602" s="54">
        <v>0.92100000000000004</v>
      </c>
      <c r="CH602" s="54">
        <v>1.0449999999999999</v>
      </c>
      <c r="CI602" s="54">
        <v>0.123</v>
      </c>
      <c r="CJ602" s="54">
        <v>57</v>
      </c>
      <c r="CK602" s="54">
        <v>4</v>
      </c>
      <c r="CL602" s="54">
        <v>8.8999999999999995E-4</v>
      </c>
      <c r="CM602" s="54">
        <v>0.28399999999999997</v>
      </c>
      <c r="CN602" s="53" t="s">
        <v>29793</v>
      </c>
      <c r="CO602" s="54">
        <v>71</v>
      </c>
      <c r="CP602" s="54">
        <v>79</v>
      </c>
      <c r="CQ602" s="55">
        <f t="shared" si="9"/>
        <v>0.89873417721518989</v>
      </c>
      <c r="CR602" s="52" t="s">
        <v>28953</v>
      </c>
    </row>
    <row r="603" spans="81:96">
      <c r="CC603" s="52">
        <v>602</v>
      </c>
      <c r="CD603" s="53" t="s">
        <v>29912</v>
      </c>
      <c r="CE603" s="53" t="s">
        <v>29913</v>
      </c>
      <c r="CF603" s="54">
        <v>414</v>
      </c>
      <c r="CG603" s="54">
        <v>0.91100000000000003</v>
      </c>
      <c r="CH603" s="54">
        <v>0.83399999999999996</v>
      </c>
      <c r="CI603" s="54">
        <v>0.375</v>
      </c>
      <c r="CJ603" s="54">
        <v>64</v>
      </c>
      <c r="CK603" s="54">
        <v>6.5</v>
      </c>
      <c r="CL603" s="54">
        <v>5.6999999999999998E-4</v>
      </c>
      <c r="CM603" s="54">
        <v>0.17499999999999999</v>
      </c>
      <c r="CN603" s="53" t="s">
        <v>29793</v>
      </c>
      <c r="CO603" s="54">
        <v>72</v>
      </c>
      <c r="CP603" s="54">
        <v>79</v>
      </c>
      <c r="CQ603" s="55">
        <f t="shared" si="9"/>
        <v>0.91139240506329111</v>
      </c>
      <c r="CR603" s="52" t="s">
        <v>28953</v>
      </c>
    </row>
    <row r="604" spans="81:96">
      <c r="CC604" s="52">
        <v>603</v>
      </c>
      <c r="CD604" s="53" t="s">
        <v>29914</v>
      </c>
      <c r="CE604" s="53" t="s">
        <v>29915</v>
      </c>
      <c r="CF604" s="54">
        <v>424</v>
      </c>
      <c r="CG604" s="54">
        <v>0.83599999999999997</v>
      </c>
      <c r="CH604" s="54">
        <v>0.68600000000000005</v>
      </c>
      <c r="CI604" s="54"/>
      <c r="CJ604" s="54"/>
      <c r="CK604" s="54">
        <v>6.8</v>
      </c>
      <c r="CL604" s="54">
        <v>7.1000000000000002E-4</v>
      </c>
      <c r="CM604" s="54">
        <v>0.184</v>
      </c>
      <c r="CN604" s="53" t="s">
        <v>29793</v>
      </c>
      <c r="CO604" s="54">
        <v>73</v>
      </c>
      <c r="CP604" s="54">
        <v>79</v>
      </c>
      <c r="CQ604" s="55">
        <f t="shared" si="9"/>
        <v>0.92405063291139244</v>
      </c>
      <c r="CR604" s="52" t="s">
        <v>28953</v>
      </c>
    </row>
    <row r="605" spans="81:96">
      <c r="CC605" s="52">
        <v>604</v>
      </c>
      <c r="CD605" s="53" t="s">
        <v>24347</v>
      </c>
      <c r="CE605" s="53" t="s">
        <v>24345</v>
      </c>
      <c r="CF605" s="54">
        <v>153</v>
      </c>
      <c r="CG605" s="54">
        <v>0.63500000000000001</v>
      </c>
      <c r="CH605" s="54">
        <v>0.748</v>
      </c>
      <c r="CI605" s="54">
        <v>0</v>
      </c>
      <c r="CJ605" s="54">
        <v>32</v>
      </c>
      <c r="CK605" s="54">
        <v>5.3</v>
      </c>
      <c r="CL605" s="54">
        <v>4.2000000000000002E-4</v>
      </c>
      <c r="CM605" s="54">
        <v>0.19500000000000001</v>
      </c>
      <c r="CN605" s="53" t="s">
        <v>29793</v>
      </c>
      <c r="CO605" s="54">
        <v>74</v>
      </c>
      <c r="CP605" s="54">
        <v>79</v>
      </c>
      <c r="CQ605" s="55">
        <f t="shared" si="9"/>
        <v>0.93670886075949367</v>
      </c>
      <c r="CR605" s="52" t="s">
        <v>28953</v>
      </c>
    </row>
    <row r="606" spans="81:96">
      <c r="CC606" s="52">
        <v>605</v>
      </c>
      <c r="CD606" s="53" t="s">
        <v>29916</v>
      </c>
      <c r="CE606" s="53" t="s">
        <v>29917</v>
      </c>
      <c r="CF606" s="54">
        <v>2364</v>
      </c>
      <c r="CG606" s="54">
        <v>0.60599999999999998</v>
      </c>
      <c r="CH606" s="54">
        <v>0.65200000000000002</v>
      </c>
      <c r="CI606" s="54">
        <v>0.14299999999999999</v>
      </c>
      <c r="CJ606" s="54">
        <v>223</v>
      </c>
      <c r="CK606" s="54">
        <v>9.4</v>
      </c>
      <c r="CL606" s="54">
        <v>2.1700000000000001E-3</v>
      </c>
      <c r="CM606" s="54">
        <v>0.13900000000000001</v>
      </c>
      <c r="CN606" s="53" t="s">
        <v>29793</v>
      </c>
      <c r="CO606" s="54">
        <v>75</v>
      </c>
      <c r="CP606" s="54">
        <v>79</v>
      </c>
      <c r="CQ606" s="55">
        <f t="shared" si="9"/>
        <v>0.94936708860759489</v>
      </c>
      <c r="CR606" s="52" t="s">
        <v>28953</v>
      </c>
    </row>
    <row r="607" spans="81:96">
      <c r="CC607" s="52">
        <v>606</v>
      </c>
      <c r="CD607" s="53" t="s">
        <v>29918</v>
      </c>
      <c r="CE607" s="53" t="s">
        <v>29919</v>
      </c>
      <c r="CF607" s="54">
        <v>80</v>
      </c>
      <c r="CG607" s="54">
        <v>0.53800000000000003</v>
      </c>
      <c r="CH607" s="54">
        <v>0.53800000000000003</v>
      </c>
      <c r="CI607" s="54">
        <v>4.2000000000000003E-2</v>
      </c>
      <c r="CJ607" s="54">
        <v>72</v>
      </c>
      <c r="CK607" s="54"/>
      <c r="CL607" s="54">
        <v>2.3000000000000001E-4</v>
      </c>
      <c r="CM607" s="54">
        <v>0.11</v>
      </c>
      <c r="CN607" s="53" t="s">
        <v>29793</v>
      </c>
      <c r="CO607" s="54">
        <v>76</v>
      </c>
      <c r="CP607" s="54">
        <v>79</v>
      </c>
      <c r="CQ607" s="55">
        <f t="shared" si="9"/>
        <v>0.96202531645569622</v>
      </c>
      <c r="CR607" s="52" t="s">
        <v>28953</v>
      </c>
    </row>
    <row r="608" spans="81:96">
      <c r="CC608" s="52">
        <v>607</v>
      </c>
      <c r="CD608" s="53" t="s">
        <v>2675</v>
      </c>
      <c r="CE608" s="53" t="s">
        <v>22963</v>
      </c>
      <c r="CF608" s="54">
        <v>1287</v>
      </c>
      <c r="CG608" s="54">
        <v>0.52400000000000002</v>
      </c>
      <c r="CH608" s="54">
        <v>0.45100000000000001</v>
      </c>
      <c r="CI608" s="54">
        <v>0.29799999999999999</v>
      </c>
      <c r="CJ608" s="54">
        <v>339</v>
      </c>
      <c r="CK608" s="54">
        <v>4</v>
      </c>
      <c r="CL608" s="54">
        <v>4.81E-3</v>
      </c>
      <c r="CM608" s="54">
        <v>0.17299999999999999</v>
      </c>
      <c r="CN608" s="53" t="s">
        <v>29793</v>
      </c>
      <c r="CO608" s="54">
        <v>77</v>
      </c>
      <c r="CP608" s="54">
        <v>79</v>
      </c>
      <c r="CQ608" s="55">
        <f t="shared" si="9"/>
        <v>0.97468354430379744</v>
      </c>
      <c r="CR608" s="52" t="s">
        <v>28953</v>
      </c>
    </row>
    <row r="609" spans="81:96">
      <c r="CC609" s="52">
        <v>608</v>
      </c>
      <c r="CD609" s="53" t="s">
        <v>29920</v>
      </c>
      <c r="CE609" s="53" t="s">
        <v>29921</v>
      </c>
      <c r="CF609" s="54">
        <v>456</v>
      </c>
      <c r="CG609" s="54">
        <v>0.33700000000000002</v>
      </c>
      <c r="CH609" s="54">
        <v>0.32200000000000001</v>
      </c>
      <c r="CI609" s="54"/>
      <c r="CJ609" s="54">
        <v>0</v>
      </c>
      <c r="CK609" s="54" t="s">
        <v>28918</v>
      </c>
      <c r="CL609" s="54">
        <v>6.4000000000000005E-4</v>
      </c>
      <c r="CM609" s="54">
        <v>9.7000000000000003E-2</v>
      </c>
      <c r="CN609" s="53" t="s">
        <v>29793</v>
      </c>
      <c r="CO609" s="54">
        <v>78</v>
      </c>
      <c r="CP609" s="54">
        <v>79</v>
      </c>
      <c r="CQ609" s="55">
        <f t="shared" si="9"/>
        <v>0.98734177215189878</v>
      </c>
      <c r="CR609" s="52" t="s">
        <v>28953</v>
      </c>
    </row>
    <row r="610" spans="81:96">
      <c r="CC610" s="52">
        <v>609</v>
      </c>
      <c r="CD610" s="53" t="s">
        <v>29922</v>
      </c>
      <c r="CE610" s="53" t="s">
        <v>29923</v>
      </c>
      <c r="CF610" s="54">
        <v>744</v>
      </c>
      <c r="CG610" s="54">
        <v>7.6999999999999999E-2</v>
      </c>
      <c r="CH610" s="54">
        <v>1.68</v>
      </c>
      <c r="CI610" s="54">
        <v>7.6999999999999999E-2</v>
      </c>
      <c r="CJ610" s="54">
        <v>13</v>
      </c>
      <c r="CK610" s="54" t="s">
        <v>28918</v>
      </c>
      <c r="CL610" s="54">
        <v>5.9000000000000003E-4</v>
      </c>
      <c r="CM610" s="54">
        <v>0.748</v>
      </c>
      <c r="CN610" s="53" t="s">
        <v>29793</v>
      </c>
      <c r="CO610" s="54">
        <v>79</v>
      </c>
      <c r="CP610" s="54">
        <v>79</v>
      </c>
      <c r="CQ610" s="55">
        <f t="shared" si="9"/>
        <v>1</v>
      </c>
      <c r="CR610" s="52" t="s">
        <v>28953</v>
      </c>
    </row>
    <row r="611" spans="81:96">
      <c r="CC611" s="52">
        <v>610</v>
      </c>
      <c r="CD611" s="53" t="s">
        <v>29924</v>
      </c>
      <c r="CE611" s="53" t="s">
        <v>29925</v>
      </c>
      <c r="CF611" s="54">
        <v>201108</v>
      </c>
      <c r="CG611" s="54">
        <v>32.241999999999997</v>
      </c>
      <c r="CH611" s="54">
        <v>35.531999999999996</v>
      </c>
      <c r="CI611" s="54">
        <v>5.931</v>
      </c>
      <c r="CJ611" s="54">
        <v>436</v>
      </c>
      <c r="CK611" s="54">
        <v>8.6</v>
      </c>
      <c r="CL611" s="54">
        <v>0.57703000000000004</v>
      </c>
      <c r="CM611" s="54">
        <v>19.361000000000001</v>
      </c>
      <c r="CN611" s="53" t="s">
        <v>29926</v>
      </c>
      <c r="CO611" s="54">
        <v>1</v>
      </c>
      <c r="CP611" s="54">
        <v>290</v>
      </c>
      <c r="CQ611" s="55">
        <f t="shared" si="9"/>
        <v>3.4482758620689655E-3</v>
      </c>
      <c r="CR611" s="52" t="s">
        <v>28907</v>
      </c>
    </row>
    <row r="612" spans="81:96">
      <c r="CC612" s="52">
        <v>611</v>
      </c>
      <c r="CD612" s="53" t="s">
        <v>29927</v>
      </c>
      <c r="CE612" s="53" t="s">
        <v>29928</v>
      </c>
      <c r="CF612" s="54">
        <v>19927</v>
      </c>
      <c r="CG612" s="54">
        <v>30.283000000000001</v>
      </c>
      <c r="CH612" s="54">
        <v>32.36</v>
      </c>
      <c r="CI612" s="54">
        <v>4.1289999999999996</v>
      </c>
      <c r="CJ612" s="54">
        <v>31</v>
      </c>
      <c r="CK612" s="54" t="s">
        <v>28918</v>
      </c>
      <c r="CL612" s="54">
        <v>4.3920000000000001E-2</v>
      </c>
      <c r="CM612" s="54">
        <v>16.864999999999998</v>
      </c>
      <c r="CN612" s="53" t="s">
        <v>29926</v>
      </c>
      <c r="CO612" s="54">
        <v>2</v>
      </c>
      <c r="CP612" s="54">
        <v>290</v>
      </c>
      <c r="CQ612" s="55">
        <f t="shared" si="9"/>
        <v>6.8965517241379309E-3</v>
      </c>
      <c r="CR612" s="52" t="s">
        <v>28907</v>
      </c>
    </row>
    <row r="613" spans="81:96">
      <c r="CC613" s="52">
        <v>612</v>
      </c>
      <c r="CD613" s="53" t="s">
        <v>29929</v>
      </c>
      <c r="CE613" s="53" t="s">
        <v>29930</v>
      </c>
      <c r="CF613" s="54">
        <v>62572</v>
      </c>
      <c r="CG613" s="54">
        <v>28.222999999999999</v>
      </c>
      <c r="CH613" s="54">
        <v>27.504000000000001</v>
      </c>
      <c r="CI613" s="54">
        <v>5.9349999999999996</v>
      </c>
      <c r="CJ613" s="54">
        <v>155</v>
      </c>
      <c r="CK613" s="54">
        <v>7.9</v>
      </c>
      <c r="CL613" s="54">
        <v>0.16289999999999999</v>
      </c>
      <c r="CM613" s="54">
        <v>12.48</v>
      </c>
      <c r="CN613" s="53" t="s">
        <v>29926</v>
      </c>
      <c r="CO613" s="54">
        <v>3</v>
      </c>
      <c r="CP613" s="54">
        <v>290</v>
      </c>
      <c r="CQ613" s="55">
        <f t="shared" si="9"/>
        <v>1.0344827586206896E-2</v>
      </c>
      <c r="CR613" s="52" t="s">
        <v>28907</v>
      </c>
    </row>
    <row r="614" spans="81:96">
      <c r="CC614" s="52">
        <v>613</v>
      </c>
      <c r="CD614" s="53" t="s">
        <v>29931</v>
      </c>
      <c r="CE614" s="53" t="s">
        <v>29932</v>
      </c>
      <c r="CF614" s="54">
        <v>33977</v>
      </c>
      <c r="CG614" s="54">
        <v>14.63</v>
      </c>
      <c r="CH614" s="54">
        <v>15.567</v>
      </c>
      <c r="CI614" s="54">
        <v>3.198</v>
      </c>
      <c r="CJ614" s="54">
        <v>187</v>
      </c>
      <c r="CK614" s="54">
        <v>6.1</v>
      </c>
      <c r="CL614" s="54">
        <v>0.13839000000000001</v>
      </c>
      <c r="CM614" s="54">
        <v>8.3719999999999999</v>
      </c>
      <c r="CN614" s="53" t="s">
        <v>29926</v>
      </c>
      <c r="CO614" s="54">
        <v>4</v>
      </c>
      <c r="CP614" s="54">
        <v>290</v>
      </c>
      <c r="CQ614" s="55">
        <f t="shared" si="9"/>
        <v>1.3793103448275862E-2</v>
      </c>
      <c r="CR614" s="52" t="s">
        <v>28907</v>
      </c>
    </row>
    <row r="615" spans="81:96">
      <c r="CC615" s="52">
        <v>614</v>
      </c>
      <c r="CD615" s="53" t="s">
        <v>29933</v>
      </c>
      <c r="CE615" s="53" t="s">
        <v>29934</v>
      </c>
      <c r="CF615" s="54">
        <v>14510</v>
      </c>
      <c r="CG615" s="54">
        <v>14.496</v>
      </c>
      <c r="CH615" s="54">
        <v>13.834</v>
      </c>
      <c r="CI615" s="54">
        <v>3.1520000000000001</v>
      </c>
      <c r="CJ615" s="54">
        <v>151</v>
      </c>
      <c r="CK615" s="54">
        <v>5.4</v>
      </c>
      <c r="CL615" s="54">
        <v>4.317E-2</v>
      </c>
      <c r="CM615" s="54">
        <v>5.0069999999999997</v>
      </c>
      <c r="CN615" s="53" t="s">
        <v>29926</v>
      </c>
      <c r="CO615" s="54">
        <v>5</v>
      </c>
      <c r="CP615" s="54">
        <v>290</v>
      </c>
      <c r="CQ615" s="55">
        <f t="shared" si="9"/>
        <v>1.7241379310344827E-2</v>
      </c>
      <c r="CR615" s="52" t="s">
        <v>28907</v>
      </c>
    </row>
    <row r="616" spans="81:96">
      <c r="CC616" s="52">
        <v>615</v>
      </c>
      <c r="CD616" s="53" t="s">
        <v>12257</v>
      </c>
      <c r="CE616" s="53" t="s">
        <v>12255</v>
      </c>
      <c r="CF616" s="54">
        <v>53786</v>
      </c>
      <c r="CG616" s="54">
        <v>14.018000000000001</v>
      </c>
      <c r="CH616" s="54">
        <v>15.052</v>
      </c>
      <c r="CI616" s="54">
        <v>3.625</v>
      </c>
      <c r="CJ616" s="54">
        <v>304</v>
      </c>
      <c r="CK616" s="54">
        <v>6.8</v>
      </c>
      <c r="CL616" s="54">
        <v>0.20063</v>
      </c>
      <c r="CM616" s="54">
        <v>8.4629999999999992</v>
      </c>
      <c r="CN616" s="53" t="s">
        <v>29926</v>
      </c>
      <c r="CO616" s="54">
        <v>6</v>
      </c>
      <c r="CP616" s="54">
        <v>290</v>
      </c>
      <c r="CQ616" s="55">
        <f t="shared" si="9"/>
        <v>2.0689655172413793E-2</v>
      </c>
      <c r="CR616" s="52" t="s">
        <v>28907</v>
      </c>
    </row>
    <row r="617" spans="81:96">
      <c r="CC617" s="52">
        <v>616</v>
      </c>
      <c r="CD617" s="53" t="s">
        <v>29935</v>
      </c>
      <c r="CE617" s="53" t="s">
        <v>29936</v>
      </c>
      <c r="CF617" s="54">
        <v>26673</v>
      </c>
      <c r="CG617" s="54">
        <v>13.308999999999999</v>
      </c>
      <c r="CH617" s="54">
        <v>12.478999999999999</v>
      </c>
      <c r="CI617" s="54">
        <v>3.4239999999999999</v>
      </c>
      <c r="CJ617" s="54">
        <v>132</v>
      </c>
      <c r="CK617" s="54">
        <v>6.5</v>
      </c>
      <c r="CL617" s="54">
        <v>0.11473999999999999</v>
      </c>
      <c r="CM617" s="54">
        <v>7.48</v>
      </c>
      <c r="CN617" s="53" t="s">
        <v>29926</v>
      </c>
      <c r="CO617" s="54">
        <v>7</v>
      </c>
      <c r="CP617" s="54">
        <v>290</v>
      </c>
      <c r="CQ617" s="55">
        <f t="shared" si="9"/>
        <v>2.4137931034482758E-2</v>
      </c>
      <c r="CR617" s="52" t="s">
        <v>28907</v>
      </c>
    </row>
    <row r="618" spans="81:96">
      <c r="CC618" s="52">
        <v>617</v>
      </c>
      <c r="CD618" s="53" t="s">
        <v>29937</v>
      </c>
      <c r="CE618" s="53" t="s">
        <v>29938</v>
      </c>
      <c r="CF618" s="54">
        <v>14121</v>
      </c>
      <c r="CG618" s="54">
        <v>12.996</v>
      </c>
      <c r="CH618" s="54">
        <v>14.273</v>
      </c>
      <c r="CI618" s="54">
        <v>3.5449999999999999</v>
      </c>
      <c r="CJ618" s="54">
        <v>145</v>
      </c>
      <c r="CK618" s="54">
        <v>5</v>
      </c>
      <c r="CL618" s="54">
        <v>6.3130000000000006E-2</v>
      </c>
      <c r="CM618" s="54">
        <v>6.4329999999999998</v>
      </c>
      <c r="CN618" s="53" t="s">
        <v>29926</v>
      </c>
      <c r="CO618" s="54">
        <v>8</v>
      </c>
      <c r="CP618" s="54">
        <v>290</v>
      </c>
      <c r="CQ618" s="55">
        <f t="shared" si="9"/>
        <v>2.7586206896551724E-2</v>
      </c>
      <c r="CR618" s="52" t="s">
        <v>28907</v>
      </c>
    </row>
    <row r="619" spans="81:96">
      <c r="CC619" s="52">
        <v>618</v>
      </c>
      <c r="CD619" s="53" t="s">
        <v>29939</v>
      </c>
      <c r="CE619" s="53" t="s">
        <v>29940</v>
      </c>
      <c r="CF619" s="54">
        <v>15782</v>
      </c>
      <c r="CG619" s="54">
        <v>11.227</v>
      </c>
      <c r="CH619" s="54">
        <v>11.81</v>
      </c>
      <c r="CI619" s="54">
        <v>3.052</v>
      </c>
      <c r="CJ619" s="54">
        <v>58</v>
      </c>
      <c r="CK619" s="54" t="s">
        <v>28918</v>
      </c>
      <c r="CL619" s="54">
        <v>3.2379999999999999E-2</v>
      </c>
      <c r="CM619" s="54">
        <v>5.5270000000000001</v>
      </c>
      <c r="CN619" s="53" t="s">
        <v>29926</v>
      </c>
      <c r="CO619" s="54">
        <v>9</v>
      </c>
      <c r="CP619" s="54">
        <v>290</v>
      </c>
      <c r="CQ619" s="55">
        <f t="shared" si="9"/>
        <v>3.1034482758620689E-2</v>
      </c>
      <c r="CR619" s="52" t="s">
        <v>28907</v>
      </c>
    </row>
    <row r="620" spans="81:96">
      <c r="CC620" s="52">
        <v>619</v>
      </c>
      <c r="CD620" s="53" t="s">
        <v>29941</v>
      </c>
      <c r="CE620" s="53" t="s">
        <v>29942</v>
      </c>
      <c r="CF620" s="54">
        <v>7644</v>
      </c>
      <c r="CG620" s="54">
        <v>10.872</v>
      </c>
      <c r="CH620" s="54">
        <v>12.019</v>
      </c>
      <c r="CI620" s="54">
        <v>1.4379999999999999</v>
      </c>
      <c r="CJ620" s="54">
        <v>48</v>
      </c>
      <c r="CK620" s="54">
        <v>4.5999999999999996</v>
      </c>
      <c r="CL620" s="54">
        <v>3.8870000000000002E-2</v>
      </c>
      <c r="CM620" s="54">
        <v>5.8570000000000002</v>
      </c>
      <c r="CN620" s="53" t="s">
        <v>29926</v>
      </c>
      <c r="CO620" s="54">
        <v>10</v>
      </c>
      <c r="CP620" s="54">
        <v>290</v>
      </c>
      <c r="CQ620" s="55">
        <f t="shared" si="9"/>
        <v>3.4482758620689655E-2</v>
      </c>
      <c r="CR620" s="52" t="s">
        <v>28907</v>
      </c>
    </row>
    <row r="621" spans="81:96">
      <c r="CC621" s="52">
        <v>620</v>
      </c>
      <c r="CD621" s="53" t="s">
        <v>29943</v>
      </c>
      <c r="CE621" s="53" t="s">
        <v>29944</v>
      </c>
      <c r="CF621" s="54">
        <v>72583</v>
      </c>
      <c r="CG621" s="54">
        <v>10.433999999999999</v>
      </c>
      <c r="CH621" s="54">
        <v>9.8369999999999997</v>
      </c>
      <c r="CI621" s="54">
        <v>2.657</v>
      </c>
      <c r="CJ621" s="54">
        <v>181</v>
      </c>
      <c r="CK621" s="54" t="s">
        <v>28918</v>
      </c>
      <c r="CL621" s="54">
        <v>0.128</v>
      </c>
      <c r="CM621" s="54">
        <v>5.0819999999999999</v>
      </c>
      <c r="CN621" s="53" t="s">
        <v>29926</v>
      </c>
      <c r="CO621" s="54">
        <v>11</v>
      </c>
      <c r="CP621" s="54">
        <v>290</v>
      </c>
      <c r="CQ621" s="55">
        <f t="shared" si="9"/>
        <v>3.793103448275862E-2</v>
      </c>
      <c r="CR621" s="52" t="s">
        <v>28907</v>
      </c>
    </row>
    <row r="622" spans="81:96">
      <c r="CC622" s="52">
        <v>621</v>
      </c>
      <c r="CD622" s="53" t="s">
        <v>29945</v>
      </c>
      <c r="CE622" s="53" t="s">
        <v>29946</v>
      </c>
      <c r="CF622" s="54">
        <v>4050</v>
      </c>
      <c r="CG622" s="54">
        <v>10.238</v>
      </c>
      <c r="CH622" s="54">
        <v>11</v>
      </c>
      <c r="CI622" s="54">
        <v>1.1180000000000001</v>
      </c>
      <c r="CJ622" s="54">
        <v>17</v>
      </c>
      <c r="CK622" s="54">
        <v>5.5</v>
      </c>
      <c r="CL622" s="54">
        <v>1.1220000000000001E-2</v>
      </c>
      <c r="CM622" s="54">
        <v>3.4990000000000001</v>
      </c>
      <c r="CN622" s="53" t="s">
        <v>29926</v>
      </c>
      <c r="CO622" s="54">
        <v>12</v>
      </c>
      <c r="CP622" s="54">
        <v>290</v>
      </c>
      <c r="CQ622" s="55">
        <f t="shared" si="9"/>
        <v>4.1379310344827586E-2</v>
      </c>
      <c r="CR622" s="52" t="s">
        <v>28907</v>
      </c>
    </row>
    <row r="623" spans="81:96">
      <c r="CC623" s="52">
        <v>622</v>
      </c>
      <c r="CD623" s="53" t="s">
        <v>29947</v>
      </c>
      <c r="CE623" s="53" t="s">
        <v>29948</v>
      </c>
      <c r="CF623" s="54">
        <v>8047</v>
      </c>
      <c r="CG623" s="54">
        <v>10.106999999999999</v>
      </c>
      <c r="CH623" s="54">
        <v>10.545</v>
      </c>
      <c r="CI623" s="54">
        <v>2.4020000000000001</v>
      </c>
      <c r="CJ623" s="54">
        <v>82</v>
      </c>
      <c r="CK623" s="54">
        <v>6.7</v>
      </c>
      <c r="CL623" s="54">
        <v>1.6729999999999998E-2</v>
      </c>
      <c r="CM623" s="54">
        <v>3.173</v>
      </c>
      <c r="CN623" s="53" t="s">
        <v>29926</v>
      </c>
      <c r="CO623" s="54">
        <v>13</v>
      </c>
      <c r="CP623" s="54">
        <v>290</v>
      </c>
      <c r="CQ623" s="55">
        <f t="shared" si="9"/>
        <v>4.4827586206896551E-2</v>
      </c>
      <c r="CR623" s="52" t="s">
        <v>28907</v>
      </c>
    </row>
    <row r="624" spans="81:96">
      <c r="CC624" s="52">
        <v>623</v>
      </c>
      <c r="CD624" s="53" t="s">
        <v>29949</v>
      </c>
      <c r="CE624" s="53" t="s">
        <v>29950</v>
      </c>
      <c r="CF624" s="54">
        <v>4825</v>
      </c>
      <c r="CG624" s="54">
        <v>10.015000000000001</v>
      </c>
      <c r="CH624" s="54">
        <v>12.204000000000001</v>
      </c>
      <c r="CI624" s="54">
        <v>2.5</v>
      </c>
      <c r="CJ624" s="54">
        <v>22</v>
      </c>
      <c r="CK624" s="54">
        <v>8.1</v>
      </c>
      <c r="CL624" s="54">
        <v>9.3799999999999994E-3</v>
      </c>
      <c r="CM624" s="54">
        <v>3.8860000000000001</v>
      </c>
      <c r="CN624" s="53" t="s">
        <v>29926</v>
      </c>
      <c r="CO624" s="54">
        <v>14</v>
      </c>
      <c r="CP624" s="54">
        <v>290</v>
      </c>
      <c r="CQ624" s="55">
        <f t="shared" si="9"/>
        <v>4.8275862068965517E-2</v>
      </c>
      <c r="CR624" s="52" t="s">
        <v>28907</v>
      </c>
    </row>
    <row r="625" spans="81:96">
      <c r="CC625" s="52">
        <v>624</v>
      </c>
      <c r="CD625" s="53" t="s">
        <v>29951</v>
      </c>
      <c r="CE625" s="53" t="s">
        <v>29952</v>
      </c>
      <c r="CF625" s="54">
        <v>48575</v>
      </c>
      <c r="CG625" s="54">
        <v>9.5709999999999997</v>
      </c>
      <c r="CH625" s="54">
        <v>10.134</v>
      </c>
      <c r="CI625" s="54">
        <v>2.2069999999999999</v>
      </c>
      <c r="CJ625" s="54">
        <v>440</v>
      </c>
      <c r="CK625" s="54">
        <v>7.4</v>
      </c>
      <c r="CL625" s="54">
        <v>0.14405999999999999</v>
      </c>
      <c r="CM625" s="54">
        <v>4.99</v>
      </c>
      <c r="CN625" s="53" t="s">
        <v>29926</v>
      </c>
      <c r="CO625" s="54">
        <v>15</v>
      </c>
      <c r="CP625" s="54">
        <v>290</v>
      </c>
      <c r="CQ625" s="55">
        <f t="shared" si="9"/>
        <v>5.1724137931034482E-2</v>
      </c>
      <c r="CR625" s="52" t="s">
        <v>28907</v>
      </c>
    </row>
    <row r="626" spans="81:96">
      <c r="CC626" s="52">
        <v>625</v>
      </c>
      <c r="CD626" s="53" t="s">
        <v>29953</v>
      </c>
      <c r="CE626" s="53" t="s">
        <v>29954</v>
      </c>
      <c r="CF626" s="54">
        <v>7186</v>
      </c>
      <c r="CG626" s="54">
        <v>9.4529999999999994</v>
      </c>
      <c r="CH626" s="54">
        <v>9.9309999999999992</v>
      </c>
      <c r="CI626" s="54">
        <v>1.714</v>
      </c>
      <c r="CJ626" s="54">
        <v>70</v>
      </c>
      <c r="CK626" s="54">
        <v>6</v>
      </c>
      <c r="CL626" s="54">
        <v>1.9460000000000002E-2</v>
      </c>
      <c r="CM626" s="54">
        <v>3.5019999999999998</v>
      </c>
      <c r="CN626" s="53" t="s">
        <v>29926</v>
      </c>
      <c r="CO626" s="54">
        <v>16</v>
      </c>
      <c r="CP626" s="54">
        <v>290</v>
      </c>
      <c r="CQ626" s="55">
        <f t="shared" si="9"/>
        <v>5.5172413793103448E-2</v>
      </c>
      <c r="CR626" s="52" t="s">
        <v>28907</v>
      </c>
    </row>
    <row r="627" spans="81:96">
      <c r="CC627" s="52">
        <v>626</v>
      </c>
      <c r="CD627" s="53" t="s">
        <v>29955</v>
      </c>
      <c r="CE627" s="53" t="s">
        <v>29956</v>
      </c>
      <c r="CF627" s="54">
        <v>25729</v>
      </c>
      <c r="CG627" s="54">
        <v>9.343</v>
      </c>
      <c r="CH627" s="54">
        <v>11.896000000000001</v>
      </c>
      <c r="CI627" s="54">
        <v>1.8720000000000001</v>
      </c>
      <c r="CJ627" s="54">
        <v>187</v>
      </c>
      <c r="CK627" s="54">
        <v>6.4</v>
      </c>
      <c r="CL627" s="54">
        <v>9.2920000000000003E-2</v>
      </c>
      <c r="CM627" s="54">
        <v>6.2119999999999997</v>
      </c>
      <c r="CN627" s="53" t="s">
        <v>29926</v>
      </c>
      <c r="CO627" s="54">
        <v>17</v>
      </c>
      <c r="CP627" s="54">
        <v>290</v>
      </c>
      <c r="CQ627" s="55">
        <f t="shared" si="9"/>
        <v>5.8620689655172413E-2</v>
      </c>
      <c r="CR627" s="52" t="s">
        <v>28907</v>
      </c>
    </row>
    <row r="628" spans="81:96">
      <c r="CC628" s="52">
        <v>627</v>
      </c>
      <c r="CD628" s="53" t="s">
        <v>9134</v>
      </c>
      <c r="CE628" s="53" t="s">
        <v>9141</v>
      </c>
      <c r="CF628" s="54">
        <v>46901</v>
      </c>
      <c r="CG628" s="54">
        <v>9.3379999999999992</v>
      </c>
      <c r="CH628" s="54">
        <v>10.529</v>
      </c>
      <c r="CI628" s="54">
        <v>1.7110000000000001</v>
      </c>
      <c r="CJ628" s="54">
        <v>311</v>
      </c>
      <c r="CK628" s="54">
        <v>8.6</v>
      </c>
      <c r="CL628" s="54">
        <v>8.0799999999999997E-2</v>
      </c>
      <c r="CM628" s="54">
        <v>3.4740000000000002</v>
      </c>
      <c r="CN628" s="53" t="s">
        <v>29926</v>
      </c>
      <c r="CO628" s="54">
        <v>18</v>
      </c>
      <c r="CP628" s="54">
        <v>290</v>
      </c>
      <c r="CQ628" s="55">
        <f t="shared" si="9"/>
        <v>6.2068965517241378E-2</v>
      </c>
      <c r="CR628" s="52" t="s">
        <v>28907</v>
      </c>
    </row>
    <row r="629" spans="81:96">
      <c r="CC629" s="52">
        <v>628</v>
      </c>
      <c r="CD629" s="53" t="s">
        <v>3503</v>
      </c>
      <c r="CE629" s="53" t="s">
        <v>3501</v>
      </c>
      <c r="CF629" s="54">
        <v>9285</v>
      </c>
      <c r="CG629" s="54">
        <v>9.1859999999999999</v>
      </c>
      <c r="CH629" s="54">
        <v>9.0169999999999995</v>
      </c>
      <c r="CI629" s="54">
        <v>2.3149999999999999</v>
      </c>
      <c r="CJ629" s="54">
        <v>73</v>
      </c>
      <c r="CK629" s="54">
        <v>8.1999999999999993</v>
      </c>
      <c r="CL629" s="54">
        <v>1.934E-2</v>
      </c>
      <c r="CM629" s="54">
        <v>3.3559999999999999</v>
      </c>
      <c r="CN629" s="53" t="s">
        <v>29926</v>
      </c>
      <c r="CO629" s="54">
        <v>19</v>
      </c>
      <c r="CP629" s="54">
        <v>290</v>
      </c>
      <c r="CQ629" s="55">
        <f t="shared" si="9"/>
        <v>6.5517241379310351E-2</v>
      </c>
      <c r="CR629" s="52" t="s">
        <v>28907</v>
      </c>
    </row>
    <row r="630" spans="81:96">
      <c r="CC630" s="52">
        <v>629</v>
      </c>
      <c r="CD630" s="53" t="s">
        <v>28732</v>
      </c>
      <c r="CE630" s="53" t="s">
        <v>28731</v>
      </c>
      <c r="CF630" s="54">
        <v>136883</v>
      </c>
      <c r="CG630" s="54">
        <v>9.1120000000000001</v>
      </c>
      <c r="CH630" s="54">
        <v>8.8670000000000009</v>
      </c>
      <c r="CI630" s="54">
        <v>2.3260000000000001</v>
      </c>
      <c r="CJ630" s="54">
        <v>1532</v>
      </c>
      <c r="CK630" s="54">
        <v>7.4</v>
      </c>
      <c r="CL630" s="54">
        <v>0.34347</v>
      </c>
      <c r="CM630" s="54">
        <v>3.492</v>
      </c>
      <c r="CN630" s="53" t="s">
        <v>29926</v>
      </c>
      <c r="CO630" s="54">
        <v>20</v>
      </c>
      <c r="CP630" s="54">
        <v>290</v>
      </c>
      <c r="CQ630" s="55">
        <f t="shared" si="9"/>
        <v>6.8965517241379309E-2</v>
      </c>
      <c r="CR630" s="52" t="s">
        <v>28907</v>
      </c>
    </row>
    <row r="631" spans="81:96">
      <c r="CC631" s="52">
        <v>630</v>
      </c>
      <c r="CD631" s="53" t="s">
        <v>9823</v>
      </c>
      <c r="CE631" s="53" t="s">
        <v>9821</v>
      </c>
      <c r="CF631" s="54">
        <v>37529</v>
      </c>
      <c r="CG631" s="54">
        <v>9.1050000000000004</v>
      </c>
      <c r="CH631" s="54">
        <v>11.667</v>
      </c>
      <c r="CI631" s="54">
        <v>1.7490000000000001</v>
      </c>
      <c r="CJ631" s="54">
        <v>275</v>
      </c>
      <c r="CK631" s="54">
        <v>7.1</v>
      </c>
      <c r="CL631" s="54">
        <v>9.4359999999999999E-2</v>
      </c>
      <c r="CM631" s="54">
        <v>4.4409999999999998</v>
      </c>
      <c r="CN631" s="53" t="s">
        <v>29926</v>
      </c>
      <c r="CO631" s="54">
        <v>21</v>
      </c>
      <c r="CP631" s="54">
        <v>290</v>
      </c>
      <c r="CQ631" s="55">
        <f t="shared" si="9"/>
        <v>7.2413793103448282E-2</v>
      </c>
      <c r="CR631" s="52" t="s">
        <v>28907</v>
      </c>
    </row>
    <row r="632" spans="81:96">
      <c r="CC632" s="52">
        <v>631</v>
      </c>
      <c r="CD632" s="53" t="s">
        <v>29957</v>
      </c>
      <c r="CE632" s="53" t="s">
        <v>29958</v>
      </c>
      <c r="CF632" s="54">
        <v>11419</v>
      </c>
      <c r="CG632" s="54">
        <v>9.0549999999999997</v>
      </c>
      <c r="CH632" s="54">
        <v>8.0429999999999993</v>
      </c>
      <c r="CI632" s="54">
        <v>2.274</v>
      </c>
      <c r="CJ632" s="54">
        <v>106</v>
      </c>
      <c r="CK632" s="54">
        <v>6.8</v>
      </c>
      <c r="CL632" s="54">
        <v>3.5720000000000002E-2</v>
      </c>
      <c r="CM632" s="54">
        <v>3.8250000000000002</v>
      </c>
      <c r="CN632" s="53" t="s">
        <v>29926</v>
      </c>
      <c r="CO632" s="54">
        <v>22</v>
      </c>
      <c r="CP632" s="54">
        <v>290</v>
      </c>
      <c r="CQ632" s="55">
        <f t="shared" si="9"/>
        <v>7.586206896551724E-2</v>
      </c>
      <c r="CR632" s="52" t="s">
        <v>28907</v>
      </c>
    </row>
    <row r="633" spans="81:96">
      <c r="CC633" s="52">
        <v>632</v>
      </c>
      <c r="CD633" s="53" t="s">
        <v>29959</v>
      </c>
      <c r="CE633" s="53" t="s">
        <v>29960</v>
      </c>
      <c r="CF633" s="54">
        <v>64071</v>
      </c>
      <c r="CG633" s="54">
        <v>8.4589999999999996</v>
      </c>
      <c r="CH633" s="54">
        <v>7.6319999999999997</v>
      </c>
      <c r="CI633" s="54">
        <v>1.9630000000000001</v>
      </c>
      <c r="CJ633" s="54">
        <v>572</v>
      </c>
      <c r="CK633" s="54">
        <v>8.4</v>
      </c>
      <c r="CL633" s="54">
        <v>0.10362</v>
      </c>
      <c r="CM633" s="54">
        <v>2.6269999999999998</v>
      </c>
      <c r="CN633" s="53" t="s">
        <v>29926</v>
      </c>
      <c r="CO633" s="54">
        <v>23</v>
      </c>
      <c r="CP633" s="54">
        <v>290</v>
      </c>
      <c r="CQ633" s="55">
        <f t="shared" si="9"/>
        <v>7.9310344827586213E-2</v>
      </c>
      <c r="CR633" s="52" t="s">
        <v>28907</v>
      </c>
    </row>
    <row r="634" spans="81:96">
      <c r="CC634" s="52">
        <v>633</v>
      </c>
      <c r="CD634" s="53" t="s">
        <v>29961</v>
      </c>
      <c r="CE634" s="53" t="s">
        <v>29962</v>
      </c>
      <c r="CF634" s="54">
        <v>16082</v>
      </c>
      <c r="CG634" s="54">
        <v>8.1839999999999993</v>
      </c>
      <c r="CH634" s="54">
        <v>8.4610000000000003</v>
      </c>
      <c r="CI634" s="54">
        <v>2.1339999999999999</v>
      </c>
      <c r="CJ634" s="54">
        <v>172</v>
      </c>
      <c r="CK634" s="54">
        <v>6.4</v>
      </c>
      <c r="CL634" s="54">
        <v>4.07E-2</v>
      </c>
      <c r="CM634" s="54">
        <v>3.0219999999999998</v>
      </c>
      <c r="CN634" s="53" t="s">
        <v>29926</v>
      </c>
      <c r="CO634" s="54">
        <v>24</v>
      </c>
      <c r="CP634" s="54">
        <v>290</v>
      </c>
      <c r="CQ634" s="55">
        <f t="shared" si="9"/>
        <v>8.2758620689655171E-2</v>
      </c>
      <c r="CR634" s="52" t="s">
        <v>28907</v>
      </c>
    </row>
    <row r="635" spans="81:96">
      <c r="CC635" s="52">
        <v>634</v>
      </c>
      <c r="CD635" s="53" t="s">
        <v>29963</v>
      </c>
      <c r="CE635" s="53" t="s">
        <v>29964</v>
      </c>
      <c r="CF635" s="54">
        <v>3964</v>
      </c>
      <c r="CG635" s="54">
        <v>7.8449999999999998</v>
      </c>
      <c r="CH635" s="54">
        <v>8.8109999999999999</v>
      </c>
      <c r="CI635" s="54">
        <v>1.512</v>
      </c>
      <c r="CJ635" s="54">
        <v>82</v>
      </c>
      <c r="CK635" s="54">
        <v>5.3</v>
      </c>
      <c r="CL635" s="54">
        <v>1.0370000000000001E-2</v>
      </c>
      <c r="CM635" s="54">
        <v>2.6880000000000002</v>
      </c>
      <c r="CN635" s="53" t="s">
        <v>29926</v>
      </c>
      <c r="CO635" s="54">
        <v>25</v>
      </c>
      <c r="CP635" s="54">
        <v>290</v>
      </c>
      <c r="CQ635" s="55">
        <f t="shared" si="9"/>
        <v>8.6206896551724144E-2</v>
      </c>
      <c r="CR635" s="52" t="s">
        <v>28907</v>
      </c>
    </row>
    <row r="636" spans="81:96">
      <c r="CC636" s="52">
        <v>635</v>
      </c>
      <c r="CD636" s="53" t="s">
        <v>29965</v>
      </c>
      <c r="CE636" s="53" t="s">
        <v>29966</v>
      </c>
      <c r="CF636" s="54">
        <v>3088</v>
      </c>
      <c r="CG636" s="54">
        <v>7.7140000000000004</v>
      </c>
      <c r="CH636" s="54">
        <v>7.0860000000000003</v>
      </c>
      <c r="CI636" s="54">
        <v>1.4810000000000001</v>
      </c>
      <c r="CJ636" s="54">
        <v>27</v>
      </c>
      <c r="CK636" s="54">
        <v>8.6999999999999993</v>
      </c>
      <c r="CL636" s="54">
        <v>7.7999999999999996E-3</v>
      </c>
      <c r="CM636" s="54">
        <v>3.2549999999999999</v>
      </c>
      <c r="CN636" s="53" t="s">
        <v>29926</v>
      </c>
      <c r="CO636" s="54">
        <v>26</v>
      </c>
      <c r="CP636" s="54">
        <v>290</v>
      </c>
      <c r="CQ636" s="55">
        <f t="shared" si="9"/>
        <v>8.9655172413793102E-2</v>
      </c>
      <c r="CR636" s="52" t="s">
        <v>28907</v>
      </c>
    </row>
    <row r="637" spans="81:96">
      <c r="CC637" s="52">
        <v>636</v>
      </c>
      <c r="CD637" s="53" t="s">
        <v>29967</v>
      </c>
      <c r="CE637" s="53" t="s">
        <v>29968</v>
      </c>
      <c r="CF637" s="54">
        <v>15899</v>
      </c>
      <c r="CG637" s="54">
        <v>7.407</v>
      </c>
      <c r="CH637" s="54">
        <v>7.92</v>
      </c>
      <c r="CI637" s="54">
        <v>2.0609999999999999</v>
      </c>
      <c r="CJ637" s="54">
        <v>347</v>
      </c>
      <c r="CK637" s="54">
        <v>4.4000000000000004</v>
      </c>
      <c r="CL637" s="54">
        <v>4.53E-2</v>
      </c>
      <c r="CM637" s="54">
        <v>2.2610000000000001</v>
      </c>
      <c r="CN637" s="53" t="s">
        <v>29926</v>
      </c>
      <c r="CO637" s="54">
        <v>27</v>
      </c>
      <c r="CP637" s="54">
        <v>290</v>
      </c>
      <c r="CQ637" s="55">
        <f t="shared" si="9"/>
        <v>9.3103448275862075E-2</v>
      </c>
      <c r="CR637" s="52" t="s">
        <v>28907</v>
      </c>
    </row>
    <row r="638" spans="81:96">
      <c r="CC638" s="52">
        <v>637</v>
      </c>
      <c r="CD638" s="53" t="s">
        <v>29969</v>
      </c>
      <c r="CE638" s="53" t="s">
        <v>29970</v>
      </c>
      <c r="CF638" s="54">
        <v>10897</v>
      </c>
      <c r="CG638" s="54">
        <v>7.2009999999999996</v>
      </c>
      <c r="CH638" s="54">
        <v>8.077</v>
      </c>
      <c r="CI638" s="54">
        <v>1.238</v>
      </c>
      <c r="CJ638" s="54">
        <v>105</v>
      </c>
      <c r="CK638" s="54">
        <v>8.1</v>
      </c>
      <c r="CL638" s="54">
        <v>3.091E-2</v>
      </c>
      <c r="CM638" s="54">
        <v>4.0469999999999997</v>
      </c>
      <c r="CN638" s="53" t="s">
        <v>29926</v>
      </c>
      <c r="CO638" s="54">
        <v>28</v>
      </c>
      <c r="CP638" s="54">
        <v>290</v>
      </c>
      <c r="CQ638" s="55">
        <f t="shared" si="9"/>
        <v>9.6551724137931033E-2</v>
      </c>
      <c r="CR638" s="52" t="s">
        <v>28907</v>
      </c>
    </row>
    <row r="639" spans="81:96">
      <c r="CC639" s="52">
        <v>638</v>
      </c>
      <c r="CD639" s="53" t="s">
        <v>29971</v>
      </c>
      <c r="CE639" s="53" t="s">
        <v>29972</v>
      </c>
      <c r="CF639" s="54">
        <v>9712</v>
      </c>
      <c r="CG639" s="54">
        <v>6.8129999999999997</v>
      </c>
      <c r="CH639" s="54">
        <v>8.5009999999999994</v>
      </c>
      <c r="CI639" s="54">
        <v>1.524</v>
      </c>
      <c r="CJ639" s="54">
        <v>103</v>
      </c>
      <c r="CK639" s="54">
        <v>6.6</v>
      </c>
      <c r="CL639" s="54">
        <v>2.4240000000000001E-2</v>
      </c>
      <c r="CM639" s="54">
        <v>3.109</v>
      </c>
      <c r="CN639" s="53" t="s">
        <v>29926</v>
      </c>
      <c r="CO639" s="54">
        <v>29</v>
      </c>
      <c r="CP639" s="54">
        <v>290</v>
      </c>
      <c r="CQ639" s="55">
        <f t="shared" si="9"/>
        <v>0.1</v>
      </c>
      <c r="CR639" s="52" t="s">
        <v>28907</v>
      </c>
    </row>
    <row r="640" spans="81:96">
      <c r="CC640" s="52">
        <v>639</v>
      </c>
      <c r="CD640" s="53" t="s">
        <v>29973</v>
      </c>
      <c r="CE640" s="53" t="s">
        <v>29974</v>
      </c>
      <c r="CF640" s="54">
        <v>11228</v>
      </c>
      <c r="CG640" s="54">
        <v>6.6449999999999996</v>
      </c>
      <c r="CH640" s="54">
        <v>6.5650000000000004</v>
      </c>
      <c r="CI640" s="54">
        <v>1.359</v>
      </c>
      <c r="CJ640" s="54">
        <v>153</v>
      </c>
      <c r="CK640" s="54">
        <v>7.3</v>
      </c>
      <c r="CL640" s="54">
        <v>2.8000000000000001E-2</v>
      </c>
      <c r="CM640" s="54">
        <v>2.5819999999999999</v>
      </c>
      <c r="CN640" s="53" t="s">
        <v>29926</v>
      </c>
      <c r="CO640" s="54">
        <v>30</v>
      </c>
      <c r="CP640" s="54">
        <v>290</v>
      </c>
      <c r="CQ640" s="55">
        <f t="shared" si="9"/>
        <v>0.10344827586206896</v>
      </c>
      <c r="CR640" s="52" t="s">
        <v>28907</v>
      </c>
    </row>
    <row r="641" spans="81:96">
      <c r="CC641" s="52">
        <v>640</v>
      </c>
      <c r="CD641" s="53" t="s">
        <v>9844</v>
      </c>
      <c r="CE641" s="53" t="s">
        <v>9842</v>
      </c>
      <c r="CF641" s="54">
        <v>32977</v>
      </c>
      <c r="CG641" s="54">
        <v>6.4939999999999998</v>
      </c>
      <c r="CH641" s="54">
        <v>6.33</v>
      </c>
      <c r="CI641" s="54">
        <v>1.325</v>
      </c>
      <c r="CJ641" s="54">
        <v>419</v>
      </c>
      <c r="CK641" s="54">
        <v>7.2</v>
      </c>
      <c r="CL641" s="54">
        <v>6.5009999999999998E-2</v>
      </c>
      <c r="CM641" s="54">
        <v>2.0750000000000002</v>
      </c>
      <c r="CN641" s="53" t="s">
        <v>29926</v>
      </c>
      <c r="CO641" s="54">
        <v>31</v>
      </c>
      <c r="CP641" s="54">
        <v>290</v>
      </c>
      <c r="CQ641" s="55">
        <f t="shared" si="9"/>
        <v>0.10689655172413794</v>
      </c>
      <c r="CR641" s="52" t="s">
        <v>28907</v>
      </c>
    </row>
    <row r="642" spans="81:96">
      <c r="CC642" s="52">
        <v>641</v>
      </c>
      <c r="CD642" s="53" t="s">
        <v>29975</v>
      </c>
      <c r="CE642" s="53" t="s">
        <v>29976</v>
      </c>
      <c r="CF642" s="54">
        <v>37440</v>
      </c>
      <c r="CG642" s="54">
        <v>6.3929999999999998</v>
      </c>
      <c r="CH642" s="54">
        <v>6.85</v>
      </c>
      <c r="CI642" s="54">
        <v>1.5960000000000001</v>
      </c>
      <c r="CJ642" s="54">
        <v>581</v>
      </c>
      <c r="CK642" s="54">
        <v>6.8</v>
      </c>
      <c r="CL642" s="54">
        <v>9.6909999999999996E-2</v>
      </c>
      <c r="CM642" s="54">
        <v>2.6480000000000001</v>
      </c>
      <c r="CN642" s="53" t="s">
        <v>29926</v>
      </c>
      <c r="CO642" s="54">
        <v>32</v>
      </c>
      <c r="CP642" s="54">
        <v>290</v>
      </c>
      <c r="CQ642" s="55">
        <f t="shared" ref="CQ642:CQ705" si="10">CO642/CP642</f>
        <v>0.1103448275862069</v>
      </c>
      <c r="CR642" s="52" t="s">
        <v>28907</v>
      </c>
    </row>
    <row r="643" spans="81:96">
      <c r="CC643" s="52">
        <v>642</v>
      </c>
      <c r="CD643" s="53" t="s">
        <v>4732</v>
      </c>
      <c r="CE643" s="53" t="s">
        <v>4730</v>
      </c>
      <c r="CF643" s="54">
        <v>4214</v>
      </c>
      <c r="CG643" s="54">
        <v>6.3369999999999997</v>
      </c>
      <c r="CH643" s="54">
        <v>6.5339999999999998</v>
      </c>
      <c r="CI643" s="54">
        <v>2.2599999999999998</v>
      </c>
      <c r="CJ643" s="54">
        <v>104</v>
      </c>
      <c r="CK643" s="54">
        <v>3.3</v>
      </c>
      <c r="CL643" s="54">
        <v>1.772E-2</v>
      </c>
      <c r="CM643" s="54">
        <v>2.04</v>
      </c>
      <c r="CN643" s="53" t="s">
        <v>29926</v>
      </c>
      <c r="CO643" s="54">
        <v>33</v>
      </c>
      <c r="CP643" s="54">
        <v>290</v>
      </c>
      <c r="CQ643" s="55">
        <f t="shared" si="10"/>
        <v>0.11379310344827587</v>
      </c>
      <c r="CR643" s="52" t="s">
        <v>28907</v>
      </c>
    </row>
    <row r="644" spans="81:96">
      <c r="CC644" s="52">
        <v>643</v>
      </c>
      <c r="CD644" s="53" t="s">
        <v>29977</v>
      </c>
      <c r="CE644" s="53" t="s">
        <v>29978</v>
      </c>
      <c r="CF644" s="54">
        <v>5799</v>
      </c>
      <c r="CG644" s="54">
        <v>6.3319999999999999</v>
      </c>
      <c r="CH644" s="54">
        <v>5.6609999999999996</v>
      </c>
      <c r="CI644" s="54">
        <v>0.79400000000000004</v>
      </c>
      <c r="CJ644" s="54">
        <v>141</v>
      </c>
      <c r="CK644" s="54">
        <v>5.7</v>
      </c>
      <c r="CL644" s="54">
        <v>1.9259999999999999E-2</v>
      </c>
      <c r="CM644" s="54">
        <v>2.4009999999999998</v>
      </c>
      <c r="CN644" s="53" t="s">
        <v>29926</v>
      </c>
      <c r="CO644" s="54">
        <v>34</v>
      </c>
      <c r="CP644" s="54">
        <v>290</v>
      </c>
      <c r="CQ644" s="55">
        <f t="shared" si="10"/>
        <v>0.11724137931034483</v>
      </c>
      <c r="CR644" s="52" t="s">
        <v>28907</v>
      </c>
    </row>
    <row r="645" spans="81:96">
      <c r="CC645" s="52">
        <v>644</v>
      </c>
      <c r="CD645" s="53" t="s">
        <v>29979</v>
      </c>
      <c r="CE645" s="53" t="s">
        <v>29980</v>
      </c>
      <c r="CF645" s="54">
        <v>7211</v>
      </c>
      <c r="CG645" s="54">
        <v>6.2789999999999999</v>
      </c>
      <c r="CH645" s="54">
        <v>7.1369999999999996</v>
      </c>
      <c r="CI645" s="54">
        <v>1.359</v>
      </c>
      <c r="CJ645" s="54">
        <v>170</v>
      </c>
      <c r="CK645" s="54">
        <v>3.9</v>
      </c>
      <c r="CL645" s="54">
        <v>4.7140000000000001E-2</v>
      </c>
      <c r="CM645" s="54">
        <v>3.3090000000000002</v>
      </c>
      <c r="CN645" s="53" t="s">
        <v>29926</v>
      </c>
      <c r="CO645" s="54">
        <v>35</v>
      </c>
      <c r="CP645" s="54">
        <v>290</v>
      </c>
      <c r="CQ645" s="55">
        <f t="shared" si="10"/>
        <v>0.1206896551724138</v>
      </c>
      <c r="CR645" s="52" t="s">
        <v>28907</v>
      </c>
    </row>
    <row r="646" spans="81:96">
      <c r="CC646" s="52">
        <v>645</v>
      </c>
      <c r="CD646" s="53" t="s">
        <v>29981</v>
      </c>
      <c r="CE646" s="53" t="s">
        <v>29982</v>
      </c>
      <c r="CF646" s="54">
        <v>779</v>
      </c>
      <c r="CG646" s="54">
        <v>6.2729999999999997</v>
      </c>
      <c r="CH646" s="54">
        <v>5.867</v>
      </c>
      <c r="CI646" s="54"/>
      <c r="CJ646" s="54"/>
      <c r="CK646" s="54" t="s">
        <v>28918</v>
      </c>
      <c r="CL646" s="54">
        <v>4.8000000000000001E-4</v>
      </c>
      <c r="CM646" s="54">
        <v>2.0259999999999998</v>
      </c>
      <c r="CN646" s="53" t="s">
        <v>29926</v>
      </c>
      <c r="CO646" s="54">
        <v>36</v>
      </c>
      <c r="CP646" s="54">
        <v>290</v>
      </c>
      <c r="CQ646" s="55">
        <f t="shared" si="10"/>
        <v>0.12413793103448276</v>
      </c>
      <c r="CR646" s="52" t="s">
        <v>28907</v>
      </c>
    </row>
    <row r="647" spans="81:96">
      <c r="CC647" s="52">
        <v>646</v>
      </c>
      <c r="CD647" s="53" t="s">
        <v>26799</v>
      </c>
      <c r="CE647" s="53" t="s">
        <v>26797</v>
      </c>
      <c r="CF647" s="54">
        <v>19985</v>
      </c>
      <c r="CG647" s="54">
        <v>5.8079999999999998</v>
      </c>
      <c r="CH647" s="54">
        <v>6.0049999999999999</v>
      </c>
      <c r="CI647" s="54">
        <v>1.345</v>
      </c>
      <c r="CJ647" s="54">
        <v>304</v>
      </c>
      <c r="CK647" s="54">
        <v>6.3</v>
      </c>
      <c r="CL647" s="54">
        <v>4.904E-2</v>
      </c>
      <c r="CM647" s="54">
        <v>2.0870000000000002</v>
      </c>
      <c r="CN647" s="53" t="s">
        <v>29926</v>
      </c>
      <c r="CO647" s="54">
        <v>37</v>
      </c>
      <c r="CP647" s="54">
        <v>290</v>
      </c>
      <c r="CQ647" s="55">
        <f t="shared" si="10"/>
        <v>0.12758620689655173</v>
      </c>
      <c r="CR647" s="52" t="s">
        <v>28907</v>
      </c>
    </row>
    <row r="648" spans="81:96">
      <c r="CC648" s="52">
        <v>647</v>
      </c>
      <c r="CD648" s="53" t="s">
        <v>29983</v>
      </c>
      <c r="CE648" s="53" t="s">
        <v>29984</v>
      </c>
      <c r="CF648" s="54">
        <v>833</v>
      </c>
      <c r="CG648" s="54">
        <v>5.7839999999999998</v>
      </c>
      <c r="CH648" s="54">
        <v>5.835</v>
      </c>
      <c r="CI648" s="54">
        <v>0.84599999999999997</v>
      </c>
      <c r="CJ648" s="54">
        <v>65</v>
      </c>
      <c r="CK648" s="54">
        <v>2</v>
      </c>
      <c r="CL648" s="54">
        <v>5.5399999999999998E-3</v>
      </c>
      <c r="CM648" s="54">
        <v>2.625</v>
      </c>
      <c r="CN648" s="53" t="s">
        <v>29926</v>
      </c>
      <c r="CO648" s="54">
        <v>38</v>
      </c>
      <c r="CP648" s="54">
        <v>290</v>
      </c>
      <c r="CQ648" s="55">
        <f t="shared" si="10"/>
        <v>0.1310344827586207</v>
      </c>
      <c r="CR648" s="52" t="s">
        <v>28907</v>
      </c>
    </row>
    <row r="649" spans="81:96">
      <c r="CC649" s="52">
        <v>648</v>
      </c>
      <c r="CD649" s="53" t="s">
        <v>29985</v>
      </c>
      <c r="CE649" s="53" t="s">
        <v>29986</v>
      </c>
      <c r="CF649" s="54">
        <v>31769</v>
      </c>
      <c r="CG649" s="54">
        <v>5.75</v>
      </c>
      <c r="CH649" s="54">
        <v>6.4320000000000004</v>
      </c>
      <c r="CI649" s="54">
        <v>0.96499999999999997</v>
      </c>
      <c r="CJ649" s="54">
        <v>489</v>
      </c>
      <c r="CK649" s="54">
        <v>6</v>
      </c>
      <c r="CL649" s="54">
        <v>5.4870000000000002E-2</v>
      </c>
      <c r="CM649" s="54">
        <v>1.4510000000000001</v>
      </c>
      <c r="CN649" s="53" t="s">
        <v>29926</v>
      </c>
      <c r="CO649" s="54">
        <v>39</v>
      </c>
      <c r="CP649" s="54">
        <v>290</v>
      </c>
      <c r="CQ649" s="55">
        <f t="shared" si="10"/>
        <v>0.13448275862068965</v>
      </c>
      <c r="CR649" s="52" t="s">
        <v>28907</v>
      </c>
    </row>
    <row r="650" spans="81:96">
      <c r="CC650" s="52">
        <v>649</v>
      </c>
      <c r="CD650" s="53" t="s">
        <v>21302</v>
      </c>
      <c r="CE650" s="53" t="s">
        <v>21300</v>
      </c>
      <c r="CF650" s="54">
        <v>33783</v>
      </c>
      <c r="CG650" s="54">
        <v>5.7359999999999998</v>
      </c>
      <c r="CH650" s="54">
        <v>5.8550000000000004</v>
      </c>
      <c r="CI650" s="54">
        <v>1.147</v>
      </c>
      <c r="CJ650" s="54">
        <v>373</v>
      </c>
      <c r="CK650" s="54">
        <v>8.4</v>
      </c>
      <c r="CL650" s="54">
        <v>4.8140000000000002E-2</v>
      </c>
      <c r="CM650" s="54">
        <v>1.5</v>
      </c>
      <c r="CN650" s="53" t="s">
        <v>29926</v>
      </c>
      <c r="CO650" s="54">
        <v>40</v>
      </c>
      <c r="CP650" s="54">
        <v>290</v>
      </c>
      <c r="CQ650" s="55">
        <f t="shared" si="10"/>
        <v>0.13793103448275862</v>
      </c>
      <c r="CR650" s="52" t="s">
        <v>28907</v>
      </c>
    </row>
    <row r="651" spans="81:96">
      <c r="CC651" s="52">
        <v>650</v>
      </c>
      <c r="CD651" s="53" t="s">
        <v>29987</v>
      </c>
      <c r="CE651" s="53" t="s">
        <v>29988</v>
      </c>
      <c r="CF651" s="54">
        <v>3864</v>
      </c>
      <c r="CG651" s="54">
        <v>5.6559999999999997</v>
      </c>
      <c r="CH651" s="54">
        <v>5.6589999999999998</v>
      </c>
      <c r="CI651" s="54">
        <v>1.25</v>
      </c>
      <c r="CJ651" s="54">
        <v>64</v>
      </c>
      <c r="CK651" s="54">
        <v>6.6</v>
      </c>
      <c r="CL651" s="54">
        <v>9.1299999999999992E-3</v>
      </c>
      <c r="CM651" s="54">
        <v>1.923</v>
      </c>
      <c r="CN651" s="53" t="s">
        <v>29926</v>
      </c>
      <c r="CO651" s="54">
        <v>41</v>
      </c>
      <c r="CP651" s="54">
        <v>290</v>
      </c>
      <c r="CQ651" s="55">
        <f t="shared" si="10"/>
        <v>0.14137931034482759</v>
      </c>
      <c r="CR651" s="52" t="s">
        <v>28907</v>
      </c>
    </row>
    <row r="652" spans="81:96">
      <c r="CC652" s="52">
        <v>651</v>
      </c>
      <c r="CD652" s="53" t="s">
        <v>29989</v>
      </c>
      <c r="CE652" s="53" t="s">
        <v>29990</v>
      </c>
      <c r="CF652" s="54">
        <v>13533</v>
      </c>
      <c r="CG652" s="54">
        <v>5.6180000000000003</v>
      </c>
      <c r="CH652" s="54">
        <v>5.8949999999999996</v>
      </c>
      <c r="CI652" s="54">
        <v>1.353</v>
      </c>
      <c r="CJ652" s="54">
        <v>167</v>
      </c>
      <c r="CK652" s="54">
        <v>7.9</v>
      </c>
      <c r="CL652" s="54">
        <v>4.3490000000000001E-2</v>
      </c>
      <c r="CM652" s="54">
        <v>3.17</v>
      </c>
      <c r="CN652" s="53" t="s">
        <v>29926</v>
      </c>
      <c r="CO652" s="54">
        <v>42</v>
      </c>
      <c r="CP652" s="54">
        <v>290</v>
      </c>
      <c r="CQ652" s="55">
        <f t="shared" si="10"/>
        <v>0.14482758620689656</v>
      </c>
      <c r="CR652" s="52" t="s">
        <v>28907</v>
      </c>
    </row>
    <row r="653" spans="81:96">
      <c r="CC653" s="52">
        <v>652</v>
      </c>
      <c r="CD653" s="53" t="s">
        <v>29991</v>
      </c>
      <c r="CE653" s="53" t="s">
        <v>29992</v>
      </c>
      <c r="CF653" s="54">
        <v>2830</v>
      </c>
      <c r="CG653" s="54">
        <v>5.359</v>
      </c>
      <c r="CH653" s="54">
        <v>5.2039999999999997</v>
      </c>
      <c r="CI653" s="54">
        <v>0.85099999999999998</v>
      </c>
      <c r="CJ653" s="54">
        <v>101</v>
      </c>
      <c r="CK653" s="54">
        <v>4</v>
      </c>
      <c r="CL653" s="54">
        <v>8.6400000000000001E-3</v>
      </c>
      <c r="CM653" s="54">
        <v>1.542</v>
      </c>
      <c r="CN653" s="53" t="s">
        <v>29926</v>
      </c>
      <c r="CO653" s="54">
        <v>43</v>
      </c>
      <c r="CP653" s="54">
        <v>290</v>
      </c>
      <c r="CQ653" s="55">
        <f t="shared" si="10"/>
        <v>0.14827586206896551</v>
      </c>
      <c r="CR653" s="52" t="s">
        <v>28907</v>
      </c>
    </row>
    <row r="654" spans="81:96">
      <c r="CC654" s="52">
        <v>653</v>
      </c>
      <c r="CD654" s="53" t="s">
        <v>29993</v>
      </c>
      <c r="CE654" s="53" t="s">
        <v>29994</v>
      </c>
      <c r="CF654" s="54">
        <v>4708</v>
      </c>
      <c r="CG654" s="54">
        <v>5.3570000000000002</v>
      </c>
      <c r="CH654" s="54">
        <v>7.968</v>
      </c>
      <c r="CI654" s="54">
        <v>0.84099999999999997</v>
      </c>
      <c r="CJ654" s="54">
        <v>69</v>
      </c>
      <c r="CK654" s="54">
        <v>8.3000000000000007</v>
      </c>
      <c r="CL654" s="54">
        <v>8.8699999999999994E-3</v>
      </c>
      <c r="CM654" s="54">
        <v>2.5630000000000002</v>
      </c>
      <c r="CN654" s="53" t="s">
        <v>29926</v>
      </c>
      <c r="CO654" s="54">
        <v>44</v>
      </c>
      <c r="CP654" s="54">
        <v>290</v>
      </c>
      <c r="CQ654" s="55">
        <f t="shared" si="10"/>
        <v>0.15172413793103448</v>
      </c>
      <c r="CR654" s="52" t="s">
        <v>28907</v>
      </c>
    </row>
    <row r="655" spans="81:96">
      <c r="CC655" s="52">
        <v>654</v>
      </c>
      <c r="CD655" s="53" t="s">
        <v>29995</v>
      </c>
      <c r="CE655" s="53" t="s">
        <v>29996</v>
      </c>
      <c r="CF655" s="54">
        <v>10387</v>
      </c>
      <c r="CG655" s="54">
        <v>5.3529999999999998</v>
      </c>
      <c r="CH655" s="54">
        <v>5.1319999999999997</v>
      </c>
      <c r="CI655" s="54">
        <v>1.2869999999999999</v>
      </c>
      <c r="CJ655" s="54">
        <v>202</v>
      </c>
      <c r="CK655" s="54">
        <v>6.4</v>
      </c>
      <c r="CL655" s="54">
        <v>2.3730000000000001E-2</v>
      </c>
      <c r="CM655" s="54">
        <v>1.6459999999999999</v>
      </c>
      <c r="CN655" s="53" t="s">
        <v>29926</v>
      </c>
      <c r="CO655" s="54">
        <v>45</v>
      </c>
      <c r="CP655" s="54">
        <v>290</v>
      </c>
      <c r="CQ655" s="55">
        <f t="shared" si="10"/>
        <v>0.15517241379310345</v>
      </c>
      <c r="CR655" s="52" t="s">
        <v>28907</v>
      </c>
    </row>
    <row r="656" spans="81:96">
      <c r="CC656" s="52">
        <v>655</v>
      </c>
      <c r="CD656" s="53" t="s">
        <v>29997</v>
      </c>
      <c r="CE656" s="53" t="s">
        <v>29998</v>
      </c>
      <c r="CF656" s="54">
        <v>6223</v>
      </c>
      <c r="CG656" s="54">
        <v>5.3310000000000004</v>
      </c>
      <c r="CH656" s="54">
        <v>5.4589999999999996</v>
      </c>
      <c r="CI656" s="54">
        <v>1.1579999999999999</v>
      </c>
      <c r="CJ656" s="54">
        <v>322</v>
      </c>
      <c r="CK656" s="54">
        <v>2.9</v>
      </c>
      <c r="CL656" s="54">
        <v>2.929E-2</v>
      </c>
      <c r="CM656" s="54">
        <v>2.0840000000000001</v>
      </c>
      <c r="CN656" s="53" t="s">
        <v>29926</v>
      </c>
      <c r="CO656" s="54">
        <v>46</v>
      </c>
      <c r="CP656" s="54">
        <v>290</v>
      </c>
      <c r="CQ656" s="55">
        <f t="shared" si="10"/>
        <v>0.15862068965517243</v>
      </c>
      <c r="CR656" s="52" t="s">
        <v>28907</v>
      </c>
    </row>
    <row r="657" spans="81:96">
      <c r="CC657" s="52">
        <v>656</v>
      </c>
      <c r="CD657" s="53" t="s">
        <v>3938</v>
      </c>
      <c r="CE657" s="53" t="s">
        <v>3936</v>
      </c>
      <c r="CF657" s="54">
        <v>7312</v>
      </c>
      <c r="CG657" s="54">
        <v>5.1619999999999999</v>
      </c>
      <c r="CH657" s="54">
        <v>4.9039999999999999</v>
      </c>
      <c r="CI657" s="54">
        <v>1.2649999999999999</v>
      </c>
      <c r="CJ657" s="54">
        <v>181</v>
      </c>
      <c r="CK657" s="54">
        <v>5.6</v>
      </c>
      <c r="CL657" s="54">
        <v>2.0619999999999999E-2</v>
      </c>
      <c r="CM657" s="54">
        <v>1.7110000000000001</v>
      </c>
      <c r="CN657" s="53" t="s">
        <v>29926</v>
      </c>
      <c r="CO657" s="54">
        <v>47</v>
      </c>
      <c r="CP657" s="54">
        <v>290</v>
      </c>
      <c r="CQ657" s="55">
        <f t="shared" si="10"/>
        <v>0.16206896551724137</v>
      </c>
      <c r="CR657" s="52" t="s">
        <v>28907</v>
      </c>
    </row>
    <row r="658" spans="81:96">
      <c r="CC658" s="52">
        <v>657</v>
      </c>
      <c r="CD658" s="53" t="s">
        <v>29999</v>
      </c>
      <c r="CE658" s="53" t="s">
        <v>30000</v>
      </c>
      <c r="CF658" s="54">
        <v>1736</v>
      </c>
      <c r="CG658" s="54">
        <v>5.1520000000000001</v>
      </c>
      <c r="CH658" s="54">
        <v>6.7030000000000003</v>
      </c>
      <c r="CI658" s="54">
        <v>1</v>
      </c>
      <c r="CJ658" s="54">
        <v>13</v>
      </c>
      <c r="CK658" s="54">
        <v>5.6</v>
      </c>
      <c r="CL658" s="54">
        <v>5.0600000000000003E-3</v>
      </c>
      <c r="CM658" s="54">
        <v>2.1549999999999998</v>
      </c>
      <c r="CN658" s="53" t="s">
        <v>29926</v>
      </c>
      <c r="CO658" s="54">
        <v>48</v>
      </c>
      <c r="CP658" s="54">
        <v>290</v>
      </c>
      <c r="CQ658" s="55">
        <f t="shared" si="10"/>
        <v>0.16551724137931034</v>
      </c>
      <c r="CR658" s="52" t="s">
        <v>28907</v>
      </c>
    </row>
    <row r="659" spans="81:96">
      <c r="CC659" s="52">
        <v>658</v>
      </c>
      <c r="CD659" s="53" t="s">
        <v>30001</v>
      </c>
      <c r="CE659" s="53" t="s">
        <v>30002</v>
      </c>
      <c r="CF659" s="54">
        <v>3721</v>
      </c>
      <c r="CG659" s="54">
        <v>5.0739999999999998</v>
      </c>
      <c r="CH659" s="54">
        <v>4.1710000000000003</v>
      </c>
      <c r="CI659" s="54">
        <v>1.103</v>
      </c>
      <c r="CJ659" s="54">
        <v>116</v>
      </c>
      <c r="CK659" s="54">
        <v>8.9</v>
      </c>
      <c r="CL659" s="54">
        <v>5.2399999999999999E-3</v>
      </c>
      <c r="CM659" s="54">
        <v>1.226</v>
      </c>
      <c r="CN659" s="53" t="s">
        <v>29926</v>
      </c>
      <c r="CO659" s="54">
        <v>49</v>
      </c>
      <c r="CP659" s="54">
        <v>290</v>
      </c>
      <c r="CQ659" s="55">
        <f t="shared" si="10"/>
        <v>0.16896551724137931</v>
      </c>
      <c r="CR659" s="52" t="s">
        <v>28907</v>
      </c>
    </row>
    <row r="660" spans="81:96">
      <c r="CC660" s="52">
        <v>659</v>
      </c>
      <c r="CD660" s="53" t="s">
        <v>30003</v>
      </c>
      <c r="CE660" s="53" t="s">
        <v>30004</v>
      </c>
      <c r="CF660" s="54">
        <v>41076</v>
      </c>
      <c r="CG660" s="54">
        <v>5.0430000000000001</v>
      </c>
      <c r="CH660" s="54">
        <v>5.6390000000000002</v>
      </c>
      <c r="CI660" s="54">
        <v>1.298</v>
      </c>
      <c r="CJ660" s="54">
        <v>453</v>
      </c>
      <c r="CK660" s="54">
        <v>9</v>
      </c>
      <c r="CL660" s="54">
        <v>6.9199999999999998E-2</v>
      </c>
      <c r="CM660" s="54">
        <v>1.9730000000000001</v>
      </c>
      <c r="CN660" s="53" t="s">
        <v>29926</v>
      </c>
      <c r="CO660" s="54">
        <v>50</v>
      </c>
      <c r="CP660" s="54">
        <v>290</v>
      </c>
      <c r="CQ660" s="55">
        <f t="shared" si="10"/>
        <v>0.17241379310344829</v>
      </c>
      <c r="CR660" s="52" t="s">
        <v>28907</v>
      </c>
    </row>
    <row r="661" spans="81:96">
      <c r="CC661" s="52">
        <v>660</v>
      </c>
      <c r="CD661" s="53" t="s">
        <v>23282</v>
      </c>
      <c r="CE661" s="53" t="s">
        <v>23281</v>
      </c>
      <c r="CF661" s="54">
        <v>11055</v>
      </c>
      <c r="CG661" s="54">
        <v>5.0190000000000001</v>
      </c>
      <c r="CH661" s="54">
        <v>5.2030000000000003</v>
      </c>
      <c r="CI661" s="54">
        <v>1.3120000000000001</v>
      </c>
      <c r="CJ661" s="54">
        <v>276</v>
      </c>
      <c r="CK661" s="54">
        <v>5.3</v>
      </c>
      <c r="CL661" s="54">
        <v>3.3669999999999999E-2</v>
      </c>
      <c r="CM661" s="54">
        <v>1.8879999999999999</v>
      </c>
      <c r="CN661" s="53" t="s">
        <v>29926</v>
      </c>
      <c r="CO661" s="54">
        <v>51</v>
      </c>
      <c r="CP661" s="54">
        <v>290</v>
      </c>
      <c r="CQ661" s="55">
        <f t="shared" si="10"/>
        <v>0.17586206896551723</v>
      </c>
      <c r="CR661" s="52" t="s">
        <v>28907</v>
      </c>
    </row>
    <row r="662" spans="81:96">
      <c r="CC662" s="52">
        <v>661</v>
      </c>
      <c r="CD662" s="53" t="s">
        <v>30005</v>
      </c>
      <c r="CE662" s="53" t="s">
        <v>30006</v>
      </c>
      <c r="CF662" s="54">
        <v>3281</v>
      </c>
      <c r="CG662" s="54">
        <v>4.9740000000000002</v>
      </c>
      <c r="CH662" s="54">
        <v>5.2370000000000001</v>
      </c>
      <c r="CI662" s="54">
        <v>0.68300000000000005</v>
      </c>
      <c r="CJ662" s="54">
        <v>126</v>
      </c>
      <c r="CK662" s="54">
        <v>3</v>
      </c>
      <c r="CL662" s="54">
        <v>1.9029999999999998E-2</v>
      </c>
      <c r="CM662" s="54">
        <v>2.2240000000000002</v>
      </c>
      <c r="CN662" s="53" t="s">
        <v>29926</v>
      </c>
      <c r="CO662" s="54">
        <v>52</v>
      </c>
      <c r="CP662" s="54">
        <v>290</v>
      </c>
      <c r="CQ662" s="55">
        <f t="shared" si="10"/>
        <v>0.1793103448275862</v>
      </c>
      <c r="CR662" s="52" t="s">
        <v>28907</v>
      </c>
    </row>
    <row r="663" spans="81:96">
      <c r="CC663" s="52">
        <v>662</v>
      </c>
      <c r="CD663" s="53" t="s">
        <v>30007</v>
      </c>
      <c r="CE663" s="53" t="s">
        <v>30008</v>
      </c>
      <c r="CF663" s="54">
        <v>12544</v>
      </c>
      <c r="CG663" s="54">
        <v>4.9359999999999999</v>
      </c>
      <c r="CH663" s="54">
        <v>4.9000000000000004</v>
      </c>
      <c r="CI663" s="54">
        <v>0.89800000000000002</v>
      </c>
      <c r="CJ663" s="54">
        <v>177</v>
      </c>
      <c r="CK663" s="54">
        <v>6.7</v>
      </c>
      <c r="CL663" s="54">
        <v>3.78E-2</v>
      </c>
      <c r="CM663" s="54">
        <v>2.3519999999999999</v>
      </c>
      <c r="CN663" s="53" t="s">
        <v>29926</v>
      </c>
      <c r="CO663" s="54">
        <v>53</v>
      </c>
      <c r="CP663" s="54">
        <v>290</v>
      </c>
      <c r="CQ663" s="55">
        <f t="shared" si="10"/>
        <v>0.18275862068965518</v>
      </c>
      <c r="CR663" s="52" t="s">
        <v>28907</v>
      </c>
    </row>
    <row r="664" spans="81:96">
      <c r="CC664" s="52">
        <v>663</v>
      </c>
      <c r="CD664" s="53" t="s">
        <v>30009</v>
      </c>
      <c r="CE664" s="53" t="s">
        <v>30010</v>
      </c>
      <c r="CF664" s="54">
        <v>7728</v>
      </c>
      <c r="CG664" s="54">
        <v>4.8819999999999997</v>
      </c>
      <c r="CH664" s="54">
        <v>4.9690000000000003</v>
      </c>
      <c r="CI664" s="54">
        <v>0.96599999999999997</v>
      </c>
      <c r="CJ664" s="54">
        <v>264</v>
      </c>
      <c r="CK664" s="54">
        <v>4.8</v>
      </c>
      <c r="CL664" s="54">
        <v>2.162E-2</v>
      </c>
      <c r="CM664" s="54">
        <v>1.5269999999999999</v>
      </c>
      <c r="CN664" s="53" t="s">
        <v>29926</v>
      </c>
      <c r="CO664" s="54">
        <v>54</v>
      </c>
      <c r="CP664" s="54">
        <v>290</v>
      </c>
      <c r="CQ664" s="55">
        <f t="shared" si="10"/>
        <v>0.18620689655172415</v>
      </c>
      <c r="CR664" s="52" t="s">
        <v>28907</v>
      </c>
    </row>
    <row r="665" spans="81:96">
      <c r="CC665" s="52">
        <v>664</v>
      </c>
      <c r="CD665" s="53" t="s">
        <v>30011</v>
      </c>
      <c r="CE665" s="53" t="s">
        <v>30012</v>
      </c>
      <c r="CF665" s="54">
        <v>4318</v>
      </c>
      <c r="CG665" s="54">
        <v>4.8079999999999998</v>
      </c>
      <c r="CH665" s="54">
        <v>4.18</v>
      </c>
      <c r="CI665" s="54">
        <v>1</v>
      </c>
      <c r="CJ665" s="54">
        <v>118</v>
      </c>
      <c r="CK665" s="54">
        <v>5.4</v>
      </c>
      <c r="CL665" s="54">
        <v>9.2999999999999992E-3</v>
      </c>
      <c r="CM665" s="54">
        <v>1.0880000000000001</v>
      </c>
      <c r="CN665" s="53" t="s">
        <v>29926</v>
      </c>
      <c r="CO665" s="54">
        <v>55</v>
      </c>
      <c r="CP665" s="54">
        <v>290</v>
      </c>
      <c r="CQ665" s="55">
        <f t="shared" si="10"/>
        <v>0.18965517241379309</v>
      </c>
      <c r="CR665" s="52" t="s">
        <v>28907</v>
      </c>
    </row>
    <row r="666" spans="81:96">
      <c r="CC666" s="52">
        <v>665</v>
      </c>
      <c r="CD666" s="53" t="s">
        <v>30013</v>
      </c>
      <c r="CE666" s="53" t="s">
        <v>30014</v>
      </c>
      <c r="CF666" s="54">
        <v>3802</v>
      </c>
      <c r="CG666" s="54">
        <v>4.78</v>
      </c>
      <c r="CH666" s="54">
        <v>5.0810000000000004</v>
      </c>
      <c r="CI666" s="54">
        <v>0.876</v>
      </c>
      <c r="CJ666" s="54">
        <v>169</v>
      </c>
      <c r="CK666" s="54">
        <v>3.3</v>
      </c>
      <c r="CL666" s="54">
        <v>1.745E-2</v>
      </c>
      <c r="CM666" s="54">
        <v>1.752</v>
      </c>
      <c r="CN666" s="53" t="s">
        <v>29926</v>
      </c>
      <c r="CO666" s="54">
        <v>56</v>
      </c>
      <c r="CP666" s="54">
        <v>290</v>
      </c>
      <c r="CQ666" s="55">
        <f t="shared" si="10"/>
        <v>0.19310344827586207</v>
      </c>
      <c r="CR666" s="52" t="s">
        <v>28907</v>
      </c>
    </row>
    <row r="667" spans="81:96">
      <c r="CC667" s="52">
        <v>666</v>
      </c>
      <c r="CD667" s="53" t="s">
        <v>30015</v>
      </c>
      <c r="CE667" s="53" t="s">
        <v>30016</v>
      </c>
      <c r="CF667" s="54">
        <v>64143</v>
      </c>
      <c r="CG667" s="54">
        <v>4.7770000000000001</v>
      </c>
      <c r="CH667" s="54">
        <v>5.2279999999999998</v>
      </c>
      <c r="CI667" s="54">
        <v>1.173</v>
      </c>
      <c r="CJ667" s="54">
        <v>346</v>
      </c>
      <c r="CK667" s="54" t="s">
        <v>28918</v>
      </c>
      <c r="CL667" s="54">
        <v>8.3390000000000006E-2</v>
      </c>
      <c r="CM667" s="54">
        <v>2.4020000000000001</v>
      </c>
      <c r="CN667" s="53" t="s">
        <v>29926</v>
      </c>
      <c r="CO667" s="54">
        <v>57</v>
      </c>
      <c r="CP667" s="54">
        <v>290</v>
      </c>
      <c r="CQ667" s="55">
        <f t="shared" si="10"/>
        <v>0.19655172413793104</v>
      </c>
      <c r="CR667" s="52" t="s">
        <v>28907</v>
      </c>
    </row>
    <row r="668" spans="81:96">
      <c r="CC668" s="52">
        <v>667</v>
      </c>
      <c r="CD668" s="53" t="s">
        <v>30017</v>
      </c>
      <c r="CE668" s="53" t="s">
        <v>30018</v>
      </c>
      <c r="CF668" s="54">
        <v>9096</v>
      </c>
      <c r="CG668" s="54">
        <v>4.7300000000000004</v>
      </c>
      <c r="CH668" s="54">
        <v>5.0229999999999997</v>
      </c>
      <c r="CI668" s="54">
        <v>1.488</v>
      </c>
      <c r="CJ668" s="54">
        <v>125</v>
      </c>
      <c r="CK668" s="54">
        <v>8.8000000000000007</v>
      </c>
      <c r="CL668" s="54">
        <v>1.9449999999999999E-2</v>
      </c>
      <c r="CM668" s="54">
        <v>2.1230000000000002</v>
      </c>
      <c r="CN668" s="53" t="s">
        <v>29926</v>
      </c>
      <c r="CO668" s="54">
        <v>58</v>
      </c>
      <c r="CP668" s="54">
        <v>290</v>
      </c>
      <c r="CQ668" s="55">
        <f t="shared" si="10"/>
        <v>0.2</v>
      </c>
      <c r="CR668" s="52" t="s">
        <v>28907</v>
      </c>
    </row>
    <row r="669" spans="81:96">
      <c r="CC669" s="52">
        <v>668</v>
      </c>
      <c r="CD669" s="53" t="s">
        <v>30019</v>
      </c>
      <c r="CE669" s="53" t="s">
        <v>30020</v>
      </c>
      <c r="CF669" s="54">
        <v>3334</v>
      </c>
      <c r="CG669" s="54">
        <v>4.6020000000000003</v>
      </c>
      <c r="CH669" s="54">
        <v>3.726</v>
      </c>
      <c r="CI669" s="54">
        <v>0.66700000000000004</v>
      </c>
      <c r="CJ669" s="54">
        <v>48</v>
      </c>
      <c r="CK669" s="54" t="s">
        <v>28918</v>
      </c>
      <c r="CL669" s="54">
        <v>6.2599999999999999E-3</v>
      </c>
      <c r="CM669" s="54">
        <v>1.59</v>
      </c>
      <c r="CN669" s="53" t="s">
        <v>29926</v>
      </c>
      <c r="CO669" s="54">
        <v>59</v>
      </c>
      <c r="CP669" s="54">
        <v>290</v>
      </c>
      <c r="CQ669" s="55">
        <f t="shared" si="10"/>
        <v>0.20344827586206896</v>
      </c>
      <c r="CR669" s="52" t="s">
        <v>28907</v>
      </c>
    </row>
    <row r="670" spans="81:96">
      <c r="CC670" s="52">
        <v>669</v>
      </c>
      <c r="CD670" s="53" t="s">
        <v>30021</v>
      </c>
      <c r="CE670" s="53" t="s">
        <v>30022</v>
      </c>
      <c r="CF670" s="54">
        <v>2788</v>
      </c>
      <c r="CG670" s="54">
        <v>4.5919999999999996</v>
      </c>
      <c r="CH670" s="54">
        <v>4.226</v>
      </c>
      <c r="CI670" s="54">
        <v>0.67800000000000005</v>
      </c>
      <c r="CJ670" s="54">
        <v>59</v>
      </c>
      <c r="CK670" s="54">
        <v>6.6</v>
      </c>
      <c r="CL670" s="54">
        <v>5.0499999999999998E-3</v>
      </c>
      <c r="CM670" s="54">
        <v>1.0740000000000001</v>
      </c>
      <c r="CN670" s="53" t="s">
        <v>29926</v>
      </c>
      <c r="CO670" s="54">
        <v>60</v>
      </c>
      <c r="CP670" s="54">
        <v>290</v>
      </c>
      <c r="CQ670" s="55">
        <f t="shared" si="10"/>
        <v>0.20689655172413793</v>
      </c>
      <c r="CR670" s="52" t="s">
        <v>28907</v>
      </c>
    </row>
    <row r="671" spans="81:96">
      <c r="CC671" s="52">
        <v>670</v>
      </c>
      <c r="CD671" s="53" t="s">
        <v>22250</v>
      </c>
      <c r="CE671" s="53" t="s">
        <v>22248</v>
      </c>
      <c r="CF671" s="54">
        <v>396051</v>
      </c>
      <c r="CG671" s="54">
        <v>4.5730000000000004</v>
      </c>
      <c r="CH671" s="54">
        <v>4.6929999999999996</v>
      </c>
      <c r="CI671" s="54">
        <v>0.89200000000000002</v>
      </c>
      <c r="CJ671" s="54">
        <v>3007</v>
      </c>
      <c r="CK671" s="54" t="s">
        <v>28918</v>
      </c>
      <c r="CL671" s="54">
        <v>0.54183999999999999</v>
      </c>
      <c r="CM671" s="54">
        <v>1.74</v>
      </c>
      <c r="CN671" s="53" t="s">
        <v>29926</v>
      </c>
      <c r="CO671" s="54">
        <v>61</v>
      </c>
      <c r="CP671" s="54">
        <v>290</v>
      </c>
      <c r="CQ671" s="55">
        <f t="shared" si="10"/>
        <v>0.2103448275862069</v>
      </c>
      <c r="CR671" s="52" t="s">
        <v>28907</v>
      </c>
    </row>
    <row r="672" spans="81:96">
      <c r="CC672" s="52">
        <v>671</v>
      </c>
      <c r="CD672" s="53" t="s">
        <v>29814</v>
      </c>
      <c r="CE672" s="53" t="s">
        <v>29815</v>
      </c>
      <c r="CF672" s="54">
        <v>14391</v>
      </c>
      <c r="CG672" s="54">
        <v>4.5129999999999999</v>
      </c>
      <c r="CH672" s="54">
        <v>4.6760000000000002</v>
      </c>
      <c r="CI672" s="54">
        <v>0.86099999999999999</v>
      </c>
      <c r="CJ672" s="54">
        <v>245</v>
      </c>
      <c r="CK672" s="54">
        <v>6.5</v>
      </c>
      <c r="CL672" s="54">
        <v>2.5420000000000002E-2</v>
      </c>
      <c r="CM672" s="54">
        <v>1.1950000000000001</v>
      </c>
      <c r="CN672" s="53" t="s">
        <v>29926</v>
      </c>
      <c r="CO672" s="54">
        <v>62</v>
      </c>
      <c r="CP672" s="54">
        <v>290</v>
      </c>
      <c r="CQ672" s="55">
        <f t="shared" si="10"/>
        <v>0.21379310344827587</v>
      </c>
      <c r="CR672" s="52" t="s">
        <v>28907</v>
      </c>
    </row>
    <row r="673" spans="81:96">
      <c r="CC673" s="52">
        <v>672</v>
      </c>
      <c r="CD673" s="53" t="s">
        <v>25250</v>
      </c>
      <c r="CE673" s="53" t="s">
        <v>25249</v>
      </c>
      <c r="CF673" s="54">
        <v>2611</v>
      </c>
      <c r="CG673" s="54">
        <v>4.5090000000000003</v>
      </c>
      <c r="CH673" s="54">
        <v>4.1950000000000003</v>
      </c>
      <c r="CI673" s="54">
        <v>0.55400000000000005</v>
      </c>
      <c r="CJ673" s="54">
        <v>112</v>
      </c>
      <c r="CK673" s="54">
        <v>3.4</v>
      </c>
      <c r="CL673" s="54">
        <v>9.3500000000000007E-3</v>
      </c>
      <c r="CM673" s="54">
        <v>1.173</v>
      </c>
      <c r="CN673" s="53" t="s">
        <v>29926</v>
      </c>
      <c r="CO673" s="54">
        <v>63</v>
      </c>
      <c r="CP673" s="54">
        <v>290</v>
      </c>
      <c r="CQ673" s="55">
        <f t="shared" si="10"/>
        <v>0.21724137931034482</v>
      </c>
      <c r="CR673" s="52" t="s">
        <v>28907</v>
      </c>
    </row>
    <row r="674" spans="81:96">
      <c r="CC674" s="52">
        <v>673</v>
      </c>
      <c r="CD674" s="53" t="s">
        <v>30023</v>
      </c>
      <c r="CE674" s="53" t="s">
        <v>30024</v>
      </c>
      <c r="CF674" s="54">
        <v>4481</v>
      </c>
      <c r="CG674" s="54">
        <v>4.508</v>
      </c>
      <c r="CH674" s="54">
        <v>4.8440000000000003</v>
      </c>
      <c r="CI674" s="54">
        <v>0.76900000000000002</v>
      </c>
      <c r="CJ674" s="54">
        <v>52</v>
      </c>
      <c r="CK674" s="54">
        <v>6</v>
      </c>
      <c r="CL674" s="54">
        <v>1.1379999999999999E-2</v>
      </c>
      <c r="CM674" s="54">
        <v>1.5760000000000001</v>
      </c>
      <c r="CN674" s="53" t="s">
        <v>29926</v>
      </c>
      <c r="CO674" s="54">
        <v>64</v>
      </c>
      <c r="CP674" s="54">
        <v>290</v>
      </c>
      <c r="CQ674" s="55">
        <f t="shared" si="10"/>
        <v>0.22068965517241379</v>
      </c>
      <c r="CR674" s="52" t="s">
        <v>28907</v>
      </c>
    </row>
    <row r="675" spans="81:96">
      <c r="CC675" s="52">
        <v>674</v>
      </c>
      <c r="CD675" s="53" t="s">
        <v>30025</v>
      </c>
      <c r="CE675" s="53" t="s">
        <v>30026</v>
      </c>
      <c r="CF675" s="54">
        <v>21622</v>
      </c>
      <c r="CG675" s="54">
        <v>4.4210000000000003</v>
      </c>
      <c r="CH675" s="54">
        <v>5.1749999999999998</v>
      </c>
      <c r="CI675" s="54">
        <v>1.1040000000000001</v>
      </c>
      <c r="CJ675" s="54">
        <v>241</v>
      </c>
      <c r="CK675" s="54">
        <v>8.5</v>
      </c>
      <c r="CL675" s="54">
        <v>4.2840000000000003E-2</v>
      </c>
      <c r="CM675" s="54">
        <v>1.8160000000000001</v>
      </c>
      <c r="CN675" s="53" t="s">
        <v>29926</v>
      </c>
      <c r="CO675" s="54">
        <v>65</v>
      </c>
      <c r="CP675" s="54">
        <v>290</v>
      </c>
      <c r="CQ675" s="55">
        <f t="shared" si="10"/>
        <v>0.22413793103448276</v>
      </c>
      <c r="CR675" s="52" t="s">
        <v>28907</v>
      </c>
    </row>
    <row r="676" spans="81:96">
      <c r="CC676" s="52">
        <v>675</v>
      </c>
      <c r="CD676" s="53" t="s">
        <v>30027</v>
      </c>
      <c r="CE676" s="53" t="s">
        <v>30028</v>
      </c>
      <c r="CF676" s="54">
        <v>36696</v>
      </c>
      <c r="CG676" s="54">
        <v>4.4189999999999996</v>
      </c>
      <c r="CH676" s="54">
        <v>4.7640000000000002</v>
      </c>
      <c r="CI676" s="54">
        <v>0.96099999999999997</v>
      </c>
      <c r="CJ676" s="54">
        <v>356</v>
      </c>
      <c r="CK676" s="54">
        <v>9.8000000000000007</v>
      </c>
      <c r="CL676" s="54">
        <v>5.9229999999999998E-2</v>
      </c>
      <c r="CM676" s="54">
        <v>1.883</v>
      </c>
      <c r="CN676" s="53" t="s">
        <v>29926</v>
      </c>
      <c r="CO676" s="54">
        <v>66</v>
      </c>
      <c r="CP676" s="54">
        <v>290</v>
      </c>
      <c r="CQ676" s="55">
        <f t="shared" si="10"/>
        <v>0.22758620689655173</v>
      </c>
      <c r="CR676" s="52" t="s">
        <v>28907</v>
      </c>
    </row>
    <row r="677" spans="81:96">
      <c r="CC677" s="52">
        <v>676</v>
      </c>
      <c r="CD677" s="53" t="s">
        <v>16410</v>
      </c>
      <c r="CE677" s="53" t="s">
        <v>16408</v>
      </c>
      <c r="CF677" s="54">
        <v>49955</v>
      </c>
      <c r="CG677" s="54">
        <v>4.3959999999999999</v>
      </c>
      <c r="CH677" s="54">
        <v>4.66</v>
      </c>
      <c r="CI677" s="54">
        <v>0.89400000000000002</v>
      </c>
      <c r="CJ677" s="54">
        <v>368</v>
      </c>
      <c r="CK677" s="54" t="s">
        <v>28918</v>
      </c>
      <c r="CL677" s="54">
        <v>6.1280000000000001E-2</v>
      </c>
      <c r="CM677" s="54">
        <v>1.7509999999999999</v>
      </c>
      <c r="CN677" s="53" t="s">
        <v>29926</v>
      </c>
      <c r="CO677" s="54">
        <v>67</v>
      </c>
      <c r="CP677" s="54">
        <v>290</v>
      </c>
      <c r="CQ677" s="55">
        <f t="shared" si="10"/>
        <v>0.23103448275862068</v>
      </c>
      <c r="CR677" s="52" t="s">
        <v>28907</v>
      </c>
    </row>
    <row r="678" spans="81:96">
      <c r="CC678" s="52">
        <v>677</v>
      </c>
      <c r="CD678" s="53" t="s">
        <v>30029</v>
      </c>
      <c r="CE678" s="53" t="s">
        <v>30030</v>
      </c>
      <c r="CF678" s="54">
        <v>10154</v>
      </c>
      <c r="CG678" s="54">
        <v>4.3810000000000002</v>
      </c>
      <c r="CH678" s="54">
        <v>4.5549999999999997</v>
      </c>
      <c r="CI678" s="54">
        <v>1.393</v>
      </c>
      <c r="CJ678" s="54">
        <v>354</v>
      </c>
      <c r="CK678" s="54">
        <v>5.9</v>
      </c>
      <c r="CL678" s="54">
        <v>2.2200000000000001E-2</v>
      </c>
      <c r="CM678" s="54">
        <v>1.3520000000000001</v>
      </c>
      <c r="CN678" s="53" t="s">
        <v>29926</v>
      </c>
      <c r="CO678" s="54">
        <v>68</v>
      </c>
      <c r="CP678" s="54">
        <v>290</v>
      </c>
      <c r="CQ678" s="55">
        <f t="shared" si="10"/>
        <v>0.23448275862068965</v>
      </c>
      <c r="CR678" s="52" t="s">
        <v>28907</v>
      </c>
    </row>
    <row r="679" spans="81:96">
      <c r="CC679" s="52">
        <v>678</v>
      </c>
      <c r="CD679" s="53" t="s">
        <v>30031</v>
      </c>
      <c r="CE679" s="53" t="s">
        <v>30032</v>
      </c>
      <c r="CF679" s="54">
        <v>1877</v>
      </c>
      <c r="CG679" s="54">
        <v>4.3620000000000001</v>
      </c>
      <c r="CH679" s="54">
        <v>4.3630000000000004</v>
      </c>
      <c r="CI679" s="54">
        <v>1.024</v>
      </c>
      <c r="CJ679" s="54">
        <v>126</v>
      </c>
      <c r="CK679" s="54">
        <v>2.4</v>
      </c>
      <c r="CL679" s="54">
        <v>8.3899999999999999E-3</v>
      </c>
      <c r="CM679" s="54">
        <v>1.321</v>
      </c>
      <c r="CN679" s="53" t="s">
        <v>29926</v>
      </c>
      <c r="CO679" s="54">
        <v>69</v>
      </c>
      <c r="CP679" s="54">
        <v>290</v>
      </c>
      <c r="CQ679" s="55">
        <f t="shared" si="10"/>
        <v>0.23793103448275862</v>
      </c>
      <c r="CR679" s="52" t="s">
        <v>28907</v>
      </c>
    </row>
    <row r="680" spans="81:96">
      <c r="CC680" s="52">
        <v>679</v>
      </c>
      <c r="CD680" s="53" t="s">
        <v>30033</v>
      </c>
      <c r="CE680" s="53" t="s">
        <v>30034</v>
      </c>
      <c r="CF680" s="54">
        <v>8090</v>
      </c>
      <c r="CG680" s="54">
        <v>4.3490000000000002</v>
      </c>
      <c r="CH680" s="54">
        <v>3.9390000000000001</v>
      </c>
      <c r="CI680" s="54">
        <v>1.498</v>
      </c>
      <c r="CJ680" s="54">
        <v>219</v>
      </c>
      <c r="CK680" s="54">
        <v>5.4</v>
      </c>
      <c r="CL680" s="54">
        <v>2.5180000000000001E-2</v>
      </c>
      <c r="CM680" s="54">
        <v>1.4890000000000001</v>
      </c>
      <c r="CN680" s="53" t="s">
        <v>29926</v>
      </c>
      <c r="CO680" s="54">
        <v>70</v>
      </c>
      <c r="CP680" s="54">
        <v>290</v>
      </c>
      <c r="CQ680" s="55">
        <f t="shared" si="10"/>
        <v>0.2413793103448276</v>
      </c>
      <c r="CR680" s="52" t="s">
        <v>28907</v>
      </c>
    </row>
    <row r="681" spans="81:96">
      <c r="CC681" s="52">
        <v>680</v>
      </c>
      <c r="CD681" s="53" t="s">
        <v>30035</v>
      </c>
      <c r="CE681" s="53" t="s">
        <v>30036</v>
      </c>
      <c r="CF681" s="54">
        <v>66318</v>
      </c>
      <c r="CG681" s="54">
        <v>4.3330000000000002</v>
      </c>
      <c r="CH681" s="54">
        <v>3.702</v>
      </c>
      <c r="CI681" s="54">
        <v>1.4830000000000001</v>
      </c>
      <c r="CJ681" s="54">
        <v>296</v>
      </c>
      <c r="CK681" s="54" t="s">
        <v>28918</v>
      </c>
      <c r="CL681" s="54">
        <v>8.4650000000000003E-2</v>
      </c>
      <c r="CM681" s="54">
        <v>1.66</v>
      </c>
      <c r="CN681" s="53" t="s">
        <v>29926</v>
      </c>
      <c r="CO681" s="54">
        <v>71</v>
      </c>
      <c r="CP681" s="54">
        <v>290</v>
      </c>
      <c r="CQ681" s="55">
        <f t="shared" si="10"/>
        <v>0.24482758620689654</v>
      </c>
      <c r="CR681" s="52" t="s">
        <v>28907</v>
      </c>
    </row>
    <row r="682" spans="81:96">
      <c r="CC682" s="52">
        <v>681</v>
      </c>
      <c r="CD682" s="53" t="s">
        <v>7739</v>
      </c>
      <c r="CE682" s="53" t="s">
        <v>7737</v>
      </c>
      <c r="CF682" s="54">
        <v>36434</v>
      </c>
      <c r="CG682" s="54">
        <v>4.2809999999999997</v>
      </c>
      <c r="CH682" s="54">
        <v>3.9740000000000002</v>
      </c>
      <c r="CI682" s="54">
        <v>1.0029999999999999</v>
      </c>
      <c r="CJ682" s="54">
        <v>310</v>
      </c>
      <c r="CK682" s="54">
        <v>9.6</v>
      </c>
      <c r="CL682" s="54">
        <v>4.5229999999999999E-2</v>
      </c>
      <c r="CM682" s="54">
        <v>1.1970000000000001</v>
      </c>
      <c r="CN682" s="53" t="s">
        <v>29926</v>
      </c>
      <c r="CO682" s="54">
        <v>72</v>
      </c>
      <c r="CP682" s="54">
        <v>290</v>
      </c>
      <c r="CQ682" s="55">
        <f t="shared" si="10"/>
        <v>0.24827586206896551</v>
      </c>
      <c r="CR682" s="52" t="s">
        <v>28907</v>
      </c>
    </row>
    <row r="683" spans="81:96">
      <c r="CC683" s="52">
        <v>682</v>
      </c>
      <c r="CD683" s="53" t="s">
        <v>30037</v>
      </c>
      <c r="CE683" s="53" t="s">
        <v>30038</v>
      </c>
      <c r="CF683" s="54">
        <v>6350</v>
      </c>
      <c r="CG683" s="54">
        <v>4.2569999999999997</v>
      </c>
      <c r="CH683" s="54">
        <v>5.22</v>
      </c>
      <c r="CI683" s="54">
        <v>0.75800000000000001</v>
      </c>
      <c r="CJ683" s="54">
        <v>256</v>
      </c>
      <c r="CK683" s="54">
        <v>4.5</v>
      </c>
      <c r="CL683" s="54">
        <v>1.9689999999999999E-2</v>
      </c>
      <c r="CM683" s="54">
        <v>1.4430000000000001</v>
      </c>
      <c r="CN683" s="53" t="s">
        <v>29926</v>
      </c>
      <c r="CO683" s="54">
        <v>73</v>
      </c>
      <c r="CP683" s="54">
        <v>290</v>
      </c>
      <c r="CQ683" s="55">
        <f t="shared" si="10"/>
        <v>0.25172413793103449</v>
      </c>
      <c r="CR683" s="52" t="s">
        <v>28921</v>
      </c>
    </row>
    <row r="684" spans="81:96">
      <c r="CC684" s="52">
        <v>683</v>
      </c>
      <c r="CD684" s="53" t="s">
        <v>19711</v>
      </c>
      <c r="CE684" s="53" t="s">
        <v>19709</v>
      </c>
      <c r="CF684" s="54">
        <v>14156</v>
      </c>
      <c r="CG684" s="54">
        <v>4.2569999999999997</v>
      </c>
      <c r="CH684" s="54">
        <v>4.5730000000000004</v>
      </c>
      <c r="CI684" s="54">
        <v>0.752</v>
      </c>
      <c r="CJ684" s="54">
        <v>141</v>
      </c>
      <c r="CK684" s="54" t="s">
        <v>28918</v>
      </c>
      <c r="CL684" s="54">
        <v>1.3690000000000001E-2</v>
      </c>
      <c r="CM684" s="54">
        <v>1.232</v>
      </c>
      <c r="CN684" s="53" t="s">
        <v>29926</v>
      </c>
      <c r="CO684" s="54">
        <v>74</v>
      </c>
      <c r="CP684" s="54">
        <v>290</v>
      </c>
      <c r="CQ684" s="55">
        <f t="shared" si="10"/>
        <v>0.25517241379310346</v>
      </c>
      <c r="CR684" s="52" t="s">
        <v>28921</v>
      </c>
    </row>
    <row r="685" spans="81:96">
      <c r="CC685" s="52">
        <v>684</v>
      </c>
      <c r="CD685" s="53" t="s">
        <v>30039</v>
      </c>
      <c r="CE685" s="53" t="s">
        <v>30040</v>
      </c>
      <c r="CF685" s="54">
        <v>3754</v>
      </c>
      <c r="CG685" s="54">
        <v>4.1719999999999997</v>
      </c>
      <c r="CH685" s="54">
        <v>3.8540000000000001</v>
      </c>
      <c r="CI685" s="54">
        <v>0.8</v>
      </c>
      <c r="CJ685" s="54">
        <v>65</v>
      </c>
      <c r="CK685" s="54">
        <v>7</v>
      </c>
      <c r="CL685" s="54">
        <v>5.2700000000000004E-3</v>
      </c>
      <c r="CM685" s="54">
        <v>0.83599999999999997</v>
      </c>
      <c r="CN685" s="53" t="s">
        <v>29926</v>
      </c>
      <c r="CO685" s="54">
        <v>75</v>
      </c>
      <c r="CP685" s="54">
        <v>290</v>
      </c>
      <c r="CQ685" s="55">
        <f t="shared" si="10"/>
        <v>0.25862068965517243</v>
      </c>
      <c r="CR685" s="52" t="s">
        <v>28921</v>
      </c>
    </row>
    <row r="686" spans="81:96">
      <c r="CC686" s="52">
        <v>685</v>
      </c>
      <c r="CD686" s="53" t="s">
        <v>3074</v>
      </c>
      <c r="CE686" s="53" t="s">
        <v>3072</v>
      </c>
      <c r="CF686" s="54">
        <v>14177</v>
      </c>
      <c r="CG686" s="54">
        <v>4.0460000000000003</v>
      </c>
      <c r="CH686" s="54">
        <v>4.3710000000000004</v>
      </c>
      <c r="CI686" s="54">
        <v>0.67100000000000004</v>
      </c>
      <c r="CJ686" s="54">
        <v>301</v>
      </c>
      <c r="CK686" s="54">
        <v>6.8</v>
      </c>
      <c r="CL686" s="54">
        <v>2.9270000000000001E-2</v>
      </c>
      <c r="CM686" s="54">
        <v>1.3520000000000001</v>
      </c>
      <c r="CN686" s="53" t="s">
        <v>29926</v>
      </c>
      <c r="CO686" s="54">
        <v>76</v>
      </c>
      <c r="CP686" s="54">
        <v>290</v>
      </c>
      <c r="CQ686" s="55">
        <f t="shared" si="10"/>
        <v>0.2620689655172414</v>
      </c>
      <c r="CR686" s="52" t="s">
        <v>28921</v>
      </c>
    </row>
    <row r="687" spans="81:96">
      <c r="CC687" s="52">
        <v>686</v>
      </c>
      <c r="CD687" s="53" t="s">
        <v>30041</v>
      </c>
      <c r="CE687" s="53" t="s">
        <v>30042</v>
      </c>
      <c r="CF687" s="54">
        <v>14865</v>
      </c>
      <c r="CG687" s="54">
        <v>4.0010000000000003</v>
      </c>
      <c r="CH687" s="54">
        <v>4.0679999999999996</v>
      </c>
      <c r="CI687" s="54">
        <v>0.76600000000000001</v>
      </c>
      <c r="CJ687" s="54">
        <v>380</v>
      </c>
      <c r="CK687" s="54">
        <v>4.9000000000000004</v>
      </c>
      <c r="CL687" s="54">
        <v>4.8239999999999998E-2</v>
      </c>
      <c r="CM687" s="54">
        <v>1.341</v>
      </c>
      <c r="CN687" s="53" t="s">
        <v>29926</v>
      </c>
      <c r="CO687" s="54">
        <v>77</v>
      </c>
      <c r="CP687" s="54">
        <v>290</v>
      </c>
      <c r="CQ687" s="55">
        <f t="shared" si="10"/>
        <v>0.26551724137931032</v>
      </c>
      <c r="CR687" s="52" t="s">
        <v>28921</v>
      </c>
    </row>
    <row r="688" spans="81:96">
      <c r="CC688" s="52">
        <v>687</v>
      </c>
      <c r="CD688" s="53" t="s">
        <v>30043</v>
      </c>
      <c r="CE688" s="53" t="s">
        <v>30044</v>
      </c>
      <c r="CF688" s="54">
        <v>11279</v>
      </c>
      <c r="CG688" s="54">
        <v>3.9849999999999999</v>
      </c>
      <c r="CH688" s="54">
        <v>4.4160000000000004</v>
      </c>
      <c r="CI688" s="54">
        <v>1.091</v>
      </c>
      <c r="CJ688" s="54">
        <v>197</v>
      </c>
      <c r="CK688" s="54">
        <v>7.7</v>
      </c>
      <c r="CL688" s="54">
        <v>2.4279999999999999E-2</v>
      </c>
      <c r="CM688" s="54">
        <v>1.552</v>
      </c>
      <c r="CN688" s="53" t="s">
        <v>29926</v>
      </c>
      <c r="CO688" s="54">
        <v>78</v>
      </c>
      <c r="CP688" s="54">
        <v>290</v>
      </c>
      <c r="CQ688" s="55">
        <f t="shared" si="10"/>
        <v>0.26896551724137929</v>
      </c>
      <c r="CR688" s="52" t="s">
        <v>28921</v>
      </c>
    </row>
    <row r="689" spans="81:96">
      <c r="CC689" s="52">
        <v>688</v>
      </c>
      <c r="CD689" s="53" t="s">
        <v>17418</v>
      </c>
      <c r="CE689" s="53" t="s">
        <v>17416</v>
      </c>
      <c r="CF689" s="54">
        <v>9794</v>
      </c>
      <c r="CG689" s="54">
        <v>3.944</v>
      </c>
      <c r="CH689" s="54">
        <v>4.4139999999999997</v>
      </c>
      <c r="CI689" s="54">
        <v>0.78800000000000003</v>
      </c>
      <c r="CJ689" s="54">
        <v>118</v>
      </c>
      <c r="CK689" s="54">
        <v>8.1999999999999993</v>
      </c>
      <c r="CL689" s="54">
        <v>1.4239999999999999E-2</v>
      </c>
      <c r="CM689" s="54">
        <v>1.2410000000000001</v>
      </c>
      <c r="CN689" s="53" t="s">
        <v>29926</v>
      </c>
      <c r="CO689" s="54">
        <v>79</v>
      </c>
      <c r="CP689" s="54">
        <v>290</v>
      </c>
      <c r="CQ689" s="55">
        <f t="shared" si="10"/>
        <v>0.27241379310344827</v>
      </c>
      <c r="CR689" s="52" t="s">
        <v>28921</v>
      </c>
    </row>
    <row r="690" spans="81:96">
      <c r="CC690" s="52">
        <v>689</v>
      </c>
      <c r="CD690" s="53" t="s">
        <v>30045</v>
      </c>
      <c r="CE690" s="53" t="s">
        <v>30046</v>
      </c>
      <c r="CF690" s="54">
        <v>15916</v>
      </c>
      <c r="CG690" s="54">
        <v>3.9159999999999999</v>
      </c>
      <c r="CH690" s="54">
        <v>4.0640000000000001</v>
      </c>
      <c r="CI690" s="54">
        <v>0.95799999999999996</v>
      </c>
      <c r="CJ690" s="54">
        <v>308</v>
      </c>
      <c r="CK690" s="54">
        <v>6.8</v>
      </c>
      <c r="CL690" s="54">
        <v>3.3989999999999999E-2</v>
      </c>
      <c r="CM690" s="54">
        <v>1.3220000000000001</v>
      </c>
      <c r="CN690" s="53" t="s">
        <v>29926</v>
      </c>
      <c r="CO690" s="54">
        <v>80</v>
      </c>
      <c r="CP690" s="54">
        <v>290</v>
      </c>
      <c r="CQ690" s="55">
        <f t="shared" si="10"/>
        <v>0.27586206896551724</v>
      </c>
      <c r="CR690" s="52" t="s">
        <v>28921</v>
      </c>
    </row>
    <row r="691" spans="81:96">
      <c r="CC691" s="52">
        <v>690</v>
      </c>
      <c r="CD691" s="53" t="s">
        <v>30047</v>
      </c>
      <c r="CE691" s="53" t="s">
        <v>30048</v>
      </c>
      <c r="CF691" s="54">
        <v>14629</v>
      </c>
      <c r="CG691" s="54">
        <v>3.8530000000000002</v>
      </c>
      <c r="CH691" s="54">
        <v>4.1150000000000002</v>
      </c>
      <c r="CI691" s="54">
        <v>0.85199999999999998</v>
      </c>
      <c r="CJ691" s="54">
        <v>297</v>
      </c>
      <c r="CK691" s="54">
        <v>5.8</v>
      </c>
      <c r="CL691" s="54">
        <v>2.853E-2</v>
      </c>
      <c r="CM691" s="54">
        <v>1.006</v>
      </c>
      <c r="CN691" s="53" t="s">
        <v>29926</v>
      </c>
      <c r="CO691" s="54">
        <v>81</v>
      </c>
      <c r="CP691" s="54">
        <v>290</v>
      </c>
      <c r="CQ691" s="55">
        <f t="shared" si="10"/>
        <v>0.27931034482758621</v>
      </c>
      <c r="CR691" s="52" t="s">
        <v>28921</v>
      </c>
    </row>
    <row r="692" spans="81:96">
      <c r="CC692" s="52">
        <v>691</v>
      </c>
      <c r="CD692" s="53" t="s">
        <v>30049</v>
      </c>
      <c r="CE692" s="53" t="s">
        <v>30050</v>
      </c>
      <c r="CF692" s="54">
        <v>5749</v>
      </c>
      <c r="CG692" s="54">
        <v>3.851</v>
      </c>
      <c r="CH692" s="54">
        <v>4.0119999999999996</v>
      </c>
      <c r="CI692" s="54">
        <v>0.59599999999999997</v>
      </c>
      <c r="CJ692" s="54">
        <v>166</v>
      </c>
      <c r="CK692" s="54">
        <v>5.3</v>
      </c>
      <c r="CL692" s="54">
        <v>1.1469999999999999E-2</v>
      </c>
      <c r="CM692" s="54">
        <v>0.92400000000000004</v>
      </c>
      <c r="CN692" s="53" t="s">
        <v>29926</v>
      </c>
      <c r="CO692" s="54">
        <v>82</v>
      </c>
      <c r="CP692" s="54">
        <v>290</v>
      </c>
      <c r="CQ692" s="55">
        <f t="shared" si="10"/>
        <v>0.28275862068965518</v>
      </c>
      <c r="CR692" s="52" t="s">
        <v>28921</v>
      </c>
    </row>
    <row r="693" spans="81:96">
      <c r="CC693" s="52">
        <v>692</v>
      </c>
      <c r="CD693" s="53" t="s">
        <v>7790</v>
      </c>
      <c r="CE693" s="53" t="s">
        <v>7789</v>
      </c>
      <c r="CF693" s="54">
        <v>14340</v>
      </c>
      <c r="CG693" s="54">
        <v>3.8359999999999999</v>
      </c>
      <c r="CH693" s="54">
        <v>3.8809999999999998</v>
      </c>
      <c r="CI693" s="54">
        <v>1.006</v>
      </c>
      <c r="CJ693" s="54">
        <v>325</v>
      </c>
      <c r="CK693" s="54">
        <v>7</v>
      </c>
      <c r="CL693" s="54">
        <v>2.9909999999999999E-2</v>
      </c>
      <c r="CM693" s="54">
        <v>1.2569999999999999</v>
      </c>
      <c r="CN693" s="53" t="s">
        <v>29926</v>
      </c>
      <c r="CO693" s="54">
        <v>83</v>
      </c>
      <c r="CP693" s="54">
        <v>290</v>
      </c>
      <c r="CQ693" s="55">
        <f t="shared" si="10"/>
        <v>0.28620689655172415</v>
      </c>
      <c r="CR693" s="52" t="s">
        <v>28921</v>
      </c>
    </row>
    <row r="694" spans="81:96">
      <c r="CC694" s="52">
        <v>693</v>
      </c>
      <c r="CD694" s="53" t="s">
        <v>7934</v>
      </c>
      <c r="CE694" s="53" t="s">
        <v>7941</v>
      </c>
      <c r="CF694" s="54">
        <v>15886</v>
      </c>
      <c r="CG694" s="54">
        <v>3.8069999999999999</v>
      </c>
      <c r="CH694" s="54">
        <v>3.823</v>
      </c>
      <c r="CI694" s="54">
        <v>0.79300000000000004</v>
      </c>
      <c r="CJ694" s="54">
        <v>261</v>
      </c>
      <c r="CK694" s="54">
        <v>6.3</v>
      </c>
      <c r="CL694" s="54">
        <v>3.322E-2</v>
      </c>
      <c r="CM694" s="54">
        <v>1.0880000000000001</v>
      </c>
      <c r="CN694" s="53" t="s">
        <v>29926</v>
      </c>
      <c r="CO694" s="54">
        <v>84</v>
      </c>
      <c r="CP694" s="54">
        <v>290</v>
      </c>
      <c r="CQ694" s="55">
        <f t="shared" si="10"/>
        <v>0.28965517241379313</v>
      </c>
      <c r="CR694" s="52" t="s">
        <v>28921</v>
      </c>
    </row>
    <row r="695" spans="81:96">
      <c r="CC695" s="52">
        <v>694</v>
      </c>
      <c r="CD695" s="53" t="s">
        <v>5721</v>
      </c>
      <c r="CE695" s="53" t="s">
        <v>5719</v>
      </c>
      <c r="CF695" s="54">
        <v>6900</v>
      </c>
      <c r="CG695" s="54">
        <v>3.794</v>
      </c>
      <c r="CH695" s="54">
        <v>3.9889999999999999</v>
      </c>
      <c r="CI695" s="54">
        <v>0.95299999999999996</v>
      </c>
      <c r="CJ695" s="54">
        <v>150</v>
      </c>
      <c r="CK695" s="54">
        <v>5.5</v>
      </c>
      <c r="CL695" s="54">
        <v>1.34E-2</v>
      </c>
      <c r="CM695" s="54">
        <v>0.95699999999999996</v>
      </c>
      <c r="CN695" s="53" t="s">
        <v>29926</v>
      </c>
      <c r="CO695" s="54">
        <v>85</v>
      </c>
      <c r="CP695" s="54">
        <v>290</v>
      </c>
      <c r="CQ695" s="55">
        <f t="shared" si="10"/>
        <v>0.29310344827586204</v>
      </c>
      <c r="CR695" s="52" t="s">
        <v>28921</v>
      </c>
    </row>
    <row r="696" spans="81:96">
      <c r="CC696" s="52">
        <v>695</v>
      </c>
      <c r="CD696" s="53" t="s">
        <v>30051</v>
      </c>
      <c r="CE696" s="53" t="s">
        <v>30052</v>
      </c>
      <c r="CF696" s="54">
        <v>6378</v>
      </c>
      <c r="CG696" s="54">
        <v>3.7120000000000002</v>
      </c>
      <c r="CH696" s="54">
        <v>4.99</v>
      </c>
      <c r="CI696" s="54">
        <v>1.63</v>
      </c>
      <c r="CJ696" s="54">
        <v>127</v>
      </c>
      <c r="CK696" s="54">
        <v>4.5</v>
      </c>
      <c r="CL696" s="54">
        <v>2.5579999999999999E-2</v>
      </c>
      <c r="CM696" s="54">
        <v>1.647</v>
      </c>
      <c r="CN696" s="53" t="s">
        <v>29926</v>
      </c>
      <c r="CO696" s="54">
        <v>86</v>
      </c>
      <c r="CP696" s="54">
        <v>290</v>
      </c>
      <c r="CQ696" s="55">
        <f t="shared" si="10"/>
        <v>0.29655172413793102</v>
      </c>
      <c r="CR696" s="52" t="s">
        <v>28921</v>
      </c>
    </row>
    <row r="697" spans="81:96">
      <c r="CC697" s="52">
        <v>696</v>
      </c>
      <c r="CD697" s="53" t="s">
        <v>30053</v>
      </c>
      <c r="CE697" s="53" t="s">
        <v>30054</v>
      </c>
      <c r="CF697" s="54">
        <v>5386</v>
      </c>
      <c r="CG697" s="54">
        <v>3.6850000000000001</v>
      </c>
      <c r="CH697" s="54">
        <v>3.948</v>
      </c>
      <c r="CI697" s="54">
        <v>0.88900000000000001</v>
      </c>
      <c r="CJ697" s="54">
        <v>144</v>
      </c>
      <c r="CK697" s="54">
        <v>6.5</v>
      </c>
      <c r="CL697" s="54">
        <v>9.9500000000000005E-3</v>
      </c>
      <c r="CM697" s="54">
        <v>1.0429999999999999</v>
      </c>
      <c r="CN697" s="53" t="s">
        <v>29926</v>
      </c>
      <c r="CO697" s="54">
        <v>87</v>
      </c>
      <c r="CP697" s="54">
        <v>290</v>
      </c>
      <c r="CQ697" s="55">
        <f t="shared" si="10"/>
        <v>0.3</v>
      </c>
      <c r="CR697" s="52" t="s">
        <v>28921</v>
      </c>
    </row>
    <row r="698" spans="81:96">
      <c r="CC698" s="52">
        <v>697</v>
      </c>
      <c r="CD698" s="53" t="s">
        <v>29820</v>
      </c>
      <c r="CE698" s="53" t="s">
        <v>29821</v>
      </c>
      <c r="CF698" s="54">
        <v>14080</v>
      </c>
      <c r="CG698" s="54">
        <v>3.645</v>
      </c>
      <c r="CH698" s="54">
        <v>3.851</v>
      </c>
      <c r="CI698" s="54">
        <v>1.516</v>
      </c>
      <c r="CJ698" s="54">
        <v>246</v>
      </c>
      <c r="CK698" s="54" t="s">
        <v>28918</v>
      </c>
      <c r="CL698" s="54">
        <v>1.9449999999999999E-2</v>
      </c>
      <c r="CM698" s="54">
        <v>1.516</v>
      </c>
      <c r="CN698" s="53" t="s">
        <v>29926</v>
      </c>
      <c r="CO698" s="54">
        <v>88</v>
      </c>
      <c r="CP698" s="54">
        <v>290</v>
      </c>
      <c r="CQ698" s="55">
        <f t="shared" si="10"/>
        <v>0.30344827586206896</v>
      </c>
      <c r="CR698" s="52" t="s">
        <v>28921</v>
      </c>
    </row>
    <row r="699" spans="81:96">
      <c r="CC699" s="52">
        <v>698</v>
      </c>
      <c r="CD699" s="53" t="s">
        <v>30055</v>
      </c>
      <c r="CE699" s="53" t="s">
        <v>30056</v>
      </c>
      <c r="CF699" s="54">
        <v>458</v>
      </c>
      <c r="CG699" s="54">
        <v>3.63</v>
      </c>
      <c r="CH699" s="54">
        <v>3.4430000000000001</v>
      </c>
      <c r="CI699" s="54">
        <v>0.53600000000000003</v>
      </c>
      <c r="CJ699" s="54">
        <v>69</v>
      </c>
      <c r="CK699" s="54">
        <v>2.4</v>
      </c>
      <c r="CL699" s="54">
        <v>2.0300000000000001E-3</v>
      </c>
      <c r="CM699" s="54">
        <v>1.05</v>
      </c>
      <c r="CN699" s="53" t="s">
        <v>29926</v>
      </c>
      <c r="CO699" s="54">
        <v>89</v>
      </c>
      <c r="CP699" s="54">
        <v>290</v>
      </c>
      <c r="CQ699" s="55">
        <f t="shared" si="10"/>
        <v>0.30689655172413793</v>
      </c>
      <c r="CR699" s="52" t="s">
        <v>28921</v>
      </c>
    </row>
    <row r="700" spans="81:96">
      <c r="CC700" s="52">
        <v>699</v>
      </c>
      <c r="CD700" s="53" t="s">
        <v>30057</v>
      </c>
      <c r="CE700" s="53" t="s">
        <v>30058</v>
      </c>
      <c r="CF700" s="54">
        <v>8602</v>
      </c>
      <c r="CG700" s="54">
        <v>3.6280000000000001</v>
      </c>
      <c r="CH700" s="54">
        <v>3.512</v>
      </c>
      <c r="CI700" s="54">
        <v>0.755</v>
      </c>
      <c r="CJ700" s="54">
        <v>212</v>
      </c>
      <c r="CK700" s="54">
        <v>9.1</v>
      </c>
      <c r="CL700" s="54">
        <v>1.269E-2</v>
      </c>
      <c r="CM700" s="54">
        <v>0.97699999999999998</v>
      </c>
      <c r="CN700" s="53" t="s">
        <v>29926</v>
      </c>
      <c r="CO700" s="54">
        <v>90</v>
      </c>
      <c r="CP700" s="54">
        <v>290</v>
      </c>
      <c r="CQ700" s="55">
        <f t="shared" si="10"/>
        <v>0.31034482758620691</v>
      </c>
      <c r="CR700" s="52" t="s">
        <v>28921</v>
      </c>
    </row>
    <row r="701" spans="81:96">
      <c r="CC701" s="52">
        <v>700</v>
      </c>
      <c r="CD701" s="53" t="s">
        <v>5487</v>
      </c>
      <c r="CE701" s="53" t="s">
        <v>5486</v>
      </c>
      <c r="CF701" s="54">
        <v>11274</v>
      </c>
      <c r="CG701" s="54">
        <v>3.6070000000000002</v>
      </c>
      <c r="CH701" s="54">
        <v>3.9039999999999999</v>
      </c>
      <c r="CI701" s="54">
        <v>0.53500000000000003</v>
      </c>
      <c r="CJ701" s="54">
        <v>202</v>
      </c>
      <c r="CK701" s="54">
        <v>9.6999999999999993</v>
      </c>
      <c r="CL701" s="54">
        <v>1.4619999999999999E-2</v>
      </c>
      <c r="CM701" s="54">
        <v>1.0429999999999999</v>
      </c>
      <c r="CN701" s="53" t="s">
        <v>29926</v>
      </c>
      <c r="CO701" s="54">
        <v>91</v>
      </c>
      <c r="CP701" s="54">
        <v>290</v>
      </c>
      <c r="CQ701" s="55">
        <f t="shared" si="10"/>
        <v>0.31379310344827588</v>
      </c>
      <c r="CR701" s="52" t="s">
        <v>28921</v>
      </c>
    </row>
    <row r="702" spans="81:96">
      <c r="CC702" s="52">
        <v>701</v>
      </c>
      <c r="CD702" s="53" t="s">
        <v>4381</v>
      </c>
      <c r="CE702" s="53" t="s">
        <v>4379</v>
      </c>
      <c r="CF702" s="54">
        <v>1324</v>
      </c>
      <c r="CG702" s="54">
        <v>3.585</v>
      </c>
      <c r="CH702" s="54">
        <v>2.8490000000000002</v>
      </c>
      <c r="CI702" s="54">
        <v>0.745</v>
      </c>
      <c r="CJ702" s="54">
        <v>47</v>
      </c>
      <c r="CK702" s="54">
        <v>4</v>
      </c>
      <c r="CL702" s="54">
        <v>4.6699999999999997E-3</v>
      </c>
      <c r="CM702" s="54">
        <v>0.85499999999999998</v>
      </c>
      <c r="CN702" s="53" t="s">
        <v>29926</v>
      </c>
      <c r="CO702" s="54">
        <v>92</v>
      </c>
      <c r="CP702" s="54">
        <v>290</v>
      </c>
      <c r="CQ702" s="55">
        <f t="shared" si="10"/>
        <v>0.31724137931034485</v>
      </c>
      <c r="CR702" s="52" t="s">
        <v>28921</v>
      </c>
    </row>
    <row r="703" spans="81:96">
      <c r="CC703" s="52">
        <v>702</v>
      </c>
      <c r="CD703" s="53" t="s">
        <v>30059</v>
      </c>
      <c r="CE703" s="53" t="s">
        <v>30060</v>
      </c>
      <c r="CF703" s="54">
        <v>2373</v>
      </c>
      <c r="CG703" s="54">
        <v>3.585</v>
      </c>
      <c r="CH703" s="54">
        <v>3.98</v>
      </c>
      <c r="CI703" s="54">
        <v>0.85599999999999998</v>
      </c>
      <c r="CJ703" s="54">
        <v>209</v>
      </c>
      <c r="CK703" s="54">
        <v>2.9</v>
      </c>
      <c r="CL703" s="54">
        <v>8.7799999999999996E-3</v>
      </c>
      <c r="CM703" s="54">
        <v>1.0049999999999999</v>
      </c>
      <c r="CN703" s="53" t="s">
        <v>29926</v>
      </c>
      <c r="CO703" s="54">
        <v>93</v>
      </c>
      <c r="CP703" s="54">
        <v>290</v>
      </c>
      <c r="CQ703" s="55">
        <f t="shared" si="10"/>
        <v>0.32068965517241377</v>
      </c>
      <c r="CR703" s="52" t="s">
        <v>28921</v>
      </c>
    </row>
    <row r="704" spans="81:96">
      <c r="CC704" s="52">
        <v>703</v>
      </c>
      <c r="CD704" s="53" t="s">
        <v>3055</v>
      </c>
      <c r="CE704" s="53" t="s">
        <v>3053</v>
      </c>
      <c r="CF704" s="54">
        <v>9124</v>
      </c>
      <c r="CG704" s="54">
        <v>3.5230000000000001</v>
      </c>
      <c r="CH704" s="54">
        <v>3.2</v>
      </c>
      <c r="CI704" s="54">
        <v>0.70499999999999996</v>
      </c>
      <c r="CJ704" s="54">
        <v>105</v>
      </c>
      <c r="CK704" s="54">
        <v>6.9</v>
      </c>
      <c r="CL704" s="54">
        <v>1.486E-2</v>
      </c>
      <c r="CM704" s="54">
        <v>1.014</v>
      </c>
      <c r="CN704" s="53" t="s">
        <v>29926</v>
      </c>
      <c r="CO704" s="54">
        <v>94</v>
      </c>
      <c r="CP704" s="54">
        <v>290</v>
      </c>
      <c r="CQ704" s="55">
        <f t="shared" si="10"/>
        <v>0.32413793103448274</v>
      </c>
      <c r="CR704" s="52" t="s">
        <v>28921</v>
      </c>
    </row>
    <row r="705" spans="81:96">
      <c r="CC705" s="52">
        <v>704</v>
      </c>
      <c r="CD705" s="53" t="s">
        <v>30061</v>
      </c>
      <c r="CE705" s="53" t="s">
        <v>30062</v>
      </c>
      <c r="CF705" s="54">
        <v>2794</v>
      </c>
      <c r="CG705" s="54">
        <v>3.5209999999999999</v>
      </c>
      <c r="CH705" s="54">
        <v>3.4470000000000001</v>
      </c>
      <c r="CI705" s="54">
        <v>0.61099999999999999</v>
      </c>
      <c r="CJ705" s="54">
        <v>90</v>
      </c>
      <c r="CK705" s="54">
        <v>6.3</v>
      </c>
      <c r="CL705" s="54">
        <v>5.0899999999999999E-3</v>
      </c>
      <c r="CM705" s="54">
        <v>0.86799999999999999</v>
      </c>
      <c r="CN705" s="53" t="s">
        <v>29926</v>
      </c>
      <c r="CO705" s="54">
        <v>95</v>
      </c>
      <c r="CP705" s="54">
        <v>290</v>
      </c>
      <c r="CQ705" s="55">
        <f t="shared" si="10"/>
        <v>0.32758620689655171</v>
      </c>
      <c r="CR705" s="52" t="s">
        <v>28921</v>
      </c>
    </row>
    <row r="706" spans="81:96">
      <c r="CC706" s="52">
        <v>705</v>
      </c>
      <c r="CD706" s="53" t="s">
        <v>30063</v>
      </c>
      <c r="CE706" s="53" t="s">
        <v>30064</v>
      </c>
      <c r="CF706" s="54">
        <v>1373</v>
      </c>
      <c r="CG706" s="54">
        <v>3.488</v>
      </c>
      <c r="CH706" s="54">
        <v>3.121</v>
      </c>
      <c r="CI706" s="54">
        <v>0.55700000000000005</v>
      </c>
      <c r="CJ706" s="54">
        <v>79</v>
      </c>
      <c r="CK706" s="54">
        <v>2.8</v>
      </c>
      <c r="CL706" s="54">
        <v>8.1300000000000001E-3</v>
      </c>
      <c r="CM706" s="54">
        <v>1.2190000000000001</v>
      </c>
      <c r="CN706" s="53" t="s">
        <v>29926</v>
      </c>
      <c r="CO706" s="54">
        <v>96</v>
      </c>
      <c r="CP706" s="54">
        <v>290</v>
      </c>
      <c r="CQ706" s="55">
        <f t="shared" ref="CQ706:CQ769" si="11">CO706/CP706</f>
        <v>0.33103448275862069</v>
      </c>
      <c r="CR706" s="52" t="s">
        <v>28921</v>
      </c>
    </row>
    <row r="707" spans="81:96">
      <c r="CC707" s="52">
        <v>706</v>
      </c>
      <c r="CD707" s="53" t="s">
        <v>2802</v>
      </c>
      <c r="CE707" s="53" t="s">
        <v>2800</v>
      </c>
      <c r="CF707" s="54">
        <v>6647</v>
      </c>
      <c r="CG707" s="54">
        <v>3.45</v>
      </c>
      <c r="CH707" s="54">
        <v>3.65</v>
      </c>
      <c r="CI707" s="54">
        <v>0.97299999999999998</v>
      </c>
      <c r="CJ707" s="54">
        <v>111</v>
      </c>
      <c r="CK707" s="54">
        <v>9.1999999999999993</v>
      </c>
      <c r="CL707" s="54">
        <v>7.8200000000000006E-3</v>
      </c>
      <c r="CM707" s="54">
        <v>0.93799999999999994</v>
      </c>
      <c r="CN707" s="53" t="s">
        <v>29926</v>
      </c>
      <c r="CO707" s="54">
        <v>97</v>
      </c>
      <c r="CP707" s="54">
        <v>290</v>
      </c>
      <c r="CQ707" s="55">
        <f t="shared" si="11"/>
        <v>0.33448275862068966</v>
      </c>
      <c r="CR707" s="52" t="s">
        <v>28921</v>
      </c>
    </row>
    <row r="708" spans="81:96">
      <c r="CC708" s="52">
        <v>707</v>
      </c>
      <c r="CD708" s="53" t="s">
        <v>30065</v>
      </c>
      <c r="CE708" s="53" t="s">
        <v>30066</v>
      </c>
      <c r="CF708" s="54">
        <v>2212</v>
      </c>
      <c r="CG708" s="54">
        <v>3.4460000000000002</v>
      </c>
      <c r="CH708" s="54">
        <v>2.831</v>
      </c>
      <c r="CI708" s="54">
        <v>0.66100000000000003</v>
      </c>
      <c r="CJ708" s="54">
        <v>56</v>
      </c>
      <c r="CK708" s="54">
        <v>5.6</v>
      </c>
      <c r="CL708" s="54">
        <v>5.3200000000000001E-3</v>
      </c>
      <c r="CM708" s="54">
        <v>0.81100000000000005</v>
      </c>
      <c r="CN708" s="53" t="s">
        <v>29926</v>
      </c>
      <c r="CO708" s="54">
        <v>98</v>
      </c>
      <c r="CP708" s="54">
        <v>290</v>
      </c>
      <c r="CQ708" s="55">
        <f t="shared" si="11"/>
        <v>0.33793103448275863</v>
      </c>
      <c r="CR708" s="52" t="s">
        <v>28921</v>
      </c>
    </row>
    <row r="709" spans="81:96">
      <c r="CC709" s="52">
        <v>708</v>
      </c>
      <c r="CD709" s="53" t="s">
        <v>30067</v>
      </c>
      <c r="CE709" s="53" t="s">
        <v>30068</v>
      </c>
      <c r="CF709" s="54">
        <v>10837</v>
      </c>
      <c r="CG709" s="54">
        <v>3.444</v>
      </c>
      <c r="CH709" s="54">
        <v>3.4470000000000001</v>
      </c>
      <c r="CI709" s="54">
        <v>0.77</v>
      </c>
      <c r="CJ709" s="54">
        <v>209</v>
      </c>
      <c r="CK709" s="54">
        <v>8.1999999999999993</v>
      </c>
      <c r="CL709" s="54">
        <v>1.2200000000000001E-2</v>
      </c>
      <c r="CM709" s="54">
        <v>0.72</v>
      </c>
      <c r="CN709" s="53" t="s">
        <v>29926</v>
      </c>
      <c r="CO709" s="54">
        <v>99</v>
      </c>
      <c r="CP709" s="54">
        <v>290</v>
      </c>
      <c r="CQ709" s="55">
        <f t="shared" si="11"/>
        <v>0.3413793103448276</v>
      </c>
      <c r="CR709" s="52" t="s">
        <v>28921</v>
      </c>
    </row>
    <row r="710" spans="81:96">
      <c r="CC710" s="52">
        <v>709</v>
      </c>
      <c r="CD710" s="53" t="s">
        <v>30069</v>
      </c>
      <c r="CE710" s="53" t="s">
        <v>30070</v>
      </c>
      <c r="CF710" s="54">
        <v>1204</v>
      </c>
      <c r="CG710" s="54">
        <v>3.419</v>
      </c>
      <c r="CH710" s="54">
        <v>4.1719999999999997</v>
      </c>
      <c r="CI710" s="54">
        <v>1.1020000000000001</v>
      </c>
      <c r="CJ710" s="54">
        <v>49</v>
      </c>
      <c r="CK710" s="54">
        <v>3.8</v>
      </c>
      <c r="CL710" s="54">
        <v>5.1799999999999997E-3</v>
      </c>
      <c r="CM710" s="54">
        <v>1.4379999999999999</v>
      </c>
      <c r="CN710" s="53" t="s">
        <v>29926</v>
      </c>
      <c r="CO710" s="54">
        <v>100</v>
      </c>
      <c r="CP710" s="54">
        <v>290</v>
      </c>
      <c r="CQ710" s="55">
        <f t="shared" si="11"/>
        <v>0.34482758620689657</v>
      </c>
      <c r="CR710" s="52" t="s">
        <v>28921</v>
      </c>
    </row>
    <row r="711" spans="81:96">
      <c r="CC711" s="52">
        <v>710</v>
      </c>
      <c r="CD711" s="53" t="s">
        <v>5413</v>
      </c>
      <c r="CE711" s="53" t="s">
        <v>5411</v>
      </c>
      <c r="CF711" s="54">
        <v>2905</v>
      </c>
      <c r="CG711" s="54">
        <v>3.335</v>
      </c>
      <c r="CH711" s="54">
        <v>3.3530000000000002</v>
      </c>
      <c r="CI711" s="54">
        <v>1.085</v>
      </c>
      <c r="CJ711" s="54">
        <v>94</v>
      </c>
      <c r="CK711" s="54">
        <v>5.0999999999999996</v>
      </c>
      <c r="CL711" s="54">
        <v>6.8100000000000001E-3</v>
      </c>
      <c r="CM711" s="54">
        <v>0.91900000000000004</v>
      </c>
      <c r="CN711" s="53" t="s">
        <v>29926</v>
      </c>
      <c r="CO711" s="54">
        <v>101</v>
      </c>
      <c r="CP711" s="54">
        <v>290</v>
      </c>
      <c r="CQ711" s="55">
        <f t="shared" si="11"/>
        <v>0.34827586206896549</v>
      </c>
      <c r="CR711" s="52" t="s">
        <v>28921</v>
      </c>
    </row>
    <row r="712" spans="81:96">
      <c r="CC712" s="52">
        <v>711</v>
      </c>
      <c r="CD712" s="53" t="s">
        <v>30071</v>
      </c>
      <c r="CE712" s="53" t="s">
        <v>30072</v>
      </c>
      <c r="CF712" s="54">
        <v>604</v>
      </c>
      <c r="CG712" s="54">
        <v>3.3250000000000002</v>
      </c>
      <c r="CH712" s="54">
        <v>2.0539999999999998</v>
      </c>
      <c r="CI712" s="54">
        <v>0.20699999999999999</v>
      </c>
      <c r="CJ712" s="54">
        <v>29</v>
      </c>
      <c r="CK712" s="54">
        <v>3.3</v>
      </c>
      <c r="CL712" s="54">
        <v>3.63E-3</v>
      </c>
      <c r="CM712" s="54">
        <v>0.95599999999999996</v>
      </c>
      <c r="CN712" s="53" t="s">
        <v>29926</v>
      </c>
      <c r="CO712" s="54">
        <v>102</v>
      </c>
      <c r="CP712" s="54">
        <v>290</v>
      </c>
      <c r="CQ712" s="55">
        <f t="shared" si="11"/>
        <v>0.35172413793103446</v>
      </c>
      <c r="CR712" s="52" t="s">
        <v>28921</v>
      </c>
    </row>
    <row r="713" spans="81:96">
      <c r="CC713" s="52">
        <v>712</v>
      </c>
      <c r="CD713" s="53" t="s">
        <v>30073</v>
      </c>
      <c r="CE713" s="53" t="s">
        <v>30074</v>
      </c>
      <c r="CF713" s="54">
        <v>414</v>
      </c>
      <c r="CG713" s="54">
        <v>3.2949999999999999</v>
      </c>
      <c r="CH713" s="54">
        <v>1.9039999999999999</v>
      </c>
      <c r="CI713" s="54">
        <v>0.47799999999999998</v>
      </c>
      <c r="CJ713" s="54">
        <v>23</v>
      </c>
      <c r="CK713" s="54">
        <v>4.9000000000000004</v>
      </c>
      <c r="CL713" s="54">
        <v>1.5399999999999999E-3</v>
      </c>
      <c r="CM713" s="54">
        <v>0.84499999999999997</v>
      </c>
      <c r="CN713" s="53" t="s">
        <v>29926</v>
      </c>
      <c r="CO713" s="54">
        <v>103</v>
      </c>
      <c r="CP713" s="54">
        <v>290</v>
      </c>
      <c r="CQ713" s="55">
        <f t="shared" si="11"/>
        <v>0.35517241379310344</v>
      </c>
      <c r="CR713" s="52" t="s">
        <v>28921</v>
      </c>
    </row>
    <row r="714" spans="81:96">
      <c r="CC714" s="52">
        <v>713</v>
      </c>
      <c r="CD714" s="53" t="s">
        <v>13143</v>
      </c>
      <c r="CE714" s="53" t="s">
        <v>13146</v>
      </c>
      <c r="CF714" s="54">
        <v>7306</v>
      </c>
      <c r="CG714" s="54">
        <v>3.2930000000000001</v>
      </c>
      <c r="CH714" s="54">
        <v>3.2690000000000001</v>
      </c>
      <c r="CI714" s="54">
        <v>0.76800000000000002</v>
      </c>
      <c r="CJ714" s="54">
        <v>250</v>
      </c>
      <c r="CK714" s="54">
        <v>4.2</v>
      </c>
      <c r="CL714" s="54">
        <v>1.8329999999999999E-2</v>
      </c>
      <c r="CM714" s="54">
        <v>0.80200000000000005</v>
      </c>
      <c r="CN714" s="53" t="s">
        <v>29926</v>
      </c>
      <c r="CO714" s="54">
        <v>104</v>
      </c>
      <c r="CP714" s="54">
        <v>290</v>
      </c>
      <c r="CQ714" s="55">
        <f t="shared" si="11"/>
        <v>0.35862068965517241</v>
      </c>
      <c r="CR714" s="52" t="s">
        <v>28921</v>
      </c>
    </row>
    <row r="715" spans="81:96">
      <c r="CC715" s="52">
        <v>714</v>
      </c>
      <c r="CD715" s="53" t="s">
        <v>30075</v>
      </c>
      <c r="CE715" s="53" t="s">
        <v>30076</v>
      </c>
      <c r="CF715" s="54">
        <v>911</v>
      </c>
      <c r="CG715" s="54">
        <v>3.2709999999999999</v>
      </c>
      <c r="CH715" s="54">
        <v>2.992</v>
      </c>
      <c r="CI715" s="54">
        <v>0.66700000000000004</v>
      </c>
      <c r="CJ715" s="54">
        <v>81</v>
      </c>
      <c r="CK715" s="54">
        <v>2.7</v>
      </c>
      <c r="CL715" s="54">
        <v>3.6700000000000001E-3</v>
      </c>
      <c r="CM715" s="54">
        <v>0.90500000000000003</v>
      </c>
      <c r="CN715" s="53" t="s">
        <v>29926</v>
      </c>
      <c r="CO715" s="54">
        <v>105</v>
      </c>
      <c r="CP715" s="54">
        <v>290</v>
      </c>
      <c r="CQ715" s="55">
        <f t="shared" si="11"/>
        <v>0.36206896551724138</v>
      </c>
      <c r="CR715" s="52" t="s">
        <v>28921</v>
      </c>
    </row>
    <row r="716" spans="81:96">
      <c r="CC716" s="52">
        <v>715</v>
      </c>
      <c r="CD716" s="53" t="s">
        <v>30077</v>
      </c>
      <c r="CE716" s="53" t="s">
        <v>30078</v>
      </c>
      <c r="CF716" s="54">
        <v>5830</v>
      </c>
      <c r="CG716" s="54">
        <v>3.2679999999999998</v>
      </c>
      <c r="CH716" s="54">
        <v>2.8559999999999999</v>
      </c>
      <c r="CI716" s="54">
        <v>1.008</v>
      </c>
      <c r="CJ716" s="54">
        <v>118</v>
      </c>
      <c r="CK716" s="54">
        <v>8.4</v>
      </c>
      <c r="CL716" s="54">
        <v>1.0410000000000001E-2</v>
      </c>
      <c r="CM716" s="54">
        <v>0.97299999999999998</v>
      </c>
      <c r="CN716" s="53" t="s">
        <v>29926</v>
      </c>
      <c r="CO716" s="54">
        <v>106</v>
      </c>
      <c r="CP716" s="54">
        <v>290</v>
      </c>
      <c r="CQ716" s="55">
        <f t="shared" si="11"/>
        <v>0.36551724137931035</v>
      </c>
      <c r="CR716" s="52" t="s">
        <v>28921</v>
      </c>
    </row>
    <row r="717" spans="81:96">
      <c r="CC717" s="52">
        <v>716</v>
      </c>
      <c r="CD717" s="53" t="s">
        <v>30079</v>
      </c>
      <c r="CE717" s="53" t="s">
        <v>30080</v>
      </c>
      <c r="CF717" s="54">
        <v>15632</v>
      </c>
      <c r="CG717" s="54">
        <v>3.2629999999999999</v>
      </c>
      <c r="CH717" s="54">
        <v>3.173</v>
      </c>
      <c r="CI717" s="54">
        <v>1.0089999999999999</v>
      </c>
      <c r="CJ717" s="54">
        <v>227</v>
      </c>
      <c r="CK717" s="54">
        <v>7.3</v>
      </c>
      <c r="CL717" s="54">
        <v>2.7300000000000001E-2</v>
      </c>
      <c r="CM717" s="54">
        <v>0.89500000000000002</v>
      </c>
      <c r="CN717" s="53" t="s">
        <v>29926</v>
      </c>
      <c r="CO717" s="54">
        <v>107</v>
      </c>
      <c r="CP717" s="54">
        <v>290</v>
      </c>
      <c r="CQ717" s="55">
        <f t="shared" si="11"/>
        <v>0.36896551724137933</v>
      </c>
      <c r="CR717" s="52" t="s">
        <v>28921</v>
      </c>
    </row>
    <row r="718" spans="81:96">
      <c r="CC718" s="52">
        <v>717</v>
      </c>
      <c r="CD718" s="53" t="s">
        <v>30081</v>
      </c>
      <c r="CE718" s="53" t="s">
        <v>30082</v>
      </c>
      <c r="CF718" s="54">
        <v>1048</v>
      </c>
      <c r="CG718" s="54">
        <v>3.25</v>
      </c>
      <c r="CH718" s="54">
        <v>5.609</v>
      </c>
      <c r="CI718" s="54">
        <v>1</v>
      </c>
      <c r="CJ718" s="54">
        <v>3</v>
      </c>
      <c r="CK718" s="54" t="s">
        <v>28918</v>
      </c>
      <c r="CL718" s="54">
        <v>1.4499999999999999E-3</v>
      </c>
      <c r="CM718" s="54">
        <v>1.9830000000000001</v>
      </c>
      <c r="CN718" s="53" t="s">
        <v>29926</v>
      </c>
      <c r="CO718" s="54">
        <v>108</v>
      </c>
      <c r="CP718" s="54">
        <v>290</v>
      </c>
      <c r="CQ718" s="55">
        <f t="shared" si="11"/>
        <v>0.3724137931034483</v>
      </c>
      <c r="CR718" s="52" t="s">
        <v>28921</v>
      </c>
    </row>
    <row r="719" spans="81:96">
      <c r="CC719" s="52">
        <v>718</v>
      </c>
      <c r="CD719" s="53" t="s">
        <v>30083</v>
      </c>
      <c r="CE719" s="53" t="s">
        <v>30084</v>
      </c>
      <c r="CF719" s="54">
        <v>8434</v>
      </c>
      <c r="CG719" s="54">
        <v>3.2309999999999999</v>
      </c>
      <c r="CH719" s="54">
        <v>3.2789999999999999</v>
      </c>
      <c r="CI719" s="54">
        <v>0.64400000000000002</v>
      </c>
      <c r="CJ719" s="54">
        <v>160</v>
      </c>
      <c r="CK719" s="54">
        <v>7.6</v>
      </c>
      <c r="CL719" s="54">
        <v>2.1729999999999999E-2</v>
      </c>
      <c r="CM719" s="54">
        <v>1.427</v>
      </c>
      <c r="CN719" s="53" t="s">
        <v>29926</v>
      </c>
      <c r="CO719" s="54">
        <v>109</v>
      </c>
      <c r="CP719" s="54">
        <v>290</v>
      </c>
      <c r="CQ719" s="55">
        <f t="shared" si="11"/>
        <v>0.37586206896551722</v>
      </c>
      <c r="CR719" s="52" t="s">
        <v>28921</v>
      </c>
    </row>
    <row r="720" spans="81:96">
      <c r="CC720" s="52">
        <v>719</v>
      </c>
      <c r="CD720" s="53" t="s">
        <v>30085</v>
      </c>
      <c r="CE720" s="53" t="s">
        <v>30086</v>
      </c>
      <c r="CF720" s="54">
        <v>5615</v>
      </c>
      <c r="CG720" s="54">
        <v>3.21</v>
      </c>
      <c r="CH720" s="54">
        <v>3.1909999999999998</v>
      </c>
      <c r="CI720" s="54">
        <v>0.65200000000000002</v>
      </c>
      <c r="CJ720" s="54">
        <v>310</v>
      </c>
      <c r="CK720" s="54">
        <v>3.6</v>
      </c>
      <c r="CL720" s="54">
        <v>2.2540000000000001E-2</v>
      </c>
      <c r="CM720" s="54">
        <v>0.995</v>
      </c>
      <c r="CN720" s="53" t="s">
        <v>29926</v>
      </c>
      <c r="CO720" s="54">
        <v>110</v>
      </c>
      <c r="CP720" s="54">
        <v>290</v>
      </c>
      <c r="CQ720" s="55">
        <f t="shared" si="11"/>
        <v>0.37931034482758619</v>
      </c>
      <c r="CR720" s="52" t="s">
        <v>28921</v>
      </c>
    </row>
    <row r="721" spans="81:96">
      <c r="CC721" s="52">
        <v>720</v>
      </c>
      <c r="CD721" s="53" t="s">
        <v>30087</v>
      </c>
      <c r="CE721" s="53" t="s">
        <v>30088</v>
      </c>
      <c r="CF721" s="54">
        <v>11748</v>
      </c>
      <c r="CG721" s="54">
        <v>3.194</v>
      </c>
      <c r="CH721" s="54">
        <v>3.157</v>
      </c>
      <c r="CI721" s="54">
        <v>0.61099999999999999</v>
      </c>
      <c r="CJ721" s="54">
        <v>285</v>
      </c>
      <c r="CK721" s="54">
        <v>7.4</v>
      </c>
      <c r="CL721" s="54">
        <v>2.7699999999999999E-2</v>
      </c>
      <c r="CM721" s="54">
        <v>1.218</v>
      </c>
      <c r="CN721" s="53" t="s">
        <v>29926</v>
      </c>
      <c r="CO721" s="54">
        <v>111</v>
      </c>
      <c r="CP721" s="54">
        <v>290</v>
      </c>
      <c r="CQ721" s="55">
        <f t="shared" si="11"/>
        <v>0.38275862068965516</v>
      </c>
      <c r="CR721" s="52" t="s">
        <v>28921</v>
      </c>
    </row>
    <row r="722" spans="81:96">
      <c r="CC722" s="52">
        <v>721</v>
      </c>
      <c r="CD722" s="53" t="s">
        <v>13969</v>
      </c>
      <c r="CE722" s="53" t="s">
        <v>13967</v>
      </c>
      <c r="CF722" s="54">
        <v>51066</v>
      </c>
      <c r="CG722" s="54">
        <v>3.169</v>
      </c>
      <c r="CH722" s="54">
        <v>3.3719999999999999</v>
      </c>
      <c r="CI722" s="54">
        <v>0.84399999999999997</v>
      </c>
      <c r="CJ722" s="54">
        <v>634</v>
      </c>
      <c r="CK722" s="54" t="s">
        <v>28918</v>
      </c>
      <c r="CL722" s="54">
        <v>6.1690000000000002E-2</v>
      </c>
      <c r="CM722" s="54">
        <v>1.208</v>
      </c>
      <c r="CN722" s="53" t="s">
        <v>29926</v>
      </c>
      <c r="CO722" s="54">
        <v>112</v>
      </c>
      <c r="CP722" s="54">
        <v>290</v>
      </c>
      <c r="CQ722" s="55">
        <f t="shared" si="11"/>
        <v>0.38620689655172413</v>
      </c>
      <c r="CR722" s="52" t="s">
        <v>28921</v>
      </c>
    </row>
    <row r="723" spans="81:96">
      <c r="CC723" s="52">
        <v>722</v>
      </c>
      <c r="CD723" s="53" t="s">
        <v>25163</v>
      </c>
      <c r="CE723" s="53" t="s">
        <v>25161</v>
      </c>
      <c r="CF723" s="54">
        <v>1908</v>
      </c>
      <c r="CG723" s="54">
        <v>3.1539999999999999</v>
      </c>
      <c r="CH723" s="54">
        <v>2.9430000000000001</v>
      </c>
      <c r="CI723" s="54">
        <v>0.224</v>
      </c>
      <c r="CJ723" s="54">
        <v>67</v>
      </c>
      <c r="CK723" s="54">
        <v>6</v>
      </c>
      <c r="CL723" s="54">
        <v>4.8300000000000001E-3</v>
      </c>
      <c r="CM723" s="54">
        <v>0.96</v>
      </c>
      <c r="CN723" s="53" t="s">
        <v>29926</v>
      </c>
      <c r="CO723" s="54">
        <v>113</v>
      </c>
      <c r="CP723" s="54">
        <v>290</v>
      </c>
      <c r="CQ723" s="55">
        <f t="shared" si="11"/>
        <v>0.3896551724137931</v>
      </c>
      <c r="CR723" s="52" t="s">
        <v>28921</v>
      </c>
    </row>
    <row r="724" spans="81:96">
      <c r="CC724" s="52">
        <v>723</v>
      </c>
      <c r="CD724" s="53" t="s">
        <v>30089</v>
      </c>
      <c r="CE724" s="53" t="s">
        <v>30090</v>
      </c>
      <c r="CF724" s="54">
        <v>6546</v>
      </c>
      <c r="CG724" s="54">
        <v>3.1469999999999998</v>
      </c>
      <c r="CH724" s="54">
        <v>3.2120000000000002</v>
      </c>
      <c r="CI724" s="54">
        <v>1.0089999999999999</v>
      </c>
      <c r="CJ724" s="54">
        <v>106</v>
      </c>
      <c r="CK724" s="54">
        <v>8.4</v>
      </c>
      <c r="CL724" s="54">
        <v>1.14E-2</v>
      </c>
      <c r="CM724" s="54">
        <v>1.071</v>
      </c>
      <c r="CN724" s="53" t="s">
        <v>29926</v>
      </c>
      <c r="CO724" s="54">
        <v>114</v>
      </c>
      <c r="CP724" s="54">
        <v>290</v>
      </c>
      <c r="CQ724" s="55">
        <f t="shared" si="11"/>
        <v>0.39310344827586208</v>
      </c>
      <c r="CR724" s="52" t="s">
        <v>28921</v>
      </c>
    </row>
    <row r="725" spans="81:96">
      <c r="CC725" s="52">
        <v>724</v>
      </c>
      <c r="CD725" s="53" t="s">
        <v>30091</v>
      </c>
      <c r="CE725" s="53" t="s">
        <v>30092</v>
      </c>
      <c r="CF725" s="54">
        <v>4018</v>
      </c>
      <c r="CG725" s="54">
        <v>3.1429999999999998</v>
      </c>
      <c r="CH725" s="54">
        <v>3.3719999999999999</v>
      </c>
      <c r="CI725" s="54">
        <v>0.33300000000000002</v>
      </c>
      <c r="CJ725" s="54">
        <v>84</v>
      </c>
      <c r="CK725" s="54">
        <v>5.9</v>
      </c>
      <c r="CL725" s="54">
        <v>1.0290000000000001E-2</v>
      </c>
      <c r="CM725" s="54">
        <v>1.091</v>
      </c>
      <c r="CN725" s="53" t="s">
        <v>29926</v>
      </c>
      <c r="CO725" s="54">
        <v>115</v>
      </c>
      <c r="CP725" s="54">
        <v>290</v>
      </c>
      <c r="CQ725" s="55">
        <f t="shared" si="11"/>
        <v>0.39655172413793105</v>
      </c>
      <c r="CR725" s="52" t="s">
        <v>28921</v>
      </c>
    </row>
    <row r="726" spans="81:96">
      <c r="CC726" s="52">
        <v>725</v>
      </c>
      <c r="CD726" s="53" t="s">
        <v>30093</v>
      </c>
      <c r="CE726" s="53" t="s">
        <v>30094</v>
      </c>
      <c r="CF726" s="54">
        <v>5481</v>
      </c>
      <c r="CG726" s="54">
        <v>3.141</v>
      </c>
      <c r="CH726" s="54">
        <v>3.4350000000000001</v>
      </c>
      <c r="CI726" s="54">
        <v>0.63700000000000001</v>
      </c>
      <c r="CJ726" s="54">
        <v>80</v>
      </c>
      <c r="CK726" s="54" t="s">
        <v>28918</v>
      </c>
      <c r="CL726" s="54">
        <v>1.0919999999999999E-2</v>
      </c>
      <c r="CM726" s="54">
        <v>1.4039999999999999</v>
      </c>
      <c r="CN726" s="53" t="s">
        <v>29926</v>
      </c>
      <c r="CO726" s="54">
        <v>116</v>
      </c>
      <c r="CP726" s="54">
        <v>290</v>
      </c>
      <c r="CQ726" s="55">
        <f t="shared" si="11"/>
        <v>0.4</v>
      </c>
      <c r="CR726" s="52" t="s">
        <v>28921</v>
      </c>
    </row>
    <row r="727" spans="81:96">
      <c r="CC727" s="52">
        <v>726</v>
      </c>
      <c r="CD727" s="53" t="s">
        <v>30095</v>
      </c>
      <c r="CE727" s="53" t="s">
        <v>30096</v>
      </c>
      <c r="CF727" s="54">
        <v>7694</v>
      </c>
      <c r="CG727" s="54">
        <v>3.1040000000000001</v>
      </c>
      <c r="CH727" s="54">
        <v>3.1070000000000002</v>
      </c>
      <c r="CI727" s="54">
        <v>0.61299999999999999</v>
      </c>
      <c r="CJ727" s="54">
        <v>124</v>
      </c>
      <c r="CK727" s="54">
        <v>8.9</v>
      </c>
      <c r="CL727" s="54">
        <v>1.069E-2</v>
      </c>
      <c r="CM727" s="54">
        <v>0.92600000000000005</v>
      </c>
      <c r="CN727" s="53" t="s">
        <v>29926</v>
      </c>
      <c r="CO727" s="54">
        <v>117</v>
      </c>
      <c r="CP727" s="54">
        <v>290</v>
      </c>
      <c r="CQ727" s="55">
        <f t="shared" si="11"/>
        <v>0.40344827586206894</v>
      </c>
      <c r="CR727" s="52" t="s">
        <v>28921</v>
      </c>
    </row>
    <row r="728" spans="81:96">
      <c r="CC728" s="52">
        <v>727</v>
      </c>
      <c r="CD728" s="53" t="s">
        <v>30097</v>
      </c>
      <c r="CE728" s="53" t="s">
        <v>30098</v>
      </c>
      <c r="CF728" s="54">
        <v>7321</v>
      </c>
      <c r="CG728" s="54">
        <v>3.0920000000000001</v>
      </c>
      <c r="CH728" s="54">
        <v>2.9710000000000001</v>
      </c>
      <c r="CI728" s="54">
        <v>0.441</v>
      </c>
      <c r="CJ728" s="54">
        <v>161</v>
      </c>
      <c r="CK728" s="54">
        <v>6.3</v>
      </c>
      <c r="CL728" s="54">
        <v>1.426E-2</v>
      </c>
      <c r="CM728" s="54">
        <v>0.77400000000000002</v>
      </c>
      <c r="CN728" s="53" t="s">
        <v>29926</v>
      </c>
      <c r="CO728" s="54">
        <v>118</v>
      </c>
      <c r="CP728" s="54">
        <v>290</v>
      </c>
      <c r="CQ728" s="55">
        <f t="shared" si="11"/>
        <v>0.40689655172413791</v>
      </c>
      <c r="CR728" s="52" t="s">
        <v>28921</v>
      </c>
    </row>
    <row r="729" spans="81:96">
      <c r="CC729" s="52">
        <v>728</v>
      </c>
      <c r="CD729" s="53" t="s">
        <v>30099</v>
      </c>
      <c r="CE729" s="53" t="s">
        <v>30100</v>
      </c>
      <c r="CF729" s="54">
        <v>10228</v>
      </c>
      <c r="CG729" s="54">
        <v>3.0880000000000001</v>
      </c>
      <c r="CH729" s="54">
        <v>3.1619999999999999</v>
      </c>
      <c r="CI729" s="54">
        <v>0.80900000000000005</v>
      </c>
      <c r="CJ729" s="54">
        <v>329</v>
      </c>
      <c r="CK729" s="54">
        <v>5.8</v>
      </c>
      <c r="CL729" s="54">
        <v>2.6540000000000001E-2</v>
      </c>
      <c r="CM729" s="54">
        <v>1.056</v>
      </c>
      <c r="CN729" s="53" t="s">
        <v>29926</v>
      </c>
      <c r="CO729" s="54">
        <v>119</v>
      </c>
      <c r="CP729" s="54">
        <v>290</v>
      </c>
      <c r="CQ729" s="55">
        <f t="shared" si="11"/>
        <v>0.41034482758620688</v>
      </c>
      <c r="CR729" s="52" t="s">
        <v>28921</v>
      </c>
    </row>
    <row r="730" spans="81:96">
      <c r="CC730" s="52">
        <v>729</v>
      </c>
      <c r="CD730" s="53" t="s">
        <v>30101</v>
      </c>
      <c r="CE730" s="53" t="s">
        <v>30102</v>
      </c>
      <c r="CF730" s="54">
        <v>2914</v>
      </c>
      <c r="CG730" s="54">
        <v>3.0680000000000001</v>
      </c>
      <c r="CH730" s="54">
        <v>2.423</v>
      </c>
      <c r="CI730" s="54">
        <v>0.87</v>
      </c>
      <c r="CJ730" s="54">
        <v>54</v>
      </c>
      <c r="CK730" s="54" t="s">
        <v>28918</v>
      </c>
      <c r="CL730" s="54">
        <v>4.5199999999999997E-3</v>
      </c>
      <c r="CM730" s="54">
        <v>0.91800000000000004</v>
      </c>
      <c r="CN730" s="53" t="s">
        <v>29926</v>
      </c>
      <c r="CO730" s="54">
        <v>120</v>
      </c>
      <c r="CP730" s="54">
        <v>290</v>
      </c>
      <c r="CQ730" s="55">
        <f t="shared" si="11"/>
        <v>0.41379310344827586</v>
      </c>
      <c r="CR730" s="52" t="s">
        <v>28921</v>
      </c>
    </row>
    <row r="731" spans="81:96">
      <c r="CC731" s="52">
        <v>730</v>
      </c>
      <c r="CD731" s="53" t="s">
        <v>30103</v>
      </c>
      <c r="CE731" s="53" t="s">
        <v>30104</v>
      </c>
      <c r="CF731" s="54">
        <v>329</v>
      </c>
      <c r="CG731" s="54">
        <v>3.036</v>
      </c>
      <c r="CH731" s="54">
        <v>3.0670000000000002</v>
      </c>
      <c r="CI731" s="54">
        <v>0.35699999999999998</v>
      </c>
      <c r="CJ731" s="54">
        <v>28</v>
      </c>
      <c r="CK731" s="54">
        <v>2.9</v>
      </c>
      <c r="CL731" s="54">
        <v>2.0300000000000001E-3</v>
      </c>
      <c r="CM731" s="54">
        <v>1.23</v>
      </c>
      <c r="CN731" s="53" t="s">
        <v>29926</v>
      </c>
      <c r="CO731" s="54">
        <v>121</v>
      </c>
      <c r="CP731" s="54">
        <v>290</v>
      </c>
      <c r="CQ731" s="55">
        <f t="shared" si="11"/>
        <v>0.41724137931034483</v>
      </c>
      <c r="CR731" s="52" t="s">
        <v>28921</v>
      </c>
    </row>
    <row r="732" spans="81:96">
      <c r="CC732" s="52">
        <v>731</v>
      </c>
      <c r="CD732" s="53" t="s">
        <v>30105</v>
      </c>
      <c r="CE732" s="53" t="s">
        <v>30106</v>
      </c>
      <c r="CF732" s="54">
        <v>20956</v>
      </c>
      <c r="CG732" s="54">
        <v>3.0169999999999999</v>
      </c>
      <c r="CH732" s="54">
        <v>2.98</v>
      </c>
      <c r="CI732" s="54">
        <v>0.70399999999999996</v>
      </c>
      <c r="CJ732" s="54">
        <v>267</v>
      </c>
      <c r="CK732" s="54" t="s">
        <v>28918</v>
      </c>
      <c r="CL732" s="54">
        <v>1.864E-2</v>
      </c>
      <c r="CM732" s="54">
        <v>0.92700000000000005</v>
      </c>
      <c r="CN732" s="53" t="s">
        <v>29926</v>
      </c>
      <c r="CO732" s="54">
        <v>122</v>
      </c>
      <c r="CP732" s="54">
        <v>290</v>
      </c>
      <c r="CQ732" s="55">
        <f t="shared" si="11"/>
        <v>0.4206896551724138</v>
      </c>
      <c r="CR732" s="52" t="s">
        <v>28921</v>
      </c>
    </row>
    <row r="733" spans="81:96">
      <c r="CC733" s="52">
        <v>732</v>
      </c>
      <c r="CD733" s="53" t="s">
        <v>30107</v>
      </c>
      <c r="CE733" s="53" t="s">
        <v>30108</v>
      </c>
      <c r="CF733" s="54">
        <v>84828</v>
      </c>
      <c r="CG733" s="54">
        <v>3.0150000000000001</v>
      </c>
      <c r="CH733" s="54">
        <v>3.0190000000000001</v>
      </c>
      <c r="CI733" s="54">
        <v>0.68200000000000005</v>
      </c>
      <c r="CJ733" s="54">
        <v>789</v>
      </c>
      <c r="CK733" s="54" t="s">
        <v>28918</v>
      </c>
      <c r="CL733" s="54">
        <v>0.10009999999999999</v>
      </c>
      <c r="CM733" s="54">
        <v>1.155</v>
      </c>
      <c r="CN733" s="53" t="s">
        <v>29926</v>
      </c>
      <c r="CO733" s="54">
        <v>123</v>
      </c>
      <c r="CP733" s="54">
        <v>290</v>
      </c>
      <c r="CQ733" s="55">
        <f t="shared" si="11"/>
        <v>0.42413793103448277</v>
      </c>
      <c r="CR733" s="52" t="s">
        <v>28921</v>
      </c>
    </row>
    <row r="734" spans="81:96">
      <c r="CC734" s="52">
        <v>733</v>
      </c>
      <c r="CD734" s="53" t="s">
        <v>30109</v>
      </c>
      <c r="CE734" s="53" t="s">
        <v>30110</v>
      </c>
      <c r="CF734" s="54">
        <v>3477</v>
      </c>
      <c r="CG734" s="54">
        <v>2.99</v>
      </c>
      <c r="CH734" s="54">
        <v>2.968</v>
      </c>
      <c r="CI734" s="54">
        <v>1.0620000000000001</v>
      </c>
      <c r="CJ734" s="54">
        <v>96</v>
      </c>
      <c r="CK734" s="54">
        <v>8</v>
      </c>
      <c r="CL734" s="54">
        <v>5.0400000000000002E-3</v>
      </c>
      <c r="CM734" s="54">
        <v>0.72299999999999998</v>
      </c>
      <c r="CN734" s="53" t="s">
        <v>29926</v>
      </c>
      <c r="CO734" s="54">
        <v>124</v>
      </c>
      <c r="CP734" s="54">
        <v>290</v>
      </c>
      <c r="CQ734" s="55">
        <f t="shared" si="11"/>
        <v>0.42758620689655175</v>
      </c>
      <c r="CR734" s="52" t="s">
        <v>28921</v>
      </c>
    </row>
    <row r="735" spans="81:96">
      <c r="CC735" s="52">
        <v>734</v>
      </c>
      <c r="CD735" s="53" t="s">
        <v>30111</v>
      </c>
      <c r="CE735" s="53" t="s">
        <v>30112</v>
      </c>
      <c r="CF735" s="54">
        <v>3192</v>
      </c>
      <c r="CG735" s="54">
        <v>2.976</v>
      </c>
      <c r="CH735" s="54">
        <v>3.5539999999999998</v>
      </c>
      <c r="CI735" s="54">
        <v>0.92</v>
      </c>
      <c r="CJ735" s="54">
        <v>50</v>
      </c>
      <c r="CK735" s="54">
        <v>5.9</v>
      </c>
      <c r="CL735" s="54">
        <v>6.2700000000000004E-3</v>
      </c>
      <c r="CM735" s="54">
        <v>0.89400000000000002</v>
      </c>
      <c r="CN735" s="53" t="s">
        <v>29926</v>
      </c>
      <c r="CO735" s="54">
        <v>125</v>
      </c>
      <c r="CP735" s="54">
        <v>290</v>
      </c>
      <c r="CQ735" s="55">
        <f t="shared" si="11"/>
        <v>0.43103448275862066</v>
      </c>
      <c r="CR735" s="52" t="s">
        <v>28921</v>
      </c>
    </row>
    <row r="736" spans="81:96">
      <c r="CC736" s="52">
        <v>735</v>
      </c>
      <c r="CD736" s="53" t="s">
        <v>30113</v>
      </c>
      <c r="CE736" s="53" t="s">
        <v>30114</v>
      </c>
      <c r="CF736" s="54">
        <v>6179</v>
      </c>
      <c r="CG736" s="54">
        <v>2.976</v>
      </c>
      <c r="CH736" s="54">
        <v>2.9089999999999998</v>
      </c>
      <c r="CI736" s="54">
        <v>0.872</v>
      </c>
      <c r="CJ736" s="54">
        <v>141</v>
      </c>
      <c r="CK736" s="54">
        <v>9.4</v>
      </c>
      <c r="CL736" s="54">
        <v>7.0299999999999998E-3</v>
      </c>
      <c r="CM736" s="54">
        <v>0.71</v>
      </c>
      <c r="CN736" s="53" t="s">
        <v>29926</v>
      </c>
      <c r="CO736" s="54">
        <v>126</v>
      </c>
      <c r="CP736" s="54">
        <v>290</v>
      </c>
      <c r="CQ736" s="55">
        <f t="shared" si="11"/>
        <v>0.43448275862068964</v>
      </c>
      <c r="CR736" s="52" t="s">
        <v>28921</v>
      </c>
    </row>
    <row r="737" spans="81:96">
      <c r="CC737" s="52">
        <v>736</v>
      </c>
      <c r="CD737" s="53" t="s">
        <v>16913</v>
      </c>
      <c r="CE737" s="53" t="s">
        <v>16912</v>
      </c>
      <c r="CF737" s="54">
        <v>8795</v>
      </c>
      <c r="CG737" s="54">
        <v>2.9729999999999999</v>
      </c>
      <c r="CH737" s="54">
        <v>2.7490000000000001</v>
      </c>
      <c r="CI737" s="54">
        <v>0.92400000000000004</v>
      </c>
      <c r="CJ737" s="54">
        <v>171</v>
      </c>
      <c r="CK737" s="54">
        <v>6.5</v>
      </c>
      <c r="CL737" s="54">
        <v>1.83E-2</v>
      </c>
      <c r="CM737" s="54">
        <v>0.86199999999999999</v>
      </c>
      <c r="CN737" s="53" t="s">
        <v>29926</v>
      </c>
      <c r="CO737" s="54">
        <v>127</v>
      </c>
      <c r="CP737" s="54">
        <v>290</v>
      </c>
      <c r="CQ737" s="55">
        <f t="shared" si="11"/>
        <v>0.43793103448275861</v>
      </c>
      <c r="CR737" s="52" t="s">
        <v>28921</v>
      </c>
    </row>
    <row r="738" spans="81:96">
      <c r="CC738" s="52">
        <v>737</v>
      </c>
      <c r="CD738" s="53" t="s">
        <v>7486</v>
      </c>
      <c r="CE738" s="53" t="s">
        <v>7494</v>
      </c>
      <c r="CF738" s="54">
        <v>8634</v>
      </c>
      <c r="CG738" s="54">
        <v>2.9630000000000001</v>
      </c>
      <c r="CH738" s="54">
        <v>3.1240000000000001</v>
      </c>
      <c r="CI738" s="54">
        <v>0.221</v>
      </c>
      <c r="CJ738" s="54">
        <v>294</v>
      </c>
      <c r="CK738" s="54">
        <v>6.5</v>
      </c>
      <c r="CL738" s="54">
        <v>1.7770000000000001E-2</v>
      </c>
      <c r="CM738" s="54">
        <v>0.88800000000000001</v>
      </c>
      <c r="CN738" s="53" t="s">
        <v>29926</v>
      </c>
      <c r="CO738" s="54">
        <v>128</v>
      </c>
      <c r="CP738" s="54">
        <v>290</v>
      </c>
      <c r="CQ738" s="55">
        <f t="shared" si="11"/>
        <v>0.44137931034482758</v>
      </c>
      <c r="CR738" s="52" t="s">
        <v>28921</v>
      </c>
    </row>
    <row r="739" spans="81:96">
      <c r="CC739" s="52">
        <v>738</v>
      </c>
      <c r="CD739" s="53" t="s">
        <v>26201</v>
      </c>
      <c r="CE739" s="53" t="s">
        <v>26200</v>
      </c>
      <c r="CF739" s="54">
        <v>6204</v>
      </c>
      <c r="CG739" s="54">
        <v>2.96</v>
      </c>
      <c r="CH739" s="54">
        <v>3.133</v>
      </c>
      <c r="CI739" s="54">
        <v>0.47599999999999998</v>
      </c>
      <c r="CJ739" s="54">
        <v>271</v>
      </c>
      <c r="CK739" s="54">
        <v>8.6999999999999993</v>
      </c>
      <c r="CL739" s="54">
        <v>8.0300000000000007E-3</v>
      </c>
      <c r="CM739" s="54">
        <v>0.68700000000000006</v>
      </c>
      <c r="CN739" s="53" t="s">
        <v>29926</v>
      </c>
      <c r="CO739" s="54">
        <v>129</v>
      </c>
      <c r="CP739" s="54">
        <v>290</v>
      </c>
      <c r="CQ739" s="55">
        <f t="shared" si="11"/>
        <v>0.44482758620689655</v>
      </c>
      <c r="CR739" s="52" t="s">
        <v>28921</v>
      </c>
    </row>
    <row r="740" spans="81:96">
      <c r="CC740" s="52">
        <v>739</v>
      </c>
      <c r="CD740" s="53" t="s">
        <v>29832</v>
      </c>
      <c r="CE740" s="53" t="s">
        <v>29833</v>
      </c>
      <c r="CF740" s="54">
        <v>7392</v>
      </c>
      <c r="CG740" s="54">
        <v>2.948</v>
      </c>
      <c r="CH740" s="54">
        <v>3.1030000000000002</v>
      </c>
      <c r="CI740" s="54">
        <v>0.40600000000000003</v>
      </c>
      <c r="CJ740" s="54">
        <v>64</v>
      </c>
      <c r="CK740" s="54" t="s">
        <v>28918</v>
      </c>
      <c r="CL740" s="54">
        <v>6.3099999999999996E-3</v>
      </c>
      <c r="CM740" s="54">
        <v>1.079</v>
      </c>
      <c r="CN740" s="53" t="s">
        <v>29926</v>
      </c>
      <c r="CO740" s="54">
        <v>130</v>
      </c>
      <c r="CP740" s="54">
        <v>290</v>
      </c>
      <c r="CQ740" s="55">
        <f t="shared" si="11"/>
        <v>0.44827586206896552</v>
      </c>
      <c r="CR740" s="52" t="s">
        <v>28921</v>
      </c>
    </row>
    <row r="741" spans="81:96">
      <c r="CC741" s="52">
        <v>740</v>
      </c>
      <c r="CD741" s="53" t="s">
        <v>30115</v>
      </c>
      <c r="CE741" s="53" t="s">
        <v>30116</v>
      </c>
      <c r="CF741" s="54">
        <v>8419</v>
      </c>
      <c r="CG741" s="54">
        <v>2.9449999999999998</v>
      </c>
      <c r="CH741" s="54">
        <v>2.9590000000000001</v>
      </c>
      <c r="CI741" s="54">
        <v>0.73</v>
      </c>
      <c r="CJ741" s="54">
        <v>233</v>
      </c>
      <c r="CK741" s="54">
        <v>6.9</v>
      </c>
      <c r="CL741" s="54">
        <v>1.661E-2</v>
      </c>
      <c r="CM741" s="54">
        <v>0.875</v>
      </c>
      <c r="CN741" s="53" t="s">
        <v>29926</v>
      </c>
      <c r="CO741" s="54">
        <v>131</v>
      </c>
      <c r="CP741" s="54">
        <v>290</v>
      </c>
      <c r="CQ741" s="55">
        <f t="shared" si="11"/>
        <v>0.4517241379310345</v>
      </c>
      <c r="CR741" s="52" t="s">
        <v>28921</v>
      </c>
    </row>
    <row r="742" spans="81:96">
      <c r="CC742" s="52">
        <v>741</v>
      </c>
      <c r="CD742" s="53" t="s">
        <v>30117</v>
      </c>
      <c r="CE742" s="53" t="s">
        <v>30118</v>
      </c>
      <c r="CF742" s="54">
        <v>407</v>
      </c>
      <c r="CG742" s="54">
        <v>2.9289999999999998</v>
      </c>
      <c r="CH742" s="54">
        <v>2.8690000000000002</v>
      </c>
      <c r="CI742" s="54">
        <v>0.82899999999999996</v>
      </c>
      <c r="CJ742" s="54">
        <v>41</v>
      </c>
      <c r="CK742" s="54">
        <v>2.2999999999999998</v>
      </c>
      <c r="CL742" s="54">
        <v>1.6900000000000001E-3</v>
      </c>
      <c r="CM742" s="54">
        <v>0.81599999999999995</v>
      </c>
      <c r="CN742" s="53" t="s">
        <v>29926</v>
      </c>
      <c r="CO742" s="54">
        <v>132</v>
      </c>
      <c r="CP742" s="54">
        <v>290</v>
      </c>
      <c r="CQ742" s="55">
        <f t="shared" si="11"/>
        <v>0.45517241379310347</v>
      </c>
      <c r="CR742" s="52" t="s">
        <v>28921</v>
      </c>
    </row>
    <row r="743" spans="81:96">
      <c r="CC743" s="52">
        <v>742</v>
      </c>
      <c r="CD743" s="53" t="s">
        <v>30119</v>
      </c>
      <c r="CE743" s="53" t="s">
        <v>30120</v>
      </c>
      <c r="CF743" s="54">
        <v>2095</v>
      </c>
      <c r="CG743" s="54">
        <v>2.919</v>
      </c>
      <c r="CH743" s="54">
        <v>2.4209999999999998</v>
      </c>
      <c r="CI743" s="54">
        <v>0.93600000000000005</v>
      </c>
      <c r="CJ743" s="54">
        <v>156</v>
      </c>
      <c r="CK743" s="54">
        <v>4.5999999999999996</v>
      </c>
      <c r="CL743" s="54">
        <v>3.62E-3</v>
      </c>
      <c r="CM743" s="54">
        <v>0.53300000000000003</v>
      </c>
      <c r="CN743" s="53" t="s">
        <v>29926</v>
      </c>
      <c r="CO743" s="54">
        <v>133</v>
      </c>
      <c r="CP743" s="54">
        <v>290</v>
      </c>
      <c r="CQ743" s="55">
        <f t="shared" si="11"/>
        <v>0.45862068965517239</v>
      </c>
      <c r="CR743" s="52" t="s">
        <v>28921</v>
      </c>
    </row>
    <row r="744" spans="81:96">
      <c r="CC744" s="52">
        <v>743</v>
      </c>
      <c r="CD744" s="53" t="s">
        <v>5354</v>
      </c>
      <c r="CE744" s="53" t="s">
        <v>5353</v>
      </c>
      <c r="CF744" s="54">
        <v>12460</v>
      </c>
      <c r="CG744" s="54">
        <v>2.8620000000000001</v>
      </c>
      <c r="CH744" s="54">
        <v>2.9830000000000001</v>
      </c>
      <c r="CI744" s="54">
        <v>0.39800000000000002</v>
      </c>
      <c r="CJ744" s="54">
        <v>1393</v>
      </c>
      <c r="CK744" s="54">
        <v>2.6</v>
      </c>
      <c r="CL744" s="54">
        <v>4.1520000000000001E-2</v>
      </c>
      <c r="CM744" s="54">
        <v>0.71299999999999997</v>
      </c>
      <c r="CN744" s="53" t="s">
        <v>29926</v>
      </c>
      <c r="CO744" s="54">
        <v>134</v>
      </c>
      <c r="CP744" s="54">
        <v>290</v>
      </c>
      <c r="CQ744" s="55">
        <f t="shared" si="11"/>
        <v>0.46206896551724136</v>
      </c>
      <c r="CR744" s="52" t="s">
        <v>28921</v>
      </c>
    </row>
    <row r="745" spans="81:96">
      <c r="CC745" s="52">
        <v>744</v>
      </c>
      <c r="CD745" s="53" t="s">
        <v>3751</v>
      </c>
      <c r="CE745" s="53" t="s">
        <v>3749</v>
      </c>
      <c r="CF745" s="54">
        <v>8490</v>
      </c>
      <c r="CG745" s="54">
        <v>2.8580000000000001</v>
      </c>
      <c r="CH745" s="54">
        <v>3.016</v>
      </c>
      <c r="CI745" s="54">
        <v>0.443</v>
      </c>
      <c r="CJ745" s="54">
        <v>524</v>
      </c>
      <c r="CK745" s="54">
        <v>4.5</v>
      </c>
      <c r="CL745" s="54">
        <v>1.436E-2</v>
      </c>
      <c r="CM745" s="54">
        <v>0.56499999999999995</v>
      </c>
      <c r="CN745" s="53" t="s">
        <v>29926</v>
      </c>
      <c r="CO745" s="54">
        <v>135</v>
      </c>
      <c r="CP745" s="54">
        <v>290</v>
      </c>
      <c r="CQ745" s="55">
        <f t="shared" si="11"/>
        <v>0.46551724137931033</v>
      </c>
      <c r="CR745" s="52" t="s">
        <v>28921</v>
      </c>
    </row>
    <row r="746" spans="81:96">
      <c r="CC746" s="52">
        <v>745</v>
      </c>
      <c r="CD746" s="53" t="s">
        <v>30121</v>
      </c>
      <c r="CE746" s="53" t="s">
        <v>30122</v>
      </c>
      <c r="CF746" s="54">
        <v>13904</v>
      </c>
      <c r="CG746" s="54">
        <v>2.8540000000000001</v>
      </c>
      <c r="CH746" s="54">
        <v>2.8769999999999998</v>
      </c>
      <c r="CI746" s="54">
        <v>0.67500000000000004</v>
      </c>
      <c r="CJ746" s="54">
        <v>163</v>
      </c>
      <c r="CK746" s="54" t="s">
        <v>28918</v>
      </c>
      <c r="CL746" s="54">
        <v>1.9640000000000001E-2</v>
      </c>
      <c r="CM746" s="54">
        <v>1.1890000000000001</v>
      </c>
      <c r="CN746" s="53" t="s">
        <v>29926</v>
      </c>
      <c r="CO746" s="54">
        <v>136</v>
      </c>
      <c r="CP746" s="54">
        <v>290</v>
      </c>
      <c r="CQ746" s="55">
        <f t="shared" si="11"/>
        <v>0.4689655172413793</v>
      </c>
      <c r="CR746" s="52" t="s">
        <v>28921</v>
      </c>
    </row>
    <row r="747" spans="81:96">
      <c r="CC747" s="52">
        <v>746</v>
      </c>
      <c r="CD747" s="53" t="s">
        <v>30123</v>
      </c>
      <c r="CE747" s="53" t="s">
        <v>30124</v>
      </c>
      <c r="CF747" s="54">
        <v>812</v>
      </c>
      <c r="CG747" s="54">
        <v>2.8439999999999999</v>
      </c>
      <c r="CH747" s="54">
        <v>3.819</v>
      </c>
      <c r="CI747" s="54">
        <v>6.7000000000000004E-2</v>
      </c>
      <c r="CJ747" s="54">
        <v>15</v>
      </c>
      <c r="CK747" s="54">
        <v>4.9000000000000004</v>
      </c>
      <c r="CL747" s="54">
        <v>2.5000000000000001E-3</v>
      </c>
      <c r="CM747" s="54">
        <v>1.357</v>
      </c>
      <c r="CN747" s="53" t="s">
        <v>29926</v>
      </c>
      <c r="CO747" s="54">
        <v>137</v>
      </c>
      <c r="CP747" s="54">
        <v>290</v>
      </c>
      <c r="CQ747" s="55">
        <f t="shared" si="11"/>
        <v>0.47241379310344828</v>
      </c>
      <c r="CR747" s="52" t="s">
        <v>28921</v>
      </c>
    </row>
    <row r="748" spans="81:96">
      <c r="CC748" s="52">
        <v>747</v>
      </c>
      <c r="CD748" s="53" t="s">
        <v>30125</v>
      </c>
      <c r="CE748" s="53" t="s">
        <v>30126</v>
      </c>
      <c r="CF748" s="54">
        <v>2555</v>
      </c>
      <c r="CG748" s="54">
        <v>2.831</v>
      </c>
      <c r="CH748" s="54">
        <v>2.7469999999999999</v>
      </c>
      <c r="CI748" s="54">
        <v>0.42599999999999999</v>
      </c>
      <c r="CJ748" s="54">
        <v>122</v>
      </c>
      <c r="CK748" s="54">
        <v>4.8</v>
      </c>
      <c r="CL748" s="54">
        <v>6.79E-3</v>
      </c>
      <c r="CM748" s="54">
        <v>0.72599999999999998</v>
      </c>
      <c r="CN748" s="53" t="s">
        <v>29926</v>
      </c>
      <c r="CO748" s="54">
        <v>138</v>
      </c>
      <c r="CP748" s="54">
        <v>290</v>
      </c>
      <c r="CQ748" s="55">
        <f t="shared" si="11"/>
        <v>0.47586206896551725</v>
      </c>
      <c r="CR748" s="52" t="s">
        <v>28921</v>
      </c>
    </row>
    <row r="749" spans="81:96">
      <c r="CC749" s="52">
        <v>748</v>
      </c>
      <c r="CD749" s="53" t="s">
        <v>30127</v>
      </c>
      <c r="CE749" s="53" t="s">
        <v>30128</v>
      </c>
      <c r="CF749" s="54">
        <v>676</v>
      </c>
      <c r="CG749" s="54">
        <v>2.8</v>
      </c>
      <c r="CH749" s="54">
        <v>3.347</v>
      </c>
      <c r="CI749" s="54">
        <v>0.93100000000000005</v>
      </c>
      <c r="CJ749" s="54">
        <v>29</v>
      </c>
      <c r="CK749" s="54">
        <v>4.5</v>
      </c>
      <c r="CL749" s="54">
        <v>2.3800000000000002E-3</v>
      </c>
      <c r="CM749" s="54">
        <v>1.042</v>
      </c>
      <c r="CN749" s="53" t="s">
        <v>29926</v>
      </c>
      <c r="CO749" s="54">
        <v>139</v>
      </c>
      <c r="CP749" s="54">
        <v>290</v>
      </c>
      <c r="CQ749" s="55">
        <f t="shared" si="11"/>
        <v>0.47931034482758622</v>
      </c>
      <c r="CR749" s="52" t="s">
        <v>28921</v>
      </c>
    </row>
    <row r="750" spans="81:96">
      <c r="CC750" s="52">
        <v>749</v>
      </c>
      <c r="CD750" s="53" t="s">
        <v>20572</v>
      </c>
      <c r="CE750" s="53" t="s">
        <v>20570</v>
      </c>
      <c r="CF750" s="54">
        <v>27492</v>
      </c>
      <c r="CG750" s="54">
        <v>2.7930000000000001</v>
      </c>
      <c r="CH750" s="54">
        <v>2.97</v>
      </c>
      <c r="CI750" s="54">
        <v>0.58899999999999997</v>
      </c>
      <c r="CJ750" s="54">
        <v>688</v>
      </c>
      <c r="CK750" s="54">
        <v>6.4</v>
      </c>
      <c r="CL750" s="54">
        <v>4.3479999999999998E-2</v>
      </c>
      <c r="CM750" s="54">
        <v>0.66300000000000003</v>
      </c>
      <c r="CN750" s="53" t="s">
        <v>29926</v>
      </c>
      <c r="CO750" s="54">
        <v>140</v>
      </c>
      <c r="CP750" s="54">
        <v>290</v>
      </c>
      <c r="CQ750" s="55">
        <f t="shared" si="11"/>
        <v>0.48275862068965519</v>
      </c>
      <c r="CR750" s="52" t="s">
        <v>28921</v>
      </c>
    </row>
    <row r="751" spans="81:96">
      <c r="CC751" s="52">
        <v>750</v>
      </c>
      <c r="CD751" s="53" t="s">
        <v>25975</v>
      </c>
      <c r="CE751" s="53" t="s">
        <v>25973</v>
      </c>
      <c r="CF751" s="54">
        <v>1485</v>
      </c>
      <c r="CG751" s="54">
        <v>2.7909999999999999</v>
      </c>
      <c r="CH751" s="54">
        <v>3.0459999999999998</v>
      </c>
      <c r="CI751" s="54">
        <v>0.45600000000000002</v>
      </c>
      <c r="CJ751" s="54">
        <v>349</v>
      </c>
      <c r="CK751" s="54">
        <v>2.4</v>
      </c>
      <c r="CL751" s="54">
        <v>4.5700000000000003E-3</v>
      </c>
      <c r="CM751" s="54">
        <v>0.66400000000000003</v>
      </c>
      <c r="CN751" s="53" t="s">
        <v>29926</v>
      </c>
      <c r="CO751" s="54">
        <v>141</v>
      </c>
      <c r="CP751" s="54">
        <v>290</v>
      </c>
      <c r="CQ751" s="55">
        <f t="shared" si="11"/>
        <v>0.48620689655172411</v>
      </c>
      <c r="CR751" s="52" t="s">
        <v>28921</v>
      </c>
    </row>
    <row r="752" spans="81:96">
      <c r="CC752" s="52">
        <v>751</v>
      </c>
      <c r="CD752" s="53" t="s">
        <v>30129</v>
      </c>
      <c r="CE752" s="53" t="s">
        <v>30130</v>
      </c>
      <c r="CF752" s="54">
        <v>6558</v>
      </c>
      <c r="CG752" s="54">
        <v>2.7469999999999999</v>
      </c>
      <c r="CH752" s="54">
        <v>3.1269999999999998</v>
      </c>
      <c r="CI752" s="54">
        <v>0.71</v>
      </c>
      <c r="CJ752" s="54">
        <v>252</v>
      </c>
      <c r="CK752" s="54">
        <v>5.3</v>
      </c>
      <c r="CL752" s="54">
        <v>1.873E-2</v>
      </c>
      <c r="CM752" s="54">
        <v>1.052</v>
      </c>
      <c r="CN752" s="53" t="s">
        <v>29926</v>
      </c>
      <c r="CO752" s="54">
        <v>142</v>
      </c>
      <c r="CP752" s="54">
        <v>290</v>
      </c>
      <c r="CQ752" s="55">
        <f t="shared" si="11"/>
        <v>0.48965517241379308</v>
      </c>
      <c r="CR752" s="52" t="s">
        <v>28921</v>
      </c>
    </row>
    <row r="753" spans="81:96">
      <c r="CC753" s="52">
        <v>752</v>
      </c>
      <c r="CD753" s="53" t="s">
        <v>17736</v>
      </c>
      <c r="CE753" s="53" t="s">
        <v>17734</v>
      </c>
      <c r="CF753" s="54">
        <v>9119</v>
      </c>
      <c r="CG753" s="54">
        <v>2.7469999999999999</v>
      </c>
      <c r="CH753" s="54">
        <v>2.78</v>
      </c>
      <c r="CI753" s="54">
        <v>0.36599999999999999</v>
      </c>
      <c r="CJ753" s="54">
        <v>123</v>
      </c>
      <c r="CK753" s="54" t="s">
        <v>28918</v>
      </c>
      <c r="CL753" s="54">
        <v>1.026E-2</v>
      </c>
      <c r="CM753" s="54">
        <v>0.85699999999999998</v>
      </c>
      <c r="CN753" s="53" t="s">
        <v>29926</v>
      </c>
      <c r="CO753" s="54">
        <v>143</v>
      </c>
      <c r="CP753" s="54">
        <v>290</v>
      </c>
      <c r="CQ753" s="55">
        <f t="shared" si="11"/>
        <v>0.49310344827586206</v>
      </c>
      <c r="CR753" s="52" t="s">
        <v>28921</v>
      </c>
    </row>
    <row r="754" spans="81:96">
      <c r="CC754" s="52">
        <v>753</v>
      </c>
      <c r="CD754" s="53" t="s">
        <v>1332</v>
      </c>
      <c r="CE754" s="53" t="s">
        <v>1330</v>
      </c>
      <c r="CF754" s="54">
        <v>3310</v>
      </c>
      <c r="CG754" s="54">
        <v>2.7280000000000002</v>
      </c>
      <c r="CH754" s="54">
        <v>2.907</v>
      </c>
      <c r="CI754" s="54">
        <v>0.44400000000000001</v>
      </c>
      <c r="CJ754" s="54">
        <v>108</v>
      </c>
      <c r="CK754" s="54">
        <v>7.8</v>
      </c>
      <c r="CL754" s="54">
        <v>5.0299999999999997E-3</v>
      </c>
      <c r="CM754" s="54">
        <v>0.81799999999999995</v>
      </c>
      <c r="CN754" s="53" t="s">
        <v>29926</v>
      </c>
      <c r="CO754" s="54">
        <v>144</v>
      </c>
      <c r="CP754" s="54">
        <v>290</v>
      </c>
      <c r="CQ754" s="55">
        <f t="shared" si="11"/>
        <v>0.49655172413793103</v>
      </c>
      <c r="CR754" s="52" t="s">
        <v>28921</v>
      </c>
    </row>
    <row r="755" spans="81:96">
      <c r="CC755" s="52">
        <v>754</v>
      </c>
      <c r="CD755" s="53" t="s">
        <v>29842</v>
      </c>
      <c r="CE755" s="53" t="s">
        <v>29843</v>
      </c>
      <c r="CF755" s="54">
        <v>15035</v>
      </c>
      <c r="CG755" s="54">
        <v>2.68</v>
      </c>
      <c r="CH755" s="54">
        <v>9.5850000000000009</v>
      </c>
      <c r="CI755" s="54">
        <v>0.59599999999999997</v>
      </c>
      <c r="CJ755" s="54">
        <v>307</v>
      </c>
      <c r="CK755" s="54">
        <v>5</v>
      </c>
      <c r="CL755" s="54">
        <v>6.5339999999999995E-2</v>
      </c>
      <c r="CM755" s="54">
        <v>4.7190000000000003</v>
      </c>
      <c r="CN755" s="53" t="s">
        <v>29926</v>
      </c>
      <c r="CO755" s="54">
        <v>145</v>
      </c>
      <c r="CP755" s="54">
        <v>290</v>
      </c>
      <c r="CQ755" s="55">
        <f t="shared" si="11"/>
        <v>0.5</v>
      </c>
      <c r="CR755" s="52" t="s">
        <v>28938</v>
      </c>
    </row>
    <row r="756" spans="81:96">
      <c r="CC756" s="52">
        <v>755</v>
      </c>
      <c r="CD756" s="53" t="s">
        <v>30131</v>
      </c>
      <c r="CE756" s="53" t="s">
        <v>30132</v>
      </c>
      <c r="CF756" s="54">
        <v>7066</v>
      </c>
      <c r="CG756" s="54">
        <v>2.6640000000000001</v>
      </c>
      <c r="CH756" s="54">
        <v>2.7170000000000001</v>
      </c>
      <c r="CI756" s="54">
        <v>0.59299999999999997</v>
      </c>
      <c r="CJ756" s="54">
        <v>150</v>
      </c>
      <c r="CK756" s="54">
        <v>6.1</v>
      </c>
      <c r="CL756" s="54">
        <v>1.512E-2</v>
      </c>
      <c r="CM756" s="54">
        <v>0.76400000000000001</v>
      </c>
      <c r="CN756" s="53" t="s">
        <v>29926</v>
      </c>
      <c r="CO756" s="54">
        <v>146</v>
      </c>
      <c r="CP756" s="54">
        <v>290</v>
      </c>
      <c r="CQ756" s="55">
        <f t="shared" si="11"/>
        <v>0.50344827586206897</v>
      </c>
      <c r="CR756" s="52" t="s">
        <v>28938</v>
      </c>
    </row>
    <row r="757" spans="81:96">
      <c r="CC757" s="52">
        <v>756</v>
      </c>
      <c r="CD757" s="53" t="s">
        <v>30133</v>
      </c>
      <c r="CE757" s="53" t="s">
        <v>30134</v>
      </c>
      <c r="CF757" s="54">
        <v>5282</v>
      </c>
      <c r="CG757" s="54">
        <v>2.6389999999999998</v>
      </c>
      <c r="CH757" s="54">
        <v>2.6960000000000002</v>
      </c>
      <c r="CI757" s="54">
        <v>0.57599999999999996</v>
      </c>
      <c r="CJ757" s="54">
        <v>170</v>
      </c>
      <c r="CK757" s="54">
        <v>6.5</v>
      </c>
      <c r="CL757" s="54">
        <v>9.3399999999999993E-3</v>
      </c>
      <c r="CM757" s="54">
        <v>0.67</v>
      </c>
      <c r="CN757" s="53" t="s">
        <v>29926</v>
      </c>
      <c r="CO757" s="54">
        <v>147</v>
      </c>
      <c r="CP757" s="54">
        <v>290</v>
      </c>
      <c r="CQ757" s="55">
        <f t="shared" si="11"/>
        <v>0.50689655172413794</v>
      </c>
      <c r="CR757" s="52" t="s">
        <v>28938</v>
      </c>
    </row>
    <row r="758" spans="81:96">
      <c r="CC758" s="52">
        <v>757</v>
      </c>
      <c r="CD758" s="53" t="s">
        <v>30135</v>
      </c>
      <c r="CE758" s="53" t="s">
        <v>30136</v>
      </c>
      <c r="CF758" s="54">
        <v>16760</v>
      </c>
      <c r="CG758" s="54">
        <v>2.6269999999999998</v>
      </c>
      <c r="CH758" s="54">
        <v>3.11</v>
      </c>
      <c r="CI758" s="54">
        <v>0.80600000000000005</v>
      </c>
      <c r="CJ758" s="54">
        <v>319</v>
      </c>
      <c r="CK758" s="54">
        <v>8.8000000000000007</v>
      </c>
      <c r="CL758" s="54">
        <v>2.5420000000000002E-2</v>
      </c>
      <c r="CM758" s="54">
        <v>1.105</v>
      </c>
      <c r="CN758" s="53" t="s">
        <v>29926</v>
      </c>
      <c r="CO758" s="54">
        <v>148</v>
      </c>
      <c r="CP758" s="54">
        <v>290</v>
      </c>
      <c r="CQ758" s="55">
        <f t="shared" si="11"/>
        <v>0.51034482758620692</v>
      </c>
      <c r="CR758" s="52" t="s">
        <v>28938</v>
      </c>
    </row>
    <row r="759" spans="81:96">
      <c r="CC759" s="52">
        <v>758</v>
      </c>
      <c r="CD759" s="53" t="s">
        <v>30137</v>
      </c>
      <c r="CE759" s="53" t="s">
        <v>30138</v>
      </c>
      <c r="CF759" s="54">
        <v>5729</v>
      </c>
      <c r="CG759" s="54">
        <v>2.625</v>
      </c>
      <c r="CH759" s="54">
        <v>2.7309999999999999</v>
      </c>
      <c r="CI759" s="54">
        <v>0.73399999999999999</v>
      </c>
      <c r="CJ759" s="54">
        <v>143</v>
      </c>
      <c r="CK759" s="54">
        <v>5.6</v>
      </c>
      <c r="CL759" s="54">
        <v>1.4120000000000001E-2</v>
      </c>
      <c r="CM759" s="54">
        <v>0.84499999999999997</v>
      </c>
      <c r="CN759" s="53" t="s">
        <v>29926</v>
      </c>
      <c r="CO759" s="54">
        <v>149</v>
      </c>
      <c r="CP759" s="54">
        <v>290</v>
      </c>
      <c r="CQ759" s="55">
        <f t="shared" si="11"/>
        <v>0.51379310344827589</v>
      </c>
      <c r="CR759" s="52" t="s">
        <v>28938</v>
      </c>
    </row>
    <row r="760" spans="81:96">
      <c r="CC760" s="52">
        <v>759</v>
      </c>
      <c r="CD760" s="53" t="s">
        <v>13546</v>
      </c>
      <c r="CE760" s="53" t="s">
        <v>13554</v>
      </c>
      <c r="CF760" s="54">
        <v>9685</v>
      </c>
      <c r="CG760" s="54">
        <v>2.6179999999999999</v>
      </c>
      <c r="CH760" s="54">
        <v>2.4289999999999998</v>
      </c>
      <c r="CI760" s="54">
        <v>0.625</v>
      </c>
      <c r="CJ760" s="54">
        <v>256</v>
      </c>
      <c r="CK760" s="54">
        <v>7.5</v>
      </c>
      <c r="CL760" s="54">
        <v>1.461E-2</v>
      </c>
      <c r="CM760" s="54">
        <v>0.59199999999999997</v>
      </c>
      <c r="CN760" s="53" t="s">
        <v>29926</v>
      </c>
      <c r="CO760" s="54">
        <v>150</v>
      </c>
      <c r="CP760" s="54">
        <v>290</v>
      </c>
      <c r="CQ760" s="55">
        <f t="shared" si="11"/>
        <v>0.51724137931034486</v>
      </c>
      <c r="CR760" s="52" t="s">
        <v>28938</v>
      </c>
    </row>
    <row r="761" spans="81:96">
      <c r="CC761" s="52">
        <v>760</v>
      </c>
      <c r="CD761" s="53" t="s">
        <v>30139</v>
      </c>
      <c r="CE761" s="53" t="s">
        <v>30140</v>
      </c>
      <c r="CF761" s="54">
        <v>1580</v>
      </c>
      <c r="CG761" s="54">
        <v>2.5950000000000002</v>
      </c>
      <c r="CH761" s="54">
        <v>2.0179999999999998</v>
      </c>
      <c r="CI761" s="54">
        <v>0.45400000000000001</v>
      </c>
      <c r="CJ761" s="54">
        <v>108</v>
      </c>
      <c r="CK761" s="54">
        <v>3.8</v>
      </c>
      <c r="CL761" s="54">
        <v>4.8900000000000002E-3</v>
      </c>
      <c r="CM761" s="54">
        <v>0.50700000000000001</v>
      </c>
      <c r="CN761" s="53" t="s">
        <v>29926</v>
      </c>
      <c r="CO761" s="54">
        <v>151</v>
      </c>
      <c r="CP761" s="54">
        <v>290</v>
      </c>
      <c r="CQ761" s="55">
        <f t="shared" si="11"/>
        <v>0.52068965517241383</v>
      </c>
      <c r="CR761" s="52" t="s">
        <v>28938</v>
      </c>
    </row>
    <row r="762" spans="81:96">
      <c r="CC762" s="52">
        <v>761</v>
      </c>
      <c r="CD762" s="53" t="s">
        <v>30141</v>
      </c>
      <c r="CE762" s="53" t="s">
        <v>30142</v>
      </c>
      <c r="CF762" s="54">
        <v>7527</v>
      </c>
      <c r="CG762" s="54">
        <v>2.593</v>
      </c>
      <c r="CH762" s="54">
        <v>2.3330000000000002</v>
      </c>
      <c r="CI762" s="54">
        <v>0.5</v>
      </c>
      <c r="CJ762" s="54">
        <v>252</v>
      </c>
      <c r="CK762" s="54">
        <v>6.8</v>
      </c>
      <c r="CL762" s="54">
        <v>1.2109999999999999E-2</v>
      </c>
      <c r="CM762" s="54">
        <v>0.56799999999999995</v>
      </c>
      <c r="CN762" s="53" t="s">
        <v>29926</v>
      </c>
      <c r="CO762" s="54">
        <v>152</v>
      </c>
      <c r="CP762" s="54">
        <v>290</v>
      </c>
      <c r="CQ762" s="55">
        <f t="shared" si="11"/>
        <v>0.52413793103448281</v>
      </c>
      <c r="CR762" s="52" t="s">
        <v>28938</v>
      </c>
    </row>
    <row r="763" spans="81:96">
      <c r="CC763" s="52">
        <v>762</v>
      </c>
      <c r="CD763" s="53" t="s">
        <v>13296</v>
      </c>
      <c r="CE763" s="53" t="s">
        <v>13294</v>
      </c>
      <c r="CF763" s="54">
        <v>3220</v>
      </c>
      <c r="CG763" s="54">
        <v>2.589</v>
      </c>
      <c r="CH763" s="54">
        <v>2.875</v>
      </c>
      <c r="CI763" s="54">
        <v>0.71399999999999997</v>
      </c>
      <c r="CJ763" s="54">
        <v>70</v>
      </c>
      <c r="CK763" s="54">
        <v>8.3000000000000007</v>
      </c>
      <c r="CL763" s="54">
        <v>4.6800000000000001E-3</v>
      </c>
      <c r="CM763" s="54">
        <v>0.80200000000000005</v>
      </c>
      <c r="CN763" s="53" t="s">
        <v>29926</v>
      </c>
      <c r="CO763" s="54">
        <v>153</v>
      </c>
      <c r="CP763" s="54">
        <v>290</v>
      </c>
      <c r="CQ763" s="55">
        <f t="shared" si="11"/>
        <v>0.52758620689655178</v>
      </c>
      <c r="CR763" s="52" t="s">
        <v>28938</v>
      </c>
    </row>
    <row r="764" spans="81:96">
      <c r="CC764" s="52">
        <v>763</v>
      </c>
      <c r="CD764" s="53" t="s">
        <v>30143</v>
      </c>
      <c r="CE764" s="53" t="s">
        <v>30144</v>
      </c>
      <c r="CF764" s="54">
        <v>8158</v>
      </c>
      <c r="CG764" s="54">
        <v>2.5819999999999999</v>
      </c>
      <c r="CH764" s="54">
        <v>2.3809999999999998</v>
      </c>
      <c r="CI764" s="54">
        <v>0.38700000000000001</v>
      </c>
      <c r="CJ764" s="54">
        <v>75</v>
      </c>
      <c r="CK764" s="54" t="s">
        <v>28918</v>
      </c>
      <c r="CL764" s="54">
        <v>1.0319999999999999E-2</v>
      </c>
      <c r="CM764" s="54">
        <v>0.85599999999999998</v>
      </c>
      <c r="CN764" s="53" t="s">
        <v>29926</v>
      </c>
      <c r="CO764" s="54">
        <v>154</v>
      </c>
      <c r="CP764" s="54">
        <v>290</v>
      </c>
      <c r="CQ764" s="55">
        <f t="shared" si="11"/>
        <v>0.53103448275862064</v>
      </c>
      <c r="CR764" s="52" t="s">
        <v>28938</v>
      </c>
    </row>
    <row r="765" spans="81:96">
      <c r="CC765" s="52">
        <v>764</v>
      </c>
      <c r="CD765" s="53" t="s">
        <v>30145</v>
      </c>
      <c r="CE765" s="53" t="s">
        <v>30146</v>
      </c>
      <c r="CF765" s="54">
        <v>7771</v>
      </c>
      <c r="CG765" s="54">
        <v>2.577</v>
      </c>
      <c r="CH765" s="54">
        <v>2.8170000000000002</v>
      </c>
      <c r="CI765" s="54">
        <v>0.47</v>
      </c>
      <c r="CJ765" s="54">
        <v>236</v>
      </c>
      <c r="CK765" s="54">
        <v>6.8</v>
      </c>
      <c r="CL765" s="54">
        <v>1.244E-2</v>
      </c>
      <c r="CM765" s="54">
        <v>0.66900000000000004</v>
      </c>
      <c r="CN765" s="53" t="s">
        <v>29926</v>
      </c>
      <c r="CO765" s="54">
        <v>155</v>
      </c>
      <c r="CP765" s="54">
        <v>290</v>
      </c>
      <c r="CQ765" s="55">
        <f t="shared" si="11"/>
        <v>0.53448275862068961</v>
      </c>
      <c r="CR765" s="52" t="s">
        <v>28938</v>
      </c>
    </row>
    <row r="766" spans="81:96">
      <c r="CC766" s="52">
        <v>765</v>
      </c>
      <c r="CD766" s="53" t="s">
        <v>22712</v>
      </c>
      <c r="CE766" s="53" t="s">
        <v>22718</v>
      </c>
      <c r="CF766" s="54">
        <v>29581</v>
      </c>
      <c r="CG766" s="54">
        <v>2.5470000000000002</v>
      </c>
      <c r="CH766" s="54">
        <v>3.278</v>
      </c>
      <c r="CI766" s="54">
        <v>0.46600000000000003</v>
      </c>
      <c r="CJ766" s="54">
        <v>236</v>
      </c>
      <c r="CK766" s="54" t="s">
        <v>28918</v>
      </c>
      <c r="CL766" s="54">
        <v>1.77E-2</v>
      </c>
      <c r="CM766" s="54">
        <v>0.85199999999999998</v>
      </c>
      <c r="CN766" s="53" t="s">
        <v>29926</v>
      </c>
      <c r="CO766" s="54">
        <v>156</v>
      </c>
      <c r="CP766" s="54">
        <v>290</v>
      </c>
      <c r="CQ766" s="55">
        <f t="shared" si="11"/>
        <v>0.53793103448275859</v>
      </c>
      <c r="CR766" s="52" t="s">
        <v>28938</v>
      </c>
    </row>
    <row r="767" spans="81:96">
      <c r="CC767" s="52">
        <v>766</v>
      </c>
      <c r="CD767" s="53" t="s">
        <v>30147</v>
      </c>
      <c r="CE767" s="53" t="s">
        <v>30148</v>
      </c>
      <c r="CF767" s="54">
        <v>4122</v>
      </c>
      <c r="CG767" s="54">
        <v>2.5379999999999998</v>
      </c>
      <c r="CH767" s="54">
        <v>2.8940000000000001</v>
      </c>
      <c r="CI767" s="54">
        <v>0.77500000000000002</v>
      </c>
      <c r="CJ767" s="54">
        <v>111</v>
      </c>
      <c r="CK767" s="54">
        <v>7.1</v>
      </c>
      <c r="CL767" s="54">
        <v>6.77E-3</v>
      </c>
      <c r="CM767" s="54">
        <v>0.79200000000000004</v>
      </c>
      <c r="CN767" s="53" t="s">
        <v>29926</v>
      </c>
      <c r="CO767" s="54">
        <v>157</v>
      </c>
      <c r="CP767" s="54">
        <v>290</v>
      </c>
      <c r="CQ767" s="55">
        <f t="shared" si="11"/>
        <v>0.54137931034482756</v>
      </c>
      <c r="CR767" s="52" t="s">
        <v>28938</v>
      </c>
    </row>
    <row r="768" spans="81:96">
      <c r="CC768" s="52">
        <v>767</v>
      </c>
      <c r="CD768" s="53" t="s">
        <v>30149</v>
      </c>
      <c r="CE768" s="53" t="s">
        <v>30150</v>
      </c>
      <c r="CF768" s="54">
        <v>5263</v>
      </c>
      <c r="CG768" s="54">
        <v>2.5369999999999999</v>
      </c>
      <c r="CH768" s="54">
        <v>2.6040000000000001</v>
      </c>
      <c r="CI768" s="54">
        <v>0.55400000000000005</v>
      </c>
      <c r="CJ768" s="54">
        <v>56</v>
      </c>
      <c r="CK768" s="54" t="s">
        <v>28918</v>
      </c>
      <c r="CL768" s="54">
        <v>6.1399999999999996E-3</v>
      </c>
      <c r="CM768" s="54">
        <v>0.83699999999999997</v>
      </c>
      <c r="CN768" s="53" t="s">
        <v>29926</v>
      </c>
      <c r="CO768" s="54">
        <v>158</v>
      </c>
      <c r="CP768" s="54">
        <v>290</v>
      </c>
      <c r="CQ768" s="55">
        <f t="shared" si="11"/>
        <v>0.54482758620689653</v>
      </c>
      <c r="CR768" s="52" t="s">
        <v>28938</v>
      </c>
    </row>
    <row r="769" spans="81:96">
      <c r="CC769" s="52">
        <v>768</v>
      </c>
      <c r="CD769" s="53" t="s">
        <v>30151</v>
      </c>
      <c r="CE769" s="53" t="s">
        <v>30152</v>
      </c>
      <c r="CF769" s="54">
        <v>5362</v>
      </c>
      <c r="CG769" s="54">
        <v>2.5270000000000001</v>
      </c>
      <c r="CH769" s="54">
        <v>2.6059999999999999</v>
      </c>
      <c r="CI769" s="54">
        <v>0.45700000000000002</v>
      </c>
      <c r="CJ769" s="54">
        <v>92</v>
      </c>
      <c r="CK769" s="54" t="s">
        <v>28918</v>
      </c>
      <c r="CL769" s="54">
        <v>6.0800000000000003E-3</v>
      </c>
      <c r="CM769" s="54">
        <v>0.82499999999999996</v>
      </c>
      <c r="CN769" s="53" t="s">
        <v>29926</v>
      </c>
      <c r="CO769" s="54">
        <v>159</v>
      </c>
      <c r="CP769" s="54">
        <v>290</v>
      </c>
      <c r="CQ769" s="55">
        <f t="shared" si="11"/>
        <v>0.5482758620689655</v>
      </c>
      <c r="CR769" s="52" t="s">
        <v>28938</v>
      </c>
    </row>
    <row r="770" spans="81:96">
      <c r="CC770" s="52">
        <v>769</v>
      </c>
      <c r="CD770" s="53" t="s">
        <v>22777</v>
      </c>
      <c r="CE770" s="53" t="s">
        <v>22775</v>
      </c>
      <c r="CF770" s="54">
        <v>2213</v>
      </c>
      <c r="CG770" s="54">
        <v>2.52</v>
      </c>
      <c r="CH770" s="54">
        <v>2.0089999999999999</v>
      </c>
      <c r="CI770" s="54">
        <v>0.41299999999999998</v>
      </c>
      <c r="CJ770" s="54">
        <v>63</v>
      </c>
      <c r="CK770" s="54" t="s">
        <v>28918</v>
      </c>
      <c r="CL770" s="54">
        <v>3.2200000000000002E-3</v>
      </c>
      <c r="CM770" s="54">
        <v>0.625</v>
      </c>
      <c r="CN770" s="53" t="s">
        <v>29926</v>
      </c>
      <c r="CO770" s="54">
        <v>160</v>
      </c>
      <c r="CP770" s="54">
        <v>290</v>
      </c>
      <c r="CQ770" s="55">
        <f t="shared" ref="CQ770:CQ833" si="12">CO770/CP770</f>
        <v>0.55172413793103448</v>
      </c>
      <c r="CR770" s="52" t="s">
        <v>28938</v>
      </c>
    </row>
    <row r="771" spans="81:96">
      <c r="CC771" s="52">
        <v>770</v>
      </c>
      <c r="CD771" s="53" t="s">
        <v>22794</v>
      </c>
      <c r="CE771" s="53" t="s">
        <v>22792</v>
      </c>
      <c r="CF771" s="54">
        <v>13453</v>
      </c>
      <c r="CG771" s="54">
        <v>2.516</v>
      </c>
      <c r="CH771" s="54">
        <v>2.9089999999999998</v>
      </c>
      <c r="CI771" s="54">
        <v>0.35499999999999998</v>
      </c>
      <c r="CJ771" s="54">
        <v>301</v>
      </c>
      <c r="CK771" s="54">
        <v>8.8000000000000007</v>
      </c>
      <c r="CL771" s="54">
        <v>1.519E-2</v>
      </c>
      <c r="CM771" s="54">
        <v>0.65700000000000003</v>
      </c>
      <c r="CN771" s="53" t="s">
        <v>29926</v>
      </c>
      <c r="CO771" s="54">
        <v>161</v>
      </c>
      <c r="CP771" s="54">
        <v>290</v>
      </c>
      <c r="CQ771" s="55">
        <f t="shared" si="12"/>
        <v>0.55517241379310345</v>
      </c>
      <c r="CR771" s="52" t="s">
        <v>28938</v>
      </c>
    </row>
    <row r="772" spans="81:96">
      <c r="CC772" s="52">
        <v>771</v>
      </c>
      <c r="CD772" s="53" t="s">
        <v>30153</v>
      </c>
      <c r="CE772" s="53" t="s">
        <v>30154</v>
      </c>
      <c r="CF772" s="54">
        <v>3578</v>
      </c>
      <c r="CG772" s="54">
        <v>2.5030000000000001</v>
      </c>
      <c r="CH772" s="54">
        <v>3.0680000000000001</v>
      </c>
      <c r="CI772" s="54">
        <v>0.40899999999999997</v>
      </c>
      <c r="CJ772" s="54">
        <v>110</v>
      </c>
      <c r="CK772" s="54">
        <v>7.1</v>
      </c>
      <c r="CL772" s="54">
        <v>5.9800000000000001E-3</v>
      </c>
      <c r="CM772" s="54">
        <v>0.73499999999999999</v>
      </c>
      <c r="CN772" s="53" t="s">
        <v>29926</v>
      </c>
      <c r="CO772" s="54">
        <v>162</v>
      </c>
      <c r="CP772" s="54">
        <v>290</v>
      </c>
      <c r="CQ772" s="55">
        <f t="shared" si="12"/>
        <v>0.55862068965517242</v>
      </c>
      <c r="CR772" s="52" t="s">
        <v>28938</v>
      </c>
    </row>
    <row r="773" spans="81:96">
      <c r="CC773" s="52">
        <v>772</v>
      </c>
      <c r="CD773" s="53" t="s">
        <v>30155</v>
      </c>
      <c r="CE773" s="53" t="s">
        <v>30156</v>
      </c>
      <c r="CF773" s="54">
        <v>1725</v>
      </c>
      <c r="CG773" s="54">
        <v>2.4950000000000001</v>
      </c>
      <c r="CH773" s="54">
        <v>2.6120000000000001</v>
      </c>
      <c r="CI773" s="54">
        <v>0.58599999999999997</v>
      </c>
      <c r="CJ773" s="54">
        <v>227</v>
      </c>
      <c r="CK773" s="54">
        <v>2.5</v>
      </c>
      <c r="CL773" s="54">
        <v>6.4799999999999996E-3</v>
      </c>
      <c r="CM773" s="54">
        <v>0.67</v>
      </c>
      <c r="CN773" s="53" t="s">
        <v>29926</v>
      </c>
      <c r="CO773" s="54">
        <v>163</v>
      </c>
      <c r="CP773" s="54">
        <v>290</v>
      </c>
      <c r="CQ773" s="55">
        <f t="shared" si="12"/>
        <v>0.56206896551724139</v>
      </c>
      <c r="CR773" s="52" t="s">
        <v>28938</v>
      </c>
    </row>
    <row r="774" spans="81:96">
      <c r="CC774" s="52">
        <v>773</v>
      </c>
      <c r="CD774" s="53" t="s">
        <v>30157</v>
      </c>
      <c r="CE774" s="53" t="s">
        <v>30158</v>
      </c>
      <c r="CF774" s="54">
        <v>2601</v>
      </c>
      <c r="CG774" s="54">
        <v>2.4849999999999999</v>
      </c>
      <c r="CH774" s="54">
        <v>2.41</v>
      </c>
      <c r="CI774" s="54">
        <v>0.52400000000000002</v>
      </c>
      <c r="CJ774" s="54">
        <v>145</v>
      </c>
      <c r="CK774" s="54">
        <v>3.9</v>
      </c>
      <c r="CL774" s="54">
        <v>7.3899999999999999E-3</v>
      </c>
      <c r="CM774" s="54">
        <v>0.60199999999999998</v>
      </c>
      <c r="CN774" s="53" t="s">
        <v>29926</v>
      </c>
      <c r="CO774" s="54">
        <v>164</v>
      </c>
      <c r="CP774" s="54">
        <v>290</v>
      </c>
      <c r="CQ774" s="55">
        <f t="shared" si="12"/>
        <v>0.56551724137931036</v>
      </c>
      <c r="CR774" s="52" t="s">
        <v>28938</v>
      </c>
    </row>
    <row r="775" spans="81:96">
      <c r="CC775" s="52">
        <v>774</v>
      </c>
      <c r="CD775" s="53" t="s">
        <v>30159</v>
      </c>
      <c r="CE775" s="53" t="s">
        <v>30160</v>
      </c>
      <c r="CF775" s="54">
        <v>2608</v>
      </c>
      <c r="CG775" s="54">
        <v>2.4780000000000002</v>
      </c>
      <c r="CH775" s="54">
        <v>2.6850000000000001</v>
      </c>
      <c r="CI775" s="54">
        <v>0.68400000000000005</v>
      </c>
      <c r="CJ775" s="54">
        <v>38</v>
      </c>
      <c r="CK775" s="54">
        <v>7.6</v>
      </c>
      <c r="CL775" s="54">
        <v>6.3299999999999997E-3</v>
      </c>
      <c r="CM775" s="54">
        <v>1.123</v>
      </c>
      <c r="CN775" s="53" t="s">
        <v>29926</v>
      </c>
      <c r="CO775" s="54">
        <v>165</v>
      </c>
      <c r="CP775" s="54">
        <v>290</v>
      </c>
      <c r="CQ775" s="55">
        <f t="shared" si="12"/>
        <v>0.56896551724137934</v>
      </c>
      <c r="CR775" s="52" t="s">
        <v>28938</v>
      </c>
    </row>
    <row r="776" spans="81:96">
      <c r="CC776" s="52">
        <v>775</v>
      </c>
      <c r="CD776" s="53" t="s">
        <v>30161</v>
      </c>
      <c r="CE776" s="53" t="s">
        <v>30162</v>
      </c>
      <c r="CF776" s="54">
        <v>4646</v>
      </c>
      <c r="CG776" s="54">
        <v>2.4569999999999999</v>
      </c>
      <c r="CH776" s="54">
        <v>2.407</v>
      </c>
      <c r="CI776" s="54">
        <v>1.4470000000000001</v>
      </c>
      <c r="CJ776" s="54">
        <v>114</v>
      </c>
      <c r="CK776" s="54" t="s">
        <v>28918</v>
      </c>
      <c r="CL776" s="54">
        <v>5.1500000000000001E-3</v>
      </c>
      <c r="CM776" s="54">
        <v>0.72599999999999998</v>
      </c>
      <c r="CN776" s="53" t="s">
        <v>29926</v>
      </c>
      <c r="CO776" s="54">
        <v>166</v>
      </c>
      <c r="CP776" s="54">
        <v>290</v>
      </c>
      <c r="CQ776" s="55">
        <f t="shared" si="12"/>
        <v>0.57241379310344831</v>
      </c>
      <c r="CR776" s="52" t="s">
        <v>28938</v>
      </c>
    </row>
    <row r="777" spans="81:96">
      <c r="CC777" s="52">
        <v>776</v>
      </c>
      <c r="CD777" s="53" t="s">
        <v>30163</v>
      </c>
      <c r="CE777" s="53" t="s">
        <v>30164</v>
      </c>
      <c r="CF777" s="54">
        <v>4074</v>
      </c>
      <c r="CG777" s="54">
        <v>2.4220000000000002</v>
      </c>
      <c r="CH777" s="54">
        <v>2.6970000000000001</v>
      </c>
      <c r="CI777" s="54">
        <v>1.2330000000000001</v>
      </c>
      <c r="CJ777" s="54">
        <v>90</v>
      </c>
      <c r="CK777" s="54" t="s">
        <v>28918</v>
      </c>
      <c r="CL777" s="54">
        <v>5.2900000000000004E-3</v>
      </c>
      <c r="CM777" s="54">
        <v>0.78800000000000003</v>
      </c>
      <c r="CN777" s="53" t="s">
        <v>29926</v>
      </c>
      <c r="CO777" s="54">
        <v>167</v>
      </c>
      <c r="CP777" s="54">
        <v>290</v>
      </c>
      <c r="CQ777" s="55">
        <f t="shared" si="12"/>
        <v>0.57586206896551728</v>
      </c>
      <c r="CR777" s="52" t="s">
        <v>28938</v>
      </c>
    </row>
    <row r="778" spans="81:96">
      <c r="CC778" s="52">
        <v>777</v>
      </c>
      <c r="CD778" s="53" t="s">
        <v>30165</v>
      </c>
      <c r="CE778" s="53" t="s">
        <v>30166</v>
      </c>
      <c r="CF778" s="54">
        <v>508</v>
      </c>
      <c r="CG778" s="54">
        <v>2.4140000000000001</v>
      </c>
      <c r="CH778" s="54">
        <v>1.9830000000000001</v>
      </c>
      <c r="CI778" s="54">
        <v>0.69199999999999995</v>
      </c>
      <c r="CJ778" s="54">
        <v>26</v>
      </c>
      <c r="CK778" s="54">
        <v>7.5</v>
      </c>
      <c r="CL778" s="54">
        <v>4.0999999999999999E-4</v>
      </c>
      <c r="CM778" s="54">
        <v>0.44400000000000001</v>
      </c>
      <c r="CN778" s="53" t="s">
        <v>29926</v>
      </c>
      <c r="CO778" s="54">
        <v>168</v>
      </c>
      <c r="CP778" s="54">
        <v>290</v>
      </c>
      <c r="CQ778" s="55">
        <f t="shared" si="12"/>
        <v>0.57931034482758625</v>
      </c>
      <c r="CR778" s="52" t="s">
        <v>28938</v>
      </c>
    </row>
    <row r="779" spans="81:96">
      <c r="CC779" s="52">
        <v>778</v>
      </c>
      <c r="CD779" s="53" t="s">
        <v>30167</v>
      </c>
      <c r="CE779" s="53" t="s">
        <v>30168</v>
      </c>
      <c r="CF779" s="54">
        <v>997</v>
      </c>
      <c r="CG779" s="54">
        <v>2.41</v>
      </c>
      <c r="CH779" s="54">
        <v>2.5489999999999999</v>
      </c>
      <c r="CI779" s="54">
        <v>0.41399999999999998</v>
      </c>
      <c r="CJ779" s="54">
        <v>58</v>
      </c>
      <c r="CK779" s="54">
        <v>4.0999999999999996</v>
      </c>
      <c r="CL779" s="54">
        <v>4.45E-3</v>
      </c>
      <c r="CM779" s="54">
        <v>0.97399999999999998</v>
      </c>
      <c r="CN779" s="53" t="s">
        <v>29926</v>
      </c>
      <c r="CO779" s="54">
        <v>169</v>
      </c>
      <c r="CP779" s="54">
        <v>290</v>
      </c>
      <c r="CQ779" s="55">
        <f t="shared" si="12"/>
        <v>0.58275862068965523</v>
      </c>
      <c r="CR779" s="52" t="s">
        <v>28938</v>
      </c>
    </row>
    <row r="780" spans="81:96">
      <c r="CC780" s="52">
        <v>779</v>
      </c>
      <c r="CD780" s="53" t="s">
        <v>30169</v>
      </c>
      <c r="CE780" s="53" t="s">
        <v>30170</v>
      </c>
      <c r="CF780" s="54">
        <v>10239</v>
      </c>
      <c r="CG780" s="54">
        <v>2.3849999999999998</v>
      </c>
      <c r="CH780" s="54">
        <v>2.4980000000000002</v>
      </c>
      <c r="CI780" s="54">
        <v>0.55900000000000005</v>
      </c>
      <c r="CJ780" s="54">
        <v>161</v>
      </c>
      <c r="CK780" s="54" t="s">
        <v>28918</v>
      </c>
      <c r="CL780" s="54">
        <v>1.0070000000000001E-2</v>
      </c>
      <c r="CM780" s="54">
        <v>0.79700000000000004</v>
      </c>
      <c r="CN780" s="53" t="s">
        <v>29926</v>
      </c>
      <c r="CO780" s="54">
        <v>170</v>
      </c>
      <c r="CP780" s="54">
        <v>290</v>
      </c>
      <c r="CQ780" s="55">
        <f t="shared" si="12"/>
        <v>0.58620689655172409</v>
      </c>
      <c r="CR780" s="52" t="s">
        <v>28938</v>
      </c>
    </row>
    <row r="781" spans="81:96">
      <c r="CC781" s="52">
        <v>780</v>
      </c>
      <c r="CD781" s="53" t="s">
        <v>30171</v>
      </c>
      <c r="CE781" s="53" t="s">
        <v>30172</v>
      </c>
      <c r="CF781" s="54">
        <v>2012</v>
      </c>
      <c r="CG781" s="54">
        <v>2.3769999999999998</v>
      </c>
      <c r="CH781" s="54">
        <v>2.6840000000000002</v>
      </c>
      <c r="CI781" s="54">
        <v>0.05</v>
      </c>
      <c r="CJ781" s="54">
        <v>20</v>
      </c>
      <c r="CK781" s="54" t="s">
        <v>28918</v>
      </c>
      <c r="CL781" s="54">
        <v>3.2000000000000002E-3</v>
      </c>
      <c r="CM781" s="54">
        <v>0.79700000000000004</v>
      </c>
      <c r="CN781" s="53" t="s">
        <v>29926</v>
      </c>
      <c r="CO781" s="54">
        <v>171</v>
      </c>
      <c r="CP781" s="54">
        <v>290</v>
      </c>
      <c r="CQ781" s="55">
        <f t="shared" si="12"/>
        <v>0.58965517241379306</v>
      </c>
      <c r="CR781" s="52" t="s">
        <v>28938</v>
      </c>
    </row>
    <row r="782" spans="81:96">
      <c r="CC782" s="52">
        <v>781</v>
      </c>
      <c r="CD782" s="53" t="s">
        <v>30173</v>
      </c>
      <c r="CE782" s="53" t="s">
        <v>30174</v>
      </c>
      <c r="CF782" s="54">
        <v>1574</v>
      </c>
      <c r="CG782" s="54">
        <v>2.371</v>
      </c>
      <c r="CH782" s="54">
        <v>2.323</v>
      </c>
      <c r="CI782" s="54">
        <v>0.68200000000000005</v>
      </c>
      <c r="CJ782" s="54">
        <v>85</v>
      </c>
      <c r="CK782" s="54">
        <v>7.2</v>
      </c>
      <c r="CL782" s="54">
        <v>2.2399999999999998E-3</v>
      </c>
      <c r="CM782" s="54">
        <v>0.54200000000000004</v>
      </c>
      <c r="CN782" s="53" t="s">
        <v>29926</v>
      </c>
      <c r="CO782" s="54">
        <v>172</v>
      </c>
      <c r="CP782" s="54">
        <v>290</v>
      </c>
      <c r="CQ782" s="55">
        <f t="shared" si="12"/>
        <v>0.59310344827586203</v>
      </c>
      <c r="CR782" s="52" t="s">
        <v>28938</v>
      </c>
    </row>
    <row r="783" spans="81:96">
      <c r="CC783" s="52">
        <v>782</v>
      </c>
      <c r="CD783" s="53" t="s">
        <v>30175</v>
      </c>
      <c r="CE783" s="53" t="s">
        <v>30176</v>
      </c>
      <c r="CF783" s="54">
        <v>3396</v>
      </c>
      <c r="CG783" s="54">
        <v>2.3460000000000001</v>
      </c>
      <c r="CH783" s="54">
        <v>2.895</v>
      </c>
      <c r="CI783" s="54">
        <v>0.50800000000000001</v>
      </c>
      <c r="CJ783" s="54">
        <v>63</v>
      </c>
      <c r="CK783" s="54">
        <v>8.6</v>
      </c>
      <c r="CL783" s="54">
        <v>5.1999999999999998E-3</v>
      </c>
      <c r="CM783" s="54">
        <v>0.81899999999999995</v>
      </c>
      <c r="CN783" s="53" t="s">
        <v>29926</v>
      </c>
      <c r="CO783" s="54">
        <v>173</v>
      </c>
      <c r="CP783" s="54">
        <v>290</v>
      </c>
      <c r="CQ783" s="55">
        <f t="shared" si="12"/>
        <v>0.59655172413793101</v>
      </c>
      <c r="CR783" s="52" t="s">
        <v>28938</v>
      </c>
    </row>
    <row r="784" spans="81:96">
      <c r="CC784" s="52">
        <v>783</v>
      </c>
      <c r="CD784" s="53" t="s">
        <v>30177</v>
      </c>
      <c r="CE784" s="53" t="s">
        <v>30178</v>
      </c>
      <c r="CF784" s="54">
        <v>3920</v>
      </c>
      <c r="CG784" s="54">
        <v>2.343</v>
      </c>
      <c r="CH784" s="54">
        <v>2.3319999999999999</v>
      </c>
      <c r="CI784" s="54">
        <v>0.61499999999999999</v>
      </c>
      <c r="CJ784" s="54">
        <v>239</v>
      </c>
      <c r="CK784" s="54">
        <v>4.5</v>
      </c>
      <c r="CL784" s="54">
        <v>9.1699999999999993E-3</v>
      </c>
      <c r="CM784" s="54">
        <v>0.628</v>
      </c>
      <c r="CN784" s="53" t="s">
        <v>29926</v>
      </c>
      <c r="CO784" s="54">
        <v>174</v>
      </c>
      <c r="CP784" s="54">
        <v>290</v>
      </c>
      <c r="CQ784" s="55">
        <f t="shared" si="12"/>
        <v>0.6</v>
      </c>
      <c r="CR784" s="52" t="s">
        <v>28938</v>
      </c>
    </row>
    <row r="785" spans="81:96">
      <c r="CC785" s="52">
        <v>784</v>
      </c>
      <c r="CD785" s="53" t="s">
        <v>30179</v>
      </c>
      <c r="CE785" s="53" t="s">
        <v>30180</v>
      </c>
      <c r="CF785" s="54">
        <v>1301</v>
      </c>
      <c r="CG785" s="54">
        <v>2.3420000000000001</v>
      </c>
      <c r="CH785" s="54">
        <v>3.2570000000000001</v>
      </c>
      <c r="CI785" s="54">
        <v>0.16700000000000001</v>
      </c>
      <c r="CJ785" s="54">
        <v>42</v>
      </c>
      <c r="CK785" s="54">
        <v>4.4000000000000004</v>
      </c>
      <c r="CL785" s="54">
        <v>4.6699999999999997E-3</v>
      </c>
      <c r="CM785" s="54">
        <v>1.0069999999999999</v>
      </c>
      <c r="CN785" s="53" t="s">
        <v>29926</v>
      </c>
      <c r="CO785" s="54">
        <v>175</v>
      </c>
      <c r="CP785" s="54">
        <v>290</v>
      </c>
      <c r="CQ785" s="55">
        <f t="shared" si="12"/>
        <v>0.60344827586206895</v>
      </c>
      <c r="CR785" s="52" t="s">
        <v>28938</v>
      </c>
    </row>
    <row r="786" spans="81:96">
      <c r="CC786" s="52">
        <v>785</v>
      </c>
      <c r="CD786" s="53" t="s">
        <v>30181</v>
      </c>
      <c r="CE786" s="53" t="s">
        <v>30182</v>
      </c>
      <c r="CF786" s="54">
        <v>2111</v>
      </c>
      <c r="CG786" s="54">
        <v>2.3319999999999999</v>
      </c>
      <c r="CH786" s="54">
        <v>1.752</v>
      </c>
      <c r="CI786" s="54">
        <v>0.69199999999999995</v>
      </c>
      <c r="CJ786" s="54">
        <v>120</v>
      </c>
      <c r="CK786" s="54">
        <v>5.0999999999999996</v>
      </c>
      <c r="CL786" s="54">
        <v>4.1200000000000004E-3</v>
      </c>
      <c r="CM786" s="54">
        <v>0.38800000000000001</v>
      </c>
      <c r="CN786" s="53" t="s">
        <v>29926</v>
      </c>
      <c r="CO786" s="54">
        <v>176</v>
      </c>
      <c r="CP786" s="54">
        <v>290</v>
      </c>
      <c r="CQ786" s="55">
        <f t="shared" si="12"/>
        <v>0.60689655172413792</v>
      </c>
      <c r="CR786" s="52" t="s">
        <v>28938</v>
      </c>
    </row>
    <row r="787" spans="81:96">
      <c r="CC787" s="52">
        <v>786</v>
      </c>
      <c r="CD787" s="53" t="s">
        <v>23575</v>
      </c>
      <c r="CE787" s="53" t="s">
        <v>23573</v>
      </c>
      <c r="CF787" s="54">
        <v>2728</v>
      </c>
      <c r="CG787" s="54">
        <v>2.3220000000000001</v>
      </c>
      <c r="CH787" s="54">
        <v>2.2080000000000002</v>
      </c>
      <c r="CI787" s="54">
        <v>0.57499999999999996</v>
      </c>
      <c r="CJ787" s="54">
        <v>80</v>
      </c>
      <c r="CK787" s="54">
        <v>6.8</v>
      </c>
      <c r="CL787" s="54">
        <v>4.5300000000000002E-3</v>
      </c>
      <c r="CM787" s="54">
        <v>0.57099999999999995</v>
      </c>
      <c r="CN787" s="53" t="s">
        <v>29926</v>
      </c>
      <c r="CO787" s="54">
        <v>177</v>
      </c>
      <c r="CP787" s="54">
        <v>290</v>
      </c>
      <c r="CQ787" s="55">
        <f t="shared" si="12"/>
        <v>0.6103448275862069</v>
      </c>
      <c r="CR787" s="52" t="s">
        <v>28938</v>
      </c>
    </row>
    <row r="788" spans="81:96">
      <c r="CC788" s="52">
        <v>787</v>
      </c>
      <c r="CD788" s="53" t="s">
        <v>30183</v>
      </c>
      <c r="CE788" s="53" t="s">
        <v>30184</v>
      </c>
      <c r="CF788" s="54">
        <v>2491</v>
      </c>
      <c r="CG788" s="54">
        <v>2.306</v>
      </c>
      <c r="CH788" s="54">
        <v>2.5779999999999998</v>
      </c>
      <c r="CI788" s="54">
        <v>0.47799999999999998</v>
      </c>
      <c r="CJ788" s="54">
        <v>92</v>
      </c>
      <c r="CK788" s="54">
        <v>6.9</v>
      </c>
      <c r="CL788" s="54">
        <v>4.3600000000000002E-3</v>
      </c>
      <c r="CM788" s="54">
        <v>0.71199999999999997</v>
      </c>
      <c r="CN788" s="53" t="s">
        <v>29926</v>
      </c>
      <c r="CO788" s="54">
        <v>178</v>
      </c>
      <c r="CP788" s="54">
        <v>290</v>
      </c>
      <c r="CQ788" s="55">
        <f t="shared" si="12"/>
        <v>0.61379310344827587</v>
      </c>
      <c r="CR788" s="52" t="s">
        <v>28938</v>
      </c>
    </row>
    <row r="789" spans="81:96">
      <c r="CC789" s="52">
        <v>788</v>
      </c>
      <c r="CD789" s="53" t="s">
        <v>21275</v>
      </c>
      <c r="CE789" s="53" t="s">
        <v>21273</v>
      </c>
      <c r="CF789" s="54">
        <v>5946</v>
      </c>
      <c r="CG789" s="54">
        <v>2.3010000000000002</v>
      </c>
      <c r="CH789" s="54">
        <v>2.819</v>
      </c>
      <c r="CI789" s="54">
        <v>0.70899999999999996</v>
      </c>
      <c r="CJ789" s="54">
        <v>79</v>
      </c>
      <c r="CK789" s="54">
        <v>9.6999999999999993</v>
      </c>
      <c r="CL789" s="54">
        <v>5.9699999999999996E-3</v>
      </c>
      <c r="CM789" s="54">
        <v>0.68</v>
      </c>
      <c r="CN789" s="53" t="s">
        <v>29926</v>
      </c>
      <c r="CO789" s="54">
        <v>179</v>
      </c>
      <c r="CP789" s="54">
        <v>290</v>
      </c>
      <c r="CQ789" s="55">
        <f t="shared" si="12"/>
        <v>0.61724137931034484</v>
      </c>
      <c r="CR789" s="52" t="s">
        <v>28938</v>
      </c>
    </row>
    <row r="790" spans="81:96">
      <c r="CC790" s="52">
        <v>789</v>
      </c>
      <c r="CD790" s="53" t="s">
        <v>2974</v>
      </c>
      <c r="CE790" s="53" t="s">
        <v>2972</v>
      </c>
      <c r="CF790" s="54">
        <v>77553</v>
      </c>
      <c r="CG790" s="54">
        <v>2.2970000000000002</v>
      </c>
      <c r="CH790" s="54">
        <v>2.3820000000000001</v>
      </c>
      <c r="CI790" s="54">
        <v>0.48299999999999998</v>
      </c>
      <c r="CJ790" s="54">
        <v>1723</v>
      </c>
      <c r="CK790" s="54">
        <v>9.5</v>
      </c>
      <c r="CL790" s="54">
        <v>9.869E-2</v>
      </c>
      <c r="CM790" s="54">
        <v>0.69</v>
      </c>
      <c r="CN790" s="53" t="s">
        <v>29926</v>
      </c>
      <c r="CO790" s="54">
        <v>180</v>
      </c>
      <c r="CP790" s="54">
        <v>290</v>
      </c>
      <c r="CQ790" s="55">
        <f t="shared" si="12"/>
        <v>0.62068965517241381</v>
      </c>
      <c r="CR790" s="52" t="s">
        <v>28938</v>
      </c>
    </row>
    <row r="791" spans="81:96">
      <c r="CC791" s="52">
        <v>790</v>
      </c>
      <c r="CD791" s="53" t="s">
        <v>30185</v>
      </c>
      <c r="CE791" s="53" t="s">
        <v>30186</v>
      </c>
      <c r="CF791" s="54">
        <v>813</v>
      </c>
      <c r="CG791" s="54">
        <v>2.2770000000000001</v>
      </c>
      <c r="CH791" s="54">
        <v>1.883</v>
      </c>
      <c r="CI791" s="54">
        <v>0.38400000000000001</v>
      </c>
      <c r="CJ791" s="54">
        <v>73</v>
      </c>
      <c r="CK791" s="54">
        <v>5.0999999999999996</v>
      </c>
      <c r="CL791" s="54">
        <v>1.56E-3</v>
      </c>
      <c r="CM791" s="54">
        <v>0.42499999999999999</v>
      </c>
      <c r="CN791" s="53" t="s">
        <v>29926</v>
      </c>
      <c r="CO791" s="54">
        <v>181</v>
      </c>
      <c r="CP791" s="54">
        <v>290</v>
      </c>
      <c r="CQ791" s="55">
        <f t="shared" si="12"/>
        <v>0.62413793103448278</v>
      </c>
      <c r="CR791" s="52" t="s">
        <v>28938</v>
      </c>
    </row>
    <row r="792" spans="81:96">
      <c r="CC792" s="52">
        <v>791</v>
      </c>
      <c r="CD792" s="53" t="s">
        <v>30187</v>
      </c>
      <c r="CE792" s="53" t="s">
        <v>30188</v>
      </c>
      <c r="CF792" s="54">
        <v>3483</v>
      </c>
      <c r="CG792" s="54">
        <v>2.274</v>
      </c>
      <c r="CH792" s="54">
        <v>3.1669999999999998</v>
      </c>
      <c r="CI792" s="54">
        <v>0.91200000000000003</v>
      </c>
      <c r="CJ792" s="54">
        <v>68</v>
      </c>
      <c r="CK792" s="54">
        <v>8.6</v>
      </c>
      <c r="CL792" s="54">
        <v>4.5500000000000002E-3</v>
      </c>
      <c r="CM792" s="54">
        <v>0.998</v>
      </c>
      <c r="CN792" s="53" t="s">
        <v>29926</v>
      </c>
      <c r="CO792" s="54">
        <v>182</v>
      </c>
      <c r="CP792" s="54">
        <v>290</v>
      </c>
      <c r="CQ792" s="55">
        <f t="shared" si="12"/>
        <v>0.62758620689655176</v>
      </c>
      <c r="CR792" s="52" t="s">
        <v>28938</v>
      </c>
    </row>
    <row r="793" spans="81:96">
      <c r="CC793" s="52">
        <v>792</v>
      </c>
      <c r="CD793" s="53" t="s">
        <v>30189</v>
      </c>
      <c r="CE793" s="53" t="s">
        <v>30190</v>
      </c>
      <c r="CF793" s="54">
        <v>5185</v>
      </c>
      <c r="CG793" s="54">
        <v>2.2669999999999999</v>
      </c>
      <c r="CH793" s="54">
        <v>2.6179999999999999</v>
      </c>
      <c r="CI793" s="54">
        <v>0.49199999999999999</v>
      </c>
      <c r="CJ793" s="54">
        <v>183</v>
      </c>
      <c r="CK793" s="54">
        <v>5.6</v>
      </c>
      <c r="CL793" s="54">
        <v>1.153E-2</v>
      </c>
      <c r="CM793" s="54">
        <v>0.69899999999999995</v>
      </c>
      <c r="CN793" s="53" t="s">
        <v>29926</v>
      </c>
      <c r="CO793" s="54">
        <v>183</v>
      </c>
      <c r="CP793" s="54">
        <v>290</v>
      </c>
      <c r="CQ793" s="55">
        <f t="shared" si="12"/>
        <v>0.63103448275862073</v>
      </c>
      <c r="CR793" s="52" t="s">
        <v>28938</v>
      </c>
    </row>
    <row r="794" spans="81:96">
      <c r="CC794" s="52">
        <v>793</v>
      </c>
      <c r="CD794" s="53" t="s">
        <v>30191</v>
      </c>
      <c r="CE794" s="53" t="s">
        <v>30192</v>
      </c>
      <c r="CF794" s="54">
        <v>9896</v>
      </c>
      <c r="CG794" s="54">
        <v>2.266</v>
      </c>
      <c r="CH794" s="54">
        <v>2.363</v>
      </c>
      <c r="CI794" s="54">
        <v>0.47299999999999998</v>
      </c>
      <c r="CJ794" s="54">
        <v>182</v>
      </c>
      <c r="CK794" s="54" t="s">
        <v>28918</v>
      </c>
      <c r="CL794" s="54">
        <v>8.8400000000000006E-3</v>
      </c>
      <c r="CM794" s="54">
        <v>0.60299999999999998</v>
      </c>
      <c r="CN794" s="53" t="s">
        <v>29926</v>
      </c>
      <c r="CO794" s="54">
        <v>184</v>
      </c>
      <c r="CP794" s="54">
        <v>290</v>
      </c>
      <c r="CQ794" s="55">
        <f t="shared" si="12"/>
        <v>0.6344827586206897</v>
      </c>
      <c r="CR794" s="52" t="s">
        <v>28938</v>
      </c>
    </row>
    <row r="795" spans="81:96">
      <c r="CC795" s="52">
        <v>794</v>
      </c>
      <c r="CD795" s="53" t="s">
        <v>30193</v>
      </c>
      <c r="CE795" s="53" t="s">
        <v>30194</v>
      </c>
      <c r="CF795" s="54">
        <v>682</v>
      </c>
      <c r="CG795" s="54">
        <v>2.2410000000000001</v>
      </c>
      <c r="CH795" s="54">
        <v>2.1389999999999998</v>
      </c>
      <c r="CI795" s="54">
        <v>0.46400000000000002</v>
      </c>
      <c r="CJ795" s="54">
        <v>56</v>
      </c>
      <c r="CK795" s="54">
        <v>3.2</v>
      </c>
      <c r="CL795" s="54">
        <v>2.5100000000000001E-3</v>
      </c>
      <c r="CM795" s="54">
        <v>0.64800000000000002</v>
      </c>
      <c r="CN795" s="53" t="s">
        <v>29926</v>
      </c>
      <c r="CO795" s="54">
        <v>185</v>
      </c>
      <c r="CP795" s="54">
        <v>290</v>
      </c>
      <c r="CQ795" s="55">
        <f t="shared" si="12"/>
        <v>0.63793103448275867</v>
      </c>
      <c r="CR795" s="52" t="s">
        <v>28938</v>
      </c>
    </row>
    <row r="796" spans="81:96">
      <c r="CC796" s="52">
        <v>795</v>
      </c>
      <c r="CD796" s="53" t="s">
        <v>12365</v>
      </c>
      <c r="CE796" s="53" t="s">
        <v>12363</v>
      </c>
      <c r="CF796" s="54">
        <v>39183</v>
      </c>
      <c r="CG796" s="54">
        <v>2.2189999999999999</v>
      </c>
      <c r="CH796" s="54">
        <v>2.5640000000000001</v>
      </c>
      <c r="CI796" s="54">
        <v>0.53200000000000003</v>
      </c>
      <c r="CJ796" s="54">
        <v>357</v>
      </c>
      <c r="CK796" s="54" t="s">
        <v>28918</v>
      </c>
      <c r="CL796" s="54">
        <v>2.4760000000000001E-2</v>
      </c>
      <c r="CM796" s="54">
        <v>0.70699999999999996</v>
      </c>
      <c r="CN796" s="53" t="s">
        <v>29926</v>
      </c>
      <c r="CO796" s="54">
        <v>186</v>
      </c>
      <c r="CP796" s="54">
        <v>290</v>
      </c>
      <c r="CQ796" s="55">
        <f t="shared" si="12"/>
        <v>0.64137931034482754</v>
      </c>
      <c r="CR796" s="52" t="s">
        <v>28938</v>
      </c>
    </row>
    <row r="797" spans="81:96">
      <c r="CC797" s="52">
        <v>796</v>
      </c>
      <c r="CD797" s="53" t="s">
        <v>13995</v>
      </c>
      <c r="CE797" s="53" t="s">
        <v>30195</v>
      </c>
      <c r="CF797" s="54">
        <v>2480</v>
      </c>
      <c r="CG797" s="54">
        <v>2.2189999999999999</v>
      </c>
      <c r="CH797" s="54">
        <v>2.4300000000000002</v>
      </c>
      <c r="CI797" s="54">
        <v>0.39700000000000002</v>
      </c>
      <c r="CJ797" s="54">
        <v>194</v>
      </c>
      <c r="CK797" s="54">
        <v>3.5</v>
      </c>
      <c r="CL797" s="54">
        <v>7.5599999999999999E-3</v>
      </c>
      <c r="CM797" s="54">
        <v>0.58099999999999996</v>
      </c>
      <c r="CN797" s="53" t="s">
        <v>29926</v>
      </c>
      <c r="CO797" s="54">
        <v>186</v>
      </c>
      <c r="CP797" s="54">
        <v>290</v>
      </c>
      <c r="CQ797" s="55">
        <f t="shared" si="12"/>
        <v>0.64137931034482754</v>
      </c>
      <c r="CR797" s="52" t="s">
        <v>28938</v>
      </c>
    </row>
    <row r="798" spans="81:96">
      <c r="CC798" s="52">
        <v>797</v>
      </c>
      <c r="CD798" s="53" t="s">
        <v>30196</v>
      </c>
      <c r="CE798" s="53" t="s">
        <v>30197</v>
      </c>
      <c r="CF798" s="54">
        <v>2252</v>
      </c>
      <c r="CG798" s="54">
        <v>2.194</v>
      </c>
      <c r="CH798" s="54">
        <v>3.2890000000000001</v>
      </c>
      <c r="CI798" s="54">
        <v>0.308</v>
      </c>
      <c r="CJ798" s="54">
        <v>26</v>
      </c>
      <c r="CK798" s="54">
        <v>6.1</v>
      </c>
      <c r="CL798" s="54">
        <v>5.1799999999999997E-3</v>
      </c>
      <c r="CM798" s="54">
        <v>0.98299999999999998</v>
      </c>
      <c r="CN798" s="53" t="s">
        <v>29926</v>
      </c>
      <c r="CO798" s="54">
        <v>188</v>
      </c>
      <c r="CP798" s="54">
        <v>290</v>
      </c>
      <c r="CQ798" s="55">
        <f t="shared" si="12"/>
        <v>0.64827586206896548</v>
      </c>
      <c r="CR798" s="52" t="s">
        <v>28938</v>
      </c>
    </row>
    <row r="799" spans="81:96">
      <c r="CC799" s="52">
        <v>798</v>
      </c>
      <c r="CD799" s="53" t="s">
        <v>30198</v>
      </c>
      <c r="CE799" s="53" t="s">
        <v>30199</v>
      </c>
      <c r="CF799" s="54">
        <v>2213</v>
      </c>
      <c r="CG799" s="54">
        <v>2.1909999999999998</v>
      </c>
      <c r="CH799" s="54">
        <v>2.0510000000000002</v>
      </c>
      <c r="CI799" s="54">
        <v>0.34699999999999998</v>
      </c>
      <c r="CJ799" s="54">
        <v>121</v>
      </c>
      <c r="CK799" s="54">
        <v>5.3</v>
      </c>
      <c r="CL799" s="54">
        <v>5.0800000000000003E-3</v>
      </c>
      <c r="CM799" s="54">
        <v>0.53900000000000003</v>
      </c>
      <c r="CN799" s="53" t="s">
        <v>29926</v>
      </c>
      <c r="CO799" s="54">
        <v>189</v>
      </c>
      <c r="CP799" s="54">
        <v>290</v>
      </c>
      <c r="CQ799" s="55">
        <f t="shared" si="12"/>
        <v>0.65172413793103445</v>
      </c>
      <c r="CR799" s="52" t="s">
        <v>28938</v>
      </c>
    </row>
    <row r="800" spans="81:96">
      <c r="CC800" s="52">
        <v>799</v>
      </c>
      <c r="CD800" s="53" t="s">
        <v>30200</v>
      </c>
      <c r="CE800" s="53" t="s">
        <v>30201</v>
      </c>
      <c r="CF800" s="54">
        <v>2652</v>
      </c>
      <c r="CG800" s="54">
        <v>2.1520000000000001</v>
      </c>
      <c r="CH800" s="54">
        <v>2.3109999999999999</v>
      </c>
      <c r="CI800" s="54">
        <v>0.19</v>
      </c>
      <c r="CJ800" s="54">
        <v>63</v>
      </c>
      <c r="CK800" s="54">
        <v>9</v>
      </c>
      <c r="CL800" s="54">
        <v>4.3400000000000001E-3</v>
      </c>
      <c r="CM800" s="54">
        <v>0.75800000000000001</v>
      </c>
      <c r="CN800" s="53" t="s">
        <v>29926</v>
      </c>
      <c r="CO800" s="54">
        <v>190</v>
      </c>
      <c r="CP800" s="54">
        <v>290</v>
      </c>
      <c r="CQ800" s="55">
        <f t="shared" si="12"/>
        <v>0.65517241379310343</v>
      </c>
      <c r="CR800" s="52" t="s">
        <v>28938</v>
      </c>
    </row>
    <row r="801" spans="81:96">
      <c r="CC801" s="52">
        <v>800</v>
      </c>
      <c r="CD801" s="53" t="s">
        <v>30202</v>
      </c>
      <c r="CE801" s="53" t="s">
        <v>30203</v>
      </c>
      <c r="CF801" s="54">
        <v>1118</v>
      </c>
      <c r="CG801" s="54">
        <v>2.1520000000000001</v>
      </c>
      <c r="CH801" s="54">
        <v>1.839</v>
      </c>
      <c r="CI801" s="54">
        <v>0.39800000000000002</v>
      </c>
      <c r="CJ801" s="54">
        <v>83</v>
      </c>
      <c r="CK801" s="54">
        <v>9.6999999999999993</v>
      </c>
      <c r="CL801" s="54">
        <v>1.3699999999999999E-3</v>
      </c>
      <c r="CM801" s="54">
        <v>0.51200000000000001</v>
      </c>
      <c r="CN801" s="53" t="s">
        <v>29926</v>
      </c>
      <c r="CO801" s="54">
        <v>190</v>
      </c>
      <c r="CP801" s="54">
        <v>290</v>
      </c>
      <c r="CQ801" s="55">
        <f t="shared" si="12"/>
        <v>0.65517241379310343</v>
      </c>
      <c r="CR801" s="52" t="s">
        <v>28938</v>
      </c>
    </row>
    <row r="802" spans="81:96">
      <c r="CC802" s="52">
        <v>801</v>
      </c>
      <c r="CD802" s="53" t="s">
        <v>30204</v>
      </c>
      <c r="CE802" s="53" t="s">
        <v>30205</v>
      </c>
      <c r="CF802" s="54">
        <v>2190</v>
      </c>
      <c r="CG802" s="54">
        <v>2.1509999999999998</v>
      </c>
      <c r="CH802" s="54">
        <v>2.3559999999999999</v>
      </c>
      <c r="CI802" s="54">
        <v>0.55100000000000005</v>
      </c>
      <c r="CJ802" s="54">
        <v>69</v>
      </c>
      <c r="CK802" s="54">
        <v>8</v>
      </c>
      <c r="CL802" s="54">
        <v>3.9899999999999996E-3</v>
      </c>
      <c r="CM802" s="54">
        <v>0.69399999999999995</v>
      </c>
      <c r="CN802" s="53" t="s">
        <v>29926</v>
      </c>
      <c r="CO802" s="54">
        <v>192</v>
      </c>
      <c r="CP802" s="54">
        <v>290</v>
      </c>
      <c r="CQ802" s="55">
        <f t="shared" si="12"/>
        <v>0.66206896551724137</v>
      </c>
      <c r="CR802" s="52" t="s">
        <v>28938</v>
      </c>
    </row>
    <row r="803" spans="81:96">
      <c r="CC803" s="52">
        <v>802</v>
      </c>
      <c r="CD803" s="53" t="s">
        <v>30206</v>
      </c>
      <c r="CE803" s="53" t="s">
        <v>30207</v>
      </c>
      <c r="CF803" s="54">
        <v>5533</v>
      </c>
      <c r="CG803" s="54">
        <v>2.1280000000000001</v>
      </c>
      <c r="CH803" s="54">
        <v>2.6219999999999999</v>
      </c>
      <c r="CI803" s="54">
        <v>0.433</v>
      </c>
      <c r="CJ803" s="54">
        <v>252</v>
      </c>
      <c r="CK803" s="54">
        <v>5.6</v>
      </c>
      <c r="CL803" s="54">
        <v>9.3799999999999994E-3</v>
      </c>
      <c r="CM803" s="54">
        <v>0.52600000000000002</v>
      </c>
      <c r="CN803" s="53" t="s">
        <v>29926</v>
      </c>
      <c r="CO803" s="54">
        <v>193</v>
      </c>
      <c r="CP803" s="54">
        <v>290</v>
      </c>
      <c r="CQ803" s="55">
        <f t="shared" si="12"/>
        <v>0.66551724137931034</v>
      </c>
      <c r="CR803" s="52" t="s">
        <v>28938</v>
      </c>
    </row>
    <row r="804" spans="81:96">
      <c r="CC804" s="52">
        <v>803</v>
      </c>
      <c r="CD804" s="53" t="s">
        <v>30208</v>
      </c>
      <c r="CE804" s="53" t="s">
        <v>30209</v>
      </c>
      <c r="CF804" s="54">
        <v>720</v>
      </c>
      <c r="CG804" s="54">
        <v>2.1</v>
      </c>
      <c r="CH804" s="54">
        <v>5.2</v>
      </c>
      <c r="CI804" s="54">
        <v>0</v>
      </c>
      <c r="CJ804" s="54">
        <v>5</v>
      </c>
      <c r="CK804" s="54" t="s">
        <v>28918</v>
      </c>
      <c r="CL804" s="54">
        <v>6.8000000000000005E-4</v>
      </c>
      <c r="CM804" s="54">
        <v>1.431</v>
      </c>
      <c r="CN804" s="53" t="s">
        <v>29926</v>
      </c>
      <c r="CO804" s="54">
        <v>194</v>
      </c>
      <c r="CP804" s="54">
        <v>290</v>
      </c>
      <c r="CQ804" s="55">
        <f t="shared" si="12"/>
        <v>0.66896551724137931</v>
      </c>
      <c r="CR804" s="52" t="s">
        <v>28938</v>
      </c>
    </row>
    <row r="805" spans="81:96">
      <c r="CC805" s="52">
        <v>804</v>
      </c>
      <c r="CD805" s="53" t="s">
        <v>19176</v>
      </c>
      <c r="CE805" s="53" t="s">
        <v>19174</v>
      </c>
      <c r="CF805" s="54">
        <v>3014</v>
      </c>
      <c r="CG805" s="54">
        <v>2.09</v>
      </c>
      <c r="CH805" s="54">
        <v>2.274</v>
      </c>
      <c r="CI805" s="54">
        <v>0.31900000000000001</v>
      </c>
      <c r="CJ805" s="54">
        <v>119</v>
      </c>
      <c r="CK805" s="54">
        <v>5.2</v>
      </c>
      <c r="CL805" s="54">
        <v>7.7400000000000004E-3</v>
      </c>
      <c r="CM805" s="54">
        <v>0.64800000000000002</v>
      </c>
      <c r="CN805" s="53" t="s">
        <v>29926</v>
      </c>
      <c r="CO805" s="54">
        <v>195</v>
      </c>
      <c r="CP805" s="54">
        <v>290</v>
      </c>
      <c r="CQ805" s="55">
        <f t="shared" si="12"/>
        <v>0.67241379310344829</v>
      </c>
      <c r="CR805" s="52" t="s">
        <v>28938</v>
      </c>
    </row>
    <row r="806" spans="81:96">
      <c r="CC806" s="52">
        <v>805</v>
      </c>
      <c r="CD806" s="53" t="s">
        <v>29862</v>
      </c>
      <c r="CE806" s="53" t="s">
        <v>29863</v>
      </c>
      <c r="CF806" s="54">
        <v>24777</v>
      </c>
      <c r="CG806" s="54">
        <v>2.0880000000000001</v>
      </c>
      <c r="CH806" s="54">
        <v>2.2719999999999998</v>
      </c>
      <c r="CI806" s="54">
        <v>0.32200000000000001</v>
      </c>
      <c r="CJ806" s="54">
        <v>208</v>
      </c>
      <c r="CK806" s="54" t="s">
        <v>28918</v>
      </c>
      <c r="CL806" s="54">
        <v>2.5329999999999998E-2</v>
      </c>
      <c r="CM806" s="54">
        <v>0.96099999999999997</v>
      </c>
      <c r="CN806" s="53" t="s">
        <v>29926</v>
      </c>
      <c r="CO806" s="54">
        <v>196</v>
      </c>
      <c r="CP806" s="54">
        <v>290</v>
      </c>
      <c r="CQ806" s="55">
        <f t="shared" si="12"/>
        <v>0.67586206896551726</v>
      </c>
      <c r="CR806" s="52" t="s">
        <v>28938</v>
      </c>
    </row>
    <row r="807" spans="81:96">
      <c r="CC807" s="52">
        <v>806</v>
      </c>
      <c r="CD807" s="53" t="s">
        <v>30210</v>
      </c>
      <c r="CE807" s="53" t="s">
        <v>30211</v>
      </c>
      <c r="CF807" s="54">
        <v>515</v>
      </c>
      <c r="CG807" s="54">
        <v>2.081</v>
      </c>
      <c r="CH807" s="54">
        <v>1.8129999999999999</v>
      </c>
      <c r="CI807" s="54">
        <v>0.154</v>
      </c>
      <c r="CJ807" s="54">
        <v>52</v>
      </c>
      <c r="CK807" s="54">
        <v>4.9000000000000004</v>
      </c>
      <c r="CL807" s="54">
        <v>8.5999999999999998E-4</v>
      </c>
      <c r="CM807" s="54">
        <v>0.33900000000000002</v>
      </c>
      <c r="CN807" s="53" t="s">
        <v>29926</v>
      </c>
      <c r="CO807" s="54">
        <v>197</v>
      </c>
      <c r="CP807" s="54">
        <v>290</v>
      </c>
      <c r="CQ807" s="55">
        <f t="shared" si="12"/>
        <v>0.67931034482758623</v>
      </c>
      <c r="CR807" s="52" t="s">
        <v>28938</v>
      </c>
    </row>
    <row r="808" spans="81:96">
      <c r="CC808" s="52">
        <v>807</v>
      </c>
      <c r="CD808" s="53" t="s">
        <v>11953</v>
      </c>
      <c r="CE808" s="53" t="s">
        <v>11951</v>
      </c>
      <c r="CF808" s="54">
        <v>640</v>
      </c>
      <c r="CG808" s="54">
        <v>2.0550000000000002</v>
      </c>
      <c r="CH808" s="54">
        <v>2.1070000000000002</v>
      </c>
      <c r="CI808" s="54">
        <v>0.38500000000000001</v>
      </c>
      <c r="CJ808" s="54">
        <v>26</v>
      </c>
      <c r="CK808" s="54">
        <v>4.5999999999999996</v>
      </c>
      <c r="CL808" s="54">
        <v>1.4599999999999999E-3</v>
      </c>
      <c r="CM808" s="54">
        <v>0.49199999999999999</v>
      </c>
      <c r="CN808" s="53" t="s">
        <v>29926</v>
      </c>
      <c r="CO808" s="54">
        <v>198</v>
      </c>
      <c r="CP808" s="54">
        <v>290</v>
      </c>
      <c r="CQ808" s="55">
        <f t="shared" si="12"/>
        <v>0.6827586206896552</v>
      </c>
      <c r="CR808" s="52" t="s">
        <v>28938</v>
      </c>
    </row>
    <row r="809" spans="81:96">
      <c r="CC809" s="52">
        <v>808</v>
      </c>
      <c r="CD809" s="53" t="s">
        <v>28544</v>
      </c>
      <c r="CE809" s="53" t="s">
        <v>28542</v>
      </c>
      <c r="CF809" s="54">
        <v>3000</v>
      </c>
      <c r="CG809" s="54">
        <v>2.0550000000000002</v>
      </c>
      <c r="CH809" s="54">
        <v>2.089</v>
      </c>
      <c r="CI809" s="54">
        <v>0.32700000000000001</v>
      </c>
      <c r="CJ809" s="54">
        <v>104</v>
      </c>
      <c r="CK809" s="54">
        <v>7.2</v>
      </c>
      <c r="CL809" s="54">
        <v>4.62E-3</v>
      </c>
      <c r="CM809" s="54">
        <v>0.47899999999999998</v>
      </c>
      <c r="CN809" s="53" t="s">
        <v>29926</v>
      </c>
      <c r="CO809" s="54">
        <v>198</v>
      </c>
      <c r="CP809" s="54">
        <v>290</v>
      </c>
      <c r="CQ809" s="55">
        <f t="shared" si="12"/>
        <v>0.6827586206896552</v>
      </c>
      <c r="CR809" s="52" t="s">
        <v>28938</v>
      </c>
    </row>
    <row r="810" spans="81:96">
      <c r="CC810" s="52">
        <v>809</v>
      </c>
      <c r="CD810" s="53" t="s">
        <v>30212</v>
      </c>
      <c r="CE810" s="53" t="s">
        <v>30213</v>
      </c>
      <c r="CF810" s="54">
        <v>1470</v>
      </c>
      <c r="CG810" s="54">
        <v>2.0390000000000001</v>
      </c>
      <c r="CH810" s="54">
        <v>2.395</v>
      </c>
      <c r="CI810" s="54">
        <v>0.438</v>
      </c>
      <c r="CJ810" s="54">
        <v>48</v>
      </c>
      <c r="CK810" s="54">
        <v>6.7</v>
      </c>
      <c r="CL810" s="54">
        <v>2.9499999999999999E-3</v>
      </c>
      <c r="CM810" s="54">
        <v>0.71199999999999997</v>
      </c>
      <c r="CN810" s="53" t="s">
        <v>29926</v>
      </c>
      <c r="CO810" s="54">
        <v>200</v>
      </c>
      <c r="CP810" s="54">
        <v>290</v>
      </c>
      <c r="CQ810" s="55">
        <f t="shared" si="12"/>
        <v>0.68965517241379315</v>
      </c>
      <c r="CR810" s="52" t="s">
        <v>28938</v>
      </c>
    </row>
    <row r="811" spans="81:96">
      <c r="CC811" s="52">
        <v>810</v>
      </c>
      <c r="CD811" s="53" t="s">
        <v>30214</v>
      </c>
      <c r="CE811" s="53" t="s">
        <v>30215</v>
      </c>
      <c r="CF811" s="54">
        <v>453</v>
      </c>
      <c r="CG811" s="54">
        <v>2.032</v>
      </c>
      <c r="CH811" s="54">
        <v>1.825</v>
      </c>
      <c r="CI811" s="54"/>
      <c r="CJ811" s="54">
        <v>0</v>
      </c>
      <c r="CK811" s="54">
        <v>7.2</v>
      </c>
      <c r="CL811" s="54">
        <v>1.0300000000000001E-3</v>
      </c>
      <c r="CM811" s="54">
        <v>0.56699999999999995</v>
      </c>
      <c r="CN811" s="53" t="s">
        <v>29926</v>
      </c>
      <c r="CO811" s="54">
        <v>201</v>
      </c>
      <c r="CP811" s="54">
        <v>290</v>
      </c>
      <c r="CQ811" s="55">
        <f t="shared" si="12"/>
        <v>0.69310344827586212</v>
      </c>
      <c r="CR811" s="52" t="s">
        <v>28938</v>
      </c>
    </row>
    <row r="812" spans="81:96">
      <c r="CC812" s="52">
        <v>811</v>
      </c>
      <c r="CD812" s="53" t="s">
        <v>18157</v>
      </c>
      <c r="CE812" s="53" t="s">
        <v>18155</v>
      </c>
      <c r="CF812" s="54">
        <v>7654</v>
      </c>
      <c r="CG812" s="54">
        <v>2.024</v>
      </c>
      <c r="CH812" s="54">
        <v>1.9079999999999999</v>
      </c>
      <c r="CI812" s="54">
        <v>0.34599999999999997</v>
      </c>
      <c r="CJ812" s="54">
        <v>873</v>
      </c>
      <c r="CK812" s="54">
        <v>2.8</v>
      </c>
      <c r="CL812" s="54">
        <v>2.256E-2</v>
      </c>
      <c r="CM812" s="54">
        <v>0.39600000000000002</v>
      </c>
      <c r="CN812" s="53" t="s">
        <v>29926</v>
      </c>
      <c r="CO812" s="54">
        <v>202</v>
      </c>
      <c r="CP812" s="54">
        <v>290</v>
      </c>
      <c r="CQ812" s="55">
        <f t="shared" si="12"/>
        <v>0.69655172413793098</v>
      </c>
      <c r="CR812" s="52" t="s">
        <v>28938</v>
      </c>
    </row>
    <row r="813" spans="81:96">
      <c r="CC813" s="52">
        <v>812</v>
      </c>
      <c r="CD813" s="53" t="s">
        <v>1105</v>
      </c>
      <c r="CE813" s="53" t="s">
        <v>1103</v>
      </c>
      <c r="CF813" s="54">
        <v>3301</v>
      </c>
      <c r="CG813" s="54">
        <v>2.0139999999999998</v>
      </c>
      <c r="CH813" s="54">
        <v>2.387</v>
      </c>
      <c r="CI813" s="54">
        <v>0.19400000000000001</v>
      </c>
      <c r="CJ813" s="54">
        <v>98</v>
      </c>
      <c r="CK813" s="54">
        <v>7.7</v>
      </c>
      <c r="CL813" s="54">
        <v>4.6299999999999996E-3</v>
      </c>
      <c r="CM813" s="54">
        <v>0.54500000000000004</v>
      </c>
      <c r="CN813" s="53" t="s">
        <v>29926</v>
      </c>
      <c r="CO813" s="54">
        <v>203</v>
      </c>
      <c r="CP813" s="54">
        <v>290</v>
      </c>
      <c r="CQ813" s="55">
        <f t="shared" si="12"/>
        <v>0.7</v>
      </c>
      <c r="CR813" s="52" t="s">
        <v>28938</v>
      </c>
    </row>
    <row r="814" spans="81:96">
      <c r="CC814" s="52">
        <v>813</v>
      </c>
      <c r="CD814" s="53" t="s">
        <v>30216</v>
      </c>
      <c r="CE814" s="53" t="s">
        <v>30217</v>
      </c>
      <c r="CF814" s="54">
        <v>941</v>
      </c>
      <c r="CG814" s="54">
        <v>2.0099999999999998</v>
      </c>
      <c r="CH814" s="54">
        <v>2.1629999999999998</v>
      </c>
      <c r="CI814" s="54">
        <v>0.55600000000000005</v>
      </c>
      <c r="CJ814" s="54">
        <v>36</v>
      </c>
      <c r="CK814" s="54">
        <v>6.8</v>
      </c>
      <c r="CL814" s="54">
        <v>1.8600000000000001E-3</v>
      </c>
      <c r="CM814" s="54">
        <v>0.61799999999999999</v>
      </c>
      <c r="CN814" s="53" t="s">
        <v>29926</v>
      </c>
      <c r="CO814" s="54">
        <v>204</v>
      </c>
      <c r="CP814" s="54">
        <v>290</v>
      </c>
      <c r="CQ814" s="55">
        <f t="shared" si="12"/>
        <v>0.70344827586206893</v>
      </c>
      <c r="CR814" s="52" t="s">
        <v>28938</v>
      </c>
    </row>
    <row r="815" spans="81:96">
      <c r="CC815" s="52">
        <v>814</v>
      </c>
      <c r="CD815" s="53" t="s">
        <v>30218</v>
      </c>
      <c r="CE815" s="53" t="s">
        <v>30219</v>
      </c>
      <c r="CF815" s="54">
        <v>1957</v>
      </c>
      <c r="CG815" s="54">
        <v>2.0049999999999999</v>
      </c>
      <c r="CH815" s="54">
        <v>1.93</v>
      </c>
      <c r="CI815" s="54">
        <v>0.42899999999999999</v>
      </c>
      <c r="CJ815" s="54">
        <v>91</v>
      </c>
      <c r="CK815" s="54">
        <v>6.3</v>
      </c>
      <c r="CL815" s="54">
        <v>3.5300000000000002E-3</v>
      </c>
      <c r="CM815" s="54">
        <v>0.48399999999999999</v>
      </c>
      <c r="CN815" s="53" t="s">
        <v>29926</v>
      </c>
      <c r="CO815" s="54">
        <v>205</v>
      </c>
      <c r="CP815" s="54">
        <v>290</v>
      </c>
      <c r="CQ815" s="55">
        <f t="shared" si="12"/>
        <v>0.7068965517241379</v>
      </c>
      <c r="CR815" s="52" t="s">
        <v>28938</v>
      </c>
    </row>
    <row r="816" spans="81:96">
      <c r="CC816" s="52">
        <v>815</v>
      </c>
      <c r="CD816" s="53" t="s">
        <v>1067</v>
      </c>
      <c r="CE816" s="53" t="s">
        <v>1065</v>
      </c>
      <c r="CF816" s="54">
        <v>3085</v>
      </c>
      <c r="CG816" s="54">
        <v>2</v>
      </c>
      <c r="CH816" s="54">
        <v>3.153</v>
      </c>
      <c r="CI816" s="54">
        <v>0.56200000000000006</v>
      </c>
      <c r="CJ816" s="54">
        <v>105</v>
      </c>
      <c r="CK816" s="54">
        <v>7</v>
      </c>
      <c r="CL816" s="54">
        <v>6.6600000000000001E-3</v>
      </c>
      <c r="CM816" s="54">
        <v>0.97299999999999998</v>
      </c>
      <c r="CN816" s="53" t="s">
        <v>29926</v>
      </c>
      <c r="CO816" s="54">
        <v>206</v>
      </c>
      <c r="CP816" s="54">
        <v>290</v>
      </c>
      <c r="CQ816" s="55">
        <f t="shared" si="12"/>
        <v>0.71034482758620687</v>
      </c>
      <c r="CR816" s="52" t="s">
        <v>28938</v>
      </c>
    </row>
    <row r="817" spans="81:96">
      <c r="CC817" s="52">
        <v>816</v>
      </c>
      <c r="CD817" s="53" t="s">
        <v>30220</v>
      </c>
      <c r="CE817" s="53" t="s">
        <v>30221</v>
      </c>
      <c r="CF817" s="54">
        <v>686</v>
      </c>
      <c r="CG817" s="54">
        <v>2</v>
      </c>
      <c r="CH817" s="54">
        <v>2.738</v>
      </c>
      <c r="CI817" s="54">
        <v>0.2</v>
      </c>
      <c r="CJ817" s="54">
        <v>5</v>
      </c>
      <c r="CK817" s="54">
        <v>6.4</v>
      </c>
      <c r="CL817" s="54">
        <v>1.39E-3</v>
      </c>
      <c r="CM817" s="54">
        <v>0.82</v>
      </c>
      <c r="CN817" s="53" t="s">
        <v>29926</v>
      </c>
      <c r="CO817" s="54">
        <v>206</v>
      </c>
      <c r="CP817" s="54">
        <v>290</v>
      </c>
      <c r="CQ817" s="55">
        <f t="shared" si="12"/>
        <v>0.71034482758620687</v>
      </c>
      <c r="CR817" s="52" t="s">
        <v>28938</v>
      </c>
    </row>
    <row r="818" spans="81:96">
      <c r="CC818" s="52">
        <v>817</v>
      </c>
      <c r="CD818" s="53" t="s">
        <v>30222</v>
      </c>
      <c r="CE818" s="53" t="s">
        <v>30223</v>
      </c>
      <c r="CF818" s="54">
        <v>4747</v>
      </c>
      <c r="CG818" s="54">
        <v>1.986</v>
      </c>
      <c r="CH818" s="54">
        <v>2.0019999999999998</v>
      </c>
      <c r="CI818" s="54">
        <v>0.873</v>
      </c>
      <c r="CJ818" s="54">
        <v>55</v>
      </c>
      <c r="CK818" s="54" t="s">
        <v>28918</v>
      </c>
      <c r="CL818" s="54">
        <v>5.45E-3</v>
      </c>
      <c r="CM818" s="54">
        <v>0.64400000000000002</v>
      </c>
      <c r="CN818" s="53" t="s">
        <v>29926</v>
      </c>
      <c r="CO818" s="54">
        <v>208</v>
      </c>
      <c r="CP818" s="54">
        <v>290</v>
      </c>
      <c r="CQ818" s="55">
        <f t="shared" si="12"/>
        <v>0.71724137931034482</v>
      </c>
      <c r="CR818" s="52" t="s">
        <v>28938</v>
      </c>
    </row>
    <row r="819" spans="81:96">
      <c r="CC819" s="52">
        <v>818</v>
      </c>
      <c r="CD819" s="53" t="s">
        <v>30224</v>
      </c>
      <c r="CE819" s="53" t="s">
        <v>30225</v>
      </c>
      <c r="CF819" s="54">
        <v>5811</v>
      </c>
      <c r="CG819" s="54">
        <v>1.986</v>
      </c>
      <c r="CH819" s="54">
        <v>2.1539999999999999</v>
      </c>
      <c r="CI819" s="54">
        <v>0.23400000000000001</v>
      </c>
      <c r="CJ819" s="54">
        <v>141</v>
      </c>
      <c r="CK819" s="54">
        <v>5.2</v>
      </c>
      <c r="CL819" s="54">
        <v>1.4279999999999999E-2</v>
      </c>
      <c r="CM819" s="54">
        <v>0.56899999999999995</v>
      </c>
      <c r="CN819" s="53" t="s">
        <v>29926</v>
      </c>
      <c r="CO819" s="54">
        <v>208</v>
      </c>
      <c r="CP819" s="54">
        <v>290</v>
      </c>
      <c r="CQ819" s="55">
        <f t="shared" si="12"/>
        <v>0.71724137931034482</v>
      </c>
      <c r="CR819" s="52" t="s">
        <v>28938</v>
      </c>
    </row>
    <row r="820" spans="81:96">
      <c r="CC820" s="52">
        <v>819</v>
      </c>
      <c r="CD820" s="53" t="s">
        <v>30226</v>
      </c>
      <c r="CE820" s="53" t="s">
        <v>30227</v>
      </c>
      <c r="CF820" s="54">
        <v>887</v>
      </c>
      <c r="CG820" s="54">
        <v>1.9690000000000001</v>
      </c>
      <c r="CH820" s="54">
        <v>2.0390000000000001</v>
      </c>
      <c r="CI820" s="54">
        <v>0.30499999999999999</v>
      </c>
      <c r="CJ820" s="54">
        <v>95</v>
      </c>
      <c r="CK820" s="54">
        <v>3.7</v>
      </c>
      <c r="CL820" s="54">
        <v>2.4099999999999998E-3</v>
      </c>
      <c r="CM820" s="54">
        <v>0.49299999999999999</v>
      </c>
      <c r="CN820" s="53" t="s">
        <v>29926</v>
      </c>
      <c r="CO820" s="54">
        <v>210</v>
      </c>
      <c r="CP820" s="54">
        <v>290</v>
      </c>
      <c r="CQ820" s="55">
        <f t="shared" si="12"/>
        <v>0.72413793103448276</v>
      </c>
      <c r="CR820" s="52" t="s">
        <v>28938</v>
      </c>
    </row>
    <row r="821" spans="81:96">
      <c r="CC821" s="52">
        <v>820</v>
      </c>
      <c r="CD821" s="53" t="s">
        <v>3575</v>
      </c>
      <c r="CE821" s="53" t="s">
        <v>3573</v>
      </c>
      <c r="CF821" s="54">
        <v>8876</v>
      </c>
      <c r="CG821" s="54">
        <v>1.966</v>
      </c>
      <c r="CH821" s="54">
        <v>2.258</v>
      </c>
      <c r="CI821" s="54">
        <v>0.50800000000000001</v>
      </c>
      <c r="CJ821" s="54">
        <v>122</v>
      </c>
      <c r="CK821" s="54" t="s">
        <v>28918</v>
      </c>
      <c r="CL821" s="54">
        <v>1.017E-2</v>
      </c>
      <c r="CM821" s="54">
        <v>0.65700000000000003</v>
      </c>
      <c r="CN821" s="53" t="s">
        <v>29926</v>
      </c>
      <c r="CO821" s="54">
        <v>211</v>
      </c>
      <c r="CP821" s="54">
        <v>290</v>
      </c>
      <c r="CQ821" s="55">
        <f t="shared" si="12"/>
        <v>0.72758620689655173</v>
      </c>
      <c r="CR821" s="52" t="s">
        <v>28938</v>
      </c>
    </row>
    <row r="822" spans="81:96">
      <c r="CC822" s="52">
        <v>821</v>
      </c>
      <c r="CD822" s="53" t="s">
        <v>30228</v>
      </c>
      <c r="CE822" s="53" t="s">
        <v>30229</v>
      </c>
      <c r="CF822" s="54">
        <v>1210</v>
      </c>
      <c r="CG822" s="54">
        <v>1.96</v>
      </c>
      <c r="CH822" s="54">
        <v>2.4390000000000001</v>
      </c>
      <c r="CI822" s="54">
        <v>0</v>
      </c>
      <c r="CJ822" s="54">
        <v>10</v>
      </c>
      <c r="CK822" s="54">
        <v>8.8000000000000007</v>
      </c>
      <c r="CL822" s="54">
        <v>1.5E-3</v>
      </c>
      <c r="CM822" s="54">
        <v>0.64</v>
      </c>
      <c r="CN822" s="53" t="s">
        <v>29926</v>
      </c>
      <c r="CO822" s="54">
        <v>212</v>
      </c>
      <c r="CP822" s="54">
        <v>290</v>
      </c>
      <c r="CQ822" s="55">
        <f t="shared" si="12"/>
        <v>0.73103448275862071</v>
      </c>
      <c r="CR822" s="52" t="s">
        <v>28938</v>
      </c>
    </row>
    <row r="823" spans="81:96">
      <c r="CC823" s="52">
        <v>822</v>
      </c>
      <c r="CD823" s="53" t="s">
        <v>30230</v>
      </c>
      <c r="CE823" s="53" t="s">
        <v>30231</v>
      </c>
      <c r="CF823" s="54">
        <v>2729</v>
      </c>
      <c r="CG823" s="54">
        <v>1.95</v>
      </c>
      <c r="CH823" s="54">
        <v>2.5579999999999998</v>
      </c>
      <c r="CI823" s="54">
        <v>0.42</v>
      </c>
      <c r="CJ823" s="54">
        <v>112</v>
      </c>
      <c r="CK823" s="54">
        <v>3.9</v>
      </c>
      <c r="CL823" s="54">
        <v>8.6999999999999994E-3</v>
      </c>
      <c r="CM823" s="54">
        <v>0.71799999999999997</v>
      </c>
      <c r="CN823" s="53" t="s">
        <v>29926</v>
      </c>
      <c r="CO823" s="54">
        <v>213</v>
      </c>
      <c r="CP823" s="54">
        <v>290</v>
      </c>
      <c r="CQ823" s="55">
        <f t="shared" si="12"/>
        <v>0.73448275862068968</v>
      </c>
      <c r="CR823" s="52" t="s">
        <v>28938</v>
      </c>
    </row>
    <row r="824" spans="81:96">
      <c r="CC824" s="52">
        <v>823</v>
      </c>
      <c r="CD824" s="53" t="s">
        <v>8763</v>
      </c>
      <c r="CE824" s="53" t="s">
        <v>8761</v>
      </c>
      <c r="CF824" s="54">
        <v>14667</v>
      </c>
      <c r="CG824" s="54">
        <v>1.929</v>
      </c>
      <c r="CH824" s="54">
        <v>2.133</v>
      </c>
      <c r="CI824" s="54">
        <v>0.52300000000000002</v>
      </c>
      <c r="CJ824" s="54">
        <v>216</v>
      </c>
      <c r="CK824" s="54" t="s">
        <v>28918</v>
      </c>
      <c r="CL824" s="54">
        <v>1.3950000000000001E-2</v>
      </c>
      <c r="CM824" s="54">
        <v>0.503</v>
      </c>
      <c r="CN824" s="53" t="s">
        <v>29926</v>
      </c>
      <c r="CO824" s="54">
        <v>214</v>
      </c>
      <c r="CP824" s="54">
        <v>290</v>
      </c>
      <c r="CQ824" s="55">
        <f t="shared" si="12"/>
        <v>0.73793103448275865</v>
      </c>
      <c r="CR824" s="52" t="s">
        <v>28938</v>
      </c>
    </row>
    <row r="825" spans="81:96">
      <c r="CC825" s="52">
        <v>824</v>
      </c>
      <c r="CD825" s="53" t="s">
        <v>30232</v>
      </c>
      <c r="CE825" s="53" t="s">
        <v>30233</v>
      </c>
      <c r="CF825" s="54">
        <v>1283</v>
      </c>
      <c r="CG825" s="54">
        <v>1.925</v>
      </c>
      <c r="CH825" s="54">
        <v>1.76</v>
      </c>
      <c r="CI825" s="54">
        <v>0.30399999999999999</v>
      </c>
      <c r="CJ825" s="54">
        <v>69</v>
      </c>
      <c r="CK825" s="54">
        <v>7.5</v>
      </c>
      <c r="CL825" s="54">
        <v>1.89E-3</v>
      </c>
      <c r="CM825" s="54">
        <v>0.432</v>
      </c>
      <c r="CN825" s="53" t="s">
        <v>29926</v>
      </c>
      <c r="CO825" s="54">
        <v>215</v>
      </c>
      <c r="CP825" s="54">
        <v>290</v>
      </c>
      <c r="CQ825" s="55">
        <f t="shared" si="12"/>
        <v>0.74137931034482762</v>
      </c>
      <c r="CR825" s="52" t="s">
        <v>28938</v>
      </c>
    </row>
    <row r="826" spans="81:96">
      <c r="CC826" s="52">
        <v>825</v>
      </c>
      <c r="CD826" s="53" t="s">
        <v>30234</v>
      </c>
      <c r="CE826" s="53" t="s">
        <v>30235</v>
      </c>
      <c r="CF826" s="54">
        <v>836</v>
      </c>
      <c r="CG826" s="54">
        <v>1.923</v>
      </c>
      <c r="CH826" s="54">
        <v>1.752</v>
      </c>
      <c r="CI826" s="54">
        <v>0.34599999999999997</v>
      </c>
      <c r="CJ826" s="54">
        <v>26</v>
      </c>
      <c r="CK826" s="54">
        <v>9.4</v>
      </c>
      <c r="CL826" s="54">
        <v>1.23E-3</v>
      </c>
      <c r="CM826" s="54">
        <v>0.57999999999999996</v>
      </c>
      <c r="CN826" s="53" t="s">
        <v>29926</v>
      </c>
      <c r="CO826" s="54">
        <v>216</v>
      </c>
      <c r="CP826" s="54">
        <v>290</v>
      </c>
      <c r="CQ826" s="55">
        <f t="shared" si="12"/>
        <v>0.7448275862068966</v>
      </c>
      <c r="CR826" s="52" t="s">
        <v>28938</v>
      </c>
    </row>
    <row r="827" spans="81:96">
      <c r="CC827" s="52">
        <v>826</v>
      </c>
      <c r="CD827" s="53" t="s">
        <v>27975</v>
      </c>
      <c r="CE827" s="53" t="s">
        <v>27973</v>
      </c>
      <c r="CF827" s="54">
        <v>2728</v>
      </c>
      <c r="CG827" s="54">
        <v>1.8759999999999999</v>
      </c>
      <c r="CH827" s="54">
        <v>1.996</v>
      </c>
      <c r="CI827" s="54">
        <v>0.38100000000000001</v>
      </c>
      <c r="CJ827" s="54">
        <v>113</v>
      </c>
      <c r="CK827" s="54">
        <v>7.1</v>
      </c>
      <c r="CL827" s="54">
        <v>4.4400000000000004E-3</v>
      </c>
      <c r="CM827" s="54">
        <v>0.503</v>
      </c>
      <c r="CN827" s="53" t="s">
        <v>29926</v>
      </c>
      <c r="CO827" s="54">
        <v>217</v>
      </c>
      <c r="CP827" s="54">
        <v>290</v>
      </c>
      <c r="CQ827" s="55">
        <f t="shared" si="12"/>
        <v>0.74827586206896557</v>
      </c>
      <c r="CR827" s="52" t="s">
        <v>28938</v>
      </c>
    </row>
    <row r="828" spans="81:96">
      <c r="CC828" s="52">
        <v>827</v>
      </c>
      <c r="CD828" s="53" t="s">
        <v>30236</v>
      </c>
      <c r="CE828" s="53" t="s">
        <v>30237</v>
      </c>
      <c r="CF828" s="54">
        <v>846</v>
      </c>
      <c r="CG828" s="54">
        <v>1.861</v>
      </c>
      <c r="CH828" s="54">
        <v>1.8759999999999999</v>
      </c>
      <c r="CI828" s="54"/>
      <c r="CJ828" s="54">
        <v>0</v>
      </c>
      <c r="CK828" s="54">
        <v>7.8</v>
      </c>
      <c r="CL828" s="54">
        <v>1.66E-3</v>
      </c>
      <c r="CM828" s="54">
        <v>0.59</v>
      </c>
      <c r="CN828" s="53" t="s">
        <v>29926</v>
      </c>
      <c r="CO828" s="54">
        <v>218</v>
      </c>
      <c r="CP828" s="54">
        <v>290</v>
      </c>
      <c r="CQ828" s="55">
        <f t="shared" si="12"/>
        <v>0.75172413793103443</v>
      </c>
      <c r="CR828" s="52" t="s">
        <v>28953</v>
      </c>
    </row>
    <row r="829" spans="81:96">
      <c r="CC829" s="52">
        <v>828</v>
      </c>
      <c r="CD829" s="53" t="s">
        <v>30238</v>
      </c>
      <c r="CE829" s="53" t="s">
        <v>30239</v>
      </c>
      <c r="CF829" s="54">
        <v>6573</v>
      </c>
      <c r="CG829" s="54">
        <v>1.8540000000000001</v>
      </c>
      <c r="CH829" s="54">
        <v>2.17</v>
      </c>
      <c r="CI829" s="54">
        <v>0.32500000000000001</v>
      </c>
      <c r="CJ829" s="54">
        <v>114</v>
      </c>
      <c r="CK829" s="54" t="s">
        <v>28918</v>
      </c>
      <c r="CL829" s="54">
        <v>5.6299999999999996E-3</v>
      </c>
      <c r="CM829" s="54">
        <v>0.60899999999999999</v>
      </c>
      <c r="CN829" s="53" t="s">
        <v>29926</v>
      </c>
      <c r="CO829" s="54">
        <v>219</v>
      </c>
      <c r="CP829" s="54">
        <v>290</v>
      </c>
      <c r="CQ829" s="55">
        <f t="shared" si="12"/>
        <v>0.7551724137931034</v>
      </c>
      <c r="CR829" s="52" t="s">
        <v>28953</v>
      </c>
    </row>
    <row r="830" spans="81:96">
      <c r="CC830" s="52">
        <v>829</v>
      </c>
      <c r="CD830" s="53" t="s">
        <v>29874</v>
      </c>
      <c r="CE830" s="53" t="s">
        <v>29875</v>
      </c>
      <c r="CF830" s="54">
        <v>1746</v>
      </c>
      <c r="CG830" s="54">
        <v>1.8520000000000001</v>
      </c>
      <c r="CH830" s="54">
        <v>1.8620000000000001</v>
      </c>
      <c r="CI830" s="54">
        <v>0.622</v>
      </c>
      <c r="CJ830" s="54">
        <v>45</v>
      </c>
      <c r="CK830" s="54">
        <v>9.6999999999999993</v>
      </c>
      <c r="CL830" s="54">
        <v>1.99E-3</v>
      </c>
      <c r="CM830" s="54">
        <v>0.50700000000000001</v>
      </c>
      <c r="CN830" s="53" t="s">
        <v>29926</v>
      </c>
      <c r="CO830" s="54">
        <v>220</v>
      </c>
      <c r="CP830" s="54">
        <v>290</v>
      </c>
      <c r="CQ830" s="55">
        <f t="shared" si="12"/>
        <v>0.75862068965517238</v>
      </c>
      <c r="CR830" s="52" t="s">
        <v>28953</v>
      </c>
    </row>
    <row r="831" spans="81:96">
      <c r="CC831" s="52">
        <v>830</v>
      </c>
      <c r="CD831" s="53" t="s">
        <v>30240</v>
      </c>
      <c r="CE831" s="53" t="s">
        <v>30241</v>
      </c>
      <c r="CF831" s="54">
        <v>753</v>
      </c>
      <c r="CG831" s="54">
        <v>1.8220000000000001</v>
      </c>
      <c r="CH831" s="54">
        <v>1.786</v>
      </c>
      <c r="CI831" s="54">
        <v>0.40500000000000003</v>
      </c>
      <c r="CJ831" s="54">
        <v>37</v>
      </c>
      <c r="CK831" s="54">
        <v>6.5</v>
      </c>
      <c r="CL831" s="54">
        <v>1.1999999999999999E-3</v>
      </c>
      <c r="CM831" s="54">
        <v>0.40400000000000003</v>
      </c>
      <c r="CN831" s="53" t="s">
        <v>29926</v>
      </c>
      <c r="CO831" s="54">
        <v>221</v>
      </c>
      <c r="CP831" s="54">
        <v>290</v>
      </c>
      <c r="CQ831" s="55">
        <f t="shared" si="12"/>
        <v>0.76206896551724135</v>
      </c>
      <c r="CR831" s="52" t="s">
        <v>28953</v>
      </c>
    </row>
    <row r="832" spans="81:96">
      <c r="CC832" s="52">
        <v>831</v>
      </c>
      <c r="CD832" s="53" t="s">
        <v>30242</v>
      </c>
      <c r="CE832" s="53" t="s">
        <v>30243</v>
      </c>
      <c r="CF832" s="54">
        <v>6343</v>
      </c>
      <c r="CG832" s="54">
        <v>1.7869999999999999</v>
      </c>
      <c r="CH832" s="54">
        <v>2.2389999999999999</v>
      </c>
      <c r="CI832" s="54">
        <v>0.309</v>
      </c>
      <c r="CJ832" s="54">
        <v>81</v>
      </c>
      <c r="CK832" s="54" t="s">
        <v>28918</v>
      </c>
      <c r="CL832" s="54">
        <v>6.7299999999999999E-3</v>
      </c>
      <c r="CM832" s="54">
        <v>0.76100000000000001</v>
      </c>
      <c r="CN832" s="53" t="s">
        <v>29926</v>
      </c>
      <c r="CO832" s="54">
        <v>222</v>
      </c>
      <c r="CP832" s="54">
        <v>290</v>
      </c>
      <c r="CQ832" s="55">
        <f t="shared" si="12"/>
        <v>0.76551724137931032</v>
      </c>
      <c r="CR832" s="52" t="s">
        <v>28953</v>
      </c>
    </row>
    <row r="833" spans="81:96">
      <c r="CC833" s="52">
        <v>832</v>
      </c>
      <c r="CD833" s="53" t="s">
        <v>6341</v>
      </c>
      <c r="CE833" s="53" t="s">
        <v>6339</v>
      </c>
      <c r="CF833" s="54">
        <v>5263</v>
      </c>
      <c r="CG833" s="54">
        <v>1.748</v>
      </c>
      <c r="CH833" s="54">
        <v>1.6990000000000001</v>
      </c>
      <c r="CI833" s="54">
        <v>0.41599999999999998</v>
      </c>
      <c r="CJ833" s="54">
        <v>281</v>
      </c>
      <c r="CK833" s="54">
        <v>5.4</v>
      </c>
      <c r="CL833" s="54">
        <v>8.2699999999999996E-3</v>
      </c>
      <c r="CM833" s="54">
        <v>0.32800000000000001</v>
      </c>
      <c r="CN833" s="53" t="s">
        <v>29926</v>
      </c>
      <c r="CO833" s="54">
        <v>223</v>
      </c>
      <c r="CP833" s="54">
        <v>290</v>
      </c>
      <c r="CQ833" s="55">
        <f t="shared" si="12"/>
        <v>0.76896551724137929</v>
      </c>
      <c r="CR833" s="52" t="s">
        <v>28953</v>
      </c>
    </row>
    <row r="834" spans="81:96">
      <c r="CC834" s="52">
        <v>833</v>
      </c>
      <c r="CD834" s="53" t="s">
        <v>30244</v>
      </c>
      <c r="CE834" s="53" t="s">
        <v>30245</v>
      </c>
      <c r="CF834" s="54">
        <v>4463</v>
      </c>
      <c r="CG834" s="54">
        <v>1.736</v>
      </c>
      <c r="CH834" s="54">
        <v>1.7110000000000001</v>
      </c>
      <c r="CI834" s="54">
        <v>0.189</v>
      </c>
      <c r="CJ834" s="54">
        <v>461</v>
      </c>
      <c r="CK834" s="54">
        <v>3.8</v>
      </c>
      <c r="CL834" s="54">
        <v>9.7900000000000001E-3</v>
      </c>
      <c r="CM834" s="54">
        <v>0.374</v>
      </c>
      <c r="CN834" s="53" t="s">
        <v>29926</v>
      </c>
      <c r="CO834" s="54">
        <v>224</v>
      </c>
      <c r="CP834" s="54">
        <v>290</v>
      </c>
      <c r="CQ834" s="55">
        <f t="shared" ref="CQ834:CQ897" si="13">CO834/CP834</f>
        <v>0.77241379310344827</v>
      </c>
      <c r="CR834" s="52" t="s">
        <v>28953</v>
      </c>
    </row>
    <row r="835" spans="81:96">
      <c r="CC835" s="52">
        <v>834</v>
      </c>
      <c r="CD835" s="53" t="s">
        <v>7673</v>
      </c>
      <c r="CE835" s="53" t="s">
        <v>7671</v>
      </c>
      <c r="CF835" s="54">
        <v>8748</v>
      </c>
      <c r="CG835" s="54">
        <v>1.7350000000000001</v>
      </c>
      <c r="CH835" s="54">
        <v>1.9810000000000001</v>
      </c>
      <c r="CI835" s="54">
        <v>0.28100000000000003</v>
      </c>
      <c r="CJ835" s="54">
        <v>733</v>
      </c>
      <c r="CK835" s="54">
        <v>5.7</v>
      </c>
      <c r="CL835" s="54">
        <v>1.524E-2</v>
      </c>
      <c r="CM835" s="54">
        <v>0.437</v>
      </c>
      <c r="CN835" s="53" t="s">
        <v>29926</v>
      </c>
      <c r="CO835" s="54">
        <v>225</v>
      </c>
      <c r="CP835" s="54">
        <v>290</v>
      </c>
      <c r="CQ835" s="55">
        <f t="shared" si="13"/>
        <v>0.77586206896551724</v>
      </c>
      <c r="CR835" s="52" t="s">
        <v>28953</v>
      </c>
    </row>
    <row r="836" spans="81:96">
      <c r="CC836" s="52">
        <v>835</v>
      </c>
      <c r="CD836" s="53" t="s">
        <v>29886</v>
      </c>
      <c r="CE836" s="53" t="s">
        <v>29887</v>
      </c>
      <c r="CF836" s="54">
        <v>3368</v>
      </c>
      <c r="CG836" s="54">
        <v>1.7230000000000001</v>
      </c>
      <c r="CH836" s="54">
        <v>1.754</v>
      </c>
      <c r="CI836" s="54">
        <v>0.41299999999999998</v>
      </c>
      <c r="CJ836" s="54">
        <v>235</v>
      </c>
      <c r="CK836" s="54">
        <v>5.6</v>
      </c>
      <c r="CL836" s="54">
        <v>5.9300000000000004E-3</v>
      </c>
      <c r="CM836" s="54">
        <v>0.38400000000000001</v>
      </c>
      <c r="CN836" s="53" t="s">
        <v>29926</v>
      </c>
      <c r="CO836" s="54">
        <v>226</v>
      </c>
      <c r="CP836" s="54">
        <v>290</v>
      </c>
      <c r="CQ836" s="55">
        <f t="shared" si="13"/>
        <v>0.77931034482758621</v>
      </c>
      <c r="CR836" s="52" t="s">
        <v>28953</v>
      </c>
    </row>
    <row r="837" spans="81:96">
      <c r="CC837" s="52">
        <v>836</v>
      </c>
      <c r="CD837" s="53" t="s">
        <v>29888</v>
      </c>
      <c r="CE837" s="53" t="s">
        <v>29889</v>
      </c>
      <c r="CF837" s="54">
        <v>5429</v>
      </c>
      <c r="CG837" s="54">
        <v>1.722</v>
      </c>
      <c r="CH837" s="54">
        <v>1.948</v>
      </c>
      <c r="CI837" s="54">
        <v>0.44400000000000001</v>
      </c>
      <c r="CJ837" s="54">
        <v>126</v>
      </c>
      <c r="CK837" s="54" t="s">
        <v>28918</v>
      </c>
      <c r="CL837" s="54">
        <v>3.9399999999999999E-3</v>
      </c>
      <c r="CM837" s="54">
        <v>0.47499999999999998</v>
      </c>
      <c r="CN837" s="53" t="s">
        <v>29926</v>
      </c>
      <c r="CO837" s="54">
        <v>227</v>
      </c>
      <c r="CP837" s="54">
        <v>290</v>
      </c>
      <c r="CQ837" s="55">
        <f t="shared" si="13"/>
        <v>0.78275862068965518</v>
      </c>
      <c r="CR837" s="52" t="s">
        <v>28953</v>
      </c>
    </row>
    <row r="838" spans="81:96">
      <c r="CC838" s="52">
        <v>837</v>
      </c>
      <c r="CD838" s="53" t="s">
        <v>430</v>
      </c>
      <c r="CE838" s="53" t="s">
        <v>428</v>
      </c>
      <c r="CF838" s="54">
        <v>5309</v>
      </c>
      <c r="CG838" s="54">
        <v>1.6950000000000001</v>
      </c>
      <c r="CH838" s="54">
        <v>1.617</v>
      </c>
      <c r="CI838" s="54">
        <v>0.29899999999999999</v>
      </c>
      <c r="CJ838" s="54">
        <v>174</v>
      </c>
      <c r="CK838" s="54">
        <v>8.5</v>
      </c>
      <c r="CL838" s="54">
        <v>7.0499999999999998E-3</v>
      </c>
      <c r="CM838" s="54">
        <v>0.44700000000000001</v>
      </c>
      <c r="CN838" s="53" t="s">
        <v>29926</v>
      </c>
      <c r="CO838" s="54">
        <v>228</v>
      </c>
      <c r="CP838" s="54">
        <v>290</v>
      </c>
      <c r="CQ838" s="55">
        <f t="shared" si="13"/>
        <v>0.78620689655172415</v>
      </c>
      <c r="CR838" s="52" t="s">
        <v>28953</v>
      </c>
    </row>
    <row r="839" spans="81:96">
      <c r="CC839" s="52">
        <v>838</v>
      </c>
      <c r="CD839" s="53" t="s">
        <v>30246</v>
      </c>
      <c r="CE839" s="53" t="s">
        <v>30247</v>
      </c>
      <c r="CF839" s="54">
        <v>1219</v>
      </c>
      <c r="CG839" s="54">
        <v>1.694</v>
      </c>
      <c r="CH839" s="54">
        <v>2.5390000000000001</v>
      </c>
      <c r="CI839" s="54">
        <v>0.56499999999999995</v>
      </c>
      <c r="CJ839" s="54">
        <v>23</v>
      </c>
      <c r="CK839" s="54">
        <v>8.1</v>
      </c>
      <c r="CL839" s="54">
        <v>2.0699999999999998E-3</v>
      </c>
      <c r="CM839" s="54">
        <v>0.78</v>
      </c>
      <c r="CN839" s="53" t="s">
        <v>29926</v>
      </c>
      <c r="CO839" s="54">
        <v>229</v>
      </c>
      <c r="CP839" s="54">
        <v>290</v>
      </c>
      <c r="CQ839" s="55">
        <f t="shared" si="13"/>
        <v>0.78965517241379313</v>
      </c>
      <c r="CR839" s="52" t="s">
        <v>28953</v>
      </c>
    </row>
    <row r="840" spans="81:96">
      <c r="CC840" s="52">
        <v>839</v>
      </c>
      <c r="CD840" s="53" t="s">
        <v>30248</v>
      </c>
      <c r="CE840" s="53" t="s">
        <v>30249</v>
      </c>
      <c r="CF840" s="54">
        <v>2433</v>
      </c>
      <c r="CG840" s="54">
        <v>1.68</v>
      </c>
      <c r="CH840" s="54">
        <v>2.1019999999999999</v>
      </c>
      <c r="CI840" s="54">
        <v>0.25600000000000001</v>
      </c>
      <c r="CJ840" s="54">
        <v>434</v>
      </c>
      <c r="CK840" s="54">
        <v>4.8</v>
      </c>
      <c r="CL840" s="54">
        <v>5.5700000000000003E-3</v>
      </c>
      <c r="CM840" s="54">
        <v>0.55900000000000005</v>
      </c>
      <c r="CN840" s="53" t="s">
        <v>29926</v>
      </c>
      <c r="CO840" s="54">
        <v>230</v>
      </c>
      <c r="CP840" s="54">
        <v>290</v>
      </c>
      <c r="CQ840" s="55">
        <f t="shared" si="13"/>
        <v>0.7931034482758621</v>
      </c>
      <c r="CR840" s="52" t="s">
        <v>28953</v>
      </c>
    </row>
    <row r="841" spans="81:96">
      <c r="CC841" s="52">
        <v>840</v>
      </c>
      <c r="CD841" s="53" t="s">
        <v>30250</v>
      </c>
      <c r="CE841" s="53" t="s">
        <v>30251</v>
      </c>
      <c r="CF841" s="54">
        <v>8143</v>
      </c>
      <c r="CG841" s="54">
        <v>1.68</v>
      </c>
      <c r="CH841" s="54">
        <v>1.9450000000000001</v>
      </c>
      <c r="CI841" s="54">
        <v>0.36699999999999999</v>
      </c>
      <c r="CJ841" s="54">
        <v>49</v>
      </c>
      <c r="CK841" s="54" t="s">
        <v>28918</v>
      </c>
      <c r="CL841" s="54">
        <v>4.45E-3</v>
      </c>
      <c r="CM841" s="54">
        <v>0.73499999999999999</v>
      </c>
      <c r="CN841" s="53" t="s">
        <v>29926</v>
      </c>
      <c r="CO841" s="54">
        <v>230</v>
      </c>
      <c r="CP841" s="54">
        <v>290</v>
      </c>
      <c r="CQ841" s="55">
        <f t="shared" si="13"/>
        <v>0.7931034482758621</v>
      </c>
      <c r="CR841" s="52" t="s">
        <v>28953</v>
      </c>
    </row>
    <row r="842" spans="81:96">
      <c r="CC842" s="52">
        <v>841</v>
      </c>
      <c r="CD842" s="53" t="s">
        <v>30252</v>
      </c>
      <c r="CE842" s="53" t="s">
        <v>30253</v>
      </c>
      <c r="CF842" s="54">
        <v>4345</v>
      </c>
      <c r="CG842" s="54">
        <v>1.6339999999999999</v>
      </c>
      <c r="CH842" s="54">
        <v>1.8919999999999999</v>
      </c>
      <c r="CI842" s="54">
        <v>0.28599999999999998</v>
      </c>
      <c r="CJ842" s="54">
        <v>42</v>
      </c>
      <c r="CK842" s="54" t="s">
        <v>28918</v>
      </c>
      <c r="CL842" s="54">
        <v>2.7899999999999999E-3</v>
      </c>
      <c r="CM842" s="54">
        <v>0.59399999999999997</v>
      </c>
      <c r="CN842" s="53" t="s">
        <v>29926</v>
      </c>
      <c r="CO842" s="54">
        <v>232</v>
      </c>
      <c r="CP842" s="54">
        <v>290</v>
      </c>
      <c r="CQ842" s="55">
        <f t="shared" si="13"/>
        <v>0.8</v>
      </c>
      <c r="CR842" s="52" t="s">
        <v>28953</v>
      </c>
    </row>
    <row r="843" spans="81:96">
      <c r="CC843" s="52">
        <v>842</v>
      </c>
      <c r="CD843" s="53" t="s">
        <v>9965</v>
      </c>
      <c r="CE843" s="53" t="s">
        <v>9963</v>
      </c>
      <c r="CF843" s="54">
        <v>2692</v>
      </c>
      <c r="CG843" s="54">
        <v>1.6220000000000001</v>
      </c>
      <c r="CH843" s="54">
        <v>1.7909999999999999</v>
      </c>
      <c r="CI843" s="54">
        <v>0.307</v>
      </c>
      <c r="CJ843" s="54">
        <v>163</v>
      </c>
      <c r="CK843" s="54">
        <v>8.9</v>
      </c>
      <c r="CL843" s="54">
        <v>4.4799999999999996E-3</v>
      </c>
      <c r="CM843" s="54">
        <v>0.47699999999999998</v>
      </c>
      <c r="CN843" s="53" t="s">
        <v>29926</v>
      </c>
      <c r="CO843" s="54">
        <v>233</v>
      </c>
      <c r="CP843" s="54">
        <v>290</v>
      </c>
      <c r="CQ843" s="55">
        <f t="shared" si="13"/>
        <v>0.80344827586206902</v>
      </c>
      <c r="CR843" s="52" t="s">
        <v>28953</v>
      </c>
    </row>
    <row r="844" spans="81:96">
      <c r="CC844" s="52">
        <v>843</v>
      </c>
      <c r="CD844" s="53" t="s">
        <v>30254</v>
      </c>
      <c r="CE844" s="53" t="s">
        <v>30255</v>
      </c>
      <c r="CF844" s="54">
        <v>952</v>
      </c>
      <c r="CG844" s="54">
        <v>1.593</v>
      </c>
      <c r="CH844" s="54">
        <v>1.647</v>
      </c>
      <c r="CI844" s="54">
        <v>0.13300000000000001</v>
      </c>
      <c r="CJ844" s="54">
        <v>45</v>
      </c>
      <c r="CK844" s="54">
        <v>8.1999999999999993</v>
      </c>
      <c r="CL844" s="54">
        <v>1.4599999999999999E-3</v>
      </c>
      <c r="CM844" s="54">
        <v>0.42199999999999999</v>
      </c>
      <c r="CN844" s="53" t="s">
        <v>29926</v>
      </c>
      <c r="CO844" s="54">
        <v>234</v>
      </c>
      <c r="CP844" s="54">
        <v>290</v>
      </c>
      <c r="CQ844" s="55">
        <f t="shared" si="13"/>
        <v>0.80689655172413788</v>
      </c>
      <c r="CR844" s="52" t="s">
        <v>28953</v>
      </c>
    </row>
    <row r="845" spans="81:96">
      <c r="CC845" s="52">
        <v>844</v>
      </c>
      <c r="CD845" s="53" t="s">
        <v>3972</v>
      </c>
      <c r="CE845" s="53" t="s">
        <v>3970</v>
      </c>
      <c r="CF845" s="54">
        <v>6390</v>
      </c>
      <c r="CG845" s="54">
        <v>1.5509999999999999</v>
      </c>
      <c r="CH845" s="54">
        <v>1.831</v>
      </c>
      <c r="CI845" s="54">
        <v>0.36299999999999999</v>
      </c>
      <c r="CJ845" s="54">
        <v>80</v>
      </c>
      <c r="CK845" s="54" t="s">
        <v>28918</v>
      </c>
      <c r="CL845" s="54">
        <v>4.5900000000000003E-3</v>
      </c>
      <c r="CM845" s="54">
        <v>0.47899999999999998</v>
      </c>
      <c r="CN845" s="53" t="s">
        <v>29926</v>
      </c>
      <c r="CO845" s="54">
        <v>235</v>
      </c>
      <c r="CP845" s="54">
        <v>290</v>
      </c>
      <c r="CQ845" s="55">
        <f t="shared" si="13"/>
        <v>0.81034482758620685</v>
      </c>
      <c r="CR845" s="52" t="s">
        <v>28953</v>
      </c>
    </row>
    <row r="846" spans="81:96">
      <c r="CC846" s="52">
        <v>845</v>
      </c>
      <c r="CD846" s="53" t="s">
        <v>30256</v>
      </c>
      <c r="CE846" s="53" t="s">
        <v>30257</v>
      </c>
      <c r="CF846" s="54">
        <v>1998</v>
      </c>
      <c r="CG846" s="54">
        <v>1.546</v>
      </c>
      <c r="CH846" s="54">
        <v>1.7050000000000001</v>
      </c>
      <c r="CI846" s="54">
        <v>0.44400000000000001</v>
      </c>
      <c r="CJ846" s="54">
        <v>108</v>
      </c>
      <c r="CK846" s="54">
        <v>6.3</v>
      </c>
      <c r="CL846" s="54">
        <v>3.6800000000000001E-3</v>
      </c>
      <c r="CM846" s="54">
        <v>0.44900000000000001</v>
      </c>
      <c r="CN846" s="53" t="s">
        <v>29926</v>
      </c>
      <c r="CO846" s="54">
        <v>236</v>
      </c>
      <c r="CP846" s="54">
        <v>290</v>
      </c>
      <c r="CQ846" s="55">
        <f t="shared" si="13"/>
        <v>0.81379310344827582</v>
      </c>
      <c r="CR846" s="52" t="s">
        <v>28953</v>
      </c>
    </row>
    <row r="847" spans="81:96">
      <c r="CC847" s="52">
        <v>846</v>
      </c>
      <c r="CD847" s="53" t="s">
        <v>30258</v>
      </c>
      <c r="CE847" s="53" t="s">
        <v>30259</v>
      </c>
      <c r="CF847" s="54">
        <v>1097</v>
      </c>
      <c r="CG847" s="54">
        <v>1.522</v>
      </c>
      <c r="CH847" s="54">
        <v>1.925</v>
      </c>
      <c r="CI847" s="54">
        <v>0.59399999999999997</v>
      </c>
      <c r="CJ847" s="54">
        <v>32</v>
      </c>
      <c r="CK847" s="54">
        <v>9.6</v>
      </c>
      <c r="CL847" s="54">
        <v>1.1999999999999999E-3</v>
      </c>
      <c r="CM847" s="54">
        <v>0.434</v>
      </c>
      <c r="CN847" s="53" t="s">
        <v>29926</v>
      </c>
      <c r="CO847" s="54">
        <v>237</v>
      </c>
      <c r="CP847" s="54">
        <v>290</v>
      </c>
      <c r="CQ847" s="55">
        <f t="shared" si="13"/>
        <v>0.8172413793103448</v>
      </c>
      <c r="CR847" s="52" t="s">
        <v>28953</v>
      </c>
    </row>
    <row r="848" spans="81:96">
      <c r="CC848" s="52">
        <v>847</v>
      </c>
      <c r="CD848" s="53" t="s">
        <v>30260</v>
      </c>
      <c r="CE848" s="53" t="s">
        <v>30261</v>
      </c>
      <c r="CF848" s="54">
        <v>1212</v>
      </c>
      <c r="CG848" s="54">
        <v>1.518</v>
      </c>
      <c r="CH848" s="54">
        <v>1.5089999999999999</v>
      </c>
      <c r="CI848" s="54">
        <v>0.183</v>
      </c>
      <c r="CJ848" s="54">
        <v>180</v>
      </c>
      <c r="CK848" s="54">
        <v>4.5</v>
      </c>
      <c r="CL848" s="54">
        <v>1.97E-3</v>
      </c>
      <c r="CM848" s="54">
        <v>0.26700000000000002</v>
      </c>
      <c r="CN848" s="53" t="s">
        <v>29926</v>
      </c>
      <c r="CO848" s="54">
        <v>238</v>
      </c>
      <c r="CP848" s="54">
        <v>290</v>
      </c>
      <c r="CQ848" s="55">
        <f t="shared" si="13"/>
        <v>0.82068965517241377</v>
      </c>
      <c r="CR848" s="52" t="s">
        <v>28953</v>
      </c>
    </row>
    <row r="849" spans="81:96">
      <c r="CC849" s="52">
        <v>848</v>
      </c>
      <c r="CD849" s="53" t="s">
        <v>30262</v>
      </c>
      <c r="CE849" s="53" t="s">
        <v>30263</v>
      </c>
      <c r="CF849" s="54">
        <v>3059</v>
      </c>
      <c r="CG849" s="54">
        <v>1.5149999999999999</v>
      </c>
      <c r="CH849" s="54">
        <v>1.6859999999999999</v>
      </c>
      <c r="CI849" s="54">
        <v>0.217</v>
      </c>
      <c r="CJ849" s="54">
        <v>152</v>
      </c>
      <c r="CK849" s="54">
        <v>5.4</v>
      </c>
      <c r="CL849" s="54">
        <v>6.1199999999999996E-3</v>
      </c>
      <c r="CM849" s="54">
        <v>0.39200000000000002</v>
      </c>
      <c r="CN849" s="53" t="s">
        <v>29926</v>
      </c>
      <c r="CO849" s="54">
        <v>239</v>
      </c>
      <c r="CP849" s="54">
        <v>290</v>
      </c>
      <c r="CQ849" s="55">
        <f t="shared" si="13"/>
        <v>0.82413793103448274</v>
      </c>
      <c r="CR849" s="52" t="s">
        <v>28953</v>
      </c>
    </row>
    <row r="850" spans="81:96">
      <c r="CC850" s="52">
        <v>849</v>
      </c>
      <c r="CD850" s="53" t="s">
        <v>30264</v>
      </c>
      <c r="CE850" s="53" t="s">
        <v>30265</v>
      </c>
      <c r="CF850" s="54">
        <v>254</v>
      </c>
      <c r="CG850" s="54">
        <v>1.5149999999999999</v>
      </c>
      <c r="CH850" s="54">
        <v>1.5369999999999999</v>
      </c>
      <c r="CI850" s="54">
        <v>0.4</v>
      </c>
      <c r="CJ850" s="54">
        <v>120</v>
      </c>
      <c r="CK850" s="54">
        <v>1.7</v>
      </c>
      <c r="CL850" s="54">
        <v>1.09E-3</v>
      </c>
      <c r="CM850" s="54">
        <v>0.51100000000000001</v>
      </c>
      <c r="CN850" s="53" t="s">
        <v>29926</v>
      </c>
      <c r="CO850" s="54">
        <v>239</v>
      </c>
      <c r="CP850" s="54">
        <v>290</v>
      </c>
      <c r="CQ850" s="55">
        <f t="shared" si="13"/>
        <v>0.82413793103448274</v>
      </c>
      <c r="CR850" s="52" t="s">
        <v>28953</v>
      </c>
    </row>
    <row r="851" spans="81:96">
      <c r="CC851" s="52">
        <v>850</v>
      </c>
      <c r="CD851" s="53" t="s">
        <v>30266</v>
      </c>
      <c r="CE851" s="53" t="s">
        <v>30267</v>
      </c>
      <c r="CF851" s="54">
        <v>1951</v>
      </c>
      <c r="CG851" s="54">
        <v>1.5</v>
      </c>
      <c r="CH851" s="54">
        <v>2.306</v>
      </c>
      <c r="CI851" s="54">
        <v>0.45300000000000001</v>
      </c>
      <c r="CJ851" s="54">
        <v>53</v>
      </c>
      <c r="CK851" s="54" t="s">
        <v>28918</v>
      </c>
      <c r="CL851" s="54">
        <v>2.8E-3</v>
      </c>
      <c r="CM851" s="54">
        <v>0.66500000000000004</v>
      </c>
      <c r="CN851" s="53" t="s">
        <v>29926</v>
      </c>
      <c r="CO851" s="54">
        <v>241</v>
      </c>
      <c r="CP851" s="54">
        <v>290</v>
      </c>
      <c r="CQ851" s="55">
        <f t="shared" si="13"/>
        <v>0.83103448275862069</v>
      </c>
      <c r="CR851" s="52" t="s">
        <v>28953</v>
      </c>
    </row>
    <row r="852" spans="81:96">
      <c r="CC852" s="52">
        <v>851</v>
      </c>
      <c r="CD852" s="53" t="s">
        <v>21586</v>
      </c>
      <c r="CE852" s="53" t="s">
        <v>21584</v>
      </c>
      <c r="CF852" s="54">
        <v>952</v>
      </c>
      <c r="CG852" s="54">
        <v>1.45</v>
      </c>
      <c r="CH852" s="54">
        <v>1.5489999999999999</v>
      </c>
      <c r="CI852" s="54">
        <v>0.313</v>
      </c>
      <c r="CJ852" s="54">
        <v>211</v>
      </c>
      <c r="CK852" s="54">
        <v>2.8</v>
      </c>
      <c r="CL852" s="54">
        <v>2.8500000000000001E-3</v>
      </c>
      <c r="CM852" s="54">
        <v>0.34200000000000003</v>
      </c>
      <c r="CN852" s="53" t="s">
        <v>29926</v>
      </c>
      <c r="CO852" s="54">
        <v>242</v>
      </c>
      <c r="CP852" s="54">
        <v>290</v>
      </c>
      <c r="CQ852" s="55">
        <f t="shared" si="13"/>
        <v>0.83448275862068966</v>
      </c>
      <c r="CR852" s="52" t="s">
        <v>28953</v>
      </c>
    </row>
    <row r="853" spans="81:96">
      <c r="CC853" s="52">
        <v>852</v>
      </c>
      <c r="CD853" s="53" t="s">
        <v>30268</v>
      </c>
      <c r="CE853" s="53" t="s">
        <v>30269</v>
      </c>
      <c r="CF853" s="54">
        <v>849</v>
      </c>
      <c r="CG853" s="54">
        <v>1.4379999999999999</v>
      </c>
      <c r="CH853" s="54">
        <v>1.9530000000000001</v>
      </c>
      <c r="CI853" s="54">
        <v>0.214</v>
      </c>
      <c r="CJ853" s="54">
        <v>28</v>
      </c>
      <c r="CK853" s="54">
        <v>6</v>
      </c>
      <c r="CL853" s="54">
        <v>2.1900000000000001E-3</v>
      </c>
      <c r="CM853" s="54">
        <v>0.64100000000000001</v>
      </c>
      <c r="CN853" s="53" t="s">
        <v>29926</v>
      </c>
      <c r="CO853" s="54">
        <v>243</v>
      </c>
      <c r="CP853" s="54">
        <v>290</v>
      </c>
      <c r="CQ853" s="55">
        <f t="shared" si="13"/>
        <v>0.83793103448275863</v>
      </c>
      <c r="CR853" s="52" t="s">
        <v>28953</v>
      </c>
    </row>
    <row r="854" spans="81:96">
      <c r="CC854" s="52">
        <v>853</v>
      </c>
      <c r="CD854" s="53" t="s">
        <v>30270</v>
      </c>
      <c r="CE854" s="53" t="s">
        <v>30271</v>
      </c>
      <c r="CF854" s="54">
        <v>765</v>
      </c>
      <c r="CG854" s="54">
        <v>1.417</v>
      </c>
      <c r="CH854" s="54">
        <v>1.0109999999999999</v>
      </c>
      <c r="CI854" s="54">
        <v>0.20599999999999999</v>
      </c>
      <c r="CJ854" s="54">
        <v>34</v>
      </c>
      <c r="CK854" s="54" t="s">
        <v>28918</v>
      </c>
      <c r="CL854" s="54">
        <v>7.1000000000000002E-4</v>
      </c>
      <c r="CM854" s="54">
        <v>0.25</v>
      </c>
      <c r="CN854" s="53" t="s">
        <v>29926</v>
      </c>
      <c r="CO854" s="54">
        <v>244</v>
      </c>
      <c r="CP854" s="54">
        <v>290</v>
      </c>
      <c r="CQ854" s="55">
        <f t="shared" si="13"/>
        <v>0.8413793103448276</v>
      </c>
      <c r="CR854" s="52" t="s">
        <v>28953</v>
      </c>
    </row>
    <row r="855" spans="81:96">
      <c r="CC855" s="52">
        <v>854</v>
      </c>
      <c r="CD855" s="53" t="s">
        <v>30272</v>
      </c>
      <c r="CE855" s="53" t="s">
        <v>30273</v>
      </c>
      <c r="CF855" s="54">
        <v>997</v>
      </c>
      <c r="CG855" s="54">
        <v>1.3640000000000001</v>
      </c>
      <c r="CH855" s="54">
        <v>1.081</v>
      </c>
      <c r="CI855" s="54">
        <v>0.21099999999999999</v>
      </c>
      <c r="CJ855" s="54">
        <v>38</v>
      </c>
      <c r="CK855" s="54">
        <v>6</v>
      </c>
      <c r="CL855" s="54">
        <v>1.73E-3</v>
      </c>
      <c r="CM855" s="54">
        <v>0.24</v>
      </c>
      <c r="CN855" s="53" t="s">
        <v>29926</v>
      </c>
      <c r="CO855" s="54">
        <v>245</v>
      </c>
      <c r="CP855" s="54">
        <v>290</v>
      </c>
      <c r="CQ855" s="55">
        <f t="shared" si="13"/>
        <v>0.84482758620689657</v>
      </c>
      <c r="CR855" s="52" t="s">
        <v>28953</v>
      </c>
    </row>
    <row r="856" spans="81:96">
      <c r="CC856" s="52">
        <v>855</v>
      </c>
      <c r="CD856" s="53" t="s">
        <v>7062</v>
      </c>
      <c r="CE856" s="53" t="s">
        <v>7060</v>
      </c>
      <c r="CF856" s="54">
        <v>1689</v>
      </c>
      <c r="CG856" s="54">
        <v>1.3620000000000001</v>
      </c>
      <c r="CH856" s="54">
        <v>1.585</v>
      </c>
      <c r="CI856" s="54">
        <v>0.33700000000000002</v>
      </c>
      <c r="CJ856" s="54">
        <v>89</v>
      </c>
      <c r="CK856" s="54">
        <v>9.1</v>
      </c>
      <c r="CL856" s="54">
        <v>2.14E-3</v>
      </c>
      <c r="CM856" s="54">
        <v>0.40799999999999997</v>
      </c>
      <c r="CN856" s="53" t="s">
        <v>29926</v>
      </c>
      <c r="CO856" s="54">
        <v>246</v>
      </c>
      <c r="CP856" s="54">
        <v>290</v>
      </c>
      <c r="CQ856" s="55">
        <f t="shared" si="13"/>
        <v>0.84827586206896555</v>
      </c>
      <c r="CR856" s="52" t="s">
        <v>28953</v>
      </c>
    </row>
    <row r="857" spans="81:96">
      <c r="CC857" s="52">
        <v>856</v>
      </c>
      <c r="CD857" s="53" t="s">
        <v>30274</v>
      </c>
      <c r="CE857" s="53" t="s">
        <v>30275</v>
      </c>
      <c r="CF857" s="54">
        <v>3240</v>
      </c>
      <c r="CG857" s="54">
        <v>1.3029999999999999</v>
      </c>
      <c r="CH857" s="54">
        <v>1.244</v>
      </c>
      <c r="CI857" s="54">
        <v>0.14399999999999999</v>
      </c>
      <c r="CJ857" s="54">
        <v>160</v>
      </c>
      <c r="CK857" s="54">
        <v>7.9</v>
      </c>
      <c r="CL857" s="54">
        <v>4.79E-3</v>
      </c>
      <c r="CM857" s="54">
        <v>0.34599999999999997</v>
      </c>
      <c r="CN857" s="53" t="s">
        <v>29926</v>
      </c>
      <c r="CO857" s="54">
        <v>247</v>
      </c>
      <c r="CP857" s="54">
        <v>290</v>
      </c>
      <c r="CQ857" s="55">
        <f t="shared" si="13"/>
        <v>0.85172413793103452</v>
      </c>
      <c r="CR857" s="52" t="s">
        <v>28953</v>
      </c>
    </row>
    <row r="858" spans="81:96">
      <c r="CC858" s="52">
        <v>857</v>
      </c>
      <c r="CD858" s="53" t="s">
        <v>5877</v>
      </c>
      <c r="CE858" s="53" t="s">
        <v>5875</v>
      </c>
      <c r="CF858" s="54">
        <v>1637</v>
      </c>
      <c r="CG858" s="54">
        <v>1.278</v>
      </c>
      <c r="CH858" s="54">
        <v>1.39</v>
      </c>
      <c r="CI858" s="54">
        <v>0.27</v>
      </c>
      <c r="CJ858" s="54">
        <v>115</v>
      </c>
      <c r="CK858" s="54">
        <v>5.6</v>
      </c>
      <c r="CL858" s="54">
        <v>3.29E-3</v>
      </c>
      <c r="CM858" s="54">
        <v>0.33200000000000002</v>
      </c>
      <c r="CN858" s="53" t="s">
        <v>29926</v>
      </c>
      <c r="CO858" s="54">
        <v>248</v>
      </c>
      <c r="CP858" s="54">
        <v>290</v>
      </c>
      <c r="CQ858" s="55">
        <f t="shared" si="13"/>
        <v>0.85517241379310349</v>
      </c>
      <c r="CR858" s="52" t="s">
        <v>28953</v>
      </c>
    </row>
    <row r="859" spans="81:96">
      <c r="CC859" s="52">
        <v>858</v>
      </c>
      <c r="CD859" s="53" t="s">
        <v>30276</v>
      </c>
      <c r="CE859" s="53" t="s">
        <v>30277</v>
      </c>
      <c r="CF859" s="54">
        <v>1679</v>
      </c>
      <c r="CG859" s="54">
        <v>1.234</v>
      </c>
      <c r="CH859" s="54">
        <v>1.2</v>
      </c>
      <c r="CI859" s="54">
        <v>5.1109999999999998</v>
      </c>
      <c r="CJ859" s="54">
        <v>54</v>
      </c>
      <c r="CK859" s="54" t="s">
        <v>28918</v>
      </c>
      <c r="CL859" s="54">
        <v>7.2999999999999996E-4</v>
      </c>
      <c r="CM859" s="54">
        <v>0.23499999999999999</v>
      </c>
      <c r="CN859" s="53" t="s">
        <v>29926</v>
      </c>
      <c r="CO859" s="54">
        <v>249</v>
      </c>
      <c r="CP859" s="54">
        <v>290</v>
      </c>
      <c r="CQ859" s="55">
        <f t="shared" si="13"/>
        <v>0.85862068965517246</v>
      </c>
      <c r="CR859" s="52" t="s">
        <v>28953</v>
      </c>
    </row>
    <row r="860" spans="81:96">
      <c r="CC860" s="52">
        <v>859</v>
      </c>
      <c r="CD860" s="53" t="s">
        <v>30278</v>
      </c>
      <c r="CE860" s="53" t="s">
        <v>30279</v>
      </c>
      <c r="CF860" s="54">
        <v>1660</v>
      </c>
      <c r="CG860" s="54">
        <v>1.202</v>
      </c>
      <c r="CH860" s="54">
        <v>1.107</v>
      </c>
      <c r="CI860" s="54">
        <v>0.11899999999999999</v>
      </c>
      <c r="CJ860" s="54">
        <v>84</v>
      </c>
      <c r="CK860" s="54">
        <v>7</v>
      </c>
      <c r="CL860" s="54">
        <v>2.7599999999999999E-3</v>
      </c>
      <c r="CM860" s="54">
        <v>0.29499999999999998</v>
      </c>
      <c r="CN860" s="53" t="s">
        <v>29926</v>
      </c>
      <c r="CO860" s="54">
        <v>250</v>
      </c>
      <c r="CP860" s="54">
        <v>290</v>
      </c>
      <c r="CQ860" s="55">
        <f t="shared" si="13"/>
        <v>0.86206896551724133</v>
      </c>
      <c r="CR860" s="52" t="s">
        <v>28953</v>
      </c>
    </row>
    <row r="861" spans="81:96">
      <c r="CC861" s="52">
        <v>860</v>
      </c>
      <c r="CD861" s="53" t="s">
        <v>30280</v>
      </c>
      <c r="CE861" s="53" t="s">
        <v>30281</v>
      </c>
      <c r="CF861" s="54">
        <v>809</v>
      </c>
      <c r="CG861" s="54">
        <v>1.173</v>
      </c>
      <c r="CH861" s="54">
        <v>1.2689999999999999</v>
      </c>
      <c r="CI861" s="54">
        <v>0.2</v>
      </c>
      <c r="CJ861" s="54">
        <v>45</v>
      </c>
      <c r="CK861" s="54">
        <v>5.9</v>
      </c>
      <c r="CL861" s="54">
        <v>1.65E-3</v>
      </c>
      <c r="CM861" s="54">
        <v>0.32500000000000001</v>
      </c>
      <c r="CN861" s="53" t="s">
        <v>29926</v>
      </c>
      <c r="CO861" s="54">
        <v>251</v>
      </c>
      <c r="CP861" s="54">
        <v>290</v>
      </c>
      <c r="CQ861" s="55">
        <f t="shared" si="13"/>
        <v>0.8655172413793103</v>
      </c>
      <c r="CR861" s="52" t="s">
        <v>28953</v>
      </c>
    </row>
    <row r="862" spans="81:96">
      <c r="CC862" s="52">
        <v>861</v>
      </c>
      <c r="CD862" s="53" t="s">
        <v>30282</v>
      </c>
      <c r="CE862" s="53" t="s">
        <v>30283</v>
      </c>
      <c r="CF862" s="54">
        <v>2240</v>
      </c>
      <c r="CG862" s="54">
        <v>1.153</v>
      </c>
      <c r="CH862" s="54">
        <v>1.4630000000000001</v>
      </c>
      <c r="CI862" s="54">
        <v>0.11799999999999999</v>
      </c>
      <c r="CJ862" s="54">
        <v>119</v>
      </c>
      <c r="CK862" s="54">
        <v>8.6999999999999993</v>
      </c>
      <c r="CL862" s="54">
        <v>2.7299999999999998E-3</v>
      </c>
      <c r="CM862" s="54">
        <v>0.33700000000000002</v>
      </c>
      <c r="CN862" s="53" t="s">
        <v>29926</v>
      </c>
      <c r="CO862" s="54">
        <v>252</v>
      </c>
      <c r="CP862" s="54">
        <v>290</v>
      </c>
      <c r="CQ862" s="55">
        <f t="shared" si="13"/>
        <v>0.86896551724137927</v>
      </c>
      <c r="CR862" s="52" t="s">
        <v>28953</v>
      </c>
    </row>
    <row r="863" spans="81:96">
      <c r="CC863" s="52">
        <v>862</v>
      </c>
      <c r="CD863" s="53" t="s">
        <v>30284</v>
      </c>
      <c r="CE863" s="53" t="s">
        <v>30285</v>
      </c>
      <c r="CF863" s="54">
        <v>1415</v>
      </c>
      <c r="CG863" s="54">
        <v>1.127</v>
      </c>
      <c r="CH863" s="54">
        <v>1.5369999999999999</v>
      </c>
      <c r="CI863" s="54">
        <v>0.1</v>
      </c>
      <c r="CJ863" s="54">
        <v>40</v>
      </c>
      <c r="CK863" s="54">
        <v>9.6999999999999993</v>
      </c>
      <c r="CL863" s="54">
        <v>3.49E-3</v>
      </c>
      <c r="CM863" s="54">
        <v>0.89400000000000002</v>
      </c>
      <c r="CN863" s="53" t="s">
        <v>29926</v>
      </c>
      <c r="CO863" s="54">
        <v>253</v>
      </c>
      <c r="CP863" s="54">
        <v>290</v>
      </c>
      <c r="CQ863" s="55">
        <f t="shared" si="13"/>
        <v>0.87241379310344824</v>
      </c>
      <c r="CR863" s="52" t="s">
        <v>28953</v>
      </c>
    </row>
    <row r="864" spans="81:96">
      <c r="CC864" s="52">
        <v>863</v>
      </c>
      <c r="CD864" s="53" t="s">
        <v>30286</v>
      </c>
      <c r="CE864" s="53" t="s">
        <v>30287</v>
      </c>
      <c r="CF864" s="54">
        <v>345</v>
      </c>
      <c r="CG864" s="54">
        <v>1.0940000000000001</v>
      </c>
      <c r="CH864" s="54">
        <v>0.874</v>
      </c>
      <c r="CI864" s="54">
        <v>0.14299999999999999</v>
      </c>
      <c r="CJ864" s="54">
        <v>49</v>
      </c>
      <c r="CK864" s="54">
        <v>4</v>
      </c>
      <c r="CL864" s="54">
        <v>8.4000000000000003E-4</v>
      </c>
      <c r="CM864" s="54">
        <v>0.21299999999999999</v>
      </c>
      <c r="CN864" s="53" t="s">
        <v>29926</v>
      </c>
      <c r="CO864" s="54">
        <v>254</v>
      </c>
      <c r="CP864" s="54">
        <v>290</v>
      </c>
      <c r="CQ864" s="55">
        <f t="shared" si="13"/>
        <v>0.87586206896551722</v>
      </c>
      <c r="CR864" s="52" t="s">
        <v>28953</v>
      </c>
    </row>
    <row r="865" spans="81:96">
      <c r="CC865" s="52">
        <v>864</v>
      </c>
      <c r="CD865" s="53" t="s">
        <v>24515</v>
      </c>
      <c r="CE865" s="53" t="s">
        <v>24513</v>
      </c>
      <c r="CF865" s="54">
        <v>1683</v>
      </c>
      <c r="CG865" s="54">
        <v>1.0680000000000001</v>
      </c>
      <c r="CH865" s="54">
        <v>1.1240000000000001</v>
      </c>
      <c r="CI865" s="54">
        <v>0.39200000000000002</v>
      </c>
      <c r="CJ865" s="54">
        <v>148</v>
      </c>
      <c r="CK865" s="54">
        <v>5.0999999999999996</v>
      </c>
      <c r="CL865" s="54">
        <v>4.15E-3</v>
      </c>
      <c r="CM865" s="54">
        <v>0.29399999999999998</v>
      </c>
      <c r="CN865" s="53" t="s">
        <v>29926</v>
      </c>
      <c r="CO865" s="54">
        <v>255</v>
      </c>
      <c r="CP865" s="54">
        <v>290</v>
      </c>
      <c r="CQ865" s="55">
        <f t="shared" si="13"/>
        <v>0.87931034482758619</v>
      </c>
      <c r="CR865" s="52" t="s">
        <v>28953</v>
      </c>
    </row>
    <row r="866" spans="81:96">
      <c r="CC866" s="52">
        <v>865</v>
      </c>
      <c r="CD866" s="53" t="s">
        <v>309</v>
      </c>
      <c r="CE866" s="53" t="s">
        <v>307</v>
      </c>
      <c r="CF866" s="54">
        <v>10866</v>
      </c>
      <c r="CG866" s="54">
        <v>1.0629999999999999</v>
      </c>
      <c r="CH866" s="54">
        <v>1.282</v>
      </c>
      <c r="CI866" s="54">
        <v>0.153</v>
      </c>
      <c r="CJ866" s="54">
        <v>314</v>
      </c>
      <c r="CK866" s="54">
        <v>9.5</v>
      </c>
      <c r="CL866" s="54">
        <v>1.234E-2</v>
      </c>
      <c r="CM866" s="54">
        <v>0.32800000000000001</v>
      </c>
      <c r="CN866" s="53" t="s">
        <v>29926</v>
      </c>
      <c r="CO866" s="54">
        <v>256</v>
      </c>
      <c r="CP866" s="54">
        <v>290</v>
      </c>
      <c r="CQ866" s="55">
        <f t="shared" si="13"/>
        <v>0.88275862068965516</v>
      </c>
      <c r="CR866" s="52" t="s">
        <v>28953</v>
      </c>
    </row>
    <row r="867" spans="81:96">
      <c r="CC867" s="52">
        <v>866</v>
      </c>
      <c r="CD867" s="53" t="s">
        <v>30288</v>
      </c>
      <c r="CE867" s="53" t="s">
        <v>30289</v>
      </c>
      <c r="CF867" s="54">
        <v>166</v>
      </c>
      <c r="CG867" s="54">
        <v>1.0449999999999999</v>
      </c>
      <c r="CH867" s="54">
        <v>0.66800000000000004</v>
      </c>
      <c r="CI867" s="54">
        <v>0.37</v>
      </c>
      <c r="CJ867" s="54">
        <v>46</v>
      </c>
      <c r="CK867" s="54">
        <v>2.2999999999999998</v>
      </c>
      <c r="CL867" s="54">
        <v>2.3000000000000001E-4</v>
      </c>
      <c r="CM867" s="54">
        <v>6.9000000000000006E-2</v>
      </c>
      <c r="CN867" s="53" t="s">
        <v>29926</v>
      </c>
      <c r="CO867" s="54">
        <v>257</v>
      </c>
      <c r="CP867" s="54">
        <v>290</v>
      </c>
      <c r="CQ867" s="55">
        <f t="shared" si="13"/>
        <v>0.88620689655172413</v>
      </c>
      <c r="CR867" s="52" t="s">
        <v>28953</v>
      </c>
    </row>
    <row r="868" spans="81:96">
      <c r="CC868" s="52">
        <v>867</v>
      </c>
      <c r="CD868" s="53" t="s">
        <v>3390</v>
      </c>
      <c r="CE868" s="53" t="s">
        <v>3388</v>
      </c>
      <c r="CF868" s="54">
        <v>1643</v>
      </c>
      <c r="CG868" s="54">
        <v>1.0209999999999999</v>
      </c>
      <c r="CH868" s="54">
        <v>1.343</v>
      </c>
      <c r="CI868" s="54">
        <v>0.42</v>
      </c>
      <c r="CJ868" s="54">
        <v>50</v>
      </c>
      <c r="CK868" s="54" t="s">
        <v>28918</v>
      </c>
      <c r="CL868" s="54">
        <v>1.32E-3</v>
      </c>
      <c r="CM868" s="54">
        <v>0.33200000000000002</v>
      </c>
      <c r="CN868" s="53" t="s">
        <v>29926</v>
      </c>
      <c r="CO868" s="54">
        <v>258</v>
      </c>
      <c r="CP868" s="54">
        <v>290</v>
      </c>
      <c r="CQ868" s="55">
        <f t="shared" si="13"/>
        <v>0.8896551724137931</v>
      </c>
      <c r="CR868" s="52" t="s">
        <v>28953</v>
      </c>
    </row>
    <row r="869" spans="81:96">
      <c r="CC869" s="52">
        <v>868</v>
      </c>
      <c r="CD869" s="53" t="s">
        <v>30290</v>
      </c>
      <c r="CE869" s="53" t="s">
        <v>30291</v>
      </c>
      <c r="CF869" s="54">
        <v>1545</v>
      </c>
      <c r="CG869" s="54">
        <v>1.018</v>
      </c>
      <c r="CH869" s="54">
        <v>0.93400000000000005</v>
      </c>
      <c r="CI869" s="54">
        <v>0.125</v>
      </c>
      <c r="CJ869" s="54">
        <v>72</v>
      </c>
      <c r="CK869" s="54">
        <v>9.4</v>
      </c>
      <c r="CL869" s="54">
        <v>1.4300000000000001E-3</v>
      </c>
      <c r="CM869" s="54">
        <v>0.221</v>
      </c>
      <c r="CN869" s="53" t="s">
        <v>29926</v>
      </c>
      <c r="CO869" s="54">
        <v>259</v>
      </c>
      <c r="CP869" s="54">
        <v>290</v>
      </c>
      <c r="CQ869" s="55">
        <f t="shared" si="13"/>
        <v>0.89310344827586208</v>
      </c>
      <c r="CR869" s="52" t="s">
        <v>28953</v>
      </c>
    </row>
    <row r="870" spans="81:96">
      <c r="CC870" s="52">
        <v>869</v>
      </c>
      <c r="CD870" s="53" t="s">
        <v>9417</v>
      </c>
      <c r="CE870" s="53" t="s">
        <v>9415</v>
      </c>
      <c r="CF870" s="54">
        <v>3509</v>
      </c>
      <c r="CG870" s="54">
        <v>0.96699999999999997</v>
      </c>
      <c r="CH870" s="54">
        <v>1.131</v>
      </c>
      <c r="CI870" s="54">
        <v>0.154</v>
      </c>
      <c r="CJ870" s="54">
        <v>259</v>
      </c>
      <c r="CK870" s="54">
        <v>9.6999999999999993</v>
      </c>
      <c r="CL870" s="54">
        <v>3.6600000000000001E-3</v>
      </c>
      <c r="CM870" s="54">
        <v>0.248</v>
      </c>
      <c r="CN870" s="53" t="s">
        <v>29926</v>
      </c>
      <c r="CO870" s="54">
        <v>260</v>
      </c>
      <c r="CP870" s="54">
        <v>290</v>
      </c>
      <c r="CQ870" s="55">
        <f t="shared" si="13"/>
        <v>0.89655172413793105</v>
      </c>
      <c r="CR870" s="52" t="s">
        <v>28953</v>
      </c>
    </row>
    <row r="871" spans="81:96">
      <c r="CC871" s="52">
        <v>870</v>
      </c>
      <c r="CD871" s="53" t="s">
        <v>24449</v>
      </c>
      <c r="CE871" s="53" t="s">
        <v>24447</v>
      </c>
      <c r="CF871" s="54">
        <v>56</v>
      </c>
      <c r="CG871" s="54">
        <v>0.95299999999999996</v>
      </c>
      <c r="CH871" s="54">
        <v>0.95299999999999996</v>
      </c>
      <c r="CI871" s="54">
        <v>0.311</v>
      </c>
      <c r="CJ871" s="54">
        <v>45</v>
      </c>
      <c r="CK871" s="54"/>
      <c r="CL871" s="54">
        <v>1.3999999999999999E-4</v>
      </c>
      <c r="CM871" s="54">
        <v>0.19800000000000001</v>
      </c>
      <c r="CN871" s="53" t="s">
        <v>29926</v>
      </c>
      <c r="CO871" s="54">
        <v>261</v>
      </c>
      <c r="CP871" s="54">
        <v>290</v>
      </c>
      <c r="CQ871" s="55">
        <f t="shared" si="13"/>
        <v>0.9</v>
      </c>
      <c r="CR871" s="52" t="s">
        <v>28953</v>
      </c>
    </row>
    <row r="872" spans="81:96">
      <c r="CC872" s="52">
        <v>871</v>
      </c>
      <c r="CD872" s="53" t="s">
        <v>30292</v>
      </c>
      <c r="CE872" s="53" t="s">
        <v>30293</v>
      </c>
      <c r="CF872" s="54">
        <v>754</v>
      </c>
      <c r="CG872" s="54">
        <v>0.93</v>
      </c>
      <c r="CH872" s="54">
        <v>1.294</v>
      </c>
      <c r="CI872" s="54">
        <v>1.1759999999999999</v>
      </c>
      <c r="CJ872" s="54">
        <v>17</v>
      </c>
      <c r="CK872" s="54">
        <v>8.1</v>
      </c>
      <c r="CL872" s="54">
        <v>1.2800000000000001E-3</v>
      </c>
      <c r="CM872" s="54">
        <v>0.41699999999999998</v>
      </c>
      <c r="CN872" s="53" t="s">
        <v>29926</v>
      </c>
      <c r="CO872" s="54">
        <v>262</v>
      </c>
      <c r="CP872" s="54">
        <v>290</v>
      </c>
      <c r="CQ872" s="55">
        <f t="shared" si="13"/>
        <v>0.90344827586206899</v>
      </c>
      <c r="CR872" s="52" t="s">
        <v>28953</v>
      </c>
    </row>
    <row r="873" spans="81:96">
      <c r="CC873" s="52">
        <v>872</v>
      </c>
      <c r="CD873" s="53" t="s">
        <v>5999</v>
      </c>
      <c r="CE873" s="53" t="s">
        <v>5997</v>
      </c>
      <c r="CF873" s="54">
        <v>621</v>
      </c>
      <c r="CG873" s="54">
        <v>0.91200000000000003</v>
      </c>
      <c r="CH873" s="54">
        <v>1.0609999999999999</v>
      </c>
      <c r="CI873" s="54">
        <v>0.183</v>
      </c>
      <c r="CJ873" s="54">
        <v>60</v>
      </c>
      <c r="CK873" s="54">
        <v>4.9000000000000004</v>
      </c>
      <c r="CL873" s="54">
        <v>1.67E-3</v>
      </c>
      <c r="CM873" s="54">
        <v>0.28999999999999998</v>
      </c>
      <c r="CN873" s="53" t="s">
        <v>29926</v>
      </c>
      <c r="CO873" s="54">
        <v>263</v>
      </c>
      <c r="CP873" s="54">
        <v>290</v>
      </c>
      <c r="CQ873" s="55">
        <f t="shared" si="13"/>
        <v>0.90689655172413797</v>
      </c>
      <c r="CR873" s="52" t="s">
        <v>28953</v>
      </c>
    </row>
    <row r="874" spans="81:96">
      <c r="CC874" s="52">
        <v>873</v>
      </c>
      <c r="CD874" s="53" t="s">
        <v>29912</v>
      </c>
      <c r="CE874" s="53" t="s">
        <v>29913</v>
      </c>
      <c r="CF874" s="54">
        <v>414</v>
      </c>
      <c r="CG874" s="54">
        <v>0.91100000000000003</v>
      </c>
      <c r="CH874" s="54">
        <v>0.83399999999999996</v>
      </c>
      <c r="CI874" s="54">
        <v>0.375</v>
      </c>
      <c r="CJ874" s="54">
        <v>64</v>
      </c>
      <c r="CK874" s="54">
        <v>6.5</v>
      </c>
      <c r="CL874" s="54">
        <v>5.6999999999999998E-4</v>
      </c>
      <c r="CM874" s="54">
        <v>0.17499999999999999</v>
      </c>
      <c r="CN874" s="53" t="s">
        <v>29926</v>
      </c>
      <c r="CO874" s="54">
        <v>264</v>
      </c>
      <c r="CP874" s="54">
        <v>290</v>
      </c>
      <c r="CQ874" s="55">
        <f t="shared" si="13"/>
        <v>0.91034482758620694</v>
      </c>
      <c r="CR874" s="52" t="s">
        <v>28953</v>
      </c>
    </row>
    <row r="875" spans="81:96">
      <c r="CC875" s="52">
        <v>874</v>
      </c>
      <c r="CD875" s="53" t="s">
        <v>30294</v>
      </c>
      <c r="CE875" s="53" t="s">
        <v>30295</v>
      </c>
      <c r="CF875" s="54">
        <v>384</v>
      </c>
      <c r="CG875" s="54">
        <v>0.90500000000000003</v>
      </c>
      <c r="CH875" s="54">
        <v>0.91900000000000004</v>
      </c>
      <c r="CI875" s="54">
        <v>0.161</v>
      </c>
      <c r="CJ875" s="54">
        <v>62</v>
      </c>
      <c r="CK875" s="54">
        <v>6</v>
      </c>
      <c r="CL875" s="54">
        <v>6.7000000000000002E-4</v>
      </c>
      <c r="CM875" s="54">
        <v>0.215</v>
      </c>
      <c r="CN875" s="53" t="s">
        <v>29926</v>
      </c>
      <c r="CO875" s="54">
        <v>265</v>
      </c>
      <c r="CP875" s="54">
        <v>290</v>
      </c>
      <c r="CQ875" s="55">
        <f t="shared" si="13"/>
        <v>0.91379310344827591</v>
      </c>
      <c r="CR875" s="52" t="s">
        <v>28953</v>
      </c>
    </row>
    <row r="876" spans="81:96">
      <c r="CC876" s="52">
        <v>875</v>
      </c>
      <c r="CD876" s="53" t="s">
        <v>30296</v>
      </c>
      <c r="CE876" s="53" t="s">
        <v>30297</v>
      </c>
      <c r="CF876" s="54">
        <v>962</v>
      </c>
      <c r="CG876" s="54">
        <v>0.871</v>
      </c>
      <c r="CH876" s="54">
        <v>0.997</v>
      </c>
      <c r="CI876" s="54">
        <v>4.2999999999999997E-2</v>
      </c>
      <c r="CJ876" s="54">
        <v>69</v>
      </c>
      <c r="CK876" s="54">
        <v>10</v>
      </c>
      <c r="CL876" s="54">
        <v>1.08E-3</v>
      </c>
      <c r="CM876" s="54">
        <v>0.214</v>
      </c>
      <c r="CN876" s="53" t="s">
        <v>29926</v>
      </c>
      <c r="CO876" s="54">
        <v>266</v>
      </c>
      <c r="CP876" s="54">
        <v>290</v>
      </c>
      <c r="CQ876" s="55">
        <f t="shared" si="13"/>
        <v>0.91724137931034477</v>
      </c>
      <c r="CR876" s="52" t="s">
        <v>28953</v>
      </c>
    </row>
    <row r="877" spans="81:96">
      <c r="CC877" s="52">
        <v>876</v>
      </c>
      <c r="CD877" s="53" t="s">
        <v>30298</v>
      </c>
      <c r="CE877" s="53" t="s">
        <v>30299</v>
      </c>
      <c r="CF877" s="54">
        <v>285</v>
      </c>
      <c r="CG877" s="54">
        <v>0.86699999999999999</v>
      </c>
      <c r="CH877" s="54">
        <v>0.91200000000000003</v>
      </c>
      <c r="CI877" s="54">
        <v>0.312</v>
      </c>
      <c r="CJ877" s="54">
        <v>48</v>
      </c>
      <c r="CK877" s="54">
        <v>3.4</v>
      </c>
      <c r="CL877" s="54">
        <v>1.15E-3</v>
      </c>
      <c r="CM877" s="54">
        <v>0.245</v>
      </c>
      <c r="CN877" s="53" t="s">
        <v>29926</v>
      </c>
      <c r="CO877" s="54">
        <v>267</v>
      </c>
      <c r="CP877" s="54">
        <v>290</v>
      </c>
      <c r="CQ877" s="55">
        <f t="shared" si="13"/>
        <v>0.92068965517241375</v>
      </c>
      <c r="CR877" s="52" t="s">
        <v>28953</v>
      </c>
    </row>
    <row r="878" spans="81:96">
      <c r="CC878" s="52">
        <v>877</v>
      </c>
      <c r="CD878" s="53" t="s">
        <v>30300</v>
      </c>
      <c r="CE878" s="53" t="s">
        <v>30301</v>
      </c>
      <c r="CF878" s="54">
        <v>999</v>
      </c>
      <c r="CG878" s="54">
        <v>0.86499999999999999</v>
      </c>
      <c r="CH878" s="54">
        <v>0.872</v>
      </c>
      <c r="CI878" s="54">
        <v>0.122</v>
      </c>
      <c r="CJ878" s="54">
        <v>41</v>
      </c>
      <c r="CK878" s="54">
        <v>7.8</v>
      </c>
      <c r="CL878" s="54">
        <v>1.5E-3</v>
      </c>
      <c r="CM878" s="54">
        <v>0.22500000000000001</v>
      </c>
      <c r="CN878" s="53" t="s">
        <v>29926</v>
      </c>
      <c r="CO878" s="54">
        <v>268</v>
      </c>
      <c r="CP878" s="54">
        <v>290</v>
      </c>
      <c r="CQ878" s="55">
        <f t="shared" si="13"/>
        <v>0.92413793103448272</v>
      </c>
      <c r="CR878" s="52" t="s">
        <v>28953</v>
      </c>
    </row>
    <row r="879" spans="81:96">
      <c r="CC879" s="52">
        <v>878</v>
      </c>
      <c r="CD879" s="53" t="s">
        <v>30302</v>
      </c>
      <c r="CE879" s="53" t="s">
        <v>30303</v>
      </c>
      <c r="CF879" s="54">
        <v>953</v>
      </c>
      <c r="CG879" s="54">
        <v>0.83399999999999996</v>
      </c>
      <c r="CH879" s="54">
        <v>0.749</v>
      </c>
      <c r="CI879" s="54">
        <v>5.8000000000000003E-2</v>
      </c>
      <c r="CJ879" s="54">
        <v>156</v>
      </c>
      <c r="CK879" s="54">
        <v>4.8</v>
      </c>
      <c r="CL879" s="54">
        <v>2.1099999999999999E-3</v>
      </c>
      <c r="CM879" s="54">
        <v>0.16800000000000001</v>
      </c>
      <c r="CN879" s="53" t="s">
        <v>29926</v>
      </c>
      <c r="CO879" s="54">
        <v>269</v>
      </c>
      <c r="CP879" s="54">
        <v>290</v>
      </c>
      <c r="CQ879" s="55">
        <f t="shared" si="13"/>
        <v>0.92758620689655169</v>
      </c>
      <c r="CR879" s="52" t="s">
        <v>28953</v>
      </c>
    </row>
    <row r="880" spans="81:96">
      <c r="CC880" s="52">
        <v>879</v>
      </c>
      <c r="CD880" s="53" t="s">
        <v>30304</v>
      </c>
      <c r="CE880" s="53" t="s">
        <v>30305</v>
      </c>
      <c r="CF880" s="54">
        <v>844</v>
      </c>
      <c r="CG880" s="54">
        <v>0.78700000000000003</v>
      </c>
      <c r="CH880" s="54">
        <v>1.0609999999999999</v>
      </c>
      <c r="CI880" s="54">
        <v>0.17499999999999999</v>
      </c>
      <c r="CJ880" s="54">
        <v>97</v>
      </c>
      <c r="CK880" s="54">
        <v>6.1</v>
      </c>
      <c r="CL880" s="54">
        <v>1.58E-3</v>
      </c>
      <c r="CM880" s="54">
        <v>0.26600000000000001</v>
      </c>
      <c r="CN880" s="53" t="s">
        <v>29926</v>
      </c>
      <c r="CO880" s="54">
        <v>270</v>
      </c>
      <c r="CP880" s="54">
        <v>290</v>
      </c>
      <c r="CQ880" s="55">
        <f t="shared" si="13"/>
        <v>0.93103448275862066</v>
      </c>
      <c r="CR880" s="52" t="s">
        <v>28953</v>
      </c>
    </row>
    <row r="881" spans="81:96">
      <c r="CC881" s="52">
        <v>880</v>
      </c>
      <c r="CD881" s="53" t="s">
        <v>24231</v>
      </c>
      <c r="CE881" s="53" t="s">
        <v>24230</v>
      </c>
      <c r="CF881" s="54">
        <v>2613</v>
      </c>
      <c r="CG881" s="54">
        <v>0.77500000000000002</v>
      </c>
      <c r="CH881" s="54">
        <v>0.97199999999999998</v>
      </c>
      <c r="CI881" s="54">
        <v>9.8000000000000004E-2</v>
      </c>
      <c r="CJ881" s="54">
        <v>1002</v>
      </c>
      <c r="CK881" s="54">
        <v>3.6</v>
      </c>
      <c r="CL881" s="54">
        <v>6.8599999999999998E-3</v>
      </c>
      <c r="CM881" s="54">
        <v>0.214</v>
      </c>
      <c r="CN881" s="53" t="s">
        <v>29926</v>
      </c>
      <c r="CO881" s="54">
        <v>271</v>
      </c>
      <c r="CP881" s="54">
        <v>290</v>
      </c>
      <c r="CQ881" s="55">
        <f t="shared" si="13"/>
        <v>0.93448275862068964</v>
      </c>
      <c r="CR881" s="52" t="s">
        <v>28953</v>
      </c>
    </row>
    <row r="882" spans="81:96">
      <c r="CC882" s="52">
        <v>881</v>
      </c>
      <c r="CD882" s="53" t="s">
        <v>30306</v>
      </c>
      <c r="CE882" s="53" t="s">
        <v>30307</v>
      </c>
      <c r="CF882" s="54">
        <v>537</v>
      </c>
      <c r="CG882" s="54">
        <v>0.76600000000000001</v>
      </c>
      <c r="CH882" s="54">
        <v>1.569</v>
      </c>
      <c r="CI882" s="54">
        <v>0.14299999999999999</v>
      </c>
      <c r="CJ882" s="54">
        <v>14</v>
      </c>
      <c r="CK882" s="54">
        <v>7.7</v>
      </c>
      <c r="CL882" s="54">
        <v>7.9000000000000001E-4</v>
      </c>
      <c r="CM882" s="54">
        <v>0.40600000000000003</v>
      </c>
      <c r="CN882" s="53" t="s">
        <v>29926</v>
      </c>
      <c r="CO882" s="54">
        <v>272</v>
      </c>
      <c r="CP882" s="54">
        <v>290</v>
      </c>
      <c r="CQ882" s="55">
        <f t="shared" si="13"/>
        <v>0.93793103448275861</v>
      </c>
      <c r="CR882" s="52" t="s">
        <v>28953</v>
      </c>
    </row>
    <row r="883" spans="81:96">
      <c r="CC883" s="52">
        <v>882</v>
      </c>
      <c r="CD883" s="53" t="s">
        <v>30308</v>
      </c>
      <c r="CE883" s="53" t="s">
        <v>30309</v>
      </c>
      <c r="CF883" s="54">
        <v>1155</v>
      </c>
      <c r="CG883" s="54">
        <v>0.74099999999999999</v>
      </c>
      <c r="CH883" s="54">
        <v>0.92700000000000005</v>
      </c>
      <c r="CI883" s="54">
        <v>0.14699999999999999</v>
      </c>
      <c r="CJ883" s="54">
        <v>68</v>
      </c>
      <c r="CK883" s="54">
        <v>8.1</v>
      </c>
      <c r="CL883" s="54">
        <v>1.6800000000000001E-3</v>
      </c>
      <c r="CM883" s="54">
        <v>0.22</v>
      </c>
      <c r="CN883" s="53" t="s">
        <v>29926</v>
      </c>
      <c r="CO883" s="54">
        <v>273</v>
      </c>
      <c r="CP883" s="54">
        <v>290</v>
      </c>
      <c r="CQ883" s="55">
        <f t="shared" si="13"/>
        <v>0.94137931034482758</v>
      </c>
      <c r="CR883" s="52" t="s">
        <v>28953</v>
      </c>
    </row>
    <row r="884" spans="81:96">
      <c r="CC884" s="52">
        <v>883</v>
      </c>
      <c r="CD884" s="53" t="s">
        <v>30310</v>
      </c>
      <c r="CE884" s="53" t="s">
        <v>30311</v>
      </c>
      <c r="CF884" s="54">
        <v>954</v>
      </c>
      <c r="CG884" s="54">
        <v>0.71799999999999997</v>
      </c>
      <c r="CH884" s="54">
        <v>0.66200000000000003</v>
      </c>
      <c r="CI884" s="54">
        <v>0.114</v>
      </c>
      <c r="CJ884" s="54">
        <v>105</v>
      </c>
      <c r="CK884" s="54">
        <v>7.6</v>
      </c>
      <c r="CL884" s="54">
        <v>1.34E-3</v>
      </c>
      <c r="CM884" s="54">
        <v>0.154</v>
      </c>
      <c r="CN884" s="53" t="s">
        <v>29926</v>
      </c>
      <c r="CO884" s="54">
        <v>274</v>
      </c>
      <c r="CP884" s="54">
        <v>290</v>
      </c>
      <c r="CQ884" s="55">
        <f t="shared" si="13"/>
        <v>0.94482758620689655</v>
      </c>
      <c r="CR884" s="52" t="s">
        <v>28953</v>
      </c>
    </row>
    <row r="885" spans="81:96">
      <c r="CC885" s="52">
        <v>884</v>
      </c>
      <c r="CD885" s="53" t="s">
        <v>30312</v>
      </c>
      <c r="CE885" s="53" t="s">
        <v>30313</v>
      </c>
      <c r="CF885" s="54">
        <v>740</v>
      </c>
      <c r="CG885" s="54">
        <v>0.69099999999999995</v>
      </c>
      <c r="CH885" s="54">
        <v>0.74199999999999999</v>
      </c>
      <c r="CI885" s="54">
        <v>4.8000000000000001E-2</v>
      </c>
      <c r="CJ885" s="54">
        <v>42</v>
      </c>
      <c r="CK885" s="54">
        <v>9</v>
      </c>
      <c r="CL885" s="54">
        <v>6.8999999999999997E-4</v>
      </c>
      <c r="CM885" s="54">
        <v>0.187</v>
      </c>
      <c r="CN885" s="53" t="s">
        <v>29926</v>
      </c>
      <c r="CO885" s="54">
        <v>275</v>
      </c>
      <c r="CP885" s="54">
        <v>290</v>
      </c>
      <c r="CQ885" s="55">
        <f t="shared" si="13"/>
        <v>0.94827586206896552</v>
      </c>
      <c r="CR885" s="52" t="s">
        <v>28953</v>
      </c>
    </row>
    <row r="886" spans="81:96">
      <c r="CC886" s="52">
        <v>885</v>
      </c>
      <c r="CD886" s="53" t="s">
        <v>30314</v>
      </c>
      <c r="CE886" s="53" t="s">
        <v>30315</v>
      </c>
      <c r="CF886" s="54">
        <v>492</v>
      </c>
      <c r="CG886" s="54">
        <v>0.65400000000000003</v>
      </c>
      <c r="CH886" s="54">
        <v>0.70699999999999996</v>
      </c>
      <c r="CI886" s="54">
        <v>3.2000000000000001E-2</v>
      </c>
      <c r="CJ886" s="54">
        <v>62</v>
      </c>
      <c r="CK886" s="54">
        <v>7</v>
      </c>
      <c r="CL886" s="54">
        <v>7.6000000000000004E-4</v>
      </c>
      <c r="CM886" s="54">
        <v>0.16500000000000001</v>
      </c>
      <c r="CN886" s="53" t="s">
        <v>29926</v>
      </c>
      <c r="CO886" s="54">
        <v>276</v>
      </c>
      <c r="CP886" s="54">
        <v>290</v>
      </c>
      <c r="CQ886" s="55">
        <f t="shared" si="13"/>
        <v>0.9517241379310345</v>
      </c>
      <c r="CR886" s="52" t="s">
        <v>28953</v>
      </c>
    </row>
    <row r="887" spans="81:96">
      <c r="CC887" s="52">
        <v>886</v>
      </c>
      <c r="CD887" s="53" t="s">
        <v>24347</v>
      </c>
      <c r="CE887" s="53" t="s">
        <v>24345</v>
      </c>
      <c r="CF887" s="54">
        <v>153</v>
      </c>
      <c r="CG887" s="54">
        <v>0.63500000000000001</v>
      </c>
      <c r="CH887" s="54">
        <v>0.748</v>
      </c>
      <c r="CI887" s="54">
        <v>0</v>
      </c>
      <c r="CJ887" s="54">
        <v>32</v>
      </c>
      <c r="CK887" s="54">
        <v>5.3</v>
      </c>
      <c r="CL887" s="54">
        <v>4.2000000000000002E-4</v>
      </c>
      <c r="CM887" s="54">
        <v>0.19500000000000001</v>
      </c>
      <c r="CN887" s="53" t="s">
        <v>29926</v>
      </c>
      <c r="CO887" s="54">
        <v>277</v>
      </c>
      <c r="CP887" s="54">
        <v>290</v>
      </c>
      <c r="CQ887" s="55">
        <f t="shared" si="13"/>
        <v>0.95517241379310347</v>
      </c>
      <c r="CR887" s="52" t="s">
        <v>28953</v>
      </c>
    </row>
    <row r="888" spans="81:96">
      <c r="CC888" s="52">
        <v>887</v>
      </c>
      <c r="CD888" s="53" t="s">
        <v>23183</v>
      </c>
      <c r="CE888" s="53" t="s">
        <v>23181</v>
      </c>
      <c r="CF888" s="54">
        <v>278</v>
      </c>
      <c r="CG888" s="54">
        <v>0.59599999999999997</v>
      </c>
      <c r="CH888" s="54">
        <v>0.64500000000000002</v>
      </c>
      <c r="CI888" s="54">
        <v>0.105</v>
      </c>
      <c r="CJ888" s="54">
        <v>86</v>
      </c>
      <c r="CK888" s="54">
        <v>3.5</v>
      </c>
      <c r="CL888" s="54">
        <v>9.3999999999999997E-4</v>
      </c>
      <c r="CM888" s="54">
        <v>0.152</v>
      </c>
      <c r="CN888" s="53" t="s">
        <v>29926</v>
      </c>
      <c r="CO888" s="54">
        <v>278</v>
      </c>
      <c r="CP888" s="54">
        <v>290</v>
      </c>
      <c r="CQ888" s="55">
        <f t="shared" si="13"/>
        <v>0.95862068965517244</v>
      </c>
      <c r="CR888" s="52" t="s">
        <v>28953</v>
      </c>
    </row>
    <row r="889" spans="81:96">
      <c r="CC889" s="52">
        <v>888</v>
      </c>
      <c r="CD889" s="53" t="s">
        <v>24259</v>
      </c>
      <c r="CE889" s="53" t="s">
        <v>24258</v>
      </c>
      <c r="CF889" s="54">
        <v>202</v>
      </c>
      <c r="CG889" s="54">
        <v>0.59099999999999997</v>
      </c>
      <c r="CH889" s="54">
        <v>0.51900000000000002</v>
      </c>
      <c r="CI889" s="54">
        <v>0.17100000000000001</v>
      </c>
      <c r="CJ889" s="54">
        <v>35</v>
      </c>
      <c r="CK889" s="54">
        <v>7.5</v>
      </c>
      <c r="CL889" s="54">
        <v>2.4000000000000001E-4</v>
      </c>
      <c r="CM889" s="54">
        <v>9.9000000000000005E-2</v>
      </c>
      <c r="CN889" s="53" t="s">
        <v>29926</v>
      </c>
      <c r="CO889" s="54">
        <v>279</v>
      </c>
      <c r="CP889" s="54">
        <v>290</v>
      </c>
      <c r="CQ889" s="55">
        <f t="shared" si="13"/>
        <v>0.96206896551724141</v>
      </c>
      <c r="CR889" s="52" t="s">
        <v>28953</v>
      </c>
    </row>
    <row r="890" spans="81:96">
      <c r="CC890" s="52">
        <v>889</v>
      </c>
      <c r="CD890" s="53" t="s">
        <v>30316</v>
      </c>
      <c r="CE890" s="53" t="s">
        <v>30317</v>
      </c>
      <c r="CF890" s="54">
        <v>2718</v>
      </c>
      <c r="CG890" s="54">
        <v>0.55200000000000005</v>
      </c>
      <c r="CH890" s="54">
        <v>0.76500000000000001</v>
      </c>
      <c r="CI890" s="54">
        <v>5.7000000000000002E-2</v>
      </c>
      <c r="CJ890" s="54">
        <v>53</v>
      </c>
      <c r="CK890" s="54" t="s">
        <v>28918</v>
      </c>
      <c r="CL890" s="54">
        <v>1.24E-3</v>
      </c>
      <c r="CM890" s="54">
        <v>0.16400000000000001</v>
      </c>
      <c r="CN890" s="53" t="s">
        <v>29926</v>
      </c>
      <c r="CO890" s="54">
        <v>280</v>
      </c>
      <c r="CP890" s="54">
        <v>290</v>
      </c>
      <c r="CQ890" s="55">
        <f t="shared" si="13"/>
        <v>0.96551724137931039</v>
      </c>
      <c r="CR890" s="52" t="s">
        <v>28953</v>
      </c>
    </row>
    <row r="891" spans="81:96">
      <c r="CC891" s="52">
        <v>890</v>
      </c>
      <c r="CD891" s="53" t="s">
        <v>30318</v>
      </c>
      <c r="CE891" s="53" t="s">
        <v>30319</v>
      </c>
      <c r="CF891" s="54">
        <v>748</v>
      </c>
      <c r="CG891" s="54">
        <v>0.53500000000000003</v>
      </c>
      <c r="CH891" s="54">
        <v>0.53600000000000003</v>
      </c>
      <c r="CI891" s="54">
        <v>0.08</v>
      </c>
      <c r="CJ891" s="54">
        <v>100</v>
      </c>
      <c r="CK891" s="54">
        <v>7.9</v>
      </c>
      <c r="CL891" s="54">
        <v>9.6000000000000002E-4</v>
      </c>
      <c r="CM891" s="54">
        <v>0.115</v>
      </c>
      <c r="CN891" s="53" t="s">
        <v>29926</v>
      </c>
      <c r="CO891" s="54">
        <v>281</v>
      </c>
      <c r="CP891" s="54">
        <v>290</v>
      </c>
      <c r="CQ891" s="55">
        <f t="shared" si="13"/>
        <v>0.96896551724137936</v>
      </c>
      <c r="CR891" s="52" t="s">
        <v>28953</v>
      </c>
    </row>
    <row r="892" spans="81:96">
      <c r="CC892" s="52">
        <v>891</v>
      </c>
      <c r="CD892" s="53" t="s">
        <v>2675</v>
      </c>
      <c r="CE892" s="53" t="s">
        <v>22963</v>
      </c>
      <c r="CF892" s="54">
        <v>1287</v>
      </c>
      <c r="CG892" s="54">
        <v>0.52400000000000002</v>
      </c>
      <c r="CH892" s="54">
        <v>0.45100000000000001</v>
      </c>
      <c r="CI892" s="54">
        <v>0.29799999999999999</v>
      </c>
      <c r="CJ892" s="54">
        <v>339</v>
      </c>
      <c r="CK892" s="54">
        <v>4</v>
      </c>
      <c r="CL892" s="54">
        <v>4.81E-3</v>
      </c>
      <c r="CM892" s="54">
        <v>0.17299999999999999</v>
      </c>
      <c r="CN892" s="53" t="s">
        <v>29926</v>
      </c>
      <c r="CO892" s="54">
        <v>282</v>
      </c>
      <c r="CP892" s="54">
        <v>290</v>
      </c>
      <c r="CQ892" s="55">
        <f t="shared" si="13"/>
        <v>0.97241379310344822</v>
      </c>
      <c r="CR892" s="52" t="s">
        <v>28953</v>
      </c>
    </row>
    <row r="893" spans="81:96">
      <c r="CC893" s="52">
        <v>892</v>
      </c>
      <c r="CD893" s="53" t="s">
        <v>30320</v>
      </c>
      <c r="CE893" s="53" t="s">
        <v>30321</v>
      </c>
      <c r="CF893" s="54">
        <v>114</v>
      </c>
      <c r="CG893" s="54">
        <v>0.46200000000000002</v>
      </c>
      <c r="CH893" s="54">
        <v>0.379</v>
      </c>
      <c r="CI893" s="54">
        <v>0</v>
      </c>
      <c r="CJ893" s="54">
        <v>35</v>
      </c>
      <c r="CK893" s="54">
        <v>6.8</v>
      </c>
      <c r="CL893" s="54">
        <v>2.0000000000000001E-4</v>
      </c>
      <c r="CM893" s="54">
        <v>8.8999999999999996E-2</v>
      </c>
      <c r="CN893" s="53" t="s">
        <v>29926</v>
      </c>
      <c r="CO893" s="54">
        <v>283</v>
      </c>
      <c r="CP893" s="54">
        <v>290</v>
      </c>
      <c r="CQ893" s="55">
        <f t="shared" si="13"/>
        <v>0.97586206896551719</v>
      </c>
      <c r="CR893" s="52" t="s">
        <v>28953</v>
      </c>
    </row>
    <row r="894" spans="81:96">
      <c r="CC894" s="52">
        <v>893</v>
      </c>
      <c r="CD894" s="53" t="s">
        <v>30322</v>
      </c>
      <c r="CE894" s="53" t="s">
        <v>30323</v>
      </c>
      <c r="CF894" s="54">
        <v>219</v>
      </c>
      <c r="CG894" s="54">
        <v>0.41</v>
      </c>
      <c r="CH894" s="54">
        <v>0.51400000000000001</v>
      </c>
      <c r="CI894" s="54">
        <v>0</v>
      </c>
      <c r="CJ894" s="54">
        <v>11</v>
      </c>
      <c r="CK894" s="54" t="s">
        <v>28918</v>
      </c>
      <c r="CL894" s="54">
        <v>2.7999999999999998E-4</v>
      </c>
      <c r="CM894" s="54">
        <v>0.16</v>
      </c>
      <c r="CN894" s="53" t="s">
        <v>29926</v>
      </c>
      <c r="CO894" s="54">
        <v>284</v>
      </c>
      <c r="CP894" s="54">
        <v>290</v>
      </c>
      <c r="CQ894" s="55">
        <f t="shared" si="13"/>
        <v>0.97931034482758617</v>
      </c>
      <c r="CR894" s="52" t="s">
        <v>28953</v>
      </c>
    </row>
    <row r="895" spans="81:96">
      <c r="CC895" s="52">
        <v>894</v>
      </c>
      <c r="CD895" s="53" t="s">
        <v>30324</v>
      </c>
      <c r="CE895" s="53" t="s">
        <v>30325</v>
      </c>
      <c r="CF895" s="54">
        <v>278</v>
      </c>
      <c r="CG895" s="54">
        <v>0.371</v>
      </c>
      <c r="CH895" s="54">
        <v>0.35699999999999998</v>
      </c>
      <c r="CI895" s="54">
        <v>5.2999999999999999E-2</v>
      </c>
      <c r="CJ895" s="54">
        <v>57</v>
      </c>
      <c r="CK895" s="54">
        <v>6.8</v>
      </c>
      <c r="CL895" s="54">
        <v>3.4000000000000002E-4</v>
      </c>
      <c r="CM895" s="54">
        <v>6.6000000000000003E-2</v>
      </c>
      <c r="CN895" s="53" t="s">
        <v>29926</v>
      </c>
      <c r="CO895" s="54">
        <v>285</v>
      </c>
      <c r="CP895" s="54">
        <v>290</v>
      </c>
      <c r="CQ895" s="55">
        <f t="shared" si="13"/>
        <v>0.98275862068965514</v>
      </c>
      <c r="CR895" s="52" t="s">
        <v>28953</v>
      </c>
    </row>
    <row r="896" spans="81:96">
      <c r="CC896" s="52">
        <v>895</v>
      </c>
      <c r="CD896" s="53" t="s">
        <v>30326</v>
      </c>
      <c r="CE896" s="53" t="s">
        <v>30327</v>
      </c>
      <c r="CF896" s="54">
        <v>298</v>
      </c>
      <c r="CG896" s="54">
        <v>0.34300000000000003</v>
      </c>
      <c r="CH896" s="54">
        <v>0.34699999999999998</v>
      </c>
      <c r="CI896" s="54">
        <v>8.6999999999999994E-2</v>
      </c>
      <c r="CJ896" s="54">
        <v>46</v>
      </c>
      <c r="CK896" s="54">
        <v>6</v>
      </c>
      <c r="CL896" s="54">
        <v>6.0999999999999997E-4</v>
      </c>
      <c r="CM896" s="54">
        <v>9.1999999999999998E-2</v>
      </c>
      <c r="CN896" s="53" t="s">
        <v>29926</v>
      </c>
      <c r="CO896" s="54">
        <v>286</v>
      </c>
      <c r="CP896" s="54">
        <v>290</v>
      </c>
      <c r="CQ896" s="55">
        <f t="shared" si="13"/>
        <v>0.98620689655172411</v>
      </c>
      <c r="CR896" s="52" t="s">
        <v>28953</v>
      </c>
    </row>
    <row r="897" spans="81:96">
      <c r="CC897" s="52">
        <v>896</v>
      </c>
      <c r="CD897" s="53" t="s">
        <v>30328</v>
      </c>
      <c r="CE897" s="53" t="s">
        <v>30329</v>
      </c>
      <c r="CF897" s="54">
        <v>74</v>
      </c>
      <c r="CG897" s="54">
        <v>0.32600000000000001</v>
      </c>
      <c r="CH897" s="54">
        <v>0.29799999999999999</v>
      </c>
      <c r="CI897" s="54">
        <v>0.1</v>
      </c>
      <c r="CJ897" s="54">
        <v>10</v>
      </c>
      <c r="CK897" s="54"/>
      <c r="CL897" s="54">
        <v>9.0000000000000006E-5</v>
      </c>
      <c r="CM897" s="54">
        <v>5.1999999999999998E-2</v>
      </c>
      <c r="CN897" s="53" t="s">
        <v>29926</v>
      </c>
      <c r="CO897" s="54">
        <v>287</v>
      </c>
      <c r="CP897" s="54">
        <v>290</v>
      </c>
      <c r="CQ897" s="55">
        <f t="shared" si="13"/>
        <v>0.98965517241379308</v>
      </c>
      <c r="CR897" s="52" t="s">
        <v>28953</v>
      </c>
    </row>
    <row r="898" spans="81:96">
      <c r="CC898" s="52">
        <v>897</v>
      </c>
      <c r="CD898" s="53" t="s">
        <v>30330</v>
      </c>
      <c r="CE898" s="53" t="s">
        <v>30331</v>
      </c>
      <c r="CF898" s="54">
        <v>351</v>
      </c>
      <c r="CG898" s="54">
        <v>0.32400000000000001</v>
      </c>
      <c r="CH898" s="54">
        <v>0.219</v>
      </c>
      <c r="CI898" s="54">
        <v>0.11</v>
      </c>
      <c r="CJ898" s="54">
        <v>136</v>
      </c>
      <c r="CK898" s="54">
        <v>5.6</v>
      </c>
      <c r="CL898" s="54">
        <v>4.4000000000000002E-4</v>
      </c>
      <c r="CM898" s="54">
        <v>3.5999999999999997E-2</v>
      </c>
      <c r="CN898" s="53" t="s">
        <v>29926</v>
      </c>
      <c r="CO898" s="54">
        <v>288</v>
      </c>
      <c r="CP898" s="54">
        <v>290</v>
      </c>
      <c r="CQ898" s="55">
        <f t="shared" ref="CQ898:CQ961" si="14">CO898/CP898</f>
        <v>0.99310344827586206</v>
      </c>
      <c r="CR898" s="52" t="s">
        <v>28953</v>
      </c>
    </row>
    <row r="899" spans="81:96">
      <c r="CC899" s="52">
        <v>898</v>
      </c>
      <c r="CD899" s="53" t="s">
        <v>30332</v>
      </c>
      <c r="CE899" s="53" t="s">
        <v>30333</v>
      </c>
      <c r="CF899" s="54">
        <v>215</v>
      </c>
      <c r="CG899" s="54">
        <v>0.29899999999999999</v>
      </c>
      <c r="CH899" s="54">
        <v>0.35099999999999998</v>
      </c>
      <c r="CI899" s="54">
        <v>6.7000000000000004E-2</v>
      </c>
      <c r="CJ899" s="54">
        <v>30</v>
      </c>
      <c r="CK899" s="54" t="s">
        <v>28918</v>
      </c>
      <c r="CL899" s="54">
        <v>1.3999999999999999E-4</v>
      </c>
      <c r="CM899" s="54">
        <v>5.1999999999999998E-2</v>
      </c>
      <c r="CN899" s="53" t="s">
        <v>29926</v>
      </c>
      <c r="CO899" s="54">
        <v>289</v>
      </c>
      <c r="CP899" s="54">
        <v>290</v>
      </c>
      <c r="CQ899" s="55">
        <f t="shared" si="14"/>
        <v>0.99655172413793103</v>
      </c>
      <c r="CR899" s="52" t="s">
        <v>28953</v>
      </c>
    </row>
    <row r="900" spans="81:96">
      <c r="CC900" s="52">
        <v>899</v>
      </c>
      <c r="CD900" s="53" t="s">
        <v>30334</v>
      </c>
      <c r="CE900" s="53" t="s">
        <v>30335</v>
      </c>
      <c r="CF900" s="54">
        <v>138</v>
      </c>
      <c r="CG900" s="54">
        <v>0.20100000000000001</v>
      </c>
      <c r="CH900" s="54">
        <v>0.26200000000000001</v>
      </c>
      <c r="CI900" s="54">
        <v>2.5000000000000001E-2</v>
      </c>
      <c r="CJ900" s="54">
        <v>81</v>
      </c>
      <c r="CK900" s="54">
        <v>5.2</v>
      </c>
      <c r="CL900" s="54">
        <v>2.7E-4</v>
      </c>
      <c r="CM900" s="54">
        <v>5.6000000000000001E-2</v>
      </c>
      <c r="CN900" s="53" t="s">
        <v>29926</v>
      </c>
      <c r="CO900" s="54">
        <v>290</v>
      </c>
      <c r="CP900" s="54">
        <v>290</v>
      </c>
      <c r="CQ900" s="55">
        <f t="shared" si="14"/>
        <v>1</v>
      </c>
      <c r="CR900" s="52" t="s">
        <v>28953</v>
      </c>
    </row>
    <row r="901" spans="81:96">
      <c r="CC901" s="52">
        <v>900</v>
      </c>
      <c r="CD901" s="53" t="s">
        <v>1005</v>
      </c>
      <c r="CE901" s="53" t="s">
        <v>1003</v>
      </c>
      <c r="CF901" s="54">
        <v>25578</v>
      </c>
      <c r="CG901" s="54">
        <v>8.0440000000000005</v>
      </c>
      <c r="CH901" s="54">
        <v>8.7080000000000002</v>
      </c>
      <c r="CI901" s="54">
        <v>1.575</v>
      </c>
      <c r="CJ901" s="54">
        <v>308</v>
      </c>
      <c r="CK901" s="54">
        <v>6.1</v>
      </c>
      <c r="CL901" s="54">
        <v>7.0050000000000001E-2</v>
      </c>
      <c r="CM901" s="54">
        <v>3.1669999999999998</v>
      </c>
      <c r="CN901" s="53" t="s">
        <v>30336</v>
      </c>
      <c r="CO901" s="54">
        <v>1</v>
      </c>
      <c r="CP901" s="54">
        <v>44</v>
      </c>
      <c r="CQ901" s="55">
        <f t="shared" si="14"/>
        <v>2.2727272727272728E-2</v>
      </c>
      <c r="CR901" s="52" t="s">
        <v>28907</v>
      </c>
    </row>
    <row r="902" spans="81:96">
      <c r="CC902" s="52">
        <v>901</v>
      </c>
      <c r="CD902" s="53" t="s">
        <v>30337</v>
      </c>
      <c r="CE902" s="53" t="s">
        <v>30338</v>
      </c>
      <c r="CF902" s="54">
        <v>2583</v>
      </c>
      <c r="CG902" s="54">
        <v>7.3159999999999998</v>
      </c>
      <c r="CH902" s="54">
        <v>5.1029999999999998</v>
      </c>
      <c r="CI902" s="54">
        <v>2.2999999999999998</v>
      </c>
      <c r="CJ902" s="54">
        <v>10</v>
      </c>
      <c r="CK902" s="54" t="s">
        <v>28918</v>
      </c>
      <c r="CL902" s="54">
        <v>2.5500000000000002E-3</v>
      </c>
      <c r="CM902" s="54">
        <v>2.0609999999999999</v>
      </c>
      <c r="CN902" s="53" t="s">
        <v>30336</v>
      </c>
      <c r="CO902" s="54">
        <v>2</v>
      </c>
      <c r="CP902" s="54">
        <v>44</v>
      </c>
      <c r="CQ902" s="55">
        <f t="shared" si="14"/>
        <v>4.5454545454545456E-2</v>
      </c>
      <c r="CR902" s="52" t="s">
        <v>28907</v>
      </c>
    </row>
    <row r="903" spans="81:96">
      <c r="CC903" s="52">
        <v>902</v>
      </c>
      <c r="CD903" s="53" t="s">
        <v>30339</v>
      </c>
      <c r="CE903" s="53" t="s">
        <v>30340</v>
      </c>
      <c r="CF903" s="54">
        <v>1701</v>
      </c>
      <c r="CG903" s="54">
        <v>7.2409999999999997</v>
      </c>
      <c r="CH903" s="54">
        <v>6.4160000000000004</v>
      </c>
      <c r="CI903" s="54">
        <v>1.4910000000000001</v>
      </c>
      <c r="CJ903" s="54">
        <v>53</v>
      </c>
      <c r="CK903" s="54">
        <v>3.6</v>
      </c>
      <c r="CL903" s="54">
        <v>9.4400000000000005E-3</v>
      </c>
      <c r="CM903" s="54">
        <v>2.69</v>
      </c>
      <c r="CN903" s="53" t="s">
        <v>30336</v>
      </c>
      <c r="CO903" s="54">
        <v>3</v>
      </c>
      <c r="CP903" s="54">
        <v>44</v>
      </c>
      <c r="CQ903" s="55">
        <f t="shared" si="14"/>
        <v>6.8181818181818177E-2</v>
      </c>
      <c r="CR903" s="52" t="s">
        <v>28907</v>
      </c>
    </row>
    <row r="904" spans="81:96">
      <c r="CC904" s="52">
        <v>903</v>
      </c>
      <c r="CD904" s="53" t="s">
        <v>30341</v>
      </c>
      <c r="CE904" s="53" t="s">
        <v>30342</v>
      </c>
      <c r="CF904" s="54">
        <v>7852</v>
      </c>
      <c r="CG904" s="54">
        <v>4.774</v>
      </c>
      <c r="CH904" s="54">
        <v>5.5650000000000004</v>
      </c>
      <c r="CI904" s="54">
        <v>1.1080000000000001</v>
      </c>
      <c r="CJ904" s="54">
        <v>130</v>
      </c>
      <c r="CK904" s="54">
        <v>6.9</v>
      </c>
      <c r="CL904" s="54">
        <v>1.907E-2</v>
      </c>
      <c r="CM904" s="54">
        <v>2.0419999999999998</v>
      </c>
      <c r="CN904" s="53" t="s">
        <v>30336</v>
      </c>
      <c r="CO904" s="54">
        <v>4</v>
      </c>
      <c r="CP904" s="54">
        <v>44</v>
      </c>
      <c r="CQ904" s="55">
        <f t="shared" si="14"/>
        <v>9.0909090909090912E-2</v>
      </c>
      <c r="CR904" s="52" t="s">
        <v>28907</v>
      </c>
    </row>
    <row r="905" spans="81:96">
      <c r="CC905" s="52">
        <v>904</v>
      </c>
      <c r="CD905" s="53" t="s">
        <v>30343</v>
      </c>
      <c r="CE905" s="53" t="s">
        <v>30344</v>
      </c>
      <c r="CF905" s="54">
        <v>17614</v>
      </c>
      <c r="CG905" s="54">
        <v>4.165</v>
      </c>
      <c r="CH905" s="54">
        <v>5.1989999999999998</v>
      </c>
      <c r="CI905" s="54">
        <v>0.93500000000000005</v>
      </c>
      <c r="CJ905" s="54">
        <v>168</v>
      </c>
      <c r="CK905" s="54" t="s">
        <v>28918</v>
      </c>
      <c r="CL905" s="54">
        <v>2.3859999999999999E-2</v>
      </c>
      <c r="CM905" s="54">
        <v>2.073</v>
      </c>
      <c r="CN905" s="53" t="s">
        <v>30336</v>
      </c>
      <c r="CO905" s="54">
        <v>5</v>
      </c>
      <c r="CP905" s="54">
        <v>44</v>
      </c>
      <c r="CQ905" s="55">
        <f t="shared" si="14"/>
        <v>0.11363636363636363</v>
      </c>
      <c r="CR905" s="52" t="s">
        <v>28907</v>
      </c>
    </row>
    <row r="906" spans="81:96">
      <c r="CC906" s="52">
        <v>905</v>
      </c>
      <c r="CD906" s="53" t="s">
        <v>30345</v>
      </c>
      <c r="CE906" s="53" t="s">
        <v>30346</v>
      </c>
      <c r="CF906" s="54">
        <v>21429</v>
      </c>
      <c r="CG906" s="54">
        <v>3.762</v>
      </c>
      <c r="CH906" s="54">
        <v>4.6970000000000001</v>
      </c>
      <c r="CI906" s="54">
        <v>0.67200000000000004</v>
      </c>
      <c r="CJ906" s="54">
        <v>305</v>
      </c>
      <c r="CK906" s="54">
        <v>7.9</v>
      </c>
      <c r="CL906" s="54">
        <v>4.419E-2</v>
      </c>
      <c r="CM906" s="54">
        <v>1.6919999999999999</v>
      </c>
      <c r="CN906" s="53" t="s">
        <v>30336</v>
      </c>
      <c r="CO906" s="54">
        <v>6</v>
      </c>
      <c r="CP906" s="54">
        <v>44</v>
      </c>
      <c r="CQ906" s="55">
        <f t="shared" si="14"/>
        <v>0.13636363636363635</v>
      </c>
      <c r="CR906" s="52" t="s">
        <v>28907</v>
      </c>
    </row>
    <row r="907" spans="81:96">
      <c r="CC907" s="52">
        <v>906</v>
      </c>
      <c r="CD907" s="53" t="s">
        <v>30347</v>
      </c>
      <c r="CE907" s="53" t="s">
        <v>30348</v>
      </c>
      <c r="CF907" s="54">
        <v>5279</v>
      </c>
      <c r="CG907" s="54">
        <v>3.6669999999999998</v>
      </c>
      <c r="CH907" s="54">
        <v>5.3550000000000004</v>
      </c>
      <c r="CI907" s="54">
        <v>0.6</v>
      </c>
      <c r="CJ907" s="54">
        <v>120</v>
      </c>
      <c r="CK907" s="54">
        <v>5.5</v>
      </c>
      <c r="CL907" s="54">
        <v>1.6330000000000001E-2</v>
      </c>
      <c r="CM907" s="54">
        <v>1.93</v>
      </c>
      <c r="CN907" s="53" t="s">
        <v>30336</v>
      </c>
      <c r="CO907" s="54">
        <v>7</v>
      </c>
      <c r="CP907" s="54">
        <v>44</v>
      </c>
      <c r="CQ907" s="55">
        <f t="shared" si="14"/>
        <v>0.15909090909090909</v>
      </c>
      <c r="CR907" s="52" t="s">
        <v>28907</v>
      </c>
    </row>
    <row r="908" spans="81:96">
      <c r="CC908" s="52">
        <v>907</v>
      </c>
      <c r="CD908" s="53" t="s">
        <v>30349</v>
      </c>
      <c r="CE908" s="53" t="s">
        <v>30350</v>
      </c>
      <c r="CF908" s="54">
        <v>2503</v>
      </c>
      <c r="CG908" s="54">
        <v>2.8519999999999999</v>
      </c>
      <c r="CH908" s="54">
        <v>3.206</v>
      </c>
      <c r="CI908" s="54">
        <v>0.68200000000000005</v>
      </c>
      <c r="CJ908" s="54">
        <v>66</v>
      </c>
      <c r="CK908" s="54">
        <v>6.8</v>
      </c>
      <c r="CL908" s="54">
        <v>6.0000000000000001E-3</v>
      </c>
      <c r="CM908" s="54">
        <v>1.177</v>
      </c>
      <c r="CN908" s="53" t="s">
        <v>30336</v>
      </c>
      <c r="CO908" s="54">
        <v>8</v>
      </c>
      <c r="CP908" s="54">
        <v>44</v>
      </c>
      <c r="CQ908" s="55">
        <f t="shared" si="14"/>
        <v>0.18181818181818182</v>
      </c>
      <c r="CR908" s="52" t="s">
        <v>28907</v>
      </c>
    </row>
    <row r="909" spans="81:96">
      <c r="CC909" s="52">
        <v>908</v>
      </c>
      <c r="CD909" s="53" t="s">
        <v>30351</v>
      </c>
      <c r="CE909" s="53" t="s">
        <v>30352</v>
      </c>
      <c r="CF909" s="54">
        <v>1254</v>
      </c>
      <c r="CG909" s="54">
        <v>2.6850000000000001</v>
      </c>
      <c r="CH909" s="54"/>
      <c r="CI909" s="54">
        <v>0.25</v>
      </c>
      <c r="CJ909" s="54">
        <v>76</v>
      </c>
      <c r="CK909" s="54">
        <v>6.2</v>
      </c>
      <c r="CL909" s="54">
        <v>2.3400000000000001E-3</v>
      </c>
      <c r="CM909" s="54"/>
      <c r="CN909" s="53" t="s">
        <v>30336</v>
      </c>
      <c r="CO909" s="54">
        <v>9</v>
      </c>
      <c r="CP909" s="54">
        <v>44</v>
      </c>
      <c r="CQ909" s="55">
        <f t="shared" si="14"/>
        <v>0.20454545454545456</v>
      </c>
      <c r="CR909" s="52" t="s">
        <v>28907</v>
      </c>
    </row>
    <row r="910" spans="81:96">
      <c r="CC910" s="52">
        <v>909</v>
      </c>
      <c r="CD910" s="53" t="s">
        <v>30353</v>
      </c>
      <c r="CE910" s="53" t="s">
        <v>30354</v>
      </c>
      <c r="CF910" s="54">
        <v>3496</v>
      </c>
      <c r="CG910" s="54">
        <v>2.6579999999999999</v>
      </c>
      <c r="CH910" s="54">
        <v>2.9449999999999998</v>
      </c>
      <c r="CI910" s="54">
        <v>0.59</v>
      </c>
      <c r="CJ910" s="54">
        <v>39</v>
      </c>
      <c r="CK910" s="54" t="s">
        <v>28918</v>
      </c>
      <c r="CL910" s="54">
        <v>3.49E-3</v>
      </c>
      <c r="CM910" s="54">
        <v>1.2130000000000001</v>
      </c>
      <c r="CN910" s="53" t="s">
        <v>30336</v>
      </c>
      <c r="CO910" s="54">
        <v>10</v>
      </c>
      <c r="CP910" s="54">
        <v>44</v>
      </c>
      <c r="CQ910" s="55">
        <f t="shared" si="14"/>
        <v>0.22727272727272727</v>
      </c>
      <c r="CR910" s="52" t="s">
        <v>28907</v>
      </c>
    </row>
    <row r="911" spans="81:96">
      <c r="CC911" s="52">
        <v>910</v>
      </c>
      <c r="CD911" s="53" t="s">
        <v>30355</v>
      </c>
      <c r="CE911" s="53" t="s">
        <v>30356</v>
      </c>
      <c r="CF911" s="54">
        <v>194</v>
      </c>
      <c r="CG911" s="54">
        <v>2.5880000000000001</v>
      </c>
      <c r="CH911" s="54">
        <v>1.4039999999999999</v>
      </c>
      <c r="CI911" s="54">
        <v>0.64300000000000002</v>
      </c>
      <c r="CJ911" s="54">
        <v>14</v>
      </c>
      <c r="CK911" s="54">
        <v>7</v>
      </c>
      <c r="CL911" s="54">
        <v>4.0000000000000002E-4</v>
      </c>
      <c r="CM911" s="54">
        <v>0.44600000000000001</v>
      </c>
      <c r="CN911" s="53" t="s">
        <v>30336</v>
      </c>
      <c r="CO911" s="54">
        <v>11</v>
      </c>
      <c r="CP911" s="54">
        <v>44</v>
      </c>
      <c r="CQ911" s="55">
        <f t="shared" si="14"/>
        <v>0.25</v>
      </c>
      <c r="CR911" s="52" t="s">
        <v>28921</v>
      </c>
    </row>
    <row r="912" spans="81:96">
      <c r="CC912" s="52">
        <v>911</v>
      </c>
      <c r="CD912" s="53" t="s">
        <v>30357</v>
      </c>
      <c r="CE912" s="53" t="s">
        <v>30358</v>
      </c>
      <c r="CF912" s="54">
        <v>5978</v>
      </c>
      <c r="CG912" s="54">
        <v>2.5859999999999999</v>
      </c>
      <c r="CH912" s="54">
        <v>2.8759999999999999</v>
      </c>
      <c r="CI912" s="54">
        <v>0.71599999999999997</v>
      </c>
      <c r="CJ912" s="54">
        <v>211</v>
      </c>
      <c r="CK912" s="54">
        <v>5.0999999999999996</v>
      </c>
      <c r="CL912" s="54">
        <v>1.7250000000000001E-2</v>
      </c>
      <c r="CM912" s="54">
        <v>0.9</v>
      </c>
      <c r="CN912" s="53" t="s">
        <v>30336</v>
      </c>
      <c r="CO912" s="54">
        <v>12</v>
      </c>
      <c r="CP912" s="54">
        <v>44</v>
      </c>
      <c r="CQ912" s="55">
        <f t="shared" si="14"/>
        <v>0.27272727272727271</v>
      </c>
      <c r="CR912" s="52" t="s">
        <v>28921</v>
      </c>
    </row>
    <row r="913" spans="81:96">
      <c r="CC913" s="52">
        <v>912</v>
      </c>
      <c r="CD913" s="53" t="s">
        <v>30359</v>
      </c>
      <c r="CE913" s="53" t="s">
        <v>30360</v>
      </c>
      <c r="CF913" s="54">
        <v>2654</v>
      </c>
      <c r="CG913" s="54">
        <v>2.3679999999999999</v>
      </c>
      <c r="CH913" s="54">
        <v>3.0840000000000001</v>
      </c>
      <c r="CI913" s="54">
        <v>0.14699999999999999</v>
      </c>
      <c r="CJ913" s="54">
        <v>34</v>
      </c>
      <c r="CK913" s="54" t="s">
        <v>28918</v>
      </c>
      <c r="CL913" s="54">
        <v>3.4199999999999999E-3</v>
      </c>
      <c r="CM913" s="54">
        <v>1.129</v>
      </c>
      <c r="CN913" s="53" t="s">
        <v>30336</v>
      </c>
      <c r="CO913" s="54">
        <v>13</v>
      </c>
      <c r="CP913" s="54">
        <v>44</v>
      </c>
      <c r="CQ913" s="55">
        <f t="shared" si="14"/>
        <v>0.29545454545454547</v>
      </c>
      <c r="CR913" s="52" t="s">
        <v>28921</v>
      </c>
    </row>
    <row r="914" spans="81:96">
      <c r="CC914" s="52">
        <v>913</v>
      </c>
      <c r="CD914" s="53" t="s">
        <v>30361</v>
      </c>
      <c r="CE914" s="53" t="s">
        <v>30362</v>
      </c>
      <c r="CF914" s="54">
        <v>8334</v>
      </c>
      <c r="CG914" s="54">
        <v>2.3650000000000002</v>
      </c>
      <c r="CH914" s="54">
        <v>2.6760000000000002</v>
      </c>
      <c r="CI914" s="54">
        <v>0.53700000000000003</v>
      </c>
      <c r="CJ914" s="54">
        <v>201</v>
      </c>
      <c r="CK914" s="54">
        <v>7.6</v>
      </c>
      <c r="CL914" s="54">
        <v>1.562E-2</v>
      </c>
      <c r="CM914" s="54">
        <v>0.90200000000000002</v>
      </c>
      <c r="CN914" s="53" t="s">
        <v>30336</v>
      </c>
      <c r="CO914" s="54">
        <v>14</v>
      </c>
      <c r="CP914" s="54">
        <v>44</v>
      </c>
      <c r="CQ914" s="55">
        <f t="shared" si="14"/>
        <v>0.31818181818181818</v>
      </c>
      <c r="CR914" s="52" t="s">
        <v>28921</v>
      </c>
    </row>
    <row r="915" spans="81:96">
      <c r="CC915" s="52">
        <v>914</v>
      </c>
      <c r="CD915" s="53" t="s">
        <v>30363</v>
      </c>
      <c r="CE915" s="53" t="s">
        <v>30364</v>
      </c>
      <c r="CF915" s="54">
        <v>562</v>
      </c>
      <c r="CG915" s="54">
        <v>2.1909999999999998</v>
      </c>
      <c r="CH915" s="54">
        <v>1.988</v>
      </c>
      <c r="CI915" s="54">
        <v>0.48499999999999999</v>
      </c>
      <c r="CJ915" s="54">
        <v>33</v>
      </c>
      <c r="CK915" s="54">
        <v>4.9000000000000004</v>
      </c>
      <c r="CL915" s="54">
        <v>1.9599999999999999E-3</v>
      </c>
      <c r="CM915" s="54">
        <v>0.73399999999999999</v>
      </c>
      <c r="CN915" s="53" t="s">
        <v>30336</v>
      </c>
      <c r="CO915" s="54">
        <v>15</v>
      </c>
      <c r="CP915" s="54">
        <v>44</v>
      </c>
      <c r="CQ915" s="55">
        <f t="shared" si="14"/>
        <v>0.34090909090909088</v>
      </c>
      <c r="CR915" s="52" t="s">
        <v>28921</v>
      </c>
    </row>
    <row r="916" spans="81:96">
      <c r="CC916" s="52">
        <v>915</v>
      </c>
      <c r="CD916" s="53" t="s">
        <v>30365</v>
      </c>
      <c r="CE916" s="53" t="s">
        <v>30366</v>
      </c>
      <c r="CF916" s="54">
        <v>2218</v>
      </c>
      <c r="CG916" s="54">
        <v>2.1859999999999999</v>
      </c>
      <c r="CH916" s="54">
        <v>2.1269999999999998</v>
      </c>
      <c r="CI916" s="54">
        <v>0.51700000000000002</v>
      </c>
      <c r="CJ916" s="54">
        <v>29</v>
      </c>
      <c r="CK916" s="54" t="s">
        <v>28918</v>
      </c>
      <c r="CL916" s="54">
        <v>1.9499999999999999E-3</v>
      </c>
      <c r="CM916" s="54">
        <v>0.81899999999999995</v>
      </c>
      <c r="CN916" s="53" t="s">
        <v>30336</v>
      </c>
      <c r="CO916" s="54">
        <v>16</v>
      </c>
      <c r="CP916" s="54">
        <v>44</v>
      </c>
      <c r="CQ916" s="55">
        <f t="shared" si="14"/>
        <v>0.36363636363636365</v>
      </c>
      <c r="CR916" s="52" t="s">
        <v>28921</v>
      </c>
    </row>
    <row r="917" spans="81:96">
      <c r="CC917" s="52">
        <v>916</v>
      </c>
      <c r="CD917" s="53" t="s">
        <v>30367</v>
      </c>
      <c r="CE917" s="53" t="s">
        <v>30368</v>
      </c>
      <c r="CF917" s="54">
        <v>3835</v>
      </c>
      <c r="CG917" s="54">
        <v>2.1850000000000001</v>
      </c>
      <c r="CH917" s="54">
        <v>1.8640000000000001</v>
      </c>
      <c r="CI917" s="54">
        <v>0.38500000000000001</v>
      </c>
      <c r="CJ917" s="54">
        <v>117</v>
      </c>
      <c r="CK917" s="54">
        <v>6.2</v>
      </c>
      <c r="CL917" s="54">
        <v>8.9099999999999995E-3</v>
      </c>
      <c r="CM917" s="54">
        <v>0.57899999999999996</v>
      </c>
      <c r="CN917" s="53" t="s">
        <v>30336</v>
      </c>
      <c r="CO917" s="54">
        <v>17</v>
      </c>
      <c r="CP917" s="54">
        <v>44</v>
      </c>
      <c r="CQ917" s="55">
        <f t="shared" si="14"/>
        <v>0.38636363636363635</v>
      </c>
      <c r="CR917" s="52" t="s">
        <v>28921</v>
      </c>
    </row>
    <row r="918" spans="81:96">
      <c r="CC918" s="52">
        <v>917</v>
      </c>
      <c r="CD918" s="53" t="s">
        <v>30369</v>
      </c>
      <c r="CE918" s="53" t="s">
        <v>30370</v>
      </c>
      <c r="CF918" s="54">
        <v>1915</v>
      </c>
      <c r="CG918" s="54">
        <v>1.849</v>
      </c>
      <c r="CH918" s="54">
        <v>2.1190000000000002</v>
      </c>
      <c r="CI918" s="54">
        <v>0.441</v>
      </c>
      <c r="CJ918" s="54">
        <v>68</v>
      </c>
      <c r="CK918" s="54">
        <v>7.1</v>
      </c>
      <c r="CL918" s="54">
        <v>4.3899999999999998E-3</v>
      </c>
      <c r="CM918" s="54">
        <v>0.76500000000000001</v>
      </c>
      <c r="CN918" s="53" t="s">
        <v>30336</v>
      </c>
      <c r="CO918" s="54">
        <v>18</v>
      </c>
      <c r="CP918" s="54">
        <v>44</v>
      </c>
      <c r="CQ918" s="55">
        <f t="shared" si="14"/>
        <v>0.40909090909090912</v>
      </c>
      <c r="CR918" s="52" t="s">
        <v>28921</v>
      </c>
    </row>
    <row r="919" spans="81:96">
      <c r="CC919" s="52">
        <v>918</v>
      </c>
      <c r="CD919" s="53" t="s">
        <v>30371</v>
      </c>
      <c r="CE919" s="53" t="s">
        <v>30372</v>
      </c>
      <c r="CF919" s="54">
        <v>673</v>
      </c>
      <c r="CG919" s="54">
        <v>1.6459999999999999</v>
      </c>
      <c r="CH919" s="54">
        <v>1.831</v>
      </c>
      <c r="CI919" s="54">
        <v>0.318</v>
      </c>
      <c r="CJ919" s="54">
        <v>66</v>
      </c>
      <c r="CK919" s="54">
        <v>4.7</v>
      </c>
      <c r="CL919" s="54">
        <v>1.8400000000000001E-3</v>
      </c>
      <c r="CM919" s="54">
        <v>0.56000000000000005</v>
      </c>
      <c r="CN919" s="53" t="s">
        <v>30336</v>
      </c>
      <c r="CO919" s="54">
        <v>19</v>
      </c>
      <c r="CP919" s="54">
        <v>44</v>
      </c>
      <c r="CQ919" s="55">
        <f t="shared" si="14"/>
        <v>0.43181818181818182</v>
      </c>
      <c r="CR919" s="52" t="s">
        <v>28921</v>
      </c>
    </row>
    <row r="920" spans="81:96">
      <c r="CC920" s="52">
        <v>919</v>
      </c>
      <c r="CD920" s="53" t="s">
        <v>30373</v>
      </c>
      <c r="CE920" s="53" t="s">
        <v>30374</v>
      </c>
      <c r="CF920" s="54">
        <v>4566</v>
      </c>
      <c r="CG920" s="54">
        <v>1.5860000000000001</v>
      </c>
      <c r="CH920" s="54">
        <v>1.8149999999999999</v>
      </c>
      <c r="CI920" s="54">
        <v>0.33100000000000002</v>
      </c>
      <c r="CJ920" s="54">
        <v>157</v>
      </c>
      <c r="CK920" s="54">
        <v>8.6999999999999993</v>
      </c>
      <c r="CL920" s="54">
        <v>7.5399999999999998E-3</v>
      </c>
      <c r="CM920" s="54">
        <v>0.54600000000000004</v>
      </c>
      <c r="CN920" s="53" t="s">
        <v>30336</v>
      </c>
      <c r="CO920" s="54">
        <v>20</v>
      </c>
      <c r="CP920" s="54">
        <v>44</v>
      </c>
      <c r="CQ920" s="55">
        <f t="shared" si="14"/>
        <v>0.45454545454545453</v>
      </c>
      <c r="CR920" s="52" t="s">
        <v>28921</v>
      </c>
    </row>
    <row r="921" spans="81:96">
      <c r="CC921" s="52">
        <v>920</v>
      </c>
      <c r="CD921" s="53" t="s">
        <v>30375</v>
      </c>
      <c r="CE921" s="53" t="s">
        <v>30376</v>
      </c>
      <c r="CF921" s="54">
        <v>175</v>
      </c>
      <c r="CG921" s="54">
        <v>1.4410000000000001</v>
      </c>
      <c r="CH921" s="54">
        <v>1.5680000000000001</v>
      </c>
      <c r="CI921" s="54">
        <v>0.188</v>
      </c>
      <c r="CJ921" s="54">
        <v>16</v>
      </c>
      <c r="CK921" s="54">
        <v>4.5</v>
      </c>
      <c r="CL921" s="54">
        <v>7.1000000000000002E-4</v>
      </c>
      <c r="CM921" s="54">
        <v>0.60299999999999998</v>
      </c>
      <c r="CN921" s="53" t="s">
        <v>30336</v>
      </c>
      <c r="CO921" s="54">
        <v>21</v>
      </c>
      <c r="CP921" s="54">
        <v>44</v>
      </c>
      <c r="CQ921" s="55">
        <f t="shared" si="14"/>
        <v>0.47727272727272729</v>
      </c>
      <c r="CR921" s="52" t="s">
        <v>28921</v>
      </c>
    </row>
    <row r="922" spans="81:96">
      <c r="CC922" s="52">
        <v>921</v>
      </c>
      <c r="CD922" s="53" t="s">
        <v>30377</v>
      </c>
      <c r="CE922" s="53" t="s">
        <v>30378</v>
      </c>
      <c r="CF922" s="54">
        <v>199</v>
      </c>
      <c r="CG922" s="54">
        <v>1.327</v>
      </c>
      <c r="CH922" s="54">
        <v>1.3420000000000001</v>
      </c>
      <c r="CI922" s="54">
        <v>0.08</v>
      </c>
      <c r="CJ922" s="54">
        <v>25</v>
      </c>
      <c r="CK922" s="54">
        <v>3.8</v>
      </c>
      <c r="CL922" s="54">
        <v>8.4999999999999995E-4</v>
      </c>
      <c r="CM922" s="54">
        <v>0.45600000000000002</v>
      </c>
      <c r="CN922" s="53" t="s">
        <v>30336</v>
      </c>
      <c r="CO922" s="54">
        <v>22</v>
      </c>
      <c r="CP922" s="54">
        <v>44</v>
      </c>
      <c r="CQ922" s="55">
        <f t="shared" si="14"/>
        <v>0.5</v>
      </c>
      <c r="CR922" s="52" t="s">
        <v>28938</v>
      </c>
    </row>
    <row r="923" spans="81:96">
      <c r="CC923" s="52">
        <v>922</v>
      </c>
      <c r="CD923" s="53" t="s">
        <v>21769</v>
      </c>
      <c r="CE923" s="53" t="s">
        <v>21767</v>
      </c>
      <c r="CF923" s="54">
        <v>965</v>
      </c>
      <c r="CG923" s="54">
        <v>1.1719999999999999</v>
      </c>
      <c r="CH923" s="54">
        <v>0.95199999999999996</v>
      </c>
      <c r="CI923" s="54">
        <v>0.10100000000000001</v>
      </c>
      <c r="CJ923" s="54">
        <v>278</v>
      </c>
      <c r="CK923" s="54">
        <v>2.7</v>
      </c>
      <c r="CL923" s="54">
        <v>4.5100000000000001E-3</v>
      </c>
      <c r="CM923" s="54">
        <v>0.28899999999999998</v>
      </c>
      <c r="CN923" s="53" t="s">
        <v>30336</v>
      </c>
      <c r="CO923" s="54">
        <v>23</v>
      </c>
      <c r="CP923" s="54">
        <v>44</v>
      </c>
      <c r="CQ923" s="55">
        <f t="shared" si="14"/>
        <v>0.52272727272727271</v>
      </c>
      <c r="CR923" s="52" t="s">
        <v>28938</v>
      </c>
    </row>
    <row r="924" spans="81:96">
      <c r="CC924" s="52">
        <v>923</v>
      </c>
      <c r="CD924" s="53" t="s">
        <v>30379</v>
      </c>
      <c r="CE924" s="53" t="s">
        <v>30380</v>
      </c>
      <c r="CF924" s="54">
        <v>285</v>
      </c>
      <c r="CG924" s="54">
        <v>1.125</v>
      </c>
      <c r="CH924" s="54">
        <v>1.28</v>
      </c>
      <c r="CI924" s="54">
        <v>0.192</v>
      </c>
      <c r="CJ924" s="54">
        <v>52</v>
      </c>
      <c r="CK924" s="54">
        <v>3.5</v>
      </c>
      <c r="CL924" s="54">
        <v>1.08E-3</v>
      </c>
      <c r="CM924" s="54">
        <v>0.373</v>
      </c>
      <c r="CN924" s="53" t="s">
        <v>30336</v>
      </c>
      <c r="CO924" s="54">
        <v>24</v>
      </c>
      <c r="CP924" s="54">
        <v>44</v>
      </c>
      <c r="CQ924" s="55">
        <f t="shared" si="14"/>
        <v>0.54545454545454541</v>
      </c>
      <c r="CR924" s="52" t="s">
        <v>28938</v>
      </c>
    </row>
    <row r="925" spans="81:96">
      <c r="CC925" s="52">
        <v>924</v>
      </c>
      <c r="CD925" s="53" t="s">
        <v>30381</v>
      </c>
      <c r="CE925" s="53" t="s">
        <v>30382</v>
      </c>
      <c r="CF925" s="54">
        <v>280</v>
      </c>
      <c r="CG925" s="54">
        <v>1.1040000000000001</v>
      </c>
      <c r="CH925" s="54"/>
      <c r="CI925" s="54">
        <v>0.61899999999999999</v>
      </c>
      <c r="CJ925" s="54">
        <v>42</v>
      </c>
      <c r="CK925" s="54">
        <v>3.3</v>
      </c>
      <c r="CL925" s="54">
        <v>1.2600000000000001E-3</v>
      </c>
      <c r="CM925" s="54"/>
      <c r="CN925" s="53" t="s">
        <v>30336</v>
      </c>
      <c r="CO925" s="54">
        <v>25</v>
      </c>
      <c r="CP925" s="54">
        <v>44</v>
      </c>
      <c r="CQ925" s="55">
        <f t="shared" si="14"/>
        <v>0.56818181818181823</v>
      </c>
      <c r="CR925" s="52" t="s">
        <v>28938</v>
      </c>
    </row>
    <row r="926" spans="81:96">
      <c r="CC926" s="52">
        <v>925</v>
      </c>
      <c r="CD926" s="53" t="s">
        <v>30383</v>
      </c>
      <c r="CE926" s="53" t="s">
        <v>30384</v>
      </c>
      <c r="CF926" s="54">
        <v>2637</v>
      </c>
      <c r="CG926" s="54">
        <v>0.88100000000000001</v>
      </c>
      <c r="CH926" s="54">
        <v>0.95399999999999996</v>
      </c>
      <c r="CI926" s="54">
        <v>0.34200000000000003</v>
      </c>
      <c r="CJ926" s="54">
        <v>152</v>
      </c>
      <c r="CK926" s="54" t="s">
        <v>28918</v>
      </c>
      <c r="CL926" s="54">
        <v>3.65E-3</v>
      </c>
      <c r="CM926" s="54">
        <v>0.33</v>
      </c>
      <c r="CN926" s="53" t="s">
        <v>30336</v>
      </c>
      <c r="CO926" s="54">
        <v>26</v>
      </c>
      <c r="CP926" s="54">
        <v>44</v>
      </c>
      <c r="CQ926" s="55">
        <f t="shared" si="14"/>
        <v>0.59090909090909094</v>
      </c>
      <c r="CR926" s="52" t="s">
        <v>28938</v>
      </c>
    </row>
    <row r="927" spans="81:96">
      <c r="CC927" s="52">
        <v>926</v>
      </c>
      <c r="CD927" s="53" t="s">
        <v>30385</v>
      </c>
      <c r="CE927" s="53" t="s">
        <v>30386</v>
      </c>
      <c r="CF927" s="54">
        <v>1145</v>
      </c>
      <c r="CG927" s="54">
        <v>0.83299999999999996</v>
      </c>
      <c r="CH927" s="54">
        <v>0.82</v>
      </c>
      <c r="CI927" s="54">
        <v>0.33300000000000002</v>
      </c>
      <c r="CJ927" s="54">
        <v>9</v>
      </c>
      <c r="CK927" s="54" t="s">
        <v>28918</v>
      </c>
      <c r="CL927" s="54">
        <v>2.5999999999999998E-4</v>
      </c>
      <c r="CM927" s="54">
        <v>0.26500000000000001</v>
      </c>
      <c r="CN927" s="53" t="s">
        <v>30336</v>
      </c>
      <c r="CO927" s="54">
        <v>27</v>
      </c>
      <c r="CP927" s="54">
        <v>44</v>
      </c>
      <c r="CQ927" s="55">
        <f t="shared" si="14"/>
        <v>0.61363636363636365</v>
      </c>
      <c r="CR927" s="52" t="s">
        <v>28938</v>
      </c>
    </row>
    <row r="928" spans="81:96">
      <c r="CC928" s="52">
        <v>927</v>
      </c>
      <c r="CD928" s="53" t="s">
        <v>30387</v>
      </c>
      <c r="CE928" s="53" t="s">
        <v>30388</v>
      </c>
      <c r="CF928" s="54">
        <v>3369</v>
      </c>
      <c r="CG928" s="54">
        <v>0.77300000000000002</v>
      </c>
      <c r="CH928" s="54">
        <v>0.82099999999999995</v>
      </c>
      <c r="CI928" s="54">
        <v>9.7000000000000003E-2</v>
      </c>
      <c r="CJ928" s="54">
        <v>62</v>
      </c>
      <c r="CK928" s="54" t="s">
        <v>28918</v>
      </c>
      <c r="CL928" s="54">
        <v>1.66E-3</v>
      </c>
      <c r="CM928" s="54">
        <v>0.30199999999999999</v>
      </c>
      <c r="CN928" s="53" t="s">
        <v>30336</v>
      </c>
      <c r="CO928" s="54">
        <v>28</v>
      </c>
      <c r="CP928" s="54">
        <v>44</v>
      </c>
      <c r="CQ928" s="55">
        <f t="shared" si="14"/>
        <v>0.63636363636363635</v>
      </c>
      <c r="CR928" s="52" t="s">
        <v>28938</v>
      </c>
    </row>
    <row r="929" spans="81:96">
      <c r="CC929" s="52">
        <v>928</v>
      </c>
      <c r="CD929" s="53" t="s">
        <v>30389</v>
      </c>
      <c r="CE929" s="53" t="s">
        <v>30390</v>
      </c>
      <c r="CF929" s="54">
        <v>117</v>
      </c>
      <c r="CG929" s="54">
        <v>0.75700000000000001</v>
      </c>
      <c r="CH929" s="54">
        <v>0.91900000000000004</v>
      </c>
      <c r="CI929" s="54">
        <v>7.0000000000000007E-2</v>
      </c>
      <c r="CJ929" s="54">
        <v>43</v>
      </c>
      <c r="CK929" s="54">
        <v>3.1</v>
      </c>
      <c r="CL929" s="54">
        <v>6.3000000000000003E-4</v>
      </c>
      <c r="CM929" s="54">
        <v>0.318</v>
      </c>
      <c r="CN929" s="53" t="s">
        <v>30336</v>
      </c>
      <c r="CO929" s="54">
        <v>29</v>
      </c>
      <c r="CP929" s="54">
        <v>44</v>
      </c>
      <c r="CQ929" s="55">
        <f t="shared" si="14"/>
        <v>0.65909090909090906</v>
      </c>
      <c r="CR929" s="52" t="s">
        <v>28938</v>
      </c>
    </row>
    <row r="930" spans="81:96">
      <c r="CC930" s="52">
        <v>929</v>
      </c>
      <c r="CD930" s="53" t="s">
        <v>30391</v>
      </c>
      <c r="CE930" s="53" t="s">
        <v>30392</v>
      </c>
      <c r="CF930" s="54">
        <v>202</v>
      </c>
      <c r="CG930" s="54">
        <v>0.72299999999999998</v>
      </c>
      <c r="CH930" s="54">
        <v>1.038</v>
      </c>
      <c r="CI930" s="54">
        <v>0.11799999999999999</v>
      </c>
      <c r="CJ930" s="54">
        <v>34</v>
      </c>
      <c r="CK930" s="54">
        <v>4.5</v>
      </c>
      <c r="CL930" s="54">
        <v>7.2000000000000005E-4</v>
      </c>
      <c r="CM930" s="54">
        <v>0.34799999999999998</v>
      </c>
      <c r="CN930" s="53" t="s">
        <v>30336</v>
      </c>
      <c r="CO930" s="54">
        <v>30</v>
      </c>
      <c r="CP930" s="54">
        <v>44</v>
      </c>
      <c r="CQ930" s="55">
        <f t="shared" si="14"/>
        <v>0.68181818181818177</v>
      </c>
      <c r="CR930" s="52" t="s">
        <v>28938</v>
      </c>
    </row>
    <row r="931" spans="81:96">
      <c r="CC931" s="52">
        <v>930</v>
      </c>
      <c r="CD931" s="53" t="s">
        <v>30393</v>
      </c>
      <c r="CE931" s="53" t="s">
        <v>30394</v>
      </c>
      <c r="CF931" s="54">
        <v>1178</v>
      </c>
      <c r="CG931" s="54">
        <v>0.64600000000000002</v>
      </c>
      <c r="CH931" s="54">
        <v>0.90800000000000003</v>
      </c>
      <c r="CI931" s="54">
        <v>3.5999999999999997E-2</v>
      </c>
      <c r="CJ931" s="54">
        <v>28</v>
      </c>
      <c r="CK931" s="54" t="s">
        <v>28918</v>
      </c>
      <c r="CL931" s="54">
        <v>9.5E-4</v>
      </c>
      <c r="CM931" s="54">
        <v>0.29099999999999998</v>
      </c>
      <c r="CN931" s="53" t="s">
        <v>30336</v>
      </c>
      <c r="CO931" s="54">
        <v>31</v>
      </c>
      <c r="CP931" s="54">
        <v>44</v>
      </c>
      <c r="CQ931" s="55">
        <f t="shared" si="14"/>
        <v>0.70454545454545459</v>
      </c>
      <c r="CR931" s="52" t="s">
        <v>28938</v>
      </c>
    </row>
    <row r="932" spans="81:96">
      <c r="CC932" s="52">
        <v>931</v>
      </c>
      <c r="CD932" s="53" t="s">
        <v>30395</v>
      </c>
      <c r="CE932" s="53" t="s">
        <v>30396</v>
      </c>
      <c r="CF932" s="54">
        <v>233</v>
      </c>
      <c r="CG932" s="54">
        <v>0.59</v>
      </c>
      <c r="CH932" s="54"/>
      <c r="CI932" s="54">
        <v>0.08</v>
      </c>
      <c r="CJ932" s="54">
        <v>25</v>
      </c>
      <c r="CK932" s="54">
        <v>8</v>
      </c>
      <c r="CL932" s="54">
        <v>4.2000000000000002E-4</v>
      </c>
      <c r="CM932" s="54"/>
      <c r="CN932" s="53" t="s">
        <v>30336</v>
      </c>
      <c r="CO932" s="54">
        <v>32</v>
      </c>
      <c r="CP932" s="54">
        <v>44</v>
      </c>
      <c r="CQ932" s="55">
        <f t="shared" si="14"/>
        <v>0.72727272727272729</v>
      </c>
      <c r="CR932" s="52" t="s">
        <v>28938</v>
      </c>
    </row>
    <row r="933" spans="81:96">
      <c r="CC933" s="52">
        <v>932</v>
      </c>
      <c r="CD933" s="53" t="s">
        <v>30397</v>
      </c>
      <c r="CE933" s="53" t="s">
        <v>30398</v>
      </c>
      <c r="CF933" s="54">
        <v>435</v>
      </c>
      <c r="CG933" s="54">
        <v>0.55000000000000004</v>
      </c>
      <c r="CH933" s="54">
        <v>0.51900000000000002</v>
      </c>
      <c r="CI933" s="54">
        <v>4.7E-2</v>
      </c>
      <c r="CJ933" s="54">
        <v>64</v>
      </c>
      <c r="CK933" s="54">
        <v>7.1</v>
      </c>
      <c r="CL933" s="54">
        <v>8.3000000000000001E-4</v>
      </c>
      <c r="CM933" s="54">
        <v>0.16300000000000001</v>
      </c>
      <c r="CN933" s="53" t="s">
        <v>30336</v>
      </c>
      <c r="CO933" s="54">
        <v>33</v>
      </c>
      <c r="CP933" s="54">
        <v>44</v>
      </c>
      <c r="CQ933" s="55">
        <f t="shared" si="14"/>
        <v>0.75</v>
      </c>
      <c r="CR933" s="52" t="s">
        <v>28953</v>
      </c>
    </row>
    <row r="934" spans="81:96">
      <c r="CC934" s="52">
        <v>933</v>
      </c>
      <c r="CD934" s="53" t="s">
        <v>30399</v>
      </c>
      <c r="CE934" s="53" t="s">
        <v>30400</v>
      </c>
      <c r="CF934" s="54">
        <v>353</v>
      </c>
      <c r="CG934" s="54">
        <v>0.52900000000000003</v>
      </c>
      <c r="CH934" s="54"/>
      <c r="CI934" s="54">
        <v>0</v>
      </c>
      <c r="CJ934" s="54">
        <v>14</v>
      </c>
      <c r="CK934" s="54" t="s">
        <v>28918</v>
      </c>
      <c r="CL934" s="54">
        <v>5.0000000000000001E-4</v>
      </c>
      <c r="CM934" s="54"/>
      <c r="CN934" s="53" t="s">
        <v>30336</v>
      </c>
      <c r="CO934" s="54">
        <v>34</v>
      </c>
      <c r="CP934" s="54">
        <v>44</v>
      </c>
      <c r="CQ934" s="55">
        <f t="shared" si="14"/>
        <v>0.77272727272727271</v>
      </c>
      <c r="CR934" s="52" t="s">
        <v>28953</v>
      </c>
    </row>
    <row r="935" spans="81:96">
      <c r="CC935" s="52">
        <v>934</v>
      </c>
      <c r="CD935" s="53" t="s">
        <v>30401</v>
      </c>
      <c r="CE935" s="53" t="s">
        <v>30402</v>
      </c>
      <c r="CF935" s="54">
        <v>520</v>
      </c>
      <c r="CG935" s="54">
        <v>0.45900000000000002</v>
      </c>
      <c r="CH935" s="54">
        <v>0.58299999999999996</v>
      </c>
      <c r="CI935" s="54">
        <v>9.0999999999999998E-2</v>
      </c>
      <c r="CJ935" s="54">
        <v>198</v>
      </c>
      <c r="CK935" s="54">
        <v>4.4000000000000004</v>
      </c>
      <c r="CL935" s="54">
        <v>1.4400000000000001E-3</v>
      </c>
      <c r="CM935" s="54">
        <v>0.152</v>
      </c>
      <c r="CN935" s="53" t="s">
        <v>30336</v>
      </c>
      <c r="CO935" s="54">
        <v>35</v>
      </c>
      <c r="CP935" s="54">
        <v>44</v>
      </c>
      <c r="CQ935" s="55">
        <f t="shared" si="14"/>
        <v>0.79545454545454541</v>
      </c>
      <c r="CR935" s="52" t="s">
        <v>28953</v>
      </c>
    </row>
    <row r="936" spans="81:96">
      <c r="CC936" s="52">
        <v>935</v>
      </c>
      <c r="CD936" s="53" t="s">
        <v>30403</v>
      </c>
      <c r="CE936" s="53" t="s">
        <v>30404</v>
      </c>
      <c r="CF936" s="54">
        <v>403</v>
      </c>
      <c r="CG936" s="54">
        <v>0.43099999999999999</v>
      </c>
      <c r="CH936" s="54">
        <v>0.39400000000000002</v>
      </c>
      <c r="CI936" s="54">
        <v>3.9E-2</v>
      </c>
      <c r="CJ936" s="54">
        <v>76</v>
      </c>
      <c r="CK936" s="54">
        <v>7.4</v>
      </c>
      <c r="CL936" s="54">
        <v>7.3999999999999999E-4</v>
      </c>
      <c r="CM936" s="54">
        <v>0.124</v>
      </c>
      <c r="CN936" s="53" t="s">
        <v>30336</v>
      </c>
      <c r="CO936" s="54">
        <v>36</v>
      </c>
      <c r="CP936" s="54">
        <v>44</v>
      </c>
      <c r="CQ936" s="55">
        <f t="shared" si="14"/>
        <v>0.81818181818181823</v>
      </c>
      <c r="CR936" s="52" t="s">
        <v>28953</v>
      </c>
    </row>
    <row r="937" spans="81:96">
      <c r="CC937" s="52">
        <v>936</v>
      </c>
      <c r="CD937" s="53" t="s">
        <v>30405</v>
      </c>
      <c r="CE937" s="53" t="s">
        <v>30406</v>
      </c>
      <c r="CF937" s="54">
        <v>1051</v>
      </c>
      <c r="CG937" s="54">
        <v>0.42299999999999999</v>
      </c>
      <c r="CH937" s="54"/>
      <c r="CI937" s="54">
        <v>2.8000000000000001E-2</v>
      </c>
      <c r="CJ937" s="54">
        <v>36</v>
      </c>
      <c r="CK937" s="54">
        <v>5.7</v>
      </c>
      <c r="CL937" s="54">
        <v>3.0599999999999998E-3</v>
      </c>
      <c r="CM937" s="54"/>
      <c r="CN937" s="53" t="s">
        <v>30336</v>
      </c>
      <c r="CO937" s="54">
        <v>37</v>
      </c>
      <c r="CP937" s="54">
        <v>44</v>
      </c>
      <c r="CQ937" s="55">
        <f t="shared" si="14"/>
        <v>0.84090909090909094</v>
      </c>
      <c r="CR937" s="52" t="s">
        <v>28953</v>
      </c>
    </row>
    <row r="938" spans="81:96">
      <c r="CC938" s="52">
        <v>937</v>
      </c>
      <c r="CD938" s="53" t="s">
        <v>30407</v>
      </c>
      <c r="CE938" s="53" t="s">
        <v>30408</v>
      </c>
      <c r="CF938" s="54">
        <v>35</v>
      </c>
      <c r="CG938" s="54">
        <v>0.39400000000000002</v>
      </c>
      <c r="CH938" s="54">
        <v>0.39500000000000002</v>
      </c>
      <c r="CI938" s="54">
        <v>5.2999999999999999E-2</v>
      </c>
      <c r="CJ938" s="54">
        <v>19</v>
      </c>
      <c r="CK938" s="54"/>
      <c r="CL938" s="54">
        <v>1.2999999999999999E-4</v>
      </c>
      <c r="CM938" s="54">
        <v>9.2999999999999999E-2</v>
      </c>
      <c r="CN938" s="53" t="s">
        <v>30336</v>
      </c>
      <c r="CO938" s="54">
        <v>38</v>
      </c>
      <c r="CP938" s="54">
        <v>44</v>
      </c>
      <c r="CQ938" s="55">
        <f t="shared" si="14"/>
        <v>0.86363636363636365</v>
      </c>
      <c r="CR938" s="52" t="s">
        <v>28953</v>
      </c>
    </row>
    <row r="939" spans="81:96">
      <c r="CC939" s="52">
        <v>938</v>
      </c>
      <c r="CD939" s="53" t="s">
        <v>30409</v>
      </c>
      <c r="CE939" s="53" t="s">
        <v>30410</v>
      </c>
      <c r="CF939" s="54">
        <v>493</v>
      </c>
      <c r="CG939" s="54">
        <v>0.35499999999999998</v>
      </c>
      <c r="CH939" s="54">
        <v>0.51400000000000001</v>
      </c>
      <c r="CI939" s="54">
        <v>2.5000000000000001E-2</v>
      </c>
      <c r="CJ939" s="54">
        <v>40</v>
      </c>
      <c r="CK939" s="54">
        <v>7.7</v>
      </c>
      <c r="CL939" s="54">
        <v>9.3999999999999997E-4</v>
      </c>
      <c r="CM939" s="54">
        <v>0.18</v>
      </c>
      <c r="CN939" s="53" t="s">
        <v>30336</v>
      </c>
      <c r="CO939" s="54">
        <v>39</v>
      </c>
      <c r="CP939" s="54">
        <v>44</v>
      </c>
      <c r="CQ939" s="55">
        <f t="shared" si="14"/>
        <v>0.88636363636363635</v>
      </c>
      <c r="CR939" s="52" t="s">
        <v>28953</v>
      </c>
    </row>
    <row r="940" spans="81:96">
      <c r="CC940" s="52">
        <v>939</v>
      </c>
      <c r="CD940" s="53" t="s">
        <v>30411</v>
      </c>
      <c r="CE940" s="53" t="s">
        <v>30412</v>
      </c>
      <c r="CF940" s="54">
        <v>518</v>
      </c>
      <c r="CG940" s="54">
        <v>0.35299999999999998</v>
      </c>
      <c r="CH940" s="54">
        <v>0.56000000000000005</v>
      </c>
      <c r="CI940" s="54">
        <v>0</v>
      </c>
      <c r="CJ940" s="54">
        <v>12</v>
      </c>
      <c r="CK940" s="54" t="s">
        <v>28918</v>
      </c>
      <c r="CL940" s="54">
        <v>2.7E-4</v>
      </c>
      <c r="CM940" s="54">
        <v>0.2</v>
      </c>
      <c r="CN940" s="53" t="s">
        <v>30336</v>
      </c>
      <c r="CO940" s="54">
        <v>40</v>
      </c>
      <c r="CP940" s="54">
        <v>44</v>
      </c>
      <c r="CQ940" s="55">
        <f t="shared" si="14"/>
        <v>0.90909090909090906</v>
      </c>
      <c r="CR940" s="52" t="s">
        <v>28953</v>
      </c>
    </row>
    <row r="941" spans="81:96">
      <c r="CC941" s="52">
        <v>940</v>
      </c>
      <c r="CD941" s="53" t="s">
        <v>30413</v>
      </c>
      <c r="CE941" s="53" t="s">
        <v>30414</v>
      </c>
      <c r="CF941" s="54">
        <v>129</v>
      </c>
      <c r="CG941" s="54">
        <v>0.27300000000000002</v>
      </c>
      <c r="CH941" s="54">
        <v>0.42699999999999999</v>
      </c>
      <c r="CI941" s="54">
        <v>0.222</v>
      </c>
      <c r="CJ941" s="54">
        <v>9</v>
      </c>
      <c r="CK941" s="54">
        <v>9.5</v>
      </c>
      <c r="CL941" s="54">
        <v>1.8000000000000001E-4</v>
      </c>
      <c r="CM941" s="54">
        <v>0.13400000000000001</v>
      </c>
      <c r="CN941" s="53" t="s">
        <v>30336</v>
      </c>
      <c r="CO941" s="54">
        <v>41</v>
      </c>
      <c r="CP941" s="54">
        <v>44</v>
      </c>
      <c r="CQ941" s="55">
        <f t="shared" si="14"/>
        <v>0.93181818181818177</v>
      </c>
      <c r="CR941" s="52" t="s">
        <v>28953</v>
      </c>
    </row>
    <row r="942" spans="81:96">
      <c r="CC942" s="52">
        <v>941</v>
      </c>
      <c r="CD942" s="53" t="s">
        <v>30415</v>
      </c>
      <c r="CE942" s="53" t="s">
        <v>30416</v>
      </c>
      <c r="CF942" s="54">
        <v>1018</v>
      </c>
      <c r="CG942" s="54">
        <v>0.27300000000000002</v>
      </c>
      <c r="CH942" s="54">
        <v>0.30099999999999999</v>
      </c>
      <c r="CI942" s="54"/>
      <c r="CJ942" s="54"/>
      <c r="CK942" s="54" t="s">
        <v>28918</v>
      </c>
      <c r="CL942" s="54">
        <v>6.8000000000000005E-4</v>
      </c>
      <c r="CM942" s="54">
        <v>9.9000000000000005E-2</v>
      </c>
      <c r="CN942" s="53" t="s">
        <v>30336</v>
      </c>
      <c r="CO942" s="54">
        <v>41</v>
      </c>
      <c r="CP942" s="54">
        <v>44</v>
      </c>
      <c r="CQ942" s="55">
        <f t="shared" si="14"/>
        <v>0.93181818181818177</v>
      </c>
      <c r="CR942" s="52" t="s">
        <v>28953</v>
      </c>
    </row>
    <row r="943" spans="81:96">
      <c r="CC943" s="52">
        <v>942</v>
      </c>
      <c r="CD943" s="53" t="s">
        <v>30417</v>
      </c>
      <c r="CE943" s="53" t="s">
        <v>30418</v>
      </c>
      <c r="CF943" s="54">
        <v>564</v>
      </c>
      <c r="CG943" s="54">
        <v>0.17199999999999999</v>
      </c>
      <c r="CH943" s="54"/>
      <c r="CI943" s="54">
        <v>0</v>
      </c>
      <c r="CJ943" s="54">
        <v>10</v>
      </c>
      <c r="CK943" s="54" t="s">
        <v>28918</v>
      </c>
      <c r="CL943" s="54">
        <v>1E-4</v>
      </c>
      <c r="CM943" s="54"/>
      <c r="CN943" s="53" t="s">
        <v>30336</v>
      </c>
      <c r="CO943" s="54">
        <v>43</v>
      </c>
      <c r="CP943" s="54">
        <v>44</v>
      </c>
      <c r="CQ943" s="55">
        <f t="shared" si="14"/>
        <v>0.97727272727272729</v>
      </c>
      <c r="CR943" s="52" t="s">
        <v>28953</v>
      </c>
    </row>
    <row r="944" spans="81:96">
      <c r="CC944" s="52">
        <v>943</v>
      </c>
      <c r="CD944" s="53" t="s">
        <v>30419</v>
      </c>
      <c r="CE944" s="53" t="s">
        <v>30420</v>
      </c>
      <c r="CF944" s="54">
        <v>371</v>
      </c>
      <c r="CG944" s="54">
        <v>1.6E-2</v>
      </c>
      <c r="CH944" s="54">
        <v>5.8000000000000003E-2</v>
      </c>
      <c r="CI944" s="54"/>
      <c r="CJ944" s="54"/>
      <c r="CK944" s="54" t="s">
        <v>28918</v>
      </c>
      <c r="CL944" s="54">
        <v>6.9999999999999994E-5</v>
      </c>
      <c r="CM944" s="54">
        <v>3.5000000000000003E-2</v>
      </c>
      <c r="CN944" s="53" t="s">
        <v>30336</v>
      </c>
      <c r="CO944" s="54">
        <v>44</v>
      </c>
      <c r="CP944" s="54">
        <v>44</v>
      </c>
      <c r="CQ944" s="55">
        <f t="shared" si="14"/>
        <v>1</v>
      </c>
      <c r="CR944" s="52" t="s">
        <v>28953</v>
      </c>
    </row>
    <row r="945" spans="81:96">
      <c r="CC945" s="52">
        <v>944</v>
      </c>
      <c r="CD945" s="53" t="s">
        <v>30421</v>
      </c>
      <c r="CE945" s="53" t="s">
        <v>30422</v>
      </c>
      <c r="CF945" s="54">
        <v>7868</v>
      </c>
      <c r="CG945" s="54">
        <v>9.67</v>
      </c>
      <c r="CH945" s="54">
        <v>11.199</v>
      </c>
      <c r="CI945" s="54">
        <v>2.585</v>
      </c>
      <c r="CJ945" s="54">
        <v>53</v>
      </c>
      <c r="CK945" s="54">
        <v>8.8000000000000007</v>
      </c>
      <c r="CL945" s="54">
        <v>1.6480000000000002E-2</v>
      </c>
      <c r="CM945" s="54">
        <v>4.492</v>
      </c>
      <c r="CN945" s="53" t="s">
        <v>30423</v>
      </c>
      <c r="CO945" s="54">
        <v>1</v>
      </c>
      <c r="CP945" s="54">
        <v>85</v>
      </c>
      <c r="CQ945" s="55">
        <f t="shared" si="14"/>
        <v>1.1764705882352941E-2</v>
      </c>
      <c r="CR945" s="52" t="s">
        <v>28907</v>
      </c>
    </row>
    <row r="946" spans="81:96">
      <c r="CC946" s="52">
        <v>945</v>
      </c>
      <c r="CD946" s="53" t="s">
        <v>29955</v>
      </c>
      <c r="CE946" s="53" t="s">
        <v>29956</v>
      </c>
      <c r="CF946" s="54">
        <v>25729</v>
      </c>
      <c r="CG946" s="54">
        <v>9.343</v>
      </c>
      <c r="CH946" s="54">
        <v>11.896000000000001</v>
      </c>
      <c r="CI946" s="54">
        <v>1.8720000000000001</v>
      </c>
      <c r="CJ946" s="54">
        <v>187</v>
      </c>
      <c r="CK946" s="54">
        <v>6.4</v>
      </c>
      <c r="CL946" s="54">
        <v>9.2920000000000003E-2</v>
      </c>
      <c r="CM946" s="54">
        <v>6.2119999999999997</v>
      </c>
      <c r="CN946" s="53" t="s">
        <v>30423</v>
      </c>
      <c r="CO946" s="54">
        <v>2</v>
      </c>
      <c r="CP946" s="54">
        <v>85</v>
      </c>
      <c r="CQ946" s="55">
        <f t="shared" si="14"/>
        <v>2.3529411764705882E-2</v>
      </c>
      <c r="CR946" s="52" t="s">
        <v>28907</v>
      </c>
    </row>
    <row r="947" spans="81:96">
      <c r="CC947" s="52">
        <v>946</v>
      </c>
      <c r="CD947" s="53" t="s">
        <v>23839</v>
      </c>
      <c r="CE947" s="53" t="s">
        <v>23850</v>
      </c>
      <c r="CF947" s="54">
        <v>3179</v>
      </c>
      <c r="CG947" s="54">
        <v>9.3219999999999992</v>
      </c>
      <c r="CH947" s="54">
        <v>9.3249999999999993</v>
      </c>
      <c r="CI947" s="54">
        <v>1.4530000000000001</v>
      </c>
      <c r="CJ947" s="54">
        <v>547</v>
      </c>
      <c r="CK947" s="54">
        <v>1.4</v>
      </c>
      <c r="CL947" s="54">
        <v>2.486E-2</v>
      </c>
      <c r="CM947" s="54">
        <v>6.14</v>
      </c>
      <c r="CN947" s="53" t="s">
        <v>30423</v>
      </c>
      <c r="CO947" s="54">
        <v>3</v>
      </c>
      <c r="CP947" s="54">
        <v>85</v>
      </c>
      <c r="CQ947" s="55">
        <f t="shared" si="14"/>
        <v>3.5294117647058823E-2</v>
      </c>
      <c r="CR947" s="52" t="s">
        <v>28907</v>
      </c>
    </row>
    <row r="948" spans="81:96">
      <c r="CC948" s="52">
        <v>947</v>
      </c>
      <c r="CD948" s="53" t="s">
        <v>30424</v>
      </c>
      <c r="CE948" s="53" t="s">
        <v>30425</v>
      </c>
      <c r="CF948" s="54">
        <v>3676</v>
      </c>
      <c r="CG948" s="54">
        <v>7.984</v>
      </c>
      <c r="CH948" s="54">
        <v>7.21</v>
      </c>
      <c r="CI948" s="54">
        <v>0.98899999999999999</v>
      </c>
      <c r="CJ948" s="54">
        <v>87</v>
      </c>
      <c r="CK948" s="54">
        <v>4.5</v>
      </c>
      <c r="CL948" s="54">
        <v>1.6969999999999999E-2</v>
      </c>
      <c r="CM948" s="54">
        <v>2.9929999999999999</v>
      </c>
      <c r="CN948" s="53" t="s">
        <v>30423</v>
      </c>
      <c r="CO948" s="54">
        <v>4</v>
      </c>
      <c r="CP948" s="54">
        <v>85</v>
      </c>
      <c r="CQ948" s="55">
        <f t="shared" si="14"/>
        <v>4.7058823529411764E-2</v>
      </c>
      <c r="CR948" s="52" t="s">
        <v>28907</v>
      </c>
    </row>
    <row r="949" spans="81:96">
      <c r="CC949" s="52">
        <v>948</v>
      </c>
      <c r="CD949" s="53" t="s">
        <v>30426</v>
      </c>
      <c r="CE949" s="53" t="s">
        <v>30427</v>
      </c>
      <c r="CF949" s="54">
        <v>950</v>
      </c>
      <c r="CG949" s="54">
        <v>7.4779999999999998</v>
      </c>
      <c r="CH949" s="54">
        <v>8.5589999999999993</v>
      </c>
      <c r="CI949" s="54">
        <v>16.571000000000002</v>
      </c>
      <c r="CJ949" s="54">
        <v>14</v>
      </c>
      <c r="CK949" s="54">
        <v>3.6</v>
      </c>
      <c r="CL949" s="54">
        <v>3.0799999999999998E-3</v>
      </c>
      <c r="CM949" s="54">
        <v>3.2919999999999998</v>
      </c>
      <c r="CN949" s="53" t="s">
        <v>30423</v>
      </c>
      <c r="CO949" s="54">
        <v>5</v>
      </c>
      <c r="CP949" s="54">
        <v>85</v>
      </c>
      <c r="CQ949" s="55">
        <f t="shared" si="14"/>
        <v>5.8823529411764705E-2</v>
      </c>
      <c r="CR949" s="52" t="s">
        <v>28907</v>
      </c>
    </row>
    <row r="950" spans="81:96">
      <c r="CC950" s="52">
        <v>949</v>
      </c>
      <c r="CD950" s="53" t="s">
        <v>30428</v>
      </c>
      <c r="CE950" s="53" t="s">
        <v>30429</v>
      </c>
      <c r="CF950" s="54">
        <v>32026</v>
      </c>
      <c r="CG950" s="54">
        <v>7.0549999999999997</v>
      </c>
      <c r="CH950" s="54">
        <v>7.8849999999999998</v>
      </c>
      <c r="CI950" s="54">
        <v>2.1720000000000002</v>
      </c>
      <c r="CJ950" s="54">
        <v>413</v>
      </c>
      <c r="CK950" s="54">
        <v>7.2</v>
      </c>
      <c r="CL950" s="54">
        <v>7.9490000000000005E-2</v>
      </c>
      <c r="CM950" s="54">
        <v>3.2450000000000001</v>
      </c>
      <c r="CN950" s="53" t="s">
        <v>30423</v>
      </c>
      <c r="CO950" s="54">
        <v>6</v>
      </c>
      <c r="CP950" s="54">
        <v>85</v>
      </c>
      <c r="CQ950" s="55">
        <f t="shared" si="14"/>
        <v>7.0588235294117646E-2</v>
      </c>
      <c r="CR950" s="52" t="s">
        <v>28907</v>
      </c>
    </row>
    <row r="951" spans="81:96">
      <c r="CC951" s="52">
        <v>950</v>
      </c>
      <c r="CD951" s="53" t="s">
        <v>30430</v>
      </c>
      <c r="CE951" s="53" t="s">
        <v>30431</v>
      </c>
      <c r="CF951" s="54">
        <v>13169</v>
      </c>
      <c r="CG951" s="54">
        <v>5.524</v>
      </c>
      <c r="CH951" s="54">
        <v>6.3970000000000002</v>
      </c>
      <c r="CI951" s="54">
        <v>0.93500000000000005</v>
      </c>
      <c r="CJ951" s="54">
        <v>93</v>
      </c>
      <c r="CK951" s="54" t="s">
        <v>28918</v>
      </c>
      <c r="CL951" s="54">
        <v>1.4370000000000001E-2</v>
      </c>
      <c r="CM951" s="54">
        <v>2.5489999999999999</v>
      </c>
      <c r="CN951" s="53" t="s">
        <v>30423</v>
      </c>
      <c r="CO951" s="54">
        <v>7</v>
      </c>
      <c r="CP951" s="54">
        <v>85</v>
      </c>
      <c r="CQ951" s="55">
        <f t="shared" si="14"/>
        <v>8.2352941176470587E-2</v>
      </c>
      <c r="CR951" s="52" t="s">
        <v>28907</v>
      </c>
    </row>
    <row r="952" spans="81:96">
      <c r="CC952" s="52">
        <v>951</v>
      </c>
      <c r="CD952" s="53" t="s">
        <v>30432</v>
      </c>
      <c r="CE952" s="53" t="s">
        <v>30433</v>
      </c>
      <c r="CF952" s="54">
        <v>41341</v>
      </c>
      <c r="CG952" s="54">
        <v>5.0510000000000002</v>
      </c>
      <c r="CH952" s="54">
        <v>5.6479999999999997</v>
      </c>
      <c r="CI952" s="54">
        <v>0.95</v>
      </c>
      <c r="CJ952" s="54">
        <v>625</v>
      </c>
      <c r="CK952" s="54">
        <v>8.5</v>
      </c>
      <c r="CL952" s="54">
        <v>9.4390000000000002E-2</v>
      </c>
      <c r="CM952" s="54">
        <v>2.2919999999999998</v>
      </c>
      <c r="CN952" s="53" t="s">
        <v>30423</v>
      </c>
      <c r="CO952" s="54">
        <v>8</v>
      </c>
      <c r="CP952" s="54">
        <v>85</v>
      </c>
      <c r="CQ952" s="55">
        <f t="shared" si="14"/>
        <v>9.4117647058823528E-2</v>
      </c>
      <c r="CR952" s="52" t="s">
        <v>28907</v>
      </c>
    </row>
    <row r="953" spans="81:96">
      <c r="CC953" s="52">
        <v>952</v>
      </c>
      <c r="CD953" s="53" t="s">
        <v>30003</v>
      </c>
      <c r="CE953" s="53" t="s">
        <v>30004</v>
      </c>
      <c r="CF953" s="54">
        <v>41076</v>
      </c>
      <c r="CG953" s="54">
        <v>5.0430000000000001</v>
      </c>
      <c r="CH953" s="54">
        <v>5.6390000000000002</v>
      </c>
      <c r="CI953" s="54">
        <v>1.298</v>
      </c>
      <c r="CJ953" s="54">
        <v>453</v>
      </c>
      <c r="CK953" s="54">
        <v>9</v>
      </c>
      <c r="CL953" s="54">
        <v>6.9199999999999998E-2</v>
      </c>
      <c r="CM953" s="54">
        <v>1.9730000000000001</v>
      </c>
      <c r="CN953" s="53" t="s">
        <v>30423</v>
      </c>
      <c r="CO953" s="54">
        <v>9</v>
      </c>
      <c r="CP953" s="54">
        <v>85</v>
      </c>
      <c r="CQ953" s="55">
        <f t="shared" si="14"/>
        <v>0.10588235294117647</v>
      </c>
      <c r="CR953" s="52" t="s">
        <v>28907</v>
      </c>
    </row>
    <row r="954" spans="81:96">
      <c r="CC954" s="52">
        <v>953</v>
      </c>
      <c r="CD954" s="53" t="s">
        <v>30434</v>
      </c>
      <c r="CE954" s="53" t="s">
        <v>30435</v>
      </c>
      <c r="CF954" s="54">
        <v>3445</v>
      </c>
      <c r="CG954" s="54">
        <v>4.8890000000000002</v>
      </c>
      <c r="CH954" s="54">
        <v>8.8539999999999992</v>
      </c>
      <c r="CI954" s="54">
        <v>0.77800000000000002</v>
      </c>
      <c r="CJ954" s="54">
        <v>9</v>
      </c>
      <c r="CK954" s="54" t="s">
        <v>28918</v>
      </c>
      <c r="CL954" s="54">
        <v>3.0100000000000001E-3</v>
      </c>
      <c r="CM954" s="54">
        <v>3.952</v>
      </c>
      <c r="CN954" s="53" t="s">
        <v>30423</v>
      </c>
      <c r="CO954" s="54">
        <v>10</v>
      </c>
      <c r="CP954" s="54">
        <v>85</v>
      </c>
      <c r="CQ954" s="55">
        <f t="shared" si="14"/>
        <v>0.11764705882352941</v>
      </c>
      <c r="CR954" s="52" t="s">
        <v>28907</v>
      </c>
    </row>
    <row r="955" spans="81:96">
      <c r="CC955" s="52">
        <v>954</v>
      </c>
      <c r="CD955" s="53" t="s">
        <v>30017</v>
      </c>
      <c r="CE955" s="53" t="s">
        <v>30018</v>
      </c>
      <c r="CF955" s="54">
        <v>9096</v>
      </c>
      <c r="CG955" s="54">
        <v>4.7300000000000004</v>
      </c>
      <c r="CH955" s="54">
        <v>5.0229999999999997</v>
      </c>
      <c r="CI955" s="54">
        <v>1.488</v>
      </c>
      <c r="CJ955" s="54">
        <v>125</v>
      </c>
      <c r="CK955" s="54">
        <v>8.8000000000000007</v>
      </c>
      <c r="CL955" s="54">
        <v>1.9449999999999999E-2</v>
      </c>
      <c r="CM955" s="54">
        <v>2.1230000000000002</v>
      </c>
      <c r="CN955" s="53" t="s">
        <v>30423</v>
      </c>
      <c r="CO955" s="54">
        <v>11</v>
      </c>
      <c r="CP955" s="54">
        <v>85</v>
      </c>
      <c r="CQ955" s="55">
        <f t="shared" si="14"/>
        <v>0.12941176470588237</v>
      </c>
      <c r="CR955" s="52" t="s">
        <v>28907</v>
      </c>
    </row>
    <row r="956" spans="81:96">
      <c r="CC956" s="52">
        <v>955</v>
      </c>
      <c r="CD956" s="53" t="s">
        <v>30436</v>
      </c>
      <c r="CE956" s="53" t="s">
        <v>30437</v>
      </c>
      <c r="CF956" s="54">
        <v>1445</v>
      </c>
      <c r="CG956" s="54">
        <v>4.6580000000000004</v>
      </c>
      <c r="CH956" s="54">
        <v>3.8260000000000001</v>
      </c>
      <c r="CI956" s="54">
        <v>0.45200000000000001</v>
      </c>
      <c r="CJ956" s="54">
        <v>31</v>
      </c>
      <c r="CK956" s="54">
        <v>4.5999999999999996</v>
      </c>
      <c r="CL956" s="54">
        <v>6.6699999999999997E-3</v>
      </c>
      <c r="CM956" s="54">
        <v>1.6220000000000001</v>
      </c>
      <c r="CN956" s="53" t="s">
        <v>30423</v>
      </c>
      <c r="CO956" s="54">
        <v>12</v>
      </c>
      <c r="CP956" s="54">
        <v>85</v>
      </c>
      <c r="CQ956" s="55">
        <f t="shared" si="14"/>
        <v>0.14117647058823529</v>
      </c>
      <c r="CR956" s="52" t="s">
        <v>28907</v>
      </c>
    </row>
    <row r="957" spans="81:96">
      <c r="CC957" s="52">
        <v>956</v>
      </c>
      <c r="CD957" s="53" t="s">
        <v>30039</v>
      </c>
      <c r="CE957" s="53" t="s">
        <v>30040</v>
      </c>
      <c r="CF957" s="54">
        <v>3754</v>
      </c>
      <c r="CG957" s="54">
        <v>4.1719999999999997</v>
      </c>
      <c r="CH957" s="54">
        <v>3.8540000000000001</v>
      </c>
      <c r="CI957" s="54">
        <v>0.8</v>
      </c>
      <c r="CJ957" s="54">
        <v>65</v>
      </c>
      <c r="CK957" s="54">
        <v>7</v>
      </c>
      <c r="CL957" s="54">
        <v>5.2700000000000004E-3</v>
      </c>
      <c r="CM957" s="54">
        <v>0.83599999999999997</v>
      </c>
      <c r="CN957" s="53" t="s">
        <v>30423</v>
      </c>
      <c r="CO957" s="54">
        <v>13</v>
      </c>
      <c r="CP957" s="54">
        <v>85</v>
      </c>
      <c r="CQ957" s="55">
        <f t="shared" si="14"/>
        <v>0.15294117647058825</v>
      </c>
      <c r="CR957" s="52" t="s">
        <v>28907</v>
      </c>
    </row>
    <row r="958" spans="81:96">
      <c r="CC958" s="52">
        <v>957</v>
      </c>
      <c r="CD958" s="53" t="s">
        <v>30438</v>
      </c>
      <c r="CE958" s="53" t="s">
        <v>30439</v>
      </c>
      <c r="CF958" s="54">
        <v>1596</v>
      </c>
      <c r="CG958" s="54">
        <v>3.8250000000000002</v>
      </c>
      <c r="CH958" s="54">
        <v>4.6470000000000002</v>
      </c>
      <c r="CI958" s="54">
        <v>0.63200000000000001</v>
      </c>
      <c r="CJ958" s="54">
        <v>38</v>
      </c>
      <c r="CK958" s="54">
        <v>5.5</v>
      </c>
      <c r="CL958" s="54">
        <v>5.7000000000000002E-3</v>
      </c>
      <c r="CM958" s="54">
        <v>1.889</v>
      </c>
      <c r="CN958" s="53" t="s">
        <v>30423</v>
      </c>
      <c r="CO958" s="54">
        <v>14</v>
      </c>
      <c r="CP958" s="54">
        <v>85</v>
      </c>
      <c r="CQ958" s="55">
        <f t="shared" si="14"/>
        <v>0.16470588235294117</v>
      </c>
      <c r="CR958" s="52" t="s">
        <v>28907</v>
      </c>
    </row>
    <row r="959" spans="81:96">
      <c r="CC959" s="52">
        <v>958</v>
      </c>
      <c r="CD959" s="53" t="s">
        <v>30440</v>
      </c>
      <c r="CE959" s="53" t="s">
        <v>30441</v>
      </c>
      <c r="CF959" s="54">
        <v>3809</v>
      </c>
      <c r="CG959" s="54">
        <v>3.343</v>
      </c>
      <c r="CH959" s="54">
        <v>3.3929999999999998</v>
      </c>
      <c r="CI959" s="54">
        <v>0.77100000000000002</v>
      </c>
      <c r="CJ959" s="54">
        <v>131</v>
      </c>
      <c r="CK959" s="54">
        <v>5.7</v>
      </c>
      <c r="CL959" s="54">
        <v>7.43E-3</v>
      </c>
      <c r="CM959" s="54">
        <v>0.84</v>
      </c>
      <c r="CN959" s="53" t="s">
        <v>30423</v>
      </c>
      <c r="CO959" s="54">
        <v>15</v>
      </c>
      <c r="CP959" s="54">
        <v>85</v>
      </c>
      <c r="CQ959" s="55">
        <f t="shared" si="14"/>
        <v>0.17647058823529413</v>
      </c>
      <c r="CR959" s="52" t="s">
        <v>28907</v>
      </c>
    </row>
    <row r="960" spans="81:96">
      <c r="CC960" s="52">
        <v>959</v>
      </c>
      <c r="CD960" s="53" t="s">
        <v>30442</v>
      </c>
      <c r="CE960" s="53" t="s">
        <v>30443</v>
      </c>
      <c r="CF960" s="54">
        <v>7170</v>
      </c>
      <c r="CG960" s="54">
        <v>3.2480000000000002</v>
      </c>
      <c r="CH960" s="54">
        <v>3.67</v>
      </c>
      <c r="CI960" s="54">
        <v>0.46300000000000002</v>
      </c>
      <c r="CJ960" s="54">
        <v>190</v>
      </c>
      <c r="CK960" s="54">
        <v>5</v>
      </c>
      <c r="CL960" s="54">
        <v>2.768E-2</v>
      </c>
      <c r="CM960" s="54">
        <v>1.484</v>
      </c>
      <c r="CN960" s="53" t="s">
        <v>30423</v>
      </c>
      <c r="CO960" s="54">
        <v>16</v>
      </c>
      <c r="CP960" s="54">
        <v>85</v>
      </c>
      <c r="CQ960" s="55">
        <f t="shared" si="14"/>
        <v>0.18823529411764706</v>
      </c>
      <c r="CR960" s="52" t="s">
        <v>28907</v>
      </c>
    </row>
    <row r="961" spans="81:96">
      <c r="CC961" s="52">
        <v>960</v>
      </c>
      <c r="CD961" s="53" t="s">
        <v>30444</v>
      </c>
      <c r="CE961" s="53" t="s">
        <v>30445</v>
      </c>
      <c r="CF961" s="54">
        <v>8207</v>
      </c>
      <c r="CG961" s="54">
        <v>2.911</v>
      </c>
      <c r="CH961" s="54">
        <v>2.88</v>
      </c>
      <c r="CI961" s="54">
        <v>0.56499999999999995</v>
      </c>
      <c r="CJ961" s="54">
        <v>131</v>
      </c>
      <c r="CK961" s="54" t="s">
        <v>28918</v>
      </c>
      <c r="CL961" s="54">
        <v>1.0800000000000001E-2</v>
      </c>
      <c r="CM961" s="54">
        <v>0.85099999999999998</v>
      </c>
      <c r="CN961" s="53" t="s">
        <v>30423</v>
      </c>
      <c r="CO961" s="54">
        <v>17</v>
      </c>
      <c r="CP961" s="54">
        <v>85</v>
      </c>
      <c r="CQ961" s="55">
        <f t="shared" si="14"/>
        <v>0.2</v>
      </c>
      <c r="CR961" s="52" t="s">
        <v>28907</v>
      </c>
    </row>
    <row r="962" spans="81:96">
      <c r="CC962" s="52">
        <v>961</v>
      </c>
      <c r="CD962" s="53" t="s">
        <v>30446</v>
      </c>
      <c r="CE962" s="53" t="s">
        <v>30447</v>
      </c>
      <c r="CF962" s="54">
        <v>27664</v>
      </c>
      <c r="CG962" s="54">
        <v>2.8969999999999998</v>
      </c>
      <c r="CH962" s="54">
        <v>3.3450000000000002</v>
      </c>
      <c r="CI962" s="54">
        <v>0.91300000000000003</v>
      </c>
      <c r="CJ962" s="54">
        <v>496</v>
      </c>
      <c r="CK962" s="54">
        <v>9.8000000000000007</v>
      </c>
      <c r="CL962" s="54">
        <v>4.0160000000000001E-2</v>
      </c>
      <c r="CM962" s="54">
        <v>1.085</v>
      </c>
      <c r="CN962" s="53" t="s">
        <v>30423</v>
      </c>
      <c r="CO962" s="54">
        <v>18</v>
      </c>
      <c r="CP962" s="54">
        <v>85</v>
      </c>
      <c r="CQ962" s="55">
        <f t="shared" ref="CQ962:CQ1025" si="15">CO962/CP962</f>
        <v>0.21176470588235294</v>
      </c>
      <c r="CR962" s="52" t="s">
        <v>28907</v>
      </c>
    </row>
    <row r="963" spans="81:96">
      <c r="CC963" s="52">
        <v>962</v>
      </c>
      <c r="CD963" s="53" t="s">
        <v>30448</v>
      </c>
      <c r="CE963" s="53" t="s">
        <v>30449</v>
      </c>
      <c r="CF963" s="54">
        <v>2617</v>
      </c>
      <c r="CG963" s="54">
        <v>2.774</v>
      </c>
      <c r="CH963" s="54">
        <v>3.3740000000000001</v>
      </c>
      <c r="CI963" s="54">
        <v>0.44400000000000001</v>
      </c>
      <c r="CJ963" s="54">
        <v>36</v>
      </c>
      <c r="CK963" s="54">
        <v>9.6999999999999993</v>
      </c>
      <c r="CL963" s="54">
        <v>4.2599999999999999E-3</v>
      </c>
      <c r="CM963" s="54">
        <v>1.181</v>
      </c>
      <c r="CN963" s="53" t="s">
        <v>30423</v>
      </c>
      <c r="CO963" s="54">
        <v>19</v>
      </c>
      <c r="CP963" s="54">
        <v>85</v>
      </c>
      <c r="CQ963" s="55">
        <f t="shared" si="15"/>
        <v>0.22352941176470589</v>
      </c>
      <c r="CR963" s="52" t="s">
        <v>28907</v>
      </c>
    </row>
    <row r="964" spans="81:96">
      <c r="CC964" s="52">
        <v>963</v>
      </c>
      <c r="CD964" s="53" t="s">
        <v>30450</v>
      </c>
      <c r="CE964" s="53" t="s">
        <v>30451</v>
      </c>
      <c r="CF964" s="54">
        <v>748</v>
      </c>
      <c r="CG964" s="54">
        <v>2.63</v>
      </c>
      <c r="CH964" s="54">
        <v>3.2759999999999998</v>
      </c>
      <c r="CI964" s="54">
        <v>1.569</v>
      </c>
      <c r="CJ964" s="54">
        <v>51</v>
      </c>
      <c r="CK964" s="54">
        <v>2.7</v>
      </c>
      <c r="CL964" s="54">
        <v>4.1900000000000001E-3</v>
      </c>
      <c r="CM964" s="54">
        <v>1.2989999999999999</v>
      </c>
      <c r="CN964" s="53" t="s">
        <v>30423</v>
      </c>
      <c r="CO964" s="54">
        <v>20</v>
      </c>
      <c r="CP964" s="54">
        <v>85</v>
      </c>
      <c r="CQ964" s="55">
        <f t="shared" si="15"/>
        <v>0.23529411764705882</v>
      </c>
      <c r="CR964" s="52" t="s">
        <v>28907</v>
      </c>
    </row>
    <row r="965" spans="81:96">
      <c r="CC965" s="52">
        <v>964</v>
      </c>
      <c r="CD965" s="53" t="s">
        <v>29458</v>
      </c>
      <c r="CE965" s="53" t="s">
        <v>29459</v>
      </c>
      <c r="CF965" s="54">
        <v>2034</v>
      </c>
      <c r="CG965" s="54">
        <v>2.585</v>
      </c>
      <c r="CH965" s="54">
        <v>2.621</v>
      </c>
      <c r="CI965" s="54">
        <v>0.98299999999999998</v>
      </c>
      <c r="CJ965" s="54">
        <v>58</v>
      </c>
      <c r="CK965" s="54">
        <v>5.2</v>
      </c>
      <c r="CL965" s="54">
        <v>7.3499999999999998E-3</v>
      </c>
      <c r="CM965" s="54">
        <v>1.0960000000000001</v>
      </c>
      <c r="CN965" s="53" t="s">
        <v>30423</v>
      </c>
      <c r="CO965" s="54">
        <v>21</v>
      </c>
      <c r="CP965" s="54">
        <v>85</v>
      </c>
      <c r="CQ965" s="55">
        <f t="shared" si="15"/>
        <v>0.24705882352941178</v>
      </c>
      <c r="CR965" s="52" t="s">
        <v>28907</v>
      </c>
    </row>
    <row r="966" spans="81:96">
      <c r="CC966" s="52">
        <v>965</v>
      </c>
      <c r="CD966" s="53" t="s">
        <v>30452</v>
      </c>
      <c r="CE966" s="53" t="s">
        <v>30453</v>
      </c>
      <c r="CF966" s="54">
        <v>789</v>
      </c>
      <c r="CG966" s="54">
        <v>2.4159999999999999</v>
      </c>
      <c r="CH966" s="54">
        <v>2.4319999999999999</v>
      </c>
      <c r="CI966" s="54">
        <v>0.48499999999999999</v>
      </c>
      <c r="CJ966" s="54">
        <v>134</v>
      </c>
      <c r="CK966" s="54">
        <v>2</v>
      </c>
      <c r="CL966" s="54">
        <v>5.28E-3</v>
      </c>
      <c r="CM966" s="54">
        <v>1.1240000000000001</v>
      </c>
      <c r="CN966" s="53" t="s">
        <v>30423</v>
      </c>
      <c r="CO966" s="54">
        <v>22</v>
      </c>
      <c r="CP966" s="54">
        <v>85</v>
      </c>
      <c r="CQ966" s="55">
        <f t="shared" si="15"/>
        <v>0.25882352941176473</v>
      </c>
      <c r="CR966" s="52" t="s">
        <v>28921</v>
      </c>
    </row>
    <row r="967" spans="81:96">
      <c r="CC967" s="52">
        <v>966</v>
      </c>
      <c r="CD967" s="53" t="s">
        <v>30454</v>
      </c>
      <c r="CE967" s="53" t="s">
        <v>30455</v>
      </c>
      <c r="CF967" s="54">
        <v>17826</v>
      </c>
      <c r="CG967" s="54">
        <v>2.1160000000000001</v>
      </c>
      <c r="CH967" s="54">
        <v>2.2389999999999999</v>
      </c>
      <c r="CI967" s="54">
        <v>0.55800000000000005</v>
      </c>
      <c r="CJ967" s="54">
        <v>423</v>
      </c>
      <c r="CK967" s="54" t="s">
        <v>28918</v>
      </c>
      <c r="CL967" s="54">
        <v>2.5669999999999998E-2</v>
      </c>
      <c r="CM967" s="54">
        <v>0.77400000000000002</v>
      </c>
      <c r="CN967" s="53" t="s">
        <v>30423</v>
      </c>
      <c r="CO967" s="54">
        <v>23</v>
      </c>
      <c r="CP967" s="54">
        <v>85</v>
      </c>
      <c r="CQ967" s="55">
        <f t="shared" si="15"/>
        <v>0.27058823529411763</v>
      </c>
      <c r="CR967" s="52" t="s">
        <v>28921</v>
      </c>
    </row>
    <row r="968" spans="81:96">
      <c r="CC968" s="52">
        <v>967</v>
      </c>
      <c r="CD968" s="53" t="s">
        <v>30456</v>
      </c>
      <c r="CE968" s="53" t="s">
        <v>30457</v>
      </c>
      <c r="CF968" s="54">
        <v>2309</v>
      </c>
      <c r="CG968" s="54">
        <v>2.0640000000000001</v>
      </c>
      <c r="CH968" s="54">
        <v>2.0670000000000002</v>
      </c>
      <c r="CI968" s="54">
        <v>0.30599999999999999</v>
      </c>
      <c r="CJ968" s="54">
        <v>85</v>
      </c>
      <c r="CK968" s="54">
        <v>7.3</v>
      </c>
      <c r="CL968" s="54">
        <v>3.6600000000000001E-3</v>
      </c>
      <c r="CM968" s="54">
        <v>0.55600000000000005</v>
      </c>
      <c r="CN968" s="53" t="s">
        <v>30423</v>
      </c>
      <c r="CO968" s="54">
        <v>24</v>
      </c>
      <c r="CP968" s="54">
        <v>85</v>
      </c>
      <c r="CQ968" s="55">
        <f t="shared" si="15"/>
        <v>0.28235294117647058</v>
      </c>
      <c r="CR968" s="52" t="s">
        <v>28921</v>
      </c>
    </row>
    <row r="969" spans="81:96">
      <c r="CC969" s="52">
        <v>968</v>
      </c>
      <c r="CD969" s="53" t="s">
        <v>30458</v>
      </c>
      <c r="CE969" s="53" t="s">
        <v>30459</v>
      </c>
      <c r="CF969" s="54">
        <v>14136</v>
      </c>
      <c r="CG969" s="54">
        <v>1.958</v>
      </c>
      <c r="CH969" s="54">
        <v>1.696</v>
      </c>
      <c r="CI969" s="54">
        <v>0.59399999999999997</v>
      </c>
      <c r="CJ969" s="54">
        <v>342</v>
      </c>
      <c r="CK969" s="54">
        <v>6.3</v>
      </c>
      <c r="CL969" s="54">
        <v>3.474E-2</v>
      </c>
      <c r="CM969" s="54">
        <v>0.56399999999999995</v>
      </c>
      <c r="CN969" s="53" t="s">
        <v>30423</v>
      </c>
      <c r="CO969" s="54">
        <v>25</v>
      </c>
      <c r="CP969" s="54">
        <v>85</v>
      </c>
      <c r="CQ969" s="55">
        <f t="shared" si="15"/>
        <v>0.29411764705882354</v>
      </c>
      <c r="CR969" s="52" t="s">
        <v>28921</v>
      </c>
    </row>
    <row r="970" spans="81:96">
      <c r="CC970" s="52">
        <v>969</v>
      </c>
      <c r="CD970" s="53" t="s">
        <v>30460</v>
      </c>
      <c r="CE970" s="53" t="s">
        <v>30461</v>
      </c>
      <c r="CF970" s="54">
        <v>3805</v>
      </c>
      <c r="CG970" s="54">
        <v>1.8460000000000001</v>
      </c>
      <c r="CH970" s="54">
        <v>2.3439999999999999</v>
      </c>
      <c r="CI970" s="54">
        <v>0.41099999999999998</v>
      </c>
      <c r="CJ970" s="54">
        <v>124</v>
      </c>
      <c r="CK970" s="54" t="s">
        <v>28918</v>
      </c>
      <c r="CL970" s="54">
        <v>8.0199999999999994E-3</v>
      </c>
      <c r="CM970" s="54">
        <v>1.1890000000000001</v>
      </c>
      <c r="CN970" s="53" t="s">
        <v>30423</v>
      </c>
      <c r="CO970" s="54">
        <v>26</v>
      </c>
      <c r="CP970" s="54">
        <v>85</v>
      </c>
      <c r="CQ970" s="55">
        <f t="shared" si="15"/>
        <v>0.30588235294117649</v>
      </c>
      <c r="CR970" s="52" t="s">
        <v>28921</v>
      </c>
    </row>
    <row r="971" spans="81:96">
      <c r="CC971" s="52">
        <v>970</v>
      </c>
      <c r="CD971" s="53" t="s">
        <v>30462</v>
      </c>
      <c r="CE971" s="53" t="s">
        <v>30463</v>
      </c>
      <c r="CF971" s="54">
        <v>1919</v>
      </c>
      <c r="CG971" s="54">
        <v>1.7969999999999999</v>
      </c>
      <c r="CH971" s="54">
        <v>1.8029999999999999</v>
      </c>
      <c r="CI971" s="54">
        <v>0.46200000000000002</v>
      </c>
      <c r="CJ971" s="54">
        <v>145</v>
      </c>
      <c r="CK971" s="54">
        <v>5</v>
      </c>
      <c r="CL971" s="54">
        <v>3.98E-3</v>
      </c>
      <c r="CM971" s="54">
        <v>0.45200000000000001</v>
      </c>
      <c r="CN971" s="53" t="s">
        <v>30423</v>
      </c>
      <c r="CO971" s="54">
        <v>27</v>
      </c>
      <c r="CP971" s="54">
        <v>85</v>
      </c>
      <c r="CQ971" s="55">
        <f t="shared" si="15"/>
        <v>0.31764705882352939</v>
      </c>
      <c r="CR971" s="52" t="s">
        <v>28921</v>
      </c>
    </row>
    <row r="972" spans="81:96">
      <c r="CC972" s="52">
        <v>971</v>
      </c>
      <c r="CD972" s="53" t="s">
        <v>30464</v>
      </c>
      <c r="CE972" s="53" t="s">
        <v>30465</v>
      </c>
      <c r="CF972" s="54">
        <v>2200</v>
      </c>
      <c r="CG972" s="54">
        <v>1.7050000000000001</v>
      </c>
      <c r="CH972" s="54">
        <v>1.7170000000000001</v>
      </c>
      <c r="CI972" s="54">
        <v>0.48299999999999998</v>
      </c>
      <c r="CJ972" s="54">
        <v>60</v>
      </c>
      <c r="CK972" s="54">
        <v>9.3000000000000007</v>
      </c>
      <c r="CL972" s="54">
        <v>2.3E-3</v>
      </c>
      <c r="CM972" s="54">
        <v>0.40100000000000002</v>
      </c>
      <c r="CN972" s="53" t="s">
        <v>30423</v>
      </c>
      <c r="CO972" s="54">
        <v>28</v>
      </c>
      <c r="CP972" s="54">
        <v>85</v>
      </c>
      <c r="CQ972" s="55">
        <f t="shared" si="15"/>
        <v>0.32941176470588235</v>
      </c>
      <c r="CR972" s="52" t="s">
        <v>28921</v>
      </c>
    </row>
    <row r="973" spans="81:96">
      <c r="CC973" s="52">
        <v>972</v>
      </c>
      <c r="CD973" s="53" t="s">
        <v>30466</v>
      </c>
      <c r="CE973" s="53" t="s">
        <v>30467</v>
      </c>
      <c r="CF973" s="54">
        <v>2608</v>
      </c>
      <c r="CG973" s="54">
        <v>1.7</v>
      </c>
      <c r="CH973" s="54">
        <v>2.129</v>
      </c>
      <c r="CI973" s="54">
        <v>0.28399999999999997</v>
      </c>
      <c r="CJ973" s="54">
        <v>109</v>
      </c>
      <c r="CK973" s="54">
        <v>7.2</v>
      </c>
      <c r="CL973" s="54">
        <v>5.8500000000000002E-3</v>
      </c>
      <c r="CM973" s="54">
        <v>0.72</v>
      </c>
      <c r="CN973" s="53" t="s">
        <v>30423</v>
      </c>
      <c r="CO973" s="54">
        <v>29</v>
      </c>
      <c r="CP973" s="54">
        <v>85</v>
      </c>
      <c r="CQ973" s="55">
        <f t="shared" si="15"/>
        <v>0.3411764705882353</v>
      </c>
      <c r="CR973" s="52" t="s">
        <v>28921</v>
      </c>
    </row>
    <row r="974" spans="81:96">
      <c r="CC974" s="52">
        <v>973</v>
      </c>
      <c r="CD974" s="53" t="s">
        <v>30468</v>
      </c>
      <c r="CE974" s="53" t="s">
        <v>30469</v>
      </c>
      <c r="CF974" s="54">
        <v>959</v>
      </c>
      <c r="CG974" s="54">
        <v>1.6879999999999999</v>
      </c>
      <c r="CH974" s="54">
        <v>1.5349999999999999</v>
      </c>
      <c r="CI974" s="54">
        <v>0.73799999999999999</v>
      </c>
      <c r="CJ974" s="54">
        <v>130</v>
      </c>
      <c r="CK974" s="54">
        <v>2.8</v>
      </c>
      <c r="CL974" s="54">
        <v>3.7399999999999998E-3</v>
      </c>
      <c r="CM974" s="54">
        <v>0.42099999999999999</v>
      </c>
      <c r="CN974" s="53" t="s">
        <v>30423</v>
      </c>
      <c r="CO974" s="54">
        <v>30</v>
      </c>
      <c r="CP974" s="54">
        <v>85</v>
      </c>
      <c r="CQ974" s="55">
        <f t="shared" si="15"/>
        <v>0.35294117647058826</v>
      </c>
      <c r="CR974" s="52" t="s">
        <v>28921</v>
      </c>
    </row>
    <row r="975" spans="81:96">
      <c r="CC975" s="52">
        <v>974</v>
      </c>
      <c r="CD975" s="53" t="s">
        <v>30470</v>
      </c>
      <c r="CE975" s="53" t="s">
        <v>30471</v>
      </c>
      <c r="CF975" s="54">
        <v>4211</v>
      </c>
      <c r="CG975" s="54">
        <v>1.6870000000000001</v>
      </c>
      <c r="CH975" s="54">
        <v>1.9490000000000001</v>
      </c>
      <c r="CI975" s="54">
        <v>0.73799999999999999</v>
      </c>
      <c r="CJ975" s="54">
        <v>145</v>
      </c>
      <c r="CK975" s="54" t="s">
        <v>28918</v>
      </c>
      <c r="CL975" s="54">
        <v>5.0800000000000003E-3</v>
      </c>
      <c r="CM975" s="54">
        <v>0.54300000000000004</v>
      </c>
      <c r="CN975" s="53" t="s">
        <v>30423</v>
      </c>
      <c r="CO975" s="54">
        <v>31</v>
      </c>
      <c r="CP975" s="54">
        <v>85</v>
      </c>
      <c r="CQ975" s="55">
        <f t="shared" si="15"/>
        <v>0.36470588235294116</v>
      </c>
      <c r="CR975" s="52" t="s">
        <v>28921</v>
      </c>
    </row>
    <row r="976" spans="81:96">
      <c r="CC976" s="52">
        <v>975</v>
      </c>
      <c r="CD976" s="53" t="s">
        <v>30472</v>
      </c>
      <c r="CE976" s="53" t="s">
        <v>30473</v>
      </c>
      <c r="CF976" s="54">
        <v>428</v>
      </c>
      <c r="CG976" s="54">
        <v>1.663</v>
      </c>
      <c r="CH976" s="54">
        <v>1.6140000000000001</v>
      </c>
      <c r="CI976" s="54">
        <v>0.151</v>
      </c>
      <c r="CJ976" s="54">
        <v>53</v>
      </c>
      <c r="CK976" s="54">
        <v>3.9</v>
      </c>
      <c r="CL976" s="54">
        <v>1.31E-3</v>
      </c>
      <c r="CM976" s="54">
        <v>0.37</v>
      </c>
      <c r="CN976" s="53" t="s">
        <v>30423</v>
      </c>
      <c r="CO976" s="54">
        <v>32</v>
      </c>
      <c r="CP976" s="54">
        <v>85</v>
      </c>
      <c r="CQ976" s="55">
        <f t="shared" si="15"/>
        <v>0.37647058823529411</v>
      </c>
      <c r="CR976" s="52" t="s">
        <v>28921</v>
      </c>
    </row>
    <row r="977" spans="81:96">
      <c r="CC977" s="52">
        <v>976</v>
      </c>
      <c r="CD977" s="53" t="s">
        <v>30474</v>
      </c>
      <c r="CE977" s="53" t="s">
        <v>30475</v>
      </c>
      <c r="CF977" s="54">
        <v>402</v>
      </c>
      <c r="CG977" s="54">
        <v>1.6579999999999999</v>
      </c>
      <c r="CH977" s="54">
        <v>2.0449999999999999</v>
      </c>
      <c r="CI977" s="54">
        <v>0.42099999999999999</v>
      </c>
      <c r="CJ977" s="54">
        <v>19</v>
      </c>
      <c r="CK977" s="54">
        <v>6.5</v>
      </c>
      <c r="CL977" s="54">
        <v>1.0200000000000001E-3</v>
      </c>
      <c r="CM977" s="54">
        <v>0.73</v>
      </c>
      <c r="CN977" s="53" t="s">
        <v>30423</v>
      </c>
      <c r="CO977" s="54">
        <v>33</v>
      </c>
      <c r="CP977" s="54">
        <v>85</v>
      </c>
      <c r="CQ977" s="55">
        <f t="shared" si="15"/>
        <v>0.38823529411764707</v>
      </c>
      <c r="CR977" s="52" t="s">
        <v>28921</v>
      </c>
    </row>
    <row r="978" spans="81:96">
      <c r="CC978" s="52">
        <v>977</v>
      </c>
      <c r="CD978" s="53" t="s">
        <v>30476</v>
      </c>
      <c r="CE978" s="53" t="s">
        <v>30477</v>
      </c>
      <c r="CF978" s="54">
        <v>4702</v>
      </c>
      <c r="CG978" s="54">
        <v>1.6379999999999999</v>
      </c>
      <c r="CH978" s="54">
        <v>1.9730000000000001</v>
      </c>
      <c r="CI978" s="54">
        <v>0.49</v>
      </c>
      <c r="CJ978" s="54">
        <v>51</v>
      </c>
      <c r="CK978" s="54" t="s">
        <v>28918</v>
      </c>
      <c r="CL978" s="54">
        <v>2.5699999999999998E-3</v>
      </c>
      <c r="CM978" s="54">
        <v>0.621</v>
      </c>
      <c r="CN978" s="53" t="s">
        <v>30423</v>
      </c>
      <c r="CO978" s="54">
        <v>34</v>
      </c>
      <c r="CP978" s="54">
        <v>85</v>
      </c>
      <c r="CQ978" s="55">
        <f t="shared" si="15"/>
        <v>0.4</v>
      </c>
      <c r="CR978" s="52" t="s">
        <v>28921</v>
      </c>
    </row>
    <row r="979" spans="81:96">
      <c r="CC979" s="52">
        <v>978</v>
      </c>
      <c r="CD979" s="53" t="s">
        <v>9751</v>
      </c>
      <c r="CE979" s="53" t="s">
        <v>9759</v>
      </c>
      <c r="CF979" s="54">
        <v>3677</v>
      </c>
      <c r="CG979" s="54">
        <v>1.587</v>
      </c>
      <c r="CH979" s="54">
        <v>2.0470000000000002</v>
      </c>
      <c r="CI979" s="54">
        <v>0.35299999999999998</v>
      </c>
      <c r="CJ979" s="54">
        <v>136</v>
      </c>
      <c r="CK979" s="54" t="s">
        <v>28918</v>
      </c>
      <c r="CL979" s="54">
        <v>3.6099999999999999E-3</v>
      </c>
      <c r="CM979" s="54">
        <v>0.46200000000000002</v>
      </c>
      <c r="CN979" s="53" t="s">
        <v>30423</v>
      </c>
      <c r="CO979" s="54">
        <v>35</v>
      </c>
      <c r="CP979" s="54">
        <v>85</v>
      </c>
      <c r="CQ979" s="55">
        <f t="shared" si="15"/>
        <v>0.41176470588235292</v>
      </c>
      <c r="CR979" s="52" t="s">
        <v>28921</v>
      </c>
    </row>
    <row r="980" spans="81:96">
      <c r="CC980" s="52">
        <v>979</v>
      </c>
      <c r="CD980" s="53" t="s">
        <v>30478</v>
      </c>
      <c r="CE980" s="53" t="s">
        <v>30479</v>
      </c>
      <c r="CF980" s="54">
        <v>17163</v>
      </c>
      <c r="CG980" s="54">
        <v>1.5680000000000001</v>
      </c>
      <c r="CH980" s="54">
        <v>1.8819999999999999</v>
      </c>
      <c r="CI980" s="54">
        <v>0.223</v>
      </c>
      <c r="CJ980" s="54">
        <v>103</v>
      </c>
      <c r="CK980" s="54" t="s">
        <v>28918</v>
      </c>
      <c r="CL980" s="54">
        <v>1.728E-2</v>
      </c>
      <c r="CM980" s="54">
        <v>1.57</v>
      </c>
      <c r="CN980" s="53" t="s">
        <v>30423</v>
      </c>
      <c r="CO980" s="54">
        <v>36</v>
      </c>
      <c r="CP980" s="54">
        <v>85</v>
      </c>
      <c r="CQ980" s="55">
        <f t="shared" si="15"/>
        <v>0.42352941176470588</v>
      </c>
      <c r="CR980" s="52" t="s">
        <v>28921</v>
      </c>
    </row>
    <row r="981" spans="81:96">
      <c r="CC981" s="52">
        <v>980</v>
      </c>
      <c r="CD981" s="53" t="s">
        <v>30480</v>
      </c>
      <c r="CE981" s="53" t="s">
        <v>30481</v>
      </c>
      <c r="CF981" s="54">
        <v>2371</v>
      </c>
      <c r="CG981" s="54">
        <v>1.548</v>
      </c>
      <c r="CH981" s="54">
        <v>1.7330000000000001</v>
      </c>
      <c r="CI981" s="54">
        <v>0.432</v>
      </c>
      <c r="CJ981" s="54">
        <v>81</v>
      </c>
      <c r="CK981" s="54">
        <v>7.6</v>
      </c>
      <c r="CL981" s="54">
        <v>4.15E-3</v>
      </c>
      <c r="CM981" s="54">
        <v>0.502</v>
      </c>
      <c r="CN981" s="53" t="s">
        <v>30423</v>
      </c>
      <c r="CO981" s="54">
        <v>37</v>
      </c>
      <c r="CP981" s="54">
        <v>85</v>
      </c>
      <c r="CQ981" s="55">
        <f t="shared" si="15"/>
        <v>0.43529411764705883</v>
      </c>
      <c r="CR981" s="52" t="s">
        <v>28921</v>
      </c>
    </row>
    <row r="982" spans="81:96">
      <c r="CC982" s="52">
        <v>981</v>
      </c>
      <c r="CD982" s="53" t="s">
        <v>30482</v>
      </c>
      <c r="CE982" s="53" t="s">
        <v>30483</v>
      </c>
      <c r="CF982" s="54">
        <v>1193</v>
      </c>
      <c r="CG982" s="54">
        <v>1.528</v>
      </c>
      <c r="CH982" s="54">
        <v>1.659</v>
      </c>
      <c r="CI982" s="54">
        <v>0.65300000000000002</v>
      </c>
      <c r="CJ982" s="54">
        <v>72</v>
      </c>
      <c r="CK982" s="54">
        <v>7.9</v>
      </c>
      <c r="CL982" s="54">
        <v>2.14E-3</v>
      </c>
      <c r="CM982" s="54">
        <v>0.52800000000000002</v>
      </c>
      <c r="CN982" s="53" t="s">
        <v>30423</v>
      </c>
      <c r="CO982" s="54">
        <v>38</v>
      </c>
      <c r="CP982" s="54">
        <v>85</v>
      </c>
      <c r="CQ982" s="55">
        <f t="shared" si="15"/>
        <v>0.44705882352941179</v>
      </c>
      <c r="CR982" s="52" t="s">
        <v>28921</v>
      </c>
    </row>
    <row r="983" spans="81:96">
      <c r="CC983" s="52">
        <v>982</v>
      </c>
      <c r="CD983" s="53" t="s">
        <v>9262</v>
      </c>
      <c r="CE983" s="53" t="s">
        <v>9261</v>
      </c>
      <c r="CF983" s="54">
        <v>2087</v>
      </c>
      <c r="CG983" s="54">
        <v>1.5049999999999999</v>
      </c>
      <c r="CH983" s="54">
        <v>1.6779999999999999</v>
      </c>
      <c r="CI983" s="54">
        <v>0.39700000000000002</v>
      </c>
      <c r="CJ983" s="54">
        <v>73</v>
      </c>
      <c r="CK983" s="54">
        <v>9.4</v>
      </c>
      <c r="CL983" s="54">
        <v>3.1199999999999999E-3</v>
      </c>
      <c r="CM983" s="54">
        <v>0.49299999999999999</v>
      </c>
      <c r="CN983" s="53" t="s">
        <v>30423</v>
      </c>
      <c r="CO983" s="54">
        <v>39</v>
      </c>
      <c r="CP983" s="54">
        <v>85</v>
      </c>
      <c r="CQ983" s="55">
        <f t="shared" si="15"/>
        <v>0.45882352941176469</v>
      </c>
      <c r="CR983" s="52" t="s">
        <v>28921</v>
      </c>
    </row>
    <row r="984" spans="81:96">
      <c r="CC984" s="52">
        <v>983</v>
      </c>
      <c r="CD984" s="53" t="s">
        <v>28034</v>
      </c>
      <c r="CE984" s="53" t="s">
        <v>28032</v>
      </c>
      <c r="CF984" s="54">
        <v>960</v>
      </c>
      <c r="CG984" s="54">
        <v>1.48</v>
      </c>
      <c r="CH984" s="54">
        <v>1.4630000000000001</v>
      </c>
      <c r="CI984" s="54">
        <v>0.26700000000000002</v>
      </c>
      <c r="CJ984" s="54">
        <v>75</v>
      </c>
      <c r="CK984" s="54">
        <v>7.8</v>
      </c>
      <c r="CL984" s="54">
        <v>1.39E-3</v>
      </c>
      <c r="CM984" s="54">
        <v>0.34399999999999997</v>
      </c>
      <c r="CN984" s="53" t="s">
        <v>30423</v>
      </c>
      <c r="CO984" s="54">
        <v>40</v>
      </c>
      <c r="CP984" s="54">
        <v>85</v>
      </c>
      <c r="CQ984" s="55">
        <f t="shared" si="15"/>
        <v>0.47058823529411764</v>
      </c>
      <c r="CR984" s="52" t="s">
        <v>28921</v>
      </c>
    </row>
    <row r="985" spans="81:96">
      <c r="CC985" s="52">
        <v>984</v>
      </c>
      <c r="CD985" s="53" t="s">
        <v>30484</v>
      </c>
      <c r="CE985" s="53" t="s">
        <v>30485</v>
      </c>
      <c r="CF985" s="54">
        <v>15774</v>
      </c>
      <c r="CG985" s="54">
        <v>1.4179999999999999</v>
      </c>
      <c r="CH985" s="54">
        <v>2.2810000000000001</v>
      </c>
      <c r="CI985" s="54">
        <v>0.247</v>
      </c>
      <c r="CJ985" s="54">
        <v>77</v>
      </c>
      <c r="CK985" s="54" t="s">
        <v>28918</v>
      </c>
      <c r="CL985" s="54">
        <v>1.823E-2</v>
      </c>
      <c r="CM985" s="54">
        <v>2.9359999999999999</v>
      </c>
      <c r="CN985" s="53" t="s">
        <v>30423</v>
      </c>
      <c r="CO985" s="54">
        <v>41</v>
      </c>
      <c r="CP985" s="54">
        <v>85</v>
      </c>
      <c r="CQ985" s="55">
        <f t="shared" si="15"/>
        <v>0.4823529411764706</v>
      </c>
      <c r="CR985" s="52" t="s">
        <v>28921</v>
      </c>
    </row>
    <row r="986" spans="81:96">
      <c r="CC986" s="52">
        <v>985</v>
      </c>
      <c r="CD986" s="53" t="s">
        <v>30486</v>
      </c>
      <c r="CE986" s="53" t="s">
        <v>30487</v>
      </c>
      <c r="CF986" s="54">
        <v>3120</v>
      </c>
      <c r="CG986" s="54">
        <v>1.389</v>
      </c>
      <c r="CH986" s="54">
        <v>1.5529999999999999</v>
      </c>
      <c r="CI986" s="54">
        <v>0.34699999999999998</v>
      </c>
      <c r="CJ986" s="54">
        <v>121</v>
      </c>
      <c r="CK986" s="54">
        <v>9.5</v>
      </c>
      <c r="CL986" s="54">
        <v>5.3800000000000002E-3</v>
      </c>
      <c r="CM986" s="54">
        <v>0.629</v>
      </c>
      <c r="CN986" s="53" t="s">
        <v>30423</v>
      </c>
      <c r="CO986" s="54">
        <v>42</v>
      </c>
      <c r="CP986" s="54">
        <v>85</v>
      </c>
      <c r="CQ986" s="55">
        <f t="shared" si="15"/>
        <v>0.49411764705882355</v>
      </c>
      <c r="CR986" s="52" t="s">
        <v>28921</v>
      </c>
    </row>
    <row r="987" spans="81:96">
      <c r="CC987" s="52">
        <v>986</v>
      </c>
      <c r="CD987" s="53" t="s">
        <v>30488</v>
      </c>
      <c r="CE987" s="53" t="s">
        <v>30489</v>
      </c>
      <c r="CF987" s="54">
        <v>926</v>
      </c>
      <c r="CG987" s="54">
        <v>1.375</v>
      </c>
      <c r="CH987" s="54">
        <v>1.556</v>
      </c>
      <c r="CI987" s="54">
        <v>0.23699999999999999</v>
      </c>
      <c r="CJ987" s="54">
        <v>38</v>
      </c>
      <c r="CK987" s="54">
        <v>9</v>
      </c>
      <c r="CL987" s="54">
        <v>1.1900000000000001E-3</v>
      </c>
      <c r="CM987" s="54">
        <v>0.38400000000000001</v>
      </c>
      <c r="CN987" s="53" t="s">
        <v>30423</v>
      </c>
      <c r="CO987" s="54">
        <v>43</v>
      </c>
      <c r="CP987" s="54">
        <v>85</v>
      </c>
      <c r="CQ987" s="55">
        <f t="shared" si="15"/>
        <v>0.50588235294117645</v>
      </c>
      <c r="CR987" s="52" t="s">
        <v>28938</v>
      </c>
    </row>
    <row r="988" spans="81:96">
      <c r="CC988" s="52">
        <v>987</v>
      </c>
      <c r="CD988" s="53" t="s">
        <v>3334</v>
      </c>
      <c r="CE988" s="53" t="s">
        <v>3332</v>
      </c>
      <c r="CF988" s="54">
        <v>834</v>
      </c>
      <c r="CG988" s="54">
        <v>1.343</v>
      </c>
      <c r="CH988" s="54">
        <v>1.212</v>
      </c>
      <c r="CI988" s="54">
        <v>0.27400000000000002</v>
      </c>
      <c r="CJ988" s="54">
        <v>106</v>
      </c>
      <c r="CK988" s="54">
        <v>4.9000000000000004</v>
      </c>
      <c r="CL988" s="54">
        <v>1.2700000000000001E-3</v>
      </c>
      <c r="CM988" s="54">
        <v>0.224</v>
      </c>
      <c r="CN988" s="53" t="s">
        <v>30423</v>
      </c>
      <c r="CO988" s="54">
        <v>44</v>
      </c>
      <c r="CP988" s="54">
        <v>85</v>
      </c>
      <c r="CQ988" s="55">
        <f t="shared" si="15"/>
        <v>0.51764705882352946</v>
      </c>
      <c r="CR988" s="52" t="s">
        <v>28938</v>
      </c>
    </row>
    <row r="989" spans="81:96">
      <c r="CC989" s="52">
        <v>988</v>
      </c>
      <c r="CD989" s="53" t="s">
        <v>30490</v>
      </c>
      <c r="CE989" s="53" t="s">
        <v>30491</v>
      </c>
      <c r="CF989" s="54">
        <v>4042</v>
      </c>
      <c r="CG989" s="54">
        <v>1.3029999999999999</v>
      </c>
      <c r="CH989" s="54">
        <v>1.6220000000000001</v>
      </c>
      <c r="CI989" s="54">
        <v>0.17199999999999999</v>
      </c>
      <c r="CJ989" s="54">
        <v>122</v>
      </c>
      <c r="CK989" s="54" t="s">
        <v>28918</v>
      </c>
      <c r="CL989" s="54">
        <v>4.8300000000000001E-3</v>
      </c>
      <c r="CM989" s="54">
        <v>0.61099999999999999</v>
      </c>
      <c r="CN989" s="53" t="s">
        <v>30423</v>
      </c>
      <c r="CO989" s="54">
        <v>45</v>
      </c>
      <c r="CP989" s="54">
        <v>85</v>
      </c>
      <c r="CQ989" s="55">
        <f t="shared" si="15"/>
        <v>0.52941176470588236</v>
      </c>
      <c r="CR989" s="52" t="s">
        <v>28938</v>
      </c>
    </row>
    <row r="990" spans="81:96">
      <c r="CC990" s="52">
        <v>989</v>
      </c>
      <c r="CD990" s="53" t="s">
        <v>30492</v>
      </c>
      <c r="CE990" s="53" t="s">
        <v>30493</v>
      </c>
      <c r="CF990" s="54">
        <v>1604</v>
      </c>
      <c r="CG990" s="54">
        <v>1.2729999999999999</v>
      </c>
      <c r="CH990" s="54">
        <v>1.54</v>
      </c>
      <c r="CI990" s="54">
        <v>0.23</v>
      </c>
      <c r="CJ990" s="54">
        <v>74</v>
      </c>
      <c r="CK990" s="54">
        <v>9.4</v>
      </c>
      <c r="CL990" s="54">
        <v>2.7899999999999999E-3</v>
      </c>
      <c r="CM990" s="54">
        <v>0.48599999999999999</v>
      </c>
      <c r="CN990" s="53" t="s">
        <v>30423</v>
      </c>
      <c r="CO990" s="54">
        <v>46</v>
      </c>
      <c r="CP990" s="54">
        <v>85</v>
      </c>
      <c r="CQ990" s="55">
        <f t="shared" si="15"/>
        <v>0.54117647058823526</v>
      </c>
      <c r="CR990" s="52" t="s">
        <v>28938</v>
      </c>
    </row>
    <row r="991" spans="81:96">
      <c r="CC991" s="52">
        <v>990</v>
      </c>
      <c r="CD991" s="53" t="s">
        <v>30494</v>
      </c>
      <c r="CE991" s="53" t="s">
        <v>30495</v>
      </c>
      <c r="CF991" s="54">
        <v>323</v>
      </c>
      <c r="CG991" s="54">
        <v>1.2569999999999999</v>
      </c>
      <c r="CH991" s="54"/>
      <c r="CI991" s="54">
        <v>0.23499999999999999</v>
      </c>
      <c r="CJ991" s="54">
        <v>81</v>
      </c>
      <c r="CK991" s="54">
        <v>3.2</v>
      </c>
      <c r="CL991" s="54">
        <v>8.9999999999999998E-4</v>
      </c>
      <c r="CM991" s="54"/>
      <c r="CN991" s="53" t="s">
        <v>30423</v>
      </c>
      <c r="CO991" s="54">
        <v>47</v>
      </c>
      <c r="CP991" s="54">
        <v>85</v>
      </c>
      <c r="CQ991" s="55">
        <f t="shared" si="15"/>
        <v>0.55294117647058827</v>
      </c>
      <c r="CR991" s="52" t="s">
        <v>28938</v>
      </c>
    </row>
    <row r="992" spans="81:96">
      <c r="CC992" s="52">
        <v>991</v>
      </c>
      <c r="CD992" s="53" t="s">
        <v>29496</v>
      </c>
      <c r="CE992" s="53" t="s">
        <v>29497</v>
      </c>
      <c r="CF992" s="54">
        <v>350</v>
      </c>
      <c r="CG992" s="54">
        <v>1.256</v>
      </c>
      <c r="CH992" s="54">
        <v>1.0629999999999999</v>
      </c>
      <c r="CI992" s="54">
        <v>0.34300000000000003</v>
      </c>
      <c r="CJ992" s="54">
        <v>35</v>
      </c>
      <c r="CK992" s="54">
        <v>5.0999999999999996</v>
      </c>
      <c r="CL992" s="54">
        <v>1.0300000000000001E-3</v>
      </c>
      <c r="CM992" s="54">
        <v>0.371</v>
      </c>
      <c r="CN992" s="53" t="s">
        <v>30423</v>
      </c>
      <c r="CO992" s="54">
        <v>48</v>
      </c>
      <c r="CP992" s="54">
        <v>85</v>
      </c>
      <c r="CQ992" s="55">
        <f t="shared" si="15"/>
        <v>0.56470588235294117</v>
      </c>
      <c r="CR992" s="52" t="s">
        <v>28938</v>
      </c>
    </row>
    <row r="993" spans="81:96">
      <c r="CC993" s="52">
        <v>992</v>
      </c>
      <c r="CD993" s="53" t="s">
        <v>30496</v>
      </c>
      <c r="CE993" s="53" t="s">
        <v>30497</v>
      </c>
      <c r="CF993" s="54">
        <v>2263</v>
      </c>
      <c r="CG993" s="54">
        <v>1.24</v>
      </c>
      <c r="CH993" s="54">
        <v>1.4590000000000001</v>
      </c>
      <c r="CI993" s="54">
        <v>0.22700000000000001</v>
      </c>
      <c r="CJ993" s="54">
        <v>207</v>
      </c>
      <c r="CK993" s="54">
        <v>6</v>
      </c>
      <c r="CL993" s="54">
        <v>3.9100000000000003E-3</v>
      </c>
      <c r="CM993" s="54">
        <v>0.33100000000000002</v>
      </c>
      <c r="CN993" s="53" t="s">
        <v>30423</v>
      </c>
      <c r="CO993" s="54">
        <v>49</v>
      </c>
      <c r="CP993" s="54">
        <v>85</v>
      </c>
      <c r="CQ993" s="55">
        <f t="shared" si="15"/>
        <v>0.57647058823529407</v>
      </c>
      <c r="CR993" s="52" t="s">
        <v>28938</v>
      </c>
    </row>
    <row r="994" spans="81:96">
      <c r="CC994" s="52">
        <v>993</v>
      </c>
      <c r="CD994" s="53" t="s">
        <v>30498</v>
      </c>
      <c r="CE994" s="53" t="s">
        <v>30499</v>
      </c>
      <c r="CF994" s="54">
        <v>311</v>
      </c>
      <c r="CG994" s="54">
        <v>1.226</v>
      </c>
      <c r="CH994" s="54">
        <v>1.246</v>
      </c>
      <c r="CI994" s="54">
        <v>0.2</v>
      </c>
      <c r="CJ994" s="54">
        <v>15</v>
      </c>
      <c r="CK994" s="54">
        <v>5.8</v>
      </c>
      <c r="CL994" s="54">
        <v>8.8999999999999995E-4</v>
      </c>
      <c r="CM994" s="54">
        <v>0.44400000000000001</v>
      </c>
      <c r="CN994" s="53" t="s">
        <v>30423</v>
      </c>
      <c r="CO994" s="54">
        <v>50</v>
      </c>
      <c r="CP994" s="54">
        <v>85</v>
      </c>
      <c r="CQ994" s="55">
        <f t="shared" si="15"/>
        <v>0.58823529411764708</v>
      </c>
      <c r="CR994" s="52" t="s">
        <v>28938</v>
      </c>
    </row>
    <row r="995" spans="81:96">
      <c r="CC995" s="52">
        <v>994</v>
      </c>
      <c r="CD995" s="53" t="s">
        <v>30500</v>
      </c>
      <c r="CE995" s="53" t="s">
        <v>30501</v>
      </c>
      <c r="CF995" s="54">
        <v>367</v>
      </c>
      <c r="CG995" s="54">
        <v>1.194</v>
      </c>
      <c r="CH995" s="54">
        <v>1.1339999999999999</v>
      </c>
      <c r="CI995" s="54">
        <v>0.27900000000000003</v>
      </c>
      <c r="CJ995" s="54">
        <v>43</v>
      </c>
      <c r="CK995" s="54">
        <v>5.2</v>
      </c>
      <c r="CL995" s="54">
        <v>5.2999999999999998E-4</v>
      </c>
      <c r="CM995" s="54">
        <v>0.19400000000000001</v>
      </c>
      <c r="CN995" s="53" t="s">
        <v>30423</v>
      </c>
      <c r="CO995" s="54">
        <v>51</v>
      </c>
      <c r="CP995" s="54">
        <v>85</v>
      </c>
      <c r="CQ995" s="55">
        <f t="shared" si="15"/>
        <v>0.6</v>
      </c>
      <c r="CR995" s="52" t="s">
        <v>28938</v>
      </c>
    </row>
    <row r="996" spans="81:96">
      <c r="CC996" s="52">
        <v>995</v>
      </c>
      <c r="CD996" s="53" t="s">
        <v>29326</v>
      </c>
      <c r="CE996" s="53" t="s">
        <v>29327</v>
      </c>
      <c r="CF996" s="54">
        <v>4564</v>
      </c>
      <c r="CG996" s="54">
        <v>1.1539999999999999</v>
      </c>
      <c r="CH996" s="54">
        <v>1.345</v>
      </c>
      <c r="CI996" s="54">
        <v>0.34599999999999997</v>
      </c>
      <c r="CJ996" s="54">
        <v>130</v>
      </c>
      <c r="CK996" s="54" t="s">
        <v>28918</v>
      </c>
      <c r="CL996" s="54">
        <v>4.7299999999999998E-3</v>
      </c>
      <c r="CM996" s="54">
        <v>0.38200000000000001</v>
      </c>
      <c r="CN996" s="53" t="s">
        <v>30423</v>
      </c>
      <c r="CO996" s="54">
        <v>52</v>
      </c>
      <c r="CP996" s="54">
        <v>85</v>
      </c>
      <c r="CQ996" s="55">
        <f t="shared" si="15"/>
        <v>0.61176470588235299</v>
      </c>
      <c r="CR996" s="52" t="s">
        <v>28938</v>
      </c>
    </row>
    <row r="997" spans="81:96">
      <c r="CC997" s="52">
        <v>996</v>
      </c>
      <c r="CD997" s="53" t="s">
        <v>30502</v>
      </c>
      <c r="CE997" s="53" t="s">
        <v>30503</v>
      </c>
      <c r="CF997" s="54">
        <v>1146</v>
      </c>
      <c r="CG997" s="54">
        <v>1.1399999999999999</v>
      </c>
      <c r="CH997" s="54">
        <v>1.258</v>
      </c>
      <c r="CI997" s="54">
        <v>7.3999999999999996E-2</v>
      </c>
      <c r="CJ997" s="54">
        <v>68</v>
      </c>
      <c r="CK997" s="54">
        <v>10</v>
      </c>
      <c r="CL997" s="54">
        <v>9.1E-4</v>
      </c>
      <c r="CM997" s="54">
        <v>0.217</v>
      </c>
      <c r="CN997" s="53" t="s">
        <v>30423</v>
      </c>
      <c r="CO997" s="54">
        <v>53</v>
      </c>
      <c r="CP997" s="54">
        <v>85</v>
      </c>
      <c r="CQ997" s="55">
        <f t="shared" si="15"/>
        <v>0.62352941176470589</v>
      </c>
      <c r="CR997" s="52" t="s">
        <v>28938</v>
      </c>
    </row>
    <row r="998" spans="81:96">
      <c r="CC998" s="52">
        <v>997</v>
      </c>
      <c r="CD998" s="53" t="s">
        <v>30504</v>
      </c>
      <c r="CE998" s="53" t="s">
        <v>30505</v>
      </c>
      <c r="CF998" s="54">
        <v>797</v>
      </c>
      <c r="CG998" s="54">
        <v>1.117</v>
      </c>
      <c r="CH998" s="54">
        <v>1.4410000000000001</v>
      </c>
      <c r="CI998" s="54">
        <v>0.56100000000000005</v>
      </c>
      <c r="CJ998" s="54">
        <v>82</v>
      </c>
      <c r="CK998" s="54">
        <v>6</v>
      </c>
      <c r="CL998" s="54">
        <v>1.7099999999999999E-3</v>
      </c>
      <c r="CM998" s="54">
        <v>0.436</v>
      </c>
      <c r="CN998" s="53" t="s">
        <v>30423</v>
      </c>
      <c r="CO998" s="54">
        <v>54</v>
      </c>
      <c r="CP998" s="54">
        <v>85</v>
      </c>
      <c r="CQ998" s="55">
        <f t="shared" si="15"/>
        <v>0.63529411764705879</v>
      </c>
      <c r="CR998" s="52" t="s">
        <v>28938</v>
      </c>
    </row>
    <row r="999" spans="81:96">
      <c r="CC999" s="52">
        <v>998</v>
      </c>
      <c r="CD999" s="53" t="s">
        <v>30506</v>
      </c>
      <c r="CE999" s="53" t="s">
        <v>30507</v>
      </c>
      <c r="CF999" s="54">
        <v>1226</v>
      </c>
      <c r="CG999" s="54">
        <v>1.1100000000000001</v>
      </c>
      <c r="CH999" s="54">
        <v>1.367</v>
      </c>
      <c r="CI999" s="54">
        <v>0.26300000000000001</v>
      </c>
      <c r="CJ999" s="54">
        <v>19</v>
      </c>
      <c r="CK999" s="54" t="s">
        <v>28918</v>
      </c>
      <c r="CL999" s="54">
        <v>1.1299999999999999E-3</v>
      </c>
      <c r="CM999" s="54">
        <v>0.42</v>
      </c>
      <c r="CN999" s="53" t="s">
        <v>30423</v>
      </c>
      <c r="CO999" s="54">
        <v>55</v>
      </c>
      <c r="CP999" s="54">
        <v>85</v>
      </c>
      <c r="CQ999" s="55">
        <f t="shared" si="15"/>
        <v>0.6470588235294118</v>
      </c>
      <c r="CR999" s="52" t="s">
        <v>28938</v>
      </c>
    </row>
    <row r="1000" spans="81:96">
      <c r="CC1000" s="52">
        <v>999</v>
      </c>
      <c r="CD1000" s="53" t="s">
        <v>28788</v>
      </c>
      <c r="CE1000" s="53" t="s">
        <v>28787</v>
      </c>
      <c r="CF1000" s="54">
        <v>4241</v>
      </c>
      <c r="CG1000" s="54">
        <v>1.006</v>
      </c>
      <c r="CH1000" s="54">
        <v>1.25</v>
      </c>
      <c r="CI1000" s="54">
        <v>0.186</v>
      </c>
      <c r="CJ1000" s="54">
        <v>145</v>
      </c>
      <c r="CK1000" s="54" t="s">
        <v>28918</v>
      </c>
      <c r="CL1000" s="54">
        <v>4.4099999999999999E-3</v>
      </c>
      <c r="CM1000" s="54">
        <v>0.32900000000000001</v>
      </c>
      <c r="CN1000" s="53" t="s">
        <v>30423</v>
      </c>
      <c r="CO1000" s="54">
        <v>56</v>
      </c>
      <c r="CP1000" s="54">
        <v>85</v>
      </c>
      <c r="CQ1000" s="55">
        <f t="shared" si="15"/>
        <v>0.6588235294117647</v>
      </c>
      <c r="CR1000" s="52" t="s">
        <v>28938</v>
      </c>
    </row>
    <row r="1001" spans="81:96">
      <c r="CC1001" s="52">
        <v>1000</v>
      </c>
      <c r="CD1001" s="53" t="s">
        <v>30508</v>
      </c>
      <c r="CE1001" s="53" t="s">
        <v>30509</v>
      </c>
      <c r="CF1001" s="54">
        <v>459</v>
      </c>
      <c r="CG1001" s="54">
        <v>1</v>
      </c>
      <c r="CH1001" s="54">
        <v>1.079</v>
      </c>
      <c r="CI1001" s="54">
        <v>7.8E-2</v>
      </c>
      <c r="CJ1001" s="54">
        <v>51</v>
      </c>
      <c r="CK1001" s="54">
        <v>6.9</v>
      </c>
      <c r="CL1001" s="54">
        <v>6.7000000000000002E-4</v>
      </c>
      <c r="CM1001" s="54">
        <v>0.23799999999999999</v>
      </c>
      <c r="CN1001" s="53" t="s">
        <v>30423</v>
      </c>
      <c r="CO1001" s="54">
        <v>57</v>
      </c>
      <c r="CP1001" s="54">
        <v>85</v>
      </c>
      <c r="CQ1001" s="55">
        <f t="shared" si="15"/>
        <v>0.6705882352941176</v>
      </c>
      <c r="CR1001" s="52" t="s">
        <v>28938</v>
      </c>
    </row>
    <row r="1002" spans="81:96">
      <c r="CC1002" s="52">
        <v>1001</v>
      </c>
      <c r="CD1002" s="53" t="s">
        <v>30510</v>
      </c>
      <c r="CE1002" s="53" t="s">
        <v>30511</v>
      </c>
      <c r="CF1002" s="54">
        <v>289</v>
      </c>
      <c r="CG1002" s="54">
        <v>1</v>
      </c>
      <c r="CH1002" s="54">
        <v>1.254</v>
      </c>
      <c r="CI1002" s="54">
        <v>0.1</v>
      </c>
      <c r="CJ1002" s="54">
        <v>20</v>
      </c>
      <c r="CK1002" s="54" t="s">
        <v>28918</v>
      </c>
      <c r="CL1002" s="54">
        <v>3.8000000000000002E-4</v>
      </c>
      <c r="CM1002" s="54">
        <v>0.33600000000000002</v>
      </c>
      <c r="CN1002" s="53" t="s">
        <v>30423</v>
      </c>
      <c r="CO1002" s="54">
        <v>58</v>
      </c>
      <c r="CP1002" s="54">
        <v>85</v>
      </c>
      <c r="CQ1002" s="55">
        <f t="shared" si="15"/>
        <v>0.68235294117647061</v>
      </c>
      <c r="CR1002" s="52" t="s">
        <v>28938</v>
      </c>
    </row>
    <row r="1003" spans="81:96">
      <c r="CC1003" s="52">
        <v>1002</v>
      </c>
      <c r="CD1003" s="53" t="s">
        <v>30512</v>
      </c>
      <c r="CE1003" s="53" t="s">
        <v>30513</v>
      </c>
      <c r="CF1003" s="54">
        <v>1981</v>
      </c>
      <c r="CG1003" s="54">
        <v>0.98099999999999998</v>
      </c>
      <c r="CH1003" s="54">
        <v>1.7330000000000001</v>
      </c>
      <c r="CI1003" s="54">
        <v>0.317</v>
      </c>
      <c r="CJ1003" s="54">
        <v>82</v>
      </c>
      <c r="CK1003" s="54">
        <v>6.5</v>
      </c>
      <c r="CL1003" s="54">
        <v>3.8E-3</v>
      </c>
      <c r="CM1003" s="54">
        <v>0.50700000000000001</v>
      </c>
      <c r="CN1003" s="53" t="s">
        <v>30423</v>
      </c>
      <c r="CO1003" s="54">
        <v>59</v>
      </c>
      <c r="CP1003" s="54">
        <v>85</v>
      </c>
      <c r="CQ1003" s="55">
        <f t="shared" si="15"/>
        <v>0.69411764705882351</v>
      </c>
      <c r="CR1003" s="52" t="s">
        <v>28938</v>
      </c>
    </row>
    <row r="1004" spans="81:96">
      <c r="CC1004" s="52">
        <v>1003</v>
      </c>
      <c r="CD1004" s="53" t="s">
        <v>30514</v>
      </c>
      <c r="CE1004" s="53" t="s">
        <v>30515</v>
      </c>
      <c r="CF1004" s="54">
        <v>1794</v>
      </c>
      <c r="CG1004" s="54">
        <v>0.92100000000000004</v>
      </c>
      <c r="CH1004" s="54">
        <v>1.319</v>
      </c>
      <c r="CI1004" s="54">
        <v>0.1</v>
      </c>
      <c r="CJ1004" s="54">
        <v>10</v>
      </c>
      <c r="CK1004" s="54" t="s">
        <v>28918</v>
      </c>
      <c r="CL1004" s="54">
        <v>1.32E-3</v>
      </c>
      <c r="CM1004" s="54">
        <v>0.51</v>
      </c>
      <c r="CN1004" s="53" t="s">
        <v>30423</v>
      </c>
      <c r="CO1004" s="54">
        <v>60</v>
      </c>
      <c r="CP1004" s="54">
        <v>85</v>
      </c>
      <c r="CQ1004" s="55">
        <f t="shared" si="15"/>
        <v>0.70588235294117652</v>
      </c>
      <c r="CR1004" s="52" t="s">
        <v>28938</v>
      </c>
    </row>
    <row r="1005" spans="81:96">
      <c r="CC1005" s="52">
        <v>1004</v>
      </c>
      <c r="CD1005" s="53" t="s">
        <v>30516</v>
      </c>
      <c r="CE1005" s="53" t="s">
        <v>30517</v>
      </c>
      <c r="CF1005" s="54">
        <v>518</v>
      </c>
      <c r="CG1005" s="54">
        <v>0.91900000000000004</v>
      </c>
      <c r="CH1005" s="54">
        <v>0.73</v>
      </c>
      <c r="CI1005" s="54">
        <v>0.186</v>
      </c>
      <c r="CJ1005" s="54">
        <v>86</v>
      </c>
      <c r="CK1005" s="54">
        <v>7.1</v>
      </c>
      <c r="CL1005" s="54">
        <v>5.2999999999999998E-4</v>
      </c>
      <c r="CM1005" s="54">
        <v>0.11899999999999999</v>
      </c>
      <c r="CN1005" s="53" t="s">
        <v>30423</v>
      </c>
      <c r="CO1005" s="54">
        <v>61</v>
      </c>
      <c r="CP1005" s="54">
        <v>85</v>
      </c>
      <c r="CQ1005" s="55">
        <f t="shared" si="15"/>
        <v>0.71764705882352942</v>
      </c>
      <c r="CR1005" s="52" t="s">
        <v>28938</v>
      </c>
    </row>
    <row r="1006" spans="81:96">
      <c r="CC1006" s="52">
        <v>1005</v>
      </c>
      <c r="CD1006" s="53" t="s">
        <v>30518</v>
      </c>
      <c r="CE1006" s="53" t="s">
        <v>30519</v>
      </c>
      <c r="CF1006" s="54">
        <v>718</v>
      </c>
      <c r="CG1006" s="54">
        <v>0.91</v>
      </c>
      <c r="CH1006" s="54">
        <v>1.448</v>
      </c>
      <c r="CI1006" s="54">
        <v>0.13300000000000001</v>
      </c>
      <c r="CJ1006" s="54">
        <v>30</v>
      </c>
      <c r="CK1006" s="54">
        <v>9.1</v>
      </c>
      <c r="CL1006" s="54">
        <v>1.83E-3</v>
      </c>
      <c r="CM1006" s="54">
        <v>0.70699999999999996</v>
      </c>
      <c r="CN1006" s="53" t="s">
        <v>30423</v>
      </c>
      <c r="CO1006" s="54">
        <v>62</v>
      </c>
      <c r="CP1006" s="54">
        <v>85</v>
      </c>
      <c r="CQ1006" s="55">
        <f t="shared" si="15"/>
        <v>0.72941176470588232</v>
      </c>
      <c r="CR1006" s="52" t="s">
        <v>28938</v>
      </c>
    </row>
    <row r="1007" spans="81:96">
      <c r="CC1007" s="52">
        <v>1006</v>
      </c>
      <c r="CD1007" s="53" t="s">
        <v>30520</v>
      </c>
      <c r="CE1007" s="53" t="s">
        <v>30521</v>
      </c>
      <c r="CF1007" s="54">
        <v>359</v>
      </c>
      <c r="CG1007" s="54">
        <v>0.88200000000000001</v>
      </c>
      <c r="CH1007" s="54">
        <v>0.83199999999999996</v>
      </c>
      <c r="CI1007" s="54">
        <v>8.2000000000000003E-2</v>
      </c>
      <c r="CJ1007" s="54">
        <v>49</v>
      </c>
      <c r="CK1007" s="54">
        <v>7.3</v>
      </c>
      <c r="CL1007" s="54">
        <v>5.2999999999999998E-4</v>
      </c>
      <c r="CM1007" s="54">
        <v>0.186</v>
      </c>
      <c r="CN1007" s="53" t="s">
        <v>30423</v>
      </c>
      <c r="CO1007" s="54">
        <v>63</v>
      </c>
      <c r="CP1007" s="54">
        <v>85</v>
      </c>
      <c r="CQ1007" s="55">
        <f t="shared" si="15"/>
        <v>0.74117647058823533</v>
      </c>
      <c r="CR1007" s="52" t="s">
        <v>28938</v>
      </c>
    </row>
    <row r="1008" spans="81:96">
      <c r="CC1008" s="52">
        <v>1007</v>
      </c>
      <c r="CD1008" s="53" t="s">
        <v>30522</v>
      </c>
      <c r="CE1008" s="53" t="s">
        <v>30523</v>
      </c>
      <c r="CF1008" s="54">
        <v>254</v>
      </c>
      <c r="CG1008" s="54">
        <v>0.85699999999999998</v>
      </c>
      <c r="CH1008" s="54">
        <v>0.91900000000000004</v>
      </c>
      <c r="CI1008" s="54">
        <v>0.13600000000000001</v>
      </c>
      <c r="CJ1008" s="54">
        <v>88</v>
      </c>
      <c r="CK1008" s="54">
        <v>2.8</v>
      </c>
      <c r="CL1008" s="54">
        <v>5.1000000000000004E-4</v>
      </c>
      <c r="CM1008" s="54">
        <v>0.13700000000000001</v>
      </c>
      <c r="CN1008" s="53" t="s">
        <v>30423</v>
      </c>
      <c r="CO1008" s="54">
        <v>64</v>
      </c>
      <c r="CP1008" s="54">
        <v>85</v>
      </c>
      <c r="CQ1008" s="55">
        <f t="shared" si="15"/>
        <v>0.75294117647058822</v>
      </c>
      <c r="CR1008" s="52" t="s">
        <v>28953</v>
      </c>
    </row>
    <row r="1009" spans="81:96">
      <c r="CC1009" s="52">
        <v>1008</v>
      </c>
      <c r="CD1009" s="53" t="s">
        <v>30524</v>
      </c>
      <c r="CE1009" s="53" t="s">
        <v>30525</v>
      </c>
      <c r="CF1009" s="54">
        <v>2628</v>
      </c>
      <c r="CG1009" s="54">
        <v>0.83499999999999996</v>
      </c>
      <c r="CH1009" s="54">
        <v>1.147</v>
      </c>
      <c r="CI1009" s="54">
        <v>7.6999999999999999E-2</v>
      </c>
      <c r="CJ1009" s="54">
        <v>142</v>
      </c>
      <c r="CK1009" s="54" t="s">
        <v>28918</v>
      </c>
      <c r="CL1009" s="54">
        <v>2.48E-3</v>
      </c>
      <c r="CM1009" s="54">
        <v>0.23400000000000001</v>
      </c>
      <c r="CN1009" s="53" t="s">
        <v>30423</v>
      </c>
      <c r="CO1009" s="54">
        <v>65</v>
      </c>
      <c r="CP1009" s="54">
        <v>85</v>
      </c>
      <c r="CQ1009" s="55">
        <f t="shared" si="15"/>
        <v>0.76470588235294112</v>
      </c>
      <c r="CR1009" s="52" t="s">
        <v>28953</v>
      </c>
    </row>
    <row r="1010" spans="81:96">
      <c r="CC1010" s="52">
        <v>1009</v>
      </c>
      <c r="CD1010" s="53" t="s">
        <v>15709</v>
      </c>
      <c r="CE1010" s="53" t="s">
        <v>15716</v>
      </c>
      <c r="CF1010" s="54">
        <v>1587</v>
      </c>
      <c r="CG1010" s="54">
        <v>0.82699999999999996</v>
      </c>
      <c r="CH1010" s="54">
        <v>0.74099999999999999</v>
      </c>
      <c r="CI1010" s="54">
        <v>0.17100000000000001</v>
      </c>
      <c r="CJ1010" s="54">
        <v>205</v>
      </c>
      <c r="CK1010" s="54">
        <v>7</v>
      </c>
      <c r="CL1010" s="54">
        <v>2.5000000000000001E-3</v>
      </c>
      <c r="CM1010" s="54">
        <v>0.186</v>
      </c>
      <c r="CN1010" s="53" t="s">
        <v>30423</v>
      </c>
      <c r="CO1010" s="54">
        <v>66</v>
      </c>
      <c r="CP1010" s="54">
        <v>85</v>
      </c>
      <c r="CQ1010" s="55">
        <f t="shared" si="15"/>
        <v>0.77647058823529413</v>
      </c>
      <c r="CR1010" s="52" t="s">
        <v>28953</v>
      </c>
    </row>
    <row r="1011" spans="81:96">
      <c r="CC1011" s="52">
        <v>1010</v>
      </c>
      <c r="CD1011" s="53" t="s">
        <v>30526</v>
      </c>
      <c r="CE1011" s="53" t="s">
        <v>30527</v>
      </c>
      <c r="CF1011" s="54">
        <v>1467</v>
      </c>
      <c r="CG1011" s="54">
        <v>0.78300000000000003</v>
      </c>
      <c r="CH1011" s="54">
        <v>0.95299999999999996</v>
      </c>
      <c r="CI1011" s="54">
        <v>2.8000000000000001E-2</v>
      </c>
      <c r="CJ1011" s="54">
        <v>181</v>
      </c>
      <c r="CK1011" s="54">
        <v>7</v>
      </c>
      <c r="CL1011" s="54">
        <v>2.48E-3</v>
      </c>
      <c r="CM1011" s="54">
        <v>0.26100000000000001</v>
      </c>
      <c r="CN1011" s="53" t="s">
        <v>30423</v>
      </c>
      <c r="CO1011" s="54">
        <v>67</v>
      </c>
      <c r="CP1011" s="54">
        <v>85</v>
      </c>
      <c r="CQ1011" s="55">
        <f t="shared" si="15"/>
        <v>0.78823529411764703</v>
      </c>
      <c r="CR1011" s="52" t="s">
        <v>28953</v>
      </c>
    </row>
    <row r="1012" spans="81:96">
      <c r="CC1012" s="52">
        <v>1011</v>
      </c>
      <c r="CD1012" s="53" t="s">
        <v>30528</v>
      </c>
      <c r="CE1012" s="53" t="s">
        <v>30529</v>
      </c>
      <c r="CF1012" s="54">
        <v>800</v>
      </c>
      <c r="CG1012" s="54">
        <v>0.71799999999999997</v>
      </c>
      <c r="CH1012" s="54">
        <v>0.747</v>
      </c>
      <c r="CI1012" s="54">
        <v>0.16</v>
      </c>
      <c r="CJ1012" s="54">
        <v>194</v>
      </c>
      <c r="CK1012" s="54">
        <v>3.7</v>
      </c>
      <c r="CL1012" s="54">
        <v>1.42E-3</v>
      </c>
      <c r="CM1012" s="54">
        <v>0.113</v>
      </c>
      <c r="CN1012" s="53" t="s">
        <v>30423</v>
      </c>
      <c r="CO1012" s="54">
        <v>68</v>
      </c>
      <c r="CP1012" s="54">
        <v>85</v>
      </c>
      <c r="CQ1012" s="55">
        <f t="shared" si="15"/>
        <v>0.8</v>
      </c>
      <c r="CR1012" s="52" t="s">
        <v>28953</v>
      </c>
    </row>
    <row r="1013" spans="81:96">
      <c r="CC1013" s="52">
        <v>1012</v>
      </c>
      <c r="CD1013" s="53" t="s">
        <v>30530</v>
      </c>
      <c r="CE1013" s="53" t="s">
        <v>30531</v>
      </c>
      <c r="CF1013" s="54">
        <v>563</v>
      </c>
      <c r="CG1013" s="54">
        <v>0.71</v>
      </c>
      <c r="CH1013" s="54">
        <v>0.78200000000000003</v>
      </c>
      <c r="CI1013" s="54">
        <v>0.189</v>
      </c>
      <c r="CJ1013" s="54">
        <v>122</v>
      </c>
      <c r="CK1013" s="54">
        <v>4</v>
      </c>
      <c r="CL1013" s="54">
        <v>1.57E-3</v>
      </c>
      <c r="CM1013" s="54">
        <v>0.189</v>
      </c>
      <c r="CN1013" s="53" t="s">
        <v>30423</v>
      </c>
      <c r="CO1013" s="54">
        <v>69</v>
      </c>
      <c r="CP1013" s="54">
        <v>85</v>
      </c>
      <c r="CQ1013" s="55">
        <f t="shared" si="15"/>
        <v>0.81176470588235294</v>
      </c>
      <c r="CR1013" s="52" t="s">
        <v>28953</v>
      </c>
    </row>
    <row r="1014" spans="81:96">
      <c r="CC1014" s="52">
        <v>1013</v>
      </c>
      <c r="CD1014" s="53" t="s">
        <v>30532</v>
      </c>
      <c r="CE1014" s="53" t="s">
        <v>30533</v>
      </c>
      <c r="CF1014" s="54">
        <v>175</v>
      </c>
      <c r="CG1014" s="54">
        <v>0.65400000000000003</v>
      </c>
      <c r="CH1014" s="54">
        <v>0.68400000000000005</v>
      </c>
      <c r="CI1014" s="54">
        <v>0.05</v>
      </c>
      <c r="CJ1014" s="54">
        <v>20</v>
      </c>
      <c r="CK1014" s="54">
        <v>4.8</v>
      </c>
      <c r="CL1014" s="54">
        <v>4.2999999999999999E-4</v>
      </c>
      <c r="CM1014" s="54">
        <v>0.17799999999999999</v>
      </c>
      <c r="CN1014" s="53" t="s">
        <v>30423</v>
      </c>
      <c r="CO1014" s="54">
        <v>70</v>
      </c>
      <c r="CP1014" s="54">
        <v>85</v>
      </c>
      <c r="CQ1014" s="55">
        <f t="shared" si="15"/>
        <v>0.82352941176470584</v>
      </c>
      <c r="CR1014" s="52" t="s">
        <v>28953</v>
      </c>
    </row>
    <row r="1015" spans="81:96">
      <c r="CC1015" s="52">
        <v>1014</v>
      </c>
      <c r="CD1015" s="53" t="s">
        <v>30534</v>
      </c>
      <c r="CE1015" s="53" t="s">
        <v>30535</v>
      </c>
      <c r="CF1015" s="54">
        <v>423</v>
      </c>
      <c r="CG1015" s="54">
        <v>0.58899999999999997</v>
      </c>
      <c r="CH1015" s="54">
        <v>0.55800000000000005</v>
      </c>
      <c r="CI1015" s="54">
        <v>0.19</v>
      </c>
      <c r="CJ1015" s="54">
        <v>42</v>
      </c>
      <c r="CK1015" s="54">
        <v>7.6</v>
      </c>
      <c r="CL1015" s="54">
        <v>6.0999999999999997E-4</v>
      </c>
      <c r="CM1015" s="54">
        <v>0.13900000000000001</v>
      </c>
      <c r="CN1015" s="53" t="s">
        <v>30423</v>
      </c>
      <c r="CO1015" s="54">
        <v>71</v>
      </c>
      <c r="CP1015" s="54">
        <v>85</v>
      </c>
      <c r="CQ1015" s="55">
        <f t="shared" si="15"/>
        <v>0.83529411764705885</v>
      </c>
      <c r="CR1015" s="52" t="s">
        <v>28953</v>
      </c>
    </row>
    <row r="1016" spans="81:96">
      <c r="CC1016" s="52">
        <v>1015</v>
      </c>
      <c r="CD1016" s="53" t="s">
        <v>30536</v>
      </c>
      <c r="CE1016" s="53" t="s">
        <v>30537</v>
      </c>
      <c r="CF1016" s="54">
        <v>257</v>
      </c>
      <c r="CG1016" s="54">
        <v>0.57099999999999995</v>
      </c>
      <c r="CH1016" s="54">
        <v>0.65100000000000002</v>
      </c>
      <c r="CI1016" s="54">
        <v>0</v>
      </c>
      <c r="CJ1016" s="54">
        <v>1</v>
      </c>
      <c r="CK1016" s="54">
        <v>8.8000000000000007</v>
      </c>
      <c r="CL1016" s="54">
        <v>2.9E-4</v>
      </c>
      <c r="CM1016" s="54">
        <v>0.17299999999999999</v>
      </c>
      <c r="CN1016" s="53" t="s">
        <v>30423</v>
      </c>
      <c r="CO1016" s="54">
        <v>72</v>
      </c>
      <c r="CP1016" s="54">
        <v>85</v>
      </c>
      <c r="CQ1016" s="55">
        <f t="shared" si="15"/>
        <v>0.84705882352941175</v>
      </c>
      <c r="CR1016" s="52" t="s">
        <v>28953</v>
      </c>
    </row>
    <row r="1017" spans="81:96">
      <c r="CC1017" s="52">
        <v>1016</v>
      </c>
      <c r="CD1017" s="53" t="s">
        <v>30538</v>
      </c>
      <c r="CE1017" s="53" t="s">
        <v>30539</v>
      </c>
      <c r="CF1017" s="54">
        <v>1324</v>
      </c>
      <c r="CG1017" s="54">
        <v>0.57099999999999995</v>
      </c>
      <c r="CH1017" s="54">
        <v>0.57099999999999995</v>
      </c>
      <c r="CI1017" s="54">
        <v>0.20399999999999999</v>
      </c>
      <c r="CJ1017" s="54">
        <v>49</v>
      </c>
      <c r="CK1017" s="54" t="s">
        <v>28918</v>
      </c>
      <c r="CL1017" s="54">
        <v>4.0999999999999999E-4</v>
      </c>
      <c r="CM1017" s="54">
        <v>0.16900000000000001</v>
      </c>
      <c r="CN1017" s="53" t="s">
        <v>30423</v>
      </c>
      <c r="CO1017" s="54">
        <v>73</v>
      </c>
      <c r="CP1017" s="54">
        <v>85</v>
      </c>
      <c r="CQ1017" s="55">
        <f t="shared" si="15"/>
        <v>0.85882352941176465</v>
      </c>
      <c r="CR1017" s="52" t="s">
        <v>28953</v>
      </c>
    </row>
    <row r="1018" spans="81:96">
      <c r="CC1018" s="52">
        <v>1017</v>
      </c>
      <c r="CD1018" s="53" t="s">
        <v>30540</v>
      </c>
      <c r="CE1018" s="53" t="s">
        <v>30541</v>
      </c>
      <c r="CF1018" s="54">
        <v>1526</v>
      </c>
      <c r="CG1018" s="54">
        <v>0.54600000000000004</v>
      </c>
      <c r="CH1018" s="54">
        <v>0.70299999999999996</v>
      </c>
      <c r="CI1018" s="54">
        <v>6.2E-2</v>
      </c>
      <c r="CJ1018" s="54">
        <v>130</v>
      </c>
      <c r="CK1018" s="54">
        <v>7.5</v>
      </c>
      <c r="CL1018" s="54">
        <v>1.97E-3</v>
      </c>
      <c r="CM1018" s="54">
        <v>0.159</v>
      </c>
      <c r="CN1018" s="53" t="s">
        <v>30423</v>
      </c>
      <c r="CO1018" s="54">
        <v>74</v>
      </c>
      <c r="CP1018" s="54">
        <v>85</v>
      </c>
      <c r="CQ1018" s="55">
        <f t="shared" si="15"/>
        <v>0.87058823529411766</v>
      </c>
      <c r="CR1018" s="52" t="s">
        <v>28953</v>
      </c>
    </row>
    <row r="1019" spans="81:96">
      <c r="CC1019" s="52">
        <v>1018</v>
      </c>
      <c r="CD1019" s="53" t="s">
        <v>30542</v>
      </c>
      <c r="CE1019" s="53" t="s">
        <v>30543</v>
      </c>
      <c r="CF1019" s="54">
        <v>1588</v>
      </c>
      <c r="CG1019" s="54">
        <v>0.52400000000000002</v>
      </c>
      <c r="CH1019" s="54">
        <v>0.61899999999999999</v>
      </c>
      <c r="CI1019" s="54">
        <v>7.0000000000000007E-2</v>
      </c>
      <c r="CJ1019" s="54">
        <v>129</v>
      </c>
      <c r="CK1019" s="54">
        <v>9.4</v>
      </c>
      <c r="CL1019" s="54">
        <v>2.0400000000000001E-3</v>
      </c>
      <c r="CM1019" s="54">
        <v>0.18099999999999999</v>
      </c>
      <c r="CN1019" s="53" t="s">
        <v>30423</v>
      </c>
      <c r="CO1019" s="54">
        <v>75</v>
      </c>
      <c r="CP1019" s="54">
        <v>85</v>
      </c>
      <c r="CQ1019" s="55">
        <f t="shared" si="15"/>
        <v>0.88235294117647056</v>
      </c>
      <c r="CR1019" s="52" t="s">
        <v>28953</v>
      </c>
    </row>
    <row r="1020" spans="81:96">
      <c r="CC1020" s="52">
        <v>1019</v>
      </c>
      <c r="CD1020" s="53" t="s">
        <v>30544</v>
      </c>
      <c r="CE1020" s="53" t="s">
        <v>30545</v>
      </c>
      <c r="CF1020" s="54">
        <v>371</v>
      </c>
      <c r="CG1020" s="54">
        <v>0.45200000000000001</v>
      </c>
      <c r="CH1020" s="54">
        <v>0.67</v>
      </c>
      <c r="CI1020" s="54">
        <v>0.111</v>
      </c>
      <c r="CJ1020" s="54">
        <v>18</v>
      </c>
      <c r="CK1020" s="54" t="s">
        <v>28918</v>
      </c>
      <c r="CL1020" s="54">
        <v>6.4000000000000005E-4</v>
      </c>
      <c r="CM1020" s="54">
        <v>0.36699999999999999</v>
      </c>
      <c r="CN1020" s="53" t="s">
        <v>30423</v>
      </c>
      <c r="CO1020" s="54">
        <v>76</v>
      </c>
      <c r="CP1020" s="54">
        <v>85</v>
      </c>
      <c r="CQ1020" s="55">
        <f t="shared" si="15"/>
        <v>0.89411764705882357</v>
      </c>
      <c r="CR1020" s="52" t="s">
        <v>28953</v>
      </c>
    </row>
    <row r="1021" spans="81:96">
      <c r="CC1021" s="52">
        <v>1020</v>
      </c>
      <c r="CD1021" s="53" t="s">
        <v>30546</v>
      </c>
      <c r="CE1021" s="53" t="s">
        <v>30547</v>
      </c>
      <c r="CF1021" s="54">
        <v>273</v>
      </c>
      <c r="CG1021" s="54">
        <v>0.377</v>
      </c>
      <c r="CH1021" s="54">
        <v>0.49199999999999999</v>
      </c>
      <c r="CI1021" s="54">
        <v>0.13500000000000001</v>
      </c>
      <c r="CJ1021" s="54">
        <v>37</v>
      </c>
      <c r="CK1021" s="54">
        <v>8.1999999999999993</v>
      </c>
      <c r="CL1021" s="54">
        <v>4.8000000000000001E-4</v>
      </c>
      <c r="CM1021" s="54">
        <v>0.155</v>
      </c>
      <c r="CN1021" s="53" t="s">
        <v>30423</v>
      </c>
      <c r="CO1021" s="54">
        <v>77</v>
      </c>
      <c r="CP1021" s="54">
        <v>85</v>
      </c>
      <c r="CQ1021" s="55">
        <f t="shared" si="15"/>
        <v>0.90588235294117647</v>
      </c>
      <c r="CR1021" s="52" t="s">
        <v>28953</v>
      </c>
    </row>
    <row r="1022" spans="81:96">
      <c r="CC1022" s="52">
        <v>1021</v>
      </c>
      <c r="CD1022" s="53" t="s">
        <v>30548</v>
      </c>
      <c r="CE1022" s="53" t="s">
        <v>30549</v>
      </c>
      <c r="CF1022" s="54">
        <v>421</v>
      </c>
      <c r="CG1022" s="54">
        <v>0.32400000000000001</v>
      </c>
      <c r="CH1022" s="54">
        <v>0.51400000000000001</v>
      </c>
      <c r="CI1022" s="54">
        <v>0.115</v>
      </c>
      <c r="CJ1022" s="54">
        <v>26</v>
      </c>
      <c r="CK1022" s="54" t="s">
        <v>28918</v>
      </c>
      <c r="CL1022" s="54">
        <v>3.4000000000000002E-4</v>
      </c>
      <c r="CM1022" s="54">
        <v>0.14299999999999999</v>
      </c>
      <c r="CN1022" s="53" t="s">
        <v>30423</v>
      </c>
      <c r="CO1022" s="54">
        <v>78</v>
      </c>
      <c r="CP1022" s="54">
        <v>85</v>
      </c>
      <c r="CQ1022" s="55">
        <f t="shared" si="15"/>
        <v>0.91764705882352937</v>
      </c>
      <c r="CR1022" s="52" t="s">
        <v>28953</v>
      </c>
    </row>
    <row r="1023" spans="81:96">
      <c r="CC1023" s="52">
        <v>1022</v>
      </c>
      <c r="CD1023" s="53" t="s">
        <v>30550</v>
      </c>
      <c r="CE1023" s="53" t="s">
        <v>30551</v>
      </c>
      <c r="CF1023" s="54">
        <v>428</v>
      </c>
      <c r="CG1023" s="54">
        <v>0.26</v>
      </c>
      <c r="CH1023" s="54">
        <v>0.223</v>
      </c>
      <c r="CI1023" s="54">
        <v>9.0999999999999998E-2</v>
      </c>
      <c r="CJ1023" s="54">
        <v>66</v>
      </c>
      <c r="CK1023" s="54" t="s">
        <v>28918</v>
      </c>
      <c r="CL1023" s="54">
        <v>1.8000000000000001E-4</v>
      </c>
      <c r="CM1023" s="54">
        <v>4.3999999999999997E-2</v>
      </c>
      <c r="CN1023" s="53" t="s">
        <v>30423</v>
      </c>
      <c r="CO1023" s="54">
        <v>79</v>
      </c>
      <c r="CP1023" s="54">
        <v>85</v>
      </c>
      <c r="CQ1023" s="55">
        <f t="shared" si="15"/>
        <v>0.92941176470588238</v>
      </c>
      <c r="CR1023" s="52" t="s">
        <v>28953</v>
      </c>
    </row>
    <row r="1024" spans="81:96">
      <c r="CC1024" s="52">
        <v>1023</v>
      </c>
      <c r="CD1024" s="53" t="s">
        <v>30552</v>
      </c>
      <c r="CE1024" s="53" t="s">
        <v>30553</v>
      </c>
      <c r="CF1024" s="54">
        <v>331</v>
      </c>
      <c r="CG1024" s="54">
        <v>0.251</v>
      </c>
      <c r="CH1024" s="54">
        <v>0.27200000000000002</v>
      </c>
      <c r="CI1024" s="54">
        <v>3.6999999999999998E-2</v>
      </c>
      <c r="CJ1024" s="54">
        <v>107</v>
      </c>
      <c r="CK1024" s="54">
        <v>6.5</v>
      </c>
      <c r="CL1024" s="54">
        <v>7.1000000000000002E-4</v>
      </c>
      <c r="CM1024" s="54">
        <v>8.2000000000000003E-2</v>
      </c>
      <c r="CN1024" s="53" t="s">
        <v>30423</v>
      </c>
      <c r="CO1024" s="54">
        <v>80</v>
      </c>
      <c r="CP1024" s="54">
        <v>85</v>
      </c>
      <c r="CQ1024" s="55">
        <f t="shared" si="15"/>
        <v>0.94117647058823528</v>
      </c>
      <c r="CR1024" s="52" t="s">
        <v>28953</v>
      </c>
    </row>
    <row r="1025" spans="81:96">
      <c r="CC1025" s="52">
        <v>1024</v>
      </c>
      <c r="CD1025" s="53" t="s">
        <v>29138</v>
      </c>
      <c r="CE1025" s="53" t="s">
        <v>29139</v>
      </c>
      <c r="CF1025" s="54">
        <v>384</v>
      </c>
      <c r="CG1025" s="54">
        <v>0.25</v>
      </c>
      <c r="CH1025" s="54">
        <v>0.33400000000000002</v>
      </c>
      <c r="CI1025" s="54">
        <v>3.4000000000000002E-2</v>
      </c>
      <c r="CJ1025" s="54">
        <v>262</v>
      </c>
      <c r="CK1025" s="54">
        <v>4.4000000000000004</v>
      </c>
      <c r="CL1025" s="54">
        <v>1.1800000000000001E-3</v>
      </c>
      <c r="CM1025" s="54">
        <v>9.8000000000000004E-2</v>
      </c>
      <c r="CN1025" s="53" t="s">
        <v>30423</v>
      </c>
      <c r="CO1025" s="54">
        <v>81</v>
      </c>
      <c r="CP1025" s="54">
        <v>85</v>
      </c>
      <c r="CQ1025" s="55">
        <f t="shared" si="15"/>
        <v>0.95294117647058818</v>
      </c>
      <c r="CR1025" s="52" t="s">
        <v>28953</v>
      </c>
    </row>
    <row r="1026" spans="81:96">
      <c r="CC1026" s="52">
        <v>1025</v>
      </c>
      <c r="CD1026" s="53" t="s">
        <v>30554</v>
      </c>
      <c r="CE1026" s="53" t="s">
        <v>30555</v>
      </c>
      <c r="CF1026" s="54">
        <v>5</v>
      </c>
      <c r="CG1026" s="54">
        <v>0.25</v>
      </c>
      <c r="CH1026" s="54">
        <v>0.16700000000000001</v>
      </c>
      <c r="CI1026" s="54"/>
      <c r="CJ1026" s="54"/>
      <c r="CK1026" s="54"/>
      <c r="CL1026" s="54">
        <v>2.0000000000000002E-5</v>
      </c>
      <c r="CM1026" s="54">
        <v>4.5999999999999999E-2</v>
      </c>
      <c r="CN1026" s="53" t="s">
        <v>30423</v>
      </c>
      <c r="CO1026" s="54">
        <v>81</v>
      </c>
      <c r="CP1026" s="54">
        <v>85</v>
      </c>
      <c r="CQ1026" s="55">
        <f t="shared" ref="CQ1026:CQ1089" si="16">CO1026/CP1026</f>
        <v>0.95294117647058818</v>
      </c>
      <c r="CR1026" s="52" t="s">
        <v>28953</v>
      </c>
    </row>
    <row r="1027" spans="81:96">
      <c r="CC1027" s="52">
        <v>1026</v>
      </c>
      <c r="CD1027" s="53" t="s">
        <v>30556</v>
      </c>
      <c r="CE1027" s="53" t="s">
        <v>30557</v>
      </c>
      <c r="CF1027" s="54">
        <v>184</v>
      </c>
      <c r="CG1027" s="54">
        <v>0.159</v>
      </c>
      <c r="CH1027" s="54">
        <v>0.253</v>
      </c>
      <c r="CI1027" s="54">
        <v>9.7000000000000003E-2</v>
      </c>
      <c r="CJ1027" s="54">
        <v>31</v>
      </c>
      <c r="CK1027" s="54" t="s">
        <v>28918</v>
      </c>
      <c r="CL1027" s="54">
        <v>2.9999999999999997E-4</v>
      </c>
      <c r="CM1027" s="54">
        <v>0.111</v>
      </c>
      <c r="CN1027" s="53" t="s">
        <v>30423</v>
      </c>
      <c r="CO1027" s="54">
        <v>83</v>
      </c>
      <c r="CP1027" s="54">
        <v>85</v>
      </c>
      <c r="CQ1027" s="55">
        <f t="shared" si="16"/>
        <v>0.97647058823529409</v>
      </c>
      <c r="CR1027" s="52" t="s">
        <v>28953</v>
      </c>
    </row>
    <row r="1028" spans="81:96">
      <c r="CC1028" s="52">
        <v>1027</v>
      </c>
      <c r="CD1028" s="53" t="s">
        <v>30558</v>
      </c>
      <c r="CE1028" s="53" t="s">
        <v>30559</v>
      </c>
      <c r="CF1028" s="54">
        <v>185</v>
      </c>
      <c r="CG1028" s="54">
        <v>0.13900000000000001</v>
      </c>
      <c r="CH1028" s="54">
        <v>0.21</v>
      </c>
      <c r="CI1028" s="54">
        <v>0</v>
      </c>
      <c r="CJ1028" s="54">
        <v>32</v>
      </c>
      <c r="CK1028" s="54">
        <v>7.4</v>
      </c>
      <c r="CL1028" s="54">
        <v>2.7E-4</v>
      </c>
      <c r="CM1028" s="54">
        <v>0.05</v>
      </c>
      <c r="CN1028" s="53" t="s">
        <v>30423</v>
      </c>
      <c r="CO1028" s="54">
        <v>84</v>
      </c>
      <c r="CP1028" s="54">
        <v>85</v>
      </c>
      <c r="CQ1028" s="55">
        <f t="shared" si="16"/>
        <v>0.9882352941176471</v>
      </c>
      <c r="CR1028" s="52" t="s">
        <v>28953</v>
      </c>
    </row>
    <row r="1029" spans="81:96">
      <c r="CC1029" s="52">
        <v>1028</v>
      </c>
      <c r="CD1029" s="53" t="s">
        <v>24898</v>
      </c>
      <c r="CE1029" s="53" t="s">
        <v>24897</v>
      </c>
      <c r="CF1029" s="54">
        <v>44</v>
      </c>
      <c r="CG1029" s="54">
        <v>7.4999999999999997E-2</v>
      </c>
      <c r="CH1029" s="54">
        <v>0.112</v>
      </c>
      <c r="CI1029" s="54">
        <v>2.8000000000000001E-2</v>
      </c>
      <c r="CJ1029" s="54">
        <v>72</v>
      </c>
      <c r="CK1029" s="54"/>
      <c r="CL1029" s="54">
        <v>9.0000000000000006E-5</v>
      </c>
      <c r="CM1029" s="54">
        <v>2.8000000000000001E-2</v>
      </c>
      <c r="CN1029" s="53" t="s">
        <v>30423</v>
      </c>
      <c r="CO1029" s="54">
        <v>85</v>
      </c>
      <c r="CP1029" s="54">
        <v>85</v>
      </c>
      <c r="CQ1029" s="55">
        <f t="shared" si="16"/>
        <v>1</v>
      </c>
      <c r="CR1029" s="52" t="s">
        <v>28953</v>
      </c>
    </row>
    <row r="1030" spans="81:96">
      <c r="CC1030" s="52">
        <v>1029</v>
      </c>
      <c r="CD1030" s="53" t="s">
        <v>30560</v>
      </c>
      <c r="CE1030" s="53" t="s">
        <v>30561</v>
      </c>
      <c r="CF1030" s="54">
        <v>2329</v>
      </c>
      <c r="CG1030" s="54">
        <v>15.436</v>
      </c>
      <c r="CH1030" s="54">
        <v>14.192</v>
      </c>
      <c r="CI1030" s="54">
        <v>1.526</v>
      </c>
      <c r="CJ1030" s="54">
        <v>19</v>
      </c>
      <c r="CK1030" s="54">
        <v>4.0999999999999996</v>
      </c>
      <c r="CL1030" s="54">
        <v>1.421E-2</v>
      </c>
      <c r="CM1030" s="54">
        <v>7.4550000000000001</v>
      </c>
      <c r="CN1030" s="53" t="s">
        <v>30562</v>
      </c>
      <c r="CO1030" s="54">
        <v>1</v>
      </c>
      <c r="CP1030" s="54">
        <v>73</v>
      </c>
      <c r="CQ1030" s="55">
        <f t="shared" si="16"/>
        <v>1.3698630136986301E-2</v>
      </c>
      <c r="CR1030" s="52" t="s">
        <v>28907</v>
      </c>
    </row>
    <row r="1031" spans="81:96">
      <c r="CC1031" s="52">
        <v>1030</v>
      </c>
      <c r="CD1031" s="53" t="s">
        <v>29935</v>
      </c>
      <c r="CE1031" s="53" t="s">
        <v>29936</v>
      </c>
      <c r="CF1031" s="54">
        <v>26673</v>
      </c>
      <c r="CG1031" s="54">
        <v>13.308999999999999</v>
      </c>
      <c r="CH1031" s="54">
        <v>12.478999999999999</v>
      </c>
      <c r="CI1031" s="54">
        <v>3.4239999999999999</v>
      </c>
      <c r="CJ1031" s="54">
        <v>132</v>
      </c>
      <c r="CK1031" s="54">
        <v>6.5</v>
      </c>
      <c r="CL1031" s="54">
        <v>0.11473999999999999</v>
      </c>
      <c r="CM1031" s="54">
        <v>7.48</v>
      </c>
      <c r="CN1031" s="53" t="s">
        <v>30562</v>
      </c>
      <c r="CO1031" s="54">
        <v>2</v>
      </c>
      <c r="CP1031" s="54">
        <v>73</v>
      </c>
      <c r="CQ1031" s="55">
        <f t="shared" si="16"/>
        <v>2.7397260273972601E-2</v>
      </c>
      <c r="CR1031" s="52" t="s">
        <v>28907</v>
      </c>
    </row>
    <row r="1032" spans="81:96">
      <c r="CC1032" s="52">
        <v>1031</v>
      </c>
      <c r="CD1032" s="53" t="s">
        <v>29963</v>
      </c>
      <c r="CE1032" s="53" t="s">
        <v>29964</v>
      </c>
      <c r="CF1032" s="54">
        <v>3964</v>
      </c>
      <c r="CG1032" s="54">
        <v>7.8449999999999998</v>
      </c>
      <c r="CH1032" s="54">
        <v>8.8109999999999999</v>
      </c>
      <c r="CI1032" s="54">
        <v>1.512</v>
      </c>
      <c r="CJ1032" s="54">
        <v>82</v>
      </c>
      <c r="CK1032" s="54">
        <v>5.3</v>
      </c>
      <c r="CL1032" s="54">
        <v>1.0370000000000001E-2</v>
      </c>
      <c r="CM1032" s="54">
        <v>2.6880000000000002</v>
      </c>
      <c r="CN1032" s="53" t="s">
        <v>30562</v>
      </c>
      <c r="CO1032" s="54">
        <v>3</v>
      </c>
      <c r="CP1032" s="54">
        <v>73</v>
      </c>
      <c r="CQ1032" s="55">
        <f t="shared" si="16"/>
        <v>4.1095890410958902E-2</v>
      </c>
      <c r="CR1032" s="52" t="s">
        <v>28907</v>
      </c>
    </row>
    <row r="1033" spans="81:96">
      <c r="CC1033" s="52">
        <v>1032</v>
      </c>
      <c r="CD1033" s="53" t="s">
        <v>30563</v>
      </c>
      <c r="CE1033" s="53" t="s">
        <v>30564</v>
      </c>
      <c r="CF1033" s="54">
        <v>2345</v>
      </c>
      <c r="CG1033" s="54">
        <v>7.81</v>
      </c>
      <c r="CH1033" s="54">
        <v>10.255000000000001</v>
      </c>
      <c r="CI1033" s="54">
        <v>0.77800000000000002</v>
      </c>
      <c r="CJ1033" s="54">
        <v>9</v>
      </c>
      <c r="CK1033" s="54" t="s">
        <v>28918</v>
      </c>
      <c r="CL1033" s="54">
        <v>4.3899999999999998E-3</v>
      </c>
      <c r="CM1033" s="54">
        <v>5.03</v>
      </c>
      <c r="CN1033" s="53" t="s">
        <v>30562</v>
      </c>
      <c r="CO1033" s="54">
        <v>4</v>
      </c>
      <c r="CP1033" s="54">
        <v>73</v>
      </c>
      <c r="CQ1033" s="55">
        <f t="shared" si="16"/>
        <v>5.4794520547945202E-2</v>
      </c>
      <c r="CR1033" s="52" t="s">
        <v>28907</v>
      </c>
    </row>
    <row r="1034" spans="81:96">
      <c r="CC1034" s="52">
        <v>1033</v>
      </c>
      <c r="CD1034" s="53" t="s">
        <v>30426</v>
      </c>
      <c r="CE1034" s="53" t="s">
        <v>30427</v>
      </c>
      <c r="CF1034" s="54">
        <v>950</v>
      </c>
      <c r="CG1034" s="54">
        <v>7.4779999999999998</v>
      </c>
      <c r="CH1034" s="54">
        <v>8.5589999999999993</v>
      </c>
      <c r="CI1034" s="54">
        <v>16.571000000000002</v>
      </c>
      <c r="CJ1034" s="54">
        <v>14</v>
      </c>
      <c r="CK1034" s="54">
        <v>3.6</v>
      </c>
      <c r="CL1034" s="54">
        <v>3.0799999999999998E-3</v>
      </c>
      <c r="CM1034" s="54">
        <v>3.2919999999999998</v>
      </c>
      <c r="CN1034" s="53" t="s">
        <v>30562</v>
      </c>
      <c r="CO1034" s="54">
        <v>5</v>
      </c>
      <c r="CP1034" s="54">
        <v>73</v>
      </c>
      <c r="CQ1034" s="55">
        <f t="shared" si="16"/>
        <v>6.8493150684931503E-2</v>
      </c>
      <c r="CR1034" s="52" t="s">
        <v>28907</v>
      </c>
    </row>
    <row r="1035" spans="81:96">
      <c r="CC1035" s="52">
        <v>1034</v>
      </c>
      <c r="CD1035" s="53" t="s">
        <v>29971</v>
      </c>
      <c r="CE1035" s="53" t="s">
        <v>29972</v>
      </c>
      <c r="CF1035" s="54">
        <v>9712</v>
      </c>
      <c r="CG1035" s="54">
        <v>6.8129999999999997</v>
      </c>
      <c r="CH1035" s="54">
        <v>8.5009999999999994</v>
      </c>
      <c r="CI1035" s="54">
        <v>1.524</v>
      </c>
      <c r="CJ1035" s="54">
        <v>103</v>
      </c>
      <c r="CK1035" s="54">
        <v>6.6</v>
      </c>
      <c r="CL1035" s="54">
        <v>2.4240000000000001E-2</v>
      </c>
      <c r="CM1035" s="54">
        <v>3.109</v>
      </c>
      <c r="CN1035" s="53" t="s">
        <v>30562</v>
      </c>
      <c r="CO1035" s="54">
        <v>6</v>
      </c>
      <c r="CP1035" s="54">
        <v>73</v>
      </c>
      <c r="CQ1035" s="55">
        <f t="shared" si="16"/>
        <v>8.2191780821917804E-2</v>
      </c>
      <c r="CR1035" s="52" t="s">
        <v>28907</v>
      </c>
    </row>
    <row r="1036" spans="81:96">
      <c r="CC1036" s="52">
        <v>1035</v>
      </c>
      <c r="CD1036" s="53" t="s">
        <v>162</v>
      </c>
      <c r="CE1036" s="53" t="s">
        <v>160</v>
      </c>
      <c r="CF1036" s="54">
        <v>30531</v>
      </c>
      <c r="CG1036" s="54">
        <v>6.4089999999999998</v>
      </c>
      <c r="CH1036" s="54">
        <v>6.0449999999999999</v>
      </c>
      <c r="CI1036" s="54">
        <v>1.917</v>
      </c>
      <c r="CJ1036" s="54">
        <v>820</v>
      </c>
      <c r="CK1036" s="54">
        <v>4.2</v>
      </c>
      <c r="CL1036" s="54">
        <v>5.919E-2</v>
      </c>
      <c r="CM1036" s="54">
        <v>1.169</v>
      </c>
      <c r="CN1036" s="53" t="s">
        <v>30562</v>
      </c>
      <c r="CO1036" s="54">
        <v>7</v>
      </c>
      <c r="CP1036" s="54">
        <v>73</v>
      </c>
      <c r="CQ1036" s="55">
        <f t="shared" si="16"/>
        <v>9.5890410958904104E-2</v>
      </c>
      <c r="CR1036" s="52" t="s">
        <v>28907</v>
      </c>
    </row>
    <row r="1037" spans="81:96">
      <c r="CC1037" s="52">
        <v>1036</v>
      </c>
      <c r="CD1037" s="53" t="s">
        <v>29977</v>
      </c>
      <c r="CE1037" s="53" t="s">
        <v>29978</v>
      </c>
      <c r="CF1037" s="54">
        <v>5799</v>
      </c>
      <c r="CG1037" s="54">
        <v>6.3319999999999999</v>
      </c>
      <c r="CH1037" s="54">
        <v>5.6609999999999996</v>
      </c>
      <c r="CI1037" s="54">
        <v>0.79400000000000004</v>
      </c>
      <c r="CJ1037" s="54">
        <v>141</v>
      </c>
      <c r="CK1037" s="54">
        <v>5.7</v>
      </c>
      <c r="CL1037" s="54">
        <v>1.9259999999999999E-2</v>
      </c>
      <c r="CM1037" s="54">
        <v>2.4009999999999998</v>
      </c>
      <c r="CN1037" s="53" t="s">
        <v>30562</v>
      </c>
      <c r="CO1037" s="54">
        <v>8</v>
      </c>
      <c r="CP1037" s="54">
        <v>73</v>
      </c>
      <c r="CQ1037" s="55">
        <f t="shared" si="16"/>
        <v>0.1095890410958904</v>
      </c>
      <c r="CR1037" s="52" t="s">
        <v>28907</v>
      </c>
    </row>
    <row r="1038" spans="81:96">
      <c r="CC1038" s="52">
        <v>1037</v>
      </c>
      <c r="CD1038" s="53" t="s">
        <v>29989</v>
      </c>
      <c r="CE1038" s="53" t="s">
        <v>29990</v>
      </c>
      <c r="CF1038" s="54">
        <v>13533</v>
      </c>
      <c r="CG1038" s="54">
        <v>5.6180000000000003</v>
      </c>
      <c r="CH1038" s="54">
        <v>5.8949999999999996</v>
      </c>
      <c r="CI1038" s="54">
        <v>1.353</v>
      </c>
      <c r="CJ1038" s="54">
        <v>167</v>
      </c>
      <c r="CK1038" s="54">
        <v>7.9</v>
      </c>
      <c r="CL1038" s="54">
        <v>4.3490000000000001E-2</v>
      </c>
      <c r="CM1038" s="54">
        <v>3.17</v>
      </c>
      <c r="CN1038" s="53" t="s">
        <v>30562</v>
      </c>
      <c r="CO1038" s="54">
        <v>9</v>
      </c>
      <c r="CP1038" s="54">
        <v>73</v>
      </c>
      <c r="CQ1038" s="55">
        <f t="shared" si="16"/>
        <v>0.12328767123287671</v>
      </c>
      <c r="CR1038" s="52" t="s">
        <v>28907</v>
      </c>
    </row>
    <row r="1039" spans="81:96">
      <c r="CC1039" s="52">
        <v>1038</v>
      </c>
      <c r="CD1039" s="53" t="s">
        <v>29995</v>
      </c>
      <c r="CE1039" s="53" t="s">
        <v>29996</v>
      </c>
      <c r="CF1039" s="54">
        <v>10387</v>
      </c>
      <c r="CG1039" s="54">
        <v>5.3529999999999998</v>
      </c>
      <c r="CH1039" s="54">
        <v>5.1319999999999997</v>
      </c>
      <c r="CI1039" s="54">
        <v>1.2869999999999999</v>
      </c>
      <c r="CJ1039" s="54">
        <v>202</v>
      </c>
      <c r="CK1039" s="54">
        <v>6.4</v>
      </c>
      <c r="CL1039" s="54">
        <v>2.3730000000000001E-2</v>
      </c>
      <c r="CM1039" s="54">
        <v>1.6459999999999999</v>
      </c>
      <c r="CN1039" s="53" t="s">
        <v>30562</v>
      </c>
      <c r="CO1039" s="54">
        <v>10</v>
      </c>
      <c r="CP1039" s="54">
        <v>73</v>
      </c>
      <c r="CQ1039" s="55">
        <f t="shared" si="16"/>
        <v>0.13698630136986301</v>
      </c>
      <c r="CR1039" s="52" t="s">
        <v>28907</v>
      </c>
    </row>
    <row r="1040" spans="81:96">
      <c r="CC1040" s="52">
        <v>1039</v>
      </c>
      <c r="CD1040" s="53" t="s">
        <v>3938</v>
      </c>
      <c r="CE1040" s="53" t="s">
        <v>3936</v>
      </c>
      <c r="CF1040" s="54">
        <v>7312</v>
      </c>
      <c r="CG1040" s="54">
        <v>5.1619999999999999</v>
      </c>
      <c r="CH1040" s="54">
        <v>4.9039999999999999</v>
      </c>
      <c r="CI1040" s="54">
        <v>1.2649999999999999</v>
      </c>
      <c r="CJ1040" s="54">
        <v>181</v>
      </c>
      <c r="CK1040" s="54">
        <v>5.6</v>
      </c>
      <c r="CL1040" s="54">
        <v>2.0619999999999999E-2</v>
      </c>
      <c r="CM1040" s="54">
        <v>1.7110000000000001</v>
      </c>
      <c r="CN1040" s="53" t="s">
        <v>30562</v>
      </c>
      <c r="CO1040" s="54">
        <v>11</v>
      </c>
      <c r="CP1040" s="54">
        <v>73</v>
      </c>
      <c r="CQ1040" s="55">
        <f t="shared" si="16"/>
        <v>0.15068493150684931</v>
      </c>
      <c r="CR1040" s="52" t="s">
        <v>28907</v>
      </c>
    </row>
    <row r="1041" spans="81:96">
      <c r="CC1041" s="52">
        <v>1040</v>
      </c>
      <c r="CD1041" s="53" t="s">
        <v>30009</v>
      </c>
      <c r="CE1041" s="53" t="s">
        <v>30010</v>
      </c>
      <c r="CF1041" s="54">
        <v>7728</v>
      </c>
      <c r="CG1041" s="54">
        <v>4.8819999999999997</v>
      </c>
      <c r="CH1041" s="54">
        <v>4.9690000000000003</v>
      </c>
      <c r="CI1041" s="54">
        <v>0.96599999999999997</v>
      </c>
      <c r="CJ1041" s="54">
        <v>264</v>
      </c>
      <c r="CK1041" s="54">
        <v>4.8</v>
      </c>
      <c r="CL1041" s="54">
        <v>2.162E-2</v>
      </c>
      <c r="CM1041" s="54">
        <v>1.5269999999999999</v>
      </c>
      <c r="CN1041" s="53" t="s">
        <v>30562</v>
      </c>
      <c r="CO1041" s="54">
        <v>12</v>
      </c>
      <c r="CP1041" s="54">
        <v>73</v>
      </c>
      <c r="CQ1041" s="55">
        <f t="shared" si="16"/>
        <v>0.16438356164383561</v>
      </c>
      <c r="CR1041" s="52" t="s">
        <v>28907</v>
      </c>
    </row>
    <row r="1042" spans="81:96">
      <c r="CC1042" s="52">
        <v>1041</v>
      </c>
      <c r="CD1042" s="53" t="s">
        <v>29816</v>
      </c>
      <c r="CE1042" s="53" t="s">
        <v>29817</v>
      </c>
      <c r="CF1042" s="54">
        <v>1702</v>
      </c>
      <c r="CG1042" s="54">
        <v>4.4470000000000001</v>
      </c>
      <c r="CH1042" s="54">
        <v>3.7930000000000001</v>
      </c>
      <c r="CI1042" s="54">
        <v>0.99</v>
      </c>
      <c r="CJ1042" s="54">
        <v>96</v>
      </c>
      <c r="CK1042" s="54">
        <v>3.2</v>
      </c>
      <c r="CL1042" s="54">
        <v>6.3499999999999997E-3</v>
      </c>
      <c r="CM1042" s="54">
        <v>1.0469999999999999</v>
      </c>
      <c r="CN1042" s="53" t="s">
        <v>30562</v>
      </c>
      <c r="CO1042" s="54">
        <v>13</v>
      </c>
      <c r="CP1042" s="54">
        <v>73</v>
      </c>
      <c r="CQ1042" s="55">
        <f t="shared" si="16"/>
        <v>0.17808219178082191</v>
      </c>
      <c r="CR1042" s="52" t="s">
        <v>28907</v>
      </c>
    </row>
    <row r="1043" spans="81:96">
      <c r="CC1043" s="52">
        <v>1042</v>
      </c>
      <c r="CD1043" s="53" t="s">
        <v>30029</v>
      </c>
      <c r="CE1043" s="53" t="s">
        <v>30030</v>
      </c>
      <c r="CF1043" s="54">
        <v>10154</v>
      </c>
      <c r="CG1043" s="54">
        <v>4.3810000000000002</v>
      </c>
      <c r="CH1043" s="54">
        <v>4.5549999999999997</v>
      </c>
      <c r="CI1043" s="54">
        <v>1.393</v>
      </c>
      <c r="CJ1043" s="54">
        <v>354</v>
      </c>
      <c r="CK1043" s="54">
        <v>5.9</v>
      </c>
      <c r="CL1043" s="54">
        <v>2.2200000000000001E-2</v>
      </c>
      <c r="CM1043" s="54">
        <v>1.3520000000000001</v>
      </c>
      <c r="CN1043" s="53" t="s">
        <v>30562</v>
      </c>
      <c r="CO1043" s="54">
        <v>14</v>
      </c>
      <c r="CP1043" s="54">
        <v>73</v>
      </c>
      <c r="CQ1043" s="55">
        <f t="shared" si="16"/>
        <v>0.19178082191780821</v>
      </c>
      <c r="CR1043" s="52" t="s">
        <v>28907</v>
      </c>
    </row>
    <row r="1044" spans="81:96">
      <c r="CC1044" s="52">
        <v>1043</v>
      </c>
      <c r="CD1044" s="53" t="s">
        <v>30039</v>
      </c>
      <c r="CE1044" s="53" t="s">
        <v>30040</v>
      </c>
      <c r="CF1044" s="54">
        <v>3754</v>
      </c>
      <c r="CG1044" s="54">
        <v>4.1719999999999997</v>
      </c>
      <c r="CH1044" s="54">
        <v>3.8540000000000001</v>
      </c>
      <c r="CI1044" s="54">
        <v>0.8</v>
      </c>
      <c r="CJ1044" s="54">
        <v>65</v>
      </c>
      <c r="CK1044" s="54">
        <v>7</v>
      </c>
      <c r="CL1044" s="54">
        <v>5.2700000000000004E-3</v>
      </c>
      <c r="CM1044" s="54">
        <v>0.83599999999999997</v>
      </c>
      <c r="CN1044" s="53" t="s">
        <v>30562</v>
      </c>
      <c r="CO1044" s="54">
        <v>15</v>
      </c>
      <c r="CP1044" s="54">
        <v>73</v>
      </c>
      <c r="CQ1044" s="55">
        <f t="shared" si="16"/>
        <v>0.20547945205479451</v>
      </c>
      <c r="CR1044" s="52" t="s">
        <v>28907</v>
      </c>
    </row>
    <row r="1045" spans="81:96">
      <c r="CC1045" s="52">
        <v>1044</v>
      </c>
      <c r="CD1045" s="53" t="s">
        <v>9741</v>
      </c>
      <c r="CE1045" s="53" t="s">
        <v>9739</v>
      </c>
      <c r="CF1045" s="54">
        <v>17302</v>
      </c>
      <c r="CG1045" s="54">
        <v>4.1520000000000001</v>
      </c>
      <c r="CH1045" s="54">
        <v>4.4000000000000004</v>
      </c>
      <c r="CI1045" s="54">
        <v>0.83299999999999996</v>
      </c>
      <c r="CJ1045" s="54">
        <v>742</v>
      </c>
      <c r="CK1045" s="54">
        <v>4.2</v>
      </c>
      <c r="CL1045" s="54">
        <v>3.4450000000000001E-2</v>
      </c>
      <c r="CM1045" s="54">
        <v>0.84699999999999998</v>
      </c>
      <c r="CN1045" s="53" t="s">
        <v>30562</v>
      </c>
      <c r="CO1045" s="54">
        <v>16</v>
      </c>
      <c r="CP1045" s="54">
        <v>73</v>
      </c>
      <c r="CQ1045" s="55">
        <f t="shared" si="16"/>
        <v>0.21917808219178081</v>
      </c>
      <c r="CR1045" s="52" t="s">
        <v>28907</v>
      </c>
    </row>
    <row r="1046" spans="81:96">
      <c r="CC1046" s="52">
        <v>1045</v>
      </c>
      <c r="CD1046" s="53" t="s">
        <v>30565</v>
      </c>
      <c r="CE1046" s="53" t="s">
        <v>30566</v>
      </c>
      <c r="CF1046" s="54">
        <v>53673</v>
      </c>
      <c r="CG1046" s="54">
        <v>3.972</v>
      </c>
      <c r="CH1046" s="54">
        <v>3.8740000000000001</v>
      </c>
      <c r="CI1046" s="54">
        <v>0.92400000000000004</v>
      </c>
      <c r="CJ1046" s="54">
        <v>577</v>
      </c>
      <c r="CK1046" s="54">
        <v>9.6</v>
      </c>
      <c r="CL1046" s="54">
        <v>8.5870000000000002E-2</v>
      </c>
      <c r="CM1046" s="54">
        <v>1.538</v>
      </c>
      <c r="CN1046" s="53" t="s">
        <v>30562</v>
      </c>
      <c r="CO1046" s="54">
        <v>17</v>
      </c>
      <c r="CP1046" s="54">
        <v>73</v>
      </c>
      <c r="CQ1046" s="55">
        <f t="shared" si="16"/>
        <v>0.23287671232876711</v>
      </c>
      <c r="CR1046" s="52" t="s">
        <v>28907</v>
      </c>
    </row>
    <row r="1047" spans="81:96">
      <c r="CC1047" s="52">
        <v>1046</v>
      </c>
      <c r="CD1047" s="53" t="s">
        <v>7790</v>
      </c>
      <c r="CE1047" s="53" t="s">
        <v>7789</v>
      </c>
      <c r="CF1047" s="54">
        <v>14340</v>
      </c>
      <c r="CG1047" s="54">
        <v>3.8359999999999999</v>
      </c>
      <c r="CH1047" s="54">
        <v>3.8809999999999998</v>
      </c>
      <c r="CI1047" s="54">
        <v>1.006</v>
      </c>
      <c r="CJ1047" s="54">
        <v>325</v>
      </c>
      <c r="CK1047" s="54">
        <v>7</v>
      </c>
      <c r="CL1047" s="54">
        <v>2.9909999999999999E-2</v>
      </c>
      <c r="CM1047" s="54">
        <v>1.2569999999999999</v>
      </c>
      <c r="CN1047" s="53" t="s">
        <v>30562</v>
      </c>
      <c r="CO1047" s="54">
        <v>18</v>
      </c>
      <c r="CP1047" s="54">
        <v>73</v>
      </c>
      <c r="CQ1047" s="55">
        <f t="shared" si="16"/>
        <v>0.24657534246575341</v>
      </c>
      <c r="CR1047" s="52" t="s">
        <v>28907</v>
      </c>
    </row>
    <row r="1048" spans="81:96">
      <c r="CC1048" s="52">
        <v>1047</v>
      </c>
      <c r="CD1048" s="53" t="s">
        <v>30567</v>
      </c>
      <c r="CE1048" s="53" t="s">
        <v>30568</v>
      </c>
      <c r="CF1048" s="54">
        <v>925</v>
      </c>
      <c r="CG1048" s="54">
        <v>3.3740000000000001</v>
      </c>
      <c r="CH1048" s="54">
        <v>3.0720000000000001</v>
      </c>
      <c r="CI1048" s="54">
        <v>0.23799999999999999</v>
      </c>
      <c r="CJ1048" s="54">
        <v>42</v>
      </c>
      <c r="CK1048" s="54">
        <v>4.4000000000000004</v>
      </c>
      <c r="CL1048" s="54">
        <v>2.2300000000000002E-3</v>
      </c>
      <c r="CM1048" s="54">
        <v>0.78</v>
      </c>
      <c r="CN1048" s="53" t="s">
        <v>30562</v>
      </c>
      <c r="CO1048" s="54">
        <v>19</v>
      </c>
      <c r="CP1048" s="54">
        <v>73</v>
      </c>
      <c r="CQ1048" s="55">
        <f t="shared" si="16"/>
        <v>0.26027397260273971</v>
      </c>
      <c r="CR1048" s="52" t="s">
        <v>28921</v>
      </c>
    </row>
    <row r="1049" spans="81:96">
      <c r="CC1049" s="52">
        <v>1048</v>
      </c>
      <c r="CD1049" s="53" t="s">
        <v>29824</v>
      </c>
      <c r="CE1049" s="53" t="s">
        <v>29825</v>
      </c>
      <c r="CF1049" s="54">
        <v>2138</v>
      </c>
      <c r="CG1049" s="54">
        <v>3.3570000000000002</v>
      </c>
      <c r="CH1049" s="54">
        <v>3.464</v>
      </c>
      <c r="CI1049" s="54">
        <v>0.40699999999999997</v>
      </c>
      <c r="CJ1049" s="54">
        <v>182</v>
      </c>
      <c r="CK1049" s="54">
        <v>3.1</v>
      </c>
      <c r="CL1049" s="54">
        <v>8.8800000000000007E-3</v>
      </c>
      <c r="CM1049" s="54">
        <v>0.97099999999999997</v>
      </c>
      <c r="CN1049" s="53" t="s">
        <v>30562</v>
      </c>
      <c r="CO1049" s="54">
        <v>20</v>
      </c>
      <c r="CP1049" s="54">
        <v>73</v>
      </c>
      <c r="CQ1049" s="55">
        <f t="shared" si="16"/>
        <v>0.27397260273972601</v>
      </c>
      <c r="CR1049" s="52" t="s">
        <v>28921</v>
      </c>
    </row>
    <row r="1050" spans="81:96">
      <c r="CC1050" s="52">
        <v>1049</v>
      </c>
      <c r="CD1050" s="53" t="s">
        <v>30073</v>
      </c>
      <c r="CE1050" s="53" t="s">
        <v>30074</v>
      </c>
      <c r="CF1050" s="54">
        <v>414</v>
      </c>
      <c r="CG1050" s="54">
        <v>3.2949999999999999</v>
      </c>
      <c r="CH1050" s="54">
        <v>1.9039999999999999</v>
      </c>
      <c r="CI1050" s="54">
        <v>0.47799999999999998</v>
      </c>
      <c r="CJ1050" s="54">
        <v>23</v>
      </c>
      <c r="CK1050" s="54">
        <v>4.9000000000000004</v>
      </c>
      <c r="CL1050" s="54">
        <v>1.5399999999999999E-3</v>
      </c>
      <c r="CM1050" s="54">
        <v>0.84499999999999997</v>
      </c>
      <c r="CN1050" s="53" t="s">
        <v>30562</v>
      </c>
      <c r="CO1050" s="54">
        <v>21</v>
      </c>
      <c r="CP1050" s="54">
        <v>73</v>
      </c>
      <c r="CQ1050" s="55">
        <f t="shared" si="16"/>
        <v>0.28767123287671231</v>
      </c>
      <c r="CR1050" s="52" t="s">
        <v>28921</v>
      </c>
    </row>
    <row r="1051" spans="81:96">
      <c r="CC1051" s="52">
        <v>1050</v>
      </c>
      <c r="CD1051" s="53" t="s">
        <v>1045</v>
      </c>
      <c r="CE1051" s="53" t="s">
        <v>1043</v>
      </c>
      <c r="CF1051" s="54">
        <v>3134</v>
      </c>
      <c r="CG1051" s="54">
        <v>3.246</v>
      </c>
      <c r="CH1051" s="54">
        <v>3.0739999999999998</v>
      </c>
      <c r="CI1051" s="54">
        <v>0.34899999999999998</v>
      </c>
      <c r="CJ1051" s="54">
        <v>192</v>
      </c>
      <c r="CK1051" s="54">
        <v>7.4</v>
      </c>
      <c r="CL1051" s="54">
        <v>5.0000000000000001E-3</v>
      </c>
      <c r="CM1051" s="54">
        <v>0.80400000000000005</v>
      </c>
      <c r="CN1051" s="53" t="s">
        <v>30562</v>
      </c>
      <c r="CO1051" s="54">
        <v>22</v>
      </c>
      <c r="CP1051" s="54">
        <v>73</v>
      </c>
      <c r="CQ1051" s="55">
        <f t="shared" si="16"/>
        <v>0.30136986301369861</v>
      </c>
      <c r="CR1051" s="52" t="s">
        <v>28921</v>
      </c>
    </row>
    <row r="1052" spans="81:96">
      <c r="CC1052" s="52">
        <v>1051</v>
      </c>
      <c r="CD1052" s="53" t="s">
        <v>30083</v>
      </c>
      <c r="CE1052" s="53" t="s">
        <v>30084</v>
      </c>
      <c r="CF1052" s="54">
        <v>8434</v>
      </c>
      <c r="CG1052" s="54">
        <v>3.2309999999999999</v>
      </c>
      <c r="CH1052" s="54">
        <v>3.2789999999999999</v>
      </c>
      <c r="CI1052" s="54">
        <v>0.64400000000000002</v>
      </c>
      <c r="CJ1052" s="54">
        <v>160</v>
      </c>
      <c r="CK1052" s="54">
        <v>7.6</v>
      </c>
      <c r="CL1052" s="54">
        <v>2.1729999999999999E-2</v>
      </c>
      <c r="CM1052" s="54">
        <v>1.427</v>
      </c>
      <c r="CN1052" s="53" t="s">
        <v>30562</v>
      </c>
      <c r="CO1052" s="54">
        <v>23</v>
      </c>
      <c r="CP1052" s="54">
        <v>73</v>
      </c>
      <c r="CQ1052" s="55">
        <f t="shared" si="16"/>
        <v>0.31506849315068491</v>
      </c>
      <c r="CR1052" s="52" t="s">
        <v>28921</v>
      </c>
    </row>
    <row r="1053" spans="81:96">
      <c r="CC1053" s="52">
        <v>1052</v>
      </c>
      <c r="CD1053" s="53" t="s">
        <v>30569</v>
      </c>
      <c r="CE1053" s="53" t="s">
        <v>30570</v>
      </c>
      <c r="CF1053" s="54">
        <v>2872</v>
      </c>
      <c r="CG1053" s="54">
        <v>3.2120000000000002</v>
      </c>
      <c r="CH1053" s="54">
        <v>2.6520000000000001</v>
      </c>
      <c r="CI1053" s="54">
        <v>0.29199999999999998</v>
      </c>
      <c r="CJ1053" s="54">
        <v>48</v>
      </c>
      <c r="CK1053" s="54">
        <v>9.1</v>
      </c>
      <c r="CL1053" s="54">
        <v>3.62E-3</v>
      </c>
      <c r="CM1053" s="54">
        <v>0.71499999999999997</v>
      </c>
      <c r="CN1053" s="53" t="s">
        <v>30562</v>
      </c>
      <c r="CO1053" s="54">
        <v>24</v>
      </c>
      <c r="CP1053" s="54">
        <v>73</v>
      </c>
      <c r="CQ1053" s="55">
        <f t="shared" si="16"/>
        <v>0.32876712328767121</v>
      </c>
      <c r="CR1053" s="52" t="s">
        <v>28921</v>
      </c>
    </row>
    <row r="1054" spans="81:96">
      <c r="CC1054" s="52">
        <v>1053</v>
      </c>
      <c r="CD1054" s="53" t="s">
        <v>13969</v>
      </c>
      <c r="CE1054" s="53" t="s">
        <v>13967</v>
      </c>
      <c r="CF1054" s="54">
        <v>51066</v>
      </c>
      <c r="CG1054" s="54">
        <v>3.169</v>
      </c>
      <c r="CH1054" s="54">
        <v>3.3719999999999999</v>
      </c>
      <c r="CI1054" s="54">
        <v>0.84399999999999997</v>
      </c>
      <c r="CJ1054" s="54">
        <v>634</v>
      </c>
      <c r="CK1054" s="54" t="s">
        <v>28918</v>
      </c>
      <c r="CL1054" s="54">
        <v>6.1690000000000002E-2</v>
      </c>
      <c r="CM1054" s="54">
        <v>1.208</v>
      </c>
      <c r="CN1054" s="53" t="s">
        <v>30562</v>
      </c>
      <c r="CO1054" s="54">
        <v>25</v>
      </c>
      <c r="CP1054" s="54">
        <v>73</v>
      </c>
      <c r="CQ1054" s="55">
        <f t="shared" si="16"/>
        <v>0.34246575342465752</v>
      </c>
      <c r="CR1054" s="52" t="s">
        <v>28921</v>
      </c>
    </row>
    <row r="1055" spans="81:96">
      <c r="CC1055" s="52">
        <v>1054</v>
      </c>
      <c r="CD1055" s="53" t="s">
        <v>30571</v>
      </c>
      <c r="CE1055" s="53" t="s">
        <v>30572</v>
      </c>
      <c r="CF1055" s="54">
        <v>1798</v>
      </c>
      <c r="CG1055" s="54">
        <v>3.145</v>
      </c>
      <c r="CH1055" s="54">
        <v>3.2029999999999998</v>
      </c>
      <c r="CI1055" s="54">
        <v>0.74</v>
      </c>
      <c r="CJ1055" s="54">
        <v>96</v>
      </c>
      <c r="CK1055" s="54">
        <v>4</v>
      </c>
      <c r="CL1055" s="54">
        <v>5.8999999999999999E-3</v>
      </c>
      <c r="CM1055" s="54">
        <v>1.0349999999999999</v>
      </c>
      <c r="CN1055" s="53" t="s">
        <v>30562</v>
      </c>
      <c r="CO1055" s="54">
        <v>26</v>
      </c>
      <c r="CP1055" s="54">
        <v>73</v>
      </c>
      <c r="CQ1055" s="55">
        <f t="shared" si="16"/>
        <v>0.35616438356164382</v>
      </c>
      <c r="CR1055" s="52" t="s">
        <v>28921</v>
      </c>
    </row>
    <row r="1056" spans="81:96">
      <c r="CC1056" s="52">
        <v>1055</v>
      </c>
      <c r="CD1056" s="53" t="s">
        <v>30573</v>
      </c>
      <c r="CE1056" s="53" t="s">
        <v>30574</v>
      </c>
      <c r="CF1056" s="54">
        <v>5642</v>
      </c>
      <c r="CG1056" s="54">
        <v>3.044</v>
      </c>
      <c r="CH1056" s="54">
        <v>3.5289999999999999</v>
      </c>
      <c r="CI1056" s="54">
        <v>0.372</v>
      </c>
      <c r="CJ1056" s="54">
        <v>164</v>
      </c>
      <c r="CK1056" s="54">
        <v>6.6</v>
      </c>
      <c r="CL1056" s="54">
        <v>1.5270000000000001E-2</v>
      </c>
      <c r="CM1056" s="54">
        <v>1.325</v>
      </c>
      <c r="CN1056" s="53" t="s">
        <v>30562</v>
      </c>
      <c r="CO1056" s="54">
        <v>27</v>
      </c>
      <c r="CP1056" s="54">
        <v>73</v>
      </c>
      <c r="CQ1056" s="55">
        <f t="shared" si="16"/>
        <v>0.36986301369863012</v>
      </c>
      <c r="CR1056" s="52" t="s">
        <v>28921</v>
      </c>
    </row>
    <row r="1057" spans="81:96">
      <c r="CC1057" s="52">
        <v>1056</v>
      </c>
      <c r="CD1057" s="53" t="s">
        <v>30105</v>
      </c>
      <c r="CE1057" s="53" t="s">
        <v>30106</v>
      </c>
      <c r="CF1057" s="54">
        <v>20956</v>
      </c>
      <c r="CG1057" s="54">
        <v>3.0169999999999999</v>
      </c>
      <c r="CH1057" s="54">
        <v>2.98</v>
      </c>
      <c r="CI1057" s="54">
        <v>0.70399999999999996</v>
      </c>
      <c r="CJ1057" s="54">
        <v>267</v>
      </c>
      <c r="CK1057" s="54" t="s">
        <v>28918</v>
      </c>
      <c r="CL1057" s="54">
        <v>1.864E-2</v>
      </c>
      <c r="CM1057" s="54">
        <v>0.92700000000000005</v>
      </c>
      <c r="CN1057" s="53" t="s">
        <v>30562</v>
      </c>
      <c r="CO1057" s="54">
        <v>28</v>
      </c>
      <c r="CP1057" s="54">
        <v>73</v>
      </c>
      <c r="CQ1057" s="55">
        <f t="shared" si="16"/>
        <v>0.38356164383561642</v>
      </c>
      <c r="CR1057" s="52" t="s">
        <v>28921</v>
      </c>
    </row>
    <row r="1058" spans="81:96">
      <c r="CC1058" s="52">
        <v>1057</v>
      </c>
      <c r="CD1058" s="53" t="s">
        <v>30109</v>
      </c>
      <c r="CE1058" s="53" t="s">
        <v>30110</v>
      </c>
      <c r="CF1058" s="54">
        <v>3477</v>
      </c>
      <c r="CG1058" s="54">
        <v>2.99</v>
      </c>
      <c r="CH1058" s="54">
        <v>2.968</v>
      </c>
      <c r="CI1058" s="54">
        <v>1.0620000000000001</v>
      </c>
      <c r="CJ1058" s="54">
        <v>96</v>
      </c>
      <c r="CK1058" s="54">
        <v>8</v>
      </c>
      <c r="CL1058" s="54">
        <v>5.0400000000000002E-3</v>
      </c>
      <c r="CM1058" s="54">
        <v>0.72299999999999998</v>
      </c>
      <c r="CN1058" s="53" t="s">
        <v>30562</v>
      </c>
      <c r="CO1058" s="54">
        <v>29</v>
      </c>
      <c r="CP1058" s="54">
        <v>73</v>
      </c>
      <c r="CQ1058" s="55">
        <f t="shared" si="16"/>
        <v>0.39726027397260272</v>
      </c>
      <c r="CR1058" s="52" t="s">
        <v>28921</v>
      </c>
    </row>
    <row r="1059" spans="81:96">
      <c r="CC1059" s="52">
        <v>1058</v>
      </c>
      <c r="CD1059" s="53" t="s">
        <v>26201</v>
      </c>
      <c r="CE1059" s="53" t="s">
        <v>26200</v>
      </c>
      <c r="CF1059" s="54">
        <v>6204</v>
      </c>
      <c r="CG1059" s="54">
        <v>2.96</v>
      </c>
      <c r="CH1059" s="54">
        <v>3.133</v>
      </c>
      <c r="CI1059" s="54">
        <v>0.47599999999999998</v>
      </c>
      <c r="CJ1059" s="54">
        <v>271</v>
      </c>
      <c r="CK1059" s="54">
        <v>8.6999999999999993</v>
      </c>
      <c r="CL1059" s="54">
        <v>8.0300000000000007E-3</v>
      </c>
      <c r="CM1059" s="54">
        <v>0.68700000000000006</v>
      </c>
      <c r="CN1059" s="53" t="s">
        <v>30562</v>
      </c>
      <c r="CO1059" s="54">
        <v>30</v>
      </c>
      <c r="CP1059" s="54">
        <v>73</v>
      </c>
      <c r="CQ1059" s="55">
        <f t="shared" si="16"/>
        <v>0.41095890410958902</v>
      </c>
      <c r="CR1059" s="52" t="s">
        <v>28921</v>
      </c>
    </row>
    <row r="1060" spans="81:96">
      <c r="CC1060" s="52">
        <v>1059</v>
      </c>
      <c r="CD1060" s="53" t="s">
        <v>30119</v>
      </c>
      <c r="CE1060" s="53" t="s">
        <v>30120</v>
      </c>
      <c r="CF1060" s="54">
        <v>2095</v>
      </c>
      <c r="CG1060" s="54">
        <v>2.919</v>
      </c>
      <c r="CH1060" s="54">
        <v>2.4209999999999998</v>
      </c>
      <c r="CI1060" s="54">
        <v>0.93600000000000005</v>
      </c>
      <c r="CJ1060" s="54">
        <v>156</v>
      </c>
      <c r="CK1060" s="54">
        <v>4.5999999999999996</v>
      </c>
      <c r="CL1060" s="54">
        <v>3.62E-3</v>
      </c>
      <c r="CM1060" s="54">
        <v>0.53300000000000003</v>
      </c>
      <c r="CN1060" s="53" t="s">
        <v>30562</v>
      </c>
      <c r="CO1060" s="54">
        <v>31</v>
      </c>
      <c r="CP1060" s="54">
        <v>73</v>
      </c>
      <c r="CQ1060" s="55">
        <f t="shared" si="16"/>
        <v>0.42465753424657532</v>
      </c>
      <c r="CR1060" s="52" t="s">
        <v>28921</v>
      </c>
    </row>
    <row r="1061" spans="81:96">
      <c r="CC1061" s="52">
        <v>1060</v>
      </c>
      <c r="CD1061" s="53" t="s">
        <v>30444</v>
      </c>
      <c r="CE1061" s="53" t="s">
        <v>30445</v>
      </c>
      <c r="CF1061" s="54">
        <v>8207</v>
      </c>
      <c r="CG1061" s="54">
        <v>2.911</v>
      </c>
      <c r="CH1061" s="54">
        <v>2.88</v>
      </c>
      <c r="CI1061" s="54">
        <v>0.56499999999999995</v>
      </c>
      <c r="CJ1061" s="54">
        <v>131</v>
      </c>
      <c r="CK1061" s="54" t="s">
        <v>28918</v>
      </c>
      <c r="CL1061" s="54">
        <v>1.0800000000000001E-2</v>
      </c>
      <c r="CM1061" s="54">
        <v>0.85099999999999998</v>
      </c>
      <c r="CN1061" s="53" t="s">
        <v>30562</v>
      </c>
      <c r="CO1061" s="54">
        <v>32</v>
      </c>
      <c r="CP1061" s="54">
        <v>73</v>
      </c>
      <c r="CQ1061" s="55">
        <f t="shared" si="16"/>
        <v>0.43835616438356162</v>
      </c>
      <c r="CR1061" s="52" t="s">
        <v>28921</v>
      </c>
    </row>
    <row r="1062" spans="81:96">
      <c r="CC1062" s="52">
        <v>1061</v>
      </c>
      <c r="CD1062" s="53" t="s">
        <v>30575</v>
      </c>
      <c r="CE1062" s="53" t="s">
        <v>30576</v>
      </c>
      <c r="CF1062" s="54">
        <v>134</v>
      </c>
      <c r="CG1062" s="54">
        <v>2.8919999999999999</v>
      </c>
      <c r="CH1062" s="54">
        <v>2.4</v>
      </c>
      <c r="CI1062" s="54">
        <v>0.14299999999999999</v>
      </c>
      <c r="CJ1062" s="54">
        <v>14</v>
      </c>
      <c r="CK1062" s="54">
        <v>2.5</v>
      </c>
      <c r="CL1062" s="54">
        <v>8.4000000000000003E-4</v>
      </c>
      <c r="CM1062" s="54">
        <v>0.95899999999999996</v>
      </c>
      <c r="CN1062" s="53" t="s">
        <v>30562</v>
      </c>
      <c r="CO1062" s="54">
        <v>33</v>
      </c>
      <c r="CP1062" s="54">
        <v>73</v>
      </c>
      <c r="CQ1062" s="55">
        <f t="shared" si="16"/>
        <v>0.45205479452054792</v>
      </c>
      <c r="CR1062" s="52" t="s">
        <v>28921</v>
      </c>
    </row>
    <row r="1063" spans="81:96">
      <c r="CC1063" s="52">
        <v>1062</v>
      </c>
      <c r="CD1063" s="53" t="s">
        <v>30577</v>
      </c>
      <c r="CE1063" s="53" t="s">
        <v>30578</v>
      </c>
      <c r="CF1063" s="54">
        <v>24787</v>
      </c>
      <c r="CG1063" s="54">
        <v>2.7509999999999999</v>
      </c>
      <c r="CH1063" s="54">
        <v>3.157</v>
      </c>
      <c r="CI1063" s="54">
        <v>0.45900000000000002</v>
      </c>
      <c r="CJ1063" s="54">
        <v>542</v>
      </c>
      <c r="CK1063" s="54">
        <v>9.3000000000000007</v>
      </c>
      <c r="CL1063" s="54">
        <v>3.2469999999999999E-2</v>
      </c>
      <c r="CM1063" s="54">
        <v>0.92500000000000004</v>
      </c>
      <c r="CN1063" s="53" t="s">
        <v>30562</v>
      </c>
      <c r="CO1063" s="54">
        <v>34</v>
      </c>
      <c r="CP1063" s="54">
        <v>73</v>
      </c>
      <c r="CQ1063" s="55">
        <f t="shared" si="16"/>
        <v>0.46575342465753422</v>
      </c>
      <c r="CR1063" s="52" t="s">
        <v>28921</v>
      </c>
    </row>
    <row r="1064" spans="81:96">
      <c r="CC1064" s="52">
        <v>1063</v>
      </c>
      <c r="CD1064" s="53" t="s">
        <v>30129</v>
      </c>
      <c r="CE1064" s="53" t="s">
        <v>30130</v>
      </c>
      <c r="CF1064" s="54">
        <v>6558</v>
      </c>
      <c r="CG1064" s="54">
        <v>2.7469999999999999</v>
      </c>
      <c r="CH1064" s="54">
        <v>3.1269999999999998</v>
      </c>
      <c r="CI1064" s="54">
        <v>0.71</v>
      </c>
      <c r="CJ1064" s="54">
        <v>252</v>
      </c>
      <c r="CK1064" s="54">
        <v>5.3</v>
      </c>
      <c r="CL1064" s="54">
        <v>1.873E-2</v>
      </c>
      <c r="CM1064" s="54">
        <v>1.052</v>
      </c>
      <c r="CN1064" s="53" t="s">
        <v>30562</v>
      </c>
      <c r="CO1064" s="54">
        <v>35</v>
      </c>
      <c r="CP1064" s="54">
        <v>73</v>
      </c>
      <c r="CQ1064" s="55">
        <f t="shared" si="16"/>
        <v>0.47945205479452052</v>
      </c>
      <c r="CR1064" s="52" t="s">
        <v>28921</v>
      </c>
    </row>
    <row r="1065" spans="81:96">
      <c r="CC1065" s="52">
        <v>1064</v>
      </c>
      <c r="CD1065" s="53" t="s">
        <v>29842</v>
      </c>
      <c r="CE1065" s="53" t="s">
        <v>29843</v>
      </c>
      <c r="CF1065" s="54">
        <v>15035</v>
      </c>
      <c r="CG1065" s="54">
        <v>2.68</v>
      </c>
      <c r="CH1065" s="54">
        <v>9.5850000000000009</v>
      </c>
      <c r="CI1065" s="54">
        <v>0.59599999999999997</v>
      </c>
      <c r="CJ1065" s="54">
        <v>307</v>
      </c>
      <c r="CK1065" s="54">
        <v>5</v>
      </c>
      <c r="CL1065" s="54">
        <v>6.5339999999999995E-2</v>
      </c>
      <c r="CM1065" s="54">
        <v>4.7190000000000003</v>
      </c>
      <c r="CN1065" s="53" t="s">
        <v>30562</v>
      </c>
      <c r="CO1065" s="54">
        <v>36</v>
      </c>
      <c r="CP1065" s="54">
        <v>73</v>
      </c>
      <c r="CQ1065" s="55">
        <f t="shared" si="16"/>
        <v>0.49315068493150682</v>
      </c>
      <c r="CR1065" s="52" t="s">
        <v>28921</v>
      </c>
    </row>
    <row r="1066" spans="81:96">
      <c r="CC1066" s="52">
        <v>1065</v>
      </c>
      <c r="CD1066" s="53" t="s">
        <v>30135</v>
      </c>
      <c r="CE1066" s="53" t="s">
        <v>30136</v>
      </c>
      <c r="CF1066" s="54">
        <v>16760</v>
      </c>
      <c r="CG1066" s="54">
        <v>2.6269999999999998</v>
      </c>
      <c r="CH1066" s="54">
        <v>3.11</v>
      </c>
      <c r="CI1066" s="54">
        <v>0.80600000000000005</v>
      </c>
      <c r="CJ1066" s="54">
        <v>319</v>
      </c>
      <c r="CK1066" s="54">
        <v>8.8000000000000007</v>
      </c>
      <c r="CL1066" s="54">
        <v>2.5420000000000002E-2</v>
      </c>
      <c r="CM1066" s="54">
        <v>1.105</v>
      </c>
      <c r="CN1066" s="53" t="s">
        <v>30562</v>
      </c>
      <c r="CO1066" s="54">
        <v>37</v>
      </c>
      <c r="CP1066" s="54">
        <v>73</v>
      </c>
      <c r="CQ1066" s="55">
        <f t="shared" si="16"/>
        <v>0.50684931506849318</v>
      </c>
      <c r="CR1066" s="52" t="s">
        <v>28938</v>
      </c>
    </row>
    <row r="1067" spans="81:96">
      <c r="CC1067" s="52">
        <v>1066</v>
      </c>
      <c r="CD1067" s="53" t="s">
        <v>30579</v>
      </c>
      <c r="CE1067" s="53" t="s">
        <v>30580</v>
      </c>
      <c r="CF1067" s="54">
        <v>1616</v>
      </c>
      <c r="CG1067" s="54">
        <v>2.536</v>
      </c>
      <c r="CH1067" s="54">
        <v>2.694</v>
      </c>
      <c r="CI1067" s="54">
        <v>0.254</v>
      </c>
      <c r="CJ1067" s="54">
        <v>67</v>
      </c>
      <c r="CK1067" s="54">
        <v>4.4000000000000004</v>
      </c>
      <c r="CL1067" s="54">
        <v>7.5799999999999999E-3</v>
      </c>
      <c r="CM1067" s="54">
        <v>1.208</v>
      </c>
      <c r="CN1067" s="53" t="s">
        <v>30562</v>
      </c>
      <c r="CO1067" s="54">
        <v>38</v>
      </c>
      <c r="CP1067" s="54">
        <v>73</v>
      </c>
      <c r="CQ1067" s="55">
        <f t="shared" si="16"/>
        <v>0.52054794520547942</v>
      </c>
      <c r="CR1067" s="52" t="s">
        <v>28938</v>
      </c>
    </row>
    <row r="1068" spans="81:96">
      <c r="CC1068" s="52">
        <v>1067</v>
      </c>
      <c r="CD1068" s="53" t="s">
        <v>30163</v>
      </c>
      <c r="CE1068" s="53" t="s">
        <v>30164</v>
      </c>
      <c r="CF1068" s="54">
        <v>4074</v>
      </c>
      <c r="CG1068" s="54">
        <v>2.4220000000000002</v>
      </c>
      <c r="CH1068" s="54">
        <v>2.6970000000000001</v>
      </c>
      <c r="CI1068" s="54">
        <v>1.2330000000000001</v>
      </c>
      <c r="CJ1068" s="54">
        <v>90</v>
      </c>
      <c r="CK1068" s="54" t="s">
        <v>28918</v>
      </c>
      <c r="CL1068" s="54">
        <v>5.2900000000000004E-3</v>
      </c>
      <c r="CM1068" s="54">
        <v>0.78800000000000003</v>
      </c>
      <c r="CN1068" s="53" t="s">
        <v>30562</v>
      </c>
      <c r="CO1068" s="54">
        <v>39</v>
      </c>
      <c r="CP1068" s="54">
        <v>73</v>
      </c>
      <c r="CQ1068" s="55">
        <f t="shared" si="16"/>
        <v>0.53424657534246578</v>
      </c>
      <c r="CR1068" s="52" t="s">
        <v>28938</v>
      </c>
    </row>
    <row r="1069" spans="81:96">
      <c r="CC1069" s="52">
        <v>1068</v>
      </c>
      <c r="CD1069" s="53" t="s">
        <v>30169</v>
      </c>
      <c r="CE1069" s="53" t="s">
        <v>30170</v>
      </c>
      <c r="CF1069" s="54">
        <v>10239</v>
      </c>
      <c r="CG1069" s="54">
        <v>2.3849999999999998</v>
      </c>
      <c r="CH1069" s="54">
        <v>2.4980000000000002</v>
      </c>
      <c r="CI1069" s="54">
        <v>0.55900000000000005</v>
      </c>
      <c r="CJ1069" s="54">
        <v>161</v>
      </c>
      <c r="CK1069" s="54" t="s">
        <v>28918</v>
      </c>
      <c r="CL1069" s="54">
        <v>1.0070000000000001E-2</v>
      </c>
      <c r="CM1069" s="54">
        <v>0.79700000000000004</v>
      </c>
      <c r="CN1069" s="53" t="s">
        <v>30562</v>
      </c>
      <c r="CO1069" s="54">
        <v>40</v>
      </c>
      <c r="CP1069" s="54">
        <v>73</v>
      </c>
      <c r="CQ1069" s="55">
        <f t="shared" si="16"/>
        <v>0.54794520547945202</v>
      </c>
      <c r="CR1069" s="52" t="s">
        <v>28938</v>
      </c>
    </row>
    <row r="1070" spans="81:96">
      <c r="CC1070" s="52">
        <v>1069</v>
      </c>
      <c r="CD1070" s="53" t="s">
        <v>2974</v>
      </c>
      <c r="CE1070" s="53" t="s">
        <v>2972</v>
      </c>
      <c r="CF1070" s="54">
        <v>77553</v>
      </c>
      <c r="CG1070" s="54">
        <v>2.2970000000000002</v>
      </c>
      <c r="CH1070" s="54">
        <v>2.3820000000000001</v>
      </c>
      <c r="CI1070" s="54">
        <v>0.48299999999999998</v>
      </c>
      <c r="CJ1070" s="54">
        <v>1723</v>
      </c>
      <c r="CK1070" s="54">
        <v>9.5</v>
      </c>
      <c r="CL1070" s="54">
        <v>9.869E-2</v>
      </c>
      <c r="CM1070" s="54">
        <v>0.69</v>
      </c>
      <c r="CN1070" s="53" t="s">
        <v>30562</v>
      </c>
      <c r="CO1070" s="54">
        <v>41</v>
      </c>
      <c r="CP1070" s="54">
        <v>73</v>
      </c>
      <c r="CQ1070" s="55">
        <f t="shared" si="16"/>
        <v>0.56164383561643838</v>
      </c>
      <c r="CR1070" s="52" t="s">
        <v>28938</v>
      </c>
    </row>
    <row r="1071" spans="81:96">
      <c r="CC1071" s="52">
        <v>1070</v>
      </c>
      <c r="CD1071" s="53" t="s">
        <v>30187</v>
      </c>
      <c r="CE1071" s="53" t="s">
        <v>30188</v>
      </c>
      <c r="CF1071" s="54">
        <v>3483</v>
      </c>
      <c r="CG1071" s="54">
        <v>2.274</v>
      </c>
      <c r="CH1071" s="54">
        <v>3.1669999999999998</v>
      </c>
      <c r="CI1071" s="54">
        <v>0.91200000000000003</v>
      </c>
      <c r="CJ1071" s="54">
        <v>68</v>
      </c>
      <c r="CK1071" s="54">
        <v>8.6</v>
      </c>
      <c r="CL1071" s="54">
        <v>4.5500000000000002E-3</v>
      </c>
      <c r="CM1071" s="54">
        <v>0.998</v>
      </c>
      <c r="CN1071" s="53" t="s">
        <v>30562</v>
      </c>
      <c r="CO1071" s="54">
        <v>42</v>
      </c>
      <c r="CP1071" s="54">
        <v>73</v>
      </c>
      <c r="CQ1071" s="55">
        <f t="shared" si="16"/>
        <v>0.57534246575342463</v>
      </c>
      <c r="CR1071" s="52" t="s">
        <v>28938</v>
      </c>
    </row>
    <row r="1072" spans="81:96">
      <c r="CC1072" s="52">
        <v>1071</v>
      </c>
      <c r="CD1072" s="53" t="s">
        <v>30189</v>
      </c>
      <c r="CE1072" s="53" t="s">
        <v>30190</v>
      </c>
      <c r="CF1072" s="54">
        <v>5185</v>
      </c>
      <c r="CG1072" s="54">
        <v>2.2669999999999999</v>
      </c>
      <c r="CH1072" s="54">
        <v>2.6179999999999999</v>
      </c>
      <c r="CI1072" s="54">
        <v>0.49199999999999999</v>
      </c>
      <c r="CJ1072" s="54">
        <v>183</v>
      </c>
      <c r="CK1072" s="54">
        <v>5.6</v>
      </c>
      <c r="CL1072" s="54">
        <v>1.153E-2</v>
      </c>
      <c r="CM1072" s="54">
        <v>0.69899999999999995</v>
      </c>
      <c r="CN1072" s="53" t="s">
        <v>30562</v>
      </c>
      <c r="CO1072" s="54">
        <v>43</v>
      </c>
      <c r="CP1072" s="54">
        <v>73</v>
      </c>
      <c r="CQ1072" s="55">
        <f t="shared" si="16"/>
        <v>0.58904109589041098</v>
      </c>
      <c r="CR1072" s="52" t="s">
        <v>28938</v>
      </c>
    </row>
    <row r="1073" spans="81:96">
      <c r="CC1073" s="52">
        <v>1072</v>
      </c>
      <c r="CD1073" s="53" t="s">
        <v>30191</v>
      </c>
      <c r="CE1073" s="53" t="s">
        <v>30192</v>
      </c>
      <c r="CF1073" s="54">
        <v>9896</v>
      </c>
      <c r="CG1073" s="54">
        <v>2.266</v>
      </c>
      <c r="CH1073" s="54">
        <v>2.363</v>
      </c>
      <c r="CI1073" s="54">
        <v>0.47299999999999998</v>
      </c>
      <c r="CJ1073" s="54">
        <v>182</v>
      </c>
      <c r="CK1073" s="54" t="s">
        <v>28918</v>
      </c>
      <c r="CL1073" s="54">
        <v>8.8400000000000006E-3</v>
      </c>
      <c r="CM1073" s="54">
        <v>0.60299999999999998</v>
      </c>
      <c r="CN1073" s="53" t="s">
        <v>30562</v>
      </c>
      <c r="CO1073" s="54">
        <v>44</v>
      </c>
      <c r="CP1073" s="54">
        <v>73</v>
      </c>
      <c r="CQ1073" s="55">
        <f t="shared" si="16"/>
        <v>0.60273972602739723</v>
      </c>
      <c r="CR1073" s="52" t="s">
        <v>28938</v>
      </c>
    </row>
    <row r="1074" spans="81:96">
      <c r="CC1074" s="52">
        <v>1073</v>
      </c>
      <c r="CD1074" s="53" t="s">
        <v>30581</v>
      </c>
      <c r="CE1074" s="53" t="s">
        <v>30582</v>
      </c>
      <c r="CF1074" s="54">
        <v>3012</v>
      </c>
      <c r="CG1074" s="54">
        <v>2.2189999999999999</v>
      </c>
      <c r="CH1074" s="54">
        <v>2.2490000000000001</v>
      </c>
      <c r="CI1074" s="54">
        <v>0.33900000000000002</v>
      </c>
      <c r="CJ1074" s="54">
        <v>59</v>
      </c>
      <c r="CK1074" s="54">
        <v>7</v>
      </c>
      <c r="CL1074" s="54">
        <v>6.4599999999999996E-3</v>
      </c>
      <c r="CM1074" s="54">
        <v>0.76700000000000002</v>
      </c>
      <c r="CN1074" s="53" t="s">
        <v>30562</v>
      </c>
      <c r="CO1074" s="54">
        <v>45</v>
      </c>
      <c r="CP1074" s="54">
        <v>73</v>
      </c>
      <c r="CQ1074" s="55">
        <f t="shared" si="16"/>
        <v>0.61643835616438358</v>
      </c>
      <c r="CR1074" s="52" t="s">
        <v>28938</v>
      </c>
    </row>
    <row r="1075" spans="81:96">
      <c r="CC1075" s="52">
        <v>1074</v>
      </c>
      <c r="CD1075" s="53" t="s">
        <v>30198</v>
      </c>
      <c r="CE1075" s="53" t="s">
        <v>30199</v>
      </c>
      <c r="CF1075" s="54">
        <v>2213</v>
      </c>
      <c r="CG1075" s="54">
        <v>2.1909999999999998</v>
      </c>
      <c r="CH1075" s="54">
        <v>2.0510000000000002</v>
      </c>
      <c r="CI1075" s="54">
        <v>0.34699999999999998</v>
      </c>
      <c r="CJ1075" s="54">
        <v>121</v>
      </c>
      <c r="CK1075" s="54">
        <v>5.3</v>
      </c>
      <c r="CL1075" s="54">
        <v>5.0800000000000003E-3</v>
      </c>
      <c r="CM1075" s="54">
        <v>0.53900000000000003</v>
      </c>
      <c r="CN1075" s="53" t="s">
        <v>30562</v>
      </c>
      <c r="CO1075" s="54">
        <v>46</v>
      </c>
      <c r="CP1075" s="54">
        <v>73</v>
      </c>
      <c r="CQ1075" s="55">
        <f t="shared" si="16"/>
        <v>0.63013698630136983</v>
      </c>
      <c r="CR1075" s="52" t="s">
        <v>28938</v>
      </c>
    </row>
    <row r="1076" spans="81:96">
      <c r="CC1076" s="52">
        <v>1075</v>
      </c>
      <c r="CD1076" s="53" t="s">
        <v>30204</v>
      </c>
      <c r="CE1076" s="53" t="s">
        <v>30205</v>
      </c>
      <c r="CF1076" s="54">
        <v>2190</v>
      </c>
      <c r="CG1076" s="54">
        <v>2.1509999999999998</v>
      </c>
      <c r="CH1076" s="54">
        <v>2.3559999999999999</v>
      </c>
      <c r="CI1076" s="54">
        <v>0.55100000000000005</v>
      </c>
      <c r="CJ1076" s="54">
        <v>69</v>
      </c>
      <c r="CK1076" s="54">
        <v>8</v>
      </c>
      <c r="CL1076" s="54">
        <v>3.9899999999999996E-3</v>
      </c>
      <c r="CM1076" s="54">
        <v>0.69399999999999995</v>
      </c>
      <c r="CN1076" s="53" t="s">
        <v>30562</v>
      </c>
      <c r="CO1076" s="54">
        <v>47</v>
      </c>
      <c r="CP1076" s="54">
        <v>73</v>
      </c>
      <c r="CQ1076" s="55">
        <f t="shared" si="16"/>
        <v>0.64383561643835618</v>
      </c>
      <c r="CR1076" s="52" t="s">
        <v>28938</v>
      </c>
    </row>
    <row r="1077" spans="81:96">
      <c r="CC1077" s="52">
        <v>1076</v>
      </c>
      <c r="CD1077" s="53" t="s">
        <v>30220</v>
      </c>
      <c r="CE1077" s="53" t="s">
        <v>30221</v>
      </c>
      <c r="CF1077" s="54">
        <v>686</v>
      </c>
      <c r="CG1077" s="54">
        <v>2</v>
      </c>
      <c r="CH1077" s="54">
        <v>2.738</v>
      </c>
      <c r="CI1077" s="54">
        <v>0.2</v>
      </c>
      <c r="CJ1077" s="54">
        <v>5</v>
      </c>
      <c r="CK1077" s="54">
        <v>6.4</v>
      </c>
      <c r="CL1077" s="54">
        <v>1.39E-3</v>
      </c>
      <c r="CM1077" s="54">
        <v>0.82</v>
      </c>
      <c r="CN1077" s="53" t="s">
        <v>30562</v>
      </c>
      <c r="CO1077" s="54">
        <v>48</v>
      </c>
      <c r="CP1077" s="54">
        <v>73</v>
      </c>
      <c r="CQ1077" s="55">
        <f t="shared" si="16"/>
        <v>0.65753424657534243</v>
      </c>
      <c r="CR1077" s="52" t="s">
        <v>28938</v>
      </c>
    </row>
    <row r="1078" spans="81:96">
      <c r="CC1078" s="52">
        <v>1077</v>
      </c>
      <c r="CD1078" s="53" t="s">
        <v>30222</v>
      </c>
      <c r="CE1078" s="53" t="s">
        <v>30223</v>
      </c>
      <c r="CF1078" s="54">
        <v>4747</v>
      </c>
      <c r="CG1078" s="54">
        <v>1.986</v>
      </c>
      <c r="CH1078" s="54">
        <v>2.0019999999999998</v>
      </c>
      <c r="CI1078" s="54">
        <v>0.873</v>
      </c>
      <c r="CJ1078" s="54">
        <v>55</v>
      </c>
      <c r="CK1078" s="54" t="s">
        <v>28918</v>
      </c>
      <c r="CL1078" s="54">
        <v>5.45E-3</v>
      </c>
      <c r="CM1078" s="54">
        <v>0.64400000000000002</v>
      </c>
      <c r="CN1078" s="53" t="s">
        <v>30562</v>
      </c>
      <c r="CO1078" s="54">
        <v>49</v>
      </c>
      <c r="CP1078" s="54">
        <v>73</v>
      </c>
      <c r="CQ1078" s="55">
        <f t="shared" si="16"/>
        <v>0.67123287671232879</v>
      </c>
      <c r="CR1078" s="52" t="s">
        <v>28938</v>
      </c>
    </row>
    <row r="1079" spans="81:96">
      <c r="CC1079" s="52">
        <v>1078</v>
      </c>
      <c r="CD1079" s="53" t="s">
        <v>30583</v>
      </c>
      <c r="CE1079" s="53" t="s">
        <v>30584</v>
      </c>
      <c r="CF1079" s="54">
        <v>3524</v>
      </c>
      <c r="CG1079" s="54">
        <v>1.8080000000000001</v>
      </c>
      <c r="CH1079" s="54">
        <v>1.895</v>
      </c>
      <c r="CI1079" s="54">
        <v>0.438</v>
      </c>
      <c r="CJ1079" s="54">
        <v>185</v>
      </c>
      <c r="CK1079" s="54">
        <v>7.2</v>
      </c>
      <c r="CL1079" s="54">
        <v>5.8399999999999997E-3</v>
      </c>
      <c r="CM1079" s="54">
        <v>0.53</v>
      </c>
      <c r="CN1079" s="53" t="s">
        <v>30562</v>
      </c>
      <c r="CO1079" s="54">
        <v>50</v>
      </c>
      <c r="CP1079" s="54">
        <v>73</v>
      </c>
      <c r="CQ1079" s="55">
        <f t="shared" si="16"/>
        <v>0.68493150684931503</v>
      </c>
      <c r="CR1079" s="52" t="s">
        <v>28938</v>
      </c>
    </row>
    <row r="1080" spans="81:96">
      <c r="CC1080" s="52">
        <v>1079</v>
      </c>
      <c r="CD1080" s="53" t="s">
        <v>30585</v>
      </c>
      <c r="CE1080" s="53" t="s">
        <v>30586</v>
      </c>
      <c r="CF1080" s="54">
        <v>6639</v>
      </c>
      <c r="CG1080" s="54">
        <v>1.78</v>
      </c>
      <c r="CH1080" s="54">
        <v>2.085</v>
      </c>
      <c r="CI1080" s="54">
        <v>0.309</v>
      </c>
      <c r="CJ1080" s="54">
        <v>178</v>
      </c>
      <c r="CK1080" s="54" t="s">
        <v>28918</v>
      </c>
      <c r="CL1080" s="54">
        <v>9.1199999999999996E-3</v>
      </c>
      <c r="CM1080" s="54">
        <v>0.67400000000000004</v>
      </c>
      <c r="CN1080" s="53" t="s">
        <v>30562</v>
      </c>
      <c r="CO1080" s="54">
        <v>51</v>
      </c>
      <c r="CP1080" s="54">
        <v>73</v>
      </c>
      <c r="CQ1080" s="55">
        <f t="shared" si="16"/>
        <v>0.69863013698630139</v>
      </c>
      <c r="CR1080" s="52" t="s">
        <v>28938</v>
      </c>
    </row>
    <row r="1081" spans="81:96">
      <c r="CC1081" s="52">
        <v>1080</v>
      </c>
      <c r="CD1081" s="53" t="s">
        <v>30244</v>
      </c>
      <c r="CE1081" s="53" t="s">
        <v>30245</v>
      </c>
      <c r="CF1081" s="54">
        <v>4463</v>
      </c>
      <c r="CG1081" s="54">
        <v>1.736</v>
      </c>
      <c r="CH1081" s="54">
        <v>1.7110000000000001</v>
      </c>
      <c r="CI1081" s="54">
        <v>0.189</v>
      </c>
      <c r="CJ1081" s="54">
        <v>461</v>
      </c>
      <c r="CK1081" s="54">
        <v>3.8</v>
      </c>
      <c r="CL1081" s="54">
        <v>9.7900000000000001E-3</v>
      </c>
      <c r="CM1081" s="54">
        <v>0.374</v>
      </c>
      <c r="CN1081" s="53" t="s">
        <v>30562</v>
      </c>
      <c r="CO1081" s="54">
        <v>52</v>
      </c>
      <c r="CP1081" s="54">
        <v>73</v>
      </c>
      <c r="CQ1081" s="55">
        <f t="shared" si="16"/>
        <v>0.71232876712328763</v>
      </c>
      <c r="CR1081" s="52" t="s">
        <v>28938</v>
      </c>
    </row>
    <row r="1082" spans="81:96">
      <c r="CC1082" s="52">
        <v>1081</v>
      </c>
      <c r="CD1082" s="53" t="s">
        <v>30464</v>
      </c>
      <c r="CE1082" s="53" t="s">
        <v>30465</v>
      </c>
      <c r="CF1082" s="54">
        <v>2200</v>
      </c>
      <c r="CG1082" s="54">
        <v>1.7050000000000001</v>
      </c>
      <c r="CH1082" s="54">
        <v>1.7170000000000001</v>
      </c>
      <c r="CI1082" s="54">
        <v>0.48299999999999998</v>
      </c>
      <c r="CJ1082" s="54">
        <v>60</v>
      </c>
      <c r="CK1082" s="54">
        <v>9.3000000000000007</v>
      </c>
      <c r="CL1082" s="54">
        <v>2.3E-3</v>
      </c>
      <c r="CM1082" s="54">
        <v>0.40100000000000002</v>
      </c>
      <c r="CN1082" s="53" t="s">
        <v>30562</v>
      </c>
      <c r="CO1082" s="54">
        <v>53</v>
      </c>
      <c r="CP1082" s="54">
        <v>73</v>
      </c>
      <c r="CQ1082" s="55">
        <f t="shared" si="16"/>
        <v>0.72602739726027399</v>
      </c>
      <c r="CR1082" s="52" t="s">
        <v>28938</v>
      </c>
    </row>
    <row r="1083" spans="81:96">
      <c r="CC1083" s="52">
        <v>1082</v>
      </c>
      <c r="CD1083" s="53" t="s">
        <v>30248</v>
      </c>
      <c r="CE1083" s="53" t="s">
        <v>30249</v>
      </c>
      <c r="CF1083" s="54">
        <v>2433</v>
      </c>
      <c r="CG1083" s="54">
        <v>1.68</v>
      </c>
      <c r="CH1083" s="54">
        <v>2.1019999999999999</v>
      </c>
      <c r="CI1083" s="54">
        <v>0.25600000000000001</v>
      </c>
      <c r="CJ1083" s="54">
        <v>434</v>
      </c>
      <c r="CK1083" s="54">
        <v>4.8</v>
      </c>
      <c r="CL1083" s="54">
        <v>5.5700000000000003E-3</v>
      </c>
      <c r="CM1083" s="54">
        <v>0.55900000000000005</v>
      </c>
      <c r="CN1083" s="53" t="s">
        <v>30562</v>
      </c>
      <c r="CO1083" s="54">
        <v>54</v>
      </c>
      <c r="CP1083" s="54">
        <v>73</v>
      </c>
      <c r="CQ1083" s="55">
        <f t="shared" si="16"/>
        <v>0.73972602739726023</v>
      </c>
      <c r="CR1083" s="52" t="s">
        <v>28938</v>
      </c>
    </row>
    <row r="1084" spans="81:96">
      <c r="CC1084" s="52">
        <v>1083</v>
      </c>
      <c r="CD1084" s="53" t="s">
        <v>30482</v>
      </c>
      <c r="CE1084" s="53" t="s">
        <v>30483</v>
      </c>
      <c r="CF1084" s="54">
        <v>1193</v>
      </c>
      <c r="CG1084" s="54">
        <v>1.528</v>
      </c>
      <c r="CH1084" s="54">
        <v>1.659</v>
      </c>
      <c r="CI1084" s="54">
        <v>0.65300000000000002</v>
      </c>
      <c r="CJ1084" s="54">
        <v>72</v>
      </c>
      <c r="CK1084" s="54">
        <v>7.9</v>
      </c>
      <c r="CL1084" s="54">
        <v>2.14E-3</v>
      </c>
      <c r="CM1084" s="54">
        <v>0.52800000000000002</v>
      </c>
      <c r="CN1084" s="53" t="s">
        <v>30562</v>
      </c>
      <c r="CO1084" s="54">
        <v>55</v>
      </c>
      <c r="CP1084" s="54">
        <v>73</v>
      </c>
      <c r="CQ1084" s="55">
        <f t="shared" si="16"/>
        <v>0.75342465753424659</v>
      </c>
      <c r="CR1084" s="52" t="s">
        <v>28953</v>
      </c>
    </row>
    <row r="1085" spans="81:96">
      <c r="CC1085" s="52">
        <v>1084</v>
      </c>
      <c r="CD1085" s="53" t="s">
        <v>30587</v>
      </c>
      <c r="CE1085" s="53" t="s">
        <v>30588</v>
      </c>
      <c r="CF1085" s="54">
        <v>105</v>
      </c>
      <c r="CG1085" s="54">
        <v>1.5</v>
      </c>
      <c r="CH1085" s="54">
        <v>1.5</v>
      </c>
      <c r="CI1085" s="54">
        <v>0.108</v>
      </c>
      <c r="CJ1085" s="54">
        <v>37</v>
      </c>
      <c r="CK1085" s="54">
        <v>2.2999999999999998</v>
      </c>
      <c r="CL1085" s="54">
        <v>2.4000000000000001E-4</v>
      </c>
      <c r="CM1085" s="54">
        <v>0.22700000000000001</v>
      </c>
      <c r="CN1085" s="53" t="s">
        <v>30562</v>
      </c>
      <c r="CO1085" s="54">
        <v>56</v>
      </c>
      <c r="CP1085" s="54">
        <v>73</v>
      </c>
      <c r="CQ1085" s="55">
        <f t="shared" si="16"/>
        <v>0.76712328767123283</v>
      </c>
      <c r="CR1085" s="52" t="s">
        <v>28953</v>
      </c>
    </row>
    <row r="1086" spans="81:96">
      <c r="CC1086" s="52">
        <v>1085</v>
      </c>
      <c r="CD1086" s="53" t="s">
        <v>30589</v>
      </c>
      <c r="CE1086" s="53" t="s">
        <v>30590</v>
      </c>
      <c r="CF1086" s="54">
        <v>152</v>
      </c>
      <c r="CG1086" s="54">
        <v>1.3240000000000001</v>
      </c>
      <c r="CH1086" s="54">
        <v>1.7649999999999999</v>
      </c>
      <c r="CI1086" s="54"/>
      <c r="CJ1086" s="54">
        <v>0</v>
      </c>
      <c r="CK1086" s="54">
        <v>3.5</v>
      </c>
      <c r="CL1086" s="54">
        <v>9.3000000000000005E-4</v>
      </c>
      <c r="CM1086" s="54">
        <v>0.68500000000000005</v>
      </c>
      <c r="CN1086" s="53" t="s">
        <v>30562</v>
      </c>
      <c r="CO1086" s="54">
        <v>57</v>
      </c>
      <c r="CP1086" s="54">
        <v>73</v>
      </c>
      <c r="CQ1086" s="55">
        <f t="shared" si="16"/>
        <v>0.78082191780821919</v>
      </c>
      <c r="CR1086" s="52" t="s">
        <v>28953</v>
      </c>
    </row>
    <row r="1087" spans="81:96">
      <c r="CC1087" s="52">
        <v>1086</v>
      </c>
      <c r="CD1087" s="53" t="s">
        <v>30591</v>
      </c>
      <c r="CE1087" s="53" t="s">
        <v>30592</v>
      </c>
      <c r="CF1087" s="54">
        <v>469</v>
      </c>
      <c r="CG1087" s="54">
        <v>1.3180000000000001</v>
      </c>
      <c r="CH1087" s="54">
        <v>1.6080000000000001</v>
      </c>
      <c r="CI1087" s="54">
        <v>0.308</v>
      </c>
      <c r="CJ1087" s="54">
        <v>52</v>
      </c>
      <c r="CK1087" s="54">
        <v>4.3</v>
      </c>
      <c r="CL1087" s="54">
        <v>2.2000000000000001E-3</v>
      </c>
      <c r="CM1087" s="54">
        <v>0.58499999999999996</v>
      </c>
      <c r="CN1087" s="53" t="s">
        <v>30562</v>
      </c>
      <c r="CO1087" s="54">
        <v>58</v>
      </c>
      <c r="CP1087" s="54">
        <v>73</v>
      </c>
      <c r="CQ1087" s="55">
        <f t="shared" si="16"/>
        <v>0.79452054794520544</v>
      </c>
      <c r="CR1087" s="52" t="s">
        <v>28953</v>
      </c>
    </row>
    <row r="1088" spans="81:96">
      <c r="CC1088" s="52">
        <v>1087</v>
      </c>
      <c r="CD1088" s="53" t="s">
        <v>30593</v>
      </c>
      <c r="CE1088" s="53" t="s">
        <v>30594</v>
      </c>
      <c r="CF1088" s="54">
        <v>647</v>
      </c>
      <c r="CG1088" s="54">
        <v>1.286</v>
      </c>
      <c r="CH1088" s="54">
        <v>1.5249999999999999</v>
      </c>
      <c r="CI1088" s="54">
        <v>0.23100000000000001</v>
      </c>
      <c r="CJ1088" s="54">
        <v>26</v>
      </c>
      <c r="CK1088" s="54">
        <v>6.6</v>
      </c>
      <c r="CL1088" s="54">
        <v>1.5299999999999999E-3</v>
      </c>
      <c r="CM1088" s="54">
        <v>0.52800000000000002</v>
      </c>
      <c r="CN1088" s="53" t="s">
        <v>30562</v>
      </c>
      <c r="CO1088" s="54">
        <v>59</v>
      </c>
      <c r="CP1088" s="54">
        <v>73</v>
      </c>
      <c r="CQ1088" s="55">
        <f t="shared" si="16"/>
        <v>0.80821917808219179</v>
      </c>
      <c r="CR1088" s="52" t="s">
        <v>28953</v>
      </c>
    </row>
    <row r="1089" spans="81:96">
      <c r="CC1089" s="52">
        <v>1088</v>
      </c>
      <c r="CD1089" s="53" t="s">
        <v>30595</v>
      </c>
      <c r="CE1089" s="53" t="s">
        <v>30596</v>
      </c>
      <c r="CF1089" s="54">
        <v>899</v>
      </c>
      <c r="CG1089" s="54">
        <v>1.2749999999999999</v>
      </c>
      <c r="CH1089" s="54">
        <v>1.925</v>
      </c>
      <c r="CI1089" s="54">
        <v>0.32100000000000001</v>
      </c>
      <c r="CJ1089" s="54">
        <v>53</v>
      </c>
      <c r="CK1089" s="54">
        <v>6.3</v>
      </c>
      <c r="CL1089" s="54">
        <v>1.6199999999999999E-3</v>
      </c>
      <c r="CM1089" s="54">
        <v>0.48199999999999998</v>
      </c>
      <c r="CN1089" s="53" t="s">
        <v>30562</v>
      </c>
      <c r="CO1089" s="54">
        <v>60</v>
      </c>
      <c r="CP1089" s="54">
        <v>73</v>
      </c>
      <c r="CQ1089" s="55">
        <f t="shared" si="16"/>
        <v>0.82191780821917804</v>
      </c>
      <c r="CR1089" s="52" t="s">
        <v>28953</v>
      </c>
    </row>
    <row r="1090" spans="81:96">
      <c r="CC1090" s="52">
        <v>1089</v>
      </c>
      <c r="CD1090" s="53" t="s">
        <v>30500</v>
      </c>
      <c r="CE1090" s="53" t="s">
        <v>30501</v>
      </c>
      <c r="CF1090" s="54">
        <v>367</v>
      </c>
      <c r="CG1090" s="54">
        <v>1.194</v>
      </c>
      <c r="CH1090" s="54">
        <v>1.1339999999999999</v>
      </c>
      <c r="CI1090" s="54">
        <v>0.27900000000000003</v>
      </c>
      <c r="CJ1090" s="54">
        <v>43</v>
      </c>
      <c r="CK1090" s="54">
        <v>5.2</v>
      </c>
      <c r="CL1090" s="54">
        <v>5.2999999999999998E-4</v>
      </c>
      <c r="CM1090" s="54">
        <v>0.19400000000000001</v>
      </c>
      <c r="CN1090" s="53" t="s">
        <v>30562</v>
      </c>
      <c r="CO1090" s="54">
        <v>61</v>
      </c>
      <c r="CP1090" s="54">
        <v>73</v>
      </c>
      <c r="CQ1090" s="55">
        <f t="shared" ref="CQ1090:CQ1153" si="17">CO1090/CP1090</f>
        <v>0.83561643835616439</v>
      </c>
      <c r="CR1090" s="52" t="s">
        <v>28953</v>
      </c>
    </row>
    <row r="1091" spans="81:96">
      <c r="CC1091" s="52">
        <v>1090</v>
      </c>
      <c r="CD1091" s="53" t="s">
        <v>30597</v>
      </c>
      <c r="CE1091" s="53" t="s">
        <v>30598</v>
      </c>
      <c r="CF1091" s="54">
        <v>1608</v>
      </c>
      <c r="CG1091" s="54">
        <v>1.179</v>
      </c>
      <c r="CH1091" s="54">
        <v>2.0680000000000001</v>
      </c>
      <c r="CI1091" s="54">
        <v>0.12</v>
      </c>
      <c r="CJ1091" s="54">
        <v>25</v>
      </c>
      <c r="CK1091" s="54" t="s">
        <v>28918</v>
      </c>
      <c r="CL1091" s="54">
        <v>1.0399999999999999E-3</v>
      </c>
      <c r="CM1091" s="54">
        <v>0.55900000000000005</v>
      </c>
      <c r="CN1091" s="53" t="s">
        <v>30562</v>
      </c>
      <c r="CO1091" s="54">
        <v>62</v>
      </c>
      <c r="CP1091" s="54">
        <v>73</v>
      </c>
      <c r="CQ1091" s="55">
        <f t="shared" si="17"/>
        <v>0.84931506849315064</v>
      </c>
      <c r="CR1091" s="52" t="s">
        <v>28953</v>
      </c>
    </row>
    <row r="1092" spans="81:96">
      <c r="CC1092" s="52">
        <v>1091</v>
      </c>
      <c r="CD1092" s="53" t="s">
        <v>30599</v>
      </c>
      <c r="CE1092" s="53" t="s">
        <v>30600</v>
      </c>
      <c r="CF1092" s="54">
        <v>1083</v>
      </c>
      <c r="CG1092" s="54">
        <v>1.1779999999999999</v>
      </c>
      <c r="CH1092" s="54">
        <v>2.0960000000000001</v>
      </c>
      <c r="CI1092" s="54">
        <v>0.308</v>
      </c>
      <c r="CJ1092" s="54">
        <v>26</v>
      </c>
      <c r="CK1092" s="54">
        <v>6.1</v>
      </c>
      <c r="CL1092" s="54">
        <v>3.1700000000000001E-3</v>
      </c>
      <c r="CM1092" s="54">
        <v>0.80200000000000005</v>
      </c>
      <c r="CN1092" s="53" t="s">
        <v>30562</v>
      </c>
      <c r="CO1092" s="54">
        <v>63</v>
      </c>
      <c r="CP1092" s="54">
        <v>73</v>
      </c>
      <c r="CQ1092" s="55">
        <f t="shared" si="17"/>
        <v>0.86301369863013699</v>
      </c>
      <c r="CR1092" s="52" t="s">
        <v>28953</v>
      </c>
    </row>
    <row r="1093" spans="81:96">
      <c r="CC1093" s="52">
        <v>1092</v>
      </c>
      <c r="CD1093" s="53" t="s">
        <v>30280</v>
      </c>
      <c r="CE1093" s="53" t="s">
        <v>30281</v>
      </c>
      <c r="CF1093" s="54">
        <v>809</v>
      </c>
      <c r="CG1093" s="54">
        <v>1.173</v>
      </c>
      <c r="CH1093" s="54">
        <v>1.2689999999999999</v>
      </c>
      <c r="CI1093" s="54">
        <v>0.2</v>
      </c>
      <c r="CJ1093" s="54">
        <v>45</v>
      </c>
      <c r="CK1093" s="54">
        <v>5.9</v>
      </c>
      <c r="CL1093" s="54">
        <v>1.65E-3</v>
      </c>
      <c r="CM1093" s="54">
        <v>0.32500000000000001</v>
      </c>
      <c r="CN1093" s="53" t="s">
        <v>30562</v>
      </c>
      <c r="CO1093" s="54">
        <v>64</v>
      </c>
      <c r="CP1093" s="54">
        <v>73</v>
      </c>
      <c r="CQ1093" s="55">
        <f t="shared" si="17"/>
        <v>0.87671232876712324</v>
      </c>
      <c r="CR1093" s="52" t="s">
        <v>28953</v>
      </c>
    </row>
    <row r="1094" spans="81:96">
      <c r="CC1094" s="52">
        <v>1093</v>
      </c>
      <c r="CD1094" s="53" t="s">
        <v>30601</v>
      </c>
      <c r="CE1094" s="53" t="s">
        <v>30602</v>
      </c>
      <c r="CF1094" s="54">
        <v>292</v>
      </c>
      <c r="CG1094" s="54">
        <v>0.89400000000000002</v>
      </c>
      <c r="CH1094" s="54">
        <v>0.91500000000000004</v>
      </c>
      <c r="CI1094" s="54">
        <v>6.6000000000000003E-2</v>
      </c>
      <c r="CJ1094" s="54">
        <v>61</v>
      </c>
      <c r="CK1094" s="54">
        <v>3.8</v>
      </c>
      <c r="CL1094" s="54">
        <v>6.2E-4</v>
      </c>
      <c r="CM1094" s="54">
        <v>0.16800000000000001</v>
      </c>
      <c r="CN1094" s="53" t="s">
        <v>30562</v>
      </c>
      <c r="CO1094" s="54">
        <v>65</v>
      </c>
      <c r="CP1094" s="54">
        <v>73</v>
      </c>
      <c r="CQ1094" s="55">
        <f t="shared" si="17"/>
        <v>0.8904109589041096</v>
      </c>
      <c r="CR1094" s="52" t="s">
        <v>28953</v>
      </c>
    </row>
    <row r="1095" spans="81:96">
      <c r="CC1095" s="52">
        <v>1094</v>
      </c>
      <c r="CD1095" s="53" t="s">
        <v>30296</v>
      </c>
      <c r="CE1095" s="53" t="s">
        <v>30297</v>
      </c>
      <c r="CF1095" s="54">
        <v>962</v>
      </c>
      <c r="CG1095" s="54">
        <v>0.871</v>
      </c>
      <c r="CH1095" s="54">
        <v>0.997</v>
      </c>
      <c r="CI1095" s="54">
        <v>4.2999999999999997E-2</v>
      </c>
      <c r="CJ1095" s="54">
        <v>69</v>
      </c>
      <c r="CK1095" s="54">
        <v>10</v>
      </c>
      <c r="CL1095" s="54">
        <v>1.08E-3</v>
      </c>
      <c r="CM1095" s="54">
        <v>0.214</v>
      </c>
      <c r="CN1095" s="53" t="s">
        <v>30562</v>
      </c>
      <c r="CO1095" s="54">
        <v>66</v>
      </c>
      <c r="CP1095" s="54">
        <v>73</v>
      </c>
      <c r="CQ1095" s="55">
        <f t="shared" si="17"/>
        <v>0.90410958904109584</v>
      </c>
      <c r="CR1095" s="52" t="s">
        <v>28953</v>
      </c>
    </row>
    <row r="1096" spans="81:96">
      <c r="CC1096" s="52">
        <v>1095</v>
      </c>
      <c r="CD1096" s="53" t="s">
        <v>30603</v>
      </c>
      <c r="CE1096" s="53" t="s">
        <v>30604</v>
      </c>
      <c r="CF1096" s="54">
        <v>26</v>
      </c>
      <c r="CG1096" s="54">
        <v>0.78100000000000003</v>
      </c>
      <c r="CH1096" s="54">
        <v>0.78100000000000003</v>
      </c>
      <c r="CI1096" s="54">
        <v>4.2999999999999997E-2</v>
      </c>
      <c r="CJ1096" s="54">
        <v>23</v>
      </c>
      <c r="CK1096" s="54"/>
      <c r="CL1096" s="54">
        <v>1.6000000000000001E-4</v>
      </c>
      <c r="CM1096" s="54">
        <v>0.307</v>
      </c>
      <c r="CN1096" s="53" t="s">
        <v>30562</v>
      </c>
      <c r="CO1096" s="54">
        <v>67</v>
      </c>
      <c r="CP1096" s="54">
        <v>73</v>
      </c>
      <c r="CQ1096" s="55">
        <f t="shared" si="17"/>
        <v>0.9178082191780822</v>
      </c>
      <c r="CR1096" s="52" t="s">
        <v>28953</v>
      </c>
    </row>
    <row r="1097" spans="81:96">
      <c r="CC1097" s="52">
        <v>1096</v>
      </c>
      <c r="CD1097" s="53" t="s">
        <v>30605</v>
      </c>
      <c r="CE1097" s="53" t="s">
        <v>30606</v>
      </c>
      <c r="CF1097" s="54">
        <v>229</v>
      </c>
      <c r="CG1097" s="54">
        <v>0.76</v>
      </c>
      <c r="CH1097" s="54">
        <v>0.57599999999999996</v>
      </c>
      <c r="CI1097" s="54">
        <v>0.23699999999999999</v>
      </c>
      <c r="CJ1097" s="54">
        <v>93</v>
      </c>
      <c r="CK1097" s="54">
        <v>2.9</v>
      </c>
      <c r="CL1097" s="54">
        <v>1.15E-3</v>
      </c>
      <c r="CM1097" s="54">
        <v>0.23400000000000001</v>
      </c>
      <c r="CN1097" s="53" t="s">
        <v>30562</v>
      </c>
      <c r="CO1097" s="54">
        <v>68</v>
      </c>
      <c r="CP1097" s="54">
        <v>73</v>
      </c>
      <c r="CQ1097" s="55">
        <f t="shared" si="17"/>
        <v>0.93150684931506844</v>
      </c>
      <c r="CR1097" s="52" t="s">
        <v>28953</v>
      </c>
    </row>
    <row r="1098" spans="81:96">
      <c r="CC1098" s="52">
        <v>1097</v>
      </c>
      <c r="CD1098" s="53" t="s">
        <v>30607</v>
      </c>
      <c r="CE1098" s="53" t="s">
        <v>30608</v>
      </c>
      <c r="CF1098" s="54">
        <v>416</v>
      </c>
      <c r="CG1098" s="54">
        <v>0.73099999999999998</v>
      </c>
      <c r="CH1098" s="54">
        <v>0.76500000000000001</v>
      </c>
      <c r="CI1098" s="54">
        <v>0.25</v>
      </c>
      <c r="CJ1098" s="54">
        <v>104</v>
      </c>
      <c r="CK1098" s="54">
        <v>3.3</v>
      </c>
      <c r="CL1098" s="54">
        <v>8.4000000000000003E-4</v>
      </c>
      <c r="CM1098" s="54">
        <v>0.14099999999999999</v>
      </c>
      <c r="CN1098" s="53" t="s">
        <v>30562</v>
      </c>
      <c r="CO1098" s="54">
        <v>69</v>
      </c>
      <c r="CP1098" s="54">
        <v>73</v>
      </c>
      <c r="CQ1098" s="55">
        <f t="shared" si="17"/>
        <v>0.9452054794520548</v>
      </c>
      <c r="CR1098" s="52" t="s">
        <v>28953</v>
      </c>
    </row>
    <row r="1099" spans="81:96">
      <c r="CC1099" s="52">
        <v>1098</v>
      </c>
      <c r="CD1099" s="53" t="s">
        <v>2675</v>
      </c>
      <c r="CE1099" s="53" t="s">
        <v>22963</v>
      </c>
      <c r="CF1099" s="54">
        <v>1287</v>
      </c>
      <c r="CG1099" s="54">
        <v>0.52400000000000002</v>
      </c>
      <c r="CH1099" s="54">
        <v>0.45100000000000001</v>
      </c>
      <c r="CI1099" s="54">
        <v>0.29799999999999999</v>
      </c>
      <c r="CJ1099" s="54">
        <v>339</v>
      </c>
      <c r="CK1099" s="54">
        <v>4</v>
      </c>
      <c r="CL1099" s="54">
        <v>4.81E-3</v>
      </c>
      <c r="CM1099" s="54">
        <v>0.17299999999999999</v>
      </c>
      <c r="CN1099" s="53" t="s">
        <v>30562</v>
      </c>
      <c r="CO1099" s="54">
        <v>70</v>
      </c>
      <c r="CP1099" s="54">
        <v>73</v>
      </c>
      <c r="CQ1099" s="55">
        <f t="shared" si="17"/>
        <v>0.95890410958904104</v>
      </c>
      <c r="CR1099" s="52" t="s">
        <v>28953</v>
      </c>
    </row>
    <row r="1100" spans="81:96">
      <c r="CC1100" s="52">
        <v>1099</v>
      </c>
      <c r="CD1100" s="53" t="s">
        <v>30326</v>
      </c>
      <c r="CE1100" s="53" t="s">
        <v>30327</v>
      </c>
      <c r="CF1100" s="54">
        <v>298</v>
      </c>
      <c r="CG1100" s="54">
        <v>0.34300000000000003</v>
      </c>
      <c r="CH1100" s="54">
        <v>0.34699999999999998</v>
      </c>
      <c r="CI1100" s="54">
        <v>8.6999999999999994E-2</v>
      </c>
      <c r="CJ1100" s="54">
        <v>46</v>
      </c>
      <c r="CK1100" s="54">
        <v>6</v>
      </c>
      <c r="CL1100" s="54">
        <v>6.0999999999999997E-4</v>
      </c>
      <c r="CM1100" s="54">
        <v>9.1999999999999998E-2</v>
      </c>
      <c r="CN1100" s="53" t="s">
        <v>30562</v>
      </c>
      <c r="CO1100" s="54">
        <v>71</v>
      </c>
      <c r="CP1100" s="54">
        <v>73</v>
      </c>
      <c r="CQ1100" s="55">
        <f t="shared" si="17"/>
        <v>0.9726027397260274</v>
      </c>
      <c r="CR1100" s="52" t="s">
        <v>28953</v>
      </c>
    </row>
    <row r="1101" spans="81:96">
      <c r="CC1101" s="52">
        <v>1100</v>
      </c>
      <c r="CD1101" s="53" t="s">
        <v>30328</v>
      </c>
      <c r="CE1101" s="53" t="s">
        <v>30329</v>
      </c>
      <c r="CF1101" s="54">
        <v>74</v>
      </c>
      <c r="CG1101" s="54">
        <v>0.32600000000000001</v>
      </c>
      <c r="CH1101" s="54">
        <v>0.29799999999999999</v>
      </c>
      <c r="CI1101" s="54">
        <v>0.1</v>
      </c>
      <c r="CJ1101" s="54">
        <v>10</v>
      </c>
      <c r="CK1101" s="54"/>
      <c r="CL1101" s="54">
        <v>9.0000000000000006E-5</v>
      </c>
      <c r="CM1101" s="54">
        <v>5.1999999999999998E-2</v>
      </c>
      <c r="CN1101" s="53" t="s">
        <v>30562</v>
      </c>
      <c r="CO1101" s="54">
        <v>72</v>
      </c>
      <c r="CP1101" s="54">
        <v>73</v>
      </c>
      <c r="CQ1101" s="55">
        <f t="shared" si="17"/>
        <v>0.98630136986301364</v>
      </c>
      <c r="CR1101" s="52" t="s">
        <v>28953</v>
      </c>
    </row>
    <row r="1102" spans="81:96">
      <c r="CC1102" s="52">
        <v>1101</v>
      </c>
      <c r="CD1102" s="53" t="s">
        <v>30330</v>
      </c>
      <c r="CE1102" s="53" t="s">
        <v>30331</v>
      </c>
      <c r="CF1102" s="54">
        <v>351</v>
      </c>
      <c r="CG1102" s="54">
        <v>0.32400000000000001</v>
      </c>
      <c r="CH1102" s="54">
        <v>0.219</v>
      </c>
      <c r="CI1102" s="54">
        <v>0.11</v>
      </c>
      <c r="CJ1102" s="54">
        <v>136</v>
      </c>
      <c r="CK1102" s="54">
        <v>5.6</v>
      </c>
      <c r="CL1102" s="54">
        <v>4.4000000000000002E-4</v>
      </c>
      <c r="CM1102" s="54">
        <v>3.5999999999999997E-2</v>
      </c>
      <c r="CN1102" s="53" t="s">
        <v>30562</v>
      </c>
      <c r="CO1102" s="54">
        <v>73</v>
      </c>
      <c r="CP1102" s="54">
        <v>73</v>
      </c>
      <c r="CQ1102" s="55">
        <f t="shared" si="17"/>
        <v>1</v>
      </c>
      <c r="CR1102" s="52" t="s">
        <v>28953</v>
      </c>
    </row>
    <row r="1103" spans="81:96">
      <c r="CC1103" s="52">
        <v>1102</v>
      </c>
      <c r="CD1103" s="53" t="s">
        <v>30609</v>
      </c>
      <c r="CE1103" s="53" t="s">
        <v>30610</v>
      </c>
      <c r="CF1103" s="54">
        <v>23811</v>
      </c>
      <c r="CG1103" s="54">
        <v>41.908000000000001</v>
      </c>
      <c r="CH1103" s="54">
        <v>37.825000000000003</v>
      </c>
      <c r="CI1103" s="54">
        <v>8.4619999999999997</v>
      </c>
      <c r="CJ1103" s="54">
        <v>39</v>
      </c>
      <c r="CK1103" s="54">
        <v>6.5</v>
      </c>
      <c r="CL1103" s="54">
        <v>6.0170000000000001E-2</v>
      </c>
      <c r="CM1103" s="54">
        <v>13.532</v>
      </c>
      <c r="CN1103" s="53" t="s">
        <v>30611</v>
      </c>
      <c r="CO1103" s="54">
        <v>1</v>
      </c>
      <c r="CP1103" s="54">
        <v>163</v>
      </c>
      <c r="CQ1103" s="55">
        <f t="shared" si="17"/>
        <v>6.1349693251533744E-3</v>
      </c>
      <c r="CR1103" s="52" t="s">
        <v>28907</v>
      </c>
    </row>
    <row r="1104" spans="81:96">
      <c r="CC1104" s="52">
        <v>1103</v>
      </c>
      <c r="CD1104" s="53" t="s">
        <v>17816</v>
      </c>
      <c r="CE1104" s="53" t="s">
        <v>17814</v>
      </c>
      <c r="CF1104" s="54">
        <v>45986</v>
      </c>
      <c r="CG1104" s="54">
        <v>41.514000000000003</v>
      </c>
      <c r="CH1104" s="54">
        <v>38.276000000000003</v>
      </c>
      <c r="CI1104" s="54">
        <v>7.7839999999999998</v>
      </c>
      <c r="CJ1104" s="54">
        <v>111</v>
      </c>
      <c r="CK1104" s="54">
        <v>6.8</v>
      </c>
      <c r="CL1104" s="54">
        <v>0.14913999999999999</v>
      </c>
      <c r="CM1104" s="54">
        <v>19.207999999999998</v>
      </c>
      <c r="CN1104" s="53" t="s">
        <v>30611</v>
      </c>
      <c r="CO1104" s="54">
        <v>2</v>
      </c>
      <c r="CP1104" s="54">
        <v>163</v>
      </c>
      <c r="CQ1104" s="55">
        <f t="shared" si="17"/>
        <v>1.2269938650306749E-2</v>
      </c>
      <c r="CR1104" s="52" t="s">
        <v>28907</v>
      </c>
    </row>
    <row r="1105" spans="81:96">
      <c r="CC1105" s="52">
        <v>1104</v>
      </c>
      <c r="CD1105" s="53" t="s">
        <v>29931</v>
      </c>
      <c r="CE1105" s="53" t="s">
        <v>29932</v>
      </c>
      <c r="CF1105" s="54">
        <v>33977</v>
      </c>
      <c r="CG1105" s="54">
        <v>14.63</v>
      </c>
      <c r="CH1105" s="54">
        <v>15.567</v>
      </c>
      <c r="CI1105" s="54">
        <v>3.198</v>
      </c>
      <c r="CJ1105" s="54">
        <v>187</v>
      </c>
      <c r="CK1105" s="54">
        <v>6.1</v>
      </c>
      <c r="CL1105" s="54">
        <v>0.13839000000000001</v>
      </c>
      <c r="CM1105" s="54">
        <v>8.3719999999999999</v>
      </c>
      <c r="CN1105" s="53" t="s">
        <v>30611</v>
      </c>
      <c r="CO1105" s="54">
        <v>3</v>
      </c>
      <c r="CP1105" s="54">
        <v>163</v>
      </c>
      <c r="CQ1105" s="55">
        <f t="shared" si="17"/>
        <v>1.8404907975460124E-2</v>
      </c>
      <c r="CR1105" s="52" t="s">
        <v>28907</v>
      </c>
    </row>
    <row r="1106" spans="81:96">
      <c r="CC1106" s="52">
        <v>1105</v>
      </c>
      <c r="CD1106" s="53" t="s">
        <v>30612</v>
      </c>
      <c r="CE1106" s="53" t="s">
        <v>30613</v>
      </c>
      <c r="CF1106" s="54">
        <v>11427</v>
      </c>
      <c r="CG1106" s="54">
        <v>11.958</v>
      </c>
      <c r="CH1106" s="54">
        <v>11.680999999999999</v>
      </c>
      <c r="CI1106" s="54">
        <v>1.8</v>
      </c>
      <c r="CJ1106" s="54">
        <v>70</v>
      </c>
      <c r="CK1106" s="54">
        <v>7.4</v>
      </c>
      <c r="CL1106" s="54">
        <v>2.1090000000000001E-2</v>
      </c>
      <c r="CM1106" s="54">
        <v>3.56</v>
      </c>
      <c r="CN1106" s="53" t="s">
        <v>30611</v>
      </c>
      <c r="CO1106" s="54">
        <v>4</v>
      </c>
      <c r="CP1106" s="54">
        <v>163</v>
      </c>
      <c r="CQ1106" s="55">
        <f t="shared" si="17"/>
        <v>2.4539877300613498E-2</v>
      </c>
      <c r="CR1106" s="52" t="s">
        <v>28907</v>
      </c>
    </row>
    <row r="1107" spans="81:96">
      <c r="CC1107" s="52">
        <v>1106</v>
      </c>
      <c r="CD1107" s="53" t="s">
        <v>17070</v>
      </c>
      <c r="CE1107" s="53" t="s">
        <v>17068</v>
      </c>
      <c r="CF1107" s="54">
        <v>22663</v>
      </c>
      <c r="CG1107" s="54">
        <v>10.81</v>
      </c>
      <c r="CH1107" s="54">
        <v>13.48</v>
      </c>
      <c r="CI1107" s="54">
        <v>1.9419999999999999</v>
      </c>
      <c r="CJ1107" s="54">
        <v>223</v>
      </c>
      <c r="CK1107" s="54">
        <v>6</v>
      </c>
      <c r="CL1107" s="54">
        <v>8.7790000000000007E-2</v>
      </c>
      <c r="CM1107" s="54">
        <v>6.86</v>
      </c>
      <c r="CN1107" s="53" t="s">
        <v>30611</v>
      </c>
      <c r="CO1107" s="54">
        <v>5</v>
      </c>
      <c r="CP1107" s="54">
        <v>163</v>
      </c>
      <c r="CQ1107" s="55">
        <f t="shared" si="17"/>
        <v>3.0674846625766871E-2</v>
      </c>
      <c r="CR1107" s="52" t="s">
        <v>28907</v>
      </c>
    </row>
    <row r="1108" spans="81:96">
      <c r="CC1108" s="52">
        <v>1107</v>
      </c>
      <c r="CD1108" s="53" t="s">
        <v>30614</v>
      </c>
      <c r="CE1108" s="53" t="s">
        <v>30615</v>
      </c>
      <c r="CF1108" s="54">
        <v>10390</v>
      </c>
      <c r="CG1108" s="54">
        <v>9.0150000000000006</v>
      </c>
      <c r="CH1108" s="54">
        <v>11.885</v>
      </c>
      <c r="CI1108" s="54">
        <v>1.6040000000000001</v>
      </c>
      <c r="CJ1108" s="54">
        <v>111</v>
      </c>
      <c r="CK1108" s="54">
        <v>5.0999999999999996</v>
      </c>
      <c r="CL1108" s="54">
        <v>2.5559999999999999E-2</v>
      </c>
      <c r="CM1108" s="54">
        <v>2.9750000000000001</v>
      </c>
      <c r="CN1108" s="53" t="s">
        <v>30611</v>
      </c>
      <c r="CO1108" s="54">
        <v>6</v>
      </c>
      <c r="CP1108" s="54">
        <v>163</v>
      </c>
      <c r="CQ1108" s="55">
        <f t="shared" si="17"/>
        <v>3.6809815950920248E-2</v>
      </c>
      <c r="CR1108" s="52" t="s">
        <v>28907</v>
      </c>
    </row>
    <row r="1109" spans="81:96">
      <c r="CC1109" s="52">
        <v>1108</v>
      </c>
      <c r="CD1109" s="53" t="s">
        <v>15668</v>
      </c>
      <c r="CE1109" s="53" t="s">
        <v>15666</v>
      </c>
      <c r="CF1109" s="54">
        <v>1735</v>
      </c>
      <c r="CG1109" s="54">
        <v>7.1779999999999999</v>
      </c>
      <c r="CH1109" s="54">
        <v>6.8540000000000001</v>
      </c>
      <c r="CI1109" s="54">
        <v>0.96299999999999997</v>
      </c>
      <c r="CJ1109" s="54">
        <v>27</v>
      </c>
      <c r="CK1109" s="54">
        <v>7.3</v>
      </c>
      <c r="CL1109" s="54">
        <v>2.6900000000000001E-3</v>
      </c>
      <c r="CM1109" s="54">
        <v>1.6459999999999999</v>
      </c>
      <c r="CN1109" s="53" t="s">
        <v>30611</v>
      </c>
      <c r="CO1109" s="54">
        <v>7</v>
      </c>
      <c r="CP1109" s="54">
        <v>163</v>
      </c>
      <c r="CQ1109" s="55">
        <f t="shared" si="17"/>
        <v>4.2944785276073622E-2</v>
      </c>
      <c r="CR1109" s="52" t="s">
        <v>28907</v>
      </c>
    </row>
    <row r="1110" spans="81:96">
      <c r="CC1110" s="52">
        <v>1109</v>
      </c>
      <c r="CD1110" s="53" t="s">
        <v>29798</v>
      </c>
      <c r="CE1110" s="53" t="s">
        <v>29799</v>
      </c>
      <c r="CF1110" s="54">
        <v>11210</v>
      </c>
      <c r="CG1110" s="54">
        <v>7.117</v>
      </c>
      <c r="CH1110" s="54">
        <v>7.9829999999999997</v>
      </c>
      <c r="CI1110" s="54">
        <v>2.101</v>
      </c>
      <c r="CJ1110" s="54">
        <v>149</v>
      </c>
      <c r="CK1110" s="54">
        <v>6.8</v>
      </c>
      <c r="CL1110" s="54">
        <v>2.46E-2</v>
      </c>
      <c r="CM1110" s="54">
        <v>2.6030000000000002</v>
      </c>
      <c r="CN1110" s="53" t="s">
        <v>30611</v>
      </c>
      <c r="CO1110" s="54">
        <v>8</v>
      </c>
      <c r="CP1110" s="54">
        <v>163</v>
      </c>
      <c r="CQ1110" s="55">
        <f t="shared" si="17"/>
        <v>4.9079754601226995E-2</v>
      </c>
      <c r="CR1110" s="52" t="s">
        <v>28907</v>
      </c>
    </row>
    <row r="1111" spans="81:96">
      <c r="CC1111" s="52">
        <v>1110</v>
      </c>
      <c r="CD1111" s="53" t="s">
        <v>30616</v>
      </c>
      <c r="CE1111" s="53" t="s">
        <v>30617</v>
      </c>
      <c r="CF1111" s="54">
        <v>3929</v>
      </c>
      <c r="CG1111" s="54">
        <v>6.7670000000000003</v>
      </c>
      <c r="CH1111" s="54">
        <v>6.7140000000000004</v>
      </c>
      <c r="CI1111" s="54">
        <v>1.516</v>
      </c>
      <c r="CJ1111" s="54">
        <v>93</v>
      </c>
      <c r="CK1111" s="54">
        <v>4.3</v>
      </c>
      <c r="CL1111" s="54">
        <v>1.026E-2</v>
      </c>
      <c r="CM1111" s="54">
        <v>1.8839999999999999</v>
      </c>
      <c r="CN1111" s="53" t="s">
        <v>30611</v>
      </c>
      <c r="CO1111" s="54">
        <v>9</v>
      </c>
      <c r="CP1111" s="54">
        <v>163</v>
      </c>
      <c r="CQ1111" s="55">
        <f t="shared" si="17"/>
        <v>5.5214723926380369E-2</v>
      </c>
      <c r="CR1111" s="52" t="s">
        <v>28907</v>
      </c>
    </row>
    <row r="1112" spans="81:96">
      <c r="CC1112" s="52">
        <v>1111</v>
      </c>
      <c r="CD1112" s="53" t="s">
        <v>18072</v>
      </c>
      <c r="CE1112" s="53" t="s">
        <v>18080</v>
      </c>
      <c r="CF1112" s="54">
        <v>20143</v>
      </c>
      <c r="CG1112" s="54">
        <v>6.5229999999999997</v>
      </c>
      <c r="CH1112" s="54">
        <v>7.532</v>
      </c>
      <c r="CI1112" s="54">
        <v>1.363</v>
      </c>
      <c r="CJ1112" s="54">
        <v>281</v>
      </c>
      <c r="CK1112" s="54">
        <v>6.1</v>
      </c>
      <c r="CL1112" s="54">
        <v>4.888E-2</v>
      </c>
      <c r="CM1112" s="54">
        <v>2.4700000000000002</v>
      </c>
      <c r="CN1112" s="53" t="s">
        <v>30611</v>
      </c>
      <c r="CO1112" s="54">
        <v>10</v>
      </c>
      <c r="CP1112" s="54">
        <v>163</v>
      </c>
      <c r="CQ1112" s="55">
        <f t="shared" si="17"/>
        <v>6.1349693251533742E-2</v>
      </c>
      <c r="CR1112" s="52" t="s">
        <v>28907</v>
      </c>
    </row>
    <row r="1113" spans="81:96">
      <c r="CC1113" s="52">
        <v>1112</v>
      </c>
      <c r="CD1113" s="53" t="s">
        <v>162</v>
      </c>
      <c r="CE1113" s="53" t="s">
        <v>160</v>
      </c>
      <c r="CF1113" s="54">
        <v>30531</v>
      </c>
      <c r="CG1113" s="54">
        <v>6.4089999999999998</v>
      </c>
      <c r="CH1113" s="54">
        <v>6.0449999999999999</v>
      </c>
      <c r="CI1113" s="54">
        <v>1.917</v>
      </c>
      <c r="CJ1113" s="54">
        <v>820</v>
      </c>
      <c r="CK1113" s="54">
        <v>4.2</v>
      </c>
      <c r="CL1113" s="54">
        <v>5.919E-2</v>
      </c>
      <c r="CM1113" s="54">
        <v>1.169</v>
      </c>
      <c r="CN1113" s="53" t="s">
        <v>30611</v>
      </c>
      <c r="CO1113" s="54">
        <v>11</v>
      </c>
      <c r="CP1113" s="54">
        <v>163</v>
      </c>
      <c r="CQ1113" s="55">
        <f t="shared" si="17"/>
        <v>6.7484662576687116E-2</v>
      </c>
      <c r="CR1113" s="52" t="s">
        <v>28907</v>
      </c>
    </row>
    <row r="1114" spans="81:96">
      <c r="CC1114" s="52">
        <v>1113</v>
      </c>
      <c r="CD1114" s="53" t="s">
        <v>30618</v>
      </c>
      <c r="CE1114" s="53" t="s">
        <v>30619</v>
      </c>
      <c r="CF1114" s="54">
        <v>13077</v>
      </c>
      <c r="CG1114" s="54">
        <v>6.2270000000000003</v>
      </c>
      <c r="CH1114" s="54">
        <v>6.2110000000000003</v>
      </c>
      <c r="CI1114" s="54">
        <v>1.7509999999999999</v>
      </c>
      <c r="CJ1114" s="54">
        <v>189</v>
      </c>
      <c r="CK1114" s="54">
        <v>5.3</v>
      </c>
      <c r="CL1114" s="54">
        <v>3.5200000000000002E-2</v>
      </c>
      <c r="CM1114" s="54">
        <v>1.9670000000000001</v>
      </c>
      <c r="CN1114" s="53" t="s">
        <v>30611</v>
      </c>
      <c r="CO1114" s="54">
        <v>12</v>
      </c>
      <c r="CP1114" s="54">
        <v>163</v>
      </c>
      <c r="CQ1114" s="55">
        <f t="shared" si="17"/>
        <v>7.3619631901840496E-2</v>
      </c>
      <c r="CR1114" s="52" t="s">
        <v>28907</v>
      </c>
    </row>
    <row r="1115" spans="81:96">
      <c r="CC1115" s="52">
        <v>1114</v>
      </c>
      <c r="CD1115" s="53" t="s">
        <v>30620</v>
      </c>
      <c r="CE1115" s="53" t="s">
        <v>30621</v>
      </c>
      <c r="CF1115" s="54">
        <v>2740</v>
      </c>
      <c r="CG1115" s="54">
        <v>6.2130000000000001</v>
      </c>
      <c r="CH1115" s="54">
        <v>6.6349999999999998</v>
      </c>
      <c r="CI1115" s="54">
        <v>1.238</v>
      </c>
      <c r="CJ1115" s="54">
        <v>21</v>
      </c>
      <c r="CK1115" s="54">
        <v>7.1</v>
      </c>
      <c r="CL1115" s="54">
        <v>4.5999999999999999E-3</v>
      </c>
      <c r="CM1115" s="54">
        <v>1.9590000000000001</v>
      </c>
      <c r="CN1115" s="53" t="s">
        <v>30611</v>
      </c>
      <c r="CO1115" s="54">
        <v>13</v>
      </c>
      <c r="CP1115" s="54">
        <v>163</v>
      </c>
      <c r="CQ1115" s="55">
        <f t="shared" si="17"/>
        <v>7.9754601226993863E-2</v>
      </c>
      <c r="CR1115" s="52" t="s">
        <v>28907</v>
      </c>
    </row>
    <row r="1116" spans="81:96">
      <c r="CC1116" s="52">
        <v>1115</v>
      </c>
      <c r="CD1116" s="53" t="s">
        <v>30622</v>
      </c>
      <c r="CE1116" s="53" t="s">
        <v>30623</v>
      </c>
      <c r="CF1116" s="54">
        <v>3026</v>
      </c>
      <c r="CG1116" s="54">
        <v>6.0439999999999996</v>
      </c>
      <c r="CH1116" s="54">
        <v>6.9589999999999996</v>
      </c>
      <c r="CI1116" s="54">
        <v>0.72399999999999998</v>
      </c>
      <c r="CJ1116" s="54">
        <v>174</v>
      </c>
      <c r="CK1116" s="54">
        <v>2.6</v>
      </c>
      <c r="CL1116" s="54">
        <v>1.204E-2</v>
      </c>
      <c r="CM1116" s="54">
        <v>1.9450000000000001</v>
      </c>
      <c r="CN1116" s="53" t="s">
        <v>30611</v>
      </c>
      <c r="CO1116" s="54">
        <v>14</v>
      </c>
      <c r="CP1116" s="54">
        <v>163</v>
      </c>
      <c r="CQ1116" s="55">
        <f t="shared" si="17"/>
        <v>8.5889570552147243E-2</v>
      </c>
      <c r="CR1116" s="52" t="s">
        <v>28907</v>
      </c>
    </row>
    <row r="1117" spans="81:96">
      <c r="CC1117" s="52">
        <v>1116</v>
      </c>
      <c r="CD1117" s="53" t="s">
        <v>1136</v>
      </c>
      <c r="CE1117" s="53" t="s">
        <v>1134</v>
      </c>
      <c r="CF1117" s="54">
        <v>4031</v>
      </c>
      <c r="CG1117" s="54">
        <v>5.7519999999999998</v>
      </c>
      <c r="CH1117" s="54">
        <v>5.5869999999999997</v>
      </c>
      <c r="CI1117" s="54">
        <v>1.3</v>
      </c>
      <c r="CJ1117" s="54">
        <v>120</v>
      </c>
      <c r="CK1117" s="54">
        <v>4.4000000000000004</v>
      </c>
      <c r="CL1117" s="54">
        <v>1.055E-2</v>
      </c>
      <c r="CM1117" s="54">
        <v>1.49</v>
      </c>
      <c r="CN1117" s="53" t="s">
        <v>30611</v>
      </c>
      <c r="CO1117" s="54">
        <v>15</v>
      </c>
      <c r="CP1117" s="54">
        <v>163</v>
      </c>
      <c r="CQ1117" s="55">
        <f t="shared" si="17"/>
        <v>9.202453987730061E-2</v>
      </c>
      <c r="CR1117" s="52" t="s">
        <v>28907</v>
      </c>
    </row>
    <row r="1118" spans="81:96">
      <c r="CC1118" s="52">
        <v>1117</v>
      </c>
      <c r="CD1118" s="53" t="s">
        <v>30624</v>
      </c>
      <c r="CE1118" s="53" t="s">
        <v>30625</v>
      </c>
      <c r="CF1118" s="54">
        <v>4318</v>
      </c>
      <c r="CG1118" s="54">
        <v>5.4130000000000003</v>
      </c>
      <c r="CH1118" s="54">
        <v>5.9550000000000001</v>
      </c>
      <c r="CI1118" s="54">
        <v>0.621</v>
      </c>
      <c r="CJ1118" s="54">
        <v>177</v>
      </c>
      <c r="CK1118" s="54">
        <v>4</v>
      </c>
      <c r="CL1118" s="54">
        <v>1.1050000000000001E-2</v>
      </c>
      <c r="CM1118" s="54">
        <v>1.369</v>
      </c>
      <c r="CN1118" s="53" t="s">
        <v>30611</v>
      </c>
      <c r="CO1118" s="54">
        <v>16</v>
      </c>
      <c r="CP1118" s="54">
        <v>163</v>
      </c>
      <c r="CQ1118" s="55">
        <f t="shared" si="17"/>
        <v>9.815950920245399E-2</v>
      </c>
      <c r="CR1118" s="52" t="s">
        <v>28907</v>
      </c>
    </row>
    <row r="1119" spans="81:96">
      <c r="CC1119" s="52">
        <v>1118</v>
      </c>
      <c r="CD1119" s="53" t="s">
        <v>30626</v>
      </c>
      <c r="CE1119" s="53" t="s">
        <v>30627</v>
      </c>
      <c r="CF1119" s="54">
        <v>2634</v>
      </c>
      <c r="CG1119" s="54">
        <v>5.1989999999999998</v>
      </c>
      <c r="CH1119" s="54">
        <v>4.3280000000000003</v>
      </c>
      <c r="CI1119" s="54">
        <v>0.86099999999999999</v>
      </c>
      <c r="CJ1119" s="54">
        <v>101</v>
      </c>
      <c r="CK1119" s="54">
        <v>3.4</v>
      </c>
      <c r="CL1119" s="54">
        <v>7.4900000000000001E-3</v>
      </c>
      <c r="CM1119" s="54">
        <v>1.03</v>
      </c>
      <c r="CN1119" s="53" t="s">
        <v>30611</v>
      </c>
      <c r="CO1119" s="54">
        <v>17</v>
      </c>
      <c r="CP1119" s="54">
        <v>163</v>
      </c>
      <c r="CQ1119" s="55">
        <f t="shared" si="17"/>
        <v>0.10429447852760736</v>
      </c>
      <c r="CR1119" s="52" t="s">
        <v>28907</v>
      </c>
    </row>
    <row r="1120" spans="81:96">
      <c r="CC1120" s="52">
        <v>1119</v>
      </c>
      <c r="CD1120" s="53" t="s">
        <v>14521</v>
      </c>
      <c r="CE1120" s="53" t="s">
        <v>14520</v>
      </c>
      <c r="CF1120" s="54">
        <v>404</v>
      </c>
      <c r="CG1120" s="54">
        <v>5.0140000000000002</v>
      </c>
      <c r="CH1120" s="54">
        <v>5.0270000000000001</v>
      </c>
      <c r="CI1120" s="54">
        <v>0.39100000000000001</v>
      </c>
      <c r="CJ1120" s="54">
        <v>92</v>
      </c>
      <c r="CK1120" s="54">
        <v>1.7</v>
      </c>
      <c r="CL1120" s="54">
        <v>1.39E-3</v>
      </c>
      <c r="CM1120" s="54">
        <v>1.1950000000000001</v>
      </c>
      <c r="CN1120" s="53" t="s">
        <v>30611</v>
      </c>
      <c r="CO1120" s="54">
        <v>18</v>
      </c>
      <c r="CP1120" s="54">
        <v>163</v>
      </c>
      <c r="CQ1120" s="55">
        <f t="shared" si="17"/>
        <v>0.11042944785276074</v>
      </c>
      <c r="CR1120" s="52" t="s">
        <v>28907</v>
      </c>
    </row>
    <row r="1121" spans="81:96">
      <c r="CC1121" s="52">
        <v>1120</v>
      </c>
      <c r="CD1121" s="53" t="s">
        <v>29806</v>
      </c>
      <c r="CE1121" s="53" t="s">
        <v>29807</v>
      </c>
      <c r="CF1121" s="54">
        <v>64998</v>
      </c>
      <c r="CG1121" s="54">
        <v>4.9809999999999999</v>
      </c>
      <c r="CH1121" s="54">
        <v>8.1359999999999992</v>
      </c>
      <c r="CI1121" s="54">
        <v>1.1739999999999999</v>
      </c>
      <c r="CJ1121" s="54">
        <v>731</v>
      </c>
      <c r="CK1121" s="54">
        <v>6.9</v>
      </c>
      <c r="CL1121" s="54">
        <v>0.19631999999999999</v>
      </c>
      <c r="CM1121" s="54">
        <v>3.5720000000000001</v>
      </c>
      <c r="CN1121" s="53" t="s">
        <v>30611</v>
      </c>
      <c r="CO1121" s="54">
        <v>19</v>
      </c>
      <c r="CP1121" s="54">
        <v>163</v>
      </c>
      <c r="CQ1121" s="55">
        <f t="shared" si="17"/>
        <v>0.1165644171779141</v>
      </c>
      <c r="CR1121" s="52" t="s">
        <v>28907</v>
      </c>
    </row>
    <row r="1122" spans="81:96">
      <c r="CC1122" s="52">
        <v>1121</v>
      </c>
      <c r="CD1122" s="53" t="s">
        <v>1541</v>
      </c>
      <c r="CE1122" s="53" t="s">
        <v>1539</v>
      </c>
      <c r="CF1122" s="54">
        <v>65083</v>
      </c>
      <c r="CG1122" s="54">
        <v>4.4939999999999998</v>
      </c>
      <c r="CH1122" s="54">
        <v>5.33</v>
      </c>
      <c r="CI1122" s="54">
        <v>0.82199999999999995</v>
      </c>
      <c r="CJ1122" s="54">
        <v>1491</v>
      </c>
      <c r="CK1122" s="54">
        <v>4.5999999999999996</v>
      </c>
      <c r="CL1122" s="54">
        <v>0.12645000000000001</v>
      </c>
      <c r="CM1122" s="54">
        <v>1.042</v>
      </c>
      <c r="CN1122" s="53" t="s">
        <v>30611</v>
      </c>
      <c r="CO1122" s="54">
        <v>20</v>
      </c>
      <c r="CP1122" s="54">
        <v>163</v>
      </c>
      <c r="CQ1122" s="55">
        <f t="shared" si="17"/>
        <v>0.12269938650306748</v>
      </c>
      <c r="CR1122" s="52" t="s">
        <v>28907</v>
      </c>
    </row>
    <row r="1123" spans="81:96">
      <c r="CC1123" s="52">
        <v>1122</v>
      </c>
      <c r="CD1123" s="53" t="s">
        <v>30628</v>
      </c>
      <c r="CE1123" s="53" t="s">
        <v>30629</v>
      </c>
      <c r="CF1123" s="54">
        <v>19620</v>
      </c>
      <c r="CG1123" s="54">
        <v>4.4480000000000004</v>
      </c>
      <c r="CH1123" s="54">
        <v>4.9160000000000004</v>
      </c>
      <c r="CI1123" s="54">
        <v>0.86</v>
      </c>
      <c r="CJ1123" s="54">
        <v>457</v>
      </c>
      <c r="CK1123" s="54">
        <v>5.4</v>
      </c>
      <c r="CL1123" s="54">
        <v>4.2220000000000001E-2</v>
      </c>
      <c r="CM1123" s="54">
        <v>1.2030000000000001</v>
      </c>
      <c r="CN1123" s="53" t="s">
        <v>30611</v>
      </c>
      <c r="CO1123" s="54">
        <v>21</v>
      </c>
      <c r="CP1123" s="54">
        <v>163</v>
      </c>
      <c r="CQ1123" s="55">
        <f t="shared" si="17"/>
        <v>0.12883435582822086</v>
      </c>
      <c r="CR1123" s="52" t="s">
        <v>28907</v>
      </c>
    </row>
    <row r="1124" spans="81:96">
      <c r="CC1124" s="52">
        <v>1123</v>
      </c>
      <c r="CD1124" s="53" t="s">
        <v>10829</v>
      </c>
      <c r="CE1124" s="53" t="s">
        <v>10828</v>
      </c>
      <c r="CF1124" s="54">
        <v>3541</v>
      </c>
      <c r="CG1124" s="54">
        <v>4.2210000000000001</v>
      </c>
      <c r="CH1124" s="54">
        <v>4.6420000000000003</v>
      </c>
      <c r="CI1124" s="54">
        <v>0.48899999999999999</v>
      </c>
      <c r="CJ1124" s="54">
        <v>180</v>
      </c>
      <c r="CK1124" s="54">
        <v>3.8</v>
      </c>
      <c r="CL1124" s="54">
        <v>1.068E-2</v>
      </c>
      <c r="CM1124" s="54">
        <v>1.1679999999999999</v>
      </c>
      <c r="CN1124" s="53" t="s">
        <v>30611</v>
      </c>
      <c r="CO1124" s="54">
        <v>22</v>
      </c>
      <c r="CP1124" s="54">
        <v>163</v>
      </c>
      <c r="CQ1124" s="55">
        <f t="shared" si="17"/>
        <v>0.13496932515337423</v>
      </c>
      <c r="CR1124" s="52" t="s">
        <v>28907</v>
      </c>
    </row>
    <row r="1125" spans="81:96">
      <c r="CC1125" s="52">
        <v>1124</v>
      </c>
      <c r="CD1125" s="53" t="s">
        <v>30630</v>
      </c>
      <c r="CE1125" s="53" t="s">
        <v>30631</v>
      </c>
      <c r="CF1125" s="54">
        <v>1916</v>
      </c>
      <c r="CG1125" s="54">
        <v>4.2140000000000004</v>
      </c>
      <c r="CH1125" s="54">
        <v>5.4820000000000002</v>
      </c>
      <c r="CI1125" s="54">
        <v>0.72699999999999998</v>
      </c>
      <c r="CJ1125" s="54">
        <v>55</v>
      </c>
      <c r="CK1125" s="54">
        <v>4.9000000000000004</v>
      </c>
      <c r="CL1125" s="54">
        <v>5.1000000000000004E-3</v>
      </c>
      <c r="CM1125" s="54">
        <v>1.446</v>
      </c>
      <c r="CN1125" s="53" t="s">
        <v>30611</v>
      </c>
      <c r="CO1125" s="54">
        <v>23</v>
      </c>
      <c r="CP1125" s="54">
        <v>163</v>
      </c>
      <c r="CQ1125" s="55">
        <f t="shared" si="17"/>
        <v>0.1411042944785276</v>
      </c>
      <c r="CR1125" s="52" t="s">
        <v>28907</v>
      </c>
    </row>
    <row r="1126" spans="81:96">
      <c r="CC1126" s="52">
        <v>1125</v>
      </c>
      <c r="CD1126" s="53" t="s">
        <v>30632</v>
      </c>
      <c r="CE1126" s="53" t="s">
        <v>30633</v>
      </c>
      <c r="CF1126" s="54">
        <v>23334</v>
      </c>
      <c r="CG1126" s="54">
        <v>4.1260000000000003</v>
      </c>
      <c r="CH1126" s="54">
        <v>4.2889999999999997</v>
      </c>
      <c r="CI1126" s="54">
        <v>0.98799999999999999</v>
      </c>
      <c r="CJ1126" s="54">
        <v>247</v>
      </c>
      <c r="CK1126" s="54">
        <v>9.4</v>
      </c>
      <c r="CL1126" s="54">
        <v>3.108E-2</v>
      </c>
      <c r="CM1126" s="54">
        <v>1.1879999999999999</v>
      </c>
      <c r="CN1126" s="53" t="s">
        <v>30611</v>
      </c>
      <c r="CO1126" s="54">
        <v>24</v>
      </c>
      <c r="CP1126" s="54">
        <v>163</v>
      </c>
      <c r="CQ1126" s="55">
        <f t="shared" si="17"/>
        <v>0.14723926380368099</v>
      </c>
      <c r="CR1126" s="52" t="s">
        <v>28907</v>
      </c>
    </row>
    <row r="1127" spans="81:96">
      <c r="CC1127" s="52">
        <v>1126</v>
      </c>
      <c r="CD1127" s="53" t="s">
        <v>30634</v>
      </c>
      <c r="CE1127" s="53" t="s">
        <v>30635</v>
      </c>
      <c r="CF1127" s="54">
        <v>1405</v>
      </c>
      <c r="CG1127" s="54">
        <v>4.1150000000000002</v>
      </c>
      <c r="CH1127" s="54"/>
      <c r="CI1127" s="54">
        <v>0.48299999999999998</v>
      </c>
      <c r="CJ1127" s="54">
        <v>58</v>
      </c>
      <c r="CK1127" s="54">
        <v>4</v>
      </c>
      <c r="CL1127" s="54">
        <v>3.14E-3</v>
      </c>
      <c r="CM1127" s="54"/>
      <c r="CN1127" s="53" t="s">
        <v>30611</v>
      </c>
      <c r="CO1127" s="54">
        <v>25</v>
      </c>
      <c r="CP1127" s="54">
        <v>163</v>
      </c>
      <c r="CQ1127" s="55">
        <f t="shared" si="17"/>
        <v>0.15337423312883436</v>
      </c>
      <c r="CR1127" s="52" t="s">
        <v>28907</v>
      </c>
    </row>
    <row r="1128" spans="81:96">
      <c r="CC1128" s="52">
        <v>1127</v>
      </c>
      <c r="CD1128" s="53" t="s">
        <v>2525</v>
      </c>
      <c r="CE1128" s="53" t="s">
        <v>2533</v>
      </c>
      <c r="CF1128" s="54">
        <v>25105</v>
      </c>
      <c r="CG1128" s="54">
        <v>3.9860000000000002</v>
      </c>
      <c r="CH1128" s="54">
        <v>4.3600000000000003</v>
      </c>
      <c r="CI1128" s="54">
        <v>0.51200000000000001</v>
      </c>
      <c r="CJ1128" s="54">
        <v>1234</v>
      </c>
      <c r="CK1128" s="54">
        <v>4.3</v>
      </c>
      <c r="CL1128" s="54">
        <v>8.6449999999999999E-2</v>
      </c>
      <c r="CM1128" s="54">
        <v>1.3460000000000001</v>
      </c>
      <c r="CN1128" s="53" t="s">
        <v>30611</v>
      </c>
      <c r="CO1128" s="54">
        <v>26</v>
      </c>
      <c r="CP1128" s="54">
        <v>163</v>
      </c>
      <c r="CQ1128" s="55">
        <f t="shared" si="17"/>
        <v>0.15950920245398773</v>
      </c>
      <c r="CR1128" s="52" t="s">
        <v>28907</v>
      </c>
    </row>
    <row r="1129" spans="81:96">
      <c r="CC1129" s="52">
        <v>1128</v>
      </c>
      <c r="CD1129" s="53" t="s">
        <v>17418</v>
      </c>
      <c r="CE1129" s="53" t="s">
        <v>17416</v>
      </c>
      <c r="CF1129" s="54">
        <v>9794</v>
      </c>
      <c r="CG1129" s="54">
        <v>3.944</v>
      </c>
      <c r="CH1129" s="54">
        <v>4.4139999999999997</v>
      </c>
      <c r="CI1129" s="54">
        <v>0.78800000000000003</v>
      </c>
      <c r="CJ1129" s="54">
        <v>118</v>
      </c>
      <c r="CK1129" s="54">
        <v>8.1999999999999993</v>
      </c>
      <c r="CL1129" s="54">
        <v>1.4239999999999999E-2</v>
      </c>
      <c r="CM1129" s="54">
        <v>1.2410000000000001</v>
      </c>
      <c r="CN1129" s="53" t="s">
        <v>30611</v>
      </c>
      <c r="CO1129" s="54">
        <v>27</v>
      </c>
      <c r="CP1129" s="54">
        <v>163</v>
      </c>
      <c r="CQ1129" s="55">
        <f t="shared" si="17"/>
        <v>0.16564417177914109</v>
      </c>
      <c r="CR1129" s="52" t="s">
        <v>28907</v>
      </c>
    </row>
    <row r="1130" spans="81:96">
      <c r="CC1130" s="52">
        <v>1129</v>
      </c>
      <c r="CD1130" s="53" t="s">
        <v>30636</v>
      </c>
      <c r="CE1130" s="53" t="s">
        <v>30637</v>
      </c>
      <c r="CF1130" s="54">
        <v>114</v>
      </c>
      <c r="CG1130" s="54">
        <v>3.8570000000000002</v>
      </c>
      <c r="CH1130" s="54">
        <v>3.8570000000000002</v>
      </c>
      <c r="CI1130" s="54">
        <v>1.32</v>
      </c>
      <c r="CJ1130" s="54">
        <v>25</v>
      </c>
      <c r="CK1130" s="54">
        <v>1.3</v>
      </c>
      <c r="CL1130" s="54">
        <v>3.3E-4</v>
      </c>
      <c r="CM1130" s="54">
        <v>1.004</v>
      </c>
      <c r="CN1130" s="53" t="s">
        <v>30611</v>
      </c>
      <c r="CO1130" s="54">
        <v>28</v>
      </c>
      <c r="CP1130" s="54">
        <v>163</v>
      </c>
      <c r="CQ1130" s="55">
        <f t="shared" si="17"/>
        <v>0.17177914110429449</v>
      </c>
      <c r="CR1130" s="52" t="s">
        <v>28907</v>
      </c>
    </row>
    <row r="1131" spans="81:96">
      <c r="CC1131" s="52">
        <v>1130</v>
      </c>
      <c r="CD1131" s="53" t="s">
        <v>30638</v>
      </c>
      <c r="CE1131" s="53" t="s">
        <v>30639</v>
      </c>
      <c r="CF1131" s="54">
        <v>5460</v>
      </c>
      <c r="CG1131" s="54">
        <v>3.7549999999999999</v>
      </c>
      <c r="CH1131" s="54">
        <v>3.4129999999999998</v>
      </c>
      <c r="CI1131" s="54">
        <v>1.0229999999999999</v>
      </c>
      <c r="CJ1131" s="54">
        <v>86</v>
      </c>
      <c r="CK1131" s="54">
        <v>8.4</v>
      </c>
      <c r="CL1131" s="54">
        <v>9.8899999999999995E-3</v>
      </c>
      <c r="CM1131" s="54">
        <v>1.038</v>
      </c>
      <c r="CN1131" s="53" t="s">
        <v>30611</v>
      </c>
      <c r="CO1131" s="54">
        <v>29</v>
      </c>
      <c r="CP1131" s="54">
        <v>163</v>
      </c>
      <c r="CQ1131" s="55">
        <f t="shared" si="17"/>
        <v>0.17791411042944785</v>
      </c>
      <c r="CR1131" s="52" t="s">
        <v>28907</v>
      </c>
    </row>
    <row r="1132" spans="81:96">
      <c r="CC1132" s="52">
        <v>1131</v>
      </c>
      <c r="CD1132" s="53" t="s">
        <v>30640</v>
      </c>
      <c r="CE1132" s="53" t="s">
        <v>30641</v>
      </c>
      <c r="CF1132" s="54">
        <v>3736</v>
      </c>
      <c r="CG1132" s="54">
        <v>3.7429999999999999</v>
      </c>
      <c r="CH1132" s="54">
        <v>3.222</v>
      </c>
      <c r="CI1132" s="54">
        <v>0.73799999999999999</v>
      </c>
      <c r="CJ1132" s="54">
        <v>141</v>
      </c>
      <c r="CK1132" s="54">
        <v>4.5999999999999996</v>
      </c>
      <c r="CL1132" s="54">
        <v>1.038E-2</v>
      </c>
      <c r="CM1132" s="54">
        <v>0.91800000000000004</v>
      </c>
      <c r="CN1132" s="53" t="s">
        <v>30611</v>
      </c>
      <c r="CO1132" s="54">
        <v>30</v>
      </c>
      <c r="CP1132" s="54">
        <v>163</v>
      </c>
      <c r="CQ1132" s="55">
        <f t="shared" si="17"/>
        <v>0.18404907975460122</v>
      </c>
      <c r="CR1132" s="52" t="s">
        <v>28907</v>
      </c>
    </row>
    <row r="1133" spans="81:96">
      <c r="CC1133" s="52">
        <v>1132</v>
      </c>
      <c r="CD1133" s="53" t="s">
        <v>30642</v>
      </c>
      <c r="CE1133" s="53" t="s">
        <v>30643</v>
      </c>
      <c r="CF1133" s="54">
        <v>1471</v>
      </c>
      <c r="CG1133" s="54">
        <v>3.6930000000000001</v>
      </c>
      <c r="CH1133" s="54">
        <v>4.157</v>
      </c>
      <c r="CI1133" s="54">
        <v>0.66100000000000003</v>
      </c>
      <c r="CJ1133" s="54">
        <v>127</v>
      </c>
      <c r="CK1133" s="54">
        <v>3</v>
      </c>
      <c r="CL1133" s="54">
        <v>6.2300000000000003E-3</v>
      </c>
      <c r="CM1133" s="54">
        <v>1.2829999999999999</v>
      </c>
      <c r="CN1133" s="53" t="s">
        <v>30611</v>
      </c>
      <c r="CO1133" s="54">
        <v>31</v>
      </c>
      <c r="CP1133" s="54">
        <v>163</v>
      </c>
      <c r="CQ1133" s="55">
        <f t="shared" si="17"/>
        <v>0.19018404907975461</v>
      </c>
      <c r="CR1133" s="52" t="s">
        <v>28907</v>
      </c>
    </row>
    <row r="1134" spans="81:96">
      <c r="CC1134" s="52">
        <v>1133</v>
      </c>
      <c r="CD1134" s="53" t="s">
        <v>30644</v>
      </c>
      <c r="CE1134" s="53" t="s">
        <v>30645</v>
      </c>
      <c r="CF1134" s="54">
        <v>8024</v>
      </c>
      <c r="CG1134" s="54">
        <v>3.68</v>
      </c>
      <c r="CH1134" s="54">
        <v>3.5209999999999999</v>
      </c>
      <c r="CI1134" s="54">
        <v>0.33</v>
      </c>
      <c r="CJ1134" s="54">
        <v>94</v>
      </c>
      <c r="CK1134" s="54">
        <v>9.6</v>
      </c>
      <c r="CL1134" s="54">
        <v>1.0529999999999999E-2</v>
      </c>
      <c r="CM1134" s="54">
        <v>1.1000000000000001</v>
      </c>
      <c r="CN1134" s="53" t="s">
        <v>30611</v>
      </c>
      <c r="CO1134" s="54">
        <v>32</v>
      </c>
      <c r="CP1134" s="54">
        <v>163</v>
      </c>
      <c r="CQ1134" s="55">
        <f t="shared" si="17"/>
        <v>0.19631901840490798</v>
      </c>
      <c r="CR1134" s="52" t="s">
        <v>28907</v>
      </c>
    </row>
    <row r="1135" spans="81:96">
      <c r="CC1135" s="52">
        <v>1134</v>
      </c>
      <c r="CD1135" s="53" t="s">
        <v>30646</v>
      </c>
      <c r="CE1135" s="53" t="s">
        <v>30647</v>
      </c>
      <c r="CF1135" s="54">
        <v>1241</v>
      </c>
      <c r="CG1135" s="54">
        <v>3.67</v>
      </c>
      <c r="CH1135" s="54">
        <v>3.5649999999999999</v>
      </c>
      <c r="CI1135" s="54">
        <v>0.92900000000000005</v>
      </c>
      <c r="CJ1135" s="54">
        <v>42</v>
      </c>
      <c r="CK1135" s="54">
        <v>4.5</v>
      </c>
      <c r="CL1135" s="54">
        <v>4.2500000000000003E-3</v>
      </c>
      <c r="CM1135" s="54">
        <v>1.2010000000000001</v>
      </c>
      <c r="CN1135" s="53" t="s">
        <v>30611</v>
      </c>
      <c r="CO1135" s="54">
        <v>33</v>
      </c>
      <c r="CP1135" s="54">
        <v>163</v>
      </c>
      <c r="CQ1135" s="55">
        <f t="shared" si="17"/>
        <v>0.20245398773006135</v>
      </c>
      <c r="CR1135" s="52" t="s">
        <v>28907</v>
      </c>
    </row>
    <row r="1136" spans="81:96">
      <c r="CC1136" s="52">
        <v>1135</v>
      </c>
      <c r="CD1136" s="53" t="s">
        <v>916</v>
      </c>
      <c r="CE1136" s="53" t="s">
        <v>45061</v>
      </c>
      <c r="CF1136" s="54">
        <v>91772</v>
      </c>
      <c r="CG1136" s="54">
        <v>3.6680000000000001</v>
      </c>
      <c r="CH1136" s="54">
        <v>4.359</v>
      </c>
      <c r="CI1136" s="54">
        <v>0.71099999999999997</v>
      </c>
      <c r="CJ1136" s="54">
        <v>821</v>
      </c>
      <c r="CK1136" s="54" t="s">
        <v>28918</v>
      </c>
      <c r="CL1136" s="54">
        <v>0.10891000000000001</v>
      </c>
      <c r="CM1136" s="54">
        <v>1.29</v>
      </c>
      <c r="CN1136" s="53" t="s">
        <v>30611</v>
      </c>
      <c r="CO1136" s="54">
        <v>34</v>
      </c>
      <c r="CP1136" s="54">
        <v>163</v>
      </c>
      <c r="CQ1136" s="55">
        <f t="shared" si="17"/>
        <v>0.20858895705521471</v>
      </c>
      <c r="CR1136" s="52" t="s">
        <v>28907</v>
      </c>
    </row>
    <row r="1137" spans="81:96">
      <c r="CC1137" s="52">
        <v>1136</v>
      </c>
      <c r="CD1137" s="53" t="s">
        <v>29822</v>
      </c>
      <c r="CE1137" s="53" t="s">
        <v>29823</v>
      </c>
      <c r="CF1137" s="54">
        <v>3137</v>
      </c>
      <c r="CG1137" s="54">
        <v>3.49</v>
      </c>
      <c r="CH1137" s="54"/>
      <c r="CI1137" s="54">
        <v>1.57</v>
      </c>
      <c r="CJ1137" s="54">
        <v>151</v>
      </c>
      <c r="CK1137" s="54">
        <v>3.9</v>
      </c>
      <c r="CL1137" s="54">
        <v>9.0500000000000008E-3</v>
      </c>
      <c r="CM1137" s="54"/>
      <c r="CN1137" s="53" t="s">
        <v>30611</v>
      </c>
      <c r="CO1137" s="54">
        <v>35</v>
      </c>
      <c r="CP1137" s="54">
        <v>163</v>
      </c>
      <c r="CQ1137" s="55">
        <f t="shared" si="17"/>
        <v>0.21472392638036811</v>
      </c>
      <c r="CR1137" s="52" t="s">
        <v>28907</v>
      </c>
    </row>
    <row r="1138" spans="81:96">
      <c r="CC1138" s="52">
        <v>1137</v>
      </c>
      <c r="CD1138" s="53" t="s">
        <v>30648</v>
      </c>
      <c r="CE1138" s="53" t="s">
        <v>30649</v>
      </c>
      <c r="CF1138" s="54">
        <v>3206</v>
      </c>
      <c r="CG1138" s="54">
        <v>3.4809999999999999</v>
      </c>
      <c r="CH1138" s="54">
        <v>3.5609999999999999</v>
      </c>
      <c r="CI1138" s="54">
        <v>0.45200000000000001</v>
      </c>
      <c r="CJ1138" s="54">
        <v>73</v>
      </c>
      <c r="CK1138" s="54">
        <v>5.5</v>
      </c>
      <c r="CL1138" s="54">
        <v>7.7200000000000003E-3</v>
      </c>
      <c r="CM1138" s="54">
        <v>0.98799999999999999</v>
      </c>
      <c r="CN1138" s="53" t="s">
        <v>30611</v>
      </c>
      <c r="CO1138" s="54">
        <v>36</v>
      </c>
      <c r="CP1138" s="54">
        <v>163</v>
      </c>
      <c r="CQ1138" s="55">
        <f t="shared" si="17"/>
        <v>0.22085889570552147</v>
      </c>
      <c r="CR1138" s="52" t="s">
        <v>28907</v>
      </c>
    </row>
    <row r="1139" spans="81:96">
      <c r="CC1139" s="52">
        <v>1138</v>
      </c>
      <c r="CD1139" s="53" t="s">
        <v>30650</v>
      </c>
      <c r="CE1139" s="53" t="s">
        <v>30651</v>
      </c>
      <c r="CF1139" s="54">
        <v>3211</v>
      </c>
      <c r="CG1139" s="54">
        <v>3.415</v>
      </c>
      <c r="CH1139" s="54">
        <v>3.8959999999999999</v>
      </c>
      <c r="CI1139" s="54">
        <v>0.60199999999999998</v>
      </c>
      <c r="CJ1139" s="54">
        <v>108</v>
      </c>
      <c r="CK1139" s="54">
        <v>5.2</v>
      </c>
      <c r="CL1139" s="54">
        <v>6.1000000000000004E-3</v>
      </c>
      <c r="CM1139" s="54">
        <v>0.85399999999999998</v>
      </c>
      <c r="CN1139" s="53" t="s">
        <v>30611</v>
      </c>
      <c r="CO1139" s="54">
        <v>37</v>
      </c>
      <c r="CP1139" s="54">
        <v>163</v>
      </c>
      <c r="CQ1139" s="55">
        <f t="shared" si="17"/>
        <v>0.22699386503067484</v>
      </c>
      <c r="CR1139" s="52" t="s">
        <v>28907</v>
      </c>
    </row>
    <row r="1140" spans="81:96">
      <c r="CC1140" s="52">
        <v>1139</v>
      </c>
      <c r="CD1140" s="53" t="s">
        <v>21159</v>
      </c>
      <c r="CE1140" s="53" t="s">
        <v>21157</v>
      </c>
      <c r="CF1140" s="54">
        <v>15391</v>
      </c>
      <c r="CG1140" s="54">
        <v>3.3940000000000001</v>
      </c>
      <c r="CH1140" s="54">
        <v>4.2729999999999997</v>
      </c>
      <c r="CI1140" s="54">
        <v>0.41399999999999998</v>
      </c>
      <c r="CJ1140" s="54">
        <v>415</v>
      </c>
      <c r="CK1140" s="54">
        <v>5.8</v>
      </c>
      <c r="CL1140" s="54">
        <v>3.023E-2</v>
      </c>
      <c r="CM1140" s="54">
        <v>1.054</v>
      </c>
      <c r="CN1140" s="53" t="s">
        <v>30611</v>
      </c>
      <c r="CO1140" s="54">
        <v>38</v>
      </c>
      <c r="CP1140" s="54">
        <v>163</v>
      </c>
      <c r="CQ1140" s="55">
        <f t="shared" si="17"/>
        <v>0.23312883435582821</v>
      </c>
      <c r="CR1140" s="52" t="s">
        <v>28907</v>
      </c>
    </row>
    <row r="1141" spans="81:96">
      <c r="CC1141" s="52">
        <v>1140</v>
      </c>
      <c r="CD1141" s="53" t="s">
        <v>6018</v>
      </c>
      <c r="CE1141" s="53" t="s">
        <v>6016</v>
      </c>
      <c r="CF1141" s="54">
        <v>30133</v>
      </c>
      <c r="CG1141" s="54">
        <v>3.3370000000000002</v>
      </c>
      <c r="CH1141" s="54">
        <v>3.8479999999999999</v>
      </c>
      <c r="CI1141" s="54">
        <v>0.65600000000000003</v>
      </c>
      <c r="CJ1141" s="54">
        <v>874</v>
      </c>
      <c r="CK1141" s="54">
        <v>6.8</v>
      </c>
      <c r="CL1141" s="54">
        <v>5.2549999999999999E-2</v>
      </c>
      <c r="CM1141" s="54">
        <v>0.97599999999999998</v>
      </c>
      <c r="CN1141" s="53" t="s">
        <v>30611</v>
      </c>
      <c r="CO1141" s="54">
        <v>39</v>
      </c>
      <c r="CP1141" s="54">
        <v>163</v>
      </c>
      <c r="CQ1141" s="55">
        <f t="shared" si="17"/>
        <v>0.2392638036809816</v>
      </c>
      <c r="CR1141" s="52" t="s">
        <v>28907</v>
      </c>
    </row>
    <row r="1142" spans="81:96">
      <c r="CC1142" s="52">
        <v>1141</v>
      </c>
      <c r="CD1142" s="53" t="s">
        <v>11744</v>
      </c>
      <c r="CE1142" s="53" t="s">
        <v>11742</v>
      </c>
      <c r="CF1142" s="54">
        <v>1102</v>
      </c>
      <c r="CG1142" s="54">
        <v>3.3330000000000002</v>
      </c>
      <c r="CH1142" s="54"/>
      <c r="CI1142" s="54">
        <v>0.28599999999999998</v>
      </c>
      <c r="CJ1142" s="54">
        <v>28</v>
      </c>
      <c r="CK1142" s="54">
        <v>6.4</v>
      </c>
      <c r="CL1142" s="54">
        <v>1.97E-3</v>
      </c>
      <c r="CM1142" s="54"/>
      <c r="CN1142" s="53" t="s">
        <v>30611</v>
      </c>
      <c r="CO1142" s="54">
        <v>40</v>
      </c>
      <c r="CP1142" s="54">
        <v>163</v>
      </c>
      <c r="CQ1142" s="55">
        <f t="shared" si="17"/>
        <v>0.24539877300613497</v>
      </c>
      <c r="CR1142" s="52" t="s">
        <v>28907</v>
      </c>
    </row>
    <row r="1143" spans="81:96">
      <c r="CC1143" s="52">
        <v>1142</v>
      </c>
      <c r="CD1143" s="53" t="s">
        <v>30652</v>
      </c>
      <c r="CE1143" s="53" t="s">
        <v>30653</v>
      </c>
      <c r="CF1143" s="54">
        <v>6449</v>
      </c>
      <c r="CG1143" s="54">
        <v>3.331</v>
      </c>
      <c r="CH1143" s="54">
        <v>3.6749999999999998</v>
      </c>
      <c r="CI1143" s="54">
        <v>0.97</v>
      </c>
      <c r="CJ1143" s="54">
        <v>167</v>
      </c>
      <c r="CK1143" s="54">
        <v>5.9</v>
      </c>
      <c r="CL1143" s="54">
        <v>1.338E-2</v>
      </c>
      <c r="CM1143" s="54">
        <v>0.997</v>
      </c>
      <c r="CN1143" s="53" t="s">
        <v>30611</v>
      </c>
      <c r="CO1143" s="54">
        <v>41</v>
      </c>
      <c r="CP1143" s="54">
        <v>163</v>
      </c>
      <c r="CQ1143" s="55">
        <f t="shared" si="17"/>
        <v>0.25153374233128833</v>
      </c>
      <c r="CR1143" s="52" t="s">
        <v>28921</v>
      </c>
    </row>
    <row r="1144" spans="81:96">
      <c r="CC1144" s="52">
        <v>1143</v>
      </c>
      <c r="CD1144" s="53" t="s">
        <v>30654</v>
      </c>
      <c r="CE1144" s="53" t="s">
        <v>30655</v>
      </c>
      <c r="CF1144" s="54">
        <v>3788</v>
      </c>
      <c r="CG1144" s="54">
        <v>3.2930000000000001</v>
      </c>
      <c r="CH1144" s="54">
        <v>3.26</v>
      </c>
      <c r="CI1144" s="54">
        <v>0.64200000000000002</v>
      </c>
      <c r="CJ1144" s="54">
        <v>162</v>
      </c>
      <c r="CK1144" s="54">
        <v>5.6</v>
      </c>
      <c r="CL1144" s="54">
        <v>8.09E-3</v>
      </c>
      <c r="CM1144" s="54">
        <v>0.86099999999999999</v>
      </c>
      <c r="CN1144" s="53" t="s">
        <v>30611</v>
      </c>
      <c r="CO1144" s="54">
        <v>42</v>
      </c>
      <c r="CP1144" s="54">
        <v>163</v>
      </c>
      <c r="CQ1144" s="55">
        <f t="shared" si="17"/>
        <v>0.25766871165644173</v>
      </c>
      <c r="CR1144" s="52" t="s">
        <v>28921</v>
      </c>
    </row>
    <row r="1145" spans="81:96">
      <c r="CC1145" s="52">
        <v>1144</v>
      </c>
      <c r="CD1145" s="53" t="s">
        <v>30656</v>
      </c>
      <c r="CE1145" s="53" t="s">
        <v>30657</v>
      </c>
      <c r="CF1145" s="54">
        <v>4236</v>
      </c>
      <c r="CG1145" s="54">
        <v>3.2829999999999999</v>
      </c>
      <c r="CH1145" s="54">
        <v>3.32</v>
      </c>
      <c r="CI1145" s="54">
        <v>0.58099999999999996</v>
      </c>
      <c r="CJ1145" s="54">
        <v>74</v>
      </c>
      <c r="CK1145" s="54" t="s">
        <v>28918</v>
      </c>
      <c r="CL1145" s="54">
        <v>5.4099999999999999E-3</v>
      </c>
      <c r="CM1145" s="54">
        <v>0.94799999999999995</v>
      </c>
      <c r="CN1145" s="53" t="s">
        <v>30611</v>
      </c>
      <c r="CO1145" s="54">
        <v>43</v>
      </c>
      <c r="CP1145" s="54">
        <v>163</v>
      </c>
      <c r="CQ1145" s="55">
        <f t="shared" si="17"/>
        <v>0.26380368098159507</v>
      </c>
      <c r="CR1145" s="52" t="s">
        <v>28921</v>
      </c>
    </row>
    <row r="1146" spans="81:96">
      <c r="CC1146" s="52">
        <v>1145</v>
      </c>
      <c r="CD1146" s="53" t="s">
        <v>30658</v>
      </c>
      <c r="CE1146" s="53" t="s">
        <v>30659</v>
      </c>
      <c r="CF1146" s="54">
        <v>2743</v>
      </c>
      <c r="CG1146" s="54">
        <v>3.2690000000000001</v>
      </c>
      <c r="CH1146" s="54">
        <v>3.101</v>
      </c>
      <c r="CI1146" s="54">
        <v>0.68200000000000005</v>
      </c>
      <c r="CJ1146" s="54">
        <v>66</v>
      </c>
      <c r="CK1146" s="54">
        <v>6.4</v>
      </c>
      <c r="CL1146" s="54">
        <v>4.6699999999999997E-3</v>
      </c>
      <c r="CM1146" s="54">
        <v>0.74199999999999999</v>
      </c>
      <c r="CN1146" s="53" t="s">
        <v>30611</v>
      </c>
      <c r="CO1146" s="54">
        <v>44</v>
      </c>
      <c r="CP1146" s="54">
        <v>163</v>
      </c>
      <c r="CQ1146" s="55">
        <f t="shared" si="17"/>
        <v>0.26993865030674846</v>
      </c>
      <c r="CR1146" s="52" t="s">
        <v>28921</v>
      </c>
    </row>
    <row r="1147" spans="81:96">
      <c r="CC1147" s="52">
        <v>1146</v>
      </c>
      <c r="CD1147" s="53" t="s">
        <v>14133</v>
      </c>
      <c r="CE1147" s="53" t="s">
        <v>14131</v>
      </c>
      <c r="CF1147" s="54">
        <v>20082</v>
      </c>
      <c r="CG1147" s="54">
        <v>3.1829999999999998</v>
      </c>
      <c r="CH1147" s="54">
        <v>3.23</v>
      </c>
      <c r="CI1147" s="54">
        <v>1.0489999999999999</v>
      </c>
      <c r="CJ1147" s="54">
        <v>265</v>
      </c>
      <c r="CK1147" s="54" t="s">
        <v>28918</v>
      </c>
      <c r="CL1147" s="54">
        <v>2.5930000000000002E-2</v>
      </c>
      <c r="CM1147" s="54">
        <v>1.004</v>
      </c>
      <c r="CN1147" s="53" t="s">
        <v>30611</v>
      </c>
      <c r="CO1147" s="54">
        <v>45</v>
      </c>
      <c r="CP1147" s="54">
        <v>163</v>
      </c>
      <c r="CQ1147" s="55">
        <f t="shared" si="17"/>
        <v>0.27607361963190186</v>
      </c>
      <c r="CR1147" s="52" t="s">
        <v>28921</v>
      </c>
    </row>
    <row r="1148" spans="81:96">
      <c r="CC1148" s="52">
        <v>1147</v>
      </c>
      <c r="CD1148" s="53" t="s">
        <v>30660</v>
      </c>
      <c r="CE1148" s="53" t="s">
        <v>30661</v>
      </c>
      <c r="CF1148" s="54">
        <v>5167</v>
      </c>
      <c r="CG1148" s="54">
        <v>3.169</v>
      </c>
      <c r="CH1148" s="54">
        <v>3.1320000000000001</v>
      </c>
      <c r="CI1148" s="54"/>
      <c r="CJ1148" s="54">
        <v>0</v>
      </c>
      <c r="CK1148" s="54">
        <v>3.8</v>
      </c>
      <c r="CL1148" s="54">
        <v>1.9910000000000001E-2</v>
      </c>
      <c r="CM1148" s="54">
        <v>0.86099999999999999</v>
      </c>
      <c r="CN1148" s="53" t="s">
        <v>30611</v>
      </c>
      <c r="CO1148" s="54">
        <v>46</v>
      </c>
      <c r="CP1148" s="54">
        <v>163</v>
      </c>
      <c r="CQ1148" s="55">
        <f t="shared" si="17"/>
        <v>0.2822085889570552</v>
      </c>
      <c r="CR1148" s="52" t="s">
        <v>28921</v>
      </c>
    </row>
    <row r="1149" spans="81:96">
      <c r="CC1149" s="52">
        <v>1148</v>
      </c>
      <c r="CD1149" s="53" t="s">
        <v>30095</v>
      </c>
      <c r="CE1149" s="53" t="s">
        <v>30096</v>
      </c>
      <c r="CF1149" s="54">
        <v>7694</v>
      </c>
      <c r="CG1149" s="54">
        <v>3.1040000000000001</v>
      </c>
      <c r="CH1149" s="54">
        <v>3.1070000000000002</v>
      </c>
      <c r="CI1149" s="54">
        <v>0.61299999999999999</v>
      </c>
      <c r="CJ1149" s="54">
        <v>124</v>
      </c>
      <c r="CK1149" s="54">
        <v>8.9</v>
      </c>
      <c r="CL1149" s="54">
        <v>1.069E-2</v>
      </c>
      <c r="CM1149" s="54">
        <v>0.92600000000000005</v>
      </c>
      <c r="CN1149" s="53" t="s">
        <v>30611</v>
      </c>
      <c r="CO1149" s="54">
        <v>47</v>
      </c>
      <c r="CP1149" s="54">
        <v>163</v>
      </c>
      <c r="CQ1149" s="55">
        <f t="shared" si="17"/>
        <v>0.28834355828220859</v>
      </c>
      <c r="CR1149" s="52" t="s">
        <v>28921</v>
      </c>
    </row>
    <row r="1150" spans="81:96">
      <c r="CC1150" s="52">
        <v>1149</v>
      </c>
      <c r="CD1150" s="53" t="s">
        <v>18003</v>
      </c>
      <c r="CE1150" s="53" t="s">
        <v>18001</v>
      </c>
      <c r="CF1150" s="54">
        <v>1198</v>
      </c>
      <c r="CG1150" s="54">
        <v>3.081</v>
      </c>
      <c r="CH1150" s="54">
        <v>3.4740000000000002</v>
      </c>
      <c r="CI1150" s="54">
        <v>0.66700000000000004</v>
      </c>
      <c r="CJ1150" s="54">
        <v>51</v>
      </c>
      <c r="CK1150" s="54">
        <v>3.6</v>
      </c>
      <c r="CL1150" s="54">
        <v>4.81E-3</v>
      </c>
      <c r="CM1150" s="54">
        <v>1.0029999999999999</v>
      </c>
      <c r="CN1150" s="53" t="s">
        <v>30611</v>
      </c>
      <c r="CO1150" s="54">
        <v>48</v>
      </c>
      <c r="CP1150" s="54">
        <v>163</v>
      </c>
      <c r="CQ1150" s="55">
        <f t="shared" si="17"/>
        <v>0.29447852760736198</v>
      </c>
      <c r="CR1150" s="52" t="s">
        <v>28921</v>
      </c>
    </row>
    <row r="1151" spans="81:96">
      <c r="CC1151" s="52">
        <v>1150</v>
      </c>
      <c r="CD1151" s="53" t="s">
        <v>30101</v>
      </c>
      <c r="CE1151" s="53" t="s">
        <v>30102</v>
      </c>
      <c r="CF1151" s="54">
        <v>2914</v>
      </c>
      <c r="CG1151" s="54">
        <v>3.0680000000000001</v>
      </c>
      <c r="CH1151" s="54">
        <v>2.423</v>
      </c>
      <c r="CI1151" s="54">
        <v>0.87</v>
      </c>
      <c r="CJ1151" s="54">
        <v>54</v>
      </c>
      <c r="CK1151" s="54" t="s">
        <v>28918</v>
      </c>
      <c r="CL1151" s="54">
        <v>4.5199999999999997E-3</v>
      </c>
      <c r="CM1151" s="54">
        <v>0.91800000000000004</v>
      </c>
      <c r="CN1151" s="53" t="s">
        <v>30611</v>
      </c>
      <c r="CO1151" s="54">
        <v>49</v>
      </c>
      <c r="CP1151" s="54">
        <v>163</v>
      </c>
      <c r="CQ1151" s="55">
        <f t="shared" si="17"/>
        <v>0.30061349693251532</v>
      </c>
      <c r="CR1151" s="52" t="s">
        <v>28921</v>
      </c>
    </row>
    <row r="1152" spans="81:96">
      <c r="CC1152" s="52">
        <v>1151</v>
      </c>
      <c r="CD1152" s="53" t="s">
        <v>29836</v>
      </c>
      <c r="CE1152" s="53" t="s">
        <v>29837</v>
      </c>
      <c r="CF1152" s="54">
        <v>1401</v>
      </c>
      <c r="CG1152" s="54">
        <v>2.8980000000000001</v>
      </c>
      <c r="CH1152" s="54">
        <v>2.7440000000000002</v>
      </c>
      <c r="CI1152" s="54">
        <v>0.86799999999999999</v>
      </c>
      <c r="CJ1152" s="54">
        <v>68</v>
      </c>
      <c r="CK1152" s="54">
        <v>3.4</v>
      </c>
      <c r="CL1152" s="54">
        <v>5.8300000000000001E-3</v>
      </c>
      <c r="CM1152" s="54">
        <v>0.77100000000000002</v>
      </c>
      <c r="CN1152" s="53" t="s">
        <v>30611</v>
      </c>
      <c r="CO1152" s="54">
        <v>50</v>
      </c>
      <c r="CP1152" s="54">
        <v>163</v>
      </c>
      <c r="CQ1152" s="55">
        <f t="shared" si="17"/>
        <v>0.30674846625766872</v>
      </c>
      <c r="CR1152" s="52" t="s">
        <v>28921</v>
      </c>
    </row>
    <row r="1153" spans="81:96">
      <c r="CC1153" s="52">
        <v>1152</v>
      </c>
      <c r="CD1153" s="53" t="s">
        <v>2432</v>
      </c>
      <c r="CE1153" s="53" t="s">
        <v>2430</v>
      </c>
      <c r="CF1153" s="54">
        <v>12551</v>
      </c>
      <c r="CG1153" s="54">
        <v>2.871</v>
      </c>
      <c r="CH1153" s="54">
        <v>3.18</v>
      </c>
      <c r="CI1153" s="54">
        <v>0.434</v>
      </c>
      <c r="CJ1153" s="54">
        <v>385</v>
      </c>
      <c r="CK1153" s="54">
        <v>8.1</v>
      </c>
      <c r="CL1153" s="54">
        <v>1.7780000000000001E-2</v>
      </c>
      <c r="CM1153" s="54">
        <v>0.82399999999999995</v>
      </c>
      <c r="CN1153" s="53" t="s">
        <v>30611</v>
      </c>
      <c r="CO1153" s="54">
        <v>51</v>
      </c>
      <c r="CP1153" s="54">
        <v>163</v>
      </c>
      <c r="CQ1153" s="55">
        <f t="shared" si="17"/>
        <v>0.31288343558282211</v>
      </c>
      <c r="CR1153" s="52" t="s">
        <v>28921</v>
      </c>
    </row>
    <row r="1154" spans="81:96">
      <c r="CC1154" s="52">
        <v>1153</v>
      </c>
      <c r="CD1154" s="53" t="s">
        <v>30662</v>
      </c>
      <c r="CE1154" s="53" t="s">
        <v>30663</v>
      </c>
      <c r="CF1154" s="54">
        <v>3054</v>
      </c>
      <c r="CG1154" s="54">
        <v>2.8180000000000001</v>
      </c>
      <c r="CH1154" s="54">
        <v>2.629</v>
      </c>
      <c r="CI1154" s="54">
        <v>0.58599999999999997</v>
      </c>
      <c r="CJ1154" s="54">
        <v>116</v>
      </c>
      <c r="CK1154" s="54">
        <v>6.8</v>
      </c>
      <c r="CL1154" s="54">
        <v>5.7499999999999999E-3</v>
      </c>
      <c r="CM1154" s="54">
        <v>0.78300000000000003</v>
      </c>
      <c r="CN1154" s="53" t="s">
        <v>30611</v>
      </c>
      <c r="CO1154" s="54">
        <v>52</v>
      </c>
      <c r="CP1154" s="54">
        <v>163</v>
      </c>
      <c r="CQ1154" s="55">
        <f t="shared" ref="CQ1154:CQ1217" si="18">CO1154/CP1154</f>
        <v>0.31901840490797545</v>
      </c>
      <c r="CR1154" s="52" t="s">
        <v>28921</v>
      </c>
    </row>
    <row r="1155" spans="81:96">
      <c r="CC1155" s="52">
        <v>1154</v>
      </c>
      <c r="CD1155" s="53" t="s">
        <v>30664</v>
      </c>
      <c r="CE1155" s="53" t="s">
        <v>30665</v>
      </c>
      <c r="CF1155" s="54">
        <v>1229</v>
      </c>
      <c r="CG1155" s="54">
        <v>2.7370000000000001</v>
      </c>
      <c r="CH1155" s="54">
        <v>4.68</v>
      </c>
      <c r="CI1155" s="54">
        <v>0.81799999999999995</v>
      </c>
      <c r="CJ1155" s="54">
        <v>22</v>
      </c>
      <c r="CK1155" s="54">
        <v>8.6</v>
      </c>
      <c r="CL1155" s="54">
        <v>2.1800000000000001E-3</v>
      </c>
      <c r="CM1155" s="54">
        <v>1.417</v>
      </c>
      <c r="CN1155" s="53" t="s">
        <v>30611</v>
      </c>
      <c r="CO1155" s="54">
        <v>53</v>
      </c>
      <c r="CP1155" s="54">
        <v>163</v>
      </c>
      <c r="CQ1155" s="55">
        <f t="shared" si="18"/>
        <v>0.32515337423312884</v>
      </c>
      <c r="CR1155" s="52" t="s">
        <v>28921</v>
      </c>
    </row>
    <row r="1156" spans="81:96">
      <c r="CC1156" s="52">
        <v>1155</v>
      </c>
      <c r="CD1156" s="53" t="s">
        <v>29844</v>
      </c>
      <c r="CE1156" s="53" t="s">
        <v>29845</v>
      </c>
      <c r="CF1156" s="54">
        <v>21091</v>
      </c>
      <c r="CG1156" s="54">
        <v>2.5760000000000001</v>
      </c>
      <c r="CH1156" s="54">
        <v>3.452</v>
      </c>
      <c r="CI1156" s="54">
        <v>0.39500000000000002</v>
      </c>
      <c r="CJ1156" s="54">
        <v>547</v>
      </c>
      <c r="CK1156" s="54">
        <v>5.6</v>
      </c>
      <c r="CL1156" s="54">
        <v>6.8930000000000005E-2</v>
      </c>
      <c r="CM1156" s="54">
        <v>1.3340000000000001</v>
      </c>
      <c r="CN1156" s="53" t="s">
        <v>30611</v>
      </c>
      <c r="CO1156" s="54">
        <v>54</v>
      </c>
      <c r="CP1156" s="54">
        <v>163</v>
      </c>
      <c r="CQ1156" s="55">
        <f t="shared" si="18"/>
        <v>0.33128834355828218</v>
      </c>
      <c r="CR1156" s="52" t="s">
        <v>28921</v>
      </c>
    </row>
    <row r="1157" spans="81:96">
      <c r="CC1157" s="52">
        <v>1156</v>
      </c>
      <c r="CD1157" s="53" t="s">
        <v>30666</v>
      </c>
      <c r="CE1157" s="53" t="s">
        <v>30667</v>
      </c>
      <c r="CF1157" s="54">
        <v>5294</v>
      </c>
      <c r="CG1157" s="54">
        <v>2.5590000000000002</v>
      </c>
      <c r="CH1157" s="54">
        <v>3.0950000000000002</v>
      </c>
      <c r="CI1157" s="54">
        <v>0.36199999999999999</v>
      </c>
      <c r="CJ1157" s="54">
        <v>246</v>
      </c>
      <c r="CK1157" s="54">
        <v>7.4</v>
      </c>
      <c r="CL1157" s="54">
        <v>6.9699999999999996E-3</v>
      </c>
      <c r="CM1157" s="54">
        <v>0.63400000000000001</v>
      </c>
      <c r="CN1157" s="53" t="s">
        <v>30611</v>
      </c>
      <c r="CO1157" s="54">
        <v>55</v>
      </c>
      <c r="CP1157" s="54">
        <v>163</v>
      </c>
      <c r="CQ1157" s="55">
        <f t="shared" si="18"/>
        <v>0.33742331288343558</v>
      </c>
      <c r="CR1157" s="52" t="s">
        <v>28921</v>
      </c>
    </row>
    <row r="1158" spans="81:96">
      <c r="CC1158" s="52">
        <v>1157</v>
      </c>
      <c r="CD1158" s="53" t="s">
        <v>30149</v>
      </c>
      <c r="CE1158" s="53" t="s">
        <v>30150</v>
      </c>
      <c r="CF1158" s="54">
        <v>5263</v>
      </c>
      <c r="CG1158" s="54">
        <v>2.5369999999999999</v>
      </c>
      <c r="CH1158" s="54">
        <v>2.6040000000000001</v>
      </c>
      <c r="CI1158" s="54">
        <v>0.55400000000000005</v>
      </c>
      <c r="CJ1158" s="54">
        <v>56</v>
      </c>
      <c r="CK1158" s="54" t="s">
        <v>28918</v>
      </c>
      <c r="CL1158" s="54">
        <v>6.1399999999999996E-3</v>
      </c>
      <c r="CM1158" s="54">
        <v>0.83699999999999997</v>
      </c>
      <c r="CN1158" s="53" t="s">
        <v>30611</v>
      </c>
      <c r="CO1158" s="54">
        <v>56</v>
      </c>
      <c r="CP1158" s="54">
        <v>163</v>
      </c>
      <c r="CQ1158" s="55">
        <f t="shared" si="18"/>
        <v>0.34355828220858897</v>
      </c>
      <c r="CR1158" s="52" t="s">
        <v>28921</v>
      </c>
    </row>
    <row r="1159" spans="81:96">
      <c r="CC1159" s="52">
        <v>1158</v>
      </c>
      <c r="CD1159" s="53" t="s">
        <v>22794</v>
      </c>
      <c r="CE1159" s="53" t="s">
        <v>22792</v>
      </c>
      <c r="CF1159" s="54">
        <v>13453</v>
      </c>
      <c r="CG1159" s="54">
        <v>2.516</v>
      </c>
      <c r="CH1159" s="54">
        <v>2.9089999999999998</v>
      </c>
      <c r="CI1159" s="54">
        <v>0.35499999999999998</v>
      </c>
      <c r="CJ1159" s="54">
        <v>301</v>
      </c>
      <c r="CK1159" s="54">
        <v>8.8000000000000007</v>
      </c>
      <c r="CL1159" s="54">
        <v>1.519E-2</v>
      </c>
      <c r="CM1159" s="54">
        <v>0.65700000000000003</v>
      </c>
      <c r="CN1159" s="53" t="s">
        <v>30611</v>
      </c>
      <c r="CO1159" s="54">
        <v>57</v>
      </c>
      <c r="CP1159" s="54">
        <v>163</v>
      </c>
      <c r="CQ1159" s="55">
        <f t="shared" si="18"/>
        <v>0.34969325153374231</v>
      </c>
      <c r="CR1159" s="52" t="s">
        <v>28921</v>
      </c>
    </row>
    <row r="1160" spans="81:96">
      <c r="CC1160" s="52">
        <v>1159</v>
      </c>
      <c r="CD1160" s="53" t="s">
        <v>30668</v>
      </c>
      <c r="CE1160" s="53" t="s">
        <v>30669</v>
      </c>
      <c r="CF1160" s="54">
        <v>1379</v>
      </c>
      <c r="CG1160" s="54">
        <v>2.4849999999999999</v>
      </c>
      <c r="CH1160" s="54">
        <v>2.3119999999999998</v>
      </c>
      <c r="CI1160" s="54">
        <v>0.88900000000000001</v>
      </c>
      <c r="CJ1160" s="54">
        <v>72</v>
      </c>
      <c r="CK1160" s="54">
        <v>5.0999999999999996</v>
      </c>
      <c r="CL1160" s="54">
        <v>2.8700000000000002E-3</v>
      </c>
      <c r="CM1160" s="54">
        <v>0.55300000000000005</v>
      </c>
      <c r="CN1160" s="53" t="s">
        <v>30611</v>
      </c>
      <c r="CO1160" s="54">
        <v>58</v>
      </c>
      <c r="CP1160" s="54">
        <v>163</v>
      </c>
      <c r="CQ1160" s="55">
        <f t="shared" si="18"/>
        <v>0.35582822085889571</v>
      </c>
      <c r="CR1160" s="52" t="s">
        <v>28921</v>
      </c>
    </row>
    <row r="1161" spans="81:96">
      <c r="CC1161" s="52">
        <v>1160</v>
      </c>
      <c r="CD1161" s="53" t="s">
        <v>29850</v>
      </c>
      <c r="CE1161" s="53" t="s">
        <v>29851</v>
      </c>
      <c r="CF1161" s="54">
        <v>457</v>
      </c>
      <c r="CG1161" s="54">
        <v>2.4809999999999999</v>
      </c>
      <c r="CH1161" s="54"/>
      <c r="CI1161" s="54">
        <v>0.35699999999999998</v>
      </c>
      <c r="CJ1161" s="54">
        <v>28</v>
      </c>
      <c r="CK1161" s="54">
        <v>4.4000000000000004</v>
      </c>
      <c r="CL1161" s="54">
        <v>2.5200000000000001E-3</v>
      </c>
      <c r="CM1161" s="54"/>
      <c r="CN1161" s="53" t="s">
        <v>30611</v>
      </c>
      <c r="CO1161" s="54">
        <v>59</v>
      </c>
      <c r="CP1161" s="54">
        <v>163</v>
      </c>
      <c r="CQ1161" s="55">
        <f t="shared" si="18"/>
        <v>0.3619631901840491</v>
      </c>
      <c r="CR1161" s="52" t="s">
        <v>28921</v>
      </c>
    </row>
    <row r="1162" spans="81:96">
      <c r="CC1162" s="52">
        <v>1161</v>
      </c>
      <c r="CD1162" s="53" t="s">
        <v>21803</v>
      </c>
      <c r="CE1162" s="53" t="s">
        <v>21801</v>
      </c>
      <c r="CF1162" s="54">
        <v>14397</v>
      </c>
      <c r="CG1162" s="54">
        <v>2.4790000000000001</v>
      </c>
      <c r="CH1162" s="54">
        <v>2.6110000000000002</v>
      </c>
      <c r="CI1162" s="54">
        <v>0.312</v>
      </c>
      <c r="CJ1162" s="54">
        <v>314</v>
      </c>
      <c r="CK1162" s="54">
        <v>8.1</v>
      </c>
      <c r="CL1162" s="54">
        <v>2.034E-2</v>
      </c>
      <c r="CM1162" s="54">
        <v>0.72</v>
      </c>
      <c r="CN1162" s="53" t="s">
        <v>30611</v>
      </c>
      <c r="CO1162" s="54">
        <v>60</v>
      </c>
      <c r="CP1162" s="54">
        <v>163</v>
      </c>
      <c r="CQ1162" s="55">
        <f t="shared" si="18"/>
        <v>0.36809815950920244</v>
      </c>
      <c r="CR1162" s="52" t="s">
        <v>28921</v>
      </c>
    </row>
    <row r="1163" spans="81:96">
      <c r="CC1163" s="52">
        <v>1162</v>
      </c>
      <c r="CD1163" s="53" t="s">
        <v>30670</v>
      </c>
      <c r="CE1163" s="53" t="s">
        <v>30671</v>
      </c>
      <c r="CF1163" s="54">
        <v>1710</v>
      </c>
      <c r="CG1163" s="54">
        <v>2.4740000000000002</v>
      </c>
      <c r="CH1163" s="54">
        <v>2.8239999999999998</v>
      </c>
      <c r="CI1163" s="54">
        <v>0.55300000000000005</v>
      </c>
      <c r="CJ1163" s="54">
        <v>47</v>
      </c>
      <c r="CK1163" s="54">
        <v>4.5999999999999996</v>
      </c>
      <c r="CL1163" s="54">
        <v>3.9399999999999999E-3</v>
      </c>
      <c r="CM1163" s="54">
        <v>0.68300000000000005</v>
      </c>
      <c r="CN1163" s="53" t="s">
        <v>30611</v>
      </c>
      <c r="CO1163" s="54">
        <v>61</v>
      </c>
      <c r="CP1163" s="54">
        <v>163</v>
      </c>
      <c r="CQ1163" s="55">
        <f t="shared" si="18"/>
        <v>0.37423312883435583</v>
      </c>
      <c r="CR1163" s="52" t="s">
        <v>28921</v>
      </c>
    </row>
    <row r="1164" spans="81:96">
      <c r="CC1164" s="52">
        <v>1163</v>
      </c>
      <c r="CD1164" s="53" t="s">
        <v>30672</v>
      </c>
      <c r="CE1164" s="53" t="s">
        <v>30673</v>
      </c>
      <c r="CF1164" s="54">
        <v>2599</v>
      </c>
      <c r="CG1164" s="54">
        <v>2.472</v>
      </c>
      <c r="CH1164" s="54">
        <v>2.206</v>
      </c>
      <c r="CI1164" s="54">
        <v>0.154</v>
      </c>
      <c r="CJ1164" s="54">
        <v>26</v>
      </c>
      <c r="CK1164" s="54">
        <v>8.3000000000000007</v>
      </c>
      <c r="CL1164" s="54">
        <v>3.2499999999999999E-3</v>
      </c>
      <c r="CM1164" s="54">
        <v>0.55500000000000005</v>
      </c>
      <c r="CN1164" s="53" t="s">
        <v>30611</v>
      </c>
      <c r="CO1164" s="54">
        <v>62</v>
      </c>
      <c r="CP1164" s="54">
        <v>163</v>
      </c>
      <c r="CQ1164" s="55">
        <f t="shared" si="18"/>
        <v>0.38036809815950923</v>
      </c>
      <c r="CR1164" s="52" t="s">
        <v>28921</v>
      </c>
    </row>
    <row r="1165" spans="81:96">
      <c r="CC1165" s="52">
        <v>1164</v>
      </c>
      <c r="CD1165" s="53" t="s">
        <v>30674</v>
      </c>
      <c r="CE1165" s="53" t="s">
        <v>30675</v>
      </c>
      <c r="CF1165" s="54">
        <v>6851</v>
      </c>
      <c r="CG1165" s="54">
        <v>2.4670000000000001</v>
      </c>
      <c r="CH1165" s="54">
        <v>2.9889999999999999</v>
      </c>
      <c r="CI1165" s="54">
        <v>0.42899999999999999</v>
      </c>
      <c r="CJ1165" s="54">
        <v>196</v>
      </c>
      <c r="CK1165" s="54">
        <v>6.5</v>
      </c>
      <c r="CL1165" s="54">
        <v>1.112E-2</v>
      </c>
      <c r="CM1165" s="54">
        <v>0.70499999999999996</v>
      </c>
      <c r="CN1165" s="53" t="s">
        <v>30611</v>
      </c>
      <c r="CO1165" s="54">
        <v>63</v>
      </c>
      <c r="CP1165" s="54">
        <v>163</v>
      </c>
      <c r="CQ1165" s="55">
        <f t="shared" si="18"/>
        <v>0.38650306748466257</v>
      </c>
      <c r="CR1165" s="52" t="s">
        <v>28921</v>
      </c>
    </row>
    <row r="1166" spans="81:96">
      <c r="CC1166" s="52">
        <v>1165</v>
      </c>
      <c r="CD1166" s="53" t="s">
        <v>19872</v>
      </c>
      <c r="CE1166" s="53" t="s">
        <v>19870</v>
      </c>
      <c r="CF1166" s="54">
        <v>6196</v>
      </c>
      <c r="CG1166" s="54">
        <v>2.4390000000000001</v>
      </c>
      <c r="CH1166" s="54">
        <v>2.78</v>
      </c>
      <c r="CI1166" s="54">
        <v>0.69599999999999995</v>
      </c>
      <c r="CJ1166" s="54">
        <v>181</v>
      </c>
      <c r="CK1166" s="54">
        <v>7</v>
      </c>
      <c r="CL1166" s="54">
        <v>9.4800000000000006E-3</v>
      </c>
      <c r="CM1166" s="54">
        <v>0.69299999999999995</v>
      </c>
      <c r="CN1166" s="53" t="s">
        <v>30611</v>
      </c>
      <c r="CO1166" s="54">
        <v>64</v>
      </c>
      <c r="CP1166" s="54">
        <v>163</v>
      </c>
      <c r="CQ1166" s="55">
        <f t="shared" si="18"/>
        <v>0.39263803680981596</v>
      </c>
      <c r="CR1166" s="52" t="s">
        <v>28921</v>
      </c>
    </row>
    <row r="1167" spans="81:96">
      <c r="CC1167" s="52">
        <v>1166</v>
      </c>
      <c r="CD1167" s="53" t="s">
        <v>30676</v>
      </c>
      <c r="CE1167" s="53" t="s">
        <v>30677</v>
      </c>
      <c r="CF1167" s="54">
        <v>205</v>
      </c>
      <c r="CG1167" s="54">
        <v>2.4359999999999999</v>
      </c>
      <c r="CH1167" s="54">
        <v>2.4620000000000002</v>
      </c>
      <c r="CI1167" s="54">
        <v>0.39400000000000002</v>
      </c>
      <c r="CJ1167" s="54">
        <v>33</v>
      </c>
      <c r="CK1167" s="54">
        <v>2.1</v>
      </c>
      <c r="CL1167" s="54">
        <v>9.7999999999999997E-4</v>
      </c>
      <c r="CM1167" s="54">
        <v>0.79400000000000004</v>
      </c>
      <c r="CN1167" s="53" t="s">
        <v>30611</v>
      </c>
      <c r="CO1167" s="54">
        <v>65</v>
      </c>
      <c r="CP1167" s="54">
        <v>163</v>
      </c>
      <c r="CQ1167" s="55">
        <f t="shared" si="18"/>
        <v>0.3987730061349693</v>
      </c>
      <c r="CR1167" s="52" t="s">
        <v>28921</v>
      </c>
    </row>
    <row r="1168" spans="81:96">
      <c r="CC1168" s="52">
        <v>1167</v>
      </c>
      <c r="CD1168" s="53" t="s">
        <v>29852</v>
      </c>
      <c r="CE1168" s="53" t="s">
        <v>29853</v>
      </c>
      <c r="CF1168" s="54">
        <v>2851</v>
      </c>
      <c r="CG1168" s="54">
        <v>2.423</v>
      </c>
      <c r="CH1168" s="54">
        <v>2.194</v>
      </c>
      <c r="CI1168" s="54">
        <v>0.77900000000000003</v>
      </c>
      <c r="CJ1168" s="54">
        <v>136</v>
      </c>
      <c r="CK1168" s="54">
        <v>5.8</v>
      </c>
      <c r="CL1168" s="54">
        <v>6.5700000000000003E-3</v>
      </c>
      <c r="CM1168" s="54">
        <v>0.66500000000000004</v>
      </c>
      <c r="CN1168" s="53" t="s">
        <v>30611</v>
      </c>
      <c r="CO1168" s="54">
        <v>66</v>
      </c>
      <c r="CP1168" s="54">
        <v>163</v>
      </c>
      <c r="CQ1168" s="55">
        <f t="shared" si="18"/>
        <v>0.40490797546012269</v>
      </c>
      <c r="CR1168" s="52" t="s">
        <v>28921</v>
      </c>
    </row>
    <row r="1169" spans="81:96">
      <c r="CC1169" s="52">
        <v>1168</v>
      </c>
      <c r="CD1169" s="53" t="s">
        <v>30678</v>
      </c>
      <c r="CE1169" s="53" t="s">
        <v>30679</v>
      </c>
      <c r="CF1169" s="54">
        <v>2501</v>
      </c>
      <c r="CG1169" s="54">
        <v>2.4159999999999999</v>
      </c>
      <c r="CH1169" s="54">
        <v>2.3279999999999998</v>
      </c>
      <c r="CI1169" s="54">
        <v>0.59699999999999998</v>
      </c>
      <c r="CJ1169" s="54">
        <v>67</v>
      </c>
      <c r="CK1169" s="54">
        <v>6.7</v>
      </c>
      <c r="CL1169" s="54">
        <v>4.5999999999999999E-3</v>
      </c>
      <c r="CM1169" s="54">
        <v>0.61599999999999999</v>
      </c>
      <c r="CN1169" s="53" t="s">
        <v>30611</v>
      </c>
      <c r="CO1169" s="54">
        <v>67</v>
      </c>
      <c r="CP1169" s="54">
        <v>163</v>
      </c>
      <c r="CQ1169" s="55">
        <f t="shared" si="18"/>
        <v>0.41104294478527609</v>
      </c>
      <c r="CR1169" s="52" t="s">
        <v>28921</v>
      </c>
    </row>
    <row r="1170" spans="81:96">
      <c r="CC1170" s="52">
        <v>1169</v>
      </c>
      <c r="CD1170" s="53" t="s">
        <v>30680</v>
      </c>
      <c r="CE1170" s="53" t="s">
        <v>30681</v>
      </c>
      <c r="CF1170" s="54">
        <v>6178</v>
      </c>
      <c r="CG1170" s="54">
        <v>2.415</v>
      </c>
      <c r="CH1170" s="54">
        <v>2.78</v>
      </c>
      <c r="CI1170" s="54">
        <v>0.376</v>
      </c>
      <c r="CJ1170" s="54">
        <v>125</v>
      </c>
      <c r="CK1170" s="54">
        <v>7.9</v>
      </c>
      <c r="CL1170" s="54">
        <v>8.2699999999999996E-3</v>
      </c>
      <c r="CM1170" s="54">
        <v>0.66</v>
      </c>
      <c r="CN1170" s="53" t="s">
        <v>30611</v>
      </c>
      <c r="CO1170" s="54">
        <v>68</v>
      </c>
      <c r="CP1170" s="54">
        <v>163</v>
      </c>
      <c r="CQ1170" s="55">
        <f t="shared" si="18"/>
        <v>0.41717791411042943</v>
      </c>
      <c r="CR1170" s="52" t="s">
        <v>28921</v>
      </c>
    </row>
    <row r="1171" spans="81:96">
      <c r="CC1171" s="52">
        <v>1170</v>
      </c>
      <c r="CD1171" s="53" t="s">
        <v>30682</v>
      </c>
      <c r="CE1171" s="53" t="s">
        <v>30683</v>
      </c>
      <c r="CF1171" s="54">
        <v>1468</v>
      </c>
      <c r="CG1171" s="54">
        <v>2.3660000000000001</v>
      </c>
      <c r="CH1171" s="54">
        <v>2.367</v>
      </c>
      <c r="CI1171" s="54">
        <v>0.35799999999999998</v>
      </c>
      <c r="CJ1171" s="54">
        <v>402</v>
      </c>
      <c r="CK1171" s="54">
        <v>1.8</v>
      </c>
      <c r="CL1171" s="54">
        <v>6.0200000000000002E-3</v>
      </c>
      <c r="CM1171" s="54">
        <v>0.68</v>
      </c>
      <c r="CN1171" s="53" t="s">
        <v>30611</v>
      </c>
      <c r="CO1171" s="54">
        <v>69</v>
      </c>
      <c r="CP1171" s="54">
        <v>163</v>
      </c>
      <c r="CQ1171" s="55">
        <f t="shared" si="18"/>
        <v>0.42331288343558282</v>
      </c>
      <c r="CR1171" s="52" t="s">
        <v>28921</v>
      </c>
    </row>
    <row r="1172" spans="81:96">
      <c r="CC1172" s="52">
        <v>1171</v>
      </c>
      <c r="CD1172" s="53" t="s">
        <v>30684</v>
      </c>
      <c r="CE1172" s="53" t="s">
        <v>30685</v>
      </c>
      <c r="CF1172" s="54">
        <v>1164</v>
      </c>
      <c r="CG1172" s="54">
        <v>2.3620000000000001</v>
      </c>
      <c r="CH1172" s="54">
        <v>2.698</v>
      </c>
      <c r="CI1172" s="54">
        <v>0.70799999999999996</v>
      </c>
      <c r="CJ1172" s="54">
        <v>65</v>
      </c>
      <c r="CK1172" s="54">
        <v>3.9</v>
      </c>
      <c r="CL1172" s="54">
        <v>3.5500000000000002E-3</v>
      </c>
      <c r="CM1172" s="54">
        <v>0.68899999999999995</v>
      </c>
      <c r="CN1172" s="53" t="s">
        <v>30611</v>
      </c>
      <c r="CO1172" s="54">
        <v>70</v>
      </c>
      <c r="CP1172" s="54">
        <v>163</v>
      </c>
      <c r="CQ1172" s="55">
        <f t="shared" si="18"/>
        <v>0.42944785276073622</v>
      </c>
      <c r="CR1172" s="52" t="s">
        <v>28921</v>
      </c>
    </row>
    <row r="1173" spans="81:96">
      <c r="CC1173" s="52">
        <v>1172</v>
      </c>
      <c r="CD1173" s="53" t="s">
        <v>30686</v>
      </c>
      <c r="CE1173" s="53" t="s">
        <v>30687</v>
      </c>
      <c r="CF1173" s="54">
        <v>1104</v>
      </c>
      <c r="CG1173" s="54">
        <v>2.3519999999999999</v>
      </c>
      <c r="CH1173" s="54">
        <v>2.5579999999999998</v>
      </c>
      <c r="CI1173" s="54">
        <v>0.20899999999999999</v>
      </c>
      <c r="CJ1173" s="54">
        <v>43</v>
      </c>
      <c r="CK1173" s="54">
        <v>5.9</v>
      </c>
      <c r="CL1173" s="54">
        <v>1.25E-3</v>
      </c>
      <c r="CM1173" s="54">
        <v>0.36399999999999999</v>
      </c>
      <c r="CN1173" s="53" t="s">
        <v>30611</v>
      </c>
      <c r="CO1173" s="54">
        <v>71</v>
      </c>
      <c r="CP1173" s="54">
        <v>163</v>
      </c>
      <c r="CQ1173" s="55">
        <f t="shared" si="18"/>
        <v>0.43558282208588955</v>
      </c>
      <c r="CR1173" s="52" t="s">
        <v>28921</v>
      </c>
    </row>
    <row r="1174" spans="81:96">
      <c r="CC1174" s="52">
        <v>1173</v>
      </c>
      <c r="CD1174" s="53" t="s">
        <v>1501</v>
      </c>
      <c r="CE1174" s="53" t="s">
        <v>1499</v>
      </c>
      <c r="CF1174" s="54">
        <v>8116</v>
      </c>
      <c r="CG1174" s="54">
        <v>2.3490000000000002</v>
      </c>
      <c r="CH1174" s="54">
        <v>2.6160000000000001</v>
      </c>
      <c r="CI1174" s="54">
        <v>0.59699999999999998</v>
      </c>
      <c r="CJ1174" s="54">
        <v>233</v>
      </c>
      <c r="CK1174" s="54">
        <v>7.9</v>
      </c>
      <c r="CL1174" s="54">
        <v>1.133E-2</v>
      </c>
      <c r="CM1174" s="54">
        <v>0.61399999999999999</v>
      </c>
      <c r="CN1174" s="53" t="s">
        <v>30611</v>
      </c>
      <c r="CO1174" s="54">
        <v>72</v>
      </c>
      <c r="CP1174" s="54">
        <v>163</v>
      </c>
      <c r="CQ1174" s="55">
        <f t="shared" si="18"/>
        <v>0.44171779141104295</v>
      </c>
      <c r="CR1174" s="52" t="s">
        <v>28921</v>
      </c>
    </row>
    <row r="1175" spans="81:96">
      <c r="CC1175" s="52">
        <v>1174</v>
      </c>
      <c r="CD1175" s="53" t="s">
        <v>30688</v>
      </c>
      <c r="CE1175" s="53" t="s">
        <v>30689</v>
      </c>
      <c r="CF1175" s="54">
        <v>2401</v>
      </c>
      <c r="CG1175" s="54">
        <v>2.3359999999999999</v>
      </c>
      <c r="CH1175" s="54">
        <v>2.2280000000000002</v>
      </c>
      <c r="CI1175" s="54">
        <v>0.189</v>
      </c>
      <c r="CJ1175" s="54">
        <v>74</v>
      </c>
      <c r="CK1175" s="54">
        <v>7.3</v>
      </c>
      <c r="CL1175" s="54">
        <v>3.8600000000000001E-3</v>
      </c>
      <c r="CM1175" s="54">
        <v>0.55900000000000005</v>
      </c>
      <c r="CN1175" s="53" t="s">
        <v>30611</v>
      </c>
      <c r="CO1175" s="54">
        <v>73</v>
      </c>
      <c r="CP1175" s="54">
        <v>163</v>
      </c>
      <c r="CQ1175" s="55">
        <f t="shared" si="18"/>
        <v>0.44785276073619634</v>
      </c>
      <c r="CR1175" s="52" t="s">
        <v>28921</v>
      </c>
    </row>
    <row r="1176" spans="81:96">
      <c r="CC1176" s="52">
        <v>1175</v>
      </c>
      <c r="CD1176" s="53" t="s">
        <v>10250</v>
      </c>
      <c r="CE1176" s="53" t="s">
        <v>10248</v>
      </c>
      <c r="CF1176" s="54">
        <v>10823</v>
      </c>
      <c r="CG1176" s="54">
        <v>2.3220000000000001</v>
      </c>
      <c r="CH1176" s="54">
        <v>2.9319999999999999</v>
      </c>
      <c r="CI1176" s="54">
        <v>0.65200000000000002</v>
      </c>
      <c r="CJ1176" s="54">
        <v>132</v>
      </c>
      <c r="CK1176" s="54" t="s">
        <v>28918</v>
      </c>
      <c r="CL1176" s="54">
        <v>7.6099999999999996E-3</v>
      </c>
      <c r="CM1176" s="54">
        <v>0.70899999999999996</v>
      </c>
      <c r="CN1176" s="53" t="s">
        <v>30611</v>
      </c>
      <c r="CO1176" s="54">
        <v>74</v>
      </c>
      <c r="CP1176" s="54">
        <v>163</v>
      </c>
      <c r="CQ1176" s="55">
        <f t="shared" si="18"/>
        <v>0.45398773006134968</v>
      </c>
      <c r="CR1176" s="52" t="s">
        <v>28921</v>
      </c>
    </row>
    <row r="1177" spans="81:96">
      <c r="CC1177" s="52">
        <v>1176</v>
      </c>
      <c r="CD1177" s="53" t="s">
        <v>23575</v>
      </c>
      <c r="CE1177" s="53" t="s">
        <v>23573</v>
      </c>
      <c r="CF1177" s="54">
        <v>2728</v>
      </c>
      <c r="CG1177" s="54">
        <v>2.3220000000000001</v>
      </c>
      <c r="CH1177" s="54">
        <v>2.2080000000000002</v>
      </c>
      <c r="CI1177" s="54">
        <v>0.57499999999999996</v>
      </c>
      <c r="CJ1177" s="54">
        <v>80</v>
      </c>
      <c r="CK1177" s="54">
        <v>6.8</v>
      </c>
      <c r="CL1177" s="54">
        <v>4.5300000000000002E-3</v>
      </c>
      <c r="CM1177" s="54">
        <v>0.57099999999999995</v>
      </c>
      <c r="CN1177" s="53" t="s">
        <v>30611</v>
      </c>
      <c r="CO1177" s="54">
        <v>74</v>
      </c>
      <c r="CP1177" s="54">
        <v>163</v>
      </c>
      <c r="CQ1177" s="55">
        <f t="shared" si="18"/>
        <v>0.45398773006134968</v>
      </c>
      <c r="CR1177" s="52" t="s">
        <v>28921</v>
      </c>
    </row>
    <row r="1178" spans="81:96">
      <c r="CC1178" s="52">
        <v>1177</v>
      </c>
      <c r="CD1178" s="53" t="s">
        <v>30690</v>
      </c>
      <c r="CE1178" s="53" t="s">
        <v>30691</v>
      </c>
      <c r="CF1178" s="54">
        <v>737</v>
      </c>
      <c r="CG1178" s="54">
        <v>2.3109999999999999</v>
      </c>
      <c r="CH1178" s="54">
        <v>2.0880000000000001</v>
      </c>
      <c r="CI1178" s="54">
        <v>0.26100000000000001</v>
      </c>
      <c r="CJ1178" s="54">
        <v>241</v>
      </c>
      <c r="CK1178" s="54">
        <v>1.7</v>
      </c>
      <c r="CL1178" s="54">
        <v>2.7000000000000001E-3</v>
      </c>
      <c r="CM1178" s="54">
        <v>0.53400000000000003</v>
      </c>
      <c r="CN1178" s="53" t="s">
        <v>30611</v>
      </c>
      <c r="CO1178" s="54">
        <v>76</v>
      </c>
      <c r="CP1178" s="54">
        <v>163</v>
      </c>
      <c r="CQ1178" s="55">
        <f t="shared" si="18"/>
        <v>0.46625766871165641</v>
      </c>
      <c r="CR1178" s="52" t="s">
        <v>28921</v>
      </c>
    </row>
    <row r="1179" spans="81:96">
      <c r="CC1179" s="52">
        <v>1178</v>
      </c>
      <c r="CD1179" s="53" t="s">
        <v>27006</v>
      </c>
      <c r="CE1179" s="53" t="s">
        <v>27014</v>
      </c>
      <c r="CF1179" s="54">
        <v>9202</v>
      </c>
      <c r="CG1179" s="54">
        <v>2.2839999999999998</v>
      </c>
      <c r="CH1179" s="54">
        <v>2.847</v>
      </c>
      <c r="CI1179" s="54">
        <v>0.34499999999999997</v>
      </c>
      <c r="CJ1179" s="54">
        <v>116</v>
      </c>
      <c r="CK1179" s="54" t="s">
        <v>28918</v>
      </c>
      <c r="CL1179" s="54">
        <v>8.6E-3</v>
      </c>
      <c r="CM1179" s="54">
        <v>1.024</v>
      </c>
      <c r="CN1179" s="53" t="s">
        <v>30611</v>
      </c>
      <c r="CO1179" s="54">
        <v>77</v>
      </c>
      <c r="CP1179" s="54">
        <v>163</v>
      </c>
      <c r="CQ1179" s="55">
        <f t="shared" si="18"/>
        <v>0.47239263803680981</v>
      </c>
      <c r="CR1179" s="52" t="s">
        <v>28921</v>
      </c>
    </row>
    <row r="1180" spans="81:96">
      <c r="CC1180" s="52">
        <v>1179</v>
      </c>
      <c r="CD1180" s="53" t="s">
        <v>30692</v>
      </c>
      <c r="CE1180" s="53" t="s">
        <v>30693</v>
      </c>
      <c r="CF1180" s="54">
        <v>1825</v>
      </c>
      <c r="CG1180" s="54">
        <v>2.2599999999999998</v>
      </c>
      <c r="CH1180" s="54">
        <v>2.2629999999999999</v>
      </c>
      <c r="CI1180" s="54">
        <v>0.27400000000000002</v>
      </c>
      <c r="CJ1180" s="54">
        <v>95</v>
      </c>
      <c r="CK1180" s="54">
        <v>5.3</v>
      </c>
      <c r="CL1180" s="54">
        <v>4.3800000000000002E-3</v>
      </c>
      <c r="CM1180" s="54">
        <v>0.59899999999999998</v>
      </c>
      <c r="CN1180" s="53" t="s">
        <v>30611</v>
      </c>
      <c r="CO1180" s="54">
        <v>78</v>
      </c>
      <c r="CP1180" s="54">
        <v>163</v>
      </c>
      <c r="CQ1180" s="55">
        <f t="shared" si="18"/>
        <v>0.4785276073619632</v>
      </c>
      <c r="CR1180" s="52" t="s">
        <v>28921</v>
      </c>
    </row>
    <row r="1181" spans="81:96">
      <c r="CC1181" s="52">
        <v>1180</v>
      </c>
      <c r="CD1181" s="53" t="s">
        <v>30694</v>
      </c>
      <c r="CE1181" s="53" t="s">
        <v>30695</v>
      </c>
      <c r="CF1181" s="54">
        <v>984</v>
      </c>
      <c r="CG1181" s="54">
        <v>2.2309999999999999</v>
      </c>
      <c r="CH1181" s="54">
        <v>2.1440000000000001</v>
      </c>
      <c r="CI1181" s="54">
        <v>0.26300000000000001</v>
      </c>
      <c r="CJ1181" s="54">
        <v>57</v>
      </c>
      <c r="CK1181" s="54">
        <v>4.5</v>
      </c>
      <c r="CL1181" s="54">
        <v>2.33E-3</v>
      </c>
      <c r="CM1181" s="54">
        <v>0.504</v>
      </c>
      <c r="CN1181" s="53" t="s">
        <v>30611</v>
      </c>
      <c r="CO1181" s="54">
        <v>79</v>
      </c>
      <c r="CP1181" s="54">
        <v>163</v>
      </c>
      <c r="CQ1181" s="55">
        <f t="shared" si="18"/>
        <v>0.48466257668711654</v>
      </c>
      <c r="CR1181" s="52" t="s">
        <v>28921</v>
      </c>
    </row>
    <row r="1182" spans="81:96">
      <c r="CC1182" s="52">
        <v>1181</v>
      </c>
      <c r="CD1182" s="53" t="s">
        <v>30696</v>
      </c>
      <c r="CE1182" s="53" t="s">
        <v>30697</v>
      </c>
      <c r="CF1182" s="54">
        <v>7808</v>
      </c>
      <c r="CG1182" s="54">
        <v>2.149</v>
      </c>
      <c r="CH1182" s="54">
        <v>2.2719999999999998</v>
      </c>
      <c r="CI1182" s="54">
        <v>0.48499999999999999</v>
      </c>
      <c r="CJ1182" s="54">
        <v>163</v>
      </c>
      <c r="CK1182" s="54">
        <v>9</v>
      </c>
      <c r="CL1182" s="54">
        <v>8.4600000000000005E-3</v>
      </c>
      <c r="CM1182" s="54">
        <v>0.54400000000000004</v>
      </c>
      <c r="CN1182" s="53" t="s">
        <v>30611</v>
      </c>
      <c r="CO1182" s="54">
        <v>80</v>
      </c>
      <c r="CP1182" s="54">
        <v>163</v>
      </c>
      <c r="CQ1182" s="55">
        <f t="shared" si="18"/>
        <v>0.49079754601226994</v>
      </c>
      <c r="CR1182" s="52" t="s">
        <v>28921</v>
      </c>
    </row>
    <row r="1183" spans="81:96">
      <c r="CC1183" s="52">
        <v>1182</v>
      </c>
      <c r="CD1183" s="53" t="s">
        <v>1025</v>
      </c>
      <c r="CE1183" s="53" t="s">
        <v>1023</v>
      </c>
      <c r="CF1183" s="54">
        <v>4585</v>
      </c>
      <c r="CG1183" s="54">
        <v>2.1309999999999998</v>
      </c>
      <c r="CH1183" s="54">
        <v>2.3769999999999998</v>
      </c>
      <c r="CI1183" s="54">
        <v>0.31900000000000001</v>
      </c>
      <c r="CJ1183" s="54">
        <v>307</v>
      </c>
      <c r="CK1183" s="54">
        <v>6</v>
      </c>
      <c r="CL1183" s="54">
        <v>7.5900000000000004E-3</v>
      </c>
      <c r="CM1183" s="54">
        <v>0.52200000000000002</v>
      </c>
      <c r="CN1183" s="53" t="s">
        <v>30611</v>
      </c>
      <c r="CO1183" s="54">
        <v>81</v>
      </c>
      <c r="CP1183" s="54">
        <v>163</v>
      </c>
      <c r="CQ1183" s="55">
        <f t="shared" si="18"/>
        <v>0.49693251533742333</v>
      </c>
      <c r="CR1183" s="52" t="s">
        <v>28921</v>
      </c>
    </row>
    <row r="1184" spans="81:96">
      <c r="CC1184" s="52">
        <v>1183</v>
      </c>
      <c r="CD1184" s="53" t="s">
        <v>8174</v>
      </c>
      <c r="CE1184" s="53" t="s">
        <v>8172</v>
      </c>
      <c r="CF1184" s="54">
        <v>4856</v>
      </c>
      <c r="CG1184" s="54">
        <v>2.125</v>
      </c>
      <c r="CH1184" s="54">
        <v>2.1150000000000002</v>
      </c>
      <c r="CI1184" s="54">
        <v>0.443</v>
      </c>
      <c r="CJ1184" s="54">
        <v>185</v>
      </c>
      <c r="CK1184" s="54">
        <v>8</v>
      </c>
      <c r="CL1184" s="54">
        <v>5.79E-3</v>
      </c>
      <c r="CM1184" s="54">
        <v>0.40100000000000002</v>
      </c>
      <c r="CN1184" s="53" t="s">
        <v>30611</v>
      </c>
      <c r="CO1184" s="54">
        <v>82</v>
      </c>
      <c r="CP1184" s="54">
        <v>163</v>
      </c>
      <c r="CQ1184" s="55">
        <f t="shared" si="18"/>
        <v>0.50306748466257667</v>
      </c>
      <c r="CR1184" s="52" t="s">
        <v>28938</v>
      </c>
    </row>
    <row r="1185" spans="81:96">
      <c r="CC1185" s="52">
        <v>1184</v>
      </c>
      <c r="CD1185" s="53" t="s">
        <v>30698</v>
      </c>
      <c r="CE1185" s="53" t="s">
        <v>30699</v>
      </c>
      <c r="CF1185" s="54">
        <v>1550</v>
      </c>
      <c r="CG1185" s="54">
        <v>2.1040000000000001</v>
      </c>
      <c r="CH1185" s="54">
        <v>2.1709999999999998</v>
      </c>
      <c r="CI1185" s="54">
        <v>0.3</v>
      </c>
      <c r="CJ1185" s="54">
        <v>40</v>
      </c>
      <c r="CK1185" s="54">
        <v>9.5</v>
      </c>
      <c r="CL1185" s="54">
        <v>2.1199999999999999E-3</v>
      </c>
      <c r="CM1185" s="54">
        <v>0.67100000000000004</v>
      </c>
      <c r="CN1185" s="53" t="s">
        <v>30611</v>
      </c>
      <c r="CO1185" s="54">
        <v>83</v>
      </c>
      <c r="CP1185" s="54">
        <v>163</v>
      </c>
      <c r="CQ1185" s="55">
        <f t="shared" si="18"/>
        <v>0.50920245398773001</v>
      </c>
      <c r="CR1185" s="52" t="s">
        <v>28938</v>
      </c>
    </row>
    <row r="1186" spans="81:96">
      <c r="CC1186" s="52">
        <v>1185</v>
      </c>
      <c r="CD1186" s="53" t="s">
        <v>30700</v>
      </c>
      <c r="CE1186" s="53" t="s">
        <v>30701</v>
      </c>
      <c r="CF1186" s="54">
        <v>2450</v>
      </c>
      <c r="CG1186" s="54">
        <v>2.0339999999999998</v>
      </c>
      <c r="CH1186" s="54">
        <v>2.5110000000000001</v>
      </c>
      <c r="CI1186" s="54">
        <v>0.157</v>
      </c>
      <c r="CJ1186" s="54">
        <v>108</v>
      </c>
      <c r="CK1186" s="54">
        <v>5.6</v>
      </c>
      <c r="CL1186" s="54">
        <v>5.9699999999999996E-3</v>
      </c>
      <c r="CM1186" s="54">
        <v>0.71699999999999997</v>
      </c>
      <c r="CN1186" s="53" t="s">
        <v>30611</v>
      </c>
      <c r="CO1186" s="54">
        <v>84</v>
      </c>
      <c r="CP1186" s="54">
        <v>163</v>
      </c>
      <c r="CQ1186" s="55">
        <f t="shared" si="18"/>
        <v>0.51533742331288346</v>
      </c>
      <c r="CR1186" s="52" t="s">
        <v>28938</v>
      </c>
    </row>
    <row r="1187" spans="81:96">
      <c r="CC1187" s="52">
        <v>1186</v>
      </c>
      <c r="CD1187" s="53" t="s">
        <v>30214</v>
      </c>
      <c r="CE1187" s="53" t="s">
        <v>30215</v>
      </c>
      <c r="CF1187" s="54">
        <v>453</v>
      </c>
      <c r="CG1187" s="54">
        <v>2.032</v>
      </c>
      <c r="CH1187" s="54">
        <v>1.825</v>
      </c>
      <c r="CI1187" s="54"/>
      <c r="CJ1187" s="54">
        <v>0</v>
      </c>
      <c r="CK1187" s="54">
        <v>7.2</v>
      </c>
      <c r="CL1187" s="54">
        <v>1.0300000000000001E-3</v>
      </c>
      <c r="CM1187" s="54">
        <v>0.56699999999999995</v>
      </c>
      <c r="CN1187" s="53" t="s">
        <v>30611</v>
      </c>
      <c r="CO1187" s="54">
        <v>85</v>
      </c>
      <c r="CP1187" s="54">
        <v>163</v>
      </c>
      <c r="CQ1187" s="55">
        <f t="shared" si="18"/>
        <v>0.5214723926380368</v>
      </c>
      <c r="CR1187" s="52" t="s">
        <v>28938</v>
      </c>
    </row>
    <row r="1188" spans="81:96">
      <c r="CC1188" s="52">
        <v>1187</v>
      </c>
      <c r="CD1188" s="53" t="s">
        <v>13016</v>
      </c>
      <c r="CE1188" s="53" t="s">
        <v>13014</v>
      </c>
      <c r="CF1188" s="54">
        <v>2192</v>
      </c>
      <c r="CG1188" s="54">
        <v>1.9970000000000001</v>
      </c>
      <c r="CH1188" s="54">
        <v>2.028</v>
      </c>
      <c r="CI1188" s="54">
        <v>0.311</v>
      </c>
      <c r="CJ1188" s="54">
        <v>267</v>
      </c>
      <c r="CK1188" s="54">
        <v>4.0999999999999996</v>
      </c>
      <c r="CL1188" s="54">
        <v>5.2300000000000003E-3</v>
      </c>
      <c r="CM1188" s="54">
        <v>0.45300000000000001</v>
      </c>
      <c r="CN1188" s="53" t="s">
        <v>30611</v>
      </c>
      <c r="CO1188" s="54">
        <v>86</v>
      </c>
      <c r="CP1188" s="54">
        <v>163</v>
      </c>
      <c r="CQ1188" s="55">
        <f t="shared" si="18"/>
        <v>0.52760736196319014</v>
      </c>
      <c r="CR1188" s="52" t="s">
        <v>28938</v>
      </c>
    </row>
    <row r="1189" spans="81:96">
      <c r="CC1189" s="52">
        <v>1188</v>
      </c>
      <c r="CD1189" s="53" t="s">
        <v>3260</v>
      </c>
      <c r="CE1189" s="53" t="s">
        <v>3258</v>
      </c>
      <c r="CF1189" s="54">
        <v>6476</v>
      </c>
      <c r="CG1189" s="54">
        <v>1.8839999999999999</v>
      </c>
      <c r="CH1189" s="54">
        <v>2.032</v>
      </c>
      <c r="CI1189" s="54">
        <v>0.38700000000000001</v>
      </c>
      <c r="CJ1189" s="54">
        <v>248</v>
      </c>
      <c r="CK1189" s="54">
        <v>7.5</v>
      </c>
      <c r="CL1189" s="54">
        <v>9.9500000000000005E-3</v>
      </c>
      <c r="CM1189" s="54">
        <v>0.51700000000000002</v>
      </c>
      <c r="CN1189" s="53" t="s">
        <v>30611</v>
      </c>
      <c r="CO1189" s="54">
        <v>87</v>
      </c>
      <c r="CP1189" s="54">
        <v>163</v>
      </c>
      <c r="CQ1189" s="55">
        <f t="shared" si="18"/>
        <v>0.53374233128834359</v>
      </c>
      <c r="CR1189" s="52" t="s">
        <v>28938</v>
      </c>
    </row>
    <row r="1190" spans="81:96">
      <c r="CC1190" s="52">
        <v>1189</v>
      </c>
      <c r="CD1190" s="53" t="s">
        <v>27975</v>
      </c>
      <c r="CE1190" s="53" t="s">
        <v>27973</v>
      </c>
      <c r="CF1190" s="54">
        <v>2728</v>
      </c>
      <c r="CG1190" s="54">
        <v>1.8759999999999999</v>
      </c>
      <c r="CH1190" s="54">
        <v>1.996</v>
      </c>
      <c r="CI1190" s="54">
        <v>0.38100000000000001</v>
      </c>
      <c r="CJ1190" s="54">
        <v>113</v>
      </c>
      <c r="CK1190" s="54">
        <v>7.1</v>
      </c>
      <c r="CL1190" s="54">
        <v>4.4400000000000004E-3</v>
      </c>
      <c r="CM1190" s="54">
        <v>0.503</v>
      </c>
      <c r="CN1190" s="53" t="s">
        <v>30611</v>
      </c>
      <c r="CO1190" s="54">
        <v>88</v>
      </c>
      <c r="CP1190" s="54">
        <v>163</v>
      </c>
      <c r="CQ1190" s="55">
        <f t="shared" si="18"/>
        <v>0.53987730061349692</v>
      </c>
      <c r="CR1190" s="52" t="s">
        <v>28938</v>
      </c>
    </row>
    <row r="1191" spans="81:96">
      <c r="CC1191" s="52">
        <v>1190</v>
      </c>
      <c r="CD1191" s="53" t="s">
        <v>30236</v>
      </c>
      <c r="CE1191" s="53" t="s">
        <v>30237</v>
      </c>
      <c r="CF1191" s="54">
        <v>846</v>
      </c>
      <c r="CG1191" s="54">
        <v>1.861</v>
      </c>
      <c r="CH1191" s="54">
        <v>1.8759999999999999</v>
      </c>
      <c r="CI1191" s="54"/>
      <c r="CJ1191" s="54">
        <v>0</v>
      </c>
      <c r="CK1191" s="54">
        <v>7.8</v>
      </c>
      <c r="CL1191" s="54">
        <v>1.66E-3</v>
      </c>
      <c r="CM1191" s="54">
        <v>0.59</v>
      </c>
      <c r="CN1191" s="53" t="s">
        <v>30611</v>
      </c>
      <c r="CO1191" s="54">
        <v>89</v>
      </c>
      <c r="CP1191" s="54">
        <v>163</v>
      </c>
      <c r="CQ1191" s="55">
        <f t="shared" si="18"/>
        <v>0.54601226993865026</v>
      </c>
      <c r="CR1191" s="52" t="s">
        <v>28938</v>
      </c>
    </row>
    <row r="1192" spans="81:96">
      <c r="CC1192" s="52">
        <v>1191</v>
      </c>
      <c r="CD1192" s="53" t="s">
        <v>29874</v>
      </c>
      <c r="CE1192" s="53" t="s">
        <v>29875</v>
      </c>
      <c r="CF1192" s="54">
        <v>1746</v>
      </c>
      <c r="CG1192" s="54">
        <v>1.8520000000000001</v>
      </c>
      <c r="CH1192" s="54">
        <v>1.8620000000000001</v>
      </c>
      <c r="CI1192" s="54">
        <v>0.622</v>
      </c>
      <c r="CJ1192" s="54">
        <v>45</v>
      </c>
      <c r="CK1192" s="54">
        <v>9.6999999999999993</v>
      </c>
      <c r="CL1192" s="54">
        <v>1.99E-3</v>
      </c>
      <c r="CM1192" s="54">
        <v>0.50700000000000001</v>
      </c>
      <c r="CN1192" s="53" t="s">
        <v>30611</v>
      </c>
      <c r="CO1192" s="54">
        <v>90</v>
      </c>
      <c r="CP1192" s="54">
        <v>163</v>
      </c>
      <c r="CQ1192" s="55">
        <f t="shared" si="18"/>
        <v>0.55214723926380371</v>
      </c>
      <c r="CR1192" s="52" t="s">
        <v>28938</v>
      </c>
    </row>
    <row r="1193" spans="81:96">
      <c r="CC1193" s="52">
        <v>1192</v>
      </c>
      <c r="CD1193" s="53" t="s">
        <v>30702</v>
      </c>
      <c r="CE1193" s="53" t="s">
        <v>30703</v>
      </c>
      <c r="CF1193" s="54">
        <v>11521</v>
      </c>
      <c r="CG1193" s="54">
        <v>1.849</v>
      </c>
      <c r="CH1193" s="54">
        <v>1.9350000000000001</v>
      </c>
      <c r="CI1193" s="54">
        <v>0.20699999999999999</v>
      </c>
      <c r="CJ1193" s="54">
        <v>295</v>
      </c>
      <c r="CK1193" s="54">
        <v>9.5</v>
      </c>
      <c r="CL1193" s="54">
        <v>1.206E-2</v>
      </c>
      <c r="CM1193" s="54">
        <v>0.48899999999999999</v>
      </c>
      <c r="CN1193" s="53" t="s">
        <v>30611</v>
      </c>
      <c r="CO1193" s="54">
        <v>91</v>
      </c>
      <c r="CP1193" s="54">
        <v>163</v>
      </c>
      <c r="CQ1193" s="55">
        <f t="shared" si="18"/>
        <v>0.55828220858895705</v>
      </c>
      <c r="CR1193" s="52" t="s">
        <v>28938</v>
      </c>
    </row>
    <row r="1194" spans="81:96">
      <c r="CC1194" s="52">
        <v>1193</v>
      </c>
      <c r="CD1194" s="53" t="s">
        <v>23298</v>
      </c>
      <c r="CE1194" s="53" t="s">
        <v>23296</v>
      </c>
      <c r="CF1194" s="54">
        <v>520</v>
      </c>
      <c r="CG1194" s="54">
        <v>1.788</v>
      </c>
      <c r="CH1194" s="54">
        <v>2.1469999999999998</v>
      </c>
      <c r="CI1194" s="54">
        <v>0.188</v>
      </c>
      <c r="CJ1194" s="54">
        <v>48</v>
      </c>
      <c r="CK1194" s="54">
        <v>3.4</v>
      </c>
      <c r="CL1194" s="54">
        <v>2.1900000000000001E-3</v>
      </c>
      <c r="CM1194" s="54">
        <v>0.57999999999999996</v>
      </c>
      <c r="CN1194" s="53" t="s">
        <v>30611</v>
      </c>
      <c r="CO1194" s="54">
        <v>92</v>
      </c>
      <c r="CP1194" s="54">
        <v>163</v>
      </c>
      <c r="CQ1194" s="55">
        <f t="shared" si="18"/>
        <v>0.56441717791411039</v>
      </c>
      <c r="CR1194" s="52" t="s">
        <v>28938</v>
      </c>
    </row>
    <row r="1195" spans="81:96">
      <c r="CC1195" s="52">
        <v>1194</v>
      </c>
      <c r="CD1195" s="53" t="s">
        <v>29880</v>
      </c>
      <c r="CE1195" s="53" t="s">
        <v>29881</v>
      </c>
      <c r="CF1195" s="54">
        <v>7194</v>
      </c>
      <c r="CG1195" s="54">
        <v>1.7809999999999999</v>
      </c>
      <c r="CH1195" s="54">
        <v>1.774</v>
      </c>
      <c r="CI1195" s="54">
        <v>0.34599999999999997</v>
      </c>
      <c r="CJ1195" s="54">
        <v>344</v>
      </c>
      <c r="CK1195" s="54">
        <v>7.1</v>
      </c>
      <c r="CL1195" s="54">
        <v>1.2449999999999999E-2</v>
      </c>
      <c r="CM1195" s="54">
        <v>0.48799999999999999</v>
      </c>
      <c r="CN1195" s="53" t="s">
        <v>30611</v>
      </c>
      <c r="CO1195" s="54">
        <v>93</v>
      </c>
      <c r="CP1195" s="54">
        <v>163</v>
      </c>
      <c r="CQ1195" s="55">
        <f t="shared" si="18"/>
        <v>0.57055214723926384</v>
      </c>
      <c r="CR1195" s="52" t="s">
        <v>28938</v>
      </c>
    </row>
    <row r="1196" spans="81:96">
      <c r="CC1196" s="52">
        <v>1195</v>
      </c>
      <c r="CD1196" s="53" t="s">
        <v>3522</v>
      </c>
      <c r="CE1196" s="53" t="s">
        <v>3520</v>
      </c>
      <c r="CF1196" s="54">
        <v>5939</v>
      </c>
      <c r="CG1196" s="54">
        <v>1.7789999999999999</v>
      </c>
      <c r="CH1196" s="54">
        <v>1.6859999999999999</v>
      </c>
      <c r="CI1196" s="54">
        <v>0.24099999999999999</v>
      </c>
      <c r="CJ1196" s="54">
        <v>336</v>
      </c>
      <c r="CK1196" s="54">
        <v>6.5</v>
      </c>
      <c r="CL1196" s="54">
        <v>9.4599999999999997E-3</v>
      </c>
      <c r="CM1196" s="54">
        <v>0.38600000000000001</v>
      </c>
      <c r="CN1196" s="53" t="s">
        <v>30611</v>
      </c>
      <c r="CO1196" s="54">
        <v>94</v>
      </c>
      <c r="CP1196" s="54">
        <v>163</v>
      </c>
      <c r="CQ1196" s="55">
        <f t="shared" si="18"/>
        <v>0.57668711656441718</v>
      </c>
      <c r="CR1196" s="52" t="s">
        <v>28938</v>
      </c>
    </row>
    <row r="1197" spans="81:96">
      <c r="CC1197" s="52">
        <v>1196</v>
      </c>
      <c r="CD1197" s="53" t="s">
        <v>30704</v>
      </c>
      <c r="CE1197" s="53" t="s">
        <v>30705</v>
      </c>
      <c r="CF1197" s="54">
        <v>1626</v>
      </c>
      <c r="CG1197" s="54">
        <v>1.752</v>
      </c>
      <c r="CH1197" s="54">
        <v>1.9139999999999999</v>
      </c>
      <c r="CI1197" s="54">
        <v>0.38800000000000001</v>
      </c>
      <c r="CJ1197" s="54">
        <v>98</v>
      </c>
      <c r="CK1197" s="54">
        <v>7.2</v>
      </c>
      <c r="CL1197" s="54">
        <v>2.4199999999999998E-3</v>
      </c>
      <c r="CM1197" s="54">
        <v>0.435</v>
      </c>
      <c r="CN1197" s="53" t="s">
        <v>30611</v>
      </c>
      <c r="CO1197" s="54">
        <v>95</v>
      </c>
      <c r="CP1197" s="54">
        <v>163</v>
      </c>
      <c r="CQ1197" s="55">
        <f t="shared" si="18"/>
        <v>0.58282208588957052</v>
      </c>
      <c r="CR1197" s="52" t="s">
        <v>28938</v>
      </c>
    </row>
    <row r="1198" spans="81:96">
      <c r="CC1198" s="52">
        <v>1197</v>
      </c>
      <c r="CD1198" s="53" t="s">
        <v>29882</v>
      </c>
      <c r="CE1198" s="53" t="s">
        <v>29883</v>
      </c>
      <c r="CF1198" s="54">
        <v>2829</v>
      </c>
      <c r="CG1198" s="54">
        <v>1.7370000000000001</v>
      </c>
      <c r="CH1198" s="54">
        <v>1.8180000000000001</v>
      </c>
      <c r="CI1198" s="54">
        <v>0.21099999999999999</v>
      </c>
      <c r="CJ1198" s="54">
        <v>71</v>
      </c>
      <c r="CK1198" s="54">
        <v>9.1999999999999993</v>
      </c>
      <c r="CL1198" s="54">
        <v>7.3800000000000003E-3</v>
      </c>
      <c r="CM1198" s="54">
        <v>0.88200000000000001</v>
      </c>
      <c r="CN1198" s="53" t="s">
        <v>30611</v>
      </c>
      <c r="CO1198" s="54">
        <v>96</v>
      </c>
      <c r="CP1198" s="54">
        <v>163</v>
      </c>
      <c r="CQ1198" s="55">
        <f t="shared" si="18"/>
        <v>0.58895705521472397</v>
      </c>
      <c r="CR1198" s="52" t="s">
        <v>28938</v>
      </c>
    </row>
    <row r="1199" spans="81:96">
      <c r="CC1199" s="52">
        <v>1198</v>
      </c>
      <c r="CD1199" s="53" t="s">
        <v>7673</v>
      </c>
      <c r="CE1199" s="53" t="s">
        <v>7671</v>
      </c>
      <c r="CF1199" s="54">
        <v>8748</v>
      </c>
      <c r="CG1199" s="54">
        <v>1.7350000000000001</v>
      </c>
      <c r="CH1199" s="54">
        <v>1.9810000000000001</v>
      </c>
      <c r="CI1199" s="54">
        <v>0.28100000000000003</v>
      </c>
      <c r="CJ1199" s="54">
        <v>733</v>
      </c>
      <c r="CK1199" s="54">
        <v>5.7</v>
      </c>
      <c r="CL1199" s="54">
        <v>1.524E-2</v>
      </c>
      <c r="CM1199" s="54">
        <v>0.437</v>
      </c>
      <c r="CN1199" s="53" t="s">
        <v>30611</v>
      </c>
      <c r="CO1199" s="54">
        <v>97</v>
      </c>
      <c r="CP1199" s="54">
        <v>163</v>
      </c>
      <c r="CQ1199" s="55">
        <f t="shared" si="18"/>
        <v>0.59509202453987731</v>
      </c>
      <c r="CR1199" s="52" t="s">
        <v>28938</v>
      </c>
    </row>
    <row r="1200" spans="81:96">
      <c r="CC1200" s="52">
        <v>1199</v>
      </c>
      <c r="CD1200" s="53" t="s">
        <v>28818</v>
      </c>
      <c r="CE1200" s="53" t="s">
        <v>28817</v>
      </c>
      <c r="CF1200" s="54">
        <v>6874</v>
      </c>
      <c r="CG1200" s="54">
        <v>1.73</v>
      </c>
      <c r="CH1200" s="54">
        <v>1.821</v>
      </c>
      <c r="CI1200" s="54">
        <v>0.57799999999999996</v>
      </c>
      <c r="CJ1200" s="54">
        <v>135</v>
      </c>
      <c r="CK1200" s="54" t="s">
        <v>28918</v>
      </c>
      <c r="CL1200" s="54">
        <v>4.79E-3</v>
      </c>
      <c r="CM1200" s="54">
        <v>0.49199999999999999</v>
      </c>
      <c r="CN1200" s="53" t="s">
        <v>30611</v>
      </c>
      <c r="CO1200" s="54">
        <v>98</v>
      </c>
      <c r="CP1200" s="54">
        <v>163</v>
      </c>
      <c r="CQ1200" s="55">
        <f t="shared" si="18"/>
        <v>0.60122699386503065</v>
      </c>
      <c r="CR1200" s="52" t="s">
        <v>28938</v>
      </c>
    </row>
    <row r="1201" spans="81:96">
      <c r="CC1201" s="52">
        <v>1200</v>
      </c>
      <c r="CD1201" s="53" t="s">
        <v>430</v>
      </c>
      <c r="CE1201" s="53" t="s">
        <v>428</v>
      </c>
      <c r="CF1201" s="54">
        <v>5309</v>
      </c>
      <c r="CG1201" s="54">
        <v>1.6950000000000001</v>
      </c>
      <c r="CH1201" s="54">
        <v>1.617</v>
      </c>
      <c r="CI1201" s="54">
        <v>0.29899999999999999</v>
      </c>
      <c r="CJ1201" s="54">
        <v>174</v>
      </c>
      <c r="CK1201" s="54">
        <v>8.5</v>
      </c>
      <c r="CL1201" s="54">
        <v>7.0499999999999998E-3</v>
      </c>
      <c r="CM1201" s="54">
        <v>0.44700000000000001</v>
      </c>
      <c r="CN1201" s="53" t="s">
        <v>30611</v>
      </c>
      <c r="CO1201" s="54">
        <v>99</v>
      </c>
      <c r="CP1201" s="54">
        <v>163</v>
      </c>
      <c r="CQ1201" s="55">
        <f t="shared" si="18"/>
        <v>0.6073619631901841</v>
      </c>
      <c r="CR1201" s="52" t="s">
        <v>28938</v>
      </c>
    </row>
    <row r="1202" spans="81:96">
      <c r="CC1202" s="52">
        <v>1201</v>
      </c>
      <c r="CD1202" s="53" t="s">
        <v>30706</v>
      </c>
      <c r="CE1202" s="53" t="s">
        <v>30707</v>
      </c>
      <c r="CF1202" s="54">
        <v>194</v>
      </c>
      <c r="CG1202" s="54">
        <v>1.6759999999999999</v>
      </c>
      <c r="CH1202" s="54"/>
      <c r="CI1202" s="54">
        <v>0.188</v>
      </c>
      <c r="CJ1202" s="54">
        <v>48</v>
      </c>
      <c r="CK1202" s="54">
        <v>1.8</v>
      </c>
      <c r="CL1202" s="54">
        <v>7.5000000000000002E-4</v>
      </c>
      <c r="CM1202" s="54"/>
      <c r="CN1202" s="53" t="s">
        <v>30611</v>
      </c>
      <c r="CO1202" s="54">
        <v>100</v>
      </c>
      <c r="CP1202" s="54">
        <v>163</v>
      </c>
      <c r="CQ1202" s="55">
        <f t="shared" si="18"/>
        <v>0.61349693251533743</v>
      </c>
      <c r="CR1202" s="52" t="s">
        <v>28938</v>
      </c>
    </row>
    <row r="1203" spans="81:96">
      <c r="CC1203" s="52">
        <v>1202</v>
      </c>
      <c r="CD1203" s="53" t="s">
        <v>30708</v>
      </c>
      <c r="CE1203" s="53" t="s">
        <v>30709</v>
      </c>
      <c r="CF1203" s="54">
        <v>6391</v>
      </c>
      <c r="CG1203" s="54">
        <v>1.659</v>
      </c>
      <c r="CH1203" s="54">
        <v>1.891</v>
      </c>
      <c r="CI1203" s="54">
        <v>0.29799999999999999</v>
      </c>
      <c r="CJ1203" s="54">
        <v>181</v>
      </c>
      <c r="CK1203" s="54">
        <v>9.1999999999999993</v>
      </c>
      <c r="CL1203" s="54">
        <v>8.0300000000000007E-3</v>
      </c>
      <c r="CM1203" s="54">
        <v>0.52100000000000002</v>
      </c>
      <c r="CN1203" s="53" t="s">
        <v>30611</v>
      </c>
      <c r="CO1203" s="54">
        <v>101</v>
      </c>
      <c r="CP1203" s="54">
        <v>163</v>
      </c>
      <c r="CQ1203" s="55">
        <f t="shared" si="18"/>
        <v>0.61963190184049077</v>
      </c>
      <c r="CR1203" s="52" t="s">
        <v>28938</v>
      </c>
    </row>
    <row r="1204" spans="81:96">
      <c r="CC1204" s="52">
        <v>1203</v>
      </c>
      <c r="CD1204" s="53" t="s">
        <v>30710</v>
      </c>
      <c r="CE1204" s="53" t="s">
        <v>30711</v>
      </c>
      <c r="CF1204" s="54">
        <v>1868</v>
      </c>
      <c r="CG1204" s="54">
        <v>1.657</v>
      </c>
      <c r="CH1204" s="54">
        <v>1.9650000000000001</v>
      </c>
      <c r="CI1204" s="54">
        <v>0.33300000000000002</v>
      </c>
      <c r="CJ1204" s="54">
        <v>69</v>
      </c>
      <c r="CK1204" s="54">
        <v>8.3000000000000007</v>
      </c>
      <c r="CL1204" s="54">
        <v>1.9E-3</v>
      </c>
      <c r="CM1204" s="54">
        <v>0.52400000000000002</v>
      </c>
      <c r="CN1204" s="53" t="s">
        <v>30611</v>
      </c>
      <c r="CO1204" s="54">
        <v>102</v>
      </c>
      <c r="CP1204" s="54">
        <v>163</v>
      </c>
      <c r="CQ1204" s="55">
        <f t="shared" si="18"/>
        <v>0.62576687116564422</v>
      </c>
      <c r="CR1204" s="52" t="s">
        <v>28938</v>
      </c>
    </row>
    <row r="1205" spans="81:96">
      <c r="CC1205" s="52">
        <v>1204</v>
      </c>
      <c r="CD1205" s="53" t="s">
        <v>4023</v>
      </c>
      <c r="CE1205" s="53" t="s">
        <v>4021</v>
      </c>
      <c r="CF1205" s="54">
        <v>5029</v>
      </c>
      <c r="CG1205" s="54">
        <v>1.635</v>
      </c>
      <c r="CH1205" s="54">
        <v>2.0590000000000002</v>
      </c>
      <c r="CI1205" s="54">
        <v>0.65500000000000003</v>
      </c>
      <c r="CJ1205" s="54">
        <v>148</v>
      </c>
      <c r="CK1205" s="54">
        <v>7.4</v>
      </c>
      <c r="CL1205" s="54">
        <v>7.7099999999999998E-3</v>
      </c>
      <c r="CM1205" s="54">
        <v>0.56999999999999995</v>
      </c>
      <c r="CN1205" s="53" t="s">
        <v>30611</v>
      </c>
      <c r="CO1205" s="54">
        <v>103</v>
      </c>
      <c r="CP1205" s="54">
        <v>163</v>
      </c>
      <c r="CQ1205" s="55">
        <f t="shared" si="18"/>
        <v>0.63190184049079756</v>
      </c>
      <c r="CR1205" s="52" t="s">
        <v>28938</v>
      </c>
    </row>
    <row r="1206" spans="81:96">
      <c r="CC1206" s="52">
        <v>1205</v>
      </c>
      <c r="CD1206" s="53" t="s">
        <v>30252</v>
      </c>
      <c r="CE1206" s="53" t="s">
        <v>30253</v>
      </c>
      <c r="CF1206" s="54">
        <v>4345</v>
      </c>
      <c r="CG1206" s="54">
        <v>1.6339999999999999</v>
      </c>
      <c r="CH1206" s="54">
        <v>1.8919999999999999</v>
      </c>
      <c r="CI1206" s="54">
        <v>0.28599999999999998</v>
      </c>
      <c r="CJ1206" s="54">
        <v>42</v>
      </c>
      <c r="CK1206" s="54" t="s">
        <v>28918</v>
      </c>
      <c r="CL1206" s="54">
        <v>2.7899999999999999E-3</v>
      </c>
      <c r="CM1206" s="54">
        <v>0.59399999999999997</v>
      </c>
      <c r="CN1206" s="53" t="s">
        <v>30611</v>
      </c>
      <c r="CO1206" s="54">
        <v>104</v>
      </c>
      <c r="CP1206" s="54">
        <v>163</v>
      </c>
      <c r="CQ1206" s="55">
        <f t="shared" si="18"/>
        <v>0.6380368098159509</v>
      </c>
      <c r="CR1206" s="52" t="s">
        <v>28938</v>
      </c>
    </row>
    <row r="1207" spans="81:96">
      <c r="CC1207" s="52">
        <v>1206</v>
      </c>
      <c r="CD1207" s="53" t="s">
        <v>1341</v>
      </c>
      <c r="CE1207" s="53" t="s">
        <v>1349</v>
      </c>
      <c r="CF1207" s="54">
        <v>2974</v>
      </c>
      <c r="CG1207" s="54">
        <v>1.5980000000000001</v>
      </c>
      <c r="CH1207" s="54">
        <v>1.486</v>
      </c>
      <c r="CI1207" s="54">
        <v>0.308</v>
      </c>
      <c r="CJ1207" s="54">
        <v>104</v>
      </c>
      <c r="CK1207" s="54">
        <v>9.6999999999999993</v>
      </c>
      <c r="CL1207" s="54">
        <v>3.3899999999999998E-3</v>
      </c>
      <c r="CM1207" s="54">
        <v>0.372</v>
      </c>
      <c r="CN1207" s="53" t="s">
        <v>30611</v>
      </c>
      <c r="CO1207" s="54">
        <v>105</v>
      </c>
      <c r="CP1207" s="54">
        <v>163</v>
      </c>
      <c r="CQ1207" s="55">
        <f t="shared" si="18"/>
        <v>0.64417177914110424</v>
      </c>
      <c r="CR1207" s="52" t="s">
        <v>28938</v>
      </c>
    </row>
    <row r="1208" spans="81:96">
      <c r="CC1208" s="52">
        <v>1207</v>
      </c>
      <c r="CD1208" s="53" t="s">
        <v>3558</v>
      </c>
      <c r="CE1208" s="53" t="s">
        <v>3556</v>
      </c>
      <c r="CF1208" s="54">
        <v>8632</v>
      </c>
      <c r="CG1208" s="54">
        <v>1.591</v>
      </c>
      <c r="CH1208" s="54">
        <v>1.8380000000000001</v>
      </c>
      <c r="CI1208" s="54">
        <v>0.318</v>
      </c>
      <c r="CJ1208" s="54">
        <v>308</v>
      </c>
      <c r="CK1208" s="54">
        <v>8.8000000000000007</v>
      </c>
      <c r="CL1208" s="54">
        <v>1.0749999999999999E-2</v>
      </c>
      <c r="CM1208" s="54">
        <v>0.46</v>
      </c>
      <c r="CN1208" s="53" t="s">
        <v>30611</v>
      </c>
      <c r="CO1208" s="54">
        <v>106</v>
      </c>
      <c r="CP1208" s="54">
        <v>163</v>
      </c>
      <c r="CQ1208" s="55">
        <f t="shared" si="18"/>
        <v>0.65030674846625769</v>
      </c>
      <c r="CR1208" s="52" t="s">
        <v>28938</v>
      </c>
    </row>
    <row r="1209" spans="81:96">
      <c r="CC1209" s="52">
        <v>1208</v>
      </c>
      <c r="CD1209" s="53" t="s">
        <v>24194</v>
      </c>
      <c r="CE1209" s="53" t="s">
        <v>24192</v>
      </c>
      <c r="CF1209" s="54">
        <v>4272</v>
      </c>
      <c r="CG1209" s="54">
        <v>1.579</v>
      </c>
      <c r="CH1209" s="54">
        <v>1.593</v>
      </c>
      <c r="CI1209" s="54">
        <v>0.26500000000000001</v>
      </c>
      <c r="CJ1209" s="54">
        <v>3546</v>
      </c>
      <c r="CK1209" s="54">
        <v>1.4</v>
      </c>
      <c r="CL1209" s="54">
        <v>1.21E-2</v>
      </c>
      <c r="CM1209" s="54">
        <v>0.36699999999999999</v>
      </c>
      <c r="CN1209" s="53" t="s">
        <v>30611</v>
      </c>
      <c r="CO1209" s="54">
        <v>107</v>
      </c>
      <c r="CP1209" s="54">
        <v>163</v>
      </c>
      <c r="CQ1209" s="55">
        <f t="shared" si="18"/>
        <v>0.65644171779141103</v>
      </c>
      <c r="CR1209" s="52" t="s">
        <v>28938</v>
      </c>
    </row>
    <row r="1210" spans="81:96">
      <c r="CC1210" s="52">
        <v>1209</v>
      </c>
      <c r="CD1210" s="53" t="s">
        <v>30712</v>
      </c>
      <c r="CE1210" s="53" t="s">
        <v>30713</v>
      </c>
      <c r="CF1210" s="54">
        <v>795</v>
      </c>
      <c r="CG1210" s="54">
        <v>1.571</v>
      </c>
      <c r="CH1210" s="54">
        <v>3.0579999999999998</v>
      </c>
      <c r="CI1210" s="54">
        <v>0.24</v>
      </c>
      <c r="CJ1210" s="54">
        <v>25</v>
      </c>
      <c r="CK1210" s="54">
        <v>6.3</v>
      </c>
      <c r="CL1210" s="54">
        <v>1.8699999999999999E-3</v>
      </c>
      <c r="CM1210" s="54">
        <v>0.98</v>
      </c>
      <c r="CN1210" s="53" t="s">
        <v>30611</v>
      </c>
      <c r="CO1210" s="54">
        <v>108</v>
      </c>
      <c r="CP1210" s="54">
        <v>163</v>
      </c>
      <c r="CQ1210" s="55">
        <f t="shared" si="18"/>
        <v>0.66257668711656437</v>
      </c>
      <c r="CR1210" s="52" t="s">
        <v>28938</v>
      </c>
    </row>
    <row r="1211" spans="81:96">
      <c r="CC1211" s="52">
        <v>1210</v>
      </c>
      <c r="CD1211" s="53" t="s">
        <v>30714</v>
      </c>
      <c r="CE1211" s="53" t="s">
        <v>30715</v>
      </c>
      <c r="CF1211" s="54">
        <v>1580</v>
      </c>
      <c r="CG1211" s="54">
        <v>1.5620000000000001</v>
      </c>
      <c r="CH1211" s="54">
        <v>1.996</v>
      </c>
      <c r="CI1211" s="54">
        <v>0.24</v>
      </c>
      <c r="CJ1211" s="54">
        <v>146</v>
      </c>
      <c r="CK1211" s="54">
        <v>4.9000000000000004</v>
      </c>
      <c r="CL1211" s="54">
        <v>3.7000000000000002E-3</v>
      </c>
      <c r="CM1211" s="54">
        <v>0.499</v>
      </c>
      <c r="CN1211" s="53" t="s">
        <v>30611</v>
      </c>
      <c r="CO1211" s="54">
        <v>109</v>
      </c>
      <c r="CP1211" s="54">
        <v>163</v>
      </c>
      <c r="CQ1211" s="55">
        <f t="shared" si="18"/>
        <v>0.66871165644171782</v>
      </c>
      <c r="CR1211" s="52" t="s">
        <v>28938</v>
      </c>
    </row>
    <row r="1212" spans="81:96">
      <c r="CC1212" s="52">
        <v>1211</v>
      </c>
      <c r="CD1212" s="53" t="s">
        <v>4966</v>
      </c>
      <c r="CE1212" s="53" t="s">
        <v>4964</v>
      </c>
      <c r="CF1212" s="54">
        <v>3287</v>
      </c>
      <c r="CG1212" s="54">
        <v>1.5249999999999999</v>
      </c>
      <c r="CH1212" s="54">
        <v>1.544</v>
      </c>
      <c r="CI1212" s="54">
        <v>0.217</v>
      </c>
      <c r="CJ1212" s="54">
        <v>212</v>
      </c>
      <c r="CK1212" s="54">
        <v>5.5</v>
      </c>
      <c r="CL1212" s="54">
        <v>6.7999999999999996E-3</v>
      </c>
      <c r="CM1212" s="54">
        <v>0.371</v>
      </c>
      <c r="CN1212" s="53" t="s">
        <v>30611</v>
      </c>
      <c r="CO1212" s="54">
        <v>110</v>
      </c>
      <c r="CP1212" s="54">
        <v>163</v>
      </c>
      <c r="CQ1212" s="55">
        <f t="shared" si="18"/>
        <v>0.67484662576687116</v>
      </c>
      <c r="CR1212" s="52" t="s">
        <v>28938</v>
      </c>
    </row>
    <row r="1213" spans="81:96">
      <c r="CC1213" s="52">
        <v>1212</v>
      </c>
      <c r="CD1213" s="53" t="s">
        <v>30716</v>
      </c>
      <c r="CE1213" s="53" t="s">
        <v>30717</v>
      </c>
      <c r="CF1213" s="54">
        <v>945</v>
      </c>
      <c r="CG1213" s="54">
        <v>1.4770000000000001</v>
      </c>
      <c r="CH1213" s="54">
        <v>1.627</v>
      </c>
      <c r="CI1213" s="54">
        <v>0.42599999999999999</v>
      </c>
      <c r="CJ1213" s="54">
        <v>54</v>
      </c>
      <c r="CK1213" s="54">
        <v>5.7</v>
      </c>
      <c r="CL1213" s="54">
        <v>2.0500000000000002E-3</v>
      </c>
      <c r="CM1213" s="54">
        <v>0.443</v>
      </c>
      <c r="CN1213" s="53" t="s">
        <v>30611</v>
      </c>
      <c r="CO1213" s="54">
        <v>111</v>
      </c>
      <c r="CP1213" s="54">
        <v>163</v>
      </c>
      <c r="CQ1213" s="55">
        <f t="shared" si="18"/>
        <v>0.68098159509202449</v>
      </c>
      <c r="CR1213" s="52" t="s">
        <v>28938</v>
      </c>
    </row>
    <row r="1214" spans="81:96">
      <c r="CC1214" s="52">
        <v>1213</v>
      </c>
      <c r="CD1214" s="53" t="s">
        <v>29894</v>
      </c>
      <c r="CE1214" s="53" t="s">
        <v>29895</v>
      </c>
      <c r="CF1214" s="54">
        <v>434</v>
      </c>
      <c r="CG1214" s="54">
        <v>1.4630000000000001</v>
      </c>
      <c r="CH1214" s="54">
        <v>2.1549999999999998</v>
      </c>
      <c r="CI1214" s="54">
        <v>0.42299999999999999</v>
      </c>
      <c r="CJ1214" s="54">
        <v>26</v>
      </c>
      <c r="CK1214" s="54">
        <v>3.8</v>
      </c>
      <c r="CL1214" s="54">
        <v>2.6099999999999999E-3</v>
      </c>
      <c r="CM1214" s="54">
        <v>1.1120000000000001</v>
      </c>
      <c r="CN1214" s="53" t="s">
        <v>30611</v>
      </c>
      <c r="CO1214" s="54">
        <v>112</v>
      </c>
      <c r="CP1214" s="54">
        <v>163</v>
      </c>
      <c r="CQ1214" s="55">
        <f t="shared" si="18"/>
        <v>0.68711656441717794</v>
      </c>
      <c r="CR1214" s="52" t="s">
        <v>28938</v>
      </c>
    </row>
    <row r="1215" spans="81:96">
      <c r="CC1215" s="52">
        <v>1214</v>
      </c>
      <c r="CD1215" s="53" t="s">
        <v>30718</v>
      </c>
      <c r="CE1215" s="53" t="s">
        <v>30719</v>
      </c>
      <c r="CF1215" s="54">
        <v>882</v>
      </c>
      <c r="CG1215" s="54">
        <v>1.444</v>
      </c>
      <c r="CH1215" s="54">
        <v>1.3859999999999999</v>
      </c>
      <c r="CI1215" s="54">
        <v>0.2</v>
      </c>
      <c r="CJ1215" s="54">
        <v>75</v>
      </c>
      <c r="CK1215" s="54">
        <v>7.7</v>
      </c>
      <c r="CL1215" s="54">
        <v>1.08E-3</v>
      </c>
      <c r="CM1215" s="54">
        <v>0.28299999999999997</v>
      </c>
      <c r="CN1215" s="53" t="s">
        <v>30611</v>
      </c>
      <c r="CO1215" s="54">
        <v>113</v>
      </c>
      <c r="CP1215" s="54">
        <v>163</v>
      </c>
      <c r="CQ1215" s="55">
        <f t="shared" si="18"/>
        <v>0.69325153374233128</v>
      </c>
      <c r="CR1215" s="52" t="s">
        <v>28938</v>
      </c>
    </row>
    <row r="1216" spans="81:96">
      <c r="CC1216" s="52">
        <v>1215</v>
      </c>
      <c r="CD1216" s="53" t="s">
        <v>7315</v>
      </c>
      <c r="CE1216" s="53" t="s">
        <v>7323</v>
      </c>
      <c r="CF1216" s="54">
        <v>4591</v>
      </c>
      <c r="CG1216" s="54">
        <v>1.4239999999999999</v>
      </c>
      <c r="CH1216" s="54">
        <v>1.669</v>
      </c>
      <c r="CI1216" s="54">
        <v>0.26300000000000001</v>
      </c>
      <c r="CJ1216" s="54">
        <v>57</v>
      </c>
      <c r="CK1216" s="54" t="s">
        <v>28918</v>
      </c>
      <c r="CL1216" s="54">
        <v>3.5999999999999999E-3</v>
      </c>
      <c r="CM1216" s="54">
        <v>0.46899999999999997</v>
      </c>
      <c r="CN1216" s="53" t="s">
        <v>30611</v>
      </c>
      <c r="CO1216" s="54">
        <v>114</v>
      </c>
      <c r="CP1216" s="54">
        <v>163</v>
      </c>
      <c r="CQ1216" s="55">
        <f t="shared" si="18"/>
        <v>0.69938650306748462</v>
      </c>
      <c r="CR1216" s="52" t="s">
        <v>28938</v>
      </c>
    </row>
    <row r="1217" spans="81:96">
      <c r="CC1217" s="52">
        <v>1216</v>
      </c>
      <c r="CD1217" s="53" t="s">
        <v>30720</v>
      </c>
      <c r="CE1217" s="53" t="s">
        <v>30721</v>
      </c>
      <c r="CF1217" s="54">
        <v>405</v>
      </c>
      <c r="CG1217" s="54">
        <v>1.391</v>
      </c>
      <c r="CH1217" s="54">
        <v>1.6</v>
      </c>
      <c r="CI1217" s="54">
        <v>0</v>
      </c>
      <c r="CJ1217" s="54">
        <v>5</v>
      </c>
      <c r="CK1217" s="54" t="s">
        <v>28918</v>
      </c>
      <c r="CL1217" s="54">
        <v>4.4999999999999999E-4</v>
      </c>
      <c r="CM1217" s="54">
        <v>0.51800000000000002</v>
      </c>
      <c r="CN1217" s="53" t="s">
        <v>30611</v>
      </c>
      <c r="CO1217" s="54">
        <v>115</v>
      </c>
      <c r="CP1217" s="54">
        <v>163</v>
      </c>
      <c r="CQ1217" s="55">
        <f t="shared" si="18"/>
        <v>0.70552147239263807</v>
      </c>
      <c r="CR1217" s="52" t="s">
        <v>28938</v>
      </c>
    </row>
    <row r="1218" spans="81:96">
      <c r="CC1218" s="52">
        <v>1217</v>
      </c>
      <c r="CD1218" s="53" t="s">
        <v>30722</v>
      </c>
      <c r="CE1218" s="53" t="s">
        <v>30723</v>
      </c>
      <c r="CF1218" s="54">
        <v>4684</v>
      </c>
      <c r="CG1218" s="54">
        <v>1.3879999999999999</v>
      </c>
      <c r="CH1218" s="54">
        <v>1.8220000000000001</v>
      </c>
      <c r="CI1218" s="54">
        <v>0.23300000000000001</v>
      </c>
      <c r="CJ1218" s="54">
        <v>60</v>
      </c>
      <c r="CK1218" s="54" t="s">
        <v>28918</v>
      </c>
      <c r="CL1218" s="54">
        <v>2.6099999999999999E-3</v>
      </c>
      <c r="CM1218" s="54">
        <v>0.497</v>
      </c>
      <c r="CN1218" s="53" t="s">
        <v>30611</v>
      </c>
      <c r="CO1218" s="54">
        <v>116</v>
      </c>
      <c r="CP1218" s="54">
        <v>163</v>
      </c>
      <c r="CQ1218" s="55">
        <f t="shared" ref="CQ1218:CQ1281" si="19">CO1218/CP1218</f>
        <v>0.71165644171779141</v>
      </c>
      <c r="CR1218" s="52" t="s">
        <v>28938</v>
      </c>
    </row>
    <row r="1219" spans="81:96">
      <c r="CC1219" s="52">
        <v>1218</v>
      </c>
      <c r="CD1219" s="53" t="s">
        <v>30724</v>
      </c>
      <c r="CE1219" s="53" t="s">
        <v>30725</v>
      </c>
      <c r="CF1219" s="54">
        <v>753</v>
      </c>
      <c r="CG1219" s="54">
        <v>1.371</v>
      </c>
      <c r="CH1219" s="54">
        <v>1.476</v>
      </c>
      <c r="CI1219" s="54">
        <v>0.54300000000000004</v>
      </c>
      <c r="CJ1219" s="54">
        <v>35</v>
      </c>
      <c r="CK1219" s="54">
        <v>6.9</v>
      </c>
      <c r="CL1219" s="54">
        <v>1E-3</v>
      </c>
      <c r="CM1219" s="54">
        <v>0.29699999999999999</v>
      </c>
      <c r="CN1219" s="53" t="s">
        <v>30611</v>
      </c>
      <c r="CO1219" s="54">
        <v>117</v>
      </c>
      <c r="CP1219" s="54">
        <v>163</v>
      </c>
      <c r="CQ1219" s="55">
        <f t="shared" si="19"/>
        <v>0.71779141104294475</v>
      </c>
      <c r="CR1219" s="52" t="s">
        <v>28938</v>
      </c>
    </row>
    <row r="1220" spans="81:96">
      <c r="CC1220" s="52">
        <v>1219</v>
      </c>
      <c r="CD1220" s="53" t="s">
        <v>7062</v>
      </c>
      <c r="CE1220" s="53" t="s">
        <v>7060</v>
      </c>
      <c r="CF1220" s="54">
        <v>1689</v>
      </c>
      <c r="CG1220" s="54">
        <v>1.3620000000000001</v>
      </c>
      <c r="CH1220" s="54">
        <v>1.585</v>
      </c>
      <c r="CI1220" s="54">
        <v>0.33700000000000002</v>
      </c>
      <c r="CJ1220" s="54">
        <v>89</v>
      </c>
      <c r="CK1220" s="54">
        <v>9.1</v>
      </c>
      <c r="CL1220" s="54">
        <v>2.14E-3</v>
      </c>
      <c r="CM1220" s="54">
        <v>0.40799999999999997</v>
      </c>
      <c r="CN1220" s="53" t="s">
        <v>30611</v>
      </c>
      <c r="CO1220" s="54">
        <v>118</v>
      </c>
      <c r="CP1220" s="54">
        <v>163</v>
      </c>
      <c r="CQ1220" s="55">
        <f t="shared" si="19"/>
        <v>0.7239263803680982</v>
      </c>
      <c r="CR1220" s="52" t="s">
        <v>28938</v>
      </c>
    </row>
    <row r="1221" spans="81:96">
      <c r="CC1221" s="52">
        <v>1220</v>
      </c>
      <c r="CD1221" s="53" t="s">
        <v>30726</v>
      </c>
      <c r="CE1221" s="53" t="s">
        <v>30727</v>
      </c>
      <c r="CF1221" s="54">
        <v>1115</v>
      </c>
      <c r="CG1221" s="54">
        <v>1.3260000000000001</v>
      </c>
      <c r="CH1221" s="54">
        <v>2.1019999999999999</v>
      </c>
      <c r="CI1221" s="54">
        <v>0</v>
      </c>
      <c r="CJ1221" s="54">
        <v>19</v>
      </c>
      <c r="CK1221" s="54">
        <v>9.8000000000000007</v>
      </c>
      <c r="CL1221" s="54">
        <v>1.23E-3</v>
      </c>
      <c r="CM1221" s="54">
        <v>0.60599999999999998</v>
      </c>
      <c r="CN1221" s="53" t="s">
        <v>30611</v>
      </c>
      <c r="CO1221" s="54">
        <v>119</v>
      </c>
      <c r="CP1221" s="54">
        <v>163</v>
      </c>
      <c r="CQ1221" s="55">
        <f t="shared" si="19"/>
        <v>0.73006134969325154</v>
      </c>
      <c r="CR1221" s="52" t="s">
        <v>28938</v>
      </c>
    </row>
    <row r="1222" spans="81:96">
      <c r="CC1222" s="52">
        <v>1221</v>
      </c>
      <c r="CD1222" s="53" t="s">
        <v>30728</v>
      </c>
      <c r="CE1222" s="53" t="s">
        <v>30729</v>
      </c>
      <c r="CF1222" s="54">
        <v>512</v>
      </c>
      <c r="CG1222" s="54">
        <v>1.3140000000000001</v>
      </c>
      <c r="CH1222" s="54">
        <v>1.048</v>
      </c>
      <c r="CI1222" s="54"/>
      <c r="CJ1222" s="54">
        <v>0</v>
      </c>
      <c r="CK1222" s="54">
        <v>8.1</v>
      </c>
      <c r="CL1222" s="54">
        <v>5.5999999999999995E-4</v>
      </c>
      <c r="CM1222" s="54">
        <v>0.188</v>
      </c>
      <c r="CN1222" s="53" t="s">
        <v>30611</v>
      </c>
      <c r="CO1222" s="54">
        <v>120</v>
      </c>
      <c r="CP1222" s="54">
        <v>163</v>
      </c>
      <c r="CQ1222" s="55">
        <f t="shared" si="19"/>
        <v>0.73619631901840488</v>
      </c>
      <c r="CR1222" s="52" t="s">
        <v>28938</v>
      </c>
    </row>
    <row r="1223" spans="81:96">
      <c r="CC1223" s="52">
        <v>1222</v>
      </c>
      <c r="CD1223" s="53" t="s">
        <v>5877</v>
      </c>
      <c r="CE1223" s="53" t="s">
        <v>5875</v>
      </c>
      <c r="CF1223" s="54">
        <v>1637</v>
      </c>
      <c r="CG1223" s="54">
        <v>1.278</v>
      </c>
      <c r="CH1223" s="54">
        <v>1.39</v>
      </c>
      <c r="CI1223" s="54">
        <v>0.27</v>
      </c>
      <c r="CJ1223" s="54">
        <v>115</v>
      </c>
      <c r="CK1223" s="54">
        <v>5.6</v>
      </c>
      <c r="CL1223" s="54">
        <v>3.29E-3</v>
      </c>
      <c r="CM1223" s="54">
        <v>0.33200000000000002</v>
      </c>
      <c r="CN1223" s="53" t="s">
        <v>30611</v>
      </c>
      <c r="CO1223" s="54">
        <v>121</v>
      </c>
      <c r="CP1223" s="54">
        <v>163</v>
      </c>
      <c r="CQ1223" s="55">
        <f t="shared" si="19"/>
        <v>0.74233128834355833</v>
      </c>
      <c r="CR1223" s="52" t="s">
        <v>28938</v>
      </c>
    </row>
    <row r="1224" spans="81:96">
      <c r="CC1224" s="52">
        <v>1223</v>
      </c>
      <c r="CD1224" s="53" t="s">
        <v>7808</v>
      </c>
      <c r="CE1224" s="53" t="s">
        <v>7806</v>
      </c>
      <c r="CF1224" s="54">
        <v>5713</v>
      </c>
      <c r="CG1224" s="54">
        <v>1.2210000000000001</v>
      </c>
      <c r="CH1224" s="54">
        <v>1.3540000000000001</v>
      </c>
      <c r="CI1224" s="54">
        <v>0.17499999999999999</v>
      </c>
      <c r="CJ1224" s="54">
        <v>103</v>
      </c>
      <c r="CK1224" s="54" t="s">
        <v>28918</v>
      </c>
      <c r="CL1224" s="54">
        <v>4.0600000000000002E-3</v>
      </c>
      <c r="CM1224" s="54">
        <v>0.375</v>
      </c>
      <c r="CN1224" s="53" t="s">
        <v>30611</v>
      </c>
      <c r="CO1224" s="54">
        <v>122</v>
      </c>
      <c r="CP1224" s="54">
        <v>163</v>
      </c>
      <c r="CQ1224" s="55">
        <f t="shared" si="19"/>
        <v>0.74846625766871167</v>
      </c>
      <c r="CR1224" s="52" t="s">
        <v>28938</v>
      </c>
    </row>
    <row r="1225" spans="81:96">
      <c r="CC1225" s="52">
        <v>1224</v>
      </c>
      <c r="CD1225" s="53" t="s">
        <v>29906</v>
      </c>
      <c r="CE1225" s="53" t="s">
        <v>29907</v>
      </c>
      <c r="CF1225" s="54">
        <v>1166</v>
      </c>
      <c r="CG1225" s="54">
        <v>1.2090000000000001</v>
      </c>
      <c r="CH1225" s="54">
        <v>1.49</v>
      </c>
      <c r="CI1225" s="54">
        <v>0.39600000000000002</v>
      </c>
      <c r="CJ1225" s="54">
        <v>48</v>
      </c>
      <c r="CK1225" s="54">
        <v>5.9</v>
      </c>
      <c r="CL1225" s="54">
        <v>2.5600000000000002E-3</v>
      </c>
      <c r="CM1225" s="54">
        <v>0.41899999999999998</v>
      </c>
      <c r="CN1225" s="53" t="s">
        <v>30611</v>
      </c>
      <c r="CO1225" s="54">
        <v>123</v>
      </c>
      <c r="CP1225" s="54">
        <v>163</v>
      </c>
      <c r="CQ1225" s="55">
        <f t="shared" si="19"/>
        <v>0.754601226993865</v>
      </c>
      <c r="CR1225" s="52" t="s">
        <v>28953</v>
      </c>
    </row>
    <row r="1226" spans="81:96">
      <c r="CC1226" s="52">
        <v>1225</v>
      </c>
      <c r="CD1226" s="53" t="s">
        <v>7233</v>
      </c>
      <c r="CE1226" s="53" t="s">
        <v>7231</v>
      </c>
      <c r="CF1226" s="54">
        <v>354</v>
      </c>
      <c r="CG1226" s="54">
        <v>1.1879999999999999</v>
      </c>
      <c r="CH1226" s="54">
        <v>1.2869999999999999</v>
      </c>
      <c r="CI1226" s="54">
        <v>0.1</v>
      </c>
      <c r="CJ1226" s="54">
        <v>40</v>
      </c>
      <c r="CK1226" s="54">
        <v>4</v>
      </c>
      <c r="CL1226" s="54">
        <v>9.2000000000000003E-4</v>
      </c>
      <c r="CM1226" s="54">
        <v>0.27900000000000003</v>
      </c>
      <c r="CN1226" s="53" t="s">
        <v>30611</v>
      </c>
      <c r="CO1226" s="54">
        <v>124</v>
      </c>
      <c r="CP1226" s="54">
        <v>163</v>
      </c>
      <c r="CQ1226" s="55">
        <f t="shared" si="19"/>
        <v>0.76073619631901845</v>
      </c>
      <c r="CR1226" s="52" t="s">
        <v>28953</v>
      </c>
    </row>
    <row r="1227" spans="81:96">
      <c r="CC1227" s="52">
        <v>1226</v>
      </c>
      <c r="CD1227" s="53" t="s">
        <v>22602</v>
      </c>
      <c r="CE1227" s="53" t="s">
        <v>22600</v>
      </c>
      <c r="CF1227" s="54">
        <v>1607</v>
      </c>
      <c r="CG1227" s="54">
        <v>1.113</v>
      </c>
      <c r="CH1227" s="54">
        <v>1.254</v>
      </c>
      <c r="CI1227" s="54">
        <v>0.16</v>
      </c>
      <c r="CJ1227" s="54">
        <v>131</v>
      </c>
      <c r="CK1227" s="54">
        <v>5.0999999999999996</v>
      </c>
      <c r="CL1227" s="54">
        <v>3.0599999999999998E-3</v>
      </c>
      <c r="CM1227" s="54">
        <v>0.26500000000000001</v>
      </c>
      <c r="CN1227" s="53" t="s">
        <v>30611</v>
      </c>
      <c r="CO1227" s="54">
        <v>125</v>
      </c>
      <c r="CP1227" s="54">
        <v>163</v>
      </c>
      <c r="CQ1227" s="55">
        <f t="shared" si="19"/>
        <v>0.76687116564417179</v>
      </c>
      <c r="CR1227" s="52" t="s">
        <v>28953</v>
      </c>
    </row>
    <row r="1228" spans="81:96">
      <c r="CC1228" s="52">
        <v>1227</v>
      </c>
      <c r="CD1228" s="53" t="s">
        <v>30730</v>
      </c>
      <c r="CE1228" s="53" t="s">
        <v>30731</v>
      </c>
      <c r="CF1228" s="54">
        <v>965</v>
      </c>
      <c r="CG1228" s="54">
        <v>1.0960000000000001</v>
      </c>
      <c r="CH1228" s="54">
        <v>1.1990000000000001</v>
      </c>
      <c r="CI1228" s="54">
        <v>0.105</v>
      </c>
      <c r="CJ1228" s="54">
        <v>133</v>
      </c>
      <c r="CK1228" s="54">
        <v>4.0999999999999996</v>
      </c>
      <c r="CL1228" s="54">
        <v>2.0600000000000002E-3</v>
      </c>
      <c r="CM1228" s="54">
        <v>0.23100000000000001</v>
      </c>
      <c r="CN1228" s="53" t="s">
        <v>30611</v>
      </c>
      <c r="CO1228" s="54">
        <v>126</v>
      </c>
      <c r="CP1228" s="54">
        <v>163</v>
      </c>
      <c r="CQ1228" s="55">
        <f t="shared" si="19"/>
        <v>0.77300613496932513</v>
      </c>
      <c r="CR1228" s="52" t="s">
        <v>28953</v>
      </c>
    </row>
    <row r="1229" spans="81:96">
      <c r="CC1229" s="52">
        <v>1228</v>
      </c>
      <c r="CD1229" s="53" t="s">
        <v>309</v>
      </c>
      <c r="CE1229" s="53" t="s">
        <v>307</v>
      </c>
      <c r="CF1229" s="54">
        <v>10866</v>
      </c>
      <c r="CG1229" s="54">
        <v>1.0629999999999999</v>
      </c>
      <c r="CH1229" s="54">
        <v>1.282</v>
      </c>
      <c r="CI1229" s="54">
        <v>0.153</v>
      </c>
      <c r="CJ1229" s="54">
        <v>314</v>
      </c>
      <c r="CK1229" s="54">
        <v>9.5</v>
      </c>
      <c r="CL1229" s="54">
        <v>1.234E-2</v>
      </c>
      <c r="CM1229" s="54">
        <v>0.32800000000000001</v>
      </c>
      <c r="CN1229" s="53" t="s">
        <v>30611</v>
      </c>
      <c r="CO1229" s="54">
        <v>127</v>
      </c>
      <c r="CP1229" s="54">
        <v>163</v>
      </c>
      <c r="CQ1229" s="55">
        <f t="shared" si="19"/>
        <v>0.77914110429447858</v>
      </c>
      <c r="CR1229" s="52" t="s">
        <v>28953</v>
      </c>
    </row>
    <row r="1230" spans="81:96">
      <c r="CC1230" s="52">
        <v>1229</v>
      </c>
      <c r="CD1230" s="53" t="s">
        <v>30732</v>
      </c>
      <c r="CE1230" s="53" t="s">
        <v>30733</v>
      </c>
      <c r="CF1230" s="54">
        <v>91</v>
      </c>
      <c r="CG1230" s="54">
        <v>1.0149999999999999</v>
      </c>
      <c r="CH1230" s="54">
        <v>1.0149999999999999</v>
      </c>
      <c r="CI1230" s="54">
        <v>0.35599999999999998</v>
      </c>
      <c r="CJ1230" s="54">
        <v>59</v>
      </c>
      <c r="CK1230" s="54"/>
      <c r="CL1230" s="54">
        <v>1.7000000000000001E-4</v>
      </c>
      <c r="CM1230" s="54">
        <v>0.16300000000000001</v>
      </c>
      <c r="CN1230" s="53" t="s">
        <v>30611</v>
      </c>
      <c r="CO1230" s="54">
        <v>128</v>
      </c>
      <c r="CP1230" s="54">
        <v>163</v>
      </c>
      <c r="CQ1230" s="55">
        <f t="shared" si="19"/>
        <v>0.78527607361963192</v>
      </c>
      <c r="CR1230" s="52" t="s">
        <v>28953</v>
      </c>
    </row>
    <row r="1231" spans="81:96">
      <c r="CC1231" s="52">
        <v>1230</v>
      </c>
      <c r="CD1231" s="53" t="s">
        <v>27075</v>
      </c>
      <c r="CE1231" s="53" t="s">
        <v>27073</v>
      </c>
      <c r="CF1231" s="54">
        <v>1407</v>
      </c>
      <c r="CG1231" s="54">
        <v>1</v>
      </c>
      <c r="CH1231" s="54">
        <v>1.0089999999999999</v>
      </c>
      <c r="CI1231" s="54">
        <v>0.23</v>
      </c>
      <c r="CJ1231" s="54">
        <v>74</v>
      </c>
      <c r="CK1231" s="54">
        <v>9.1</v>
      </c>
      <c r="CL1231" s="54">
        <v>1.8E-3</v>
      </c>
      <c r="CM1231" s="54">
        <v>0.255</v>
      </c>
      <c r="CN1231" s="53" t="s">
        <v>30611</v>
      </c>
      <c r="CO1231" s="54">
        <v>129</v>
      </c>
      <c r="CP1231" s="54">
        <v>163</v>
      </c>
      <c r="CQ1231" s="55">
        <f t="shared" si="19"/>
        <v>0.79141104294478526</v>
      </c>
      <c r="CR1231" s="52" t="s">
        <v>28953</v>
      </c>
    </row>
    <row r="1232" spans="81:96">
      <c r="CC1232" s="52">
        <v>1231</v>
      </c>
      <c r="CD1232" s="53" t="s">
        <v>6320</v>
      </c>
      <c r="CE1232" s="53" t="s">
        <v>6318</v>
      </c>
      <c r="CF1232" s="54">
        <v>1314</v>
      </c>
      <c r="CG1232" s="54">
        <v>0.99</v>
      </c>
      <c r="CH1232" s="54">
        <v>1.149</v>
      </c>
      <c r="CI1232" s="54">
        <v>0.22700000000000001</v>
      </c>
      <c r="CJ1232" s="54">
        <v>203</v>
      </c>
      <c r="CK1232" s="54">
        <v>4.2</v>
      </c>
      <c r="CL1232" s="54">
        <v>3.0400000000000002E-3</v>
      </c>
      <c r="CM1232" s="54">
        <v>0.25600000000000001</v>
      </c>
      <c r="CN1232" s="53" t="s">
        <v>30611</v>
      </c>
      <c r="CO1232" s="54">
        <v>130</v>
      </c>
      <c r="CP1232" s="54">
        <v>163</v>
      </c>
      <c r="CQ1232" s="55">
        <f t="shared" si="19"/>
        <v>0.7975460122699386</v>
      </c>
      <c r="CR1232" s="52" t="s">
        <v>28953</v>
      </c>
    </row>
    <row r="1233" spans="81:96">
      <c r="CC1233" s="52">
        <v>1232</v>
      </c>
      <c r="CD1233" s="53" t="s">
        <v>24449</v>
      </c>
      <c r="CE1233" s="53" t="s">
        <v>24447</v>
      </c>
      <c r="CF1233" s="54">
        <v>56</v>
      </c>
      <c r="CG1233" s="54">
        <v>0.95299999999999996</v>
      </c>
      <c r="CH1233" s="54">
        <v>0.95299999999999996</v>
      </c>
      <c r="CI1233" s="54">
        <v>0.311</v>
      </c>
      <c r="CJ1233" s="54">
        <v>45</v>
      </c>
      <c r="CK1233" s="54"/>
      <c r="CL1233" s="54">
        <v>1.3999999999999999E-4</v>
      </c>
      <c r="CM1233" s="54">
        <v>0.19800000000000001</v>
      </c>
      <c r="CN1233" s="53" t="s">
        <v>30611</v>
      </c>
      <c r="CO1233" s="54">
        <v>131</v>
      </c>
      <c r="CP1233" s="54">
        <v>163</v>
      </c>
      <c r="CQ1233" s="55">
        <f t="shared" si="19"/>
        <v>0.80368098159509205</v>
      </c>
      <c r="CR1233" s="52" t="s">
        <v>28953</v>
      </c>
    </row>
    <row r="1234" spans="81:96">
      <c r="CC1234" s="52">
        <v>1233</v>
      </c>
      <c r="CD1234" s="53" t="s">
        <v>30734</v>
      </c>
      <c r="CE1234" s="53" t="s">
        <v>30735</v>
      </c>
      <c r="CF1234" s="54">
        <v>1240</v>
      </c>
      <c r="CG1234" s="54">
        <v>0.94299999999999995</v>
      </c>
      <c r="CH1234" s="54">
        <v>1.0649999999999999</v>
      </c>
      <c r="CI1234" s="54">
        <v>4.8000000000000001E-2</v>
      </c>
      <c r="CJ1234" s="54">
        <v>42</v>
      </c>
      <c r="CK1234" s="54" t="s">
        <v>28918</v>
      </c>
      <c r="CL1234" s="54">
        <v>1.4300000000000001E-3</v>
      </c>
      <c r="CM1234" s="54">
        <v>0.32600000000000001</v>
      </c>
      <c r="CN1234" s="53" t="s">
        <v>30611</v>
      </c>
      <c r="CO1234" s="54">
        <v>132</v>
      </c>
      <c r="CP1234" s="54">
        <v>163</v>
      </c>
      <c r="CQ1234" s="55">
        <f t="shared" si="19"/>
        <v>0.80981595092024539</v>
      </c>
      <c r="CR1234" s="52" t="s">
        <v>28953</v>
      </c>
    </row>
    <row r="1235" spans="81:96">
      <c r="CC1235" s="52">
        <v>1234</v>
      </c>
      <c r="CD1235" s="53" t="s">
        <v>3408</v>
      </c>
      <c r="CE1235" s="53" t="s">
        <v>3406</v>
      </c>
      <c r="CF1235" s="54">
        <v>1440</v>
      </c>
      <c r="CG1235" s="54">
        <v>0.93799999999999994</v>
      </c>
      <c r="CH1235" s="54">
        <v>1.0089999999999999</v>
      </c>
      <c r="CI1235" s="54">
        <v>0.17399999999999999</v>
      </c>
      <c r="CJ1235" s="54">
        <v>121</v>
      </c>
      <c r="CK1235" s="54">
        <v>8.1999999999999993</v>
      </c>
      <c r="CL1235" s="54">
        <v>2.2699999999999999E-3</v>
      </c>
      <c r="CM1235" s="54">
        <v>0.27</v>
      </c>
      <c r="CN1235" s="53" t="s">
        <v>30611</v>
      </c>
      <c r="CO1235" s="54">
        <v>133</v>
      </c>
      <c r="CP1235" s="54">
        <v>163</v>
      </c>
      <c r="CQ1235" s="55">
        <f t="shared" si="19"/>
        <v>0.81595092024539873</v>
      </c>
      <c r="CR1235" s="52" t="s">
        <v>28953</v>
      </c>
    </row>
    <row r="1236" spans="81:96">
      <c r="CC1236" s="52">
        <v>1235</v>
      </c>
      <c r="CD1236" s="53" t="s">
        <v>30736</v>
      </c>
      <c r="CE1236" s="53" t="s">
        <v>30737</v>
      </c>
      <c r="CF1236" s="54">
        <v>738</v>
      </c>
      <c r="CG1236" s="54">
        <v>0.93100000000000005</v>
      </c>
      <c r="CH1236" s="54">
        <v>0.94299999999999995</v>
      </c>
      <c r="CI1236" s="54">
        <v>5.8999999999999997E-2</v>
      </c>
      <c r="CJ1236" s="54">
        <v>51</v>
      </c>
      <c r="CK1236" s="54">
        <v>7.3</v>
      </c>
      <c r="CL1236" s="54">
        <v>1.2899999999999999E-3</v>
      </c>
      <c r="CM1236" s="54">
        <v>0.246</v>
      </c>
      <c r="CN1236" s="53" t="s">
        <v>30611</v>
      </c>
      <c r="CO1236" s="54">
        <v>134</v>
      </c>
      <c r="CP1236" s="54">
        <v>163</v>
      </c>
      <c r="CQ1236" s="55">
        <f t="shared" si="19"/>
        <v>0.82208588957055218</v>
      </c>
      <c r="CR1236" s="52" t="s">
        <v>28953</v>
      </c>
    </row>
    <row r="1237" spans="81:96">
      <c r="CC1237" s="52">
        <v>1236</v>
      </c>
      <c r="CD1237" s="53" t="s">
        <v>30738</v>
      </c>
      <c r="CE1237" s="53" t="s">
        <v>30739</v>
      </c>
      <c r="CF1237" s="54">
        <v>1512</v>
      </c>
      <c r="CG1237" s="54">
        <v>0.92</v>
      </c>
      <c r="CH1237" s="54">
        <v>1.5</v>
      </c>
      <c r="CI1237" s="54">
        <v>6.8000000000000005E-2</v>
      </c>
      <c r="CJ1237" s="54">
        <v>59</v>
      </c>
      <c r="CK1237" s="54">
        <v>8.1</v>
      </c>
      <c r="CL1237" s="54">
        <v>1.74E-3</v>
      </c>
      <c r="CM1237" s="54">
        <v>0.34699999999999998</v>
      </c>
      <c r="CN1237" s="53" t="s">
        <v>30611</v>
      </c>
      <c r="CO1237" s="54">
        <v>135</v>
      </c>
      <c r="CP1237" s="54">
        <v>163</v>
      </c>
      <c r="CQ1237" s="55">
        <f t="shared" si="19"/>
        <v>0.82822085889570551</v>
      </c>
      <c r="CR1237" s="52" t="s">
        <v>28953</v>
      </c>
    </row>
    <row r="1238" spans="81:96">
      <c r="CC1238" s="52">
        <v>1237</v>
      </c>
      <c r="CD1238" s="53" t="s">
        <v>29912</v>
      </c>
      <c r="CE1238" s="53" t="s">
        <v>29913</v>
      </c>
      <c r="CF1238" s="54">
        <v>414</v>
      </c>
      <c r="CG1238" s="54">
        <v>0.91100000000000003</v>
      </c>
      <c r="CH1238" s="54">
        <v>0.83399999999999996</v>
      </c>
      <c r="CI1238" s="54">
        <v>0.375</v>
      </c>
      <c r="CJ1238" s="54">
        <v>64</v>
      </c>
      <c r="CK1238" s="54">
        <v>6.5</v>
      </c>
      <c r="CL1238" s="54">
        <v>5.6999999999999998E-4</v>
      </c>
      <c r="CM1238" s="54">
        <v>0.17499999999999999</v>
      </c>
      <c r="CN1238" s="53" t="s">
        <v>30611</v>
      </c>
      <c r="CO1238" s="54">
        <v>136</v>
      </c>
      <c r="CP1238" s="54">
        <v>163</v>
      </c>
      <c r="CQ1238" s="55">
        <f t="shared" si="19"/>
        <v>0.83435582822085885</v>
      </c>
      <c r="CR1238" s="52" t="s">
        <v>28953</v>
      </c>
    </row>
    <row r="1239" spans="81:96">
      <c r="CC1239" s="52">
        <v>1238</v>
      </c>
      <c r="CD1239" s="53" t="s">
        <v>30740</v>
      </c>
      <c r="CE1239" s="53" t="s">
        <v>30741</v>
      </c>
      <c r="CF1239" s="54">
        <v>698</v>
      </c>
      <c r="CG1239" s="54">
        <v>0.89900000000000002</v>
      </c>
      <c r="CH1239" s="54">
        <v>1.0049999999999999</v>
      </c>
      <c r="CI1239" s="54">
        <v>0.218</v>
      </c>
      <c r="CJ1239" s="54">
        <v>78</v>
      </c>
      <c r="CK1239" s="54">
        <v>4.8</v>
      </c>
      <c r="CL1239" s="54">
        <v>1.39E-3</v>
      </c>
      <c r="CM1239" s="54">
        <v>0.21199999999999999</v>
      </c>
      <c r="CN1239" s="53" t="s">
        <v>30611</v>
      </c>
      <c r="CO1239" s="54">
        <v>137</v>
      </c>
      <c r="CP1239" s="54">
        <v>163</v>
      </c>
      <c r="CQ1239" s="55">
        <f t="shared" si="19"/>
        <v>0.8404907975460123</v>
      </c>
      <c r="CR1239" s="52" t="s">
        <v>28953</v>
      </c>
    </row>
    <row r="1240" spans="81:96">
      <c r="CC1240" s="52">
        <v>1239</v>
      </c>
      <c r="CD1240" s="53" t="s">
        <v>30742</v>
      </c>
      <c r="CE1240" s="53" t="s">
        <v>30743</v>
      </c>
      <c r="CF1240" s="54">
        <v>648</v>
      </c>
      <c r="CG1240" s="54">
        <v>0.88600000000000001</v>
      </c>
      <c r="CH1240" s="54">
        <v>0.83699999999999997</v>
      </c>
      <c r="CI1240" s="54">
        <v>0.21199999999999999</v>
      </c>
      <c r="CJ1240" s="54">
        <v>33</v>
      </c>
      <c r="CK1240" s="54" t="s">
        <v>28918</v>
      </c>
      <c r="CL1240" s="54">
        <v>4.6999999999999999E-4</v>
      </c>
      <c r="CM1240" s="54">
        <v>0.17899999999999999</v>
      </c>
      <c r="CN1240" s="53" t="s">
        <v>30611</v>
      </c>
      <c r="CO1240" s="54">
        <v>138</v>
      </c>
      <c r="CP1240" s="54">
        <v>163</v>
      </c>
      <c r="CQ1240" s="55">
        <f t="shared" si="19"/>
        <v>0.84662576687116564</v>
      </c>
      <c r="CR1240" s="52" t="s">
        <v>28953</v>
      </c>
    </row>
    <row r="1241" spans="81:96">
      <c r="CC1241" s="52">
        <v>1240</v>
      </c>
      <c r="CD1241" s="53" t="s">
        <v>30744</v>
      </c>
      <c r="CE1241" s="53" t="s">
        <v>30745</v>
      </c>
      <c r="CF1241" s="54">
        <v>741</v>
      </c>
      <c r="CG1241" s="54">
        <v>0.874</v>
      </c>
      <c r="CH1241" s="54">
        <v>1.006</v>
      </c>
      <c r="CI1241" s="54">
        <v>0.13700000000000001</v>
      </c>
      <c r="CJ1241" s="54">
        <v>73</v>
      </c>
      <c r="CK1241" s="54">
        <v>6.2</v>
      </c>
      <c r="CL1241" s="54">
        <v>1.31E-3</v>
      </c>
      <c r="CM1241" s="54">
        <v>0.23499999999999999</v>
      </c>
      <c r="CN1241" s="53" t="s">
        <v>30611</v>
      </c>
      <c r="CO1241" s="54">
        <v>139</v>
      </c>
      <c r="CP1241" s="54">
        <v>163</v>
      </c>
      <c r="CQ1241" s="55">
        <f t="shared" si="19"/>
        <v>0.85276073619631898</v>
      </c>
      <c r="CR1241" s="52" t="s">
        <v>28953</v>
      </c>
    </row>
    <row r="1242" spans="81:96">
      <c r="CC1242" s="52">
        <v>1241</v>
      </c>
      <c r="CD1242" s="53" t="s">
        <v>30746</v>
      </c>
      <c r="CE1242" s="53" t="s">
        <v>30747</v>
      </c>
      <c r="CF1242" s="54">
        <v>231</v>
      </c>
      <c r="CG1242" s="54">
        <v>0.86</v>
      </c>
      <c r="CH1242" s="54">
        <v>1.0669999999999999</v>
      </c>
      <c r="CI1242" s="54">
        <v>0.13600000000000001</v>
      </c>
      <c r="CJ1242" s="54">
        <v>22</v>
      </c>
      <c r="CK1242" s="54">
        <v>5.4</v>
      </c>
      <c r="CL1242" s="54">
        <v>6.8000000000000005E-4</v>
      </c>
      <c r="CM1242" s="54">
        <v>0.35599999999999998</v>
      </c>
      <c r="CN1242" s="53" t="s">
        <v>30611</v>
      </c>
      <c r="CO1242" s="54">
        <v>140</v>
      </c>
      <c r="CP1242" s="54">
        <v>163</v>
      </c>
      <c r="CQ1242" s="55">
        <f t="shared" si="19"/>
        <v>0.85889570552147243</v>
      </c>
      <c r="CR1242" s="52" t="s">
        <v>28953</v>
      </c>
    </row>
    <row r="1243" spans="81:96">
      <c r="CC1243" s="52">
        <v>1242</v>
      </c>
      <c r="CD1243" s="53" t="s">
        <v>30748</v>
      </c>
      <c r="CE1243" s="53" t="s">
        <v>30749</v>
      </c>
      <c r="CF1243" s="54">
        <v>512</v>
      </c>
      <c r="CG1243" s="54">
        <v>0.80200000000000005</v>
      </c>
      <c r="CH1243" s="54">
        <v>0.86299999999999999</v>
      </c>
      <c r="CI1243" s="54">
        <v>7.0999999999999994E-2</v>
      </c>
      <c r="CJ1243" s="54">
        <v>56</v>
      </c>
      <c r="CK1243" s="54">
        <v>6.2</v>
      </c>
      <c r="CL1243" s="54">
        <v>8.1999999999999998E-4</v>
      </c>
      <c r="CM1243" s="54">
        <v>0.186</v>
      </c>
      <c r="CN1243" s="53" t="s">
        <v>30611</v>
      </c>
      <c r="CO1243" s="54">
        <v>141</v>
      </c>
      <c r="CP1243" s="54">
        <v>163</v>
      </c>
      <c r="CQ1243" s="55">
        <f t="shared" si="19"/>
        <v>0.86503067484662577</v>
      </c>
      <c r="CR1243" s="52" t="s">
        <v>28953</v>
      </c>
    </row>
    <row r="1244" spans="81:96">
      <c r="CC1244" s="52">
        <v>1243</v>
      </c>
      <c r="CD1244" s="53" t="s">
        <v>29027</v>
      </c>
      <c r="CE1244" s="53" t="s">
        <v>29028</v>
      </c>
      <c r="CF1244" s="54">
        <v>307</v>
      </c>
      <c r="CG1244" s="54">
        <v>0.755</v>
      </c>
      <c r="CH1244" s="54">
        <v>0.71199999999999997</v>
      </c>
      <c r="CI1244" s="54">
        <v>0.28000000000000003</v>
      </c>
      <c r="CJ1244" s="54">
        <v>25</v>
      </c>
      <c r="CK1244" s="54">
        <v>8.5</v>
      </c>
      <c r="CL1244" s="54">
        <v>3.5E-4</v>
      </c>
      <c r="CM1244" s="54">
        <v>0.16700000000000001</v>
      </c>
      <c r="CN1244" s="53" t="s">
        <v>30611</v>
      </c>
      <c r="CO1244" s="54">
        <v>142</v>
      </c>
      <c r="CP1244" s="54">
        <v>163</v>
      </c>
      <c r="CQ1244" s="55">
        <f t="shared" si="19"/>
        <v>0.87116564417177911</v>
      </c>
      <c r="CR1244" s="52" t="s">
        <v>28953</v>
      </c>
    </row>
    <row r="1245" spans="81:96">
      <c r="CC1245" s="52">
        <v>1244</v>
      </c>
      <c r="CD1245" s="53" t="s">
        <v>30750</v>
      </c>
      <c r="CE1245" s="53" t="s">
        <v>30751</v>
      </c>
      <c r="CF1245" s="54">
        <v>207</v>
      </c>
      <c r="CG1245" s="54">
        <v>0.75</v>
      </c>
      <c r="CH1245" s="54">
        <v>0.872</v>
      </c>
      <c r="CI1245" s="54">
        <v>0.22600000000000001</v>
      </c>
      <c r="CJ1245" s="54">
        <v>31</v>
      </c>
      <c r="CK1245" s="54">
        <v>5.4</v>
      </c>
      <c r="CL1245" s="54">
        <v>3.8000000000000002E-4</v>
      </c>
      <c r="CM1245" s="54">
        <v>0.18099999999999999</v>
      </c>
      <c r="CN1245" s="53" t="s">
        <v>30611</v>
      </c>
      <c r="CO1245" s="54">
        <v>143</v>
      </c>
      <c r="CP1245" s="54">
        <v>163</v>
      </c>
      <c r="CQ1245" s="55">
        <f t="shared" si="19"/>
        <v>0.87730061349693256</v>
      </c>
      <c r="CR1245" s="52" t="s">
        <v>28953</v>
      </c>
    </row>
    <row r="1246" spans="81:96">
      <c r="CC1246" s="52">
        <v>1245</v>
      </c>
      <c r="CD1246" s="53" t="s">
        <v>11427</v>
      </c>
      <c r="CE1246" s="53" t="s">
        <v>11425</v>
      </c>
      <c r="CF1246" s="54">
        <v>1108</v>
      </c>
      <c r="CG1246" s="54">
        <v>0.73499999999999999</v>
      </c>
      <c r="CH1246" s="54">
        <v>0.77200000000000002</v>
      </c>
      <c r="CI1246" s="54">
        <v>0.09</v>
      </c>
      <c r="CJ1246" s="54">
        <v>111</v>
      </c>
      <c r="CK1246" s="54">
        <v>7.3</v>
      </c>
      <c r="CL1246" s="54">
        <v>1.5200000000000001E-3</v>
      </c>
      <c r="CM1246" s="54">
        <v>0.17199999999999999</v>
      </c>
      <c r="CN1246" s="53" t="s">
        <v>30611</v>
      </c>
      <c r="CO1246" s="54">
        <v>144</v>
      </c>
      <c r="CP1246" s="54">
        <v>163</v>
      </c>
      <c r="CQ1246" s="55">
        <f t="shared" si="19"/>
        <v>0.8834355828220859</v>
      </c>
      <c r="CR1246" s="52" t="s">
        <v>28953</v>
      </c>
    </row>
    <row r="1247" spans="81:96">
      <c r="CC1247" s="52">
        <v>1246</v>
      </c>
      <c r="CD1247" s="53" t="s">
        <v>30752</v>
      </c>
      <c r="CE1247" s="53" t="s">
        <v>30753</v>
      </c>
      <c r="CF1247" s="54">
        <v>360</v>
      </c>
      <c r="CG1247" s="54">
        <v>0.73299999999999998</v>
      </c>
      <c r="CH1247" s="54">
        <v>1.667</v>
      </c>
      <c r="CI1247" s="54">
        <v>0.4</v>
      </c>
      <c r="CJ1247" s="54">
        <v>5</v>
      </c>
      <c r="CK1247" s="54" t="s">
        <v>28918</v>
      </c>
      <c r="CL1247" s="54">
        <v>2.9999999999999997E-4</v>
      </c>
      <c r="CM1247" s="54">
        <v>0.52500000000000002</v>
      </c>
      <c r="CN1247" s="53" t="s">
        <v>30611</v>
      </c>
      <c r="CO1247" s="54">
        <v>145</v>
      </c>
      <c r="CP1247" s="54">
        <v>163</v>
      </c>
      <c r="CQ1247" s="55">
        <f t="shared" si="19"/>
        <v>0.88957055214723924</v>
      </c>
      <c r="CR1247" s="52" t="s">
        <v>28953</v>
      </c>
    </row>
    <row r="1248" spans="81:96">
      <c r="CC1248" s="52">
        <v>1247</v>
      </c>
      <c r="CD1248" s="53" t="s">
        <v>30312</v>
      </c>
      <c r="CE1248" s="53" t="s">
        <v>30313</v>
      </c>
      <c r="CF1248" s="54">
        <v>740</v>
      </c>
      <c r="CG1248" s="54">
        <v>0.69099999999999995</v>
      </c>
      <c r="CH1248" s="54">
        <v>0.74199999999999999</v>
      </c>
      <c r="CI1248" s="54">
        <v>4.8000000000000001E-2</v>
      </c>
      <c r="CJ1248" s="54">
        <v>42</v>
      </c>
      <c r="CK1248" s="54">
        <v>9</v>
      </c>
      <c r="CL1248" s="54">
        <v>6.8999999999999997E-4</v>
      </c>
      <c r="CM1248" s="54">
        <v>0.187</v>
      </c>
      <c r="CN1248" s="53" t="s">
        <v>30611</v>
      </c>
      <c r="CO1248" s="54">
        <v>146</v>
      </c>
      <c r="CP1248" s="54">
        <v>163</v>
      </c>
      <c r="CQ1248" s="55">
        <f t="shared" si="19"/>
        <v>0.89570552147239269</v>
      </c>
      <c r="CR1248" s="52" t="s">
        <v>28953</v>
      </c>
    </row>
    <row r="1249" spans="81:96">
      <c r="CC1249" s="52">
        <v>1248</v>
      </c>
      <c r="CD1249" s="53" t="s">
        <v>30754</v>
      </c>
      <c r="CE1249" s="53" t="s">
        <v>30755</v>
      </c>
      <c r="CF1249" s="54">
        <v>986</v>
      </c>
      <c r="CG1249" s="54">
        <v>0.68100000000000005</v>
      </c>
      <c r="CH1249" s="54">
        <v>0.98799999999999999</v>
      </c>
      <c r="CI1249" s="54">
        <v>0.157</v>
      </c>
      <c r="CJ1249" s="54">
        <v>51</v>
      </c>
      <c r="CK1249" s="54">
        <v>7.7</v>
      </c>
      <c r="CL1249" s="54">
        <v>1.16E-3</v>
      </c>
      <c r="CM1249" s="54">
        <v>0.216</v>
      </c>
      <c r="CN1249" s="53" t="s">
        <v>30611</v>
      </c>
      <c r="CO1249" s="54">
        <v>147</v>
      </c>
      <c r="CP1249" s="54">
        <v>163</v>
      </c>
      <c r="CQ1249" s="55">
        <f t="shared" si="19"/>
        <v>0.90184049079754602</v>
      </c>
      <c r="CR1249" s="52" t="s">
        <v>28953</v>
      </c>
    </row>
    <row r="1250" spans="81:96">
      <c r="CC1250" s="52">
        <v>1249</v>
      </c>
      <c r="CD1250" s="53" t="s">
        <v>23183</v>
      </c>
      <c r="CE1250" s="53" t="s">
        <v>23181</v>
      </c>
      <c r="CF1250" s="54">
        <v>278</v>
      </c>
      <c r="CG1250" s="54">
        <v>0.59599999999999997</v>
      </c>
      <c r="CH1250" s="54">
        <v>0.64500000000000002</v>
      </c>
      <c r="CI1250" s="54">
        <v>0.105</v>
      </c>
      <c r="CJ1250" s="54">
        <v>86</v>
      </c>
      <c r="CK1250" s="54">
        <v>3.5</v>
      </c>
      <c r="CL1250" s="54">
        <v>9.3999999999999997E-4</v>
      </c>
      <c r="CM1250" s="54">
        <v>0.152</v>
      </c>
      <c r="CN1250" s="53" t="s">
        <v>30611</v>
      </c>
      <c r="CO1250" s="54">
        <v>148</v>
      </c>
      <c r="CP1250" s="54">
        <v>163</v>
      </c>
      <c r="CQ1250" s="55">
        <f t="shared" si="19"/>
        <v>0.90797546012269936</v>
      </c>
      <c r="CR1250" s="52" t="s">
        <v>28953</v>
      </c>
    </row>
    <row r="1251" spans="81:96">
      <c r="CC1251" s="52">
        <v>1250</v>
      </c>
      <c r="CD1251" s="53" t="s">
        <v>29211</v>
      </c>
      <c r="CE1251" s="53" t="s">
        <v>29212</v>
      </c>
      <c r="CF1251" s="54">
        <v>350</v>
      </c>
      <c r="CG1251" s="54">
        <v>0.56200000000000006</v>
      </c>
      <c r="CH1251" s="54">
        <v>0.65800000000000003</v>
      </c>
      <c r="CI1251" s="54">
        <v>4.2000000000000003E-2</v>
      </c>
      <c r="CJ1251" s="54">
        <v>48</v>
      </c>
      <c r="CK1251" s="54">
        <v>5.7</v>
      </c>
      <c r="CL1251" s="54">
        <v>7.9000000000000001E-4</v>
      </c>
      <c r="CM1251" s="54">
        <v>0.17599999999999999</v>
      </c>
      <c r="CN1251" s="53" t="s">
        <v>30611</v>
      </c>
      <c r="CO1251" s="54">
        <v>149</v>
      </c>
      <c r="CP1251" s="54">
        <v>163</v>
      </c>
      <c r="CQ1251" s="55">
        <f t="shared" si="19"/>
        <v>0.91411042944785281</v>
      </c>
      <c r="CR1251" s="52" t="s">
        <v>28953</v>
      </c>
    </row>
    <row r="1252" spans="81:96">
      <c r="CC1252" s="52">
        <v>1251</v>
      </c>
      <c r="CD1252" s="53" t="s">
        <v>30756</v>
      </c>
      <c r="CE1252" s="53" t="s">
        <v>30757</v>
      </c>
      <c r="CF1252" s="54">
        <v>372</v>
      </c>
      <c r="CG1252" s="54">
        <v>0.51100000000000001</v>
      </c>
      <c r="CH1252" s="54">
        <v>0.70199999999999996</v>
      </c>
      <c r="CI1252" s="54">
        <v>0.19</v>
      </c>
      <c r="CJ1252" s="54">
        <v>21</v>
      </c>
      <c r="CK1252" s="54" t="s">
        <v>28918</v>
      </c>
      <c r="CL1252" s="54">
        <v>3.1E-4</v>
      </c>
      <c r="CM1252" s="54">
        <v>0.16900000000000001</v>
      </c>
      <c r="CN1252" s="53" t="s">
        <v>30611</v>
      </c>
      <c r="CO1252" s="54">
        <v>150</v>
      </c>
      <c r="CP1252" s="54">
        <v>163</v>
      </c>
      <c r="CQ1252" s="55">
        <f t="shared" si="19"/>
        <v>0.92024539877300615</v>
      </c>
      <c r="CR1252" s="52" t="s">
        <v>28953</v>
      </c>
    </row>
    <row r="1253" spans="81:96">
      <c r="CC1253" s="52">
        <v>1252</v>
      </c>
      <c r="CD1253" s="53" t="s">
        <v>30758</v>
      </c>
      <c r="CE1253" s="53" t="s">
        <v>30759</v>
      </c>
      <c r="CF1253" s="54">
        <v>358</v>
      </c>
      <c r="CG1253" s="54">
        <v>0.44400000000000001</v>
      </c>
      <c r="CH1253" s="54">
        <v>0.40500000000000003</v>
      </c>
      <c r="CI1253" s="54">
        <v>0.06</v>
      </c>
      <c r="CJ1253" s="54">
        <v>50</v>
      </c>
      <c r="CK1253" s="54">
        <v>10</v>
      </c>
      <c r="CL1253" s="54">
        <v>6.4000000000000005E-4</v>
      </c>
      <c r="CM1253" s="54">
        <v>0.16400000000000001</v>
      </c>
      <c r="CN1253" s="53" t="s">
        <v>30611</v>
      </c>
      <c r="CO1253" s="54">
        <v>151</v>
      </c>
      <c r="CP1253" s="54">
        <v>163</v>
      </c>
      <c r="CQ1253" s="55">
        <f t="shared" si="19"/>
        <v>0.92638036809815949</v>
      </c>
      <c r="CR1253" s="52" t="s">
        <v>28953</v>
      </c>
    </row>
    <row r="1254" spans="81:96">
      <c r="CC1254" s="52">
        <v>1253</v>
      </c>
      <c r="CD1254" s="53" t="s">
        <v>30760</v>
      </c>
      <c r="CE1254" s="53" t="s">
        <v>30761</v>
      </c>
      <c r="CF1254" s="54">
        <v>348</v>
      </c>
      <c r="CG1254" s="54">
        <v>0.40400000000000003</v>
      </c>
      <c r="CH1254" s="54">
        <v>0.442</v>
      </c>
      <c r="CI1254" s="54">
        <v>1.6E-2</v>
      </c>
      <c r="CJ1254" s="54">
        <v>122</v>
      </c>
      <c r="CK1254" s="54">
        <v>4.2</v>
      </c>
      <c r="CL1254" s="54">
        <v>9.6000000000000002E-4</v>
      </c>
      <c r="CM1254" s="54">
        <v>9.0999999999999998E-2</v>
      </c>
      <c r="CN1254" s="53" t="s">
        <v>30611</v>
      </c>
      <c r="CO1254" s="54">
        <v>152</v>
      </c>
      <c r="CP1254" s="54">
        <v>163</v>
      </c>
      <c r="CQ1254" s="55">
        <f t="shared" si="19"/>
        <v>0.93251533742331283</v>
      </c>
      <c r="CR1254" s="52" t="s">
        <v>28953</v>
      </c>
    </row>
    <row r="1255" spans="81:96">
      <c r="CC1255" s="52">
        <v>1254</v>
      </c>
      <c r="CD1255" s="53" t="s">
        <v>30762</v>
      </c>
      <c r="CE1255" s="53" t="s">
        <v>30763</v>
      </c>
      <c r="CF1255" s="54">
        <v>410</v>
      </c>
      <c r="CG1255" s="54">
        <v>0.39</v>
      </c>
      <c r="CH1255" s="54">
        <v>0.40500000000000003</v>
      </c>
      <c r="CI1255" s="54">
        <v>0.159</v>
      </c>
      <c r="CJ1255" s="54">
        <v>69</v>
      </c>
      <c r="CK1255" s="54">
        <v>5.7</v>
      </c>
      <c r="CL1255" s="54">
        <v>8.1999999999999998E-4</v>
      </c>
      <c r="CM1255" s="54">
        <v>0.10199999999999999</v>
      </c>
      <c r="CN1255" s="53" t="s">
        <v>30611</v>
      </c>
      <c r="CO1255" s="54">
        <v>153</v>
      </c>
      <c r="CP1255" s="54">
        <v>163</v>
      </c>
      <c r="CQ1255" s="55">
        <f t="shared" si="19"/>
        <v>0.93865030674846628</v>
      </c>
      <c r="CR1255" s="52" t="s">
        <v>28953</v>
      </c>
    </row>
    <row r="1256" spans="81:96">
      <c r="CC1256" s="52">
        <v>1255</v>
      </c>
      <c r="CD1256" s="53" t="s">
        <v>30764</v>
      </c>
      <c r="CE1256" s="53" t="s">
        <v>30765</v>
      </c>
      <c r="CF1256" s="54">
        <v>511</v>
      </c>
      <c r="CG1256" s="54">
        <v>0.38600000000000001</v>
      </c>
      <c r="CH1256" s="54">
        <v>0.55400000000000005</v>
      </c>
      <c r="CI1256" s="54">
        <v>3.7999999999999999E-2</v>
      </c>
      <c r="CJ1256" s="54">
        <v>79</v>
      </c>
      <c r="CK1256" s="54">
        <v>6.9</v>
      </c>
      <c r="CL1256" s="54">
        <v>8.0999999999999996E-4</v>
      </c>
      <c r="CM1256" s="54">
        <v>0.14499999999999999</v>
      </c>
      <c r="CN1256" s="53" t="s">
        <v>30611</v>
      </c>
      <c r="CO1256" s="54">
        <v>154</v>
      </c>
      <c r="CP1256" s="54">
        <v>163</v>
      </c>
      <c r="CQ1256" s="55">
        <f t="shared" si="19"/>
        <v>0.94478527607361962</v>
      </c>
      <c r="CR1256" s="52" t="s">
        <v>28953</v>
      </c>
    </row>
    <row r="1257" spans="81:96">
      <c r="CC1257" s="52">
        <v>1256</v>
      </c>
      <c r="CD1257" s="53" t="s">
        <v>30766</v>
      </c>
      <c r="CE1257" s="53" t="s">
        <v>30767</v>
      </c>
      <c r="CF1257" s="54">
        <v>178</v>
      </c>
      <c r="CG1257" s="54">
        <v>0.375</v>
      </c>
      <c r="CH1257" s="54"/>
      <c r="CI1257" s="54">
        <v>7.0999999999999994E-2</v>
      </c>
      <c r="CJ1257" s="54">
        <v>28</v>
      </c>
      <c r="CK1257" s="54">
        <v>5.7</v>
      </c>
      <c r="CL1257" s="54">
        <v>3.2000000000000003E-4</v>
      </c>
      <c r="CM1257" s="54"/>
      <c r="CN1257" s="53" t="s">
        <v>30611</v>
      </c>
      <c r="CO1257" s="54">
        <v>155</v>
      </c>
      <c r="CP1257" s="54">
        <v>163</v>
      </c>
      <c r="CQ1257" s="55">
        <f t="shared" si="19"/>
        <v>0.95092024539877296</v>
      </c>
      <c r="CR1257" s="52" t="s">
        <v>28953</v>
      </c>
    </row>
    <row r="1258" spans="81:96">
      <c r="CC1258" s="52">
        <v>1257</v>
      </c>
      <c r="CD1258" s="53" t="s">
        <v>29920</v>
      </c>
      <c r="CE1258" s="53" t="s">
        <v>29921</v>
      </c>
      <c r="CF1258" s="54">
        <v>456</v>
      </c>
      <c r="CG1258" s="54">
        <v>0.33700000000000002</v>
      </c>
      <c r="CH1258" s="54">
        <v>0.32200000000000001</v>
      </c>
      <c r="CI1258" s="54"/>
      <c r="CJ1258" s="54">
        <v>0</v>
      </c>
      <c r="CK1258" s="54" t="s">
        <v>28918</v>
      </c>
      <c r="CL1258" s="54">
        <v>6.4000000000000005E-4</v>
      </c>
      <c r="CM1258" s="54">
        <v>9.7000000000000003E-2</v>
      </c>
      <c r="CN1258" s="53" t="s">
        <v>30611</v>
      </c>
      <c r="CO1258" s="54">
        <v>156</v>
      </c>
      <c r="CP1258" s="54">
        <v>163</v>
      </c>
      <c r="CQ1258" s="55">
        <f t="shared" si="19"/>
        <v>0.95705521472392641</v>
      </c>
      <c r="CR1258" s="52" t="s">
        <v>28953</v>
      </c>
    </row>
    <row r="1259" spans="81:96">
      <c r="CC1259" s="52">
        <v>1258</v>
      </c>
      <c r="CD1259" s="53" t="s">
        <v>30768</v>
      </c>
      <c r="CE1259" s="53" t="s">
        <v>30769</v>
      </c>
      <c r="CF1259" s="54">
        <v>471</v>
      </c>
      <c r="CG1259" s="54">
        <v>0.3</v>
      </c>
      <c r="CH1259" s="54">
        <v>0.41099999999999998</v>
      </c>
      <c r="CI1259" s="54">
        <v>1.2E-2</v>
      </c>
      <c r="CJ1259" s="54">
        <v>169</v>
      </c>
      <c r="CK1259" s="54">
        <v>5.2</v>
      </c>
      <c r="CL1259" s="54">
        <v>1.0399999999999999E-3</v>
      </c>
      <c r="CM1259" s="54">
        <v>8.6999999999999994E-2</v>
      </c>
      <c r="CN1259" s="53" t="s">
        <v>30611</v>
      </c>
      <c r="CO1259" s="54">
        <v>157</v>
      </c>
      <c r="CP1259" s="54">
        <v>163</v>
      </c>
      <c r="CQ1259" s="55">
        <f t="shared" si="19"/>
        <v>0.96319018404907975</v>
      </c>
      <c r="CR1259" s="52" t="s">
        <v>28953</v>
      </c>
    </row>
    <row r="1260" spans="81:96">
      <c r="CC1260" s="52">
        <v>1259</v>
      </c>
      <c r="CD1260" s="53" t="s">
        <v>30770</v>
      </c>
      <c r="CE1260" s="53" t="s">
        <v>30771</v>
      </c>
      <c r="CF1260" s="54">
        <v>225</v>
      </c>
      <c r="CG1260" s="54">
        <v>0.28799999999999998</v>
      </c>
      <c r="CH1260" s="54">
        <v>0.316</v>
      </c>
      <c r="CI1260" s="54">
        <v>5.5E-2</v>
      </c>
      <c r="CJ1260" s="54">
        <v>55</v>
      </c>
      <c r="CK1260" s="54">
        <v>5.8</v>
      </c>
      <c r="CL1260" s="54">
        <v>4.2999999999999999E-4</v>
      </c>
      <c r="CM1260" s="54">
        <v>7.4999999999999997E-2</v>
      </c>
      <c r="CN1260" s="53" t="s">
        <v>30611</v>
      </c>
      <c r="CO1260" s="54">
        <v>158</v>
      </c>
      <c r="CP1260" s="54">
        <v>163</v>
      </c>
      <c r="CQ1260" s="55">
        <f t="shared" si="19"/>
        <v>0.96932515337423308</v>
      </c>
      <c r="CR1260" s="52" t="s">
        <v>28953</v>
      </c>
    </row>
    <row r="1261" spans="81:96">
      <c r="CC1261" s="52">
        <v>1260</v>
      </c>
      <c r="CD1261" s="53" t="s">
        <v>14762</v>
      </c>
      <c r="CE1261" s="53" t="s">
        <v>30772</v>
      </c>
      <c r="CF1261" s="54">
        <v>184</v>
      </c>
      <c r="CG1261" s="54">
        <v>0.27900000000000003</v>
      </c>
      <c r="CH1261" s="54">
        <v>0.34699999999999998</v>
      </c>
      <c r="CI1261" s="54">
        <v>6.7000000000000004E-2</v>
      </c>
      <c r="CJ1261" s="54">
        <v>163</v>
      </c>
      <c r="CK1261" s="54">
        <v>4</v>
      </c>
      <c r="CL1261" s="54">
        <v>3.6999999999999999E-4</v>
      </c>
      <c r="CM1261" s="54">
        <v>5.6000000000000001E-2</v>
      </c>
      <c r="CN1261" s="53" t="s">
        <v>30611</v>
      </c>
      <c r="CO1261" s="54">
        <v>159</v>
      </c>
      <c r="CP1261" s="54">
        <v>163</v>
      </c>
      <c r="CQ1261" s="55">
        <f t="shared" si="19"/>
        <v>0.97546012269938653</v>
      </c>
      <c r="CR1261" s="52" t="s">
        <v>28953</v>
      </c>
    </row>
    <row r="1262" spans="81:96">
      <c r="CC1262" s="52">
        <v>1261</v>
      </c>
      <c r="CD1262" s="53" t="s">
        <v>30773</v>
      </c>
      <c r="CE1262" s="53" t="s">
        <v>30774</v>
      </c>
      <c r="CF1262" s="54">
        <v>217</v>
      </c>
      <c r="CG1262" s="54">
        <v>0.20499999999999999</v>
      </c>
      <c r="CH1262" s="54">
        <v>0.22500000000000001</v>
      </c>
      <c r="CI1262" s="54">
        <v>5.1999999999999998E-2</v>
      </c>
      <c r="CJ1262" s="54">
        <v>77</v>
      </c>
      <c r="CK1262" s="54">
        <v>5.8</v>
      </c>
      <c r="CL1262" s="54">
        <v>3.5E-4</v>
      </c>
      <c r="CM1262" s="54">
        <v>4.4999999999999998E-2</v>
      </c>
      <c r="CN1262" s="53" t="s">
        <v>30611</v>
      </c>
      <c r="CO1262" s="54">
        <v>160</v>
      </c>
      <c r="CP1262" s="54">
        <v>163</v>
      </c>
      <c r="CQ1262" s="55">
        <f t="shared" si="19"/>
        <v>0.98159509202453987</v>
      </c>
      <c r="CR1262" s="52" t="s">
        <v>28953</v>
      </c>
    </row>
    <row r="1263" spans="81:96">
      <c r="CC1263" s="52">
        <v>1262</v>
      </c>
      <c r="CD1263" s="53" t="s">
        <v>30775</v>
      </c>
      <c r="CE1263" s="53" t="s">
        <v>30776</v>
      </c>
      <c r="CF1263" s="54">
        <v>50</v>
      </c>
      <c r="CG1263" s="54">
        <v>7.3999999999999996E-2</v>
      </c>
      <c r="CH1263" s="54">
        <v>0.152</v>
      </c>
      <c r="CI1263" s="54">
        <v>0</v>
      </c>
      <c r="CJ1263" s="54">
        <v>25</v>
      </c>
      <c r="CK1263" s="54"/>
      <c r="CL1263" s="54">
        <v>5.0000000000000002E-5</v>
      </c>
      <c r="CM1263" s="54">
        <v>2.9000000000000001E-2</v>
      </c>
      <c r="CN1263" s="53" t="s">
        <v>30611</v>
      </c>
      <c r="CO1263" s="54">
        <v>161</v>
      </c>
      <c r="CP1263" s="54">
        <v>163</v>
      </c>
      <c r="CQ1263" s="55">
        <f t="shared" si="19"/>
        <v>0.98773006134969321</v>
      </c>
      <c r="CR1263" s="52" t="s">
        <v>28953</v>
      </c>
    </row>
    <row r="1264" spans="81:96">
      <c r="CC1264" s="52">
        <v>1263</v>
      </c>
      <c r="CD1264" s="53" t="s">
        <v>30777</v>
      </c>
      <c r="CE1264" s="53" t="s">
        <v>30778</v>
      </c>
      <c r="CF1264" s="54">
        <v>37</v>
      </c>
      <c r="CG1264" s="54">
        <v>0.05</v>
      </c>
      <c r="CH1264" s="54">
        <v>3.2000000000000001E-2</v>
      </c>
      <c r="CI1264" s="54">
        <v>3.1E-2</v>
      </c>
      <c r="CJ1264" s="54">
        <v>98</v>
      </c>
      <c r="CK1264" s="54"/>
      <c r="CL1264" s="54">
        <v>2.0000000000000002E-5</v>
      </c>
      <c r="CM1264" s="54">
        <v>3.0000000000000001E-3</v>
      </c>
      <c r="CN1264" s="53" t="s">
        <v>30611</v>
      </c>
      <c r="CO1264" s="54">
        <v>162</v>
      </c>
      <c r="CP1264" s="54">
        <v>163</v>
      </c>
      <c r="CQ1264" s="55">
        <f t="shared" si="19"/>
        <v>0.99386503067484666</v>
      </c>
      <c r="CR1264" s="52" t="s">
        <v>28953</v>
      </c>
    </row>
    <row r="1265" spans="81:96">
      <c r="CC1265" s="52">
        <v>1264</v>
      </c>
      <c r="CD1265" s="53" t="s">
        <v>30779</v>
      </c>
      <c r="CE1265" s="53" t="s">
        <v>30780</v>
      </c>
      <c r="CF1265" s="54">
        <v>7</v>
      </c>
      <c r="CG1265" s="54">
        <v>4.5999999999999999E-2</v>
      </c>
      <c r="CH1265" s="54">
        <v>2.4E-2</v>
      </c>
      <c r="CI1265" s="54">
        <v>0</v>
      </c>
      <c r="CJ1265" s="54">
        <v>25</v>
      </c>
      <c r="CK1265" s="54"/>
      <c r="CL1265" s="54">
        <v>4.0000000000000003E-5</v>
      </c>
      <c r="CM1265" s="54">
        <v>1.9E-2</v>
      </c>
      <c r="CN1265" s="53" t="s">
        <v>30611</v>
      </c>
      <c r="CO1265" s="54">
        <v>163</v>
      </c>
      <c r="CP1265" s="54">
        <v>163</v>
      </c>
      <c r="CQ1265" s="55">
        <f t="shared" si="19"/>
        <v>1</v>
      </c>
      <c r="CR1265" s="52" t="s">
        <v>28953</v>
      </c>
    </row>
    <row r="1266" spans="81:96">
      <c r="CC1266" s="52">
        <v>1265</v>
      </c>
      <c r="CD1266" s="53" t="s">
        <v>30781</v>
      </c>
      <c r="CE1266" s="53" t="s">
        <v>30782</v>
      </c>
      <c r="CF1266" s="54">
        <v>80926</v>
      </c>
      <c r="CG1266" s="54">
        <v>16.503</v>
      </c>
      <c r="CH1266" s="54">
        <v>14.987</v>
      </c>
      <c r="CI1266" s="54">
        <v>4.67</v>
      </c>
      <c r="CJ1266" s="54">
        <v>433</v>
      </c>
      <c r="CK1266" s="54">
        <v>6.9</v>
      </c>
      <c r="CL1266" s="54">
        <v>0.21274999999999999</v>
      </c>
      <c r="CM1266" s="54">
        <v>6.0220000000000002</v>
      </c>
      <c r="CN1266" s="53" t="s">
        <v>30783</v>
      </c>
      <c r="CO1266" s="54">
        <v>1</v>
      </c>
      <c r="CP1266" s="54">
        <v>123</v>
      </c>
      <c r="CQ1266" s="55">
        <f t="shared" si="19"/>
        <v>8.130081300813009E-3</v>
      </c>
      <c r="CR1266" s="52" t="s">
        <v>28907</v>
      </c>
    </row>
    <row r="1267" spans="81:96">
      <c r="CC1267" s="52">
        <v>1266</v>
      </c>
      <c r="CD1267" s="53" t="s">
        <v>30784</v>
      </c>
      <c r="CE1267" s="53" t="s">
        <v>30785</v>
      </c>
      <c r="CF1267" s="54">
        <v>38544</v>
      </c>
      <c r="CG1267" s="54">
        <v>15.202999999999999</v>
      </c>
      <c r="CH1267" s="54">
        <v>13.651999999999999</v>
      </c>
      <c r="CI1267" s="54">
        <v>3.8889999999999998</v>
      </c>
      <c r="CJ1267" s="54">
        <v>289</v>
      </c>
      <c r="CK1267" s="54">
        <v>5.4</v>
      </c>
      <c r="CL1267" s="54">
        <v>0.12489</v>
      </c>
      <c r="CM1267" s="54">
        <v>5.3869999999999996</v>
      </c>
      <c r="CN1267" s="53" t="s">
        <v>30783</v>
      </c>
      <c r="CO1267" s="54">
        <v>2</v>
      </c>
      <c r="CP1267" s="54">
        <v>123</v>
      </c>
      <c r="CQ1267" s="55">
        <f t="shared" si="19"/>
        <v>1.6260162601626018E-2</v>
      </c>
      <c r="CR1267" s="52" t="s">
        <v>28907</v>
      </c>
    </row>
    <row r="1268" spans="81:96">
      <c r="CC1268" s="52">
        <v>1267</v>
      </c>
      <c r="CD1268" s="53" t="s">
        <v>30786</v>
      </c>
      <c r="CE1268" s="53" t="s">
        <v>30787</v>
      </c>
      <c r="CF1268" s="54">
        <v>155571</v>
      </c>
      <c r="CG1268" s="54">
        <v>15.073</v>
      </c>
      <c r="CH1268" s="54">
        <v>15.457000000000001</v>
      </c>
      <c r="CI1268" s="54">
        <v>4.508</v>
      </c>
      <c r="CJ1268" s="54">
        <v>423</v>
      </c>
      <c r="CK1268" s="54">
        <v>9.6999999999999993</v>
      </c>
      <c r="CL1268" s="54">
        <v>0.27925</v>
      </c>
      <c r="CM1268" s="54">
        <v>6.3330000000000002</v>
      </c>
      <c r="CN1268" s="53" t="s">
        <v>30783</v>
      </c>
      <c r="CO1268" s="54">
        <v>3</v>
      </c>
      <c r="CP1268" s="54">
        <v>123</v>
      </c>
      <c r="CQ1268" s="55">
        <f t="shared" si="19"/>
        <v>2.4390243902439025E-2</v>
      </c>
      <c r="CR1268" s="52" t="s">
        <v>28907</v>
      </c>
    </row>
    <row r="1269" spans="81:96">
      <c r="CC1269" s="52">
        <v>1268</v>
      </c>
      <c r="CD1269" s="53" t="s">
        <v>30788</v>
      </c>
      <c r="CE1269" s="53" t="s">
        <v>30789</v>
      </c>
      <c r="CF1269" s="54">
        <v>47773</v>
      </c>
      <c r="CG1269" s="54">
        <v>11.019</v>
      </c>
      <c r="CH1269" s="54">
        <v>10.965</v>
      </c>
      <c r="CI1269" s="54">
        <v>3.4390000000000001</v>
      </c>
      <c r="CJ1269" s="54">
        <v>246</v>
      </c>
      <c r="CK1269" s="54">
        <v>8.8000000000000007</v>
      </c>
      <c r="CL1269" s="54">
        <v>8.2680000000000003E-2</v>
      </c>
      <c r="CM1269" s="54">
        <v>3.7949999999999999</v>
      </c>
      <c r="CN1269" s="53" t="s">
        <v>30783</v>
      </c>
      <c r="CO1269" s="54">
        <v>4</v>
      </c>
      <c r="CP1269" s="54">
        <v>123</v>
      </c>
      <c r="CQ1269" s="55">
        <f t="shared" si="19"/>
        <v>3.2520325203252036E-2</v>
      </c>
      <c r="CR1269" s="52" t="s">
        <v>28907</v>
      </c>
    </row>
    <row r="1270" spans="81:96">
      <c r="CC1270" s="52">
        <v>1269</v>
      </c>
      <c r="CD1270" s="53" t="s">
        <v>30790</v>
      </c>
      <c r="CE1270" s="53" t="s">
        <v>30791</v>
      </c>
      <c r="CF1270" s="54">
        <v>2647</v>
      </c>
      <c r="CG1270" s="54">
        <v>9.1829999999999998</v>
      </c>
      <c r="CH1270" s="54">
        <v>9.7609999999999992</v>
      </c>
      <c r="CI1270" s="54">
        <v>2.0190000000000001</v>
      </c>
      <c r="CJ1270" s="54">
        <v>52</v>
      </c>
      <c r="CK1270" s="54">
        <v>3.4</v>
      </c>
      <c r="CL1270" s="54">
        <v>1.5820000000000001E-2</v>
      </c>
      <c r="CM1270" s="54">
        <v>3.8460000000000001</v>
      </c>
      <c r="CN1270" s="53" t="s">
        <v>30783</v>
      </c>
      <c r="CO1270" s="54">
        <v>5</v>
      </c>
      <c r="CP1270" s="54">
        <v>123</v>
      </c>
      <c r="CQ1270" s="55">
        <f t="shared" si="19"/>
        <v>4.065040650406504E-2</v>
      </c>
      <c r="CR1270" s="52" t="s">
        <v>28907</v>
      </c>
    </row>
    <row r="1271" spans="81:96">
      <c r="CC1271" s="52">
        <v>1270</v>
      </c>
      <c r="CD1271" s="53" t="s">
        <v>30792</v>
      </c>
      <c r="CE1271" s="53" t="s">
        <v>30793</v>
      </c>
      <c r="CF1271" s="54">
        <v>5235</v>
      </c>
      <c r="CG1271" s="54">
        <v>7.3449999999999998</v>
      </c>
      <c r="CH1271" s="54">
        <v>7.077</v>
      </c>
      <c r="CI1271" s="54">
        <v>1.7889999999999999</v>
      </c>
      <c r="CJ1271" s="54">
        <v>133</v>
      </c>
      <c r="CK1271" s="54">
        <v>3.5</v>
      </c>
      <c r="CL1271" s="54">
        <v>3.1469999999999998E-2</v>
      </c>
      <c r="CM1271" s="54">
        <v>3.0539999999999998</v>
      </c>
      <c r="CN1271" s="53" t="s">
        <v>30783</v>
      </c>
      <c r="CO1271" s="54">
        <v>6</v>
      </c>
      <c r="CP1271" s="54">
        <v>123</v>
      </c>
      <c r="CQ1271" s="55">
        <f t="shared" si="19"/>
        <v>4.878048780487805E-2</v>
      </c>
      <c r="CR1271" s="52" t="s">
        <v>28907</v>
      </c>
    </row>
    <row r="1272" spans="81:96">
      <c r="CC1272" s="52">
        <v>1271</v>
      </c>
      <c r="CD1272" s="53" t="s">
        <v>30794</v>
      </c>
      <c r="CE1272" s="53" t="s">
        <v>30795</v>
      </c>
      <c r="CF1272" s="54">
        <v>4390</v>
      </c>
      <c r="CG1272" s="54">
        <v>7.1879999999999997</v>
      </c>
      <c r="CH1272" s="54">
        <v>6.7539999999999996</v>
      </c>
      <c r="CI1272" s="54">
        <v>2.0219999999999998</v>
      </c>
      <c r="CJ1272" s="54">
        <v>89</v>
      </c>
      <c r="CK1272" s="54">
        <v>3.6</v>
      </c>
      <c r="CL1272" s="54">
        <v>2.461E-2</v>
      </c>
      <c r="CM1272" s="54">
        <v>2.7770000000000001</v>
      </c>
      <c r="CN1272" s="53" t="s">
        <v>30783</v>
      </c>
      <c r="CO1272" s="54">
        <v>7</v>
      </c>
      <c r="CP1272" s="54">
        <v>123</v>
      </c>
      <c r="CQ1272" s="55">
        <f t="shared" si="19"/>
        <v>5.6910569105691054E-2</v>
      </c>
      <c r="CR1272" s="52" t="s">
        <v>28907</v>
      </c>
    </row>
    <row r="1273" spans="81:96">
      <c r="CC1273" s="52">
        <v>1272</v>
      </c>
      <c r="CD1273" s="53" t="s">
        <v>30796</v>
      </c>
      <c r="CE1273" s="53" t="s">
        <v>30797</v>
      </c>
      <c r="CF1273" s="54">
        <v>8562</v>
      </c>
      <c r="CG1273" s="54">
        <v>6.65</v>
      </c>
      <c r="CH1273" s="54">
        <v>4.9139999999999997</v>
      </c>
      <c r="CI1273" s="54">
        <v>1.5760000000000001</v>
      </c>
      <c r="CJ1273" s="54">
        <v>144</v>
      </c>
      <c r="CK1273" s="54">
        <v>5.5</v>
      </c>
      <c r="CL1273" s="54">
        <v>2.435E-2</v>
      </c>
      <c r="CM1273" s="54">
        <v>1.7490000000000001</v>
      </c>
      <c r="CN1273" s="53" t="s">
        <v>30783</v>
      </c>
      <c r="CO1273" s="54">
        <v>8</v>
      </c>
      <c r="CP1273" s="54">
        <v>123</v>
      </c>
      <c r="CQ1273" s="55">
        <f t="shared" si="19"/>
        <v>6.5040650406504072E-2</v>
      </c>
      <c r="CR1273" s="52" t="s">
        <v>28907</v>
      </c>
    </row>
    <row r="1274" spans="81:96">
      <c r="CC1274" s="52">
        <v>1273</v>
      </c>
      <c r="CD1274" s="53" t="s">
        <v>30798</v>
      </c>
      <c r="CE1274" s="53" t="s">
        <v>30799</v>
      </c>
      <c r="CF1274" s="54">
        <v>7181</v>
      </c>
      <c r="CG1274" s="54">
        <v>6.5259999999999998</v>
      </c>
      <c r="CH1274" s="54">
        <v>5.6310000000000002</v>
      </c>
      <c r="CI1274" s="54">
        <v>0.86099999999999999</v>
      </c>
      <c r="CJ1274" s="54">
        <v>151</v>
      </c>
      <c r="CK1274" s="54">
        <v>4.7</v>
      </c>
      <c r="CL1274" s="54">
        <v>2.3539999999999998E-2</v>
      </c>
      <c r="CM1274" s="54">
        <v>1.8720000000000001</v>
      </c>
      <c r="CN1274" s="53" t="s">
        <v>30783</v>
      </c>
      <c r="CO1274" s="54">
        <v>9</v>
      </c>
      <c r="CP1274" s="54">
        <v>123</v>
      </c>
      <c r="CQ1274" s="55">
        <f t="shared" si="19"/>
        <v>7.3170731707317069E-2</v>
      </c>
      <c r="CR1274" s="52" t="s">
        <v>28907</v>
      </c>
    </row>
    <row r="1275" spans="81:96">
      <c r="CC1275" s="52">
        <v>1274</v>
      </c>
      <c r="CD1275" s="53" t="s">
        <v>30800</v>
      </c>
      <c r="CE1275" s="53" t="s">
        <v>30801</v>
      </c>
      <c r="CF1275" s="54">
        <v>2718</v>
      </c>
      <c r="CG1275" s="54">
        <v>6.3239999999999998</v>
      </c>
      <c r="CH1275" s="54">
        <v>6.5250000000000004</v>
      </c>
      <c r="CI1275" s="54">
        <v>1.373</v>
      </c>
      <c r="CJ1275" s="54">
        <v>83</v>
      </c>
      <c r="CK1275" s="54">
        <v>3.3</v>
      </c>
      <c r="CL1275" s="54">
        <v>1.763E-2</v>
      </c>
      <c r="CM1275" s="54">
        <v>2.93</v>
      </c>
      <c r="CN1275" s="53" t="s">
        <v>30783</v>
      </c>
      <c r="CO1275" s="54">
        <v>10</v>
      </c>
      <c r="CP1275" s="54">
        <v>123</v>
      </c>
      <c r="CQ1275" s="55">
        <f t="shared" si="19"/>
        <v>8.1300813008130079E-2</v>
      </c>
      <c r="CR1275" s="52" t="s">
        <v>28907</v>
      </c>
    </row>
    <row r="1276" spans="81:96">
      <c r="CC1276" s="52">
        <v>1275</v>
      </c>
      <c r="CD1276" s="53" t="s">
        <v>30802</v>
      </c>
      <c r="CE1276" s="53" t="s">
        <v>30803</v>
      </c>
      <c r="CF1276" s="54">
        <v>21783</v>
      </c>
      <c r="CG1276" s="54">
        <v>5.94</v>
      </c>
      <c r="CH1276" s="54">
        <v>5.992</v>
      </c>
      <c r="CI1276" s="54">
        <v>1.4239999999999999</v>
      </c>
      <c r="CJ1276" s="54">
        <v>210</v>
      </c>
      <c r="CK1276" s="54">
        <v>7.9</v>
      </c>
      <c r="CL1276" s="54">
        <v>3.9699999999999999E-2</v>
      </c>
      <c r="CM1276" s="54">
        <v>1.9259999999999999</v>
      </c>
      <c r="CN1276" s="53" t="s">
        <v>30783</v>
      </c>
      <c r="CO1276" s="54">
        <v>11</v>
      </c>
      <c r="CP1276" s="54">
        <v>123</v>
      </c>
      <c r="CQ1276" s="55">
        <f t="shared" si="19"/>
        <v>8.943089430894309E-2</v>
      </c>
      <c r="CR1276" s="52" t="s">
        <v>28907</v>
      </c>
    </row>
    <row r="1277" spans="81:96">
      <c r="CC1277" s="52">
        <v>1276</v>
      </c>
      <c r="CD1277" s="53" t="s">
        <v>30804</v>
      </c>
      <c r="CE1277" s="53" t="s">
        <v>30805</v>
      </c>
      <c r="CF1277" s="54">
        <v>2725</v>
      </c>
      <c r="CG1277" s="54">
        <v>5.9059999999999997</v>
      </c>
      <c r="CH1277" s="54">
        <v>5.923</v>
      </c>
      <c r="CI1277" s="54">
        <v>0.89</v>
      </c>
      <c r="CJ1277" s="54">
        <v>109</v>
      </c>
      <c r="CK1277" s="54">
        <v>3.4</v>
      </c>
      <c r="CL1277" s="54">
        <v>1.9470000000000001E-2</v>
      </c>
      <c r="CM1277" s="54">
        <v>2.9620000000000002</v>
      </c>
      <c r="CN1277" s="53" t="s">
        <v>30783</v>
      </c>
      <c r="CO1277" s="54">
        <v>12</v>
      </c>
      <c r="CP1277" s="54">
        <v>123</v>
      </c>
      <c r="CQ1277" s="55">
        <f t="shared" si="19"/>
        <v>9.7560975609756101E-2</v>
      </c>
      <c r="CR1277" s="52" t="s">
        <v>28907</v>
      </c>
    </row>
    <row r="1278" spans="81:96">
      <c r="CC1278" s="52">
        <v>1277</v>
      </c>
      <c r="CD1278" s="53" t="s">
        <v>30806</v>
      </c>
      <c r="CE1278" s="53" t="s">
        <v>30807</v>
      </c>
      <c r="CF1278" s="54">
        <v>3540</v>
      </c>
      <c r="CG1278" s="54">
        <v>5.867</v>
      </c>
      <c r="CH1278" s="54">
        <v>6.407</v>
      </c>
      <c r="CI1278" s="54">
        <v>1.5589999999999999</v>
      </c>
      <c r="CJ1278" s="54">
        <v>111</v>
      </c>
      <c r="CK1278" s="54">
        <v>3.3</v>
      </c>
      <c r="CL1278" s="54">
        <v>2.0289999999999999E-2</v>
      </c>
      <c r="CM1278" s="54">
        <v>2.613</v>
      </c>
      <c r="CN1278" s="53" t="s">
        <v>30783</v>
      </c>
      <c r="CO1278" s="54">
        <v>13</v>
      </c>
      <c r="CP1278" s="54">
        <v>123</v>
      </c>
      <c r="CQ1278" s="55">
        <f t="shared" si="19"/>
        <v>0.10569105691056911</v>
      </c>
      <c r="CR1278" s="52" t="s">
        <v>28907</v>
      </c>
    </row>
    <row r="1279" spans="81:96">
      <c r="CC1279" s="52">
        <v>1278</v>
      </c>
      <c r="CD1279" s="53" t="s">
        <v>30808</v>
      </c>
      <c r="CE1279" s="53" t="s">
        <v>30809</v>
      </c>
      <c r="CF1279" s="54">
        <v>14939</v>
      </c>
      <c r="CG1279" s="54">
        <v>5.5949999999999998</v>
      </c>
      <c r="CH1279" s="54">
        <v>4.782</v>
      </c>
      <c r="CI1279" s="54">
        <v>2</v>
      </c>
      <c r="CJ1279" s="54">
        <v>225</v>
      </c>
      <c r="CK1279" s="54">
        <v>6.7</v>
      </c>
      <c r="CL1279" s="54">
        <v>4.1709999999999997E-2</v>
      </c>
      <c r="CM1279" s="54">
        <v>1.974</v>
      </c>
      <c r="CN1279" s="53" t="s">
        <v>30783</v>
      </c>
      <c r="CO1279" s="54">
        <v>14</v>
      </c>
      <c r="CP1279" s="54">
        <v>123</v>
      </c>
      <c r="CQ1279" s="55">
        <f t="shared" si="19"/>
        <v>0.11382113821138211</v>
      </c>
      <c r="CR1279" s="52" t="s">
        <v>28907</v>
      </c>
    </row>
    <row r="1280" spans="81:96">
      <c r="CC1280" s="52">
        <v>1279</v>
      </c>
      <c r="CD1280" s="53" t="s">
        <v>30810</v>
      </c>
      <c r="CE1280" s="53" t="s">
        <v>30811</v>
      </c>
      <c r="CF1280" s="54">
        <v>2786</v>
      </c>
      <c r="CG1280" s="54">
        <v>5.5549999999999997</v>
      </c>
      <c r="CH1280" s="54">
        <v>6.1310000000000002</v>
      </c>
      <c r="CI1280" s="54">
        <v>1.367</v>
      </c>
      <c r="CJ1280" s="54">
        <v>98</v>
      </c>
      <c r="CK1280" s="54">
        <v>3.3</v>
      </c>
      <c r="CL1280" s="54">
        <v>1.7590000000000001E-2</v>
      </c>
      <c r="CM1280" s="54">
        <v>2.6880000000000002</v>
      </c>
      <c r="CN1280" s="53" t="s">
        <v>30783</v>
      </c>
      <c r="CO1280" s="54">
        <v>15</v>
      </c>
      <c r="CP1280" s="54">
        <v>123</v>
      </c>
      <c r="CQ1280" s="55">
        <f t="shared" si="19"/>
        <v>0.12195121951219512</v>
      </c>
      <c r="CR1280" s="52" t="s">
        <v>28907</v>
      </c>
    </row>
    <row r="1281" spans="81:96">
      <c r="CC1281" s="52">
        <v>1280</v>
      </c>
      <c r="CD1281" s="53" t="s">
        <v>30812</v>
      </c>
      <c r="CE1281" s="53" t="s">
        <v>30813</v>
      </c>
      <c r="CF1281" s="54">
        <v>3516</v>
      </c>
      <c r="CG1281" s="54">
        <v>5.4139999999999997</v>
      </c>
      <c r="CH1281" s="54">
        <v>4.9429999999999996</v>
      </c>
      <c r="CI1281" s="54">
        <v>0.80400000000000005</v>
      </c>
      <c r="CJ1281" s="54">
        <v>46</v>
      </c>
      <c r="CK1281" s="54">
        <v>5.0999999999999996</v>
      </c>
      <c r="CL1281" s="54">
        <v>9.75E-3</v>
      </c>
      <c r="CM1281" s="54">
        <v>1.528</v>
      </c>
      <c r="CN1281" s="53" t="s">
        <v>30783</v>
      </c>
      <c r="CO1281" s="54">
        <v>16</v>
      </c>
      <c r="CP1281" s="54">
        <v>123</v>
      </c>
      <c r="CQ1281" s="55">
        <f t="shared" si="19"/>
        <v>0.13008130081300814</v>
      </c>
      <c r="CR1281" s="52" t="s">
        <v>28907</v>
      </c>
    </row>
    <row r="1282" spans="81:96">
      <c r="CC1282" s="52">
        <v>1281</v>
      </c>
      <c r="CD1282" s="53" t="s">
        <v>30814</v>
      </c>
      <c r="CE1282" s="53" t="s">
        <v>30815</v>
      </c>
      <c r="CF1282" s="54">
        <v>8290</v>
      </c>
      <c r="CG1282" s="54">
        <v>5.0759999999999996</v>
      </c>
      <c r="CH1282" s="54">
        <v>4.5110000000000001</v>
      </c>
      <c r="CI1282" s="54">
        <v>1.0509999999999999</v>
      </c>
      <c r="CJ1282" s="54">
        <v>292</v>
      </c>
      <c r="CK1282" s="54">
        <v>4.3</v>
      </c>
      <c r="CL1282" s="54">
        <v>3.5650000000000001E-2</v>
      </c>
      <c r="CM1282" s="54">
        <v>1.8340000000000001</v>
      </c>
      <c r="CN1282" s="53" t="s">
        <v>30783</v>
      </c>
      <c r="CO1282" s="54">
        <v>17</v>
      </c>
      <c r="CP1282" s="54">
        <v>123</v>
      </c>
      <c r="CQ1282" s="55">
        <f t="shared" ref="CQ1282:CQ1345" si="20">CO1282/CP1282</f>
        <v>0.13821138211382114</v>
      </c>
      <c r="CR1282" s="52" t="s">
        <v>28907</v>
      </c>
    </row>
    <row r="1283" spans="81:96">
      <c r="CC1283" s="52">
        <v>1282</v>
      </c>
      <c r="CD1283" s="53" t="s">
        <v>30816</v>
      </c>
      <c r="CE1283" s="53" t="s">
        <v>30817</v>
      </c>
      <c r="CF1283" s="54">
        <v>2741</v>
      </c>
      <c r="CG1283" s="54">
        <v>4.7190000000000003</v>
      </c>
      <c r="CH1283" s="54">
        <v>4.4279999999999999</v>
      </c>
      <c r="CI1283" s="54">
        <v>0.66700000000000004</v>
      </c>
      <c r="CJ1283" s="54">
        <v>96</v>
      </c>
      <c r="CK1283" s="54">
        <v>4.0999999999999996</v>
      </c>
      <c r="CL1283" s="54">
        <v>1.145E-2</v>
      </c>
      <c r="CM1283" s="54">
        <v>1.7849999999999999</v>
      </c>
      <c r="CN1283" s="53" t="s">
        <v>30783</v>
      </c>
      <c r="CO1283" s="54">
        <v>18</v>
      </c>
      <c r="CP1283" s="54">
        <v>123</v>
      </c>
      <c r="CQ1283" s="55">
        <f t="shared" si="20"/>
        <v>0.14634146341463414</v>
      </c>
      <c r="CR1283" s="52" t="s">
        <v>28907</v>
      </c>
    </row>
    <row r="1284" spans="81:96">
      <c r="CC1284" s="52">
        <v>1283</v>
      </c>
      <c r="CD1284" s="53" t="s">
        <v>30818</v>
      </c>
      <c r="CE1284" s="53" t="s">
        <v>30819</v>
      </c>
      <c r="CF1284" s="54">
        <v>3666</v>
      </c>
      <c r="CG1284" s="54">
        <v>4.6779999999999999</v>
      </c>
      <c r="CH1284" s="54">
        <v>5.6269999999999998</v>
      </c>
      <c r="CI1284" s="54">
        <v>0.98499999999999999</v>
      </c>
      <c r="CJ1284" s="54">
        <v>137</v>
      </c>
      <c r="CK1284" s="54">
        <v>3.5</v>
      </c>
      <c r="CL1284" s="54">
        <v>2.205E-2</v>
      </c>
      <c r="CM1284" s="54">
        <v>2.4529999999999998</v>
      </c>
      <c r="CN1284" s="53" t="s">
        <v>30783</v>
      </c>
      <c r="CO1284" s="54">
        <v>19</v>
      </c>
      <c r="CP1284" s="54">
        <v>123</v>
      </c>
      <c r="CQ1284" s="55">
        <f t="shared" si="20"/>
        <v>0.15447154471544716</v>
      </c>
      <c r="CR1284" s="52" t="s">
        <v>28907</v>
      </c>
    </row>
    <row r="1285" spans="81:96">
      <c r="CC1285" s="52">
        <v>1284</v>
      </c>
      <c r="CD1285" s="53" t="s">
        <v>30820</v>
      </c>
      <c r="CE1285" s="53" t="s">
        <v>30821</v>
      </c>
      <c r="CF1285" s="54">
        <v>12475</v>
      </c>
      <c r="CG1285" s="54">
        <v>4.6550000000000002</v>
      </c>
      <c r="CH1285" s="54">
        <v>5.0389999999999997</v>
      </c>
      <c r="CI1285" s="54">
        <v>1.1659999999999999</v>
      </c>
      <c r="CJ1285" s="54">
        <v>223</v>
      </c>
      <c r="CK1285" s="54">
        <v>6.3</v>
      </c>
      <c r="CL1285" s="54">
        <v>2.8340000000000001E-2</v>
      </c>
      <c r="CM1285" s="54">
        <v>1.5720000000000001</v>
      </c>
      <c r="CN1285" s="53" t="s">
        <v>30783</v>
      </c>
      <c r="CO1285" s="54">
        <v>20</v>
      </c>
      <c r="CP1285" s="54">
        <v>123</v>
      </c>
      <c r="CQ1285" s="55">
        <f t="shared" si="20"/>
        <v>0.16260162601626016</v>
      </c>
      <c r="CR1285" s="52" t="s">
        <v>28907</v>
      </c>
    </row>
    <row r="1286" spans="81:96">
      <c r="CC1286" s="52">
        <v>1285</v>
      </c>
      <c r="CD1286" s="53" t="s">
        <v>30822</v>
      </c>
      <c r="CE1286" s="53" t="s">
        <v>30823</v>
      </c>
      <c r="CF1286" s="54">
        <v>2153</v>
      </c>
      <c r="CG1286" s="54">
        <v>4.6310000000000002</v>
      </c>
      <c r="CH1286" s="54">
        <v>5.2679999999999998</v>
      </c>
      <c r="CI1286" s="54">
        <v>0.78100000000000003</v>
      </c>
      <c r="CJ1286" s="54">
        <v>105</v>
      </c>
      <c r="CK1286" s="54">
        <v>3.7</v>
      </c>
      <c r="CL1286" s="54">
        <v>1.235E-2</v>
      </c>
      <c r="CM1286" s="54">
        <v>2.0840000000000001</v>
      </c>
      <c r="CN1286" s="53" t="s">
        <v>30783</v>
      </c>
      <c r="CO1286" s="54">
        <v>21</v>
      </c>
      <c r="CP1286" s="54">
        <v>123</v>
      </c>
      <c r="CQ1286" s="55">
        <f t="shared" si="20"/>
        <v>0.17073170731707318</v>
      </c>
      <c r="CR1286" s="52" t="s">
        <v>28907</v>
      </c>
    </row>
    <row r="1287" spans="81:96">
      <c r="CC1287" s="52">
        <v>1286</v>
      </c>
      <c r="CD1287" s="53" t="s">
        <v>30824</v>
      </c>
      <c r="CE1287" s="53" t="s">
        <v>30825</v>
      </c>
      <c r="CF1287" s="54">
        <v>2206</v>
      </c>
      <c r="CG1287" s="54">
        <v>4.5599999999999996</v>
      </c>
      <c r="CH1287" s="54">
        <v>3.6309999999999998</v>
      </c>
      <c r="CI1287" s="54">
        <v>1.29</v>
      </c>
      <c r="CJ1287" s="54">
        <v>93</v>
      </c>
      <c r="CK1287" s="54">
        <v>3.2</v>
      </c>
      <c r="CL1287" s="54">
        <v>7.6499999999999997E-3</v>
      </c>
      <c r="CM1287" s="54">
        <v>1.0109999999999999</v>
      </c>
      <c r="CN1287" s="53" t="s">
        <v>30783</v>
      </c>
      <c r="CO1287" s="54">
        <v>22</v>
      </c>
      <c r="CP1287" s="54">
        <v>123</v>
      </c>
      <c r="CQ1287" s="55">
        <f t="shared" si="20"/>
        <v>0.17886178861788618</v>
      </c>
      <c r="CR1287" s="52" t="s">
        <v>28907</v>
      </c>
    </row>
    <row r="1288" spans="81:96">
      <c r="CC1288" s="52">
        <v>1287</v>
      </c>
      <c r="CD1288" s="53" t="s">
        <v>30826</v>
      </c>
      <c r="CE1288" s="53" t="s">
        <v>30827</v>
      </c>
      <c r="CF1288" s="54">
        <v>20060</v>
      </c>
      <c r="CG1288" s="54">
        <v>4.4630000000000001</v>
      </c>
      <c r="CH1288" s="54">
        <v>4.3949999999999996</v>
      </c>
      <c r="CI1288" s="54">
        <v>0.79700000000000004</v>
      </c>
      <c r="CJ1288" s="54">
        <v>232</v>
      </c>
      <c r="CK1288" s="54">
        <v>8.8000000000000007</v>
      </c>
      <c r="CL1288" s="54">
        <v>4.5510000000000002E-2</v>
      </c>
      <c r="CM1288" s="54">
        <v>2.008</v>
      </c>
      <c r="CN1288" s="53" t="s">
        <v>30783</v>
      </c>
      <c r="CO1288" s="54">
        <v>23</v>
      </c>
      <c r="CP1288" s="54">
        <v>123</v>
      </c>
      <c r="CQ1288" s="55">
        <f t="shared" si="20"/>
        <v>0.18699186991869918</v>
      </c>
      <c r="CR1288" s="52" t="s">
        <v>28907</v>
      </c>
    </row>
    <row r="1289" spans="81:96">
      <c r="CC1289" s="52">
        <v>1288</v>
      </c>
      <c r="CD1289" s="53" t="s">
        <v>30828</v>
      </c>
      <c r="CE1289" s="53" t="s">
        <v>30829</v>
      </c>
      <c r="CF1289" s="54">
        <v>1707</v>
      </c>
      <c r="CG1289" s="54">
        <v>4.306</v>
      </c>
      <c r="CH1289" s="54">
        <v>4.3179999999999996</v>
      </c>
      <c r="CI1289" s="54">
        <v>0.78900000000000003</v>
      </c>
      <c r="CJ1289" s="54">
        <v>247</v>
      </c>
      <c r="CK1289" s="54">
        <v>1.7</v>
      </c>
      <c r="CL1289" s="54">
        <v>9.8099999999999993E-3</v>
      </c>
      <c r="CM1289" s="54">
        <v>1.786</v>
      </c>
      <c r="CN1289" s="53" t="s">
        <v>30783</v>
      </c>
      <c r="CO1289" s="54">
        <v>24</v>
      </c>
      <c r="CP1289" s="54">
        <v>123</v>
      </c>
      <c r="CQ1289" s="55">
        <f t="shared" si="20"/>
        <v>0.1951219512195122</v>
      </c>
      <c r="CR1289" s="52" t="s">
        <v>28907</v>
      </c>
    </row>
    <row r="1290" spans="81:96">
      <c r="CC1290" s="52">
        <v>1289</v>
      </c>
      <c r="CD1290" s="53" t="s">
        <v>30830</v>
      </c>
      <c r="CE1290" s="53" t="s">
        <v>30831</v>
      </c>
      <c r="CF1290" s="54">
        <v>23757</v>
      </c>
      <c r="CG1290" s="54">
        <v>4.1680000000000001</v>
      </c>
      <c r="CH1290" s="54">
        <v>4.0679999999999996</v>
      </c>
      <c r="CI1290" s="54">
        <v>0.93300000000000005</v>
      </c>
      <c r="CJ1290" s="54">
        <v>659</v>
      </c>
      <c r="CK1290" s="54">
        <v>7.9</v>
      </c>
      <c r="CL1290" s="54">
        <v>5.4219999999999997E-2</v>
      </c>
      <c r="CM1290" s="54">
        <v>1.59</v>
      </c>
      <c r="CN1290" s="53" t="s">
        <v>30783</v>
      </c>
      <c r="CO1290" s="54">
        <v>25</v>
      </c>
      <c r="CP1290" s="54">
        <v>123</v>
      </c>
      <c r="CQ1290" s="55">
        <f t="shared" si="20"/>
        <v>0.2032520325203252</v>
      </c>
      <c r="CR1290" s="52" t="s">
        <v>28907</v>
      </c>
    </row>
    <row r="1291" spans="81:96">
      <c r="CC1291" s="52">
        <v>1290</v>
      </c>
      <c r="CD1291" s="53" t="s">
        <v>30832</v>
      </c>
      <c r="CE1291" s="53" t="s">
        <v>30833</v>
      </c>
      <c r="CF1291" s="54">
        <v>1211</v>
      </c>
      <c r="CG1291" s="54">
        <v>4.1050000000000004</v>
      </c>
      <c r="CH1291" s="54">
        <v>4.1239999999999997</v>
      </c>
      <c r="CI1291" s="54">
        <v>0.90400000000000003</v>
      </c>
      <c r="CJ1291" s="54">
        <v>157</v>
      </c>
      <c r="CK1291" s="54">
        <v>1.8</v>
      </c>
      <c r="CL1291" s="54">
        <v>6.5500000000000003E-3</v>
      </c>
      <c r="CM1291" s="54">
        <v>1.599</v>
      </c>
      <c r="CN1291" s="53" t="s">
        <v>30783</v>
      </c>
      <c r="CO1291" s="54">
        <v>26</v>
      </c>
      <c r="CP1291" s="54">
        <v>123</v>
      </c>
      <c r="CQ1291" s="55">
        <f t="shared" si="20"/>
        <v>0.21138211382113822</v>
      </c>
      <c r="CR1291" s="52" t="s">
        <v>28907</v>
      </c>
    </row>
    <row r="1292" spans="81:96">
      <c r="CC1292" s="52">
        <v>1291</v>
      </c>
      <c r="CD1292" s="53" t="s">
        <v>30834</v>
      </c>
      <c r="CE1292" s="53" t="s">
        <v>30835</v>
      </c>
      <c r="CF1292" s="54">
        <v>9304</v>
      </c>
      <c r="CG1292" s="54">
        <v>4.056</v>
      </c>
      <c r="CH1292" s="54">
        <v>4.891</v>
      </c>
      <c r="CI1292" s="54">
        <v>0.81</v>
      </c>
      <c r="CJ1292" s="54">
        <v>142</v>
      </c>
      <c r="CK1292" s="54">
        <v>6.5</v>
      </c>
      <c r="CL1292" s="54">
        <v>2.282E-2</v>
      </c>
      <c r="CM1292" s="54">
        <v>1.6970000000000001</v>
      </c>
      <c r="CN1292" s="53" t="s">
        <v>30783</v>
      </c>
      <c r="CO1292" s="54">
        <v>27</v>
      </c>
      <c r="CP1292" s="54">
        <v>123</v>
      </c>
      <c r="CQ1292" s="55">
        <f t="shared" si="20"/>
        <v>0.21951219512195122</v>
      </c>
      <c r="CR1292" s="52" t="s">
        <v>28907</v>
      </c>
    </row>
    <row r="1293" spans="81:96">
      <c r="CC1293" s="52">
        <v>1292</v>
      </c>
      <c r="CD1293" s="53" t="s">
        <v>30836</v>
      </c>
      <c r="CE1293" s="53" t="s">
        <v>30837</v>
      </c>
      <c r="CF1293" s="54">
        <v>17992</v>
      </c>
      <c r="CG1293" s="54">
        <v>4.0359999999999996</v>
      </c>
      <c r="CH1293" s="54">
        <v>4.093</v>
      </c>
      <c r="CI1293" s="54">
        <v>1.9910000000000001</v>
      </c>
      <c r="CJ1293" s="54">
        <v>553</v>
      </c>
      <c r="CK1293" s="54">
        <v>3.5</v>
      </c>
      <c r="CL1293" s="54">
        <v>4.8910000000000002E-2</v>
      </c>
      <c r="CM1293" s="54">
        <v>1.1399999999999999</v>
      </c>
      <c r="CN1293" s="53" t="s">
        <v>30783</v>
      </c>
      <c r="CO1293" s="54">
        <v>28</v>
      </c>
      <c r="CP1293" s="54">
        <v>123</v>
      </c>
      <c r="CQ1293" s="55">
        <f t="shared" si="20"/>
        <v>0.22764227642276422</v>
      </c>
      <c r="CR1293" s="52" t="s">
        <v>28907</v>
      </c>
    </row>
    <row r="1294" spans="81:96">
      <c r="CC1294" s="52">
        <v>1293</v>
      </c>
      <c r="CD1294" s="53" t="s">
        <v>30838</v>
      </c>
      <c r="CE1294" s="53" t="s">
        <v>30839</v>
      </c>
      <c r="CF1294" s="54">
        <v>2813</v>
      </c>
      <c r="CG1294" s="54">
        <v>4.0149999999999997</v>
      </c>
      <c r="CH1294" s="54">
        <v>3.6589999999999998</v>
      </c>
      <c r="CI1294" s="54">
        <v>0.83</v>
      </c>
      <c r="CJ1294" s="54">
        <v>159</v>
      </c>
      <c r="CK1294" s="54">
        <v>2.9</v>
      </c>
      <c r="CL1294" s="54">
        <v>8.0599999999999995E-3</v>
      </c>
      <c r="CM1294" s="54">
        <v>0.84099999999999997</v>
      </c>
      <c r="CN1294" s="53" t="s">
        <v>30783</v>
      </c>
      <c r="CO1294" s="54">
        <v>29</v>
      </c>
      <c r="CP1294" s="54">
        <v>123</v>
      </c>
      <c r="CQ1294" s="55">
        <f t="shared" si="20"/>
        <v>0.23577235772357724</v>
      </c>
      <c r="CR1294" s="52" t="s">
        <v>28907</v>
      </c>
    </row>
    <row r="1295" spans="81:96">
      <c r="CC1295" s="52">
        <v>1294</v>
      </c>
      <c r="CD1295" s="53" t="s">
        <v>30840</v>
      </c>
      <c r="CE1295" s="53" t="s">
        <v>30841</v>
      </c>
      <c r="CF1295" s="54">
        <v>8235</v>
      </c>
      <c r="CG1295" s="54">
        <v>3.94</v>
      </c>
      <c r="CH1295" s="54">
        <v>3.198</v>
      </c>
      <c r="CI1295" s="54">
        <v>0.81799999999999995</v>
      </c>
      <c r="CJ1295" s="54">
        <v>319</v>
      </c>
      <c r="CK1295" s="54">
        <v>4.2</v>
      </c>
      <c r="CL1295" s="54">
        <v>2.1739999999999999E-2</v>
      </c>
      <c r="CM1295" s="54">
        <v>0.80600000000000005</v>
      </c>
      <c r="CN1295" s="53" t="s">
        <v>30783</v>
      </c>
      <c r="CO1295" s="54">
        <v>30</v>
      </c>
      <c r="CP1295" s="54">
        <v>123</v>
      </c>
      <c r="CQ1295" s="55">
        <f t="shared" si="20"/>
        <v>0.24390243902439024</v>
      </c>
      <c r="CR1295" s="52" t="s">
        <v>28907</v>
      </c>
    </row>
    <row r="1296" spans="81:96">
      <c r="CC1296" s="52">
        <v>1295</v>
      </c>
      <c r="CD1296" s="53" t="s">
        <v>30842</v>
      </c>
      <c r="CE1296" s="53" t="s">
        <v>30843</v>
      </c>
      <c r="CF1296" s="54">
        <v>32052</v>
      </c>
      <c r="CG1296" s="54">
        <v>3.8490000000000002</v>
      </c>
      <c r="CH1296" s="54">
        <v>4.1040000000000001</v>
      </c>
      <c r="CI1296" s="54">
        <v>0.81100000000000005</v>
      </c>
      <c r="CJ1296" s="54">
        <v>586</v>
      </c>
      <c r="CK1296" s="54">
        <v>8.6</v>
      </c>
      <c r="CL1296" s="54">
        <v>6.2880000000000005E-2</v>
      </c>
      <c r="CM1296" s="54">
        <v>1.5389999999999999</v>
      </c>
      <c r="CN1296" s="53" t="s">
        <v>30783</v>
      </c>
      <c r="CO1296" s="54">
        <v>31</v>
      </c>
      <c r="CP1296" s="54">
        <v>123</v>
      </c>
      <c r="CQ1296" s="55">
        <f t="shared" si="20"/>
        <v>0.25203252032520324</v>
      </c>
      <c r="CR1296" s="52" t="s">
        <v>28921</v>
      </c>
    </row>
    <row r="1297" spans="81:96">
      <c r="CC1297" s="52">
        <v>1296</v>
      </c>
      <c r="CD1297" s="53" t="s">
        <v>30844</v>
      </c>
      <c r="CE1297" s="53" t="s">
        <v>30845</v>
      </c>
      <c r="CF1297" s="54">
        <v>31933</v>
      </c>
      <c r="CG1297" s="54">
        <v>3.8380000000000001</v>
      </c>
      <c r="CH1297" s="54">
        <v>3.8809999999999998</v>
      </c>
      <c r="CI1297" s="54">
        <v>0.76500000000000001</v>
      </c>
      <c r="CJ1297" s="54">
        <v>357</v>
      </c>
      <c r="CK1297" s="54">
        <v>9.1</v>
      </c>
      <c r="CL1297" s="54">
        <v>4.1980000000000003E-2</v>
      </c>
      <c r="CM1297" s="54">
        <v>1.1910000000000001</v>
      </c>
      <c r="CN1297" s="53" t="s">
        <v>30783</v>
      </c>
      <c r="CO1297" s="54">
        <v>32</v>
      </c>
      <c r="CP1297" s="54">
        <v>123</v>
      </c>
      <c r="CQ1297" s="55">
        <f t="shared" si="20"/>
        <v>0.26016260162601629</v>
      </c>
      <c r="CR1297" s="52" t="s">
        <v>28921</v>
      </c>
    </row>
    <row r="1298" spans="81:96">
      <c r="CC1298" s="52">
        <v>1297</v>
      </c>
      <c r="CD1298" s="53" t="s">
        <v>30846</v>
      </c>
      <c r="CE1298" s="53" t="s">
        <v>30847</v>
      </c>
      <c r="CF1298" s="54">
        <v>2376</v>
      </c>
      <c r="CG1298" s="54">
        <v>3.7919999999999998</v>
      </c>
      <c r="CH1298" s="54">
        <v>2.6360000000000001</v>
      </c>
      <c r="CI1298" s="54">
        <v>1.3919999999999999</v>
      </c>
      <c r="CJ1298" s="54">
        <v>79</v>
      </c>
      <c r="CK1298" s="54">
        <v>4.4000000000000004</v>
      </c>
      <c r="CL1298" s="54">
        <v>4.9699999999999996E-3</v>
      </c>
      <c r="CM1298" s="54">
        <v>0.58299999999999996</v>
      </c>
      <c r="CN1298" s="53" t="s">
        <v>30783</v>
      </c>
      <c r="CO1298" s="54">
        <v>33</v>
      </c>
      <c r="CP1298" s="54">
        <v>123</v>
      </c>
      <c r="CQ1298" s="55">
        <f t="shared" si="20"/>
        <v>0.26829268292682928</v>
      </c>
      <c r="CR1298" s="52" t="s">
        <v>28921</v>
      </c>
    </row>
    <row r="1299" spans="81:96">
      <c r="CC1299" s="52">
        <v>1298</v>
      </c>
      <c r="CD1299" s="53" t="s">
        <v>30848</v>
      </c>
      <c r="CE1299" s="53" t="s">
        <v>30849</v>
      </c>
      <c r="CF1299" s="54">
        <v>1712</v>
      </c>
      <c r="CG1299" s="54">
        <v>3.7869999999999999</v>
      </c>
      <c r="CH1299" s="54">
        <v>3.5710000000000002</v>
      </c>
      <c r="CI1299" s="54">
        <v>0.98499999999999999</v>
      </c>
      <c r="CJ1299" s="54">
        <v>67</v>
      </c>
      <c r="CK1299" s="54">
        <v>4.5999999999999996</v>
      </c>
      <c r="CL1299" s="54">
        <v>4.9199999999999999E-3</v>
      </c>
      <c r="CM1299" s="54">
        <v>1.165</v>
      </c>
      <c r="CN1299" s="53" t="s">
        <v>30783</v>
      </c>
      <c r="CO1299" s="54">
        <v>34</v>
      </c>
      <c r="CP1299" s="54">
        <v>123</v>
      </c>
      <c r="CQ1299" s="55">
        <f t="shared" si="20"/>
        <v>0.27642276422764228</v>
      </c>
      <c r="CR1299" s="52" t="s">
        <v>28921</v>
      </c>
    </row>
    <row r="1300" spans="81:96">
      <c r="CC1300" s="52">
        <v>1299</v>
      </c>
      <c r="CD1300" s="53" t="s">
        <v>30850</v>
      </c>
      <c r="CE1300" s="53" t="s">
        <v>30851</v>
      </c>
      <c r="CF1300" s="54">
        <v>3322</v>
      </c>
      <c r="CG1300" s="54">
        <v>3.7690000000000001</v>
      </c>
      <c r="CH1300" s="54">
        <v>3.3290000000000002</v>
      </c>
      <c r="CI1300" s="54">
        <v>1.4410000000000001</v>
      </c>
      <c r="CJ1300" s="54">
        <v>161</v>
      </c>
      <c r="CK1300" s="54">
        <v>3.2</v>
      </c>
      <c r="CL1300" s="54">
        <v>1.5980000000000001E-2</v>
      </c>
      <c r="CM1300" s="54">
        <v>1.3169999999999999</v>
      </c>
      <c r="CN1300" s="53" t="s">
        <v>30783</v>
      </c>
      <c r="CO1300" s="54">
        <v>35</v>
      </c>
      <c r="CP1300" s="54">
        <v>123</v>
      </c>
      <c r="CQ1300" s="55">
        <f t="shared" si="20"/>
        <v>0.28455284552845528</v>
      </c>
      <c r="CR1300" s="52" t="s">
        <v>28921</v>
      </c>
    </row>
    <row r="1301" spans="81:96">
      <c r="CC1301" s="52">
        <v>1300</v>
      </c>
      <c r="CD1301" s="53" t="s">
        <v>30852</v>
      </c>
      <c r="CE1301" s="53" t="s">
        <v>30853</v>
      </c>
      <c r="CF1301" s="54">
        <v>3816</v>
      </c>
      <c r="CG1301" s="54">
        <v>3.7109999999999999</v>
      </c>
      <c r="CH1301" s="54">
        <v>3.5489999999999999</v>
      </c>
      <c r="CI1301" s="54">
        <v>0.872</v>
      </c>
      <c r="CJ1301" s="54">
        <v>234</v>
      </c>
      <c r="CK1301" s="54">
        <v>4</v>
      </c>
      <c r="CL1301" s="54">
        <v>1.2529999999999999E-2</v>
      </c>
      <c r="CM1301" s="54">
        <v>1.2410000000000001</v>
      </c>
      <c r="CN1301" s="53" t="s">
        <v>30783</v>
      </c>
      <c r="CO1301" s="54">
        <v>36</v>
      </c>
      <c r="CP1301" s="54">
        <v>123</v>
      </c>
      <c r="CQ1301" s="55">
        <f t="shared" si="20"/>
        <v>0.29268292682926828</v>
      </c>
      <c r="CR1301" s="52" t="s">
        <v>28921</v>
      </c>
    </row>
    <row r="1302" spans="81:96">
      <c r="CC1302" s="52">
        <v>1301</v>
      </c>
      <c r="CD1302" s="53" t="s">
        <v>30854</v>
      </c>
      <c r="CE1302" s="53" t="s">
        <v>30855</v>
      </c>
      <c r="CF1302" s="54">
        <v>5716</v>
      </c>
      <c r="CG1302" s="54">
        <v>3.67</v>
      </c>
      <c r="CH1302" s="54">
        <v>2.83</v>
      </c>
      <c r="CI1302" s="54">
        <v>1.113</v>
      </c>
      <c r="CJ1302" s="54">
        <v>238</v>
      </c>
      <c r="CK1302" s="54">
        <v>4</v>
      </c>
      <c r="CL1302" s="54">
        <v>2.2409999999999999E-2</v>
      </c>
      <c r="CM1302" s="54">
        <v>1.014</v>
      </c>
      <c r="CN1302" s="53" t="s">
        <v>30783</v>
      </c>
      <c r="CO1302" s="54">
        <v>37</v>
      </c>
      <c r="CP1302" s="54">
        <v>123</v>
      </c>
      <c r="CQ1302" s="55">
        <f t="shared" si="20"/>
        <v>0.30081300813008133</v>
      </c>
      <c r="CR1302" s="52" t="s">
        <v>28921</v>
      </c>
    </row>
    <row r="1303" spans="81:96">
      <c r="CC1303" s="52">
        <v>1302</v>
      </c>
      <c r="CD1303" s="53" t="s">
        <v>30856</v>
      </c>
      <c r="CE1303" s="53" t="s">
        <v>30857</v>
      </c>
      <c r="CF1303" s="54">
        <v>3849</v>
      </c>
      <c r="CG1303" s="54">
        <v>3.323</v>
      </c>
      <c r="CH1303" s="54">
        <v>3.6859999999999999</v>
      </c>
      <c r="CI1303" s="54">
        <v>0.68700000000000006</v>
      </c>
      <c r="CJ1303" s="54">
        <v>179</v>
      </c>
      <c r="CK1303" s="54">
        <v>4.4000000000000004</v>
      </c>
      <c r="CL1303" s="54">
        <v>1.064E-2</v>
      </c>
      <c r="CM1303" s="54">
        <v>1.016</v>
      </c>
      <c r="CN1303" s="53" t="s">
        <v>30783</v>
      </c>
      <c r="CO1303" s="54">
        <v>38</v>
      </c>
      <c r="CP1303" s="54">
        <v>123</v>
      </c>
      <c r="CQ1303" s="55">
        <f t="shared" si="20"/>
        <v>0.30894308943089432</v>
      </c>
      <c r="CR1303" s="52" t="s">
        <v>28921</v>
      </c>
    </row>
    <row r="1304" spans="81:96">
      <c r="CC1304" s="52">
        <v>1303</v>
      </c>
      <c r="CD1304" s="53" t="s">
        <v>30858</v>
      </c>
      <c r="CE1304" s="53" t="s">
        <v>30859</v>
      </c>
      <c r="CF1304" s="54">
        <v>1080</v>
      </c>
      <c r="CG1304" s="54">
        <v>3.319</v>
      </c>
      <c r="CH1304" s="54">
        <v>3.38</v>
      </c>
      <c r="CI1304" s="54">
        <v>0.70299999999999996</v>
      </c>
      <c r="CJ1304" s="54">
        <v>175</v>
      </c>
      <c r="CK1304" s="54">
        <v>2.1</v>
      </c>
      <c r="CL1304" s="54">
        <v>4.79E-3</v>
      </c>
      <c r="CM1304" s="54">
        <v>1.0920000000000001</v>
      </c>
      <c r="CN1304" s="53" t="s">
        <v>30783</v>
      </c>
      <c r="CO1304" s="54">
        <v>39</v>
      </c>
      <c r="CP1304" s="54">
        <v>123</v>
      </c>
      <c r="CQ1304" s="55">
        <f t="shared" si="20"/>
        <v>0.31707317073170732</v>
      </c>
      <c r="CR1304" s="52" t="s">
        <v>28921</v>
      </c>
    </row>
    <row r="1305" spans="81:96">
      <c r="CC1305" s="52">
        <v>1304</v>
      </c>
      <c r="CD1305" s="53" t="s">
        <v>30860</v>
      </c>
      <c r="CE1305" s="53" t="s">
        <v>30861</v>
      </c>
      <c r="CF1305" s="54">
        <v>12604</v>
      </c>
      <c r="CG1305" s="54">
        <v>3.3039999999999998</v>
      </c>
      <c r="CH1305" s="54">
        <v>2.851</v>
      </c>
      <c r="CI1305" s="54">
        <v>1.081</v>
      </c>
      <c r="CJ1305" s="54">
        <v>308</v>
      </c>
      <c r="CK1305" s="54">
        <v>6.6</v>
      </c>
      <c r="CL1305" s="54">
        <v>3.3099999999999997E-2</v>
      </c>
      <c r="CM1305" s="54">
        <v>1.087</v>
      </c>
      <c r="CN1305" s="53" t="s">
        <v>30783</v>
      </c>
      <c r="CO1305" s="54">
        <v>40</v>
      </c>
      <c r="CP1305" s="54">
        <v>123</v>
      </c>
      <c r="CQ1305" s="55">
        <f t="shared" si="20"/>
        <v>0.32520325203252032</v>
      </c>
      <c r="CR1305" s="52" t="s">
        <v>28921</v>
      </c>
    </row>
    <row r="1306" spans="81:96">
      <c r="CC1306" s="52">
        <v>1305</v>
      </c>
      <c r="CD1306" s="53" t="s">
        <v>30862</v>
      </c>
      <c r="CE1306" s="53" t="s">
        <v>30863</v>
      </c>
      <c r="CF1306" s="54">
        <v>35243</v>
      </c>
      <c r="CG1306" s="54">
        <v>3.2759999999999998</v>
      </c>
      <c r="CH1306" s="54">
        <v>3.3450000000000002</v>
      </c>
      <c r="CI1306" s="54">
        <v>0.66200000000000003</v>
      </c>
      <c r="CJ1306" s="54">
        <v>634</v>
      </c>
      <c r="CK1306" s="54">
        <v>9.4</v>
      </c>
      <c r="CL1306" s="54">
        <v>6.2370000000000002E-2</v>
      </c>
      <c r="CM1306" s="54">
        <v>1.296</v>
      </c>
      <c r="CN1306" s="53" t="s">
        <v>30783</v>
      </c>
      <c r="CO1306" s="54">
        <v>41</v>
      </c>
      <c r="CP1306" s="54">
        <v>123</v>
      </c>
      <c r="CQ1306" s="55">
        <f t="shared" si="20"/>
        <v>0.33333333333333331</v>
      </c>
      <c r="CR1306" s="52" t="s">
        <v>28921</v>
      </c>
    </row>
    <row r="1307" spans="81:96">
      <c r="CC1307" s="52">
        <v>1306</v>
      </c>
      <c r="CD1307" s="53" t="s">
        <v>30864</v>
      </c>
      <c r="CE1307" s="53" t="s">
        <v>30865</v>
      </c>
      <c r="CF1307" s="54">
        <v>1670</v>
      </c>
      <c r="CG1307" s="54">
        <v>3.1890000000000001</v>
      </c>
      <c r="CH1307" s="54">
        <v>2.9540000000000002</v>
      </c>
      <c r="CI1307" s="54">
        <v>0.34499999999999997</v>
      </c>
      <c r="CJ1307" s="54">
        <v>55</v>
      </c>
      <c r="CK1307" s="54">
        <v>6.7</v>
      </c>
      <c r="CL1307" s="54">
        <v>3.4299999999999999E-3</v>
      </c>
      <c r="CM1307" s="54">
        <v>0.83099999999999996</v>
      </c>
      <c r="CN1307" s="53" t="s">
        <v>30783</v>
      </c>
      <c r="CO1307" s="54">
        <v>42</v>
      </c>
      <c r="CP1307" s="54">
        <v>123</v>
      </c>
      <c r="CQ1307" s="55">
        <f t="shared" si="20"/>
        <v>0.34146341463414637</v>
      </c>
      <c r="CR1307" s="52" t="s">
        <v>28921</v>
      </c>
    </row>
    <row r="1308" spans="81:96">
      <c r="CC1308" s="52">
        <v>1307</v>
      </c>
      <c r="CD1308" s="53" t="s">
        <v>30866</v>
      </c>
      <c r="CE1308" s="53" t="s">
        <v>30867</v>
      </c>
      <c r="CF1308" s="54">
        <v>6793</v>
      </c>
      <c r="CG1308" s="54">
        <v>3.1560000000000001</v>
      </c>
      <c r="CH1308" s="54">
        <v>3.0379999999999998</v>
      </c>
      <c r="CI1308" s="54">
        <v>0.749</v>
      </c>
      <c r="CJ1308" s="54">
        <v>183</v>
      </c>
      <c r="CK1308" s="54">
        <v>7</v>
      </c>
      <c r="CL1308" s="54">
        <v>1.8200000000000001E-2</v>
      </c>
      <c r="CM1308" s="54">
        <v>1.2230000000000001</v>
      </c>
      <c r="CN1308" s="53" t="s">
        <v>30783</v>
      </c>
      <c r="CO1308" s="54">
        <v>43</v>
      </c>
      <c r="CP1308" s="54">
        <v>123</v>
      </c>
      <c r="CQ1308" s="55">
        <f t="shared" si="20"/>
        <v>0.34959349593495936</v>
      </c>
      <c r="CR1308" s="52" t="s">
        <v>28921</v>
      </c>
    </row>
    <row r="1309" spans="81:96">
      <c r="CC1309" s="52">
        <v>1308</v>
      </c>
      <c r="CD1309" s="53" t="s">
        <v>30868</v>
      </c>
      <c r="CE1309" s="53" t="s">
        <v>30869</v>
      </c>
      <c r="CF1309" s="54">
        <v>8528</v>
      </c>
      <c r="CG1309" s="54">
        <v>3.0859999999999999</v>
      </c>
      <c r="CH1309" s="54">
        <v>3.0640000000000001</v>
      </c>
      <c r="CI1309" s="54">
        <v>0.57899999999999996</v>
      </c>
      <c r="CJ1309" s="54">
        <v>216</v>
      </c>
      <c r="CK1309" s="54">
        <v>6.3</v>
      </c>
      <c r="CL1309" s="54">
        <v>1.8509999999999999E-2</v>
      </c>
      <c r="CM1309" s="54">
        <v>0.90700000000000003</v>
      </c>
      <c r="CN1309" s="53" t="s">
        <v>30783</v>
      </c>
      <c r="CO1309" s="54">
        <v>44</v>
      </c>
      <c r="CP1309" s="54">
        <v>123</v>
      </c>
      <c r="CQ1309" s="55">
        <f t="shared" si="20"/>
        <v>0.35772357723577236</v>
      </c>
      <c r="CR1309" s="52" t="s">
        <v>28921</v>
      </c>
    </row>
    <row r="1310" spans="81:96">
      <c r="CC1310" s="52">
        <v>1309</v>
      </c>
      <c r="CD1310" s="53" t="s">
        <v>30870</v>
      </c>
      <c r="CE1310" s="53" t="s">
        <v>30871</v>
      </c>
      <c r="CF1310" s="54">
        <v>4096</v>
      </c>
      <c r="CG1310" s="54">
        <v>3.0510000000000002</v>
      </c>
      <c r="CH1310" s="54">
        <v>3.6869999999999998</v>
      </c>
      <c r="CI1310" s="54">
        <v>0.627</v>
      </c>
      <c r="CJ1310" s="54">
        <v>118</v>
      </c>
      <c r="CK1310" s="54">
        <v>5.8</v>
      </c>
      <c r="CL1310" s="54">
        <v>1.1259999999999999E-2</v>
      </c>
      <c r="CM1310" s="54">
        <v>1.2689999999999999</v>
      </c>
      <c r="CN1310" s="53" t="s">
        <v>30783</v>
      </c>
      <c r="CO1310" s="54">
        <v>45</v>
      </c>
      <c r="CP1310" s="54">
        <v>123</v>
      </c>
      <c r="CQ1310" s="55">
        <f t="shared" si="20"/>
        <v>0.36585365853658536</v>
      </c>
      <c r="CR1310" s="52" t="s">
        <v>28921</v>
      </c>
    </row>
    <row r="1311" spans="81:96">
      <c r="CC1311" s="52">
        <v>1310</v>
      </c>
      <c r="CD1311" s="53" t="s">
        <v>30872</v>
      </c>
      <c r="CE1311" s="53" t="s">
        <v>30873</v>
      </c>
      <c r="CF1311" s="54">
        <v>1268</v>
      </c>
      <c r="CG1311" s="54">
        <v>3.0169999999999999</v>
      </c>
      <c r="CH1311" s="54">
        <v>2.851</v>
      </c>
      <c r="CI1311" s="54">
        <v>1.1859999999999999</v>
      </c>
      <c r="CJ1311" s="54">
        <v>86</v>
      </c>
      <c r="CK1311" s="54">
        <v>3</v>
      </c>
      <c r="CL1311" s="54">
        <v>5.4900000000000001E-3</v>
      </c>
      <c r="CM1311" s="54">
        <v>0.85899999999999999</v>
      </c>
      <c r="CN1311" s="53" t="s">
        <v>30783</v>
      </c>
      <c r="CO1311" s="54">
        <v>46</v>
      </c>
      <c r="CP1311" s="54">
        <v>123</v>
      </c>
      <c r="CQ1311" s="55">
        <f t="shared" si="20"/>
        <v>0.37398373983739835</v>
      </c>
      <c r="CR1311" s="52" t="s">
        <v>28921</v>
      </c>
    </row>
    <row r="1312" spans="81:96">
      <c r="CC1312" s="52">
        <v>1311</v>
      </c>
      <c r="CD1312" s="53" t="s">
        <v>30874</v>
      </c>
      <c r="CE1312" s="53" t="s">
        <v>30875</v>
      </c>
      <c r="CF1312" s="54">
        <v>465</v>
      </c>
      <c r="CG1312" s="54">
        <v>3</v>
      </c>
      <c r="CH1312" s="54">
        <v>3.05</v>
      </c>
      <c r="CI1312" s="54">
        <v>0.27300000000000002</v>
      </c>
      <c r="CJ1312" s="54">
        <v>11</v>
      </c>
      <c r="CK1312" s="54">
        <v>7.3</v>
      </c>
      <c r="CL1312" s="54">
        <v>1.1000000000000001E-3</v>
      </c>
      <c r="CM1312" s="54">
        <v>1.157</v>
      </c>
      <c r="CN1312" s="53" t="s">
        <v>30783</v>
      </c>
      <c r="CO1312" s="54">
        <v>47</v>
      </c>
      <c r="CP1312" s="54">
        <v>123</v>
      </c>
      <c r="CQ1312" s="55">
        <f t="shared" si="20"/>
        <v>0.38211382113821141</v>
      </c>
      <c r="CR1312" s="52" t="s">
        <v>28921</v>
      </c>
    </row>
    <row r="1313" spans="81:96">
      <c r="CC1313" s="52">
        <v>1312</v>
      </c>
      <c r="CD1313" s="53" t="s">
        <v>30876</v>
      </c>
      <c r="CE1313" s="53" t="s">
        <v>30877</v>
      </c>
      <c r="CF1313" s="54">
        <v>2574</v>
      </c>
      <c r="CG1313" s="54">
        <v>2.9420000000000002</v>
      </c>
      <c r="CH1313" s="54">
        <v>2.6640000000000001</v>
      </c>
      <c r="CI1313" s="54">
        <v>0.755</v>
      </c>
      <c r="CJ1313" s="54">
        <v>94</v>
      </c>
      <c r="CK1313" s="54">
        <v>5.6</v>
      </c>
      <c r="CL1313" s="54">
        <v>6.2500000000000003E-3</v>
      </c>
      <c r="CM1313" s="54">
        <v>0.80200000000000005</v>
      </c>
      <c r="CN1313" s="53" t="s">
        <v>30783</v>
      </c>
      <c r="CO1313" s="54">
        <v>48</v>
      </c>
      <c r="CP1313" s="54">
        <v>123</v>
      </c>
      <c r="CQ1313" s="55">
        <f t="shared" si="20"/>
        <v>0.3902439024390244</v>
      </c>
      <c r="CR1313" s="52" t="s">
        <v>28921</v>
      </c>
    </row>
    <row r="1314" spans="81:96">
      <c r="CC1314" s="52">
        <v>1313</v>
      </c>
      <c r="CD1314" s="53" t="s">
        <v>30878</v>
      </c>
      <c r="CE1314" s="53" t="s">
        <v>30879</v>
      </c>
      <c r="CF1314" s="54">
        <v>2204</v>
      </c>
      <c r="CG1314" s="54">
        <v>2.9060000000000001</v>
      </c>
      <c r="CH1314" s="54">
        <v>3.0630000000000002</v>
      </c>
      <c r="CI1314" s="54">
        <v>0.72899999999999998</v>
      </c>
      <c r="CJ1314" s="54">
        <v>48</v>
      </c>
      <c r="CK1314" s="54">
        <v>8.3000000000000007</v>
      </c>
      <c r="CL1314" s="54">
        <v>3.7000000000000002E-3</v>
      </c>
      <c r="CM1314" s="54">
        <v>1.0549999999999999</v>
      </c>
      <c r="CN1314" s="53" t="s">
        <v>30783</v>
      </c>
      <c r="CO1314" s="54">
        <v>49</v>
      </c>
      <c r="CP1314" s="54">
        <v>123</v>
      </c>
      <c r="CQ1314" s="55">
        <f t="shared" si="20"/>
        <v>0.3983739837398374</v>
      </c>
      <c r="CR1314" s="52" t="s">
        <v>28921</v>
      </c>
    </row>
    <row r="1315" spans="81:96">
      <c r="CC1315" s="52">
        <v>1314</v>
      </c>
      <c r="CD1315" s="53" t="s">
        <v>30880</v>
      </c>
      <c r="CE1315" s="53" t="s">
        <v>30881</v>
      </c>
      <c r="CF1315" s="54">
        <v>1690</v>
      </c>
      <c r="CG1315" s="54">
        <v>2.782</v>
      </c>
      <c r="CH1315" s="54">
        <v>2.0369999999999999</v>
      </c>
      <c r="CI1315" s="54">
        <v>0.497</v>
      </c>
      <c r="CJ1315" s="54">
        <v>147</v>
      </c>
      <c r="CK1315" s="54">
        <v>3.3</v>
      </c>
      <c r="CL1315" s="54">
        <v>4.5100000000000001E-3</v>
      </c>
      <c r="CM1315" s="54">
        <v>0.47699999999999998</v>
      </c>
      <c r="CN1315" s="53" t="s">
        <v>30783</v>
      </c>
      <c r="CO1315" s="54">
        <v>50</v>
      </c>
      <c r="CP1315" s="54">
        <v>123</v>
      </c>
      <c r="CQ1315" s="55">
        <f t="shared" si="20"/>
        <v>0.4065040650406504</v>
      </c>
      <c r="CR1315" s="52" t="s">
        <v>28921</v>
      </c>
    </row>
    <row r="1316" spans="81:96">
      <c r="CC1316" s="52">
        <v>1315</v>
      </c>
      <c r="CD1316" s="53" t="s">
        <v>30882</v>
      </c>
      <c r="CE1316" s="53" t="s">
        <v>30883</v>
      </c>
      <c r="CF1316" s="54">
        <v>1939</v>
      </c>
      <c r="CG1316" s="54">
        <v>2.6960000000000002</v>
      </c>
      <c r="CH1316" s="54">
        <v>2.387</v>
      </c>
      <c r="CI1316" s="54">
        <v>0.73199999999999998</v>
      </c>
      <c r="CJ1316" s="54">
        <v>82</v>
      </c>
      <c r="CK1316" s="54">
        <v>5.5</v>
      </c>
      <c r="CL1316" s="54">
        <v>5.79E-3</v>
      </c>
      <c r="CM1316" s="54">
        <v>0.88300000000000001</v>
      </c>
      <c r="CN1316" s="53" t="s">
        <v>30783</v>
      </c>
      <c r="CO1316" s="54">
        <v>51</v>
      </c>
      <c r="CP1316" s="54">
        <v>123</v>
      </c>
      <c r="CQ1316" s="55">
        <f t="shared" si="20"/>
        <v>0.41463414634146339</v>
      </c>
      <c r="CR1316" s="52" t="s">
        <v>28921</v>
      </c>
    </row>
    <row r="1317" spans="81:96">
      <c r="CC1317" s="52">
        <v>1316</v>
      </c>
      <c r="CD1317" s="53" t="s">
        <v>30884</v>
      </c>
      <c r="CE1317" s="53" t="s">
        <v>30885</v>
      </c>
      <c r="CF1317" s="54">
        <v>3040</v>
      </c>
      <c r="CG1317" s="54">
        <v>2.5859999999999999</v>
      </c>
      <c r="CH1317" s="54">
        <v>2.38</v>
      </c>
      <c r="CI1317" s="54">
        <v>0.66400000000000003</v>
      </c>
      <c r="CJ1317" s="54">
        <v>107</v>
      </c>
      <c r="CK1317" s="54">
        <v>6.3</v>
      </c>
      <c r="CL1317" s="54">
        <v>7.6499999999999997E-3</v>
      </c>
      <c r="CM1317" s="54">
        <v>0.81</v>
      </c>
      <c r="CN1317" s="53" t="s">
        <v>30783</v>
      </c>
      <c r="CO1317" s="54">
        <v>52</v>
      </c>
      <c r="CP1317" s="54">
        <v>123</v>
      </c>
      <c r="CQ1317" s="55">
        <f t="shared" si="20"/>
        <v>0.42276422764227645</v>
      </c>
      <c r="CR1317" s="52" t="s">
        <v>28921</v>
      </c>
    </row>
    <row r="1318" spans="81:96">
      <c r="CC1318" s="52">
        <v>1317</v>
      </c>
      <c r="CD1318" s="53" t="s">
        <v>30886</v>
      </c>
      <c r="CE1318" s="53" t="s">
        <v>30887</v>
      </c>
      <c r="CF1318" s="54">
        <v>797</v>
      </c>
      <c r="CG1318" s="54">
        <v>2.4220000000000002</v>
      </c>
      <c r="CH1318" s="54">
        <v>2.105</v>
      </c>
      <c r="CI1318" s="54">
        <v>0.64300000000000002</v>
      </c>
      <c r="CJ1318" s="54">
        <v>42</v>
      </c>
      <c r="CK1318" s="54">
        <v>4.8</v>
      </c>
      <c r="CL1318" s="54">
        <v>2.1800000000000001E-3</v>
      </c>
      <c r="CM1318" s="54">
        <v>0.65300000000000002</v>
      </c>
      <c r="CN1318" s="53" t="s">
        <v>30783</v>
      </c>
      <c r="CO1318" s="54">
        <v>53</v>
      </c>
      <c r="CP1318" s="54">
        <v>123</v>
      </c>
      <c r="CQ1318" s="55">
        <f t="shared" si="20"/>
        <v>0.43089430894308944</v>
      </c>
      <c r="CR1318" s="52" t="s">
        <v>28921</v>
      </c>
    </row>
    <row r="1319" spans="81:96">
      <c r="CC1319" s="52">
        <v>1318</v>
      </c>
      <c r="CD1319" s="53" t="s">
        <v>30888</v>
      </c>
      <c r="CE1319" s="53" t="s">
        <v>30889</v>
      </c>
      <c r="CF1319" s="54">
        <v>2419</v>
      </c>
      <c r="CG1319" s="54">
        <v>2.4180000000000001</v>
      </c>
      <c r="CH1319" s="54">
        <v>3.552</v>
      </c>
      <c r="CI1319" s="54">
        <v>2.1970000000000001</v>
      </c>
      <c r="CJ1319" s="54">
        <v>61</v>
      </c>
      <c r="CK1319" s="54">
        <v>6.1</v>
      </c>
      <c r="CL1319" s="54">
        <v>6.1599999999999997E-3</v>
      </c>
      <c r="CM1319" s="54">
        <v>1.298</v>
      </c>
      <c r="CN1319" s="53" t="s">
        <v>30783</v>
      </c>
      <c r="CO1319" s="54">
        <v>54</v>
      </c>
      <c r="CP1319" s="54">
        <v>123</v>
      </c>
      <c r="CQ1319" s="55">
        <f t="shared" si="20"/>
        <v>0.43902439024390244</v>
      </c>
      <c r="CR1319" s="52" t="s">
        <v>28921</v>
      </c>
    </row>
    <row r="1320" spans="81:96">
      <c r="CC1320" s="52">
        <v>1319</v>
      </c>
      <c r="CD1320" s="53" t="s">
        <v>30890</v>
      </c>
      <c r="CE1320" s="53" t="s">
        <v>30891</v>
      </c>
      <c r="CF1320" s="54">
        <v>912</v>
      </c>
      <c r="CG1320" s="54">
        <v>2.407</v>
      </c>
      <c r="CH1320" s="54">
        <v>2.7170000000000001</v>
      </c>
      <c r="CI1320" s="54">
        <v>0.52500000000000002</v>
      </c>
      <c r="CJ1320" s="54">
        <v>40</v>
      </c>
      <c r="CK1320" s="54">
        <v>4.9000000000000004</v>
      </c>
      <c r="CL1320" s="54">
        <v>2.8600000000000001E-3</v>
      </c>
      <c r="CM1320" s="54">
        <v>0.878</v>
      </c>
      <c r="CN1320" s="53" t="s">
        <v>30783</v>
      </c>
      <c r="CO1320" s="54">
        <v>55</v>
      </c>
      <c r="CP1320" s="54">
        <v>123</v>
      </c>
      <c r="CQ1320" s="55">
        <f t="shared" si="20"/>
        <v>0.44715447154471544</v>
      </c>
      <c r="CR1320" s="52" t="s">
        <v>28921</v>
      </c>
    </row>
    <row r="1321" spans="81:96">
      <c r="CC1321" s="52">
        <v>1320</v>
      </c>
      <c r="CD1321" s="53" t="s">
        <v>30892</v>
      </c>
      <c r="CE1321" s="53" t="s">
        <v>30893</v>
      </c>
      <c r="CF1321" s="54">
        <v>789</v>
      </c>
      <c r="CG1321" s="54">
        <v>2.3620000000000001</v>
      </c>
      <c r="CH1321" s="54">
        <v>2.444</v>
      </c>
      <c r="CI1321" s="54">
        <v>0.64300000000000002</v>
      </c>
      <c r="CJ1321" s="54">
        <v>42</v>
      </c>
      <c r="CK1321" s="54">
        <v>3.3</v>
      </c>
      <c r="CL1321" s="54">
        <v>3.2100000000000002E-3</v>
      </c>
      <c r="CM1321" s="54">
        <v>0.72599999999999998</v>
      </c>
      <c r="CN1321" s="53" t="s">
        <v>30783</v>
      </c>
      <c r="CO1321" s="54">
        <v>56</v>
      </c>
      <c r="CP1321" s="54">
        <v>123</v>
      </c>
      <c r="CQ1321" s="55">
        <f t="shared" si="20"/>
        <v>0.45528455284552843</v>
      </c>
      <c r="CR1321" s="52" t="s">
        <v>28921</v>
      </c>
    </row>
    <row r="1322" spans="81:96">
      <c r="CC1322" s="52">
        <v>1321</v>
      </c>
      <c r="CD1322" s="53" t="s">
        <v>30894</v>
      </c>
      <c r="CE1322" s="53" t="s">
        <v>30895</v>
      </c>
      <c r="CF1322" s="54">
        <v>816</v>
      </c>
      <c r="CG1322" s="54">
        <v>2.2890000000000001</v>
      </c>
      <c r="CH1322" s="54"/>
      <c r="CI1322" s="54">
        <v>0.49</v>
      </c>
      <c r="CJ1322" s="54">
        <v>49</v>
      </c>
      <c r="CK1322" s="54">
        <v>3.6</v>
      </c>
      <c r="CL1322" s="54">
        <v>4.3099999999999996E-3</v>
      </c>
      <c r="CM1322" s="54"/>
      <c r="CN1322" s="53" t="s">
        <v>30783</v>
      </c>
      <c r="CO1322" s="54">
        <v>57</v>
      </c>
      <c r="CP1322" s="54">
        <v>123</v>
      </c>
      <c r="CQ1322" s="55">
        <f t="shared" si="20"/>
        <v>0.46341463414634149</v>
      </c>
      <c r="CR1322" s="52" t="s">
        <v>28921</v>
      </c>
    </row>
    <row r="1323" spans="81:96">
      <c r="CC1323" s="52">
        <v>1322</v>
      </c>
      <c r="CD1323" s="53" t="s">
        <v>30896</v>
      </c>
      <c r="CE1323" s="53" t="s">
        <v>30897</v>
      </c>
      <c r="CF1323" s="54">
        <v>2166</v>
      </c>
      <c r="CG1323" s="54">
        <v>2.177</v>
      </c>
      <c r="CH1323" s="54">
        <v>2.0489999999999999</v>
      </c>
      <c r="CI1323" s="54">
        <v>0.5</v>
      </c>
      <c r="CJ1323" s="54">
        <v>92</v>
      </c>
      <c r="CK1323" s="54">
        <v>6.3</v>
      </c>
      <c r="CL1323" s="54">
        <v>5.3499999999999997E-3</v>
      </c>
      <c r="CM1323" s="54">
        <v>0.68700000000000006</v>
      </c>
      <c r="CN1323" s="53" t="s">
        <v>30783</v>
      </c>
      <c r="CO1323" s="54">
        <v>58</v>
      </c>
      <c r="CP1323" s="54">
        <v>123</v>
      </c>
      <c r="CQ1323" s="55">
        <f t="shared" si="20"/>
        <v>0.47154471544715448</v>
      </c>
      <c r="CR1323" s="52" t="s">
        <v>28921</v>
      </c>
    </row>
    <row r="1324" spans="81:96">
      <c r="CC1324" s="52">
        <v>1323</v>
      </c>
      <c r="CD1324" s="53" t="s">
        <v>30898</v>
      </c>
      <c r="CE1324" s="53" t="s">
        <v>30899</v>
      </c>
      <c r="CF1324" s="54">
        <v>792</v>
      </c>
      <c r="CG1324" s="54">
        <v>2.14</v>
      </c>
      <c r="CH1324" s="54"/>
      <c r="CI1324" s="54">
        <v>0.44600000000000001</v>
      </c>
      <c r="CJ1324" s="54">
        <v>65</v>
      </c>
      <c r="CK1324" s="54">
        <v>3.6</v>
      </c>
      <c r="CL1324" s="54">
        <v>3.7200000000000002E-3</v>
      </c>
      <c r="CM1324" s="54"/>
      <c r="CN1324" s="53" t="s">
        <v>30783</v>
      </c>
      <c r="CO1324" s="54">
        <v>59</v>
      </c>
      <c r="CP1324" s="54">
        <v>123</v>
      </c>
      <c r="CQ1324" s="55">
        <f t="shared" si="20"/>
        <v>0.47967479674796748</v>
      </c>
      <c r="CR1324" s="52" t="s">
        <v>28921</v>
      </c>
    </row>
    <row r="1325" spans="81:96">
      <c r="CC1325" s="52">
        <v>1324</v>
      </c>
      <c r="CD1325" s="53" t="s">
        <v>30900</v>
      </c>
      <c r="CE1325" s="53" t="s">
        <v>30901</v>
      </c>
      <c r="CF1325" s="54">
        <v>5699</v>
      </c>
      <c r="CG1325" s="54">
        <v>2.1349999999999998</v>
      </c>
      <c r="CH1325" s="54">
        <v>2.2429999999999999</v>
      </c>
      <c r="CI1325" s="54">
        <v>0.47</v>
      </c>
      <c r="CJ1325" s="54">
        <v>134</v>
      </c>
      <c r="CK1325" s="54">
        <v>9.9</v>
      </c>
      <c r="CL1325" s="54">
        <v>7.7000000000000002E-3</v>
      </c>
      <c r="CM1325" s="54">
        <v>0.64200000000000002</v>
      </c>
      <c r="CN1325" s="53" t="s">
        <v>30783</v>
      </c>
      <c r="CO1325" s="54">
        <v>60</v>
      </c>
      <c r="CP1325" s="54">
        <v>123</v>
      </c>
      <c r="CQ1325" s="55">
        <f t="shared" si="20"/>
        <v>0.48780487804878048</v>
      </c>
      <c r="CR1325" s="52" t="s">
        <v>28921</v>
      </c>
    </row>
    <row r="1326" spans="81:96">
      <c r="CC1326" s="52">
        <v>1325</v>
      </c>
      <c r="CD1326" s="53" t="s">
        <v>30902</v>
      </c>
      <c r="CE1326" s="53" t="s">
        <v>30903</v>
      </c>
      <c r="CF1326" s="54">
        <v>7122</v>
      </c>
      <c r="CG1326" s="54">
        <v>2.1070000000000002</v>
      </c>
      <c r="CH1326" s="54">
        <v>2.0499999999999998</v>
      </c>
      <c r="CI1326" s="54">
        <v>0.77600000000000002</v>
      </c>
      <c r="CJ1326" s="54">
        <v>362</v>
      </c>
      <c r="CK1326" s="54">
        <v>5.7</v>
      </c>
      <c r="CL1326" s="54">
        <v>2.0060000000000001E-2</v>
      </c>
      <c r="CM1326" s="54">
        <v>0.75900000000000001</v>
      </c>
      <c r="CN1326" s="53" t="s">
        <v>30783</v>
      </c>
      <c r="CO1326" s="54">
        <v>61</v>
      </c>
      <c r="CP1326" s="54">
        <v>123</v>
      </c>
      <c r="CQ1326" s="55">
        <f t="shared" si="20"/>
        <v>0.49593495934959347</v>
      </c>
      <c r="CR1326" s="52" t="s">
        <v>28921</v>
      </c>
    </row>
    <row r="1327" spans="81:96">
      <c r="CC1327" s="52">
        <v>1326</v>
      </c>
      <c r="CD1327" s="53" t="s">
        <v>30904</v>
      </c>
      <c r="CE1327" s="53" t="s">
        <v>30905</v>
      </c>
      <c r="CF1327" s="54">
        <v>891</v>
      </c>
      <c r="CG1327" s="54">
        <v>2.0939999999999999</v>
      </c>
      <c r="CH1327" s="54">
        <v>1.9890000000000001</v>
      </c>
      <c r="CI1327" s="54">
        <v>1.127</v>
      </c>
      <c r="CJ1327" s="54">
        <v>55</v>
      </c>
      <c r="CK1327" s="54">
        <v>3.9</v>
      </c>
      <c r="CL1327" s="54">
        <v>2.4399999999999999E-3</v>
      </c>
      <c r="CM1327" s="54">
        <v>0.58499999999999996</v>
      </c>
      <c r="CN1327" s="53" t="s">
        <v>30783</v>
      </c>
      <c r="CO1327" s="54">
        <v>62</v>
      </c>
      <c r="CP1327" s="54">
        <v>123</v>
      </c>
      <c r="CQ1327" s="55">
        <f t="shared" si="20"/>
        <v>0.50406504065040647</v>
      </c>
      <c r="CR1327" s="52" t="s">
        <v>28938</v>
      </c>
    </row>
    <row r="1328" spans="81:96">
      <c r="CC1328" s="52">
        <v>1327</v>
      </c>
      <c r="CD1328" s="53" t="s">
        <v>30906</v>
      </c>
      <c r="CE1328" s="53" t="s">
        <v>30907</v>
      </c>
      <c r="CF1328" s="54">
        <v>4000</v>
      </c>
      <c r="CG1328" s="54">
        <v>2.0710000000000002</v>
      </c>
      <c r="CH1328" s="54">
        <v>1.9059999999999999</v>
      </c>
      <c r="CI1328" s="54">
        <v>0.45900000000000002</v>
      </c>
      <c r="CJ1328" s="54">
        <v>207</v>
      </c>
      <c r="CK1328" s="54">
        <v>5.7</v>
      </c>
      <c r="CL1328" s="54">
        <v>9.5499999999999995E-3</v>
      </c>
      <c r="CM1328" s="54">
        <v>0.57799999999999996</v>
      </c>
      <c r="CN1328" s="53" t="s">
        <v>30783</v>
      </c>
      <c r="CO1328" s="54">
        <v>63</v>
      </c>
      <c r="CP1328" s="54">
        <v>123</v>
      </c>
      <c r="CQ1328" s="55">
        <f t="shared" si="20"/>
        <v>0.51219512195121952</v>
      </c>
      <c r="CR1328" s="52" t="s">
        <v>28938</v>
      </c>
    </row>
    <row r="1329" spans="81:96">
      <c r="CC1329" s="52">
        <v>1328</v>
      </c>
      <c r="CD1329" s="53" t="s">
        <v>30908</v>
      </c>
      <c r="CE1329" s="53" t="s">
        <v>30909</v>
      </c>
      <c r="CF1329" s="54">
        <v>1461</v>
      </c>
      <c r="CG1329" s="54">
        <v>2.0649999999999999</v>
      </c>
      <c r="CH1329" s="54">
        <v>1.7849999999999999</v>
      </c>
      <c r="CI1329" s="54">
        <v>0.45600000000000002</v>
      </c>
      <c r="CJ1329" s="54">
        <v>114</v>
      </c>
      <c r="CK1329" s="54">
        <v>4.8</v>
      </c>
      <c r="CL1329" s="54">
        <v>2.5999999999999999E-3</v>
      </c>
      <c r="CM1329" s="54">
        <v>0.35499999999999998</v>
      </c>
      <c r="CN1329" s="53" t="s">
        <v>30783</v>
      </c>
      <c r="CO1329" s="54">
        <v>64</v>
      </c>
      <c r="CP1329" s="54">
        <v>123</v>
      </c>
      <c r="CQ1329" s="55">
        <f t="shared" si="20"/>
        <v>0.52032520325203258</v>
      </c>
      <c r="CR1329" s="52" t="s">
        <v>28938</v>
      </c>
    </row>
    <row r="1330" spans="81:96">
      <c r="CC1330" s="52">
        <v>1329</v>
      </c>
      <c r="CD1330" s="53" t="s">
        <v>30910</v>
      </c>
      <c r="CE1330" s="53" t="s">
        <v>30911</v>
      </c>
      <c r="CF1330" s="54">
        <v>1176</v>
      </c>
      <c r="CG1330" s="54">
        <v>2.0529999999999999</v>
      </c>
      <c r="CH1330" s="54">
        <v>2.1930000000000001</v>
      </c>
      <c r="CI1330" s="54">
        <v>0.48399999999999999</v>
      </c>
      <c r="CJ1330" s="54">
        <v>64</v>
      </c>
      <c r="CK1330" s="54">
        <v>5.4</v>
      </c>
      <c r="CL1330" s="54">
        <v>3.0100000000000001E-3</v>
      </c>
      <c r="CM1330" s="54">
        <v>0.64200000000000002</v>
      </c>
      <c r="CN1330" s="53" t="s">
        <v>30783</v>
      </c>
      <c r="CO1330" s="54">
        <v>65</v>
      </c>
      <c r="CP1330" s="54">
        <v>123</v>
      </c>
      <c r="CQ1330" s="55">
        <f t="shared" si="20"/>
        <v>0.52845528455284552</v>
      </c>
      <c r="CR1330" s="52" t="s">
        <v>28938</v>
      </c>
    </row>
    <row r="1331" spans="81:96">
      <c r="CC1331" s="52">
        <v>1330</v>
      </c>
      <c r="CD1331" s="53" t="s">
        <v>30912</v>
      </c>
      <c r="CE1331" s="53" t="s">
        <v>30913</v>
      </c>
      <c r="CF1331" s="54">
        <v>1430</v>
      </c>
      <c r="CG1331" s="54">
        <v>2</v>
      </c>
      <c r="CH1331" s="54">
        <v>2.1320000000000001</v>
      </c>
      <c r="CI1331" s="54">
        <v>0.42199999999999999</v>
      </c>
      <c r="CJ1331" s="54">
        <v>64</v>
      </c>
      <c r="CK1331" s="54">
        <v>6.6</v>
      </c>
      <c r="CL1331" s="54">
        <v>3.32E-3</v>
      </c>
      <c r="CM1331" s="54">
        <v>0.70799999999999996</v>
      </c>
      <c r="CN1331" s="53" t="s">
        <v>30783</v>
      </c>
      <c r="CO1331" s="54">
        <v>66</v>
      </c>
      <c r="CP1331" s="54">
        <v>123</v>
      </c>
      <c r="CQ1331" s="55">
        <f t="shared" si="20"/>
        <v>0.53658536585365857</v>
      </c>
      <c r="CR1331" s="52" t="s">
        <v>28938</v>
      </c>
    </row>
    <row r="1332" spans="81:96">
      <c r="CC1332" s="52">
        <v>1331</v>
      </c>
      <c r="CD1332" s="53" t="s">
        <v>30914</v>
      </c>
      <c r="CE1332" s="53" t="s">
        <v>30915</v>
      </c>
      <c r="CF1332" s="54">
        <v>942</v>
      </c>
      <c r="CG1332" s="54">
        <v>1.925</v>
      </c>
      <c r="CH1332" s="54"/>
      <c r="CI1332" s="54">
        <v>0.246</v>
      </c>
      <c r="CJ1332" s="54">
        <v>114</v>
      </c>
      <c r="CK1332" s="54">
        <v>3.5</v>
      </c>
      <c r="CL1332" s="54">
        <v>3.64E-3</v>
      </c>
      <c r="CM1332" s="54"/>
      <c r="CN1332" s="53" t="s">
        <v>30783</v>
      </c>
      <c r="CO1332" s="54">
        <v>67</v>
      </c>
      <c r="CP1332" s="54">
        <v>123</v>
      </c>
      <c r="CQ1332" s="55">
        <f t="shared" si="20"/>
        <v>0.54471544715447151</v>
      </c>
      <c r="CR1332" s="52" t="s">
        <v>28938</v>
      </c>
    </row>
    <row r="1333" spans="81:96">
      <c r="CC1333" s="52">
        <v>1332</v>
      </c>
      <c r="CD1333" s="53" t="s">
        <v>30916</v>
      </c>
      <c r="CE1333" s="53" t="s">
        <v>30917</v>
      </c>
      <c r="CF1333" s="54">
        <v>1279</v>
      </c>
      <c r="CG1333" s="54">
        <v>1.8779999999999999</v>
      </c>
      <c r="CH1333" s="54">
        <v>1.9390000000000001</v>
      </c>
      <c r="CI1333" s="54">
        <v>0.188</v>
      </c>
      <c r="CJ1333" s="54">
        <v>197</v>
      </c>
      <c r="CK1333" s="54">
        <v>3.8</v>
      </c>
      <c r="CL1333" s="54">
        <v>4.3299999999999996E-3</v>
      </c>
      <c r="CM1333" s="54">
        <v>0.61699999999999999</v>
      </c>
      <c r="CN1333" s="53" t="s">
        <v>30783</v>
      </c>
      <c r="CO1333" s="54">
        <v>68</v>
      </c>
      <c r="CP1333" s="54">
        <v>123</v>
      </c>
      <c r="CQ1333" s="55">
        <f t="shared" si="20"/>
        <v>0.55284552845528456</v>
      </c>
      <c r="CR1333" s="52" t="s">
        <v>28938</v>
      </c>
    </row>
    <row r="1334" spans="81:96">
      <c r="CC1334" s="52">
        <v>1333</v>
      </c>
      <c r="CD1334" s="53" t="s">
        <v>30918</v>
      </c>
      <c r="CE1334" s="53" t="s">
        <v>30919</v>
      </c>
      <c r="CF1334" s="54">
        <v>854</v>
      </c>
      <c r="CG1334" s="54">
        <v>1.8759999999999999</v>
      </c>
      <c r="CH1334" s="54">
        <v>1.8939999999999999</v>
      </c>
      <c r="CI1334" s="54">
        <v>0.58899999999999997</v>
      </c>
      <c r="CJ1334" s="54">
        <v>56</v>
      </c>
      <c r="CK1334" s="54">
        <v>5.7</v>
      </c>
      <c r="CL1334" s="54">
        <v>1.7099999999999999E-3</v>
      </c>
      <c r="CM1334" s="54">
        <v>0.47599999999999998</v>
      </c>
      <c r="CN1334" s="53" t="s">
        <v>30783</v>
      </c>
      <c r="CO1334" s="54">
        <v>69</v>
      </c>
      <c r="CP1334" s="54">
        <v>123</v>
      </c>
      <c r="CQ1334" s="55">
        <f t="shared" si="20"/>
        <v>0.56097560975609762</v>
      </c>
      <c r="CR1334" s="52" t="s">
        <v>28938</v>
      </c>
    </row>
    <row r="1335" spans="81:96">
      <c r="CC1335" s="52">
        <v>1334</v>
      </c>
      <c r="CD1335" s="53" t="s">
        <v>30920</v>
      </c>
      <c r="CE1335" s="53" t="s">
        <v>30921</v>
      </c>
      <c r="CF1335" s="54">
        <v>506</v>
      </c>
      <c r="CG1335" s="54">
        <v>1.8440000000000001</v>
      </c>
      <c r="CH1335" s="54"/>
      <c r="CI1335" s="54">
        <v>0.73299999999999998</v>
      </c>
      <c r="CJ1335" s="54">
        <v>60</v>
      </c>
      <c r="CK1335" s="54">
        <v>3.5</v>
      </c>
      <c r="CL1335" s="54">
        <v>2E-3</v>
      </c>
      <c r="CM1335" s="54"/>
      <c r="CN1335" s="53" t="s">
        <v>30783</v>
      </c>
      <c r="CO1335" s="54">
        <v>70</v>
      </c>
      <c r="CP1335" s="54">
        <v>123</v>
      </c>
      <c r="CQ1335" s="55">
        <f t="shared" si="20"/>
        <v>0.56910569105691056</v>
      </c>
      <c r="CR1335" s="52" t="s">
        <v>28938</v>
      </c>
    </row>
    <row r="1336" spans="81:96">
      <c r="CC1336" s="52">
        <v>1335</v>
      </c>
      <c r="CD1336" s="53" t="s">
        <v>30922</v>
      </c>
      <c r="CE1336" s="53" t="s">
        <v>30923</v>
      </c>
      <c r="CF1336" s="54">
        <v>695</v>
      </c>
      <c r="CG1336" s="54">
        <v>1.837</v>
      </c>
      <c r="CH1336" s="54">
        <v>1.3859999999999999</v>
      </c>
      <c r="CI1336" s="54">
        <v>0.81899999999999995</v>
      </c>
      <c r="CJ1336" s="54">
        <v>72</v>
      </c>
      <c r="CK1336" s="54">
        <v>3.3</v>
      </c>
      <c r="CL1336" s="54">
        <v>1.9E-3</v>
      </c>
      <c r="CM1336" s="54">
        <v>0.33600000000000002</v>
      </c>
      <c r="CN1336" s="53" t="s">
        <v>30783</v>
      </c>
      <c r="CO1336" s="54">
        <v>71</v>
      </c>
      <c r="CP1336" s="54">
        <v>123</v>
      </c>
      <c r="CQ1336" s="55">
        <f t="shared" si="20"/>
        <v>0.57723577235772361</v>
      </c>
      <c r="CR1336" s="52" t="s">
        <v>28938</v>
      </c>
    </row>
    <row r="1337" spans="81:96">
      <c r="CC1337" s="52">
        <v>1336</v>
      </c>
      <c r="CD1337" s="53" t="s">
        <v>30924</v>
      </c>
      <c r="CE1337" s="53" t="s">
        <v>30925</v>
      </c>
      <c r="CF1337" s="54">
        <v>2041</v>
      </c>
      <c r="CG1337" s="54">
        <v>1.81</v>
      </c>
      <c r="CH1337" s="54">
        <v>1.8069999999999999</v>
      </c>
      <c r="CI1337" s="54">
        <v>0.35099999999999998</v>
      </c>
      <c r="CJ1337" s="54">
        <v>188</v>
      </c>
      <c r="CK1337" s="54">
        <v>3.5</v>
      </c>
      <c r="CL1337" s="54">
        <v>8.1499999999999993E-3</v>
      </c>
      <c r="CM1337" s="54">
        <v>0.623</v>
      </c>
      <c r="CN1337" s="53" t="s">
        <v>30783</v>
      </c>
      <c r="CO1337" s="54">
        <v>72</v>
      </c>
      <c r="CP1337" s="54">
        <v>123</v>
      </c>
      <c r="CQ1337" s="55">
        <f t="shared" si="20"/>
        <v>0.58536585365853655</v>
      </c>
      <c r="CR1337" s="52" t="s">
        <v>28938</v>
      </c>
    </row>
    <row r="1338" spans="81:96">
      <c r="CC1338" s="52">
        <v>1337</v>
      </c>
      <c r="CD1338" s="53" t="s">
        <v>30926</v>
      </c>
      <c r="CE1338" s="53" t="s">
        <v>30927</v>
      </c>
      <c r="CF1338" s="54">
        <v>370</v>
      </c>
      <c r="CG1338" s="54">
        <v>1.8029999999999999</v>
      </c>
      <c r="CH1338" s="54">
        <v>1.526</v>
      </c>
      <c r="CI1338" s="54">
        <v>0.24099999999999999</v>
      </c>
      <c r="CJ1338" s="54">
        <v>58</v>
      </c>
      <c r="CK1338" s="54">
        <v>3.7</v>
      </c>
      <c r="CL1338" s="54">
        <v>1.06E-3</v>
      </c>
      <c r="CM1338" s="54">
        <v>0.34799999999999998</v>
      </c>
      <c r="CN1338" s="53" t="s">
        <v>30783</v>
      </c>
      <c r="CO1338" s="54">
        <v>73</v>
      </c>
      <c r="CP1338" s="54">
        <v>123</v>
      </c>
      <c r="CQ1338" s="55">
        <f t="shared" si="20"/>
        <v>0.5934959349593496</v>
      </c>
      <c r="CR1338" s="52" t="s">
        <v>28938</v>
      </c>
    </row>
    <row r="1339" spans="81:96">
      <c r="CC1339" s="52">
        <v>1338</v>
      </c>
      <c r="CD1339" s="53" t="s">
        <v>30928</v>
      </c>
      <c r="CE1339" s="53" t="s">
        <v>30929</v>
      </c>
      <c r="CF1339" s="54">
        <v>184</v>
      </c>
      <c r="CG1339" s="54">
        <v>1.762</v>
      </c>
      <c r="CH1339" s="54">
        <v>1.956</v>
      </c>
      <c r="CI1339" s="54">
        <v>0.19400000000000001</v>
      </c>
      <c r="CJ1339" s="54">
        <v>31</v>
      </c>
      <c r="CK1339" s="54">
        <v>2.6</v>
      </c>
      <c r="CL1339" s="54">
        <v>8.1999999999999998E-4</v>
      </c>
      <c r="CM1339" s="54">
        <v>0.57699999999999996</v>
      </c>
      <c r="CN1339" s="53" t="s">
        <v>30783</v>
      </c>
      <c r="CO1339" s="54">
        <v>74</v>
      </c>
      <c r="CP1339" s="54">
        <v>123</v>
      </c>
      <c r="CQ1339" s="55">
        <f t="shared" si="20"/>
        <v>0.60162601626016265</v>
      </c>
      <c r="CR1339" s="52" t="s">
        <v>28938</v>
      </c>
    </row>
    <row r="1340" spans="81:96">
      <c r="CC1340" s="52">
        <v>1339</v>
      </c>
      <c r="CD1340" s="53" t="s">
        <v>30930</v>
      </c>
      <c r="CE1340" s="53" t="s">
        <v>30931</v>
      </c>
      <c r="CF1340" s="54">
        <v>724</v>
      </c>
      <c r="CG1340" s="54">
        <v>1.7210000000000001</v>
      </c>
      <c r="CH1340" s="54">
        <v>1.79</v>
      </c>
      <c r="CI1340" s="54">
        <v>0.36099999999999999</v>
      </c>
      <c r="CJ1340" s="54">
        <v>36</v>
      </c>
      <c r="CK1340" s="54">
        <v>6.3</v>
      </c>
      <c r="CL1340" s="54">
        <v>1.3500000000000001E-3</v>
      </c>
      <c r="CM1340" s="54">
        <v>0.45800000000000002</v>
      </c>
      <c r="CN1340" s="53" t="s">
        <v>30783</v>
      </c>
      <c r="CO1340" s="54">
        <v>75</v>
      </c>
      <c r="CP1340" s="54">
        <v>123</v>
      </c>
      <c r="CQ1340" s="55">
        <f t="shared" si="20"/>
        <v>0.6097560975609756</v>
      </c>
      <c r="CR1340" s="52" t="s">
        <v>28938</v>
      </c>
    </row>
    <row r="1341" spans="81:96">
      <c r="CC1341" s="52">
        <v>1340</v>
      </c>
      <c r="CD1341" s="53" t="s">
        <v>30932</v>
      </c>
      <c r="CE1341" s="53" t="s">
        <v>30933</v>
      </c>
      <c r="CF1341" s="54">
        <v>1341</v>
      </c>
      <c r="CG1341" s="54">
        <v>1.583</v>
      </c>
      <c r="CH1341" s="54">
        <v>1.8819999999999999</v>
      </c>
      <c r="CI1341" s="54">
        <v>0.35199999999999998</v>
      </c>
      <c r="CJ1341" s="54">
        <v>54</v>
      </c>
      <c r="CK1341" s="54">
        <v>7.7</v>
      </c>
      <c r="CL1341" s="54">
        <v>2.2699999999999999E-3</v>
      </c>
      <c r="CM1341" s="54">
        <v>0.54500000000000004</v>
      </c>
      <c r="CN1341" s="53" t="s">
        <v>30783</v>
      </c>
      <c r="CO1341" s="54">
        <v>76</v>
      </c>
      <c r="CP1341" s="54">
        <v>123</v>
      </c>
      <c r="CQ1341" s="55">
        <f t="shared" si="20"/>
        <v>0.61788617886178865</v>
      </c>
      <c r="CR1341" s="52" t="s">
        <v>28938</v>
      </c>
    </row>
    <row r="1342" spans="81:96">
      <c r="CC1342" s="52">
        <v>1341</v>
      </c>
      <c r="CD1342" s="53" t="s">
        <v>30934</v>
      </c>
      <c r="CE1342" s="53" t="s">
        <v>30935</v>
      </c>
      <c r="CF1342" s="54">
        <v>1171</v>
      </c>
      <c r="CG1342" s="54">
        <v>1.575</v>
      </c>
      <c r="CH1342" s="54">
        <v>1.341</v>
      </c>
      <c r="CI1342" s="54">
        <v>0.27500000000000002</v>
      </c>
      <c r="CJ1342" s="54">
        <v>102</v>
      </c>
      <c r="CK1342" s="54">
        <v>5.2</v>
      </c>
      <c r="CL1342" s="54">
        <v>4.13E-3</v>
      </c>
      <c r="CM1342" s="54">
        <v>0.55100000000000005</v>
      </c>
      <c r="CN1342" s="53" t="s">
        <v>30783</v>
      </c>
      <c r="CO1342" s="54">
        <v>77</v>
      </c>
      <c r="CP1342" s="54">
        <v>123</v>
      </c>
      <c r="CQ1342" s="55">
        <f t="shared" si="20"/>
        <v>0.62601626016260159</v>
      </c>
      <c r="CR1342" s="52" t="s">
        <v>28938</v>
      </c>
    </row>
    <row r="1343" spans="81:96">
      <c r="CC1343" s="52">
        <v>1342</v>
      </c>
      <c r="CD1343" s="53" t="s">
        <v>30936</v>
      </c>
      <c r="CE1343" s="53" t="s">
        <v>30937</v>
      </c>
      <c r="CF1343" s="54">
        <v>1126</v>
      </c>
      <c r="CG1343" s="54">
        <v>1.51</v>
      </c>
      <c r="CH1343" s="54">
        <v>1.1919999999999999</v>
      </c>
      <c r="CI1343" s="54">
        <v>0.42299999999999999</v>
      </c>
      <c r="CJ1343" s="54">
        <v>123</v>
      </c>
      <c r="CK1343" s="54">
        <v>4.5999999999999996</v>
      </c>
      <c r="CL1343" s="54">
        <v>4.0600000000000002E-3</v>
      </c>
      <c r="CM1343" s="54">
        <v>0.42699999999999999</v>
      </c>
      <c r="CN1343" s="53" t="s">
        <v>30783</v>
      </c>
      <c r="CO1343" s="54">
        <v>78</v>
      </c>
      <c r="CP1343" s="54">
        <v>123</v>
      </c>
      <c r="CQ1343" s="55">
        <f t="shared" si="20"/>
        <v>0.63414634146341464</v>
      </c>
      <c r="CR1343" s="52" t="s">
        <v>28938</v>
      </c>
    </row>
    <row r="1344" spans="81:96">
      <c r="CC1344" s="52">
        <v>1343</v>
      </c>
      <c r="CD1344" s="53" t="s">
        <v>30938</v>
      </c>
      <c r="CE1344" s="53" t="s">
        <v>30939</v>
      </c>
      <c r="CF1344" s="54">
        <v>1519</v>
      </c>
      <c r="CG1344" s="54">
        <v>1.4970000000000001</v>
      </c>
      <c r="CH1344" s="54">
        <v>1.3620000000000001</v>
      </c>
      <c r="CI1344" s="54">
        <v>0.436</v>
      </c>
      <c r="CJ1344" s="54">
        <v>94</v>
      </c>
      <c r="CK1344" s="54">
        <v>7.1</v>
      </c>
      <c r="CL1344" s="54">
        <v>2.96E-3</v>
      </c>
      <c r="CM1344" s="54">
        <v>0.438</v>
      </c>
      <c r="CN1344" s="53" t="s">
        <v>30783</v>
      </c>
      <c r="CO1344" s="54">
        <v>79</v>
      </c>
      <c r="CP1344" s="54">
        <v>123</v>
      </c>
      <c r="CQ1344" s="55">
        <f t="shared" si="20"/>
        <v>0.64227642276422769</v>
      </c>
      <c r="CR1344" s="52" t="s">
        <v>28938</v>
      </c>
    </row>
    <row r="1345" spans="81:96">
      <c r="CC1345" s="52">
        <v>1344</v>
      </c>
      <c r="CD1345" s="53" t="s">
        <v>29393</v>
      </c>
      <c r="CE1345" s="53" t="s">
        <v>29394</v>
      </c>
      <c r="CF1345" s="54">
        <v>2912</v>
      </c>
      <c r="CG1345" s="54">
        <v>1.4630000000000001</v>
      </c>
      <c r="CH1345" s="54">
        <v>1.5489999999999999</v>
      </c>
      <c r="CI1345" s="54">
        <v>0.27100000000000002</v>
      </c>
      <c r="CJ1345" s="54">
        <v>258</v>
      </c>
      <c r="CK1345" s="54">
        <v>5.9</v>
      </c>
      <c r="CL1345" s="54">
        <v>6.1399999999999996E-3</v>
      </c>
      <c r="CM1345" s="54">
        <v>0.42899999999999999</v>
      </c>
      <c r="CN1345" s="53" t="s">
        <v>30783</v>
      </c>
      <c r="CO1345" s="54">
        <v>80</v>
      </c>
      <c r="CP1345" s="54">
        <v>123</v>
      </c>
      <c r="CQ1345" s="55">
        <f t="shared" si="20"/>
        <v>0.65040650406504064</v>
      </c>
      <c r="CR1345" s="52" t="s">
        <v>28938</v>
      </c>
    </row>
    <row r="1346" spans="81:96">
      <c r="CC1346" s="52">
        <v>1345</v>
      </c>
      <c r="CD1346" s="53" t="s">
        <v>30940</v>
      </c>
      <c r="CE1346" s="53" t="s">
        <v>30941</v>
      </c>
      <c r="CF1346" s="54">
        <v>1875</v>
      </c>
      <c r="CG1346" s="54">
        <v>1.4610000000000001</v>
      </c>
      <c r="CH1346" s="54">
        <v>1.413</v>
      </c>
      <c r="CI1346" s="54">
        <v>0.51700000000000002</v>
      </c>
      <c r="CJ1346" s="54">
        <v>120</v>
      </c>
      <c r="CK1346" s="54">
        <v>8.1</v>
      </c>
      <c r="CL1346" s="54">
        <v>4.3299999999999996E-3</v>
      </c>
      <c r="CM1346" s="54">
        <v>0.52600000000000002</v>
      </c>
      <c r="CN1346" s="53" t="s">
        <v>30783</v>
      </c>
      <c r="CO1346" s="54">
        <v>81</v>
      </c>
      <c r="CP1346" s="54">
        <v>123</v>
      </c>
      <c r="CQ1346" s="55">
        <f t="shared" ref="CQ1346:CQ1409" si="21">CO1346/CP1346</f>
        <v>0.65853658536585369</v>
      </c>
      <c r="CR1346" s="52" t="s">
        <v>28938</v>
      </c>
    </row>
    <row r="1347" spans="81:96">
      <c r="CC1347" s="52">
        <v>1346</v>
      </c>
      <c r="CD1347" s="53" t="s">
        <v>30942</v>
      </c>
      <c r="CE1347" s="53" t="s">
        <v>30943</v>
      </c>
      <c r="CF1347" s="54">
        <v>1214</v>
      </c>
      <c r="CG1347" s="54">
        <v>1.4379999999999999</v>
      </c>
      <c r="CH1347" s="54">
        <v>1.4410000000000001</v>
      </c>
      <c r="CI1347" s="54">
        <v>0.34799999999999998</v>
      </c>
      <c r="CJ1347" s="54">
        <v>210</v>
      </c>
      <c r="CK1347" s="54">
        <v>3.9</v>
      </c>
      <c r="CL1347" s="54">
        <v>4.0499999999999998E-3</v>
      </c>
      <c r="CM1347" s="54">
        <v>0.47399999999999998</v>
      </c>
      <c r="CN1347" s="53" t="s">
        <v>30783</v>
      </c>
      <c r="CO1347" s="54">
        <v>82</v>
      </c>
      <c r="CP1347" s="54">
        <v>123</v>
      </c>
      <c r="CQ1347" s="55">
        <f t="shared" si="21"/>
        <v>0.66666666666666663</v>
      </c>
      <c r="CR1347" s="52" t="s">
        <v>28938</v>
      </c>
    </row>
    <row r="1348" spans="81:96">
      <c r="CC1348" s="52">
        <v>1347</v>
      </c>
      <c r="CD1348" s="53" t="s">
        <v>30944</v>
      </c>
      <c r="CE1348" s="53" t="s">
        <v>30945</v>
      </c>
      <c r="CF1348" s="54">
        <v>219</v>
      </c>
      <c r="CG1348" s="54">
        <v>1.395</v>
      </c>
      <c r="CH1348" s="54"/>
      <c r="CI1348" s="54">
        <v>0.185</v>
      </c>
      <c r="CJ1348" s="54">
        <v>54</v>
      </c>
      <c r="CK1348" s="54">
        <v>2.4</v>
      </c>
      <c r="CL1348" s="54">
        <v>8.9999999999999998E-4</v>
      </c>
      <c r="CM1348" s="54"/>
      <c r="CN1348" s="53" t="s">
        <v>30783</v>
      </c>
      <c r="CO1348" s="54">
        <v>83</v>
      </c>
      <c r="CP1348" s="54">
        <v>123</v>
      </c>
      <c r="CQ1348" s="55">
        <f t="shared" si="21"/>
        <v>0.67479674796747968</v>
      </c>
      <c r="CR1348" s="52" t="s">
        <v>28938</v>
      </c>
    </row>
    <row r="1349" spans="81:96">
      <c r="CC1349" s="52">
        <v>1348</v>
      </c>
      <c r="CD1349" s="53" t="s">
        <v>30946</v>
      </c>
      <c r="CE1349" s="53" t="s">
        <v>30947</v>
      </c>
      <c r="CF1349" s="54">
        <v>2043</v>
      </c>
      <c r="CG1349" s="54">
        <v>1.361</v>
      </c>
      <c r="CH1349" s="54">
        <v>1.3129999999999999</v>
      </c>
      <c r="CI1349" s="54">
        <v>0.64</v>
      </c>
      <c r="CJ1349" s="54">
        <v>136</v>
      </c>
      <c r="CK1349" s="54">
        <v>7.2</v>
      </c>
      <c r="CL1349" s="54">
        <v>3.2000000000000002E-3</v>
      </c>
      <c r="CM1349" s="54">
        <v>0.34499999999999997</v>
      </c>
      <c r="CN1349" s="53" t="s">
        <v>30783</v>
      </c>
      <c r="CO1349" s="54">
        <v>84</v>
      </c>
      <c r="CP1349" s="54">
        <v>123</v>
      </c>
      <c r="CQ1349" s="55">
        <f t="shared" si="21"/>
        <v>0.68292682926829273</v>
      </c>
      <c r="CR1349" s="52" t="s">
        <v>28938</v>
      </c>
    </row>
    <row r="1350" spans="81:96">
      <c r="CC1350" s="52">
        <v>1349</v>
      </c>
      <c r="CD1350" s="53" t="s">
        <v>30948</v>
      </c>
      <c r="CE1350" s="53" t="s">
        <v>30949</v>
      </c>
      <c r="CF1350" s="54">
        <v>648</v>
      </c>
      <c r="CG1350" s="54">
        <v>1.337</v>
      </c>
      <c r="CH1350" s="54">
        <v>1.458</v>
      </c>
      <c r="CI1350" s="54">
        <v>0.184</v>
      </c>
      <c r="CJ1350" s="54">
        <v>49</v>
      </c>
      <c r="CK1350" s="54">
        <v>5.4</v>
      </c>
      <c r="CL1350" s="54">
        <v>1.9499999999999999E-3</v>
      </c>
      <c r="CM1350" s="54">
        <v>0.48799999999999999</v>
      </c>
      <c r="CN1350" s="53" t="s">
        <v>30783</v>
      </c>
      <c r="CO1350" s="54">
        <v>85</v>
      </c>
      <c r="CP1350" s="54">
        <v>123</v>
      </c>
      <c r="CQ1350" s="55">
        <f t="shared" si="21"/>
        <v>0.69105691056910568</v>
      </c>
      <c r="CR1350" s="52" t="s">
        <v>28938</v>
      </c>
    </row>
    <row r="1351" spans="81:96">
      <c r="CC1351" s="52">
        <v>1350</v>
      </c>
      <c r="CD1351" s="53" t="s">
        <v>30950</v>
      </c>
      <c r="CE1351" s="53" t="s">
        <v>30951</v>
      </c>
      <c r="CF1351" s="54">
        <v>3049</v>
      </c>
      <c r="CG1351" s="54">
        <v>1.31</v>
      </c>
      <c r="CH1351" s="54">
        <v>1.367</v>
      </c>
      <c r="CI1351" s="54">
        <v>0.28399999999999997</v>
      </c>
      <c r="CJ1351" s="54">
        <v>197</v>
      </c>
      <c r="CK1351" s="54">
        <v>5.6</v>
      </c>
      <c r="CL1351" s="54">
        <v>9.1000000000000004E-3</v>
      </c>
      <c r="CM1351" s="54">
        <v>0.5</v>
      </c>
      <c r="CN1351" s="53" t="s">
        <v>30783</v>
      </c>
      <c r="CO1351" s="54">
        <v>86</v>
      </c>
      <c r="CP1351" s="54">
        <v>123</v>
      </c>
      <c r="CQ1351" s="55">
        <f t="shared" si="21"/>
        <v>0.69918699186991873</v>
      </c>
      <c r="CR1351" s="52" t="s">
        <v>28938</v>
      </c>
    </row>
    <row r="1352" spans="81:96">
      <c r="CC1352" s="52">
        <v>1351</v>
      </c>
      <c r="CD1352" s="53" t="s">
        <v>30952</v>
      </c>
      <c r="CE1352" s="53" t="s">
        <v>30953</v>
      </c>
      <c r="CF1352" s="54">
        <v>1710</v>
      </c>
      <c r="CG1352" s="54">
        <v>1.29</v>
      </c>
      <c r="CH1352" s="54">
        <v>1.5209999999999999</v>
      </c>
      <c r="CI1352" s="54">
        <v>0.309</v>
      </c>
      <c r="CJ1352" s="54">
        <v>110</v>
      </c>
      <c r="CK1352" s="54" t="s">
        <v>28918</v>
      </c>
      <c r="CL1352" s="54">
        <v>2.4399999999999999E-3</v>
      </c>
      <c r="CM1352" s="54">
        <v>0.435</v>
      </c>
      <c r="CN1352" s="53" t="s">
        <v>30783</v>
      </c>
      <c r="CO1352" s="54">
        <v>87</v>
      </c>
      <c r="CP1352" s="54">
        <v>123</v>
      </c>
      <c r="CQ1352" s="55">
        <f t="shared" si="21"/>
        <v>0.70731707317073167</v>
      </c>
      <c r="CR1352" s="52" t="s">
        <v>28938</v>
      </c>
    </row>
    <row r="1353" spans="81:96">
      <c r="CC1353" s="52">
        <v>1352</v>
      </c>
      <c r="CD1353" s="53" t="s">
        <v>30954</v>
      </c>
      <c r="CE1353" s="53" t="s">
        <v>30955</v>
      </c>
      <c r="CF1353" s="54">
        <v>2476</v>
      </c>
      <c r="CG1353" s="54">
        <v>1.254</v>
      </c>
      <c r="CH1353" s="54">
        <v>1.244</v>
      </c>
      <c r="CI1353" s="54">
        <v>0.3</v>
      </c>
      <c r="CJ1353" s="54">
        <v>257</v>
      </c>
      <c r="CK1353" s="54">
        <v>5</v>
      </c>
      <c r="CL1353" s="54">
        <v>6.7499999999999999E-3</v>
      </c>
      <c r="CM1353" s="54">
        <v>0.38600000000000001</v>
      </c>
      <c r="CN1353" s="53" t="s">
        <v>30783</v>
      </c>
      <c r="CO1353" s="54">
        <v>88</v>
      </c>
      <c r="CP1353" s="54">
        <v>123</v>
      </c>
      <c r="CQ1353" s="55">
        <f t="shared" si="21"/>
        <v>0.71544715447154472</v>
      </c>
      <c r="CR1353" s="52" t="s">
        <v>28938</v>
      </c>
    </row>
    <row r="1354" spans="81:96">
      <c r="CC1354" s="52">
        <v>1353</v>
      </c>
      <c r="CD1354" s="53" t="s">
        <v>30956</v>
      </c>
      <c r="CE1354" s="53" t="s">
        <v>30957</v>
      </c>
      <c r="CF1354" s="54">
        <v>519</v>
      </c>
      <c r="CG1354" s="54">
        <v>1.2290000000000001</v>
      </c>
      <c r="CH1354" s="54">
        <v>1.127</v>
      </c>
      <c r="CI1354" s="54">
        <v>8.5000000000000006E-2</v>
      </c>
      <c r="CJ1354" s="54">
        <v>59</v>
      </c>
      <c r="CK1354" s="54">
        <v>4.5</v>
      </c>
      <c r="CL1354" s="54">
        <v>1.41E-3</v>
      </c>
      <c r="CM1354" s="54">
        <v>0.27300000000000002</v>
      </c>
      <c r="CN1354" s="53" t="s">
        <v>30783</v>
      </c>
      <c r="CO1354" s="54">
        <v>89</v>
      </c>
      <c r="CP1354" s="54">
        <v>123</v>
      </c>
      <c r="CQ1354" s="55">
        <f t="shared" si="21"/>
        <v>0.72357723577235777</v>
      </c>
      <c r="CR1354" s="52" t="s">
        <v>28938</v>
      </c>
    </row>
    <row r="1355" spans="81:96">
      <c r="CC1355" s="52">
        <v>1354</v>
      </c>
      <c r="CD1355" s="53" t="s">
        <v>30958</v>
      </c>
      <c r="CE1355" s="53" t="s">
        <v>30959</v>
      </c>
      <c r="CF1355" s="54">
        <v>997</v>
      </c>
      <c r="CG1355" s="54">
        <v>1.1830000000000001</v>
      </c>
      <c r="CH1355" s="54">
        <v>1.125</v>
      </c>
      <c r="CI1355" s="54">
        <v>0.52100000000000002</v>
      </c>
      <c r="CJ1355" s="54">
        <v>71</v>
      </c>
      <c r="CK1355" s="54">
        <v>6.1</v>
      </c>
      <c r="CL1355" s="54">
        <v>2.64E-3</v>
      </c>
      <c r="CM1355" s="54">
        <v>0.41399999999999998</v>
      </c>
      <c r="CN1355" s="53" t="s">
        <v>30783</v>
      </c>
      <c r="CO1355" s="54">
        <v>90</v>
      </c>
      <c r="CP1355" s="54">
        <v>123</v>
      </c>
      <c r="CQ1355" s="55">
        <f t="shared" si="21"/>
        <v>0.73170731707317072</v>
      </c>
      <c r="CR1355" s="52" t="s">
        <v>28938</v>
      </c>
    </row>
    <row r="1356" spans="81:96">
      <c r="CC1356" s="52">
        <v>1355</v>
      </c>
      <c r="CD1356" s="53" t="s">
        <v>30960</v>
      </c>
      <c r="CE1356" s="53" t="s">
        <v>30961</v>
      </c>
      <c r="CF1356" s="54">
        <v>3556</v>
      </c>
      <c r="CG1356" s="54">
        <v>1.155</v>
      </c>
      <c r="CH1356" s="54"/>
      <c r="CI1356" s="54">
        <v>0.64600000000000002</v>
      </c>
      <c r="CJ1356" s="54">
        <v>285</v>
      </c>
      <c r="CK1356" s="54">
        <v>4</v>
      </c>
      <c r="CL1356" s="54">
        <v>1.4659999999999999E-2</v>
      </c>
      <c r="CM1356" s="54"/>
      <c r="CN1356" s="53" t="s">
        <v>30783</v>
      </c>
      <c r="CO1356" s="54">
        <v>91</v>
      </c>
      <c r="CP1356" s="54">
        <v>123</v>
      </c>
      <c r="CQ1356" s="55">
        <f t="shared" si="21"/>
        <v>0.73983739837398377</v>
      </c>
      <c r="CR1356" s="52" t="s">
        <v>28938</v>
      </c>
    </row>
    <row r="1357" spans="81:96">
      <c r="CC1357" s="52">
        <v>1356</v>
      </c>
      <c r="CD1357" s="53" t="s">
        <v>30962</v>
      </c>
      <c r="CE1357" s="53" t="s">
        <v>30963</v>
      </c>
      <c r="CF1357" s="54">
        <v>854</v>
      </c>
      <c r="CG1357" s="54">
        <v>1.131</v>
      </c>
      <c r="CH1357" s="54">
        <v>1.1479999999999999</v>
      </c>
      <c r="CI1357" s="54">
        <v>0.41599999999999998</v>
      </c>
      <c r="CJ1357" s="54">
        <v>77</v>
      </c>
      <c r="CK1357" s="54">
        <v>6.6</v>
      </c>
      <c r="CL1357" s="54">
        <v>1.83E-3</v>
      </c>
      <c r="CM1357" s="54">
        <v>0.38800000000000001</v>
      </c>
      <c r="CN1357" s="53" t="s">
        <v>30783</v>
      </c>
      <c r="CO1357" s="54">
        <v>92</v>
      </c>
      <c r="CP1357" s="54">
        <v>123</v>
      </c>
      <c r="CQ1357" s="55">
        <f t="shared" si="21"/>
        <v>0.74796747967479671</v>
      </c>
      <c r="CR1357" s="52" t="s">
        <v>28938</v>
      </c>
    </row>
    <row r="1358" spans="81:96">
      <c r="CC1358" s="52">
        <v>1357</v>
      </c>
      <c r="CD1358" s="53" t="s">
        <v>30964</v>
      </c>
      <c r="CE1358" s="53" t="s">
        <v>30965</v>
      </c>
      <c r="CF1358" s="54">
        <v>5059</v>
      </c>
      <c r="CG1358" s="54">
        <v>1.129</v>
      </c>
      <c r="CH1358" s="54">
        <v>1.3</v>
      </c>
      <c r="CI1358" s="54">
        <v>0.28499999999999998</v>
      </c>
      <c r="CJ1358" s="54">
        <v>214</v>
      </c>
      <c r="CK1358" s="54">
        <v>8.5</v>
      </c>
      <c r="CL1358" s="54">
        <v>1.048E-2</v>
      </c>
      <c r="CM1358" s="54">
        <v>0.49199999999999999</v>
      </c>
      <c r="CN1358" s="53" t="s">
        <v>30783</v>
      </c>
      <c r="CO1358" s="54">
        <v>93</v>
      </c>
      <c r="CP1358" s="54">
        <v>123</v>
      </c>
      <c r="CQ1358" s="55">
        <f t="shared" si="21"/>
        <v>0.75609756097560976</v>
      </c>
      <c r="CR1358" s="52" t="s">
        <v>28953</v>
      </c>
    </row>
    <row r="1359" spans="81:96">
      <c r="CC1359" s="52">
        <v>1358</v>
      </c>
      <c r="CD1359" s="53" t="s">
        <v>30966</v>
      </c>
      <c r="CE1359" s="53" t="s">
        <v>30967</v>
      </c>
      <c r="CF1359" s="54">
        <v>732</v>
      </c>
      <c r="CG1359" s="54">
        <v>1.0760000000000001</v>
      </c>
      <c r="CH1359" s="54">
        <v>1.2350000000000001</v>
      </c>
      <c r="CI1359" s="54">
        <v>0.22900000000000001</v>
      </c>
      <c r="CJ1359" s="54">
        <v>105</v>
      </c>
      <c r="CK1359" s="54">
        <v>3.9</v>
      </c>
      <c r="CL1359" s="54">
        <v>3.1700000000000001E-3</v>
      </c>
      <c r="CM1359" s="54">
        <v>0.46500000000000002</v>
      </c>
      <c r="CN1359" s="53" t="s">
        <v>30783</v>
      </c>
      <c r="CO1359" s="54">
        <v>94</v>
      </c>
      <c r="CP1359" s="54">
        <v>123</v>
      </c>
      <c r="CQ1359" s="55">
        <f t="shared" si="21"/>
        <v>0.76422764227642281</v>
      </c>
      <c r="CR1359" s="52" t="s">
        <v>28953</v>
      </c>
    </row>
    <row r="1360" spans="81:96">
      <c r="CC1360" s="52">
        <v>1359</v>
      </c>
      <c r="CD1360" s="53" t="s">
        <v>30968</v>
      </c>
      <c r="CE1360" s="53" t="s">
        <v>30969</v>
      </c>
      <c r="CF1360" s="54">
        <v>727</v>
      </c>
      <c r="CG1360" s="54">
        <v>1.073</v>
      </c>
      <c r="CH1360" s="54">
        <v>1.1679999999999999</v>
      </c>
      <c r="CI1360" s="54">
        <v>0.224</v>
      </c>
      <c r="CJ1360" s="54">
        <v>98</v>
      </c>
      <c r="CK1360" s="54">
        <v>4.8</v>
      </c>
      <c r="CL1360" s="54">
        <v>2.0500000000000002E-3</v>
      </c>
      <c r="CM1360" s="54">
        <v>0.33300000000000002</v>
      </c>
      <c r="CN1360" s="53" t="s">
        <v>30783</v>
      </c>
      <c r="CO1360" s="54">
        <v>95</v>
      </c>
      <c r="CP1360" s="54">
        <v>123</v>
      </c>
      <c r="CQ1360" s="55">
        <f t="shared" si="21"/>
        <v>0.77235772357723576</v>
      </c>
      <c r="CR1360" s="52" t="s">
        <v>28953</v>
      </c>
    </row>
    <row r="1361" spans="81:96">
      <c r="CC1361" s="52">
        <v>1360</v>
      </c>
      <c r="CD1361" s="53" t="s">
        <v>30970</v>
      </c>
      <c r="CE1361" s="53" t="s">
        <v>30971</v>
      </c>
      <c r="CF1361" s="54">
        <v>702</v>
      </c>
      <c r="CG1361" s="54">
        <v>1.0620000000000001</v>
      </c>
      <c r="CH1361" s="54">
        <v>1.2410000000000001</v>
      </c>
      <c r="CI1361" s="54">
        <v>0.41799999999999998</v>
      </c>
      <c r="CJ1361" s="54">
        <v>91</v>
      </c>
      <c r="CK1361" s="54">
        <v>3.7</v>
      </c>
      <c r="CL1361" s="54">
        <v>2.6199999999999999E-3</v>
      </c>
      <c r="CM1361" s="54">
        <v>0.35899999999999999</v>
      </c>
      <c r="CN1361" s="53" t="s">
        <v>30783</v>
      </c>
      <c r="CO1361" s="54">
        <v>96</v>
      </c>
      <c r="CP1361" s="54">
        <v>123</v>
      </c>
      <c r="CQ1361" s="55">
        <f t="shared" si="21"/>
        <v>0.78048780487804881</v>
      </c>
      <c r="CR1361" s="52" t="s">
        <v>28953</v>
      </c>
    </row>
    <row r="1362" spans="81:96">
      <c r="CC1362" s="52">
        <v>1361</v>
      </c>
      <c r="CD1362" s="53" t="s">
        <v>30972</v>
      </c>
      <c r="CE1362" s="53" t="s">
        <v>30973</v>
      </c>
      <c r="CF1362" s="54">
        <v>811</v>
      </c>
      <c r="CG1362" s="54">
        <v>1.0309999999999999</v>
      </c>
      <c r="CH1362" s="54">
        <v>1.1659999999999999</v>
      </c>
      <c r="CI1362" s="54">
        <v>0.30599999999999999</v>
      </c>
      <c r="CJ1362" s="54">
        <v>49</v>
      </c>
      <c r="CK1362" s="54">
        <v>9.1</v>
      </c>
      <c r="CL1362" s="54">
        <v>1.57E-3</v>
      </c>
      <c r="CM1362" s="54">
        <v>0.41099999999999998</v>
      </c>
      <c r="CN1362" s="53" t="s">
        <v>30783</v>
      </c>
      <c r="CO1362" s="54">
        <v>97</v>
      </c>
      <c r="CP1362" s="54">
        <v>123</v>
      </c>
      <c r="CQ1362" s="55">
        <f t="shared" si="21"/>
        <v>0.78861788617886175</v>
      </c>
      <c r="CR1362" s="52" t="s">
        <v>28953</v>
      </c>
    </row>
    <row r="1363" spans="81:96">
      <c r="CC1363" s="52">
        <v>1362</v>
      </c>
      <c r="CD1363" s="53" t="s">
        <v>30974</v>
      </c>
      <c r="CE1363" s="53" t="s">
        <v>30975</v>
      </c>
      <c r="CF1363" s="54">
        <v>962</v>
      </c>
      <c r="CG1363" s="54">
        <v>1.028</v>
      </c>
      <c r="CH1363" s="54">
        <v>1.125</v>
      </c>
      <c r="CI1363" s="54">
        <v>0.113</v>
      </c>
      <c r="CJ1363" s="54">
        <v>186</v>
      </c>
      <c r="CK1363" s="54">
        <v>3.5</v>
      </c>
      <c r="CL1363" s="54">
        <v>4.3400000000000001E-3</v>
      </c>
      <c r="CM1363" s="54">
        <v>0.38400000000000001</v>
      </c>
      <c r="CN1363" s="53" t="s">
        <v>30783</v>
      </c>
      <c r="CO1363" s="54">
        <v>98</v>
      </c>
      <c r="CP1363" s="54">
        <v>123</v>
      </c>
      <c r="CQ1363" s="55">
        <f t="shared" si="21"/>
        <v>0.7967479674796748</v>
      </c>
      <c r="CR1363" s="52" t="s">
        <v>28953</v>
      </c>
    </row>
    <row r="1364" spans="81:96">
      <c r="CC1364" s="52">
        <v>1363</v>
      </c>
      <c r="CD1364" s="53" t="s">
        <v>30976</v>
      </c>
      <c r="CE1364" s="53" t="s">
        <v>30977</v>
      </c>
      <c r="CF1364" s="54">
        <v>651</v>
      </c>
      <c r="CG1364" s="54">
        <v>1.0269999999999999</v>
      </c>
      <c r="CH1364" s="54">
        <v>1.018</v>
      </c>
      <c r="CI1364" s="54">
        <v>0.32700000000000001</v>
      </c>
      <c r="CJ1364" s="54">
        <v>49</v>
      </c>
      <c r="CK1364" s="54">
        <v>6.5</v>
      </c>
      <c r="CL1364" s="54">
        <v>1.5499999999999999E-3</v>
      </c>
      <c r="CM1364" s="54">
        <v>0.35899999999999999</v>
      </c>
      <c r="CN1364" s="53" t="s">
        <v>30783</v>
      </c>
      <c r="CO1364" s="54">
        <v>99</v>
      </c>
      <c r="CP1364" s="54">
        <v>123</v>
      </c>
      <c r="CQ1364" s="55">
        <f t="shared" si="21"/>
        <v>0.80487804878048785</v>
      </c>
      <c r="CR1364" s="52" t="s">
        <v>28953</v>
      </c>
    </row>
    <row r="1365" spans="81:96">
      <c r="CC1365" s="52">
        <v>1364</v>
      </c>
      <c r="CD1365" s="53" t="s">
        <v>30978</v>
      </c>
      <c r="CE1365" s="53" t="s">
        <v>30979</v>
      </c>
      <c r="CF1365" s="54">
        <v>2042</v>
      </c>
      <c r="CG1365" s="54">
        <v>1.0209999999999999</v>
      </c>
      <c r="CH1365" s="54">
        <v>1.127</v>
      </c>
      <c r="CI1365" s="54">
        <v>0.23400000000000001</v>
      </c>
      <c r="CJ1365" s="54">
        <v>141</v>
      </c>
      <c r="CK1365" s="54">
        <v>5.6</v>
      </c>
      <c r="CL1365" s="54">
        <v>4.0000000000000001E-3</v>
      </c>
      <c r="CM1365" s="54">
        <v>0.26800000000000002</v>
      </c>
      <c r="CN1365" s="53" t="s">
        <v>30783</v>
      </c>
      <c r="CO1365" s="54">
        <v>100</v>
      </c>
      <c r="CP1365" s="54">
        <v>123</v>
      </c>
      <c r="CQ1365" s="55">
        <f t="shared" si="21"/>
        <v>0.81300813008130079</v>
      </c>
      <c r="CR1365" s="52" t="s">
        <v>28953</v>
      </c>
    </row>
    <row r="1366" spans="81:96">
      <c r="CC1366" s="52">
        <v>1365</v>
      </c>
      <c r="CD1366" s="53" t="s">
        <v>30980</v>
      </c>
      <c r="CE1366" s="53" t="s">
        <v>30981</v>
      </c>
      <c r="CF1366" s="54">
        <v>276</v>
      </c>
      <c r="CG1366" s="54">
        <v>1</v>
      </c>
      <c r="CH1366" s="54">
        <v>0.81899999999999995</v>
      </c>
      <c r="CI1366" s="54">
        <v>6.8000000000000005E-2</v>
      </c>
      <c r="CJ1366" s="54">
        <v>44</v>
      </c>
      <c r="CK1366" s="54">
        <v>9</v>
      </c>
      <c r="CL1366" s="54">
        <v>1.9499999999999999E-3</v>
      </c>
      <c r="CM1366" s="54">
        <v>1.7090000000000001</v>
      </c>
      <c r="CN1366" s="53" t="s">
        <v>30783</v>
      </c>
      <c r="CO1366" s="54">
        <v>101</v>
      </c>
      <c r="CP1366" s="54">
        <v>123</v>
      </c>
      <c r="CQ1366" s="55">
        <f t="shared" si="21"/>
        <v>0.82113821138211385</v>
      </c>
      <c r="CR1366" s="52" t="s">
        <v>28953</v>
      </c>
    </row>
    <row r="1367" spans="81:96">
      <c r="CC1367" s="52">
        <v>1366</v>
      </c>
      <c r="CD1367" s="53" t="s">
        <v>30982</v>
      </c>
      <c r="CE1367" s="53" t="s">
        <v>30983</v>
      </c>
      <c r="CF1367" s="54">
        <v>1498</v>
      </c>
      <c r="CG1367" s="54">
        <v>0.97899999999999998</v>
      </c>
      <c r="CH1367" s="54">
        <v>0.88</v>
      </c>
      <c r="CI1367" s="54">
        <v>0.43099999999999999</v>
      </c>
      <c r="CJ1367" s="54">
        <v>123</v>
      </c>
      <c r="CK1367" s="54">
        <v>7.9</v>
      </c>
      <c r="CL1367" s="54">
        <v>3.1700000000000001E-3</v>
      </c>
      <c r="CM1367" s="54">
        <v>0.307</v>
      </c>
      <c r="CN1367" s="53" t="s">
        <v>30783</v>
      </c>
      <c r="CO1367" s="54">
        <v>102</v>
      </c>
      <c r="CP1367" s="54">
        <v>123</v>
      </c>
      <c r="CQ1367" s="55">
        <f t="shared" si="21"/>
        <v>0.82926829268292679</v>
      </c>
      <c r="CR1367" s="52" t="s">
        <v>28953</v>
      </c>
    </row>
    <row r="1368" spans="81:96">
      <c r="CC1368" s="52">
        <v>1367</v>
      </c>
      <c r="CD1368" s="53" t="s">
        <v>30984</v>
      </c>
      <c r="CE1368" s="53" t="s">
        <v>30985</v>
      </c>
      <c r="CF1368" s="54">
        <v>1586</v>
      </c>
      <c r="CG1368" s="54">
        <v>0.94899999999999995</v>
      </c>
      <c r="CH1368" s="54">
        <v>1.119</v>
      </c>
      <c r="CI1368" s="54">
        <v>0.193</v>
      </c>
      <c r="CJ1368" s="54">
        <v>140</v>
      </c>
      <c r="CK1368" s="54">
        <v>5.8</v>
      </c>
      <c r="CL1368" s="54">
        <v>4.5599999999999998E-3</v>
      </c>
      <c r="CM1368" s="54">
        <v>0.40200000000000002</v>
      </c>
      <c r="CN1368" s="53" t="s">
        <v>30783</v>
      </c>
      <c r="CO1368" s="54">
        <v>103</v>
      </c>
      <c r="CP1368" s="54">
        <v>123</v>
      </c>
      <c r="CQ1368" s="55">
        <f t="shared" si="21"/>
        <v>0.83739837398373984</v>
      </c>
      <c r="CR1368" s="52" t="s">
        <v>28953</v>
      </c>
    </row>
    <row r="1369" spans="81:96">
      <c r="CC1369" s="52">
        <v>1368</v>
      </c>
      <c r="CD1369" s="53" t="s">
        <v>30986</v>
      </c>
      <c r="CE1369" s="53" t="s">
        <v>30987</v>
      </c>
      <c r="CF1369" s="54">
        <v>867</v>
      </c>
      <c r="CG1369" s="54">
        <v>0.93500000000000005</v>
      </c>
      <c r="CH1369" s="54">
        <v>0.91500000000000004</v>
      </c>
      <c r="CI1369" s="54">
        <v>0.92200000000000004</v>
      </c>
      <c r="CJ1369" s="54">
        <v>77</v>
      </c>
      <c r="CK1369" s="54">
        <v>7</v>
      </c>
      <c r="CL1369" s="54">
        <v>1.49E-3</v>
      </c>
      <c r="CM1369" s="54">
        <v>0.27400000000000002</v>
      </c>
      <c r="CN1369" s="53" t="s">
        <v>30783</v>
      </c>
      <c r="CO1369" s="54">
        <v>104</v>
      </c>
      <c r="CP1369" s="54">
        <v>123</v>
      </c>
      <c r="CQ1369" s="55">
        <f t="shared" si="21"/>
        <v>0.84552845528455289</v>
      </c>
      <c r="CR1369" s="52" t="s">
        <v>28953</v>
      </c>
    </row>
    <row r="1370" spans="81:96">
      <c r="CC1370" s="52">
        <v>1369</v>
      </c>
      <c r="CD1370" s="53" t="s">
        <v>30988</v>
      </c>
      <c r="CE1370" s="53" t="s">
        <v>30989</v>
      </c>
      <c r="CF1370" s="54">
        <v>631</v>
      </c>
      <c r="CG1370" s="54">
        <v>0.92700000000000005</v>
      </c>
      <c r="CH1370" s="54">
        <v>0.751</v>
      </c>
      <c r="CI1370" s="54">
        <v>0.435</v>
      </c>
      <c r="CJ1370" s="54">
        <v>124</v>
      </c>
      <c r="CK1370" s="54">
        <v>3.7</v>
      </c>
      <c r="CL1370" s="54">
        <v>1.4499999999999999E-3</v>
      </c>
      <c r="CM1370" s="54">
        <v>0.16800000000000001</v>
      </c>
      <c r="CN1370" s="53" t="s">
        <v>30783</v>
      </c>
      <c r="CO1370" s="54">
        <v>105</v>
      </c>
      <c r="CP1370" s="54">
        <v>123</v>
      </c>
      <c r="CQ1370" s="55">
        <f t="shared" si="21"/>
        <v>0.85365853658536583</v>
      </c>
      <c r="CR1370" s="52" t="s">
        <v>28953</v>
      </c>
    </row>
    <row r="1371" spans="81:96">
      <c r="CC1371" s="52">
        <v>1370</v>
      </c>
      <c r="CD1371" s="53" t="s">
        <v>30990</v>
      </c>
      <c r="CE1371" s="53" t="s">
        <v>30991</v>
      </c>
      <c r="CF1371" s="54">
        <v>1468</v>
      </c>
      <c r="CG1371" s="54">
        <v>0.89</v>
      </c>
      <c r="CH1371" s="54">
        <v>1.1020000000000001</v>
      </c>
      <c r="CI1371" s="54">
        <v>8.2000000000000003E-2</v>
      </c>
      <c r="CJ1371" s="54">
        <v>159</v>
      </c>
      <c r="CK1371" s="54">
        <v>6.4</v>
      </c>
      <c r="CL1371" s="54">
        <v>4.3899999999999998E-3</v>
      </c>
      <c r="CM1371" s="54">
        <v>0.44600000000000001</v>
      </c>
      <c r="CN1371" s="53" t="s">
        <v>30783</v>
      </c>
      <c r="CO1371" s="54">
        <v>106</v>
      </c>
      <c r="CP1371" s="54">
        <v>123</v>
      </c>
      <c r="CQ1371" s="55">
        <f t="shared" si="21"/>
        <v>0.86178861788617889</v>
      </c>
      <c r="CR1371" s="52" t="s">
        <v>28953</v>
      </c>
    </row>
    <row r="1372" spans="81:96">
      <c r="CC1372" s="52">
        <v>1371</v>
      </c>
      <c r="CD1372" s="53" t="s">
        <v>30992</v>
      </c>
      <c r="CE1372" s="53" t="s">
        <v>30993</v>
      </c>
      <c r="CF1372" s="54">
        <v>1521</v>
      </c>
      <c r="CG1372" s="54">
        <v>0.83499999999999996</v>
      </c>
      <c r="CH1372" s="54">
        <v>0.97599999999999998</v>
      </c>
      <c r="CI1372" s="54">
        <v>8.6999999999999994E-2</v>
      </c>
      <c r="CJ1372" s="54">
        <v>184</v>
      </c>
      <c r="CK1372" s="54">
        <v>6.7</v>
      </c>
      <c r="CL1372" s="54">
        <v>3.81E-3</v>
      </c>
      <c r="CM1372" s="54">
        <v>0.35899999999999999</v>
      </c>
      <c r="CN1372" s="53" t="s">
        <v>30783</v>
      </c>
      <c r="CO1372" s="54">
        <v>107</v>
      </c>
      <c r="CP1372" s="54">
        <v>123</v>
      </c>
      <c r="CQ1372" s="55">
        <f t="shared" si="21"/>
        <v>0.86991869918699183</v>
      </c>
      <c r="CR1372" s="52" t="s">
        <v>28953</v>
      </c>
    </row>
    <row r="1373" spans="81:96">
      <c r="CC1373" s="52">
        <v>1372</v>
      </c>
      <c r="CD1373" s="53" t="s">
        <v>30994</v>
      </c>
      <c r="CE1373" s="53" t="s">
        <v>30995</v>
      </c>
      <c r="CF1373" s="54">
        <v>370</v>
      </c>
      <c r="CG1373" s="54">
        <v>0.78900000000000003</v>
      </c>
      <c r="CH1373" s="54">
        <v>0.77600000000000002</v>
      </c>
      <c r="CI1373" s="54">
        <v>0.114</v>
      </c>
      <c r="CJ1373" s="54">
        <v>44</v>
      </c>
      <c r="CK1373" s="54">
        <v>3.1</v>
      </c>
      <c r="CL1373" s="54">
        <v>1.2700000000000001E-3</v>
      </c>
      <c r="CM1373" s="54">
        <v>0.20799999999999999</v>
      </c>
      <c r="CN1373" s="53" t="s">
        <v>30783</v>
      </c>
      <c r="CO1373" s="54">
        <v>108</v>
      </c>
      <c r="CP1373" s="54">
        <v>123</v>
      </c>
      <c r="CQ1373" s="55">
        <f t="shared" si="21"/>
        <v>0.87804878048780488</v>
      </c>
      <c r="CR1373" s="52" t="s">
        <v>28953</v>
      </c>
    </row>
    <row r="1374" spans="81:96">
      <c r="CC1374" s="52">
        <v>1373</v>
      </c>
      <c r="CD1374" s="53" t="s">
        <v>30996</v>
      </c>
      <c r="CE1374" s="53" t="s">
        <v>30997</v>
      </c>
      <c r="CF1374" s="54">
        <v>544</v>
      </c>
      <c r="CG1374" s="54">
        <v>0.753</v>
      </c>
      <c r="CH1374" s="54"/>
      <c r="CI1374" s="54">
        <v>0.182</v>
      </c>
      <c r="CJ1374" s="54">
        <v>66</v>
      </c>
      <c r="CK1374" s="54">
        <v>3.4</v>
      </c>
      <c r="CL1374" s="54">
        <v>2.31E-3</v>
      </c>
      <c r="CM1374" s="54"/>
      <c r="CN1374" s="53" t="s">
        <v>30783</v>
      </c>
      <c r="CO1374" s="54">
        <v>109</v>
      </c>
      <c r="CP1374" s="54">
        <v>123</v>
      </c>
      <c r="CQ1374" s="55">
        <f t="shared" si="21"/>
        <v>0.88617886178861793</v>
      </c>
      <c r="CR1374" s="52" t="s">
        <v>28953</v>
      </c>
    </row>
    <row r="1375" spans="81:96">
      <c r="CC1375" s="52">
        <v>1374</v>
      </c>
      <c r="CD1375" s="53" t="s">
        <v>30998</v>
      </c>
      <c r="CE1375" s="53" t="s">
        <v>30999</v>
      </c>
      <c r="CF1375" s="54">
        <v>2097</v>
      </c>
      <c r="CG1375" s="54">
        <v>0.752</v>
      </c>
      <c r="CH1375" s="54">
        <v>0.97299999999999998</v>
      </c>
      <c r="CI1375" s="54">
        <v>2.5999999999999999E-2</v>
      </c>
      <c r="CJ1375" s="54">
        <v>117</v>
      </c>
      <c r="CK1375" s="54">
        <v>9.6</v>
      </c>
      <c r="CL1375" s="54">
        <v>3.46E-3</v>
      </c>
      <c r="CM1375" s="54">
        <v>0.371</v>
      </c>
      <c r="CN1375" s="53" t="s">
        <v>30783</v>
      </c>
      <c r="CO1375" s="54">
        <v>110</v>
      </c>
      <c r="CP1375" s="54">
        <v>123</v>
      </c>
      <c r="CQ1375" s="55">
        <f t="shared" si="21"/>
        <v>0.89430894308943087</v>
      </c>
      <c r="CR1375" s="52" t="s">
        <v>28953</v>
      </c>
    </row>
    <row r="1376" spans="81:96">
      <c r="CC1376" s="52">
        <v>1375</v>
      </c>
      <c r="CD1376" s="53" t="s">
        <v>31000</v>
      </c>
      <c r="CE1376" s="53" t="s">
        <v>31001</v>
      </c>
      <c r="CF1376" s="54">
        <v>863</v>
      </c>
      <c r="CG1376" s="54">
        <v>0.71799999999999997</v>
      </c>
      <c r="CH1376" s="54">
        <v>0.77400000000000002</v>
      </c>
      <c r="CI1376" s="54">
        <v>5.5E-2</v>
      </c>
      <c r="CJ1376" s="54">
        <v>219</v>
      </c>
      <c r="CK1376" s="54">
        <v>6.2</v>
      </c>
      <c r="CL1376" s="54">
        <v>1.83E-3</v>
      </c>
      <c r="CM1376" s="54">
        <v>0.221</v>
      </c>
      <c r="CN1376" s="53" t="s">
        <v>30783</v>
      </c>
      <c r="CO1376" s="54">
        <v>111</v>
      </c>
      <c r="CP1376" s="54">
        <v>123</v>
      </c>
      <c r="CQ1376" s="55">
        <f t="shared" si="21"/>
        <v>0.90243902439024393</v>
      </c>
      <c r="CR1376" s="52" t="s">
        <v>28953</v>
      </c>
    </row>
    <row r="1377" spans="81:96">
      <c r="CC1377" s="52">
        <v>1376</v>
      </c>
      <c r="CD1377" s="53" t="s">
        <v>31002</v>
      </c>
      <c r="CE1377" s="53" t="s">
        <v>31003</v>
      </c>
      <c r="CF1377" s="54">
        <v>796</v>
      </c>
      <c r="CG1377" s="54">
        <v>0.69</v>
      </c>
      <c r="CH1377" s="54">
        <v>0.71</v>
      </c>
      <c r="CI1377" s="54">
        <v>0.109</v>
      </c>
      <c r="CJ1377" s="54">
        <v>137</v>
      </c>
      <c r="CK1377" s="54">
        <v>8.4</v>
      </c>
      <c r="CL1377" s="54">
        <v>1.47E-3</v>
      </c>
      <c r="CM1377" s="54">
        <v>0.21199999999999999</v>
      </c>
      <c r="CN1377" s="53" t="s">
        <v>30783</v>
      </c>
      <c r="CO1377" s="54">
        <v>112</v>
      </c>
      <c r="CP1377" s="54">
        <v>123</v>
      </c>
      <c r="CQ1377" s="55">
        <f t="shared" si="21"/>
        <v>0.91056910569105687</v>
      </c>
      <c r="CR1377" s="52" t="s">
        <v>28953</v>
      </c>
    </row>
    <row r="1378" spans="81:96">
      <c r="CC1378" s="52">
        <v>1377</v>
      </c>
      <c r="CD1378" s="53" t="s">
        <v>31004</v>
      </c>
      <c r="CE1378" s="53" t="s">
        <v>31005</v>
      </c>
      <c r="CF1378" s="54">
        <v>866</v>
      </c>
      <c r="CG1378" s="54">
        <v>0.65300000000000002</v>
      </c>
      <c r="CH1378" s="54">
        <v>0.629</v>
      </c>
      <c r="CI1378" s="54">
        <v>0.129</v>
      </c>
      <c r="CJ1378" s="54">
        <v>85</v>
      </c>
      <c r="CK1378" s="54">
        <v>6.9</v>
      </c>
      <c r="CL1378" s="54">
        <v>1.82E-3</v>
      </c>
      <c r="CM1378" s="54">
        <v>0.20599999999999999</v>
      </c>
      <c r="CN1378" s="53" t="s">
        <v>30783</v>
      </c>
      <c r="CO1378" s="54">
        <v>113</v>
      </c>
      <c r="CP1378" s="54">
        <v>123</v>
      </c>
      <c r="CQ1378" s="55">
        <f t="shared" si="21"/>
        <v>0.91869918699186992</v>
      </c>
      <c r="CR1378" s="52" t="s">
        <v>28953</v>
      </c>
    </row>
    <row r="1379" spans="81:96">
      <c r="CC1379" s="52">
        <v>1378</v>
      </c>
      <c r="CD1379" s="53" t="s">
        <v>31006</v>
      </c>
      <c r="CE1379" s="53" t="s">
        <v>31007</v>
      </c>
      <c r="CF1379" s="54">
        <v>1434</v>
      </c>
      <c r="CG1379" s="54">
        <v>0.64900000000000002</v>
      </c>
      <c r="CH1379" s="54">
        <v>0.78</v>
      </c>
      <c r="CI1379" s="54">
        <v>0.20699999999999999</v>
      </c>
      <c r="CJ1379" s="54">
        <v>116</v>
      </c>
      <c r="CK1379" s="54">
        <v>7.1</v>
      </c>
      <c r="CL1379" s="54">
        <v>3.1800000000000001E-3</v>
      </c>
      <c r="CM1379" s="54">
        <v>0.26</v>
      </c>
      <c r="CN1379" s="53" t="s">
        <v>30783</v>
      </c>
      <c r="CO1379" s="54">
        <v>114</v>
      </c>
      <c r="CP1379" s="54">
        <v>123</v>
      </c>
      <c r="CQ1379" s="55">
        <f t="shared" si="21"/>
        <v>0.92682926829268297</v>
      </c>
      <c r="CR1379" s="52" t="s">
        <v>28953</v>
      </c>
    </row>
    <row r="1380" spans="81:96">
      <c r="CC1380" s="52">
        <v>1379</v>
      </c>
      <c r="CD1380" s="53" t="s">
        <v>31008</v>
      </c>
      <c r="CE1380" s="53" t="s">
        <v>31009</v>
      </c>
      <c r="CF1380" s="54">
        <v>271</v>
      </c>
      <c r="CG1380" s="54">
        <v>0.56399999999999995</v>
      </c>
      <c r="CH1380" s="54">
        <v>0.72</v>
      </c>
      <c r="CI1380" s="54">
        <v>0.15</v>
      </c>
      <c r="CJ1380" s="54">
        <v>40</v>
      </c>
      <c r="CK1380" s="54">
        <v>8.8000000000000007</v>
      </c>
      <c r="CL1380" s="54">
        <v>4.2999999999999999E-4</v>
      </c>
      <c r="CM1380" s="54">
        <v>0.217</v>
      </c>
      <c r="CN1380" s="53" t="s">
        <v>30783</v>
      </c>
      <c r="CO1380" s="54">
        <v>115</v>
      </c>
      <c r="CP1380" s="54">
        <v>123</v>
      </c>
      <c r="CQ1380" s="55">
        <f t="shared" si="21"/>
        <v>0.93495934959349591</v>
      </c>
      <c r="CR1380" s="52" t="s">
        <v>28953</v>
      </c>
    </row>
    <row r="1381" spans="81:96">
      <c r="CC1381" s="52">
        <v>1380</v>
      </c>
      <c r="CD1381" s="53" t="s">
        <v>31010</v>
      </c>
      <c r="CE1381" s="53" t="s">
        <v>31011</v>
      </c>
      <c r="CF1381" s="54">
        <v>443</v>
      </c>
      <c r="CG1381" s="54">
        <v>0.55000000000000004</v>
      </c>
      <c r="CH1381" s="54">
        <v>0.71799999999999997</v>
      </c>
      <c r="CI1381" s="54">
        <v>0.1</v>
      </c>
      <c r="CJ1381" s="54">
        <v>60</v>
      </c>
      <c r="CK1381" s="54">
        <v>4.7</v>
      </c>
      <c r="CL1381" s="54">
        <v>1.0499999999999999E-3</v>
      </c>
      <c r="CM1381" s="54">
        <v>0.16400000000000001</v>
      </c>
      <c r="CN1381" s="53" t="s">
        <v>30783</v>
      </c>
      <c r="CO1381" s="54">
        <v>116</v>
      </c>
      <c r="CP1381" s="54">
        <v>123</v>
      </c>
      <c r="CQ1381" s="55">
        <f t="shared" si="21"/>
        <v>0.94308943089430897</v>
      </c>
      <c r="CR1381" s="52" t="s">
        <v>28953</v>
      </c>
    </row>
    <row r="1382" spans="81:96">
      <c r="CC1382" s="52">
        <v>1381</v>
      </c>
      <c r="CD1382" s="53" t="s">
        <v>31012</v>
      </c>
      <c r="CE1382" s="53" t="s">
        <v>31013</v>
      </c>
      <c r="CF1382" s="54">
        <v>859</v>
      </c>
      <c r="CG1382" s="54">
        <v>0.53900000000000003</v>
      </c>
      <c r="CH1382" s="54">
        <v>0.48899999999999999</v>
      </c>
      <c r="CI1382" s="54">
        <v>0.42</v>
      </c>
      <c r="CJ1382" s="54">
        <v>112</v>
      </c>
      <c r="CK1382" s="54">
        <v>4.5</v>
      </c>
      <c r="CL1382" s="54">
        <v>2.1099999999999999E-3</v>
      </c>
      <c r="CM1382" s="54">
        <v>0.128</v>
      </c>
      <c r="CN1382" s="53" t="s">
        <v>30783</v>
      </c>
      <c r="CO1382" s="54">
        <v>117</v>
      </c>
      <c r="CP1382" s="54">
        <v>123</v>
      </c>
      <c r="CQ1382" s="55">
        <f t="shared" si="21"/>
        <v>0.95121951219512191</v>
      </c>
      <c r="CR1382" s="52" t="s">
        <v>28953</v>
      </c>
    </row>
    <row r="1383" spans="81:96">
      <c r="CC1383" s="52">
        <v>1382</v>
      </c>
      <c r="CD1383" s="53" t="s">
        <v>31014</v>
      </c>
      <c r="CE1383" s="53" t="s">
        <v>31015</v>
      </c>
      <c r="CF1383" s="54">
        <v>306</v>
      </c>
      <c r="CG1383" s="54">
        <v>0.53</v>
      </c>
      <c r="CH1383" s="54"/>
      <c r="CI1383" s="54">
        <v>0.109</v>
      </c>
      <c r="CJ1383" s="54">
        <v>46</v>
      </c>
      <c r="CK1383" s="54">
        <v>5.8</v>
      </c>
      <c r="CL1383" s="54">
        <v>6.8999999999999997E-4</v>
      </c>
      <c r="CM1383" s="54"/>
      <c r="CN1383" s="53" t="s">
        <v>30783</v>
      </c>
      <c r="CO1383" s="54">
        <v>118</v>
      </c>
      <c r="CP1383" s="54">
        <v>123</v>
      </c>
      <c r="CQ1383" s="55">
        <f t="shared" si="21"/>
        <v>0.95934959349593496</v>
      </c>
      <c r="CR1383" s="52" t="s">
        <v>28953</v>
      </c>
    </row>
    <row r="1384" spans="81:96">
      <c r="CC1384" s="52">
        <v>1383</v>
      </c>
      <c r="CD1384" s="53" t="s">
        <v>31016</v>
      </c>
      <c r="CE1384" s="53" t="s">
        <v>31017</v>
      </c>
      <c r="CF1384" s="54">
        <v>532</v>
      </c>
      <c r="CG1384" s="54">
        <v>0.45400000000000001</v>
      </c>
      <c r="CH1384" s="54"/>
      <c r="CI1384" s="54">
        <v>0.25</v>
      </c>
      <c r="CJ1384" s="54">
        <v>72</v>
      </c>
      <c r="CK1384" s="54">
        <v>5.5</v>
      </c>
      <c r="CL1384" s="54">
        <v>1.0300000000000001E-3</v>
      </c>
      <c r="CM1384" s="54"/>
      <c r="CN1384" s="53" t="s">
        <v>30783</v>
      </c>
      <c r="CO1384" s="54">
        <v>119</v>
      </c>
      <c r="CP1384" s="54">
        <v>123</v>
      </c>
      <c r="CQ1384" s="55">
        <f t="shared" si="21"/>
        <v>0.96747967479674801</v>
      </c>
      <c r="CR1384" s="52" t="s">
        <v>28953</v>
      </c>
    </row>
    <row r="1385" spans="81:96">
      <c r="CC1385" s="52">
        <v>1384</v>
      </c>
      <c r="CD1385" s="53" t="s">
        <v>31018</v>
      </c>
      <c r="CE1385" s="53" t="s">
        <v>31019</v>
      </c>
      <c r="CF1385" s="54">
        <v>531</v>
      </c>
      <c r="CG1385" s="54">
        <v>0.39200000000000002</v>
      </c>
      <c r="CH1385" s="54">
        <v>0.46400000000000002</v>
      </c>
      <c r="CI1385" s="54">
        <v>5.8000000000000003E-2</v>
      </c>
      <c r="CJ1385" s="54">
        <v>69</v>
      </c>
      <c r="CK1385" s="54">
        <v>7.7</v>
      </c>
      <c r="CL1385" s="54">
        <v>1.2700000000000001E-3</v>
      </c>
      <c r="CM1385" s="54">
        <v>0.19400000000000001</v>
      </c>
      <c r="CN1385" s="53" t="s">
        <v>30783</v>
      </c>
      <c r="CO1385" s="54">
        <v>120</v>
      </c>
      <c r="CP1385" s="54">
        <v>123</v>
      </c>
      <c r="CQ1385" s="55">
        <f t="shared" si="21"/>
        <v>0.97560975609756095</v>
      </c>
      <c r="CR1385" s="52" t="s">
        <v>28953</v>
      </c>
    </row>
    <row r="1386" spans="81:96">
      <c r="CC1386" s="52">
        <v>1385</v>
      </c>
      <c r="CD1386" s="53" t="s">
        <v>31020</v>
      </c>
      <c r="CE1386" s="53" t="s">
        <v>31021</v>
      </c>
      <c r="CF1386" s="54">
        <v>125</v>
      </c>
      <c r="CG1386" s="54">
        <v>0.33100000000000002</v>
      </c>
      <c r="CH1386" s="54">
        <v>0.35099999999999998</v>
      </c>
      <c r="CI1386" s="54">
        <v>5.2999999999999999E-2</v>
      </c>
      <c r="CJ1386" s="54">
        <v>75</v>
      </c>
      <c r="CK1386" s="54">
        <v>3.7</v>
      </c>
      <c r="CL1386" s="54">
        <v>1.9000000000000001E-4</v>
      </c>
      <c r="CM1386" s="54">
        <v>0.05</v>
      </c>
      <c r="CN1386" s="53" t="s">
        <v>30783</v>
      </c>
      <c r="CO1386" s="54">
        <v>121</v>
      </c>
      <c r="CP1386" s="54">
        <v>123</v>
      </c>
      <c r="CQ1386" s="55">
        <f t="shared" si="21"/>
        <v>0.98373983739837401</v>
      </c>
      <c r="CR1386" s="52" t="s">
        <v>28953</v>
      </c>
    </row>
    <row r="1387" spans="81:96">
      <c r="CC1387" s="52">
        <v>1386</v>
      </c>
      <c r="CD1387" s="53" t="s">
        <v>31022</v>
      </c>
      <c r="CE1387" s="53" t="s">
        <v>31023</v>
      </c>
      <c r="CF1387" s="54">
        <v>40</v>
      </c>
      <c r="CG1387" s="54">
        <v>0.14799999999999999</v>
      </c>
      <c r="CH1387" s="54">
        <v>0.13100000000000001</v>
      </c>
      <c r="CI1387" s="54">
        <v>6.3E-2</v>
      </c>
      <c r="CJ1387" s="54">
        <v>63</v>
      </c>
      <c r="CK1387" s="54"/>
      <c r="CL1387" s="54">
        <v>8.0000000000000007E-5</v>
      </c>
      <c r="CM1387" s="54">
        <v>2.1000000000000001E-2</v>
      </c>
      <c r="CN1387" s="53" t="s">
        <v>30783</v>
      </c>
      <c r="CO1387" s="54">
        <v>122</v>
      </c>
      <c r="CP1387" s="54">
        <v>123</v>
      </c>
      <c r="CQ1387" s="55">
        <f t="shared" si="21"/>
        <v>0.99186991869918695</v>
      </c>
      <c r="CR1387" s="52" t="s">
        <v>28953</v>
      </c>
    </row>
    <row r="1388" spans="81:96">
      <c r="CC1388" s="52">
        <v>1387</v>
      </c>
      <c r="CD1388" s="53" t="s">
        <v>31024</v>
      </c>
      <c r="CE1388" s="53" t="s">
        <v>31025</v>
      </c>
      <c r="CF1388" s="54">
        <v>236</v>
      </c>
      <c r="CG1388" s="54">
        <v>0.11700000000000001</v>
      </c>
      <c r="CH1388" s="54">
        <v>0.124</v>
      </c>
      <c r="CI1388" s="54">
        <v>0</v>
      </c>
      <c r="CJ1388" s="54">
        <v>165</v>
      </c>
      <c r="CK1388" s="54">
        <v>7.3</v>
      </c>
      <c r="CL1388" s="54">
        <v>2.9999999999999997E-4</v>
      </c>
      <c r="CM1388" s="54">
        <v>2.3E-2</v>
      </c>
      <c r="CN1388" s="53" t="s">
        <v>30783</v>
      </c>
      <c r="CO1388" s="54">
        <v>123</v>
      </c>
      <c r="CP1388" s="54">
        <v>123</v>
      </c>
      <c r="CQ1388" s="55">
        <f t="shared" si="21"/>
        <v>1</v>
      </c>
      <c r="CR1388" s="52" t="s">
        <v>28953</v>
      </c>
    </row>
    <row r="1389" spans="81:96">
      <c r="CC1389" s="52">
        <v>1388</v>
      </c>
      <c r="CD1389" s="53" t="s">
        <v>31026</v>
      </c>
      <c r="CE1389" s="53" t="s">
        <v>31027</v>
      </c>
      <c r="CF1389" s="54">
        <v>17720</v>
      </c>
      <c r="CG1389" s="54">
        <v>22.268000000000001</v>
      </c>
      <c r="CH1389" s="54">
        <v>24.565000000000001</v>
      </c>
      <c r="CI1389" s="54">
        <v>6.1429999999999998</v>
      </c>
      <c r="CJ1389" s="54">
        <v>112</v>
      </c>
      <c r="CK1389" s="54">
        <v>4.2</v>
      </c>
      <c r="CL1389" s="54">
        <v>0.10245</v>
      </c>
      <c r="CM1389" s="54">
        <v>12.105</v>
      </c>
      <c r="CN1389" s="53" t="s">
        <v>31028</v>
      </c>
      <c r="CO1389" s="54">
        <v>1</v>
      </c>
      <c r="CP1389" s="54">
        <v>21</v>
      </c>
      <c r="CQ1389" s="55">
        <f t="shared" si="21"/>
        <v>4.7619047619047616E-2</v>
      </c>
      <c r="CR1389" s="52" t="s">
        <v>28907</v>
      </c>
    </row>
    <row r="1390" spans="81:96">
      <c r="CC1390" s="52">
        <v>1389</v>
      </c>
      <c r="CD1390" s="53" t="s">
        <v>18072</v>
      </c>
      <c r="CE1390" s="53" t="s">
        <v>18080</v>
      </c>
      <c r="CF1390" s="54">
        <v>20143</v>
      </c>
      <c r="CG1390" s="54">
        <v>6.5229999999999997</v>
      </c>
      <c r="CH1390" s="54">
        <v>7.532</v>
      </c>
      <c r="CI1390" s="54">
        <v>1.363</v>
      </c>
      <c r="CJ1390" s="54">
        <v>281</v>
      </c>
      <c r="CK1390" s="54">
        <v>6.1</v>
      </c>
      <c r="CL1390" s="54">
        <v>4.888E-2</v>
      </c>
      <c r="CM1390" s="54">
        <v>2.4700000000000002</v>
      </c>
      <c r="CN1390" s="53" t="s">
        <v>31028</v>
      </c>
      <c r="CO1390" s="54">
        <v>2</v>
      </c>
      <c r="CP1390" s="54">
        <v>21</v>
      </c>
      <c r="CQ1390" s="55">
        <f t="shared" si="21"/>
        <v>9.5238095238095233E-2</v>
      </c>
      <c r="CR1390" s="52" t="s">
        <v>28907</v>
      </c>
    </row>
    <row r="1391" spans="81:96">
      <c r="CC1391" s="52">
        <v>1390</v>
      </c>
      <c r="CD1391" s="53" t="s">
        <v>31029</v>
      </c>
      <c r="CE1391" s="53" t="s">
        <v>31030</v>
      </c>
      <c r="CF1391" s="54">
        <v>1253</v>
      </c>
      <c r="CG1391" s="54">
        <v>5.7089999999999996</v>
      </c>
      <c r="CH1391" s="54">
        <v>5.7140000000000004</v>
      </c>
      <c r="CI1391" s="54">
        <v>0.72199999999999998</v>
      </c>
      <c r="CJ1391" s="54">
        <v>158</v>
      </c>
      <c r="CK1391" s="54">
        <v>2</v>
      </c>
      <c r="CL1391" s="54">
        <v>5.4900000000000001E-3</v>
      </c>
      <c r="CM1391" s="54">
        <v>1.7390000000000001</v>
      </c>
      <c r="CN1391" s="53" t="s">
        <v>31028</v>
      </c>
      <c r="CO1391" s="54">
        <v>3</v>
      </c>
      <c r="CP1391" s="54">
        <v>21</v>
      </c>
      <c r="CQ1391" s="55">
        <f t="shared" si="21"/>
        <v>0.14285714285714285</v>
      </c>
      <c r="CR1391" s="52" t="s">
        <v>28907</v>
      </c>
    </row>
    <row r="1392" spans="81:96">
      <c r="CC1392" s="52">
        <v>1391</v>
      </c>
      <c r="CD1392" s="53" t="s">
        <v>31031</v>
      </c>
      <c r="CE1392" s="53" t="s">
        <v>31032</v>
      </c>
      <c r="CF1392" s="54">
        <v>461</v>
      </c>
      <c r="CG1392" s="54">
        <v>5.3650000000000002</v>
      </c>
      <c r="CH1392" s="54">
        <v>5.3650000000000002</v>
      </c>
      <c r="CI1392" s="54">
        <v>1.077</v>
      </c>
      <c r="CJ1392" s="54">
        <v>168</v>
      </c>
      <c r="CK1392" s="54">
        <v>1.2</v>
      </c>
      <c r="CL1392" s="54">
        <v>2.5600000000000002E-3</v>
      </c>
      <c r="CM1392" s="54">
        <v>3.1019999999999999</v>
      </c>
      <c r="CN1392" s="53" t="s">
        <v>31028</v>
      </c>
      <c r="CO1392" s="54">
        <v>4</v>
      </c>
      <c r="CP1392" s="54">
        <v>21</v>
      </c>
      <c r="CQ1392" s="55">
        <f t="shared" si="21"/>
        <v>0.19047619047619047</v>
      </c>
      <c r="CR1392" s="52" t="s">
        <v>28907</v>
      </c>
    </row>
    <row r="1393" spans="81:96">
      <c r="CC1393" s="52">
        <v>1392</v>
      </c>
      <c r="CD1393" s="53" t="s">
        <v>30626</v>
      </c>
      <c r="CE1393" s="53" t="s">
        <v>30627</v>
      </c>
      <c r="CF1393" s="54">
        <v>2634</v>
      </c>
      <c r="CG1393" s="54">
        <v>5.1989999999999998</v>
      </c>
      <c r="CH1393" s="54">
        <v>4.3280000000000003</v>
      </c>
      <c r="CI1393" s="54">
        <v>0.86099999999999999</v>
      </c>
      <c r="CJ1393" s="54">
        <v>101</v>
      </c>
      <c r="CK1393" s="54">
        <v>3.4</v>
      </c>
      <c r="CL1393" s="54">
        <v>7.4900000000000001E-3</v>
      </c>
      <c r="CM1393" s="54">
        <v>1.03</v>
      </c>
      <c r="CN1393" s="53" t="s">
        <v>31028</v>
      </c>
      <c r="CO1393" s="54">
        <v>5</v>
      </c>
      <c r="CP1393" s="54">
        <v>21</v>
      </c>
      <c r="CQ1393" s="55">
        <f t="shared" si="21"/>
        <v>0.23809523809523808</v>
      </c>
      <c r="CR1393" s="52" t="s">
        <v>28907</v>
      </c>
    </row>
    <row r="1394" spans="81:96">
      <c r="CC1394" s="52">
        <v>1393</v>
      </c>
      <c r="CD1394" s="53" t="s">
        <v>31033</v>
      </c>
      <c r="CE1394" s="53" t="s">
        <v>31034</v>
      </c>
      <c r="CF1394" s="54">
        <v>2581</v>
      </c>
      <c r="CG1394" s="54">
        <v>4.8860000000000001</v>
      </c>
      <c r="CH1394" s="54">
        <v>5.984</v>
      </c>
      <c r="CI1394" s="54">
        <v>0.63500000000000001</v>
      </c>
      <c r="CJ1394" s="54">
        <v>52</v>
      </c>
      <c r="CK1394" s="54">
        <v>4.7</v>
      </c>
      <c r="CL1394" s="54">
        <v>6.2700000000000004E-3</v>
      </c>
      <c r="CM1394" s="54">
        <v>1.6120000000000001</v>
      </c>
      <c r="CN1394" s="53" t="s">
        <v>31028</v>
      </c>
      <c r="CO1394" s="54">
        <v>6</v>
      </c>
      <c r="CP1394" s="54">
        <v>21</v>
      </c>
      <c r="CQ1394" s="55">
        <f t="shared" si="21"/>
        <v>0.2857142857142857</v>
      </c>
      <c r="CR1394" s="52" t="s">
        <v>28921</v>
      </c>
    </row>
    <row r="1395" spans="81:96">
      <c r="CC1395" s="52">
        <v>1394</v>
      </c>
      <c r="CD1395" s="53" t="s">
        <v>30628</v>
      </c>
      <c r="CE1395" s="53" t="s">
        <v>30629</v>
      </c>
      <c r="CF1395" s="54">
        <v>19620</v>
      </c>
      <c r="CG1395" s="54">
        <v>4.4480000000000004</v>
      </c>
      <c r="CH1395" s="54">
        <v>4.9160000000000004</v>
      </c>
      <c r="CI1395" s="54">
        <v>0.86</v>
      </c>
      <c r="CJ1395" s="54">
        <v>457</v>
      </c>
      <c r="CK1395" s="54">
        <v>5.4</v>
      </c>
      <c r="CL1395" s="54">
        <v>4.2220000000000001E-2</v>
      </c>
      <c r="CM1395" s="54">
        <v>1.2030000000000001</v>
      </c>
      <c r="CN1395" s="53" t="s">
        <v>31028</v>
      </c>
      <c r="CO1395" s="54">
        <v>7</v>
      </c>
      <c r="CP1395" s="54">
        <v>21</v>
      </c>
      <c r="CQ1395" s="55">
        <f t="shared" si="21"/>
        <v>0.33333333333333331</v>
      </c>
      <c r="CR1395" s="52" t="s">
        <v>28921</v>
      </c>
    </row>
    <row r="1396" spans="81:96">
      <c r="CC1396" s="52">
        <v>1395</v>
      </c>
      <c r="CD1396" s="53" t="s">
        <v>31035</v>
      </c>
      <c r="CE1396" s="53" t="s">
        <v>31036</v>
      </c>
      <c r="CF1396" s="54">
        <v>6061</v>
      </c>
      <c r="CG1396" s="54">
        <v>3.7269999999999999</v>
      </c>
      <c r="CH1396" s="54">
        <v>4.0549999999999997</v>
      </c>
      <c r="CI1396" s="54">
        <v>0.88100000000000001</v>
      </c>
      <c r="CJ1396" s="54">
        <v>269</v>
      </c>
      <c r="CK1396" s="54">
        <v>3.7</v>
      </c>
      <c r="CL1396" s="54">
        <v>1.9060000000000001E-2</v>
      </c>
      <c r="CM1396" s="54">
        <v>1.07</v>
      </c>
      <c r="CN1396" s="53" t="s">
        <v>31028</v>
      </c>
      <c r="CO1396" s="54">
        <v>8</v>
      </c>
      <c r="CP1396" s="54">
        <v>21</v>
      </c>
      <c r="CQ1396" s="55">
        <f t="shared" si="21"/>
        <v>0.38095238095238093</v>
      </c>
      <c r="CR1396" s="52" t="s">
        <v>28921</v>
      </c>
    </row>
    <row r="1397" spans="81:96">
      <c r="CC1397" s="52">
        <v>1396</v>
      </c>
      <c r="CD1397" s="53" t="s">
        <v>30642</v>
      </c>
      <c r="CE1397" s="53" t="s">
        <v>30643</v>
      </c>
      <c r="CF1397" s="54">
        <v>1471</v>
      </c>
      <c r="CG1397" s="54">
        <v>3.6930000000000001</v>
      </c>
      <c r="CH1397" s="54">
        <v>4.157</v>
      </c>
      <c r="CI1397" s="54">
        <v>0.66100000000000003</v>
      </c>
      <c r="CJ1397" s="54">
        <v>127</v>
      </c>
      <c r="CK1397" s="54">
        <v>3</v>
      </c>
      <c r="CL1397" s="54">
        <v>6.2300000000000003E-3</v>
      </c>
      <c r="CM1397" s="54">
        <v>1.2829999999999999</v>
      </c>
      <c r="CN1397" s="53" t="s">
        <v>31028</v>
      </c>
      <c r="CO1397" s="54">
        <v>9</v>
      </c>
      <c r="CP1397" s="54">
        <v>21</v>
      </c>
      <c r="CQ1397" s="55">
        <f t="shared" si="21"/>
        <v>0.42857142857142855</v>
      </c>
      <c r="CR1397" s="52" t="s">
        <v>28921</v>
      </c>
    </row>
    <row r="1398" spans="81:96">
      <c r="CC1398" s="52">
        <v>1397</v>
      </c>
      <c r="CD1398" s="53" t="s">
        <v>30654</v>
      </c>
      <c r="CE1398" s="53" t="s">
        <v>30655</v>
      </c>
      <c r="CF1398" s="54">
        <v>3788</v>
      </c>
      <c r="CG1398" s="54">
        <v>3.2930000000000001</v>
      </c>
      <c r="CH1398" s="54">
        <v>3.26</v>
      </c>
      <c r="CI1398" s="54">
        <v>0.64200000000000002</v>
      </c>
      <c r="CJ1398" s="54">
        <v>162</v>
      </c>
      <c r="CK1398" s="54">
        <v>5.6</v>
      </c>
      <c r="CL1398" s="54">
        <v>8.09E-3</v>
      </c>
      <c r="CM1398" s="54">
        <v>0.86099999999999999</v>
      </c>
      <c r="CN1398" s="53" t="s">
        <v>31028</v>
      </c>
      <c r="CO1398" s="54">
        <v>10</v>
      </c>
      <c r="CP1398" s="54">
        <v>21</v>
      </c>
      <c r="CQ1398" s="55">
        <f t="shared" si="21"/>
        <v>0.47619047619047616</v>
      </c>
      <c r="CR1398" s="52" t="s">
        <v>28921</v>
      </c>
    </row>
    <row r="1399" spans="81:96">
      <c r="CC1399" s="52">
        <v>1398</v>
      </c>
      <c r="CD1399" s="53" t="s">
        <v>31037</v>
      </c>
      <c r="CE1399" s="53" t="s">
        <v>31038</v>
      </c>
      <c r="CF1399" s="54">
        <v>4424</v>
      </c>
      <c r="CG1399" s="54">
        <v>3.1269999999999998</v>
      </c>
      <c r="CH1399" s="54">
        <v>3.2570000000000001</v>
      </c>
      <c r="CI1399" s="54">
        <v>0.496</v>
      </c>
      <c r="CJ1399" s="54">
        <v>139</v>
      </c>
      <c r="CK1399" s="54">
        <v>4.5999999999999996</v>
      </c>
      <c r="CL1399" s="54">
        <v>1.074E-2</v>
      </c>
      <c r="CM1399" s="54">
        <v>0.82399999999999995</v>
      </c>
      <c r="CN1399" s="53" t="s">
        <v>31028</v>
      </c>
      <c r="CO1399" s="54">
        <v>11</v>
      </c>
      <c r="CP1399" s="54">
        <v>21</v>
      </c>
      <c r="CQ1399" s="55">
        <f t="shared" si="21"/>
        <v>0.52380952380952384</v>
      </c>
      <c r="CR1399" s="52" t="s">
        <v>28938</v>
      </c>
    </row>
    <row r="1400" spans="81:96">
      <c r="CC1400" s="52">
        <v>1399</v>
      </c>
      <c r="CD1400" s="53" t="s">
        <v>3313</v>
      </c>
      <c r="CE1400" s="53" t="s">
        <v>3311</v>
      </c>
      <c r="CF1400" s="54">
        <v>713</v>
      </c>
      <c r="CG1400" s="54">
        <v>2.8130000000000002</v>
      </c>
      <c r="CH1400" s="54">
        <v>2.738</v>
      </c>
      <c r="CI1400" s="54">
        <v>0.28199999999999997</v>
      </c>
      <c r="CJ1400" s="54">
        <v>39</v>
      </c>
      <c r="CK1400" s="54">
        <v>2.5</v>
      </c>
      <c r="CL1400" s="54">
        <v>2.7599999999999999E-3</v>
      </c>
      <c r="CM1400" s="54">
        <v>0.67900000000000005</v>
      </c>
      <c r="CN1400" s="53" t="s">
        <v>31028</v>
      </c>
      <c r="CO1400" s="54">
        <v>12</v>
      </c>
      <c r="CP1400" s="54">
        <v>21</v>
      </c>
      <c r="CQ1400" s="55">
        <f t="shared" si="21"/>
        <v>0.5714285714285714</v>
      </c>
      <c r="CR1400" s="52" t="s">
        <v>28938</v>
      </c>
    </row>
    <row r="1401" spans="81:96">
      <c r="CC1401" s="52">
        <v>1400</v>
      </c>
      <c r="CD1401" s="53" t="s">
        <v>31039</v>
      </c>
      <c r="CE1401" s="53" t="s">
        <v>31040</v>
      </c>
      <c r="CF1401" s="54">
        <v>1327</v>
      </c>
      <c r="CG1401" s="54">
        <v>2.786</v>
      </c>
      <c r="CH1401" s="54">
        <v>3.6389999999999998</v>
      </c>
      <c r="CI1401" s="54">
        <v>0.39600000000000002</v>
      </c>
      <c r="CJ1401" s="54">
        <v>53</v>
      </c>
      <c r="CK1401" s="54">
        <v>4.4000000000000004</v>
      </c>
      <c r="CL1401" s="54">
        <v>4.5999999999999999E-3</v>
      </c>
      <c r="CM1401" s="54">
        <v>1.0469999999999999</v>
      </c>
      <c r="CN1401" s="53" t="s">
        <v>31028</v>
      </c>
      <c r="CO1401" s="54">
        <v>13</v>
      </c>
      <c r="CP1401" s="54">
        <v>21</v>
      </c>
      <c r="CQ1401" s="55">
        <f t="shared" si="21"/>
        <v>0.61904761904761907</v>
      </c>
      <c r="CR1401" s="52" t="s">
        <v>28938</v>
      </c>
    </row>
    <row r="1402" spans="81:96">
      <c r="CC1402" s="52">
        <v>1401</v>
      </c>
      <c r="CD1402" s="53" t="s">
        <v>31041</v>
      </c>
      <c r="CE1402" s="53" t="s">
        <v>31042</v>
      </c>
      <c r="CF1402" s="54">
        <v>1388</v>
      </c>
      <c r="CG1402" s="54">
        <v>2.7679999999999998</v>
      </c>
      <c r="CH1402" s="54">
        <v>3.44</v>
      </c>
      <c r="CI1402" s="54">
        <v>0.61399999999999999</v>
      </c>
      <c r="CJ1402" s="54">
        <v>70</v>
      </c>
      <c r="CK1402" s="54">
        <v>3.3</v>
      </c>
      <c r="CL1402" s="54">
        <v>5.8100000000000001E-3</v>
      </c>
      <c r="CM1402" s="54">
        <v>0.93500000000000005</v>
      </c>
      <c r="CN1402" s="53" t="s">
        <v>31028</v>
      </c>
      <c r="CO1402" s="54">
        <v>14</v>
      </c>
      <c r="CP1402" s="54">
        <v>21</v>
      </c>
      <c r="CQ1402" s="55">
        <f t="shared" si="21"/>
        <v>0.66666666666666663</v>
      </c>
      <c r="CR1402" s="52" t="s">
        <v>28938</v>
      </c>
    </row>
    <row r="1403" spans="81:96">
      <c r="CC1403" s="52">
        <v>1402</v>
      </c>
      <c r="CD1403" s="53" t="s">
        <v>31043</v>
      </c>
      <c r="CE1403" s="53" t="s">
        <v>31044</v>
      </c>
      <c r="CF1403" s="54">
        <v>746</v>
      </c>
      <c r="CG1403" s="54">
        <v>2.2120000000000002</v>
      </c>
      <c r="CH1403" s="54">
        <v>2.4279999999999999</v>
      </c>
      <c r="CI1403" s="54">
        <v>0.51900000000000002</v>
      </c>
      <c r="CJ1403" s="54">
        <v>54</v>
      </c>
      <c r="CK1403" s="54">
        <v>4.3</v>
      </c>
      <c r="CL1403" s="54">
        <v>1.9499999999999999E-3</v>
      </c>
      <c r="CM1403" s="54">
        <v>0.57199999999999995</v>
      </c>
      <c r="CN1403" s="53" t="s">
        <v>31028</v>
      </c>
      <c r="CO1403" s="54">
        <v>15</v>
      </c>
      <c r="CP1403" s="54">
        <v>21</v>
      </c>
      <c r="CQ1403" s="55">
        <f t="shared" si="21"/>
        <v>0.7142857142857143</v>
      </c>
      <c r="CR1403" s="52" t="s">
        <v>28938</v>
      </c>
    </row>
    <row r="1404" spans="81:96">
      <c r="CC1404" s="52">
        <v>1403</v>
      </c>
      <c r="CD1404" s="53" t="s">
        <v>31045</v>
      </c>
      <c r="CE1404" s="53" t="s">
        <v>31046</v>
      </c>
      <c r="CF1404" s="54">
        <v>352</v>
      </c>
      <c r="CG1404" s="54">
        <v>2.0659999999999998</v>
      </c>
      <c r="CH1404" s="54">
        <v>2.1019999999999999</v>
      </c>
      <c r="CI1404" s="54">
        <v>0.70799999999999996</v>
      </c>
      <c r="CJ1404" s="54">
        <v>120</v>
      </c>
      <c r="CK1404" s="54">
        <v>1.7</v>
      </c>
      <c r="CL1404" s="54">
        <v>3.6000000000000002E-4</v>
      </c>
      <c r="CM1404" s="54">
        <v>0.18</v>
      </c>
      <c r="CN1404" s="53" t="s">
        <v>31028</v>
      </c>
      <c r="CO1404" s="54">
        <v>16</v>
      </c>
      <c r="CP1404" s="54">
        <v>21</v>
      </c>
      <c r="CQ1404" s="55">
        <f t="shared" si="21"/>
        <v>0.76190476190476186</v>
      </c>
      <c r="CR1404" s="52" t="s">
        <v>28953</v>
      </c>
    </row>
    <row r="1405" spans="81:96">
      <c r="CC1405" s="52">
        <v>1404</v>
      </c>
      <c r="CD1405" s="53" t="s">
        <v>23298</v>
      </c>
      <c r="CE1405" s="53" t="s">
        <v>23296</v>
      </c>
      <c r="CF1405" s="54">
        <v>520</v>
      </c>
      <c r="CG1405" s="54">
        <v>1.788</v>
      </c>
      <c r="CH1405" s="54">
        <v>2.1469999999999998</v>
      </c>
      <c r="CI1405" s="54">
        <v>0.188</v>
      </c>
      <c r="CJ1405" s="54">
        <v>48</v>
      </c>
      <c r="CK1405" s="54">
        <v>3.4</v>
      </c>
      <c r="CL1405" s="54">
        <v>2.1900000000000001E-3</v>
      </c>
      <c r="CM1405" s="54">
        <v>0.57999999999999996</v>
      </c>
      <c r="CN1405" s="53" t="s">
        <v>31028</v>
      </c>
      <c r="CO1405" s="54">
        <v>17</v>
      </c>
      <c r="CP1405" s="54">
        <v>21</v>
      </c>
      <c r="CQ1405" s="55">
        <f t="shared" si="21"/>
        <v>0.80952380952380953</v>
      </c>
      <c r="CR1405" s="52" t="s">
        <v>28953</v>
      </c>
    </row>
    <row r="1406" spans="81:96">
      <c r="CC1406" s="52">
        <v>1405</v>
      </c>
      <c r="CD1406" s="53" t="s">
        <v>31047</v>
      </c>
      <c r="CE1406" s="53" t="s">
        <v>31048</v>
      </c>
      <c r="CF1406" s="54">
        <v>158</v>
      </c>
      <c r="CG1406" s="54">
        <v>1.64</v>
      </c>
      <c r="CH1406" s="54">
        <v>1.64</v>
      </c>
      <c r="CI1406" s="54">
        <v>0.37</v>
      </c>
      <c r="CJ1406" s="54">
        <v>46</v>
      </c>
      <c r="CK1406" s="54">
        <v>2</v>
      </c>
      <c r="CL1406" s="54">
        <v>7.9000000000000001E-4</v>
      </c>
      <c r="CM1406" s="54">
        <v>0.57599999999999996</v>
      </c>
      <c r="CN1406" s="53" t="s">
        <v>31028</v>
      </c>
      <c r="CO1406" s="54">
        <v>18</v>
      </c>
      <c r="CP1406" s="54">
        <v>21</v>
      </c>
      <c r="CQ1406" s="55">
        <f t="shared" si="21"/>
        <v>0.8571428571428571</v>
      </c>
      <c r="CR1406" s="52" t="s">
        <v>28953</v>
      </c>
    </row>
    <row r="1407" spans="81:96">
      <c r="CC1407" s="52">
        <v>1406</v>
      </c>
      <c r="CD1407" s="53" t="s">
        <v>30591</v>
      </c>
      <c r="CE1407" s="53" t="s">
        <v>30592</v>
      </c>
      <c r="CF1407" s="54">
        <v>469</v>
      </c>
      <c r="CG1407" s="54">
        <v>1.3180000000000001</v>
      </c>
      <c r="CH1407" s="54">
        <v>1.6080000000000001</v>
      </c>
      <c r="CI1407" s="54">
        <v>0.308</v>
      </c>
      <c r="CJ1407" s="54">
        <v>52</v>
      </c>
      <c r="CK1407" s="54">
        <v>4.3</v>
      </c>
      <c r="CL1407" s="54">
        <v>2.2000000000000001E-3</v>
      </c>
      <c r="CM1407" s="54">
        <v>0.58499999999999996</v>
      </c>
      <c r="CN1407" s="53" t="s">
        <v>31028</v>
      </c>
      <c r="CO1407" s="54">
        <v>19</v>
      </c>
      <c r="CP1407" s="54">
        <v>21</v>
      </c>
      <c r="CQ1407" s="55">
        <f t="shared" si="21"/>
        <v>0.90476190476190477</v>
      </c>
      <c r="CR1407" s="52" t="s">
        <v>28953</v>
      </c>
    </row>
    <row r="1408" spans="81:96">
      <c r="CC1408" s="52">
        <v>1407</v>
      </c>
      <c r="CD1408" s="53" t="s">
        <v>31049</v>
      </c>
      <c r="CE1408" s="53" t="s">
        <v>31050</v>
      </c>
      <c r="CF1408" s="54">
        <v>40</v>
      </c>
      <c r="CG1408" s="54">
        <v>1.31</v>
      </c>
      <c r="CH1408" s="54">
        <v>1.31</v>
      </c>
      <c r="CI1408" s="54">
        <v>0.1</v>
      </c>
      <c r="CJ1408" s="54">
        <v>20</v>
      </c>
      <c r="CK1408" s="54"/>
      <c r="CL1408" s="54">
        <v>1.3999999999999999E-4</v>
      </c>
      <c r="CM1408" s="54">
        <v>0.29799999999999999</v>
      </c>
      <c r="CN1408" s="53" t="s">
        <v>31028</v>
      </c>
      <c r="CO1408" s="54">
        <v>20</v>
      </c>
      <c r="CP1408" s="54">
        <v>21</v>
      </c>
      <c r="CQ1408" s="55">
        <f t="shared" si="21"/>
        <v>0.95238095238095233</v>
      </c>
      <c r="CR1408" s="52" t="s">
        <v>28953</v>
      </c>
    </row>
    <row r="1409" spans="81:96">
      <c r="CC1409" s="52">
        <v>1408</v>
      </c>
      <c r="CD1409" s="53" t="s">
        <v>31051</v>
      </c>
      <c r="CE1409" s="53" t="s">
        <v>31052</v>
      </c>
      <c r="CF1409" s="54">
        <v>268</v>
      </c>
      <c r="CG1409" s="54">
        <v>1.0880000000000001</v>
      </c>
      <c r="CH1409" s="54">
        <v>0.47699999999999998</v>
      </c>
      <c r="CI1409" s="54">
        <v>0.125</v>
      </c>
      <c r="CJ1409" s="54">
        <v>72</v>
      </c>
      <c r="CK1409" s="54">
        <v>3</v>
      </c>
      <c r="CL1409" s="54">
        <v>6.6E-4</v>
      </c>
      <c r="CM1409" s="54">
        <v>8.6999999999999994E-2</v>
      </c>
      <c r="CN1409" s="53" t="s">
        <v>31028</v>
      </c>
      <c r="CO1409" s="54">
        <v>21</v>
      </c>
      <c r="CP1409" s="54">
        <v>21</v>
      </c>
      <c r="CQ1409" s="55">
        <f t="shared" si="21"/>
        <v>1</v>
      </c>
      <c r="CR1409" s="52" t="s">
        <v>28953</v>
      </c>
    </row>
    <row r="1410" spans="81:96">
      <c r="CC1410" s="52">
        <v>1409</v>
      </c>
      <c r="CD1410" s="53" t="s">
        <v>31053</v>
      </c>
      <c r="CE1410" s="53" t="s">
        <v>31054</v>
      </c>
      <c r="CF1410" s="54">
        <v>35928</v>
      </c>
      <c r="CG1410" s="54">
        <v>37.805999999999997</v>
      </c>
      <c r="CH1410" s="54">
        <v>41.496000000000002</v>
      </c>
      <c r="CI1410" s="54">
        <v>7.7969999999999997</v>
      </c>
      <c r="CJ1410" s="54">
        <v>59</v>
      </c>
      <c r="CK1410" s="54">
        <v>6.9</v>
      </c>
      <c r="CL1410" s="54">
        <v>0.11242000000000001</v>
      </c>
      <c r="CM1410" s="54">
        <v>20.763000000000002</v>
      </c>
      <c r="CN1410" s="53" t="s">
        <v>31055</v>
      </c>
      <c r="CO1410" s="54">
        <v>1</v>
      </c>
      <c r="CP1410" s="54">
        <v>184</v>
      </c>
      <c r="CQ1410" s="55">
        <f t="shared" ref="CQ1410:CQ1473" si="22">CO1410/CP1410</f>
        <v>5.434782608695652E-3</v>
      </c>
      <c r="CR1410" s="52" t="s">
        <v>28907</v>
      </c>
    </row>
    <row r="1411" spans="81:96">
      <c r="CC1411" s="52">
        <v>1410</v>
      </c>
      <c r="CD1411" s="53" t="s">
        <v>29924</v>
      </c>
      <c r="CE1411" s="53" t="s">
        <v>29925</v>
      </c>
      <c r="CF1411" s="54">
        <v>201108</v>
      </c>
      <c r="CG1411" s="54">
        <v>32.241999999999997</v>
      </c>
      <c r="CH1411" s="54">
        <v>35.531999999999996</v>
      </c>
      <c r="CI1411" s="54">
        <v>5.931</v>
      </c>
      <c r="CJ1411" s="54">
        <v>436</v>
      </c>
      <c r="CK1411" s="54">
        <v>8.6</v>
      </c>
      <c r="CL1411" s="54">
        <v>0.57703000000000004</v>
      </c>
      <c r="CM1411" s="54">
        <v>19.361000000000001</v>
      </c>
      <c r="CN1411" s="53" t="s">
        <v>31055</v>
      </c>
      <c r="CO1411" s="54">
        <v>2</v>
      </c>
      <c r="CP1411" s="54">
        <v>184</v>
      </c>
      <c r="CQ1411" s="55">
        <f t="shared" si="22"/>
        <v>1.0869565217391304E-2</v>
      </c>
      <c r="CR1411" s="52" t="s">
        <v>28907</v>
      </c>
    </row>
    <row r="1412" spans="81:96">
      <c r="CC1412" s="52">
        <v>1411</v>
      </c>
      <c r="CD1412" s="53" t="s">
        <v>29929</v>
      </c>
      <c r="CE1412" s="53" t="s">
        <v>29930</v>
      </c>
      <c r="CF1412" s="54">
        <v>62572</v>
      </c>
      <c r="CG1412" s="54">
        <v>28.222999999999999</v>
      </c>
      <c r="CH1412" s="54">
        <v>27.504000000000001</v>
      </c>
      <c r="CI1412" s="54">
        <v>5.9349999999999996</v>
      </c>
      <c r="CJ1412" s="54">
        <v>155</v>
      </c>
      <c r="CK1412" s="54">
        <v>7.9</v>
      </c>
      <c r="CL1412" s="54">
        <v>0.16289999999999999</v>
      </c>
      <c r="CM1412" s="54">
        <v>12.48</v>
      </c>
      <c r="CN1412" s="53" t="s">
        <v>31055</v>
      </c>
      <c r="CO1412" s="54">
        <v>3</v>
      </c>
      <c r="CP1412" s="54">
        <v>184</v>
      </c>
      <c r="CQ1412" s="55">
        <f t="shared" si="22"/>
        <v>1.6304347826086956E-2</v>
      </c>
      <c r="CR1412" s="52" t="s">
        <v>28907</v>
      </c>
    </row>
    <row r="1413" spans="81:96">
      <c r="CC1413" s="52">
        <v>1412</v>
      </c>
      <c r="CD1413" s="53" t="s">
        <v>31056</v>
      </c>
      <c r="CE1413" s="53" t="s">
        <v>31057</v>
      </c>
      <c r="CF1413" s="54">
        <v>27283</v>
      </c>
      <c r="CG1413" s="54">
        <v>23.523</v>
      </c>
      <c r="CH1413" s="54">
        <v>27.251999999999999</v>
      </c>
      <c r="CI1413" s="54">
        <v>4.7069999999999999</v>
      </c>
      <c r="CJ1413" s="54">
        <v>116</v>
      </c>
      <c r="CK1413" s="54">
        <v>5.7</v>
      </c>
      <c r="CL1413" s="54">
        <v>0.10680000000000001</v>
      </c>
      <c r="CM1413" s="54">
        <v>13.24</v>
      </c>
      <c r="CN1413" s="53" t="s">
        <v>31055</v>
      </c>
      <c r="CO1413" s="54">
        <v>4</v>
      </c>
      <c r="CP1413" s="54">
        <v>184</v>
      </c>
      <c r="CQ1413" s="55">
        <f t="shared" si="22"/>
        <v>2.1739130434782608E-2</v>
      </c>
      <c r="CR1413" s="52" t="s">
        <v>28907</v>
      </c>
    </row>
    <row r="1414" spans="81:96">
      <c r="CC1414" s="52">
        <v>1413</v>
      </c>
      <c r="CD1414" s="53" t="s">
        <v>31026</v>
      </c>
      <c r="CE1414" s="53" t="s">
        <v>31027</v>
      </c>
      <c r="CF1414" s="54">
        <v>17720</v>
      </c>
      <c r="CG1414" s="54">
        <v>22.268000000000001</v>
      </c>
      <c r="CH1414" s="54">
        <v>24.565000000000001</v>
      </c>
      <c r="CI1414" s="54">
        <v>6.1429999999999998</v>
      </c>
      <c r="CJ1414" s="54">
        <v>112</v>
      </c>
      <c r="CK1414" s="54">
        <v>4.2</v>
      </c>
      <c r="CL1414" s="54">
        <v>0.10245</v>
      </c>
      <c r="CM1414" s="54">
        <v>12.105</v>
      </c>
      <c r="CN1414" s="53" t="s">
        <v>31055</v>
      </c>
      <c r="CO1414" s="54">
        <v>5</v>
      </c>
      <c r="CP1414" s="54">
        <v>184</v>
      </c>
      <c r="CQ1414" s="55">
        <f t="shared" si="22"/>
        <v>2.717391304347826E-2</v>
      </c>
      <c r="CR1414" s="52" t="s">
        <v>28907</v>
      </c>
    </row>
    <row r="1415" spans="81:96">
      <c r="CC1415" s="52">
        <v>1414</v>
      </c>
      <c r="CD1415" s="53" t="s">
        <v>31058</v>
      </c>
      <c r="CE1415" s="53" t="s">
        <v>31059</v>
      </c>
      <c r="CF1415" s="54">
        <v>35734</v>
      </c>
      <c r="CG1415" s="54">
        <v>19.678999999999998</v>
      </c>
      <c r="CH1415" s="54">
        <v>20.687999999999999</v>
      </c>
      <c r="CI1415" s="54">
        <v>4.8120000000000003</v>
      </c>
      <c r="CJ1415" s="54">
        <v>117</v>
      </c>
      <c r="CK1415" s="54">
        <v>6.7</v>
      </c>
      <c r="CL1415" s="54">
        <v>0.12531</v>
      </c>
      <c r="CM1415" s="54">
        <v>10.855</v>
      </c>
      <c r="CN1415" s="53" t="s">
        <v>31055</v>
      </c>
      <c r="CO1415" s="54">
        <v>6</v>
      </c>
      <c r="CP1415" s="54">
        <v>184</v>
      </c>
      <c r="CQ1415" s="55">
        <f t="shared" si="22"/>
        <v>3.2608695652173912E-2</v>
      </c>
      <c r="CR1415" s="52" t="s">
        <v>28907</v>
      </c>
    </row>
    <row r="1416" spans="81:96">
      <c r="CC1416" s="52">
        <v>1415</v>
      </c>
      <c r="CD1416" s="53" t="s">
        <v>31060</v>
      </c>
      <c r="CE1416" s="53" t="s">
        <v>31061</v>
      </c>
      <c r="CF1416" s="54">
        <v>18502</v>
      </c>
      <c r="CG1416" s="54">
        <v>17.565000000000001</v>
      </c>
      <c r="CH1416" s="54">
        <v>17.608000000000001</v>
      </c>
      <c r="CI1416" s="54">
        <v>3.629</v>
      </c>
      <c r="CJ1416" s="54">
        <v>167</v>
      </c>
      <c r="CK1416" s="54">
        <v>4.5</v>
      </c>
      <c r="CL1416" s="54">
        <v>7.9189999999999997E-2</v>
      </c>
      <c r="CM1416" s="54">
        <v>7.9160000000000004</v>
      </c>
      <c r="CN1416" s="53" t="s">
        <v>31055</v>
      </c>
      <c r="CO1416" s="54">
        <v>7</v>
      </c>
      <c r="CP1416" s="54">
        <v>184</v>
      </c>
      <c r="CQ1416" s="55">
        <f t="shared" si="22"/>
        <v>3.8043478260869568E-2</v>
      </c>
      <c r="CR1416" s="52" t="s">
        <v>28907</v>
      </c>
    </row>
    <row r="1417" spans="81:96">
      <c r="CC1417" s="52">
        <v>1416</v>
      </c>
      <c r="CD1417" s="53" t="s">
        <v>29303</v>
      </c>
      <c r="CE1417" s="53" t="s">
        <v>29304</v>
      </c>
      <c r="CF1417" s="54">
        <v>424</v>
      </c>
      <c r="CG1417" s="54">
        <v>17</v>
      </c>
      <c r="CH1417" s="54">
        <v>6.923</v>
      </c>
      <c r="CI1417" s="54">
        <v>1.385</v>
      </c>
      <c r="CJ1417" s="54">
        <v>13</v>
      </c>
      <c r="CK1417" s="54" t="s">
        <v>28918</v>
      </c>
      <c r="CL1417" s="54">
        <v>4.4000000000000002E-4</v>
      </c>
      <c r="CM1417" s="54">
        <v>2.1190000000000002</v>
      </c>
      <c r="CN1417" s="53" t="s">
        <v>31055</v>
      </c>
      <c r="CO1417" s="54">
        <v>8</v>
      </c>
      <c r="CP1417" s="54">
        <v>184</v>
      </c>
      <c r="CQ1417" s="55">
        <f t="shared" si="22"/>
        <v>4.3478260869565216E-2</v>
      </c>
      <c r="CR1417" s="52" t="s">
        <v>28907</v>
      </c>
    </row>
    <row r="1418" spans="81:96">
      <c r="CC1418" s="52">
        <v>1417</v>
      </c>
      <c r="CD1418" s="53" t="s">
        <v>31062</v>
      </c>
      <c r="CE1418" s="53" t="s">
        <v>31063</v>
      </c>
      <c r="CF1418" s="54">
        <v>9301</v>
      </c>
      <c r="CG1418" s="54">
        <v>16.66</v>
      </c>
      <c r="CH1418" s="54">
        <v>21.326000000000001</v>
      </c>
      <c r="CI1418" s="54">
        <v>0.48099999999999998</v>
      </c>
      <c r="CJ1418" s="54">
        <v>27</v>
      </c>
      <c r="CK1418" s="54">
        <v>9.3000000000000007</v>
      </c>
      <c r="CL1418" s="54">
        <v>2.3560000000000001E-2</v>
      </c>
      <c r="CM1418" s="54">
        <v>10.99</v>
      </c>
      <c r="CN1418" s="53" t="s">
        <v>31055</v>
      </c>
      <c r="CO1418" s="54">
        <v>9</v>
      </c>
      <c r="CP1418" s="54">
        <v>184</v>
      </c>
      <c r="CQ1418" s="55">
        <f t="shared" si="22"/>
        <v>4.8913043478260872E-2</v>
      </c>
      <c r="CR1418" s="52" t="s">
        <v>28907</v>
      </c>
    </row>
    <row r="1419" spans="81:96">
      <c r="CC1419" s="52">
        <v>1418</v>
      </c>
      <c r="CD1419" s="53" t="s">
        <v>31064</v>
      </c>
      <c r="CE1419" s="53" t="s">
        <v>31065</v>
      </c>
      <c r="CF1419" s="54">
        <v>13031</v>
      </c>
      <c r="CG1419" s="54">
        <v>15.843</v>
      </c>
      <c r="CH1419" s="54">
        <v>13.845000000000001</v>
      </c>
      <c r="CI1419" s="54">
        <v>3.5430000000000001</v>
      </c>
      <c r="CJ1419" s="54">
        <v>219</v>
      </c>
      <c r="CK1419" s="54">
        <v>2.7</v>
      </c>
      <c r="CL1419" s="54">
        <v>9.1689999999999994E-2</v>
      </c>
      <c r="CM1419" s="54">
        <v>6.54</v>
      </c>
      <c r="CN1419" s="53" t="s">
        <v>31055</v>
      </c>
      <c r="CO1419" s="54">
        <v>10</v>
      </c>
      <c r="CP1419" s="54">
        <v>184</v>
      </c>
      <c r="CQ1419" s="55">
        <f t="shared" si="22"/>
        <v>5.434782608695652E-2</v>
      </c>
      <c r="CR1419" s="52" t="s">
        <v>28907</v>
      </c>
    </row>
    <row r="1420" spans="81:96">
      <c r="CC1420" s="52">
        <v>1419</v>
      </c>
      <c r="CD1420" s="53" t="s">
        <v>12257</v>
      </c>
      <c r="CE1420" s="53" t="s">
        <v>12255</v>
      </c>
      <c r="CF1420" s="54">
        <v>53786</v>
      </c>
      <c r="CG1420" s="54">
        <v>14.018000000000001</v>
      </c>
      <c r="CH1420" s="54">
        <v>15.052</v>
      </c>
      <c r="CI1420" s="54">
        <v>3.625</v>
      </c>
      <c r="CJ1420" s="54">
        <v>304</v>
      </c>
      <c r="CK1420" s="54">
        <v>6.8</v>
      </c>
      <c r="CL1420" s="54">
        <v>0.20063</v>
      </c>
      <c r="CM1420" s="54">
        <v>8.4629999999999992</v>
      </c>
      <c r="CN1420" s="53" t="s">
        <v>31055</v>
      </c>
      <c r="CO1420" s="54">
        <v>11</v>
      </c>
      <c r="CP1420" s="54">
        <v>184</v>
      </c>
      <c r="CQ1420" s="55">
        <f t="shared" si="22"/>
        <v>5.9782608695652176E-2</v>
      </c>
      <c r="CR1420" s="52" t="s">
        <v>28907</v>
      </c>
    </row>
    <row r="1421" spans="81:96">
      <c r="CC1421" s="52">
        <v>1420</v>
      </c>
      <c r="CD1421" s="53" t="s">
        <v>29935</v>
      </c>
      <c r="CE1421" s="53" t="s">
        <v>29936</v>
      </c>
      <c r="CF1421" s="54">
        <v>26673</v>
      </c>
      <c r="CG1421" s="54">
        <v>13.308999999999999</v>
      </c>
      <c r="CH1421" s="54">
        <v>12.478999999999999</v>
      </c>
      <c r="CI1421" s="54">
        <v>3.4239999999999999</v>
      </c>
      <c r="CJ1421" s="54">
        <v>132</v>
      </c>
      <c r="CK1421" s="54">
        <v>6.5</v>
      </c>
      <c r="CL1421" s="54">
        <v>0.11473999999999999</v>
      </c>
      <c r="CM1421" s="54">
        <v>7.48</v>
      </c>
      <c r="CN1421" s="53" t="s">
        <v>31055</v>
      </c>
      <c r="CO1421" s="54">
        <v>12</v>
      </c>
      <c r="CP1421" s="54">
        <v>184</v>
      </c>
      <c r="CQ1421" s="55">
        <f t="shared" si="22"/>
        <v>6.5217391304347824E-2</v>
      </c>
      <c r="CR1421" s="52" t="s">
        <v>28907</v>
      </c>
    </row>
    <row r="1422" spans="81:96">
      <c r="CC1422" s="52">
        <v>1421</v>
      </c>
      <c r="CD1422" s="53" t="s">
        <v>31066</v>
      </c>
      <c r="CE1422" s="53" t="s">
        <v>31067</v>
      </c>
      <c r="CF1422" s="54">
        <v>9195</v>
      </c>
      <c r="CG1422" s="54">
        <v>12.413</v>
      </c>
      <c r="CH1422" s="54">
        <v>11.186999999999999</v>
      </c>
      <c r="CI1422" s="54">
        <v>4.1500000000000004</v>
      </c>
      <c r="CJ1422" s="54">
        <v>80</v>
      </c>
      <c r="CK1422" s="54">
        <v>4.7</v>
      </c>
      <c r="CL1422" s="54">
        <v>3.4819999999999997E-2</v>
      </c>
      <c r="CM1422" s="54">
        <v>4.4569999999999999</v>
      </c>
      <c r="CN1422" s="53" t="s">
        <v>31055</v>
      </c>
      <c r="CO1422" s="54">
        <v>13</v>
      </c>
      <c r="CP1422" s="54">
        <v>184</v>
      </c>
      <c r="CQ1422" s="55">
        <f t="shared" si="22"/>
        <v>7.0652173913043473E-2</v>
      </c>
      <c r="CR1422" s="52" t="s">
        <v>28907</v>
      </c>
    </row>
    <row r="1423" spans="81:96">
      <c r="CC1423" s="52">
        <v>1422</v>
      </c>
      <c r="CD1423" s="53" t="s">
        <v>31068</v>
      </c>
      <c r="CE1423" s="53" t="s">
        <v>31069</v>
      </c>
      <c r="CF1423" s="54">
        <v>11481</v>
      </c>
      <c r="CG1423" s="54">
        <v>12.007</v>
      </c>
      <c r="CH1423" s="54">
        <v>12.14</v>
      </c>
      <c r="CI1423" s="54">
        <v>3.0369999999999999</v>
      </c>
      <c r="CJ1423" s="54">
        <v>81</v>
      </c>
      <c r="CK1423" s="54">
        <v>7.1</v>
      </c>
      <c r="CL1423" s="54">
        <v>3.474E-2</v>
      </c>
      <c r="CM1423" s="54">
        <v>5.5810000000000004</v>
      </c>
      <c r="CN1423" s="53" t="s">
        <v>31055</v>
      </c>
      <c r="CO1423" s="54">
        <v>14</v>
      </c>
      <c r="CP1423" s="54">
        <v>184</v>
      </c>
      <c r="CQ1423" s="55">
        <f t="shared" si="22"/>
        <v>7.6086956521739135E-2</v>
      </c>
      <c r="CR1423" s="52" t="s">
        <v>28907</v>
      </c>
    </row>
    <row r="1424" spans="81:96">
      <c r="CC1424" s="52">
        <v>1423</v>
      </c>
      <c r="CD1424" s="53" t="s">
        <v>20905</v>
      </c>
      <c r="CE1424" s="53" t="s">
        <v>20910</v>
      </c>
      <c r="CF1424" s="54">
        <v>9457</v>
      </c>
      <c r="CG1424" s="54">
        <v>11.753</v>
      </c>
      <c r="CH1424" s="54">
        <v>10.698</v>
      </c>
      <c r="CI1424" s="54">
        <v>1.748</v>
      </c>
      <c r="CJ1424" s="54">
        <v>159</v>
      </c>
      <c r="CK1424" s="54">
        <v>4.2</v>
      </c>
      <c r="CL1424" s="54">
        <v>3.2890000000000003E-2</v>
      </c>
      <c r="CM1424" s="54">
        <v>3.452</v>
      </c>
      <c r="CN1424" s="53" t="s">
        <v>31055</v>
      </c>
      <c r="CO1424" s="54">
        <v>15</v>
      </c>
      <c r="CP1424" s="54">
        <v>184</v>
      </c>
      <c r="CQ1424" s="55">
        <f t="shared" si="22"/>
        <v>8.1521739130434784E-2</v>
      </c>
      <c r="CR1424" s="52" t="s">
        <v>28907</v>
      </c>
    </row>
    <row r="1425" spans="81:96">
      <c r="CC1425" s="52">
        <v>1424</v>
      </c>
      <c r="CD1425" s="53" t="s">
        <v>31070</v>
      </c>
      <c r="CE1425" s="53" t="s">
        <v>31071</v>
      </c>
      <c r="CF1425" s="54">
        <v>59511</v>
      </c>
      <c r="CG1425" s="54">
        <v>10.798</v>
      </c>
      <c r="CH1425" s="54">
        <v>12.305</v>
      </c>
      <c r="CI1425" s="54">
        <v>1.925</v>
      </c>
      <c r="CJ1425" s="54">
        <v>226</v>
      </c>
      <c r="CK1425" s="54">
        <v>10</v>
      </c>
      <c r="CL1425" s="54">
        <v>0.128</v>
      </c>
      <c r="CM1425" s="54">
        <v>6.5060000000000002</v>
      </c>
      <c r="CN1425" s="53" t="s">
        <v>31055</v>
      </c>
      <c r="CO1425" s="54">
        <v>16</v>
      </c>
      <c r="CP1425" s="54">
        <v>184</v>
      </c>
      <c r="CQ1425" s="55">
        <f t="shared" si="22"/>
        <v>8.6956521739130432E-2</v>
      </c>
      <c r="CR1425" s="52" t="s">
        <v>28907</v>
      </c>
    </row>
    <row r="1426" spans="81:96">
      <c r="CC1426" s="52">
        <v>1425</v>
      </c>
      <c r="CD1426" s="53" t="s">
        <v>29943</v>
      </c>
      <c r="CE1426" s="53" t="s">
        <v>29944</v>
      </c>
      <c r="CF1426" s="54">
        <v>72583</v>
      </c>
      <c r="CG1426" s="54">
        <v>10.433999999999999</v>
      </c>
      <c r="CH1426" s="54">
        <v>9.8369999999999997</v>
      </c>
      <c r="CI1426" s="54">
        <v>2.657</v>
      </c>
      <c r="CJ1426" s="54">
        <v>181</v>
      </c>
      <c r="CK1426" s="54" t="s">
        <v>28918</v>
      </c>
      <c r="CL1426" s="54">
        <v>0.128</v>
      </c>
      <c r="CM1426" s="54">
        <v>5.0819999999999999</v>
      </c>
      <c r="CN1426" s="53" t="s">
        <v>31055</v>
      </c>
      <c r="CO1426" s="54">
        <v>17</v>
      </c>
      <c r="CP1426" s="54">
        <v>184</v>
      </c>
      <c r="CQ1426" s="55">
        <f t="shared" si="22"/>
        <v>9.2391304347826081E-2</v>
      </c>
      <c r="CR1426" s="52" t="s">
        <v>28907</v>
      </c>
    </row>
    <row r="1427" spans="81:96">
      <c r="CC1427" s="52">
        <v>1426</v>
      </c>
      <c r="CD1427" s="53" t="s">
        <v>31072</v>
      </c>
      <c r="CE1427" s="53" t="s">
        <v>31073</v>
      </c>
      <c r="CF1427" s="54">
        <v>71695</v>
      </c>
      <c r="CG1427" s="54">
        <v>9.8339999999999996</v>
      </c>
      <c r="CH1427" s="54">
        <v>10.765000000000001</v>
      </c>
      <c r="CI1427" s="54">
        <v>1.9039999999999999</v>
      </c>
      <c r="CJ1427" s="54">
        <v>249</v>
      </c>
      <c r="CK1427" s="54" t="s">
        <v>28918</v>
      </c>
      <c r="CL1427" s="54">
        <v>0.13014000000000001</v>
      </c>
      <c r="CM1427" s="54">
        <v>5.4059999999999997</v>
      </c>
      <c r="CN1427" s="53" t="s">
        <v>31055</v>
      </c>
      <c r="CO1427" s="54">
        <v>18</v>
      </c>
      <c r="CP1427" s="54">
        <v>184</v>
      </c>
      <c r="CQ1427" s="55">
        <f t="shared" si="22"/>
        <v>9.7826086956521743E-2</v>
      </c>
      <c r="CR1427" s="52" t="s">
        <v>28907</v>
      </c>
    </row>
    <row r="1428" spans="81:96">
      <c r="CC1428" s="52">
        <v>1427</v>
      </c>
      <c r="CD1428" s="53" t="s">
        <v>31074</v>
      </c>
      <c r="CE1428" s="53" t="s">
        <v>31075</v>
      </c>
      <c r="CF1428" s="54">
        <v>23646</v>
      </c>
      <c r="CG1428" s="54">
        <v>9.7080000000000002</v>
      </c>
      <c r="CH1428" s="54">
        <v>12.436999999999999</v>
      </c>
      <c r="CI1428" s="54">
        <v>1.9359999999999999</v>
      </c>
      <c r="CJ1428" s="54">
        <v>220</v>
      </c>
      <c r="CK1428" s="54">
        <v>6.3</v>
      </c>
      <c r="CL1428" s="54">
        <v>9.06E-2</v>
      </c>
      <c r="CM1428" s="54">
        <v>6.6349999999999998</v>
      </c>
      <c r="CN1428" s="53" t="s">
        <v>31055</v>
      </c>
      <c r="CO1428" s="54">
        <v>19</v>
      </c>
      <c r="CP1428" s="54">
        <v>184</v>
      </c>
      <c r="CQ1428" s="55">
        <f t="shared" si="22"/>
        <v>0.10326086956521739</v>
      </c>
      <c r="CR1428" s="52" t="s">
        <v>28907</v>
      </c>
    </row>
    <row r="1429" spans="81:96">
      <c r="CC1429" s="52">
        <v>1428</v>
      </c>
      <c r="CD1429" s="53" t="s">
        <v>29951</v>
      </c>
      <c r="CE1429" s="53" t="s">
        <v>29952</v>
      </c>
      <c r="CF1429" s="54">
        <v>48575</v>
      </c>
      <c r="CG1429" s="54">
        <v>9.5709999999999997</v>
      </c>
      <c r="CH1429" s="54">
        <v>10.134</v>
      </c>
      <c r="CI1429" s="54">
        <v>2.2069999999999999</v>
      </c>
      <c r="CJ1429" s="54">
        <v>440</v>
      </c>
      <c r="CK1429" s="54">
        <v>7.4</v>
      </c>
      <c r="CL1429" s="54">
        <v>0.14405999999999999</v>
      </c>
      <c r="CM1429" s="54">
        <v>4.99</v>
      </c>
      <c r="CN1429" s="53" t="s">
        <v>31055</v>
      </c>
      <c r="CO1429" s="54">
        <v>20</v>
      </c>
      <c r="CP1429" s="54">
        <v>184</v>
      </c>
      <c r="CQ1429" s="55">
        <f t="shared" si="22"/>
        <v>0.10869565217391304</v>
      </c>
      <c r="CR1429" s="52" t="s">
        <v>28907</v>
      </c>
    </row>
    <row r="1430" spans="81:96">
      <c r="CC1430" s="52">
        <v>1429</v>
      </c>
      <c r="CD1430" s="53" t="s">
        <v>29953</v>
      </c>
      <c r="CE1430" s="53" t="s">
        <v>29954</v>
      </c>
      <c r="CF1430" s="54">
        <v>7186</v>
      </c>
      <c r="CG1430" s="54">
        <v>9.4529999999999994</v>
      </c>
      <c r="CH1430" s="54">
        <v>9.9309999999999992</v>
      </c>
      <c r="CI1430" s="54">
        <v>1.714</v>
      </c>
      <c r="CJ1430" s="54">
        <v>70</v>
      </c>
      <c r="CK1430" s="54">
        <v>6</v>
      </c>
      <c r="CL1430" s="54">
        <v>1.9460000000000002E-2</v>
      </c>
      <c r="CM1430" s="54">
        <v>3.5019999999999998</v>
      </c>
      <c r="CN1430" s="53" t="s">
        <v>31055</v>
      </c>
      <c r="CO1430" s="54">
        <v>21</v>
      </c>
      <c r="CP1430" s="54">
        <v>184</v>
      </c>
      <c r="CQ1430" s="55">
        <f t="shared" si="22"/>
        <v>0.11413043478260869</v>
      </c>
      <c r="CR1430" s="52" t="s">
        <v>28907</v>
      </c>
    </row>
    <row r="1431" spans="81:96">
      <c r="CC1431" s="52">
        <v>1430</v>
      </c>
      <c r="CD1431" s="53" t="s">
        <v>9134</v>
      </c>
      <c r="CE1431" s="53" t="s">
        <v>9141</v>
      </c>
      <c r="CF1431" s="54">
        <v>46901</v>
      </c>
      <c r="CG1431" s="54">
        <v>9.3379999999999992</v>
      </c>
      <c r="CH1431" s="54">
        <v>10.529</v>
      </c>
      <c r="CI1431" s="54">
        <v>1.7110000000000001</v>
      </c>
      <c r="CJ1431" s="54">
        <v>311</v>
      </c>
      <c r="CK1431" s="54">
        <v>8.6</v>
      </c>
      <c r="CL1431" s="54">
        <v>8.0799999999999997E-2</v>
      </c>
      <c r="CM1431" s="54">
        <v>3.4740000000000002</v>
      </c>
      <c r="CN1431" s="53" t="s">
        <v>31055</v>
      </c>
      <c r="CO1431" s="54">
        <v>22</v>
      </c>
      <c r="CP1431" s="54">
        <v>184</v>
      </c>
      <c r="CQ1431" s="55">
        <f t="shared" si="22"/>
        <v>0.11956521739130435</v>
      </c>
      <c r="CR1431" s="52" t="s">
        <v>28907</v>
      </c>
    </row>
    <row r="1432" spans="81:96">
      <c r="CC1432" s="52">
        <v>1431</v>
      </c>
      <c r="CD1432" s="53" t="s">
        <v>29957</v>
      </c>
      <c r="CE1432" s="53" t="s">
        <v>29958</v>
      </c>
      <c r="CF1432" s="54">
        <v>11419</v>
      </c>
      <c r="CG1432" s="54">
        <v>9.0549999999999997</v>
      </c>
      <c r="CH1432" s="54">
        <v>8.0429999999999993</v>
      </c>
      <c r="CI1432" s="54">
        <v>2.274</v>
      </c>
      <c r="CJ1432" s="54">
        <v>106</v>
      </c>
      <c r="CK1432" s="54">
        <v>6.8</v>
      </c>
      <c r="CL1432" s="54">
        <v>3.5720000000000002E-2</v>
      </c>
      <c r="CM1432" s="54">
        <v>3.8250000000000002</v>
      </c>
      <c r="CN1432" s="53" t="s">
        <v>31055</v>
      </c>
      <c r="CO1432" s="54">
        <v>23</v>
      </c>
      <c r="CP1432" s="54">
        <v>184</v>
      </c>
      <c r="CQ1432" s="55">
        <f t="shared" si="22"/>
        <v>0.125</v>
      </c>
      <c r="CR1432" s="52" t="s">
        <v>28907</v>
      </c>
    </row>
    <row r="1433" spans="81:96">
      <c r="CC1433" s="52">
        <v>1432</v>
      </c>
      <c r="CD1433" s="53" t="s">
        <v>31076</v>
      </c>
      <c r="CE1433" s="53" t="s">
        <v>31077</v>
      </c>
      <c r="CF1433" s="54">
        <v>7817</v>
      </c>
      <c r="CG1433" s="54">
        <v>8.6790000000000003</v>
      </c>
      <c r="CH1433" s="54">
        <v>11.319000000000001</v>
      </c>
      <c r="CI1433" s="54">
        <v>1.615</v>
      </c>
      <c r="CJ1433" s="54">
        <v>122</v>
      </c>
      <c r="CK1433" s="54">
        <v>3.5</v>
      </c>
      <c r="CL1433" s="54">
        <v>5.7770000000000002E-2</v>
      </c>
      <c r="CM1433" s="54">
        <v>5.4059999999999997</v>
      </c>
      <c r="CN1433" s="53" t="s">
        <v>31055</v>
      </c>
      <c r="CO1433" s="54">
        <v>24</v>
      </c>
      <c r="CP1433" s="54">
        <v>184</v>
      </c>
      <c r="CQ1433" s="55">
        <f t="shared" si="22"/>
        <v>0.13043478260869565</v>
      </c>
      <c r="CR1433" s="52" t="s">
        <v>28907</v>
      </c>
    </row>
    <row r="1434" spans="81:96">
      <c r="CC1434" s="52">
        <v>1433</v>
      </c>
      <c r="CD1434" s="53" t="s">
        <v>31078</v>
      </c>
      <c r="CE1434" s="53" t="s">
        <v>31079</v>
      </c>
      <c r="CF1434" s="54">
        <v>13844</v>
      </c>
      <c r="CG1434" s="54">
        <v>8.4670000000000005</v>
      </c>
      <c r="CH1434" s="54">
        <v>10.118</v>
      </c>
      <c r="CI1434" s="54">
        <v>1.7549999999999999</v>
      </c>
      <c r="CJ1434" s="54">
        <v>94</v>
      </c>
      <c r="CK1434" s="54">
        <v>7.8</v>
      </c>
      <c r="CL1434" s="54">
        <v>3.841E-2</v>
      </c>
      <c r="CM1434" s="54">
        <v>4.6159999999999997</v>
      </c>
      <c r="CN1434" s="53" t="s">
        <v>31055</v>
      </c>
      <c r="CO1434" s="54">
        <v>25</v>
      </c>
      <c r="CP1434" s="54">
        <v>184</v>
      </c>
      <c r="CQ1434" s="55">
        <f t="shared" si="22"/>
        <v>0.1358695652173913</v>
      </c>
      <c r="CR1434" s="52" t="s">
        <v>28907</v>
      </c>
    </row>
    <row r="1435" spans="81:96">
      <c r="CC1435" s="52">
        <v>1434</v>
      </c>
      <c r="CD1435" s="53" t="s">
        <v>29959</v>
      </c>
      <c r="CE1435" s="53" t="s">
        <v>29960</v>
      </c>
      <c r="CF1435" s="54">
        <v>64071</v>
      </c>
      <c r="CG1435" s="54">
        <v>8.4589999999999996</v>
      </c>
      <c r="CH1435" s="54">
        <v>7.6319999999999997</v>
      </c>
      <c r="CI1435" s="54">
        <v>1.9630000000000001</v>
      </c>
      <c r="CJ1435" s="54">
        <v>572</v>
      </c>
      <c r="CK1435" s="54">
        <v>8.4</v>
      </c>
      <c r="CL1435" s="54">
        <v>0.10362</v>
      </c>
      <c r="CM1435" s="54">
        <v>2.6269999999999998</v>
      </c>
      <c r="CN1435" s="53" t="s">
        <v>31055</v>
      </c>
      <c r="CO1435" s="54">
        <v>26</v>
      </c>
      <c r="CP1435" s="54">
        <v>184</v>
      </c>
      <c r="CQ1435" s="55">
        <f t="shared" si="22"/>
        <v>0.14130434782608695</v>
      </c>
      <c r="CR1435" s="52" t="s">
        <v>28907</v>
      </c>
    </row>
    <row r="1436" spans="81:96">
      <c r="CC1436" s="52">
        <v>1435</v>
      </c>
      <c r="CD1436" s="53" t="s">
        <v>2345</v>
      </c>
      <c r="CE1436" s="53" t="s">
        <v>2344</v>
      </c>
      <c r="CF1436" s="54">
        <v>6886</v>
      </c>
      <c r="CG1436" s="54">
        <v>8.3580000000000005</v>
      </c>
      <c r="CH1436" s="54">
        <v>8.3610000000000007</v>
      </c>
      <c r="CI1436" s="54">
        <v>1.3129999999999999</v>
      </c>
      <c r="CJ1436" s="54">
        <v>671</v>
      </c>
      <c r="CK1436" s="54">
        <v>1.7</v>
      </c>
      <c r="CL1436" s="54">
        <v>5.6460000000000003E-2</v>
      </c>
      <c r="CM1436" s="54">
        <v>4.9589999999999996</v>
      </c>
      <c r="CN1436" s="53" t="s">
        <v>31055</v>
      </c>
      <c r="CO1436" s="54">
        <v>27</v>
      </c>
      <c r="CP1436" s="54">
        <v>184</v>
      </c>
      <c r="CQ1436" s="55">
        <f t="shared" si="22"/>
        <v>0.14673913043478262</v>
      </c>
      <c r="CR1436" s="52" t="s">
        <v>28907</v>
      </c>
    </row>
    <row r="1437" spans="81:96">
      <c r="CC1437" s="52">
        <v>1436</v>
      </c>
      <c r="CD1437" s="53" t="s">
        <v>29961</v>
      </c>
      <c r="CE1437" s="53" t="s">
        <v>29962</v>
      </c>
      <c r="CF1437" s="54">
        <v>16082</v>
      </c>
      <c r="CG1437" s="54">
        <v>8.1839999999999993</v>
      </c>
      <c r="CH1437" s="54">
        <v>8.4610000000000003</v>
      </c>
      <c r="CI1437" s="54">
        <v>2.1339999999999999</v>
      </c>
      <c r="CJ1437" s="54">
        <v>172</v>
      </c>
      <c r="CK1437" s="54">
        <v>6.4</v>
      </c>
      <c r="CL1437" s="54">
        <v>4.07E-2</v>
      </c>
      <c r="CM1437" s="54">
        <v>3.0219999999999998</v>
      </c>
      <c r="CN1437" s="53" t="s">
        <v>31055</v>
      </c>
      <c r="CO1437" s="54">
        <v>28</v>
      </c>
      <c r="CP1437" s="54">
        <v>184</v>
      </c>
      <c r="CQ1437" s="55">
        <f t="shared" si="22"/>
        <v>0.15217391304347827</v>
      </c>
      <c r="CR1437" s="52" t="s">
        <v>28907</v>
      </c>
    </row>
    <row r="1438" spans="81:96">
      <c r="CC1438" s="52">
        <v>1437</v>
      </c>
      <c r="CD1438" s="53" t="s">
        <v>5600</v>
      </c>
      <c r="CE1438" s="53" t="s">
        <v>5598</v>
      </c>
      <c r="CF1438" s="54">
        <v>8084</v>
      </c>
      <c r="CG1438" s="54">
        <v>7.5739999999999998</v>
      </c>
      <c r="CH1438" s="54">
        <v>7.319</v>
      </c>
      <c r="CI1438" s="54">
        <v>0.99</v>
      </c>
      <c r="CJ1438" s="54">
        <v>101</v>
      </c>
      <c r="CK1438" s="54">
        <v>7.4</v>
      </c>
      <c r="CL1438" s="54">
        <v>2.6579999999999999E-2</v>
      </c>
      <c r="CM1438" s="54">
        <v>3.7360000000000002</v>
      </c>
      <c r="CN1438" s="53" t="s">
        <v>31055</v>
      </c>
      <c r="CO1438" s="54">
        <v>29</v>
      </c>
      <c r="CP1438" s="54">
        <v>184</v>
      </c>
      <c r="CQ1438" s="55">
        <f t="shared" si="22"/>
        <v>0.15760869565217392</v>
      </c>
      <c r="CR1438" s="52" t="s">
        <v>28907</v>
      </c>
    </row>
    <row r="1439" spans="81:96">
      <c r="CC1439" s="52">
        <v>1438</v>
      </c>
      <c r="CD1439" s="53" t="s">
        <v>29969</v>
      </c>
      <c r="CE1439" s="53" t="s">
        <v>29970</v>
      </c>
      <c r="CF1439" s="54">
        <v>10897</v>
      </c>
      <c r="CG1439" s="54">
        <v>7.2009999999999996</v>
      </c>
      <c r="CH1439" s="54">
        <v>8.077</v>
      </c>
      <c r="CI1439" s="54">
        <v>1.238</v>
      </c>
      <c r="CJ1439" s="54">
        <v>105</v>
      </c>
      <c r="CK1439" s="54">
        <v>8.1</v>
      </c>
      <c r="CL1439" s="54">
        <v>3.091E-2</v>
      </c>
      <c r="CM1439" s="54">
        <v>4.0469999999999997</v>
      </c>
      <c r="CN1439" s="53" t="s">
        <v>31055</v>
      </c>
      <c r="CO1439" s="54">
        <v>30</v>
      </c>
      <c r="CP1439" s="54">
        <v>184</v>
      </c>
      <c r="CQ1439" s="55">
        <f t="shared" si="22"/>
        <v>0.16304347826086957</v>
      </c>
      <c r="CR1439" s="52" t="s">
        <v>28907</v>
      </c>
    </row>
    <row r="1440" spans="81:96">
      <c r="CC1440" s="52">
        <v>1439</v>
      </c>
      <c r="CD1440" s="53" t="s">
        <v>31080</v>
      </c>
      <c r="CE1440" s="53" t="s">
        <v>31081</v>
      </c>
      <c r="CF1440" s="54">
        <v>1141</v>
      </c>
      <c r="CG1440" s="54">
        <v>6.87</v>
      </c>
      <c r="CH1440" s="54">
        <v>7.5970000000000004</v>
      </c>
      <c r="CI1440" s="54">
        <v>1.714</v>
      </c>
      <c r="CJ1440" s="54">
        <v>42</v>
      </c>
      <c r="CK1440" s="54">
        <v>3.1</v>
      </c>
      <c r="CL1440" s="54">
        <v>5.7299999999999999E-3</v>
      </c>
      <c r="CM1440" s="54">
        <v>2.5979999999999999</v>
      </c>
      <c r="CN1440" s="53" t="s">
        <v>31055</v>
      </c>
      <c r="CO1440" s="54">
        <v>31</v>
      </c>
      <c r="CP1440" s="54">
        <v>184</v>
      </c>
      <c r="CQ1440" s="55">
        <f t="shared" si="22"/>
        <v>0.16847826086956522</v>
      </c>
      <c r="CR1440" s="52" t="s">
        <v>28907</v>
      </c>
    </row>
    <row r="1441" spans="81:96">
      <c r="CC1441" s="52">
        <v>1440</v>
      </c>
      <c r="CD1441" s="53" t="s">
        <v>31082</v>
      </c>
      <c r="CE1441" s="53" t="s">
        <v>31083</v>
      </c>
      <c r="CF1441" s="54">
        <v>2986</v>
      </c>
      <c r="CG1441" s="54">
        <v>6.6340000000000003</v>
      </c>
      <c r="CH1441" s="54">
        <v>7.194</v>
      </c>
      <c r="CI1441" s="54">
        <v>1.5740000000000001</v>
      </c>
      <c r="CJ1441" s="54">
        <v>61</v>
      </c>
      <c r="CK1441" s="54">
        <v>4.0999999999999996</v>
      </c>
      <c r="CL1441" s="54">
        <v>8.7899999999999992E-3</v>
      </c>
      <c r="CM1441" s="54">
        <v>2.0270000000000001</v>
      </c>
      <c r="CN1441" s="53" t="s">
        <v>31055</v>
      </c>
      <c r="CO1441" s="54">
        <v>32</v>
      </c>
      <c r="CP1441" s="54">
        <v>184</v>
      </c>
      <c r="CQ1441" s="55">
        <f t="shared" si="22"/>
        <v>0.17391304347826086</v>
      </c>
      <c r="CR1441" s="52" t="s">
        <v>28907</v>
      </c>
    </row>
    <row r="1442" spans="81:96">
      <c r="CC1442" s="52">
        <v>1441</v>
      </c>
      <c r="CD1442" s="53" t="s">
        <v>18072</v>
      </c>
      <c r="CE1442" s="53" t="s">
        <v>18080</v>
      </c>
      <c r="CF1442" s="54">
        <v>20143</v>
      </c>
      <c r="CG1442" s="54">
        <v>6.5229999999999997</v>
      </c>
      <c r="CH1442" s="54">
        <v>7.532</v>
      </c>
      <c r="CI1442" s="54">
        <v>1.363</v>
      </c>
      <c r="CJ1442" s="54">
        <v>281</v>
      </c>
      <c r="CK1442" s="54">
        <v>6.1</v>
      </c>
      <c r="CL1442" s="54">
        <v>4.888E-2</v>
      </c>
      <c r="CM1442" s="54">
        <v>2.4700000000000002</v>
      </c>
      <c r="CN1442" s="53" t="s">
        <v>31055</v>
      </c>
      <c r="CO1442" s="54">
        <v>33</v>
      </c>
      <c r="CP1442" s="54">
        <v>184</v>
      </c>
      <c r="CQ1442" s="55">
        <f t="shared" si="22"/>
        <v>0.17934782608695651</v>
      </c>
      <c r="CR1442" s="52" t="s">
        <v>28907</v>
      </c>
    </row>
    <row r="1443" spans="81:96">
      <c r="CC1443" s="52">
        <v>1442</v>
      </c>
      <c r="CD1443" s="53" t="s">
        <v>31084</v>
      </c>
      <c r="CE1443" s="53" t="s">
        <v>31085</v>
      </c>
      <c r="CF1443" s="54">
        <v>2583</v>
      </c>
      <c r="CG1443" s="54">
        <v>6.4320000000000004</v>
      </c>
      <c r="CH1443" s="54">
        <v>4.7610000000000001</v>
      </c>
      <c r="CI1443" s="54">
        <v>0.65800000000000003</v>
      </c>
      <c r="CJ1443" s="54">
        <v>76</v>
      </c>
      <c r="CK1443" s="54">
        <v>3.5</v>
      </c>
      <c r="CL1443" s="54">
        <v>1.255E-2</v>
      </c>
      <c r="CM1443" s="54">
        <v>1.4850000000000001</v>
      </c>
      <c r="CN1443" s="53" t="s">
        <v>31055</v>
      </c>
      <c r="CO1443" s="54">
        <v>34</v>
      </c>
      <c r="CP1443" s="54">
        <v>184</v>
      </c>
      <c r="CQ1443" s="55">
        <f t="shared" si="22"/>
        <v>0.18478260869565216</v>
      </c>
      <c r="CR1443" s="52" t="s">
        <v>28907</v>
      </c>
    </row>
    <row r="1444" spans="81:96">
      <c r="CC1444" s="52">
        <v>1443</v>
      </c>
      <c r="CD1444" s="53" t="s">
        <v>4679</v>
      </c>
      <c r="CE1444" s="53" t="s">
        <v>4690</v>
      </c>
      <c r="CF1444" s="54">
        <v>3908</v>
      </c>
      <c r="CG1444" s="54">
        <v>6.359</v>
      </c>
      <c r="CH1444" s="54">
        <v>6.3680000000000003</v>
      </c>
      <c r="CI1444" s="54">
        <v>0.57199999999999995</v>
      </c>
      <c r="CJ1444" s="54">
        <v>979</v>
      </c>
      <c r="CK1444" s="54">
        <v>2.4</v>
      </c>
      <c r="CL1444" s="54">
        <v>1.434E-2</v>
      </c>
      <c r="CM1444" s="54">
        <v>1.724</v>
      </c>
      <c r="CN1444" s="53" t="s">
        <v>31055</v>
      </c>
      <c r="CO1444" s="54">
        <v>35</v>
      </c>
      <c r="CP1444" s="54">
        <v>184</v>
      </c>
      <c r="CQ1444" s="55">
        <f t="shared" si="22"/>
        <v>0.19021739130434784</v>
      </c>
      <c r="CR1444" s="52" t="s">
        <v>28907</v>
      </c>
    </row>
    <row r="1445" spans="81:96">
      <c r="CC1445" s="52">
        <v>1444</v>
      </c>
      <c r="CD1445" s="53" t="s">
        <v>31086</v>
      </c>
      <c r="CE1445" s="53" t="s">
        <v>31087</v>
      </c>
      <c r="CF1445" s="54">
        <v>5793</v>
      </c>
      <c r="CG1445" s="54">
        <v>6.34</v>
      </c>
      <c r="CH1445" s="54">
        <v>6.593</v>
      </c>
      <c r="CI1445" s="54">
        <v>1.405</v>
      </c>
      <c r="CJ1445" s="54">
        <v>116</v>
      </c>
      <c r="CK1445" s="54">
        <v>4.7</v>
      </c>
      <c r="CL1445" s="54">
        <v>1.9120000000000002E-2</v>
      </c>
      <c r="CM1445" s="54">
        <v>2.3199999999999998</v>
      </c>
      <c r="CN1445" s="53" t="s">
        <v>31055</v>
      </c>
      <c r="CO1445" s="54">
        <v>36</v>
      </c>
      <c r="CP1445" s="54">
        <v>184</v>
      </c>
      <c r="CQ1445" s="55">
        <f t="shared" si="22"/>
        <v>0.19565217391304349</v>
      </c>
      <c r="CR1445" s="52" t="s">
        <v>28907</v>
      </c>
    </row>
    <row r="1446" spans="81:96">
      <c r="CC1446" s="52">
        <v>1445</v>
      </c>
      <c r="CD1446" s="53" t="s">
        <v>29979</v>
      </c>
      <c r="CE1446" s="53" t="s">
        <v>29980</v>
      </c>
      <c r="CF1446" s="54">
        <v>7211</v>
      </c>
      <c r="CG1446" s="54">
        <v>6.2789999999999999</v>
      </c>
      <c r="CH1446" s="54">
        <v>7.1369999999999996</v>
      </c>
      <c r="CI1446" s="54">
        <v>1.359</v>
      </c>
      <c r="CJ1446" s="54">
        <v>170</v>
      </c>
      <c r="CK1446" s="54">
        <v>3.9</v>
      </c>
      <c r="CL1446" s="54">
        <v>4.7140000000000001E-2</v>
      </c>
      <c r="CM1446" s="54">
        <v>3.3090000000000002</v>
      </c>
      <c r="CN1446" s="53" t="s">
        <v>31055</v>
      </c>
      <c r="CO1446" s="54">
        <v>37</v>
      </c>
      <c r="CP1446" s="54">
        <v>184</v>
      </c>
      <c r="CQ1446" s="55">
        <f t="shared" si="22"/>
        <v>0.20108695652173914</v>
      </c>
      <c r="CR1446" s="52" t="s">
        <v>28907</v>
      </c>
    </row>
    <row r="1447" spans="81:96">
      <c r="CC1447" s="52">
        <v>1446</v>
      </c>
      <c r="CD1447" s="53" t="s">
        <v>31088</v>
      </c>
      <c r="CE1447" s="53" t="s">
        <v>31089</v>
      </c>
      <c r="CF1447" s="54">
        <v>6404</v>
      </c>
      <c r="CG1447" s="54">
        <v>6.2649999999999997</v>
      </c>
      <c r="CH1447" s="54">
        <v>6.2110000000000003</v>
      </c>
      <c r="CI1447" s="54">
        <v>1.04</v>
      </c>
      <c r="CJ1447" s="54">
        <v>174</v>
      </c>
      <c r="CK1447" s="54">
        <v>5.3</v>
      </c>
      <c r="CL1447" s="54">
        <v>2.2440000000000002E-2</v>
      </c>
      <c r="CM1447" s="54">
        <v>2.484</v>
      </c>
      <c r="CN1447" s="53" t="s">
        <v>31055</v>
      </c>
      <c r="CO1447" s="54">
        <v>38</v>
      </c>
      <c r="CP1447" s="54">
        <v>184</v>
      </c>
      <c r="CQ1447" s="55">
        <f t="shared" si="22"/>
        <v>0.20652173913043478</v>
      </c>
      <c r="CR1447" s="52" t="s">
        <v>28907</v>
      </c>
    </row>
    <row r="1448" spans="81:96">
      <c r="CC1448" s="52">
        <v>1447</v>
      </c>
      <c r="CD1448" s="53" t="s">
        <v>31090</v>
      </c>
      <c r="CE1448" s="53" t="s">
        <v>31091</v>
      </c>
      <c r="CF1448" s="54">
        <v>1305</v>
      </c>
      <c r="CG1448" s="54">
        <v>6.0190000000000001</v>
      </c>
      <c r="CH1448" s="54">
        <v>6.1639999999999997</v>
      </c>
      <c r="CI1448" s="54">
        <v>1.1579999999999999</v>
      </c>
      <c r="CJ1448" s="54">
        <v>57</v>
      </c>
      <c r="CK1448" s="54">
        <v>2.8</v>
      </c>
      <c r="CL1448" s="54">
        <v>8.8599999999999998E-3</v>
      </c>
      <c r="CM1448" s="54">
        <v>2.7759999999999998</v>
      </c>
      <c r="CN1448" s="53" t="s">
        <v>31055</v>
      </c>
      <c r="CO1448" s="54">
        <v>39</v>
      </c>
      <c r="CP1448" s="54">
        <v>184</v>
      </c>
      <c r="CQ1448" s="55">
        <f t="shared" si="22"/>
        <v>0.21195652173913043</v>
      </c>
      <c r="CR1448" s="52" t="s">
        <v>28907</v>
      </c>
    </row>
    <row r="1449" spans="81:96">
      <c r="CC1449" s="52">
        <v>1448</v>
      </c>
      <c r="CD1449" s="53" t="s">
        <v>26799</v>
      </c>
      <c r="CE1449" s="53" t="s">
        <v>26797</v>
      </c>
      <c r="CF1449" s="54">
        <v>19985</v>
      </c>
      <c r="CG1449" s="54">
        <v>5.8079999999999998</v>
      </c>
      <c r="CH1449" s="54">
        <v>6.0049999999999999</v>
      </c>
      <c r="CI1449" s="54">
        <v>1.345</v>
      </c>
      <c r="CJ1449" s="54">
        <v>304</v>
      </c>
      <c r="CK1449" s="54">
        <v>6.3</v>
      </c>
      <c r="CL1449" s="54">
        <v>4.904E-2</v>
      </c>
      <c r="CM1449" s="54">
        <v>2.0870000000000002</v>
      </c>
      <c r="CN1449" s="53" t="s">
        <v>31055</v>
      </c>
      <c r="CO1449" s="54">
        <v>40</v>
      </c>
      <c r="CP1449" s="54">
        <v>184</v>
      </c>
      <c r="CQ1449" s="55">
        <f t="shared" si="22"/>
        <v>0.21739130434782608</v>
      </c>
      <c r="CR1449" s="52" t="s">
        <v>28907</v>
      </c>
    </row>
    <row r="1450" spans="81:96">
      <c r="CC1450" s="52">
        <v>1449</v>
      </c>
      <c r="CD1450" s="53" t="s">
        <v>29989</v>
      </c>
      <c r="CE1450" s="53" t="s">
        <v>29990</v>
      </c>
      <c r="CF1450" s="54">
        <v>13533</v>
      </c>
      <c r="CG1450" s="54">
        <v>5.6180000000000003</v>
      </c>
      <c r="CH1450" s="54">
        <v>5.8949999999999996</v>
      </c>
      <c r="CI1450" s="54">
        <v>1.353</v>
      </c>
      <c r="CJ1450" s="54">
        <v>167</v>
      </c>
      <c r="CK1450" s="54">
        <v>7.9</v>
      </c>
      <c r="CL1450" s="54">
        <v>4.3490000000000001E-2</v>
      </c>
      <c r="CM1450" s="54">
        <v>3.17</v>
      </c>
      <c r="CN1450" s="53" t="s">
        <v>31055</v>
      </c>
      <c r="CO1450" s="54">
        <v>41</v>
      </c>
      <c r="CP1450" s="54">
        <v>184</v>
      </c>
      <c r="CQ1450" s="55">
        <f t="shared" si="22"/>
        <v>0.22282608695652173</v>
      </c>
      <c r="CR1450" s="52" t="s">
        <v>28907</v>
      </c>
    </row>
    <row r="1451" spans="81:96">
      <c r="CC1451" s="52">
        <v>1450</v>
      </c>
      <c r="CD1451" s="53" t="s">
        <v>3653</v>
      </c>
      <c r="CE1451" s="53" t="s">
        <v>3651</v>
      </c>
      <c r="CF1451" s="54">
        <v>42808</v>
      </c>
      <c r="CG1451" s="54">
        <v>5.4320000000000004</v>
      </c>
      <c r="CH1451" s="54">
        <v>5.9989999999999997</v>
      </c>
      <c r="CI1451" s="54">
        <v>0.93</v>
      </c>
      <c r="CJ1451" s="54">
        <v>442</v>
      </c>
      <c r="CK1451" s="54">
        <v>8.8000000000000007</v>
      </c>
      <c r="CL1451" s="54">
        <v>9.468E-2</v>
      </c>
      <c r="CM1451" s="54">
        <v>2.5289999999999999</v>
      </c>
      <c r="CN1451" s="53" t="s">
        <v>31055</v>
      </c>
      <c r="CO1451" s="54">
        <v>42</v>
      </c>
      <c r="CP1451" s="54">
        <v>184</v>
      </c>
      <c r="CQ1451" s="55">
        <f t="shared" si="22"/>
        <v>0.22826086956521738</v>
      </c>
      <c r="CR1451" s="52" t="s">
        <v>28907</v>
      </c>
    </row>
    <row r="1452" spans="81:96">
      <c r="CC1452" s="52">
        <v>1451</v>
      </c>
      <c r="CD1452" s="53" t="s">
        <v>31031</v>
      </c>
      <c r="CE1452" s="53" t="s">
        <v>31032</v>
      </c>
      <c r="CF1452" s="54">
        <v>461</v>
      </c>
      <c r="CG1452" s="54">
        <v>5.3650000000000002</v>
      </c>
      <c r="CH1452" s="54">
        <v>5.3650000000000002</v>
      </c>
      <c r="CI1452" s="54">
        <v>1.077</v>
      </c>
      <c r="CJ1452" s="54">
        <v>168</v>
      </c>
      <c r="CK1452" s="54">
        <v>1.2</v>
      </c>
      <c r="CL1452" s="54">
        <v>2.5600000000000002E-3</v>
      </c>
      <c r="CM1452" s="54">
        <v>3.1019999999999999</v>
      </c>
      <c r="CN1452" s="53" t="s">
        <v>31055</v>
      </c>
      <c r="CO1452" s="54">
        <v>43</v>
      </c>
      <c r="CP1452" s="54">
        <v>184</v>
      </c>
      <c r="CQ1452" s="55">
        <f t="shared" si="22"/>
        <v>0.23369565217391305</v>
      </c>
      <c r="CR1452" s="52" t="s">
        <v>28907</v>
      </c>
    </row>
    <row r="1453" spans="81:96">
      <c r="CC1453" s="52">
        <v>1452</v>
      </c>
      <c r="CD1453" s="53" t="s">
        <v>29993</v>
      </c>
      <c r="CE1453" s="53" t="s">
        <v>29994</v>
      </c>
      <c r="CF1453" s="54">
        <v>4708</v>
      </c>
      <c r="CG1453" s="54">
        <v>5.3570000000000002</v>
      </c>
      <c r="CH1453" s="54">
        <v>7.968</v>
      </c>
      <c r="CI1453" s="54">
        <v>0.84099999999999997</v>
      </c>
      <c r="CJ1453" s="54">
        <v>69</v>
      </c>
      <c r="CK1453" s="54">
        <v>8.3000000000000007</v>
      </c>
      <c r="CL1453" s="54">
        <v>8.8699999999999994E-3</v>
      </c>
      <c r="CM1453" s="54">
        <v>2.5630000000000002</v>
      </c>
      <c r="CN1453" s="53" t="s">
        <v>31055</v>
      </c>
      <c r="CO1453" s="54">
        <v>44</v>
      </c>
      <c r="CP1453" s="54">
        <v>184</v>
      </c>
      <c r="CQ1453" s="55">
        <f t="shared" si="22"/>
        <v>0.2391304347826087</v>
      </c>
      <c r="CR1453" s="52" t="s">
        <v>28907</v>
      </c>
    </row>
    <row r="1454" spans="81:96">
      <c r="CC1454" s="52">
        <v>1453</v>
      </c>
      <c r="CD1454" s="53" t="s">
        <v>30626</v>
      </c>
      <c r="CE1454" s="53" t="s">
        <v>30627</v>
      </c>
      <c r="CF1454" s="54">
        <v>2634</v>
      </c>
      <c r="CG1454" s="54">
        <v>5.1989999999999998</v>
      </c>
      <c r="CH1454" s="54">
        <v>4.3280000000000003</v>
      </c>
      <c r="CI1454" s="54">
        <v>0.86099999999999999</v>
      </c>
      <c r="CJ1454" s="54">
        <v>101</v>
      </c>
      <c r="CK1454" s="54">
        <v>3.4</v>
      </c>
      <c r="CL1454" s="54">
        <v>7.4900000000000001E-3</v>
      </c>
      <c r="CM1454" s="54">
        <v>1.03</v>
      </c>
      <c r="CN1454" s="53" t="s">
        <v>31055</v>
      </c>
      <c r="CO1454" s="54">
        <v>45</v>
      </c>
      <c r="CP1454" s="54">
        <v>184</v>
      </c>
      <c r="CQ1454" s="55">
        <f t="shared" si="22"/>
        <v>0.24456521739130435</v>
      </c>
      <c r="CR1454" s="52" t="s">
        <v>28907</v>
      </c>
    </row>
    <row r="1455" spans="81:96">
      <c r="CC1455" s="52">
        <v>1454</v>
      </c>
      <c r="CD1455" s="53" t="s">
        <v>3938</v>
      </c>
      <c r="CE1455" s="53" t="s">
        <v>3936</v>
      </c>
      <c r="CF1455" s="54">
        <v>7312</v>
      </c>
      <c r="CG1455" s="54">
        <v>5.1619999999999999</v>
      </c>
      <c r="CH1455" s="54">
        <v>4.9039999999999999</v>
      </c>
      <c r="CI1455" s="54">
        <v>1.2649999999999999</v>
      </c>
      <c r="CJ1455" s="54">
        <v>181</v>
      </c>
      <c r="CK1455" s="54">
        <v>5.6</v>
      </c>
      <c r="CL1455" s="54">
        <v>2.0619999999999999E-2</v>
      </c>
      <c r="CM1455" s="54">
        <v>1.7110000000000001</v>
      </c>
      <c r="CN1455" s="53" t="s">
        <v>31055</v>
      </c>
      <c r="CO1455" s="54">
        <v>46</v>
      </c>
      <c r="CP1455" s="54">
        <v>184</v>
      </c>
      <c r="CQ1455" s="55">
        <f t="shared" si="22"/>
        <v>0.25</v>
      </c>
      <c r="CR1455" s="52" t="s">
        <v>28921</v>
      </c>
    </row>
    <row r="1456" spans="81:96">
      <c r="CC1456" s="52">
        <v>1455</v>
      </c>
      <c r="CD1456" s="53" t="s">
        <v>30001</v>
      </c>
      <c r="CE1456" s="53" t="s">
        <v>30002</v>
      </c>
      <c r="CF1456" s="54">
        <v>3721</v>
      </c>
      <c r="CG1456" s="54">
        <v>5.0739999999999998</v>
      </c>
      <c r="CH1456" s="54">
        <v>4.1710000000000003</v>
      </c>
      <c r="CI1456" s="54">
        <v>1.103</v>
      </c>
      <c r="CJ1456" s="54">
        <v>116</v>
      </c>
      <c r="CK1456" s="54">
        <v>8.9</v>
      </c>
      <c r="CL1456" s="54">
        <v>5.2399999999999999E-3</v>
      </c>
      <c r="CM1456" s="54">
        <v>1.226</v>
      </c>
      <c r="CN1456" s="53" t="s">
        <v>31055</v>
      </c>
      <c r="CO1456" s="54">
        <v>47</v>
      </c>
      <c r="CP1456" s="54">
        <v>184</v>
      </c>
      <c r="CQ1456" s="55">
        <f t="shared" si="22"/>
        <v>0.25543478260869568</v>
      </c>
      <c r="CR1456" s="52" t="s">
        <v>28921</v>
      </c>
    </row>
    <row r="1457" spans="81:96">
      <c r="CC1457" s="52">
        <v>1456</v>
      </c>
      <c r="CD1457" s="53" t="s">
        <v>30003</v>
      </c>
      <c r="CE1457" s="53" t="s">
        <v>30004</v>
      </c>
      <c r="CF1457" s="54">
        <v>41076</v>
      </c>
      <c r="CG1457" s="54">
        <v>5.0430000000000001</v>
      </c>
      <c r="CH1457" s="54">
        <v>5.6390000000000002</v>
      </c>
      <c r="CI1457" s="54">
        <v>1.298</v>
      </c>
      <c r="CJ1457" s="54">
        <v>453</v>
      </c>
      <c r="CK1457" s="54">
        <v>9</v>
      </c>
      <c r="CL1457" s="54">
        <v>6.9199999999999998E-2</v>
      </c>
      <c r="CM1457" s="54">
        <v>1.9730000000000001</v>
      </c>
      <c r="CN1457" s="53" t="s">
        <v>31055</v>
      </c>
      <c r="CO1457" s="54">
        <v>48</v>
      </c>
      <c r="CP1457" s="54">
        <v>184</v>
      </c>
      <c r="CQ1457" s="55">
        <f t="shared" si="22"/>
        <v>0.2608695652173913</v>
      </c>
      <c r="CR1457" s="52" t="s">
        <v>28921</v>
      </c>
    </row>
    <row r="1458" spans="81:96">
      <c r="CC1458" s="52">
        <v>1457</v>
      </c>
      <c r="CD1458" s="53" t="s">
        <v>23282</v>
      </c>
      <c r="CE1458" s="53" t="s">
        <v>23281</v>
      </c>
      <c r="CF1458" s="54">
        <v>11055</v>
      </c>
      <c r="CG1458" s="54">
        <v>5.0190000000000001</v>
      </c>
      <c r="CH1458" s="54">
        <v>5.2030000000000003</v>
      </c>
      <c r="CI1458" s="54">
        <v>1.3120000000000001</v>
      </c>
      <c r="CJ1458" s="54">
        <v>276</v>
      </c>
      <c r="CK1458" s="54">
        <v>5.3</v>
      </c>
      <c r="CL1458" s="54">
        <v>3.3669999999999999E-2</v>
      </c>
      <c r="CM1458" s="54">
        <v>1.8879999999999999</v>
      </c>
      <c r="CN1458" s="53" t="s">
        <v>31055</v>
      </c>
      <c r="CO1458" s="54">
        <v>49</v>
      </c>
      <c r="CP1458" s="54">
        <v>184</v>
      </c>
      <c r="CQ1458" s="55">
        <f t="shared" si="22"/>
        <v>0.26630434782608697</v>
      </c>
      <c r="CR1458" s="52" t="s">
        <v>28921</v>
      </c>
    </row>
    <row r="1459" spans="81:96">
      <c r="CC1459" s="52">
        <v>1458</v>
      </c>
      <c r="CD1459" s="53" t="s">
        <v>31092</v>
      </c>
      <c r="CE1459" s="53" t="s">
        <v>31093</v>
      </c>
      <c r="CF1459" s="54">
        <v>5309</v>
      </c>
      <c r="CG1459" s="54">
        <v>5.0140000000000002</v>
      </c>
      <c r="CH1459" s="54">
        <v>5.2910000000000004</v>
      </c>
      <c r="CI1459" s="54">
        <v>0.78</v>
      </c>
      <c r="CJ1459" s="54">
        <v>567</v>
      </c>
      <c r="CK1459" s="54">
        <v>2</v>
      </c>
      <c r="CL1459" s="54">
        <v>2.342E-2</v>
      </c>
      <c r="CM1459" s="54">
        <v>1.6060000000000001</v>
      </c>
      <c r="CN1459" s="53" t="s">
        <v>31055</v>
      </c>
      <c r="CO1459" s="54">
        <v>50</v>
      </c>
      <c r="CP1459" s="54">
        <v>184</v>
      </c>
      <c r="CQ1459" s="55">
        <f t="shared" si="22"/>
        <v>0.27173913043478259</v>
      </c>
      <c r="CR1459" s="52" t="s">
        <v>28921</v>
      </c>
    </row>
    <row r="1460" spans="81:96">
      <c r="CC1460" s="52">
        <v>1459</v>
      </c>
      <c r="CD1460" s="53" t="s">
        <v>31094</v>
      </c>
      <c r="CE1460" s="53" t="s">
        <v>31095</v>
      </c>
      <c r="CF1460" s="54">
        <v>2584</v>
      </c>
      <c r="CG1460" s="54">
        <v>4.9729999999999999</v>
      </c>
      <c r="CH1460" s="54">
        <v>5.2759999999999998</v>
      </c>
      <c r="CI1460" s="54">
        <v>1.3120000000000001</v>
      </c>
      <c r="CJ1460" s="54">
        <v>128</v>
      </c>
      <c r="CK1460" s="54">
        <v>3</v>
      </c>
      <c r="CL1460" s="54">
        <v>1.277E-2</v>
      </c>
      <c r="CM1460" s="54">
        <v>1.8839999999999999</v>
      </c>
      <c r="CN1460" s="53" t="s">
        <v>31055</v>
      </c>
      <c r="CO1460" s="54">
        <v>51</v>
      </c>
      <c r="CP1460" s="54">
        <v>184</v>
      </c>
      <c r="CQ1460" s="55">
        <f t="shared" si="22"/>
        <v>0.27717391304347827</v>
      </c>
      <c r="CR1460" s="52" t="s">
        <v>28921</v>
      </c>
    </row>
    <row r="1461" spans="81:96">
      <c r="CC1461" s="52">
        <v>1460</v>
      </c>
      <c r="CD1461" s="53" t="s">
        <v>5760</v>
      </c>
      <c r="CE1461" s="53" t="s">
        <v>5758</v>
      </c>
      <c r="CF1461" s="54">
        <v>13518</v>
      </c>
      <c r="CG1461" s="54">
        <v>4.931</v>
      </c>
      <c r="CH1461" s="54">
        <v>5.1559999999999997</v>
      </c>
      <c r="CI1461" s="54">
        <v>1.131</v>
      </c>
      <c r="CJ1461" s="54">
        <v>191</v>
      </c>
      <c r="CK1461" s="54">
        <v>8.4</v>
      </c>
      <c r="CL1461" s="54">
        <v>2.1819999999999999E-2</v>
      </c>
      <c r="CM1461" s="54">
        <v>1.502</v>
      </c>
      <c r="CN1461" s="53" t="s">
        <v>31055</v>
      </c>
      <c r="CO1461" s="54">
        <v>52</v>
      </c>
      <c r="CP1461" s="54">
        <v>184</v>
      </c>
      <c r="CQ1461" s="55">
        <f t="shared" si="22"/>
        <v>0.28260869565217389</v>
      </c>
      <c r="CR1461" s="52" t="s">
        <v>28921</v>
      </c>
    </row>
    <row r="1462" spans="81:96">
      <c r="CC1462" s="52">
        <v>1461</v>
      </c>
      <c r="CD1462" s="53" t="s">
        <v>31096</v>
      </c>
      <c r="CE1462" s="53" t="s">
        <v>31097</v>
      </c>
      <c r="CF1462" s="54">
        <v>8170</v>
      </c>
      <c r="CG1462" s="54">
        <v>4.915</v>
      </c>
      <c r="CH1462" s="54">
        <v>4.8789999999999996</v>
      </c>
      <c r="CI1462" s="54">
        <v>1.2809999999999999</v>
      </c>
      <c r="CJ1462" s="54">
        <v>135</v>
      </c>
      <c r="CK1462" s="54">
        <v>6.4</v>
      </c>
      <c r="CL1462" s="54">
        <v>2.0060000000000001E-2</v>
      </c>
      <c r="CM1462" s="54">
        <v>1.7589999999999999</v>
      </c>
      <c r="CN1462" s="53" t="s">
        <v>31055</v>
      </c>
      <c r="CO1462" s="54">
        <v>53</v>
      </c>
      <c r="CP1462" s="54">
        <v>184</v>
      </c>
      <c r="CQ1462" s="55">
        <f t="shared" si="22"/>
        <v>0.28804347826086957</v>
      </c>
      <c r="CR1462" s="52" t="s">
        <v>28921</v>
      </c>
    </row>
    <row r="1463" spans="81:96">
      <c r="CC1463" s="52">
        <v>1462</v>
      </c>
      <c r="CD1463" s="53" t="s">
        <v>30015</v>
      </c>
      <c r="CE1463" s="53" t="s">
        <v>30016</v>
      </c>
      <c r="CF1463" s="54">
        <v>64143</v>
      </c>
      <c r="CG1463" s="54">
        <v>4.7770000000000001</v>
      </c>
      <c r="CH1463" s="54">
        <v>5.2279999999999998</v>
      </c>
      <c r="CI1463" s="54">
        <v>1.173</v>
      </c>
      <c r="CJ1463" s="54">
        <v>346</v>
      </c>
      <c r="CK1463" s="54" t="s">
        <v>28918</v>
      </c>
      <c r="CL1463" s="54">
        <v>8.3390000000000006E-2</v>
      </c>
      <c r="CM1463" s="54">
        <v>2.4020000000000001</v>
      </c>
      <c r="CN1463" s="53" t="s">
        <v>31055</v>
      </c>
      <c r="CO1463" s="54">
        <v>54</v>
      </c>
      <c r="CP1463" s="54">
        <v>184</v>
      </c>
      <c r="CQ1463" s="55">
        <f t="shared" si="22"/>
        <v>0.29347826086956524</v>
      </c>
      <c r="CR1463" s="52" t="s">
        <v>28921</v>
      </c>
    </row>
    <row r="1464" spans="81:96">
      <c r="CC1464" s="52">
        <v>1463</v>
      </c>
      <c r="CD1464" s="53" t="s">
        <v>30820</v>
      </c>
      <c r="CE1464" s="53" t="s">
        <v>30821</v>
      </c>
      <c r="CF1464" s="54">
        <v>12475</v>
      </c>
      <c r="CG1464" s="54">
        <v>4.6550000000000002</v>
      </c>
      <c r="CH1464" s="54">
        <v>5.0389999999999997</v>
      </c>
      <c r="CI1464" s="54">
        <v>1.1659999999999999</v>
      </c>
      <c r="CJ1464" s="54">
        <v>223</v>
      </c>
      <c r="CK1464" s="54">
        <v>6.3</v>
      </c>
      <c r="CL1464" s="54">
        <v>2.8340000000000001E-2</v>
      </c>
      <c r="CM1464" s="54">
        <v>1.5720000000000001</v>
      </c>
      <c r="CN1464" s="53" t="s">
        <v>31055</v>
      </c>
      <c r="CO1464" s="54">
        <v>55</v>
      </c>
      <c r="CP1464" s="54">
        <v>184</v>
      </c>
      <c r="CQ1464" s="55">
        <f t="shared" si="22"/>
        <v>0.29891304347826086</v>
      </c>
      <c r="CR1464" s="52" t="s">
        <v>28921</v>
      </c>
    </row>
    <row r="1465" spans="81:96">
      <c r="CC1465" s="52">
        <v>1464</v>
      </c>
      <c r="CD1465" s="53" t="s">
        <v>31098</v>
      </c>
      <c r="CE1465" s="53" t="s">
        <v>31099</v>
      </c>
      <c r="CF1465" s="54">
        <v>3873</v>
      </c>
      <c r="CG1465" s="54">
        <v>4.6189999999999998</v>
      </c>
      <c r="CH1465" s="54">
        <v>5.0549999999999997</v>
      </c>
      <c r="CI1465" s="54">
        <v>0.73599999999999999</v>
      </c>
      <c r="CJ1465" s="54">
        <v>91</v>
      </c>
      <c r="CK1465" s="54">
        <v>6.4</v>
      </c>
      <c r="CL1465" s="54">
        <v>8.9099999999999995E-3</v>
      </c>
      <c r="CM1465" s="54">
        <v>1.6120000000000001</v>
      </c>
      <c r="CN1465" s="53" t="s">
        <v>31055</v>
      </c>
      <c r="CO1465" s="54">
        <v>56</v>
      </c>
      <c r="CP1465" s="54">
        <v>184</v>
      </c>
      <c r="CQ1465" s="55">
        <f t="shared" si="22"/>
        <v>0.30434782608695654</v>
      </c>
      <c r="CR1465" s="52" t="s">
        <v>28921</v>
      </c>
    </row>
    <row r="1466" spans="81:96">
      <c r="CC1466" s="52">
        <v>1465</v>
      </c>
      <c r="CD1466" s="53" t="s">
        <v>8997</v>
      </c>
      <c r="CE1466" s="53" t="s">
        <v>9002</v>
      </c>
      <c r="CF1466" s="54">
        <v>16961</v>
      </c>
      <c r="CG1466" s="54">
        <v>4.5650000000000004</v>
      </c>
      <c r="CH1466" s="54">
        <v>4.641</v>
      </c>
      <c r="CI1466" s="54">
        <v>0.91400000000000003</v>
      </c>
      <c r="CJ1466" s="54">
        <v>361</v>
      </c>
      <c r="CK1466" s="54">
        <v>5.0999999999999996</v>
      </c>
      <c r="CL1466" s="54">
        <v>5.6219999999999999E-2</v>
      </c>
      <c r="CM1466" s="54">
        <v>1.5840000000000001</v>
      </c>
      <c r="CN1466" s="53" t="s">
        <v>31055</v>
      </c>
      <c r="CO1466" s="54">
        <v>57</v>
      </c>
      <c r="CP1466" s="54">
        <v>184</v>
      </c>
      <c r="CQ1466" s="55">
        <f t="shared" si="22"/>
        <v>0.30978260869565216</v>
      </c>
      <c r="CR1466" s="52" t="s">
        <v>28921</v>
      </c>
    </row>
    <row r="1467" spans="81:96">
      <c r="CC1467" s="52">
        <v>1466</v>
      </c>
      <c r="CD1467" s="53" t="s">
        <v>30023</v>
      </c>
      <c r="CE1467" s="53" t="s">
        <v>30024</v>
      </c>
      <c r="CF1467" s="54">
        <v>4481</v>
      </c>
      <c r="CG1467" s="54">
        <v>4.508</v>
      </c>
      <c r="CH1467" s="54">
        <v>4.8440000000000003</v>
      </c>
      <c r="CI1467" s="54">
        <v>0.76900000000000002</v>
      </c>
      <c r="CJ1467" s="54">
        <v>52</v>
      </c>
      <c r="CK1467" s="54">
        <v>6</v>
      </c>
      <c r="CL1467" s="54">
        <v>1.1379999999999999E-2</v>
      </c>
      <c r="CM1467" s="54">
        <v>1.5760000000000001</v>
      </c>
      <c r="CN1467" s="53" t="s">
        <v>31055</v>
      </c>
      <c r="CO1467" s="54">
        <v>58</v>
      </c>
      <c r="CP1467" s="54">
        <v>184</v>
      </c>
      <c r="CQ1467" s="55">
        <f t="shared" si="22"/>
        <v>0.31521739130434784</v>
      </c>
      <c r="CR1467" s="52" t="s">
        <v>28921</v>
      </c>
    </row>
    <row r="1468" spans="81:96">
      <c r="CC1468" s="52">
        <v>1467</v>
      </c>
      <c r="CD1468" s="53" t="s">
        <v>31100</v>
      </c>
      <c r="CE1468" s="53" t="s">
        <v>31101</v>
      </c>
      <c r="CF1468" s="54">
        <v>1391</v>
      </c>
      <c r="CG1468" s="54">
        <v>4.5049999999999999</v>
      </c>
      <c r="CH1468" s="54">
        <v>3.5150000000000001</v>
      </c>
      <c r="CI1468" s="54">
        <v>0.58099999999999996</v>
      </c>
      <c r="CJ1468" s="54">
        <v>62</v>
      </c>
      <c r="CK1468" s="54">
        <v>3.6</v>
      </c>
      <c r="CL1468" s="54">
        <v>6.4599999999999996E-3</v>
      </c>
      <c r="CM1468" s="54">
        <v>1.212</v>
      </c>
      <c r="CN1468" s="53" t="s">
        <v>31055</v>
      </c>
      <c r="CO1468" s="54">
        <v>59</v>
      </c>
      <c r="CP1468" s="54">
        <v>184</v>
      </c>
      <c r="CQ1468" s="55">
        <f t="shared" si="22"/>
        <v>0.32065217391304346</v>
      </c>
      <c r="CR1468" s="52" t="s">
        <v>28921</v>
      </c>
    </row>
    <row r="1469" spans="81:96">
      <c r="CC1469" s="52">
        <v>1468</v>
      </c>
      <c r="CD1469" s="53" t="s">
        <v>31102</v>
      </c>
      <c r="CE1469" s="53" t="s">
        <v>31103</v>
      </c>
      <c r="CF1469" s="54">
        <v>31240</v>
      </c>
      <c r="CG1469" s="54">
        <v>4.4660000000000002</v>
      </c>
      <c r="CH1469" s="54">
        <v>4.806</v>
      </c>
      <c r="CI1469" s="54">
        <v>0.86199999999999999</v>
      </c>
      <c r="CJ1469" s="54">
        <v>370</v>
      </c>
      <c r="CK1469" s="54">
        <v>8.4</v>
      </c>
      <c r="CL1469" s="54">
        <v>6.9559999999999997E-2</v>
      </c>
      <c r="CM1469" s="54">
        <v>2.1890000000000001</v>
      </c>
      <c r="CN1469" s="53" t="s">
        <v>31055</v>
      </c>
      <c r="CO1469" s="54">
        <v>60</v>
      </c>
      <c r="CP1469" s="54">
        <v>184</v>
      </c>
      <c r="CQ1469" s="55">
        <f t="shared" si="22"/>
        <v>0.32608695652173914</v>
      </c>
      <c r="CR1469" s="52" t="s">
        <v>28921</v>
      </c>
    </row>
    <row r="1470" spans="81:96">
      <c r="CC1470" s="52">
        <v>1469</v>
      </c>
      <c r="CD1470" s="53" t="s">
        <v>30628</v>
      </c>
      <c r="CE1470" s="53" t="s">
        <v>30629</v>
      </c>
      <c r="CF1470" s="54">
        <v>19620</v>
      </c>
      <c r="CG1470" s="54">
        <v>4.4480000000000004</v>
      </c>
      <c r="CH1470" s="54">
        <v>4.9160000000000004</v>
      </c>
      <c r="CI1470" s="54">
        <v>0.86</v>
      </c>
      <c r="CJ1470" s="54">
        <v>457</v>
      </c>
      <c r="CK1470" s="54">
        <v>5.4</v>
      </c>
      <c r="CL1470" s="54">
        <v>4.2220000000000001E-2</v>
      </c>
      <c r="CM1470" s="54">
        <v>1.2030000000000001</v>
      </c>
      <c r="CN1470" s="53" t="s">
        <v>31055</v>
      </c>
      <c r="CO1470" s="54">
        <v>61</v>
      </c>
      <c r="CP1470" s="54">
        <v>184</v>
      </c>
      <c r="CQ1470" s="55">
        <f t="shared" si="22"/>
        <v>0.33152173913043476</v>
      </c>
      <c r="CR1470" s="52" t="s">
        <v>28921</v>
      </c>
    </row>
    <row r="1471" spans="81:96">
      <c r="CC1471" s="52">
        <v>1470</v>
      </c>
      <c r="CD1471" s="53" t="s">
        <v>8705</v>
      </c>
      <c r="CE1471" s="53" t="s">
        <v>8704</v>
      </c>
      <c r="CF1471" s="54">
        <v>12922</v>
      </c>
      <c r="CG1471" s="54">
        <v>4.4050000000000002</v>
      </c>
      <c r="CH1471" s="54">
        <v>4.1050000000000004</v>
      </c>
      <c r="CI1471" s="54">
        <v>1.153</v>
      </c>
      <c r="CJ1471" s="54">
        <v>287</v>
      </c>
      <c r="CK1471" s="54">
        <v>5.7</v>
      </c>
      <c r="CL1471" s="54">
        <v>3.1480000000000001E-2</v>
      </c>
      <c r="CM1471" s="54">
        <v>1.2509999999999999</v>
      </c>
      <c r="CN1471" s="53" t="s">
        <v>31055</v>
      </c>
      <c r="CO1471" s="54">
        <v>62</v>
      </c>
      <c r="CP1471" s="54">
        <v>184</v>
      </c>
      <c r="CQ1471" s="55">
        <f t="shared" si="22"/>
        <v>0.33695652173913043</v>
      </c>
      <c r="CR1471" s="52" t="s">
        <v>28921</v>
      </c>
    </row>
    <row r="1472" spans="81:96">
      <c r="CC1472" s="52">
        <v>1471</v>
      </c>
      <c r="CD1472" s="53" t="s">
        <v>31104</v>
      </c>
      <c r="CE1472" s="53" t="s">
        <v>31105</v>
      </c>
      <c r="CF1472" s="54">
        <v>6733</v>
      </c>
      <c r="CG1472" s="54">
        <v>4.38</v>
      </c>
      <c r="CH1472" s="54">
        <v>4.8600000000000003</v>
      </c>
      <c r="CI1472" s="54">
        <v>1.0189999999999999</v>
      </c>
      <c r="CJ1472" s="54">
        <v>162</v>
      </c>
      <c r="CK1472" s="54">
        <v>5.4</v>
      </c>
      <c r="CL1472" s="54">
        <v>1.917E-2</v>
      </c>
      <c r="CM1472" s="54">
        <v>1.5680000000000001</v>
      </c>
      <c r="CN1472" s="53" t="s">
        <v>31055</v>
      </c>
      <c r="CO1472" s="54">
        <v>63</v>
      </c>
      <c r="CP1472" s="54">
        <v>184</v>
      </c>
      <c r="CQ1472" s="55">
        <f t="shared" si="22"/>
        <v>0.34239130434782611</v>
      </c>
      <c r="CR1472" s="52" t="s">
        <v>28921</v>
      </c>
    </row>
    <row r="1473" spans="81:96">
      <c r="CC1473" s="52">
        <v>1472</v>
      </c>
      <c r="CD1473" s="53" t="s">
        <v>31106</v>
      </c>
      <c r="CE1473" s="53" t="s">
        <v>31107</v>
      </c>
      <c r="CF1473" s="54">
        <v>6541</v>
      </c>
      <c r="CG1473" s="54">
        <v>4.3499999999999996</v>
      </c>
      <c r="CH1473" s="54">
        <v>4.3360000000000003</v>
      </c>
      <c r="CI1473" s="54">
        <v>1.036</v>
      </c>
      <c r="CJ1473" s="54">
        <v>83</v>
      </c>
      <c r="CK1473" s="54">
        <v>6.5</v>
      </c>
      <c r="CL1473" s="54">
        <v>2.0039999999999999E-2</v>
      </c>
      <c r="CM1473" s="54">
        <v>1.9179999999999999</v>
      </c>
      <c r="CN1473" s="53" t="s">
        <v>31055</v>
      </c>
      <c r="CO1473" s="54">
        <v>64</v>
      </c>
      <c r="CP1473" s="54">
        <v>184</v>
      </c>
      <c r="CQ1473" s="55">
        <f t="shared" si="22"/>
        <v>0.34782608695652173</v>
      </c>
      <c r="CR1473" s="52" t="s">
        <v>28921</v>
      </c>
    </row>
    <row r="1474" spans="81:96">
      <c r="CC1474" s="52">
        <v>1473</v>
      </c>
      <c r="CD1474" s="53" t="s">
        <v>11935</v>
      </c>
      <c r="CE1474" s="53" t="s">
        <v>11933</v>
      </c>
      <c r="CF1474" s="54">
        <v>9610</v>
      </c>
      <c r="CG1474" s="54">
        <v>4.3150000000000004</v>
      </c>
      <c r="CH1474" s="54">
        <v>4.1539999999999999</v>
      </c>
      <c r="CI1474" s="54">
        <v>0.88400000000000001</v>
      </c>
      <c r="CJ1474" s="54">
        <v>319</v>
      </c>
      <c r="CK1474" s="54">
        <v>5.3</v>
      </c>
      <c r="CL1474" s="54">
        <v>2.5329999999999998E-2</v>
      </c>
      <c r="CM1474" s="54">
        <v>1.3149999999999999</v>
      </c>
      <c r="CN1474" s="53" t="s">
        <v>31055</v>
      </c>
      <c r="CO1474" s="54">
        <v>65</v>
      </c>
      <c r="CP1474" s="54">
        <v>184</v>
      </c>
      <c r="CQ1474" s="55">
        <f t="shared" ref="CQ1474:CQ1537" si="23">CO1474/CP1474</f>
        <v>0.35326086956521741</v>
      </c>
      <c r="CR1474" s="52" t="s">
        <v>28921</v>
      </c>
    </row>
    <row r="1475" spans="81:96">
      <c r="CC1475" s="52">
        <v>1474</v>
      </c>
      <c r="CD1475" s="53" t="s">
        <v>31108</v>
      </c>
      <c r="CE1475" s="53" t="s">
        <v>31109</v>
      </c>
      <c r="CF1475" s="54">
        <v>16298</v>
      </c>
      <c r="CG1475" s="54">
        <v>4.2889999999999997</v>
      </c>
      <c r="CH1475" s="54">
        <v>4.7050000000000001</v>
      </c>
      <c r="CI1475" s="54">
        <v>0.70099999999999996</v>
      </c>
      <c r="CJ1475" s="54">
        <v>197</v>
      </c>
      <c r="CK1475" s="54">
        <v>8.1</v>
      </c>
      <c r="CL1475" s="54">
        <v>2.9700000000000001E-2</v>
      </c>
      <c r="CM1475" s="54">
        <v>1.7130000000000001</v>
      </c>
      <c r="CN1475" s="53" t="s">
        <v>31055</v>
      </c>
      <c r="CO1475" s="54">
        <v>66</v>
      </c>
      <c r="CP1475" s="54">
        <v>184</v>
      </c>
      <c r="CQ1475" s="55">
        <f t="shared" si="23"/>
        <v>0.35869565217391303</v>
      </c>
      <c r="CR1475" s="52" t="s">
        <v>28921</v>
      </c>
    </row>
    <row r="1476" spans="81:96">
      <c r="CC1476" s="52">
        <v>1475</v>
      </c>
      <c r="CD1476" s="53" t="s">
        <v>31110</v>
      </c>
      <c r="CE1476" s="53" t="s">
        <v>31111</v>
      </c>
      <c r="CF1476" s="54">
        <v>3818</v>
      </c>
      <c r="CG1476" s="54">
        <v>4.1470000000000002</v>
      </c>
      <c r="CH1476" s="54">
        <v>3.5659999999999998</v>
      </c>
      <c r="CI1476" s="54">
        <v>1.464</v>
      </c>
      <c r="CJ1476" s="54">
        <v>97</v>
      </c>
      <c r="CK1476" s="54">
        <v>6.6</v>
      </c>
      <c r="CL1476" s="54">
        <v>1.0019999999999999E-2</v>
      </c>
      <c r="CM1476" s="54">
        <v>1.375</v>
      </c>
      <c r="CN1476" s="53" t="s">
        <v>31055</v>
      </c>
      <c r="CO1476" s="54">
        <v>67</v>
      </c>
      <c r="CP1476" s="54">
        <v>184</v>
      </c>
      <c r="CQ1476" s="55">
        <f t="shared" si="23"/>
        <v>0.3641304347826087</v>
      </c>
      <c r="CR1476" s="52" t="s">
        <v>28921</v>
      </c>
    </row>
    <row r="1477" spans="81:96">
      <c r="CC1477" s="52">
        <v>1476</v>
      </c>
      <c r="CD1477" s="53" t="s">
        <v>3074</v>
      </c>
      <c r="CE1477" s="53" t="s">
        <v>3072</v>
      </c>
      <c r="CF1477" s="54">
        <v>14177</v>
      </c>
      <c r="CG1477" s="54">
        <v>4.0460000000000003</v>
      </c>
      <c r="CH1477" s="54">
        <v>4.3710000000000004</v>
      </c>
      <c r="CI1477" s="54">
        <v>0.67100000000000004</v>
      </c>
      <c r="CJ1477" s="54">
        <v>301</v>
      </c>
      <c r="CK1477" s="54">
        <v>6.8</v>
      </c>
      <c r="CL1477" s="54">
        <v>2.9270000000000001E-2</v>
      </c>
      <c r="CM1477" s="54">
        <v>1.3520000000000001</v>
      </c>
      <c r="CN1477" s="53" t="s">
        <v>31055</v>
      </c>
      <c r="CO1477" s="54">
        <v>68</v>
      </c>
      <c r="CP1477" s="54">
        <v>184</v>
      </c>
      <c r="CQ1477" s="55">
        <f t="shared" si="23"/>
        <v>0.36956521739130432</v>
      </c>
      <c r="CR1477" s="52" t="s">
        <v>28921</v>
      </c>
    </row>
    <row r="1478" spans="81:96">
      <c r="CC1478" s="52">
        <v>1477</v>
      </c>
      <c r="CD1478" s="53" t="s">
        <v>5117</v>
      </c>
      <c r="CE1478" s="53" t="s">
        <v>5116</v>
      </c>
      <c r="CF1478" s="54">
        <v>8194</v>
      </c>
      <c r="CG1478" s="54">
        <v>4.0140000000000002</v>
      </c>
      <c r="CH1478" s="54">
        <v>4.1989999999999998</v>
      </c>
      <c r="CI1478" s="54">
        <v>0.80600000000000005</v>
      </c>
      <c r="CJ1478" s="54">
        <v>232</v>
      </c>
      <c r="CK1478" s="54">
        <v>4.9000000000000004</v>
      </c>
      <c r="CL1478" s="54">
        <v>2.3369999999999998E-2</v>
      </c>
      <c r="CM1478" s="54">
        <v>1.1100000000000001</v>
      </c>
      <c r="CN1478" s="53" t="s">
        <v>31055</v>
      </c>
      <c r="CO1478" s="54">
        <v>69</v>
      </c>
      <c r="CP1478" s="54">
        <v>184</v>
      </c>
      <c r="CQ1478" s="55">
        <f t="shared" si="23"/>
        <v>0.375</v>
      </c>
      <c r="CR1478" s="52" t="s">
        <v>28921</v>
      </c>
    </row>
    <row r="1479" spans="81:96">
      <c r="CC1479" s="52">
        <v>1478</v>
      </c>
      <c r="CD1479" s="53" t="s">
        <v>30043</v>
      </c>
      <c r="CE1479" s="53" t="s">
        <v>30044</v>
      </c>
      <c r="CF1479" s="54">
        <v>11279</v>
      </c>
      <c r="CG1479" s="54">
        <v>3.9849999999999999</v>
      </c>
      <c r="CH1479" s="54">
        <v>4.4160000000000004</v>
      </c>
      <c r="CI1479" s="54">
        <v>1.091</v>
      </c>
      <c r="CJ1479" s="54">
        <v>197</v>
      </c>
      <c r="CK1479" s="54">
        <v>7.7</v>
      </c>
      <c r="CL1479" s="54">
        <v>2.4279999999999999E-2</v>
      </c>
      <c r="CM1479" s="54">
        <v>1.552</v>
      </c>
      <c r="CN1479" s="53" t="s">
        <v>31055</v>
      </c>
      <c r="CO1479" s="54">
        <v>70</v>
      </c>
      <c r="CP1479" s="54">
        <v>184</v>
      </c>
      <c r="CQ1479" s="55">
        <f t="shared" si="23"/>
        <v>0.38043478260869568</v>
      </c>
      <c r="CR1479" s="52" t="s">
        <v>28921</v>
      </c>
    </row>
    <row r="1480" spans="81:96">
      <c r="CC1480" s="52">
        <v>1479</v>
      </c>
      <c r="CD1480" s="53" t="s">
        <v>4223</v>
      </c>
      <c r="CE1480" s="53" t="s">
        <v>4221</v>
      </c>
      <c r="CF1480" s="54">
        <v>17272</v>
      </c>
      <c r="CG1480" s="54">
        <v>3.839</v>
      </c>
      <c r="CH1480" s="54">
        <v>3.7509999999999999</v>
      </c>
      <c r="CI1480" s="54">
        <v>1.224</v>
      </c>
      <c r="CJ1480" s="54">
        <v>228</v>
      </c>
      <c r="CK1480" s="54">
        <v>7.3</v>
      </c>
      <c r="CL1480" s="54">
        <v>3.0689999999999999E-2</v>
      </c>
      <c r="CM1480" s="54">
        <v>1.0880000000000001</v>
      </c>
      <c r="CN1480" s="53" t="s">
        <v>31055</v>
      </c>
      <c r="CO1480" s="54">
        <v>71</v>
      </c>
      <c r="CP1480" s="54">
        <v>184</v>
      </c>
      <c r="CQ1480" s="55">
        <f t="shared" si="23"/>
        <v>0.3858695652173913</v>
      </c>
      <c r="CR1480" s="52" t="s">
        <v>28921</v>
      </c>
    </row>
    <row r="1481" spans="81:96">
      <c r="CC1481" s="52">
        <v>1480</v>
      </c>
      <c r="CD1481" s="53" t="s">
        <v>31112</v>
      </c>
      <c r="CE1481" s="53" t="s">
        <v>31113</v>
      </c>
      <c r="CF1481" s="54">
        <v>4241</v>
      </c>
      <c r="CG1481" s="54">
        <v>3.8250000000000002</v>
      </c>
      <c r="CH1481" s="54">
        <v>3.65</v>
      </c>
      <c r="CI1481" s="54">
        <v>0.42</v>
      </c>
      <c r="CJ1481" s="54">
        <v>50</v>
      </c>
      <c r="CK1481" s="54">
        <v>8.4</v>
      </c>
      <c r="CL1481" s="54">
        <v>8.4899999999999993E-3</v>
      </c>
      <c r="CM1481" s="54">
        <v>1.2490000000000001</v>
      </c>
      <c r="CN1481" s="53" t="s">
        <v>31055</v>
      </c>
      <c r="CO1481" s="54">
        <v>72</v>
      </c>
      <c r="CP1481" s="54">
        <v>184</v>
      </c>
      <c r="CQ1481" s="55">
        <f t="shared" si="23"/>
        <v>0.39130434782608697</v>
      </c>
      <c r="CR1481" s="52" t="s">
        <v>28921</v>
      </c>
    </row>
    <row r="1482" spans="81:96">
      <c r="CC1482" s="52">
        <v>1481</v>
      </c>
      <c r="CD1482" s="53" t="s">
        <v>31114</v>
      </c>
      <c r="CE1482" s="53" t="s">
        <v>31115</v>
      </c>
      <c r="CF1482" s="54">
        <v>17651</v>
      </c>
      <c r="CG1482" s="54">
        <v>3.78</v>
      </c>
      <c r="CH1482" s="54">
        <v>3.9140000000000001</v>
      </c>
      <c r="CI1482" s="54">
        <v>1.028</v>
      </c>
      <c r="CJ1482" s="54">
        <v>211</v>
      </c>
      <c r="CK1482" s="54">
        <v>8.1999999999999993</v>
      </c>
      <c r="CL1482" s="54">
        <v>2.7699999999999999E-2</v>
      </c>
      <c r="CM1482" s="54">
        <v>1.2450000000000001</v>
      </c>
      <c r="CN1482" s="53" t="s">
        <v>31055</v>
      </c>
      <c r="CO1482" s="54">
        <v>73</v>
      </c>
      <c r="CP1482" s="54">
        <v>184</v>
      </c>
      <c r="CQ1482" s="55">
        <f t="shared" si="23"/>
        <v>0.39673913043478259</v>
      </c>
      <c r="CR1482" s="52" t="s">
        <v>28921</v>
      </c>
    </row>
    <row r="1483" spans="81:96">
      <c r="CC1483" s="52">
        <v>1482</v>
      </c>
      <c r="CD1483" s="53" t="s">
        <v>31116</v>
      </c>
      <c r="CE1483" s="53" t="s">
        <v>31117</v>
      </c>
      <c r="CF1483" s="54">
        <v>2177</v>
      </c>
      <c r="CG1483" s="54">
        <v>3.7559999999999998</v>
      </c>
      <c r="CH1483" s="54">
        <v>4.3090000000000002</v>
      </c>
      <c r="CI1483" s="54">
        <v>0.69599999999999995</v>
      </c>
      <c r="CJ1483" s="54">
        <v>102</v>
      </c>
      <c r="CK1483" s="54">
        <v>3</v>
      </c>
      <c r="CL1483" s="54">
        <v>1.1639999999999999E-2</v>
      </c>
      <c r="CM1483" s="54">
        <v>1.5029999999999999</v>
      </c>
      <c r="CN1483" s="53" t="s">
        <v>31055</v>
      </c>
      <c r="CO1483" s="54">
        <v>74</v>
      </c>
      <c r="CP1483" s="54">
        <v>184</v>
      </c>
      <c r="CQ1483" s="55">
        <f t="shared" si="23"/>
        <v>0.40217391304347827</v>
      </c>
      <c r="CR1483" s="52" t="s">
        <v>28921</v>
      </c>
    </row>
    <row r="1484" spans="81:96">
      <c r="CC1484" s="52">
        <v>1483</v>
      </c>
      <c r="CD1484" s="53" t="s">
        <v>30642</v>
      </c>
      <c r="CE1484" s="53" t="s">
        <v>30643</v>
      </c>
      <c r="CF1484" s="54">
        <v>1471</v>
      </c>
      <c r="CG1484" s="54">
        <v>3.6930000000000001</v>
      </c>
      <c r="CH1484" s="54">
        <v>4.157</v>
      </c>
      <c r="CI1484" s="54">
        <v>0.66100000000000003</v>
      </c>
      <c r="CJ1484" s="54">
        <v>127</v>
      </c>
      <c r="CK1484" s="54">
        <v>3</v>
      </c>
      <c r="CL1484" s="54">
        <v>6.2300000000000003E-3</v>
      </c>
      <c r="CM1484" s="54">
        <v>1.2829999999999999</v>
      </c>
      <c r="CN1484" s="53" t="s">
        <v>31055</v>
      </c>
      <c r="CO1484" s="54">
        <v>75</v>
      </c>
      <c r="CP1484" s="54">
        <v>184</v>
      </c>
      <c r="CQ1484" s="55">
        <f t="shared" si="23"/>
        <v>0.40760869565217389</v>
      </c>
      <c r="CR1484" s="52" t="s">
        <v>28921</v>
      </c>
    </row>
    <row r="1485" spans="81:96">
      <c r="CC1485" s="52">
        <v>1484</v>
      </c>
      <c r="CD1485" s="53" t="s">
        <v>30053</v>
      </c>
      <c r="CE1485" s="53" t="s">
        <v>30054</v>
      </c>
      <c r="CF1485" s="54">
        <v>5386</v>
      </c>
      <c r="CG1485" s="54">
        <v>3.6850000000000001</v>
      </c>
      <c r="CH1485" s="54">
        <v>3.948</v>
      </c>
      <c r="CI1485" s="54">
        <v>0.88900000000000001</v>
      </c>
      <c r="CJ1485" s="54">
        <v>144</v>
      </c>
      <c r="CK1485" s="54">
        <v>6.5</v>
      </c>
      <c r="CL1485" s="54">
        <v>9.9500000000000005E-3</v>
      </c>
      <c r="CM1485" s="54">
        <v>1.0429999999999999</v>
      </c>
      <c r="CN1485" s="53" t="s">
        <v>31055</v>
      </c>
      <c r="CO1485" s="54">
        <v>76</v>
      </c>
      <c r="CP1485" s="54">
        <v>184</v>
      </c>
      <c r="CQ1485" s="55">
        <f t="shared" si="23"/>
        <v>0.41304347826086957</v>
      </c>
      <c r="CR1485" s="52" t="s">
        <v>28921</v>
      </c>
    </row>
    <row r="1486" spans="81:96">
      <c r="CC1486" s="52">
        <v>1485</v>
      </c>
      <c r="CD1486" s="53" t="s">
        <v>31118</v>
      </c>
      <c r="CE1486" s="53" t="s">
        <v>31119</v>
      </c>
      <c r="CF1486" s="54">
        <v>372</v>
      </c>
      <c r="CG1486" s="54">
        <v>3.6360000000000001</v>
      </c>
      <c r="CH1486" s="54">
        <v>5.4</v>
      </c>
      <c r="CI1486" s="54">
        <v>0.5</v>
      </c>
      <c r="CJ1486" s="54">
        <v>2</v>
      </c>
      <c r="CK1486" s="54">
        <v>7.8</v>
      </c>
      <c r="CL1486" s="54">
        <v>5.8E-4</v>
      </c>
      <c r="CM1486" s="54">
        <v>1.4730000000000001</v>
      </c>
      <c r="CN1486" s="53" t="s">
        <v>31055</v>
      </c>
      <c r="CO1486" s="54">
        <v>77</v>
      </c>
      <c r="CP1486" s="54">
        <v>184</v>
      </c>
      <c r="CQ1486" s="55">
        <f t="shared" si="23"/>
        <v>0.41847826086956524</v>
      </c>
      <c r="CR1486" s="52" t="s">
        <v>28921</v>
      </c>
    </row>
    <row r="1487" spans="81:96">
      <c r="CC1487" s="52">
        <v>1486</v>
      </c>
      <c r="CD1487" s="53" t="s">
        <v>31120</v>
      </c>
      <c r="CE1487" s="53" t="s">
        <v>31121</v>
      </c>
      <c r="CF1487" s="54">
        <v>10580</v>
      </c>
      <c r="CG1487" s="54">
        <v>3.5649999999999999</v>
      </c>
      <c r="CH1487" s="54">
        <v>3.407</v>
      </c>
      <c r="CI1487" s="54">
        <v>0.68799999999999994</v>
      </c>
      <c r="CJ1487" s="54">
        <v>253</v>
      </c>
      <c r="CK1487" s="54">
        <v>9.6999999999999993</v>
      </c>
      <c r="CL1487" s="54">
        <v>1.559E-2</v>
      </c>
      <c r="CM1487" s="54">
        <v>0.98799999999999999</v>
      </c>
      <c r="CN1487" s="53" t="s">
        <v>31055</v>
      </c>
      <c r="CO1487" s="54">
        <v>78</v>
      </c>
      <c r="CP1487" s="54">
        <v>184</v>
      </c>
      <c r="CQ1487" s="55">
        <f t="shared" si="23"/>
        <v>0.42391304347826086</v>
      </c>
      <c r="CR1487" s="52" t="s">
        <v>28921</v>
      </c>
    </row>
    <row r="1488" spans="81:96">
      <c r="CC1488" s="52">
        <v>1487</v>
      </c>
      <c r="CD1488" s="53" t="s">
        <v>31122</v>
      </c>
      <c r="CE1488" s="53" t="s">
        <v>31123</v>
      </c>
      <c r="CF1488" s="54">
        <v>543</v>
      </c>
      <c r="CG1488" s="54">
        <v>3.5259999999999998</v>
      </c>
      <c r="CH1488" s="54">
        <v>3</v>
      </c>
      <c r="CI1488" s="54">
        <v>0</v>
      </c>
      <c r="CJ1488" s="54">
        <v>4</v>
      </c>
      <c r="CK1488" s="54">
        <v>5</v>
      </c>
      <c r="CL1488" s="54">
        <v>1.8500000000000001E-3</v>
      </c>
      <c r="CM1488" s="54">
        <v>1.069</v>
      </c>
      <c r="CN1488" s="53" t="s">
        <v>31055</v>
      </c>
      <c r="CO1488" s="54">
        <v>79</v>
      </c>
      <c r="CP1488" s="54">
        <v>184</v>
      </c>
      <c r="CQ1488" s="55">
        <f t="shared" si="23"/>
        <v>0.42934782608695654</v>
      </c>
      <c r="CR1488" s="52" t="s">
        <v>28921</v>
      </c>
    </row>
    <row r="1489" spans="81:96">
      <c r="CC1489" s="52">
        <v>1488</v>
      </c>
      <c r="CD1489" s="53" t="s">
        <v>3055</v>
      </c>
      <c r="CE1489" s="53" t="s">
        <v>3053</v>
      </c>
      <c r="CF1489" s="54">
        <v>9124</v>
      </c>
      <c r="CG1489" s="54">
        <v>3.5230000000000001</v>
      </c>
      <c r="CH1489" s="54">
        <v>3.2</v>
      </c>
      <c r="CI1489" s="54">
        <v>0.70499999999999996</v>
      </c>
      <c r="CJ1489" s="54">
        <v>105</v>
      </c>
      <c r="CK1489" s="54">
        <v>6.9</v>
      </c>
      <c r="CL1489" s="54">
        <v>1.486E-2</v>
      </c>
      <c r="CM1489" s="54">
        <v>1.014</v>
      </c>
      <c r="CN1489" s="53" t="s">
        <v>31055</v>
      </c>
      <c r="CO1489" s="54">
        <v>80</v>
      </c>
      <c r="CP1489" s="54">
        <v>184</v>
      </c>
      <c r="CQ1489" s="55">
        <f t="shared" si="23"/>
        <v>0.43478260869565216</v>
      </c>
      <c r="CR1489" s="52" t="s">
        <v>28921</v>
      </c>
    </row>
    <row r="1490" spans="81:96">
      <c r="CC1490" s="52">
        <v>1489</v>
      </c>
      <c r="CD1490" s="53" t="s">
        <v>30061</v>
      </c>
      <c r="CE1490" s="53" t="s">
        <v>30062</v>
      </c>
      <c r="CF1490" s="54">
        <v>2794</v>
      </c>
      <c r="CG1490" s="54">
        <v>3.5209999999999999</v>
      </c>
      <c r="CH1490" s="54">
        <v>3.4470000000000001</v>
      </c>
      <c r="CI1490" s="54">
        <v>0.61099999999999999</v>
      </c>
      <c r="CJ1490" s="54">
        <v>90</v>
      </c>
      <c r="CK1490" s="54">
        <v>6.3</v>
      </c>
      <c r="CL1490" s="54">
        <v>5.0899999999999999E-3</v>
      </c>
      <c r="CM1490" s="54">
        <v>0.86799999999999999</v>
      </c>
      <c r="CN1490" s="53" t="s">
        <v>31055</v>
      </c>
      <c r="CO1490" s="54">
        <v>81</v>
      </c>
      <c r="CP1490" s="54">
        <v>184</v>
      </c>
      <c r="CQ1490" s="55">
        <f t="shared" si="23"/>
        <v>0.44021739130434784</v>
      </c>
      <c r="CR1490" s="52" t="s">
        <v>28921</v>
      </c>
    </row>
    <row r="1491" spans="81:96">
      <c r="CC1491" s="52">
        <v>1490</v>
      </c>
      <c r="CD1491" s="53" t="s">
        <v>25300</v>
      </c>
      <c r="CE1491" s="53" t="s">
        <v>25298</v>
      </c>
      <c r="CF1491" s="54">
        <v>2117</v>
      </c>
      <c r="CG1491" s="54">
        <v>3.516</v>
      </c>
      <c r="CH1491" s="54">
        <v>3.7829999999999999</v>
      </c>
      <c r="CI1491" s="54">
        <v>0.45200000000000001</v>
      </c>
      <c r="CJ1491" s="54">
        <v>199</v>
      </c>
      <c r="CK1491" s="54">
        <v>2.4</v>
      </c>
      <c r="CL1491" s="54">
        <v>7.1700000000000002E-3</v>
      </c>
      <c r="CM1491" s="54">
        <v>0.86</v>
      </c>
      <c r="CN1491" s="53" t="s">
        <v>31055</v>
      </c>
      <c r="CO1491" s="54">
        <v>82</v>
      </c>
      <c r="CP1491" s="54">
        <v>184</v>
      </c>
      <c r="CQ1491" s="55">
        <f t="shared" si="23"/>
        <v>0.44565217391304346</v>
      </c>
      <c r="CR1491" s="52" t="s">
        <v>28921</v>
      </c>
    </row>
    <row r="1492" spans="81:96">
      <c r="CC1492" s="52">
        <v>1491</v>
      </c>
      <c r="CD1492" s="53" t="s">
        <v>31124</v>
      </c>
      <c r="CE1492" s="53" t="s">
        <v>31125</v>
      </c>
      <c r="CF1492" s="54">
        <v>4943</v>
      </c>
      <c r="CG1492" s="54">
        <v>3.5129999999999999</v>
      </c>
      <c r="CH1492" s="54">
        <v>3.8210000000000002</v>
      </c>
      <c r="CI1492" s="54">
        <v>0.64100000000000001</v>
      </c>
      <c r="CJ1492" s="54">
        <v>92</v>
      </c>
      <c r="CK1492" s="54">
        <v>7.6</v>
      </c>
      <c r="CL1492" s="54">
        <v>9.8099999999999993E-3</v>
      </c>
      <c r="CM1492" s="54">
        <v>1.24</v>
      </c>
      <c r="CN1492" s="53" t="s">
        <v>31055</v>
      </c>
      <c r="CO1492" s="54">
        <v>83</v>
      </c>
      <c r="CP1492" s="54">
        <v>184</v>
      </c>
      <c r="CQ1492" s="55">
        <f t="shared" si="23"/>
        <v>0.45108695652173914</v>
      </c>
      <c r="CR1492" s="52" t="s">
        <v>28921</v>
      </c>
    </row>
    <row r="1493" spans="81:96">
      <c r="CC1493" s="52">
        <v>1492</v>
      </c>
      <c r="CD1493" s="53" t="s">
        <v>31126</v>
      </c>
      <c r="CE1493" s="53" t="s">
        <v>31127</v>
      </c>
      <c r="CF1493" s="54">
        <v>2778</v>
      </c>
      <c r="CG1493" s="54">
        <v>3.5059999999999998</v>
      </c>
      <c r="CH1493" s="54">
        <v>3.778</v>
      </c>
      <c r="CI1493" s="54">
        <v>0.64300000000000002</v>
      </c>
      <c r="CJ1493" s="54">
        <v>28</v>
      </c>
      <c r="CK1493" s="54">
        <v>8.6</v>
      </c>
      <c r="CL1493" s="54">
        <v>4.7099999999999998E-3</v>
      </c>
      <c r="CM1493" s="54">
        <v>1.319</v>
      </c>
      <c r="CN1493" s="53" t="s">
        <v>31055</v>
      </c>
      <c r="CO1493" s="54">
        <v>84</v>
      </c>
      <c r="CP1493" s="54">
        <v>184</v>
      </c>
      <c r="CQ1493" s="55">
        <f t="shared" si="23"/>
        <v>0.45652173913043476</v>
      </c>
      <c r="CR1493" s="52" t="s">
        <v>28921</v>
      </c>
    </row>
    <row r="1494" spans="81:96">
      <c r="CC1494" s="52">
        <v>1493</v>
      </c>
      <c r="CD1494" s="53" t="s">
        <v>31128</v>
      </c>
      <c r="CE1494" s="53" t="s">
        <v>31129</v>
      </c>
      <c r="CF1494" s="54">
        <v>8926</v>
      </c>
      <c r="CG1494" s="54">
        <v>3.4529999999999998</v>
      </c>
      <c r="CH1494" s="54">
        <v>3.4319999999999999</v>
      </c>
      <c r="CI1494" s="54">
        <v>0.83799999999999997</v>
      </c>
      <c r="CJ1494" s="54">
        <v>185</v>
      </c>
      <c r="CK1494" s="54">
        <v>7.7</v>
      </c>
      <c r="CL1494" s="54">
        <v>1.601E-2</v>
      </c>
      <c r="CM1494" s="54">
        <v>1.0489999999999999</v>
      </c>
      <c r="CN1494" s="53" t="s">
        <v>31055</v>
      </c>
      <c r="CO1494" s="54">
        <v>85</v>
      </c>
      <c r="CP1494" s="54">
        <v>184</v>
      </c>
      <c r="CQ1494" s="55">
        <f t="shared" si="23"/>
        <v>0.46195652173913043</v>
      </c>
      <c r="CR1494" s="52" t="s">
        <v>28921</v>
      </c>
    </row>
    <row r="1495" spans="81:96">
      <c r="CC1495" s="52">
        <v>1494</v>
      </c>
      <c r="CD1495" s="53" t="s">
        <v>31130</v>
      </c>
      <c r="CE1495" s="53" t="s">
        <v>31131</v>
      </c>
      <c r="CF1495" s="54">
        <v>3109</v>
      </c>
      <c r="CG1495" s="54">
        <v>3.4369999999999998</v>
      </c>
      <c r="CH1495" s="54">
        <v>3.1120000000000001</v>
      </c>
      <c r="CI1495" s="54">
        <v>0.33300000000000002</v>
      </c>
      <c r="CJ1495" s="54">
        <v>36</v>
      </c>
      <c r="CK1495" s="54">
        <v>8.4</v>
      </c>
      <c r="CL1495" s="54">
        <v>5.3200000000000001E-3</v>
      </c>
      <c r="CM1495" s="54">
        <v>1.0469999999999999</v>
      </c>
      <c r="CN1495" s="53" t="s">
        <v>31055</v>
      </c>
      <c r="CO1495" s="54">
        <v>86</v>
      </c>
      <c r="CP1495" s="54">
        <v>184</v>
      </c>
      <c r="CQ1495" s="55">
        <f t="shared" si="23"/>
        <v>0.46739130434782611</v>
      </c>
      <c r="CR1495" s="52" t="s">
        <v>28921</v>
      </c>
    </row>
    <row r="1496" spans="81:96">
      <c r="CC1496" s="52">
        <v>1495</v>
      </c>
      <c r="CD1496" s="53" t="s">
        <v>30069</v>
      </c>
      <c r="CE1496" s="53" t="s">
        <v>30070</v>
      </c>
      <c r="CF1496" s="54">
        <v>1204</v>
      </c>
      <c r="CG1496" s="54">
        <v>3.419</v>
      </c>
      <c r="CH1496" s="54">
        <v>4.1719999999999997</v>
      </c>
      <c r="CI1496" s="54">
        <v>1.1020000000000001</v>
      </c>
      <c r="CJ1496" s="54">
        <v>49</v>
      </c>
      <c r="CK1496" s="54">
        <v>3.8</v>
      </c>
      <c r="CL1496" s="54">
        <v>5.1799999999999997E-3</v>
      </c>
      <c r="CM1496" s="54">
        <v>1.4379999999999999</v>
      </c>
      <c r="CN1496" s="53" t="s">
        <v>31055</v>
      </c>
      <c r="CO1496" s="54">
        <v>87</v>
      </c>
      <c r="CP1496" s="54">
        <v>184</v>
      </c>
      <c r="CQ1496" s="55">
        <f t="shared" si="23"/>
        <v>0.47282608695652173</v>
      </c>
      <c r="CR1496" s="52" t="s">
        <v>28921</v>
      </c>
    </row>
    <row r="1497" spans="81:96">
      <c r="CC1497" s="52">
        <v>1496</v>
      </c>
      <c r="CD1497" s="53" t="s">
        <v>31132</v>
      </c>
      <c r="CE1497" s="53" t="s">
        <v>31133</v>
      </c>
      <c r="CF1497" s="54">
        <v>5663</v>
      </c>
      <c r="CG1497" s="54">
        <v>3.3969999999999998</v>
      </c>
      <c r="CH1497" s="54">
        <v>3.746</v>
      </c>
      <c r="CI1497" s="54">
        <v>0.76600000000000001</v>
      </c>
      <c r="CJ1497" s="54">
        <v>47</v>
      </c>
      <c r="CK1497" s="54">
        <v>9.4</v>
      </c>
      <c r="CL1497" s="54">
        <v>6.6400000000000001E-3</v>
      </c>
      <c r="CM1497" s="54">
        <v>1.0629999999999999</v>
      </c>
      <c r="CN1497" s="53" t="s">
        <v>31055</v>
      </c>
      <c r="CO1497" s="54">
        <v>88</v>
      </c>
      <c r="CP1497" s="54">
        <v>184</v>
      </c>
      <c r="CQ1497" s="55">
        <f t="shared" si="23"/>
        <v>0.47826086956521741</v>
      </c>
      <c r="CR1497" s="52" t="s">
        <v>28921</v>
      </c>
    </row>
    <row r="1498" spans="81:96">
      <c r="CC1498" s="52">
        <v>1497</v>
      </c>
      <c r="CD1498" s="53" t="s">
        <v>31134</v>
      </c>
      <c r="CE1498" s="53" t="s">
        <v>31135</v>
      </c>
      <c r="CF1498" s="54">
        <v>1424</v>
      </c>
      <c r="CG1498" s="54">
        <v>3.3860000000000001</v>
      </c>
      <c r="CH1498" s="54">
        <v>2.9580000000000002</v>
      </c>
      <c r="CI1498" s="54">
        <v>0.115</v>
      </c>
      <c r="CJ1498" s="54">
        <v>26</v>
      </c>
      <c r="CK1498" s="54">
        <v>8.4</v>
      </c>
      <c r="CL1498" s="54">
        <v>2.33E-3</v>
      </c>
      <c r="CM1498" s="54">
        <v>0.874</v>
      </c>
      <c r="CN1498" s="53" t="s">
        <v>31055</v>
      </c>
      <c r="CO1498" s="54">
        <v>89</v>
      </c>
      <c r="CP1498" s="54">
        <v>184</v>
      </c>
      <c r="CQ1498" s="55">
        <f t="shared" si="23"/>
        <v>0.48369565217391303</v>
      </c>
      <c r="CR1498" s="52" t="s">
        <v>28921</v>
      </c>
    </row>
    <row r="1499" spans="81:96">
      <c r="CC1499" s="52">
        <v>1498</v>
      </c>
      <c r="CD1499" s="53" t="s">
        <v>31136</v>
      </c>
      <c r="CE1499" s="53" t="s">
        <v>31137</v>
      </c>
      <c r="CF1499" s="54">
        <v>1167</v>
      </c>
      <c r="CG1499" s="54">
        <v>3.3780000000000001</v>
      </c>
      <c r="CH1499" s="54">
        <v>4.9580000000000002</v>
      </c>
      <c r="CI1499" s="54">
        <v>0.372</v>
      </c>
      <c r="CJ1499" s="54">
        <v>78</v>
      </c>
      <c r="CK1499" s="54">
        <v>3.5</v>
      </c>
      <c r="CL1499" s="54">
        <v>5.3099999999999996E-3</v>
      </c>
      <c r="CM1499" s="54">
        <v>1.5549999999999999</v>
      </c>
      <c r="CN1499" s="53" t="s">
        <v>31055</v>
      </c>
      <c r="CO1499" s="54">
        <v>90</v>
      </c>
      <c r="CP1499" s="54">
        <v>184</v>
      </c>
      <c r="CQ1499" s="55">
        <f t="shared" si="23"/>
        <v>0.4891304347826087</v>
      </c>
      <c r="CR1499" s="52" t="s">
        <v>28921</v>
      </c>
    </row>
    <row r="1500" spans="81:96">
      <c r="CC1500" s="52">
        <v>1499</v>
      </c>
      <c r="CD1500" s="53" t="s">
        <v>31138</v>
      </c>
      <c r="CE1500" s="53" t="s">
        <v>31139</v>
      </c>
      <c r="CF1500" s="54">
        <v>1153</v>
      </c>
      <c r="CG1500" s="54">
        <v>3.3679999999999999</v>
      </c>
      <c r="CH1500" s="54">
        <v>4.0839999999999996</v>
      </c>
      <c r="CI1500" s="54">
        <v>0.64800000000000002</v>
      </c>
      <c r="CJ1500" s="54">
        <v>125</v>
      </c>
      <c r="CK1500" s="54">
        <v>2.2000000000000002</v>
      </c>
      <c r="CL1500" s="54">
        <v>4.2599999999999999E-3</v>
      </c>
      <c r="CM1500" s="54">
        <v>1.0249999999999999</v>
      </c>
      <c r="CN1500" s="53" t="s">
        <v>31055</v>
      </c>
      <c r="CO1500" s="54">
        <v>91</v>
      </c>
      <c r="CP1500" s="54">
        <v>184</v>
      </c>
      <c r="CQ1500" s="55">
        <f t="shared" si="23"/>
        <v>0.49456521739130432</v>
      </c>
      <c r="CR1500" s="52" t="s">
        <v>28921</v>
      </c>
    </row>
    <row r="1501" spans="81:96">
      <c r="CC1501" s="52">
        <v>1500</v>
      </c>
      <c r="CD1501" s="53" t="s">
        <v>30654</v>
      </c>
      <c r="CE1501" s="53" t="s">
        <v>30655</v>
      </c>
      <c r="CF1501" s="54">
        <v>3788</v>
      </c>
      <c r="CG1501" s="54">
        <v>3.2930000000000001</v>
      </c>
      <c r="CH1501" s="54">
        <v>3.26</v>
      </c>
      <c r="CI1501" s="54">
        <v>0.64200000000000002</v>
      </c>
      <c r="CJ1501" s="54">
        <v>162</v>
      </c>
      <c r="CK1501" s="54">
        <v>5.6</v>
      </c>
      <c r="CL1501" s="54">
        <v>8.09E-3</v>
      </c>
      <c r="CM1501" s="54">
        <v>0.86099999999999999</v>
      </c>
      <c r="CN1501" s="53" t="s">
        <v>31055</v>
      </c>
      <c r="CO1501" s="54">
        <v>92</v>
      </c>
      <c r="CP1501" s="54">
        <v>184</v>
      </c>
      <c r="CQ1501" s="55">
        <f t="shared" si="23"/>
        <v>0.5</v>
      </c>
      <c r="CR1501" s="52" t="s">
        <v>28938</v>
      </c>
    </row>
    <row r="1502" spans="81:96">
      <c r="CC1502" s="52">
        <v>1501</v>
      </c>
      <c r="CD1502" s="53" t="s">
        <v>30079</v>
      </c>
      <c r="CE1502" s="53" t="s">
        <v>30080</v>
      </c>
      <c r="CF1502" s="54">
        <v>15632</v>
      </c>
      <c r="CG1502" s="54">
        <v>3.2629999999999999</v>
      </c>
      <c r="CH1502" s="54">
        <v>3.173</v>
      </c>
      <c r="CI1502" s="54">
        <v>1.0089999999999999</v>
      </c>
      <c r="CJ1502" s="54">
        <v>227</v>
      </c>
      <c r="CK1502" s="54">
        <v>7.3</v>
      </c>
      <c r="CL1502" s="54">
        <v>2.7300000000000001E-2</v>
      </c>
      <c r="CM1502" s="54">
        <v>0.89500000000000002</v>
      </c>
      <c r="CN1502" s="53" t="s">
        <v>31055</v>
      </c>
      <c r="CO1502" s="54">
        <v>93</v>
      </c>
      <c r="CP1502" s="54">
        <v>184</v>
      </c>
      <c r="CQ1502" s="55">
        <f t="shared" si="23"/>
        <v>0.50543478260869568</v>
      </c>
      <c r="CR1502" s="52" t="s">
        <v>28938</v>
      </c>
    </row>
    <row r="1503" spans="81:96">
      <c r="CC1503" s="52">
        <v>1502</v>
      </c>
      <c r="CD1503" s="53" t="s">
        <v>31140</v>
      </c>
      <c r="CE1503" s="53" t="s">
        <v>31141</v>
      </c>
      <c r="CF1503" s="54">
        <v>2551</v>
      </c>
      <c r="CG1503" s="54">
        <v>3.2490000000000001</v>
      </c>
      <c r="CH1503" s="54">
        <v>3.45</v>
      </c>
      <c r="CI1503" s="54">
        <v>0.629</v>
      </c>
      <c r="CJ1503" s="54">
        <v>105</v>
      </c>
      <c r="CK1503" s="54">
        <v>4.4000000000000004</v>
      </c>
      <c r="CL1503" s="54">
        <v>7.4799999999999997E-3</v>
      </c>
      <c r="CM1503" s="54">
        <v>1.044</v>
      </c>
      <c r="CN1503" s="53" t="s">
        <v>31055</v>
      </c>
      <c r="CO1503" s="54">
        <v>94</v>
      </c>
      <c r="CP1503" s="54">
        <v>184</v>
      </c>
      <c r="CQ1503" s="55">
        <f t="shared" si="23"/>
        <v>0.51086956521739135</v>
      </c>
      <c r="CR1503" s="52" t="s">
        <v>28938</v>
      </c>
    </row>
    <row r="1504" spans="81:96">
      <c r="CC1504" s="52">
        <v>1503</v>
      </c>
      <c r="CD1504" s="53" t="s">
        <v>23256</v>
      </c>
      <c r="CE1504" s="53" t="s">
        <v>23254</v>
      </c>
      <c r="CF1504" s="54">
        <v>1310</v>
      </c>
      <c r="CG1504" s="54">
        <v>3.2469999999999999</v>
      </c>
      <c r="CH1504" s="54">
        <v>3.0979999999999999</v>
      </c>
      <c r="CI1504" s="54">
        <v>1.014</v>
      </c>
      <c r="CJ1504" s="54">
        <v>69</v>
      </c>
      <c r="CK1504" s="54">
        <v>2.9</v>
      </c>
      <c r="CL1504" s="54">
        <v>6.3200000000000001E-3</v>
      </c>
      <c r="CM1504" s="54">
        <v>0.997</v>
      </c>
      <c r="CN1504" s="53" t="s">
        <v>31055</v>
      </c>
      <c r="CO1504" s="54">
        <v>95</v>
      </c>
      <c r="CP1504" s="54">
        <v>184</v>
      </c>
      <c r="CQ1504" s="55">
        <f t="shared" si="23"/>
        <v>0.51630434782608692</v>
      </c>
      <c r="CR1504" s="52" t="s">
        <v>28938</v>
      </c>
    </row>
    <row r="1505" spans="81:96">
      <c r="CC1505" s="52">
        <v>1504</v>
      </c>
      <c r="CD1505" s="53" t="s">
        <v>15484</v>
      </c>
      <c r="CE1505" s="53" t="s">
        <v>15482</v>
      </c>
      <c r="CF1505" s="54">
        <v>19452</v>
      </c>
      <c r="CG1505" s="54">
        <v>3.246</v>
      </c>
      <c r="CH1505" s="54">
        <v>3.3769999999999998</v>
      </c>
      <c r="CI1505" s="54">
        <v>0.68100000000000005</v>
      </c>
      <c r="CJ1505" s="54">
        <v>310</v>
      </c>
      <c r="CK1505" s="54" t="s">
        <v>28918</v>
      </c>
      <c r="CL1505" s="54">
        <v>2.588E-2</v>
      </c>
      <c r="CM1505" s="54">
        <v>1.1000000000000001</v>
      </c>
      <c r="CN1505" s="53" t="s">
        <v>31055</v>
      </c>
      <c r="CO1505" s="54">
        <v>96</v>
      </c>
      <c r="CP1505" s="54">
        <v>184</v>
      </c>
      <c r="CQ1505" s="55">
        <f t="shared" si="23"/>
        <v>0.52173913043478259</v>
      </c>
      <c r="CR1505" s="52" t="s">
        <v>28938</v>
      </c>
    </row>
    <row r="1506" spans="81:96">
      <c r="CC1506" s="52">
        <v>1505</v>
      </c>
      <c r="CD1506" s="53" t="s">
        <v>31142</v>
      </c>
      <c r="CE1506" s="53" t="s">
        <v>31143</v>
      </c>
      <c r="CF1506" s="54">
        <v>3882</v>
      </c>
      <c r="CG1506" s="54">
        <v>3.2360000000000002</v>
      </c>
      <c r="CH1506" s="54">
        <v>3.5219999999999998</v>
      </c>
      <c r="CI1506" s="54">
        <v>0.31</v>
      </c>
      <c r="CJ1506" s="54">
        <v>445</v>
      </c>
      <c r="CK1506" s="54">
        <v>3.1</v>
      </c>
      <c r="CL1506" s="54">
        <v>1.163E-2</v>
      </c>
      <c r="CM1506" s="54">
        <v>0.91300000000000003</v>
      </c>
      <c r="CN1506" s="53" t="s">
        <v>31055</v>
      </c>
      <c r="CO1506" s="54">
        <v>97</v>
      </c>
      <c r="CP1506" s="54">
        <v>184</v>
      </c>
      <c r="CQ1506" s="55">
        <f t="shared" si="23"/>
        <v>0.52717391304347827</v>
      </c>
      <c r="CR1506" s="52" t="s">
        <v>28938</v>
      </c>
    </row>
    <row r="1507" spans="81:96">
      <c r="CC1507" s="52">
        <v>1506</v>
      </c>
      <c r="CD1507" s="53" t="s">
        <v>30083</v>
      </c>
      <c r="CE1507" s="53" t="s">
        <v>30084</v>
      </c>
      <c r="CF1507" s="54">
        <v>8434</v>
      </c>
      <c r="CG1507" s="54">
        <v>3.2309999999999999</v>
      </c>
      <c r="CH1507" s="54">
        <v>3.2789999999999999</v>
      </c>
      <c r="CI1507" s="54">
        <v>0.64400000000000002</v>
      </c>
      <c r="CJ1507" s="54">
        <v>160</v>
      </c>
      <c r="CK1507" s="54">
        <v>7.6</v>
      </c>
      <c r="CL1507" s="54">
        <v>2.1729999999999999E-2</v>
      </c>
      <c r="CM1507" s="54">
        <v>1.427</v>
      </c>
      <c r="CN1507" s="53" t="s">
        <v>31055</v>
      </c>
      <c r="CO1507" s="54">
        <v>98</v>
      </c>
      <c r="CP1507" s="54">
        <v>184</v>
      </c>
      <c r="CQ1507" s="55">
        <f t="shared" si="23"/>
        <v>0.53260869565217395</v>
      </c>
      <c r="CR1507" s="52" t="s">
        <v>28938</v>
      </c>
    </row>
    <row r="1508" spans="81:96">
      <c r="CC1508" s="52">
        <v>1507</v>
      </c>
      <c r="CD1508" s="53" t="s">
        <v>30569</v>
      </c>
      <c r="CE1508" s="53" t="s">
        <v>30570</v>
      </c>
      <c r="CF1508" s="54">
        <v>2872</v>
      </c>
      <c r="CG1508" s="54">
        <v>3.2120000000000002</v>
      </c>
      <c r="CH1508" s="54">
        <v>2.6520000000000001</v>
      </c>
      <c r="CI1508" s="54">
        <v>0.29199999999999998</v>
      </c>
      <c r="CJ1508" s="54">
        <v>48</v>
      </c>
      <c r="CK1508" s="54">
        <v>9.1</v>
      </c>
      <c r="CL1508" s="54">
        <v>3.62E-3</v>
      </c>
      <c r="CM1508" s="54">
        <v>0.71499999999999997</v>
      </c>
      <c r="CN1508" s="53" t="s">
        <v>31055</v>
      </c>
      <c r="CO1508" s="54">
        <v>99</v>
      </c>
      <c r="CP1508" s="54">
        <v>184</v>
      </c>
      <c r="CQ1508" s="55">
        <f t="shared" si="23"/>
        <v>0.53804347826086951</v>
      </c>
      <c r="CR1508" s="52" t="s">
        <v>28938</v>
      </c>
    </row>
    <row r="1509" spans="81:96">
      <c r="CC1509" s="52">
        <v>1508</v>
      </c>
      <c r="CD1509" s="53" t="s">
        <v>13969</v>
      </c>
      <c r="CE1509" s="53" t="s">
        <v>13967</v>
      </c>
      <c r="CF1509" s="54">
        <v>51066</v>
      </c>
      <c r="CG1509" s="54">
        <v>3.169</v>
      </c>
      <c r="CH1509" s="54">
        <v>3.3719999999999999</v>
      </c>
      <c r="CI1509" s="54">
        <v>0.84399999999999997</v>
      </c>
      <c r="CJ1509" s="54">
        <v>634</v>
      </c>
      <c r="CK1509" s="54" t="s">
        <v>28918</v>
      </c>
      <c r="CL1509" s="54">
        <v>6.1690000000000002E-2</v>
      </c>
      <c r="CM1509" s="54">
        <v>1.208</v>
      </c>
      <c r="CN1509" s="53" t="s">
        <v>31055</v>
      </c>
      <c r="CO1509" s="54">
        <v>100</v>
      </c>
      <c r="CP1509" s="54">
        <v>184</v>
      </c>
      <c r="CQ1509" s="55">
        <f t="shared" si="23"/>
        <v>0.54347826086956519</v>
      </c>
      <c r="CR1509" s="52" t="s">
        <v>28938</v>
      </c>
    </row>
    <row r="1510" spans="81:96">
      <c r="CC1510" s="52">
        <v>1509</v>
      </c>
      <c r="CD1510" s="53" t="s">
        <v>14714</v>
      </c>
      <c r="CE1510" s="53" t="s">
        <v>14712</v>
      </c>
      <c r="CF1510" s="54">
        <v>2516</v>
      </c>
      <c r="CG1510" s="54">
        <v>3.1629999999999998</v>
      </c>
      <c r="CH1510" s="54">
        <v>3.0979999999999999</v>
      </c>
      <c r="CI1510" s="54">
        <v>0.73599999999999999</v>
      </c>
      <c r="CJ1510" s="54">
        <v>87</v>
      </c>
      <c r="CK1510" s="54">
        <v>6.4</v>
      </c>
      <c r="CL1510" s="54">
        <v>4.8799999999999998E-3</v>
      </c>
      <c r="CM1510" s="54">
        <v>0.83799999999999997</v>
      </c>
      <c r="CN1510" s="53" t="s">
        <v>31055</v>
      </c>
      <c r="CO1510" s="54">
        <v>101</v>
      </c>
      <c r="CP1510" s="54">
        <v>184</v>
      </c>
      <c r="CQ1510" s="55">
        <f t="shared" si="23"/>
        <v>0.54891304347826086</v>
      </c>
      <c r="CR1510" s="52" t="s">
        <v>28938</v>
      </c>
    </row>
    <row r="1511" spans="81:96">
      <c r="CC1511" s="52">
        <v>1510</v>
      </c>
      <c r="CD1511" s="53" t="s">
        <v>30091</v>
      </c>
      <c r="CE1511" s="53" t="s">
        <v>30092</v>
      </c>
      <c r="CF1511" s="54">
        <v>4018</v>
      </c>
      <c r="CG1511" s="54">
        <v>3.1429999999999998</v>
      </c>
      <c r="CH1511" s="54">
        <v>3.3719999999999999</v>
      </c>
      <c r="CI1511" s="54">
        <v>0.33300000000000002</v>
      </c>
      <c r="CJ1511" s="54">
        <v>84</v>
      </c>
      <c r="CK1511" s="54">
        <v>5.9</v>
      </c>
      <c r="CL1511" s="54">
        <v>1.0290000000000001E-2</v>
      </c>
      <c r="CM1511" s="54">
        <v>1.091</v>
      </c>
      <c r="CN1511" s="53" t="s">
        <v>31055</v>
      </c>
      <c r="CO1511" s="54">
        <v>102</v>
      </c>
      <c r="CP1511" s="54">
        <v>184</v>
      </c>
      <c r="CQ1511" s="55">
        <f t="shared" si="23"/>
        <v>0.55434782608695654</v>
      </c>
      <c r="CR1511" s="52" t="s">
        <v>28938</v>
      </c>
    </row>
    <row r="1512" spans="81:96">
      <c r="CC1512" s="52">
        <v>1511</v>
      </c>
      <c r="CD1512" s="53" t="s">
        <v>31144</v>
      </c>
      <c r="CE1512" s="53" t="s">
        <v>31145</v>
      </c>
      <c r="CF1512" s="54">
        <v>1942</v>
      </c>
      <c r="CG1512" s="54">
        <v>3.1160000000000001</v>
      </c>
      <c r="CH1512" s="54">
        <v>2.7770000000000001</v>
      </c>
      <c r="CI1512" s="54">
        <v>0.46800000000000003</v>
      </c>
      <c r="CJ1512" s="54">
        <v>62</v>
      </c>
      <c r="CK1512" s="54">
        <v>6</v>
      </c>
      <c r="CL1512" s="54">
        <v>3.5699999999999998E-3</v>
      </c>
      <c r="CM1512" s="54">
        <v>0.65900000000000003</v>
      </c>
      <c r="CN1512" s="53" t="s">
        <v>31055</v>
      </c>
      <c r="CO1512" s="54">
        <v>103</v>
      </c>
      <c r="CP1512" s="54">
        <v>184</v>
      </c>
      <c r="CQ1512" s="55">
        <f t="shared" si="23"/>
        <v>0.55978260869565222</v>
      </c>
      <c r="CR1512" s="52" t="s">
        <v>28938</v>
      </c>
    </row>
    <row r="1513" spans="81:96">
      <c r="CC1513" s="52">
        <v>1512</v>
      </c>
      <c r="CD1513" s="53" t="s">
        <v>31146</v>
      </c>
      <c r="CE1513" s="53" t="s">
        <v>31147</v>
      </c>
      <c r="CF1513" s="54">
        <v>921</v>
      </c>
      <c r="CG1513" s="54">
        <v>3.1160000000000001</v>
      </c>
      <c r="CH1513" s="54">
        <v>3.25</v>
      </c>
      <c r="CI1513" s="54">
        <v>0.53700000000000003</v>
      </c>
      <c r="CJ1513" s="54">
        <v>54</v>
      </c>
      <c r="CK1513" s="54">
        <v>2.9</v>
      </c>
      <c r="CL1513" s="54">
        <v>6.2899999999999996E-3</v>
      </c>
      <c r="CM1513" s="54">
        <v>1.4570000000000001</v>
      </c>
      <c r="CN1513" s="53" t="s">
        <v>31055</v>
      </c>
      <c r="CO1513" s="54">
        <v>103</v>
      </c>
      <c r="CP1513" s="54">
        <v>184</v>
      </c>
      <c r="CQ1513" s="55">
        <f t="shared" si="23"/>
        <v>0.55978260869565222</v>
      </c>
      <c r="CR1513" s="52" t="s">
        <v>28938</v>
      </c>
    </row>
    <row r="1514" spans="81:96">
      <c r="CC1514" s="52">
        <v>1513</v>
      </c>
      <c r="CD1514" s="53" t="s">
        <v>31148</v>
      </c>
      <c r="CE1514" s="53" t="s">
        <v>31149</v>
      </c>
      <c r="CF1514" s="54">
        <v>4254</v>
      </c>
      <c r="CG1514" s="54">
        <v>3.0539999999999998</v>
      </c>
      <c r="CH1514" s="54">
        <v>2.4870000000000001</v>
      </c>
      <c r="CI1514" s="54">
        <v>0.745</v>
      </c>
      <c r="CJ1514" s="54">
        <v>110</v>
      </c>
      <c r="CK1514" s="54">
        <v>6.7</v>
      </c>
      <c r="CL1514" s="54">
        <v>6.2300000000000003E-3</v>
      </c>
      <c r="CM1514" s="54">
        <v>0.63700000000000001</v>
      </c>
      <c r="CN1514" s="53" t="s">
        <v>31055</v>
      </c>
      <c r="CO1514" s="54">
        <v>105</v>
      </c>
      <c r="CP1514" s="54">
        <v>184</v>
      </c>
      <c r="CQ1514" s="55">
        <f t="shared" si="23"/>
        <v>0.57065217391304346</v>
      </c>
      <c r="CR1514" s="52" t="s">
        <v>28938</v>
      </c>
    </row>
    <row r="1515" spans="81:96">
      <c r="CC1515" s="52">
        <v>1514</v>
      </c>
      <c r="CD1515" s="53" t="s">
        <v>31150</v>
      </c>
      <c r="CE1515" s="53" t="s">
        <v>31151</v>
      </c>
      <c r="CF1515" s="54">
        <v>795</v>
      </c>
      <c r="CG1515" s="54">
        <v>3.0329999999999999</v>
      </c>
      <c r="CH1515" s="54">
        <v>3.0880000000000001</v>
      </c>
      <c r="CI1515" s="54">
        <v>0.40600000000000003</v>
      </c>
      <c r="CJ1515" s="54">
        <v>64</v>
      </c>
      <c r="CK1515" s="54">
        <v>3</v>
      </c>
      <c r="CL1515" s="54">
        <v>5.2599999999999999E-3</v>
      </c>
      <c r="CM1515" s="54">
        <v>1.33</v>
      </c>
      <c r="CN1515" s="53" t="s">
        <v>31055</v>
      </c>
      <c r="CO1515" s="54">
        <v>106</v>
      </c>
      <c r="CP1515" s="54">
        <v>184</v>
      </c>
      <c r="CQ1515" s="55">
        <f t="shared" si="23"/>
        <v>0.57608695652173914</v>
      </c>
      <c r="CR1515" s="52" t="s">
        <v>28938</v>
      </c>
    </row>
    <row r="1516" spans="81:96">
      <c r="CC1516" s="52">
        <v>1515</v>
      </c>
      <c r="CD1516" s="53" t="s">
        <v>31152</v>
      </c>
      <c r="CE1516" s="53" t="s">
        <v>31153</v>
      </c>
      <c r="CF1516" s="54">
        <v>876</v>
      </c>
      <c r="CG1516" s="54">
        <v>3.032</v>
      </c>
      <c r="CH1516" s="54">
        <v>2.8170000000000002</v>
      </c>
      <c r="CI1516" s="54">
        <v>0.439</v>
      </c>
      <c r="CJ1516" s="54">
        <v>41</v>
      </c>
      <c r="CK1516" s="54">
        <v>4.2</v>
      </c>
      <c r="CL1516" s="54">
        <v>2.0400000000000001E-3</v>
      </c>
      <c r="CM1516" s="54">
        <v>0.63500000000000001</v>
      </c>
      <c r="CN1516" s="53" t="s">
        <v>31055</v>
      </c>
      <c r="CO1516" s="54">
        <v>107</v>
      </c>
      <c r="CP1516" s="54">
        <v>184</v>
      </c>
      <c r="CQ1516" s="55">
        <f t="shared" si="23"/>
        <v>0.58152173913043481</v>
      </c>
      <c r="CR1516" s="52" t="s">
        <v>28938</v>
      </c>
    </row>
    <row r="1517" spans="81:96">
      <c r="CC1517" s="52">
        <v>1516</v>
      </c>
      <c r="CD1517" s="53" t="s">
        <v>31154</v>
      </c>
      <c r="CE1517" s="53" t="s">
        <v>31155</v>
      </c>
      <c r="CF1517" s="54">
        <v>2026</v>
      </c>
      <c r="CG1517" s="54">
        <v>2.9820000000000002</v>
      </c>
      <c r="CH1517" s="54">
        <v>2.4540000000000002</v>
      </c>
      <c r="CI1517" s="54">
        <v>0.57599999999999996</v>
      </c>
      <c r="CJ1517" s="54">
        <v>99</v>
      </c>
      <c r="CK1517" s="54">
        <v>5.5</v>
      </c>
      <c r="CL1517" s="54">
        <v>4.47E-3</v>
      </c>
      <c r="CM1517" s="54">
        <v>0.66600000000000004</v>
      </c>
      <c r="CN1517" s="53" t="s">
        <v>31055</v>
      </c>
      <c r="CO1517" s="54">
        <v>108</v>
      </c>
      <c r="CP1517" s="54">
        <v>184</v>
      </c>
      <c r="CQ1517" s="55">
        <f t="shared" si="23"/>
        <v>0.58695652173913049</v>
      </c>
      <c r="CR1517" s="52" t="s">
        <v>28938</v>
      </c>
    </row>
    <row r="1518" spans="81:96">
      <c r="CC1518" s="52">
        <v>1517</v>
      </c>
      <c r="CD1518" s="53" t="s">
        <v>29834</v>
      </c>
      <c r="CE1518" s="53" t="s">
        <v>29835</v>
      </c>
      <c r="CF1518" s="54">
        <v>3240</v>
      </c>
      <c r="CG1518" s="54">
        <v>2.9279999999999999</v>
      </c>
      <c r="CH1518" s="54">
        <v>3.0910000000000002</v>
      </c>
      <c r="CI1518" s="54">
        <v>0.79800000000000004</v>
      </c>
      <c r="CJ1518" s="54">
        <v>94</v>
      </c>
      <c r="CK1518" s="54">
        <v>5.5</v>
      </c>
      <c r="CL1518" s="54">
        <v>8.1899999999999994E-3</v>
      </c>
      <c r="CM1518" s="54">
        <v>0.94199999999999995</v>
      </c>
      <c r="CN1518" s="53" t="s">
        <v>31055</v>
      </c>
      <c r="CO1518" s="54">
        <v>109</v>
      </c>
      <c r="CP1518" s="54">
        <v>184</v>
      </c>
      <c r="CQ1518" s="55">
        <f t="shared" si="23"/>
        <v>0.59239130434782605</v>
      </c>
      <c r="CR1518" s="52" t="s">
        <v>28938</v>
      </c>
    </row>
    <row r="1519" spans="81:96">
      <c r="CC1519" s="52">
        <v>1518</v>
      </c>
      <c r="CD1519" s="53" t="s">
        <v>25317</v>
      </c>
      <c r="CE1519" s="53" t="s">
        <v>25315</v>
      </c>
      <c r="CF1519" s="54">
        <v>4086</v>
      </c>
      <c r="CG1519" s="54">
        <v>2.875</v>
      </c>
      <c r="CH1519" s="54">
        <v>2.871</v>
      </c>
      <c r="CI1519" s="54">
        <v>0.33600000000000002</v>
      </c>
      <c r="CJ1519" s="54">
        <v>351</v>
      </c>
      <c r="CK1519" s="54">
        <v>3.7</v>
      </c>
      <c r="CL1519" s="54">
        <v>1.112E-2</v>
      </c>
      <c r="CM1519" s="54">
        <v>0.69899999999999995</v>
      </c>
      <c r="CN1519" s="53" t="s">
        <v>31055</v>
      </c>
      <c r="CO1519" s="54">
        <v>110</v>
      </c>
      <c r="CP1519" s="54">
        <v>184</v>
      </c>
      <c r="CQ1519" s="55">
        <f t="shared" si="23"/>
        <v>0.59782608695652173</v>
      </c>
      <c r="CR1519" s="52" t="s">
        <v>28938</v>
      </c>
    </row>
    <row r="1520" spans="81:96">
      <c r="CC1520" s="52">
        <v>1519</v>
      </c>
      <c r="CD1520" s="53" t="s">
        <v>31156</v>
      </c>
      <c r="CE1520" s="53" t="s">
        <v>31157</v>
      </c>
      <c r="CF1520" s="54">
        <v>4005</v>
      </c>
      <c r="CG1520" s="54">
        <v>2.8050000000000002</v>
      </c>
      <c r="CH1520" s="54">
        <v>2.802</v>
      </c>
      <c r="CI1520" s="54">
        <v>0.42</v>
      </c>
      <c r="CJ1520" s="54">
        <v>69</v>
      </c>
      <c r="CK1520" s="54">
        <v>8.6999999999999993</v>
      </c>
      <c r="CL1520" s="54">
        <v>8.5100000000000002E-3</v>
      </c>
      <c r="CM1520" s="54">
        <v>1.153</v>
      </c>
      <c r="CN1520" s="53" t="s">
        <v>31055</v>
      </c>
      <c r="CO1520" s="54">
        <v>111</v>
      </c>
      <c r="CP1520" s="54">
        <v>184</v>
      </c>
      <c r="CQ1520" s="55">
        <f t="shared" si="23"/>
        <v>0.60326086956521741</v>
      </c>
      <c r="CR1520" s="52" t="s">
        <v>28938</v>
      </c>
    </row>
    <row r="1521" spans="81:96">
      <c r="CC1521" s="52">
        <v>1520</v>
      </c>
      <c r="CD1521" s="53" t="s">
        <v>31041</v>
      </c>
      <c r="CE1521" s="53" t="s">
        <v>31042</v>
      </c>
      <c r="CF1521" s="54">
        <v>1388</v>
      </c>
      <c r="CG1521" s="54">
        <v>2.7679999999999998</v>
      </c>
      <c r="CH1521" s="54">
        <v>3.44</v>
      </c>
      <c r="CI1521" s="54">
        <v>0.61399999999999999</v>
      </c>
      <c r="CJ1521" s="54">
        <v>70</v>
      </c>
      <c r="CK1521" s="54">
        <v>3.3</v>
      </c>
      <c r="CL1521" s="54">
        <v>5.8100000000000001E-3</v>
      </c>
      <c r="CM1521" s="54">
        <v>0.93500000000000005</v>
      </c>
      <c r="CN1521" s="53" t="s">
        <v>31055</v>
      </c>
      <c r="CO1521" s="54">
        <v>112</v>
      </c>
      <c r="CP1521" s="54">
        <v>184</v>
      </c>
      <c r="CQ1521" s="55">
        <f t="shared" si="23"/>
        <v>0.60869565217391308</v>
      </c>
      <c r="CR1521" s="52" t="s">
        <v>28938</v>
      </c>
    </row>
    <row r="1522" spans="81:96">
      <c r="CC1522" s="52">
        <v>1521</v>
      </c>
      <c r="CD1522" s="53" t="s">
        <v>8659</v>
      </c>
      <c r="CE1522" s="53" t="s">
        <v>8657</v>
      </c>
      <c r="CF1522" s="54">
        <v>2717</v>
      </c>
      <c r="CG1522" s="54">
        <v>2.7629999999999999</v>
      </c>
      <c r="CH1522" s="54">
        <v>2.9260000000000002</v>
      </c>
      <c r="CI1522" s="54">
        <v>0.53800000000000003</v>
      </c>
      <c r="CJ1522" s="54">
        <v>93</v>
      </c>
      <c r="CK1522" s="54">
        <v>5.2</v>
      </c>
      <c r="CL1522" s="54">
        <v>6.9499999999999996E-3</v>
      </c>
      <c r="CM1522" s="54">
        <v>0.80400000000000005</v>
      </c>
      <c r="CN1522" s="53" t="s">
        <v>31055</v>
      </c>
      <c r="CO1522" s="54">
        <v>113</v>
      </c>
      <c r="CP1522" s="54">
        <v>184</v>
      </c>
      <c r="CQ1522" s="55">
        <f t="shared" si="23"/>
        <v>0.61413043478260865</v>
      </c>
      <c r="CR1522" s="52" t="s">
        <v>28938</v>
      </c>
    </row>
    <row r="1523" spans="81:96">
      <c r="CC1523" s="52">
        <v>1522</v>
      </c>
      <c r="CD1523" s="53" t="s">
        <v>31158</v>
      </c>
      <c r="CE1523" s="53" t="s">
        <v>31159</v>
      </c>
      <c r="CF1523" s="54">
        <v>4207</v>
      </c>
      <c r="CG1523" s="54">
        <v>2.7450000000000001</v>
      </c>
      <c r="CH1523" s="54">
        <v>3.4249999999999998</v>
      </c>
      <c r="CI1523" s="54">
        <v>0.46300000000000002</v>
      </c>
      <c r="CJ1523" s="54">
        <v>95</v>
      </c>
      <c r="CK1523" s="54">
        <v>6.9</v>
      </c>
      <c r="CL1523" s="54">
        <v>7.0600000000000003E-3</v>
      </c>
      <c r="CM1523" s="54">
        <v>0.96399999999999997</v>
      </c>
      <c r="CN1523" s="53" t="s">
        <v>31055</v>
      </c>
      <c r="CO1523" s="54">
        <v>114</v>
      </c>
      <c r="CP1523" s="54">
        <v>184</v>
      </c>
      <c r="CQ1523" s="55">
        <f t="shared" si="23"/>
        <v>0.61956521739130432</v>
      </c>
      <c r="CR1523" s="52" t="s">
        <v>28938</v>
      </c>
    </row>
    <row r="1524" spans="81:96">
      <c r="CC1524" s="52">
        <v>1523</v>
      </c>
      <c r="CD1524" s="53" t="s">
        <v>31160</v>
      </c>
      <c r="CE1524" s="53" t="s">
        <v>31161</v>
      </c>
      <c r="CF1524" s="54">
        <v>1296</v>
      </c>
      <c r="CG1524" s="54">
        <v>2.677</v>
      </c>
      <c r="CH1524" s="54">
        <v>2.4820000000000002</v>
      </c>
      <c r="CI1524" s="54">
        <v>0.34599999999999997</v>
      </c>
      <c r="CJ1524" s="54">
        <v>26</v>
      </c>
      <c r="CK1524" s="54">
        <v>7.7</v>
      </c>
      <c r="CL1524" s="54">
        <v>1.8699999999999999E-3</v>
      </c>
      <c r="CM1524" s="54">
        <v>0.61</v>
      </c>
      <c r="CN1524" s="53" t="s">
        <v>31055</v>
      </c>
      <c r="CO1524" s="54">
        <v>115</v>
      </c>
      <c r="CP1524" s="54">
        <v>184</v>
      </c>
      <c r="CQ1524" s="55">
        <f t="shared" si="23"/>
        <v>0.625</v>
      </c>
      <c r="CR1524" s="52" t="s">
        <v>28938</v>
      </c>
    </row>
    <row r="1525" spans="81:96">
      <c r="CC1525" s="52">
        <v>1524</v>
      </c>
      <c r="CD1525" s="53" t="s">
        <v>30131</v>
      </c>
      <c r="CE1525" s="53" t="s">
        <v>30132</v>
      </c>
      <c r="CF1525" s="54">
        <v>7066</v>
      </c>
      <c r="CG1525" s="54">
        <v>2.6640000000000001</v>
      </c>
      <c r="CH1525" s="54">
        <v>2.7170000000000001</v>
      </c>
      <c r="CI1525" s="54">
        <v>0.59299999999999997</v>
      </c>
      <c r="CJ1525" s="54">
        <v>150</v>
      </c>
      <c r="CK1525" s="54">
        <v>6.1</v>
      </c>
      <c r="CL1525" s="54">
        <v>1.512E-2</v>
      </c>
      <c r="CM1525" s="54">
        <v>0.76400000000000001</v>
      </c>
      <c r="CN1525" s="53" t="s">
        <v>31055</v>
      </c>
      <c r="CO1525" s="54">
        <v>116</v>
      </c>
      <c r="CP1525" s="54">
        <v>184</v>
      </c>
      <c r="CQ1525" s="55">
        <f t="shared" si="23"/>
        <v>0.63043478260869568</v>
      </c>
      <c r="CR1525" s="52" t="s">
        <v>28938</v>
      </c>
    </row>
    <row r="1526" spans="81:96">
      <c r="CC1526" s="52">
        <v>1525</v>
      </c>
      <c r="CD1526" s="53" t="s">
        <v>26639</v>
      </c>
      <c r="CE1526" s="53" t="s">
        <v>26645</v>
      </c>
      <c r="CF1526" s="54">
        <v>3611</v>
      </c>
      <c r="CG1526" s="54">
        <v>2.6509999999999998</v>
      </c>
      <c r="CH1526" s="54">
        <v>2.7229999999999999</v>
      </c>
      <c r="CI1526" s="54">
        <v>0.58899999999999997</v>
      </c>
      <c r="CJ1526" s="54">
        <v>124</v>
      </c>
      <c r="CK1526" s="54" t="s">
        <v>28918</v>
      </c>
      <c r="CL1526" s="54">
        <v>5.0000000000000001E-3</v>
      </c>
      <c r="CM1526" s="54">
        <v>0.69199999999999995</v>
      </c>
      <c r="CN1526" s="53" t="s">
        <v>31055</v>
      </c>
      <c r="CO1526" s="54">
        <v>117</v>
      </c>
      <c r="CP1526" s="54">
        <v>184</v>
      </c>
      <c r="CQ1526" s="55">
        <f t="shared" si="23"/>
        <v>0.63586956521739135</v>
      </c>
      <c r="CR1526" s="52" t="s">
        <v>28938</v>
      </c>
    </row>
    <row r="1527" spans="81:96">
      <c r="CC1527" s="52">
        <v>1526</v>
      </c>
      <c r="CD1527" s="53" t="s">
        <v>31162</v>
      </c>
      <c r="CE1527" s="53" t="s">
        <v>31163</v>
      </c>
      <c r="CF1527" s="54">
        <v>1743</v>
      </c>
      <c r="CG1527" s="54">
        <v>2.637</v>
      </c>
      <c r="CH1527" s="54">
        <v>2.319</v>
      </c>
      <c r="CI1527" s="54">
        <v>0.3</v>
      </c>
      <c r="CJ1527" s="54">
        <v>80</v>
      </c>
      <c r="CK1527" s="54">
        <v>9.1</v>
      </c>
      <c r="CL1527" s="54">
        <v>3.3999999999999998E-3</v>
      </c>
      <c r="CM1527" s="54">
        <v>0.75900000000000001</v>
      </c>
      <c r="CN1527" s="53" t="s">
        <v>31055</v>
      </c>
      <c r="CO1527" s="54">
        <v>118</v>
      </c>
      <c r="CP1527" s="54">
        <v>184</v>
      </c>
      <c r="CQ1527" s="55">
        <f t="shared" si="23"/>
        <v>0.64130434782608692</v>
      </c>
      <c r="CR1527" s="52" t="s">
        <v>28938</v>
      </c>
    </row>
    <row r="1528" spans="81:96">
      <c r="CC1528" s="52">
        <v>1527</v>
      </c>
      <c r="CD1528" s="53" t="s">
        <v>30151</v>
      </c>
      <c r="CE1528" s="53" t="s">
        <v>30152</v>
      </c>
      <c r="CF1528" s="54">
        <v>5362</v>
      </c>
      <c r="CG1528" s="54">
        <v>2.5270000000000001</v>
      </c>
      <c r="CH1528" s="54">
        <v>2.6059999999999999</v>
      </c>
      <c r="CI1528" s="54">
        <v>0.45700000000000002</v>
      </c>
      <c r="CJ1528" s="54">
        <v>92</v>
      </c>
      <c r="CK1528" s="54" t="s">
        <v>28918</v>
      </c>
      <c r="CL1528" s="54">
        <v>6.0800000000000003E-3</v>
      </c>
      <c r="CM1528" s="54">
        <v>0.82499999999999996</v>
      </c>
      <c r="CN1528" s="53" t="s">
        <v>31055</v>
      </c>
      <c r="CO1528" s="54">
        <v>119</v>
      </c>
      <c r="CP1528" s="54">
        <v>184</v>
      </c>
      <c r="CQ1528" s="55">
        <f t="shared" si="23"/>
        <v>0.64673913043478259</v>
      </c>
      <c r="CR1528" s="52" t="s">
        <v>28938</v>
      </c>
    </row>
    <row r="1529" spans="81:96">
      <c r="CC1529" s="52">
        <v>1528</v>
      </c>
      <c r="CD1529" s="53" t="s">
        <v>31164</v>
      </c>
      <c r="CE1529" s="53" t="s">
        <v>31165</v>
      </c>
      <c r="CF1529" s="54">
        <v>3224</v>
      </c>
      <c r="CG1529" s="54">
        <v>2.5059999999999998</v>
      </c>
      <c r="CH1529" s="54">
        <v>2.1339999999999999</v>
      </c>
      <c r="CI1529" s="54">
        <v>0.52700000000000002</v>
      </c>
      <c r="CJ1529" s="54">
        <v>112</v>
      </c>
      <c r="CK1529" s="54">
        <v>6.6</v>
      </c>
      <c r="CL1529" s="54">
        <v>5.9100000000000003E-3</v>
      </c>
      <c r="CM1529" s="54">
        <v>0.55200000000000005</v>
      </c>
      <c r="CN1529" s="53" t="s">
        <v>31055</v>
      </c>
      <c r="CO1529" s="54">
        <v>120</v>
      </c>
      <c r="CP1529" s="54">
        <v>184</v>
      </c>
      <c r="CQ1529" s="55">
        <f t="shared" si="23"/>
        <v>0.65217391304347827</v>
      </c>
      <c r="CR1529" s="52" t="s">
        <v>28938</v>
      </c>
    </row>
    <row r="1530" spans="81:96">
      <c r="CC1530" s="52">
        <v>1529</v>
      </c>
      <c r="CD1530" s="53" t="s">
        <v>31166</v>
      </c>
      <c r="CE1530" s="53" t="s">
        <v>31167</v>
      </c>
      <c r="CF1530" s="54">
        <v>961</v>
      </c>
      <c r="CG1530" s="54">
        <v>2.48</v>
      </c>
      <c r="CH1530" s="54">
        <v>2.1680000000000001</v>
      </c>
      <c r="CI1530" s="54">
        <v>0.65</v>
      </c>
      <c r="CJ1530" s="54">
        <v>20</v>
      </c>
      <c r="CK1530" s="54">
        <v>6.6</v>
      </c>
      <c r="CL1530" s="54">
        <v>1.64E-3</v>
      </c>
      <c r="CM1530" s="54">
        <v>0.54500000000000004</v>
      </c>
      <c r="CN1530" s="53" t="s">
        <v>31055</v>
      </c>
      <c r="CO1530" s="54">
        <v>121</v>
      </c>
      <c r="CP1530" s="54">
        <v>184</v>
      </c>
      <c r="CQ1530" s="55">
        <f t="shared" si="23"/>
        <v>0.65760869565217395</v>
      </c>
      <c r="CR1530" s="52" t="s">
        <v>28938</v>
      </c>
    </row>
    <row r="1531" spans="81:96">
      <c r="CC1531" s="52">
        <v>1530</v>
      </c>
      <c r="CD1531" s="53" t="s">
        <v>30161</v>
      </c>
      <c r="CE1531" s="53" t="s">
        <v>30162</v>
      </c>
      <c r="CF1531" s="54">
        <v>4646</v>
      </c>
      <c r="CG1531" s="54">
        <v>2.4569999999999999</v>
      </c>
      <c r="CH1531" s="54">
        <v>2.407</v>
      </c>
      <c r="CI1531" s="54">
        <v>1.4470000000000001</v>
      </c>
      <c r="CJ1531" s="54">
        <v>114</v>
      </c>
      <c r="CK1531" s="54" t="s">
        <v>28918</v>
      </c>
      <c r="CL1531" s="54">
        <v>5.1500000000000001E-3</v>
      </c>
      <c r="CM1531" s="54">
        <v>0.72599999999999998</v>
      </c>
      <c r="CN1531" s="53" t="s">
        <v>31055</v>
      </c>
      <c r="CO1531" s="54">
        <v>122</v>
      </c>
      <c r="CP1531" s="54">
        <v>184</v>
      </c>
      <c r="CQ1531" s="55">
        <f t="shared" si="23"/>
        <v>0.66304347826086951</v>
      </c>
      <c r="CR1531" s="52" t="s">
        <v>28938</v>
      </c>
    </row>
    <row r="1532" spans="81:96">
      <c r="CC1532" s="52">
        <v>1531</v>
      </c>
      <c r="CD1532" s="53" t="s">
        <v>31168</v>
      </c>
      <c r="CE1532" s="53" t="s">
        <v>31169</v>
      </c>
      <c r="CF1532" s="54">
        <v>1795</v>
      </c>
      <c r="CG1532" s="54">
        <v>2.4409999999999998</v>
      </c>
      <c r="CH1532" s="54">
        <v>1.9890000000000001</v>
      </c>
      <c r="CI1532" s="54">
        <v>0.48099999999999998</v>
      </c>
      <c r="CJ1532" s="54">
        <v>27</v>
      </c>
      <c r="CK1532" s="54">
        <v>9.6999999999999993</v>
      </c>
      <c r="CL1532" s="54">
        <v>2.0100000000000001E-3</v>
      </c>
      <c r="CM1532" s="54">
        <v>0.67800000000000005</v>
      </c>
      <c r="CN1532" s="53" t="s">
        <v>31055</v>
      </c>
      <c r="CO1532" s="54">
        <v>123</v>
      </c>
      <c r="CP1532" s="54">
        <v>184</v>
      </c>
      <c r="CQ1532" s="55">
        <f t="shared" si="23"/>
        <v>0.66847826086956519</v>
      </c>
      <c r="CR1532" s="52" t="s">
        <v>28938</v>
      </c>
    </row>
    <row r="1533" spans="81:96">
      <c r="CC1533" s="52">
        <v>1532</v>
      </c>
      <c r="CD1533" s="53" t="s">
        <v>31170</v>
      </c>
      <c r="CE1533" s="53" t="s">
        <v>31171</v>
      </c>
      <c r="CF1533" s="54">
        <v>2018</v>
      </c>
      <c r="CG1533" s="54">
        <v>2.42</v>
      </c>
      <c r="CH1533" s="54">
        <v>2.1160000000000001</v>
      </c>
      <c r="CI1533" s="54">
        <v>1.206</v>
      </c>
      <c r="CJ1533" s="54">
        <v>63</v>
      </c>
      <c r="CK1533" s="54">
        <v>6.7</v>
      </c>
      <c r="CL1533" s="54">
        <v>4.7999999999999996E-3</v>
      </c>
      <c r="CM1533" s="54">
        <v>0.83199999999999996</v>
      </c>
      <c r="CN1533" s="53" t="s">
        <v>31055</v>
      </c>
      <c r="CO1533" s="54">
        <v>124</v>
      </c>
      <c r="CP1533" s="54">
        <v>184</v>
      </c>
      <c r="CQ1533" s="55">
        <f t="shared" si="23"/>
        <v>0.67391304347826086</v>
      </c>
      <c r="CR1533" s="52" t="s">
        <v>28938</v>
      </c>
    </row>
    <row r="1534" spans="81:96">
      <c r="CC1534" s="52">
        <v>1533</v>
      </c>
      <c r="CD1534" s="53" t="s">
        <v>30165</v>
      </c>
      <c r="CE1534" s="53" t="s">
        <v>30166</v>
      </c>
      <c r="CF1534" s="54">
        <v>508</v>
      </c>
      <c r="CG1534" s="54">
        <v>2.4140000000000001</v>
      </c>
      <c r="CH1534" s="54">
        <v>1.9830000000000001</v>
      </c>
      <c r="CI1534" s="54">
        <v>0.69199999999999995</v>
      </c>
      <c r="CJ1534" s="54">
        <v>26</v>
      </c>
      <c r="CK1534" s="54">
        <v>7.5</v>
      </c>
      <c r="CL1534" s="54">
        <v>4.0999999999999999E-4</v>
      </c>
      <c r="CM1534" s="54">
        <v>0.44400000000000001</v>
      </c>
      <c r="CN1534" s="53" t="s">
        <v>31055</v>
      </c>
      <c r="CO1534" s="54">
        <v>125</v>
      </c>
      <c r="CP1534" s="54">
        <v>184</v>
      </c>
      <c r="CQ1534" s="55">
        <f t="shared" si="23"/>
        <v>0.67934782608695654</v>
      </c>
      <c r="CR1534" s="52" t="s">
        <v>28938</v>
      </c>
    </row>
    <row r="1535" spans="81:96">
      <c r="CC1535" s="52">
        <v>1534</v>
      </c>
      <c r="CD1535" s="53" t="s">
        <v>21039</v>
      </c>
      <c r="CE1535" s="53" t="s">
        <v>21037</v>
      </c>
      <c r="CF1535" s="54">
        <v>10903</v>
      </c>
      <c r="CG1535" s="54">
        <v>2.3929999999999998</v>
      </c>
      <c r="CH1535" s="54">
        <v>2.367</v>
      </c>
      <c r="CI1535" s="54">
        <v>0.79200000000000004</v>
      </c>
      <c r="CJ1535" s="54">
        <v>385</v>
      </c>
      <c r="CK1535" s="54">
        <v>7.3</v>
      </c>
      <c r="CL1535" s="54">
        <v>1.7680000000000001E-2</v>
      </c>
      <c r="CM1535" s="54">
        <v>0.59699999999999998</v>
      </c>
      <c r="CN1535" s="53" t="s">
        <v>31055</v>
      </c>
      <c r="CO1535" s="54">
        <v>126</v>
      </c>
      <c r="CP1535" s="54">
        <v>184</v>
      </c>
      <c r="CQ1535" s="55">
        <f t="shared" si="23"/>
        <v>0.68478260869565222</v>
      </c>
      <c r="CR1535" s="52" t="s">
        <v>28938</v>
      </c>
    </row>
    <row r="1536" spans="81:96">
      <c r="CC1536" s="52">
        <v>1535</v>
      </c>
      <c r="CD1536" s="53" t="s">
        <v>30171</v>
      </c>
      <c r="CE1536" s="53" t="s">
        <v>30172</v>
      </c>
      <c r="CF1536" s="54">
        <v>2012</v>
      </c>
      <c r="CG1536" s="54">
        <v>2.3769999999999998</v>
      </c>
      <c r="CH1536" s="54">
        <v>2.6840000000000002</v>
      </c>
      <c r="CI1536" s="54">
        <v>0.05</v>
      </c>
      <c r="CJ1536" s="54">
        <v>20</v>
      </c>
      <c r="CK1536" s="54" t="s">
        <v>28918</v>
      </c>
      <c r="CL1536" s="54">
        <v>3.2000000000000002E-3</v>
      </c>
      <c r="CM1536" s="54">
        <v>0.79700000000000004</v>
      </c>
      <c r="CN1536" s="53" t="s">
        <v>31055</v>
      </c>
      <c r="CO1536" s="54">
        <v>127</v>
      </c>
      <c r="CP1536" s="54">
        <v>184</v>
      </c>
      <c r="CQ1536" s="55">
        <f t="shared" si="23"/>
        <v>0.69021739130434778</v>
      </c>
      <c r="CR1536" s="52" t="s">
        <v>28938</v>
      </c>
    </row>
    <row r="1537" spans="81:96">
      <c r="CC1537" s="52">
        <v>1536</v>
      </c>
      <c r="CD1537" s="53" t="s">
        <v>31172</v>
      </c>
      <c r="CE1537" s="53" t="s">
        <v>31173</v>
      </c>
      <c r="CF1537" s="54">
        <v>4444</v>
      </c>
      <c r="CG1537" s="54">
        <v>2.3740000000000001</v>
      </c>
      <c r="CH1537" s="54">
        <v>2.7570000000000001</v>
      </c>
      <c r="CI1537" s="54">
        <v>0.46800000000000003</v>
      </c>
      <c r="CJ1537" s="54">
        <v>77</v>
      </c>
      <c r="CK1537" s="54">
        <v>7.3</v>
      </c>
      <c r="CL1537" s="54">
        <v>7.5799999999999999E-3</v>
      </c>
      <c r="CM1537" s="54">
        <v>0.83099999999999996</v>
      </c>
      <c r="CN1537" s="53" t="s">
        <v>31055</v>
      </c>
      <c r="CO1537" s="54">
        <v>128</v>
      </c>
      <c r="CP1537" s="54">
        <v>184</v>
      </c>
      <c r="CQ1537" s="55">
        <f t="shared" si="23"/>
        <v>0.69565217391304346</v>
      </c>
      <c r="CR1537" s="52" t="s">
        <v>28938</v>
      </c>
    </row>
    <row r="1538" spans="81:96">
      <c r="CC1538" s="52">
        <v>1537</v>
      </c>
      <c r="CD1538" s="53" t="s">
        <v>31174</v>
      </c>
      <c r="CE1538" s="53" t="s">
        <v>31175</v>
      </c>
      <c r="CF1538" s="54">
        <v>3267</v>
      </c>
      <c r="CG1538" s="54">
        <v>2.347</v>
      </c>
      <c r="CH1538" s="54">
        <v>2.27</v>
      </c>
      <c r="CI1538" s="54">
        <v>0.54300000000000004</v>
      </c>
      <c r="CJ1538" s="54">
        <v>105</v>
      </c>
      <c r="CK1538" s="54">
        <v>6.5</v>
      </c>
      <c r="CL1538" s="54">
        <v>6.1399999999999996E-3</v>
      </c>
      <c r="CM1538" s="54">
        <v>0.58899999999999997</v>
      </c>
      <c r="CN1538" s="53" t="s">
        <v>31055</v>
      </c>
      <c r="CO1538" s="54">
        <v>129</v>
      </c>
      <c r="CP1538" s="54">
        <v>184</v>
      </c>
      <c r="CQ1538" s="55">
        <f t="shared" ref="CQ1538:CQ1601" si="24">CO1538/CP1538</f>
        <v>0.70108695652173914</v>
      </c>
      <c r="CR1538" s="52" t="s">
        <v>28938</v>
      </c>
    </row>
    <row r="1539" spans="81:96">
      <c r="CC1539" s="52">
        <v>1538</v>
      </c>
      <c r="CD1539" s="53" t="s">
        <v>30175</v>
      </c>
      <c r="CE1539" s="53" t="s">
        <v>30176</v>
      </c>
      <c r="CF1539" s="54">
        <v>3396</v>
      </c>
      <c r="CG1539" s="54">
        <v>2.3460000000000001</v>
      </c>
      <c r="CH1539" s="54">
        <v>2.895</v>
      </c>
      <c r="CI1539" s="54">
        <v>0.50800000000000001</v>
      </c>
      <c r="CJ1539" s="54">
        <v>63</v>
      </c>
      <c r="CK1539" s="54">
        <v>8.6</v>
      </c>
      <c r="CL1539" s="54">
        <v>5.1999999999999998E-3</v>
      </c>
      <c r="CM1539" s="54">
        <v>0.81899999999999995</v>
      </c>
      <c r="CN1539" s="53" t="s">
        <v>31055</v>
      </c>
      <c r="CO1539" s="54">
        <v>130</v>
      </c>
      <c r="CP1539" s="54">
        <v>184</v>
      </c>
      <c r="CQ1539" s="55">
        <f t="shared" si="24"/>
        <v>0.70652173913043481</v>
      </c>
      <c r="CR1539" s="52" t="s">
        <v>28938</v>
      </c>
    </row>
    <row r="1540" spans="81:96">
      <c r="CC1540" s="52">
        <v>1539</v>
      </c>
      <c r="CD1540" s="53" t="s">
        <v>31176</v>
      </c>
      <c r="CE1540" s="53" t="s">
        <v>31177</v>
      </c>
      <c r="CF1540" s="54">
        <v>1800</v>
      </c>
      <c r="CG1540" s="54">
        <v>2.3410000000000002</v>
      </c>
      <c r="CH1540" s="54">
        <v>2.9359999999999999</v>
      </c>
      <c r="CI1540" s="54">
        <v>0.13600000000000001</v>
      </c>
      <c r="CJ1540" s="54">
        <v>44</v>
      </c>
      <c r="CK1540" s="54">
        <v>5.6</v>
      </c>
      <c r="CL1540" s="54">
        <v>5.0099999999999997E-3</v>
      </c>
      <c r="CM1540" s="54">
        <v>0.92</v>
      </c>
      <c r="CN1540" s="53" t="s">
        <v>31055</v>
      </c>
      <c r="CO1540" s="54">
        <v>131</v>
      </c>
      <c r="CP1540" s="54">
        <v>184</v>
      </c>
      <c r="CQ1540" s="55">
        <f t="shared" si="24"/>
        <v>0.71195652173913049</v>
      </c>
      <c r="CR1540" s="52" t="s">
        <v>28938</v>
      </c>
    </row>
    <row r="1541" spans="81:96">
      <c r="CC1541" s="52">
        <v>1540</v>
      </c>
      <c r="CD1541" s="53" t="s">
        <v>30185</v>
      </c>
      <c r="CE1541" s="53" t="s">
        <v>30186</v>
      </c>
      <c r="CF1541" s="54">
        <v>813</v>
      </c>
      <c r="CG1541" s="54">
        <v>2.2770000000000001</v>
      </c>
      <c r="CH1541" s="54">
        <v>1.883</v>
      </c>
      <c r="CI1541" s="54">
        <v>0.38400000000000001</v>
      </c>
      <c r="CJ1541" s="54">
        <v>73</v>
      </c>
      <c r="CK1541" s="54">
        <v>5.0999999999999996</v>
      </c>
      <c r="CL1541" s="54">
        <v>1.56E-3</v>
      </c>
      <c r="CM1541" s="54">
        <v>0.42499999999999999</v>
      </c>
      <c r="CN1541" s="53" t="s">
        <v>31055</v>
      </c>
      <c r="CO1541" s="54">
        <v>132</v>
      </c>
      <c r="CP1541" s="54">
        <v>184</v>
      </c>
      <c r="CQ1541" s="55">
        <f t="shared" si="24"/>
        <v>0.71739130434782605</v>
      </c>
      <c r="CR1541" s="52" t="s">
        <v>28938</v>
      </c>
    </row>
    <row r="1542" spans="81:96">
      <c r="CC1542" s="52">
        <v>1541</v>
      </c>
      <c r="CD1542" s="53" t="s">
        <v>31043</v>
      </c>
      <c r="CE1542" s="53" t="s">
        <v>31044</v>
      </c>
      <c r="CF1542" s="54">
        <v>746</v>
      </c>
      <c r="CG1542" s="54">
        <v>2.2120000000000002</v>
      </c>
      <c r="CH1542" s="54">
        <v>2.4279999999999999</v>
      </c>
      <c r="CI1542" s="54">
        <v>0.51900000000000002</v>
      </c>
      <c r="CJ1542" s="54">
        <v>54</v>
      </c>
      <c r="CK1542" s="54">
        <v>4.3</v>
      </c>
      <c r="CL1542" s="54">
        <v>1.9499999999999999E-3</v>
      </c>
      <c r="CM1542" s="54">
        <v>0.57199999999999995</v>
      </c>
      <c r="CN1542" s="53" t="s">
        <v>31055</v>
      </c>
      <c r="CO1542" s="54">
        <v>133</v>
      </c>
      <c r="CP1542" s="54">
        <v>184</v>
      </c>
      <c r="CQ1542" s="55">
        <f t="shared" si="24"/>
        <v>0.72282608695652173</v>
      </c>
      <c r="CR1542" s="52" t="s">
        <v>28938</v>
      </c>
    </row>
    <row r="1543" spans="81:96">
      <c r="CC1543" s="52">
        <v>1542</v>
      </c>
      <c r="CD1543" s="53" t="s">
        <v>16720</v>
      </c>
      <c r="CE1543" s="53" t="s">
        <v>16727</v>
      </c>
      <c r="CF1543" s="54">
        <v>2077</v>
      </c>
      <c r="CG1543" s="54">
        <v>2.2080000000000002</v>
      </c>
      <c r="CH1543" s="54">
        <v>2.109</v>
      </c>
      <c r="CI1543" s="54">
        <v>0.56399999999999995</v>
      </c>
      <c r="CJ1543" s="54">
        <v>241</v>
      </c>
      <c r="CK1543" s="54">
        <v>3</v>
      </c>
      <c r="CL1543" s="54">
        <v>4.6699999999999997E-3</v>
      </c>
      <c r="CM1543" s="54">
        <v>0.5</v>
      </c>
      <c r="CN1543" s="53" t="s">
        <v>31055</v>
      </c>
      <c r="CO1543" s="54">
        <v>134</v>
      </c>
      <c r="CP1543" s="54">
        <v>184</v>
      </c>
      <c r="CQ1543" s="55">
        <f t="shared" si="24"/>
        <v>0.72826086956521741</v>
      </c>
      <c r="CR1543" s="52" t="s">
        <v>28938</v>
      </c>
    </row>
    <row r="1544" spans="81:96">
      <c r="CC1544" s="52">
        <v>1543</v>
      </c>
      <c r="CD1544" s="53" t="s">
        <v>30200</v>
      </c>
      <c r="CE1544" s="53" t="s">
        <v>30201</v>
      </c>
      <c r="CF1544" s="54">
        <v>2652</v>
      </c>
      <c r="CG1544" s="54">
        <v>2.1520000000000001</v>
      </c>
      <c r="CH1544" s="54">
        <v>2.3109999999999999</v>
      </c>
      <c r="CI1544" s="54">
        <v>0.19</v>
      </c>
      <c r="CJ1544" s="54">
        <v>63</v>
      </c>
      <c r="CK1544" s="54">
        <v>9</v>
      </c>
      <c r="CL1544" s="54">
        <v>4.3400000000000001E-3</v>
      </c>
      <c r="CM1544" s="54">
        <v>0.75800000000000001</v>
      </c>
      <c r="CN1544" s="53" t="s">
        <v>31055</v>
      </c>
      <c r="CO1544" s="54">
        <v>135</v>
      </c>
      <c r="CP1544" s="54">
        <v>184</v>
      </c>
      <c r="CQ1544" s="55">
        <f t="shared" si="24"/>
        <v>0.73369565217391308</v>
      </c>
      <c r="CR1544" s="52" t="s">
        <v>28938</v>
      </c>
    </row>
    <row r="1545" spans="81:96">
      <c r="CC1545" s="52">
        <v>1544</v>
      </c>
      <c r="CD1545" s="53" t="s">
        <v>29312</v>
      </c>
      <c r="CE1545" s="53" t="s">
        <v>29313</v>
      </c>
      <c r="CF1545" s="54">
        <v>2067</v>
      </c>
      <c r="CG1545" s="54">
        <v>2.137</v>
      </c>
      <c r="CH1545" s="54">
        <v>2.0569999999999999</v>
      </c>
      <c r="CI1545" s="54">
        <v>0.04</v>
      </c>
      <c r="CJ1545" s="54">
        <v>25</v>
      </c>
      <c r="CK1545" s="54">
        <v>6.8</v>
      </c>
      <c r="CL1545" s="54">
        <v>4.2199999999999998E-3</v>
      </c>
      <c r="CM1545" s="54">
        <v>0.58199999999999996</v>
      </c>
      <c r="CN1545" s="53" t="s">
        <v>31055</v>
      </c>
      <c r="CO1545" s="54">
        <v>136</v>
      </c>
      <c r="CP1545" s="54">
        <v>184</v>
      </c>
      <c r="CQ1545" s="55">
        <f t="shared" si="24"/>
        <v>0.73913043478260865</v>
      </c>
      <c r="CR1545" s="52" t="s">
        <v>28938</v>
      </c>
    </row>
    <row r="1546" spans="81:96">
      <c r="CC1546" s="52">
        <v>1545</v>
      </c>
      <c r="CD1546" s="53" t="s">
        <v>31178</v>
      </c>
      <c r="CE1546" s="53" t="s">
        <v>31179</v>
      </c>
      <c r="CF1546" s="54">
        <v>3770</v>
      </c>
      <c r="CG1546" s="54">
        <v>2.137</v>
      </c>
      <c r="CH1546" s="54">
        <v>2.0390000000000001</v>
      </c>
      <c r="CI1546" s="54">
        <v>1.448</v>
      </c>
      <c r="CJ1546" s="54">
        <v>125</v>
      </c>
      <c r="CK1546" s="54">
        <v>7.9</v>
      </c>
      <c r="CL1546" s="54">
        <v>4.5100000000000001E-3</v>
      </c>
      <c r="CM1546" s="54">
        <v>0.47799999999999998</v>
      </c>
      <c r="CN1546" s="53" t="s">
        <v>31055</v>
      </c>
      <c r="CO1546" s="54">
        <v>136</v>
      </c>
      <c r="CP1546" s="54">
        <v>184</v>
      </c>
      <c r="CQ1546" s="55">
        <f t="shared" si="24"/>
        <v>0.73913043478260865</v>
      </c>
      <c r="CR1546" s="52" t="s">
        <v>28938</v>
      </c>
    </row>
    <row r="1547" spans="81:96">
      <c r="CC1547" s="52">
        <v>1546</v>
      </c>
      <c r="CD1547" s="53" t="s">
        <v>31180</v>
      </c>
      <c r="CE1547" s="53" t="s">
        <v>31181</v>
      </c>
      <c r="CF1547" s="54">
        <v>4113</v>
      </c>
      <c r="CG1547" s="54">
        <v>2.0960000000000001</v>
      </c>
      <c r="CH1547" s="54">
        <v>2.145</v>
      </c>
      <c r="CI1547" s="54">
        <v>0.58499999999999996</v>
      </c>
      <c r="CJ1547" s="54">
        <v>147</v>
      </c>
      <c r="CK1547" s="54">
        <v>7.1</v>
      </c>
      <c r="CL1547" s="54">
        <v>7.2399999999999999E-3</v>
      </c>
      <c r="CM1547" s="54">
        <v>0.59599999999999997</v>
      </c>
      <c r="CN1547" s="53" t="s">
        <v>31055</v>
      </c>
      <c r="CO1547" s="54">
        <v>138</v>
      </c>
      <c r="CP1547" s="54">
        <v>184</v>
      </c>
      <c r="CQ1547" s="55">
        <f t="shared" si="24"/>
        <v>0.75</v>
      </c>
      <c r="CR1547" s="52" t="s">
        <v>28953</v>
      </c>
    </row>
    <row r="1548" spans="81:96">
      <c r="CC1548" s="52">
        <v>1547</v>
      </c>
      <c r="CD1548" s="53" t="s">
        <v>19176</v>
      </c>
      <c r="CE1548" s="53" t="s">
        <v>19174</v>
      </c>
      <c r="CF1548" s="54">
        <v>3014</v>
      </c>
      <c r="CG1548" s="54">
        <v>2.09</v>
      </c>
      <c r="CH1548" s="54">
        <v>2.274</v>
      </c>
      <c r="CI1548" s="54">
        <v>0.31900000000000001</v>
      </c>
      <c r="CJ1548" s="54">
        <v>119</v>
      </c>
      <c r="CK1548" s="54">
        <v>5.2</v>
      </c>
      <c r="CL1548" s="54">
        <v>7.7400000000000004E-3</v>
      </c>
      <c r="CM1548" s="54">
        <v>0.64800000000000002</v>
      </c>
      <c r="CN1548" s="53" t="s">
        <v>31055</v>
      </c>
      <c r="CO1548" s="54">
        <v>139</v>
      </c>
      <c r="CP1548" s="54">
        <v>184</v>
      </c>
      <c r="CQ1548" s="55">
        <f t="shared" si="24"/>
        <v>0.75543478260869568</v>
      </c>
      <c r="CR1548" s="52" t="s">
        <v>28953</v>
      </c>
    </row>
    <row r="1549" spans="81:96">
      <c r="CC1549" s="52">
        <v>1548</v>
      </c>
      <c r="CD1549" s="53" t="s">
        <v>31182</v>
      </c>
      <c r="CE1549" s="53" t="s">
        <v>31183</v>
      </c>
      <c r="CF1549" s="54">
        <v>1322</v>
      </c>
      <c r="CG1549" s="54">
        <v>2.0859999999999999</v>
      </c>
      <c r="CH1549" s="54">
        <v>1.8420000000000001</v>
      </c>
      <c r="CI1549" s="54">
        <v>0.4</v>
      </c>
      <c r="CJ1549" s="54">
        <v>20</v>
      </c>
      <c r="CK1549" s="54" t="s">
        <v>28918</v>
      </c>
      <c r="CL1549" s="54">
        <v>1.57E-3</v>
      </c>
      <c r="CM1549" s="54">
        <v>0.59799999999999998</v>
      </c>
      <c r="CN1549" s="53" t="s">
        <v>31055</v>
      </c>
      <c r="CO1549" s="54">
        <v>140</v>
      </c>
      <c r="CP1549" s="54">
        <v>184</v>
      </c>
      <c r="CQ1549" s="55">
        <f t="shared" si="24"/>
        <v>0.76086956521739135</v>
      </c>
      <c r="CR1549" s="52" t="s">
        <v>28953</v>
      </c>
    </row>
    <row r="1550" spans="81:96">
      <c r="CC1550" s="52">
        <v>1549</v>
      </c>
      <c r="CD1550" s="53" t="s">
        <v>28544</v>
      </c>
      <c r="CE1550" s="53" t="s">
        <v>28542</v>
      </c>
      <c r="CF1550" s="54">
        <v>3000</v>
      </c>
      <c r="CG1550" s="54">
        <v>2.0550000000000002</v>
      </c>
      <c r="CH1550" s="54">
        <v>2.089</v>
      </c>
      <c r="CI1550" s="54">
        <v>0.32700000000000001</v>
      </c>
      <c r="CJ1550" s="54">
        <v>104</v>
      </c>
      <c r="CK1550" s="54">
        <v>7.2</v>
      </c>
      <c r="CL1550" s="54">
        <v>4.62E-3</v>
      </c>
      <c r="CM1550" s="54">
        <v>0.47899999999999998</v>
      </c>
      <c r="CN1550" s="53" t="s">
        <v>31055</v>
      </c>
      <c r="CO1550" s="54">
        <v>141</v>
      </c>
      <c r="CP1550" s="54">
        <v>184</v>
      </c>
      <c r="CQ1550" s="55">
        <f t="shared" si="24"/>
        <v>0.76630434782608692</v>
      </c>
      <c r="CR1550" s="52" t="s">
        <v>28953</v>
      </c>
    </row>
    <row r="1551" spans="81:96">
      <c r="CC1551" s="52">
        <v>1550</v>
      </c>
      <c r="CD1551" s="53" t="s">
        <v>31184</v>
      </c>
      <c r="CE1551" s="53" t="s">
        <v>31185</v>
      </c>
      <c r="CF1551" s="54">
        <v>808</v>
      </c>
      <c r="CG1551" s="54">
        <v>2.0419999999999998</v>
      </c>
      <c r="CH1551" s="54">
        <v>1.6870000000000001</v>
      </c>
      <c r="CI1551" s="54">
        <v>0.97699999999999998</v>
      </c>
      <c r="CJ1551" s="54">
        <v>44</v>
      </c>
      <c r="CK1551" s="54">
        <v>6</v>
      </c>
      <c r="CL1551" s="54">
        <v>1.0399999999999999E-3</v>
      </c>
      <c r="CM1551" s="54">
        <v>0.30599999999999999</v>
      </c>
      <c r="CN1551" s="53" t="s">
        <v>31055</v>
      </c>
      <c r="CO1551" s="54">
        <v>142</v>
      </c>
      <c r="CP1551" s="54">
        <v>184</v>
      </c>
      <c r="CQ1551" s="55">
        <f t="shared" si="24"/>
        <v>0.77173913043478259</v>
      </c>
      <c r="CR1551" s="52" t="s">
        <v>28953</v>
      </c>
    </row>
    <row r="1552" spans="81:96">
      <c r="CC1552" s="52">
        <v>1551</v>
      </c>
      <c r="CD1552" s="53" t="s">
        <v>30218</v>
      </c>
      <c r="CE1552" s="53" t="s">
        <v>30219</v>
      </c>
      <c r="CF1552" s="54">
        <v>1957</v>
      </c>
      <c r="CG1552" s="54">
        <v>2.0049999999999999</v>
      </c>
      <c r="CH1552" s="54">
        <v>1.93</v>
      </c>
      <c r="CI1552" s="54">
        <v>0.42899999999999999</v>
      </c>
      <c r="CJ1552" s="54">
        <v>91</v>
      </c>
      <c r="CK1552" s="54">
        <v>6.3</v>
      </c>
      <c r="CL1552" s="54">
        <v>3.5300000000000002E-3</v>
      </c>
      <c r="CM1552" s="54">
        <v>0.48399999999999999</v>
      </c>
      <c r="CN1552" s="53" t="s">
        <v>31055</v>
      </c>
      <c r="CO1552" s="54">
        <v>143</v>
      </c>
      <c r="CP1552" s="54">
        <v>184</v>
      </c>
      <c r="CQ1552" s="55">
        <f t="shared" si="24"/>
        <v>0.77717391304347827</v>
      </c>
      <c r="CR1552" s="52" t="s">
        <v>28953</v>
      </c>
    </row>
    <row r="1553" spans="81:96">
      <c r="CC1553" s="52">
        <v>1552</v>
      </c>
      <c r="CD1553" s="53" t="s">
        <v>1067</v>
      </c>
      <c r="CE1553" s="53" t="s">
        <v>1065</v>
      </c>
      <c r="CF1553" s="54">
        <v>3085</v>
      </c>
      <c r="CG1553" s="54">
        <v>2</v>
      </c>
      <c r="CH1553" s="54">
        <v>3.153</v>
      </c>
      <c r="CI1553" s="54">
        <v>0.56200000000000006</v>
      </c>
      <c r="CJ1553" s="54">
        <v>105</v>
      </c>
      <c r="CK1553" s="54">
        <v>7</v>
      </c>
      <c r="CL1553" s="54">
        <v>6.6600000000000001E-3</v>
      </c>
      <c r="CM1553" s="54">
        <v>0.97299999999999998</v>
      </c>
      <c r="CN1553" s="53" t="s">
        <v>31055</v>
      </c>
      <c r="CO1553" s="54">
        <v>144</v>
      </c>
      <c r="CP1553" s="54">
        <v>184</v>
      </c>
      <c r="CQ1553" s="55">
        <f t="shared" si="24"/>
        <v>0.78260869565217395</v>
      </c>
      <c r="CR1553" s="52" t="s">
        <v>28953</v>
      </c>
    </row>
    <row r="1554" spans="81:96">
      <c r="CC1554" s="52">
        <v>1553</v>
      </c>
      <c r="CD1554" s="53" t="s">
        <v>30220</v>
      </c>
      <c r="CE1554" s="53" t="s">
        <v>30221</v>
      </c>
      <c r="CF1554" s="54">
        <v>686</v>
      </c>
      <c r="CG1554" s="54">
        <v>2</v>
      </c>
      <c r="CH1554" s="54">
        <v>2.738</v>
      </c>
      <c r="CI1554" s="54">
        <v>0.2</v>
      </c>
      <c r="CJ1554" s="54">
        <v>5</v>
      </c>
      <c r="CK1554" s="54">
        <v>6.4</v>
      </c>
      <c r="CL1554" s="54">
        <v>1.39E-3</v>
      </c>
      <c r="CM1554" s="54">
        <v>0.82</v>
      </c>
      <c r="CN1554" s="53" t="s">
        <v>31055</v>
      </c>
      <c r="CO1554" s="54">
        <v>144</v>
      </c>
      <c r="CP1554" s="54">
        <v>184</v>
      </c>
      <c r="CQ1554" s="55">
        <f t="shared" si="24"/>
        <v>0.78260869565217395</v>
      </c>
      <c r="CR1554" s="52" t="s">
        <v>28953</v>
      </c>
    </row>
    <row r="1555" spans="81:96">
      <c r="CC1555" s="52">
        <v>1554</v>
      </c>
      <c r="CD1555" s="53" t="s">
        <v>30228</v>
      </c>
      <c r="CE1555" s="53" t="s">
        <v>30229</v>
      </c>
      <c r="CF1555" s="54">
        <v>1210</v>
      </c>
      <c r="CG1555" s="54">
        <v>1.96</v>
      </c>
      <c r="CH1555" s="54">
        <v>2.4390000000000001</v>
      </c>
      <c r="CI1555" s="54">
        <v>0</v>
      </c>
      <c r="CJ1555" s="54">
        <v>10</v>
      </c>
      <c r="CK1555" s="54">
        <v>8.8000000000000007</v>
      </c>
      <c r="CL1555" s="54">
        <v>1.5E-3</v>
      </c>
      <c r="CM1555" s="54">
        <v>0.64</v>
      </c>
      <c r="CN1555" s="53" t="s">
        <v>31055</v>
      </c>
      <c r="CO1555" s="54">
        <v>146</v>
      </c>
      <c r="CP1555" s="54">
        <v>184</v>
      </c>
      <c r="CQ1555" s="55">
        <f t="shared" si="24"/>
        <v>0.79347826086956519</v>
      </c>
      <c r="CR1555" s="52" t="s">
        <v>28953</v>
      </c>
    </row>
    <row r="1556" spans="81:96">
      <c r="CC1556" s="52">
        <v>1555</v>
      </c>
      <c r="CD1556" s="53" t="s">
        <v>31186</v>
      </c>
      <c r="CE1556" s="53" t="s">
        <v>31187</v>
      </c>
      <c r="CF1556" s="54">
        <v>7583</v>
      </c>
      <c r="CG1556" s="54">
        <v>1.9590000000000001</v>
      </c>
      <c r="CH1556" s="54">
        <v>2.589</v>
      </c>
      <c r="CI1556" s="54">
        <v>0.32300000000000001</v>
      </c>
      <c r="CJ1556" s="54">
        <v>65</v>
      </c>
      <c r="CK1556" s="54" t="s">
        <v>28918</v>
      </c>
      <c r="CL1556" s="54">
        <v>5.9800000000000001E-3</v>
      </c>
      <c r="CM1556" s="54">
        <v>0.80600000000000005</v>
      </c>
      <c r="CN1556" s="53" t="s">
        <v>31055</v>
      </c>
      <c r="CO1556" s="54">
        <v>147</v>
      </c>
      <c r="CP1556" s="54">
        <v>184</v>
      </c>
      <c r="CQ1556" s="55">
        <f t="shared" si="24"/>
        <v>0.79891304347826086</v>
      </c>
      <c r="CR1556" s="52" t="s">
        <v>28953</v>
      </c>
    </row>
    <row r="1557" spans="81:96">
      <c r="CC1557" s="52">
        <v>1556</v>
      </c>
      <c r="CD1557" s="53" t="s">
        <v>3427</v>
      </c>
      <c r="CE1557" s="53" t="s">
        <v>3425</v>
      </c>
      <c r="CF1557" s="54">
        <v>3519</v>
      </c>
      <c r="CG1557" s="54">
        <v>1.9330000000000001</v>
      </c>
      <c r="CH1557" s="54">
        <v>1.7010000000000001</v>
      </c>
      <c r="CI1557" s="54">
        <v>0.44600000000000001</v>
      </c>
      <c r="CJ1557" s="54">
        <v>168</v>
      </c>
      <c r="CK1557" s="54">
        <v>6.9</v>
      </c>
      <c r="CL1557" s="54">
        <v>5.94E-3</v>
      </c>
      <c r="CM1557" s="54">
        <v>0.45100000000000001</v>
      </c>
      <c r="CN1557" s="53" t="s">
        <v>31055</v>
      </c>
      <c r="CO1557" s="54">
        <v>148</v>
      </c>
      <c r="CP1557" s="54">
        <v>184</v>
      </c>
      <c r="CQ1557" s="55">
        <f t="shared" si="24"/>
        <v>0.80434782608695654</v>
      </c>
      <c r="CR1557" s="52" t="s">
        <v>28953</v>
      </c>
    </row>
    <row r="1558" spans="81:96">
      <c r="CC1558" s="52">
        <v>1557</v>
      </c>
      <c r="CD1558" s="53" t="s">
        <v>31188</v>
      </c>
      <c r="CE1558" s="53" t="s">
        <v>31189</v>
      </c>
      <c r="CF1558" s="54">
        <v>3889</v>
      </c>
      <c r="CG1558" s="54">
        <v>1.9239999999999999</v>
      </c>
      <c r="CH1558" s="54">
        <v>1.9319999999999999</v>
      </c>
      <c r="CI1558" s="54">
        <v>0.26800000000000002</v>
      </c>
      <c r="CJ1558" s="54">
        <v>112</v>
      </c>
      <c r="CK1558" s="54">
        <v>9.5</v>
      </c>
      <c r="CL1558" s="54">
        <v>6.3699999999999998E-3</v>
      </c>
      <c r="CM1558" s="54">
        <v>0.54900000000000004</v>
      </c>
      <c r="CN1558" s="53" t="s">
        <v>31055</v>
      </c>
      <c r="CO1558" s="54">
        <v>149</v>
      </c>
      <c r="CP1558" s="54">
        <v>184</v>
      </c>
      <c r="CQ1558" s="55">
        <f t="shared" si="24"/>
        <v>0.80978260869565222</v>
      </c>
      <c r="CR1558" s="52" t="s">
        <v>28953</v>
      </c>
    </row>
    <row r="1559" spans="81:96">
      <c r="CC1559" s="52">
        <v>1558</v>
      </c>
      <c r="CD1559" s="53" t="s">
        <v>29874</v>
      </c>
      <c r="CE1559" s="53" t="s">
        <v>29875</v>
      </c>
      <c r="CF1559" s="54">
        <v>1746</v>
      </c>
      <c r="CG1559" s="54">
        <v>1.8520000000000001</v>
      </c>
      <c r="CH1559" s="54">
        <v>1.8620000000000001</v>
      </c>
      <c r="CI1559" s="54">
        <v>0.622</v>
      </c>
      <c r="CJ1559" s="54">
        <v>45</v>
      </c>
      <c r="CK1559" s="54">
        <v>9.6999999999999993</v>
      </c>
      <c r="CL1559" s="54">
        <v>1.99E-3</v>
      </c>
      <c r="CM1559" s="54">
        <v>0.50700000000000001</v>
      </c>
      <c r="CN1559" s="53" t="s">
        <v>31055</v>
      </c>
      <c r="CO1559" s="54">
        <v>150</v>
      </c>
      <c r="CP1559" s="54">
        <v>184</v>
      </c>
      <c r="CQ1559" s="55">
        <f t="shared" si="24"/>
        <v>0.81521739130434778</v>
      </c>
      <c r="CR1559" s="52" t="s">
        <v>28953</v>
      </c>
    </row>
    <row r="1560" spans="81:96">
      <c r="CC1560" s="52">
        <v>1559</v>
      </c>
      <c r="CD1560" s="53" t="s">
        <v>31190</v>
      </c>
      <c r="CE1560" s="53" t="s">
        <v>31191</v>
      </c>
      <c r="CF1560" s="54">
        <v>1080</v>
      </c>
      <c r="CG1560" s="54">
        <v>1.8149999999999999</v>
      </c>
      <c r="CH1560" s="54">
        <v>1.677</v>
      </c>
      <c r="CI1560" s="54">
        <v>0.52200000000000002</v>
      </c>
      <c r="CJ1560" s="54">
        <v>69</v>
      </c>
      <c r="CK1560" s="54">
        <v>5.6</v>
      </c>
      <c r="CL1560" s="54">
        <v>1.8699999999999999E-3</v>
      </c>
      <c r="CM1560" s="54">
        <v>0.376</v>
      </c>
      <c r="CN1560" s="53" t="s">
        <v>31055</v>
      </c>
      <c r="CO1560" s="54">
        <v>151</v>
      </c>
      <c r="CP1560" s="54">
        <v>184</v>
      </c>
      <c r="CQ1560" s="55">
        <f t="shared" si="24"/>
        <v>0.82065217391304346</v>
      </c>
      <c r="CR1560" s="52" t="s">
        <v>28953</v>
      </c>
    </row>
    <row r="1561" spans="81:96">
      <c r="CC1561" s="52">
        <v>1560</v>
      </c>
      <c r="CD1561" s="53" t="s">
        <v>30704</v>
      </c>
      <c r="CE1561" s="53" t="s">
        <v>30705</v>
      </c>
      <c r="CF1561" s="54">
        <v>1626</v>
      </c>
      <c r="CG1561" s="54">
        <v>1.752</v>
      </c>
      <c r="CH1561" s="54">
        <v>1.9139999999999999</v>
      </c>
      <c r="CI1561" s="54">
        <v>0.38800000000000001</v>
      </c>
      <c r="CJ1561" s="54">
        <v>98</v>
      </c>
      <c r="CK1561" s="54">
        <v>7.2</v>
      </c>
      <c r="CL1561" s="54">
        <v>2.4199999999999998E-3</v>
      </c>
      <c r="CM1561" s="54">
        <v>0.435</v>
      </c>
      <c r="CN1561" s="53" t="s">
        <v>31055</v>
      </c>
      <c r="CO1561" s="54">
        <v>152</v>
      </c>
      <c r="CP1561" s="54">
        <v>184</v>
      </c>
      <c r="CQ1561" s="55">
        <f t="shared" si="24"/>
        <v>0.82608695652173914</v>
      </c>
      <c r="CR1561" s="52" t="s">
        <v>28953</v>
      </c>
    </row>
    <row r="1562" spans="81:96">
      <c r="CC1562" s="52">
        <v>1561</v>
      </c>
      <c r="CD1562" s="53" t="s">
        <v>2924</v>
      </c>
      <c r="CE1562" s="53" t="s">
        <v>2922</v>
      </c>
      <c r="CF1562" s="54">
        <v>1536</v>
      </c>
      <c r="CG1562" s="54">
        <v>1.714</v>
      </c>
      <c r="CH1562" s="54">
        <v>1.7210000000000001</v>
      </c>
      <c r="CI1562" s="54">
        <v>0.34</v>
      </c>
      <c r="CJ1562" s="54">
        <v>200</v>
      </c>
      <c r="CK1562" s="54">
        <v>4.5</v>
      </c>
      <c r="CL1562" s="54">
        <v>3.0400000000000002E-3</v>
      </c>
      <c r="CM1562" s="54">
        <v>0.40200000000000002</v>
      </c>
      <c r="CN1562" s="53" t="s">
        <v>31055</v>
      </c>
      <c r="CO1562" s="54">
        <v>153</v>
      </c>
      <c r="CP1562" s="54">
        <v>184</v>
      </c>
      <c r="CQ1562" s="55">
        <f t="shared" si="24"/>
        <v>0.83152173913043481</v>
      </c>
      <c r="CR1562" s="52" t="s">
        <v>28953</v>
      </c>
    </row>
    <row r="1563" spans="81:96">
      <c r="CC1563" s="52">
        <v>1562</v>
      </c>
      <c r="CD1563" s="53" t="s">
        <v>30246</v>
      </c>
      <c r="CE1563" s="53" t="s">
        <v>30247</v>
      </c>
      <c r="CF1563" s="54">
        <v>1219</v>
      </c>
      <c r="CG1563" s="54">
        <v>1.694</v>
      </c>
      <c r="CH1563" s="54">
        <v>2.5390000000000001</v>
      </c>
      <c r="CI1563" s="54">
        <v>0.56499999999999995</v>
      </c>
      <c r="CJ1563" s="54">
        <v>23</v>
      </c>
      <c r="CK1563" s="54">
        <v>8.1</v>
      </c>
      <c r="CL1563" s="54">
        <v>2.0699999999999998E-3</v>
      </c>
      <c r="CM1563" s="54">
        <v>0.78</v>
      </c>
      <c r="CN1563" s="53" t="s">
        <v>31055</v>
      </c>
      <c r="CO1563" s="54">
        <v>154</v>
      </c>
      <c r="CP1563" s="54">
        <v>184</v>
      </c>
      <c r="CQ1563" s="55">
        <f t="shared" si="24"/>
        <v>0.83695652173913049</v>
      </c>
      <c r="CR1563" s="52" t="s">
        <v>28953</v>
      </c>
    </row>
    <row r="1564" spans="81:96">
      <c r="CC1564" s="52">
        <v>1563</v>
      </c>
      <c r="CD1564" s="53" t="s">
        <v>31192</v>
      </c>
      <c r="CE1564" s="53" t="s">
        <v>31193</v>
      </c>
      <c r="CF1564" s="54">
        <v>1002</v>
      </c>
      <c r="CG1564" s="54">
        <v>1.6839999999999999</v>
      </c>
      <c r="CH1564" s="54">
        <v>1.482</v>
      </c>
      <c r="CI1564" s="54">
        <v>0.222</v>
      </c>
      <c r="CJ1564" s="54">
        <v>9</v>
      </c>
      <c r="CK1564" s="54" t="s">
        <v>28918</v>
      </c>
      <c r="CL1564" s="54">
        <v>7.5000000000000002E-4</v>
      </c>
      <c r="CM1564" s="54">
        <v>0.55600000000000005</v>
      </c>
      <c r="CN1564" s="53" t="s">
        <v>31055</v>
      </c>
      <c r="CO1564" s="54">
        <v>155</v>
      </c>
      <c r="CP1564" s="54">
        <v>184</v>
      </c>
      <c r="CQ1564" s="55">
        <f t="shared" si="24"/>
        <v>0.84239130434782605</v>
      </c>
      <c r="CR1564" s="52" t="s">
        <v>28953</v>
      </c>
    </row>
    <row r="1565" spans="81:96">
      <c r="CC1565" s="52">
        <v>1564</v>
      </c>
      <c r="CD1565" s="53" t="s">
        <v>30248</v>
      </c>
      <c r="CE1565" s="53" t="s">
        <v>30249</v>
      </c>
      <c r="CF1565" s="54">
        <v>2433</v>
      </c>
      <c r="CG1565" s="54">
        <v>1.68</v>
      </c>
      <c r="CH1565" s="54">
        <v>2.1019999999999999</v>
      </c>
      <c r="CI1565" s="54">
        <v>0.25600000000000001</v>
      </c>
      <c r="CJ1565" s="54">
        <v>434</v>
      </c>
      <c r="CK1565" s="54">
        <v>4.8</v>
      </c>
      <c r="CL1565" s="54">
        <v>5.5700000000000003E-3</v>
      </c>
      <c r="CM1565" s="54">
        <v>0.55900000000000005</v>
      </c>
      <c r="CN1565" s="53" t="s">
        <v>31055</v>
      </c>
      <c r="CO1565" s="54">
        <v>156</v>
      </c>
      <c r="CP1565" s="54">
        <v>184</v>
      </c>
      <c r="CQ1565" s="55">
        <f t="shared" si="24"/>
        <v>0.84782608695652173</v>
      </c>
      <c r="CR1565" s="52" t="s">
        <v>28953</v>
      </c>
    </row>
    <row r="1566" spans="81:96">
      <c r="CC1566" s="52">
        <v>1565</v>
      </c>
      <c r="CD1566" s="53" t="s">
        <v>31194</v>
      </c>
      <c r="CE1566" s="53" t="s">
        <v>31195</v>
      </c>
      <c r="CF1566" s="54">
        <v>1926</v>
      </c>
      <c r="CG1566" s="54">
        <v>1.607</v>
      </c>
      <c r="CH1566" s="54">
        <v>1.8859999999999999</v>
      </c>
      <c r="CI1566" s="54">
        <v>0.247</v>
      </c>
      <c r="CJ1566" s="54">
        <v>85</v>
      </c>
      <c r="CK1566" s="54" t="s">
        <v>28918</v>
      </c>
      <c r="CL1566" s="54">
        <v>2.1299999999999999E-3</v>
      </c>
      <c r="CM1566" s="54">
        <v>0.52900000000000003</v>
      </c>
      <c r="CN1566" s="53" t="s">
        <v>31055</v>
      </c>
      <c r="CO1566" s="54">
        <v>157</v>
      </c>
      <c r="CP1566" s="54">
        <v>184</v>
      </c>
      <c r="CQ1566" s="55">
        <f t="shared" si="24"/>
        <v>0.85326086956521741</v>
      </c>
      <c r="CR1566" s="52" t="s">
        <v>28953</v>
      </c>
    </row>
    <row r="1567" spans="81:96">
      <c r="CC1567" s="52">
        <v>1566</v>
      </c>
      <c r="CD1567" s="53" t="s">
        <v>30254</v>
      </c>
      <c r="CE1567" s="53" t="s">
        <v>30255</v>
      </c>
      <c r="CF1567" s="54">
        <v>952</v>
      </c>
      <c r="CG1567" s="54">
        <v>1.593</v>
      </c>
      <c r="CH1567" s="54">
        <v>1.647</v>
      </c>
      <c r="CI1567" s="54">
        <v>0.13300000000000001</v>
      </c>
      <c r="CJ1567" s="54">
        <v>45</v>
      </c>
      <c r="CK1567" s="54">
        <v>8.1999999999999993</v>
      </c>
      <c r="CL1567" s="54">
        <v>1.4599999999999999E-3</v>
      </c>
      <c r="CM1567" s="54">
        <v>0.42199999999999999</v>
      </c>
      <c r="CN1567" s="53" t="s">
        <v>31055</v>
      </c>
      <c r="CO1567" s="54">
        <v>158</v>
      </c>
      <c r="CP1567" s="54">
        <v>184</v>
      </c>
      <c r="CQ1567" s="55">
        <f t="shared" si="24"/>
        <v>0.85869565217391308</v>
      </c>
      <c r="CR1567" s="52" t="s">
        <v>28953</v>
      </c>
    </row>
    <row r="1568" spans="81:96">
      <c r="CC1568" s="52">
        <v>1567</v>
      </c>
      <c r="CD1568" s="53" t="s">
        <v>31196</v>
      </c>
      <c r="CE1568" s="53" t="s">
        <v>31197</v>
      </c>
      <c r="CF1568" s="54">
        <v>2909</v>
      </c>
      <c r="CG1568" s="54">
        <v>1.5609999999999999</v>
      </c>
      <c r="CH1568" s="54">
        <v>1.764</v>
      </c>
      <c r="CI1568" s="54">
        <v>0.39</v>
      </c>
      <c r="CJ1568" s="54">
        <v>82</v>
      </c>
      <c r="CK1568" s="54">
        <v>7.9</v>
      </c>
      <c r="CL1568" s="54">
        <v>4.3099999999999996E-3</v>
      </c>
      <c r="CM1568" s="54">
        <v>0.53400000000000003</v>
      </c>
      <c r="CN1568" s="53" t="s">
        <v>31055</v>
      </c>
      <c r="CO1568" s="54">
        <v>159</v>
      </c>
      <c r="CP1568" s="54">
        <v>184</v>
      </c>
      <c r="CQ1568" s="55">
        <f t="shared" si="24"/>
        <v>0.86413043478260865</v>
      </c>
      <c r="CR1568" s="52" t="s">
        <v>28953</v>
      </c>
    </row>
    <row r="1569" spans="81:96">
      <c r="CC1569" s="52">
        <v>1568</v>
      </c>
      <c r="CD1569" s="53" t="s">
        <v>31198</v>
      </c>
      <c r="CE1569" s="53" t="s">
        <v>31199</v>
      </c>
      <c r="CF1569" s="54">
        <v>909</v>
      </c>
      <c r="CG1569" s="54">
        <v>1.4810000000000001</v>
      </c>
      <c r="CH1569" s="54">
        <v>1.504</v>
      </c>
      <c r="CI1569" s="54">
        <v>1.111</v>
      </c>
      <c r="CJ1569" s="54">
        <v>45</v>
      </c>
      <c r="CK1569" s="54">
        <v>5.8</v>
      </c>
      <c r="CL1569" s="54">
        <v>1.4499999999999999E-3</v>
      </c>
      <c r="CM1569" s="54">
        <v>0.32800000000000001</v>
      </c>
      <c r="CN1569" s="53" t="s">
        <v>31055</v>
      </c>
      <c r="CO1569" s="54">
        <v>160</v>
      </c>
      <c r="CP1569" s="54">
        <v>184</v>
      </c>
      <c r="CQ1569" s="55">
        <f t="shared" si="24"/>
        <v>0.86956521739130432</v>
      </c>
      <c r="CR1569" s="52" t="s">
        <v>28953</v>
      </c>
    </row>
    <row r="1570" spans="81:96">
      <c r="CC1570" s="52">
        <v>1569</v>
      </c>
      <c r="CD1570" s="53" t="s">
        <v>30718</v>
      </c>
      <c r="CE1570" s="53" t="s">
        <v>30719</v>
      </c>
      <c r="CF1570" s="54">
        <v>882</v>
      </c>
      <c r="CG1570" s="54">
        <v>1.444</v>
      </c>
      <c r="CH1570" s="54">
        <v>1.3859999999999999</v>
      </c>
      <c r="CI1570" s="54">
        <v>0.2</v>
      </c>
      <c r="CJ1570" s="54">
        <v>75</v>
      </c>
      <c r="CK1570" s="54">
        <v>7.7</v>
      </c>
      <c r="CL1570" s="54">
        <v>1.08E-3</v>
      </c>
      <c r="CM1570" s="54">
        <v>0.28299999999999997</v>
      </c>
      <c r="CN1570" s="53" t="s">
        <v>31055</v>
      </c>
      <c r="CO1570" s="54">
        <v>161</v>
      </c>
      <c r="CP1570" s="54">
        <v>184</v>
      </c>
      <c r="CQ1570" s="55">
        <f t="shared" si="24"/>
        <v>0.875</v>
      </c>
      <c r="CR1570" s="52" t="s">
        <v>28953</v>
      </c>
    </row>
    <row r="1571" spans="81:96">
      <c r="CC1571" s="52">
        <v>1570</v>
      </c>
      <c r="CD1571" s="53" t="s">
        <v>31200</v>
      </c>
      <c r="CE1571" s="53" t="s">
        <v>31201</v>
      </c>
      <c r="CF1571" s="54">
        <v>3078</v>
      </c>
      <c r="CG1571" s="54">
        <v>1.421</v>
      </c>
      <c r="CH1571" s="54">
        <v>1.6819999999999999</v>
      </c>
      <c r="CI1571" s="54">
        <v>0.23699999999999999</v>
      </c>
      <c r="CJ1571" s="54">
        <v>114</v>
      </c>
      <c r="CK1571" s="54">
        <v>7.6</v>
      </c>
      <c r="CL1571" s="54">
        <v>5.6699999999999997E-3</v>
      </c>
      <c r="CM1571" s="54">
        <v>0.67200000000000004</v>
      </c>
      <c r="CN1571" s="53" t="s">
        <v>31055</v>
      </c>
      <c r="CO1571" s="54">
        <v>162</v>
      </c>
      <c r="CP1571" s="54">
        <v>184</v>
      </c>
      <c r="CQ1571" s="55">
        <f t="shared" si="24"/>
        <v>0.88043478260869568</v>
      </c>
      <c r="CR1571" s="52" t="s">
        <v>28953</v>
      </c>
    </row>
    <row r="1572" spans="81:96">
      <c r="CC1572" s="52">
        <v>1571</v>
      </c>
      <c r="CD1572" s="53" t="s">
        <v>12698</v>
      </c>
      <c r="CE1572" s="53" t="s">
        <v>12707</v>
      </c>
      <c r="CF1572" s="54">
        <v>766</v>
      </c>
      <c r="CG1572" s="54">
        <v>1.4159999999999999</v>
      </c>
      <c r="CH1572" s="54">
        <v>1.323</v>
      </c>
      <c r="CI1572" s="54">
        <v>0.16200000000000001</v>
      </c>
      <c r="CJ1572" s="54">
        <v>68</v>
      </c>
      <c r="CK1572" s="54">
        <v>8</v>
      </c>
      <c r="CL1572" s="54">
        <v>1.33E-3</v>
      </c>
      <c r="CM1572" s="54">
        <v>0.37</v>
      </c>
      <c r="CN1572" s="53" t="s">
        <v>31055</v>
      </c>
      <c r="CO1572" s="54">
        <v>163</v>
      </c>
      <c r="CP1572" s="54">
        <v>184</v>
      </c>
      <c r="CQ1572" s="55">
        <f t="shared" si="24"/>
        <v>0.88586956521739135</v>
      </c>
      <c r="CR1572" s="52" t="s">
        <v>28953</v>
      </c>
    </row>
    <row r="1573" spans="81:96">
      <c r="CC1573" s="52">
        <v>1572</v>
      </c>
      <c r="CD1573" s="53" t="s">
        <v>31202</v>
      </c>
      <c r="CE1573" s="53" t="s">
        <v>31203</v>
      </c>
      <c r="CF1573" s="54">
        <v>1312</v>
      </c>
      <c r="CG1573" s="54">
        <v>1.407</v>
      </c>
      <c r="CH1573" s="54">
        <v>1.8360000000000001</v>
      </c>
      <c r="CI1573" s="54">
        <v>0.26100000000000001</v>
      </c>
      <c r="CJ1573" s="54">
        <v>46</v>
      </c>
      <c r="CK1573" s="54">
        <v>7.3</v>
      </c>
      <c r="CL1573" s="54">
        <v>2.3700000000000001E-3</v>
      </c>
      <c r="CM1573" s="54">
        <v>0.54300000000000004</v>
      </c>
      <c r="CN1573" s="53" t="s">
        <v>31055</v>
      </c>
      <c r="CO1573" s="54">
        <v>164</v>
      </c>
      <c r="CP1573" s="54">
        <v>184</v>
      </c>
      <c r="CQ1573" s="55">
        <f t="shared" si="24"/>
        <v>0.89130434782608692</v>
      </c>
      <c r="CR1573" s="52" t="s">
        <v>28953</v>
      </c>
    </row>
    <row r="1574" spans="81:96">
      <c r="CC1574" s="52">
        <v>1573</v>
      </c>
      <c r="CD1574" s="53" t="s">
        <v>31204</v>
      </c>
      <c r="CE1574" s="53" t="s">
        <v>31205</v>
      </c>
      <c r="CF1574" s="54">
        <v>327</v>
      </c>
      <c r="CG1574" s="54">
        <v>1.405</v>
      </c>
      <c r="CH1574" s="54">
        <v>1.093</v>
      </c>
      <c r="CI1574" s="54">
        <v>0.66700000000000004</v>
      </c>
      <c r="CJ1574" s="54">
        <v>21</v>
      </c>
      <c r="CK1574" s="54">
        <v>8.8000000000000007</v>
      </c>
      <c r="CL1574" s="54">
        <v>4.2999999999999999E-4</v>
      </c>
      <c r="CM1574" s="54">
        <v>0.27900000000000003</v>
      </c>
      <c r="CN1574" s="53" t="s">
        <v>31055</v>
      </c>
      <c r="CO1574" s="54">
        <v>165</v>
      </c>
      <c r="CP1574" s="54">
        <v>184</v>
      </c>
      <c r="CQ1574" s="55">
        <f t="shared" si="24"/>
        <v>0.89673913043478259</v>
      </c>
      <c r="CR1574" s="52" t="s">
        <v>28953</v>
      </c>
    </row>
    <row r="1575" spans="81:96">
      <c r="CC1575" s="52">
        <v>1574</v>
      </c>
      <c r="CD1575" s="53" t="s">
        <v>31206</v>
      </c>
      <c r="CE1575" s="53" t="s">
        <v>31207</v>
      </c>
      <c r="CF1575" s="54">
        <v>383</v>
      </c>
      <c r="CG1575" s="54">
        <v>1.393</v>
      </c>
      <c r="CH1575" s="54">
        <v>1.2390000000000001</v>
      </c>
      <c r="CI1575" s="54">
        <v>6.0999999999999999E-2</v>
      </c>
      <c r="CJ1575" s="54">
        <v>33</v>
      </c>
      <c r="CK1575" s="54">
        <v>6.8</v>
      </c>
      <c r="CL1575" s="54">
        <v>6.0999999999999997E-4</v>
      </c>
      <c r="CM1575" s="54">
        <v>0.27900000000000003</v>
      </c>
      <c r="CN1575" s="53" t="s">
        <v>31055</v>
      </c>
      <c r="CO1575" s="54">
        <v>166</v>
      </c>
      <c r="CP1575" s="54">
        <v>184</v>
      </c>
      <c r="CQ1575" s="55">
        <f t="shared" si="24"/>
        <v>0.90217391304347827</v>
      </c>
      <c r="CR1575" s="52" t="s">
        <v>28953</v>
      </c>
    </row>
    <row r="1576" spans="81:96">
      <c r="CC1576" s="52">
        <v>1575</v>
      </c>
      <c r="CD1576" s="53" t="s">
        <v>30272</v>
      </c>
      <c r="CE1576" s="53" t="s">
        <v>30273</v>
      </c>
      <c r="CF1576" s="54">
        <v>997</v>
      </c>
      <c r="CG1576" s="54">
        <v>1.3640000000000001</v>
      </c>
      <c r="CH1576" s="54">
        <v>1.081</v>
      </c>
      <c r="CI1576" s="54">
        <v>0.21099999999999999</v>
      </c>
      <c r="CJ1576" s="54">
        <v>38</v>
      </c>
      <c r="CK1576" s="54">
        <v>6</v>
      </c>
      <c r="CL1576" s="54">
        <v>1.73E-3</v>
      </c>
      <c r="CM1576" s="54">
        <v>0.24</v>
      </c>
      <c r="CN1576" s="53" t="s">
        <v>31055</v>
      </c>
      <c r="CO1576" s="54">
        <v>167</v>
      </c>
      <c r="CP1576" s="54">
        <v>184</v>
      </c>
      <c r="CQ1576" s="55">
        <f t="shared" si="24"/>
        <v>0.90760869565217395</v>
      </c>
      <c r="CR1576" s="52" t="s">
        <v>28953</v>
      </c>
    </row>
    <row r="1577" spans="81:96">
      <c r="CC1577" s="52">
        <v>1576</v>
      </c>
      <c r="CD1577" s="53" t="s">
        <v>31208</v>
      </c>
      <c r="CE1577" s="53" t="s">
        <v>31209</v>
      </c>
      <c r="CF1577" s="54">
        <v>267</v>
      </c>
      <c r="CG1577" s="54">
        <v>1.34</v>
      </c>
      <c r="CH1577" s="54">
        <v>1.3520000000000001</v>
      </c>
      <c r="CI1577" s="54">
        <v>0.42099999999999999</v>
      </c>
      <c r="CJ1577" s="54">
        <v>57</v>
      </c>
      <c r="CK1577" s="54">
        <v>2.6</v>
      </c>
      <c r="CL1577" s="54">
        <v>6.4999999999999997E-4</v>
      </c>
      <c r="CM1577" s="54">
        <v>0.22900000000000001</v>
      </c>
      <c r="CN1577" s="53" t="s">
        <v>31055</v>
      </c>
      <c r="CO1577" s="54">
        <v>168</v>
      </c>
      <c r="CP1577" s="54">
        <v>184</v>
      </c>
      <c r="CQ1577" s="55">
        <f t="shared" si="24"/>
        <v>0.91304347826086951</v>
      </c>
      <c r="CR1577" s="52" t="s">
        <v>28953</v>
      </c>
    </row>
    <row r="1578" spans="81:96">
      <c r="CC1578" s="52">
        <v>1577</v>
      </c>
      <c r="CD1578" s="53" t="s">
        <v>30591</v>
      </c>
      <c r="CE1578" s="53" t="s">
        <v>30592</v>
      </c>
      <c r="CF1578" s="54">
        <v>469</v>
      </c>
      <c r="CG1578" s="54">
        <v>1.3180000000000001</v>
      </c>
      <c r="CH1578" s="54">
        <v>1.6080000000000001</v>
      </c>
      <c r="CI1578" s="54">
        <v>0.308</v>
      </c>
      <c r="CJ1578" s="54">
        <v>52</v>
      </c>
      <c r="CK1578" s="54">
        <v>4.3</v>
      </c>
      <c r="CL1578" s="54">
        <v>2.2000000000000001E-3</v>
      </c>
      <c r="CM1578" s="54">
        <v>0.58499999999999996</v>
      </c>
      <c r="CN1578" s="53" t="s">
        <v>31055</v>
      </c>
      <c r="CO1578" s="54">
        <v>169</v>
      </c>
      <c r="CP1578" s="54">
        <v>184</v>
      </c>
      <c r="CQ1578" s="55">
        <f t="shared" si="24"/>
        <v>0.91847826086956519</v>
      </c>
      <c r="CR1578" s="52" t="s">
        <v>28953</v>
      </c>
    </row>
    <row r="1579" spans="81:96">
      <c r="CC1579" s="52">
        <v>1578</v>
      </c>
      <c r="CD1579" s="53" t="s">
        <v>1157</v>
      </c>
      <c r="CE1579" s="53" t="s">
        <v>1156</v>
      </c>
      <c r="CF1579" s="54">
        <v>1788</v>
      </c>
      <c r="CG1579" s="54">
        <v>1.252</v>
      </c>
      <c r="CH1579" s="54">
        <v>1.53</v>
      </c>
      <c r="CI1579" s="54">
        <v>0.59399999999999997</v>
      </c>
      <c r="CJ1579" s="54">
        <v>69</v>
      </c>
      <c r="CK1579" s="54" t="s">
        <v>28918</v>
      </c>
      <c r="CL1579" s="54">
        <v>1.6800000000000001E-3</v>
      </c>
      <c r="CM1579" s="54">
        <v>0.39800000000000002</v>
      </c>
      <c r="CN1579" s="53" t="s">
        <v>31055</v>
      </c>
      <c r="CO1579" s="54">
        <v>170</v>
      </c>
      <c r="CP1579" s="54">
        <v>184</v>
      </c>
      <c r="CQ1579" s="55">
        <f t="shared" si="24"/>
        <v>0.92391304347826086</v>
      </c>
      <c r="CR1579" s="52" t="s">
        <v>28953</v>
      </c>
    </row>
    <row r="1580" spans="81:96">
      <c r="CC1580" s="52">
        <v>1579</v>
      </c>
      <c r="CD1580" s="53" t="s">
        <v>31210</v>
      </c>
      <c r="CE1580" s="53" t="s">
        <v>31211</v>
      </c>
      <c r="CF1580" s="54">
        <v>698</v>
      </c>
      <c r="CG1580" s="54">
        <v>1.2450000000000001</v>
      </c>
      <c r="CH1580" s="54">
        <v>1.19</v>
      </c>
      <c r="CI1580" s="54">
        <v>0.20899999999999999</v>
      </c>
      <c r="CJ1580" s="54">
        <v>67</v>
      </c>
      <c r="CK1580" s="54">
        <v>6.1</v>
      </c>
      <c r="CL1580" s="54">
        <v>1.2099999999999999E-3</v>
      </c>
      <c r="CM1580" s="54">
        <v>0.27900000000000003</v>
      </c>
      <c r="CN1580" s="53" t="s">
        <v>31055</v>
      </c>
      <c r="CO1580" s="54">
        <v>171</v>
      </c>
      <c r="CP1580" s="54">
        <v>184</v>
      </c>
      <c r="CQ1580" s="55">
        <f t="shared" si="24"/>
        <v>0.92934782608695654</v>
      </c>
      <c r="CR1580" s="52" t="s">
        <v>28953</v>
      </c>
    </row>
    <row r="1581" spans="81:96">
      <c r="CC1581" s="52">
        <v>1580</v>
      </c>
      <c r="CD1581" s="53" t="s">
        <v>30276</v>
      </c>
      <c r="CE1581" s="53" t="s">
        <v>30277</v>
      </c>
      <c r="CF1581" s="54">
        <v>1679</v>
      </c>
      <c r="CG1581" s="54">
        <v>1.234</v>
      </c>
      <c r="CH1581" s="54">
        <v>1.2</v>
      </c>
      <c r="CI1581" s="54">
        <v>5.1109999999999998</v>
      </c>
      <c r="CJ1581" s="54">
        <v>54</v>
      </c>
      <c r="CK1581" s="54" t="s">
        <v>28918</v>
      </c>
      <c r="CL1581" s="54">
        <v>7.2999999999999996E-4</v>
      </c>
      <c r="CM1581" s="54">
        <v>0.23499999999999999</v>
      </c>
      <c r="CN1581" s="53" t="s">
        <v>31055</v>
      </c>
      <c r="CO1581" s="54">
        <v>172</v>
      </c>
      <c r="CP1581" s="54">
        <v>184</v>
      </c>
      <c r="CQ1581" s="55">
        <f t="shared" si="24"/>
        <v>0.93478260869565222</v>
      </c>
      <c r="CR1581" s="52" t="s">
        <v>28953</v>
      </c>
    </row>
    <row r="1582" spans="81:96">
      <c r="CC1582" s="52">
        <v>1581</v>
      </c>
      <c r="CD1582" s="53" t="s">
        <v>3609</v>
      </c>
      <c r="CE1582" s="53" t="s">
        <v>3607</v>
      </c>
      <c r="CF1582" s="54">
        <v>1798</v>
      </c>
      <c r="CG1582" s="54">
        <v>1.145</v>
      </c>
      <c r="CH1582" s="54">
        <v>1.27</v>
      </c>
      <c r="CI1582" s="54">
        <v>0.193</v>
      </c>
      <c r="CJ1582" s="54">
        <v>114</v>
      </c>
      <c r="CK1582" s="54" t="s">
        <v>28918</v>
      </c>
      <c r="CL1582" s="54">
        <v>2.2599999999999999E-3</v>
      </c>
      <c r="CM1582" s="54">
        <v>0.312</v>
      </c>
      <c r="CN1582" s="53" t="s">
        <v>31055</v>
      </c>
      <c r="CO1582" s="54">
        <v>173</v>
      </c>
      <c r="CP1582" s="54">
        <v>184</v>
      </c>
      <c r="CQ1582" s="55">
        <f t="shared" si="24"/>
        <v>0.94021739130434778</v>
      </c>
      <c r="CR1582" s="52" t="s">
        <v>28953</v>
      </c>
    </row>
    <row r="1583" spans="81:96">
      <c r="CC1583" s="52">
        <v>1582</v>
      </c>
      <c r="CD1583" s="53" t="s">
        <v>31212</v>
      </c>
      <c r="CE1583" s="53" t="s">
        <v>31213</v>
      </c>
      <c r="CF1583" s="54">
        <v>127</v>
      </c>
      <c r="CG1583" s="54">
        <v>1.105</v>
      </c>
      <c r="CH1583" s="54">
        <v>1.034</v>
      </c>
      <c r="CI1583" s="54">
        <v>0.121</v>
      </c>
      <c r="CJ1583" s="54">
        <v>58</v>
      </c>
      <c r="CK1583" s="54">
        <v>2.1</v>
      </c>
      <c r="CL1583" s="54">
        <v>3.8999999999999999E-4</v>
      </c>
      <c r="CM1583" s="54">
        <v>0.21</v>
      </c>
      <c r="CN1583" s="53" t="s">
        <v>31055</v>
      </c>
      <c r="CO1583" s="54">
        <v>174</v>
      </c>
      <c r="CP1583" s="54">
        <v>184</v>
      </c>
      <c r="CQ1583" s="55">
        <f t="shared" si="24"/>
        <v>0.94565217391304346</v>
      </c>
      <c r="CR1583" s="52" t="s">
        <v>28953</v>
      </c>
    </row>
    <row r="1584" spans="81:96">
      <c r="CC1584" s="52">
        <v>1583</v>
      </c>
      <c r="CD1584" s="53" t="s">
        <v>31214</v>
      </c>
      <c r="CE1584" s="53" t="s">
        <v>31215</v>
      </c>
      <c r="CF1584" s="54">
        <v>402</v>
      </c>
      <c r="CG1584" s="54">
        <v>1.0589999999999999</v>
      </c>
      <c r="CH1584" s="54">
        <v>1.4670000000000001</v>
      </c>
      <c r="CI1584" s="54">
        <v>0.24099999999999999</v>
      </c>
      <c r="CJ1584" s="54">
        <v>29</v>
      </c>
      <c r="CK1584" s="54">
        <v>5.2</v>
      </c>
      <c r="CL1584" s="54">
        <v>1.4300000000000001E-3</v>
      </c>
      <c r="CM1584" s="54">
        <v>0.53900000000000003</v>
      </c>
      <c r="CN1584" s="53" t="s">
        <v>31055</v>
      </c>
      <c r="CO1584" s="54">
        <v>175</v>
      </c>
      <c r="CP1584" s="54">
        <v>184</v>
      </c>
      <c r="CQ1584" s="55">
        <f t="shared" si="24"/>
        <v>0.95108695652173914</v>
      </c>
      <c r="CR1584" s="52" t="s">
        <v>28953</v>
      </c>
    </row>
    <row r="1585" spans="81:96">
      <c r="CC1585" s="52">
        <v>1584</v>
      </c>
      <c r="CD1585" s="53" t="s">
        <v>31216</v>
      </c>
      <c r="CE1585" s="53" t="s">
        <v>31217</v>
      </c>
      <c r="CF1585" s="54">
        <v>226</v>
      </c>
      <c r="CG1585" s="54">
        <v>1</v>
      </c>
      <c r="CH1585" s="54">
        <v>1.038</v>
      </c>
      <c r="CI1585" s="54">
        <v>0.17799999999999999</v>
      </c>
      <c r="CJ1585" s="54">
        <v>45</v>
      </c>
      <c r="CK1585" s="54">
        <v>3.4</v>
      </c>
      <c r="CL1585" s="54">
        <v>9.2000000000000003E-4</v>
      </c>
      <c r="CM1585" s="54">
        <v>0.27800000000000002</v>
      </c>
      <c r="CN1585" s="53" t="s">
        <v>31055</v>
      </c>
      <c r="CO1585" s="54">
        <v>176</v>
      </c>
      <c r="CP1585" s="54">
        <v>184</v>
      </c>
      <c r="CQ1585" s="55">
        <f t="shared" si="24"/>
        <v>0.95652173913043481</v>
      </c>
      <c r="CR1585" s="52" t="s">
        <v>28953</v>
      </c>
    </row>
    <row r="1586" spans="81:96">
      <c r="CC1586" s="52">
        <v>1585</v>
      </c>
      <c r="CD1586" s="53" t="s">
        <v>31218</v>
      </c>
      <c r="CE1586" s="53" t="s">
        <v>31219</v>
      </c>
      <c r="CF1586" s="54">
        <v>1879</v>
      </c>
      <c r="CG1586" s="54">
        <v>0.98099999999999998</v>
      </c>
      <c r="CH1586" s="54">
        <v>1.5309999999999999</v>
      </c>
      <c r="CI1586" s="54">
        <v>0.14799999999999999</v>
      </c>
      <c r="CJ1586" s="54">
        <v>88</v>
      </c>
      <c r="CK1586" s="54">
        <v>9.1999999999999993</v>
      </c>
      <c r="CL1586" s="54">
        <v>1.98E-3</v>
      </c>
      <c r="CM1586" s="54">
        <v>0.32600000000000001</v>
      </c>
      <c r="CN1586" s="53" t="s">
        <v>31055</v>
      </c>
      <c r="CO1586" s="54">
        <v>177</v>
      </c>
      <c r="CP1586" s="54">
        <v>184</v>
      </c>
      <c r="CQ1586" s="55">
        <f t="shared" si="24"/>
        <v>0.96195652173913049</v>
      </c>
      <c r="CR1586" s="52" t="s">
        <v>28953</v>
      </c>
    </row>
    <row r="1587" spans="81:96">
      <c r="CC1587" s="52">
        <v>1586</v>
      </c>
      <c r="CD1587" s="53" t="s">
        <v>31220</v>
      </c>
      <c r="CE1587" s="53" t="s">
        <v>31221</v>
      </c>
      <c r="CF1587" s="54">
        <v>274</v>
      </c>
      <c r="CG1587" s="54">
        <v>0.84599999999999997</v>
      </c>
      <c r="CH1587" s="54">
        <v>1.33</v>
      </c>
      <c r="CI1587" s="54">
        <v>2.5999999999999999E-2</v>
      </c>
      <c r="CJ1587" s="54">
        <v>39</v>
      </c>
      <c r="CK1587" s="54" t="s">
        <v>28918</v>
      </c>
      <c r="CL1587" s="54">
        <v>7.7999999999999999E-4</v>
      </c>
      <c r="CM1587" s="54">
        <v>0.48899999999999999</v>
      </c>
      <c r="CN1587" s="53" t="s">
        <v>31055</v>
      </c>
      <c r="CO1587" s="54">
        <v>178</v>
      </c>
      <c r="CP1587" s="54">
        <v>184</v>
      </c>
      <c r="CQ1587" s="55">
        <f t="shared" si="24"/>
        <v>0.96739130434782605</v>
      </c>
      <c r="CR1587" s="52" t="s">
        <v>28953</v>
      </c>
    </row>
    <row r="1588" spans="81:96">
      <c r="CC1588" s="52">
        <v>1587</v>
      </c>
      <c r="CD1588" s="53" t="s">
        <v>31222</v>
      </c>
      <c r="CE1588" s="53" t="s">
        <v>31223</v>
      </c>
      <c r="CF1588" s="54">
        <v>509</v>
      </c>
      <c r="CG1588" s="54">
        <v>0.48799999999999999</v>
      </c>
      <c r="CH1588" s="54">
        <v>0.52</v>
      </c>
      <c r="CI1588" s="54">
        <v>4.1000000000000002E-2</v>
      </c>
      <c r="CJ1588" s="54">
        <v>49</v>
      </c>
      <c r="CK1588" s="54" t="s">
        <v>28918</v>
      </c>
      <c r="CL1588" s="54">
        <v>4.4000000000000002E-4</v>
      </c>
      <c r="CM1588" s="54">
        <v>0.125</v>
      </c>
      <c r="CN1588" s="53" t="s">
        <v>31055</v>
      </c>
      <c r="CO1588" s="54">
        <v>179</v>
      </c>
      <c r="CP1588" s="54">
        <v>184</v>
      </c>
      <c r="CQ1588" s="55">
        <f t="shared" si="24"/>
        <v>0.97282608695652173</v>
      </c>
      <c r="CR1588" s="52" t="s">
        <v>28953</v>
      </c>
    </row>
    <row r="1589" spans="81:96">
      <c r="CC1589" s="52">
        <v>1588</v>
      </c>
      <c r="CD1589" s="53" t="s">
        <v>31224</v>
      </c>
      <c r="CE1589" s="53" t="s">
        <v>31225</v>
      </c>
      <c r="CF1589" s="54">
        <v>99</v>
      </c>
      <c r="CG1589" s="54">
        <v>0.44</v>
      </c>
      <c r="CH1589" s="54">
        <v>0.35499999999999998</v>
      </c>
      <c r="CI1589" s="54">
        <v>0</v>
      </c>
      <c r="CJ1589" s="54">
        <v>54</v>
      </c>
      <c r="CK1589" s="54"/>
      <c r="CL1589" s="54">
        <v>3.3E-4</v>
      </c>
      <c r="CM1589" s="54">
        <v>8.2000000000000003E-2</v>
      </c>
      <c r="CN1589" s="53" t="s">
        <v>31055</v>
      </c>
      <c r="CO1589" s="54">
        <v>180</v>
      </c>
      <c r="CP1589" s="54">
        <v>184</v>
      </c>
      <c r="CQ1589" s="55">
        <f t="shared" si="24"/>
        <v>0.97826086956521741</v>
      </c>
      <c r="CR1589" s="52" t="s">
        <v>28953</v>
      </c>
    </row>
    <row r="1590" spans="81:96">
      <c r="CC1590" s="52">
        <v>1589</v>
      </c>
      <c r="CD1590" s="53" t="s">
        <v>31226</v>
      </c>
      <c r="CE1590" s="53" t="s">
        <v>31227</v>
      </c>
      <c r="CF1590" s="54">
        <v>182</v>
      </c>
      <c r="CG1590" s="54">
        <v>0.30599999999999999</v>
      </c>
      <c r="CH1590" s="54">
        <v>0.28399999999999997</v>
      </c>
      <c r="CI1590" s="54">
        <v>0.38900000000000001</v>
      </c>
      <c r="CJ1590" s="54">
        <v>18</v>
      </c>
      <c r="CK1590" s="54" t="s">
        <v>28918</v>
      </c>
      <c r="CL1590" s="54">
        <v>1.2E-4</v>
      </c>
      <c r="CM1590" s="54">
        <v>7.0000000000000007E-2</v>
      </c>
      <c r="CN1590" s="53" t="s">
        <v>31055</v>
      </c>
      <c r="CO1590" s="54">
        <v>181</v>
      </c>
      <c r="CP1590" s="54">
        <v>184</v>
      </c>
      <c r="CQ1590" s="55">
        <f t="shared" si="24"/>
        <v>0.98369565217391308</v>
      </c>
      <c r="CR1590" s="52" t="s">
        <v>28953</v>
      </c>
    </row>
    <row r="1591" spans="81:96">
      <c r="CC1591" s="52">
        <v>1590</v>
      </c>
      <c r="CD1591" s="53" t="s">
        <v>31228</v>
      </c>
      <c r="CE1591" s="53" t="s">
        <v>31229</v>
      </c>
      <c r="CF1591" s="54">
        <v>397</v>
      </c>
      <c r="CG1591" s="54">
        <v>0.22</v>
      </c>
      <c r="CH1591" s="54">
        <v>0.20499999999999999</v>
      </c>
      <c r="CI1591" s="54">
        <v>8.1000000000000003E-2</v>
      </c>
      <c r="CJ1591" s="54">
        <v>283</v>
      </c>
      <c r="CK1591" s="54">
        <v>3.1</v>
      </c>
      <c r="CL1591" s="54">
        <v>1.17E-3</v>
      </c>
      <c r="CM1591" s="54">
        <v>4.3999999999999997E-2</v>
      </c>
      <c r="CN1591" s="53" t="s">
        <v>31055</v>
      </c>
      <c r="CO1591" s="54">
        <v>182</v>
      </c>
      <c r="CP1591" s="54">
        <v>184</v>
      </c>
      <c r="CQ1591" s="55">
        <f t="shared" si="24"/>
        <v>0.98913043478260865</v>
      </c>
      <c r="CR1591" s="52" t="s">
        <v>28953</v>
      </c>
    </row>
    <row r="1592" spans="81:96">
      <c r="CC1592" s="52">
        <v>1591</v>
      </c>
      <c r="CD1592" s="53" t="s">
        <v>31230</v>
      </c>
      <c r="CE1592" s="53" t="s">
        <v>31231</v>
      </c>
      <c r="CF1592" s="54">
        <v>822</v>
      </c>
      <c r="CG1592" s="54">
        <v>0.20499999999999999</v>
      </c>
      <c r="CH1592" s="54">
        <v>0.42499999999999999</v>
      </c>
      <c r="CI1592" s="54">
        <v>4.5999999999999999E-2</v>
      </c>
      <c r="CJ1592" s="54">
        <v>65</v>
      </c>
      <c r="CK1592" s="54" t="s">
        <v>28918</v>
      </c>
      <c r="CL1592" s="54">
        <v>4.0000000000000002E-4</v>
      </c>
      <c r="CM1592" s="54">
        <v>8.5000000000000006E-2</v>
      </c>
      <c r="CN1592" s="53" t="s">
        <v>31055</v>
      </c>
      <c r="CO1592" s="54">
        <v>183</v>
      </c>
      <c r="CP1592" s="54">
        <v>184</v>
      </c>
      <c r="CQ1592" s="55">
        <f t="shared" si="24"/>
        <v>0.99456521739130432</v>
      </c>
      <c r="CR1592" s="52" t="s">
        <v>28953</v>
      </c>
    </row>
    <row r="1593" spans="81:96">
      <c r="CC1593" s="52">
        <v>1592</v>
      </c>
      <c r="CD1593" s="53" t="s">
        <v>31232</v>
      </c>
      <c r="CE1593" s="53" t="s">
        <v>31233</v>
      </c>
      <c r="CF1593" s="54">
        <v>97</v>
      </c>
      <c r="CG1593" s="54">
        <v>9.4E-2</v>
      </c>
      <c r="CH1593" s="54">
        <v>0.113</v>
      </c>
      <c r="CI1593" s="54">
        <v>2.3E-2</v>
      </c>
      <c r="CJ1593" s="54">
        <v>44</v>
      </c>
      <c r="CK1593" s="54"/>
      <c r="CL1593" s="54">
        <v>1.1E-4</v>
      </c>
      <c r="CM1593" s="54">
        <v>2.4E-2</v>
      </c>
      <c r="CN1593" s="53" t="s">
        <v>31055</v>
      </c>
      <c r="CO1593" s="54">
        <v>184</v>
      </c>
      <c r="CP1593" s="54">
        <v>184</v>
      </c>
      <c r="CQ1593" s="55">
        <f t="shared" si="24"/>
        <v>1</v>
      </c>
      <c r="CR1593" s="52" t="s">
        <v>28953</v>
      </c>
    </row>
    <row r="1594" spans="81:96">
      <c r="CC1594" s="52">
        <v>1593</v>
      </c>
      <c r="CD1594" s="53" t="s">
        <v>31234</v>
      </c>
      <c r="CE1594" s="53" t="s">
        <v>31235</v>
      </c>
      <c r="CF1594" s="54">
        <v>1478</v>
      </c>
      <c r="CG1594" s="54">
        <v>8.8330000000000002</v>
      </c>
      <c r="CH1594" s="54">
        <v>9.51</v>
      </c>
      <c r="CI1594" s="54">
        <v>0.41699999999999998</v>
      </c>
      <c r="CJ1594" s="54">
        <v>24</v>
      </c>
      <c r="CK1594" s="54">
        <v>4.7</v>
      </c>
      <c r="CL1594" s="54">
        <v>4.7699999999999999E-3</v>
      </c>
      <c r="CM1594" s="54">
        <v>2.89</v>
      </c>
      <c r="CN1594" s="53" t="s">
        <v>31236</v>
      </c>
      <c r="CO1594" s="54">
        <v>1</v>
      </c>
      <c r="CP1594" s="54">
        <v>74</v>
      </c>
      <c r="CQ1594" s="55">
        <f t="shared" si="24"/>
        <v>1.3513513513513514E-2</v>
      </c>
      <c r="CR1594" s="52" t="s">
        <v>28907</v>
      </c>
    </row>
    <row r="1595" spans="81:96">
      <c r="CC1595" s="52">
        <v>1594</v>
      </c>
      <c r="CD1595" s="53" t="s">
        <v>31237</v>
      </c>
      <c r="CE1595" s="53" t="s">
        <v>31238</v>
      </c>
      <c r="CF1595" s="54">
        <v>9058</v>
      </c>
      <c r="CG1595" s="54">
        <v>6.4720000000000004</v>
      </c>
      <c r="CH1595" s="54">
        <v>6.9269999999999996</v>
      </c>
      <c r="CI1595" s="54">
        <v>1.0840000000000001</v>
      </c>
      <c r="CJ1595" s="54">
        <v>143</v>
      </c>
      <c r="CK1595" s="54">
        <v>5.7</v>
      </c>
      <c r="CL1595" s="54">
        <v>1.7610000000000001E-2</v>
      </c>
      <c r="CM1595" s="54">
        <v>1.6830000000000001</v>
      </c>
      <c r="CN1595" s="53" t="s">
        <v>31236</v>
      </c>
      <c r="CO1595" s="54">
        <v>2</v>
      </c>
      <c r="CP1595" s="54">
        <v>74</v>
      </c>
      <c r="CQ1595" s="55">
        <f t="shared" si="24"/>
        <v>2.7027027027027029E-2</v>
      </c>
      <c r="CR1595" s="52" t="s">
        <v>28907</v>
      </c>
    </row>
    <row r="1596" spans="81:96">
      <c r="CC1596" s="52">
        <v>1595</v>
      </c>
      <c r="CD1596" s="53" t="s">
        <v>162</v>
      </c>
      <c r="CE1596" s="53" t="s">
        <v>160</v>
      </c>
      <c r="CF1596" s="54">
        <v>30531</v>
      </c>
      <c r="CG1596" s="54">
        <v>6.4089999999999998</v>
      </c>
      <c r="CH1596" s="54">
        <v>6.0449999999999999</v>
      </c>
      <c r="CI1596" s="54">
        <v>1.917</v>
      </c>
      <c r="CJ1596" s="54">
        <v>820</v>
      </c>
      <c r="CK1596" s="54">
        <v>4.2</v>
      </c>
      <c r="CL1596" s="54">
        <v>5.919E-2</v>
      </c>
      <c r="CM1596" s="54">
        <v>1.169</v>
      </c>
      <c r="CN1596" s="53" t="s">
        <v>31236</v>
      </c>
      <c r="CO1596" s="54">
        <v>3</v>
      </c>
      <c r="CP1596" s="54">
        <v>74</v>
      </c>
      <c r="CQ1596" s="55">
        <f t="shared" si="24"/>
        <v>4.0540540540540543E-2</v>
      </c>
      <c r="CR1596" s="52" t="s">
        <v>28907</v>
      </c>
    </row>
    <row r="1597" spans="81:96">
      <c r="CC1597" s="52">
        <v>1596</v>
      </c>
      <c r="CD1597" s="53" t="s">
        <v>8940</v>
      </c>
      <c r="CE1597" s="53" t="s">
        <v>8938</v>
      </c>
      <c r="CF1597" s="54">
        <v>105680</v>
      </c>
      <c r="CG1597" s="54">
        <v>5.6360000000000001</v>
      </c>
      <c r="CH1597" s="54">
        <v>5.7939999999999996</v>
      </c>
      <c r="CI1597" s="54">
        <v>1.0429999999999999</v>
      </c>
      <c r="CJ1597" s="54">
        <v>1665</v>
      </c>
      <c r="CK1597" s="54">
        <v>7.7</v>
      </c>
      <c r="CL1597" s="54">
        <v>0.16427</v>
      </c>
      <c r="CM1597" s="54">
        <v>1.4490000000000001</v>
      </c>
      <c r="CN1597" s="53" t="s">
        <v>31236</v>
      </c>
      <c r="CO1597" s="54">
        <v>4</v>
      </c>
      <c r="CP1597" s="54">
        <v>74</v>
      </c>
      <c r="CQ1597" s="55">
        <f t="shared" si="24"/>
        <v>5.4054054054054057E-2</v>
      </c>
      <c r="CR1597" s="52" t="s">
        <v>28907</v>
      </c>
    </row>
    <row r="1598" spans="81:96">
      <c r="CC1598" s="52">
        <v>1597</v>
      </c>
      <c r="CD1598" s="53" t="s">
        <v>10890</v>
      </c>
      <c r="CE1598" s="53" t="s">
        <v>10888</v>
      </c>
      <c r="CF1598" s="54">
        <v>42070</v>
      </c>
      <c r="CG1598" s="54">
        <v>4.5129999999999999</v>
      </c>
      <c r="CH1598" s="54">
        <v>4.6669999999999998</v>
      </c>
      <c r="CI1598" s="54">
        <v>0.81699999999999995</v>
      </c>
      <c r="CJ1598" s="54">
        <v>569</v>
      </c>
      <c r="CK1598" s="54">
        <v>7.6</v>
      </c>
      <c r="CL1598" s="54">
        <v>5.7340000000000002E-2</v>
      </c>
      <c r="CM1598" s="54">
        <v>1.0669999999999999</v>
      </c>
      <c r="CN1598" s="53" t="s">
        <v>31236</v>
      </c>
      <c r="CO1598" s="54">
        <v>5</v>
      </c>
      <c r="CP1598" s="54">
        <v>74</v>
      </c>
      <c r="CQ1598" s="55">
        <f t="shared" si="24"/>
        <v>6.7567567567567571E-2</v>
      </c>
      <c r="CR1598" s="52" t="s">
        <v>28907</v>
      </c>
    </row>
    <row r="1599" spans="81:96">
      <c r="CC1599" s="52">
        <v>1598</v>
      </c>
      <c r="CD1599" s="53" t="s">
        <v>8580</v>
      </c>
      <c r="CE1599" s="53" t="s">
        <v>8578</v>
      </c>
      <c r="CF1599" s="54">
        <v>63850</v>
      </c>
      <c r="CG1599" s="54">
        <v>4.1689999999999996</v>
      </c>
      <c r="CH1599" s="54">
        <v>4.298</v>
      </c>
      <c r="CI1599" s="54">
        <v>0.623</v>
      </c>
      <c r="CJ1599" s="54">
        <v>1141</v>
      </c>
      <c r="CK1599" s="54">
        <v>7.9</v>
      </c>
      <c r="CL1599" s="54">
        <v>7.324E-2</v>
      </c>
      <c r="CM1599" s="54">
        <v>0.84799999999999998</v>
      </c>
      <c r="CN1599" s="53" t="s">
        <v>31236</v>
      </c>
      <c r="CO1599" s="54">
        <v>6</v>
      </c>
      <c r="CP1599" s="54">
        <v>74</v>
      </c>
      <c r="CQ1599" s="55">
        <f t="shared" si="24"/>
        <v>8.1081081081081086E-2</v>
      </c>
      <c r="CR1599" s="52" t="s">
        <v>28907</v>
      </c>
    </row>
    <row r="1600" spans="81:96">
      <c r="CC1600" s="52">
        <v>1599</v>
      </c>
      <c r="CD1600" s="53" t="s">
        <v>31239</v>
      </c>
      <c r="CE1600" s="53" t="s">
        <v>31240</v>
      </c>
      <c r="CF1600" s="54">
        <v>22742</v>
      </c>
      <c r="CG1600" s="54">
        <v>4.1070000000000002</v>
      </c>
      <c r="CH1600" s="54">
        <v>4.1399999999999997</v>
      </c>
      <c r="CI1600" s="54">
        <v>0.84599999999999997</v>
      </c>
      <c r="CJ1600" s="54">
        <v>805</v>
      </c>
      <c r="CK1600" s="54">
        <v>4.3</v>
      </c>
      <c r="CL1600" s="54">
        <v>4.7239999999999997E-2</v>
      </c>
      <c r="CM1600" s="54">
        <v>0.93300000000000005</v>
      </c>
      <c r="CN1600" s="53" t="s">
        <v>31236</v>
      </c>
      <c r="CO1600" s="54">
        <v>7</v>
      </c>
      <c r="CP1600" s="54">
        <v>74</v>
      </c>
      <c r="CQ1600" s="55">
        <f t="shared" si="24"/>
        <v>9.45945945945946E-2</v>
      </c>
      <c r="CR1600" s="52" t="s">
        <v>28907</v>
      </c>
    </row>
    <row r="1601" spans="81:96">
      <c r="CC1601" s="52">
        <v>1600</v>
      </c>
      <c r="CD1601" s="53" t="s">
        <v>31241</v>
      </c>
      <c r="CE1601" s="53" t="s">
        <v>31242</v>
      </c>
      <c r="CF1601" s="54">
        <v>41690</v>
      </c>
      <c r="CG1601" s="54">
        <v>4.0970000000000004</v>
      </c>
      <c r="CH1601" s="54">
        <v>4.2859999999999996</v>
      </c>
      <c r="CI1601" s="54">
        <v>1.1919999999999999</v>
      </c>
      <c r="CJ1601" s="54">
        <v>1507</v>
      </c>
      <c r="CK1601" s="54">
        <v>5.5</v>
      </c>
      <c r="CL1601" s="54">
        <v>5.774E-2</v>
      </c>
      <c r="CM1601" s="54">
        <v>0.754</v>
      </c>
      <c r="CN1601" s="53" t="s">
        <v>31236</v>
      </c>
      <c r="CO1601" s="54">
        <v>8</v>
      </c>
      <c r="CP1601" s="54">
        <v>74</v>
      </c>
      <c r="CQ1601" s="55">
        <f t="shared" si="24"/>
        <v>0.10810810810810811</v>
      </c>
      <c r="CR1601" s="52" t="s">
        <v>28907</v>
      </c>
    </row>
    <row r="1602" spans="81:96">
      <c r="CC1602" s="52">
        <v>1601</v>
      </c>
      <c r="CD1602" s="53" t="s">
        <v>31243</v>
      </c>
      <c r="CE1602" s="53" t="s">
        <v>31244</v>
      </c>
      <c r="CF1602" s="54">
        <v>5538</v>
      </c>
      <c r="CG1602" s="54">
        <v>3.7410000000000001</v>
      </c>
      <c r="CH1602" s="54">
        <v>3.198</v>
      </c>
      <c r="CI1602" s="54">
        <v>0.66400000000000003</v>
      </c>
      <c r="CJ1602" s="54">
        <v>217</v>
      </c>
      <c r="CK1602" s="54">
        <v>4.8</v>
      </c>
      <c r="CL1602" s="54">
        <v>8.6800000000000002E-3</v>
      </c>
      <c r="CM1602" s="54">
        <v>0.53100000000000003</v>
      </c>
      <c r="CN1602" s="53" t="s">
        <v>31236</v>
      </c>
      <c r="CO1602" s="54">
        <v>9</v>
      </c>
      <c r="CP1602" s="54">
        <v>74</v>
      </c>
      <c r="CQ1602" s="55">
        <f t="shared" ref="CQ1602:CQ1665" si="25">CO1602/CP1602</f>
        <v>0.12162162162162163</v>
      </c>
      <c r="CR1602" s="52" t="s">
        <v>28907</v>
      </c>
    </row>
    <row r="1603" spans="81:96">
      <c r="CC1603" s="52">
        <v>1602</v>
      </c>
      <c r="CD1603" s="53" t="s">
        <v>31245</v>
      </c>
      <c r="CE1603" s="53" t="s">
        <v>31246</v>
      </c>
      <c r="CF1603" s="54">
        <v>7348</v>
      </c>
      <c r="CG1603" s="54">
        <v>3.5640000000000001</v>
      </c>
      <c r="CH1603" s="54">
        <v>3.8980000000000001</v>
      </c>
      <c r="CI1603" s="54">
        <v>0.49</v>
      </c>
      <c r="CJ1603" s="54">
        <v>251</v>
      </c>
      <c r="CK1603" s="54">
        <v>6.7</v>
      </c>
      <c r="CL1603" s="54">
        <v>1.1180000000000001E-2</v>
      </c>
      <c r="CM1603" s="54">
        <v>0.84699999999999998</v>
      </c>
      <c r="CN1603" s="53" t="s">
        <v>31236</v>
      </c>
      <c r="CO1603" s="54">
        <v>10</v>
      </c>
      <c r="CP1603" s="54">
        <v>74</v>
      </c>
      <c r="CQ1603" s="55">
        <f t="shared" si="25"/>
        <v>0.13513513513513514</v>
      </c>
      <c r="CR1603" s="52" t="s">
        <v>28907</v>
      </c>
    </row>
    <row r="1604" spans="81:96">
      <c r="CC1604" s="52">
        <v>1603</v>
      </c>
      <c r="CD1604" s="53" t="s">
        <v>31247</v>
      </c>
      <c r="CE1604" s="53" t="s">
        <v>31248</v>
      </c>
      <c r="CF1604" s="54">
        <v>30707</v>
      </c>
      <c r="CG1604" s="54">
        <v>3.5449999999999999</v>
      </c>
      <c r="CH1604" s="54">
        <v>3.67</v>
      </c>
      <c r="CI1604" s="54">
        <v>0.85899999999999999</v>
      </c>
      <c r="CJ1604" s="54">
        <v>716</v>
      </c>
      <c r="CK1604" s="54">
        <v>5.8</v>
      </c>
      <c r="CL1604" s="54">
        <v>5.0279999999999998E-2</v>
      </c>
      <c r="CM1604" s="54">
        <v>0.75700000000000001</v>
      </c>
      <c r="CN1604" s="53" t="s">
        <v>31236</v>
      </c>
      <c r="CO1604" s="54">
        <v>11</v>
      </c>
      <c r="CP1604" s="54">
        <v>74</v>
      </c>
      <c r="CQ1604" s="55">
        <f t="shared" si="25"/>
        <v>0.14864864864864866</v>
      </c>
      <c r="CR1604" s="52" t="s">
        <v>28907</v>
      </c>
    </row>
    <row r="1605" spans="81:96">
      <c r="CC1605" s="52">
        <v>1604</v>
      </c>
      <c r="CD1605" s="53" t="s">
        <v>31249</v>
      </c>
      <c r="CE1605" s="53" t="s">
        <v>31250</v>
      </c>
      <c r="CF1605" s="54">
        <v>7797</v>
      </c>
      <c r="CG1605" s="54">
        <v>3.4660000000000002</v>
      </c>
      <c r="CH1605" s="54">
        <v>3.02</v>
      </c>
      <c r="CI1605" s="54">
        <v>0.77400000000000002</v>
      </c>
      <c r="CJ1605" s="54">
        <v>239</v>
      </c>
      <c r="CK1605" s="54">
        <v>7.3</v>
      </c>
      <c r="CL1605" s="54">
        <v>1.2370000000000001E-2</v>
      </c>
      <c r="CM1605" s="54">
        <v>0.73799999999999999</v>
      </c>
      <c r="CN1605" s="53" t="s">
        <v>31236</v>
      </c>
      <c r="CO1605" s="54">
        <v>12</v>
      </c>
      <c r="CP1605" s="54">
        <v>74</v>
      </c>
      <c r="CQ1605" s="55">
        <f t="shared" si="25"/>
        <v>0.16216216216216217</v>
      </c>
      <c r="CR1605" s="52" t="s">
        <v>28907</v>
      </c>
    </row>
    <row r="1606" spans="81:96">
      <c r="CC1606" s="52">
        <v>1605</v>
      </c>
      <c r="CD1606" s="53" t="s">
        <v>7478</v>
      </c>
      <c r="CE1606" s="53" t="s">
        <v>7476</v>
      </c>
      <c r="CF1606" s="54">
        <v>25559</v>
      </c>
      <c r="CG1606" s="54">
        <v>3.4359999999999999</v>
      </c>
      <c r="CH1606" s="54">
        <v>3.5649999999999999</v>
      </c>
      <c r="CI1606" s="54">
        <v>0.65600000000000003</v>
      </c>
      <c r="CJ1606" s="54">
        <v>724</v>
      </c>
      <c r="CK1606" s="54">
        <v>4.8</v>
      </c>
      <c r="CL1606" s="54">
        <v>6.2609999999999999E-2</v>
      </c>
      <c r="CM1606" s="54">
        <v>0.91</v>
      </c>
      <c r="CN1606" s="53" t="s">
        <v>31236</v>
      </c>
      <c r="CO1606" s="54">
        <v>13</v>
      </c>
      <c r="CP1606" s="54">
        <v>74</v>
      </c>
      <c r="CQ1606" s="55">
        <f t="shared" si="25"/>
        <v>0.17567567567567569</v>
      </c>
      <c r="CR1606" s="52" t="s">
        <v>28907</v>
      </c>
    </row>
    <row r="1607" spans="81:96">
      <c r="CC1607" s="52">
        <v>1606</v>
      </c>
      <c r="CD1607" s="53" t="s">
        <v>14529</v>
      </c>
      <c r="CE1607" s="53" t="s">
        <v>14536</v>
      </c>
      <c r="CF1607" s="54">
        <v>15760</v>
      </c>
      <c r="CG1607" s="54">
        <v>3.028</v>
      </c>
      <c r="CH1607" s="54">
        <v>2.7229999999999999</v>
      </c>
      <c r="CI1607" s="54">
        <v>0.52600000000000002</v>
      </c>
      <c r="CJ1607" s="54">
        <v>411</v>
      </c>
      <c r="CK1607" s="54">
        <v>7.9</v>
      </c>
      <c r="CL1607" s="54">
        <v>2.0570000000000001E-2</v>
      </c>
      <c r="CM1607" s="54">
        <v>0.58499999999999996</v>
      </c>
      <c r="CN1607" s="53" t="s">
        <v>31236</v>
      </c>
      <c r="CO1607" s="54">
        <v>14</v>
      </c>
      <c r="CP1607" s="54">
        <v>74</v>
      </c>
      <c r="CQ1607" s="55">
        <f t="shared" si="25"/>
        <v>0.1891891891891892</v>
      </c>
      <c r="CR1607" s="52" t="s">
        <v>28907</v>
      </c>
    </row>
    <row r="1608" spans="81:96">
      <c r="CC1608" s="52">
        <v>1607</v>
      </c>
      <c r="CD1608" s="53" t="s">
        <v>29828</v>
      </c>
      <c r="CE1608" s="53" t="s">
        <v>29829</v>
      </c>
      <c r="CF1608" s="54">
        <v>2476</v>
      </c>
      <c r="CG1608" s="54">
        <v>3.0030000000000001</v>
      </c>
      <c r="CH1608" s="54">
        <v>3.0129999999999999</v>
      </c>
      <c r="CI1608" s="54">
        <v>0.57499999999999996</v>
      </c>
      <c r="CJ1608" s="54">
        <v>221</v>
      </c>
      <c r="CK1608" s="54">
        <v>2.9</v>
      </c>
      <c r="CL1608" s="54">
        <v>6.7499999999999999E-3</v>
      </c>
      <c r="CM1608" s="54">
        <v>0.54600000000000004</v>
      </c>
      <c r="CN1608" s="53" t="s">
        <v>31236</v>
      </c>
      <c r="CO1608" s="54">
        <v>15</v>
      </c>
      <c r="CP1608" s="54">
        <v>74</v>
      </c>
      <c r="CQ1608" s="55">
        <f t="shared" si="25"/>
        <v>0.20270270270270271</v>
      </c>
      <c r="CR1608" s="52" t="s">
        <v>28907</v>
      </c>
    </row>
    <row r="1609" spans="81:96">
      <c r="CC1609" s="52">
        <v>1608</v>
      </c>
      <c r="CD1609" s="53" t="s">
        <v>28117</v>
      </c>
      <c r="CE1609" s="53" t="s">
        <v>28116</v>
      </c>
      <c r="CF1609" s="54">
        <v>16087</v>
      </c>
      <c r="CG1609" s="54">
        <v>2.9790000000000001</v>
      </c>
      <c r="CH1609" s="54">
        <v>2.867</v>
      </c>
      <c r="CI1609" s="54">
        <v>0.86599999999999999</v>
      </c>
      <c r="CJ1609" s="54">
        <v>514</v>
      </c>
      <c r="CK1609" s="54">
        <v>7</v>
      </c>
      <c r="CL1609" s="54">
        <v>2.095E-2</v>
      </c>
      <c r="CM1609" s="54">
        <v>0.60299999999999998</v>
      </c>
      <c r="CN1609" s="53" t="s">
        <v>31236</v>
      </c>
      <c r="CO1609" s="54">
        <v>16</v>
      </c>
      <c r="CP1609" s="54">
        <v>74</v>
      </c>
      <c r="CQ1609" s="55">
        <f t="shared" si="25"/>
        <v>0.21621621621621623</v>
      </c>
      <c r="CR1609" s="52" t="s">
        <v>28907</v>
      </c>
    </row>
    <row r="1610" spans="81:96">
      <c r="CC1610" s="52">
        <v>1609</v>
      </c>
      <c r="CD1610" s="53" t="s">
        <v>30115</v>
      </c>
      <c r="CE1610" s="53" t="s">
        <v>30116</v>
      </c>
      <c r="CF1610" s="54">
        <v>8419</v>
      </c>
      <c r="CG1610" s="54">
        <v>2.9449999999999998</v>
      </c>
      <c r="CH1610" s="54">
        <v>2.9590000000000001</v>
      </c>
      <c r="CI1610" s="54">
        <v>0.73</v>
      </c>
      <c r="CJ1610" s="54">
        <v>233</v>
      </c>
      <c r="CK1610" s="54">
        <v>6.9</v>
      </c>
      <c r="CL1610" s="54">
        <v>1.661E-2</v>
      </c>
      <c r="CM1610" s="54">
        <v>0.875</v>
      </c>
      <c r="CN1610" s="53" t="s">
        <v>31236</v>
      </c>
      <c r="CO1610" s="54">
        <v>17</v>
      </c>
      <c r="CP1610" s="54">
        <v>74</v>
      </c>
      <c r="CQ1610" s="55">
        <f t="shared" si="25"/>
        <v>0.22972972972972974</v>
      </c>
      <c r="CR1610" s="52" t="s">
        <v>28907</v>
      </c>
    </row>
    <row r="1611" spans="81:96">
      <c r="CC1611" s="52">
        <v>1610</v>
      </c>
      <c r="CD1611" s="53" t="s">
        <v>31251</v>
      </c>
      <c r="CE1611" s="53" t="s">
        <v>31252</v>
      </c>
      <c r="CF1611" s="54">
        <v>3249</v>
      </c>
      <c r="CG1611" s="54">
        <v>2.8580000000000001</v>
      </c>
      <c r="CH1611" s="54">
        <v>2.4940000000000002</v>
      </c>
      <c r="CI1611" s="54">
        <v>0.35899999999999999</v>
      </c>
      <c r="CJ1611" s="54">
        <v>103</v>
      </c>
      <c r="CK1611" s="54">
        <v>8.6</v>
      </c>
      <c r="CL1611" s="54">
        <v>4.5500000000000002E-3</v>
      </c>
      <c r="CM1611" s="54">
        <v>0.62</v>
      </c>
      <c r="CN1611" s="53" t="s">
        <v>31236</v>
      </c>
      <c r="CO1611" s="54">
        <v>18</v>
      </c>
      <c r="CP1611" s="54">
        <v>74</v>
      </c>
      <c r="CQ1611" s="55">
        <f t="shared" si="25"/>
        <v>0.24324324324324326</v>
      </c>
      <c r="CR1611" s="52" t="s">
        <v>28907</v>
      </c>
    </row>
    <row r="1612" spans="81:96">
      <c r="CC1612" s="52">
        <v>1611</v>
      </c>
      <c r="CD1612" s="53" t="s">
        <v>31253</v>
      </c>
      <c r="CE1612" s="53" t="s">
        <v>31254</v>
      </c>
      <c r="CF1612" s="54">
        <v>352</v>
      </c>
      <c r="CG1612" s="54">
        <v>2.8239999999999998</v>
      </c>
      <c r="CH1612" s="54">
        <v>4.1790000000000003</v>
      </c>
      <c r="CI1612" s="54">
        <v>3.6</v>
      </c>
      <c r="CJ1612" s="54">
        <v>10</v>
      </c>
      <c r="CK1612" s="54">
        <v>5.5</v>
      </c>
      <c r="CL1612" s="54">
        <v>5.9000000000000003E-4</v>
      </c>
      <c r="CM1612" s="54">
        <v>0.95899999999999996</v>
      </c>
      <c r="CN1612" s="53" t="s">
        <v>31236</v>
      </c>
      <c r="CO1612" s="54">
        <v>19</v>
      </c>
      <c r="CP1612" s="54">
        <v>74</v>
      </c>
      <c r="CQ1612" s="55">
        <f t="shared" si="25"/>
        <v>0.25675675675675674</v>
      </c>
      <c r="CR1612" s="52" t="s">
        <v>28921</v>
      </c>
    </row>
    <row r="1613" spans="81:96">
      <c r="CC1613" s="52">
        <v>1612</v>
      </c>
      <c r="CD1613" s="53" t="s">
        <v>31255</v>
      </c>
      <c r="CE1613" s="53" t="s">
        <v>31256</v>
      </c>
      <c r="CF1613" s="54">
        <v>4342</v>
      </c>
      <c r="CG1613" s="54">
        <v>2.746</v>
      </c>
      <c r="CH1613" s="54">
        <v>3.0510000000000002</v>
      </c>
      <c r="CI1613" s="54">
        <v>0.46100000000000002</v>
      </c>
      <c r="CJ1613" s="54">
        <v>178</v>
      </c>
      <c r="CK1613" s="54">
        <v>4.8</v>
      </c>
      <c r="CL1613" s="54">
        <v>8.6400000000000001E-3</v>
      </c>
      <c r="CM1613" s="54">
        <v>0.64600000000000002</v>
      </c>
      <c r="CN1613" s="53" t="s">
        <v>31236</v>
      </c>
      <c r="CO1613" s="54">
        <v>20</v>
      </c>
      <c r="CP1613" s="54">
        <v>74</v>
      </c>
      <c r="CQ1613" s="55">
        <f t="shared" si="25"/>
        <v>0.27027027027027029</v>
      </c>
      <c r="CR1613" s="52" t="s">
        <v>28921</v>
      </c>
    </row>
    <row r="1614" spans="81:96">
      <c r="CC1614" s="52">
        <v>1613</v>
      </c>
      <c r="CD1614" s="53" t="s">
        <v>31257</v>
      </c>
      <c r="CE1614" s="53" t="s">
        <v>31258</v>
      </c>
      <c r="CF1614" s="54">
        <v>9932</v>
      </c>
      <c r="CG1614" s="54">
        <v>2.7370000000000001</v>
      </c>
      <c r="CH1614" s="54">
        <v>2.597</v>
      </c>
      <c r="CI1614" s="54">
        <v>0.58399999999999996</v>
      </c>
      <c r="CJ1614" s="54">
        <v>469</v>
      </c>
      <c r="CK1614" s="54">
        <v>4.8</v>
      </c>
      <c r="CL1614" s="54">
        <v>1.9009999999999999E-2</v>
      </c>
      <c r="CM1614" s="54">
        <v>0.51800000000000002</v>
      </c>
      <c r="CN1614" s="53" t="s">
        <v>31236</v>
      </c>
      <c r="CO1614" s="54">
        <v>21</v>
      </c>
      <c r="CP1614" s="54">
        <v>74</v>
      </c>
      <c r="CQ1614" s="55">
        <f t="shared" si="25"/>
        <v>0.28378378378378377</v>
      </c>
      <c r="CR1614" s="52" t="s">
        <v>28921</v>
      </c>
    </row>
    <row r="1615" spans="81:96">
      <c r="CC1615" s="52">
        <v>1614</v>
      </c>
      <c r="CD1615" s="53" t="s">
        <v>2182</v>
      </c>
      <c r="CE1615" s="53" t="s">
        <v>2180</v>
      </c>
      <c r="CF1615" s="54">
        <v>21141</v>
      </c>
      <c r="CG1615" s="54">
        <v>2.7290000000000001</v>
      </c>
      <c r="CH1615" s="54">
        <v>2.8460000000000001</v>
      </c>
      <c r="CI1615" s="54">
        <v>0.45800000000000002</v>
      </c>
      <c r="CJ1615" s="54">
        <v>533</v>
      </c>
      <c r="CK1615" s="54">
        <v>7.8</v>
      </c>
      <c r="CL1615" s="54">
        <v>2.7140000000000001E-2</v>
      </c>
      <c r="CM1615" s="54">
        <v>0.67300000000000004</v>
      </c>
      <c r="CN1615" s="53" t="s">
        <v>31236</v>
      </c>
      <c r="CO1615" s="54">
        <v>22</v>
      </c>
      <c r="CP1615" s="54">
        <v>74</v>
      </c>
      <c r="CQ1615" s="55">
        <f t="shared" si="25"/>
        <v>0.29729729729729731</v>
      </c>
      <c r="CR1615" s="52" t="s">
        <v>28921</v>
      </c>
    </row>
    <row r="1616" spans="81:96">
      <c r="CC1616" s="52">
        <v>1615</v>
      </c>
      <c r="CD1616" s="53" t="s">
        <v>31259</v>
      </c>
      <c r="CE1616" s="53" t="s">
        <v>31260</v>
      </c>
      <c r="CF1616" s="54">
        <v>23461</v>
      </c>
      <c r="CG1616" s="54">
        <v>2.7290000000000001</v>
      </c>
      <c r="CH1616" s="54">
        <v>2.79</v>
      </c>
      <c r="CI1616" s="54">
        <v>0.63</v>
      </c>
      <c r="CJ1616" s="54">
        <v>405</v>
      </c>
      <c r="CK1616" s="54" t="s">
        <v>28918</v>
      </c>
      <c r="CL1616" s="54">
        <v>1.5800000000000002E-2</v>
      </c>
      <c r="CM1616" s="54">
        <v>0.57499999999999996</v>
      </c>
      <c r="CN1616" s="53" t="s">
        <v>31236</v>
      </c>
      <c r="CO1616" s="54">
        <v>22</v>
      </c>
      <c r="CP1616" s="54">
        <v>74</v>
      </c>
      <c r="CQ1616" s="55">
        <f t="shared" si="25"/>
        <v>0.29729729729729731</v>
      </c>
      <c r="CR1616" s="52" t="s">
        <v>28921</v>
      </c>
    </row>
    <row r="1617" spans="81:96">
      <c r="CC1617" s="52">
        <v>1616</v>
      </c>
      <c r="CD1617" s="53" t="s">
        <v>31261</v>
      </c>
      <c r="CE1617" s="53" t="s">
        <v>31262</v>
      </c>
      <c r="CF1617" s="54">
        <v>1564</v>
      </c>
      <c r="CG1617" s="54">
        <v>2.5089999999999999</v>
      </c>
      <c r="CH1617" s="54">
        <v>2.9390000000000001</v>
      </c>
      <c r="CI1617" s="54">
        <v>0.69499999999999995</v>
      </c>
      <c r="CJ1617" s="54">
        <v>59</v>
      </c>
      <c r="CK1617" s="54">
        <v>5.5</v>
      </c>
      <c r="CL1617" s="54">
        <v>3.8700000000000002E-3</v>
      </c>
      <c r="CM1617" s="54">
        <v>0.87</v>
      </c>
      <c r="CN1617" s="53" t="s">
        <v>31236</v>
      </c>
      <c r="CO1617" s="54">
        <v>24</v>
      </c>
      <c r="CP1617" s="54">
        <v>74</v>
      </c>
      <c r="CQ1617" s="55">
        <f t="shared" si="25"/>
        <v>0.32432432432432434</v>
      </c>
      <c r="CR1617" s="52" t="s">
        <v>28921</v>
      </c>
    </row>
    <row r="1618" spans="81:96">
      <c r="CC1618" s="52">
        <v>1617</v>
      </c>
      <c r="CD1618" s="53" t="s">
        <v>29848</v>
      </c>
      <c r="CE1618" s="53" t="s">
        <v>29849</v>
      </c>
      <c r="CF1618" s="54">
        <v>1473</v>
      </c>
      <c r="CG1618" s="54">
        <v>2.5059999999999998</v>
      </c>
      <c r="CH1618" s="54">
        <v>2.5739999999999998</v>
      </c>
      <c r="CI1618" s="54">
        <v>1.2290000000000001</v>
      </c>
      <c r="CJ1618" s="54">
        <v>157</v>
      </c>
      <c r="CK1618" s="54">
        <v>2.7</v>
      </c>
      <c r="CL1618" s="54">
        <v>4.8399999999999997E-3</v>
      </c>
      <c r="CM1618" s="54">
        <v>0.61599999999999999</v>
      </c>
      <c r="CN1618" s="53" t="s">
        <v>31236</v>
      </c>
      <c r="CO1618" s="54">
        <v>25</v>
      </c>
      <c r="CP1618" s="54">
        <v>74</v>
      </c>
      <c r="CQ1618" s="55">
        <f t="shared" si="25"/>
        <v>0.33783783783783783</v>
      </c>
      <c r="CR1618" s="52" t="s">
        <v>28921</v>
      </c>
    </row>
    <row r="1619" spans="81:96">
      <c r="CC1619" s="52">
        <v>1618</v>
      </c>
      <c r="CD1619" s="53" t="s">
        <v>29852</v>
      </c>
      <c r="CE1619" s="53" t="s">
        <v>29853</v>
      </c>
      <c r="CF1619" s="54">
        <v>2851</v>
      </c>
      <c r="CG1619" s="54">
        <v>2.423</v>
      </c>
      <c r="CH1619" s="54">
        <v>2.194</v>
      </c>
      <c r="CI1619" s="54">
        <v>0.77900000000000003</v>
      </c>
      <c r="CJ1619" s="54">
        <v>136</v>
      </c>
      <c r="CK1619" s="54">
        <v>5.8</v>
      </c>
      <c r="CL1619" s="54">
        <v>6.5700000000000003E-3</v>
      </c>
      <c r="CM1619" s="54">
        <v>0.66500000000000004</v>
      </c>
      <c r="CN1619" s="53" t="s">
        <v>31236</v>
      </c>
      <c r="CO1619" s="54">
        <v>26</v>
      </c>
      <c r="CP1619" s="54">
        <v>74</v>
      </c>
      <c r="CQ1619" s="55">
        <f t="shared" si="25"/>
        <v>0.35135135135135137</v>
      </c>
      <c r="CR1619" s="52" t="s">
        <v>28921</v>
      </c>
    </row>
    <row r="1620" spans="81:96">
      <c r="CC1620" s="52">
        <v>1619</v>
      </c>
      <c r="CD1620" s="53" t="s">
        <v>29854</v>
      </c>
      <c r="CE1620" s="53" t="s">
        <v>29855</v>
      </c>
      <c r="CF1620" s="54">
        <v>5434</v>
      </c>
      <c r="CG1620" s="54">
        <v>2.379</v>
      </c>
      <c r="CH1620" s="54">
        <v>2.649</v>
      </c>
      <c r="CI1620" s="54">
        <v>0.377</v>
      </c>
      <c r="CJ1620" s="54">
        <v>138</v>
      </c>
      <c r="CK1620" s="54">
        <v>7.4</v>
      </c>
      <c r="CL1620" s="54">
        <v>9.8200000000000006E-3</v>
      </c>
      <c r="CM1620" s="54">
        <v>0.78900000000000003</v>
      </c>
      <c r="CN1620" s="53" t="s">
        <v>31236</v>
      </c>
      <c r="CO1620" s="54">
        <v>27</v>
      </c>
      <c r="CP1620" s="54">
        <v>74</v>
      </c>
      <c r="CQ1620" s="55">
        <f t="shared" si="25"/>
        <v>0.36486486486486486</v>
      </c>
      <c r="CR1620" s="52" t="s">
        <v>28921</v>
      </c>
    </row>
    <row r="1621" spans="81:96">
      <c r="CC1621" s="52">
        <v>1620</v>
      </c>
      <c r="CD1621" s="53" t="s">
        <v>29856</v>
      </c>
      <c r="CE1621" s="53" t="s">
        <v>29857</v>
      </c>
      <c r="CF1621" s="54">
        <v>2252</v>
      </c>
      <c r="CG1621" s="54">
        <v>2.3410000000000002</v>
      </c>
      <c r="CH1621" s="54">
        <v>2.476</v>
      </c>
      <c r="CI1621" s="54">
        <v>0.52900000000000003</v>
      </c>
      <c r="CJ1621" s="54">
        <v>68</v>
      </c>
      <c r="CK1621" s="54">
        <v>6.9</v>
      </c>
      <c r="CL1621" s="54">
        <v>3.47E-3</v>
      </c>
      <c r="CM1621" s="54">
        <v>0.55500000000000005</v>
      </c>
      <c r="CN1621" s="53" t="s">
        <v>31236</v>
      </c>
      <c r="CO1621" s="54">
        <v>28</v>
      </c>
      <c r="CP1621" s="54">
        <v>74</v>
      </c>
      <c r="CQ1621" s="55">
        <f t="shared" si="25"/>
        <v>0.3783783783783784</v>
      </c>
      <c r="CR1621" s="52" t="s">
        <v>28921</v>
      </c>
    </row>
    <row r="1622" spans="81:96">
      <c r="CC1622" s="52">
        <v>1621</v>
      </c>
      <c r="CD1622" s="53" t="s">
        <v>29612</v>
      </c>
      <c r="CE1622" s="53" t="s">
        <v>29613</v>
      </c>
      <c r="CF1622" s="54">
        <v>6189</v>
      </c>
      <c r="CG1622" s="54">
        <v>2.3210000000000002</v>
      </c>
      <c r="CH1622" s="54">
        <v>2.77</v>
      </c>
      <c r="CI1622" s="54">
        <v>0.45900000000000002</v>
      </c>
      <c r="CJ1622" s="54">
        <v>183</v>
      </c>
      <c r="CK1622" s="54" t="s">
        <v>28918</v>
      </c>
      <c r="CL1622" s="54">
        <v>7.5599999999999999E-3</v>
      </c>
      <c r="CM1622" s="54">
        <v>0.72599999999999998</v>
      </c>
      <c r="CN1622" s="53" t="s">
        <v>31236</v>
      </c>
      <c r="CO1622" s="54">
        <v>29</v>
      </c>
      <c r="CP1622" s="54">
        <v>74</v>
      </c>
      <c r="CQ1622" s="55">
        <f t="shared" si="25"/>
        <v>0.39189189189189189</v>
      </c>
      <c r="CR1622" s="52" t="s">
        <v>28921</v>
      </c>
    </row>
    <row r="1623" spans="81:96">
      <c r="CC1623" s="52">
        <v>1622</v>
      </c>
      <c r="CD1623" s="53" t="s">
        <v>29860</v>
      </c>
      <c r="CE1623" s="53" t="s">
        <v>29861</v>
      </c>
      <c r="CF1623" s="54">
        <v>12855</v>
      </c>
      <c r="CG1623" s="54">
        <v>2.2530000000000001</v>
      </c>
      <c r="CH1623" s="54">
        <v>2.419</v>
      </c>
      <c r="CI1623" s="54">
        <v>0.44</v>
      </c>
      <c r="CJ1623" s="54">
        <v>298</v>
      </c>
      <c r="CK1623" s="54">
        <v>7.5</v>
      </c>
      <c r="CL1623" s="54">
        <v>2.172E-2</v>
      </c>
      <c r="CM1623" s="54">
        <v>0.70099999999999996</v>
      </c>
      <c r="CN1623" s="53" t="s">
        <v>31236</v>
      </c>
      <c r="CO1623" s="54">
        <v>30</v>
      </c>
      <c r="CP1623" s="54">
        <v>74</v>
      </c>
      <c r="CQ1623" s="55">
        <f t="shared" si="25"/>
        <v>0.40540540540540543</v>
      </c>
      <c r="CR1623" s="52" t="s">
        <v>28921</v>
      </c>
    </row>
    <row r="1624" spans="81:96">
      <c r="CC1624" s="52">
        <v>1623</v>
      </c>
      <c r="CD1624" s="53" t="s">
        <v>7432</v>
      </c>
      <c r="CE1624" s="53" t="s">
        <v>7431</v>
      </c>
      <c r="CF1624" s="54">
        <v>12379</v>
      </c>
      <c r="CG1624" s="54">
        <v>2.2450000000000001</v>
      </c>
      <c r="CH1624" s="54">
        <v>2.4740000000000002</v>
      </c>
      <c r="CI1624" s="54">
        <v>0.36299999999999999</v>
      </c>
      <c r="CJ1624" s="54">
        <v>1256</v>
      </c>
      <c r="CK1624" s="54">
        <v>3.9</v>
      </c>
      <c r="CL1624" s="54">
        <v>3.4009999999999999E-2</v>
      </c>
      <c r="CM1624" s="54">
        <v>0.56599999999999995</v>
      </c>
      <c r="CN1624" s="53" t="s">
        <v>31236</v>
      </c>
      <c r="CO1624" s="54">
        <v>31</v>
      </c>
      <c r="CP1624" s="54">
        <v>74</v>
      </c>
      <c r="CQ1624" s="55">
        <f t="shared" si="25"/>
        <v>0.41891891891891891</v>
      </c>
      <c r="CR1624" s="52" t="s">
        <v>28921</v>
      </c>
    </row>
    <row r="1625" spans="81:96">
      <c r="CC1625" s="52">
        <v>1624</v>
      </c>
      <c r="CD1625" s="53" t="s">
        <v>12365</v>
      </c>
      <c r="CE1625" s="53" t="s">
        <v>12363</v>
      </c>
      <c r="CF1625" s="54">
        <v>39183</v>
      </c>
      <c r="CG1625" s="54">
        <v>2.2189999999999999</v>
      </c>
      <c r="CH1625" s="54">
        <v>2.5640000000000001</v>
      </c>
      <c r="CI1625" s="54">
        <v>0.53200000000000003</v>
      </c>
      <c r="CJ1625" s="54">
        <v>357</v>
      </c>
      <c r="CK1625" s="54" t="s">
        <v>28918</v>
      </c>
      <c r="CL1625" s="54">
        <v>2.4760000000000001E-2</v>
      </c>
      <c r="CM1625" s="54">
        <v>0.70699999999999996</v>
      </c>
      <c r="CN1625" s="53" t="s">
        <v>31236</v>
      </c>
      <c r="CO1625" s="54">
        <v>32</v>
      </c>
      <c r="CP1625" s="54">
        <v>74</v>
      </c>
      <c r="CQ1625" s="55">
        <f t="shared" si="25"/>
        <v>0.43243243243243246</v>
      </c>
      <c r="CR1625" s="52" t="s">
        <v>28921</v>
      </c>
    </row>
    <row r="1626" spans="81:96">
      <c r="CC1626" s="52">
        <v>1625</v>
      </c>
      <c r="CD1626" s="53" t="s">
        <v>31263</v>
      </c>
      <c r="CE1626" s="53" t="s">
        <v>31264</v>
      </c>
      <c r="CF1626" s="54">
        <v>14066</v>
      </c>
      <c r="CG1626" s="54">
        <v>2.1840000000000002</v>
      </c>
      <c r="CH1626" s="54">
        <v>2.3919999999999999</v>
      </c>
      <c r="CI1626" s="54">
        <v>0.41099999999999998</v>
      </c>
      <c r="CJ1626" s="54">
        <v>377</v>
      </c>
      <c r="CK1626" s="54" t="s">
        <v>28918</v>
      </c>
      <c r="CL1626" s="54">
        <v>1.5169999999999999E-2</v>
      </c>
      <c r="CM1626" s="54">
        <v>0.55000000000000004</v>
      </c>
      <c r="CN1626" s="53" t="s">
        <v>31236</v>
      </c>
      <c r="CO1626" s="54">
        <v>33</v>
      </c>
      <c r="CP1626" s="54">
        <v>74</v>
      </c>
      <c r="CQ1626" s="55">
        <f t="shared" si="25"/>
        <v>0.44594594594594594</v>
      </c>
      <c r="CR1626" s="52" t="s">
        <v>28921</v>
      </c>
    </row>
    <row r="1627" spans="81:96">
      <c r="CC1627" s="52">
        <v>1626</v>
      </c>
      <c r="CD1627" s="53" t="s">
        <v>31265</v>
      </c>
      <c r="CE1627" s="53" t="s">
        <v>31266</v>
      </c>
      <c r="CF1627" s="54">
        <v>5276</v>
      </c>
      <c r="CG1627" s="54">
        <v>2.1789999999999998</v>
      </c>
      <c r="CH1627" s="54">
        <v>2.4609999999999999</v>
      </c>
      <c r="CI1627" s="54"/>
      <c r="CJ1627" s="54">
        <v>0</v>
      </c>
      <c r="CK1627" s="54">
        <v>5.5</v>
      </c>
      <c r="CL1627" s="54">
        <v>1.3270000000000001E-2</v>
      </c>
      <c r="CM1627" s="54">
        <v>0.71199999999999997</v>
      </c>
      <c r="CN1627" s="53" t="s">
        <v>31236</v>
      </c>
      <c r="CO1627" s="54">
        <v>34</v>
      </c>
      <c r="CP1627" s="54">
        <v>74</v>
      </c>
      <c r="CQ1627" s="55">
        <f t="shared" si="25"/>
        <v>0.45945945945945948</v>
      </c>
      <c r="CR1627" s="52" t="s">
        <v>28921</v>
      </c>
    </row>
    <row r="1628" spans="81:96">
      <c r="CC1628" s="52">
        <v>1627</v>
      </c>
      <c r="CD1628" s="53" t="s">
        <v>31267</v>
      </c>
      <c r="CE1628" s="53" t="s">
        <v>31268</v>
      </c>
      <c r="CF1628" s="54">
        <v>619</v>
      </c>
      <c r="CG1628" s="54">
        <v>2.1709999999999998</v>
      </c>
      <c r="CH1628" s="54">
        <v>2.1709999999999998</v>
      </c>
      <c r="CI1628" s="54">
        <v>0.45500000000000002</v>
      </c>
      <c r="CJ1628" s="54">
        <v>268</v>
      </c>
      <c r="CK1628" s="54">
        <v>1.4</v>
      </c>
      <c r="CL1628" s="54">
        <v>2.1199999999999999E-3</v>
      </c>
      <c r="CM1628" s="54">
        <v>0.58599999999999997</v>
      </c>
      <c r="CN1628" s="53" t="s">
        <v>31236</v>
      </c>
      <c r="CO1628" s="54">
        <v>35</v>
      </c>
      <c r="CP1628" s="54">
        <v>74</v>
      </c>
      <c r="CQ1628" s="55">
        <f t="shared" si="25"/>
        <v>0.47297297297297297</v>
      </c>
      <c r="CR1628" s="52" t="s">
        <v>28921</v>
      </c>
    </row>
    <row r="1629" spans="81:96">
      <c r="CC1629" s="52">
        <v>1628</v>
      </c>
      <c r="CD1629" s="53" t="s">
        <v>17536</v>
      </c>
      <c r="CE1629" s="53" t="s">
        <v>17534</v>
      </c>
      <c r="CF1629" s="54">
        <v>10216</v>
      </c>
      <c r="CG1629" s="54">
        <v>2.1379999999999999</v>
      </c>
      <c r="CH1629" s="54">
        <v>2.4089999999999998</v>
      </c>
      <c r="CI1629" s="54">
        <v>0.498</v>
      </c>
      <c r="CJ1629" s="54">
        <v>313</v>
      </c>
      <c r="CK1629" s="54">
        <v>7</v>
      </c>
      <c r="CL1629" s="54">
        <v>1.299E-2</v>
      </c>
      <c r="CM1629" s="54">
        <v>0.47499999999999998</v>
      </c>
      <c r="CN1629" s="53" t="s">
        <v>31236</v>
      </c>
      <c r="CO1629" s="54">
        <v>36</v>
      </c>
      <c r="CP1629" s="54">
        <v>74</v>
      </c>
      <c r="CQ1629" s="55">
        <f t="shared" si="25"/>
        <v>0.48648648648648651</v>
      </c>
      <c r="CR1629" s="52" t="s">
        <v>28921</v>
      </c>
    </row>
    <row r="1630" spans="81:96">
      <c r="CC1630" s="52">
        <v>1629</v>
      </c>
      <c r="CD1630" s="53" t="s">
        <v>31269</v>
      </c>
      <c r="CE1630" s="53" t="s">
        <v>31270</v>
      </c>
      <c r="CF1630" s="54">
        <v>11845</v>
      </c>
      <c r="CG1630" s="54">
        <v>2.0419999999999998</v>
      </c>
      <c r="CH1630" s="54">
        <v>1.75</v>
      </c>
      <c r="CI1630" s="54">
        <v>0.42799999999999999</v>
      </c>
      <c r="CJ1630" s="54">
        <v>828</v>
      </c>
      <c r="CK1630" s="54">
        <v>5.7</v>
      </c>
      <c r="CL1630" s="54">
        <v>1.328E-2</v>
      </c>
      <c r="CM1630" s="54">
        <v>0.251</v>
      </c>
      <c r="CN1630" s="53" t="s">
        <v>31236</v>
      </c>
      <c r="CO1630" s="54">
        <v>37</v>
      </c>
      <c r="CP1630" s="54">
        <v>74</v>
      </c>
      <c r="CQ1630" s="55">
        <f t="shared" si="25"/>
        <v>0.5</v>
      </c>
      <c r="CR1630" s="52" t="s">
        <v>28938</v>
      </c>
    </row>
    <row r="1631" spans="81:96">
      <c r="CC1631" s="52">
        <v>1630</v>
      </c>
      <c r="CD1631" s="53" t="s">
        <v>31271</v>
      </c>
      <c r="CE1631" s="53" t="s">
        <v>31272</v>
      </c>
      <c r="CF1631" s="54">
        <v>3394</v>
      </c>
      <c r="CG1631" s="54">
        <v>2.0030000000000001</v>
      </c>
      <c r="CH1631" s="54">
        <v>2.0150000000000001</v>
      </c>
      <c r="CI1631" s="54">
        <v>0.26100000000000001</v>
      </c>
      <c r="CJ1631" s="54">
        <v>134</v>
      </c>
      <c r="CK1631" s="54">
        <v>7.5</v>
      </c>
      <c r="CL1631" s="54">
        <v>5.0800000000000003E-3</v>
      </c>
      <c r="CM1631" s="54">
        <v>0.48299999999999998</v>
      </c>
      <c r="CN1631" s="53" t="s">
        <v>31236</v>
      </c>
      <c r="CO1631" s="54">
        <v>38</v>
      </c>
      <c r="CP1631" s="54">
        <v>74</v>
      </c>
      <c r="CQ1631" s="55">
        <f t="shared" si="25"/>
        <v>0.51351351351351349</v>
      </c>
      <c r="CR1631" s="52" t="s">
        <v>28938</v>
      </c>
    </row>
    <row r="1632" spans="81:96">
      <c r="CC1632" s="52">
        <v>1631</v>
      </c>
      <c r="CD1632" s="53" t="s">
        <v>29870</v>
      </c>
      <c r="CE1632" s="53" t="s">
        <v>29871</v>
      </c>
      <c r="CF1632" s="54">
        <v>3251</v>
      </c>
      <c r="CG1632" s="54">
        <v>1.927</v>
      </c>
      <c r="CH1632" s="54">
        <v>1.901</v>
      </c>
      <c r="CI1632" s="54">
        <v>0.29099999999999998</v>
      </c>
      <c r="CJ1632" s="54">
        <v>203</v>
      </c>
      <c r="CK1632" s="54">
        <v>5.7</v>
      </c>
      <c r="CL1632" s="54">
        <v>4.9800000000000001E-3</v>
      </c>
      <c r="CM1632" s="54">
        <v>0.36599999999999999</v>
      </c>
      <c r="CN1632" s="53" t="s">
        <v>31236</v>
      </c>
      <c r="CO1632" s="54">
        <v>39</v>
      </c>
      <c r="CP1632" s="54">
        <v>74</v>
      </c>
      <c r="CQ1632" s="55">
        <f t="shared" si="25"/>
        <v>0.52702702702702697</v>
      </c>
      <c r="CR1632" s="52" t="s">
        <v>28938</v>
      </c>
    </row>
    <row r="1633" spans="81:96">
      <c r="CC1633" s="52">
        <v>1632</v>
      </c>
      <c r="CD1633" s="53" t="s">
        <v>23050</v>
      </c>
      <c r="CE1633" s="53" t="s">
        <v>23056</v>
      </c>
      <c r="CF1633" s="54">
        <v>3079</v>
      </c>
      <c r="CG1633" s="54">
        <v>1.8859999999999999</v>
      </c>
      <c r="CH1633" s="54">
        <v>1.911</v>
      </c>
      <c r="CI1633" s="54">
        <v>0.47299999999999998</v>
      </c>
      <c r="CJ1633" s="54">
        <v>110</v>
      </c>
      <c r="CK1633" s="54">
        <v>6.8</v>
      </c>
      <c r="CL1633" s="54">
        <v>5.1900000000000002E-3</v>
      </c>
      <c r="CM1633" s="54">
        <v>0.48699999999999999</v>
      </c>
      <c r="CN1633" s="53" t="s">
        <v>31236</v>
      </c>
      <c r="CO1633" s="54">
        <v>40</v>
      </c>
      <c r="CP1633" s="54">
        <v>74</v>
      </c>
      <c r="CQ1633" s="55">
        <f t="shared" si="25"/>
        <v>0.54054054054054057</v>
      </c>
      <c r="CR1633" s="52" t="s">
        <v>28938</v>
      </c>
    </row>
    <row r="1634" spans="81:96">
      <c r="CC1634" s="52">
        <v>1633</v>
      </c>
      <c r="CD1634" s="53" t="s">
        <v>29872</v>
      </c>
      <c r="CE1634" s="53" t="s">
        <v>29873</v>
      </c>
      <c r="CF1634" s="54">
        <v>541</v>
      </c>
      <c r="CG1634" s="54">
        <v>1.879</v>
      </c>
      <c r="CH1634" s="54">
        <v>1.6040000000000001</v>
      </c>
      <c r="CI1634" s="54">
        <v>0.55600000000000005</v>
      </c>
      <c r="CJ1634" s="54">
        <v>63</v>
      </c>
      <c r="CK1634" s="54">
        <v>3.8</v>
      </c>
      <c r="CL1634" s="54">
        <v>1.56E-3</v>
      </c>
      <c r="CM1634" s="54">
        <v>0.41899999999999998</v>
      </c>
      <c r="CN1634" s="53" t="s">
        <v>31236</v>
      </c>
      <c r="CO1634" s="54">
        <v>41</v>
      </c>
      <c r="CP1634" s="54">
        <v>74</v>
      </c>
      <c r="CQ1634" s="55">
        <f t="shared" si="25"/>
        <v>0.55405405405405406</v>
      </c>
      <c r="CR1634" s="52" t="s">
        <v>28938</v>
      </c>
    </row>
    <row r="1635" spans="81:96">
      <c r="CC1635" s="52">
        <v>1634</v>
      </c>
      <c r="CD1635" s="53" t="s">
        <v>2941</v>
      </c>
      <c r="CE1635" s="53" t="s">
        <v>2939</v>
      </c>
      <c r="CF1635" s="54">
        <v>4592</v>
      </c>
      <c r="CG1635" s="54">
        <v>1.821</v>
      </c>
      <c r="CH1635" s="54">
        <v>1.84</v>
      </c>
      <c r="CI1635" s="54">
        <v>0.28499999999999998</v>
      </c>
      <c r="CJ1635" s="54">
        <v>1265</v>
      </c>
      <c r="CK1635" s="54">
        <v>2.2999999999999998</v>
      </c>
      <c r="CL1635" s="54">
        <v>1.387E-2</v>
      </c>
      <c r="CM1635" s="54">
        <v>0.38</v>
      </c>
      <c r="CN1635" s="53" t="s">
        <v>31236</v>
      </c>
      <c r="CO1635" s="54">
        <v>42</v>
      </c>
      <c r="CP1635" s="54">
        <v>74</v>
      </c>
      <c r="CQ1635" s="55">
        <f t="shared" si="25"/>
        <v>0.56756756756756754</v>
      </c>
      <c r="CR1635" s="52" t="s">
        <v>28938</v>
      </c>
    </row>
    <row r="1636" spans="81:96">
      <c r="CC1636" s="52">
        <v>1635</v>
      </c>
      <c r="CD1636" s="53" t="s">
        <v>29886</v>
      </c>
      <c r="CE1636" s="53" t="s">
        <v>29887</v>
      </c>
      <c r="CF1636" s="54">
        <v>3368</v>
      </c>
      <c r="CG1636" s="54">
        <v>1.7230000000000001</v>
      </c>
      <c r="CH1636" s="54">
        <v>1.754</v>
      </c>
      <c r="CI1636" s="54">
        <v>0.41299999999999998</v>
      </c>
      <c r="CJ1636" s="54">
        <v>235</v>
      </c>
      <c r="CK1636" s="54">
        <v>5.6</v>
      </c>
      <c r="CL1636" s="54">
        <v>5.9300000000000004E-3</v>
      </c>
      <c r="CM1636" s="54">
        <v>0.38400000000000001</v>
      </c>
      <c r="CN1636" s="53" t="s">
        <v>31236</v>
      </c>
      <c r="CO1636" s="54">
        <v>43</v>
      </c>
      <c r="CP1636" s="54">
        <v>74</v>
      </c>
      <c r="CQ1636" s="55">
        <f t="shared" si="25"/>
        <v>0.58108108108108103</v>
      </c>
      <c r="CR1636" s="52" t="s">
        <v>28938</v>
      </c>
    </row>
    <row r="1637" spans="81:96">
      <c r="CC1637" s="52">
        <v>1636</v>
      </c>
      <c r="CD1637" s="53" t="s">
        <v>31273</v>
      </c>
      <c r="CE1637" s="53" t="s">
        <v>31274</v>
      </c>
      <c r="CF1637" s="54">
        <v>121</v>
      </c>
      <c r="CG1637" s="54">
        <v>1.6579999999999999</v>
      </c>
      <c r="CH1637" s="54">
        <v>0.92</v>
      </c>
      <c r="CI1637" s="54">
        <v>0.111</v>
      </c>
      <c r="CJ1637" s="54">
        <v>18</v>
      </c>
      <c r="CK1637" s="54">
        <v>2.9</v>
      </c>
      <c r="CL1637" s="54">
        <v>3.4000000000000002E-4</v>
      </c>
      <c r="CM1637" s="54">
        <v>0.24299999999999999</v>
      </c>
      <c r="CN1637" s="53" t="s">
        <v>31236</v>
      </c>
      <c r="CO1637" s="54">
        <v>44</v>
      </c>
      <c r="CP1637" s="54">
        <v>74</v>
      </c>
      <c r="CQ1637" s="55">
        <f t="shared" si="25"/>
        <v>0.59459459459459463</v>
      </c>
      <c r="CR1637" s="52" t="s">
        <v>28938</v>
      </c>
    </row>
    <row r="1638" spans="81:96">
      <c r="CC1638" s="52">
        <v>1637</v>
      </c>
      <c r="CD1638" s="53" t="s">
        <v>31275</v>
      </c>
      <c r="CE1638" s="53" t="s">
        <v>31276</v>
      </c>
      <c r="CF1638" s="54">
        <v>858</v>
      </c>
      <c r="CG1638" s="54">
        <v>1.6180000000000001</v>
      </c>
      <c r="CH1638" s="54">
        <v>2.5760000000000001</v>
      </c>
      <c r="CI1638" s="54">
        <v>0.83299999999999996</v>
      </c>
      <c r="CJ1638" s="54">
        <v>18</v>
      </c>
      <c r="CK1638" s="54">
        <v>9</v>
      </c>
      <c r="CL1638" s="54">
        <v>8.8999999999999995E-4</v>
      </c>
      <c r="CM1638" s="54">
        <v>0.60699999999999998</v>
      </c>
      <c r="CN1638" s="53" t="s">
        <v>31236</v>
      </c>
      <c r="CO1638" s="54">
        <v>45</v>
      </c>
      <c r="CP1638" s="54">
        <v>74</v>
      </c>
      <c r="CQ1638" s="55">
        <f t="shared" si="25"/>
        <v>0.60810810810810811</v>
      </c>
      <c r="CR1638" s="52" t="s">
        <v>28938</v>
      </c>
    </row>
    <row r="1639" spans="81:96">
      <c r="CC1639" s="52">
        <v>1638</v>
      </c>
      <c r="CD1639" s="53" t="s">
        <v>31277</v>
      </c>
      <c r="CE1639" s="53" t="s">
        <v>31278</v>
      </c>
      <c r="CF1639" s="54">
        <v>1441</v>
      </c>
      <c r="CG1639" s="54">
        <v>1.5680000000000001</v>
      </c>
      <c r="CH1639" s="54">
        <v>1.6579999999999999</v>
      </c>
      <c r="CI1639" s="54">
        <v>0.30099999999999999</v>
      </c>
      <c r="CJ1639" s="54">
        <v>93</v>
      </c>
      <c r="CK1639" s="54">
        <v>6.1</v>
      </c>
      <c r="CL1639" s="54">
        <v>2.9099999999999998E-3</v>
      </c>
      <c r="CM1639" s="54">
        <v>0.45100000000000001</v>
      </c>
      <c r="CN1639" s="53" t="s">
        <v>31236</v>
      </c>
      <c r="CO1639" s="54">
        <v>46</v>
      </c>
      <c r="CP1639" s="54">
        <v>74</v>
      </c>
      <c r="CQ1639" s="55">
        <f t="shared" si="25"/>
        <v>0.6216216216216216</v>
      </c>
      <c r="CR1639" s="52" t="s">
        <v>28938</v>
      </c>
    </row>
    <row r="1640" spans="81:96">
      <c r="CC1640" s="52">
        <v>1639</v>
      </c>
      <c r="CD1640" s="53" t="s">
        <v>30256</v>
      </c>
      <c r="CE1640" s="53" t="s">
        <v>30257</v>
      </c>
      <c r="CF1640" s="54">
        <v>1998</v>
      </c>
      <c r="CG1640" s="54">
        <v>1.546</v>
      </c>
      <c r="CH1640" s="54">
        <v>1.7050000000000001</v>
      </c>
      <c r="CI1640" s="54">
        <v>0.44400000000000001</v>
      </c>
      <c r="CJ1640" s="54">
        <v>108</v>
      </c>
      <c r="CK1640" s="54">
        <v>6.3</v>
      </c>
      <c r="CL1640" s="54">
        <v>3.6800000000000001E-3</v>
      </c>
      <c r="CM1640" s="54">
        <v>0.44900000000000001</v>
      </c>
      <c r="CN1640" s="53" t="s">
        <v>31236</v>
      </c>
      <c r="CO1640" s="54">
        <v>47</v>
      </c>
      <c r="CP1640" s="54">
        <v>74</v>
      </c>
      <c r="CQ1640" s="55">
        <f t="shared" si="25"/>
        <v>0.63513513513513509</v>
      </c>
      <c r="CR1640" s="52" t="s">
        <v>28938</v>
      </c>
    </row>
    <row r="1641" spans="81:96">
      <c r="CC1641" s="52">
        <v>1640</v>
      </c>
      <c r="CD1641" s="53" t="s">
        <v>31279</v>
      </c>
      <c r="CE1641" s="53" t="s">
        <v>31280</v>
      </c>
      <c r="CF1641" s="54">
        <v>1944</v>
      </c>
      <c r="CG1641" s="54">
        <v>1.5189999999999999</v>
      </c>
      <c r="CH1641" s="54">
        <v>1.421</v>
      </c>
      <c r="CI1641" s="54">
        <v>0.24</v>
      </c>
      <c r="CJ1641" s="54">
        <v>75</v>
      </c>
      <c r="CK1641" s="54" t="s">
        <v>28918</v>
      </c>
      <c r="CL1641" s="54">
        <v>2.32E-3</v>
      </c>
      <c r="CM1641" s="54">
        <v>0.44600000000000001</v>
      </c>
      <c r="CN1641" s="53" t="s">
        <v>31236</v>
      </c>
      <c r="CO1641" s="54">
        <v>48</v>
      </c>
      <c r="CP1641" s="54">
        <v>74</v>
      </c>
      <c r="CQ1641" s="55">
        <f t="shared" si="25"/>
        <v>0.64864864864864868</v>
      </c>
      <c r="CR1641" s="52" t="s">
        <v>28938</v>
      </c>
    </row>
    <row r="1642" spans="81:96">
      <c r="CC1642" s="52">
        <v>1641</v>
      </c>
      <c r="CD1642" s="53" t="s">
        <v>29634</v>
      </c>
      <c r="CE1642" s="53" t="s">
        <v>29635</v>
      </c>
      <c r="CF1642" s="54">
        <v>3151</v>
      </c>
      <c r="CG1642" s="54">
        <v>1.5</v>
      </c>
      <c r="CH1642" s="54">
        <v>2.165</v>
      </c>
      <c r="CI1642" s="54">
        <v>0.34499999999999997</v>
      </c>
      <c r="CJ1642" s="54">
        <v>84</v>
      </c>
      <c r="CK1642" s="54" t="s">
        <v>28918</v>
      </c>
      <c r="CL1642" s="54">
        <v>3.6099999999999999E-3</v>
      </c>
      <c r="CM1642" s="54">
        <v>0.69499999999999995</v>
      </c>
      <c r="CN1642" s="53" t="s">
        <v>31236</v>
      </c>
      <c r="CO1642" s="54">
        <v>49</v>
      </c>
      <c r="CP1642" s="54">
        <v>74</v>
      </c>
      <c r="CQ1642" s="55">
        <f t="shared" si="25"/>
        <v>0.66216216216216217</v>
      </c>
      <c r="CR1642" s="52" t="s">
        <v>28938</v>
      </c>
    </row>
    <row r="1643" spans="81:96">
      <c r="CC1643" s="52">
        <v>1642</v>
      </c>
      <c r="CD1643" s="53" t="s">
        <v>29898</v>
      </c>
      <c r="CE1643" s="53" t="s">
        <v>29899</v>
      </c>
      <c r="CF1643" s="54">
        <v>5006</v>
      </c>
      <c r="CG1643" s="54">
        <v>1.411</v>
      </c>
      <c r="CH1643" s="54">
        <v>1.1910000000000001</v>
      </c>
      <c r="CI1643" s="54">
        <v>0.20300000000000001</v>
      </c>
      <c r="CJ1643" s="54">
        <v>182</v>
      </c>
      <c r="CK1643" s="54">
        <v>8.1</v>
      </c>
      <c r="CL1643" s="54">
        <v>6.2500000000000003E-3</v>
      </c>
      <c r="CM1643" s="54">
        <v>0.26200000000000001</v>
      </c>
      <c r="CN1643" s="53" t="s">
        <v>31236</v>
      </c>
      <c r="CO1643" s="54">
        <v>50</v>
      </c>
      <c r="CP1643" s="54">
        <v>74</v>
      </c>
      <c r="CQ1643" s="55">
        <f t="shared" si="25"/>
        <v>0.67567567567567566</v>
      </c>
      <c r="CR1643" s="52" t="s">
        <v>28938</v>
      </c>
    </row>
    <row r="1644" spans="81:96">
      <c r="CC1644" s="52">
        <v>1643</v>
      </c>
      <c r="CD1644" s="53" t="s">
        <v>31281</v>
      </c>
      <c r="CE1644" s="53" t="s">
        <v>31282</v>
      </c>
      <c r="CF1644" s="54">
        <v>4378</v>
      </c>
      <c r="CG1644" s="54">
        <v>1.3939999999999999</v>
      </c>
      <c r="CH1644" s="54">
        <v>1.375</v>
      </c>
      <c r="CI1644" s="54">
        <v>0.317</v>
      </c>
      <c r="CJ1644" s="54">
        <v>164</v>
      </c>
      <c r="CK1644" s="54">
        <v>8.3000000000000007</v>
      </c>
      <c r="CL1644" s="54">
        <v>4.7400000000000003E-3</v>
      </c>
      <c r="CM1644" s="54">
        <v>0.28199999999999997</v>
      </c>
      <c r="CN1644" s="53" t="s">
        <v>31236</v>
      </c>
      <c r="CO1644" s="54">
        <v>51</v>
      </c>
      <c r="CP1644" s="54">
        <v>74</v>
      </c>
      <c r="CQ1644" s="55">
        <f t="shared" si="25"/>
        <v>0.68918918918918914</v>
      </c>
      <c r="CR1644" s="52" t="s">
        <v>28938</v>
      </c>
    </row>
    <row r="1645" spans="81:96">
      <c r="CC1645" s="52">
        <v>1644</v>
      </c>
      <c r="CD1645" s="53" t="s">
        <v>29900</v>
      </c>
      <c r="CE1645" s="53" t="s">
        <v>29901</v>
      </c>
      <c r="CF1645" s="54">
        <v>2309</v>
      </c>
      <c r="CG1645" s="54">
        <v>1.363</v>
      </c>
      <c r="CH1645" s="54">
        <v>1.218</v>
      </c>
      <c r="CI1645" s="54">
        <v>0.19500000000000001</v>
      </c>
      <c r="CJ1645" s="54">
        <v>190</v>
      </c>
      <c r="CK1645" s="54">
        <v>8</v>
      </c>
      <c r="CL1645" s="54">
        <v>3.0500000000000002E-3</v>
      </c>
      <c r="CM1645" s="54">
        <v>0.27700000000000002</v>
      </c>
      <c r="CN1645" s="53" t="s">
        <v>31236</v>
      </c>
      <c r="CO1645" s="54">
        <v>52</v>
      </c>
      <c r="CP1645" s="54">
        <v>74</v>
      </c>
      <c r="CQ1645" s="55">
        <f t="shared" si="25"/>
        <v>0.70270270270270274</v>
      </c>
      <c r="CR1645" s="52" t="s">
        <v>28938</v>
      </c>
    </row>
    <row r="1646" spans="81:96">
      <c r="CC1646" s="52">
        <v>1645</v>
      </c>
      <c r="CD1646" s="53" t="s">
        <v>31283</v>
      </c>
      <c r="CE1646" s="53" t="s">
        <v>31284</v>
      </c>
      <c r="CF1646" s="54">
        <v>1655</v>
      </c>
      <c r="CG1646" s="54">
        <v>1.2949999999999999</v>
      </c>
      <c r="CH1646" s="54">
        <v>1.218</v>
      </c>
      <c r="CI1646" s="54">
        <v>0.17499999999999999</v>
      </c>
      <c r="CJ1646" s="54">
        <v>114</v>
      </c>
      <c r="CK1646" s="54">
        <v>8</v>
      </c>
      <c r="CL1646" s="54">
        <v>2.1299999999999999E-3</v>
      </c>
      <c r="CM1646" s="54">
        <v>0.245</v>
      </c>
      <c r="CN1646" s="53" t="s">
        <v>31236</v>
      </c>
      <c r="CO1646" s="54">
        <v>53</v>
      </c>
      <c r="CP1646" s="54">
        <v>74</v>
      </c>
      <c r="CQ1646" s="55">
        <f t="shared" si="25"/>
        <v>0.71621621621621623</v>
      </c>
      <c r="CR1646" s="52" t="s">
        <v>28938</v>
      </c>
    </row>
    <row r="1647" spans="81:96">
      <c r="CC1647" s="52">
        <v>1646</v>
      </c>
      <c r="CD1647" s="53" t="s">
        <v>29902</v>
      </c>
      <c r="CE1647" s="53" t="s">
        <v>29903</v>
      </c>
      <c r="CF1647" s="54">
        <v>1434</v>
      </c>
      <c r="CG1647" s="54">
        <v>1.2729999999999999</v>
      </c>
      <c r="CH1647" s="54">
        <v>1.093</v>
      </c>
      <c r="CI1647" s="54">
        <v>0.31</v>
      </c>
      <c r="CJ1647" s="54">
        <v>113</v>
      </c>
      <c r="CK1647" s="54">
        <v>8.3000000000000007</v>
      </c>
      <c r="CL1647" s="54">
        <v>2.0200000000000001E-3</v>
      </c>
      <c r="CM1647" s="54">
        <v>0.26900000000000002</v>
      </c>
      <c r="CN1647" s="53" t="s">
        <v>31236</v>
      </c>
      <c r="CO1647" s="54">
        <v>54</v>
      </c>
      <c r="CP1647" s="54">
        <v>74</v>
      </c>
      <c r="CQ1647" s="55">
        <f t="shared" si="25"/>
        <v>0.72972972972972971</v>
      </c>
      <c r="CR1647" s="52" t="s">
        <v>28938</v>
      </c>
    </row>
    <row r="1648" spans="81:96">
      <c r="CC1648" s="52">
        <v>1647</v>
      </c>
      <c r="CD1648" s="53" t="s">
        <v>31285</v>
      </c>
      <c r="CE1648" s="53" t="s">
        <v>31286</v>
      </c>
      <c r="CF1648" s="54">
        <v>435</v>
      </c>
      <c r="CG1648" s="54">
        <v>1.1319999999999999</v>
      </c>
      <c r="CH1648" s="54">
        <v>1.137</v>
      </c>
      <c r="CI1648" s="54">
        <v>0.5</v>
      </c>
      <c r="CJ1648" s="54">
        <v>62</v>
      </c>
      <c r="CK1648" s="54">
        <v>4</v>
      </c>
      <c r="CL1648" s="54">
        <v>9.3999999999999997E-4</v>
      </c>
      <c r="CM1648" s="54">
        <v>0.254</v>
      </c>
      <c r="CN1648" s="53" t="s">
        <v>31236</v>
      </c>
      <c r="CO1648" s="54">
        <v>55</v>
      </c>
      <c r="CP1648" s="54">
        <v>74</v>
      </c>
      <c r="CQ1648" s="55">
        <f t="shared" si="25"/>
        <v>0.7432432432432432</v>
      </c>
      <c r="CR1648" s="52" t="s">
        <v>28938</v>
      </c>
    </row>
    <row r="1649" spans="81:96">
      <c r="CC1649" s="52">
        <v>1648</v>
      </c>
      <c r="CD1649" s="53" t="s">
        <v>20978</v>
      </c>
      <c r="CE1649" s="53" t="s">
        <v>20976</v>
      </c>
      <c r="CF1649" s="54">
        <v>4399</v>
      </c>
      <c r="CG1649" s="54">
        <v>1.1200000000000001</v>
      </c>
      <c r="CH1649" s="54">
        <v>1.17</v>
      </c>
      <c r="CI1649" s="54">
        <v>0.16600000000000001</v>
      </c>
      <c r="CJ1649" s="54">
        <v>223</v>
      </c>
      <c r="CK1649" s="54">
        <v>9.6</v>
      </c>
      <c r="CL1649" s="54">
        <v>4.7000000000000002E-3</v>
      </c>
      <c r="CM1649" s="54">
        <v>0.27800000000000002</v>
      </c>
      <c r="CN1649" s="53" t="s">
        <v>31236</v>
      </c>
      <c r="CO1649" s="54">
        <v>56</v>
      </c>
      <c r="CP1649" s="54">
        <v>74</v>
      </c>
      <c r="CQ1649" s="55">
        <f t="shared" si="25"/>
        <v>0.7567567567567568</v>
      </c>
      <c r="CR1649" s="52" t="s">
        <v>28953</v>
      </c>
    </row>
    <row r="1650" spans="81:96">
      <c r="CC1650" s="52">
        <v>1649</v>
      </c>
      <c r="CD1650" s="53" t="s">
        <v>31287</v>
      </c>
      <c r="CE1650" s="53" t="s">
        <v>31288</v>
      </c>
      <c r="CF1650" s="54">
        <v>5998</v>
      </c>
      <c r="CG1650" s="54">
        <v>1.034</v>
      </c>
      <c r="CH1650" s="54">
        <v>1.024</v>
      </c>
      <c r="CI1650" s="54">
        <v>0.22</v>
      </c>
      <c r="CJ1650" s="54">
        <v>732</v>
      </c>
      <c r="CK1650" s="54">
        <v>5.9</v>
      </c>
      <c r="CL1650" s="54">
        <v>8.77E-3</v>
      </c>
      <c r="CM1650" s="54">
        <v>0.19600000000000001</v>
      </c>
      <c r="CN1650" s="53" t="s">
        <v>31236</v>
      </c>
      <c r="CO1650" s="54">
        <v>57</v>
      </c>
      <c r="CP1650" s="54">
        <v>74</v>
      </c>
      <c r="CQ1650" s="55">
        <f t="shared" si="25"/>
        <v>0.77027027027027029</v>
      </c>
      <c r="CR1650" s="52" t="s">
        <v>28953</v>
      </c>
    </row>
    <row r="1651" spans="81:96">
      <c r="CC1651" s="52">
        <v>1650</v>
      </c>
      <c r="CD1651" s="53" t="s">
        <v>31289</v>
      </c>
      <c r="CE1651" s="53" t="s">
        <v>31290</v>
      </c>
      <c r="CF1651" s="54">
        <v>3000</v>
      </c>
      <c r="CG1651" s="54">
        <v>1.03</v>
      </c>
      <c r="CH1651" s="54">
        <v>0.88600000000000001</v>
      </c>
      <c r="CI1651" s="54">
        <v>0.13400000000000001</v>
      </c>
      <c r="CJ1651" s="54">
        <v>238</v>
      </c>
      <c r="CK1651" s="54">
        <v>8.3000000000000007</v>
      </c>
      <c r="CL1651" s="54">
        <v>3.46E-3</v>
      </c>
      <c r="CM1651" s="54">
        <v>0.183</v>
      </c>
      <c r="CN1651" s="53" t="s">
        <v>31236</v>
      </c>
      <c r="CO1651" s="54">
        <v>58</v>
      </c>
      <c r="CP1651" s="54">
        <v>74</v>
      </c>
      <c r="CQ1651" s="55">
        <f t="shared" si="25"/>
        <v>0.78378378378378377</v>
      </c>
      <c r="CR1651" s="52" t="s">
        <v>28953</v>
      </c>
    </row>
    <row r="1652" spans="81:96">
      <c r="CC1652" s="52">
        <v>1651</v>
      </c>
      <c r="CD1652" s="53" t="s">
        <v>31291</v>
      </c>
      <c r="CE1652" s="53" t="s">
        <v>31292</v>
      </c>
      <c r="CF1652" s="54">
        <v>121</v>
      </c>
      <c r="CG1652" s="54">
        <v>1</v>
      </c>
      <c r="CH1652" s="54"/>
      <c r="CI1652" s="54">
        <v>0.3</v>
      </c>
      <c r="CJ1652" s="54">
        <v>20</v>
      </c>
      <c r="CK1652" s="54">
        <v>3.5</v>
      </c>
      <c r="CL1652" s="54">
        <v>4.6000000000000001E-4</v>
      </c>
      <c r="CM1652" s="54"/>
      <c r="CN1652" s="53" t="s">
        <v>31236</v>
      </c>
      <c r="CO1652" s="54">
        <v>59</v>
      </c>
      <c r="CP1652" s="54">
        <v>74</v>
      </c>
      <c r="CQ1652" s="55">
        <f t="shared" si="25"/>
        <v>0.79729729729729726</v>
      </c>
      <c r="CR1652" s="52" t="s">
        <v>28953</v>
      </c>
    </row>
    <row r="1653" spans="81:96">
      <c r="CC1653" s="52">
        <v>1652</v>
      </c>
      <c r="CD1653" s="53" t="s">
        <v>31293</v>
      </c>
      <c r="CE1653" s="53" t="s">
        <v>31294</v>
      </c>
      <c r="CF1653" s="54">
        <v>763</v>
      </c>
      <c r="CG1653" s="54">
        <v>0.96599999999999997</v>
      </c>
      <c r="CH1653" s="54">
        <v>0.95</v>
      </c>
      <c r="CI1653" s="54">
        <v>0.16300000000000001</v>
      </c>
      <c r="CJ1653" s="54">
        <v>49</v>
      </c>
      <c r="CK1653" s="54">
        <v>7.4</v>
      </c>
      <c r="CL1653" s="54">
        <v>1.01E-3</v>
      </c>
      <c r="CM1653" s="54">
        <v>0.2</v>
      </c>
      <c r="CN1653" s="53" t="s">
        <v>31236</v>
      </c>
      <c r="CO1653" s="54">
        <v>60</v>
      </c>
      <c r="CP1653" s="54">
        <v>74</v>
      </c>
      <c r="CQ1653" s="55">
        <f t="shared" si="25"/>
        <v>0.81081081081081086</v>
      </c>
      <c r="CR1653" s="52" t="s">
        <v>28953</v>
      </c>
    </row>
    <row r="1654" spans="81:96">
      <c r="CC1654" s="52">
        <v>1653</v>
      </c>
      <c r="CD1654" s="53" t="s">
        <v>31295</v>
      </c>
      <c r="CE1654" s="53" t="s">
        <v>31296</v>
      </c>
      <c r="CF1654" s="54">
        <v>121</v>
      </c>
      <c r="CG1654" s="54">
        <v>0.79200000000000004</v>
      </c>
      <c r="CH1654" s="54">
        <v>0.80800000000000005</v>
      </c>
      <c r="CI1654" s="54">
        <v>0.17399999999999999</v>
      </c>
      <c r="CJ1654" s="54">
        <v>69</v>
      </c>
      <c r="CK1654" s="54">
        <v>2</v>
      </c>
      <c r="CL1654" s="54">
        <v>3.5E-4</v>
      </c>
      <c r="CM1654" s="54">
        <v>0.17100000000000001</v>
      </c>
      <c r="CN1654" s="53" t="s">
        <v>31236</v>
      </c>
      <c r="CO1654" s="54">
        <v>61</v>
      </c>
      <c r="CP1654" s="54">
        <v>74</v>
      </c>
      <c r="CQ1654" s="55">
        <f t="shared" si="25"/>
        <v>0.82432432432432434</v>
      </c>
      <c r="CR1654" s="52" t="s">
        <v>28953</v>
      </c>
    </row>
    <row r="1655" spans="81:96">
      <c r="CC1655" s="52">
        <v>1654</v>
      </c>
      <c r="CD1655" s="53" t="s">
        <v>14096</v>
      </c>
      <c r="CE1655" s="53" t="s">
        <v>14094</v>
      </c>
      <c r="CF1655" s="54">
        <v>1828</v>
      </c>
      <c r="CG1655" s="54">
        <v>0.754</v>
      </c>
      <c r="CH1655" s="54">
        <v>0.59799999999999998</v>
      </c>
      <c r="CI1655" s="54">
        <v>0.124</v>
      </c>
      <c r="CJ1655" s="54">
        <v>290</v>
      </c>
      <c r="CK1655" s="54">
        <v>5</v>
      </c>
      <c r="CL1655" s="54">
        <v>2.5600000000000002E-3</v>
      </c>
      <c r="CM1655" s="54">
        <v>9.0999999999999998E-2</v>
      </c>
      <c r="CN1655" s="53" t="s">
        <v>31236</v>
      </c>
      <c r="CO1655" s="54">
        <v>62</v>
      </c>
      <c r="CP1655" s="54">
        <v>74</v>
      </c>
      <c r="CQ1655" s="55">
        <f t="shared" si="25"/>
        <v>0.83783783783783783</v>
      </c>
      <c r="CR1655" s="52" t="s">
        <v>28953</v>
      </c>
    </row>
    <row r="1656" spans="81:96">
      <c r="CC1656" s="52">
        <v>1655</v>
      </c>
      <c r="CD1656" s="53" t="s">
        <v>31297</v>
      </c>
      <c r="CE1656" s="53" t="s">
        <v>31298</v>
      </c>
      <c r="CF1656" s="54">
        <v>388</v>
      </c>
      <c r="CG1656" s="54">
        <v>0.62</v>
      </c>
      <c r="CH1656" s="54">
        <v>0.53</v>
      </c>
      <c r="CI1656" s="54">
        <v>0.51600000000000001</v>
      </c>
      <c r="CJ1656" s="54">
        <v>31</v>
      </c>
      <c r="CK1656" s="54">
        <v>6</v>
      </c>
      <c r="CL1656" s="54">
        <v>6.6E-4</v>
      </c>
      <c r="CM1656" s="54">
        <v>0.123</v>
      </c>
      <c r="CN1656" s="53" t="s">
        <v>31236</v>
      </c>
      <c r="CO1656" s="54">
        <v>63</v>
      </c>
      <c r="CP1656" s="54">
        <v>74</v>
      </c>
      <c r="CQ1656" s="55">
        <f t="shared" si="25"/>
        <v>0.85135135135135132</v>
      </c>
      <c r="CR1656" s="52" t="s">
        <v>28953</v>
      </c>
    </row>
    <row r="1657" spans="81:96">
      <c r="CC1657" s="52">
        <v>1656</v>
      </c>
      <c r="CD1657" s="53" t="s">
        <v>29916</v>
      </c>
      <c r="CE1657" s="53" t="s">
        <v>29917</v>
      </c>
      <c r="CF1657" s="54">
        <v>2364</v>
      </c>
      <c r="CG1657" s="54">
        <v>0.60599999999999998</v>
      </c>
      <c r="CH1657" s="54">
        <v>0.65200000000000002</v>
      </c>
      <c r="CI1657" s="54">
        <v>0.14299999999999999</v>
      </c>
      <c r="CJ1657" s="54">
        <v>223</v>
      </c>
      <c r="CK1657" s="54">
        <v>9.4</v>
      </c>
      <c r="CL1657" s="54">
        <v>2.1700000000000001E-3</v>
      </c>
      <c r="CM1657" s="54">
        <v>0.13900000000000001</v>
      </c>
      <c r="CN1657" s="53" t="s">
        <v>31236</v>
      </c>
      <c r="CO1657" s="54">
        <v>64</v>
      </c>
      <c r="CP1657" s="54">
        <v>74</v>
      </c>
      <c r="CQ1657" s="55">
        <f t="shared" si="25"/>
        <v>0.86486486486486491</v>
      </c>
      <c r="CR1657" s="52" t="s">
        <v>28953</v>
      </c>
    </row>
    <row r="1658" spans="81:96">
      <c r="CC1658" s="52">
        <v>1657</v>
      </c>
      <c r="CD1658" s="53" t="s">
        <v>31299</v>
      </c>
      <c r="CE1658" s="53" t="s">
        <v>31300</v>
      </c>
      <c r="CF1658" s="54">
        <v>331</v>
      </c>
      <c r="CG1658" s="54">
        <v>0.57699999999999996</v>
      </c>
      <c r="CH1658" s="54">
        <v>0.56499999999999995</v>
      </c>
      <c r="CI1658" s="54">
        <v>7.2999999999999995E-2</v>
      </c>
      <c r="CJ1658" s="54">
        <v>55</v>
      </c>
      <c r="CK1658" s="54">
        <v>6.4</v>
      </c>
      <c r="CL1658" s="54">
        <v>4.0000000000000002E-4</v>
      </c>
      <c r="CM1658" s="54">
        <v>0.1</v>
      </c>
      <c r="CN1658" s="53" t="s">
        <v>31236</v>
      </c>
      <c r="CO1658" s="54">
        <v>65</v>
      </c>
      <c r="CP1658" s="54">
        <v>74</v>
      </c>
      <c r="CQ1658" s="55">
        <f t="shared" si="25"/>
        <v>0.8783783783783784</v>
      </c>
      <c r="CR1658" s="52" t="s">
        <v>28953</v>
      </c>
    </row>
    <row r="1659" spans="81:96">
      <c r="CC1659" s="52">
        <v>1658</v>
      </c>
      <c r="CD1659" s="53" t="s">
        <v>31301</v>
      </c>
      <c r="CE1659" s="53" t="s">
        <v>31302</v>
      </c>
      <c r="CF1659" s="54">
        <v>241</v>
      </c>
      <c r="CG1659" s="54">
        <v>0.53900000000000003</v>
      </c>
      <c r="CH1659" s="54">
        <v>0.45700000000000002</v>
      </c>
      <c r="CI1659" s="54">
        <v>0.189</v>
      </c>
      <c r="CJ1659" s="54">
        <v>53</v>
      </c>
      <c r="CK1659" s="54">
        <v>6.5</v>
      </c>
      <c r="CL1659" s="54">
        <v>4.0999999999999999E-4</v>
      </c>
      <c r="CM1659" s="54">
        <v>0.11600000000000001</v>
      </c>
      <c r="CN1659" s="53" t="s">
        <v>31236</v>
      </c>
      <c r="CO1659" s="54">
        <v>66</v>
      </c>
      <c r="CP1659" s="54">
        <v>74</v>
      </c>
      <c r="CQ1659" s="55">
        <f t="shared" si="25"/>
        <v>0.89189189189189189</v>
      </c>
      <c r="CR1659" s="52" t="s">
        <v>28953</v>
      </c>
    </row>
    <row r="1660" spans="81:96">
      <c r="CC1660" s="52">
        <v>1659</v>
      </c>
      <c r="CD1660" s="53" t="s">
        <v>31303</v>
      </c>
      <c r="CE1660" s="53" t="s">
        <v>31304</v>
      </c>
      <c r="CF1660" s="54">
        <v>534</v>
      </c>
      <c r="CG1660" s="54">
        <v>0.51900000000000002</v>
      </c>
      <c r="CH1660" s="54">
        <v>0.36099999999999999</v>
      </c>
      <c r="CI1660" s="54">
        <v>0.21199999999999999</v>
      </c>
      <c r="CJ1660" s="54">
        <v>118</v>
      </c>
      <c r="CK1660" s="54">
        <v>5.9</v>
      </c>
      <c r="CL1660" s="54">
        <v>9.6000000000000002E-4</v>
      </c>
      <c r="CM1660" s="54">
        <v>8.7999999999999995E-2</v>
      </c>
      <c r="CN1660" s="53" t="s">
        <v>31236</v>
      </c>
      <c r="CO1660" s="54">
        <v>67</v>
      </c>
      <c r="CP1660" s="54">
        <v>74</v>
      </c>
      <c r="CQ1660" s="55">
        <f t="shared" si="25"/>
        <v>0.90540540540540537</v>
      </c>
      <c r="CR1660" s="52" t="s">
        <v>28953</v>
      </c>
    </row>
    <row r="1661" spans="81:96">
      <c r="CC1661" s="52">
        <v>1660</v>
      </c>
      <c r="CD1661" s="53" t="s">
        <v>31305</v>
      </c>
      <c r="CE1661" s="53" t="s">
        <v>31306</v>
      </c>
      <c r="CF1661" s="54">
        <v>680</v>
      </c>
      <c r="CG1661" s="54">
        <v>0.50600000000000001</v>
      </c>
      <c r="CH1661" s="54">
        <v>0.56100000000000005</v>
      </c>
      <c r="CI1661" s="54">
        <v>5.2999999999999999E-2</v>
      </c>
      <c r="CJ1661" s="54">
        <v>132</v>
      </c>
      <c r="CK1661" s="54" t="s">
        <v>28918</v>
      </c>
      <c r="CL1661" s="54">
        <v>3.5E-4</v>
      </c>
      <c r="CM1661" s="54">
        <v>0.14099999999999999</v>
      </c>
      <c r="CN1661" s="53" t="s">
        <v>31236</v>
      </c>
      <c r="CO1661" s="54">
        <v>68</v>
      </c>
      <c r="CP1661" s="54">
        <v>74</v>
      </c>
      <c r="CQ1661" s="55">
        <f t="shared" si="25"/>
        <v>0.91891891891891897</v>
      </c>
      <c r="CR1661" s="52" t="s">
        <v>28953</v>
      </c>
    </row>
    <row r="1662" spans="81:96">
      <c r="CC1662" s="52">
        <v>1661</v>
      </c>
      <c r="CD1662" s="53" t="s">
        <v>31307</v>
      </c>
      <c r="CE1662" s="53" t="s">
        <v>31308</v>
      </c>
      <c r="CF1662" s="54">
        <v>160</v>
      </c>
      <c r="CG1662" s="54">
        <v>0.5</v>
      </c>
      <c r="CH1662" s="54">
        <v>0.75600000000000001</v>
      </c>
      <c r="CI1662" s="54">
        <v>0</v>
      </c>
      <c r="CJ1662" s="54">
        <v>5</v>
      </c>
      <c r="CK1662" s="54" t="s">
        <v>28918</v>
      </c>
      <c r="CL1662" s="54">
        <v>1.6000000000000001E-4</v>
      </c>
      <c r="CM1662" s="54">
        <v>0.224</v>
      </c>
      <c r="CN1662" s="53" t="s">
        <v>31236</v>
      </c>
      <c r="CO1662" s="54">
        <v>69</v>
      </c>
      <c r="CP1662" s="54">
        <v>74</v>
      </c>
      <c r="CQ1662" s="55">
        <f t="shared" si="25"/>
        <v>0.93243243243243246</v>
      </c>
      <c r="CR1662" s="52" t="s">
        <v>28953</v>
      </c>
    </row>
    <row r="1663" spans="81:96">
      <c r="CC1663" s="52">
        <v>1662</v>
      </c>
      <c r="CD1663" s="53" t="s">
        <v>31309</v>
      </c>
      <c r="CE1663" s="53" t="s">
        <v>31310</v>
      </c>
      <c r="CF1663" s="54">
        <v>1579</v>
      </c>
      <c r="CG1663" s="54">
        <v>0.47899999999999998</v>
      </c>
      <c r="CH1663" s="54">
        <v>0.59899999999999998</v>
      </c>
      <c r="CI1663" s="54">
        <v>8.5999999999999993E-2</v>
      </c>
      <c r="CJ1663" s="54">
        <v>187</v>
      </c>
      <c r="CK1663" s="54">
        <v>7.9</v>
      </c>
      <c r="CL1663" s="54">
        <v>1.8500000000000001E-3</v>
      </c>
      <c r="CM1663" s="54">
        <v>0.123</v>
      </c>
      <c r="CN1663" s="53" t="s">
        <v>31236</v>
      </c>
      <c r="CO1663" s="54">
        <v>70</v>
      </c>
      <c r="CP1663" s="54">
        <v>74</v>
      </c>
      <c r="CQ1663" s="55">
        <f t="shared" si="25"/>
        <v>0.94594594594594594</v>
      </c>
      <c r="CR1663" s="52" t="s">
        <v>28953</v>
      </c>
    </row>
    <row r="1664" spans="81:96">
      <c r="CC1664" s="52">
        <v>1663</v>
      </c>
      <c r="CD1664" s="53" t="s">
        <v>8793</v>
      </c>
      <c r="CE1664" s="53" t="s">
        <v>8791</v>
      </c>
      <c r="CF1664" s="54">
        <v>3796</v>
      </c>
      <c r="CG1664" s="54">
        <v>0.39</v>
      </c>
      <c r="CH1664" s="54">
        <v>0.55300000000000005</v>
      </c>
      <c r="CI1664" s="54">
        <v>8.5000000000000006E-2</v>
      </c>
      <c r="CJ1664" s="54">
        <v>223</v>
      </c>
      <c r="CK1664" s="54" t="s">
        <v>28918</v>
      </c>
      <c r="CL1664" s="54">
        <v>2.9399999999999999E-3</v>
      </c>
      <c r="CM1664" s="54">
        <v>0.155</v>
      </c>
      <c r="CN1664" s="53" t="s">
        <v>31236</v>
      </c>
      <c r="CO1664" s="54">
        <v>71</v>
      </c>
      <c r="CP1664" s="54">
        <v>74</v>
      </c>
      <c r="CQ1664" s="55">
        <f t="shared" si="25"/>
        <v>0.95945945945945943</v>
      </c>
      <c r="CR1664" s="52" t="s">
        <v>28953</v>
      </c>
    </row>
    <row r="1665" spans="81:96">
      <c r="CC1665" s="52">
        <v>1664</v>
      </c>
      <c r="CD1665" s="53" t="s">
        <v>31311</v>
      </c>
      <c r="CE1665" s="53" t="s">
        <v>31312</v>
      </c>
      <c r="CF1665" s="54">
        <v>536</v>
      </c>
      <c r="CG1665" s="54">
        <v>0.26500000000000001</v>
      </c>
      <c r="CH1665" s="54">
        <v>0.254</v>
      </c>
      <c r="CI1665" s="54">
        <v>3.7999999999999999E-2</v>
      </c>
      <c r="CJ1665" s="54">
        <v>104</v>
      </c>
      <c r="CK1665" s="54" t="s">
        <v>28918</v>
      </c>
      <c r="CL1665" s="54">
        <v>9.3999999999999997E-4</v>
      </c>
      <c r="CM1665" s="54">
        <v>9.5000000000000001E-2</v>
      </c>
      <c r="CN1665" s="53" t="s">
        <v>31236</v>
      </c>
      <c r="CO1665" s="54">
        <v>72</v>
      </c>
      <c r="CP1665" s="54">
        <v>74</v>
      </c>
      <c r="CQ1665" s="55">
        <f t="shared" si="25"/>
        <v>0.97297297297297303</v>
      </c>
      <c r="CR1665" s="52" t="s">
        <v>28953</v>
      </c>
    </row>
    <row r="1666" spans="81:96">
      <c r="CC1666" s="52">
        <v>1665</v>
      </c>
      <c r="CD1666" s="53" t="s">
        <v>31313</v>
      </c>
      <c r="CE1666" s="53" t="s">
        <v>31314</v>
      </c>
      <c r="CF1666" s="54">
        <v>130</v>
      </c>
      <c r="CG1666" s="54">
        <v>0.23100000000000001</v>
      </c>
      <c r="CH1666" s="54">
        <v>0.29599999999999999</v>
      </c>
      <c r="CI1666" s="54">
        <v>0.06</v>
      </c>
      <c r="CJ1666" s="54">
        <v>50</v>
      </c>
      <c r="CK1666" s="54">
        <v>5.3</v>
      </c>
      <c r="CL1666" s="54">
        <v>2.2000000000000001E-4</v>
      </c>
      <c r="CM1666" s="54">
        <v>5.2999999999999999E-2</v>
      </c>
      <c r="CN1666" s="53" t="s">
        <v>31236</v>
      </c>
      <c r="CO1666" s="54">
        <v>73</v>
      </c>
      <c r="CP1666" s="54">
        <v>74</v>
      </c>
      <c r="CQ1666" s="55">
        <f t="shared" ref="CQ1666:CQ1729" si="26">CO1666/CP1666</f>
        <v>0.98648648648648651</v>
      </c>
      <c r="CR1666" s="52" t="s">
        <v>28953</v>
      </c>
    </row>
    <row r="1667" spans="81:96">
      <c r="CC1667" s="52">
        <v>1666</v>
      </c>
      <c r="CD1667" s="53" t="s">
        <v>31315</v>
      </c>
      <c r="CE1667" s="53" t="s">
        <v>31316</v>
      </c>
      <c r="CF1667" s="54">
        <v>229</v>
      </c>
      <c r="CG1667" s="54">
        <v>9.1999999999999998E-2</v>
      </c>
      <c r="CH1667" s="54">
        <v>9.4E-2</v>
      </c>
      <c r="CI1667" s="54">
        <v>0.03</v>
      </c>
      <c r="CJ1667" s="54">
        <v>66</v>
      </c>
      <c r="CK1667" s="54">
        <v>9.5</v>
      </c>
      <c r="CL1667" s="54">
        <v>1.3999999999999999E-4</v>
      </c>
      <c r="CM1667" s="54">
        <v>2.5999999999999999E-2</v>
      </c>
      <c r="CN1667" s="53" t="s">
        <v>31236</v>
      </c>
      <c r="CO1667" s="54">
        <v>74</v>
      </c>
      <c r="CP1667" s="54">
        <v>74</v>
      </c>
      <c r="CQ1667" s="55">
        <f t="shared" si="26"/>
        <v>1</v>
      </c>
      <c r="CR1667" s="52" t="s">
        <v>28953</v>
      </c>
    </row>
    <row r="1668" spans="81:96">
      <c r="CC1668" s="52">
        <v>1667</v>
      </c>
      <c r="CD1668" s="53" t="s">
        <v>31317</v>
      </c>
      <c r="CE1668" s="53" t="s">
        <v>31318</v>
      </c>
      <c r="CF1668" s="54">
        <v>852</v>
      </c>
      <c r="CG1668" s="54">
        <v>8.6760000000000002</v>
      </c>
      <c r="CH1668" s="54">
        <v>11</v>
      </c>
      <c r="CI1668" s="54">
        <v>0.96199999999999997</v>
      </c>
      <c r="CJ1668" s="54">
        <v>26</v>
      </c>
      <c r="CK1668" s="54">
        <v>3.4</v>
      </c>
      <c r="CL1668" s="54">
        <v>4.6100000000000004E-3</v>
      </c>
      <c r="CM1668" s="54">
        <v>3.8730000000000002</v>
      </c>
      <c r="CN1668" s="53" t="s">
        <v>31319</v>
      </c>
      <c r="CO1668" s="54">
        <v>1</v>
      </c>
      <c r="CP1668" s="54">
        <v>72</v>
      </c>
      <c r="CQ1668" s="55">
        <f t="shared" si="26"/>
        <v>1.3888888888888888E-2</v>
      </c>
      <c r="CR1668" s="52" t="s">
        <v>28907</v>
      </c>
    </row>
    <row r="1669" spans="81:96">
      <c r="CC1669" s="52">
        <v>1668</v>
      </c>
      <c r="CD1669" s="53" t="s">
        <v>31320</v>
      </c>
      <c r="CE1669" s="53" t="s">
        <v>31321</v>
      </c>
      <c r="CF1669" s="54">
        <v>18854</v>
      </c>
      <c r="CG1669" s="54">
        <v>5.6630000000000003</v>
      </c>
      <c r="CH1669" s="54">
        <v>5.556</v>
      </c>
      <c r="CI1669" s="54">
        <v>1.522</v>
      </c>
      <c r="CJ1669" s="54">
        <v>410</v>
      </c>
      <c r="CK1669" s="54">
        <v>4.8</v>
      </c>
      <c r="CL1669" s="54">
        <v>4.1540000000000001E-2</v>
      </c>
      <c r="CM1669" s="54">
        <v>1.3069999999999999</v>
      </c>
      <c r="CN1669" s="53" t="s">
        <v>31319</v>
      </c>
      <c r="CO1669" s="54">
        <v>2</v>
      </c>
      <c r="CP1669" s="54">
        <v>72</v>
      </c>
      <c r="CQ1669" s="55">
        <f t="shared" si="26"/>
        <v>2.7777777777777776E-2</v>
      </c>
      <c r="CR1669" s="52" t="s">
        <v>28907</v>
      </c>
    </row>
    <row r="1670" spans="81:96">
      <c r="CC1670" s="52">
        <v>1669</v>
      </c>
      <c r="CD1670" s="53" t="s">
        <v>4176</v>
      </c>
      <c r="CE1670" s="53" t="s">
        <v>4174</v>
      </c>
      <c r="CF1670" s="54">
        <v>10107</v>
      </c>
      <c r="CG1670" s="54">
        <v>4.09</v>
      </c>
      <c r="CH1670" s="54">
        <v>4.6369999999999996</v>
      </c>
      <c r="CI1670" s="54">
        <v>1.024</v>
      </c>
      <c r="CJ1670" s="54">
        <v>370</v>
      </c>
      <c r="CK1670" s="54">
        <v>5.8</v>
      </c>
      <c r="CL1670" s="54">
        <v>1.6080000000000001E-2</v>
      </c>
      <c r="CM1670" s="54">
        <v>0.94399999999999995</v>
      </c>
      <c r="CN1670" s="53" t="s">
        <v>31319</v>
      </c>
      <c r="CO1670" s="54">
        <v>3</v>
      </c>
      <c r="CP1670" s="54">
        <v>72</v>
      </c>
      <c r="CQ1670" s="55">
        <f t="shared" si="26"/>
        <v>4.1666666666666664E-2</v>
      </c>
      <c r="CR1670" s="52" t="s">
        <v>28907</v>
      </c>
    </row>
    <row r="1671" spans="81:96">
      <c r="CC1671" s="52">
        <v>1670</v>
      </c>
      <c r="CD1671" s="53" t="s">
        <v>286</v>
      </c>
      <c r="CE1671" s="53" t="s">
        <v>284</v>
      </c>
      <c r="CF1671" s="54">
        <v>30889</v>
      </c>
      <c r="CG1671" s="54">
        <v>4.0739999999999998</v>
      </c>
      <c r="CH1671" s="54">
        <v>4.5679999999999996</v>
      </c>
      <c r="CI1671" s="54">
        <v>0.96199999999999997</v>
      </c>
      <c r="CJ1671" s="54">
        <v>1162</v>
      </c>
      <c r="CK1671" s="54">
        <v>4.4000000000000004</v>
      </c>
      <c r="CL1671" s="54">
        <v>5.0810000000000001E-2</v>
      </c>
      <c r="CM1671" s="54">
        <v>0.78300000000000003</v>
      </c>
      <c r="CN1671" s="53" t="s">
        <v>31319</v>
      </c>
      <c r="CO1671" s="54">
        <v>4</v>
      </c>
      <c r="CP1671" s="54">
        <v>72</v>
      </c>
      <c r="CQ1671" s="55">
        <f t="shared" si="26"/>
        <v>5.5555555555555552E-2</v>
      </c>
      <c r="CR1671" s="52" t="s">
        <v>28907</v>
      </c>
    </row>
    <row r="1672" spans="81:96">
      <c r="CC1672" s="52">
        <v>1671</v>
      </c>
      <c r="CD1672" s="53" t="s">
        <v>31322</v>
      </c>
      <c r="CE1672" s="53" t="s">
        <v>31323</v>
      </c>
      <c r="CF1672" s="54">
        <v>9981</v>
      </c>
      <c r="CG1672" s="54">
        <v>3.9660000000000002</v>
      </c>
      <c r="CH1672" s="54">
        <v>3.7</v>
      </c>
      <c r="CI1672" s="54">
        <v>1.042</v>
      </c>
      <c r="CJ1672" s="54">
        <v>360</v>
      </c>
      <c r="CK1672" s="54">
        <v>5.8</v>
      </c>
      <c r="CL1672" s="54">
        <v>1.277E-2</v>
      </c>
      <c r="CM1672" s="54">
        <v>0.629</v>
      </c>
      <c r="CN1672" s="53" t="s">
        <v>31319</v>
      </c>
      <c r="CO1672" s="54">
        <v>5</v>
      </c>
      <c r="CP1672" s="54">
        <v>72</v>
      </c>
      <c r="CQ1672" s="55">
        <f t="shared" si="26"/>
        <v>6.9444444444444448E-2</v>
      </c>
      <c r="CR1672" s="52" t="s">
        <v>28907</v>
      </c>
    </row>
    <row r="1673" spans="81:96">
      <c r="CC1673" s="52">
        <v>1672</v>
      </c>
      <c r="CD1673" s="53" t="s">
        <v>31324</v>
      </c>
      <c r="CE1673" s="53" t="s">
        <v>31325</v>
      </c>
      <c r="CF1673" s="54">
        <v>28069</v>
      </c>
      <c r="CG1673" s="54">
        <v>3.8929999999999998</v>
      </c>
      <c r="CH1673" s="54">
        <v>4.03</v>
      </c>
      <c r="CI1673" s="54">
        <v>1.002</v>
      </c>
      <c r="CJ1673" s="54">
        <v>431</v>
      </c>
      <c r="CK1673" s="54">
        <v>7.9</v>
      </c>
      <c r="CL1673" s="54">
        <v>3.73E-2</v>
      </c>
      <c r="CM1673" s="54">
        <v>0.9</v>
      </c>
      <c r="CN1673" s="53" t="s">
        <v>31319</v>
      </c>
      <c r="CO1673" s="54">
        <v>6</v>
      </c>
      <c r="CP1673" s="54">
        <v>72</v>
      </c>
      <c r="CQ1673" s="55">
        <f t="shared" si="26"/>
        <v>8.3333333333333329E-2</v>
      </c>
      <c r="CR1673" s="52" t="s">
        <v>28907</v>
      </c>
    </row>
    <row r="1674" spans="81:96">
      <c r="CC1674" s="52">
        <v>1673</v>
      </c>
      <c r="CD1674" s="53" t="s">
        <v>31326</v>
      </c>
      <c r="CE1674" s="53" t="s">
        <v>31327</v>
      </c>
      <c r="CF1674" s="54">
        <v>18529</v>
      </c>
      <c r="CG1674" s="54">
        <v>3.4529999999999998</v>
      </c>
      <c r="CH1674" s="54">
        <v>3.552</v>
      </c>
      <c r="CI1674" s="54">
        <v>0.84599999999999997</v>
      </c>
      <c r="CJ1674" s="54">
        <v>519</v>
      </c>
      <c r="CK1674" s="54">
        <v>6.2</v>
      </c>
      <c r="CL1674" s="54">
        <v>2.8549999999999999E-2</v>
      </c>
      <c r="CM1674" s="54">
        <v>0.75700000000000001</v>
      </c>
      <c r="CN1674" s="53" t="s">
        <v>31319</v>
      </c>
      <c r="CO1674" s="54">
        <v>7</v>
      </c>
      <c r="CP1674" s="54">
        <v>72</v>
      </c>
      <c r="CQ1674" s="55">
        <f t="shared" si="26"/>
        <v>9.7222222222222224E-2</v>
      </c>
      <c r="CR1674" s="52" t="s">
        <v>28907</v>
      </c>
    </row>
    <row r="1675" spans="81:96">
      <c r="CC1675" s="52">
        <v>1674</v>
      </c>
      <c r="CD1675" s="53" t="s">
        <v>81</v>
      </c>
      <c r="CE1675" s="53" t="s">
        <v>79</v>
      </c>
      <c r="CF1675" s="54">
        <v>54916</v>
      </c>
      <c r="CG1675" s="54">
        <v>3.391</v>
      </c>
      <c r="CH1675" s="54">
        <v>3.9009999999999998</v>
      </c>
      <c r="CI1675" s="54">
        <v>1.01</v>
      </c>
      <c r="CJ1675" s="54">
        <v>1559</v>
      </c>
      <c r="CK1675" s="54">
        <v>5.8</v>
      </c>
      <c r="CL1675" s="54">
        <v>8.9819999999999997E-2</v>
      </c>
      <c r="CM1675" s="54">
        <v>0.82399999999999995</v>
      </c>
      <c r="CN1675" s="53" t="s">
        <v>31319</v>
      </c>
      <c r="CO1675" s="54">
        <v>8</v>
      </c>
      <c r="CP1675" s="54">
        <v>72</v>
      </c>
      <c r="CQ1675" s="55">
        <f t="shared" si="26"/>
        <v>0.1111111111111111</v>
      </c>
      <c r="CR1675" s="52" t="s">
        <v>28907</v>
      </c>
    </row>
    <row r="1676" spans="81:96">
      <c r="CC1676" s="52">
        <v>1675</v>
      </c>
      <c r="CD1676" s="53" t="s">
        <v>31328</v>
      </c>
      <c r="CE1676" s="53" t="s">
        <v>31329</v>
      </c>
      <c r="CF1676" s="54">
        <v>11150</v>
      </c>
      <c r="CG1676" s="54">
        <v>3.3519999999999999</v>
      </c>
      <c r="CH1676" s="54">
        <v>4.0309999999999997</v>
      </c>
      <c r="CI1676" s="54">
        <v>0.68</v>
      </c>
      <c r="CJ1676" s="54">
        <v>375</v>
      </c>
      <c r="CK1676" s="54">
        <v>5.7</v>
      </c>
      <c r="CL1676" s="54">
        <v>2.0400000000000001E-2</v>
      </c>
      <c r="CM1676" s="54">
        <v>0.91100000000000003</v>
      </c>
      <c r="CN1676" s="53" t="s">
        <v>31319</v>
      </c>
      <c r="CO1676" s="54">
        <v>9</v>
      </c>
      <c r="CP1676" s="54">
        <v>72</v>
      </c>
      <c r="CQ1676" s="55">
        <f t="shared" si="26"/>
        <v>0.125</v>
      </c>
      <c r="CR1676" s="52" t="s">
        <v>28907</v>
      </c>
    </row>
    <row r="1677" spans="81:96">
      <c r="CC1677" s="52">
        <v>1676</v>
      </c>
      <c r="CD1677" s="53" t="s">
        <v>31330</v>
      </c>
      <c r="CE1677" s="53" t="s">
        <v>31331</v>
      </c>
      <c r="CF1677" s="54">
        <v>921</v>
      </c>
      <c r="CG1677" s="54">
        <v>3.032</v>
      </c>
      <c r="CH1677" s="54">
        <v>3.1059999999999999</v>
      </c>
      <c r="CI1677" s="54">
        <v>0.69799999999999995</v>
      </c>
      <c r="CJ1677" s="54">
        <v>96</v>
      </c>
      <c r="CK1677" s="54">
        <v>2.5</v>
      </c>
      <c r="CL1677" s="54">
        <v>2.9199999999999999E-3</v>
      </c>
      <c r="CM1677" s="54">
        <v>0.67200000000000004</v>
      </c>
      <c r="CN1677" s="53" t="s">
        <v>31319</v>
      </c>
      <c r="CO1677" s="54">
        <v>10</v>
      </c>
      <c r="CP1677" s="54">
        <v>72</v>
      </c>
      <c r="CQ1677" s="55">
        <f t="shared" si="26"/>
        <v>0.1388888888888889</v>
      </c>
      <c r="CR1677" s="52" t="s">
        <v>28907</v>
      </c>
    </row>
    <row r="1678" spans="81:96">
      <c r="CC1678" s="52">
        <v>1677</v>
      </c>
      <c r="CD1678" s="53" t="s">
        <v>772</v>
      </c>
      <c r="CE1678" s="53" t="s">
        <v>770</v>
      </c>
      <c r="CF1678" s="54">
        <v>84847</v>
      </c>
      <c r="CG1678" s="54">
        <v>2.9119999999999999</v>
      </c>
      <c r="CH1678" s="54">
        <v>3.2690000000000001</v>
      </c>
      <c r="CI1678" s="54">
        <v>0.42199999999999999</v>
      </c>
      <c r="CJ1678" s="54">
        <v>1498</v>
      </c>
      <c r="CK1678" s="54">
        <v>8.9</v>
      </c>
      <c r="CL1678" s="54">
        <v>9.4240000000000004E-2</v>
      </c>
      <c r="CM1678" s="54">
        <v>0.73799999999999999</v>
      </c>
      <c r="CN1678" s="53" t="s">
        <v>31319</v>
      </c>
      <c r="CO1678" s="54">
        <v>11</v>
      </c>
      <c r="CP1678" s="54">
        <v>72</v>
      </c>
      <c r="CQ1678" s="55">
        <f t="shared" si="26"/>
        <v>0.15277777777777779</v>
      </c>
      <c r="CR1678" s="52" t="s">
        <v>28907</v>
      </c>
    </row>
    <row r="1679" spans="81:96">
      <c r="CC1679" s="52">
        <v>1678</v>
      </c>
      <c r="CD1679" s="53" t="s">
        <v>31253</v>
      </c>
      <c r="CE1679" s="53" t="s">
        <v>31254</v>
      </c>
      <c r="CF1679" s="54">
        <v>352</v>
      </c>
      <c r="CG1679" s="54">
        <v>2.8239999999999998</v>
      </c>
      <c r="CH1679" s="54">
        <v>4.1790000000000003</v>
      </c>
      <c r="CI1679" s="54">
        <v>3.6</v>
      </c>
      <c r="CJ1679" s="54">
        <v>10</v>
      </c>
      <c r="CK1679" s="54">
        <v>5.5</v>
      </c>
      <c r="CL1679" s="54">
        <v>5.9000000000000003E-4</v>
      </c>
      <c r="CM1679" s="54">
        <v>0.95899999999999996</v>
      </c>
      <c r="CN1679" s="53" t="s">
        <v>31319</v>
      </c>
      <c r="CO1679" s="54">
        <v>12</v>
      </c>
      <c r="CP1679" s="54">
        <v>72</v>
      </c>
      <c r="CQ1679" s="55">
        <f t="shared" si="26"/>
        <v>0.16666666666666666</v>
      </c>
      <c r="CR1679" s="52" t="s">
        <v>28907</v>
      </c>
    </row>
    <row r="1680" spans="81:96">
      <c r="CC1680" s="52">
        <v>1679</v>
      </c>
      <c r="CD1680" s="53" t="s">
        <v>31332</v>
      </c>
      <c r="CE1680" s="53" t="s">
        <v>31333</v>
      </c>
      <c r="CF1680" s="54">
        <v>4632</v>
      </c>
      <c r="CG1680" s="54">
        <v>2.528</v>
      </c>
      <c r="CH1680" s="54">
        <v>2.327</v>
      </c>
      <c r="CI1680" s="54">
        <v>0.60599999999999998</v>
      </c>
      <c r="CJ1680" s="54">
        <v>203</v>
      </c>
      <c r="CK1680" s="54">
        <v>5.9</v>
      </c>
      <c r="CL1680" s="54">
        <v>8.2299999999999995E-3</v>
      </c>
      <c r="CM1680" s="54">
        <v>0.54600000000000004</v>
      </c>
      <c r="CN1680" s="53" t="s">
        <v>31319</v>
      </c>
      <c r="CO1680" s="54">
        <v>13</v>
      </c>
      <c r="CP1680" s="54">
        <v>72</v>
      </c>
      <c r="CQ1680" s="55">
        <f t="shared" si="26"/>
        <v>0.18055555555555555</v>
      </c>
      <c r="CR1680" s="52" t="s">
        <v>28907</v>
      </c>
    </row>
    <row r="1681" spans="81:96">
      <c r="CC1681" s="52">
        <v>1680</v>
      </c>
      <c r="CD1681" s="53" t="s">
        <v>31334</v>
      </c>
      <c r="CE1681" s="53" t="s">
        <v>31335</v>
      </c>
      <c r="CF1681" s="54">
        <v>5146</v>
      </c>
      <c r="CG1681" s="54">
        <v>2.5150000000000001</v>
      </c>
      <c r="CH1681" s="54">
        <v>2.5350000000000001</v>
      </c>
      <c r="CI1681" s="54">
        <v>0.57399999999999995</v>
      </c>
      <c r="CJ1681" s="54">
        <v>148</v>
      </c>
      <c r="CK1681" s="54">
        <v>7.3</v>
      </c>
      <c r="CL1681" s="54">
        <v>6.0699999999999999E-3</v>
      </c>
      <c r="CM1681" s="54">
        <v>0.51500000000000001</v>
      </c>
      <c r="CN1681" s="53" t="s">
        <v>31319</v>
      </c>
      <c r="CO1681" s="54">
        <v>14</v>
      </c>
      <c r="CP1681" s="54">
        <v>72</v>
      </c>
      <c r="CQ1681" s="55">
        <f t="shared" si="26"/>
        <v>0.19444444444444445</v>
      </c>
      <c r="CR1681" s="52" t="s">
        <v>28907</v>
      </c>
    </row>
    <row r="1682" spans="81:96">
      <c r="CC1682" s="52">
        <v>1681</v>
      </c>
      <c r="CD1682" s="53" t="s">
        <v>31336</v>
      </c>
      <c r="CE1682" s="53" t="s">
        <v>31337</v>
      </c>
      <c r="CF1682" s="54">
        <v>1302</v>
      </c>
      <c r="CG1682" s="54">
        <v>2.3980000000000001</v>
      </c>
      <c r="CH1682" s="54">
        <v>2.1419999999999999</v>
      </c>
      <c r="CI1682" s="54"/>
      <c r="CJ1682" s="54">
        <v>0</v>
      </c>
      <c r="CK1682" s="54">
        <v>4.8</v>
      </c>
      <c r="CL1682" s="54">
        <v>2.82E-3</v>
      </c>
      <c r="CM1682" s="54">
        <v>0.443</v>
      </c>
      <c r="CN1682" s="53" t="s">
        <v>31319</v>
      </c>
      <c r="CO1682" s="54">
        <v>15</v>
      </c>
      <c r="CP1682" s="54">
        <v>72</v>
      </c>
      <c r="CQ1682" s="55">
        <f t="shared" si="26"/>
        <v>0.20833333333333334</v>
      </c>
      <c r="CR1682" s="52" t="s">
        <v>28907</v>
      </c>
    </row>
    <row r="1683" spans="81:96">
      <c r="CC1683" s="52">
        <v>1682</v>
      </c>
      <c r="CD1683" s="53" t="s">
        <v>31338</v>
      </c>
      <c r="CE1683" s="53" t="s">
        <v>31339</v>
      </c>
      <c r="CF1683" s="54">
        <v>5969</v>
      </c>
      <c r="CG1683" s="54">
        <v>2.3650000000000002</v>
      </c>
      <c r="CH1683" s="54">
        <v>2.7389999999999999</v>
      </c>
      <c r="CI1683" s="54">
        <v>0.68200000000000005</v>
      </c>
      <c r="CJ1683" s="54">
        <v>170</v>
      </c>
      <c r="CK1683" s="54">
        <v>6.4</v>
      </c>
      <c r="CL1683" s="54">
        <v>1.103E-2</v>
      </c>
      <c r="CM1683" s="54">
        <v>0.70699999999999996</v>
      </c>
      <c r="CN1683" s="53" t="s">
        <v>31319</v>
      </c>
      <c r="CO1683" s="54">
        <v>16</v>
      </c>
      <c r="CP1683" s="54">
        <v>72</v>
      </c>
      <c r="CQ1683" s="55">
        <f t="shared" si="26"/>
        <v>0.22222222222222221</v>
      </c>
      <c r="CR1683" s="52" t="s">
        <v>28907</v>
      </c>
    </row>
    <row r="1684" spans="81:96">
      <c r="CC1684" s="52">
        <v>1683</v>
      </c>
      <c r="CD1684" s="53" t="s">
        <v>31340</v>
      </c>
      <c r="CE1684" s="53" t="s">
        <v>31341</v>
      </c>
      <c r="CF1684" s="54">
        <v>6526</v>
      </c>
      <c r="CG1684" s="54">
        <v>2.3580000000000001</v>
      </c>
      <c r="CH1684" s="54">
        <v>2.6</v>
      </c>
      <c r="CI1684" s="54">
        <v>0.53600000000000003</v>
      </c>
      <c r="CJ1684" s="54">
        <v>211</v>
      </c>
      <c r="CK1684" s="54">
        <v>6.9</v>
      </c>
      <c r="CL1684" s="54">
        <v>8.3700000000000007E-3</v>
      </c>
      <c r="CM1684" s="54">
        <v>0.49299999999999999</v>
      </c>
      <c r="CN1684" s="53" t="s">
        <v>31319</v>
      </c>
      <c r="CO1684" s="54">
        <v>17</v>
      </c>
      <c r="CP1684" s="54">
        <v>72</v>
      </c>
      <c r="CQ1684" s="55">
        <f t="shared" si="26"/>
        <v>0.2361111111111111</v>
      </c>
      <c r="CR1684" s="52" t="s">
        <v>28907</v>
      </c>
    </row>
    <row r="1685" spans="81:96">
      <c r="CC1685" s="52">
        <v>1684</v>
      </c>
      <c r="CD1685" s="53" t="s">
        <v>31342</v>
      </c>
      <c r="CE1685" s="53" t="s">
        <v>31343</v>
      </c>
      <c r="CF1685" s="54">
        <v>314</v>
      </c>
      <c r="CG1685" s="54">
        <v>2.3519999999999999</v>
      </c>
      <c r="CH1685" s="54">
        <v>2.3519999999999999</v>
      </c>
      <c r="CI1685" s="54">
        <v>0.24099999999999999</v>
      </c>
      <c r="CJ1685" s="54">
        <v>108</v>
      </c>
      <c r="CK1685" s="54">
        <v>1.5</v>
      </c>
      <c r="CL1685" s="54">
        <v>8.0999999999999996E-4</v>
      </c>
      <c r="CM1685" s="54">
        <v>0.42</v>
      </c>
      <c r="CN1685" s="53" t="s">
        <v>31319</v>
      </c>
      <c r="CO1685" s="54">
        <v>18</v>
      </c>
      <c r="CP1685" s="54">
        <v>72</v>
      </c>
      <c r="CQ1685" s="55">
        <f t="shared" si="26"/>
        <v>0.25</v>
      </c>
      <c r="CR1685" s="52" t="s">
        <v>28921</v>
      </c>
    </row>
    <row r="1686" spans="81:96">
      <c r="CC1686" s="52">
        <v>1685</v>
      </c>
      <c r="CD1686" s="53" t="s">
        <v>31344</v>
      </c>
      <c r="CE1686" s="53" t="s">
        <v>31345</v>
      </c>
      <c r="CF1686" s="54">
        <v>3010</v>
      </c>
      <c r="CG1686" s="54">
        <v>2.2480000000000002</v>
      </c>
      <c r="CH1686" s="54">
        <v>2.14</v>
      </c>
      <c r="CI1686" s="54">
        <v>0.39300000000000002</v>
      </c>
      <c r="CJ1686" s="54">
        <v>140</v>
      </c>
      <c r="CK1686" s="54">
        <v>7.4</v>
      </c>
      <c r="CL1686" s="54">
        <v>3.3999999999999998E-3</v>
      </c>
      <c r="CM1686" s="54">
        <v>0.378</v>
      </c>
      <c r="CN1686" s="53" t="s">
        <v>31319</v>
      </c>
      <c r="CO1686" s="54">
        <v>19</v>
      </c>
      <c r="CP1686" s="54">
        <v>72</v>
      </c>
      <c r="CQ1686" s="55">
        <f t="shared" si="26"/>
        <v>0.2638888888888889</v>
      </c>
      <c r="CR1686" s="52" t="s">
        <v>28921</v>
      </c>
    </row>
    <row r="1687" spans="81:96">
      <c r="CC1687" s="52">
        <v>1686</v>
      </c>
      <c r="CD1687" s="53" t="s">
        <v>31346</v>
      </c>
      <c r="CE1687" s="53" t="s">
        <v>31347</v>
      </c>
      <c r="CF1687" s="54">
        <v>4380</v>
      </c>
      <c r="CG1687" s="54">
        <v>1.9850000000000001</v>
      </c>
      <c r="CH1687" s="54">
        <v>2.6030000000000002</v>
      </c>
      <c r="CI1687" s="54">
        <v>0.25600000000000001</v>
      </c>
      <c r="CJ1687" s="54">
        <v>82</v>
      </c>
      <c r="CK1687" s="54">
        <v>7.4</v>
      </c>
      <c r="CL1687" s="54">
        <v>6.2899999999999996E-3</v>
      </c>
      <c r="CM1687" s="54">
        <v>0.63900000000000001</v>
      </c>
      <c r="CN1687" s="53" t="s">
        <v>31319</v>
      </c>
      <c r="CO1687" s="54">
        <v>20</v>
      </c>
      <c r="CP1687" s="54">
        <v>72</v>
      </c>
      <c r="CQ1687" s="55">
        <f t="shared" si="26"/>
        <v>0.27777777777777779</v>
      </c>
      <c r="CR1687" s="52" t="s">
        <v>28921</v>
      </c>
    </row>
    <row r="1688" spans="81:96">
      <c r="CC1688" s="52">
        <v>1687</v>
      </c>
      <c r="CD1688" s="53" t="s">
        <v>31348</v>
      </c>
      <c r="CE1688" s="53" t="s">
        <v>31349</v>
      </c>
      <c r="CF1688" s="54">
        <v>1937</v>
      </c>
      <c r="CG1688" s="54">
        <v>1.976</v>
      </c>
      <c r="CH1688" s="54">
        <v>2.6269999999999998</v>
      </c>
      <c r="CI1688" s="54">
        <v>0.23300000000000001</v>
      </c>
      <c r="CJ1688" s="54">
        <v>60</v>
      </c>
      <c r="CK1688" s="54">
        <v>7.6</v>
      </c>
      <c r="CL1688" s="54">
        <v>2.5200000000000001E-3</v>
      </c>
      <c r="CM1688" s="54">
        <v>0.53900000000000003</v>
      </c>
      <c r="CN1688" s="53" t="s">
        <v>31319</v>
      </c>
      <c r="CO1688" s="54">
        <v>21</v>
      </c>
      <c r="CP1688" s="54">
        <v>72</v>
      </c>
      <c r="CQ1688" s="55">
        <f t="shared" si="26"/>
        <v>0.29166666666666669</v>
      </c>
      <c r="CR1688" s="52" t="s">
        <v>28921</v>
      </c>
    </row>
    <row r="1689" spans="81:96">
      <c r="CC1689" s="52">
        <v>1688</v>
      </c>
      <c r="CD1689" s="53" t="s">
        <v>31350</v>
      </c>
      <c r="CE1689" s="53" t="s">
        <v>31351</v>
      </c>
      <c r="CF1689" s="54">
        <v>2263</v>
      </c>
      <c r="CG1689" s="54">
        <v>1.97</v>
      </c>
      <c r="CH1689" s="54">
        <v>2.13</v>
      </c>
      <c r="CI1689" s="54">
        <v>0.28599999999999998</v>
      </c>
      <c r="CJ1689" s="54">
        <v>42</v>
      </c>
      <c r="CK1689" s="54" t="s">
        <v>28918</v>
      </c>
      <c r="CL1689" s="54">
        <v>2.0999999999999999E-3</v>
      </c>
      <c r="CM1689" s="54">
        <v>0.53600000000000003</v>
      </c>
      <c r="CN1689" s="53" t="s">
        <v>31319</v>
      </c>
      <c r="CO1689" s="54">
        <v>22</v>
      </c>
      <c r="CP1689" s="54">
        <v>72</v>
      </c>
      <c r="CQ1689" s="55">
        <f t="shared" si="26"/>
        <v>0.30555555555555558</v>
      </c>
      <c r="CR1689" s="52" t="s">
        <v>28921</v>
      </c>
    </row>
    <row r="1690" spans="81:96">
      <c r="CC1690" s="52">
        <v>1689</v>
      </c>
      <c r="CD1690" s="53" t="s">
        <v>31352</v>
      </c>
      <c r="CE1690" s="53" t="s">
        <v>31353</v>
      </c>
      <c r="CF1690" s="54">
        <v>2532</v>
      </c>
      <c r="CG1690" s="54">
        <v>1.964</v>
      </c>
      <c r="CH1690" s="54">
        <v>1.44</v>
      </c>
      <c r="CI1690" s="54">
        <v>0.38700000000000001</v>
      </c>
      <c r="CJ1690" s="54">
        <v>238</v>
      </c>
      <c r="CK1690" s="54">
        <v>3.4</v>
      </c>
      <c r="CL1690" s="54">
        <v>4.4999999999999997E-3</v>
      </c>
      <c r="CM1690" s="54">
        <v>0.22500000000000001</v>
      </c>
      <c r="CN1690" s="53" t="s">
        <v>31319</v>
      </c>
      <c r="CO1690" s="54">
        <v>23</v>
      </c>
      <c r="CP1690" s="54">
        <v>72</v>
      </c>
      <c r="CQ1690" s="55">
        <f t="shared" si="26"/>
        <v>0.31944444444444442</v>
      </c>
      <c r="CR1690" s="52" t="s">
        <v>28921</v>
      </c>
    </row>
    <row r="1691" spans="81:96">
      <c r="CC1691" s="52">
        <v>1690</v>
      </c>
      <c r="CD1691" s="53" t="s">
        <v>8763</v>
      </c>
      <c r="CE1691" s="53" t="s">
        <v>8761</v>
      </c>
      <c r="CF1691" s="54">
        <v>14667</v>
      </c>
      <c r="CG1691" s="54">
        <v>1.929</v>
      </c>
      <c r="CH1691" s="54">
        <v>2.133</v>
      </c>
      <c r="CI1691" s="54">
        <v>0.52300000000000002</v>
      </c>
      <c r="CJ1691" s="54">
        <v>216</v>
      </c>
      <c r="CK1691" s="54" t="s">
        <v>28918</v>
      </c>
      <c r="CL1691" s="54">
        <v>1.3950000000000001E-2</v>
      </c>
      <c r="CM1691" s="54">
        <v>0.503</v>
      </c>
      <c r="CN1691" s="53" t="s">
        <v>31319</v>
      </c>
      <c r="CO1691" s="54">
        <v>24</v>
      </c>
      <c r="CP1691" s="54">
        <v>72</v>
      </c>
      <c r="CQ1691" s="55">
        <f t="shared" si="26"/>
        <v>0.33333333333333331</v>
      </c>
      <c r="CR1691" s="52" t="s">
        <v>28921</v>
      </c>
    </row>
    <row r="1692" spans="81:96">
      <c r="CC1692" s="52">
        <v>1691</v>
      </c>
      <c r="CD1692" s="53" t="s">
        <v>31354</v>
      </c>
      <c r="CE1692" s="53" t="s">
        <v>31355</v>
      </c>
      <c r="CF1692" s="54">
        <v>1357</v>
      </c>
      <c r="CG1692" s="54">
        <v>1.8959999999999999</v>
      </c>
      <c r="CH1692" s="54">
        <v>2.4119999999999999</v>
      </c>
      <c r="CI1692" s="54">
        <v>0.34799999999999998</v>
      </c>
      <c r="CJ1692" s="54">
        <v>69</v>
      </c>
      <c r="CK1692" s="54">
        <v>4.5999999999999996</v>
      </c>
      <c r="CL1692" s="54">
        <v>2.6800000000000001E-3</v>
      </c>
      <c r="CM1692" s="54">
        <v>0.45800000000000002</v>
      </c>
      <c r="CN1692" s="53" t="s">
        <v>31319</v>
      </c>
      <c r="CO1692" s="54">
        <v>25</v>
      </c>
      <c r="CP1692" s="54">
        <v>72</v>
      </c>
      <c r="CQ1692" s="55">
        <f t="shared" si="26"/>
        <v>0.34722222222222221</v>
      </c>
      <c r="CR1692" s="52" t="s">
        <v>28921</v>
      </c>
    </row>
    <row r="1693" spans="81:96">
      <c r="CC1693" s="52">
        <v>1692</v>
      </c>
      <c r="CD1693" s="53" t="s">
        <v>31356</v>
      </c>
      <c r="CE1693" s="53" t="s">
        <v>31357</v>
      </c>
      <c r="CF1693" s="54">
        <v>5734</v>
      </c>
      <c r="CG1693" s="54">
        <v>1.802</v>
      </c>
      <c r="CH1693" s="54">
        <v>2.1970000000000001</v>
      </c>
      <c r="CI1693" s="54">
        <v>0.311</v>
      </c>
      <c r="CJ1693" s="54">
        <v>212</v>
      </c>
      <c r="CK1693" s="54">
        <v>7.4</v>
      </c>
      <c r="CL1693" s="54">
        <v>7.8499999999999993E-3</v>
      </c>
      <c r="CM1693" s="54">
        <v>0.52500000000000002</v>
      </c>
      <c r="CN1693" s="53" t="s">
        <v>31319</v>
      </c>
      <c r="CO1693" s="54">
        <v>26</v>
      </c>
      <c r="CP1693" s="54">
        <v>72</v>
      </c>
      <c r="CQ1693" s="55">
        <f t="shared" si="26"/>
        <v>0.3611111111111111</v>
      </c>
      <c r="CR1693" s="52" t="s">
        <v>28921</v>
      </c>
    </row>
    <row r="1694" spans="81:96">
      <c r="CC1694" s="52">
        <v>1693</v>
      </c>
      <c r="CD1694" s="53" t="s">
        <v>1314</v>
      </c>
      <c r="CE1694" s="53" t="s">
        <v>1312</v>
      </c>
      <c r="CF1694" s="54">
        <v>14421</v>
      </c>
      <c r="CG1694" s="54">
        <v>1.714</v>
      </c>
      <c r="CH1694" s="54">
        <v>1.994</v>
      </c>
      <c r="CI1694" s="54">
        <v>0.45900000000000002</v>
      </c>
      <c r="CJ1694" s="54">
        <v>423</v>
      </c>
      <c r="CK1694" s="54" t="s">
        <v>28918</v>
      </c>
      <c r="CL1694" s="54">
        <v>1.6209999999999999E-2</v>
      </c>
      <c r="CM1694" s="54">
        <v>0.499</v>
      </c>
      <c r="CN1694" s="53" t="s">
        <v>31319</v>
      </c>
      <c r="CO1694" s="54">
        <v>27</v>
      </c>
      <c r="CP1694" s="54">
        <v>72</v>
      </c>
      <c r="CQ1694" s="55">
        <f t="shared" si="26"/>
        <v>0.375</v>
      </c>
      <c r="CR1694" s="52" t="s">
        <v>28921</v>
      </c>
    </row>
    <row r="1695" spans="81:96">
      <c r="CC1695" s="52">
        <v>1694</v>
      </c>
      <c r="CD1695" s="53" t="s">
        <v>31358</v>
      </c>
      <c r="CE1695" s="53" t="s">
        <v>31359</v>
      </c>
      <c r="CF1695" s="54">
        <v>1276</v>
      </c>
      <c r="CG1695" s="54">
        <v>1.6850000000000001</v>
      </c>
      <c r="CH1695" s="54">
        <v>1.7190000000000001</v>
      </c>
      <c r="CI1695" s="54">
        <v>0.24399999999999999</v>
      </c>
      <c r="CJ1695" s="54">
        <v>135</v>
      </c>
      <c r="CK1695" s="54">
        <v>5.6</v>
      </c>
      <c r="CL1695" s="54">
        <v>1.6199999999999999E-3</v>
      </c>
      <c r="CM1695" s="54">
        <v>0.27100000000000002</v>
      </c>
      <c r="CN1695" s="53" t="s">
        <v>31319</v>
      </c>
      <c r="CO1695" s="54">
        <v>28</v>
      </c>
      <c r="CP1695" s="54">
        <v>72</v>
      </c>
      <c r="CQ1695" s="55">
        <f t="shared" si="26"/>
        <v>0.3888888888888889</v>
      </c>
      <c r="CR1695" s="52" t="s">
        <v>28921</v>
      </c>
    </row>
    <row r="1696" spans="81:96">
      <c r="CC1696" s="52">
        <v>1695</v>
      </c>
      <c r="CD1696" s="53" t="s">
        <v>31360</v>
      </c>
      <c r="CE1696" s="53" t="s">
        <v>31361</v>
      </c>
      <c r="CF1696" s="54">
        <v>522</v>
      </c>
      <c r="CG1696" s="54">
        <v>1.661</v>
      </c>
      <c r="CH1696" s="54">
        <v>1.4890000000000001</v>
      </c>
      <c r="CI1696" s="54">
        <v>0.24</v>
      </c>
      <c r="CJ1696" s="54">
        <v>25</v>
      </c>
      <c r="CK1696" s="54">
        <v>7.2</v>
      </c>
      <c r="CL1696" s="54">
        <v>7.1000000000000002E-4</v>
      </c>
      <c r="CM1696" s="54">
        <v>0.33500000000000002</v>
      </c>
      <c r="CN1696" s="53" t="s">
        <v>31319</v>
      </c>
      <c r="CO1696" s="54">
        <v>29</v>
      </c>
      <c r="CP1696" s="54">
        <v>72</v>
      </c>
      <c r="CQ1696" s="55">
        <f t="shared" si="26"/>
        <v>0.40277777777777779</v>
      </c>
      <c r="CR1696" s="52" t="s">
        <v>28921</v>
      </c>
    </row>
    <row r="1697" spans="81:96">
      <c r="CC1697" s="52">
        <v>1696</v>
      </c>
      <c r="CD1697" s="53" t="s">
        <v>31362</v>
      </c>
      <c r="CE1697" s="53" t="s">
        <v>31363</v>
      </c>
      <c r="CF1697" s="54">
        <v>1769</v>
      </c>
      <c r="CG1697" s="54">
        <v>1.6040000000000001</v>
      </c>
      <c r="CH1697" s="54">
        <v>1.6319999999999999</v>
      </c>
      <c r="CI1697" s="54">
        <v>0.23300000000000001</v>
      </c>
      <c r="CJ1697" s="54">
        <v>116</v>
      </c>
      <c r="CK1697" s="54">
        <v>8</v>
      </c>
      <c r="CL1697" s="54">
        <v>2.2200000000000002E-3</v>
      </c>
      <c r="CM1697" s="54">
        <v>0.35199999999999998</v>
      </c>
      <c r="CN1697" s="53" t="s">
        <v>31319</v>
      </c>
      <c r="CO1697" s="54">
        <v>30</v>
      </c>
      <c r="CP1697" s="54">
        <v>72</v>
      </c>
      <c r="CQ1697" s="55">
        <f t="shared" si="26"/>
        <v>0.41666666666666669</v>
      </c>
      <c r="CR1697" s="52" t="s">
        <v>28921</v>
      </c>
    </row>
    <row r="1698" spans="81:96">
      <c r="CC1698" s="52">
        <v>1697</v>
      </c>
      <c r="CD1698" s="53" t="s">
        <v>31364</v>
      </c>
      <c r="CE1698" s="53" t="s">
        <v>31365</v>
      </c>
      <c r="CF1698" s="54">
        <v>2235</v>
      </c>
      <c r="CG1698" s="54">
        <v>1.585</v>
      </c>
      <c r="CH1698" s="54">
        <v>1.7490000000000001</v>
      </c>
      <c r="CI1698" s="54">
        <v>0.20799999999999999</v>
      </c>
      <c r="CJ1698" s="54">
        <v>96</v>
      </c>
      <c r="CK1698" s="54">
        <v>9.3000000000000007</v>
      </c>
      <c r="CL1698" s="54">
        <v>2.3400000000000001E-3</v>
      </c>
      <c r="CM1698" s="54">
        <v>0.36399999999999999</v>
      </c>
      <c r="CN1698" s="53" t="s">
        <v>31319</v>
      </c>
      <c r="CO1698" s="54">
        <v>31</v>
      </c>
      <c r="CP1698" s="54">
        <v>72</v>
      </c>
      <c r="CQ1698" s="55">
        <f t="shared" si="26"/>
        <v>0.43055555555555558</v>
      </c>
      <c r="CR1698" s="52" t="s">
        <v>28921</v>
      </c>
    </row>
    <row r="1699" spans="81:96">
      <c r="CC1699" s="52">
        <v>1698</v>
      </c>
      <c r="CD1699" s="53" t="s">
        <v>31366</v>
      </c>
      <c r="CE1699" s="53" t="s">
        <v>31367</v>
      </c>
      <c r="CF1699" s="54">
        <v>10783</v>
      </c>
      <c r="CG1699" s="54">
        <v>1.5409999999999999</v>
      </c>
      <c r="CH1699" s="54">
        <v>1.861</v>
      </c>
      <c r="CI1699" s="54">
        <v>0.19900000000000001</v>
      </c>
      <c r="CJ1699" s="54">
        <v>211</v>
      </c>
      <c r="CK1699" s="54" t="s">
        <v>28918</v>
      </c>
      <c r="CL1699" s="54">
        <v>6.13E-3</v>
      </c>
      <c r="CM1699" s="54">
        <v>0.39700000000000002</v>
      </c>
      <c r="CN1699" s="53" t="s">
        <v>31319</v>
      </c>
      <c r="CO1699" s="54">
        <v>32</v>
      </c>
      <c r="CP1699" s="54">
        <v>72</v>
      </c>
      <c r="CQ1699" s="55">
        <f t="shared" si="26"/>
        <v>0.44444444444444442</v>
      </c>
      <c r="CR1699" s="52" t="s">
        <v>28921</v>
      </c>
    </row>
    <row r="1700" spans="81:96">
      <c r="CC1700" s="52">
        <v>1699</v>
      </c>
      <c r="CD1700" s="53" t="s">
        <v>31368</v>
      </c>
      <c r="CE1700" s="53" t="s">
        <v>31369</v>
      </c>
      <c r="CF1700" s="54">
        <v>684</v>
      </c>
      <c r="CG1700" s="54">
        <v>1.298</v>
      </c>
      <c r="CH1700" s="54">
        <v>1.294</v>
      </c>
      <c r="CI1700" s="54">
        <v>0.189</v>
      </c>
      <c r="CJ1700" s="54">
        <v>95</v>
      </c>
      <c r="CK1700" s="54">
        <v>3.9</v>
      </c>
      <c r="CL1700" s="54">
        <v>1.65E-3</v>
      </c>
      <c r="CM1700" s="54">
        <v>0.26400000000000001</v>
      </c>
      <c r="CN1700" s="53" t="s">
        <v>31319</v>
      </c>
      <c r="CO1700" s="54">
        <v>33</v>
      </c>
      <c r="CP1700" s="54">
        <v>72</v>
      </c>
      <c r="CQ1700" s="55">
        <f t="shared" si="26"/>
        <v>0.45833333333333331</v>
      </c>
      <c r="CR1700" s="52" t="s">
        <v>28921</v>
      </c>
    </row>
    <row r="1701" spans="81:96">
      <c r="CC1701" s="52">
        <v>1700</v>
      </c>
      <c r="CD1701" s="53" t="s">
        <v>31370</v>
      </c>
      <c r="CE1701" s="53" t="s">
        <v>31371</v>
      </c>
      <c r="CF1701" s="54">
        <v>378</v>
      </c>
      <c r="CG1701" s="54">
        <v>1.2949999999999999</v>
      </c>
      <c r="CH1701" s="54">
        <v>1.347</v>
      </c>
      <c r="CI1701" s="54">
        <v>0.16200000000000001</v>
      </c>
      <c r="CJ1701" s="54">
        <v>37</v>
      </c>
      <c r="CK1701" s="54">
        <v>7.7</v>
      </c>
      <c r="CL1701" s="54">
        <v>6.3000000000000003E-4</v>
      </c>
      <c r="CM1701" s="54">
        <v>0.32900000000000001</v>
      </c>
      <c r="CN1701" s="53" t="s">
        <v>31319</v>
      </c>
      <c r="CO1701" s="54">
        <v>34</v>
      </c>
      <c r="CP1701" s="54">
        <v>72</v>
      </c>
      <c r="CQ1701" s="55">
        <f t="shared" si="26"/>
        <v>0.47222222222222221</v>
      </c>
      <c r="CR1701" s="52" t="s">
        <v>28921</v>
      </c>
    </row>
    <row r="1702" spans="81:96">
      <c r="CC1702" s="52">
        <v>1701</v>
      </c>
      <c r="CD1702" s="53" t="s">
        <v>31372</v>
      </c>
      <c r="CE1702" s="53" t="s">
        <v>31373</v>
      </c>
      <c r="CF1702" s="54">
        <v>852</v>
      </c>
      <c r="CG1702" s="54">
        <v>1.262</v>
      </c>
      <c r="CH1702" s="54">
        <v>1.2509999999999999</v>
      </c>
      <c r="CI1702" s="54">
        <v>0.15</v>
      </c>
      <c r="CJ1702" s="54">
        <v>60</v>
      </c>
      <c r="CK1702" s="54">
        <v>7</v>
      </c>
      <c r="CL1702" s="54">
        <v>1.0300000000000001E-3</v>
      </c>
      <c r="CM1702" s="54">
        <v>0.22900000000000001</v>
      </c>
      <c r="CN1702" s="53" t="s">
        <v>31319</v>
      </c>
      <c r="CO1702" s="54">
        <v>35</v>
      </c>
      <c r="CP1702" s="54">
        <v>72</v>
      </c>
      <c r="CQ1702" s="55">
        <f t="shared" si="26"/>
        <v>0.4861111111111111</v>
      </c>
      <c r="CR1702" s="52" t="s">
        <v>28921</v>
      </c>
    </row>
    <row r="1703" spans="81:96">
      <c r="CC1703" s="52">
        <v>1702</v>
      </c>
      <c r="CD1703" s="53" t="s">
        <v>31374</v>
      </c>
      <c r="CE1703" s="53" t="s">
        <v>31375</v>
      </c>
      <c r="CF1703" s="54">
        <v>2808</v>
      </c>
      <c r="CG1703" s="54">
        <v>1.2609999999999999</v>
      </c>
      <c r="CH1703" s="54">
        <v>1.456</v>
      </c>
      <c r="CI1703" s="54">
        <v>0.156</v>
      </c>
      <c r="CJ1703" s="54">
        <v>179</v>
      </c>
      <c r="CK1703" s="54">
        <v>4.8</v>
      </c>
      <c r="CL1703" s="54">
        <v>5.5500000000000002E-3</v>
      </c>
      <c r="CM1703" s="54">
        <v>0.28699999999999998</v>
      </c>
      <c r="CN1703" s="53" t="s">
        <v>31319</v>
      </c>
      <c r="CO1703" s="54">
        <v>36</v>
      </c>
      <c r="CP1703" s="54">
        <v>72</v>
      </c>
      <c r="CQ1703" s="55">
        <f t="shared" si="26"/>
        <v>0.5</v>
      </c>
      <c r="CR1703" s="52" t="s">
        <v>28938</v>
      </c>
    </row>
    <row r="1704" spans="81:96">
      <c r="CC1704" s="52">
        <v>1703</v>
      </c>
      <c r="CD1704" s="53" t="s">
        <v>31376</v>
      </c>
      <c r="CE1704" s="53" t="s">
        <v>31377</v>
      </c>
      <c r="CF1704" s="54">
        <v>218</v>
      </c>
      <c r="CG1704" s="54">
        <v>1.25</v>
      </c>
      <c r="CH1704" s="54"/>
      <c r="CI1704" s="54">
        <v>0.11899999999999999</v>
      </c>
      <c r="CJ1704" s="54">
        <v>42</v>
      </c>
      <c r="CK1704" s="54">
        <v>3.3</v>
      </c>
      <c r="CL1704" s="54">
        <v>5.9000000000000003E-4</v>
      </c>
      <c r="CM1704" s="54"/>
      <c r="CN1704" s="53" t="s">
        <v>31319</v>
      </c>
      <c r="CO1704" s="54">
        <v>37</v>
      </c>
      <c r="CP1704" s="54">
        <v>72</v>
      </c>
      <c r="CQ1704" s="55">
        <f t="shared" si="26"/>
        <v>0.51388888888888884</v>
      </c>
      <c r="CR1704" s="52" t="s">
        <v>28938</v>
      </c>
    </row>
    <row r="1705" spans="81:96">
      <c r="CC1705" s="52">
        <v>1704</v>
      </c>
      <c r="CD1705" s="53" t="s">
        <v>31378</v>
      </c>
      <c r="CE1705" s="53" t="s">
        <v>31379</v>
      </c>
      <c r="CF1705" s="54">
        <v>927</v>
      </c>
      <c r="CG1705" s="54">
        <v>1.25</v>
      </c>
      <c r="CH1705" s="54">
        <v>1.4830000000000001</v>
      </c>
      <c r="CI1705" s="54">
        <v>0.378</v>
      </c>
      <c r="CJ1705" s="54">
        <v>45</v>
      </c>
      <c r="CK1705" s="54">
        <v>7.8</v>
      </c>
      <c r="CL1705" s="54">
        <v>1.41E-3</v>
      </c>
      <c r="CM1705" s="54">
        <v>0.375</v>
      </c>
      <c r="CN1705" s="53" t="s">
        <v>31319</v>
      </c>
      <c r="CO1705" s="54">
        <v>37</v>
      </c>
      <c r="CP1705" s="54">
        <v>72</v>
      </c>
      <c r="CQ1705" s="55">
        <f t="shared" si="26"/>
        <v>0.51388888888888884</v>
      </c>
      <c r="CR1705" s="52" t="s">
        <v>28938</v>
      </c>
    </row>
    <row r="1706" spans="81:96">
      <c r="CC1706" s="52">
        <v>1705</v>
      </c>
      <c r="CD1706" s="53" t="s">
        <v>11263</v>
      </c>
      <c r="CE1706" s="53" t="s">
        <v>11261</v>
      </c>
      <c r="CF1706" s="54">
        <v>6307</v>
      </c>
      <c r="CG1706" s="54">
        <v>1.2310000000000001</v>
      </c>
      <c r="CH1706" s="54">
        <v>1.381</v>
      </c>
      <c r="CI1706" s="54">
        <v>0.25</v>
      </c>
      <c r="CJ1706" s="54">
        <v>92</v>
      </c>
      <c r="CK1706" s="54" t="s">
        <v>28918</v>
      </c>
      <c r="CL1706" s="54">
        <v>2.0300000000000001E-3</v>
      </c>
      <c r="CM1706" s="54">
        <v>0.312</v>
      </c>
      <c r="CN1706" s="53" t="s">
        <v>31319</v>
      </c>
      <c r="CO1706" s="54">
        <v>39</v>
      </c>
      <c r="CP1706" s="54">
        <v>72</v>
      </c>
      <c r="CQ1706" s="55">
        <f t="shared" si="26"/>
        <v>0.54166666666666663</v>
      </c>
      <c r="CR1706" s="52" t="s">
        <v>28938</v>
      </c>
    </row>
    <row r="1707" spans="81:96">
      <c r="CC1707" s="52">
        <v>1706</v>
      </c>
      <c r="CD1707" s="53" t="s">
        <v>29904</v>
      </c>
      <c r="CE1707" s="53" t="s">
        <v>29905</v>
      </c>
      <c r="CF1707" s="54">
        <v>1355</v>
      </c>
      <c r="CG1707" s="54">
        <v>1.222</v>
      </c>
      <c r="CH1707" s="54">
        <v>1.5169999999999999</v>
      </c>
      <c r="CI1707" s="54">
        <v>0.17199999999999999</v>
      </c>
      <c r="CJ1707" s="54">
        <v>87</v>
      </c>
      <c r="CK1707" s="54">
        <v>6.2</v>
      </c>
      <c r="CL1707" s="54">
        <v>2.3999999999999998E-3</v>
      </c>
      <c r="CM1707" s="54">
        <v>0.35799999999999998</v>
      </c>
      <c r="CN1707" s="53" t="s">
        <v>31319</v>
      </c>
      <c r="CO1707" s="54">
        <v>40</v>
      </c>
      <c r="CP1707" s="54">
        <v>72</v>
      </c>
      <c r="CQ1707" s="55">
        <f t="shared" si="26"/>
        <v>0.55555555555555558</v>
      </c>
      <c r="CR1707" s="52" t="s">
        <v>28938</v>
      </c>
    </row>
    <row r="1708" spans="81:96">
      <c r="CC1708" s="52">
        <v>1707</v>
      </c>
      <c r="CD1708" s="53" t="s">
        <v>31380</v>
      </c>
      <c r="CE1708" s="53" t="s">
        <v>31381</v>
      </c>
      <c r="CF1708" s="54">
        <v>1335</v>
      </c>
      <c r="CG1708" s="54">
        <v>1.222</v>
      </c>
      <c r="CH1708" s="54">
        <v>1.5740000000000001</v>
      </c>
      <c r="CI1708" s="54">
        <v>0.14299999999999999</v>
      </c>
      <c r="CJ1708" s="54">
        <v>56</v>
      </c>
      <c r="CK1708" s="54">
        <v>8.4</v>
      </c>
      <c r="CL1708" s="54">
        <v>1.7600000000000001E-3</v>
      </c>
      <c r="CM1708" s="54">
        <v>0.40100000000000002</v>
      </c>
      <c r="CN1708" s="53" t="s">
        <v>31319</v>
      </c>
      <c r="CO1708" s="54">
        <v>40</v>
      </c>
      <c r="CP1708" s="54">
        <v>72</v>
      </c>
      <c r="CQ1708" s="55">
        <f t="shared" si="26"/>
        <v>0.55555555555555558</v>
      </c>
      <c r="CR1708" s="52" t="s">
        <v>28938</v>
      </c>
    </row>
    <row r="1709" spans="81:96">
      <c r="CC1709" s="52">
        <v>1708</v>
      </c>
      <c r="CD1709" s="53" t="s">
        <v>31382</v>
      </c>
      <c r="CE1709" s="53" t="s">
        <v>31383</v>
      </c>
      <c r="CF1709" s="54">
        <v>1577</v>
      </c>
      <c r="CG1709" s="54">
        <v>1.1080000000000001</v>
      </c>
      <c r="CH1709" s="54">
        <v>1.343</v>
      </c>
      <c r="CI1709" s="54">
        <v>0.27</v>
      </c>
      <c r="CJ1709" s="54">
        <v>126</v>
      </c>
      <c r="CK1709" s="54">
        <v>5.8</v>
      </c>
      <c r="CL1709" s="54">
        <v>2.5000000000000001E-3</v>
      </c>
      <c r="CM1709" s="54">
        <v>0.27400000000000002</v>
      </c>
      <c r="CN1709" s="53" t="s">
        <v>31319</v>
      </c>
      <c r="CO1709" s="54">
        <v>42</v>
      </c>
      <c r="CP1709" s="54">
        <v>72</v>
      </c>
      <c r="CQ1709" s="55">
        <f t="shared" si="26"/>
        <v>0.58333333333333337</v>
      </c>
      <c r="CR1709" s="52" t="s">
        <v>28938</v>
      </c>
    </row>
    <row r="1710" spans="81:96">
      <c r="CC1710" s="52">
        <v>1709</v>
      </c>
      <c r="CD1710" s="53" t="s">
        <v>309</v>
      </c>
      <c r="CE1710" s="53" t="s">
        <v>307</v>
      </c>
      <c r="CF1710" s="54">
        <v>10866</v>
      </c>
      <c r="CG1710" s="54">
        <v>1.0629999999999999</v>
      </c>
      <c r="CH1710" s="54">
        <v>1.282</v>
      </c>
      <c r="CI1710" s="54">
        <v>0.153</v>
      </c>
      <c r="CJ1710" s="54">
        <v>314</v>
      </c>
      <c r="CK1710" s="54">
        <v>9.5</v>
      </c>
      <c r="CL1710" s="54">
        <v>1.234E-2</v>
      </c>
      <c r="CM1710" s="54">
        <v>0.32800000000000001</v>
      </c>
      <c r="CN1710" s="53" t="s">
        <v>31319</v>
      </c>
      <c r="CO1710" s="54">
        <v>43</v>
      </c>
      <c r="CP1710" s="54">
        <v>72</v>
      </c>
      <c r="CQ1710" s="55">
        <f t="shared" si="26"/>
        <v>0.59722222222222221</v>
      </c>
      <c r="CR1710" s="52" t="s">
        <v>28938</v>
      </c>
    </row>
    <row r="1711" spans="81:96">
      <c r="CC1711" s="52">
        <v>1710</v>
      </c>
      <c r="CD1711" s="53" t="s">
        <v>31384</v>
      </c>
      <c r="CE1711" s="53" t="s">
        <v>31385</v>
      </c>
      <c r="CF1711" s="54">
        <v>360</v>
      </c>
      <c r="CG1711" s="54">
        <v>0.98599999999999999</v>
      </c>
      <c r="CH1711" s="54">
        <v>1.0369999999999999</v>
      </c>
      <c r="CI1711" s="54">
        <v>0.189</v>
      </c>
      <c r="CJ1711" s="54">
        <v>53</v>
      </c>
      <c r="CK1711" s="54">
        <v>6</v>
      </c>
      <c r="CL1711" s="54">
        <v>4.4000000000000002E-4</v>
      </c>
      <c r="CM1711" s="54">
        <v>0.16800000000000001</v>
      </c>
      <c r="CN1711" s="53" t="s">
        <v>31319</v>
      </c>
      <c r="CO1711" s="54">
        <v>44</v>
      </c>
      <c r="CP1711" s="54">
        <v>72</v>
      </c>
      <c r="CQ1711" s="55">
        <f t="shared" si="26"/>
        <v>0.61111111111111116</v>
      </c>
      <c r="CR1711" s="52" t="s">
        <v>28938</v>
      </c>
    </row>
    <row r="1712" spans="81:96">
      <c r="CC1712" s="52">
        <v>1711</v>
      </c>
      <c r="CD1712" s="53" t="s">
        <v>31386</v>
      </c>
      <c r="CE1712" s="53" t="s">
        <v>31387</v>
      </c>
      <c r="CF1712" s="54">
        <v>1085</v>
      </c>
      <c r="CG1712" s="54">
        <v>0.96799999999999997</v>
      </c>
      <c r="CH1712" s="54">
        <v>1.1080000000000001</v>
      </c>
      <c r="CI1712" s="54">
        <v>0.2</v>
      </c>
      <c r="CJ1712" s="54">
        <v>150</v>
      </c>
      <c r="CK1712" s="54">
        <v>5.7</v>
      </c>
      <c r="CL1712" s="54">
        <v>1.9300000000000001E-3</v>
      </c>
      <c r="CM1712" s="54">
        <v>0.252</v>
      </c>
      <c r="CN1712" s="53" t="s">
        <v>31319</v>
      </c>
      <c r="CO1712" s="54">
        <v>45</v>
      </c>
      <c r="CP1712" s="54">
        <v>72</v>
      </c>
      <c r="CQ1712" s="55">
        <f t="shared" si="26"/>
        <v>0.625</v>
      </c>
      <c r="CR1712" s="52" t="s">
        <v>28938</v>
      </c>
    </row>
    <row r="1713" spans="81:96">
      <c r="CC1713" s="52">
        <v>1712</v>
      </c>
      <c r="CD1713" s="53" t="s">
        <v>31388</v>
      </c>
      <c r="CE1713" s="53" t="s">
        <v>31389</v>
      </c>
      <c r="CF1713" s="54">
        <v>2521</v>
      </c>
      <c r="CG1713" s="54">
        <v>0.91900000000000004</v>
      </c>
      <c r="CH1713" s="54">
        <v>1.0349999999999999</v>
      </c>
      <c r="CI1713" s="54">
        <v>0.15</v>
      </c>
      <c r="CJ1713" s="54">
        <v>408</v>
      </c>
      <c r="CK1713" s="54">
        <v>4.4000000000000004</v>
      </c>
      <c r="CL1713" s="54">
        <v>5.1799999999999997E-3</v>
      </c>
      <c r="CM1713" s="54">
        <v>0.217</v>
      </c>
      <c r="CN1713" s="53" t="s">
        <v>31319</v>
      </c>
      <c r="CO1713" s="54">
        <v>46</v>
      </c>
      <c r="CP1713" s="54">
        <v>72</v>
      </c>
      <c r="CQ1713" s="55">
        <f t="shared" si="26"/>
        <v>0.63888888888888884</v>
      </c>
      <c r="CR1713" s="52" t="s">
        <v>28938</v>
      </c>
    </row>
    <row r="1714" spans="81:96">
      <c r="CC1714" s="52">
        <v>1713</v>
      </c>
      <c r="CD1714" s="53" t="s">
        <v>31390</v>
      </c>
      <c r="CE1714" s="53" t="s">
        <v>31391</v>
      </c>
      <c r="CF1714" s="54">
        <v>1506</v>
      </c>
      <c r="CG1714" s="54">
        <v>0.91300000000000003</v>
      </c>
      <c r="CH1714" s="54">
        <v>0.98799999999999999</v>
      </c>
      <c r="CI1714" s="54">
        <v>0.112</v>
      </c>
      <c r="CJ1714" s="54">
        <v>160</v>
      </c>
      <c r="CK1714" s="54">
        <v>5.4</v>
      </c>
      <c r="CL1714" s="54">
        <v>2.7899999999999999E-3</v>
      </c>
      <c r="CM1714" s="54">
        <v>0.21</v>
      </c>
      <c r="CN1714" s="53" t="s">
        <v>31319</v>
      </c>
      <c r="CO1714" s="54">
        <v>47</v>
      </c>
      <c r="CP1714" s="54">
        <v>72</v>
      </c>
      <c r="CQ1714" s="55">
        <f t="shared" si="26"/>
        <v>0.65277777777777779</v>
      </c>
      <c r="CR1714" s="52" t="s">
        <v>28938</v>
      </c>
    </row>
    <row r="1715" spans="81:96">
      <c r="CC1715" s="52">
        <v>1714</v>
      </c>
      <c r="CD1715" s="53" t="s">
        <v>31392</v>
      </c>
      <c r="CE1715" s="53" t="s">
        <v>31393</v>
      </c>
      <c r="CF1715" s="54">
        <v>299</v>
      </c>
      <c r="CG1715" s="54">
        <v>0.89200000000000002</v>
      </c>
      <c r="CH1715" s="54">
        <v>0.88100000000000001</v>
      </c>
      <c r="CI1715" s="54">
        <v>1.7000000000000001E-2</v>
      </c>
      <c r="CJ1715" s="54">
        <v>60</v>
      </c>
      <c r="CK1715" s="54">
        <v>3.7</v>
      </c>
      <c r="CL1715" s="54">
        <v>8.1999999999999998E-4</v>
      </c>
      <c r="CM1715" s="54">
        <v>0.185</v>
      </c>
      <c r="CN1715" s="53" t="s">
        <v>31319</v>
      </c>
      <c r="CO1715" s="54">
        <v>48</v>
      </c>
      <c r="CP1715" s="54">
        <v>72</v>
      </c>
      <c r="CQ1715" s="55">
        <f t="shared" si="26"/>
        <v>0.66666666666666663</v>
      </c>
      <c r="CR1715" s="52" t="s">
        <v>28938</v>
      </c>
    </row>
    <row r="1716" spans="81:96">
      <c r="CC1716" s="52">
        <v>1715</v>
      </c>
      <c r="CD1716" s="53" t="s">
        <v>31394</v>
      </c>
      <c r="CE1716" s="53" t="s">
        <v>31395</v>
      </c>
      <c r="CF1716" s="54">
        <v>938</v>
      </c>
      <c r="CG1716" s="54">
        <v>0.88200000000000001</v>
      </c>
      <c r="CH1716" s="54">
        <v>1.0740000000000001</v>
      </c>
      <c r="CI1716" s="54">
        <v>0.2</v>
      </c>
      <c r="CJ1716" s="54">
        <v>50</v>
      </c>
      <c r="CK1716" s="54">
        <v>8.8000000000000007</v>
      </c>
      <c r="CL1716" s="54">
        <v>1.01E-3</v>
      </c>
      <c r="CM1716" s="54">
        <v>0.23599999999999999</v>
      </c>
      <c r="CN1716" s="53" t="s">
        <v>31319</v>
      </c>
      <c r="CO1716" s="54">
        <v>49</v>
      </c>
      <c r="CP1716" s="54">
        <v>72</v>
      </c>
      <c r="CQ1716" s="55">
        <f t="shared" si="26"/>
        <v>0.68055555555555558</v>
      </c>
      <c r="CR1716" s="52" t="s">
        <v>28938</v>
      </c>
    </row>
    <row r="1717" spans="81:96">
      <c r="CC1717" s="52">
        <v>1716</v>
      </c>
      <c r="CD1717" s="53" t="s">
        <v>31396</v>
      </c>
      <c r="CE1717" s="53" t="s">
        <v>31397</v>
      </c>
      <c r="CF1717" s="54">
        <v>238</v>
      </c>
      <c r="CG1717" s="54">
        <v>0.88</v>
      </c>
      <c r="CH1717" s="54">
        <v>0.98599999999999999</v>
      </c>
      <c r="CI1717" s="54">
        <v>0.14799999999999999</v>
      </c>
      <c r="CJ1717" s="54">
        <v>54</v>
      </c>
      <c r="CK1717" s="54">
        <v>3.5</v>
      </c>
      <c r="CL1717" s="54">
        <v>6.7000000000000002E-4</v>
      </c>
      <c r="CM1717" s="54">
        <v>0.20100000000000001</v>
      </c>
      <c r="CN1717" s="53" t="s">
        <v>31319</v>
      </c>
      <c r="CO1717" s="54">
        <v>50</v>
      </c>
      <c r="CP1717" s="54">
        <v>72</v>
      </c>
      <c r="CQ1717" s="55">
        <f t="shared" si="26"/>
        <v>0.69444444444444442</v>
      </c>
      <c r="CR1717" s="52" t="s">
        <v>28938</v>
      </c>
    </row>
    <row r="1718" spans="81:96">
      <c r="CC1718" s="52">
        <v>1717</v>
      </c>
      <c r="CD1718" s="53" t="s">
        <v>31398</v>
      </c>
      <c r="CE1718" s="53" t="s">
        <v>31399</v>
      </c>
      <c r="CF1718" s="54">
        <v>286</v>
      </c>
      <c r="CG1718" s="54">
        <v>0.86799999999999999</v>
      </c>
      <c r="CH1718" s="54">
        <v>1.143</v>
      </c>
      <c r="CI1718" s="54">
        <v>8.3000000000000004E-2</v>
      </c>
      <c r="CJ1718" s="54">
        <v>60</v>
      </c>
      <c r="CK1718" s="54">
        <v>3.5</v>
      </c>
      <c r="CL1718" s="54">
        <v>8.8999999999999995E-4</v>
      </c>
      <c r="CM1718" s="54">
        <v>0.25900000000000001</v>
      </c>
      <c r="CN1718" s="53" t="s">
        <v>31319</v>
      </c>
      <c r="CO1718" s="54">
        <v>51</v>
      </c>
      <c r="CP1718" s="54">
        <v>72</v>
      </c>
      <c r="CQ1718" s="55">
        <f t="shared" si="26"/>
        <v>0.70833333333333337</v>
      </c>
      <c r="CR1718" s="52" t="s">
        <v>28938</v>
      </c>
    </row>
    <row r="1719" spans="81:96">
      <c r="CC1719" s="52">
        <v>1718</v>
      </c>
      <c r="CD1719" s="53" t="s">
        <v>31400</v>
      </c>
      <c r="CE1719" s="53" t="s">
        <v>31401</v>
      </c>
      <c r="CF1719" s="54">
        <v>424</v>
      </c>
      <c r="CG1719" s="54">
        <v>0.85899999999999999</v>
      </c>
      <c r="CH1719" s="54">
        <v>1.099</v>
      </c>
      <c r="CI1719" s="54">
        <v>5.3999999999999999E-2</v>
      </c>
      <c r="CJ1719" s="54">
        <v>37</v>
      </c>
      <c r="CK1719" s="54">
        <v>6.3</v>
      </c>
      <c r="CL1719" s="54">
        <v>5.1999999999999995E-4</v>
      </c>
      <c r="CM1719" s="54">
        <v>0.18099999999999999</v>
      </c>
      <c r="CN1719" s="53" t="s">
        <v>31319</v>
      </c>
      <c r="CO1719" s="54">
        <v>52</v>
      </c>
      <c r="CP1719" s="54">
        <v>72</v>
      </c>
      <c r="CQ1719" s="55">
        <f t="shared" si="26"/>
        <v>0.72222222222222221</v>
      </c>
      <c r="CR1719" s="52" t="s">
        <v>28938</v>
      </c>
    </row>
    <row r="1720" spans="81:96">
      <c r="CC1720" s="52">
        <v>1719</v>
      </c>
      <c r="CD1720" s="53" t="s">
        <v>31402</v>
      </c>
      <c r="CE1720" s="53" t="s">
        <v>31403</v>
      </c>
      <c r="CF1720" s="54">
        <v>339</v>
      </c>
      <c r="CG1720" s="54">
        <v>0.78800000000000003</v>
      </c>
      <c r="CH1720" s="54">
        <v>0.71099999999999997</v>
      </c>
      <c r="CI1720" s="54">
        <v>0.125</v>
      </c>
      <c r="CJ1720" s="54">
        <v>48</v>
      </c>
      <c r="CK1720" s="54">
        <v>7.3</v>
      </c>
      <c r="CL1720" s="54">
        <v>3.4000000000000002E-4</v>
      </c>
      <c r="CM1720" s="54">
        <v>0.111</v>
      </c>
      <c r="CN1720" s="53" t="s">
        <v>31319</v>
      </c>
      <c r="CO1720" s="54">
        <v>53</v>
      </c>
      <c r="CP1720" s="54">
        <v>72</v>
      </c>
      <c r="CQ1720" s="55">
        <f t="shared" si="26"/>
        <v>0.73611111111111116</v>
      </c>
      <c r="CR1720" s="52" t="s">
        <v>28938</v>
      </c>
    </row>
    <row r="1721" spans="81:96">
      <c r="CC1721" s="52">
        <v>1720</v>
      </c>
      <c r="CD1721" s="53" t="s">
        <v>31404</v>
      </c>
      <c r="CE1721" s="53" t="s">
        <v>31405</v>
      </c>
      <c r="CF1721" s="54">
        <v>1882</v>
      </c>
      <c r="CG1721" s="54">
        <v>0.78700000000000003</v>
      </c>
      <c r="CH1721" s="54">
        <v>0.65900000000000003</v>
      </c>
      <c r="CI1721" s="54">
        <v>8.5999999999999993E-2</v>
      </c>
      <c r="CJ1721" s="54">
        <v>70</v>
      </c>
      <c r="CK1721" s="54" t="s">
        <v>28918</v>
      </c>
      <c r="CL1721" s="54">
        <v>1.2199999999999999E-3</v>
      </c>
      <c r="CM1721" s="54">
        <v>0.14000000000000001</v>
      </c>
      <c r="CN1721" s="53" t="s">
        <v>31319</v>
      </c>
      <c r="CO1721" s="54">
        <v>54</v>
      </c>
      <c r="CP1721" s="54">
        <v>72</v>
      </c>
      <c r="CQ1721" s="55">
        <f t="shared" si="26"/>
        <v>0.75</v>
      </c>
      <c r="CR1721" s="52" t="s">
        <v>28953</v>
      </c>
    </row>
    <row r="1722" spans="81:96">
      <c r="CC1722" s="52">
        <v>1721</v>
      </c>
      <c r="CD1722" s="53" t="s">
        <v>31406</v>
      </c>
      <c r="CE1722" s="53" t="s">
        <v>31407</v>
      </c>
      <c r="CF1722" s="54">
        <v>405</v>
      </c>
      <c r="CG1722" s="54">
        <v>0.73899999999999999</v>
      </c>
      <c r="CH1722" s="54">
        <v>0.64800000000000002</v>
      </c>
      <c r="CI1722" s="54">
        <v>6.7000000000000004E-2</v>
      </c>
      <c r="CJ1722" s="54">
        <v>60</v>
      </c>
      <c r="CK1722" s="54">
        <v>9.6</v>
      </c>
      <c r="CL1722" s="54">
        <v>4.0999999999999999E-4</v>
      </c>
      <c r="CM1722" s="54">
        <v>9.7000000000000003E-2</v>
      </c>
      <c r="CN1722" s="53" t="s">
        <v>31319</v>
      </c>
      <c r="CO1722" s="54">
        <v>55</v>
      </c>
      <c r="CP1722" s="54">
        <v>72</v>
      </c>
      <c r="CQ1722" s="55">
        <f t="shared" si="26"/>
        <v>0.76388888888888884</v>
      </c>
      <c r="CR1722" s="52" t="s">
        <v>28953</v>
      </c>
    </row>
    <row r="1723" spans="81:96">
      <c r="CC1723" s="52">
        <v>1722</v>
      </c>
      <c r="CD1723" s="53" t="s">
        <v>31408</v>
      </c>
      <c r="CE1723" s="53" t="s">
        <v>31409</v>
      </c>
      <c r="CF1723" s="54">
        <v>375</v>
      </c>
      <c r="CG1723" s="54">
        <v>0.72199999999999998</v>
      </c>
      <c r="CH1723" s="54">
        <v>0.38100000000000001</v>
      </c>
      <c r="CI1723" s="54"/>
      <c r="CJ1723" s="54"/>
      <c r="CK1723" s="54">
        <v>9.1</v>
      </c>
      <c r="CL1723" s="54">
        <v>4.2000000000000002E-4</v>
      </c>
      <c r="CM1723" s="54">
        <v>8.6999999999999994E-2</v>
      </c>
      <c r="CN1723" s="53" t="s">
        <v>31319</v>
      </c>
      <c r="CO1723" s="54">
        <v>56</v>
      </c>
      <c r="CP1723" s="54">
        <v>72</v>
      </c>
      <c r="CQ1723" s="55">
        <f t="shared" si="26"/>
        <v>0.77777777777777779</v>
      </c>
      <c r="CR1723" s="52" t="s">
        <v>28953</v>
      </c>
    </row>
    <row r="1724" spans="81:96">
      <c r="CC1724" s="52">
        <v>1723</v>
      </c>
      <c r="CD1724" s="53" t="s">
        <v>31410</v>
      </c>
      <c r="CE1724" s="53" t="s">
        <v>31411</v>
      </c>
      <c r="CF1724" s="54">
        <v>743</v>
      </c>
      <c r="CG1724" s="54">
        <v>0.66900000000000004</v>
      </c>
      <c r="CH1724" s="54">
        <v>0.70399999999999996</v>
      </c>
      <c r="CI1724" s="54">
        <v>0.14299999999999999</v>
      </c>
      <c r="CJ1724" s="54">
        <v>63</v>
      </c>
      <c r="CK1724" s="54" t="s">
        <v>28918</v>
      </c>
      <c r="CL1724" s="54">
        <v>7.2999999999999996E-4</v>
      </c>
      <c r="CM1724" s="54">
        <v>0.13400000000000001</v>
      </c>
      <c r="CN1724" s="53" t="s">
        <v>31319</v>
      </c>
      <c r="CO1724" s="54">
        <v>57</v>
      </c>
      <c r="CP1724" s="54">
        <v>72</v>
      </c>
      <c r="CQ1724" s="55">
        <f t="shared" si="26"/>
        <v>0.79166666666666663</v>
      </c>
      <c r="CR1724" s="52" t="s">
        <v>28953</v>
      </c>
    </row>
    <row r="1725" spans="81:96">
      <c r="CC1725" s="52">
        <v>1724</v>
      </c>
      <c r="CD1725" s="53" t="s">
        <v>31412</v>
      </c>
      <c r="CE1725" s="53" t="s">
        <v>31413</v>
      </c>
      <c r="CF1725" s="54">
        <v>503</v>
      </c>
      <c r="CG1725" s="54">
        <v>0.65300000000000002</v>
      </c>
      <c r="CH1725" s="54">
        <v>0.90900000000000003</v>
      </c>
      <c r="CI1725" s="54">
        <v>6.2E-2</v>
      </c>
      <c r="CJ1725" s="54">
        <v>80</v>
      </c>
      <c r="CK1725" s="54">
        <v>5</v>
      </c>
      <c r="CL1725" s="54">
        <v>1.2999999999999999E-3</v>
      </c>
      <c r="CM1725" s="54">
        <v>0.219</v>
      </c>
      <c r="CN1725" s="53" t="s">
        <v>31319</v>
      </c>
      <c r="CO1725" s="54">
        <v>58</v>
      </c>
      <c r="CP1725" s="54">
        <v>72</v>
      </c>
      <c r="CQ1725" s="55">
        <f t="shared" si="26"/>
        <v>0.80555555555555558</v>
      </c>
      <c r="CR1725" s="52" t="s">
        <v>28953</v>
      </c>
    </row>
    <row r="1726" spans="81:96">
      <c r="CC1726" s="52">
        <v>1725</v>
      </c>
      <c r="CD1726" s="53" t="s">
        <v>31414</v>
      </c>
      <c r="CE1726" s="53" t="s">
        <v>31415</v>
      </c>
      <c r="CF1726" s="54">
        <v>236</v>
      </c>
      <c r="CG1726" s="54">
        <v>0.56899999999999995</v>
      </c>
      <c r="CH1726" s="54">
        <v>0.68200000000000005</v>
      </c>
      <c r="CI1726" s="54">
        <v>0.33300000000000002</v>
      </c>
      <c r="CJ1726" s="54">
        <v>75</v>
      </c>
      <c r="CK1726" s="54">
        <v>3.6</v>
      </c>
      <c r="CL1726" s="54">
        <v>2.3000000000000001E-4</v>
      </c>
      <c r="CM1726" s="54">
        <v>6.7000000000000004E-2</v>
      </c>
      <c r="CN1726" s="53" t="s">
        <v>31319</v>
      </c>
      <c r="CO1726" s="54">
        <v>59</v>
      </c>
      <c r="CP1726" s="54">
        <v>72</v>
      </c>
      <c r="CQ1726" s="55">
        <f t="shared" si="26"/>
        <v>0.81944444444444442</v>
      </c>
      <c r="CR1726" s="52" t="s">
        <v>28953</v>
      </c>
    </row>
    <row r="1727" spans="81:96">
      <c r="CC1727" s="52">
        <v>1726</v>
      </c>
      <c r="CD1727" s="53" t="s">
        <v>31416</v>
      </c>
      <c r="CE1727" s="53" t="s">
        <v>31417</v>
      </c>
      <c r="CF1727" s="54">
        <v>197</v>
      </c>
      <c r="CG1727" s="54">
        <v>0.53600000000000003</v>
      </c>
      <c r="CH1727" s="54">
        <v>0.45500000000000002</v>
      </c>
      <c r="CI1727" s="54">
        <v>0.1</v>
      </c>
      <c r="CJ1727" s="54">
        <v>80</v>
      </c>
      <c r="CK1727" s="54">
        <v>3.7</v>
      </c>
      <c r="CL1727" s="54">
        <v>3.8999999999999999E-4</v>
      </c>
      <c r="CM1727" s="54">
        <v>8.5000000000000006E-2</v>
      </c>
      <c r="CN1727" s="53" t="s">
        <v>31319</v>
      </c>
      <c r="CO1727" s="54">
        <v>60</v>
      </c>
      <c r="CP1727" s="54">
        <v>72</v>
      </c>
      <c r="CQ1727" s="55">
        <f t="shared" si="26"/>
        <v>0.83333333333333337</v>
      </c>
      <c r="CR1727" s="52" t="s">
        <v>28953</v>
      </c>
    </row>
    <row r="1728" spans="81:96">
      <c r="CC1728" s="52">
        <v>1727</v>
      </c>
      <c r="CD1728" s="53" t="s">
        <v>31418</v>
      </c>
      <c r="CE1728" s="53" t="s">
        <v>31419</v>
      </c>
      <c r="CF1728" s="54">
        <v>609</v>
      </c>
      <c r="CG1728" s="54">
        <v>0.51300000000000001</v>
      </c>
      <c r="CH1728" s="54">
        <v>0.72299999999999998</v>
      </c>
      <c r="CI1728" s="54">
        <v>7.6999999999999999E-2</v>
      </c>
      <c r="CJ1728" s="54">
        <v>39</v>
      </c>
      <c r="CK1728" s="54">
        <v>7.2</v>
      </c>
      <c r="CL1728" s="54">
        <v>6.4000000000000005E-4</v>
      </c>
      <c r="CM1728" s="54">
        <v>0.129</v>
      </c>
      <c r="CN1728" s="53" t="s">
        <v>31319</v>
      </c>
      <c r="CO1728" s="54">
        <v>61</v>
      </c>
      <c r="CP1728" s="54">
        <v>72</v>
      </c>
      <c r="CQ1728" s="55">
        <f t="shared" si="26"/>
        <v>0.84722222222222221</v>
      </c>
      <c r="CR1728" s="52" t="s">
        <v>28953</v>
      </c>
    </row>
    <row r="1729" spans="81:96">
      <c r="CC1729" s="52">
        <v>1728</v>
      </c>
      <c r="CD1729" s="53" t="s">
        <v>31305</v>
      </c>
      <c r="CE1729" s="53" t="s">
        <v>31306</v>
      </c>
      <c r="CF1729" s="54">
        <v>680</v>
      </c>
      <c r="CG1729" s="54">
        <v>0.50600000000000001</v>
      </c>
      <c r="CH1729" s="54">
        <v>0.56100000000000005</v>
      </c>
      <c r="CI1729" s="54">
        <v>5.2999999999999999E-2</v>
      </c>
      <c r="CJ1729" s="54">
        <v>132</v>
      </c>
      <c r="CK1729" s="54" t="s">
        <v>28918</v>
      </c>
      <c r="CL1729" s="54">
        <v>3.5E-4</v>
      </c>
      <c r="CM1729" s="54">
        <v>0.14099999999999999</v>
      </c>
      <c r="CN1729" s="53" t="s">
        <v>31319</v>
      </c>
      <c r="CO1729" s="54">
        <v>62</v>
      </c>
      <c r="CP1729" s="54">
        <v>72</v>
      </c>
      <c r="CQ1729" s="55">
        <f t="shared" si="26"/>
        <v>0.86111111111111116</v>
      </c>
      <c r="CR1729" s="52" t="s">
        <v>28953</v>
      </c>
    </row>
    <row r="1730" spans="81:96">
      <c r="CC1730" s="52">
        <v>1729</v>
      </c>
      <c r="CD1730" s="53" t="s">
        <v>31420</v>
      </c>
      <c r="CE1730" s="53" t="s">
        <v>31421</v>
      </c>
      <c r="CF1730" s="54">
        <v>455</v>
      </c>
      <c r="CG1730" s="54">
        <v>0.495</v>
      </c>
      <c r="CH1730" s="54">
        <v>0.58899999999999997</v>
      </c>
      <c r="CI1730" s="54">
        <v>6.5000000000000002E-2</v>
      </c>
      <c r="CJ1730" s="54">
        <v>46</v>
      </c>
      <c r="CK1730" s="54" t="s">
        <v>28918</v>
      </c>
      <c r="CL1730" s="54">
        <v>3.4000000000000002E-4</v>
      </c>
      <c r="CM1730" s="54">
        <v>9.5000000000000001E-2</v>
      </c>
      <c r="CN1730" s="53" t="s">
        <v>31319</v>
      </c>
      <c r="CO1730" s="54">
        <v>63</v>
      </c>
      <c r="CP1730" s="54">
        <v>72</v>
      </c>
      <c r="CQ1730" s="55">
        <f t="shared" ref="CQ1730:CQ1793" si="27">CO1730/CP1730</f>
        <v>0.875</v>
      </c>
      <c r="CR1730" s="52" t="s">
        <v>28953</v>
      </c>
    </row>
    <row r="1731" spans="81:96">
      <c r="CC1731" s="52">
        <v>1730</v>
      </c>
      <c r="CD1731" s="53" t="s">
        <v>31422</v>
      </c>
      <c r="CE1731" s="53" t="s">
        <v>31423</v>
      </c>
      <c r="CF1731" s="54">
        <v>134</v>
      </c>
      <c r="CG1731" s="54">
        <v>0.46400000000000002</v>
      </c>
      <c r="CH1731" s="54">
        <v>0.32500000000000001</v>
      </c>
      <c r="CI1731" s="54"/>
      <c r="CJ1731" s="54">
        <v>0</v>
      </c>
      <c r="CK1731" s="54">
        <v>9.6999999999999993</v>
      </c>
      <c r="CL1731" s="54">
        <v>1.8000000000000001E-4</v>
      </c>
      <c r="CM1731" s="54">
        <v>9.8000000000000004E-2</v>
      </c>
      <c r="CN1731" s="53" t="s">
        <v>31319</v>
      </c>
      <c r="CO1731" s="54">
        <v>64</v>
      </c>
      <c r="CP1731" s="54">
        <v>72</v>
      </c>
      <c r="CQ1731" s="55">
        <f t="shared" si="27"/>
        <v>0.88888888888888884</v>
      </c>
      <c r="CR1731" s="52" t="s">
        <v>28953</v>
      </c>
    </row>
    <row r="1732" spans="81:96">
      <c r="CC1732" s="52">
        <v>1731</v>
      </c>
      <c r="CD1732" s="53" t="s">
        <v>31424</v>
      </c>
      <c r="CE1732" s="53" t="s">
        <v>31425</v>
      </c>
      <c r="CF1732" s="54">
        <v>111</v>
      </c>
      <c r="CG1732" s="54">
        <v>0.39300000000000002</v>
      </c>
      <c r="CH1732" s="54">
        <v>0.42</v>
      </c>
      <c r="CI1732" s="54">
        <v>0.44400000000000001</v>
      </c>
      <c r="CJ1732" s="54">
        <v>27</v>
      </c>
      <c r="CK1732" s="54">
        <v>4.5999999999999996</v>
      </c>
      <c r="CL1732" s="54">
        <v>1.7000000000000001E-4</v>
      </c>
      <c r="CM1732" s="54">
        <v>7.5999999999999998E-2</v>
      </c>
      <c r="CN1732" s="53" t="s">
        <v>31319</v>
      </c>
      <c r="CO1732" s="54">
        <v>65</v>
      </c>
      <c r="CP1732" s="54">
        <v>72</v>
      </c>
      <c r="CQ1732" s="55">
        <f t="shared" si="27"/>
        <v>0.90277777777777779</v>
      </c>
      <c r="CR1732" s="52" t="s">
        <v>28953</v>
      </c>
    </row>
    <row r="1733" spans="81:96">
      <c r="CC1733" s="52">
        <v>1732</v>
      </c>
      <c r="CD1733" s="53" t="s">
        <v>31426</v>
      </c>
      <c r="CE1733" s="53" t="s">
        <v>31427</v>
      </c>
      <c r="CF1733" s="54">
        <v>1643</v>
      </c>
      <c r="CG1733" s="54">
        <v>0.27600000000000002</v>
      </c>
      <c r="CH1733" s="54">
        <v>0.29599999999999999</v>
      </c>
      <c r="CI1733" s="54">
        <v>6.9000000000000006E-2</v>
      </c>
      <c r="CJ1733" s="54">
        <v>246</v>
      </c>
      <c r="CK1733" s="54">
        <v>8.4</v>
      </c>
      <c r="CL1733" s="54">
        <v>2.1099999999999999E-3</v>
      </c>
      <c r="CM1733" s="54">
        <v>7.0000000000000007E-2</v>
      </c>
      <c r="CN1733" s="53" t="s">
        <v>31319</v>
      </c>
      <c r="CO1733" s="54">
        <v>66</v>
      </c>
      <c r="CP1733" s="54">
        <v>72</v>
      </c>
      <c r="CQ1733" s="55">
        <f t="shared" si="27"/>
        <v>0.91666666666666663</v>
      </c>
      <c r="CR1733" s="52" t="s">
        <v>28953</v>
      </c>
    </row>
    <row r="1734" spans="81:96">
      <c r="CC1734" s="52">
        <v>1733</v>
      </c>
      <c r="CD1734" s="53" t="s">
        <v>31428</v>
      </c>
      <c r="CE1734" s="53" t="s">
        <v>31429</v>
      </c>
      <c r="CF1734" s="54">
        <v>194</v>
      </c>
      <c r="CG1734" s="54">
        <v>0.254</v>
      </c>
      <c r="CH1734" s="54">
        <v>0.26700000000000002</v>
      </c>
      <c r="CI1734" s="54">
        <v>5.8999999999999997E-2</v>
      </c>
      <c r="CJ1734" s="54">
        <v>17</v>
      </c>
      <c r="CK1734" s="54">
        <v>9.6999999999999993</v>
      </c>
      <c r="CL1734" s="54">
        <v>1.4999999999999999E-4</v>
      </c>
      <c r="CM1734" s="54">
        <v>5.5E-2</v>
      </c>
      <c r="CN1734" s="53" t="s">
        <v>31319</v>
      </c>
      <c r="CO1734" s="54">
        <v>67</v>
      </c>
      <c r="CP1734" s="54">
        <v>72</v>
      </c>
      <c r="CQ1734" s="55">
        <f t="shared" si="27"/>
        <v>0.93055555555555558</v>
      </c>
      <c r="CR1734" s="52" t="s">
        <v>28953</v>
      </c>
    </row>
    <row r="1735" spans="81:96">
      <c r="CC1735" s="52">
        <v>1734</v>
      </c>
      <c r="CD1735" s="53" t="s">
        <v>31313</v>
      </c>
      <c r="CE1735" s="53" t="s">
        <v>31314</v>
      </c>
      <c r="CF1735" s="54">
        <v>130</v>
      </c>
      <c r="CG1735" s="54">
        <v>0.23100000000000001</v>
      </c>
      <c r="CH1735" s="54">
        <v>0.29599999999999999</v>
      </c>
      <c r="CI1735" s="54">
        <v>0.06</v>
      </c>
      <c r="CJ1735" s="54">
        <v>50</v>
      </c>
      <c r="CK1735" s="54">
        <v>5.3</v>
      </c>
      <c r="CL1735" s="54">
        <v>2.2000000000000001E-4</v>
      </c>
      <c r="CM1735" s="54">
        <v>5.2999999999999999E-2</v>
      </c>
      <c r="CN1735" s="53" t="s">
        <v>31319</v>
      </c>
      <c r="CO1735" s="54">
        <v>68</v>
      </c>
      <c r="CP1735" s="54">
        <v>72</v>
      </c>
      <c r="CQ1735" s="55">
        <f t="shared" si="27"/>
        <v>0.94444444444444442</v>
      </c>
      <c r="CR1735" s="52" t="s">
        <v>28953</v>
      </c>
    </row>
    <row r="1736" spans="81:96">
      <c r="CC1736" s="52">
        <v>1735</v>
      </c>
      <c r="CD1736" s="53" t="s">
        <v>31430</v>
      </c>
      <c r="CE1736" s="53" t="s">
        <v>31431</v>
      </c>
      <c r="CF1736" s="54">
        <v>184</v>
      </c>
      <c r="CG1736" s="54">
        <v>0.20799999999999999</v>
      </c>
      <c r="CH1736" s="54">
        <v>0.25700000000000001</v>
      </c>
      <c r="CI1736" s="54">
        <v>0.48</v>
      </c>
      <c r="CJ1736" s="54">
        <v>25</v>
      </c>
      <c r="CK1736" s="54" t="s">
        <v>28918</v>
      </c>
      <c r="CL1736" s="54">
        <v>1.2E-4</v>
      </c>
      <c r="CM1736" s="54">
        <v>5.1999999999999998E-2</v>
      </c>
      <c r="CN1736" s="53" t="s">
        <v>31319</v>
      </c>
      <c r="CO1736" s="54">
        <v>69</v>
      </c>
      <c r="CP1736" s="54">
        <v>72</v>
      </c>
      <c r="CQ1736" s="55">
        <f t="shared" si="27"/>
        <v>0.95833333333333337</v>
      </c>
      <c r="CR1736" s="52" t="s">
        <v>28953</v>
      </c>
    </row>
    <row r="1737" spans="81:96">
      <c r="CC1737" s="52">
        <v>1736</v>
      </c>
      <c r="CD1737" s="53" t="s">
        <v>31432</v>
      </c>
      <c r="CE1737" s="53" t="s">
        <v>31433</v>
      </c>
      <c r="CF1737" s="54">
        <v>912</v>
      </c>
      <c r="CG1737" s="54">
        <v>0.16300000000000001</v>
      </c>
      <c r="CH1737" s="54">
        <v>0.122</v>
      </c>
      <c r="CI1737" s="54">
        <v>1.4999999999999999E-2</v>
      </c>
      <c r="CJ1737" s="54">
        <v>68</v>
      </c>
      <c r="CK1737" s="54" t="s">
        <v>28918</v>
      </c>
      <c r="CL1737" s="54">
        <v>1.6000000000000001E-4</v>
      </c>
      <c r="CM1737" s="54">
        <v>2.5999999999999999E-2</v>
      </c>
      <c r="CN1737" s="53" t="s">
        <v>31319</v>
      </c>
      <c r="CO1737" s="54">
        <v>70</v>
      </c>
      <c r="CP1737" s="54">
        <v>72</v>
      </c>
      <c r="CQ1737" s="55">
        <f t="shared" si="27"/>
        <v>0.97222222222222221</v>
      </c>
      <c r="CR1737" s="52" t="s">
        <v>28953</v>
      </c>
    </row>
    <row r="1738" spans="81:96">
      <c r="CC1738" s="52">
        <v>1737</v>
      </c>
      <c r="CD1738" s="53" t="s">
        <v>31434</v>
      </c>
      <c r="CE1738" s="53" t="s">
        <v>31435</v>
      </c>
      <c r="CF1738" s="54">
        <v>112</v>
      </c>
      <c r="CG1738" s="54">
        <v>0.11799999999999999</v>
      </c>
      <c r="CH1738" s="54">
        <v>8.7999999999999995E-2</v>
      </c>
      <c r="CI1738" s="54"/>
      <c r="CJ1738" s="54"/>
      <c r="CK1738" s="54" t="s">
        <v>28918</v>
      </c>
      <c r="CL1738" s="54">
        <v>1.0000000000000001E-5</v>
      </c>
      <c r="CM1738" s="54">
        <v>1.2999999999999999E-2</v>
      </c>
      <c r="CN1738" s="53" t="s">
        <v>31319</v>
      </c>
      <c r="CO1738" s="54">
        <v>71</v>
      </c>
      <c r="CP1738" s="54">
        <v>72</v>
      </c>
      <c r="CQ1738" s="55">
        <f t="shared" si="27"/>
        <v>0.98611111111111116</v>
      </c>
      <c r="CR1738" s="52" t="s">
        <v>28953</v>
      </c>
    </row>
    <row r="1739" spans="81:96">
      <c r="CC1739" s="52">
        <v>1738</v>
      </c>
      <c r="CD1739" s="53" t="s">
        <v>31436</v>
      </c>
      <c r="CE1739" s="53" t="s">
        <v>31437</v>
      </c>
      <c r="CF1739" s="54">
        <v>44</v>
      </c>
      <c r="CG1739" s="54">
        <v>1.4E-2</v>
      </c>
      <c r="CH1739" s="54">
        <v>2.7E-2</v>
      </c>
      <c r="CI1739" s="54">
        <v>0</v>
      </c>
      <c r="CJ1739" s="54">
        <v>35</v>
      </c>
      <c r="CK1739" s="54"/>
      <c r="CL1739" s="54">
        <v>2.0000000000000002E-5</v>
      </c>
      <c r="CM1739" s="54">
        <v>6.0000000000000001E-3</v>
      </c>
      <c r="CN1739" s="53" t="s">
        <v>31319</v>
      </c>
      <c r="CO1739" s="54">
        <v>72</v>
      </c>
      <c r="CP1739" s="54">
        <v>72</v>
      </c>
      <c r="CQ1739" s="55">
        <f t="shared" si="27"/>
        <v>1</v>
      </c>
      <c r="CR1739" s="52" t="s">
        <v>28953</v>
      </c>
    </row>
    <row r="1740" spans="81:96">
      <c r="CC1740" s="52">
        <v>1739</v>
      </c>
      <c r="CD1740" s="53" t="s">
        <v>31438</v>
      </c>
      <c r="CE1740" s="53" t="s">
        <v>31439</v>
      </c>
      <c r="CF1740" s="54">
        <v>29127</v>
      </c>
      <c r="CG1740" s="54">
        <v>12.239000000000001</v>
      </c>
      <c r="CH1740" s="54">
        <v>13.173999999999999</v>
      </c>
      <c r="CI1740" s="54">
        <v>3.2879999999999998</v>
      </c>
      <c r="CJ1740" s="54">
        <v>139</v>
      </c>
      <c r="CK1740" s="54">
        <v>8.6999999999999993</v>
      </c>
      <c r="CL1740" s="54">
        <v>3.9260000000000003E-2</v>
      </c>
      <c r="CM1740" s="54">
        <v>3.266</v>
      </c>
      <c r="CN1740" s="53" t="s">
        <v>31440</v>
      </c>
      <c r="CO1740" s="54">
        <v>1</v>
      </c>
      <c r="CP1740" s="54">
        <v>45</v>
      </c>
      <c r="CQ1740" s="55">
        <f t="shared" si="27"/>
        <v>2.2222222222222223E-2</v>
      </c>
      <c r="CR1740" s="52" t="s">
        <v>28907</v>
      </c>
    </row>
    <row r="1741" spans="81:96">
      <c r="CC1741" s="52">
        <v>1740</v>
      </c>
      <c r="CD1741" s="53" t="s">
        <v>31441</v>
      </c>
      <c r="CE1741" s="53" t="s">
        <v>31442</v>
      </c>
      <c r="CF1741" s="54">
        <v>791</v>
      </c>
      <c r="CG1741" s="54">
        <v>7</v>
      </c>
      <c r="CH1741" s="54">
        <v>6.7</v>
      </c>
      <c r="CI1741" s="54">
        <v>3.2</v>
      </c>
      <c r="CJ1741" s="54">
        <v>5</v>
      </c>
      <c r="CK1741" s="54" t="s">
        <v>28918</v>
      </c>
      <c r="CL1741" s="54">
        <v>3.1E-4</v>
      </c>
      <c r="CM1741" s="54">
        <v>1.962</v>
      </c>
      <c r="CN1741" s="53" t="s">
        <v>31440</v>
      </c>
      <c r="CO1741" s="54">
        <v>2</v>
      </c>
      <c r="CP1741" s="54">
        <v>45</v>
      </c>
      <c r="CQ1741" s="55">
        <f t="shared" si="27"/>
        <v>4.4444444444444446E-2</v>
      </c>
      <c r="CR1741" s="52" t="s">
        <v>28907</v>
      </c>
    </row>
    <row r="1742" spans="81:96">
      <c r="CC1742" s="52">
        <v>1741</v>
      </c>
      <c r="CD1742" s="53" t="s">
        <v>31443</v>
      </c>
      <c r="CE1742" s="53" t="s">
        <v>31444</v>
      </c>
      <c r="CF1742" s="54">
        <v>1635</v>
      </c>
      <c r="CG1742" s="54">
        <v>6.6</v>
      </c>
      <c r="CH1742" s="54">
        <v>6.968</v>
      </c>
      <c r="CI1742" s="54">
        <v>0.5</v>
      </c>
      <c r="CJ1742" s="54">
        <v>16</v>
      </c>
      <c r="CK1742" s="54" t="s">
        <v>28918</v>
      </c>
      <c r="CL1742" s="54">
        <v>1.1000000000000001E-3</v>
      </c>
      <c r="CM1742" s="54">
        <v>2.2410000000000001</v>
      </c>
      <c r="CN1742" s="53" t="s">
        <v>31440</v>
      </c>
      <c r="CO1742" s="54">
        <v>3</v>
      </c>
      <c r="CP1742" s="54">
        <v>45</v>
      </c>
      <c r="CQ1742" s="55">
        <f t="shared" si="27"/>
        <v>6.6666666666666666E-2</v>
      </c>
      <c r="CR1742" s="52" t="s">
        <v>28907</v>
      </c>
    </row>
    <row r="1743" spans="81:96">
      <c r="CC1743" s="52">
        <v>1742</v>
      </c>
      <c r="CD1743" s="53" t="s">
        <v>2569</v>
      </c>
      <c r="CE1743" s="53" t="s">
        <v>2567</v>
      </c>
      <c r="CF1743" s="54">
        <v>93528</v>
      </c>
      <c r="CG1743" s="54">
        <v>4.7619999999999996</v>
      </c>
      <c r="CH1743" s="54">
        <v>4.6399999999999997</v>
      </c>
      <c r="CI1743" s="54">
        <v>1.0289999999999999</v>
      </c>
      <c r="CJ1743" s="54">
        <v>1498</v>
      </c>
      <c r="CK1743" s="54">
        <v>7.8</v>
      </c>
      <c r="CL1743" s="54">
        <v>0.12121999999999999</v>
      </c>
      <c r="CM1743" s="54">
        <v>1.0089999999999999</v>
      </c>
      <c r="CN1743" s="53" t="s">
        <v>31440</v>
      </c>
      <c r="CO1743" s="54">
        <v>4</v>
      </c>
      <c r="CP1743" s="54">
        <v>45</v>
      </c>
      <c r="CQ1743" s="55">
        <f t="shared" si="27"/>
        <v>8.8888888888888892E-2</v>
      </c>
      <c r="CR1743" s="52" t="s">
        <v>28907</v>
      </c>
    </row>
    <row r="1744" spans="81:96">
      <c r="CC1744" s="52">
        <v>1743</v>
      </c>
      <c r="CD1744" s="53" t="s">
        <v>31445</v>
      </c>
      <c r="CE1744" s="53" t="s">
        <v>31446</v>
      </c>
      <c r="CF1744" s="54">
        <v>1361</v>
      </c>
      <c r="CG1744" s="54">
        <v>4.3680000000000003</v>
      </c>
      <c r="CH1744" s="54"/>
      <c r="CI1744" s="54"/>
      <c r="CJ1744" s="54"/>
      <c r="CK1744" s="54">
        <v>4.4000000000000004</v>
      </c>
      <c r="CL1744" s="54">
        <v>4.3E-3</v>
      </c>
      <c r="CM1744" s="54"/>
      <c r="CN1744" s="53" t="s">
        <v>31440</v>
      </c>
      <c r="CO1744" s="54">
        <v>5</v>
      </c>
      <c r="CP1744" s="54">
        <v>45</v>
      </c>
      <c r="CQ1744" s="55">
        <f t="shared" si="27"/>
        <v>0.1111111111111111</v>
      </c>
      <c r="CR1744" s="52" t="s">
        <v>28907</v>
      </c>
    </row>
    <row r="1745" spans="81:96">
      <c r="CC1745" s="52">
        <v>1744</v>
      </c>
      <c r="CD1745" s="53" t="s">
        <v>24407</v>
      </c>
      <c r="CE1745" s="53" t="s">
        <v>24405</v>
      </c>
      <c r="CF1745" s="54">
        <v>51579</v>
      </c>
      <c r="CG1745" s="54">
        <v>4.1970000000000001</v>
      </c>
      <c r="CH1745" s="54">
        <v>3.9820000000000002</v>
      </c>
      <c r="CI1745" s="54">
        <v>1.0860000000000001</v>
      </c>
      <c r="CJ1745" s="54">
        <v>1968</v>
      </c>
      <c r="CK1745" s="54">
        <v>4.5</v>
      </c>
      <c r="CL1745" s="54">
        <v>0.1013</v>
      </c>
      <c r="CM1745" s="54">
        <v>0.82399999999999995</v>
      </c>
      <c r="CN1745" s="53" t="s">
        <v>31440</v>
      </c>
      <c r="CO1745" s="54">
        <v>6</v>
      </c>
      <c r="CP1745" s="54">
        <v>45</v>
      </c>
      <c r="CQ1745" s="55">
        <f t="shared" si="27"/>
        <v>0.13333333333333333</v>
      </c>
      <c r="CR1745" s="52" t="s">
        <v>28907</v>
      </c>
    </row>
    <row r="1746" spans="81:96">
      <c r="CC1746" s="52">
        <v>1745</v>
      </c>
      <c r="CD1746" s="53" t="s">
        <v>31447</v>
      </c>
      <c r="CE1746" s="53" t="s">
        <v>31448</v>
      </c>
      <c r="CF1746" s="54">
        <v>42594</v>
      </c>
      <c r="CG1746" s="54">
        <v>4.1260000000000003</v>
      </c>
      <c r="CH1746" s="54">
        <v>3.8109999999999999</v>
      </c>
      <c r="CI1746" s="54">
        <v>0.9</v>
      </c>
      <c r="CJ1746" s="54">
        <v>847</v>
      </c>
      <c r="CK1746" s="54">
        <v>7.3</v>
      </c>
      <c r="CL1746" s="54">
        <v>6.2480000000000001E-2</v>
      </c>
      <c r="CM1746" s="54">
        <v>0.871</v>
      </c>
      <c r="CN1746" s="53" t="s">
        <v>31440</v>
      </c>
      <c r="CO1746" s="54">
        <v>7</v>
      </c>
      <c r="CP1746" s="54">
        <v>45</v>
      </c>
      <c r="CQ1746" s="55">
        <f t="shared" si="27"/>
        <v>0.15555555555555556</v>
      </c>
      <c r="CR1746" s="52" t="s">
        <v>28907</v>
      </c>
    </row>
    <row r="1747" spans="81:96">
      <c r="CC1747" s="52">
        <v>1746</v>
      </c>
      <c r="CD1747" s="53" t="s">
        <v>30067</v>
      </c>
      <c r="CE1747" s="53" t="s">
        <v>30068</v>
      </c>
      <c r="CF1747" s="54">
        <v>10837</v>
      </c>
      <c r="CG1747" s="54">
        <v>3.444</v>
      </c>
      <c r="CH1747" s="54">
        <v>3.4470000000000001</v>
      </c>
      <c r="CI1747" s="54">
        <v>0.77</v>
      </c>
      <c r="CJ1747" s="54">
        <v>209</v>
      </c>
      <c r="CK1747" s="54">
        <v>8.1999999999999993</v>
      </c>
      <c r="CL1747" s="54">
        <v>1.2200000000000001E-2</v>
      </c>
      <c r="CM1747" s="54">
        <v>0.72</v>
      </c>
      <c r="CN1747" s="53" t="s">
        <v>31440</v>
      </c>
      <c r="CO1747" s="54">
        <v>8</v>
      </c>
      <c r="CP1747" s="54">
        <v>45</v>
      </c>
      <c r="CQ1747" s="55">
        <f t="shared" si="27"/>
        <v>0.17777777777777778</v>
      </c>
      <c r="CR1747" s="52" t="s">
        <v>28907</v>
      </c>
    </row>
    <row r="1748" spans="81:96">
      <c r="CC1748" s="52">
        <v>1747</v>
      </c>
      <c r="CD1748" s="53" t="s">
        <v>31449</v>
      </c>
      <c r="CE1748" s="53" t="s">
        <v>31450</v>
      </c>
      <c r="CF1748" s="54">
        <v>18133</v>
      </c>
      <c r="CG1748" s="54">
        <v>2.9420000000000002</v>
      </c>
      <c r="CH1748" s="54">
        <v>2.9319999999999999</v>
      </c>
      <c r="CI1748" s="54">
        <v>0.65400000000000003</v>
      </c>
      <c r="CJ1748" s="54">
        <v>671</v>
      </c>
      <c r="CK1748" s="54">
        <v>5.8</v>
      </c>
      <c r="CL1748" s="54">
        <v>3.2390000000000002E-2</v>
      </c>
      <c r="CM1748" s="54">
        <v>0.66500000000000004</v>
      </c>
      <c r="CN1748" s="53" t="s">
        <v>31440</v>
      </c>
      <c r="CO1748" s="54">
        <v>9</v>
      </c>
      <c r="CP1748" s="54">
        <v>45</v>
      </c>
      <c r="CQ1748" s="55">
        <f t="shared" si="27"/>
        <v>0.2</v>
      </c>
      <c r="CR1748" s="52" t="s">
        <v>28907</v>
      </c>
    </row>
    <row r="1749" spans="81:96">
      <c r="CC1749" s="52">
        <v>1748</v>
      </c>
      <c r="CD1749" s="53" t="s">
        <v>30147</v>
      </c>
      <c r="CE1749" s="53" t="s">
        <v>30148</v>
      </c>
      <c r="CF1749" s="54">
        <v>4122</v>
      </c>
      <c r="CG1749" s="54">
        <v>2.5379999999999998</v>
      </c>
      <c r="CH1749" s="54">
        <v>2.8940000000000001</v>
      </c>
      <c r="CI1749" s="54">
        <v>0.77500000000000002</v>
      </c>
      <c r="CJ1749" s="54">
        <v>111</v>
      </c>
      <c r="CK1749" s="54">
        <v>7.1</v>
      </c>
      <c r="CL1749" s="54">
        <v>6.77E-3</v>
      </c>
      <c r="CM1749" s="54">
        <v>0.79200000000000004</v>
      </c>
      <c r="CN1749" s="53" t="s">
        <v>31440</v>
      </c>
      <c r="CO1749" s="54">
        <v>10</v>
      </c>
      <c r="CP1749" s="54">
        <v>45</v>
      </c>
      <c r="CQ1749" s="55">
        <f t="shared" si="27"/>
        <v>0.22222222222222221</v>
      </c>
      <c r="CR1749" s="52" t="s">
        <v>28907</v>
      </c>
    </row>
    <row r="1750" spans="81:96">
      <c r="CC1750" s="52">
        <v>1749</v>
      </c>
      <c r="CD1750" s="53" t="s">
        <v>31344</v>
      </c>
      <c r="CE1750" s="53" t="s">
        <v>31345</v>
      </c>
      <c r="CF1750" s="54">
        <v>3010</v>
      </c>
      <c r="CG1750" s="54">
        <v>2.2480000000000002</v>
      </c>
      <c r="CH1750" s="54">
        <v>2.14</v>
      </c>
      <c r="CI1750" s="54">
        <v>0.39300000000000002</v>
      </c>
      <c r="CJ1750" s="54">
        <v>140</v>
      </c>
      <c r="CK1750" s="54">
        <v>7.4</v>
      </c>
      <c r="CL1750" s="54">
        <v>3.3999999999999998E-3</v>
      </c>
      <c r="CM1750" s="54">
        <v>0.378</v>
      </c>
      <c r="CN1750" s="53" t="s">
        <v>31440</v>
      </c>
      <c r="CO1750" s="54">
        <v>11</v>
      </c>
      <c r="CP1750" s="54">
        <v>45</v>
      </c>
      <c r="CQ1750" s="55">
        <f t="shared" si="27"/>
        <v>0.24444444444444444</v>
      </c>
      <c r="CR1750" s="52" t="s">
        <v>28907</v>
      </c>
    </row>
    <row r="1751" spans="81:96">
      <c r="CC1751" s="52">
        <v>1750</v>
      </c>
      <c r="CD1751" s="53" t="s">
        <v>31451</v>
      </c>
      <c r="CE1751" s="53" t="s">
        <v>31452</v>
      </c>
      <c r="CF1751" s="54">
        <v>21867</v>
      </c>
      <c r="CG1751" s="54">
        <v>2.173</v>
      </c>
      <c r="CH1751" s="54">
        <v>2.056</v>
      </c>
      <c r="CI1751" s="54">
        <v>0.82099999999999995</v>
      </c>
      <c r="CJ1751" s="54">
        <v>546</v>
      </c>
      <c r="CK1751" s="54" t="s">
        <v>28918</v>
      </c>
      <c r="CL1751" s="54">
        <v>1.5869999999999999E-2</v>
      </c>
      <c r="CM1751" s="54">
        <v>0.40500000000000003</v>
      </c>
      <c r="CN1751" s="53" t="s">
        <v>31440</v>
      </c>
      <c r="CO1751" s="54">
        <v>12</v>
      </c>
      <c r="CP1751" s="54">
        <v>45</v>
      </c>
      <c r="CQ1751" s="55">
        <f t="shared" si="27"/>
        <v>0.26666666666666666</v>
      </c>
      <c r="CR1751" s="52" t="s">
        <v>28921</v>
      </c>
    </row>
    <row r="1752" spans="81:96">
      <c r="CC1752" s="52">
        <v>1751</v>
      </c>
      <c r="CD1752" s="53" t="s">
        <v>31453</v>
      </c>
      <c r="CE1752" s="53" t="s">
        <v>31454</v>
      </c>
      <c r="CF1752" s="54">
        <v>10854</v>
      </c>
      <c r="CG1752" s="54">
        <v>2.1549999999999998</v>
      </c>
      <c r="CH1752" s="54">
        <v>2.0379999999999998</v>
      </c>
      <c r="CI1752" s="54">
        <v>0.48299999999999998</v>
      </c>
      <c r="CJ1752" s="54">
        <v>209</v>
      </c>
      <c r="CK1752" s="54">
        <v>9</v>
      </c>
      <c r="CL1752" s="54">
        <v>1.076E-2</v>
      </c>
      <c r="CM1752" s="54">
        <v>0.42599999999999999</v>
      </c>
      <c r="CN1752" s="53" t="s">
        <v>31440</v>
      </c>
      <c r="CO1752" s="54">
        <v>13</v>
      </c>
      <c r="CP1752" s="54">
        <v>45</v>
      </c>
      <c r="CQ1752" s="55">
        <f t="shared" si="27"/>
        <v>0.28888888888888886</v>
      </c>
      <c r="CR1752" s="52" t="s">
        <v>28921</v>
      </c>
    </row>
    <row r="1753" spans="81:96">
      <c r="CC1753" s="52">
        <v>1752</v>
      </c>
      <c r="CD1753" s="53" t="s">
        <v>31455</v>
      </c>
      <c r="CE1753" s="53" t="s">
        <v>31456</v>
      </c>
      <c r="CF1753" s="54">
        <v>21321</v>
      </c>
      <c r="CG1753" s="54">
        <v>2.133</v>
      </c>
      <c r="CH1753" s="54">
        <v>2.3439999999999999</v>
      </c>
      <c r="CI1753" s="54">
        <v>0.53200000000000003</v>
      </c>
      <c r="CJ1753" s="54">
        <v>385</v>
      </c>
      <c r="CK1753" s="54" t="s">
        <v>28918</v>
      </c>
      <c r="CL1753" s="54">
        <v>2.2040000000000001E-2</v>
      </c>
      <c r="CM1753" s="54">
        <v>0.55000000000000004</v>
      </c>
      <c r="CN1753" s="53" t="s">
        <v>31440</v>
      </c>
      <c r="CO1753" s="54">
        <v>14</v>
      </c>
      <c r="CP1753" s="54">
        <v>45</v>
      </c>
      <c r="CQ1753" s="55">
        <f t="shared" si="27"/>
        <v>0.31111111111111112</v>
      </c>
      <c r="CR1753" s="52" t="s">
        <v>28921</v>
      </c>
    </row>
    <row r="1754" spans="81:96">
      <c r="CC1754" s="52">
        <v>1753</v>
      </c>
      <c r="CD1754" s="53" t="s">
        <v>30210</v>
      </c>
      <c r="CE1754" s="53" t="s">
        <v>30211</v>
      </c>
      <c r="CF1754" s="54">
        <v>515</v>
      </c>
      <c r="CG1754" s="54">
        <v>2.081</v>
      </c>
      <c r="CH1754" s="54">
        <v>1.8129999999999999</v>
      </c>
      <c r="CI1754" s="54">
        <v>0.154</v>
      </c>
      <c r="CJ1754" s="54">
        <v>52</v>
      </c>
      <c r="CK1754" s="54">
        <v>4.9000000000000004</v>
      </c>
      <c r="CL1754" s="54">
        <v>8.5999999999999998E-4</v>
      </c>
      <c r="CM1754" s="54">
        <v>0.33900000000000002</v>
      </c>
      <c r="CN1754" s="53" t="s">
        <v>31440</v>
      </c>
      <c r="CO1754" s="54">
        <v>15</v>
      </c>
      <c r="CP1754" s="54">
        <v>45</v>
      </c>
      <c r="CQ1754" s="55">
        <f t="shared" si="27"/>
        <v>0.33333333333333331</v>
      </c>
      <c r="CR1754" s="52" t="s">
        <v>28921</v>
      </c>
    </row>
    <row r="1755" spans="81:96">
      <c r="CC1755" s="52">
        <v>1754</v>
      </c>
      <c r="CD1755" s="53" t="s">
        <v>31457</v>
      </c>
      <c r="CE1755" s="53" t="s">
        <v>31458</v>
      </c>
      <c r="CF1755" s="54">
        <v>135</v>
      </c>
      <c r="CG1755" s="54">
        <v>2.0710000000000002</v>
      </c>
      <c r="CH1755" s="54">
        <v>1.1839999999999999</v>
      </c>
      <c r="CI1755" s="54">
        <v>0.33300000000000002</v>
      </c>
      <c r="CJ1755" s="54">
        <v>9</v>
      </c>
      <c r="CK1755" s="54" t="s">
        <v>28918</v>
      </c>
      <c r="CL1755" s="54">
        <v>1.7000000000000001E-4</v>
      </c>
      <c r="CM1755" s="54">
        <v>0.218</v>
      </c>
      <c r="CN1755" s="53" t="s">
        <v>31440</v>
      </c>
      <c r="CO1755" s="54">
        <v>16</v>
      </c>
      <c r="CP1755" s="54">
        <v>45</v>
      </c>
      <c r="CQ1755" s="55">
        <f t="shared" si="27"/>
        <v>0.35555555555555557</v>
      </c>
      <c r="CR1755" s="52" t="s">
        <v>28921</v>
      </c>
    </row>
    <row r="1756" spans="81:96">
      <c r="CC1756" s="52">
        <v>1755</v>
      </c>
      <c r="CD1756" s="53" t="s">
        <v>21954</v>
      </c>
      <c r="CE1756" s="53" t="s">
        <v>21952</v>
      </c>
      <c r="CF1756" s="54">
        <v>16723</v>
      </c>
      <c r="CG1756" s="54">
        <v>2.0459999999999998</v>
      </c>
      <c r="CH1756" s="54">
        <v>1.853</v>
      </c>
      <c r="CI1756" s="54">
        <v>0.38900000000000001</v>
      </c>
      <c r="CJ1756" s="54">
        <v>565</v>
      </c>
      <c r="CK1756" s="54">
        <v>8.1999999999999993</v>
      </c>
      <c r="CL1756" s="54">
        <v>1.738E-2</v>
      </c>
      <c r="CM1756" s="54">
        <v>0.33100000000000002</v>
      </c>
      <c r="CN1756" s="53" t="s">
        <v>31440</v>
      </c>
      <c r="CO1756" s="54">
        <v>17</v>
      </c>
      <c r="CP1756" s="54">
        <v>45</v>
      </c>
      <c r="CQ1756" s="55">
        <f t="shared" si="27"/>
        <v>0.37777777777777777</v>
      </c>
      <c r="CR1756" s="52" t="s">
        <v>28921</v>
      </c>
    </row>
    <row r="1757" spans="81:96">
      <c r="CC1757" s="52">
        <v>1756</v>
      </c>
      <c r="CD1757" s="53" t="s">
        <v>31459</v>
      </c>
      <c r="CE1757" s="53" t="s">
        <v>31460</v>
      </c>
      <c r="CF1757" s="54">
        <v>4382</v>
      </c>
      <c r="CG1757" s="54">
        <v>2.012</v>
      </c>
      <c r="CH1757" s="54">
        <v>1.4690000000000001</v>
      </c>
      <c r="CI1757" s="54">
        <v>0.21199999999999999</v>
      </c>
      <c r="CJ1757" s="54">
        <v>306</v>
      </c>
      <c r="CK1757" s="54">
        <v>4.2</v>
      </c>
      <c r="CL1757" s="54">
        <v>5.13E-3</v>
      </c>
      <c r="CM1757" s="54">
        <v>0.16700000000000001</v>
      </c>
      <c r="CN1757" s="53" t="s">
        <v>31440</v>
      </c>
      <c r="CO1757" s="54">
        <v>18</v>
      </c>
      <c r="CP1757" s="54">
        <v>45</v>
      </c>
      <c r="CQ1757" s="55">
        <f t="shared" si="27"/>
        <v>0.4</v>
      </c>
      <c r="CR1757" s="52" t="s">
        <v>28921</v>
      </c>
    </row>
    <row r="1758" spans="81:96">
      <c r="CC1758" s="52">
        <v>1757</v>
      </c>
      <c r="CD1758" s="53" t="s">
        <v>31461</v>
      </c>
      <c r="CE1758" s="53" t="s">
        <v>31462</v>
      </c>
      <c r="CF1758" s="54">
        <v>14579</v>
      </c>
      <c r="CG1758" s="54">
        <v>2.0110000000000001</v>
      </c>
      <c r="CH1758" s="54">
        <v>1.952</v>
      </c>
      <c r="CI1758" s="54">
        <v>0.53300000000000003</v>
      </c>
      <c r="CJ1758" s="54">
        <v>580</v>
      </c>
      <c r="CK1758" s="54">
        <v>7.5</v>
      </c>
      <c r="CL1758" s="54">
        <v>1.5169999999999999E-2</v>
      </c>
      <c r="CM1758" s="54">
        <v>0.33</v>
      </c>
      <c r="CN1758" s="53" t="s">
        <v>31440</v>
      </c>
      <c r="CO1758" s="54">
        <v>19</v>
      </c>
      <c r="CP1758" s="54">
        <v>45</v>
      </c>
      <c r="CQ1758" s="55">
        <f t="shared" si="27"/>
        <v>0.42222222222222222</v>
      </c>
      <c r="CR1758" s="52" t="s">
        <v>28921</v>
      </c>
    </row>
    <row r="1759" spans="81:96">
      <c r="CC1759" s="52">
        <v>1758</v>
      </c>
      <c r="CD1759" s="53" t="s">
        <v>31463</v>
      </c>
      <c r="CE1759" s="53" t="s">
        <v>31464</v>
      </c>
      <c r="CF1759" s="54">
        <v>5894</v>
      </c>
      <c r="CG1759" s="54">
        <v>1.948</v>
      </c>
      <c r="CH1759" s="54">
        <v>1.9750000000000001</v>
      </c>
      <c r="CI1759" s="54">
        <v>0.46200000000000002</v>
      </c>
      <c r="CJ1759" s="54">
        <v>210</v>
      </c>
      <c r="CK1759" s="54">
        <v>8.3000000000000007</v>
      </c>
      <c r="CL1759" s="54">
        <v>7.1000000000000004E-3</v>
      </c>
      <c r="CM1759" s="54">
        <v>0.42699999999999999</v>
      </c>
      <c r="CN1759" s="53" t="s">
        <v>31440</v>
      </c>
      <c r="CO1759" s="54">
        <v>20</v>
      </c>
      <c r="CP1759" s="54">
        <v>45</v>
      </c>
      <c r="CQ1759" s="55">
        <f t="shared" si="27"/>
        <v>0.44444444444444442</v>
      </c>
      <c r="CR1759" s="52" t="s">
        <v>28921</v>
      </c>
    </row>
    <row r="1760" spans="81:96">
      <c r="CC1760" s="52">
        <v>1759</v>
      </c>
      <c r="CD1760" s="53" t="s">
        <v>31465</v>
      </c>
      <c r="CE1760" s="53" t="s">
        <v>31466</v>
      </c>
      <c r="CF1760" s="54">
        <v>1792</v>
      </c>
      <c r="CG1760" s="54">
        <v>1.909</v>
      </c>
      <c r="CH1760" s="54">
        <v>2.746</v>
      </c>
      <c r="CI1760" s="54">
        <v>0.49199999999999999</v>
      </c>
      <c r="CJ1760" s="54">
        <v>61</v>
      </c>
      <c r="CK1760" s="54" t="s">
        <v>28918</v>
      </c>
      <c r="CL1760" s="54">
        <v>1.4E-3</v>
      </c>
      <c r="CM1760" s="54">
        <v>0.77100000000000002</v>
      </c>
      <c r="CN1760" s="53" t="s">
        <v>31440</v>
      </c>
      <c r="CO1760" s="54">
        <v>21</v>
      </c>
      <c r="CP1760" s="54">
        <v>45</v>
      </c>
      <c r="CQ1760" s="55">
        <f t="shared" si="27"/>
        <v>0.46666666666666667</v>
      </c>
      <c r="CR1760" s="52" t="s">
        <v>28921</v>
      </c>
    </row>
    <row r="1761" spans="81:96">
      <c r="CC1761" s="52">
        <v>1760</v>
      </c>
      <c r="CD1761" s="53" t="s">
        <v>31467</v>
      </c>
      <c r="CE1761" s="53" t="s">
        <v>31468</v>
      </c>
      <c r="CF1761" s="54">
        <v>5809</v>
      </c>
      <c r="CG1761" s="54">
        <v>1.839</v>
      </c>
      <c r="CH1761" s="54">
        <v>1.9910000000000001</v>
      </c>
      <c r="CI1761" s="54">
        <v>0.40300000000000002</v>
      </c>
      <c r="CJ1761" s="54">
        <v>196</v>
      </c>
      <c r="CK1761" s="54">
        <v>5.5</v>
      </c>
      <c r="CL1761" s="54">
        <v>1.116E-2</v>
      </c>
      <c r="CM1761" s="54">
        <v>0.442</v>
      </c>
      <c r="CN1761" s="53" t="s">
        <v>31440</v>
      </c>
      <c r="CO1761" s="54">
        <v>22</v>
      </c>
      <c r="CP1761" s="54">
        <v>45</v>
      </c>
      <c r="CQ1761" s="55">
        <f t="shared" si="27"/>
        <v>0.48888888888888887</v>
      </c>
      <c r="CR1761" s="52" t="s">
        <v>28921</v>
      </c>
    </row>
    <row r="1762" spans="81:96">
      <c r="CC1762" s="52">
        <v>1761</v>
      </c>
      <c r="CD1762" s="53" t="s">
        <v>14617</v>
      </c>
      <c r="CE1762" s="53" t="s">
        <v>14615</v>
      </c>
      <c r="CF1762" s="54">
        <v>7183</v>
      </c>
      <c r="CG1762" s="54">
        <v>1.7769999999999999</v>
      </c>
      <c r="CH1762" s="54">
        <v>1.742</v>
      </c>
      <c r="CI1762" s="54">
        <v>0.40699999999999997</v>
      </c>
      <c r="CJ1762" s="54">
        <v>467</v>
      </c>
      <c r="CK1762" s="54">
        <v>5.0999999999999996</v>
      </c>
      <c r="CL1762" s="54">
        <v>1.039E-2</v>
      </c>
      <c r="CM1762" s="54">
        <v>0.29699999999999999</v>
      </c>
      <c r="CN1762" s="53" t="s">
        <v>31440</v>
      </c>
      <c r="CO1762" s="54">
        <v>23</v>
      </c>
      <c r="CP1762" s="54">
        <v>45</v>
      </c>
      <c r="CQ1762" s="55">
        <f t="shared" si="27"/>
        <v>0.51111111111111107</v>
      </c>
      <c r="CR1762" s="52" t="s">
        <v>28938</v>
      </c>
    </row>
    <row r="1763" spans="81:96">
      <c r="CC1763" s="52">
        <v>1762</v>
      </c>
      <c r="CD1763" s="53" t="s">
        <v>31469</v>
      </c>
      <c r="CE1763" s="53" t="s">
        <v>31470</v>
      </c>
      <c r="CF1763" s="54">
        <v>1212</v>
      </c>
      <c r="CG1763" s="54">
        <v>1.59</v>
      </c>
      <c r="CH1763" s="54">
        <v>2.5409999999999999</v>
      </c>
      <c r="CI1763" s="54">
        <v>0.379</v>
      </c>
      <c r="CJ1763" s="54">
        <v>29</v>
      </c>
      <c r="CK1763" s="54">
        <v>9</v>
      </c>
      <c r="CL1763" s="54">
        <v>1.2899999999999999E-3</v>
      </c>
      <c r="CM1763" s="54">
        <v>0.55600000000000005</v>
      </c>
      <c r="CN1763" s="53" t="s">
        <v>31440</v>
      </c>
      <c r="CO1763" s="54">
        <v>24</v>
      </c>
      <c r="CP1763" s="54">
        <v>45</v>
      </c>
      <c r="CQ1763" s="55">
        <f t="shared" si="27"/>
        <v>0.53333333333333333</v>
      </c>
      <c r="CR1763" s="52" t="s">
        <v>28938</v>
      </c>
    </row>
    <row r="1764" spans="81:96">
      <c r="CC1764" s="52">
        <v>1763</v>
      </c>
      <c r="CD1764" s="53" t="s">
        <v>31471</v>
      </c>
      <c r="CE1764" s="53" t="s">
        <v>31472</v>
      </c>
      <c r="CF1764" s="54">
        <v>1393</v>
      </c>
      <c r="CG1764" s="54">
        <v>1.571</v>
      </c>
      <c r="CH1764" s="54">
        <v>3.2890000000000001</v>
      </c>
      <c r="CI1764" s="54">
        <v>1.9</v>
      </c>
      <c r="CJ1764" s="54">
        <v>10</v>
      </c>
      <c r="CK1764" s="54" t="s">
        <v>28918</v>
      </c>
      <c r="CL1764" s="54">
        <v>6.4000000000000005E-4</v>
      </c>
      <c r="CM1764" s="54">
        <v>0.89300000000000002</v>
      </c>
      <c r="CN1764" s="53" t="s">
        <v>31440</v>
      </c>
      <c r="CO1764" s="54">
        <v>25</v>
      </c>
      <c r="CP1764" s="54">
        <v>45</v>
      </c>
      <c r="CQ1764" s="55">
        <f t="shared" si="27"/>
        <v>0.55555555555555558</v>
      </c>
      <c r="CR1764" s="52" t="s">
        <v>28938</v>
      </c>
    </row>
    <row r="1765" spans="81:96">
      <c r="CC1765" s="52">
        <v>1764</v>
      </c>
      <c r="CD1765" s="53" t="s">
        <v>31473</v>
      </c>
      <c r="CE1765" s="53" t="s">
        <v>31474</v>
      </c>
      <c r="CF1765" s="54">
        <v>1266</v>
      </c>
      <c r="CG1765" s="54">
        <v>1.556</v>
      </c>
      <c r="CH1765" s="54">
        <v>4.4000000000000004</v>
      </c>
      <c r="CI1765" s="54">
        <v>1.2310000000000001</v>
      </c>
      <c r="CJ1765" s="54">
        <v>13</v>
      </c>
      <c r="CK1765" s="54" t="s">
        <v>28918</v>
      </c>
      <c r="CL1765" s="54">
        <v>3.1E-4</v>
      </c>
      <c r="CM1765" s="54">
        <v>1.3109999999999999</v>
      </c>
      <c r="CN1765" s="53" t="s">
        <v>31440</v>
      </c>
      <c r="CO1765" s="54">
        <v>26</v>
      </c>
      <c r="CP1765" s="54">
        <v>45</v>
      </c>
      <c r="CQ1765" s="55">
        <f t="shared" si="27"/>
        <v>0.57777777777777772</v>
      </c>
      <c r="CR1765" s="52" t="s">
        <v>28938</v>
      </c>
    </row>
    <row r="1766" spans="81:96">
      <c r="CC1766" s="52">
        <v>1765</v>
      </c>
      <c r="CD1766" s="53" t="s">
        <v>31279</v>
      </c>
      <c r="CE1766" s="53" t="s">
        <v>31280</v>
      </c>
      <c r="CF1766" s="54">
        <v>1944</v>
      </c>
      <c r="CG1766" s="54">
        <v>1.5189999999999999</v>
      </c>
      <c r="CH1766" s="54">
        <v>1.421</v>
      </c>
      <c r="CI1766" s="54">
        <v>0.24</v>
      </c>
      <c r="CJ1766" s="54">
        <v>75</v>
      </c>
      <c r="CK1766" s="54" t="s">
        <v>28918</v>
      </c>
      <c r="CL1766" s="54">
        <v>2.32E-3</v>
      </c>
      <c r="CM1766" s="54">
        <v>0.44600000000000001</v>
      </c>
      <c r="CN1766" s="53" t="s">
        <v>31440</v>
      </c>
      <c r="CO1766" s="54">
        <v>27</v>
      </c>
      <c r="CP1766" s="54">
        <v>45</v>
      </c>
      <c r="CQ1766" s="55">
        <f t="shared" si="27"/>
        <v>0.6</v>
      </c>
      <c r="CR1766" s="52" t="s">
        <v>28938</v>
      </c>
    </row>
    <row r="1767" spans="81:96">
      <c r="CC1767" s="52">
        <v>1766</v>
      </c>
      <c r="CD1767" s="53" t="s">
        <v>31475</v>
      </c>
      <c r="CE1767" s="53" t="s">
        <v>31476</v>
      </c>
      <c r="CF1767" s="54">
        <v>2645</v>
      </c>
      <c r="CG1767" s="54">
        <v>1.306</v>
      </c>
      <c r="CH1767" s="54">
        <v>1.2050000000000001</v>
      </c>
      <c r="CI1767" s="54">
        <v>0.27400000000000002</v>
      </c>
      <c r="CJ1767" s="54">
        <v>113</v>
      </c>
      <c r="CK1767" s="54">
        <v>9.6999999999999993</v>
      </c>
      <c r="CL1767" s="54">
        <v>1.7899999999999999E-3</v>
      </c>
      <c r="CM1767" s="54">
        <v>0.185</v>
      </c>
      <c r="CN1767" s="53" t="s">
        <v>31440</v>
      </c>
      <c r="CO1767" s="54">
        <v>28</v>
      </c>
      <c r="CP1767" s="54">
        <v>45</v>
      </c>
      <c r="CQ1767" s="55">
        <f t="shared" si="27"/>
        <v>0.62222222222222223</v>
      </c>
      <c r="CR1767" s="52" t="s">
        <v>28938</v>
      </c>
    </row>
    <row r="1768" spans="81:96">
      <c r="CC1768" s="52">
        <v>1767</v>
      </c>
      <c r="CD1768" s="53" t="s">
        <v>31477</v>
      </c>
      <c r="CE1768" s="53" t="s">
        <v>31478</v>
      </c>
      <c r="CF1768" s="54">
        <v>958</v>
      </c>
      <c r="CG1768" s="54">
        <v>1.302</v>
      </c>
      <c r="CH1768" s="54">
        <v>1.169</v>
      </c>
      <c r="CI1768" s="54">
        <v>0.52</v>
      </c>
      <c r="CJ1768" s="54">
        <v>125</v>
      </c>
      <c r="CK1768" s="54">
        <v>5.6</v>
      </c>
      <c r="CL1768" s="54">
        <v>1.2999999999999999E-3</v>
      </c>
      <c r="CM1768" s="54">
        <v>0.216</v>
      </c>
      <c r="CN1768" s="53" t="s">
        <v>31440</v>
      </c>
      <c r="CO1768" s="54">
        <v>29</v>
      </c>
      <c r="CP1768" s="54">
        <v>45</v>
      </c>
      <c r="CQ1768" s="55">
        <f t="shared" si="27"/>
        <v>0.64444444444444449</v>
      </c>
      <c r="CR1768" s="52" t="s">
        <v>28938</v>
      </c>
    </row>
    <row r="1769" spans="81:96">
      <c r="CC1769" s="52">
        <v>1768</v>
      </c>
      <c r="CD1769" s="53" t="s">
        <v>31479</v>
      </c>
      <c r="CE1769" s="53" t="s">
        <v>31480</v>
      </c>
      <c r="CF1769" s="54">
        <v>6467</v>
      </c>
      <c r="CG1769" s="54">
        <v>1.2310000000000001</v>
      </c>
      <c r="CH1769" s="54">
        <v>1.2310000000000001</v>
      </c>
      <c r="CI1769" s="54">
        <v>0.192</v>
      </c>
      <c r="CJ1769" s="54">
        <v>448</v>
      </c>
      <c r="CK1769" s="54">
        <v>7.7</v>
      </c>
      <c r="CL1769" s="54">
        <v>1.1730000000000001E-2</v>
      </c>
      <c r="CM1769" s="54">
        <v>0.34899999999999998</v>
      </c>
      <c r="CN1769" s="53" t="s">
        <v>31440</v>
      </c>
      <c r="CO1769" s="54">
        <v>30</v>
      </c>
      <c r="CP1769" s="54">
        <v>45</v>
      </c>
      <c r="CQ1769" s="55">
        <f t="shared" si="27"/>
        <v>0.66666666666666663</v>
      </c>
      <c r="CR1769" s="52" t="s">
        <v>28938</v>
      </c>
    </row>
    <row r="1770" spans="81:96">
      <c r="CC1770" s="52">
        <v>1769</v>
      </c>
      <c r="CD1770" s="53" t="s">
        <v>31481</v>
      </c>
      <c r="CE1770" s="53" t="s">
        <v>31482</v>
      </c>
      <c r="CF1770" s="54">
        <v>8162</v>
      </c>
      <c r="CG1770" s="54">
        <v>1.1599999999999999</v>
      </c>
      <c r="CH1770" s="54">
        <v>1.05</v>
      </c>
      <c r="CI1770" s="54">
        <v>0.27200000000000002</v>
      </c>
      <c r="CJ1770" s="54">
        <v>438</v>
      </c>
      <c r="CK1770" s="54" t="s">
        <v>28918</v>
      </c>
      <c r="CL1770" s="54">
        <v>6.2899999999999996E-3</v>
      </c>
      <c r="CM1770" s="54">
        <v>0.21099999999999999</v>
      </c>
      <c r="CN1770" s="53" t="s">
        <v>31440</v>
      </c>
      <c r="CO1770" s="54">
        <v>31</v>
      </c>
      <c r="CP1770" s="54">
        <v>45</v>
      </c>
      <c r="CQ1770" s="55">
        <f t="shared" si="27"/>
        <v>0.68888888888888888</v>
      </c>
      <c r="CR1770" s="52" t="s">
        <v>28938</v>
      </c>
    </row>
    <row r="1771" spans="81:96">
      <c r="CC1771" s="52">
        <v>1770</v>
      </c>
      <c r="CD1771" s="53" t="s">
        <v>31287</v>
      </c>
      <c r="CE1771" s="53" t="s">
        <v>31288</v>
      </c>
      <c r="CF1771" s="54">
        <v>5998</v>
      </c>
      <c r="CG1771" s="54">
        <v>1.034</v>
      </c>
      <c r="CH1771" s="54">
        <v>1.024</v>
      </c>
      <c r="CI1771" s="54">
        <v>0.22</v>
      </c>
      <c r="CJ1771" s="54">
        <v>732</v>
      </c>
      <c r="CK1771" s="54">
        <v>5.9</v>
      </c>
      <c r="CL1771" s="54">
        <v>8.77E-3</v>
      </c>
      <c r="CM1771" s="54">
        <v>0.19600000000000001</v>
      </c>
      <c r="CN1771" s="53" t="s">
        <v>31440</v>
      </c>
      <c r="CO1771" s="54">
        <v>32</v>
      </c>
      <c r="CP1771" s="54">
        <v>45</v>
      </c>
      <c r="CQ1771" s="55">
        <f t="shared" si="27"/>
        <v>0.71111111111111114</v>
      </c>
      <c r="CR1771" s="52" t="s">
        <v>28938</v>
      </c>
    </row>
    <row r="1772" spans="81:96">
      <c r="CC1772" s="52">
        <v>1771</v>
      </c>
      <c r="CD1772" s="53" t="s">
        <v>31483</v>
      </c>
      <c r="CE1772" s="53" t="s">
        <v>31484</v>
      </c>
      <c r="CF1772" s="54">
        <v>2544</v>
      </c>
      <c r="CG1772" s="54">
        <v>1.014</v>
      </c>
      <c r="CH1772" s="54">
        <v>1.226</v>
      </c>
      <c r="CI1772" s="54">
        <v>0.221</v>
      </c>
      <c r="CJ1772" s="54">
        <v>113</v>
      </c>
      <c r="CK1772" s="54" t="s">
        <v>28918</v>
      </c>
      <c r="CL1772" s="54">
        <v>2.8E-3</v>
      </c>
      <c r="CM1772" s="54">
        <v>0.33800000000000002</v>
      </c>
      <c r="CN1772" s="53" t="s">
        <v>31440</v>
      </c>
      <c r="CO1772" s="54">
        <v>33</v>
      </c>
      <c r="CP1772" s="54">
        <v>45</v>
      </c>
      <c r="CQ1772" s="55">
        <f t="shared" si="27"/>
        <v>0.73333333333333328</v>
      </c>
      <c r="CR1772" s="52" t="s">
        <v>28938</v>
      </c>
    </row>
    <row r="1773" spans="81:96">
      <c r="CC1773" s="52">
        <v>1772</v>
      </c>
      <c r="CD1773" s="53" t="s">
        <v>31485</v>
      </c>
      <c r="CE1773" s="53" t="s">
        <v>31486</v>
      </c>
      <c r="CF1773" s="54">
        <v>470</v>
      </c>
      <c r="CG1773" s="54">
        <v>1</v>
      </c>
      <c r="CH1773" s="54">
        <v>2.2559999999999998</v>
      </c>
      <c r="CI1773" s="54">
        <v>0.2</v>
      </c>
      <c r="CJ1773" s="54">
        <v>10</v>
      </c>
      <c r="CK1773" s="54" t="s">
        <v>28918</v>
      </c>
      <c r="CL1773" s="54">
        <v>4.6999999999999999E-4</v>
      </c>
      <c r="CM1773" s="54">
        <v>0.69599999999999995</v>
      </c>
      <c r="CN1773" s="53" t="s">
        <v>31440</v>
      </c>
      <c r="CO1773" s="54">
        <v>34</v>
      </c>
      <c r="CP1773" s="54">
        <v>45</v>
      </c>
      <c r="CQ1773" s="55">
        <f t="shared" si="27"/>
        <v>0.75555555555555554</v>
      </c>
      <c r="CR1773" s="52" t="s">
        <v>28953</v>
      </c>
    </row>
    <row r="1774" spans="81:96">
      <c r="CC1774" s="52">
        <v>1773</v>
      </c>
      <c r="CD1774" s="53" t="s">
        <v>31487</v>
      </c>
      <c r="CE1774" s="53" t="s">
        <v>31488</v>
      </c>
      <c r="CF1774" s="54">
        <v>572</v>
      </c>
      <c r="CG1774" s="54">
        <v>0.96399999999999997</v>
      </c>
      <c r="CH1774" s="54">
        <v>1.2030000000000001</v>
      </c>
      <c r="CI1774" s="54">
        <v>0.28899999999999998</v>
      </c>
      <c r="CJ1774" s="54">
        <v>45</v>
      </c>
      <c r="CK1774" s="54">
        <v>7.4</v>
      </c>
      <c r="CL1774" s="54">
        <v>1.2199999999999999E-3</v>
      </c>
      <c r="CM1774" s="54">
        <v>0.41</v>
      </c>
      <c r="CN1774" s="53" t="s">
        <v>31440</v>
      </c>
      <c r="CO1774" s="54">
        <v>35</v>
      </c>
      <c r="CP1774" s="54">
        <v>45</v>
      </c>
      <c r="CQ1774" s="55">
        <f t="shared" si="27"/>
        <v>0.77777777777777779</v>
      </c>
      <c r="CR1774" s="52" t="s">
        <v>28953</v>
      </c>
    </row>
    <row r="1775" spans="81:96">
      <c r="CC1775" s="52">
        <v>1774</v>
      </c>
      <c r="CD1775" s="53" t="s">
        <v>31489</v>
      </c>
      <c r="CE1775" s="53" t="s">
        <v>31490</v>
      </c>
      <c r="CF1775" s="54">
        <v>3142</v>
      </c>
      <c r="CG1775" s="54">
        <v>0.74399999999999999</v>
      </c>
      <c r="CH1775" s="54">
        <v>0.69</v>
      </c>
      <c r="CI1775" s="54">
        <v>0.11899999999999999</v>
      </c>
      <c r="CJ1775" s="54">
        <v>168</v>
      </c>
      <c r="CK1775" s="54" t="s">
        <v>28918</v>
      </c>
      <c r="CL1775" s="54">
        <v>2.1199999999999999E-3</v>
      </c>
      <c r="CM1775" s="54">
        <v>0.13500000000000001</v>
      </c>
      <c r="CN1775" s="53" t="s">
        <v>31440</v>
      </c>
      <c r="CO1775" s="54">
        <v>36</v>
      </c>
      <c r="CP1775" s="54">
        <v>45</v>
      </c>
      <c r="CQ1775" s="55">
        <f t="shared" si="27"/>
        <v>0.8</v>
      </c>
      <c r="CR1775" s="52" t="s">
        <v>28953</v>
      </c>
    </row>
    <row r="1776" spans="81:96">
      <c r="CC1776" s="52">
        <v>1775</v>
      </c>
      <c r="CD1776" s="53" t="s">
        <v>31491</v>
      </c>
      <c r="CE1776" s="53" t="s">
        <v>31492</v>
      </c>
      <c r="CF1776" s="54">
        <v>1726</v>
      </c>
      <c r="CG1776" s="54">
        <v>0.63</v>
      </c>
      <c r="CH1776" s="54">
        <v>0.501</v>
      </c>
      <c r="CI1776" s="54">
        <v>0.11600000000000001</v>
      </c>
      <c r="CJ1776" s="54">
        <v>395</v>
      </c>
      <c r="CK1776" s="54">
        <v>4.5999999999999996</v>
      </c>
      <c r="CL1776" s="54">
        <v>1.5399999999999999E-3</v>
      </c>
      <c r="CM1776" s="54">
        <v>4.7E-2</v>
      </c>
      <c r="CN1776" s="53" t="s">
        <v>31440</v>
      </c>
      <c r="CO1776" s="54">
        <v>37</v>
      </c>
      <c r="CP1776" s="54">
        <v>45</v>
      </c>
      <c r="CQ1776" s="55">
        <f t="shared" si="27"/>
        <v>0.82222222222222219</v>
      </c>
      <c r="CR1776" s="52" t="s">
        <v>28953</v>
      </c>
    </row>
    <row r="1777" spans="81:96">
      <c r="CC1777" s="52">
        <v>1776</v>
      </c>
      <c r="CD1777" s="53" t="s">
        <v>31493</v>
      </c>
      <c r="CE1777" s="53" t="s">
        <v>31494</v>
      </c>
      <c r="CF1777" s="54">
        <v>248</v>
      </c>
      <c r="CG1777" s="54">
        <v>0.56100000000000005</v>
      </c>
      <c r="CH1777" s="54">
        <v>0.35099999999999998</v>
      </c>
      <c r="CI1777" s="54">
        <v>3.7999999999999999E-2</v>
      </c>
      <c r="CJ1777" s="54">
        <v>26</v>
      </c>
      <c r="CK1777" s="54" t="s">
        <v>28918</v>
      </c>
      <c r="CL1777" s="54">
        <v>1.1E-4</v>
      </c>
      <c r="CM1777" s="54">
        <v>5.1999999999999998E-2</v>
      </c>
      <c r="CN1777" s="53" t="s">
        <v>31440</v>
      </c>
      <c r="CO1777" s="54">
        <v>38</v>
      </c>
      <c r="CP1777" s="54">
        <v>45</v>
      </c>
      <c r="CQ1777" s="55">
        <f t="shared" si="27"/>
        <v>0.84444444444444444</v>
      </c>
      <c r="CR1777" s="52" t="s">
        <v>28953</v>
      </c>
    </row>
    <row r="1778" spans="81:96">
      <c r="CC1778" s="52">
        <v>1777</v>
      </c>
      <c r="CD1778" s="53" t="s">
        <v>31495</v>
      </c>
      <c r="CE1778" s="53" t="s">
        <v>31496</v>
      </c>
      <c r="CF1778" s="54">
        <v>2646</v>
      </c>
      <c r="CG1778" s="54">
        <v>0.56100000000000005</v>
      </c>
      <c r="CH1778" s="54">
        <v>0.61099999999999999</v>
      </c>
      <c r="CI1778" s="54">
        <v>0.17699999999999999</v>
      </c>
      <c r="CJ1778" s="54">
        <v>175</v>
      </c>
      <c r="CK1778" s="54">
        <v>9.3000000000000007</v>
      </c>
      <c r="CL1778" s="54">
        <v>2.1099999999999999E-3</v>
      </c>
      <c r="CM1778" s="54">
        <v>0.10100000000000001</v>
      </c>
      <c r="CN1778" s="53" t="s">
        <v>31440</v>
      </c>
      <c r="CO1778" s="54">
        <v>38</v>
      </c>
      <c r="CP1778" s="54">
        <v>45</v>
      </c>
      <c r="CQ1778" s="55">
        <f t="shared" si="27"/>
        <v>0.84444444444444444</v>
      </c>
      <c r="CR1778" s="52" t="s">
        <v>28953</v>
      </c>
    </row>
    <row r="1779" spans="81:96">
      <c r="CC1779" s="52">
        <v>1778</v>
      </c>
      <c r="CD1779" s="53" t="s">
        <v>31497</v>
      </c>
      <c r="CE1779" s="53" t="s">
        <v>31498</v>
      </c>
      <c r="CF1779" s="54">
        <v>1398</v>
      </c>
      <c r="CG1779" s="54">
        <v>0.53300000000000003</v>
      </c>
      <c r="CH1779" s="54">
        <v>0.52400000000000002</v>
      </c>
      <c r="CI1779" s="54">
        <v>0.12</v>
      </c>
      <c r="CJ1779" s="54">
        <v>258</v>
      </c>
      <c r="CK1779" s="54">
        <v>9.3000000000000007</v>
      </c>
      <c r="CL1779" s="54">
        <v>1.1800000000000001E-3</v>
      </c>
      <c r="CM1779" s="54">
        <v>7.4999999999999997E-2</v>
      </c>
      <c r="CN1779" s="53" t="s">
        <v>31440</v>
      </c>
      <c r="CO1779" s="54">
        <v>40</v>
      </c>
      <c r="CP1779" s="54">
        <v>45</v>
      </c>
      <c r="CQ1779" s="55">
        <f t="shared" si="27"/>
        <v>0.88888888888888884</v>
      </c>
      <c r="CR1779" s="52" t="s">
        <v>28953</v>
      </c>
    </row>
    <row r="1780" spans="81:96">
      <c r="CC1780" s="52">
        <v>1779</v>
      </c>
      <c r="CD1780" s="53" t="s">
        <v>31499</v>
      </c>
      <c r="CE1780" s="53" t="s">
        <v>31500</v>
      </c>
      <c r="CF1780" s="54">
        <v>1674</v>
      </c>
      <c r="CG1780" s="54">
        <v>0.50800000000000001</v>
      </c>
      <c r="CH1780" s="54">
        <v>0.54800000000000004</v>
      </c>
      <c r="CI1780" s="54">
        <v>0.11700000000000001</v>
      </c>
      <c r="CJ1780" s="54">
        <v>223</v>
      </c>
      <c r="CK1780" s="54" t="s">
        <v>28918</v>
      </c>
      <c r="CL1780" s="54">
        <v>1.7600000000000001E-3</v>
      </c>
      <c r="CM1780" s="54">
        <v>0.11700000000000001</v>
      </c>
      <c r="CN1780" s="53" t="s">
        <v>31440</v>
      </c>
      <c r="CO1780" s="54">
        <v>41</v>
      </c>
      <c r="CP1780" s="54">
        <v>45</v>
      </c>
      <c r="CQ1780" s="55">
        <f t="shared" si="27"/>
        <v>0.91111111111111109</v>
      </c>
      <c r="CR1780" s="52" t="s">
        <v>28953</v>
      </c>
    </row>
    <row r="1781" spans="81:96">
      <c r="CC1781" s="52">
        <v>1780</v>
      </c>
      <c r="CD1781" s="53" t="s">
        <v>26049</v>
      </c>
      <c r="CE1781" s="53" t="s">
        <v>26048</v>
      </c>
      <c r="CF1781" s="54">
        <v>945</v>
      </c>
      <c r="CG1781" s="54">
        <v>0.50700000000000001</v>
      </c>
      <c r="CH1781" s="54">
        <v>0.39700000000000002</v>
      </c>
      <c r="CI1781" s="54">
        <v>0.14499999999999999</v>
      </c>
      <c r="CJ1781" s="54">
        <v>262</v>
      </c>
      <c r="CK1781" s="54">
        <v>4.4000000000000004</v>
      </c>
      <c r="CL1781" s="54">
        <v>8.4999999999999995E-4</v>
      </c>
      <c r="CM1781" s="54">
        <v>3.7999999999999999E-2</v>
      </c>
      <c r="CN1781" s="53" t="s">
        <v>31440</v>
      </c>
      <c r="CO1781" s="54">
        <v>42</v>
      </c>
      <c r="CP1781" s="54">
        <v>45</v>
      </c>
      <c r="CQ1781" s="55">
        <f t="shared" si="27"/>
        <v>0.93333333333333335</v>
      </c>
      <c r="CR1781" s="52" t="s">
        <v>28953</v>
      </c>
    </row>
    <row r="1782" spans="81:96">
      <c r="CC1782" s="52">
        <v>1781</v>
      </c>
      <c r="CD1782" s="53" t="s">
        <v>31501</v>
      </c>
      <c r="CE1782" s="53" t="s">
        <v>31502</v>
      </c>
      <c r="CF1782" s="54">
        <v>2554</v>
      </c>
      <c r="CG1782" s="54">
        <v>0.48899999999999999</v>
      </c>
      <c r="CH1782" s="54">
        <v>0.45200000000000001</v>
      </c>
      <c r="CI1782" s="54">
        <v>0.13300000000000001</v>
      </c>
      <c r="CJ1782" s="54">
        <v>249</v>
      </c>
      <c r="CK1782" s="54" t="s">
        <v>28918</v>
      </c>
      <c r="CL1782" s="54">
        <v>2.2200000000000002E-3</v>
      </c>
      <c r="CM1782" s="54">
        <v>9.0999999999999998E-2</v>
      </c>
      <c r="CN1782" s="53" t="s">
        <v>31440</v>
      </c>
      <c r="CO1782" s="54">
        <v>43</v>
      </c>
      <c r="CP1782" s="54">
        <v>45</v>
      </c>
      <c r="CQ1782" s="55">
        <f t="shared" si="27"/>
        <v>0.9555555555555556</v>
      </c>
      <c r="CR1782" s="52" t="s">
        <v>28953</v>
      </c>
    </row>
    <row r="1783" spans="81:96">
      <c r="CC1783" s="52">
        <v>1782</v>
      </c>
      <c r="CD1783" s="53" t="s">
        <v>31503</v>
      </c>
      <c r="CE1783" s="53" t="s">
        <v>31504</v>
      </c>
      <c r="CF1783" s="54">
        <v>1174</v>
      </c>
      <c r="CG1783" s="54">
        <v>0.48399999999999999</v>
      </c>
      <c r="CH1783" s="54">
        <v>0.46300000000000002</v>
      </c>
      <c r="CI1783" s="54">
        <v>9.4E-2</v>
      </c>
      <c r="CJ1783" s="54">
        <v>139</v>
      </c>
      <c r="CK1783" s="54" t="s">
        <v>28918</v>
      </c>
      <c r="CL1783" s="54">
        <v>1.06E-3</v>
      </c>
      <c r="CM1783" s="54">
        <v>9.4E-2</v>
      </c>
      <c r="CN1783" s="53" t="s">
        <v>31440</v>
      </c>
      <c r="CO1783" s="54">
        <v>44</v>
      </c>
      <c r="CP1783" s="54">
        <v>45</v>
      </c>
      <c r="CQ1783" s="55">
        <f t="shared" si="27"/>
        <v>0.97777777777777775</v>
      </c>
      <c r="CR1783" s="52" t="s">
        <v>28953</v>
      </c>
    </row>
    <row r="1784" spans="81:96">
      <c r="CC1784" s="52">
        <v>1783</v>
      </c>
      <c r="CD1784" s="53" t="s">
        <v>31505</v>
      </c>
      <c r="CE1784" s="53" t="s">
        <v>31506</v>
      </c>
      <c r="CF1784" s="54">
        <v>438</v>
      </c>
      <c r="CG1784" s="54">
        <v>0.47699999999999998</v>
      </c>
      <c r="CH1784" s="54">
        <v>0.48699999999999999</v>
      </c>
      <c r="CI1784" s="54">
        <v>0</v>
      </c>
      <c r="CJ1784" s="54">
        <v>22</v>
      </c>
      <c r="CK1784" s="54">
        <v>6.7</v>
      </c>
      <c r="CL1784" s="54">
        <v>1.0499999999999999E-3</v>
      </c>
      <c r="CM1784" s="54">
        <v>0.16600000000000001</v>
      </c>
      <c r="CN1784" s="53" t="s">
        <v>31440</v>
      </c>
      <c r="CO1784" s="54">
        <v>45</v>
      </c>
      <c r="CP1784" s="54">
        <v>45</v>
      </c>
      <c r="CQ1784" s="55">
        <f t="shared" si="27"/>
        <v>1</v>
      </c>
      <c r="CR1784" s="52" t="s">
        <v>28953</v>
      </c>
    </row>
    <row r="1785" spans="81:96">
      <c r="CC1785" s="52">
        <v>1784</v>
      </c>
      <c r="CD1785" s="53" t="s">
        <v>29947</v>
      </c>
      <c r="CE1785" s="53" t="s">
        <v>29948</v>
      </c>
      <c r="CF1785" s="54">
        <v>8047</v>
      </c>
      <c r="CG1785" s="54">
        <v>10.106999999999999</v>
      </c>
      <c r="CH1785" s="54">
        <v>10.545</v>
      </c>
      <c r="CI1785" s="54">
        <v>2.4020000000000001</v>
      </c>
      <c r="CJ1785" s="54">
        <v>82</v>
      </c>
      <c r="CK1785" s="54">
        <v>6.7</v>
      </c>
      <c r="CL1785" s="54">
        <v>1.6729999999999998E-2</v>
      </c>
      <c r="CM1785" s="54">
        <v>3.173</v>
      </c>
      <c r="CN1785" s="53" t="s">
        <v>31507</v>
      </c>
      <c r="CO1785" s="54">
        <v>1</v>
      </c>
      <c r="CP1785" s="54">
        <v>59</v>
      </c>
      <c r="CQ1785" s="55">
        <f t="shared" si="27"/>
        <v>1.6949152542372881E-2</v>
      </c>
      <c r="CR1785" s="52" t="s">
        <v>28907</v>
      </c>
    </row>
    <row r="1786" spans="81:96">
      <c r="CC1786" s="52">
        <v>1785</v>
      </c>
      <c r="CD1786" s="53" t="s">
        <v>31508</v>
      </c>
      <c r="CE1786" s="53" t="s">
        <v>31509</v>
      </c>
      <c r="CF1786" s="54">
        <v>3542</v>
      </c>
      <c r="CG1786" s="54">
        <v>8.4309999999999992</v>
      </c>
      <c r="CH1786" s="54">
        <v>8.2260000000000009</v>
      </c>
      <c r="CI1786" s="54">
        <v>2.8460000000000001</v>
      </c>
      <c r="CJ1786" s="54">
        <v>39</v>
      </c>
      <c r="CK1786" s="54">
        <v>7.8</v>
      </c>
      <c r="CL1786" s="54">
        <v>4.9500000000000004E-3</v>
      </c>
      <c r="CM1786" s="54">
        <v>2.137</v>
      </c>
      <c r="CN1786" s="53" t="s">
        <v>31507</v>
      </c>
      <c r="CO1786" s="54">
        <v>2</v>
      </c>
      <c r="CP1786" s="54">
        <v>59</v>
      </c>
      <c r="CQ1786" s="55">
        <f t="shared" si="27"/>
        <v>3.3898305084745763E-2</v>
      </c>
      <c r="CR1786" s="52" t="s">
        <v>28907</v>
      </c>
    </row>
    <row r="1787" spans="81:96">
      <c r="CC1787" s="52">
        <v>1786</v>
      </c>
      <c r="CD1787" s="53" t="s">
        <v>31510</v>
      </c>
      <c r="CE1787" s="53" t="s">
        <v>31511</v>
      </c>
      <c r="CF1787" s="54">
        <v>63060</v>
      </c>
      <c r="CG1787" s="54">
        <v>5.4470000000000001</v>
      </c>
      <c r="CH1787" s="54">
        <v>5.4640000000000004</v>
      </c>
      <c r="CI1787" s="54">
        <v>1.3</v>
      </c>
      <c r="CJ1787" s="54">
        <v>773</v>
      </c>
      <c r="CK1787" s="54">
        <v>8.4</v>
      </c>
      <c r="CL1787" s="54">
        <v>8.6709999999999995E-2</v>
      </c>
      <c r="CM1787" s="54">
        <v>1.367</v>
      </c>
      <c r="CN1787" s="53" t="s">
        <v>31507</v>
      </c>
      <c r="CO1787" s="54">
        <v>3</v>
      </c>
      <c r="CP1787" s="54">
        <v>59</v>
      </c>
      <c r="CQ1787" s="55">
        <f t="shared" si="27"/>
        <v>5.0847457627118647E-2</v>
      </c>
      <c r="CR1787" s="52" t="s">
        <v>28907</v>
      </c>
    </row>
    <row r="1788" spans="81:96">
      <c r="CC1788" s="52">
        <v>1787</v>
      </c>
      <c r="CD1788" s="53" t="s">
        <v>30031</v>
      </c>
      <c r="CE1788" s="53" t="s">
        <v>30032</v>
      </c>
      <c r="CF1788" s="54">
        <v>1877</v>
      </c>
      <c r="CG1788" s="54">
        <v>4.3620000000000001</v>
      </c>
      <c r="CH1788" s="54">
        <v>4.3630000000000004</v>
      </c>
      <c r="CI1788" s="54">
        <v>1.024</v>
      </c>
      <c r="CJ1788" s="54">
        <v>126</v>
      </c>
      <c r="CK1788" s="54">
        <v>2.4</v>
      </c>
      <c r="CL1788" s="54">
        <v>8.3899999999999999E-3</v>
      </c>
      <c r="CM1788" s="54">
        <v>1.321</v>
      </c>
      <c r="CN1788" s="53" t="s">
        <v>31507</v>
      </c>
      <c r="CO1788" s="54">
        <v>4</v>
      </c>
      <c r="CP1788" s="54">
        <v>59</v>
      </c>
      <c r="CQ1788" s="55">
        <f t="shared" si="27"/>
        <v>6.7796610169491525E-2</v>
      </c>
      <c r="CR1788" s="52" t="s">
        <v>28907</v>
      </c>
    </row>
    <row r="1789" spans="81:96">
      <c r="CC1789" s="52">
        <v>1788</v>
      </c>
      <c r="CD1789" s="53" t="s">
        <v>31512</v>
      </c>
      <c r="CE1789" s="53" t="s">
        <v>31513</v>
      </c>
      <c r="CF1789" s="54">
        <v>2275</v>
      </c>
      <c r="CG1789" s="54">
        <v>4.2969999999999997</v>
      </c>
      <c r="CH1789" s="54">
        <v>3.335</v>
      </c>
      <c r="CI1789" s="54">
        <v>0.63400000000000001</v>
      </c>
      <c r="CJ1789" s="54">
        <v>101</v>
      </c>
      <c r="CK1789" s="54">
        <v>3.9</v>
      </c>
      <c r="CL1789" s="54">
        <v>7.0800000000000004E-3</v>
      </c>
      <c r="CM1789" s="54">
        <v>0.89500000000000002</v>
      </c>
      <c r="CN1789" s="53" t="s">
        <v>31507</v>
      </c>
      <c r="CO1789" s="54">
        <v>5</v>
      </c>
      <c r="CP1789" s="54">
        <v>59</v>
      </c>
      <c r="CQ1789" s="55">
        <f t="shared" si="27"/>
        <v>8.4745762711864403E-2</v>
      </c>
      <c r="CR1789" s="52" t="s">
        <v>28907</v>
      </c>
    </row>
    <row r="1790" spans="81:96">
      <c r="CC1790" s="52">
        <v>1789</v>
      </c>
      <c r="CD1790" s="53" t="s">
        <v>30047</v>
      </c>
      <c r="CE1790" s="53" t="s">
        <v>30048</v>
      </c>
      <c r="CF1790" s="54">
        <v>14629</v>
      </c>
      <c r="CG1790" s="54">
        <v>3.8530000000000002</v>
      </c>
      <c r="CH1790" s="54">
        <v>4.1150000000000002</v>
      </c>
      <c r="CI1790" s="54">
        <v>0.85199999999999998</v>
      </c>
      <c r="CJ1790" s="54">
        <v>297</v>
      </c>
      <c r="CK1790" s="54">
        <v>5.8</v>
      </c>
      <c r="CL1790" s="54">
        <v>2.853E-2</v>
      </c>
      <c r="CM1790" s="54">
        <v>1.006</v>
      </c>
      <c r="CN1790" s="53" t="s">
        <v>31507</v>
      </c>
      <c r="CO1790" s="54">
        <v>6</v>
      </c>
      <c r="CP1790" s="54">
        <v>59</v>
      </c>
      <c r="CQ1790" s="55">
        <f t="shared" si="27"/>
        <v>0.10169491525423729</v>
      </c>
      <c r="CR1790" s="52" t="s">
        <v>28907</v>
      </c>
    </row>
    <row r="1791" spans="81:96">
      <c r="CC1791" s="52">
        <v>1790</v>
      </c>
      <c r="CD1791" s="53" t="s">
        <v>7369</v>
      </c>
      <c r="CE1791" s="53" t="s">
        <v>7367</v>
      </c>
      <c r="CF1791" s="54">
        <v>21104</v>
      </c>
      <c r="CG1791" s="54">
        <v>3.798</v>
      </c>
      <c r="CH1791" s="54">
        <v>3.395</v>
      </c>
      <c r="CI1791" s="54">
        <v>0.70899999999999996</v>
      </c>
      <c r="CJ1791" s="54">
        <v>381</v>
      </c>
      <c r="CK1791" s="54">
        <v>9.4</v>
      </c>
      <c r="CL1791" s="54">
        <v>2.3470000000000001E-2</v>
      </c>
      <c r="CM1791" s="54">
        <v>0.78400000000000003</v>
      </c>
      <c r="CN1791" s="53" t="s">
        <v>31507</v>
      </c>
      <c r="CO1791" s="54">
        <v>7</v>
      </c>
      <c r="CP1791" s="54">
        <v>59</v>
      </c>
      <c r="CQ1791" s="55">
        <f t="shared" si="27"/>
        <v>0.11864406779661017</v>
      </c>
      <c r="CR1791" s="52" t="s">
        <v>28907</v>
      </c>
    </row>
    <row r="1792" spans="81:96">
      <c r="CC1792" s="52">
        <v>1791</v>
      </c>
      <c r="CD1792" s="53" t="s">
        <v>31514</v>
      </c>
      <c r="CE1792" s="53" t="s">
        <v>31515</v>
      </c>
      <c r="CF1792" s="54">
        <v>2097</v>
      </c>
      <c r="CG1792" s="54">
        <v>3.7440000000000002</v>
      </c>
      <c r="CH1792" s="54">
        <v>3.7890000000000001</v>
      </c>
      <c r="CI1792" s="54">
        <v>0.57399999999999995</v>
      </c>
      <c r="CJ1792" s="54">
        <v>108</v>
      </c>
      <c r="CK1792" s="54">
        <v>3.2</v>
      </c>
      <c r="CL1792" s="54">
        <v>8.9899999999999997E-3</v>
      </c>
      <c r="CM1792" s="54">
        <v>1.056</v>
      </c>
      <c r="CN1792" s="53" t="s">
        <v>31507</v>
      </c>
      <c r="CO1792" s="54">
        <v>8</v>
      </c>
      <c r="CP1792" s="54">
        <v>59</v>
      </c>
      <c r="CQ1792" s="55">
        <f t="shared" si="27"/>
        <v>0.13559322033898305</v>
      </c>
      <c r="CR1792" s="52" t="s">
        <v>28907</v>
      </c>
    </row>
    <row r="1793" spans="81:96">
      <c r="CC1793" s="52">
        <v>1792</v>
      </c>
      <c r="CD1793" s="53" t="s">
        <v>31516</v>
      </c>
      <c r="CE1793" s="53" t="s">
        <v>31517</v>
      </c>
      <c r="CF1793" s="54">
        <v>11653</v>
      </c>
      <c r="CG1793" s="54">
        <v>3.738</v>
      </c>
      <c r="CH1793" s="54">
        <v>3.9159999999999999</v>
      </c>
      <c r="CI1793" s="54">
        <v>0.72399999999999998</v>
      </c>
      <c r="CJ1793" s="54">
        <v>308</v>
      </c>
      <c r="CK1793" s="54">
        <v>6.4</v>
      </c>
      <c r="CL1793" s="54">
        <v>1.9550000000000001E-2</v>
      </c>
      <c r="CM1793" s="54">
        <v>0.90900000000000003</v>
      </c>
      <c r="CN1793" s="53" t="s">
        <v>31507</v>
      </c>
      <c r="CO1793" s="54">
        <v>9</v>
      </c>
      <c r="CP1793" s="54">
        <v>59</v>
      </c>
      <c r="CQ1793" s="55">
        <f t="shared" si="27"/>
        <v>0.15254237288135594</v>
      </c>
      <c r="CR1793" s="52" t="s">
        <v>28907</v>
      </c>
    </row>
    <row r="1794" spans="81:96">
      <c r="CC1794" s="52">
        <v>1793</v>
      </c>
      <c r="CD1794" s="53" t="s">
        <v>31518</v>
      </c>
      <c r="CE1794" s="53" t="s">
        <v>31519</v>
      </c>
      <c r="CF1794" s="54">
        <v>10791</v>
      </c>
      <c r="CG1794" s="54">
        <v>3.5289999999999999</v>
      </c>
      <c r="CH1794" s="54">
        <v>3.62</v>
      </c>
      <c r="CI1794" s="54">
        <v>0.65700000000000003</v>
      </c>
      <c r="CJ1794" s="54">
        <v>210</v>
      </c>
      <c r="CK1794" s="54">
        <v>7.4</v>
      </c>
      <c r="CL1794" s="54">
        <v>1.686E-2</v>
      </c>
      <c r="CM1794" s="54">
        <v>0.97099999999999997</v>
      </c>
      <c r="CN1794" s="53" t="s">
        <v>31507</v>
      </c>
      <c r="CO1794" s="54">
        <v>10</v>
      </c>
      <c r="CP1794" s="54">
        <v>59</v>
      </c>
      <c r="CQ1794" s="55">
        <f t="shared" ref="CQ1794:CQ1857" si="28">CO1794/CP1794</f>
        <v>0.16949152542372881</v>
      </c>
      <c r="CR1794" s="52" t="s">
        <v>28907</v>
      </c>
    </row>
    <row r="1795" spans="81:96">
      <c r="CC1795" s="52">
        <v>1794</v>
      </c>
      <c r="CD1795" s="53" t="s">
        <v>31520</v>
      </c>
      <c r="CE1795" s="53" t="s">
        <v>31521</v>
      </c>
      <c r="CF1795" s="54">
        <v>20438</v>
      </c>
      <c r="CG1795" s="54">
        <v>3.4470000000000001</v>
      </c>
      <c r="CH1795" s="54">
        <v>3.9460000000000002</v>
      </c>
      <c r="CI1795" s="54">
        <v>0.78600000000000003</v>
      </c>
      <c r="CJ1795" s="54">
        <v>816</v>
      </c>
      <c r="CK1795" s="54">
        <v>4.7</v>
      </c>
      <c r="CL1795" s="54">
        <v>3.8690000000000002E-2</v>
      </c>
      <c r="CM1795" s="54">
        <v>0.72</v>
      </c>
      <c r="CN1795" s="53" t="s">
        <v>31507</v>
      </c>
      <c r="CO1795" s="54">
        <v>11</v>
      </c>
      <c r="CP1795" s="54">
        <v>59</v>
      </c>
      <c r="CQ1795" s="55">
        <f t="shared" si="28"/>
        <v>0.1864406779661017</v>
      </c>
      <c r="CR1795" s="52" t="s">
        <v>28907</v>
      </c>
    </row>
    <row r="1796" spans="81:96">
      <c r="CC1796" s="52">
        <v>1795</v>
      </c>
      <c r="CD1796" s="53" t="s">
        <v>31522</v>
      </c>
      <c r="CE1796" s="53" t="s">
        <v>31523</v>
      </c>
      <c r="CF1796" s="54">
        <v>5642</v>
      </c>
      <c r="CG1796" s="54">
        <v>3.4020000000000001</v>
      </c>
      <c r="CH1796" s="54">
        <v>3.6320000000000001</v>
      </c>
      <c r="CI1796" s="54">
        <v>0.621</v>
      </c>
      <c r="CJ1796" s="54">
        <v>203</v>
      </c>
      <c r="CK1796" s="54">
        <v>4.9000000000000004</v>
      </c>
      <c r="CL1796" s="54">
        <v>1.2330000000000001E-2</v>
      </c>
      <c r="CM1796" s="54">
        <v>0.90700000000000003</v>
      </c>
      <c r="CN1796" s="53" t="s">
        <v>31507</v>
      </c>
      <c r="CO1796" s="54">
        <v>12</v>
      </c>
      <c r="CP1796" s="54">
        <v>59</v>
      </c>
      <c r="CQ1796" s="55">
        <f t="shared" si="28"/>
        <v>0.20338983050847459</v>
      </c>
      <c r="CR1796" s="52" t="s">
        <v>28907</v>
      </c>
    </row>
    <row r="1797" spans="81:96">
      <c r="CC1797" s="52">
        <v>1796</v>
      </c>
      <c r="CD1797" s="53" t="s">
        <v>31524</v>
      </c>
      <c r="CE1797" s="53" t="s">
        <v>31525</v>
      </c>
      <c r="CF1797" s="54">
        <v>6405</v>
      </c>
      <c r="CG1797" s="54">
        <v>3.1259999999999999</v>
      </c>
      <c r="CH1797" s="54">
        <v>3.3730000000000002</v>
      </c>
      <c r="CI1797" s="54">
        <v>0.49099999999999999</v>
      </c>
      <c r="CJ1797" s="54">
        <v>228</v>
      </c>
      <c r="CK1797" s="54">
        <v>6</v>
      </c>
      <c r="CL1797" s="54">
        <v>1.018E-2</v>
      </c>
      <c r="CM1797" s="54">
        <v>0.70199999999999996</v>
      </c>
      <c r="CN1797" s="53" t="s">
        <v>31507</v>
      </c>
      <c r="CO1797" s="54">
        <v>13</v>
      </c>
      <c r="CP1797" s="54">
        <v>59</v>
      </c>
      <c r="CQ1797" s="55">
        <f t="shared" si="28"/>
        <v>0.22033898305084745</v>
      </c>
      <c r="CR1797" s="52" t="s">
        <v>28907</v>
      </c>
    </row>
    <row r="1798" spans="81:96">
      <c r="CC1798" s="52">
        <v>1797</v>
      </c>
      <c r="CD1798" s="53" t="s">
        <v>31526</v>
      </c>
      <c r="CE1798" s="53" t="s">
        <v>31527</v>
      </c>
      <c r="CF1798" s="54">
        <v>2385</v>
      </c>
      <c r="CG1798" s="54">
        <v>3.12</v>
      </c>
      <c r="CH1798" s="54">
        <v>3.1659999999999999</v>
      </c>
      <c r="CI1798" s="54">
        <v>0.82299999999999995</v>
      </c>
      <c r="CJ1798" s="54">
        <v>226</v>
      </c>
      <c r="CK1798" s="54">
        <v>2.6</v>
      </c>
      <c r="CL1798" s="54">
        <v>9.5999999999999992E-3</v>
      </c>
      <c r="CM1798" s="54">
        <v>0.872</v>
      </c>
      <c r="CN1798" s="53" t="s">
        <v>31507</v>
      </c>
      <c r="CO1798" s="54">
        <v>14</v>
      </c>
      <c r="CP1798" s="54">
        <v>59</v>
      </c>
      <c r="CQ1798" s="55">
        <f t="shared" si="28"/>
        <v>0.23728813559322035</v>
      </c>
      <c r="CR1798" s="52" t="s">
        <v>28907</v>
      </c>
    </row>
    <row r="1799" spans="81:96">
      <c r="CC1799" s="52">
        <v>1798</v>
      </c>
      <c r="CD1799" s="53" t="s">
        <v>30099</v>
      </c>
      <c r="CE1799" s="53" t="s">
        <v>30100</v>
      </c>
      <c r="CF1799" s="54">
        <v>10228</v>
      </c>
      <c r="CG1799" s="54">
        <v>3.0880000000000001</v>
      </c>
      <c r="CH1799" s="54">
        <v>3.1619999999999999</v>
      </c>
      <c r="CI1799" s="54">
        <v>0.80900000000000005</v>
      </c>
      <c r="CJ1799" s="54">
        <v>329</v>
      </c>
      <c r="CK1799" s="54">
        <v>5.8</v>
      </c>
      <c r="CL1799" s="54">
        <v>2.6540000000000001E-2</v>
      </c>
      <c r="CM1799" s="54">
        <v>1.056</v>
      </c>
      <c r="CN1799" s="53" t="s">
        <v>31507</v>
      </c>
      <c r="CO1799" s="54">
        <v>15</v>
      </c>
      <c r="CP1799" s="54">
        <v>59</v>
      </c>
      <c r="CQ1799" s="55">
        <f t="shared" si="28"/>
        <v>0.25423728813559321</v>
      </c>
      <c r="CR1799" s="52" t="s">
        <v>28921</v>
      </c>
    </row>
    <row r="1800" spans="81:96">
      <c r="CC1800" s="52">
        <v>1799</v>
      </c>
      <c r="CD1800" s="53" t="s">
        <v>31330</v>
      </c>
      <c r="CE1800" s="53" t="s">
        <v>31331</v>
      </c>
      <c r="CF1800" s="54">
        <v>921</v>
      </c>
      <c r="CG1800" s="54">
        <v>3.032</v>
      </c>
      <c r="CH1800" s="54">
        <v>3.1059999999999999</v>
      </c>
      <c r="CI1800" s="54">
        <v>0.69799999999999995</v>
      </c>
      <c r="CJ1800" s="54">
        <v>96</v>
      </c>
      <c r="CK1800" s="54">
        <v>2.5</v>
      </c>
      <c r="CL1800" s="54">
        <v>2.9199999999999999E-3</v>
      </c>
      <c r="CM1800" s="54">
        <v>0.67200000000000004</v>
      </c>
      <c r="CN1800" s="53" t="s">
        <v>31507</v>
      </c>
      <c r="CO1800" s="54">
        <v>16</v>
      </c>
      <c r="CP1800" s="54">
        <v>59</v>
      </c>
      <c r="CQ1800" s="55">
        <f t="shared" si="28"/>
        <v>0.2711864406779661</v>
      </c>
      <c r="CR1800" s="52" t="s">
        <v>28921</v>
      </c>
    </row>
    <row r="1801" spans="81:96">
      <c r="CC1801" s="52">
        <v>1800</v>
      </c>
      <c r="CD1801" s="53" t="s">
        <v>31528</v>
      </c>
      <c r="CE1801" s="53" t="s">
        <v>31529</v>
      </c>
      <c r="CF1801" s="54">
        <v>899</v>
      </c>
      <c r="CG1801" s="54">
        <v>3.028</v>
      </c>
      <c r="CH1801" s="54">
        <v>3.0329999999999999</v>
      </c>
      <c r="CI1801" s="54">
        <v>0.25900000000000001</v>
      </c>
      <c r="CJ1801" s="54">
        <v>220</v>
      </c>
      <c r="CK1801" s="54">
        <v>2</v>
      </c>
      <c r="CL1801" s="54">
        <v>3.2799999999999999E-3</v>
      </c>
      <c r="CM1801" s="54">
        <v>0.76200000000000001</v>
      </c>
      <c r="CN1801" s="53" t="s">
        <v>31507</v>
      </c>
      <c r="CO1801" s="54">
        <v>17</v>
      </c>
      <c r="CP1801" s="54">
        <v>59</v>
      </c>
      <c r="CQ1801" s="55">
        <f t="shared" si="28"/>
        <v>0.28813559322033899</v>
      </c>
      <c r="CR1801" s="52" t="s">
        <v>28921</v>
      </c>
    </row>
    <row r="1802" spans="81:96">
      <c r="CC1802" s="52">
        <v>1801</v>
      </c>
      <c r="CD1802" s="53" t="s">
        <v>31530</v>
      </c>
      <c r="CE1802" s="53" t="s">
        <v>31531</v>
      </c>
      <c r="CF1802" s="54">
        <v>24381</v>
      </c>
      <c r="CG1802" s="54">
        <v>2.9980000000000002</v>
      </c>
      <c r="CH1802" s="54">
        <v>3.2610000000000001</v>
      </c>
      <c r="CI1802" s="54">
        <v>0.504</v>
      </c>
      <c r="CJ1802" s="54">
        <v>678</v>
      </c>
      <c r="CK1802" s="54">
        <v>7.2</v>
      </c>
      <c r="CL1802" s="54">
        <v>2.7890000000000002E-2</v>
      </c>
      <c r="CM1802" s="54">
        <v>0.57699999999999996</v>
      </c>
      <c r="CN1802" s="53" t="s">
        <v>31507</v>
      </c>
      <c r="CO1802" s="54">
        <v>18</v>
      </c>
      <c r="CP1802" s="54">
        <v>59</v>
      </c>
      <c r="CQ1802" s="55">
        <f t="shared" si="28"/>
        <v>0.30508474576271188</v>
      </c>
      <c r="CR1802" s="52" t="s">
        <v>28921</v>
      </c>
    </row>
    <row r="1803" spans="81:96">
      <c r="CC1803" s="52">
        <v>1802</v>
      </c>
      <c r="CD1803" s="53" t="s">
        <v>31532</v>
      </c>
      <c r="CE1803" s="53" t="s">
        <v>31533</v>
      </c>
      <c r="CF1803" s="54">
        <v>4563</v>
      </c>
      <c r="CG1803" s="54">
        <v>2.968</v>
      </c>
      <c r="CH1803" s="54">
        <v>2.831</v>
      </c>
      <c r="CI1803" s="54">
        <v>0.76700000000000002</v>
      </c>
      <c r="CJ1803" s="54">
        <v>270</v>
      </c>
      <c r="CK1803" s="54">
        <v>4.4000000000000004</v>
      </c>
      <c r="CL1803" s="54">
        <v>1.242E-2</v>
      </c>
      <c r="CM1803" s="54">
        <v>0.748</v>
      </c>
      <c r="CN1803" s="53" t="s">
        <v>31507</v>
      </c>
      <c r="CO1803" s="54">
        <v>19</v>
      </c>
      <c r="CP1803" s="54">
        <v>59</v>
      </c>
      <c r="CQ1803" s="55">
        <f t="shared" si="28"/>
        <v>0.32203389830508472</v>
      </c>
      <c r="CR1803" s="52" t="s">
        <v>28921</v>
      </c>
    </row>
    <row r="1804" spans="81:96">
      <c r="CC1804" s="52">
        <v>1803</v>
      </c>
      <c r="CD1804" s="53" t="s">
        <v>30117</v>
      </c>
      <c r="CE1804" s="53" t="s">
        <v>30118</v>
      </c>
      <c r="CF1804" s="54">
        <v>407</v>
      </c>
      <c r="CG1804" s="54">
        <v>2.9289999999999998</v>
      </c>
      <c r="CH1804" s="54">
        <v>2.8690000000000002</v>
      </c>
      <c r="CI1804" s="54">
        <v>0.82899999999999996</v>
      </c>
      <c r="CJ1804" s="54">
        <v>41</v>
      </c>
      <c r="CK1804" s="54">
        <v>2.2999999999999998</v>
      </c>
      <c r="CL1804" s="54">
        <v>1.6900000000000001E-3</v>
      </c>
      <c r="CM1804" s="54">
        <v>0.81599999999999995</v>
      </c>
      <c r="CN1804" s="53" t="s">
        <v>31507</v>
      </c>
      <c r="CO1804" s="54">
        <v>20</v>
      </c>
      <c r="CP1804" s="54">
        <v>59</v>
      </c>
      <c r="CQ1804" s="55">
        <f t="shared" si="28"/>
        <v>0.33898305084745761</v>
      </c>
      <c r="CR1804" s="52" t="s">
        <v>28921</v>
      </c>
    </row>
    <row r="1805" spans="81:96">
      <c r="CC1805" s="52">
        <v>1804</v>
      </c>
      <c r="CD1805" s="53" t="s">
        <v>31534</v>
      </c>
      <c r="CE1805" s="53" t="s">
        <v>31535</v>
      </c>
      <c r="CF1805" s="54">
        <v>3350</v>
      </c>
      <c r="CG1805" s="54">
        <v>2.903</v>
      </c>
      <c r="CH1805" s="54">
        <v>2.9380000000000002</v>
      </c>
      <c r="CI1805" s="54">
        <v>0.22</v>
      </c>
      <c r="CJ1805" s="54">
        <v>91</v>
      </c>
      <c r="CK1805" s="54">
        <v>5.4</v>
      </c>
      <c r="CL1805" s="54">
        <v>7.0800000000000004E-3</v>
      </c>
      <c r="CM1805" s="54">
        <v>0.69</v>
      </c>
      <c r="CN1805" s="53" t="s">
        <v>31507</v>
      </c>
      <c r="CO1805" s="54">
        <v>21</v>
      </c>
      <c r="CP1805" s="54">
        <v>59</v>
      </c>
      <c r="CQ1805" s="55">
        <f t="shared" si="28"/>
        <v>0.3559322033898305</v>
      </c>
      <c r="CR1805" s="52" t="s">
        <v>28921</v>
      </c>
    </row>
    <row r="1806" spans="81:96">
      <c r="CC1806" s="52">
        <v>1805</v>
      </c>
      <c r="CD1806" s="53" t="s">
        <v>31536</v>
      </c>
      <c r="CE1806" s="53" t="s">
        <v>31537</v>
      </c>
      <c r="CF1806" s="54">
        <v>3959</v>
      </c>
      <c r="CG1806" s="54">
        <v>2.8530000000000002</v>
      </c>
      <c r="CH1806" s="54">
        <v>3.9</v>
      </c>
      <c r="CI1806" s="54">
        <v>0.60199999999999998</v>
      </c>
      <c r="CJ1806" s="54">
        <v>337</v>
      </c>
      <c r="CK1806" s="54">
        <v>3.4</v>
      </c>
      <c r="CL1806" s="54">
        <v>1.11E-2</v>
      </c>
      <c r="CM1806" s="54">
        <v>0.79600000000000004</v>
      </c>
      <c r="CN1806" s="53" t="s">
        <v>31507</v>
      </c>
      <c r="CO1806" s="54">
        <v>22</v>
      </c>
      <c r="CP1806" s="54">
        <v>59</v>
      </c>
      <c r="CQ1806" s="55">
        <f t="shared" si="28"/>
        <v>0.3728813559322034</v>
      </c>
      <c r="CR1806" s="52" t="s">
        <v>28921</v>
      </c>
    </row>
    <row r="1807" spans="81:96">
      <c r="CC1807" s="52">
        <v>1806</v>
      </c>
      <c r="CD1807" s="53" t="s">
        <v>31538</v>
      </c>
      <c r="CE1807" s="53" t="s">
        <v>31539</v>
      </c>
      <c r="CF1807" s="54">
        <v>592</v>
      </c>
      <c r="CG1807" s="54">
        <v>2.8149999999999999</v>
      </c>
      <c r="CH1807" s="54"/>
      <c r="CI1807" s="54">
        <v>0.41899999999999998</v>
      </c>
      <c r="CJ1807" s="54">
        <v>43</v>
      </c>
      <c r="CK1807" s="54">
        <v>2.8</v>
      </c>
      <c r="CL1807" s="54">
        <v>1.39E-3</v>
      </c>
      <c r="CM1807" s="54"/>
      <c r="CN1807" s="53" t="s">
        <v>31507</v>
      </c>
      <c r="CO1807" s="54">
        <v>23</v>
      </c>
      <c r="CP1807" s="54">
        <v>59</v>
      </c>
      <c r="CQ1807" s="55">
        <f t="shared" si="28"/>
        <v>0.38983050847457629</v>
      </c>
      <c r="CR1807" s="52" t="s">
        <v>28921</v>
      </c>
    </row>
    <row r="1808" spans="81:96">
      <c r="CC1808" s="52">
        <v>1807</v>
      </c>
      <c r="CD1808" s="53" t="s">
        <v>20572</v>
      </c>
      <c r="CE1808" s="53" t="s">
        <v>20570</v>
      </c>
      <c r="CF1808" s="54">
        <v>27492</v>
      </c>
      <c r="CG1808" s="54">
        <v>2.7930000000000001</v>
      </c>
      <c r="CH1808" s="54">
        <v>2.97</v>
      </c>
      <c r="CI1808" s="54">
        <v>0.58899999999999997</v>
      </c>
      <c r="CJ1808" s="54">
        <v>688</v>
      </c>
      <c r="CK1808" s="54">
        <v>6.4</v>
      </c>
      <c r="CL1808" s="54">
        <v>4.3479999999999998E-2</v>
      </c>
      <c r="CM1808" s="54">
        <v>0.66300000000000003</v>
      </c>
      <c r="CN1808" s="53" t="s">
        <v>31507</v>
      </c>
      <c r="CO1808" s="54">
        <v>24</v>
      </c>
      <c r="CP1808" s="54">
        <v>59</v>
      </c>
      <c r="CQ1808" s="55">
        <f t="shared" si="28"/>
        <v>0.40677966101694918</v>
      </c>
      <c r="CR1808" s="52" t="s">
        <v>28921</v>
      </c>
    </row>
    <row r="1809" spans="81:96">
      <c r="CC1809" s="52">
        <v>1808</v>
      </c>
      <c r="CD1809" s="53" t="s">
        <v>31540</v>
      </c>
      <c r="CE1809" s="53" t="s">
        <v>31541</v>
      </c>
      <c r="CF1809" s="54">
        <v>9362</v>
      </c>
      <c r="CG1809" s="54">
        <v>2.66</v>
      </c>
      <c r="CH1809" s="54">
        <v>2.4550000000000001</v>
      </c>
      <c r="CI1809" s="54">
        <v>0.56899999999999995</v>
      </c>
      <c r="CJ1809" s="54">
        <v>255</v>
      </c>
      <c r="CK1809" s="54">
        <v>7</v>
      </c>
      <c r="CL1809" s="54">
        <v>1.187E-2</v>
      </c>
      <c r="CM1809" s="54">
        <v>0.49299999999999999</v>
      </c>
      <c r="CN1809" s="53" t="s">
        <v>31507</v>
      </c>
      <c r="CO1809" s="54">
        <v>25</v>
      </c>
      <c r="CP1809" s="54">
        <v>59</v>
      </c>
      <c r="CQ1809" s="55">
        <f t="shared" si="28"/>
        <v>0.42372881355932202</v>
      </c>
      <c r="CR1809" s="52" t="s">
        <v>28921</v>
      </c>
    </row>
    <row r="1810" spans="81:96">
      <c r="CC1810" s="52">
        <v>1809</v>
      </c>
      <c r="CD1810" s="53" t="s">
        <v>31542</v>
      </c>
      <c r="CE1810" s="53" t="s">
        <v>31543</v>
      </c>
      <c r="CF1810" s="54">
        <v>19166</v>
      </c>
      <c r="CG1810" s="54">
        <v>2.59</v>
      </c>
      <c r="CH1810" s="54">
        <v>3.0649999999999999</v>
      </c>
      <c r="CI1810" s="54">
        <v>0.377</v>
      </c>
      <c r="CJ1810" s="54">
        <v>406</v>
      </c>
      <c r="CK1810" s="54">
        <v>9.3000000000000007</v>
      </c>
      <c r="CL1810" s="54">
        <v>2.291E-2</v>
      </c>
      <c r="CM1810" s="54">
        <v>0.70599999999999996</v>
      </c>
      <c r="CN1810" s="53" t="s">
        <v>31507</v>
      </c>
      <c r="CO1810" s="54">
        <v>26</v>
      </c>
      <c r="CP1810" s="54">
        <v>59</v>
      </c>
      <c r="CQ1810" s="55">
        <f t="shared" si="28"/>
        <v>0.44067796610169491</v>
      </c>
      <c r="CR1810" s="52" t="s">
        <v>28921</v>
      </c>
    </row>
    <row r="1811" spans="81:96">
      <c r="CC1811" s="52">
        <v>1810</v>
      </c>
      <c r="CD1811" s="53" t="s">
        <v>30155</v>
      </c>
      <c r="CE1811" s="53" t="s">
        <v>30156</v>
      </c>
      <c r="CF1811" s="54">
        <v>1725</v>
      </c>
      <c r="CG1811" s="54">
        <v>2.4950000000000001</v>
      </c>
      <c r="CH1811" s="54">
        <v>2.6120000000000001</v>
      </c>
      <c r="CI1811" s="54">
        <v>0.58599999999999997</v>
      </c>
      <c r="CJ1811" s="54">
        <v>227</v>
      </c>
      <c r="CK1811" s="54">
        <v>2.5</v>
      </c>
      <c r="CL1811" s="54">
        <v>6.4799999999999996E-3</v>
      </c>
      <c r="CM1811" s="54">
        <v>0.67</v>
      </c>
      <c r="CN1811" s="53" t="s">
        <v>31507</v>
      </c>
      <c r="CO1811" s="54">
        <v>27</v>
      </c>
      <c r="CP1811" s="54">
        <v>59</v>
      </c>
      <c r="CQ1811" s="55">
        <f t="shared" si="28"/>
        <v>0.4576271186440678</v>
      </c>
      <c r="CR1811" s="52" t="s">
        <v>28921</v>
      </c>
    </row>
    <row r="1812" spans="81:96">
      <c r="CC1812" s="52">
        <v>1811</v>
      </c>
      <c r="CD1812" s="53" t="s">
        <v>30157</v>
      </c>
      <c r="CE1812" s="53" t="s">
        <v>30158</v>
      </c>
      <c r="CF1812" s="54">
        <v>2601</v>
      </c>
      <c r="CG1812" s="54">
        <v>2.4849999999999999</v>
      </c>
      <c r="CH1812" s="54">
        <v>2.41</v>
      </c>
      <c r="CI1812" s="54">
        <v>0.52400000000000002</v>
      </c>
      <c r="CJ1812" s="54">
        <v>145</v>
      </c>
      <c r="CK1812" s="54">
        <v>3.9</v>
      </c>
      <c r="CL1812" s="54">
        <v>7.3899999999999999E-3</v>
      </c>
      <c r="CM1812" s="54">
        <v>0.60199999999999998</v>
      </c>
      <c r="CN1812" s="53" t="s">
        <v>31507</v>
      </c>
      <c r="CO1812" s="54">
        <v>28</v>
      </c>
      <c r="CP1812" s="54">
        <v>59</v>
      </c>
      <c r="CQ1812" s="55">
        <f t="shared" si="28"/>
        <v>0.47457627118644069</v>
      </c>
      <c r="CR1812" s="52" t="s">
        <v>28921</v>
      </c>
    </row>
    <row r="1813" spans="81:96">
      <c r="CC1813" s="52">
        <v>1812</v>
      </c>
      <c r="CD1813" s="53" t="s">
        <v>31544</v>
      </c>
      <c r="CE1813" s="53" t="s">
        <v>31545</v>
      </c>
      <c r="CF1813" s="54">
        <v>2273</v>
      </c>
      <c r="CG1813" s="54">
        <v>2.4689999999999999</v>
      </c>
      <c r="CH1813" s="54">
        <v>2.9740000000000002</v>
      </c>
      <c r="CI1813" s="54">
        <v>0.74399999999999999</v>
      </c>
      <c r="CJ1813" s="54">
        <v>133</v>
      </c>
      <c r="CK1813" s="54">
        <v>4.2</v>
      </c>
      <c r="CL1813" s="54">
        <v>5.8999999999999999E-3</v>
      </c>
      <c r="CM1813" s="54">
        <v>0.69699999999999995</v>
      </c>
      <c r="CN1813" s="53" t="s">
        <v>31507</v>
      </c>
      <c r="CO1813" s="54">
        <v>29</v>
      </c>
      <c r="CP1813" s="54">
        <v>59</v>
      </c>
      <c r="CQ1813" s="55">
        <f t="shared" si="28"/>
        <v>0.49152542372881358</v>
      </c>
      <c r="CR1813" s="52" t="s">
        <v>28921</v>
      </c>
    </row>
    <row r="1814" spans="81:96">
      <c r="CC1814" s="52">
        <v>1813</v>
      </c>
      <c r="CD1814" s="53" t="s">
        <v>31546</v>
      </c>
      <c r="CE1814" s="53" t="s">
        <v>31547</v>
      </c>
      <c r="CF1814" s="54">
        <v>36575</v>
      </c>
      <c r="CG1814" s="54">
        <v>2.42</v>
      </c>
      <c r="CH1814" s="54">
        <v>2.3170000000000002</v>
      </c>
      <c r="CI1814" s="54">
        <v>0.496</v>
      </c>
      <c r="CJ1814" s="54">
        <v>1115</v>
      </c>
      <c r="CK1814" s="54">
        <v>6.2</v>
      </c>
      <c r="CL1814" s="54">
        <v>5.9639999999999999E-2</v>
      </c>
      <c r="CM1814" s="54">
        <v>0.50800000000000001</v>
      </c>
      <c r="CN1814" s="53" t="s">
        <v>31507</v>
      </c>
      <c r="CO1814" s="54">
        <v>30</v>
      </c>
      <c r="CP1814" s="54">
        <v>59</v>
      </c>
      <c r="CQ1814" s="55">
        <f t="shared" si="28"/>
        <v>0.50847457627118642</v>
      </c>
      <c r="CR1814" s="52" t="s">
        <v>28938</v>
      </c>
    </row>
    <row r="1815" spans="81:96">
      <c r="CC1815" s="52">
        <v>1814</v>
      </c>
      <c r="CD1815" s="53" t="s">
        <v>31548</v>
      </c>
      <c r="CE1815" s="53" t="s">
        <v>31549</v>
      </c>
      <c r="CF1815" s="54">
        <v>5590</v>
      </c>
      <c r="CG1815" s="54">
        <v>2.3450000000000002</v>
      </c>
      <c r="CH1815" s="54">
        <v>2.4660000000000002</v>
      </c>
      <c r="CI1815" s="54">
        <v>0.41</v>
      </c>
      <c r="CJ1815" s="54">
        <v>266</v>
      </c>
      <c r="CK1815" s="54">
        <v>6.7</v>
      </c>
      <c r="CL1815" s="54">
        <v>8.6700000000000006E-3</v>
      </c>
      <c r="CM1815" s="54">
        <v>0.53100000000000003</v>
      </c>
      <c r="CN1815" s="53" t="s">
        <v>31507</v>
      </c>
      <c r="CO1815" s="54">
        <v>31</v>
      </c>
      <c r="CP1815" s="54">
        <v>59</v>
      </c>
      <c r="CQ1815" s="55">
        <f t="shared" si="28"/>
        <v>0.52542372881355937</v>
      </c>
      <c r="CR1815" s="52" t="s">
        <v>28938</v>
      </c>
    </row>
    <row r="1816" spans="81:96">
      <c r="CC1816" s="52">
        <v>1815</v>
      </c>
      <c r="CD1816" s="53" t="s">
        <v>30181</v>
      </c>
      <c r="CE1816" s="53" t="s">
        <v>30182</v>
      </c>
      <c r="CF1816" s="54">
        <v>2111</v>
      </c>
      <c r="CG1816" s="54">
        <v>2.3319999999999999</v>
      </c>
      <c r="CH1816" s="54">
        <v>1.752</v>
      </c>
      <c r="CI1816" s="54">
        <v>0.69199999999999995</v>
      </c>
      <c r="CJ1816" s="54">
        <v>120</v>
      </c>
      <c r="CK1816" s="54">
        <v>5.0999999999999996</v>
      </c>
      <c r="CL1816" s="54">
        <v>4.1200000000000004E-3</v>
      </c>
      <c r="CM1816" s="54">
        <v>0.38800000000000001</v>
      </c>
      <c r="CN1816" s="53" t="s">
        <v>31507</v>
      </c>
      <c r="CO1816" s="54">
        <v>32</v>
      </c>
      <c r="CP1816" s="54">
        <v>59</v>
      </c>
      <c r="CQ1816" s="55">
        <f t="shared" si="28"/>
        <v>0.5423728813559322</v>
      </c>
      <c r="CR1816" s="52" t="s">
        <v>28938</v>
      </c>
    </row>
    <row r="1817" spans="81:96">
      <c r="CC1817" s="52">
        <v>1816</v>
      </c>
      <c r="CD1817" s="53" t="s">
        <v>31550</v>
      </c>
      <c r="CE1817" s="53" t="s">
        <v>31551</v>
      </c>
      <c r="CF1817" s="54">
        <v>11216</v>
      </c>
      <c r="CG1817" s="54">
        <v>2.1520000000000001</v>
      </c>
      <c r="CH1817" s="54">
        <v>2.4350000000000001</v>
      </c>
      <c r="CI1817" s="54">
        <v>0.32800000000000001</v>
      </c>
      <c r="CJ1817" s="54">
        <v>186</v>
      </c>
      <c r="CK1817" s="54" t="s">
        <v>28918</v>
      </c>
      <c r="CL1817" s="54">
        <v>1.103E-2</v>
      </c>
      <c r="CM1817" s="54">
        <v>0.54700000000000004</v>
      </c>
      <c r="CN1817" s="53" t="s">
        <v>31507</v>
      </c>
      <c r="CO1817" s="54">
        <v>33</v>
      </c>
      <c r="CP1817" s="54">
        <v>59</v>
      </c>
      <c r="CQ1817" s="55">
        <f t="shared" si="28"/>
        <v>0.55932203389830504</v>
      </c>
      <c r="CR1817" s="52" t="s">
        <v>28938</v>
      </c>
    </row>
    <row r="1818" spans="81:96">
      <c r="CC1818" s="52">
        <v>1817</v>
      </c>
      <c r="CD1818" s="53" t="s">
        <v>31552</v>
      </c>
      <c r="CE1818" s="53" t="s">
        <v>31553</v>
      </c>
      <c r="CF1818" s="54">
        <v>4611</v>
      </c>
      <c r="CG1818" s="54">
        <v>2.101</v>
      </c>
      <c r="CH1818" s="54">
        <v>1.9430000000000001</v>
      </c>
      <c r="CI1818" s="54">
        <v>0.39200000000000002</v>
      </c>
      <c r="CJ1818" s="54">
        <v>194</v>
      </c>
      <c r="CK1818" s="54">
        <v>8.1</v>
      </c>
      <c r="CL1818" s="54">
        <v>4.7600000000000003E-3</v>
      </c>
      <c r="CM1818" s="54">
        <v>0.34300000000000003</v>
      </c>
      <c r="CN1818" s="53" t="s">
        <v>31507</v>
      </c>
      <c r="CO1818" s="54">
        <v>34</v>
      </c>
      <c r="CP1818" s="54">
        <v>59</v>
      </c>
      <c r="CQ1818" s="55">
        <f t="shared" si="28"/>
        <v>0.57627118644067798</v>
      </c>
      <c r="CR1818" s="52" t="s">
        <v>28938</v>
      </c>
    </row>
    <row r="1819" spans="81:96">
      <c r="CC1819" s="52">
        <v>1818</v>
      </c>
      <c r="CD1819" s="53" t="s">
        <v>31554</v>
      </c>
      <c r="CE1819" s="53" t="s">
        <v>31555</v>
      </c>
      <c r="CF1819" s="54">
        <v>5360</v>
      </c>
      <c r="CG1819" s="54">
        <v>2.0459999999999998</v>
      </c>
      <c r="CH1819" s="54">
        <v>2.0310000000000001</v>
      </c>
      <c r="CI1819" s="54">
        <v>0.67500000000000004</v>
      </c>
      <c r="CJ1819" s="54">
        <v>166</v>
      </c>
      <c r="CK1819" s="54">
        <v>6.6</v>
      </c>
      <c r="CL1819" s="54">
        <v>8.2500000000000004E-3</v>
      </c>
      <c r="CM1819" s="54">
        <v>0.45400000000000001</v>
      </c>
      <c r="CN1819" s="53" t="s">
        <v>31507</v>
      </c>
      <c r="CO1819" s="54">
        <v>35</v>
      </c>
      <c r="CP1819" s="54">
        <v>59</v>
      </c>
      <c r="CQ1819" s="55">
        <f t="shared" si="28"/>
        <v>0.59322033898305082</v>
      </c>
      <c r="CR1819" s="52" t="s">
        <v>28938</v>
      </c>
    </row>
    <row r="1820" spans="81:96">
      <c r="CC1820" s="52">
        <v>1819</v>
      </c>
      <c r="CD1820" s="53" t="s">
        <v>31354</v>
      </c>
      <c r="CE1820" s="53" t="s">
        <v>31355</v>
      </c>
      <c r="CF1820" s="54">
        <v>1357</v>
      </c>
      <c r="CG1820" s="54">
        <v>1.8959999999999999</v>
      </c>
      <c r="CH1820" s="54">
        <v>2.4119999999999999</v>
      </c>
      <c r="CI1820" s="54">
        <v>0.34799999999999998</v>
      </c>
      <c r="CJ1820" s="54">
        <v>69</v>
      </c>
      <c r="CK1820" s="54">
        <v>4.5999999999999996</v>
      </c>
      <c r="CL1820" s="54">
        <v>2.6800000000000001E-3</v>
      </c>
      <c r="CM1820" s="54">
        <v>0.45800000000000002</v>
      </c>
      <c r="CN1820" s="53" t="s">
        <v>31507</v>
      </c>
      <c r="CO1820" s="54">
        <v>36</v>
      </c>
      <c r="CP1820" s="54">
        <v>59</v>
      </c>
      <c r="CQ1820" s="55">
        <f t="shared" si="28"/>
        <v>0.61016949152542377</v>
      </c>
      <c r="CR1820" s="52" t="s">
        <v>28938</v>
      </c>
    </row>
    <row r="1821" spans="81:96">
      <c r="CC1821" s="52">
        <v>1820</v>
      </c>
      <c r="CD1821" s="53" t="s">
        <v>23050</v>
      </c>
      <c r="CE1821" s="53" t="s">
        <v>23056</v>
      </c>
      <c r="CF1821" s="54">
        <v>3079</v>
      </c>
      <c r="CG1821" s="54">
        <v>1.8859999999999999</v>
      </c>
      <c r="CH1821" s="54">
        <v>1.911</v>
      </c>
      <c r="CI1821" s="54">
        <v>0.47299999999999998</v>
      </c>
      <c r="CJ1821" s="54">
        <v>110</v>
      </c>
      <c r="CK1821" s="54">
        <v>6.8</v>
      </c>
      <c r="CL1821" s="54">
        <v>5.1900000000000002E-3</v>
      </c>
      <c r="CM1821" s="54">
        <v>0.48699999999999999</v>
      </c>
      <c r="CN1821" s="53" t="s">
        <v>31507</v>
      </c>
      <c r="CO1821" s="54">
        <v>37</v>
      </c>
      <c r="CP1821" s="54">
        <v>59</v>
      </c>
      <c r="CQ1821" s="55">
        <f t="shared" si="28"/>
        <v>0.6271186440677966</v>
      </c>
      <c r="CR1821" s="52" t="s">
        <v>28938</v>
      </c>
    </row>
    <row r="1822" spans="81:96">
      <c r="CC1822" s="52">
        <v>1821</v>
      </c>
      <c r="CD1822" s="53" t="s">
        <v>31556</v>
      </c>
      <c r="CE1822" s="53" t="s">
        <v>31557</v>
      </c>
      <c r="CF1822" s="54">
        <v>570</v>
      </c>
      <c r="CG1822" s="54">
        <v>1.647</v>
      </c>
      <c r="CH1822" s="54">
        <v>1.8859999999999999</v>
      </c>
      <c r="CI1822" s="54">
        <v>0.309</v>
      </c>
      <c r="CJ1822" s="54">
        <v>68</v>
      </c>
      <c r="CK1822" s="54">
        <v>3.1</v>
      </c>
      <c r="CL1822" s="54">
        <v>2.3E-3</v>
      </c>
      <c r="CM1822" s="54">
        <v>0.501</v>
      </c>
      <c r="CN1822" s="53" t="s">
        <v>31507</v>
      </c>
      <c r="CO1822" s="54">
        <v>38</v>
      </c>
      <c r="CP1822" s="54">
        <v>59</v>
      </c>
      <c r="CQ1822" s="55">
        <f t="shared" si="28"/>
        <v>0.64406779661016944</v>
      </c>
      <c r="CR1822" s="52" t="s">
        <v>28938</v>
      </c>
    </row>
    <row r="1823" spans="81:96">
      <c r="CC1823" s="52">
        <v>1822</v>
      </c>
      <c r="CD1823" s="53" t="s">
        <v>1086</v>
      </c>
      <c r="CE1823" s="53" t="s">
        <v>1084</v>
      </c>
      <c r="CF1823" s="54">
        <v>2991</v>
      </c>
      <c r="CG1823" s="54">
        <v>1.6259999999999999</v>
      </c>
      <c r="CH1823" s="54">
        <v>1.78</v>
      </c>
      <c r="CI1823" s="54">
        <v>0.217</v>
      </c>
      <c r="CJ1823" s="54">
        <v>175</v>
      </c>
      <c r="CK1823" s="54">
        <v>5.4</v>
      </c>
      <c r="CL1823" s="54">
        <v>5.4599999999999996E-3</v>
      </c>
      <c r="CM1823" s="54">
        <v>0.36899999999999999</v>
      </c>
      <c r="CN1823" s="53" t="s">
        <v>31507</v>
      </c>
      <c r="CO1823" s="54">
        <v>39</v>
      </c>
      <c r="CP1823" s="54">
        <v>59</v>
      </c>
      <c r="CQ1823" s="55">
        <f t="shared" si="28"/>
        <v>0.66101694915254239</v>
      </c>
      <c r="CR1823" s="52" t="s">
        <v>28938</v>
      </c>
    </row>
    <row r="1824" spans="81:96">
      <c r="CC1824" s="52">
        <v>1823</v>
      </c>
      <c r="CD1824" s="53" t="s">
        <v>27140</v>
      </c>
      <c r="CE1824" s="53" t="s">
        <v>27138</v>
      </c>
      <c r="CF1824" s="54">
        <v>1152</v>
      </c>
      <c r="CG1824" s="54">
        <v>1.593</v>
      </c>
      <c r="CH1824" s="54">
        <v>1.5249999999999999</v>
      </c>
      <c r="CI1824" s="54">
        <v>0.42099999999999999</v>
      </c>
      <c r="CJ1824" s="54">
        <v>95</v>
      </c>
      <c r="CK1824" s="54">
        <v>4.4000000000000004</v>
      </c>
      <c r="CL1824" s="54">
        <v>2.5000000000000001E-3</v>
      </c>
      <c r="CM1824" s="54">
        <v>0.32600000000000001</v>
      </c>
      <c r="CN1824" s="53" t="s">
        <v>31507</v>
      </c>
      <c r="CO1824" s="54">
        <v>40</v>
      </c>
      <c r="CP1824" s="54">
        <v>59</v>
      </c>
      <c r="CQ1824" s="55">
        <f t="shared" si="28"/>
        <v>0.67796610169491522</v>
      </c>
      <c r="CR1824" s="52" t="s">
        <v>28938</v>
      </c>
    </row>
    <row r="1825" spans="81:96">
      <c r="CC1825" s="52">
        <v>1824</v>
      </c>
      <c r="CD1825" s="53" t="s">
        <v>31558</v>
      </c>
      <c r="CE1825" s="53" t="s">
        <v>31559</v>
      </c>
      <c r="CF1825" s="54">
        <v>2252</v>
      </c>
      <c r="CG1825" s="54">
        <v>1.5309999999999999</v>
      </c>
      <c r="CH1825" s="54">
        <v>1.68</v>
      </c>
      <c r="CI1825" s="54">
        <v>0.34</v>
      </c>
      <c r="CJ1825" s="54">
        <v>97</v>
      </c>
      <c r="CK1825" s="54">
        <v>8.6999999999999993</v>
      </c>
      <c r="CL1825" s="54">
        <v>2.3400000000000001E-3</v>
      </c>
      <c r="CM1825" s="54">
        <v>0.34100000000000003</v>
      </c>
      <c r="CN1825" s="53" t="s">
        <v>31507</v>
      </c>
      <c r="CO1825" s="54">
        <v>41</v>
      </c>
      <c r="CP1825" s="54">
        <v>59</v>
      </c>
      <c r="CQ1825" s="55">
        <f t="shared" si="28"/>
        <v>0.69491525423728817</v>
      </c>
      <c r="CR1825" s="52" t="s">
        <v>28938</v>
      </c>
    </row>
    <row r="1826" spans="81:96">
      <c r="CC1826" s="52">
        <v>1825</v>
      </c>
      <c r="CD1826" s="53" t="s">
        <v>31560</v>
      </c>
      <c r="CE1826" s="53" t="s">
        <v>31561</v>
      </c>
      <c r="CF1826" s="54">
        <v>2405</v>
      </c>
      <c r="CG1826" s="54">
        <v>1.4019999999999999</v>
      </c>
      <c r="CH1826" s="54">
        <v>1.3939999999999999</v>
      </c>
      <c r="CI1826" s="54">
        <v>0.26200000000000001</v>
      </c>
      <c r="CJ1826" s="54">
        <v>480</v>
      </c>
      <c r="CK1826" s="54">
        <v>2.4</v>
      </c>
      <c r="CL1826" s="54">
        <v>5.2199999999999998E-3</v>
      </c>
      <c r="CM1826" s="54">
        <v>0.223</v>
      </c>
      <c r="CN1826" s="53" t="s">
        <v>31507</v>
      </c>
      <c r="CO1826" s="54">
        <v>42</v>
      </c>
      <c r="CP1826" s="54">
        <v>59</v>
      </c>
      <c r="CQ1826" s="55">
        <f t="shared" si="28"/>
        <v>0.71186440677966101</v>
      </c>
      <c r="CR1826" s="52" t="s">
        <v>28938</v>
      </c>
    </row>
    <row r="1827" spans="81:96">
      <c r="CC1827" s="52">
        <v>1826</v>
      </c>
      <c r="CD1827" s="53" t="s">
        <v>31562</v>
      </c>
      <c r="CE1827" s="53" t="s">
        <v>31563</v>
      </c>
      <c r="CF1827" s="54">
        <v>1058</v>
      </c>
      <c r="CG1827" s="54">
        <v>1.363</v>
      </c>
      <c r="CH1827" s="54">
        <v>1.3879999999999999</v>
      </c>
      <c r="CI1827" s="54">
        <v>0.44</v>
      </c>
      <c r="CJ1827" s="54">
        <v>84</v>
      </c>
      <c r="CK1827" s="54">
        <v>4.2</v>
      </c>
      <c r="CL1827" s="54">
        <v>2.14E-3</v>
      </c>
      <c r="CM1827" s="54">
        <v>0.3</v>
      </c>
      <c r="CN1827" s="53" t="s">
        <v>31507</v>
      </c>
      <c r="CO1827" s="54">
        <v>43</v>
      </c>
      <c r="CP1827" s="54">
        <v>59</v>
      </c>
      <c r="CQ1827" s="55">
        <f t="shared" si="28"/>
        <v>0.72881355932203384</v>
      </c>
      <c r="CR1827" s="52" t="s">
        <v>28938</v>
      </c>
    </row>
    <row r="1828" spans="81:96">
      <c r="CC1828" s="52">
        <v>1827</v>
      </c>
      <c r="CD1828" s="53" t="s">
        <v>31564</v>
      </c>
      <c r="CE1828" s="53" t="s">
        <v>31565</v>
      </c>
      <c r="CF1828" s="54">
        <v>477</v>
      </c>
      <c r="CG1828" s="54">
        <v>1.3560000000000001</v>
      </c>
      <c r="CH1828" s="54">
        <v>1.6950000000000001</v>
      </c>
      <c r="CI1828" s="54">
        <v>0</v>
      </c>
      <c r="CJ1828" s="54">
        <v>27</v>
      </c>
      <c r="CK1828" s="54">
        <v>6</v>
      </c>
      <c r="CL1828" s="54">
        <v>1.23E-3</v>
      </c>
      <c r="CM1828" s="54">
        <v>0.54800000000000004</v>
      </c>
      <c r="CN1828" s="53" t="s">
        <v>31507</v>
      </c>
      <c r="CO1828" s="54">
        <v>44</v>
      </c>
      <c r="CP1828" s="54">
        <v>59</v>
      </c>
      <c r="CQ1828" s="55">
        <f t="shared" si="28"/>
        <v>0.74576271186440679</v>
      </c>
      <c r="CR1828" s="52" t="s">
        <v>28938</v>
      </c>
    </row>
    <row r="1829" spans="81:96">
      <c r="CC1829" s="52">
        <v>1828</v>
      </c>
      <c r="CD1829" s="53" t="s">
        <v>29902</v>
      </c>
      <c r="CE1829" s="53" t="s">
        <v>29903</v>
      </c>
      <c r="CF1829" s="54">
        <v>1434</v>
      </c>
      <c r="CG1829" s="54">
        <v>1.2729999999999999</v>
      </c>
      <c r="CH1829" s="54">
        <v>1.093</v>
      </c>
      <c r="CI1829" s="54">
        <v>0.31</v>
      </c>
      <c r="CJ1829" s="54">
        <v>113</v>
      </c>
      <c r="CK1829" s="54">
        <v>8.3000000000000007</v>
      </c>
      <c r="CL1829" s="54">
        <v>2.0200000000000001E-3</v>
      </c>
      <c r="CM1829" s="54">
        <v>0.26900000000000002</v>
      </c>
      <c r="CN1829" s="53" t="s">
        <v>31507</v>
      </c>
      <c r="CO1829" s="54">
        <v>45</v>
      </c>
      <c r="CP1829" s="54">
        <v>59</v>
      </c>
      <c r="CQ1829" s="55">
        <f t="shared" si="28"/>
        <v>0.76271186440677963</v>
      </c>
      <c r="CR1829" s="52" t="s">
        <v>28953</v>
      </c>
    </row>
    <row r="1830" spans="81:96">
      <c r="CC1830" s="52">
        <v>1829</v>
      </c>
      <c r="CD1830" s="53" t="s">
        <v>31566</v>
      </c>
      <c r="CE1830" s="53" t="s">
        <v>31567</v>
      </c>
      <c r="CF1830" s="54">
        <v>334</v>
      </c>
      <c r="CG1830" s="54">
        <v>1.268</v>
      </c>
      <c r="CH1830" s="54">
        <v>1.369</v>
      </c>
      <c r="CI1830" s="54">
        <v>0.25</v>
      </c>
      <c r="CJ1830" s="54">
        <v>16</v>
      </c>
      <c r="CK1830" s="54">
        <v>4.5</v>
      </c>
      <c r="CL1830" s="54">
        <v>6.2E-4</v>
      </c>
      <c r="CM1830" s="54">
        <v>0.27600000000000002</v>
      </c>
      <c r="CN1830" s="53" t="s">
        <v>31507</v>
      </c>
      <c r="CO1830" s="54">
        <v>46</v>
      </c>
      <c r="CP1830" s="54">
        <v>59</v>
      </c>
      <c r="CQ1830" s="55">
        <f t="shared" si="28"/>
        <v>0.77966101694915257</v>
      </c>
      <c r="CR1830" s="52" t="s">
        <v>28953</v>
      </c>
    </row>
    <row r="1831" spans="81:96">
      <c r="CC1831" s="52">
        <v>1830</v>
      </c>
      <c r="CD1831" s="53" t="s">
        <v>31568</v>
      </c>
      <c r="CE1831" s="53" t="s">
        <v>31569</v>
      </c>
      <c r="CF1831" s="54">
        <v>461</v>
      </c>
      <c r="CG1831" s="54">
        <v>1.256</v>
      </c>
      <c r="CH1831" s="54">
        <v>1.2789999999999999</v>
      </c>
      <c r="CI1831" s="54">
        <v>8.1000000000000003E-2</v>
      </c>
      <c r="CJ1831" s="54">
        <v>172</v>
      </c>
      <c r="CK1831" s="54">
        <v>3.8</v>
      </c>
      <c r="CL1831" s="54">
        <v>1.06E-3</v>
      </c>
      <c r="CM1831" s="54">
        <v>0.22500000000000001</v>
      </c>
      <c r="CN1831" s="53" t="s">
        <v>31507</v>
      </c>
      <c r="CO1831" s="54">
        <v>47</v>
      </c>
      <c r="CP1831" s="54">
        <v>59</v>
      </c>
      <c r="CQ1831" s="55">
        <f t="shared" si="28"/>
        <v>0.79661016949152541</v>
      </c>
      <c r="CR1831" s="52" t="s">
        <v>28953</v>
      </c>
    </row>
    <row r="1832" spans="81:96">
      <c r="CC1832" s="52">
        <v>1831</v>
      </c>
      <c r="CD1832" s="53" t="s">
        <v>31570</v>
      </c>
      <c r="CE1832" s="53" t="s">
        <v>31571</v>
      </c>
      <c r="CF1832" s="54">
        <v>12761</v>
      </c>
      <c r="CG1832" s="54">
        <v>1.1639999999999999</v>
      </c>
      <c r="CH1832" s="54">
        <v>1.4610000000000001</v>
      </c>
      <c r="CI1832" s="54">
        <v>0.222</v>
      </c>
      <c r="CJ1832" s="54">
        <v>180</v>
      </c>
      <c r="CK1832" s="54" t="s">
        <v>28918</v>
      </c>
      <c r="CL1832" s="54">
        <v>7.11E-3</v>
      </c>
      <c r="CM1832" s="54">
        <v>0.34100000000000003</v>
      </c>
      <c r="CN1832" s="53" t="s">
        <v>31507</v>
      </c>
      <c r="CO1832" s="54">
        <v>48</v>
      </c>
      <c r="CP1832" s="54">
        <v>59</v>
      </c>
      <c r="CQ1832" s="55">
        <f t="shared" si="28"/>
        <v>0.81355932203389836</v>
      </c>
      <c r="CR1832" s="52" t="s">
        <v>28953</v>
      </c>
    </row>
    <row r="1833" spans="81:96">
      <c r="CC1833" s="52">
        <v>1832</v>
      </c>
      <c r="CD1833" s="53" t="s">
        <v>31572</v>
      </c>
      <c r="CE1833" s="53" t="s">
        <v>31573</v>
      </c>
      <c r="CF1833" s="54">
        <v>3117</v>
      </c>
      <c r="CG1833" s="54">
        <v>1.052</v>
      </c>
      <c r="CH1833" s="54">
        <v>1.0580000000000001</v>
      </c>
      <c r="CI1833" s="54">
        <v>0.191</v>
      </c>
      <c r="CJ1833" s="54">
        <v>162</v>
      </c>
      <c r="CK1833" s="54" t="s">
        <v>28918</v>
      </c>
      <c r="CL1833" s="54">
        <v>2.98E-3</v>
      </c>
      <c r="CM1833" s="54">
        <v>0.221</v>
      </c>
      <c r="CN1833" s="53" t="s">
        <v>31507</v>
      </c>
      <c r="CO1833" s="54">
        <v>49</v>
      </c>
      <c r="CP1833" s="54">
        <v>59</v>
      </c>
      <c r="CQ1833" s="55">
        <f t="shared" si="28"/>
        <v>0.83050847457627119</v>
      </c>
      <c r="CR1833" s="52" t="s">
        <v>28953</v>
      </c>
    </row>
    <row r="1834" spans="81:96">
      <c r="CC1834" s="52">
        <v>1833</v>
      </c>
      <c r="CD1834" s="53" t="s">
        <v>31388</v>
      </c>
      <c r="CE1834" s="53" t="s">
        <v>31389</v>
      </c>
      <c r="CF1834" s="54">
        <v>2521</v>
      </c>
      <c r="CG1834" s="54">
        <v>0.91900000000000004</v>
      </c>
      <c r="CH1834" s="54">
        <v>1.0349999999999999</v>
      </c>
      <c r="CI1834" s="54">
        <v>0.15</v>
      </c>
      <c r="CJ1834" s="54">
        <v>408</v>
      </c>
      <c r="CK1834" s="54">
        <v>4.4000000000000004</v>
      </c>
      <c r="CL1834" s="54">
        <v>5.1799999999999997E-3</v>
      </c>
      <c r="CM1834" s="54">
        <v>0.217</v>
      </c>
      <c r="CN1834" s="53" t="s">
        <v>31507</v>
      </c>
      <c r="CO1834" s="54">
        <v>50</v>
      </c>
      <c r="CP1834" s="54">
        <v>59</v>
      </c>
      <c r="CQ1834" s="55">
        <f t="shared" si="28"/>
        <v>0.84745762711864403</v>
      </c>
      <c r="CR1834" s="52" t="s">
        <v>28953</v>
      </c>
    </row>
    <row r="1835" spans="81:96">
      <c r="CC1835" s="52">
        <v>1834</v>
      </c>
      <c r="CD1835" s="53" t="s">
        <v>31390</v>
      </c>
      <c r="CE1835" s="53" t="s">
        <v>31391</v>
      </c>
      <c r="CF1835" s="54">
        <v>1506</v>
      </c>
      <c r="CG1835" s="54">
        <v>0.91300000000000003</v>
      </c>
      <c r="CH1835" s="54">
        <v>0.98799999999999999</v>
      </c>
      <c r="CI1835" s="54">
        <v>0.112</v>
      </c>
      <c r="CJ1835" s="54">
        <v>160</v>
      </c>
      <c r="CK1835" s="54">
        <v>5.4</v>
      </c>
      <c r="CL1835" s="54">
        <v>2.7899999999999999E-3</v>
      </c>
      <c r="CM1835" s="54">
        <v>0.21</v>
      </c>
      <c r="CN1835" s="53" t="s">
        <v>31507</v>
      </c>
      <c r="CO1835" s="54">
        <v>51</v>
      </c>
      <c r="CP1835" s="54">
        <v>59</v>
      </c>
      <c r="CQ1835" s="55">
        <f t="shared" si="28"/>
        <v>0.86440677966101698</v>
      </c>
      <c r="CR1835" s="52" t="s">
        <v>28953</v>
      </c>
    </row>
    <row r="1836" spans="81:96">
      <c r="CC1836" s="52">
        <v>1835</v>
      </c>
      <c r="CD1836" s="53" t="s">
        <v>21112</v>
      </c>
      <c r="CE1836" s="53" t="s">
        <v>21110</v>
      </c>
      <c r="CF1836" s="54">
        <v>2295</v>
      </c>
      <c r="CG1836" s="54">
        <v>0.90600000000000003</v>
      </c>
      <c r="CH1836" s="54">
        <v>0.92800000000000005</v>
      </c>
      <c r="CI1836" s="54">
        <v>0.125</v>
      </c>
      <c r="CJ1836" s="54">
        <v>448</v>
      </c>
      <c r="CK1836" s="54">
        <v>3.8</v>
      </c>
      <c r="CL1836" s="54">
        <v>5.8999999999999999E-3</v>
      </c>
      <c r="CM1836" s="54">
        <v>0.185</v>
      </c>
      <c r="CN1836" s="53" t="s">
        <v>31507</v>
      </c>
      <c r="CO1836" s="54">
        <v>52</v>
      </c>
      <c r="CP1836" s="54">
        <v>59</v>
      </c>
      <c r="CQ1836" s="55">
        <f t="shared" si="28"/>
        <v>0.88135593220338981</v>
      </c>
      <c r="CR1836" s="52" t="s">
        <v>28953</v>
      </c>
    </row>
    <row r="1837" spans="81:96">
      <c r="CC1837" s="52">
        <v>1836</v>
      </c>
      <c r="CD1837" s="53" t="s">
        <v>31398</v>
      </c>
      <c r="CE1837" s="53" t="s">
        <v>31399</v>
      </c>
      <c r="CF1837" s="54">
        <v>286</v>
      </c>
      <c r="CG1837" s="54">
        <v>0.86799999999999999</v>
      </c>
      <c r="CH1837" s="54">
        <v>1.143</v>
      </c>
      <c r="CI1837" s="54">
        <v>8.3000000000000004E-2</v>
      </c>
      <c r="CJ1837" s="54">
        <v>60</v>
      </c>
      <c r="CK1837" s="54">
        <v>3.5</v>
      </c>
      <c r="CL1837" s="54">
        <v>8.8999999999999995E-4</v>
      </c>
      <c r="CM1837" s="54">
        <v>0.25900000000000001</v>
      </c>
      <c r="CN1837" s="53" t="s">
        <v>31507</v>
      </c>
      <c r="CO1837" s="54">
        <v>53</v>
      </c>
      <c r="CP1837" s="54">
        <v>59</v>
      </c>
      <c r="CQ1837" s="55">
        <f t="shared" si="28"/>
        <v>0.89830508474576276</v>
      </c>
      <c r="CR1837" s="52" t="s">
        <v>28953</v>
      </c>
    </row>
    <row r="1838" spans="81:96">
      <c r="CC1838" s="52">
        <v>1837</v>
      </c>
      <c r="CD1838" s="53" t="s">
        <v>31574</v>
      </c>
      <c r="CE1838" s="53" t="s">
        <v>31575</v>
      </c>
      <c r="CF1838" s="54">
        <v>1057</v>
      </c>
      <c r="CG1838" s="54">
        <v>0.83399999999999996</v>
      </c>
      <c r="CH1838" s="54">
        <v>0.80700000000000005</v>
      </c>
      <c r="CI1838" s="54">
        <v>2.9000000000000001E-2</v>
      </c>
      <c r="CJ1838" s="54">
        <v>70</v>
      </c>
      <c r="CK1838" s="54">
        <v>5.0999999999999996</v>
      </c>
      <c r="CL1838" s="54">
        <v>2.14E-3</v>
      </c>
      <c r="CM1838" s="54">
        <v>0.17699999999999999</v>
      </c>
      <c r="CN1838" s="53" t="s">
        <v>31507</v>
      </c>
      <c r="CO1838" s="54">
        <v>54</v>
      </c>
      <c r="CP1838" s="54">
        <v>59</v>
      </c>
      <c r="CQ1838" s="55">
        <f t="shared" si="28"/>
        <v>0.9152542372881356</v>
      </c>
      <c r="CR1838" s="52" t="s">
        <v>28953</v>
      </c>
    </row>
    <row r="1839" spans="81:96">
      <c r="CC1839" s="52">
        <v>1838</v>
      </c>
      <c r="CD1839" s="53" t="s">
        <v>31576</v>
      </c>
      <c r="CE1839" s="53" t="s">
        <v>31577</v>
      </c>
      <c r="CF1839" s="54">
        <v>706</v>
      </c>
      <c r="CG1839" s="54">
        <v>0.77</v>
      </c>
      <c r="CH1839" s="54">
        <v>0.75700000000000001</v>
      </c>
      <c r="CI1839" s="54">
        <v>0.23</v>
      </c>
      <c r="CJ1839" s="54">
        <v>135</v>
      </c>
      <c r="CK1839" s="54">
        <v>4.4000000000000004</v>
      </c>
      <c r="CL1839" s="54">
        <v>1.1299999999999999E-3</v>
      </c>
      <c r="CM1839" s="54">
        <v>0.11899999999999999</v>
      </c>
      <c r="CN1839" s="53" t="s">
        <v>31507</v>
      </c>
      <c r="CO1839" s="54">
        <v>55</v>
      </c>
      <c r="CP1839" s="54">
        <v>59</v>
      </c>
      <c r="CQ1839" s="55">
        <f t="shared" si="28"/>
        <v>0.93220338983050843</v>
      </c>
      <c r="CR1839" s="52" t="s">
        <v>28953</v>
      </c>
    </row>
    <row r="1840" spans="81:96">
      <c r="CC1840" s="52">
        <v>1839</v>
      </c>
      <c r="CD1840" s="53" t="s">
        <v>31578</v>
      </c>
      <c r="CE1840" s="53" t="s">
        <v>31579</v>
      </c>
      <c r="CF1840" s="54">
        <v>1219</v>
      </c>
      <c r="CG1840" s="54">
        <v>0.76700000000000002</v>
      </c>
      <c r="CH1840" s="54">
        <v>0.91800000000000004</v>
      </c>
      <c r="CI1840" s="54">
        <v>0.153</v>
      </c>
      <c r="CJ1840" s="54">
        <v>72</v>
      </c>
      <c r="CK1840" s="54" t="s">
        <v>28918</v>
      </c>
      <c r="CL1840" s="54">
        <v>1.07E-3</v>
      </c>
      <c r="CM1840" s="54">
        <v>0.221</v>
      </c>
      <c r="CN1840" s="53" t="s">
        <v>31507</v>
      </c>
      <c r="CO1840" s="54">
        <v>56</v>
      </c>
      <c r="CP1840" s="54">
        <v>59</v>
      </c>
      <c r="CQ1840" s="55">
        <f t="shared" si="28"/>
        <v>0.94915254237288138</v>
      </c>
      <c r="CR1840" s="52" t="s">
        <v>28953</v>
      </c>
    </row>
    <row r="1841" spans="81:96">
      <c r="CC1841" s="52">
        <v>1840</v>
      </c>
      <c r="CD1841" s="53" t="s">
        <v>31580</v>
      </c>
      <c r="CE1841" s="53" t="s">
        <v>31581</v>
      </c>
      <c r="CF1841" s="54">
        <v>2292</v>
      </c>
      <c r="CG1841" s="54">
        <v>0.70099999999999996</v>
      </c>
      <c r="CH1841" s="54">
        <v>0.66200000000000003</v>
      </c>
      <c r="CI1841" s="54"/>
      <c r="CJ1841" s="54">
        <v>0</v>
      </c>
      <c r="CK1841" s="54" t="s">
        <v>28918</v>
      </c>
      <c r="CL1841" s="54">
        <v>9.5E-4</v>
      </c>
      <c r="CM1841" s="54">
        <v>0.14199999999999999</v>
      </c>
      <c r="CN1841" s="53" t="s">
        <v>31507</v>
      </c>
      <c r="CO1841" s="54">
        <v>57</v>
      </c>
      <c r="CP1841" s="54">
        <v>59</v>
      </c>
      <c r="CQ1841" s="55">
        <f t="shared" si="28"/>
        <v>0.96610169491525422</v>
      </c>
      <c r="CR1841" s="52" t="s">
        <v>28953</v>
      </c>
    </row>
    <row r="1842" spans="81:96">
      <c r="CC1842" s="52">
        <v>1841</v>
      </c>
      <c r="CD1842" s="53" t="s">
        <v>2992</v>
      </c>
      <c r="CE1842" s="53" t="s">
        <v>2990</v>
      </c>
      <c r="CF1842" s="54">
        <v>2360</v>
      </c>
      <c r="CG1842" s="54">
        <v>0.50900000000000001</v>
      </c>
      <c r="CH1842" s="54">
        <v>0.66800000000000004</v>
      </c>
      <c r="CI1842" s="54">
        <v>9.6000000000000002E-2</v>
      </c>
      <c r="CJ1842" s="54">
        <v>376</v>
      </c>
      <c r="CK1842" s="54">
        <v>7.8</v>
      </c>
      <c r="CL1842" s="54">
        <v>2.0899999999999998E-3</v>
      </c>
      <c r="CM1842" s="54">
        <v>0.10199999999999999</v>
      </c>
      <c r="CN1842" s="53" t="s">
        <v>31507</v>
      </c>
      <c r="CO1842" s="54">
        <v>58</v>
      </c>
      <c r="CP1842" s="54">
        <v>59</v>
      </c>
      <c r="CQ1842" s="55">
        <f t="shared" si="28"/>
        <v>0.98305084745762716</v>
      </c>
      <c r="CR1842" s="52" t="s">
        <v>28953</v>
      </c>
    </row>
    <row r="1843" spans="81:96">
      <c r="CC1843" s="52">
        <v>1842</v>
      </c>
      <c r="CD1843" s="53" t="s">
        <v>31582</v>
      </c>
      <c r="CE1843" s="53" t="s">
        <v>31583</v>
      </c>
      <c r="CF1843" s="54">
        <v>1319</v>
      </c>
      <c r="CG1843" s="54">
        <v>0.45200000000000001</v>
      </c>
      <c r="CH1843" s="54">
        <v>0.45700000000000002</v>
      </c>
      <c r="CI1843" s="54">
        <v>5.2999999999999999E-2</v>
      </c>
      <c r="CJ1843" s="54">
        <v>169</v>
      </c>
      <c r="CK1843" s="54" t="s">
        <v>28918</v>
      </c>
      <c r="CL1843" s="54">
        <v>1.08E-3</v>
      </c>
      <c r="CM1843" s="54">
        <v>9.0999999999999998E-2</v>
      </c>
      <c r="CN1843" s="53" t="s">
        <v>31507</v>
      </c>
      <c r="CO1843" s="54">
        <v>59</v>
      </c>
      <c r="CP1843" s="54">
        <v>59</v>
      </c>
      <c r="CQ1843" s="55">
        <f t="shared" si="28"/>
        <v>1</v>
      </c>
      <c r="CR1843" s="52" t="s">
        <v>28953</v>
      </c>
    </row>
    <row r="1844" spans="81:96">
      <c r="CC1844" s="52">
        <v>1843</v>
      </c>
      <c r="CD1844" s="53" t="s">
        <v>31584</v>
      </c>
      <c r="CE1844" s="53" t="s">
        <v>31585</v>
      </c>
      <c r="CF1844" s="54">
        <v>137600</v>
      </c>
      <c r="CG1844" s="54">
        <v>46.567999999999998</v>
      </c>
      <c r="CH1844" s="54">
        <v>50.679000000000002</v>
      </c>
      <c r="CI1844" s="54">
        <v>7.3810000000000002</v>
      </c>
      <c r="CJ1844" s="54">
        <v>281</v>
      </c>
      <c r="CK1844" s="54">
        <v>8</v>
      </c>
      <c r="CL1844" s="54">
        <v>0.22400999999999999</v>
      </c>
      <c r="CM1844" s="54">
        <v>14.711</v>
      </c>
      <c r="CN1844" s="53" t="s">
        <v>31586</v>
      </c>
      <c r="CO1844" s="54">
        <v>1</v>
      </c>
      <c r="CP1844" s="54">
        <v>157</v>
      </c>
      <c r="CQ1844" s="55">
        <f t="shared" si="28"/>
        <v>6.369426751592357E-3</v>
      </c>
      <c r="CR1844" s="52" t="s">
        <v>28907</v>
      </c>
    </row>
    <row r="1845" spans="81:96">
      <c r="CC1845" s="52">
        <v>1844</v>
      </c>
      <c r="CD1845" s="53" t="s">
        <v>31587</v>
      </c>
      <c r="CE1845" s="53" t="s">
        <v>31588</v>
      </c>
      <c r="CF1845" s="54">
        <v>81907</v>
      </c>
      <c r="CG1845" s="54">
        <v>33.383000000000003</v>
      </c>
      <c r="CH1845" s="54">
        <v>36.000999999999998</v>
      </c>
      <c r="CI1845" s="54">
        <v>7.5970000000000004</v>
      </c>
      <c r="CJ1845" s="54">
        <v>380</v>
      </c>
      <c r="CK1845" s="54">
        <v>3.9</v>
      </c>
      <c r="CL1845" s="54">
        <v>0.25235000000000002</v>
      </c>
      <c r="CM1845" s="54">
        <v>9.5969999999999995</v>
      </c>
      <c r="CN1845" s="53" t="s">
        <v>31586</v>
      </c>
      <c r="CO1845" s="54">
        <v>2</v>
      </c>
      <c r="CP1845" s="54">
        <v>157</v>
      </c>
      <c r="CQ1845" s="55">
        <f t="shared" si="28"/>
        <v>1.2738853503184714E-2</v>
      </c>
      <c r="CR1845" s="52" t="s">
        <v>28907</v>
      </c>
    </row>
    <row r="1846" spans="81:96">
      <c r="CC1846" s="52">
        <v>1845</v>
      </c>
      <c r="CD1846" s="53" t="s">
        <v>31589</v>
      </c>
      <c r="CE1846" s="53" t="s">
        <v>31590</v>
      </c>
      <c r="CF1846" s="54">
        <v>16973</v>
      </c>
      <c r="CG1846" s="54">
        <v>25.324999999999999</v>
      </c>
      <c r="CH1846" s="54">
        <v>26.763000000000002</v>
      </c>
      <c r="CI1846" s="54">
        <v>6.7069999999999999</v>
      </c>
      <c r="CJ1846" s="54">
        <v>133</v>
      </c>
      <c r="CK1846" s="54">
        <v>3.3</v>
      </c>
      <c r="CL1846" s="54">
        <v>9.468E-2</v>
      </c>
      <c r="CM1846" s="54">
        <v>9.9380000000000006</v>
      </c>
      <c r="CN1846" s="53" t="s">
        <v>31586</v>
      </c>
      <c r="CO1846" s="54">
        <v>3</v>
      </c>
      <c r="CP1846" s="54">
        <v>157</v>
      </c>
      <c r="CQ1846" s="55">
        <f t="shared" si="28"/>
        <v>1.9108280254777069E-2</v>
      </c>
      <c r="CR1846" s="52" t="s">
        <v>28907</v>
      </c>
    </row>
    <row r="1847" spans="81:96">
      <c r="CC1847" s="52">
        <v>1846</v>
      </c>
      <c r="CD1847" s="53" t="s">
        <v>31591</v>
      </c>
      <c r="CE1847" s="53" t="s">
        <v>31592</v>
      </c>
      <c r="CF1847" s="54">
        <v>53349</v>
      </c>
      <c r="CG1847" s="54">
        <v>22.323</v>
      </c>
      <c r="CH1847" s="54">
        <v>24.373000000000001</v>
      </c>
      <c r="CI1847" s="54">
        <v>4.4219999999999997</v>
      </c>
      <c r="CJ1847" s="54">
        <v>353</v>
      </c>
      <c r="CK1847" s="54">
        <v>6.4</v>
      </c>
      <c r="CL1847" s="54">
        <v>0.11434999999999999</v>
      </c>
      <c r="CM1847" s="54">
        <v>7.5730000000000004</v>
      </c>
      <c r="CN1847" s="53" t="s">
        <v>31586</v>
      </c>
      <c r="CO1847" s="54">
        <v>4</v>
      </c>
      <c r="CP1847" s="54">
        <v>157</v>
      </c>
      <c r="CQ1847" s="55">
        <f t="shared" si="28"/>
        <v>2.5477707006369428E-2</v>
      </c>
      <c r="CR1847" s="52" t="s">
        <v>28907</v>
      </c>
    </row>
    <row r="1848" spans="81:96">
      <c r="CC1848" s="52">
        <v>1847</v>
      </c>
      <c r="CD1848" s="53" t="s">
        <v>31593</v>
      </c>
      <c r="CE1848" s="53" t="s">
        <v>31594</v>
      </c>
      <c r="CF1848" s="54">
        <v>36159</v>
      </c>
      <c r="CG1848" s="54">
        <v>20.523</v>
      </c>
      <c r="CH1848" s="54">
        <v>19.198</v>
      </c>
      <c r="CI1848" s="54">
        <v>6.11</v>
      </c>
      <c r="CJ1848" s="54">
        <v>363</v>
      </c>
      <c r="CK1848" s="54">
        <v>2.9</v>
      </c>
      <c r="CL1848" s="54">
        <v>0.12645000000000001</v>
      </c>
      <c r="CM1848" s="54">
        <v>4.6319999999999997</v>
      </c>
      <c r="CN1848" s="53" t="s">
        <v>31586</v>
      </c>
      <c r="CO1848" s="54">
        <v>5</v>
      </c>
      <c r="CP1848" s="54">
        <v>157</v>
      </c>
      <c r="CQ1848" s="55">
        <f t="shared" si="28"/>
        <v>3.1847133757961783E-2</v>
      </c>
      <c r="CR1848" s="52" t="s">
        <v>28907</v>
      </c>
    </row>
    <row r="1849" spans="81:96">
      <c r="CC1849" s="52">
        <v>1848</v>
      </c>
      <c r="CD1849" s="53" t="s">
        <v>31595</v>
      </c>
      <c r="CE1849" s="53" t="s">
        <v>31596</v>
      </c>
      <c r="CF1849" s="54">
        <v>128805</v>
      </c>
      <c r="CG1849" s="54">
        <v>17.492999999999999</v>
      </c>
      <c r="CH1849" s="54">
        <v>18.172000000000001</v>
      </c>
      <c r="CI1849" s="54">
        <v>3.4409999999999998</v>
      </c>
      <c r="CJ1849" s="54">
        <v>966</v>
      </c>
      <c r="CK1849" s="54">
        <v>5</v>
      </c>
      <c r="CL1849" s="54">
        <v>0.29955999999999999</v>
      </c>
      <c r="CM1849" s="54">
        <v>4.75</v>
      </c>
      <c r="CN1849" s="53" t="s">
        <v>31586</v>
      </c>
      <c r="CO1849" s="54">
        <v>6</v>
      </c>
      <c r="CP1849" s="54">
        <v>157</v>
      </c>
      <c r="CQ1849" s="55">
        <f t="shared" si="28"/>
        <v>3.8216560509554139E-2</v>
      </c>
      <c r="CR1849" s="52" t="s">
        <v>28907</v>
      </c>
    </row>
    <row r="1850" spans="81:96">
      <c r="CC1850" s="52">
        <v>1849</v>
      </c>
      <c r="CD1850" s="53" t="s">
        <v>31597</v>
      </c>
      <c r="CE1850" s="53" t="s">
        <v>31598</v>
      </c>
      <c r="CF1850" s="54">
        <v>4770</v>
      </c>
      <c r="CG1850" s="54">
        <v>15</v>
      </c>
      <c r="CH1850" s="54">
        <v>20.088999999999999</v>
      </c>
      <c r="CI1850" s="54">
        <v>1.2</v>
      </c>
      <c r="CJ1850" s="54">
        <v>35</v>
      </c>
      <c r="CK1850" s="54">
        <v>4.0999999999999996</v>
      </c>
      <c r="CL1850" s="54">
        <v>1.6250000000000001E-2</v>
      </c>
      <c r="CM1850" s="54">
        <v>5.359</v>
      </c>
      <c r="CN1850" s="53" t="s">
        <v>31586</v>
      </c>
      <c r="CO1850" s="54">
        <v>7</v>
      </c>
      <c r="CP1850" s="54">
        <v>157</v>
      </c>
      <c r="CQ1850" s="55">
        <f t="shared" si="28"/>
        <v>4.4585987261146494E-2</v>
      </c>
      <c r="CR1850" s="52" t="s">
        <v>28907</v>
      </c>
    </row>
    <row r="1851" spans="81:96">
      <c r="CC1851" s="52">
        <v>1850</v>
      </c>
      <c r="CD1851" s="53" t="s">
        <v>31599</v>
      </c>
      <c r="CE1851" s="53" t="s">
        <v>31600</v>
      </c>
      <c r="CF1851" s="54">
        <v>118534</v>
      </c>
      <c r="CG1851" s="54">
        <v>13.592000000000001</v>
      </c>
      <c r="CH1851" s="54">
        <v>14.887</v>
      </c>
      <c r="CI1851" s="54">
        <v>2.552</v>
      </c>
      <c r="CJ1851" s="54">
        <v>1103</v>
      </c>
      <c r="CK1851" s="54">
        <v>4.9000000000000004</v>
      </c>
      <c r="CL1851" s="54">
        <v>0.36396000000000001</v>
      </c>
      <c r="CM1851" s="54">
        <v>4.8890000000000002</v>
      </c>
      <c r="CN1851" s="53" t="s">
        <v>31586</v>
      </c>
      <c r="CO1851" s="54">
        <v>8</v>
      </c>
      <c r="CP1851" s="54">
        <v>157</v>
      </c>
      <c r="CQ1851" s="55">
        <f t="shared" si="28"/>
        <v>5.0955414012738856E-2</v>
      </c>
      <c r="CR1851" s="52" t="s">
        <v>28907</v>
      </c>
    </row>
    <row r="1852" spans="81:96">
      <c r="CC1852" s="52">
        <v>1851</v>
      </c>
      <c r="CD1852" s="53" t="s">
        <v>31601</v>
      </c>
      <c r="CE1852" s="53" t="s">
        <v>31602</v>
      </c>
      <c r="CF1852" s="54">
        <v>78579</v>
      </c>
      <c r="CG1852" s="54">
        <v>12.881</v>
      </c>
      <c r="CH1852" s="54">
        <v>14.412000000000001</v>
      </c>
      <c r="CI1852" s="54">
        <v>2.2160000000000002</v>
      </c>
      <c r="CJ1852" s="54">
        <v>1328</v>
      </c>
      <c r="CK1852" s="54">
        <v>3.4</v>
      </c>
      <c r="CL1852" s="54">
        <v>0.31020999999999999</v>
      </c>
      <c r="CM1852" s="54">
        <v>3.9790000000000001</v>
      </c>
      <c r="CN1852" s="53" t="s">
        <v>31586</v>
      </c>
      <c r="CO1852" s="54">
        <v>9</v>
      </c>
      <c r="CP1852" s="54">
        <v>157</v>
      </c>
      <c r="CQ1852" s="55">
        <f t="shared" si="28"/>
        <v>5.7324840764331211E-2</v>
      </c>
      <c r="CR1852" s="52" t="s">
        <v>28907</v>
      </c>
    </row>
    <row r="1853" spans="81:96">
      <c r="CC1853" s="52">
        <v>1852</v>
      </c>
      <c r="CD1853" s="53" t="s">
        <v>31603</v>
      </c>
      <c r="CE1853" s="53" t="s">
        <v>31604</v>
      </c>
      <c r="CF1853" s="54">
        <v>489761</v>
      </c>
      <c r="CG1853" s="54">
        <v>12.113</v>
      </c>
      <c r="CH1853" s="54">
        <v>11.726000000000001</v>
      </c>
      <c r="CI1853" s="54">
        <v>2.6070000000000002</v>
      </c>
      <c r="CJ1853" s="54">
        <v>2651</v>
      </c>
      <c r="CK1853" s="54">
        <v>8</v>
      </c>
      <c r="CL1853" s="54">
        <v>0.81323000000000001</v>
      </c>
      <c r="CM1853" s="54">
        <v>3.286</v>
      </c>
      <c r="CN1853" s="53" t="s">
        <v>31586</v>
      </c>
      <c r="CO1853" s="54">
        <v>10</v>
      </c>
      <c r="CP1853" s="54">
        <v>157</v>
      </c>
      <c r="CQ1853" s="55">
        <f t="shared" si="28"/>
        <v>6.3694267515923567E-2</v>
      </c>
      <c r="CR1853" s="52" t="s">
        <v>28907</v>
      </c>
    </row>
    <row r="1854" spans="81:96">
      <c r="CC1854" s="52">
        <v>1853</v>
      </c>
      <c r="CD1854" s="53" t="s">
        <v>31605</v>
      </c>
      <c r="CE1854" s="53" t="s">
        <v>31606</v>
      </c>
      <c r="CF1854" s="54">
        <v>2014</v>
      </c>
      <c r="CG1854" s="54">
        <v>11.885</v>
      </c>
      <c r="CH1854" s="54">
        <v>11.118</v>
      </c>
      <c r="CI1854" s="54">
        <v>6.0540000000000003</v>
      </c>
      <c r="CJ1854" s="54">
        <v>37</v>
      </c>
      <c r="CK1854" s="54">
        <v>2.5</v>
      </c>
      <c r="CL1854" s="54">
        <v>8.5299999999999994E-3</v>
      </c>
      <c r="CM1854" s="54">
        <v>3.3380000000000001</v>
      </c>
      <c r="CN1854" s="53" t="s">
        <v>31586</v>
      </c>
      <c r="CO1854" s="54">
        <v>11</v>
      </c>
      <c r="CP1854" s="54">
        <v>157</v>
      </c>
      <c r="CQ1854" s="55">
        <f t="shared" si="28"/>
        <v>7.0063694267515922E-2</v>
      </c>
      <c r="CR1854" s="52" t="s">
        <v>28907</v>
      </c>
    </row>
    <row r="1855" spans="81:96">
      <c r="CC1855" s="52">
        <v>1854</v>
      </c>
      <c r="CD1855" s="53" t="s">
        <v>31607</v>
      </c>
      <c r="CE1855" s="53" t="s">
        <v>31608</v>
      </c>
      <c r="CF1855" s="54">
        <v>51895</v>
      </c>
      <c r="CG1855" s="54">
        <v>11.805</v>
      </c>
      <c r="CH1855" s="54">
        <v>12.311</v>
      </c>
      <c r="CI1855" s="54">
        <v>2.234</v>
      </c>
      <c r="CJ1855" s="54">
        <v>813</v>
      </c>
      <c r="CK1855" s="54">
        <v>4.5999999999999996</v>
      </c>
      <c r="CL1855" s="54">
        <v>0.13186</v>
      </c>
      <c r="CM1855" s="54">
        <v>3.12</v>
      </c>
      <c r="CN1855" s="53" t="s">
        <v>31586</v>
      </c>
      <c r="CO1855" s="54">
        <v>12</v>
      </c>
      <c r="CP1855" s="54">
        <v>157</v>
      </c>
      <c r="CQ1855" s="55">
        <f t="shared" si="28"/>
        <v>7.6433121019108277E-2</v>
      </c>
      <c r="CR1855" s="52" t="s">
        <v>28907</v>
      </c>
    </row>
    <row r="1856" spans="81:96">
      <c r="CC1856" s="52">
        <v>1855</v>
      </c>
      <c r="CD1856" s="53" t="s">
        <v>31609</v>
      </c>
      <c r="CE1856" s="53" t="s">
        <v>31610</v>
      </c>
      <c r="CF1856" s="54">
        <v>242023</v>
      </c>
      <c r="CG1856" s="54">
        <v>11.260999999999999</v>
      </c>
      <c r="CH1856" s="54">
        <v>12.06</v>
      </c>
      <c r="CI1856" s="54">
        <v>2.61</v>
      </c>
      <c r="CJ1856" s="54">
        <v>2405</v>
      </c>
      <c r="CK1856" s="54">
        <v>5.8</v>
      </c>
      <c r="CL1856" s="54">
        <v>0.53069</v>
      </c>
      <c r="CM1856" s="54">
        <v>3.39</v>
      </c>
      <c r="CN1856" s="53" t="s">
        <v>31586</v>
      </c>
      <c r="CO1856" s="54">
        <v>13</v>
      </c>
      <c r="CP1856" s="54">
        <v>157</v>
      </c>
      <c r="CQ1856" s="55">
        <f t="shared" si="28"/>
        <v>8.2802547770700632E-2</v>
      </c>
      <c r="CR1856" s="52" t="s">
        <v>28907</v>
      </c>
    </row>
    <row r="1857" spans="81:96">
      <c r="CC1857" s="52">
        <v>1856</v>
      </c>
      <c r="CD1857" s="53" t="s">
        <v>31611</v>
      </c>
      <c r="CE1857" s="53" t="s">
        <v>31612</v>
      </c>
      <c r="CF1857" s="54">
        <v>14941</v>
      </c>
      <c r="CG1857" s="54">
        <v>9.2110000000000003</v>
      </c>
      <c r="CH1857" s="54">
        <v>9.2029999999999994</v>
      </c>
      <c r="CI1857" s="54">
        <v>2.7069999999999999</v>
      </c>
      <c r="CJ1857" s="54">
        <v>604</v>
      </c>
      <c r="CK1857" s="54">
        <v>2.2000000000000002</v>
      </c>
      <c r="CL1857" s="54">
        <v>6.8000000000000005E-2</v>
      </c>
      <c r="CM1857" s="54">
        <v>2.972</v>
      </c>
      <c r="CN1857" s="53" t="s">
        <v>31586</v>
      </c>
      <c r="CO1857" s="54">
        <v>14</v>
      </c>
      <c r="CP1857" s="54">
        <v>157</v>
      </c>
      <c r="CQ1857" s="55">
        <f t="shared" si="28"/>
        <v>8.9171974522292988E-2</v>
      </c>
      <c r="CR1857" s="52" t="s">
        <v>28907</v>
      </c>
    </row>
    <row r="1858" spans="81:96">
      <c r="CC1858" s="52">
        <v>1857</v>
      </c>
      <c r="CD1858" s="53" t="s">
        <v>31613</v>
      </c>
      <c r="CE1858" s="53" t="s">
        <v>31614</v>
      </c>
      <c r="CF1858" s="54">
        <v>26638</v>
      </c>
      <c r="CG1858" s="54">
        <v>8.3680000000000003</v>
      </c>
      <c r="CH1858" s="54">
        <v>8.6460000000000008</v>
      </c>
      <c r="CI1858" s="54">
        <v>1.704</v>
      </c>
      <c r="CJ1858" s="54">
        <v>581</v>
      </c>
      <c r="CK1858" s="54">
        <v>4.3</v>
      </c>
      <c r="CL1858" s="54">
        <v>7.671E-2</v>
      </c>
      <c r="CM1858" s="54">
        <v>2.254</v>
      </c>
      <c r="CN1858" s="53" t="s">
        <v>31586</v>
      </c>
      <c r="CO1858" s="54">
        <v>15</v>
      </c>
      <c r="CP1858" s="54">
        <v>157</v>
      </c>
      <c r="CQ1858" s="55">
        <f t="shared" ref="CQ1858:CQ1921" si="29">CO1858/CP1858</f>
        <v>9.5541401273885357E-2</v>
      </c>
      <c r="CR1858" s="52" t="s">
        <v>28907</v>
      </c>
    </row>
    <row r="1859" spans="81:96">
      <c r="CC1859" s="52">
        <v>1858</v>
      </c>
      <c r="CD1859" s="53" t="s">
        <v>31615</v>
      </c>
      <c r="CE1859" s="53" t="s">
        <v>31616</v>
      </c>
      <c r="CF1859" s="54">
        <v>24614</v>
      </c>
      <c r="CG1859" s="54">
        <v>8.02</v>
      </c>
      <c r="CH1859" s="54">
        <v>8.2940000000000005</v>
      </c>
      <c r="CI1859" s="54">
        <v>2.242</v>
      </c>
      <c r="CJ1859" s="54">
        <v>516</v>
      </c>
      <c r="CK1859" s="54">
        <v>4.0999999999999996</v>
      </c>
      <c r="CL1859" s="54">
        <v>4.7359999999999999E-2</v>
      </c>
      <c r="CM1859" s="54">
        <v>1.5640000000000001</v>
      </c>
      <c r="CN1859" s="53" t="s">
        <v>31586</v>
      </c>
      <c r="CO1859" s="54">
        <v>16</v>
      </c>
      <c r="CP1859" s="54">
        <v>157</v>
      </c>
      <c r="CQ1859" s="55">
        <f t="shared" si="29"/>
        <v>0.10191082802547771</v>
      </c>
      <c r="CR1859" s="52" t="s">
        <v>28907</v>
      </c>
    </row>
    <row r="1860" spans="81:96">
      <c r="CC1860" s="52">
        <v>1859</v>
      </c>
      <c r="CD1860" s="53" t="s">
        <v>31617</v>
      </c>
      <c r="CE1860" s="53" t="s">
        <v>31618</v>
      </c>
      <c r="CF1860" s="54">
        <v>35437</v>
      </c>
      <c r="CG1860" s="54">
        <v>7.7050000000000001</v>
      </c>
      <c r="CH1860" s="54">
        <v>8.0969999999999995</v>
      </c>
      <c r="CI1860" s="54">
        <v>1.1379999999999999</v>
      </c>
      <c r="CJ1860" s="54">
        <v>443</v>
      </c>
      <c r="CK1860" s="54">
        <v>7</v>
      </c>
      <c r="CL1860" s="54">
        <v>5.2510000000000001E-2</v>
      </c>
      <c r="CM1860" s="54">
        <v>1.792</v>
      </c>
      <c r="CN1860" s="53" t="s">
        <v>31586</v>
      </c>
      <c r="CO1860" s="54">
        <v>17</v>
      </c>
      <c r="CP1860" s="54">
        <v>157</v>
      </c>
      <c r="CQ1860" s="55">
        <f t="shared" si="29"/>
        <v>0.10828025477707007</v>
      </c>
      <c r="CR1860" s="52" t="s">
        <v>28907</v>
      </c>
    </row>
    <row r="1861" spans="81:96">
      <c r="CC1861" s="52">
        <v>1860</v>
      </c>
      <c r="CD1861" s="53" t="s">
        <v>31619</v>
      </c>
      <c r="CE1861" s="53" t="s">
        <v>31620</v>
      </c>
      <c r="CF1861" s="54">
        <v>10725</v>
      </c>
      <c r="CG1861" s="54">
        <v>7.657</v>
      </c>
      <c r="CH1861" s="54">
        <v>8.6530000000000005</v>
      </c>
      <c r="CI1861" s="54">
        <v>1.395</v>
      </c>
      <c r="CJ1861" s="54">
        <v>410</v>
      </c>
      <c r="CK1861" s="54">
        <v>3.2</v>
      </c>
      <c r="CL1861" s="54">
        <v>3.295E-2</v>
      </c>
      <c r="CM1861" s="54">
        <v>1.984</v>
      </c>
      <c r="CN1861" s="53" t="s">
        <v>31586</v>
      </c>
      <c r="CO1861" s="54">
        <v>18</v>
      </c>
      <c r="CP1861" s="54">
        <v>157</v>
      </c>
      <c r="CQ1861" s="55">
        <f t="shared" si="29"/>
        <v>0.11464968152866242</v>
      </c>
      <c r="CR1861" s="52" t="s">
        <v>28907</v>
      </c>
    </row>
    <row r="1862" spans="81:96">
      <c r="CC1862" s="52">
        <v>1861</v>
      </c>
      <c r="CD1862" s="53" t="s">
        <v>25751</v>
      </c>
      <c r="CE1862" s="53" t="s">
        <v>25755</v>
      </c>
      <c r="CF1862" s="54">
        <v>30888</v>
      </c>
      <c r="CG1862" s="54">
        <v>7.3940000000000001</v>
      </c>
      <c r="CH1862" s="54">
        <v>7.7619999999999996</v>
      </c>
      <c r="CI1862" s="54">
        <v>1.4990000000000001</v>
      </c>
      <c r="CJ1862" s="54">
        <v>1840</v>
      </c>
      <c r="CK1862" s="54">
        <v>2.2000000000000002</v>
      </c>
      <c r="CL1862" s="54">
        <v>0.10001</v>
      </c>
      <c r="CM1862" s="54">
        <v>1.74</v>
      </c>
      <c r="CN1862" s="53" t="s">
        <v>31586</v>
      </c>
      <c r="CO1862" s="54">
        <v>19</v>
      </c>
      <c r="CP1862" s="54">
        <v>157</v>
      </c>
      <c r="CQ1862" s="55">
        <f t="shared" si="29"/>
        <v>0.12101910828025478</v>
      </c>
      <c r="CR1862" s="52" t="s">
        <v>28907</v>
      </c>
    </row>
    <row r="1863" spans="81:96">
      <c r="CC1863" s="52">
        <v>1862</v>
      </c>
      <c r="CD1863" s="53" t="s">
        <v>25086</v>
      </c>
      <c r="CE1863" s="53" t="s">
        <v>25084</v>
      </c>
      <c r="CF1863" s="54">
        <v>160408</v>
      </c>
      <c r="CG1863" s="54">
        <v>6.8339999999999996</v>
      </c>
      <c r="CH1863" s="54">
        <v>6.7789999999999999</v>
      </c>
      <c r="CI1863" s="54">
        <v>1.4930000000000001</v>
      </c>
      <c r="CJ1863" s="54">
        <v>3701</v>
      </c>
      <c r="CK1863" s="54">
        <v>4.4000000000000004</v>
      </c>
      <c r="CL1863" s="54">
        <v>0.35082000000000002</v>
      </c>
      <c r="CM1863" s="54">
        <v>1.58</v>
      </c>
      <c r="CN1863" s="53" t="s">
        <v>31586</v>
      </c>
      <c r="CO1863" s="54">
        <v>20</v>
      </c>
      <c r="CP1863" s="54">
        <v>157</v>
      </c>
      <c r="CQ1863" s="55">
        <f t="shared" si="29"/>
        <v>0.12738853503184713</v>
      </c>
      <c r="CR1863" s="52" t="s">
        <v>28907</v>
      </c>
    </row>
    <row r="1864" spans="81:96">
      <c r="CC1864" s="52">
        <v>1863</v>
      </c>
      <c r="CD1864" s="53" t="s">
        <v>29802</v>
      </c>
      <c r="CE1864" s="53" t="s">
        <v>29803</v>
      </c>
      <c r="CF1864" s="54">
        <v>21499</v>
      </c>
      <c r="CG1864" s="54">
        <v>6.1150000000000002</v>
      </c>
      <c r="CH1864" s="54">
        <v>5.7750000000000004</v>
      </c>
      <c r="CI1864" s="54">
        <v>1.329</v>
      </c>
      <c r="CJ1864" s="54">
        <v>502</v>
      </c>
      <c r="CK1864" s="54">
        <v>4</v>
      </c>
      <c r="CL1864" s="54">
        <v>6.191E-2</v>
      </c>
      <c r="CM1864" s="54">
        <v>1.5209999999999999</v>
      </c>
      <c r="CN1864" s="53" t="s">
        <v>31586</v>
      </c>
      <c r="CO1864" s="54">
        <v>21</v>
      </c>
      <c r="CP1864" s="54">
        <v>157</v>
      </c>
      <c r="CQ1864" s="55">
        <f t="shared" si="29"/>
        <v>0.13375796178343949</v>
      </c>
      <c r="CR1864" s="52" t="s">
        <v>28907</v>
      </c>
    </row>
    <row r="1865" spans="81:96">
      <c r="CC1865" s="52">
        <v>1864</v>
      </c>
      <c r="CD1865" s="53" t="s">
        <v>8520</v>
      </c>
      <c r="CE1865" s="53" t="s">
        <v>8518</v>
      </c>
      <c r="CF1865" s="54">
        <v>77915</v>
      </c>
      <c r="CG1865" s="54">
        <v>5.7309999999999999</v>
      </c>
      <c r="CH1865" s="54">
        <v>5.6349999999999998</v>
      </c>
      <c r="CI1865" s="54">
        <v>1.2549999999999999</v>
      </c>
      <c r="CJ1865" s="54">
        <v>2069</v>
      </c>
      <c r="CK1865" s="54">
        <v>4.4000000000000004</v>
      </c>
      <c r="CL1865" s="54">
        <v>0.19742999999999999</v>
      </c>
      <c r="CM1865" s="54">
        <v>1.4330000000000001</v>
      </c>
      <c r="CN1865" s="53" t="s">
        <v>31586</v>
      </c>
      <c r="CO1865" s="54">
        <v>22</v>
      </c>
      <c r="CP1865" s="54">
        <v>157</v>
      </c>
      <c r="CQ1865" s="55">
        <f t="shared" si="29"/>
        <v>0.14012738853503184</v>
      </c>
      <c r="CR1865" s="52" t="s">
        <v>28907</v>
      </c>
    </row>
    <row r="1866" spans="81:96">
      <c r="CC1866" s="52">
        <v>1865</v>
      </c>
      <c r="CD1866" s="53" t="s">
        <v>31621</v>
      </c>
      <c r="CE1866" s="53" t="s">
        <v>31622</v>
      </c>
      <c r="CF1866" s="54">
        <v>1599</v>
      </c>
      <c r="CG1866" s="54">
        <v>5.492</v>
      </c>
      <c r="CH1866" s="54">
        <v>5.1619999999999999</v>
      </c>
      <c r="CI1866" s="54">
        <v>0.61199999999999999</v>
      </c>
      <c r="CJ1866" s="54">
        <v>67</v>
      </c>
      <c r="CK1866" s="54">
        <v>6.4</v>
      </c>
      <c r="CL1866" s="54">
        <v>3.0000000000000001E-3</v>
      </c>
      <c r="CM1866" s="54">
        <v>1.387</v>
      </c>
      <c r="CN1866" s="53" t="s">
        <v>31586</v>
      </c>
      <c r="CO1866" s="54">
        <v>23</v>
      </c>
      <c r="CP1866" s="54">
        <v>157</v>
      </c>
      <c r="CQ1866" s="55">
        <f t="shared" si="29"/>
        <v>0.1464968152866242</v>
      </c>
      <c r="CR1866" s="52" t="s">
        <v>28907</v>
      </c>
    </row>
    <row r="1867" spans="81:96">
      <c r="CC1867" s="52">
        <v>1866</v>
      </c>
      <c r="CD1867" s="53" t="s">
        <v>31623</v>
      </c>
      <c r="CE1867" s="53" t="s">
        <v>31624</v>
      </c>
      <c r="CF1867" s="54">
        <v>27230</v>
      </c>
      <c r="CG1867" s="54">
        <v>4.891</v>
      </c>
      <c r="CH1867" s="54">
        <v>4.7590000000000003</v>
      </c>
      <c r="CI1867" s="54">
        <v>0.84799999999999998</v>
      </c>
      <c r="CJ1867" s="54">
        <v>771</v>
      </c>
      <c r="CK1867" s="54">
        <v>4.7</v>
      </c>
      <c r="CL1867" s="54">
        <v>5.3199999999999997E-2</v>
      </c>
      <c r="CM1867" s="54">
        <v>0.90600000000000003</v>
      </c>
      <c r="CN1867" s="53" t="s">
        <v>31586</v>
      </c>
      <c r="CO1867" s="54">
        <v>24</v>
      </c>
      <c r="CP1867" s="54">
        <v>157</v>
      </c>
      <c r="CQ1867" s="55">
        <f t="shared" si="29"/>
        <v>0.15286624203821655</v>
      </c>
      <c r="CR1867" s="52" t="s">
        <v>28907</v>
      </c>
    </row>
    <row r="1868" spans="81:96">
      <c r="CC1868" s="52">
        <v>1867</v>
      </c>
      <c r="CD1868" s="53" t="s">
        <v>31625</v>
      </c>
      <c r="CE1868" s="53" t="s">
        <v>31626</v>
      </c>
      <c r="CF1868" s="54">
        <v>1314</v>
      </c>
      <c r="CG1868" s="54">
        <v>4.6420000000000003</v>
      </c>
      <c r="CH1868" s="54">
        <v>4.6420000000000003</v>
      </c>
      <c r="CI1868" s="54">
        <v>1.0109999999999999</v>
      </c>
      <c r="CJ1868" s="54">
        <v>354</v>
      </c>
      <c r="CK1868" s="54">
        <v>1.3</v>
      </c>
      <c r="CL1868" s="54">
        <v>2.9199999999999999E-3</v>
      </c>
      <c r="CM1868" s="54">
        <v>0.9</v>
      </c>
      <c r="CN1868" s="53" t="s">
        <v>31586</v>
      </c>
      <c r="CO1868" s="54">
        <v>25</v>
      </c>
      <c r="CP1868" s="54">
        <v>157</v>
      </c>
      <c r="CQ1868" s="55">
        <f t="shared" si="29"/>
        <v>0.15923566878980891</v>
      </c>
      <c r="CR1868" s="52" t="s">
        <v>28907</v>
      </c>
    </row>
    <row r="1869" spans="81:96">
      <c r="CC1869" s="52">
        <v>1868</v>
      </c>
      <c r="CD1869" s="53" t="s">
        <v>31627</v>
      </c>
      <c r="CE1869" s="53" t="s">
        <v>31628</v>
      </c>
      <c r="CF1869" s="54">
        <v>9401</v>
      </c>
      <c r="CG1869" s="54">
        <v>4.5869999999999997</v>
      </c>
      <c r="CH1869" s="54">
        <v>4.5880000000000001</v>
      </c>
      <c r="CI1869" s="54">
        <v>1.2689999999999999</v>
      </c>
      <c r="CJ1869" s="54">
        <v>428</v>
      </c>
      <c r="CK1869" s="54">
        <v>3.4</v>
      </c>
      <c r="CL1869" s="54">
        <v>2.8199999999999999E-2</v>
      </c>
      <c r="CM1869" s="54">
        <v>1.1060000000000001</v>
      </c>
      <c r="CN1869" s="53" t="s">
        <v>31586</v>
      </c>
      <c r="CO1869" s="54">
        <v>26</v>
      </c>
      <c r="CP1869" s="54">
        <v>157</v>
      </c>
      <c r="CQ1869" s="55">
        <f t="shared" si="29"/>
        <v>0.16560509554140126</v>
      </c>
      <c r="CR1869" s="52" t="s">
        <v>28907</v>
      </c>
    </row>
    <row r="1870" spans="81:96">
      <c r="CC1870" s="52">
        <v>1869</v>
      </c>
      <c r="CD1870" s="53" t="s">
        <v>31629</v>
      </c>
      <c r="CE1870" s="53" t="s">
        <v>31630</v>
      </c>
      <c r="CF1870" s="54">
        <v>852</v>
      </c>
      <c r="CG1870" s="54">
        <v>4.5469999999999997</v>
      </c>
      <c r="CH1870" s="54">
        <v>4.9349999999999996</v>
      </c>
      <c r="CI1870" s="54">
        <v>0.39600000000000002</v>
      </c>
      <c r="CJ1870" s="54">
        <v>48</v>
      </c>
      <c r="CK1870" s="54">
        <v>3.1</v>
      </c>
      <c r="CL1870" s="54">
        <v>3.5999999999999999E-3</v>
      </c>
      <c r="CM1870" s="54">
        <v>1.351</v>
      </c>
      <c r="CN1870" s="53" t="s">
        <v>31586</v>
      </c>
      <c r="CO1870" s="54">
        <v>27</v>
      </c>
      <c r="CP1870" s="54">
        <v>157</v>
      </c>
      <c r="CQ1870" s="55">
        <f t="shared" si="29"/>
        <v>0.17197452229299362</v>
      </c>
      <c r="CR1870" s="52" t="s">
        <v>28907</v>
      </c>
    </row>
    <row r="1871" spans="81:96">
      <c r="CC1871" s="52">
        <v>1870</v>
      </c>
      <c r="CD1871" s="53" t="s">
        <v>29814</v>
      </c>
      <c r="CE1871" s="53" t="s">
        <v>29815</v>
      </c>
      <c r="CF1871" s="54">
        <v>14391</v>
      </c>
      <c r="CG1871" s="54">
        <v>4.5129999999999999</v>
      </c>
      <c r="CH1871" s="54">
        <v>4.6760000000000002</v>
      </c>
      <c r="CI1871" s="54">
        <v>0.86099999999999999</v>
      </c>
      <c r="CJ1871" s="54">
        <v>245</v>
      </c>
      <c r="CK1871" s="54">
        <v>6.5</v>
      </c>
      <c r="CL1871" s="54">
        <v>2.5420000000000002E-2</v>
      </c>
      <c r="CM1871" s="54">
        <v>1.1950000000000001</v>
      </c>
      <c r="CN1871" s="53" t="s">
        <v>31586</v>
      </c>
      <c r="CO1871" s="54">
        <v>28</v>
      </c>
      <c r="CP1871" s="54">
        <v>157</v>
      </c>
      <c r="CQ1871" s="55">
        <f t="shared" si="29"/>
        <v>0.17834394904458598</v>
      </c>
      <c r="CR1871" s="52" t="s">
        <v>28907</v>
      </c>
    </row>
    <row r="1872" spans="81:96">
      <c r="CC1872" s="52">
        <v>1871</v>
      </c>
      <c r="CD1872" s="53" t="s">
        <v>31631</v>
      </c>
      <c r="CE1872" s="53" t="s">
        <v>31632</v>
      </c>
      <c r="CF1872" s="54">
        <v>5774</v>
      </c>
      <c r="CG1872" s="54">
        <v>4.4640000000000004</v>
      </c>
      <c r="CH1872" s="54">
        <v>5.3250000000000002</v>
      </c>
      <c r="CI1872" s="54">
        <v>5.3849999999999998</v>
      </c>
      <c r="CJ1872" s="54">
        <v>13</v>
      </c>
      <c r="CK1872" s="54">
        <v>8</v>
      </c>
      <c r="CL1872" s="54">
        <v>1.23E-2</v>
      </c>
      <c r="CM1872" s="54">
        <v>1.835</v>
      </c>
      <c r="CN1872" s="53" t="s">
        <v>31586</v>
      </c>
      <c r="CO1872" s="54">
        <v>29</v>
      </c>
      <c r="CP1872" s="54">
        <v>157</v>
      </c>
      <c r="CQ1872" s="55">
        <f t="shared" si="29"/>
        <v>0.18471337579617833</v>
      </c>
      <c r="CR1872" s="52" t="s">
        <v>28907</v>
      </c>
    </row>
    <row r="1873" spans="81:96">
      <c r="CC1873" s="52">
        <v>1872</v>
      </c>
      <c r="CD1873" s="53" t="s">
        <v>31633</v>
      </c>
      <c r="CE1873" s="53" t="s">
        <v>31634</v>
      </c>
      <c r="CF1873" s="54">
        <v>118847</v>
      </c>
      <c r="CG1873" s="54">
        <v>4.4569999999999999</v>
      </c>
      <c r="CH1873" s="54">
        <v>4.5430000000000001</v>
      </c>
      <c r="CI1873" s="54">
        <v>0.68200000000000005</v>
      </c>
      <c r="CJ1873" s="54">
        <v>1850</v>
      </c>
      <c r="CK1873" s="54">
        <v>7.2</v>
      </c>
      <c r="CL1873" s="54">
        <v>0.18462000000000001</v>
      </c>
      <c r="CM1873" s="54">
        <v>1.0960000000000001</v>
      </c>
      <c r="CN1873" s="53" t="s">
        <v>31586</v>
      </c>
      <c r="CO1873" s="54">
        <v>30</v>
      </c>
      <c r="CP1873" s="54">
        <v>157</v>
      </c>
      <c r="CQ1873" s="55">
        <f t="shared" si="29"/>
        <v>0.19108280254777071</v>
      </c>
      <c r="CR1873" s="52" t="s">
        <v>28907</v>
      </c>
    </row>
    <row r="1874" spans="81:96">
      <c r="CC1874" s="52">
        <v>1873</v>
      </c>
      <c r="CD1874" s="53" t="s">
        <v>117</v>
      </c>
      <c r="CE1874" s="53" t="s">
        <v>115</v>
      </c>
      <c r="CF1874" s="54">
        <v>7550</v>
      </c>
      <c r="CG1874" s="54">
        <v>4.3209999999999997</v>
      </c>
      <c r="CH1874" s="54">
        <v>4.391</v>
      </c>
      <c r="CI1874" s="54">
        <v>1.4379999999999999</v>
      </c>
      <c r="CJ1874" s="54">
        <v>281</v>
      </c>
      <c r="CK1874" s="54">
        <v>5</v>
      </c>
      <c r="CL1874" s="54">
        <v>1.119E-2</v>
      </c>
      <c r="CM1874" s="54">
        <v>0.79400000000000004</v>
      </c>
      <c r="CN1874" s="53" t="s">
        <v>31586</v>
      </c>
      <c r="CO1874" s="54">
        <v>31</v>
      </c>
      <c r="CP1874" s="54">
        <v>157</v>
      </c>
      <c r="CQ1874" s="55">
        <f t="shared" si="29"/>
        <v>0.19745222929936307</v>
      </c>
      <c r="CR1874" s="52" t="s">
        <v>28907</v>
      </c>
    </row>
    <row r="1875" spans="81:96">
      <c r="CC1875" s="52">
        <v>1874</v>
      </c>
      <c r="CD1875" s="53" t="s">
        <v>26248</v>
      </c>
      <c r="CE1875" s="53" t="s">
        <v>26255</v>
      </c>
      <c r="CF1875" s="54">
        <v>22861</v>
      </c>
      <c r="CG1875" s="54">
        <v>4.0339999999999998</v>
      </c>
      <c r="CH1875" s="54">
        <v>4.0220000000000002</v>
      </c>
      <c r="CI1875" s="54">
        <v>0.98799999999999999</v>
      </c>
      <c r="CJ1875" s="54">
        <v>1284</v>
      </c>
      <c r="CK1875" s="54">
        <v>3</v>
      </c>
      <c r="CL1875" s="54">
        <v>5.1869999999999999E-2</v>
      </c>
      <c r="CM1875" s="54">
        <v>0.71699999999999997</v>
      </c>
      <c r="CN1875" s="53" t="s">
        <v>31586</v>
      </c>
      <c r="CO1875" s="54">
        <v>32</v>
      </c>
      <c r="CP1875" s="54">
        <v>157</v>
      </c>
      <c r="CQ1875" s="55">
        <f t="shared" si="29"/>
        <v>0.20382165605095542</v>
      </c>
      <c r="CR1875" s="52" t="s">
        <v>28907</v>
      </c>
    </row>
    <row r="1876" spans="81:96">
      <c r="CC1876" s="52">
        <v>1875</v>
      </c>
      <c r="CD1876" s="53" t="s">
        <v>2872</v>
      </c>
      <c r="CE1876" s="53" t="s">
        <v>2871</v>
      </c>
      <c r="CF1876" s="54">
        <v>25597</v>
      </c>
      <c r="CG1876" s="54">
        <v>3.84</v>
      </c>
      <c r="CH1876" s="54">
        <v>3.907</v>
      </c>
      <c r="CI1876" s="54">
        <v>0.59699999999999998</v>
      </c>
      <c r="CJ1876" s="54">
        <v>8426</v>
      </c>
      <c r="CK1876" s="54">
        <v>1.7</v>
      </c>
      <c r="CL1876" s="54">
        <v>6.2300000000000001E-2</v>
      </c>
      <c r="CM1876" s="54">
        <v>0.747</v>
      </c>
      <c r="CN1876" s="53" t="s">
        <v>31586</v>
      </c>
      <c r="CO1876" s="54">
        <v>33</v>
      </c>
      <c r="CP1876" s="54">
        <v>157</v>
      </c>
      <c r="CQ1876" s="55">
        <f t="shared" si="29"/>
        <v>0.21019108280254778</v>
      </c>
      <c r="CR1876" s="52" t="s">
        <v>28907</v>
      </c>
    </row>
    <row r="1877" spans="81:96">
      <c r="CC1877" s="52">
        <v>1876</v>
      </c>
      <c r="CD1877" s="53" t="s">
        <v>31516</v>
      </c>
      <c r="CE1877" s="53" t="s">
        <v>31517</v>
      </c>
      <c r="CF1877" s="54">
        <v>11653</v>
      </c>
      <c r="CG1877" s="54">
        <v>3.738</v>
      </c>
      <c r="CH1877" s="54">
        <v>3.9159999999999999</v>
      </c>
      <c r="CI1877" s="54">
        <v>0.72399999999999998</v>
      </c>
      <c r="CJ1877" s="54">
        <v>308</v>
      </c>
      <c r="CK1877" s="54">
        <v>6.4</v>
      </c>
      <c r="CL1877" s="54">
        <v>1.9550000000000001E-2</v>
      </c>
      <c r="CM1877" s="54">
        <v>0.90900000000000003</v>
      </c>
      <c r="CN1877" s="53" t="s">
        <v>31586</v>
      </c>
      <c r="CO1877" s="54">
        <v>34</v>
      </c>
      <c r="CP1877" s="54">
        <v>157</v>
      </c>
      <c r="CQ1877" s="55">
        <f t="shared" si="29"/>
        <v>0.21656050955414013</v>
      </c>
      <c r="CR1877" s="52" t="s">
        <v>28907</v>
      </c>
    </row>
    <row r="1878" spans="81:96">
      <c r="CC1878" s="52">
        <v>1877</v>
      </c>
      <c r="CD1878" s="53" t="s">
        <v>31635</v>
      </c>
      <c r="CE1878" s="53" t="s">
        <v>31636</v>
      </c>
      <c r="CF1878" s="54">
        <v>945</v>
      </c>
      <c r="CG1878" s="54">
        <v>3.7250000000000001</v>
      </c>
      <c r="CH1878" s="54">
        <v>3.39</v>
      </c>
      <c r="CI1878" s="54">
        <v>0.41799999999999998</v>
      </c>
      <c r="CJ1878" s="54">
        <v>146</v>
      </c>
      <c r="CK1878" s="54">
        <v>2.9</v>
      </c>
      <c r="CL1878" s="54">
        <v>2.33E-3</v>
      </c>
      <c r="CM1878" s="54">
        <v>0.59599999999999997</v>
      </c>
      <c r="CN1878" s="53" t="s">
        <v>31586</v>
      </c>
      <c r="CO1878" s="54">
        <v>35</v>
      </c>
      <c r="CP1878" s="54">
        <v>157</v>
      </c>
      <c r="CQ1878" s="55">
        <f t="shared" si="29"/>
        <v>0.22292993630573249</v>
      </c>
      <c r="CR1878" s="52" t="s">
        <v>28907</v>
      </c>
    </row>
    <row r="1879" spans="81:96">
      <c r="CC1879" s="52">
        <v>1878</v>
      </c>
      <c r="CD1879" s="53" t="s">
        <v>31637</v>
      </c>
      <c r="CE1879" s="53" t="s">
        <v>31638</v>
      </c>
      <c r="CF1879" s="54">
        <v>28695</v>
      </c>
      <c r="CG1879" s="54">
        <v>3.589</v>
      </c>
      <c r="CH1879" s="54">
        <v>4.8789999999999996</v>
      </c>
      <c r="CI1879" s="54">
        <v>0.90900000000000003</v>
      </c>
      <c r="CJ1879" s="54">
        <v>230</v>
      </c>
      <c r="CK1879" s="54" t="s">
        <v>28918</v>
      </c>
      <c r="CL1879" s="54">
        <v>3.3610000000000001E-2</v>
      </c>
      <c r="CM1879" s="54">
        <v>1.4870000000000001</v>
      </c>
      <c r="CN1879" s="53" t="s">
        <v>31586</v>
      </c>
      <c r="CO1879" s="54">
        <v>36</v>
      </c>
      <c r="CP1879" s="54">
        <v>157</v>
      </c>
      <c r="CQ1879" s="55">
        <f t="shared" si="29"/>
        <v>0.22929936305732485</v>
      </c>
      <c r="CR1879" s="52" t="s">
        <v>28907</v>
      </c>
    </row>
    <row r="1880" spans="81:96">
      <c r="CC1880" s="52">
        <v>1879</v>
      </c>
      <c r="CD1880" s="53" t="s">
        <v>31518</v>
      </c>
      <c r="CE1880" s="53" t="s">
        <v>31519</v>
      </c>
      <c r="CF1880" s="54">
        <v>10791</v>
      </c>
      <c r="CG1880" s="54">
        <v>3.5289999999999999</v>
      </c>
      <c r="CH1880" s="54">
        <v>3.62</v>
      </c>
      <c r="CI1880" s="54">
        <v>0.65700000000000003</v>
      </c>
      <c r="CJ1880" s="54">
        <v>210</v>
      </c>
      <c r="CK1880" s="54">
        <v>7.4</v>
      </c>
      <c r="CL1880" s="54">
        <v>1.686E-2</v>
      </c>
      <c r="CM1880" s="54">
        <v>0.97099999999999997</v>
      </c>
      <c r="CN1880" s="53" t="s">
        <v>31586</v>
      </c>
      <c r="CO1880" s="54">
        <v>37</v>
      </c>
      <c r="CP1880" s="54">
        <v>157</v>
      </c>
      <c r="CQ1880" s="55">
        <f t="shared" si="29"/>
        <v>0.2356687898089172</v>
      </c>
      <c r="CR1880" s="52" t="s">
        <v>28907</v>
      </c>
    </row>
    <row r="1881" spans="81:96">
      <c r="CC1881" s="52">
        <v>1880</v>
      </c>
      <c r="CD1881" s="53" t="s">
        <v>31639</v>
      </c>
      <c r="CE1881" s="53" t="s">
        <v>31640</v>
      </c>
      <c r="CF1881" s="54">
        <v>4917</v>
      </c>
      <c r="CG1881" s="54">
        <v>3.512</v>
      </c>
      <c r="CH1881" s="54">
        <v>3.0209999999999999</v>
      </c>
      <c r="CI1881" s="54">
        <v>0.70799999999999996</v>
      </c>
      <c r="CJ1881" s="54">
        <v>610</v>
      </c>
      <c r="CK1881" s="54">
        <v>2.8</v>
      </c>
      <c r="CL1881" s="54">
        <v>8.94E-3</v>
      </c>
      <c r="CM1881" s="54">
        <v>0.49199999999999999</v>
      </c>
      <c r="CN1881" s="53" t="s">
        <v>31586</v>
      </c>
      <c r="CO1881" s="54">
        <v>38</v>
      </c>
      <c r="CP1881" s="54">
        <v>157</v>
      </c>
      <c r="CQ1881" s="55">
        <f t="shared" si="29"/>
        <v>0.24203821656050956</v>
      </c>
      <c r="CR1881" s="52" t="s">
        <v>28907</v>
      </c>
    </row>
    <row r="1882" spans="81:96">
      <c r="CC1882" s="52">
        <v>1881</v>
      </c>
      <c r="CD1882" s="53" t="s">
        <v>31641</v>
      </c>
      <c r="CE1882" s="53" t="s">
        <v>31642</v>
      </c>
      <c r="CF1882" s="54">
        <v>19453</v>
      </c>
      <c r="CG1882" s="54">
        <v>3.42</v>
      </c>
      <c r="CH1882" s="54">
        <v>4.29</v>
      </c>
      <c r="CI1882" s="54">
        <v>0.55100000000000005</v>
      </c>
      <c r="CJ1882" s="54">
        <v>283</v>
      </c>
      <c r="CK1882" s="54">
        <v>9.5</v>
      </c>
      <c r="CL1882" s="54">
        <v>2.1129999999999999E-2</v>
      </c>
      <c r="CM1882" s="54">
        <v>1.0369999999999999</v>
      </c>
      <c r="CN1882" s="53" t="s">
        <v>31586</v>
      </c>
      <c r="CO1882" s="54">
        <v>39</v>
      </c>
      <c r="CP1882" s="54">
        <v>157</v>
      </c>
      <c r="CQ1882" s="55">
        <f t="shared" si="29"/>
        <v>0.24840764331210191</v>
      </c>
      <c r="CR1882" s="52" t="s">
        <v>28907</v>
      </c>
    </row>
    <row r="1883" spans="81:96">
      <c r="CC1883" s="52">
        <v>1882</v>
      </c>
      <c r="CD1883" s="53" t="s">
        <v>31643</v>
      </c>
      <c r="CE1883" s="53" t="s">
        <v>31644</v>
      </c>
      <c r="CF1883" s="54">
        <v>194</v>
      </c>
      <c r="CG1883" s="54">
        <v>3.25</v>
      </c>
      <c r="CH1883" s="54">
        <v>3.25</v>
      </c>
      <c r="CI1883" s="54">
        <v>0.379</v>
      </c>
      <c r="CJ1883" s="54">
        <v>29</v>
      </c>
      <c r="CK1883" s="54">
        <v>2.1</v>
      </c>
      <c r="CL1883" s="54">
        <v>8.3000000000000001E-4</v>
      </c>
      <c r="CM1883" s="54">
        <v>0.93300000000000005</v>
      </c>
      <c r="CN1883" s="53" t="s">
        <v>31586</v>
      </c>
      <c r="CO1883" s="54">
        <v>40</v>
      </c>
      <c r="CP1883" s="54">
        <v>157</v>
      </c>
      <c r="CQ1883" s="55">
        <f t="shared" si="29"/>
        <v>0.25477707006369427</v>
      </c>
      <c r="CR1883" s="52" t="s">
        <v>28921</v>
      </c>
    </row>
    <row r="1884" spans="81:96">
      <c r="CC1884" s="52">
        <v>1883</v>
      </c>
      <c r="CD1884" s="53" t="s">
        <v>31645</v>
      </c>
      <c r="CE1884" s="53" t="s">
        <v>31646</v>
      </c>
      <c r="CF1884" s="54">
        <v>120</v>
      </c>
      <c r="CG1884" s="54">
        <v>3.0910000000000002</v>
      </c>
      <c r="CH1884" s="54">
        <v>3.0910000000000002</v>
      </c>
      <c r="CI1884" s="54">
        <v>0.46200000000000002</v>
      </c>
      <c r="CJ1884" s="54">
        <v>39</v>
      </c>
      <c r="CK1884" s="54">
        <v>1.4</v>
      </c>
      <c r="CL1884" s="54">
        <v>2.7999999999999998E-4</v>
      </c>
      <c r="CM1884" s="54">
        <v>0.53500000000000003</v>
      </c>
      <c r="CN1884" s="53" t="s">
        <v>31586</v>
      </c>
      <c r="CO1884" s="54">
        <v>41</v>
      </c>
      <c r="CP1884" s="54">
        <v>157</v>
      </c>
      <c r="CQ1884" s="55">
        <f t="shared" si="29"/>
        <v>0.26114649681528662</v>
      </c>
      <c r="CR1884" s="52" t="s">
        <v>28921</v>
      </c>
    </row>
    <row r="1885" spans="81:96">
      <c r="CC1885" s="52">
        <v>1884</v>
      </c>
      <c r="CD1885" s="53" t="s">
        <v>25010</v>
      </c>
      <c r="CE1885" s="53" t="s">
        <v>25008</v>
      </c>
      <c r="CF1885" s="54">
        <v>12070</v>
      </c>
      <c r="CG1885" s="54">
        <v>3.0859999999999999</v>
      </c>
      <c r="CH1885" s="54">
        <v>2.9860000000000002</v>
      </c>
      <c r="CI1885" s="54">
        <v>0.76900000000000002</v>
      </c>
      <c r="CJ1885" s="54">
        <v>763</v>
      </c>
      <c r="CK1885" s="54">
        <v>5.7</v>
      </c>
      <c r="CL1885" s="54">
        <v>1.8870000000000001E-2</v>
      </c>
      <c r="CM1885" s="54">
        <v>0.623</v>
      </c>
      <c r="CN1885" s="53" t="s">
        <v>31586</v>
      </c>
      <c r="CO1885" s="54">
        <v>42</v>
      </c>
      <c r="CP1885" s="54">
        <v>157</v>
      </c>
      <c r="CQ1885" s="55">
        <f t="shared" si="29"/>
        <v>0.26751592356687898</v>
      </c>
      <c r="CR1885" s="52" t="s">
        <v>28921</v>
      </c>
    </row>
    <row r="1886" spans="81:96">
      <c r="CC1886" s="52">
        <v>1885</v>
      </c>
      <c r="CD1886" s="53" t="s">
        <v>31330</v>
      </c>
      <c r="CE1886" s="53" t="s">
        <v>31331</v>
      </c>
      <c r="CF1886" s="54">
        <v>921</v>
      </c>
      <c r="CG1886" s="54">
        <v>3.032</v>
      </c>
      <c r="CH1886" s="54">
        <v>3.1059999999999999</v>
      </c>
      <c r="CI1886" s="54">
        <v>0.69799999999999995</v>
      </c>
      <c r="CJ1886" s="54">
        <v>96</v>
      </c>
      <c r="CK1886" s="54">
        <v>2.5</v>
      </c>
      <c r="CL1886" s="54">
        <v>2.9199999999999999E-3</v>
      </c>
      <c r="CM1886" s="54">
        <v>0.67200000000000004</v>
      </c>
      <c r="CN1886" s="53" t="s">
        <v>31586</v>
      </c>
      <c r="CO1886" s="54">
        <v>43</v>
      </c>
      <c r="CP1886" s="54">
        <v>157</v>
      </c>
      <c r="CQ1886" s="55">
        <f t="shared" si="29"/>
        <v>0.27388535031847133</v>
      </c>
      <c r="CR1886" s="52" t="s">
        <v>28921</v>
      </c>
    </row>
    <row r="1887" spans="81:96">
      <c r="CC1887" s="52">
        <v>1886</v>
      </c>
      <c r="CD1887" s="53" t="s">
        <v>31647</v>
      </c>
      <c r="CE1887" s="53" t="s">
        <v>31648</v>
      </c>
      <c r="CF1887" s="54">
        <v>1093</v>
      </c>
      <c r="CG1887" s="54">
        <v>3.0259999999999998</v>
      </c>
      <c r="CH1887" s="54">
        <v>3.0259999999999998</v>
      </c>
      <c r="CI1887" s="54">
        <v>0.76200000000000001</v>
      </c>
      <c r="CJ1887" s="54">
        <v>202</v>
      </c>
      <c r="CK1887" s="54">
        <v>1.9</v>
      </c>
      <c r="CL1887" s="54">
        <v>3.0100000000000001E-3</v>
      </c>
      <c r="CM1887" s="54">
        <v>0.61499999999999999</v>
      </c>
      <c r="CN1887" s="53" t="s">
        <v>31586</v>
      </c>
      <c r="CO1887" s="54">
        <v>44</v>
      </c>
      <c r="CP1887" s="54">
        <v>157</v>
      </c>
      <c r="CQ1887" s="55">
        <f t="shared" si="29"/>
        <v>0.28025477707006369</v>
      </c>
      <c r="CR1887" s="52" t="s">
        <v>28921</v>
      </c>
    </row>
    <row r="1888" spans="81:96">
      <c r="CC1888" s="52">
        <v>1887</v>
      </c>
      <c r="CD1888" s="53" t="s">
        <v>31649</v>
      </c>
      <c r="CE1888" s="53" t="s">
        <v>31650</v>
      </c>
      <c r="CF1888" s="54">
        <v>6417</v>
      </c>
      <c r="CG1888" s="54">
        <v>2.9119999999999999</v>
      </c>
      <c r="CH1888" s="54">
        <v>2.8250000000000002</v>
      </c>
      <c r="CI1888" s="54">
        <v>0.372</v>
      </c>
      <c r="CJ1888" s="54">
        <v>164</v>
      </c>
      <c r="CK1888" s="54">
        <v>6.9</v>
      </c>
      <c r="CL1888" s="54">
        <v>1.026E-2</v>
      </c>
      <c r="CM1888" s="54">
        <v>0.67500000000000004</v>
      </c>
      <c r="CN1888" s="53" t="s">
        <v>31586</v>
      </c>
      <c r="CO1888" s="54">
        <v>45</v>
      </c>
      <c r="CP1888" s="54">
        <v>157</v>
      </c>
      <c r="CQ1888" s="55">
        <f t="shared" si="29"/>
        <v>0.28662420382165604</v>
      </c>
      <c r="CR1888" s="52" t="s">
        <v>28921</v>
      </c>
    </row>
    <row r="1889" spans="81:96">
      <c r="CC1889" s="52">
        <v>1888</v>
      </c>
      <c r="CD1889" s="53" t="s">
        <v>5354</v>
      </c>
      <c r="CE1889" s="53" t="s">
        <v>5353</v>
      </c>
      <c r="CF1889" s="54">
        <v>12460</v>
      </c>
      <c r="CG1889" s="54">
        <v>2.8620000000000001</v>
      </c>
      <c r="CH1889" s="54">
        <v>2.9830000000000001</v>
      </c>
      <c r="CI1889" s="54">
        <v>0.39800000000000002</v>
      </c>
      <c r="CJ1889" s="54">
        <v>1393</v>
      </c>
      <c r="CK1889" s="54">
        <v>2.6</v>
      </c>
      <c r="CL1889" s="54">
        <v>4.1520000000000001E-2</v>
      </c>
      <c r="CM1889" s="54">
        <v>0.71299999999999997</v>
      </c>
      <c r="CN1889" s="53" t="s">
        <v>31586</v>
      </c>
      <c r="CO1889" s="54">
        <v>46</v>
      </c>
      <c r="CP1889" s="54">
        <v>157</v>
      </c>
      <c r="CQ1889" s="55">
        <f t="shared" si="29"/>
        <v>0.2929936305732484</v>
      </c>
      <c r="CR1889" s="52" t="s">
        <v>28921</v>
      </c>
    </row>
    <row r="1890" spans="81:96">
      <c r="CC1890" s="52">
        <v>1889</v>
      </c>
      <c r="CD1890" s="53" t="s">
        <v>31651</v>
      </c>
      <c r="CE1890" s="53" t="s">
        <v>31652</v>
      </c>
      <c r="CF1890" s="54">
        <v>5881</v>
      </c>
      <c r="CG1890" s="54">
        <v>2.8109999999999999</v>
      </c>
      <c r="CH1890" s="54">
        <v>4.25</v>
      </c>
      <c r="CI1890" s="54">
        <v>1</v>
      </c>
      <c r="CJ1890" s="54">
        <v>17</v>
      </c>
      <c r="CK1890" s="54" t="s">
        <v>28918</v>
      </c>
      <c r="CL1890" s="54">
        <v>1.72E-3</v>
      </c>
      <c r="CM1890" s="54">
        <v>1.3560000000000001</v>
      </c>
      <c r="CN1890" s="53" t="s">
        <v>31586</v>
      </c>
      <c r="CO1890" s="54">
        <v>47</v>
      </c>
      <c r="CP1890" s="54">
        <v>157</v>
      </c>
      <c r="CQ1890" s="55">
        <f t="shared" si="29"/>
        <v>0.29936305732484075</v>
      </c>
      <c r="CR1890" s="52" t="s">
        <v>28921</v>
      </c>
    </row>
    <row r="1891" spans="81:96">
      <c r="CC1891" s="52">
        <v>1890</v>
      </c>
      <c r="CD1891" s="53" t="s">
        <v>31653</v>
      </c>
      <c r="CE1891" s="53" t="s">
        <v>31654</v>
      </c>
      <c r="CF1891" s="54">
        <v>8354</v>
      </c>
      <c r="CG1891" s="54">
        <v>2.7349999999999999</v>
      </c>
      <c r="CH1891" s="54">
        <v>3.6360000000000001</v>
      </c>
      <c r="CI1891" s="54">
        <v>0.58799999999999997</v>
      </c>
      <c r="CJ1891" s="54">
        <v>85</v>
      </c>
      <c r="CK1891" s="54" t="s">
        <v>28918</v>
      </c>
      <c r="CL1891" s="54">
        <v>8.3199999999999993E-3</v>
      </c>
      <c r="CM1891" s="54">
        <v>1.296</v>
      </c>
      <c r="CN1891" s="53" t="s">
        <v>31586</v>
      </c>
      <c r="CO1891" s="54">
        <v>48</v>
      </c>
      <c r="CP1891" s="54">
        <v>157</v>
      </c>
      <c r="CQ1891" s="55">
        <f t="shared" si="29"/>
        <v>0.30573248407643311</v>
      </c>
      <c r="CR1891" s="52" t="s">
        <v>28921</v>
      </c>
    </row>
    <row r="1892" spans="81:96">
      <c r="CC1892" s="52">
        <v>1891</v>
      </c>
      <c r="CD1892" s="53" t="s">
        <v>31542</v>
      </c>
      <c r="CE1892" s="53" t="s">
        <v>31543</v>
      </c>
      <c r="CF1892" s="54">
        <v>19166</v>
      </c>
      <c r="CG1892" s="54">
        <v>2.59</v>
      </c>
      <c r="CH1892" s="54">
        <v>3.0649999999999999</v>
      </c>
      <c r="CI1892" s="54">
        <v>0.377</v>
      </c>
      <c r="CJ1892" s="54">
        <v>406</v>
      </c>
      <c r="CK1892" s="54">
        <v>9.3000000000000007</v>
      </c>
      <c r="CL1892" s="54">
        <v>2.291E-2</v>
      </c>
      <c r="CM1892" s="54">
        <v>0.70599999999999996</v>
      </c>
      <c r="CN1892" s="53" t="s">
        <v>31586</v>
      </c>
      <c r="CO1892" s="54">
        <v>49</v>
      </c>
      <c r="CP1892" s="54">
        <v>157</v>
      </c>
      <c r="CQ1892" s="55">
        <f t="shared" si="29"/>
        <v>0.31210191082802546</v>
      </c>
      <c r="CR1892" s="52" t="s">
        <v>28921</v>
      </c>
    </row>
    <row r="1893" spans="81:96">
      <c r="CC1893" s="52">
        <v>1892</v>
      </c>
      <c r="CD1893" s="53" t="s">
        <v>31655</v>
      </c>
      <c r="CE1893" s="53" t="s">
        <v>31656</v>
      </c>
      <c r="CF1893" s="54">
        <v>1207</v>
      </c>
      <c r="CG1893" s="54">
        <v>2.573</v>
      </c>
      <c r="CH1893" s="54">
        <v>2.4409999999999998</v>
      </c>
      <c r="CI1893" s="54">
        <v>0.41399999999999998</v>
      </c>
      <c r="CJ1893" s="54">
        <v>58</v>
      </c>
      <c r="CK1893" s="54">
        <v>5.2</v>
      </c>
      <c r="CL1893" s="54">
        <v>2.5600000000000002E-3</v>
      </c>
      <c r="CM1893" s="54">
        <v>0.57299999999999995</v>
      </c>
      <c r="CN1893" s="53" t="s">
        <v>31586</v>
      </c>
      <c r="CO1893" s="54">
        <v>50</v>
      </c>
      <c r="CP1893" s="54">
        <v>157</v>
      </c>
      <c r="CQ1893" s="55">
        <f t="shared" si="29"/>
        <v>0.31847133757961782</v>
      </c>
      <c r="CR1893" s="52" t="s">
        <v>28921</v>
      </c>
    </row>
    <row r="1894" spans="81:96">
      <c r="CC1894" s="52">
        <v>1893</v>
      </c>
      <c r="CD1894" s="53" t="s">
        <v>31657</v>
      </c>
      <c r="CE1894" s="53" t="s">
        <v>31658</v>
      </c>
      <c r="CF1894" s="54">
        <v>597</v>
      </c>
      <c r="CG1894" s="54">
        <v>2.5230000000000001</v>
      </c>
      <c r="CH1894" s="54"/>
      <c r="CI1894" s="54">
        <v>0.17699999999999999</v>
      </c>
      <c r="CJ1894" s="54">
        <v>130</v>
      </c>
      <c r="CK1894" s="54">
        <v>3</v>
      </c>
      <c r="CL1894" s="54">
        <v>1.41E-3</v>
      </c>
      <c r="CM1894" s="54"/>
      <c r="CN1894" s="53" t="s">
        <v>31586</v>
      </c>
      <c r="CO1894" s="54">
        <v>51</v>
      </c>
      <c r="CP1894" s="54">
        <v>157</v>
      </c>
      <c r="CQ1894" s="55">
        <f t="shared" si="29"/>
        <v>0.32484076433121017</v>
      </c>
      <c r="CR1894" s="52" t="s">
        <v>28921</v>
      </c>
    </row>
    <row r="1895" spans="81:96">
      <c r="CC1895" s="52">
        <v>1894</v>
      </c>
      <c r="CD1895" s="53" t="s">
        <v>31659</v>
      </c>
      <c r="CE1895" s="53" t="s">
        <v>31660</v>
      </c>
      <c r="CF1895" s="54">
        <v>14265</v>
      </c>
      <c r="CG1895" s="54">
        <v>2.492</v>
      </c>
      <c r="CH1895" s="54">
        <v>3.202</v>
      </c>
      <c r="CI1895" s="54">
        <v>0.439</v>
      </c>
      <c r="CJ1895" s="54">
        <v>148</v>
      </c>
      <c r="CK1895" s="54" t="s">
        <v>28918</v>
      </c>
      <c r="CL1895" s="54">
        <v>1.1650000000000001E-2</v>
      </c>
      <c r="CM1895" s="54">
        <v>0.92100000000000004</v>
      </c>
      <c r="CN1895" s="53" t="s">
        <v>31586</v>
      </c>
      <c r="CO1895" s="54">
        <v>52</v>
      </c>
      <c r="CP1895" s="54">
        <v>157</v>
      </c>
      <c r="CQ1895" s="55">
        <f t="shared" si="29"/>
        <v>0.33121019108280253</v>
      </c>
      <c r="CR1895" s="52" t="s">
        <v>28921</v>
      </c>
    </row>
    <row r="1896" spans="81:96">
      <c r="CC1896" s="52">
        <v>1895</v>
      </c>
      <c r="CD1896" s="53" t="s">
        <v>31661</v>
      </c>
      <c r="CE1896" s="53" t="s">
        <v>31662</v>
      </c>
      <c r="CF1896" s="54">
        <v>4509</v>
      </c>
      <c r="CG1896" s="54">
        <v>2.4860000000000002</v>
      </c>
      <c r="CH1896" s="54">
        <v>2.0489999999999999</v>
      </c>
      <c r="CI1896" s="54">
        <v>0.52700000000000002</v>
      </c>
      <c r="CJ1896" s="54">
        <v>207</v>
      </c>
      <c r="CK1896" s="54">
        <v>8.5</v>
      </c>
      <c r="CL1896" s="54">
        <v>4.1399999999999996E-3</v>
      </c>
      <c r="CM1896" s="54">
        <v>0.312</v>
      </c>
      <c r="CN1896" s="53" t="s">
        <v>31586</v>
      </c>
      <c r="CO1896" s="54">
        <v>53</v>
      </c>
      <c r="CP1896" s="54">
        <v>157</v>
      </c>
      <c r="CQ1896" s="55">
        <f t="shared" si="29"/>
        <v>0.33757961783439489</v>
      </c>
      <c r="CR1896" s="52" t="s">
        <v>28921</v>
      </c>
    </row>
    <row r="1897" spans="81:96">
      <c r="CC1897" s="52">
        <v>1896</v>
      </c>
      <c r="CD1897" s="53" t="s">
        <v>31663</v>
      </c>
      <c r="CE1897" s="53" t="s">
        <v>31664</v>
      </c>
      <c r="CF1897" s="54">
        <v>2286</v>
      </c>
      <c r="CG1897" s="54">
        <v>2.3940000000000001</v>
      </c>
      <c r="CH1897" s="54">
        <v>1.9670000000000001</v>
      </c>
      <c r="CI1897" s="54">
        <v>0.48099999999999998</v>
      </c>
      <c r="CJ1897" s="54">
        <v>108</v>
      </c>
      <c r="CK1897" s="54">
        <v>6.7</v>
      </c>
      <c r="CL1897" s="54">
        <v>3.8800000000000002E-3</v>
      </c>
      <c r="CM1897" s="54">
        <v>0.47899999999999998</v>
      </c>
      <c r="CN1897" s="53" t="s">
        <v>31586</v>
      </c>
      <c r="CO1897" s="54">
        <v>54</v>
      </c>
      <c r="CP1897" s="54">
        <v>157</v>
      </c>
      <c r="CQ1897" s="55">
        <f t="shared" si="29"/>
        <v>0.34394904458598724</v>
      </c>
      <c r="CR1897" s="52" t="s">
        <v>28921</v>
      </c>
    </row>
    <row r="1898" spans="81:96">
      <c r="CC1898" s="52">
        <v>1897</v>
      </c>
      <c r="CD1898" s="53" t="s">
        <v>1501</v>
      </c>
      <c r="CE1898" s="53" t="s">
        <v>1499</v>
      </c>
      <c r="CF1898" s="54">
        <v>8116</v>
      </c>
      <c r="CG1898" s="54">
        <v>2.3490000000000002</v>
      </c>
      <c r="CH1898" s="54">
        <v>2.6160000000000001</v>
      </c>
      <c r="CI1898" s="54">
        <v>0.59699999999999998</v>
      </c>
      <c r="CJ1898" s="54">
        <v>233</v>
      </c>
      <c r="CK1898" s="54">
        <v>7.9</v>
      </c>
      <c r="CL1898" s="54">
        <v>1.133E-2</v>
      </c>
      <c r="CM1898" s="54">
        <v>0.61399999999999999</v>
      </c>
      <c r="CN1898" s="53" t="s">
        <v>31586</v>
      </c>
      <c r="CO1898" s="54">
        <v>55</v>
      </c>
      <c r="CP1898" s="54">
        <v>157</v>
      </c>
      <c r="CQ1898" s="55">
        <f t="shared" si="29"/>
        <v>0.3503184713375796</v>
      </c>
      <c r="CR1898" s="52" t="s">
        <v>28921</v>
      </c>
    </row>
    <row r="1899" spans="81:96">
      <c r="CC1899" s="52">
        <v>1898</v>
      </c>
      <c r="CD1899" s="53" t="s">
        <v>31665</v>
      </c>
      <c r="CE1899" s="53" t="s">
        <v>31666</v>
      </c>
      <c r="CF1899" s="54">
        <v>3286</v>
      </c>
      <c r="CG1899" s="54">
        <v>2.3180000000000001</v>
      </c>
      <c r="CH1899" s="54">
        <v>2.8679999999999999</v>
      </c>
      <c r="CI1899" s="54">
        <v>0.65200000000000002</v>
      </c>
      <c r="CJ1899" s="54">
        <v>46</v>
      </c>
      <c r="CK1899" s="54" t="s">
        <v>28918</v>
      </c>
      <c r="CL1899" s="54">
        <v>3.1099999999999999E-3</v>
      </c>
      <c r="CM1899" s="54">
        <v>0.73799999999999999</v>
      </c>
      <c r="CN1899" s="53" t="s">
        <v>31586</v>
      </c>
      <c r="CO1899" s="54">
        <v>56</v>
      </c>
      <c r="CP1899" s="54">
        <v>157</v>
      </c>
      <c r="CQ1899" s="55">
        <f t="shared" si="29"/>
        <v>0.35668789808917195</v>
      </c>
      <c r="CR1899" s="52" t="s">
        <v>28921</v>
      </c>
    </row>
    <row r="1900" spans="81:96">
      <c r="CC1900" s="52">
        <v>1899</v>
      </c>
      <c r="CD1900" s="53" t="s">
        <v>31667</v>
      </c>
      <c r="CE1900" s="53" t="s">
        <v>31668</v>
      </c>
      <c r="CF1900" s="54">
        <v>1771</v>
      </c>
      <c r="CG1900" s="54">
        <v>2.2210000000000001</v>
      </c>
      <c r="CH1900" s="54">
        <v>2.6389999999999998</v>
      </c>
      <c r="CI1900" s="54">
        <v>0.5</v>
      </c>
      <c r="CJ1900" s="54">
        <v>130</v>
      </c>
      <c r="CK1900" s="54">
        <v>4.4000000000000004</v>
      </c>
      <c r="CL1900" s="54">
        <v>5.3200000000000001E-3</v>
      </c>
      <c r="CM1900" s="54">
        <v>0.91500000000000004</v>
      </c>
      <c r="CN1900" s="53" t="s">
        <v>31586</v>
      </c>
      <c r="CO1900" s="54">
        <v>57</v>
      </c>
      <c r="CP1900" s="54">
        <v>157</v>
      </c>
      <c r="CQ1900" s="55">
        <f t="shared" si="29"/>
        <v>0.36305732484076431</v>
      </c>
      <c r="CR1900" s="52" t="s">
        <v>28921</v>
      </c>
    </row>
    <row r="1901" spans="81:96">
      <c r="CC1901" s="52">
        <v>1900</v>
      </c>
      <c r="CD1901" s="53" t="s">
        <v>31669</v>
      </c>
      <c r="CE1901" s="53" t="s">
        <v>31670</v>
      </c>
      <c r="CF1901" s="54">
        <v>10786</v>
      </c>
      <c r="CG1901" s="54">
        <v>2.21</v>
      </c>
      <c r="CH1901" s="54">
        <v>1.6579999999999999</v>
      </c>
      <c r="CI1901" s="54">
        <v>0.39900000000000002</v>
      </c>
      <c r="CJ1901" s="54">
        <v>158</v>
      </c>
      <c r="CK1901" s="54" t="s">
        <v>28918</v>
      </c>
      <c r="CL1901" s="54">
        <v>5.6699999999999997E-3</v>
      </c>
      <c r="CM1901" s="54">
        <v>0.39300000000000002</v>
      </c>
      <c r="CN1901" s="53" t="s">
        <v>31586</v>
      </c>
      <c r="CO1901" s="54">
        <v>58</v>
      </c>
      <c r="CP1901" s="54">
        <v>157</v>
      </c>
      <c r="CQ1901" s="55">
        <f t="shared" si="29"/>
        <v>0.36942675159235666</v>
      </c>
      <c r="CR1901" s="52" t="s">
        <v>28921</v>
      </c>
    </row>
    <row r="1902" spans="81:96">
      <c r="CC1902" s="52">
        <v>1901</v>
      </c>
      <c r="CD1902" s="53" t="s">
        <v>31671</v>
      </c>
      <c r="CE1902" s="53" t="s">
        <v>31672</v>
      </c>
      <c r="CF1902" s="54">
        <v>1277</v>
      </c>
      <c r="CG1902" s="54">
        <v>2.1869999999999998</v>
      </c>
      <c r="CH1902" s="54">
        <v>2.2440000000000002</v>
      </c>
      <c r="CI1902" s="54">
        <v>0.41399999999999998</v>
      </c>
      <c r="CJ1902" s="54">
        <v>70</v>
      </c>
      <c r="CK1902" s="54">
        <v>2.6</v>
      </c>
      <c r="CL1902" s="54">
        <v>3.5799999999999998E-3</v>
      </c>
      <c r="CM1902" s="54">
        <v>0.46700000000000003</v>
      </c>
      <c r="CN1902" s="53" t="s">
        <v>31586</v>
      </c>
      <c r="CO1902" s="54">
        <v>59</v>
      </c>
      <c r="CP1902" s="54">
        <v>157</v>
      </c>
      <c r="CQ1902" s="55">
        <f t="shared" si="29"/>
        <v>0.37579617834394907</v>
      </c>
      <c r="CR1902" s="52" t="s">
        <v>28921</v>
      </c>
    </row>
    <row r="1903" spans="81:96">
      <c r="CC1903" s="52">
        <v>1902</v>
      </c>
      <c r="CD1903" s="53" t="s">
        <v>31673</v>
      </c>
      <c r="CE1903" s="53" t="s">
        <v>31674</v>
      </c>
      <c r="CF1903" s="54">
        <v>10038</v>
      </c>
      <c r="CG1903" s="54">
        <v>2.1840000000000002</v>
      </c>
      <c r="CH1903" s="54">
        <v>2.649</v>
      </c>
      <c r="CI1903" s="54">
        <v>0.311</v>
      </c>
      <c r="CJ1903" s="54">
        <v>563</v>
      </c>
      <c r="CK1903" s="54">
        <v>3.9</v>
      </c>
      <c r="CL1903" s="54">
        <v>2.5239999999999999E-2</v>
      </c>
      <c r="CM1903" s="54">
        <v>0.59599999999999997</v>
      </c>
      <c r="CN1903" s="53" t="s">
        <v>31586</v>
      </c>
      <c r="CO1903" s="54">
        <v>60</v>
      </c>
      <c r="CP1903" s="54">
        <v>157</v>
      </c>
      <c r="CQ1903" s="55">
        <f t="shared" si="29"/>
        <v>0.38216560509554143</v>
      </c>
      <c r="CR1903" s="52" t="s">
        <v>28921</v>
      </c>
    </row>
    <row r="1904" spans="81:96">
      <c r="CC1904" s="52">
        <v>1903</v>
      </c>
      <c r="CD1904" s="53" t="s">
        <v>31675</v>
      </c>
      <c r="CE1904" s="53" t="s">
        <v>31676</v>
      </c>
      <c r="CF1904" s="54">
        <v>17706</v>
      </c>
      <c r="CG1904" s="54">
        <v>2.0369999999999999</v>
      </c>
      <c r="CH1904" s="54">
        <v>2.165</v>
      </c>
      <c r="CI1904" s="54">
        <v>0.47899999999999998</v>
      </c>
      <c r="CJ1904" s="54">
        <v>516</v>
      </c>
      <c r="CK1904" s="54">
        <v>7.5</v>
      </c>
      <c r="CL1904" s="54">
        <v>2.401E-2</v>
      </c>
      <c r="CM1904" s="54">
        <v>0.46600000000000003</v>
      </c>
      <c r="CN1904" s="53" t="s">
        <v>31586</v>
      </c>
      <c r="CO1904" s="54">
        <v>61</v>
      </c>
      <c r="CP1904" s="54">
        <v>157</v>
      </c>
      <c r="CQ1904" s="55">
        <f t="shared" si="29"/>
        <v>0.38853503184713378</v>
      </c>
      <c r="CR1904" s="52" t="s">
        <v>28921</v>
      </c>
    </row>
    <row r="1905" spans="81:96">
      <c r="CC1905" s="52">
        <v>1904</v>
      </c>
      <c r="CD1905" s="53" t="s">
        <v>31354</v>
      </c>
      <c r="CE1905" s="53" t="s">
        <v>31355</v>
      </c>
      <c r="CF1905" s="54">
        <v>1357</v>
      </c>
      <c r="CG1905" s="54">
        <v>1.8959999999999999</v>
      </c>
      <c r="CH1905" s="54">
        <v>2.4119999999999999</v>
      </c>
      <c r="CI1905" s="54">
        <v>0.34799999999999998</v>
      </c>
      <c r="CJ1905" s="54">
        <v>69</v>
      </c>
      <c r="CK1905" s="54">
        <v>4.5999999999999996</v>
      </c>
      <c r="CL1905" s="54">
        <v>2.6800000000000001E-3</v>
      </c>
      <c r="CM1905" s="54">
        <v>0.45800000000000002</v>
      </c>
      <c r="CN1905" s="53" t="s">
        <v>31586</v>
      </c>
      <c r="CO1905" s="54">
        <v>62</v>
      </c>
      <c r="CP1905" s="54">
        <v>157</v>
      </c>
      <c r="CQ1905" s="55">
        <f t="shared" si="29"/>
        <v>0.39490445859872614</v>
      </c>
      <c r="CR1905" s="52" t="s">
        <v>28921</v>
      </c>
    </row>
    <row r="1906" spans="81:96">
      <c r="CC1906" s="52">
        <v>1905</v>
      </c>
      <c r="CD1906" s="53" t="s">
        <v>31677</v>
      </c>
      <c r="CE1906" s="53" t="s">
        <v>31678</v>
      </c>
      <c r="CF1906" s="54">
        <v>122</v>
      </c>
      <c r="CG1906" s="54">
        <v>1.8779999999999999</v>
      </c>
      <c r="CH1906" s="54">
        <v>2.0190000000000001</v>
      </c>
      <c r="CI1906" s="54">
        <v>0.5</v>
      </c>
      <c r="CJ1906" s="54">
        <v>32</v>
      </c>
      <c r="CK1906" s="54">
        <v>2.4</v>
      </c>
      <c r="CL1906" s="54">
        <v>3.8999999999999999E-4</v>
      </c>
      <c r="CM1906" s="54">
        <v>0.46800000000000003</v>
      </c>
      <c r="CN1906" s="53" t="s">
        <v>31586</v>
      </c>
      <c r="CO1906" s="54">
        <v>63</v>
      </c>
      <c r="CP1906" s="54">
        <v>157</v>
      </c>
      <c r="CQ1906" s="55">
        <f t="shared" si="29"/>
        <v>0.40127388535031849</v>
      </c>
      <c r="CR1906" s="52" t="s">
        <v>28921</v>
      </c>
    </row>
    <row r="1907" spans="81:96">
      <c r="CC1907" s="52">
        <v>1906</v>
      </c>
      <c r="CD1907" s="53" t="s">
        <v>31679</v>
      </c>
      <c r="CE1907" s="53" t="s">
        <v>31680</v>
      </c>
      <c r="CF1907" s="54">
        <v>13309</v>
      </c>
      <c r="CG1907" s="54">
        <v>1.853</v>
      </c>
      <c r="CH1907" s="54">
        <v>1.9179999999999999</v>
      </c>
      <c r="CI1907" s="54">
        <v>0.58499999999999996</v>
      </c>
      <c r="CJ1907" s="54">
        <v>200</v>
      </c>
      <c r="CK1907" s="54" t="s">
        <v>28918</v>
      </c>
      <c r="CL1907" s="54">
        <v>1.0460000000000001E-2</v>
      </c>
      <c r="CM1907" s="54">
        <v>0.45600000000000002</v>
      </c>
      <c r="CN1907" s="53" t="s">
        <v>31586</v>
      </c>
      <c r="CO1907" s="54">
        <v>64</v>
      </c>
      <c r="CP1907" s="54">
        <v>157</v>
      </c>
      <c r="CQ1907" s="55">
        <f t="shared" si="29"/>
        <v>0.40764331210191085</v>
      </c>
      <c r="CR1907" s="52" t="s">
        <v>28921</v>
      </c>
    </row>
    <row r="1908" spans="81:96">
      <c r="CC1908" s="52">
        <v>1907</v>
      </c>
      <c r="CD1908" s="53" t="s">
        <v>31681</v>
      </c>
      <c r="CE1908" s="53" t="s">
        <v>31682</v>
      </c>
      <c r="CF1908" s="54">
        <v>2117</v>
      </c>
      <c r="CG1908" s="54">
        <v>1.837</v>
      </c>
      <c r="CH1908" s="54">
        <v>1.5960000000000001</v>
      </c>
      <c r="CI1908" s="54">
        <v>0.35499999999999998</v>
      </c>
      <c r="CJ1908" s="54">
        <v>183</v>
      </c>
      <c r="CK1908" s="54">
        <v>4.3</v>
      </c>
      <c r="CL1908" s="54">
        <v>3.7100000000000002E-3</v>
      </c>
      <c r="CM1908" s="54">
        <v>0.28199999999999997</v>
      </c>
      <c r="CN1908" s="53" t="s">
        <v>31586</v>
      </c>
      <c r="CO1908" s="54">
        <v>65</v>
      </c>
      <c r="CP1908" s="54">
        <v>157</v>
      </c>
      <c r="CQ1908" s="55">
        <f t="shared" si="29"/>
        <v>0.4140127388535032</v>
      </c>
      <c r="CR1908" s="52" t="s">
        <v>28921</v>
      </c>
    </row>
    <row r="1909" spans="81:96">
      <c r="CC1909" s="52">
        <v>1908</v>
      </c>
      <c r="CD1909" s="53" t="s">
        <v>30244</v>
      </c>
      <c r="CE1909" s="53" t="s">
        <v>30245</v>
      </c>
      <c r="CF1909" s="54">
        <v>4463</v>
      </c>
      <c r="CG1909" s="54">
        <v>1.736</v>
      </c>
      <c r="CH1909" s="54">
        <v>1.7110000000000001</v>
      </c>
      <c r="CI1909" s="54">
        <v>0.189</v>
      </c>
      <c r="CJ1909" s="54">
        <v>461</v>
      </c>
      <c r="CK1909" s="54">
        <v>3.8</v>
      </c>
      <c r="CL1909" s="54">
        <v>9.7900000000000001E-3</v>
      </c>
      <c r="CM1909" s="54">
        <v>0.374</v>
      </c>
      <c r="CN1909" s="53" t="s">
        <v>31586</v>
      </c>
      <c r="CO1909" s="54">
        <v>66</v>
      </c>
      <c r="CP1909" s="54">
        <v>157</v>
      </c>
      <c r="CQ1909" s="55">
        <f t="shared" si="29"/>
        <v>0.42038216560509556</v>
      </c>
      <c r="CR1909" s="52" t="s">
        <v>28921</v>
      </c>
    </row>
    <row r="1910" spans="81:96">
      <c r="CC1910" s="52">
        <v>1909</v>
      </c>
      <c r="CD1910" s="53" t="s">
        <v>31683</v>
      </c>
      <c r="CE1910" s="53" t="s">
        <v>31684</v>
      </c>
      <c r="CF1910" s="54">
        <v>2802</v>
      </c>
      <c r="CG1910" s="54">
        <v>1.7130000000000001</v>
      </c>
      <c r="CH1910" s="54">
        <v>1.7809999999999999</v>
      </c>
      <c r="CI1910" s="54">
        <v>0.28799999999999998</v>
      </c>
      <c r="CJ1910" s="54">
        <v>163</v>
      </c>
      <c r="CK1910" s="54">
        <v>6.4</v>
      </c>
      <c r="CL1910" s="54">
        <v>4.47E-3</v>
      </c>
      <c r="CM1910" s="54">
        <v>0.39300000000000002</v>
      </c>
      <c r="CN1910" s="53" t="s">
        <v>31586</v>
      </c>
      <c r="CO1910" s="54">
        <v>67</v>
      </c>
      <c r="CP1910" s="54">
        <v>157</v>
      </c>
      <c r="CQ1910" s="55">
        <f t="shared" si="29"/>
        <v>0.42675159235668791</v>
      </c>
      <c r="CR1910" s="52" t="s">
        <v>28921</v>
      </c>
    </row>
    <row r="1911" spans="81:96">
      <c r="CC1911" s="52">
        <v>1910</v>
      </c>
      <c r="CD1911" s="53" t="s">
        <v>31685</v>
      </c>
      <c r="CE1911" s="53" t="s">
        <v>31686</v>
      </c>
      <c r="CF1911" s="54">
        <v>1756</v>
      </c>
      <c r="CG1911" s="54">
        <v>1.6950000000000001</v>
      </c>
      <c r="CH1911" s="54">
        <v>1.448</v>
      </c>
      <c r="CI1911" s="54">
        <v>0.51900000000000002</v>
      </c>
      <c r="CJ1911" s="54">
        <v>208</v>
      </c>
      <c r="CK1911" s="54">
        <v>2.8</v>
      </c>
      <c r="CL1911" s="54">
        <v>5.6100000000000004E-3</v>
      </c>
      <c r="CM1911" s="54">
        <v>0.313</v>
      </c>
      <c r="CN1911" s="53" t="s">
        <v>31586</v>
      </c>
      <c r="CO1911" s="54">
        <v>68</v>
      </c>
      <c r="CP1911" s="54">
        <v>157</v>
      </c>
      <c r="CQ1911" s="55">
        <f t="shared" si="29"/>
        <v>0.43312101910828027</v>
      </c>
      <c r="CR1911" s="52" t="s">
        <v>28921</v>
      </c>
    </row>
    <row r="1912" spans="81:96">
      <c r="CC1912" s="52">
        <v>1911</v>
      </c>
      <c r="CD1912" s="53" t="s">
        <v>31687</v>
      </c>
      <c r="CE1912" s="53" t="s">
        <v>31688</v>
      </c>
      <c r="CF1912" s="54">
        <v>242</v>
      </c>
      <c r="CG1912" s="54">
        <v>1.625</v>
      </c>
      <c r="CH1912" s="54"/>
      <c r="CI1912" s="54">
        <v>0.375</v>
      </c>
      <c r="CJ1912" s="54">
        <v>40</v>
      </c>
      <c r="CK1912" s="54">
        <v>2.7</v>
      </c>
      <c r="CL1912" s="54">
        <v>5.2999999999999998E-4</v>
      </c>
      <c r="CM1912" s="54"/>
      <c r="CN1912" s="53" t="s">
        <v>31586</v>
      </c>
      <c r="CO1912" s="54">
        <v>69</v>
      </c>
      <c r="CP1912" s="54">
        <v>157</v>
      </c>
      <c r="CQ1912" s="55">
        <f t="shared" si="29"/>
        <v>0.43949044585987262</v>
      </c>
      <c r="CR1912" s="52" t="s">
        <v>28921</v>
      </c>
    </row>
    <row r="1913" spans="81:96">
      <c r="CC1913" s="52">
        <v>1912</v>
      </c>
      <c r="CD1913" s="53" t="s">
        <v>31689</v>
      </c>
      <c r="CE1913" s="53" t="s">
        <v>31690</v>
      </c>
      <c r="CF1913" s="54">
        <v>788</v>
      </c>
      <c r="CG1913" s="54">
        <v>1.5960000000000001</v>
      </c>
      <c r="CH1913" s="54">
        <v>1.645</v>
      </c>
      <c r="CI1913" s="54">
        <v>0.30199999999999999</v>
      </c>
      <c r="CJ1913" s="54">
        <v>53</v>
      </c>
      <c r="CK1913" s="54">
        <v>6.5</v>
      </c>
      <c r="CL1913" s="54">
        <v>1.15E-3</v>
      </c>
      <c r="CM1913" s="54">
        <v>0.33900000000000002</v>
      </c>
      <c r="CN1913" s="53" t="s">
        <v>31586</v>
      </c>
      <c r="CO1913" s="54">
        <v>70</v>
      </c>
      <c r="CP1913" s="54">
        <v>157</v>
      </c>
      <c r="CQ1913" s="55">
        <f t="shared" si="29"/>
        <v>0.44585987261146498</v>
      </c>
      <c r="CR1913" s="52" t="s">
        <v>28921</v>
      </c>
    </row>
    <row r="1914" spans="81:96">
      <c r="CC1914" s="52">
        <v>1913</v>
      </c>
      <c r="CD1914" s="53" t="s">
        <v>31691</v>
      </c>
      <c r="CE1914" s="53" t="s">
        <v>31692</v>
      </c>
      <c r="CF1914" s="54">
        <v>3843</v>
      </c>
      <c r="CG1914" s="54">
        <v>1.587</v>
      </c>
      <c r="CH1914" s="54">
        <v>1.2809999999999999</v>
      </c>
      <c r="CI1914" s="54">
        <v>0.41599999999999998</v>
      </c>
      <c r="CJ1914" s="54">
        <v>377</v>
      </c>
      <c r="CK1914" s="54">
        <v>4.4000000000000004</v>
      </c>
      <c r="CL1914" s="54">
        <v>5.6899999999999997E-3</v>
      </c>
      <c r="CM1914" s="54">
        <v>0.19500000000000001</v>
      </c>
      <c r="CN1914" s="53" t="s">
        <v>31586</v>
      </c>
      <c r="CO1914" s="54">
        <v>71</v>
      </c>
      <c r="CP1914" s="54">
        <v>157</v>
      </c>
      <c r="CQ1914" s="55">
        <f t="shared" si="29"/>
        <v>0.45222929936305734</v>
      </c>
      <c r="CR1914" s="52" t="s">
        <v>28921</v>
      </c>
    </row>
    <row r="1915" spans="81:96">
      <c r="CC1915" s="52">
        <v>1914</v>
      </c>
      <c r="CD1915" s="53" t="s">
        <v>31693</v>
      </c>
      <c r="CE1915" s="53" t="s">
        <v>31694</v>
      </c>
      <c r="CF1915" s="54">
        <v>3066</v>
      </c>
      <c r="CG1915" s="54">
        <v>1.5780000000000001</v>
      </c>
      <c r="CH1915" s="54">
        <v>1.054</v>
      </c>
      <c r="CI1915" s="54">
        <v>0.379</v>
      </c>
      <c r="CJ1915" s="54">
        <v>177</v>
      </c>
      <c r="CK1915" s="54">
        <v>4</v>
      </c>
      <c r="CL1915" s="54">
        <v>5.2599999999999999E-3</v>
      </c>
      <c r="CM1915" s="54">
        <v>0.17599999999999999</v>
      </c>
      <c r="CN1915" s="53" t="s">
        <v>31586</v>
      </c>
      <c r="CO1915" s="54">
        <v>72</v>
      </c>
      <c r="CP1915" s="54">
        <v>157</v>
      </c>
      <c r="CQ1915" s="55">
        <f t="shared" si="29"/>
        <v>0.45859872611464969</v>
      </c>
      <c r="CR1915" s="52" t="s">
        <v>28921</v>
      </c>
    </row>
    <row r="1916" spans="81:96">
      <c r="CC1916" s="52">
        <v>1915</v>
      </c>
      <c r="CD1916" s="53" t="s">
        <v>31695</v>
      </c>
      <c r="CE1916" s="53" t="s">
        <v>31696</v>
      </c>
      <c r="CF1916" s="54">
        <v>5689</v>
      </c>
      <c r="CG1916" s="54">
        <v>1.5580000000000001</v>
      </c>
      <c r="CH1916" s="54">
        <v>1.6579999999999999</v>
      </c>
      <c r="CI1916" s="54">
        <v>1.0369999999999999</v>
      </c>
      <c r="CJ1916" s="54">
        <v>216</v>
      </c>
      <c r="CK1916" s="54" t="s">
        <v>28918</v>
      </c>
      <c r="CL1916" s="54">
        <v>6.8900000000000003E-3</v>
      </c>
      <c r="CM1916" s="54">
        <v>0.40500000000000003</v>
      </c>
      <c r="CN1916" s="53" t="s">
        <v>31586</v>
      </c>
      <c r="CO1916" s="54">
        <v>73</v>
      </c>
      <c r="CP1916" s="54">
        <v>157</v>
      </c>
      <c r="CQ1916" s="55">
        <f t="shared" si="29"/>
        <v>0.46496815286624205</v>
      </c>
      <c r="CR1916" s="52" t="s">
        <v>28921</v>
      </c>
    </row>
    <row r="1917" spans="81:96">
      <c r="CC1917" s="52">
        <v>1916</v>
      </c>
      <c r="CD1917" s="53" t="s">
        <v>31697</v>
      </c>
      <c r="CE1917" s="53" t="s">
        <v>31698</v>
      </c>
      <c r="CF1917" s="54">
        <v>13770</v>
      </c>
      <c r="CG1917" s="54">
        <v>1.556</v>
      </c>
      <c r="CH1917" s="54">
        <v>1.234</v>
      </c>
      <c r="CI1917" s="54">
        <v>0.59199999999999997</v>
      </c>
      <c r="CJ1917" s="54">
        <v>1388</v>
      </c>
      <c r="CK1917" s="54">
        <v>3.7</v>
      </c>
      <c r="CL1917" s="54">
        <v>2.1499999999999998E-2</v>
      </c>
      <c r="CM1917" s="54">
        <v>0.18099999999999999</v>
      </c>
      <c r="CN1917" s="53" t="s">
        <v>31586</v>
      </c>
      <c r="CO1917" s="54">
        <v>74</v>
      </c>
      <c r="CP1917" s="54">
        <v>157</v>
      </c>
      <c r="CQ1917" s="55">
        <f t="shared" si="29"/>
        <v>0.4713375796178344</v>
      </c>
      <c r="CR1917" s="52" t="s">
        <v>28921</v>
      </c>
    </row>
    <row r="1918" spans="81:96">
      <c r="CC1918" s="52">
        <v>1917</v>
      </c>
      <c r="CD1918" s="53" t="s">
        <v>31558</v>
      </c>
      <c r="CE1918" s="53" t="s">
        <v>31559</v>
      </c>
      <c r="CF1918" s="54">
        <v>2252</v>
      </c>
      <c r="CG1918" s="54">
        <v>1.5309999999999999</v>
      </c>
      <c r="CH1918" s="54">
        <v>1.68</v>
      </c>
      <c r="CI1918" s="54">
        <v>0.34</v>
      </c>
      <c r="CJ1918" s="54">
        <v>97</v>
      </c>
      <c r="CK1918" s="54">
        <v>8.6999999999999993</v>
      </c>
      <c r="CL1918" s="54">
        <v>2.3400000000000001E-3</v>
      </c>
      <c r="CM1918" s="54">
        <v>0.34100000000000003</v>
      </c>
      <c r="CN1918" s="53" t="s">
        <v>31586</v>
      </c>
      <c r="CO1918" s="54">
        <v>75</v>
      </c>
      <c r="CP1918" s="54">
        <v>157</v>
      </c>
      <c r="CQ1918" s="55">
        <f t="shared" si="29"/>
        <v>0.47770700636942676</v>
      </c>
      <c r="CR1918" s="52" t="s">
        <v>28921</v>
      </c>
    </row>
    <row r="1919" spans="81:96">
      <c r="CC1919" s="52">
        <v>1918</v>
      </c>
      <c r="CD1919" s="53" t="s">
        <v>30262</v>
      </c>
      <c r="CE1919" s="53" t="s">
        <v>30263</v>
      </c>
      <c r="CF1919" s="54">
        <v>3059</v>
      </c>
      <c r="CG1919" s="54">
        <v>1.5149999999999999</v>
      </c>
      <c r="CH1919" s="54">
        <v>1.6859999999999999</v>
      </c>
      <c r="CI1919" s="54">
        <v>0.217</v>
      </c>
      <c r="CJ1919" s="54">
        <v>152</v>
      </c>
      <c r="CK1919" s="54">
        <v>5.4</v>
      </c>
      <c r="CL1919" s="54">
        <v>6.1199999999999996E-3</v>
      </c>
      <c r="CM1919" s="54">
        <v>0.39200000000000002</v>
      </c>
      <c r="CN1919" s="53" t="s">
        <v>31586</v>
      </c>
      <c r="CO1919" s="54">
        <v>76</v>
      </c>
      <c r="CP1919" s="54">
        <v>157</v>
      </c>
      <c r="CQ1919" s="55">
        <f t="shared" si="29"/>
        <v>0.48407643312101911</v>
      </c>
      <c r="CR1919" s="52" t="s">
        <v>28921</v>
      </c>
    </row>
    <row r="1920" spans="81:96">
      <c r="CC1920" s="52">
        <v>1919</v>
      </c>
      <c r="CD1920" s="53" t="s">
        <v>31699</v>
      </c>
      <c r="CE1920" s="53" t="s">
        <v>31700</v>
      </c>
      <c r="CF1920" s="54">
        <v>2683</v>
      </c>
      <c r="CG1920" s="54">
        <v>1.488</v>
      </c>
      <c r="CH1920" s="54">
        <v>1.36</v>
      </c>
      <c r="CI1920" s="54">
        <v>0.252</v>
      </c>
      <c r="CJ1920" s="54">
        <v>151</v>
      </c>
      <c r="CK1920" s="54">
        <v>7.5</v>
      </c>
      <c r="CL1920" s="54">
        <v>3.1099999999999999E-3</v>
      </c>
      <c r="CM1920" s="54">
        <v>0.254</v>
      </c>
      <c r="CN1920" s="53" t="s">
        <v>31586</v>
      </c>
      <c r="CO1920" s="54">
        <v>77</v>
      </c>
      <c r="CP1920" s="54">
        <v>157</v>
      </c>
      <c r="CQ1920" s="55">
        <f t="shared" si="29"/>
        <v>0.49044585987261147</v>
      </c>
      <c r="CR1920" s="52" t="s">
        <v>28921</v>
      </c>
    </row>
    <row r="1921" spans="81:96">
      <c r="CC1921" s="52">
        <v>1920</v>
      </c>
      <c r="CD1921" s="53" t="s">
        <v>31701</v>
      </c>
      <c r="CE1921" s="53" t="s">
        <v>31702</v>
      </c>
      <c r="CF1921" s="54">
        <v>145</v>
      </c>
      <c r="CG1921" s="54">
        <v>1.484</v>
      </c>
      <c r="CH1921" s="54">
        <v>1.474</v>
      </c>
      <c r="CI1921" s="54">
        <v>0.152</v>
      </c>
      <c r="CJ1921" s="54">
        <v>33</v>
      </c>
      <c r="CK1921" s="54">
        <v>2</v>
      </c>
      <c r="CL1921" s="54">
        <v>7.1000000000000002E-4</v>
      </c>
      <c r="CM1921" s="54">
        <v>0.47299999999999998</v>
      </c>
      <c r="CN1921" s="53" t="s">
        <v>31586</v>
      </c>
      <c r="CO1921" s="54">
        <v>78</v>
      </c>
      <c r="CP1921" s="54">
        <v>157</v>
      </c>
      <c r="CQ1921" s="55">
        <f t="shared" si="29"/>
        <v>0.49681528662420382</v>
      </c>
      <c r="CR1921" s="52" t="s">
        <v>28921</v>
      </c>
    </row>
    <row r="1922" spans="81:96">
      <c r="CC1922" s="52">
        <v>1921</v>
      </c>
      <c r="CD1922" s="53" t="s">
        <v>31703</v>
      </c>
      <c r="CE1922" s="53" t="s">
        <v>31704</v>
      </c>
      <c r="CF1922" s="54">
        <v>1475</v>
      </c>
      <c r="CG1922" s="54">
        <v>1.468</v>
      </c>
      <c r="CH1922" s="54">
        <v>1.1679999999999999</v>
      </c>
      <c r="CI1922" s="54">
        <v>0.35699999999999998</v>
      </c>
      <c r="CJ1922" s="54">
        <v>207</v>
      </c>
      <c r="CK1922" s="54">
        <v>5</v>
      </c>
      <c r="CL1922" s="54">
        <v>2.2300000000000002E-3</v>
      </c>
      <c r="CM1922" s="54">
        <v>0.214</v>
      </c>
      <c r="CN1922" s="53" t="s">
        <v>31586</v>
      </c>
      <c r="CO1922" s="54">
        <v>79</v>
      </c>
      <c r="CP1922" s="54">
        <v>157</v>
      </c>
      <c r="CQ1922" s="55">
        <f t="shared" ref="CQ1922:CQ1985" si="30">CO1922/CP1922</f>
        <v>0.50318471337579618</v>
      </c>
      <c r="CR1922" s="52" t="s">
        <v>28938</v>
      </c>
    </row>
    <row r="1923" spans="81:96">
      <c r="CC1923" s="52">
        <v>1922</v>
      </c>
      <c r="CD1923" s="53" t="s">
        <v>31705</v>
      </c>
      <c r="CE1923" s="53" t="s">
        <v>31706</v>
      </c>
      <c r="CF1923" s="54">
        <v>1491</v>
      </c>
      <c r="CG1923" s="54">
        <v>1.466</v>
      </c>
      <c r="CH1923" s="54">
        <v>1.357</v>
      </c>
      <c r="CI1923" s="54">
        <v>0.79800000000000004</v>
      </c>
      <c r="CJ1923" s="54">
        <v>109</v>
      </c>
      <c r="CK1923" s="54">
        <v>5.0999999999999996</v>
      </c>
      <c r="CL1923" s="54">
        <v>5.1799999999999997E-3</v>
      </c>
      <c r="CM1923" s="54">
        <v>0.56000000000000005</v>
      </c>
      <c r="CN1923" s="53" t="s">
        <v>31586</v>
      </c>
      <c r="CO1923" s="54">
        <v>80</v>
      </c>
      <c r="CP1923" s="54">
        <v>157</v>
      </c>
      <c r="CQ1923" s="55">
        <f t="shared" si="30"/>
        <v>0.50955414012738853</v>
      </c>
      <c r="CR1923" s="52" t="s">
        <v>28938</v>
      </c>
    </row>
    <row r="1924" spans="81:96">
      <c r="CC1924" s="52">
        <v>1923</v>
      </c>
      <c r="CD1924" s="53" t="s">
        <v>31707</v>
      </c>
      <c r="CE1924" s="53" t="s">
        <v>31708</v>
      </c>
      <c r="CF1924" s="54">
        <v>2453</v>
      </c>
      <c r="CG1924" s="54">
        <v>1.4259999999999999</v>
      </c>
      <c r="CH1924" s="54">
        <v>0.70899999999999996</v>
      </c>
      <c r="CI1924" s="54">
        <v>0.57099999999999995</v>
      </c>
      <c r="CJ1924" s="54">
        <v>147</v>
      </c>
      <c r="CK1924" s="54">
        <v>4.5</v>
      </c>
      <c r="CL1924" s="54">
        <v>3.63E-3</v>
      </c>
      <c r="CM1924" s="54">
        <v>0.11799999999999999</v>
      </c>
      <c r="CN1924" s="53" t="s">
        <v>31586</v>
      </c>
      <c r="CO1924" s="54">
        <v>81</v>
      </c>
      <c r="CP1924" s="54">
        <v>157</v>
      </c>
      <c r="CQ1924" s="55">
        <f t="shared" si="30"/>
        <v>0.51592356687898089</v>
      </c>
      <c r="CR1924" s="52" t="s">
        <v>28938</v>
      </c>
    </row>
    <row r="1925" spans="81:96">
      <c r="CC1925" s="52">
        <v>1924</v>
      </c>
      <c r="CD1925" s="53" t="s">
        <v>31709</v>
      </c>
      <c r="CE1925" s="53" t="s">
        <v>31710</v>
      </c>
      <c r="CF1925" s="54">
        <v>1870</v>
      </c>
      <c r="CG1925" s="54">
        <v>1.4039999999999999</v>
      </c>
      <c r="CH1925" s="54">
        <v>1.9910000000000001</v>
      </c>
      <c r="CI1925" s="54">
        <v>0.41699999999999998</v>
      </c>
      <c r="CJ1925" s="54">
        <v>48</v>
      </c>
      <c r="CK1925" s="54" t="s">
        <v>28918</v>
      </c>
      <c r="CL1925" s="54">
        <v>1.57E-3</v>
      </c>
      <c r="CM1925" s="54">
        <v>0.42499999999999999</v>
      </c>
      <c r="CN1925" s="53" t="s">
        <v>31586</v>
      </c>
      <c r="CO1925" s="54">
        <v>82</v>
      </c>
      <c r="CP1925" s="54">
        <v>157</v>
      </c>
      <c r="CQ1925" s="55">
        <f t="shared" si="30"/>
        <v>0.52229299363057324</v>
      </c>
      <c r="CR1925" s="52" t="s">
        <v>28938</v>
      </c>
    </row>
    <row r="1926" spans="81:96">
      <c r="CC1926" s="52">
        <v>1925</v>
      </c>
      <c r="CD1926" s="53" t="s">
        <v>31711</v>
      </c>
      <c r="CE1926" s="53" t="s">
        <v>31712</v>
      </c>
      <c r="CF1926" s="54">
        <v>2285</v>
      </c>
      <c r="CG1926" s="54">
        <v>1.397</v>
      </c>
      <c r="CH1926" s="54">
        <v>1.603</v>
      </c>
      <c r="CI1926" s="54">
        <v>0.17899999999999999</v>
      </c>
      <c r="CJ1926" s="54">
        <v>123</v>
      </c>
      <c r="CK1926" s="54">
        <v>6.7</v>
      </c>
      <c r="CL1926" s="54">
        <v>3.3800000000000002E-3</v>
      </c>
      <c r="CM1926" s="54">
        <v>0.32600000000000001</v>
      </c>
      <c r="CN1926" s="53" t="s">
        <v>31586</v>
      </c>
      <c r="CO1926" s="54">
        <v>83</v>
      </c>
      <c r="CP1926" s="54">
        <v>157</v>
      </c>
      <c r="CQ1926" s="55">
        <f t="shared" si="30"/>
        <v>0.5286624203821656</v>
      </c>
      <c r="CR1926" s="52" t="s">
        <v>28938</v>
      </c>
    </row>
    <row r="1927" spans="81:96">
      <c r="CC1927" s="52">
        <v>1926</v>
      </c>
      <c r="CD1927" s="53" t="s">
        <v>31713</v>
      </c>
      <c r="CE1927" s="53" t="s">
        <v>31714</v>
      </c>
      <c r="CF1927" s="54">
        <v>1553</v>
      </c>
      <c r="CG1927" s="54">
        <v>1.349</v>
      </c>
      <c r="CH1927" s="54">
        <v>1.1100000000000001</v>
      </c>
      <c r="CI1927" s="54">
        <v>0.214</v>
      </c>
      <c r="CJ1927" s="54">
        <v>131</v>
      </c>
      <c r="CK1927" s="54">
        <v>7.4</v>
      </c>
      <c r="CL1927" s="54">
        <v>2.8700000000000002E-3</v>
      </c>
      <c r="CM1927" s="54">
        <v>0.33700000000000002</v>
      </c>
      <c r="CN1927" s="53" t="s">
        <v>31586</v>
      </c>
      <c r="CO1927" s="54">
        <v>84</v>
      </c>
      <c r="CP1927" s="54">
        <v>157</v>
      </c>
      <c r="CQ1927" s="55">
        <f t="shared" si="30"/>
        <v>0.53503184713375795</v>
      </c>
      <c r="CR1927" s="52" t="s">
        <v>28938</v>
      </c>
    </row>
    <row r="1928" spans="81:96">
      <c r="CC1928" s="52">
        <v>1927</v>
      </c>
      <c r="CD1928" s="53" t="s">
        <v>31715</v>
      </c>
      <c r="CE1928" s="53" t="s">
        <v>31716</v>
      </c>
      <c r="CF1928" s="54">
        <v>2503</v>
      </c>
      <c r="CG1928" s="54">
        <v>1.343</v>
      </c>
      <c r="CH1928" s="54">
        <v>1.0660000000000001</v>
      </c>
      <c r="CI1928" s="54">
        <v>0.52</v>
      </c>
      <c r="CJ1928" s="54">
        <v>369</v>
      </c>
      <c r="CK1928" s="54">
        <v>3</v>
      </c>
      <c r="CL1928" s="54">
        <v>3.7299999999999998E-3</v>
      </c>
      <c r="CM1928" s="54">
        <v>0.13400000000000001</v>
      </c>
      <c r="CN1928" s="53" t="s">
        <v>31586</v>
      </c>
      <c r="CO1928" s="54">
        <v>85</v>
      </c>
      <c r="CP1928" s="54">
        <v>157</v>
      </c>
      <c r="CQ1928" s="55">
        <f t="shared" si="30"/>
        <v>0.54140127388535031</v>
      </c>
      <c r="CR1928" s="52" t="s">
        <v>28938</v>
      </c>
    </row>
    <row r="1929" spans="81:96">
      <c r="CC1929" s="52">
        <v>1928</v>
      </c>
      <c r="CD1929" s="53" t="s">
        <v>31717</v>
      </c>
      <c r="CE1929" s="53" t="s">
        <v>31718</v>
      </c>
      <c r="CF1929" s="54">
        <v>1525</v>
      </c>
      <c r="CG1929" s="54">
        <v>1.34</v>
      </c>
      <c r="CH1929" s="54">
        <v>1.1970000000000001</v>
      </c>
      <c r="CI1929" s="54">
        <v>0.13700000000000001</v>
      </c>
      <c r="CJ1929" s="54">
        <v>139</v>
      </c>
      <c r="CK1929" s="54">
        <v>5.9</v>
      </c>
      <c r="CL1929" s="54">
        <v>2.48E-3</v>
      </c>
      <c r="CM1929" s="54">
        <v>0.248</v>
      </c>
      <c r="CN1929" s="53" t="s">
        <v>31586</v>
      </c>
      <c r="CO1929" s="54">
        <v>86</v>
      </c>
      <c r="CP1929" s="54">
        <v>157</v>
      </c>
      <c r="CQ1929" s="55">
        <f t="shared" si="30"/>
        <v>0.54777070063694266</v>
      </c>
      <c r="CR1929" s="52" t="s">
        <v>28938</v>
      </c>
    </row>
    <row r="1930" spans="81:96">
      <c r="CC1930" s="52">
        <v>1929</v>
      </c>
      <c r="CD1930" s="53" t="s">
        <v>31719</v>
      </c>
      <c r="CE1930" s="53" t="s">
        <v>31720</v>
      </c>
      <c r="CF1930" s="54">
        <v>401</v>
      </c>
      <c r="CG1930" s="54">
        <v>1.327</v>
      </c>
      <c r="CH1930" s="54">
        <v>1.522</v>
      </c>
      <c r="CI1930" s="54">
        <v>3.6999999999999998E-2</v>
      </c>
      <c r="CJ1930" s="54">
        <v>54</v>
      </c>
      <c r="CK1930" s="54">
        <v>3.7</v>
      </c>
      <c r="CL1930" s="54">
        <v>9.6000000000000002E-4</v>
      </c>
      <c r="CM1930" s="54">
        <v>0.26900000000000002</v>
      </c>
      <c r="CN1930" s="53" t="s">
        <v>31586</v>
      </c>
      <c r="CO1930" s="54">
        <v>87</v>
      </c>
      <c r="CP1930" s="54">
        <v>157</v>
      </c>
      <c r="CQ1930" s="55">
        <f t="shared" si="30"/>
        <v>0.55414012738853502</v>
      </c>
      <c r="CR1930" s="52" t="s">
        <v>28938</v>
      </c>
    </row>
    <row r="1931" spans="81:96">
      <c r="CC1931" s="52">
        <v>1930</v>
      </c>
      <c r="CD1931" s="53" t="s">
        <v>31721</v>
      </c>
      <c r="CE1931" s="53" t="s">
        <v>31722</v>
      </c>
      <c r="CF1931" s="54">
        <v>99</v>
      </c>
      <c r="CG1931" s="54">
        <v>1.2729999999999999</v>
      </c>
      <c r="CH1931" s="54">
        <v>1.2729999999999999</v>
      </c>
      <c r="CI1931" s="54">
        <v>0.45500000000000002</v>
      </c>
      <c r="CJ1931" s="54">
        <v>33</v>
      </c>
      <c r="CK1931" s="54"/>
      <c r="CL1931" s="54">
        <v>3.6000000000000002E-4</v>
      </c>
      <c r="CM1931" s="54">
        <v>0.33900000000000002</v>
      </c>
      <c r="CN1931" s="53" t="s">
        <v>31586</v>
      </c>
      <c r="CO1931" s="54">
        <v>88</v>
      </c>
      <c r="CP1931" s="54">
        <v>157</v>
      </c>
      <c r="CQ1931" s="55">
        <f t="shared" si="30"/>
        <v>0.56050955414012738</v>
      </c>
      <c r="CR1931" s="52" t="s">
        <v>28938</v>
      </c>
    </row>
    <row r="1932" spans="81:96">
      <c r="CC1932" s="52">
        <v>1931</v>
      </c>
      <c r="CD1932" s="53" t="s">
        <v>31723</v>
      </c>
      <c r="CE1932" s="53" t="s">
        <v>31724</v>
      </c>
      <c r="CF1932" s="54">
        <v>771</v>
      </c>
      <c r="CG1932" s="54">
        <v>1.2330000000000001</v>
      </c>
      <c r="CH1932" s="54">
        <v>1.1419999999999999</v>
      </c>
      <c r="CI1932" s="54">
        <v>0.41499999999999998</v>
      </c>
      <c r="CJ1932" s="54">
        <v>65</v>
      </c>
      <c r="CK1932" s="54">
        <v>6.4</v>
      </c>
      <c r="CL1932" s="54">
        <v>1.24E-3</v>
      </c>
      <c r="CM1932" s="54">
        <v>0.25800000000000001</v>
      </c>
      <c r="CN1932" s="53" t="s">
        <v>31586</v>
      </c>
      <c r="CO1932" s="54">
        <v>89</v>
      </c>
      <c r="CP1932" s="54">
        <v>157</v>
      </c>
      <c r="CQ1932" s="55">
        <f t="shared" si="30"/>
        <v>0.56687898089171973</v>
      </c>
      <c r="CR1932" s="52" t="s">
        <v>28938</v>
      </c>
    </row>
    <row r="1933" spans="81:96">
      <c r="CC1933" s="52">
        <v>1932</v>
      </c>
      <c r="CD1933" s="53" t="s">
        <v>31725</v>
      </c>
      <c r="CE1933" s="53" t="s">
        <v>31726</v>
      </c>
      <c r="CF1933" s="54">
        <v>14135</v>
      </c>
      <c r="CG1933" s="54">
        <v>1.23</v>
      </c>
      <c r="CH1933" s="54">
        <v>1.349</v>
      </c>
      <c r="CI1933" s="54">
        <v>0.52600000000000002</v>
      </c>
      <c r="CJ1933" s="54">
        <v>603</v>
      </c>
      <c r="CK1933" s="54" t="s">
        <v>28918</v>
      </c>
      <c r="CL1933" s="54">
        <v>1.46E-2</v>
      </c>
      <c r="CM1933" s="54">
        <v>0.33700000000000002</v>
      </c>
      <c r="CN1933" s="53" t="s">
        <v>31586</v>
      </c>
      <c r="CO1933" s="54">
        <v>90</v>
      </c>
      <c r="CP1933" s="54">
        <v>157</v>
      </c>
      <c r="CQ1933" s="55">
        <f t="shared" si="30"/>
        <v>0.57324840764331209</v>
      </c>
      <c r="CR1933" s="52" t="s">
        <v>28938</v>
      </c>
    </row>
    <row r="1934" spans="81:96">
      <c r="CC1934" s="52">
        <v>1933</v>
      </c>
      <c r="CD1934" s="53" t="s">
        <v>31727</v>
      </c>
      <c r="CE1934" s="53" t="s">
        <v>31728</v>
      </c>
      <c r="CF1934" s="54">
        <v>4155</v>
      </c>
      <c r="CG1934" s="54">
        <v>1.222</v>
      </c>
      <c r="CH1934" s="54">
        <v>1.3260000000000001</v>
      </c>
      <c r="CI1934" s="54">
        <v>0.19500000000000001</v>
      </c>
      <c r="CJ1934" s="54">
        <v>236</v>
      </c>
      <c r="CK1934" s="54">
        <v>9.3000000000000007</v>
      </c>
      <c r="CL1934" s="54">
        <v>3.8999999999999998E-3</v>
      </c>
      <c r="CM1934" s="54">
        <v>0.24</v>
      </c>
      <c r="CN1934" s="53" t="s">
        <v>31586</v>
      </c>
      <c r="CO1934" s="54">
        <v>91</v>
      </c>
      <c r="CP1934" s="54">
        <v>157</v>
      </c>
      <c r="CQ1934" s="55">
        <f t="shared" si="30"/>
        <v>0.57961783439490444</v>
      </c>
      <c r="CR1934" s="52" t="s">
        <v>28938</v>
      </c>
    </row>
    <row r="1935" spans="81:96">
      <c r="CC1935" s="52">
        <v>1934</v>
      </c>
      <c r="CD1935" s="53" t="s">
        <v>31729</v>
      </c>
      <c r="CE1935" s="53" t="s">
        <v>31730</v>
      </c>
      <c r="CF1935" s="54">
        <v>1896</v>
      </c>
      <c r="CG1935" s="54">
        <v>1.2210000000000001</v>
      </c>
      <c r="CH1935" s="54">
        <v>1.141</v>
      </c>
      <c r="CI1935" s="54">
        <v>0.27</v>
      </c>
      <c r="CJ1935" s="54">
        <v>282</v>
      </c>
      <c r="CK1935" s="54">
        <v>4</v>
      </c>
      <c r="CL1935" s="54">
        <v>2.9399999999999999E-3</v>
      </c>
      <c r="CM1935" s="54">
        <v>0.20100000000000001</v>
      </c>
      <c r="CN1935" s="53" t="s">
        <v>31586</v>
      </c>
      <c r="CO1935" s="54">
        <v>92</v>
      </c>
      <c r="CP1935" s="54">
        <v>157</v>
      </c>
      <c r="CQ1935" s="55">
        <f t="shared" si="30"/>
        <v>0.5859872611464968</v>
      </c>
      <c r="CR1935" s="52" t="s">
        <v>28938</v>
      </c>
    </row>
    <row r="1936" spans="81:96">
      <c r="CC1936" s="52">
        <v>1935</v>
      </c>
      <c r="CD1936" s="53" t="s">
        <v>31731</v>
      </c>
      <c r="CE1936" s="53" t="s">
        <v>31732</v>
      </c>
      <c r="CF1936" s="54">
        <v>1560</v>
      </c>
      <c r="CG1936" s="54">
        <v>1.1910000000000001</v>
      </c>
      <c r="CH1936" s="54">
        <v>1.421</v>
      </c>
      <c r="CI1936" s="54">
        <v>0.18099999999999999</v>
      </c>
      <c r="CJ1936" s="54">
        <v>199</v>
      </c>
      <c r="CK1936" s="54">
        <v>4.9000000000000004</v>
      </c>
      <c r="CL1936" s="54">
        <v>3.14E-3</v>
      </c>
      <c r="CM1936" s="54">
        <v>0.30099999999999999</v>
      </c>
      <c r="CN1936" s="53" t="s">
        <v>31586</v>
      </c>
      <c r="CO1936" s="54">
        <v>93</v>
      </c>
      <c r="CP1936" s="54">
        <v>157</v>
      </c>
      <c r="CQ1936" s="55">
        <f t="shared" si="30"/>
        <v>0.59235668789808915</v>
      </c>
      <c r="CR1936" s="52" t="s">
        <v>28938</v>
      </c>
    </row>
    <row r="1937" spans="81:96">
      <c r="CC1937" s="52">
        <v>1936</v>
      </c>
      <c r="CD1937" s="53" t="s">
        <v>31733</v>
      </c>
      <c r="CE1937" s="53" t="s">
        <v>31734</v>
      </c>
      <c r="CF1937" s="54">
        <v>3328</v>
      </c>
      <c r="CG1937" s="54">
        <v>1.179</v>
      </c>
      <c r="CH1937" s="54">
        <v>1.2250000000000001</v>
      </c>
      <c r="CI1937" s="54">
        <v>0.2</v>
      </c>
      <c r="CJ1937" s="54">
        <v>105</v>
      </c>
      <c r="CK1937" s="54">
        <v>9.1999999999999993</v>
      </c>
      <c r="CL1937" s="54">
        <v>3.7499999999999999E-3</v>
      </c>
      <c r="CM1937" s="54">
        <v>0.316</v>
      </c>
      <c r="CN1937" s="53" t="s">
        <v>31586</v>
      </c>
      <c r="CO1937" s="54">
        <v>94</v>
      </c>
      <c r="CP1937" s="54">
        <v>157</v>
      </c>
      <c r="CQ1937" s="55">
        <f t="shared" si="30"/>
        <v>0.59872611464968151</v>
      </c>
      <c r="CR1937" s="52" t="s">
        <v>28938</v>
      </c>
    </row>
    <row r="1938" spans="81:96">
      <c r="CC1938" s="52">
        <v>1937</v>
      </c>
      <c r="CD1938" s="53" t="s">
        <v>18732</v>
      </c>
      <c r="CE1938" s="53" t="s">
        <v>18730</v>
      </c>
      <c r="CF1938" s="54">
        <v>5093</v>
      </c>
      <c r="CG1938" s="54">
        <v>1.171</v>
      </c>
      <c r="CH1938" s="54">
        <v>1.294</v>
      </c>
      <c r="CI1938" s="54">
        <v>0.14799999999999999</v>
      </c>
      <c r="CJ1938" s="54">
        <v>330</v>
      </c>
      <c r="CK1938" s="54">
        <v>8.6</v>
      </c>
      <c r="CL1938" s="54">
        <v>6.6299999999999996E-3</v>
      </c>
      <c r="CM1938" s="54">
        <v>0.29899999999999999</v>
      </c>
      <c r="CN1938" s="53" t="s">
        <v>31586</v>
      </c>
      <c r="CO1938" s="54">
        <v>95</v>
      </c>
      <c r="CP1938" s="54">
        <v>157</v>
      </c>
      <c r="CQ1938" s="55">
        <f t="shared" si="30"/>
        <v>0.60509554140127386</v>
      </c>
      <c r="CR1938" s="52" t="s">
        <v>28938</v>
      </c>
    </row>
    <row r="1939" spans="81:96">
      <c r="CC1939" s="52">
        <v>1938</v>
      </c>
      <c r="CD1939" s="53" t="s">
        <v>31735</v>
      </c>
      <c r="CE1939" s="53" t="s">
        <v>31736</v>
      </c>
      <c r="CF1939" s="54">
        <v>3097</v>
      </c>
      <c r="CG1939" s="54">
        <v>1.1659999999999999</v>
      </c>
      <c r="CH1939" s="54">
        <v>1.131</v>
      </c>
      <c r="CI1939" s="54">
        <v>0.217</v>
      </c>
      <c r="CJ1939" s="54">
        <v>300</v>
      </c>
      <c r="CK1939" s="54">
        <v>5.0999999999999996</v>
      </c>
      <c r="CL1939" s="54">
        <v>5.5500000000000002E-3</v>
      </c>
      <c r="CM1939" s="54">
        <v>0.23200000000000001</v>
      </c>
      <c r="CN1939" s="53" t="s">
        <v>31586</v>
      </c>
      <c r="CO1939" s="54">
        <v>96</v>
      </c>
      <c r="CP1939" s="54">
        <v>157</v>
      </c>
      <c r="CQ1939" s="55">
        <f t="shared" si="30"/>
        <v>0.61146496815286622</v>
      </c>
      <c r="CR1939" s="52" t="s">
        <v>28938</v>
      </c>
    </row>
    <row r="1940" spans="81:96">
      <c r="CC1940" s="52">
        <v>1939</v>
      </c>
      <c r="CD1940" s="53" t="s">
        <v>31570</v>
      </c>
      <c r="CE1940" s="53" t="s">
        <v>31571</v>
      </c>
      <c r="CF1940" s="54">
        <v>12761</v>
      </c>
      <c r="CG1940" s="54">
        <v>1.1639999999999999</v>
      </c>
      <c r="CH1940" s="54">
        <v>1.4610000000000001</v>
      </c>
      <c r="CI1940" s="54">
        <v>0.222</v>
      </c>
      <c r="CJ1940" s="54">
        <v>180</v>
      </c>
      <c r="CK1940" s="54" t="s">
        <v>28918</v>
      </c>
      <c r="CL1940" s="54">
        <v>7.11E-3</v>
      </c>
      <c r="CM1940" s="54">
        <v>0.34100000000000003</v>
      </c>
      <c r="CN1940" s="53" t="s">
        <v>31586</v>
      </c>
      <c r="CO1940" s="54">
        <v>97</v>
      </c>
      <c r="CP1940" s="54">
        <v>157</v>
      </c>
      <c r="CQ1940" s="55">
        <f t="shared" si="30"/>
        <v>0.61783439490445857</v>
      </c>
      <c r="CR1940" s="52" t="s">
        <v>28938</v>
      </c>
    </row>
    <row r="1941" spans="81:96">
      <c r="CC1941" s="52">
        <v>1940</v>
      </c>
      <c r="CD1941" s="53" t="s">
        <v>31737</v>
      </c>
      <c r="CE1941" s="53" t="s">
        <v>31738</v>
      </c>
      <c r="CF1941" s="54">
        <v>1972</v>
      </c>
      <c r="CG1941" s="54">
        <v>1.145</v>
      </c>
      <c r="CH1941" s="54">
        <v>1.147</v>
      </c>
      <c r="CI1941" s="54">
        <v>0.39</v>
      </c>
      <c r="CJ1941" s="54">
        <v>164</v>
      </c>
      <c r="CK1941" s="54">
        <v>5.8</v>
      </c>
      <c r="CL1941" s="54">
        <v>4.8900000000000002E-3</v>
      </c>
      <c r="CM1941" s="54">
        <v>0.36899999999999999</v>
      </c>
      <c r="CN1941" s="53" t="s">
        <v>31586</v>
      </c>
      <c r="CO1941" s="54">
        <v>98</v>
      </c>
      <c r="CP1941" s="54">
        <v>157</v>
      </c>
      <c r="CQ1941" s="55">
        <f t="shared" si="30"/>
        <v>0.62420382165605093</v>
      </c>
      <c r="CR1941" s="52" t="s">
        <v>28938</v>
      </c>
    </row>
    <row r="1942" spans="81:96">
      <c r="CC1942" s="52">
        <v>1941</v>
      </c>
      <c r="CD1942" s="53" t="s">
        <v>31739</v>
      </c>
      <c r="CE1942" s="53" t="s">
        <v>31740</v>
      </c>
      <c r="CF1942" s="54">
        <v>7653</v>
      </c>
      <c r="CG1942" s="54">
        <v>1.1379999999999999</v>
      </c>
      <c r="CH1942" s="54">
        <v>1.151</v>
      </c>
      <c r="CI1942" s="54">
        <v>0.21099999999999999</v>
      </c>
      <c r="CJ1942" s="54">
        <v>185</v>
      </c>
      <c r="CK1942" s="54" t="s">
        <v>28918</v>
      </c>
      <c r="CL1942" s="54">
        <v>5.45E-3</v>
      </c>
      <c r="CM1942" s="54">
        <v>0.26800000000000002</v>
      </c>
      <c r="CN1942" s="53" t="s">
        <v>31586</v>
      </c>
      <c r="CO1942" s="54">
        <v>99</v>
      </c>
      <c r="CP1942" s="54">
        <v>157</v>
      </c>
      <c r="CQ1942" s="55">
        <f t="shared" si="30"/>
        <v>0.63057324840764328</v>
      </c>
      <c r="CR1942" s="52" t="s">
        <v>28938</v>
      </c>
    </row>
    <row r="1943" spans="81:96">
      <c r="CC1943" s="52">
        <v>1942</v>
      </c>
      <c r="CD1943" s="53" t="s">
        <v>26240</v>
      </c>
      <c r="CE1943" s="53" t="s">
        <v>26238</v>
      </c>
      <c r="CF1943" s="54">
        <v>3995</v>
      </c>
      <c r="CG1943" s="54">
        <v>1.129</v>
      </c>
      <c r="CH1943" s="54">
        <v>1.387</v>
      </c>
      <c r="CI1943" s="54">
        <v>0.13600000000000001</v>
      </c>
      <c r="CJ1943" s="54">
        <v>273</v>
      </c>
      <c r="CK1943" s="54">
        <v>6.2</v>
      </c>
      <c r="CL1943" s="54">
        <v>6.2300000000000003E-3</v>
      </c>
      <c r="CM1943" s="54">
        <v>0.28599999999999998</v>
      </c>
      <c r="CN1943" s="53" t="s">
        <v>31586</v>
      </c>
      <c r="CO1943" s="54">
        <v>100</v>
      </c>
      <c r="CP1943" s="54">
        <v>157</v>
      </c>
      <c r="CQ1943" s="55">
        <f t="shared" si="30"/>
        <v>0.63694267515923564</v>
      </c>
      <c r="CR1943" s="52" t="s">
        <v>28938</v>
      </c>
    </row>
    <row r="1944" spans="81:96">
      <c r="CC1944" s="52">
        <v>1943</v>
      </c>
      <c r="CD1944" s="53" t="s">
        <v>31741</v>
      </c>
      <c r="CE1944" s="53" t="s">
        <v>31742</v>
      </c>
      <c r="CF1944" s="54">
        <v>99</v>
      </c>
      <c r="CG1944" s="54">
        <v>1.125</v>
      </c>
      <c r="CH1944" s="54"/>
      <c r="CI1944" s="54">
        <v>0.22500000000000001</v>
      </c>
      <c r="CJ1944" s="54">
        <v>40</v>
      </c>
      <c r="CK1944" s="54"/>
      <c r="CL1944" s="54">
        <v>3.6000000000000002E-4</v>
      </c>
      <c r="CM1944" s="54"/>
      <c r="CN1944" s="53" t="s">
        <v>31586</v>
      </c>
      <c r="CO1944" s="54">
        <v>101</v>
      </c>
      <c r="CP1944" s="54">
        <v>157</v>
      </c>
      <c r="CQ1944" s="55">
        <f t="shared" si="30"/>
        <v>0.64331210191082799</v>
      </c>
      <c r="CR1944" s="52" t="s">
        <v>28938</v>
      </c>
    </row>
    <row r="1945" spans="81:96">
      <c r="CC1945" s="52">
        <v>1944</v>
      </c>
      <c r="CD1945" s="53" t="s">
        <v>31743</v>
      </c>
      <c r="CE1945" s="53" t="s">
        <v>31744</v>
      </c>
      <c r="CF1945" s="54">
        <v>1322</v>
      </c>
      <c r="CG1945" s="54">
        <v>1.117</v>
      </c>
      <c r="CH1945" s="54">
        <v>1.1519999999999999</v>
      </c>
      <c r="CI1945" s="54">
        <v>0.22600000000000001</v>
      </c>
      <c r="CJ1945" s="54">
        <v>106</v>
      </c>
      <c r="CK1945" s="54">
        <v>8.1999999999999993</v>
      </c>
      <c r="CL1945" s="54">
        <v>1.2999999999999999E-3</v>
      </c>
      <c r="CM1945" s="54">
        <v>0.19800000000000001</v>
      </c>
      <c r="CN1945" s="53" t="s">
        <v>31586</v>
      </c>
      <c r="CO1945" s="54">
        <v>102</v>
      </c>
      <c r="CP1945" s="54">
        <v>157</v>
      </c>
      <c r="CQ1945" s="55">
        <f t="shared" si="30"/>
        <v>0.64968152866242035</v>
      </c>
      <c r="CR1945" s="52" t="s">
        <v>28938</v>
      </c>
    </row>
    <row r="1946" spans="81:96">
      <c r="CC1946" s="52">
        <v>1945</v>
      </c>
      <c r="CD1946" s="53" t="s">
        <v>31745</v>
      </c>
      <c r="CE1946" s="53" t="s">
        <v>31746</v>
      </c>
      <c r="CF1946" s="54">
        <v>8082</v>
      </c>
      <c r="CG1946" s="54">
        <v>1.1060000000000001</v>
      </c>
      <c r="CH1946" s="54">
        <v>1.089</v>
      </c>
      <c r="CI1946" s="54">
        <v>0.27300000000000002</v>
      </c>
      <c r="CJ1946" s="54">
        <v>388</v>
      </c>
      <c r="CK1946" s="54" t="s">
        <v>28918</v>
      </c>
      <c r="CL1946" s="54">
        <v>3.2399999999999998E-3</v>
      </c>
      <c r="CM1946" s="54">
        <v>0.13100000000000001</v>
      </c>
      <c r="CN1946" s="53" t="s">
        <v>31586</v>
      </c>
      <c r="CO1946" s="54">
        <v>103</v>
      </c>
      <c r="CP1946" s="54">
        <v>157</v>
      </c>
      <c r="CQ1946" s="55">
        <f t="shared" si="30"/>
        <v>0.6560509554140127</v>
      </c>
      <c r="CR1946" s="52" t="s">
        <v>28938</v>
      </c>
    </row>
    <row r="1947" spans="81:96">
      <c r="CC1947" s="52">
        <v>1946</v>
      </c>
      <c r="CD1947" s="53" t="s">
        <v>31747</v>
      </c>
      <c r="CE1947" s="53" t="s">
        <v>31748</v>
      </c>
      <c r="CF1947" s="54">
        <v>1225</v>
      </c>
      <c r="CG1947" s="54">
        <v>1.087</v>
      </c>
      <c r="CH1947" s="54">
        <v>1.395</v>
      </c>
      <c r="CI1947" s="54">
        <v>0.26200000000000001</v>
      </c>
      <c r="CJ1947" s="54">
        <v>183</v>
      </c>
      <c r="CK1947" s="54">
        <v>4.3</v>
      </c>
      <c r="CL1947" s="54">
        <v>2.2899999999999999E-3</v>
      </c>
      <c r="CM1947" s="54">
        <v>0.22700000000000001</v>
      </c>
      <c r="CN1947" s="53" t="s">
        <v>31586</v>
      </c>
      <c r="CO1947" s="54">
        <v>104</v>
      </c>
      <c r="CP1947" s="54">
        <v>157</v>
      </c>
      <c r="CQ1947" s="55">
        <f t="shared" si="30"/>
        <v>0.66242038216560506</v>
      </c>
      <c r="CR1947" s="52" t="s">
        <v>28938</v>
      </c>
    </row>
    <row r="1948" spans="81:96">
      <c r="CC1948" s="52">
        <v>1947</v>
      </c>
      <c r="CD1948" s="53" t="s">
        <v>31749</v>
      </c>
      <c r="CE1948" s="53" t="s">
        <v>31750</v>
      </c>
      <c r="CF1948" s="54">
        <v>1277</v>
      </c>
      <c r="CG1948" s="54">
        <v>1.0760000000000001</v>
      </c>
      <c r="CH1948" s="54">
        <v>1.048</v>
      </c>
      <c r="CI1948" s="54">
        <v>0.13300000000000001</v>
      </c>
      <c r="CJ1948" s="54">
        <v>83</v>
      </c>
      <c r="CK1948" s="54">
        <v>8.3000000000000007</v>
      </c>
      <c r="CL1948" s="54">
        <v>1.1199999999999999E-3</v>
      </c>
      <c r="CM1948" s="54">
        <v>0.187</v>
      </c>
      <c r="CN1948" s="53" t="s">
        <v>31586</v>
      </c>
      <c r="CO1948" s="54">
        <v>105</v>
      </c>
      <c r="CP1948" s="54">
        <v>157</v>
      </c>
      <c r="CQ1948" s="55">
        <f t="shared" si="30"/>
        <v>0.66878980891719741</v>
      </c>
      <c r="CR1948" s="52" t="s">
        <v>28938</v>
      </c>
    </row>
    <row r="1949" spans="81:96">
      <c r="CC1949" s="52">
        <v>1948</v>
      </c>
      <c r="CD1949" s="53" t="s">
        <v>31751</v>
      </c>
      <c r="CE1949" s="53" t="s">
        <v>31752</v>
      </c>
      <c r="CF1949" s="54">
        <v>7980</v>
      </c>
      <c r="CG1949" s="54">
        <v>1.0609999999999999</v>
      </c>
      <c r="CH1949" s="54">
        <v>1.032</v>
      </c>
      <c r="CI1949" s="54">
        <v>0.38200000000000001</v>
      </c>
      <c r="CJ1949" s="54">
        <v>157</v>
      </c>
      <c r="CK1949" s="54" t="s">
        <v>28918</v>
      </c>
      <c r="CL1949" s="54">
        <v>3.4299999999999999E-3</v>
      </c>
      <c r="CM1949" s="54">
        <v>0.25900000000000001</v>
      </c>
      <c r="CN1949" s="53" t="s">
        <v>31586</v>
      </c>
      <c r="CO1949" s="54">
        <v>106</v>
      </c>
      <c r="CP1949" s="54">
        <v>157</v>
      </c>
      <c r="CQ1949" s="55">
        <f t="shared" si="30"/>
        <v>0.67515923566878977</v>
      </c>
      <c r="CR1949" s="52" t="s">
        <v>28938</v>
      </c>
    </row>
    <row r="1950" spans="81:96">
      <c r="CC1950" s="52">
        <v>1949</v>
      </c>
      <c r="CD1950" s="53" t="s">
        <v>31572</v>
      </c>
      <c r="CE1950" s="53" t="s">
        <v>31573</v>
      </c>
      <c r="CF1950" s="54">
        <v>3117</v>
      </c>
      <c r="CG1950" s="54">
        <v>1.052</v>
      </c>
      <c r="CH1950" s="54">
        <v>1.0580000000000001</v>
      </c>
      <c r="CI1950" s="54">
        <v>0.191</v>
      </c>
      <c r="CJ1950" s="54">
        <v>162</v>
      </c>
      <c r="CK1950" s="54" t="s">
        <v>28918</v>
      </c>
      <c r="CL1950" s="54">
        <v>2.98E-3</v>
      </c>
      <c r="CM1950" s="54">
        <v>0.221</v>
      </c>
      <c r="CN1950" s="53" t="s">
        <v>31586</v>
      </c>
      <c r="CO1950" s="54">
        <v>107</v>
      </c>
      <c r="CP1950" s="54">
        <v>157</v>
      </c>
      <c r="CQ1950" s="55">
        <f t="shared" si="30"/>
        <v>0.68152866242038213</v>
      </c>
      <c r="CR1950" s="52" t="s">
        <v>28938</v>
      </c>
    </row>
    <row r="1951" spans="81:96">
      <c r="CC1951" s="52">
        <v>1950</v>
      </c>
      <c r="CD1951" s="53" t="s">
        <v>31753</v>
      </c>
      <c r="CE1951" s="53" t="s">
        <v>31754</v>
      </c>
      <c r="CF1951" s="54">
        <v>81</v>
      </c>
      <c r="CG1951" s="54">
        <v>1</v>
      </c>
      <c r="CH1951" s="54">
        <v>0.85199999999999998</v>
      </c>
      <c r="CI1951" s="54">
        <v>0</v>
      </c>
      <c r="CJ1951" s="54">
        <v>7</v>
      </c>
      <c r="CK1951" s="54"/>
      <c r="CL1951" s="54">
        <v>1.4999999999999999E-4</v>
      </c>
      <c r="CM1951" s="54">
        <v>0.35199999999999998</v>
      </c>
      <c r="CN1951" s="53" t="s">
        <v>31586</v>
      </c>
      <c r="CO1951" s="54">
        <v>108</v>
      </c>
      <c r="CP1951" s="54">
        <v>157</v>
      </c>
      <c r="CQ1951" s="55">
        <f t="shared" si="30"/>
        <v>0.68789808917197448</v>
      </c>
      <c r="CR1951" s="52" t="s">
        <v>28938</v>
      </c>
    </row>
    <row r="1952" spans="81:96">
      <c r="CC1952" s="52">
        <v>1951</v>
      </c>
      <c r="CD1952" s="53" t="s">
        <v>31755</v>
      </c>
      <c r="CE1952" s="53" t="s">
        <v>31756</v>
      </c>
      <c r="CF1952" s="54">
        <v>189</v>
      </c>
      <c r="CG1952" s="54">
        <v>1</v>
      </c>
      <c r="CH1952" s="54">
        <v>0.875</v>
      </c>
      <c r="CI1952" s="54">
        <v>0.38500000000000001</v>
      </c>
      <c r="CJ1952" s="54">
        <v>26</v>
      </c>
      <c r="CK1952" s="54">
        <v>5.5</v>
      </c>
      <c r="CL1952" s="54">
        <v>2.5000000000000001E-4</v>
      </c>
      <c r="CM1952" s="54">
        <v>0.152</v>
      </c>
      <c r="CN1952" s="53" t="s">
        <v>31586</v>
      </c>
      <c r="CO1952" s="54">
        <v>108</v>
      </c>
      <c r="CP1952" s="54">
        <v>157</v>
      </c>
      <c r="CQ1952" s="55">
        <f t="shared" si="30"/>
        <v>0.68789808917197448</v>
      </c>
      <c r="CR1952" s="52" t="s">
        <v>28938</v>
      </c>
    </row>
    <row r="1953" spans="81:96">
      <c r="CC1953" s="52">
        <v>1952</v>
      </c>
      <c r="CD1953" s="53" t="s">
        <v>31757</v>
      </c>
      <c r="CE1953" s="53" t="s">
        <v>31758</v>
      </c>
      <c r="CF1953" s="54">
        <v>453</v>
      </c>
      <c r="CG1953" s="54">
        <v>0.98099999999999998</v>
      </c>
      <c r="CH1953" s="54">
        <v>1.081</v>
      </c>
      <c r="CI1953" s="54">
        <v>0.20799999999999999</v>
      </c>
      <c r="CJ1953" s="54">
        <v>106</v>
      </c>
      <c r="CK1953" s="54">
        <v>3.9</v>
      </c>
      <c r="CL1953" s="54">
        <v>1.07E-3</v>
      </c>
      <c r="CM1953" s="54">
        <v>0.219</v>
      </c>
      <c r="CN1953" s="53" t="s">
        <v>31586</v>
      </c>
      <c r="CO1953" s="54">
        <v>110</v>
      </c>
      <c r="CP1953" s="54">
        <v>157</v>
      </c>
      <c r="CQ1953" s="55">
        <f t="shared" si="30"/>
        <v>0.70063694267515919</v>
      </c>
      <c r="CR1953" s="52" t="s">
        <v>28938</v>
      </c>
    </row>
    <row r="1954" spans="81:96">
      <c r="CC1954" s="52">
        <v>1953</v>
      </c>
      <c r="CD1954" s="53" t="s">
        <v>31759</v>
      </c>
      <c r="CE1954" s="53" t="s">
        <v>31760</v>
      </c>
      <c r="CF1954" s="54">
        <v>481</v>
      </c>
      <c r="CG1954" s="54">
        <v>0.94299999999999995</v>
      </c>
      <c r="CH1954" s="54">
        <v>0.92700000000000005</v>
      </c>
      <c r="CI1954" s="54">
        <v>0.47599999999999998</v>
      </c>
      <c r="CJ1954" s="54">
        <v>63</v>
      </c>
      <c r="CK1954" s="54">
        <v>4.7</v>
      </c>
      <c r="CL1954" s="54">
        <v>8.4000000000000003E-4</v>
      </c>
      <c r="CM1954" s="54">
        <v>0.183</v>
      </c>
      <c r="CN1954" s="53" t="s">
        <v>31586</v>
      </c>
      <c r="CO1954" s="54">
        <v>111</v>
      </c>
      <c r="CP1954" s="54">
        <v>157</v>
      </c>
      <c r="CQ1954" s="55">
        <f t="shared" si="30"/>
        <v>0.70700636942675155</v>
      </c>
      <c r="CR1954" s="52" t="s">
        <v>28938</v>
      </c>
    </row>
    <row r="1955" spans="81:96">
      <c r="CC1955" s="52">
        <v>1954</v>
      </c>
      <c r="CD1955" s="53" t="s">
        <v>31761</v>
      </c>
      <c r="CE1955" s="53" t="s">
        <v>31762</v>
      </c>
      <c r="CF1955" s="54">
        <v>221</v>
      </c>
      <c r="CG1955" s="54">
        <v>0.94199999999999995</v>
      </c>
      <c r="CH1955" s="54"/>
      <c r="CI1955" s="54">
        <v>0.24399999999999999</v>
      </c>
      <c r="CJ1955" s="54">
        <v>41</v>
      </c>
      <c r="CK1955" s="54">
        <v>3.1</v>
      </c>
      <c r="CL1955" s="54">
        <v>6.6E-4</v>
      </c>
      <c r="CM1955" s="54"/>
      <c r="CN1955" s="53" t="s">
        <v>31586</v>
      </c>
      <c r="CO1955" s="54">
        <v>112</v>
      </c>
      <c r="CP1955" s="54">
        <v>157</v>
      </c>
      <c r="CQ1955" s="55">
        <f t="shared" si="30"/>
        <v>0.7133757961783439</v>
      </c>
      <c r="CR1955" s="52" t="s">
        <v>28938</v>
      </c>
    </row>
    <row r="1956" spans="81:96">
      <c r="CC1956" s="52">
        <v>1955</v>
      </c>
      <c r="CD1956" s="53" t="s">
        <v>19104</v>
      </c>
      <c r="CE1956" s="53" t="s">
        <v>19102</v>
      </c>
      <c r="CF1956" s="54">
        <v>1024</v>
      </c>
      <c r="CG1956" s="54">
        <v>0.875</v>
      </c>
      <c r="CH1956" s="54">
        <v>0.627</v>
      </c>
      <c r="CI1956" s="54">
        <v>0.18099999999999999</v>
      </c>
      <c r="CJ1956" s="54">
        <v>193</v>
      </c>
      <c r="CK1956" s="54">
        <v>3.6</v>
      </c>
      <c r="CL1956" s="54">
        <v>1.5399999999999999E-3</v>
      </c>
      <c r="CM1956" s="54">
        <v>8.7999999999999995E-2</v>
      </c>
      <c r="CN1956" s="53" t="s">
        <v>31586</v>
      </c>
      <c r="CO1956" s="54">
        <v>113</v>
      </c>
      <c r="CP1956" s="54">
        <v>157</v>
      </c>
      <c r="CQ1956" s="55">
        <f t="shared" si="30"/>
        <v>0.71974522292993626</v>
      </c>
      <c r="CR1956" s="52" t="s">
        <v>28938</v>
      </c>
    </row>
    <row r="1957" spans="81:96">
      <c r="CC1957" s="52">
        <v>1956</v>
      </c>
      <c r="CD1957" s="53" t="s">
        <v>31763</v>
      </c>
      <c r="CE1957" s="53" t="s">
        <v>31764</v>
      </c>
      <c r="CF1957" s="54">
        <v>1528</v>
      </c>
      <c r="CG1957" s="54">
        <v>0.871</v>
      </c>
      <c r="CH1957" s="54">
        <v>1.0089999999999999</v>
      </c>
      <c r="CI1957" s="54">
        <v>0.14699999999999999</v>
      </c>
      <c r="CJ1957" s="54">
        <v>129</v>
      </c>
      <c r="CK1957" s="54">
        <v>5.9</v>
      </c>
      <c r="CL1957" s="54">
        <v>2.48E-3</v>
      </c>
      <c r="CM1957" s="54">
        <v>0.20699999999999999</v>
      </c>
      <c r="CN1957" s="53" t="s">
        <v>31586</v>
      </c>
      <c r="CO1957" s="54">
        <v>114</v>
      </c>
      <c r="CP1957" s="54">
        <v>157</v>
      </c>
      <c r="CQ1957" s="55">
        <f t="shared" si="30"/>
        <v>0.72611464968152861</v>
      </c>
      <c r="CR1957" s="52" t="s">
        <v>28938</v>
      </c>
    </row>
    <row r="1958" spans="81:96">
      <c r="CC1958" s="52">
        <v>1957</v>
      </c>
      <c r="CD1958" s="53" t="s">
        <v>31765</v>
      </c>
      <c r="CE1958" s="53" t="s">
        <v>31766</v>
      </c>
      <c r="CF1958" s="54">
        <v>1380</v>
      </c>
      <c r="CG1958" s="54">
        <v>0.85099999999999998</v>
      </c>
      <c r="CH1958" s="54">
        <v>0.82599999999999996</v>
      </c>
      <c r="CI1958" s="54">
        <v>0.13100000000000001</v>
      </c>
      <c r="CJ1958" s="54">
        <v>99</v>
      </c>
      <c r="CK1958" s="54" t="s">
        <v>28918</v>
      </c>
      <c r="CL1958" s="54">
        <v>1.2600000000000001E-3</v>
      </c>
      <c r="CM1958" s="54">
        <v>0.16200000000000001</v>
      </c>
      <c r="CN1958" s="53" t="s">
        <v>31586</v>
      </c>
      <c r="CO1958" s="54">
        <v>115</v>
      </c>
      <c r="CP1958" s="54">
        <v>157</v>
      </c>
      <c r="CQ1958" s="55">
        <f t="shared" si="30"/>
        <v>0.73248407643312097</v>
      </c>
      <c r="CR1958" s="52" t="s">
        <v>28938</v>
      </c>
    </row>
    <row r="1959" spans="81:96">
      <c r="CC1959" s="52">
        <v>1958</v>
      </c>
      <c r="CD1959" s="53" t="s">
        <v>31767</v>
      </c>
      <c r="CE1959" s="53" t="s">
        <v>31768</v>
      </c>
      <c r="CF1959" s="54">
        <v>527</v>
      </c>
      <c r="CG1959" s="54">
        <v>0.81499999999999995</v>
      </c>
      <c r="CH1959" s="54">
        <v>0.69</v>
      </c>
      <c r="CI1959" s="54">
        <v>8.3000000000000004E-2</v>
      </c>
      <c r="CJ1959" s="54">
        <v>48</v>
      </c>
      <c r="CK1959" s="54">
        <v>9.8000000000000007</v>
      </c>
      <c r="CL1959" s="54">
        <v>5.6999999999999998E-4</v>
      </c>
      <c r="CM1959" s="54">
        <v>0.13100000000000001</v>
      </c>
      <c r="CN1959" s="53" t="s">
        <v>31586</v>
      </c>
      <c r="CO1959" s="54">
        <v>116</v>
      </c>
      <c r="CP1959" s="54">
        <v>157</v>
      </c>
      <c r="CQ1959" s="55">
        <f t="shared" si="30"/>
        <v>0.73885350318471332</v>
      </c>
      <c r="CR1959" s="52" t="s">
        <v>28938</v>
      </c>
    </row>
    <row r="1960" spans="81:96">
      <c r="CC1960" s="52">
        <v>1959</v>
      </c>
      <c r="CD1960" s="53" t="s">
        <v>31769</v>
      </c>
      <c r="CE1960" s="53" t="s">
        <v>31770</v>
      </c>
      <c r="CF1960" s="54">
        <v>1269</v>
      </c>
      <c r="CG1960" s="54">
        <v>0.81</v>
      </c>
      <c r="CH1960" s="54">
        <v>0.621</v>
      </c>
      <c r="CI1960" s="54">
        <v>0.26500000000000001</v>
      </c>
      <c r="CJ1960" s="54">
        <v>306</v>
      </c>
      <c r="CK1960" s="54">
        <v>3.9</v>
      </c>
      <c r="CL1960" s="54">
        <v>1.31E-3</v>
      </c>
      <c r="CM1960" s="54">
        <v>6.2E-2</v>
      </c>
      <c r="CN1960" s="53" t="s">
        <v>31586</v>
      </c>
      <c r="CO1960" s="54">
        <v>117</v>
      </c>
      <c r="CP1960" s="54">
        <v>157</v>
      </c>
      <c r="CQ1960" s="55">
        <f t="shared" si="30"/>
        <v>0.74522292993630568</v>
      </c>
      <c r="CR1960" s="52" t="s">
        <v>28938</v>
      </c>
    </row>
    <row r="1961" spans="81:96">
      <c r="CC1961" s="52">
        <v>1960</v>
      </c>
      <c r="CD1961" s="53" t="s">
        <v>31771</v>
      </c>
      <c r="CE1961" s="53" t="s">
        <v>31772</v>
      </c>
      <c r="CF1961" s="54">
        <v>2297</v>
      </c>
      <c r="CG1961" s="54">
        <v>0.79900000000000004</v>
      </c>
      <c r="CH1961" s="54">
        <v>0.53</v>
      </c>
      <c r="CI1961" s="54">
        <v>0.17599999999999999</v>
      </c>
      <c r="CJ1961" s="54">
        <v>420</v>
      </c>
      <c r="CK1961" s="54">
        <v>4.5</v>
      </c>
      <c r="CL1961" s="54">
        <v>2.2100000000000002E-3</v>
      </c>
      <c r="CM1961" s="54">
        <v>5.7000000000000002E-2</v>
      </c>
      <c r="CN1961" s="53" t="s">
        <v>31586</v>
      </c>
      <c r="CO1961" s="54">
        <v>118</v>
      </c>
      <c r="CP1961" s="54">
        <v>157</v>
      </c>
      <c r="CQ1961" s="55">
        <f t="shared" si="30"/>
        <v>0.75159235668789814</v>
      </c>
      <c r="CR1961" s="52" t="s">
        <v>28953</v>
      </c>
    </row>
    <row r="1962" spans="81:96">
      <c r="CC1962" s="52">
        <v>1961</v>
      </c>
      <c r="CD1962" s="53" t="s">
        <v>31773</v>
      </c>
      <c r="CE1962" s="53" t="s">
        <v>31774</v>
      </c>
      <c r="CF1962" s="54">
        <v>5890</v>
      </c>
      <c r="CG1962" s="54">
        <v>0.79700000000000004</v>
      </c>
      <c r="CH1962" s="54">
        <v>0.81799999999999995</v>
      </c>
      <c r="CI1962" s="54">
        <v>0.13800000000000001</v>
      </c>
      <c r="CJ1962" s="54">
        <v>679</v>
      </c>
      <c r="CK1962" s="54">
        <v>5.4</v>
      </c>
      <c r="CL1962" s="54">
        <v>9.6100000000000005E-3</v>
      </c>
      <c r="CM1962" s="54">
        <v>0.157</v>
      </c>
      <c r="CN1962" s="53" t="s">
        <v>31586</v>
      </c>
      <c r="CO1962" s="54">
        <v>119</v>
      </c>
      <c r="CP1962" s="54">
        <v>157</v>
      </c>
      <c r="CQ1962" s="55">
        <f t="shared" si="30"/>
        <v>0.7579617834394905</v>
      </c>
      <c r="CR1962" s="52" t="s">
        <v>28953</v>
      </c>
    </row>
    <row r="1963" spans="81:96">
      <c r="CC1963" s="52">
        <v>1962</v>
      </c>
      <c r="CD1963" s="53" t="s">
        <v>31775</v>
      </c>
      <c r="CE1963" s="53" t="s">
        <v>31776</v>
      </c>
      <c r="CF1963" s="54">
        <v>705</v>
      </c>
      <c r="CG1963" s="54">
        <v>0.77200000000000002</v>
      </c>
      <c r="CH1963" s="54">
        <v>0.81200000000000006</v>
      </c>
      <c r="CI1963" s="54">
        <v>0.11700000000000001</v>
      </c>
      <c r="CJ1963" s="54">
        <v>206</v>
      </c>
      <c r="CK1963" s="54">
        <v>1.6</v>
      </c>
      <c r="CL1963" s="54">
        <v>1.82E-3</v>
      </c>
      <c r="CM1963" s="54">
        <v>0.155</v>
      </c>
      <c r="CN1963" s="53" t="s">
        <v>31586</v>
      </c>
      <c r="CO1963" s="54">
        <v>120</v>
      </c>
      <c r="CP1963" s="54">
        <v>157</v>
      </c>
      <c r="CQ1963" s="55">
        <f t="shared" si="30"/>
        <v>0.76433121019108285</v>
      </c>
      <c r="CR1963" s="52" t="s">
        <v>28953</v>
      </c>
    </row>
    <row r="1964" spans="81:96">
      <c r="CC1964" s="52">
        <v>1963</v>
      </c>
      <c r="CD1964" s="53" t="s">
        <v>31777</v>
      </c>
      <c r="CE1964" s="53" t="s">
        <v>31778</v>
      </c>
      <c r="CF1964" s="54">
        <v>981</v>
      </c>
      <c r="CG1964" s="54">
        <v>0.72799999999999998</v>
      </c>
      <c r="CH1964" s="54">
        <v>0.751</v>
      </c>
      <c r="CI1964" s="54">
        <v>0</v>
      </c>
      <c r="CJ1964" s="54">
        <v>59</v>
      </c>
      <c r="CK1964" s="54" t="s">
        <v>28918</v>
      </c>
      <c r="CL1964" s="54">
        <v>1.17E-3</v>
      </c>
      <c r="CM1964" s="54">
        <v>0.20699999999999999</v>
      </c>
      <c r="CN1964" s="53" t="s">
        <v>31586</v>
      </c>
      <c r="CO1964" s="54">
        <v>121</v>
      </c>
      <c r="CP1964" s="54">
        <v>157</v>
      </c>
      <c r="CQ1964" s="55">
        <f t="shared" si="30"/>
        <v>0.77070063694267521</v>
      </c>
      <c r="CR1964" s="52" t="s">
        <v>28953</v>
      </c>
    </row>
    <row r="1965" spans="81:96">
      <c r="CC1965" s="52">
        <v>1964</v>
      </c>
      <c r="CD1965" s="53" t="s">
        <v>31580</v>
      </c>
      <c r="CE1965" s="53" t="s">
        <v>31581</v>
      </c>
      <c r="CF1965" s="54">
        <v>2292</v>
      </c>
      <c r="CG1965" s="54">
        <v>0.70099999999999996</v>
      </c>
      <c r="CH1965" s="54">
        <v>0.66200000000000003</v>
      </c>
      <c r="CI1965" s="54"/>
      <c r="CJ1965" s="54">
        <v>0</v>
      </c>
      <c r="CK1965" s="54" t="s">
        <v>28918</v>
      </c>
      <c r="CL1965" s="54">
        <v>9.5E-4</v>
      </c>
      <c r="CM1965" s="54">
        <v>0.14199999999999999</v>
      </c>
      <c r="CN1965" s="53" t="s">
        <v>31586</v>
      </c>
      <c r="CO1965" s="54">
        <v>122</v>
      </c>
      <c r="CP1965" s="54">
        <v>157</v>
      </c>
      <c r="CQ1965" s="55">
        <f t="shared" si="30"/>
        <v>0.77707006369426757</v>
      </c>
      <c r="CR1965" s="52" t="s">
        <v>28953</v>
      </c>
    </row>
    <row r="1966" spans="81:96">
      <c r="CC1966" s="52">
        <v>1965</v>
      </c>
      <c r="CD1966" s="53" t="s">
        <v>31779</v>
      </c>
      <c r="CE1966" s="53" t="s">
        <v>31780</v>
      </c>
      <c r="CF1966" s="54">
        <v>998</v>
      </c>
      <c r="CG1966" s="54">
        <v>0.69599999999999995</v>
      </c>
      <c r="CH1966" s="54">
        <v>0.627</v>
      </c>
      <c r="CI1966" s="54"/>
      <c r="CJ1966" s="54">
        <v>0</v>
      </c>
      <c r="CK1966" s="54">
        <v>4.5999999999999996</v>
      </c>
      <c r="CL1966" s="54">
        <v>2.2499999999999998E-3</v>
      </c>
      <c r="CM1966" s="54">
        <v>0.115</v>
      </c>
      <c r="CN1966" s="53" t="s">
        <v>31586</v>
      </c>
      <c r="CO1966" s="54">
        <v>123</v>
      </c>
      <c r="CP1966" s="54">
        <v>157</v>
      </c>
      <c r="CQ1966" s="55">
        <f t="shared" si="30"/>
        <v>0.78343949044585992</v>
      </c>
      <c r="CR1966" s="52" t="s">
        <v>28953</v>
      </c>
    </row>
    <row r="1967" spans="81:96">
      <c r="CC1967" s="52">
        <v>1966</v>
      </c>
      <c r="CD1967" s="53" t="s">
        <v>31781</v>
      </c>
      <c r="CE1967" s="53" t="s">
        <v>31782</v>
      </c>
      <c r="CF1967" s="54">
        <v>1181</v>
      </c>
      <c r="CG1967" s="54">
        <v>0.68700000000000006</v>
      </c>
      <c r="CH1967" s="54">
        <v>0.60599999999999998</v>
      </c>
      <c r="CI1967" s="54">
        <v>0.18</v>
      </c>
      <c r="CJ1967" s="54">
        <v>178</v>
      </c>
      <c r="CK1967" s="54">
        <v>4.8</v>
      </c>
      <c r="CL1967" s="54">
        <v>2.2000000000000001E-3</v>
      </c>
      <c r="CM1967" s="54">
        <v>0.111</v>
      </c>
      <c r="CN1967" s="53" t="s">
        <v>31586</v>
      </c>
      <c r="CO1967" s="54">
        <v>124</v>
      </c>
      <c r="CP1967" s="54">
        <v>157</v>
      </c>
      <c r="CQ1967" s="55">
        <f t="shared" si="30"/>
        <v>0.78980891719745228</v>
      </c>
      <c r="CR1967" s="52" t="s">
        <v>28953</v>
      </c>
    </row>
    <row r="1968" spans="81:96">
      <c r="CC1968" s="52">
        <v>1967</v>
      </c>
      <c r="CD1968" s="53" t="s">
        <v>31783</v>
      </c>
      <c r="CE1968" s="53" t="s">
        <v>31784</v>
      </c>
      <c r="CF1968" s="54">
        <v>1156</v>
      </c>
      <c r="CG1968" s="54">
        <v>0.68600000000000005</v>
      </c>
      <c r="CH1968" s="54">
        <v>0.77400000000000002</v>
      </c>
      <c r="CI1968" s="54">
        <v>5.3999999999999999E-2</v>
      </c>
      <c r="CJ1968" s="54">
        <v>112</v>
      </c>
      <c r="CK1968" s="54">
        <v>6.7</v>
      </c>
      <c r="CL1968" s="54">
        <v>1.6100000000000001E-3</v>
      </c>
      <c r="CM1968" s="54">
        <v>0.161</v>
      </c>
      <c r="CN1968" s="53" t="s">
        <v>31586</v>
      </c>
      <c r="CO1968" s="54">
        <v>125</v>
      </c>
      <c r="CP1968" s="54">
        <v>157</v>
      </c>
      <c r="CQ1968" s="55">
        <f t="shared" si="30"/>
        <v>0.79617834394904463</v>
      </c>
      <c r="CR1968" s="52" t="s">
        <v>28953</v>
      </c>
    </row>
    <row r="1969" spans="81:96">
      <c r="CC1969" s="52">
        <v>1968</v>
      </c>
      <c r="CD1969" s="53" t="s">
        <v>31785</v>
      </c>
      <c r="CE1969" s="53" t="s">
        <v>31786</v>
      </c>
      <c r="CF1969" s="54">
        <v>3930</v>
      </c>
      <c r="CG1969" s="54">
        <v>0.66100000000000003</v>
      </c>
      <c r="CH1969" s="54">
        <v>0.91600000000000004</v>
      </c>
      <c r="CI1969" s="54">
        <v>8.5999999999999993E-2</v>
      </c>
      <c r="CJ1969" s="54">
        <v>266</v>
      </c>
      <c r="CK1969" s="54">
        <v>7.2</v>
      </c>
      <c r="CL1969" s="54">
        <v>5.1599999999999997E-3</v>
      </c>
      <c r="CM1969" s="54">
        <v>0.189</v>
      </c>
      <c r="CN1969" s="53" t="s">
        <v>31586</v>
      </c>
      <c r="CO1969" s="54">
        <v>126</v>
      </c>
      <c r="CP1969" s="54">
        <v>157</v>
      </c>
      <c r="CQ1969" s="55">
        <f t="shared" si="30"/>
        <v>0.80254777070063699</v>
      </c>
      <c r="CR1969" s="52" t="s">
        <v>28953</v>
      </c>
    </row>
    <row r="1970" spans="81:96">
      <c r="CC1970" s="52">
        <v>1969</v>
      </c>
      <c r="CD1970" s="53" t="s">
        <v>16075</v>
      </c>
      <c r="CE1970" s="53" t="s">
        <v>16073</v>
      </c>
      <c r="CF1970" s="54">
        <v>1900</v>
      </c>
      <c r="CG1970" s="54">
        <v>0.64800000000000002</v>
      </c>
      <c r="CH1970" s="54">
        <v>0.86399999999999999</v>
      </c>
      <c r="CI1970" s="54">
        <v>0.16500000000000001</v>
      </c>
      <c r="CJ1970" s="54">
        <v>182</v>
      </c>
      <c r="CK1970" s="54">
        <v>6.7</v>
      </c>
      <c r="CL1970" s="54">
        <v>2.3400000000000001E-3</v>
      </c>
      <c r="CM1970" s="54">
        <v>0.156</v>
      </c>
      <c r="CN1970" s="53" t="s">
        <v>31586</v>
      </c>
      <c r="CO1970" s="54">
        <v>127</v>
      </c>
      <c r="CP1970" s="54">
        <v>157</v>
      </c>
      <c r="CQ1970" s="55">
        <f t="shared" si="30"/>
        <v>0.80891719745222934</v>
      </c>
      <c r="CR1970" s="52" t="s">
        <v>28953</v>
      </c>
    </row>
    <row r="1971" spans="81:96">
      <c r="CC1971" s="52">
        <v>1970</v>
      </c>
      <c r="CD1971" s="53" t="s">
        <v>31787</v>
      </c>
      <c r="CE1971" s="53" t="s">
        <v>31788</v>
      </c>
      <c r="CF1971" s="54">
        <v>449</v>
      </c>
      <c r="CG1971" s="54">
        <v>0.63800000000000001</v>
      </c>
      <c r="CH1971" s="54">
        <v>0.502</v>
      </c>
      <c r="CI1971" s="54">
        <v>0.16500000000000001</v>
      </c>
      <c r="CJ1971" s="54">
        <v>85</v>
      </c>
      <c r="CK1971" s="54">
        <v>5.8</v>
      </c>
      <c r="CL1971" s="54">
        <v>7.5000000000000002E-4</v>
      </c>
      <c r="CM1971" s="54">
        <v>0.11</v>
      </c>
      <c r="CN1971" s="53" t="s">
        <v>31586</v>
      </c>
      <c r="CO1971" s="54">
        <v>128</v>
      </c>
      <c r="CP1971" s="54">
        <v>157</v>
      </c>
      <c r="CQ1971" s="55">
        <f t="shared" si="30"/>
        <v>0.8152866242038217</v>
      </c>
      <c r="CR1971" s="52" t="s">
        <v>28953</v>
      </c>
    </row>
    <row r="1972" spans="81:96">
      <c r="CC1972" s="52">
        <v>1971</v>
      </c>
      <c r="CD1972" s="53" t="s">
        <v>31789</v>
      </c>
      <c r="CE1972" s="53" t="s">
        <v>31790</v>
      </c>
      <c r="CF1972" s="54">
        <v>1987</v>
      </c>
      <c r="CG1972" s="54">
        <v>0.63300000000000001</v>
      </c>
      <c r="CH1972" s="54">
        <v>0.55700000000000005</v>
      </c>
      <c r="CI1972" s="54">
        <v>0.13200000000000001</v>
      </c>
      <c r="CJ1972" s="54">
        <v>197</v>
      </c>
      <c r="CK1972" s="54" t="s">
        <v>28918</v>
      </c>
      <c r="CL1972" s="54">
        <v>1.4300000000000001E-3</v>
      </c>
      <c r="CM1972" s="54">
        <v>8.5999999999999993E-2</v>
      </c>
      <c r="CN1972" s="53" t="s">
        <v>31586</v>
      </c>
      <c r="CO1972" s="54">
        <v>129</v>
      </c>
      <c r="CP1972" s="54">
        <v>157</v>
      </c>
      <c r="CQ1972" s="55">
        <f t="shared" si="30"/>
        <v>0.82165605095541405</v>
      </c>
      <c r="CR1972" s="52" t="s">
        <v>28953</v>
      </c>
    </row>
    <row r="1973" spans="81:96">
      <c r="CC1973" s="52">
        <v>1972</v>
      </c>
      <c r="CD1973" s="53" t="s">
        <v>31791</v>
      </c>
      <c r="CE1973" s="53" t="s">
        <v>31792</v>
      </c>
      <c r="CF1973" s="54">
        <v>177</v>
      </c>
      <c r="CG1973" s="54">
        <v>0.629</v>
      </c>
      <c r="CH1973" s="54">
        <v>0.48</v>
      </c>
      <c r="CI1973" s="54">
        <v>0.222</v>
      </c>
      <c r="CJ1973" s="54">
        <v>9</v>
      </c>
      <c r="CK1973" s="54">
        <v>5.6</v>
      </c>
      <c r="CL1973" s="54">
        <v>3.5E-4</v>
      </c>
      <c r="CM1973" s="54">
        <v>0.109</v>
      </c>
      <c r="CN1973" s="53" t="s">
        <v>31586</v>
      </c>
      <c r="CO1973" s="54">
        <v>130</v>
      </c>
      <c r="CP1973" s="54">
        <v>157</v>
      </c>
      <c r="CQ1973" s="55">
        <f t="shared" si="30"/>
        <v>0.82802547770700641</v>
      </c>
      <c r="CR1973" s="52" t="s">
        <v>28953</v>
      </c>
    </row>
    <row r="1974" spans="81:96">
      <c r="CC1974" s="52">
        <v>1973</v>
      </c>
      <c r="CD1974" s="53" t="s">
        <v>31793</v>
      </c>
      <c r="CE1974" s="53" t="s">
        <v>31794</v>
      </c>
      <c r="CF1974" s="54">
        <v>294</v>
      </c>
      <c r="CG1974" s="54">
        <v>0.61899999999999999</v>
      </c>
      <c r="CH1974" s="54">
        <v>0.71599999999999997</v>
      </c>
      <c r="CI1974" s="54">
        <v>0.16</v>
      </c>
      <c r="CJ1974" s="54">
        <v>50</v>
      </c>
      <c r="CK1974" s="54">
        <v>5.0999999999999996</v>
      </c>
      <c r="CL1974" s="54">
        <v>5.0000000000000001E-4</v>
      </c>
      <c r="CM1974" s="54">
        <v>0.13500000000000001</v>
      </c>
      <c r="CN1974" s="53" t="s">
        <v>31586</v>
      </c>
      <c r="CO1974" s="54">
        <v>131</v>
      </c>
      <c r="CP1974" s="54">
        <v>157</v>
      </c>
      <c r="CQ1974" s="55">
        <f t="shared" si="30"/>
        <v>0.83439490445859876</v>
      </c>
      <c r="CR1974" s="52" t="s">
        <v>28953</v>
      </c>
    </row>
    <row r="1975" spans="81:96">
      <c r="CC1975" s="52">
        <v>1974</v>
      </c>
      <c r="CD1975" s="53" t="s">
        <v>31795</v>
      </c>
      <c r="CE1975" s="53" t="s">
        <v>31796</v>
      </c>
      <c r="CF1975" s="54">
        <v>353</v>
      </c>
      <c r="CG1975" s="54">
        <v>0.57699999999999996</v>
      </c>
      <c r="CH1975" s="54">
        <v>0.63700000000000001</v>
      </c>
      <c r="CI1975" s="54">
        <v>9.4E-2</v>
      </c>
      <c r="CJ1975" s="54">
        <v>53</v>
      </c>
      <c r="CK1975" s="54">
        <v>5.8</v>
      </c>
      <c r="CL1975" s="54">
        <v>5.2999999999999998E-4</v>
      </c>
      <c r="CM1975" s="54">
        <v>0.12</v>
      </c>
      <c r="CN1975" s="53" t="s">
        <v>31586</v>
      </c>
      <c r="CO1975" s="54">
        <v>132</v>
      </c>
      <c r="CP1975" s="54">
        <v>157</v>
      </c>
      <c r="CQ1975" s="55">
        <f t="shared" si="30"/>
        <v>0.84076433121019112</v>
      </c>
      <c r="CR1975" s="52" t="s">
        <v>28953</v>
      </c>
    </row>
    <row r="1976" spans="81:96">
      <c r="CC1976" s="52">
        <v>1975</v>
      </c>
      <c r="CD1976" s="53" t="s">
        <v>31797</v>
      </c>
      <c r="CE1976" s="53" t="s">
        <v>31798</v>
      </c>
      <c r="CF1976" s="54">
        <v>86</v>
      </c>
      <c r="CG1976" s="54">
        <v>0.53300000000000003</v>
      </c>
      <c r="CH1976" s="54">
        <v>0.65</v>
      </c>
      <c r="CI1976" s="54">
        <v>5.2999999999999999E-2</v>
      </c>
      <c r="CJ1976" s="54">
        <v>19</v>
      </c>
      <c r="CK1976" s="54"/>
      <c r="CL1976" s="54">
        <v>3.1E-4</v>
      </c>
      <c r="CM1976" s="54">
        <v>0.191</v>
      </c>
      <c r="CN1976" s="53" t="s">
        <v>31586</v>
      </c>
      <c r="CO1976" s="54">
        <v>133</v>
      </c>
      <c r="CP1976" s="54">
        <v>157</v>
      </c>
      <c r="CQ1976" s="55">
        <f t="shared" si="30"/>
        <v>0.84713375796178347</v>
      </c>
      <c r="CR1976" s="52" t="s">
        <v>28953</v>
      </c>
    </row>
    <row r="1977" spans="81:96">
      <c r="CC1977" s="52">
        <v>1976</v>
      </c>
      <c r="CD1977" s="53" t="s">
        <v>31799</v>
      </c>
      <c r="CE1977" s="53" t="s">
        <v>31800</v>
      </c>
      <c r="CF1977" s="54">
        <v>3145</v>
      </c>
      <c r="CG1977" s="54">
        <v>0.48099999999999998</v>
      </c>
      <c r="CH1977" s="54">
        <v>0.54700000000000004</v>
      </c>
      <c r="CI1977" s="54">
        <v>7.8E-2</v>
      </c>
      <c r="CJ1977" s="54">
        <v>141</v>
      </c>
      <c r="CK1977" s="54">
        <v>9.1</v>
      </c>
      <c r="CL1977" s="54">
        <v>3.3E-3</v>
      </c>
      <c r="CM1977" s="54">
        <v>0.11799999999999999</v>
      </c>
      <c r="CN1977" s="53" t="s">
        <v>31586</v>
      </c>
      <c r="CO1977" s="54">
        <v>134</v>
      </c>
      <c r="CP1977" s="54">
        <v>157</v>
      </c>
      <c r="CQ1977" s="55">
        <f t="shared" si="30"/>
        <v>0.85350318471337583</v>
      </c>
      <c r="CR1977" s="52" t="s">
        <v>28953</v>
      </c>
    </row>
    <row r="1978" spans="81:96">
      <c r="CC1978" s="52">
        <v>1977</v>
      </c>
      <c r="CD1978" s="53" t="s">
        <v>31801</v>
      </c>
      <c r="CE1978" s="53" t="s">
        <v>31802</v>
      </c>
      <c r="CF1978" s="54">
        <v>3130</v>
      </c>
      <c r="CG1978" s="54">
        <v>0.47699999999999998</v>
      </c>
      <c r="CH1978" s="54">
        <v>0.46100000000000002</v>
      </c>
      <c r="CI1978" s="54">
        <v>0.129</v>
      </c>
      <c r="CJ1978" s="54">
        <v>427</v>
      </c>
      <c r="CK1978" s="54" t="s">
        <v>28918</v>
      </c>
      <c r="CL1978" s="54">
        <v>2.9399999999999999E-3</v>
      </c>
      <c r="CM1978" s="54">
        <v>0.09</v>
      </c>
      <c r="CN1978" s="53" t="s">
        <v>31586</v>
      </c>
      <c r="CO1978" s="54">
        <v>135</v>
      </c>
      <c r="CP1978" s="54">
        <v>157</v>
      </c>
      <c r="CQ1978" s="55">
        <f t="shared" si="30"/>
        <v>0.85987261146496818</v>
      </c>
      <c r="CR1978" s="52" t="s">
        <v>28953</v>
      </c>
    </row>
    <row r="1979" spans="81:96">
      <c r="CC1979" s="52">
        <v>1978</v>
      </c>
      <c r="CD1979" s="53" t="s">
        <v>31803</v>
      </c>
      <c r="CE1979" s="53" t="s">
        <v>31804</v>
      </c>
      <c r="CF1979" s="54">
        <v>154</v>
      </c>
      <c r="CG1979" s="54">
        <v>0.47199999999999998</v>
      </c>
      <c r="CH1979" s="54">
        <v>0.38800000000000001</v>
      </c>
      <c r="CI1979" s="54">
        <v>0</v>
      </c>
      <c r="CJ1979" s="54">
        <v>34</v>
      </c>
      <c r="CK1979" s="54">
        <v>6.4</v>
      </c>
      <c r="CL1979" s="54">
        <v>2.2000000000000001E-4</v>
      </c>
      <c r="CM1979" s="54">
        <v>7.4999999999999997E-2</v>
      </c>
      <c r="CN1979" s="53" t="s">
        <v>31586</v>
      </c>
      <c r="CO1979" s="54">
        <v>136</v>
      </c>
      <c r="CP1979" s="54">
        <v>157</v>
      </c>
      <c r="CQ1979" s="55">
        <f t="shared" si="30"/>
        <v>0.86624203821656054</v>
      </c>
      <c r="CR1979" s="52" t="s">
        <v>28953</v>
      </c>
    </row>
    <row r="1980" spans="81:96">
      <c r="CC1980" s="52">
        <v>1979</v>
      </c>
      <c r="CD1980" s="53" t="s">
        <v>31805</v>
      </c>
      <c r="CE1980" s="53" t="s">
        <v>31806</v>
      </c>
      <c r="CF1980" s="54">
        <v>135</v>
      </c>
      <c r="CG1980" s="54">
        <v>0.45600000000000002</v>
      </c>
      <c r="CH1980" s="54">
        <v>0.43</v>
      </c>
      <c r="CI1980" s="54">
        <v>3.2000000000000001E-2</v>
      </c>
      <c r="CJ1980" s="54">
        <v>31</v>
      </c>
      <c r="CK1980" s="54">
        <v>6.5</v>
      </c>
      <c r="CL1980" s="54">
        <v>1.6000000000000001E-4</v>
      </c>
      <c r="CM1980" s="54">
        <v>7.2999999999999995E-2</v>
      </c>
      <c r="CN1980" s="53" t="s">
        <v>31586</v>
      </c>
      <c r="CO1980" s="54">
        <v>137</v>
      </c>
      <c r="CP1980" s="54">
        <v>157</v>
      </c>
      <c r="CQ1980" s="55">
        <f t="shared" si="30"/>
        <v>0.87261146496815289</v>
      </c>
      <c r="CR1980" s="52" t="s">
        <v>28953</v>
      </c>
    </row>
    <row r="1981" spans="81:96">
      <c r="CC1981" s="52">
        <v>1980</v>
      </c>
      <c r="CD1981" s="53" t="s">
        <v>31807</v>
      </c>
      <c r="CE1981" s="53" t="s">
        <v>31808</v>
      </c>
      <c r="CF1981" s="54">
        <v>279</v>
      </c>
      <c r="CG1981" s="54">
        <v>0.45100000000000001</v>
      </c>
      <c r="CH1981" s="54">
        <v>0.315</v>
      </c>
      <c r="CI1981" s="54">
        <v>4.8000000000000001E-2</v>
      </c>
      <c r="CJ1981" s="54">
        <v>104</v>
      </c>
      <c r="CK1981" s="54">
        <v>4.5</v>
      </c>
      <c r="CL1981" s="54">
        <v>2.9999999999999997E-4</v>
      </c>
      <c r="CM1981" s="54">
        <v>3.5999999999999997E-2</v>
      </c>
      <c r="CN1981" s="53" t="s">
        <v>31586</v>
      </c>
      <c r="CO1981" s="54">
        <v>138</v>
      </c>
      <c r="CP1981" s="54">
        <v>157</v>
      </c>
      <c r="CQ1981" s="55">
        <f t="shared" si="30"/>
        <v>0.87898089171974525</v>
      </c>
      <c r="CR1981" s="52" t="s">
        <v>28953</v>
      </c>
    </row>
    <row r="1982" spans="81:96">
      <c r="CC1982" s="52">
        <v>1981</v>
      </c>
      <c r="CD1982" s="53" t="s">
        <v>31809</v>
      </c>
      <c r="CE1982" s="53" t="s">
        <v>31810</v>
      </c>
      <c r="CF1982" s="54">
        <v>365</v>
      </c>
      <c r="CG1982" s="54">
        <v>0.41299999999999998</v>
      </c>
      <c r="CH1982" s="54">
        <v>0.44700000000000001</v>
      </c>
      <c r="CI1982" s="54">
        <v>3.6999999999999998E-2</v>
      </c>
      <c r="CJ1982" s="54">
        <v>54</v>
      </c>
      <c r="CK1982" s="54">
        <v>6</v>
      </c>
      <c r="CL1982" s="54">
        <v>7.5000000000000002E-4</v>
      </c>
      <c r="CM1982" s="54">
        <v>0.11700000000000001</v>
      </c>
      <c r="CN1982" s="53" t="s">
        <v>31586</v>
      </c>
      <c r="CO1982" s="54">
        <v>139</v>
      </c>
      <c r="CP1982" s="54">
        <v>157</v>
      </c>
      <c r="CQ1982" s="55">
        <f t="shared" si="30"/>
        <v>0.88535031847133761</v>
      </c>
      <c r="CR1982" s="52" t="s">
        <v>28953</v>
      </c>
    </row>
    <row r="1983" spans="81:96">
      <c r="CC1983" s="52">
        <v>1982</v>
      </c>
      <c r="CD1983" s="53" t="s">
        <v>31811</v>
      </c>
      <c r="CE1983" s="53" t="s">
        <v>31812</v>
      </c>
      <c r="CF1983" s="54">
        <v>758</v>
      </c>
      <c r="CG1983" s="54">
        <v>0.39900000000000002</v>
      </c>
      <c r="CH1983" s="54">
        <v>0.33200000000000002</v>
      </c>
      <c r="CI1983" s="54">
        <v>0.13</v>
      </c>
      <c r="CJ1983" s="54">
        <v>368</v>
      </c>
      <c r="CK1983" s="54">
        <v>3.3</v>
      </c>
      <c r="CL1983" s="54">
        <v>7.6000000000000004E-4</v>
      </c>
      <c r="CM1983" s="54">
        <v>3.2000000000000001E-2</v>
      </c>
      <c r="CN1983" s="53" t="s">
        <v>31586</v>
      </c>
      <c r="CO1983" s="54">
        <v>140</v>
      </c>
      <c r="CP1983" s="54">
        <v>157</v>
      </c>
      <c r="CQ1983" s="55">
        <f t="shared" si="30"/>
        <v>0.89171974522292996</v>
      </c>
      <c r="CR1983" s="52" t="s">
        <v>28953</v>
      </c>
    </row>
    <row r="1984" spans="81:96">
      <c r="CC1984" s="52">
        <v>1983</v>
      </c>
      <c r="CD1984" s="53" t="s">
        <v>30762</v>
      </c>
      <c r="CE1984" s="53" t="s">
        <v>30763</v>
      </c>
      <c r="CF1984" s="54">
        <v>410</v>
      </c>
      <c r="CG1984" s="54">
        <v>0.39</v>
      </c>
      <c r="CH1984" s="54">
        <v>0.40500000000000003</v>
      </c>
      <c r="CI1984" s="54">
        <v>0.159</v>
      </c>
      <c r="CJ1984" s="54">
        <v>69</v>
      </c>
      <c r="CK1984" s="54">
        <v>5.7</v>
      </c>
      <c r="CL1984" s="54">
        <v>8.1999999999999998E-4</v>
      </c>
      <c r="CM1984" s="54">
        <v>0.10199999999999999</v>
      </c>
      <c r="CN1984" s="53" t="s">
        <v>31586</v>
      </c>
      <c r="CO1984" s="54">
        <v>141</v>
      </c>
      <c r="CP1984" s="54">
        <v>157</v>
      </c>
      <c r="CQ1984" s="55">
        <f t="shared" si="30"/>
        <v>0.89808917197452232</v>
      </c>
      <c r="CR1984" s="52" t="s">
        <v>28953</v>
      </c>
    </row>
    <row r="1985" spans="81:96">
      <c r="CC1985" s="52">
        <v>1984</v>
      </c>
      <c r="CD1985" s="53" t="s">
        <v>31813</v>
      </c>
      <c r="CE1985" s="53" t="s">
        <v>31814</v>
      </c>
      <c r="CF1985" s="54">
        <v>584</v>
      </c>
      <c r="CG1985" s="54">
        <v>0.35299999999999998</v>
      </c>
      <c r="CH1985" s="54">
        <v>0.54800000000000004</v>
      </c>
      <c r="CI1985" s="54">
        <v>8.9999999999999993E-3</v>
      </c>
      <c r="CJ1985" s="54">
        <v>108</v>
      </c>
      <c r="CK1985" s="54">
        <v>5.5</v>
      </c>
      <c r="CL1985" s="54">
        <v>9.7999999999999997E-4</v>
      </c>
      <c r="CM1985" s="54">
        <v>0.10100000000000001</v>
      </c>
      <c r="CN1985" s="53" t="s">
        <v>31586</v>
      </c>
      <c r="CO1985" s="54">
        <v>142</v>
      </c>
      <c r="CP1985" s="54">
        <v>157</v>
      </c>
      <c r="CQ1985" s="55">
        <f t="shared" si="30"/>
        <v>0.90445859872611467</v>
      </c>
      <c r="CR1985" s="52" t="s">
        <v>28953</v>
      </c>
    </row>
    <row r="1986" spans="81:96">
      <c r="CC1986" s="52">
        <v>1985</v>
      </c>
      <c r="CD1986" s="53" t="s">
        <v>22456</v>
      </c>
      <c r="CE1986" s="53" t="s">
        <v>22455</v>
      </c>
      <c r="CF1986" s="54">
        <v>656</v>
      </c>
      <c r="CG1986" s="54">
        <v>0.34499999999999997</v>
      </c>
      <c r="CH1986" s="54">
        <v>0.374</v>
      </c>
      <c r="CI1986" s="54">
        <v>1.7999999999999999E-2</v>
      </c>
      <c r="CJ1986" s="54">
        <v>170</v>
      </c>
      <c r="CK1986" s="54">
        <v>5.3</v>
      </c>
      <c r="CL1986" s="54">
        <v>1.01E-3</v>
      </c>
      <c r="CM1986" s="54">
        <v>6.6000000000000003E-2</v>
      </c>
      <c r="CN1986" s="53" t="s">
        <v>31586</v>
      </c>
      <c r="CO1986" s="54">
        <v>143</v>
      </c>
      <c r="CP1986" s="54">
        <v>157</v>
      </c>
      <c r="CQ1986" s="55">
        <f t="shared" ref="CQ1986:CQ2049" si="31">CO1986/CP1986</f>
        <v>0.91082802547770703</v>
      </c>
      <c r="CR1986" s="52" t="s">
        <v>28953</v>
      </c>
    </row>
    <row r="1987" spans="81:96">
      <c r="CC1987" s="52">
        <v>1986</v>
      </c>
      <c r="CD1987" s="53" t="s">
        <v>31815</v>
      </c>
      <c r="CE1987" s="53" t="s">
        <v>31816</v>
      </c>
      <c r="CF1987" s="54">
        <v>256</v>
      </c>
      <c r="CG1987" s="54">
        <v>0.32500000000000001</v>
      </c>
      <c r="CH1987" s="54">
        <v>0.51900000000000002</v>
      </c>
      <c r="CI1987" s="54">
        <v>2.1999999999999999E-2</v>
      </c>
      <c r="CJ1987" s="54">
        <v>46</v>
      </c>
      <c r="CK1987" s="54">
        <v>5.0999999999999996</v>
      </c>
      <c r="CL1987" s="54">
        <v>4.2999999999999999E-4</v>
      </c>
      <c r="CM1987" s="54">
        <v>9.0999999999999998E-2</v>
      </c>
      <c r="CN1987" s="53" t="s">
        <v>31586</v>
      </c>
      <c r="CO1987" s="54">
        <v>144</v>
      </c>
      <c r="CP1987" s="54">
        <v>157</v>
      </c>
      <c r="CQ1987" s="55">
        <f t="shared" si="31"/>
        <v>0.91719745222929938</v>
      </c>
      <c r="CR1987" s="52" t="s">
        <v>28953</v>
      </c>
    </row>
    <row r="1988" spans="81:96">
      <c r="CC1988" s="52">
        <v>1987</v>
      </c>
      <c r="CD1988" s="53" t="s">
        <v>31817</v>
      </c>
      <c r="CE1988" s="53" t="s">
        <v>31818</v>
      </c>
      <c r="CF1988" s="54">
        <v>643</v>
      </c>
      <c r="CG1988" s="54">
        <v>0.311</v>
      </c>
      <c r="CH1988" s="54">
        <v>0.42299999999999999</v>
      </c>
      <c r="CI1988" s="54">
        <v>0</v>
      </c>
      <c r="CJ1988" s="54">
        <v>44</v>
      </c>
      <c r="CK1988" s="54">
        <v>7.2</v>
      </c>
      <c r="CL1988" s="54">
        <v>8.5999999999999998E-4</v>
      </c>
      <c r="CM1988" s="54">
        <v>8.4000000000000005E-2</v>
      </c>
      <c r="CN1988" s="53" t="s">
        <v>31586</v>
      </c>
      <c r="CO1988" s="54">
        <v>145</v>
      </c>
      <c r="CP1988" s="54">
        <v>157</v>
      </c>
      <c r="CQ1988" s="55">
        <f t="shared" si="31"/>
        <v>0.92356687898089174</v>
      </c>
      <c r="CR1988" s="52" t="s">
        <v>28953</v>
      </c>
    </row>
    <row r="1989" spans="81:96">
      <c r="CC1989" s="52">
        <v>1988</v>
      </c>
      <c r="CD1989" s="53" t="s">
        <v>31819</v>
      </c>
      <c r="CE1989" s="53" t="s">
        <v>31820</v>
      </c>
      <c r="CF1989" s="54">
        <v>563</v>
      </c>
      <c r="CG1989" s="54">
        <v>0.27200000000000002</v>
      </c>
      <c r="CH1989" s="54">
        <v>0.27800000000000002</v>
      </c>
      <c r="CI1989" s="54">
        <v>6.8000000000000005E-2</v>
      </c>
      <c r="CJ1989" s="54">
        <v>162</v>
      </c>
      <c r="CK1989" s="54">
        <v>5.5</v>
      </c>
      <c r="CL1989" s="54">
        <v>5.5000000000000003E-4</v>
      </c>
      <c r="CM1989" s="54">
        <v>3.4000000000000002E-2</v>
      </c>
      <c r="CN1989" s="53" t="s">
        <v>31586</v>
      </c>
      <c r="CO1989" s="54">
        <v>146</v>
      </c>
      <c r="CP1989" s="54">
        <v>157</v>
      </c>
      <c r="CQ1989" s="55">
        <f t="shared" si="31"/>
        <v>0.92993630573248409</v>
      </c>
      <c r="CR1989" s="52" t="s">
        <v>28953</v>
      </c>
    </row>
    <row r="1990" spans="81:96">
      <c r="CC1990" s="52">
        <v>1989</v>
      </c>
      <c r="CD1990" s="53" t="s">
        <v>31821</v>
      </c>
      <c r="CE1990" s="53" t="s">
        <v>31822</v>
      </c>
      <c r="CF1990" s="54">
        <v>1201</v>
      </c>
      <c r="CG1990" s="54">
        <v>0.26900000000000002</v>
      </c>
      <c r="CH1990" s="54">
        <v>0.19500000000000001</v>
      </c>
      <c r="CI1990" s="54">
        <v>8.6999999999999994E-2</v>
      </c>
      <c r="CJ1990" s="54">
        <v>356</v>
      </c>
      <c r="CK1990" s="54">
        <v>9.3000000000000007</v>
      </c>
      <c r="CL1990" s="54">
        <v>1.9E-3</v>
      </c>
      <c r="CM1990" s="54">
        <v>5.8999999999999997E-2</v>
      </c>
      <c r="CN1990" s="53" t="s">
        <v>31586</v>
      </c>
      <c r="CO1990" s="54">
        <v>147</v>
      </c>
      <c r="CP1990" s="54">
        <v>157</v>
      </c>
      <c r="CQ1990" s="55">
        <f t="shared" si="31"/>
        <v>0.93630573248407645</v>
      </c>
      <c r="CR1990" s="52" t="s">
        <v>28953</v>
      </c>
    </row>
    <row r="1991" spans="81:96">
      <c r="CC1991" s="52">
        <v>1990</v>
      </c>
      <c r="CD1991" s="53" t="s">
        <v>31823</v>
      </c>
      <c r="CE1991" s="53" t="s">
        <v>31824</v>
      </c>
      <c r="CF1991" s="54">
        <v>223</v>
      </c>
      <c r="CG1991" s="54">
        <v>0.26300000000000001</v>
      </c>
      <c r="CH1991" s="54">
        <v>0.35899999999999999</v>
      </c>
      <c r="CI1991" s="54">
        <v>9.5000000000000001E-2</v>
      </c>
      <c r="CJ1991" s="54">
        <v>42</v>
      </c>
      <c r="CK1991" s="54" t="s">
        <v>28918</v>
      </c>
      <c r="CL1991" s="54">
        <v>1.7000000000000001E-4</v>
      </c>
      <c r="CM1991" s="54">
        <v>5.8000000000000003E-2</v>
      </c>
      <c r="CN1991" s="53" t="s">
        <v>31586</v>
      </c>
      <c r="CO1991" s="54">
        <v>148</v>
      </c>
      <c r="CP1991" s="54">
        <v>157</v>
      </c>
      <c r="CQ1991" s="55">
        <f t="shared" si="31"/>
        <v>0.9426751592356688</v>
      </c>
      <c r="CR1991" s="52" t="s">
        <v>28953</v>
      </c>
    </row>
    <row r="1992" spans="81:96">
      <c r="CC1992" s="52">
        <v>1991</v>
      </c>
      <c r="CD1992" s="53" t="s">
        <v>31825</v>
      </c>
      <c r="CE1992" s="53" t="s">
        <v>31826</v>
      </c>
      <c r="CF1992" s="54">
        <v>308</v>
      </c>
      <c r="CG1992" s="54">
        <v>0.224</v>
      </c>
      <c r="CH1992" s="54">
        <v>0.20799999999999999</v>
      </c>
      <c r="CI1992" s="54">
        <v>1.2999999999999999E-2</v>
      </c>
      <c r="CJ1992" s="54">
        <v>79</v>
      </c>
      <c r="CK1992" s="54">
        <v>10</v>
      </c>
      <c r="CL1992" s="54">
        <v>1.7000000000000001E-4</v>
      </c>
      <c r="CM1992" s="54">
        <v>2.9000000000000001E-2</v>
      </c>
      <c r="CN1992" s="53" t="s">
        <v>31586</v>
      </c>
      <c r="CO1992" s="54">
        <v>149</v>
      </c>
      <c r="CP1992" s="54">
        <v>157</v>
      </c>
      <c r="CQ1992" s="55">
        <f t="shared" si="31"/>
        <v>0.94904458598726116</v>
      </c>
      <c r="CR1992" s="52" t="s">
        <v>28953</v>
      </c>
    </row>
    <row r="1993" spans="81:96">
      <c r="CC1993" s="52">
        <v>1992</v>
      </c>
      <c r="CD1993" s="53" t="s">
        <v>31827</v>
      </c>
      <c r="CE1993" s="53" t="s">
        <v>31828</v>
      </c>
      <c r="CF1993" s="54">
        <v>138</v>
      </c>
      <c r="CG1993" s="54">
        <v>0.20100000000000001</v>
      </c>
      <c r="CH1993" s="54"/>
      <c r="CI1993" s="54">
        <v>1.7000000000000001E-2</v>
      </c>
      <c r="CJ1993" s="54">
        <v>118</v>
      </c>
      <c r="CK1993" s="54">
        <v>3.6</v>
      </c>
      <c r="CL1993" s="54">
        <v>4.4000000000000002E-4</v>
      </c>
      <c r="CM1993" s="54"/>
      <c r="CN1993" s="53" t="s">
        <v>31586</v>
      </c>
      <c r="CO1993" s="54">
        <v>150</v>
      </c>
      <c r="CP1993" s="54">
        <v>157</v>
      </c>
      <c r="CQ1993" s="55">
        <f t="shared" si="31"/>
        <v>0.95541401273885351</v>
      </c>
      <c r="CR1993" s="52" t="s">
        <v>28953</v>
      </c>
    </row>
    <row r="1994" spans="81:96">
      <c r="CC1994" s="52">
        <v>1993</v>
      </c>
      <c r="CD1994" s="53" t="s">
        <v>31829</v>
      </c>
      <c r="CE1994" s="53" t="s">
        <v>31830</v>
      </c>
      <c r="CF1994" s="54">
        <v>181</v>
      </c>
      <c r="CG1994" s="54">
        <v>0.19800000000000001</v>
      </c>
      <c r="CH1994" s="54">
        <v>0.19600000000000001</v>
      </c>
      <c r="CI1994" s="54">
        <v>5.1999999999999998E-2</v>
      </c>
      <c r="CJ1994" s="54">
        <v>58</v>
      </c>
      <c r="CK1994" s="54">
        <v>6.9</v>
      </c>
      <c r="CL1994" s="54">
        <v>1.2999999999999999E-4</v>
      </c>
      <c r="CM1994" s="54">
        <v>2.4E-2</v>
      </c>
      <c r="CN1994" s="53" t="s">
        <v>31586</v>
      </c>
      <c r="CO1994" s="54">
        <v>151</v>
      </c>
      <c r="CP1994" s="54">
        <v>157</v>
      </c>
      <c r="CQ1994" s="55">
        <f t="shared" si="31"/>
        <v>0.96178343949044587</v>
      </c>
      <c r="CR1994" s="52" t="s">
        <v>28953</v>
      </c>
    </row>
    <row r="1995" spans="81:96">
      <c r="CC1995" s="52">
        <v>1994</v>
      </c>
      <c r="CD1995" s="53" t="s">
        <v>31831</v>
      </c>
      <c r="CE1995" s="53" t="s">
        <v>31832</v>
      </c>
      <c r="CF1995" s="54">
        <v>72</v>
      </c>
      <c r="CG1995" s="54">
        <v>0.191</v>
      </c>
      <c r="CH1995" s="54">
        <v>0.11799999999999999</v>
      </c>
      <c r="CI1995" s="54">
        <v>3.4000000000000002E-2</v>
      </c>
      <c r="CJ1995" s="54">
        <v>29</v>
      </c>
      <c r="CK1995" s="54"/>
      <c r="CL1995" s="54">
        <v>2.0000000000000001E-4</v>
      </c>
      <c r="CM1995" s="54">
        <v>2.3E-2</v>
      </c>
      <c r="CN1995" s="53" t="s">
        <v>31586</v>
      </c>
      <c r="CO1995" s="54">
        <v>152</v>
      </c>
      <c r="CP1995" s="54">
        <v>157</v>
      </c>
      <c r="CQ1995" s="55">
        <f t="shared" si="31"/>
        <v>0.96815286624203822</v>
      </c>
      <c r="CR1995" s="52" t="s">
        <v>28953</v>
      </c>
    </row>
    <row r="1996" spans="81:96">
      <c r="CC1996" s="52">
        <v>1995</v>
      </c>
      <c r="CD1996" s="53" t="s">
        <v>31833</v>
      </c>
      <c r="CE1996" s="53" t="s">
        <v>31834</v>
      </c>
      <c r="CF1996" s="54">
        <v>1370</v>
      </c>
      <c r="CG1996" s="54">
        <v>0.17299999999999999</v>
      </c>
      <c r="CH1996" s="54">
        <v>0.191</v>
      </c>
      <c r="CI1996" s="54">
        <v>6.4000000000000001E-2</v>
      </c>
      <c r="CJ1996" s="54">
        <v>251</v>
      </c>
      <c r="CK1996" s="54" t="s">
        <v>28918</v>
      </c>
      <c r="CL1996" s="54">
        <v>5.6999999999999998E-4</v>
      </c>
      <c r="CM1996" s="54">
        <v>0.03</v>
      </c>
      <c r="CN1996" s="53" t="s">
        <v>31586</v>
      </c>
      <c r="CO1996" s="54">
        <v>153</v>
      </c>
      <c r="CP1996" s="54">
        <v>157</v>
      </c>
      <c r="CQ1996" s="55">
        <f t="shared" si="31"/>
        <v>0.97452229299363058</v>
      </c>
      <c r="CR1996" s="52" t="s">
        <v>28953</v>
      </c>
    </row>
    <row r="1997" spans="81:96">
      <c r="CC1997" s="52">
        <v>1996</v>
      </c>
      <c r="CD1997" s="53" t="s">
        <v>31835</v>
      </c>
      <c r="CE1997" s="53" t="s">
        <v>31836</v>
      </c>
      <c r="CF1997" s="54">
        <v>128</v>
      </c>
      <c r="CG1997" s="54">
        <v>7.4999999999999997E-2</v>
      </c>
      <c r="CH1997" s="54">
        <v>0.183</v>
      </c>
      <c r="CI1997" s="54">
        <v>7.6999999999999999E-2</v>
      </c>
      <c r="CJ1997" s="54">
        <v>39</v>
      </c>
      <c r="CK1997" s="54">
        <v>7.4</v>
      </c>
      <c r="CL1997" s="54">
        <v>1.2999999999999999E-4</v>
      </c>
      <c r="CM1997" s="54">
        <v>3.1E-2</v>
      </c>
      <c r="CN1997" s="53" t="s">
        <v>31586</v>
      </c>
      <c r="CO1997" s="54">
        <v>154</v>
      </c>
      <c r="CP1997" s="54">
        <v>157</v>
      </c>
      <c r="CQ1997" s="55">
        <f t="shared" si="31"/>
        <v>0.98089171974522293</v>
      </c>
      <c r="CR1997" s="52" t="s">
        <v>28953</v>
      </c>
    </row>
    <row r="1998" spans="81:96">
      <c r="CC1998" s="52">
        <v>1997</v>
      </c>
      <c r="CD1998" s="53" t="s">
        <v>31837</v>
      </c>
      <c r="CE1998" s="53" t="s">
        <v>31838</v>
      </c>
      <c r="CF1998" s="54">
        <v>161</v>
      </c>
      <c r="CG1998" s="54"/>
      <c r="CH1998" s="54"/>
      <c r="CI1998" s="54">
        <v>0.85899999999999999</v>
      </c>
      <c r="CJ1998" s="54">
        <v>170</v>
      </c>
      <c r="CK1998" s="54">
        <v>0.6</v>
      </c>
      <c r="CL1998" s="54">
        <v>3.0000000000000001E-5</v>
      </c>
      <c r="CM1998" s="54"/>
      <c r="CN1998" s="53" t="s">
        <v>31586</v>
      </c>
      <c r="CO1998" s="54">
        <v>155</v>
      </c>
      <c r="CP1998" s="54">
        <v>157</v>
      </c>
      <c r="CQ1998" s="55">
        <f t="shared" si="31"/>
        <v>0.98726114649681529</v>
      </c>
      <c r="CR1998" s="52" t="s">
        <v>28953</v>
      </c>
    </row>
    <row r="1999" spans="81:96">
      <c r="CC1999" s="52">
        <v>1998</v>
      </c>
      <c r="CD1999" s="53" t="s">
        <v>31839</v>
      </c>
      <c r="CE1999" s="53" t="s">
        <v>31840</v>
      </c>
      <c r="CF1999" s="54">
        <v>67</v>
      </c>
      <c r="CG1999" s="54"/>
      <c r="CH1999" s="54"/>
      <c r="CI1999" s="54">
        <v>1.3959999999999999</v>
      </c>
      <c r="CJ1999" s="54">
        <v>48</v>
      </c>
      <c r="CK1999" s="54"/>
      <c r="CL1999" s="54">
        <v>0</v>
      </c>
      <c r="CM1999" s="54"/>
      <c r="CN1999" s="53" t="s">
        <v>31586</v>
      </c>
      <c r="CO1999" s="54">
        <v>156</v>
      </c>
      <c r="CP1999" s="54">
        <v>157</v>
      </c>
      <c r="CQ1999" s="55">
        <f t="shared" si="31"/>
        <v>0.99363057324840764</v>
      </c>
      <c r="CR1999" s="52" t="s">
        <v>28953</v>
      </c>
    </row>
    <row r="2000" spans="81:96">
      <c r="CC2000" s="52">
        <v>1999</v>
      </c>
      <c r="CD2000" s="53" t="s">
        <v>31841</v>
      </c>
      <c r="CE2000" s="53" t="s">
        <v>31842</v>
      </c>
      <c r="CF2000" s="54">
        <v>259</v>
      </c>
      <c r="CG2000" s="54"/>
      <c r="CH2000" s="54"/>
      <c r="CI2000" s="54">
        <v>3.3239999999999998</v>
      </c>
      <c r="CJ2000" s="54">
        <v>74</v>
      </c>
      <c r="CK2000" s="54">
        <v>0.5</v>
      </c>
      <c r="CL2000" s="54">
        <v>4.0000000000000003E-5</v>
      </c>
      <c r="CM2000" s="54"/>
      <c r="CN2000" s="53" t="s">
        <v>31586</v>
      </c>
      <c r="CO2000" s="54">
        <v>157</v>
      </c>
      <c r="CP2000" s="54">
        <v>157</v>
      </c>
      <c r="CQ2000" s="55">
        <f t="shared" si="31"/>
        <v>1</v>
      </c>
      <c r="CR2000" s="52" t="s">
        <v>28953</v>
      </c>
    </row>
    <row r="2001" spans="81:96">
      <c r="CC2001" s="52">
        <v>2000</v>
      </c>
      <c r="CD2001" s="53" t="s">
        <v>31843</v>
      </c>
      <c r="CE2001" s="53" t="s">
        <v>31844</v>
      </c>
      <c r="CF2001" s="54">
        <v>1097</v>
      </c>
      <c r="CG2001" s="54">
        <v>17.082999999999998</v>
      </c>
      <c r="CH2001" s="54">
        <v>13.871</v>
      </c>
      <c r="CI2001" s="54">
        <v>1</v>
      </c>
      <c r="CJ2001" s="54">
        <v>6</v>
      </c>
      <c r="CK2001" s="54">
        <v>7.5</v>
      </c>
      <c r="CL2001" s="54">
        <v>2.3E-3</v>
      </c>
      <c r="CM2001" s="54">
        <v>4.6710000000000003</v>
      </c>
      <c r="CN2001" s="53" t="s">
        <v>31845</v>
      </c>
      <c r="CO2001" s="54">
        <v>1</v>
      </c>
      <c r="CP2001" s="54">
        <v>58</v>
      </c>
      <c r="CQ2001" s="55">
        <f t="shared" si="31"/>
        <v>1.7241379310344827E-2</v>
      </c>
      <c r="CR2001" s="52" t="s">
        <v>28907</v>
      </c>
    </row>
    <row r="2002" spans="81:96">
      <c r="CC2002" s="52">
        <v>2001</v>
      </c>
      <c r="CD2002" s="53" t="s">
        <v>29947</v>
      </c>
      <c r="CE2002" s="53" t="s">
        <v>29948</v>
      </c>
      <c r="CF2002" s="54">
        <v>8047</v>
      </c>
      <c r="CG2002" s="54">
        <v>10.106999999999999</v>
      </c>
      <c r="CH2002" s="54">
        <v>10.545</v>
      </c>
      <c r="CI2002" s="54">
        <v>2.4020000000000001</v>
      </c>
      <c r="CJ2002" s="54">
        <v>82</v>
      </c>
      <c r="CK2002" s="54">
        <v>6.7</v>
      </c>
      <c r="CL2002" s="54">
        <v>1.6729999999999998E-2</v>
      </c>
      <c r="CM2002" s="54">
        <v>3.173</v>
      </c>
      <c r="CN2002" s="53" t="s">
        <v>31845</v>
      </c>
      <c r="CO2002" s="54">
        <v>2</v>
      </c>
      <c r="CP2002" s="54">
        <v>58</v>
      </c>
      <c r="CQ2002" s="55">
        <f t="shared" si="31"/>
        <v>3.4482758620689655E-2</v>
      </c>
      <c r="CR2002" s="52" t="s">
        <v>28907</v>
      </c>
    </row>
    <row r="2003" spans="81:96">
      <c r="CC2003" s="52">
        <v>2002</v>
      </c>
      <c r="CD2003" s="53" t="s">
        <v>31441</v>
      </c>
      <c r="CE2003" s="53" t="s">
        <v>31442</v>
      </c>
      <c r="CF2003" s="54">
        <v>791</v>
      </c>
      <c r="CG2003" s="54">
        <v>7</v>
      </c>
      <c r="CH2003" s="54">
        <v>6.7</v>
      </c>
      <c r="CI2003" s="54">
        <v>3.2</v>
      </c>
      <c r="CJ2003" s="54">
        <v>5</v>
      </c>
      <c r="CK2003" s="54" t="s">
        <v>28918</v>
      </c>
      <c r="CL2003" s="54">
        <v>3.1E-4</v>
      </c>
      <c r="CM2003" s="54">
        <v>1.962</v>
      </c>
      <c r="CN2003" s="53" t="s">
        <v>31845</v>
      </c>
      <c r="CO2003" s="54">
        <v>3</v>
      </c>
      <c r="CP2003" s="54">
        <v>58</v>
      </c>
      <c r="CQ2003" s="55">
        <f t="shared" si="31"/>
        <v>5.1724137931034482E-2</v>
      </c>
      <c r="CR2003" s="52" t="s">
        <v>28907</v>
      </c>
    </row>
    <row r="2004" spans="81:96">
      <c r="CC2004" s="52">
        <v>2003</v>
      </c>
      <c r="CD2004" s="53" t="s">
        <v>12464</v>
      </c>
      <c r="CE2004" s="53" t="s">
        <v>12462</v>
      </c>
      <c r="CF2004" s="54">
        <v>87730</v>
      </c>
      <c r="CG2004" s="54">
        <v>6.3639999999999999</v>
      </c>
      <c r="CH2004" s="54">
        <v>5.8490000000000002</v>
      </c>
      <c r="CI2004" s="54">
        <v>1.8640000000000001</v>
      </c>
      <c r="CJ2004" s="54">
        <v>1629</v>
      </c>
      <c r="CK2004" s="54">
        <v>5.3</v>
      </c>
      <c r="CL2004" s="54">
        <v>0.17383000000000001</v>
      </c>
      <c r="CM2004" s="54">
        <v>1.407</v>
      </c>
      <c r="CN2004" s="53" t="s">
        <v>31845</v>
      </c>
      <c r="CO2004" s="54">
        <v>4</v>
      </c>
      <c r="CP2004" s="54">
        <v>58</v>
      </c>
      <c r="CQ2004" s="55">
        <f t="shared" si="31"/>
        <v>6.8965517241379309E-2</v>
      </c>
      <c r="CR2004" s="52" t="s">
        <v>28907</v>
      </c>
    </row>
    <row r="2005" spans="81:96">
      <c r="CC2005" s="52">
        <v>2004</v>
      </c>
      <c r="CD2005" s="53" t="s">
        <v>29985</v>
      </c>
      <c r="CE2005" s="53" t="s">
        <v>29986</v>
      </c>
      <c r="CF2005" s="54">
        <v>31769</v>
      </c>
      <c r="CG2005" s="54">
        <v>5.75</v>
      </c>
      <c r="CH2005" s="54">
        <v>6.4320000000000004</v>
      </c>
      <c r="CI2005" s="54">
        <v>0.96499999999999997</v>
      </c>
      <c r="CJ2005" s="54">
        <v>489</v>
      </c>
      <c r="CK2005" s="54">
        <v>6</v>
      </c>
      <c r="CL2005" s="54">
        <v>5.4870000000000002E-2</v>
      </c>
      <c r="CM2005" s="54">
        <v>1.4510000000000001</v>
      </c>
      <c r="CN2005" s="53" t="s">
        <v>31845</v>
      </c>
      <c r="CO2005" s="54">
        <v>5</v>
      </c>
      <c r="CP2005" s="54">
        <v>58</v>
      </c>
      <c r="CQ2005" s="55">
        <f t="shared" si="31"/>
        <v>8.6206896551724144E-2</v>
      </c>
      <c r="CR2005" s="52" t="s">
        <v>28907</v>
      </c>
    </row>
    <row r="2006" spans="81:96">
      <c r="CC2006" s="52">
        <v>2005</v>
      </c>
      <c r="CD2006" s="53" t="s">
        <v>31320</v>
      </c>
      <c r="CE2006" s="53" t="s">
        <v>31321</v>
      </c>
      <c r="CF2006" s="54">
        <v>18854</v>
      </c>
      <c r="CG2006" s="54">
        <v>5.6630000000000003</v>
      </c>
      <c r="CH2006" s="54">
        <v>5.556</v>
      </c>
      <c r="CI2006" s="54">
        <v>1.522</v>
      </c>
      <c r="CJ2006" s="54">
        <v>410</v>
      </c>
      <c r="CK2006" s="54">
        <v>4.8</v>
      </c>
      <c r="CL2006" s="54">
        <v>4.1540000000000001E-2</v>
      </c>
      <c r="CM2006" s="54">
        <v>1.3069999999999999</v>
      </c>
      <c r="CN2006" s="53" t="s">
        <v>31845</v>
      </c>
      <c r="CO2006" s="54">
        <v>6</v>
      </c>
      <c r="CP2006" s="54">
        <v>58</v>
      </c>
      <c r="CQ2006" s="55">
        <f t="shared" si="31"/>
        <v>0.10344827586206896</v>
      </c>
      <c r="CR2006" s="52" t="s">
        <v>28907</v>
      </c>
    </row>
    <row r="2007" spans="81:96">
      <c r="CC2007" s="52">
        <v>2006</v>
      </c>
      <c r="CD2007" s="53" t="s">
        <v>24099</v>
      </c>
      <c r="CE2007" s="53" t="s">
        <v>24098</v>
      </c>
      <c r="CF2007" s="54">
        <v>101519</v>
      </c>
      <c r="CG2007" s="54">
        <v>4.7210000000000001</v>
      </c>
      <c r="CH2007" s="54">
        <v>4.3849999999999998</v>
      </c>
      <c r="CI2007" s="54">
        <v>1.073</v>
      </c>
      <c r="CJ2007" s="54">
        <v>1324</v>
      </c>
      <c r="CK2007" s="54" t="s">
        <v>28918</v>
      </c>
      <c r="CL2007" s="54">
        <v>0.10827000000000001</v>
      </c>
      <c r="CM2007" s="54">
        <v>1.0349999999999999</v>
      </c>
      <c r="CN2007" s="53" t="s">
        <v>31845</v>
      </c>
      <c r="CO2007" s="54">
        <v>7</v>
      </c>
      <c r="CP2007" s="54">
        <v>58</v>
      </c>
      <c r="CQ2007" s="55">
        <f t="shared" si="31"/>
        <v>0.1206896551724138</v>
      </c>
      <c r="CR2007" s="52" t="s">
        <v>28907</v>
      </c>
    </row>
    <row r="2008" spans="81:96">
      <c r="CC2008" s="52">
        <v>2007</v>
      </c>
      <c r="CD2008" s="53" t="s">
        <v>29814</v>
      </c>
      <c r="CE2008" s="53" t="s">
        <v>29815</v>
      </c>
      <c r="CF2008" s="54">
        <v>14391</v>
      </c>
      <c r="CG2008" s="54">
        <v>4.5129999999999999</v>
      </c>
      <c r="CH2008" s="54">
        <v>4.6760000000000002</v>
      </c>
      <c r="CI2008" s="54">
        <v>0.86099999999999999</v>
      </c>
      <c r="CJ2008" s="54">
        <v>245</v>
      </c>
      <c r="CK2008" s="54">
        <v>6.5</v>
      </c>
      <c r="CL2008" s="54">
        <v>2.5420000000000002E-2</v>
      </c>
      <c r="CM2008" s="54">
        <v>1.1950000000000001</v>
      </c>
      <c r="CN2008" s="53" t="s">
        <v>31845</v>
      </c>
      <c r="CO2008" s="54">
        <v>8</v>
      </c>
      <c r="CP2008" s="54">
        <v>58</v>
      </c>
      <c r="CQ2008" s="55">
        <f t="shared" si="31"/>
        <v>0.13793103448275862</v>
      </c>
      <c r="CR2008" s="52" t="s">
        <v>28907</v>
      </c>
    </row>
    <row r="2009" spans="81:96">
      <c r="CC2009" s="52">
        <v>2008</v>
      </c>
      <c r="CD2009" s="53" t="s">
        <v>31445</v>
      </c>
      <c r="CE2009" s="53" t="s">
        <v>31446</v>
      </c>
      <c r="CF2009" s="54">
        <v>1361</v>
      </c>
      <c r="CG2009" s="54">
        <v>4.3680000000000003</v>
      </c>
      <c r="CH2009" s="54"/>
      <c r="CI2009" s="54"/>
      <c r="CJ2009" s="54"/>
      <c r="CK2009" s="54">
        <v>4.4000000000000004</v>
      </c>
      <c r="CL2009" s="54">
        <v>4.3E-3</v>
      </c>
      <c r="CM2009" s="54"/>
      <c r="CN2009" s="53" t="s">
        <v>31845</v>
      </c>
      <c r="CO2009" s="54">
        <v>9</v>
      </c>
      <c r="CP2009" s="54">
        <v>58</v>
      </c>
      <c r="CQ2009" s="55">
        <f t="shared" si="31"/>
        <v>0.15517241379310345</v>
      </c>
      <c r="CR2009" s="52" t="s">
        <v>28907</v>
      </c>
    </row>
    <row r="2010" spans="81:96">
      <c r="CC2010" s="52">
        <v>2009</v>
      </c>
      <c r="CD2010" s="53" t="s">
        <v>31447</v>
      </c>
      <c r="CE2010" s="53" t="s">
        <v>31448</v>
      </c>
      <c r="CF2010" s="54">
        <v>42594</v>
      </c>
      <c r="CG2010" s="54">
        <v>4.1260000000000003</v>
      </c>
      <c r="CH2010" s="54">
        <v>3.8109999999999999</v>
      </c>
      <c r="CI2010" s="54">
        <v>0.9</v>
      </c>
      <c r="CJ2010" s="54">
        <v>847</v>
      </c>
      <c r="CK2010" s="54">
        <v>7.3</v>
      </c>
      <c r="CL2010" s="54">
        <v>6.2480000000000001E-2</v>
      </c>
      <c r="CM2010" s="54">
        <v>0.871</v>
      </c>
      <c r="CN2010" s="53" t="s">
        <v>31845</v>
      </c>
      <c r="CO2010" s="54">
        <v>10</v>
      </c>
      <c r="CP2010" s="54">
        <v>58</v>
      </c>
      <c r="CQ2010" s="55">
        <f t="shared" si="31"/>
        <v>0.17241379310344829</v>
      </c>
      <c r="CR2010" s="52" t="s">
        <v>28907</v>
      </c>
    </row>
    <row r="2011" spans="81:96">
      <c r="CC2011" s="52">
        <v>2010</v>
      </c>
      <c r="CD2011" s="53" t="s">
        <v>286</v>
      </c>
      <c r="CE2011" s="53" t="s">
        <v>284</v>
      </c>
      <c r="CF2011" s="54">
        <v>30889</v>
      </c>
      <c r="CG2011" s="54">
        <v>4.0739999999999998</v>
      </c>
      <c r="CH2011" s="54">
        <v>4.5679999999999996</v>
      </c>
      <c r="CI2011" s="54">
        <v>0.96199999999999997</v>
      </c>
      <c r="CJ2011" s="54">
        <v>1162</v>
      </c>
      <c r="CK2011" s="54">
        <v>4.4000000000000004</v>
      </c>
      <c r="CL2011" s="54">
        <v>5.0810000000000001E-2</v>
      </c>
      <c r="CM2011" s="54">
        <v>0.78300000000000003</v>
      </c>
      <c r="CN2011" s="53" t="s">
        <v>31845</v>
      </c>
      <c r="CO2011" s="54">
        <v>11</v>
      </c>
      <c r="CP2011" s="54">
        <v>58</v>
      </c>
      <c r="CQ2011" s="55">
        <f t="shared" si="31"/>
        <v>0.18965517241379309</v>
      </c>
      <c r="CR2011" s="52" t="s">
        <v>28907</v>
      </c>
    </row>
    <row r="2012" spans="81:96">
      <c r="CC2012" s="52">
        <v>2011</v>
      </c>
      <c r="CD2012" s="53" t="s">
        <v>27176</v>
      </c>
      <c r="CE2012" s="53" t="s">
        <v>27174</v>
      </c>
      <c r="CF2012" s="54">
        <v>23798</v>
      </c>
      <c r="CG2012" s="54">
        <v>3.5619999999999998</v>
      </c>
      <c r="CH2012" s="54">
        <v>3.3820000000000001</v>
      </c>
      <c r="CI2012" s="54">
        <v>0.96599999999999997</v>
      </c>
      <c r="CJ2012" s="54">
        <v>1125</v>
      </c>
      <c r="CK2012" s="54">
        <v>3.9</v>
      </c>
      <c r="CL2012" s="54">
        <v>5.8290000000000002E-2</v>
      </c>
      <c r="CM2012" s="54">
        <v>0.80700000000000005</v>
      </c>
      <c r="CN2012" s="53" t="s">
        <v>31845</v>
      </c>
      <c r="CO2012" s="54">
        <v>12</v>
      </c>
      <c r="CP2012" s="54">
        <v>58</v>
      </c>
      <c r="CQ2012" s="55">
        <f t="shared" si="31"/>
        <v>0.20689655172413793</v>
      </c>
      <c r="CR2012" s="52" t="s">
        <v>28907</v>
      </c>
    </row>
    <row r="2013" spans="81:96">
      <c r="CC2013" s="52">
        <v>2012</v>
      </c>
      <c r="CD2013" s="53" t="s">
        <v>31846</v>
      </c>
      <c r="CE2013" s="53" t="s">
        <v>31847</v>
      </c>
      <c r="CF2013" s="54">
        <v>682</v>
      </c>
      <c r="CG2013" s="54">
        <v>3.3180000000000001</v>
      </c>
      <c r="CH2013" s="54">
        <v>3.3239999999999998</v>
      </c>
      <c r="CI2013" s="54">
        <v>0.64800000000000002</v>
      </c>
      <c r="CJ2013" s="54">
        <v>162</v>
      </c>
      <c r="CK2013" s="54">
        <v>1.6</v>
      </c>
      <c r="CL2013" s="54">
        <v>2.2499999999999998E-3</v>
      </c>
      <c r="CM2013" s="54">
        <v>0.81899999999999995</v>
      </c>
      <c r="CN2013" s="53" t="s">
        <v>31845</v>
      </c>
      <c r="CO2013" s="54">
        <v>13</v>
      </c>
      <c r="CP2013" s="54">
        <v>58</v>
      </c>
      <c r="CQ2013" s="55">
        <f t="shared" si="31"/>
        <v>0.22413793103448276</v>
      </c>
      <c r="CR2013" s="52" t="s">
        <v>28907</v>
      </c>
    </row>
    <row r="2014" spans="81:96">
      <c r="CC2014" s="52">
        <v>2013</v>
      </c>
      <c r="CD2014" s="53" t="s">
        <v>31848</v>
      </c>
      <c r="CE2014" s="53" t="s">
        <v>31849</v>
      </c>
      <c r="CF2014" s="54">
        <v>22208</v>
      </c>
      <c r="CG2014" s="54">
        <v>3.0649999999999999</v>
      </c>
      <c r="CH2014" s="54">
        <v>3.0339999999999998</v>
      </c>
      <c r="CI2014" s="54">
        <v>0.74399999999999999</v>
      </c>
      <c r="CJ2014" s="54">
        <v>875</v>
      </c>
      <c r="CK2014" s="54">
        <v>5.3</v>
      </c>
      <c r="CL2014" s="54">
        <v>4.326E-2</v>
      </c>
      <c r="CM2014" s="54">
        <v>0.70299999999999996</v>
      </c>
      <c r="CN2014" s="53" t="s">
        <v>31845</v>
      </c>
      <c r="CO2014" s="54">
        <v>14</v>
      </c>
      <c r="CP2014" s="54">
        <v>58</v>
      </c>
      <c r="CQ2014" s="55">
        <f t="shared" si="31"/>
        <v>0.2413793103448276</v>
      </c>
      <c r="CR2014" s="52" t="s">
        <v>28907</v>
      </c>
    </row>
    <row r="2015" spans="81:96">
      <c r="CC2015" s="52">
        <v>2014</v>
      </c>
      <c r="CD2015" s="53" t="s">
        <v>20572</v>
      </c>
      <c r="CE2015" s="53" t="s">
        <v>20570</v>
      </c>
      <c r="CF2015" s="54">
        <v>27492</v>
      </c>
      <c r="CG2015" s="54">
        <v>2.7930000000000001</v>
      </c>
      <c r="CH2015" s="54">
        <v>2.97</v>
      </c>
      <c r="CI2015" s="54">
        <v>0.58899999999999997</v>
      </c>
      <c r="CJ2015" s="54">
        <v>688</v>
      </c>
      <c r="CK2015" s="54">
        <v>6.4</v>
      </c>
      <c r="CL2015" s="54">
        <v>4.3479999999999998E-2</v>
      </c>
      <c r="CM2015" s="54">
        <v>0.66300000000000003</v>
      </c>
      <c r="CN2015" s="53" t="s">
        <v>31845</v>
      </c>
      <c r="CO2015" s="54">
        <v>15</v>
      </c>
      <c r="CP2015" s="54">
        <v>58</v>
      </c>
      <c r="CQ2015" s="55">
        <f t="shared" si="31"/>
        <v>0.25862068965517243</v>
      </c>
      <c r="CR2015" s="52" t="s">
        <v>28921</v>
      </c>
    </row>
    <row r="2016" spans="81:96">
      <c r="CC2016" s="52">
        <v>2015</v>
      </c>
      <c r="CD2016" s="53" t="s">
        <v>31850</v>
      </c>
      <c r="CE2016" s="53" t="s">
        <v>31851</v>
      </c>
      <c r="CF2016" s="54">
        <v>3057</v>
      </c>
      <c r="CG2016" s="54">
        <v>2.7570000000000001</v>
      </c>
      <c r="CH2016" s="54">
        <v>2.78</v>
      </c>
      <c r="CI2016" s="54">
        <v>0.495</v>
      </c>
      <c r="CJ2016" s="54">
        <v>325</v>
      </c>
      <c r="CK2016" s="54">
        <v>2.8</v>
      </c>
      <c r="CL2016" s="54">
        <v>1.093E-2</v>
      </c>
      <c r="CM2016" s="54">
        <v>0.71</v>
      </c>
      <c r="CN2016" s="53" t="s">
        <v>31845</v>
      </c>
      <c r="CO2016" s="54">
        <v>16</v>
      </c>
      <c r="CP2016" s="54">
        <v>58</v>
      </c>
      <c r="CQ2016" s="55">
        <f t="shared" si="31"/>
        <v>0.27586206896551724</v>
      </c>
      <c r="CR2016" s="52" t="s">
        <v>28921</v>
      </c>
    </row>
    <row r="2017" spans="81:96">
      <c r="CC2017" s="52">
        <v>2016</v>
      </c>
      <c r="CD2017" s="53" t="s">
        <v>31852</v>
      </c>
      <c r="CE2017" s="53" t="s">
        <v>31853</v>
      </c>
      <c r="CF2017" s="54">
        <v>18310</v>
      </c>
      <c r="CG2017" s="54">
        <v>2.6890000000000001</v>
      </c>
      <c r="CH2017" s="54">
        <v>2.3889999999999998</v>
      </c>
      <c r="CI2017" s="54">
        <v>0.47599999999999998</v>
      </c>
      <c r="CJ2017" s="54">
        <v>370</v>
      </c>
      <c r="CK2017" s="54">
        <v>8.9</v>
      </c>
      <c r="CL2017" s="54">
        <v>2.3120000000000002E-2</v>
      </c>
      <c r="CM2017" s="54">
        <v>0.57799999999999996</v>
      </c>
      <c r="CN2017" s="53" t="s">
        <v>31845</v>
      </c>
      <c r="CO2017" s="54">
        <v>17</v>
      </c>
      <c r="CP2017" s="54">
        <v>58</v>
      </c>
      <c r="CQ2017" s="55">
        <f t="shared" si="31"/>
        <v>0.29310344827586204</v>
      </c>
      <c r="CR2017" s="52" t="s">
        <v>28921</v>
      </c>
    </row>
    <row r="2018" spans="81:96">
      <c r="CC2018" s="52">
        <v>2017</v>
      </c>
      <c r="CD2018" s="53" t="s">
        <v>31854</v>
      </c>
      <c r="CE2018" s="53" t="s">
        <v>31855</v>
      </c>
      <c r="CF2018" s="54">
        <v>54789</v>
      </c>
      <c r="CG2018" s="54">
        <v>2.641</v>
      </c>
      <c r="CH2018" s="54">
        <v>2.6749999999999998</v>
      </c>
      <c r="CI2018" s="54">
        <v>0.65200000000000002</v>
      </c>
      <c r="CJ2018" s="54">
        <v>1138</v>
      </c>
      <c r="CK2018" s="54">
        <v>9.1999999999999993</v>
      </c>
      <c r="CL2018" s="54">
        <v>5.6910000000000002E-2</v>
      </c>
      <c r="CM2018" s="54">
        <v>0.57499999999999996</v>
      </c>
      <c r="CN2018" s="53" t="s">
        <v>31845</v>
      </c>
      <c r="CO2018" s="54">
        <v>18</v>
      </c>
      <c r="CP2018" s="54">
        <v>58</v>
      </c>
      <c r="CQ2018" s="55">
        <f t="shared" si="31"/>
        <v>0.31034482758620691</v>
      </c>
      <c r="CR2018" s="52" t="s">
        <v>28921</v>
      </c>
    </row>
    <row r="2019" spans="81:96">
      <c r="CC2019" s="52">
        <v>2018</v>
      </c>
      <c r="CD2019" s="53" t="s">
        <v>31332</v>
      </c>
      <c r="CE2019" s="53" t="s">
        <v>31333</v>
      </c>
      <c r="CF2019" s="54">
        <v>4632</v>
      </c>
      <c r="CG2019" s="54">
        <v>2.528</v>
      </c>
      <c r="CH2019" s="54">
        <v>2.327</v>
      </c>
      <c r="CI2019" s="54">
        <v>0.60599999999999998</v>
      </c>
      <c r="CJ2019" s="54">
        <v>203</v>
      </c>
      <c r="CK2019" s="54">
        <v>5.9</v>
      </c>
      <c r="CL2019" s="54">
        <v>8.2299999999999995E-3</v>
      </c>
      <c r="CM2019" s="54">
        <v>0.54600000000000004</v>
      </c>
      <c r="CN2019" s="53" t="s">
        <v>31845</v>
      </c>
      <c r="CO2019" s="54">
        <v>19</v>
      </c>
      <c r="CP2019" s="54">
        <v>58</v>
      </c>
      <c r="CQ2019" s="55">
        <f t="shared" si="31"/>
        <v>0.32758620689655171</v>
      </c>
      <c r="CR2019" s="52" t="s">
        <v>28921</v>
      </c>
    </row>
    <row r="2020" spans="81:96">
      <c r="CC2020" s="52">
        <v>2019</v>
      </c>
      <c r="CD2020" s="53" t="s">
        <v>31546</v>
      </c>
      <c r="CE2020" s="53" t="s">
        <v>31547</v>
      </c>
      <c r="CF2020" s="54">
        <v>36575</v>
      </c>
      <c r="CG2020" s="54">
        <v>2.42</v>
      </c>
      <c r="CH2020" s="54">
        <v>2.3170000000000002</v>
      </c>
      <c r="CI2020" s="54">
        <v>0.496</v>
      </c>
      <c r="CJ2020" s="54">
        <v>1115</v>
      </c>
      <c r="CK2020" s="54">
        <v>6.2</v>
      </c>
      <c r="CL2020" s="54">
        <v>5.9639999999999999E-2</v>
      </c>
      <c r="CM2020" s="54">
        <v>0.50800000000000001</v>
      </c>
      <c r="CN2020" s="53" t="s">
        <v>31845</v>
      </c>
      <c r="CO2020" s="54">
        <v>20</v>
      </c>
      <c r="CP2020" s="54">
        <v>58</v>
      </c>
      <c r="CQ2020" s="55">
        <f t="shared" si="31"/>
        <v>0.34482758620689657</v>
      </c>
      <c r="CR2020" s="52" t="s">
        <v>28921</v>
      </c>
    </row>
    <row r="2021" spans="81:96">
      <c r="CC2021" s="52">
        <v>2020</v>
      </c>
      <c r="CD2021" s="53" t="s">
        <v>31856</v>
      </c>
      <c r="CE2021" s="53" t="s">
        <v>31857</v>
      </c>
      <c r="CF2021" s="54">
        <v>16588</v>
      </c>
      <c r="CG2021" s="54">
        <v>2.419</v>
      </c>
      <c r="CH2021" s="54">
        <v>2.2789999999999999</v>
      </c>
      <c r="CI2021" s="54">
        <v>0.51400000000000001</v>
      </c>
      <c r="CJ2021" s="54">
        <v>531</v>
      </c>
      <c r="CK2021" s="54">
        <v>7.3</v>
      </c>
      <c r="CL2021" s="54">
        <v>2.53E-2</v>
      </c>
      <c r="CM2021" s="54">
        <v>0.55500000000000005</v>
      </c>
      <c r="CN2021" s="53" t="s">
        <v>31845</v>
      </c>
      <c r="CO2021" s="54">
        <v>21</v>
      </c>
      <c r="CP2021" s="54">
        <v>58</v>
      </c>
      <c r="CQ2021" s="55">
        <f t="shared" si="31"/>
        <v>0.36206896551724138</v>
      </c>
      <c r="CR2021" s="52" t="s">
        <v>28921</v>
      </c>
    </row>
    <row r="2022" spans="81:96">
      <c r="CC2022" s="52">
        <v>2021</v>
      </c>
      <c r="CD2022" s="53" t="s">
        <v>5440</v>
      </c>
      <c r="CE2022" s="53" t="s">
        <v>5448</v>
      </c>
      <c r="CF2022" s="54">
        <v>13592</v>
      </c>
      <c r="CG2022" s="54">
        <v>2.4159999999999999</v>
      </c>
      <c r="CH2022" s="54">
        <v>2.7909999999999999</v>
      </c>
      <c r="CI2022" s="54">
        <v>0.307</v>
      </c>
      <c r="CJ2022" s="54">
        <v>1286</v>
      </c>
      <c r="CK2022" s="54">
        <v>3.7</v>
      </c>
      <c r="CL2022" s="54">
        <v>3.7100000000000001E-2</v>
      </c>
      <c r="CM2022" s="54">
        <v>0.60499999999999998</v>
      </c>
      <c r="CN2022" s="53" t="s">
        <v>31845</v>
      </c>
      <c r="CO2022" s="54">
        <v>22</v>
      </c>
      <c r="CP2022" s="54">
        <v>58</v>
      </c>
      <c r="CQ2022" s="55">
        <f t="shared" si="31"/>
        <v>0.37931034482758619</v>
      </c>
      <c r="CR2022" s="52" t="s">
        <v>28921</v>
      </c>
    </row>
    <row r="2023" spans="81:96">
      <c r="CC2023" s="52">
        <v>2022</v>
      </c>
      <c r="CD2023" s="53" t="s">
        <v>6802</v>
      </c>
      <c r="CE2023" s="53" t="s">
        <v>6801</v>
      </c>
      <c r="CF2023" s="54">
        <v>73725</v>
      </c>
      <c r="CG2023" s="54">
        <v>2.379</v>
      </c>
      <c r="CH2023" s="54">
        <v>2.286</v>
      </c>
      <c r="CI2023" s="54">
        <v>0.55800000000000005</v>
      </c>
      <c r="CJ2023" s="54">
        <v>1637</v>
      </c>
      <c r="CK2023" s="54" t="s">
        <v>28918</v>
      </c>
      <c r="CL2023" s="54">
        <v>6.0470000000000003E-2</v>
      </c>
      <c r="CM2023" s="54">
        <v>0.438</v>
      </c>
      <c r="CN2023" s="53" t="s">
        <v>31845</v>
      </c>
      <c r="CO2023" s="54">
        <v>23</v>
      </c>
      <c r="CP2023" s="54">
        <v>58</v>
      </c>
      <c r="CQ2023" s="55">
        <f t="shared" si="31"/>
        <v>0.39655172413793105</v>
      </c>
      <c r="CR2023" s="52" t="s">
        <v>28921</v>
      </c>
    </row>
    <row r="2024" spans="81:96">
      <c r="CC2024" s="52">
        <v>2023</v>
      </c>
      <c r="CD2024" s="53" t="s">
        <v>31451</v>
      </c>
      <c r="CE2024" s="53" t="s">
        <v>31452</v>
      </c>
      <c r="CF2024" s="54">
        <v>21867</v>
      </c>
      <c r="CG2024" s="54">
        <v>2.173</v>
      </c>
      <c r="CH2024" s="54">
        <v>2.056</v>
      </c>
      <c r="CI2024" s="54">
        <v>0.82099999999999995</v>
      </c>
      <c r="CJ2024" s="54">
        <v>546</v>
      </c>
      <c r="CK2024" s="54" t="s">
        <v>28918</v>
      </c>
      <c r="CL2024" s="54">
        <v>1.5869999999999999E-2</v>
      </c>
      <c r="CM2024" s="54">
        <v>0.40500000000000003</v>
      </c>
      <c r="CN2024" s="53" t="s">
        <v>31845</v>
      </c>
      <c r="CO2024" s="54">
        <v>24</v>
      </c>
      <c r="CP2024" s="54">
        <v>58</v>
      </c>
      <c r="CQ2024" s="55">
        <f t="shared" si="31"/>
        <v>0.41379310344827586</v>
      </c>
      <c r="CR2024" s="52" t="s">
        <v>28921</v>
      </c>
    </row>
    <row r="2025" spans="81:96">
      <c r="CC2025" s="52">
        <v>2024</v>
      </c>
      <c r="CD2025" s="53" t="s">
        <v>31858</v>
      </c>
      <c r="CE2025" s="53" t="s">
        <v>31859</v>
      </c>
      <c r="CF2025" s="54">
        <v>348</v>
      </c>
      <c r="CG2025" s="54">
        <v>2.1669999999999998</v>
      </c>
      <c r="CH2025" s="54">
        <v>2.0870000000000002</v>
      </c>
      <c r="CI2025" s="54">
        <v>0</v>
      </c>
      <c r="CJ2025" s="54">
        <v>4</v>
      </c>
      <c r="CK2025" s="54" t="s">
        <v>28918</v>
      </c>
      <c r="CL2025" s="54">
        <v>3.8999999999999999E-4</v>
      </c>
      <c r="CM2025" s="54">
        <v>1.0620000000000001</v>
      </c>
      <c r="CN2025" s="53" t="s">
        <v>31845</v>
      </c>
      <c r="CO2025" s="54">
        <v>25</v>
      </c>
      <c r="CP2025" s="54">
        <v>58</v>
      </c>
      <c r="CQ2025" s="55">
        <f t="shared" si="31"/>
        <v>0.43103448275862066</v>
      </c>
      <c r="CR2025" s="52" t="s">
        <v>28921</v>
      </c>
    </row>
    <row r="2026" spans="81:96">
      <c r="CC2026" s="52">
        <v>2025</v>
      </c>
      <c r="CD2026" s="53" t="s">
        <v>31860</v>
      </c>
      <c r="CE2026" s="53" t="s">
        <v>31861</v>
      </c>
      <c r="CF2026" s="54">
        <v>4443</v>
      </c>
      <c r="CG2026" s="54">
        <v>2.157</v>
      </c>
      <c r="CH2026" s="54">
        <v>2.738</v>
      </c>
      <c r="CI2026" s="54">
        <v>0.371</v>
      </c>
      <c r="CJ2026" s="54">
        <v>170</v>
      </c>
      <c r="CK2026" s="54">
        <v>5.3</v>
      </c>
      <c r="CL2026" s="54">
        <v>8.1300000000000001E-3</v>
      </c>
      <c r="CM2026" s="54">
        <v>0.58899999999999997</v>
      </c>
      <c r="CN2026" s="53" t="s">
        <v>31845</v>
      </c>
      <c r="CO2026" s="54">
        <v>26</v>
      </c>
      <c r="CP2026" s="54">
        <v>58</v>
      </c>
      <c r="CQ2026" s="55">
        <f t="shared" si="31"/>
        <v>0.44827586206896552</v>
      </c>
      <c r="CR2026" s="52" t="s">
        <v>28921</v>
      </c>
    </row>
    <row r="2027" spans="81:96">
      <c r="CC2027" s="52">
        <v>2026</v>
      </c>
      <c r="CD2027" s="53" t="s">
        <v>31453</v>
      </c>
      <c r="CE2027" s="53" t="s">
        <v>31454</v>
      </c>
      <c r="CF2027" s="54">
        <v>10854</v>
      </c>
      <c r="CG2027" s="54">
        <v>2.1549999999999998</v>
      </c>
      <c r="CH2027" s="54">
        <v>2.0379999999999998</v>
      </c>
      <c r="CI2027" s="54">
        <v>0.48299999999999998</v>
      </c>
      <c r="CJ2027" s="54">
        <v>209</v>
      </c>
      <c r="CK2027" s="54">
        <v>9</v>
      </c>
      <c r="CL2027" s="54">
        <v>1.076E-2</v>
      </c>
      <c r="CM2027" s="54">
        <v>0.42599999999999999</v>
      </c>
      <c r="CN2027" s="53" t="s">
        <v>31845</v>
      </c>
      <c r="CO2027" s="54">
        <v>27</v>
      </c>
      <c r="CP2027" s="54">
        <v>58</v>
      </c>
      <c r="CQ2027" s="55">
        <f t="shared" si="31"/>
        <v>0.46551724137931033</v>
      </c>
      <c r="CR2027" s="52" t="s">
        <v>28921</v>
      </c>
    </row>
    <row r="2028" spans="81:96">
      <c r="CC2028" s="52">
        <v>2027</v>
      </c>
      <c r="CD2028" s="53" t="s">
        <v>30202</v>
      </c>
      <c r="CE2028" s="53" t="s">
        <v>30203</v>
      </c>
      <c r="CF2028" s="54">
        <v>1118</v>
      </c>
      <c r="CG2028" s="54">
        <v>2.1520000000000001</v>
      </c>
      <c r="CH2028" s="54">
        <v>1.839</v>
      </c>
      <c r="CI2028" s="54">
        <v>0.39800000000000002</v>
      </c>
      <c r="CJ2028" s="54">
        <v>83</v>
      </c>
      <c r="CK2028" s="54">
        <v>9.6999999999999993</v>
      </c>
      <c r="CL2028" s="54">
        <v>1.3699999999999999E-3</v>
      </c>
      <c r="CM2028" s="54">
        <v>0.51200000000000001</v>
      </c>
      <c r="CN2028" s="53" t="s">
        <v>31845</v>
      </c>
      <c r="CO2028" s="54">
        <v>28</v>
      </c>
      <c r="CP2028" s="54">
        <v>58</v>
      </c>
      <c r="CQ2028" s="55">
        <f t="shared" si="31"/>
        <v>0.48275862068965519</v>
      </c>
      <c r="CR2028" s="52" t="s">
        <v>28921</v>
      </c>
    </row>
    <row r="2029" spans="81:96">
      <c r="CC2029" s="52">
        <v>2028</v>
      </c>
      <c r="CD2029" s="53" t="s">
        <v>31862</v>
      </c>
      <c r="CE2029" s="53" t="s">
        <v>31863</v>
      </c>
      <c r="CF2029" s="54">
        <v>853</v>
      </c>
      <c r="CG2029" s="54">
        <v>2.117</v>
      </c>
      <c r="CH2029" s="54">
        <v>2.4249999999999998</v>
      </c>
      <c r="CI2029" s="54">
        <v>0.5</v>
      </c>
      <c r="CJ2029" s="54">
        <v>58</v>
      </c>
      <c r="CK2029" s="54">
        <v>4.4000000000000004</v>
      </c>
      <c r="CL2029" s="54">
        <v>1.7099999999999999E-3</v>
      </c>
      <c r="CM2029" s="54">
        <v>0.50900000000000001</v>
      </c>
      <c r="CN2029" s="53" t="s">
        <v>31845</v>
      </c>
      <c r="CO2029" s="54">
        <v>29</v>
      </c>
      <c r="CP2029" s="54">
        <v>58</v>
      </c>
      <c r="CQ2029" s="55">
        <f t="shared" si="31"/>
        <v>0.5</v>
      </c>
      <c r="CR2029" s="52" t="s">
        <v>28938</v>
      </c>
    </row>
    <row r="2030" spans="81:96">
      <c r="CC2030" s="52">
        <v>2029</v>
      </c>
      <c r="CD2030" s="53" t="s">
        <v>30208</v>
      </c>
      <c r="CE2030" s="53" t="s">
        <v>30209</v>
      </c>
      <c r="CF2030" s="54">
        <v>720</v>
      </c>
      <c r="CG2030" s="54">
        <v>2.1</v>
      </c>
      <c r="CH2030" s="54">
        <v>5.2</v>
      </c>
      <c r="CI2030" s="54">
        <v>0</v>
      </c>
      <c r="CJ2030" s="54">
        <v>5</v>
      </c>
      <c r="CK2030" s="54" t="s">
        <v>28918</v>
      </c>
      <c r="CL2030" s="54">
        <v>6.8000000000000005E-4</v>
      </c>
      <c r="CM2030" s="54">
        <v>1.431</v>
      </c>
      <c r="CN2030" s="53" t="s">
        <v>31845</v>
      </c>
      <c r="CO2030" s="54">
        <v>30</v>
      </c>
      <c r="CP2030" s="54">
        <v>58</v>
      </c>
      <c r="CQ2030" s="55">
        <f t="shared" si="31"/>
        <v>0.51724137931034486</v>
      </c>
      <c r="CR2030" s="52" t="s">
        <v>28938</v>
      </c>
    </row>
    <row r="2031" spans="81:96">
      <c r="CC2031" s="52">
        <v>2030</v>
      </c>
      <c r="CD2031" s="53" t="s">
        <v>30210</v>
      </c>
      <c r="CE2031" s="53" t="s">
        <v>30211</v>
      </c>
      <c r="CF2031" s="54">
        <v>515</v>
      </c>
      <c r="CG2031" s="54">
        <v>2.081</v>
      </c>
      <c r="CH2031" s="54">
        <v>1.8129999999999999</v>
      </c>
      <c r="CI2031" s="54">
        <v>0.154</v>
      </c>
      <c r="CJ2031" s="54">
        <v>52</v>
      </c>
      <c r="CK2031" s="54">
        <v>4.9000000000000004</v>
      </c>
      <c r="CL2031" s="54">
        <v>8.5999999999999998E-4</v>
      </c>
      <c r="CM2031" s="54">
        <v>0.33900000000000002</v>
      </c>
      <c r="CN2031" s="53" t="s">
        <v>31845</v>
      </c>
      <c r="CO2031" s="54">
        <v>31</v>
      </c>
      <c r="CP2031" s="54">
        <v>58</v>
      </c>
      <c r="CQ2031" s="55">
        <f t="shared" si="31"/>
        <v>0.53448275862068961</v>
      </c>
      <c r="CR2031" s="52" t="s">
        <v>28938</v>
      </c>
    </row>
    <row r="2032" spans="81:96">
      <c r="CC2032" s="52">
        <v>2031</v>
      </c>
      <c r="CD2032" s="53" t="s">
        <v>31463</v>
      </c>
      <c r="CE2032" s="53" t="s">
        <v>31464</v>
      </c>
      <c r="CF2032" s="54">
        <v>5894</v>
      </c>
      <c r="CG2032" s="54">
        <v>1.948</v>
      </c>
      <c r="CH2032" s="54">
        <v>1.9750000000000001</v>
      </c>
      <c r="CI2032" s="54">
        <v>0.46200000000000002</v>
      </c>
      <c r="CJ2032" s="54">
        <v>210</v>
      </c>
      <c r="CK2032" s="54">
        <v>8.3000000000000007</v>
      </c>
      <c r="CL2032" s="54">
        <v>7.1000000000000004E-3</v>
      </c>
      <c r="CM2032" s="54">
        <v>0.42699999999999999</v>
      </c>
      <c r="CN2032" s="53" t="s">
        <v>31845</v>
      </c>
      <c r="CO2032" s="54">
        <v>32</v>
      </c>
      <c r="CP2032" s="54">
        <v>58</v>
      </c>
      <c r="CQ2032" s="55">
        <f t="shared" si="31"/>
        <v>0.55172413793103448</v>
      </c>
      <c r="CR2032" s="52" t="s">
        <v>28938</v>
      </c>
    </row>
    <row r="2033" spans="81:96">
      <c r="CC2033" s="52">
        <v>2032</v>
      </c>
      <c r="CD2033" s="53" t="s">
        <v>8763</v>
      </c>
      <c r="CE2033" s="53" t="s">
        <v>8761</v>
      </c>
      <c r="CF2033" s="54">
        <v>14667</v>
      </c>
      <c r="CG2033" s="54">
        <v>1.929</v>
      </c>
      <c r="CH2033" s="54">
        <v>2.133</v>
      </c>
      <c r="CI2033" s="54">
        <v>0.52300000000000002</v>
      </c>
      <c r="CJ2033" s="54">
        <v>216</v>
      </c>
      <c r="CK2033" s="54" t="s">
        <v>28918</v>
      </c>
      <c r="CL2033" s="54">
        <v>1.3950000000000001E-2</v>
      </c>
      <c r="CM2033" s="54">
        <v>0.503</v>
      </c>
      <c r="CN2033" s="53" t="s">
        <v>31845</v>
      </c>
      <c r="CO2033" s="54">
        <v>33</v>
      </c>
      <c r="CP2033" s="54">
        <v>58</v>
      </c>
      <c r="CQ2033" s="55">
        <f t="shared" si="31"/>
        <v>0.56896551724137934</v>
      </c>
      <c r="CR2033" s="52" t="s">
        <v>28938</v>
      </c>
    </row>
    <row r="2034" spans="81:96">
      <c r="CC2034" s="52">
        <v>2033</v>
      </c>
      <c r="CD2034" s="53" t="s">
        <v>23050</v>
      </c>
      <c r="CE2034" s="53" t="s">
        <v>23056</v>
      </c>
      <c r="CF2034" s="54">
        <v>3079</v>
      </c>
      <c r="CG2034" s="54">
        <v>1.8859999999999999</v>
      </c>
      <c r="CH2034" s="54">
        <v>1.911</v>
      </c>
      <c r="CI2034" s="54">
        <v>0.47299999999999998</v>
      </c>
      <c r="CJ2034" s="54">
        <v>110</v>
      </c>
      <c r="CK2034" s="54">
        <v>6.8</v>
      </c>
      <c r="CL2034" s="54">
        <v>5.1900000000000002E-3</v>
      </c>
      <c r="CM2034" s="54">
        <v>0.48699999999999999</v>
      </c>
      <c r="CN2034" s="53" t="s">
        <v>31845</v>
      </c>
      <c r="CO2034" s="54">
        <v>34</v>
      </c>
      <c r="CP2034" s="54">
        <v>58</v>
      </c>
      <c r="CQ2034" s="55">
        <f t="shared" si="31"/>
        <v>0.58620689655172409</v>
      </c>
      <c r="CR2034" s="52" t="s">
        <v>28938</v>
      </c>
    </row>
    <row r="2035" spans="81:96">
      <c r="CC2035" s="52">
        <v>2034</v>
      </c>
      <c r="CD2035" s="53" t="s">
        <v>31864</v>
      </c>
      <c r="CE2035" s="53" t="s">
        <v>31865</v>
      </c>
      <c r="CF2035" s="54">
        <v>825</v>
      </c>
      <c r="CG2035" s="54">
        <v>1.7829999999999999</v>
      </c>
      <c r="CH2035" s="54">
        <v>2.2829999999999999</v>
      </c>
      <c r="CI2035" s="54">
        <v>0.28599999999999998</v>
      </c>
      <c r="CJ2035" s="54">
        <v>14</v>
      </c>
      <c r="CK2035" s="54" t="s">
        <v>28918</v>
      </c>
      <c r="CL2035" s="54">
        <v>4.0000000000000002E-4</v>
      </c>
      <c r="CM2035" s="54">
        <v>0.42099999999999999</v>
      </c>
      <c r="CN2035" s="53" t="s">
        <v>31845</v>
      </c>
      <c r="CO2035" s="54">
        <v>35</v>
      </c>
      <c r="CP2035" s="54">
        <v>58</v>
      </c>
      <c r="CQ2035" s="55">
        <f t="shared" si="31"/>
        <v>0.60344827586206895</v>
      </c>
      <c r="CR2035" s="52" t="s">
        <v>28938</v>
      </c>
    </row>
    <row r="2036" spans="81:96">
      <c r="CC2036" s="52">
        <v>2035</v>
      </c>
      <c r="CD2036" s="53" t="s">
        <v>30270</v>
      </c>
      <c r="CE2036" s="53" t="s">
        <v>30271</v>
      </c>
      <c r="CF2036" s="54">
        <v>765</v>
      </c>
      <c r="CG2036" s="54">
        <v>1.417</v>
      </c>
      <c r="CH2036" s="54">
        <v>1.0109999999999999</v>
      </c>
      <c r="CI2036" s="54">
        <v>0.20599999999999999</v>
      </c>
      <c r="CJ2036" s="54">
        <v>34</v>
      </c>
      <c r="CK2036" s="54" t="s">
        <v>28918</v>
      </c>
      <c r="CL2036" s="54">
        <v>7.1000000000000002E-4</v>
      </c>
      <c r="CM2036" s="54">
        <v>0.25</v>
      </c>
      <c r="CN2036" s="53" t="s">
        <v>31845</v>
      </c>
      <c r="CO2036" s="54">
        <v>36</v>
      </c>
      <c r="CP2036" s="54">
        <v>58</v>
      </c>
      <c r="CQ2036" s="55">
        <f t="shared" si="31"/>
        <v>0.62068965517241381</v>
      </c>
      <c r="CR2036" s="52" t="s">
        <v>28938</v>
      </c>
    </row>
    <row r="2037" spans="81:96">
      <c r="CC2037" s="52">
        <v>2036</v>
      </c>
      <c r="CD2037" s="53" t="s">
        <v>31866</v>
      </c>
      <c r="CE2037" s="53" t="s">
        <v>31867</v>
      </c>
      <c r="CF2037" s="54">
        <v>2684</v>
      </c>
      <c r="CG2037" s="54">
        <v>1.38</v>
      </c>
      <c r="CH2037" s="54">
        <v>1.3320000000000001</v>
      </c>
      <c r="CI2037" s="54">
        <v>0.51200000000000001</v>
      </c>
      <c r="CJ2037" s="54">
        <v>123</v>
      </c>
      <c r="CK2037" s="54">
        <v>7.7</v>
      </c>
      <c r="CL2037" s="54">
        <v>4.0200000000000001E-3</v>
      </c>
      <c r="CM2037" s="54">
        <v>0.33400000000000002</v>
      </c>
      <c r="CN2037" s="53" t="s">
        <v>31845</v>
      </c>
      <c r="CO2037" s="54">
        <v>37</v>
      </c>
      <c r="CP2037" s="54">
        <v>58</v>
      </c>
      <c r="CQ2037" s="55">
        <f t="shared" si="31"/>
        <v>0.63793103448275867</v>
      </c>
      <c r="CR2037" s="52" t="s">
        <v>28938</v>
      </c>
    </row>
    <row r="2038" spans="81:96">
      <c r="CC2038" s="52">
        <v>2037</v>
      </c>
      <c r="CD2038" s="53" t="s">
        <v>31868</v>
      </c>
      <c r="CE2038" s="53" t="s">
        <v>31869</v>
      </c>
      <c r="CF2038" s="54">
        <v>3435</v>
      </c>
      <c r="CG2038" s="54">
        <v>1.165</v>
      </c>
      <c r="CH2038" s="54">
        <v>1.181</v>
      </c>
      <c r="CI2038" s="54">
        <v>0.312</v>
      </c>
      <c r="CJ2038" s="54">
        <v>125</v>
      </c>
      <c r="CK2038" s="54">
        <v>6.9</v>
      </c>
      <c r="CL2038" s="54">
        <v>4.1799999999999997E-3</v>
      </c>
      <c r="CM2038" s="54">
        <v>0.23899999999999999</v>
      </c>
      <c r="CN2038" s="53" t="s">
        <v>31845</v>
      </c>
      <c r="CO2038" s="54">
        <v>38</v>
      </c>
      <c r="CP2038" s="54">
        <v>58</v>
      </c>
      <c r="CQ2038" s="55">
        <f t="shared" si="31"/>
        <v>0.65517241379310343</v>
      </c>
      <c r="CR2038" s="52" t="s">
        <v>28938</v>
      </c>
    </row>
    <row r="2039" spans="81:96">
      <c r="CC2039" s="52">
        <v>2038</v>
      </c>
      <c r="CD2039" s="53" t="s">
        <v>31870</v>
      </c>
      <c r="CE2039" s="53" t="s">
        <v>31871</v>
      </c>
      <c r="CF2039" s="54">
        <v>5697</v>
      </c>
      <c r="CG2039" s="54">
        <v>1.079</v>
      </c>
      <c r="CH2039" s="54">
        <v>0.97399999999999998</v>
      </c>
      <c r="CI2039" s="54">
        <v>0.39900000000000002</v>
      </c>
      <c r="CJ2039" s="54">
        <v>268</v>
      </c>
      <c r="CK2039" s="54" t="s">
        <v>28918</v>
      </c>
      <c r="CL2039" s="54">
        <v>5.0600000000000003E-3</v>
      </c>
      <c r="CM2039" s="54">
        <v>0.20399999999999999</v>
      </c>
      <c r="CN2039" s="53" t="s">
        <v>31845</v>
      </c>
      <c r="CO2039" s="54">
        <v>39</v>
      </c>
      <c r="CP2039" s="54">
        <v>58</v>
      </c>
      <c r="CQ2039" s="55">
        <f t="shared" si="31"/>
        <v>0.67241379310344829</v>
      </c>
      <c r="CR2039" s="52" t="s">
        <v>28938</v>
      </c>
    </row>
    <row r="2040" spans="81:96">
      <c r="CC2040" s="52">
        <v>2039</v>
      </c>
      <c r="CD2040" s="53" t="s">
        <v>31872</v>
      </c>
      <c r="CE2040" s="53" t="s">
        <v>31873</v>
      </c>
      <c r="CF2040" s="54">
        <v>527</v>
      </c>
      <c r="CG2040" s="54">
        <v>1.042</v>
      </c>
      <c r="CH2040" s="54">
        <v>1.548</v>
      </c>
      <c r="CI2040" s="54">
        <v>0.17100000000000001</v>
      </c>
      <c r="CJ2040" s="54">
        <v>35</v>
      </c>
      <c r="CK2040" s="54">
        <v>5.7</v>
      </c>
      <c r="CL2040" s="54">
        <v>9.6000000000000002E-4</v>
      </c>
      <c r="CM2040" s="54">
        <v>0.32400000000000001</v>
      </c>
      <c r="CN2040" s="53" t="s">
        <v>31845</v>
      </c>
      <c r="CO2040" s="54">
        <v>40</v>
      </c>
      <c r="CP2040" s="54">
        <v>58</v>
      </c>
      <c r="CQ2040" s="55">
        <f t="shared" si="31"/>
        <v>0.68965517241379315</v>
      </c>
      <c r="CR2040" s="52" t="s">
        <v>28938</v>
      </c>
    </row>
    <row r="2041" spans="81:96">
      <c r="CC2041" s="52">
        <v>2040</v>
      </c>
      <c r="CD2041" s="53" t="s">
        <v>7080</v>
      </c>
      <c r="CE2041" s="53" t="s">
        <v>7079</v>
      </c>
      <c r="CF2041" s="54">
        <v>1790</v>
      </c>
      <c r="CG2041" s="54">
        <v>0.99099999999999999</v>
      </c>
      <c r="CH2041" s="54">
        <v>0.7</v>
      </c>
      <c r="CI2041" s="54">
        <v>0.21199999999999999</v>
      </c>
      <c r="CJ2041" s="54">
        <v>312</v>
      </c>
      <c r="CK2041" s="54">
        <v>4</v>
      </c>
      <c r="CL2041" s="54">
        <v>1.98E-3</v>
      </c>
      <c r="CM2041" s="54">
        <v>8.1000000000000003E-2</v>
      </c>
      <c r="CN2041" s="53" t="s">
        <v>31845</v>
      </c>
      <c r="CO2041" s="54">
        <v>41</v>
      </c>
      <c r="CP2041" s="54">
        <v>58</v>
      </c>
      <c r="CQ2041" s="55">
        <f t="shared" si="31"/>
        <v>0.7068965517241379</v>
      </c>
      <c r="CR2041" s="52" t="s">
        <v>28938</v>
      </c>
    </row>
    <row r="2042" spans="81:96">
      <c r="CC2042" s="52">
        <v>2041</v>
      </c>
      <c r="CD2042" s="53" t="s">
        <v>31874</v>
      </c>
      <c r="CE2042" s="53" t="s">
        <v>31875</v>
      </c>
      <c r="CF2042" s="54">
        <v>1024</v>
      </c>
      <c r="CG2042" s="54">
        <v>0.95599999999999996</v>
      </c>
      <c r="CH2042" s="54">
        <v>1.7010000000000001</v>
      </c>
      <c r="CI2042" s="54">
        <v>0.35099999999999998</v>
      </c>
      <c r="CJ2042" s="54">
        <v>37</v>
      </c>
      <c r="CK2042" s="54" t="s">
        <v>28918</v>
      </c>
      <c r="CL2042" s="54">
        <v>8.8999999999999995E-4</v>
      </c>
      <c r="CM2042" s="54">
        <v>0.33400000000000002</v>
      </c>
      <c r="CN2042" s="53" t="s">
        <v>31845</v>
      </c>
      <c r="CO2042" s="54">
        <v>42</v>
      </c>
      <c r="CP2042" s="54">
        <v>58</v>
      </c>
      <c r="CQ2042" s="55">
        <f t="shared" si="31"/>
        <v>0.72413793103448276</v>
      </c>
      <c r="CR2042" s="52" t="s">
        <v>28938</v>
      </c>
    </row>
    <row r="2043" spans="81:96">
      <c r="CC2043" s="52">
        <v>2042</v>
      </c>
      <c r="CD2043" s="53" t="s">
        <v>31876</v>
      </c>
      <c r="CE2043" s="53" t="s">
        <v>31877</v>
      </c>
      <c r="CF2043" s="54">
        <v>7421</v>
      </c>
      <c r="CG2043" s="54">
        <v>0.92900000000000005</v>
      </c>
      <c r="CH2043" s="54">
        <v>0.995</v>
      </c>
      <c r="CI2043" s="54">
        <v>0.20699999999999999</v>
      </c>
      <c r="CJ2043" s="54">
        <v>347</v>
      </c>
      <c r="CK2043" s="54" t="s">
        <v>28918</v>
      </c>
      <c r="CL2043" s="54">
        <v>5.62E-3</v>
      </c>
      <c r="CM2043" s="54">
        <v>0.17399999999999999</v>
      </c>
      <c r="CN2043" s="53" t="s">
        <v>31845</v>
      </c>
      <c r="CO2043" s="54">
        <v>43</v>
      </c>
      <c r="CP2043" s="54">
        <v>58</v>
      </c>
      <c r="CQ2043" s="55">
        <f t="shared" si="31"/>
        <v>0.74137931034482762</v>
      </c>
      <c r="CR2043" s="52" t="s">
        <v>28938</v>
      </c>
    </row>
    <row r="2044" spans="81:96">
      <c r="CC2044" s="52">
        <v>2043</v>
      </c>
      <c r="CD2044" s="53" t="s">
        <v>31878</v>
      </c>
      <c r="CE2044" s="53" t="s">
        <v>31879</v>
      </c>
      <c r="CF2044" s="54">
        <v>5600</v>
      </c>
      <c r="CG2044" s="54">
        <v>0.78700000000000003</v>
      </c>
      <c r="CH2044" s="54">
        <v>1.0940000000000001</v>
      </c>
      <c r="CI2044" s="54">
        <v>0.13700000000000001</v>
      </c>
      <c r="CJ2044" s="54">
        <v>343</v>
      </c>
      <c r="CK2044" s="54" t="s">
        <v>28918</v>
      </c>
      <c r="CL2044" s="54">
        <v>3.7299999999999998E-3</v>
      </c>
      <c r="CM2044" s="54">
        <v>0.19500000000000001</v>
      </c>
      <c r="CN2044" s="53" t="s">
        <v>31845</v>
      </c>
      <c r="CO2044" s="54">
        <v>44</v>
      </c>
      <c r="CP2044" s="54">
        <v>58</v>
      </c>
      <c r="CQ2044" s="55">
        <f t="shared" si="31"/>
        <v>0.75862068965517238</v>
      </c>
      <c r="CR2044" s="52" t="s">
        <v>28953</v>
      </c>
    </row>
    <row r="2045" spans="81:96">
      <c r="CC2045" s="52">
        <v>2044</v>
      </c>
      <c r="CD2045" s="53" t="s">
        <v>31880</v>
      </c>
      <c r="CE2045" s="53" t="s">
        <v>31881</v>
      </c>
      <c r="CF2045" s="54">
        <v>500</v>
      </c>
      <c r="CG2045" s="54">
        <v>0.76</v>
      </c>
      <c r="CH2045" s="54">
        <v>0.92</v>
      </c>
      <c r="CI2045" s="54">
        <v>0.28199999999999997</v>
      </c>
      <c r="CJ2045" s="54">
        <v>39</v>
      </c>
      <c r="CK2045" s="54" t="s">
        <v>28918</v>
      </c>
      <c r="CL2045" s="54">
        <v>4.8000000000000001E-4</v>
      </c>
      <c r="CM2045" s="54">
        <v>0.22</v>
      </c>
      <c r="CN2045" s="53" t="s">
        <v>31845</v>
      </c>
      <c r="CO2045" s="54">
        <v>45</v>
      </c>
      <c r="CP2045" s="54">
        <v>58</v>
      </c>
      <c r="CQ2045" s="55">
        <f t="shared" si="31"/>
        <v>0.77586206896551724</v>
      </c>
      <c r="CR2045" s="52" t="s">
        <v>28953</v>
      </c>
    </row>
    <row r="2046" spans="81:96">
      <c r="CC2046" s="52">
        <v>2045</v>
      </c>
      <c r="CD2046" s="53" t="s">
        <v>31489</v>
      </c>
      <c r="CE2046" s="53" t="s">
        <v>31490</v>
      </c>
      <c r="CF2046" s="54">
        <v>3142</v>
      </c>
      <c r="CG2046" s="54">
        <v>0.74399999999999999</v>
      </c>
      <c r="CH2046" s="54">
        <v>0.69</v>
      </c>
      <c r="CI2046" s="54">
        <v>0.11899999999999999</v>
      </c>
      <c r="CJ2046" s="54">
        <v>168</v>
      </c>
      <c r="CK2046" s="54" t="s">
        <v>28918</v>
      </c>
      <c r="CL2046" s="54">
        <v>2.1199999999999999E-3</v>
      </c>
      <c r="CM2046" s="54">
        <v>0.13500000000000001</v>
      </c>
      <c r="CN2046" s="53" t="s">
        <v>31845</v>
      </c>
      <c r="CO2046" s="54">
        <v>46</v>
      </c>
      <c r="CP2046" s="54">
        <v>58</v>
      </c>
      <c r="CQ2046" s="55">
        <f t="shared" si="31"/>
        <v>0.7931034482758621</v>
      </c>
      <c r="CR2046" s="52" t="s">
        <v>28953</v>
      </c>
    </row>
    <row r="2047" spans="81:96">
      <c r="CC2047" s="52">
        <v>2046</v>
      </c>
      <c r="CD2047" s="53" t="s">
        <v>31882</v>
      </c>
      <c r="CE2047" s="53" t="s">
        <v>31883</v>
      </c>
      <c r="CF2047" s="54">
        <v>755</v>
      </c>
      <c r="CG2047" s="54">
        <v>0.66400000000000003</v>
      </c>
      <c r="CH2047" s="54">
        <v>0.621</v>
      </c>
      <c r="CI2047" s="54">
        <v>0.19</v>
      </c>
      <c r="CJ2047" s="54">
        <v>121</v>
      </c>
      <c r="CK2047" s="54">
        <v>5.0999999999999996</v>
      </c>
      <c r="CL2047" s="54">
        <v>1.17E-3</v>
      </c>
      <c r="CM2047" s="54">
        <v>0.111</v>
      </c>
      <c r="CN2047" s="53" t="s">
        <v>31845</v>
      </c>
      <c r="CO2047" s="54">
        <v>47</v>
      </c>
      <c r="CP2047" s="54">
        <v>58</v>
      </c>
      <c r="CQ2047" s="55">
        <f t="shared" si="31"/>
        <v>0.81034482758620685</v>
      </c>
      <c r="CR2047" s="52" t="s">
        <v>28953</v>
      </c>
    </row>
    <row r="2048" spans="81:96">
      <c r="CC2048" s="52">
        <v>2047</v>
      </c>
      <c r="CD2048" s="53" t="s">
        <v>31884</v>
      </c>
      <c r="CE2048" s="53" t="s">
        <v>31885</v>
      </c>
      <c r="CF2048" s="54">
        <v>3071</v>
      </c>
      <c r="CG2048" s="54">
        <v>0.65800000000000003</v>
      </c>
      <c r="CH2048" s="54">
        <v>0.59899999999999998</v>
      </c>
      <c r="CI2048" s="54">
        <v>0.192</v>
      </c>
      <c r="CJ2048" s="54">
        <v>360</v>
      </c>
      <c r="CK2048" s="54">
        <v>8.8000000000000007</v>
      </c>
      <c r="CL2048" s="54">
        <v>2.2799999999999999E-3</v>
      </c>
      <c r="CM2048" s="54">
        <v>8.6999999999999994E-2</v>
      </c>
      <c r="CN2048" s="53" t="s">
        <v>31845</v>
      </c>
      <c r="CO2048" s="54">
        <v>48</v>
      </c>
      <c r="CP2048" s="54">
        <v>58</v>
      </c>
      <c r="CQ2048" s="55">
        <f t="shared" si="31"/>
        <v>0.82758620689655171</v>
      </c>
      <c r="CR2048" s="52" t="s">
        <v>28953</v>
      </c>
    </row>
    <row r="2049" spans="81:96">
      <c r="CC2049" s="52">
        <v>2048</v>
      </c>
      <c r="CD2049" s="53" t="s">
        <v>31886</v>
      </c>
      <c r="CE2049" s="53" t="s">
        <v>31887</v>
      </c>
      <c r="CF2049" s="54">
        <v>2188</v>
      </c>
      <c r="CG2049" s="54">
        <v>0.621</v>
      </c>
      <c r="CH2049" s="54">
        <v>0.69599999999999995</v>
      </c>
      <c r="CI2049" s="54">
        <v>0.14799999999999999</v>
      </c>
      <c r="CJ2049" s="54">
        <v>182</v>
      </c>
      <c r="CK2049" s="54" t="s">
        <v>28918</v>
      </c>
      <c r="CL2049" s="54">
        <v>1.7600000000000001E-3</v>
      </c>
      <c r="CM2049" s="54">
        <v>0.124</v>
      </c>
      <c r="CN2049" s="53" t="s">
        <v>31845</v>
      </c>
      <c r="CO2049" s="54">
        <v>49</v>
      </c>
      <c r="CP2049" s="54">
        <v>58</v>
      </c>
      <c r="CQ2049" s="55">
        <f t="shared" si="31"/>
        <v>0.84482758620689657</v>
      </c>
      <c r="CR2049" s="52" t="s">
        <v>28953</v>
      </c>
    </row>
    <row r="2050" spans="81:96">
      <c r="CC2050" s="52">
        <v>2049</v>
      </c>
      <c r="CD2050" s="53" t="s">
        <v>6132</v>
      </c>
      <c r="CE2050" s="53" t="s">
        <v>6130</v>
      </c>
      <c r="CF2050" s="54">
        <v>380</v>
      </c>
      <c r="CG2050" s="54">
        <v>0.59299999999999997</v>
      </c>
      <c r="CH2050" s="54">
        <v>0.46</v>
      </c>
      <c r="CI2050" s="54">
        <v>8.8999999999999996E-2</v>
      </c>
      <c r="CJ2050" s="54">
        <v>56</v>
      </c>
      <c r="CK2050" s="54">
        <v>9.3000000000000007</v>
      </c>
      <c r="CL2050" s="54">
        <v>3.1E-4</v>
      </c>
      <c r="CM2050" s="54">
        <v>7.5999999999999998E-2</v>
      </c>
      <c r="CN2050" s="53" t="s">
        <v>31845</v>
      </c>
      <c r="CO2050" s="54">
        <v>50</v>
      </c>
      <c r="CP2050" s="54">
        <v>58</v>
      </c>
      <c r="CQ2050" s="55">
        <f t="shared" ref="CQ2050:CQ2113" si="32">CO2050/CP2050</f>
        <v>0.86206896551724133</v>
      </c>
      <c r="CR2050" s="52" t="s">
        <v>28953</v>
      </c>
    </row>
    <row r="2051" spans="81:96">
      <c r="CC2051" s="52">
        <v>2050</v>
      </c>
      <c r="CD2051" s="53" t="s">
        <v>31493</v>
      </c>
      <c r="CE2051" s="53" t="s">
        <v>31494</v>
      </c>
      <c r="CF2051" s="54">
        <v>248</v>
      </c>
      <c r="CG2051" s="54">
        <v>0.56100000000000005</v>
      </c>
      <c r="CH2051" s="54">
        <v>0.35099999999999998</v>
      </c>
      <c r="CI2051" s="54">
        <v>3.7999999999999999E-2</v>
      </c>
      <c r="CJ2051" s="54">
        <v>26</v>
      </c>
      <c r="CK2051" s="54" t="s">
        <v>28918</v>
      </c>
      <c r="CL2051" s="54">
        <v>1.1E-4</v>
      </c>
      <c r="CM2051" s="54">
        <v>5.1999999999999998E-2</v>
      </c>
      <c r="CN2051" s="53" t="s">
        <v>31845</v>
      </c>
      <c r="CO2051" s="54">
        <v>51</v>
      </c>
      <c r="CP2051" s="54">
        <v>58</v>
      </c>
      <c r="CQ2051" s="55">
        <f t="shared" si="32"/>
        <v>0.87931034482758619</v>
      </c>
      <c r="CR2051" s="52" t="s">
        <v>28953</v>
      </c>
    </row>
    <row r="2052" spans="81:96">
      <c r="CC2052" s="52">
        <v>2051</v>
      </c>
      <c r="CD2052" s="53" t="s">
        <v>31495</v>
      </c>
      <c r="CE2052" s="53" t="s">
        <v>31496</v>
      </c>
      <c r="CF2052" s="54">
        <v>2646</v>
      </c>
      <c r="CG2052" s="54">
        <v>0.56100000000000005</v>
      </c>
      <c r="CH2052" s="54">
        <v>0.61099999999999999</v>
      </c>
      <c r="CI2052" s="54">
        <v>0.17699999999999999</v>
      </c>
      <c r="CJ2052" s="54">
        <v>175</v>
      </c>
      <c r="CK2052" s="54">
        <v>9.3000000000000007</v>
      </c>
      <c r="CL2052" s="54">
        <v>2.1099999999999999E-3</v>
      </c>
      <c r="CM2052" s="54">
        <v>0.10100000000000001</v>
      </c>
      <c r="CN2052" s="53" t="s">
        <v>31845</v>
      </c>
      <c r="CO2052" s="54">
        <v>51</v>
      </c>
      <c r="CP2052" s="54">
        <v>58</v>
      </c>
      <c r="CQ2052" s="55">
        <f t="shared" si="32"/>
        <v>0.87931034482758619</v>
      </c>
      <c r="CR2052" s="52" t="s">
        <v>28953</v>
      </c>
    </row>
    <row r="2053" spans="81:96">
      <c r="CC2053" s="52">
        <v>2052</v>
      </c>
      <c r="CD2053" s="53" t="s">
        <v>30318</v>
      </c>
      <c r="CE2053" s="53" t="s">
        <v>30319</v>
      </c>
      <c r="CF2053" s="54">
        <v>748</v>
      </c>
      <c r="CG2053" s="54">
        <v>0.53500000000000003</v>
      </c>
      <c r="CH2053" s="54">
        <v>0.53600000000000003</v>
      </c>
      <c r="CI2053" s="54">
        <v>0.08</v>
      </c>
      <c r="CJ2053" s="54">
        <v>100</v>
      </c>
      <c r="CK2053" s="54">
        <v>7.9</v>
      </c>
      <c r="CL2053" s="54">
        <v>9.6000000000000002E-4</v>
      </c>
      <c r="CM2053" s="54">
        <v>0.115</v>
      </c>
      <c r="CN2053" s="53" t="s">
        <v>31845</v>
      </c>
      <c r="CO2053" s="54">
        <v>53</v>
      </c>
      <c r="CP2053" s="54">
        <v>58</v>
      </c>
      <c r="CQ2053" s="55">
        <f t="shared" si="32"/>
        <v>0.91379310344827591</v>
      </c>
      <c r="CR2053" s="52" t="s">
        <v>28953</v>
      </c>
    </row>
    <row r="2054" spans="81:96">
      <c r="CC2054" s="52">
        <v>2053</v>
      </c>
      <c r="CD2054" s="53" t="s">
        <v>2992</v>
      </c>
      <c r="CE2054" s="53" t="s">
        <v>2990</v>
      </c>
      <c r="CF2054" s="54">
        <v>2360</v>
      </c>
      <c r="CG2054" s="54">
        <v>0.50900000000000001</v>
      </c>
      <c r="CH2054" s="54">
        <v>0.66800000000000004</v>
      </c>
      <c r="CI2054" s="54">
        <v>9.6000000000000002E-2</v>
      </c>
      <c r="CJ2054" s="54">
        <v>376</v>
      </c>
      <c r="CK2054" s="54">
        <v>7.8</v>
      </c>
      <c r="CL2054" s="54">
        <v>2.0899999999999998E-3</v>
      </c>
      <c r="CM2054" s="54">
        <v>0.10199999999999999</v>
      </c>
      <c r="CN2054" s="53" t="s">
        <v>31845</v>
      </c>
      <c r="CO2054" s="54">
        <v>54</v>
      </c>
      <c r="CP2054" s="54">
        <v>58</v>
      </c>
      <c r="CQ2054" s="55">
        <f t="shared" si="32"/>
        <v>0.93103448275862066</v>
      </c>
      <c r="CR2054" s="52" t="s">
        <v>28953</v>
      </c>
    </row>
    <row r="2055" spans="81:96">
      <c r="CC2055" s="52">
        <v>2054</v>
      </c>
      <c r="CD2055" s="53" t="s">
        <v>31888</v>
      </c>
      <c r="CE2055" s="53" t="s">
        <v>31889</v>
      </c>
      <c r="CF2055" s="54">
        <v>645</v>
      </c>
      <c r="CG2055" s="54">
        <v>0.505</v>
      </c>
      <c r="CH2055" s="54">
        <v>0.70699999999999996</v>
      </c>
      <c r="CI2055" s="54">
        <v>5.5E-2</v>
      </c>
      <c r="CJ2055" s="54">
        <v>110</v>
      </c>
      <c r="CK2055" s="54">
        <v>5.2</v>
      </c>
      <c r="CL2055" s="54">
        <v>1.15E-3</v>
      </c>
      <c r="CM2055" s="54">
        <v>0.15</v>
      </c>
      <c r="CN2055" s="53" t="s">
        <v>31845</v>
      </c>
      <c r="CO2055" s="54">
        <v>55</v>
      </c>
      <c r="CP2055" s="54">
        <v>58</v>
      </c>
      <c r="CQ2055" s="55">
        <f t="shared" si="32"/>
        <v>0.94827586206896552</v>
      </c>
      <c r="CR2055" s="52" t="s">
        <v>28953</v>
      </c>
    </row>
    <row r="2056" spans="81:96">
      <c r="CC2056" s="52">
        <v>2055</v>
      </c>
      <c r="CD2056" s="53" t="s">
        <v>31890</v>
      </c>
      <c r="CE2056" s="53" t="s">
        <v>31891</v>
      </c>
      <c r="CF2056" s="54">
        <v>421</v>
      </c>
      <c r="CG2056" s="54">
        <v>0.42</v>
      </c>
      <c r="CH2056" s="54">
        <v>0.47899999999999998</v>
      </c>
      <c r="CI2056" s="54">
        <v>0.03</v>
      </c>
      <c r="CJ2056" s="54">
        <v>99</v>
      </c>
      <c r="CK2056" s="54">
        <v>5.5</v>
      </c>
      <c r="CL2056" s="54">
        <v>8.7000000000000001E-4</v>
      </c>
      <c r="CM2056" s="54">
        <v>0.121</v>
      </c>
      <c r="CN2056" s="53" t="s">
        <v>31845</v>
      </c>
      <c r="CO2056" s="54">
        <v>56</v>
      </c>
      <c r="CP2056" s="54">
        <v>58</v>
      </c>
      <c r="CQ2056" s="55">
        <f t="shared" si="32"/>
        <v>0.96551724137931039</v>
      </c>
      <c r="CR2056" s="52" t="s">
        <v>28953</v>
      </c>
    </row>
    <row r="2057" spans="81:96">
      <c r="CC2057" s="52">
        <v>2056</v>
      </c>
      <c r="CD2057" s="53" t="s">
        <v>31892</v>
      </c>
      <c r="CE2057" s="53" t="s">
        <v>31893</v>
      </c>
      <c r="CF2057" s="54">
        <v>2284</v>
      </c>
      <c r="CG2057" s="54">
        <v>0.38700000000000001</v>
      </c>
      <c r="CH2057" s="54">
        <v>0.63500000000000001</v>
      </c>
      <c r="CI2057" s="54">
        <v>1.7000000000000001E-2</v>
      </c>
      <c r="CJ2057" s="54">
        <v>115</v>
      </c>
      <c r="CK2057" s="54" t="s">
        <v>28918</v>
      </c>
      <c r="CL2057" s="54">
        <v>1.1800000000000001E-3</v>
      </c>
      <c r="CM2057" s="54">
        <v>0.114</v>
      </c>
      <c r="CN2057" s="53" t="s">
        <v>31845</v>
      </c>
      <c r="CO2057" s="54">
        <v>57</v>
      </c>
      <c r="CP2057" s="54">
        <v>58</v>
      </c>
      <c r="CQ2057" s="55">
        <f t="shared" si="32"/>
        <v>0.98275862068965514</v>
      </c>
      <c r="CR2057" s="52" t="s">
        <v>28953</v>
      </c>
    </row>
    <row r="2058" spans="81:96">
      <c r="CC2058" s="52">
        <v>2057</v>
      </c>
      <c r="CD2058" s="53" t="s">
        <v>31894</v>
      </c>
      <c r="CE2058" s="53" t="s">
        <v>31895</v>
      </c>
      <c r="CF2058" s="54">
        <v>439</v>
      </c>
      <c r="CG2058" s="54">
        <v>0.30499999999999999</v>
      </c>
      <c r="CH2058" s="54">
        <v>0.21</v>
      </c>
      <c r="CI2058" s="54">
        <v>3.4000000000000002E-2</v>
      </c>
      <c r="CJ2058" s="54">
        <v>58</v>
      </c>
      <c r="CK2058" s="54" t="s">
        <v>28918</v>
      </c>
      <c r="CL2058" s="54">
        <v>2.0000000000000001E-4</v>
      </c>
      <c r="CM2058" s="54">
        <v>2.4E-2</v>
      </c>
      <c r="CN2058" s="53" t="s">
        <v>31845</v>
      </c>
      <c r="CO2058" s="54">
        <v>58</v>
      </c>
      <c r="CP2058" s="54">
        <v>58</v>
      </c>
      <c r="CQ2058" s="55">
        <f t="shared" si="32"/>
        <v>1</v>
      </c>
      <c r="CR2058" s="52" t="s">
        <v>28953</v>
      </c>
    </row>
    <row r="2059" spans="81:96">
      <c r="CC2059" s="52">
        <v>2058</v>
      </c>
      <c r="CD2059" s="53" t="s">
        <v>31896</v>
      </c>
      <c r="CE2059" s="53" t="s">
        <v>31897</v>
      </c>
      <c r="CF2059" s="54">
        <v>64622</v>
      </c>
      <c r="CG2059" s="54">
        <v>36.503</v>
      </c>
      <c r="CH2059" s="54">
        <v>44.045999999999999</v>
      </c>
      <c r="CI2059" s="54">
        <v>7.242</v>
      </c>
      <c r="CJ2059" s="54">
        <v>153</v>
      </c>
      <c r="CK2059" s="54">
        <v>6.1</v>
      </c>
      <c r="CL2059" s="54">
        <v>0.19755</v>
      </c>
      <c r="CM2059" s="54">
        <v>17.850000000000001</v>
      </c>
      <c r="CN2059" s="53" t="s">
        <v>31898</v>
      </c>
      <c r="CO2059" s="54">
        <v>1</v>
      </c>
      <c r="CP2059" s="54">
        <v>139</v>
      </c>
      <c r="CQ2059" s="55">
        <f t="shared" si="32"/>
        <v>7.1942446043165471E-3</v>
      </c>
      <c r="CR2059" s="52" t="s">
        <v>28907</v>
      </c>
    </row>
    <row r="2060" spans="81:96">
      <c r="CC2060" s="52">
        <v>2059</v>
      </c>
      <c r="CD2060" s="53" t="s">
        <v>31595</v>
      </c>
      <c r="CE2060" s="53" t="s">
        <v>31596</v>
      </c>
      <c r="CF2060" s="54">
        <v>128805</v>
      </c>
      <c r="CG2060" s="54">
        <v>17.492999999999999</v>
      </c>
      <c r="CH2060" s="54">
        <v>18.172000000000001</v>
      </c>
      <c r="CI2060" s="54">
        <v>3.4409999999999998</v>
      </c>
      <c r="CJ2060" s="54">
        <v>966</v>
      </c>
      <c r="CK2060" s="54">
        <v>5</v>
      </c>
      <c r="CL2060" s="54">
        <v>0.29955999999999999</v>
      </c>
      <c r="CM2060" s="54">
        <v>4.75</v>
      </c>
      <c r="CN2060" s="53" t="s">
        <v>31898</v>
      </c>
      <c r="CO2060" s="54">
        <v>2</v>
      </c>
      <c r="CP2060" s="54">
        <v>139</v>
      </c>
      <c r="CQ2060" s="55">
        <f t="shared" si="32"/>
        <v>1.4388489208633094E-2</v>
      </c>
      <c r="CR2060" s="52" t="s">
        <v>28907</v>
      </c>
    </row>
    <row r="2061" spans="81:96">
      <c r="CC2061" s="52">
        <v>2060</v>
      </c>
      <c r="CD2061" s="53" t="s">
        <v>31899</v>
      </c>
      <c r="CE2061" s="53" t="s">
        <v>31900</v>
      </c>
      <c r="CF2061" s="54">
        <v>7749</v>
      </c>
      <c r="CG2061" s="54">
        <v>16.841999999999999</v>
      </c>
      <c r="CH2061" s="54">
        <v>16.113</v>
      </c>
      <c r="CI2061" s="54">
        <v>2.6669999999999998</v>
      </c>
      <c r="CJ2061" s="54">
        <v>27</v>
      </c>
      <c r="CK2061" s="54">
        <v>9.5</v>
      </c>
      <c r="CL2061" s="54">
        <v>1.409E-2</v>
      </c>
      <c r="CM2061" s="54">
        <v>6.673</v>
      </c>
      <c r="CN2061" s="53" t="s">
        <v>31898</v>
      </c>
      <c r="CO2061" s="54">
        <v>3</v>
      </c>
      <c r="CP2061" s="54">
        <v>139</v>
      </c>
      <c r="CQ2061" s="55">
        <f t="shared" si="32"/>
        <v>2.1582733812949641E-2</v>
      </c>
      <c r="CR2061" s="52" t="s">
        <v>28907</v>
      </c>
    </row>
    <row r="2062" spans="81:96">
      <c r="CC2062" s="52">
        <v>2061</v>
      </c>
      <c r="CD2062" s="53" t="s">
        <v>31901</v>
      </c>
      <c r="CE2062" s="53" t="s">
        <v>31902</v>
      </c>
      <c r="CF2062" s="54">
        <v>10129</v>
      </c>
      <c r="CG2062" s="54">
        <v>16.146000000000001</v>
      </c>
      <c r="CH2062" s="54">
        <v>16.581</v>
      </c>
      <c r="CI2062" s="54">
        <v>3.266</v>
      </c>
      <c r="CJ2062" s="54">
        <v>312</v>
      </c>
      <c r="CK2062" s="54">
        <v>2.4</v>
      </c>
      <c r="CL2062" s="54">
        <v>3.7510000000000002E-2</v>
      </c>
      <c r="CM2062" s="54">
        <v>4.343</v>
      </c>
      <c r="CN2062" s="53" t="s">
        <v>31898</v>
      </c>
      <c r="CO2062" s="54">
        <v>4</v>
      </c>
      <c r="CP2062" s="54">
        <v>139</v>
      </c>
      <c r="CQ2062" s="55">
        <f t="shared" si="32"/>
        <v>2.8776978417266189E-2</v>
      </c>
      <c r="CR2062" s="52" t="s">
        <v>28907</v>
      </c>
    </row>
    <row r="2063" spans="81:96">
      <c r="CC2063" s="52">
        <v>2062</v>
      </c>
      <c r="CD2063" s="53" t="s">
        <v>31903</v>
      </c>
      <c r="CE2063" s="53" t="s">
        <v>31904</v>
      </c>
      <c r="CF2063" s="54">
        <v>2767</v>
      </c>
      <c r="CG2063" s="54">
        <v>16.091000000000001</v>
      </c>
      <c r="CH2063" s="54">
        <v>14.824</v>
      </c>
      <c r="CI2063" s="54">
        <v>2.2000000000000002</v>
      </c>
      <c r="CJ2063" s="54">
        <v>20</v>
      </c>
      <c r="CK2063" s="54">
        <v>6.9</v>
      </c>
      <c r="CL2063" s="54">
        <v>4.2700000000000004E-3</v>
      </c>
      <c r="CM2063" s="54">
        <v>3.63</v>
      </c>
      <c r="CN2063" s="53" t="s">
        <v>31898</v>
      </c>
      <c r="CO2063" s="54">
        <v>5</v>
      </c>
      <c r="CP2063" s="54">
        <v>139</v>
      </c>
      <c r="CQ2063" s="55">
        <f t="shared" si="32"/>
        <v>3.5971223021582732E-2</v>
      </c>
      <c r="CR2063" s="52" t="s">
        <v>28907</v>
      </c>
    </row>
    <row r="2064" spans="81:96">
      <c r="CC2064" s="52">
        <v>2063</v>
      </c>
      <c r="CD2064" s="53" t="s">
        <v>31905</v>
      </c>
      <c r="CE2064" s="53" t="s">
        <v>31906</v>
      </c>
      <c r="CF2064" s="54">
        <v>4495</v>
      </c>
      <c r="CG2064" s="54">
        <v>14.765000000000001</v>
      </c>
      <c r="CH2064" s="54">
        <v>18.562999999999999</v>
      </c>
      <c r="CI2064" s="54">
        <v>0.182</v>
      </c>
      <c r="CJ2064" s="54">
        <v>11</v>
      </c>
      <c r="CK2064" s="54" t="s">
        <v>28918</v>
      </c>
      <c r="CL2064" s="54">
        <v>4.8700000000000002E-3</v>
      </c>
      <c r="CM2064" s="54">
        <v>6.3849999999999998</v>
      </c>
      <c r="CN2064" s="53" t="s">
        <v>31898</v>
      </c>
      <c r="CO2064" s="54">
        <v>6</v>
      </c>
      <c r="CP2064" s="54">
        <v>139</v>
      </c>
      <c r="CQ2064" s="55">
        <f t="shared" si="32"/>
        <v>4.3165467625899283E-2</v>
      </c>
      <c r="CR2064" s="52" t="s">
        <v>28907</v>
      </c>
    </row>
    <row r="2065" spans="81:96">
      <c r="CC2065" s="52">
        <v>2064</v>
      </c>
      <c r="CD2065" s="53" t="s">
        <v>31599</v>
      </c>
      <c r="CE2065" s="53" t="s">
        <v>31600</v>
      </c>
      <c r="CF2065" s="54">
        <v>118534</v>
      </c>
      <c r="CG2065" s="54">
        <v>13.592000000000001</v>
      </c>
      <c r="CH2065" s="54">
        <v>14.887</v>
      </c>
      <c r="CI2065" s="54">
        <v>2.552</v>
      </c>
      <c r="CJ2065" s="54">
        <v>1103</v>
      </c>
      <c r="CK2065" s="54">
        <v>4.9000000000000004</v>
      </c>
      <c r="CL2065" s="54">
        <v>0.36396000000000001</v>
      </c>
      <c r="CM2065" s="54">
        <v>4.8890000000000002</v>
      </c>
      <c r="CN2065" s="53" t="s">
        <v>31898</v>
      </c>
      <c r="CO2065" s="54">
        <v>7</v>
      </c>
      <c r="CP2065" s="54">
        <v>139</v>
      </c>
      <c r="CQ2065" s="55">
        <f t="shared" si="32"/>
        <v>5.0359712230215826E-2</v>
      </c>
      <c r="CR2065" s="52" t="s">
        <v>28907</v>
      </c>
    </row>
    <row r="2066" spans="81:96">
      <c r="CC2066" s="52">
        <v>2065</v>
      </c>
      <c r="CD2066" s="53" t="s">
        <v>31601</v>
      </c>
      <c r="CE2066" s="53" t="s">
        <v>31602</v>
      </c>
      <c r="CF2066" s="54">
        <v>78579</v>
      </c>
      <c r="CG2066" s="54">
        <v>12.881</v>
      </c>
      <c r="CH2066" s="54">
        <v>14.412000000000001</v>
      </c>
      <c r="CI2066" s="54">
        <v>2.2160000000000002</v>
      </c>
      <c r="CJ2066" s="54">
        <v>1328</v>
      </c>
      <c r="CK2066" s="54">
        <v>3.4</v>
      </c>
      <c r="CL2066" s="54">
        <v>0.31020999999999999</v>
      </c>
      <c r="CM2066" s="54">
        <v>3.9790000000000001</v>
      </c>
      <c r="CN2066" s="53" t="s">
        <v>31898</v>
      </c>
      <c r="CO2066" s="54">
        <v>8</v>
      </c>
      <c r="CP2066" s="54">
        <v>139</v>
      </c>
      <c r="CQ2066" s="55">
        <f t="shared" si="32"/>
        <v>5.7553956834532377E-2</v>
      </c>
      <c r="CR2066" s="52" t="s">
        <v>28907</v>
      </c>
    </row>
    <row r="2067" spans="81:96">
      <c r="CC2067" s="52">
        <v>2066</v>
      </c>
      <c r="CD2067" s="53" t="s">
        <v>31607</v>
      </c>
      <c r="CE2067" s="53" t="s">
        <v>31608</v>
      </c>
      <c r="CF2067" s="54">
        <v>51895</v>
      </c>
      <c r="CG2067" s="54">
        <v>11.805</v>
      </c>
      <c r="CH2067" s="54">
        <v>12.311</v>
      </c>
      <c r="CI2067" s="54">
        <v>2.234</v>
      </c>
      <c r="CJ2067" s="54">
        <v>813</v>
      </c>
      <c r="CK2067" s="54">
        <v>4.5999999999999996</v>
      </c>
      <c r="CL2067" s="54">
        <v>0.13186</v>
      </c>
      <c r="CM2067" s="54">
        <v>3.12</v>
      </c>
      <c r="CN2067" s="53" t="s">
        <v>31898</v>
      </c>
      <c r="CO2067" s="54">
        <v>9</v>
      </c>
      <c r="CP2067" s="54">
        <v>139</v>
      </c>
      <c r="CQ2067" s="55">
        <f t="shared" si="32"/>
        <v>6.4748201438848921E-2</v>
      </c>
      <c r="CR2067" s="52" t="s">
        <v>28907</v>
      </c>
    </row>
    <row r="2068" spans="81:96">
      <c r="CC2068" s="52">
        <v>2067</v>
      </c>
      <c r="CD2068" s="53" t="s">
        <v>31907</v>
      </c>
      <c r="CE2068" s="53" t="s">
        <v>31908</v>
      </c>
      <c r="CF2068" s="54">
        <v>2755</v>
      </c>
      <c r="CG2068" s="54">
        <v>10.324999999999999</v>
      </c>
      <c r="CH2068" s="54">
        <v>10.355</v>
      </c>
      <c r="CI2068" s="54">
        <v>1.611</v>
      </c>
      <c r="CJ2068" s="54">
        <v>221</v>
      </c>
      <c r="CK2068" s="54">
        <v>1.8</v>
      </c>
      <c r="CL2068" s="54">
        <v>8.26E-3</v>
      </c>
      <c r="CM2068" s="54">
        <v>2.2519999999999998</v>
      </c>
      <c r="CN2068" s="53" t="s">
        <v>31898</v>
      </c>
      <c r="CO2068" s="54">
        <v>10</v>
      </c>
      <c r="CP2068" s="54">
        <v>139</v>
      </c>
      <c r="CQ2068" s="55">
        <f t="shared" si="32"/>
        <v>7.1942446043165464E-2</v>
      </c>
      <c r="CR2068" s="52" t="s">
        <v>28907</v>
      </c>
    </row>
    <row r="2069" spans="81:96">
      <c r="CC2069" s="52">
        <v>2068</v>
      </c>
      <c r="CD2069" s="53" t="s">
        <v>31909</v>
      </c>
      <c r="CE2069" s="53" t="s">
        <v>31910</v>
      </c>
      <c r="CF2069" s="54">
        <v>1455</v>
      </c>
      <c r="CG2069" s="54">
        <v>10</v>
      </c>
      <c r="CH2069" s="54">
        <v>8.0530000000000008</v>
      </c>
      <c r="CI2069" s="54">
        <v>0</v>
      </c>
      <c r="CJ2069" s="54">
        <v>3</v>
      </c>
      <c r="CK2069" s="54" t="s">
        <v>28918</v>
      </c>
      <c r="CL2069" s="54">
        <v>9.8999999999999999E-4</v>
      </c>
      <c r="CM2069" s="54">
        <v>3.2869999999999999</v>
      </c>
      <c r="CN2069" s="53" t="s">
        <v>31898</v>
      </c>
      <c r="CO2069" s="54">
        <v>11</v>
      </c>
      <c r="CP2069" s="54">
        <v>139</v>
      </c>
      <c r="CQ2069" s="55">
        <f t="shared" si="32"/>
        <v>7.9136690647482008E-2</v>
      </c>
      <c r="CR2069" s="52" t="s">
        <v>28907</v>
      </c>
    </row>
    <row r="2070" spans="81:96">
      <c r="CC2070" s="52">
        <v>2069</v>
      </c>
      <c r="CD2070" s="53" t="s">
        <v>31911</v>
      </c>
      <c r="CE2070" s="53" t="s">
        <v>31912</v>
      </c>
      <c r="CF2070" s="54">
        <v>9046</v>
      </c>
      <c r="CG2070" s="54">
        <v>9.3119999999999994</v>
      </c>
      <c r="CH2070" s="54">
        <v>9.1739999999999995</v>
      </c>
      <c r="CI2070" s="54">
        <v>1.5509999999999999</v>
      </c>
      <c r="CJ2070" s="54">
        <v>521</v>
      </c>
      <c r="CK2070" s="54">
        <v>2.2000000000000002</v>
      </c>
      <c r="CL2070" s="54">
        <v>3.2509999999999997E-2</v>
      </c>
      <c r="CM2070" s="54">
        <v>2.2829999999999999</v>
      </c>
      <c r="CN2070" s="53" t="s">
        <v>31898</v>
      </c>
      <c r="CO2070" s="54">
        <v>12</v>
      </c>
      <c r="CP2070" s="54">
        <v>139</v>
      </c>
      <c r="CQ2070" s="55">
        <f t="shared" si="32"/>
        <v>8.6330935251798566E-2</v>
      </c>
      <c r="CR2070" s="52" t="s">
        <v>28907</v>
      </c>
    </row>
    <row r="2071" spans="81:96">
      <c r="CC2071" s="52">
        <v>2070</v>
      </c>
      <c r="CD2071" s="53" t="s">
        <v>31913</v>
      </c>
      <c r="CE2071" s="53" t="s">
        <v>31914</v>
      </c>
      <c r="CF2071" s="54">
        <v>2986</v>
      </c>
      <c r="CG2071" s="54">
        <v>8.4710000000000001</v>
      </c>
      <c r="CH2071" s="54">
        <v>10.35</v>
      </c>
      <c r="CI2071" s="54">
        <v>0.63600000000000001</v>
      </c>
      <c r="CJ2071" s="54">
        <v>11</v>
      </c>
      <c r="CK2071" s="54" t="s">
        <v>28918</v>
      </c>
      <c r="CL2071" s="54">
        <v>1.7899999999999999E-3</v>
      </c>
      <c r="CM2071" s="54">
        <v>2.82</v>
      </c>
      <c r="CN2071" s="53" t="s">
        <v>31898</v>
      </c>
      <c r="CO2071" s="54">
        <v>13</v>
      </c>
      <c r="CP2071" s="54">
        <v>139</v>
      </c>
      <c r="CQ2071" s="55">
        <f t="shared" si="32"/>
        <v>9.3525179856115109E-2</v>
      </c>
      <c r="CR2071" s="52" t="s">
        <v>28907</v>
      </c>
    </row>
    <row r="2072" spans="81:96">
      <c r="CC2072" s="52">
        <v>2071</v>
      </c>
      <c r="CD2072" s="53" t="s">
        <v>31613</v>
      </c>
      <c r="CE2072" s="53" t="s">
        <v>31614</v>
      </c>
      <c r="CF2072" s="54">
        <v>26638</v>
      </c>
      <c r="CG2072" s="54">
        <v>8.3680000000000003</v>
      </c>
      <c r="CH2072" s="54">
        <v>8.6460000000000008</v>
      </c>
      <c r="CI2072" s="54">
        <v>1.704</v>
      </c>
      <c r="CJ2072" s="54">
        <v>581</v>
      </c>
      <c r="CK2072" s="54">
        <v>4.3</v>
      </c>
      <c r="CL2072" s="54">
        <v>7.671E-2</v>
      </c>
      <c r="CM2072" s="54">
        <v>2.254</v>
      </c>
      <c r="CN2072" s="53" t="s">
        <v>31898</v>
      </c>
      <c r="CO2072" s="54">
        <v>14</v>
      </c>
      <c r="CP2072" s="54">
        <v>139</v>
      </c>
      <c r="CQ2072" s="55">
        <f t="shared" si="32"/>
        <v>0.10071942446043165</v>
      </c>
      <c r="CR2072" s="52" t="s">
        <v>28907</v>
      </c>
    </row>
    <row r="2073" spans="81:96">
      <c r="CC2073" s="52">
        <v>2072</v>
      </c>
      <c r="CD2073" s="53" t="s">
        <v>31915</v>
      </c>
      <c r="CE2073" s="53" t="s">
        <v>31916</v>
      </c>
      <c r="CF2073" s="54">
        <v>86283</v>
      </c>
      <c r="CG2073" s="54">
        <v>8.3539999999999992</v>
      </c>
      <c r="CH2073" s="54">
        <v>9.2100000000000009</v>
      </c>
      <c r="CI2073" s="54">
        <v>2.0779999999999998</v>
      </c>
      <c r="CJ2073" s="54">
        <v>841</v>
      </c>
      <c r="CK2073" s="54">
        <v>7.3</v>
      </c>
      <c r="CL2073" s="54">
        <v>0.12128</v>
      </c>
      <c r="CM2073" s="54">
        <v>2.2000000000000002</v>
      </c>
      <c r="CN2073" s="53" t="s">
        <v>31898</v>
      </c>
      <c r="CO2073" s="54">
        <v>15</v>
      </c>
      <c r="CP2073" s="54">
        <v>139</v>
      </c>
      <c r="CQ2073" s="55">
        <f t="shared" si="32"/>
        <v>0.1079136690647482</v>
      </c>
      <c r="CR2073" s="52" t="s">
        <v>28907</v>
      </c>
    </row>
    <row r="2074" spans="81:96">
      <c r="CC2074" s="52">
        <v>2073</v>
      </c>
      <c r="CD2074" s="53" t="s">
        <v>31917</v>
      </c>
      <c r="CE2074" s="53" t="s">
        <v>31918</v>
      </c>
      <c r="CF2074" s="54">
        <v>8997</v>
      </c>
      <c r="CG2074" s="54">
        <v>7.7759999999999998</v>
      </c>
      <c r="CH2074" s="54">
        <v>10.420999999999999</v>
      </c>
      <c r="CI2074" s="54">
        <v>1.7569999999999999</v>
      </c>
      <c r="CJ2074" s="54">
        <v>152</v>
      </c>
      <c r="CK2074" s="54">
        <v>8.6</v>
      </c>
      <c r="CL2074" s="54">
        <v>1.3390000000000001E-2</v>
      </c>
      <c r="CM2074" s="54">
        <v>2.839</v>
      </c>
      <c r="CN2074" s="53" t="s">
        <v>31898</v>
      </c>
      <c r="CO2074" s="54">
        <v>16</v>
      </c>
      <c r="CP2074" s="54">
        <v>139</v>
      </c>
      <c r="CQ2074" s="55">
        <f t="shared" si="32"/>
        <v>0.11510791366906475</v>
      </c>
      <c r="CR2074" s="52" t="s">
        <v>28907</v>
      </c>
    </row>
    <row r="2075" spans="81:96">
      <c r="CC2075" s="52">
        <v>2074</v>
      </c>
      <c r="CD2075" s="53" t="s">
        <v>31919</v>
      </c>
      <c r="CE2075" s="53" t="s">
        <v>31920</v>
      </c>
      <c r="CF2075" s="54">
        <v>20052</v>
      </c>
      <c r="CG2075" s="54">
        <v>7.4580000000000002</v>
      </c>
      <c r="CH2075" s="54">
        <v>7.5359999999999996</v>
      </c>
      <c r="CI2075" s="54">
        <v>2.0169999999999999</v>
      </c>
      <c r="CJ2075" s="54">
        <v>689</v>
      </c>
      <c r="CK2075" s="54">
        <v>2.8</v>
      </c>
      <c r="CL2075" s="54">
        <v>9.5240000000000005E-2</v>
      </c>
      <c r="CM2075" s="54">
        <v>2.4249999999999998</v>
      </c>
      <c r="CN2075" s="53" t="s">
        <v>31898</v>
      </c>
      <c r="CO2075" s="54">
        <v>17</v>
      </c>
      <c r="CP2075" s="54">
        <v>139</v>
      </c>
      <c r="CQ2075" s="55">
        <f t="shared" si="32"/>
        <v>0.1223021582733813</v>
      </c>
      <c r="CR2075" s="52" t="s">
        <v>28907</v>
      </c>
    </row>
    <row r="2076" spans="81:96">
      <c r="CC2076" s="52">
        <v>2075</v>
      </c>
      <c r="CD2076" s="53" t="s">
        <v>26629</v>
      </c>
      <c r="CE2076" s="53" t="s">
        <v>26627</v>
      </c>
      <c r="CF2076" s="54">
        <v>18266</v>
      </c>
      <c r="CG2076" s="54">
        <v>7.4429999999999996</v>
      </c>
      <c r="CH2076" s="54">
        <v>7.4489999999999998</v>
      </c>
      <c r="CI2076" s="54">
        <v>1.59</v>
      </c>
      <c r="CJ2076" s="54">
        <v>2499</v>
      </c>
      <c r="CK2076" s="54">
        <v>1.4</v>
      </c>
      <c r="CL2076" s="54">
        <v>4.4319999999999998E-2</v>
      </c>
      <c r="CM2076" s="54">
        <v>1.4570000000000001</v>
      </c>
      <c r="CN2076" s="53" t="s">
        <v>31898</v>
      </c>
      <c r="CO2076" s="54">
        <v>18</v>
      </c>
      <c r="CP2076" s="54">
        <v>139</v>
      </c>
      <c r="CQ2076" s="55">
        <f t="shared" si="32"/>
        <v>0.12949640287769784</v>
      </c>
      <c r="CR2076" s="52" t="s">
        <v>28907</v>
      </c>
    </row>
    <row r="2077" spans="81:96">
      <c r="CC2077" s="52">
        <v>2076</v>
      </c>
      <c r="CD2077" s="53" t="s">
        <v>31921</v>
      </c>
      <c r="CE2077" s="53" t="s">
        <v>31922</v>
      </c>
      <c r="CF2077" s="54">
        <v>33001</v>
      </c>
      <c r="CG2077" s="54">
        <v>7.4349999999999996</v>
      </c>
      <c r="CH2077" s="54">
        <v>7.49</v>
      </c>
      <c r="CI2077" s="54">
        <v>2.5390000000000001</v>
      </c>
      <c r="CJ2077" s="54">
        <v>685</v>
      </c>
      <c r="CK2077" s="54">
        <v>5.3</v>
      </c>
      <c r="CL2077" s="54">
        <v>5.3339999999999999E-2</v>
      </c>
      <c r="CM2077" s="54">
        <v>1.4770000000000001</v>
      </c>
      <c r="CN2077" s="53" t="s">
        <v>31898</v>
      </c>
      <c r="CO2077" s="54">
        <v>19</v>
      </c>
      <c r="CP2077" s="54">
        <v>139</v>
      </c>
      <c r="CQ2077" s="55">
        <f t="shared" si="32"/>
        <v>0.1366906474820144</v>
      </c>
      <c r="CR2077" s="52" t="s">
        <v>28907</v>
      </c>
    </row>
    <row r="2078" spans="81:96">
      <c r="CC2078" s="52">
        <v>2077</v>
      </c>
      <c r="CD2078" s="53" t="s">
        <v>31923</v>
      </c>
      <c r="CE2078" s="53" t="s">
        <v>31924</v>
      </c>
      <c r="CF2078" s="54">
        <v>2127</v>
      </c>
      <c r="CG2078" s="54">
        <v>7.2370000000000001</v>
      </c>
      <c r="CH2078" s="54">
        <v>6.2809999999999997</v>
      </c>
      <c r="CI2078" s="54">
        <v>1.6839999999999999</v>
      </c>
      <c r="CJ2078" s="54">
        <v>19</v>
      </c>
      <c r="CK2078" s="54">
        <v>8.6999999999999993</v>
      </c>
      <c r="CL2078" s="54">
        <v>4.3099999999999996E-3</v>
      </c>
      <c r="CM2078" s="54">
        <v>2.383</v>
      </c>
      <c r="CN2078" s="53" t="s">
        <v>31898</v>
      </c>
      <c r="CO2078" s="54">
        <v>20</v>
      </c>
      <c r="CP2078" s="54">
        <v>139</v>
      </c>
      <c r="CQ2078" s="55">
        <f t="shared" si="32"/>
        <v>0.14388489208633093</v>
      </c>
      <c r="CR2078" s="52" t="s">
        <v>28907</v>
      </c>
    </row>
    <row r="2079" spans="81:96">
      <c r="CC2079" s="52">
        <v>2078</v>
      </c>
      <c r="CD2079" s="53" t="s">
        <v>31925</v>
      </c>
      <c r="CE2079" s="53" t="s">
        <v>31926</v>
      </c>
      <c r="CF2079" s="54">
        <v>1553</v>
      </c>
      <c r="CG2079" s="54">
        <v>7.0339999999999998</v>
      </c>
      <c r="CH2079" s="54">
        <v>6.282</v>
      </c>
      <c r="CI2079" s="54">
        <v>0.75</v>
      </c>
      <c r="CJ2079" s="54">
        <v>16</v>
      </c>
      <c r="CK2079" s="54">
        <v>9.1</v>
      </c>
      <c r="CL2079" s="54">
        <v>2.6800000000000001E-3</v>
      </c>
      <c r="CM2079" s="54">
        <v>2.375</v>
      </c>
      <c r="CN2079" s="53" t="s">
        <v>31898</v>
      </c>
      <c r="CO2079" s="54">
        <v>21</v>
      </c>
      <c r="CP2079" s="54">
        <v>139</v>
      </c>
      <c r="CQ2079" s="55">
        <f t="shared" si="32"/>
        <v>0.15107913669064749</v>
      </c>
      <c r="CR2079" s="52" t="s">
        <v>28907</v>
      </c>
    </row>
    <row r="2080" spans="81:96">
      <c r="CC2080" s="52">
        <v>2079</v>
      </c>
      <c r="CD2080" s="53" t="s">
        <v>31927</v>
      </c>
      <c r="CE2080" s="53" t="s">
        <v>31928</v>
      </c>
      <c r="CF2080" s="54">
        <v>5222</v>
      </c>
      <c r="CG2080" s="54">
        <v>7.01</v>
      </c>
      <c r="CH2080" s="54">
        <v>8.3870000000000005</v>
      </c>
      <c r="CI2080" s="54">
        <v>1.3740000000000001</v>
      </c>
      <c r="CJ2080" s="54">
        <v>174</v>
      </c>
      <c r="CK2080" s="54">
        <v>3.9</v>
      </c>
      <c r="CL2080" s="54">
        <v>1.7409999999999998E-2</v>
      </c>
      <c r="CM2080" s="54">
        <v>2.133</v>
      </c>
      <c r="CN2080" s="53" t="s">
        <v>31898</v>
      </c>
      <c r="CO2080" s="54">
        <v>22</v>
      </c>
      <c r="CP2080" s="54">
        <v>139</v>
      </c>
      <c r="CQ2080" s="55">
        <f t="shared" si="32"/>
        <v>0.15827338129496402</v>
      </c>
      <c r="CR2080" s="52" t="s">
        <v>28907</v>
      </c>
    </row>
    <row r="2081" spans="81:96">
      <c r="CC2081" s="52">
        <v>2080</v>
      </c>
      <c r="CD2081" s="53" t="s">
        <v>31929</v>
      </c>
      <c r="CE2081" s="53" t="s">
        <v>31930</v>
      </c>
      <c r="CF2081" s="54">
        <v>39917</v>
      </c>
      <c r="CG2081" s="54">
        <v>6.9210000000000003</v>
      </c>
      <c r="CH2081" s="54">
        <v>7.31</v>
      </c>
      <c r="CI2081" s="54">
        <v>1.41</v>
      </c>
      <c r="CJ2081" s="54">
        <v>315</v>
      </c>
      <c r="CK2081" s="54" t="s">
        <v>28918</v>
      </c>
      <c r="CL2081" s="54">
        <v>3.5499999999999997E-2</v>
      </c>
      <c r="CM2081" s="54">
        <v>1.6220000000000001</v>
      </c>
      <c r="CN2081" s="53" t="s">
        <v>31898</v>
      </c>
      <c r="CO2081" s="54">
        <v>23</v>
      </c>
      <c r="CP2081" s="54">
        <v>139</v>
      </c>
      <c r="CQ2081" s="55">
        <f t="shared" si="32"/>
        <v>0.16546762589928057</v>
      </c>
      <c r="CR2081" s="52" t="s">
        <v>28907</v>
      </c>
    </row>
    <row r="2082" spans="81:96">
      <c r="CC2082" s="52">
        <v>2081</v>
      </c>
      <c r="CD2082" s="53" t="s">
        <v>31931</v>
      </c>
      <c r="CE2082" s="53" t="s">
        <v>31932</v>
      </c>
      <c r="CF2082" s="54">
        <v>46718</v>
      </c>
      <c r="CG2082" s="54">
        <v>6.1959999999999997</v>
      </c>
      <c r="CH2082" s="54">
        <v>6.89</v>
      </c>
      <c r="CI2082" s="54">
        <v>1.3779999999999999</v>
      </c>
      <c r="CJ2082" s="54">
        <v>983</v>
      </c>
      <c r="CK2082" s="54">
        <v>6.1</v>
      </c>
      <c r="CL2082" s="54">
        <v>7.3219999999999993E-2</v>
      </c>
      <c r="CM2082" s="54">
        <v>1.4630000000000001</v>
      </c>
      <c r="CN2082" s="53" t="s">
        <v>31898</v>
      </c>
      <c r="CO2082" s="54">
        <v>24</v>
      </c>
      <c r="CP2082" s="54">
        <v>139</v>
      </c>
      <c r="CQ2082" s="55">
        <f t="shared" si="32"/>
        <v>0.17266187050359713</v>
      </c>
      <c r="CR2082" s="52" t="s">
        <v>28907</v>
      </c>
    </row>
    <row r="2083" spans="81:96">
      <c r="CC2083" s="52">
        <v>2082</v>
      </c>
      <c r="CD2083" s="53" t="s">
        <v>31933</v>
      </c>
      <c r="CE2083" s="53" t="s">
        <v>31934</v>
      </c>
      <c r="CF2083" s="54">
        <v>5702</v>
      </c>
      <c r="CG2083" s="54">
        <v>5.84</v>
      </c>
      <c r="CH2083" s="54">
        <v>7.9660000000000002</v>
      </c>
      <c r="CI2083" s="54">
        <v>1.054</v>
      </c>
      <c r="CJ2083" s="54">
        <v>56</v>
      </c>
      <c r="CK2083" s="54">
        <v>8.5</v>
      </c>
      <c r="CL2083" s="54">
        <v>9.6299999999999997E-3</v>
      </c>
      <c r="CM2083" s="54">
        <v>2.2879999999999998</v>
      </c>
      <c r="CN2083" s="53" t="s">
        <v>31898</v>
      </c>
      <c r="CO2083" s="54">
        <v>25</v>
      </c>
      <c r="CP2083" s="54">
        <v>139</v>
      </c>
      <c r="CQ2083" s="55">
        <f t="shared" si="32"/>
        <v>0.17985611510791366</v>
      </c>
      <c r="CR2083" s="52" t="s">
        <v>28907</v>
      </c>
    </row>
    <row r="2084" spans="81:96">
      <c r="CC2084" s="52">
        <v>2083</v>
      </c>
      <c r="CD2084" s="53" t="s">
        <v>31935</v>
      </c>
      <c r="CE2084" s="53" t="s">
        <v>31936</v>
      </c>
      <c r="CF2084" s="54">
        <v>1876</v>
      </c>
      <c r="CG2084" s="54">
        <v>5.6959999999999997</v>
      </c>
      <c r="CH2084" s="54">
        <v>6.93</v>
      </c>
      <c r="CI2084" s="54">
        <v>2.1429999999999998</v>
      </c>
      <c r="CJ2084" s="54">
        <v>7</v>
      </c>
      <c r="CK2084" s="54" t="s">
        <v>28918</v>
      </c>
      <c r="CL2084" s="54">
        <v>2.6900000000000001E-3</v>
      </c>
      <c r="CM2084" s="54">
        <v>2.968</v>
      </c>
      <c r="CN2084" s="53" t="s">
        <v>31898</v>
      </c>
      <c r="CO2084" s="54">
        <v>26</v>
      </c>
      <c r="CP2084" s="54">
        <v>139</v>
      </c>
      <c r="CQ2084" s="55">
        <f t="shared" si="32"/>
        <v>0.18705035971223022</v>
      </c>
      <c r="CR2084" s="52" t="s">
        <v>28907</v>
      </c>
    </row>
    <row r="2085" spans="81:96">
      <c r="CC2085" s="52">
        <v>2084</v>
      </c>
      <c r="CD2085" s="53" t="s">
        <v>31937</v>
      </c>
      <c r="CE2085" s="53" t="s">
        <v>31938</v>
      </c>
      <c r="CF2085" s="54">
        <v>17918</v>
      </c>
      <c r="CG2085" s="54">
        <v>5.4980000000000002</v>
      </c>
      <c r="CH2085" s="54">
        <v>5.76</v>
      </c>
      <c r="CI2085" s="54">
        <v>1.1950000000000001</v>
      </c>
      <c r="CJ2085" s="54">
        <v>550</v>
      </c>
      <c r="CK2085" s="54">
        <v>3.9</v>
      </c>
      <c r="CL2085" s="54">
        <v>5.994E-2</v>
      </c>
      <c r="CM2085" s="54">
        <v>1.7609999999999999</v>
      </c>
      <c r="CN2085" s="53" t="s">
        <v>31898</v>
      </c>
      <c r="CO2085" s="54">
        <v>27</v>
      </c>
      <c r="CP2085" s="54">
        <v>139</v>
      </c>
      <c r="CQ2085" s="55">
        <f t="shared" si="32"/>
        <v>0.19424460431654678</v>
      </c>
      <c r="CR2085" s="52" t="s">
        <v>28907</v>
      </c>
    </row>
    <row r="2086" spans="81:96">
      <c r="CC2086" s="52">
        <v>2085</v>
      </c>
      <c r="CD2086" s="53" t="s">
        <v>31939</v>
      </c>
      <c r="CE2086" s="53" t="s">
        <v>31940</v>
      </c>
      <c r="CF2086" s="54">
        <v>5419</v>
      </c>
      <c r="CG2086" s="54">
        <v>5.4260000000000002</v>
      </c>
      <c r="CH2086" s="54">
        <v>5.5250000000000004</v>
      </c>
      <c r="CI2086" s="54">
        <v>1.0289999999999999</v>
      </c>
      <c r="CJ2086" s="54">
        <v>456</v>
      </c>
      <c r="CK2086" s="54">
        <v>2.2000000000000002</v>
      </c>
      <c r="CL2086" s="54">
        <v>1.66E-2</v>
      </c>
      <c r="CM2086" s="54">
        <v>1.171</v>
      </c>
      <c r="CN2086" s="53" t="s">
        <v>31898</v>
      </c>
      <c r="CO2086" s="54">
        <v>28</v>
      </c>
      <c r="CP2086" s="54">
        <v>139</v>
      </c>
      <c r="CQ2086" s="55">
        <f t="shared" si="32"/>
        <v>0.20143884892086331</v>
      </c>
      <c r="CR2086" s="52" t="s">
        <v>28907</v>
      </c>
    </row>
    <row r="2087" spans="81:96">
      <c r="CC2087" s="52">
        <v>2086</v>
      </c>
      <c r="CD2087" s="53" t="s">
        <v>31941</v>
      </c>
      <c r="CE2087" s="53" t="s">
        <v>31942</v>
      </c>
      <c r="CF2087" s="54">
        <v>113624</v>
      </c>
      <c r="CG2087" s="54">
        <v>4.7720000000000002</v>
      </c>
      <c r="CH2087" s="54">
        <v>5.2949999999999999</v>
      </c>
      <c r="CI2087" s="54">
        <v>0.76800000000000002</v>
      </c>
      <c r="CJ2087" s="54">
        <v>3411</v>
      </c>
      <c r="CK2087" s="54">
        <v>4.3</v>
      </c>
      <c r="CL2087" s="54">
        <v>0.30726999999999999</v>
      </c>
      <c r="CM2087" s="54">
        <v>1.234</v>
      </c>
      <c r="CN2087" s="53" t="s">
        <v>31898</v>
      </c>
      <c r="CO2087" s="54">
        <v>29</v>
      </c>
      <c r="CP2087" s="54">
        <v>139</v>
      </c>
      <c r="CQ2087" s="55">
        <f t="shared" si="32"/>
        <v>0.20863309352517986</v>
      </c>
      <c r="CR2087" s="52" t="s">
        <v>28907</v>
      </c>
    </row>
    <row r="2088" spans="81:96">
      <c r="CC2088" s="52">
        <v>2087</v>
      </c>
      <c r="CD2088" s="53" t="s">
        <v>31943</v>
      </c>
      <c r="CE2088" s="53" t="s">
        <v>31944</v>
      </c>
      <c r="CF2088" s="54">
        <v>6924</v>
      </c>
      <c r="CG2088" s="54">
        <v>4.6059999999999999</v>
      </c>
      <c r="CH2088" s="54">
        <v>4.3899999999999997</v>
      </c>
      <c r="CI2088" s="54">
        <v>1.1519999999999999</v>
      </c>
      <c r="CJ2088" s="54">
        <v>165</v>
      </c>
      <c r="CK2088" s="54">
        <v>7.8</v>
      </c>
      <c r="CL2088" s="54">
        <v>1.6650000000000002E-2</v>
      </c>
      <c r="CM2088" s="54">
        <v>1.6779999999999999</v>
      </c>
      <c r="CN2088" s="53" t="s">
        <v>31898</v>
      </c>
      <c r="CO2088" s="54">
        <v>30</v>
      </c>
      <c r="CP2088" s="54">
        <v>139</v>
      </c>
      <c r="CQ2088" s="55">
        <f t="shared" si="32"/>
        <v>0.21582733812949639</v>
      </c>
      <c r="CR2088" s="52" t="s">
        <v>28907</v>
      </c>
    </row>
    <row r="2089" spans="81:96">
      <c r="CC2089" s="52">
        <v>2088</v>
      </c>
      <c r="CD2089" s="53" t="s">
        <v>31945</v>
      </c>
      <c r="CE2089" s="53" t="s">
        <v>31946</v>
      </c>
      <c r="CF2089" s="54">
        <v>6593</v>
      </c>
      <c r="CG2089" s="54">
        <v>4.556</v>
      </c>
      <c r="CH2089" s="54">
        <v>5.2130000000000001</v>
      </c>
      <c r="CI2089" s="54">
        <v>1.0289999999999999</v>
      </c>
      <c r="CJ2089" s="54">
        <v>441</v>
      </c>
      <c r="CK2089" s="54">
        <v>2.7</v>
      </c>
      <c r="CL2089" s="54">
        <v>2.383E-2</v>
      </c>
      <c r="CM2089" s="54">
        <v>1.2769999999999999</v>
      </c>
      <c r="CN2089" s="53" t="s">
        <v>31898</v>
      </c>
      <c r="CO2089" s="54">
        <v>31</v>
      </c>
      <c r="CP2089" s="54">
        <v>139</v>
      </c>
      <c r="CQ2089" s="55">
        <f t="shared" si="32"/>
        <v>0.22302158273381295</v>
      </c>
      <c r="CR2089" s="52" t="s">
        <v>28907</v>
      </c>
    </row>
    <row r="2090" spans="81:96">
      <c r="CC2090" s="52">
        <v>2089</v>
      </c>
      <c r="CD2090" s="53" t="s">
        <v>31947</v>
      </c>
      <c r="CE2090" s="53" t="s">
        <v>31948</v>
      </c>
      <c r="CF2090" s="54">
        <v>60356</v>
      </c>
      <c r="CG2090" s="54">
        <v>4.4930000000000003</v>
      </c>
      <c r="CH2090" s="54">
        <v>4.2190000000000003</v>
      </c>
      <c r="CI2090" s="54">
        <v>0.99099999999999999</v>
      </c>
      <c r="CJ2090" s="54">
        <v>2880</v>
      </c>
      <c r="CK2090" s="54">
        <v>3.9</v>
      </c>
      <c r="CL2090" s="54">
        <v>0.17937</v>
      </c>
      <c r="CM2090" s="54">
        <v>1.2090000000000001</v>
      </c>
      <c r="CN2090" s="53" t="s">
        <v>31898</v>
      </c>
      <c r="CO2090" s="54">
        <v>32</v>
      </c>
      <c r="CP2090" s="54">
        <v>139</v>
      </c>
      <c r="CQ2090" s="55">
        <f t="shared" si="32"/>
        <v>0.23021582733812951</v>
      </c>
      <c r="CR2090" s="52" t="s">
        <v>28907</v>
      </c>
    </row>
    <row r="2091" spans="81:96">
      <c r="CC2091" s="52">
        <v>2090</v>
      </c>
      <c r="CD2091" s="53" t="s">
        <v>31633</v>
      </c>
      <c r="CE2091" s="53" t="s">
        <v>31634</v>
      </c>
      <c r="CF2091" s="54">
        <v>118847</v>
      </c>
      <c r="CG2091" s="54">
        <v>4.4569999999999999</v>
      </c>
      <c r="CH2091" s="54">
        <v>4.5430000000000001</v>
      </c>
      <c r="CI2091" s="54">
        <v>0.68200000000000005</v>
      </c>
      <c r="CJ2091" s="54">
        <v>1850</v>
      </c>
      <c r="CK2091" s="54">
        <v>7.2</v>
      </c>
      <c r="CL2091" s="54">
        <v>0.18462000000000001</v>
      </c>
      <c r="CM2091" s="54">
        <v>1.0960000000000001</v>
      </c>
      <c r="CN2091" s="53" t="s">
        <v>31898</v>
      </c>
      <c r="CO2091" s="54">
        <v>33</v>
      </c>
      <c r="CP2091" s="54">
        <v>139</v>
      </c>
      <c r="CQ2091" s="55">
        <f t="shared" si="32"/>
        <v>0.23741007194244604</v>
      </c>
      <c r="CR2091" s="52" t="s">
        <v>28907</v>
      </c>
    </row>
    <row r="2092" spans="81:96">
      <c r="CC2092" s="52">
        <v>2091</v>
      </c>
      <c r="CD2092" s="53" t="s">
        <v>9741</v>
      </c>
      <c r="CE2092" s="53" t="s">
        <v>9739</v>
      </c>
      <c r="CF2092" s="54">
        <v>17302</v>
      </c>
      <c r="CG2092" s="54">
        <v>4.1520000000000001</v>
      </c>
      <c r="CH2092" s="54">
        <v>4.4000000000000004</v>
      </c>
      <c r="CI2092" s="54">
        <v>0.83299999999999996</v>
      </c>
      <c r="CJ2092" s="54">
        <v>742</v>
      </c>
      <c r="CK2092" s="54">
        <v>4.2</v>
      </c>
      <c r="CL2092" s="54">
        <v>3.4450000000000001E-2</v>
      </c>
      <c r="CM2092" s="54">
        <v>0.84699999999999998</v>
      </c>
      <c r="CN2092" s="53" t="s">
        <v>31898</v>
      </c>
      <c r="CO2092" s="54">
        <v>34</v>
      </c>
      <c r="CP2092" s="54">
        <v>139</v>
      </c>
      <c r="CQ2092" s="55">
        <f t="shared" si="32"/>
        <v>0.2446043165467626</v>
      </c>
      <c r="CR2092" s="52" t="s">
        <v>28907</v>
      </c>
    </row>
    <row r="2093" spans="81:96">
      <c r="CC2093" s="52">
        <v>2092</v>
      </c>
      <c r="CD2093" s="53" t="s">
        <v>26338</v>
      </c>
      <c r="CE2093" s="53" t="s">
        <v>26347</v>
      </c>
      <c r="CF2093" s="54">
        <v>27131</v>
      </c>
      <c r="CG2093" s="54">
        <v>4.0289999999999999</v>
      </c>
      <c r="CH2093" s="54">
        <v>4.2889999999999997</v>
      </c>
      <c r="CI2093" s="54">
        <v>1.105</v>
      </c>
      <c r="CJ2093" s="54">
        <v>966</v>
      </c>
      <c r="CK2093" s="54">
        <v>3.4</v>
      </c>
      <c r="CL2093" s="54">
        <v>0.10152</v>
      </c>
      <c r="CM2093" s="54">
        <v>1.2270000000000001</v>
      </c>
      <c r="CN2093" s="53" t="s">
        <v>31898</v>
      </c>
      <c r="CO2093" s="54">
        <v>35</v>
      </c>
      <c r="CP2093" s="54">
        <v>139</v>
      </c>
      <c r="CQ2093" s="55">
        <f t="shared" si="32"/>
        <v>0.25179856115107913</v>
      </c>
      <c r="CR2093" s="52" t="s">
        <v>28921</v>
      </c>
    </row>
    <row r="2094" spans="81:96">
      <c r="CC2094" s="52">
        <v>2093</v>
      </c>
      <c r="CD2094" s="53" t="s">
        <v>31949</v>
      </c>
      <c r="CE2094" s="53" t="s">
        <v>31950</v>
      </c>
      <c r="CF2094" s="54">
        <v>34226</v>
      </c>
      <c r="CG2094" s="54">
        <v>3.9420000000000002</v>
      </c>
      <c r="CH2094" s="54">
        <v>4.4020000000000001</v>
      </c>
      <c r="CI2094" s="54">
        <v>0.91400000000000003</v>
      </c>
      <c r="CJ2094" s="54">
        <v>595</v>
      </c>
      <c r="CK2094" s="54">
        <v>8.3000000000000007</v>
      </c>
      <c r="CL2094" s="54">
        <v>3.814E-2</v>
      </c>
      <c r="CM2094" s="54">
        <v>0.88300000000000001</v>
      </c>
      <c r="CN2094" s="53" t="s">
        <v>31898</v>
      </c>
      <c r="CO2094" s="54">
        <v>36</v>
      </c>
      <c r="CP2094" s="54">
        <v>139</v>
      </c>
      <c r="CQ2094" s="55">
        <f t="shared" si="32"/>
        <v>0.25899280575539568</v>
      </c>
      <c r="CR2094" s="52" t="s">
        <v>28921</v>
      </c>
    </row>
    <row r="2095" spans="81:96">
      <c r="CC2095" s="52">
        <v>2094</v>
      </c>
      <c r="CD2095" s="53" t="s">
        <v>31324</v>
      </c>
      <c r="CE2095" s="53" t="s">
        <v>31325</v>
      </c>
      <c r="CF2095" s="54">
        <v>28069</v>
      </c>
      <c r="CG2095" s="54">
        <v>3.8929999999999998</v>
      </c>
      <c r="CH2095" s="54">
        <v>4.03</v>
      </c>
      <c r="CI2095" s="54">
        <v>1.002</v>
      </c>
      <c r="CJ2095" s="54">
        <v>431</v>
      </c>
      <c r="CK2095" s="54">
        <v>7.9</v>
      </c>
      <c r="CL2095" s="54">
        <v>3.73E-2</v>
      </c>
      <c r="CM2095" s="54">
        <v>0.9</v>
      </c>
      <c r="CN2095" s="53" t="s">
        <v>31898</v>
      </c>
      <c r="CO2095" s="54">
        <v>37</v>
      </c>
      <c r="CP2095" s="54">
        <v>139</v>
      </c>
      <c r="CQ2095" s="55">
        <f t="shared" si="32"/>
        <v>0.26618705035971224</v>
      </c>
      <c r="CR2095" s="52" t="s">
        <v>28921</v>
      </c>
    </row>
    <row r="2096" spans="81:96">
      <c r="CC2096" s="52">
        <v>2095</v>
      </c>
      <c r="CD2096" s="53" t="s">
        <v>31951</v>
      </c>
      <c r="CE2096" s="53" t="s">
        <v>31952</v>
      </c>
      <c r="CF2096" s="54">
        <v>12126</v>
      </c>
      <c r="CG2096" s="54">
        <v>3.6989999999999998</v>
      </c>
      <c r="CH2096" s="54">
        <v>3.7040000000000002</v>
      </c>
      <c r="CI2096" s="54">
        <v>0.83599999999999997</v>
      </c>
      <c r="CJ2096" s="54">
        <v>403</v>
      </c>
      <c r="CK2096" s="54">
        <v>5.4</v>
      </c>
      <c r="CL2096" s="54">
        <v>1.9939999999999999E-2</v>
      </c>
      <c r="CM2096" s="54">
        <v>0.70599999999999996</v>
      </c>
      <c r="CN2096" s="53" t="s">
        <v>31898</v>
      </c>
      <c r="CO2096" s="54">
        <v>38</v>
      </c>
      <c r="CP2096" s="54">
        <v>139</v>
      </c>
      <c r="CQ2096" s="55">
        <f t="shared" si="32"/>
        <v>0.2733812949640288</v>
      </c>
      <c r="CR2096" s="52" t="s">
        <v>28921</v>
      </c>
    </row>
    <row r="2097" spans="81:96">
      <c r="CC2097" s="52">
        <v>2096</v>
      </c>
      <c r="CD2097" s="53" t="s">
        <v>31953</v>
      </c>
      <c r="CE2097" s="53" t="s">
        <v>31954</v>
      </c>
      <c r="CF2097" s="54">
        <v>19981</v>
      </c>
      <c r="CG2097" s="54">
        <v>3.6150000000000002</v>
      </c>
      <c r="CH2097" s="54">
        <v>3.7320000000000002</v>
      </c>
      <c r="CI2097" s="54">
        <v>0.82199999999999995</v>
      </c>
      <c r="CJ2097" s="54">
        <v>400</v>
      </c>
      <c r="CK2097" s="54">
        <v>8.1999999999999993</v>
      </c>
      <c r="CL2097" s="54">
        <v>1.8149999999999999E-2</v>
      </c>
      <c r="CM2097" s="54">
        <v>0.71299999999999997</v>
      </c>
      <c r="CN2097" s="53" t="s">
        <v>31898</v>
      </c>
      <c r="CO2097" s="54">
        <v>39</v>
      </c>
      <c r="CP2097" s="54">
        <v>139</v>
      </c>
      <c r="CQ2097" s="55">
        <f t="shared" si="32"/>
        <v>0.2805755395683453</v>
      </c>
      <c r="CR2097" s="52" t="s">
        <v>28921</v>
      </c>
    </row>
    <row r="2098" spans="81:96">
      <c r="CC2098" s="52">
        <v>2097</v>
      </c>
      <c r="CD2098" s="53" t="s">
        <v>31326</v>
      </c>
      <c r="CE2098" s="53" t="s">
        <v>31327</v>
      </c>
      <c r="CF2098" s="54">
        <v>18529</v>
      </c>
      <c r="CG2098" s="54">
        <v>3.4529999999999998</v>
      </c>
      <c r="CH2098" s="54">
        <v>3.552</v>
      </c>
      <c r="CI2098" s="54">
        <v>0.84599999999999997</v>
      </c>
      <c r="CJ2098" s="54">
        <v>519</v>
      </c>
      <c r="CK2098" s="54">
        <v>6.2</v>
      </c>
      <c r="CL2098" s="54">
        <v>2.8549999999999999E-2</v>
      </c>
      <c r="CM2098" s="54">
        <v>0.75700000000000001</v>
      </c>
      <c r="CN2098" s="53" t="s">
        <v>31898</v>
      </c>
      <c r="CO2098" s="54">
        <v>40</v>
      </c>
      <c r="CP2098" s="54">
        <v>139</v>
      </c>
      <c r="CQ2098" s="55">
        <f t="shared" si="32"/>
        <v>0.28776978417266186</v>
      </c>
      <c r="CR2098" s="52" t="s">
        <v>28921</v>
      </c>
    </row>
    <row r="2099" spans="81:96">
      <c r="CC2099" s="52">
        <v>2098</v>
      </c>
      <c r="CD2099" s="53" t="s">
        <v>31955</v>
      </c>
      <c r="CE2099" s="53" t="s">
        <v>31956</v>
      </c>
      <c r="CF2099" s="54">
        <v>13390</v>
      </c>
      <c r="CG2099" s="54">
        <v>3.419</v>
      </c>
      <c r="CH2099" s="54">
        <v>3.2429999999999999</v>
      </c>
      <c r="CI2099" s="54">
        <v>0.75900000000000001</v>
      </c>
      <c r="CJ2099" s="54">
        <v>460</v>
      </c>
      <c r="CK2099" s="54">
        <v>5.2</v>
      </c>
      <c r="CL2099" s="54">
        <v>3.7310000000000003E-2</v>
      </c>
      <c r="CM2099" s="54">
        <v>1.046</v>
      </c>
      <c r="CN2099" s="53" t="s">
        <v>31898</v>
      </c>
      <c r="CO2099" s="54">
        <v>41</v>
      </c>
      <c r="CP2099" s="54">
        <v>139</v>
      </c>
      <c r="CQ2099" s="55">
        <f t="shared" si="32"/>
        <v>0.29496402877697842</v>
      </c>
      <c r="CR2099" s="52" t="s">
        <v>28921</v>
      </c>
    </row>
    <row r="2100" spans="81:96">
      <c r="CC2100" s="52">
        <v>2099</v>
      </c>
      <c r="CD2100" s="53" t="s">
        <v>31957</v>
      </c>
      <c r="CE2100" s="53" t="s">
        <v>31958</v>
      </c>
      <c r="CF2100" s="54">
        <v>52238</v>
      </c>
      <c r="CG2100" s="54">
        <v>3.3679999999999999</v>
      </c>
      <c r="CH2100" s="54">
        <v>3.637</v>
      </c>
      <c r="CI2100" s="54">
        <v>0.82699999999999996</v>
      </c>
      <c r="CJ2100" s="54">
        <v>706</v>
      </c>
      <c r="CK2100" s="54">
        <v>8.9</v>
      </c>
      <c r="CL2100" s="54">
        <v>6.1240000000000003E-2</v>
      </c>
      <c r="CM2100" s="54">
        <v>0.82699999999999996</v>
      </c>
      <c r="CN2100" s="53" t="s">
        <v>31898</v>
      </c>
      <c r="CO2100" s="54">
        <v>42</v>
      </c>
      <c r="CP2100" s="54">
        <v>139</v>
      </c>
      <c r="CQ2100" s="55">
        <f t="shared" si="32"/>
        <v>0.30215827338129497</v>
      </c>
      <c r="CR2100" s="52" t="s">
        <v>28921</v>
      </c>
    </row>
    <row r="2101" spans="81:96">
      <c r="CC2101" s="52">
        <v>2100</v>
      </c>
      <c r="CD2101" s="53" t="s">
        <v>28667</v>
      </c>
      <c r="CE2101" s="53" t="s">
        <v>28665</v>
      </c>
      <c r="CF2101" s="54">
        <v>44859</v>
      </c>
      <c r="CG2101" s="54">
        <v>3.3130000000000002</v>
      </c>
      <c r="CH2101" s="54">
        <v>3.6589999999999998</v>
      </c>
      <c r="CI2101" s="54">
        <v>0.53900000000000003</v>
      </c>
      <c r="CJ2101" s="54">
        <v>2331</v>
      </c>
      <c r="CK2101" s="54">
        <v>4.3</v>
      </c>
      <c r="CL2101" s="54">
        <v>8.226E-2</v>
      </c>
      <c r="CM2101" s="54">
        <v>0.61899999999999999</v>
      </c>
      <c r="CN2101" s="53" t="s">
        <v>31898</v>
      </c>
      <c r="CO2101" s="54">
        <v>43</v>
      </c>
      <c r="CP2101" s="54">
        <v>139</v>
      </c>
      <c r="CQ2101" s="55">
        <f t="shared" si="32"/>
        <v>0.30935251798561153</v>
      </c>
      <c r="CR2101" s="52" t="s">
        <v>28921</v>
      </c>
    </row>
    <row r="2102" spans="81:96">
      <c r="CC2102" s="52">
        <v>2101</v>
      </c>
      <c r="CD2102" s="53" t="s">
        <v>12290</v>
      </c>
      <c r="CE2102" s="53" t="s">
        <v>12289</v>
      </c>
      <c r="CF2102" s="54">
        <v>123262</v>
      </c>
      <c r="CG2102" s="54">
        <v>3.302</v>
      </c>
      <c r="CH2102" s="54">
        <v>3.528</v>
      </c>
      <c r="CI2102" s="54">
        <v>0.754</v>
      </c>
      <c r="CJ2102" s="54">
        <v>1523</v>
      </c>
      <c r="CK2102" s="54">
        <v>9</v>
      </c>
      <c r="CL2102" s="54">
        <v>0.14274000000000001</v>
      </c>
      <c r="CM2102" s="54">
        <v>0.98899999999999999</v>
      </c>
      <c r="CN2102" s="53" t="s">
        <v>31898</v>
      </c>
      <c r="CO2102" s="54">
        <v>44</v>
      </c>
      <c r="CP2102" s="54">
        <v>139</v>
      </c>
      <c r="CQ2102" s="55">
        <f t="shared" si="32"/>
        <v>0.31654676258992803</v>
      </c>
      <c r="CR2102" s="52" t="s">
        <v>28921</v>
      </c>
    </row>
    <row r="2103" spans="81:96">
      <c r="CC2103" s="52">
        <v>2102</v>
      </c>
      <c r="CD2103" s="53" t="s">
        <v>31959</v>
      </c>
      <c r="CE2103" s="53" t="s">
        <v>31960</v>
      </c>
      <c r="CF2103" s="54">
        <v>697</v>
      </c>
      <c r="CG2103" s="54">
        <v>3.2759999999999998</v>
      </c>
      <c r="CH2103" s="54">
        <v>2.9430000000000001</v>
      </c>
      <c r="CI2103" s="54">
        <v>6.7000000000000004E-2</v>
      </c>
      <c r="CJ2103" s="54">
        <v>15</v>
      </c>
      <c r="CK2103" s="54">
        <v>7</v>
      </c>
      <c r="CL2103" s="54">
        <v>8.3000000000000001E-4</v>
      </c>
      <c r="CM2103" s="54">
        <v>0.59299999999999997</v>
      </c>
      <c r="CN2103" s="53" t="s">
        <v>31898</v>
      </c>
      <c r="CO2103" s="54">
        <v>45</v>
      </c>
      <c r="CP2103" s="54">
        <v>139</v>
      </c>
      <c r="CQ2103" s="55">
        <f t="shared" si="32"/>
        <v>0.32374100719424459</v>
      </c>
      <c r="CR2103" s="52" t="s">
        <v>28921</v>
      </c>
    </row>
    <row r="2104" spans="81:96">
      <c r="CC2104" s="52">
        <v>2103</v>
      </c>
      <c r="CD2104" s="53" t="s">
        <v>31961</v>
      </c>
      <c r="CE2104" s="53" t="s">
        <v>31962</v>
      </c>
      <c r="CF2104" s="54">
        <v>1216</v>
      </c>
      <c r="CG2104" s="54">
        <v>3.081</v>
      </c>
      <c r="CH2104" s="54">
        <v>2.5089999999999999</v>
      </c>
      <c r="CI2104" s="54">
        <v>1.038</v>
      </c>
      <c r="CJ2104" s="54">
        <v>131</v>
      </c>
      <c r="CK2104" s="54">
        <v>2.2000000000000002</v>
      </c>
      <c r="CL2104" s="54">
        <v>2.0899999999999998E-3</v>
      </c>
      <c r="CM2104" s="54">
        <v>0.61499999999999999</v>
      </c>
      <c r="CN2104" s="53" t="s">
        <v>31898</v>
      </c>
      <c r="CO2104" s="54">
        <v>46</v>
      </c>
      <c r="CP2104" s="54">
        <v>139</v>
      </c>
      <c r="CQ2104" s="55">
        <f t="shared" si="32"/>
        <v>0.33093525179856115</v>
      </c>
      <c r="CR2104" s="52" t="s">
        <v>28921</v>
      </c>
    </row>
    <row r="2105" spans="81:96">
      <c r="CC2105" s="52">
        <v>2104</v>
      </c>
      <c r="CD2105" s="53" t="s">
        <v>737</v>
      </c>
      <c r="CE2105" s="53" t="s">
        <v>735</v>
      </c>
      <c r="CF2105" s="54">
        <v>54156</v>
      </c>
      <c r="CG2105" s="54">
        <v>2.9990000000000001</v>
      </c>
      <c r="CH2105" s="54">
        <v>2.7160000000000002</v>
      </c>
      <c r="CI2105" s="54">
        <v>0.98199999999999998</v>
      </c>
      <c r="CJ2105" s="54">
        <v>2952</v>
      </c>
      <c r="CK2105" s="54">
        <v>5</v>
      </c>
      <c r="CL2105" s="54">
        <v>0.10301</v>
      </c>
      <c r="CM2105" s="54">
        <v>0.55700000000000005</v>
      </c>
      <c r="CN2105" s="53" t="s">
        <v>31898</v>
      </c>
      <c r="CO2105" s="54">
        <v>47</v>
      </c>
      <c r="CP2105" s="54">
        <v>139</v>
      </c>
      <c r="CQ2105" s="55">
        <f t="shared" si="32"/>
        <v>0.33812949640287771</v>
      </c>
      <c r="CR2105" s="52" t="s">
        <v>28921</v>
      </c>
    </row>
    <row r="2106" spans="81:96">
      <c r="CC2106" s="52">
        <v>2105</v>
      </c>
      <c r="CD2106" s="53" t="s">
        <v>30115</v>
      </c>
      <c r="CE2106" s="53" t="s">
        <v>30116</v>
      </c>
      <c r="CF2106" s="54">
        <v>8419</v>
      </c>
      <c r="CG2106" s="54">
        <v>2.9449999999999998</v>
      </c>
      <c r="CH2106" s="54">
        <v>2.9590000000000001</v>
      </c>
      <c r="CI2106" s="54">
        <v>0.73</v>
      </c>
      <c r="CJ2106" s="54">
        <v>233</v>
      </c>
      <c r="CK2106" s="54">
        <v>6.9</v>
      </c>
      <c r="CL2106" s="54">
        <v>1.661E-2</v>
      </c>
      <c r="CM2106" s="54">
        <v>0.875</v>
      </c>
      <c r="CN2106" s="53" t="s">
        <v>31898</v>
      </c>
      <c r="CO2106" s="54">
        <v>48</v>
      </c>
      <c r="CP2106" s="54">
        <v>139</v>
      </c>
      <c r="CQ2106" s="55">
        <f t="shared" si="32"/>
        <v>0.34532374100719426</v>
      </c>
      <c r="CR2106" s="52" t="s">
        <v>28921</v>
      </c>
    </row>
    <row r="2107" spans="81:96">
      <c r="CC2107" s="52">
        <v>2106</v>
      </c>
      <c r="CD2107" s="53" t="s">
        <v>31651</v>
      </c>
      <c r="CE2107" s="53" t="s">
        <v>31652</v>
      </c>
      <c r="CF2107" s="54">
        <v>5881</v>
      </c>
      <c r="CG2107" s="54">
        <v>2.8109999999999999</v>
      </c>
      <c r="CH2107" s="54">
        <v>4.25</v>
      </c>
      <c r="CI2107" s="54">
        <v>1</v>
      </c>
      <c r="CJ2107" s="54">
        <v>17</v>
      </c>
      <c r="CK2107" s="54" t="s">
        <v>28918</v>
      </c>
      <c r="CL2107" s="54">
        <v>1.72E-3</v>
      </c>
      <c r="CM2107" s="54">
        <v>1.3560000000000001</v>
      </c>
      <c r="CN2107" s="53" t="s">
        <v>31898</v>
      </c>
      <c r="CO2107" s="54">
        <v>49</v>
      </c>
      <c r="CP2107" s="54">
        <v>139</v>
      </c>
      <c r="CQ2107" s="55">
        <f t="shared" si="32"/>
        <v>0.35251798561151076</v>
      </c>
      <c r="CR2107" s="52" t="s">
        <v>28921</v>
      </c>
    </row>
    <row r="2108" spans="81:96">
      <c r="CC2108" s="52">
        <v>2107</v>
      </c>
      <c r="CD2108" s="53" t="s">
        <v>31963</v>
      </c>
      <c r="CE2108" s="53" t="s">
        <v>31964</v>
      </c>
      <c r="CF2108" s="54">
        <v>23137</v>
      </c>
      <c r="CG2108" s="54">
        <v>2.7519999999999998</v>
      </c>
      <c r="CH2108" s="54">
        <v>2.8319999999999999</v>
      </c>
      <c r="CI2108" s="54">
        <v>0.57299999999999995</v>
      </c>
      <c r="CJ2108" s="54">
        <v>872</v>
      </c>
      <c r="CK2108" s="54">
        <v>7.3</v>
      </c>
      <c r="CL2108" s="54">
        <v>2.8979999999999999E-2</v>
      </c>
      <c r="CM2108" s="54">
        <v>0.60699999999999998</v>
      </c>
      <c r="CN2108" s="53" t="s">
        <v>31898</v>
      </c>
      <c r="CO2108" s="54">
        <v>50</v>
      </c>
      <c r="CP2108" s="54">
        <v>139</v>
      </c>
      <c r="CQ2108" s="55">
        <f t="shared" si="32"/>
        <v>0.35971223021582732</v>
      </c>
      <c r="CR2108" s="52" t="s">
        <v>28921</v>
      </c>
    </row>
    <row r="2109" spans="81:96">
      <c r="CC2109" s="52">
        <v>2108</v>
      </c>
      <c r="CD2109" s="53" t="s">
        <v>4251</v>
      </c>
      <c r="CE2109" s="53" t="s">
        <v>4249</v>
      </c>
      <c r="CF2109" s="54">
        <v>44262</v>
      </c>
      <c r="CG2109" s="54">
        <v>2.7109999999999999</v>
      </c>
      <c r="CH2109" s="54">
        <v>2.7349999999999999</v>
      </c>
      <c r="CI2109" s="54">
        <v>0.50700000000000001</v>
      </c>
      <c r="CJ2109" s="54">
        <v>2430</v>
      </c>
      <c r="CK2109" s="54">
        <v>5.3</v>
      </c>
      <c r="CL2109" s="54">
        <v>7.467E-2</v>
      </c>
      <c r="CM2109" s="54">
        <v>0.54900000000000004</v>
      </c>
      <c r="CN2109" s="53" t="s">
        <v>31898</v>
      </c>
      <c r="CO2109" s="54">
        <v>51</v>
      </c>
      <c r="CP2109" s="54">
        <v>139</v>
      </c>
      <c r="CQ2109" s="55">
        <f t="shared" si="32"/>
        <v>0.36690647482014388</v>
      </c>
      <c r="CR2109" s="52" t="s">
        <v>28921</v>
      </c>
    </row>
    <row r="2110" spans="81:96">
      <c r="CC2110" s="52">
        <v>2109</v>
      </c>
      <c r="CD2110" s="53" t="s">
        <v>31965</v>
      </c>
      <c r="CE2110" s="53" t="s">
        <v>31966</v>
      </c>
      <c r="CF2110" s="54">
        <v>57311</v>
      </c>
      <c r="CG2110" s="54">
        <v>2.6930000000000001</v>
      </c>
      <c r="CH2110" s="54">
        <v>2.7130000000000001</v>
      </c>
      <c r="CI2110" s="54">
        <v>0.67600000000000005</v>
      </c>
      <c r="CJ2110" s="54">
        <v>1274</v>
      </c>
      <c r="CK2110" s="54">
        <v>7.6</v>
      </c>
      <c r="CL2110" s="54">
        <v>9.6890000000000004E-2</v>
      </c>
      <c r="CM2110" s="54">
        <v>0.77700000000000002</v>
      </c>
      <c r="CN2110" s="53" t="s">
        <v>31898</v>
      </c>
      <c r="CO2110" s="54">
        <v>52</v>
      </c>
      <c r="CP2110" s="54">
        <v>139</v>
      </c>
      <c r="CQ2110" s="55">
        <f t="shared" si="32"/>
        <v>0.37410071942446044</v>
      </c>
      <c r="CR2110" s="52" t="s">
        <v>28921</v>
      </c>
    </row>
    <row r="2111" spans="81:96">
      <c r="CC2111" s="52">
        <v>2110</v>
      </c>
      <c r="CD2111" s="53" t="s">
        <v>31967</v>
      </c>
      <c r="CE2111" s="53" t="s">
        <v>31968</v>
      </c>
      <c r="CF2111" s="54">
        <v>7899</v>
      </c>
      <c r="CG2111" s="54">
        <v>2.6789999999999998</v>
      </c>
      <c r="CH2111" s="54">
        <v>2.5310000000000001</v>
      </c>
      <c r="CI2111" s="54">
        <v>0.78400000000000003</v>
      </c>
      <c r="CJ2111" s="54">
        <v>365</v>
      </c>
      <c r="CK2111" s="54">
        <v>6</v>
      </c>
      <c r="CL2111" s="54">
        <v>1.3310000000000001E-2</v>
      </c>
      <c r="CM2111" s="54">
        <v>0.57999999999999996</v>
      </c>
      <c r="CN2111" s="53" t="s">
        <v>31898</v>
      </c>
      <c r="CO2111" s="54">
        <v>53</v>
      </c>
      <c r="CP2111" s="54">
        <v>139</v>
      </c>
      <c r="CQ2111" s="55">
        <f t="shared" si="32"/>
        <v>0.38129496402877699</v>
      </c>
      <c r="CR2111" s="52" t="s">
        <v>28921</v>
      </c>
    </row>
    <row r="2112" spans="81:96">
      <c r="CC2112" s="52">
        <v>2111</v>
      </c>
      <c r="CD2112" s="53" t="s">
        <v>31969</v>
      </c>
      <c r="CE2112" s="53" t="s">
        <v>31970</v>
      </c>
      <c r="CF2112" s="54">
        <v>23635</v>
      </c>
      <c r="CG2112" s="54">
        <v>2.5609999999999999</v>
      </c>
      <c r="CH2112" s="54">
        <v>2.7629999999999999</v>
      </c>
      <c r="CI2112" s="54">
        <v>0.32200000000000001</v>
      </c>
      <c r="CJ2112" s="54">
        <v>457</v>
      </c>
      <c r="CK2112" s="54" t="s">
        <v>28918</v>
      </c>
      <c r="CL2112" s="54">
        <v>1.5180000000000001E-2</v>
      </c>
      <c r="CM2112" s="54">
        <v>0.58299999999999996</v>
      </c>
      <c r="CN2112" s="53" t="s">
        <v>31898</v>
      </c>
      <c r="CO2112" s="54">
        <v>54</v>
      </c>
      <c r="CP2112" s="54">
        <v>139</v>
      </c>
      <c r="CQ2112" s="55">
        <f t="shared" si="32"/>
        <v>0.38848920863309355</v>
      </c>
      <c r="CR2112" s="52" t="s">
        <v>28921</v>
      </c>
    </row>
    <row r="2113" spans="81:96">
      <c r="CC2113" s="52">
        <v>2112</v>
      </c>
      <c r="CD2113" s="53" t="s">
        <v>31971</v>
      </c>
      <c r="CE2113" s="53" t="s">
        <v>31972</v>
      </c>
      <c r="CF2113" s="54">
        <v>4563</v>
      </c>
      <c r="CG2113" s="54">
        <v>2.5150000000000001</v>
      </c>
      <c r="CH2113" s="54">
        <v>2.1539999999999999</v>
      </c>
      <c r="CI2113" s="54">
        <v>0.8</v>
      </c>
      <c r="CJ2113" s="54">
        <v>545</v>
      </c>
      <c r="CK2113" s="54">
        <v>3.9</v>
      </c>
      <c r="CL2113" s="54">
        <v>7.9100000000000004E-3</v>
      </c>
      <c r="CM2113" s="54">
        <v>0.439</v>
      </c>
      <c r="CN2113" s="53" t="s">
        <v>31898</v>
      </c>
      <c r="CO2113" s="54">
        <v>55</v>
      </c>
      <c r="CP2113" s="54">
        <v>139</v>
      </c>
      <c r="CQ2113" s="55">
        <f t="shared" si="32"/>
        <v>0.39568345323741005</v>
      </c>
      <c r="CR2113" s="52" t="s">
        <v>28921</v>
      </c>
    </row>
    <row r="2114" spans="81:96">
      <c r="CC2114" s="52">
        <v>2113</v>
      </c>
      <c r="CD2114" s="53" t="s">
        <v>31973</v>
      </c>
      <c r="CE2114" s="53" t="s">
        <v>31974</v>
      </c>
      <c r="CF2114" s="54">
        <v>13268</v>
      </c>
      <c r="CG2114" s="54">
        <v>2.4950000000000001</v>
      </c>
      <c r="CH2114" s="54">
        <v>2.5489999999999999</v>
      </c>
      <c r="CI2114" s="54">
        <v>0.60899999999999999</v>
      </c>
      <c r="CJ2114" s="54">
        <v>238</v>
      </c>
      <c r="CK2114" s="54">
        <v>9.4</v>
      </c>
      <c r="CL2114" s="54">
        <v>1.1390000000000001E-2</v>
      </c>
      <c r="CM2114" s="54">
        <v>0.53800000000000003</v>
      </c>
      <c r="CN2114" s="53" t="s">
        <v>31898</v>
      </c>
      <c r="CO2114" s="54">
        <v>56</v>
      </c>
      <c r="CP2114" s="54">
        <v>139</v>
      </c>
      <c r="CQ2114" s="55">
        <f t="shared" ref="CQ2114:CQ2177" si="33">CO2114/CP2114</f>
        <v>0.40287769784172661</v>
      </c>
      <c r="CR2114" s="52" t="s">
        <v>28921</v>
      </c>
    </row>
    <row r="2115" spans="81:96">
      <c r="CC2115" s="52">
        <v>2114</v>
      </c>
      <c r="CD2115" s="53" t="s">
        <v>3919</v>
      </c>
      <c r="CE2115" s="53" t="s">
        <v>3917</v>
      </c>
      <c r="CF2115" s="54">
        <v>8332</v>
      </c>
      <c r="CG2115" s="54">
        <v>2.4670000000000001</v>
      </c>
      <c r="CH2115" s="54">
        <v>3.246</v>
      </c>
      <c r="CI2115" s="54">
        <v>0.33200000000000002</v>
      </c>
      <c r="CJ2115" s="54">
        <v>398</v>
      </c>
      <c r="CK2115" s="54">
        <v>5.6</v>
      </c>
      <c r="CL2115" s="54">
        <v>1.453E-2</v>
      </c>
      <c r="CM2115" s="54">
        <v>0.67400000000000004</v>
      </c>
      <c r="CN2115" s="53" t="s">
        <v>31898</v>
      </c>
      <c r="CO2115" s="54">
        <v>57</v>
      </c>
      <c r="CP2115" s="54">
        <v>139</v>
      </c>
      <c r="CQ2115" s="55">
        <f t="shared" si="33"/>
        <v>0.41007194244604317</v>
      </c>
      <c r="CR2115" s="52" t="s">
        <v>28921</v>
      </c>
    </row>
    <row r="2116" spans="81:96">
      <c r="CC2116" s="52">
        <v>2115</v>
      </c>
      <c r="CD2116" s="53" t="s">
        <v>31336</v>
      </c>
      <c r="CE2116" s="53" t="s">
        <v>31337</v>
      </c>
      <c r="CF2116" s="54">
        <v>1302</v>
      </c>
      <c r="CG2116" s="54">
        <v>2.3980000000000001</v>
      </c>
      <c r="CH2116" s="54">
        <v>2.1419999999999999</v>
      </c>
      <c r="CI2116" s="54"/>
      <c r="CJ2116" s="54">
        <v>0</v>
      </c>
      <c r="CK2116" s="54">
        <v>4.8</v>
      </c>
      <c r="CL2116" s="54">
        <v>2.82E-3</v>
      </c>
      <c r="CM2116" s="54">
        <v>0.443</v>
      </c>
      <c r="CN2116" s="53" t="s">
        <v>31898</v>
      </c>
      <c r="CO2116" s="54">
        <v>58</v>
      </c>
      <c r="CP2116" s="54">
        <v>139</v>
      </c>
      <c r="CQ2116" s="55">
        <f t="shared" si="33"/>
        <v>0.41726618705035973</v>
      </c>
      <c r="CR2116" s="52" t="s">
        <v>28921</v>
      </c>
    </row>
    <row r="2117" spans="81:96">
      <c r="CC2117" s="52">
        <v>2116</v>
      </c>
      <c r="CD2117" s="53" t="s">
        <v>31975</v>
      </c>
      <c r="CE2117" s="53" t="s">
        <v>31976</v>
      </c>
      <c r="CF2117" s="54">
        <v>7086</v>
      </c>
      <c r="CG2117" s="54">
        <v>2.371</v>
      </c>
      <c r="CH2117" s="54">
        <v>2.919</v>
      </c>
      <c r="CI2117" s="54">
        <v>0.51100000000000001</v>
      </c>
      <c r="CJ2117" s="54">
        <v>278</v>
      </c>
      <c r="CK2117" s="54">
        <v>5.9</v>
      </c>
      <c r="CL2117" s="54">
        <v>1.1010000000000001E-2</v>
      </c>
      <c r="CM2117" s="54">
        <v>0.57699999999999996</v>
      </c>
      <c r="CN2117" s="53" t="s">
        <v>31898</v>
      </c>
      <c r="CO2117" s="54">
        <v>59</v>
      </c>
      <c r="CP2117" s="54">
        <v>139</v>
      </c>
      <c r="CQ2117" s="55">
        <f t="shared" si="33"/>
        <v>0.42446043165467628</v>
      </c>
      <c r="CR2117" s="52" t="s">
        <v>28921</v>
      </c>
    </row>
    <row r="2118" spans="81:96">
      <c r="CC2118" s="52">
        <v>2117</v>
      </c>
      <c r="CD2118" s="53" t="s">
        <v>31977</v>
      </c>
      <c r="CE2118" s="53" t="s">
        <v>31978</v>
      </c>
      <c r="CF2118" s="54">
        <v>363</v>
      </c>
      <c r="CG2118" s="54">
        <v>2.367</v>
      </c>
      <c r="CH2118" s="54">
        <v>2.109</v>
      </c>
      <c r="CI2118" s="54">
        <v>0.71699999999999997</v>
      </c>
      <c r="CJ2118" s="54">
        <v>46</v>
      </c>
      <c r="CK2118" s="54">
        <v>2.5</v>
      </c>
      <c r="CL2118" s="54">
        <v>1.15E-3</v>
      </c>
      <c r="CM2118" s="54">
        <v>0.46600000000000003</v>
      </c>
      <c r="CN2118" s="53" t="s">
        <v>31898</v>
      </c>
      <c r="CO2118" s="54">
        <v>60</v>
      </c>
      <c r="CP2118" s="54">
        <v>139</v>
      </c>
      <c r="CQ2118" s="55">
        <f t="shared" si="33"/>
        <v>0.43165467625899279</v>
      </c>
      <c r="CR2118" s="52" t="s">
        <v>28921</v>
      </c>
    </row>
    <row r="2119" spans="81:96">
      <c r="CC2119" s="52">
        <v>2118</v>
      </c>
      <c r="CD2119" s="53" t="s">
        <v>31338</v>
      </c>
      <c r="CE2119" s="53" t="s">
        <v>31339</v>
      </c>
      <c r="CF2119" s="54">
        <v>5969</v>
      </c>
      <c r="CG2119" s="54">
        <v>2.3650000000000002</v>
      </c>
      <c r="CH2119" s="54">
        <v>2.7389999999999999</v>
      </c>
      <c r="CI2119" s="54">
        <v>0.68200000000000005</v>
      </c>
      <c r="CJ2119" s="54">
        <v>170</v>
      </c>
      <c r="CK2119" s="54">
        <v>6.4</v>
      </c>
      <c r="CL2119" s="54">
        <v>1.103E-2</v>
      </c>
      <c r="CM2119" s="54">
        <v>0.70699999999999996</v>
      </c>
      <c r="CN2119" s="53" t="s">
        <v>31898</v>
      </c>
      <c r="CO2119" s="54">
        <v>61</v>
      </c>
      <c r="CP2119" s="54">
        <v>139</v>
      </c>
      <c r="CQ2119" s="55">
        <f t="shared" si="33"/>
        <v>0.43884892086330934</v>
      </c>
      <c r="CR2119" s="52" t="s">
        <v>28921</v>
      </c>
    </row>
    <row r="2120" spans="81:96">
      <c r="CC2120" s="52">
        <v>2119</v>
      </c>
      <c r="CD2120" s="53" t="s">
        <v>31342</v>
      </c>
      <c r="CE2120" s="53" t="s">
        <v>31343</v>
      </c>
      <c r="CF2120" s="54">
        <v>314</v>
      </c>
      <c r="CG2120" s="54">
        <v>2.3519999999999999</v>
      </c>
      <c r="CH2120" s="54">
        <v>2.3519999999999999</v>
      </c>
      <c r="CI2120" s="54">
        <v>0.24099999999999999</v>
      </c>
      <c r="CJ2120" s="54">
        <v>108</v>
      </c>
      <c r="CK2120" s="54">
        <v>1.5</v>
      </c>
      <c r="CL2120" s="54">
        <v>8.0999999999999996E-4</v>
      </c>
      <c r="CM2120" s="54">
        <v>0.42</v>
      </c>
      <c r="CN2120" s="53" t="s">
        <v>31898</v>
      </c>
      <c r="CO2120" s="54">
        <v>62</v>
      </c>
      <c r="CP2120" s="54">
        <v>139</v>
      </c>
      <c r="CQ2120" s="55">
        <f t="shared" si="33"/>
        <v>0.4460431654676259</v>
      </c>
      <c r="CR2120" s="52" t="s">
        <v>28921</v>
      </c>
    </row>
    <row r="2121" spans="81:96">
      <c r="CC2121" s="52">
        <v>2120</v>
      </c>
      <c r="CD2121" s="53" t="s">
        <v>31979</v>
      </c>
      <c r="CE2121" s="53" t="s">
        <v>31980</v>
      </c>
      <c r="CF2121" s="54">
        <v>10492</v>
      </c>
      <c r="CG2121" s="54">
        <v>2.3069999999999999</v>
      </c>
      <c r="CH2121" s="54">
        <v>2.4710000000000001</v>
      </c>
      <c r="CI2121" s="54">
        <v>0.32200000000000001</v>
      </c>
      <c r="CJ2121" s="54">
        <v>276</v>
      </c>
      <c r="CK2121" s="54">
        <v>8.6</v>
      </c>
      <c r="CL2121" s="54">
        <v>1.225E-2</v>
      </c>
      <c r="CM2121" s="54">
        <v>0.55100000000000005</v>
      </c>
      <c r="CN2121" s="53" t="s">
        <v>31898</v>
      </c>
      <c r="CO2121" s="54">
        <v>63</v>
      </c>
      <c r="CP2121" s="54">
        <v>139</v>
      </c>
      <c r="CQ2121" s="55">
        <f t="shared" si="33"/>
        <v>0.45323741007194246</v>
      </c>
      <c r="CR2121" s="52" t="s">
        <v>28921</v>
      </c>
    </row>
    <row r="2122" spans="81:96">
      <c r="CC2122" s="52">
        <v>2121</v>
      </c>
      <c r="CD2122" s="53" t="s">
        <v>30189</v>
      </c>
      <c r="CE2122" s="53" t="s">
        <v>30190</v>
      </c>
      <c r="CF2122" s="54">
        <v>5185</v>
      </c>
      <c r="CG2122" s="54">
        <v>2.2669999999999999</v>
      </c>
      <c r="CH2122" s="54">
        <v>2.6179999999999999</v>
      </c>
      <c r="CI2122" s="54">
        <v>0.49199999999999999</v>
      </c>
      <c r="CJ2122" s="54">
        <v>183</v>
      </c>
      <c r="CK2122" s="54">
        <v>5.6</v>
      </c>
      <c r="CL2122" s="54">
        <v>1.153E-2</v>
      </c>
      <c r="CM2122" s="54">
        <v>0.69899999999999995</v>
      </c>
      <c r="CN2122" s="53" t="s">
        <v>31898</v>
      </c>
      <c r="CO2122" s="54">
        <v>64</v>
      </c>
      <c r="CP2122" s="54">
        <v>139</v>
      </c>
      <c r="CQ2122" s="55">
        <f t="shared" si="33"/>
        <v>0.46043165467625902</v>
      </c>
      <c r="CR2122" s="52" t="s">
        <v>28921</v>
      </c>
    </row>
    <row r="2123" spans="81:96">
      <c r="CC2123" s="52">
        <v>2122</v>
      </c>
      <c r="CD2123" s="53" t="s">
        <v>31981</v>
      </c>
      <c r="CE2123" s="53" t="s">
        <v>31982</v>
      </c>
      <c r="CF2123" s="54">
        <v>1126</v>
      </c>
      <c r="CG2123" s="54">
        <v>2.266</v>
      </c>
      <c r="CH2123" s="54">
        <v>2.1949999999999998</v>
      </c>
      <c r="CI2123" s="54">
        <v>0.53800000000000003</v>
      </c>
      <c r="CJ2123" s="54">
        <v>26</v>
      </c>
      <c r="CK2123" s="54">
        <v>8.6999999999999993</v>
      </c>
      <c r="CL2123" s="54">
        <v>2.1099999999999999E-3</v>
      </c>
      <c r="CM2123" s="54">
        <v>0.68200000000000005</v>
      </c>
      <c r="CN2123" s="53" t="s">
        <v>31898</v>
      </c>
      <c r="CO2123" s="54">
        <v>65</v>
      </c>
      <c r="CP2123" s="54">
        <v>139</v>
      </c>
      <c r="CQ2123" s="55">
        <f t="shared" si="33"/>
        <v>0.46762589928057552</v>
      </c>
      <c r="CR2123" s="52" t="s">
        <v>28921</v>
      </c>
    </row>
    <row r="2124" spans="81:96">
      <c r="CC2124" s="52">
        <v>2123</v>
      </c>
      <c r="CD2124" s="53" t="s">
        <v>31983</v>
      </c>
      <c r="CE2124" s="53" t="s">
        <v>31984</v>
      </c>
      <c r="CF2124" s="54">
        <v>1713</v>
      </c>
      <c r="CG2124" s="54">
        <v>2.238</v>
      </c>
      <c r="CH2124" s="54">
        <v>2.504</v>
      </c>
      <c r="CI2124" s="54">
        <v>0.52900000000000003</v>
      </c>
      <c r="CJ2124" s="54">
        <v>172</v>
      </c>
      <c r="CK2124" s="54">
        <v>3.2</v>
      </c>
      <c r="CL2124" s="54">
        <v>5.0699999999999999E-3</v>
      </c>
      <c r="CM2124" s="54">
        <v>0.61899999999999999</v>
      </c>
      <c r="CN2124" s="53" t="s">
        <v>31898</v>
      </c>
      <c r="CO2124" s="54">
        <v>66</v>
      </c>
      <c r="CP2124" s="54">
        <v>139</v>
      </c>
      <c r="CQ2124" s="55">
        <f t="shared" si="33"/>
        <v>0.47482014388489208</v>
      </c>
      <c r="CR2124" s="52" t="s">
        <v>28921</v>
      </c>
    </row>
    <row r="2125" spans="81:96">
      <c r="CC2125" s="52">
        <v>2124</v>
      </c>
      <c r="CD2125" s="53" t="s">
        <v>31985</v>
      </c>
      <c r="CE2125" s="53" t="s">
        <v>31986</v>
      </c>
      <c r="CF2125" s="54">
        <v>6462</v>
      </c>
      <c r="CG2125" s="54">
        <v>2.2330000000000001</v>
      </c>
      <c r="CH2125" s="54">
        <v>2.1040000000000001</v>
      </c>
      <c r="CI2125" s="54">
        <v>0.75700000000000001</v>
      </c>
      <c r="CJ2125" s="54">
        <v>136</v>
      </c>
      <c r="CK2125" s="54">
        <v>6.8</v>
      </c>
      <c r="CL2125" s="54">
        <v>9.0500000000000008E-3</v>
      </c>
      <c r="CM2125" s="54">
        <v>0.63</v>
      </c>
      <c r="CN2125" s="53" t="s">
        <v>31898</v>
      </c>
      <c r="CO2125" s="54">
        <v>67</v>
      </c>
      <c r="CP2125" s="54">
        <v>139</v>
      </c>
      <c r="CQ2125" s="55">
        <f t="shared" si="33"/>
        <v>0.48201438848920863</v>
      </c>
      <c r="CR2125" s="52" t="s">
        <v>28921</v>
      </c>
    </row>
    <row r="2126" spans="81:96">
      <c r="CC2126" s="52">
        <v>2125</v>
      </c>
      <c r="CD2126" s="53" t="s">
        <v>31987</v>
      </c>
      <c r="CE2126" s="53" t="s">
        <v>31988</v>
      </c>
      <c r="CF2126" s="54">
        <v>11657</v>
      </c>
      <c r="CG2126" s="54">
        <v>2.2000000000000002</v>
      </c>
      <c r="CH2126" s="54">
        <v>2.3340000000000001</v>
      </c>
      <c r="CI2126" s="54">
        <v>0.60299999999999998</v>
      </c>
      <c r="CJ2126" s="54">
        <v>506</v>
      </c>
      <c r="CK2126" s="54">
        <v>8.3000000000000007</v>
      </c>
      <c r="CL2126" s="54">
        <v>1.5129999999999999E-2</v>
      </c>
      <c r="CM2126" s="54">
        <v>0.55100000000000005</v>
      </c>
      <c r="CN2126" s="53" t="s">
        <v>31898</v>
      </c>
      <c r="CO2126" s="54">
        <v>68</v>
      </c>
      <c r="CP2126" s="54">
        <v>139</v>
      </c>
      <c r="CQ2126" s="55">
        <f t="shared" si="33"/>
        <v>0.48920863309352519</v>
      </c>
      <c r="CR2126" s="52" t="s">
        <v>28921</v>
      </c>
    </row>
    <row r="2127" spans="81:96">
      <c r="CC2127" s="52">
        <v>2126</v>
      </c>
      <c r="CD2127" s="53" t="s">
        <v>31263</v>
      </c>
      <c r="CE2127" s="53" t="s">
        <v>31264</v>
      </c>
      <c r="CF2127" s="54">
        <v>14066</v>
      </c>
      <c r="CG2127" s="54">
        <v>2.1840000000000002</v>
      </c>
      <c r="CH2127" s="54">
        <v>2.3919999999999999</v>
      </c>
      <c r="CI2127" s="54">
        <v>0.41099999999999998</v>
      </c>
      <c r="CJ2127" s="54">
        <v>377</v>
      </c>
      <c r="CK2127" s="54" t="s">
        <v>28918</v>
      </c>
      <c r="CL2127" s="54">
        <v>1.5169999999999999E-2</v>
      </c>
      <c r="CM2127" s="54">
        <v>0.55000000000000004</v>
      </c>
      <c r="CN2127" s="53" t="s">
        <v>31898</v>
      </c>
      <c r="CO2127" s="54">
        <v>69</v>
      </c>
      <c r="CP2127" s="54">
        <v>139</v>
      </c>
      <c r="CQ2127" s="55">
        <f t="shared" si="33"/>
        <v>0.49640287769784175</v>
      </c>
      <c r="CR2127" s="52" t="s">
        <v>28921</v>
      </c>
    </row>
    <row r="2128" spans="81:96">
      <c r="CC2128" s="52">
        <v>2127</v>
      </c>
      <c r="CD2128" s="53" t="s">
        <v>31858</v>
      </c>
      <c r="CE2128" s="53" t="s">
        <v>31859</v>
      </c>
      <c r="CF2128" s="54">
        <v>348</v>
      </c>
      <c r="CG2128" s="54">
        <v>2.1669999999999998</v>
      </c>
      <c r="CH2128" s="54">
        <v>2.0870000000000002</v>
      </c>
      <c r="CI2128" s="54">
        <v>0</v>
      </c>
      <c r="CJ2128" s="54">
        <v>4</v>
      </c>
      <c r="CK2128" s="54" t="s">
        <v>28918</v>
      </c>
      <c r="CL2128" s="54">
        <v>3.8999999999999999E-4</v>
      </c>
      <c r="CM2128" s="54">
        <v>1.0620000000000001</v>
      </c>
      <c r="CN2128" s="53" t="s">
        <v>31898</v>
      </c>
      <c r="CO2128" s="54">
        <v>70</v>
      </c>
      <c r="CP2128" s="54">
        <v>139</v>
      </c>
      <c r="CQ2128" s="55">
        <f t="shared" si="33"/>
        <v>0.50359712230215825</v>
      </c>
      <c r="CR2128" s="52" t="s">
        <v>28938</v>
      </c>
    </row>
    <row r="2129" spans="81:96">
      <c r="CC2129" s="52">
        <v>2128</v>
      </c>
      <c r="CD2129" s="53" t="s">
        <v>31453</v>
      </c>
      <c r="CE2129" s="53" t="s">
        <v>31454</v>
      </c>
      <c r="CF2129" s="54">
        <v>10854</v>
      </c>
      <c r="CG2129" s="54">
        <v>2.1549999999999998</v>
      </c>
      <c r="CH2129" s="54">
        <v>2.0379999999999998</v>
      </c>
      <c r="CI2129" s="54">
        <v>0.48299999999999998</v>
      </c>
      <c r="CJ2129" s="54">
        <v>209</v>
      </c>
      <c r="CK2129" s="54">
        <v>9</v>
      </c>
      <c r="CL2129" s="54">
        <v>1.076E-2</v>
      </c>
      <c r="CM2129" s="54">
        <v>0.42599999999999999</v>
      </c>
      <c r="CN2129" s="53" t="s">
        <v>31898</v>
      </c>
      <c r="CO2129" s="54">
        <v>71</v>
      </c>
      <c r="CP2129" s="54">
        <v>139</v>
      </c>
      <c r="CQ2129" s="55">
        <f t="shared" si="33"/>
        <v>0.51079136690647486</v>
      </c>
      <c r="CR2129" s="52" t="s">
        <v>28938</v>
      </c>
    </row>
    <row r="2130" spans="81:96">
      <c r="CC2130" s="52">
        <v>2129</v>
      </c>
      <c r="CD2130" s="53" t="s">
        <v>31455</v>
      </c>
      <c r="CE2130" s="53" t="s">
        <v>31456</v>
      </c>
      <c r="CF2130" s="54">
        <v>21321</v>
      </c>
      <c r="CG2130" s="54">
        <v>2.133</v>
      </c>
      <c r="CH2130" s="54">
        <v>2.3439999999999999</v>
      </c>
      <c r="CI2130" s="54">
        <v>0.53200000000000003</v>
      </c>
      <c r="CJ2130" s="54">
        <v>385</v>
      </c>
      <c r="CK2130" s="54" t="s">
        <v>28918</v>
      </c>
      <c r="CL2130" s="54">
        <v>2.2040000000000001E-2</v>
      </c>
      <c r="CM2130" s="54">
        <v>0.55000000000000004</v>
      </c>
      <c r="CN2130" s="53" t="s">
        <v>31898</v>
      </c>
      <c r="CO2130" s="54">
        <v>72</v>
      </c>
      <c r="CP2130" s="54">
        <v>139</v>
      </c>
      <c r="CQ2130" s="55">
        <f t="shared" si="33"/>
        <v>0.51798561151079137</v>
      </c>
      <c r="CR2130" s="52" t="s">
        <v>28938</v>
      </c>
    </row>
    <row r="2131" spans="81:96">
      <c r="CC2131" s="52">
        <v>2130</v>
      </c>
      <c r="CD2131" s="53" t="s">
        <v>31989</v>
      </c>
      <c r="CE2131" s="53" t="s">
        <v>31990</v>
      </c>
      <c r="CF2131" s="54">
        <v>6969</v>
      </c>
      <c r="CG2131" s="54">
        <v>2.1309999999999998</v>
      </c>
      <c r="CH2131" s="54">
        <v>2.2040000000000002</v>
      </c>
      <c r="CI2131" s="54">
        <v>0.66</v>
      </c>
      <c r="CJ2131" s="54">
        <v>241</v>
      </c>
      <c r="CK2131" s="54">
        <v>6.5</v>
      </c>
      <c r="CL2131" s="54">
        <v>1.5169999999999999E-2</v>
      </c>
      <c r="CM2131" s="54">
        <v>0.67300000000000004</v>
      </c>
      <c r="CN2131" s="53" t="s">
        <v>31898</v>
      </c>
      <c r="CO2131" s="54">
        <v>73</v>
      </c>
      <c r="CP2131" s="54">
        <v>139</v>
      </c>
      <c r="CQ2131" s="55">
        <f t="shared" si="33"/>
        <v>0.52517985611510787</v>
      </c>
      <c r="CR2131" s="52" t="s">
        <v>28938</v>
      </c>
    </row>
    <row r="2132" spans="81:96">
      <c r="CC2132" s="52">
        <v>2131</v>
      </c>
      <c r="CD2132" s="53" t="s">
        <v>30206</v>
      </c>
      <c r="CE2132" s="53" t="s">
        <v>30207</v>
      </c>
      <c r="CF2132" s="54">
        <v>5533</v>
      </c>
      <c r="CG2132" s="54">
        <v>2.1280000000000001</v>
      </c>
      <c r="CH2132" s="54">
        <v>2.6219999999999999</v>
      </c>
      <c r="CI2132" s="54">
        <v>0.433</v>
      </c>
      <c r="CJ2132" s="54">
        <v>252</v>
      </c>
      <c r="CK2132" s="54">
        <v>5.6</v>
      </c>
      <c r="CL2132" s="54">
        <v>9.3799999999999994E-3</v>
      </c>
      <c r="CM2132" s="54">
        <v>0.52600000000000002</v>
      </c>
      <c r="CN2132" s="53" t="s">
        <v>31898</v>
      </c>
      <c r="CO2132" s="54">
        <v>74</v>
      </c>
      <c r="CP2132" s="54">
        <v>139</v>
      </c>
      <c r="CQ2132" s="55">
        <f t="shared" si="33"/>
        <v>0.53237410071942448</v>
      </c>
      <c r="CR2132" s="52" t="s">
        <v>28938</v>
      </c>
    </row>
    <row r="2133" spans="81:96">
      <c r="CC2133" s="52">
        <v>2132</v>
      </c>
      <c r="CD2133" s="53" t="s">
        <v>31269</v>
      </c>
      <c r="CE2133" s="53" t="s">
        <v>31270</v>
      </c>
      <c r="CF2133" s="54">
        <v>11845</v>
      </c>
      <c r="CG2133" s="54">
        <v>2.0419999999999998</v>
      </c>
      <c r="CH2133" s="54">
        <v>1.75</v>
      </c>
      <c r="CI2133" s="54">
        <v>0.42799999999999999</v>
      </c>
      <c r="CJ2133" s="54">
        <v>828</v>
      </c>
      <c r="CK2133" s="54">
        <v>5.7</v>
      </c>
      <c r="CL2133" s="54">
        <v>1.328E-2</v>
      </c>
      <c r="CM2133" s="54">
        <v>0.251</v>
      </c>
      <c r="CN2133" s="53" t="s">
        <v>31898</v>
      </c>
      <c r="CO2133" s="54">
        <v>75</v>
      </c>
      <c r="CP2133" s="54">
        <v>139</v>
      </c>
      <c r="CQ2133" s="55">
        <f t="shared" si="33"/>
        <v>0.53956834532374098</v>
      </c>
      <c r="CR2133" s="52" t="s">
        <v>28938</v>
      </c>
    </row>
    <row r="2134" spans="81:96">
      <c r="CC2134" s="52">
        <v>2133</v>
      </c>
      <c r="CD2134" s="53" t="s">
        <v>31271</v>
      </c>
      <c r="CE2134" s="53" t="s">
        <v>31272</v>
      </c>
      <c r="CF2134" s="54">
        <v>3394</v>
      </c>
      <c r="CG2134" s="54">
        <v>2.0030000000000001</v>
      </c>
      <c r="CH2134" s="54">
        <v>2.0150000000000001</v>
      </c>
      <c r="CI2134" s="54">
        <v>0.26100000000000001</v>
      </c>
      <c r="CJ2134" s="54">
        <v>134</v>
      </c>
      <c r="CK2134" s="54">
        <v>7.5</v>
      </c>
      <c r="CL2134" s="54">
        <v>5.0800000000000003E-3</v>
      </c>
      <c r="CM2134" s="54">
        <v>0.48299999999999998</v>
      </c>
      <c r="CN2134" s="53" t="s">
        <v>31898</v>
      </c>
      <c r="CO2134" s="54">
        <v>76</v>
      </c>
      <c r="CP2134" s="54">
        <v>139</v>
      </c>
      <c r="CQ2134" s="55">
        <f t="shared" si="33"/>
        <v>0.5467625899280576</v>
      </c>
      <c r="CR2134" s="52" t="s">
        <v>28938</v>
      </c>
    </row>
    <row r="2135" spans="81:96">
      <c r="CC2135" s="52">
        <v>2134</v>
      </c>
      <c r="CD2135" s="53" t="s">
        <v>31991</v>
      </c>
      <c r="CE2135" s="53" t="s">
        <v>31992</v>
      </c>
      <c r="CF2135" s="54">
        <v>220</v>
      </c>
      <c r="CG2135" s="54">
        <v>2</v>
      </c>
      <c r="CH2135" s="54">
        <v>2.08</v>
      </c>
      <c r="CI2135" s="54">
        <v>0.5</v>
      </c>
      <c r="CJ2135" s="54">
        <v>24</v>
      </c>
      <c r="CK2135" s="54">
        <v>2.1</v>
      </c>
      <c r="CL2135" s="54">
        <v>8.0000000000000004E-4</v>
      </c>
      <c r="CM2135" s="54">
        <v>0.502</v>
      </c>
      <c r="CN2135" s="53" t="s">
        <v>31898</v>
      </c>
      <c r="CO2135" s="54">
        <v>77</v>
      </c>
      <c r="CP2135" s="54">
        <v>139</v>
      </c>
      <c r="CQ2135" s="55">
        <f t="shared" si="33"/>
        <v>0.5539568345323741</v>
      </c>
      <c r="CR2135" s="52" t="s">
        <v>28938</v>
      </c>
    </row>
    <row r="2136" spans="81:96">
      <c r="CC2136" s="52">
        <v>2135</v>
      </c>
      <c r="CD2136" s="53" t="s">
        <v>30222</v>
      </c>
      <c r="CE2136" s="53" t="s">
        <v>30223</v>
      </c>
      <c r="CF2136" s="54">
        <v>4747</v>
      </c>
      <c r="CG2136" s="54">
        <v>1.986</v>
      </c>
      <c r="CH2136" s="54">
        <v>2.0019999999999998</v>
      </c>
      <c r="CI2136" s="54">
        <v>0.873</v>
      </c>
      <c r="CJ2136" s="54">
        <v>55</v>
      </c>
      <c r="CK2136" s="54" t="s">
        <v>28918</v>
      </c>
      <c r="CL2136" s="54">
        <v>5.45E-3</v>
      </c>
      <c r="CM2136" s="54">
        <v>0.64400000000000002</v>
      </c>
      <c r="CN2136" s="53" t="s">
        <v>31898</v>
      </c>
      <c r="CO2136" s="54">
        <v>78</v>
      </c>
      <c r="CP2136" s="54">
        <v>139</v>
      </c>
      <c r="CQ2136" s="55">
        <f t="shared" si="33"/>
        <v>0.5611510791366906</v>
      </c>
      <c r="CR2136" s="52" t="s">
        <v>28938</v>
      </c>
    </row>
    <row r="2137" spans="81:96">
      <c r="CC2137" s="52">
        <v>2136</v>
      </c>
      <c r="CD2137" s="53" t="s">
        <v>31993</v>
      </c>
      <c r="CE2137" s="53" t="s">
        <v>31994</v>
      </c>
      <c r="CF2137" s="54">
        <v>815</v>
      </c>
      <c r="CG2137" s="54">
        <v>1.974</v>
      </c>
      <c r="CH2137" s="54">
        <v>2.0329999999999999</v>
      </c>
      <c r="CI2137" s="54">
        <v>0.28599999999999998</v>
      </c>
      <c r="CJ2137" s="54">
        <v>7</v>
      </c>
      <c r="CK2137" s="54" t="s">
        <v>28918</v>
      </c>
      <c r="CL2137" s="54">
        <v>6.8000000000000005E-4</v>
      </c>
      <c r="CM2137" s="54">
        <v>0.47499999999999998</v>
      </c>
      <c r="CN2137" s="53" t="s">
        <v>31898</v>
      </c>
      <c r="CO2137" s="54">
        <v>79</v>
      </c>
      <c r="CP2137" s="54">
        <v>139</v>
      </c>
      <c r="CQ2137" s="55">
        <f t="shared" si="33"/>
        <v>0.56834532374100721</v>
      </c>
      <c r="CR2137" s="52" t="s">
        <v>28938</v>
      </c>
    </row>
    <row r="2138" spans="81:96">
      <c r="CC2138" s="52">
        <v>2137</v>
      </c>
      <c r="CD2138" s="53" t="s">
        <v>31352</v>
      </c>
      <c r="CE2138" s="53" t="s">
        <v>31353</v>
      </c>
      <c r="CF2138" s="54">
        <v>2532</v>
      </c>
      <c r="CG2138" s="54">
        <v>1.964</v>
      </c>
      <c r="CH2138" s="54">
        <v>1.44</v>
      </c>
      <c r="CI2138" s="54">
        <v>0.38700000000000001</v>
      </c>
      <c r="CJ2138" s="54">
        <v>238</v>
      </c>
      <c r="CK2138" s="54">
        <v>3.4</v>
      </c>
      <c r="CL2138" s="54">
        <v>4.4999999999999997E-3</v>
      </c>
      <c r="CM2138" s="54">
        <v>0.22500000000000001</v>
      </c>
      <c r="CN2138" s="53" t="s">
        <v>31898</v>
      </c>
      <c r="CO2138" s="54">
        <v>80</v>
      </c>
      <c r="CP2138" s="54">
        <v>139</v>
      </c>
      <c r="CQ2138" s="55">
        <f t="shared" si="33"/>
        <v>0.57553956834532372</v>
      </c>
      <c r="CR2138" s="52" t="s">
        <v>28938</v>
      </c>
    </row>
    <row r="2139" spans="81:96">
      <c r="CC2139" s="52">
        <v>2138</v>
      </c>
      <c r="CD2139" s="53" t="s">
        <v>31995</v>
      </c>
      <c r="CE2139" s="53" t="s">
        <v>31996</v>
      </c>
      <c r="CF2139" s="54">
        <v>22766</v>
      </c>
      <c r="CG2139" s="54">
        <v>1.925</v>
      </c>
      <c r="CH2139" s="54">
        <v>1.835</v>
      </c>
      <c r="CI2139" s="54">
        <v>0.66800000000000004</v>
      </c>
      <c r="CJ2139" s="54">
        <v>232</v>
      </c>
      <c r="CK2139" s="54" t="s">
        <v>28918</v>
      </c>
      <c r="CL2139" s="54">
        <v>1.617E-2</v>
      </c>
      <c r="CM2139" s="54">
        <v>0.58299999999999996</v>
      </c>
      <c r="CN2139" s="53" t="s">
        <v>31898</v>
      </c>
      <c r="CO2139" s="54">
        <v>81</v>
      </c>
      <c r="CP2139" s="54">
        <v>139</v>
      </c>
      <c r="CQ2139" s="55">
        <f t="shared" si="33"/>
        <v>0.58273381294964033</v>
      </c>
      <c r="CR2139" s="52" t="s">
        <v>28938</v>
      </c>
    </row>
    <row r="2140" spans="81:96">
      <c r="CC2140" s="52">
        <v>2139</v>
      </c>
      <c r="CD2140" s="53" t="s">
        <v>31465</v>
      </c>
      <c r="CE2140" s="53" t="s">
        <v>31466</v>
      </c>
      <c r="CF2140" s="54">
        <v>1792</v>
      </c>
      <c r="CG2140" s="54">
        <v>1.909</v>
      </c>
      <c r="CH2140" s="54">
        <v>2.746</v>
      </c>
      <c r="CI2140" s="54">
        <v>0.49199999999999999</v>
      </c>
      <c r="CJ2140" s="54">
        <v>61</v>
      </c>
      <c r="CK2140" s="54" t="s">
        <v>28918</v>
      </c>
      <c r="CL2140" s="54">
        <v>1.4E-3</v>
      </c>
      <c r="CM2140" s="54">
        <v>0.77100000000000002</v>
      </c>
      <c r="CN2140" s="53" t="s">
        <v>31898</v>
      </c>
      <c r="CO2140" s="54">
        <v>82</v>
      </c>
      <c r="CP2140" s="54">
        <v>139</v>
      </c>
      <c r="CQ2140" s="55">
        <f t="shared" si="33"/>
        <v>0.58992805755395683</v>
      </c>
      <c r="CR2140" s="52" t="s">
        <v>28938</v>
      </c>
    </row>
    <row r="2141" spans="81:96">
      <c r="CC2141" s="52">
        <v>2140</v>
      </c>
      <c r="CD2141" s="53" t="s">
        <v>31997</v>
      </c>
      <c r="CE2141" s="53" t="s">
        <v>31998</v>
      </c>
      <c r="CF2141" s="54">
        <v>52796</v>
      </c>
      <c r="CG2141" s="54">
        <v>1.897</v>
      </c>
      <c r="CH2141" s="54">
        <v>1.9630000000000001</v>
      </c>
      <c r="CI2141" s="54">
        <v>0.47499999999999998</v>
      </c>
      <c r="CJ2141" s="54">
        <v>849</v>
      </c>
      <c r="CK2141" s="54" t="s">
        <v>28918</v>
      </c>
      <c r="CL2141" s="54">
        <v>4.4580000000000002E-2</v>
      </c>
      <c r="CM2141" s="54">
        <v>0.56499999999999995</v>
      </c>
      <c r="CN2141" s="53" t="s">
        <v>31898</v>
      </c>
      <c r="CO2141" s="54">
        <v>83</v>
      </c>
      <c r="CP2141" s="54">
        <v>139</v>
      </c>
      <c r="CQ2141" s="55">
        <f t="shared" si="33"/>
        <v>0.59712230215827333</v>
      </c>
      <c r="CR2141" s="52" t="s">
        <v>28938</v>
      </c>
    </row>
    <row r="2142" spans="81:96">
      <c r="CC2142" s="52">
        <v>2141</v>
      </c>
      <c r="CD2142" s="53" t="s">
        <v>31999</v>
      </c>
      <c r="CE2142" s="53" t="s">
        <v>32000</v>
      </c>
      <c r="CF2142" s="54">
        <v>6434</v>
      </c>
      <c r="CG2142" s="54">
        <v>1.865</v>
      </c>
      <c r="CH2142" s="54">
        <v>2.0049999999999999</v>
      </c>
      <c r="CI2142" s="54">
        <v>0.4</v>
      </c>
      <c r="CJ2142" s="54">
        <v>330</v>
      </c>
      <c r="CK2142" s="54">
        <v>9.1</v>
      </c>
      <c r="CL2142" s="54">
        <v>6.9899999999999997E-3</v>
      </c>
      <c r="CM2142" s="54">
        <v>0.40600000000000003</v>
      </c>
      <c r="CN2142" s="53" t="s">
        <v>31898</v>
      </c>
      <c r="CO2142" s="54">
        <v>84</v>
      </c>
      <c r="CP2142" s="54">
        <v>139</v>
      </c>
      <c r="CQ2142" s="55">
        <f t="shared" si="33"/>
        <v>0.60431654676258995</v>
      </c>
      <c r="CR2142" s="52" t="s">
        <v>28938</v>
      </c>
    </row>
    <row r="2143" spans="81:96">
      <c r="CC2143" s="52">
        <v>2142</v>
      </c>
      <c r="CD2143" s="53" t="s">
        <v>31467</v>
      </c>
      <c r="CE2143" s="53" t="s">
        <v>31468</v>
      </c>
      <c r="CF2143" s="54">
        <v>5809</v>
      </c>
      <c r="CG2143" s="54">
        <v>1.839</v>
      </c>
      <c r="CH2143" s="54">
        <v>1.9910000000000001</v>
      </c>
      <c r="CI2143" s="54">
        <v>0.40300000000000002</v>
      </c>
      <c r="CJ2143" s="54">
        <v>196</v>
      </c>
      <c r="CK2143" s="54">
        <v>5.5</v>
      </c>
      <c r="CL2143" s="54">
        <v>1.116E-2</v>
      </c>
      <c r="CM2143" s="54">
        <v>0.442</v>
      </c>
      <c r="CN2143" s="53" t="s">
        <v>31898</v>
      </c>
      <c r="CO2143" s="54">
        <v>85</v>
      </c>
      <c r="CP2143" s="54">
        <v>139</v>
      </c>
      <c r="CQ2143" s="55">
        <f t="shared" si="33"/>
        <v>0.61151079136690645</v>
      </c>
      <c r="CR2143" s="52" t="s">
        <v>28938</v>
      </c>
    </row>
    <row r="2144" spans="81:96">
      <c r="CC2144" s="52">
        <v>2143</v>
      </c>
      <c r="CD2144" s="53" t="s">
        <v>31681</v>
      </c>
      <c r="CE2144" s="53" t="s">
        <v>31682</v>
      </c>
      <c r="CF2144" s="54">
        <v>2117</v>
      </c>
      <c r="CG2144" s="54">
        <v>1.837</v>
      </c>
      <c r="CH2144" s="54">
        <v>1.5960000000000001</v>
      </c>
      <c r="CI2144" s="54">
        <v>0.35499999999999998</v>
      </c>
      <c r="CJ2144" s="54">
        <v>183</v>
      </c>
      <c r="CK2144" s="54">
        <v>4.3</v>
      </c>
      <c r="CL2144" s="54">
        <v>3.7100000000000002E-3</v>
      </c>
      <c r="CM2144" s="54">
        <v>0.28199999999999997</v>
      </c>
      <c r="CN2144" s="53" t="s">
        <v>31898</v>
      </c>
      <c r="CO2144" s="54">
        <v>86</v>
      </c>
      <c r="CP2144" s="54">
        <v>139</v>
      </c>
      <c r="CQ2144" s="55">
        <f t="shared" si="33"/>
        <v>0.61870503597122306</v>
      </c>
      <c r="CR2144" s="52" t="s">
        <v>28938</v>
      </c>
    </row>
    <row r="2145" spans="81:96">
      <c r="CC2145" s="52">
        <v>2144</v>
      </c>
      <c r="CD2145" s="53" t="s">
        <v>32001</v>
      </c>
      <c r="CE2145" s="53" t="s">
        <v>32002</v>
      </c>
      <c r="CF2145" s="54">
        <v>1853</v>
      </c>
      <c r="CG2145" s="54">
        <v>1.7709999999999999</v>
      </c>
      <c r="CH2145" s="54">
        <v>1.8480000000000001</v>
      </c>
      <c r="CI2145" s="54">
        <v>0.28699999999999998</v>
      </c>
      <c r="CJ2145" s="54">
        <v>87</v>
      </c>
      <c r="CK2145" s="54">
        <v>6.8</v>
      </c>
      <c r="CL2145" s="54">
        <v>2.6099999999999999E-3</v>
      </c>
      <c r="CM2145" s="54">
        <v>0.42299999999999999</v>
      </c>
      <c r="CN2145" s="53" t="s">
        <v>31898</v>
      </c>
      <c r="CO2145" s="54">
        <v>87</v>
      </c>
      <c r="CP2145" s="54">
        <v>139</v>
      </c>
      <c r="CQ2145" s="55">
        <f t="shared" si="33"/>
        <v>0.62589928057553956</v>
      </c>
      <c r="CR2145" s="52" t="s">
        <v>28938</v>
      </c>
    </row>
    <row r="2146" spans="81:96">
      <c r="CC2146" s="52">
        <v>2145</v>
      </c>
      <c r="CD2146" s="53" t="s">
        <v>32003</v>
      </c>
      <c r="CE2146" s="53" t="s">
        <v>32004</v>
      </c>
      <c r="CF2146" s="54">
        <v>3586</v>
      </c>
      <c r="CG2146" s="54">
        <v>1.7569999999999999</v>
      </c>
      <c r="CH2146" s="54">
        <v>1.831</v>
      </c>
      <c r="CI2146" s="54">
        <v>0.28299999999999997</v>
      </c>
      <c r="CJ2146" s="54">
        <v>113</v>
      </c>
      <c r="CK2146" s="54">
        <v>8.3000000000000007</v>
      </c>
      <c r="CL2146" s="54">
        <v>8.2900000000000005E-3</v>
      </c>
      <c r="CM2146" s="54">
        <v>0.78200000000000003</v>
      </c>
      <c r="CN2146" s="53" t="s">
        <v>31898</v>
      </c>
      <c r="CO2146" s="54">
        <v>88</v>
      </c>
      <c r="CP2146" s="54">
        <v>139</v>
      </c>
      <c r="CQ2146" s="55">
        <f t="shared" si="33"/>
        <v>0.63309352517985606</v>
      </c>
      <c r="CR2146" s="52" t="s">
        <v>28938</v>
      </c>
    </row>
    <row r="2147" spans="81:96">
      <c r="CC2147" s="52">
        <v>2146</v>
      </c>
      <c r="CD2147" s="53" t="s">
        <v>32005</v>
      </c>
      <c r="CE2147" s="53" t="s">
        <v>32006</v>
      </c>
      <c r="CF2147" s="54">
        <v>2161</v>
      </c>
      <c r="CG2147" s="54">
        <v>1.754</v>
      </c>
      <c r="CH2147" s="54">
        <v>1.81</v>
      </c>
      <c r="CI2147" s="54">
        <v>0.35499999999999998</v>
      </c>
      <c r="CJ2147" s="54">
        <v>203</v>
      </c>
      <c r="CK2147" s="54">
        <v>4.9000000000000004</v>
      </c>
      <c r="CL2147" s="54">
        <v>3.5300000000000002E-3</v>
      </c>
      <c r="CM2147" s="54">
        <v>0.32300000000000001</v>
      </c>
      <c r="CN2147" s="53" t="s">
        <v>31898</v>
      </c>
      <c r="CO2147" s="54">
        <v>89</v>
      </c>
      <c r="CP2147" s="54">
        <v>139</v>
      </c>
      <c r="CQ2147" s="55">
        <f t="shared" si="33"/>
        <v>0.64028776978417268</v>
      </c>
      <c r="CR2147" s="52" t="s">
        <v>28938</v>
      </c>
    </row>
    <row r="2148" spans="81:96">
      <c r="CC2148" s="52">
        <v>2147</v>
      </c>
      <c r="CD2148" s="53" t="s">
        <v>31358</v>
      </c>
      <c r="CE2148" s="53" t="s">
        <v>31359</v>
      </c>
      <c r="CF2148" s="54">
        <v>1276</v>
      </c>
      <c r="CG2148" s="54">
        <v>1.6850000000000001</v>
      </c>
      <c r="CH2148" s="54">
        <v>1.7190000000000001</v>
      </c>
      <c r="CI2148" s="54">
        <v>0.24399999999999999</v>
      </c>
      <c r="CJ2148" s="54">
        <v>135</v>
      </c>
      <c r="CK2148" s="54">
        <v>5.6</v>
      </c>
      <c r="CL2148" s="54">
        <v>1.6199999999999999E-3</v>
      </c>
      <c r="CM2148" s="54">
        <v>0.27100000000000002</v>
      </c>
      <c r="CN2148" s="53" t="s">
        <v>31898</v>
      </c>
      <c r="CO2148" s="54">
        <v>90</v>
      </c>
      <c r="CP2148" s="54">
        <v>139</v>
      </c>
      <c r="CQ2148" s="55">
        <f t="shared" si="33"/>
        <v>0.64748201438848918</v>
      </c>
      <c r="CR2148" s="52" t="s">
        <v>28938</v>
      </c>
    </row>
    <row r="2149" spans="81:96">
      <c r="CC2149" s="52">
        <v>2148</v>
      </c>
      <c r="CD2149" s="53" t="s">
        <v>32007</v>
      </c>
      <c r="CE2149" s="53" t="s">
        <v>32008</v>
      </c>
      <c r="CF2149" s="54">
        <v>12844</v>
      </c>
      <c r="CG2149" s="54">
        <v>1.6519999999999999</v>
      </c>
      <c r="CH2149" s="54">
        <v>1.696</v>
      </c>
      <c r="CI2149" s="54">
        <v>0.436</v>
      </c>
      <c r="CJ2149" s="54">
        <v>218</v>
      </c>
      <c r="CK2149" s="54" t="s">
        <v>28918</v>
      </c>
      <c r="CL2149" s="54">
        <v>1.3299999999999999E-2</v>
      </c>
      <c r="CM2149" s="54">
        <v>0.57799999999999996</v>
      </c>
      <c r="CN2149" s="53" t="s">
        <v>31898</v>
      </c>
      <c r="CO2149" s="54">
        <v>91</v>
      </c>
      <c r="CP2149" s="54">
        <v>139</v>
      </c>
      <c r="CQ2149" s="55">
        <f t="shared" si="33"/>
        <v>0.65467625899280579</v>
      </c>
      <c r="CR2149" s="52" t="s">
        <v>28938</v>
      </c>
    </row>
    <row r="2150" spans="81:96">
      <c r="CC2150" s="52">
        <v>2149</v>
      </c>
      <c r="CD2150" s="53" t="s">
        <v>18656</v>
      </c>
      <c r="CE2150" s="53" t="s">
        <v>18654</v>
      </c>
      <c r="CF2150" s="54">
        <v>14924</v>
      </c>
      <c r="CG2150" s="54">
        <v>1.6020000000000001</v>
      </c>
      <c r="CH2150" s="54">
        <v>1.585</v>
      </c>
      <c r="CI2150" s="54">
        <v>0.374</v>
      </c>
      <c r="CJ2150" s="54">
        <v>831</v>
      </c>
      <c r="CK2150" s="54">
        <v>7.4</v>
      </c>
      <c r="CL2150" s="54">
        <v>1.7229999999999999E-2</v>
      </c>
      <c r="CM2150" s="54">
        <v>0.29499999999999998</v>
      </c>
      <c r="CN2150" s="53" t="s">
        <v>31898</v>
      </c>
      <c r="CO2150" s="54">
        <v>92</v>
      </c>
      <c r="CP2150" s="54">
        <v>139</v>
      </c>
      <c r="CQ2150" s="55">
        <f t="shared" si="33"/>
        <v>0.66187050359712229</v>
      </c>
      <c r="CR2150" s="52" t="s">
        <v>28938</v>
      </c>
    </row>
    <row r="2151" spans="81:96">
      <c r="CC2151" s="52">
        <v>2150</v>
      </c>
      <c r="CD2151" s="53" t="s">
        <v>31469</v>
      </c>
      <c r="CE2151" s="53" t="s">
        <v>31470</v>
      </c>
      <c r="CF2151" s="54">
        <v>1212</v>
      </c>
      <c r="CG2151" s="54">
        <v>1.59</v>
      </c>
      <c r="CH2151" s="54">
        <v>2.5409999999999999</v>
      </c>
      <c r="CI2151" s="54">
        <v>0.379</v>
      </c>
      <c r="CJ2151" s="54">
        <v>29</v>
      </c>
      <c r="CK2151" s="54">
        <v>9</v>
      </c>
      <c r="CL2151" s="54">
        <v>1.2899999999999999E-3</v>
      </c>
      <c r="CM2151" s="54">
        <v>0.55600000000000005</v>
      </c>
      <c r="CN2151" s="53" t="s">
        <v>31898</v>
      </c>
      <c r="CO2151" s="54">
        <v>93</v>
      </c>
      <c r="CP2151" s="54">
        <v>139</v>
      </c>
      <c r="CQ2151" s="55">
        <f t="shared" si="33"/>
        <v>0.6690647482014388</v>
      </c>
      <c r="CR2151" s="52" t="s">
        <v>28938</v>
      </c>
    </row>
    <row r="2152" spans="81:96">
      <c r="CC2152" s="52">
        <v>2151</v>
      </c>
      <c r="CD2152" s="53" t="s">
        <v>32009</v>
      </c>
      <c r="CE2152" s="53" t="s">
        <v>32010</v>
      </c>
      <c r="CF2152" s="54">
        <v>1743</v>
      </c>
      <c r="CG2152" s="54">
        <v>1.5629999999999999</v>
      </c>
      <c r="CH2152" s="54">
        <v>1.72</v>
      </c>
      <c r="CI2152" s="54">
        <v>0.247</v>
      </c>
      <c r="CJ2152" s="54">
        <v>316</v>
      </c>
      <c r="CK2152" s="54">
        <v>2.8</v>
      </c>
      <c r="CL2152" s="54">
        <v>3.9300000000000003E-3</v>
      </c>
      <c r="CM2152" s="54">
        <v>0.33800000000000002</v>
      </c>
      <c r="CN2152" s="53" t="s">
        <v>31898</v>
      </c>
      <c r="CO2152" s="54">
        <v>94</v>
      </c>
      <c r="CP2152" s="54">
        <v>139</v>
      </c>
      <c r="CQ2152" s="55">
        <f t="shared" si="33"/>
        <v>0.67625899280575541</v>
      </c>
      <c r="CR2152" s="52" t="s">
        <v>28938</v>
      </c>
    </row>
    <row r="2153" spans="81:96">
      <c r="CC2153" s="52">
        <v>2152</v>
      </c>
      <c r="CD2153" s="53" t="s">
        <v>32011</v>
      </c>
      <c r="CE2153" s="53" t="s">
        <v>32012</v>
      </c>
      <c r="CF2153" s="54">
        <v>1946</v>
      </c>
      <c r="CG2153" s="54">
        <v>1.5449999999999999</v>
      </c>
      <c r="CH2153" s="54">
        <v>1.431</v>
      </c>
      <c r="CI2153" s="54">
        <v>0.42399999999999999</v>
      </c>
      <c r="CJ2153" s="54">
        <v>328</v>
      </c>
      <c r="CK2153" s="54">
        <v>2.5</v>
      </c>
      <c r="CL2153" s="54">
        <v>6.6800000000000002E-3</v>
      </c>
      <c r="CM2153" s="54">
        <v>0.33500000000000002</v>
      </c>
      <c r="CN2153" s="53" t="s">
        <v>31898</v>
      </c>
      <c r="CO2153" s="54">
        <v>95</v>
      </c>
      <c r="CP2153" s="54">
        <v>139</v>
      </c>
      <c r="CQ2153" s="55">
        <f t="shared" si="33"/>
        <v>0.68345323741007191</v>
      </c>
      <c r="CR2153" s="52" t="s">
        <v>28938</v>
      </c>
    </row>
    <row r="2154" spans="81:96">
      <c r="CC2154" s="52">
        <v>2153</v>
      </c>
      <c r="CD2154" s="53" t="s">
        <v>32013</v>
      </c>
      <c r="CE2154" s="53" t="s">
        <v>32014</v>
      </c>
      <c r="CF2154" s="54">
        <v>2630</v>
      </c>
      <c r="CG2154" s="54">
        <v>1.5169999999999999</v>
      </c>
      <c r="CH2154" s="54">
        <v>1.3240000000000001</v>
      </c>
      <c r="CI2154" s="54">
        <v>0.33800000000000002</v>
      </c>
      <c r="CJ2154" s="54">
        <v>65</v>
      </c>
      <c r="CK2154" s="54" t="s">
        <v>28918</v>
      </c>
      <c r="CL2154" s="54">
        <v>2.2699999999999999E-3</v>
      </c>
      <c r="CM2154" s="54">
        <v>0.38300000000000001</v>
      </c>
      <c r="CN2154" s="53" t="s">
        <v>31898</v>
      </c>
      <c r="CO2154" s="54">
        <v>96</v>
      </c>
      <c r="CP2154" s="54">
        <v>139</v>
      </c>
      <c r="CQ2154" s="55">
        <f t="shared" si="33"/>
        <v>0.69064748201438853</v>
      </c>
      <c r="CR2154" s="52" t="s">
        <v>28938</v>
      </c>
    </row>
    <row r="2155" spans="81:96">
      <c r="CC2155" s="52">
        <v>2154</v>
      </c>
      <c r="CD2155" s="53" t="s">
        <v>32015</v>
      </c>
      <c r="CE2155" s="53" t="s">
        <v>32016</v>
      </c>
      <c r="CF2155" s="54">
        <v>7862</v>
      </c>
      <c r="CG2155" s="54">
        <v>1.4319999999999999</v>
      </c>
      <c r="CH2155" s="54">
        <v>1.1910000000000001</v>
      </c>
      <c r="CI2155" s="54">
        <v>0.95899999999999996</v>
      </c>
      <c r="CJ2155" s="54">
        <v>172</v>
      </c>
      <c r="CK2155" s="54" t="s">
        <v>28918</v>
      </c>
      <c r="CL2155" s="54">
        <v>9.9299999999999996E-3</v>
      </c>
      <c r="CM2155" s="54">
        <v>0.33500000000000002</v>
      </c>
      <c r="CN2155" s="53" t="s">
        <v>31898</v>
      </c>
      <c r="CO2155" s="54">
        <v>97</v>
      </c>
      <c r="CP2155" s="54">
        <v>139</v>
      </c>
      <c r="CQ2155" s="55">
        <f t="shared" si="33"/>
        <v>0.69784172661870503</v>
      </c>
      <c r="CR2155" s="52" t="s">
        <v>28938</v>
      </c>
    </row>
    <row r="2156" spans="81:96">
      <c r="CC2156" s="52">
        <v>2155</v>
      </c>
      <c r="CD2156" s="53" t="s">
        <v>31866</v>
      </c>
      <c r="CE2156" s="53" t="s">
        <v>31867</v>
      </c>
      <c r="CF2156" s="54">
        <v>2684</v>
      </c>
      <c r="CG2156" s="54">
        <v>1.38</v>
      </c>
      <c r="CH2156" s="54">
        <v>1.3320000000000001</v>
      </c>
      <c r="CI2156" s="54">
        <v>0.51200000000000001</v>
      </c>
      <c r="CJ2156" s="54">
        <v>123</v>
      </c>
      <c r="CK2156" s="54">
        <v>7.7</v>
      </c>
      <c r="CL2156" s="54">
        <v>4.0200000000000001E-3</v>
      </c>
      <c r="CM2156" s="54">
        <v>0.33400000000000002</v>
      </c>
      <c r="CN2156" s="53" t="s">
        <v>31898</v>
      </c>
      <c r="CO2156" s="54">
        <v>98</v>
      </c>
      <c r="CP2156" s="54">
        <v>139</v>
      </c>
      <c r="CQ2156" s="55">
        <f t="shared" si="33"/>
        <v>0.70503597122302153</v>
      </c>
      <c r="CR2156" s="52" t="s">
        <v>28938</v>
      </c>
    </row>
    <row r="2157" spans="81:96">
      <c r="CC2157" s="52">
        <v>2156</v>
      </c>
      <c r="CD2157" s="53" t="s">
        <v>1656</v>
      </c>
      <c r="CE2157" s="53" t="s">
        <v>1655</v>
      </c>
      <c r="CF2157" s="54">
        <v>5789</v>
      </c>
      <c r="CG2157" s="54">
        <v>1.38</v>
      </c>
      <c r="CH2157" s="54">
        <v>1.4039999999999999</v>
      </c>
      <c r="CI2157" s="54">
        <v>0.40300000000000002</v>
      </c>
      <c r="CJ2157" s="54">
        <v>506</v>
      </c>
      <c r="CK2157" s="54">
        <v>8.6999999999999993</v>
      </c>
      <c r="CL2157" s="54">
        <v>7.0000000000000001E-3</v>
      </c>
      <c r="CM2157" s="54">
        <v>0.32200000000000001</v>
      </c>
      <c r="CN2157" s="53" t="s">
        <v>31898</v>
      </c>
      <c r="CO2157" s="54">
        <v>99</v>
      </c>
      <c r="CP2157" s="54">
        <v>139</v>
      </c>
      <c r="CQ2157" s="55">
        <f t="shared" si="33"/>
        <v>0.71223021582733814</v>
      </c>
      <c r="CR2157" s="52" t="s">
        <v>28938</v>
      </c>
    </row>
    <row r="2158" spans="81:96">
      <c r="CC2158" s="52">
        <v>2157</v>
      </c>
      <c r="CD2158" s="53" t="s">
        <v>32017</v>
      </c>
      <c r="CE2158" s="53" t="s">
        <v>32018</v>
      </c>
      <c r="CF2158" s="54">
        <v>2511</v>
      </c>
      <c r="CG2158" s="54">
        <v>1.37</v>
      </c>
      <c r="CH2158" s="54">
        <v>1.831</v>
      </c>
      <c r="CI2158" s="54">
        <v>0.442</v>
      </c>
      <c r="CJ2158" s="54">
        <v>86</v>
      </c>
      <c r="CK2158" s="54" t="s">
        <v>28918</v>
      </c>
      <c r="CL2158" s="54">
        <v>3.5400000000000002E-3</v>
      </c>
      <c r="CM2158" s="54">
        <v>0.59799999999999998</v>
      </c>
      <c r="CN2158" s="53" t="s">
        <v>31898</v>
      </c>
      <c r="CO2158" s="54">
        <v>100</v>
      </c>
      <c r="CP2158" s="54">
        <v>139</v>
      </c>
      <c r="CQ2158" s="55">
        <f t="shared" si="33"/>
        <v>0.71942446043165464</v>
      </c>
      <c r="CR2158" s="52" t="s">
        <v>28938</v>
      </c>
    </row>
    <row r="2159" spans="81:96">
      <c r="CC2159" s="52">
        <v>2158</v>
      </c>
      <c r="CD2159" s="53" t="s">
        <v>32019</v>
      </c>
      <c r="CE2159" s="53" t="s">
        <v>32020</v>
      </c>
      <c r="CF2159" s="54">
        <v>1996</v>
      </c>
      <c r="CG2159" s="54">
        <v>1.3560000000000001</v>
      </c>
      <c r="CH2159" s="54">
        <v>1.137</v>
      </c>
      <c r="CI2159" s="54">
        <v>0.14299999999999999</v>
      </c>
      <c r="CJ2159" s="54">
        <v>70</v>
      </c>
      <c r="CK2159" s="54" t="s">
        <v>28918</v>
      </c>
      <c r="CL2159" s="54">
        <v>2.7200000000000002E-3</v>
      </c>
      <c r="CM2159" s="54">
        <v>0.36</v>
      </c>
      <c r="CN2159" s="53" t="s">
        <v>31898</v>
      </c>
      <c r="CO2159" s="54">
        <v>101</v>
      </c>
      <c r="CP2159" s="54">
        <v>139</v>
      </c>
      <c r="CQ2159" s="55">
        <f t="shared" si="33"/>
        <v>0.72661870503597126</v>
      </c>
      <c r="CR2159" s="52" t="s">
        <v>28938</v>
      </c>
    </row>
    <row r="2160" spans="81:96">
      <c r="CC2160" s="52">
        <v>2159</v>
      </c>
      <c r="CD2160" s="53" t="s">
        <v>32021</v>
      </c>
      <c r="CE2160" s="53" t="s">
        <v>32022</v>
      </c>
      <c r="CF2160" s="54">
        <v>256</v>
      </c>
      <c r="CG2160" s="54">
        <v>1.333</v>
      </c>
      <c r="CH2160" s="54">
        <v>1.667</v>
      </c>
      <c r="CI2160" s="54"/>
      <c r="CJ2160" s="54">
        <v>0</v>
      </c>
      <c r="CK2160" s="54" t="s">
        <v>28918</v>
      </c>
      <c r="CL2160" s="54">
        <v>2.0000000000000002E-5</v>
      </c>
      <c r="CM2160" s="54">
        <v>0.44600000000000001</v>
      </c>
      <c r="CN2160" s="53" t="s">
        <v>31898</v>
      </c>
      <c r="CO2160" s="54">
        <v>102</v>
      </c>
      <c r="CP2160" s="54">
        <v>139</v>
      </c>
      <c r="CQ2160" s="55">
        <f t="shared" si="33"/>
        <v>0.73381294964028776</v>
      </c>
      <c r="CR2160" s="52" t="s">
        <v>28938</v>
      </c>
    </row>
    <row r="2161" spans="81:96">
      <c r="CC2161" s="52">
        <v>2160</v>
      </c>
      <c r="CD2161" s="53" t="s">
        <v>31370</v>
      </c>
      <c r="CE2161" s="53" t="s">
        <v>31371</v>
      </c>
      <c r="CF2161" s="54">
        <v>378</v>
      </c>
      <c r="CG2161" s="54">
        <v>1.2949999999999999</v>
      </c>
      <c r="CH2161" s="54">
        <v>1.347</v>
      </c>
      <c r="CI2161" s="54">
        <v>0.16200000000000001</v>
      </c>
      <c r="CJ2161" s="54">
        <v>37</v>
      </c>
      <c r="CK2161" s="54">
        <v>7.7</v>
      </c>
      <c r="CL2161" s="54">
        <v>6.3000000000000003E-4</v>
      </c>
      <c r="CM2161" s="54">
        <v>0.32900000000000001</v>
      </c>
      <c r="CN2161" s="53" t="s">
        <v>31898</v>
      </c>
      <c r="CO2161" s="54">
        <v>103</v>
      </c>
      <c r="CP2161" s="54">
        <v>139</v>
      </c>
      <c r="CQ2161" s="55">
        <f t="shared" si="33"/>
        <v>0.74100719424460426</v>
      </c>
      <c r="CR2161" s="52" t="s">
        <v>28938</v>
      </c>
    </row>
    <row r="2162" spans="81:96">
      <c r="CC2162" s="52">
        <v>2161</v>
      </c>
      <c r="CD2162" s="53" t="s">
        <v>32023</v>
      </c>
      <c r="CE2162" s="53" t="s">
        <v>32024</v>
      </c>
      <c r="CF2162" s="54">
        <v>6060</v>
      </c>
      <c r="CG2162" s="54">
        <v>1.2450000000000001</v>
      </c>
      <c r="CH2162" s="54">
        <v>1.29</v>
      </c>
      <c r="CI2162" s="54">
        <v>0.14899999999999999</v>
      </c>
      <c r="CJ2162" s="54">
        <v>328</v>
      </c>
      <c r="CK2162" s="54" t="s">
        <v>28918</v>
      </c>
      <c r="CL2162" s="54">
        <v>6.96E-3</v>
      </c>
      <c r="CM2162" s="54">
        <v>0.313</v>
      </c>
      <c r="CN2162" s="53" t="s">
        <v>31898</v>
      </c>
      <c r="CO2162" s="54">
        <v>104</v>
      </c>
      <c r="CP2162" s="54">
        <v>139</v>
      </c>
      <c r="CQ2162" s="55">
        <f t="shared" si="33"/>
        <v>0.74820143884892087</v>
      </c>
      <c r="CR2162" s="52" t="s">
        <v>28938</v>
      </c>
    </row>
    <row r="2163" spans="81:96">
      <c r="CC2163" s="52">
        <v>2162</v>
      </c>
      <c r="CD2163" s="53" t="s">
        <v>32025</v>
      </c>
      <c r="CE2163" s="53" t="s">
        <v>32026</v>
      </c>
      <c r="CF2163" s="54">
        <v>4851</v>
      </c>
      <c r="CG2163" s="54">
        <v>1.228</v>
      </c>
      <c r="CH2163" s="54">
        <v>1.623</v>
      </c>
      <c r="CI2163" s="54">
        <v>0.107</v>
      </c>
      <c r="CJ2163" s="54">
        <v>28</v>
      </c>
      <c r="CK2163" s="54" t="s">
        <v>28918</v>
      </c>
      <c r="CL2163" s="54">
        <v>2.7399999999999998E-3</v>
      </c>
      <c r="CM2163" s="54">
        <v>0.626</v>
      </c>
      <c r="CN2163" s="53" t="s">
        <v>31898</v>
      </c>
      <c r="CO2163" s="54">
        <v>105</v>
      </c>
      <c r="CP2163" s="54">
        <v>139</v>
      </c>
      <c r="CQ2163" s="55">
        <f t="shared" si="33"/>
        <v>0.75539568345323738</v>
      </c>
      <c r="CR2163" s="52" t="s">
        <v>28953</v>
      </c>
    </row>
    <row r="2164" spans="81:96">
      <c r="CC2164" s="52">
        <v>2163</v>
      </c>
      <c r="CD2164" s="53" t="s">
        <v>32027</v>
      </c>
      <c r="CE2164" s="53" t="s">
        <v>32028</v>
      </c>
      <c r="CF2164" s="54">
        <v>832</v>
      </c>
      <c r="CG2164" s="54">
        <v>1.19</v>
      </c>
      <c r="CH2164" s="54">
        <v>1.9259999999999999</v>
      </c>
      <c r="CI2164" s="54">
        <v>0.66700000000000004</v>
      </c>
      <c r="CJ2164" s="54">
        <v>24</v>
      </c>
      <c r="CK2164" s="54" t="s">
        <v>28918</v>
      </c>
      <c r="CL2164" s="54">
        <v>9.5E-4</v>
      </c>
      <c r="CM2164" s="54">
        <v>0.63900000000000001</v>
      </c>
      <c r="CN2164" s="53" t="s">
        <v>31898</v>
      </c>
      <c r="CO2164" s="54">
        <v>106</v>
      </c>
      <c r="CP2164" s="54">
        <v>139</v>
      </c>
      <c r="CQ2164" s="55">
        <f t="shared" si="33"/>
        <v>0.76258992805755399</v>
      </c>
      <c r="CR2164" s="52" t="s">
        <v>28953</v>
      </c>
    </row>
    <row r="2165" spans="81:96">
      <c r="CC2165" s="52">
        <v>2164</v>
      </c>
      <c r="CD2165" s="53" t="s">
        <v>31733</v>
      </c>
      <c r="CE2165" s="53" t="s">
        <v>31734</v>
      </c>
      <c r="CF2165" s="54">
        <v>3328</v>
      </c>
      <c r="CG2165" s="54">
        <v>1.179</v>
      </c>
      <c r="CH2165" s="54">
        <v>1.2250000000000001</v>
      </c>
      <c r="CI2165" s="54">
        <v>0.2</v>
      </c>
      <c r="CJ2165" s="54">
        <v>105</v>
      </c>
      <c r="CK2165" s="54">
        <v>9.1999999999999993</v>
      </c>
      <c r="CL2165" s="54">
        <v>3.7499999999999999E-3</v>
      </c>
      <c r="CM2165" s="54">
        <v>0.316</v>
      </c>
      <c r="CN2165" s="53" t="s">
        <v>31898</v>
      </c>
      <c r="CO2165" s="54">
        <v>107</v>
      </c>
      <c r="CP2165" s="54">
        <v>139</v>
      </c>
      <c r="CQ2165" s="55">
        <f t="shared" si="33"/>
        <v>0.76978417266187049</v>
      </c>
      <c r="CR2165" s="52" t="s">
        <v>28953</v>
      </c>
    </row>
    <row r="2166" spans="81:96">
      <c r="CC2166" s="52">
        <v>2165</v>
      </c>
      <c r="CD2166" s="53" t="s">
        <v>32029</v>
      </c>
      <c r="CE2166" s="53" t="s">
        <v>32030</v>
      </c>
      <c r="CF2166" s="54">
        <v>3246</v>
      </c>
      <c r="CG2166" s="54">
        <v>1.177</v>
      </c>
      <c r="CH2166" s="54">
        <v>1.3029999999999999</v>
      </c>
      <c r="CI2166" s="54">
        <v>0.248</v>
      </c>
      <c r="CJ2166" s="54">
        <v>149</v>
      </c>
      <c r="CK2166" s="54" t="s">
        <v>28918</v>
      </c>
      <c r="CL2166" s="54">
        <v>3.4099999999999998E-3</v>
      </c>
      <c r="CM2166" s="54">
        <v>0.29199999999999998</v>
      </c>
      <c r="CN2166" s="53" t="s">
        <v>31898</v>
      </c>
      <c r="CO2166" s="54">
        <v>108</v>
      </c>
      <c r="CP2166" s="54">
        <v>139</v>
      </c>
      <c r="CQ2166" s="55">
        <f t="shared" si="33"/>
        <v>0.7769784172661871</v>
      </c>
      <c r="CR2166" s="52" t="s">
        <v>28953</v>
      </c>
    </row>
    <row r="2167" spans="81:96">
      <c r="CC2167" s="52">
        <v>2166</v>
      </c>
      <c r="CD2167" s="53" t="s">
        <v>32031</v>
      </c>
      <c r="CE2167" s="53" t="s">
        <v>32032</v>
      </c>
      <c r="CF2167" s="54">
        <v>631</v>
      </c>
      <c r="CG2167" s="54">
        <v>1.17</v>
      </c>
      <c r="CH2167" s="54">
        <v>1.1679999999999999</v>
      </c>
      <c r="CI2167" s="54">
        <v>0.17599999999999999</v>
      </c>
      <c r="CJ2167" s="54">
        <v>142</v>
      </c>
      <c r="CK2167" s="54">
        <v>3</v>
      </c>
      <c r="CL2167" s="54">
        <v>1.75E-3</v>
      </c>
      <c r="CM2167" s="54">
        <v>0.21299999999999999</v>
      </c>
      <c r="CN2167" s="53" t="s">
        <v>31898</v>
      </c>
      <c r="CO2167" s="54">
        <v>109</v>
      </c>
      <c r="CP2167" s="54">
        <v>139</v>
      </c>
      <c r="CQ2167" s="55">
        <f t="shared" si="33"/>
        <v>0.78417266187050361</v>
      </c>
      <c r="CR2167" s="52" t="s">
        <v>28953</v>
      </c>
    </row>
    <row r="2168" spans="81:96">
      <c r="CC2168" s="52">
        <v>2167</v>
      </c>
      <c r="CD2168" s="53" t="s">
        <v>32033</v>
      </c>
      <c r="CE2168" s="53" t="s">
        <v>32034</v>
      </c>
      <c r="CF2168" s="54">
        <v>2006</v>
      </c>
      <c r="CG2168" s="54">
        <v>1.133</v>
      </c>
      <c r="CH2168" s="54">
        <v>1.0780000000000001</v>
      </c>
      <c r="CI2168" s="54">
        <v>0.61799999999999999</v>
      </c>
      <c r="CJ2168" s="54">
        <v>123</v>
      </c>
      <c r="CK2168" s="54">
        <v>7.6</v>
      </c>
      <c r="CL2168" s="54">
        <v>3.32E-3</v>
      </c>
      <c r="CM2168" s="54">
        <v>0.312</v>
      </c>
      <c r="CN2168" s="53" t="s">
        <v>31898</v>
      </c>
      <c r="CO2168" s="54">
        <v>110</v>
      </c>
      <c r="CP2168" s="54">
        <v>139</v>
      </c>
      <c r="CQ2168" s="55">
        <f t="shared" si="33"/>
        <v>0.79136690647482011</v>
      </c>
      <c r="CR2168" s="52" t="s">
        <v>28953</v>
      </c>
    </row>
    <row r="2169" spans="81:96">
      <c r="CC2169" s="52">
        <v>2168</v>
      </c>
      <c r="CD2169" s="53" t="s">
        <v>31382</v>
      </c>
      <c r="CE2169" s="53" t="s">
        <v>31383</v>
      </c>
      <c r="CF2169" s="54">
        <v>1577</v>
      </c>
      <c r="CG2169" s="54">
        <v>1.1080000000000001</v>
      </c>
      <c r="CH2169" s="54">
        <v>1.343</v>
      </c>
      <c r="CI2169" s="54">
        <v>0.27</v>
      </c>
      <c r="CJ2169" s="54">
        <v>126</v>
      </c>
      <c r="CK2169" s="54">
        <v>5.8</v>
      </c>
      <c r="CL2169" s="54">
        <v>2.5000000000000001E-3</v>
      </c>
      <c r="CM2169" s="54">
        <v>0.27400000000000002</v>
      </c>
      <c r="CN2169" s="53" t="s">
        <v>31898</v>
      </c>
      <c r="CO2169" s="54">
        <v>111</v>
      </c>
      <c r="CP2169" s="54">
        <v>139</v>
      </c>
      <c r="CQ2169" s="55">
        <f t="shared" si="33"/>
        <v>0.79856115107913672</v>
      </c>
      <c r="CR2169" s="52" t="s">
        <v>28953</v>
      </c>
    </row>
    <row r="2170" spans="81:96">
      <c r="CC2170" s="52">
        <v>2169</v>
      </c>
      <c r="CD2170" s="53" t="s">
        <v>32035</v>
      </c>
      <c r="CE2170" s="53" t="s">
        <v>32036</v>
      </c>
      <c r="CF2170" s="54">
        <v>195</v>
      </c>
      <c r="CG2170" s="54">
        <v>1.069</v>
      </c>
      <c r="CH2170" s="54">
        <v>1.4379999999999999</v>
      </c>
      <c r="CI2170" s="54">
        <v>0.26700000000000002</v>
      </c>
      <c r="CJ2170" s="54">
        <v>30</v>
      </c>
      <c r="CK2170" s="54">
        <v>4</v>
      </c>
      <c r="CL2170" s="54">
        <v>6.3000000000000003E-4</v>
      </c>
      <c r="CM2170" s="54">
        <v>0.307</v>
      </c>
      <c r="CN2170" s="53" t="s">
        <v>31898</v>
      </c>
      <c r="CO2170" s="54">
        <v>112</v>
      </c>
      <c r="CP2170" s="54">
        <v>139</v>
      </c>
      <c r="CQ2170" s="55">
        <f t="shared" si="33"/>
        <v>0.80575539568345322</v>
      </c>
      <c r="CR2170" s="52" t="s">
        <v>28953</v>
      </c>
    </row>
    <row r="2171" spans="81:96">
      <c r="CC2171" s="52">
        <v>2170</v>
      </c>
      <c r="CD2171" s="53" t="s">
        <v>32037</v>
      </c>
      <c r="CE2171" s="53" t="s">
        <v>32038</v>
      </c>
      <c r="CF2171" s="54">
        <v>362</v>
      </c>
      <c r="CG2171" s="54">
        <v>1</v>
      </c>
      <c r="CH2171" s="54">
        <v>1.22</v>
      </c>
      <c r="CI2171" s="54">
        <v>0.2</v>
      </c>
      <c r="CJ2171" s="54">
        <v>5</v>
      </c>
      <c r="CK2171" s="54">
        <v>7.4</v>
      </c>
      <c r="CL2171" s="54">
        <v>8.3000000000000001E-4</v>
      </c>
      <c r="CM2171" s="54">
        <v>0.47799999999999998</v>
      </c>
      <c r="CN2171" s="53" t="s">
        <v>31898</v>
      </c>
      <c r="CO2171" s="54">
        <v>113</v>
      </c>
      <c r="CP2171" s="54">
        <v>139</v>
      </c>
      <c r="CQ2171" s="55">
        <f t="shared" si="33"/>
        <v>0.81294964028776984</v>
      </c>
      <c r="CR2171" s="52" t="s">
        <v>28953</v>
      </c>
    </row>
    <row r="2172" spans="81:96">
      <c r="CC2172" s="52">
        <v>2171</v>
      </c>
      <c r="CD2172" s="53" t="s">
        <v>32039</v>
      </c>
      <c r="CE2172" s="53" t="s">
        <v>32040</v>
      </c>
      <c r="CF2172" s="54">
        <v>361</v>
      </c>
      <c r="CG2172" s="54">
        <v>0.98799999999999999</v>
      </c>
      <c r="CH2172" s="54">
        <v>0.96399999999999997</v>
      </c>
      <c r="CI2172" s="54">
        <v>0.188</v>
      </c>
      <c r="CJ2172" s="54">
        <v>48</v>
      </c>
      <c r="CK2172" s="54">
        <v>5.3</v>
      </c>
      <c r="CL2172" s="54">
        <v>5.9999999999999995E-4</v>
      </c>
      <c r="CM2172" s="54">
        <v>0.19500000000000001</v>
      </c>
      <c r="CN2172" s="53" t="s">
        <v>31898</v>
      </c>
      <c r="CO2172" s="54">
        <v>114</v>
      </c>
      <c r="CP2172" s="54">
        <v>139</v>
      </c>
      <c r="CQ2172" s="55">
        <f t="shared" si="33"/>
        <v>0.82014388489208634</v>
      </c>
      <c r="CR2172" s="52" t="s">
        <v>28953</v>
      </c>
    </row>
    <row r="2173" spans="81:96">
      <c r="CC2173" s="52">
        <v>2172</v>
      </c>
      <c r="CD2173" s="53" t="s">
        <v>32041</v>
      </c>
      <c r="CE2173" s="53" t="s">
        <v>32042</v>
      </c>
      <c r="CF2173" s="54">
        <v>2288</v>
      </c>
      <c r="CG2173" s="54">
        <v>0.96899999999999997</v>
      </c>
      <c r="CH2173" s="54">
        <v>1.2430000000000001</v>
      </c>
      <c r="CI2173" s="54">
        <v>0.378</v>
      </c>
      <c r="CJ2173" s="54">
        <v>37</v>
      </c>
      <c r="CK2173" s="54" t="s">
        <v>28918</v>
      </c>
      <c r="CL2173" s="54">
        <v>1.39E-3</v>
      </c>
      <c r="CM2173" s="54">
        <v>0.39600000000000002</v>
      </c>
      <c r="CN2173" s="53" t="s">
        <v>31898</v>
      </c>
      <c r="CO2173" s="54">
        <v>115</v>
      </c>
      <c r="CP2173" s="54">
        <v>139</v>
      </c>
      <c r="CQ2173" s="55">
        <f t="shared" si="33"/>
        <v>0.82733812949640284</v>
      </c>
      <c r="CR2173" s="52" t="s">
        <v>28953</v>
      </c>
    </row>
    <row r="2174" spans="81:96">
      <c r="CC2174" s="52">
        <v>2173</v>
      </c>
      <c r="CD2174" s="53" t="s">
        <v>32043</v>
      </c>
      <c r="CE2174" s="53" t="s">
        <v>32044</v>
      </c>
      <c r="CF2174" s="54">
        <v>3251</v>
      </c>
      <c r="CG2174" s="54">
        <v>0.96299999999999997</v>
      </c>
      <c r="CH2174" s="54">
        <v>1.018</v>
      </c>
      <c r="CI2174" s="54">
        <v>0.151</v>
      </c>
      <c r="CJ2174" s="54">
        <v>192</v>
      </c>
      <c r="CK2174" s="54">
        <v>9.6</v>
      </c>
      <c r="CL2174" s="54">
        <v>4.5599999999999998E-3</v>
      </c>
      <c r="CM2174" s="54">
        <v>0.28999999999999998</v>
      </c>
      <c r="CN2174" s="53" t="s">
        <v>31898</v>
      </c>
      <c r="CO2174" s="54">
        <v>116</v>
      </c>
      <c r="CP2174" s="54">
        <v>139</v>
      </c>
      <c r="CQ2174" s="55">
        <f t="shared" si="33"/>
        <v>0.83453237410071945</v>
      </c>
      <c r="CR2174" s="52" t="s">
        <v>28953</v>
      </c>
    </row>
    <row r="2175" spans="81:96">
      <c r="CC2175" s="52">
        <v>2174</v>
      </c>
      <c r="CD2175" s="53" t="s">
        <v>32045</v>
      </c>
      <c r="CE2175" s="53" t="s">
        <v>32046</v>
      </c>
      <c r="CF2175" s="54">
        <v>296</v>
      </c>
      <c r="CG2175" s="54">
        <v>0.92600000000000005</v>
      </c>
      <c r="CH2175" s="54">
        <v>0.82099999999999995</v>
      </c>
      <c r="CI2175" s="54">
        <v>0.224</v>
      </c>
      <c r="CJ2175" s="54">
        <v>67</v>
      </c>
      <c r="CK2175" s="54">
        <v>3.6</v>
      </c>
      <c r="CL2175" s="54">
        <v>5.4000000000000001E-4</v>
      </c>
      <c r="CM2175" s="54">
        <v>0.157</v>
      </c>
      <c r="CN2175" s="53" t="s">
        <v>31898</v>
      </c>
      <c r="CO2175" s="54">
        <v>117</v>
      </c>
      <c r="CP2175" s="54">
        <v>139</v>
      </c>
      <c r="CQ2175" s="55">
        <f t="shared" si="33"/>
        <v>0.84172661870503596</v>
      </c>
      <c r="CR2175" s="52" t="s">
        <v>28953</v>
      </c>
    </row>
    <row r="2176" spans="81:96">
      <c r="CC2176" s="52">
        <v>2175</v>
      </c>
      <c r="CD2176" s="53" t="s">
        <v>32047</v>
      </c>
      <c r="CE2176" s="53" t="s">
        <v>32048</v>
      </c>
      <c r="CF2176" s="54">
        <v>577</v>
      </c>
      <c r="CG2176" s="54">
        <v>0.89800000000000002</v>
      </c>
      <c r="CH2176" s="54">
        <v>0.63900000000000001</v>
      </c>
      <c r="CI2176" s="54">
        <v>0.32400000000000001</v>
      </c>
      <c r="CJ2176" s="54">
        <v>68</v>
      </c>
      <c r="CK2176" s="54">
        <v>6</v>
      </c>
      <c r="CL2176" s="54">
        <v>7.7999999999999999E-4</v>
      </c>
      <c r="CM2176" s="54">
        <v>0.11799999999999999</v>
      </c>
      <c r="CN2176" s="53" t="s">
        <v>31898</v>
      </c>
      <c r="CO2176" s="54">
        <v>118</v>
      </c>
      <c r="CP2176" s="54">
        <v>139</v>
      </c>
      <c r="CQ2176" s="55">
        <f t="shared" si="33"/>
        <v>0.84892086330935257</v>
      </c>
      <c r="CR2176" s="52" t="s">
        <v>28953</v>
      </c>
    </row>
    <row r="2177" spans="81:96">
      <c r="CC2177" s="52">
        <v>2176</v>
      </c>
      <c r="CD2177" s="53" t="s">
        <v>32049</v>
      </c>
      <c r="CE2177" s="53" t="s">
        <v>32050</v>
      </c>
      <c r="CF2177" s="54">
        <v>2249</v>
      </c>
      <c r="CG2177" s="54">
        <v>0.85199999999999998</v>
      </c>
      <c r="CH2177" s="54">
        <v>0.65</v>
      </c>
      <c r="CI2177" s="54">
        <v>0.22</v>
      </c>
      <c r="CJ2177" s="54">
        <v>295</v>
      </c>
      <c r="CK2177" s="54">
        <v>4.5</v>
      </c>
      <c r="CL2177" s="54">
        <v>3.14E-3</v>
      </c>
      <c r="CM2177" s="54">
        <v>9.4E-2</v>
      </c>
      <c r="CN2177" s="53" t="s">
        <v>31898</v>
      </c>
      <c r="CO2177" s="54">
        <v>119</v>
      </c>
      <c r="CP2177" s="54">
        <v>139</v>
      </c>
      <c r="CQ2177" s="55">
        <f t="shared" si="33"/>
        <v>0.85611510791366907</v>
      </c>
      <c r="CR2177" s="52" t="s">
        <v>28953</v>
      </c>
    </row>
    <row r="2178" spans="81:96">
      <c r="CC2178" s="52">
        <v>2177</v>
      </c>
      <c r="CD2178" s="53" t="s">
        <v>32051</v>
      </c>
      <c r="CE2178" s="53" t="s">
        <v>32052</v>
      </c>
      <c r="CF2178" s="54">
        <v>543</v>
      </c>
      <c r="CG2178" s="54">
        <v>0.83599999999999997</v>
      </c>
      <c r="CH2178" s="54">
        <v>0.85299999999999998</v>
      </c>
      <c r="CI2178" s="54">
        <v>0.24299999999999999</v>
      </c>
      <c r="CJ2178" s="54">
        <v>107</v>
      </c>
      <c r="CK2178" s="54">
        <v>4.3</v>
      </c>
      <c r="CL2178" s="54">
        <v>1.01E-3</v>
      </c>
      <c r="CM2178" s="54">
        <v>0.16600000000000001</v>
      </c>
      <c r="CN2178" s="53" t="s">
        <v>31898</v>
      </c>
      <c r="CO2178" s="54">
        <v>120</v>
      </c>
      <c r="CP2178" s="54">
        <v>139</v>
      </c>
      <c r="CQ2178" s="55">
        <f t="shared" ref="CQ2178:CQ2241" si="34">CO2178/CP2178</f>
        <v>0.86330935251798557</v>
      </c>
      <c r="CR2178" s="52" t="s">
        <v>28953</v>
      </c>
    </row>
    <row r="2179" spans="81:96">
      <c r="CC2179" s="52">
        <v>2178</v>
      </c>
      <c r="CD2179" s="53" t="s">
        <v>25991</v>
      </c>
      <c r="CE2179" s="53" t="s">
        <v>25989</v>
      </c>
      <c r="CF2179" s="54">
        <v>1939</v>
      </c>
      <c r="CG2179" s="54">
        <v>0.79500000000000004</v>
      </c>
      <c r="CH2179" s="54">
        <v>0.82399999999999995</v>
      </c>
      <c r="CI2179" s="54">
        <v>0.20899999999999999</v>
      </c>
      <c r="CJ2179" s="54">
        <v>206</v>
      </c>
      <c r="CK2179" s="54">
        <v>5.9</v>
      </c>
      <c r="CL2179" s="54">
        <v>2.82E-3</v>
      </c>
      <c r="CM2179" s="54">
        <v>0.155</v>
      </c>
      <c r="CN2179" s="53" t="s">
        <v>31898</v>
      </c>
      <c r="CO2179" s="54">
        <v>121</v>
      </c>
      <c r="CP2179" s="54">
        <v>139</v>
      </c>
      <c r="CQ2179" s="55">
        <f t="shared" si="34"/>
        <v>0.87050359712230219</v>
      </c>
      <c r="CR2179" s="52" t="s">
        <v>28953</v>
      </c>
    </row>
    <row r="2180" spans="81:96">
      <c r="CC2180" s="52">
        <v>2179</v>
      </c>
      <c r="CD2180" s="53" t="s">
        <v>32053</v>
      </c>
      <c r="CE2180" s="53" t="s">
        <v>32054</v>
      </c>
      <c r="CF2180" s="54">
        <v>1232</v>
      </c>
      <c r="CG2180" s="54">
        <v>0.78900000000000003</v>
      </c>
      <c r="CH2180" s="54">
        <v>0.78500000000000003</v>
      </c>
      <c r="CI2180" s="54">
        <v>9.2999999999999999E-2</v>
      </c>
      <c r="CJ2180" s="54">
        <v>97</v>
      </c>
      <c r="CK2180" s="54">
        <v>8.6999999999999993</v>
      </c>
      <c r="CL2180" s="54">
        <v>1.4E-3</v>
      </c>
      <c r="CM2180" s="54">
        <v>0.16300000000000001</v>
      </c>
      <c r="CN2180" s="53" t="s">
        <v>31898</v>
      </c>
      <c r="CO2180" s="54">
        <v>122</v>
      </c>
      <c r="CP2180" s="54">
        <v>139</v>
      </c>
      <c r="CQ2180" s="55">
        <f t="shared" si="34"/>
        <v>0.87769784172661869</v>
      </c>
      <c r="CR2180" s="52" t="s">
        <v>28953</v>
      </c>
    </row>
    <row r="2181" spans="81:96">
      <c r="CC2181" s="52">
        <v>2180</v>
      </c>
      <c r="CD2181" s="53" t="s">
        <v>8089</v>
      </c>
      <c r="CE2181" s="53" t="s">
        <v>8087</v>
      </c>
      <c r="CF2181" s="54">
        <v>1693</v>
      </c>
      <c r="CG2181" s="54">
        <v>0.78900000000000003</v>
      </c>
      <c r="CH2181" s="54">
        <v>0.72299999999999998</v>
      </c>
      <c r="CI2181" s="54">
        <v>0.20200000000000001</v>
      </c>
      <c r="CJ2181" s="54">
        <v>89</v>
      </c>
      <c r="CK2181" s="54" t="s">
        <v>28918</v>
      </c>
      <c r="CL2181" s="54">
        <v>1.6199999999999999E-3</v>
      </c>
      <c r="CM2181" s="54">
        <v>0.17899999999999999</v>
      </c>
      <c r="CN2181" s="53" t="s">
        <v>31898</v>
      </c>
      <c r="CO2181" s="54">
        <v>122</v>
      </c>
      <c r="CP2181" s="54">
        <v>139</v>
      </c>
      <c r="CQ2181" s="55">
        <f t="shared" si="34"/>
        <v>0.87769784172661869</v>
      </c>
      <c r="CR2181" s="52" t="s">
        <v>28953</v>
      </c>
    </row>
    <row r="2182" spans="81:96">
      <c r="CC2182" s="52">
        <v>2181</v>
      </c>
      <c r="CD2182" s="53" t="s">
        <v>32055</v>
      </c>
      <c r="CE2182" s="53" t="s">
        <v>32056</v>
      </c>
      <c r="CF2182" s="54">
        <v>691</v>
      </c>
      <c r="CG2182" s="54">
        <v>0.78300000000000003</v>
      </c>
      <c r="CH2182" s="54">
        <v>0.62</v>
      </c>
      <c r="CI2182" s="54">
        <v>0.30299999999999999</v>
      </c>
      <c r="CJ2182" s="54">
        <v>66</v>
      </c>
      <c r="CK2182" s="54">
        <v>9.8000000000000007</v>
      </c>
      <c r="CL2182" s="54">
        <v>6.4000000000000005E-4</v>
      </c>
      <c r="CM2182" s="54">
        <v>0.12</v>
      </c>
      <c r="CN2182" s="53" t="s">
        <v>31898</v>
      </c>
      <c r="CO2182" s="54">
        <v>124</v>
      </c>
      <c r="CP2182" s="54">
        <v>139</v>
      </c>
      <c r="CQ2182" s="55">
        <f t="shared" si="34"/>
        <v>0.8920863309352518</v>
      </c>
      <c r="CR2182" s="52" t="s">
        <v>28953</v>
      </c>
    </row>
    <row r="2183" spans="81:96">
      <c r="CC2183" s="52">
        <v>2182</v>
      </c>
      <c r="CD2183" s="53" t="s">
        <v>32057</v>
      </c>
      <c r="CE2183" s="53" t="s">
        <v>32058</v>
      </c>
      <c r="CF2183" s="54">
        <v>1385</v>
      </c>
      <c r="CG2183" s="54">
        <v>0.75800000000000001</v>
      </c>
      <c r="CH2183" s="54">
        <v>0.76200000000000001</v>
      </c>
      <c r="CI2183" s="54">
        <v>7.1999999999999995E-2</v>
      </c>
      <c r="CJ2183" s="54">
        <v>97</v>
      </c>
      <c r="CK2183" s="54" t="s">
        <v>28918</v>
      </c>
      <c r="CL2183" s="54">
        <v>1.58E-3</v>
      </c>
      <c r="CM2183" s="54">
        <v>0.17899999999999999</v>
      </c>
      <c r="CN2183" s="53" t="s">
        <v>31898</v>
      </c>
      <c r="CO2183" s="54">
        <v>125</v>
      </c>
      <c r="CP2183" s="54">
        <v>139</v>
      </c>
      <c r="CQ2183" s="55">
        <f t="shared" si="34"/>
        <v>0.89928057553956831</v>
      </c>
      <c r="CR2183" s="52" t="s">
        <v>28953</v>
      </c>
    </row>
    <row r="2184" spans="81:96">
      <c r="CC2184" s="52">
        <v>2183</v>
      </c>
      <c r="CD2184" s="53" t="s">
        <v>31406</v>
      </c>
      <c r="CE2184" s="53" t="s">
        <v>31407</v>
      </c>
      <c r="CF2184" s="54">
        <v>405</v>
      </c>
      <c r="CG2184" s="54">
        <v>0.73899999999999999</v>
      </c>
      <c r="CH2184" s="54">
        <v>0.64800000000000002</v>
      </c>
      <c r="CI2184" s="54">
        <v>6.7000000000000004E-2</v>
      </c>
      <c r="CJ2184" s="54">
        <v>60</v>
      </c>
      <c r="CK2184" s="54">
        <v>9.6</v>
      </c>
      <c r="CL2184" s="54">
        <v>4.0999999999999999E-4</v>
      </c>
      <c r="CM2184" s="54">
        <v>9.7000000000000003E-2</v>
      </c>
      <c r="CN2184" s="53" t="s">
        <v>31898</v>
      </c>
      <c r="CO2184" s="54">
        <v>126</v>
      </c>
      <c r="CP2184" s="54">
        <v>139</v>
      </c>
      <c r="CQ2184" s="55">
        <f t="shared" si="34"/>
        <v>0.90647482014388492</v>
      </c>
      <c r="CR2184" s="52" t="s">
        <v>28953</v>
      </c>
    </row>
    <row r="2185" spans="81:96">
      <c r="CC2185" s="52">
        <v>2184</v>
      </c>
      <c r="CD2185" s="53" t="s">
        <v>32059</v>
      </c>
      <c r="CE2185" s="53" t="s">
        <v>32060</v>
      </c>
      <c r="CF2185" s="54">
        <v>1256</v>
      </c>
      <c r="CG2185" s="54">
        <v>0.69099999999999995</v>
      </c>
      <c r="CH2185" s="54">
        <v>0.67500000000000004</v>
      </c>
      <c r="CI2185" s="54">
        <v>0.185</v>
      </c>
      <c r="CJ2185" s="54">
        <v>27</v>
      </c>
      <c r="CK2185" s="54" t="s">
        <v>28918</v>
      </c>
      <c r="CL2185" s="54">
        <v>6.8000000000000005E-4</v>
      </c>
      <c r="CM2185" s="54">
        <v>0.187</v>
      </c>
      <c r="CN2185" s="53" t="s">
        <v>31898</v>
      </c>
      <c r="CO2185" s="54">
        <v>127</v>
      </c>
      <c r="CP2185" s="54">
        <v>139</v>
      </c>
      <c r="CQ2185" s="55">
        <f t="shared" si="34"/>
        <v>0.91366906474820142</v>
      </c>
      <c r="CR2185" s="52" t="s">
        <v>28953</v>
      </c>
    </row>
    <row r="2186" spans="81:96">
      <c r="CC2186" s="52">
        <v>2185</v>
      </c>
      <c r="CD2186" s="53" t="s">
        <v>32061</v>
      </c>
      <c r="CE2186" s="53" t="s">
        <v>32062</v>
      </c>
      <c r="CF2186" s="54">
        <v>259</v>
      </c>
      <c r="CG2186" s="54">
        <v>0.69</v>
      </c>
      <c r="CH2186" s="54">
        <v>0.71699999999999997</v>
      </c>
      <c r="CI2186" s="54">
        <v>0.28599999999999998</v>
      </c>
      <c r="CJ2186" s="54">
        <v>7</v>
      </c>
      <c r="CK2186" s="54">
        <v>7.5</v>
      </c>
      <c r="CL2186" s="54">
        <v>5.8E-4</v>
      </c>
      <c r="CM2186" s="54">
        <v>0.371</v>
      </c>
      <c r="CN2186" s="53" t="s">
        <v>31898</v>
      </c>
      <c r="CO2186" s="54">
        <v>128</v>
      </c>
      <c r="CP2186" s="54">
        <v>139</v>
      </c>
      <c r="CQ2186" s="55">
        <f t="shared" si="34"/>
        <v>0.92086330935251803</v>
      </c>
      <c r="CR2186" s="52" t="s">
        <v>28953</v>
      </c>
    </row>
    <row r="2187" spans="81:96">
      <c r="CC2187" s="52">
        <v>2186</v>
      </c>
      <c r="CD2187" s="53" t="s">
        <v>31410</v>
      </c>
      <c r="CE2187" s="53" t="s">
        <v>31411</v>
      </c>
      <c r="CF2187" s="54">
        <v>743</v>
      </c>
      <c r="CG2187" s="54">
        <v>0.66900000000000004</v>
      </c>
      <c r="CH2187" s="54">
        <v>0.70399999999999996</v>
      </c>
      <c r="CI2187" s="54">
        <v>0.14299999999999999</v>
      </c>
      <c r="CJ2187" s="54">
        <v>63</v>
      </c>
      <c r="CK2187" s="54" t="s">
        <v>28918</v>
      </c>
      <c r="CL2187" s="54">
        <v>7.2999999999999996E-4</v>
      </c>
      <c r="CM2187" s="54">
        <v>0.13400000000000001</v>
      </c>
      <c r="CN2187" s="53" t="s">
        <v>31898</v>
      </c>
      <c r="CO2187" s="54">
        <v>129</v>
      </c>
      <c r="CP2187" s="54">
        <v>139</v>
      </c>
      <c r="CQ2187" s="55">
        <f t="shared" si="34"/>
        <v>0.92805755395683454</v>
      </c>
      <c r="CR2187" s="52" t="s">
        <v>28953</v>
      </c>
    </row>
    <row r="2188" spans="81:96">
      <c r="CC2188" s="52">
        <v>2187</v>
      </c>
      <c r="CD2188" s="53" t="s">
        <v>32063</v>
      </c>
      <c r="CE2188" s="53" t="s">
        <v>32064</v>
      </c>
      <c r="CF2188" s="54">
        <v>385</v>
      </c>
      <c r="CG2188" s="54">
        <v>0.58599999999999997</v>
      </c>
      <c r="CH2188" s="54">
        <v>0.57299999999999995</v>
      </c>
      <c r="CI2188" s="54">
        <v>0.13500000000000001</v>
      </c>
      <c r="CJ2188" s="54">
        <v>52</v>
      </c>
      <c r="CK2188" s="54">
        <v>6.5</v>
      </c>
      <c r="CL2188" s="54">
        <v>8.7000000000000001E-4</v>
      </c>
      <c r="CM2188" s="54">
        <v>0.17799999999999999</v>
      </c>
      <c r="CN2188" s="53" t="s">
        <v>31898</v>
      </c>
      <c r="CO2188" s="54">
        <v>130</v>
      </c>
      <c r="CP2188" s="54">
        <v>139</v>
      </c>
      <c r="CQ2188" s="55">
        <f t="shared" si="34"/>
        <v>0.93525179856115104</v>
      </c>
      <c r="CR2188" s="52" t="s">
        <v>28953</v>
      </c>
    </row>
    <row r="2189" spans="81:96">
      <c r="CC2189" s="52">
        <v>2188</v>
      </c>
      <c r="CD2189" s="53" t="s">
        <v>22052</v>
      </c>
      <c r="CE2189" s="53" t="s">
        <v>22050</v>
      </c>
      <c r="CF2189" s="54">
        <v>2840</v>
      </c>
      <c r="CG2189" s="54">
        <v>0.56200000000000006</v>
      </c>
      <c r="CH2189" s="54">
        <v>0.49199999999999999</v>
      </c>
      <c r="CI2189" s="54">
        <v>9.7000000000000003E-2</v>
      </c>
      <c r="CJ2189" s="54">
        <v>413</v>
      </c>
      <c r="CK2189" s="54">
        <v>8.6999999999999993</v>
      </c>
      <c r="CL2189" s="54">
        <v>3.3700000000000002E-3</v>
      </c>
      <c r="CM2189" s="54">
        <v>0.10100000000000001</v>
      </c>
      <c r="CN2189" s="53" t="s">
        <v>31898</v>
      </c>
      <c r="CO2189" s="54">
        <v>131</v>
      </c>
      <c r="CP2189" s="54">
        <v>139</v>
      </c>
      <c r="CQ2189" s="55">
        <f t="shared" si="34"/>
        <v>0.94244604316546765</v>
      </c>
      <c r="CR2189" s="52" t="s">
        <v>28953</v>
      </c>
    </row>
    <row r="2190" spans="81:96">
      <c r="CC2190" s="52">
        <v>2189</v>
      </c>
      <c r="CD2190" s="53" t="s">
        <v>31499</v>
      </c>
      <c r="CE2190" s="53" t="s">
        <v>31500</v>
      </c>
      <c r="CF2190" s="54">
        <v>1674</v>
      </c>
      <c r="CG2190" s="54">
        <v>0.50800000000000001</v>
      </c>
      <c r="CH2190" s="54">
        <v>0.54800000000000004</v>
      </c>
      <c r="CI2190" s="54">
        <v>0.11700000000000001</v>
      </c>
      <c r="CJ2190" s="54">
        <v>223</v>
      </c>
      <c r="CK2190" s="54" t="s">
        <v>28918</v>
      </c>
      <c r="CL2190" s="54">
        <v>1.7600000000000001E-3</v>
      </c>
      <c r="CM2190" s="54">
        <v>0.11700000000000001</v>
      </c>
      <c r="CN2190" s="53" t="s">
        <v>31898</v>
      </c>
      <c r="CO2190" s="54">
        <v>132</v>
      </c>
      <c r="CP2190" s="54">
        <v>139</v>
      </c>
      <c r="CQ2190" s="55">
        <f t="shared" si="34"/>
        <v>0.94964028776978415</v>
      </c>
      <c r="CR2190" s="52" t="s">
        <v>28953</v>
      </c>
    </row>
    <row r="2191" spans="81:96">
      <c r="CC2191" s="52">
        <v>2190</v>
      </c>
      <c r="CD2191" s="53" t="s">
        <v>32065</v>
      </c>
      <c r="CE2191" s="53" t="s">
        <v>32066</v>
      </c>
      <c r="CF2191" s="54">
        <v>1946</v>
      </c>
      <c r="CG2191" s="54">
        <v>0.48199999999999998</v>
      </c>
      <c r="CH2191" s="54">
        <v>0.623</v>
      </c>
      <c r="CI2191" s="54">
        <v>0.159</v>
      </c>
      <c r="CJ2191" s="54">
        <v>69</v>
      </c>
      <c r="CK2191" s="54" t="s">
        <v>28918</v>
      </c>
      <c r="CL2191" s="54">
        <v>1.7899999999999999E-3</v>
      </c>
      <c r="CM2191" s="54">
        <v>0.23</v>
      </c>
      <c r="CN2191" s="53" t="s">
        <v>31898</v>
      </c>
      <c r="CO2191" s="54">
        <v>133</v>
      </c>
      <c r="CP2191" s="54">
        <v>139</v>
      </c>
      <c r="CQ2191" s="55">
        <f t="shared" si="34"/>
        <v>0.95683453237410077</v>
      </c>
      <c r="CR2191" s="52" t="s">
        <v>28953</v>
      </c>
    </row>
    <row r="2192" spans="81:96">
      <c r="CC2192" s="52">
        <v>2191</v>
      </c>
      <c r="CD2192" s="53" t="s">
        <v>31890</v>
      </c>
      <c r="CE2192" s="53" t="s">
        <v>31891</v>
      </c>
      <c r="CF2192" s="54">
        <v>421</v>
      </c>
      <c r="CG2192" s="54">
        <v>0.42</v>
      </c>
      <c r="CH2192" s="54">
        <v>0.47899999999999998</v>
      </c>
      <c r="CI2192" s="54">
        <v>0.03</v>
      </c>
      <c r="CJ2192" s="54">
        <v>99</v>
      </c>
      <c r="CK2192" s="54">
        <v>5.5</v>
      </c>
      <c r="CL2192" s="54">
        <v>8.7000000000000001E-4</v>
      </c>
      <c r="CM2192" s="54">
        <v>0.121</v>
      </c>
      <c r="CN2192" s="53" t="s">
        <v>31898</v>
      </c>
      <c r="CO2192" s="54">
        <v>134</v>
      </c>
      <c r="CP2192" s="54">
        <v>139</v>
      </c>
      <c r="CQ2192" s="55">
        <f t="shared" si="34"/>
        <v>0.96402877697841727</v>
      </c>
      <c r="CR2192" s="52" t="s">
        <v>28953</v>
      </c>
    </row>
    <row r="2193" spans="81:96">
      <c r="CC2193" s="52">
        <v>2192</v>
      </c>
      <c r="CD2193" s="53" t="s">
        <v>31424</v>
      </c>
      <c r="CE2193" s="53" t="s">
        <v>31425</v>
      </c>
      <c r="CF2193" s="54">
        <v>111</v>
      </c>
      <c r="CG2193" s="54">
        <v>0.39300000000000002</v>
      </c>
      <c r="CH2193" s="54">
        <v>0.42</v>
      </c>
      <c r="CI2193" s="54">
        <v>0.44400000000000001</v>
      </c>
      <c r="CJ2193" s="54">
        <v>27</v>
      </c>
      <c r="CK2193" s="54">
        <v>4.5999999999999996</v>
      </c>
      <c r="CL2193" s="54">
        <v>1.7000000000000001E-4</v>
      </c>
      <c r="CM2193" s="54">
        <v>7.5999999999999998E-2</v>
      </c>
      <c r="CN2193" s="53" t="s">
        <v>31898</v>
      </c>
      <c r="CO2193" s="54">
        <v>135</v>
      </c>
      <c r="CP2193" s="54">
        <v>139</v>
      </c>
      <c r="CQ2193" s="55">
        <f t="shared" si="34"/>
        <v>0.97122302158273377</v>
      </c>
      <c r="CR2193" s="52" t="s">
        <v>28953</v>
      </c>
    </row>
    <row r="2194" spans="81:96">
      <c r="CC2194" s="52">
        <v>2193</v>
      </c>
      <c r="CD2194" s="53" t="s">
        <v>32067</v>
      </c>
      <c r="CE2194" s="53" t="s">
        <v>32068</v>
      </c>
      <c r="CF2194" s="54">
        <v>657</v>
      </c>
      <c r="CG2194" s="54">
        <v>0.38</v>
      </c>
      <c r="CH2194" s="54">
        <v>0.41799999999999998</v>
      </c>
      <c r="CI2194" s="54">
        <v>8.7999999999999995E-2</v>
      </c>
      <c r="CJ2194" s="54">
        <v>91</v>
      </c>
      <c r="CK2194" s="54">
        <v>9.6</v>
      </c>
      <c r="CL2194" s="54">
        <v>4.2999999999999999E-4</v>
      </c>
      <c r="CM2194" s="54">
        <v>7.0000000000000007E-2</v>
      </c>
      <c r="CN2194" s="53" t="s">
        <v>31898</v>
      </c>
      <c r="CO2194" s="54">
        <v>136</v>
      </c>
      <c r="CP2194" s="54">
        <v>139</v>
      </c>
      <c r="CQ2194" s="55">
        <f t="shared" si="34"/>
        <v>0.97841726618705038</v>
      </c>
      <c r="CR2194" s="52" t="s">
        <v>28953</v>
      </c>
    </row>
    <row r="2195" spans="81:96">
      <c r="CC2195" s="52">
        <v>2194</v>
      </c>
      <c r="CD2195" s="53" t="s">
        <v>32069</v>
      </c>
      <c r="CE2195" s="53" t="s">
        <v>32070</v>
      </c>
      <c r="CF2195" s="54">
        <v>226</v>
      </c>
      <c r="CG2195" s="54">
        <v>0.35399999999999998</v>
      </c>
      <c r="CH2195" s="54">
        <v>0.54300000000000004</v>
      </c>
      <c r="CI2195" s="54">
        <v>0.03</v>
      </c>
      <c r="CJ2195" s="54">
        <v>33</v>
      </c>
      <c r="CK2195" s="54" t="s">
        <v>28918</v>
      </c>
      <c r="CL2195" s="54">
        <v>1.7000000000000001E-4</v>
      </c>
      <c r="CM2195" s="54">
        <v>7.8E-2</v>
      </c>
      <c r="CN2195" s="53" t="s">
        <v>31898</v>
      </c>
      <c r="CO2195" s="54">
        <v>137</v>
      </c>
      <c r="CP2195" s="54">
        <v>139</v>
      </c>
      <c r="CQ2195" s="55">
        <f t="shared" si="34"/>
        <v>0.98561151079136688</v>
      </c>
      <c r="CR2195" s="52" t="s">
        <v>28953</v>
      </c>
    </row>
    <row r="2196" spans="81:96">
      <c r="CC2196" s="52">
        <v>2195</v>
      </c>
      <c r="CD2196" s="53" t="s">
        <v>31313</v>
      </c>
      <c r="CE2196" s="53" t="s">
        <v>31314</v>
      </c>
      <c r="CF2196" s="54">
        <v>130</v>
      </c>
      <c r="CG2196" s="54">
        <v>0.23100000000000001</v>
      </c>
      <c r="CH2196" s="54">
        <v>0.29599999999999999</v>
      </c>
      <c r="CI2196" s="54">
        <v>0.06</v>
      </c>
      <c r="CJ2196" s="54">
        <v>50</v>
      </c>
      <c r="CK2196" s="54">
        <v>5.3</v>
      </c>
      <c r="CL2196" s="54">
        <v>2.2000000000000001E-4</v>
      </c>
      <c r="CM2196" s="54">
        <v>5.2999999999999999E-2</v>
      </c>
      <c r="CN2196" s="53" t="s">
        <v>31898</v>
      </c>
      <c r="CO2196" s="54">
        <v>138</v>
      </c>
      <c r="CP2196" s="54">
        <v>139</v>
      </c>
      <c r="CQ2196" s="55">
        <f t="shared" si="34"/>
        <v>0.9928057553956835</v>
      </c>
      <c r="CR2196" s="52" t="s">
        <v>28953</v>
      </c>
    </row>
    <row r="2197" spans="81:96">
      <c r="CC2197" s="52">
        <v>2196</v>
      </c>
      <c r="CD2197" s="53" t="s">
        <v>32071</v>
      </c>
      <c r="CE2197" s="53" t="s">
        <v>32072</v>
      </c>
      <c r="CF2197" s="54">
        <v>1</v>
      </c>
      <c r="CG2197" s="54"/>
      <c r="CH2197" s="54"/>
      <c r="CI2197" s="54">
        <v>6.7000000000000004E-2</v>
      </c>
      <c r="CJ2197" s="54">
        <v>15</v>
      </c>
      <c r="CK2197" s="54"/>
      <c r="CL2197" s="54">
        <v>0</v>
      </c>
      <c r="CM2197" s="54"/>
      <c r="CN2197" s="53" t="s">
        <v>31898</v>
      </c>
      <c r="CO2197" s="54">
        <v>139</v>
      </c>
      <c r="CP2197" s="54">
        <v>139</v>
      </c>
      <c r="CQ2197" s="55">
        <f t="shared" si="34"/>
        <v>1</v>
      </c>
      <c r="CR2197" s="52" t="s">
        <v>28953</v>
      </c>
    </row>
    <row r="2198" spans="81:96">
      <c r="CC2198" s="52">
        <v>2197</v>
      </c>
      <c r="CD2198" s="53" t="s">
        <v>32073</v>
      </c>
      <c r="CE2198" s="53" t="s">
        <v>32074</v>
      </c>
      <c r="CF2198" s="54">
        <v>19384</v>
      </c>
      <c r="CG2198" s="54">
        <v>21.896000000000001</v>
      </c>
      <c r="CH2198" s="54">
        <v>24.577000000000002</v>
      </c>
      <c r="CI2198" s="54">
        <v>4.9139999999999997</v>
      </c>
      <c r="CJ2198" s="54">
        <v>93</v>
      </c>
      <c r="CK2198" s="54">
        <v>5.2</v>
      </c>
      <c r="CL2198" s="54">
        <v>6.8559999999999996E-2</v>
      </c>
      <c r="CM2198" s="54">
        <v>9.5530000000000008</v>
      </c>
      <c r="CN2198" s="53" t="s">
        <v>32075</v>
      </c>
      <c r="CO2198" s="54">
        <v>1</v>
      </c>
      <c r="CP2198" s="54">
        <v>192</v>
      </c>
      <c r="CQ2198" s="55">
        <f t="shared" si="34"/>
        <v>5.208333333333333E-3</v>
      </c>
      <c r="CR2198" s="52" t="s">
        <v>28907</v>
      </c>
    </row>
    <row r="2199" spans="81:96">
      <c r="CC2199" s="52">
        <v>2198</v>
      </c>
      <c r="CD2199" s="53" t="s">
        <v>32076</v>
      </c>
      <c r="CE2199" s="53" t="s">
        <v>32077</v>
      </c>
      <c r="CF2199" s="54">
        <v>4264</v>
      </c>
      <c r="CG2199" s="54">
        <v>15.358000000000001</v>
      </c>
      <c r="CH2199" s="54">
        <v>15.38</v>
      </c>
      <c r="CI2199" s="54">
        <v>3.0379999999999998</v>
      </c>
      <c r="CJ2199" s="54">
        <v>53</v>
      </c>
      <c r="CK2199" s="54">
        <v>3.3</v>
      </c>
      <c r="CL2199" s="54">
        <v>2.4289999999999999E-2</v>
      </c>
      <c r="CM2199" s="54">
        <v>5.7510000000000003</v>
      </c>
      <c r="CN2199" s="53" t="s">
        <v>32075</v>
      </c>
      <c r="CO2199" s="54">
        <v>2</v>
      </c>
      <c r="CP2199" s="54">
        <v>192</v>
      </c>
      <c r="CQ2199" s="55">
        <f t="shared" si="34"/>
        <v>1.0416666666666666E-2</v>
      </c>
      <c r="CR2199" s="52" t="s">
        <v>28907</v>
      </c>
    </row>
    <row r="2200" spans="81:96">
      <c r="CC2200" s="52">
        <v>2199</v>
      </c>
      <c r="CD2200" s="53" t="s">
        <v>32078</v>
      </c>
      <c r="CE2200" s="53" t="s">
        <v>32079</v>
      </c>
      <c r="CF2200" s="54">
        <v>5371</v>
      </c>
      <c r="CG2200" s="54">
        <v>12.407</v>
      </c>
      <c r="CH2200" s="54">
        <v>13.324</v>
      </c>
      <c r="CI2200" s="54">
        <v>3.0209999999999999</v>
      </c>
      <c r="CJ2200" s="54">
        <v>95</v>
      </c>
      <c r="CK2200" s="54">
        <v>3.4</v>
      </c>
      <c r="CL2200" s="54">
        <v>2.213E-2</v>
      </c>
      <c r="CM2200" s="54">
        <v>4.3019999999999996</v>
      </c>
      <c r="CN2200" s="53" t="s">
        <v>32075</v>
      </c>
      <c r="CO2200" s="54">
        <v>3</v>
      </c>
      <c r="CP2200" s="54">
        <v>192</v>
      </c>
      <c r="CQ2200" s="55">
        <f t="shared" si="34"/>
        <v>1.5625E-2</v>
      </c>
      <c r="CR2200" s="52" t="s">
        <v>28907</v>
      </c>
    </row>
    <row r="2201" spans="81:96">
      <c r="CC2201" s="52">
        <v>2200</v>
      </c>
      <c r="CD2201" s="53" t="s">
        <v>32080</v>
      </c>
      <c r="CE2201" s="53" t="s">
        <v>32081</v>
      </c>
      <c r="CF2201" s="54">
        <v>13098</v>
      </c>
      <c r="CG2201" s="54">
        <v>10.762</v>
      </c>
      <c r="CH2201" s="54">
        <v>9.7620000000000005</v>
      </c>
      <c r="CI2201" s="54">
        <v>2.5</v>
      </c>
      <c r="CJ2201" s="54">
        <v>116</v>
      </c>
      <c r="CK2201" s="54">
        <v>6.7</v>
      </c>
      <c r="CL2201" s="54">
        <v>3.329E-2</v>
      </c>
      <c r="CM2201" s="54">
        <v>3.4830000000000001</v>
      </c>
      <c r="CN2201" s="53" t="s">
        <v>32075</v>
      </c>
      <c r="CO2201" s="54">
        <v>4</v>
      </c>
      <c r="CP2201" s="54">
        <v>192</v>
      </c>
      <c r="CQ2201" s="55">
        <f t="shared" si="34"/>
        <v>2.0833333333333332E-2</v>
      </c>
      <c r="CR2201" s="52" t="s">
        <v>28907</v>
      </c>
    </row>
    <row r="2202" spans="81:96">
      <c r="CC2202" s="52">
        <v>2201</v>
      </c>
      <c r="CD2202" s="53" t="s">
        <v>32082</v>
      </c>
      <c r="CE2202" s="53" t="s">
        <v>32083</v>
      </c>
      <c r="CF2202" s="54">
        <v>32934</v>
      </c>
      <c r="CG2202" s="54">
        <v>9.9770000000000003</v>
      </c>
      <c r="CH2202" s="54">
        <v>10.792</v>
      </c>
      <c r="CI2202" s="54">
        <v>1.97</v>
      </c>
      <c r="CJ2202" s="54">
        <v>167</v>
      </c>
      <c r="CK2202" s="54">
        <v>9.9</v>
      </c>
      <c r="CL2202" s="54">
        <v>6.0539999999999997E-2</v>
      </c>
      <c r="CM2202" s="54">
        <v>4.1760000000000002</v>
      </c>
      <c r="CN2202" s="53" t="s">
        <v>32075</v>
      </c>
      <c r="CO2202" s="54">
        <v>5</v>
      </c>
      <c r="CP2202" s="54">
        <v>192</v>
      </c>
      <c r="CQ2202" s="55">
        <f t="shared" si="34"/>
        <v>2.6041666666666668E-2</v>
      </c>
      <c r="CR2202" s="52" t="s">
        <v>28907</v>
      </c>
    </row>
    <row r="2203" spans="81:96">
      <c r="CC2203" s="52">
        <v>2202</v>
      </c>
      <c r="CD2203" s="53" t="s">
        <v>32084</v>
      </c>
      <c r="CE2203" s="53" t="s">
        <v>32085</v>
      </c>
      <c r="CF2203" s="54">
        <v>44379</v>
      </c>
      <c r="CG2203" s="54">
        <v>9.1959999999999997</v>
      </c>
      <c r="CH2203" s="54">
        <v>10.417999999999999</v>
      </c>
      <c r="CI2203" s="54">
        <v>2.4220000000000002</v>
      </c>
      <c r="CJ2203" s="54">
        <v>244</v>
      </c>
      <c r="CK2203" s="54">
        <v>8.5</v>
      </c>
      <c r="CL2203" s="54">
        <v>8.4889999999999993E-2</v>
      </c>
      <c r="CM2203" s="54">
        <v>3.8460000000000001</v>
      </c>
      <c r="CN2203" s="53" t="s">
        <v>32075</v>
      </c>
      <c r="CO2203" s="54">
        <v>6</v>
      </c>
      <c r="CP2203" s="54">
        <v>192</v>
      </c>
      <c r="CQ2203" s="55">
        <f t="shared" si="34"/>
        <v>3.125E-2</v>
      </c>
      <c r="CR2203" s="52" t="s">
        <v>28907</v>
      </c>
    </row>
    <row r="2204" spans="81:96">
      <c r="CC2204" s="52">
        <v>2203</v>
      </c>
      <c r="CD2204" s="53" t="s">
        <v>32086</v>
      </c>
      <c r="CE2204" s="53" t="s">
        <v>32087</v>
      </c>
      <c r="CF2204" s="54">
        <v>3919</v>
      </c>
      <c r="CG2204" s="54">
        <v>8.5129999999999999</v>
      </c>
      <c r="CH2204" s="54">
        <v>9.2579999999999991</v>
      </c>
      <c r="CI2204" s="54">
        <v>2.0619999999999998</v>
      </c>
      <c r="CJ2204" s="54">
        <v>48</v>
      </c>
      <c r="CK2204" s="54">
        <v>6.6</v>
      </c>
      <c r="CL2204" s="54">
        <v>9.5899999999999996E-3</v>
      </c>
      <c r="CM2204" s="54">
        <v>3.2469999999999999</v>
      </c>
      <c r="CN2204" s="53" t="s">
        <v>32075</v>
      </c>
      <c r="CO2204" s="54">
        <v>7</v>
      </c>
      <c r="CP2204" s="54">
        <v>192</v>
      </c>
      <c r="CQ2204" s="55">
        <f t="shared" si="34"/>
        <v>3.6458333333333336E-2</v>
      </c>
      <c r="CR2204" s="52" t="s">
        <v>28907</v>
      </c>
    </row>
    <row r="2205" spans="81:96">
      <c r="CC2205" s="52">
        <v>2204</v>
      </c>
      <c r="CD2205" s="53" t="s">
        <v>32088</v>
      </c>
      <c r="CE2205" s="53" t="s">
        <v>32089</v>
      </c>
      <c r="CF2205" s="54">
        <v>76539</v>
      </c>
      <c r="CG2205" s="54">
        <v>8.1850000000000005</v>
      </c>
      <c r="CH2205" s="54">
        <v>8.31</v>
      </c>
      <c r="CI2205" s="54">
        <v>1.9079999999999999</v>
      </c>
      <c r="CJ2205" s="54">
        <v>511</v>
      </c>
      <c r="CK2205" s="54">
        <v>9.9</v>
      </c>
      <c r="CL2205" s="54">
        <v>0.12232999999999999</v>
      </c>
      <c r="CM2205" s="54">
        <v>2.9740000000000002</v>
      </c>
      <c r="CN2205" s="53" t="s">
        <v>32075</v>
      </c>
      <c r="CO2205" s="54">
        <v>8</v>
      </c>
      <c r="CP2205" s="54">
        <v>192</v>
      </c>
      <c r="CQ2205" s="55">
        <f t="shared" si="34"/>
        <v>4.1666666666666664E-2</v>
      </c>
      <c r="CR2205" s="52" t="s">
        <v>28907</v>
      </c>
    </row>
    <row r="2206" spans="81:96">
      <c r="CC2206" s="52">
        <v>2205</v>
      </c>
      <c r="CD2206" s="53" t="s">
        <v>32090</v>
      </c>
      <c r="CE2206" s="53" t="s">
        <v>32091</v>
      </c>
      <c r="CF2206" s="54">
        <v>20557</v>
      </c>
      <c r="CG2206" s="54">
        <v>7.4189999999999996</v>
      </c>
      <c r="CH2206" s="54">
        <v>7.2489999999999997</v>
      </c>
      <c r="CI2206" s="54"/>
      <c r="CJ2206" s="54">
        <v>0</v>
      </c>
      <c r="CK2206" s="54" t="s">
        <v>28918</v>
      </c>
      <c r="CL2206" s="54">
        <v>3.1350000000000003E-2</v>
      </c>
      <c r="CM2206" s="54">
        <v>2.7120000000000002</v>
      </c>
      <c r="CN2206" s="53" t="s">
        <v>32075</v>
      </c>
      <c r="CO2206" s="54">
        <v>9</v>
      </c>
      <c r="CP2206" s="54">
        <v>192</v>
      </c>
      <c r="CQ2206" s="55">
        <f t="shared" si="34"/>
        <v>4.6875E-2</v>
      </c>
      <c r="CR2206" s="52" t="s">
        <v>28907</v>
      </c>
    </row>
    <row r="2207" spans="81:96">
      <c r="CC2207" s="52">
        <v>2206</v>
      </c>
      <c r="CD2207" s="53" t="s">
        <v>32092</v>
      </c>
      <c r="CE2207" s="53" t="s">
        <v>32093</v>
      </c>
      <c r="CF2207" s="54">
        <v>1672</v>
      </c>
      <c r="CG2207" s="54">
        <v>7.2709999999999999</v>
      </c>
      <c r="CH2207" s="54">
        <v>7.2880000000000003</v>
      </c>
      <c r="CI2207" s="54">
        <v>2.4020000000000001</v>
      </c>
      <c r="CJ2207" s="54">
        <v>169</v>
      </c>
      <c r="CK2207" s="54">
        <v>1.3</v>
      </c>
      <c r="CL2207" s="54">
        <v>8.0700000000000008E-3</v>
      </c>
      <c r="CM2207" s="54">
        <v>2.9910000000000001</v>
      </c>
      <c r="CN2207" s="53" t="s">
        <v>32075</v>
      </c>
      <c r="CO2207" s="54">
        <v>10</v>
      </c>
      <c r="CP2207" s="54">
        <v>192</v>
      </c>
      <c r="CQ2207" s="55">
        <f t="shared" si="34"/>
        <v>5.2083333333333336E-2</v>
      </c>
      <c r="CR2207" s="52" t="s">
        <v>28907</v>
      </c>
    </row>
    <row r="2208" spans="81:96">
      <c r="CC2208" s="52">
        <v>2207</v>
      </c>
      <c r="CD2208" s="53" t="s">
        <v>32094</v>
      </c>
      <c r="CE2208" s="53" t="s">
        <v>32095</v>
      </c>
      <c r="CF2208" s="54">
        <v>3821</v>
      </c>
      <c r="CG2208" s="54">
        <v>6.8369999999999997</v>
      </c>
      <c r="CH2208" s="54">
        <v>6.6749999999999998</v>
      </c>
      <c r="CI2208" s="54">
        <v>1.708</v>
      </c>
      <c r="CJ2208" s="54">
        <v>48</v>
      </c>
      <c r="CK2208" s="54">
        <v>7.1</v>
      </c>
      <c r="CL2208" s="54">
        <v>8.8199999999999997E-3</v>
      </c>
      <c r="CM2208" s="54">
        <v>2.4039999999999999</v>
      </c>
      <c r="CN2208" s="53" t="s">
        <v>32075</v>
      </c>
      <c r="CO2208" s="54">
        <v>11</v>
      </c>
      <c r="CP2208" s="54">
        <v>192</v>
      </c>
      <c r="CQ2208" s="55">
        <f t="shared" si="34"/>
        <v>5.7291666666666664E-2</v>
      </c>
      <c r="CR2208" s="52" t="s">
        <v>28907</v>
      </c>
    </row>
    <row r="2209" spans="81:96">
      <c r="CC2209" s="52">
        <v>2208</v>
      </c>
      <c r="CD2209" s="53" t="s">
        <v>32096</v>
      </c>
      <c r="CE2209" s="53" t="s">
        <v>32097</v>
      </c>
      <c r="CF2209" s="54">
        <v>25650</v>
      </c>
      <c r="CG2209" s="54">
        <v>6.8070000000000004</v>
      </c>
      <c r="CH2209" s="54">
        <v>5.55</v>
      </c>
      <c r="CI2209" s="54">
        <v>2.129</v>
      </c>
      <c r="CJ2209" s="54">
        <v>202</v>
      </c>
      <c r="CK2209" s="54" t="s">
        <v>28918</v>
      </c>
      <c r="CL2209" s="54">
        <v>3.4930000000000003E-2</v>
      </c>
      <c r="CM2209" s="54">
        <v>1.9710000000000001</v>
      </c>
      <c r="CN2209" s="53" t="s">
        <v>32075</v>
      </c>
      <c r="CO2209" s="54">
        <v>12</v>
      </c>
      <c r="CP2209" s="54">
        <v>192</v>
      </c>
      <c r="CQ2209" s="55">
        <f t="shared" si="34"/>
        <v>6.25E-2</v>
      </c>
      <c r="CR2209" s="52" t="s">
        <v>28907</v>
      </c>
    </row>
    <row r="2210" spans="81:96">
      <c r="CC2210" s="52">
        <v>2209</v>
      </c>
      <c r="CD2210" s="53" t="s">
        <v>32098</v>
      </c>
      <c r="CE2210" s="53" t="s">
        <v>32099</v>
      </c>
      <c r="CF2210" s="54">
        <v>6048</v>
      </c>
      <c r="CG2210" s="54">
        <v>6.7759999999999998</v>
      </c>
      <c r="CH2210" s="54">
        <v>6.6040000000000001</v>
      </c>
      <c r="CI2210" s="54">
        <v>1.6220000000000001</v>
      </c>
      <c r="CJ2210" s="54">
        <v>172</v>
      </c>
      <c r="CK2210" s="54">
        <v>3.7</v>
      </c>
      <c r="CL2210" s="54">
        <v>2.1649999999999999E-2</v>
      </c>
      <c r="CM2210" s="54">
        <v>2.085</v>
      </c>
      <c r="CN2210" s="53" t="s">
        <v>32075</v>
      </c>
      <c r="CO2210" s="54">
        <v>13</v>
      </c>
      <c r="CP2210" s="54">
        <v>192</v>
      </c>
      <c r="CQ2210" s="55">
        <f t="shared" si="34"/>
        <v>6.7708333333333329E-2</v>
      </c>
      <c r="CR2210" s="52" t="s">
        <v>28907</v>
      </c>
    </row>
    <row r="2211" spans="81:96">
      <c r="CC2211" s="52">
        <v>2210</v>
      </c>
      <c r="CD2211" s="53" t="s">
        <v>32100</v>
      </c>
      <c r="CE2211" s="53" t="s">
        <v>32101</v>
      </c>
      <c r="CF2211" s="54">
        <v>58619</v>
      </c>
      <c r="CG2211" s="54">
        <v>5.7610000000000001</v>
      </c>
      <c r="CH2211" s="54">
        <v>6.5780000000000003</v>
      </c>
      <c r="CI2211" s="54">
        <v>1.3109999999999999</v>
      </c>
      <c r="CJ2211" s="54">
        <v>572</v>
      </c>
      <c r="CK2211" s="54">
        <v>8.6999999999999993</v>
      </c>
      <c r="CL2211" s="54">
        <v>0.10295</v>
      </c>
      <c r="CM2211" s="54">
        <v>2.14</v>
      </c>
      <c r="CN2211" s="53" t="s">
        <v>32075</v>
      </c>
      <c r="CO2211" s="54">
        <v>14</v>
      </c>
      <c r="CP2211" s="54">
        <v>192</v>
      </c>
      <c r="CQ2211" s="55">
        <f t="shared" si="34"/>
        <v>7.2916666666666671E-2</v>
      </c>
      <c r="CR2211" s="52" t="s">
        <v>28907</v>
      </c>
    </row>
    <row r="2212" spans="81:96">
      <c r="CC2212" s="52">
        <v>2211</v>
      </c>
      <c r="CD2212" s="53" t="s">
        <v>32102</v>
      </c>
      <c r="CE2212" s="53" t="s">
        <v>32103</v>
      </c>
      <c r="CF2212" s="54">
        <v>18803</v>
      </c>
      <c r="CG2212" s="54">
        <v>5.68</v>
      </c>
      <c r="CH2212" s="54">
        <v>4.9829999999999997</v>
      </c>
      <c r="CI2212" s="54">
        <v>1.3580000000000001</v>
      </c>
      <c r="CJ2212" s="54">
        <v>243</v>
      </c>
      <c r="CK2212" s="54">
        <v>6.5</v>
      </c>
      <c r="CL2212" s="54">
        <v>3.9199999999999999E-2</v>
      </c>
      <c r="CM2212" s="54">
        <v>1.522</v>
      </c>
      <c r="CN2212" s="53" t="s">
        <v>32075</v>
      </c>
      <c r="CO2212" s="54">
        <v>15</v>
      </c>
      <c r="CP2212" s="54">
        <v>192</v>
      </c>
      <c r="CQ2212" s="55">
        <f t="shared" si="34"/>
        <v>7.8125E-2</v>
      </c>
      <c r="CR2212" s="52" t="s">
        <v>28907</v>
      </c>
    </row>
    <row r="2213" spans="81:96">
      <c r="CC2213" s="52">
        <v>2212</v>
      </c>
      <c r="CD2213" s="53" t="s">
        <v>32104</v>
      </c>
      <c r="CE2213" s="53" t="s">
        <v>32105</v>
      </c>
      <c r="CF2213" s="54">
        <v>4789</v>
      </c>
      <c r="CG2213" s="54">
        <v>5.3070000000000004</v>
      </c>
      <c r="CH2213" s="54">
        <v>5.0039999999999996</v>
      </c>
      <c r="CI2213" s="54">
        <v>0.82799999999999996</v>
      </c>
      <c r="CJ2213" s="54">
        <v>87</v>
      </c>
      <c r="CK2213" s="54">
        <v>6</v>
      </c>
      <c r="CL2213" s="54">
        <v>1.265E-2</v>
      </c>
      <c r="CM2213" s="54">
        <v>1.732</v>
      </c>
      <c r="CN2213" s="53" t="s">
        <v>32075</v>
      </c>
      <c r="CO2213" s="54">
        <v>16</v>
      </c>
      <c r="CP2213" s="54">
        <v>192</v>
      </c>
      <c r="CQ2213" s="55">
        <f t="shared" si="34"/>
        <v>8.3333333333333329E-2</v>
      </c>
      <c r="CR2213" s="52" t="s">
        <v>28907</v>
      </c>
    </row>
    <row r="2214" spans="81:96">
      <c r="CC2214" s="52">
        <v>2213</v>
      </c>
      <c r="CD2214" s="53" t="s">
        <v>29357</v>
      </c>
      <c r="CE2214" s="53" t="s">
        <v>29358</v>
      </c>
      <c r="CF2214" s="54">
        <v>31705</v>
      </c>
      <c r="CG2214" s="54">
        <v>5.2130000000000001</v>
      </c>
      <c r="CH2214" s="54">
        <v>6.2409999999999997</v>
      </c>
      <c r="CI2214" s="54">
        <v>1.2390000000000001</v>
      </c>
      <c r="CJ2214" s="54">
        <v>284</v>
      </c>
      <c r="CK2214" s="54">
        <v>9.6</v>
      </c>
      <c r="CL2214" s="54">
        <v>5.0599999999999999E-2</v>
      </c>
      <c r="CM2214" s="54">
        <v>2.16</v>
      </c>
      <c r="CN2214" s="53" t="s">
        <v>32075</v>
      </c>
      <c r="CO2214" s="54">
        <v>17</v>
      </c>
      <c r="CP2214" s="54">
        <v>192</v>
      </c>
      <c r="CQ2214" s="55">
        <f t="shared" si="34"/>
        <v>8.8541666666666671E-2</v>
      </c>
      <c r="CR2214" s="52" t="s">
        <v>28907</v>
      </c>
    </row>
    <row r="2215" spans="81:96">
      <c r="CC2215" s="52">
        <v>2214</v>
      </c>
      <c r="CD2215" s="53" t="s">
        <v>32106</v>
      </c>
      <c r="CE2215" s="53" t="s">
        <v>32107</v>
      </c>
      <c r="CF2215" s="54">
        <v>3704</v>
      </c>
      <c r="CG2215" s="54">
        <v>5.1130000000000004</v>
      </c>
      <c r="CH2215" s="54">
        <v>4.9710000000000001</v>
      </c>
      <c r="CI2215" s="54">
        <v>0.98899999999999999</v>
      </c>
      <c r="CJ2215" s="54">
        <v>89</v>
      </c>
      <c r="CK2215" s="54">
        <v>5.7</v>
      </c>
      <c r="CL2215" s="54">
        <v>8.4600000000000005E-3</v>
      </c>
      <c r="CM2215" s="54">
        <v>1.399</v>
      </c>
      <c r="CN2215" s="53" t="s">
        <v>32075</v>
      </c>
      <c r="CO2215" s="54">
        <v>18</v>
      </c>
      <c r="CP2215" s="54">
        <v>192</v>
      </c>
      <c r="CQ2215" s="55">
        <f t="shared" si="34"/>
        <v>9.375E-2</v>
      </c>
      <c r="CR2215" s="52" t="s">
        <v>28907</v>
      </c>
    </row>
    <row r="2216" spans="81:96">
      <c r="CC2216" s="52">
        <v>2215</v>
      </c>
      <c r="CD2216" s="53" t="s">
        <v>32108</v>
      </c>
      <c r="CE2216" s="53" t="s">
        <v>32109</v>
      </c>
      <c r="CF2216" s="54">
        <v>2584</v>
      </c>
      <c r="CG2216" s="54">
        <v>5.0540000000000003</v>
      </c>
      <c r="CH2216" s="54">
        <v>5.8209999999999997</v>
      </c>
      <c r="CI2216" s="54">
        <v>1.319</v>
      </c>
      <c r="CJ2216" s="54">
        <v>72</v>
      </c>
      <c r="CK2216" s="54">
        <v>4.5</v>
      </c>
      <c r="CL2216" s="54">
        <v>9.0900000000000009E-3</v>
      </c>
      <c r="CM2216" s="54">
        <v>1.829</v>
      </c>
      <c r="CN2216" s="53" t="s">
        <v>32075</v>
      </c>
      <c r="CO2216" s="54">
        <v>19</v>
      </c>
      <c r="CP2216" s="54">
        <v>192</v>
      </c>
      <c r="CQ2216" s="55">
        <f t="shared" si="34"/>
        <v>9.8958333333333329E-2</v>
      </c>
      <c r="CR2216" s="52" t="s">
        <v>28907</v>
      </c>
    </row>
    <row r="2217" spans="81:96">
      <c r="CC2217" s="52">
        <v>2216</v>
      </c>
      <c r="CD2217" s="53" t="s">
        <v>32110</v>
      </c>
      <c r="CE2217" s="53" t="s">
        <v>32111</v>
      </c>
      <c r="CF2217" s="54">
        <v>4886</v>
      </c>
      <c r="CG2217" s="54">
        <v>4.9649999999999999</v>
      </c>
      <c r="CH2217" s="54">
        <v>5.282</v>
      </c>
      <c r="CI2217" s="54">
        <v>0.96599999999999997</v>
      </c>
      <c r="CJ2217" s="54">
        <v>88</v>
      </c>
      <c r="CK2217" s="54">
        <v>6.3</v>
      </c>
      <c r="CL2217" s="54">
        <v>1.106E-2</v>
      </c>
      <c r="CM2217" s="54">
        <v>1.65</v>
      </c>
      <c r="CN2217" s="53" t="s">
        <v>32075</v>
      </c>
      <c r="CO2217" s="54">
        <v>20</v>
      </c>
      <c r="CP2217" s="54">
        <v>192</v>
      </c>
      <c r="CQ2217" s="55">
        <f t="shared" si="34"/>
        <v>0.10416666666666667</v>
      </c>
      <c r="CR2217" s="52" t="s">
        <v>28907</v>
      </c>
    </row>
    <row r="2218" spans="81:96">
      <c r="CC2218" s="52">
        <v>2217</v>
      </c>
      <c r="CD2218" s="53" t="s">
        <v>32112</v>
      </c>
      <c r="CE2218" s="53" t="s">
        <v>32113</v>
      </c>
      <c r="CF2218" s="54">
        <v>7097</v>
      </c>
      <c r="CG2218" s="54">
        <v>4.891</v>
      </c>
      <c r="CH2218" s="54">
        <v>3.7360000000000002</v>
      </c>
      <c r="CI2218" s="54">
        <v>0.92600000000000005</v>
      </c>
      <c r="CJ2218" s="54">
        <v>121</v>
      </c>
      <c r="CK2218" s="54">
        <v>7.6</v>
      </c>
      <c r="CL2218" s="54">
        <v>1.1140000000000001E-2</v>
      </c>
      <c r="CM2218" s="54">
        <v>0.98599999999999999</v>
      </c>
      <c r="CN2218" s="53" t="s">
        <v>32075</v>
      </c>
      <c r="CO2218" s="54">
        <v>21</v>
      </c>
      <c r="CP2218" s="54">
        <v>192</v>
      </c>
      <c r="CQ2218" s="55">
        <f t="shared" si="34"/>
        <v>0.109375</v>
      </c>
      <c r="CR2218" s="52" t="s">
        <v>28907</v>
      </c>
    </row>
    <row r="2219" spans="81:96">
      <c r="CC2219" s="52">
        <v>2218</v>
      </c>
      <c r="CD2219" s="53" t="s">
        <v>32114</v>
      </c>
      <c r="CE2219" s="53" t="s">
        <v>32115</v>
      </c>
      <c r="CF2219" s="54">
        <v>7810</v>
      </c>
      <c r="CG2219" s="54">
        <v>4.8220000000000001</v>
      </c>
      <c r="CH2219" s="54">
        <v>4.4509999999999996</v>
      </c>
      <c r="CI2219" s="54">
        <v>1.042</v>
      </c>
      <c r="CJ2219" s="54">
        <v>236</v>
      </c>
      <c r="CK2219" s="54">
        <v>4.9000000000000004</v>
      </c>
      <c r="CL2219" s="54">
        <v>2.1409999999999998E-2</v>
      </c>
      <c r="CM2219" s="54">
        <v>1.347</v>
      </c>
      <c r="CN2219" s="53" t="s">
        <v>32075</v>
      </c>
      <c r="CO2219" s="54">
        <v>22</v>
      </c>
      <c r="CP2219" s="54">
        <v>192</v>
      </c>
      <c r="CQ2219" s="55">
        <f t="shared" si="34"/>
        <v>0.11458333333333333</v>
      </c>
      <c r="CR2219" s="52" t="s">
        <v>28907</v>
      </c>
    </row>
    <row r="2220" spans="81:96">
      <c r="CC2220" s="52">
        <v>2219</v>
      </c>
      <c r="CD2220" s="53" t="s">
        <v>32116</v>
      </c>
      <c r="CE2220" s="53" t="s">
        <v>32117</v>
      </c>
      <c r="CF2220" s="54">
        <v>3976</v>
      </c>
      <c r="CG2220" s="54">
        <v>4.6429999999999998</v>
      </c>
      <c r="CH2220" s="54">
        <v>3.9689999999999999</v>
      </c>
      <c r="CI2220" s="54">
        <v>1.0289999999999999</v>
      </c>
      <c r="CJ2220" s="54">
        <v>70</v>
      </c>
      <c r="CK2220" s="54">
        <v>7.2</v>
      </c>
      <c r="CL2220" s="54">
        <v>8.1399999999999997E-3</v>
      </c>
      <c r="CM2220" s="54">
        <v>1.325</v>
      </c>
      <c r="CN2220" s="53" t="s">
        <v>32075</v>
      </c>
      <c r="CO2220" s="54">
        <v>23</v>
      </c>
      <c r="CP2220" s="54">
        <v>192</v>
      </c>
      <c r="CQ2220" s="55">
        <f t="shared" si="34"/>
        <v>0.11979166666666667</v>
      </c>
      <c r="CR2220" s="52" t="s">
        <v>28907</v>
      </c>
    </row>
    <row r="2221" spans="81:96">
      <c r="CC2221" s="52">
        <v>2220</v>
      </c>
      <c r="CD2221" s="53" t="s">
        <v>32118</v>
      </c>
      <c r="CE2221" s="53" t="s">
        <v>32119</v>
      </c>
      <c r="CF2221" s="54">
        <v>16335</v>
      </c>
      <c r="CG2221" s="54">
        <v>4.5910000000000002</v>
      </c>
      <c r="CH2221" s="54">
        <v>5.7530000000000001</v>
      </c>
      <c r="CI2221" s="54">
        <v>1.026</v>
      </c>
      <c r="CJ2221" s="54">
        <v>196</v>
      </c>
      <c r="CK2221" s="54">
        <v>8.5</v>
      </c>
      <c r="CL2221" s="54">
        <v>2.7629999999999998E-2</v>
      </c>
      <c r="CM2221" s="54">
        <v>1.9910000000000001</v>
      </c>
      <c r="CN2221" s="53" t="s">
        <v>32075</v>
      </c>
      <c r="CO2221" s="54">
        <v>24</v>
      </c>
      <c r="CP2221" s="54">
        <v>192</v>
      </c>
      <c r="CQ2221" s="55">
        <f t="shared" si="34"/>
        <v>0.125</v>
      </c>
      <c r="CR2221" s="52" t="s">
        <v>28907</v>
      </c>
    </row>
    <row r="2222" spans="81:96">
      <c r="CC2222" s="52">
        <v>2221</v>
      </c>
      <c r="CD2222" s="53" t="s">
        <v>32120</v>
      </c>
      <c r="CE2222" s="53" t="s">
        <v>32121</v>
      </c>
      <c r="CF2222" s="54">
        <v>22358</v>
      </c>
      <c r="CG2222" s="54">
        <v>4.5709999999999997</v>
      </c>
      <c r="CH2222" s="54">
        <v>4.4240000000000004</v>
      </c>
      <c r="CI2222" s="54">
        <v>0.98199999999999998</v>
      </c>
      <c r="CJ2222" s="54">
        <v>279</v>
      </c>
      <c r="CK2222" s="54">
        <v>7.6</v>
      </c>
      <c r="CL2222" s="54">
        <v>4.2180000000000002E-2</v>
      </c>
      <c r="CM2222" s="54">
        <v>1.331</v>
      </c>
      <c r="CN2222" s="53" t="s">
        <v>32075</v>
      </c>
      <c r="CO2222" s="54">
        <v>25</v>
      </c>
      <c r="CP2222" s="54">
        <v>192</v>
      </c>
      <c r="CQ2222" s="55">
        <f t="shared" si="34"/>
        <v>0.13020833333333334</v>
      </c>
      <c r="CR2222" s="52" t="s">
        <v>28907</v>
      </c>
    </row>
    <row r="2223" spans="81:96">
      <c r="CC2223" s="52">
        <v>2222</v>
      </c>
      <c r="CD2223" s="53" t="s">
        <v>32122</v>
      </c>
      <c r="CE2223" s="53" t="s">
        <v>32123</v>
      </c>
      <c r="CF2223" s="54">
        <v>1920</v>
      </c>
      <c r="CG2223" s="54">
        <v>4.399</v>
      </c>
      <c r="CH2223" s="54">
        <v>4.7370000000000001</v>
      </c>
      <c r="CI2223" s="54">
        <v>0.94899999999999995</v>
      </c>
      <c r="CJ2223" s="54">
        <v>117</v>
      </c>
      <c r="CK2223" s="54">
        <v>2.9</v>
      </c>
      <c r="CL2223" s="54">
        <v>6.8300000000000001E-3</v>
      </c>
      <c r="CM2223" s="54">
        <v>1.4330000000000001</v>
      </c>
      <c r="CN2223" s="53" t="s">
        <v>32075</v>
      </c>
      <c r="CO2223" s="54">
        <v>26</v>
      </c>
      <c r="CP2223" s="54">
        <v>192</v>
      </c>
      <c r="CQ2223" s="55">
        <f t="shared" si="34"/>
        <v>0.13541666666666666</v>
      </c>
      <c r="CR2223" s="52" t="s">
        <v>28907</v>
      </c>
    </row>
    <row r="2224" spans="81:96">
      <c r="CC2224" s="52">
        <v>2223</v>
      </c>
      <c r="CD2224" s="53" t="s">
        <v>32124</v>
      </c>
      <c r="CE2224" s="53" t="s">
        <v>32125</v>
      </c>
      <c r="CF2224" s="54">
        <v>5171</v>
      </c>
      <c r="CG2224" s="54">
        <v>4.3689999999999998</v>
      </c>
      <c r="CH2224" s="54">
        <v>4.7539999999999996</v>
      </c>
      <c r="CI2224" s="54">
        <v>0.79900000000000004</v>
      </c>
      <c r="CJ2224" s="54">
        <v>189</v>
      </c>
      <c r="CK2224" s="54">
        <v>5.2</v>
      </c>
      <c r="CL2224" s="54">
        <v>1.259E-2</v>
      </c>
      <c r="CM2224" s="54">
        <v>1.3740000000000001</v>
      </c>
      <c r="CN2224" s="53" t="s">
        <v>32075</v>
      </c>
      <c r="CO2224" s="54">
        <v>27</v>
      </c>
      <c r="CP2224" s="54">
        <v>192</v>
      </c>
      <c r="CQ2224" s="55">
        <f t="shared" si="34"/>
        <v>0.140625</v>
      </c>
      <c r="CR2224" s="52" t="s">
        <v>28907</v>
      </c>
    </row>
    <row r="2225" spans="81:96">
      <c r="CC2225" s="52">
        <v>2224</v>
      </c>
      <c r="CD2225" s="53" t="s">
        <v>32126</v>
      </c>
      <c r="CE2225" s="53" t="s">
        <v>32127</v>
      </c>
      <c r="CF2225" s="54">
        <v>7843</v>
      </c>
      <c r="CG2225" s="54">
        <v>4.0549999999999997</v>
      </c>
      <c r="CH2225" s="54">
        <v>3.786</v>
      </c>
      <c r="CI2225" s="54">
        <v>0.73399999999999999</v>
      </c>
      <c r="CJ2225" s="54">
        <v>214</v>
      </c>
      <c r="CK2225" s="54">
        <v>5.3</v>
      </c>
      <c r="CL2225" s="54">
        <v>2.0840000000000001E-2</v>
      </c>
      <c r="CM2225" s="54">
        <v>1.173</v>
      </c>
      <c r="CN2225" s="53" t="s">
        <v>32075</v>
      </c>
      <c r="CO2225" s="54">
        <v>28</v>
      </c>
      <c r="CP2225" s="54">
        <v>192</v>
      </c>
      <c r="CQ2225" s="55">
        <f t="shared" si="34"/>
        <v>0.14583333333333334</v>
      </c>
      <c r="CR2225" s="52" t="s">
        <v>28907</v>
      </c>
    </row>
    <row r="2226" spans="81:96">
      <c r="CC2226" s="52">
        <v>2225</v>
      </c>
      <c r="CD2226" s="53" t="s">
        <v>32128</v>
      </c>
      <c r="CE2226" s="53" t="s">
        <v>32129</v>
      </c>
      <c r="CF2226" s="54">
        <v>6283</v>
      </c>
      <c r="CG2226" s="54">
        <v>4.01</v>
      </c>
      <c r="CH2226" s="54">
        <v>4.577</v>
      </c>
      <c r="CI2226" s="54">
        <v>1.0609999999999999</v>
      </c>
      <c r="CJ2226" s="54">
        <v>115</v>
      </c>
      <c r="CK2226" s="54">
        <v>5.6</v>
      </c>
      <c r="CL2226" s="54">
        <v>1.8970000000000001E-2</v>
      </c>
      <c r="CM2226" s="54">
        <v>1.63</v>
      </c>
      <c r="CN2226" s="53" t="s">
        <v>32075</v>
      </c>
      <c r="CO2226" s="54">
        <v>29</v>
      </c>
      <c r="CP2226" s="54">
        <v>192</v>
      </c>
      <c r="CQ2226" s="55">
        <f t="shared" si="34"/>
        <v>0.15104166666666666</v>
      </c>
      <c r="CR2226" s="52" t="s">
        <v>28907</v>
      </c>
    </row>
    <row r="2227" spans="81:96">
      <c r="CC2227" s="52">
        <v>2226</v>
      </c>
      <c r="CD2227" s="53" t="s">
        <v>32130</v>
      </c>
      <c r="CE2227" s="53" t="s">
        <v>32131</v>
      </c>
      <c r="CF2227" s="54">
        <v>4959</v>
      </c>
      <c r="CG2227" s="54">
        <v>4.0090000000000003</v>
      </c>
      <c r="CH2227" s="54">
        <v>4.5330000000000004</v>
      </c>
      <c r="CI2227" s="54">
        <v>0.97699999999999998</v>
      </c>
      <c r="CJ2227" s="54">
        <v>175</v>
      </c>
      <c r="CK2227" s="54">
        <v>4.5999999999999996</v>
      </c>
      <c r="CL2227" s="54">
        <v>1.3690000000000001E-2</v>
      </c>
      <c r="CM2227" s="54">
        <v>1.2729999999999999</v>
      </c>
      <c r="CN2227" s="53" t="s">
        <v>32075</v>
      </c>
      <c r="CO2227" s="54">
        <v>30</v>
      </c>
      <c r="CP2227" s="54">
        <v>192</v>
      </c>
      <c r="CQ2227" s="55">
        <f t="shared" si="34"/>
        <v>0.15625</v>
      </c>
      <c r="CR2227" s="52" t="s">
        <v>28907</v>
      </c>
    </row>
    <row r="2228" spans="81:96">
      <c r="CC2228" s="52">
        <v>2227</v>
      </c>
      <c r="CD2228" s="53" t="s">
        <v>32132</v>
      </c>
      <c r="CE2228" s="53" t="s">
        <v>32133</v>
      </c>
      <c r="CF2228" s="54">
        <v>676</v>
      </c>
      <c r="CG2228" s="54">
        <v>3.9790000000000001</v>
      </c>
      <c r="CH2228" s="54">
        <v>4.3639999999999999</v>
      </c>
      <c r="CI2228" s="54">
        <v>0.76500000000000001</v>
      </c>
      <c r="CJ2228" s="54">
        <v>68</v>
      </c>
      <c r="CK2228" s="54">
        <v>2.5</v>
      </c>
      <c r="CL2228" s="54">
        <v>3.29E-3</v>
      </c>
      <c r="CM2228" s="54">
        <v>1.4510000000000001</v>
      </c>
      <c r="CN2228" s="53" t="s">
        <v>32075</v>
      </c>
      <c r="CO2228" s="54">
        <v>31</v>
      </c>
      <c r="CP2228" s="54">
        <v>192</v>
      </c>
      <c r="CQ2228" s="55">
        <f t="shared" si="34"/>
        <v>0.16145833333333334</v>
      </c>
      <c r="CR2228" s="52" t="s">
        <v>28907</v>
      </c>
    </row>
    <row r="2229" spans="81:96">
      <c r="CC2229" s="52">
        <v>2228</v>
      </c>
      <c r="CD2229" s="53" t="s">
        <v>32134</v>
      </c>
      <c r="CE2229" s="53" t="s">
        <v>32135</v>
      </c>
      <c r="CF2229" s="54">
        <v>3533</v>
      </c>
      <c r="CG2229" s="54">
        <v>3.976</v>
      </c>
      <c r="CH2229" s="54">
        <v>4.6260000000000003</v>
      </c>
      <c r="CI2229" s="54">
        <v>0.78700000000000003</v>
      </c>
      <c r="CJ2229" s="54">
        <v>89</v>
      </c>
      <c r="CK2229" s="54">
        <v>5</v>
      </c>
      <c r="CL2229" s="54">
        <v>1.093E-2</v>
      </c>
      <c r="CM2229" s="54">
        <v>1.4079999999999999</v>
      </c>
      <c r="CN2229" s="53" t="s">
        <v>32075</v>
      </c>
      <c r="CO2229" s="54">
        <v>32</v>
      </c>
      <c r="CP2229" s="54">
        <v>192</v>
      </c>
      <c r="CQ2229" s="55">
        <f t="shared" si="34"/>
        <v>0.16666666666666666</v>
      </c>
      <c r="CR2229" s="52" t="s">
        <v>28907</v>
      </c>
    </row>
    <row r="2230" spans="81:96">
      <c r="CC2230" s="52">
        <v>2229</v>
      </c>
      <c r="CD2230" s="53" t="s">
        <v>32136</v>
      </c>
      <c r="CE2230" s="53" t="s">
        <v>32137</v>
      </c>
      <c r="CF2230" s="54">
        <v>4893</v>
      </c>
      <c r="CG2230" s="54">
        <v>3.972</v>
      </c>
      <c r="CH2230" s="54">
        <v>3.8849999999999998</v>
      </c>
      <c r="CI2230" s="54">
        <v>0.95499999999999996</v>
      </c>
      <c r="CJ2230" s="54">
        <v>242</v>
      </c>
      <c r="CK2230" s="54">
        <v>4.3</v>
      </c>
      <c r="CL2230" s="54">
        <v>1.4919999999999999E-2</v>
      </c>
      <c r="CM2230" s="54">
        <v>1.135</v>
      </c>
      <c r="CN2230" s="53" t="s">
        <v>32075</v>
      </c>
      <c r="CO2230" s="54">
        <v>33</v>
      </c>
      <c r="CP2230" s="54">
        <v>192</v>
      </c>
      <c r="CQ2230" s="55">
        <f t="shared" si="34"/>
        <v>0.171875</v>
      </c>
      <c r="CR2230" s="52" t="s">
        <v>28907</v>
      </c>
    </row>
    <row r="2231" spans="81:96">
      <c r="CC2231" s="52">
        <v>2230</v>
      </c>
      <c r="CD2231" s="53" t="s">
        <v>32138</v>
      </c>
      <c r="CE2231" s="53" t="s">
        <v>32139</v>
      </c>
      <c r="CF2231" s="54">
        <v>2792</v>
      </c>
      <c r="CG2231" s="54">
        <v>3.927</v>
      </c>
      <c r="CH2231" s="54">
        <v>4.1829999999999998</v>
      </c>
      <c r="CI2231" s="54">
        <v>1.393</v>
      </c>
      <c r="CJ2231" s="54">
        <v>61</v>
      </c>
      <c r="CK2231" s="54">
        <v>7.8</v>
      </c>
      <c r="CL2231" s="54">
        <v>5.2199999999999998E-3</v>
      </c>
      <c r="CM2231" s="54">
        <v>1.3080000000000001</v>
      </c>
      <c r="CN2231" s="53" t="s">
        <v>32075</v>
      </c>
      <c r="CO2231" s="54">
        <v>34</v>
      </c>
      <c r="CP2231" s="54">
        <v>192</v>
      </c>
      <c r="CQ2231" s="55">
        <f t="shared" si="34"/>
        <v>0.17708333333333334</v>
      </c>
      <c r="CR2231" s="52" t="s">
        <v>28907</v>
      </c>
    </row>
    <row r="2232" spans="81:96">
      <c r="CC2232" s="52">
        <v>2231</v>
      </c>
      <c r="CD2232" s="53" t="s">
        <v>32140</v>
      </c>
      <c r="CE2232" s="53" t="s">
        <v>32141</v>
      </c>
      <c r="CF2232" s="54">
        <v>4902</v>
      </c>
      <c r="CG2232" s="54">
        <v>3.8980000000000001</v>
      </c>
      <c r="CH2232" s="54">
        <v>3.4420000000000002</v>
      </c>
      <c r="CI2232" s="54">
        <v>0.71699999999999997</v>
      </c>
      <c r="CJ2232" s="54">
        <v>127</v>
      </c>
      <c r="CK2232" s="54">
        <v>5.3</v>
      </c>
      <c r="CL2232" s="54">
        <v>1.1990000000000001E-2</v>
      </c>
      <c r="CM2232" s="54">
        <v>0.97799999999999998</v>
      </c>
      <c r="CN2232" s="53" t="s">
        <v>32075</v>
      </c>
      <c r="CO2232" s="54">
        <v>35</v>
      </c>
      <c r="CP2232" s="54">
        <v>192</v>
      </c>
      <c r="CQ2232" s="55">
        <f t="shared" si="34"/>
        <v>0.18229166666666666</v>
      </c>
      <c r="CR2232" s="52" t="s">
        <v>28907</v>
      </c>
    </row>
    <row r="2233" spans="81:96">
      <c r="CC2233" s="52">
        <v>2232</v>
      </c>
      <c r="CD2233" s="53" t="s">
        <v>32142</v>
      </c>
      <c r="CE2233" s="53" t="s">
        <v>32143</v>
      </c>
      <c r="CF2233" s="54">
        <v>2813</v>
      </c>
      <c r="CG2233" s="54">
        <v>3.8889999999999998</v>
      </c>
      <c r="CH2233" s="54">
        <v>3.9329999999999998</v>
      </c>
      <c r="CI2233" s="54">
        <v>0.55800000000000005</v>
      </c>
      <c r="CJ2233" s="54">
        <v>104</v>
      </c>
      <c r="CK2233" s="54">
        <v>4.3</v>
      </c>
      <c r="CL2233" s="54">
        <v>7.7799999999999996E-3</v>
      </c>
      <c r="CM2233" s="54">
        <v>1.056</v>
      </c>
      <c r="CN2233" s="53" t="s">
        <v>32075</v>
      </c>
      <c r="CO2233" s="54">
        <v>36</v>
      </c>
      <c r="CP2233" s="54">
        <v>192</v>
      </c>
      <c r="CQ2233" s="55">
        <f t="shared" si="34"/>
        <v>0.1875</v>
      </c>
      <c r="CR2233" s="52" t="s">
        <v>28907</v>
      </c>
    </row>
    <row r="2234" spans="81:96">
      <c r="CC2234" s="52">
        <v>2233</v>
      </c>
      <c r="CD2234" s="53" t="s">
        <v>32144</v>
      </c>
      <c r="CE2234" s="53" t="s">
        <v>32145</v>
      </c>
      <c r="CF2234" s="54">
        <v>7949</v>
      </c>
      <c r="CG2234" s="54">
        <v>3.7970000000000002</v>
      </c>
      <c r="CH2234" s="54">
        <v>4.1520000000000001</v>
      </c>
      <c r="CI2234" s="54">
        <v>0.54900000000000004</v>
      </c>
      <c r="CJ2234" s="54">
        <v>91</v>
      </c>
      <c r="CK2234" s="54" t="s">
        <v>28918</v>
      </c>
      <c r="CL2234" s="54">
        <v>1.09E-2</v>
      </c>
      <c r="CM2234" s="54">
        <v>1.3859999999999999</v>
      </c>
      <c r="CN2234" s="53" t="s">
        <v>32075</v>
      </c>
      <c r="CO2234" s="54">
        <v>37</v>
      </c>
      <c r="CP2234" s="54">
        <v>192</v>
      </c>
      <c r="CQ2234" s="55">
        <f t="shared" si="34"/>
        <v>0.19270833333333334</v>
      </c>
      <c r="CR2234" s="52" t="s">
        <v>28907</v>
      </c>
    </row>
    <row r="2235" spans="81:96">
      <c r="CC2235" s="52">
        <v>2234</v>
      </c>
      <c r="CD2235" s="53" t="s">
        <v>32146</v>
      </c>
      <c r="CE2235" s="53" t="s">
        <v>32147</v>
      </c>
      <c r="CF2235" s="54">
        <v>5770</v>
      </c>
      <c r="CG2235" s="54">
        <v>3.754</v>
      </c>
      <c r="CH2235" s="54">
        <v>3.4510000000000001</v>
      </c>
      <c r="CI2235" s="54">
        <v>0.371</v>
      </c>
      <c r="CJ2235" s="54">
        <v>105</v>
      </c>
      <c r="CK2235" s="54">
        <v>6.3</v>
      </c>
      <c r="CL2235" s="54">
        <v>1.486E-2</v>
      </c>
      <c r="CM2235" s="54">
        <v>1.2010000000000001</v>
      </c>
      <c r="CN2235" s="53" t="s">
        <v>32075</v>
      </c>
      <c r="CO2235" s="54">
        <v>38</v>
      </c>
      <c r="CP2235" s="54">
        <v>192</v>
      </c>
      <c r="CQ2235" s="55">
        <f t="shared" si="34"/>
        <v>0.19791666666666666</v>
      </c>
      <c r="CR2235" s="52" t="s">
        <v>28907</v>
      </c>
    </row>
    <row r="2236" spans="81:96">
      <c r="CC2236" s="52">
        <v>2235</v>
      </c>
      <c r="CD2236" s="53" t="s">
        <v>32148</v>
      </c>
      <c r="CE2236" s="53" t="s">
        <v>32149</v>
      </c>
      <c r="CF2236" s="54">
        <v>29516</v>
      </c>
      <c r="CG2236" s="54">
        <v>3.7370000000000001</v>
      </c>
      <c r="CH2236" s="54">
        <v>3.573</v>
      </c>
      <c r="CI2236" s="54">
        <v>0.63400000000000001</v>
      </c>
      <c r="CJ2236" s="54">
        <v>374</v>
      </c>
      <c r="CK2236" s="54" t="s">
        <v>28918</v>
      </c>
      <c r="CL2236" s="54">
        <v>3.3059999999999999E-2</v>
      </c>
      <c r="CM2236" s="54">
        <v>1.1259999999999999</v>
      </c>
      <c r="CN2236" s="53" t="s">
        <v>32075</v>
      </c>
      <c r="CO2236" s="54">
        <v>39</v>
      </c>
      <c r="CP2236" s="54">
        <v>192</v>
      </c>
      <c r="CQ2236" s="55">
        <f t="shared" si="34"/>
        <v>0.203125</v>
      </c>
      <c r="CR2236" s="52" t="s">
        <v>28907</v>
      </c>
    </row>
    <row r="2237" spans="81:96">
      <c r="CC2237" s="52">
        <v>2236</v>
      </c>
      <c r="CD2237" s="53" t="s">
        <v>32150</v>
      </c>
      <c r="CE2237" s="53" t="s">
        <v>32151</v>
      </c>
      <c r="CF2237" s="54">
        <v>10198</v>
      </c>
      <c r="CG2237" s="54">
        <v>3.714</v>
      </c>
      <c r="CH2237" s="54">
        <v>4.056</v>
      </c>
      <c r="CI2237" s="54">
        <v>0.86699999999999999</v>
      </c>
      <c r="CJ2237" s="54">
        <v>196</v>
      </c>
      <c r="CK2237" s="54">
        <v>6.9</v>
      </c>
      <c r="CL2237" s="54">
        <v>2.0590000000000001E-2</v>
      </c>
      <c r="CM2237" s="54">
        <v>1.1739999999999999</v>
      </c>
      <c r="CN2237" s="53" t="s">
        <v>32075</v>
      </c>
      <c r="CO2237" s="54">
        <v>40</v>
      </c>
      <c r="CP2237" s="54">
        <v>192</v>
      </c>
      <c r="CQ2237" s="55">
        <f t="shared" si="34"/>
        <v>0.20833333333333334</v>
      </c>
      <c r="CR2237" s="52" t="s">
        <v>28907</v>
      </c>
    </row>
    <row r="2238" spans="81:96">
      <c r="CC2238" s="52">
        <v>2237</v>
      </c>
      <c r="CD2238" s="53" t="s">
        <v>32152</v>
      </c>
      <c r="CE2238" s="53" t="s">
        <v>32153</v>
      </c>
      <c r="CF2238" s="54">
        <v>8909</v>
      </c>
      <c r="CG2238" s="54">
        <v>3.6890000000000001</v>
      </c>
      <c r="CH2238" s="54">
        <v>3.7970000000000002</v>
      </c>
      <c r="CI2238" s="54">
        <v>1.3440000000000001</v>
      </c>
      <c r="CJ2238" s="54">
        <v>186</v>
      </c>
      <c r="CK2238" s="54">
        <v>5.9</v>
      </c>
      <c r="CL2238" s="54">
        <v>1.8030000000000001E-2</v>
      </c>
      <c r="CM2238" s="54">
        <v>1.002</v>
      </c>
      <c r="CN2238" s="53" t="s">
        <v>32075</v>
      </c>
      <c r="CO2238" s="54">
        <v>41</v>
      </c>
      <c r="CP2238" s="54">
        <v>192</v>
      </c>
      <c r="CQ2238" s="55">
        <f t="shared" si="34"/>
        <v>0.21354166666666666</v>
      </c>
      <c r="CR2238" s="52" t="s">
        <v>28907</v>
      </c>
    </row>
    <row r="2239" spans="81:96">
      <c r="CC2239" s="52">
        <v>2238</v>
      </c>
      <c r="CD2239" s="53" t="s">
        <v>32154</v>
      </c>
      <c r="CE2239" s="53" t="s">
        <v>32155</v>
      </c>
      <c r="CF2239" s="54">
        <v>28693</v>
      </c>
      <c r="CG2239" s="54">
        <v>3.62</v>
      </c>
      <c r="CH2239" s="54">
        <v>3.4849999999999999</v>
      </c>
      <c r="CI2239" s="54">
        <v>0.69499999999999995</v>
      </c>
      <c r="CJ2239" s="54">
        <v>213</v>
      </c>
      <c r="CK2239" s="54">
        <v>9.5</v>
      </c>
      <c r="CL2239" s="54">
        <v>3.952E-2</v>
      </c>
      <c r="CM2239" s="54">
        <v>1.091</v>
      </c>
      <c r="CN2239" s="53" t="s">
        <v>32075</v>
      </c>
      <c r="CO2239" s="54">
        <v>42</v>
      </c>
      <c r="CP2239" s="54">
        <v>192</v>
      </c>
      <c r="CQ2239" s="55">
        <f t="shared" si="34"/>
        <v>0.21875</v>
      </c>
      <c r="CR2239" s="52" t="s">
        <v>28907</v>
      </c>
    </row>
    <row r="2240" spans="81:96">
      <c r="CC2240" s="52">
        <v>2239</v>
      </c>
      <c r="CD2240" s="53" t="s">
        <v>32156</v>
      </c>
      <c r="CE2240" s="53" t="s">
        <v>32157</v>
      </c>
      <c r="CF2240" s="54">
        <v>19657</v>
      </c>
      <c r="CG2240" s="54">
        <v>3.589</v>
      </c>
      <c r="CH2240" s="54">
        <v>3.87</v>
      </c>
      <c r="CI2240" s="54">
        <v>0.57699999999999996</v>
      </c>
      <c r="CJ2240" s="54">
        <v>378</v>
      </c>
      <c r="CK2240" s="54">
        <v>8.1</v>
      </c>
      <c r="CL2240" s="54">
        <v>3.6040000000000003E-2</v>
      </c>
      <c r="CM2240" s="54">
        <v>1.2689999999999999</v>
      </c>
      <c r="CN2240" s="53" t="s">
        <v>32075</v>
      </c>
      <c r="CO2240" s="54">
        <v>43</v>
      </c>
      <c r="CP2240" s="54">
        <v>192</v>
      </c>
      <c r="CQ2240" s="55">
        <f t="shared" si="34"/>
        <v>0.22395833333333334</v>
      </c>
      <c r="CR2240" s="52" t="s">
        <v>28907</v>
      </c>
    </row>
    <row r="2241" spans="81:96">
      <c r="CC2241" s="52">
        <v>2240</v>
      </c>
      <c r="CD2241" s="53" t="s">
        <v>32158</v>
      </c>
      <c r="CE2241" s="53" t="s">
        <v>32159</v>
      </c>
      <c r="CF2241" s="54">
        <v>5356</v>
      </c>
      <c r="CG2241" s="54">
        <v>3.5870000000000002</v>
      </c>
      <c r="CH2241" s="54">
        <v>3.5190000000000001</v>
      </c>
      <c r="CI2241" s="54">
        <v>0.69299999999999995</v>
      </c>
      <c r="CJ2241" s="54">
        <v>189</v>
      </c>
      <c r="CK2241" s="54">
        <v>4.7</v>
      </c>
      <c r="CL2241" s="54">
        <v>1.4489999999999999E-2</v>
      </c>
      <c r="CM2241" s="54">
        <v>0.98099999999999998</v>
      </c>
      <c r="CN2241" s="53" t="s">
        <v>32075</v>
      </c>
      <c r="CO2241" s="54">
        <v>44</v>
      </c>
      <c r="CP2241" s="54">
        <v>192</v>
      </c>
      <c r="CQ2241" s="55">
        <f t="shared" si="34"/>
        <v>0.22916666666666666</v>
      </c>
      <c r="CR2241" s="52" t="s">
        <v>28907</v>
      </c>
    </row>
    <row r="2242" spans="81:96">
      <c r="CC2242" s="52">
        <v>2241</v>
      </c>
      <c r="CD2242" s="53" t="s">
        <v>32160</v>
      </c>
      <c r="CE2242" s="53" t="s">
        <v>32161</v>
      </c>
      <c r="CF2242" s="54">
        <v>4315</v>
      </c>
      <c r="CG2242" s="54">
        <v>3.5470000000000002</v>
      </c>
      <c r="CH2242" s="54">
        <v>3.2440000000000002</v>
      </c>
      <c r="CI2242" s="54">
        <v>0.41199999999999998</v>
      </c>
      <c r="CJ2242" s="54">
        <v>68</v>
      </c>
      <c r="CK2242" s="54">
        <v>6.7</v>
      </c>
      <c r="CL2242" s="54">
        <v>8.1799999999999998E-3</v>
      </c>
      <c r="CM2242" s="54">
        <v>0.91100000000000003</v>
      </c>
      <c r="CN2242" s="53" t="s">
        <v>32075</v>
      </c>
      <c r="CO2242" s="54">
        <v>45</v>
      </c>
      <c r="CP2242" s="54">
        <v>192</v>
      </c>
      <c r="CQ2242" s="55">
        <f t="shared" ref="CQ2242:CQ2305" si="35">CO2242/CP2242</f>
        <v>0.234375</v>
      </c>
      <c r="CR2242" s="52" t="s">
        <v>28907</v>
      </c>
    </row>
    <row r="2243" spans="81:96">
      <c r="CC2243" s="52">
        <v>2242</v>
      </c>
      <c r="CD2243" s="53" t="s">
        <v>29361</v>
      </c>
      <c r="CE2243" s="53" t="s">
        <v>29362</v>
      </c>
      <c r="CF2243" s="54">
        <v>2590</v>
      </c>
      <c r="CG2243" s="54">
        <v>3.5419999999999998</v>
      </c>
      <c r="CH2243" s="54">
        <v>3.4540000000000002</v>
      </c>
      <c r="CI2243" s="54">
        <v>0.77</v>
      </c>
      <c r="CJ2243" s="54">
        <v>100</v>
      </c>
      <c r="CK2243" s="54">
        <v>4.3</v>
      </c>
      <c r="CL2243" s="54">
        <v>6.8999999999999999E-3</v>
      </c>
      <c r="CM2243" s="54">
        <v>0.91700000000000004</v>
      </c>
      <c r="CN2243" s="53" t="s">
        <v>32075</v>
      </c>
      <c r="CO2243" s="54">
        <v>46</v>
      </c>
      <c r="CP2243" s="54">
        <v>192</v>
      </c>
      <c r="CQ2243" s="55">
        <f t="shared" si="35"/>
        <v>0.23958333333333334</v>
      </c>
      <c r="CR2243" s="52" t="s">
        <v>28907</v>
      </c>
    </row>
    <row r="2244" spans="81:96">
      <c r="CC2244" s="52">
        <v>2243</v>
      </c>
      <c r="CD2244" s="53" t="s">
        <v>32162</v>
      </c>
      <c r="CE2244" s="53" t="s">
        <v>32163</v>
      </c>
      <c r="CF2244" s="54">
        <v>3504</v>
      </c>
      <c r="CG2244" s="54">
        <v>3.5249999999999999</v>
      </c>
      <c r="CH2244" s="54">
        <v>3.194</v>
      </c>
      <c r="CI2244" s="54">
        <v>1.1080000000000001</v>
      </c>
      <c r="CJ2244" s="54">
        <v>65</v>
      </c>
      <c r="CK2244" s="54">
        <v>7.6</v>
      </c>
      <c r="CL2244" s="54">
        <v>5.4799999999999996E-3</v>
      </c>
      <c r="CM2244" s="54">
        <v>0.85899999999999999</v>
      </c>
      <c r="CN2244" s="53" t="s">
        <v>32075</v>
      </c>
      <c r="CO2244" s="54">
        <v>47</v>
      </c>
      <c r="CP2244" s="54">
        <v>192</v>
      </c>
      <c r="CQ2244" s="55">
        <f t="shared" si="35"/>
        <v>0.24479166666666666</v>
      </c>
      <c r="CR2244" s="52" t="s">
        <v>28907</v>
      </c>
    </row>
    <row r="2245" spans="81:96">
      <c r="CC2245" s="52">
        <v>2244</v>
      </c>
      <c r="CD2245" s="53" t="s">
        <v>32164</v>
      </c>
      <c r="CE2245" s="53" t="s">
        <v>32165</v>
      </c>
      <c r="CF2245" s="54">
        <v>1408</v>
      </c>
      <c r="CG2245" s="54">
        <v>3.5110000000000001</v>
      </c>
      <c r="CH2245" s="54">
        <v>3.121</v>
      </c>
      <c r="CI2245" s="54">
        <v>0.80300000000000005</v>
      </c>
      <c r="CJ2245" s="54">
        <v>71</v>
      </c>
      <c r="CK2245" s="54">
        <v>4</v>
      </c>
      <c r="CL2245" s="54">
        <v>4.1200000000000004E-3</v>
      </c>
      <c r="CM2245" s="54">
        <v>0.92200000000000004</v>
      </c>
      <c r="CN2245" s="53" t="s">
        <v>32075</v>
      </c>
      <c r="CO2245" s="54">
        <v>48</v>
      </c>
      <c r="CP2245" s="54">
        <v>192</v>
      </c>
      <c r="CQ2245" s="55">
        <f t="shared" si="35"/>
        <v>0.25</v>
      </c>
      <c r="CR2245" s="52" t="s">
        <v>28921</v>
      </c>
    </row>
    <row r="2246" spans="81:96">
      <c r="CC2246" s="52">
        <v>2245</v>
      </c>
      <c r="CD2246" s="53" t="s">
        <v>32166</v>
      </c>
      <c r="CE2246" s="53" t="s">
        <v>32167</v>
      </c>
      <c r="CF2246" s="54">
        <v>9494</v>
      </c>
      <c r="CG2246" s="54">
        <v>3.51</v>
      </c>
      <c r="CH2246" s="54">
        <v>3.7170000000000001</v>
      </c>
      <c r="CI2246" s="54">
        <v>1.1060000000000001</v>
      </c>
      <c r="CJ2246" s="54">
        <v>141</v>
      </c>
      <c r="CK2246" s="54">
        <v>8.3000000000000007</v>
      </c>
      <c r="CL2246" s="54">
        <v>1.5949999999999999E-2</v>
      </c>
      <c r="CM2246" s="54">
        <v>1.2130000000000001</v>
      </c>
      <c r="CN2246" s="53" t="s">
        <v>32075</v>
      </c>
      <c r="CO2246" s="54">
        <v>49</v>
      </c>
      <c r="CP2246" s="54">
        <v>192</v>
      </c>
      <c r="CQ2246" s="55">
        <f t="shared" si="35"/>
        <v>0.25520833333333331</v>
      </c>
      <c r="CR2246" s="52" t="s">
        <v>28921</v>
      </c>
    </row>
    <row r="2247" spans="81:96">
      <c r="CC2247" s="52">
        <v>2246</v>
      </c>
      <c r="CD2247" s="53" t="s">
        <v>32168</v>
      </c>
      <c r="CE2247" s="53" t="s">
        <v>32169</v>
      </c>
      <c r="CF2247" s="54">
        <v>1776</v>
      </c>
      <c r="CG2247" s="54">
        <v>3.468</v>
      </c>
      <c r="CH2247" s="54">
        <v>3.7160000000000002</v>
      </c>
      <c r="CI2247" s="54">
        <v>1.1639999999999999</v>
      </c>
      <c r="CJ2247" s="54">
        <v>67</v>
      </c>
      <c r="CK2247" s="54">
        <v>6.3</v>
      </c>
      <c r="CL2247" s="54">
        <v>3.8500000000000001E-3</v>
      </c>
      <c r="CM2247" s="54">
        <v>1.1659999999999999</v>
      </c>
      <c r="CN2247" s="53" t="s">
        <v>32075</v>
      </c>
      <c r="CO2247" s="54">
        <v>50</v>
      </c>
      <c r="CP2247" s="54">
        <v>192</v>
      </c>
      <c r="CQ2247" s="55">
        <f t="shared" si="35"/>
        <v>0.26041666666666669</v>
      </c>
      <c r="CR2247" s="52" t="s">
        <v>28921</v>
      </c>
    </row>
    <row r="2248" spans="81:96">
      <c r="CC2248" s="52">
        <v>2247</v>
      </c>
      <c r="CD2248" s="53" t="s">
        <v>32170</v>
      </c>
      <c r="CE2248" s="53" t="s">
        <v>32171</v>
      </c>
      <c r="CF2248" s="54">
        <v>19211</v>
      </c>
      <c r="CG2248" s="54">
        <v>3.383</v>
      </c>
      <c r="CH2248" s="54">
        <v>3.9390000000000001</v>
      </c>
      <c r="CI2248" s="54">
        <v>0.67100000000000004</v>
      </c>
      <c r="CJ2248" s="54">
        <v>557</v>
      </c>
      <c r="CK2248" s="54">
        <v>5.7</v>
      </c>
      <c r="CL2248" s="54">
        <v>4.453E-2</v>
      </c>
      <c r="CM2248" s="54">
        <v>1.143</v>
      </c>
      <c r="CN2248" s="53" t="s">
        <v>32075</v>
      </c>
      <c r="CO2248" s="54">
        <v>51</v>
      </c>
      <c r="CP2248" s="54">
        <v>192</v>
      </c>
      <c r="CQ2248" s="55">
        <f t="shared" si="35"/>
        <v>0.265625</v>
      </c>
      <c r="CR2248" s="52" t="s">
        <v>28921</v>
      </c>
    </row>
    <row r="2249" spans="81:96">
      <c r="CC2249" s="52">
        <v>2248</v>
      </c>
      <c r="CD2249" s="53" t="s">
        <v>32172</v>
      </c>
      <c r="CE2249" s="53" t="s">
        <v>32173</v>
      </c>
      <c r="CF2249" s="54">
        <v>11021</v>
      </c>
      <c r="CG2249" s="54">
        <v>3.3769999999999998</v>
      </c>
      <c r="CH2249" s="54">
        <v>3.4950000000000001</v>
      </c>
      <c r="CI2249" s="54">
        <v>0.67200000000000004</v>
      </c>
      <c r="CJ2249" s="54">
        <v>271</v>
      </c>
      <c r="CK2249" s="54">
        <v>6.6</v>
      </c>
      <c r="CL2249" s="54">
        <v>2.5309999999999999E-2</v>
      </c>
      <c r="CM2249" s="54">
        <v>1.153</v>
      </c>
      <c r="CN2249" s="53" t="s">
        <v>32075</v>
      </c>
      <c r="CO2249" s="54">
        <v>52</v>
      </c>
      <c r="CP2249" s="54">
        <v>192</v>
      </c>
      <c r="CQ2249" s="55">
        <f t="shared" si="35"/>
        <v>0.27083333333333331</v>
      </c>
      <c r="CR2249" s="52" t="s">
        <v>28921</v>
      </c>
    </row>
    <row r="2250" spans="81:96">
      <c r="CC2250" s="52">
        <v>2249</v>
      </c>
      <c r="CD2250" s="53" t="s">
        <v>32174</v>
      </c>
      <c r="CE2250" s="53" t="s">
        <v>32175</v>
      </c>
      <c r="CF2250" s="54">
        <v>3879</v>
      </c>
      <c r="CG2250" s="54">
        <v>3.347</v>
      </c>
      <c r="CH2250" s="54">
        <v>3.7320000000000002</v>
      </c>
      <c r="CI2250" s="54">
        <v>1.1100000000000001</v>
      </c>
      <c r="CJ2250" s="54">
        <v>82</v>
      </c>
      <c r="CK2250" s="54">
        <v>7.8</v>
      </c>
      <c r="CL2250" s="54">
        <v>8.0300000000000007E-3</v>
      </c>
      <c r="CM2250" s="54">
        <v>1.3560000000000001</v>
      </c>
      <c r="CN2250" s="53" t="s">
        <v>32075</v>
      </c>
      <c r="CO2250" s="54">
        <v>53</v>
      </c>
      <c r="CP2250" s="54">
        <v>192</v>
      </c>
      <c r="CQ2250" s="55">
        <f t="shared" si="35"/>
        <v>0.27604166666666669</v>
      </c>
      <c r="CR2250" s="52" t="s">
        <v>28921</v>
      </c>
    </row>
    <row r="2251" spans="81:96">
      <c r="CC2251" s="52">
        <v>2250</v>
      </c>
      <c r="CD2251" s="53" t="s">
        <v>32176</v>
      </c>
      <c r="CE2251" s="53" t="s">
        <v>32177</v>
      </c>
      <c r="CF2251" s="54">
        <v>551</v>
      </c>
      <c r="CG2251" s="54">
        <v>3.2679999999999998</v>
      </c>
      <c r="CH2251" s="54">
        <v>3.85</v>
      </c>
      <c r="CI2251" s="54">
        <v>0.186</v>
      </c>
      <c r="CJ2251" s="54">
        <v>43</v>
      </c>
      <c r="CK2251" s="54">
        <v>3.5</v>
      </c>
      <c r="CL2251" s="54">
        <v>3.0000000000000001E-3</v>
      </c>
      <c r="CM2251" s="54">
        <v>1.35</v>
      </c>
      <c r="CN2251" s="53" t="s">
        <v>32075</v>
      </c>
      <c r="CO2251" s="54">
        <v>54</v>
      </c>
      <c r="CP2251" s="54">
        <v>192</v>
      </c>
      <c r="CQ2251" s="55">
        <f t="shared" si="35"/>
        <v>0.28125</v>
      </c>
      <c r="CR2251" s="52" t="s">
        <v>28921</v>
      </c>
    </row>
    <row r="2252" spans="81:96">
      <c r="CC2252" s="52">
        <v>2251</v>
      </c>
      <c r="CD2252" s="53" t="s">
        <v>32178</v>
      </c>
      <c r="CE2252" s="53" t="s">
        <v>32179</v>
      </c>
      <c r="CF2252" s="54">
        <v>531</v>
      </c>
      <c r="CG2252" s="54">
        <v>3.2559999999999998</v>
      </c>
      <c r="CH2252" s="54">
        <v>2.9279999999999999</v>
      </c>
      <c r="CI2252" s="54">
        <v>1.8</v>
      </c>
      <c r="CJ2252" s="54">
        <v>15</v>
      </c>
      <c r="CK2252" s="54">
        <v>4.9000000000000004</v>
      </c>
      <c r="CL2252" s="54">
        <v>1.6900000000000001E-3</v>
      </c>
      <c r="CM2252" s="54">
        <v>1.097</v>
      </c>
      <c r="CN2252" s="53" t="s">
        <v>32075</v>
      </c>
      <c r="CO2252" s="54">
        <v>55</v>
      </c>
      <c r="CP2252" s="54">
        <v>192</v>
      </c>
      <c r="CQ2252" s="55">
        <f t="shared" si="35"/>
        <v>0.28645833333333331</v>
      </c>
      <c r="CR2252" s="52" t="s">
        <v>28921</v>
      </c>
    </row>
    <row r="2253" spans="81:96">
      <c r="CC2253" s="52">
        <v>2252</v>
      </c>
      <c r="CD2253" s="53" t="s">
        <v>32180</v>
      </c>
      <c r="CE2253" s="53" t="s">
        <v>32181</v>
      </c>
      <c r="CF2253" s="54">
        <v>6016</v>
      </c>
      <c r="CG2253" s="54">
        <v>3.1539999999999999</v>
      </c>
      <c r="CH2253" s="54">
        <v>3.7810000000000001</v>
      </c>
      <c r="CI2253" s="54">
        <v>0.58199999999999996</v>
      </c>
      <c r="CJ2253" s="54">
        <v>225</v>
      </c>
      <c r="CK2253" s="54">
        <v>5.3</v>
      </c>
      <c r="CL2253" s="54">
        <v>1.737E-2</v>
      </c>
      <c r="CM2253" s="54">
        <v>1.2430000000000001</v>
      </c>
      <c r="CN2253" s="53" t="s">
        <v>32075</v>
      </c>
      <c r="CO2253" s="54">
        <v>56</v>
      </c>
      <c r="CP2253" s="54">
        <v>192</v>
      </c>
      <c r="CQ2253" s="55">
        <f t="shared" si="35"/>
        <v>0.29166666666666669</v>
      </c>
      <c r="CR2253" s="52" t="s">
        <v>28921</v>
      </c>
    </row>
    <row r="2254" spans="81:96">
      <c r="CC2254" s="52">
        <v>2253</v>
      </c>
      <c r="CD2254" s="53" t="s">
        <v>32182</v>
      </c>
      <c r="CE2254" s="53" t="s">
        <v>32183</v>
      </c>
      <c r="CF2254" s="54">
        <v>463</v>
      </c>
      <c r="CG2254" s="54">
        <v>3.14</v>
      </c>
      <c r="CH2254" s="54"/>
      <c r="CI2254" s="54">
        <v>0.75</v>
      </c>
      <c r="CJ2254" s="54">
        <v>24</v>
      </c>
      <c r="CK2254" s="54">
        <v>3.4</v>
      </c>
      <c r="CL2254" s="54">
        <v>2.0400000000000001E-3</v>
      </c>
      <c r="CM2254" s="54"/>
      <c r="CN2254" s="53" t="s">
        <v>32075</v>
      </c>
      <c r="CO2254" s="54">
        <v>57</v>
      </c>
      <c r="CP2254" s="54">
        <v>192</v>
      </c>
      <c r="CQ2254" s="55">
        <f t="shared" si="35"/>
        <v>0.296875</v>
      </c>
      <c r="CR2254" s="52" t="s">
        <v>28921</v>
      </c>
    </row>
    <row r="2255" spans="81:96">
      <c r="CC2255" s="52">
        <v>2254</v>
      </c>
      <c r="CD2255" s="53" t="s">
        <v>32184</v>
      </c>
      <c r="CE2255" s="53" t="s">
        <v>32185</v>
      </c>
      <c r="CF2255" s="54">
        <v>14470</v>
      </c>
      <c r="CG2255" s="54">
        <v>3.097</v>
      </c>
      <c r="CH2255" s="54">
        <v>3.3559999999999999</v>
      </c>
      <c r="CI2255" s="54">
        <v>1.0640000000000001</v>
      </c>
      <c r="CJ2255" s="54">
        <v>264</v>
      </c>
      <c r="CK2255" s="54">
        <v>8</v>
      </c>
      <c r="CL2255" s="54">
        <v>2.1489999999999999E-2</v>
      </c>
      <c r="CM2255" s="54">
        <v>1.0029999999999999</v>
      </c>
      <c r="CN2255" s="53" t="s">
        <v>32075</v>
      </c>
      <c r="CO2255" s="54">
        <v>58</v>
      </c>
      <c r="CP2255" s="54">
        <v>192</v>
      </c>
      <c r="CQ2255" s="55">
        <f t="shared" si="35"/>
        <v>0.30208333333333331</v>
      </c>
      <c r="CR2255" s="52" t="s">
        <v>28921</v>
      </c>
    </row>
    <row r="2256" spans="81:96">
      <c r="CC2256" s="52">
        <v>2255</v>
      </c>
      <c r="CD2256" s="53" t="s">
        <v>32186</v>
      </c>
      <c r="CE2256" s="53" t="s">
        <v>32187</v>
      </c>
      <c r="CF2256" s="54">
        <v>8579</v>
      </c>
      <c r="CG2256" s="54">
        <v>3.07</v>
      </c>
      <c r="CH2256" s="54">
        <v>3.1040000000000001</v>
      </c>
      <c r="CI2256" s="54">
        <v>0.627</v>
      </c>
      <c r="CJ2256" s="54">
        <v>314</v>
      </c>
      <c r="CK2256" s="54">
        <v>5.5</v>
      </c>
      <c r="CL2256" s="54">
        <v>2.0920000000000001E-2</v>
      </c>
      <c r="CM2256" s="54">
        <v>0.90500000000000003</v>
      </c>
      <c r="CN2256" s="53" t="s">
        <v>32075</v>
      </c>
      <c r="CO2256" s="54">
        <v>59</v>
      </c>
      <c r="CP2256" s="54">
        <v>192</v>
      </c>
      <c r="CQ2256" s="55">
        <f t="shared" si="35"/>
        <v>0.30729166666666669</v>
      </c>
      <c r="CR2256" s="52" t="s">
        <v>28921</v>
      </c>
    </row>
    <row r="2257" spans="81:96">
      <c r="CC2257" s="52">
        <v>2256</v>
      </c>
      <c r="CD2257" s="53" t="s">
        <v>32188</v>
      </c>
      <c r="CE2257" s="53" t="s">
        <v>32189</v>
      </c>
      <c r="CF2257" s="54">
        <v>1662</v>
      </c>
      <c r="CG2257" s="54">
        <v>3.0590000000000002</v>
      </c>
      <c r="CH2257" s="54">
        <v>3.1</v>
      </c>
      <c r="CI2257" s="54">
        <v>0.32600000000000001</v>
      </c>
      <c r="CJ2257" s="54">
        <v>86</v>
      </c>
      <c r="CK2257" s="54">
        <v>4.2</v>
      </c>
      <c r="CL2257" s="54">
        <v>6.0099999999999997E-3</v>
      </c>
      <c r="CM2257" s="54">
        <v>1.054</v>
      </c>
      <c r="CN2257" s="53" t="s">
        <v>32075</v>
      </c>
      <c r="CO2257" s="54">
        <v>60</v>
      </c>
      <c r="CP2257" s="54">
        <v>192</v>
      </c>
      <c r="CQ2257" s="55">
        <f t="shared" si="35"/>
        <v>0.3125</v>
      </c>
      <c r="CR2257" s="52" t="s">
        <v>28921</v>
      </c>
    </row>
    <row r="2258" spans="81:96">
      <c r="CC2258" s="52">
        <v>2257</v>
      </c>
      <c r="CD2258" s="53" t="s">
        <v>32190</v>
      </c>
      <c r="CE2258" s="53" t="s">
        <v>32191</v>
      </c>
      <c r="CF2258" s="54">
        <v>2823</v>
      </c>
      <c r="CG2258" s="54">
        <v>3.0529999999999999</v>
      </c>
      <c r="CH2258" s="54">
        <v>3.8849999999999998</v>
      </c>
      <c r="CI2258" s="54">
        <v>0.627</v>
      </c>
      <c r="CJ2258" s="54">
        <v>153</v>
      </c>
      <c r="CK2258" s="54">
        <v>5</v>
      </c>
      <c r="CL2258" s="54">
        <v>9.3900000000000008E-3</v>
      </c>
      <c r="CM2258" s="54">
        <v>1.335</v>
      </c>
      <c r="CN2258" s="53" t="s">
        <v>32075</v>
      </c>
      <c r="CO2258" s="54">
        <v>61</v>
      </c>
      <c r="CP2258" s="54">
        <v>192</v>
      </c>
      <c r="CQ2258" s="55">
        <f t="shared" si="35"/>
        <v>0.31770833333333331</v>
      </c>
      <c r="CR2258" s="52" t="s">
        <v>28921</v>
      </c>
    </row>
    <row r="2259" spans="81:96">
      <c r="CC2259" s="52">
        <v>2258</v>
      </c>
      <c r="CD2259" s="53" t="s">
        <v>29369</v>
      </c>
      <c r="CE2259" s="53" t="s">
        <v>29370</v>
      </c>
      <c r="CF2259" s="54">
        <v>1186</v>
      </c>
      <c r="CG2259" s="54">
        <v>2.99</v>
      </c>
      <c r="CH2259" s="54">
        <v>2.3199999999999998</v>
      </c>
      <c r="CI2259" s="54">
        <v>0.51200000000000001</v>
      </c>
      <c r="CJ2259" s="54">
        <v>43</v>
      </c>
      <c r="CK2259" s="54">
        <v>6.6</v>
      </c>
      <c r="CL2259" s="54">
        <v>1.98E-3</v>
      </c>
      <c r="CM2259" s="54">
        <v>0.53900000000000003</v>
      </c>
      <c r="CN2259" s="53" t="s">
        <v>32075</v>
      </c>
      <c r="CO2259" s="54">
        <v>62</v>
      </c>
      <c r="CP2259" s="54">
        <v>192</v>
      </c>
      <c r="CQ2259" s="55">
        <f t="shared" si="35"/>
        <v>0.32291666666666669</v>
      </c>
      <c r="CR2259" s="52" t="s">
        <v>28921</v>
      </c>
    </row>
    <row r="2260" spans="81:96">
      <c r="CC2260" s="52">
        <v>2259</v>
      </c>
      <c r="CD2260" s="53" t="s">
        <v>32192</v>
      </c>
      <c r="CE2260" s="53" t="s">
        <v>32193</v>
      </c>
      <c r="CF2260" s="54">
        <v>5565</v>
      </c>
      <c r="CG2260" s="54">
        <v>2.9630000000000001</v>
      </c>
      <c r="CH2260" s="54">
        <v>3.7309999999999999</v>
      </c>
      <c r="CI2260" s="54">
        <v>0.44800000000000001</v>
      </c>
      <c r="CJ2260" s="54">
        <v>105</v>
      </c>
      <c r="CK2260" s="54">
        <v>7.6</v>
      </c>
      <c r="CL2260" s="54">
        <v>1.078E-2</v>
      </c>
      <c r="CM2260" s="54">
        <v>1.208</v>
      </c>
      <c r="CN2260" s="53" t="s">
        <v>32075</v>
      </c>
      <c r="CO2260" s="54">
        <v>63</v>
      </c>
      <c r="CP2260" s="54">
        <v>192</v>
      </c>
      <c r="CQ2260" s="55">
        <f t="shared" si="35"/>
        <v>0.328125</v>
      </c>
      <c r="CR2260" s="52" t="s">
        <v>28921</v>
      </c>
    </row>
    <row r="2261" spans="81:96">
      <c r="CC2261" s="52">
        <v>2260</v>
      </c>
      <c r="CD2261" s="53" t="s">
        <v>29373</v>
      </c>
      <c r="CE2261" s="53" t="s">
        <v>29374</v>
      </c>
      <c r="CF2261" s="54">
        <v>5015</v>
      </c>
      <c r="CG2261" s="54">
        <v>2.9279999999999999</v>
      </c>
      <c r="CH2261" s="54">
        <v>3.508</v>
      </c>
      <c r="CI2261" s="54">
        <v>0.72</v>
      </c>
      <c r="CJ2261" s="54">
        <v>150</v>
      </c>
      <c r="CK2261" s="54">
        <v>5.7</v>
      </c>
      <c r="CL2261" s="54">
        <v>1.44E-2</v>
      </c>
      <c r="CM2261" s="54">
        <v>1.2370000000000001</v>
      </c>
      <c r="CN2261" s="53" t="s">
        <v>32075</v>
      </c>
      <c r="CO2261" s="54">
        <v>64</v>
      </c>
      <c r="CP2261" s="54">
        <v>192</v>
      </c>
      <c r="CQ2261" s="55">
        <f t="shared" si="35"/>
        <v>0.33333333333333331</v>
      </c>
      <c r="CR2261" s="52" t="s">
        <v>28921</v>
      </c>
    </row>
    <row r="2262" spans="81:96">
      <c r="CC2262" s="52">
        <v>2261</v>
      </c>
      <c r="CD2262" s="53" t="s">
        <v>32194</v>
      </c>
      <c r="CE2262" s="53" t="s">
        <v>32195</v>
      </c>
      <c r="CF2262" s="54">
        <v>3011</v>
      </c>
      <c r="CG2262" s="54">
        <v>2.92</v>
      </c>
      <c r="CH2262" s="54">
        <v>4.008</v>
      </c>
      <c r="CI2262" s="54">
        <v>1.0389999999999999</v>
      </c>
      <c r="CJ2262" s="54">
        <v>77</v>
      </c>
      <c r="CK2262" s="54">
        <v>8.4</v>
      </c>
      <c r="CL2262" s="54">
        <v>4.5500000000000002E-3</v>
      </c>
      <c r="CM2262" s="54">
        <v>1.169</v>
      </c>
      <c r="CN2262" s="53" t="s">
        <v>32075</v>
      </c>
      <c r="CO2262" s="54">
        <v>65</v>
      </c>
      <c r="CP2262" s="54">
        <v>192</v>
      </c>
      <c r="CQ2262" s="55">
        <f t="shared" si="35"/>
        <v>0.33854166666666669</v>
      </c>
      <c r="CR2262" s="52" t="s">
        <v>28921</v>
      </c>
    </row>
    <row r="2263" spans="81:96">
      <c r="CC2263" s="52">
        <v>2262</v>
      </c>
      <c r="CD2263" s="53" t="s">
        <v>32196</v>
      </c>
      <c r="CE2263" s="53" t="s">
        <v>32197</v>
      </c>
      <c r="CF2263" s="54">
        <v>1021</v>
      </c>
      <c r="CG2263" s="54">
        <v>2.8839999999999999</v>
      </c>
      <c r="CH2263" s="54">
        <v>2.552</v>
      </c>
      <c r="CI2263" s="54">
        <v>0.81799999999999995</v>
      </c>
      <c r="CJ2263" s="54">
        <v>33</v>
      </c>
      <c r="CK2263" s="54">
        <v>5.6</v>
      </c>
      <c r="CL2263" s="54">
        <v>3.3700000000000002E-3</v>
      </c>
      <c r="CM2263" s="54">
        <v>1.046</v>
      </c>
      <c r="CN2263" s="53" t="s">
        <v>32075</v>
      </c>
      <c r="CO2263" s="54">
        <v>66</v>
      </c>
      <c r="CP2263" s="54">
        <v>192</v>
      </c>
      <c r="CQ2263" s="55">
        <f t="shared" si="35"/>
        <v>0.34375</v>
      </c>
      <c r="CR2263" s="52" t="s">
        <v>28921</v>
      </c>
    </row>
    <row r="2264" spans="81:96">
      <c r="CC2264" s="52">
        <v>2263</v>
      </c>
      <c r="CD2264" s="53" t="s">
        <v>32198</v>
      </c>
      <c r="CE2264" s="53" t="s">
        <v>32199</v>
      </c>
      <c r="CF2264" s="54">
        <v>2319</v>
      </c>
      <c r="CG2264" s="54">
        <v>2.8780000000000001</v>
      </c>
      <c r="CH2264" s="54">
        <v>2.9009999999999998</v>
      </c>
      <c r="CI2264" s="54">
        <v>0.52700000000000002</v>
      </c>
      <c r="CJ2264" s="54">
        <v>300</v>
      </c>
      <c r="CK2264" s="54">
        <v>2.5</v>
      </c>
      <c r="CL2264" s="54">
        <v>1.0500000000000001E-2</v>
      </c>
      <c r="CM2264" s="54">
        <v>0.89500000000000002</v>
      </c>
      <c r="CN2264" s="53" t="s">
        <v>32075</v>
      </c>
      <c r="CO2264" s="54">
        <v>67</v>
      </c>
      <c r="CP2264" s="54">
        <v>192</v>
      </c>
      <c r="CQ2264" s="55">
        <f t="shared" si="35"/>
        <v>0.34895833333333331</v>
      </c>
      <c r="CR2264" s="52" t="s">
        <v>28921</v>
      </c>
    </row>
    <row r="2265" spans="81:96">
      <c r="CC2265" s="52">
        <v>2264</v>
      </c>
      <c r="CD2265" s="53" t="s">
        <v>32200</v>
      </c>
      <c r="CE2265" s="53" t="s">
        <v>32201</v>
      </c>
      <c r="CF2265" s="54">
        <v>3476</v>
      </c>
      <c r="CG2265" s="54">
        <v>2.8170000000000002</v>
      </c>
      <c r="CH2265" s="54">
        <v>3.0470000000000002</v>
      </c>
      <c r="CI2265" s="54">
        <v>0.32</v>
      </c>
      <c r="CJ2265" s="54">
        <v>50</v>
      </c>
      <c r="CK2265" s="54" t="s">
        <v>28918</v>
      </c>
      <c r="CL2265" s="54">
        <v>4.0600000000000002E-3</v>
      </c>
      <c r="CM2265" s="54">
        <v>0.93</v>
      </c>
      <c r="CN2265" s="53" t="s">
        <v>32075</v>
      </c>
      <c r="CO2265" s="54">
        <v>68</v>
      </c>
      <c r="CP2265" s="54">
        <v>192</v>
      </c>
      <c r="CQ2265" s="55">
        <f t="shared" si="35"/>
        <v>0.35416666666666669</v>
      </c>
      <c r="CR2265" s="52" t="s">
        <v>28921</v>
      </c>
    </row>
    <row r="2266" spans="81:96">
      <c r="CC2266" s="52">
        <v>2265</v>
      </c>
      <c r="CD2266" s="53" t="s">
        <v>32202</v>
      </c>
      <c r="CE2266" s="53" t="s">
        <v>32203</v>
      </c>
      <c r="CF2266" s="54">
        <v>1360</v>
      </c>
      <c r="CG2266" s="54">
        <v>2.8010000000000002</v>
      </c>
      <c r="CH2266" s="54">
        <v>2.383</v>
      </c>
      <c r="CI2266" s="54">
        <v>0.58399999999999996</v>
      </c>
      <c r="CJ2266" s="54">
        <v>77</v>
      </c>
      <c r="CK2266" s="54">
        <v>3.7</v>
      </c>
      <c r="CL2266" s="54">
        <v>4.0099999999999997E-3</v>
      </c>
      <c r="CM2266" s="54">
        <v>0.621</v>
      </c>
      <c r="CN2266" s="53" t="s">
        <v>32075</v>
      </c>
      <c r="CO2266" s="54">
        <v>69</v>
      </c>
      <c r="CP2266" s="54">
        <v>192</v>
      </c>
      <c r="CQ2266" s="55">
        <f t="shared" si="35"/>
        <v>0.359375</v>
      </c>
      <c r="CR2266" s="52" t="s">
        <v>28921</v>
      </c>
    </row>
    <row r="2267" spans="81:96">
      <c r="CC2267" s="52">
        <v>2266</v>
      </c>
      <c r="CD2267" s="53" t="s">
        <v>32204</v>
      </c>
      <c r="CE2267" s="53" t="s">
        <v>32205</v>
      </c>
      <c r="CF2267" s="54">
        <v>7381</v>
      </c>
      <c r="CG2267" s="54">
        <v>2.7949999999999999</v>
      </c>
      <c r="CH2267" s="54">
        <v>3.077</v>
      </c>
      <c r="CI2267" s="54">
        <v>0.74399999999999999</v>
      </c>
      <c r="CJ2267" s="54">
        <v>203</v>
      </c>
      <c r="CK2267" s="54">
        <v>7.6</v>
      </c>
      <c r="CL2267" s="54">
        <v>1.5140000000000001E-2</v>
      </c>
      <c r="CM2267" s="54">
        <v>1.077</v>
      </c>
      <c r="CN2267" s="53" t="s">
        <v>32075</v>
      </c>
      <c r="CO2267" s="54">
        <v>70</v>
      </c>
      <c r="CP2267" s="54">
        <v>192</v>
      </c>
      <c r="CQ2267" s="55">
        <f t="shared" si="35"/>
        <v>0.36458333333333331</v>
      </c>
      <c r="CR2267" s="52" t="s">
        <v>28921</v>
      </c>
    </row>
    <row r="2268" spans="81:96">
      <c r="CC2268" s="52">
        <v>2267</v>
      </c>
      <c r="CD2268" s="53" t="s">
        <v>32206</v>
      </c>
      <c r="CE2268" s="53" t="s">
        <v>32207</v>
      </c>
      <c r="CF2268" s="54">
        <v>2833</v>
      </c>
      <c r="CG2268" s="54">
        <v>2.7829999999999999</v>
      </c>
      <c r="CH2268" s="54">
        <v>3.121</v>
      </c>
      <c r="CI2268" s="54">
        <v>0.495</v>
      </c>
      <c r="CJ2268" s="54">
        <v>111</v>
      </c>
      <c r="CK2268" s="54">
        <v>4.5999999999999996</v>
      </c>
      <c r="CL2268" s="54">
        <v>9.3699999999999999E-3</v>
      </c>
      <c r="CM2268" s="54">
        <v>0.92900000000000005</v>
      </c>
      <c r="CN2268" s="53" t="s">
        <v>32075</v>
      </c>
      <c r="CO2268" s="54">
        <v>71</v>
      </c>
      <c r="CP2268" s="54">
        <v>192</v>
      </c>
      <c r="CQ2268" s="55">
        <f t="shared" si="35"/>
        <v>0.36979166666666669</v>
      </c>
      <c r="CR2268" s="52" t="s">
        <v>28921</v>
      </c>
    </row>
    <row r="2269" spans="81:96">
      <c r="CC2269" s="52">
        <v>2268</v>
      </c>
      <c r="CD2269" s="53" t="s">
        <v>32208</v>
      </c>
      <c r="CE2269" s="53" t="s">
        <v>32209</v>
      </c>
      <c r="CF2269" s="54">
        <v>5826</v>
      </c>
      <c r="CG2269" s="54">
        <v>2.758</v>
      </c>
      <c r="CH2269" s="54">
        <v>2.6619999999999999</v>
      </c>
      <c r="CI2269" s="54">
        <v>0.73199999999999998</v>
      </c>
      <c r="CJ2269" s="54">
        <v>142</v>
      </c>
      <c r="CK2269" s="54">
        <v>7.9</v>
      </c>
      <c r="CL2269" s="54">
        <v>8.9099999999999995E-3</v>
      </c>
      <c r="CM2269" s="54">
        <v>0.71099999999999997</v>
      </c>
      <c r="CN2269" s="53" t="s">
        <v>32075</v>
      </c>
      <c r="CO2269" s="54">
        <v>72</v>
      </c>
      <c r="CP2269" s="54">
        <v>192</v>
      </c>
      <c r="CQ2269" s="55">
        <f t="shared" si="35"/>
        <v>0.375</v>
      </c>
      <c r="CR2269" s="52" t="s">
        <v>28921</v>
      </c>
    </row>
    <row r="2270" spans="81:96">
      <c r="CC2270" s="52">
        <v>2269</v>
      </c>
      <c r="CD2270" s="53" t="s">
        <v>32210</v>
      </c>
      <c r="CE2270" s="53" t="s">
        <v>32211</v>
      </c>
      <c r="CF2270" s="54">
        <v>1381</v>
      </c>
      <c r="CG2270" s="54">
        <v>2.758</v>
      </c>
      <c r="CH2270" s="54">
        <v>3.2309999999999999</v>
      </c>
      <c r="CI2270" s="54">
        <v>0.26900000000000002</v>
      </c>
      <c r="CJ2270" s="54">
        <v>52</v>
      </c>
      <c r="CK2270" s="54">
        <v>5.5</v>
      </c>
      <c r="CL2270" s="54">
        <v>3.7200000000000002E-3</v>
      </c>
      <c r="CM2270" s="54">
        <v>1.0409999999999999</v>
      </c>
      <c r="CN2270" s="53" t="s">
        <v>32075</v>
      </c>
      <c r="CO2270" s="54">
        <v>72</v>
      </c>
      <c r="CP2270" s="54">
        <v>192</v>
      </c>
      <c r="CQ2270" s="55">
        <f t="shared" si="35"/>
        <v>0.375</v>
      </c>
      <c r="CR2270" s="52" t="s">
        <v>28921</v>
      </c>
    </row>
    <row r="2271" spans="81:96">
      <c r="CC2271" s="52">
        <v>2270</v>
      </c>
      <c r="CD2271" s="53" t="s">
        <v>32212</v>
      </c>
      <c r="CE2271" s="53" t="s">
        <v>32213</v>
      </c>
      <c r="CF2271" s="54">
        <v>590</v>
      </c>
      <c r="CG2271" s="54">
        <v>2.75</v>
      </c>
      <c r="CH2271" s="54">
        <v>3.7280000000000002</v>
      </c>
      <c r="CI2271" s="54"/>
      <c r="CJ2271" s="54">
        <v>0</v>
      </c>
      <c r="CK2271" s="54">
        <v>5.4</v>
      </c>
      <c r="CL2271" s="54">
        <v>2.2300000000000002E-3</v>
      </c>
      <c r="CM2271" s="54">
        <v>1.2350000000000001</v>
      </c>
      <c r="CN2271" s="53" t="s">
        <v>32075</v>
      </c>
      <c r="CO2271" s="54">
        <v>74</v>
      </c>
      <c r="CP2271" s="54">
        <v>192</v>
      </c>
      <c r="CQ2271" s="55">
        <f t="shared" si="35"/>
        <v>0.38541666666666669</v>
      </c>
      <c r="CR2271" s="52" t="s">
        <v>28921</v>
      </c>
    </row>
    <row r="2272" spans="81:96">
      <c r="CC2272" s="52">
        <v>2271</v>
      </c>
      <c r="CD2272" s="53" t="s">
        <v>32214</v>
      </c>
      <c r="CE2272" s="53" t="s">
        <v>32215</v>
      </c>
      <c r="CF2272" s="54">
        <v>2003</v>
      </c>
      <c r="CG2272" s="54">
        <v>2.71</v>
      </c>
      <c r="CH2272" s="54">
        <v>2.379</v>
      </c>
      <c r="CI2272" s="54">
        <v>0.86699999999999999</v>
      </c>
      <c r="CJ2272" s="54">
        <v>60</v>
      </c>
      <c r="CK2272" s="54">
        <v>7.1</v>
      </c>
      <c r="CL2272" s="54">
        <v>2.4499999999999999E-3</v>
      </c>
      <c r="CM2272" s="54">
        <v>0.65600000000000003</v>
      </c>
      <c r="CN2272" s="53" t="s">
        <v>32075</v>
      </c>
      <c r="CO2272" s="54">
        <v>75</v>
      </c>
      <c r="CP2272" s="54">
        <v>192</v>
      </c>
      <c r="CQ2272" s="55">
        <f t="shared" si="35"/>
        <v>0.390625</v>
      </c>
      <c r="CR2272" s="52" t="s">
        <v>28921</v>
      </c>
    </row>
    <row r="2273" spans="81:96">
      <c r="CC2273" s="52">
        <v>2272</v>
      </c>
      <c r="CD2273" s="53" t="s">
        <v>32216</v>
      </c>
      <c r="CE2273" s="53" t="s">
        <v>32217</v>
      </c>
      <c r="CF2273" s="54">
        <v>1281</v>
      </c>
      <c r="CG2273" s="54">
        <v>2.7010000000000001</v>
      </c>
      <c r="CH2273" s="54">
        <v>2.2919999999999998</v>
      </c>
      <c r="CI2273" s="54">
        <v>0.38500000000000001</v>
      </c>
      <c r="CJ2273" s="54">
        <v>96</v>
      </c>
      <c r="CK2273" s="54">
        <v>4.5999999999999996</v>
      </c>
      <c r="CL2273" s="54">
        <v>2.15E-3</v>
      </c>
      <c r="CM2273" s="54">
        <v>0.434</v>
      </c>
      <c r="CN2273" s="53" t="s">
        <v>32075</v>
      </c>
      <c r="CO2273" s="54">
        <v>76</v>
      </c>
      <c r="CP2273" s="54">
        <v>192</v>
      </c>
      <c r="CQ2273" s="55">
        <f t="shared" si="35"/>
        <v>0.39583333333333331</v>
      </c>
      <c r="CR2273" s="52" t="s">
        <v>28921</v>
      </c>
    </row>
    <row r="2274" spans="81:96">
      <c r="CC2274" s="52">
        <v>2273</v>
      </c>
      <c r="CD2274" s="53" t="s">
        <v>32218</v>
      </c>
      <c r="CE2274" s="53" t="s">
        <v>32219</v>
      </c>
      <c r="CF2274" s="54">
        <v>3743</v>
      </c>
      <c r="CG2274" s="54">
        <v>2.6379999999999999</v>
      </c>
      <c r="CH2274" s="54">
        <v>2.7090000000000001</v>
      </c>
      <c r="CI2274" s="54">
        <v>0.79500000000000004</v>
      </c>
      <c r="CJ2274" s="54">
        <v>117</v>
      </c>
      <c r="CK2274" s="54">
        <v>6.9</v>
      </c>
      <c r="CL2274" s="54">
        <v>7.1700000000000002E-3</v>
      </c>
      <c r="CM2274" s="54">
        <v>0.80600000000000005</v>
      </c>
      <c r="CN2274" s="53" t="s">
        <v>32075</v>
      </c>
      <c r="CO2274" s="54">
        <v>77</v>
      </c>
      <c r="CP2274" s="54">
        <v>192</v>
      </c>
      <c r="CQ2274" s="55">
        <f t="shared" si="35"/>
        <v>0.40104166666666669</v>
      </c>
      <c r="CR2274" s="52" t="s">
        <v>28921</v>
      </c>
    </row>
    <row r="2275" spans="81:96">
      <c r="CC2275" s="52">
        <v>2274</v>
      </c>
      <c r="CD2275" s="53" t="s">
        <v>32220</v>
      </c>
      <c r="CE2275" s="53" t="s">
        <v>32221</v>
      </c>
      <c r="CF2275" s="54">
        <v>2562</v>
      </c>
      <c r="CG2275" s="54">
        <v>2.5579999999999998</v>
      </c>
      <c r="CH2275" s="54">
        <v>2.7759999999999998</v>
      </c>
      <c r="CI2275" s="54">
        <v>0.33300000000000002</v>
      </c>
      <c r="CJ2275" s="54">
        <v>54</v>
      </c>
      <c r="CK2275" s="54">
        <v>7.5</v>
      </c>
      <c r="CL2275" s="54">
        <v>5.1900000000000002E-3</v>
      </c>
      <c r="CM2275" s="54">
        <v>0.96299999999999997</v>
      </c>
      <c r="CN2275" s="53" t="s">
        <v>32075</v>
      </c>
      <c r="CO2275" s="54">
        <v>78</v>
      </c>
      <c r="CP2275" s="54">
        <v>192</v>
      </c>
      <c r="CQ2275" s="55">
        <f t="shared" si="35"/>
        <v>0.40625</v>
      </c>
      <c r="CR2275" s="52" t="s">
        <v>28921</v>
      </c>
    </row>
    <row r="2276" spans="81:96">
      <c r="CC2276" s="52">
        <v>2275</v>
      </c>
      <c r="CD2276" s="53" t="s">
        <v>29377</v>
      </c>
      <c r="CE2276" s="53" t="s">
        <v>29378</v>
      </c>
      <c r="CF2276" s="54">
        <v>4984</v>
      </c>
      <c r="CG2276" s="54">
        <v>2.5270000000000001</v>
      </c>
      <c r="CH2276" s="54">
        <v>2.9649999999999999</v>
      </c>
      <c r="CI2276" s="54">
        <v>0.55400000000000005</v>
      </c>
      <c r="CJ2276" s="54">
        <v>130</v>
      </c>
      <c r="CK2276" s="54">
        <v>7.7</v>
      </c>
      <c r="CL2276" s="54">
        <v>9.8499999999999994E-3</v>
      </c>
      <c r="CM2276" s="54">
        <v>1.028</v>
      </c>
      <c r="CN2276" s="53" t="s">
        <v>32075</v>
      </c>
      <c r="CO2276" s="54">
        <v>79</v>
      </c>
      <c r="CP2276" s="54">
        <v>192</v>
      </c>
      <c r="CQ2276" s="55">
        <f t="shared" si="35"/>
        <v>0.41145833333333331</v>
      </c>
      <c r="CR2276" s="52" t="s">
        <v>28921</v>
      </c>
    </row>
    <row r="2277" spans="81:96">
      <c r="CC2277" s="52">
        <v>2276</v>
      </c>
      <c r="CD2277" s="53" t="s">
        <v>32222</v>
      </c>
      <c r="CE2277" s="53" t="s">
        <v>32223</v>
      </c>
      <c r="CF2277" s="54">
        <v>5011</v>
      </c>
      <c r="CG2277" s="54">
        <v>2.4849999999999999</v>
      </c>
      <c r="CH2277" s="54">
        <v>2.6720000000000002</v>
      </c>
      <c r="CI2277" s="54">
        <v>0.24</v>
      </c>
      <c r="CJ2277" s="54">
        <v>121</v>
      </c>
      <c r="CK2277" s="54">
        <v>9</v>
      </c>
      <c r="CL2277" s="54">
        <v>8.9800000000000001E-3</v>
      </c>
      <c r="CM2277" s="54">
        <v>0.91800000000000004</v>
      </c>
      <c r="CN2277" s="53" t="s">
        <v>32075</v>
      </c>
      <c r="CO2277" s="54">
        <v>80</v>
      </c>
      <c r="CP2277" s="54">
        <v>192</v>
      </c>
      <c r="CQ2277" s="55">
        <f t="shared" si="35"/>
        <v>0.41666666666666669</v>
      </c>
      <c r="CR2277" s="52" t="s">
        <v>28921</v>
      </c>
    </row>
    <row r="2278" spans="81:96">
      <c r="CC2278" s="52">
        <v>2277</v>
      </c>
      <c r="CD2278" s="53" t="s">
        <v>32224</v>
      </c>
      <c r="CE2278" s="53" t="s">
        <v>32225</v>
      </c>
      <c r="CF2278" s="54">
        <v>1797</v>
      </c>
      <c r="CG2278" s="54">
        <v>2.4820000000000002</v>
      </c>
      <c r="CH2278" s="54">
        <v>2.3759999999999999</v>
      </c>
      <c r="CI2278" s="54">
        <v>0.46300000000000002</v>
      </c>
      <c r="CJ2278" s="54">
        <v>108</v>
      </c>
      <c r="CK2278" s="54">
        <v>3.3</v>
      </c>
      <c r="CL2278" s="54">
        <v>5.9100000000000003E-3</v>
      </c>
      <c r="CM2278" s="54">
        <v>0.69899999999999995</v>
      </c>
      <c r="CN2278" s="53" t="s">
        <v>32075</v>
      </c>
      <c r="CO2278" s="54">
        <v>81</v>
      </c>
      <c r="CP2278" s="54">
        <v>192</v>
      </c>
      <c r="CQ2278" s="55">
        <f t="shared" si="35"/>
        <v>0.421875</v>
      </c>
      <c r="CR2278" s="52" t="s">
        <v>28921</v>
      </c>
    </row>
    <row r="2279" spans="81:96">
      <c r="CC2279" s="52">
        <v>2278</v>
      </c>
      <c r="CD2279" s="53" t="s">
        <v>32226</v>
      </c>
      <c r="CE2279" s="53" t="s">
        <v>32227</v>
      </c>
      <c r="CF2279" s="54">
        <v>13733</v>
      </c>
      <c r="CG2279" s="54">
        <v>2.4740000000000002</v>
      </c>
      <c r="CH2279" s="54">
        <v>2.5350000000000001</v>
      </c>
      <c r="CI2279" s="54">
        <v>0.33900000000000002</v>
      </c>
      <c r="CJ2279" s="54">
        <v>537</v>
      </c>
      <c r="CK2279" s="54">
        <v>8.3000000000000007</v>
      </c>
      <c r="CL2279" s="54">
        <v>2.3900000000000001E-2</v>
      </c>
      <c r="CM2279" s="54">
        <v>0.76100000000000001</v>
      </c>
      <c r="CN2279" s="53" t="s">
        <v>32075</v>
      </c>
      <c r="CO2279" s="54">
        <v>82</v>
      </c>
      <c r="CP2279" s="54">
        <v>192</v>
      </c>
      <c r="CQ2279" s="55">
        <f t="shared" si="35"/>
        <v>0.42708333333333331</v>
      </c>
      <c r="CR2279" s="52" t="s">
        <v>28921</v>
      </c>
    </row>
    <row r="2280" spans="81:96">
      <c r="CC2280" s="52">
        <v>2279</v>
      </c>
      <c r="CD2280" s="53" t="s">
        <v>32228</v>
      </c>
      <c r="CE2280" s="53" t="s">
        <v>32229</v>
      </c>
      <c r="CF2280" s="54">
        <v>661</v>
      </c>
      <c r="CG2280" s="54">
        <v>2.444</v>
      </c>
      <c r="CH2280" s="54">
        <v>2.444</v>
      </c>
      <c r="CI2280" s="54">
        <v>0.67100000000000004</v>
      </c>
      <c r="CJ2280" s="54">
        <v>73</v>
      </c>
      <c r="CK2280" s="54">
        <v>2.5</v>
      </c>
      <c r="CL2280" s="54">
        <v>2.7499999999999998E-3</v>
      </c>
      <c r="CM2280" s="54">
        <v>0.69299999999999995</v>
      </c>
      <c r="CN2280" s="53" t="s">
        <v>32075</v>
      </c>
      <c r="CO2280" s="54">
        <v>83</v>
      </c>
      <c r="CP2280" s="54">
        <v>192</v>
      </c>
      <c r="CQ2280" s="55">
        <f t="shared" si="35"/>
        <v>0.43229166666666669</v>
      </c>
      <c r="CR2280" s="52" t="s">
        <v>28921</v>
      </c>
    </row>
    <row r="2281" spans="81:96">
      <c r="CC2281" s="52">
        <v>2280</v>
      </c>
      <c r="CD2281" s="53" t="s">
        <v>32230</v>
      </c>
      <c r="CE2281" s="53" t="s">
        <v>32231</v>
      </c>
      <c r="CF2281" s="54">
        <v>2599</v>
      </c>
      <c r="CG2281" s="54">
        <v>2.44</v>
      </c>
      <c r="CH2281" s="54">
        <v>3.0920000000000001</v>
      </c>
      <c r="CI2281" s="54">
        <v>0.69599999999999995</v>
      </c>
      <c r="CJ2281" s="54">
        <v>56</v>
      </c>
      <c r="CK2281" s="54">
        <v>8.1999999999999993</v>
      </c>
      <c r="CL2281" s="54">
        <v>4.8399999999999997E-3</v>
      </c>
      <c r="CM2281" s="54">
        <v>1.0329999999999999</v>
      </c>
      <c r="CN2281" s="53" t="s">
        <v>32075</v>
      </c>
      <c r="CO2281" s="54">
        <v>84</v>
      </c>
      <c r="CP2281" s="54">
        <v>192</v>
      </c>
      <c r="CQ2281" s="55">
        <f t="shared" si="35"/>
        <v>0.4375</v>
      </c>
      <c r="CR2281" s="52" t="s">
        <v>28921</v>
      </c>
    </row>
    <row r="2282" spans="81:96">
      <c r="CC2282" s="52">
        <v>2281</v>
      </c>
      <c r="CD2282" s="53" t="s">
        <v>32232</v>
      </c>
      <c r="CE2282" s="53" t="s">
        <v>32233</v>
      </c>
      <c r="CF2282" s="54">
        <v>2504</v>
      </c>
      <c r="CG2282" s="54">
        <v>2.44</v>
      </c>
      <c r="CH2282" s="54">
        <v>2.6019999999999999</v>
      </c>
      <c r="CI2282" s="54">
        <v>0.68</v>
      </c>
      <c r="CJ2282" s="54">
        <v>128</v>
      </c>
      <c r="CK2282" s="54">
        <v>4.3</v>
      </c>
      <c r="CL2282" s="54">
        <v>8.9599999999999992E-3</v>
      </c>
      <c r="CM2282" s="54">
        <v>0.84499999999999997</v>
      </c>
      <c r="CN2282" s="53" t="s">
        <v>32075</v>
      </c>
      <c r="CO2282" s="54">
        <v>84</v>
      </c>
      <c r="CP2282" s="54">
        <v>192</v>
      </c>
      <c r="CQ2282" s="55">
        <f t="shared" si="35"/>
        <v>0.4375</v>
      </c>
      <c r="CR2282" s="52" t="s">
        <v>28921</v>
      </c>
    </row>
    <row r="2283" spans="81:96">
      <c r="CC2283" s="52">
        <v>2282</v>
      </c>
      <c r="CD2283" s="53" t="s">
        <v>32234</v>
      </c>
      <c r="CE2283" s="53" t="s">
        <v>32235</v>
      </c>
      <c r="CF2283" s="54">
        <v>4728</v>
      </c>
      <c r="CG2283" s="54">
        <v>2.4260000000000002</v>
      </c>
      <c r="CH2283" s="54">
        <v>3.093</v>
      </c>
      <c r="CI2283" s="54">
        <v>0.47799999999999998</v>
      </c>
      <c r="CJ2283" s="54">
        <v>362</v>
      </c>
      <c r="CK2283" s="54">
        <v>5.5</v>
      </c>
      <c r="CL2283" s="54">
        <v>1.374E-2</v>
      </c>
      <c r="CM2283" s="54">
        <v>1.105</v>
      </c>
      <c r="CN2283" s="53" t="s">
        <v>32075</v>
      </c>
      <c r="CO2283" s="54">
        <v>86</v>
      </c>
      <c r="CP2283" s="54">
        <v>192</v>
      </c>
      <c r="CQ2283" s="55">
        <f t="shared" si="35"/>
        <v>0.44791666666666669</v>
      </c>
      <c r="CR2283" s="52" t="s">
        <v>28921</v>
      </c>
    </row>
    <row r="2284" spans="81:96">
      <c r="CC2284" s="52">
        <v>2283</v>
      </c>
      <c r="CD2284" s="53" t="s">
        <v>32236</v>
      </c>
      <c r="CE2284" s="53" t="s">
        <v>32237</v>
      </c>
      <c r="CF2284" s="54">
        <v>4540</v>
      </c>
      <c r="CG2284" s="54">
        <v>2.4239999999999999</v>
      </c>
      <c r="CH2284" s="54">
        <v>3.411</v>
      </c>
      <c r="CI2284" s="54">
        <v>0.25700000000000001</v>
      </c>
      <c r="CJ2284" s="54">
        <v>140</v>
      </c>
      <c r="CK2284" s="54">
        <v>5.7</v>
      </c>
      <c r="CL2284" s="54">
        <v>1.146E-2</v>
      </c>
      <c r="CM2284" s="54">
        <v>1.016</v>
      </c>
      <c r="CN2284" s="53" t="s">
        <v>32075</v>
      </c>
      <c r="CO2284" s="54">
        <v>87</v>
      </c>
      <c r="CP2284" s="54">
        <v>192</v>
      </c>
      <c r="CQ2284" s="55">
        <f t="shared" si="35"/>
        <v>0.453125</v>
      </c>
      <c r="CR2284" s="52" t="s">
        <v>28921</v>
      </c>
    </row>
    <row r="2285" spans="81:96">
      <c r="CC2285" s="52">
        <v>2284</v>
      </c>
      <c r="CD2285" s="53" t="s">
        <v>32238</v>
      </c>
      <c r="CE2285" s="53" t="s">
        <v>32239</v>
      </c>
      <c r="CF2285" s="54">
        <v>1604</v>
      </c>
      <c r="CG2285" s="54">
        <v>2.4159999999999999</v>
      </c>
      <c r="CH2285" s="54">
        <v>2.9319999999999999</v>
      </c>
      <c r="CI2285" s="54">
        <v>0.40400000000000003</v>
      </c>
      <c r="CJ2285" s="54">
        <v>47</v>
      </c>
      <c r="CK2285" s="54">
        <v>8.4</v>
      </c>
      <c r="CL2285" s="54">
        <v>2.9199999999999999E-3</v>
      </c>
      <c r="CM2285" s="54">
        <v>0.96399999999999997</v>
      </c>
      <c r="CN2285" s="53" t="s">
        <v>32075</v>
      </c>
      <c r="CO2285" s="54">
        <v>88</v>
      </c>
      <c r="CP2285" s="54">
        <v>192</v>
      </c>
      <c r="CQ2285" s="55">
        <f t="shared" si="35"/>
        <v>0.45833333333333331</v>
      </c>
      <c r="CR2285" s="52" t="s">
        <v>28921</v>
      </c>
    </row>
    <row r="2286" spans="81:96">
      <c r="CC2286" s="52">
        <v>2285</v>
      </c>
      <c r="CD2286" s="53" t="s">
        <v>32240</v>
      </c>
      <c r="CE2286" s="53" t="s">
        <v>32241</v>
      </c>
      <c r="CF2286" s="54">
        <v>2141</v>
      </c>
      <c r="CG2286" s="54">
        <v>2.4049999999999998</v>
      </c>
      <c r="CH2286" s="54">
        <v>2.5939999999999999</v>
      </c>
      <c r="CI2286" s="54">
        <v>0.5</v>
      </c>
      <c r="CJ2286" s="54">
        <v>90</v>
      </c>
      <c r="CK2286" s="54">
        <v>5.4</v>
      </c>
      <c r="CL2286" s="54">
        <v>6.0499999999999998E-3</v>
      </c>
      <c r="CM2286" s="54">
        <v>0.81799999999999995</v>
      </c>
      <c r="CN2286" s="53" t="s">
        <v>32075</v>
      </c>
      <c r="CO2286" s="54">
        <v>89</v>
      </c>
      <c r="CP2286" s="54">
        <v>192</v>
      </c>
      <c r="CQ2286" s="55">
        <f t="shared" si="35"/>
        <v>0.46354166666666669</v>
      </c>
      <c r="CR2286" s="52" t="s">
        <v>28921</v>
      </c>
    </row>
    <row r="2287" spans="81:96">
      <c r="CC2287" s="52">
        <v>2286</v>
      </c>
      <c r="CD2287" s="53" t="s">
        <v>32242</v>
      </c>
      <c r="CE2287" s="53" t="s">
        <v>32243</v>
      </c>
      <c r="CF2287" s="54">
        <v>5857</v>
      </c>
      <c r="CG2287" s="54">
        <v>2.4020000000000001</v>
      </c>
      <c r="CH2287" s="54">
        <v>2.7320000000000002</v>
      </c>
      <c r="CI2287" s="54">
        <v>0.65200000000000002</v>
      </c>
      <c r="CJ2287" s="54">
        <v>155</v>
      </c>
      <c r="CK2287" s="54">
        <v>7</v>
      </c>
      <c r="CL2287" s="54">
        <v>1.0330000000000001E-2</v>
      </c>
      <c r="CM2287" s="54">
        <v>0.747</v>
      </c>
      <c r="CN2287" s="53" t="s">
        <v>32075</v>
      </c>
      <c r="CO2287" s="54">
        <v>90</v>
      </c>
      <c r="CP2287" s="54">
        <v>192</v>
      </c>
      <c r="CQ2287" s="55">
        <f t="shared" si="35"/>
        <v>0.46875</v>
      </c>
      <c r="CR2287" s="52" t="s">
        <v>28921</v>
      </c>
    </row>
    <row r="2288" spans="81:96">
      <c r="CC2288" s="52">
        <v>2287</v>
      </c>
      <c r="CD2288" s="53" t="s">
        <v>32244</v>
      </c>
      <c r="CE2288" s="53" t="s">
        <v>32245</v>
      </c>
      <c r="CF2288" s="54">
        <v>5760</v>
      </c>
      <c r="CG2288" s="54">
        <v>2.395</v>
      </c>
      <c r="CH2288" s="54">
        <v>2.359</v>
      </c>
      <c r="CI2288" s="54">
        <v>0.75800000000000001</v>
      </c>
      <c r="CJ2288" s="54">
        <v>120</v>
      </c>
      <c r="CK2288" s="54" t="s">
        <v>28918</v>
      </c>
      <c r="CL2288" s="54">
        <v>8.1099999999999992E-3</v>
      </c>
      <c r="CM2288" s="54">
        <v>0.73899999999999999</v>
      </c>
      <c r="CN2288" s="53" t="s">
        <v>32075</v>
      </c>
      <c r="CO2288" s="54">
        <v>91</v>
      </c>
      <c r="CP2288" s="54">
        <v>192</v>
      </c>
      <c r="CQ2288" s="55">
        <f t="shared" si="35"/>
        <v>0.47395833333333331</v>
      </c>
      <c r="CR2288" s="52" t="s">
        <v>28921</v>
      </c>
    </row>
    <row r="2289" spans="81:96">
      <c r="CC2289" s="52">
        <v>2288</v>
      </c>
      <c r="CD2289" s="53" t="s">
        <v>32246</v>
      </c>
      <c r="CE2289" s="53" t="s">
        <v>32247</v>
      </c>
      <c r="CF2289" s="54">
        <v>4312</v>
      </c>
      <c r="CG2289" s="54">
        <v>2.383</v>
      </c>
      <c r="CH2289" s="54">
        <v>2.5510000000000002</v>
      </c>
      <c r="CI2289" s="54">
        <v>0.33600000000000002</v>
      </c>
      <c r="CJ2289" s="54">
        <v>232</v>
      </c>
      <c r="CK2289" s="54">
        <v>5.0999999999999996</v>
      </c>
      <c r="CL2289" s="54">
        <v>1.3220000000000001E-2</v>
      </c>
      <c r="CM2289" s="54">
        <v>0.85799999999999998</v>
      </c>
      <c r="CN2289" s="53" t="s">
        <v>32075</v>
      </c>
      <c r="CO2289" s="54">
        <v>92</v>
      </c>
      <c r="CP2289" s="54">
        <v>192</v>
      </c>
      <c r="CQ2289" s="55">
        <f t="shared" si="35"/>
        <v>0.47916666666666669</v>
      </c>
      <c r="CR2289" s="52" t="s">
        <v>28921</v>
      </c>
    </row>
    <row r="2290" spans="81:96">
      <c r="CC2290" s="52">
        <v>2289</v>
      </c>
      <c r="CD2290" s="53" t="s">
        <v>29379</v>
      </c>
      <c r="CE2290" s="53" t="s">
        <v>29380</v>
      </c>
      <c r="CF2290" s="54">
        <v>1276</v>
      </c>
      <c r="CG2290" s="54">
        <v>2.3610000000000002</v>
      </c>
      <c r="CH2290" s="54">
        <v>2.4849999999999999</v>
      </c>
      <c r="CI2290" s="54">
        <v>0.64100000000000001</v>
      </c>
      <c r="CJ2290" s="54">
        <v>103</v>
      </c>
      <c r="CK2290" s="54">
        <v>4.4000000000000004</v>
      </c>
      <c r="CL2290" s="54">
        <v>3.7399999999999998E-3</v>
      </c>
      <c r="CM2290" s="54">
        <v>0.72599999999999998</v>
      </c>
      <c r="CN2290" s="53" t="s">
        <v>32075</v>
      </c>
      <c r="CO2290" s="54">
        <v>93</v>
      </c>
      <c r="CP2290" s="54">
        <v>192</v>
      </c>
      <c r="CQ2290" s="55">
        <f t="shared" si="35"/>
        <v>0.484375</v>
      </c>
      <c r="CR2290" s="52" t="s">
        <v>28921</v>
      </c>
    </row>
    <row r="2291" spans="81:96">
      <c r="CC2291" s="52">
        <v>2290</v>
      </c>
      <c r="CD2291" s="53" t="s">
        <v>32248</v>
      </c>
      <c r="CE2291" s="53" t="s">
        <v>32249</v>
      </c>
      <c r="CF2291" s="54">
        <v>549</v>
      </c>
      <c r="CG2291" s="54">
        <v>2.34</v>
      </c>
      <c r="CH2291" s="54">
        <v>2.4049999999999998</v>
      </c>
      <c r="CI2291" s="54">
        <v>0.41699999999999998</v>
      </c>
      <c r="CJ2291" s="54">
        <v>36</v>
      </c>
      <c r="CK2291" s="54">
        <v>5.8</v>
      </c>
      <c r="CL2291" s="54">
        <v>1.4400000000000001E-3</v>
      </c>
      <c r="CM2291" s="54">
        <v>0.81499999999999995</v>
      </c>
      <c r="CN2291" s="53" t="s">
        <v>32075</v>
      </c>
      <c r="CO2291" s="54">
        <v>94</v>
      </c>
      <c r="CP2291" s="54">
        <v>192</v>
      </c>
      <c r="CQ2291" s="55">
        <f t="shared" si="35"/>
        <v>0.48958333333333331</v>
      </c>
      <c r="CR2291" s="52" t="s">
        <v>28921</v>
      </c>
    </row>
    <row r="2292" spans="81:96">
      <c r="CC2292" s="52">
        <v>2291</v>
      </c>
      <c r="CD2292" s="53" t="s">
        <v>32250</v>
      </c>
      <c r="CE2292" s="53" t="s">
        <v>32251</v>
      </c>
      <c r="CF2292" s="54">
        <v>1533</v>
      </c>
      <c r="CG2292" s="54">
        <v>2.3010000000000002</v>
      </c>
      <c r="CH2292" s="54">
        <v>2.1219999999999999</v>
      </c>
      <c r="CI2292" s="54">
        <v>0.31900000000000001</v>
      </c>
      <c r="CJ2292" s="54">
        <v>119</v>
      </c>
      <c r="CK2292" s="54">
        <v>4.5</v>
      </c>
      <c r="CL2292" s="54">
        <v>4.9699999999999996E-3</v>
      </c>
      <c r="CM2292" s="54">
        <v>0.68100000000000005</v>
      </c>
      <c r="CN2292" s="53" t="s">
        <v>32075</v>
      </c>
      <c r="CO2292" s="54">
        <v>95</v>
      </c>
      <c r="CP2292" s="54">
        <v>192</v>
      </c>
      <c r="CQ2292" s="55">
        <f t="shared" si="35"/>
        <v>0.49479166666666669</v>
      </c>
      <c r="CR2292" s="52" t="s">
        <v>28921</v>
      </c>
    </row>
    <row r="2293" spans="81:96">
      <c r="CC2293" s="52">
        <v>2292</v>
      </c>
      <c r="CD2293" s="53" t="s">
        <v>32252</v>
      </c>
      <c r="CE2293" s="53" t="s">
        <v>32253</v>
      </c>
      <c r="CF2293" s="54">
        <v>37177</v>
      </c>
      <c r="CG2293" s="54">
        <v>2.2970000000000002</v>
      </c>
      <c r="CH2293" s="54">
        <v>2.8340000000000001</v>
      </c>
      <c r="CI2293" s="54">
        <v>0.312</v>
      </c>
      <c r="CJ2293" s="54">
        <v>504</v>
      </c>
      <c r="CK2293" s="54" t="s">
        <v>28918</v>
      </c>
      <c r="CL2293" s="54">
        <v>4.1610000000000001E-2</v>
      </c>
      <c r="CM2293" s="54">
        <v>0.88600000000000001</v>
      </c>
      <c r="CN2293" s="53" t="s">
        <v>32075</v>
      </c>
      <c r="CO2293" s="54">
        <v>96</v>
      </c>
      <c r="CP2293" s="54">
        <v>192</v>
      </c>
      <c r="CQ2293" s="55">
        <f t="shared" si="35"/>
        <v>0.5</v>
      </c>
      <c r="CR2293" s="52" t="s">
        <v>28938</v>
      </c>
    </row>
    <row r="2294" spans="81:96">
      <c r="CC2294" s="52">
        <v>2293</v>
      </c>
      <c r="CD2294" s="53" t="s">
        <v>32254</v>
      </c>
      <c r="CE2294" s="53" t="s">
        <v>32255</v>
      </c>
      <c r="CF2294" s="54">
        <v>566</v>
      </c>
      <c r="CG2294" s="54">
        <v>2.2959999999999998</v>
      </c>
      <c r="CH2294" s="54"/>
      <c r="CI2294" s="54">
        <v>0.42399999999999999</v>
      </c>
      <c r="CJ2294" s="54">
        <v>59</v>
      </c>
      <c r="CK2294" s="54">
        <v>3.1</v>
      </c>
      <c r="CL2294" s="54">
        <v>2.0600000000000002E-3</v>
      </c>
      <c r="CM2294" s="54"/>
      <c r="CN2294" s="53" t="s">
        <v>32075</v>
      </c>
      <c r="CO2294" s="54">
        <v>97</v>
      </c>
      <c r="CP2294" s="54">
        <v>192</v>
      </c>
      <c r="CQ2294" s="55">
        <f t="shared" si="35"/>
        <v>0.50520833333333337</v>
      </c>
      <c r="CR2294" s="52" t="s">
        <v>28938</v>
      </c>
    </row>
    <row r="2295" spans="81:96">
      <c r="CC2295" s="52">
        <v>2294</v>
      </c>
      <c r="CD2295" s="53" t="s">
        <v>32256</v>
      </c>
      <c r="CE2295" s="53" t="s">
        <v>32257</v>
      </c>
      <c r="CF2295" s="54">
        <v>9796</v>
      </c>
      <c r="CG2295" s="54">
        <v>2.2829999999999999</v>
      </c>
      <c r="CH2295" s="54">
        <v>2.306</v>
      </c>
      <c r="CI2295" s="54">
        <v>0.61199999999999999</v>
      </c>
      <c r="CJ2295" s="54">
        <v>255</v>
      </c>
      <c r="CK2295" s="54">
        <v>10</v>
      </c>
      <c r="CL2295" s="54">
        <v>1.3769999999999999E-2</v>
      </c>
      <c r="CM2295" s="54">
        <v>0.68799999999999994</v>
      </c>
      <c r="CN2295" s="53" t="s">
        <v>32075</v>
      </c>
      <c r="CO2295" s="54">
        <v>98</v>
      </c>
      <c r="CP2295" s="54">
        <v>192</v>
      </c>
      <c r="CQ2295" s="55">
        <f t="shared" si="35"/>
        <v>0.51041666666666663</v>
      </c>
      <c r="CR2295" s="52" t="s">
        <v>28938</v>
      </c>
    </row>
    <row r="2296" spans="81:96">
      <c r="CC2296" s="52">
        <v>2295</v>
      </c>
      <c r="CD2296" s="53" t="s">
        <v>29749</v>
      </c>
      <c r="CE2296" s="53" t="s">
        <v>29750</v>
      </c>
      <c r="CF2296" s="54">
        <v>6400</v>
      </c>
      <c r="CG2296" s="54">
        <v>2.2570000000000001</v>
      </c>
      <c r="CH2296" s="54">
        <v>2.2250000000000001</v>
      </c>
      <c r="CI2296" s="54">
        <v>0.58499999999999996</v>
      </c>
      <c r="CJ2296" s="54">
        <v>330</v>
      </c>
      <c r="CK2296" s="54">
        <v>5.2</v>
      </c>
      <c r="CL2296" s="54">
        <v>1.478E-2</v>
      </c>
      <c r="CM2296" s="54">
        <v>0.57399999999999995</v>
      </c>
      <c r="CN2296" s="53" t="s">
        <v>32075</v>
      </c>
      <c r="CO2296" s="54">
        <v>99</v>
      </c>
      <c r="CP2296" s="54">
        <v>192</v>
      </c>
      <c r="CQ2296" s="55">
        <f t="shared" si="35"/>
        <v>0.515625</v>
      </c>
      <c r="CR2296" s="52" t="s">
        <v>28938</v>
      </c>
    </row>
    <row r="2297" spans="81:96">
      <c r="CC2297" s="52">
        <v>2296</v>
      </c>
      <c r="CD2297" s="53" t="s">
        <v>32258</v>
      </c>
      <c r="CE2297" s="53" t="s">
        <v>32259</v>
      </c>
      <c r="CF2297" s="54">
        <v>769</v>
      </c>
      <c r="CG2297" s="54">
        <v>2.2530000000000001</v>
      </c>
      <c r="CH2297" s="54">
        <v>2.4089999999999998</v>
      </c>
      <c r="CI2297" s="54">
        <v>0.45200000000000001</v>
      </c>
      <c r="CJ2297" s="54">
        <v>42</v>
      </c>
      <c r="CK2297" s="54">
        <v>5.5</v>
      </c>
      <c r="CL2297" s="54">
        <v>1.58E-3</v>
      </c>
      <c r="CM2297" s="54">
        <v>0.57999999999999996</v>
      </c>
      <c r="CN2297" s="53" t="s">
        <v>32075</v>
      </c>
      <c r="CO2297" s="54">
        <v>100</v>
      </c>
      <c r="CP2297" s="54">
        <v>192</v>
      </c>
      <c r="CQ2297" s="55">
        <f t="shared" si="35"/>
        <v>0.52083333333333337</v>
      </c>
      <c r="CR2297" s="52" t="s">
        <v>28938</v>
      </c>
    </row>
    <row r="2298" spans="81:96">
      <c r="CC2298" s="52">
        <v>2297</v>
      </c>
      <c r="CD2298" s="53" t="s">
        <v>32260</v>
      </c>
      <c r="CE2298" s="53" t="s">
        <v>32261</v>
      </c>
      <c r="CF2298" s="54">
        <v>219</v>
      </c>
      <c r="CG2298" s="54">
        <v>2.25</v>
      </c>
      <c r="CH2298" s="54">
        <v>1.792</v>
      </c>
      <c r="CI2298" s="54">
        <v>0.39300000000000002</v>
      </c>
      <c r="CJ2298" s="54">
        <v>28</v>
      </c>
      <c r="CK2298" s="54">
        <v>2.9</v>
      </c>
      <c r="CL2298" s="54">
        <v>9.7000000000000005E-4</v>
      </c>
      <c r="CM2298" s="54">
        <v>0.57799999999999996</v>
      </c>
      <c r="CN2298" s="53" t="s">
        <v>32075</v>
      </c>
      <c r="CO2298" s="54">
        <v>101</v>
      </c>
      <c r="CP2298" s="54">
        <v>192</v>
      </c>
      <c r="CQ2298" s="55">
        <f t="shared" si="35"/>
        <v>0.52604166666666663</v>
      </c>
      <c r="CR2298" s="52" t="s">
        <v>28938</v>
      </c>
    </row>
    <row r="2299" spans="81:96">
      <c r="CC2299" s="52">
        <v>2298</v>
      </c>
      <c r="CD2299" s="53" t="s">
        <v>32262</v>
      </c>
      <c r="CE2299" s="53" t="s">
        <v>32263</v>
      </c>
      <c r="CF2299" s="54">
        <v>1237</v>
      </c>
      <c r="CG2299" s="54">
        <v>2.25</v>
      </c>
      <c r="CH2299" s="54">
        <v>2.1150000000000002</v>
      </c>
      <c r="CI2299" s="54">
        <v>0.36199999999999999</v>
      </c>
      <c r="CJ2299" s="54">
        <v>69</v>
      </c>
      <c r="CK2299" s="54">
        <v>4.8</v>
      </c>
      <c r="CL2299" s="54">
        <v>3.5699999999999998E-3</v>
      </c>
      <c r="CM2299" s="54">
        <v>0.64600000000000002</v>
      </c>
      <c r="CN2299" s="53" t="s">
        <v>32075</v>
      </c>
      <c r="CO2299" s="54">
        <v>101</v>
      </c>
      <c r="CP2299" s="54">
        <v>192</v>
      </c>
      <c r="CQ2299" s="55">
        <f t="shared" si="35"/>
        <v>0.52604166666666663</v>
      </c>
      <c r="CR2299" s="52" t="s">
        <v>28938</v>
      </c>
    </row>
    <row r="2300" spans="81:96">
      <c r="CC2300" s="52">
        <v>2299</v>
      </c>
      <c r="CD2300" s="53" t="s">
        <v>32264</v>
      </c>
      <c r="CE2300" s="53" t="s">
        <v>32265</v>
      </c>
      <c r="CF2300" s="54">
        <v>1333</v>
      </c>
      <c r="CG2300" s="54">
        <v>2.242</v>
      </c>
      <c r="CH2300" s="54">
        <v>3.0259999999999998</v>
      </c>
      <c r="CI2300" s="54">
        <v>0.54500000000000004</v>
      </c>
      <c r="CJ2300" s="54">
        <v>33</v>
      </c>
      <c r="CK2300" s="54">
        <v>8.5</v>
      </c>
      <c r="CL2300" s="54">
        <v>2.3E-3</v>
      </c>
      <c r="CM2300" s="54">
        <v>0.95199999999999996</v>
      </c>
      <c r="CN2300" s="53" t="s">
        <v>32075</v>
      </c>
      <c r="CO2300" s="54">
        <v>103</v>
      </c>
      <c r="CP2300" s="54">
        <v>192</v>
      </c>
      <c r="CQ2300" s="55">
        <f t="shared" si="35"/>
        <v>0.53645833333333337</v>
      </c>
      <c r="CR2300" s="52" t="s">
        <v>28938</v>
      </c>
    </row>
    <row r="2301" spans="81:96">
      <c r="CC2301" s="52">
        <v>2300</v>
      </c>
      <c r="CD2301" s="53" t="s">
        <v>32266</v>
      </c>
      <c r="CE2301" s="53" t="s">
        <v>32267</v>
      </c>
      <c r="CF2301" s="54">
        <v>812</v>
      </c>
      <c r="CG2301" s="54">
        <v>2.2320000000000002</v>
      </c>
      <c r="CH2301" s="54">
        <v>1.8620000000000001</v>
      </c>
      <c r="CI2301" s="54">
        <v>0.23300000000000001</v>
      </c>
      <c r="CJ2301" s="54">
        <v>30</v>
      </c>
      <c r="CK2301" s="54">
        <v>7.4</v>
      </c>
      <c r="CL2301" s="54">
        <v>1.82E-3</v>
      </c>
      <c r="CM2301" s="54">
        <v>0.66</v>
      </c>
      <c r="CN2301" s="53" t="s">
        <v>32075</v>
      </c>
      <c r="CO2301" s="54">
        <v>104</v>
      </c>
      <c r="CP2301" s="54">
        <v>192</v>
      </c>
      <c r="CQ2301" s="55">
        <f t="shared" si="35"/>
        <v>0.54166666666666663</v>
      </c>
      <c r="CR2301" s="52" t="s">
        <v>28938</v>
      </c>
    </row>
    <row r="2302" spans="81:96">
      <c r="CC2302" s="52">
        <v>2301</v>
      </c>
      <c r="CD2302" s="53" t="s">
        <v>32268</v>
      </c>
      <c r="CE2302" s="53" t="s">
        <v>32269</v>
      </c>
      <c r="CF2302" s="54">
        <v>683</v>
      </c>
      <c r="CG2302" s="54">
        <v>2.2189999999999999</v>
      </c>
      <c r="CH2302" s="54">
        <v>2.585</v>
      </c>
      <c r="CI2302" s="54">
        <v>0.39500000000000002</v>
      </c>
      <c r="CJ2302" s="54">
        <v>43</v>
      </c>
      <c r="CK2302" s="54">
        <v>4.8</v>
      </c>
      <c r="CL2302" s="54">
        <v>1.9300000000000001E-3</v>
      </c>
      <c r="CM2302" s="54">
        <v>0.69099999999999995</v>
      </c>
      <c r="CN2302" s="53" t="s">
        <v>32075</v>
      </c>
      <c r="CO2302" s="54">
        <v>105</v>
      </c>
      <c r="CP2302" s="54">
        <v>192</v>
      </c>
      <c r="CQ2302" s="55">
        <f t="shared" si="35"/>
        <v>0.546875</v>
      </c>
      <c r="CR2302" s="52" t="s">
        <v>28938</v>
      </c>
    </row>
    <row r="2303" spans="81:96">
      <c r="CC2303" s="52">
        <v>2302</v>
      </c>
      <c r="CD2303" s="53" t="s">
        <v>32270</v>
      </c>
      <c r="CE2303" s="53" t="s">
        <v>32271</v>
      </c>
      <c r="CF2303" s="54">
        <v>3653</v>
      </c>
      <c r="CG2303" s="54">
        <v>2.202</v>
      </c>
      <c r="CH2303" s="54">
        <v>2.0369999999999999</v>
      </c>
      <c r="CI2303" s="54">
        <v>0.27600000000000002</v>
      </c>
      <c r="CJ2303" s="54">
        <v>105</v>
      </c>
      <c r="CK2303" s="54">
        <v>9.1</v>
      </c>
      <c r="CL2303" s="54">
        <v>6.3299999999999997E-3</v>
      </c>
      <c r="CM2303" s="54">
        <v>0.746</v>
      </c>
      <c r="CN2303" s="53" t="s">
        <v>32075</v>
      </c>
      <c r="CO2303" s="54">
        <v>106</v>
      </c>
      <c r="CP2303" s="54">
        <v>192</v>
      </c>
      <c r="CQ2303" s="55">
        <f t="shared" si="35"/>
        <v>0.55208333333333337</v>
      </c>
      <c r="CR2303" s="52" t="s">
        <v>28938</v>
      </c>
    </row>
    <row r="2304" spans="81:96">
      <c r="CC2304" s="52">
        <v>2303</v>
      </c>
      <c r="CD2304" s="53" t="s">
        <v>32272</v>
      </c>
      <c r="CE2304" s="53" t="s">
        <v>32273</v>
      </c>
      <c r="CF2304" s="54">
        <v>2100</v>
      </c>
      <c r="CG2304" s="54">
        <v>2.1920000000000002</v>
      </c>
      <c r="CH2304" s="54">
        <v>2.3620000000000001</v>
      </c>
      <c r="CI2304" s="54">
        <v>0.51400000000000001</v>
      </c>
      <c r="CJ2304" s="54">
        <v>72</v>
      </c>
      <c r="CK2304" s="54">
        <v>6.6</v>
      </c>
      <c r="CL2304" s="54">
        <v>3.64E-3</v>
      </c>
      <c r="CM2304" s="54">
        <v>0.60099999999999998</v>
      </c>
      <c r="CN2304" s="53" t="s">
        <v>32075</v>
      </c>
      <c r="CO2304" s="54">
        <v>107</v>
      </c>
      <c r="CP2304" s="54">
        <v>192</v>
      </c>
      <c r="CQ2304" s="55">
        <f t="shared" si="35"/>
        <v>0.55729166666666663</v>
      </c>
      <c r="CR2304" s="52" t="s">
        <v>28938</v>
      </c>
    </row>
    <row r="2305" spans="81:96">
      <c r="CC2305" s="52">
        <v>2304</v>
      </c>
      <c r="CD2305" s="53" t="s">
        <v>32274</v>
      </c>
      <c r="CE2305" s="53" t="s">
        <v>32275</v>
      </c>
      <c r="CF2305" s="54">
        <v>1540</v>
      </c>
      <c r="CG2305" s="54">
        <v>2.1760000000000002</v>
      </c>
      <c r="CH2305" s="54">
        <v>2.2240000000000002</v>
      </c>
      <c r="CI2305" s="54">
        <v>0.41699999999999998</v>
      </c>
      <c r="CJ2305" s="54">
        <v>72</v>
      </c>
      <c r="CK2305" s="54">
        <v>6.9</v>
      </c>
      <c r="CL2305" s="54">
        <v>3.3700000000000002E-3</v>
      </c>
      <c r="CM2305" s="54">
        <v>0.71</v>
      </c>
      <c r="CN2305" s="53" t="s">
        <v>32075</v>
      </c>
      <c r="CO2305" s="54">
        <v>108</v>
      </c>
      <c r="CP2305" s="54">
        <v>192</v>
      </c>
      <c r="CQ2305" s="55">
        <f t="shared" si="35"/>
        <v>0.5625</v>
      </c>
      <c r="CR2305" s="52" t="s">
        <v>28938</v>
      </c>
    </row>
    <row r="2306" spans="81:96">
      <c r="CC2306" s="52">
        <v>2305</v>
      </c>
      <c r="CD2306" s="53" t="s">
        <v>32276</v>
      </c>
      <c r="CE2306" s="53" t="s">
        <v>32277</v>
      </c>
      <c r="CF2306" s="54">
        <v>4596</v>
      </c>
      <c r="CG2306" s="54">
        <v>2.105</v>
      </c>
      <c r="CH2306" s="54">
        <v>2.8929999999999998</v>
      </c>
      <c r="CI2306" s="54">
        <v>0.33900000000000002</v>
      </c>
      <c r="CJ2306" s="54">
        <v>165</v>
      </c>
      <c r="CK2306" s="54">
        <v>6.5</v>
      </c>
      <c r="CL2306" s="54">
        <v>1.09E-2</v>
      </c>
      <c r="CM2306" s="54">
        <v>0.96899999999999997</v>
      </c>
      <c r="CN2306" s="53" t="s">
        <v>32075</v>
      </c>
      <c r="CO2306" s="54">
        <v>109</v>
      </c>
      <c r="CP2306" s="54">
        <v>192</v>
      </c>
      <c r="CQ2306" s="55">
        <f t="shared" ref="CQ2306:CQ2369" si="36">CO2306/CP2306</f>
        <v>0.56770833333333337</v>
      </c>
      <c r="CR2306" s="52" t="s">
        <v>28938</v>
      </c>
    </row>
    <row r="2307" spans="81:96">
      <c r="CC2307" s="52">
        <v>2306</v>
      </c>
      <c r="CD2307" s="53" t="s">
        <v>32278</v>
      </c>
      <c r="CE2307" s="53" t="s">
        <v>32279</v>
      </c>
      <c r="CF2307" s="54">
        <v>4874</v>
      </c>
      <c r="CG2307" s="54">
        <v>2.0830000000000002</v>
      </c>
      <c r="CH2307" s="54">
        <v>2.4830000000000001</v>
      </c>
      <c r="CI2307" s="54">
        <v>0.23699999999999999</v>
      </c>
      <c r="CJ2307" s="54">
        <v>93</v>
      </c>
      <c r="CK2307" s="54" t="s">
        <v>28918</v>
      </c>
      <c r="CL2307" s="54">
        <v>6.2300000000000003E-3</v>
      </c>
      <c r="CM2307" s="54">
        <v>0.78300000000000003</v>
      </c>
      <c r="CN2307" s="53" t="s">
        <v>32075</v>
      </c>
      <c r="CO2307" s="54">
        <v>110</v>
      </c>
      <c r="CP2307" s="54">
        <v>192</v>
      </c>
      <c r="CQ2307" s="55">
        <f t="shared" si="36"/>
        <v>0.57291666666666663</v>
      </c>
      <c r="CR2307" s="52" t="s">
        <v>28938</v>
      </c>
    </row>
    <row r="2308" spans="81:96">
      <c r="CC2308" s="52">
        <v>2307</v>
      </c>
      <c r="CD2308" s="53" t="s">
        <v>32280</v>
      </c>
      <c r="CE2308" s="53" t="s">
        <v>32281</v>
      </c>
      <c r="CF2308" s="54">
        <v>9083</v>
      </c>
      <c r="CG2308" s="54">
        <v>2.0659999999999998</v>
      </c>
      <c r="CH2308" s="54">
        <v>2.4969999999999999</v>
      </c>
      <c r="CI2308" s="54">
        <v>0.33100000000000002</v>
      </c>
      <c r="CJ2308" s="54">
        <v>375</v>
      </c>
      <c r="CK2308" s="54">
        <v>6.2</v>
      </c>
      <c r="CL2308" s="54">
        <v>2.0959999999999999E-2</v>
      </c>
      <c r="CM2308" s="54">
        <v>0.76800000000000002</v>
      </c>
      <c r="CN2308" s="53" t="s">
        <v>32075</v>
      </c>
      <c r="CO2308" s="54">
        <v>111</v>
      </c>
      <c r="CP2308" s="54">
        <v>192</v>
      </c>
      <c r="CQ2308" s="55">
        <f t="shared" si="36"/>
        <v>0.578125</v>
      </c>
      <c r="CR2308" s="52" t="s">
        <v>28938</v>
      </c>
    </row>
    <row r="2309" spans="81:96">
      <c r="CC2309" s="52">
        <v>2308</v>
      </c>
      <c r="CD2309" s="53" t="s">
        <v>32282</v>
      </c>
      <c r="CE2309" s="53" t="s">
        <v>32283</v>
      </c>
      <c r="CF2309" s="54">
        <v>758</v>
      </c>
      <c r="CG2309" s="54">
        <v>2.0499999999999998</v>
      </c>
      <c r="CH2309" s="54">
        <v>2.5059999999999998</v>
      </c>
      <c r="CI2309" s="54">
        <v>0.255</v>
      </c>
      <c r="CJ2309" s="54">
        <v>51</v>
      </c>
      <c r="CK2309" s="54">
        <v>4.3</v>
      </c>
      <c r="CL2309" s="54">
        <v>2.5799999999999998E-3</v>
      </c>
      <c r="CM2309" s="54">
        <v>0.65200000000000002</v>
      </c>
      <c r="CN2309" s="53" t="s">
        <v>32075</v>
      </c>
      <c r="CO2309" s="54">
        <v>112</v>
      </c>
      <c r="CP2309" s="54">
        <v>192</v>
      </c>
      <c r="CQ2309" s="55">
        <f t="shared" si="36"/>
        <v>0.58333333333333337</v>
      </c>
      <c r="CR2309" s="52" t="s">
        <v>28938</v>
      </c>
    </row>
    <row r="2310" spans="81:96">
      <c r="CC2310" s="52">
        <v>2309</v>
      </c>
      <c r="CD2310" s="53" t="s">
        <v>32284</v>
      </c>
      <c r="CE2310" s="53" t="s">
        <v>32285</v>
      </c>
      <c r="CF2310" s="54">
        <v>2447</v>
      </c>
      <c r="CG2310" s="54">
        <v>2.04</v>
      </c>
      <c r="CH2310" s="54">
        <v>2.5630000000000002</v>
      </c>
      <c r="CI2310" s="54">
        <v>0.185</v>
      </c>
      <c r="CJ2310" s="54">
        <v>249</v>
      </c>
      <c r="CK2310" s="54">
        <v>3.9</v>
      </c>
      <c r="CL2310" s="54">
        <v>9.7900000000000001E-3</v>
      </c>
      <c r="CM2310" s="54">
        <v>0.85799999999999998</v>
      </c>
      <c r="CN2310" s="53" t="s">
        <v>32075</v>
      </c>
      <c r="CO2310" s="54">
        <v>113</v>
      </c>
      <c r="CP2310" s="54">
        <v>192</v>
      </c>
      <c r="CQ2310" s="55">
        <f t="shared" si="36"/>
        <v>0.58854166666666663</v>
      </c>
      <c r="CR2310" s="52" t="s">
        <v>28938</v>
      </c>
    </row>
    <row r="2311" spans="81:96">
      <c r="CC2311" s="52">
        <v>2310</v>
      </c>
      <c r="CD2311" s="53" t="s">
        <v>32286</v>
      </c>
      <c r="CE2311" s="53" t="s">
        <v>32287</v>
      </c>
      <c r="CF2311" s="54">
        <v>5642</v>
      </c>
      <c r="CG2311" s="54">
        <v>2.0150000000000001</v>
      </c>
      <c r="CH2311" s="54">
        <v>2.3159999999999998</v>
      </c>
      <c r="CI2311" s="54">
        <v>0.38800000000000001</v>
      </c>
      <c r="CJ2311" s="54">
        <v>227</v>
      </c>
      <c r="CK2311" s="54">
        <v>7.6</v>
      </c>
      <c r="CL2311" s="54">
        <v>1.086E-2</v>
      </c>
      <c r="CM2311" s="54">
        <v>0.72799999999999998</v>
      </c>
      <c r="CN2311" s="53" t="s">
        <v>32075</v>
      </c>
      <c r="CO2311" s="54">
        <v>114</v>
      </c>
      <c r="CP2311" s="54">
        <v>192</v>
      </c>
      <c r="CQ2311" s="55">
        <f t="shared" si="36"/>
        <v>0.59375</v>
      </c>
      <c r="CR2311" s="52" t="s">
        <v>28938</v>
      </c>
    </row>
    <row r="2312" spans="81:96">
      <c r="CC2312" s="52">
        <v>2311</v>
      </c>
      <c r="CD2312" s="53" t="s">
        <v>32288</v>
      </c>
      <c r="CE2312" s="53" t="s">
        <v>32289</v>
      </c>
      <c r="CF2312" s="54">
        <v>456</v>
      </c>
      <c r="CG2312" s="54">
        <v>2.0099999999999998</v>
      </c>
      <c r="CH2312" s="54">
        <v>2.1269999999999998</v>
      </c>
      <c r="CI2312" s="54">
        <v>6.7000000000000004E-2</v>
      </c>
      <c r="CJ2312" s="54">
        <v>30</v>
      </c>
      <c r="CK2312" s="54">
        <v>3.1</v>
      </c>
      <c r="CL2312" s="54">
        <v>2.0899999999999998E-3</v>
      </c>
      <c r="CM2312" s="54">
        <v>0.61799999999999999</v>
      </c>
      <c r="CN2312" s="53" t="s">
        <v>32075</v>
      </c>
      <c r="CO2312" s="54">
        <v>115</v>
      </c>
      <c r="CP2312" s="54">
        <v>192</v>
      </c>
      <c r="CQ2312" s="55">
        <f t="shared" si="36"/>
        <v>0.59895833333333337</v>
      </c>
      <c r="CR2312" s="52" t="s">
        <v>28938</v>
      </c>
    </row>
    <row r="2313" spans="81:96">
      <c r="CC2313" s="52">
        <v>2312</v>
      </c>
      <c r="CD2313" s="53" t="s">
        <v>32290</v>
      </c>
      <c r="CE2313" s="53" t="s">
        <v>32291</v>
      </c>
      <c r="CF2313" s="54">
        <v>2032</v>
      </c>
      <c r="CG2313" s="54">
        <v>2.0089999999999999</v>
      </c>
      <c r="CH2313" s="54">
        <v>1.994</v>
      </c>
      <c r="CI2313" s="54">
        <v>0.312</v>
      </c>
      <c r="CJ2313" s="54">
        <v>48</v>
      </c>
      <c r="CK2313" s="54">
        <v>9.6999999999999993</v>
      </c>
      <c r="CL2313" s="54">
        <v>2.8E-3</v>
      </c>
      <c r="CM2313" s="54">
        <v>0.54800000000000004</v>
      </c>
      <c r="CN2313" s="53" t="s">
        <v>32075</v>
      </c>
      <c r="CO2313" s="54">
        <v>116</v>
      </c>
      <c r="CP2313" s="54">
        <v>192</v>
      </c>
      <c r="CQ2313" s="55">
        <f t="shared" si="36"/>
        <v>0.60416666666666663</v>
      </c>
      <c r="CR2313" s="52" t="s">
        <v>28938</v>
      </c>
    </row>
    <row r="2314" spans="81:96">
      <c r="CC2314" s="52">
        <v>2313</v>
      </c>
      <c r="CD2314" s="53" t="s">
        <v>32292</v>
      </c>
      <c r="CE2314" s="53" t="s">
        <v>32293</v>
      </c>
      <c r="CF2314" s="54">
        <v>1084</v>
      </c>
      <c r="CG2314" s="54">
        <v>1.95</v>
      </c>
      <c r="CH2314" s="54">
        <v>1.8109999999999999</v>
      </c>
      <c r="CI2314" s="54">
        <v>0.48499999999999999</v>
      </c>
      <c r="CJ2314" s="54">
        <v>66</v>
      </c>
      <c r="CK2314" s="54">
        <v>6.1</v>
      </c>
      <c r="CL2314" s="54">
        <v>2.6700000000000001E-3</v>
      </c>
      <c r="CM2314" s="54">
        <v>0.6</v>
      </c>
      <c r="CN2314" s="53" t="s">
        <v>32075</v>
      </c>
      <c r="CO2314" s="54">
        <v>117</v>
      </c>
      <c r="CP2314" s="54">
        <v>192</v>
      </c>
      <c r="CQ2314" s="55">
        <f t="shared" si="36"/>
        <v>0.609375</v>
      </c>
      <c r="CR2314" s="52" t="s">
        <v>28938</v>
      </c>
    </row>
    <row r="2315" spans="81:96">
      <c r="CC2315" s="52">
        <v>2314</v>
      </c>
      <c r="CD2315" s="53" t="s">
        <v>32294</v>
      </c>
      <c r="CE2315" s="53" t="s">
        <v>32295</v>
      </c>
      <c r="CF2315" s="54">
        <v>699</v>
      </c>
      <c r="CG2315" s="54">
        <v>1.944</v>
      </c>
      <c r="CH2315" s="54">
        <v>1.7290000000000001</v>
      </c>
      <c r="CI2315" s="54">
        <v>0.55800000000000005</v>
      </c>
      <c r="CJ2315" s="54">
        <v>43</v>
      </c>
      <c r="CK2315" s="54">
        <v>4.0999999999999996</v>
      </c>
      <c r="CL2315" s="54">
        <v>2.2000000000000001E-3</v>
      </c>
      <c r="CM2315" s="54">
        <v>0.54300000000000004</v>
      </c>
      <c r="CN2315" s="53" t="s">
        <v>32075</v>
      </c>
      <c r="CO2315" s="54">
        <v>118</v>
      </c>
      <c r="CP2315" s="54">
        <v>192</v>
      </c>
      <c r="CQ2315" s="55">
        <f t="shared" si="36"/>
        <v>0.61458333333333337</v>
      </c>
      <c r="CR2315" s="52" t="s">
        <v>28938</v>
      </c>
    </row>
    <row r="2316" spans="81:96">
      <c r="CC2316" s="52">
        <v>2315</v>
      </c>
      <c r="CD2316" s="53" t="s">
        <v>32296</v>
      </c>
      <c r="CE2316" s="53" t="s">
        <v>32297</v>
      </c>
      <c r="CF2316" s="54">
        <v>3267</v>
      </c>
      <c r="CG2316" s="54">
        <v>1.88</v>
      </c>
      <c r="CH2316" s="54">
        <v>1.8879999999999999</v>
      </c>
      <c r="CI2316" s="54">
        <v>0.32400000000000001</v>
      </c>
      <c r="CJ2316" s="54">
        <v>142</v>
      </c>
      <c r="CK2316" s="54">
        <v>7.7</v>
      </c>
      <c r="CL2316" s="54">
        <v>6.2899999999999996E-3</v>
      </c>
      <c r="CM2316" s="54">
        <v>0.59</v>
      </c>
      <c r="CN2316" s="53" t="s">
        <v>32075</v>
      </c>
      <c r="CO2316" s="54">
        <v>119</v>
      </c>
      <c r="CP2316" s="54">
        <v>192</v>
      </c>
      <c r="CQ2316" s="55">
        <f t="shared" si="36"/>
        <v>0.61979166666666663</v>
      </c>
      <c r="CR2316" s="52" t="s">
        <v>28938</v>
      </c>
    </row>
    <row r="2317" spans="81:96">
      <c r="CC2317" s="52">
        <v>2316</v>
      </c>
      <c r="CD2317" s="53" t="s">
        <v>32298</v>
      </c>
      <c r="CE2317" s="53" t="s">
        <v>32299</v>
      </c>
      <c r="CF2317" s="54">
        <v>3133</v>
      </c>
      <c r="CG2317" s="54">
        <v>1.8220000000000001</v>
      </c>
      <c r="CH2317" s="54">
        <v>1.879</v>
      </c>
      <c r="CI2317" s="54">
        <v>0.46300000000000002</v>
      </c>
      <c r="CJ2317" s="54">
        <v>160</v>
      </c>
      <c r="CK2317" s="54">
        <v>6.4</v>
      </c>
      <c r="CL2317" s="54">
        <v>6.7999999999999996E-3</v>
      </c>
      <c r="CM2317" s="54">
        <v>0.56799999999999995</v>
      </c>
      <c r="CN2317" s="53" t="s">
        <v>32075</v>
      </c>
      <c r="CO2317" s="54">
        <v>120</v>
      </c>
      <c r="CP2317" s="54">
        <v>192</v>
      </c>
      <c r="CQ2317" s="55">
        <f t="shared" si="36"/>
        <v>0.625</v>
      </c>
      <c r="CR2317" s="52" t="s">
        <v>28938</v>
      </c>
    </row>
    <row r="2318" spans="81:96">
      <c r="CC2318" s="52">
        <v>2317</v>
      </c>
      <c r="CD2318" s="53" t="s">
        <v>32300</v>
      </c>
      <c r="CE2318" s="53" t="s">
        <v>32301</v>
      </c>
      <c r="CF2318" s="54">
        <v>4076</v>
      </c>
      <c r="CG2318" s="54">
        <v>1.804</v>
      </c>
      <c r="CH2318" s="54">
        <v>1.8460000000000001</v>
      </c>
      <c r="CI2318" s="54">
        <v>0.43099999999999999</v>
      </c>
      <c r="CJ2318" s="54">
        <v>160</v>
      </c>
      <c r="CK2318" s="54">
        <v>8</v>
      </c>
      <c r="CL2318" s="54">
        <v>6.5900000000000004E-3</v>
      </c>
      <c r="CM2318" s="54">
        <v>0.51500000000000001</v>
      </c>
      <c r="CN2318" s="53" t="s">
        <v>32075</v>
      </c>
      <c r="CO2318" s="54">
        <v>121</v>
      </c>
      <c r="CP2318" s="54">
        <v>192</v>
      </c>
      <c r="CQ2318" s="55">
        <f t="shared" si="36"/>
        <v>0.63020833333333337</v>
      </c>
      <c r="CR2318" s="52" t="s">
        <v>28938</v>
      </c>
    </row>
    <row r="2319" spans="81:96">
      <c r="CC2319" s="52">
        <v>2318</v>
      </c>
      <c r="CD2319" s="53" t="s">
        <v>32302</v>
      </c>
      <c r="CE2319" s="53" t="s">
        <v>32303</v>
      </c>
      <c r="CF2319" s="54">
        <v>5060</v>
      </c>
      <c r="CG2319" s="54">
        <v>1.7869999999999999</v>
      </c>
      <c r="CH2319" s="54">
        <v>2.016</v>
      </c>
      <c r="CI2319" s="54">
        <v>0.248</v>
      </c>
      <c r="CJ2319" s="54">
        <v>330</v>
      </c>
      <c r="CK2319" s="54">
        <v>6</v>
      </c>
      <c r="CL2319" s="54">
        <v>1.065E-2</v>
      </c>
      <c r="CM2319" s="54">
        <v>0.55600000000000005</v>
      </c>
      <c r="CN2319" s="53" t="s">
        <v>32075</v>
      </c>
      <c r="CO2319" s="54">
        <v>122</v>
      </c>
      <c r="CP2319" s="54">
        <v>192</v>
      </c>
      <c r="CQ2319" s="55">
        <f t="shared" si="36"/>
        <v>0.63541666666666663</v>
      </c>
      <c r="CR2319" s="52" t="s">
        <v>28938</v>
      </c>
    </row>
    <row r="2320" spans="81:96">
      <c r="CC2320" s="52">
        <v>2319</v>
      </c>
      <c r="CD2320" s="53" t="s">
        <v>32304</v>
      </c>
      <c r="CE2320" s="53" t="s">
        <v>32305</v>
      </c>
      <c r="CF2320" s="54">
        <v>1242</v>
      </c>
      <c r="CG2320" s="54">
        <v>1.786</v>
      </c>
      <c r="CH2320" s="54">
        <v>1.788</v>
      </c>
      <c r="CI2320" s="54">
        <v>0.28599999999999998</v>
      </c>
      <c r="CJ2320" s="54">
        <v>56</v>
      </c>
      <c r="CK2320" s="54">
        <v>7.6</v>
      </c>
      <c r="CL2320" s="54">
        <v>2.49E-3</v>
      </c>
      <c r="CM2320" s="54">
        <v>0.60299999999999998</v>
      </c>
      <c r="CN2320" s="53" t="s">
        <v>32075</v>
      </c>
      <c r="CO2320" s="54">
        <v>123</v>
      </c>
      <c r="CP2320" s="54">
        <v>192</v>
      </c>
      <c r="CQ2320" s="55">
        <f t="shared" si="36"/>
        <v>0.640625</v>
      </c>
      <c r="CR2320" s="52" t="s">
        <v>28938</v>
      </c>
    </row>
    <row r="2321" spans="81:96">
      <c r="CC2321" s="52">
        <v>2320</v>
      </c>
      <c r="CD2321" s="53" t="s">
        <v>32306</v>
      </c>
      <c r="CE2321" s="53" t="s">
        <v>32307</v>
      </c>
      <c r="CF2321" s="54">
        <v>6968</v>
      </c>
      <c r="CG2321" s="54">
        <v>1.766</v>
      </c>
      <c r="CH2321" s="54">
        <v>1.8360000000000001</v>
      </c>
      <c r="CI2321" s="54">
        <v>0.26500000000000001</v>
      </c>
      <c r="CJ2321" s="54">
        <v>275</v>
      </c>
      <c r="CK2321" s="54">
        <v>9.3000000000000007</v>
      </c>
      <c r="CL2321" s="54">
        <v>1.1350000000000001E-2</v>
      </c>
      <c r="CM2321" s="54">
        <v>0.54100000000000004</v>
      </c>
      <c r="CN2321" s="53" t="s">
        <v>32075</v>
      </c>
      <c r="CO2321" s="54">
        <v>124</v>
      </c>
      <c r="CP2321" s="54">
        <v>192</v>
      </c>
      <c r="CQ2321" s="55">
        <f t="shared" si="36"/>
        <v>0.64583333333333337</v>
      </c>
      <c r="CR2321" s="52" t="s">
        <v>28938</v>
      </c>
    </row>
    <row r="2322" spans="81:96">
      <c r="CC2322" s="52">
        <v>2321</v>
      </c>
      <c r="CD2322" s="53" t="s">
        <v>32308</v>
      </c>
      <c r="CE2322" s="53" t="s">
        <v>32309</v>
      </c>
      <c r="CF2322" s="54">
        <v>594</v>
      </c>
      <c r="CG2322" s="54">
        <v>1.766</v>
      </c>
      <c r="CH2322" s="54">
        <v>2.7109999999999999</v>
      </c>
      <c r="CI2322" s="54">
        <v>0.41199999999999998</v>
      </c>
      <c r="CJ2322" s="54">
        <v>17</v>
      </c>
      <c r="CK2322" s="54">
        <v>5.8</v>
      </c>
      <c r="CL2322" s="54">
        <v>1.64E-3</v>
      </c>
      <c r="CM2322" s="54">
        <v>0.90700000000000003</v>
      </c>
      <c r="CN2322" s="53" t="s">
        <v>32075</v>
      </c>
      <c r="CO2322" s="54">
        <v>124</v>
      </c>
      <c r="CP2322" s="54">
        <v>192</v>
      </c>
      <c r="CQ2322" s="55">
        <f t="shared" si="36"/>
        <v>0.64583333333333337</v>
      </c>
      <c r="CR2322" s="52" t="s">
        <v>28938</v>
      </c>
    </row>
    <row r="2323" spans="81:96">
      <c r="CC2323" s="52">
        <v>2322</v>
      </c>
      <c r="CD2323" s="53" t="s">
        <v>32310</v>
      </c>
      <c r="CE2323" s="53" t="s">
        <v>32311</v>
      </c>
      <c r="CF2323" s="54">
        <v>696</v>
      </c>
      <c r="CG2323" s="54">
        <v>1.7529999999999999</v>
      </c>
      <c r="CH2323" s="54">
        <v>1.56</v>
      </c>
      <c r="CI2323" s="54">
        <v>0.38900000000000001</v>
      </c>
      <c r="CJ2323" s="54">
        <v>36</v>
      </c>
      <c r="CK2323" s="54">
        <v>6.2</v>
      </c>
      <c r="CL2323" s="54">
        <v>1.1199999999999999E-3</v>
      </c>
      <c r="CM2323" s="54">
        <v>0.33800000000000002</v>
      </c>
      <c r="CN2323" s="53" t="s">
        <v>32075</v>
      </c>
      <c r="CO2323" s="54">
        <v>126</v>
      </c>
      <c r="CP2323" s="54">
        <v>192</v>
      </c>
      <c r="CQ2323" s="55">
        <f t="shared" si="36"/>
        <v>0.65625</v>
      </c>
      <c r="CR2323" s="52" t="s">
        <v>28938</v>
      </c>
    </row>
    <row r="2324" spans="81:96">
      <c r="CC2324" s="52">
        <v>2323</v>
      </c>
      <c r="CD2324" s="53" t="s">
        <v>32312</v>
      </c>
      <c r="CE2324" s="53" t="s">
        <v>32313</v>
      </c>
      <c r="CF2324" s="54">
        <v>1568</v>
      </c>
      <c r="CG2324" s="54">
        <v>1.7410000000000001</v>
      </c>
      <c r="CH2324" s="54">
        <v>1.891</v>
      </c>
      <c r="CI2324" s="54">
        <v>0.255</v>
      </c>
      <c r="CJ2324" s="54">
        <v>259</v>
      </c>
      <c r="CK2324" s="54">
        <v>4.2</v>
      </c>
      <c r="CL2324" s="54">
        <v>3.7000000000000002E-3</v>
      </c>
      <c r="CM2324" s="54">
        <v>0.45200000000000001</v>
      </c>
      <c r="CN2324" s="53" t="s">
        <v>32075</v>
      </c>
      <c r="CO2324" s="54">
        <v>127</v>
      </c>
      <c r="CP2324" s="54">
        <v>192</v>
      </c>
      <c r="CQ2324" s="55">
        <f t="shared" si="36"/>
        <v>0.66145833333333337</v>
      </c>
      <c r="CR2324" s="52" t="s">
        <v>28938</v>
      </c>
    </row>
    <row r="2325" spans="81:96">
      <c r="CC2325" s="52">
        <v>2324</v>
      </c>
      <c r="CD2325" s="53" t="s">
        <v>32314</v>
      </c>
      <c r="CE2325" s="53" t="s">
        <v>32315</v>
      </c>
      <c r="CF2325" s="54">
        <v>1395</v>
      </c>
      <c r="CG2325" s="54">
        <v>1.734</v>
      </c>
      <c r="CH2325" s="54">
        <v>1.4870000000000001</v>
      </c>
      <c r="CI2325" s="54">
        <v>0.40899999999999997</v>
      </c>
      <c r="CJ2325" s="54">
        <v>110</v>
      </c>
      <c r="CK2325" s="54">
        <v>5.6</v>
      </c>
      <c r="CL2325" s="54">
        <v>3.8700000000000002E-3</v>
      </c>
      <c r="CM2325" s="54">
        <v>0.52800000000000002</v>
      </c>
      <c r="CN2325" s="53" t="s">
        <v>32075</v>
      </c>
      <c r="CO2325" s="54">
        <v>128</v>
      </c>
      <c r="CP2325" s="54">
        <v>192</v>
      </c>
      <c r="CQ2325" s="55">
        <f t="shared" si="36"/>
        <v>0.66666666666666663</v>
      </c>
      <c r="CR2325" s="52" t="s">
        <v>28938</v>
      </c>
    </row>
    <row r="2326" spans="81:96">
      <c r="CC2326" s="52">
        <v>2325</v>
      </c>
      <c r="CD2326" s="53" t="s">
        <v>32316</v>
      </c>
      <c r="CE2326" s="53" t="s">
        <v>32317</v>
      </c>
      <c r="CF2326" s="54">
        <v>2425</v>
      </c>
      <c r="CG2326" s="54">
        <v>1.7190000000000001</v>
      </c>
      <c r="CH2326" s="54">
        <v>2.2080000000000002</v>
      </c>
      <c r="CI2326" s="54">
        <v>0.377</v>
      </c>
      <c r="CJ2326" s="54">
        <v>77</v>
      </c>
      <c r="CK2326" s="54">
        <v>8.5</v>
      </c>
      <c r="CL2326" s="54">
        <v>3.7200000000000002E-3</v>
      </c>
      <c r="CM2326" s="54">
        <v>0.625</v>
      </c>
      <c r="CN2326" s="53" t="s">
        <v>32075</v>
      </c>
      <c r="CO2326" s="54">
        <v>129</v>
      </c>
      <c r="CP2326" s="54">
        <v>192</v>
      </c>
      <c r="CQ2326" s="55">
        <f t="shared" si="36"/>
        <v>0.671875</v>
      </c>
      <c r="CR2326" s="52" t="s">
        <v>28938</v>
      </c>
    </row>
    <row r="2327" spans="81:96">
      <c r="CC2327" s="52">
        <v>2326</v>
      </c>
      <c r="CD2327" s="53" t="s">
        <v>32318</v>
      </c>
      <c r="CE2327" s="53" t="s">
        <v>32319</v>
      </c>
      <c r="CF2327" s="54">
        <v>5035</v>
      </c>
      <c r="CG2327" s="54">
        <v>1.7170000000000001</v>
      </c>
      <c r="CH2327" s="54">
        <v>1.657</v>
      </c>
      <c r="CI2327" s="54">
        <v>0.247</v>
      </c>
      <c r="CJ2327" s="54">
        <v>291</v>
      </c>
      <c r="CK2327" s="54">
        <v>7.5</v>
      </c>
      <c r="CL2327" s="54">
        <v>1.0149999999999999E-2</v>
      </c>
      <c r="CM2327" s="54">
        <v>0.55100000000000005</v>
      </c>
      <c r="CN2327" s="53" t="s">
        <v>32075</v>
      </c>
      <c r="CO2327" s="54">
        <v>130</v>
      </c>
      <c r="CP2327" s="54">
        <v>192</v>
      </c>
      <c r="CQ2327" s="55">
        <f t="shared" si="36"/>
        <v>0.67708333333333337</v>
      </c>
      <c r="CR2327" s="52" t="s">
        <v>28938</v>
      </c>
    </row>
    <row r="2328" spans="81:96">
      <c r="CC2328" s="52">
        <v>2327</v>
      </c>
      <c r="CD2328" s="53" t="s">
        <v>32320</v>
      </c>
      <c r="CE2328" s="53" t="s">
        <v>32321</v>
      </c>
      <c r="CF2328" s="54">
        <v>537</v>
      </c>
      <c r="CG2328" s="54">
        <v>1.7</v>
      </c>
      <c r="CH2328" s="54">
        <v>1.859</v>
      </c>
      <c r="CI2328" s="54">
        <v>0.2</v>
      </c>
      <c r="CJ2328" s="54">
        <v>55</v>
      </c>
      <c r="CK2328" s="54">
        <v>4.0999999999999996</v>
      </c>
      <c r="CL2328" s="54">
        <v>1.7600000000000001E-3</v>
      </c>
      <c r="CM2328" s="54">
        <v>0.56000000000000005</v>
      </c>
      <c r="CN2328" s="53" t="s">
        <v>32075</v>
      </c>
      <c r="CO2328" s="54">
        <v>131</v>
      </c>
      <c r="CP2328" s="54">
        <v>192</v>
      </c>
      <c r="CQ2328" s="55">
        <f t="shared" si="36"/>
        <v>0.68229166666666663</v>
      </c>
      <c r="CR2328" s="52" t="s">
        <v>28938</v>
      </c>
    </row>
    <row r="2329" spans="81:96">
      <c r="CC2329" s="52">
        <v>2328</v>
      </c>
      <c r="CD2329" s="53" t="s">
        <v>32322</v>
      </c>
      <c r="CE2329" s="53" t="s">
        <v>32323</v>
      </c>
      <c r="CF2329" s="54">
        <v>3900</v>
      </c>
      <c r="CG2329" s="54">
        <v>1.6950000000000001</v>
      </c>
      <c r="CH2329" s="54">
        <v>1.569</v>
      </c>
      <c r="CI2329" s="54">
        <v>0.24</v>
      </c>
      <c r="CJ2329" s="54">
        <v>262</v>
      </c>
      <c r="CK2329" s="54">
        <v>8</v>
      </c>
      <c r="CL2329" s="54">
        <v>6.77E-3</v>
      </c>
      <c r="CM2329" s="54">
        <v>0.48799999999999999</v>
      </c>
      <c r="CN2329" s="53" t="s">
        <v>32075</v>
      </c>
      <c r="CO2329" s="54">
        <v>132</v>
      </c>
      <c r="CP2329" s="54">
        <v>192</v>
      </c>
      <c r="CQ2329" s="55">
        <f t="shared" si="36"/>
        <v>0.6875</v>
      </c>
      <c r="CR2329" s="52" t="s">
        <v>28938</v>
      </c>
    </row>
    <row r="2330" spans="81:96">
      <c r="CC2330" s="52">
        <v>2329</v>
      </c>
      <c r="CD2330" s="53" t="s">
        <v>32324</v>
      </c>
      <c r="CE2330" s="53" t="s">
        <v>32325</v>
      </c>
      <c r="CF2330" s="54">
        <v>7166</v>
      </c>
      <c r="CG2330" s="54">
        <v>1.6879999999999999</v>
      </c>
      <c r="CH2330" s="54">
        <v>2.0289999999999999</v>
      </c>
      <c r="CI2330" s="54">
        <v>0.56399999999999995</v>
      </c>
      <c r="CJ2330" s="54">
        <v>133</v>
      </c>
      <c r="CK2330" s="54" t="s">
        <v>28918</v>
      </c>
      <c r="CL2330" s="54">
        <v>7.9799999999999992E-3</v>
      </c>
      <c r="CM2330" s="54">
        <v>0.65300000000000002</v>
      </c>
      <c r="CN2330" s="53" t="s">
        <v>32075</v>
      </c>
      <c r="CO2330" s="54">
        <v>133</v>
      </c>
      <c r="CP2330" s="54">
        <v>192</v>
      </c>
      <c r="CQ2330" s="55">
        <f t="shared" si="36"/>
        <v>0.69270833333333337</v>
      </c>
      <c r="CR2330" s="52" t="s">
        <v>28938</v>
      </c>
    </row>
    <row r="2331" spans="81:96">
      <c r="CC2331" s="52">
        <v>2330</v>
      </c>
      <c r="CD2331" s="53" t="s">
        <v>32326</v>
      </c>
      <c r="CE2331" s="53" t="s">
        <v>32327</v>
      </c>
      <c r="CF2331" s="54">
        <v>1406</v>
      </c>
      <c r="CG2331" s="54">
        <v>1.651</v>
      </c>
      <c r="CH2331" s="54">
        <v>1.649</v>
      </c>
      <c r="CI2331" s="54">
        <v>0.34599999999999997</v>
      </c>
      <c r="CJ2331" s="54">
        <v>78</v>
      </c>
      <c r="CK2331" s="54">
        <v>5.8</v>
      </c>
      <c r="CL2331" s="54">
        <v>3.2499999999999999E-3</v>
      </c>
      <c r="CM2331" s="54">
        <v>0.47599999999999998</v>
      </c>
      <c r="CN2331" s="53" t="s">
        <v>32075</v>
      </c>
      <c r="CO2331" s="54">
        <v>134</v>
      </c>
      <c r="CP2331" s="54">
        <v>192</v>
      </c>
      <c r="CQ2331" s="55">
        <f t="shared" si="36"/>
        <v>0.69791666666666663</v>
      </c>
      <c r="CR2331" s="52" t="s">
        <v>28938</v>
      </c>
    </row>
    <row r="2332" spans="81:96">
      <c r="CC2332" s="52">
        <v>2331</v>
      </c>
      <c r="CD2332" s="53" t="s">
        <v>32328</v>
      </c>
      <c r="CE2332" s="53" t="s">
        <v>32329</v>
      </c>
      <c r="CF2332" s="54">
        <v>2662</v>
      </c>
      <c r="CG2332" s="54">
        <v>1.6339999999999999</v>
      </c>
      <c r="CH2332" s="54">
        <v>2.1930000000000001</v>
      </c>
      <c r="CI2332" s="54">
        <v>0.38300000000000001</v>
      </c>
      <c r="CJ2332" s="54">
        <v>94</v>
      </c>
      <c r="CK2332" s="54">
        <v>7.7</v>
      </c>
      <c r="CL2332" s="54">
        <v>3.98E-3</v>
      </c>
      <c r="CM2332" s="54">
        <v>0.59099999999999997</v>
      </c>
      <c r="CN2332" s="53" t="s">
        <v>32075</v>
      </c>
      <c r="CO2332" s="54">
        <v>135</v>
      </c>
      <c r="CP2332" s="54">
        <v>192</v>
      </c>
      <c r="CQ2332" s="55">
        <f t="shared" si="36"/>
        <v>0.703125</v>
      </c>
      <c r="CR2332" s="52" t="s">
        <v>28938</v>
      </c>
    </row>
    <row r="2333" spans="81:96">
      <c r="CC2333" s="52">
        <v>2332</v>
      </c>
      <c r="CD2333" s="53" t="s">
        <v>32330</v>
      </c>
      <c r="CE2333" s="53" t="s">
        <v>32331</v>
      </c>
      <c r="CF2333" s="54">
        <v>1324</v>
      </c>
      <c r="CG2333" s="54">
        <v>1.627</v>
      </c>
      <c r="CH2333" s="54">
        <v>1.968</v>
      </c>
      <c r="CI2333" s="54">
        <v>0.39200000000000002</v>
      </c>
      <c r="CJ2333" s="54">
        <v>97</v>
      </c>
      <c r="CK2333" s="54">
        <v>5.6</v>
      </c>
      <c r="CL2333" s="54">
        <v>3.0599999999999998E-3</v>
      </c>
      <c r="CM2333" s="54">
        <v>0.56699999999999995</v>
      </c>
      <c r="CN2333" s="53" t="s">
        <v>32075</v>
      </c>
      <c r="CO2333" s="54">
        <v>136</v>
      </c>
      <c r="CP2333" s="54">
        <v>192</v>
      </c>
      <c r="CQ2333" s="55">
        <f t="shared" si="36"/>
        <v>0.70833333333333337</v>
      </c>
      <c r="CR2333" s="52" t="s">
        <v>28938</v>
      </c>
    </row>
    <row r="2334" spans="81:96">
      <c r="CC2334" s="52">
        <v>2333</v>
      </c>
      <c r="CD2334" s="53" t="s">
        <v>32332</v>
      </c>
      <c r="CE2334" s="53" t="s">
        <v>32333</v>
      </c>
      <c r="CF2334" s="54">
        <v>1824</v>
      </c>
      <c r="CG2334" s="54">
        <v>1.5309999999999999</v>
      </c>
      <c r="CH2334" s="54">
        <v>1.56</v>
      </c>
      <c r="CI2334" s="54">
        <v>0.59199999999999997</v>
      </c>
      <c r="CJ2334" s="54">
        <v>76</v>
      </c>
      <c r="CK2334" s="54">
        <v>8.4</v>
      </c>
      <c r="CL2334" s="54">
        <v>2.3700000000000001E-3</v>
      </c>
      <c r="CM2334" s="54">
        <v>0.38400000000000001</v>
      </c>
      <c r="CN2334" s="53" t="s">
        <v>32075</v>
      </c>
      <c r="CO2334" s="54">
        <v>137</v>
      </c>
      <c r="CP2334" s="54">
        <v>192</v>
      </c>
      <c r="CQ2334" s="55">
        <f t="shared" si="36"/>
        <v>0.71354166666666663</v>
      </c>
      <c r="CR2334" s="52" t="s">
        <v>28938</v>
      </c>
    </row>
    <row r="2335" spans="81:96">
      <c r="CC2335" s="52">
        <v>2334</v>
      </c>
      <c r="CD2335" s="53" t="s">
        <v>32334</v>
      </c>
      <c r="CE2335" s="53" t="s">
        <v>32335</v>
      </c>
      <c r="CF2335" s="54">
        <v>858</v>
      </c>
      <c r="CG2335" s="54">
        <v>1.528</v>
      </c>
      <c r="CH2335" s="54">
        <v>1.232</v>
      </c>
      <c r="CI2335" s="54">
        <v>0.45</v>
      </c>
      <c r="CJ2335" s="54">
        <v>40</v>
      </c>
      <c r="CK2335" s="54">
        <v>9.4</v>
      </c>
      <c r="CL2335" s="54">
        <v>1.39E-3</v>
      </c>
      <c r="CM2335" s="54">
        <v>0.36299999999999999</v>
      </c>
      <c r="CN2335" s="53" t="s">
        <v>32075</v>
      </c>
      <c r="CO2335" s="54">
        <v>138</v>
      </c>
      <c r="CP2335" s="54">
        <v>192</v>
      </c>
      <c r="CQ2335" s="55">
        <f t="shared" si="36"/>
        <v>0.71875</v>
      </c>
      <c r="CR2335" s="52" t="s">
        <v>28938</v>
      </c>
    </row>
    <row r="2336" spans="81:96">
      <c r="CC2336" s="52">
        <v>2335</v>
      </c>
      <c r="CD2336" s="53" t="s">
        <v>32336</v>
      </c>
      <c r="CE2336" s="53" t="s">
        <v>32337</v>
      </c>
      <c r="CF2336" s="54">
        <v>2361</v>
      </c>
      <c r="CG2336" s="54">
        <v>1.5249999999999999</v>
      </c>
      <c r="CH2336" s="54">
        <v>1.353</v>
      </c>
      <c r="CI2336" s="54">
        <v>0.193</v>
      </c>
      <c r="CJ2336" s="54">
        <v>119</v>
      </c>
      <c r="CK2336" s="54">
        <v>9.1999999999999993</v>
      </c>
      <c r="CL2336" s="54">
        <v>4.45E-3</v>
      </c>
      <c r="CM2336" s="54">
        <v>0.45600000000000002</v>
      </c>
      <c r="CN2336" s="53" t="s">
        <v>32075</v>
      </c>
      <c r="CO2336" s="54">
        <v>139</v>
      </c>
      <c r="CP2336" s="54">
        <v>192</v>
      </c>
      <c r="CQ2336" s="55">
        <f t="shared" si="36"/>
        <v>0.72395833333333337</v>
      </c>
      <c r="CR2336" s="52" t="s">
        <v>28938</v>
      </c>
    </row>
    <row r="2337" spans="81:96">
      <c r="CC2337" s="52">
        <v>2336</v>
      </c>
      <c r="CD2337" s="53" t="s">
        <v>32338</v>
      </c>
      <c r="CE2337" s="53" t="s">
        <v>32339</v>
      </c>
      <c r="CF2337" s="54">
        <v>809</v>
      </c>
      <c r="CG2337" s="54">
        <v>1.518</v>
      </c>
      <c r="CH2337" s="54">
        <v>1.8819999999999999</v>
      </c>
      <c r="CI2337" s="54">
        <v>0.22</v>
      </c>
      <c r="CJ2337" s="54">
        <v>59</v>
      </c>
      <c r="CK2337" s="54">
        <v>6.4</v>
      </c>
      <c r="CL2337" s="54">
        <v>1.89E-3</v>
      </c>
      <c r="CM2337" s="54">
        <v>0.63600000000000001</v>
      </c>
      <c r="CN2337" s="53" t="s">
        <v>32075</v>
      </c>
      <c r="CO2337" s="54">
        <v>140</v>
      </c>
      <c r="CP2337" s="54">
        <v>192</v>
      </c>
      <c r="CQ2337" s="55">
        <f t="shared" si="36"/>
        <v>0.72916666666666663</v>
      </c>
      <c r="CR2337" s="52" t="s">
        <v>28938</v>
      </c>
    </row>
    <row r="2338" spans="81:96">
      <c r="CC2338" s="52">
        <v>2337</v>
      </c>
      <c r="CD2338" s="53" t="s">
        <v>32340</v>
      </c>
      <c r="CE2338" s="53" t="s">
        <v>32341</v>
      </c>
      <c r="CF2338" s="54">
        <v>1223</v>
      </c>
      <c r="CG2338" s="54">
        <v>1.4870000000000001</v>
      </c>
      <c r="CH2338" s="54">
        <v>1.7370000000000001</v>
      </c>
      <c r="CI2338" s="54">
        <v>0.42399999999999999</v>
      </c>
      <c r="CJ2338" s="54">
        <v>33</v>
      </c>
      <c r="CK2338" s="54">
        <v>9.5</v>
      </c>
      <c r="CL2338" s="54">
        <v>1.92E-3</v>
      </c>
      <c r="CM2338" s="54">
        <v>0.57699999999999996</v>
      </c>
      <c r="CN2338" s="53" t="s">
        <v>32075</v>
      </c>
      <c r="CO2338" s="54">
        <v>141</v>
      </c>
      <c r="CP2338" s="54">
        <v>192</v>
      </c>
      <c r="CQ2338" s="55">
        <f t="shared" si="36"/>
        <v>0.734375</v>
      </c>
      <c r="CR2338" s="52" t="s">
        <v>28938</v>
      </c>
    </row>
    <row r="2339" spans="81:96">
      <c r="CC2339" s="52">
        <v>2338</v>
      </c>
      <c r="CD2339" s="53" t="s">
        <v>32342</v>
      </c>
      <c r="CE2339" s="53" t="s">
        <v>32343</v>
      </c>
      <c r="CF2339" s="54">
        <v>1941</v>
      </c>
      <c r="CG2339" s="54">
        <v>1.482</v>
      </c>
      <c r="CH2339" s="54">
        <v>1.6240000000000001</v>
      </c>
      <c r="CI2339" s="54">
        <v>0.317</v>
      </c>
      <c r="CJ2339" s="54">
        <v>205</v>
      </c>
      <c r="CK2339" s="54">
        <v>3.9</v>
      </c>
      <c r="CL2339" s="54">
        <v>7.43E-3</v>
      </c>
      <c r="CM2339" s="54">
        <v>0.47899999999999998</v>
      </c>
      <c r="CN2339" s="53" t="s">
        <v>32075</v>
      </c>
      <c r="CO2339" s="54">
        <v>142</v>
      </c>
      <c r="CP2339" s="54">
        <v>192</v>
      </c>
      <c r="CQ2339" s="55">
        <f t="shared" si="36"/>
        <v>0.73958333333333337</v>
      </c>
      <c r="CR2339" s="52" t="s">
        <v>28938</v>
      </c>
    </row>
    <row r="2340" spans="81:96">
      <c r="CC2340" s="52">
        <v>2339</v>
      </c>
      <c r="CD2340" s="53" t="s">
        <v>32344</v>
      </c>
      <c r="CE2340" s="53" t="s">
        <v>32345</v>
      </c>
      <c r="CF2340" s="54">
        <v>3002</v>
      </c>
      <c r="CG2340" s="54">
        <v>1.4470000000000001</v>
      </c>
      <c r="CH2340" s="54">
        <v>1.341</v>
      </c>
      <c r="CI2340" s="54">
        <v>0.371</v>
      </c>
      <c r="CJ2340" s="54">
        <v>286</v>
      </c>
      <c r="CK2340" s="54">
        <v>4.7</v>
      </c>
      <c r="CL2340" s="54">
        <v>7.1399999999999996E-3</v>
      </c>
      <c r="CM2340" s="54">
        <v>0.373</v>
      </c>
      <c r="CN2340" s="53" t="s">
        <v>32075</v>
      </c>
      <c r="CO2340" s="54">
        <v>143</v>
      </c>
      <c r="CP2340" s="54">
        <v>192</v>
      </c>
      <c r="CQ2340" s="55">
        <f t="shared" si="36"/>
        <v>0.74479166666666663</v>
      </c>
      <c r="CR2340" s="52" t="s">
        <v>28938</v>
      </c>
    </row>
    <row r="2341" spans="81:96">
      <c r="CC2341" s="52">
        <v>2340</v>
      </c>
      <c r="CD2341" s="53" t="s">
        <v>32346</v>
      </c>
      <c r="CE2341" s="53" t="s">
        <v>32347</v>
      </c>
      <c r="CF2341" s="54">
        <v>829</v>
      </c>
      <c r="CG2341" s="54">
        <v>1.4450000000000001</v>
      </c>
      <c r="CH2341" s="54">
        <v>1.752</v>
      </c>
      <c r="CI2341" s="54">
        <v>0.14299999999999999</v>
      </c>
      <c r="CJ2341" s="54">
        <v>63</v>
      </c>
      <c r="CK2341" s="54">
        <v>6.3</v>
      </c>
      <c r="CL2341" s="54">
        <v>1.81E-3</v>
      </c>
      <c r="CM2341" s="54">
        <v>0.52200000000000002</v>
      </c>
      <c r="CN2341" s="53" t="s">
        <v>32075</v>
      </c>
      <c r="CO2341" s="54">
        <v>144</v>
      </c>
      <c r="CP2341" s="54">
        <v>192</v>
      </c>
      <c r="CQ2341" s="55">
        <f t="shared" si="36"/>
        <v>0.75</v>
      </c>
      <c r="CR2341" s="52" t="s">
        <v>28953</v>
      </c>
    </row>
    <row r="2342" spans="81:96">
      <c r="CC2342" s="52">
        <v>2341</v>
      </c>
      <c r="CD2342" s="53" t="s">
        <v>32348</v>
      </c>
      <c r="CE2342" s="53" t="s">
        <v>32349</v>
      </c>
      <c r="CF2342" s="54">
        <v>1191</v>
      </c>
      <c r="CG2342" s="54">
        <v>1.44</v>
      </c>
      <c r="CH2342" s="54">
        <v>1.7350000000000001</v>
      </c>
      <c r="CI2342" s="54">
        <v>0.28799999999999998</v>
      </c>
      <c r="CJ2342" s="54">
        <v>66</v>
      </c>
      <c r="CK2342" s="54">
        <v>8.3000000000000007</v>
      </c>
      <c r="CL2342" s="54">
        <v>2.2899999999999999E-3</v>
      </c>
      <c r="CM2342" s="54">
        <v>0.56899999999999995</v>
      </c>
      <c r="CN2342" s="53" t="s">
        <v>32075</v>
      </c>
      <c r="CO2342" s="54">
        <v>145</v>
      </c>
      <c r="CP2342" s="54">
        <v>192</v>
      </c>
      <c r="CQ2342" s="55">
        <f t="shared" si="36"/>
        <v>0.75520833333333337</v>
      </c>
      <c r="CR2342" s="52" t="s">
        <v>28953</v>
      </c>
    </row>
    <row r="2343" spans="81:96">
      <c r="CC2343" s="52">
        <v>2342</v>
      </c>
      <c r="CD2343" s="53" t="s">
        <v>32350</v>
      </c>
      <c r="CE2343" s="53" t="s">
        <v>32351</v>
      </c>
      <c r="CF2343" s="54">
        <v>3236</v>
      </c>
      <c r="CG2343" s="54">
        <v>1.4390000000000001</v>
      </c>
      <c r="CH2343" s="54">
        <v>1.4810000000000001</v>
      </c>
      <c r="CI2343" s="54">
        <v>0.23799999999999999</v>
      </c>
      <c r="CJ2343" s="54">
        <v>151</v>
      </c>
      <c r="CK2343" s="54">
        <v>8.1</v>
      </c>
      <c r="CL2343" s="54">
        <v>5.0800000000000003E-3</v>
      </c>
      <c r="CM2343" s="54">
        <v>0.40100000000000002</v>
      </c>
      <c r="CN2343" s="53" t="s">
        <v>32075</v>
      </c>
      <c r="CO2343" s="54">
        <v>146</v>
      </c>
      <c r="CP2343" s="54">
        <v>192</v>
      </c>
      <c r="CQ2343" s="55">
        <f t="shared" si="36"/>
        <v>0.76041666666666663</v>
      </c>
      <c r="CR2343" s="52" t="s">
        <v>28953</v>
      </c>
    </row>
    <row r="2344" spans="81:96">
      <c r="CC2344" s="52">
        <v>2343</v>
      </c>
      <c r="CD2344" s="53" t="s">
        <v>32352</v>
      </c>
      <c r="CE2344" s="53" t="s">
        <v>32353</v>
      </c>
      <c r="CF2344" s="54">
        <v>2540</v>
      </c>
      <c r="CG2344" s="54">
        <v>1.429</v>
      </c>
      <c r="CH2344" s="54">
        <v>1.639</v>
      </c>
      <c r="CI2344" s="54">
        <v>0.13700000000000001</v>
      </c>
      <c r="CJ2344" s="54">
        <v>95</v>
      </c>
      <c r="CK2344" s="54" t="s">
        <v>28918</v>
      </c>
      <c r="CL2344" s="54">
        <v>2.9199999999999999E-3</v>
      </c>
      <c r="CM2344" s="54">
        <v>0.50600000000000001</v>
      </c>
      <c r="CN2344" s="53" t="s">
        <v>32075</v>
      </c>
      <c r="CO2344" s="54">
        <v>147</v>
      </c>
      <c r="CP2344" s="54">
        <v>192</v>
      </c>
      <c r="CQ2344" s="55">
        <f t="shared" si="36"/>
        <v>0.765625</v>
      </c>
      <c r="CR2344" s="52" t="s">
        <v>28953</v>
      </c>
    </row>
    <row r="2345" spans="81:96">
      <c r="CC2345" s="52">
        <v>2344</v>
      </c>
      <c r="CD2345" s="53" t="s">
        <v>32354</v>
      </c>
      <c r="CE2345" s="53" t="s">
        <v>32355</v>
      </c>
      <c r="CF2345" s="54">
        <v>1524</v>
      </c>
      <c r="CG2345" s="54">
        <v>1.395</v>
      </c>
      <c r="CH2345" s="54">
        <v>1.5860000000000001</v>
      </c>
      <c r="CI2345" s="54">
        <v>0.308</v>
      </c>
      <c r="CJ2345" s="54">
        <v>52</v>
      </c>
      <c r="CK2345" s="54">
        <v>8.1</v>
      </c>
      <c r="CL2345" s="54">
        <v>2.6700000000000001E-3</v>
      </c>
      <c r="CM2345" s="54">
        <v>0.57899999999999996</v>
      </c>
      <c r="CN2345" s="53" t="s">
        <v>32075</v>
      </c>
      <c r="CO2345" s="54">
        <v>148</v>
      </c>
      <c r="CP2345" s="54">
        <v>192</v>
      </c>
      <c r="CQ2345" s="55">
        <f t="shared" si="36"/>
        <v>0.77083333333333337</v>
      </c>
      <c r="CR2345" s="52" t="s">
        <v>28953</v>
      </c>
    </row>
    <row r="2346" spans="81:96">
      <c r="CC2346" s="52">
        <v>2345</v>
      </c>
      <c r="CD2346" s="53" t="s">
        <v>32356</v>
      </c>
      <c r="CE2346" s="53" t="s">
        <v>32357</v>
      </c>
      <c r="CF2346" s="54">
        <v>639</v>
      </c>
      <c r="CG2346" s="54">
        <v>1.381</v>
      </c>
      <c r="CH2346" s="54">
        <v>1.1639999999999999</v>
      </c>
      <c r="CI2346" s="54">
        <v>0.25</v>
      </c>
      <c r="CJ2346" s="54">
        <v>60</v>
      </c>
      <c r="CK2346" s="54">
        <v>4.3</v>
      </c>
      <c r="CL2346" s="54">
        <v>1.2999999999999999E-3</v>
      </c>
      <c r="CM2346" s="54">
        <v>0.248</v>
      </c>
      <c r="CN2346" s="53" t="s">
        <v>32075</v>
      </c>
      <c r="CO2346" s="54">
        <v>149</v>
      </c>
      <c r="CP2346" s="54">
        <v>192</v>
      </c>
      <c r="CQ2346" s="55">
        <f t="shared" si="36"/>
        <v>0.77604166666666663</v>
      </c>
      <c r="CR2346" s="52" t="s">
        <v>28953</v>
      </c>
    </row>
    <row r="2347" spans="81:96">
      <c r="CC2347" s="52">
        <v>2346</v>
      </c>
      <c r="CD2347" s="53" t="s">
        <v>32358</v>
      </c>
      <c r="CE2347" s="53" t="s">
        <v>32359</v>
      </c>
      <c r="CF2347" s="54">
        <v>5100</v>
      </c>
      <c r="CG2347" s="54">
        <v>1.3779999999999999</v>
      </c>
      <c r="CH2347" s="54">
        <v>1.4830000000000001</v>
      </c>
      <c r="CI2347" s="54">
        <v>0.27600000000000002</v>
      </c>
      <c r="CJ2347" s="54">
        <v>504</v>
      </c>
      <c r="CK2347" s="54">
        <v>4.9000000000000004</v>
      </c>
      <c r="CL2347" s="54">
        <v>1.4789999999999999E-2</v>
      </c>
      <c r="CM2347" s="54">
        <v>0.45100000000000001</v>
      </c>
      <c r="CN2347" s="53" t="s">
        <v>32075</v>
      </c>
      <c r="CO2347" s="54">
        <v>150</v>
      </c>
      <c r="CP2347" s="54">
        <v>192</v>
      </c>
      <c r="CQ2347" s="55">
        <f t="shared" si="36"/>
        <v>0.78125</v>
      </c>
      <c r="CR2347" s="52" t="s">
        <v>28953</v>
      </c>
    </row>
    <row r="2348" spans="81:96">
      <c r="CC2348" s="52">
        <v>2347</v>
      </c>
      <c r="CD2348" s="53" t="s">
        <v>32360</v>
      </c>
      <c r="CE2348" s="53" t="s">
        <v>32361</v>
      </c>
      <c r="CF2348" s="54">
        <v>2749</v>
      </c>
      <c r="CG2348" s="54">
        <v>1.3560000000000001</v>
      </c>
      <c r="CH2348" s="54">
        <v>1.619</v>
      </c>
      <c r="CI2348" s="54">
        <v>0.23899999999999999</v>
      </c>
      <c r="CJ2348" s="54">
        <v>113</v>
      </c>
      <c r="CK2348" s="54" t="s">
        <v>28918</v>
      </c>
      <c r="CL2348" s="54">
        <v>4.5199999999999997E-3</v>
      </c>
      <c r="CM2348" s="54">
        <v>0.52500000000000002</v>
      </c>
      <c r="CN2348" s="53" t="s">
        <v>32075</v>
      </c>
      <c r="CO2348" s="54">
        <v>151</v>
      </c>
      <c r="CP2348" s="54">
        <v>192</v>
      </c>
      <c r="CQ2348" s="55">
        <f t="shared" si="36"/>
        <v>0.78645833333333337</v>
      </c>
      <c r="CR2348" s="52" t="s">
        <v>28953</v>
      </c>
    </row>
    <row r="2349" spans="81:96">
      <c r="CC2349" s="52">
        <v>2348</v>
      </c>
      <c r="CD2349" s="53" t="s">
        <v>32362</v>
      </c>
      <c r="CE2349" s="53" t="s">
        <v>32363</v>
      </c>
      <c r="CF2349" s="54">
        <v>1405</v>
      </c>
      <c r="CG2349" s="54">
        <v>1.333</v>
      </c>
      <c r="CH2349" s="54">
        <v>1.8240000000000001</v>
      </c>
      <c r="CI2349" s="54">
        <v>0.49399999999999999</v>
      </c>
      <c r="CJ2349" s="54">
        <v>81</v>
      </c>
      <c r="CK2349" s="54">
        <v>6.6</v>
      </c>
      <c r="CL2349" s="54">
        <v>2.7599999999999999E-3</v>
      </c>
      <c r="CM2349" s="54">
        <v>0.54600000000000004</v>
      </c>
      <c r="CN2349" s="53" t="s">
        <v>32075</v>
      </c>
      <c r="CO2349" s="54">
        <v>152</v>
      </c>
      <c r="CP2349" s="54">
        <v>192</v>
      </c>
      <c r="CQ2349" s="55">
        <f t="shared" si="36"/>
        <v>0.79166666666666663</v>
      </c>
      <c r="CR2349" s="52" t="s">
        <v>28953</v>
      </c>
    </row>
    <row r="2350" spans="81:96">
      <c r="CC2350" s="52">
        <v>2349</v>
      </c>
      <c r="CD2350" s="53" t="s">
        <v>32364</v>
      </c>
      <c r="CE2350" s="53" t="s">
        <v>32365</v>
      </c>
      <c r="CF2350" s="54">
        <v>1374</v>
      </c>
      <c r="CG2350" s="54">
        <v>1.24</v>
      </c>
      <c r="CH2350" s="54">
        <v>1.25</v>
      </c>
      <c r="CI2350" s="54">
        <v>0.45200000000000001</v>
      </c>
      <c r="CJ2350" s="54">
        <v>62</v>
      </c>
      <c r="CK2350" s="54" t="s">
        <v>28918</v>
      </c>
      <c r="CL2350" s="54">
        <v>1.6999999999999999E-3</v>
      </c>
      <c r="CM2350" s="54">
        <v>0.40600000000000003</v>
      </c>
      <c r="CN2350" s="53" t="s">
        <v>32075</v>
      </c>
      <c r="CO2350" s="54">
        <v>153</v>
      </c>
      <c r="CP2350" s="54">
        <v>192</v>
      </c>
      <c r="CQ2350" s="55">
        <f t="shared" si="36"/>
        <v>0.796875</v>
      </c>
      <c r="CR2350" s="52" t="s">
        <v>28953</v>
      </c>
    </row>
    <row r="2351" spans="81:96">
      <c r="CC2351" s="52">
        <v>2350</v>
      </c>
      <c r="CD2351" s="53" t="s">
        <v>32366</v>
      </c>
      <c r="CE2351" s="53" t="s">
        <v>32367</v>
      </c>
      <c r="CF2351" s="54">
        <v>877</v>
      </c>
      <c r="CG2351" s="54">
        <v>1.238</v>
      </c>
      <c r="CH2351" s="54">
        <v>1.679</v>
      </c>
      <c r="CI2351" s="54">
        <v>0.19600000000000001</v>
      </c>
      <c r="CJ2351" s="54">
        <v>46</v>
      </c>
      <c r="CK2351" s="54">
        <v>8.1999999999999993</v>
      </c>
      <c r="CL2351" s="54">
        <v>1.1800000000000001E-3</v>
      </c>
      <c r="CM2351" s="54">
        <v>0.56899999999999995</v>
      </c>
      <c r="CN2351" s="53" t="s">
        <v>32075</v>
      </c>
      <c r="CO2351" s="54">
        <v>154</v>
      </c>
      <c r="CP2351" s="54">
        <v>192</v>
      </c>
      <c r="CQ2351" s="55">
        <f t="shared" si="36"/>
        <v>0.80208333333333337</v>
      </c>
      <c r="CR2351" s="52" t="s">
        <v>28953</v>
      </c>
    </row>
    <row r="2352" spans="81:96">
      <c r="CC2352" s="52">
        <v>2351</v>
      </c>
      <c r="CD2352" s="53" t="s">
        <v>32368</v>
      </c>
      <c r="CE2352" s="53" t="s">
        <v>32369</v>
      </c>
      <c r="CF2352" s="54">
        <v>419</v>
      </c>
      <c r="CG2352" s="54">
        <v>1.224</v>
      </c>
      <c r="CH2352" s="54">
        <v>1.4450000000000001</v>
      </c>
      <c r="CI2352" s="54">
        <v>0.28899999999999998</v>
      </c>
      <c r="CJ2352" s="54">
        <v>45</v>
      </c>
      <c r="CK2352" s="54">
        <v>4.2</v>
      </c>
      <c r="CL2352" s="54">
        <v>9.5E-4</v>
      </c>
      <c r="CM2352" s="54">
        <v>0.36599999999999999</v>
      </c>
      <c r="CN2352" s="53" t="s">
        <v>32075</v>
      </c>
      <c r="CO2352" s="54">
        <v>155</v>
      </c>
      <c r="CP2352" s="54">
        <v>192</v>
      </c>
      <c r="CQ2352" s="55">
        <f t="shared" si="36"/>
        <v>0.80729166666666663</v>
      </c>
      <c r="CR2352" s="52" t="s">
        <v>28953</v>
      </c>
    </row>
    <row r="2353" spans="81:96">
      <c r="CC2353" s="52">
        <v>2352</v>
      </c>
      <c r="CD2353" s="53" t="s">
        <v>32370</v>
      </c>
      <c r="CE2353" s="53" t="s">
        <v>32371</v>
      </c>
      <c r="CF2353" s="54">
        <v>862</v>
      </c>
      <c r="CG2353" s="54">
        <v>1.163</v>
      </c>
      <c r="CH2353" s="54">
        <v>1.3160000000000001</v>
      </c>
      <c r="CI2353" s="54"/>
      <c r="CJ2353" s="54"/>
      <c r="CK2353" s="54">
        <v>6.2</v>
      </c>
      <c r="CL2353" s="54">
        <v>2.2000000000000001E-3</v>
      </c>
      <c r="CM2353" s="54">
        <v>0.443</v>
      </c>
      <c r="CN2353" s="53" t="s">
        <v>32075</v>
      </c>
      <c r="CO2353" s="54">
        <v>156</v>
      </c>
      <c r="CP2353" s="54">
        <v>192</v>
      </c>
      <c r="CQ2353" s="55">
        <f t="shared" si="36"/>
        <v>0.8125</v>
      </c>
      <c r="CR2353" s="52" t="s">
        <v>28953</v>
      </c>
    </row>
    <row r="2354" spans="81:96">
      <c r="CC2354" s="52">
        <v>2353</v>
      </c>
      <c r="CD2354" s="53" t="s">
        <v>32372</v>
      </c>
      <c r="CE2354" s="53" t="s">
        <v>32373</v>
      </c>
      <c r="CF2354" s="54">
        <v>482</v>
      </c>
      <c r="CG2354" s="54">
        <v>1.1579999999999999</v>
      </c>
      <c r="CH2354" s="54">
        <v>0.91800000000000004</v>
      </c>
      <c r="CI2354" s="54">
        <v>0.17199999999999999</v>
      </c>
      <c r="CJ2354" s="54">
        <v>29</v>
      </c>
      <c r="CK2354" s="54" t="s">
        <v>28918</v>
      </c>
      <c r="CL2354" s="54">
        <v>7.2000000000000005E-4</v>
      </c>
      <c r="CM2354" s="54">
        <v>0.26700000000000002</v>
      </c>
      <c r="CN2354" s="53" t="s">
        <v>32075</v>
      </c>
      <c r="CO2354" s="54">
        <v>157</v>
      </c>
      <c r="CP2354" s="54">
        <v>192</v>
      </c>
      <c r="CQ2354" s="55">
        <f t="shared" si="36"/>
        <v>0.81770833333333337</v>
      </c>
      <c r="CR2354" s="52" t="s">
        <v>28953</v>
      </c>
    </row>
    <row r="2355" spans="81:96">
      <c r="CC2355" s="52">
        <v>2354</v>
      </c>
      <c r="CD2355" s="53" t="s">
        <v>32374</v>
      </c>
      <c r="CE2355" s="53" t="s">
        <v>32375</v>
      </c>
      <c r="CF2355" s="54">
        <v>3588</v>
      </c>
      <c r="CG2355" s="54">
        <v>1.127</v>
      </c>
      <c r="CH2355" s="54">
        <v>1.288</v>
      </c>
      <c r="CI2355" s="54">
        <v>0.13700000000000001</v>
      </c>
      <c r="CJ2355" s="54">
        <v>336</v>
      </c>
      <c r="CK2355" s="54">
        <v>5.6</v>
      </c>
      <c r="CL2355" s="54">
        <v>8.8100000000000001E-3</v>
      </c>
      <c r="CM2355" s="54">
        <v>0.38300000000000001</v>
      </c>
      <c r="CN2355" s="53" t="s">
        <v>32075</v>
      </c>
      <c r="CO2355" s="54">
        <v>158</v>
      </c>
      <c r="CP2355" s="54">
        <v>192</v>
      </c>
      <c r="CQ2355" s="55">
        <f t="shared" si="36"/>
        <v>0.82291666666666663</v>
      </c>
      <c r="CR2355" s="52" t="s">
        <v>28953</v>
      </c>
    </row>
    <row r="2356" spans="81:96">
      <c r="CC2356" s="52">
        <v>2355</v>
      </c>
      <c r="CD2356" s="53" t="s">
        <v>32376</v>
      </c>
      <c r="CE2356" s="53" t="s">
        <v>32377</v>
      </c>
      <c r="CF2356" s="54">
        <v>1179</v>
      </c>
      <c r="CG2356" s="54">
        <v>1.1240000000000001</v>
      </c>
      <c r="CH2356" s="54">
        <v>1.3360000000000001</v>
      </c>
      <c r="CI2356" s="54">
        <v>0.48599999999999999</v>
      </c>
      <c r="CJ2356" s="54">
        <v>74</v>
      </c>
      <c r="CK2356" s="54">
        <v>9.1</v>
      </c>
      <c r="CL2356" s="54">
        <v>1.7799999999999999E-3</v>
      </c>
      <c r="CM2356" s="54">
        <v>0.41</v>
      </c>
      <c r="CN2356" s="53" t="s">
        <v>32075</v>
      </c>
      <c r="CO2356" s="54">
        <v>159</v>
      </c>
      <c r="CP2356" s="54">
        <v>192</v>
      </c>
      <c r="CQ2356" s="55">
        <f t="shared" si="36"/>
        <v>0.828125</v>
      </c>
      <c r="CR2356" s="52" t="s">
        <v>28953</v>
      </c>
    </row>
    <row r="2357" spans="81:96">
      <c r="CC2357" s="52">
        <v>2356</v>
      </c>
      <c r="CD2357" s="53" t="s">
        <v>32378</v>
      </c>
      <c r="CE2357" s="53" t="s">
        <v>32379</v>
      </c>
      <c r="CF2357" s="54">
        <v>1586</v>
      </c>
      <c r="CG2357" s="54">
        <v>1.1240000000000001</v>
      </c>
      <c r="CH2357" s="54">
        <v>1.5680000000000001</v>
      </c>
      <c r="CI2357" s="54">
        <v>0.121</v>
      </c>
      <c r="CJ2357" s="54">
        <v>174</v>
      </c>
      <c r="CK2357" s="54">
        <v>5.7</v>
      </c>
      <c r="CL2357" s="54">
        <v>3.9300000000000003E-3</v>
      </c>
      <c r="CM2357" s="54">
        <v>0.47699999999999998</v>
      </c>
      <c r="CN2357" s="53" t="s">
        <v>32075</v>
      </c>
      <c r="CO2357" s="54">
        <v>159</v>
      </c>
      <c r="CP2357" s="54">
        <v>192</v>
      </c>
      <c r="CQ2357" s="55">
        <f t="shared" si="36"/>
        <v>0.828125</v>
      </c>
      <c r="CR2357" s="52" t="s">
        <v>28953</v>
      </c>
    </row>
    <row r="2358" spans="81:96">
      <c r="CC2358" s="52">
        <v>2357</v>
      </c>
      <c r="CD2358" s="53" t="s">
        <v>32380</v>
      </c>
      <c r="CE2358" s="53" t="s">
        <v>32381</v>
      </c>
      <c r="CF2358" s="54">
        <v>4000</v>
      </c>
      <c r="CG2358" s="54">
        <v>1.1140000000000001</v>
      </c>
      <c r="CH2358" s="54">
        <v>1.264</v>
      </c>
      <c r="CI2358" s="54">
        <v>0.189</v>
      </c>
      <c r="CJ2358" s="54">
        <v>265</v>
      </c>
      <c r="CK2358" s="54">
        <v>7.3</v>
      </c>
      <c r="CL2358" s="54">
        <v>7.62E-3</v>
      </c>
      <c r="CM2358" s="54">
        <v>0.373</v>
      </c>
      <c r="CN2358" s="53" t="s">
        <v>32075</v>
      </c>
      <c r="CO2358" s="54">
        <v>161</v>
      </c>
      <c r="CP2358" s="54">
        <v>192</v>
      </c>
      <c r="CQ2358" s="55">
        <f t="shared" si="36"/>
        <v>0.83854166666666663</v>
      </c>
      <c r="CR2358" s="52" t="s">
        <v>28953</v>
      </c>
    </row>
    <row r="2359" spans="81:96">
      <c r="CC2359" s="52">
        <v>2358</v>
      </c>
      <c r="CD2359" s="53" t="s">
        <v>29405</v>
      </c>
      <c r="CE2359" s="53" t="s">
        <v>29406</v>
      </c>
      <c r="CF2359" s="54">
        <v>599</v>
      </c>
      <c r="CG2359" s="54">
        <v>1.0169999999999999</v>
      </c>
      <c r="CH2359" s="54">
        <v>0.94399999999999995</v>
      </c>
      <c r="CI2359" s="54">
        <v>0.27300000000000002</v>
      </c>
      <c r="CJ2359" s="54">
        <v>55</v>
      </c>
      <c r="CK2359" s="54">
        <v>6</v>
      </c>
      <c r="CL2359" s="54">
        <v>1.0200000000000001E-3</v>
      </c>
      <c r="CM2359" s="54">
        <v>0.21099999999999999</v>
      </c>
      <c r="CN2359" s="53" t="s">
        <v>32075</v>
      </c>
      <c r="CO2359" s="54">
        <v>162</v>
      </c>
      <c r="CP2359" s="54">
        <v>192</v>
      </c>
      <c r="CQ2359" s="55">
        <f t="shared" si="36"/>
        <v>0.84375</v>
      </c>
      <c r="CR2359" s="52" t="s">
        <v>28953</v>
      </c>
    </row>
    <row r="2360" spans="81:96">
      <c r="CC2360" s="52">
        <v>2359</v>
      </c>
      <c r="CD2360" s="53" t="s">
        <v>32382</v>
      </c>
      <c r="CE2360" s="53" t="s">
        <v>32383</v>
      </c>
      <c r="CF2360" s="54">
        <v>2181</v>
      </c>
      <c r="CG2360" s="54">
        <v>0.96</v>
      </c>
      <c r="CH2360" s="54">
        <v>1.0509999999999999</v>
      </c>
      <c r="CI2360" s="54">
        <v>0.22900000000000001</v>
      </c>
      <c r="CJ2360" s="54">
        <v>157</v>
      </c>
      <c r="CK2360" s="54">
        <v>8</v>
      </c>
      <c r="CL2360" s="54">
        <v>3.7499999999999999E-3</v>
      </c>
      <c r="CM2360" s="54">
        <v>0.315</v>
      </c>
      <c r="CN2360" s="53" t="s">
        <v>32075</v>
      </c>
      <c r="CO2360" s="54">
        <v>163</v>
      </c>
      <c r="CP2360" s="54">
        <v>192</v>
      </c>
      <c r="CQ2360" s="55">
        <f t="shared" si="36"/>
        <v>0.84895833333333337</v>
      </c>
      <c r="CR2360" s="52" t="s">
        <v>28953</v>
      </c>
    </row>
    <row r="2361" spans="81:96">
      <c r="CC2361" s="52">
        <v>2360</v>
      </c>
      <c r="CD2361" s="53" t="s">
        <v>32384</v>
      </c>
      <c r="CE2361" s="53" t="s">
        <v>32385</v>
      </c>
      <c r="CF2361" s="54">
        <v>837</v>
      </c>
      <c r="CG2361" s="54">
        <v>0.95399999999999996</v>
      </c>
      <c r="CH2361" s="54">
        <v>1.163</v>
      </c>
      <c r="CI2361" s="54">
        <v>0.114</v>
      </c>
      <c r="CJ2361" s="54">
        <v>88</v>
      </c>
      <c r="CK2361" s="54">
        <v>7.3</v>
      </c>
      <c r="CL2361" s="54">
        <v>1.83E-3</v>
      </c>
      <c r="CM2361" s="54">
        <v>0.38300000000000001</v>
      </c>
      <c r="CN2361" s="53" t="s">
        <v>32075</v>
      </c>
      <c r="CO2361" s="54">
        <v>164</v>
      </c>
      <c r="CP2361" s="54">
        <v>192</v>
      </c>
      <c r="CQ2361" s="55">
        <f t="shared" si="36"/>
        <v>0.85416666666666663</v>
      </c>
      <c r="CR2361" s="52" t="s">
        <v>28953</v>
      </c>
    </row>
    <row r="2362" spans="81:96">
      <c r="CC2362" s="52">
        <v>2361</v>
      </c>
      <c r="CD2362" s="53" t="s">
        <v>32386</v>
      </c>
      <c r="CE2362" s="53" t="s">
        <v>32387</v>
      </c>
      <c r="CF2362" s="54">
        <v>42</v>
      </c>
      <c r="CG2362" s="54">
        <v>0.94599999999999995</v>
      </c>
      <c r="CH2362" s="54">
        <v>0.94599999999999995</v>
      </c>
      <c r="CI2362" s="54">
        <v>0.21199999999999999</v>
      </c>
      <c r="CJ2362" s="54">
        <v>33</v>
      </c>
      <c r="CK2362" s="54"/>
      <c r="CL2362" s="54">
        <v>1.3999999999999999E-4</v>
      </c>
      <c r="CM2362" s="54">
        <v>0.23400000000000001</v>
      </c>
      <c r="CN2362" s="53" t="s">
        <v>32075</v>
      </c>
      <c r="CO2362" s="54">
        <v>165</v>
      </c>
      <c r="CP2362" s="54">
        <v>192</v>
      </c>
      <c r="CQ2362" s="55">
        <f t="shared" si="36"/>
        <v>0.859375</v>
      </c>
      <c r="CR2362" s="52" t="s">
        <v>28953</v>
      </c>
    </row>
    <row r="2363" spans="81:96">
      <c r="CC2363" s="52">
        <v>2362</v>
      </c>
      <c r="CD2363" s="53" t="s">
        <v>29789</v>
      </c>
      <c r="CE2363" s="53" t="s">
        <v>29790</v>
      </c>
      <c r="CF2363" s="54">
        <v>620</v>
      </c>
      <c r="CG2363" s="54">
        <v>0.94599999999999995</v>
      </c>
      <c r="CH2363" s="54">
        <v>1.1890000000000001</v>
      </c>
      <c r="CI2363" s="54">
        <v>0.185</v>
      </c>
      <c r="CJ2363" s="54">
        <v>27</v>
      </c>
      <c r="CK2363" s="54">
        <v>7.7</v>
      </c>
      <c r="CL2363" s="54">
        <v>1E-3</v>
      </c>
      <c r="CM2363" s="54">
        <v>0.38400000000000001</v>
      </c>
      <c r="CN2363" s="53" t="s">
        <v>32075</v>
      </c>
      <c r="CO2363" s="54">
        <v>165</v>
      </c>
      <c r="CP2363" s="54">
        <v>192</v>
      </c>
      <c r="CQ2363" s="55">
        <f t="shared" si="36"/>
        <v>0.859375</v>
      </c>
      <c r="CR2363" s="52" t="s">
        <v>28953</v>
      </c>
    </row>
    <row r="2364" spans="81:96">
      <c r="CC2364" s="52">
        <v>2363</v>
      </c>
      <c r="CD2364" s="53" t="s">
        <v>32388</v>
      </c>
      <c r="CE2364" s="53" t="s">
        <v>32389</v>
      </c>
      <c r="CF2364" s="54">
        <v>566</v>
      </c>
      <c r="CG2364" s="54">
        <v>0.89400000000000002</v>
      </c>
      <c r="CH2364" s="54">
        <v>0.76100000000000001</v>
      </c>
      <c r="CI2364" s="54">
        <v>0.156</v>
      </c>
      <c r="CJ2364" s="54">
        <v>32</v>
      </c>
      <c r="CK2364" s="54">
        <v>8.4</v>
      </c>
      <c r="CL2364" s="54">
        <v>1.14E-3</v>
      </c>
      <c r="CM2364" s="54">
        <v>0.23100000000000001</v>
      </c>
      <c r="CN2364" s="53" t="s">
        <v>32075</v>
      </c>
      <c r="CO2364" s="54">
        <v>167</v>
      </c>
      <c r="CP2364" s="54">
        <v>192</v>
      </c>
      <c r="CQ2364" s="55">
        <f t="shared" si="36"/>
        <v>0.86979166666666663</v>
      </c>
      <c r="CR2364" s="52" t="s">
        <v>28953</v>
      </c>
    </row>
    <row r="2365" spans="81:96">
      <c r="CC2365" s="52">
        <v>2364</v>
      </c>
      <c r="CD2365" s="53" t="s">
        <v>32390</v>
      </c>
      <c r="CE2365" s="53" t="s">
        <v>32391</v>
      </c>
      <c r="CF2365" s="54">
        <v>81</v>
      </c>
      <c r="CG2365" s="54">
        <v>0.88400000000000001</v>
      </c>
      <c r="CH2365" s="54">
        <v>0.88400000000000001</v>
      </c>
      <c r="CI2365" s="54">
        <v>0.311</v>
      </c>
      <c r="CJ2365" s="54">
        <v>61</v>
      </c>
      <c r="CK2365" s="54"/>
      <c r="CL2365" s="54">
        <v>3.8999999999999999E-4</v>
      </c>
      <c r="CM2365" s="54">
        <v>0.35199999999999998</v>
      </c>
      <c r="CN2365" s="53" t="s">
        <v>32075</v>
      </c>
      <c r="CO2365" s="54">
        <v>168</v>
      </c>
      <c r="CP2365" s="54">
        <v>192</v>
      </c>
      <c r="CQ2365" s="55">
        <f t="shared" si="36"/>
        <v>0.875</v>
      </c>
      <c r="CR2365" s="52" t="s">
        <v>28953</v>
      </c>
    </row>
    <row r="2366" spans="81:96">
      <c r="CC2366" s="52">
        <v>2365</v>
      </c>
      <c r="CD2366" s="53" t="s">
        <v>32392</v>
      </c>
      <c r="CE2366" s="53" t="s">
        <v>32393</v>
      </c>
      <c r="CF2366" s="54">
        <v>1567</v>
      </c>
      <c r="CG2366" s="54">
        <v>0.83</v>
      </c>
      <c r="CH2366" s="54">
        <v>0.75700000000000001</v>
      </c>
      <c r="CI2366" s="54">
        <v>0.23200000000000001</v>
      </c>
      <c r="CJ2366" s="54">
        <v>155</v>
      </c>
      <c r="CK2366" s="54">
        <v>6.6</v>
      </c>
      <c r="CL2366" s="54">
        <v>1.75E-3</v>
      </c>
      <c r="CM2366" s="54">
        <v>0.123</v>
      </c>
      <c r="CN2366" s="53" t="s">
        <v>32075</v>
      </c>
      <c r="CO2366" s="54">
        <v>169</v>
      </c>
      <c r="CP2366" s="54">
        <v>192</v>
      </c>
      <c r="CQ2366" s="55">
        <f t="shared" si="36"/>
        <v>0.88020833333333337</v>
      </c>
      <c r="CR2366" s="52" t="s">
        <v>28953</v>
      </c>
    </row>
    <row r="2367" spans="81:96">
      <c r="CC2367" s="52">
        <v>2366</v>
      </c>
      <c r="CD2367" s="53" t="s">
        <v>32394</v>
      </c>
      <c r="CE2367" s="53" t="s">
        <v>32395</v>
      </c>
      <c r="CF2367" s="54">
        <v>585</v>
      </c>
      <c r="CG2367" s="54">
        <v>0.81499999999999995</v>
      </c>
      <c r="CH2367" s="54">
        <v>1.095</v>
      </c>
      <c r="CI2367" s="54">
        <v>7.2999999999999995E-2</v>
      </c>
      <c r="CJ2367" s="54">
        <v>55</v>
      </c>
      <c r="CK2367" s="54">
        <v>6.9</v>
      </c>
      <c r="CL2367" s="54">
        <v>1.08E-3</v>
      </c>
      <c r="CM2367" s="54">
        <v>0.308</v>
      </c>
      <c r="CN2367" s="53" t="s">
        <v>32075</v>
      </c>
      <c r="CO2367" s="54">
        <v>170</v>
      </c>
      <c r="CP2367" s="54">
        <v>192</v>
      </c>
      <c r="CQ2367" s="55">
        <f t="shared" si="36"/>
        <v>0.88541666666666663</v>
      </c>
      <c r="CR2367" s="52" t="s">
        <v>28953</v>
      </c>
    </row>
    <row r="2368" spans="81:96">
      <c r="CC2368" s="52">
        <v>2367</v>
      </c>
      <c r="CD2368" s="53" t="s">
        <v>32396</v>
      </c>
      <c r="CE2368" s="53" t="s">
        <v>32397</v>
      </c>
      <c r="CF2368" s="54">
        <v>210</v>
      </c>
      <c r="CG2368" s="54">
        <v>0.80900000000000005</v>
      </c>
      <c r="CH2368" s="54">
        <v>1.167</v>
      </c>
      <c r="CI2368" s="54">
        <v>0</v>
      </c>
      <c r="CJ2368" s="54">
        <v>21</v>
      </c>
      <c r="CK2368" s="54">
        <v>5.4</v>
      </c>
      <c r="CL2368" s="54">
        <v>5.5999999999999995E-4</v>
      </c>
      <c r="CM2368" s="54">
        <v>0.32900000000000001</v>
      </c>
      <c r="CN2368" s="53" t="s">
        <v>32075</v>
      </c>
      <c r="CO2368" s="54">
        <v>171</v>
      </c>
      <c r="CP2368" s="54">
        <v>192</v>
      </c>
      <c r="CQ2368" s="55">
        <f t="shared" si="36"/>
        <v>0.890625</v>
      </c>
      <c r="CR2368" s="52" t="s">
        <v>28953</v>
      </c>
    </row>
    <row r="2369" spans="81:96">
      <c r="CC2369" s="52">
        <v>2368</v>
      </c>
      <c r="CD2369" s="53" t="s">
        <v>32398</v>
      </c>
      <c r="CE2369" s="53" t="s">
        <v>32399</v>
      </c>
      <c r="CF2369" s="54">
        <v>1270</v>
      </c>
      <c r="CG2369" s="54">
        <v>0.78700000000000003</v>
      </c>
      <c r="CH2369" s="54">
        <v>0.60699999999999998</v>
      </c>
      <c r="CI2369" s="54">
        <v>0.23400000000000001</v>
      </c>
      <c r="CJ2369" s="54">
        <v>145</v>
      </c>
      <c r="CK2369" s="54">
        <v>7.7</v>
      </c>
      <c r="CL2369" s="54">
        <v>1.5299999999999999E-3</v>
      </c>
      <c r="CM2369" s="54">
        <v>0.123</v>
      </c>
      <c r="CN2369" s="53" t="s">
        <v>32075</v>
      </c>
      <c r="CO2369" s="54">
        <v>172</v>
      </c>
      <c r="CP2369" s="54">
        <v>192</v>
      </c>
      <c r="CQ2369" s="55">
        <f t="shared" si="36"/>
        <v>0.89583333333333337</v>
      </c>
      <c r="CR2369" s="52" t="s">
        <v>28953</v>
      </c>
    </row>
    <row r="2370" spans="81:96">
      <c r="CC2370" s="52">
        <v>2369</v>
      </c>
      <c r="CD2370" s="53" t="s">
        <v>32400</v>
      </c>
      <c r="CE2370" s="53" t="s">
        <v>32401</v>
      </c>
      <c r="CF2370" s="54">
        <v>627</v>
      </c>
      <c r="CG2370" s="54">
        <v>0.78</v>
      </c>
      <c r="CH2370" s="54">
        <v>0.92700000000000005</v>
      </c>
      <c r="CI2370" s="54">
        <v>4.2999999999999997E-2</v>
      </c>
      <c r="CJ2370" s="54">
        <v>69</v>
      </c>
      <c r="CK2370" s="54">
        <v>6.1</v>
      </c>
      <c r="CL2370" s="54">
        <v>1.5299999999999999E-3</v>
      </c>
      <c r="CM2370" s="54">
        <v>0.29099999999999998</v>
      </c>
      <c r="CN2370" s="53" t="s">
        <v>32075</v>
      </c>
      <c r="CO2370" s="54">
        <v>173</v>
      </c>
      <c r="CP2370" s="54">
        <v>192</v>
      </c>
      <c r="CQ2370" s="55">
        <f t="shared" ref="CQ2370:CQ2433" si="37">CO2370/CP2370</f>
        <v>0.90104166666666663</v>
      </c>
      <c r="CR2370" s="52" t="s">
        <v>28953</v>
      </c>
    </row>
    <row r="2371" spans="81:96">
      <c r="CC2371" s="52">
        <v>2370</v>
      </c>
      <c r="CD2371" s="53" t="s">
        <v>32402</v>
      </c>
      <c r="CE2371" s="53" t="s">
        <v>32403</v>
      </c>
      <c r="CF2371" s="54">
        <v>2066</v>
      </c>
      <c r="CG2371" s="54">
        <v>0.72399999999999998</v>
      </c>
      <c r="CH2371" s="54">
        <v>0.79800000000000004</v>
      </c>
      <c r="CI2371" s="54">
        <v>0.14799999999999999</v>
      </c>
      <c r="CJ2371" s="54">
        <v>162</v>
      </c>
      <c r="CK2371" s="54">
        <v>8.9</v>
      </c>
      <c r="CL2371" s="54">
        <v>3.48E-3</v>
      </c>
      <c r="CM2371" s="54">
        <v>0.248</v>
      </c>
      <c r="CN2371" s="53" t="s">
        <v>32075</v>
      </c>
      <c r="CO2371" s="54">
        <v>174</v>
      </c>
      <c r="CP2371" s="54">
        <v>192</v>
      </c>
      <c r="CQ2371" s="55">
        <f t="shared" si="37"/>
        <v>0.90625</v>
      </c>
      <c r="CR2371" s="52" t="s">
        <v>28953</v>
      </c>
    </row>
    <row r="2372" spans="81:96">
      <c r="CC2372" s="52">
        <v>2371</v>
      </c>
      <c r="CD2372" s="53" t="s">
        <v>32404</v>
      </c>
      <c r="CE2372" s="53" t="s">
        <v>32405</v>
      </c>
      <c r="CF2372" s="54">
        <v>99</v>
      </c>
      <c r="CG2372" s="54">
        <v>0.72</v>
      </c>
      <c r="CH2372" s="54">
        <v>0.72</v>
      </c>
      <c r="CI2372" s="54">
        <v>0.13600000000000001</v>
      </c>
      <c r="CJ2372" s="54">
        <v>66</v>
      </c>
      <c r="CK2372" s="54"/>
      <c r="CL2372" s="54">
        <v>4.4999999999999999E-4</v>
      </c>
      <c r="CM2372" s="54">
        <v>0.22600000000000001</v>
      </c>
      <c r="CN2372" s="53" t="s">
        <v>32075</v>
      </c>
      <c r="CO2372" s="54">
        <v>175</v>
      </c>
      <c r="CP2372" s="54">
        <v>192</v>
      </c>
      <c r="CQ2372" s="55">
        <f t="shared" si="37"/>
        <v>0.91145833333333337</v>
      </c>
      <c r="CR2372" s="52" t="s">
        <v>28953</v>
      </c>
    </row>
    <row r="2373" spans="81:96">
      <c r="CC2373" s="52">
        <v>2372</v>
      </c>
      <c r="CD2373" s="53" t="s">
        <v>32406</v>
      </c>
      <c r="CE2373" s="53" t="s">
        <v>32407</v>
      </c>
      <c r="CF2373" s="54">
        <v>263</v>
      </c>
      <c r="CG2373" s="54">
        <v>0.70799999999999996</v>
      </c>
      <c r="CH2373" s="54">
        <v>0.50600000000000001</v>
      </c>
      <c r="CI2373" s="54">
        <v>0.122</v>
      </c>
      <c r="CJ2373" s="54">
        <v>49</v>
      </c>
      <c r="CK2373" s="54">
        <v>4</v>
      </c>
      <c r="CL2373" s="54">
        <v>6.8999999999999997E-4</v>
      </c>
      <c r="CM2373" s="54">
        <v>0.13200000000000001</v>
      </c>
      <c r="CN2373" s="53" t="s">
        <v>32075</v>
      </c>
      <c r="CO2373" s="54">
        <v>176</v>
      </c>
      <c r="CP2373" s="54">
        <v>192</v>
      </c>
      <c r="CQ2373" s="55">
        <f t="shared" si="37"/>
        <v>0.91666666666666663</v>
      </c>
      <c r="CR2373" s="52" t="s">
        <v>28953</v>
      </c>
    </row>
    <row r="2374" spans="81:96">
      <c r="CC2374" s="52">
        <v>2373</v>
      </c>
      <c r="CD2374" s="53" t="s">
        <v>32408</v>
      </c>
      <c r="CE2374" s="53" t="s">
        <v>32409</v>
      </c>
      <c r="CF2374" s="54">
        <v>1389</v>
      </c>
      <c r="CG2374" s="54">
        <v>0.66300000000000003</v>
      </c>
      <c r="CH2374" s="54">
        <v>0.504</v>
      </c>
      <c r="CI2374" s="54">
        <v>0.17399999999999999</v>
      </c>
      <c r="CJ2374" s="54">
        <v>92</v>
      </c>
      <c r="CK2374" s="54" t="s">
        <v>28918</v>
      </c>
      <c r="CL2374" s="54">
        <v>1.58E-3</v>
      </c>
      <c r="CM2374" s="54">
        <v>0.14399999999999999</v>
      </c>
      <c r="CN2374" s="53" t="s">
        <v>32075</v>
      </c>
      <c r="CO2374" s="54">
        <v>177</v>
      </c>
      <c r="CP2374" s="54">
        <v>192</v>
      </c>
      <c r="CQ2374" s="55">
        <f t="shared" si="37"/>
        <v>0.921875</v>
      </c>
      <c r="CR2374" s="52" t="s">
        <v>28953</v>
      </c>
    </row>
    <row r="2375" spans="81:96">
      <c r="CC2375" s="52">
        <v>2374</v>
      </c>
      <c r="CD2375" s="53" t="s">
        <v>32410</v>
      </c>
      <c r="CE2375" s="53" t="s">
        <v>32411</v>
      </c>
      <c r="CF2375" s="54">
        <v>54</v>
      </c>
      <c r="CG2375" s="54">
        <v>0.64600000000000002</v>
      </c>
      <c r="CH2375" s="54">
        <v>0.64600000000000002</v>
      </c>
      <c r="CI2375" s="54">
        <v>9.0999999999999998E-2</v>
      </c>
      <c r="CJ2375" s="54">
        <v>33</v>
      </c>
      <c r="CK2375" s="54"/>
      <c r="CL2375" s="54">
        <v>2.3000000000000001E-4</v>
      </c>
      <c r="CM2375" s="54">
        <v>0.184</v>
      </c>
      <c r="CN2375" s="53" t="s">
        <v>32075</v>
      </c>
      <c r="CO2375" s="54">
        <v>178</v>
      </c>
      <c r="CP2375" s="54">
        <v>192</v>
      </c>
      <c r="CQ2375" s="55">
        <f t="shared" si="37"/>
        <v>0.92708333333333337</v>
      </c>
      <c r="CR2375" s="52" t="s">
        <v>28953</v>
      </c>
    </row>
    <row r="2376" spans="81:96">
      <c r="CC2376" s="52">
        <v>2375</v>
      </c>
      <c r="CD2376" s="53" t="s">
        <v>32412</v>
      </c>
      <c r="CE2376" s="53" t="s">
        <v>32413</v>
      </c>
      <c r="CF2376" s="54">
        <v>417</v>
      </c>
      <c r="CG2376" s="54">
        <v>0.64100000000000001</v>
      </c>
      <c r="CH2376" s="54">
        <v>0.61499999999999999</v>
      </c>
      <c r="CI2376" s="54">
        <v>4.7E-2</v>
      </c>
      <c r="CJ2376" s="54">
        <v>64</v>
      </c>
      <c r="CK2376" s="54">
        <v>5.5</v>
      </c>
      <c r="CL2376" s="54">
        <v>8.1999999999999998E-4</v>
      </c>
      <c r="CM2376" s="54">
        <v>0.14299999999999999</v>
      </c>
      <c r="CN2376" s="53" t="s">
        <v>32075</v>
      </c>
      <c r="CO2376" s="54">
        <v>179</v>
      </c>
      <c r="CP2376" s="54">
        <v>192</v>
      </c>
      <c r="CQ2376" s="55">
        <f t="shared" si="37"/>
        <v>0.93229166666666663</v>
      </c>
      <c r="CR2376" s="52" t="s">
        <v>28953</v>
      </c>
    </row>
    <row r="2377" spans="81:96">
      <c r="CC2377" s="52">
        <v>2376</v>
      </c>
      <c r="CD2377" s="53" t="s">
        <v>32414</v>
      </c>
      <c r="CE2377" s="53" t="s">
        <v>32415</v>
      </c>
      <c r="CF2377" s="54">
        <v>1085</v>
      </c>
      <c r="CG2377" s="54">
        <v>0.63600000000000001</v>
      </c>
      <c r="CH2377" s="54">
        <v>0.80600000000000005</v>
      </c>
      <c r="CI2377" s="54">
        <v>3.7999999999999999E-2</v>
      </c>
      <c r="CJ2377" s="54">
        <v>182</v>
      </c>
      <c r="CK2377" s="54">
        <v>4.5999999999999996</v>
      </c>
      <c r="CL2377" s="54">
        <v>3.6099999999999999E-3</v>
      </c>
      <c r="CM2377" s="54">
        <v>0.23599999999999999</v>
      </c>
      <c r="CN2377" s="53" t="s">
        <v>32075</v>
      </c>
      <c r="CO2377" s="54">
        <v>180</v>
      </c>
      <c r="CP2377" s="54">
        <v>192</v>
      </c>
      <c r="CQ2377" s="55">
        <f t="shared" si="37"/>
        <v>0.9375</v>
      </c>
      <c r="CR2377" s="52" t="s">
        <v>28953</v>
      </c>
    </row>
    <row r="2378" spans="81:96">
      <c r="CC2378" s="52">
        <v>2377</v>
      </c>
      <c r="CD2378" s="53" t="s">
        <v>32416</v>
      </c>
      <c r="CE2378" s="53" t="s">
        <v>32417</v>
      </c>
      <c r="CF2378" s="54">
        <v>452</v>
      </c>
      <c r="CG2378" s="54">
        <v>0.629</v>
      </c>
      <c r="CH2378" s="54">
        <v>0.5</v>
      </c>
      <c r="CI2378" s="54">
        <v>0.221</v>
      </c>
      <c r="CJ2378" s="54">
        <v>68</v>
      </c>
      <c r="CK2378" s="54">
        <v>7</v>
      </c>
      <c r="CL2378" s="54">
        <v>5.8E-4</v>
      </c>
      <c r="CM2378" s="54">
        <v>9.8000000000000004E-2</v>
      </c>
      <c r="CN2378" s="53" t="s">
        <v>32075</v>
      </c>
      <c r="CO2378" s="54">
        <v>181</v>
      </c>
      <c r="CP2378" s="54">
        <v>192</v>
      </c>
      <c r="CQ2378" s="55">
        <f t="shared" si="37"/>
        <v>0.94270833333333337</v>
      </c>
      <c r="CR2378" s="52" t="s">
        <v>28953</v>
      </c>
    </row>
    <row r="2379" spans="81:96">
      <c r="CC2379" s="52">
        <v>2378</v>
      </c>
      <c r="CD2379" s="53" t="s">
        <v>32418</v>
      </c>
      <c r="CE2379" s="53" t="s">
        <v>32419</v>
      </c>
      <c r="CF2379" s="54">
        <v>134</v>
      </c>
      <c r="CG2379" s="54">
        <v>0.60799999999999998</v>
      </c>
      <c r="CH2379" s="54">
        <v>0.61799999999999999</v>
      </c>
      <c r="CI2379" s="54">
        <v>0.123</v>
      </c>
      <c r="CJ2379" s="54">
        <v>81</v>
      </c>
      <c r="CK2379" s="54">
        <v>1.9</v>
      </c>
      <c r="CL2379" s="54">
        <v>4.0999999999999999E-4</v>
      </c>
      <c r="CM2379" s="54">
        <v>0.13100000000000001</v>
      </c>
      <c r="CN2379" s="53" t="s">
        <v>32075</v>
      </c>
      <c r="CO2379" s="54">
        <v>182</v>
      </c>
      <c r="CP2379" s="54">
        <v>192</v>
      </c>
      <c r="CQ2379" s="55">
        <f t="shared" si="37"/>
        <v>0.94791666666666663</v>
      </c>
      <c r="CR2379" s="52" t="s">
        <v>28953</v>
      </c>
    </row>
    <row r="2380" spans="81:96">
      <c r="CC2380" s="52">
        <v>2379</v>
      </c>
      <c r="CD2380" s="53" t="s">
        <v>32420</v>
      </c>
      <c r="CE2380" s="53" t="s">
        <v>32421</v>
      </c>
      <c r="CF2380" s="54">
        <v>388</v>
      </c>
      <c r="CG2380" s="54">
        <v>0.59899999999999998</v>
      </c>
      <c r="CH2380" s="54">
        <v>0.72899999999999998</v>
      </c>
      <c r="CI2380" s="54">
        <v>5.1999999999999998E-2</v>
      </c>
      <c r="CJ2380" s="54">
        <v>116</v>
      </c>
      <c r="CK2380" s="54">
        <v>3.6</v>
      </c>
      <c r="CL2380" s="54">
        <v>1.2999999999999999E-3</v>
      </c>
      <c r="CM2380" s="54">
        <v>0.19</v>
      </c>
      <c r="CN2380" s="53" t="s">
        <v>32075</v>
      </c>
      <c r="CO2380" s="54">
        <v>183</v>
      </c>
      <c r="CP2380" s="54">
        <v>192</v>
      </c>
      <c r="CQ2380" s="55">
        <f t="shared" si="37"/>
        <v>0.953125</v>
      </c>
      <c r="CR2380" s="52" t="s">
        <v>28953</v>
      </c>
    </row>
    <row r="2381" spans="81:96">
      <c r="CC2381" s="52">
        <v>2380</v>
      </c>
      <c r="CD2381" s="53" t="s">
        <v>32422</v>
      </c>
      <c r="CE2381" s="53" t="s">
        <v>32423</v>
      </c>
      <c r="CF2381" s="54">
        <v>344</v>
      </c>
      <c r="CG2381" s="54">
        <v>0.58799999999999997</v>
      </c>
      <c r="CH2381" s="54">
        <v>0.98099999999999998</v>
      </c>
      <c r="CI2381" s="54">
        <v>0.114</v>
      </c>
      <c r="CJ2381" s="54">
        <v>35</v>
      </c>
      <c r="CK2381" s="54">
        <v>4.8</v>
      </c>
      <c r="CL2381" s="54">
        <v>1.01E-3</v>
      </c>
      <c r="CM2381" s="54">
        <v>0.30099999999999999</v>
      </c>
      <c r="CN2381" s="53" t="s">
        <v>32075</v>
      </c>
      <c r="CO2381" s="54">
        <v>184</v>
      </c>
      <c r="CP2381" s="54">
        <v>192</v>
      </c>
      <c r="CQ2381" s="55">
        <f t="shared" si="37"/>
        <v>0.95833333333333337</v>
      </c>
      <c r="CR2381" s="52" t="s">
        <v>28953</v>
      </c>
    </row>
    <row r="2382" spans="81:96">
      <c r="CC2382" s="52">
        <v>2381</v>
      </c>
      <c r="CD2382" s="53" t="s">
        <v>32424</v>
      </c>
      <c r="CE2382" s="53" t="s">
        <v>32425</v>
      </c>
      <c r="CF2382" s="54">
        <v>549</v>
      </c>
      <c r="CG2382" s="54">
        <v>0.57599999999999996</v>
      </c>
      <c r="CH2382" s="54">
        <v>0.70199999999999996</v>
      </c>
      <c r="CI2382" s="54">
        <v>6.4000000000000001E-2</v>
      </c>
      <c r="CJ2382" s="54">
        <v>171</v>
      </c>
      <c r="CK2382" s="54">
        <v>3.8</v>
      </c>
      <c r="CL2382" s="54">
        <v>1.9599999999999999E-3</v>
      </c>
      <c r="CM2382" s="54">
        <v>0.20699999999999999</v>
      </c>
      <c r="CN2382" s="53" t="s">
        <v>32075</v>
      </c>
      <c r="CO2382" s="54">
        <v>185</v>
      </c>
      <c r="CP2382" s="54">
        <v>192</v>
      </c>
      <c r="CQ2382" s="55">
        <f t="shared" si="37"/>
        <v>0.96354166666666663</v>
      </c>
      <c r="CR2382" s="52" t="s">
        <v>28953</v>
      </c>
    </row>
    <row r="2383" spans="81:96">
      <c r="CC2383" s="52">
        <v>2382</v>
      </c>
      <c r="CD2383" s="53" t="s">
        <v>32426</v>
      </c>
      <c r="CE2383" s="53" t="s">
        <v>32427</v>
      </c>
      <c r="CF2383" s="54">
        <v>554</v>
      </c>
      <c r="CG2383" s="54">
        <v>0.40600000000000003</v>
      </c>
      <c r="CH2383" s="54">
        <v>0.38100000000000001</v>
      </c>
      <c r="CI2383" s="54">
        <v>6.5000000000000002E-2</v>
      </c>
      <c r="CJ2383" s="54">
        <v>46</v>
      </c>
      <c r="CK2383" s="54" t="s">
        <v>28918</v>
      </c>
      <c r="CL2383" s="54">
        <v>5.2999999999999998E-4</v>
      </c>
      <c r="CM2383" s="54">
        <v>0.10199999999999999</v>
      </c>
      <c r="CN2383" s="53" t="s">
        <v>32075</v>
      </c>
      <c r="CO2383" s="54">
        <v>186</v>
      </c>
      <c r="CP2383" s="54">
        <v>192</v>
      </c>
      <c r="CQ2383" s="55">
        <f t="shared" si="37"/>
        <v>0.96875</v>
      </c>
      <c r="CR2383" s="52" t="s">
        <v>28953</v>
      </c>
    </row>
    <row r="2384" spans="81:96">
      <c r="CC2384" s="52">
        <v>2383</v>
      </c>
      <c r="CD2384" s="53" t="s">
        <v>32428</v>
      </c>
      <c r="CE2384" s="53" t="s">
        <v>32429</v>
      </c>
      <c r="CF2384" s="54">
        <v>76</v>
      </c>
      <c r="CG2384" s="54">
        <v>0.4</v>
      </c>
      <c r="CH2384" s="54">
        <v>0.30199999999999999</v>
      </c>
      <c r="CI2384" s="54">
        <v>0.70599999999999996</v>
      </c>
      <c r="CJ2384" s="54">
        <v>17</v>
      </c>
      <c r="CK2384" s="54"/>
      <c r="CL2384" s="54">
        <v>1E-4</v>
      </c>
      <c r="CM2384" s="54">
        <v>6.3E-2</v>
      </c>
      <c r="CN2384" s="53" t="s">
        <v>32075</v>
      </c>
      <c r="CO2384" s="54">
        <v>187</v>
      </c>
      <c r="CP2384" s="54">
        <v>192</v>
      </c>
      <c r="CQ2384" s="55">
        <f t="shared" si="37"/>
        <v>0.97395833333333337</v>
      </c>
      <c r="CR2384" s="52" t="s">
        <v>28953</v>
      </c>
    </row>
    <row r="2385" spans="81:96">
      <c r="CC2385" s="52">
        <v>2384</v>
      </c>
      <c r="CD2385" s="53" t="s">
        <v>32430</v>
      </c>
      <c r="CE2385" s="53" t="s">
        <v>32431</v>
      </c>
      <c r="CF2385" s="54">
        <v>125</v>
      </c>
      <c r="CG2385" s="54">
        <v>0.38600000000000001</v>
      </c>
      <c r="CH2385" s="54">
        <v>0.28399999999999997</v>
      </c>
      <c r="CI2385" s="54">
        <v>0.14499999999999999</v>
      </c>
      <c r="CJ2385" s="54">
        <v>62</v>
      </c>
      <c r="CK2385" s="54">
        <v>4.5</v>
      </c>
      <c r="CL2385" s="54">
        <v>1.8000000000000001E-4</v>
      </c>
      <c r="CM2385" s="54">
        <v>4.8000000000000001E-2</v>
      </c>
      <c r="CN2385" s="53" t="s">
        <v>32075</v>
      </c>
      <c r="CO2385" s="54">
        <v>188</v>
      </c>
      <c r="CP2385" s="54">
        <v>192</v>
      </c>
      <c r="CQ2385" s="55">
        <f t="shared" si="37"/>
        <v>0.97916666666666663</v>
      </c>
      <c r="CR2385" s="52" t="s">
        <v>28953</v>
      </c>
    </row>
    <row r="2386" spans="81:96">
      <c r="CC2386" s="52">
        <v>2385</v>
      </c>
      <c r="CD2386" s="53" t="s">
        <v>32432</v>
      </c>
      <c r="CE2386" s="53" t="s">
        <v>32433</v>
      </c>
      <c r="CF2386" s="54">
        <v>1668</v>
      </c>
      <c r="CG2386" s="54">
        <v>0.32600000000000001</v>
      </c>
      <c r="CH2386" s="54">
        <v>0.60899999999999999</v>
      </c>
      <c r="CI2386" s="54"/>
      <c r="CJ2386" s="54"/>
      <c r="CK2386" s="54" t="s">
        <v>28918</v>
      </c>
      <c r="CL2386" s="54">
        <v>1.1900000000000001E-3</v>
      </c>
      <c r="CM2386" s="54">
        <v>0.20599999999999999</v>
      </c>
      <c r="CN2386" s="53" t="s">
        <v>32075</v>
      </c>
      <c r="CO2386" s="54">
        <v>189</v>
      </c>
      <c r="CP2386" s="54">
        <v>192</v>
      </c>
      <c r="CQ2386" s="55">
        <f t="shared" si="37"/>
        <v>0.984375</v>
      </c>
      <c r="CR2386" s="52" t="s">
        <v>28953</v>
      </c>
    </row>
    <row r="2387" spans="81:96">
      <c r="CC2387" s="52">
        <v>2386</v>
      </c>
      <c r="CD2387" s="53" t="s">
        <v>32434</v>
      </c>
      <c r="CE2387" s="53" t="s">
        <v>32435</v>
      </c>
      <c r="CF2387" s="54">
        <v>114</v>
      </c>
      <c r="CG2387" s="54">
        <v>0.16200000000000001</v>
      </c>
      <c r="CH2387" s="54">
        <v>0.20300000000000001</v>
      </c>
      <c r="CI2387" s="54">
        <v>6.5000000000000002E-2</v>
      </c>
      <c r="CJ2387" s="54">
        <v>46</v>
      </c>
      <c r="CK2387" s="54">
        <v>5.5</v>
      </c>
      <c r="CL2387" s="54">
        <v>2.2000000000000001E-4</v>
      </c>
      <c r="CM2387" s="54">
        <v>4.8000000000000001E-2</v>
      </c>
      <c r="CN2387" s="53" t="s">
        <v>32075</v>
      </c>
      <c r="CO2387" s="54">
        <v>190</v>
      </c>
      <c r="CP2387" s="54">
        <v>192</v>
      </c>
      <c r="CQ2387" s="55">
        <f t="shared" si="37"/>
        <v>0.98958333333333337</v>
      </c>
      <c r="CR2387" s="52" t="s">
        <v>28953</v>
      </c>
    </row>
    <row r="2388" spans="81:96">
      <c r="CC2388" s="52">
        <v>2387</v>
      </c>
      <c r="CD2388" s="53" t="s">
        <v>32436</v>
      </c>
      <c r="CE2388" s="53" t="s">
        <v>32437</v>
      </c>
      <c r="CF2388" s="54">
        <v>23</v>
      </c>
      <c r="CG2388" s="54">
        <v>0.115</v>
      </c>
      <c r="CH2388" s="54">
        <v>0.122</v>
      </c>
      <c r="CI2388" s="54">
        <v>3.7999999999999999E-2</v>
      </c>
      <c r="CJ2388" s="54">
        <v>26</v>
      </c>
      <c r="CK2388" s="54"/>
      <c r="CL2388" s="54">
        <v>6.0000000000000002E-5</v>
      </c>
      <c r="CM2388" s="54">
        <v>0.03</v>
      </c>
      <c r="CN2388" s="53" t="s">
        <v>32075</v>
      </c>
      <c r="CO2388" s="54">
        <v>191</v>
      </c>
      <c r="CP2388" s="54">
        <v>192</v>
      </c>
      <c r="CQ2388" s="55">
        <f t="shared" si="37"/>
        <v>0.99479166666666663</v>
      </c>
      <c r="CR2388" s="52" t="s">
        <v>28953</v>
      </c>
    </row>
    <row r="2389" spans="81:96">
      <c r="CC2389" s="52">
        <v>2388</v>
      </c>
      <c r="CD2389" s="53" t="s">
        <v>32438</v>
      </c>
      <c r="CE2389" s="53" t="s">
        <v>32439</v>
      </c>
      <c r="CF2389" s="54">
        <v>78</v>
      </c>
      <c r="CG2389" s="54">
        <v>9.9000000000000005E-2</v>
      </c>
      <c r="CH2389" s="54">
        <v>0.16800000000000001</v>
      </c>
      <c r="CI2389" s="54">
        <v>0</v>
      </c>
      <c r="CJ2389" s="54">
        <v>64</v>
      </c>
      <c r="CK2389" s="54"/>
      <c r="CL2389" s="54">
        <v>1.7000000000000001E-4</v>
      </c>
      <c r="CM2389" s="54">
        <v>3.1E-2</v>
      </c>
      <c r="CN2389" s="53" t="s">
        <v>32075</v>
      </c>
      <c r="CO2389" s="54">
        <v>192</v>
      </c>
      <c r="CP2389" s="54">
        <v>192</v>
      </c>
      <c r="CQ2389" s="55">
        <f t="shared" si="37"/>
        <v>1</v>
      </c>
      <c r="CR2389" s="52" t="s">
        <v>28953</v>
      </c>
    </row>
    <row r="2390" spans="81:96">
      <c r="CC2390" s="52">
        <v>2389</v>
      </c>
      <c r="CD2390" s="53" t="s">
        <v>32440</v>
      </c>
      <c r="CE2390" s="53" t="s">
        <v>32441</v>
      </c>
      <c r="CF2390" s="54">
        <v>8581</v>
      </c>
      <c r="CG2390" s="54">
        <v>8.7460000000000004</v>
      </c>
      <c r="CH2390" s="54">
        <v>7.8810000000000002</v>
      </c>
      <c r="CI2390" s="54">
        <v>0.99299999999999999</v>
      </c>
      <c r="CJ2390" s="54">
        <v>139</v>
      </c>
      <c r="CK2390" s="54">
        <v>6.7</v>
      </c>
      <c r="CL2390" s="54">
        <v>1.281E-2</v>
      </c>
      <c r="CM2390" s="54">
        <v>1.66</v>
      </c>
      <c r="CN2390" s="53" t="s">
        <v>32442</v>
      </c>
      <c r="CO2390" s="54">
        <v>1</v>
      </c>
      <c r="CP2390" s="54">
        <v>123</v>
      </c>
      <c r="CQ2390" s="55">
        <f t="shared" si="37"/>
        <v>8.130081300813009E-3</v>
      </c>
      <c r="CR2390" s="52" t="s">
        <v>28907</v>
      </c>
    </row>
    <row r="2391" spans="81:96">
      <c r="CC2391" s="52">
        <v>2390</v>
      </c>
      <c r="CD2391" s="53" t="s">
        <v>32443</v>
      </c>
      <c r="CE2391" s="53" t="s">
        <v>32444</v>
      </c>
      <c r="CF2391" s="54">
        <v>1154</v>
      </c>
      <c r="CG2391" s="54">
        <v>6.5069999999999997</v>
      </c>
      <c r="CH2391" s="54">
        <v>4.2649999999999997</v>
      </c>
      <c r="CI2391" s="54">
        <v>0.47799999999999998</v>
      </c>
      <c r="CJ2391" s="54">
        <v>46</v>
      </c>
      <c r="CK2391" s="54">
        <v>3.7</v>
      </c>
      <c r="CL2391" s="54">
        <v>2.0300000000000001E-3</v>
      </c>
      <c r="CM2391" s="54">
        <v>0.70699999999999996</v>
      </c>
      <c r="CN2391" s="53" t="s">
        <v>32442</v>
      </c>
      <c r="CO2391" s="54">
        <v>2</v>
      </c>
      <c r="CP2391" s="54">
        <v>123</v>
      </c>
      <c r="CQ2391" s="55">
        <f t="shared" si="37"/>
        <v>1.6260162601626018E-2</v>
      </c>
      <c r="CR2391" s="52" t="s">
        <v>28907</v>
      </c>
    </row>
    <row r="2392" spans="81:96">
      <c r="CC2392" s="52">
        <v>2391</v>
      </c>
      <c r="CD2392" s="53" t="s">
        <v>29588</v>
      </c>
      <c r="CE2392" s="53" t="s">
        <v>29589</v>
      </c>
      <c r="CF2392" s="54">
        <v>7317</v>
      </c>
      <c r="CG2392" s="54">
        <v>6.22</v>
      </c>
      <c r="CH2392" s="54">
        <v>6.1840000000000002</v>
      </c>
      <c r="CI2392" s="54"/>
      <c r="CJ2392" s="54">
        <v>0</v>
      </c>
      <c r="CK2392" s="54">
        <v>6.6</v>
      </c>
      <c r="CL2392" s="54">
        <v>1.8290000000000001E-2</v>
      </c>
      <c r="CM2392" s="54">
        <v>2.1579999999999999</v>
      </c>
      <c r="CN2392" s="53" t="s">
        <v>32442</v>
      </c>
      <c r="CO2392" s="54">
        <v>3</v>
      </c>
      <c r="CP2392" s="54">
        <v>123</v>
      </c>
      <c r="CQ2392" s="55">
        <f t="shared" si="37"/>
        <v>2.4390243902439025E-2</v>
      </c>
      <c r="CR2392" s="52" t="s">
        <v>28907</v>
      </c>
    </row>
    <row r="2393" spans="81:96">
      <c r="CC2393" s="52">
        <v>2392</v>
      </c>
      <c r="CD2393" s="53" t="s">
        <v>32445</v>
      </c>
      <c r="CE2393" s="53" t="s">
        <v>32446</v>
      </c>
      <c r="CF2393" s="54">
        <v>29822</v>
      </c>
      <c r="CG2393" s="54">
        <v>5.7809999999999997</v>
      </c>
      <c r="CH2393" s="54">
        <v>7.7619999999999996</v>
      </c>
      <c r="CI2393" s="54">
        <v>0.70499999999999996</v>
      </c>
      <c r="CJ2393" s="54">
        <v>190</v>
      </c>
      <c r="CK2393" s="54" t="s">
        <v>28918</v>
      </c>
      <c r="CL2393" s="54">
        <v>5.1029999999999999E-2</v>
      </c>
      <c r="CM2393" s="54">
        <v>3.32</v>
      </c>
      <c r="CN2393" s="53" t="s">
        <v>32442</v>
      </c>
      <c r="CO2393" s="54">
        <v>4</v>
      </c>
      <c r="CP2393" s="54">
        <v>123</v>
      </c>
      <c r="CQ2393" s="55">
        <f t="shared" si="37"/>
        <v>3.2520325203252036E-2</v>
      </c>
      <c r="CR2393" s="52" t="s">
        <v>28907</v>
      </c>
    </row>
    <row r="2394" spans="81:96">
      <c r="CC2394" s="52">
        <v>2393</v>
      </c>
      <c r="CD2394" s="53" t="s">
        <v>32447</v>
      </c>
      <c r="CE2394" s="53" t="s">
        <v>32448</v>
      </c>
      <c r="CF2394" s="54">
        <v>516</v>
      </c>
      <c r="CG2394" s="54">
        <v>4.6980000000000004</v>
      </c>
      <c r="CH2394" s="54">
        <v>2.8849999999999998</v>
      </c>
      <c r="CI2394" s="54">
        <v>0.39300000000000002</v>
      </c>
      <c r="CJ2394" s="54">
        <v>28</v>
      </c>
      <c r="CK2394" s="54">
        <v>3</v>
      </c>
      <c r="CL2394" s="54">
        <v>1.2800000000000001E-3</v>
      </c>
      <c r="CM2394" s="54">
        <v>0.61699999999999999</v>
      </c>
      <c r="CN2394" s="53" t="s">
        <v>32442</v>
      </c>
      <c r="CO2394" s="54">
        <v>5</v>
      </c>
      <c r="CP2394" s="54">
        <v>123</v>
      </c>
      <c r="CQ2394" s="55">
        <f t="shared" si="37"/>
        <v>4.065040650406504E-2</v>
      </c>
      <c r="CR2394" s="52" t="s">
        <v>28907</v>
      </c>
    </row>
    <row r="2395" spans="81:96">
      <c r="CC2395" s="52">
        <v>2394</v>
      </c>
      <c r="CD2395" s="53" t="s">
        <v>32449</v>
      </c>
      <c r="CE2395" s="53" t="s">
        <v>32450</v>
      </c>
      <c r="CF2395" s="54">
        <v>11936</v>
      </c>
      <c r="CG2395" s="54">
        <v>4.2910000000000004</v>
      </c>
      <c r="CH2395" s="54">
        <v>4.72</v>
      </c>
      <c r="CI2395" s="54">
        <v>0.63700000000000001</v>
      </c>
      <c r="CJ2395" s="54">
        <v>190</v>
      </c>
      <c r="CK2395" s="54">
        <v>8.6</v>
      </c>
      <c r="CL2395" s="54">
        <v>1.9650000000000001E-2</v>
      </c>
      <c r="CM2395" s="54">
        <v>1.3779999999999999</v>
      </c>
      <c r="CN2395" s="53" t="s">
        <v>32442</v>
      </c>
      <c r="CO2395" s="54">
        <v>6</v>
      </c>
      <c r="CP2395" s="54">
        <v>123</v>
      </c>
      <c r="CQ2395" s="55">
        <f t="shared" si="37"/>
        <v>4.878048780487805E-2</v>
      </c>
      <c r="CR2395" s="52" t="s">
        <v>28907</v>
      </c>
    </row>
    <row r="2396" spans="81:96">
      <c r="CC2396" s="52">
        <v>2395</v>
      </c>
      <c r="CD2396" s="53" t="s">
        <v>32451</v>
      </c>
      <c r="CE2396" s="53" t="s">
        <v>32452</v>
      </c>
      <c r="CF2396" s="54">
        <v>467</v>
      </c>
      <c r="CG2396" s="54">
        <v>3.9689999999999999</v>
      </c>
      <c r="CH2396" s="54">
        <v>2.778</v>
      </c>
      <c r="CI2396" s="54">
        <v>3.2000000000000001E-2</v>
      </c>
      <c r="CJ2396" s="54">
        <v>31</v>
      </c>
      <c r="CK2396" s="54">
        <v>2.9</v>
      </c>
      <c r="CL2396" s="54">
        <v>9.8999999999999999E-4</v>
      </c>
      <c r="CM2396" s="54">
        <v>0.372</v>
      </c>
      <c r="CN2396" s="53" t="s">
        <v>32442</v>
      </c>
      <c r="CO2396" s="54">
        <v>7</v>
      </c>
      <c r="CP2396" s="54">
        <v>123</v>
      </c>
      <c r="CQ2396" s="55">
        <f t="shared" si="37"/>
        <v>5.6910569105691054E-2</v>
      </c>
      <c r="CR2396" s="52" t="s">
        <v>28907</v>
      </c>
    </row>
    <row r="2397" spans="81:96">
      <c r="CC2397" s="52">
        <v>2396</v>
      </c>
      <c r="CD2397" s="53" t="s">
        <v>32453</v>
      </c>
      <c r="CE2397" s="53" t="s">
        <v>32454</v>
      </c>
      <c r="CF2397" s="54">
        <v>10650</v>
      </c>
      <c r="CG2397" s="54">
        <v>3.81</v>
      </c>
      <c r="CH2397" s="54">
        <v>4.6509999999999998</v>
      </c>
      <c r="CI2397" s="54">
        <v>0.52900000000000003</v>
      </c>
      <c r="CJ2397" s="54">
        <v>85</v>
      </c>
      <c r="CK2397" s="54" t="s">
        <v>28918</v>
      </c>
      <c r="CL2397" s="54">
        <v>1.898E-2</v>
      </c>
      <c r="CM2397" s="54">
        <v>2.5760000000000001</v>
      </c>
      <c r="CN2397" s="53" t="s">
        <v>32442</v>
      </c>
      <c r="CO2397" s="54">
        <v>8</v>
      </c>
      <c r="CP2397" s="54">
        <v>123</v>
      </c>
      <c r="CQ2397" s="55">
        <f t="shared" si="37"/>
        <v>6.5040650406504072E-2</v>
      </c>
      <c r="CR2397" s="52" t="s">
        <v>28907</v>
      </c>
    </row>
    <row r="2398" spans="81:96">
      <c r="CC2398" s="52">
        <v>2397</v>
      </c>
      <c r="CD2398" s="53" t="s">
        <v>32455</v>
      </c>
      <c r="CE2398" s="53" t="s">
        <v>32456</v>
      </c>
      <c r="CF2398" s="54">
        <v>1402</v>
      </c>
      <c r="CG2398" s="54">
        <v>3.681</v>
      </c>
      <c r="CH2398" s="54">
        <v>3.4590000000000001</v>
      </c>
      <c r="CI2398" s="54">
        <v>1.4930000000000001</v>
      </c>
      <c r="CJ2398" s="54">
        <v>75</v>
      </c>
      <c r="CK2398" s="54">
        <v>6.4</v>
      </c>
      <c r="CL2398" s="54">
        <v>1.91E-3</v>
      </c>
      <c r="CM2398" s="54">
        <v>0.76600000000000001</v>
      </c>
      <c r="CN2398" s="53" t="s">
        <v>32442</v>
      </c>
      <c r="CO2398" s="54">
        <v>9</v>
      </c>
      <c r="CP2398" s="54">
        <v>123</v>
      </c>
      <c r="CQ2398" s="55">
        <f t="shared" si="37"/>
        <v>7.3170731707317069E-2</v>
      </c>
      <c r="CR2398" s="52" t="s">
        <v>28907</v>
      </c>
    </row>
    <row r="2399" spans="81:96">
      <c r="CC2399" s="52">
        <v>2398</v>
      </c>
      <c r="CD2399" s="53" t="s">
        <v>32457</v>
      </c>
      <c r="CE2399" s="53" t="s">
        <v>32458</v>
      </c>
      <c r="CF2399" s="54">
        <v>6769</v>
      </c>
      <c r="CG2399" s="54">
        <v>3.6539999999999999</v>
      </c>
      <c r="CH2399" s="54">
        <v>6.29</v>
      </c>
      <c r="CI2399" s="54">
        <v>0.58599999999999997</v>
      </c>
      <c r="CJ2399" s="54">
        <v>58</v>
      </c>
      <c r="CK2399" s="54" t="s">
        <v>28918</v>
      </c>
      <c r="CL2399" s="54">
        <v>8.3199999999999993E-3</v>
      </c>
      <c r="CM2399" s="54">
        <v>1.879</v>
      </c>
      <c r="CN2399" s="53" t="s">
        <v>32442</v>
      </c>
      <c r="CO2399" s="54">
        <v>10</v>
      </c>
      <c r="CP2399" s="54">
        <v>123</v>
      </c>
      <c r="CQ2399" s="55">
        <f t="shared" si="37"/>
        <v>8.1300813008130079E-2</v>
      </c>
      <c r="CR2399" s="52" t="s">
        <v>28907</v>
      </c>
    </row>
    <row r="2400" spans="81:96">
      <c r="CC2400" s="52">
        <v>2399</v>
      </c>
      <c r="CD2400" s="53" t="s">
        <v>32459</v>
      </c>
      <c r="CE2400" s="53" t="s">
        <v>32460</v>
      </c>
      <c r="CF2400" s="54">
        <v>4058</v>
      </c>
      <c r="CG2400" s="54">
        <v>3.6539999999999999</v>
      </c>
      <c r="CH2400" s="54">
        <v>4.4539999999999997</v>
      </c>
      <c r="CI2400" s="54">
        <v>0.64700000000000002</v>
      </c>
      <c r="CJ2400" s="54">
        <v>102</v>
      </c>
      <c r="CK2400" s="54">
        <v>6.5</v>
      </c>
      <c r="CL2400" s="54">
        <v>8.4700000000000001E-3</v>
      </c>
      <c r="CM2400" s="54">
        <v>1.3160000000000001</v>
      </c>
      <c r="CN2400" s="53" t="s">
        <v>32442</v>
      </c>
      <c r="CO2400" s="54">
        <v>10</v>
      </c>
      <c r="CP2400" s="54">
        <v>123</v>
      </c>
      <c r="CQ2400" s="55">
        <f t="shared" si="37"/>
        <v>8.1300813008130079E-2</v>
      </c>
      <c r="CR2400" s="52" t="s">
        <v>28907</v>
      </c>
    </row>
    <row r="2401" spans="81:96">
      <c r="CC2401" s="52">
        <v>2400</v>
      </c>
      <c r="CD2401" s="53" t="s">
        <v>32461</v>
      </c>
      <c r="CE2401" s="53" t="s">
        <v>32462</v>
      </c>
      <c r="CF2401" s="54">
        <v>18836</v>
      </c>
      <c r="CG2401" s="54">
        <v>3.625</v>
      </c>
      <c r="CH2401" s="54">
        <v>4.4820000000000002</v>
      </c>
      <c r="CI2401" s="54">
        <v>0.438</v>
      </c>
      <c r="CJ2401" s="54">
        <v>404</v>
      </c>
      <c r="CK2401" s="54">
        <v>7.7</v>
      </c>
      <c r="CL2401" s="54">
        <v>4.0370000000000003E-2</v>
      </c>
      <c r="CM2401" s="54">
        <v>1.583</v>
      </c>
      <c r="CN2401" s="53" t="s">
        <v>32442</v>
      </c>
      <c r="CO2401" s="54">
        <v>12</v>
      </c>
      <c r="CP2401" s="54">
        <v>123</v>
      </c>
      <c r="CQ2401" s="55">
        <f t="shared" si="37"/>
        <v>9.7560975609756101E-2</v>
      </c>
      <c r="CR2401" s="52" t="s">
        <v>28907</v>
      </c>
    </row>
    <row r="2402" spans="81:96">
      <c r="CC2402" s="52">
        <v>2401</v>
      </c>
      <c r="CD2402" s="53" t="s">
        <v>32463</v>
      </c>
      <c r="CE2402" s="53" t="s">
        <v>32464</v>
      </c>
      <c r="CF2402" s="54">
        <v>723</v>
      </c>
      <c r="CG2402" s="54">
        <v>3.4689999999999999</v>
      </c>
      <c r="CH2402" s="54">
        <v>3.4750000000000001</v>
      </c>
      <c r="CI2402" s="54">
        <v>0.34100000000000003</v>
      </c>
      <c r="CJ2402" s="54">
        <v>226</v>
      </c>
      <c r="CK2402" s="54">
        <v>1.5</v>
      </c>
      <c r="CL2402" s="54">
        <v>2.8300000000000001E-3</v>
      </c>
      <c r="CM2402" s="54">
        <v>0.99399999999999999</v>
      </c>
      <c r="CN2402" s="53" t="s">
        <v>32442</v>
      </c>
      <c r="CO2402" s="54">
        <v>13</v>
      </c>
      <c r="CP2402" s="54">
        <v>123</v>
      </c>
      <c r="CQ2402" s="55">
        <f t="shared" si="37"/>
        <v>0.10569105691056911</v>
      </c>
      <c r="CR2402" s="52" t="s">
        <v>28907</v>
      </c>
    </row>
    <row r="2403" spans="81:96">
      <c r="CC2403" s="52">
        <v>2402</v>
      </c>
      <c r="CD2403" s="53" t="s">
        <v>32465</v>
      </c>
      <c r="CE2403" s="53" t="s">
        <v>32466</v>
      </c>
      <c r="CF2403" s="54">
        <v>6137</v>
      </c>
      <c r="CG2403" s="54">
        <v>3.371</v>
      </c>
      <c r="CH2403" s="54">
        <v>3.726</v>
      </c>
      <c r="CI2403" s="54">
        <v>0.5</v>
      </c>
      <c r="CJ2403" s="54">
        <v>62</v>
      </c>
      <c r="CK2403" s="54" t="s">
        <v>28918</v>
      </c>
      <c r="CL2403" s="54">
        <v>8.6800000000000002E-3</v>
      </c>
      <c r="CM2403" s="54">
        <v>1.6120000000000001</v>
      </c>
      <c r="CN2403" s="53" t="s">
        <v>32442</v>
      </c>
      <c r="CO2403" s="54">
        <v>14</v>
      </c>
      <c r="CP2403" s="54">
        <v>123</v>
      </c>
      <c r="CQ2403" s="55">
        <f t="shared" si="37"/>
        <v>0.11382113821138211</v>
      </c>
      <c r="CR2403" s="52" t="s">
        <v>28907</v>
      </c>
    </row>
    <row r="2404" spans="81:96">
      <c r="CC2404" s="52">
        <v>2403</v>
      </c>
      <c r="CD2404" s="53" t="s">
        <v>32467</v>
      </c>
      <c r="CE2404" s="53" t="s">
        <v>32468</v>
      </c>
      <c r="CF2404" s="54">
        <v>16200</v>
      </c>
      <c r="CG2404" s="54">
        <v>3.0960000000000001</v>
      </c>
      <c r="CH2404" s="54">
        <v>3.613</v>
      </c>
      <c r="CI2404" s="54">
        <v>0.60399999999999998</v>
      </c>
      <c r="CJ2404" s="54">
        <v>313</v>
      </c>
      <c r="CK2404" s="54">
        <v>8</v>
      </c>
      <c r="CL2404" s="54">
        <v>2.7830000000000001E-2</v>
      </c>
      <c r="CM2404" s="54">
        <v>1.141</v>
      </c>
      <c r="CN2404" s="53" t="s">
        <v>32442</v>
      </c>
      <c r="CO2404" s="54">
        <v>15</v>
      </c>
      <c r="CP2404" s="54">
        <v>123</v>
      </c>
      <c r="CQ2404" s="55">
        <f t="shared" si="37"/>
        <v>0.12195121951219512</v>
      </c>
      <c r="CR2404" s="52" t="s">
        <v>28907</v>
      </c>
    </row>
    <row r="2405" spans="81:96">
      <c r="CC2405" s="52">
        <v>2404</v>
      </c>
      <c r="CD2405" s="53" t="s">
        <v>32469</v>
      </c>
      <c r="CE2405" s="53" t="s">
        <v>32470</v>
      </c>
      <c r="CF2405" s="54">
        <v>3424</v>
      </c>
      <c r="CG2405" s="54">
        <v>2.9470000000000001</v>
      </c>
      <c r="CH2405" s="54">
        <v>3.0110000000000001</v>
      </c>
      <c r="CI2405" s="54">
        <v>0.41</v>
      </c>
      <c r="CJ2405" s="54">
        <v>295</v>
      </c>
      <c r="CK2405" s="54">
        <v>3</v>
      </c>
      <c r="CL2405" s="54">
        <v>9.2300000000000004E-3</v>
      </c>
      <c r="CM2405" s="54">
        <v>0.68100000000000005</v>
      </c>
      <c r="CN2405" s="53" t="s">
        <v>32442</v>
      </c>
      <c r="CO2405" s="54">
        <v>16</v>
      </c>
      <c r="CP2405" s="54">
        <v>123</v>
      </c>
      <c r="CQ2405" s="55">
        <f t="shared" si="37"/>
        <v>0.13008130081300814</v>
      </c>
      <c r="CR2405" s="52" t="s">
        <v>28907</v>
      </c>
    </row>
    <row r="2406" spans="81:96">
      <c r="CC2406" s="52">
        <v>2405</v>
      </c>
      <c r="CD2406" s="53" t="s">
        <v>18353</v>
      </c>
      <c r="CE2406" s="53" t="s">
        <v>18351</v>
      </c>
      <c r="CF2406" s="54">
        <v>6210</v>
      </c>
      <c r="CG2406" s="54">
        <v>2.81</v>
      </c>
      <c r="CH2406" s="54">
        <v>3.222</v>
      </c>
      <c r="CI2406" s="54">
        <v>0.29099999999999998</v>
      </c>
      <c r="CJ2406" s="54">
        <v>492</v>
      </c>
      <c r="CK2406" s="54">
        <v>3.5</v>
      </c>
      <c r="CL2406" s="54">
        <v>1.796E-2</v>
      </c>
      <c r="CM2406" s="54">
        <v>0.72899999999999998</v>
      </c>
      <c r="CN2406" s="53" t="s">
        <v>32442</v>
      </c>
      <c r="CO2406" s="54">
        <v>17</v>
      </c>
      <c r="CP2406" s="54">
        <v>123</v>
      </c>
      <c r="CQ2406" s="55">
        <f t="shared" si="37"/>
        <v>0.13821138211382114</v>
      </c>
      <c r="CR2406" s="52" t="s">
        <v>28907</v>
      </c>
    </row>
    <row r="2407" spans="81:96">
      <c r="CC2407" s="52">
        <v>2406</v>
      </c>
      <c r="CD2407" s="53" t="s">
        <v>32471</v>
      </c>
      <c r="CE2407" s="53" t="s">
        <v>32472</v>
      </c>
      <c r="CF2407" s="54">
        <v>6625</v>
      </c>
      <c r="CG2407" s="54">
        <v>2.7080000000000002</v>
      </c>
      <c r="CH2407" s="54">
        <v>2.7290000000000001</v>
      </c>
      <c r="CI2407" s="54">
        <v>0.69899999999999995</v>
      </c>
      <c r="CJ2407" s="54">
        <v>136</v>
      </c>
      <c r="CK2407" s="54">
        <v>10</v>
      </c>
      <c r="CL2407" s="54">
        <v>9.3399999999999993E-3</v>
      </c>
      <c r="CM2407" s="54">
        <v>0.83499999999999996</v>
      </c>
      <c r="CN2407" s="53" t="s">
        <v>32442</v>
      </c>
      <c r="CO2407" s="54">
        <v>18</v>
      </c>
      <c r="CP2407" s="54">
        <v>123</v>
      </c>
      <c r="CQ2407" s="55">
        <f t="shared" si="37"/>
        <v>0.14634146341463414</v>
      </c>
      <c r="CR2407" s="52" t="s">
        <v>28907</v>
      </c>
    </row>
    <row r="2408" spans="81:96">
      <c r="CC2408" s="52">
        <v>2407</v>
      </c>
      <c r="CD2408" s="53" t="s">
        <v>32473</v>
      </c>
      <c r="CE2408" s="53" t="s">
        <v>32474</v>
      </c>
      <c r="CF2408" s="54">
        <v>347</v>
      </c>
      <c r="CG2408" s="54">
        <v>2.6749999999999998</v>
      </c>
      <c r="CH2408" s="54">
        <v>3.1869999999999998</v>
      </c>
      <c r="CI2408" s="54">
        <v>0.11799999999999999</v>
      </c>
      <c r="CJ2408" s="54">
        <v>34</v>
      </c>
      <c r="CK2408" s="54">
        <v>2.8</v>
      </c>
      <c r="CL2408" s="54">
        <v>1.75E-3</v>
      </c>
      <c r="CM2408" s="54">
        <v>1.0289999999999999</v>
      </c>
      <c r="CN2408" s="53" t="s">
        <v>32442</v>
      </c>
      <c r="CO2408" s="54">
        <v>19</v>
      </c>
      <c r="CP2408" s="54">
        <v>123</v>
      </c>
      <c r="CQ2408" s="55">
        <f t="shared" si="37"/>
        <v>0.15447154471544716</v>
      </c>
      <c r="CR2408" s="52" t="s">
        <v>28907</v>
      </c>
    </row>
    <row r="2409" spans="81:96">
      <c r="CC2409" s="52">
        <v>2408</v>
      </c>
      <c r="CD2409" s="53" t="s">
        <v>32475</v>
      </c>
      <c r="CE2409" s="53" t="s">
        <v>32476</v>
      </c>
      <c r="CF2409" s="54">
        <v>600</v>
      </c>
      <c r="CG2409" s="54">
        <v>2.5710000000000002</v>
      </c>
      <c r="CH2409" s="54">
        <v>3.4830000000000001</v>
      </c>
      <c r="CI2409" s="54">
        <v>2.6469999999999998</v>
      </c>
      <c r="CJ2409" s="54">
        <v>17</v>
      </c>
      <c r="CK2409" s="54">
        <v>5.4</v>
      </c>
      <c r="CL2409" s="54">
        <v>1.6100000000000001E-3</v>
      </c>
      <c r="CM2409" s="54">
        <v>1.1379999999999999</v>
      </c>
      <c r="CN2409" s="53" t="s">
        <v>32442</v>
      </c>
      <c r="CO2409" s="54">
        <v>20</v>
      </c>
      <c r="CP2409" s="54">
        <v>123</v>
      </c>
      <c r="CQ2409" s="55">
        <f t="shared" si="37"/>
        <v>0.16260162601626016</v>
      </c>
      <c r="CR2409" s="52" t="s">
        <v>28907</v>
      </c>
    </row>
    <row r="2410" spans="81:96">
      <c r="CC2410" s="52">
        <v>2409</v>
      </c>
      <c r="CD2410" s="53" t="s">
        <v>32477</v>
      </c>
      <c r="CE2410" s="53" t="s">
        <v>32478</v>
      </c>
      <c r="CF2410" s="54">
        <v>777</v>
      </c>
      <c r="CG2410" s="54">
        <v>2.5499999999999998</v>
      </c>
      <c r="CH2410" s="54">
        <v>2.464</v>
      </c>
      <c r="CI2410" s="54">
        <v>7.6999999999999999E-2</v>
      </c>
      <c r="CJ2410" s="54">
        <v>26</v>
      </c>
      <c r="CK2410" s="54">
        <v>6.1</v>
      </c>
      <c r="CL2410" s="54">
        <v>2.16E-3</v>
      </c>
      <c r="CM2410" s="54">
        <v>0.88900000000000001</v>
      </c>
      <c r="CN2410" s="53" t="s">
        <v>32442</v>
      </c>
      <c r="CO2410" s="54">
        <v>21</v>
      </c>
      <c r="CP2410" s="54">
        <v>123</v>
      </c>
      <c r="CQ2410" s="55">
        <f t="shared" si="37"/>
        <v>0.17073170731707318</v>
      </c>
      <c r="CR2410" s="52" t="s">
        <v>28907</v>
      </c>
    </row>
    <row r="2411" spans="81:96">
      <c r="CC2411" s="52">
        <v>2410</v>
      </c>
      <c r="CD2411" s="53" t="s">
        <v>29604</v>
      </c>
      <c r="CE2411" s="53" t="s">
        <v>29605</v>
      </c>
      <c r="CF2411" s="54">
        <v>8422</v>
      </c>
      <c r="CG2411" s="54">
        <v>2.4729999999999999</v>
      </c>
      <c r="CH2411" s="54">
        <v>4.7709999999999999</v>
      </c>
      <c r="CI2411" s="54">
        <v>0.314</v>
      </c>
      <c r="CJ2411" s="54">
        <v>102</v>
      </c>
      <c r="CK2411" s="54">
        <v>8.3000000000000007</v>
      </c>
      <c r="CL2411" s="54">
        <v>2.86E-2</v>
      </c>
      <c r="CM2411" s="54">
        <v>3.2280000000000002</v>
      </c>
      <c r="CN2411" s="53" t="s">
        <v>32442</v>
      </c>
      <c r="CO2411" s="54">
        <v>22</v>
      </c>
      <c r="CP2411" s="54">
        <v>123</v>
      </c>
      <c r="CQ2411" s="55">
        <f t="shared" si="37"/>
        <v>0.17886178861788618</v>
      </c>
      <c r="CR2411" s="52" t="s">
        <v>28907</v>
      </c>
    </row>
    <row r="2412" spans="81:96">
      <c r="CC2412" s="52">
        <v>2411</v>
      </c>
      <c r="CD2412" s="53" t="s">
        <v>32479</v>
      </c>
      <c r="CE2412" s="53" t="s">
        <v>32480</v>
      </c>
      <c r="CF2412" s="54">
        <v>2735</v>
      </c>
      <c r="CG2412" s="54">
        <v>2.4510000000000001</v>
      </c>
      <c r="CH2412" s="54">
        <v>2.5099999999999998</v>
      </c>
      <c r="CI2412" s="54">
        <v>1.605</v>
      </c>
      <c r="CJ2412" s="54">
        <v>114</v>
      </c>
      <c r="CK2412" s="54">
        <v>6.2</v>
      </c>
      <c r="CL2412" s="54">
        <v>4.7600000000000003E-3</v>
      </c>
      <c r="CM2412" s="54">
        <v>0.68300000000000005</v>
      </c>
      <c r="CN2412" s="53" t="s">
        <v>32442</v>
      </c>
      <c r="CO2412" s="54">
        <v>23</v>
      </c>
      <c r="CP2412" s="54">
        <v>123</v>
      </c>
      <c r="CQ2412" s="55">
        <f t="shared" si="37"/>
        <v>0.18699186991869918</v>
      </c>
      <c r="CR2412" s="52" t="s">
        <v>28907</v>
      </c>
    </row>
    <row r="2413" spans="81:96">
      <c r="CC2413" s="52">
        <v>2412</v>
      </c>
      <c r="CD2413" s="53" t="s">
        <v>32481</v>
      </c>
      <c r="CE2413" s="53" t="s">
        <v>32482</v>
      </c>
      <c r="CF2413" s="54">
        <v>1887</v>
      </c>
      <c r="CG2413" s="54">
        <v>2.3660000000000001</v>
      </c>
      <c r="CH2413" s="54">
        <v>3.0089999999999999</v>
      </c>
      <c r="CI2413" s="54">
        <v>0.81799999999999995</v>
      </c>
      <c r="CJ2413" s="54">
        <v>11</v>
      </c>
      <c r="CK2413" s="54" t="s">
        <v>28918</v>
      </c>
      <c r="CL2413" s="54">
        <v>2.47E-3</v>
      </c>
      <c r="CM2413" s="54">
        <v>1.3759999999999999</v>
      </c>
      <c r="CN2413" s="53" t="s">
        <v>32442</v>
      </c>
      <c r="CO2413" s="54">
        <v>24</v>
      </c>
      <c r="CP2413" s="54">
        <v>123</v>
      </c>
      <c r="CQ2413" s="55">
        <f t="shared" si="37"/>
        <v>0.1951219512195122</v>
      </c>
      <c r="CR2413" s="52" t="s">
        <v>28907</v>
      </c>
    </row>
    <row r="2414" spans="81:96">
      <c r="CC2414" s="52">
        <v>2413</v>
      </c>
      <c r="CD2414" s="53" t="s">
        <v>32483</v>
      </c>
      <c r="CE2414" s="53" t="s">
        <v>32484</v>
      </c>
      <c r="CF2414" s="54">
        <v>1696</v>
      </c>
      <c r="CG2414" s="54">
        <v>2.34</v>
      </c>
      <c r="CH2414" s="54">
        <v>2.4790000000000001</v>
      </c>
      <c r="CI2414" s="54">
        <v>0.26800000000000002</v>
      </c>
      <c r="CJ2414" s="54">
        <v>41</v>
      </c>
      <c r="CK2414" s="54">
        <v>8.3000000000000007</v>
      </c>
      <c r="CL2414" s="54">
        <v>3.3600000000000001E-3</v>
      </c>
      <c r="CM2414" s="54">
        <v>0.96599999999999997</v>
      </c>
      <c r="CN2414" s="53" t="s">
        <v>32442</v>
      </c>
      <c r="CO2414" s="54">
        <v>25</v>
      </c>
      <c r="CP2414" s="54">
        <v>123</v>
      </c>
      <c r="CQ2414" s="55">
        <f t="shared" si="37"/>
        <v>0.2032520325203252</v>
      </c>
      <c r="CR2414" s="52" t="s">
        <v>28907</v>
      </c>
    </row>
    <row r="2415" spans="81:96">
      <c r="CC2415" s="52">
        <v>2414</v>
      </c>
      <c r="CD2415" s="53" t="s">
        <v>29612</v>
      </c>
      <c r="CE2415" s="53" t="s">
        <v>29613</v>
      </c>
      <c r="CF2415" s="54">
        <v>6189</v>
      </c>
      <c r="CG2415" s="54">
        <v>2.3210000000000002</v>
      </c>
      <c r="CH2415" s="54">
        <v>2.77</v>
      </c>
      <c r="CI2415" s="54">
        <v>0.45900000000000002</v>
      </c>
      <c r="CJ2415" s="54">
        <v>183</v>
      </c>
      <c r="CK2415" s="54" t="s">
        <v>28918</v>
      </c>
      <c r="CL2415" s="54">
        <v>7.5599999999999999E-3</v>
      </c>
      <c r="CM2415" s="54">
        <v>0.72599999999999998</v>
      </c>
      <c r="CN2415" s="53" t="s">
        <v>32442</v>
      </c>
      <c r="CO2415" s="54">
        <v>26</v>
      </c>
      <c r="CP2415" s="54">
        <v>123</v>
      </c>
      <c r="CQ2415" s="55">
        <f t="shared" si="37"/>
        <v>0.21138211382113822</v>
      </c>
      <c r="CR2415" s="52" t="s">
        <v>28907</v>
      </c>
    </row>
    <row r="2416" spans="81:96">
      <c r="CC2416" s="52">
        <v>2415</v>
      </c>
      <c r="CD2416" s="53" t="s">
        <v>32485</v>
      </c>
      <c r="CE2416" s="53" t="s">
        <v>32486</v>
      </c>
      <c r="CF2416" s="54">
        <v>5149</v>
      </c>
      <c r="CG2416" s="54">
        <v>2.3130000000000002</v>
      </c>
      <c r="CH2416" s="54">
        <v>2.9329999999999998</v>
      </c>
      <c r="CI2416" s="54">
        <v>0.23499999999999999</v>
      </c>
      <c r="CJ2416" s="54">
        <v>183</v>
      </c>
      <c r="CK2416" s="54">
        <v>6.4</v>
      </c>
      <c r="CL2416" s="54">
        <v>1.0659999999999999E-2</v>
      </c>
      <c r="CM2416" s="54">
        <v>0.84599999999999997</v>
      </c>
      <c r="CN2416" s="53" t="s">
        <v>32442</v>
      </c>
      <c r="CO2416" s="54">
        <v>27</v>
      </c>
      <c r="CP2416" s="54">
        <v>123</v>
      </c>
      <c r="CQ2416" s="55">
        <f t="shared" si="37"/>
        <v>0.21951219512195122</v>
      </c>
      <c r="CR2416" s="52" t="s">
        <v>28907</v>
      </c>
    </row>
    <row r="2417" spans="81:96">
      <c r="CC2417" s="52">
        <v>2416</v>
      </c>
      <c r="CD2417" s="53" t="s">
        <v>32487</v>
      </c>
      <c r="CE2417" s="53" t="s">
        <v>32488</v>
      </c>
      <c r="CF2417" s="54">
        <v>1731</v>
      </c>
      <c r="CG2417" s="54">
        <v>2.27</v>
      </c>
      <c r="CH2417" s="54">
        <v>5.2370000000000001</v>
      </c>
      <c r="CI2417" s="54">
        <v>0.27300000000000002</v>
      </c>
      <c r="CJ2417" s="54">
        <v>99</v>
      </c>
      <c r="CK2417" s="54">
        <v>5.0999999999999996</v>
      </c>
      <c r="CL2417" s="54">
        <v>1.404E-2</v>
      </c>
      <c r="CM2417" s="54">
        <v>3.1680000000000001</v>
      </c>
      <c r="CN2417" s="53" t="s">
        <v>32442</v>
      </c>
      <c r="CO2417" s="54">
        <v>28</v>
      </c>
      <c r="CP2417" s="54">
        <v>123</v>
      </c>
      <c r="CQ2417" s="55">
        <f t="shared" si="37"/>
        <v>0.22764227642276422</v>
      </c>
      <c r="CR2417" s="52" t="s">
        <v>28907</v>
      </c>
    </row>
    <row r="2418" spans="81:96">
      <c r="CC2418" s="52">
        <v>2417</v>
      </c>
      <c r="CD2418" s="53" t="s">
        <v>140</v>
      </c>
      <c r="CE2418" s="53" t="s">
        <v>138</v>
      </c>
      <c r="CF2418" s="54">
        <v>19810</v>
      </c>
      <c r="CG2418" s="54">
        <v>2.2400000000000002</v>
      </c>
      <c r="CH2418" s="54">
        <v>2.5710000000000002</v>
      </c>
      <c r="CI2418" s="54">
        <v>0.79500000000000004</v>
      </c>
      <c r="CJ2418" s="54">
        <v>709</v>
      </c>
      <c r="CK2418" s="54">
        <v>4</v>
      </c>
      <c r="CL2418" s="54">
        <v>5.8400000000000001E-2</v>
      </c>
      <c r="CM2418" s="54">
        <v>0.59399999999999997</v>
      </c>
      <c r="CN2418" s="53" t="s">
        <v>32442</v>
      </c>
      <c r="CO2418" s="54">
        <v>29</v>
      </c>
      <c r="CP2418" s="54">
        <v>123</v>
      </c>
      <c r="CQ2418" s="55">
        <f t="shared" si="37"/>
        <v>0.23577235772357724</v>
      </c>
      <c r="CR2418" s="52" t="s">
        <v>28907</v>
      </c>
    </row>
    <row r="2419" spans="81:96">
      <c r="CC2419" s="52">
        <v>2418</v>
      </c>
      <c r="CD2419" s="53" t="s">
        <v>29614</v>
      </c>
      <c r="CE2419" s="53" t="s">
        <v>29615</v>
      </c>
      <c r="CF2419" s="54">
        <v>3329</v>
      </c>
      <c r="CG2419" s="54">
        <v>2.2069999999999999</v>
      </c>
      <c r="CH2419" s="54">
        <v>2.5030000000000001</v>
      </c>
      <c r="CI2419" s="54">
        <v>0.442</v>
      </c>
      <c r="CJ2419" s="54">
        <v>199</v>
      </c>
      <c r="CK2419" s="54">
        <v>4.8</v>
      </c>
      <c r="CL2419" s="54">
        <v>7.9699999999999997E-3</v>
      </c>
      <c r="CM2419" s="54">
        <v>0.64500000000000002</v>
      </c>
      <c r="CN2419" s="53" t="s">
        <v>32442</v>
      </c>
      <c r="CO2419" s="54">
        <v>30</v>
      </c>
      <c r="CP2419" s="54">
        <v>123</v>
      </c>
      <c r="CQ2419" s="55">
        <f t="shared" si="37"/>
        <v>0.24390243902439024</v>
      </c>
      <c r="CR2419" s="52" t="s">
        <v>28907</v>
      </c>
    </row>
    <row r="2420" spans="81:96">
      <c r="CC2420" s="52">
        <v>2419</v>
      </c>
      <c r="CD2420" s="53" t="s">
        <v>32489</v>
      </c>
      <c r="CE2420" s="53" t="s">
        <v>32490</v>
      </c>
      <c r="CF2420" s="54">
        <v>7782</v>
      </c>
      <c r="CG2420" s="54">
        <v>2.2069999999999999</v>
      </c>
      <c r="CH2420" s="54">
        <v>2.2029999999999998</v>
      </c>
      <c r="CI2420" s="54">
        <v>0.57399999999999995</v>
      </c>
      <c r="CJ2420" s="54">
        <v>47</v>
      </c>
      <c r="CK2420" s="54" t="s">
        <v>28918</v>
      </c>
      <c r="CL2420" s="54">
        <v>8.2400000000000008E-3</v>
      </c>
      <c r="CM2420" s="54">
        <v>0.95699999999999996</v>
      </c>
      <c r="CN2420" s="53" t="s">
        <v>32442</v>
      </c>
      <c r="CO2420" s="54">
        <v>30</v>
      </c>
      <c r="CP2420" s="54">
        <v>123</v>
      </c>
      <c r="CQ2420" s="55">
        <f t="shared" si="37"/>
        <v>0.24390243902439024</v>
      </c>
      <c r="CR2420" s="52" t="s">
        <v>28907</v>
      </c>
    </row>
    <row r="2421" spans="81:96">
      <c r="CC2421" s="52">
        <v>2420</v>
      </c>
      <c r="CD2421" s="53" t="s">
        <v>32491</v>
      </c>
      <c r="CE2421" s="53" t="s">
        <v>32492</v>
      </c>
      <c r="CF2421" s="54">
        <v>2459</v>
      </c>
      <c r="CG2421" s="54">
        <v>2.1709999999999998</v>
      </c>
      <c r="CH2421" s="54">
        <v>2.9620000000000002</v>
      </c>
      <c r="CI2421" s="54"/>
      <c r="CJ2421" s="54">
        <v>0</v>
      </c>
      <c r="CK2421" s="54">
        <v>6.8</v>
      </c>
      <c r="CL2421" s="54">
        <v>5.9199999999999999E-3</v>
      </c>
      <c r="CM2421" s="54">
        <v>1.0880000000000001</v>
      </c>
      <c r="CN2421" s="53" t="s">
        <v>32442</v>
      </c>
      <c r="CO2421" s="54">
        <v>32</v>
      </c>
      <c r="CP2421" s="54">
        <v>123</v>
      </c>
      <c r="CQ2421" s="55">
        <f t="shared" si="37"/>
        <v>0.26016260162601629</v>
      </c>
      <c r="CR2421" s="52" t="s">
        <v>28921</v>
      </c>
    </row>
    <row r="2422" spans="81:96">
      <c r="CC2422" s="52">
        <v>2421</v>
      </c>
      <c r="CD2422" s="53" t="s">
        <v>32493</v>
      </c>
      <c r="CE2422" s="53" t="s">
        <v>32494</v>
      </c>
      <c r="CF2422" s="54">
        <v>495</v>
      </c>
      <c r="CG2422" s="54">
        <v>2.1629999999999998</v>
      </c>
      <c r="CH2422" s="54">
        <v>2.613</v>
      </c>
      <c r="CI2422" s="54">
        <v>8.3000000000000004E-2</v>
      </c>
      <c r="CJ2422" s="54">
        <v>24</v>
      </c>
      <c r="CK2422" s="54">
        <v>5.6</v>
      </c>
      <c r="CL2422" s="54">
        <v>1.09E-3</v>
      </c>
      <c r="CM2422" s="54">
        <v>0.61799999999999999</v>
      </c>
      <c r="CN2422" s="53" t="s">
        <v>32442</v>
      </c>
      <c r="CO2422" s="54">
        <v>33</v>
      </c>
      <c r="CP2422" s="54">
        <v>123</v>
      </c>
      <c r="CQ2422" s="55">
        <f t="shared" si="37"/>
        <v>0.26829268292682928</v>
      </c>
      <c r="CR2422" s="52" t="s">
        <v>28921</v>
      </c>
    </row>
    <row r="2423" spans="81:96">
      <c r="CC2423" s="52">
        <v>2422</v>
      </c>
      <c r="CD2423" s="53" t="s">
        <v>32495</v>
      </c>
      <c r="CE2423" s="53" t="s">
        <v>32496</v>
      </c>
      <c r="CF2423" s="54">
        <v>312</v>
      </c>
      <c r="CG2423" s="54">
        <v>2.16</v>
      </c>
      <c r="CH2423" s="54"/>
      <c r="CI2423" s="54">
        <v>0.23100000000000001</v>
      </c>
      <c r="CJ2423" s="54">
        <v>13</v>
      </c>
      <c r="CK2423" s="54">
        <v>6.3</v>
      </c>
      <c r="CL2423" s="54">
        <v>8.0000000000000004E-4</v>
      </c>
      <c r="CM2423" s="54"/>
      <c r="CN2423" s="53" t="s">
        <v>32442</v>
      </c>
      <c r="CO2423" s="54">
        <v>34</v>
      </c>
      <c r="CP2423" s="54">
        <v>123</v>
      </c>
      <c r="CQ2423" s="55">
        <f t="shared" si="37"/>
        <v>0.27642276422764228</v>
      </c>
      <c r="CR2423" s="52" t="s">
        <v>28921</v>
      </c>
    </row>
    <row r="2424" spans="81:96">
      <c r="CC2424" s="52">
        <v>2423</v>
      </c>
      <c r="CD2424" s="53" t="s">
        <v>32497</v>
      </c>
      <c r="CE2424" s="53" t="s">
        <v>32498</v>
      </c>
      <c r="CF2424" s="54">
        <v>996</v>
      </c>
      <c r="CG2424" s="54">
        <v>2.1110000000000002</v>
      </c>
      <c r="CH2424" s="54">
        <v>2.7069999999999999</v>
      </c>
      <c r="CI2424" s="54">
        <v>0.308</v>
      </c>
      <c r="CJ2424" s="54">
        <v>78</v>
      </c>
      <c r="CK2424" s="54">
        <v>7.2</v>
      </c>
      <c r="CL2424" s="54">
        <v>2.0699999999999998E-3</v>
      </c>
      <c r="CM2424" s="54">
        <v>0.79600000000000004</v>
      </c>
      <c r="CN2424" s="53" t="s">
        <v>32442</v>
      </c>
      <c r="CO2424" s="54">
        <v>35</v>
      </c>
      <c r="CP2424" s="54">
        <v>123</v>
      </c>
      <c r="CQ2424" s="55">
        <f t="shared" si="37"/>
        <v>0.28455284552845528</v>
      </c>
      <c r="CR2424" s="52" t="s">
        <v>28921</v>
      </c>
    </row>
    <row r="2425" spans="81:96">
      <c r="CC2425" s="52">
        <v>2424</v>
      </c>
      <c r="CD2425" s="53" t="s">
        <v>6678</v>
      </c>
      <c r="CE2425" s="53" t="s">
        <v>6686</v>
      </c>
      <c r="CF2425" s="54">
        <v>8869</v>
      </c>
      <c r="CG2425" s="54">
        <v>2.0830000000000002</v>
      </c>
      <c r="CH2425" s="54">
        <v>2.2919999999999998</v>
      </c>
      <c r="CI2425" s="54">
        <v>0.47499999999999998</v>
      </c>
      <c r="CJ2425" s="54">
        <v>874</v>
      </c>
      <c r="CK2425" s="54">
        <v>4.8</v>
      </c>
      <c r="CL2425" s="54">
        <v>1.7940000000000001E-2</v>
      </c>
      <c r="CM2425" s="54">
        <v>0.51400000000000001</v>
      </c>
      <c r="CN2425" s="53" t="s">
        <v>32442</v>
      </c>
      <c r="CO2425" s="54">
        <v>36</v>
      </c>
      <c r="CP2425" s="54">
        <v>123</v>
      </c>
      <c r="CQ2425" s="55">
        <f t="shared" si="37"/>
        <v>0.29268292682926828</v>
      </c>
      <c r="CR2425" s="52" t="s">
        <v>28921</v>
      </c>
    </row>
    <row r="2426" spans="81:96">
      <c r="CC2426" s="52">
        <v>2425</v>
      </c>
      <c r="CD2426" s="53" t="s">
        <v>32499</v>
      </c>
      <c r="CE2426" s="53" t="s">
        <v>32500</v>
      </c>
      <c r="CF2426" s="54">
        <v>5561</v>
      </c>
      <c r="CG2426" s="54">
        <v>2.0670000000000002</v>
      </c>
      <c r="CH2426" s="54">
        <v>2.8730000000000002</v>
      </c>
      <c r="CI2426" s="54">
        <v>0.36299999999999999</v>
      </c>
      <c r="CJ2426" s="54">
        <v>223</v>
      </c>
      <c r="CK2426" s="54">
        <v>7.4</v>
      </c>
      <c r="CL2426" s="54">
        <v>1.397E-2</v>
      </c>
      <c r="CM2426" s="54">
        <v>1.1599999999999999</v>
      </c>
      <c r="CN2426" s="53" t="s">
        <v>32442</v>
      </c>
      <c r="CO2426" s="54">
        <v>37</v>
      </c>
      <c r="CP2426" s="54">
        <v>123</v>
      </c>
      <c r="CQ2426" s="55">
        <f t="shared" si="37"/>
        <v>0.30081300813008133</v>
      </c>
      <c r="CR2426" s="52" t="s">
        <v>28921</v>
      </c>
    </row>
    <row r="2427" spans="81:96">
      <c r="CC2427" s="52">
        <v>2426</v>
      </c>
      <c r="CD2427" s="53" t="s">
        <v>32501</v>
      </c>
      <c r="CE2427" s="53" t="s">
        <v>32502</v>
      </c>
      <c r="CF2427" s="54">
        <v>1350</v>
      </c>
      <c r="CG2427" s="54">
        <v>2.0659999999999998</v>
      </c>
      <c r="CH2427" s="54">
        <v>2.17</v>
      </c>
      <c r="CI2427" s="54">
        <v>0.191</v>
      </c>
      <c r="CJ2427" s="54">
        <v>47</v>
      </c>
      <c r="CK2427" s="54">
        <v>8.3000000000000007</v>
      </c>
      <c r="CL2427" s="54">
        <v>3.6099999999999999E-3</v>
      </c>
      <c r="CM2427" s="54">
        <v>0.99199999999999999</v>
      </c>
      <c r="CN2427" s="53" t="s">
        <v>32442</v>
      </c>
      <c r="CO2427" s="54">
        <v>38</v>
      </c>
      <c r="CP2427" s="54">
        <v>123</v>
      </c>
      <c r="CQ2427" s="55">
        <f t="shared" si="37"/>
        <v>0.30894308943089432</v>
      </c>
      <c r="CR2427" s="52" t="s">
        <v>28921</v>
      </c>
    </row>
    <row r="2428" spans="81:96">
      <c r="CC2428" s="52">
        <v>2427</v>
      </c>
      <c r="CD2428" s="53" t="s">
        <v>32503</v>
      </c>
      <c r="CE2428" s="53" t="s">
        <v>32504</v>
      </c>
      <c r="CF2428" s="54">
        <v>275</v>
      </c>
      <c r="CG2428" s="54">
        <v>2.02</v>
      </c>
      <c r="CH2428" s="54">
        <v>1.548</v>
      </c>
      <c r="CI2428" s="54">
        <v>0.14599999999999999</v>
      </c>
      <c r="CJ2428" s="54">
        <v>48</v>
      </c>
      <c r="CK2428" s="54">
        <v>3.8</v>
      </c>
      <c r="CL2428" s="54">
        <v>1.07E-3</v>
      </c>
      <c r="CM2428" s="54">
        <v>0.54500000000000004</v>
      </c>
      <c r="CN2428" s="53" t="s">
        <v>32442</v>
      </c>
      <c r="CO2428" s="54">
        <v>39</v>
      </c>
      <c r="CP2428" s="54">
        <v>123</v>
      </c>
      <c r="CQ2428" s="55">
        <f t="shared" si="37"/>
        <v>0.31707317073170732</v>
      </c>
      <c r="CR2428" s="52" t="s">
        <v>28921</v>
      </c>
    </row>
    <row r="2429" spans="81:96">
      <c r="CC2429" s="52">
        <v>2428</v>
      </c>
      <c r="CD2429" s="53" t="s">
        <v>32505</v>
      </c>
      <c r="CE2429" s="53" t="s">
        <v>32506</v>
      </c>
      <c r="CF2429" s="54">
        <v>1475</v>
      </c>
      <c r="CG2429" s="54">
        <v>2.0190000000000001</v>
      </c>
      <c r="CH2429" s="54">
        <v>2.0369999999999999</v>
      </c>
      <c r="CI2429" s="54">
        <v>0.35299999999999998</v>
      </c>
      <c r="CJ2429" s="54">
        <v>51</v>
      </c>
      <c r="CK2429" s="54">
        <v>7.9</v>
      </c>
      <c r="CL2429" s="54">
        <v>2.5000000000000001E-3</v>
      </c>
      <c r="CM2429" s="54">
        <v>0.58599999999999997</v>
      </c>
      <c r="CN2429" s="53" t="s">
        <v>32442</v>
      </c>
      <c r="CO2429" s="54">
        <v>40</v>
      </c>
      <c r="CP2429" s="54">
        <v>123</v>
      </c>
      <c r="CQ2429" s="55">
        <f t="shared" si="37"/>
        <v>0.32520325203252032</v>
      </c>
      <c r="CR2429" s="52" t="s">
        <v>28921</v>
      </c>
    </row>
    <row r="2430" spans="81:96">
      <c r="CC2430" s="52">
        <v>2429</v>
      </c>
      <c r="CD2430" s="53" t="s">
        <v>32507</v>
      </c>
      <c r="CE2430" s="53" t="s">
        <v>32508</v>
      </c>
      <c r="CF2430" s="54">
        <v>2064</v>
      </c>
      <c r="CG2430" s="54">
        <v>1.9870000000000001</v>
      </c>
      <c r="CH2430" s="54">
        <v>2.7669999999999999</v>
      </c>
      <c r="CI2430" s="54">
        <v>0.45800000000000002</v>
      </c>
      <c r="CJ2430" s="54">
        <v>48</v>
      </c>
      <c r="CK2430" s="54" t="s">
        <v>28918</v>
      </c>
      <c r="CL2430" s="54">
        <v>3.9399999999999999E-3</v>
      </c>
      <c r="CM2430" s="54">
        <v>1.409</v>
      </c>
      <c r="CN2430" s="53" t="s">
        <v>32442</v>
      </c>
      <c r="CO2430" s="54">
        <v>41</v>
      </c>
      <c r="CP2430" s="54">
        <v>123</v>
      </c>
      <c r="CQ2430" s="55">
        <f t="shared" si="37"/>
        <v>0.33333333333333331</v>
      </c>
      <c r="CR2430" s="52" t="s">
        <v>28921</v>
      </c>
    </row>
    <row r="2431" spans="81:96">
      <c r="CC2431" s="52">
        <v>2430</v>
      </c>
      <c r="CD2431" s="53" t="s">
        <v>32509</v>
      </c>
      <c r="CE2431" s="53" t="s">
        <v>32510</v>
      </c>
      <c r="CF2431" s="54">
        <v>114</v>
      </c>
      <c r="CG2431" s="54">
        <v>1.982</v>
      </c>
      <c r="CH2431" s="54">
        <v>1.982</v>
      </c>
      <c r="CI2431" s="54">
        <v>4.2999999999999997E-2</v>
      </c>
      <c r="CJ2431" s="54">
        <v>69</v>
      </c>
      <c r="CK2431" s="54">
        <v>1.5</v>
      </c>
      <c r="CL2431" s="54">
        <v>2.9E-4</v>
      </c>
      <c r="CM2431" s="54">
        <v>0.33100000000000002</v>
      </c>
      <c r="CN2431" s="53" t="s">
        <v>32442</v>
      </c>
      <c r="CO2431" s="54">
        <v>42</v>
      </c>
      <c r="CP2431" s="54">
        <v>123</v>
      </c>
      <c r="CQ2431" s="55">
        <f t="shared" si="37"/>
        <v>0.34146341463414637</v>
      </c>
      <c r="CR2431" s="52" t="s">
        <v>28921</v>
      </c>
    </row>
    <row r="2432" spans="81:96">
      <c r="CC2432" s="52">
        <v>2431</v>
      </c>
      <c r="CD2432" s="53" t="s">
        <v>32511</v>
      </c>
      <c r="CE2432" s="53" t="s">
        <v>32512</v>
      </c>
      <c r="CF2432" s="54">
        <v>8649</v>
      </c>
      <c r="CG2432" s="54">
        <v>1.889</v>
      </c>
      <c r="CH2432" s="54">
        <v>2.6360000000000001</v>
      </c>
      <c r="CI2432" s="54">
        <v>0.21099999999999999</v>
      </c>
      <c r="CJ2432" s="54">
        <v>57</v>
      </c>
      <c r="CK2432" s="54" t="s">
        <v>28918</v>
      </c>
      <c r="CL2432" s="54">
        <v>7.1900000000000002E-3</v>
      </c>
      <c r="CM2432" s="54">
        <v>1.714</v>
      </c>
      <c r="CN2432" s="53" t="s">
        <v>32442</v>
      </c>
      <c r="CO2432" s="54">
        <v>43</v>
      </c>
      <c r="CP2432" s="54">
        <v>123</v>
      </c>
      <c r="CQ2432" s="55">
        <f t="shared" si="37"/>
        <v>0.34959349593495936</v>
      </c>
      <c r="CR2432" s="52" t="s">
        <v>28921</v>
      </c>
    </row>
    <row r="2433" spans="81:96">
      <c r="CC2433" s="52">
        <v>2432</v>
      </c>
      <c r="CD2433" s="53" t="s">
        <v>32513</v>
      </c>
      <c r="CE2433" s="53" t="s">
        <v>32514</v>
      </c>
      <c r="CF2433" s="54">
        <v>1830</v>
      </c>
      <c r="CG2433" s="54">
        <v>1.8859999999999999</v>
      </c>
      <c r="CH2433" s="54">
        <v>2.512</v>
      </c>
      <c r="CI2433" s="54">
        <v>0.316</v>
      </c>
      <c r="CJ2433" s="54">
        <v>57</v>
      </c>
      <c r="CK2433" s="54">
        <v>7.9</v>
      </c>
      <c r="CL2433" s="54">
        <v>2.5899999999999999E-3</v>
      </c>
      <c r="CM2433" s="54">
        <v>0.54600000000000004</v>
      </c>
      <c r="CN2433" s="53" t="s">
        <v>32442</v>
      </c>
      <c r="CO2433" s="54">
        <v>44</v>
      </c>
      <c r="CP2433" s="54">
        <v>123</v>
      </c>
      <c r="CQ2433" s="55">
        <f t="shared" si="37"/>
        <v>0.35772357723577236</v>
      </c>
      <c r="CR2433" s="52" t="s">
        <v>28921</v>
      </c>
    </row>
    <row r="2434" spans="81:96">
      <c r="CC2434" s="52">
        <v>2433</v>
      </c>
      <c r="CD2434" s="53" t="s">
        <v>32515</v>
      </c>
      <c r="CE2434" s="53" t="s">
        <v>32516</v>
      </c>
      <c r="CF2434" s="54">
        <v>963</v>
      </c>
      <c r="CG2434" s="54">
        <v>1.8120000000000001</v>
      </c>
      <c r="CH2434" s="54">
        <v>1.607</v>
      </c>
      <c r="CI2434" s="54">
        <v>0.25</v>
      </c>
      <c r="CJ2434" s="54">
        <v>548</v>
      </c>
      <c r="CK2434" s="54">
        <v>2.6</v>
      </c>
      <c r="CL2434" s="54">
        <v>6.9999999999999999E-4</v>
      </c>
      <c r="CM2434" s="54">
        <v>0.157</v>
      </c>
      <c r="CN2434" s="53" t="s">
        <v>32442</v>
      </c>
      <c r="CO2434" s="54">
        <v>45</v>
      </c>
      <c r="CP2434" s="54">
        <v>123</v>
      </c>
      <c r="CQ2434" s="55">
        <f t="shared" ref="CQ2434:CQ2497" si="38">CO2434/CP2434</f>
        <v>0.36585365853658536</v>
      </c>
      <c r="CR2434" s="52" t="s">
        <v>28921</v>
      </c>
    </row>
    <row r="2435" spans="81:96">
      <c r="CC2435" s="52">
        <v>2434</v>
      </c>
      <c r="CD2435" s="53" t="s">
        <v>32517</v>
      </c>
      <c r="CE2435" s="53" t="s">
        <v>32518</v>
      </c>
      <c r="CF2435" s="54">
        <v>1565</v>
      </c>
      <c r="CG2435" s="54">
        <v>1.782</v>
      </c>
      <c r="CH2435" s="54">
        <v>2.016</v>
      </c>
      <c r="CI2435" s="54">
        <v>0.20399999999999999</v>
      </c>
      <c r="CJ2435" s="54">
        <v>113</v>
      </c>
      <c r="CK2435" s="54">
        <v>4.7</v>
      </c>
      <c r="CL2435" s="54">
        <v>4.4000000000000003E-3</v>
      </c>
      <c r="CM2435" s="54">
        <v>0.623</v>
      </c>
      <c r="CN2435" s="53" t="s">
        <v>32442</v>
      </c>
      <c r="CO2435" s="54">
        <v>46</v>
      </c>
      <c r="CP2435" s="54">
        <v>123</v>
      </c>
      <c r="CQ2435" s="55">
        <f t="shared" si="38"/>
        <v>0.37398373983739835</v>
      </c>
      <c r="CR2435" s="52" t="s">
        <v>28921</v>
      </c>
    </row>
    <row r="2436" spans="81:96">
      <c r="CC2436" s="52">
        <v>2435</v>
      </c>
      <c r="CD2436" s="53" t="s">
        <v>32519</v>
      </c>
      <c r="CE2436" s="53" t="s">
        <v>32520</v>
      </c>
      <c r="CF2436" s="54">
        <v>954</v>
      </c>
      <c r="CG2436" s="54">
        <v>1.7529999999999999</v>
      </c>
      <c r="CH2436" s="54">
        <v>1.7889999999999999</v>
      </c>
      <c r="CI2436" s="54">
        <v>0.438</v>
      </c>
      <c r="CJ2436" s="54">
        <v>73</v>
      </c>
      <c r="CK2436" s="54">
        <v>8.1999999999999993</v>
      </c>
      <c r="CL2436" s="54">
        <v>1.34E-3</v>
      </c>
      <c r="CM2436" s="54">
        <v>0.42299999999999999</v>
      </c>
      <c r="CN2436" s="53" t="s">
        <v>32442</v>
      </c>
      <c r="CO2436" s="54">
        <v>47</v>
      </c>
      <c r="CP2436" s="54">
        <v>123</v>
      </c>
      <c r="CQ2436" s="55">
        <f t="shared" si="38"/>
        <v>0.38211382113821141</v>
      </c>
      <c r="CR2436" s="52" t="s">
        <v>28921</v>
      </c>
    </row>
    <row r="2437" spans="81:96">
      <c r="CC2437" s="52">
        <v>2436</v>
      </c>
      <c r="CD2437" s="53" t="s">
        <v>32521</v>
      </c>
      <c r="CE2437" s="53" t="s">
        <v>32522</v>
      </c>
      <c r="CF2437" s="54">
        <v>1791</v>
      </c>
      <c r="CG2437" s="54">
        <v>1.7310000000000001</v>
      </c>
      <c r="CH2437" s="54">
        <v>1.9119999999999999</v>
      </c>
      <c r="CI2437" s="54">
        <v>7.5999999999999998E-2</v>
      </c>
      <c r="CJ2437" s="54">
        <v>105</v>
      </c>
      <c r="CK2437" s="54">
        <v>5.3</v>
      </c>
      <c r="CL2437" s="54">
        <v>2.99E-3</v>
      </c>
      <c r="CM2437" s="54">
        <v>0.36899999999999999</v>
      </c>
      <c r="CN2437" s="53" t="s">
        <v>32442</v>
      </c>
      <c r="CO2437" s="54">
        <v>48</v>
      </c>
      <c r="CP2437" s="54">
        <v>123</v>
      </c>
      <c r="CQ2437" s="55">
        <f t="shared" si="38"/>
        <v>0.3902439024390244</v>
      </c>
      <c r="CR2437" s="52" t="s">
        <v>28921</v>
      </c>
    </row>
    <row r="2438" spans="81:96">
      <c r="CC2438" s="52">
        <v>2437</v>
      </c>
      <c r="CD2438" s="53" t="s">
        <v>29626</v>
      </c>
      <c r="CE2438" s="53" t="s">
        <v>29627</v>
      </c>
      <c r="CF2438" s="54">
        <v>2367</v>
      </c>
      <c r="CG2438" s="54">
        <v>1.726</v>
      </c>
      <c r="CH2438" s="54">
        <v>2.052</v>
      </c>
      <c r="CI2438" s="54">
        <v>0.54800000000000004</v>
      </c>
      <c r="CJ2438" s="54">
        <v>115</v>
      </c>
      <c r="CK2438" s="54">
        <v>5.8</v>
      </c>
      <c r="CL2438" s="54">
        <v>5.8100000000000001E-3</v>
      </c>
      <c r="CM2438" s="54">
        <v>0.63900000000000001</v>
      </c>
      <c r="CN2438" s="53" t="s">
        <v>32442</v>
      </c>
      <c r="CO2438" s="54">
        <v>49</v>
      </c>
      <c r="CP2438" s="54">
        <v>123</v>
      </c>
      <c r="CQ2438" s="55">
        <f t="shared" si="38"/>
        <v>0.3983739837398374</v>
      </c>
      <c r="CR2438" s="52" t="s">
        <v>28921</v>
      </c>
    </row>
    <row r="2439" spans="81:96">
      <c r="CC2439" s="52">
        <v>2438</v>
      </c>
      <c r="CD2439" s="53" t="s">
        <v>32523</v>
      </c>
      <c r="CE2439" s="53" t="s">
        <v>32524</v>
      </c>
      <c r="CF2439" s="54">
        <v>981</v>
      </c>
      <c r="CG2439" s="54">
        <v>1.627</v>
      </c>
      <c r="CH2439" s="54">
        <v>2.1</v>
      </c>
      <c r="CI2439" s="54">
        <v>0.15</v>
      </c>
      <c r="CJ2439" s="54">
        <v>40</v>
      </c>
      <c r="CK2439" s="54">
        <v>5</v>
      </c>
      <c r="CL2439" s="54">
        <v>2.8400000000000001E-3</v>
      </c>
      <c r="CM2439" s="54">
        <v>0.66300000000000003</v>
      </c>
      <c r="CN2439" s="53" t="s">
        <v>32442</v>
      </c>
      <c r="CO2439" s="54">
        <v>50</v>
      </c>
      <c r="CP2439" s="54">
        <v>123</v>
      </c>
      <c r="CQ2439" s="55">
        <f t="shared" si="38"/>
        <v>0.4065040650406504</v>
      </c>
      <c r="CR2439" s="52" t="s">
        <v>28921</v>
      </c>
    </row>
    <row r="2440" spans="81:96">
      <c r="CC2440" s="52">
        <v>2439</v>
      </c>
      <c r="CD2440" s="53" t="s">
        <v>32525</v>
      </c>
      <c r="CE2440" s="53" t="s">
        <v>32526</v>
      </c>
      <c r="CF2440" s="54">
        <v>217</v>
      </c>
      <c r="CG2440" s="54">
        <v>1.5940000000000001</v>
      </c>
      <c r="CH2440" s="54">
        <v>1.954</v>
      </c>
      <c r="CI2440" s="54">
        <v>0.154</v>
      </c>
      <c r="CJ2440" s="54">
        <v>26</v>
      </c>
      <c r="CK2440" s="54">
        <v>3</v>
      </c>
      <c r="CL2440" s="54">
        <v>1.25E-3</v>
      </c>
      <c r="CM2440" s="54">
        <v>0.72099999999999997</v>
      </c>
      <c r="CN2440" s="53" t="s">
        <v>32442</v>
      </c>
      <c r="CO2440" s="54">
        <v>51</v>
      </c>
      <c r="CP2440" s="54">
        <v>123</v>
      </c>
      <c r="CQ2440" s="55">
        <f t="shared" si="38"/>
        <v>0.41463414634146339</v>
      </c>
      <c r="CR2440" s="52" t="s">
        <v>28921</v>
      </c>
    </row>
    <row r="2441" spans="81:96">
      <c r="CC2441" s="52">
        <v>2440</v>
      </c>
      <c r="CD2441" s="53" t="s">
        <v>32527</v>
      </c>
      <c r="CE2441" s="53" t="s">
        <v>32528</v>
      </c>
      <c r="CF2441" s="54">
        <v>4051</v>
      </c>
      <c r="CG2441" s="54">
        <v>1.587</v>
      </c>
      <c r="CH2441" s="54">
        <v>2.3839999999999999</v>
      </c>
      <c r="CI2441" s="54">
        <v>0.221</v>
      </c>
      <c r="CJ2441" s="54">
        <v>95</v>
      </c>
      <c r="CK2441" s="54">
        <v>8.6999999999999993</v>
      </c>
      <c r="CL2441" s="54">
        <v>8.0300000000000007E-3</v>
      </c>
      <c r="CM2441" s="54">
        <v>0.92400000000000004</v>
      </c>
      <c r="CN2441" s="53" t="s">
        <v>32442</v>
      </c>
      <c r="CO2441" s="54">
        <v>52</v>
      </c>
      <c r="CP2441" s="54">
        <v>123</v>
      </c>
      <c r="CQ2441" s="55">
        <f t="shared" si="38"/>
        <v>0.42276422764227645</v>
      </c>
      <c r="CR2441" s="52" t="s">
        <v>28921</v>
      </c>
    </row>
    <row r="2442" spans="81:96">
      <c r="CC2442" s="52">
        <v>2441</v>
      </c>
      <c r="CD2442" s="53" t="s">
        <v>32529</v>
      </c>
      <c r="CE2442" s="53" t="s">
        <v>32530</v>
      </c>
      <c r="CF2442" s="54">
        <v>2159</v>
      </c>
      <c r="CG2442" s="54">
        <v>1.569</v>
      </c>
      <c r="CH2442" s="54">
        <v>1.56</v>
      </c>
      <c r="CI2442" s="54">
        <v>0.38700000000000001</v>
      </c>
      <c r="CJ2442" s="54">
        <v>367</v>
      </c>
      <c r="CK2442" s="54">
        <v>2.7</v>
      </c>
      <c r="CL2442" s="54">
        <v>4.7699999999999999E-3</v>
      </c>
      <c r="CM2442" s="54">
        <v>0.28399999999999997</v>
      </c>
      <c r="CN2442" s="53" t="s">
        <v>32442</v>
      </c>
      <c r="CO2442" s="54">
        <v>53</v>
      </c>
      <c r="CP2442" s="54">
        <v>123</v>
      </c>
      <c r="CQ2442" s="55">
        <f t="shared" si="38"/>
        <v>0.43089430894308944</v>
      </c>
      <c r="CR2442" s="52" t="s">
        <v>28921</v>
      </c>
    </row>
    <row r="2443" spans="81:96">
      <c r="CC2443" s="52">
        <v>2442</v>
      </c>
      <c r="CD2443" s="53" t="s">
        <v>32531</v>
      </c>
      <c r="CE2443" s="53" t="s">
        <v>32532</v>
      </c>
      <c r="CF2443" s="54">
        <v>1566</v>
      </c>
      <c r="CG2443" s="54">
        <v>1.552</v>
      </c>
      <c r="CH2443" s="54">
        <v>2.1970000000000001</v>
      </c>
      <c r="CI2443" s="54">
        <v>0.435</v>
      </c>
      <c r="CJ2443" s="54">
        <v>92</v>
      </c>
      <c r="CK2443" s="54">
        <v>7.3</v>
      </c>
      <c r="CL2443" s="54">
        <v>5.7800000000000004E-3</v>
      </c>
      <c r="CM2443" s="54">
        <v>1.26</v>
      </c>
      <c r="CN2443" s="53" t="s">
        <v>32442</v>
      </c>
      <c r="CO2443" s="54">
        <v>54</v>
      </c>
      <c r="CP2443" s="54">
        <v>123</v>
      </c>
      <c r="CQ2443" s="55">
        <f t="shared" si="38"/>
        <v>0.43902439024390244</v>
      </c>
      <c r="CR2443" s="52" t="s">
        <v>28921</v>
      </c>
    </row>
    <row r="2444" spans="81:96">
      <c r="CC2444" s="52">
        <v>2443</v>
      </c>
      <c r="CD2444" s="53" t="s">
        <v>32533</v>
      </c>
      <c r="CE2444" s="53" t="s">
        <v>32534</v>
      </c>
      <c r="CF2444" s="54">
        <v>7287</v>
      </c>
      <c r="CG2444" s="54">
        <v>1.5509999999999999</v>
      </c>
      <c r="CH2444" s="54">
        <v>1.8959999999999999</v>
      </c>
      <c r="CI2444" s="54">
        <v>0.27600000000000002</v>
      </c>
      <c r="CJ2444" s="54">
        <v>312</v>
      </c>
      <c r="CK2444" s="54">
        <v>8.3000000000000007</v>
      </c>
      <c r="CL2444" s="54">
        <v>1.336E-2</v>
      </c>
      <c r="CM2444" s="54">
        <v>0.68899999999999995</v>
      </c>
      <c r="CN2444" s="53" t="s">
        <v>32442</v>
      </c>
      <c r="CO2444" s="54">
        <v>55</v>
      </c>
      <c r="CP2444" s="54">
        <v>123</v>
      </c>
      <c r="CQ2444" s="55">
        <f t="shared" si="38"/>
        <v>0.44715447154471544</v>
      </c>
      <c r="CR2444" s="52" t="s">
        <v>28921</v>
      </c>
    </row>
    <row r="2445" spans="81:96">
      <c r="CC2445" s="52">
        <v>2444</v>
      </c>
      <c r="CD2445" s="53" t="s">
        <v>32535</v>
      </c>
      <c r="CE2445" s="53" t="s">
        <v>32536</v>
      </c>
      <c r="CF2445" s="54">
        <v>3662</v>
      </c>
      <c r="CG2445" s="54">
        <v>1.54</v>
      </c>
      <c r="CH2445" s="54">
        <v>1.8480000000000001</v>
      </c>
      <c r="CI2445" s="54">
        <v>0.35699999999999998</v>
      </c>
      <c r="CJ2445" s="54">
        <v>126</v>
      </c>
      <c r="CK2445" s="54">
        <v>7.7</v>
      </c>
      <c r="CL2445" s="54">
        <v>6.4400000000000004E-3</v>
      </c>
      <c r="CM2445" s="54">
        <v>0.73599999999999999</v>
      </c>
      <c r="CN2445" s="53" t="s">
        <v>32442</v>
      </c>
      <c r="CO2445" s="54">
        <v>56</v>
      </c>
      <c r="CP2445" s="54">
        <v>123</v>
      </c>
      <c r="CQ2445" s="55">
        <f t="shared" si="38"/>
        <v>0.45528455284552843</v>
      </c>
      <c r="CR2445" s="52" t="s">
        <v>28921</v>
      </c>
    </row>
    <row r="2446" spans="81:96">
      <c r="CC2446" s="52">
        <v>2445</v>
      </c>
      <c r="CD2446" s="53" t="s">
        <v>29634</v>
      </c>
      <c r="CE2446" s="53" t="s">
        <v>29635</v>
      </c>
      <c r="CF2446" s="54">
        <v>3151</v>
      </c>
      <c r="CG2446" s="54">
        <v>1.5</v>
      </c>
      <c r="CH2446" s="54">
        <v>2.165</v>
      </c>
      <c r="CI2446" s="54">
        <v>0.34499999999999997</v>
      </c>
      <c r="CJ2446" s="54">
        <v>84</v>
      </c>
      <c r="CK2446" s="54" t="s">
        <v>28918</v>
      </c>
      <c r="CL2446" s="54">
        <v>3.6099999999999999E-3</v>
      </c>
      <c r="CM2446" s="54">
        <v>0.69499999999999995</v>
      </c>
      <c r="CN2446" s="53" t="s">
        <v>32442</v>
      </c>
      <c r="CO2446" s="54">
        <v>57</v>
      </c>
      <c r="CP2446" s="54">
        <v>123</v>
      </c>
      <c r="CQ2446" s="55">
        <f t="shared" si="38"/>
        <v>0.46341463414634149</v>
      </c>
      <c r="CR2446" s="52" t="s">
        <v>28921</v>
      </c>
    </row>
    <row r="2447" spans="81:96">
      <c r="CC2447" s="52">
        <v>2446</v>
      </c>
      <c r="CD2447" s="53" t="s">
        <v>32537</v>
      </c>
      <c r="CE2447" s="53" t="s">
        <v>32538</v>
      </c>
      <c r="CF2447" s="54">
        <v>212</v>
      </c>
      <c r="CG2447" s="54">
        <v>1.4810000000000001</v>
      </c>
      <c r="CH2447" s="54">
        <v>1.637</v>
      </c>
      <c r="CI2447" s="54">
        <v>0.25800000000000001</v>
      </c>
      <c r="CJ2447" s="54">
        <v>31</v>
      </c>
      <c r="CK2447" s="54">
        <v>3.5</v>
      </c>
      <c r="CL2447" s="54">
        <v>1.42E-3</v>
      </c>
      <c r="CM2447" s="54">
        <v>0.72299999999999998</v>
      </c>
      <c r="CN2447" s="53" t="s">
        <v>32442</v>
      </c>
      <c r="CO2447" s="54">
        <v>58</v>
      </c>
      <c r="CP2447" s="54">
        <v>123</v>
      </c>
      <c r="CQ2447" s="55">
        <f t="shared" si="38"/>
        <v>0.47154471544715448</v>
      </c>
      <c r="CR2447" s="52" t="s">
        <v>28921</v>
      </c>
    </row>
    <row r="2448" spans="81:96">
      <c r="CC2448" s="52">
        <v>2447</v>
      </c>
      <c r="CD2448" s="53" t="s">
        <v>32539</v>
      </c>
      <c r="CE2448" s="53" t="s">
        <v>32540</v>
      </c>
      <c r="CF2448" s="54">
        <v>256</v>
      </c>
      <c r="CG2448" s="54">
        <v>1.478</v>
      </c>
      <c r="CH2448" s="54">
        <v>2.2050000000000001</v>
      </c>
      <c r="CI2448" s="54">
        <v>0.45</v>
      </c>
      <c r="CJ2448" s="54">
        <v>20</v>
      </c>
      <c r="CK2448" s="54">
        <v>4.0999999999999996</v>
      </c>
      <c r="CL2448" s="54">
        <v>1.25E-3</v>
      </c>
      <c r="CM2448" s="54">
        <v>0.70399999999999996</v>
      </c>
      <c r="CN2448" s="53" t="s">
        <v>32442</v>
      </c>
      <c r="CO2448" s="54">
        <v>59</v>
      </c>
      <c r="CP2448" s="54">
        <v>123</v>
      </c>
      <c r="CQ2448" s="55">
        <f t="shared" si="38"/>
        <v>0.47967479674796748</v>
      </c>
      <c r="CR2448" s="52" t="s">
        <v>28921</v>
      </c>
    </row>
    <row r="2449" spans="81:96">
      <c r="CC2449" s="52">
        <v>2448</v>
      </c>
      <c r="CD2449" s="53" t="s">
        <v>32541</v>
      </c>
      <c r="CE2449" s="53" t="s">
        <v>32542</v>
      </c>
      <c r="CF2449" s="54">
        <v>840</v>
      </c>
      <c r="CG2449" s="54">
        <v>1.448</v>
      </c>
      <c r="CH2449" s="54">
        <v>1.4119999999999999</v>
      </c>
      <c r="CI2449" s="54">
        <v>0.27</v>
      </c>
      <c r="CJ2449" s="54">
        <v>37</v>
      </c>
      <c r="CK2449" s="54" t="s">
        <v>28918</v>
      </c>
      <c r="CL2449" s="54">
        <v>1.16E-3</v>
      </c>
      <c r="CM2449" s="54">
        <v>0.377</v>
      </c>
      <c r="CN2449" s="53" t="s">
        <v>32442</v>
      </c>
      <c r="CO2449" s="54">
        <v>60</v>
      </c>
      <c r="CP2449" s="54">
        <v>123</v>
      </c>
      <c r="CQ2449" s="55">
        <f t="shared" si="38"/>
        <v>0.48780487804878048</v>
      </c>
      <c r="CR2449" s="52" t="s">
        <v>28921</v>
      </c>
    </row>
    <row r="2450" spans="81:96">
      <c r="CC2450" s="52">
        <v>2449</v>
      </c>
      <c r="CD2450" s="53" t="s">
        <v>32543</v>
      </c>
      <c r="CE2450" s="53" t="s">
        <v>32544</v>
      </c>
      <c r="CF2450" s="54">
        <v>373</v>
      </c>
      <c r="CG2450" s="54">
        <v>1.44</v>
      </c>
      <c r="CH2450" s="54">
        <v>1.7310000000000001</v>
      </c>
      <c r="CI2450" s="54">
        <v>0.48499999999999999</v>
      </c>
      <c r="CJ2450" s="54">
        <v>68</v>
      </c>
      <c r="CK2450" s="54">
        <v>3.3</v>
      </c>
      <c r="CL2450" s="54">
        <v>1.08E-3</v>
      </c>
      <c r="CM2450" s="54">
        <v>0.35299999999999998</v>
      </c>
      <c r="CN2450" s="53" t="s">
        <v>32442</v>
      </c>
      <c r="CO2450" s="54">
        <v>61</v>
      </c>
      <c r="CP2450" s="54">
        <v>123</v>
      </c>
      <c r="CQ2450" s="55">
        <f t="shared" si="38"/>
        <v>0.49593495934959347</v>
      </c>
      <c r="CR2450" s="52" t="s">
        <v>28921</v>
      </c>
    </row>
    <row r="2451" spans="81:96">
      <c r="CC2451" s="52">
        <v>2450</v>
      </c>
      <c r="CD2451" s="53" t="s">
        <v>32545</v>
      </c>
      <c r="CE2451" s="53" t="s">
        <v>32546</v>
      </c>
      <c r="CF2451" s="54">
        <v>669</v>
      </c>
      <c r="CG2451" s="54">
        <v>1.4059999999999999</v>
      </c>
      <c r="CH2451" s="54">
        <v>1.7529999999999999</v>
      </c>
      <c r="CI2451" s="54">
        <v>0.434</v>
      </c>
      <c r="CJ2451" s="54">
        <v>53</v>
      </c>
      <c r="CK2451" s="54">
        <v>4.8</v>
      </c>
      <c r="CL2451" s="54">
        <v>1.6100000000000001E-3</v>
      </c>
      <c r="CM2451" s="54">
        <v>0.432</v>
      </c>
      <c r="CN2451" s="53" t="s">
        <v>32442</v>
      </c>
      <c r="CO2451" s="54">
        <v>62</v>
      </c>
      <c r="CP2451" s="54">
        <v>123</v>
      </c>
      <c r="CQ2451" s="55">
        <f t="shared" si="38"/>
        <v>0.50406504065040647</v>
      </c>
      <c r="CR2451" s="52" t="s">
        <v>28938</v>
      </c>
    </row>
    <row r="2452" spans="81:96">
      <c r="CC2452" s="52">
        <v>2451</v>
      </c>
      <c r="CD2452" s="53" t="s">
        <v>32547</v>
      </c>
      <c r="CE2452" s="53" t="s">
        <v>32548</v>
      </c>
      <c r="CF2452" s="54">
        <v>593</v>
      </c>
      <c r="CG2452" s="54">
        <v>1.3859999999999999</v>
      </c>
      <c r="CH2452" s="54">
        <v>1.4530000000000001</v>
      </c>
      <c r="CI2452" s="54">
        <v>0.41699999999999998</v>
      </c>
      <c r="CJ2452" s="54">
        <v>24</v>
      </c>
      <c r="CK2452" s="54" t="s">
        <v>28918</v>
      </c>
      <c r="CL2452" s="54">
        <v>7.6000000000000004E-4</v>
      </c>
      <c r="CM2452" s="54">
        <v>0.45400000000000001</v>
      </c>
      <c r="CN2452" s="53" t="s">
        <v>32442</v>
      </c>
      <c r="CO2452" s="54">
        <v>63</v>
      </c>
      <c r="CP2452" s="54">
        <v>123</v>
      </c>
      <c r="CQ2452" s="55">
        <f t="shared" si="38"/>
        <v>0.51219512195121952</v>
      </c>
      <c r="CR2452" s="52" t="s">
        <v>28938</v>
      </c>
    </row>
    <row r="2453" spans="81:96">
      <c r="CC2453" s="52">
        <v>2452</v>
      </c>
      <c r="CD2453" s="53" t="s">
        <v>32549</v>
      </c>
      <c r="CE2453" s="53" t="s">
        <v>32550</v>
      </c>
      <c r="CF2453" s="54">
        <v>1145</v>
      </c>
      <c r="CG2453" s="54">
        <v>1.351</v>
      </c>
      <c r="CH2453" s="54">
        <v>1.4730000000000001</v>
      </c>
      <c r="CI2453" s="54">
        <v>0.28899999999999998</v>
      </c>
      <c r="CJ2453" s="54">
        <v>128</v>
      </c>
      <c r="CK2453" s="54">
        <v>5.4</v>
      </c>
      <c r="CL2453" s="54">
        <v>2.8800000000000002E-3</v>
      </c>
      <c r="CM2453" s="54">
        <v>0.47099999999999997</v>
      </c>
      <c r="CN2453" s="53" t="s">
        <v>32442</v>
      </c>
      <c r="CO2453" s="54">
        <v>64</v>
      </c>
      <c r="CP2453" s="54">
        <v>123</v>
      </c>
      <c r="CQ2453" s="55">
        <f t="shared" si="38"/>
        <v>0.52032520325203258</v>
      </c>
      <c r="CR2453" s="52" t="s">
        <v>28938</v>
      </c>
    </row>
    <row r="2454" spans="81:96">
      <c r="CC2454" s="52">
        <v>2453</v>
      </c>
      <c r="CD2454" s="53" t="s">
        <v>32551</v>
      </c>
      <c r="CE2454" s="53" t="s">
        <v>32552</v>
      </c>
      <c r="CF2454" s="54">
        <v>1978</v>
      </c>
      <c r="CG2454" s="54">
        <v>1.2709999999999999</v>
      </c>
      <c r="CH2454" s="54">
        <v>1.635</v>
      </c>
      <c r="CI2454" s="54">
        <v>0.28499999999999998</v>
      </c>
      <c r="CJ2454" s="54">
        <v>186</v>
      </c>
      <c r="CK2454" s="54">
        <v>4.8</v>
      </c>
      <c r="CL2454" s="54">
        <v>4.7800000000000004E-3</v>
      </c>
      <c r="CM2454" s="54">
        <v>0.41299999999999998</v>
      </c>
      <c r="CN2454" s="53" t="s">
        <v>32442</v>
      </c>
      <c r="CO2454" s="54">
        <v>65</v>
      </c>
      <c r="CP2454" s="54">
        <v>123</v>
      </c>
      <c r="CQ2454" s="55">
        <f t="shared" si="38"/>
        <v>0.52845528455284552</v>
      </c>
      <c r="CR2454" s="52" t="s">
        <v>28938</v>
      </c>
    </row>
    <row r="2455" spans="81:96">
      <c r="CC2455" s="52">
        <v>2454</v>
      </c>
      <c r="CD2455" s="53" t="s">
        <v>32553</v>
      </c>
      <c r="CE2455" s="53" t="s">
        <v>32554</v>
      </c>
      <c r="CF2455" s="54">
        <v>291</v>
      </c>
      <c r="CG2455" s="54">
        <v>1.2569999999999999</v>
      </c>
      <c r="CH2455" s="54">
        <v>1.452</v>
      </c>
      <c r="CI2455" s="54">
        <v>0.33300000000000002</v>
      </c>
      <c r="CJ2455" s="54">
        <v>18</v>
      </c>
      <c r="CK2455" s="54">
        <v>6.2</v>
      </c>
      <c r="CL2455" s="54">
        <v>8.1999999999999998E-4</v>
      </c>
      <c r="CM2455" s="54">
        <v>0.55800000000000005</v>
      </c>
      <c r="CN2455" s="53" t="s">
        <v>32442</v>
      </c>
      <c r="CO2455" s="54">
        <v>66</v>
      </c>
      <c r="CP2455" s="54">
        <v>123</v>
      </c>
      <c r="CQ2455" s="55">
        <f t="shared" si="38"/>
        <v>0.53658536585365857</v>
      </c>
      <c r="CR2455" s="52" t="s">
        <v>28938</v>
      </c>
    </row>
    <row r="2456" spans="81:96">
      <c r="CC2456" s="52">
        <v>2455</v>
      </c>
      <c r="CD2456" s="53" t="s">
        <v>32555</v>
      </c>
      <c r="CE2456" s="53" t="s">
        <v>32556</v>
      </c>
      <c r="CF2456" s="54">
        <v>2214</v>
      </c>
      <c r="CG2456" s="54">
        <v>1.2569999999999999</v>
      </c>
      <c r="CH2456" s="54">
        <v>2.319</v>
      </c>
      <c r="CI2456" s="54">
        <v>0.14000000000000001</v>
      </c>
      <c r="CJ2456" s="54">
        <v>57</v>
      </c>
      <c r="CK2456" s="54" t="s">
        <v>28918</v>
      </c>
      <c r="CL2456" s="54">
        <v>5.0699999999999999E-3</v>
      </c>
      <c r="CM2456" s="54">
        <v>1.169</v>
      </c>
      <c r="CN2456" s="53" t="s">
        <v>32442</v>
      </c>
      <c r="CO2456" s="54">
        <v>66</v>
      </c>
      <c r="CP2456" s="54">
        <v>123</v>
      </c>
      <c r="CQ2456" s="55">
        <f t="shared" si="38"/>
        <v>0.53658536585365857</v>
      </c>
      <c r="CR2456" s="52" t="s">
        <v>28938</v>
      </c>
    </row>
    <row r="2457" spans="81:96">
      <c r="CC2457" s="52">
        <v>2456</v>
      </c>
      <c r="CD2457" s="53" t="s">
        <v>29642</v>
      </c>
      <c r="CE2457" s="53" t="s">
        <v>29643</v>
      </c>
      <c r="CF2457" s="54">
        <v>2326</v>
      </c>
      <c r="CG2457" s="54">
        <v>1.256</v>
      </c>
      <c r="CH2457" s="54">
        <v>1.583</v>
      </c>
      <c r="CI2457" s="54">
        <v>0.23400000000000001</v>
      </c>
      <c r="CJ2457" s="54">
        <v>145</v>
      </c>
      <c r="CK2457" s="54">
        <v>7</v>
      </c>
      <c r="CL2457" s="54">
        <v>5.5100000000000001E-3</v>
      </c>
      <c r="CM2457" s="54">
        <v>0.57799999999999996</v>
      </c>
      <c r="CN2457" s="53" t="s">
        <v>32442</v>
      </c>
      <c r="CO2457" s="54">
        <v>68</v>
      </c>
      <c r="CP2457" s="54">
        <v>123</v>
      </c>
      <c r="CQ2457" s="55">
        <f t="shared" si="38"/>
        <v>0.55284552845528456</v>
      </c>
      <c r="CR2457" s="52" t="s">
        <v>28938</v>
      </c>
    </row>
    <row r="2458" spans="81:96">
      <c r="CC2458" s="52">
        <v>2457</v>
      </c>
      <c r="CD2458" s="53" t="s">
        <v>29644</v>
      </c>
      <c r="CE2458" s="53" t="s">
        <v>29645</v>
      </c>
      <c r="CF2458" s="54">
        <v>583</v>
      </c>
      <c r="CG2458" s="54">
        <v>1.254</v>
      </c>
      <c r="CH2458" s="54">
        <v>1.474</v>
      </c>
      <c r="CI2458" s="54">
        <v>0.53300000000000003</v>
      </c>
      <c r="CJ2458" s="54">
        <v>30</v>
      </c>
      <c r="CK2458" s="54">
        <v>6.6</v>
      </c>
      <c r="CL2458" s="54">
        <v>1.8400000000000001E-3</v>
      </c>
      <c r="CM2458" s="54">
        <v>0.74099999999999999</v>
      </c>
      <c r="CN2458" s="53" t="s">
        <v>32442</v>
      </c>
      <c r="CO2458" s="54">
        <v>69</v>
      </c>
      <c r="CP2458" s="54">
        <v>123</v>
      </c>
      <c r="CQ2458" s="55">
        <f t="shared" si="38"/>
        <v>0.56097560975609762</v>
      </c>
      <c r="CR2458" s="52" t="s">
        <v>28938</v>
      </c>
    </row>
    <row r="2459" spans="81:96">
      <c r="CC2459" s="52">
        <v>2458</v>
      </c>
      <c r="CD2459" s="53" t="s">
        <v>32557</v>
      </c>
      <c r="CE2459" s="53" t="s">
        <v>32558</v>
      </c>
      <c r="CF2459" s="54">
        <v>1540</v>
      </c>
      <c r="CG2459" s="54">
        <v>1.252</v>
      </c>
      <c r="CH2459" s="54">
        <v>7.5250000000000004</v>
      </c>
      <c r="CI2459" s="54">
        <v>0.35699999999999998</v>
      </c>
      <c r="CJ2459" s="54">
        <v>28</v>
      </c>
      <c r="CK2459" s="54">
        <v>3.4</v>
      </c>
      <c r="CL2459" s="54">
        <v>1.004E-2</v>
      </c>
      <c r="CM2459" s="54">
        <v>3.1619999999999999</v>
      </c>
      <c r="CN2459" s="53" t="s">
        <v>32442</v>
      </c>
      <c r="CO2459" s="54">
        <v>70</v>
      </c>
      <c r="CP2459" s="54">
        <v>123</v>
      </c>
      <c r="CQ2459" s="55">
        <f t="shared" si="38"/>
        <v>0.56910569105691056</v>
      </c>
      <c r="CR2459" s="52" t="s">
        <v>28938</v>
      </c>
    </row>
    <row r="2460" spans="81:96">
      <c r="CC2460" s="52">
        <v>2459</v>
      </c>
      <c r="CD2460" s="53" t="s">
        <v>29646</v>
      </c>
      <c r="CE2460" s="53" t="s">
        <v>29647</v>
      </c>
      <c r="CF2460" s="54">
        <v>778</v>
      </c>
      <c r="CG2460" s="54">
        <v>1.2270000000000001</v>
      </c>
      <c r="CH2460" s="54">
        <v>1.284</v>
      </c>
      <c r="CI2460" s="54">
        <v>0.14499999999999999</v>
      </c>
      <c r="CJ2460" s="54">
        <v>69</v>
      </c>
      <c r="CK2460" s="54">
        <v>5.6</v>
      </c>
      <c r="CL2460" s="54">
        <v>1.3600000000000001E-3</v>
      </c>
      <c r="CM2460" s="54">
        <v>0.27100000000000002</v>
      </c>
      <c r="CN2460" s="53" t="s">
        <v>32442</v>
      </c>
      <c r="CO2460" s="54">
        <v>71</v>
      </c>
      <c r="CP2460" s="54">
        <v>123</v>
      </c>
      <c r="CQ2460" s="55">
        <f t="shared" si="38"/>
        <v>0.57723577235772361</v>
      </c>
      <c r="CR2460" s="52" t="s">
        <v>28938</v>
      </c>
    </row>
    <row r="2461" spans="81:96">
      <c r="CC2461" s="52">
        <v>2460</v>
      </c>
      <c r="CD2461" s="53" t="s">
        <v>32559</v>
      </c>
      <c r="CE2461" s="53" t="s">
        <v>32560</v>
      </c>
      <c r="CF2461" s="54">
        <v>1407</v>
      </c>
      <c r="CG2461" s="54">
        <v>1.226</v>
      </c>
      <c r="CH2461" s="54">
        <v>1.7749999999999999</v>
      </c>
      <c r="CI2461" s="54">
        <v>0.72399999999999998</v>
      </c>
      <c r="CJ2461" s="54">
        <v>29</v>
      </c>
      <c r="CK2461" s="54" t="s">
        <v>28918</v>
      </c>
      <c r="CL2461" s="54">
        <v>1.57E-3</v>
      </c>
      <c r="CM2461" s="54">
        <v>0.82099999999999995</v>
      </c>
      <c r="CN2461" s="53" t="s">
        <v>32442</v>
      </c>
      <c r="CO2461" s="54">
        <v>72</v>
      </c>
      <c r="CP2461" s="54">
        <v>123</v>
      </c>
      <c r="CQ2461" s="55">
        <f t="shared" si="38"/>
        <v>0.58536585365853655</v>
      </c>
      <c r="CR2461" s="52" t="s">
        <v>28938</v>
      </c>
    </row>
    <row r="2462" spans="81:96">
      <c r="CC2462" s="52">
        <v>2461</v>
      </c>
      <c r="CD2462" s="53" t="s">
        <v>32561</v>
      </c>
      <c r="CE2462" s="53" t="s">
        <v>32562</v>
      </c>
      <c r="CF2462" s="54">
        <v>1202</v>
      </c>
      <c r="CG2462" s="54">
        <v>1.1779999999999999</v>
      </c>
      <c r="CH2462" s="54">
        <v>1.339</v>
      </c>
      <c r="CI2462" s="54">
        <v>0.10199999999999999</v>
      </c>
      <c r="CJ2462" s="54">
        <v>176</v>
      </c>
      <c r="CK2462" s="54">
        <v>5</v>
      </c>
      <c r="CL2462" s="54">
        <v>3.0500000000000002E-3</v>
      </c>
      <c r="CM2462" s="54">
        <v>0.37</v>
      </c>
      <c r="CN2462" s="53" t="s">
        <v>32442</v>
      </c>
      <c r="CO2462" s="54">
        <v>73</v>
      </c>
      <c r="CP2462" s="54">
        <v>123</v>
      </c>
      <c r="CQ2462" s="55">
        <f t="shared" si="38"/>
        <v>0.5934959349593496</v>
      </c>
      <c r="CR2462" s="52" t="s">
        <v>28938</v>
      </c>
    </row>
    <row r="2463" spans="81:96">
      <c r="CC2463" s="52">
        <v>2462</v>
      </c>
      <c r="CD2463" s="53" t="s">
        <v>32563</v>
      </c>
      <c r="CE2463" s="53" t="s">
        <v>32564</v>
      </c>
      <c r="CF2463" s="54">
        <v>876</v>
      </c>
      <c r="CG2463" s="54">
        <v>1.135</v>
      </c>
      <c r="CH2463" s="54">
        <v>1.94</v>
      </c>
      <c r="CI2463" s="54">
        <v>0.192</v>
      </c>
      <c r="CJ2463" s="54">
        <v>26</v>
      </c>
      <c r="CK2463" s="54">
        <v>8.5</v>
      </c>
      <c r="CL2463" s="54">
        <v>2.2100000000000002E-3</v>
      </c>
      <c r="CM2463" s="54">
        <v>0.83299999999999996</v>
      </c>
      <c r="CN2463" s="53" t="s">
        <v>32442</v>
      </c>
      <c r="CO2463" s="54">
        <v>74</v>
      </c>
      <c r="CP2463" s="54">
        <v>123</v>
      </c>
      <c r="CQ2463" s="55">
        <f t="shared" si="38"/>
        <v>0.60162601626016265</v>
      </c>
      <c r="CR2463" s="52" t="s">
        <v>28938</v>
      </c>
    </row>
    <row r="2464" spans="81:96">
      <c r="CC2464" s="52">
        <v>2463</v>
      </c>
      <c r="CD2464" s="53" t="s">
        <v>32565</v>
      </c>
      <c r="CE2464" s="53" t="s">
        <v>32566</v>
      </c>
      <c r="CF2464" s="54">
        <v>1276</v>
      </c>
      <c r="CG2464" s="54">
        <v>1.115</v>
      </c>
      <c r="CH2464" s="54">
        <v>1.5940000000000001</v>
      </c>
      <c r="CI2464" s="54">
        <v>0.2</v>
      </c>
      <c r="CJ2464" s="54">
        <v>5</v>
      </c>
      <c r="CK2464" s="54">
        <v>7</v>
      </c>
      <c r="CL2464" s="54">
        <v>3.0799999999999998E-3</v>
      </c>
      <c r="CM2464" s="54">
        <v>0.67800000000000005</v>
      </c>
      <c r="CN2464" s="53" t="s">
        <v>32442</v>
      </c>
      <c r="CO2464" s="54">
        <v>75</v>
      </c>
      <c r="CP2464" s="54">
        <v>123</v>
      </c>
      <c r="CQ2464" s="55">
        <f t="shared" si="38"/>
        <v>0.6097560975609756</v>
      </c>
      <c r="CR2464" s="52" t="s">
        <v>28938</v>
      </c>
    </row>
    <row r="2465" spans="81:96">
      <c r="CC2465" s="52">
        <v>2464</v>
      </c>
      <c r="CD2465" s="53" t="s">
        <v>29650</v>
      </c>
      <c r="CE2465" s="53" t="s">
        <v>29651</v>
      </c>
      <c r="CF2465" s="54">
        <v>410</v>
      </c>
      <c r="CG2465" s="54">
        <v>1.095</v>
      </c>
      <c r="CH2465" s="54">
        <v>1.37</v>
      </c>
      <c r="CI2465" s="54">
        <v>0.14799999999999999</v>
      </c>
      <c r="CJ2465" s="54">
        <v>54</v>
      </c>
      <c r="CK2465" s="54">
        <v>4</v>
      </c>
      <c r="CL2465" s="54">
        <v>5.5999999999999995E-4</v>
      </c>
      <c r="CM2465" s="54">
        <v>0.16400000000000001</v>
      </c>
      <c r="CN2465" s="53" t="s">
        <v>32442</v>
      </c>
      <c r="CO2465" s="54">
        <v>76</v>
      </c>
      <c r="CP2465" s="54">
        <v>123</v>
      </c>
      <c r="CQ2465" s="55">
        <f t="shared" si="38"/>
        <v>0.61788617886178865</v>
      </c>
      <c r="CR2465" s="52" t="s">
        <v>28938</v>
      </c>
    </row>
    <row r="2466" spans="81:96">
      <c r="CC2466" s="52">
        <v>2465</v>
      </c>
      <c r="CD2466" s="53" t="s">
        <v>32567</v>
      </c>
      <c r="CE2466" s="53" t="s">
        <v>32568</v>
      </c>
      <c r="CF2466" s="54">
        <v>188</v>
      </c>
      <c r="CG2466" s="54">
        <v>1.0629999999999999</v>
      </c>
      <c r="CH2466" s="54">
        <v>1.319</v>
      </c>
      <c r="CI2466" s="54">
        <v>0.125</v>
      </c>
      <c r="CJ2466" s="54">
        <v>40</v>
      </c>
      <c r="CK2466" s="54">
        <v>3.5</v>
      </c>
      <c r="CL2466" s="54">
        <v>6.0999999999999997E-4</v>
      </c>
      <c r="CM2466" s="54">
        <v>0.27700000000000002</v>
      </c>
      <c r="CN2466" s="53" t="s">
        <v>32442</v>
      </c>
      <c r="CO2466" s="54">
        <v>77</v>
      </c>
      <c r="CP2466" s="54">
        <v>123</v>
      </c>
      <c r="CQ2466" s="55">
        <f t="shared" si="38"/>
        <v>0.62601626016260159</v>
      </c>
      <c r="CR2466" s="52" t="s">
        <v>28938</v>
      </c>
    </row>
    <row r="2467" spans="81:96">
      <c r="CC2467" s="52">
        <v>2466</v>
      </c>
      <c r="CD2467" s="53" t="s">
        <v>32569</v>
      </c>
      <c r="CE2467" s="53" t="s">
        <v>32570</v>
      </c>
      <c r="CF2467" s="54">
        <v>355</v>
      </c>
      <c r="CG2467" s="54">
        <v>1</v>
      </c>
      <c r="CH2467" s="54">
        <v>1.0780000000000001</v>
      </c>
      <c r="CI2467" s="54">
        <v>0.111</v>
      </c>
      <c r="CJ2467" s="54">
        <v>27</v>
      </c>
      <c r="CK2467" s="54">
        <v>7.6</v>
      </c>
      <c r="CL2467" s="54">
        <v>8.3000000000000001E-4</v>
      </c>
      <c r="CM2467" s="54">
        <v>0.45200000000000001</v>
      </c>
      <c r="CN2467" s="53" t="s">
        <v>32442</v>
      </c>
      <c r="CO2467" s="54">
        <v>78</v>
      </c>
      <c r="CP2467" s="54">
        <v>123</v>
      </c>
      <c r="CQ2467" s="55">
        <f t="shared" si="38"/>
        <v>0.63414634146341464</v>
      </c>
      <c r="CR2467" s="52" t="s">
        <v>28938</v>
      </c>
    </row>
    <row r="2468" spans="81:96">
      <c r="CC2468" s="52">
        <v>2467</v>
      </c>
      <c r="CD2468" s="53" t="s">
        <v>32571</v>
      </c>
      <c r="CE2468" s="53" t="s">
        <v>32572</v>
      </c>
      <c r="CF2468" s="54">
        <v>271</v>
      </c>
      <c r="CG2468" s="54">
        <v>1</v>
      </c>
      <c r="CH2468" s="54">
        <v>0.748</v>
      </c>
      <c r="CI2468" s="54">
        <v>0.53300000000000003</v>
      </c>
      <c r="CJ2468" s="54">
        <v>30</v>
      </c>
      <c r="CK2468" s="54">
        <v>8.3000000000000007</v>
      </c>
      <c r="CL2468" s="54">
        <v>3.1E-4</v>
      </c>
      <c r="CM2468" s="54">
        <v>0.16400000000000001</v>
      </c>
      <c r="CN2468" s="53" t="s">
        <v>32442</v>
      </c>
      <c r="CO2468" s="54">
        <v>78</v>
      </c>
      <c r="CP2468" s="54">
        <v>123</v>
      </c>
      <c r="CQ2468" s="55">
        <f t="shared" si="38"/>
        <v>0.63414634146341464</v>
      </c>
      <c r="CR2468" s="52" t="s">
        <v>28938</v>
      </c>
    </row>
    <row r="2469" spans="81:96">
      <c r="CC2469" s="52">
        <v>2468</v>
      </c>
      <c r="CD2469" s="53" t="s">
        <v>32573</v>
      </c>
      <c r="CE2469" s="53" t="s">
        <v>32574</v>
      </c>
      <c r="CF2469" s="54">
        <v>123</v>
      </c>
      <c r="CG2469" s="54">
        <v>1</v>
      </c>
      <c r="CH2469" s="54"/>
      <c r="CI2469" s="54">
        <v>0</v>
      </c>
      <c r="CJ2469" s="54">
        <v>20</v>
      </c>
      <c r="CK2469" s="54">
        <v>3.8</v>
      </c>
      <c r="CL2469" s="54">
        <v>5.5000000000000003E-4</v>
      </c>
      <c r="CM2469" s="54"/>
      <c r="CN2469" s="53" t="s">
        <v>32442</v>
      </c>
      <c r="CO2469" s="54">
        <v>78</v>
      </c>
      <c r="CP2469" s="54">
        <v>123</v>
      </c>
      <c r="CQ2469" s="55">
        <f t="shared" si="38"/>
        <v>0.63414634146341464</v>
      </c>
      <c r="CR2469" s="52" t="s">
        <v>28938</v>
      </c>
    </row>
    <row r="2470" spans="81:96">
      <c r="CC2470" s="52">
        <v>2469</v>
      </c>
      <c r="CD2470" s="53" t="s">
        <v>32575</v>
      </c>
      <c r="CE2470" s="53" t="s">
        <v>32576</v>
      </c>
      <c r="CF2470" s="54">
        <v>232</v>
      </c>
      <c r="CG2470" s="54">
        <v>0.96299999999999997</v>
      </c>
      <c r="CH2470" s="54">
        <v>1.0209999999999999</v>
      </c>
      <c r="CI2470" s="54">
        <v>1.4999999999999999E-2</v>
      </c>
      <c r="CJ2470" s="54">
        <v>68</v>
      </c>
      <c r="CK2470" s="54">
        <v>3.3</v>
      </c>
      <c r="CL2470" s="54">
        <v>8.4999999999999995E-4</v>
      </c>
      <c r="CM2470" s="54">
        <v>0.27900000000000003</v>
      </c>
      <c r="CN2470" s="53" t="s">
        <v>32442</v>
      </c>
      <c r="CO2470" s="54">
        <v>78</v>
      </c>
      <c r="CP2470" s="54">
        <v>123</v>
      </c>
      <c r="CQ2470" s="55">
        <f t="shared" si="38"/>
        <v>0.63414634146341464</v>
      </c>
      <c r="CR2470" s="52" t="s">
        <v>28938</v>
      </c>
    </row>
    <row r="2471" spans="81:96">
      <c r="CC2471" s="52">
        <v>2470</v>
      </c>
      <c r="CD2471" s="53" t="s">
        <v>32577</v>
      </c>
      <c r="CE2471" s="53" t="s">
        <v>32578</v>
      </c>
      <c r="CF2471" s="54">
        <v>1141</v>
      </c>
      <c r="CG2471" s="54">
        <v>0.95399999999999996</v>
      </c>
      <c r="CH2471" s="54">
        <v>1.2989999999999999</v>
      </c>
      <c r="CI2471" s="54">
        <v>0.16700000000000001</v>
      </c>
      <c r="CJ2471" s="54">
        <v>48</v>
      </c>
      <c r="CK2471" s="54">
        <v>9.1</v>
      </c>
      <c r="CL2471" s="54">
        <v>1.4E-3</v>
      </c>
      <c r="CM2471" s="54">
        <v>0.32300000000000001</v>
      </c>
      <c r="CN2471" s="53" t="s">
        <v>32442</v>
      </c>
      <c r="CO2471" s="54">
        <v>82</v>
      </c>
      <c r="CP2471" s="54">
        <v>123</v>
      </c>
      <c r="CQ2471" s="55">
        <f t="shared" si="38"/>
        <v>0.66666666666666663</v>
      </c>
      <c r="CR2471" s="52" t="s">
        <v>28938</v>
      </c>
    </row>
    <row r="2472" spans="81:96">
      <c r="CC2472" s="52">
        <v>2471</v>
      </c>
      <c r="CD2472" s="53" t="s">
        <v>32579</v>
      </c>
      <c r="CE2472" s="53" t="s">
        <v>32580</v>
      </c>
      <c r="CF2472" s="54">
        <v>235</v>
      </c>
      <c r="CG2472" s="54">
        <v>0.92200000000000004</v>
      </c>
      <c r="CH2472" s="54">
        <v>1.3069999999999999</v>
      </c>
      <c r="CI2472" s="54">
        <v>0.1</v>
      </c>
      <c r="CJ2472" s="54">
        <v>20</v>
      </c>
      <c r="CK2472" s="54">
        <v>5.4</v>
      </c>
      <c r="CL2472" s="54">
        <v>8.1999999999999998E-4</v>
      </c>
      <c r="CM2472" s="54">
        <v>0.45200000000000001</v>
      </c>
      <c r="CN2472" s="53" t="s">
        <v>32442</v>
      </c>
      <c r="CO2472" s="54">
        <v>83</v>
      </c>
      <c r="CP2472" s="54">
        <v>123</v>
      </c>
      <c r="CQ2472" s="55">
        <f t="shared" si="38"/>
        <v>0.67479674796747968</v>
      </c>
      <c r="CR2472" s="52" t="s">
        <v>28938</v>
      </c>
    </row>
    <row r="2473" spans="81:96">
      <c r="CC2473" s="52">
        <v>2472</v>
      </c>
      <c r="CD2473" s="53" t="s">
        <v>32581</v>
      </c>
      <c r="CE2473" s="53" t="s">
        <v>32582</v>
      </c>
      <c r="CF2473" s="54">
        <v>172</v>
      </c>
      <c r="CG2473" s="54">
        <v>0.90300000000000002</v>
      </c>
      <c r="CH2473" s="54">
        <v>1.224</v>
      </c>
      <c r="CI2473" s="54">
        <v>0.26300000000000001</v>
      </c>
      <c r="CJ2473" s="54">
        <v>19</v>
      </c>
      <c r="CK2473" s="54">
        <v>5.3</v>
      </c>
      <c r="CL2473" s="54">
        <v>5.4000000000000001E-4</v>
      </c>
      <c r="CM2473" s="54">
        <v>0.44800000000000001</v>
      </c>
      <c r="CN2473" s="53" t="s">
        <v>32442</v>
      </c>
      <c r="CO2473" s="54">
        <v>84</v>
      </c>
      <c r="CP2473" s="54">
        <v>123</v>
      </c>
      <c r="CQ2473" s="55">
        <f t="shared" si="38"/>
        <v>0.68292682926829273</v>
      </c>
      <c r="CR2473" s="52" t="s">
        <v>28938</v>
      </c>
    </row>
    <row r="2474" spans="81:96">
      <c r="CC2474" s="52">
        <v>2473</v>
      </c>
      <c r="CD2474" s="53" t="s">
        <v>32583</v>
      </c>
      <c r="CE2474" s="53" t="s">
        <v>32584</v>
      </c>
      <c r="CF2474" s="54">
        <v>247</v>
      </c>
      <c r="CG2474" s="54">
        <v>0.90300000000000002</v>
      </c>
      <c r="CH2474" s="54">
        <v>3</v>
      </c>
      <c r="CI2474" s="54">
        <v>0</v>
      </c>
      <c r="CJ2474" s="54">
        <v>7</v>
      </c>
      <c r="CK2474" s="54">
        <v>5.5</v>
      </c>
      <c r="CL2474" s="54">
        <v>1.1999999999999999E-3</v>
      </c>
      <c r="CM2474" s="54">
        <v>1.0940000000000001</v>
      </c>
      <c r="CN2474" s="53" t="s">
        <v>32442</v>
      </c>
      <c r="CO2474" s="54">
        <v>84</v>
      </c>
      <c r="CP2474" s="54">
        <v>123</v>
      </c>
      <c r="CQ2474" s="55">
        <f t="shared" si="38"/>
        <v>0.68292682926829273</v>
      </c>
      <c r="CR2474" s="52" t="s">
        <v>28938</v>
      </c>
    </row>
    <row r="2475" spans="81:96">
      <c r="CC2475" s="52">
        <v>2474</v>
      </c>
      <c r="CD2475" s="53" t="s">
        <v>32585</v>
      </c>
      <c r="CE2475" s="53" t="s">
        <v>32586</v>
      </c>
      <c r="CF2475" s="54">
        <v>515</v>
      </c>
      <c r="CG2475" s="54">
        <v>0.88600000000000001</v>
      </c>
      <c r="CH2475" s="54">
        <v>0.77400000000000002</v>
      </c>
      <c r="CI2475" s="54">
        <v>0.16</v>
      </c>
      <c r="CJ2475" s="54">
        <v>50</v>
      </c>
      <c r="CK2475" s="54">
        <v>10</v>
      </c>
      <c r="CL2475" s="54">
        <v>7.9000000000000001E-4</v>
      </c>
      <c r="CM2475" s="54">
        <v>0.25600000000000001</v>
      </c>
      <c r="CN2475" s="53" t="s">
        <v>32442</v>
      </c>
      <c r="CO2475" s="54">
        <v>86</v>
      </c>
      <c r="CP2475" s="54">
        <v>123</v>
      </c>
      <c r="CQ2475" s="55">
        <f t="shared" si="38"/>
        <v>0.69918699186991873</v>
      </c>
      <c r="CR2475" s="52" t="s">
        <v>28938</v>
      </c>
    </row>
    <row r="2476" spans="81:96">
      <c r="CC2476" s="52">
        <v>2475</v>
      </c>
      <c r="CD2476" s="53" t="s">
        <v>32587</v>
      </c>
      <c r="CE2476" s="53" t="s">
        <v>32588</v>
      </c>
      <c r="CF2476" s="54">
        <v>469</v>
      </c>
      <c r="CG2476" s="54">
        <v>0.88100000000000001</v>
      </c>
      <c r="CH2476" s="54">
        <v>0.98699999999999999</v>
      </c>
      <c r="CI2476" s="54">
        <v>0.5</v>
      </c>
      <c r="CJ2476" s="54">
        <v>28</v>
      </c>
      <c r="CK2476" s="54">
        <v>7.3</v>
      </c>
      <c r="CL2476" s="54">
        <v>1.64E-3</v>
      </c>
      <c r="CM2476" s="54">
        <v>0.67800000000000005</v>
      </c>
      <c r="CN2476" s="53" t="s">
        <v>32442</v>
      </c>
      <c r="CO2476" s="54">
        <v>87</v>
      </c>
      <c r="CP2476" s="54">
        <v>123</v>
      </c>
      <c r="CQ2476" s="55">
        <f t="shared" si="38"/>
        <v>0.70731707317073167</v>
      </c>
      <c r="CR2476" s="52" t="s">
        <v>28938</v>
      </c>
    </row>
    <row r="2477" spans="81:96">
      <c r="CC2477" s="52">
        <v>2476</v>
      </c>
      <c r="CD2477" s="53" t="s">
        <v>32589</v>
      </c>
      <c r="CE2477" s="53" t="s">
        <v>32590</v>
      </c>
      <c r="CF2477" s="54">
        <v>660</v>
      </c>
      <c r="CG2477" s="54">
        <v>0.87</v>
      </c>
      <c r="CH2477" s="54">
        <v>0.78800000000000003</v>
      </c>
      <c r="CI2477" s="54">
        <v>0</v>
      </c>
      <c r="CJ2477" s="54">
        <v>10</v>
      </c>
      <c r="CK2477" s="54" t="s">
        <v>28918</v>
      </c>
      <c r="CL2477" s="54">
        <v>2.7E-4</v>
      </c>
      <c r="CM2477" s="54">
        <v>0.32700000000000001</v>
      </c>
      <c r="CN2477" s="53" t="s">
        <v>32442</v>
      </c>
      <c r="CO2477" s="54">
        <v>88</v>
      </c>
      <c r="CP2477" s="54">
        <v>123</v>
      </c>
      <c r="CQ2477" s="55">
        <f t="shared" si="38"/>
        <v>0.71544715447154472</v>
      </c>
      <c r="CR2477" s="52" t="s">
        <v>28938</v>
      </c>
    </row>
    <row r="2478" spans="81:96">
      <c r="CC2478" s="52">
        <v>2477</v>
      </c>
      <c r="CD2478" s="53" t="s">
        <v>32591</v>
      </c>
      <c r="CE2478" s="53" t="s">
        <v>32592</v>
      </c>
      <c r="CF2478" s="54">
        <v>465</v>
      </c>
      <c r="CG2478" s="54">
        <v>0.85899999999999999</v>
      </c>
      <c r="CH2478" s="54">
        <v>1.107</v>
      </c>
      <c r="CI2478" s="54">
        <v>0.46200000000000002</v>
      </c>
      <c r="CJ2478" s="54">
        <v>26</v>
      </c>
      <c r="CK2478" s="54">
        <v>7.9</v>
      </c>
      <c r="CL2478" s="54">
        <v>8.7000000000000001E-4</v>
      </c>
      <c r="CM2478" s="54">
        <v>0.39100000000000001</v>
      </c>
      <c r="CN2478" s="53" t="s">
        <v>32442</v>
      </c>
      <c r="CO2478" s="54">
        <v>89</v>
      </c>
      <c r="CP2478" s="54">
        <v>123</v>
      </c>
      <c r="CQ2478" s="55">
        <f t="shared" si="38"/>
        <v>0.72357723577235777</v>
      </c>
      <c r="CR2478" s="52" t="s">
        <v>28938</v>
      </c>
    </row>
    <row r="2479" spans="81:96">
      <c r="CC2479" s="52">
        <v>2478</v>
      </c>
      <c r="CD2479" s="53" t="s">
        <v>32593</v>
      </c>
      <c r="CE2479" s="53" t="s">
        <v>32594</v>
      </c>
      <c r="CF2479" s="54">
        <v>38</v>
      </c>
      <c r="CG2479" s="54">
        <v>0.85699999999999998</v>
      </c>
      <c r="CH2479" s="54">
        <v>0.85699999999999998</v>
      </c>
      <c r="CI2479" s="54">
        <v>6.0999999999999999E-2</v>
      </c>
      <c r="CJ2479" s="54">
        <v>33</v>
      </c>
      <c r="CK2479" s="54"/>
      <c r="CL2479" s="54">
        <v>2.4000000000000001E-4</v>
      </c>
      <c r="CM2479" s="54">
        <v>0.35699999999999998</v>
      </c>
      <c r="CN2479" s="53" t="s">
        <v>32442</v>
      </c>
      <c r="CO2479" s="54">
        <v>90</v>
      </c>
      <c r="CP2479" s="54">
        <v>123</v>
      </c>
      <c r="CQ2479" s="55">
        <f t="shared" si="38"/>
        <v>0.73170731707317072</v>
      </c>
      <c r="CR2479" s="52" t="s">
        <v>28938</v>
      </c>
    </row>
    <row r="2480" spans="81:96">
      <c r="CC2480" s="52">
        <v>2479</v>
      </c>
      <c r="CD2480" s="53" t="s">
        <v>32595</v>
      </c>
      <c r="CE2480" s="53" t="s">
        <v>32596</v>
      </c>
      <c r="CF2480" s="54">
        <v>276</v>
      </c>
      <c r="CG2480" s="54">
        <v>0.84199999999999997</v>
      </c>
      <c r="CH2480" s="54">
        <v>0.72899999999999998</v>
      </c>
      <c r="CI2480" s="54">
        <v>9.0999999999999998E-2</v>
      </c>
      <c r="CJ2480" s="54">
        <v>22</v>
      </c>
      <c r="CK2480" s="54" t="s">
        <v>28918</v>
      </c>
      <c r="CL2480" s="54">
        <v>3.1E-4</v>
      </c>
      <c r="CM2480" s="54">
        <v>0.27800000000000002</v>
      </c>
      <c r="CN2480" s="53" t="s">
        <v>32442</v>
      </c>
      <c r="CO2480" s="54">
        <v>91</v>
      </c>
      <c r="CP2480" s="54">
        <v>123</v>
      </c>
      <c r="CQ2480" s="55">
        <f t="shared" si="38"/>
        <v>0.73983739837398377</v>
      </c>
      <c r="CR2480" s="52" t="s">
        <v>28938</v>
      </c>
    </row>
    <row r="2481" spans="81:96">
      <c r="CC2481" s="52">
        <v>2480</v>
      </c>
      <c r="CD2481" s="53" t="s">
        <v>32597</v>
      </c>
      <c r="CE2481" s="53" t="s">
        <v>32598</v>
      </c>
      <c r="CF2481" s="54">
        <v>408</v>
      </c>
      <c r="CG2481" s="54">
        <v>0.83099999999999996</v>
      </c>
      <c r="CH2481" s="54">
        <v>1.3109999999999999</v>
      </c>
      <c r="CI2481" s="54">
        <v>0.52600000000000002</v>
      </c>
      <c r="CJ2481" s="54">
        <v>19</v>
      </c>
      <c r="CK2481" s="54">
        <v>6</v>
      </c>
      <c r="CL2481" s="54">
        <v>1.17E-3</v>
      </c>
      <c r="CM2481" s="54">
        <v>0.496</v>
      </c>
      <c r="CN2481" s="53" t="s">
        <v>32442</v>
      </c>
      <c r="CO2481" s="54">
        <v>92</v>
      </c>
      <c r="CP2481" s="54">
        <v>123</v>
      </c>
      <c r="CQ2481" s="55">
        <f t="shared" si="38"/>
        <v>0.74796747967479671</v>
      </c>
      <c r="CR2481" s="52" t="s">
        <v>28938</v>
      </c>
    </row>
    <row r="2482" spans="81:96">
      <c r="CC2482" s="52">
        <v>2481</v>
      </c>
      <c r="CD2482" s="53" t="s">
        <v>32599</v>
      </c>
      <c r="CE2482" s="53" t="s">
        <v>32600</v>
      </c>
      <c r="CF2482" s="54">
        <v>105</v>
      </c>
      <c r="CG2482" s="54">
        <v>0.79700000000000004</v>
      </c>
      <c r="CH2482" s="54">
        <v>0.93700000000000006</v>
      </c>
      <c r="CI2482" s="54">
        <v>0.125</v>
      </c>
      <c r="CJ2482" s="54">
        <v>32</v>
      </c>
      <c r="CK2482" s="54">
        <v>4</v>
      </c>
      <c r="CL2482" s="54">
        <v>4.0000000000000002E-4</v>
      </c>
      <c r="CM2482" s="54">
        <v>0.26400000000000001</v>
      </c>
      <c r="CN2482" s="53" t="s">
        <v>32442</v>
      </c>
      <c r="CO2482" s="54">
        <v>93</v>
      </c>
      <c r="CP2482" s="54">
        <v>123</v>
      </c>
      <c r="CQ2482" s="55">
        <f t="shared" si="38"/>
        <v>0.75609756097560976</v>
      </c>
      <c r="CR2482" s="52" t="s">
        <v>28953</v>
      </c>
    </row>
    <row r="2483" spans="81:96">
      <c r="CC2483" s="52">
        <v>2482</v>
      </c>
      <c r="CD2483" s="53" t="s">
        <v>32601</v>
      </c>
      <c r="CE2483" s="53" t="s">
        <v>32602</v>
      </c>
      <c r="CF2483" s="54">
        <v>579</v>
      </c>
      <c r="CG2483" s="54">
        <v>0.76600000000000001</v>
      </c>
      <c r="CH2483" s="54">
        <v>1.1259999999999999</v>
      </c>
      <c r="CI2483" s="54">
        <v>7.3999999999999996E-2</v>
      </c>
      <c r="CJ2483" s="54">
        <v>27</v>
      </c>
      <c r="CK2483" s="54" t="s">
        <v>28918</v>
      </c>
      <c r="CL2483" s="54">
        <v>8.1999999999999998E-4</v>
      </c>
      <c r="CM2483" s="54">
        <v>0.499</v>
      </c>
      <c r="CN2483" s="53" t="s">
        <v>32442</v>
      </c>
      <c r="CO2483" s="54">
        <v>94</v>
      </c>
      <c r="CP2483" s="54">
        <v>123</v>
      </c>
      <c r="CQ2483" s="55">
        <f t="shared" si="38"/>
        <v>0.76422764227642281</v>
      </c>
      <c r="CR2483" s="52" t="s">
        <v>28953</v>
      </c>
    </row>
    <row r="2484" spans="81:96">
      <c r="CC2484" s="52">
        <v>2483</v>
      </c>
      <c r="CD2484" s="53" t="s">
        <v>32603</v>
      </c>
      <c r="CE2484" s="53" t="s">
        <v>32604</v>
      </c>
      <c r="CF2484" s="54">
        <v>351</v>
      </c>
      <c r="CG2484" s="54">
        <v>0.76100000000000001</v>
      </c>
      <c r="CH2484" s="54">
        <v>0.94</v>
      </c>
      <c r="CI2484" s="54">
        <v>0.154</v>
      </c>
      <c r="CJ2484" s="54">
        <v>39</v>
      </c>
      <c r="CK2484" s="54">
        <v>7.4</v>
      </c>
      <c r="CL2484" s="54">
        <v>4.6999999999999999E-4</v>
      </c>
      <c r="CM2484" s="54">
        <v>0.2</v>
      </c>
      <c r="CN2484" s="53" t="s">
        <v>32442</v>
      </c>
      <c r="CO2484" s="54">
        <v>95</v>
      </c>
      <c r="CP2484" s="54">
        <v>123</v>
      </c>
      <c r="CQ2484" s="55">
        <f t="shared" si="38"/>
        <v>0.77235772357723576</v>
      </c>
      <c r="CR2484" s="52" t="s">
        <v>28953</v>
      </c>
    </row>
    <row r="2485" spans="81:96">
      <c r="CC2485" s="52">
        <v>2484</v>
      </c>
      <c r="CD2485" s="53" t="s">
        <v>32605</v>
      </c>
      <c r="CE2485" s="53" t="s">
        <v>32606</v>
      </c>
      <c r="CF2485" s="54">
        <v>462</v>
      </c>
      <c r="CG2485" s="54">
        <v>0.75700000000000001</v>
      </c>
      <c r="CH2485" s="54"/>
      <c r="CI2485" s="54">
        <v>0.05</v>
      </c>
      <c r="CJ2485" s="54">
        <v>40</v>
      </c>
      <c r="CK2485" s="54">
        <v>5.9</v>
      </c>
      <c r="CL2485" s="54">
        <v>1.5100000000000001E-3</v>
      </c>
      <c r="CM2485" s="54"/>
      <c r="CN2485" s="53" t="s">
        <v>32442</v>
      </c>
      <c r="CO2485" s="54">
        <v>96</v>
      </c>
      <c r="CP2485" s="54">
        <v>123</v>
      </c>
      <c r="CQ2485" s="55">
        <f t="shared" si="38"/>
        <v>0.78048780487804881</v>
      </c>
      <c r="CR2485" s="52" t="s">
        <v>28953</v>
      </c>
    </row>
    <row r="2486" spans="81:96">
      <c r="CC2486" s="52">
        <v>2485</v>
      </c>
      <c r="CD2486" s="53" t="s">
        <v>32607</v>
      </c>
      <c r="CE2486" s="53" t="s">
        <v>32608</v>
      </c>
      <c r="CF2486" s="54">
        <v>580</v>
      </c>
      <c r="CG2486" s="54">
        <v>0.69099999999999995</v>
      </c>
      <c r="CH2486" s="54">
        <v>0.74399999999999999</v>
      </c>
      <c r="CI2486" s="54">
        <v>0.35099999999999998</v>
      </c>
      <c r="CJ2486" s="54">
        <v>37</v>
      </c>
      <c r="CK2486" s="54" t="s">
        <v>28918</v>
      </c>
      <c r="CL2486" s="54">
        <v>1.39E-3</v>
      </c>
      <c r="CM2486" s="54">
        <v>0.44800000000000001</v>
      </c>
      <c r="CN2486" s="53" t="s">
        <v>32442</v>
      </c>
      <c r="CO2486" s="54">
        <v>97</v>
      </c>
      <c r="CP2486" s="54">
        <v>123</v>
      </c>
      <c r="CQ2486" s="55">
        <f t="shared" si="38"/>
        <v>0.78861788617886175</v>
      </c>
      <c r="CR2486" s="52" t="s">
        <v>28953</v>
      </c>
    </row>
    <row r="2487" spans="81:96">
      <c r="CC2487" s="52">
        <v>2486</v>
      </c>
      <c r="CD2487" s="53" t="s">
        <v>32609</v>
      </c>
      <c r="CE2487" s="53" t="s">
        <v>32610</v>
      </c>
      <c r="CF2487" s="54">
        <v>475</v>
      </c>
      <c r="CG2487" s="54">
        <v>0.67300000000000004</v>
      </c>
      <c r="CH2487" s="54">
        <v>1.0880000000000001</v>
      </c>
      <c r="CI2487" s="54">
        <v>0.27600000000000002</v>
      </c>
      <c r="CJ2487" s="54">
        <v>29</v>
      </c>
      <c r="CK2487" s="54" t="s">
        <v>28918</v>
      </c>
      <c r="CL2487" s="54">
        <v>8.9999999999999998E-4</v>
      </c>
      <c r="CM2487" s="54">
        <v>0.503</v>
      </c>
      <c r="CN2487" s="53" t="s">
        <v>32442</v>
      </c>
      <c r="CO2487" s="54">
        <v>98</v>
      </c>
      <c r="CP2487" s="54">
        <v>123</v>
      </c>
      <c r="CQ2487" s="55">
        <f t="shared" si="38"/>
        <v>0.7967479674796748</v>
      </c>
      <c r="CR2487" s="52" t="s">
        <v>28953</v>
      </c>
    </row>
    <row r="2488" spans="81:96">
      <c r="CC2488" s="52">
        <v>2487</v>
      </c>
      <c r="CD2488" s="53" t="s">
        <v>32611</v>
      </c>
      <c r="CE2488" s="53" t="s">
        <v>32612</v>
      </c>
      <c r="CF2488" s="54">
        <v>828</v>
      </c>
      <c r="CG2488" s="54">
        <v>0.66900000000000004</v>
      </c>
      <c r="CH2488" s="54">
        <v>0.78300000000000003</v>
      </c>
      <c r="CI2488" s="54">
        <v>0.20200000000000001</v>
      </c>
      <c r="CJ2488" s="54">
        <v>84</v>
      </c>
      <c r="CK2488" s="54">
        <v>9.1999999999999993</v>
      </c>
      <c r="CL2488" s="54">
        <v>1.2700000000000001E-3</v>
      </c>
      <c r="CM2488" s="54">
        <v>0.218</v>
      </c>
      <c r="CN2488" s="53" t="s">
        <v>32442</v>
      </c>
      <c r="CO2488" s="54">
        <v>99</v>
      </c>
      <c r="CP2488" s="54">
        <v>123</v>
      </c>
      <c r="CQ2488" s="55">
        <f t="shared" si="38"/>
        <v>0.80487804878048785</v>
      </c>
      <c r="CR2488" s="52" t="s">
        <v>28953</v>
      </c>
    </row>
    <row r="2489" spans="81:96">
      <c r="CC2489" s="52">
        <v>2488</v>
      </c>
      <c r="CD2489" s="53" t="s">
        <v>32613</v>
      </c>
      <c r="CE2489" s="53" t="s">
        <v>32614</v>
      </c>
      <c r="CF2489" s="54">
        <v>522</v>
      </c>
      <c r="CG2489" s="54">
        <v>0.64600000000000002</v>
      </c>
      <c r="CH2489" s="54">
        <v>0.99399999999999999</v>
      </c>
      <c r="CI2489" s="54">
        <v>0.2</v>
      </c>
      <c r="CJ2489" s="54">
        <v>60</v>
      </c>
      <c r="CK2489" s="54">
        <v>8.1999999999999993</v>
      </c>
      <c r="CL2489" s="54">
        <v>1.08E-3</v>
      </c>
      <c r="CM2489" s="54">
        <v>0.377</v>
      </c>
      <c r="CN2489" s="53" t="s">
        <v>32442</v>
      </c>
      <c r="CO2489" s="54">
        <v>100</v>
      </c>
      <c r="CP2489" s="54">
        <v>123</v>
      </c>
      <c r="CQ2489" s="55">
        <f t="shared" si="38"/>
        <v>0.81300813008130079</v>
      </c>
      <c r="CR2489" s="52" t="s">
        <v>28953</v>
      </c>
    </row>
    <row r="2490" spans="81:96">
      <c r="CC2490" s="52">
        <v>2489</v>
      </c>
      <c r="CD2490" s="53" t="s">
        <v>32615</v>
      </c>
      <c r="CE2490" s="53" t="s">
        <v>32616</v>
      </c>
      <c r="CF2490" s="54">
        <v>255</v>
      </c>
      <c r="CG2490" s="54">
        <v>0.63900000000000001</v>
      </c>
      <c r="CH2490" s="54">
        <v>0.72599999999999998</v>
      </c>
      <c r="CI2490" s="54">
        <v>5.6000000000000001E-2</v>
      </c>
      <c r="CJ2490" s="54">
        <v>18</v>
      </c>
      <c r="CK2490" s="54">
        <v>9.9</v>
      </c>
      <c r="CL2490" s="54">
        <v>4.4000000000000002E-4</v>
      </c>
      <c r="CM2490" s="54">
        <v>0.28999999999999998</v>
      </c>
      <c r="CN2490" s="53" t="s">
        <v>32442</v>
      </c>
      <c r="CO2490" s="54">
        <v>101</v>
      </c>
      <c r="CP2490" s="54">
        <v>123</v>
      </c>
      <c r="CQ2490" s="55">
        <f t="shared" si="38"/>
        <v>0.82113821138211385</v>
      </c>
      <c r="CR2490" s="52" t="s">
        <v>28953</v>
      </c>
    </row>
    <row r="2491" spans="81:96">
      <c r="CC2491" s="52">
        <v>2490</v>
      </c>
      <c r="CD2491" s="53" t="s">
        <v>29674</v>
      </c>
      <c r="CE2491" s="53" t="s">
        <v>29675</v>
      </c>
      <c r="CF2491" s="54">
        <v>133</v>
      </c>
      <c r="CG2491" s="54">
        <v>0.623</v>
      </c>
      <c r="CH2491" s="54">
        <v>0.497</v>
      </c>
      <c r="CI2491" s="54">
        <v>0.1</v>
      </c>
      <c r="CJ2491" s="54">
        <v>40</v>
      </c>
      <c r="CK2491" s="54">
        <v>3.6</v>
      </c>
      <c r="CL2491" s="54">
        <v>2.9E-4</v>
      </c>
      <c r="CM2491" s="54">
        <v>9.5000000000000001E-2</v>
      </c>
      <c r="CN2491" s="53" t="s">
        <v>32442</v>
      </c>
      <c r="CO2491" s="54">
        <v>102</v>
      </c>
      <c r="CP2491" s="54">
        <v>123</v>
      </c>
      <c r="CQ2491" s="55">
        <f t="shared" si="38"/>
        <v>0.82926829268292679</v>
      </c>
      <c r="CR2491" s="52" t="s">
        <v>28953</v>
      </c>
    </row>
    <row r="2492" spans="81:96">
      <c r="CC2492" s="52">
        <v>2491</v>
      </c>
      <c r="CD2492" s="53" t="s">
        <v>32617</v>
      </c>
      <c r="CE2492" s="53" t="s">
        <v>32618</v>
      </c>
      <c r="CF2492" s="54">
        <v>113</v>
      </c>
      <c r="CG2492" s="54">
        <v>0.61499999999999999</v>
      </c>
      <c r="CH2492" s="54">
        <v>1.131</v>
      </c>
      <c r="CI2492" s="54">
        <v>0.111</v>
      </c>
      <c r="CJ2492" s="54">
        <v>9</v>
      </c>
      <c r="CK2492" s="54">
        <v>4.8</v>
      </c>
      <c r="CL2492" s="54">
        <v>3.3E-4</v>
      </c>
      <c r="CM2492" s="54">
        <v>0.33900000000000002</v>
      </c>
      <c r="CN2492" s="53" t="s">
        <v>32442</v>
      </c>
      <c r="CO2492" s="54">
        <v>103</v>
      </c>
      <c r="CP2492" s="54">
        <v>123</v>
      </c>
      <c r="CQ2492" s="55">
        <f t="shared" si="38"/>
        <v>0.83739837398373984</v>
      </c>
      <c r="CR2492" s="52" t="s">
        <v>28953</v>
      </c>
    </row>
    <row r="2493" spans="81:96">
      <c r="CC2493" s="52">
        <v>2492</v>
      </c>
      <c r="CD2493" s="53" t="s">
        <v>32619</v>
      </c>
      <c r="CE2493" s="53" t="s">
        <v>32620</v>
      </c>
      <c r="CF2493" s="54">
        <v>572</v>
      </c>
      <c r="CG2493" s="54">
        <v>0.60599999999999998</v>
      </c>
      <c r="CH2493" s="54">
        <v>0.753</v>
      </c>
      <c r="CI2493" s="54">
        <v>5.8999999999999997E-2</v>
      </c>
      <c r="CJ2493" s="54">
        <v>68</v>
      </c>
      <c r="CK2493" s="54">
        <v>8.8000000000000007</v>
      </c>
      <c r="CL2493" s="54">
        <v>1.0399999999999999E-3</v>
      </c>
      <c r="CM2493" s="54">
        <v>0.27300000000000002</v>
      </c>
      <c r="CN2493" s="53" t="s">
        <v>32442</v>
      </c>
      <c r="CO2493" s="54">
        <v>104</v>
      </c>
      <c r="CP2493" s="54">
        <v>123</v>
      </c>
      <c r="CQ2493" s="55">
        <f t="shared" si="38"/>
        <v>0.84552845528455289</v>
      </c>
      <c r="CR2493" s="52" t="s">
        <v>28953</v>
      </c>
    </row>
    <row r="2494" spans="81:96">
      <c r="CC2494" s="52">
        <v>2493</v>
      </c>
      <c r="CD2494" s="53" t="s">
        <v>32621</v>
      </c>
      <c r="CE2494" s="53" t="s">
        <v>32622</v>
      </c>
      <c r="CF2494" s="54">
        <v>389</v>
      </c>
      <c r="CG2494" s="54">
        <v>0.60399999999999998</v>
      </c>
      <c r="CH2494" s="54">
        <v>1.075</v>
      </c>
      <c r="CI2494" s="54">
        <v>0.14799999999999999</v>
      </c>
      <c r="CJ2494" s="54">
        <v>27</v>
      </c>
      <c r="CK2494" s="54">
        <v>7.8</v>
      </c>
      <c r="CL2494" s="54">
        <v>1.1000000000000001E-3</v>
      </c>
      <c r="CM2494" s="54">
        <v>0.52</v>
      </c>
      <c r="CN2494" s="53" t="s">
        <v>32442</v>
      </c>
      <c r="CO2494" s="54">
        <v>105</v>
      </c>
      <c r="CP2494" s="54">
        <v>123</v>
      </c>
      <c r="CQ2494" s="55">
        <f t="shared" si="38"/>
        <v>0.85365853658536583</v>
      </c>
      <c r="CR2494" s="52" t="s">
        <v>28953</v>
      </c>
    </row>
    <row r="2495" spans="81:96">
      <c r="CC2495" s="52">
        <v>2494</v>
      </c>
      <c r="CD2495" s="53" t="s">
        <v>32623</v>
      </c>
      <c r="CE2495" s="53" t="s">
        <v>32624</v>
      </c>
      <c r="CF2495" s="54">
        <v>713</v>
      </c>
      <c r="CG2495" s="54">
        <v>0.59499999999999997</v>
      </c>
      <c r="CH2495" s="54">
        <v>0.92700000000000005</v>
      </c>
      <c r="CI2495" s="54">
        <v>5.0999999999999997E-2</v>
      </c>
      <c r="CJ2495" s="54">
        <v>39</v>
      </c>
      <c r="CK2495" s="54" t="s">
        <v>28918</v>
      </c>
      <c r="CL2495" s="54">
        <v>1.2899999999999999E-3</v>
      </c>
      <c r="CM2495" s="54">
        <v>0.49299999999999999</v>
      </c>
      <c r="CN2495" s="53" t="s">
        <v>32442</v>
      </c>
      <c r="CO2495" s="54">
        <v>106</v>
      </c>
      <c r="CP2495" s="54">
        <v>123</v>
      </c>
      <c r="CQ2495" s="55">
        <f t="shared" si="38"/>
        <v>0.86178861788617889</v>
      </c>
      <c r="CR2495" s="52" t="s">
        <v>28953</v>
      </c>
    </row>
    <row r="2496" spans="81:96">
      <c r="CC2496" s="52">
        <v>2495</v>
      </c>
      <c r="CD2496" s="53" t="s">
        <v>32625</v>
      </c>
      <c r="CE2496" s="53" t="s">
        <v>32626</v>
      </c>
      <c r="CF2496" s="54">
        <v>221</v>
      </c>
      <c r="CG2496" s="54">
        <v>0.58199999999999996</v>
      </c>
      <c r="CH2496" s="54">
        <v>0.47</v>
      </c>
      <c r="CI2496" s="54">
        <v>5.0999999999999997E-2</v>
      </c>
      <c r="CJ2496" s="54">
        <v>78</v>
      </c>
      <c r="CK2496" s="54">
        <v>3.5</v>
      </c>
      <c r="CL2496" s="54">
        <v>3.8000000000000002E-4</v>
      </c>
      <c r="CM2496" s="54">
        <v>7.0000000000000007E-2</v>
      </c>
      <c r="CN2496" s="53" t="s">
        <v>32442</v>
      </c>
      <c r="CO2496" s="54">
        <v>107</v>
      </c>
      <c r="CP2496" s="54">
        <v>123</v>
      </c>
      <c r="CQ2496" s="55">
        <f t="shared" si="38"/>
        <v>0.86991869918699183</v>
      </c>
      <c r="CR2496" s="52" t="s">
        <v>28953</v>
      </c>
    </row>
    <row r="2497" spans="81:96">
      <c r="CC2497" s="52">
        <v>2496</v>
      </c>
      <c r="CD2497" s="53" t="s">
        <v>32627</v>
      </c>
      <c r="CE2497" s="53" t="s">
        <v>32628</v>
      </c>
      <c r="CF2497" s="54">
        <v>162</v>
      </c>
      <c r="CG2497" s="54">
        <v>0.57599999999999996</v>
      </c>
      <c r="CH2497" s="54">
        <v>0.752</v>
      </c>
      <c r="CI2497" s="54">
        <v>0.16</v>
      </c>
      <c r="CJ2497" s="54">
        <v>25</v>
      </c>
      <c r="CK2497" s="54">
        <v>5.2</v>
      </c>
      <c r="CL2497" s="54">
        <v>1.0399999999999999E-3</v>
      </c>
      <c r="CM2497" s="54">
        <v>0.50600000000000001</v>
      </c>
      <c r="CN2497" s="53" t="s">
        <v>32442</v>
      </c>
      <c r="CO2497" s="54">
        <v>108</v>
      </c>
      <c r="CP2497" s="54">
        <v>123</v>
      </c>
      <c r="CQ2497" s="55">
        <f t="shared" si="38"/>
        <v>0.87804878048780488</v>
      </c>
      <c r="CR2497" s="52" t="s">
        <v>28953</v>
      </c>
    </row>
    <row r="2498" spans="81:96">
      <c r="CC2498" s="52">
        <v>2497</v>
      </c>
      <c r="CD2498" s="53" t="s">
        <v>32629</v>
      </c>
      <c r="CE2498" s="53" t="s">
        <v>32630</v>
      </c>
      <c r="CF2498" s="54">
        <v>435</v>
      </c>
      <c r="CG2498" s="54">
        <v>0.57399999999999995</v>
      </c>
      <c r="CH2498" s="54">
        <v>0.91600000000000004</v>
      </c>
      <c r="CI2498" s="54">
        <v>1.7000000000000001E-2</v>
      </c>
      <c r="CJ2498" s="54">
        <v>115</v>
      </c>
      <c r="CK2498" s="54">
        <v>4</v>
      </c>
      <c r="CL2498" s="54">
        <v>1.3500000000000001E-3</v>
      </c>
      <c r="CM2498" s="54">
        <v>0.19800000000000001</v>
      </c>
      <c r="CN2498" s="53" t="s">
        <v>32442</v>
      </c>
      <c r="CO2498" s="54">
        <v>109</v>
      </c>
      <c r="CP2498" s="54">
        <v>123</v>
      </c>
      <c r="CQ2498" s="55">
        <f t="shared" ref="CQ2498:CQ2561" si="39">CO2498/CP2498</f>
        <v>0.88617886178861793</v>
      </c>
      <c r="CR2498" s="52" t="s">
        <v>28953</v>
      </c>
    </row>
    <row r="2499" spans="81:96">
      <c r="CC2499" s="52">
        <v>2498</v>
      </c>
      <c r="CD2499" s="53" t="s">
        <v>32631</v>
      </c>
      <c r="CE2499" s="53" t="s">
        <v>32632</v>
      </c>
      <c r="CF2499" s="54">
        <v>249</v>
      </c>
      <c r="CG2499" s="54">
        <v>0.56799999999999995</v>
      </c>
      <c r="CH2499" s="54">
        <v>0.496</v>
      </c>
      <c r="CI2499" s="54">
        <v>5.2999999999999999E-2</v>
      </c>
      <c r="CJ2499" s="54">
        <v>19</v>
      </c>
      <c r="CK2499" s="54">
        <v>8.3000000000000007</v>
      </c>
      <c r="CL2499" s="54">
        <v>3.5E-4</v>
      </c>
      <c r="CM2499" s="54">
        <v>0.17499999999999999</v>
      </c>
      <c r="CN2499" s="53" t="s">
        <v>32442</v>
      </c>
      <c r="CO2499" s="54">
        <v>110</v>
      </c>
      <c r="CP2499" s="54">
        <v>123</v>
      </c>
      <c r="CQ2499" s="55">
        <f t="shared" si="39"/>
        <v>0.89430894308943087</v>
      </c>
      <c r="CR2499" s="52" t="s">
        <v>28953</v>
      </c>
    </row>
    <row r="2500" spans="81:96">
      <c r="CC2500" s="52">
        <v>2499</v>
      </c>
      <c r="CD2500" s="53" t="s">
        <v>32633</v>
      </c>
      <c r="CE2500" s="53" t="s">
        <v>32634</v>
      </c>
      <c r="CF2500" s="54">
        <v>330</v>
      </c>
      <c r="CG2500" s="54">
        <v>0.54700000000000004</v>
      </c>
      <c r="CH2500" s="54">
        <v>0.73799999999999999</v>
      </c>
      <c r="CI2500" s="54">
        <v>0</v>
      </c>
      <c r="CJ2500" s="54">
        <v>32</v>
      </c>
      <c r="CK2500" s="54" t="s">
        <v>28918</v>
      </c>
      <c r="CL2500" s="54">
        <v>6.9999999999999999E-4</v>
      </c>
      <c r="CM2500" s="54">
        <v>0.34</v>
      </c>
      <c r="CN2500" s="53" t="s">
        <v>32442</v>
      </c>
      <c r="CO2500" s="54">
        <v>111</v>
      </c>
      <c r="CP2500" s="54">
        <v>123</v>
      </c>
      <c r="CQ2500" s="55">
        <f t="shared" si="39"/>
        <v>0.90243902439024393</v>
      </c>
      <c r="CR2500" s="52" t="s">
        <v>28953</v>
      </c>
    </row>
    <row r="2501" spans="81:96">
      <c r="CC2501" s="52">
        <v>2500</v>
      </c>
      <c r="CD2501" s="53" t="s">
        <v>32635</v>
      </c>
      <c r="CE2501" s="53" t="s">
        <v>32636</v>
      </c>
      <c r="CF2501" s="54">
        <v>189</v>
      </c>
      <c r="CG2501" s="54">
        <v>0.52900000000000003</v>
      </c>
      <c r="CH2501" s="54">
        <v>0.47599999999999998</v>
      </c>
      <c r="CI2501" s="54">
        <v>7.3999999999999996E-2</v>
      </c>
      <c r="CJ2501" s="54">
        <v>81</v>
      </c>
      <c r="CK2501" s="54">
        <v>3.5</v>
      </c>
      <c r="CL2501" s="54">
        <v>4.6999999999999999E-4</v>
      </c>
      <c r="CM2501" s="54">
        <v>8.2000000000000003E-2</v>
      </c>
      <c r="CN2501" s="53" t="s">
        <v>32442</v>
      </c>
      <c r="CO2501" s="54">
        <v>112</v>
      </c>
      <c r="CP2501" s="54">
        <v>123</v>
      </c>
      <c r="CQ2501" s="55">
        <f t="shared" si="39"/>
        <v>0.91056910569105687</v>
      </c>
      <c r="CR2501" s="52" t="s">
        <v>28953</v>
      </c>
    </row>
    <row r="2502" spans="81:96">
      <c r="CC2502" s="52">
        <v>2501</v>
      </c>
      <c r="CD2502" s="53" t="s">
        <v>32637</v>
      </c>
      <c r="CE2502" s="53" t="s">
        <v>32638</v>
      </c>
      <c r="CF2502" s="54">
        <v>506</v>
      </c>
      <c r="CG2502" s="54">
        <v>0.52700000000000002</v>
      </c>
      <c r="CH2502" s="54">
        <v>0.67100000000000004</v>
      </c>
      <c r="CI2502" s="54">
        <v>0.19</v>
      </c>
      <c r="CJ2502" s="54">
        <v>42</v>
      </c>
      <c r="CK2502" s="54">
        <v>9.9</v>
      </c>
      <c r="CL2502" s="54">
        <v>6.4000000000000005E-4</v>
      </c>
      <c r="CM2502" s="54">
        <v>0.186</v>
      </c>
      <c r="CN2502" s="53" t="s">
        <v>32442</v>
      </c>
      <c r="CO2502" s="54">
        <v>113</v>
      </c>
      <c r="CP2502" s="54">
        <v>123</v>
      </c>
      <c r="CQ2502" s="55">
        <f t="shared" si="39"/>
        <v>0.91869918699186992</v>
      </c>
      <c r="CR2502" s="52" t="s">
        <v>28953</v>
      </c>
    </row>
    <row r="2503" spans="81:96">
      <c r="CC2503" s="52">
        <v>2502</v>
      </c>
      <c r="CD2503" s="53" t="s">
        <v>32639</v>
      </c>
      <c r="CE2503" s="53" t="s">
        <v>32640</v>
      </c>
      <c r="CF2503" s="54">
        <v>246</v>
      </c>
      <c r="CG2503" s="54">
        <v>0.504</v>
      </c>
      <c r="CH2503" s="54">
        <v>0.53100000000000003</v>
      </c>
      <c r="CI2503" s="54">
        <v>4.7E-2</v>
      </c>
      <c r="CJ2503" s="54">
        <v>64</v>
      </c>
      <c r="CK2503" s="54">
        <v>4.4000000000000004</v>
      </c>
      <c r="CL2503" s="54">
        <v>5.1999999999999995E-4</v>
      </c>
      <c r="CM2503" s="54">
        <v>0.10199999999999999</v>
      </c>
      <c r="CN2503" s="53" t="s">
        <v>32442</v>
      </c>
      <c r="CO2503" s="54">
        <v>114</v>
      </c>
      <c r="CP2503" s="54">
        <v>123</v>
      </c>
      <c r="CQ2503" s="55">
        <f t="shared" si="39"/>
        <v>0.92682926829268297</v>
      </c>
      <c r="CR2503" s="52" t="s">
        <v>28953</v>
      </c>
    </row>
    <row r="2504" spans="81:96">
      <c r="CC2504" s="52">
        <v>2503</v>
      </c>
      <c r="CD2504" s="53" t="s">
        <v>32641</v>
      </c>
      <c r="CE2504" s="53" t="s">
        <v>32642</v>
      </c>
      <c r="CF2504" s="54">
        <v>287</v>
      </c>
      <c r="CG2504" s="54">
        <v>0.48299999999999998</v>
      </c>
      <c r="CH2504" s="54">
        <v>0.34100000000000003</v>
      </c>
      <c r="CI2504" s="54">
        <v>0.112</v>
      </c>
      <c r="CJ2504" s="54">
        <v>80</v>
      </c>
      <c r="CK2504" s="54">
        <v>5.6</v>
      </c>
      <c r="CL2504" s="54">
        <v>3.6999999999999999E-4</v>
      </c>
      <c r="CM2504" s="54">
        <v>5.7000000000000002E-2</v>
      </c>
      <c r="CN2504" s="53" t="s">
        <v>32442</v>
      </c>
      <c r="CO2504" s="54">
        <v>115</v>
      </c>
      <c r="CP2504" s="54">
        <v>123</v>
      </c>
      <c r="CQ2504" s="55">
        <f t="shared" si="39"/>
        <v>0.93495934959349591</v>
      </c>
      <c r="CR2504" s="52" t="s">
        <v>28953</v>
      </c>
    </row>
    <row r="2505" spans="81:96">
      <c r="CC2505" s="52">
        <v>2504</v>
      </c>
      <c r="CD2505" s="53" t="s">
        <v>32643</v>
      </c>
      <c r="CE2505" s="53" t="s">
        <v>32644</v>
      </c>
      <c r="CF2505" s="54">
        <v>197</v>
      </c>
      <c r="CG2505" s="54">
        <v>0.47899999999999998</v>
      </c>
      <c r="CH2505" s="54">
        <v>0.41899999999999998</v>
      </c>
      <c r="CI2505" s="54">
        <v>5.3999999999999999E-2</v>
      </c>
      <c r="CJ2505" s="54">
        <v>37</v>
      </c>
      <c r="CK2505" s="54">
        <v>6.5</v>
      </c>
      <c r="CL2505" s="54">
        <v>2.5999999999999998E-4</v>
      </c>
      <c r="CM2505" s="54">
        <v>7.4999999999999997E-2</v>
      </c>
      <c r="CN2505" s="53" t="s">
        <v>32442</v>
      </c>
      <c r="CO2505" s="54">
        <v>116</v>
      </c>
      <c r="CP2505" s="54">
        <v>123</v>
      </c>
      <c r="CQ2505" s="55">
        <f t="shared" si="39"/>
        <v>0.94308943089430897</v>
      </c>
      <c r="CR2505" s="52" t="s">
        <v>28953</v>
      </c>
    </row>
    <row r="2506" spans="81:96">
      <c r="CC2506" s="52">
        <v>2505</v>
      </c>
      <c r="CD2506" s="53" t="s">
        <v>32645</v>
      </c>
      <c r="CE2506" s="53" t="s">
        <v>32646</v>
      </c>
      <c r="CF2506" s="54">
        <v>298</v>
      </c>
      <c r="CG2506" s="54">
        <v>0.40699999999999997</v>
      </c>
      <c r="CH2506" s="54">
        <v>0.50700000000000001</v>
      </c>
      <c r="CI2506" s="54">
        <v>5.8000000000000003E-2</v>
      </c>
      <c r="CJ2506" s="54">
        <v>121</v>
      </c>
      <c r="CK2506" s="54">
        <v>3.6</v>
      </c>
      <c r="CL2506" s="54">
        <v>7.3999999999999999E-4</v>
      </c>
      <c r="CM2506" s="54">
        <v>0.108</v>
      </c>
      <c r="CN2506" s="53" t="s">
        <v>32442</v>
      </c>
      <c r="CO2506" s="54">
        <v>117</v>
      </c>
      <c r="CP2506" s="54">
        <v>123</v>
      </c>
      <c r="CQ2506" s="55">
        <f t="shared" si="39"/>
        <v>0.95121951219512191</v>
      </c>
      <c r="CR2506" s="52" t="s">
        <v>28953</v>
      </c>
    </row>
    <row r="2507" spans="81:96">
      <c r="CC2507" s="52">
        <v>2506</v>
      </c>
      <c r="CD2507" s="53" t="s">
        <v>32647</v>
      </c>
      <c r="CE2507" s="53" t="s">
        <v>32648</v>
      </c>
      <c r="CF2507" s="54">
        <v>74</v>
      </c>
      <c r="CG2507" s="54">
        <v>0.40500000000000003</v>
      </c>
      <c r="CH2507" s="54">
        <v>0.44900000000000001</v>
      </c>
      <c r="CI2507" s="54">
        <v>0.05</v>
      </c>
      <c r="CJ2507" s="54">
        <v>20</v>
      </c>
      <c r="CK2507" s="54"/>
      <c r="CL2507" s="54">
        <v>8.0000000000000007E-5</v>
      </c>
      <c r="CM2507" s="54">
        <v>6.0999999999999999E-2</v>
      </c>
      <c r="CN2507" s="53" t="s">
        <v>32442</v>
      </c>
      <c r="CO2507" s="54">
        <v>118</v>
      </c>
      <c r="CP2507" s="54">
        <v>123</v>
      </c>
      <c r="CQ2507" s="55">
        <f t="shared" si="39"/>
        <v>0.95934959349593496</v>
      </c>
      <c r="CR2507" s="52" t="s">
        <v>28953</v>
      </c>
    </row>
    <row r="2508" spans="81:96">
      <c r="CC2508" s="52">
        <v>2507</v>
      </c>
      <c r="CD2508" s="53" t="s">
        <v>32649</v>
      </c>
      <c r="CE2508" s="53" t="s">
        <v>32650</v>
      </c>
      <c r="CF2508" s="54">
        <v>282</v>
      </c>
      <c r="CG2508" s="54">
        <v>0.39300000000000002</v>
      </c>
      <c r="CH2508" s="54">
        <v>0.371</v>
      </c>
      <c r="CI2508" s="54">
        <v>0.123</v>
      </c>
      <c r="CJ2508" s="54">
        <v>57</v>
      </c>
      <c r="CK2508" s="54">
        <v>6.8</v>
      </c>
      <c r="CL2508" s="54">
        <v>5.2999999999999998E-4</v>
      </c>
      <c r="CM2508" s="54">
        <v>0.13600000000000001</v>
      </c>
      <c r="CN2508" s="53" t="s">
        <v>32442</v>
      </c>
      <c r="CO2508" s="54">
        <v>119</v>
      </c>
      <c r="CP2508" s="54">
        <v>123</v>
      </c>
      <c r="CQ2508" s="55">
        <f t="shared" si="39"/>
        <v>0.96747967479674801</v>
      </c>
      <c r="CR2508" s="52" t="s">
        <v>28953</v>
      </c>
    </row>
    <row r="2509" spans="81:96">
      <c r="CC2509" s="52">
        <v>2508</v>
      </c>
      <c r="CD2509" s="53" t="s">
        <v>32651</v>
      </c>
      <c r="CE2509" s="53" t="s">
        <v>32652</v>
      </c>
      <c r="CF2509" s="54">
        <v>202</v>
      </c>
      <c r="CG2509" s="54">
        <v>0.36199999999999999</v>
      </c>
      <c r="CH2509" s="54">
        <v>0.35499999999999998</v>
      </c>
      <c r="CI2509" s="54">
        <v>0</v>
      </c>
      <c r="CJ2509" s="54">
        <v>47</v>
      </c>
      <c r="CK2509" s="54">
        <v>6.7</v>
      </c>
      <c r="CL2509" s="54">
        <v>5.0000000000000001E-4</v>
      </c>
      <c r="CM2509" s="54">
        <v>0.128</v>
      </c>
      <c r="CN2509" s="53" t="s">
        <v>32442</v>
      </c>
      <c r="CO2509" s="54">
        <v>120</v>
      </c>
      <c r="CP2509" s="54">
        <v>123</v>
      </c>
      <c r="CQ2509" s="55">
        <f t="shared" si="39"/>
        <v>0.97560975609756095</v>
      </c>
      <c r="CR2509" s="52" t="s">
        <v>28953</v>
      </c>
    </row>
    <row r="2510" spans="81:96">
      <c r="CC2510" s="52">
        <v>2509</v>
      </c>
      <c r="CD2510" s="53" t="s">
        <v>32653</v>
      </c>
      <c r="CE2510" s="53" t="s">
        <v>32654</v>
      </c>
      <c r="CF2510" s="54">
        <v>225</v>
      </c>
      <c r="CG2510" s="54">
        <v>0.34599999999999997</v>
      </c>
      <c r="CH2510" s="54">
        <v>0.74099999999999999</v>
      </c>
      <c r="CI2510" s="54">
        <v>0.105</v>
      </c>
      <c r="CJ2510" s="54">
        <v>57</v>
      </c>
      <c r="CK2510" s="54">
        <v>3.9</v>
      </c>
      <c r="CL2510" s="54">
        <v>7.2999999999999996E-4</v>
      </c>
      <c r="CM2510" s="54">
        <v>0.19900000000000001</v>
      </c>
      <c r="CN2510" s="53" t="s">
        <v>32442</v>
      </c>
      <c r="CO2510" s="54">
        <v>121</v>
      </c>
      <c r="CP2510" s="54">
        <v>123</v>
      </c>
      <c r="CQ2510" s="55">
        <f t="shared" si="39"/>
        <v>0.98373983739837401</v>
      </c>
      <c r="CR2510" s="52" t="s">
        <v>28953</v>
      </c>
    </row>
    <row r="2511" spans="81:96">
      <c r="CC2511" s="52">
        <v>2510</v>
      </c>
      <c r="CD2511" s="53" t="s">
        <v>29692</v>
      </c>
      <c r="CE2511" s="53" t="s">
        <v>29693</v>
      </c>
      <c r="CF2511" s="54">
        <v>175</v>
      </c>
      <c r="CG2511" s="54">
        <v>0.218</v>
      </c>
      <c r="CH2511" s="54">
        <v>0.28299999999999997</v>
      </c>
      <c r="CI2511" s="54">
        <v>0.11600000000000001</v>
      </c>
      <c r="CJ2511" s="54">
        <v>43</v>
      </c>
      <c r="CK2511" s="54">
        <v>4.5</v>
      </c>
      <c r="CL2511" s="54">
        <v>4.4000000000000002E-4</v>
      </c>
      <c r="CM2511" s="54">
        <v>7.0999999999999994E-2</v>
      </c>
      <c r="CN2511" s="53" t="s">
        <v>32442</v>
      </c>
      <c r="CO2511" s="54">
        <v>122</v>
      </c>
      <c r="CP2511" s="54">
        <v>123</v>
      </c>
      <c r="CQ2511" s="55">
        <f t="shared" si="39"/>
        <v>0.99186991869918695</v>
      </c>
      <c r="CR2511" s="52" t="s">
        <v>28953</v>
      </c>
    </row>
    <row r="2512" spans="81:96">
      <c r="CC2512" s="52">
        <v>2511</v>
      </c>
      <c r="CD2512" s="53" t="s">
        <v>32655</v>
      </c>
      <c r="CE2512" s="53" t="s">
        <v>32656</v>
      </c>
      <c r="CF2512" s="54">
        <v>50</v>
      </c>
      <c r="CG2512" s="54">
        <v>0.10299999999999999</v>
      </c>
      <c r="CH2512" s="54">
        <v>5.6000000000000001E-2</v>
      </c>
      <c r="CI2512" s="54">
        <v>0</v>
      </c>
      <c r="CJ2512" s="54">
        <v>10</v>
      </c>
      <c r="CK2512" s="54"/>
      <c r="CL2512" s="54">
        <v>6.0000000000000002E-5</v>
      </c>
      <c r="CM2512" s="54">
        <v>3.5999999999999997E-2</v>
      </c>
      <c r="CN2512" s="53" t="s">
        <v>32442</v>
      </c>
      <c r="CO2512" s="54">
        <v>123</v>
      </c>
      <c r="CP2512" s="54">
        <v>123</v>
      </c>
      <c r="CQ2512" s="55">
        <f t="shared" si="39"/>
        <v>1</v>
      </c>
      <c r="CR2512" s="52" t="s">
        <v>28953</v>
      </c>
    </row>
    <row r="2513" spans="81:96">
      <c r="CC2513" s="52">
        <v>2512</v>
      </c>
      <c r="CD2513" s="53" t="s">
        <v>29588</v>
      </c>
      <c r="CE2513" s="53" t="s">
        <v>29589</v>
      </c>
      <c r="CF2513" s="54">
        <v>7317</v>
      </c>
      <c r="CG2513" s="54">
        <v>6.22</v>
      </c>
      <c r="CH2513" s="54">
        <v>6.1840000000000002</v>
      </c>
      <c r="CI2513" s="54"/>
      <c r="CJ2513" s="54">
        <v>0</v>
      </c>
      <c r="CK2513" s="54">
        <v>6.6</v>
      </c>
      <c r="CL2513" s="54">
        <v>1.8290000000000001E-2</v>
      </c>
      <c r="CM2513" s="54">
        <v>2.1579999999999999</v>
      </c>
      <c r="CN2513" s="53" t="s">
        <v>32657</v>
      </c>
      <c r="CO2513" s="54">
        <v>1</v>
      </c>
      <c r="CP2513" s="54">
        <v>24</v>
      </c>
      <c r="CQ2513" s="55">
        <f t="shared" si="39"/>
        <v>4.1666666666666664E-2</v>
      </c>
      <c r="CR2513" s="52" t="s">
        <v>28907</v>
      </c>
    </row>
    <row r="2514" spans="81:96">
      <c r="CC2514" s="52">
        <v>2513</v>
      </c>
      <c r="CD2514" s="53" t="s">
        <v>32463</v>
      </c>
      <c r="CE2514" s="53" t="s">
        <v>32464</v>
      </c>
      <c r="CF2514" s="54">
        <v>723</v>
      </c>
      <c r="CG2514" s="54">
        <v>3.4689999999999999</v>
      </c>
      <c r="CH2514" s="54">
        <v>3.4750000000000001</v>
      </c>
      <c r="CI2514" s="54">
        <v>0.34100000000000003</v>
      </c>
      <c r="CJ2514" s="54">
        <v>226</v>
      </c>
      <c r="CK2514" s="54">
        <v>1.5</v>
      </c>
      <c r="CL2514" s="54">
        <v>2.8300000000000001E-3</v>
      </c>
      <c r="CM2514" s="54">
        <v>0.99399999999999999</v>
      </c>
      <c r="CN2514" s="53" t="s">
        <v>32657</v>
      </c>
      <c r="CO2514" s="54">
        <v>2</v>
      </c>
      <c r="CP2514" s="54">
        <v>24</v>
      </c>
      <c r="CQ2514" s="55">
        <f t="shared" si="39"/>
        <v>8.3333333333333329E-2</v>
      </c>
      <c r="CR2514" s="52" t="s">
        <v>28907</v>
      </c>
    </row>
    <row r="2515" spans="81:96">
      <c r="CC2515" s="52">
        <v>2514</v>
      </c>
      <c r="CD2515" s="53" t="s">
        <v>32658</v>
      </c>
      <c r="CE2515" s="53" t="s">
        <v>32659</v>
      </c>
      <c r="CF2515" s="54">
        <v>1033</v>
      </c>
      <c r="CG2515" s="54">
        <v>3.1429999999999998</v>
      </c>
      <c r="CH2515" s="54">
        <v>3.621</v>
      </c>
      <c r="CI2515" s="54">
        <v>0.42899999999999999</v>
      </c>
      <c r="CJ2515" s="54">
        <v>14</v>
      </c>
      <c r="CK2515" s="54" t="s">
        <v>28918</v>
      </c>
      <c r="CL2515" s="54">
        <v>1.17E-3</v>
      </c>
      <c r="CM2515" s="54">
        <v>1.2669999999999999</v>
      </c>
      <c r="CN2515" s="53" t="s">
        <v>32657</v>
      </c>
      <c r="CO2515" s="54">
        <v>3</v>
      </c>
      <c r="CP2515" s="54">
        <v>24</v>
      </c>
      <c r="CQ2515" s="55">
        <f t="shared" si="39"/>
        <v>0.125</v>
      </c>
      <c r="CR2515" s="52" t="s">
        <v>28907</v>
      </c>
    </row>
    <row r="2516" spans="81:96">
      <c r="CC2516" s="52">
        <v>2515</v>
      </c>
      <c r="CD2516" s="53" t="s">
        <v>32660</v>
      </c>
      <c r="CE2516" s="53" t="s">
        <v>32661</v>
      </c>
      <c r="CF2516" s="54">
        <v>543</v>
      </c>
      <c r="CG2516" s="54">
        <v>3.0369999999999999</v>
      </c>
      <c r="CH2516" s="54">
        <v>2.7080000000000002</v>
      </c>
      <c r="CI2516" s="54">
        <v>1.25</v>
      </c>
      <c r="CJ2516" s="54">
        <v>12</v>
      </c>
      <c r="CK2516" s="54">
        <v>9</v>
      </c>
      <c r="CL2516" s="54">
        <v>8.1999999999999998E-4</v>
      </c>
      <c r="CM2516" s="54">
        <v>0.79500000000000004</v>
      </c>
      <c r="CN2516" s="53" t="s">
        <v>32657</v>
      </c>
      <c r="CO2516" s="54">
        <v>4</v>
      </c>
      <c r="CP2516" s="54">
        <v>24</v>
      </c>
      <c r="CQ2516" s="55">
        <f t="shared" si="39"/>
        <v>0.16666666666666666</v>
      </c>
      <c r="CR2516" s="52" t="s">
        <v>28907</v>
      </c>
    </row>
    <row r="2517" spans="81:96">
      <c r="CC2517" s="52">
        <v>2516</v>
      </c>
      <c r="CD2517" s="53" t="s">
        <v>32473</v>
      </c>
      <c r="CE2517" s="53" t="s">
        <v>32474</v>
      </c>
      <c r="CF2517" s="54">
        <v>347</v>
      </c>
      <c r="CG2517" s="54">
        <v>2.6749999999999998</v>
      </c>
      <c r="CH2517" s="54">
        <v>3.1869999999999998</v>
      </c>
      <c r="CI2517" s="54">
        <v>0.11799999999999999</v>
      </c>
      <c r="CJ2517" s="54">
        <v>34</v>
      </c>
      <c r="CK2517" s="54">
        <v>2.8</v>
      </c>
      <c r="CL2517" s="54">
        <v>1.75E-3</v>
      </c>
      <c r="CM2517" s="54">
        <v>1.0289999999999999</v>
      </c>
      <c r="CN2517" s="53" t="s">
        <v>32657</v>
      </c>
      <c r="CO2517" s="54">
        <v>5</v>
      </c>
      <c r="CP2517" s="54">
        <v>24</v>
      </c>
      <c r="CQ2517" s="55">
        <f t="shared" si="39"/>
        <v>0.20833333333333334</v>
      </c>
      <c r="CR2517" s="52" t="s">
        <v>28907</v>
      </c>
    </row>
    <row r="2518" spans="81:96">
      <c r="CC2518" s="52">
        <v>2517</v>
      </c>
      <c r="CD2518" s="53" t="s">
        <v>32491</v>
      </c>
      <c r="CE2518" s="53" t="s">
        <v>32492</v>
      </c>
      <c r="CF2518" s="54">
        <v>2459</v>
      </c>
      <c r="CG2518" s="54">
        <v>2.1709999999999998</v>
      </c>
      <c r="CH2518" s="54">
        <v>2.9620000000000002</v>
      </c>
      <c r="CI2518" s="54"/>
      <c r="CJ2518" s="54">
        <v>0</v>
      </c>
      <c r="CK2518" s="54">
        <v>6.8</v>
      </c>
      <c r="CL2518" s="54">
        <v>5.9199999999999999E-3</v>
      </c>
      <c r="CM2518" s="54">
        <v>1.0880000000000001</v>
      </c>
      <c r="CN2518" s="53" t="s">
        <v>32657</v>
      </c>
      <c r="CO2518" s="54">
        <v>6</v>
      </c>
      <c r="CP2518" s="54">
        <v>24</v>
      </c>
      <c r="CQ2518" s="55">
        <f t="shared" si="39"/>
        <v>0.25</v>
      </c>
      <c r="CR2518" s="52" t="s">
        <v>28921</v>
      </c>
    </row>
    <row r="2519" spans="81:96">
      <c r="CC2519" s="52">
        <v>2518</v>
      </c>
      <c r="CD2519" s="53" t="s">
        <v>32509</v>
      </c>
      <c r="CE2519" s="53" t="s">
        <v>32510</v>
      </c>
      <c r="CF2519" s="54">
        <v>114</v>
      </c>
      <c r="CG2519" s="54">
        <v>1.982</v>
      </c>
      <c r="CH2519" s="54">
        <v>1.982</v>
      </c>
      <c r="CI2519" s="54">
        <v>4.2999999999999997E-2</v>
      </c>
      <c r="CJ2519" s="54">
        <v>69</v>
      </c>
      <c r="CK2519" s="54">
        <v>1.5</v>
      </c>
      <c r="CL2519" s="54">
        <v>2.9E-4</v>
      </c>
      <c r="CM2519" s="54">
        <v>0.33100000000000002</v>
      </c>
      <c r="CN2519" s="53" t="s">
        <v>32657</v>
      </c>
      <c r="CO2519" s="54">
        <v>7</v>
      </c>
      <c r="CP2519" s="54">
        <v>24</v>
      </c>
      <c r="CQ2519" s="55">
        <f t="shared" si="39"/>
        <v>0.29166666666666669</v>
      </c>
      <c r="CR2519" s="52" t="s">
        <v>28921</v>
      </c>
    </row>
    <row r="2520" spans="81:96">
      <c r="CC2520" s="52">
        <v>2519</v>
      </c>
      <c r="CD2520" s="53" t="s">
        <v>32662</v>
      </c>
      <c r="CE2520" s="53" t="s">
        <v>32663</v>
      </c>
      <c r="CF2520" s="54">
        <v>4105</v>
      </c>
      <c r="CG2520" s="54">
        <v>1.7130000000000001</v>
      </c>
      <c r="CH2520" s="54">
        <v>1.786</v>
      </c>
      <c r="CI2520" s="54">
        <v>0.192</v>
      </c>
      <c r="CJ2520" s="54">
        <v>52</v>
      </c>
      <c r="CK2520" s="54" t="s">
        <v>28918</v>
      </c>
      <c r="CL2520" s="54">
        <v>2.9499999999999999E-3</v>
      </c>
      <c r="CM2520" s="54">
        <v>0.66200000000000003</v>
      </c>
      <c r="CN2520" s="53" t="s">
        <v>32657</v>
      </c>
      <c r="CO2520" s="54">
        <v>8</v>
      </c>
      <c r="CP2520" s="54">
        <v>24</v>
      </c>
      <c r="CQ2520" s="55">
        <f t="shared" si="39"/>
        <v>0.33333333333333331</v>
      </c>
      <c r="CR2520" s="52" t="s">
        <v>28921</v>
      </c>
    </row>
    <row r="2521" spans="81:96">
      <c r="CC2521" s="52">
        <v>2520</v>
      </c>
      <c r="CD2521" s="53" t="s">
        <v>29628</v>
      </c>
      <c r="CE2521" s="53" t="s">
        <v>29629</v>
      </c>
      <c r="CF2521" s="54">
        <v>3171</v>
      </c>
      <c r="CG2521" s="54">
        <v>1.6990000000000001</v>
      </c>
      <c r="CH2521" s="54">
        <v>2.254</v>
      </c>
      <c r="CI2521" s="54">
        <v>0.13600000000000001</v>
      </c>
      <c r="CJ2521" s="54">
        <v>125</v>
      </c>
      <c r="CK2521" s="54">
        <v>6.8</v>
      </c>
      <c r="CL2521" s="54">
        <v>6.4200000000000004E-3</v>
      </c>
      <c r="CM2521" s="54">
        <v>0.70299999999999996</v>
      </c>
      <c r="CN2521" s="53" t="s">
        <v>32657</v>
      </c>
      <c r="CO2521" s="54">
        <v>9</v>
      </c>
      <c r="CP2521" s="54">
        <v>24</v>
      </c>
      <c r="CQ2521" s="55">
        <f t="shared" si="39"/>
        <v>0.375</v>
      </c>
      <c r="CR2521" s="52" t="s">
        <v>28921</v>
      </c>
    </row>
    <row r="2522" spans="81:96">
      <c r="CC2522" s="52">
        <v>2521</v>
      </c>
      <c r="CD2522" s="53" t="s">
        <v>32664</v>
      </c>
      <c r="CE2522" s="53" t="s">
        <v>32665</v>
      </c>
      <c r="CF2522" s="54">
        <v>306</v>
      </c>
      <c r="CG2522" s="54">
        <v>1.41</v>
      </c>
      <c r="CH2522" s="54">
        <v>1.728</v>
      </c>
      <c r="CI2522" s="54">
        <v>0.14299999999999999</v>
      </c>
      <c r="CJ2522" s="54">
        <v>49</v>
      </c>
      <c r="CK2522" s="54">
        <v>3.4</v>
      </c>
      <c r="CL2522" s="54">
        <v>1.2800000000000001E-3</v>
      </c>
      <c r="CM2522" s="54">
        <v>0.499</v>
      </c>
      <c r="CN2522" s="53" t="s">
        <v>32657</v>
      </c>
      <c r="CO2522" s="54">
        <v>10</v>
      </c>
      <c r="CP2522" s="54">
        <v>24</v>
      </c>
      <c r="CQ2522" s="55">
        <f t="shared" si="39"/>
        <v>0.41666666666666669</v>
      </c>
      <c r="CR2522" s="52" t="s">
        <v>28921</v>
      </c>
    </row>
    <row r="2523" spans="81:96">
      <c r="CC2523" s="52">
        <v>2522</v>
      </c>
      <c r="CD2523" s="53" t="s">
        <v>32549</v>
      </c>
      <c r="CE2523" s="53" t="s">
        <v>32550</v>
      </c>
      <c r="CF2523" s="54">
        <v>1145</v>
      </c>
      <c r="CG2523" s="54">
        <v>1.351</v>
      </c>
      <c r="CH2523" s="54">
        <v>1.4730000000000001</v>
      </c>
      <c r="CI2523" s="54">
        <v>0.28899999999999998</v>
      </c>
      <c r="CJ2523" s="54">
        <v>128</v>
      </c>
      <c r="CK2523" s="54">
        <v>5.4</v>
      </c>
      <c r="CL2523" s="54">
        <v>2.8800000000000002E-3</v>
      </c>
      <c r="CM2523" s="54">
        <v>0.47099999999999997</v>
      </c>
      <c r="CN2523" s="53" t="s">
        <v>32657</v>
      </c>
      <c r="CO2523" s="54">
        <v>11</v>
      </c>
      <c r="CP2523" s="54">
        <v>24</v>
      </c>
      <c r="CQ2523" s="55">
        <f t="shared" si="39"/>
        <v>0.45833333333333331</v>
      </c>
      <c r="CR2523" s="52" t="s">
        <v>28921</v>
      </c>
    </row>
    <row r="2524" spans="81:96">
      <c r="CC2524" s="52">
        <v>2523</v>
      </c>
      <c r="CD2524" s="53" t="s">
        <v>32666</v>
      </c>
      <c r="CE2524" s="53" t="s">
        <v>32667</v>
      </c>
      <c r="CF2524" s="54">
        <v>2580</v>
      </c>
      <c r="CG2524" s="54">
        <v>1.2929999999999999</v>
      </c>
      <c r="CH2524" s="54">
        <v>1.83</v>
      </c>
      <c r="CI2524" s="54">
        <v>0.38100000000000001</v>
      </c>
      <c r="CJ2524" s="54">
        <v>63</v>
      </c>
      <c r="CK2524" s="54">
        <v>9.1</v>
      </c>
      <c r="CL2524" s="54">
        <v>3.14E-3</v>
      </c>
      <c r="CM2524" s="54">
        <v>0.59899999999999998</v>
      </c>
      <c r="CN2524" s="53" t="s">
        <v>32657</v>
      </c>
      <c r="CO2524" s="54">
        <v>12</v>
      </c>
      <c r="CP2524" s="54">
        <v>24</v>
      </c>
      <c r="CQ2524" s="55">
        <f t="shared" si="39"/>
        <v>0.5</v>
      </c>
      <c r="CR2524" s="52" t="s">
        <v>28938</v>
      </c>
    </row>
    <row r="2525" spans="81:96">
      <c r="CC2525" s="52">
        <v>2524</v>
      </c>
      <c r="CD2525" s="53" t="s">
        <v>32668</v>
      </c>
      <c r="CE2525" s="53" t="s">
        <v>32669</v>
      </c>
      <c r="CF2525" s="54">
        <v>1029</v>
      </c>
      <c r="CG2525" s="54">
        <v>1.268</v>
      </c>
      <c r="CH2525" s="54">
        <v>1.7649999999999999</v>
      </c>
      <c r="CI2525" s="54">
        <v>0.17899999999999999</v>
      </c>
      <c r="CJ2525" s="54">
        <v>39</v>
      </c>
      <c r="CK2525" s="54">
        <v>7.5</v>
      </c>
      <c r="CL2525" s="54">
        <v>1.8500000000000001E-3</v>
      </c>
      <c r="CM2525" s="54">
        <v>0.52800000000000002</v>
      </c>
      <c r="CN2525" s="53" t="s">
        <v>32657</v>
      </c>
      <c r="CO2525" s="54">
        <v>13</v>
      </c>
      <c r="CP2525" s="54">
        <v>24</v>
      </c>
      <c r="CQ2525" s="55">
        <f t="shared" si="39"/>
        <v>0.54166666666666663</v>
      </c>
      <c r="CR2525" s="52" t="s">
        <v>28938</v>
      </c>
    </row>
    <row r="2526" spans="81:96">
      <c r="CC2526" s="52">
        <v>2525</v>
      </c>
      <c r="CD2526" s="53" t="s">
        <v>32670</v>
      </c>
      <c r="CE2526" s="53" t="s">
        <v>32671</v>
      </c>
      <c r="CF2526" s="54">
        <v>626</v>
      </c>
      <c r="CG2526" s="54">
        <v>1.079</v>
      </c>
      <c r="CH2526" s="54">
        <v>1.516</v>
      </c>
      <c r="CI2526" s="54">
        <v>0.29599999999999999</v>
      </c>
      <c r="CJ2526" s="54">
        <v>27</v>
      </c>
      <c r="CK2526" s="54">
        <v>9.3000000000000007</v>
      </c>
      <c r="CL2526" s="54">
        <v>1.1100000000000001E-3</v>
      </c>
      <c r="CM2526" s="54">
        <v>0.57499999999999996</v>
      </c>
      <c r="CN2526" s="53" t="s">
        <v>32657</v>
      </c>
      <c r="CO2526" s="54">
        <v>14</v>
      </c>
      <c r="CP2526" s="54">
        <v>24</v>
      </c>
      <c r="CQ2526" s="55">
        <f t="shared" si="39"/>
        <v>0.58333333333333337</v>
      </c>
      <c r="CR2526" s="52" t="s">
        <v>28938</v>
      </c>
    </row>
    <row r="2527" spans="81:96">
      <c r="CC2527" s="52">
        <v>2526</v>
      </c>
      <c r="CD2527" s="53" t="s">
        <v>32672</v>
      </c>
      <c r="CE2527" s="53" t="s">
        <v>32673</v>
      </c>
      <c r="CF2527" s="54">
        <v>1174</v>
      </c>
      <c r="CG2527" s="54">
        <v>0.89100000000000001</v>
      </c>
      <c r="CH2527" s="54">
        <v>1.4079999999999999</v>
      </c>
      <c r="CI2527" s="54">
        <v>0.121</v>
      </c>
      <c r="CJ2527" s="54">
        <v>99</v>
      </c>
      <c r="CK2527" s="54">
        <v>8.1</v>
      </c>
      <c r="CL2527" s="54">
        <v>1.56E-3</v>
      </c>
      <c r="CM2527" s="54">
        <v>0.30099999999999999</v>
      </c>
      <c r="CN2527" s="53" t="s">
        <v>32657</v>
      </c>
      <c r="CO2527" s="54">
        <v>15</v>
      </c>
      <c r="CP2527" s="54">
        <v>24</v>
      </c>
      <c r="CQ2527" s="55">
        <f t="shared" si="39"/>
        <v>0.625</v>
      </c>
      <c r="CR2527" s="52" t="s">
        <v>28938</v>
      </c>
    </row>
    <row r="2528" spans="81:96">
      <c r="CC2528" s="52">
        <v>2527</v>
      </c>
      <c r="CD2528" s="53" t="s">
        <v>32674</v>
      </c>
      <c r="CE2528" s="53" t="s">
        <v>32675</v>
      </c>
      <c r="CF2528" s="54">
        <v>832</v>
      </c>
      <c r="CG2528" s="54">
        <v>0.85</v>
      </c>
      <c r="CH2528" s="54">
        <v>1.2909999999999999</v>
      </c>
      <c r="CI2528" s="54">
        <v>0.113</v>
      </c>
      <c r="CJ2528" s="54">
        <v>71</v>
      </c>
      <c r="CK2528" s="54">
        <v>7</v>
      </c>
      <c r="CL2528" s="54">
        <v>1.06E-3</v>
      </c>
      <c r="CM2528" s="54">
        <v>0.26600000000000001</v>
      </c>
      <c r="CN2528" s="53" t="s">
        <v>32657</v>
      </c>
      <c r="CO2528" s="54">
        <v>16</v>
      </c>
      <c r="CP2528" s="54">
        <v>24</v>
      </c>
      <c r="CQ2528" s="55">
        <f t="shared" si="39"/>
        <v>0.66666666666666663</v>
      </c>
      <c r="CR2528" s="52" t="s">
        <v>28938</v>
      </c>
    </row>
    <row r="2529" spans="81:96">
      <c r="CC2529" s="52">
        <v>2528</v>
      </c>
      <c r="CD2529" s="53" t="s">
        <v>32676</v>
      </c>
      <c r="CE2529" s="53" t="s">
        <v>32677</v>
      </c>
      <c r="CF2529" s="54">
        <v>512</v>
      </c>
      <c r="CG2529" s="54">
        <v>0.84</v>
      </c>
      <c r="CH2529" s="54">
        <v>0.96799999999999997</v>
      </c>
      <c r="CI2529" s="54">
        <v>0.23699999999999999</v>
      </c>
      <c r="CJ2529" s="54">
        <v>38</v>
      </c>
      <c r="CK2529" s="54">
        <v>8.1</v>
      </c>
      <c r="CL2529" s="54">
        <v>4.6000000000000001E-4</v>
      </c>
      <c r="CM2529" s="54">
        <v>0.153</v>
      </c>
      <c r="CN2529" s="53" t="s">
        <v>32657</v>
      </c>
      <c r="CO2529" s="54">
        <v>17</v>
      </c>
      <c r="CP2529" s="54">
        <v>24</v>
      </c>
      <c r="CQ2529" s="55">
        <f t="shared" si="39"/>
        <v>0.70833333333333337</v>
      </c>
      <c r="CR2529" s="52" t="s">
        <v>28938</v>
      </c>
    </row>
    <row r="2530" spans="81:96">
      <c r="CC2530" s="52">
        <v>2529</v>
      </c>
      <c r="CD2530" s="53" t="s">
        <v>32599</v>
      </c>
      <c r="CE2530" s="53" t="s">
        <v>32600</v>
      </c>
      <c r="CF2530" s="54">
        <v>105</v>
      </c>
      <c r="CG2530" s="54">
        <v>0.79700000000000004</v>
      </c>
      <c r="CH2530" s="54">
        <v>0.93700000000000006</v>
      </c>
      <c r="CI2530" s="54">
        <v>0.125</v>
      </c>
      <c r="CJ2530" s="54">
        <v>32</v>
      </c>
      <c r="CK2530" s="54">
        <v>4</v>
      </c>
      <c r="CL2530" s="54">
        <v>4.0000000000000002E-4</v>
      </c>
      <c r="CM2530" s="54">
        <v>0.26400000000000001</v>
      </c>
      <c r="CN2530" s="53" t="s">
        <v>32657</v>
      </c>
      <c r="CO2530" s="54">
        <v>18</v>
      </c>
      <c r="CP2530" s="54">
        <v>24</v>
      </c>
      <c r="CQ2530" s="55">
        <f t="shared" si="39"/>
        <v>0.75</v>
      </c>
      <c r="CR2530" s="52" t="s">
        <v>28953</v>
      </c>
    </row>
    <row r="2531" spans="81:96">
      <c r="CC2531" s="52">
        <v>2530</v>
      </c>
      <c r="CD2531" s="53" t="s">
        <v>29666</v>
      </c>
      <c r="CE2531" s="53" t="s">
        <v>29667</v>
      </c>
      <c r="CF2531" s="54">
        <v>249</v>
      </c>
      <c r="CG2531" s="54">
        <v>0.77800000000000002</v>
      </c>
      <c r="CH2531" s="54">
        <v>1.0629999999999999</v>
      </c>
      <c r="CI2531" s="54">
        <v>0.38100000000000001</v>
      </c>
      <c r="CJ2531" s="54">
        <v>21</v>
      </c>
      <c r="CK2531" s="54" t="s">
        <v>28918</v>
      </c>
      <c r="CL2531" s="54">
        <v>3.3E-4</v>
      </c>
      <c r="CM2531" s="54">
        <v>0.32100000000000001</v>
      </c>
      <c r="CN2531" s="53" t="s">
        <v>32657</v>
      </c>
      <c r="CO2531" s="54">
        <v>19</v>
      </c>
      <c r="CP2531" s="54">
        <v>24</v>
      </c>
      <c r="CQ2531" s="55">
        <f t="shared" si="39"/>
        <v>0.79166666666666663</v>
      </c>
      <c r="CR2531" s="52" t="s">
        <v>28953</v>
      </c>
    </row>
    <row r="2532" spans="81:96">
      <c r="CC2532" s="52">
        <v>2531</v>
      </c>
      <c r="CD2532" s="53" t="s">
        <v>32678</v>
      </c>
      <c r="CE2532" s="53" t="s">
        <v>32679</v>
      </c>
      <c r="CF2532" s="54">
        <v>1117</v>
      </c>
      <c r="CG2532" s="54">
        <v>0.73099999999999998</v>
      </c>
      <c r="CH2532" s="54">
        <v>1.046</v>
      </c>
      <c r="CI2532" s="54">
        <v>0</v>
      </c>
      <c r="CJ2532" s="54">
        <v>19</v>
      </c>
      <c r="CK2532" s="54" t="s">
        <v>28918</v>
      </c>
      <c r="CL2532" s="54">
        <v>7.6000000000000004E-4</v>
      </c>
      <c r="CM2532" s="54">
        <v>0.316</v>
      </c>
      <c r="CN2532" s="53" t="s">
        <v>32657</v>
      </c>
      <c r="CO2532" s="54">
        <v>20</v>
      </c>
      <c r="CP2532" s="54">
        <v>24</v>
      </c>
      <c r="CQ2532" s="55">
        <f t="shared" si="39"/>
        <v>0.83333333333333337</v>
      </c>
      <c r="CR2532" s="52" t="s">
        <v>28953</v>
      </c>
    </row>
    <row r="2533" spans="81:96">
      <c r="CC2533" s="52">
        <v>2532</v>
      </c>
      <c r="CD2533" s="53" t="s">
        <v>32680</v>
      </c>
      <c r="CE2533" s="53" t="s">
        <v>32681</v>
      </c>
      <c r="CF2533" s="54">
        <v>632</v>
      </c>
      <c r="CG2533" s="54">
        <v>0.54100000000000004</v>
      </c>
      <c r="CH2533" s="54">
        <v>0.626</v>
      </c>
      <c r="CI2533" s="54">
        <v>3.3000000000000002E-2</v>
      </c>
      <c r="CJ2533" s="54">
        <v>60</v>
      </c>
      <c r="CK2533" s="54">
        <v>9.4</v>
      </c>
      <c r="CL2533" s="54">
        <v>1.82E-3</v>
      </c>
      <c r="CM2533" s="54">
        <v>0.33900000000000002</v>
      </c>
      <c r="CN2533" s="53" t="s">
        <v>32657</v>
      </c>
      <c r="CO2533" s="54">
        <v>21</v>
      </c>
      <c r="CP2533" s="54">
        <v>24</v>
      </c>
      <c r="CQ2533" s="55">
        <f t="shared" si="39"/>
        <v>0.875</v>
      </c>
      <c r="CR2533" s="52" t="s">
        <v>28953</v>
      </c>
    </row>
    <row r="2534" spans="81:96">
      <c r="CC2534" s="52">
        <v>2533</v>
      </c>
      <c r="CD2534" s="53" t="s">
        <v>32641</v>
      </c>
      <c r="CE2534" s="53" t="s">
        <v>32642</v>
      </c>
      <c r="CF2534" s="54">
        <v>287</v>
      </c>
      <c r="CG2534" s="54">
        <v>0.48299999999999998</v>
      </c>
      <c r="CH2534" s="54">
        <v>0.34100000000000003</v>
      </c>
      <c r="CI2534" s="54">
        <v>0.112</v>
      </c>
      <c r="CJ2534" s="54">
        <v>80</v>
      </c>
      <c r="CK2534" s="54">
        <v>5.6</v>
      </c>
      <c r="CL2534" s="54">
        <v>3.6999999999999999E-4</v>
      </c>
      <c r="CM2534" s="54">
        <v>5.7000000000000002E-2</v>
      </c>
      <c r="CN2534" s="53" t="s">
        <v>32657</v>
      </c>
      <c r="CO2534" s="54">
        <v>22</v>
      </c>
      <c r="CP2534" s="54">
        <v>24</v>
      </c>
      <c r="CQ2534" s="55">
        <f t="shared" si="39"/>
        <v>0.91666666666666663</v>
      </c>
      <c r="CR2534" s="52" t="s">
        <v>28953</v>
      </c>
    </row>
    <row r="2535" spans="81:96">
      <c r="CC2535" s="52">
        <v>2534</v>
      </c>
      <c r="CD2535" s="53" t="s">
        <v>32682</v>
      </c>
      <c r="CE2535" s="53" t="s">
        <v>32683</v>
      </c>
      <c r="CF2535" s="54">
        <v>235</v>
      </c>
      <c r="CG2535" s="54">
        <v>0.47499999999999998</v>
      </c>
      <c r="CH2535" s="54">
        <v>0.68300000000000005</v>
      </c>
      <c r="CI2535" s="54">
        <v>0.03</v>
      </c>
      <c r="CJ2535" s="54">
        <v>33</v>
      </c>
      <c r="CK2535" s="54">
        <v>6.6</v>
      </c>
      <c r="CL2535" s="54">
        <v>3.5E-4</v>
      </c>
      <c r="CM2535" s="54">
        <v>0.152</v>
      </c>
      <c r="CN2535" s="53" t="s">
        <v>32657</v>
      </c>
      <c r="CO2535" s="54">
        <v>23</v>
      </c>
      <c r="CP2535" s="54">
        <v>24</v>
      </c>
      <c r="CQ2535" s="55">
        <f t="shared" si="39"/>
        <v>0.95833333333333337</v>
      </c>
      <c r="CR2535" s="52" t="s">
        <v>28953</v>
      </c>
    </row>
    <row r="2536" spans="81:96">
      <c r="CC2536" s="52">
        <v>2535</v>
      </c>
      <c r="CD2536" s="53" t="s">
        <v>32684</v>
      </c>
      <c r="CE2536" s="53" t="s">
        <v>32685</v>
      </c>
      <c r="CF2536" s="54">
        <v>515</v>
      </c>
      <c r="CG2536" s="54">
        <v>0.42899999999999999</v>
      </c>
      <c r="CH2536" s="54">
        <v>0.34699999999999998</v>
      </c>
      <c r="CI2536" s="54">
        <v>6.2E-2</v>
      </c>
      <c r="CJ2536" s="54">
        <v>97</v>
      </c>
      <c r="CK2536" s="54">
        <v>7.1</v>
      </c>
      <c r="CL2536" s="54">
        <v>6.4999999999999997E-4</v>
      </c>
      <c r="CM2536" s="54">
        <v>7.0000000000000007E-2</v>
      </c>
      <c r="CN2536" s="53" t="s">
        <v>32657</v>
      </c>
      <c r="CO2536" s="54">
        <v>24</v>
      </c>
      <c r="CP2536" s="54">
        <v>24</v>
      </c>
      <c r="CQ2536" s="55">
        <f t="shared" si="39"/>
        <v>1</v>
      </c>
      <c r="CR2536" s="52" t="s">
        <v>28953</v>
      </c>
    </row>
    <row r="2537" spans="81:96">
      <c r="CC2537" s="52">
        <v>2536</v>
      </c>
      <c r="CD2537" s="53" t="s">
        <v>32686</v>
      </c>
      <c r="CE2537" s="53" t="s">
        <v>32687</v>
      </c>
      <c r="CF2537" s="54">
        <v>3015</v>
      </c>
      <c r="CG2537" s="54">
        <v>5.4169999999999998</v>
      </c>
      <c r="CH2537" s="54">
        <v>5.3810000000000002</v>
      </c>
      <c r="CI2537" s="54">
        <v>0.56799999999999995</v>
      </c>
      <c r="CJ2537" s="54">
        <v>81</v>
      </c>
      <c r="CK2537" s="54">
        <v>4.4000000000000004</v>
      </c>
      <c r="CL2537" s="54">
        <v>1.6959999999999999E-2</v>
      </c>
      <c r="CM2537" s="54">
        <v>3.1320000000000001</v>
      </c>
      <c r="CN2537" s="53" t="s">
        <v>32688</v>
      </c>
      <c r="CO2537" s="54">
        <v>1</v>
      </c>
      <c r="CP2537" s="54">
        <v>50</v>
      </c>
      <c r="CQ2537" s="55">
        <f t="shared" si="39"/>
        <v>0.02</v>
      </c>
      <c r="CR2537" s="52" t="s">
        <v>28907</v>
      </c>
    </row>
    <row r="2538" spans="81:96">
      <c r="CC2538" s="52">
        <v>2537</v>
      </c>
      <c r="CD2538" s="53" t="s">
        <v>32449</v>
      </c>
      <c r="CE2538" s="53" t="s">
        <v>32450</v>
      </c>
      <c r="CF2538" s="54">
        <v>11936</v>
      </c>
      <c r="CG2538" s="54">
        <v>4.2910000000000004</v>
      </c>
      <c r="CH2538" s="54">
        <v>4.72</v>
      </c>
      <c r="CI2538" s="54">
        <v>0.63700000000000001</v>
      </c>
      <c r="CJ2538" s="54">
        <v>190</v>
      </c>
      <c r="CK2538" s="54">
        <v>8.6</v>
      </c>
      <c r="CL2538" s="54">
        <v>1.9650000000000001E-2</v>
      </c>
      <c r="CM2538" s="54">
        <v>1.3779999999999999</v>
      </c>
      <c r="CN2538" s="53" t="s">
        <v>32688</v>
      </c>
      <c r="CO2538" s="54">
        <v>2</v>
      </c>
      <c r="CP2538" s="54">
        <v>50</v>
      </c>
      <c r="CQ2538" s="55">
        <f t="shared" si="39"/>
        <v>0.04</v>
      </c>
      <c r="CR2538" s="52" t="s">
        <v>28907</v>
      </c>
    </row>
    <row r="2539" spans="81:96">
      <c r="CC2539" s="52">
        <v>2538</v>
      </c>
      <c r="CD2539" s="53" t="s">
        <v>32689</v>
      </c>
      <c r="CE2539" s="53" t="s">
        <v>32690</v>
      </c>
      <c r="CF2539" s="54">
        <v>11320</v>
      </c>
      <c r="CG2539" s="54">
        <v>3.621</v>
      </c>
      <c r="CH2539" s="54">
        <v>3.609</v>
      </c>
      <c r="CI2539" s="54">
        <v>0.33300000000000002</v>
      </c>
      <c r="CJ2539" s="54">
        <v>90</v>
      </c>
      <c r="CK2539" s="54" t="s">
        <v>28918</v>
      </c>
      <c r="CL2539" s="54">
        <v>2.0289999999999999E-2</v>
      </c>
      <c r="CM2539" s="54">
        <v>2.0059999999999998</v>
      </c>
      <c r="CN2539" s="53" t="s">
        <v>32688</v>
      </c>
      <c r="CO2539" s="54">
        <v>3</v>
      </c>
      <c r="CP2539" s="54">
        <v>50</v>
      </c>
      <c r="CQ2539" s="55">
        <f t="shared" si="39"/>
        <v>0.06</v>
      </c>
      <c r="CR2539" s="52" t="s">
        <v>28907</v>
      </c>
    </row>
    <row r="2540" spans="81:96">
      <c r="CC2540" s="52">
        <v>2539</v>
      </c>
      <c r="CD2540" s="53" t="s">
        <v>32691</v>
      </c>
      <c r="CE2540" s="53" t="s">
        <v>32692</v>
      </c>
      <c r="CF2540" s="54">
        <v>1440</v>
      </c>
      <c r="CG2540" s="54">
        <v>2.54</v>
      </c>
      <c r="CH2540" s="54">
        <v>3.234</v>
      </c>
      <c r="CI2540" s="54">
        <v>0.159</v>
      </c>
      <c r="CJ2540" s="54">
        <v>63</v>
      </c>
      <c r="CK2540" s="54">
        <v>6.4</v>
      </c>
      <c r="CL2540" s="54">
        <v>5.62E-3</v>
      </c>
      <c r="CM2540" s="54">
        <v>1.694</v>
      </c>
      <c r="CN2540" s="53" t="s">
        <v>32688</v>
      </c>
      <c r="CO2540" s="54">
        <v>4</v>
      </c>
      <c r="CP2540" s="54">
        <v>50</v>
      </c>
      <c r="CQ2540" s="55">
        <f t="shared" si="39"/>
        <v>0.08</v>
      </c>
      <c r="CR2540" s="52" t="s">
        <v>28907</v>
      </c>
    </row>
    <row r="2541" spans="81:96">
      <c r="CC2541" s="52">
        <v>2540</v>
      </c>
      <c r="CD2541" s="53" t="s">
        <v>32693</v>
      </c>
      <c r="CE2541" s="53" t="s">
        <v>32694</v>
      </c>
      <c r="CF2541" s="54">
        <v>1814</v>
      </c>
      <c r="CG2541" s="54">
        <v>2.2290000000000001</v>
      </c>
      <c r="CH2541" s="54">
        <v>2.2229999999999999</v>
      </c>
      <c r="CI2541" s="54">
        <v>0.44700000000000001</v>
      </c>
      <c r="CJ2541" s="54">
        <v>244</v>
      </c>
      <c r="CK2541" s="54">
        <v>3.1</v>
      </c>
      <c r="CL2541" s="54">
        <v>5.7400000000000003E-3</v>
      </c>
      <c r="CM2541" s="54">
        <v>0.54800000000000004</v>
      </c>
      <c r="CN2541" s="53" t="s">
        <v>32688</v>
      </c>
      <c r="CO2541" s="54">
        <v>5</v>
      </c>
      <c r="CP2541" s="54">
        <v>50</v>
      </c>
      <c r="CQ2541" s="55">
        <f t="shared" si="39"/>
        <v>0.1</v>
      </c>
      <c r="CR2541" s="52" t="s">
        <v>28907</v>
      </c>
    </row>
    <row r="2542" spans="81:96">
      <c r="CC2542" s="52">
        <v>2541</v>
      </c>
      <c r="CD2542" s="53" t="s">
        <v>32695</v>
      </c>
      <c r="CE2542" s="53" t="s">
        <v>32696</v>
      </c>
      <c r="CF2542" s="54">
        <v>1085</v>
      </c>
      <c r="CG2542" s="54">
        <v>2.0640000000000001</v>
      </c>
      <c r="CH2542" s="54">
        <v>1.7829999999999999</v>
      </c>
      <c r="CI2542" s="54">
        <v>0.27500000000000002</v>
      </c>
      <c r="CJ2542" s="54">
        <v>102</v>
      </c>
      <c r="CK2542" s="54">
        <v>2.7</v>
      </c>
      <c r="CL2542" s="54">
        <v>6.0099999999999997E-3</v>
      </c>
      <c r="CM2542" s="54">
        <v>0.64100000000000001</v>
      </c>
      <c r="CN2542" s="53" t="s">
        <v>32688</v>
      </c>
      <c r="CO2542" s="54">
        <v>6</v>
      </c>
      <c r="CP2542" s="54">
        <v>50</v>
      </c>
      <c r="CQ2542" s="55">
        <f t="shared" si="39"/>
        <v>0.12</v>
      </c>
      <c r="CR2542" s="52" t="s">
        <v>28907</v>
      </c>
    </row>
    <row r="2543" spans="81:96">
      <c r="CC2543" s="52">
        <v>2542</v>
      </c>
      <c r="CD2543" s="53" t="s">
        <v>32697</v>
      </c>
      <c r="CE2543" s="53" t="s">
        <v>32698</v>
      </c>
      <c r="CF2543" s="54">
        <v>3270</v>
      </c>
      <c r="CG2543" s="54">
        <v>1.9339999999999999</v>
      </c>
      <c r="CH2543" s="54">
        <v>2.1859999999999999</v>
      </c>
      <c r="CI2543" s="54">
        <v>0.192</v>
      </c>
      <c r="CJ2543" s="54">
        <v>73</v>
      </c>
      <c r="CK2543" s="54" t="s">
        <v>28918</v>
      </c>
      <c r="CL2543" s="54">
        <v>5.5199999999999997E-3</v>
      </c>
      <c r="CM2543" s="54">
        <v>0.85</v>
      </c>
      <c r="CN2543" s="53" t="s">
        <v>32688</v>
      </c>
      <c r="CO2543" s="54">
        <v>7</v>
      </c>
      <c r="CP2543" s="54">
        <v>50</v>
      </c>
      <c r="CQ2543" s="55">
        <f t="shared" si="39"/>
        <v>0.14000000000000001</v>
      </c>
      <c r="CR2543" s="52" t="s">
        <v>28907</v>
      </c>
    </row>
    <row r="2544" spans="81:96">
      <c r="CC2544" s="52">
        <v>2543</v>
      </c>
      <c r="CD2544" s="53" t="s">
        <v>32699</v>
      </c>
      <c r="CE2544" s="53" t="s">
        <v>32700</v>
      </c>
      <c r="CF2544" s="54">
        <v>4787</v>
      </c>
      <c r="CG2544" s="54">
        <v>1.8109999999999999</v>
      </c>
      <c r="CH2544" s="54">
        <v>2.375</v>
      </c>
      <c r="CI2544" s="54">
        <v>0.29099999999999998</v>
      </c>
      <c r="CJ2544" s="54">
        <v>148</v>
      </c>
      <c r="CK2544" s="54">
        <v>7.6</v>
      </c>
      <c r="CL2544" s="54">
        <v>1.55E-2</v>
      </c>
      <c r="CM2544" s="54">
        <v>1.3220000000000001</v>
      </c>
      <c r="CN2544" s="53" t="s">
        <v>32688</v>
      </c>
      <c r="CO2544" s="54">
        <v>8</v>
      </c>
      <c r="CP2544" s="54">
        <v>50</v>
      </c>
      <c r="CQ2544" s="55">
        <f t="shared" si="39"/>
        <v>0.16</v>
      </c>
      <c r="CR2544" s="52" t="s">
        <v>28907</v>
      </c>
    </row>
    <row r="2545" spans="81:96">
      <c r="CC2545" s="52">
        <v>2544</v>
      </c>
      <c r="CD2545" s="53" t="s">
        <v>32701</v>
      </c>
      <c r="CE2545" s="53" t="s">
        <v>32702</v>
      </c>
      <c r="CF2545" s="54">
        <v>592</v>
      </c>
      <c r="CG2545" s="54">
        <v>1.694</v>
      </c>
      <c r="CH2545" s="54">
        <v>1.4670000000000001</v>
      </c>
      <c r="CI2545" s="54">
        <v>0.28999999999999998</v>
      </c>
      <c r="CJ2545" s="54">
        <v>31</v>
      </c>
      <c r="CK2545" s="54">
        <v>7.4</v>
      </c>
      <c r="CL2545" s="54">
        <v>1.48E-3</v>
      </c>
      <c r="CM2545" s="54">
        <v>0.56599999999999995</v>
      </c>
      <c r="CN2545" s="53" t="s">
        <v>32688</v>
      </c>
      <c r="CO2545" s="54">
        <v>9</v>
      </c>
      <c r="CP2545" s="54">
        <v>50</v>
      </c>
      <c r="CQ2545" s="55">
        <f t="shared" si="39"/>
        <v>0.18</v>
      </c>
      <c r="CR2545" s="52" t="s">
        <v>28907</v>
      </c>
    </row>
    <row r="2546" spans="81:96">
      <c r="CC2546" s="52">
        <v>2545</v>
      </c>
      <c r="CD2546" s="53" t="s">
        <v>32703</v>
      </c>
      <c r="CE2546" s="53" t="s">
        <v>32704</v>
      </c>
      <c r="CF2546" s="54">
        <v>5706</v>
      </c>
      <c r="CG2546" s="54">
        <v>1.659</v>
      </c>
      <c r="CH2546" s="54">
        <v>1.768</v>
      </c>
      <c r="CI2546" s="54">
        <v>0.20100000000000001</v>
      </c>
      <c r="CJ2546" s="54">
        <v>244</v>
      </c>
      <c r="CK2546" s="54" t="s">
        <v>28918</v>
      </c>
      <c r="CL2546" s="54">
        <v>9.4500000000000001E-3</v>
      </c>
      <c r="CM2546" s="54">
        <v>0.79</v>
      </c>
      <c r="CN2546" s="53" t="s">
        <v>32688</v>
      </c>
      <c r="CO2546" s="54">
        <v>10</v>
      </c>
      <c r="CP2546" s="54">
        <v>50</v>
      </c>
      <c r="CQ2546" s="55">
        <f t="shared" si="39"/>
        <v>0.2</v>
      </c>
      <c r="CR2546" s="52" t="s">
        <v>28907</v>
      </c>
    </row>
    <row r="2547" spans="81:96">
      <c r="CC2547" s="52">
        <v>2546</v>
      </c>
      <c r="CD2547" s="53" t="s">
        <v>32705</v>
      </c>
      <c r="CE2547" s="53" t="s">
        <v>32706</v>
      </c>
      <c r="CF2547" s="54">
        <v>1513</v>
      </c>
      <c r="CG2547" s="54">
        <v>1.5680000000000001</v>
      </c>
      <c r="CH2547" s="54">
        <v>2.2999999999999998</v>
      </c>
      <c r="CI2547" s="54">
        <v>0.214</v>
      </c>
      <c r="CJ2547" s="54">
        <v>42</v>
      </c>
      <c r="CK2547" s="54">
        <v>8.1</v>
      </c>
      <c r="CL2547" s="54">
        <v>3.3999999999999998E-3</v>
      </c>
      <c r="CM2547" s="54">
        <v>1.0349999999999999</v>
      </c>
      <c r="CN2547" s="53" t="s">
        <v>32688</v>
      </c>
      <c r="CO2547" s="54">
        <v>11</v>
      </c>
      <c r="CP2547" s="54">
        <v>50</v>
      </c>
      <c r="CQ2547" s="55">
        <f t="shared" si="39"/>
        <v>0.22</v>
      </c>
      <c r="CR2547" s="52" t="s">
        <v>28907</v>
      </c>
    </row>
    <row r="2548" spans="81:96">
      <c r="CC2548" s="52">
        <v>2547</v>
      </c>
      <c r="CD2548" s="53" t="s">
        <v>32707</v>
      </c>
      <c r="CE2548" s="53" t="s">
        <v>32708</v>
      </c>
      <c r="CF2548" s="54">
        <v>1244</v>
      </c>
      <c r="CG2548" s="54">
        <v>1.5189999999999999</v>
      </c>
      <c r="CH2548" s="54">
        <v>1.8939999999999999</v>
      </c>
      <c r="CI2548" s="54">
        <v>0.159</v>
      </c>
      <c r="CJ2548" s="54">
        <v>44</v>
      </c>
      <c r="CK2548" s="54">
        <v>8.1</v>
      </c>
      <c r="CL2548" s="54">
        <v>3.5699999999999998E-3</v>
      </c>
      <c r="CM2548" s="54">
        <v>1.087</v>
      </c>
      <c r="CN2548" s="53" t="s">
        <v>32688</v>
      </c>
      <c r="CO2548" s="54">
        <v>12</v>
      </c>
      <c r="CP2548" s="54">
        <v>50</v>
      </c>
      <c r="CQ2548" s="55">
        <f t="shared" si="39"/>
        <v>0.24</v>
      </c>
      <c r="CR2548" s="52" t="s">
        <v>28907</v>
      </c>
    </row>
    <row r="2549" spans="81:96">
      <c r="CC2549" s="52">
        <v>2548</v>
      </c>
      <c r="CD2549" s="53" t="s">
        <v>32709</v>
      </c>
      <c r="CE2549" s="53" t="s">
        <v>32710</v>
      </c>
      <c r="CF2549" s="54">
        <v>688</v>
      </c>
      <c r="CG2549" s="54">
        <v>1.4770000000000001</v>
      </c>
      <c r="CH2549" s="54">
        <v>1.329</v>
      </c>
      <c r="CI2549" s="54">
        <v>0.27600000000000002</v>
      </c>
      <c r="CJ2549" s="54">
        <v>29</v>
      </c>
      <c r="CK2549" s="54">
        <v>8.5</v>
      </c>
      <c r="CL2549" s="54">
        <v>1.5200000000000001E-3</v>
      </c>
      <c r="CM2549" s="54">
        <v>0.57199999999999995</v>
      </c>
      <c r="CN2549" s="53" t="s">
        <v>32688</v>
      </c>
      <c r="CO2549" s="54">
        <v>13</v>
      </c>
      <c r="CP2549" s="54">
        <v>50</v>
      </c>
      <c r="CQ2549" s="55">
        <f t="shared" si="39"/>
        <v>0.26</v>
      </c>
      <c r="CR2549" s="52" t="s">
        <v>28921</v>
      </c>
    </row>
    <row r="2550" spans="81:96">
      <c r="CC2550" s="52">
        <v>2549</v>
      </c>
      <c r="CD2550" s="53" t="s">
        <v>32711</v>
      </c>
      <c r="CE2550" s="53" t="s">
        <v>32712</v>
      </c>
      <c r="CF2550" s="54">
        <v>4235</v>
      </c>
      <c r="CG2550" s="54">
        <v>1.4430000000000001</v>
      </c>
      <c r="CH2550" s="54">
        <v>2.181</v>
      </c>
      <c r="CI2550" s="54">
        <v>0.153</v>
      </c>
      <c r="CJ2550" s="54">
        <v>124</v>
      </c>
      <c r="CK2550" s="54" t="s">
        <v>28918</v>
      </c>
      <c r="CL2550" s="54">
        <v>8.4600000000000005E-3</v>
      </c>
      <c r="CM2550" s="54">
        <v>1.099</v>
      </c>
      <c r="CN2550" s="53" t="s">
        <v>32688</v>
      </c>
      <c r="CO2550" s="54">
        <v>14</v>
      </c>
      <c r="CP2550" s="54">
        <v>50</v>
      </c>
      <c r="CQ2550" s="55">
        <f t="shared" si="39"/>
        <v>0.28000000000000003</v>
      </c>
      <c r="CR2550" s="52" t="s">
        <v>28921</v>
      </c>
    </row>
    <row r="2551" spans="81:96">
      <c r="CC2551" s="52">
        <v>2550</v>
      </c>
      <c r="CD2551" s="53" t="s">
        <v>32713</v>
      </c>
      <c r="CE2551" s="53" t="s">
        <v>32714</v>
      </c>
      <c r="CF2551" s="54">
        <v>4883</v>
      </c>
      <c r="CG2551" s="54">
        <v>1.3939999999999999</v>
      </c>
      <c r="CH2551" s="54">
        <v>3.2240000000000002</v>
      </c>
      <c r="CI2551" s="54">
        <v>0.35099999999999998</v>
      </c>
      <c r="CJ2551" s="54">
        <v>37</v>
      </c>
      <c r="CK2551" s="54" t="s">
        <v>28918</v>
      </c>
      <c r="CL2551" s="54">
        <v>8.2199999999999999E-3</v>
      </c>
      <c r="CM2551" s="54">
        <v>3.3180000000000001</v>
      </c>
      <c r="CN2551" s="53" t="s">
        <v>32688</v>
      </c>
      <c r="CO2551" s="54">
        <v>15</v>
      </c>
      <c r="CP2551" s="54">
        <v>50</v>
      </c>
      <c r="CQ2551" s="55">
        <f t="shared" si="39"/>
        <v>0.3</v>
      </c>
      <c r="CR2551" s="52" t="s">
        <v>28921</v>
      </c>
    </row>
    <row r="2552" spans="81:96">
      <c r="CC2552" s="52">
        <v>2551</v>
      </c>
      <c r="CD2552" s="53" t="s">
        <v>32715</v>
      </c>
      <c r="CE2552" s="53" t="s">
        <v>32716</v>
      </c>
      <c r="CF2552" s="54">
        <v>2911</v>
      </c>
      <c r="CG2552" s="54">
        <v>1.3560000000000001</v>
      </c>
      <c r="CH2552" s="54">
        <v>1.403</v>
      </c>
      <c r="CI2552" s="54">
        <v>0.217</v>
      </c>
      <c r="CJ2552" s="54">
        <v>272</v>
      </c>
      <c r="CK2552" s="54">
        <v>5.5</v>
      </c>
      <c r="CL2552" s="54">
        <v>1.057E-2</v>
      </c>
      <c r="CM2552" s="54">
        <v>0.61699999999999999</v>
      </c>
      <c r="CN2552" s="53" t="s">
        <v>32688</v>
      </c>
      <c r="CO2552" s="54">
        <v>16</v>
      </c>
      <c r="CP2552" s="54">
        <v>50</v>
      </c>
      <c r="CQ2552" s="55">
        <f t="shared" si="39"/>
        <v>0.32</v>
      </c>
      <c r="CR2552" s="52" t="s">
        <v>28921</v>
      </c>
    </row>
    <row r="2553" spans="81:96">
      <c r="CC2553" s="52">
        <v>2552</v>
      </c>
      <c r="CD2553" s="53" t="s">
        <v>32717</v>
      </c>
      <c r="CE2553" s="53" t="s">
        <v>32718</v>
      </c>
      <c r="CF2553" s="54">
        <v>749</v>
      </c>
      <c r="CG2553" s="54">
        <v>1.351</v>
      </c>
      <c r="CH2553" s="54">
        <v>1.6519999999999999</v>
      </c>
      <c r="CI2553" s="54">
        <v>0.14000000000000001</v>
      </c>
      <c r="CJ2553" s="54">
        <v>43</v>
      </c>
      <c r="CK2553" s="54">
        <v>6</v>
      </c>
      <c r="CL2553" s="54">
        <v>2.5500000000000002E-3</v>
      </c>
      <c r="CM2553" s="54">
        <v>0.71599999999999997</v>
      </c>
      <c r="CN2553" s="53" t="s">
        <v>32688</v>
      </c>
      <c r="CO2553" s="54">
        <v>17</v>
      </c>
      <c r="CP2553" s="54">
        <v>50</v>
      </c>
      <c r="CQ2553" s="55">
        <f t="shared" si="39"/>
        <v>0.34</v>
      </c>
      <c r="CR2553" s="52" t="s">
        <v>28921</v>
      </c>
    </row>
    <row r="2554" spans="81:96">
      <c r="CC2554" s="52">
        <v>2553</v>
      </c>
      <c r="CD2554" s="53" t="s">
        <v>32719</v>
      </c>
      <c r="CE2554" s="53" t="s">
        <v>32720</v>
      </c>
      <c r="CF2554" s="54">
        <v>5181</v>
      </c>
      <c r="CG2554" s="54">
        <v>1.256</v>
      </c>
      <c r="CH2554" s="54">
        <v>1.714</v>
      </c>
      <c r="CI2554" s="54">
        <v>0.57299999999999995</v>
      </c>
      <c r="CJ2554" s="54">
        <v>302</v>
      </c>
      <c r="CK2554" s="54">
        <v>6.7</v>
      </c>
      <c r="CL2554" s="54">
        <v>1.2279999999999999E-2</v>
      </c>
      <c r="CM2554" s="54">
        <v>0.64</v>
      </c>
      <c r="CN2554" s="53" t="s">
        <v>32688</v>
      </c>
      <c r="CO2554" s="54">
        <v>18</v>
      </c>
      <c r="CP2554" s="54">
        <v>50</v>
      </c>
      <c r="CQ2554" s="55">
        <f t="shared" si="39"/>
        <v>0.36</v>
      </c>
      <c r="CR2554" s="52" t="s">
        <v>28921</v>
      </c>
    </row>
    <row r="2555" spans="81:96">
      <c r="CC2555" s="52">
        <v>2554</v>
      </c>
      <c r="CD2555" s="53" t="s">
        <v>32721</v>
      </c>
      <c r="CE2555" s="53" t="s">
        <v>32722</v>
      </c>
      <c r="CF2555" s="54">
        <v>1144</v>
      </c>
      <c r="CG2555" s="54">
        <v>1.25</v>
      </c>
      <c r="CH2555" s="54">
        <v>1.3120000000000001</v>
      </c>
      <c r="CI2555" s="54">
        <v>0.11899999999999999</v>
      </c>
      <c r="CJ2555" s="54">
        <v>59</v>
      </c>
      <c r="CK2555" s="54">
        <v>8.1</v>
      </c>
      <c r="CL2555" s="54">
        <v>3.5999999999999999E-3</v>
      </c>
      <c r="CM2555" s="54">
        <v>0.72799999999999998</v>
      </c>
      <c r="CN2555" s="53" t="s">
        <v>32688</v>
      </c>
      <c r="CO2555" s="54">
        <v>19</v>
      </c>
      <c r="CP2555" s="54">
        <v>50</v>
      </c>
      <c r="CQ2555" s="55">
        <f t="shared" si="39"/>
        <v>0.38</v>
      </c>
      <c r="CR2555" s="52" t="s">
        <v>28921</v>
      </c>
    </row>
    <row r="2556" spans="81:96">
      <c r="CC2556" s="52">
        <v>2555</v>
      </c>
      <c r="CD2556" s="53" t="s">
        <v>32723</v>
      </c>
      <c r="CE2556" s="53" t="s">
        <v>32724</v>
      </c>
      <c r="CF2556" s="54">
        <v>2824</v>
      </c>
      <c r="CG2556" s="54">
        <v>1.1379999999999999</v>
      </c>
      <c r="CH2556" s="54">
        <v>1.3069999999999999</v>
      </c>
      <c r="CI2556" s="54">
        <v>0.41199999999999998</v>
      </c>
      <c r="CJ2556" s="54">
        <v>97</v>
      </c>
      <c r="CK2556" s="54" t="s">
        <v>28918</v>
      </c>
      <c r="CL2556" s="54">
        <v>5.2700000000000004E-3</v>
      </c>
      <c r="CM2556" s="54">
        <v>0.92600000000000005</v>
      </c>
      <c r="CN2556" s="53" t="s">
        <v>32688</v>
      </c>
      <c r="CO2556" s="54">
        <v>20</v>
      </c>
      <c r="CP2556" s="54">
        <v>50</v>
      </c>
      <c r="CQ2556" s="55">
        <f t="shared" si="39"/>
        <v>0.4</v>
      </c>
      <c r="CR2556" s="52" t="s">
        <v>28921</v>
      </c>
    </row>
    <row r="2557" spans="81:96">
      <c r="CC2557" s="52">
        <v>2556</v>
      </c>
      <c r="CD2557" s="53" t="s">
        <v>32725</v>
      </c>
      <c r="CE2557" s="53" t="s">
        <v>32726</v>
      </c>
      <c r="CF2557" s="54">
        <v>979</v>
      </c>
      <c r="CG2557" s="54">
        <v>1.0449999999999999</v>
      </c>
      <c r="CH2557" s="54">
        <v>1.403</v>
      </c>
      <c r="CI2557" s="54">
        <v>0.22600000000000001</v>
      </c>
      <c r="CJ2557" s="54">
        <v>62</v>
      </c>
      <c r="CK2557" s="54">
        <v>6.9</v>
      </c>
      <c r="CL2557" s="54">
        <v>2.5500000000000002E-3</v>
      </c>
      <c r="CM2557" s="54">
        <v>0.52100000000000002</v>
      </c>
      <c r="CN2557" s="53" t="s">
        <v>32688</v>
      </c>
      <c r="CO2557" s="54">
        <v>21</v>
      </c>
      <c r="CP2557" s="54">
        <v>50</v>
      </c>
      <c r="CQ2557" s="55">
        <f t="shared" si="39"/>
        <v>0.42</v>
      </c>
      <c r="CR2557" s="52" t="s">
        <v>28921</v>
      </c>
    </row>
    <row r="2558" spans="81:96">
      <c r="CC2558" s="52">
        <v>2557</v>
      </c>
      <c r="CD2558" s="53" t="s">
        <v>32727</v>
      </c>
      <c r="CE2558" s="53" t="s">
        <v>32728</v>
      </c>
      <c r="CF2558" s="54">
        <v>768</v>
      </c>
      <c r="CG2558" s="54">
        <v>1.0329999999999999</v>
      </c>
      <c r="CH2558" s="54">
        <v>1.01</v>
      </c>
      <c r="CI2558" s="54">
        <v>0.13900000000000001</v>
      </c>
      <c r="CJ2558" s="54">
        <v>36</v>
      </c>
      <c r="CK2558" s="54">
        <v>8.8000000000000007</v>
      </c>
      <c r="CL2558" s="54">
        <v>7.6000000000000004E-4</v>
      </c>
      <c r="CM2558" s="54">
        <v>0.24099999999999999</v>
      </c>
      <c r="CN2558" s="53" t="s">
        <v>32688</v>
      </c>
      <c r="CO2558" s="54">
        <v>22</v>
      </c>
      <c r="CP2558" s="54">
        <v>50</v>
      </c>
      <c r="CQ2558" s="55">
        <f t="shared" si="39"/>
        <v>0.44</v>
      </c>
      <c r="CR2558" s="52" t="s">
        <v>28921</v>
      </c>
    </row>
    <row r="2559" spans="81:96">
      <c r="CC2559" s="52">
        <v>2558</v>
      </c>
      <c r="CD2559" s="53" t="s">
        <v>32729</v>
      </c>
      <c r="CE2559" s="53" t="s">
        <v>32730</v>
      </c>
      <c r="CF2559" s="54">
        <v>3461</v>
      </c>
      <c r="CG2559" s="54">
        <v>1.0029999999999999</v>
      </c>
      <c r="CH2559" s="54">
        <v>1.36</v>
      </c>
      <c r="CI2559" s="54">
        <v>9.1999999999999998E-2</v>
      </c>
      <c r="CJ2559" s="54">
        <v>163</v>
      </c>
      <c r="CK2559" s="54">
        <v>8.1999999999999993</v>
      </c>
      <c r="CL2559" s="54">
        <v>7.3200000000000001E-3</v>
      </c>
      <c r="CM2559" s="54">
        <v>0.54700000000000004</v>
      </c>
      <c r="CN2559" s="53" t="s">
        <v>32688</v>
      </c>
      <c r="CO2559" s="54">
        <v>23</v>
      </c>
      <c r="CP2559" s="54">
        <v>50</v>
      </c>
      <c r="CQ2559" s="55">
        <f t="shared" si="39"/>
        <v>0.46</v>
      </c>
      <c r="CR2559" s="52" t="s">
        <v>28921</v>
      </c>
    </row>
    <row r="2560" spans="81:96">
      <c r="CC2560" s="52">
        <v>2559</v>
      </c>
      <c r="CD2560" s="53" t="s">
        <v>32731</v>
      </c>
      <c r="CE2560" s="53" t="s">
        <v>32732</v>
      </c>
      <c r="CF2560" s="54">
        <v>790</v>
      </c>
      <c r="CG2560" s="54">
        <v>0.879</v>
      </c>
      <c r="CH2560" s="54">
        <v>1.3140000000000001</v>
      </c>
      <c r="CI2560" s="54">
        <v>0.23400000000000001</v>
      </c>
      <c r="CJ2560" s="54">
        <v>64</v>
      </c>
      <c r="CK2560" s="54">
        <v>5.6</v>
      </c>
      <c r="CL2560" s="54">
        <v>1.9599999999999999E-3</v>
      </c>
      <c r="CM2560" s="54">
        <v>0.33700000000000002</v>
      </c>
      <c r="CN2560" s="53" t="s">
        <v>32688</v>
      </c>
      <c r="CO2560" s="54">
        <v>24</v>
      </c>
      <c r="CP2560" s="54">
        <v>50</v>
      </c>
      <c r="CQ2560" s="55">
        <f t="shared" si="39"/>
        <v>0.48</v>
      </c>
      <c r="CR2560" s="52" t="s">
        <v>28921</v>
      </c>
    </row>
    <row r="2561" spans="81:96">
      <c r="CC2561" s="52">
        <v>2560</v>
      </c>
      <c r="CD2561" s="53" t="s">
        <v>32733</v>
      </c>
      <c r="CE2561" s="53" t="s">
        <v>32734</v>
      </c>
      <c r="CF2561" s="54">
        <v>912</v>
      </c>
      <c r="CG2561" s="54">
        <v>0.85799999999999998</v>
      </c>
      <c r="CH2561" s="54">
        <v>0.88400000000000001</v>
      </c>
      <c r="CI2561" s="54">
        <v>0.16800000000000001</v>
      </c>
      <c r="CJ2561" s="54">
        <v>279</v>
      </c>
      <c r="CK2561" s="54">
        <v>2.9</v>
      </c>
      <c r="CL2561" s="54">
        <v>2.8400000000000001E-3</v>
      </c>
      <c r="CM2561" s="54">
        <v>0.24199999999999999</v>
      </c>
      <c r="CN2561" s="53" t="s">
        <v>32688</v>
      </c>
      <c r="CO2561" s="54">
        <v>25</v>
      </c>
      <c r="CP2561" s="54">
        <v>50</v>
      </c>
      <c r="CQ2561" s="55">
        <f t="shared" si="39"/>
        <v>0.5</v>
      </c>
      <c r="CR2561" s="52" t="s">
        <v>28938</v>
      </c>
    </row>
    <row r="2562" spans="81:96">
      <c r="CC2562" s="52">
        <v>2561</v>
      </c>
      <c r="CD2562" s="53" t="s">
        <v>32735</v>
      </c>
      <c r="CE2562" s="53" t="s">
        <v>32736</v>
      </c>
      <c r="CF2562" s="54">
        <v>1818</v>
      </c>
      <c r="CG2562" s="54">
        <v>0.83</v>
      </c>
      <c r="CH2562" s="54">
        <v>1.141</v>
      </c>
      <c r="CI2562" s="54">
        <v>0.222</v>
      </c>
      <c r="CJ2562" s="54">
        <v>54</v>
      </c>
      <c r="CK2562" s="54" t="s">
        <v>28918</v>
      </c>
      <c r="CL2562" s="54">
        <v>3.7699999999999999E-3</v>
      </c>
      <c r="CM2562" s="54">
        <v>0.81799999999999995</v>
      </c>
      <c r="CN2562" s="53" t="s">
        <v>32688</v>
      </c>
      <c r="CO2562" s="54">
        <v>26</v>
      </c>
      <c r="CP2562" s="54">
        <v>50</v>
      </c>
      <c r="CQ2562" s="55">
        <f t="shared" ref="CQ2562:CQ2625" si="40">CO2562/CP2562</f>
        <v>0.52</v>
      </c>
      <c r="CR2562" s="52" t="s">
        <v>28938</v>
      </c>
    </row>
    <row r="2563" spans="81:96">
      <c r="CC2563" s="52">
        <v>2562</v>
      </c>
      <c r="CD2563" s="53" t="s">
        <v>32737</v>
      </c>
      <c r="CE2563" s="53" t="s">
        <v>32738</v>
      </c>
      <c r="CF2563" s="54">
        <v>232</v>
      </c>
      <c r="CG2563" s="54">
        <v>0.82099999999999995</v>
      </c>
      <c r="CH2563" s="54">
        <v>0.92500000000000004</v>
      </c>
      <c r="CI2563" s="54">
        <v>0</v>
      </c>
      <c r="CJ2563" s="54">
        <v>16</v>
      </c>
      <c r="CK2563" s="54" t="s">
        <v>28918</v>
      </c>
      <c r="CL2563" s="54">
        <v>3.4000000000000002E-4</v>
      </c>
      <c r="CM2563" s="54">
        <v>0.26600000000000001</v>
      </c>
      <c r="CN2563" s="53" t="s">
        <v>32688</v>
      </c>
      <c r="CO2563" s="54">
        <v>27</v>
      </c>
      <c r="CP2563" s="54">
        <v>50</v>
      </c>
      <c r="CQ2563" s="55">
        <f t="shared" si="40"/>
        <v>0.54</v>
      </c>
      <c r="CR2563" s="52" t="s">
        <v>28938</v>
      </c>
    </row>
    <row r="2564" spans="81:96">
      <c r="CC2564" s="52">
        <v>2563</v>
      </c>
      <c r="CD2564" s="53" t="s">
        <v>32739</v>
      </c>
      <c r="CE2564" s="53" t="s">
        <v>32740</v>
      </c>
      <c r="CF2564" s="54">
        <v>840</v>
      </c>
      <c r="CG2564" s="54">
        <v>0.81699999999999995</v>
      </c>
      <c r="CH2564" s="54">
        <v>0.96499999999999997</v>
      </c>
      <c r="CI2564" s="54">
        <v>0.155</v>
      </c>
      <c r="CJ2564" s="54">
        <v>206</v>
      </c>
      <c r="CK2564" s="54">
        <v>3.6</v>
      </c>
      <c r="CL2564" s="54">
        <v>2.2300000000000002E-3</v>
      </c>
      <c r="CM2564" s="54">
        <v>0.216</v>
      </c>
      <c r="CN2564" s="53" t="s">
        <v>32688</v>
      </c>
      <c r="CO2564" s="54">
        <v>28</v>
      </c>
      <c r="CP2564" s="54">
        <v>50</v>
      </c>
      <c r="CQ2564" s="55">
        <f t="shared" si="40"/>
        <v>0.56000000000000005</v>
      </c>
      <c r="CR2564" s="52" t="s">
        <v>28938</v>
      </c>
    </row>
    <row r="2565" spans="81:96">
      <c r="CC2565" s="52">
        <v>2564</v>
      </c>
      <c r="CD2565" s="53" t="s">
        <v>32741</v>
      </c>
      <c r="CE2565" s="53" t="s">
        <v>32742</v>
      </c>
      <c r="CF2565" s="54">
        <v>2585</v>
      </c>
      <c r="CG2565" s="54">
        <v>0.78700000000000003</v>
      </c>
      <c r="CH2565" s="54">
        <v>0.96199999999999997</v>
      </c>
      <c r="CI2565" s="54">
        <v>0.159</v>
      </c>
      <c r="CJ2565" s="54">
        <v>126</v>
      </c>
      <c r="CK2565" s="54" t="s">
        <v>28918</v>
      </c>
      <c r="CL2565" s="54">
        <v>3.4099999999999998E-3</v>
      </c>
      <c r="CM2565" s="54">
        <v>0.38700000000000001</v>
      </c>
      <c r="CN2565" s="53" t="s">
        <v>32688</v>
      </c>
      <c r="CO2565" s="54">
        <v>29</v>
      </c>
      <c r="CP2565" s="54">
        <v>50</v>
      </c>
      <c r="CQ2565" s="55">
        <f t="shared" si="40"/>
        <v>0.57999999999999996</v>
      </c>
      <c r="CR2565" s="52" t="s">
        <v>28938</v>
      </c>
    </row>
    <row r="2566" spans="81:96">
      <c r="CC2566" s="52">
        <v>2565</v>
      </c>
      <c r="CD2566" s="53" t="s">
        <v>32743</v>
      </c>
      <c r="CE2566" s="53" t="s">
        <v>32744</v>
      </c>
      <c r="CF2566" s="54">
        <v>855</v>
      </c>
      <c r="CG2566" s="54">
        <v>0.77800000000000002</v>
      </c>
      <c r="CH2566" s="54">
        <v>1.3420000000000001</v>
      </c>
      <c r="CI2566" s="54">
        <v>9.5000000000000001E-2</v>
      </c>
      <c r="CJ2566" s="54">
        <v>42</v>
      </c>
      <c r="CK2566" s="54">
        <v>8.8000000000000007</v>
      </c>
      <c r="CL2566" s="54">
        <v>2.3600000000000001E-3</v>
      </c>
      <c r="CM2566" s="54">
        <v>0.66</v>
      </c>
      <c r="CN2566" s="53" t="s">
        <v>32688</v>
      </c>
      <c r="CO2566" s="54">
        <v>30</v>
      </c>
      <c r="CP2566" s="54">
        <v>50</v>
      </c>
      <c r="CQ2566" s="55">
        <f t="shared" si="40"/>
        <v>0.6</v>
      </c>
      <c r="CR2566" s="52" t="s">
        <v>28938</v>
      </c>
    </row>
    <row r="2567" spans="81:96">
      <c r="CC2567" s="52">
        <v>2566</v>
      </c>
      <c r="CD2567" s="53" t="s">
        <v>32745</v>
      </c>
      <c r="CE2567" s="53" t="s">
        <v>32746</v>
      </c>
      <c r="CF2567" s="54">
        <v>169</v>
      </c>
      <c r="CG2567" s="54">
        <v>0.72899999999999998</v>
      </c>
      <c r="CH2567" s="54">
        <v>0.95199999999999996</v>
      </c>
      <c r="CI2567" s="54">
        <v>0.11700000000000001</v>
      </c>
      <c r="CJ2567" s="54">
        <v>60</v>
      </c>
      <c r="CK2567" s="54">
        <v>4.4000000000000004</v>
      </c>
      <c r="CL2567" s="54">
        <v>6.3000000000000003E-4</v>
      </c>
      <c r="CM2567" s="54">
        <v>0.378</v>
      </c>
      <c r="CN2567" s="53" t="s">
        <v>32688</v>
      </c>
      <c r="CO2567" s="54">
        <v>31</v>
      </c>
      <c r="CP2567" s="54">
        <v>50</v>
      </c>
      <c r="CQ2567" s="55">
        <f t="shared" si="40"/>
        <v>0.62</v>
      </c>
      <c r="CR2567" s="52" t="s">
        <v>28938</v>
      </c>
    </row>
    <row r="2568" spans="81:96">
      <c r="CC2568" s="52">
        <v>2567</v>
      </c>
      <c r="CD2568" s="53" t="s">
        <v>32747</v>
      </c>
      <c r="CE2568" s="53" t="s">
        <v>32748</v>
      </c>
      <c r="CF2568" s="54">
        <v>2790</v>
      </c>
      <c r="CG2568" s="54">
        <v>0.68799999999999994</v>
      </c>
      <c r="CH2568" s="54">
        <v>0.83699999999999997</v>
      </c>
      <c r="CI2568" s="54">
        <v>0.33300000000000002</v>
      </c>
      <c r="CJ2568" s="54">
        <v>54</v>
      </c>
      <c r="CK2568" s="54" t="s">
        <v>28918</v>
      </c>
      <c r="CL2568" s="54">
        <v>2.0799999999999998E-3</v>
      </c>
      <c r="CM2568" s="54">
        <v>0.42799999999999999</v>
      </c>
      <c r="CN2568" s="53" t="s">
        <v>32688</v>
      </c>
      <c r="CO2568" s="54">
        <v>32</v>
      </c>
      <c r="CP2568" s="54">
        <v>50</v>
      </c>
      <c r="CQ2568" s="55">
        <f t="shared" si="40"/>
        <v>0.64</v>
      </c>
      <c r="CR2568" s="52" t="s">
        <v>28938</v>
      </c>
    </row>
    <row r="2569" spans="81:96">
      <c r="CC2569" s="52">
        <v>2568</v>
      </c>
      <c r="CD2569" s="53" t="s">
        <v>32749</v>
      </c>
      <c r="CE2569" s="53" t="s">
        <v>32750</v>
      </c>
      <c r="CF2569" s="54">
        <v>405</v>
      </c>
      <c r="CG2569" s="54">
        <v>0.68600000000000005</v>
      </c>
      <c r="CH2569" s="54">
        <v>0.71199999999999997</v>
      </c>
      <c r="CI2569" s="54">
        <v>4.2999999999999997E-2</v>
      </c>
      <c r="CJ2569" s="54">
        <v>47</v>
      </c>
      <c r="CK2569" s="54">
        <v>6.6</v>
      </c>
      <c r="CL2569" s="54">
        <v>1.5100000000000001E-3</v>
      </c>
      <c r="CM2569" s="54">
        <v>0.38100000000000001</v>
      </c>
      <c r="CN2569" s="53" t="s">
        <v>32688</v>
      </c>
      <c r="CO2569" s="54">
        <v>33</v>
      </c>
      <c r="CP2569" s="54">
        <v>50</v>
      </c>
      <c r="CQ2569" s="55">
        <f t="shared" si="40"/>
        <v>0.66</v>
      </c>
      <c r="CR2569" s="52" t="s">
        <v>28938</v>
      </c>
    </row>
    <row r="2570" spans="81:96">
      <c r="CC2570" s="52">
        <v>2569</v>
      </c>
      <c r="CD2570" s="53" t="s">
        <v>32751</v>
      </c>
      <c r="CE2570" s="53" t="s">
        <v>32752</v>
      </c>
      <c r="CF2570" s="54">
        <v>141</v>
      </c>
      <c r="CG2570" s="54">
        <v>0.67700000000000005</v>
      </c>
      <c r="CH2570" s="54">
        <v>1.151</v>
      </c>
      <c r="CI2570" s="54">
        <v>0</v>
      </c>
      <c r="CJ2570" s="54">
        <v>28</v>
      </c>
      <c r="CK2570" s="54">
        <v>5.2</v>
      </c>
      <c r="CL2570" s="54">
        <v>7.1000000000000002E-4</v>
      </c>
      <c r="CM2570" s="54">
        <v>0.61199999999999999</v>
      </c>
      <c r="CN2570" s="53" t="s">
        <v>32688</v>
      </c>
      <c r="CO2570" s="54">
        <v>34</v>
      </c>
      <c r="CP2570" s="54">
        <v>50</v>
      </c>
      <c r="CQ2570" s="55">
        <f t="shared" si="40"/>
        <v>0.68</v>
      </c>
      <c r="CR2570" s="52" t="s">
        <v>28938</v>
      </c>
    </row>
    <row r="2571" spans="81:96">
      <c r="CC2571" s="52">
        <v>2570</v>
      </c>
      <c r="CD2571" s="53" t="s">
        <v>32753</v>
      </c>
      <c r="CE2571" s="53" t="s">
        <v>32754</v>
      </c>
      <c r="CF2571" s="54">
        <v>728</v>
      </c>
      <c r="CG2571" s="54">
        <v>0.67200000000000004</v>
      </c>
      <c r="CH2571" s="54">
        <v>0.67900000000000005</v>
      </c>
      <c r="CI2571" s="54">
        <v>0.11600000000000001</v>
      </c>
      <c r="CJ2571" s="54">
        <v>86</v>
      </c>
      <c r="CK2571" s="54">
        <v>6.1</v>
      </c>
      <c r="CL2571" s="54">
        <v>1.89E-3</v>
      </c>
      <c r="CM2571" s="54">
        <v>0.245</v>
      </c>
      <c r="CN2571" s="53" t="s">
        <v>32688</v>
      </c>
      <c r="CO2571" s="54">
        <v>35</v>
      </c>
      <c r="CP2571" s="54">
        <v>50</v>
      </c>
      <c r="CQ2571" s="55">
        <f t="shared" si="40"/>
        <v>0.7</v>
      </c>
      <c r="CR2571" s="52" t="s">
        <v>28938</v>
      </c>
    </row>
    <row r="2572" spans="81:96">
      <c r="CC2572" s="52">
        <v>2571</v>
      </c>
      <c r="CD2572" s="53" t="s">
        <v>32755</v>
      </c>
      <c r="CE2572" s="53" t="s">
        <v>32756</v>
      </c>
      <c r="CF2572" s="54">
        <v>326</v>
      </c>
      <c r="CG2572" s="54">
        <v>0.65900000000000003</v>
      </c>
      <c r="CH2572" s="54">
        <v>0.80300000000000005</v>
      </c>
      <c r="CI2572" s="54">
        <v>0.12</v>
      </c>
      <c r="CJ2572" s="54">
        <v>50</v>
      </c>
      <c r="CK2572" s="54">
        <v>6.2</v>
      </c>
      <c r="CL2572" s="54">
        <v>7.9000000000000001E-4</v>
      </c>
      <c r="CM2572" s="54">
        <v>0.26300000000000001</v>
      </c>
      <c r="CN2572" s="53" t="s">
        <v>32688</v>
      </c>
      <c r="CO2572" s="54">
        <v>36</v>
      </c>
      <c r="CP2572" s="54">
        <v>50</v>
      </c>
      <c r="CQ2572" s="55">
        <f t="shared" si="40"/>
        <v>0.72</v>
      </c>
      <c r="CR2572" s="52" t="s">
        <v>28938</v>
      </c>
    </row>
    <row r="2573" spans="81:96">
      <c r="CC2573" s="52">
        <v>2572</v>
      </c>
      <c r="CD2573" s="53" t="s">
        <v>32757</v>
      </c>
      <c r="CE2573" s="53" t="s">
        <v>32758</v>
      </c>
      <c r="CF2573" s="54">
        <v>110</v>
      </c>
      <c r="CG2573" s="54">
        <v>0.61499999999999999</v>
      </c>
      <c r="CH2573" s="54">
        <v>0.80300000000000005</v>
      </c>
      <c r="CI2573" s="54">
        <v>4.2000000000000003E-2</v>
      </c>
      <c r="CJ2573" s="54">
        <v>24</v>
      </c>
      <c r="CK2573" s="54">
        <v>4.5</v>
      </c>
      <c r="CL2573" s="54">
        <v>6.8999999999999997E-4</v>
      </c>
      <c r="CM2573" s="54">
        <v>0.34</v>
      </c>
      <c r="CN2573" s="53" t="s">
        <v>32688</v>
      </c>
      <c r="CO2573" s="54">
        <v>37</v>
      </c>
      <c r="CP2573" s="54">
        <v>50</v>
      </c>
      <c r="CQ2573" s="55">
        <f t="shared" si="40"/>
        <v>0.74</v>
      </c>
      <c r="CR2573" s="52" t="s">
        <v>28938</v>
      </c>
    </row>
    <row r="2574" spans="81:96">
      <c r="CC2574" s="52">
        <v>2573</v>
      </c>
      <c r="CD2574" s="53" t="s">
        <v>32759</v>
      </c>
      <c r="CE2574" s="53" t="s">
        <v>32760</v>
      </c>
      <c r="CF2574" s="54">
        <v>167</v>
      </c>
      <c r="CG2574" s="54">
        <v>0.53300000000000003</v>
      </c>
      <c r="CH2574" s="54"/>
      <c r="CI2574" s="54">
        <v>0.438</v>
      </c>
      <c r="CJ2574" s="54">
        <v>16</v>
      </c>
      <c r="CK2574" s="54">
        <v>6.1</v>
      </c>
      <c r="CL2574" s="54">
        <v>5.9999999999999995E-4</v>
      </c>
      <c r="CM2574" s="54"/>
      <c r="CN2574" s="53" t="s">
        <v>32688</v>
      </c>
      <c r="CO2574" s="54">
        <v>38</v>
      </c>
      <c r="CP2574" s="54">
        <v>50</v>
      </c>
      <c r="CQ2574" s="55">
        <f t="shared" si="40"/>
        <v>0.76</v>
      </c>
      <c r="CR2574" s="52" t="s">
        <v>28953</v>
      </c>
    </row>
    <row r="2575" spans="81:96">
      <c r="CC2575" s="52">
        <v>2574</v>
      </c>
      <c r="CD2575" s="53" t="s">
        <v>32761</v>
      </c>
      <c r="CE2575" s="53" t="s">
        <v>32762</v>
      </c>
      <c r="CF2575" s="54">
        <v>130</v>
      </c>
      <c r="CG2575" s="54">
        <v>0.52400000000000002</v>
      </c>
      <c r="CH2575" s="54">
        <v>0.34399999999999997</v>
      </c>
      <c r="CI2575" s="54">
        <v>0.16700000000000001</v>
      </c>
      <c r="CJ2575" s="54">
        <v>36</v>
      </c>
      <c r="CK2575" s="54">
        <v>6.5</v>
      </c>
      <c r="CL2575" s="54">
        <v>1.1E-4</v>
      </c>
      <c r="CM2575" s="54">
        <v>4.4999999999999998E-2</v>
      </c>
      <c r="CN2575" s="53" t="s">
        <v>32688</v>
      </c>
      <c r="CO2575" s="54">
        <v>39</v>
      </c>
      <c r="CP2575" s="54">
        <v>50</v>
      </c>
      <c r="CQ2575" s="55">
        <f t="shared" si="40"/>
        <v>0.78</v>
      </c>
      <c r="CR2575" s="52" t="s">
        <v>28953</v>
      </c>
    </row>
    <row r="2576" spans="81:96">
      <c r="CC2576" s="52">
        <v>2575</v>
      </c>
      <c r="CD2576" s="53" t="s">
        <v>32763</v>
      </c>
      <c r="CE2576" s="53" t="s">
        <v>32764</v>
      </c>
      <c r="CF2576" s="54">
        <v>209</v>
      </c>
      <c r="CG2576" s="54">
        <v>0.503</v>
      </c>
      <c r="CH2576" s="54">
        <v>0.59199999999999997</v>
      </c>
      <c r="CI2576" s="54">
        <v>1.4999999999999999E-2</v>
      </c>
      <c r="CJ2576" s="54">
        <v>67</v>
      </c>
      <c r="CK2576" s="54">
        <v>4.5</v>
      </c>
      <c r="CL2576" s="54">
        <v>6.8999999999999997E-4</v>
      </c>
      <c r="CM2576" s="54">
        <v>0.20499999999999999</v>
      </c>
      <c r="CN2576" s="53" t="s">
        <v>32688</v>
      </c>
      <c r="CO2576" s="54">
        <v>40</v>
      </c>
      <c r="CP2576" s="54">
        <v>50</v>
      </c>
      <c r="CQ2576" s="55">
        <f t="shared" si="40"/>
        <v>0.8</v>
      </c>
      <c r="CR2576" s="52" t="s">
        <v>28953</v>
      </c>
    </row>
    <row r="2577" spans="81:96">
      <c r="CC2577" s="52">
        <v>2576</v>
      </c>
      <c r="CD2577" s="53" t="s">
        <v>32765</v>
      </c>
      <c r="CE2577" s="53" t="s">
        <v>32766</v>
      </c>
      <c r="CF2577" s="54">
        <v>563</v>
      </c>
      <c r="CG2577" s="54">
        <v>0.47099999999999997</v>
      </c>
      <c r="CH2577" s="54">
        <v>0.58399999999999996</v>
      </c>
      <c r="CI2577" s="54">
        <v>0.19</v>
      </c>
      <c r="CJ2577" s="54">
        <v>100</v>
      </c>
      <c r="CK2577" s="54">
        <v>6.7</v>
      </c>
      <c r="CL2577" s="54">
        <v>1.6999999999999999E-3</v>
      </c>
      <c r="CM2577" s="54">
        <v>0.32500000000000001</v>
      </c>
      <c r="CN2577" s="53" t="s">
        <v>32688</v>
      </c>
      <c r="CO2577" s="54">
        <v>41</v>
      </c>
      <c r="CP2577" s="54">
        <v>50</v>
      </c>
      <c r="CQ2577" s="55">
        <f t="shared" si="40"/>
        <v>0.82</v>
      </c>
      <c r="CR2577" s="52" t="s">
        <v>28953</v>
      </c>
    </row>
    <row r="2578" spans="81:96">
      <c r="CC2578" s="52">
        <v>2577</v>
      </c>
      <c r="CD2578" s="53" t="s">
        <v>6549</v>
      </c>
      <c r="CE2578" s="53" t="s">
        <v>6547</v>
      </c>
      <c r="CF2578" s="54">
        <v>1012</v>
      </c>
      <c r="CG2578" s="54">
        <v>0.46800000000000003</v>
      </c>
      <c r="CH2578" s="54">
        <v>0.54600000000000004</v>
      </c>
      <c r="CI2578" s="54">
        <v>6.6000000000000003E-2</v>
      </c>
      <c r="CJ2578" s="54">
        <v>256</v>
      </c>
      <c r="CK2578" s="54">
        <v>5.9</v>
      </c>
      <c r="CL2578" s="54">
        <v>2.0300000000000001E-3</v>
      </c>
      <c r="CM2578" s="54">
        <v>0.14000000000000001</v>
      </c>
      <c r="CN2578" s="53" t="s">
        <v>32688</v>
      </c>
      <c r="CO2578" s="54">
        <v>42</v>
      </c>
      <c r="CP2578" s="54">
        <v>50</v>
      </c>
      <c r="CQ2578" s="55">
        <f t="shared" si="40"/>
        <v>0.84</v>
      </c>
      <c r="CR2578" s="52" t="s">
        <v>28953</v>
      </c>
    </row>
    <row r="2579" spans="81:96">
      <c r="CC2579" s="52">
        <v>2578</v>
      </c>
      <c r="CD2579" s="53" t="s">
        <v>32767</v>
      </c>
      <c r="CE2579" s="53" t="s">
        <v>32768</v>
      </c>
      <c r="CF2579" s="54">
        <v>446</v>
      </c>
      <c r="CG2579" s="54">
        <v>0.44</v>
      </c>
      <c r="CH2579" s="54">
        <v>0.70899999999999996</v>
      </c>
      <c r="CI2579" s="54">
        <v>0.24199999999999999</v>
      </c>
      <c r="CJ2579" s="54">
        <v>62</v>
      </c>
      <c r="CK2579" s="54">
        <v>5.6</v>
      </c>
      <c r="CL2579" s="54">
        <v>1.67E-3</v>
      </c>
      <c r="CM2579" s="54">
        <v>0.32900000000000001</v>
      </c>
      <c r="CN2579" s="53" t="s">
        <v>32688</v>
      </c>
      <c r="CO2579" s="54">
        <v>43</v>
      </c>
      <c r="CP2579" s="54">
        <v>50</v>
      </c>
      <c r="CQ2579" s="55">
        <f t="shared" si="40"/>
        <v>0.86</v>
      </c>
      <c r="CR2579" s="52" t="s">
        <v>28953</v>
      </c>
    </row>
    <row r="2580" spans="81:96">
      <c r="CC2580" s="52">
        <v>2579</v>
      </c>
      <c r="CD2580" s="53" t="s">
        <v>32769</v>
      </c>
      <c r="CE2580" s="53" t="s">
        <v>32770</v>
      </c>
      <c r="CF2580" s="54">
        <v>336</v>
      </c>
      <c r="CG2580" s="54">
        <v>0.43</v>
      </c>
      <c r="CH2580" s="54">
        <v>0.51200000000000001</v>
      </c>
      <c r="CI2580" s="54">
        <v>4.4999999999999998E-2</v>
      </c>
      <c r="CJ2580" s="54">
        <v>89</v>
      </c>
      <c r="CK2580" s="54">
        <v>6.9</v>
      </c>
      <c r="CL2580" s="54">
        <v>9.6000000000000002E-4</v>
      </c>
      <c r="CM2580" s="54">
        <v>0.20499999999999999</v>
      </c>
      <c r="CN2580" s="53" t="s">
        <v>32688</v>
      </c>
      <c r="CO2580" s="54">
        <v>44</v>
      </c>
      <c r="CP2580" s="54">
        <v>50</v>
      </c>
      <c r="CQ2580" s="55">
        <f t="shared" si="40"/>
        <v>0.88</v>
      </c>
      <c r="CR2580" s="52" t="s">
        <v>28953</v>
      </c>
    </row>
    <row r="2581" spans="81:96">
      <c r="CC2581" s="52">
        <v>2580</v>
      </c>
      <c r="CD2581" s="53" t="s">
        <v>32771</v>
      </c>
      <c r="CE2581" s="53" t="s">
        <v>32772</v>
      </c>
      <c r="CF2581" s="54">
        <v>146</v>
      </c>
      <c r="CG2581" s="54">
        <v>0.35599999999999998</v>
      </c>
      <c r="CH2581" s="54">
        <v>0.40799999999999997</v>
      </c>
      <c r="CI2581" s="54">
        <v>6.7000000000000004E-2</v>
      </c>
      <c r="CJ2581" s="54">
        <v>30</v>
      </c>
      <c r="CK2581" s="54">
        <v>5.5</v>
      </c>
      <c r="CL2581" s="54">
        <v>5.8E-4</v>
      </c>
      <c r="CM2581" s="54">
        <v>0.17299999999999999</v>
      </c>
      <c r="CN2581" s="53" t="s">
        <v>32688</v>
      </c>
      <c r="CO2581" s="54">
        <v>45</v>
      </c>
      <c r="CP2581" s="54">
        <v>50</v>
      </c>
      <c r="CQ2581" s="55">
        <f t="shared" si="40"/>
        <v>0.9</v>
      </c>
      <c r="CR2581" s="52" t="s">
        <v>28953</v>
      </c>
    </row>
    <row r="2582" spans="81:96">
      <c r="CC2582" s="52">
        <v>2581</v>
      </c>
      <c r="CD2582" s="53" t="s">
        <v>32773</v>
      </c>
      <c r="CE2582" s="53" t="s">
        <v>32774</v>
      </c>
      <c r="CF2582" s="54">
        <v>217</v>
      </c>
      <c r="CG2582" s="54">
        <v>0.30199999999999999</v>
      </c>
      <c r="CH2582" s="54">
        <v>0.63600000000000001</v>
      </c>
      <c r="CI2582" s="54">
        <v>0</v>
      </c>
      <c r="CJ2582" s="54">
        <v>19</v>
      </c>
      <c r="CK2582" s="54" t="s">
        <v>28918</v>
      </c>
      <c r="CL2582" s="54">
        <v>5.5000000000000003E-4</v>
      </c>
      <c r="CM2582" s="54">
        <v>0.34899999999999998</v>
      </c>
      <c r="CN2582" s="53" t="s">
        <v>32688</v>
      </c>
      <c r="CO2582" s="54">
        <v>46</v>
      </c>
      <c r="CP2582" s="54">
        <v>50</v>
      </c>
      <c r="CQ2582" s="55">
        <f t="shared" si="40"/>
        <v>0.92</v>
      </c>
      <c r="CR2582" s="52" t="s">
        <v>28953</v>
      </c>
    </row>
    <row r="2583" spans="81:96">
      <c r="CC2583" s="52">
        <v>2582</v>
      </c>
      <c r="CD2583" s="53" t="s">
        <v>32775</v>
      </c>
      <c r="CE2583" s="53" t="s">
        <v>32776</v>
      </c>
      <c r="CF2583" s="54">
        <v>72</v>
      </c>
      <c r="CG2583" s="54">
        <v>0.25</v>
      </c>
      <c r="CH2583" s="54">
        <v>0.35599999999999998</v>
      </c>
      <c r="CI2583" s="54"/>
      <c r="CJ2583" s="54"/>
      <c r="CK2583" s="54"/>
      <c r="CL2583" s="54">
        <v>2.5000000000000001E-4</v>
      </c>
      <c r="CM2583" s="54">
        <v>0.17499999999999999</v>
      </c>
      <c r="CN2583" s="53" t="s">
        <v>32688</v>
      </c>
      <c r="CO2583" s="54">
        <v>47</v>
      </c>
      <c r="CP2583" s="54">
        <v>50</v>
      </c>
      <c r="CQ2583" s="55">
        <f t="shared" si="40"/>
        <v>0.94</v>
      </c>
      <c r="CR2583" s="52" t="s">
        <v>28953</v>
      </c>
    </row>
    <row r="2584" spans="81:96">
      <c r="CC2584" s="52">
        <v>2583</v>
      </c>
      <c r="CD2584" s="53" t="s">
        <v>32777</v>
      </c>
      <c r="CE2584" s="53" t="s">
        <v>32778</v>
      </c>
      <c r="CF2584" s="54">
        <v>345</v>
      </c>
      <c r="CG2584" s="54">
        <v>0.25</v>
      </c>
      <c r="CH2584" s="54">
        <v>0.309</v>
      </c>
      <c r="CI2584" s="54">
        <v>2.7E-2</v>
      </c>
      <c r="CJ2584" s="54">
        <v>150</v>
      </c>
      <c r="CK2584" s="54">
        <v>6</v>
      </c>
      <c r="CL2584" s="54">
        <v>5.9000000000000003E-4</v>
      </c>
      <c r="CM2584" s="54">
        <v>6.8000000000000005E-2</v>
      </c>
      <c r="CN2584" s="53" t="s">
        <v>32688</v>
      </c>
      <c r="CO2584" s="54">
        <v>47</v>
      </c>
      <c r="CP2584" s="54">
        <v>50</v>
      </c>
      <c r="CQ2584" s="55">
        <f t="shared" si="40"/>
        <v>0.94</v>
      </c>
      <c r="CR2584" s="52" t="s">
        <v>28953</v>
      </c>
    </row>
    <row r="2585" spans="81:96">
      <c r="CC2585" s="52">
        <v>2584</v>
      </c>
      <c r="CD2585" s="53" t="s">
        <v>32779</v>
      </c>
      <c r="CE2585" s="53" t="s">
        <v>32780</v>
      </c>
      <c r="CF2585" s="54">
        <v>1148</v>
      </c>
      <c r="CG2585" s="54">
        <v>0.23100000000000001</v>
      </c>
      <c r="CH2585" s="54">
        <v>0.21099999999999999</v>
      </c>
      <c r="CI2585" s="54">
        <v>4.2000000000000003E-2</v>
      </c>
      <c r="CJ2585" s="54">
        <v>284</v>
      </c>
      <c r="CK2585" s="54">
        <v>7.9</v>
      </c>
      <c r="CL2585" s="54">
        <v>2.33E-3</v>
      </c>
      <c r="CM2585" s="54">
        <v>7.9000000000000001E-2</v>
      </c>
      <c r="CN2585" s="53" t="s">
        <v>32688</v>
      </c>
      <c r="CO2585" s="54">
        <v>49</v>
      </c>
      <c r="CP2585" s="54">
        <v>50</v>
      </c>
      <c r="CQ2585" s="55">
        <f t="shared" si="40"/>
        <v>0.98</v>
      </c>
      <c r="CR2585" s="52" t="s">
        <v>28953</v>
      </c>
    </row>
    <row r="2586" spans="81:96">
      <c r="CC2586" s="52">
        <v>2585</v>
      </c>
      <c r="CD2586" s="53" t="s">
        <v>32781</v>
      </c>
      <c r="CE2586" s="53" t="s">
        <v>32782</v>
      </c>
      <c r="CF2586" s="54">
        <v>59</v>
      </c>
      <c r="CG2586" s="54">
        <v>0.22700000000000001</v>
      </c>
      <c r="CH2586" s="54">
        <v>0.29399999999999998</v>
      </c>
      <c r="CI2586" s="54">
        <v>0.05</v>
      </c>
      <c r="CJ2586" s="54">
        <v>20</v>
      </c>
      <c r="CK2586" s="54"/>
      <c r="CL2586" s="54">
        <v>9.0000000000000006E-5</v>
      </c>
      <c r="CM2586" s="54">
        <v>0.109</v>
      </c>
      <c r="CN2586" s="53" t="s">
        <v>32688</v>
      </c>
      <c r="CO2586" s="54">
        <v>50</v>
      </c>
      <c r="CP2586" s="54">
        <v>50</v>
      </c>
      <c r="CQ2586" s="55">
        <f t="shared" si="40"/>
        <v>1</v>
      </c>
      <c r="CR2586" s="52" t="s">
        <v>28953</v>
      </c>
    </row>
    <row r="2587" spans="81:96">
      <c r="CC2587" s="52">
        <v>2586</v>
      </c>
      <c r="CD2587" s="53" t="s">
        <v>32783</v>
      </c>
      <c r="CE2587" s="53" t="s">
        <v>32784</v>
      </c>
      <c r="CF2587" s="54">
        <v>2788</v>
      </c>
      <c r="CG2587" s="54">
        <v>6.806</v>
      </c>
      <c r="CH2587" s="54">
        <v>8.6150000000000002</v>
      </c>
      <c r="CI2587" s="54">
        <v>0.79</v>
      </c>
      <c r="CJ2587" s="54">
        <v>105</v>
      </c>
      <c r="CK2587" s="54">
        <v>3.6</v>
      </c>
      <c r="CL2587" s="54">
        <v>1.567E-2</v>
      </c>
      <c r="CM2587" s="54">
        <v>3.9159999999999999</v>
      </c>
      <c r="CN2587" s="53" t="s">
        <v>32785</v>
      </c>
      <c r="CO2587" s="54">
        <v>1</v>
      </c>
      <c r="CP2587" s="54">
        <v>139</v>
      </c>
      <c r="CQ2587" s="55">
        <f t="shared" si="40"/>
        <v>7.1942446043165471E-3</v>
      </c>
      <c r="CR2587" s="52" t="s">
        <v>28907</v>
      </c>
    </row>
    <row r="2588" spans="81:96">
      <c r="CC2588" s="52">
        <v>2587</v>
      </c>
      <c r="CD2588" s="53" t="s">
        <v>32686</v>
      </c>
      <c r="CE2588" s="53" t="s">
        <v>32687</v>
      </c>
      <c r="CF2588" s="54">
        <v>3015</v>
      </c>
      <c r="CG2588" s="54">
        <v>5.4169999999999998</v>
      </c>
      <c r="CH2588" s="54">
        <v>5.3810000000000002</v>
      </c>
      <c r="CI2588" s="54">
        <v>0.56799999999999995</v>
      </c>
      <c r="CJ2588" s="54">
        <v>81</v>
      </c>
      <c r="CK2588" s="54">
        <v>4.4000000000000004</v>
      </c>
      <c r="CL2588" s="54">
        <v>1.6959999999999999E-2</v>
      </c>
      <c r="CM2588" s="54">
        <v>3.1320000000000001</v>
      </c>
      <c r="CN2588" s="53" t="s">
        <v>32785</v>
      </c>
      <c r="CO2588" s="54">
        <v>2</v>
      </c>
      <c r="CP2588" s="54">
        <v>139</v>
      </c>
      <c r="CQ2588" s="55">
        <f t="shared" si="40"/>
        <v>1.4388489208633094E-2</v>
      </c>
      <c r="CR2588" s="52" t="s">
        <v>28907</v>
      </c>
    </row>
    <row r="2589" spans="81:96">
      <c r="CC2589" s="52">
        <v>2588</v>
      </c>
      <c r="CD2589" s="53" t="s">
        <v>32786</v>
      </c>
      <c r="CE2589" s="53" t="s">
        <v>32787</v>
      </c>
      <c r="CF2589" s="54">
        <v>9600</v>
      </c>
      <c r="CG2589" s="54">
        <v>5.3109999999999999</v>
      </c>
      <c r="CH2589" s="54">
        <v>8.49</v>
      </c>
      <c r="CI2589" s="54">
        <v>0.79600000000000004</v>
      </c>
      <c r="CJ2589" s="54">
        <v>54</v>
      </c>
      <c r="CK2589" s="54" t="s">
        <v>28918</v>
      </c>
      <c r="CL2589" s="54">
        <v>1.2030000000000001E-2</v>
      </c>
      <c r="CM2589" s="54">
        <v>3.0920000000000001</v>
      </c>
      <c r="CN2589" s="53" t="s">
        <v>32785</v>
      </c>
      <c r="CO2589" s="54">
        <v>3</v>
      </c>
      <c r="CP2589" s="54">
        <v>139</v>
      </c>
      <c r="CQ2589" s="55">
        <f t="shared" si="40"/>
        <v>2.1582733812949641E-2</v>
      </c>
      <c r="CR2589" s="52" t="s">
        <v>28907</v>
      </c>
    </row>
    <row r="2590" spans="81:96">
      <c r="CC2590" s="52">
        <v>2589</v>
      </c>
      <c r="CD2590" s="53" t="s">
        <v>31629</v>
      </c>
      <c r="CE2590" s="53" t="s">
        <v>31630</v>
      </c>
      <c r="CF2590" s="54">
        <v>852</v>
      </c>
      <c r="CG2590" s="54">
        <v>4.5469999999999997</v>
      </c>
      <c r="CH2590" s="54">
        <v>4.9349999999999996</v>
      </c>
      <c r="CI2590" s="54">
        <v>0.39600000000000002</v>
      </c>
      <c r="CJ2590" s="54">
        <v>48</v>
      </c>
      <c r="CK2590" s="54">
        <v>3.1</v>
      </c>
      <c r="CL2590" s="54">
        <v>3.5999999999999999E-3</v>
      </c>
      <c r="CM2590" s="54">
        <v>1.351</v>
      </c>
      <c r="CN2590" s="53" t="s">
        <v>32785</v>
      </c>
      <c r="CO2590" s="54">
        <v>4</v>
      </c>
      <c r="CP2590" s="54">
        <v>139</v>
      </c>
      <c r="CQ2590" s="55">
        <f t="shared" si="40"/>
        <v>2.8776978417266189E-2</v>
      </c>
      <c r="CR2590" s="52" t="s">
        <v>28907</v>
      </c>
    </row>
    <row r="2591" spans="81:96">
      <c r="CC2591" s="52">
        <v>2590</v>
      </c>
      <c r="CD2591" s="53" t="s">
        <v>32788</v>
      </c>
      <c r="CE2591" s="53" t="s">
        <v>32789</v>
      </c>
      <c r="CF2591" s="54">
        <v>1386</v>
      </c>
      <c r="CG2591" s="54">
        <v>4.5250000000000004</v>
      </c>
      <c r="CH2591" s="54">
        <v>5.3479999999999999</v>
      </c>
      <c r="CI2591" s="54">
        <v>0.52600000000000002</v>
      </c>
      <c r="CJ2591" s="54">
        <v>19</v>
      </c>
      <c r="CK2591" s="54">
        <v>6.7</v>
      </c>
      <c r="CL2591" s="54">
        <v>3.8600000000000001E-3</v>
      </c>
      <c r="CM2591" s="54">
        <v>2.1160000000000001</v>
      </c>
      <c r="CN2591" s="53" t="s">
        <v>32785</v>
      </c>
      <c r="CO2591" s="54">
        <v>5</v>
      </c>
      <c r="CP2591" s="54">
        <v>139</v>
      </c>
      <c r="CQ2591" s="55">
        <f t="shared" si="40"/>
        <v>3.5971223021582732E-2</v>
      </c>
      <c r="CR2591" s="52" t="s">
        <v>28907</v>
      </c>
    </row>
    <row r="2592" spans="81:96">
      <c r="CC2592" s="52">
        <v>2591</v>
      </c>
      <c r="CD2592" s="53" t="s">
        <v>32790</v>
      </c>
      <c r="CE2592" s="53" t="s">
        <v>32791</v>
      </c>
      <c r="CF2592" s="54">
        <v>15616</v>
      </c>
      <c r="CG2592" s="54">
        <v>4.0380000000000003</v>
      </c>
      <c r="CH2592" s="54">
        <v>4.2210000000000001</v>
      </c>
      <c r="CI2592" s="54">
        <v>0.72199999999999998</v>
      </c>
      <c r="CJ2592" s="54">
        <v>859</v>
      </c>
      <c r="CK2592" s="54">
        <v>4.8</v>
      </c>
      <c r="CL2592" s="54">
        <v>2.862E-2</v>
      </c>
      <c r="CM2592" s="54">
        <v>0.873</v>
      </c>
      <c r="CN2592" s="53" t="s">
        <v>32785</v>
      </c>
      <c r="CO2592" s="54">
        <v>6</v>
      </c>
      <c r="CP2592" s="54">
        <v>139</v>
      </c>
      <c r="CQ2592" s="55">
        <f t="shared" si="40"/>
        <v>4.3165467625899283E-2</v>
      </c>
      <c r="CR2592" s="52" t="s">
        <v>28907</v>
      </c>
    </row>
    <row r="2593" spans="81:96">
      <c r="CC2593" s="52">
        <v>2592</v>
      </c>
      <c r="CD2593" s="53" t="s">
        <v>31516</v>
      </c>
      <c r="CE2593" s="53" t="s">
        <v>31517</v>
      </c>
      <c r="CF2593" s="54">
        <v>11653</v>
      </c>
      <c r="CG2593" s="54">
        <v>3.738</v>
      </c>
      <c r="CH2593" s="54">
        <v>3.9159999999999999</v>
      </c>
      <c r="CI2593" s="54">
        <v>0.72399999999999998</v>
      </c>
      <c r="CJ2593" s="54">
        <v>308</v>
      </c>
      <c r="CK2593" s="54">
        <v>6.4</v>
      </c>
      <c r="CL2593" s="54">
        <v>1.9550000000000001E-2</v>
      </c>
      <c r="CM2593" s="54">
        <v>0.90900000000000003</v>
      </c>
      <c r="CN2593" s="53" t="s">
        <v>32785</v>
      </c>
      <c r="CO2593" s="54">
        <v>7</v>
      </c>
      <c r="CP2593" s="54">
        <v>139</v>
      </c>
      <c r="CQ2593" s="55">
        <f t="shared" si="40"/>
        <v>5.0359712230215826E-2</v>
      </c>
      <c r="CR2593" s="52" t="s">
        <v>28907</v>
      </c>
    </row>
    <row r="2594" spans="81:96">
      <c r="CC2594" s="52">
        <v>2593</v>
      </c>
      <c r="CD2594" s="53" t="s">
        <v>32792</v>
      </c>
      <c r="CE2594" s="53" t="s">
        <v>32793</v>
      </c>
      <c r="CF2594" s="54">
        <v>5832</v>
      </c>
      <c r="CG2594" s="54">
        <v>3.504</v>
      </c>
      <c r="CH2594" s="54">
        <v>3.8660000000000001</v>
      </c>
      <c r="CI2594" s="54">
        <v>0.65</v>
      </c>
      <c r="CJ2594" s="54">
        <v>214</v>
      </c>
      <c r="CK2594" s="54">
        <v>5.6</v>
      </c>
      <c r="CL2594" s="54">
        <v>1.4970000000000001E-2</v>
      </c>
      <c r="CM2594" s="54">
        <v>1.2250000000000001</v>
      </c>
      <c r="CN2594" s="53" t="s">
        <v>32785</v>
      </c>
      <c r="CO2594" s="54">
        <v>8</v>
      </c>
      <c r="CP2594" s="54">
        <v>139</v>
      </c>
      <c r="CQ2594" s="55">
        <f t="shared" si="40"/>
        <v>5.7553956834532377E-2</v>
      </c>
      <c r="CR2594" s="52" t="s">
        <v>28907</v>
      </c>
    </row>
    <row r="2595" spans="81:96">
      <c r="CC2595" s="52">
        <v>2594</v>
      </c>
      <c r="CD2595" s="53" t="s">
        <v>32794</v>
      </c>
      <c r="CE2595" s="53" t="s">
        <v>32795</v>
      </c>
      <c r="CF2595" s="54">
        <v>558</v>
      </c>
      <c r="CG2595" s="54">
        <v>3.0489999999999999</v>
      </c>
      <c r="CH2595" s="54">
        <v>3.181</v>
      </c>
      <c r="CI2595" s="54">
        <v>0.315</v>
      </c>
      <c r="CJ2595" s="54">
        <v>54</v>
      </c>
      <c r="CK2595" s="54">
        <v>3.2</v>
      </c>
      <c r="CL2595" s="54">
        <v>2.6800000000000001E-3</v>
      </c>
      <c r="CM2595" s="54">
        <v>1.089</v>
      </c>
      <c r="CN2595" s="53" t="s">
        <v>32785</v>
      </c>
      <c r="CO2595" s="54">
        <v>9</v>
      </c>
      <c r="CP2595" s="54">
        <v>139</v>
      </c>
      <c r="CQ2595" s="55">
        <f t="shared" si="40"/>
        <v>6.4748201438848921E-2</v>
      </c>
      <c r="CR2595" s="52" t="s">
        <v>28907</v>
      </c>
    </row>
    <row r="2596" spans="81:96">
      <c r="CC2596" s="52">
        <v>2595</v>
      </c>
      <c r="CD2596" s="53" t="s">
        <v>32796</v>
      </c>
      <c r="CE2596" s="53" t="s">
        <v>32797</v>
      </c>
      <c r="CF2596" s="54">
        <v>1045</v>
      </c>
      <c r="CG2596" s="54">
        <v>2.6920000000000002</v>
      </c>
      <c r="CH2596" s="54">
        <v>3.3879999999999999</v>
      </c>
      <c r="CI2596" s="54">
        <v>1.278</v>
      </c>
      <c r="CJ2596" s="54">
        <v>18</v>
      </c>
      <c r="CK2596" s="54">
        <v>8.9</v>
      </c>
      <c r="CL2596" s="54">
        <v>1.1299999999999999E-3</v>
      </c>
      <c r="CM2596" s="54">
        <v>0.69299999999999995</v>
      </c>
      <c r="CN2596" s="53" t="s">
        <v>32785</v>
      </c>
      <c r="CO2596" s="54">
        <v>10</v>
      </c>
      <c r="CP2596" s="54">
        <v>139</v>
      </c>
      <c r="CQ2596" s="55">
        <f t="shared" si="40"/>
        <v>7.1942446043165464E-2</v>
      </c>
      <c r="CR2596" s="52" t="s">
        <v>28907</v>
      </c>
    </row>
    <row r="2597" spans="81:96">
      <c r="CC2597" s="52">
        <v>2596</v>
      </c>
      <c r="CD2597" s="53" t="s">
        <v>32477</v>
      </c>
      <c r="CE2597" s="53" t="s">
        <v>32478</v>
      </c>
      <c r="CF2597" s="54">
        <v>777</v>
      </c>
      <c r="CG2597" s="54">
        <v>2.5499999999999998</v>
      </c>
      <c r="CH2597" s="54">
        <v>2.464</v>
      </c>
      <c r="CI2597" s="54">
        <v>7.6999999999999999E-2</v>
      </c>
      <c r="CJ2597" s="54">
        <v>26</v>
      </c>
      <c r="CK2597" s="54">
        <v>6.1</v>
      </c>
      <c r="CL2597" s="54">
        <v>2.16E-3</v>
      </c>
      <c r="CM2597" s="54">
        <v>0.88900000000000001</v>
      </c>
      <c r="CN2597" s="53" t="s">
        <v>32785</v>
      </c>
      <c r="CO2597" s="54">
        <v>11</v>
      </c>
      <c r="CP2597" s="54">
        <v>139</v>
      </c>
      <c r="CQ2597" s="55">
        <f t="shared" si="40"/>
        <v>7.9136690647482008E-2</v>
      </c>
      <c r="CR2597" s="52" t="s">
        <v>28907</v>
      </c>
    </row>
    <row r="2598" spans="81:96">
      <c r="CC2598" s="52">
        <v>2597</v>
      </c>
      <c r="CD2598" s="53" t="s">
        <v>32798</v>
      </c>
      <c r="CE2598" s="53" t="s">
        <v>32799</v>
      </c>
      <c r="CF2598" s="54">
        <v>3799</v>
      </c>
      <c r="CG2598" s="54">
        <v>2.5430000000000001</v>
      </c>
      <c r="CH2598" s="54">
        <v>3.0110000000000001</v>
      </c>
      <c r="CI2598" s="54">
        <v>0.36699999999999999</v>
      </c>
      <c r="CJ2598" s="54">
        <v>210</v>
      </c>
      <c r="CK2598" s="54">
        <v>5.0999999999999996</v>
      </c>
      <c r="CL2598" s="54">
        <v>1.5440000000000001E-2</v>
      </c>
      <c r="CM2598" s="54">
        <v>1.353</v>
      </c>
      <c r="CN2598" s="53" t="s">
        <v>32785</v>
      </c>
      <c r="CO2598" s="54">
        <v>12</v>
      </c>
      <c r="CP2598" s="54">
        <v>139</v>
      </c>
      <c r="CQ2598" s="55">
        <f t="shared" si="40"/>
        <v>8.6330935251798566E-2</v>
      </c>
      <c r="CR2598" s="52" t="s">
        <v>28907</v>
      </c>
    </row>
    <row r="2599" spans="81:96">
      <c r="CC2599" s="52">
        <v>2598</v>
      </c>
      <c r="CD2599" s="53" t="s">
        <v>32691</v>
      </c>
      <c r="CE2599" s="53" t="s">
        <v>32692</v>
      </c>
      <c r="CF2599" s="54">
        <v>1440</v>
      </c>
      <c r="CG2599" s="54">
        <v>2.54</v>
      </c>
      <c r="CH2599" s="54">
        <v>3.234</v>
      </c>
      <c r="CI2599" s="54">
        <v>0.159</v>
      </c>
      <c r="CJ2599" s="54">
        <v>63</v>
      </c>
      <c r="CK2599" s="54">
        <v>6.4</v>
      </c>
      <c r="CL2599" s="54">
        <v>5.62E-3</v>
      </c>
      <c r="CM2599" s="54">
        <v>1.694</v>
      </c>
      <c r="CN2599" s="53" t="s">
        <v>32785</v>
      </c>
      <c r="CO2599" s="54">
        <v>13</v>
      </c>
      <c r="CP2599" s="54">
        <v>139</v>
      </c>
      <c r="CQ2599" s="55">
        <f t="shared" si="40"/>
        <v>9.3525179856115109E-2</v>
      </c>
      <c r="CR2599" s="52" t="s">
        <v>28907</v>
      </c>
    </row>
    <row r="2600" spans="81:96">
      <c r="CC2600" s="52">
        <v>2599</v>
      </c>
      <c r="CD2600" s="53" t="s">
        <v>32800</v>
      </c>
      <c r="CE2600" s="53" t="s">
        <v>32801</v>
      </c>
      <c r="CF2600" s="54">
        <v>2630</v>
      </c>
      <c r="CG2600" s="54">
        <v>2.4929999999999999</v>
      </c>
      <c r="CH2600" s="54">
        <v>2.8730000000000002</v>
      </c>
      <c r="CI2600" s="54"/>
      <c r="CJ2600" s="54">
        <v>0</v>
      </c>
      <c r="CK2600" s="54">
        <v>5.4</v>
      </c>
      <c r="CL2600" s="54">
        <v>6.6699999999999997E-3</v>
      </c>
      <c r="CM2600" s="54">
        <v>0.78700000000000003</v>
      </c>
      <c r="CN2600" s="53" t="s">
        <v>32785</v>
      </c>
      <c r="CO2600" s="54">
        <v>14</v>
      </c>
      <c r="CP2600" s="54">
        <v>139</v>
      </c>
      <c r="CQ2600" s="55">
        <f t="shared" si="40"/>
        <v>0.10071942446043165</v>
      </c>
      <c r="CR2600" s="52" t="s">
        <v>28907</v>
      </c>
    </row>
    <row r="2601" spans="81:96">
      <c r="CC2601" s="52">
        <v>2600</v>
      </c>
      <c r="CD2601" s="53" t="s">
        <v>32802</v>
      </c>
      <c r="CE2601" s="53" t="s">
        <v>32803</v>
      </c>
      <c r="CF2601" s="54">
        <v>30514</v>
      </c>
      <c r="CG2601" s="54">
        <v>2.3260000000000001</v>
      </c>
      <c r="CH2601" s="54">
        <v>3.0019999999999998</v>
      </c>
      <c r="CI2601" s="54">
        <v>0.46</v>
      </c>
      <c r="CJ2601" s="54">
        <v>511</v>
      </c>
      <c r="CK2601" s="54">
        <v>9.6999999999999993</v>
      </c>
      <c r="CL2601" s="54">
        <v>5.7970000000000001E-2</v>
      </c>
      <c r="CM2601" s="54">
        <v>1.4470000000000001</v>
      </c>
      <c r="CN2601" s="53" t="s">
        <v>32785</v>
      </c>
      <c r="CO2601" s="54">
        <v>15</v>
      </c>
      <c r="CP2601" s="54">
        <v>139</v>
      </c>
      <c r="CQ2601" s="55">
        <f t="shared" si="40"/>
        <v>0.1079136690647482</v>
      </c>
      <c r="CR2601" s="52" t="s">
        <v>28907</v>
      </c>
    </row>
    <row r="2602" spans="81:96">
      <c r="CC2602" s="52">
        <v>2601</v>
      </c>
      <c r="CD2602" s="53" t="s">
        <v>32485</v>
      </c>
      <c r="CE2602" s="53" t="s">
        <v>32486</v>
      </c>
      <c r="CF2602" s="54">
        <v>5149</v>
      </c>
      <c r="CG2602" s="54">
        <v>2.3130000000000002</v>
      </c>
      <c r="CH2602" s="54">
        <v>2.9329999999999998</v>
      </c>
      <c r="CI2602" s="54">
        <v>0.23499999999999999</v>
      </c>
      <c r="CJ2602" s="54">
        <v>183</v>
      </c>
      <c r="CK2602" s="54">
        <v>6.4</v>
      </c>
      <c r="CL2602" s="54">
        <v>1.0659999999999999E-2</v>
      </c>
      <c r="CM2602" s="54">
        <v>0.84599999999999997</v>
      </c>
      <c r="CN2602" s="53" t="s">
        <v>32785</v>
      </c>
      <c r="CO2602" s="54">
        <v>16</v>
      </c>
      <c r="CP2602" s="54">
        <v>139</v>
      </c>
      <c r="CQ2602" s="55">
        <f t="shared" si="40"/>
        <v>0.11510791366906475</v>
      </c>
      <c r="CR2602" s="52" t="s">
        <v>28907</v>
      </c>
    </row>
    <row r="2603" spans="81:96">
      <c r="CC2603" s="52">
        <v>2602</v>
      </c>
      <c r="CD2603" s="53" t="s">
        <v>32804</v>
      </c>
      <c r="CE2603" s="53" t="s">
        <v>32805</v>
      </c>
      <c r="CF2603" s="54">
        <v>2956</v>
      </c>
      <c r="CG2603" s="54">
        <v>2.3029999999999999</v>
      </c>
      <c r="CH2603" s="54">
        <v>2.4670000000000001</v>
      </c>
      <c r="CI2603" s="54">
        <v>0.30299999999999999</v>
      </c>
      <c r="CJ2603" s="54">
        <v>188</v>
      </c>
      <c r="CK2603" s="54">
        <v>5.5</v>
      </c>
      <c r="CL2603" s="54">
        <v>1.014E-2</v>
      </c>
      <c r="CM2603" s="54">
        <v>1.0109999999999999</v>
      </c>
      <c r="CN2603" s="53" t="s">
        <v>32785</v>
      </c>
      <c r="CO2603" s="54">
        <v>17</v>
      </c>
      <c r="CP2603" s="54">
        <v>139</v>
      </c>
      <c r="CQ2603" s="55">
        <f t="shared" si="40"/>
        <v>0.1223021582733813</v>
      </c>
      <c r="CR2603" s="52" t="s">
        <v>28907</v>
      </c>
    </row>
    <row r="2604" spans="81:96">
      <c r="CC2604" s="52">
        <v>2603</v>
      </c>
      <c r="CD2604" s="53" t="s">
        <v>32806</v>
      </c>
      <c r="CE2604" s="53" t="s">
        <v>32807</v>
      </c>
      <c r="CF2604" s="54">
        <v>1372</v>
      </c>
      <c r="CG2604" s="54">
        <v>2.2480000000000002</v>
      </c>
      <c r="CH2604" s="54">
        <v>1.744</v>
      </c>
      <c r="CI2604" s="54">
        <v>0.73299999999999998</v>
      </c>
      <c r="CJ2604" s="54">
        <v>60</v>
      </c>
      <c r="CK2604" s="54">
        <v>7.4</v>
      </c>
      <c r="CL2604" s="54">
        <v>2.31E-3</v>
      </c>
      <c r="CM2604" s="54">
        <v>0.47</v>
      </c>
      <c r="CN2604" s="53" t="s">
        <v>32785</v>
      </c>
      <c r="CO2604" s="54">
        <v>18</v>
      </c>
      <c r="CP2604" s="54">
        <v>139</v>
      </c>
      <c r="CQ2604" s="55">
        <f t="shared" si="40"/>
        <v>0.12949640287769784</v>
      </c>
      <c r="CR2604" s="52" t="s">
        <v>28907</v>
      </c>
    </row>
    <row r="2605" spans="81:96">
      <c r="CC2605" s="52">
        <v>2604</v>
      </c>
      <c r="CD2605" s="53" t="s">
        <v>32808</v>
      </c>
      <c r="CE2605" s="53" t="s">
        <v>32809</v>
      </c>
      <c r="CF2605" s="54">
        <v>1545</v>
      </c>
      <c r="CG2605" s="54">
        <v>2.2130000000000001</v>
      </c>
      <c r="CH2605" s="54">
        <v>2.4449999999999998</v>
      </c>
      <c r="CI2605" s="54">
        <v>0.51400000000000001</v>
      </c>
      <c r="CJ2605" s="54">
        <v>37</v>
      </c>
      <c r="CK2605" s="54">
        <v>7.5</v>
      </c>
      <c r="CL2605" s="54">
        <v>2.0899999999999998E-3</v>
      </c>
      <c r="CM2605" s="54">
        <v>0.65700000000000003</v>
      </c>
      <c r="CN2605" s="53" t="s">
        <v>32785</v>
      </c>
      <c r="CO2605" s="54">
        <v>19</v>
      </c>
      <c r="CP2605" s="54">
        <v>139</v>
      </c>
      <c r="CQ2605" s="55">
        <f t="shared" si="40"/>
        <v>0.1366906474820144</v>
      </c>
      <c r="CR2605" s="52" t="s">
        <v>28907</v>
      </c>
    </row>
    <row r="2606" spans="81:96">
      <c r="CC2606" s="52">
        <v>2605</v>
      </c>
      <c r="CD2606" s="53" t="s">
        <v>32810</v>
      </c>
      <c r="CE2606" s="53" t="s">
        <v>32811</v>
      </c>
      <c r="CF2606" s="54">
        <v>750</v>
      </c>
      <c r="CG2606" s="54">
        <v>2.0790000000000002</v>
      </c>
      <c r="CH2606" s="54">
        <v>2.3250000000000002</v>
      </c>
      <c r="CI2606" s="54">
        <v>0.115</v>
      </c>
      <c r="CJ2606" s="54">
        <v>87</v>
      </c>
      <c r="CK2606" s="54">
        <v>4.2</v>
      </c>
      <c r="CL2606" s="54">
        <v>3.7000000000000002E-3</v>
      </c>
      <c r="CM2606" s="54">
        <v>0.93500000000000005</v>
      </c>
      <c r="CN2606" s="53" t="s">
        <v>32785</v>
      </c>
      <c r="CO2606" s="54">
        <v>20</v>
      </c>
      <c r="CP2606" s="54">
        <v>139</v>
      </c>
      <c r="CQ2606" s="55">
        <f t="shared" si="40"/>
        <v>0.14388489208633093</v>
      </c>
      <c r="CR2606" s="52" t="s">
        <v>28907</v>
      </c>
    </row>
    <row r="2607" spans="81:96">
      <c r="CC2607" s="52">
        <v>2606</v>
      </c>
      <c r="CD2607" s="53" t="s">
        <v>32499</v>
      </c>
      <c r="CE2607" s="53" t="s">
        <v>32500</v>
      </c>
      <c r="CF2607" s="54">
        <v>5561</v>
      </c>
      <c r="CG2607" s="54">
        <v>2.0670000000000002</v>
      </c>
      <c r="CH2607" s="54">
        <v>2.8730000000000002</v>
      </c>
      <c r="CI2607" s="54">
        <v>0.36299999999999999</v>
      </c>
      <c r="CJ2607" s="54">
        <v>223</v>
      </c>
      <c r="CK2607" s="54">
        <v>7.4</v>
      </c>
      <c r="CL2607" s="54">
        <v>1.397E-2</v>
      </c>
      <c r="CM2607" s="54">
        <v>1.1599999999999999</v>
      </c>
      <c r="CN2607" s="53" t="s">
        <v>32785</v>
      </c>
      <c r="CO2607" s="54">
        <v>21</v>
      </c>
      <c r="CP2607" s="54">
        <v>139</v>
      </c>
      <c r="CQ2607" s="55">
        <f t="shared" si="40"/>
        <v>0.15107913669064749</v>
      </c>
      <c r="CR2607" s="52" t="s">
        <v>28907</v>
      </c>
    </row>
    <row r="2608" spans="81:96">
      <c r="CC2608" s="52">
        <v>2607</v>
      </c>
      <c r="CD2608" s="53" t="s">
        <v>32695</v>
      </c>
      <c r="CE2608" s="53" t="s">
        <v>32696</v>
      </c>
      <c r="CF2608" s="54">
        <v>1085</v>
      </c>
      <c r="CG2608" s="54">
        <v>2.0640000000000001</v>
      </c>
      <c r="CH2608" s="54">
        <v>1.7829999999999999</v>
      </c>
      <c r="CI2608" s="54">
        <v>0.27500000000000002</v>
      </c>
      <c r="CJ2608" s="54">
        <v>102</v>
      </c>
      <c r="CK2608" s="54">
        <v>2.7</v>
      </c>
      <c r="CL2608" s="54">
        <v>6.0099999999999997E-3</v>
      </c>
      <c r="CM2608" s="54">
        <v>0.64100000000000001</v>
      </c>
      <c r="CN2608" s="53" t="s">
        <v>32785</v>
      </c>
      <c r="CO2608" s="54">
        <v>22</v>
      </c>
      <c r="CP2608" s="54">
        <v>139</v>
      </c>
      <c r="CQ2608" s="55">
        <f t="shared" si="40"/>
        <v>0.15827338129496402</v>
      </c>
      <c r="CR2608" s="52" t="s">
        <v>28907</v>
      </c>
    </row>
    <row r="2609" spans="81:96">
      <c r="CC2609" s="52">
        <v>2608</v>
      </c>
      <c r="CD2609" s="53" t="s">
        <v>32812</v>
      </c>
      <c r="CE2609" s="53" t="s">
        <v>32813</v>
      </c>
      <c r="CF2609" s="54">
        <v>3258</v>
      </c>
      <c r="CG2609" s="54">
        <v>2.0619999999999998</v>
      </c>
      <c r="CH2609" s="54">
        <v>3.0710000000000002</v>
      </c>
      <c r="CI2609" s="54">
        <v>0.76700000000000002</v>
      </c>
      <c r="CJ2609" s="54">
        <v>30</v>
      </c>
      <c r="CK2609" s="54" t="s">
        <v>28918</v>
      </c>
      <c r="CL2609" s="54">
        <v>3.0100000000000001E-3</v>
      </c>
      <c r="CM2609" s="54">
        <v>0.95799999999999996</v>
      </c>
      <c r="CN2609" s="53" t="s">
        <v>32785</v>
      </c>
      <c r="CO2609" s="54">
        <v>23</v>
      </c>
      <c r="CP2609" s="54">
        <v>139</v>
      </c>
      <c r="CQ2609" s="55">
        <f t="shared" si="40"/>
        <v>0.16546762589928057</v>
      </c>
      <c r="CR2609" s="52" t="s">
        <v>28907</v>
      </c>
    </row>
    <row r="2610" spans="81:96">
      <c r="CC2610" s="52">
        <v>2609</v>
      </c>
      <c r="CD2610" s="53" t="s">
        <v>32814</v>
      </c>
      <c r="CE2610" s="53" t="s">
        <v>32815</v>
      </c>
      <c r="CF2610" s="54">
        <v>2815</v>
      </c>
      <c r="CG2610" s="54">
        <v>2.004</v>
      </c>
      <c r="CH2610" s="54">
        <v>2.61</v>
      </c>
      <c r="CI2610" s="54">
        <v>0.312</v>
      </c>
      <c r="CJ2610" s="54">
        <v>93</v>
      </c>
      <c r="CK2610" s="54">
        <v>6.1</v>
      </c>
      <c r="CL2610" s="54">
        <v>6.1199999999999996E-3</v>
      </c>
      <c r="CM2610" s="54">
        <v>0.74</v>
      </c>
      <c r="CN2610" s="53" t="s">
        <v>32785</v>
      </c>
      <c r="CO2610" s="54">
        <v>24</v>
      </c>
      <c r="CP2610" s="54">
        <v>139</v>
      </c>
      <c r="CQ2610" s="55">
        <f t="shared" si="40"/>
        <v>0.17266187050359713</v>
      </c>
      <c r="CR2610" s="52" t="s">
        <v>28907</v>
      </c>
    </row>
    <row r="2611" spans="81:96">
      <c r="CC2611" s="52">
        <v>2610</v>
      </c>
      <c r="CD2611" s="53" t="s">
        <v>32507</v>
      </c>
      <c r="CE2611" s="53" t="s">
        <v>32508</v>
      </c>
      <c r="CF2611" s="54">
        <v>2064</v>
      </c>
      <c r="CG2611" s="54">
        <v>1.9870000000000001</v>
      </c>
      <c r="CH2611" s="54">
        <v>2.7669999999999999</v>
      </c>
      <c r="CI2611" s="54">
        <v>0.45800000000000002</v>
      </c>
      <c r="CJ2611" s="54">
        <v>48</v>
      </c>
      <c r="CK2611" s="54" t="s">
        <v>28918</v>
      </c>
      <c r="CL2611" s="54">
        <v>3.9399999999999999E-3</v>
      </c>
      <c r="CM2611" s="54">
        <v>1.409</v>
      </c>
      <c r="CN2611" s="53" t="s">
        <v>32785</v>
      </c>
      <c r="CO2611" s="54">
        <v>25</v>
      </c>
      <c r="CP2611" s="54">
        <v>139</v>
      </c>
      <c r="CQ2611" s="55">
        <f t="shared" si="40"/>
        <v>0.17985611510791366</v>
      </c>
      <c r="CR2611" s="52" t="s">
        <v>28907</v>
      </c>
    </row>
    <row r="2612" spans="81:96">
      <c r="CC2612" s="52">
        <v>2611</v>
      </c>
      <c r="CD2612" s="53" t="s">
        <v>32816</v>
      </c>
      <c r="CE2612" s="53" t="s">
        <v>32817</v>
      </c>
      <c r="CF2612" s="54">
        <v>732</v>
      </c>
      <c r="CG2612" s="54">
        <v>1.98</v>
      </c>
      <c r="CH2612" s="54">
        <v>1.899</v>
      </c>
      <c r="CI2612" s="54">
        <v>0.246</v>
      </c>
      <c r="CJ2612" s="54">
        <v>122</v>
      </c>
      <c r="CK2612" s="54">
        <v>3.4</v>
      </c>
      <c r="CL2612" s="54">
        <v>3.3700000000000002E-3</v>
      </c>
      <c r="CM2612" s="54">
        <v>0.69299999999999995</v>
      </c>
      <c r="CN2612" s="53" t="s">
        <v>32785</v>
      </c>
      <c r="CO2612" s="54">
        <v>26</v>
      </c>
      <c r="CP2612" s="54">
        <v>139</v>
      </c>
      <c r="CQ2612" s="55">
        <f t="shared" si="40"/>
        <v>0.18705035971223022</v>
      </c>
      <c r="CR2612" s="52" t="s">
        <v>28907</v>
      </c>
    </row>
    <row r="2613" spans="81:96">
      <c r="CC2613" s="52">
        <v>2612</v>
      </c>
      <c r="CD2613" s="53" t="s">
        <v>32818</v>
      </c>
      <c r="CE2613" s="53" t="s">
        <v>32819</v>
      </c>
      <c r="CF2613" s="54">
        <v>3661</v>
      </c>
      <c r="CG2613" s="54">
        <v>1.865</v>
      </c>
      <c r="CH2613" s="54">
        <v>3.105</v>
      </c>
      <c r="CI2613" s="54">
        <v>0.17199999999999999</v>
      </c>
      <c r="CJ2613" s="54">
        <v>87</v>
      </c>
      <c r="CK2613" s="54">
        <v>9</v>
      </c>
      <c r="CL2613" s="54">
        <v>2.8E-3</v>
      </c>
      <c r="CM2613" s="54">
        <v>0.74</v>
      </c>
      <c r="CN2613" s="53" t="s">
        <v>32785</v>
      </c>
      <c r="CO2613" s="54">
        <v>27</v>
      </c>
      <c r="CP2613" s="54">
        <v>139</v>
      </c>
      <c r="CQ2613" s="55">
        <f t="shared" si="40"/>
        <v>0.19424460431654678</v>
      </c>
      <c r="CR2613" s="52" t="s">
        <v>28907</v>
      </c>
    </row>
    <row r="2614" spans="81:96">
      <c r="CC2614" s="52">
        <v>2613</v>
      </c>
      <c r="CD2614" s="53" t="s">
        <v>32820</v>
      </c>
      <c r="CE2614" s="53" t="s">
        <v>32821</v>
      </c>
      <c r="CF2614" s="54">
        <v>250</v>
      </c>
      <c r="CG2614" s="54">
        <v>1.857</v>
      </c>
      <c r="CH2614" s="54"/>
      <c r="CI2614" s="54">
        <v>0</v>
      </c>
      <c r="CJ2614" s="54">
        <v>6</v>
      </c>
      <c r="CK2614" s="54">
        <v>6.2</v>
      </c>
      <c r="CL2614" s="54">
        <v>9.7999999999999997E-4</v>
      </c>
      <c r="CM2614" s="54"/>
      <c r="CN2614" s="53" t="s">
        <v>32785</v>
      </c>
      <c r="CO2614" s="54">
        <v>28</v>
      </c>
      <c r="CP2614" s="54">
        <v>139</v>
      </c>
      <c r="CQ2614" s="55">
        <f t="shared" si="40"/>
        <v>0.20143884892086331</v>
      </c>
      <c r="CR2614" s="52" t="s">
        <v>28907</v>
      </c>
    </row>
    <row r="2615" spans="81:96">
      <c r="CC2615" s="52">
        <v>2614</v>
      </c>
      <c r="CD2615" s="53" t="s">
        <v>32822</v>
      </c>
      <c r="CE2615" s="53" t="s">
        <v>32823</v>
      </c>
      <c r="CF2615" s="54">
        <v>5434</v>
      </c>
      <c r="CG2615" s="54">
        <v>1.8460000000000001</v>
      </c>
      <c r="CH2615" s="54">
        <v>2.302</v>
      </c>
      <c r="CI2615" s="54"/>
      <c r="CJ2615" s="54">
        <v>0</v>
      </c>
      <c r="CK2615" s="54">
        <v>7.4</v>
      </c>
      <c r="CL2615" s="54">
        <v>1.034E-2</v>
      </c>
      <c r="CM2615" s="54">
        <v>0.69499999999999995</v>
      </c>
      <c r="CN2615" s="53" t="s">
        <v>32785</v>
      </c>
      <c r="CO2615" s="54">
        <v>29</v>
      </c>
      <c r="CP2615" s="54">
        <v>139</v>
      </c>
      <c r="CQ2615" s="55">
        <f t="shared" si="40"/>
        <v>0.20863309352517986</v>
      </c>
      <c r="CR2615" s="52" t="s">
        <v>28907</v>
      </c>
    </row>
    <row r="2616" spans="81:96">
      <c r="CC2616" s="52">
        <v>2615</v>
      </c>
      <c r="CD2616" s="53" t="s">
        <v>32517</v>
      </c>
      <c r="CE2616" s="53" t="s">
        <v>32518</v>
      </c>
      <c r="CF2616" s="54">
        <v>1565</v>
      </c>
      <c r="CG2616" s="54">
        <v>1.782</v>
      </c>
      <c r="CH2616" s="54">
        <v>2.016</v>
      </c>
      <c r="CI2616" s="54">
        <v>0.20399999999999999</v>
      </c>
      <c r="CJ2616" s="54">
        <v>113</v>
      </c>
      <c r="CK2616" s="54">
        <v>4.7</v>
      </c>
      <c r="CL2616" s="54">
        <v>4.4000000000000003E-3</v>
      </c>
      <c r="CM2616" s="54">
        <v>0.623</v>
      </c>
      <c r="CN2616" s="53" t="s">
        <v>32785</v>
      </c>
      <c r="CO2616" s="54">
        <v>30</v>
      </c>
      <c r="CP2616" s="54">
        <v>139</v>
      </c>
      <c r="CQ2616" s="55">
        <f t="shared" si="40"/>
        <v>0.21582733812949639</v>
      </c>
      <c r="CR2616" s="52" t="s">
        <v>28907</v>
      </c>
    </row>
    <row r="2617" spans="81:96">
      <c r="CC2617" s="52">
        <v>2616</v>
      </c>
      <c r="CD2617" s="53" t="s">
        <v>32824</v>
      </c>
      <c r="CE2617" s="53" t="s">
        <v>32825</v>
      </c>
      <c r="CF2617" s="54">
        <v>1119</v>
      </c>
      <c r="CG2617" s="54">
        <v>1.774</v>
      </c>
      <c r="CH2617" s="54">
        <v>2.6840000000000002</v>
      </c>
      <c r="CI2617" s="54">
        <v>0.38200000000000001</v>
      </c>
      <c r="CJ2617" s="54">
        <v>34</v>
      </c>
      <c r="CK2617" s="54">
        <v>6.9</v>
      </c>
      <c r="CL2617" s="54">
        <v>2.5600000000000002E-3</v>
      </c>
      <c r="CM2617" s="54">
        <v>1.04</v>
      </c>
      <c r="CN2617" s="53" t="s">
        <v>32785</v>
      </c>
      <c r="CO2617" s="54">
        <v>31</v>
      </c>
      <c r="CP2617" s="54">
        <v>139</v>
      </c>
      <c r="CQ2617" s="55">
        <f t="shared" si="40"/>
        <v>0.22302158273381295</v>
      </c>
      <c r="CR2617" s="52" t="s">
        <v>28907</v>
      </c>
    </row>
    <row r="2618" spans="81:96">
      <c r="CC2618" s="52">
        <v>2617</v>
      </c>
      <c r="CD2618" s="53" t="s">
        <v>32826</v>
      </c>
      <c r="CE2618" s="53" t="s">
        <v>32827</v>
      </c>
      <c r="CF2618" s="54">
        <v>335</v>
      </c>
      <c r="CG2618" s="54">
        <v>1.744</v>
      </c>
      <c r="CH2618" s="54">
        <v>1.855</v>
      </c>
      <c r="CI2618" s="54">
        <v>0.26900000000000002</v>
      </c>
      <c r="CJ2618" s="54">
        <v>26</v>
      </c>
      <c r="CK2618" s="54">
        <v>4.5</v>
      </c>
      <c r="CL2618" s="54">
        <v>8.5999999999999998E-4</v>
      </c>
      <c r="CM2618" s="54">
        <v>0.438</v>
      </c>
      <c r="CN2618" s="53" t="s">
        <v>32785</v>
      </c>
      <c r="CO2618" s="54">
        <v>32</v>
      </c>
      <c r="CP2618" s="54">
        <v>139</v>
      </c>
      <c r="CQ2618" s="55">
        <f t="shared" si="40"/>
        <v>0.23021582733812951</v>
      </c>
      <c r="CR2618" s="52" t="s">
        <v>28907</v>
      </c>
    </row>
    <row r="2619" spans="81:96">
      <c r="CC2619" s="52">
        <v>2618</v>
      </c>
      <c r="CD2619" s="53" t="s">
        <v>32828</v>
      </c>
      <c r="CE2619" s="53" t="s">
        <v>32829</v>
      </c>
      <c r="CF2619" s="54">
        <v>3215</v>
      </c>
      <c r="CG2619" s="54">
        <v>1.6950000000000001</v>
      </c>
      <c r="CH2619" s="54">
        <v>1.625</v>
      </c>
      <c r="CI2619" s="54">
        <v>0.25900000000000001</v>
      </c>
      <c r="CJ2619" s="54">
        <v>139</v>
      </c>
      <c r="CK2619" s="54">
        <v>6</v>
      </c>
      <c r="CL2619" s="54">
        <v>8.8900000000000003E-3</v>
      </c>
      <c r="CM2619" s="54">
        <v>0.57899999999999996</v>
      </c>
      <c r="CN2619" s="53" t="s">
        <v>32785</v>
      </c>
      <c r="CO2619" s="54">
        <v>33</v>
      </c>
      <c r="CP2619" s="54">
        <v>139</v>
      </c>
      <c r="CQ2619" s="55">
        <f t="shared" si="40"/>
        <v>0.23741007194244604</v>
      </c>
      <c r="CR2619" s="52" t="s">
        <v>28907</v>
      </c>
    </row>
    <row r="2620" spans="81:96">
      <c r="CC2620" s="52">
        <v>2619</v>
      </c>
      <c r="CD2620" s="53" t="s">
        <v>32701</v>
      </c>
      <c r="CE2620" s="53" t="s">
        <v>32702</v>
      </c>
      <c r="CF2620" s="54">
        <v>592</v>
      </c>
      <c r="CG2620" s="54">
        <v>1.694</v>
      </c>
      <c r="CH2620" s="54">
        <v>1.4670000000000001</v>
      </c>
      <c r="CI2620" s="54">
        <v>0.28999999999999998</v>
      </c>
      <c r="CJ2620" s="54">
        <v>31</v>
      </c>
      <c r="CK2620" s="54">
        <v>7.4</v>
      </c>
      <c r="CL2620" s="54">
        <v>1.48E-3</v>
      </c>
      <c r="CM2620" s="54">
        <v>0.56599999999999995</v>
      </c>
      <c r="CN2620" s="53" t="s">
        <v>32785</v>
      </c>
      <c r="CO2620" s="54">
        <v>34</v>
      </c>
      <c r="CP2620" s="54">
        <v>139</v>
      </c>
      <c r="CQ2620" s="55">
        <f t="shared" si="40"/>
        <v>0.2446043165467626</v>
      </c>
      <c r="CR2620" s="52" t="s">
        <v>28907</v>
      </c>
    </row>
    <row r="2621" spans="81:96">
      <c r="CC2621" s="52">
        <v>2620</v>
      </c>
      <c r="CD2621" s="53" t="s">
        <v>32830</v>
      </c>
      <c r="CE2621" s="53" t="s">
        <v>32831</v>
      </c>
      <c r="CF2621" s="54">
        <v>808</v>
      </c>
      <c r="CG2621" s="54">
        <v>1.661</v>
      </c>
      <c r="CH2621" s="54">
        <v>2.1640000000000001</v>
      </c>
      <c r="CI2621" s="54">
        <v>0.125</v>
      </c>
      <c r="CJ2621" s="54">
        <v>32</v>
      </c>
      <c r="CK2621" s="54">
        <v>7.1</v>
      </c>
      <c r="CL2621" s="54">
        <v>1.1299999999999999E-3</v>
      </c>
      <c r="CM2621" s="54">
        <v>0.48599999999999999</v>
      </c>
      <c r="CN2621" s="53" t="s">
        <v>32785</v>
      </c>
      <c r="CO2621" s="54">
        <v>35</v>
      </c>
      <c r="CP2621" s="54">
        <v>139</v>
      </c>
      <c r="CQ2621" s="55">
        <f t="shared" si="40"/>
        <v>0.25179856115107913</v>
      </c>
      <c r="CR2621" s="52" t="s">
        <v>28921</v>
      </c>
    </row>
    <row r="2622" spans="81:96">
      <c r="CC2622" s="52">
        <v>2621</v>
      </c>
      <c r="CD2622" s="53" t="s">
        <v>32832</v>
      </c>
      <c r="CE2622" s="53" t="s">
        <v>32833</v>
      </c>
      <c r="CF2622" s="54">
        <v>3193</v>
      </c>
      <c r="CG2622" s="54">
        <v>1.655</v>
      </c>
      <c r="CH2622" s="54">
        <v>2.2120000000000002</v>
      </c>
      <c r="CI2622" s="54">
        <v>0.36799999999999999</v>
      </c>
      <c r="CJ2622" s="54">
        <v>125</v>
      </c>
      <c r="CK2622" s="54">
        <v>8.6999999999999993</v>
      </c>
      <c r="CL2622" s="54">
        <v>4.62E-3</v>
      </c>
      <c r="CM2622" s="54">
        <v>0.58299999999999996</v>
      </c>
      <c r="CN2622" s="53" t="s">
        <v>32785</v>
      </c>
      <c r="CO2622" s="54">
        <v>36</v>
      </c>
      <c r="CP2622" s="54">
        <v>139</v>
      </c>
      <c r="CQ2622" s="55">
        <f t="shared" si="40"/>
        <v>0.25899280575539568</v>
      </c>
      <c r="CR2622" s="52" t="s">
        <v>28921</v>
      </c>
    </row>
    <row r="2623" spans="81:96">
      <c r="CC2623" s="52">
        <v>2622</v>
      </c>
      <c r="CD2623" s="53" t="s">
        <v>32834</v>
      </c>
      <c r="CE2623" s="53" t="s">
        <v>32835</v>
      </c>
      <c r="CF2623" s="54">
        <v>415</v>
      </c>
      <c r="CG2623" s="54">
        <v>1.6479999999999999</v>
      </c>
      <c r="CH2623" s="54">
        <v>1.3180000000000001</v>
      </c>
      <c r="CI2623" s="54">
        <v>0.17499999999999999</v>
      </c>
      <c r="CJ2623" s="54">
        <v>57</v>
      </c>
      <c r="CK2623" s="54">
        <v>4.5</v>
      </c>
      <c r="CL2623" s="54">
        <v>4.4999999999999999E-4</v>
      </c>
      <c r="CM2623" s="54">
        <v>0.14699999999999999</v>
      </c>
      <c r="CN2623" s="53" t="s">
        <v>32785</v>
      </c>
      <c r="CO2623" s="54">
        <v>37</v>
      </c>
      <c r="CP2623" s="54">
        <v>139</v>
      </c>
      <c r="CQ2623" s="55">
        <f t="shared" si="40"/>
        <v>0.26618705035971224</v>
      </c>
      <c r="CR2623" s="52" t="s">
        <v>28921</v>
      </c>
    </row>
    <row r="2624" spans="81:96">
      <c r="CC2624" s="52">
        <v>2623</v>
      </c>
      <c r="CD2624" s="53" t="s">
        <v>32705</v>
      </c>
      <c r="CE2624" s="53" t="s">
        <v>32706</v>
      </c>
      <c r="CF2624" s="54">
        <v>1513</v>
      </c>
      <c r="CG2624" s="54">
        <v>1.5680000000000001</v>
      </c>
      <c r="CH2624" s="54">
        <v>2.2999999999999998</v>
      </c>
      <c r="CI2624" s="54">
        <v>0.214</v>
      </c>
      <c r="CJ2624" s="54">
        <v>42</v>
      </c>
      <c r="CK2624" s="54">
        <v>8.1</v>
      </c>
      <c r="CL2624" s="54">
        <v>3.3999999999999998E-3</v>
      </c>
      <c r="CM2624" s="54">
        <v>1.0349999999999999</v>
      </c>
      <c r="CN2624" s="53" t="s">
        <v>32785</v>
      </c>
      <c r="CO2624" s="54">
        <v>38</v>
      </c>
      <c r="CP2624" s="54">
        <v>139</v>
      </c>
      <c r="CQ2624" s="55">
        <f t="shared" si="40"/>
        <v>0.2733812949640288</v>
      </c>
      <c r="CR2624" s="52" t="s">
        <v>28921</v>
      </c>
    </row>
    <row r="2625" spans="81:96">
      <c r="CC2625" s="52">
        <v>2624</v>
      </c>
      <c r="CD2625" s="53" t="s">
        <v>32836</v>
      </c>
      <c r="CE2625" s="53" t="s">
        <v>32837</v>
      </c>
      <c r="CF2625" s="54">
        <v>1367</v>
      </c>
      <c r="CG2625" s="54">
        <v>1.5449999999999999</v>
      </c>
      <c r="CH2625" s="54">
        <v>2.698</v>
      </c>
      <c r="CI2625" s="54">
        <v>0.129</v>
      </c>
      <c r="CJ2625" s="54">
        <v>31</v>
      </c>
      <c r="CK2625" s="54">
        <v>7.7</v>
      </c>
      <c r="CL2625" s="54">
        <v>3.1099999999999999E-3</v>
      </c>
      <c r="CM2625" s="54">
        <v>1.139</v>
      </c>
      <c r="CN2625" s="53" t="s">
        <v>32785</v>
      </c>
      <c r="CO2625" s="54">
        <v>39</v>
      </c>
      <c r="CP2625" s="54">
        <v>139</v>
      </c>
      <c r="CQ2625" s="55">
        <f t="shared" si="40"/>
        <v>0.2805755395683453</v>
      </c>
      <c r="CR2625" s="52" t="s">
        <v>28921</v>
      </c>
    </row>
    <row r="2626" spans="81:96">
      <c r="CC2626" s="52">
        <v>2625</v>
      </c>
      <c r="CD2626" s="53" t="s">
        <v>32838</v>
      </c>
      <c r="CE2626" s="53" t="s">
        <v>32839</v>
      </c>
      <c r="CF2626" s="54">
        <v>1970</v>
      </c>
      <c r="CG2626" s="54">
        <v>1.53</v>
      </c>
      <c r="CH2626" s="54">
        <v>2.109</v>
      </c>
      <c r="CI2626" s="54">
        <v>0.23200000000000001</v>
      </c>
      <c r="CJ2626" s="54">
        <v>164</v>
      </c>
      <c r="CK2626" s="54">
        <v>5.3</v>
      </c>
      <c r="CL2626" s="54">
        <v>6.3400000000000001E-3</v>
      </c>
      <c r="CM2626" s="54">
        <v>0.71</v>
      </c>
      <c r="CN2626" s="53" t="s">
        <v>32785</v>
      </c>
      <c r="CO2626" s="54">
        <v>40</v>
      </c>
      <c r="CP2626" s="54">
        <v>139</v>
      </c>
      <c r="CQ2626" s="55">
        <f t="shared" ref="CQ2626:CQ2689" si="41">CO2626/CP2626</f>
        <v>0.28776978417266186</v>
      </c>
      <c r="CR2626" s="52" t="s">
        <v>28921</v>
      </c>
    </row>
    <row r="2627" spans="81:96">
      <c r="CC2627" s="52">
        <v>2626</v>
      </c>
      <c r="CD2627" s="53" t="s">
        <v>32840</v>
      </c>
      <c r="CE2627" s="53" t="s">
        <v>32841</v>
      </c>
      <c r="CF2627" s="54">
        <v>1282</v>
      </c>
      <c r="CG2627" s="54">
        <v>1.518</v>
      </c>
      <c r="CH2627" s="54">
        <v>1.577</v>
      </c>
      <c r="CI2627" s="54">
        <v>0.29699999999999999</v>
      </c>
      <c r="CJ2627" s="54">
        <v>145</v>
      </c>
      <c r="CK2627" s="54">
        <v>5.5</v>
      </c>
      <c r="CL2627" s="54">
        <v>2.96E-3</v>
      </c>
      <c r="CM2627" s="54">
        <v>0.45800000000000002</v>
      </c>
      <c r="CN2627" s="53" t="s">
        <v>32785</v>
      </c>
      <c r="CO2627" s="54">
        <v>41</v>
      </c>
      <c r="CP2627" s="54">
        <v>139</v>
      </c>
      <c r="CQ2627" s="55">
        <f t="shared" si="41"/>
        <v>0.29496402877697842</v>
      </c>
      <c r="CR2627" s="52" t="s">
        <v>28921</v>
      </c>
    </row>
    <row r="2628" spans="81:96">
      <c r="CC2628" s="52">
        <v>2627</v>
      </c>
      <c r="CD2628" s="53" t="s">
        <v>32842</v>
      </c>
      <c r="CE2628" s="53" t="s">
        <v>32843</v>
      </c>
      <c r="CF2628" s="54">
        <v>425</v>
      </c>
      <c r="CG2628" s="54">
        <v>1.51</v>
      </c>
      <c r="CH2628" s="54">
        <v>1.353</v>
      </c>
      <c r="CI2628" s="54">
        <v>9.4E-2</v>
      </c>
      <c r="CJ2628" s="54">
        <v>106</v>
      </c>
      <c r="CK2628" s="54">
        <v>4.9000000000000004</v>
      </c>
      <c r="CL2628" s="54">
        <v>8.4000000000000003E-4</v>
      </c>
      <c r="CM2628" s="54">
        <v>0.28799999999999998</v>
      </c>
      <c r="CN2628" s="53" t="s">
        <v>32785</v>
      </c>
      <c r="CO2628" s="54">
        <v>42</v>
      </c>
      <c r="CP2628" s="54">
        <v>139</v>
      </c>
      <c r="CQ2628" s="55">
        <f t="shared" si="41"/>
        <v>0.30215827338129497</v>
      </c>
      <c r="CR2628" s="52" t="s">
        <v>28921</v>
      </c>
    </row>
    <row r="2629" spans="81:96">
      <c r="CC2629" s="52">
        <v>2628</v>
      </c>
      <c r="CD2629" s="53" t="s">
        <v>32844</v>
      </c>
      <c r="CE2629" s="53" t="s">
        <v>32845</v>
      </c>
      <c r="CF2629" s="54">
        <v>399</v>
      </c>
      <c r="CG2629" s="54">
        <v>1.5069999999999999</v>
      </c>
      <c r="CH2629" s="54">
        <v>1.585</v>
      </c>
      <c r="CI2629" s="54">
        <v>0.129</v>
      </c>
      <c r="CJ2629" s="54">
        <v>31</v>
      </c>
      <c r="CK2629" s="54">
        <v>4.5999999999999996</v>
      </c>
      <c r="CL2629" s="54">
        <v>9.2000000000000003E-4</v>
      </c>
      <c r="CM2629" s="54">
        <v>0.36599999999999999</v>
      </c>
      <c r="CN2629" s="53" t="s">
        <v>32785</v>
      </c>
      <c r="CO2629" s="54">
        <v>43</v>
      </c>
      <c r="CP2629" s="54">
        <v>139</v>
      </c>
      <c r="CQ2629" s="55">
        <f t="shared" si="41"/>
        <v>0.30935251798561153</v>
      </c>
      <c r="CR2629" s="52" t="s">
        <v>28921</v>
      </c>
    </row>
    <row r="2630" spans="81:96">
      <c r="CC2630" s="52">
        <v>2629</v>
      </c>
      <c r="CD2630" s="53" t="s">
        <v>32846</v>
      </c>
      <c r="CE2630" s="53" t="s">
        <v>32847</v>
      </c>
      <c r="CF2630" s="54">
        <v>844</v>
      </c>
      <c r="CG2630" s="54">
        <v>1.482</v>
      </c>
      <c r="CH2630" s="54">
        <v>2.34</v>
      </c>
      <c r="CI2630" s="54">
        <v>0.14699999999999999</v>
      </c>
      <c r="CJ2630" s="54">
        <v>34</v>
      </c>
      <c r="CK2630" s="54">
        <v>5</v>
      </c>
      <c r="CL2630" s="54">
        <v>1.9599999999999999E-3</v>
      </c>
      <c r="CM2630" s="54">
        <v>0.58299999999999996</v>
      </c>
      <c r="CN2630" s="53" t="s">
        <v>32785</v>
      </c>
      <c r="CO2630" s="54">
        <v>44</v>
      </c>
      <c r="CP2630" s="54">
        <v>139</v>
      </c>
      <c r="CQ2630" s="55">
        <f t="shared" si="41"/>
        <v>0.31654676258992803</v>
      </c>
      <c r="CR2630" s="52" t="s">
        <v>28921</v>
      </c>
    </row>
    <row r="2631" spans="81:96">
      <c r="CC2631" s="52">
        <v>2630</v>
      </c>
      <c r="CD2631" s="53" t="s">
        <v>32848</v>
      </c>
      <c r="CE2631" s="53" t="s">
        <v>32849</v>
      </c>
      <c r="CF2631" s="54">
        <v>312</v>
      </c>
      <c r="CG2631" s="54">
        <v>1.474</v>
      </c>
      <c r="CH2631" s="54">
        <v>1.228</v>
      </c>
      <c r="CI2631" s="54">
        <v>8.5999999999999993E-2</v>
      </c>
      <c r="CJ2631" s="54">
        <v>58</v>
      </c>
      <c r="CK2631" s="54">
        <v>6</v>
      </c>
      <c r="CL2631" s="54">
        <v>7.2999999999999996E-4</v>
      </c>
      <c r="CM2631" s="54">
        <v>0.373</v>
      </c>
      <c r="CN2631" s="53" t="s">
        <v>32785</v>
      </c>
      <c r="CO2631" s="54">
        <v>45</v>
      </c>
      <c r="CP2631" s="54">
        <v>139</v>
      </c>
      <c r="CQ2631" s="55">
        <f t="shared" si="41"/>
        <v>0.32374100719424459</v>
      </c>
      <c r="CR2631" s="52" t="s">
        <v>28921</v>
      </c>
    </row>
    <row r="2632" spans="81:96">
      <c r="CC2632" s="52">
        <v>2631</v>
      </c>
      <c r="CD2632" s="53" t="s">
        <v>32850</v>
      </c>
      <c r="CE2632" s="53" t="s">
        <v>32851</v>
      </c>
      <c r="CF2632" s="54">
        <v>1059</v>
      </c>
      <c r="CG2632" s="54">
        <v>1.456</v>
      </c>
      <c r="CH2632" s="54">
        <v>1.6180000000000001</v>
      </c>
      <c r="CI2632" s="54">
        <v>0.54300000000000004</v>
      </c>
      <c r="CJ2632" s="54">
        <v>70</v>
      </c>
      <c r="CK2632" s="54">
        <v>6.8</v>
      </c>
      <c r="CL2632" s="54">
        <v>2.7699999999999999E-3</v>
      </c>
      <c r="CM2632" s="54">
        <v>0.65400000000000003</v>
      </c>
      <c r="CN2632" s="53" t="s">
        <v>32785</v>
      </c>
      <c r="CO2632" s="54">
        <v>46</v>
      </c>
      <c r="CP2632" s="54">
        <v>139</v>
      </c>
      <c r="CQ2632" s="55">
        <f t="shared" si="41"/>
        <v>0.33093525179856115</v>
      </c>
      <c r="CR2632" s="52" t="s">
        <v>28921</v>
      </c>
    </row>
    <row r="2633" spans="81:96">
      <c r="CC2633" s="52">
        <v>2632</v>
      </c>
      <c r="CD2633" s="53" t="s">
        <v>32852</v>
      </c>
      <c r="CE2633" s="53" t="s">
        <v>32853</v>
      </c>
      <c r="CF2633" s="54">
        <v>243</v>
      </c>
      <c r="CG2633" s="54">
        <v>1.44</v>
      </c>
      <c r="CH2633" s="54">
        <v>1.448</v>
      </c>
      <c r="CI2633" s="54">
        <v>0.35099999999999998</v>
      </c>
      <c r="CJ2633" s="54">
        <v>205</v>
      </c>
      <c r="CK2633" s="54">
        <v>1.3</v>
      </c>
      <c r="CL2633" s="54">
        <v>5.9000000000000003E-4</v>
      </c>
      <c r="CM2633" s="54">
        <v>0.318</v>
      </c>
      <c r="CN2633" s="53" t="s">
        <v>32785</v>
      </c>
      <c r="CO2633" s="54">
        <v>47</v>
      </c>
      <c r="CP2633" s="54">
        <v>139</v>
      </c>
      <c r="CQ2633" s="55">
        <f t="shared" si="41"/>
        <v>0.33812949640287771</v>
      </c>
      <c r="CR2633" s="52" t="s">
        <v>28921</v>
      </c>
    </row>
    <row r="2634" spans="81:96">
      <c r="CC2634" s="52">
        <v>2633</v>
      </c>
      <c r="CD2634" s="53" t="s">
        <v>32545</v>
      </c>
      <c r="CE2634" s="53" t="s">
        <v>32546</v>
      </c>
      <c r="CF2634" s="54">
        <v>669</v>
      </c>
      <c r="CG2634" s="54">
        <v>1.4059999999999999</v>
      </c>
      <c r="CH2634" s="54">
        <v>1.7529999999999999</v>
      </c>
      <c r="CI2634" s="54">
        <v>0.434</v>
      </c>
      <c r="CJ2634" s="54">
        <v>53</v>
      </c>
      <c r="CK2634" s="54">
        <v>4.8</v>
      </c>
      <c r="CL2634" s="54">
        <v>1.6100000000000001E-3</v>
      </c>
      <c r="CM2634" s="54">
        <v>0.432</v>
      </c>
      <c r="CN2634" s="53" t="s">
        <v>32785</v>
      </c>
      <c r="CO2634" s="54">
        <v>48</v>
      </c>
      <c r="CP2634" s="54">
        <v>139</v>
      </c>
      <c r="CQ2634" s="55">
        <f t="shared" si="41"/>
        <v>0.34532374100719426</v>
      </c>
      <c r="CR2634" s="52" t="s">
        <v>28921</v>
      </c>
    </row>
    <row r="2635" spans="81:96">
      <c r="CC2635" s="52">
        <v>2634</v>
      </c>
      <c r="CD2635" s="53" t="s">
        <v>32713</v>
      </c>
      <c r="CE2635" s="53" t="s">
        <v>32714</v>
      </c>
      <c r="CF2635" s="54">
        <v>4883</v>
      </c>
      <c r="CG2635" s="54">
        <v>1.3939999999999999</v>
      </c>
      <c r="CH2635" s="54">
        <v>3.2240000000000002</v>
      </c>
      <c r="CI2635" s="54">
        <v>0.35099999999999998</v>
      </c>
      <c r="CJ2635" s="54">
        <v>37</v>
      </c>
      <c r="CK2635" s="54" t="s">
        <v>28918</v>
      </c>
      <c r="CL2635" s="54">
        <v>8.2199999999999999E-3</v>
      </c>
      <c r="CM2635" s="54">
        <v>3.3180000000000001</v>
      </c>
      <c r="CN2635" s="53" t="s">
        <v>32785</v>
      </c>
      <c r="CO2635" s="54">
        <v>49</v>
      </c>
      <c r="CP2635" s="54">
        <v>139</v>
      </c>
      <c r="CQ2635" s="55">
        <f t="shared" si="41"/>
        <v>0.35251798561151076</v>
      </c>
      <c r="CR2635" s="52" t="s">
        <v>28921</v>
      </c>
    </row>
    <row r="2636" spans="81:96">
      <c r="CC2636" s="52">
        <v>2635</v>
      </c>
      <c r="CD2636" s="53" t="s">
        <v>32854</v>
      </c>
      <c r="CE2636" s="53" t="s">
        <v>32855</v>
      </c>
      <c r="CF2636" s="54">
        <v>871</v>
      </c>
      <c r="CG2636" s="54">
        <v>1.3879999999999999</v>
      </c>
      <c r="CH2636" s="54">
        <v>2.5209999999999999</v>
      </c>
      <c r="CI2636" s="54">
        <v>0.26400000000000001</v>
      </c>
      <c r="CJ2636" s="54">
        <v>72</v>
      </c>
      <c r="CK2636" s="54">
        <v>5.3</v>
      </c>
      <c r="CL2636" s="54">
        <v>3.3800000000000002E-3</v>
      </c>
      <c r="CM2636" s="54">
        <v>0.98899999999999999</v>
      </c>
      <c r="CN2636" s="53" t="s">
        <v>32785</v>
      </c>
      <c r="CO2636" s="54">
        <v>50</v>
      </c>
      <c r="CP2636" s="54">
        <v>139</v>
      </c>
      <c r="CQ2636" s="55">
        <f t="shared" si="41"/>
        <v>0.35971223021582732</v>
      </c>
      <c r="CR2636" s="52" t="s">
        <v>28921</v>
      </c>
    </row>
    <row r="2637" spans="81:96">
      <c r="CC2637" s="52">
        <v>2636</v>
      </c>
      <c r="CD2637" s="53" t="s">
        <v>32717</v>
      </c>
      <c r="CE2637" s="53" t="s">
        <v>32718</v>
      </c>
      <c r="CF2637" s="54">
        <v>749</v>
      </c>
      <c r="CG2637" s="54">
        <v>1.351</v>
      </c>
      <c r="CH2637" s="54">
        <v>1.6519999999999999</v>
      </c>
      <c r="CI2637" s="54">
        <v>0.14000000000000001</v>
      </c>
      <c r="CJ2637" s="54">
        <v>43</v>
      </c>
      <c r="CK2637" s="54">
        <v>6</v>
      </c>
      <c r="CL2637" s="54">
        <v>2.5500000000000002E-3</v>
      </c>
      <c r="CM2637" s="54">
        <v>0.71599999999999997</v>
      </c>
      <c r="CN2637" s="53" t="s">
        <v>32785</v>
      </c>
      <c r="CO2637" s="54">
        <v>51</v>
      </c>
      <c r="CP2637" s="54">
        <v>139</v>
      </c>
      <c r="CQ2637" s="55">
        <f t="shared" si="41"/>
        <v>0.36690647482014388</v>
      </c>
      <c r="CR2637" s="52" t="s">
        <v>28921</v>
      </c>
    </row>
    <row r="2638" spans="81:96">
      <c r="CC2638" s="52">
        <v>2637</v>
      </c>
      <c r="CD2638" s="53" t="s">
        <v>32856</v>
      </c>
      <c r="CE2638" s="53" t="s">
        <v>32857</v>
      </c>
      <c r="CF2638" s="54">
        <v>1343</v>
      </c>
      <c r="CG2638" s="54">
        <v>1.3460000000000001</v>
      </c>
      <c r="CH2638" s="54">
        <v>1.3740000000000001</v>
      </c>
      <c r="CI2638" s="54">
        <v>7.2999999999999995E-2</v>
      </c>
      <c r="CJ2638" s="54">
        <v>533</v>
      </c>
      <c r="CK2638" s="54">
        <v>3.3</v>
      </c>
      <c r="CL2638" s="54">
        <v>4.1599999999999996E-3</v>
      </c>
      <c r="CM2638" s="54">
        <v>0.33600000000000002</v>
      </c>
      <c r="CN2638" s="53" t="s">
        <v>32785</v>
      </c>
      <c r="CO2638" s="54">
        <v>52</v>
      </c>
      <c r="CP2638" s="54">
        <v>139</v>
      </c>
      <c r="CQ2638" s="55">
        <f t="shared" si="41"/>
        <v>0.37410071942446044</v>
      </c>
      <c r="CR2638" s="52" t="s">
        <v>28921</v>
      </c>
    </row>
    <row r="2639" spans="81:96">
      <c r="CC2639" s="52">
        <v>2638</v>
      </c>
      <c r="CD2639" s="53" t="s">
        <v>32858</v>
      </c>
      <c r="CE2639" s="53" t="s">
        <v>32859</v>
      </c>
      <c r="CF2639" s="54">
        <v>1983</v>
      </c>
      <c r="CG2639" s="54">
        <v>1.2649999999999999</v>
      </c>
      <c r="CH2639" s="54">
        <v>1.4690000000000001</v>
      </c>
      <c r="CI2639" s="54">
        <v>0.154</v>
      </c>
      <c r="CJ2639" s="54">
        <v>52</v>
      </c>
      <c r="CK2639" s="54">
        <v>8.9</v>
      </c>
      <c r="CL2639" s="54">
        <v>2.4199999999999998E-3</v>
      </c>
      <c r="CM2639" s="54">
        <v>0.44500000000000001</v>
      </c>
      <c r="CN2639" s="53" t="s">
        <v>32785</v>
      </c>
      <c r="CO2639" s="54">
        <v>53</v>
      </c>
      <c r="CP2639" s="54">
        <v>139</v>
      </c>
      <c r="CQ2639" s="55">
        <f t="shared" si="41"/>
        <v>0.38129496402877699</v>
      </c>
      <c r="CR2639" s="52" t="s">
        <v>28921</v>
      </c>
    </row>
    <row r="2640" spans="81:96">
      <c r="CC2640" s="52">
        <v>2639</v>
      </c>
      <c r="CD2640" s="53" t="s">
        <v>32719</v>
      </c>
      <c r="CE2640" s="53" t="s">
        <v>32720</v>
      </c>
      <c r="CF2640" s="54">
        <v>5181</v>
      </c>
      <c r="CG2640" s="54">
        <v>1.256</v>
      </c>
      <c r="CH2640" s="54">
        <v>1.714</v>
      </c>
      <c r="CI2640" s="54">
        <v>0.57299999999999995</v>
      </c>
      <c r="CJ2640" s="54">
        <v>302</v>
      </c>
      <c r="CK2640" s="54">
        <v>6.7</v>
      </c>
      <c r="CL2640" s="54">
        <v>1.2279999999999999E-2</v>
      </c>
      <c r="CM2640" s="54">
        <v>0.64</v>
      </c>
      <c r="CN2640" s="53" t="s">
        <v>32785</v>
      </c>
      <c r="CO2640" s="54">
        <v>54</v>
      </c>
      <c r="CP2640" s="54">
        <v>139</v>
      </c>
      <c r="CQ2640" s="55">
        <f t="shared" si="41"/>
        <v>0.38848920863309355</v>
      </c>
      <c r="CR2640" s="52" t="s">
        <v>28921</v>
      </c>
    </row>
    <row r="2641" spans="81:96">
      <c r="CC2641" s="52">
        <v>2640</v>
      </c>
      <c r="CD2641" s="53" t="s">
        <v>32860</v>
      </c>
      <c r="CE2641" s="53" t="s">
        <v>32861</v>
      </c>
      <c r="CF2641" s="54">
        <v>384</v>
      </c>
      <c r="CG2641" s="54">
        <v>1.2549999999999999</v>
      </c>
      <c r="CH2641" s="54">
        <v>2.367</v>
      </c>
      <c r="CI2641" s="54">
        <v>0.158</v>
      </c>
      <c r="CJ2641" s="54">
        <v>19</v>
      </c>
      <c r="CK2641" s="54">
        <v>5.0999999999999996</v>
      </c>
      <c r="CL2641" s="54">
        <v>2.0100000000000001E-3</v>
      </c>
      <c r="CM2641" s="54">
        <v>1.2949999999999999</v>
      </c>
      <c r="CN2641" s="53" t="s">
        <v>32785</v>
      </c>
      <c r="CO2641" s="54">
        <v>55</v>
      </c>
      <c r="CP2641" s="54">
        <v>139</v>
      </c>
      <c r="CQ2641" s="55">
        <f t="shared" si="41"/>
        <v>0.39568345323741005</v>
      </c>
      <c r="CR2641" s="52" t="s">
        <v>28921</v>
      </c>
    </row>
    <row r="2642" spans="81:96">
      <c r="CC2642" s="52">
        <v>2641</v>
      </c>
      <c r="CD2642" s="53" t="s">
        <v>32557</v>
      </c>
      <c r="CE2642" s="53" t="s">
        <v>32558</v>
      </c>
      <c r="CF2642" s="54">
        <v>1540</v>
      </c>
      <c r="CG2642" s="54">
        <v>1.252</v>
      </c>
      <c r="CH2642" s="54">
        <v>7.5250000000000004</v>
      </c>
      <c r="CI2642" s="54">
        <v>0.35699999999999998</v>
      </c>
      <c r="CJ2642" s="54">
        <v>28</v>
      </c>
      <c r="CK2642" s="54">
        <v>3.4</v>
      </c>
      <c r="CL2642" s="54">
        <v>1.004E-2</v>
      </c>
      <c r="CM2642" s="54">
        <v>3.1619999999999999</v>
      </c>
      <c r="CN2642" s="53" t="s">
        <v>32785</v>
      </c>
      <c r="CO2642" s="54">
        <v>56</v>
      </c>
      <c r="CP2642" s="54">
        <v>139</v>
      </c>
      <c r="CQ2642" s="55">
        <f t="shared" si="41"/>
        <v>0.40287769784172661</v>
      </c>
      <c r="CR2642" s="52" t="s">
        <v>28921</v>
      </c>
    </row>
    <row r="2643" spans="81:96">
      <c r="CC2643" s="52">
        <v>2642</v>
      </c>
      <c r="CD2643" s="53" t="s">
        <v>32862</v>
      </c>
      <c r="CE2643" s="53" t="s">
        <v>32863</v>
      </c>
      <c r="CF2643" s="54">
        <v>1385</v>
      </c>
      <c r="CG2643" s="54">
        <v>1.218</v>
      </c>
      <c r="CH2643" s="54">
        <v>1.42</v>
      </c>
      <c r="CI2643" s="54">
        <v>0.246</v>
      </c>
      <c r="CJ2643" s="54">
        <v>171</v>
      </c>
      <c r="CK2643" s="54">
        <v>6.1</v>
      </c>
      <c r="CL2643" s="54">
        <v>3.13E-3</v>
      </c>
      <c r="CM2643" s="54">
        <v>0.438</v>
      </c>
      <c r="CN2643" s="53" t="s">
        <v>32785</v>
      </c>
      <c r="CO2643" s="54">
        <v>57</v>
      </c>
      <c r="CP2643" s="54">
        <v>139</v>
      </c>
      <c r="CQ2643" s="55">
        <f t="shared" si="41"/>
        <v>0.41007194244604317</v>
      </c>
      <c r="CR2643" s="52" t="s">
        <v>28921</v>
      </c>
    </row>
    <row r="2644" spans="81:96">
      <c r="CC2644" s="52">
        <v>2643</v>
      </c>
      <c r="CD2644" s="53" t="s">
        <v>32864</v>
      </c>
      <c r="CE2644" s="53" t="s">
        <v>32865</v>
      </c>
      <c r="CF2644" s="54">
        <v>1005</v>
      </c>
      <c r="CG2644" s="54">
        <v>1.1579999999999999</v>
      </c>
      <c r="CH2644" s="54">
        <v>1.514</v>
      </c>
      <c r="CI2644" s="54">
        <v>7.9000000000000001E-2</v>
      </c>
      <c r="CJ2644" s="54">
        <v>63</v>
      </c>
      <c r="CK2644" s="54">
        <v>7.4</v>
      </c>
      <c r="CL2644" s="54">
        <v>1.5399999999999999E-3</v>
      </c>
      <c r="CM2644" s="54">
        <v>0.39</v>
      </c>
      <c r="CN2644" s="53" t="s">
        <v>32785</v>
      </c>
      <c r="CO2644" s="54">
        <v>58</v>
      </c>
      <c r="CP2644" s="54">
        <v>139</v>
      </c>
      <c r="CQ2644" s="55">
        <f t="shared" si="41"/>
        <v>0.41726618705035973</v>
      </c>
      <c r="CR2644" s="52" t="s">
        <v>28921</v>
      </c>
    </row>
    <row r="2645" spans="81:96">
      <c r="CC2645" s="52">
        <v>2644</v>
      </c>
      <c r="CD2645" s="53" t="s">
        <v>32866</v>
      </c>
      <c r="CE2645" s="53" t="s">
        <v>32867</v>
      </c>
      <c r="CF2645" s="54">
        <v>252</v>
      </c>
      <c r="CG2645" s="54">
        <v>1.1559999999999999</v>
      </c>
      <c r="CH2645" s="54">
        <v>0.92700000000000005</v>
      </c>
      <c r="CI2645" s="54">
        <v>5.6000000000000001E-2</v>
      </c>
      <c r="CJ2645" s="54">
        <v>18</v>
      </c>
      <c r="CK2645" s="54" t="s">
        <v>28918</v>
      </c>
      <c r="CL2645" s="54">
        <v>5.8E-4</v>
      </c>
      <c r="CM2645" s="54">
        <v>0.44400000000000001</v>
      </c>
      <c r="CN2645" s="53" t="s">
        <v>32785</v>
      </c>
      <c r="CO2645" s="54">
        <v>59</v>
      </c>
      <c r="CP2645" s="54">
        <v>139</v>
      </c>
      <c r="CQ2645" s="55">
        <f t="shared" si="41"/>
        <v>0.42446043165467628</v>
      </c>
      <c r="CR2645" s="52" t="s">
        <v>28921</v>
      </c>
    </row>
    <row r="2646" spans="81:96">
      <c r="CC2646" s="52">
        <v>2645</v>
      </c>
      <c r="CD2646" s="53" t="s">
        <v>32868</v>
      </c>
      <c r="CE2646" s="53" t="s">
        <v>32869</v>
      </c>
      <c r="CF2646" s="54">
        <v>3678</v>
      </c>
      <c r="CG2646" s="54">
        <v>1.1160000000000001</v>
      </c>
      <c r="CH2646" s="54">
        <v>2.1469999999999998</v>
      </c>
      <c r="CI2646" s="54">
        <v>0.17</v>
      </c>
      <c r="CJ2646" s="54">
        <v>47</v>
      </c>
      <c r="CK2646" s="54">
        <v>7.4</v>
      </c>
      <c r="CL2646" s="54">
        <v>1.273E-2</v>
      </c>
      <c r="CM2646" s="54">
        <v>1.4359999999999999</v>
      </c>
      <c r="CN2646" s="53" t="s">
        <v>32785</v>
      </c>
      <c r="CO2646" s="54">
        <v>60</v>
      </c>
      <c r="CP2646" s="54">
        <v>139</v>
      </c>
      <c r="CQ2646" s="55">
        <f t="shared" si="41"/>
        <v>0.43165467625899279</v>
      </c>
      <c r="CR2646" s="52" t="s">
        <v>28921</v>
      </c>
    </row>
    <row r="2647" spans="81:96">
      <c r="CC2647" s="52">
        <v>2646</v>
      </c>
      <c r="CD2647" s="53" t="s">
        <v>32565</v>
      </c>
      <c r="CE2647" s="53" t="s">
        <v>32566</v>
      </c>
      <c r="CF2647" s="54">
        <v>1276</v>
      </c>
      <c r="CG2647" s="54">
        <v>1.115</v>
      </c>
      <c r="CH2647" s="54">
        <v>1.5940000000000001</v>
      </c>
      <c r="CI2647" s="54">
        <v>0.2</v>
      </c>
      <c r="CJ2647" s="54">
        <v>5</v>
      </c>
      <c r="CK2647" s="54">
        <v>7</v>
      </c>
      <c r="CL2647" s="54">
        <v>3.0799999999999998E-3</v>
      </c>
      <c r="CM2647" s="54">
        <v>0.67800000000000005</v>
      </c>
      <c r="CN2647" s="53" t="s">
        <v>32785</v>
      </c>
      <c r="CO2647" s="54">
        <v>61</v>
      </c>
      <c r="CP2647" s="54">
        <v>139</v>
      </c>
      <c r="CQ2647" s="55">
        <f t="shared" si="41"/>
        <v>0.43884892086330934</v>
      </c>
      <c r="CR2647" s="52" t="s">
        <v>28921</v>
      </c>
    </row>
    <row r="2648" spans="81:96">
      <c r="CC2648" s="52">
        <v>2647</v>
      </c>
      <c r="CD2648" s="53" t="s">
        <v>32670</v>
      </c>
      <c r="CE2648" s="53" t="s">
        <v>32671</v>
      </c>
      <c r="CF2648" s="54">
        <v>626</v>
      </c>
      <c r="CG2648" s="54">
        <v>1.079</v>
      </c>
      <c r="CH2648" s="54">
        <v>1.516</v>
      </c>
      <c r="CI2648" s="54">
        <v>0.29599999999999999</v>
      </c>
      <c r="CJ2648" s="54">
        <v>27</v>
      </c>
      <c r="CK2648" s="54">
        <v>9.3000000000000007</v>
      </c>
      <c r="CL2648" s="54">
        <v>1.1100000000000001E-3</v>
      </c>
      <c r="CM2648" s="54">
        <v>0.57499999999999996</v>
      </c>
      <c r="CN2648" s="53" t="s">
        <v>32785</v>
      </c>
      <c r="CO2648" s="54">
        <v>62</v>
      </c>
      <c r="CP2648" s="54">
        <v>139</v>
      </c>
      <c r="CQ2648" s="55">
        <f t="shared" si="41"/>
        <v>0.4460431654676259</v>
      </c>
      <c r="CR2648" s="52" t="s">
        <v>28921</v>
      </c>
    </row>
    <row r="2649" spans="81:96">
      <c r="CC2649" s="52">
        <v>2648</v>
      </c>
      <c r="CD2649" s="53" t="s">
        <v>32870</v>
      </c>
      <c r="CE2649" s="53" t="s">
        <v>32871</v>
      </c>
      <c r="CF2649" s="54">
        <v>621</v>
      </c>
      <c r="CG2649" s="54">
        <v>1.077</v>
      </c>
      <c r="CH2649" s="54">
        <v>1.1839999999999999</v>
      </c>
      <c r="CI2649" s="54">
        <v>0.52500000000000002</v>
      </c>
      <c r="CJ2649" s="54">
        <v>59</v>
      </c>
      <c r="CK2649" s="54">
        <v>5.5</v>
      </c>
      <c r="CL2649" s="54">
        <v>1.4300000000000001E-3</v>
      </c>
      <c r="CM2649" s="54">
        <v>0.35099999999999998</v>
      </c>
      <c r="CN2649" s="53" t="s">
        <v>32785</v>
      </c>
      <c r="CO2649" s="54">
        <v>63</v>
      </c>
      <c r="CP2649" s="54">
        <v>139</v>
      </c>
      <c r="CQ2649" s="55">
        <f t="shared" si="41"/>
        <v>0.45323741007194246</v>
      </c>
      <c r="CR2649" s="52" t="s">
        <v>28921</v>
      </c>
    </row>
    <row r="2650" spans="81:96">
      <c r="CC2650" s="52">
        <v>2649</v>
      </c>
      <c r="CD2650" s="53" t="s">
        <v>32872</v>
      </c>
      <c r="CE2650" s="53" t="s">
        <v>32873</v>
      </c>
      <c r="CF2650" s="54">
        <v>194</v>
      </c>
      <c r="CG2650" s="54">
        <v>1.071</v>
      </c>
      <c r="CH2650" s="54">
        <v>0.94499999999999995</v>
      </c>
      <c r="CI2650" s="54">
        <v>0.27900000000000003</v>
      </c>
      <c r="CJ2650" s="54">
        <v>61</v>
      </c>
      <c r="CK2650" s="54">
        <v>3.2</v>
      </c>
      <c r="CL2650" s="54">
        <v>5.6999999999999998E-4</v>
      </c>
      <c r="CM2650" s="54">
        <v>0.248</v>
      </c>
      <c r="CN2650" s="53" t="s">
        <v>32785</v>
      </c>
      <c r="CO2650" s="54">
        <v>64</v>
      </c>
      <c r="CP2650" s="54">
        <v>139</v>
      </c>
      <c r="CQ2650" s="55">
        <f t="shared" si="41"/>
        <v>0.46043165467625902</v>
      </c>
      <c r="CR2650" s="52" t="s">
        <v>28921</v>
      </c>
    </row>
    <row r="2651" spans="81:96">
      <c r="CC2651" s="52">
        <v>2650</v>
      </c>
      <c r="CD2651" s="53" t="s">
        <v>32567</v>
      </c>
      <c r="CE2651" s="53" t="s">
        <v>32568</v>
      </c>
      <c r="CF2651" s="54">
        <v>188</v>
      </c>
      <c r="CG2651" s="54">
        <v>1.0629999999999999</v>
      </c>
      <c r="CH2651" s="54">
        <v>1.319</v>
      </c>
      <c r="CI2651" s="54">
        <v>0.125</v>
      </c>
      <c r="CJ2651" s="54">
        <v>40</v>
      </c>
      <c r="CK2651" s="54">
        <v>3.5</v>
      </c>
      <c r="CL2651" s="54">
        <v>6.0999999999999997E-4</v>
      </c>
      <c r="CM2651" s="54">
        <v>0.27700000000000002</v>
      </c>
      <c r="CN2651" s="53" t="s">
        <v>32785</v>
      </c>
      <c r="CO2651" s="54">
        <v>65</v>
      </c>
      <c r="CP2651" s="54">
        <v>139</v>
      </c>
      <c r="CQ2651" s="55">
        <f t="shared" si="41"/>
        <v>0.46762589928057552</v>
      </c>
      <c r="CR2651" s="52" t="s">
        <v>28921</v>
      </c>
    </row>
    <row r="2652" spans="81:96">
      <c r="CC2652" s="52">
        <v>2651</v>
      </c>
      <c r="CD2652" s="53" t="s">
        <v>32874</v>
      </c>
      <c r="CE2652" s="53" t="s">
        <v>32875</v>
      </c>
      <c r="CF2652" s="54">
        <v>1198</v>
      </c>
      <c r="CG2652" s="54">
        <v>1.054</v>
      </c>
      <c r="CH2652" s="54">
        <v>1.298</v>
      </c>
      <c r="CI2652" s="54">
        <v>0</v>
      </c>
      <c r="CJ2652" s="54">
        <v>32</v>
      </c>
      <c r="CK2652" s="54" t="s">
        <v>28918</v>
      </c>
      <c r="CL2652" s="54">
        <v>1.06E-3</v>
      </c>
      <c r="CM2652" s="54">
        <v>0.58499999999999996</v>
      </c>
      <c r="CN2652" s="53" t="s">
        <v>32785</v>
      </c>
      <c r="CO2652" s="54">
        <v>66</v>
      </c>
      <c r="CP2652" s="54">
        <v>139</v>
      </c>
      <c r="CQ2652" s="55">
        <f t="shared" si="41"/>
        <v>0.47482014388489208</v>
      </c>
      <c r="CR2652" s="52" t="s">
        <v>28921</v>
      </c>
    </row>
    <row r="2653" spans="81:96">
      <c r="CC2653" s="52">
        <v>2652</v>
      </c>
      <c r="CD2653" s="53" t="s">
        <v>32876</v>
      </c>
      <c r="CE2653" s="53" t="s">
        <v>32877</v>
      </c>
      <c r="CF2653" s="54">
        <v>1687</v>
      </c>
      <c r="CG2653" s="54">
        <v>1.046</v>
      </c>
      <c r="CH2653" s="54">
        <v>1.6120000000000001</v>
      </c>
      <c r="CI2653" s="54">
        <v>0.25800000000000001</v>
      </c>
      <c r="CJ2653" s="54">
        <v>89</v>
      </c>
      <c r="CK2653" s="54">
        <v>5.9</v>
      </c>
      <c r="CL2653" s="54">
        <v>5.5199999999999997E-3</v>
      </c>
      <c r="CM2653" s="54">
        <v>0.67100000000000004</v>
      </c>
      <c r="CN2653" s="53" t="s">
        <v>32785</v>
      </c>
      <c r="CO2653" s="54">
        <v>67</v>
      </c>
      <c r="CP2653" s="54">
        <v>139</v>
      </c>
      <c r="CQ2653" s="55">
        <f t="shared" si="41"/>
        <v>0.48201438848920863</v>
      </c>
      <c r="CR2653" s="52" t="s">
        <v>28921</v>
      </c>
    </row>
    <row r="2654" spans="81:96">
      <c r="CC2654" s="52">
        <v>2653</v>
      </c>
      <c r="CD2654" s="53" t="s">
        <v>32725</v>
      </c>
      <c r="CE2654" s="53" t="s">
        <v>32726</v>
      </c>
      <c r="CF2654" s="54">
        <v>979</v>
      </c>
      <c r="CG2654" s="54">
        <v>1.0449999999999999</v>
      </c>
      <c r="CH2654" s="54">
        <v>1.403</v>
      </c>
      <c r="CI2654" s="54">
        <v>0.22600000000000001</v>
      </c>
      <c r="CJ2654" s="54">
        <v>62</v>
      </c>
      <c r="CK2654" s="54">
        <v>6.9</v>
      </c>
      <c r="CL2654" s="54">
        <v>2.5500000000000002E-3</v>
      </c>
      <c r="CM2654" s="54">
        <v>0.52100000000000002</v>
      </c>
      <c r="CN2654" s="53" t="s">
        <v>32785</v>
      </c>
      <c r="CO2654" s="54">
        <v>68</v>
      </c>
      <c r="CP2654" s="54">
        <v>139</v>
      </c>
      <c r="CQ2654" s="55">
        <f t="shared" si="41"/>
        <v>0.48920863309352519</v>
      </c>
      <c r="CR2654" s="52" t="s">
        <v>28921</v>
      </c>
    </row>
    <row r="2655" spans="81:96">
      <c r="CC2655" s="52">
        <v>2654</v>
      </c>
      <c r="CD2655" s="53" t="s">
        <v>32878</v>
      </c>
      <c r="CE2655" s="53" t="s">
        <v>32879</v>
      </c>
      <c r="CF2655" s="54">
        <v>1095</v>
      </c>
      <c r="CG2655" s="54">
        <v>1.0309999999999999</v>
      </c>
      <c r="CH2655" s="54">
        <v>1.3859999999999999</v>
      </c>
      <c r="CI2655" s="54">
        <v>0.19</v>
      </c>
      <c r="CJ2655" s="54">
        <v>84</v>
      </c>
      <c r="CK2655" s="54">
        <v>7</v>
      </c>
      <c r="CL2655" s="54">
        <v>2.3E-3</v>
      </c>
      <c r="CM2655" s="54">
        <v>0.41899999999999998</v>
      </c>
      <c r="CN2655" s="53" t="s">
        <v>32785</v>
      </c>
      <c r="CO2655" s="54">
        <v>69</v>
      </c>
      <c r="CP2655" s="54">
        <v>139</v>
      </c>
      <c r="CQ2655" s="55">
        <f t="shared" si="41"/>
        <v>0.49640287769784175</v>
      </c>
      <c r="CR2655" s="52" t="s">
        <v>28921</v>
      </c>
    </row>
    <row r="2656" spans="81:96">
      <c r="CC2656" s="52">
        <v>2655</v>
      </c>
      <c r="CD2656" s="53" t="s">
        <v>32880</v>
      </c>
      <c r="CE2656" s="53" t="s">
        <v>32881</v>
      </c>
      <c r="CF2656" s="54">
        <v>1113</v>
      </c>
      <c r="CG2656" s="54">
        <v>1.0209999999999999</v>
      </c>
      <c r="CH2656" s="54">
        <v>1.4390000000000001</v>
      </c>
      <c r="CI2656" s="54">
        <v>9.5000000000000001E-2</v>
      </c>
      <c r="CJ2656" s="54">
        <v>21</v>
      </c>
      <c r="CK2656" s="54" t="s">
        <v>28918</v>
      </c>
      <c r="CL2656" s="54">
        <v>1.1900000000000001E-3</v>
      </c>
      <c r="CM2656" s="54">
        <v>0.65600000000000003</v>
      </c>
      <c r="CN2656" s="53" t="s">
        <v>32785</v>
      </c>
      <c r="CO2656" s="54">
        <v>70</v>
      </c>
      <c r="CP2656" s="54">
        <v>139</v>
      </c>
      <c r="CQ2656" s="55">
        <f t="shared" si="41"/>
        <v>0.50359712230215825</v>
      </c>
      <c r="CR2656" s="52" t="s">
        <v>28938</v>
      </c>
    </row>
    <row r="2657" spans="81:96">
      <c r="CC2657" s="52">
        <v>2656</v>
      </c>
      <c r="CD2657" s="53" t="s">
        <v>32882</v>
      </c>
      <c r="CE2657" s="53" t="s">
        <v>32883</v>
      </c>
      <c r="CF2657" s="54">
        <v>363</v>
      </c>
      <c r="CG2657" s="54">
        <v>1.0069999999999999</v>
      </c>
      <c r="CH2657" s="54">
        <v>0.77900000000000003</v>
      </c>
      <c r="CI2657" s="54">
        <v>7.0999999999999994E-2</v>
      </c>
      <c r="CJ2657" s="54">
        <v>70</v>
      </c>
      <c r="CK2657" s="54">
        <v>3.5</v>
      </c>
      <c r="CL2657" s="54">
        <v>1.91E-3</v>
      </c>
      <c r="CM2657" s="54">
        <v>0.34899999999999998</v>
      </c>
      <c r="CN2657" s="53" t="s">
        <v>32785</v>
      </c>
      <c r="CO2657" s="54">
        <v>71</v>
      </c>
      <c r="CP2657" s="54">
        <v>139</v>
      </c>
      <c r="CQ2657" s="55">
        <f t="shared" si="41"/>
        <v>0.51079136690647486</v>
      </c>
      <c r="CR2657" s="52" t="s">
        <v>28938</v>
      </c>
    </row>
    <row r="2658" spans="81:96">
      <c r="CC2658" s="52">
        <v>2657</v>
      </c>
      <c r="CD2658" s="53" t="s">
        <v>32884</v>
      </c>
      <c r="CE2658" s="53" t="s">
        <v>32885</v>
      </c>
      <c r="CF2658" s="54">
        <v>118</v>
      </c>
      <c r="CG2658" s="54">
        <v>1</v>
      </c>
      <c r="CH2658" s="54">
        <v>1.3919999999999999</v>
      </c>
      <c r="CI2658" s="54">
        <v>0.1</v>
      </c>
      <c r="CJ2658" s="54">
        <v>20</v>
      </c>
      <c r="CK2658" s="54">
        <v>4.4000000000000004</v>
      </c>
      <c r="CL2658" s="54">
        <v>5.6999999999999998E-4</v>
      </c>
      <c r="CM2658" s="54">
        <v>0.48099999999999998</v>
      </c>
      <c r="CN2658" s="53" t="s">
        <v>32785</v>
      </c>
      <c r="CO2658" s="54">
        <v>72</v>
      </c>
      <c r="CP2658" s="54">
        <v>139</v>
      </c>
      <c r="CQ2658" s="55">
        <f t="shared" si="41"/>
        <v>0.51798561151079137</v>
      </c>
      <c r="CR2658" s="52" t="s">
        <v>28938</v>
      </c>
    </row>
    <row r="2659" spans="81:96">
      <c r="CC2659" s="52">
        <v>2658</v>
      </c>
      <c r="CD2659" s="53" t="s">
        <v>32886</v>
      </c>
      <c r="CE2659" s="53" t="s">
        <v>32887</v>
      </c>
      <c r="CF2659" s="54">
        <v>465</v>
      </c>
      <c r="CG2659" s="54">
        <v>0.97099999999999997</v>
      </c>
      <c r="CH2659" s="54">
        <v>1.2889999999999999</v>
      </c>
      <c r="CI2659" s="54">
        <v>0.19600000000000001</v>
      </c>
      <c r="CJ2659" s="54">
        <v>56</v>
      </c>
      <c r="CK2659" s="54">
        <v>5.4</v>
      </c>
      <c r="CL2659" s="54">
        <v>1.82E-3</v>
      </c>
      <c r="CM2659" s="54">
        <v>0.63600000000000001</v>
      </c>
      <c r="CN2659" s="53" t="s">
        <v>32785</v>
      </c>
      <c r="CO2659" s="54">
        <v>73</v>
      </c>
      <c r="CP2659" s="54">
        <v>139</v>
      </c>
      <c r="CQ2659" s="55">
        <f t="shared" si="41"/>
        <v>0.52517985611510787</v>
      </c>
      <c r="CR2659" s="52" t="s">
        <v>28938</v>
      </c>
    </row>
    <row r="2660" spans="81:96">
      <c r="CC2660" s="52">
        <v>2659</v>
      </c>
      <c r="CD2660" s="53" t="s">
        <v>32888</v>
      </c>
      <c r="CE2660" s="53" t="s">
        <v>32889</v>
      </c>
      <c r="CF2660" s="54">
        <v>272</v>
      </c>
      <c r="CG2660" s="54">
        <v>0.96299999999999997</v>
      </c>
      <c r="CH2660" s="54">
        <v>0.91900000000000004</v>
      </c>
      <c r="CI2660" s="54">
        <v>0.20599999999999999</v>
      </c>
      <c r="CJ2660" s="54">
        <v>34</v>
      </c>
      <c r="CK2660" s="54">
        <v>6.2</v>
      </c>
      <c r="CL2660" s="54">
        <v>5.9000000000000003E-4</v>
      </c>
      <c r="CM2660" s="54">
        <v>0.27300000000000002</v>
      </c>
      <c r="CN2660" s="53" t="s">
        <v>32785</v>
      </c>
      <c r="CO2660" s="54">
        <v>74</v>
      </c>
      <c r="CP2660" s="54">
        <v>139</v>
      </c>
      <c r="CQ2660" s="55">
        <f t="shared" si="41"/>
        <v>0.53237410071942448</v>
      </c>
      <c r="CR2660" s="52" t="s">
        <v>28938</v>
      </c>
    </row>
    <row r="2661" spans="81:96">
      <c r="CC2661" s="52">
        <v>2660</v>
      </c>
      <c r="CD2661" s="53" t="s">
        <v>32890</v>
      </c>
      <c r="CE2661" s="53" t="s">
        <v>32891</v>
      </c>
      <c r="CF2661" s="54">
        <v>1493</v>
      </c>
      <c r="CG2661" s="54">
        <v>0.96099999999999997</v>
      </c>
      <c r="CH2661" s="54">
        <v>1.0680000000000001</v>
      </c>
      <c r="CI2661" s="54">
        <v>7.4999999999999997E-2</v>
      </c>
      <c r="CJ2661" s="54">
        <v>174</v>
      </c>
      <c r="CK2661" s="54">
        <v>7.9</v>
      </c>
      <c r="CL2661" s="54">
        <v>3.0899999999999999E-3</v>
      </c>
      <c r="CM2661" s="54">
        <v>0.35499999999999998</v>
      </c>
      <c r="CN2661" s="53" t="s">
        <v>32785</v>
      </c>
      <c r="CO2661" s="54">
        <v>75</v>
      </c>
      <c r="CP2661" s="54">
        <v>139</v>
      </c>
      <c r="CQ2661" s="55">
        <f t="shared" si="41"/>
        <v>0.53956834532374098</v>
      </c>
      <c r="CR2661" s="52" t="s">
        <v>28938</v>
      </c>
    </row>
    <row r="2662" spans="81:96">
      <c r="CC2662" s="52">
        <v>2661</v>
      </c>
      <c r="CD2662" s="53" t="s">
        <v>32892</v>
      </c>
      <c r="CE2662" s="53" t="s">
        <v>32893</v>
      </c>
      <c r="CF2662" s="54">
        <v>79</v>
      </c>
      <c r="CG2662" s="54">
        <v>0.94899999999999995</v>
      </c>
      <c r="CH2662" s="54">
        <v>0.70199999999999996</v>
      </c>
      <c r="CI2662" s="54">
        <v>0</v>
      </c>
      <c r="CJ2662" s="54">
        <v>20</v>
      </c>
      <c r="CK2662" s="54"/>
      <c r="CL2662" s="54">
        <v>2.9E-4</v>
      </c>
      <c r="CM2662" s="54">
        <v>0.192</v>
      </c>
      <c r="CN2662" s="53" t="s">
        <v>32785</v>
      </c>
      <c r="CO2662" s="54">
        <v>76</v>
      </c>
      <c r="CP2662" s="54">
        <v>139</v>
      </c>
      <c r="CQ2662" s="55">
        <f t="shared" si="41"/>
        <v>0.5467625899280576</v>
      </c>
      <c r="CR2662" s="52" t="s">
        <v>28938</v>
      </c>
    </row>
    <row r="2663" spans="81:96">
      <c r="CC2663" s="52">
        <v>2662</v>
      </c>
      <c r="CD2663" s="53" t="s">
        <v>32894</v>
      </c>
      <c r="CE2663" s="53" t="s">
        <v>32895</v>
      </c>
      <c r="CF2663" s="54">
        <v>416</v>
      </c>
      <c r="CG2663" s="54">
        <v>0.93</v>
      </c>
      <c r="CH2663" s="54">
        <v>2.5830000000000002</v>
      </c>
      <c r="CI2663" s="54">
        <v>2.8000000000000001E-2</v>
      </c>
      <c r="CJ2663" s="54">
        <v>36</v>
      </c>
      <c r="CK2663" s="54">
        <v>5.6</v>
      </c>
      <c r="CL2663" s="54">
        <v>2.2200000000000002E-3</v>
      </c>
      <c r="CM2663" s="54">
        <v>1.454</v>
      </c>
      <c r="CN2663" s="53" t="s">
        <v>32785</v>
      </c>
      <c r="CO2663" s="54">
        <v>77</v>
      </c>
      <c r="CP2663" s="54">
        <v>139</v>
      </c>
      <c r="CQ2663" s="55">
        <f t="shared" si="41"/>
        <v>0.5539568345323741</v>
      </c>
      <c r="CR2663" s="52" t="s">
        <v>28938</v>
      </c>
    </row>
    <row r="2664" spans="81:96">
      <c r="CC2664" s="52">
        <v>2663</v>
      </c>
      <c r="CD2664" s="53" t="s">
        <v>32579</v>
      </c>
      <c r="CE2664" s="53" t="s">
        <v>32580</v>
      </c>
      <c r="CF2664" s="54">
        <v>235</v>
      </c>
      <c r="CG2664" s="54">
        <v>0.92200000000000004</v>
      </c>
      <c r="CH2664" s="54">
        <v>1.3069999999999999</v>
      </c>
      <c r="CI2664" s="54">
        <v>0.1</v>
      </c>
      <c r="CJ2664" s="54">
        <v>20</v>
      </c>
      <c r="CK2664" s="54">
        <v>5.4</v>
      </c>
      <c r="CL2664" s="54">
        <v>8.1999999999999998E-4</v>
      </c>
      <c r="CM2664" s="54">
        <v>0.45200000000000001</v>
      </c>
      <c r="CN2664" s="53" t="s">
        <v>32785</v>
      </c>
      <c r="CO2664" s="54">
        <v>78</v>
      </c>
      <c r="CP2664" s="54">
        <v>139</v>
      </c>
      <c r="CQ2664" s="55">
        <f t="shared" si="41"/>
        <v>0.5611510791366906</v>
      </c>
      <c r="CR2664" s="52" t="s">
        <v>28938</v>
      </c>
    </row>
    <row r="2665" spans="81:96">
      <c r="CC2665" s="52">
        <v>2664</v>
      </c>
      <c r="CD2665" s="53" t="s">
        <v>32896</v>
      </c>
      <c r="CE2665" s="53" t="s">
        <v>32897</v>
      </c>
      <c r="CF2665" s="54">
        <v>359</v>
      </c>
      <c r="CG2665" s="54">
        <v>0.92</v>
      </c>
      <c r="CH2665" s="54">
        <v>1.0529999999999999</v>
      </c>
      <c r="CI2665" s="54">
        <v>0.13700000000000001</v>
      </c>
      <c r="CJ2665" s="54">
        <v>51</v>
      </c>
      <c r="CK2665" s="54">
        <v>4.7</v>
      </c>
      <c r="CL2665" s="54">
        <v>8.5999999999999998E-4</v>
      </c>
      <c r="CM2665" s="54">
        <v>0.26200000000000001</v>
      </c>
      <c r="CN2665" s="53" t="s">
        <v>32785</v>
      </c>
      <c r="CO2665" s="54">
        <v>79</v>
      </c>
      <c r="CP2665" s="54">
        <v>139</v>
      </c>
      <c r="CQ2665" s="55">
        <f t="shared" si="41"/>
        <v>0.56834532374100721</v>
      </c>
      <c r="CR2665" s="52" t="s">
        <v>28938</v>
      </c>
    </row>
    <row r="2666" spans="81:96">
      <c r="CC2666" s="52">
        <v>2665</v>
      </c>
      <c r="CD2666" s="53" t="s">
        <v>32898</v>
      </c>
      <c r="CE2666" s="53" t="s">
        <v>32899</v>
      </c>
      <c r="CF2666" s="54">
        <v>595</v>
      </c>
      <c r="CG2666" s="54">
        <v>0.91800000000000004</v>
      </c>
      <c r="CH2666" s="54">
        <v>1.2230000000000001</v>
      </c>
      <c r="CI2666" s="54">
        <v>0.314</v>
      </c>
      <c r="CJ2666" s="54">
        <v>51</v>
      </c>
      <c r="CK2666" s="54">
        <v>5.6</v>
      </c>
      <c r="CL2666" s="54">
        <v>1.0300000000000001E-3</v>
      </c>
      <c r="CM2666" s="54">
        <v>0.248</v>
      </c>
      <c r="CN2666" s="53" t="s">
        <v>32785</v>
      </c>
      <c r="CO2666" s="54">
        <v>80</v>
      </c>
      <c r="CP2666" s="54">
        <v>139</v>
      </c>
      <c r="CQ2666" s="55">
        <f t="shared" si="41"/>
        <v>0.57553956834532372</v>
      </c>
      <c r="CR2666" s="52" t="s">
        <v>28938</v>
      </c>
    </row>
    <row r="2667" spans="81:96">
      <c r="CC2667" s="52">
        <v>2666</v>
      </c>
      <c r="CD2667" s="53" t="s">
        <v>32900</v>
      </c>
      <c r="CE2667" s="53" t="s">
        <v>32901</v>
      </c>
      <c r="CF2667" s="54">
        <v>578</v>
      </c>
      <c r="CG2667" s="54">
        <v>0.91700000000000004</v>
      </c>
      <c r="CH2667" s="54">
        <v>1.22</v>
      </c>
      <c r="CI2667" s="54">
        <v>0</v>
      </c>
      <c r="CJ2667" s="54">
        <v>22</v>
      </c>
      <c r="CK2667" s="54" t="s">
        <v>28918</v>
      </c>
      <c r="CL2667" s="54">
        <v>1.08E-3</v>
      </c>
      <c r="CM2667" s="54">
        <v>0.51600000000000001</v>
      </c>
      <c r="CN2667" s="53" t="s">
        <v>32785</v>
      </c>
      <c r="CO2667" s="54">
        <v>81</v>
      </c>
      <c r="CP2667" s="54">
        <v>139</v>
      </c>
      <c r="CQ2667" s="55">
        <f t="shared" si="41"/>
        <v>0.58273381294964033</v>
      </c>
      <c r="CR2667" s="52" t="s">
        <v>28938</v>
      </c>
    </row>
    <row r="2668" spans="81:96">
      <c r="CC2668" s="52">
        <v>2667</v>
      </c>
      <c r="CD2668" s="53" t="s">
        <v>32583</v>
      </c>
      <c r="CE2668" s="53" t="s">
        <v>32584</v>
      </c>
      <c r="CF2668" s="54">
        <v>247</v>
      </c>
      <c r="CG2668" s="54">
        <v>0.90300000000000002</v>
      </c>
      <c r="CH2668" s="54">
        <v>3</v>
      </c>
      <c r="CI2668" s="54">
        <v>0</v>
      </c>
      <c r="CJ2668" s="54">
        <v>7</v>
      </c>
      <c r="CK2668" s="54">
        <v>5.5</v>
      </c>
      <c r="CL2668" s="54">
        <v>1.1999999999999999E-3</v>
      </c>
      <c r="CM2668" s="54">
        <v>1.0940000000000001</v>
      </c>
      <c r="CN2668" s="53" t="s">
        <v>32785</v>
      </c>
      <c r="CO2668" s="54">
        <v>82</v>
      </c>
      <c r="CP2668" s="54">
        <v>139</v>
      </c>
      <c r="CQ2668" s="55">
        <f t="shared" si="41"/>
        <v>0.58992805755395683</v>
      </c>
      <c r="CR2668" s="52" t="s">
        <v>28938</v>
      </c>
    </row>
    <row r="2669" spans="81:96">
      <c r="CC2669" s="52">
        <v>2668</v>
      </c>
      <c r="CD2669" s="53" t="s">
        <v>32585</v>
      </c>
      <c r="CE2669" s="53" t="s">
        <v>32586</v>
      </c>
      <c r="CF2669" s="54">
        <v>515</v>
      </c>
      <c r="CG2669" s="54">
        <v>0.88600000000000001</v>
      </c>
      <c r="CH2669" s="54">
        <v>0.77400000000000002</v>
      </c>
      <c r="CI2669" s="54">
        <v>0.16</v>
      </c>
      <c r="CJ2669" s="54">
        <v>50</v>
      </c>
      <c r="CK2669" s="54">
        <v>10</v>
      </c>
      <c r="CL2669" s="54">
        <v>7.9000000000000001E-4</v>
      </c>
      <c r="CM2669" s="54">
        <v>0.25600000000000001</v>
      </c>
      <c r="CN2669" s="53" t="s">
        <v>32785</v>
      </c>
      <c r="CO2669" s="54">
        <v>83</v>
      </c>
      <c r="CP2669" s="54">
        <v>139</v>
      </c>
      <c r="CQ2669" s="55">
        <f t="shared" si="41"/>
        <v>0.59712230215827333</v>
      </c>
      <c r="CR2669" s="52" t="s">
        <v>28938</v>
      </c>
    </row>
    <row r="2670" spans="81:96">
      <c r="CC2670" s="52">
        <v>2669</v>
      </c>
      <c r="CD2670" s="53" t="s">
        <v>32902</v>
      </c>
      <c r="CE2670" s="53" t="s">
        <v>32903</v>
      </c>
      <c r="CF2670" s="54">
        <v>353</v>
      </c>
      <c r="CG2670" s="54">
        <v>0.88200000000000001</v>
      </c>
      <c r="CH2670" s="54">
        <v>1.4710000000000001</v>
      </c>
      <c r="CI2670" s="54">
        <v>0.14299999999999999</v>
      </c>
      <c r="CJ2670" s="54">
        <v>21</v>
      </c>
      <c r="CK2670" s="54">
        <v>8.1999999999999993</v>
      </c>
      <c r="CL2670" s="54">
        <v>6.6E-4</v>
      </c>
      <c r="CM2670" s="54">
        <v>0.49199999999999999</v>
      </c>
      <c r="CN2670" s="53" t="s">
        <v>32785</v>
      </c>
      <c r="CO2670" s="54">
        <v>84</v>
      </c>
      <c r="CP2670" s="54">
        <v>139</v>
      </c>
      <c r="CQ2670" s="55">
        <f t="shared" si="41"/>
        <v>0.60431654676258995</v>
      </c>
      <c r="CR2670" s="52" t="s">
        <v>28938</v>
      </c>
    </row>
    <row r="2671" spans="81:96">
      <c r="CC2671" s="52">
        <v>2670</v>
      </c>
      <c r="CD2671" s="53" t="s">
        <v>32904</v>
      </c>
      <c r="CE2671" s="53" t="s">
        <v>32905</v>
      </c>
      <c r="CF2671" s="54">
        <v>185</v>
      </c>
      <c r="CG2671" s="54">
        <v>0.879</v>
      </c>
      <c r="CH2671" s="54">
        <v>0.85499999999999998</v>
      </c>
      <c r="CI2671" s="54">
        <v>0.21099999999999999</v>
      </c>
      <c r="CJ2671" s="54">
        <v>19</v>
      </c>
      <c r="CK2671" s="54">
        <v>8.1999999999999993</v>
      </c>
      <c r="CL2671" s="54">
        <v>2.2000000000000001E-4</v>
      </c>
      <c r="CM2671" s="54">
        <v>0.16500000000000001</v>
      </c>
      <c r="CN2671" s="53" t="s">
        <v>32785</v>
      </c>
      <c r="CO2671" s="54">
        <v>85</v>
      </c>
      <c r="CP2671" s="54">
        <v>139</v>
      </c>
      <c r="CQ2671" s="55">
        <f t="shared" si="41"/>
        <v>0.61151079136690645</v>
      </c>
      <c r="CR2671" s="52" t="s">
        <v>28938</v>
      </c>
    </row>
    <row r="2672" spans="81:96">
      <c r="CC2672" s="52">
        <v>2671</v>
      </c>
      <c r="CD2672" s="53" t="s">
        <v>32906</v>
      </c>
      <c r="CE2672" s="53" t="s">
        <v>32907</v>
      </c>
      <c r="CF2672" s="54">
        <v>288</v>
      </c>
      <c r="CG2672" s="54">
        <v>0.873</v>
      </c>
      <c r="CH2672" s="54">
        <v>0.85199999999999998</v>
      </c>
      <c r="CI2672" s="54">
        <v>0.26500000000000001</v>
      </c>
      <c r="CJ2672" s="54">
        <v>34</v>
      </c>
      <c r="CK2672" s="54">
        <v>5.4</v>
      </c>
      <c r="CL2672" s="54">
        <v>6.0999999999999997E-4</v>
      </c>
      <c r="CM2672" s="54">
        <v>0.21099999999999999</v>
      </c>
      <c r="CN2672" s="53" t="s">
        <v>32785</v>
      </c>
      <c r="CO2672" s="54">
        <v>86</v>
      </c>
      <c r="CP2672" s="54">
        <v>139</v>
      </c>
      <c r="CQ2672" s="55">
        <f t="shared" si="41"/>
        <v>0.61870503597122306</v>
      </c>
      <c r="CR2672" s="52" t="s">
        <v>28938</v>
      </c>
    </row>
    <row r="2673" spans="81:96">
      <c r="CC2673" s="52">
        <v>2672</v>
      </c>
      <c r="CD2673" s="53" t="s">
        <v>32908</v>
      </c>
      <c r="CE2673" s="53" t="s">
        <v>32909</v>
      </c>
      <c r="CF2673" s="54">
        <v>1973</v>
      </c>
      <c r="CG2673" s="54">
        <v>0.85799999999999998</v>
      </c>
      <c r="CH2673" s="54">
        <v>1.127</v>
      </c>
      <c r="CI2673" s="54">
        <v>0.16400000000000001</v>
      </c>
      <c r="CJ2673" s="54">
        <v>122</v>
      </c>
      <c r="CK2673" s="54">
        <v>9.1</v>
      </c>
      <c r="CL2673" s="54">
        <v>3.9699999999999996E-3</v>
      </c>
      <c r="CM2673" s="54">
        <v>0.40300000000000002</v>
      </c>
      <c r="CN2673" s="53" t="s">
        <v>32785</v>
      </c>
      <c r="CO2673" s="54">
        <v>87</v>
      </c>
      <c r="CP2673" s="54">
        <v>139</v>
      </c>
      <c r="CQ2673" s="55">
        <f t="shared" si="41"/>
        <v>0.62589928057553956</v>
      </c>
      <c r="CR2673" s="52" t="s">
        <v>28938</v>
      </c>
    </row>
    <row r="2674" spans="81:96">
      <c r="CC2674" s="52">
        <v>2673</v>
      </c>
      <c r="CD2674" s="53" t="s">
        <v>32910</v>
      </c>
      <c r="CE2674" s="53" t="s">
        <v>32911</v>
      </c>
      <c r="CF2674" s="54">
        <v>890</v>
      </c>
      <c r="CG2674" s="54">
        <v>0.85</v>
      </c>
      <c r="CH2674" s="54">
        <v>0.86699999999999999</v>
      </c>
      <c r="CI2674" s="54">
        <v>0.11700000000000001</v>
      </c>
      <c r="CJ2674" s="54">
        <v>273</v>
      </c>
      <c r="CK2674" s="54">
        <v>2.9</v>
      </c>
      <c r="CL2674" s="54">
        <v>3.32E-3</v>
      </c>
      <c r="CM2674" s="54">
        <v>0.21299999999999999</v>
      </c>
      <c r="CN2674" s="53" t="s">
        <v>32785</v>
      </c>
      <c r="CO2674" s="54">
        <v>88</v>
      </c>
      <c r="CP2674" s="54">
        <v>139</v>
      </c>
      <c r="CQ2674" s="55">
        <f t="shared" si="41"/>
        <v>0.63309352517985606</v>
      </c>
      <c r="CR2674" s="52" t="s">
        <v>28938</v>
      </c>
    </row>
    <row r="2675" spans="81:96">
      <c r="CC2675" s="52">
        <v>2674</v>
      </c>
      <c r="CD2675" s="53" t="s">
        <v>32912</v>
      </c>
      <c r="CE2675" s="53" t="s">
        <v>32913</v>
      </c>
      <c r="CF2675" s="54">
        <v>293</v>
      </c>
      <c r="CG2675" s="54">
        <v>0.81899999999999995</v>
      </c>
      <c r="CH2675" s="54"/>
      <c r="CI2675" s="54">
        <v>0.19400000000000001</v>
      </c>
      <c r="CJ2675" s="54">
        <v>36</v>
      </c>
      <c r="CK2675" s="54">
        <v>5</v>
      </c>
      <c r="CL2675" s="54">
        <v>8.3000000000000001E-4</v>
      </c>
      <c r="CM2675" s="54"/>
      <c r="CN2675" s="53" t="s">
        <v>32785</v>
      </c>
      <c r="CO2675" s="54">
        <v>89</v>
      </c>
      <c r="CP2675" s="54">
        <v>139</v>
      </c>
      <c r="CQ2675" s="55">
        <f t="shared" si="41"/>
        <v>0.64028776978417268</v>
      </c>
      <c r="CR2675" s="52" t="s">
        <v>28938</v>
      </c>
    </row>
    <row r="2676" spans="81:96">
      <c r="CC2676" s="52">
        <v>2675</v>
      </c>
      <c r="CD2676" s="53" t="s">
        <v>32914</v>
      </c>
      <c r="CE2676" s="53" t="s">
        <v>32915</v>
      </c>
      <c r="CF2676" s="54">
        <v>187</v>
      </c>
      <c r="CG2676" s="54">
        <v>0.79600000000000004</v>
      </c>
      <c r="CH2676" s="54">
        <v>0.72799999999999998</v>
      </c>
      <c r="CI2676" s="54">
        <v>0.111</v>
      </c>
      <c r="CJ2676" s="54">
        <v>27</v>
      </c>
      <c r="CK2676" s="54">
        <v>7.1</v>
      </c>
      <c r="CL2676" s="54">
        <v>6.4000000000000005E-4</v>
      </c>
      <c r="CM2676" s="54">
        <v>0.35199999999999998</v>
      </c>
      <c r="CN2676" s="53" t="s">
        <v>32785</v>
      </c>
      <c r="CO2676" s="54">
        <v>90</v>
      </c>
      <c r="CP2676" s="54">
        <v>139</v>
      </c>
      <c r="CQ2676" s="55">
        <f t="shared" si="41"/>
        <v>0.64748201438848918</v>
      </c>
      <c r="CR2676" s="52" t="s">
        <v>28938</v>
      </c>
    </row>
    <row r="2677" spans="81:96">
      <c r="CC2677" s="52">
        <v>2676</v>
      </c>
      <c r="CD2677" s="53" t="s">
        <v>32916</v>
      </c>
      <c r="CE2677" s="53" t="s">
        <v>32917</v>
      </c>
      <c r="CF2677" s="54">
        <v>219</v>
      </c>
      <c r="CG2677" s="54">
        <v>0.79300000000000004</v>
      </c>
      <c r="CH2677" s="54">
        <v>0.41899999999999998</v>
      </c>
      <c r="CI2677" s="54">
        <v>4.2999999999999997E-2</v>
      </c>
      <c r="CJ2677" s="54">
        <v>46</v>
      </c>
      <c r="CK2677" s="54">
        <v>5.3</v>
      </c>
      <c r="CL2677" s="54">
        <v>6.9999999999999999E-4</v>
      </c>
      <c r="CM2677" s="54">
        <v>0.158</v>
      </c>
      <c r="CN2677" s="53" t="s">
        <v>32785</v>
      </c>
      <c r="CO2677" s="54">
        <v>91</v>
      </c>
      <c r="CP2677" s="54">
        <v>139</v>
      </c>
      <c r="CQ2677" s="55">
        <f t="shared" si="41"/>
        <v>0.65467625899280579</v>
      </c>
      <c r="CR2677" s="52" t="s">
        <v>28938</v>
      </c>
    </row>
    <row r="2678" spans="81:96">
      <c r="CC2678" s="52">
        <v>2677</v>
      </c>
      <c r="CD2678" s="53" t="s">
        <v>32741</v>
      </c>
      <c r="CE2678" s="53" t="s">
        <v>32742</v>
      </c>
      <c r="CF2678" s="54">
        <v>2585</v>
      </c>
      <c r="CG2678" s="54">
        <v>0.78700000000000003</v>
      </c>
      <c r="CH2678" s="54">
        <v>0.96199999999999997</v>
      </c>
      <c r="CI2678" s="54">
        <v>0.159</v>
      </c>
      <c r="CJ2678" s="54">
        <v>126</v>
      </c>
      <c r="CK2678" s="54" t="s">
        <v>28918</v>
      </c>
      <c r="CL2678" s="54">
        <v>3.4099999999999998E-3</v>
      </c>
      <c r="CM2678" s="54">
        <v>0.38700000000000001</v>
      </c>
      <c r="CN2678" s="53" t="s">
        <v>32785</v>
      </c>
      <c r="CO2678" s="54">
        <v>92</v>
      </c>
      <c r="CP2678" s="54">
        <v>139</v>
      </c>
      <c r="CQ2678" s="55">
        <f t="shared" si="41"/>
        <v>0.66187050359712229</v>
      </c>
      <c r="CR2678" s="52" t="s">
        <v>28938</v>
      </c>
    </row>
    <row r="2679" spans="81:96">
      <c r="CC2679" s="52">
        <v>2678</v>
      </c>
      <c r="CD2679" s="53" t="s">
        <v>32918</v>
      </c>
      <c r="CE2679" s="53" t="s">
        <v>32919</v>
      </c>
      <c r="CF2679" s="54">
        <v>306</v>
      </c>
      <c r="CG2679" s="54">
        <v>0.76900000000000002</v>
      </c>
      <c r="CH2679" s="54">
        <v>1.167</v>
      </c>
      <c r="CI2679" s="54">
        <v>9.4E-2</v>
      </c>
      <c r="CJ2679" s="54">
        <v>32</v>
      </c>
      <c r="CK2679" s="54">
        <v>8.5</v>
      </c>
      <c r="CL2679" s="54">
        <v>8.8999999999999995E-4</v>
      </c>
      <c r="CM2679" s="54">
        <v>0.85</v>
      </c>
      <c r="CN2679" s="53" t="s">
        <v>32785</v>
      </c>
      <c r="CO2679" s="54">
        <v>93</v>
      </c>
      <c r="CP2679" s="54">
        <v>139</v>
      </c>
      <c r="CQ2679" s="55">
        <f t="shared" si="41"/>
        <v>0.6690647482014388</v>
      </c>
      <c r="CR2679" s="52" t="s">
        <v>28938</v>
      </c>
    </row>
    <row r="2680" spans="81:96">
      <c r="CC2680" s="52">
        <v>2679</v>
      </c>
      <c r="CD2680" s="53" t="s">
        <v>32920</v>
      </c>
      <c r="CE2680" s="53" t="s">
        <v>32921</v>
      </c>
      <c r="CF2680" s="54">
        <v>125</v>
      </c>
      <c r="CG2680" s="54">
        <v>0.75700000000000001</v>
      </c>
      <c r="CH2680" s="54">
        <v>0.95699999999999996</v>
      </c>
      <c r="CI2680" s="54">
        <v>0.125</v>
      </c>
      <c r="CJ2680" s="54">
        <v>16</v>
      </c>
      <c r="CK2680" s="54">
        <v>3.9</v>
      </c>
      <c r="CL2680" s="54">
        <v>2.7999999999999998E-4</v>
      </c>
      <c r="CM2680" s="54">
        <v>0.185</v>
      </c>
      <c r="CN2680" s="53" t="s">
        <v>32785</v>
      </c>
      <c r="CO2680" s="54">
        <v>94</v>
      </c>
      <c r="CP2680" s="54">
        <v>139</v>
      </c>
      <c r="CQ2680" s="55">
        <f t="shared" si="41"/>
        <v>0.67625899280575541</v>
      </c>
      <c r="CR2680" s="52" t="s">
        <v>28938</v>
      </c>
    </row>
    <row r="2681" spans="81:96">
      <c r="CC2681" s="52">
        <v>2680</v>
      </c>
      <c r="CD2681" s="53" t="s">
        <v>32922</v>
      </c>
      <c r="CE2681" s="53" t="s">
        <v>32923</v>
      </c>
      <c r="CF2681" s="54">
        <v>190</v>
      </c>
      <c r="CG2681" s="54">
        <v>0.753</v>
      </c>
      <c r="CH2681" s="54">
        <v>0.94199999999999995</v>
      </c>
      <c r="CI2681" s="54">
        <v>0.216</v>
      </c>
      <c r="CJ2681" s="54">
        <v>37</v>
      </c>
      <c r="CK2681" s="54">
        <v>3.5</v>
      </c>
      <c r="CL2681" s="54">
        <v>7.9000000000000001E-4</v>
      </c>
      <c r="CM2681" s="54">
        <v>0.32</v>
      </c>
      <c r="CN2681" s="53" t="s">
        <v>32785</v>
      </c>
      <c r="CO2681" s="54">
        <v>95</v>
      </c>
      <c r="CP2681" s="54">
        <v>139</v>
      </c>
      <c r="CQ2681" s="55">
        <f t="shared" si="41"/>
        <v>0.68345323741007191</v>
      </c>
      <c r="CR2681" s="52" t="s">
        <v>28938</v>
      </c>
    </row>
    <row r="2682" spans="81:96">
      <c r="CC2682" s="52">
        <v>2681</v>
      </c>
      <c r="CD2682" s="53" t="s">
        <v>29672</v>
      </c>
      <c r="CE2682" s="53" t="s">
        <v>29673</v>
      </c>
      <c r="CF2682" s="54">
        <v>391</v>
      </c>
      <c r="CG2682" s="54">
        <v>0.746</v>
      </c>
      <c r="CH2682" s="54">
        <v>0.73899999999999999</v>
      </c>
      <c r="CI2682" s="54">
        <v>0.17799999999999999</v>
      </c>
      <c r="CJ2682" s="54">
        <v>73</v>
      </c>
      <c r="CK2682" s="54">
        <v>4.2</v>
      </c>
      <c r="CL2682" s="54">
        <v>1.06E-3</v>
      </c>
      <c r="CM2682" s="54">
        <v>0.185</v>
      </c>
      <c r="CN2682" s="53" t="s">
        <v>32785</v>
      </c>
      <c r="CO2682" s="54">
        <v>96</v>
      </c>
      <c r="CP2682" s="54">
        <v>139</v>
      </c>
      <c r="CQ2682" s="55">
        <f t="shared" si="41"/>
        <v>0.69064748201438853</v>
      </c>
      <c r="CR2682" s="52" t="s">
        <v>28938</v>
      </c>
    </row>
    <row r="2683" spans="81:96">
      <c r="CC2683" s="52">
        <v>2682</v>
      </c>
      <c r="CD2683" s="53" t="s">
        <v>32924</v>
      </c>
      <c r="CE2683" s="53" t="s">
        <v>32925</v>
      </c>
      <c r="CF2683" s="54">
        <v>404</v>
      </c>
      <c r="CG2683" s="54">
        <v>0.745</v>
      </c>
      <c r="CH2683" s="54">
        <v>1.222</v>
      </c>
      <c r="CI2683" s="54">
        <v>0</v>
      </c>
      <c r="CJ2683" s="54">
        <v>26</v>
      </c>
      <c r="CK2683" s="54">
        <v>7.7</v>
      </c>
      <c r="CL2683" s="54">
        <v>8.8999999999999995E-4</v>
      </c>
      <c r="CM2683" s="54">
        <v>0.48099999999999998</v>
      </c>
      <c r="CN2683" s="53" t="s">
        <v>32785</v>
      </c>
      <c r="CO2683" s="54">
        <v>97</v>
      </c>
      <c r="CP2683" s="54">
        <v>139</v>
      </c>
      <c r="CQ2683" s="55">
        <f t="shared" si="41"/>
        <v>0.69784172661870503</v>
      </c>
      <c r="CR2683" s="52" t="s">
        <v>28938</v>
      </c>
    </row>
    <row r="2684" spans="81:96">
      <c r="CC2684" s="52">
        <v>2683</v>
      </c>
      <c r="CD2684" s="53" t="s">
        <v>32926</v>
      </c>
      <c r="CE2684" s="53" t="s">
        <v>32927</v>
      </c>
      <c r="CF2684" s="54">
        <v>736</v>
      </c>
      <c r="CG2684" s="54">
        <v>0.73099999999999998</v>
      </c>
      <c r="CH2684" s="54">
        <v>1.1919999999999999</v>
      </c>
      <c r="CI2684" s="54">
        <v>6.2E-2</v>
      </c>
      <c r="CJ2684" s="54">
        <v>64</v>
      </c>
      <c r="CK2684" s="54">
        <v>5.9</v>
      </c>
      <c r="CL2684" s="54">
        <v>3.0500000000000002E-3</v>
      </c>
      <c r="CM2684" s="54">
        <v>0.61599999999999999</v>
      </c>
      <c r="CN2684" s="53" t="s">
        <v>32785</v>
      </c>
      <c r="CO2684" s="54">
        <v>98</v>
      </c>
      <c r="CP2684" s="54">
        <v>139</v>
      </c>
      <c r="CQ2684" s="55">
        <f t="shared" si="41"/>
        <v>0.70503597122302153</v>
      </c>
      <c r="CR2684" s="52" t="s">
        <v>28938</v>
      </c>
    </row>
    <row r="2685" spans="81:96">
      <c r="CC2685" s="52">
        <v>2684</v>
      </c>
      <c r="CD2685" s="53" t="s">
        <v>32928</v>
      </c>
      <c r="CE2685" s="53" t="s">
        <v>32929</v>
      </c>
      <c r="CF2685" s="54">
        <v>495</v>
      </c>
      <c r="CG2685" s="54">
        <v>0.72199999999999998</v>
      </c>
      <c r="CH2685" s="54">
        <v>1.1180000000000001</v>
      </c>
      <c r="CI2685" s="54">
        <v>2.5000000000000001E-2</v>
      </c>
      <c r="CJ2685" s="54">
        <v>40</v>
      </c>
      <c r="CK2685" s="54">
        <v>6</v>
      </c>
      <c r="CL2685" s="54">
        <v>9.7000000000000005E-4</v>
      </c>
      <c r="CM2685" s="54">
        <v>0.27600000000000002</v>
      </c>
      <c r="CN2685" s="53" t="s">
        <v>32785</v>
      </c>
      <c r="CO2685" s="54">
        <v>99</v>
      </c>
      <c r="CP2685" s="54">
        <v>139</v>
      </c>
      <c r="CQ2685" s="55">
        <f t="shared" si="41"/>
        <v>0.71223021582733814</v>
      </c>
      <c r="CR2685" s="52" t="s">
        <v>28938</v>
      </c>
    </row>
    <row r="2686" spans="81:96">
      <c r="CC2686" s="52">
        <v>2685</v>
      </c>
      <c r="CD2686" s="53" t="s">
        <v>32930</v>
      </c>
      <c r="CE2686" s="53" t="s">
        <v>32931</v>
      </c>
      <c r="CF2686" s="54">
        <v>313</v>
      </c>
      <c r="CG2686" s="54">
        <v>0.72</v>
      </c>
      <c r="CH2686" s="54">
        <v>0.63200000000000001</v>
      </c>
      <c r="CI2686" s="54">
        <v>4.5999999999999999E-2</v>
      </c>
      <c r="CJ2686" s="54">
        <v>219</v>
      </c>
      <c r="CK2686" s="54">
        <v>2.6</v>
      </c>
      <c r="CL2686" s="54">
        <v>9.6000000000000002E-4</v>
      </c>
      <c r="CM2686" s="54">
        <v>0.13300000000000001</v>
      </c>
      <c r="CN2686" s="53" t="s">
        <v>32785</v>
      </c>
      <c r="CO2686" s="54">
        <v>100</v>
      </c>
      <c r="CP2686" s="54">
        <v>139</v>
      </c>
      <c r="CQ2686" s="55">
        <f t="shared" si="41"/>
        <v>0.71942446043165464</v>
      </c>
      <c r="CR2686" s="52" t="s">
        <v>28938</v>
      </c>
    </row>
    <row r="2687" spans="81:96">
      <c r="CC2687" s="52">
        <v>2686</v>
      </c>
      <c r="CD2687" s="53" t="s">
        <v>32932</v>
      </c>
      <c r="CE2687" s="53" t="s">
        <v>32933</v>
      </c>
      <c r="CF2687" s="54">
        <v>623</v>
      </c>
      <c r="CG2687" s="54">
        <v>0.69</v>
      </c>
      <c r="CH2687" s="54">
        <v>1.486</v>
      </c>
      <c r="CI2687" s="54">
        <v>0</v>
      </c>
      <c r="CJ2687" s="54">
        <v>13</v>
      </c>
      <c r="CK2687" s="54">
        <v>9.8000000000000007</v>
      </c>
      <c r="CL2687" s="54">
        <v>1.4599999999999999E-3</v>
      </c>
      <c r="CM2687" s="54">
        <v>0.877</v>
      </c>
      <c r="CN2687" s="53" t="s">
        <v>32785</v>
      </c>
      <c r="CO2687" s="54">
        <v>101</v>
      </c>
      <c r="CP2687" s="54">
        <v>139</v>
      </c>
      <c r="CQ2687" s="55">
        <f t="shared" si="41"/>
        <v>0.72661870503597126</v>
      </c>
      <c r="CR2687" s="52" t="s">
        <v>28938</v>
      </c>
    </row>
    <row r="2688" spans="81:96">
      <c r="CC2688" s="52">
        <v>2687</v>
      </c>
      <c r="CD2688" s="53" t="s">
        <v>32747</v>
      </c>
      <c r="CE2688" s="53" t="s">
        <v>32748</v>
      </c>
      <c r="CF2688" s="54">
        <v>2790</v>
      </c>
      <c r="CG2688" s="54">
        <v>0.68799999999999994</v>
      </c>
      <c r="CH2688" s="54">
        <v>0.83699999999999997</v>
      </c>
      <c r="CI2688" s="54">
        <v>0.33300000000000002</v>
      </c>
      <c r="CJ2688" s="54">
        <v>54</v>
      </c>
      <c r="CK2688" s="54" t="s">
        <v>28918</v>
      </c>
      <c r="CL2688" s="54">
        <v>2.0799999999999998E-3</v>
      </c>
      <c r="CM2688" s="54">
        <v>0.42799999999999999</v>
      </c>
      <c r="CN2688" s="53" t="s">
        <v>32785</v>
      </c>
      <c r="CO2688" s="54">
        <v>102</v>
      </c>
      <c r="CP2688" s="54">
        <v>139</v>
      </c>
      <c r="CQ2688" s="55">
        <f t="shared" si="41"/>
        <v>0.73381294964028776</v>
      </c>
      <c r="CR2688" s="52" t="s">
        <v>28938</v>
      </c>
    </row>
    <row r="2689" spans="81:96">
      <c r="CC2689" s="52">
        <v>2688</v>
      </c>
      <c r="CD2689" s="53" t="s">
        <v>32934</v>
      </c>
      <c r="CE2689" s="53" t="s">
        <v>32935</v>
      </c>
      <c r="CF2689" s="54">
        <v>271</v>
      </c>
      <c r="CG2689" s="54">
        <v>0.68500000000000005</v>
      </c>
      <c r="CH2689" s="54">
        <v>0.69899999999999995</v>
      </c>
      <c r="CI2689" s="54">
        <v>1.0449999999999999</v>
      </c>
      <c r="CJ2689" s="54">
        <v>22</v>
      </c>
      <c r="CK2689" s="54">
        <v>7.3</v>
      </c>
      <c r="CL2689" s="54">
        <v>8.3000000000000001E-4</v>
      </c>
      <c r="CM2689" s="54">
        <v>0.39500000000000002</v>
      </c>
      <c r="CN2689" s="53" t="s">
        <v>32785</v>
      </c>
      <c r="CO2689" s="54">
        <v>103</v>
      </c>
      <c r="CP2689" s="54">
        <v>139</v>
      </c>
      <c r="CQ2689" s="55">
        <f t="shared" si="41"/>
        <v>0.74100719424460426</v>
      </c>
      <c r="CR2689" s="52" t="s">
        <v>28938</v>
      </c>
    </row>
    <row r="2690" spans="81:96">
      <c r="CC2690" s="52">
        <v>2689</v>
      </c>
      <c r="CD2690" s="53" t="s">
        <v>32936</v>
      </c>
      <c r="CE2690" s="53" t="s">
        <v>32937</v>
      </c>
      <c r="CF2690" s="54">
        <v>1029</v>
      </c>
      <c r="CG2690" s="54">
        <v>0.68400000000000005</v>
      </c>
      <c r="CH2690" s="54">
        <v>1.381</v>
      </c>
      <c r="CI2690" s="54">
        <v>0.152</v>
      </c>
      <c r="CJ2690" s="54">
        <v>33</v>
      </c>
      <c r="CK2690" s="54" t="s">
        <v>28918</v>
      </c>
      <c r="CL2690" s="54">
        <v>1.89E-3</v>
      </c>
      <c r="CM2690" s="54">
        <v>0.88900000000000001</v>
      </c>
      <c r="CN2690" s="53" t="s">
        <v>32785</v>
      </c>
      <c r="CO2690" s="54">
        <v>104</v>
      </c>
      <c r="CP2690" s="54">
        <v>139</v>
      </c>
      <c r="CQ2690" s="55">
        <f t="shared" ref="CQ2690:CQ2753" si="42">CO2690/CP2690</f>
        <v>0.74820143884892087</v>
      </c>
      <c r="CR2690" s="52" t="s">
        <v>28938</v>
      </c>
    </row>
    <row r="2691" spans="81:96">
      <c r="CC2691" s="52">
        <v>2690</v>
      </c>
      <c r="CD2691" s="53" t="s">
        <v>32938</v>
      </c>
      <c r="CE2691" s="53" t="s">
        <v>32939</v>
      </c>
      <c r="CF2691" s="54">
        <v>327</v>
      </c>
      <c r="CG2691" s="54">
        <v>0.67600000000000005</v>
      </c>
      <c r="CH2691" s="54">
        <v>0.80700000000000005</v>
      </c>
      <c r="CI2691" s="54"/>
      <c r="CJ2691" s="54">
        <v>0</v>
      </c>
      <c r="CK2691" s="54">
        <v>6.3</v>
      </c>
      <c r="CL2691" s="54">
        <v>6.6E-4</v>
      </c>
      <c r="CM2691" s="54">
        <v>0.23100000000000001</v>
      </c>
      <c r="CN2691" s="53" t="s">
        <v>32785</v>
      </c>
      <c r="CO2691" s="54">
        <v>105</v>
      </c>
      <c r="CP2691" s="54">
        <v>139</v>
      </c>
      <c r="CQ2691" s="55">
        <f t="shared" si="42"/>
        <v>0.75539568345323738</v>
      </c>
      <c r="CR2691" s="52" t="s">
        <v>28953</v>
      </c>
    </row>
    <row r="2692" spans="81:96">
      <c r="CC2692" s="52">
        <v>2691</v>
      </c>
      <c r="CD2692" s="53" t="s">
        <v>25331</v>
      </c>
      <c r="CE2692" s="53" t="s">
        <v>25329</v>
      </c>
      <c r="CF2692" s="54">
        <v>792</v>
      </c>
      <c r="CG2692" s="54">
        <v>0.66500000000000004</v>
      </c>
      <c r="CH2692" s="54">
        <v>0.60099999999999998</v>
      </c>
      <c r="CI2692" s="54">
        <v>0.14299999999999999</v>
      </c>
      <c r="CJ2692" s="54">
        <v>530</v>
      </c>
      <c r="CK2692" s="54">
        <v>1.9</v>
      </c>
      <c r="CL2692" s="54">
        <v>1.67E-3</v>
      </c>
      <c r="CM2692" s="54">
        <v>0.1</v>
      </c>
      <c r="CN2692" s="53" t="s">
        <v>32785</v>
      </c>
      <c r="CO2692" s="54">
        <v>106</v>
      </c>
      <c r="CP2692" s="54">
        <v>139</v>
      </c>
      <c r="CQ2692" s="55">
        <f t="shared" si="42"/>
        <v>0.76258992805755399</v>
      </c>
      <c r="CR2692" s="52" t="s">
        <v>28953</v>
      </c>
    </row>
    <row r="2693" spans="81:96">
      <c r="CC2693" s="52">
        <v>2692</v>
      </c>
      <c r="CD2693" s="53" t="s">
        <v>32940</v>
      </c>
      <c r="CE2693" s="53" t="s">
        <v>32941</v>
      </c>
      <c r="CF2693" s="54">
        <v>280</v>
      </c>
      <c r="CG2693" s="54">
        <v>0.65100000000000002</v>
      </c>
      <c r="CH2693" s="54">
        <v>0.71499999999999997</v>
      </c>
      <c r="CI2693" s="54">
        <v>0.1</v>
      </c>
      <c r="CJ2693" s="54">
        <v>20</v>
      </c>
      <c r="CK2693" s="54" t="s">
        <v>28918</v>
      </c>
      <c r="CL2693" s="54">
        <v>3.5E-4</v>
      </c>
      <c r="CM2693" s="54">
        <v>0.18099999999999999</v>
      </c>
      <c r="CN2693" s="53" t="s">
        <v>32785</v>
      </c>
      <c r="CO2693" s="54">
        <v>107</v>
      </c>
      <c r="CP2693" s="54">
        <v>139</v>
      </c>
      <c r="CQ2693" s="55">
        <f t="shared" si="42"/>
        <v>0.76978417266187049</v>
      </c>
      <c r="CR2693" s="52" t="s">
        <v>28953</v>
      </c>
    </row>
    <row r="2694" spans="81:96">
      <c r="CC2694" s="52">
        <v>2693</v>
      </c>
      <c r="CD2694" s="53" t="s">
        <v>32942</v>
      </c>
      <c r="CE2694" s="53" t="s">
        <v>32943</v>
      </c>
      <c r="CF2694" s="54">
        <v>90</v>
      </c>
      <c r="CG2694" s="54">
        <v>0.63200000000000001</v>
      </c>
      <c r="CH2694" s="54">
        <v>0.53400000000000003</v>
      </c>
      <c r="CI2694" s="54">
        <v>7.0999999999999994E-2</v>
      </c>
      <c r="CJ2694" s="54">
        <v>56</v>
      </c>
      <c r="CK2694" s="54"/>
      <c r="CL2694" s="54">
        <v>3.6000000000000002E-4</v>
      </c>
      <c r="CM2694" s="54">
        <v>0.17199999999999999</v>
      </c>
      <c r="CN2694" s="53" t="s">
        <v>32785</v>
      </c>
      <c r="CO2694" s="54">
        <v>108</v>
      </c>
      <c r="CP2694" s="54">
        <v>139</v>
      </c>
      <c r="CQ2694" s="55">
        <f t="shared" si="42"/>
        <v>0.7769784172661871</v>
      </c>
      <c r="CR2694" s="52" t="s">
        <v>28953</v>
      </c>
    </row>
    <row r="2695" spans="81:96">
      <c r="CC2695" s="52">
        <v>2694</v>
      </c>
      <c r="CD2695" s="53" t="s">
        <v>29674</v>
      </c>
      <c r="CE2695" s="53" t="s">
        <v>29675</v>
      </c>
      <c r="CF2695" s="54">
        <v>133</v>
      </c>
      <c r="CG2695" s="54">
        <v>0.623</v>
      </c>
      <c r="CH2695" s="54">
        <v>0.497</v>
      </c>
      <c r="CI2695" s="54">
        <v>0.1</v>
      </c>
      <c r="CJ2695" s="54">
        <v>40</v>
      </c>
      <c r="CK2695" s="54">
        <v>3.6</v>
      </c>
      <c r="CL2695" s="54">
        <v>2.9E-4</v>
      </c>
      <c r="CM2695" s="54">
        <v>9.5000000000000001E-2</v>
      </c>
      <c r="CN2695" s="53" t="s">
        <v>32785</v>
      </c>
      <c r="CO2695" s="54">
        <v>109</v>
      </c>
      <c r="CP2695" s="54">
        <v>139</v>
      </c>
      <c r="CQ2695" s="55">
        <f t="shared" si="42"/>
        <v>0.78417266187050361</v>
      </c>
      <c r="CR2695" s="52" t="s">
        <v>28953</v>
      </c>
    </row>
    <row r="2696" spans="81:96">
      <c r="CC2696" s="52">
        <v>2695</v>
      </c>
      <c r="CD2696" s="53" t="s">
        <v>32944</v>
      </c>
      <c r="CE2696" s="53" t="s">
        <v>32945</v>
      </c>
      <c r="CF2696" s="54">
        <v>393</v>
      </c>
      <c r="CG2696" s="54">
        <v>0.61899999999999999</v>
      </c>
      <c r="CH2696" s="54">
        <v>0.83199999999999996</v>
      </c>
      <c r="CI2696" s="54">
        <v>6.8000000000000005E-2</v>
      </c>
      <c r="CJ2696" s="54">
        <v>44</v>
      </c>
      <c r="CK2696" s="54">
        <v>8.6999999999999993</v>
      </c>
      <c r="CL2696" s="54">
        <v>7.2000000000000005E-4</v>
      </c>
      <c r="CM2696" s="54">
        <v>0.315</v>
      </c>
      <c r="CN2696" s="53" t="s">
        <v>32785</v>
      </c>
      <c r="CO2696" s="54">
        <v>110</v>
      </c>
      <c r="CP2696" s="54">
        <v>139</v>
      </c>
      <c r="CQ2696" s="55">
        <f t="shared" si="42"/>
        <v>0.79136690647482011</v>
      </c>
      <c r="CR2696" s="52" t="s">
        <v>28953</v>
      </c>
    </row>
    <row r="2697" spans="81:96">
      <c r="CC2697" s="52">
        <v>2696</v>
      </c>
      <c r="CD2697" s="53" t="s">
        <v>32617</v>
      </c>
      <c r="CE2697" s="53" t="s">
        <v>32618</v>
      </c>
      <c r="CF2697" s="54">
        <v>113</v>
      </c>
      <c r="CG2697" s="54">
        <v>0.61499999999999999</v>
      </c>
      <c r="CH2697" s="54">
        <v>1.131</v>
      </c>
      <c r="CI2697" s="54">
        <v>0.111</v>
      </c>
      <c r="CJ2697" s="54">
        <v>9</v>
      </c>
      <c r="CK2697" s="54">
        <v>4.8</v>
      </c>
      <c r="CL2697" s="54">
        <v>3.3E-4</v>
      </c>
      <c r="CM2697" s="54">
        <v>0.33900000000000002</v>
      </c>
      <c r="CN2697" s="53" t="s">
        <v>32785</v>
      </c>
      <c r="CO2697" s="54">
        <v>111</v>
      </c>
      <c r="CP2697" s="54">
        <v>139</v>
      </c>
      <c r="CQ2697" s="55">
        <f t="shared" si="42"/>
        <v>0.79856115107913672</v>
      </c>
      <c r="CR2697" s="52" t="s">
        <v>28953</v>
      </c>
    </row>
    <row r="2698" spans="81:96">
      <c r="CC2698" s="52">
        <v>2697</v>
      </c>
      <c r="CD2698" s="53" t="s">
        <v>32946</v>
      </c>
      <c r="CE2698" s="53" t="s">
        <v>32947</v>
      </c>
      <c r="CF2698" s="54">
        <v>443</v>
      </c>
      <c r="CG2698" s="54">
        <v>0.6</v>
      </c>
      <c r="CH2698" s="54">
        <v>0.67500000000000004</v>
      </c>
      <c r="CI2698" s="54">
        <v>8.5999999999999993E-2</v>
      </c>
      <c r="CJ2698" s="54">
        <v>93</v>
      </c>
      <c r="CK2698" s="54">
        <v>3.9</v>
      </c>
      <c r="CL2698" s="54">
        <v>2.0699999999999998E-3</v>
      </c>
      <c r="CM2698" s="54">
        <v>0.245</v>
      </c>
      <c r="CN2698" s="53" t="s">
        <v>32785</v>
      </c>
      <c r="CO2698" s="54">
        <v>112</v>
      </c>
      <c r="CP2698" s="54">
        <v>139</v>
      </c>
      <c r="CQ2698" s="55">
        <f t="shared" si="42"/>
        <v>0.80575539568345322</v>
      </c>
      <c r="CR2698" s="52" t="s">
        <v>28953</v>
      </c>
    </row>
    <row r="2699" spans="81:96">
      <c r="CC2699" s="52">
        <v>2698</v>
      </c>
      <c r="CD2699" s="53" t="s">
        <v>32948</v>
      </c>
      <c r="CE2699" s="53" t="s">
        <v>32949</v>
      </c>
      <c r="CF2699" s="54">
        <v>86</v>
      </c>
      <c r="CG2699" s="54">
        <v>0.58599999999999997</v>
      </c>
      <c r="CH2699" s="54">
        <v>0.76500000000000001</v>
      </c>
      <c r="CI2699" s="54">
        <v>0.13300000000000001</v>
      </c>
      <c r="CJ2699" s="54">
        <v>15</v>
      </c>
      <c r="CK2699" s="54"/>
      <c r="CL2699" s="54">
        <v>2.2000000000000001E-4</v>
      </c>
      <c r="CM2699" s="54">
        <v>0.19900000000000001</v>
      </c>
      <c r="CN2699" s="53" t="s">
        <v>32785</v>
      </c>
      <c r="CO2699" s="54">
        <v>113</v>
      </c>
      <c r="CP2699" s="54">
        <v>139</v>
      </c>
      <c r="CQ2699" s="55">
        <f t="shared" si="42"/>
        <v>0.81294964028776984</v>
      </c>
      <c r="CR2699" s="52" t="s">
        <v>28953</v>
      </c>
    </row>
    <row r="2700" spans="81:96">
      <c r="CC2700" s="52">
        <v>2699</v>
      </c>
      <c r="CD2700" s="53" t="s">
        <v>32625</v>
      </c>
      <c r="CE2700" s="53" t="s">
        <v>32626</v>
      </c>
      <c r="CF2700" s="54">
        <v>221</v>
      </c>
      <c r="CG2700" s="54">
        <v>0.58199999999999996</v>
      </c>
      <c r="CH2700" s="54">
        <v>0.47</v>
      </c>
      <c r="CI2700" s="54">
        <v>5.0999999999999997E-2</v>
      </c>
      <c r="CJ2700" s="54">
        <v>78</v>
      </c>
      <c r="CK2700" s="54">
        <v>3.5</v>
      </c>
      <c r="CL2700" s="54">
        <v>3.8000000000000002E-4</v>
      </c>
      <c r="CM2700" s="54">
        <v>7.0000000000000007E-2</v>
      </c>
      <c r="CN2700" s="53" t="s">
        <v>32785</v>
      </c>
      <c r="CO2700" s="54">
        <v>114</v>
      </c>
      <c r="CP2700" s="54">
        <v>139</v>
      </c>
      <c r="CQ2700" s="55">
        <f t="shared" si="42"/>
        <v>0.82014388489208634</v>
      </c>
      <c r="CR2700" s="52" t="s">
        <v>28953</v>
      </c>
    </row>
    <row r="2701" spans="81:96">
      <c r="CC2701" s="52">
        <v>2700</v>
      </c>
      <c r="CD2701" s="53" t="s">
        <v>32950</v>
      </c>
      <c r="CE2701" s="53" t="s">
        <v>32951</v>
      </c>
      <c r="CF2701" s="54">
        <v>355</v>
      </c>
      <c r="CG2701" s="54">
        <v>0.57999999999999996</v>
      </c>
      <c r="CH2701" s="54">
        <v>0.63100000000000001</v>
      </c>
      <c r="CI2701" s="54">
        <v>0.27300000000000002</v>
      </c>
      <c r="CJ2701" s="54">
        <v>11</v>
      </c>
      <c r="CK2701" s="54">
        <v>6.1</v>
      </c>
      <c r="CL2701" s="54">
        <v>1.4400000000000001E-3</v>
      </c>
      <c r="CM2701" s="54">
        <v>0.33600000000000002</v>
      </c>
      <c r="CN2701" s="53" t="s">
        <v>32785</v>
      </c>
      <c r="CO2701" s="54">
        <v>115</v>
      </c>
      <c r="CP2701" s="54">
        <v>139</v>
      </c>
      <c r="CQ2701" s="55">
        <f t="shared" si="42"/>
        <v>0.82733812949640284</v>
      </c>
      <c r="CR2701" s="52" t="s">
        <v>28953</v>
      </c>
    </row>
    <row r="2702" spans="81:96">
      <c r="CC2702" s="52">
        <v>2701</v>
      </c>
      <c r="CD2702" s="53" t="s">
        <v>32952</v>
      </c>
      <c r="CE2702" s="53" t="s">
        <v>32953</v>
      </c>
      <c r="CF2702" s="54">
        <v>413</v>
      </c>
      <c r="CG2702" s="54">
        <v>0.57999999999999996</v>
      </c>
      <c r="CH2702" s="54">
        <v>0.89100000000000001</v>
      </c>
      <c r="CI2702" s="54">
        <v>0.13</v>
      </c>
      <c r="CJ2702" s="54">
        <v>23</v>
      </c>
      <c r="CK2702" s="54">
        <v>8.3000000000000007</v>
      </c>
      <c r="CL2702" s="54">
        <v>5.4000000000000001E-4</v>
      </c>
      <c r="CM2702" s="54">
        <v>0.247</v>
      </c>
      <c r="CN2702" s="53" t="s">
        <v>32785</v>
      </c>
      <c r="CO2702" s="54">
        <v>115</v>
      </c>
      <c r="CP2702" s="54">
        <v>139</v>
      </c>
      <c r="CQ2702" s="55">
        <f t="shared" si="42"/>
        <v>0.82733812949640284</v>
      </c>
      <c r="CR2702" s="52" t="s">
        <v>28953</v>
      </c>
    </row>
    <row r="2703" spans="81:96">
      <c r="CC2703" s="52">
        <v>2702</v>
      </c>
      <c r="CD2703" s="53" t="s">
        <v>32954</v>
      </c>
      <c r="CE2703" s="53" t="s">
        <v>32955</v>
      </c>
      <c r="CF2703" s="54">
        <v>97</v>
      </c>
      <c r="CG2703" s="54">
        <v>0.56200000000000006</v>
      </c>
      <c r="CH2703" s="54">
        <v>0.49399999999999999</v>
      </c>
      <c r="CI2703" s="54">
        <v>0.111</v>
      </c>
      <c r="CJ2703" s="54">
        <v>9</v>
      </c>
      <c r="CK2703" s="54"/>
      <c r="CL2703" s="54">
        <v>2.5000000000000001E-4</v>
      </c>
      <c r="CM2703" s="54">
        <v>0.188</v>
      </c>
      <c r="CN2703" s="53" t="s">
        <v>32785</v>
      </c>
      <c r="CO2703" s="54">
        <v>117</v>
      </c>
      <c r="CP2703" s="54">
        <v>139</v>
      </c>
      <c r="CQ2703" s="55">
        <f t="shared" si="42"/>
        <v>0.84172661870503596</v>
      </c>
      <c r="CR2703" s="52" t="s">
        <v>28953</v>
      </c>
    </row>
    <row r="2704" spans="81:96">
      <c r="CC2704" s="52">
        <v>2703</v>
      </c>
      <c r="CD2704" s="53" t="s">
        <v>32956</v>
      </c>
      <c r="CE2704" s="53" t="s">
        <v>32957</v>
      </c>
      <c r="CF2704" s="54">
        <v>370</v>
      </c>
      <c r="CG2704" s="54">
        <v>0.56100000000000005</v>
      </c>
      <c r="CH2704" s="54">
        <v>0.51400000000000001</v>
      </c>
      <c r="CI2704" s="54">
        <v>0.13500000000000001</v>
      </c>
      <c r="CJ2704" s="54">
        <v>266</v>
      </c>
      <c r="CK2704" s="54">
        <v>2.4</v>
      </c>
      <c r="CL2704" s="54">
        <v>8.4000000000000003E-4</v>
      </c>
      <c r="CM2704" s="54">
        <v>8.4000000000000005E-2</v>
      </c>
      <c r="CN2704" s="53" t="s">
        <v>32785</v>
      </c>
      <c r="CO2704" s="54">
        <v>118</v>
      </c>
      <c r="CP2704" s="54">
        <v>139</v>
      </c>
      <c r="CQ2704" s="55">
        <f t="shared" si="42"/>
        <v>0.84892086330935257</v>
      </c>
      <c r="CR2704" s="52" t="s">
        <v>28953</v>
      </c>
    </row>
    <row r="2705" spans="81:96">
      <c r="CC2705" s="52">
        <v>2704</v>
      </c>
      <c r="CD2705" s="53" t="s">
        <v>32958</v>
      </c>
      <c r="CE2705" s="53" t="s">
        <v>32959</v>
      </c>
      <c r="CF2705" s="54">
        <v>239</v>
      </c>
      <c r="CG2705" s="54">
        <v>0.55400000000000005</v>
      </c>
      <c r="CH2705" s="54">
        <v>0.56200000000000006</v>
      </c>
      <c r="CI2705" s="54">
        <v>9.0999999999999998E-2</v>
      </c>
      <c r="CJ2705" s="54">
        <v>66</v>
      </c>
      <c r="CK2705" s="54">
        <v>4.3</v>
      </c>
      <c r="CL2705" s="54">
        <v>5.1000000000000004E-4</v>
      </c>
      <c r="CM2705" s="54">
        <v>0.126</v>
      </c>
      <c r="CN2705" s="53" t="s">
        <v>32785</v>
      </c>
      <c r="CO2705" s="54">
        <v>119</v>
      </c>
      <c r="CP2705" s="54">
        <v>139</v>
      </c>
      <c r="CQ2705" s="55">
        <f t="shared" si="42"/>
        <v>0.85611510791366907</v>
      </c>
      <c r="CR2705" s="52" t="s">
        <v>28953</v>
      </c>
    </row>
    <row r="2706" spans="81:96">
      <c r="CC2706" s="52">
        <v>2705</v>
      </c>
      <c r="CD2706" s="53" t="s">
        <v>32960</v>
      </c>
      <c r="CE2706" s="53" t="s">
        <v>32961</v>
      </c>
      <c r="CF2706" s="54">
        <v>3002</v>
      </c>
      <c r="CG2706" s="54">
        <v>0.54600000000000004</v>
      </c>
      <c r="CH2706" s="54">
        <v>0.64200000000000002</v>
      </c>
      <c r="CI2706" s="54">
        <v>0.121</v>
      </c>
      <c r="CJ2706" s="54">
        <v>132</v>
      </c>
      <c r="CK2706" s="54" t="s">
        <v>28918</v>
      </c>
      <c r="CL2706" s="54">
        <v>6.6400000000000001E-3</v>
      </c>
      <c r="CM2706" s="54">
        <v>0.40799999999999997</v>
      </c>
      <c r="CN2706" s="53" t="s">
        <v>32785</v>
      </c>
      <c r="CO2706" s="54">
        <v>120</v>
      </c>
      <c r="CP2706" s="54">
        <v>139</v>
      </c>
      <c r="CQ2706" s="55">
        <f t="shared" si="42"/>
        <v>0.86330935251798557</v>
      </c>
      <c r="CR2706" s="52" t="s">
        <v>28953</v>
      </c>
    </row>
    <row r="2707" spans="81:96">
      <c r="CC2707" s="52">
        <v>2706</v>
      </c>
      <c r="CD2707" s="53" t="s">
        <v>32962</v>
      </c>
      <c r="CE2707" s="53" t="s">
        <v>32963</v>
      </c>
      <c r="CF2707" s="54">
        <v>553</v>
      </c>
      <c r="CG2707" s="54">
        <v>0.5</v>
      </c>
      <c r="CH2707" s="54">
        <v>0.442</v>
      </c>
      <c r="CI2707" s="54">
        <v>0</v>
      </c>
      <c r="CJ2707" s="54">
        <v>19</v>
      </c>
      <c r="CK2707" s="54" t="s">
        <v>28918</v>
      </c>
      <c r="CL2707" s="54">
        <v>4.6999999999999999E-4</v>
      </c>
      <c r="CM2707" s="54">
        <v>0.28799999999999998</v>
      </c>
      <c r="CN2707" s="53" t="s">
        <v>32785</v>
      </c>
      <c r="CO2707" s="54">
        <v>121</v>
      </c>
      <c r="CP2707" s="54">
        <v>139</v>
      </c>
      <c r="CQ2707" s="55">
        <f t="shared" si="42"/>
        <v>0.87050359712230219</v>
      </c>
      <c r="CR2707" s="52" t="s">
        <v>28953</v>
      </c>
    </row>
    <row r="2708" spans="81:96">
      <c r="CC2708" s="52">
        <v>2707</v>
      </c>
      <c r="CD2708" s="53" t="s">
        <v>32964</v>
      </c>
      <c r="CE2708" s="53" t="s">
        <v>32965</v>
      </c>
      <c r="CF2708" s="54">
        <v>180</v>
      </c>
      <c r="CG2708" s="54">
        <v>0.47699999999999998</v>
      </c>
      <c r="CH2708" s="54">
        <v>0.54700000000000004</v>
      </c>
      <c r="CI2708" s="54">
        <v>9.6000000000000002E-2</v>
      </c>
      <c r="CJ2708" s="54">
        <v>83</v>
      </c>
      <c r="CK2708" s="54">
        <v>3.2</v>
      </c>
      <c r="CL2708" s="54">
        <v>8.0999999999999996E-4</v>
      </c>
      <c r="CM2708" s="54">
        <v>0.17899999999999999</v>
      </c>
      <c r="CN2708" s="53" t="s">
        <v>32785</v>
      </c>
      <c r="CO2708" s="54">
        <v>122</v>
      </c>
      <c r="CP2708" s="54">
        <v>139</v>
      </c>
      <c r="CQ2708" s="55">
        <f t="shared" si="42"/>
        <v>0.87769784172661869</v>
      </c>
      <c r="CR2708" s="52" t="s">
        <v>28953</v>
      </c>
    </row>
    <row r="2709" spans="81:96">
      <c r="CC2709" s="52">
        <v>2708</v>
      </c>
      <c r="CD2709" s="53" t="s">
        <v>32966</v>
      </c>
      <c r="CE2709" s="53" t="s">
        <v>32967</v>
      </c>
      <c r="CF2709" s="54">
        <v>169</v>
      </c>
      <c r="CG2709" s="54">
        <v>0.47099999999999997</v>
      </c>
      <c r="CH2709" s="54">
        <v>0.53800000000000003</v>
      </c>
      <c r="CI2709" s="54">
        <v>0.11799999999999999</v>
      </c>
      <c r="CJ2709" s="54">
        <v>17</v>
      </c>
      <c r="CK2709" s="54">
        <v>8.8000000000000007</v>
      </c>
      <c r="CL2709" s="54">
        <v>2.5000000000000001E-4</v>
      </c>
      <c r="CM2709" s="54">
        <v>0.24199999999999999</v>
      </c>
      <c r="CN2709" s="53" t="s">
        <v>32785</v>
      </c>
      <c r="CO2709" s="54">
        <v>123</v>
      </c>
      <c r="CP2709" s="54">
        <v>139</v>
      </c>
      <c r="CQ2709" s="55">
        <f t="shared" si="42"/>
        <v>0.8848920863309353</v>
      </c>
      <c r="CR2709" s="52" t="s">
        <v>28953</v>
      </c>
    </row>
    <row r="2710" spans="81:96">
      <c r="CC2710" s="52">
        <v>2709</v>
      </c>
      <c r="CD2710" s="53" t="s">
        <v>32968</v>
      </c>
      <c r="CE2710" s="53" t="s">
        <v>32969</v>
      </c>
      <c r="CF2710" s="54">
        <v>128</v>
      </c>
      <c r="CG2710" s="54">
        <v>0.45500000000000002</v>
      </c>
      <c r="CH2710" s="54"/>
      <c r="CI2710" s="54">
        <v>0</v>
      </c>
      <c r="CJ2710" s="54">
        <v>16</v>
      </c>
      <c r="CK2710" s="54">
        <v>7.8</v>
      </c>
      <c r="CL2710" s="54">
        <v>2.0000000000000001E-4</v>
      </c>
      <c r="CM2710" s="54"/>
      <c r="CN2710" s="53" t="s">
        <v>32785</v>
      </c>
      <c r="CO2710" s="54">
        <v>124</v>
      </c>
      <c r="CP2710" s="54">
        <v>139</v>
      </c>
      <c r="CQ2710" s="55">
        <f t="shared" si="42"/>
        <v>0.8920863309352518</v>
      </c>
      <c r="CR2710" s="52" t="s">
        <v>28953</v>
      </c>
    </row>
    <row r="2711" spans="81:96">
      <c r="CC2711" s="52">
        <v>2710</v>
      </c>
      <c r="CD2711" s="53" t="s">
        <v>11074</v>
      </c>
      <c r="CE2711" s="53" t="s">
        <v>11072</v>
      </c>
      <c r="CF2711" s="54">
        <v>218</v>
      </c>
      <c r="CG2711" s="54">
        <v>0.438</v>
      </c>
      <c r="CH2711" s="54">
        <v>0.35599999999999998</v>
      </c>
      <c r="CI2711" s="54">
        <v>0.14699999999999999</v>
      </c>
      <c r="CJ2711" s="54">
        <v>116</v>
      </c>
      <c r="CK2711" s="54">
        <v>3.1</v>
      </c>
      <c r="CL2711" s="54">
        <v>4.8999999999999998E-4</v>
      </c>
      <c r="CM2711" s="54">
        <v>6.4000000000000001E-2</v>
      </c>
      <c r="CN2711" s="53" t="s">
        <v>32785</v>
      </c>
      <c r="CO2711" s="54">
        <v>125</v>
      </c>
      <c r="CP2711" s="54">
        <v>139</v>
      </c>
      <c r="CQ2711" s="55">
        <f t="shared" si="42"/>
        <v>0.89928057553956831</v>
      </c>
      <c r="CR2711" s="52" t="s">
        <v>28953</v>
      </c>
    </row>
    <row r="2712" spans="81:96">
      <c r="CC2712" s="52">
        <v>2711</v>
      </c>
      <c r="CD2712" s="53" t="s">
        <v>32970</v>
      </c>
      <c r="CE2712" s="53" t="s">
        <v>32971</v>
      </c>
      <c r="CF2712" s="54">
        <v>137</v>
      </c>
      <c r="CG2712" s="54">
        <v>0.435</v>
      </c>
      <c r="CH2712" s="54">
        <v>0.51300000000000001</v>
      </c>
      <c r="CI2712" s="54">
        <v>0.14000000000000001</v>
      </c>
      <c r="CJ2712" s="54">
        <v>57</v>
      </c>
      <c r="CK2712" s="54">
        <v>4.3</v>
      </c>
      <c r="CL2712" s="54">
        <v>5.2999999999999998E-4</v>
      </c>
      <c r="CM2712" s="54">
        <v>0.16800000000000001</v>
      </c>
      <c r="CN2712" s="53" t="s">
        <v>32785</v>
      </c>
      <c r="CO2712" s="54">
        <v>126</v>
      </c>
      <c r="CP2712" s="54">
        <v>139</v>
      </c>
      <c r="CQ2712" s="55">
        <f t="shared" si="42"/>
        <v>0.90647482014388492</v>
      </c>
      <c r="CR2712" s="52" t="s">
        <v>28953</v>
      </c>
    </row>
    <row r="2713" spans="81:96">
      <c r="CC2713" s="52">
        <v>2712</v>
      </c>
      <c r="CD2713" s="53" t="s">
        <v>32972</v>
      </c>
      <c r="CE2713" s="53" t="s">
        <v>32973</v>
      </c>
      <c r="CF2713" s="54">
        <v>163</v>
      </c>
      <c r="CG2713" s="54">
        <v>0.434</v>
      </c>
      <c r="CH2713" s="54">
        <v>0.46400000000000002</v>
      </c>
      <c r="CI2713" s="54">
        <v>4.1000000000000002E-2</v>
      </c>
      <c r="CJ2713" s="54">
        <v>74</v>
      </c>
      <c r="CK2713" s="54">
        <v>3.9</v>
      </c>
      <c r="CL2713" s="54">
        <v>6.9999999999999999E-4</v>
      </c>
      <c r="CM2713" s="54">
        <v>0.153</v>
      </c>
      <c r="CN2713" s="53" t="s">
        <v>32785</v>
      </c>
      <c r="CO2713" s="54">
        <v>127</v>
      </c>
      <c r="CP2713" s="54">
        <v>139</v>
      </c>
      <c r="CQ2713" s="55">
        <f t="shared" si="42"/>
        <v>0.91366906474820142</v>
      </c>
      <c r="CR2713" s="52" t="s">
        <v>28953</v>
      </c>
    </row>
    <row r="2714" spans="81:96">
      <c r="CC2714" s="52">
        <v>2713</v>
      </c>
      <c r="CD2714" s="53" t="s">
        <v>32974</v>
      </c>
      <c r="CE2714" s="53" t="s">
        <v>32975</v>
      </c>
      <c r="CF2714" s="54">
        <v>186</v>
      </c>
      <c r="CG2714" s="54">
        <v>0.41499999999999998</v>
      </c>
      <c r="CH2714" s="54">
        <v>0.44700000000000001</v>
      </c>
      <c r="CI2714" s="54">
        <v>0.14000000000000001</v>
      </c>
      <c r="CJ2714" s="54">
        <v>100</v>
      </c>
      <c r="CK2714" s="54">
        <v>3.1</v>
      </c>
      <c r="CL2714" s="54">
        <v>7.9000000000000001E-4</v>
      </c>
      <c r="CM2714" s="54">
        <v>0.13</v>
      </c>
      <c r="CN2714" s="53" t="s">
        <v>32785</v>
      </c>
      <c r="CO2714" s="54">
        <v>128</v>
      </c>
      <c r="CP2714" s="54">
        <v>139</v>
      </c>
      <c r="CQ2714" s="55">
        <f t="shared" si="42"/>
        <v>0.92086330935251803</v>
      </c>
      <c r="CR2714" s="52" t="s">
        <v>28953</v>
      </c>
    </row>
    <row r="2715" spans="81:96">
      <c r="CC2715" s="52">
        <v>2714</v>
      </c>
      <c r="CD2715" s="53" t="s">
        <v>32976</v>
      </c>
      <c r="CE2715" s="53" t="s">
        <v>32977</v>
      </c>
      <c r="CF2715" s="54">
        <v>434</v>
      </c>
      <c r="CG2715" s="54">
        <v>0.41399999999999998</v>
      </c>
      <c r="CH2715" s="54">
        <v>0.41899999999999998</v>
      </c>
      <c r="CI2715" s="54">
        <v>5.6000000000000001E-2</v>
      </c>
      <c r="CJ2715" s="54">
        <v>108</v>
      </c>
      <c r="CK2715" s="54">
        <v>5.9</v>
      </c>
      <c r="CL2715" s="54">
        <v>9.5E-4</v>
      </c>
      <c r="CM2715" s="54">
        <v>0.11600000000000001</v>
      </c>
      <c r="CN2715" s="53" t="s">
        <v>32785</v>
      </c>
      <c r="CO2715" s="54">
        <v>129</v>
      </c>
      <c r="CP2715" s="54">
        <v>139</v>
      </c>
      <c r="CQ2715" s="55">
        <f t="shared" si="42"/>
        <v>0.92805755395683454</v>
      </c>
      <c r="CR2715" s="52" t="s">
        <v>28953</v>
      </c>
    </row>
    <row r="2716" spans="81:96">
      <c r="CC2716" s="52">
        <v>2715</v>
      </c>
      <c r="CD2716" s="53" t="s">
        <v>32978</v>
      </c>
      <c r="CE2716" s="53" t="s">
        <v>32979</v>
      </c>
      <c r="CF2716" s="54">
        <v>183</v>
      </c>
      <c r="CG2716" s="54">
        <v>0.32700000000000001</v>
      </c>
      <c r="CH2716" s="54">
        <v>0.39600000000000002</v>
      </c>
      <c r="CI2716" s="54">
        <v>0.14799999999999999</v>
      </c>
      <c r="CJ2716" s="54">
        <v>27</v>
      </c>
      <c r="CK2716" s="54">
        <v>9.5</v>
      </c>
      <c r="CL2716" s="54">
        <v>8.3000000000000001E-4</v>
      </c>
      <c r="CM2716" s="54">
        <v>0.374</v>
      </c>
      <c r="CN2716" s="53" t="s">
        <v>32785</v>
      </c>
      <c r="CO2716" s="54">
        <v>130</v>
      </c>
      <c r="CP2716" s="54">
        <v>139</v>
      </c>
      <c r="CQ2716" s="55">
        <f t="shared" si="42"/>
        <v>0.93525179856115104</v>
      </c>
      <c r="CR2716" s="52" t="s">
        <v>28953</v>
      </c>
    </row>
    <row r="2717" spans="81:96">
      <c r="CC2717" s="52">
        <v>2716</v>
      </c>
      <c r="CD2717" s="53" t="s">
        <v>32980</v>
      </c>
      <c r="CE2717" s="53" t="s">
        <v>32981</v>
      </c>
      <c r="CF2717" s="54">
        <v>305</v>
      </c>
      <c r="CG2717" s="54">
        <v>0.32600000000000001</v>
      </c>
      <c r="CH2717" s="54">
        <v>0.32200000000000001</v>
      </c>
      <c r="CI2717" s="54">
        <v>4.9000000000000002E-2</v>
      </c>
      <c r="CJ2717" s="54">
        <v>226</v>
      </c>
      <c r="CK2717" s="54">
        <v>3.2</v>
      </c>
      <c r="CL2717" s="54">
        <v>6.0999999999999997E-4</v>
      </c>
      <c r="CM2717" s="54">
        <v>5.2999999999999999E-2</v>
      </c>
      <c r="CN2717" s="53" t="s">
        <v>32785</v>
      </c>
      <c r="CO2717" s="54">
        <v>131</v>
      </c>
      <c r="CP2717" s="54">
        <v>139</v>
      </c>
      <c r="CQ2717" s="55">
        <f t="shared" si="42"/>
        <v>0.94244604316546765</v>
      </c>
      <c r="CR2717" s="52" t="s">
        <v>28953</v>
      </c>
    </row>
    <row r="2718" spans="81:96">
      <c r="CC2718" s="52">
        <v>2717</v>
      </c>
      <c r="CD2718" s="53" t="s">
        <v>32982</v>
      </c>
      <c r="CE2718" s="53" t="s">
        <v>32983</v>
      </c>
      <c r="CF2718" s="54">
        <v>130</v>
      </c>
      <c r="CG2718" s="54">
        <v>0.28299999999999997</v>
      </c>
      <c r="CH2718" s="54">
        <v>0.47099999999999997</v>
      </c>
      <c r="CI2718" s="54">
        <v>0</v>
      </c>
      <c r="CJ2718" s="54">
        <v>25</v>
      </c>
      <c r="CK2718" s="54">
        <v>6.1</v>
      </c>
      <c r="CL2718" s="54">
        <v>2.5999999999999998E-4</v>
      </c>
      <c r="CM2718" s="54">
        <v>0.12</v>
      </c>
      <c r="CN2718" s="53" t="s">
        <v>32785</v>
      </c>
      <c r="CO2718" s="54">
        <v>132</v>
      </c>
      <c r="CP2718" s="54">
        <v>139</v>
      </c>
      <c r="CQ2718" s="55">
        <f t="shared" si="42"/>
        <v>0.94964028776978415</v>
      </c>
      <c r="CR2718" s="52" t="s">
        <v>28953</v>
      </c>
    </row>
    <row r="2719" spans="81:96">
      <c r="CC2719" s="52">
        <v>2718</v>
      </c>
      <c r="CD2719" s="53" t="s">
        <v>32779</v>
      </c>
      <c r="CE2719" s="53" t="s">
        <v>32780</v>
      </c>
      <c r="CF2719" s="54">
        <v>1148</v>
      </c>
      <c r="CG2719" s="54">
        <v>0.23100000000000001</v>
      </c>
      <c r="CH2719" s="54">
        <v>0.21099999999999999</v>
      </c>
      <c r="CI2719" s="54">
        <v>4.2000000000000003E-2</v>
      </c>
      <c r="CJ2719" s="54">
        <v>284</v>
      </c>
      <c r="CK2719" s="54">
        <v>7.9</v>
      </c>
      <c r="CL2719" s="54">
        <v>2.33E-3</v>
      </c>
      <c r="CM2719" s="54">
        <v>7.9000000000000001E-2</v>
      </c>
      <c r="CN2719" s="53" t="s">
        <v>32785</v>
      </c>
      <c r="CO2719" s="54">
        <v>133</v>
      </c>
      <c r="CP2719" s="54">
        <v>139</v>
      </c>
      <c r="CQ2719" s="55">
        <f t="shared" si="42"/>
        <v>0.95683453237410077</v>
      </c>
      <c r="CR2719" s="52" t="s">
        <v>28953</v>
      </c>
    </row>
    <row r="2720" spans="81:96">
      <c r="CC2720" s="52">
        <v>2719</v>
      </c>
      <c r="CD2720" s="53" t="s">
        <v>32984</v>
      </c>
      <c r="CE2720" s="53" t="s">
        <v>32985</v>
      </c>
      <c r="CF2720" s="54">
        <v>1061</v>
      </c>
      <c r="CG2720" s="54">
        <v>0.21299999999999999</v>
      </c>
      <c r="CH2720" s="54">
        <v>0.22</v>
      </c>
      <c r="CI2720" s="54">
        <v>2.7E-2</v>
      </c>
      <c r="CJ2720" s="54">
        <v>409</v>
      </c>
      <c r="CK2720" s="54">
        <v>7.4</v>
      </c>
      <c r="CL2720" s="54">
        <v>1.9E-3</v>
      </c>
      <c r="CM2720" s="54">
        <v>6.8000000000000005E-2</v>
      </c>
      <c r="CN2720" s="53" t="s">
        <v>32785</v>
      </c>
      <c r="CO2720" s="54">
        <v>134</v>
      </c>
      <c r="CP2720" s="54">
        <v>139</v>
      </c>
      <c r="CQ2720" s="55">
        <f t="shared" si="42"/>
        <v>0.96402877697841727</v>
      </c>
      <c r="CR2720" s="52" t="s">
        <v>28953</v>
      </c>
    </row>
    <row r="2721" spans="81:96">
      <c r="CC2721" s="52">
        <v>2720</v>
      </c>
      <c r="CD2721" s="53" t="s">
        <v>32986</v>
      </c>
      <c r="CE2721" s="53" t="s">
        <v>32987</v>
      </c>
      <c r="CF2721" s="54">
        <v>146</v>
      </c>
      <c r="CG2721" s="54">
        <v>0.17899999999999999</v>
      </c>
      <c r="CH2721" s="54">
        <v>0.44700000000000001</v>
      </c>
      <c r="CI2721" s="54">
        <v>0</v>
      </c>
      <c r="CJ2721" s="54">
        <v>9</v>
      </c>
      <c r="CK2721" s="54">
        <v>9.1999999999999993</v>
      </c>
      <c r="CL2721" s="54">
        <v>1.6000000000000001E-4</v>
      </c>
      <c r="CM2721" s="54">
        <v>0.13300000000000001</v>
      </c>
      <c r="CN2721" s="53" t="s">
        <v>32785</v>
      </c>
      <c r="CO2721" s="54">
        <v>135</v>
      </c>
      <c r="CP2721" s="54">
        <v>139</v>
      </c>
      <c r="CQ2721" s="55">
        <f t="shared" si="42"/>
        <v>0.97122302158273377</v>
      </c>
      <c r="CR2721" s="52" t="s">
        <v>28953</v>
      </c>
    </row>
    <row r="2722" spans="81:96">
      <c r="CC2722" s="52">
        <v>2721</v>
      </c>
      <c r="CD2722" s="53" t="s">
        <v>32988</v>
      </c>
      <c r="CE2722" s="53" t="s">
        <v>32989</v>
      </c>
      <c r="CF2722" s="54">
        <v>338</v>
      </c>
      <c r="CG2722" s="54">
        <v>0.17100000000000001</v>
      </c>
      <c r="CH2722" s="54">
        <v>0.496</v>
      </c>
      <c r="CI2722" s="54">
        <v>0</v>
      </c>
      <c r="CJ2722" s="54">
        <v>5</v>
      </c>
      <c r="CK2722" s="54" t="s">
        <v>28918</v>
      </c>
      <c r="CL2722" s="54">
        <v>5.0000000000000001E-4</v>
      </c>
      <c r="CM2722" s="54">
        <v>0.28100000000000003</v>
      </c>
      <c r="CN2722" s="53" t="s">
        <v>32785</v>
      </c>
      <c r="CO2722" s="54">
        <v>136</v>
      </c>
      <c r="CP2722" s="54">
        <v>139</v>
      </c>
      <c r="CQ2722" s="55">
        <f t="shared" si="42"/>
        <v>0.97841726618705038</v>
      </c>
      <c r="CR2722" s="52" t="s">
        <v>28953</v>
      </c>
    </row>
    <row r="2723" spans="81:96">
      <c r="CC2723" s="52">
        <v>2722</v>
      </c>
      <c r="CD2723" s="53" t="s">
        <v>32990</v>
      </c>
      <c r="CE2723" s="53" t="s">
        <v>32991</v>
      </c>
      <c r="CF2723" s="54">
        <v>83</v>
      </c>
      <c r="CG2723" s="54">
        <v>7.4999999999999997E-2</v>
      </c>
      <c r="CH2723" s="54">
        <v>0.216</v>
      </c>
      <c r="CI2723" s="54">
        <v>0</v>
      </c>
      <c r="CJ2723" s="54">
        <v>15</v>
      </c>
      <c r="CK2723" s="54"/>
      <c r="CL2723" s="54">
        <v>1E-4</v>
      </c>
      <c r="CM2723" s="54">
        <v>6.7000000000000004E-2</v>
      </c>
      <c r="CN2723" s="53" t="s">
        <v>32785</v>
      </c>
      <c r="CO2723" s="54">
        <v>137</v>
      </c>
      <c r="CP2723" s="54">
        <v>139</v>
      </c>
      <c r="CQ2723" s="55">
        <f t="shared" si="42"/>
        <v>0.98561151079136688</v>
      </c>
      <c r="CR2723" s="52" t="s">
        <v>28953</v>
      </c>
    </row>
    <row r="2724" spans="81:96">
      <c r="CC2724" s="52">
        <v>2723</v>
      </c>
      <c r="CD2724" s="53" t="s">
        <v>32992</v>
      </c>
      <c r="CE2724" s="53" t="s">
        <v>32993</v>
      </c>
      <c r="CF2724" s="54">
        <v>3</v>
      </c>
      <c r="CG2724" s="54"/>
      <c r="CH2724" s="54"/>
      <c r="CI2724" s="54">
        <v>2.9000000000000001E-2</v>
      </c>
      <c r="CJ2724" s="54">
        <v>34</v>
      </c>
      <c r="CK2724" s="54"/>
      <c r="CL2724" s="54">
        <v>0</v>
      </c>
      <c r="CM2724" s="54"/>
      <c r="CN2724" s="53" t="s">
        <v>32785</v>
      </c>
      <c r="CO2724" s="54">
        <v>138</v>
      </c>
      <c r="CP2724" s="54">
        <v>139</v>
      </c>
      <c r="CQ2724" s="55">
        <f t="shared" si="42"/>
        <v>0.9928057553956835</v>
      </c>
      <c r="CR2724" s="52" t="s">
        <v>28953</v>
      </c>
    </row>
    <row r="2725" spans="81:96">
      <c r="CC2725" s="52">
        <v>2724</v>
      </c>
      <c r="CD2725" s="53" t="s">
        <v>27951</v>
      </c>
      <c r="CE2725" s="53" t="s">
        <v>27949</v>
      </c>
      <c r="CF2725" s="54">
        <v>78</v>
      </c>
      <c r="CG2725" s="54"/>
      <c r="CH2725" s="54"/>
      <c r="CI2725" s="54">
        <v>0.37</v>
      </c>
      <c r="CJ2725" s="54">
        <v>184</v>
      </c>
      <c r="CK2725" s="54"/>
      <c r="CL2725" s="54">
        <v>1.0000000000000001E-5</v>
      </c>
      <c r="CM2725" s="54"/>
      <c r="CN2725" s="53" t="s">
        <v>32785</v>
      </c>
      <c r="CO2725" s="54">
        <v>139</v>
      </c>
      <c r="CP2725" s="54">
        <v>139</v>
      </c>
      <c r="CQ2725" s="55">
        <f t="shared" si="42"/>
        <v>1</v>
      </c>
      <c r="CR2725" s="52" t="s">
        <v>28953</v>
      </c>
    </row>
    <row r="2726" spans="81:96">
      <c r="CC2726" s="52">
        <v>2725</v>
      </c>
      <c r="CD2726" s="53" t="s">
        <v>32994</v>
      </c>
      <c r="CE2726" s="53" t="s">
        <v>32995</v>
      </c>
      <c r="CF2726" s="54">
        <v>1834</v>
      </c>
      <c r="CG2726" s="54">
        <v>4.9249999999999998</v>
      </c>
      <c r="CH2726" s="54">
        <v>4.0209999999999999</v>
      </c>
      <c r="CI2726" s="54">
        <v>0.48</v>
      </c>
      <c r="CJ2726" s="54">
        <v>50</v>
      </c>
      <c r="CK2726" s="54">
        <v>5.4</v>
      </c>
      <c r="CL2726" s="54">
        <v>3.9399999999999999E-3</v>
      </c>
      <c r="CM2726" s="54">
        <v>1.0369999999999999</v>
      </c>
      <c r="CN2726" s="53" t="s">
        <v>32996</v>
      </c>
      <c r="CO2726" s="54">
        <v>1</v>
      </c>
      <c r="CP2726" s="54">
        <v>102</v>
      </c>
      <c r="CQ2726" s="55">
        <f t="shared" si="42"/>
        <v>9.8039215686274508E-3</v>
      </c>
      <c r="CR2726" s="52" t="s">
        <v>28907</v>
      </c>
    </row>
    <row r="2727" spans="81:96">
      <c r="CC2727" s="52">
        <v>2726</v>
      </c>
      <c r="CD2727" s="53" t="s">
        <v>32447</v>
      </c>
      <c r="CE2727" s="53" t="s">
        <v>32448</v>
      </c>
      <c r="CF2727" s="54">
        <v>516</v>
      </c>
      <c r="CG2727" s="54">
        <v>4.6980000000000004</v>
      </c>
      <c r="CH2727" s="54">
        <v>2.8849999999999998</v>
      </c>
      <c r="CI2727" s="54">
        <v>0.39300000000000002</v>
      </c>
      <c r="CJ2727" s="54">
        <v>28</v>
      </c>
      <c r="CK2727" s="54">
        <v>3</v>
      </c>
      <c r="CL2727" s="54">
        <v>1.2800000000000001E-3</v>
      </c>
      <c r="CM2727" s="54">
        <v>0.61699999999999999</v>
      </c>
      <c r="CN2727" s="53" t="s">
        <v>32996</v>
      </c>
      <c r="CO2727" s="54">
        <v>2</v>
      </c>
      <c r="CP2727" s="54">
        <v>102</v>
      </c>
      <c r="CQ2727" s="55">
        <f t="shared" si="42"/>
        <v>1.9607843137254902E-2</v>
      </c>
      <c r="CR2727" s="52" t="s">
        <v>28907</v>
      </c>
    </row>
    <row r="2728" spans="81:96">
      <c r="CC2728" s="52">
        <v>2727</v>
      </c>
      <c r="CD2728" s="53" t="s">
        <v>31629</v>
      </c>
      <c r="CE2728" s="53" t="s">
        <v>31630</v>
      </c>
      <c r="CF2728" s="54">
        <v>852</v>
      </c>
      <c r="CG2728" s="54">
        <v>4.5469999999999997</v>
      </c>
      <c r="CH2728" s="54">
        <v>4.9349999999999996</v>
      </c>
      <c r="CI2728" s="54">
        <v>0.39600000000000002</v>
      </c>
      <c r="CJ2728" s="54">
        <v>48</v>
      </c>
      <c r="CK2728" s="54">
        <v>3.1</v>
      </c>
      <c r="CL2728" s="54">
        <v>3.5999999999999999E-3</v>
      </c>
      <c r="CM2728" s="54">
        <v>1.351</v>
      </c>
      <c r="CN2728" s="53" t="s">
        <v>32996</v>
      </c>
      <c r="CO2728" s="54">
        <v>3</v>
      </c>
      <c r="CP2728" s="54">
        <v>102</v>
      </c>
      <c r="CQ2728" s="55">
        <f t="shared" si="42"/>
        <v>2.9411764705882353E-2</v>
      </c>
      <c r="CR2728" s="52" t="s">
        <v>28907</v>
      </c>
    </row>
    <row r="2729" spans="81:96">
      <c r="CC2729" s="52">
        <v>2728</v>
      </c>
      <c r="CD2729" s="53" t="s">
        <v>32997</v>
      </c>
      <c r="CE2729" s="53" t="s">
        <v>32998</v>
      </c>
      <c r="CF2729" s="54">
        <v>7249</v>
      </c>
      <c r="CG2729" s="54">
        <v>4.42</v>
      </c>
      <c r="CH2729" s="54">
        <v>4.359</v>
      </c>
      <c r="CI2729" s="54">
        <v>0.84499999999999997</v>
      </c>
      <c r="CJ2729" s="54">
        <v>264</v>
      </c>
      <c r="CK2729" s="54">
        <v>5.3</v>
      </c>
      <c r="CL2729" s="54">
        <v>1.5469999999999999E-2</v>
      </c>
      <c r="CM2729" s="54">
        <v>1.1100000000000001</v>
      </c>
      <c r="CN2729" s="53" t="s">
        <v>32996</v>
      </c>
      <c r="CO2729" s="54">
        <v>4</v>
      </c>
      <c r="CP2729" s="54">
        <v>102</v>
      </c>
      <c r="CQ2729" s="55">
        <f t="shared" si="42"/>
        <v>3.9215686274509803E-2</v>
      </c>
      <c r="CR2729" s="52" t="s">
        <v>28907</v>
      </c>
    </row>
    <row r="2730" spans="81:96">
      <c r="CC2730" s="52">
        <v>2729</v>
      </c>
      <c r="CD2730" s="53" t="s">
        <v>32999</v>
      </c>
      <c r="CE2730" s="53" t="s">
        <v>33000</v>
      </c>
      <c r="CF2730" s="54">
        <v>5407</v>
      </c>
      <c r="CG2730" s="54">
        <v>3.8010000000000002</v>
      </c>
      <c r="CH2730" s="54">
        <v>8.3089999999999993</v>
      </c>
      <c r="CI2730" s="54">
        <v>0.53300000000000003</v>
      </c>
      <c r="CJ2730" s="54">
        <v>90</v>
      </c>
      <c r="CK2730" s="54">
        <v>5.3</v>
      </c>
      <c r="CL2730" s="54">
        <v>2.571E-2</v>
      </c>
      <c r="CM2730" s="54">
        <v>4.72</v>
      </c>
      <c r="CN2730" s="53" t="s">
        <v>32996</v>
      </c>
      <c r="CO2730" s="54">
        <v>5</v>
      </c>
      <c r="CP2730" s="54">
        <v>102</v>
      </c>
      <c r="CQ2730" s="55">
        <f t="shared" si="42"/>
        <v>4.9019607843137254E-2</v>
      </c>
      <c r="CR2730" s="52" t="s">
        <v>28907</v>
      </c>
    </row>
    <row r="2731" spans="81:96">
      <c r="CC2731" s="52">
        <v>2730</v>
      </c>
      <c r="CD2731" s="53" t="s">
        <v>31516</v>
      </c>
      <c r="CE2731" s="53" t="s">
        <v>31517</v>
      </c>
      <c r="CF2731" s="54">
        <v>11653</v>
      </c>
      <c r="CG2731" s="54">
        <v>3.738</v>
      </c>
      <c r="CH2731" s="54">
        <v>3.9159999999999999</v>
      </c>
      <c r="CI2731" s="54">
        <v>0.72399999999999998</v>
      </c>
      <c r="CJ2731" s="54">
        <v>308</v>
      </c>
      <c r="CK2731" s="54">
        <v>6.4</v>
      </c>
      <c r="CL2731" s="54">
        <v>1.9550000000000001E-2</v>
      </c>
      <c r="CM2731" s="54">
        <v>0.90900000000000003</v>
      </c>
      <c r="CN2731" s="53" t="s">
        <v>32996</v>
      </c>
      <c r="CO2731" s="54">
        <v>6</v>
      </c>
      <c r="CP2731" s="54">
        <v>102</v>
      </c>
      <c r="CQ2731" s="55">
        <f t="shared" si="42"/>
        <v>5.8823529411764705E-2</v>
      </c>
      <c r="CR2731" s="52" t="s">
        <v>28907</v>
      </c>
    </row>
    <row r="2732" spans="81:96">
      <c r="CC2732" s="52">
        <v>2731</v>
      </c>
      <c r="CD2732" s="53" t="s">
        <v>33001</v>
      </c>
      <c r="CE2732" s="53" t="s">
        <v>33002</v>
      </c>
      <c r="CF2732" s="54">
        <v>798</v>
      </c>
      <c r="CG2732" s="54">
        <v>3.68</v>
      </c>
      <c r="CH2732" s="54">
        <v>5.4850000000000003</v>
      </c>
      <c r="CI2732" s="54">
        <v>0.28599999999999998</v>
      </c>
      <c r="CJ2732" s="54">
        <v>14</v>
      </c>
      <c r="CK2732" s="54">
        <v>6.4</v>
      </c>
      <c r="CL2732" s="54">
        <v>3.0599999999999998E-3</v>
      </c>
      <c r="CM2732" s="54">
        <v>2.9159999999999999</v>
      </c>
      <c r="CN2732" s="53" t="s">
        <v>32996</v>
      </c>
      <c r="CO2732" s="54">
        <v>7</v>
      </c>
      <c r="CP2732" s="54">
        <v>102</v>
      </c>
      <c r="CQ2732" s="55">
        <f t="shared" si="42"/>
        <v>6.8627450980392163E-2</v>
      </c>
      <c r="CR2732" s="52" t="s">
        <v>28907</v>
      </c>
    </row>
    <row r="2733" spans="81:96">
      <c r="CC2733" s="52">
        <v>2732</v>
      </c>
      <c r="CD2733" s="53" t="s">
        <v>32459</v>
      </c>
      <c r="CE2733" s="53" t="s">
        <v>32460</v>
      </c>
      <c r="CF2733" s="54">
        <v>4058</v>
      </c>
      <c r="CG2733" s="54">
        <v>3.6539999999999999</v>
      </c>
      <c r="CH2733" s="54">
        <v>4.4539999999999997</v>
      </c>
      <c r="CI2733" s="54">
        <v>0.64700000000000002</v>
      </c>
      <c r="CJ2733" s="54">
        <v>102</v>
      </c>
      <c r="CK2733" s="54">
        <v>6.5</v>
      </c>
      <c r="CL2733" s="54">
        <v>8.4700000000000001E-3</v>
      </c>
      <c r="CM2733" s="54">
        <v>1.3160000000000001</v>
      </c>
      <c r="CN2733" s="53" t="s">
        <v>32996</v>
      </c>
      <c r="CO2733" s="54">
        <v>8</v>
      </c>
      <c r="CP2733" s="54">
        <v>102</v>
      </c>
      <c r="CQ2733" s="55">
        <f t="shared" si="42"/>
        <v>7.8431372549019607E-2</v>
      </c>
      <c r="CR2733" s="52" t="s">
        <v>28907</v>
      </c>
    </row>
    <row r="2734" spans="81:96">
      <c r="CC2734" s="52">
        <v>2733</v>
      </c>
      <c r="CD2734" s="53" t="s">
        <v>32792</v>
      </c>
      <c r="CE2734" s="53" t="s">
        <v>32793</v>
      </c>
      <c r="CF2734" s="54">
        <v>5832</v>
      </c>
      <c r="CG2734" s="54">
        <v>3.504</v>
      </c>
      <c r="CH2734" s="54">
        <v>3.8660000000000001</v>
      </c>
      <c r="CI2734" s="54">
        <v>0.65</v>
      </c>
      <c r="CJ2734" s="54">
        <v>214</v>
      </c>
      <c r="CK2734" s="54">
        <v>5.6</v>
      </c>
      <c r="CL2734" s="54">
        <v>1.4970000000000001E-2</v>
      </c>
      <c r="CM2734" s="54">
        <v>1.2250000000000001</v>
      </c>
      <c r="CN2734" s="53" t="s">
        <v>32996</v>
      </c>
      <c r="CO2734" s="54">
        <v>9</v>
      </c>
      <c r="CP2734" s="54">
        <v>102</v>
      </c>
      <c r="CQ2734" s="55">
        <f t="shared" si="42"/>
        <v>8.8235294117647065E-2</v>
      </c>
      <c r="CR2734" s="52" t="s">
        <v>28907</v>
      </c>
    </row>
    <row r="2735" spans="81:96">
      <c r="CC2735" s="52">
        <v>2734</v>
      </c>
      <c r="CD2735" s="53" t="s">
        <v>33003</v>
      </c>
      <c r="CE2735" s="53" t="s">
        <v>33004</v>
      </c>
      <c r="CF2735" s="54">
        <v>12720</v>
      </c>
      <c r="CG2735" s="54">
        <v>3.39</v>
      </c>
      <c r="CH2735" s="54">
        <v>4.2880000000000003</v>
      </c>
      <c r="CI2735" s="54">
        <v>0.435</v>
      </c>
      <c r="CJ2735" s="54">
        <v>184</v>
      </c>
      <c r="CK2735" s="54">
        <v>9.8000000000000007</v>
      </c>
      <c r="CL2735" s="54">
        <v>2.07E-2</v>
      </c>
      <c r="CM2735" s="54">
        <v>1.4370000000000001</v>
      </c>
      <c r="CN2735" s="53" t="s">
        <v>32996</v>
      </c>
      <c r="CO2735" s="54">
        <v>10</v>
      </c>
      <c r="CP2735" s="54">
        <v>102</v>
      </c>
      <c r="CQ2735" s="55">
        <f t="shared" si="42"/>
        <v>9.8039215686274508E-2</v>
      </c>
      <c r="CR2735" s="52" t="s">
        <v>28907</v>
      </c>
    </row>
    <row r="2736" spans="81:96">
      <c r="CC2736" s="52">
        <v>2735</v>
      </c>
      <c r="CD2736" s="53" t="s">
        <v>33005</v>
      </c>
      <c r="CE2736" s="53" t="s">
        <v>33006</v>
      </c>
      <c r="CF2736" s="54">
        <v>13241</v>
      </c>
      <c r="CG2736" s="54">
        <v>3.1120000000000001</v>
      </c>
      <c r="CH2736" s="54">
        <v>3.508</v>
      </c>
      <c r="CI2736" s="54">
        <v>1.19</v>
      </c>
      <c r="CJ2736" s="54">
        <v>332</v>
      </c>
      <c r="CK2736" s="54">
        <v>8</v>
      </c>
      <c r="CL2736" s="54">
        <v>3.227E-2</v>
      </c>
      <c r="CM2736" s="54">
        <v>1.4259999999999999</v>
      </c>
      <c r="CN2736" s="53" t="s">
        <v>32996</v>
      </c>
      <c r="CO2736" s="54">
        <v>11</v>
      </c>
      <c r="CP2736" s="54">
        <v>102</v>
      </c>
      <c r="CQ2736" s="55">
        <f t="shared" si="42"/>
        <v>0.10784313725490197</v>
      </c>
      <c r="CR2736" s="52" t="s">
        <v>28907</v>
      </c>
    </row>
    <row r="2737" spans="81:96">
      <c r="CC2737" s="52">
        <v>2736</v>
      </c>
      <c r="CD2737" s="53" t="s">
        <v>30109</v>
      </c>
      <c r="CE2737" s="53" t="s">
        <v>30110</v>
      </c>
      <c r="CF2737" s="54">
        <v>3477</v>
      </c>
      <c r="CG2737" s="54">
        <v>2.99</v>
      </c>
      <c r="CH2737" s="54">
        <v>2.968</v>
      </c>
      <c r="CI2737" s="54">
        <v>1.0620000000000001</v>
      </c>
      <c r="CJ2737" s="54">
        <v>96</v>
      </c>
      <c r="CK2737" s="54">
        <v>8</v>
      </c>
      <c r="CL2737" s="54">
        <v>5.0400000000000002E-3</v>
      </c>
      <c r="CM2737" s="54">
        <v>0.72299999999999998</v>
      </c>
      <c r="CN2737" s="53" t="s">
        <v>32996</v>
      </c>
      <c r="CO2737" s="54">
        <v>12</v>
      </c>
      <c r="CP2737" s="54">
        <v>102</v>
      </c>
      <c r="CQ2737" s="55">
        <f t="shared" si="42"/>
        <v>0.11764705882352941</v>
      </c>
      <c r="CR2737" s="52" t="s">
        <v>28907</v>
      </c>
    </row>
    <row r="2738" spans="81:96">
      <c r="CC2738" s="52">
        <v>2737</v>
      </c>
      <c r="CD2738" s="53" t="s">
        <v>33007</v>
      </c>
      <c r="CE2738" s="53" t="s">
        <v>33008</v>
      </c>
      <c r="CF2738" s="54">
        <v>786</v>
      </c>
      <c r="CG2738" s="54">
        <v>2.8250000000000002</v>
      </c>
      <c r="CH2738" s="54">
        <v>3.3730000000000002</v>
      </c>
      <c r="CI2738" s="54">
        <v>0.441</v>
      </c>
      <c r="CJ2738" s="54">
        <v>34</v>
      </c>
      <c r="CK2738" s="54">
        <v>5.8</v>
      </c>
      <c r="CL2738" s="54">
        <v>1.99E-3</v>
      </c>
      <c r="CM2738" s="54">
        <v>1.0629999999999999</v>
      </c>
      <c r="CN2738" s="53" t="s">
        <v>32996</v>
      </c>
      <c r="CO2738" s="54">
        <v>13</v>
      </c>
      <c r="CP2738" s="54">
        <v>102</v>
      </c>
      <c r="CQ2738" s="55">
        <f t="shared" si="42"/>
        <v>0.12745098039215685</v>
      </c>
      <c r="CR2738" s="52" t="s">
        <v>28907</v>
      </c>
    </row>
    <row r="2739" spans="81:96">
      <c r="CC2739" s="52">
        <v>2738</v>
      </c>
      <c r="CD2739" s="53" t="s">
        <v>18353</v>
      </c>
      <c r="CE2739" s="53" t="s">
        <v>18351</v>
      </c>
      <c r="CF2739" s="54">
        <v>6210</v>
      </c>
      <c r="CG2739" s="54">
        <v>2.81</v>
      </c>
      <c r="CH2739" s="54">
        <v>3.222</v>
      </c>
      <c r="CI2739" s="54">
        <v>0.29099999999999998</v>
      </c>
      <c r="CJ2739" s="54">
        <v>492</v>
      </c>
      <c r="CK2739" s="54">
        <v>3.5</v>
      </c>
      <c r="CL2739" s="54">
        <v>1.796E-2</v>
      </c>
      <c r="CM2739" s="54">
        <v>0.72899999999999998</v>
      </c>
      <c r="CN2739" s="53" t="s">
        <v>32996</v>
      </c>
      <c r="CO2739" s="54">
        <v>14</v>
      </c>
      <c r="CP2739" s="54">
        <v>102</v>
      </c>
      <c r="CQ2739" s="55">
        <f t="shared" si="42"/>
        <v>0.13725490196078433</v>
      </c>
      <c r="CR2739" s="52" t="s">
        <v>28907</v>
      </c>
    </row>
    <row r="2740" spans="81:96">
      <c r="CC2740" s="52">
        <v>2739</v>
      </c>
      <c r="CD2740" s="53" t="s">
        <v>33009</v>
      </c>
      <c r="CE2740" s="53" t="s">
        <v>33010</v>
      </c>
      <c r="CF2740" s="54">
        <v>9299</v>
      </c>
      <c r="CG2740" s="54">
        <v>2.7839999999999998</v>
      </c>
      <c r="CH2740" s="54">
        <v>2.8730000000000002</v>
      </c>
      <c r="CI2740" s="54">
        <v>0.69399999999999995</v>
      </c>
      <c r="CJ2740" s="54">
        <v>255</v>
      </c>
      <c r="CK2740" s="54">
        <v>9.4</v>
      </c>
      <c r="CL2740" s="54">
        <v>1.2E-2</v>
      </c>
      <c r="CM2740" s="54">
        <v>0.68899999999999995</v>
      </c>
      <c r="CN2740" s="53" t="s">
        <v>32996</v>
      </c>
      <c r="CO2740" s="54">
        <v>15</v>
      </c>
      <c r="CP2740" s="54">
        <v>102</v>
      </c>
      <c r="CQ2740" s="55">
        <f t="shared" si="42"/>
        <v>0.14705882352941177</v>
      </c>
      <c r="CR2740" s="52" t="s">
        <v>28907</v>
      </c>
    </row>
    <row r="2741" spans="81:96">
      <c r="CC2741" s="52">
        <v>2740</v>
      </c>
      <c r="CD2741" s="53" t="s">
        <v>33011</v>
      </c>
      <c r="CE2741" s="53" t="s">
        <v>33012</v>
      </c>
      <c r="CF2741" s="54">
        <v>6218</v>
      </c>
      <c r="CG2741" s="54">
        <v>2.556</v>
      </c>
      <c r="CH2741" s="54">
        <v>3.2269999999999999</v>
      </c>
      <c r="CI2741" s="54">
        <v>0.63100000000000001</v>
      </c>
      <c r="CJ2741" s="54">
        <v>217</v>
      </c>
      <c r="CK2741" s="54">
        <v>4.8</v>
      </c>
      <c r="CL2741" s="54">
        <v>1.6709999999999999E-2</v>
      </c>
      <c r="CM2741" s="54">
        <v>0.84899999999999998</v>
      </c>
      <c r="CN2741" s="53" t="s">
        <v>32996</v>
      </c>
      <c r="CO2741" s="54">
        <v>16</v>
      </c>
      <c r="CP2741" s="54">
        <v>102</v>
      </c>
      <c r="CQ2741" s="55">
        <f t="shared" si="42"/>
        <v>0.15686274509803921</v>
      </c>
      <c r="CR2741" s="52" t="s">
        <v>28907</v>
      </c>
    </row>
    <row r="2742" spans="81:96">
      <c r="CC2742" s="52">
        <v>2741</v>
      </c>
      <c r="CD2742" s="53" t="s">
        <v>32800</v>
      </c>
      <c r="CE2742" s="53" t="s">
        <v>32801</v>
      </c>
      <c r="CF2742" s="54">
        <v>2630</v>
      </c>
      <c r="CG2742" s="54">
        <v>2.4929999999999999</v>
      </c>
      <c r="CH2742" s="54">
        <v>2.8730000000000002</v>
      </c>
      <c r="CI2742" s="54"/>
      <c r="CJ2742" s="54">
        <v>0</v>
      </c>
      <c r="CK2742" s="54">
        <v>5.4</v>
      </c>
      <c r="CL2742" s="54">
        <v>6.6699999999999997E-3</v>
      </c>
      <c r="CM2742" s="54">
        <v>0.78700000000000003</v>
      </c>
      <c r="CN2742" s="53" t="s">
        <v>32996</v>
      </c>
      <c r="CO2742" s="54">
        <v>17</v>
      </c>
      <c r="CP2742" s="54">
        <v>102</v>
      </c>
      <c r="CQ2742" s="55">
        <f t="shared" si="42"/>
        <v>0.16666666666666666</v>
      </c>
      <c r="CR2742" s="52" t="s">
        <v>28907</v>
      </c>
    </row>
    <row r="2743" spans="81:96">
      <c r="CC2743" s="52">
        <v>2742</v>
      </c>
      <c r="CD2743" s="53" t="s">
        <v>33013</v>
      </c>
      <c r="CE2743" s="53" t="s">
        <v>33014</v>
      </c>
      <c r="CF2743" s="54">
        <v>34794</v>
      </c>
      <c r="CG2743" s="54">
        <v>2.4340000000000002</v>
      </c>
      <c r="CH2743" s="54">
        <v>3.12</v>
      </c>
      <c r="CI2743" s="54">
        <v>0.51500000000000001</v>
      </c>
      <c r="CJ2743" s="54">
        <v>676</v>
      </c>
      <c r="CK2743" s="54" t="s">
        <v>28918</v>
      </c>
      <c r="CL2743" s="54">
        <v>5.7430000000000002E-2</v>
      </c>
      <c r="CM2743" s="54">
        <v>1.4470000000000001</v>
      </c>
      <c r="CN2743" s="53" t="s">
        <v>32996</v>
      </c>
      <c r="CO2743" s="54">
        <v>18</v>
      </c>
      <c r="CP2743" s="54">
        <v>102</v>
      </c>
      <c r="CQ2743" s="55">
        <f t="shared" si="42"/>
        <v>0.17647058823529413</v>
      </c>
      <c r="CR2743" s="52" t="s">
        <v>28907</v>
      </c>
    </row>
    <row r="2744" spans="81:96">
      <c r="CC2744" s="52">
        <v>2743</v>
      </c>
      <c r="CD2744" s="53" t="s">
        <v>33015</v>
      </c>
      <c r="CE2744" s="53" t="s">
        <v>33016</v>
      </c>
      <c r="CF2744" s="54">
        <v>1880</v>
      </c>
      <c r="CG2744" s="54">
        <v>2.3050000000000002</v>
      </c>
      <c r="CH2744" s="54">
        <v>2.1240000000000001</v>
      </c>
      <c r="CI2744" s="54">
        <v>0.29399999999999998</v>
      </c>
      <c r="CJ2744" s="54">
        <v>68</v>
      </c>
      <c r="CK2744" s="54">
        <v>5.7</v>
      </c>
      <c r="CL2744" s="54">
        <v>4.1599999999999996E-3</v>
      </c>
      <c r="CM2744" s="54">
        <v>0.56999999999999995</v>
      </c>
      <c r="CN2744" s="53" t="s">
        <v>32996</v>
      </c>
      <c r="CO2744" s="54">
        <v>19</v>
      </c>
      <c r="CP2744" s="54">
        <v>102</v>
      </c>
      <c r="CQ2744" s="55">
        <f t="shared" si="42"/>
        <v>0.18627450980392157</v>
      </c>
      <c r="CR2744" s="52" t="s">
        <v>28907</v>
      </c>
    </row>
    <row r="2745" spans="81:96">
      <c r="CC2745" s="52">
        <v>2744</v>
      </c>
      <c r="CD2745" s="53" t="s">
        <v>32693</v>
      </c>
      <c r="CE2745" s="53" t="s">
        <v>32694</v>
      </c>
      <c r="CF2745" s="54">
        <v>1814</v>
      </c>
      <c r="CG2745" s="54">
        <v>2.2290000000000001</v>
      </c>
      <c r="CH2745" s="54">
        <v>2.2229999999999999</v>
      </c>
      <c r="CI2745" s="54">
        <v>0.44700000000000001</v>
      </c>
      <c r="CJ2745" s="54">
        <v>244</v>
      </c>
      <c r="CK2745" s="54">
        <v>3.1</v>
      </c>
      <c r="CL2745" s="54">
        <v>5.7400000000000003E-3</v>
      </c>
      <c r="CM2745" s="54">
        <v>0.54800000000000004</v>
      </c>
      <c r="CN2745" s="53" t="s">
        <v>32996</v>
      </c>
      <c r="CO2745" s="54">
        <v>20</v>
      </c>
      <c r="CP2745" s="54">
        <v>102</v>
      </c>
      <c r="CQ2745" s="55">
        <f t="shared" si="42"/>
        <v>0.19607843137254902</v>
      </c>
      <c r="CR2745" s="52" t="s">
        <v>28907</v>
      </c>
    </row>
    <row r="2746" spans="81:96">
      <c r="CC2746" s="52">
        <v>2745</v>
      </c>
      <c r="CD2746" s="53" t="s">
        <v>6291</v>
      </c>
      <c r="CE2746" s="53" t="s">
        <v>6299</v>
      </c>
      <c r="CF2746" s="54">
        <v>5805</v>
      </c>
      <c r="CG2746" s="54">
        <v>2.1829999999999998</v>
      </c>
      <c r="CH2746" s="54">
        <v>2.3159999999999998</v>
      </c>
      <c r="CI2746" s="54">
        <v>0.33400000000000002</v>
      </c>
      <c r="CJ2746" s="54">
        <v>338</v>
      </c>
      <c r="CK2746" s="54">
        <v>6.5</v>
      </c>
      <c r="CL2746" s="54">
        <v>7.8100000000000001E-3</v>
      </c>
      <c r="CM2746" s="54">
        <v>0.43099999999999999</v>
      </c>
      <c r="CN2746" s="53" t="s">
        <v>32996</v>
      </c>
      <c r="CO2746" s="54">
        <v>21</v>
      </c>
      <c r="CP2746" s="54">
        <v>102</v>
      </c>
      <c r="CQ2746" s="55">
        <f t="shared" si="42"/>
        <v>0.20588235294117646</v>
      </c>
      <c r="CR2746" s="52" t="s">
        <v>28907</v>
      </c>
    </row>
    <row r="2747" spans="81:96">
      <c r="CC2747" s="52">
        <v>2746</v>
      </c>
      <c r="CD2747" s="53" t="s">
        <v>32491</v>
      </c>
      <c r="CE2747" s="53" t="s">
        <v>32492</v>
      </c>
      <c r="CF2747" s="54">
        <v>2459</v>
      </c>
      <c r="CG2747" s="54">
        <v>2.1709999999999998</v>
      </c>
      <c r="CH2747" s="54">
        <v>2.9620000000000002</v>
      </c>
      <c r="CI2747" s="54"/>
      <c r="CJ2747" s="54">
        <v>0</v>
      </c>
      <c r="CK2747" s="54">
        <v>6.8</v>
      </c>
      <c r="CL2747" s="54">
        <v>5.9199999999999999E-3</v>
      </c>
      <c r="CM2747" s="54">
        <v>1.0880000000000001</v>
      </c>
      <c r="CN2747" s="53" t="s">
        <v>32996</v>
      </c>
      <c r="CO2747" s="54">
        <v>22</v>
      </c>
      <c r="CP2747" s="54">
        <v>102</v>
      </c>
      <c r="CQ2747" s="55">
        <f t="shared" si="42"/>
        <v>0.21568627450980393</v>
      </c>
      <c r="CR2747" s="52" t="s">
        <v>28907</v>
      </c>
    </row>
    <row r="2748" spans="81:96">
      <c r="CC2748" s="52">
        <v>2747</v>
      </c>
      <c r="CD2748" s="53" t="s">
        <v>33017</v>
      </c>
      <c r="CE2748" s="53" t="s">
        <v>33018</v>
      </c>
      <c r="CF2748" s="54">
        <v>9487</v>
      </c>
      <c r="CG2748" s="54">
        <v>2.1339999999999999</v>
      </c>
      <c r="CH2748" s="54">
        <v>2.528</v>
      </c>
      <c r="CI2748" s="54">
        <v>0.48099999999999998</v>
      </c>
      <c r="CJ2748" s="54">
        <v>158</v>
      </c>
      <c r="CK2748" s="54" t="s">
        <v>28918</v>
      </c>
      <c r="CL2748" s="54">
        <v>1.388E-2</v>
      </c>
      <c r="CM2748" s="54">
        <v>1.05</v>
      </c>
      <c r="CN2748" s="53" t="s">
        <v>32996</v>
      </c>
      <c r="CO2748" s="54">
        <v>23</v>
      </c>
      <c r="CP2748" s="54">
        <v>102</v>
      </c>
      <c r="CQ2748" s="55">
        <f t="shared" si="42"/>
        <v>0.22549019607843138</v>
      </c>
      <c r="CR2748" s="52" t="s">
        <v>28907</v>
      </c>
    </row>
    <row r="2749" spans="81:96">
      <c r="CC2749" s="52">
        <v>2748</v>
      </c>
      <c r="CD2749" s="53" t="s">
        <v>33019</v>
      </c>
      <c r="CE2749" s="53" t="s">
        <v>33020</v>
      </c>
      <c r="CF2749" s="54">
        <v>2899</v>
      </c>
      <c r="CG2749" s="54">
        <v>2.1259999999999999</v>
      </c>
      <c r="CH2749" s="54">
        <v>3.3980000000000001</v>
      </c>
      <c r="CI2749" s="54">
        <v>0.60599999999999998</v>
      </c>
      <c r="CJ2749" s="54">
        <v>155</v>
      </c>
      <c r="CK2749" s="54">
        <v>5.2</v>
      </c>
      <c r="CL2749" s="54">
        <v>9.7099999999999999E-3</v>
      </c>
      <c r="CM2749" s="54">
        <v>1.1259999999999999</v>
      </c>
      <c r="CN2749" s="53" t="s">
        <v>32996</v>
      </c>
      <c r="CO2749" s="54">
        <v>24</v>
      </c>
      <c r="CP2749" s="54">
        <v>102</v>
      </c>
      <c r="CQ2749" s="55">
        <f t="shared" si="42"/>
        <v>0.23529411764705882</v>
      </c>
      <c r="CR2749" s="52" t="s">
        <v>28907</v>
      </c>
    </row>
    <row r="2750" spans="81:96">
      <c r="CC2750" s="52">
        <v>2749</v>
      </c>
      <c r="CD2750" s="53" t="s">
        <v>33021</v>
      </c>
      <c r="CE2750" s="53" t="s">
        <v>33022</v>
      </c>
      <c r="CF2750" s="54">
        <v>6568</v>
      </c>
      <c r="CG2750" s="54">
        <v>2.0539999999999998</v>
      </c>
      <c r="CH2750" s="54">
        <v>2.214</v>
      </c>
      <c r="CI2750" s="54">
        <v>0.48499999999999999</v>
      </c>
      <c r="CJ2750" s="54">
        <v>196</v>
      </c>
      <c r="CK2750" s="54">
        <v>7.7</v>
      </c>
      <c r="CL2750" s="54">
        <v>1.4239999999999999E-2</v>
      </c>
      <c r="CM2750" s="54">
        <v>0.754</v>
      </c>
      <c r="CN2750" s="53" t="s">
        <v>32996</v>
      </c>
      <c r="CO2750" s="54">
        <v>25</v>
      </c>
      <c r="CP2750" s="54">
        <v>102</v>
      </c>
      <c r="CQ2750" s="55">
        <f t="shared" si="42"/>
        <v>0.24509803921568626</v>
      </c>
      <c r="CR2750" s="52" t="s">
        <v>28907</v>
      </c>
    </row>
    <row r="2751" spans="81:96">
      <c r="CC2751" s="52">
        <v>2750</v>
      </c>
      <c r="CD2751" s="53" t="s">
        <v>33023</v>
      </c>
      <c r="CE2751" s="53" t="s">
        <v>33024</v>
      </c>
      <c r="CF2751" s="54">
        <v>3379</v>
      </c>
      <c r="CG2751" s="54">
        <v>1.974</v>
      </c>
      <c r="CH2751" s="54">
        <v>2.3210000000000002</v>
      </c>
      <c r="CI2751" s="54">
        <v>0.219</v>
      </c>
      <c r="CJ2751" s="54">
        <v>151</v>
      </c>
      <c r="CK2751" s="54">
        <v>6.2</v>
      </c>
      <c r="CL2751" s="54">
        <v>9.8700000000000003E-3</v>
      </c>
      <c r="CM2751" s="54">
        <v>0.89</v>
      </c>
      <c r="CN2751" s="53" t="s">
        <v>32996</v>
      </c>
      <c r="CO2751" s="54">
        <v>26</v>
      </c>
      <c r="CP2751" s="54">
        <v>102</v>
      </c>
      <c r="CQ2751" s="55">
        <f t="shared" si="42"/>
        <v>0.25490196078431371</v>
      </c>
      <c r="CR2751" s="52" t="s">
        <v>28921</v>
      </c>
    </row>
    <row r="2752" spans="81:96">
      <c r="CC2752" s="52">
        <v>2751</v>
      </c>
      <c r="CD2752" s="53" t="s">
        <v>33025</v>
      </c>
      <c r="CE2752" s="53" t="s">
        <v>33026</v>
      </c>
      <c r="CF2752" s="54">
        <v>3507</v>
      </c>
      <c r="CG2752" s="54">
        <v>1.897</v>
      </c>
      <c r="CH2752" s="54">
        <v>1.964</v>
      </c>
      <c r="CI2752" s="54">
        <v>0.58299999999999996</v>
      </c>
      <c r="CJ2752" s="54">
        <v>211</v>
      </c>
      <c r="CK2752" s="54">
        <v>6.2</v>
      </c>
      <c r="CL2752" s="54">
        <v>5.6499999999999996E-3</v>
      </c>
      <c r="CM2752" s="54">
        <v>0.441</v>
      </c>
      <c r="CN2752" s="53" t="s">
        <v>32996</v>
      </c>
      <c r="CO2752" s="54">
        <v>27</v>
      </c>
      <c r="CP2752" s="54">
        <v>102</v>
      </c>
      <c r="CQ2752" s="55">
        <f t="shared" si="42"/>
        <v>0.26470588235294118</v>
      </c>
      <c r="CR2752" s="52" t="s">
        <v>28921</v>
      </c>
    </row>
    <row r="2753" spans="81:96">
      <c r="CC2753" s="52">
        <v>2752</v>
      </c>
      <c r="CD2753" s="53" t="s">
        <v>33027</v>
      </c>
      <c r="CE2753" s="53" t="s">
        <v>33028</v>
      </c>
      <c r="CF2753" s="54">
        <v>920</v>
      </c>
      <c r="CG2753" s="54">
        <v>1.8680000000000001</v>
      </c>
      <c r="CH2753" s="54">
        <v>1.883</v>
      </c>
      <c r="CI2753" s="54">
        <v>0.19400000000000001</v>
      </c>
      <c r="CJ2753" s="54">
        <v>62</v>
      </c>
      <c r="CK2753" s="54">
        <v>5.3</v>
      </c>
      <c r="CL2753" s="54">
        <v>4.3600000000000002E-3</v>
      </c>
      <c r="CM2753" s="54">
        <v>1.0329999999999999</v>
      </c>
      <c r="CN2753" s="53" t="s">
        <v>32996</v>
      </c>
      <c r="CO2753" s="54">
        <v>28</v>
      </c>
      <c r="CP2753" s="54">
        <v>102</v>
      </c>
      <c r="CQ2753" s="55">
        <f t="shared" si="42"/>
        <v>0.27450980392156865</v>
      </c>
      <c r="CR2753" s="52" t="s">
        <v>28921</v>
      </c>
    </row>
    <row r="2754" spans="81:96">
      <c r="CC2754" s="52">
        <v>2753</v>
      </c>
      <c r="CD2754" s="53" t="s">
        <v>33029</v>
      </c>
      <c r="CE2754" s="53" t="s">
        <v>33030</v>
      </c>
      <c r="CF2754" s="54">
        <v>7363</v>
      </c>
      <c r="CG2754" s="54">
        <v>1.861</v>
      </c>
      <c r="CH2754" s="54">
        <v>2.4540000000000002</v>
      </c>
      <c r="CI2754" s="54">
        <v>0.35799999999999998</v>
      </c>
      <c r="CJ2754" s="54">
        <v>232</v>
      </c>
      <c r="CK2754" s="54">
        <v>6.8</v>
      </c>
      <c r="CL2754" s="54">
        <v>1.9310000000000001E-2</v>
      </c>
      <c r="CM2754" s="54">
        <v>0.97</v>
      </c>
      <c r="CN2754" s="53" t="s">
        <v>32996</v>
      </c>
      <c r="CO2754" s="54">
        <v>29</v>
      </c>
      <c r="CP2754" s="54">
        <v>102</v>
      </c>
      <c r="CQ2754" s="55">
        <f t="shared" ref="CQ2754:CQ2817" si="43">CO2754/CP2754</f>
        <v>0.28431372549019607</v>
      </c>
      <c r="CR2754" s="52" t="s">
        <v>28921</v>
      </c>
    </row>
    <row r="2755" spans="81:96">
      <c r="CC2755" s="52">
        <v>2754</v>
      </c>
      <c r="CD2755" s="53" t="s">
        <v>33031</v>
      </c>
      <c r="CE2755" s="53" t="s">
        <v>33032</v>
      </c>
      <c r="CF2755" s="54">
        <v>5700</v>
      </c>
      <c r="CG2755" s="54">
        <v>1.7829999999999999</v>
      </c>
      <c r="CH2755" s="54">
        <v>2.4119999999999999</v>
      </c>
      <c r="CI2755" s="54">
        <v>0.20599999999999999</v>
      </c>
      <c r="CJ2755" s="54">
        <v>238</v>
      </c>
      <c r="CK2755" s="54">
        <v>5.8</v>
      </c>
      <c r="CL2755" s="54">
        <v>1.397E-2</v>
      </c>
      <c r="CM2755" s="54">
        <v>0.70299999999999996</v>
      </c>
      <c r="CN2755" s="53" t="s">
        <v>32996</v>
      </c>
      <c r="CO2755" s="54">
        <v>30</v>
      </c>
      <c r="CP2755" s="54">
        <v>102</v>
      </c>
      <c r="CQ2755" s="55">
        <f t="shared" si="43"/>
        <v>0.29411764705882354</v>
      </c>
      <c r="CR2755" s="52" t="s">
        <v>28921</v>
      </c>
    </row>
    <row r="2756" spans="81:96">
      <c r="CC2756" s="52">
        <v>2755</v>
      </c>
      <c r="CD2756" s="53" t="s">
        <v>33033</v>
      </c>
      <c r="CE2756" s="53" t="s">
        <v>33034</v>
      </c>
      <c r="CF2756" s="54">
        <v>1619</v>
      </c>
      <c r="CG2756" s="54">
        <v>1.77</v>
      </c>
      <c r="CH2756" s="54">
        <v>1.69</v>
      </c>
      <c r="CI2756" s="54">
        <v>0.68899999999999995</v>
      </c>
      <c r="CJ2756" s="54">
        <v>164</v>
      </c>
      <c r="CK2756" s="54">
        <v>4.3</v>
      </c>
      <c r="CL2756" s="54">
        <v>4.1700000000000001E-3</v>
      </c>
      <c r="CM2756" s="54">
        <v>0.5</v>
      </c>
      <c r="CN2756" s="53" t="s">
        <v>32996</v>
      </c>
      <c r="CO2756" s="54">
        <v>31</v>
      </c>
      <c r="CP2756" s="54">
        <v>102</v>
      </c>
      <c r="CQ2756" s="55">
        <f t="shared" si="43"/>
        <v>0.30392156862745096</v>
      </c>
      <c r="CR2756" s="52" t="s">
        <v>28921</v>
      </c>
    </row>
    <row r="2757" spans="81:96">
      <c r="CC2757" s="52">
        <v>2756</v>
      </c>
      <c r="CD2757" s="53" t="s">
        <v>2757</v>
      </c>
      <c r="CE2757" s="53" t="s">
        <v>2755</v>
      </c>
      <c r="CF2757" s="54">
        <v>3358</v>
      </c>
      <c r="CG2757" s="54">
        <v>1.7609999999999999</v>
      </c>
      <c r="CH2757" s="54">
        <v>2.0910000000000002</v>
      </c>
      <c r="CI2757" s="54">
        <v>0.309</v>
      </c>
      <c r="CJ2757" s="54">
        <v>181</v>
      </c>
      <c r="CK2757" s="54">
        <v>6</v>
      </c>
      <c r="CL2757" s="54">
        <v>6.4099999999999999E-3</v>
      </c>
      <c r="CM2757" s="54">
        <v>0.51700000000000002</v>
      </c>
      <c r="CN2757" s="53" t="s">
        <v>32996</v>
      </c>
      <c r="CO2757" s="54">
        <v>32</v>
      </c>
      <c r="CP2757" s="54">
        <v>102</v>
      </c>
      <c r="CQ2757" s="55">
        <f t="shared" si="43"/>
        <v>0.31372549019607843</v>
      </c>
      <c r="CR2757" s="52" t="s">
        <v>28921</v>
      </c>
    </row>
    <row r="2758" spans="81:96">
      <c r="CC2758" s="52">
        <v>2757</v>
      </c>
      <c r="CD2758" s="53" t="s">
        <v>29882</v>
      </c>
      <c r="CE2758" s="53" t="s">
        <v>29883</v>
      </c>
      <c r="CF2758" s="54">
        <v>2829</v>
      </c>
      <c r="CG2758" s="54">
        <v>1.7370000000000001</v>
      </c>
      <c r="CH2758" s="54">
        <v>1.8180000000000001</v>
      </c>
      <c r="CI2758" s="54">
        <v>0.21099999999999999</v>
      </c>
      <c r="CJ2758" s="54">
        <v>71</v>
      </c>
      <c r="CK2758" s="54">
        <v>9.1999999999999993</v>
      </c>
      <c r="CL2758" s="54">
        <v>7.3800000000000003E-3</v>
      </c>
      <c r="CM2758" s="54">
        <v>0.88200000000000001</v>
      </c>
      <c r="CN2758" s="53" t="s">
        <v>32996</v>
      </c>
      <c r="CO2758" s="54">
        <v>33</v>
      </c>
      <c r="CP2758" s="54">
        <v>102</v>
      </c>
      <c r="CQ2758" s="55">
        <f t="shared" si="43"/>
        <v>0.3235294117647059</v>
      </c>
      <c r="CR2758" s="52" t="s">
        <v>28921</v>
      </c>
    </row>
    <row r="2759" spans="81:96">
      <c r="CC2759" s="52">
        <v>2758</v>
      </c>
      <c r="CD2759" s="53" t="s">
        <v>30244</v>
      </c>
      <c r="CE2759" s="53" t="s">
        <v>30245</v>
      </c>
      <c r="CF2759" s="54">
        <v>4463</v>
      </c>
      <c r="CG2759" s="54">
        <v>1.736</v>
      </c>
      <c r="CH2759" s="54">
        <v>1.7110000000000001</v>
      </c>
      <c r="CI2759" s="54">
        <v>0.189</v>
      </c>
      <c r="CJ2759" s="54">
        <v>461</v>
      </c>
      <c r="CK2759" s="54">
        <v>3.8</v>
      </c>
      <c r="CL2759" s="54">
        <v>9.7900000000000001E-3</v>
      </c>
      <c r="CM2759" s="54">
        <v>0.374</v>
      </c>
      <c r="CN2759" s="53" t="s">
        <v>32996</v>
      </c>
      <c r="CO2759" s="54">
        <v>34</v>
      </c>
      <c r="CP2759" s="54">
        <v>102</v>
      </c>
      <c r="CQ2759" s="55">
        <f t="shared" si="43"/>
        <v>0.33333333333333331</v>
      </c>
      <c r="CR2759" s="52" t="s">
        <v>28921</v>
      </c>
    </row>
    <row r="2760" spans="81:96">
      <c r="CC2760" s="52">
        <v>2759</v>
      </c>
      <c r="CD2760" s="53" t="s">
        <v>33035</v>
      </c>
      <c r="CE2760" s="53" t="s">
        <v>33036</v>
      </c>
      <c r="CF2760" s="54">
        <v>4278</v>
      </c>
      <c r="CG2760" s="54">
        <v>1.726</v>
      </c>
      <c r="CH2760" s="54">
        <v>2.0049999999999999</v>
      </c>
      <c r="CI2760" s="54">
        <v>0.378</v>
      </c>
      <c r="CJ2760" s="54">
        <v>98</v>
      </c>
      <c r="CK2760" s="54">
        <v>9.5</v>
      </c>
      <c r="CL2760" s="54">
        <v>6.1599999999999997E-3</v>
      </c>
      <c r="CM2760" s="54">
        <v>0.59399999999999997</v>
      </c>
      <c r="CN2760" s="53" t="s">
        <v>32996</v>
      </c>
      <c r="CO2760" s="54">
        <v>35</v>
      </c>
      <c r="CP2760" s="54">
        <v>102</v>
      </c>
      <c r="CQ2760" s="55">
        <f t="shared" si="43"/>
        <v>0.34313725490196079</v>
      </c>
      <c r="CR2760" s="52" t="s">
        <v>28921</v>
      </c>
    </row>
    <row r="2761" spans="81:96">
      <c r="CC2761" s="52">
        <v>2760</v>
      </c>
      <c r="CD2761" s="53" t="s">
        <v>29888</v>
      </c>
      <c r="CE2761" s="53" t="s">
        <v>29889</v>
      </c>
      <c r="CF2761" s="54">
        <v>5429</v>
      </c>
      <c r="CG2761" s="54">
        <v>1.722</v>
      </c>
      <c r="CH2761" s="54">
        <v>1.948</v>
      </c>
      <c r="CI2761" s="54">
        <v>0.44400000000000001</v>
      </c>
      <c r="CJ2761" s="54">
        <v>126</v>
      </c>
      <c r="CK2761" s="54" t="s">
        <v>28918</v>
      </c>
      <c r="CL2761" s="54">
        <v>3.9399999999999999E-3</v>
      </c>
      <c r="CM2761" s="54">
        <v>0.47499999999999998</v>
      </c>
      <c r="CN2761" s="53" t="s">
        <v>32996</v>
      </c>
      <c r="CO2761" s="54">
        <v>36</v>
      </c>
      <c r="CP2761" s="54">
        <v>102</v>
      </c>
      <c r="CQ2761" s="55">
        <f t="shared" si="43"/>
        <v>0.35294117647058826</v>
      </c>
      <c r="CR2761" s="52" t="s">
        <v>28921</v>
      </c>
    </row>
    <row r="2762" spans="81:96">
      <c r="CC2762" s="52">
        <v>2761</v>
      </c>
      <c r="CD2762" s="53" t="s">
        <v>32834</v>
      </c>
      <c r="CE2762" s="53" t="s">
        <v>32835</v>
      </c>
      <c r="CF2762" s="54">
        <v>415</v>
      </c>
      <c r="CG2762" s="54">
        <v>1.6479999999999999</v>
      </c>
      <c r="CH2762" s="54">
        <v>1.3180000000000001</v>
      </c>
      <c r="CI2762" s="54">
        <v>0.17499999999999999</v>
      </c>
      <c r="CJ2762" s="54">
        <v>57</v>
      </c>
      <c r="CK2762" s="54">
        <v>4.5</v>
      </c>
      <c r="CL2762" s="54">
        <v>4.4999999999999999E-4</v>
      </c>
      <c r="CM2762" s="54">
        <v>0.14699999999999999</v>
      </c>
      <c r="CN2762" s="53" t="s">
        <v>32996</v>
      </c>
      <c r="CO2762" s="54">
        <v>37</v>
      </c>
      <c r="CP2762" s="54">
        <v>102</v>
      </c>
      <c r="CQ2762" s="55">
        <f t="shared" si="43"/>
        <v>0.36274509803921567</v>
      </c>
      <c r="CR2762" s="52" t="s">
        <v>28921</v>
      </c>
    </row>
    <row r="2763" spans="81:96">
      <c r="CC2763" s="52">
        <v>2762</v>
      </c>
      <c r="CD2763" s="53" t="s">
        <v>31556</v>
      </c>
      <c r="CE2763" s="53" t="s">
        <v>31557</v>
      </c>
      <c r="CF2763" s="54">
        <v>570</v>
      </c>
      <c r="CG2763" s="54">
        <v>1.647</v>
      </c>
      <c r="CH2763" s="54">
        <v>1.8859999999999999</v>
      </c>
      <c r="CI2763" s="54">
        <v>0.309</v>
      </c>
      <c r="CJ2763" s="54">
        <v>68</v>
      </c>
      <c r="CK2763" s="54">
        <v>3.1</v>
      </c>
      <c r="CL2763" s="54">
        <v>2.3E-3</v>
      </c>
      <c r="CM2763" s="54">
        <v>0.501</v>
      </c>
      <c r="CN2763" s="53" t="s">
        <v>32996</v>
      </c>
      <c r="CO2763" s="54">
        <v>38</v>
      </c>
      <c r="CP2763" s="54">
        <v>102</v>
      </c>
      <c r="CQ2763" s="55">
        <f t="shared" si="43"/>
        <v>0.37254901960784315</v>
      </c>
      <c r="CR2763" s="52" t="s">
        <v>28921</v>
      </c>
    </row>
    <row r="2764" spans="81:96">
      <c r="CC2764" s="52">
        <v>2763</v>
      </c>
      <c r="CD2764" s="53" t="s">
        <v>33037</v>
      </c>
      <c r="CE2764" s="53" t="s">
        <v>33038</v>
      </c>
      <c r="CF2764" s="54">
        <v>2368</v>
      </c>
      <c r="CG2764" s="54">
        <v>1.6319999999999999</v>
      </c>
      <c r="CH2764" s="54">
        <v>1.96</v>
      </c>
      <c r="CI2764" s="54">
        <v>0.35699999999999998</v>
      </c>
      <c r="CJ2764" s="54">
        <v>171</v>
      </c>
      <c r="CK2764" s="54">
        <v>5.9</v>
      </c>
      <c r="CL2764" s="54">
        <v>7.6699999999999997E-3</v>
      </c>
      <c r="CM2764" s="54">
        <v>0.83</v>
      </c>
      <c r="CN2764" s="53" t="s">
        <v>32996</v>
      </c>
      <c r="CO2764" s="54">
        <v>39</v>
      </c>
      <c r="CP2764" s="54">
        <v>102</v>
      </c>
      <c r="CQ2764" s="55">
        <f t="shared" si="43"/>
        <v>0.38235294117647056</v>
      </c>
      <c r="CR2764" s="52" t="s">
        <v>28921</v>
      </c>
    </row>
    <row r="2765" spans="81:96">
      <c r="CC2765" s="52">
        <v>2764</v>
      </c>
      <c r="CD2765" s="53" t="s">
        <v>33039</v>
      </c>
      <c r="CE2765" s="53" t="s">
        <v>33040</v>
      </c>
      <c r="CF2765" s="54">
        <v>5144</v>
      </c>
      <c r="CG2765" s="54">
        <v>1.619</v>
      </c>
      <c r="CH2765" s="54">
        <v>1.8759999999999999</v>
      </c>
      <c r="CI2765" s="54">
        <v>0.34499999999999997</v>
      </c>
      <c r="CJ2765" s="54">
        <v>333</v>
      </c>
      <c r="CK2765" s="54">
        <v>6.2</v>
      </c>
      <c r="CL2765" s="54">
        <v>1.6049999999999998E-2</v>
      </c>
      <c r="CM2765" s="54">
        <v>0.78300000000000003</v>
      </c>
      <c r="CN2765" s="53" t="s">
        <v>32996</v>
      </c>
      <c r="CO2765" s="54">
        <v>40</v>
      </c>
      <c r="CP2765" s="54">
        <v>102</v>
      </c>
      <c r="CQ2765" s="55">
        <f t="shared" si="43"/>
        <v>0.39215686274509803</v>
      </c>
      <c r="CR2765" s="52" t="s">
        <v>28921</v>
      </c>
    </row>
    <row r="2766" spans="81:96">
      <c r="CC2766" s="52">
        <v>2765</v>
      </c>
      <c r="CD2766" s="53" t="s">
        <v>31689</v>
      </c>
      <c r="CE2766" s="53" t="s">
        <v>31690</v>
      </c>
      <c r="CF2766" s="54">
        <v>788</v>
      </c>
      <c r="CG2766" s="54">
        <v>1.5960000000000001</v>
      </c>
      <c r="CH2766" s="54">
        <v>1.645</v>
      </c>
      <c r="CI2766" s="54">
        <v>0.30199999999999999</v>
      </c>
      <c r="CJ2766" s="54">
        <v>53</v>
      </c>
      <c r="CK2766" s="54">
        <v>6.5</v>
      </c>
      <c r="CL2766" s="54">
        <v>1.15E-3</v>
      </c>
      <c r="CM2766" s="54">
        <v>0.33900000000000002</v>
      </c>
      <c r="CN2766" s="53" t="s">
        <v>32996</v>
      </c>
      <c r="CO2766" s="54">
        <v>41</v>
      </c>
      <c r="CP2766" s="54">
        <v>102</v>
      </c>
      <c r="CQ2766" s="55">
        <f t="shared" si="43"/>
        <v>0.40196078431372551</v>
      </c>
      <c r="CR2766" s="52" t="s">
        <v>28921</v>
      </c>
    </row>
    <row r="2767" spans="81:96">
      <c r="CC2767" s="52">
        <v>2766</v>
      </c>
      <c r="CD2767" s="53" t="s">
        <v>33041</v>
      </c>
      <c r="CE2767" s="53" t="s">
        <v>33042</v>
      </c>
      <c r="CF2767" s="54">
        <v>1051</v>
      </c>
      <c r="CG2767" s="54">
        <v>1.4950000000000001</v>
      </c>
      <c r="CH2767" s="54">
        <v>1.5980000000000001</v>
      </c>
      <c r="CI2767" s="54">
        <v>4.2000000000000003E-2</v>
      </c>
      <c r="CJ2767" s="54">
        <v>95</v>
      </c>
      <c r="CK2767" s="54">
        <v>9</v>
      </c>
      <c r="CL2767" s="54">
        <v>2.1900000000000001E-3</v>
      </c>
      <c r="CM2767" s="54">
        <v>0.54400000000000004</v>
      </c>
      <c r="CN2767" s="53" t="s">
        <v>32996</v>
      </c>
      <c r="CO2767" s="54">
        <v>42</v>
      </c>
      <c r="CP2767" s="54">
        <v>102</v>
      </c>
      <c r="CQ2767" s="55">
        <f t="shared" si="43"/>
        <v>0.41176470588235292</v>
      </c>
      <c r="CR2767" s="52" t="s">
        <v>28921</v>
      </c>
    </row>
    <row r="2768" spans="81:96">
      <c r="CC2768" s="52">
        <v>2767</v>
      </c>
      <c r="CD2768" s="53" t="s">
        <v>32846</v>
      </c>
      <c r="CE2768" s="53" t="s">
        <v>32847</v>
      </c>
      <c r="CF2768" s="54">
        <v>844</v>
      </c>
      <c r="CG2768" s="54">
        <v>1.482</v>
      </c>
      <c r="CH2768" s="54">
        <v>2.34</v>
      </c>
      <c r="CI2768" s="54">
        <v>0.14699999999999999</v>
      </c>
      <c r="CJ2768" s="54">
        <v>34</v>
      </c>
      <c r="CK2768" s="54">
        <v>5</v>
      </c>
      <c r="CL2768" s="54">
        <v>1.9599999999999999E-3</v>
      </c>
      <c r="CM2768" s="54">
        <v>0.58299999999999996</v>
      </c>
      <c r="CN2768" s="53" t="s">
        <v>32996</v>
      </c>
      <c r="CO2768" s="54">
        <v>43</v>
      </c>
      <c r="CP2768" s="54">
        <v>102</v>
      </c>
      <c r="CQ2768" s="55">
        <f t="shared" si="43"/>
        <v>0.42156862745098039</v>
      </c>
      <c r="CR2768" s="52" t="s">
        <v>28921</v>
      </c>
    </row>
    <row r="2769" spans="81:96">
      <c r="CC2769" s="52">
        <v>2768</v>
      </c>
      <c r="CD2769" s="53" t="s">
        <v>32709</v>
      </c>
      <c r="CE2769" s="53" t="s">
        <v>32710</v>
      </c>
      <c r="CF2769" s="54">
        <v>688</v>
      </c>
      <c r="CG2769" s="54">
        <v>1.4770000000000001</v>
      </c>
      <c r="CH2769" s="54">
        <v>1.329</v>
      </c>
      <c r="CI2769" s="54">
        <v>0.27600000000000002</v>
      </c>
      <c r="CJ2769" s="54">
        <v>29</v>
      </c>
      <c r="CK2769" s="54">
        <v>8.5</v>
      </c>
      <c r="CL2769" s="54">
        <v>1.5200000000000001E-3</v>
      </c>
      <c r="CM2769" s="54">
        <v>0.57199999999999995</v>
      </c>
      <c r="CN2769" s="53" t="s">
        <v>32996</v>
      </c>
      <c r="CO2769" s="54">
        <v>44</v>
      </c>
      <c r="CP2769" s="54">
        <v>102</v>
      </c>
      <c r="CQ2769" s="55">
        <f t="shared" si="43"/>
        <v>0.43137254901960786</v>
      </c>
      <c r="CR2769" s="52" t="s">
        <v>28921</v>
      </c>
    </row>
    <row r="2770" spans="81:96">
      <c r="CC2770" s="52">
        <v>2769</v>
      </c>
      <c r="CD2770" s="53" t="s">
        <v>31705</v>
      </c>
      <c r="CE2770" s="53" t="s">
        <v>31706</v>
      </c>
      <c r="CF2770" s="54">
        <v>1491</v>
      </c>
      <c r="CG2770" s="54">
        <v>1.466</v>
      </c>
      <c r="CH2770" s="54">
        <v>1.357</v>
      </c>
      <c r="CI2770" s="54">
        <v>0.79800000000000004</v>
      </c>
      <c r="CJ2770" s="54">
        <v>109</v>
      </c>
      <c r="CK2770" s="54">
        <v>5.0999999999999996</v>
      </c>
      <c r="CL2770" s="54">
        <v>5.1799999999999997E-3</v>
      </c>
      <c r="CM2770" s="54">
        <v>0.56000000000000005</v>
      </c>
      <c r="CN2770" s="53" t="s">
        <v>32996</v>
      </c>
      <c r="CO2770" s="54">
        <v>45</v>
      </c>
      <c r="CP2770" s="54">
        <v>102</v>
      </c>
      <c r="CQ2770" s="55">
        <f t="shared" si="43"/>
        <v>0.44117647058823528</v>
      </c>
      <c r="CR2770" s="52" t="s">
        <v>28921</v>
      </c>
    </row>
    <row r="2771" spans="81:96">
      <c r="CC2771" s="52">
        <v>2770</v>
      </c>
      <c r="CD2771" s="53" t="s">
        <v>33043</v>
      </c>
      <c r="CE2771" s="53" t="s">
        <v>33044</v>
      </c>
      <c r="CF2771" s="54">
        <v>626</v>
      </c>
      <c r="CG2771" s="54">
        <v>1.4510000000000001</v>
      </c>
      <c r="CH2771" s="54">
        <v>1.274</v>
      </c>
      <c r="CI2771" s="54">
        <v>0.122</v>
      </c>
      <c r="CJ2771" s="54">
        <v>49</v>
      </c>
      <c r="CK2771" s="54">
        <v>8.5</v>
      </c>
      <c r="CL2771" s="54">
        <v>1.25E-3</v>
      </c>
      <c r="CM2771" s="54">
        <v>0.45</v>
      </c>
      <c r="CN2771" s="53" t="s">
        <v>32996</v>
      </c>
      <c r="CO2771" s="54">
        <v>46</v>
      </c>
      <c r="CP2771" s="54">
        <v>102</v>
      </c>
      <c r="CQ2771" s="55">
        <f t="shared" si="43"/>
        <v>0.45098039215686275</v>
      </c>
      <c r="CR2771" s="52" t="s">
        <v>28921</v>
      </c>
    </row>
    <row r="2772" spans="81:96">
      <c r="CC2772" s="52">
        <v>2771</v>
      </c>
      <c r="CD2772" s="53" t="s">
        <v>32852</v>
      </c>
      <c r="CE2772" s="53" t="s">
        <v>32853</v>
      </c>
      <c r="CF2772" s="54">
        <v>243</v>
      </c>
      <c r="CG2772" s="54">
        <v>1.44</v>
      </c>
      <c r="CH2772" s="54">
        <v>1.448</v>
      </c>
      <c r="CI2772" s="54">
        <v>0.35099999999999998</v>
      </c>
      <c r="CJ2772" s="54">
        <v>205</v>
      </c>
      <c r="CK2772" s="54">
        <v>1.3</v>
      </c>
      <c r="CL2772" s="54">
        <v>5.9000000000000003E-4</v>
      </c>
      <c r="CM2772" s="54">
        <v>0.318</v>
      </c>
      <c r="CN2772" s="53" t="s">
        <v>32996</v>
      </c>
      <c r="CO2772" s="54">
        <v>47</v>
      </c>
      <c r="CP2772" s="54">
        <v>102</v>
      </c>
      <c r="CQ2772" s="55">
        <f t="shared" si="43"/>
        <v>0.46078431372549017</v>
      </c>
      <c r="CR2772" s="52" t="s">
        <v>28921</v>
      </c>
    </row>
    <row r="2773" spans="81:96">
      <c r="CC2773" s="52">
        <v>2772</v>
      </c>
      <c r="CD2773" s="53" t="s">
        <v>29896</v>
      </c>
      <c r="CE2773" s="53" t="s">
        <v>29897</v>
      </c>
      <c r="CF2773" s="54">
        <v>1404</v>
      </c>
      <c r="CG2773" s="54">
        <v>1.4379999999999999</v>
      </c>
      <c r="CH2773" s="54">
        <v>1.605</v>
      </c>
      <c r="CI2773" s="54">
        <v>0.36699999999999999</v>
      </c>
      <c r="CJ2773" s="54">
        <v>109</v>
      </c>
      <c r="CK2773" s="54">
        <v>3.7</v>
      </c>
      <c r="CL2773" s="54">
        <v>5.5900000000000004E-3</v>
      </c>
      <c r="CM2773" s="54">
        <v>0.60199999999999998</v>
      </c>
      <c r="CN2773" s="53" t="s">
        <v>32996</v>
      </c>
      <c r="CO2773" s="54">
        <v>48</v>
      </c>
      <c r="CP2773" s="54">
        <v>102</v>
      </c>
      <c r="CQ2773" s="55">
        <f t="shared" si="43"/>
        <v>0.47058823529411764</v>
      </c>
      <c r="CR2773" s="52" t="s">
        <v>28921</v>
      </c>
    </row>
    <row r="2774" spans="81:96">
      <c r="CC2774" s="52">
        <v>2773</v>
      </c>
      <c r="CD2774" s="53" t="s">
        <v>33045</v>
      </c>
      <c r="CE2774" s="53" t="s">
        <v>33046</v>
      </c>
      <c r="CF2774" s="54">
        <v>5751</v>
      </c>
      <c r="CG2774" s="54">
        <v>1.4119999999999999</v>
      </c>
      <c r="CH2774" s="54">
        <v>1.5880000000000001</v>
      </c>
      <c r="CI2774" s="54"/>
      <c r="CJ2774" s="54">
        <v>0</v>
      </c>
      <c r="CK2774" s="54">
        <v>5.6</v>
      </c>
      <c r="CL2774" s="54">
        <v>1.5429999999999999E-2</v>
      </c>
      <c r="CM2774" s="54">
        <v>0.504</v>
      </c>
      <c r="CN2774" s="53" t="s">
        <v>32996</v>
      </c>
      <c r="CO2774" s="54">
        <v>49</v>
      </c>
      <c r="CP2774" s="54">
        <v>102</v>
      </c>
      <c r="CQ2774" s="55">
        <f t="shared" si="43"/>
        <v>0.48039215686274511</v>
      </c>
      <c r="CR2774" s="52" t="s">
        <v>28921</v>
      </c>
    </row>
    <row r="2775" spans="81:96">
      <c r="CC2775" s="52">
        <v>2774</v>
      </c>
      <c r="CD2775" s="53" t="s">
        <v>32545</v>
      </c>
      <c r="CE2775" s="53" t="s">
        <v>32546</v>
      </c>
      <c r="CF2775" s="54">
        <v>669</v>
      </c>
      <c r="CG2775" s="54">
        <v>1.4059999999999999</v>
      </c>
      <c r="CH2775" s="54">
        <v>1.7529999999999999</v>
      </c>
      <c r="CI2775" s="54">
        <v>0.434</v>
      </c>
      <c r="CJ2775" s="54">
        <v>53</v>
      </c>
      <c r="CK2775" s="54">
        <v>4.8</v>
      </c>
      <c r="CL2775" s="54">
        <v>1.6100000000000001E-3</v>
      </c>
      <c r="CM2775" s="54">
        <v>0.432</v>
      </c>
      <c r="CN2775" s="53" t="s">
        <v>32996</v>
      </c>
      <c r="CO2775" s="54">
        <v>50</v>
      </c>
      <c r="CP2775" s="54">
        <v>102</v>
      </c>
      <c r="CQ2775" s="55">
        <f t="shared" si="43"/>
        <v>0.49019607843137253</v>
      </c>
      <c r="CR2775" s="52" t="s">
        <v>28921</v>
      </c>
    </row>
    <row r="2776" spans="81:96">
      <c r="CC2776" s="52">
        <v>2775</v>
      </c>
      <c r="CD2776" s="53" t="s">
        <v>33047</v>
      </c>
      <c r="CE2776" s="53" t="s">
        <v>33048</v>
      </c>
      <c r="CF2776" s="54">
        <v>2023</v>
      </c>
      <c r="CG2776" s="54">
        <v>1.4019999999999999</v>
      </c>
      <c r="CH2776" s="54">
        <v>1.5840000000000001</v>
      </c>
      <c r="CI2776" s="54">
        <v>0.378</v>
      </c>
      <c r="CJ2776" s="54">
        <v>119</v>
      </c>
      <c r="CK2776" s="54">
        <v>5.8</v>
      </c>
      <c r="CL2776" s="54">
        <v>5.5700000000000003E-3</v>
      </c>
      <c r="CM2776" s="54">
        <v>0.54900000000000004</v>
      </c>
      <c r="CN2776" s="53" t="s">
        <v>32996</v>
      </c>
      <c r="CO2776" s="54">
        <v>51</v>
      </c>
      <c r="CP2776" s="54">
        <v>102</v>
      </c>
      <c r="CQ2776" s="55">
        <f t="shared" si="43"/>
        <v>0.5</v>
      </c>
      <c r="CR2776" s="52" t="s">
        <v>28938</v>
      </c>
    </row>
    <row r="2777" spans="81:96">
      <c r="CC2777" s="52">
        <v>2776</v>
      </c>
      <c r="CD2777" s="53" t="s">
        <v>33049</v>
      </c>
      <c r="CE2777" s="53" t="s">
        <v>33050</v>
      </c>
      <c r="CF2777" s="54">
        <v>6012</v>
      </c>
      <c r="CG2777" s="54">
        <v>1.4</v>
      </c>
      <c r="CH2777" s="54">
        <v>1.51</v>
      </c>
      <c r="CI2777" s="54">
        <v>0.56200000000000006</v>
      </c>
      <c r="CJ2777" s="54">
        <v>338</v>
      </c>
      <c r="CK2777" s="54">
        <v>7</v>
      </c>
      <c r="CL2777" s="54">
        <v>2.155E-2</v>
      </c>
      <c r="CM2777" s="54">
        <v>0.93400000000000005</v>
      </c>
      <c r="CN2777" s="53" t="s">
        <v>32996</v>
      </c>
      <c r="CO2777" s="54">
        <v>52</v>
      </c>
      <c r="CP2777" s="54">
        <v>102</v>
      </c>
      <c r="CQ2777" s="55">
        <f t="shared" si="43"/>
        <v>0.50980392156862742</v>
      </c>
      <c r="CR2777" s="52" t="s">
        <v>28938</v>
      </c>
    </row>
    <row r="2778" spans="81:96">
      <c r="CC2778" s="52">
        <v>2777</v>
      </c>
      <c r="CD2778" s="53" t="s">
        <v>33051</v>
      </c>
      <c r="CE2778" s="53" t="s">
        <v>33052</v>
      </c>
      <c r="CF2778" s="54">
        <v>919</v>
      </c>
      <c r="CG2778" s="54">
        <v>1.3879999999999999</v>
      </c>
      <c r="CH2778" s="54">
        <v>1.585</v>
      </c>
      <c r="CI2778" s="54">
        <v>0.31900000000000001</v>
      </c>
      <c r="CJ2778" s="54">
        <v>91</v>
      </c>
      <c r="CK2778" s="54">
        <v>5.4</v>
      </c>
      <c r="CL2778" s="54">
        <v>1.7099999999999999E-3</v>
      </c>
      <c r="CM2778" s="54">
        <v>0.36599999999999999</v>
      </c>
      <c r="CN2778" s="53" t="s">
        <v>32996</v>
      </c>
      <c r="CO2778" s="54">
        <v>53</v>
      </c>
      <c r="CP2778" s="54">
        <v>102</v>
      </c>
      <c r="CQ2778" s="55">
        <f t="shared" si="43"/>
        <v>0.51960784313725494</v>
      </c>
      <c r="CR2778" s="52" t="s">
        <v>28938</v>
      </c>
    </row>
    <row r="2779" spans="81:96">
      <c r="CC2779" s="52">
        <v>2778</v>
      </c>
      <c r="CD2779" s="53" t="s">
        <v>33053</v>
      </c>
      <c r="CE2779" s="53" t="s">
        <v>33054</v>
      </c>
      <c r="CF2779" s="54">
        <v>1322</v>
      </c>
      <c r="CG2779" s="54">
        <v>1.383</v>
      </c>
      <c r="CH2779" s="54">
        <v>1.421</v>
      </c>
      <c r="CI2779" s="54">
        <v>0.29399999999999998</v>
      </c>
      <c r="CJ2779" s="54">
        <v>119</v>
      </c>
      <c r="CK2779" s="54">
        <v>4.7</v>
      </c>
      <c r="CL2779" s="54">
        <v>3.3E-3</v>
      </c>
      <c r="CM2779" s="54">
        <v>0.35699999999999998</v>
      </c>
      <c r="CN2779" s="53" t="s">
        <v>32996</v>
      </c>
      <c r="CO2779" s="54">
        <v>54</v>
      </c>
      <c r="CP2779" s="54">
        <v>102</v>
      </c>
      <c r="CQ2779" s="55">
        <f t="shared" si="43"/>
        <v>0.52941176470588236</v>
      </c>
      <c r="CR2779" s="52" t="s">
        <v>28938</v>
      </c>
    </row>
    <row r="2780" spans="81:96">
      <c r="CC2780" s="52">
        <v>2779</v>
      </c>
      <c r="CD2780" s="53" t="s">
        <v>33055</v>
      </c>
      <c r="CE2780" s="53" t="s">
        <v>33056</v>
      </c>
      <c r="CF2780" s="54">
        <v>846</v>
      </c>
      <c r="CG2780" s="54">
        <v>1.3640000000000001</v>
      </c>
      <c r="CH2780" s="54">
        <v>1.889</v>
      </c>
      <c r="CI2780" s="54">
        <v>0.14000000000000001</v>
      </c>
      <c r="CJ2780" s="54">
        <v>50</v>
      </c>
      <c r="CK2780" s="54">
        <v>7.4</v>
      </c>
      <c r="CL2780" s="54">
        <v>2.49E-3</v>
      </c>
      <c r="CM2780" s="54">
        <v>0.82499999999999996</v>
      </c>
      <c r="CN2780" s="53" t="s">
        <v>32996</v>
      </c>
      <c r="CO2780" s="54">
        <v>55</v>
      </c>
      <c r="CP2780" s="54">
        <v>102</v>
      </c>
      <c r="CQ2780" s="55">
        <f t="shared" si="43"/>
        <v>0.53921568627450978</v>
      </c>
      <c r="CR2780" s="52" t="s">
        <v>28938</v>
      </c>
    </row>
    <row r="2781" spans="81:96">
      <c r="CC2781" s="52">
        <v>2780</v>
      </c>
      <c r="CD2781" s="53" t="s">
        <v>33057</v>
      </c>
      <c r="CE2781" s="53" t="s">
        <v>33058</v>
      </c>
      <c r="CF2781" s="54">
        <v>2017</v>
      </c>
      <c r="CG2781" s="54">
        <v>1.2869999999999999</v>
      </c>
      <c r="CH2781" s="54">
        <v>1.95</v>
      </c>
      <c r="CI2781" s="54">
        <v>0.26500000000000001</v>
      </c>
      <c r="CJ2781" s="54">
        <v>102</v>
      </c>
      <c r="CK2781" s="54">
        <v>6.9</v>
      </c>
      <c r="CL2781" s="54">
        <v>3.0699999999999998E-3</v>
      </c>
      <c r="CM2781" s="54">
        <v>0.47899999999999998</v>
      </c>
      <c r="CN2781" s="53" t="s">
        <v>32996</v>
      </c>
      <c r="CO2781" s="54">
        <v>56</v>
      </c>
      <c r="CP2781" s="54">
        <v>102</v>
      </c>
      <c r="CQ2781" s="55">
        <f t="shared" si="43"/>
        <v>0.5490196078431373</v>
      </c>
      <c r="CR2781" s="52" t="s">
        <v>28938</v>
      </c>
    </row>
    <row r="2782" spans="81:96">
      <c r="CC2782" s="52">
        <v>2781</v>
      </c>
      <c r="CD2782" s="53" t="s">
        <v>33059</v>
      </c>
      <c r="CE2782" s="53" t="s">
        <v>33060</v>
      </c>
      <c r="CF2782" s="54">
        <v>284</v>
      </c>
      <c r="CG2782" s="54">
        <v>1.2829999999999999</v>
      </c>
      <c r="CH2782" s="54">
        <v>1.6970000000000001</v>
      </c>
      <c r="CI2782" s="54">
        <v>0.25800000000000001</v>
      </c>
      <c r="CJ2782" s="54">
        <v>31</v>
      </c>
      <c r="CK2782" s="54">
        <v>3.9</v>
      </c>
      <c r="CL2782" s="54">
        <v>1.32E-3</v>
      </c>
      <c r="CM2782" s="54">
        <v>0.54800000000000004</v>
      </c>
      <c r="CN2782" s="53" t="s">
        <v>32996</v>
      </c>
      <c r="CO2782" s="54">
        <v>57</v>
      </c>
      <c r="CP2782" s="54">
        <v>102</v>
      </c>
      <c r="CQ2782" s="55">
        <f t="shared" si="43"/>
        <v>0.55882352941176472</v>
      </c>
      <c r="CR2782" s="52" t="s">
        <v>28938</v>
      </c>
    </row>
    <row r="2783" spans="81:96">
      <c r="CC2783" s="52">
        <v>2782</v>
      </c>
      <c r="CD2783" s="53" t="s">
        <v>32551</v>
      </c>
      <c r="CE2783" s="53" t="s">
        <v>32552</v>
      </c>
      <c r="CF2783" s="54">
        <v>1978</v>
      </c>
      <c r="CG2783" s="54">
        <v>1.2709999999999999</v>
      </c>
      <c r="CH2783" s="54">
        <v>1.635</v>
      </c>
      <c r="CI2783" s="54">
        <v>0.28499999999999998</v>
      </c>
      <c r="CJ2783" s="54">
        <v>186</v>
      </c>
      <c r="CK2783" s="54">
        <v>4.8</v>
      </c>
      <c r="CL2783" s="54">
        <v>4.7800000000000004E-3</v>
      </c>
      <c r="CM2783" s="54">
        <v>0.41299999999999998</v>
      </c>
      <c r="CN2783" s="53" t="s">
        <v>32996</v>
      </c>
      <c r="CO2783" s="54">
        <v>58</v>
      </c>
      <c r="CP2783" s="54">
        <v>102</v>
      </c>
      <c r="CQ2783" s="55">
        <f t="shared" si="43"/>
        <v>0.56862745098039214</v>
      </c>
      <c r="CR2783" s="52" t="s">
        <v>28938</v>
      </c>
    </row>
    <row r="2784" spans="81:96">
      <c r="CC2784" s="52">
        <v>2783</v>
      </c>
      <c r="CD2784" s="53" t="s">
        <v>31566</v>
      </c>
      <c r="CE2784" s="53" t="s">
        <v>31567</v>
      </c>
      <c r="CF2784" s="54">
        <v>334</v>
      </c>
      <c r="CG2784" s="54">
        <v>1.268</v>
      </c>
      <c r="CH2784" s="54">
        <v>1.369</v>
      </c>
      <c r="CI2784" s="54">
        <v>0.25</v>
      </c>
      <c r="CJ2784" s="54">
        <v>16</v>
      </c>
      <c r="CK2784" s="54">
        <v>4.5</v>
      </c>
      <c r="CL2784" s="54">
        <v>6.2E-4</v>
      </c>
      <c r="CM2784" s="54">
        <v>0.27600000000000002</v>
      </c>
      <c r="CN2784" s="53" t="s">
        <v>32996</v>
      </c>
      <c r="CO2784" s="54">
        <v>59</v>
      </c>
      <c r="CP2784" s="54">
        <v>102</v>
      </c>
      <c r="CQ2784" s="55">
        <f t="shared" si="43"/>
        <v>0.57843137254901966</v>
      </c>
      <c r="CR2784" s="52" t="s">
        <v>28938</v>
      </c>
    </row>
    <row r="2785" spans="81:96">
      <c r="CC2785" s="52">
        <v>2784</v>
      </c>
      <c r="CD2785" s="53" t="s">
        <v>33061</v>
      </c>
      <c r="CE2785" s="53" t="s">
        <v>33062</v>
      </c>
      <c r="CF2785" s="54">
        <v>1277</v>
      </c>
      <c r="CG2785" s="54">
        <v>1.268</v>
      </c>
      <c r="CH2785" s="54">
        <v>1.6160000000000001</v>
      </c>
      <c r="CI2785" s="54">
        <v>0.36199999999999999</v>
      </c>
      <c r="CJ2785" s="54">
        <v>69</v>
      </c>
      <c r="CK2785" s="54">
        <v>8.6999999999999993</v>
      </c>
      <c r="CL2785" s="54">
        <v>2.7200000000000002E-3</v>
      </c>
      <c r="CM2785" s="54">
        <v>0.60399999999999998</v>
      </c>
      <c r="CN2785" s="53" t="s">
        <v>32996</v>
      </c>
      <c r="CO2785" s="54">
        <v>59</v>
      </c>
      <c r="CP2785" s="54">
        <v>102</v>
      </c>
      <c r="CQ2785" s="55">
        <f t="shared" si="43"/>
        <v>0.57843137254901966</v>
      </c>
      <c r="CR2785" s="52" t="s">
        <v>28938</v>
      </c>
    </row>
    <row r="2786" spans="81:96">
      <c r="CC2786" s="52">
        <v>2785</v>
      </c>
      <c r="CD2786" s="53" t="s">
        <v>33063</v>
      </c>
      <c r="CE2786" s="53" t="s">
        <v>33064</v>
      </c>
      <c r="CF2786" s="54">
        <v>1507</v>
      </c>
      <c r="CG2786" s="54">
        <v>1.26</v>
      </c>
      <c r="CH2786" s="54">
        <v>0.90600000000000003</v>
      </c>
      <c r="CI2786" s="54">
        <v>0.27</v>
      </c>
      <c r="CJ2786" s="54">
        <v>137</v>
      </c>
      <c r="CK2786" s="54">
        <v>7.5</v>
      </c>
      <c r="CL2786" s="54">
        <v>2.1900000000000001E-3</v>
      </c>
      <c r="CM2786" s="54">
        <v>0.245</v>
      </c>
      <c r="CN2786" s="53" t="s">
        <v>32996</v>
      </c>
      <c r="CO2786" s="54">
        <v>61</v>
      </c>
      <c r="CP2786" s="54">
        <v>102</v>
      </c>
      <c r="CQ2786" s="55">
        <f t="shared" si="43"/>
        <v>0.59803921568627449</v>
      </c>
      <c r="CR2786" s="52" t="s">
        <v>28938</v>
      </c>
    </row>
    <row r="2787" spans="81:96">
      <c r="CC2787" s="52">
        <v>2786</v>
      </c>
      <c r="CD2787" s="53" t="s">
        <v>28928</v>
      </c>
      <c r="CE2787" s="53" t="s">
        <v>28929</v>
      </c>
      <c r="CF2787" s="54">
        <v>2605</v>
      </c>
      <c r="CG2787" s="54">
        <v>1.256</v>
      </c>
      <c r="CH2787" s="54">
        <v>1.786</v>
      </c>
      <c r="CI2787" s="54">
        <v>0.5</v>
      </c>
      <c r="CJ2787" s="54">
        <v>80</v>
      </c>
      <c r="CK2787" s="54" t="s">
        <v>28918</v>
      </c>
      <c r="CL2787" s="54">
        <v>3.3500000000000001E-3</v>
      </c>
      <c r="CM2787" s="54">
        <v>0.50700000000000001</v>
      </c>
      <c r="CN2787" s="53" t="s">
        <v>32996</v>
      </c>
      <c r="CO2787" s="54">
        <v>62</v>
      </c>
      <c r="CP2787" s="54">
        <v>102</v>
      </c>
      <c r="CQ2787" s="55">
        <f t="shared" si="43"/>
        <v>0.60784313725490191</v>
      </c>
      <c r="CR2787" s="52" t="s">
        <v>28938</v>
      </c>
    </row>
    <row r="2788" spans="81:96">
      <c r="CC2788" s="52">
        <v>2787</v>
      </c>
      <c r="CD2788" s="53" t="s">
        <v>33065</v>
      </c>
      <c r="CE2788" s="53" t="s">
        <v>33066</v>
      </c>
      <c r="CF2788" s="54">
        <v>5388</v>
      </c>
      <c r="CG2788" s="54">
        <v>1.244</v>
      </c>
      <c r="CH2788" s="54">
        <v>1.4470000000000001</v>
      </c>
      <c r="CI2788" s="54">
        <v>0.16900000000000001</v>
      </c>
      <c r="CJ2788" s="54">
        <v>130</v>
      </c>
      <c r="CK2788" s="54">
        <v>9.4</v>
      </c>
      <c r="CL2788" s="54">
        <v>1.1599999999999999E-2</v>
      </c>
      <c r="CM2788" s="54">
        <v>0.65100000000000002</v>
      </c>
      <c r="CN2788" s="53" t="s">
        <v>32996</v>
      </c>
      <c r="CO2788" s="54">
        <v>63</v>
      </c>
      <c r="CP2788" s="54">
        <v>102</v>
      </c>
      <c r="CQ2788" s="55">
        <f t="shared" si="43"/>
        <v>0.61764705882352944</v>
      </c>
      <c r="CR2788" s="52" t="s">
        <v>28938</v>
      </c>
    </row>
    <row r="2789" spans="81:96">
      <c r="CC2789" s="52">
        <v>2788</v>
      </c>
      <c r="CD2789" s="53" t="s">
        <v>30496</v>
      </c>
      <c r="CE2789" s="53" t="s">
        <v>30497</v>
      </c>
      <c r="CF2789" s="54">
        <v>2263</v>
      </c>
      <c r="CG2789" s="54">
        <v>1.24</v>
      </c>
      <c r="CH2789" s="54">
        <v>1.4590000000000001</v>
      </c>
      <c r="CI2789" s="54">
        <v>0.22700000000000001</v>
      </c>
      <c r="CJ2789" s="54">
        <v>207</v>
      </c>
      <c r="CK2789" s="54">
        <v>6</v>
      </c>
      <c r="CL2789" s="54">
        <v>3.9100000000000003E-3</v>
      </c>
      <c r="CM2789" s="54">
        <v>0.33100000000000002</v>
      </c>
      <c r="CN2789" s="53" t="s">
        <v>32996</v>
      </c>
      <c r="CO2789" s="54">
        <v>64</v>
      </c>
      <c r="CP2789" s="54">
        <v>102</v>
      </c>
      <c r="CQ2789" s="55">
        <f t="shared" si="43"/>
        <v>0.62745098039215685</v>
      </c>
      <c r="CR2789" s="52" t="s">
        <v>28938</v>
      </c>
    </row>
    <row r="2790" spans="81:96">
      <c r="CC2790" s="52">
        <v>2789</v>
      </c>
      <c r="CD2790" s="53" t="s">
        <v>33067</v>
      </c>
      <c r="CE2790" s="53" t="s">
        <v>33068</v>
      </c>
      <c r="CF2790" s="54">
        <v>324</v>
      </c>
      <c r="CG2790" s="54">
        <v>1.2310000000000001</v>
      </c>
      <c r="CH2790" s="54">
        <v>1.76</v>
      </c>
      <c r="CI2790" s="54">
        <v>0.18</v>
      </c>
      <c r="CJ2790" s="54">
        <v>89</v>
      </c>
      <c r="CK2790" s="54">
        <v>3.1</v>
      </c>
      <c r="CL2790" s="54">
        <v>1.83E-3</v>
      </c>
      <c r="CM2790" s="54">
        <v>0.65700000000000003</v>
      </c>
      <c r="CN2790" s="53" t="s">
        <v>32996</v>
      </c>
      <c r="CO2790" s="54">
        <v>65</v>
      </c>
      <c r="CP2790" s="54">
        <v>102</v>
      </c>
      <c r="CQ2790" s="55">
        <f t="shared" si="43"/>
        <v>0.63725490196078427</v>
      </c>
      <c r="CR2790" s="52" t="s">
        <v>28938</v>
      </c>
    </row>
    <row r="2791" spans="81:96">
      <c r="CC2791" s="52">
        <v>2790</v>
      </c>
      <c r="CD2791" s="53" t="s">
        <v>32559</v>
      </c>
      <c r="CE2791" s="53" t="s">
        <v>32560</v>
      </c>
      <c r="CF2791" s="54">
        <v>1407</v>
      </c>
      <c r="CG2791" s="54">
        <v>1.226</v>
      </c>
      <c r="CH2791" s="54">
        <v>1.7749999999999999</v>
      </c>
      <c r="CI2791" s="54">
        <v>0.72399999999999998</v>
      </c>
      <c r="CJ2791" s="54">
        <v>29</v>
      </c>
      <c r="CK2791" s="54" t="s">
        <v>28918</v>
      </c>
      <c r="CL2791" s="54">
        <v>1.57E-3</v>
      </c>
      <c r="CM2791" s="54">
        <v>0.82099999999999995</v>
      </c>
      <c r="CN2791" s="53" t="s">
        <v>32996</v>
      </c>
      <c r="CO2791" s="54">
        <v>66</v>
      </c>
      <c r="CP2791" s="54">
        <v>102</v>
      </c>
      <c r="CQ2791" s="55">
        <f t="shared" si="43"/>
        <v>0.6470588235294118</v>
      </c>
      <c r="CR2791" s="52" t="s">
        <v>28938</v>
      </c>
    </row>
    <row r="2792" spans="81:96">
      <c r="CC2792" s="52">
        <v>2791</v>
      </c>
      <c r="CD2792" s="53" t="s">
        <v>33069</v>
      </c>
      <c r="CE2792" s="53" t="s">
        <v>33070</v>
      </c>
      <c r="CF2792" s="54">
        <v>1348</v>
      </c>
      <c r="CG2792" s="54">
        <v>1.226</v>
      </c>
      <c r="CH2792" s="54">
        <v>1.544</v>
      </c>
      <c r="CI2792" s="54">
        <v>0.14799999999999999</v>
      </c>
      <c r="CJ2792" s="54">
        <v>81</v>
      </c>
      <c r="CK2792" s="54">
        <v>7</v>
      </c>
      <c r="CL2792" s="54">
        <v>1.97E-3</v>
      </c>
      <c r="CM2792" s="54">
        <v>0.35099999999999998</v>
      </c>
      <c r="CN2792" s="53" t="s">
        <v>32996</v>
      </c>
      <c r="CO2792" s="54">
        <v>66</v>
      </c>
      <c r="CP2792" s="54">
        <v>102</v>
      </c>
      <c r="CQ2792" s="55">
        <f t="shared" si="43"/>
        <v>0.6470588235294118</v>
      </c>
      <c r="CR2792" s="52" t="s">
        <v>28938</v>
      </c>
    </row>
    <row r="2793" spans="81:96">
      <c r="CC2793" s="52">
        <v>2792</v>
      </c>
      <c r="CD2793" s="53" t="s">
        <v>30504</v>
      </c>
      <c r="CE2793" s="53" t="s">
        <v>30505</v>
      </c>
      <c r="CF2793" s="54">
        <v>797</v>
      </c>
      <c r="CG2793" s="54">
        <v>1.117</v>
      </c>
      <c r="CH2793" s="54">
        <v>1.4410000000000001</v>
      </c>
      <c r="CI2793" s="54">
        <v>0.56100000000000005</v>
      </c>
      <c r="CJ2793" s="54">
        <v>82</v>
      </c>
      <c r="CK2793" s="54">
        <v>6</v>
      </c>
      <c r="CL2793" s="54">
        <v>1.7099999999999999E-3</v>
      </c>
      <c r="CM2793" s="54">
        <v>0.436</v>
      </c>
      <c r="CN2793" s="53" t="s">
        <v>32996</v>
      </c>
      <c r="CO2793" s="54">
        <v>68</v>
      </c>
      <c r="CP2793" s="54">
        <v>102</v>
      </c>
      <c r="CQ2793" s="55">
        <f t="shared" si="43"/>
        <v>0.66666666666666663</v>
      </c>
      <c r="CR2793" s="52" t="s">
        <v>28938</v>
      </c>
    </row>
    <row r="2794" spans="81:96">
      <c r="CC2794" s="52">
        <v>2793</v>
      </c>
      <c r="CD2794" s="53" t="s">
        <v>33071</v>
      </c>
      <c r="CE2794" s="53" t="s">
        <v>33072</v>
      </c>
      <c r="CF2794" s="54">
        <v>1232</v>
      </c>
      <c r="CG2794" s="54">
        <v>1.077</v>
      </c>
      <c r="CH2794" s="54">
        <v>1.5369999999999999</v>
      </c>
      <c r="CI2794" s="54">
        <v>0.26700000000000002</v>
      </c>
      <c r="CJ2794" s="54">
        <v>60</v>
      </c>
      <c r="CK2794" s="54">
        <v>8.1</v>
      </c>
      <c r="CL2794" s="54">
        <v>4.0200000000000001E-3</v>
      </c>
      <c r="CM2794" s="54">
        <v>1.0469999999999999</v>
      </c>
      <c r="CN2794" s="53" t="s">
        <v>32996</v>
      </c>
      <c r="CO2794" s="54">
        <v>69</v>
      </c>
      <c r="CP2794" s="54">
        <v>102</v>
      </c>
      <c r="CQ2794" s="55">
        <f t="shared" si="43"/>
        <v>0.67647058823529416</v>
      </c>
      <c r="CR2794" s="52" t="s">
        <v>28938</v>
      </c>
    </row>
    <row r="2795" spans="81:96">
      <c r="CC2795" s="52">
        <v>2794</v>
      </c>
      <c r="CD2795" s="53" t="s">
        <v>33073</v>
      </c>
      <c r="CE2795" s="53" t="s">
        <v>33074</v>
      </c>
      <c r="CF2795" s="54">
        <v>166</v>
      </c>
      <c r="CG2795" s="54">
        <v>1.038</v>
      </c>
      <c r="CH2795" s="54">
        <v>1.4550000000000001</v>
      </c>
      <c r="CI2795" s="54">
        <v>0</v>
      </c>
      <c r="CJ2795" s="54">
        <v>31</v>
      </c>
      <c r="CK2795" s="54">
        <v>4</v>
      </c>
      <c r="CL2795" s="54">
        <v>1.67E-3</v>
      </c>
      <c r="CM2795" s="54">
        <v>0.93700000000000006</v>
      </c>
      <c r="CN2795" s="53" t="s">
        <v>32996</v>
      </c>
      <c r="CO2795" s="54">
        <v>70</v>
      </c>
      <c r="CP2795" s="54">
        <v>102</v>
      </c>
      <c r="CQ2795" s="55">
        <f t="shared" si="43"/>
        <v>0.68627450980392157</v>
      </c>
      <c r="CR2795" s="52" t="s">
        <v>28938</v>
      </c>
    </row>
    <row r="2796" spans="81:96">
      <c r="CC2796" s="52">
        <v>2795</v>
      </c>
      <c r="CD2796" s="53" t="s">
        <v>33075</v>
      </c>
      <c r="CE2796" s="53" t="s">
        <v>33076</v>
      </c>
      <c r="CF2796" s="54">
        <v>910</v>
      </c>
      <c r="CG2796" s="54">
        <v>1.012</v>
      </c>
      <c r="CH2796" s="54">
        <v>1.143</v>
      </c>
      <c r="CI2796" s="54">
        <v>0.247</v>
      </c>
      <c r="CJ2796" s="54">
        <v>81</v>
      </c>
      <c r="CK2796" s="54">
        <v>5.8</v>
      </c>
      <c r="CL2796" s="54">
        <v>1.3600000000000001E-3</v>
      </c>
      <c r="CM2796" s="54">
        <v>0.214</v>
      </c>
      <c r="CN2796" s="53" t="s">
        <v>32996</v>
      </c>
      <c r="CO2796" s="54">
        <v>71</v>
      </c>
      <c r="CP2796" s="54">
        <v>102</v>
      </c>
      <c r="CQ2796" s="55">
        <f t="shared" si="43"/>
        <v>0.69607843137254899</v>
      </c>
      <c r="CR2796" s="52" t="s">
        <v>28938</v>
      </c>
    </row>
    <row r="2797" spans="81:96">
      <c r="CC2797" s="52">
        <v>2796</v>
      </c>
      <c r="CD2797" s="53" t="s">
        <v>32729</v>
      </c>
      <c r="CE2797" s="53" t="s">
        <v>32730</v>
      </c>
      <c r="CF2797" s="54">
        <v>3461</v>
      </c>
      <c r="CG2797" s="54">
        <v>1.0029999999999999</v>
      </c>
      <c r="CH2797" s="54">
        <v>1.36</v>
      </c>
      <c r="CI2797" s="54">
        <v>9.1999999999999998E-2</v>
      </c>
      <c r="CJ2797" s="54">
        <v>163</v>
      </c>
      <c r="CK2797" s="54">
        <v>8.1999999999999993</v>
      </c>
      <c r="CL2797" s="54">
        <v>7.3200000000000001E-3</v>
      </c>
      <c r="CM2797" s="54">
        <v>0.54700000000000004</v>
      </c>
      <c r="CN2797" s="53" t="s">
        <v>32996</v>
      </c>
      <c r="CO2797" s="54">
        <v>72</v>
      </c>
      <c r="CP2797" s="54">
        <v>102</v>
      </c>
      <c r="CQ2797" s="55">
        <f t="shared" si="43"/>
        <v>0.70588235294117652</v>
      </c>
      <c r="CR2797" s="52" t="s">
        <v>28938</v>
      </c>
    </row>
    <row r="2798" spans="81:96">
      <c r="CC2798" s="52">
        <v>2797</v>
      </c>
      <c r="CD2798" s="53" t="s">
        <v>33077</v>
      </c>
      <c r="CE2798" s="53" t="s">
        <v>33078</v>
      </c>
      <c r="CF2798" s="54">
        <v>1251</v>
      </c>
      <c r="CG2798" s="54">
        <v>0.99</v>
      </c>
      <c r="CH2798" s="54">
        <v>1.56</v>
      </c>
      <c r="CI2798" s="54">
        <v>6.2E-2</v>
      </c>
      <c r="CJ2798" s="54">
        <v>48</v>
      </c>
      <c r="CK2798" s="54">
        <v>7.5</v>
      </c>
      <c r="CL2798" s="54">
        <v>2.7699999999999999E-3</v>
      </c>
      <c r="CM2798" s="54">
        <v>0.72499999999999998</v>
      </c>
      <c r="CN2798" s="53" t="s">
        <v>32996</v>
      </c>
      <c r="CO2798" s="54">
        <v>73</v>
      </c>
      <c r="CP2798" s="54">
        <v>102</v>
      </c>
      <c r="CQ2798" s="55">
        <f t="shared" si="43"/>
        <v>0.71568627450980393</v>
      </c>
      <c r="CR2798" s="52" t="s">
        <v>28938</v>
      </c>
    </row>
    <row r="2799" spans="81:96">
      <c r="CC2799" s="52">
        <v>2798</v>
      </c>
      <c r="CD2799" s="53" t="s">
        <v>33079</v>
      </c>
      <c r="CE2799" s="53" t="s">
        <v>33080</v>
      </c>
      <c r="CF2799" s="54">
        <v>2490</v>
      </c>
      <c r="CG2799" s="54">
        <v>0.94899999999999995</v>
      </c>
      <c r="CH2799" s="54">
        <v>1.109</v>
      </c>
      <c r="CI2799" s="54">
        <v>0.30299999999999999</v>
      </c>
      <c r="CJ2799" s="54">
        <v>122</v>
      </c>
      <c r="CK2799" s="54">
        <v>7</v>
      </c>
      <c r="CL2799" s="54">
        <v>6.0200000000000002E-3</v>
      </c>
      <c r="CM2799" s="54">
        <v>0.45200000000000001</v>
      </c>
      <c r="CN2799" s="53" t="s">
        <v>32996</v>
      </c>
      <c r="CO2799" s="54">
        <v>74</v>
      </c>
      <c r="CP2799" s="54">
        <v>102</v>
      </c>
      <c r="CQ2799" s="55">
        <f t="shared" si="43"/>
        <v>0.72549019607843135</v>
      </c>
      <c r="CR2799" s="52" t="s">
        <v>28938</v>
      </c>
    </row>
    <row r="2800" spans="81:96">
      <c r="CC2800" s="52">
        <v>2799</v>
      </c>
      <c r="CD2800" s="53" t="s">
        <v>1271</v>
      </c>
      <c r="CE2800" s="53" t="s">
        <v>1269</v>
      </c>
      <c r="CF2800" s="54">
        <v>789</v>
      </c>
      <c r="CG2800" s="54">
        <v>0.93899999999999995</v>
      </c>
      <c r="CH2800" s="54">
        <v>1.085</v>
      </c>
      <c r="CI2800" s="54">
        <v>0.20899999999999999</v>
      </c>
      <c r="CJ2800" s="54">
        <v>110</v>
      </c>
      <c r="CK2800" s="54">
        <v>4.9000000000000004</v>
      </c>
      <c r="CL2800" s="54">
        <v>3.8700000000000002E-3</v>
      </c>
      <c r="CM2800" s="54">
        <v>0.64800000000000002</v>
      </c>
      <c r="CN2800" s="53" t="s">
        <v>32996</v>
      </c>
      <c r="CO2800" s="54">
        <v>75</v>
      </c>
      <c r="CP2800" s="54">
        <v>102</v>
      </c>
      <c r="CQ2800" s="55">
        <f t="shared" si="43"/>
        <v>0.73529411764705888</v>
      </c>
      <c r="CR2800" s="52" t="s">
        <v>28938</v>
      </c>
    </row>
    <row r="2801" spans="81:96">
      <c r="CC2801" s="52">
        <v>2800</v>
      </c>
      <c r="CD2801" s="53" t="s">
        <v>32904</v>
      </c>
      <c r="CE2801" s="53" t="s">
        <v>32905</v>
      </c>
      <c r="CF2801" s="54">
        <v>185</v>
      </c>
      <c r="CG2801" s="54">
        <v>0.879</v>
      </c>
      <c r="CH2801" s="54">
        <v>0.85499999999999998</v>
      </c>
      <c r="CI2801" s="54">
        <v>0.21099999999999999</v>
      </c>
      <c r="CJ2801" s="54">
        <v>19</v>
      </c>
      <c r="CK2801" s="54">
        <v>8.1999999999999993</v>
      </c>
      <c r="CL2801" s="54">
        <v>2.2000000000000001E-4</v>
      </c>
      <c r="CM2801" s="54">
        <v>0.16500000000000001</v>
      </c>
      <c r="CN2801" s="53" t="s">
        <v>32996</v>
      </c>
      <c r="CO2801" s="54">
        <v>76</v>
      </c>
      <c r="CP2801" s="54">
        <v>102</v>
      </c>
      <c r="CQ2801" s="55">
        <f t="shared" si="43"/>
        <v>0.74509803921568629</v>
      </c>
      <c r="CR2801" s="52" t="s">
        <v>28938</v>
      </c>
    </row>
    <row r="2802" spans="81:96">
      <c r="CC2802" s="52">
        <v>2801</v>
      </c>
      <c r="CD2802" s="53" t="s">
        <v>33081</v>
      </c>
      <c r="CE2802" s="53" t="s">
        <v>33082</v>
      </c>
      <c r="CF2802" s="54">
        <v>279</v>
      </c>
      <c r="CG2802" s="54">
        <v>0.86899999999999999</v>
      </c>
      <c r="CH2802" s="54">
        <v>0.78900000000000003</v>
      </c>
      <c r="CI2802" s="54">
        <v>0.14399999999999999</v>
      </c>
      <c r="CJ2802" s="54">
        <v>90</v>
      </c>
      <c r="CK2802" s="54">
        <v>2.9</v>
      </c>
      <c r="CL2802" s="54">
        <v>7.6999999999999996E-4</v>
      </c>
      <c r="CM2802" s="54">
        <v>0.185</v>
      </c>
      <c r="CN2802" s="53" t="s">
        <v>32996</v>
      </c>
      <c r="CO2802" s="54">
        <v>77</v>
      </c>
      <c r="CP2802" s="54">
        <v>102</v>
      </c>
      <c r="CQ2802" s="55">
        <f t="shared" si="43"/>
        <v>0.75490196078431371</v>
      </c>
      <c r="CR2802" s="52" t="s">
        <v>28953</v>
      </c>
    </row>
    <row r="2803" spans="81:96">
      <c r="CC2803" s="52">
        <v>2802</v>
      </c>
      <c r="CD2803" s="53" t="s">
        <v>33083</v>
      </c>
      <c r="CE2803" s="53" t="s">
        <v>33084</v>
      </c>
      <c r="CF2803" s="54">
        <v>312</v>
      </c>
      <c r="CG2803" s="54">
        <v>0.85099999999999998</v>
      </c>
      <c r="CH2803" s="54">
        <v>0.70299999999999996</v>
      </c>
      <c r="CI2803" s="54">
        <v>3.6999999999999998E-2</v>
      </c>
      <c r="CJ2803" s="54">
        <v>27</v>
      </c>
      <c r="CK2803" s="54">
        <v>9</v>
      </c>
      <c r="CL2803" s="54">
        <v>2.0000000000000001E-4</v>
      </c>
      <c r="CM2803" s="54">
        <v>0.105</v>
      </c>
      <c r="CN2803" s="53" t="s">
        <v>32996</v>
      </c>
      <c r="CO2803" s="54">
        <v>78</v>
      </c>
      <c r="CP2803" s="54">
        <v>102</v>
      </c>
      <c r="CQ2803" s="55">
        <f t="shared" si="43"/>
        <v>0.76470588235294112</v>
      </c>
      <c r="CR2803" s="52" t="s">
        <v>28953</v>
      </c>
    </row>
    <row r="2804" spans="81:96">
      <c r="CC2804" s="52">
        <v>2803</v>
      </c>
      <c r="CD2804" s="53" t="s">
        <v>33085</v>
      </c>
      <c r="CE2804" s="53" t="s">
        <v>33086</v>
      </c>
      <c r="CF2804" s="54">
        <v>279</v>
      </c>
      <c r="CG2804" s="54">
        <v>0.84</v>
      </c>
      <c r="CH2804" s="54">
        <v>0.91200000000000003</v>
      </c>
      <c r="CI2804" s="54">
        <v>5.2999999999999999E-2</v>
      </c>
      <c r="CJ2804" s="54">
        <v>19</v>
      </c>
      <c r="CK2804" s="54">
        <v>8.6</v>
      </c>
      <c r="CL2804" s="54">
        <v>5.5000000000000003E-4</v>
      </c>
      <c r="CM2804" s="54">
        <v>0.34</v>
      </c>
      <c r="CN2804" s="53" t="s">
        <v>32996</v>
      </c>
      <c r="CO2804" s="54">
        <v>79</v>
      </c>
      <c r="CP2804" s="54">
        <v>102</v>
      </c>
      <c r="CQ2804" s="55">
        <f t="shared" si="43"/>
        <v>0.77450980392156865</v>
      </c>
      <c r="CR2804" s="52" t="s">
        <v>28953</v>
      </c>
    </row>
    <row r="2805" spans="81:96">
      <c r="CC2805" s="52">
        <v>2804</v>
      </c>
      <c r="CD2805" s="53" t="s">
        <v>33087</v>
      </c>
      <c r="CE2805" s="53" t="s">
        <v>33088</v>
      </c>
      <c r="CF2805" s="54">
        <v>1041</v>
      </c>
      <c r="CG2805" s="54">
        <v>0.83899999999999997</v>
      </c>
      <c r="CH2805" s="54">
        <v>0.83199999999999996</v>
      </c>
      <c r="CI2805" s="54">
        <v>0.17799999999999999</v>
      </c>
      <c r="CJ2805" s="54">
        <v>45</v>
      </c>
      <c r="CK2805" s="54" t="s">
        <v>28918</v>
      </c>
      <c r="CL2805" s="54">
        <v>2.5999999999999999E-3</v>
      </c>
      <c r="CM2805" s="54">
        <v>0.68899999999999995</v>
      </c>
      <c r="CN2805" s="53" t="s">
        <v>32996</v>
      </c>
      <c r="CO2805" s="54">
        <v>80</v>
      </c>
      <c r="CP2805" s="54">
        <v>102</v>
      </c>
      <c r="CQ2805" s="55">
        <f t="shared" si="43"/>
        <v>0.78431372549019607</v>
      </c>
      <c r="CR2805" s="52" t="s">
        <v>28953</v>
      </c>
    </row>
    <row r="2806" spans="81:96">
      <c r="CC2806" s="52">
        <v>2805</v>
      </c>
      <c r="CD2806" s="53" t="s">
        <v>33089</v>
      </c>
      <c r="CE2806" s="53" t="s">
        <v>33090</v>
      </c>
      <c r="CF2806" s="54">
        <v>342</v>
      </c>
      <c r="CG2806" s="54">
        <v>0.82399999999999995</v>
      </c>
      <c r="CH2806" s="54">
        <v>0.90300000000000002</v>
      </c>
      <c r="CI2806" s="54">
        <v>0.26300000000000001</v>
      </c>
      <c r="CJ2806" s="54">
        <v>19</v>
      </c>
      <c r="CK2806" s="54">
        <v>9.8000000000000007</v>
      </c>
      <c r="CL2806" s="54">
        <v>5.5000000000000003E-4</v>
      </c>
      <c r="CM2806" s="54">
        <v>0.371</v>
      </c>
      <c r="CN2806" s="53" t="s">
        <v>32996</v>
      </c>
      <c r="CO2806" s="54">
        <v>81</v>
      </c>
      <c r="CP2806" s="54">
        <v>102</v>
      </c>
      <c r="CQ2806" s="55">
        <f t="shared" si="43"/>
        <v>0.79411764705882348</v>
      </c>
      <c r="CR2806" s="52" t="s">
        <v>28953</v>
      </c>
    </row>
    <row r="2807" spans="81:96">
      <c r="CC2807" s="52">
        <v>2806</v>
      </c>
      <c r="CD2807" s="53" t="s">
        <v>9528</v>
      </c>
      <c r="CE2807" s="53" t="s">
        <v>9526</v>
      </c>
      <c r="CF2807" s="54">
        <v>911</v>
      </c>
      <c r="CG2807" s="54">
        <v>0.81799999999999995</v>
      </c>
      <c r="CH2807" s="54">
        <v>0.81299999999999994</v>
      </c>
      <c r="CI2807" s="54">
        <v>0.125</v>
      </c>
      <c r="CJ2807" s="54">
        <v>80</v>
      </c>
      <c r="CK2807" s="54" t="s">
        <v>28918</v>
      </c>
      <c r="CL2807" s="54">
        <v>1.07E-3</v>
      </c>
      <c r="CM2807" s="54">
        <v>0.20100000000000001</v>
      </c>
      <c r="CN2807" s="53" t="s">
        <v>32996</v>
      </c>
      <c r="CO2807" s="54">
        <v>82</v>
      </c>
      <c r="CP2807" s="54">
        <v>102</v>
      </c>
      <c r="CQ2807" s="55">
        <f t="shared" si="43"/>
        <v>0.80392156862745101</v>
      </c>
      <c r="CR2807" s="52" t="s">
        <v>28953</v>
      </c>
    </row>
    <row r="2808" spans="81:96">
      <c r="CC2808" s="52">
        <v>2807</v>
      </c>
      <c r="CD2808" s="53" t="s">
        <v>32739</v>
      </c>
      <c r="CE2808" s="53" t="s">
        <v>32740</v>
      </c>
      <c r="CF2808" s="54">
        <v>840</v>
      </c>
      <c r="CG2808" s="54">
        <v>0.81699999999999995</v>
      </c>
      <c r="CH2808" s="54">
        <v>0.96499999999999997</v>
      </c>
      <c r="CI2808" s="54">
        <v>0.155</v>
      </c>
      <c r="CJ2808" s="54">
        <v>206</v>
      </c>
      <c r="CK2808" s="54">
        <v>3.6</v>
      </c>
      <c r="CL2808" s="54">
        <v>2.2300000000000002E-3</v>
      </c>
      <c r="CM2808" s="54">
        <v>0.216</v>
      </c>
      <c r="CN2808" s="53" t="s">
        <v>32996</v>
      </c>
      <c r="CO2808" s="54">
        <v>83</v>
      </c>
      <c r="CP2808" s="54">
        <v>102</v>
      </c>
      <c r="CQ2808" s="55">
        <f t="shared" si="43"/>
        <v>0.81372549019607843</v>
      </c>
      <c r="CR2808" s="52" t="s">
        <v>28953</v>
      </c>
    </row>
    <row r="2809" spans="81:96">
      <c r="CC2809" s="52">
        <v>2808</v>
      </c>
      <c r="CD2809" s="53" t="s">
        <v>33091</v>
      </c>
      <c r="CE2809" s="53" t="s">
        <v>33092</v>
      </c>
      <c r="CF2809" s="54">
        <v>518</v>
      </c>
      <c r="CG2809" s="54">
        <v>0.78</v>
      </c>
      <c r="CH2809" s="54">
        <v>1.0920000000000001</v>
      </c>
      <c r="CI2809" s="54">
        <v>0.19</v>
      </c>
      <c r="CJ2809" s="54">
        <v>21</v>
      </c>
      <c r="CK2809" s="54" t="s">
        <v>28918</v>
      </c>
      <c r="CL2809" s="54">
        <v>1.1900000000000001E-3</v>
      </c>
      <c r="CM2809" s="54">
        <v>0.69</v>
      </c>
      <c r="CN2809" s="53" t="s">
        <v>32996</v>
      </c>
      <c r="CO2809" s="54">
        <v>84</v>
      </c>
      <c r="CP2809" s="54">
        <v>102</v>
      </c>
      <c r="CQ2809" s="55">
        <f t="shared" si="43"/>
        <v>0.82352941176470584</v>
      </c>
      <c r="CR2809" s="52" t="s">
        <v>28953</v>
      </c>
    </row>
    <row r="2810" spans="81:96">
      <c r="CC2810" s="52">
        <v>2809</v>
      </c>
      <c r="CD2810" s="53" t="s">
        <v>33093</v>
      </c>
      <c r="CE2810" s="53" t="s">
        <v>33094</v>
      </c>
      <c r="CF2810" s="54">
        <v>539</v>
      </c>
      <c r="CG2810" s="54">
        <v>0.75800000000000001</v>
      </c>
      <c r="CH2810" s="54">
        <v>1.056</v>
      </c>
      <c r="CI2810" s="54">
        <v>3.7999999999999999E-2</v>
      </c>
      <c r="CJ2810" s="54">
        <v>52</v>
      </c>
      <c r="CK2810" s="54">
        <v>4.8</v>
      </c>
      <c r="CL2810" s="54">
        <v>1.1800000000000001E-3</v>
      </c>
      <c r="CM2810" s="54">
        <v>0.246</v>
      </c>
      <c r="CN2810" s="53" t="s">
        <v>32996</v>
      </c>
      <c r="CO2810" s="54">
        <v>85</v>
      </c>
      <c r="CP2810" s="54">
        <v>102</v>
      </c>
      <c r="CQ2810" s="55">
        <f t="shared" si="43"/>
        <v>0.83333333333333337</v>
      </c>
      <c r="CR2810" s="52" t="s">
        <v>28953</v>
      </c>
    </row>
    <row r="2811" spans="81:96">
      <c r="CC2811" s="52">
        <v>2810</v>
      </c>
      <c r="CD2811" s="53" t="s">
        <v>33095</v>
      </c>
      <c r="CE2811" s="53" t="s">
        <v>33096</v>
      </c>
      <c r="CF2811" s="54">
        <v>80</v>
      </c>
      <c r="CG2811" s="54">
        <v>0.74299999999999999</v>
      </c>
      <c r="CH2811" s="54">
        <v>0.59599999999999997</v>
      </c>
      <c r="CI2811" s="54">
        <v>0.29199999999999998</v>
      </c>
      <c r="CJ2811" s="54">
        <v>24</v>
      </c>
      <c r="CK2811" s="54"/>
      <c r="CL2811" s="54">
        <v>2.9E-4</v>
      </c>
      <c r="CM2811" s="54">
        <v>0.17799999999999999</v>
      </c>
      <c r="CN2811" s="53" t="s">
        <v>32996</v>
      </c>
      <c r="CO2811" s="54">
        <v>86</v>
      </c>
      <c r="CP2811" s="54">
        <v>102</v>
      </c>
      <c r="CQ2811" s="55">
        <f t="shared" si="43"/>
        <v>0.84313725490196079</v>
      </c>
      <c r="CR2811" s="52" t="s">
        <v>28953</v>
      </c>
    </row>
    <row r="2812" spans="81:96">
      <c r="CC2812" s="52">
        <v>2811</v>
      </c>
      <c r="CD2812" s="53" t="s">
        <v>33097</v>
      </c>
      <c r="CE2812" s="53" t="s">
        <v>33098</v>
      </c>
      <c r="CF2812" s="54">
        <v>250</v>
      </c>
      <c r="CG2812" s="54">
        <v>0.66700000000000004</v>
      </c>
      <c r="CH2812" s="54">
        <v>0.98299999999999998</v>
      </c>
      <c r="CI2812" s="54">
        <v>0.19</v>
      </c>
      <c r="CJ2812" s="54">
        <v>21</v>
      </c>
      <c r="CK2812" s="54">
        <v>6.8</v>
      </c>
      <c r="CL2812" s="54">
        <v>5.9999999999999995E-4</v>
      </c>
      <c r="CM2812" s="54">
        <v>0.32300000000000001</v>
      </c>
      <c r="CN2812" s="53" t="s">
        <v>32996</v>
      </c>
      <c r="CO2812" s="54">
        <v>87</v>
      </c>
      <c r="CP2812" s="54">
        <v>102</v>
      </c>
      <c r="CQ2812" s="55">
        <f t="shared" si="43"/>
        <v>0.8529411764705882</v>
      </c>
      <c r="CR2812" s="52" t="s">
        <v>28953</v>
      </c>
    </row>
    <row r="2813" spans="81:96">
      <c r="CC2813" s="52">
        <v>2812</v>
      </c>
      <c r="CD2813" s="53" t="s">
        <v>33099</v>
      </c>
      <c r="CE2813" s="53" t="s">
        <v>33100</v>
      </c>
      <c r="CF2813" s="54">
        <v>1256</v>
      </c>
      <c r="CG2813" s="54">
        <v>0.63500000000000001</v>
      </c>
      <c r="CH2813" s="54">
        <v>0.76</v>
      </c>
      <c r="CI2813" s="54">
        <v>0.10199999999999999</v>
      </c>
      <c r="CJ2813" s="54">
        <v>176</v>
      </c>
      <c r="CK2813" s="54">
        <v>8.5</v>
      </c>
      <c r="CL2813" s="54">
        <v>3.47E-3</v>
      </c>
      <c r="CM2813" s="54">
        <v>0.36499999999999999</v>
      </c>
      <c r="CN2813" s="53" t="s">
        <v>32996</v>
      </c>
      <c r="CO2813" s="54">
        <v>88</v>
      </c>
      <c r="CP2813" s="54">
        <v>102</v>
      </c>
      <c r="CQ2813" s="55">
        <f t="shared" si="43"/>
        <v>0.86274509803921573</v>
      </c>
      <c r="CR2813" s="52" t="s">
        <v>28953</v>
      </c>
    </row>
    <row r="2814" spans="81:96">
      <c r="CC2814" s="52">
        <v>2813</v>
      </c>
      <c r="CD2814" s="53" t="s">
        <v>33101</v>
      </c>
      <c r="CE2814" s="53" t="s">
        <v>33102</v>
      </c>
      <c r="CF2814" s="54">
        <v>208</v>
      </c>
      <c r="CG2814" s="54">
        <v>0.61899999999999999</v>
      </c>
      <c r="CH2814" s="54">
        <v>0.871</v>
      </c>
      <c r="CI2814" s="54">
        <v>3.4000000000000002E-2</v>
      </c>
      <c r="CJ2814" s="54">
        <v>29</v>
      </c>
      <c r="CK2814" s="54">
        <v>5.3</v>
      </c>
      <c r="CL2814" s="54">
        <v>9.3999999999999997E-4</v>
      </c>
      <c r="CM2814" s="54">
        <v>0.40200000000000002</v>
      </c>
      <c r="CN2814" s="53" t="s">
        <v>32996</v>
      </c>
      <c r="CO2814" s="54">
        <v>89</v>
      </c>
      <c r="CP2814" s="54">
        <v>102</v>
      </c>
      <c r="CQ2814" s="55">
        <f t="shared" si="43"/>
        <v>0.87254901960784315</v>
      </c>
      <c r="CR2814" s="52" t="s">
        <v>28953</v>
      </c>
    </row>
    <row r="2815" spans="81:96">
      <c r="CC2815" s="52">
        <v>2814</v>
      </c>
      <c r="CD2815" s="53" t="s">
        <v>32621</v>
      </c>
      <c r="CE2815" s="53" t="s">
        <v>32622</v>
      </c>
      <c r="CF2815" s="54">
        <v>389</v>
      </c>
      <c r="CG2815" s="54">
        <v>0.60399999999999998</v>
      </c>
      <c r="CH2815" s="54">
        <v>1.075</v>
      </c>
      <c r="CI2815" s="54">
        <v>0.14799999999999999</v>
      </c>
      <c r="CJ2815" s="54">
        <v>27</v>
      </c>
      <c r="CK2815" s="54">
        <v>7.8</v>
      </c>
      <c r="CL2815" s="54">
        <v>1.1000000000000001E-3</v>
      </c>
      <c r="CM2815" s="54">
        <v>0.52</v>
      </c>
      <c r="CN2815" s="53" t="s">
        <v>32996</v>
      </c>
      <c r="CO2815" s="54">
        <v>90</v>
      </c>
      <c r="CP2815" s="54">
        <v>102</v>
      </c>
      <c r="CQ2815" s="55">
        <f t="shared" si="43"/>
        <v>0.88235294117647056</v>
      </c>
      <c r="CR2815" s="52" t="s">
        <v>28953</v>
      </c>
    </row>
    <row r="2816" spans="81:96">
      <c r="CC2816" s="52">
        <v>2815</v>
      </c>
      <c r="CD2816" s="53" t="s">
        <v>33103</v>
      </c>
      <c r="CE2816" s="53" t="s">
        <v>33104</v>
      </c>
      <c r="CF2816" s="54">
        <v>125</v>
      </c>
      <c r="CG2816" s="54">
        <v>0.57999999999999996</v>
      </c>
      <c r="CH2816" s="54">
        <v>0.86899999999999999</v>
      </c>
      <c r="CI2816" s="54">
        <v>0</v>
      </c>
      <c r="CJ2816" s="54">
        <v>29</v>
      </c>
      <c r="CK2816" s="54">
        <v>4.5</v>
      </c>
      <c r="CL2816" s="54">
        <v>4.2000000000000002E-4</v>
      </c>
      <c r="CM2816" s="54">
        <v>0.219</v>
      </c>
      <c r="CN2816" s="53" t="s">
        <v>32996</v>
      </c>
      <c r="CO2816" s="54">
        <v>91</v>
      </c>
      <c r="CP2816" s="54">
        <v>102</v>
      </c>
      <c r="CQ2816" s="55">
        <f t="shared" si="43"/>
        <v>0.89215686274509809</v>
      </c>
      <c r="CR2816" s="52" t="s">
        <v>28953</v>
      </c>
    </row>
    <row r="2817" spans="81:96">
      <c r="CC2817" s="52">
        <v>2816</v>
      </c>
      <c r="CD2817" s="53" t="s">
        <v>33105</v>
      </c>
      <c r="CE2817" s="53" t="s">
        <v>33106</v>
      </c>
      <c r="CF2817" s="54">
        <v>283</v>
      </c>
      <c r="CG2817" s="54">
        <v>0.57499999999999996</v>
      </c>
      <c r="CH2817" s="54">
        <v>0.56799999999999995</v>
      </c>
      <c r="CI2817" s="54">
        <v>8.7999999999999995E-2</v>
      </c>
      <c r="CJ2817" s="54">
        <v>34</v>
      </c>
      <c r="CK2817" s="54">
        <v>6.7</v>
      </c>
      <c r="CL2817" s="54">
        <v>7.2999999999999996E-4</v>
      </c>
      <c r="CM2817" s="54">
        <v>0.215</v>
      </c>
      <c r="CN2817" s="53" t="s">
        <v>32996</v>
      </c>
      <c r="CO2817" s="54">
        <v>92</v>
      </c>
      <c r="CP2817" s="54">
        <v>102</v>
      </c>
      <c r="CQ2817" s="55">
        <f t="shared" si="43"/>
        <v>0.90196078431372551</v>
      </c>
      <c r="CR2817" s="52" t="s">
        <v>28953</v>
      </c>
    </row>
    <row r="2818" spans="81:96">
      <c r="CC2818" s="52">
        <v>2817</v>
      </c>
      <c r="CD2818" s="53" t="s">
        <v>32629</v>
      </c>
      <c r="CE2818" s="53" t="s">
        <v>32630</v>
      </c>
      <c r="CF2818" s="54">
        <v>435</v>
      </c>
      <c r="CG2818" s="54">
        <v>0.57399999999999995</v>
      </c>
      <c r="CH2818" s="54">
        <v>0.91600000000000004</v>
      </c>
      <c r="CI2818" s="54">
        <v>1.7000000000000001E-2</v>
      </c>
      <c r="CJ2818" s="54">
        <v>115</v>
      </c>
      <c r="CK2818" s="54">
        <v>4</v>
      </c>
      <c r="CL2818" s="54">
        <v>1.3500000000000001E-3</v>
      </c>
      <c r="CM2818" s="54">
        <v>0.19800000000000001</v>
      </c>
      <c r="CN2818" s="53" t="s">
        <v>32996</v>
      </c>
      <c r="CO2818" s="54">
        <v>93</v>
      </c>
      <c r="CP2818" s="54">
        <v>102</v>
      </c>
      <c r="CQ2818" s="55">
        <f t="shared" ref="CQ2818:CQ2881" si="44">CO2818/CP2818</f>
        <v>0.91176470588235292</v>
      </c>
      <c r="CR2818" s="52" t="s">
        <v>28953</v>
      </c>
    </row>
    <row r="2819" spans="81:96">
      <c r="CC2819" s="52">
        <v>2818</v>
      </c>
      <c r="CD2819" s="53" t="s">
        <v>33107</v>
      </c>
      <c r="CE2819" s="53" t="s">
        <v>33108</v>
      </c>
      <c r="CF2819" s="54">
        <v>294</v>
      </c>
      <c r="CG2819" s="54">
        <v>0.56499999999999995</v>
      </c>
      <c r="CH2819" s="54">
        <v>0.59099999999999997</v>
      </c>
      <c r="CI2819" s="54">
        <v>0.2</v>
      </c>
      <c r="CJ2819" s="54">
        <v>25</v>
      </c>
      <c r="CK2819" s="54">
        <v>9.6</v>
      </c>
      <c r="CL2819" s="54">
        <v>3.3E-4</v>
      </c>
      <c r="CM2819" s="54">
        <v>0.16500000000000001</v>
      </c>
      <c r="CN2819" s="53" t="s">
        <v>32996</v>
      </c>
      <c r="CO2819" s="54">
        <v>94</v>
      </c>
      <c r="CP2819" s="54">
        <v>102</v>
      </c>
      <c r="CQ2819" s="55">
        <f t="shared" si="44"/>
        <v>0.92156862745098034</v>
      </c>
      <c r="CR2819" s="52" t="s">
        <v>28953</v>
      </c>
    </row>
    <row r="2820" spans="81:96">
      <c r="CC2820" s="52">
        <v>2819</v>
      </c>
      <c r="CD2820" s="53" t="s">
        <v>33109</v>
      </c>
      <c r="CE2820" s="53" t="s">
        <v>33110</v>
      </c>
      <c r="CF2820" s="54">
        <v>326</v>
      </c>
      <c r="CG2820" s="54">
        <v>0.53800000000000003</v>
      </c>
      <c r="CH2820" s="54">
        <v>0.46100000000000002</v>
      </c>
      <c r="CI2820" s="54">
        <v>4.7E-2</v>
      </c>
      <c r="CJ2820" s="54">
        <v>85</v>
      </c>
      <c r="CK2820" s="54">
        <v>5</v>
      </c>
      <c r="CL2820" s="54">
        <v>1.2800000000000001E-3</v>
      </c>
      <c r="CM2820" s="54">
        <v>0.20100000000000001</v>
      </c>
      <c r="CN2820" s="53" t="s">
        <v>32996</v>
      </c>
      <c r="CO2820" s="54">
        <v>95</v>
      </c>
      <c r="CP2820" s="54">
        <v>102</v>
      </c>
      <c r="CQ2820" s="55">
        <f t="shared" si="44"/>
        <v>0.93137254901960786</v>
      </c>
      <c r="CR2820" s="52" t="s">
        <v>28953</v>
      </c>
    </row>
    <row r="2821" spans="81:96">
      <c r="CC2821" s="52">
        <v>2820</v>
      </c>
      <c r="CD2821" s="53" t="s">
        <v>33111</v>
      </c>
      <c r="CE2821" s="53" t="s">
        <v>33112</v>
      </c>
      <c r="CF2821" s="54">
        <v>264</v>
      </c>
      <c r="CG2821" s="54">
        <v>0.49199999999999999</v>
      </c>
      <c r="CH2821" s="54">
        <v>0.78300000000000003</v>
      </c>
      <c r="CI2821" s="54">
        <v>0.1</v>
      </c>
      <c r="CJ2821" s="54">
        <v>30</v>
      </c>
      <c r="CK2821" s="54">
        <v>6.1</v>
      </c>
      <c r="CL2821" s="54">
        <v>8.9999999999999998E-4</v>
      </c>
      <c r="CM2821" s="54">
        <v>0.35299999999999998</v>
      </c>
      <c r="CN2821" s="53" t="s">
        <v>32996</v>
      </c>
      <c r="CO2821" s="54">
        <v>96</v>
      </c>
      <c r="CP2821" s="54">
        <v>102</v>
      </c>
      <c r="CQ2821" s="55">
        <f t="shared" si="44"/>
        <v>0.94117647058823528</v>
      </c>
      <c r="CR2821" s="52" t="s">
        <v>28953</v>
      </c>
    </row>
    <row r="2822" spans="81:96">
      <c r="CC2822" s="52">
        <v>2821</v>
      </c>
      <c r="CD2822" s="53" t="s">
        <v>33113</v>
      </c>
      <c r="CE2822" s="53" t="s">
        <v>33114</v>
      </c>
      <c r="CF2822" s="54">
        <v>249</v>
      </c>
      <c r="CG2822" s="54">
        <v>0.47399999999999998</v>
      </c>
      <c r="CH2822" s="54">
        <v>0.495</v>
      </c>
      <c r="CI2822" s="54">
        <v>0.217</v>
      </c>
      <c r="CJ2822" s="54">
        <v>23</v>
      </c>
      <c r="CK2822" s="54" t="s">
        <v>28918</v>
      </c>
      <c r="CL2822" s="54">
        <v>1.4999999999999999E-4</v>
      </c>
      <c r="CM2822" s="54">
        <v>0.104</v>
      </c>
      <c r="CN2822" s="53" t="s">
        <v>32996</v>
      </c>
      <c r="CO2822" s="54">
        <v>97</v>
      </c>
      <c r="CP2822" s="54">
        <v>102</v>
      </c>
      <c r="CQ2822" s="55">
        <f t="shared" si="44"/>
        <v>0.9509803921568627</v>
      </c>
      <c r="CR2822" s="52" t="s">
        <v>28953</v>
      </c>
    </row>
    <row r="2823" spans="81:96">
      <c r="CC2823" s="52">
        <v>2822</v>
      </c>
      <c r="CD2823" s="53" t="s">
        <v>33115</v>
      </c>
      <c r="CE2823" s="53" t="s">
        <v>33116</v>
      </c>
      <c r="CF2823" s="54">
        <v>305</v>
      </c>
      <c r="CG2823" s="54">
        <v>0.45700000000000002</v>
      </c>
      <c r="CH2823" s="54">
        <v>0.83799999999999997</v>
      </c>
      <c r="CI2823" s="54">
        <v>8.3000000000000004E-2</v>
      </c>
      <c r="CJ2823" s="54">
        <v>24</v>
      </c>
      <c r="CK2823" s="54" t="s">
        <v>28918</v>
      </c>
      <c r="CL2823" s="54">
        <v>1.2800000000000001E-3</v>
      </c>
      <c r="CM2823" s="54">
        <v>0.72599999999999998</v>
      </c>
      <c r="CN2823" s="53" t="s">
        <v>32996</v>
      </c>
      <c r="CO2823" s="54">
        <v>98</v>
      </c>
      <c r="CP2823" s="54">
        <v>102</v>
      </c>
      <c r="CQ2823" s="55">
        <f t="shared" si="44"/>
        <v>0.96078431372549022</v>
      </c>
      <c r="CR2823" s="52" t="s">
        <v>28953</v>
      </c>
    </row>
    <row r="2824" spans="81:96">
      <c r="CC2824" s="52">
        <v>2823</v>
      </c>
      <c r="CD2824" s="53" t="s">
        <v>32649</v>
      </c>
      <c r="CE2824" s="53" t="s">
        <v>32650</v>
      </c>
      <c r="CF2824" s="54">
        <v>282</v>
      </c>
      <c r="CG2824" s="54">
        <v>0.39300000000000002</v>
      </c>
      <c r="CH2824" s="54">
        <v>0.371</v>
      </c>
      <c r="CI2824" s="54">
        <v>0.123</v>
      </c>
      <c r="CJ2824" s="54">
        <v>57</v>
      </c>
      <c r="CK2824" s="54">
        <v>6.8</v>
      </c>
      <c r="CL2824" s="54">
        <v>5.2999999999999998E-4</v>
      </c>
      <c r="CM2824" s="54">
        <v>0.13600000000000001</v>
      </c>
      <c r="CN2824" s="53" t="s">
        <v>32996</v>
      </c>
      <c r="CO2824" s="54">
        <v>99</v>
      </c>
      <c r="CP2824" s="54">
        <v>102</v>
      </c>
      <c r="CQ2824" s="55">
        <f t="shared" si="44"/>
        <v>0.97058823529411764</v>
      </c>
      <c r="CR2824" s="52" t="s">
        <v>28953</v>
      </c>
    </row>
    <row r="2825" spans="81:96">
      <c r="CC2825" s="52">
        <v>2824</v>
      </c>
      <c r="CD2825" s="53" t="s">
        <v>33117</v>
      </c>
      <c r="CE2825" s="53" t="s">
        <v>33118</v>
      </c>
      <c r="CF2825" s="54">
        <v>386</v>
      </c>
      <c r="CG2825" s="54">
        <v>0.373</v>
      </c>
      <c r="CH2825" s="54">
        <v>0.60799999999999998</v>
      </c>
      <c r="CI2825" s="54">
        <v>4.9000000000000002E-2</v>
      </c>
      <c r="CJ2825" s="54">
        <v>41</v>
      </c>
      <c r="CK2825" s="54">
        <v>7.9</v>
      </c>
      <c r="CL2825" s="54">
        <v>9.1E-4</v>
      </c>
      <c r="CM2825" s="54">
        <v>0.26900000000000002</v>
      </c>
      <c r="CN2825" s="53" t="s">
        <v>32996</v>
      </c>
      <c r="CO2825" s="54">
        <v>100</v>
      </c>
      <c r="CP2825" s="54">
        <v>102</v>
      </c>
      <c r="CQ2825" s="55">
        <f t="shared" si="44"/>
        <v>0.98039215686274506</v>
      </c>
      <c r="CR2825" s="52" t="s">
        <v>28953</v>
      </c>
    </row>
    <row r="2826" spans="81:96">
      <c r="CC2826" s="52">
        <v>2825</v>
      </c>
      <c r="CD2826" s="53" t="s">
        <v>33119</v>
      </c>
      <c r="CE2826" s="53" t="s">
        <v>33120</v>
      </c>
      <c r="CF2826" s="54">
        <v>484</v>
      </c>
      <c r="CG2826" s="54">
        <v>0.371</v>
      </c>
      <c r="CH2826" s="54">
        <v>0.33200000000000002</v>
      </c>
      <c r="CI2826" s="54">
        <v>7.4999999999999997E-2</v>
      </c>
      <c r="CJ2826" s="54">
        <v>147</v>
      </c>
      <c r="CK2826" s="54">
        <v>6.2</v>
      </c>
      <c r="CL2826" s="54">
        <v>1.17E-3</v>
      </c>
      <c r="CM2826" s="54">
        <v>0.109</v>
      </c>
      <c r="CN2826" s="53" t="s">
        <v>32996</v>
      </c>
      <c r="CO2826" s="54">
        <v>101</v>
      </c>
      <c r="CP2826" s="54">
        <v>102</v>
      </c>
      <c r="CQ2826" s="55">
        <f t="shared" si="44"/>
        <v>0.99019607843137258</v>
      </c>
      <c r="CR2826" s="52" t="s">
        <v>28953</v>
      </c>
    </row>
    <row r="2827" spans="81:96">
      <c r="CC2827" s="52">
        <v>2826</v>
      </c>
      <c r="CD2827" s="53" t="s">
        <v>33121</v>
      </c>
      <c r="CE2827" s="53" t="s">
        <v>33122</v>
      </c>
      <c r="CF2827" s="54">
        <v>594</v>
      </c>
      <c r="CG2827" s="54">
        <v>0.29599999999999999</v>
      </c>
      <c r="CH2827" s="54">
        <v>0.93300000000000005</v>
      </c>
      <c r="CI2827" s="54">
        <v>7.0000000000000007E-2</v>
      </c>
      <c r="CJ2827" s="54">
        <v>71</v>
      </c>
      <c r="CK2827" s="54">
        <v>5.4</v>
      </c>
      <c r="CL2827" s="54">
        <v>5.6999999999999998E-4</v>
      </c>
      <c r="CM2827" s="54">
        <v>9.8000000000000004E-2</v>
      </c>
      <c r="CN2827" s="53" t="s">
        <v>32996</v>
      </c>
      <c r="CO2827" s="54">
        <v>102</v>
      </c>
      <c r="CP2827" s="54">
        <v>102</v>
      </c>
      <c r="CQ2827" s="55">
        <f t="shared" si="44"/>
        <v>1</v>
      </c>
      <c r="CR2827" s="52" t="s">
        <v>28953</v>
      </c>
    </row>
    <row r="2828" spans="81:96">
      <c r="CC2828" s="52">
        <v>2827</v>
      </c>
      <c r="CD2828" s="53" t="s">
        <v>33123</v>
      </c>
      <c r="CE2828" s="53" t="s">
        <v>33124</v>
      </c>
      <c r="CF2828" s="54">
        <v>10537</v>
      </c>
      <c r="CG2828" s="54">
        <v>4.0960000000000001</v>
      </c>
      <c r="CH2828" s="54">
        <v>4.641</v>
      </c>
      <c r="CI2828" s="54">
        <v>0.374</v>
      </c>
      <c r="CJ2828" s="54">
        <v>246</v>
      </c>
      <c r="CK2828" s="54">
        <v>6.7</v>
      </c>
      <c r="CL2828" s="54">
        <v>2.8989999999999998E-2</v>
      </c>
      <c r="CM2828" s="54">
        <v>1.8759999999999999</v>
      </c>
      <c r="CN2828" s="53" t="s">
        <v>33125</v>
      </c>
      <c r="CO2828" s="54">
        <v>1</v>
      </c>
      <c r="CP2828" s="54">
        <v>104</v>
      </c>
      <c r="CQ2828" s="55">
        <f t="shared" si="44"/>
        <v>9.6153846153846159E-3</v>
      </c>
      <c r="CR2828" s="52" t="s">
        <v>28907</v>
      </c>
    </row>
    <row r="2829" spans="81:96">
      <c r="CC2829" s="52">
        <v>2828</v>
      </c>
      <c r="CD2829" s="53" t="s">
        <v>32689</v>
      </c>
      <c r="CE2829" s="53" t="s">
        <v>32690</v>
      </c>
      <c r="CF2829" s="54">
        <v>11320</v>
      </c>
      <c r="CG2829" s="54">
        <v>3.621</v>
      </c>
      <c r="CH2829" s="54">
        <v>3.609</v>
      </c>
      <c r="CI2829" s="54">
        <v>0.33300000000000002</v>
      </c>
      <c r="CJ2829" s="54">
        <v>90</v>
      </c>
      <c r="CK2829" s="54" t="s">
        <v>28918</v>
      </c>
      <c r="CL2829" s="54">
        <v>2.0289999999999999E-2</v>
      </c>
      <c r="CM2829" s="54">
        <v>2.0059999999999998</v>
      </c>
      <c r="CN2829" s="53" t="s">
        <v>33125</v>
      </c>
      <c r="CO2829" s="54">
        <v>2</v>
      </c>
      <c r="CP2829" s="54">
        <v>104</v>
      </c>
      <c r="CQ2829" s="55">
        <f t="shared" si="44"/>
        <v>1.9230769230769232E-2</v>
      </c>
      <c r="CR2829" s="52" t="s">
        <v>28907</v>
      </c>
    </row>
    <row r="2830" spans="81:96">
      <c r="CC2830" s="52">
        <v>2829</v>
      </c>
      <c r="CD2830" s="53" t="s">
        <v>32794</v>
      </c>
      <c r="CE2830" s="53" t="s">
        <v>32795</v>
      </c>
      <c r="CF2830" s="54">
        <v>558</v>
      </c>
      <c r="CG2830" s="54">
        <v>3.0489999999999999</v>
      </c>
      <c r="CH2830" s="54">
        <v>3.181</v>
      </c>
      <c r="CI2830" s="54">
        <v>0.315</v>
      </c>
      <c r="CJ2830" s="54">
        <v>54</v>
      </c>
      <c r="CK2830" s="54">
        <v>3.2</v>
      </c>
      <c r="CL2830" s="54">
        <v>2.6800000000000001E-3</v>
      </c>
      <c r="CM2830" s="54">
        <v>1.089</v>
      </c>
      <c r="CN2830" s="53" t="s">
        <v>33125</v>
      </c>
      <c r="CO2830" s="54">
        <v>3</v>
      </c>
      <c r="CP2830" s="54">
        <v>104</v>
      </c>
      <c r="CQ2830" s="55">
        <f t="shared" si="44"/>
        <v>2.8846153846153848E-2</v>
      </c>
      <c r="CR2830" s="52" t="s">
        <v>28907</v>
      </c>
    </row>
    <row r="2831" spans="81:96">
      <c r="CC2831" s="52">
        <v>2830</v>
      </c>
      <c r="CD2831" s="53" t="s">
        <v>32477</v>
      </c>
      <c r="CE2831" s="53" t="s">
        <v>32478</v>
      </c>
      <c r="CF2831" s="54">
        <v>777</v>
      </c>
      <c r="CG2831" s="54">
        <v>2.5499999999999998</v>
      </c>
      <c r="CH2831" s="54">
        <v>2.464</v>
      </c>
      <c r="CI2831" s="54">
        <v>7.6999999999999999E-2</v>
      </c>
      <c r="CJ2831" s="54">
        <v>26</v>
      </c>
      <c r="CK2831" s="54">
        <v>6.1</v>
      </c>
      <c r="CL2831" s="54">
        <v>2.16E-3</v>
      </c>
      <c r="CM2831" s="54">
        <v>0.88900000000000001</v>
      </c>
      <c r="CN2831" s="53" t="s">
        <v>33125</v>
      </c>
      <c r="CO2831" s="54">
        <v>4</v>
      </c>
      <c r="CP2831" s="54">
        <v>104</v>
      </c>
      <c r="CQ2831" s="55">
        <f t="shared" si="44"/>
        <v>3.8461538461538464E-2</v>
      </c>
      <c r="CR2831" s="52" t="s">
        <v>28907</v>
      </c>
    </row>
    <row r="2832" spans="81:96">
      <c r="CC2832" s="52">
        <v>2831</v>
      </c>
      <c r="CD2832" s="53" t="s">
        <v>32804</v>
      </c>
      <c r="CE2832" s="53" t="s">
        <v>32805</v>
      </c>
      <c r="CF2832" s="54">
        <v>2956</v>
      </c>
      <c r="CG2832" s="54">
        <v>2.3029999999999999</v>
      </c>
      <c r="CH2832" s="54">
        <v>2.4670000000000001</v>
      </c>
      <c r="CI2832" s="54">
        <v>0.30299999999999999</v>
      </c>
      <c r="CJ2832" s="54">
        <v>188</v>
      </c>
      <c r="CK2832" s="54">
        <v>5.5</v>
      </c>
      <c r="CL2832" s="54">
        <v>1.014E-2</v>
      </c>
      <c r="CM2832" s="54">
        <v>1.0109999999999999</v>
      </c>
      <c r="CN2832" s="53" t="s">
        <v>33125</v>
      </c>
      <c r="CO2832" s="54">
        <v>5</v>
      </c>
      <c r="CP2832" s="54">
        <v>104</v>
      </c>
      <c r="CQ2832" s="55">
        <f t="shared" si="44"/>
        <v>4.807692307692308E-2</v>
      </c>
      <c r="CR2832" s="52" t="s">
        <v>28907</v>
      </c>
    </row>
    <row r="2833" spans="81:96">
      <c r="CC2833" s="52">
        <v>2832</v>
      </c>
      <c r="CD2833" s="53" t="s">
        <v>32487</v>
      </c>
      <c r="CE2833" s="53" t="s">
        <v>32488</v>
      </c>
      <c r="CF2833" s="54">
        <v>1731</v>
      </c>
      <c r="CG2833" s="54">
        <v>2.27</v>
      </c>
      <c r="CH2833" s="54">
        <v>5.2370000000000001</v>
      </c>
      <c r="CI2833" s="54">
        <v>0.27300000000000002</v>
      </c>
      <c r="CJ2833" s="54">
        <v>99</v>
      </c>
      <c r="CK2833" s="54">
        <v>5.0999999999999996</v>
      </c>
      <c r="CL2833" s="54">
        <v>1.404E-2</v>
      </c>
      <c r="CM2833" s="54">
        <v>3.1680000000000001</v>
      </c>
      <c r="CN2833" s="53" t="s">
        <v>33125</v>
      </c>
      <c r="CO2833" s="54">
        <v>6</v>
      </c>
      <c r="CP2833" s="54">
        <v>104</v>
      </c>
      <c r="CQ2833" s="55">
        <f t="shared" si="44"/>
        <v>5.7692307692307696E-2</v>
      </c>
      <c r="CR2833" s="52" t="s">
        <v>28907</v>
      </c>
    </row>
    <row r="2834" spans="81:96">
      <c r="CC2834" s="52">
        <v>2833</v>
      </c>
      <c r="CD2834" s="53" t="s">
        <v>32693</v>
      </c>
      <c r="CE2834" s="53" t="s">
        <v>32694</v>
      </c>
      <c r="CF2834" s="54">
        <v>1814</v>
      </c>
      <c r="CG2834" s="54">
        <v>2.2290000000000001</v>
      </c>
      <c r="CH2834" s="54">
        <v>2.2229999999999999</v>
      </c>
      <c r="CI2834" s="54">
        <v>0.44700000000000001</v>
      </c>
      <c r="CJ2834" s="54">
        <v>244</v>
      </c>
      <c r="CK2834" s="54">
        <v>3.1</v>
      </c>
      <c r="CL2834" s="54">
        <v>5.7400000000000003E-3</v>
      </c>
      <c r="CM2834" s="54">
        <v>0.54800000000000004</v>
      </c>
      <c r="CN2834" s="53" t="s">
        <v>33125</v>
      </c>
      <c r="CO2834" s="54">
        <v>7</v>
      </c>
      <c r="CP2834" s="54">
        <v>104</v>
      </c>
      <c r="CQ2834" s="55">
        <f t="shared" si="44"/>
        <v>6.7307692307692304E-2</v>
      </c>
      <c r="CR2834" s="52" t="s">
        <v>28907</v>
      </c>
    </row>
    <row r="2835" spans="81:96">
      <c r="CC2835" s="52">
        <v>2834</v>
      </c>
      <c r="CD2835" s="53" t="s">
        <v>33126</v>
      </c>
      <c r="CE2835" s="53" t="s">
        <v>33127</v>
      </c>
      <c r="CF2835" s="54">
        <v>4655</v>
      </c>
      <c r="CG2835" s="54">
        <v>2.1680000000000001</v>
      </c>
      <c r="CH2835" s="54">
        <v>2.4820000000000002</v>
      </c>
      <c r="CI2835" s="54">
        <v>0.14799999999999999</v>
      </c>
      <c r="CJ2835" s="54">
        <v>236</v>
      </c>
      <c r="CK2835" s="54">
        <v>5.3</v>
      </c>
      <c r="CL2835" s="54">
        <v>1.7129999999999999E-2</v>
      </c>
      <c r="CM2835" s="54">
        <v>1.032</v>
      </c>
      <c r="CN2835" s="53" t="s">
        <v>33125</v>
      </c>
      <c r="CO2835" s="54">
        <v>8</v>
      </c>
      <c r="CP2835" s="54">
        <v>104</v>
      </c>
      <c r="CQ2835" s="55">
        <f t="shared" si="44"/>
        <v>7.6923076923076927E-2</v>
      </c>
      <c r="CR2835" s="52" t="s">
        <v>28907</v>
      </c>
    </row>
    <row r="2836" spans="81:96">
      <c r="CC2836" s="52">
        <v>2835</v>
      </c>
      <c r="CD2836" s="53" t="s">
        <v>33128</v>
      </c>
      <c r="CE2836" s="53" t="s">
        <v>33129</v>
      </c>
      <c r="CF2836" s="54">
        <v>711</v>
      </c>
      <c r="CG2836" s="54">
        <v>2.161</v>
      </c>
      <c r="CH2836" s="54">
        <v>2.585</v>
      </c>
      <c r="CI2836" s="54">
        <v>0.14000000000000001</v>
      </c>
      <c r="CJ2836" s="54">
        <v>57</v>
      </c>
      <c r="CK2836" s="54">
        <v>6.1</v>
      </c>
      <c r="CL2836" s="54">
        <v>2.7499999999999998E-3</v>
      </c>
      <c r="CM2836" s="54">
        <v>1.3320000000000001</v>
      </c>
      <c r="CN2836" s="53" t="s">
        <v>33125</v>
      </c>
      <c r="CO2836" s="54">
        <v>9</v>
      </c>
      <c r="CP2836" s="54">
        <v>104</v>
      </c>
      <c r="CQ2836" s="55">
        <f t="shared" si="44"/>
        <v>8.6538461538461536E-2</v>
      </c>
      <c r="CR2836" s="52" t="s">
        <v>28907</v>
      </c>
    </row>
    <row r="2837" spans="81:96">
      <c r="CC2837" s="52">
        <v>2836</v>
      </c>
      <c r="CD2837" s="53" t="s">
        <v>32697</v>
      </c>
      <c r="CE2837" s="53" t="s">
        <v>32698</v>
      </c>
      <c r="CF2837" s="54">
        <v>3270</v>
      </c>
      <c r="CG2837" s="54">
        <v>1.9339999999999999</v>
      </c>
      <c r="CH2837" s="54">
        <v>2.1859999999999999</v>
      </c>
      <c r="CI2837" s="54">
        <v>0.192</v>
      </c>
      <c r="CJ2837" s="54">
        <v>73</v>
      </c>
      <c r="CK2837" s="54" t="s">
        <v>28918</v>
      </c>
      <c r="CL2837" s="54">
        <v>5.5199999999999997E-3</v>
      </c>
      <c r="CM2837" s="54">
        <v>0.85</v>
      </c>
      <c r="CN2837" s="53" t="s">
        <v>33125</v>
      </c>
      <c r="CO2837" s="54">
        <v>10</v>
      </c>
      <c r="CP2837" s="54">
        <v>104</v>
      </c>
      <c r="CQ2837" s="55">
        <f t="shared" si="44"/>
        <v>9.6153846153846159E-2</v>
      </c>
      <c r="CR2837" s="52" t="s">
        <v>28907</v>
      </c>
    </row>
    <row r="2838" spans="81:96">
      <c r="CC2838" s="52">
        <v>2837</v>
      </c>
      <c r="CD2838" s="53" t="s">
        <v>33130</v>
      </c>
      <c r="CE2838" s="53" t="s">
        <v>33131</v>
      </c>
      <c r="CF2838" s="54">
        <v>1000</v>
      </c>
      <c r="CG2838" s="54">
        <v>1.8720000000000001</v>
      </c>
      <c r="CH2838" s="54">
        <v>3.0910000000000002</v>
      </c>
      <c r="CI2838" s="54">
        <v>0.26700000000000002</v>
      </c>
      <c r="CJ2838" s="54">
        <v>15</v>
      </c>
      <c r="CK2838" s="54">
        <v>9</v>
      </c>
      <c r="CL2838" s="54">
        <v>1.3600000000000001E-3</v>
      </c>
      <c r="CM2838" s="54">
        <v>0.86699999999999999</v>
      </c>
      <c r="CN2838" s="53" t="s">
        <v>33125</v>
      </c>
      <c r="CO2838" s="54">
        <v>11</v>
      </c>
      <c r="CP2838" s="54">
        <v>104</v>
      </c>
      <c r="CQ2838" s="55">
        <f t="shared" si="44"/>
        <v>0.10576923076923077</v>
      </c>
      <c r="CR2838" s="52" t="s">
        <v>28907</v>
      </c>
    </row>
    <row r="2839" spans="81:96">
      <c r="CC2839" s="52">
        <v>2838</v>
      </c>
      <c r="CD2839" s="53" t="s">
        <v>33132</v>
      </c>
      <c r="CE2839" s="53" t="s">
        <v>33133</v>
      </c>
      <c r="CF2839" s="54">
        <v>2869</v>
      </c>
      <c r="CG2839" s="54">
        <v>1.863</v>
      </c>
      <c r="CH2839" s="54">
        <v>3.1509999999999998</v>
      </c>
      <c r="CI2839" s="54">
        <v>0.42899999999999999</v>
      </c>
      <c r="CJ2839" s="54">
        <v>28</v>
      </c>
      <c r="CK2839" s="54" t="s">
        <v>28918</v>
      </c>
      <c r="CL2839" s="54">
        <v>4.6499999999999996E-3</v>
      </c>
      <c r="CM2839" s="54">
        <v>2.105</v>
      </c>
      <c r="CN2839" s="53" t="s">
        <v>33125</v>
      </c>
      <c r="CO2839" s="54">
        <v>12</v>
      </c>
      <c r="CP2839" s="54">
        <v>104</v>
      </c>
      <c r="CQ2839" s="55">
        <f t="shared" si="44"/>
        <v>0.11538461538461539</v>
      </c>
      <c r="CR2839" s="52" t="s">
        <v>28907</v>
      </c>
    </row>
    <row r="2840" spans="81:96">
      <c r="CC2840" s="52">
        <v>2839</v>
      </c>
      <c r="CD2840" s="53" t="s">
        <v>33134</v>
      </c>
      <c r="CE2840" s="53" t="s">
        <v>33135</v>
      </c>
      <c r="CF2840" s="54">
        <v>6537</v>
      </c>
      <c r="CG2840" s="54">
        <v>1.8029999999999999</v>
      </c>
      <c r="CH2840" s="54">
        <v>2.3239999999999998</v>
      </c>
      <c r="CI2840" s="54">
        <v>0.41199999999999998</v>
      </c>
      <c r="CJ2840" s="54">
        <v>102</v>
      </c>
      <c r="CK2840" s="54" t="s">
        <v>28918</v>
      </c>
      <c r="CL2840" s="54">
        <v>1.567E-2</v>
      </c>
      <c r="CM2840" s="54">
        <v>2.0099999999999998</v>
      </c>
      <c r="CN2840" s="53" t="s">
        <v>33125</v>
      </c>
      <c r="CO2840" s="54">
        <v>13</v>
      </c>
      <c r="CP2840" s="54">
        <v>104</v>
      </c>
      <c r="CQ2840" s="55">
        <f t="shared" si="44"/>
        <v>0.125</v>
      </c>
      <c r="CR2840" s="52" t="s">
        <v>28907</v>
      </c>
    </row>
    <row r="2841" spans="81:96">
      <c r="CC2841" s="52">
        <v>2840</v>
      </c>
      <c r="CD2841" s="53" t="s">
        <v>33136</v>
      </c>
      <c r="CE2841" s="53" t="s">
        <v>33137</v>
      </c>
      <c r="CF2841" s="54">
        <v>3543</v>
      </c>
      <c r="CG2841" s="54">
        <v>1.8009999999999999</v>
      </c>
      <c r="CH2841" s="54">
        <v>1.9570000000000001</v>
      </c>
      <c r="CI2841" s="54">
        <v>0.33</v>
      </c>
      <c r="CJ2841" s="54">
        <v>106</v>
      </c>
      <c r="CK2841" s="54">
        <v>9</v>
      </c>
      <c r="CL2841" s="54">
        <v>6.6100000000000004E-3</v>
      </c>
      <c r="CM2841" s="54">
        <v>0.68100000000000005</v>
      </c>
      <c r="CN2841" s="53" t="s">
        <v>33125</v>
      </c>
      <c r="CO2841" s="54">
        <v>14</v>
      </c>
      <c r="CP2841" s="54">
        <v>104</v>
      </c>
      <c r="CQ2841" s="55">
        <f t="shared" si="44"/>
        <v>0.13461538461538461</v>
      </c>
      <c r="CR2841" s="52" t="s">
        <v>28907</v>
      </c>
    </row>
    <row r="2842" spans="81:96">
      <c r="CC2842" s="52">
        <v>2841</v>
      </c>
      <c r="CD2842" s="53" t="s">
        <v>33138</v>
      </c>
      <c r="CE2842" s="53" t="s">
        <v>33139</v>
      </c>
      <c r="CF2842" s="54">
        <v>228</v>
      </c>
      <c r="CG2842" s="54">
        <v>1.7330000000000001</v>
      </c>
      <c r="CH2842" s="54">
        <v>1.391</v>
      </c>
      <c r="CI2842" s="54">
        <v>0.312</v>
      </c>
      <c r="CJ2842" s="54">
        <v>16</v>
      </c>
      <c r="CK2842" s="54">
        <v>6.6</v>
      </c>
      <c r="CL2842" s="54">
        <v>8.9999999999999998E-4</v>
      </c>
      <c r="CM2842" s="54">
        <v>0.82299999999999995</v>
      </c>
      <c r="CN2842" s="53" t="s">
        <v>33125</v>
      </c>
      <c r="CO2842" s="54">
        <v>15</v>
      </c>
      <c r="CP2842" s="54">
        <v>104</v>
      </c>
      <c r="CQ2842" s="55">
        <f t="shared" si="44"/>
        <v>0.14423076923076922</v>
      </c>
      <c r="CR2842" s="52" t="s">
        <v>28907</v>
      </c>
    </row>
    <row r="2843" spans="81:96">
      <c r="CC2843" s="52">
        <v>2842</v>
      </c>
      <c r="CD2843" s="53" t="s">
        <v>33140</v>
      </c>
      <c r="CE2843" s="53" t="s">
        <v>33141</v>
      </c>
      <c r="CF2843" s="54">
        <v>1532</v>
      </c>
      <c r="CG2843" s="54">
        <v>1.7130000000000001</v>
      </c>
      <c r="CH2843" s="54">
        <v>2.4670000000000001</v>
      </c>
      <c r="CI2843" s="54">
        <v>6.7000000000000004E-2</v>
      </c>
      <c r="CJ2843" s="54">
        <v>60</v>
      </c>
      <c r="CK2843" s="54">
        <v>6.5</v>
      </c>
      <c r="CL2843" s="54">
        <v>4.81E-3</v>
      </c>
      <c r="CM2843" s="54">
        <v>1.097</v>
      </c>
      <c r="CN2843" s="53" t="s">
        <v>33125</v>
      </c>
      <c r="CO2843" s="54">
        <v>16</v>
      </c>
      <c r="CP2843" s="54">
        <v>104</v>
      </c>
      <c r="CQ2843" s="55">
        <f t="shared" si="44"/>
        <v>0.15384615384615385</v>
      </c>
      <c r="CR2843" s="52" t="s">
        <v>28907</v>
      </c>
    </row>
    <row r="2844" spans="81:96">
      <c r="CC2844" s="52">
        <v>2843</v>
      </c>
      <c r="CD2844" s="53" t="s">
        <v>32701</v>
      </c>
      <c r="CE2844" s="53" t="s">
        <v>32702</v>
      </c>
      <c r="CF2844" s="54">
        <v>592</v>
      </c>
      <c r="CG2844" s="54">
        <v>1.694</v>
      </c>
      <c r="CH2844" s="54">
        <v>1.4670000000000001</v>
      </c>
      <c r="CI2844" s="54">
        <v>0.28999999999999998</v>
      </c>
      <c r="CJ2844" s="54">
        <v>31</v>
      </c>
      <c r="CK2844" s="54">
        <v>7.4</v>
      </c>
      <c r="CL2844" s="54">
        <v>1.48E-3</v>
      </c>
      <c r="CM2844" s="54">
        <v>0.56599999999999995</v>
      </c>
      <c r="CN2844" s="53" t="s">
        <v>33125</v>
      </c>
      <c r="CO2844" s="54">
        <v>17</v>
      </c>
      <c r="CP2844" s="54">
        <v>104</v>
      </c>
      <c r="CQ2844" s="55">
        <f t="shared" si="44"/>
        <v>0.16346153846153846</v>
      </c>
      <c r="CR2844" s="52" t="s">
        <v>28907</v>
      </c>
    </row>
    <row r="2845" spans="81:96">
      <c r="CC2845" s="52">
        <v>2844</v>
      </c>
      <c r="CD2845" s="53" t="s">
        <v>33142</v>
      </c>
      <c r="CE2845" s="53" t="s">
        <v>33143</v>
      </c>
      <c r="CF2845" s="54">
        <v>3791</v>
      </c>
      <c r="CG2845" s="54">
        <v>1.6419999999999999</v>
      </c>
      <c r="CH2845" s="54">
        <v>1.9019999999999999</v>
      </c>
      <c r="CI2845" s="54">
        <v>0.23699999999999999</v>
      </c>
      <c r="CJ2845" s="54">
        <v>236</v>
      </c>
      <c r="CK2845" s="54">
        <v>5.2</v>
      </c>
      <c r="CL2845" s="54">
        <v>2.2950000000000002E-2</v>
      </c>
      <c r="CM2845" s="54">
        <v>1.2370000000000001</v>
      </c>
      <c r="CN2845" s="53" t="s">
        <v>33125</v>
      </c>
      <c r="CO2845" s="54">
        <v>18</v>
      </c>
      <c r="CP2845" s="54">
        <v>104</v>
      </c>
      <c r="CQ2845" s="55">
        <f t="shared" si="44"/>
        <v>0.17307692307692307</v>
      </c>
      <c r="CR2845" s="52" t="s">
        <v>28907</v>
      </c>
    </row>
    <row r="2846" spans="81:96">
      <c r="CC2846" s="52">
        <v>2845</v>
      </c>
      <c r="CD2846" s="53" t="s">
        <v>33144</v>
      </c>
      <c r="CE2846" s="53" t="s">
        <v>33145</v>
      </c>
      <c r="CF2846" s="54">
        <v>1393</v>
      </c>
      <c r="CG2846" s="54">
        <v>1.639</v>
      </c>
      <c r="CH2846" s="54">
        <v>1.371</v>
      </c>
      <c r="CI2846" s="54">
        <v>0.154</v>
      </c>
      <c r="CJ2846" s="54">
        <v>52</v>
      </c>
      <c r="CK2846" s="54" t="s">
        <v>28918</v>
      </c>
      <c r="CL2846" s="54">
        <v>3.63E-3</v>
      </c>
      <c r="CM2846" s="54">
        <v>0.81699999999999995</v>
      </c>
      <c r="CN2846" s="53" t="s">
        <v>33125</v>
      </c>
      <c r="CO2846" s="54">
        <v>19</v>
      </c>
      <c r="CP2846" s="54">
        <v>104</v>
      </c>
      <c r="CQ2846" s="55">
        <f t="shared" si="44"/>
        <v>0.18269230769230768</v>
      </c>
      <c r="CR2846" s="52" t="s">
        <v>28907</v>
      </c>
    </row>
    <row r="2847" spans="81:96">
      <c r="CC2847" s="52">
        <v>2846</v>
      </c>
      <c r="CD2847" s="53" t="s">
        <v>33146</v>
      </c>
      <c r="CE2847" s="53" t="s">
        <v>33147</v>
      </c>
      <c r="CF2847" s="54">
        <v>1270</v>
      </c>
      <c r="CG2847" s="54">
        <v>1.6240000000000001</v>
      </c>
      <c r="CH2847" s="54">
        <v>1.544</v>
      </c>
      <c r="CI2847" s="54">
        <v>0.33800000000000002</v>
      </c>
      <c r="CJ2847" s="54">
        <v>71</v>
      </c>
      <c r="CK2847" s="54">
        <v>9.9</v>
      </c>
      <c r="CL2847" s="54">
        <v>4.8500000000000001E-3</v>
      </c>
      <c r="CM2847" s="54">
        <v>1.0860000000000001</v>
      </c>
      <c r="CN2847" s="53" t="s">
        <v>33125</v>
      </c>
      <c r="CO2847" s="54">
        <v>20</v>
      </c>
      <c r="CP2847" s="54">
        <v>104</v>
      </c>
      <c r="CQ2847" s="55">
        <f t="shared" si="44"/>
        <v>0.19230769230769232</v>
      </c>
      <c r="CR2847" s="52" t="s">
        <v>28907</v>
      </c>
    </row>
    <row r="2848" spans="81:96">
      <c r="CC2848" s="52">
        <v>2847</v>
      </c>
      <c r="CD2848" s="53" t="s">
        <v>33148</v>
      </c>
      <c r="CE2848" s="53" t="s">
        <v>33149</v>
      </c>
      <c r="CF2848" s="54">
        <v>3943</v>
      </c>
      <c r="CG2848" s="54">
        <v>1.6140000000000001</v>
      </c>
      <c r="CH2848" s="54">
        <v>2.35</v>
      </c>
      <c r="CI2848" s="54">
        <v>0.127</v>
      </c>
      <c r="CJ2848" s="54">
        <v>63</v>
      </c>
      <c r="CK2848" s="54" t="s">
        <v>28918</v>
      </c>
      <c r="CL2848" s="54">
        <v>5.8799999999999998E-3</v>
      </c>
      <c r="CM2848" s="54">
        <v>1.1459999999999999</v>
      </c>
      <c r="CN2848" s="53" t="s">
        <v>33125</v>
      </c>
      <c r="CO2848" s="54">
        <v>21</v>
      </c>
      <c r="CP2848" s="54">
        <v>104</v>
      </c>
      <c r="CQ2848" s="55">
        <f t="shared" si="44"/>
        <v>0.20192307692307693</v>
      </c>
      <c r="CR2848" s="52" t="s">
        <v>28907</v>
      </c>
    </row>
    <row r="2849" spans="81:96">
      <c r="CC2849" s="52">
        <v>2848</v>
      </c>
      <c r="CD2849" s="53" t="s">
        <v>32527</v>
      </c>
      <c r="CE2849" s="53" t="s">
        <v>32528</v>
      </c>
      <c r="CF2849" s="54">
        <v>4051</v>
      </c>
      <c r="CG2849" s="54">
        <v>1.587</v>
      </c>
      <c r="CH2849" s="54">
        <v>2.3839999999999999</v>
      </c>
      <c r="CI2849" s="54">
        <v>0.221</v>
      </c>
      <c r="CJ2849" s="54">
        <v>95</v>
      </c>
      <c r="CK2849" s="54">
        <v>8.6999999999999993</v>
      </c>
      <c r="CL2849" s="54">
        <v>8.0300000000000007E-3</v>
      </c>
      <c r="CM2849" s="54">
        <v>0.92400000000000004</v>
      </c>
      <c r="CN2849" s="53" t="s">
        <v>33125</v>
      </c>
      <c r="CO2849" s="54">
        <v>22</v>
      </c>
      <c r="CP2849" s="54">
        <v>104</v>
      </c>
      <c r="CQ2849" s="55">
        <f t="shared" si="44"/>
        <v>0.21153846153846154</v>
      </c>
      <c r="CR2849" s="52" t="s">
        <v>28907</v>
      </c>
    </row>
    <row r="2850" spans="81:96">
      <c r="CC2850" s="52">
        <v>2849</v>
      </c>
      <c r="CD2850" s="53" t="s">
        <v>32531</v>
      </c>
      <c r="CE2850" s="53" t="s">
        <v>32532</v>
      </c>
      <c r="CF2850" s="54">
        <v>1566</v>
      </c>
      <c r="CG2850" s="54">
        <v>1.552</v>
      </c>
      <c r="CH2850" s="54">
        <v>2.1970000000000001</v>
      </c>
      <c r="CI2850" s="54">
        <v>0.435</v>
      </c>
      <c r="CJ2850" s="54">
        <v>92</v>
      </c>
      <c r="CK2850" s="54">
        <v>7.3</v>
      </c>
      <c r="CL2850" s="54">
        <v>5.7800000000000004E-3</v>
      </c>
      <c r="CM2850" s="54">
        <v>1.26</v>
      </c>
      <c r="CN2850" s="53" t="s">
        <v>33125</v>
      </c>
      <c r="CO2850" s="54">
        <v>23</v>
      </c>
      <c r="CP2850" s="54">
        <v>104</v>
      </c>
      <c r="CQ2850" s="55">
        <f t="shared" si="44"/>
        <v>0.22115384615384615</v>
      </c>
      <c r="CR2850" s="52" t="s">
        <v>28907</v>
      </c>
    </row>
    <row r="2851" spans="81:96">
      <c r="CC2851" s="52">
        <v>2850</v>
      </c>
      <c r="CD2851" s="53" t="s">
        <v>32707</v>
      </c>
      <c r="CE2851" s="53" t="s">
        <v>32708</v>
      </c>
      <c r="CF2851" s="54">
        <v>1244</v>
      </c>
      <c r="CG2851" s="54">
        <v>1.5189999999999999</v>
      </c>
      <c r="CH2851" s="54">
        <v>1.8939999999999999</v>
      </c>
      <c r="CI2851" s="54">
        <v>0.159</v>
      </c>
      <c r="CJ2851" s="54">
        <v>44</v>
      </c>
      <c r="CK2851" s="54">
        <v>8.1</v>
      </c>
      <c r="CL2851" s="54">
        <v>3.5699999999999998E-3</v>
      </c>
      <c r="CM2851" s="54">
        <v>1.087</v>
      </c>
      <c r="CN2851" s="53" t="s">
        <v>33125</v>
      </c>
      <c r="CO2851" s="54">
        <v>24</v>
      </c>
      <c r="CP2851" s="54">
        <v>104</v>
      </c>
      <c r="CQ2851" s="55">
        <f t="shared" si="44"/>
        <v>0.23076923076923078</v>
      </c>
      <c r="CR2851" s="52" t="s">
        <v>28907</v>
      </c>
    </row>
    <row r="2852" spans="81:96">
      <c r="CC2852" s="52">
        <v>2851</v>
      </c>
      <c r="CD2852" s="53" t="s">
        <v>32537</v>
      </c>
      <c r="CE2852" s="53" t="s">
        <v>32538</v>
      </c>
      <c r="CF2852" s="54">
        <v>212</v>
      </c>
      <c r="CG2852" s="54">
        <v>1.4810000000000001</v>
      </c>
      <c r="CH2852" s="54">
        <v>1.637</v>
      </c>
      <c r="CI2852" s="54">
        <v>0.25800000000000001</v>
      </c>
      <c r="CJ2852" s="54">
        <v>31</v>
      </c>
      <c r="CK2852" s="54">
        <v>3.5</v>
      </c>
      <c r="CL2852" s="54">
        <v>1.42E-3</v>
      </c>
      <c r="CM2852" s="54">
        <v>0.72299999999999998</v>
      </c>
      <c r="CN2852" s="53" t="s">
        <v>33125</v>
      </c>
      <c r="CO2852" s="54">
        <v>25</v>
      </c>
      <c r="CP2852" s="54">
        <v>104</v>
      </c>
      <c r="CQ2852" s="55">
        <f t="shared" si="44"/>
        <v>0.24038461538461539</v>
      </c>
      <c r="CR2852" s="52" t="s">
        <v>28907</v>
      </c>
    </row>
    <row r="2853" spans="81:96">
      <c r="CC2853" s="52">
        <v>2852</v>
      </c>
      <c r="CD2853" s="53" t="s">
        <v>32848</v>
      </c>
      <c r="CE2853" s="53" t="s">
        <v>32849</v>
      </c>
      <c r="CF2853" s="54">
        <v>312</v>
      </c>
      <c r="CG2853" s="54">
        <v>1.474</v>
      </c>
      <c r="CH2853" s="54">
        <v>1.228</v>
      </c>
      <c r="CI2853" s="54">
        <v>8.5999999999999993E-2</v>
      </c>
      <c r="CJ2853" s="54">
        <v>58</v>
      </c>
      <c r="CK2853" s="54">
        <v>6</v>
      </c>
      <c r="CL2853" s="54">
        <v>7.2999999999999996E-4</v>
      </c>
      <c r="CM2853" s="54">
        <v>0.373</v>
      </c>
      <c r="CN2853" s="53" t="s">
        <v>33125</v>
      </c>
      <c r="CO2853" s="54">
        <v>26</v>
      </c>
      <c r="CP2853" s="54">
        <v>104</v>
      </c>
      <c r="CQ2853" s="55">
        <f t="shared" si="44"/>
        <v>0.25</v>
      </c>
      <c r="CR2853" s="52" t="s">
        <v>28921</v>
      </c>
    </row>
    <row r="2854" spans="81:96">
      <c r="CC2854" s="52">
        <v>2853</v>
      </c>
      <c r="CD2854" s="53" t="s">
        <v>32711</v>
      </c>
      <c r="CE2854" s="53" t="s">
        <v>32712</v>
      </c>
      <c r="CF2854" s="54">
        <v>4235</v>
      </c>
      <c r="CG2854" s="54">
        <v>1.4430000000000001</v>
      </c>
      <c r="CH2854" s="54">
        <v>2.181</v>
      </c>
      <c r="CI2854" s="54">
        <v>0.153</v>
      </c>
      <c r="CJ2854" s="54">
        <v>124</v>
      </c>
      <c r="CK2854" s="54" t="s">
        <v>28918</v>
      </c>
      <c r="CL2854" s="54">
        <v>8.4600000000000005E-3</v>
      </c>
      <c r="CM2854" s="54">
        <v>1.099</v>
      </c>
      <c r="CN2854" s="53" t="s">
        <v>33125</v>
      </c>
      <c r="CO2854" s="54">
        <v>27</v>
      </c>
      <c r="CP2854" s="54">
        <v>104</v>
      </c>
      <c r="CQ2854" s="55">
        <f t="shared" si="44"/>
        <v>0.25961538461538464</v>
      </c>
      <c r="CR2854" s="52" t="s">
        <v>28921</v>
      </c>
    </row>
    <row r="2855" spans="81:96">
      <c r="CC2855" s="52">
        <v>2854</v>
      </c>
      <c r="CD2855" s="53" t="s">
        <v>33045</v>
      </c>
      <c r="CE2855" s="53" t="s">
        <v>33046</v>
      </c>
      <c r="CF2855" s="54">
        <v>5751</v>
      </c>
      <c r="CG2855" s="54">
        <v>1.4119999999999999</v>
      </c>
      <c r="CH2855" s="54">
        <v>1.5880000000000001</v>
      </c>
      <c r="CI2855" s="54"/>
      <c r="CJ2855" s="54">
        <v>0</v>
      </c>
      <c r="CK2855" s="54">
        <v>5.6</v>
      </c>
      <c r="CL2855" s="54">
        <v>1.5429999999999999E-2</v>
      </c>
      <c r="CM2855" s="54">
        <v>0.504</v>
      </c>
      <c r="CN2855" s="53" t="s">
        <v>33125</v>
      </c>
      <c r="CO2855" s="54">
        <v>28</v>
      </c>
      <c r="CP2855" s="54">
        <v>104</v>
      </c>
      <c r="CQ2855" s="55">
        <f t="shared" si="44"/>
        <v>0.26923076923076922</v>
      </c>
      <c r="CR2855" s="52" t="s">
        <v>28921</v>
      </c>
    </row>
    <row r="2856" spans="81:96">
      <c r="CC2856" s="52">
        <v>2855</v>
      </c>
      <c r="CD2856" s="53" t="s">
        <v>33150</v>
      </c>
      <c r="CE2856" s="53" t="s">
        <v>33151</v>
      </c>
      <c r="CF2856" s="54">
        <v>420</v>
      </c>
      <c r="CG2856" s="54">
        <v>1.4079999999999999</v>
      </c>
      <c r="CH2856" s="54">
        <v>1.5960000000000001</v>
      </c>
      <c r="CI2856" s="54">
        <v>0.153</v>
      </c>
      <c r="CJ2856" s="54">
        <v>59</v>
      </c>
      <c r="CK2856" s="54">
        <v>5.2</v>
      </c>
      <c r="CL2856" s="54">
        <v>1.4499999999999999E-3</v>
      </c>
      <c r="CM2856" s="54">
        <v>0.60399999999999998</v>
      </c>
      <c r="CN2856" s="53" t="s">
        <v>33125</v>
      </c>
      <c r="CO2856" s="54">
        <v>29</v>
      </c>
      <c r="CP2856" s="54">
        <v>104</v>
      </c>
      <c r="CQ2856" s="55">
        <f t="shared" si="44"/>
        <v>0.27884615384615385</v>
      </c>
      <c r="CR2856" s="52" t="s">
        <v>28921</v>
      </c>
    </row>
    <row r="2857" spans="81:96">
      <c r="CC2857" s="52">
        <v>2856</v>
      </c>
      <c r="CD2857" s="53" t="s">
        <v>33047</v>
      </c>
      <c r="CE2857" s="53" t="s">
        <v>33048</v>
      </c>
      <c r="CF2857" s="54">
        <v>2023</v>
      </c>
      <c r="CG2857" s="54">
        <v>1.4019999999999999</v>
      </c>
      <c r="CH2857" s="54">
        <v>1.5840000000000001</v>
      </c>
      <c r="CI2857" s="54">
        <v>0.378</v>
      </c>
      <c r="CJ2857" s="54">
        <v>119</v>
      </c>
      <c r="CK2857" s="54">
        <v>5.8</v>
      </c>
      <c r="CL2857" s="54">
        <v>5.5700000000000003E-3</v>
      </c>
      <c r="CM2857" s="54">
        <v>0.54900000000000004</v>
      </c>
      <c r="CN2857" s="53" t="s">
        <v>33125</v>
      </c>
      <c r="CO2857" s="54">
        <v>30</v>
      </c>
      <c r="CP2857" s="54">
        <v>104</v>
      </c>
      <c r="CQ2857" s="55">
        <f t="shared" si="44"/>
        <v>0.28846153846153844</v>
      </c>
      <c r="CR2857" s="52" t="s">
        <v>28921</v>
      </c>
    </row>
    <row r="2858" spans="81:96">
      <c r="CC2858" s="52">
        <v>2857</v>
      </c>
      <c r="CD2858" s="53" t="s">
        <v>32713</v>
      </c>
      <c r="CE2858" s="53" t="s">
        <v>32714</v>
      </c>
      <c r="CF2858" s="54">
        <v>4883</v>
      </c>
      <c r="CG2858" s="54">
        <v>1.3939999999999999</v>
      </c>
      <c r="CH2858" s="54">
        <v>3.2240000000000002</v>
      </c>
      <c r="CI2858" s="54">
        <v>0.35099999999999998</v>
      </c>
      <c r="CJ2858" s="54">
        <v>37</v>
      </c>
      <c r="CK2858" s="54" t="s">
        <v>28918</v>
      </c>
      <c r="CL2858" s="54">
        <v>8.2199999999999999E-3</v>
      </c>
      <c r="CM2858" s="54">
        <v>3.3180000000000001</v>
      </c>
      <c r="CN2858" s="53" t="s">
        <v>33125</v>
      </c>
      <c r="CO2858" s="54">
        <v>31</v>
      </c>
      <c r="CP2858" s="54">
        <v>104</v>
      </c>
      <c r="CQ2858" s="55">
        <f t="shared" si="44"/>
        <v>0.29807692307692307</v>
      </c>
      <c r="CR2858" s="52" t="s">
        <v>28921</v>
      </c>
    </row>
    <row r="2859" spans="81:96">
      <c r="CC2859" s="52">
        <v>2858</v>
      </c>
      <c r="CD2859" s="53" t="s">
        <v>33053</v>
      </c>
      <c r="CE2859" s="53" t="s">
        <v>33054</v>
      </c>
      <c r="CF2859" s="54">
        <v>1322</v>
      </c>
      <c r="CG2859" s="54">
        <v>1.383</v>
      </c>
      <c r="CH2859" s="54">
        <v>1.421</v>
      </c>
      <c r="CI2859" s="54">
        <v>0.29399999999999998</v>
      </c>
      <c r="CJ2859" s="54">
        <v>119</v>
      </c>
      <c r="CK2859" s="54">
        <v>4.7</v>
      </c>
      <c r="CL2859" s="54">
        <v>3.3E-3</v>
      </c>
      <c r="CM2859" s="54">
        <v>0.35699999999999998</v>
      </c>
      <c r="CN2859" s="53" t="s">
        <v>33125</v>
      </c>
      <c r="CO2859" s="54">
        <v>32</v>
      </c>
      <c r="CP2859" s="54">
        <v>104</v>
      </c>
      <c r="CQ2859" s="55">
        <f t="shared" si="44"/>
        <v>0.30769230769230771</v>
      </c>
      <c r="CR2859" s="52" t="s">
        <v>28921</v>
      </c>
    </row>
    <row r="2860" spans="81:96">
      <c r="CC2860" s="52">
        <v>2859</v>
      </c>
      <c r="CD2860" s="53" t="s">
        <v>33152</v>
      </c>
      <c r="CE2860" s="53" t="s">
        <v>33153</v>
      </c>
      <c r="CF2860" s="54">
        <v>2721</v>
      </c>
      <c r="CG2860" s="54">
        <v>1.3520000000000001</v>
      </c>
      <c r="CH2860" s="54">
        <v>1.4850000000000001</v>
      </c>
      <c r="CI2860" s="54">
        <v>0.153</v>
      </c>
      <c r="CJ2860" s="54">
        <v>157</v>
      </c>
      <c r="CK2860" s="54">
        <v>5.5</v>
      </c>
      <c r="CL2860" s="54">
        <v>8.3800000000000003E-3</v>
      </c>
      <c r="CM2860" s="54">
        <v>0.53700000000000003</v>
      </c>
      <c r="CN2860" s="53" t="s">
        <v>33125</v>
      </c>
      <c r="CO2860" s="54">
        <v>33</v>
      </c>
      <c r="CP2860" s="54">
        <v>104</v>
      </c>
      <c r="CQ2860" s="55">
        <f t="shared" si="44"/>
        <v>0.31730769230769229</v>
      </c>
      <c r="CR2860" s="52" t="s">
        <v>28921</v>
      </c>
    </row>
    <row r="2861" spans="81:96">
      <c r="CC2861" s="52">
        <v>2860</v>
      </c>
      <c r="CD2861" s="53" t="s">
        <v>32717</v>
      </c>
      <c r="CE2861" s="53" t="s">
        <v>32718</v>
      </c>
      <c r="CF2861" s="54">
        <v>749</v>
      </c>
      <c r="CG2861" s="54">
        <v>1.351</v>
      </c>
      <c r="CH2861" s="54">
        <v>1.6519999999999999</v>
      </c>
      <c r="CI2861" s="54">
        <v>0.14000000000000001</v>
      </c>
      <c r="CJ2861" s="54">
        <v>43</v>
      </c>
      <c r="CK2861" s="54">
        <v>6</v>
      </c>
      <c r="CL2861" s="54">
        <v>2.5500000000000002E-3</v>
      </c>
      <c r="CM2861" s="54">
        <v>0.71599999999999997</v>
      </c>
      <c r="CN2861" s="53" t="s">
        <v>33125</v>
      </c>
      <c r="CO2861" s="54">
        <v>34</v>
      </c>
      <c r="CP2861" s="54">
        <v>104</v>
      </c>
      <c r="CQ2861" s="55">
        <f t="shared" si="44"/>
        <v>0.32692307692307693</v>
      </c>
      <c r="CR2861" s="52" t="s">
        <v>28921</v>
      </c>
    </row>
    <row r="2862" spans="81:96">
      <c r="CC2862" s="52">
        <v>2861</v>
      </c>
      <c r="CD2862" s="53" t="s">
        <v>33154</v>
      </c>
      <c r="CE2862" s="53" t="s">
        <v>33155</v>
      </c>
      <c r="CF2862" s="54">
        <v>281</v>
      </c>
      <c r="CG2862" s="54">
        <v>1.3480000000000001</v>
      </c>
      <c r="CH2862" s="54">
        <v>1.4690000000000001</v>
      </c>
      <c r="CI2862" s="54">
        <v>0.308</v>
      </c>
      <c r="CJ2862" s="54">
        <v>26</v>
      </c>
      <c r="CK2862" s="54">
        <v>7.5</v>
      </c>
      <c r="CL2862" s="54">
        <v>8.1999999999999998E-4</v>
      </c>
      <c r="CM2862" s="54">
        <v>0.64100000000000001</v>
      </c>
      <c r="CN2862" s="53" t="s">
        <v>33125</v>
      </c>
      <c r="CO2862" s="54">
        <v>35</v>
      </c>
      <c r="CP2862" s="54">
        <v>104</v>
      </c>
      <c r="CQ2862" s="55">
        <f t="shared" si="44"/>
        <v>0.33653846153846156</v>
      </c>
      <c r="CR2862" s="52" t="s">
        <v>28921</v>
      </c>
    </row>
    <row r="2863" spans="81:96">
      <c r="CC2863" s="52">
        <v>2862</v>
      </c>
      <c r="CD2863" s="53" t="s">
        <v>32856</v>
      </c>
      <c r="CE2863" s="53" t="s">
        <v>32857</v>
      </c>
      <c r="CF2863" s="54">
        <v>1343</v>
      </c>
      <c r="CG2863" s="54">
        <v>1.3460000000000001</v>
      </c>
      <c r="CH2863" s="54">
        <v>1.3740000000000001</v>
      </c>
      <c r="CI2863" s="54">
        <v>7.2999999999999995E-2</v>
      </c>
      <c r="CJ2863" s="54">
        <v>533</v>
      </c>
      <c r="CK2863" s="54">
        <v>3.3</v>
      </c>
      <c r="CL2863" s="54">
        <v>4.1599999999999996E-3</v>
      </c>
      <c r="CM2863" s="54">
        <v>0.33600000000000002</v>
      </c>
      <c r="CN2863" s="53" t="s">
        <v>33125</v>
      </c>
      <c r="CO2863" s="54">
        <v>36</v>
      </c>
      <c r="CP2863" s="54">
        <v>104</v>
      </c>
      <c r="CQ2863" s="55">
        <f t="shared" si="44"/>
        <v>0.34615384615384615</v>
      </c>
      <c r="CR2863" s="52" t="s">
        <v>28921</v>
      </c>
    </row>
    <row r="2864" spans="81:96">
      <c r="CC2864" s="52">
        <v>2863</v>
      </c>
      <c r="CD2864" s="53" t="s">
        <v>32860</v>
      </c>
      <c r="CE2864" s="53" t="s">
        <v>32861</v>
      </c>
      <c r="CF2864" s="54">
        <v>384</v>
      </c>
      <c r="CG2864" s="54">
        <v>1.2549999999999999</v>
      </c>
      <c r="CH2864" s="54">
        <v>2.367</v>
      </c>
      <c r="CI2864" s="54">
        <v>0.158</v>
      </c>
      <c r="CJ2864" s="54">
        <v>19</v>
      </c>
      <c r="CK2864" s="54">
        <v>5.0999999999999996</v>
      </c>
      <c r="CL2864" s="54">
        <v>2.0100000000000001E-3</v>
      </c>
      <c r="CM2864" s="54">
        <v>1.2949999999999999</v>
      </c>
      <c r="CN2864" s="53" t="s">
        <v>33125</v>
      </c>
      <c r="CO2864" s="54">
        <v>37</v>
      </c>
      <c r="CP2864" s="54">
        <v>104</v>
      </c>
      <c r="CQ2864" s="55">
        <f t="shared" si="44"/>
        <v>0.35576923076923078</v>
      </c>
      <c r="CR2864" s="52" t="s">
        <v>28921</v>
      </c>
    </row>
    <row r="2865" spans="81:96">
      <c r="CC2865" s="52">
        <v>2864</v>
      </c>
      <c r="CD2865" s="53" t="s">
        <v>33156</v>
      </c>
      <c r="CE2865" s="53" t="s">
        <v>33157</v>
      </c>
      <c r="CF2865" s="54">
        <v>156</v>
      </c>
      <c r="CG2865" s="54">
        <v>1.2410000000000001</v>
      </c>
      <c r="CH2865" s="54">
        <v>1.1220000000000001</v>
      </c>
      <c r="CI2865" s="54">
        <v>0</v>
      </c>
      <c r="CJ2865" s="54">
        <v>16</v>
      </c>
      <c r="CK2865" s="54">
        <v>5.7</v>
      </c>
      <c r="CL2865" s="54">
        <v>2.7999999999999998E-4</v>
      </c>
      <c r="CM2865" s="54">
        <v>0.24199999999999999</v>
      </c>
      <c r="CN2865" s="53" t="s">
        <v>33125</v>
      </c>
      <c r="CO2865" s="54">
        <v>38</v>
      </c>
      <c r="CP2865" s="54">
        <v>104</v>
      </c>
      <c r="CQ2865" s="55">
        <f t="shared" si="44"/>
        <v>0.36538461538461536</v>
      </c>
      <c r="CR2865" s="52" t="s">
        <v>28921</v>
      </c>
    </row>
    <row r="2866" spans="81:96">
      <c r="CC2866" s="52">
        <v>2865</v>
      </c>
      <c r="CD2866" s="53" t="s">
        <v>32862</v>
      </c>
      <c r="CE2866" s="53" t="s">
        <v>32863</v>
      </c>
      <c r="CF2866" s="54">
        <v>1385</v>
      </c>
      <c r="CG2866" s="54">
        <v>1.218</v>
      </c>
      <c r="CH2866" s="54">
        <v>1.42</v>
      </c>
      <c r="CI2866" s="54">
        <v>0.246</v>
      </c>
      <c r="CJ2866" s="54">
        <v>171</v>
      </c>
      <c r="CK2866" s="54">
        <v>6.1</v>
      </c>
      <c r="CL2866" s="54">
        <v>3.13E-3</v>
      </c>
      <c r="CM2866" s="54">
        <v>0.438</v>
      </c>
      <c r="CN2866" s="53" t="s">
        <v>33125</v>
      </c>
      <c r="CO2866" s="54">
        <v>39</v>
      </c>
      <c r="CP2866" s="54">
        <v>104</v>
      </c>
      <c r="CQ2866" s="55">
        <f t="shared" si="44"/>
        <v>0.375</v>
      </c>
      <c r="CR2866" s="52" t="s">
        <v>28921</v>
      </c>
    </row>
    <row r="2867" spans="81:96">
      <c r="CC2867" s="52">
        <v>2866</v>
      </c>
      <c r="CD2867" s="53" t="s">
        <v>33158</v>
      </c>
      <c r="CE2867" s="53" t="s">
        <v>33159</v>
      </c>
      <c r="CF2867" s="54">
        <v>579</v>
      </c>
      <c r="CG2867" s="54">
        <v>1.17</v>
      </c>
      <c r="CH2867" s="54">
        <v>1.649</v>
      </c>
      <c r="CI2867" s="54">
        <v>0.11600000000000001</v>
      </c>
      <c r="CJ2867" s="54">
        <v>43</v>
      </c>
      <c r="CK2867" s="54">
        <v>9</v>
      </c>
      <c r="CL2867" s="54">
        <v>1.6100000000000001E-3</v>
      </c>
      <c r="CM2867" s="54">
        <v>1.048</v>
      </c>
      <c r="CN2867" s="53" t="s">
        <v>33125</v>
      </c>
      <c r="CO2867" s="54">
        <v>40</v>
      </c>
      <c r="CP2867" s="54">
        <v>104</v>
      </c>
      <c r="CQ2867" s="55">
        <f t="shared" si="44"/>
        <v>0.38461538461538464</v>
      </c>
      <c r="CR2867" s="52" t="s">
        <v>28921</v>
      </c>
    </row>
    <row r="2868" spans="81:96">
      <c r="CC2868" s="52">
        <v>2867</v>
      </c>
      <c r="CD2868" s="53" t="s">
        <v>33160</v>
      </c>
      <c r="CE2868" s="53" t="s">
        <v>33161</v>
      </c>
      <c r="CF2868" s="54">
        <v>256</v>
      </c>
      <c r="CG2868" s="54">
        <v>1.143</v>
      </c>
      <c r="CH2868" s="54">
        <v>1.0649999999999999</v>
      </c>
      <c r="CI2868" s="54">
        <v>0.12</v>
      </c>
      <c r="CJ2868" s="54">
        <v>25</v>
      </c>
      <c r="CK2868" s="54">
        <v>6.6</v>
      </c>
      <c r="CL2868" s="54">
        <v>8.8999999999999995E-4</v>
      </c>
      <c r="CM2868" s="54">
        <v>0.52100000000000002</v>
      </c>
      <c r="CN2868" s="53" t="s">
        <v>33125</v>
      </c>
      <c r="CO2868" s="54">
        <v>41</v>
      </c>
      <c r="CP2868" s="54">
        <v>104</v>
      </c>
      <c r="CQ2868" s="55">
        <f t="shared" si="44"/>
        <v>0.39423076923076922</v>
      </c>
      <c r="CR2868" s="52" t="s">
        <v>28921</v>
      </c>
    </row>
    <row r="2869" spans="81:96">
      <c r="CC2869" s="52">
        <v>2868</v>
      </c>
      <c r="CD2869" s="53" t="s">
        <v>32874</v>
      </c>
      <c r="CE2869" s="53" t="s">
        <v>32875</v>
      </c>
      <c r="CF2869" s="54">
        <v>1198</v>
      </c>
      <c r="CG2869" s="54">
        <v>1.054</v>
      </c>
      <c r="CH2869" s="54">
        <v>1.298</v>
      </c>
      <c r="CI2869" s="54">
        <v>0</v>
      </c>
      <c r="CJ2869" s="54">
        <v>32</v>
      </c>
      <c r="CK2869" s="54" t="s">
        <v>28918</v>
      </c>
      <c r="CL2869" s="54">
        <v>1.06E-3</v>
      </c>
      <c r="CM2869" s="54">
        <v>0.58499999999999996</v>
      </c>
      <c r="CN2869" s="53" t="s">
        <v>33125</v>
      </c>
      <c r="CO2869" s="54">
        <v>42</v>
      </c>
      <c r="CP2869" s="54">
        <v>104</v>
      </c>
      <c r="CQ2869" s="55">
        <f t="shared" si="44"/>
        <v>0.40384615384615385</v>
      </c>
      <c r="CR2869" s="52" t="s">
        <v>28921</v>
      </c>
    </row>
    <row r="2870" spans="81:96">
      <c r="CC2870" s="52">
        <v>2869</v>
      </c>
      <c r="CD2870" s="53" t="s">
        <v>33162</v>
      </c>
      <c r="CE2870" s="53" t="s">
        <v>33163</v>
      </c>
      <c r="CF2870" s="54">
        <v>1591</v>
      </c>
      <c r="CG2870" s="54">
        <v>1.0529999999999999</v>
      </c>
      <c r="CH2870" s="54">
        <v>1.397</v>
      </c>
      <c r="CI2870" s="54">
        <v>0.29599999999999999</v>
      </c>
      <c r="CJ2870" s="54">
        <v>71</v>
      </c>
      <c r="CK2870" s="54" t="s">
        <v>28918</v>
      </c>
      <c r="CL2870" s="54">
        <v>3.0999999999999999E-3</v>
      </c>
      <c r="CM2870" s="54">
        <v>0.69299999999999995</v>
      </c>
      <c r="CN2870" s="53" t="s">
        <v>33125</v>
      </c>
      <c r="CO2870" s="54">
        <v>43</v>
      </c>
      <c r="CP2870" s="54">
        <v>104</v>
      </c>
      <c r="CQ2870" s="55">
        <f t="shared" si="44"/>
        <v>0.41346153846153844</v>
      </c>
      <c r="CR2870" s="52" t="s">
        <v>28921</v>
      </c>
    </row>
    <row r="2871" spans="81:96">
      <c r="CC2871" s="52">
        <v>2870</v>
      </c>
      <c r="CD2871" s="53" t="s">
        <v>33164</v>
      </c>
      <c r="CE2871" s="53" t="s">
        <v>33165</v>
      </c>
      <c r="CF2871" s="54">
        <v>256</v>
      </c>
      <c r="CG2871" s="54">
        <v>1.0509999999999999</v>
      </c>
      <c r="CH2871" s="54">
        <v>0.91600000000000004</v>
      </c>
      <c r="CI2871" s="54">
        <v>0.14599999999999999</v>
      </c>
      <c r="CJ2871" s="54">
        <v>41</v>
      </c>
      <c r="CK2871" s="54">
        <v>4.0999999999999996</v>
      </c>
      <c r="CL2871" s="54">
        <v>1.0300000000000001E-3</v>
      </c>
      <c r="CM2871" s="54">
        <v>0.38800000000000001</v>
      </c>
      <c r="CN2871" s="53" t="s">
        <v>33125</v>
      </c>
      <c r="CO2871" s="54">
        <v>44</v>
      </c>
      <c r="CP2871" s="54">
        <v>104</v>
      </c>
      <c r="CQ2871" s="55">
        <f t="shared" si="44"/>
        <v>0.42307692307692307</v>
      </c>
      <c r="CR2871" s="52" t="s">
        <v>28921</v>
      </c>
    </row>
    <row r="2872" spans="81:96">
      <c r="CC2872" s="52">
        <v>2871</v>
      </c>
      <c r="CD2872" s="53" t="s">
        <v>33166</v>
      </c>
      <c r="CE2872" s="53" t="s">
        <v>33167</v>
      </c>
      <c r="CF2872" s="54">
        <v>663</v>
      </c>
      <c r="CG2872" s="54">
        <v>1.0489999999999999</v>
      </c>
      <c r="CH2872" s="54">
        <v>1.161</v>
      </c>
      <c r="CI2872" s="54">
        <v>0.14299999999999999</v>
      </c>
      <c r="CJ2872" s="54">
        <v>56</v>
      </c>
      <c r="CK2872" s="54" t="s">
        <v>28918</v>
      </c>
      <c r="CL2872" s="54">
        <v>1.2899999999999999E-3</v>
      </c>
      <c r="CM2872" s="54">
        <v>0.72499999999999998</v>
      </c>
      <c r="CN2872" s="53" t="s">
        <v>33125</v>
      </c>
      <c r="CO2872" s="54">
        <v>45</v>
      </c>
      <c r="CP2872" s="54">
        <v>104</v>
      </c>
      <c r="CQ2872" s="55">
        <f t="shared" si="44"/>
        <v>0.43269230769230771</v>
      </c>
      <c r="CR2872" s="52" t="s">
        <v>28921</v>
      </c>
    </row>
    <row r="2873" spans="81:96">
      <c r="CC2873" s="52">
        <v>2872</v>
      </c>
      <c r="CD2873" s="53" t="s">
        <v>32876</v>
      </c>
      <c r="CE2873" s="53" t="s">
        <v>32877</v>
      </c>
      <c r="CF2873" s="54">
        <v>1687</v>
      </c>
      <c r="CG2873" s="54">
        <v>1.046</v>
      </c>
      <c r="CH2873" s="54">
        <v>1.6120000000000001</v>
      </c>
      <c r="CI2873" s="54">
        <v>0.25800000000000001</v>
      </c>
      <c r="CJ2873" s="54">
        <v>89</v>
      </c>
      <c r="CK2873" s="54">
        <v>5.9</v>
      </c>
      <c r="CL2873" s="54">
        <v>5.5199999999999997E-3</v>
      </c>
      <c r="CM2873" s="54">
        <v>0.67100000000000004</v>
      </c>
      <c r="CN2873" s="53" t="s">
        <v>33125</v>
      </c>
      <c r="CO2873" s="54">
        <v>46</v>
      </c>
      <c r="CP2873" s="54">
        <v>104</v>
      </c>
      <c r="CQ2873" s="55">
        <f t="shared" si="44"/>
        <v>0.44230769230769229</v>
      </c>
      <c r="CR2873" s="52" t="s">
        <v>28921</v>
      </c>
    </row>
    <row r="2874" spans="81:96">
      <c r="CC2874" s="52">
        <v>2873</v>
      </c>
      <c r="CD2874" s="53" t="s">
        <v>33168</v>
      </c>
      <c r="CE2874" s="53" t="s">
        <v>33169</v>
      </c>
      <c r="CF2874" s="54">
        <v>1184</v>
      </c>
      <c r="CG2874" s="54">
        <v>0.997</v>
      </c>
      <c r="CH2874" s="54">
        <v>0.95799999999999996</v>
      </c>
      <c r="CI2874" s="54">
        <v>0.46100000000000002</v>
      </c>
      <c r="CJ2874" s="54">
        <v>165</v>
      </c>
      <c r="CK2874" s="54">
        <v>4.5</v>
      </c>
      <c r="CL2874" s="54">
        <v>3.16E-3</v>
      </c>
      <c r="CM2874" s="54">
        <v>0.28899999999999998</v>
      </c>
      <c r="CN2874" s="53" t="s">
        <v>33125</v>
      </c>
      <c r="CO2874" s="54">
        <v>47</v>
      </c>
      <c r="CP2874" s="54">
        <v>104</v>
      </c>
      <c r="CQ2874" s="55">
        <f t="shared" si="44"/>
        <v>0.45192307692307693</v>
      </c>
      <c r="CR2874" s="52" t="s">
        <v>28921</v>
      </c>
    </row>
    <row r="2875" spans="81:96">
      <c r="CC2875" s="52">
        <v>2874</v>
      </c>
      <c r="CD2875" s="53" t="s">
        <v>32886</v>
      </c>
      <c r="CE2875" s="53" t="s">
        <v>32887</v>
      </c>
      <c r="CF2875" s="54">
        <v>465</v>
      </c>
      <c r="CG2875" s="54">
        <v>0.97099999999999997</v>
      </c>
      <c r="CH2875" s="54">
        <v>1.2889999999999999</v>
      </c>
      <c r="CI2875" s="54">
        <v>0.19600000000000001</v>
      </c>
      <c r="CJ2875" s="54">
        <v>56</v>
      </c>
      <c r="CK2875" s="54">
        <v>5.4</v>
      </c>
      <c r="CL2875" s="54">
        <v>1.82E-3</v>
      </c>
      <c r="CM2875" s="54">
        <v>0.63600000000000001</v>
      </c>
      <c r="CN2875" s="53" t="s">
        <v>33125</v>
      </c>
      <c r="CO2875" s="54">
        <v>48</v>
      </c>
      <c r="CP2875" s="54">
        <v>104</v>
      </c>
      <c r="CQ2875" s="55">
        <f t="shared" si="44"/>
        <v>0.46153846153846156</v>
      </c>
      <c r="CR2875" s="52" t="s">
        <v>28921</v>
      </c>
    </row>
    <row r="2876" spans="81:96">
      <c r="CC2876" s="52">
        <v>2875</v>
      </c>
      <c r="CD2876" s="53" t="s">
        <v>32888</v>
      </c>
      <c r="CE2876" s="53" t="s">
        <v>32889</v>
      </c>
      <c r="CF2876" s="54">
        <v>272</v>
      </c>
      <c r="CG2876" s="54">
        <v>0.96299999999999997</v>
      </c>
      <c r="CH2876" s="54">
        <v>0.91900000000000004</v>
      </c>
      <c r="CI2876" s="54">
        <v>0.20599999999999999</v>
      </c>
      <c r="CJ2876" s="54">
        <v>34</v>
      </c>
      <c r="CK2876" s="54">
        <v>6.2</v>
      </c>
      <c r="CL2876" s="54">
        <v>5.9000000000000003E-4</v>
      </c>
      <c r="CM2876" s="54">
        <v>0.27300000000000002</v>
      </c>
      <c r="CN2876" s="53" t="s">
        <v>33125</v>
      </c>
      <c r="CO2876" s="54">
        <v>49</v>
      </c>
      <c r="CP2876" s="54">
        <v>104</v>
      </c>
      <c r="CQ2876" s="55">
        <f t="shared" si="44"/>
        <v>0.47115384615384615</v>
      </c>
      <c r="CR2876" s="52" t="s">
        <v>28921</v>
      </c>
    </row>
    <row r="2877" spans="81:96">
      <c r="CC2877" s="52">
        <v>2876</v>
      </c>
      <c r="CD2877" s="53" t="s">
        <v>33170</v>
      </c>
      <c r="CE2877" s="53" t="s">
        <v>33171</v>
      </c>
      <c r="CF2877" s="54">
        <v>1535</v>
      </c>
      <c r="CG2877" s="54">
        <v>0.95699999999999996</v>
      </c>
      <c r="CH2877" s="54">
        <v>1.143</v>
      </c>
      <c r="CI2877" s="54">
        <v>0.23499999999999999</v>
      </c>
      <c r="CJ2877" s="54">
        <v>51</v>
      </c>
      <c r="CK2877" s="54" t="s">
        <v>28918</v>
      </c>
      <c r="CL2877" s="54">
        <v>3.0500000000000002E-3</v>
      </c>
      <c r="CM2877" s="54">
        <v>0.88700000000000001</v>
      </c>
      <c r="CN2877" s="53" t="s">
        <v>33125</v>
      </c>
      <c r="CO2877" s="54">
        <v>50</v>
      </c>
      <c r="CP2877" s="54">
        <v>104</v>
      </c>
      <c r="CQ2877" s="55">
        <f t="shared" si="44"/>
        <v>0.48076923076923078</v>
      </c>
      <c r="CR2877" s="52" t="s">
        <v>28921</v>
      </c>
    </row>
    <row r="2878" spans="81:96">
      <c r="CC2878" s="52">
        <v>2877</v>
      </c>
      <c r="CD2878" s="53" t="s">
        <v>33172</v>
      </c>
      <c r="CE2878" s="53" t="s">
        <v>33173</v>
      </c>
      <c r="CF2878" s="54">
        <v>1127</v>
      </c>
      <c r="CG2878" s="54">
        <v>0.95699999999999996</v>
      </c>
      <c r="CH2878" s="54">
        <v>0.92200000000000004</v>
      </c>
      <c r="CI2878" s="54">
        <v>0.187</v>
      </c>
      <c r="CJ2878" s="54">
        <v>107</v>
      </c>
      <c r="CK2878" s="54">
        <v>6.8</v>
      </c>
      <c r="CL2878" s="54">
        <v>3.2499999999999999E-3</v>
      </c>
      <c r="CM2878" s="54">
        <v>0.38900000000000001</v>
      </c>
      <c r="CN2878" s="53" t="s">
        <v>33125</v>
      </c>
      <c r="CO2878" s="54">
        <v>50</v>
      </c>
      <c r="CP2878" s="54">
        <v>104</v>
      </c>
      <c r="CQ2878" s="55">
        <f t="shared" si="44"/>
        <v>0.48076923076923078</v>
      </c>
      <c r="CR2878" s="52" t="s">
        <v>28921</v>
      </c>
    </row>
    <row r="2879" spans="81:96">
      <c r="CC2879" s="52">
        <v>2878</v>
      </c>
      <c r="CD2879" s="53" t="s">
        <v>33079</v>
      </c>
      <c r="CE2879" s="53" t="s">
        <v>33080</v>
      </c>
      <c r="CF2879" s="54">
        <v>2490</v>
      </c>
      <c r="CG2879" s="54">
        <v>0.94899999999999995</v>
      </c>
      <c r="CH2879" s="54">
        <v>1.109</v>
      </c>
      <c r="CI2879" s="54">
        <v>0.30299999999999999</v>
      </c>
      <c r="CJ2879" s="54">
        <v>122</v>
      </c>
      <c r="CK2879" s="54">
        <v>7</v>
      </c>
      <c r="CL2879" s="54">
        <v>6.0200000000000002E-3</v>
      </c>
      <c r="CM2879" s="54">
        <v>0.45200000000000001</v>
      </c>
      <c r="CN2879" s="53" t="s">
        <v>33125</v>
      </c>
      <c r="CO2879" s="54">
        <v>52</v>
      </c>
      <c r="CP2879" s="54">
        <v>104</v>
      </c>
      <c r="CQ2879" s="55">
        <f t="shared" si="44"/>
        <v>0.5</v>
      </c>
      <c r="CR2879" s="52" t="s">
        <v>28938</v>
      </c>
    </row>
    <row r="2880" spans="81:96">
      <c r="CC2880" s="52">
        <v>2879</v>
      </c>
      <c r="CD2880" s="53" t="s">
        <v>32894</v>
      </c>
      <c r="CE2880" s="53" t="s">
        <v>32895</v>
      </c>
      <c r="CF2880" s="54">
        <v>416</v>
      </c>
      <c r="CG2880" s="54">
        <v>0.93</v>
      </c>
      <c r="CH2880" s="54">
        <v>2.5830000000000002</v>
      </c>
      <c r="CI2880" s="54">
        <v>2.8000000000000001E-2</v>
      </c>
      <c r="CJ2880" s="54">
        <v>36</v>
      </c>
      <c r="CK2880" s="54">
        <v>5.6</v>
      </c>
      <c r="CL2880" s="54">
        <v>2.2200000000000002E-3</v>
      </c>
      <c r="CM2880" s="54">
        <v>1.454</v>
      </c>
      <c r="CN2880" s="53" t="s">
        <v>33125</v>
      </c>
      <c r="CO2880" s="54">
        <v>53</v>
      </c>
      <c r="CP2880" s="54">
        <v>104</v>
      </c>
      <c r="CQ2880" s="55">
        <f t="shared" si="44"/>
        <v>0.50961538461538458</v>
      </c>
      <c r="CR2880" s="52" t="s">
        <v>28938</v>
      </c>
    </row>
    <row r="2881" spans="81:96">
      <c r="CC2881" s="52">
        <v>2880</v>
      </c>
      <c r="CD2881" s="53" t="s">
        <v>33174</v>
      </c>
      <c r="CE2881" s="53" t="s">
        <v>33175</v>
      </c>
      <c r="CF2881" s="54">
        <v>1039</v>
      </c>
      <c r="CG2881" s="54">
        <v>0.92400000000000004</v>
      </c>
      <c r="CH2881" s="54">
        <v>0.99099999999999999</v>
      </c>
      <c r="CI2881" s="54">
        <v>0.30399999999999999</v>
      </c>
      <c r="CJ2881" s="54">
        <v>46</v>
      </c>
      <c r="CK2881" s="54" t="s">
        <v>28918</v>
      </c>
      <c r="CL2881" s="54">
        <v>5.13E-3</v>
      </c>
      <c r="CM2881" s="54">
        <v>1.456</v>
      </c>
      <c r="CN2881" s="53" t="s">
        <v>33125</v>
      </c>
      <c r="CO2881" s="54">
        <v>54</v>
      </c>
      <c r="CP2881" s="54">
        <v>104</v>
      </c>
      <c r="CQ2881" s="55">
        <f t="shared" si="44"/>
        <v>0.51923076923076927</v>
      </c>
      <c r="CR2881" s="52" t="s">
        <v>28938</v>
      </c>
    </row>
    <row r="2882" spans="81:96">
      <c r="CC2882" s="52">
        <v>2881</v>
      </c>
      <c r="CD2882" s="53" t="s">
        <v>33176</v>
      </c>
      <c r="CE2882" s="53" t="s">
        <v>33177</v>
      </c>
      <c r="CF2882" s="54">
        <v>1556</v>
      </c>
      <c r="CG2882" s="54">
        <v>0.91100000000000003</v>
      </c>
      <c r="CH2882" s="54">
        <v>1.2450000000000001</v>
      </c>
      <c r="CI2882" s="54">
        <v>0.20699999999999999</v>
      </c>
      <c r="CJ2882" s="54">
        <v>29</v>
      </c>
      <c r="CK2882" s="54" t="s">
        <v>28918</v>
      </c>
      <c r="CL2882" s="54">
        <v>2.2399999999999998E-3</v>
      </c>
      <c r="CM2882" s="54">
        <v>0.69199999999999995</v>
      </c>
      <c r="CN2882" s="53" t="s">
        <v>33125</v>
      </c>
      <c r="CO2882" s="54">
        <v>55</v>
      </c>
      <c r="CP2882" s="54">
        <v>104</v>
      </c>
      <c r="CQ2882" s="55">
        <f t="shared" ref="CQ2882:CQ2945" si="45">CO2882/CP2882</f>
        <v>0.52884615384615385</v>
      </c>
      <c r="CR2882" s="52" t="s">
        <v>28938</v>
      </c>
    </row>
    <row r="2883" spans="81:96">
      <c r="CC2883" s="52">
        <v>2882</v>
      </c>
      <c r="CD2883" s="53" t="s">
        <v>33178</v>
      </c>
      <c r="CE2883" s="53" t="s">
        <v>33179</v>
      </c>
      <c r="CF2883" s="54">
        <v>1301</v>
      </c>
      <c r="CG2883" s="54">
        <v>0.90700000000000003</v>
      </c>
      <c r="CH2883" s="54">
        <v>1.089</v>
      </c>
      <c r="CI2883" s="54">
        <v>0.40899999999999997</v>
      </c>
      <c r="CJ2883" s="54">
        <v>88</v>
      </c>
      <c r="CK2883" s="54">
        <v>8.5</v>
      </c>
      <c r="CL2883" s="54">
        <v>4.1700000000000001E-3</v>
      </c>
      <c r="CM2883" s="54">
        <v>0.59699999999999998</v>
      </c>
      <c r="CN2883" s="53" t="s">
        <v>33125</v>
      </c>
      <c r="CO2883" s="54">
        <v>56</v>
      </c>
      <c r="CP2883" s="54">
        <v>104</v>
      </c>
      <c r="CQ2883" s="55">
        <f t="shared" si="45"/>
        <v>0.53846153846153844</v>
      </c>
      <c r="CR2883" s="52" t="s">
        <v>28938</v>
      </c>
    </row>
    <row r="2884" spans="81:96">
      <c r="CC2884" s="52">
        <v>2883</v>
      </c>
      <c r="CD2884" s="53" t="s">
        <v>33180</v>
      </c>
      <c r="CE2884" s="53" t="s">
        <v>33181</v>
      </c>
      <c r="CF2884" s="54">
        <v>1011</v>
      </c>
      <c r="CG2884" s="54">
        <v>0.89700000000000002</v>
      </c>
      <c r="CH2884" s="54">
        <v>1.2609999999999999</v>
      </c>
      <c r="CI2884" s="54">
        <v>0.35699999999999998</v>
      </c>
      <c r="CJ2884" s="54">
        <v>14</v>
      </c>
      <c r="CK2884" s="54" t="s">
        <v>28918</v>
      </c>
      <c r="CL2884" s="54">
        <v>1.99E-3</v>
      </c>
      <c r="CM2884" s="54">
        <v>1.427</v>
      </c>
      <c r="CN2884" s="53" t="s">
        <v>33125</v>
      </c>
      <c r="CO2884" s="54">
        <v>57</v>
      </c>
      <c r="CP2884" s="54">
        <v>104</v>
      </c>
      <c r="CQ2884" s="55">
        <f t="shared" si="45"/>
        <v>0.54807692307692313</v>
      </c>
      <c r="CR2884" s="52" t="s">
        <v>28938</v>
      </c>
    </row>
    <row r="2885" spans="81:96">
      <c r="CC2885" s="52">
        <v>2884</v>
      </c>
      <c r="CD2885" s="53" t="s">
        <v>33182</v>
      </c>
      <c r="CE2885" s="53" t="s">
        <v>33183</v>
      </c>
      <c r="CF2885" s="54">
        <v>981</v>
      </c>
      <c r="CG2885" s="54">
        <v>0.89700000000000002</v>
      </c>
      <c r="CH2885" s="54">
        <v>1.2</v>
      </c>
      <c r="CI2885" s="54">
        <v>0.16700000000000001</v>
      </c>
      <c r="CJ2885" s="54">
        <v>66</v>
      </c>
      <c r="CK2885" s="54">
        <v>9.6999999999999993</v>
      </c>
      <c r="CL2885" s="54">
        <v>2.1700000000000001E-3</v>
      </c>
      <c r="CM2885" s="54">
        <v>0.441</v>
      </c>
      <c r="CN2885" s="53" t="s">
        <v>33125</v>
      </c>
      <c r="CO2885" s="54">
        <v>58</v>
      </c>
      <c r="CP2885" s="54">
        <v>104</v>
      </c>
      <c r="CQ2885" s="55">
        <f t="shared" si="45"/>
        <v>0.55769230769230771</v>
      </c>
      <c r="CR2885" s="52" t="s">
        <v>28938</v>
      </c>
    </row>
    <row r="2886" spans="81:96">
      <c r="CC2886" s="52">
        <v>2885</v>
      </c>
      <c r="CD2886" s="53" t="s">
        <v>33184</v>
      </c>
      <c r="CE2886" s="53" t="s">
        <v>33185</v>
      </c>
      <c r="CF2886" s="54">
        <v>399</v>
      </c>
      <c r="CG2886" s="54">
        <v>0.89300000000000002</v>
      </c>
      <c r="CH2886" s="54">
        <v>1.0720000000000001</v>
      </c>
      <c r="CI2886" s="54">
        <v>9.9000000000000005E-2</v>
      </c>
      <c r="CJ2886" s="54">
        <v>81</v>
      </c>
      <c r="CK2886" s="54">
        <v>7.9</v>
      </c>
      <c r="CL2886" s="54">
        <v>8.4000000000000003E-4</v>
      </c>
      <c r="CM2886" s="54">
        <v>0.38500000000000001</v>
      </c>
      <c r="CN2886" s="53" t="s">
        <v>33125</v>
      </c>
      <c r="CO2886" s="54">
        <v>59</v>
      </c>
      <c r="CP2886" s="54">
        <v>104</v>
      </c>
      <c r="CQ2886" s="55">
        <f t="shared" si="45"/>
        <v>0.56730769230769229</v>
      </c>
      <c r="CR2886" s="52" t="s">
        <v>28938</v>
      </c>
    </row>
    <row r="2887" spans="81:96">
      <c r="CC2887" s="52">
        <v>2886</v>
      </c>
      <c r="CD2887" s="53" t="s">
        <v>32902</v>
      </c>
      <c r="CE2887" s="53" t="s">
        <v>32903</v>
      </c>
      <c r="CF2887" s="54">
        <v>353</v>
      </c>
      <c r="CG2887" s="54">
        <v>0.88200000000000001</v>
      </c>
      <c r="CH2887" s="54">
        <v>1.4710000000000001</v>
      </c>
      <c r="CI2887" s="54">
        <v>0.14299999999999999</v>
      </c>
      <c r="CJ2887" s="54">
        <v>21</v>
      </c>
      <c r="CK2887" s="54">
        <v>8.1999999999999993</v>
      </c>
      <c r="CL2887" s="54">
        <v>6.6E-4</v>
      </c>
      <c r="CM2887" s="54">
        <v>0.49199999999999999</v>
      </c>
      <c r="CN2887" s="53" t="s">
        <v>33125</v>
      </c>
      <c r="CO2887" s="54">
        <v>60</v>
      </c>
      <c r="CP2887" s="54">
        <v>104</v>
      </c>
      <c r="CQ2887" s="55">
        <f t="shared" si="45"/>
        <v>0.57692307692307687</v>
      </c>
      <c r="CR2887" s="52" t="s">
        <v>28938</v>
      </c>
    </row>
    <row r="2888" spans="81:96">
      <c r="CC2888" s="52">
        <v>2887</v>
      </c>
      <c r="CD2888" s="53" t="s">
        <v>32731</v>
      </c>
      <c r="CE2888" s="53" t="s">
        <v>32732</v>
      </c>
      <c r="CF2888" s="54">
        <v>790</v>
      </c>
      <c r="CG2888" s="54">
        <v>0.879</v>
      </c>
      <c r="CH2888" s="54">
        <v>1.3140000000000001</v>
      </c>
      <c r="CI2888" s="54">
        <v>0.23400000000000001</v>
      </c>
      <c r="CJ2888" s="54">
        <v>64</v>
      </c>
      <c r="CK2888" s="54">
        <v>5.6</v>
      </c>
      <c r="CL2888" s="54">
        <v>1.9599999999999999E-3</v>
      </c>
      <c r="CM2888" s="54">
        <v>0.33700000000000002</v>
      </c>
      <c r="CN2888" s="53" t="s">
        <v>33125</v>
      </c>
      <c r="CO2888" s="54">
        <v>61</v>
      </c>
      <c r="CP2888" s="54">
        <v>104</v>
      </c>
      <c r="CQ2888" s="55">
        <f t="shared" si="45"/>
        <v>0.58653846153846156</v>
      </c>
      <c r="CR2888" s="52" t="s">
        <v>28938</v>
      </c>
    </row>
    <row r="2889" spans="81:96">
      <c r="CC2889" s="52">
        <v>2888</v>
      </c>
      <c r="CD2889" s="53" t="s">
        <v>32912</v>
      </c>
      <c r="CE2889" s="53" t="s">
        <v>32913</v>
      </c>
      <c r="CF2889" s="54">
        <v>293</v>
      </c>
      <c r="CG2889" s="54">
        <v>0.81899999999999995</v>
      </c>
      <c r="CH2889" s="54"/>
      <c r="CI2889" s="54">
        <v>0.19400000000000001</v>
      </c>
      <c r="CJ2889" s="54">
        <v>36</v>
      </c>
      <c r="CK2889" s="54">
        <v>5</v>
      </c>
      <c r="CL2889" s="54">
        <v>8.3000000000000001E-4</v>
      </c>
      <c r="CM2889" s="54"/>
      <c r="CN2889" s="53" t="s">
        <v>33125</v>
      </c>
      <c r="CO2889" s="54">
        <v>62</v>
      </c>
      <c r="CP2889" s="54">
        <v>104</v>
      </c>
      <c r="CQ2889" s="55">
        <f t="shared" si="45"/>
        <v>0.59615384615384615</v>
      </c>
      <c r="CR2889" s="52" t="s">
        <v>28938</v>
      </c>
    </row>
    <row r="2890" spans="81:96">
      <c r="CC2890" s="52">
        <v>2889</v>
      </c>
      <c r="CD2890" s="53" t="s">
        <v>9528</v>
      </c>
      <c r="CE2890" s="53" t="s">
        <v>9526</v>
      </c>
      <c r="CF2890" s="54">
        <v>911</v>
      </c>
      <c r="CG2890" s="54">
        <v>0.81799999999999995</v>
      </c>
      <c r="CH2890" s="54">
        <v>0.81299999999999994</v>
      </c>
      <c r="CI2890" s="54">
        <v>0.125</v>
      </c>
      <c r="CJ2890" s="54">
        <v>80</v>
      </c>
      <c r="CK2890" s="54" t="s">
        <v>28918</v>
      </c>
      <c r="CL2890" s="54">
        <v>1.07E-3</v>
      </c>
      <c r="CM2890" s="54">
        <v>0.20100000000000001</v>
      </c>
      <c r="CN2890" s="53" t="s">
        <v>33125</v>
      </c>
      <c r="CO2890" s="54">
        <v>63</v>
      </c>
      <c r="CP2890" s="54">
        <v>104</v>
      </c>
      <c r="CQ2890" s="55">
        <f t="shared" si="45"/>
        <v>0.60576923076923073</v>
      </c>
      <c r="CR2890" s="52" t="s">
        <v>28938</v>
      </c>
    </row>
    <row r="2891" spans="81:96">
      <c r="CC2891" s="52">
        <v>2890</v>
      </c>
      <c r="CD2891" s="53" t="s">
        <v>33186</v>
      </c>
      <c r="CE2891" s="53" t="s">
        <v>33187</v>
      </c>
      <c r="CF2891" s="54">
        <v>347</v>
      </c>
      <c r="CG2891" s="54">
        <v>0.80600000000000005</v>
      </c>
      <c r="CH2891" s="54">
        <v>0.88600000000000001</v>
      </c>
      <c r="CI2891" s="54">
        <v>0.105</v>
      </c>
      <c r="CJ2891" s="54">
        <v>38</v>
      </c>
      <c r="CK2891" s="54">
        <v>7.1</v>
      </c>
      <c r="CL2891" s="54">
        <v>1.0200000000000001E-3</v>
      </c>
      <c r="CM2891" s="54">
        <v>0.40600000000000003</v>
      </c>
      <c r="CN2891" s="53" t="s">
        <v>33125</v>
      </c>
      <c r="CO2891" s="54">
        <v>64</v>
      </c>
      <c r="CP2891" s="54">
        <v>104</v>
      </c>
      <c r="CQ2891" s="55">
        <f t="shared" si="45"/>
        <v>0.61538461538461542</v>
      </c>
      <c r="CR2891" s="52" t="s">
        <v>28938</v>
      </c>
    </row>
    <row r="2892" spans="81:96">
      <c r="CC2892" s="52">
        <v>2891</v>
      </c>
      <c r="CD2892" s="53" t="s">
        <v>33188</v>
      </c>
      <c r="CE2892" s="53" t="s">
        <v>33189</v>
      </c>
      <c r="CF2892" s="54">
        <v>1637</v>
      </c>
      <c r="CG2892" s="54">
        <v>0.79100000000000004</v>
      </c>
      <c r="CH2892" s="54">
        <v>0.80500000000000005</v>
      </c>
      <c r="CI2892" s="54">
        <v>0.16800000000000001</v>
      </c>
      <c r="CJ2892" s="54">
        <v>113</v>
      </c>
      <c r="CK2892" s="54" t="s">
        <v>28918</v>
      </c>
      <c r="CL2892" s="54">
        <v>5.5799999999999999E-3</v>
      </c>
      <c r="CM2892" s="54">
        <v>0.624</v>
      </c>
      <c r="CN2892" s="53" t="s">
        <v>33125</v>
      </c>
      <c r="CO2892" s="54">
        <v>65</v>
      </c>
      <c r="CP2892" s="54">
        <v>104</v>
      </c>
      <c r="CQ2892" s="55">
        <f t="shared" si="45"/>
        <v>0.625</v>
      </c>
      <c r="CR2892" s="52" t="s">
        <v>28938</v>
      </c>
    </row>
    <row r="2893" spans="81:96">
      <c r="CC2893" s="52">
        <v>2892</v>
      </c>
      <c r="CD2893" s="53" t="s">
        <v>32741</v>
      </c>
      <c r="CE2893" s="53" t="s">
        <v>32742</v>
      </c>
      <c r="CF2893" s="54">
        <v>2585</v>
      </c>
      <c r="CG2893" s="54">
        <v>0.78700000000000003</v>
      </c>
      <c r="CH2893" s="54">
        <v>0.96199999999999997</v>
      </c>
      <c r="CI2893" s="54">
        <v>0.159</v>
      </c>
      <c r="CJ2893" s="54">
        <v>126</v>
      </c>
      <c r="CK2893" s="54" t="s">
        <v>28918</v>
      </c>
      <c r="CL2893" s="54">
        <v>3.4099999999999998E-3</v>
      </c>
      <c r="CM2893" s="54">
        <v>0.38700000000000001</v>
      </c>
      <c r="CN2893" s="53" t="s">
        <v>33125</v>
      </c>
      <c r="CO2893" s="54">
        <v>66</v>
      </c>
      <c r="CP2893" s="54">
        <v>104</v>
      </c>
      <c r="CQ2893" s="55">
        <f t="shared" si="45"/>
        <v>0.63461538461538458</v>
      </c>
      <c r="CR2893" s="52" t="s">
        <v>28938</v>
      </c>
    </row>
    <row r="2894" spans="81:96">
      <c r="CC2894" s="52">
        <v>2893</v>
      </c>
      <c r="CD2894" s="53" t="s">
        <v>32918</v>
      </c>
      <c r="CE2894" s="53" t="s">
        <v>32919</v>
      </c>
      <c r="CF2894" s="54">
        <v>306</v>
      </c>
      <c r="CG2894" s="54">
        <v>0.76900000000000002</v>
      </c>
      <c r="CH2894" s="54">
        <v>1.167</v>
      </c>
      <c r="CI2894" s="54">
        <v>9.4E-2</v>
      </c>
      <c r="CJ2894" s="54">
        <v>32</v>
      </c>
      <c r="CK2894" s="54">
        <v>8.5</v>
      </c>
      <c r="CL2894" s="54">
        <v>8.8999999999999995E-4</v>
      </c>
      <c r="CM2894" s="54">
        <v>0.85</v>
      </c>
      <c r="CN2894" s="53" t="s">
        <v>33125</v>
      </c>
      <c r="CO2894" s="54">
        <v>67</v>
      </c>
      <c r="CP2894" s="54">
        <v>104</v>
      </c>
      <c r="CQ2894" s="55">
        <f t="shared" si="45"/>
        <v>0.64423076923076927</v>
      </c>
      <c r="CR2894" s="52" t="s">
        <v>28938</v>
      </c>
    </row>
    <row r="2895" spans="81:96">
      <c r="CC2895" s="52">
        <v>2894</v>
      </c>
      <c r="CD2895" s="53" t="s">
        <v>32920</v>
      </c>
      <c r="CE2895" s="53" t="s">
        <v>32921</v>
      </c>
      <c r="CF2895" s="54">
        <v>125</v>
      </c>
      <c r="CG2895" s="54">
        <v>0.75700000000000001</v>
      </c>
      <c r="CH2895" s="54">
        <v>0.95699999999999996</v>
      </c>
      <c r="CI2895" s="54">
        <v>0.125</v>
      </c>
      <c r="CJ2895" s="54">
        <v>16</v>
      </c>
      <c r="CK2895" s="54">
        <v>3.9</v>
      </c>
      <c r="CL2895" s="54">
        <v>2.7999999999999998E-4</v>
      </c>
      <c r="CM2895" s="54">
        <v>0.185</v>
      </c>
      <c r="CN2895" s="53" t="s">
        <v>33125</v>
      </c>
      <c r="CO2895" s="54">
        <v>68</v>
      </c>
      <c r="CP2895" s="54">
        <v>104</v>
      </c>
      <c r="CQ2895" s="55">
        <f t="shared" si="45"/>
        <v>0.65384615384615385</v>
      </c>
      <c r="CR2895" s="52" t="s">
        <v>28938</v>
      </c>
    </row>
    <row r="2896" spans="81:96">
      <c r="CC2896" s="52">
        <v>2895</v>
      </c>
      <c r="CD2896" s="53" t="s">
        <v>32926</v>
      </c>
      <c r="CE2896" s="53" t="s">
        <v>32927</v>
      </c>
      <c r="CF2896" s="54">
        <v>736</v>
      </c>
      <c r="CG2896" s="54">
        <v>0.73099999999999998</v>
      </c>
      <c r="CH2896" s="54">
        <v>1.1919999999999999</v>
      </c>
      <c r="CI2896" s="54">
        <v>6.2E-2</v>
      </c>
      <c r="CJ2896" s="54">
        <v>64</v>
      </c>
      <c r="CK2896" s="54">
        <v>5.9</v>
      </c>
      <c r="CL2896" s="54">
        <v>3.0500000000000002E-3</v>
      </c>
      <c r="CM2896" s="54">
        <v>0.61599999999999999</v>
      </c>
      <c r="CN2896" s="53" t="s">
        <v>33125</v>
      </c>
      <c r="CO2896" s="54">
        <v>69</v>
      </c>
      <c r="CP2896" s="54">
        <v>104</v>
      </c>
      <c r="CQ2896" s="55">
        <f t="shared" si="45"/>
        <v>0.66346153846153844</v>
      </c>
      <c r="CR2896" s="52" t="s">
        <v>28938</v>
      </c>
    </row>
    <row r="2897" spans="81:96">
      <c r="CC2897" s="52">
        <v>2896</v>
      </c>
      <c r="CD2897" s="53" t="s">
        <v>32678</v>
      </c>
      <c r="CE2897" s="53" t="s">
        <v>32679</v>
      </c>
      <c r="CF2897" s="54">
        <v>1117</v>
      </c>
      <c r="CG2897" s="54">
        <v>0.73099999999999998</v>
      </c>
      <c r="CH2897" s="54">
        <v>1.046</v>
      </c>
      <c r="CI2897" s="54">
        <v>0</v>
      </c>
      <c r="CJ2897" s="54">
        <v>19</v>
      </c>
      <c r="CK2897" s="54" t="s">
        <v>28918</v>
      </c>
      <c r="CL2897" s="54">
        <v>7.6000000000000004E-4</v>
      </c>
      <c r="CM2897" s="54">
        <v>0.316</v>
      </c>
      <c r="CN2897" s="53" t="s">
        <v>33125</v>
      </c>
      <c r="CO2897" s="54">
        <v>69</v>
      </c>
      <c r="CP2897" s="54">
        <v>104</v>
      </c>
      <c r="CQ2897" s="55">
        <f t="shared" si="45"/>
        <v>0.66346153846153844</v>
      </c>
      <c r="CR2897" s="52" t="s">
        <v>28938</v>
      </c>
    </row>
    <row r="2898" spans="81:96">
      <c r="CC2898" s="52">
        <v>2897</v>
      </c>
      <c r="CD2898" s="53" t="s">
        <v>33190</v>
      </c>
      <c r="CE2898" s="53" t="s">
        <v>33191</v>
      </c>
      <c r="CF2898" s="54">
        <v>1425</v>
      </c>
      <c r="CG2898" s="54">
        <v>0.71699999999999997</v>
      </c>
      <c r="CH2898" s="54">
        <v>0.71199999999999997</v>
      </c>
      <c r="CI2898" s="54">
        <v>0.11</v>
      </c>
      <c r="CJ2898" s="54">
        <v>173</v>
      </c>
      <c r="CK2898" s="54">
        <v>7</v>
      </c>
      <c r="CL2898" s="54">
        <v>3.4399999999999999E-3</v>
      </c>
      <c r="CM2898" s="54">
        <v>0.26400000000000001</v>
      </c>
      <c r="CN2898" s="53" t="s">
        <v>33125</v>
      </c>
      <c r="CO2898" s="54">
        <v>71</v>
      </c>
      <c r="CP2898" s="54">
        <v>104</v>
      </c>
      <c r="CQ2898" s="55">
        <f t="shared" si="45"/>
        <v>0.68269230769230771</v>
      </c>
      <c r="CR2898" s="52" t="s">
        <v>28938</v>
      </c>
    </row>
    <row r="2899" spans="81:96">
      <c r="CC2899" s="52">
        <v>2898</v>
      </c>
      <c r="CD2899" s="53" t="s">
        <v>33192</v>
      </c>
      <c r="CE2899" s="53" t="s">
        <v>33193</v>
      </c>
      <c r="CF2899" s="54">
        <v>911</v>
      </c>
      <c r="CG2899" s="54">
        <v>0.71499999999999997</v>
      </c>
      <c r="CH2899" s="54">
        <v>0.83699999999999997</v>
      </c>
      <c r="CI2899" s="54">
        <v>0.156</v>
      </c>
      <c r="CJ2899" s="54">
        <v>199</v>
      </c>
      <c r="CK2899" s="54">
        <v>7.4</v>
      </c>
      <c r="CL2899" s="54">
        <v>2.2699999999999999E-3</v>
      </c>
      <c r="CM2899" s="54">
        <v>0.41499999999999998</v>
      </c>
      <c r="CN2899" s="53" t="s">
        <v>33125</v>
      </c>
      <c r="CO2899" s="54">
        <v>72</v>
      </c>
      <c r="CP2899" s="54">
        <v>104</v>
      </c>
      <c r="CQ2899" s="55">
        <f t="shared" si="45"/>
        <v>0.69230769230769229</v>
      </c>
      <c r="CR2899" s="52" t="s">
        <v>28938</v>
      </c>
    </row>
    <row r="2900" spans="81:96">
      <c r="CC2900" s="52">
        <v>2899</v>
      </c>
      <c r="CD2900" s="53" t="s">
        <v>32747</v>
      </c>
      <c r="CE2900" s="53" t="s">
        <v>32748</v>
      </c>
      <c r="CF2900" s="54">
        <v>2790</v>
      </c>
      <c r="CG2900" s="54">
        <v>0.68799999999999994</v>
      </c>
      <c r="CH2900" s="54">
        <v>0.83699999999999997</v>
      </c>
      <c r="CI2900" s="54">
        <v>0.33300000000000002</v>
      </c>
      <c r="CJ2900" s="54">
        <v>54</v>
      </c>
      <c r="CK2900" s="54" t="s">
        <v>28918</v>
      </c>
      <c r="CL2900" s="54">
        <v>2.0799999999999998E-3</v>
      </c>
      <c r="CM2900" s="54">
        <v>0.42799999999999999</v>
      </c>
      <c r="CN2900" s="53" t="s">
        <v>33125</v>
      </c>
      <c r="CO2900" s="54">
        <v>73</v>
      </c>
      <c r="CP2900" s="54">
        <v>104</v>
      </c>
      <c r="CQ2900" s="55">
        <f t="shared" si="45"/>
        <v>0.70192307692307687</v>
      </c>
      <c r="CR2900" s="52" t="s">
        <v>28938</v>
      </c>
    </row>
    <row r="2901" spans="81:96">
      <c r="CC2901" s="52">
        <v>2900</v>
      </c>
      <c r="CD2901" s="53" t="s">
        <v>32749</v>
      </c>
      <c r="CE2901" s="53" t="s">
        <v>32750</v>
      </c>
      <c r="CF2901" s="54">
        <v>405</v>
      </c>
      <c r="CG2901" s="54">
        <v>0.68600000000000005</v>
      </c>
      <c r="CH2901" s="54">
        <v>0.71199999999999997</v>
      </c>
      <c r="CI2901" s="54">
        <v>4.2999999999999997E-2</v>
      </c>
      <c r="CJ2901" s="54">
        <v>47</v>
      </c>
      <c r="CK2901" s="54">
        <v>6.6</v>
      </c>
      <c r="CL2901" s="54">
        <v>1.5100000000000001E-3</v>
      </c>
      <c r="CM2901" s="54">
        <v>0.38100000000000001</v>
      </c>
      <c r="CN2901" s="53" t="s">
        <v>33125</v>
      </c>
      <c r="CO2901" s="54">
        <v>74</v>
      </c>
      <c r="CP2901" s="54">
        <v>104</v>
      </c>
      <c r="CQ2901" s="55">
        <f t="shared" si="45"/>
        <v>0.71153846153846156</v>
      </c>
      <c r="CR2901" s="52" t="s">
        <v>28938</v>
      </c>
    </row>
    <row r="2902" spans="81:96">
      <c r="CC2902" s="52">
        <v>2901</v>
      </c>
      <c r="CD2902" s="53" t="s">
        <v>32936</v>
      </c>
      <c r="CE2902" s="53" t="s">
        <v>32937</v>
      </c>
      <c r="CF2902" s="54">
        <v>1029</v>
      </c>
      <c r="CG2902" s="54">
        <v>0.68400000000000005</v>
      </c>
      <c r="CH2902" s="54">
        <v>1.381</v>
      </c>
      <c r="CI2902" s="54">
        <v>0.152</v>
      </c>
      <c r="CJ2902" s="54">
        <v>33</v>
      </c>
      <c r="CK2902" s="54" t="s">
        <v>28918</v>
      </c>
      <c r="CL2902" s="54">
        <v>1.89E-3</v>
      </c>
      <c r="CM2902" s="54">
        <v>0.88900000000000001</v>
      </c>
      <c r="CN2902" s="53" t="s">
        <v>33125</v>
      </c>
      <c r="CO2902" s="54">
        <v>75</v>
      </c>
      <c r="CP2902" s="54">
        <v>104</v>
      </c>
      <c r="CQ2902" s="55">
        <f t="shared" si="45"/>
        <v>0.72115384615384615</v>
      </c>
      <c r="CR2902" s="52" t="s">
        <v>28938</v>
      </c>
    </row>
    <row r="2903" spans="81:96">
      <c r="CC2903" s="52">
        <v>2902</v>
      </c>
      <c r="CD2903" s="53" t="s">
        <v>32753</v>
      </c>
      <c r="CE2903" s="53" t="s">
        <v>32754</v>
      </c>
      <c r="CF2903" s="54">
        <v>728</v>
      </c>
      <c r="CG2903" s="54">
        <v>0.67200000000000004</v>
      </c>
      <c r="CH2903" s="54">
        <v>0.67900000000000005</v>
      </c>
      <c r="CI2903" s="54">
        <v>0.11600000000000001</v>
      </c>
      <c r="CJ2903" s="54">
        <v>86</v>
      </c>
      <c r="CK2903" s="54">
        <v>6.1</v>
      </c>
      <c r="CL2903" s="54">
        <v>1.89E-3</v>
      </c>
      <c r="CM2903" s="54">
        <v>0.245</v>
      </c>
      <c r="CN2903" s="53" t="s">
        <v>33125</v>
      </c>
      <c r="CO2903" s="54">
        <v>76</v>
      </c>
      <c r="CP2903" s="54">
        <v>104</v>
      </c>
      <c r="CQ2903" s="55">
        <f t="shared" si="45"/>
        <v>0.73076923076923073</v>
      </c>
      <c r="CR2903" s="52" t="s">
        <v>28938</v>
      </c>
    </row>
    <row r="2904" spans="81:96">
      <c r="CC2904" s="52">
        <v>2903</v>
      </c>
      <c r="CD2904" s="53" t="s">
        <v>33097</v>
      </c>
      <c r="CE2904" s="53" t="s">
        <v>33098</v>
      </c>
      <c r="CF2904" s="54">
        <v>250</v>
      </c>
      <c r="CG2904" s="54">
        <v>0.66700000000000004</v>
      </c>
      <c r="CH2904" s="54">
        <v>0.98299999999999998</v>
      </c>
      <c r="CI2904" s="54">
        <v>0.19</v>
      </c>
      <c r="CJ2904" s="54">
        <v>21</v>
      </c>
      <c r="CK2904" s="54">
        <v>6.8</v>
      </c>
      <c r="CL2904" s="54">
        <v>5.9999999999999995E-4</v>
      </c>
      <c r="CM2904" s="54">
        <v>0.32300000000000001</v>
      </c>
      <c r="CN2904" s="53" t="s">
        <v>33125</v>
      </c>
      <c r="CO2904" s="54">
        <v>77</v>
      </c>
      <c r="CP2904" s="54">
        <v>104</v>
      </c>
      <c r="CQ2904" s="55">
        <f t="shared" si="45"/>
        <v>0.74038461538461542</v>
      </c>
      <c r="CR2904" s="52" t="s">
        <v>28938</v>
      </c>
    </row>
    <row r="2905" spans="81:96">
      <c r="CC2905" s="52">
        <v>2904</v>
      </c>
      <c r="CD2905" s="53" t="s">
        <v>33194</v>
      </c>
      <c r="CE2905" s="53" t="s">
        <v>33195</v>
      </c>
      <c r="CF2905" s="54">
        <v>4062</v>
      </c>
      <c r="CG2905" s="54">
        <v>0.65700000000000003</v>
      </c>
      <c r="CH2905" s="54">
        <v>0.98099999999999998</v>
      </c>
      <c r="CI2905" s="54">
        <v>7.2999999999999995E-2</v>
      </c>
      <c r="CJ2905" s="54">
        <v>314</v>
      </c>
      <c r="CK2905" s="54">
        <v>7.2</v>
      </c>
      <c r="CL2905" s="54">
        <v>1.4970000000000001E-2</v>
      </c>
      <c r="CM2905" s="54">
        <v>0.54900000000000004</v>
      </c>
      <c r="CN2905" s="53" t="s">
        <v>33125</v>
      </c>
      <c r="CO2905" s="54">
        <v>78</v>
      </c>
      <c r="CP2905" s="54">
        <v>104</v>
      </c>
      <c r="CQ2905" s="55">
        <f t="shared" si="45"/>
        <v>0.75</v>
      </c>
      <c r="CR2905" s="52" t="s">
        <v>28953</v>
      </c>
    </row>
    <row r="2906" spans="81:96">
      <c r="CC2906" s="52">
        <v>2905</v>
      </c>
      <c r="CD2906" s="53" t="s">
        <v>33196</v>
      </c>
      <c r="CE2906" s="53" t="s">
        <v>33197</v>
      </c>
      <c r="CF2906" s="54">
        <v>319</v>
      </c>
      <c r="CG2906" s="54">
        <v>0.65200000000000002</v>
      </c>
      <c r="CH2906" s="54">
        <v>1.1970000000000001</v>
      </c>
      <c r="CI2906" s="54">
        <v>0.2</v>
      </c>
      <c r="CJ2906" s="54">
        <v>15</v>
      </c>
      <c r="CK2906" s="54">
        <v>6.2</v>
      </c>
      <c r="CL2906" s="54">
        <v>1.24E-3</v>
      </c>
      <c r="CM2906" s="54">
        <v>0.61599999999999999</v>
      </c>
      <c r="CN2906" s="53" t="s">
        <v>33125</v>
      </c>
      <c r="CO2906" s="54">
        <v>79</v>
      </c>
      <c r="CP2906" s="54">
        <v>104</v>
      </c>
      <c r="CQ2906" s="55">
        <f t="shared" si="45"/>
        <v>0.75961538461538458</v>
      </c>
      <c r="CR2906" s="52" t="s">
        <v>28953</v>
      </c>
    </row>
    <row r="2907" spans="81:96">
      <c r="CC2907" s="52">
        <v>2906</v>
      </c>
      <c r="CD2907" s="53" t="s">
        <v>33198</v>
      </c>
      <c r="CE2907" s="53" t="s">
        <v>33199</v>
      </c>
      <c r="CF2907" s="54">
        <v>82</v>
      </c>
      <c r="CG2907" s="54">
        <v>0.624</v>
      </c>
      <c r="CH2907" s="54">
        <v>0.67900000000000005</v>
      </c>
      <c r="CI2907" s="54">
        <v>0.105</v>
      </c>
      <c r="CJ2907" s="54">
        <v>76</v>
      </c>
      <c r="CK2907" s="54"/>
      <c r="CL2907" s="54">
        <v>4.8000000000000001E-4</v>
      </c>
      <c r="CM2907" s="54">
        <v>0.28000000000000003</v>
      </c>
      <c r="CN2907" s="53" t="s">
        <v>33125</v>
      </c>
      <c r="CO2907" s="54">
        <v>80</v>
      </c>
      <c r="CP2907" s="54">
        <v>104</v>
      </c>
      <c r="CQ2907" s="55">
        <f t="shared" si="45"/>
        <v>0.76923076923076927</v>
      </c>
      <c r="CR2907" s="52" t="s">
        <v>28953</v>
      </c>
    </row>
    <row r="2908" spans="81:96">
      <c r="CC2908" s="52">
        <v>2907</v>
      </c>
      <c r="CD2908" s="53" t="s">
        <v>33200</v>
      </c>
      <c r="CE2908" s="53" t="s">
        <v>33201</v>
      </c>
      <c r="CF2908" s="54">
        <v>172</v>
      </c>
      <c r="CG2908" s="54">
        <v>0.59499999999999997</v>
      </c>
      <c r="CH2908" s="54">
        <v>0.70299999999999996</v>
      </c>
      <c r="CI2908" s="54">
        <v>0</v>
      </c>
      <c r="CJ2908" s="54">
        <v>27</v>
      </c>
      <c r="CK2908" s="54">
        <v>4</v>
      </c>
      <c r="CL2908" s="54">
        <v>6.4999999999999997E-4</v>
      </c>
      <c r="CM2908" s="54">
        <v>0.20899999999999999</v>
      </c>
      <c r="CN2908" s="53" t="s">
        <v>33125</v>
      </c>
      <c r="CO2908" s="54">
        <v>81</v>
      </c>
      <c r="CP2908" s="54">
        <v>104</v>
      </c>
      <c r="CQ2908" s="55">
        <f t="shared" si="45"/>
        <v>0.77884615384615385</v>
      </c>
      <c r="CR2908" s="52" t="s">
        <v>28953</v>
      </c>
    </row>
    <row r="2909" spans="81:96">
      <c r="CC2909" s="52">
        <v>2908</v>
      </c>
      <c r="CD2909" s="53" t="s">
        <v>32954</v>
      </c>
      <c r="CE2909" s="53" t="s">
        <v>32955</v>
      </c>
      <c r="CF2909" s="54">
        <v>97</v>
      </c>
      <c r="CG2909" s="54">
        <v>0.56200000000000006</v>
      </c>
      <c r="CH2909" s="54">
        <v>0.49399999999999999</v>
      </c>
      <c r="CI2909" s="54">
        <v>0.111</v>
      </c>
      <c r="CJ2909" s="54">
        <v>9</v>
      </c>
      <c r="CK2909" s="54"/>
      <c r="CL2909" s="54">
        <v>2.5000000000000001E-4</v>
      </c>
      <c r="CM2909" s="54">
        <v>0.188</v>
      </c>
      <c r="CN2909" s="53" t="s">
        <v>33125</v>
      </c>
      <c r="CO2909" s="54">
        <v>82</v>
      </c>
      <c r="CP2909" s="54">
        <v>104</v>
      </c>
      <c r="CQ2909" s="55">
        <f t="shared" si="45"/>
        <v>0.78846153846153844</v>
      </c>
      <c r="CR2909" s="52" t="s">
        <v>28953</v>
      </c>
    </row>
    <row r="2910" spans="81:96">
      <c r="CC2910" s="52">
        <v>2909</v>
      </c>
      <c r="CD2910" s="53" t="s">
        <v>33202</v>
      </c>
      <c r="CE2910" s="53" t="s">
        <v>33203</v>
      </c>
      <c r="CF2910" s="54">
        <v>187</v>
      </c>
      <c r="CG2910" s="54">
        <v>0.55900000000000005</v>
      </c>
      <c r="CH2910" s="54">
        <v>0.69599999999999995</v>
      </c>
      <c r="CI2910" s="54">
        <v>0</v>
      </c>
      <c r="CJ2910" s="54">
        <v>20</v>
      </c>
      <c r="CK2910" s="54">
        <v>9.1999999999999993</v>
      </c>
      <c r="CL2910" s="54">
        <v>5.2999999999999998E-4</v>
      </c>
      <c r="CM2910" s="54">
        <v>0.42399999999999999</v>
      </c>
      <c r="CN2910" s="53" t="s">
        <v>33125</v>
      </c>
      <c r="CO2910" s="54">
        <v>83</v>
      </c>
      <c r="CP2910" s="54">
        <v>104</v>
      </c>
      <c r="CQ2910" s="55">
        <f t="shared" si="45"/>
        <v>0.79807692307692313</v>
      </c>
      <c r="CR2910" s="52" t="s">
        <v>28953</v>
      </c>
    </row>
    <row r="2911" spans="81:96">
      <c r="CC2911" s="52">
        <v>2910</v>
      </c>
      <c r="CD2911" s="53" t="s">
        <v>33204</v>
      </c>
      <c r="CE2911" s="53" t="s">
        <v>33205</v>
      </c>
      <c r="CF2911" s="54">
        <v>345</v>
      </c>
      <c r="CG2911" s="54">
        <v>0.54100000000000004</v>
      </c>
      <c r="CH2911" s="54">
        <v>1.3049999999999999</v>
      </c>
      <c r="CI2911" s="54">
        <v>0.105</v>
      </c>
      <c r="CJ2911" s="54">
        <v>19</v>
      </c>
      <c r="CK2911" s="54">
        <v>6.5</v>
      </c>
      <c r="CL2911" s="54">
        <v>1.15E-3</v>
      </c>
      <c r="CM2911" s="54">
        <v>0.68899999999999995</v>
      </c>
      <c r="CN2911" s="53" t="s">
        <v>33125</v>
      </c>
      <c r="CO2911" s="54">
        <v>84</v>
      </c>
      <c r="CP2911" s="54">
        <v>104</v>
      </c>
      <c r="CQ2911" s="55">
        <f t="shared" si="45"/>
        <v>0.80769230769230771</v>
      </c>
      <c r="CR2911" s="52" t="s">
        <v>28953</v>
      </c>
    </row>
    <row r="2912" spans="81:96">
      <c r="CC2912" s="52">
        <v>2911</v>
      </c>
      <c r="CD2912" s="53" t="s">
        <v>32759</v>
      </c>
      <c r="CE2912" s="53" t="s">
        <v>32760</v>
      </c>
      <c r="CF2912" s="54">
        <v>167</v>
      </c>
      <c r="CG2912" s="54">
        <v>0.53300000000000003</v>
      </c>
      <c r="CH2912" s="54"/>
      <c r="CI2912" s="54">
        <v>0.438</v>
      </c>
      <c r="CJ2912" s="54">
        <v>16</v>
      </c>
      <c r="CK2912" s="54">
        <v>6.1</v>
      </c>
      <c r="CL2912" s="54">
        <v>5.9999999999999995E-4</v>
      </c>
      <c r="CM2912" s="54"/>
      <c r="CN2912" s="53" t="s">
        <v>33125</v>
      </c>
      <c r="CO2912" s="54">
        <v>85</v>
      </c>
      <c r="CP2912" s="54">
        <v>104</v>
      </c>
      <c r="CQ2912" s="55">
        <f t="shared" si="45"/>
        <v>0.81730769230769229</v>
      </c>
      <c r="CR2912" s="52" t="s">
        <v>28953</v>
      </c>
    </row>
    <row r="2913" spans="81:96">
      <c r="CC2913" s="52">
        <v>2912</v>
      </c>
      <c r="CD2913" s="53" t="s">
        <v>33206</v>
      </c>
      <c r="CE2913" s="53" t="s">
        <v>33207</v>
      </c>
      <c r="CF2913" s="54">
        <v>273</v>
      </c>
      <c r="CG2913" s="54">
        <v>0.51500000000000001</v>
      </c>
      <c r="CH2913" s="54">
        <v>0.83899999999999997</v>
      </c>
      <c r="CI2913" s="54">
        <v>0.23100000000000001</v>
      </c>
      <c r="CJ2913" s="54">
        <v>13</v>
      </c>
      <c r="CK2913" s="54">
        <v>9.8000000000000007</v>
      </c>
      <c r="CL2913" s="54">
        <v>1.8400000000000001E-3</v>
      </c>
      <c r="CM2913" s="54">
        <v>1.2490000000000001</v>
      </c>
      <c r="CN2913" s="53" t="s">
        <v>33125</v>
      </c>
      <c r="CO2913" s="54">
        <v>86</v>
      </c>
      <c r="CP2913" s="54">
        <v>104</v>
      </c>
      <c r="CQ2913" s="55">
        <f t="shared" si="45"/>
        <v>0.82692307692307687</v>
      </c>
      <c r="CR2913" s="52" t="s">
        <v>28953</v>
      </c>
    </row>
    <row r="2914" spans="81:96">
      <c r="CC2914" s="52">
        <v>2913</v>
      </c>
      <c r="CD2914" s="53" t="s">
        <v>32964</v>
      </c>
      <c r="CE2914" s="53" t="s">
        <v>32965</v>
      </c>
      <c r="CF2914" s="54">
        <v>180</v>
      </c>
      <c r="CG2914" s="54">
        <v>0.47699999999999998</v>
      </c>
      <c r="CH2914" s="54">
        <v>0.54700000000000004</v>
      </c>
      <c r="CI2914" s="54">
        <v>9.6000000000000002E-2</v>
      </c>
      <c r="CJ2914" s="54">
        <v>83</v>
      </c>
      <c r="CK2914" s="54">
        <v>3.2</v>
      </c>
      <c r="CL2914" s="54">
        <v>8.0999999999999996E-4</v>
      </c>
      <c r="CM2914" s="54">
        <v>0.17899999999999999</v>
      </c>
      <c r="CN2914" s="53" t="s">
        <v>33125</v>
      </c>
      <c r="CO2914" s="54">
        <v>87</v>
      </c>
      <c r="CP2914" s="54">
        <v>104</v>
      </c>
      <c r="CQ2914" s="55">
        <f t="shared" si="45"/>
        <v>0.83653846153846156</v>
      </c>
      <c r="CR2914" s="52" t="s">
        <v>28953</v>
      </c>
    </row>
    <row r="2915" spans="81:96">
      <c r="CC2915" s="52">
        <v>2914</v>
      </c>
      <c r="CD2915" s="53" t="s">
        <v>32765</v>
      </c>
      <c r="CE2915" s="53" t="s">
        <v>32766</v>
      </c>
      <c r="CF2915" s="54">
        <v>563</v>
      </c>
      <c r="CG2915" s="54">
        <v>0.47099999999999997</v>
      </c>
      <c r="CH2915" s="54">
        <v>0.58399999999999996</v>
      </c>
      <c r="CI2915" s="54">
        <v>0.19</v>
      </c>
      <c r="CJ2915" s="54">
        <v>100</v>
      </c>
      <c r="CK2915" s="54">
        <v>6.7</v>
      </c>
      <c r="CL2915" s="54">
        <v>1.6999999999999999E-3</v>
      </c>
      <c r="CM2915" s="54">
        <v>0.32500000000000001</v>
      </c>
      <c r="CN2915" s="53" t="s">
        <v>33125</v>
      </c>
      <c r="CO2915" s="54">
        <v>88</v>
      </c>
      <c r="CP2915" s="54">
        <v>104</v>
      </c>
      <c r="CQ2915" s="55">
        <f t="shared" si="45"/>
        <v>0.84615384615384615</v>
      </c>
      <c r="CR2915" s="52" t="s">
        <v>28953</v>
      </c>
    </row>
    <row r="2916" spans="81:96">
      <c r="CC2916" s="52">
        <v>2915</v>
      </c>
      <c r="CD2916" s="53" t="s">
        <v>33208</v>
      </c>
      <c r="CE2916" s="53" t="s">
        <v>33209</v>
      </c>
      <c r="CF2916" s="54">
        <v>756</v>
      </c>
      <c r="CG2916" s="54">
        <v>0.46600000000000003</v>
      </c>
      <c r="CH2916" s="54">
        <v>0.56599999999999995</v>
      </c>
      <c r="CI2916" s="54">
        <v>8.4000000000000005E-2</v>
      </c>
      <c r="CJ2916" s="54">
        <v>95</v>
      </c>
      <c r="CK2916" s="54">
        <v>5.8</v>
      </c>
      <c r="CL2916" s="54">
        <v>2.0799999999999998E-3</v>
      </c>
      <c r="CM2916" s="54">
        <v>0.193</v>
      </c>
      <c r="CN2916" s="53" t="s">
        <v>33125</v>
      </c>
      <c r="CO2916" s="54">
        <v>89</v>
      </c>
      <c r="CP2916" s="54">
        <v>104</v>
      </c>
      <c r="CQ2916" s="55">
        <f t="shared" si="45"/>
        <v>0.85576923076923073</v>
      </c>
      <c r="CR2916" s="52" t="s">
        <v>28953</v>
      </c>
    </row>
    <row r="2917" spans="81:96">
      <c r="CC2917" s="52">
        <v>2916</v>
      </c>
      <c r="CD2917" s="53" t="s">
        <v>33210</v>
      </c>
      <c r="CE2917" s="53" t="s">
        <v>33211</v>
      </c>
      <c r="CF2917" s="54">
        <v>299</v>
      </c>
      <c r="CG2917" s="54">
        <v>0.46300000000000002</v>
      </c>
      <c r="CH2917" s="54">
        <v>0.49399999999999999</v>
      </c>
      <c r="CI2917" s="54">
        <v>0.16300000000000001</v>
      </c>
      <c r="CJ2917" s="54">
        <v>49</v>
      </c>
      <c r="CK2917" s="54">
        <v>6.6</v>
      </c>
      <c r="CL2917" s="54">
        <v>8.9999999999999998E-4</v>
      </c>
      <c r="CM2917" s="54">
        <v>0.23</v>
      </c>
      <c r="CN2917" s="53" t="s">
        <v>33125</v>
      </c>
      <c r="CO2917" s="54">
        <v>90</v>
      </c>
      <c r="CP2917" s="54">
        <v>104</v>
      </c>
      <c r="CQ2917" s="55">
        <f t="shared" si="45"/>
        <v>0.86538461538461542</v>
      </c>
      <c r="CR2917" s="52" t="s">
        <v>28953</v>
      </c>
    </row>
    <row r="2918" spans="81:96">
      <c r="CC2918" s="52">
        <v>2917</v>
      </c>
      <c r="CD2918" s="53" t="s">
        <v>33212</v>
      </c>
      <c r="CE2918" s="53" t="s">
        <v>33213</v>
      </c>
      <c r="CF2918" s="54">
        <v>54</v>
      </c>
      <c r="CG2918" s="54">
        <v>0.44</v>
      </c>
      <c r="CH2918" s="54">
        <v>0.41599999999999998</v>
      </c>
      <c r="CI2918" s="54">
        <v>0</v>
      </c>
      <c r="CJ2918" s="54">
        <v>9</v>
      </c>
      <c r="CK2918" s="54"/>
      <c r="CL2918" s="54">
        <v>2.7E-4</v>
      </c>
      <c r="CM2918" s="54">
        <v>0.222</v>
      </c>
      <c r="CN2918" s="53" t="s">
        <v>33125</v>
      </c>
      <c r="CO2918" s="54">
        <v>91</v>
      </c>
      <c r="CP2918" s="54">
        <v>104</v>
      </c>
      <c r="CQ2918" s="55">
        <f t="shared" si="45"/>
        <v>0.875</v>
      </c>
      <c r="CR2918" s="52" t="s">
        <v>28953</v>
      </c>
    </row>
    <row r="2919" spans="81:96">
      <c r="CC2919" s="52">
        <v>2918</v>
      </c>
      <c r="CD2919" s="53" t="s">
        <v>32767</v>
      </c>
      <c r="CE2919" s="53" t="s">
        <v>32768</v>
      </c>
      <c r="CF2919" s="54">
        <v>446</v>
      </c>
      <c r="CG2919" s="54">
        <v>0.44</v>
      </c>
      <c r="CH2919" s="54">
        <v>0.70899999999999996</v>
      </c>
      <c r="CI2919" s="54">
        <v>0.24199999999999999</v>
      </c>
      <c r="CJ2919" s="54">
        <v>62</v>
      </c>
      <c r="CK2919" s="54">
        <v>5.6</v>
      </c>
      <c r="CL2919" s="54">
        <v>1.67E-3</v>
      </c>
      <c r="CM2919" s="54">
        <v>0.32900000000000001</v>
      </c>
      <c r="CN2919" s="53" t="s">
        <v>33125</v>
      </c>
      <c r="CO2919" s="54">
        <v>91</v>
      </c>
      <c r="CP2919" s="54">
        <v>104</v>
      </c>
      <c r="CQ2919" s="55">
        <f t="shared" si="45"/>
        <v>0.875</v>
      </c>
      <c r="CR2919" s="52" t="s">
        <v>28953</v>
      </c>
    </row>
    <row r="2920" spans="81:96">
      <c r="CC2920" s="52">
        <v>2919</v>
      </c>
      <c r="CD2920" s="53" t="s">
        <v>32972</v>
      </c>
      <c r="CE2920" s="53" t="s">
        <v>32973</v>
      </c>
      <c r="CF2920" s="54">
        <v>163</v>
      </c>
      <c r="CG2920" s="54">
        <v>0.434</v>
      </c>
      <c r="CH2920" s="54">
        <v>0.46400000000000002</v>
      </c>
      <c r="CI2920" s="54">
        <v>4.1000000000000002E-2</v>
      </c>
      <c r="CJ2920" s="54">
        <v>74</v>
      </c>
      <c r="CK2920" s="54">
        <v>3.9</v>
      </c>
      <c r="CL2920" s="54">
        <v>6.9999999999999999E-4</v>
      </c>
      <c r="CM2920" s="54">
        <v>0.153</v>
      </c>
      <c r="CN2920" s="53" t="s">
        <v>33125</v>
      </c>
      <c r="CO2920" s="54">
        <v>93</v>
      </c>
      <c r="CP2920" s="54">
        <v>104</v>
      </c>
      <c r="CQ2920" s="55">
        <f t="shared" si="45"/>
        <v>0.89423076923076927</v>
      </c>
      <c r="CR2920" s="52" t="s">
        <v>28953</v>
      </c>
    </row>
    <row r="2921" spans="81:96">
      <c r="CC2921" s="52">
        <v>2920</v>
      </c>
      <c r="CD2921" s="53" t="s">
        <v>33214</v>
      </c>
      <c r="CE2921" s="53" t="s">
        <v>33215</v>
      </c>
      <c r="CF2921" s="54">
        <v>302</v>
      </c>
      <c r="CG2921" s="54">
        <v>0.41699999999999998</v>
      </c>
      <c r="CH2921" s="54">
        <v>0.63700000000000001</v>
      </c>
      <c r="CI2921" s="54">
        <v>0.14299999999999999</v>
      </c>
      <c r="CJ2921" s="54">
        <v>70</v>
      </c>
      <c r="CK2921" s="54">
        <v>5.2</v>
      </c>
      <c r="CL2921" s="54">
        <v>7.5000000000000002E-4</v>
      </c>
      <c r="CM2921" s="54">
        <v>0.16800000000000001</v>
      </c>
      <c r="CN2921" s="53" t="s">
        <v>33125</v>
      </c>
      <c r="CO2921" s="54">
        <v>94</v>
      </c>
      <c r="CP2921" s="54">
        <v>104</v>
      </c>
      <c r="CQ2921" s="55">
        <f t="shared" si="45"/>
        <v>0.90384615384615385</v>
      </c>
      <c r="CR2921" s="52" t="s">
        <v>28953</v>
      </c>
    </row>
    <row r="2922" spans="81:96">
      <c r="CC2922" s="52">
        <v>2921</v>
      </c>
      <c r="CD2922" s="53" t="s">
        <v>32974</v>
      </c>
      <c r="CE2922" s="53" t="s">
        <v>32975</v>
      </c>
      <c r="CF2922" s="54">
        <v>186</v>
      </c>
      <c r="CG2922" s="54">
        <v>0.41499999999999998</v>
      </c>
      <c r="CH2922" s="54">
        <v>0.44700000000000001</v>
      </c>
      <c r="CI2922" s="54">
        <v>0.14000000000000001</v>
      </c>
      <c r="CJ2922" s="54">
        <v>100</v>
      </c>
      <c r="CK2922" s="54">
        <v>3.1</v>
      </c>
      <c r="CL2922" s="54">
        <v>7.9000000000000001E-4</v>
      </c>
      <c r="CM2922" s="54">
        <v>0.13</v>
      </c>
      <c r="CN2922" s="53" t="s">
        <v>33125</v>
      </c>
      <c r="CO2922" s="54">
        <v>95</v>
      </c>
      <c r="CP2922" s="54">
        <v>104</v>
      </c>
      <c r="CQ2922" s="55">
        <f t="shared" si="45"/>
        <v>0.91346153846153844</v>
      </c>
      <c r="CR2922" s="52" t="s">
        <v>28953</v>
      </c>
    </row>
    <row r="2923" spans="81:96">
      <c r="CC2923" s="52">
        <v>2922</v>
      </c>
      <c r="CD2923" s="53" t="s">
        <v>32651</v>
      </c>
      <c r="CE2923" s="53" t="s">
        <v>32652</v>
      </c>
      <c r="CF2923" s="54">
        <v>202</v>
      </c>
      <c r="CG2923" s="54">
        <v>0.36199999999999999</v>
      </c>
      <c r="CH2923" s="54">
        <v>0.35499999999999998</v>
      </c>
      <c r="CI2923" s="54">
        <v>0</v>
      </c>
      <c r="CJ2923" s="54">
        <v>47</v>
      </c>
      <c r="CK2923" s="54">
        <v>6.7</v>
      </c>
      <c r="CL2923" s="54">
        <v>5.0000000000000001E-4</v>
      </c>
      <c r="CM2923" s="54">
        <v>0.128</v>
      </c>
      <c r="CN2923" s="53" t="s">
        <v>33125</v>
      </c>
      <c r="CO2923" s="54">
        <v>96</v>
      </c>
      <c r="CP2923" s="54">
        <v>104</v>
      </c>
      <c r="CQ2923" s="55">
        <f t="shared" si="45"/>
        <v>0.92307692307692313</v>
      </c>
      <c r="CR2923" s="52" t="s">
        <v>28953</v>
      </c>
    </row>
    <row r="2924" spans="81:96">
      <c r="CC2924" s="52">
        <v>2923</v>
      </c>
      <c r="CD2924" s="53" t="s">
        <v>33216</v>
      </c>
      <c r="CE2924" s="53" t="s">
        <v>33217</v>
      </c>
      <c r="CF2924" s="54">
        <v>71</v>
      </c>
      <c r="CG2924" s="54">
        <v>0.36099999999999999</v>
      </c>
      <c r="CH2924" s="54">
        <v>0.40699999999999997</v>
      </c>
      <c r="CI2924" s="54">
        <v>3.7999999999999999E-2</v>
      </c>
      <c r="CJ2924" s="54">
        <v>26</v>
      </c>
      <c r="CK2924" s="54"/>
      <c r="CL2924" s="54">
        <v>1.9000000000000001E-4</v>
      </c>
      <c r="CM2924" s="54">
        <v>0.15</v>
      </c>
      <c r="CN2924" s="53" t="s">
        <v>33125</v>
      </c>
      <c r="CO2924" s="54">
        <v>97</v>
      </c>
      <c r="CP2924" s="54">
        <v>104</v>
      </c>
      <c r="CQ2924" s="55">
        <f t="shared" si="45"/>
        <v>0.93269230769230771</v>
      </c>
      <c r="CR2924" s="52" t="s">
        <v>28953</v>
      </c>
    </row>
    <row r="2925" spans="81:96">
      <c r="CC2925" s="52">
        <v>2924</v>
      </c>
      <c r="CD2925" s="53" t="s">
        <v>33218</v>
      </c>
      <c r="CE2925" s="53" t="s">
        <v>33219</v>
      </c>
      <c r="CF2925" s="54">
        <v>262</v>
      </c>
      <c r="CG2925" s="54">
        <v>0.32400000000000001</v>
      </c>
      <c r="CH2925" s="54">
        <v>0.622</v>
      </c>
      <c r="CI2925" s="54">
        <v>0.05</v>
      </c>
      <c r="CJ2925" s="54">
        <v>40</v>
      </c>
      <c r="CK2925" s="54">
        <v>6.6</v>
      </c>
      <c r="CL2925" s="54">
        <v>1.9400000000000001E-3</v>
      </c>
      <c r="CM2925" s="54">
        <v>0.67700000000000005</v>
      </c>
      <c r="CN2925" s="53" t="s">
        <v>33125</v>
      </c>
      <c r="CO2925" s="54">
        <v>98</v>
      </c>
      <c r="CP2925" s="54">
        <v>104</v>
      </c>
      <c r="CQ2925" s="55">
        <f t="shared" si="45"/>
        <v>0.94230769230769229</v>
      </c>
      <c r="CR2925" s="52" t="s">
        <v>28953</v>
      </c>
    </row>
    <row r="2926" spans="81:96">
      <c r="CC2926" s="52">
        <v>2925</v>
      </c>
      <c r="CD2926" s="53" t="s">
        <v>32773</v>
      </c>
      <c r="CE2926" s="53" t="s">
        <v>32774</v>
      </c>
      <c r="CF2926" s="54">
        <v>217</v>
      </c>
      <c r="CG2926" s="54">
        <v>0.30199999999999999</v>
      </c>
      <c r="CH2926" s="54">
        <v>0.63600000000000001</v>
      </c>
      <c r="CI2926" s="54">
        <v>0</v>
      </c>
      <c r="CJ2926" s="54">
        <v>19</v>
      </c>
      <c r="CK2926" s="54" t="s">
        <v>28918</v>
      </c>
      <c r="CL2926" s="54">
        <v>5.5000000000000003E-4</v>
      </c>
      <c r="CM2926" s="54">
        <v>0.34899999999999998</v>
      </c>
      <c r="CN2926" s="53" t="s">
        <v>33125</v>
      </c>
      <c r="CO2926" s="54">
        <v>99</v>
      </c>
      <c r="CP2926" s="54">
        <v>104</v>
      </c>
      <c r="CQ2926" s="55">
        <f t="shared" si="45"/>
        <v>0.95192307692307687</v>
      </c>
      <c r="CR2926" s="52" t="s">
        <v>28953</v>
      </c>
    </row>
    <row r="2927" spans="81:96">
      <c r="CC2927" s="52">
        <v>2926</v>
      </c>
      <c r="CD2927" s="53" t="s">
        <v>33220</v>
      </c>
      <c r="CE2927" s="53" t="s">
        <v>33221</v>
      </c>
      <c r="CF2927" s="54">
        <v>89</v>
      </c>
      <c r="CG2927" s="54">
        <v>0.29299999999999998</v>
      </c>
      <c r="CH2927" s="54">
        <v>0.51200000000000001</v>
      </c>
      <c r="CI2927" s="54">
        <v>0.1</v>
      </c>
      <c r="CJ2927" s="54">
        <v>10</v>
      </c>
      <c r="CK2927" s="54"/>
      <c r="CL2927" s="54">
        <v>1.8000000000000001E-4</v>
      </c>
      <c r="CM2927" s="54">
        <v>0.13600000000000001</v>
      </c>
      <c r="CN2927" s="53" t="s">
        <v>33125</v>
      </c>
      <c r="CO2927" s="54">
        <v>100</v>
      </c>
      <c r="CP2927" s="54">
        <v>104</v>
      </c>
      <c r="CQ2927" s="55">
        <f t="shared" si="45"/>
        <v>0.96153846153846156</v>
      </c>
      <c r="CR2927" s="52" t="s">
        <v>28953</v>
      </c>
    </row>
    <row r="2928" spans="81:96">
      <c r="CC2928" s="52">
        <v>2927</v>
      </c>
      <c r="CD2928" s="53" t="s">
        <v>32775</v>
      </c>
      <c r="CE2928" s="53" t="s">
        <v>32776</v>
      </c>
      <c r="CF2928" s="54">
        <v>72</v>
      </c>
      <c r="CG2928" s="54">
        <v>0.25</v>
      </c>
      <c r="CH2928" s="54">
        <v>0.35599999999999998</v>
      </c>
      <c r="CI2928" s="54"/>
      <c r="CJ2928" s="54"/>
      <c r="CK2928" s="54"/>
      <c r="CL2928" s="54">
        <v>2.5000000000000001E-4</v>
      </c>
      <c r="CM2928" s="54">
        <v>0.17499999999999999</v>
      </c>
      <c r="CN2928" s="53" t="s">
        <v>33125</v>
      </c>
      <c r="CO2928" s="54">
        <v>101</v>
      </c>
      <c r="CP2928" s="54">
        <v>104</v>
      </c>
      <c r="CQ2928" s="55">
        <f t="shared" si="45"/>
        <v>0.97115384615384615</v>
      </c>
      <c r="CR2928" s="52" t="s">
        <v>28953</v>
      </c>
    </row>
    <row r="2929" spans="81:96">
      <c r="CC2929" s="52">
        <v>2928</v>
      </c>
      <c r="CD2929" s="53" t="s">
        <v>32984</v>
      </c>
      <c r="CE2929" s="53" t="s">
        <v>32985</v>
      </c>
      <c r="CF2929" s="54">
        <v>1061</v>
      </c>
      <c r="CG2929" s="54">
        <v>0.21299999999999999</v>
      </c>
      <c r="CH2929" s="54">
        <v>0.22</v>
      </c>
      <c r="CI2929" s="54">
        <v>2.7E-2</v>
      </c>
      <c r="CJ2929" s="54">
        <v>409</v>
      </c>
      <c r="CK2929" s="54">
        <v>7.4</v>
      </c>
      <c r="CL2929" s="54">
        <v>1.9E-3</v>
      </c>
      <c r="CM2929" s="54">
        <v>6.8000000000000005E-2</v>
      </c>
      <c r="CN2929" s="53" t="s">
        <v>33125</v>
      </c>
      <c r="CO2929" s="54">
        <v>102</v>
      </c>
      <c r="CP2929" s="54">
        <v>104</v>
      </c>
      <c r="CQ2929" s="55">
        <f t="shared" si="45"/>
        <v>0.98076923076923073</v>
      </c>
      <c r="CR2929" s="52" t="s">
        <v>28953</v>
      </c>
    </row>
    <row r="2930" spans="81:96">
      <c r="CC2930" s="52">
        <v>2929</v>
      </c>
      <c r="CD2930" s="53" t="s">
        <v>33222</v>
      </c>
      <c r="CE2930" s="53" t="s">
        <v>33223</v>
      </c>
      <c r="CF2930" s="54">
        <v>83</v>
      </c>
      <c r="CG2930" s="54">
        <v>0.191</v>
      </c>
      <c r="CH2930" s="54">
        <v>0.17199999999999999</v>
      </c>
      <c r="CI2930" s="54">
        <v>4.7E-2</v>
      </c>
      <c r="CJ2930" s="54">
        <v>43</v>
      </c>
      <c r="CK2930" s="54"/>
      <c r="CL2930" s="54">
        <v>9.0000000000000006E-5</v>
      </c>
      <c r="CM2930" s="54">
        <v>3.4000000000000002E-2</v>
      </c>
      <c r="CN2930" s="53" t="s">
        <v>33125</v>
      </c>
      <c r="CO2930" s="54">
        <v>103</v>
      </c>
      <c r="CP2930" s="54">
        <v>104</v>
      </c>
      <c r="CQ2930" s="55">
        <f t="shared" si="45"/>
        <v>0.99038461538461542</v>
      </c>
      <c r="CR2930" s="52" t="s">
        <v>28953</v>
      </c>
    </row>
    <row r="2931" spans="81:96">
      <c r="CC2931" s="52">
        <v>2930</v>
      </c>
      <c r="CD2931" s="53" t="s">
        <v>32986</v>
      </c>
      <c r="CE2931" s="53" t="s">
        <v>32987</v>
      </c>
      <c r="CF2931" s="54">
        <v>146</v>
      </c>
      <c r="CG2931" s="54">
        <v>0.17899999999999999</v>
      </c>
      <c r="CH2931" s="54">
        <v>0.44700000000000001</v>
      </c>
      <c r="CI2931" s="54">
        <v>0</v>
      </c>
      <c r="CJ2931" s="54">
        <v>9</v>
      </c>
      <c r="CK2931" s="54">
        <v>9.1999999999999993</v>
      </c>
      <c r="CL2931" s="54">
        <v>1.6000000000000001E-4</v>
      </c>
      <c r="CM2931" s="54">
        <v>0.13300000000000001</v>
      </c>
      <c r="CN2931" s="53" t="s">
        <v>33125</v>
      </c>
      <c r="CO2931" s="54">
        <v>104</v>
      </c>
      <c r="CP2931" s="54">
        <v>104</v>
      </c>
      <c r="CQ2931" s="55">
        <f t="shared" si="45"/>
        <v>1</v>
      </c>
      <c r="CR2931" s="52" t="s">
        <v>28953</v>
      </c>
    </row>
    <row r="2932" spans="81:96">
      <c r="CC2932" s="52">
        <v>2931</v>
      </c>
      <c r="CD2932" s="53" t="s">
        <v>32449</v>
      </c>
      <c r="CE2932" s="53" t="s">
        <v>32450</v>
      </c>
      <c r="CF2932" s="54">
        <v>11936</v>
      </c>
      <c r="CG2932" s="54">
        <v>4.2910000000000004</v>
      </c>
      <c r="CH2932" s="54">
        <v>4.72</v>
      </c>
      <c r="CI2932" s="54">
        <v>0.63700000000000001</v>
      </c>
      <c r="CJ2932" s="54">
        <v>190</v>
      </c>
      <c r="CK2932" s="54">
        <v>8.6</v>
      </c>
      <c r="CL2932" s="54">
        <v>1.9650000000000001E-2</v>
      </c>
      <c r="CM2932" s="54">
        <v>1.3779999999999999</v>
      </c>
      <c r="CN2932" s="53" t="s">
        <v>33224</v>
      </c>
      <c r="CO2932" s="54">
        <v>1</v>
      </c>
      <c r="CP2932" s="54">
        <v>102</v>
      </c>
      <c r="CQ2932" s="55">
        <f t="shared" si="45"/>
        <v>9.8039215686274508E-3</v>
      </c>
      <c r="CR2932" s="52" t="s">
        <v>28907</v>
      </c>
    </row>
    <row r="2933" spans="81:96">
      <c r="CC2933" s="52">
        <v>2932</v>
      </c>
      <c r="CD2933" s="53" t="s">
        <v>32451</v>
      </c>
      <c r="CE2933" s="53" t="s">
        <v>32452</v>
      </c>
      <c r="CF2933" s="54">
        <v>467</v>
      </c>
      <c r="CG2933" s="54">
        <v>3.9689999999999999</v>
      </c>
      <c r="CH2933" s="54">
        <v>2.778</v>
      </c>
      <c r="CI2933" s="54">
        <v>3.2000000000000001E-2</v>
      </c>
      <c r="CJ2933" s="54">
        <v>31</v>
      </c>
      <c r="CK2933" s="54">
        <v>2.9</v>
      </c>
      <c r="CL2933" s="54">
        <v>9.8999999999999999E-4</v>
      </c>
      <c r="CM2933" s="54">
        <v>0.372</v>
      </c>
      <c r="CN2933" s="53" t="s">
        <v>33224</v>
      </c>
      <c r="CO2933" s="54">
        <v>2</v>
      </c>
      <c r="CP2933" s="54">
        <v>102</v>
      </c>
      <c r="CQ2933" s="55">
        <f t="shared" si="45"/>
        <v>1.9607843137254902E-2</v>
      </c>
      <c r="CR2933" s="52" t="s">
        <v>28907</v>
      </c>
    </row>
    <row r="2934" spans="81:96">
      <c r="CC2934" s="52">
        <v>2933</v>
      </c>
      <c r="CD2934" s="53" t="s">
        <v>32455</v>
      </c>
      <c r="CE2934" s="53" t="s">
        <v>32456</v>
      </c>
      <c r="CF2934" s="54">
        <v>1402</v>
      </c>
      <c r="CG2934" s="54">
        <v>3.681</v>
      </c>
      <c r="CH2934" s="54">
        <v>3.4590000000000001</v>
      </c>
      <c r="CI2934" s="54">
        <v>1.4930000000000001</v>
      </c>
      <c r="CJ2934" s="54">
        <v>75</v>
      </c>
      <c r="CK2934" s="54">
        <v>6.4</v>
      </c>
      <c r="CL2934" s="54">
        <v>1.91E-3</v>
      </c>
      <c r="CM2934" s="54">
        <v>0.76600000000000001</v>
      </c>
      <c r="CN2934" s="53" t="s">
        <v>33224</v>
      </c>
      <c r="CO2934" s="54">
        <v>3</v>
      </c>
      <c r="CP2934" s="54">
        <v>102</v>
      </c>
      <c r="CQ2934" s="55">
        <f t="shared" si="45"/>
        <v>2.9411764705882353E-2</v>
      </c>
      <c r="CR2934" s="52" t="s">
        <v>28907</v>
      </c>
    </row>
    <row r="2935" spans="81:96">
      <c r="CC2935" s="52">
        <v>2934</v>
      </c>
      <c r="CD2935" s="53" t="s">
        <v>32457</v>
      </c>
      <c r="CE2935" s="53" t="s">
        <v>32458</v>
      </c>
      <c r="CF2935" s="54">
        <v>6769</v>
      </c>
      <c r="CG2935" s="54">
        <v>3.6539999999999999</v>
      </c>
      <c r="CH2935" s="54">
        <v>6.29</v>
      </c>
      <c r="CI2935" s="54">
        <v>0.58599999999999997</v>
      </c>
      <c r="CJ2935" s="54">
        <v>58</v>
      </c>
      <c r="CK2935" s="54" t="s">
        <v>28918</v>
      </c>
      <c r="CL2935" s="54">
        <v>8.3199999999999993E-3</v>
      </c>
      <c r="CM2935" s="54">
        <v>1.879</v>
      </c>
      <c r="CN2935" s="53" t="s">
        <v>33224</v>
      </c>
      <c r="CO2935" s="54">
        <v>4</v>
      </c>
      <c r="CP2935" s="54">
        <v>102</v>
      </c>
      <c r="CQ2935" s="55">
        <f t="shared" si="45"/>
        <v>3.9215686274509803E-2</v>
      </c>
      <c r="CR2935" s="52" t="s">
        <v>28907</v>
      </c>
    </row>
    <row r="2936" spans="81:96">
      <c r="CC2936" s="52">
        <v>2935</v>
      </c>
      <c r="CD2936" s="53" t="s">
        <v>32689</v>
      </c>
      <c r="CE2936" s="53" t="s">
        <v>32690</v>
      </c>
      <c r="CF2936" s="54">
        <v>11320</v>
      </c>
      <c r="CG2936" s="54">
        <v>3.621</v>
      </c>
      <c r="CH2936" s="54">
        <v>3.609</v>
      </c>
      <c r="CI2936" s="54">
        <v>0.33300000000000002</v>
      </c>
      <c r="CJ2936" s="54">
        <v>90</v>
      </c>
      <c r="CK2936" s="54" t="s">
        <v>28918</v>
      </c>
      <c r="CL2936" s="54">
        <v>2.0289999999999999E-2</v>
      </c>
      <c r="CM2936" s="54">
        <v>2.0059999999999998</v>
      </c>
      <c r="CN2936" s="53" t="s">
        <v>33224</v>
      </c>
      <c r="CO2936" s="54">
        <v>5</v>
      </c>
      <c r="CP2936" s="54">
        <v>102</v>
      </c>
      <c r="CQ2936" s="55">
        <f t="shared" si="45"/>
        <v>4.9019607843137254E-2</v>
      </c>
      <c r="CR2936" s="52" t="s">
        <v>28907</v>
      </c>
    </row>
    <row r="2937" spans="81:96">
      <c r="CC2937" s="52">
        <v>2936</v>
      </c>
      <c r="CD2937" s="53" t="s">
        <v>33225</v>
      </c>
      <c r="CE2937" s="53" t="s">
        <v>33226</v>
      </c>
      <c r="CF2937" s="54">
        <v>3605</v>
      </c>
      <c r="CG2937" s="54">
        <v>3.3730000000000002</v>
      </c>
      <c r="CH2937" s="54">
        <v>5.9489999999999998</v>
      </c>
      <c r="CI2937" s="54">
        <v>0.94899999999999995</v>
      </c>
      <c r="CJ2937" s="54">
        <v>39</v>
      </c>
      <c r="CK2937" s="54">
        <v>9.1999999999999993</v>
      </c>
      <c r="CL2937" s="54">
        <v>8.9200000000000008E-3</v>
      </c>
      <c r="CM2937" s="54">
        <v>3.2109999999999999</v>
      </c>
      <c r="CN2937" s="53" t="s">
        <v>33224</v>
      </c>
      <c r="CO2937" s="54">
        <v>6</v>
      </c>
      <c r="CP2937" s="54">
        <v>102</v>
      </c>
      <c r="CQ2937" s="55">
        <f t="shared" si="45"/>
        <v>5.8823529411764705E-2</v>
      </c>
      <c r="CR2937" s="52" t="s">
        <v>28907</v>
      </c>
    </row>
    <row r="2938" spans="81:96">
      <c r="CC2938" s="52">
        <v>2937</v>
      </c>
      <c r="CD2938" s="53" t="s">
        <v>32658</v>
      </c>
      <c r="CE2938" s="53" t="s">
        <v>32659</v>
      </c>
      <c r="CF2938" s="54">
        <v>1033</v>
      </c>
      <c r="CG2938" s="54">
        <v>3.1429999999999998</v>
      </c>
      <c r="CH2938" s="54">
        <v>3.621</v>
      </c>
      <c r="CI2938" s="54">
        <v>0.42899999999999999</v>
      </c>
      <c r="CJ2938" s="54">
        <v>14</v>
      </c>
      <c r="CK2938" s="54" t="s">
        <v>28918</v>
      </c>
      <c r="CL2938" s="54">
        <v>1.17E-3</v>
      </c>
      <c r="CM2938" s="54">
        <v>1.2669999999999999</v>
      </c>
      <c r="CN2938" s="53" t="s">
        <v>33224</v>
      </c>
      <c r="CO2938" s="54">
        <v>7</v>
      </c>
      <c r="CP2938" s="54">
        <v>102</v>
      </c>
      <c r="CQ2938" s="55">
        <f t="shared" si="45"/>
        <v>6.8627450980392163E-2</v>
      </c>
      <c r="CR2938" s="52" t="s">
        <v>28907</v>
      </c>
    </row>
    <row r="2939" spans="81:96">
      <c r="CC2939" s="52">
        <v>2938</v>
      </c>
      <c r="CD2939" s="53" t="s">
        <v>33227</v>
      </c>
      <c r="CE2939" s="53" t="s">
        <v>33228</v>
      </c>
      <c r="CF2939" s="54">
        <v>2649</v>
      </c>
      <c r="CG2939" s="54">
        <v>2.786</v>
      </c>
      <c r="CH2939" s="54">
        <v>2.464</v>
      </c>
      <c r="CI2939" s="54">
        <v>1.089</v>
      </c>
      <c r="CJ2939" s="54">
        <v>214</v>
      </c>
      <c r="CK2939" s="54">
        <v>4</v>
      </c>
      <c r="CL2939" s="54">
        <v>6.5900000000000004E-3</v>
      </c>
      <c r="CM2939" s="54">
        <v>0.63500000000000001</v>
      </c>
      <c r="CN2939" s="53" t="s">
        <v>33224</v>
      </c>
      <c r="CO2939" s="54">
        <v>8</v>
      </c>
      <c r="CP2939" s="54">
        <v>102</v>
      </c>
      <c r="CQ2939" s="55">
        <f t="shared" si="45"/>
        <v>7.8431372549019607E-2</v>
      </c>
      <c r="CR2939" s="52" t="s">
        <v>28907</v>
      </c>
    </row>
    <row r="2940" spans="81:96">
      <c r="CC2940" s="52">
        <v>2939</v>
      </c>
      <c r="CD2940" s="53" t="s">
        <v>33229</v>
      </c>
      <c r="CE2940" s="53" t="s">
        <v>33230</v>
      </c>
      <c r="CF2940" s="54">
        <v>2376</v>
      </c>
      <c r="CG2940" s="54">
        <v>2.4079999999999999</v>
      </c>
      <c r="CH2940" s="54">
        <v>2.8180000000000001</v>
      </c>
      <c r="CI2940" s="54">
        <v>0.27800000000000002</v>
      </c>
      <c r="CJ2940" s="54">
        <v>144</v>
      </c>
      <c r="CK2940" s="54">
        <v>3.8</v>
      </c>
      <c r="CL2940" s="54">
        <v>9.5700000000000004E-3</v>
      </c>
      <c r="CM2940" s="54">
        <v>0.98199999999999998</v>
      </c>
      <c r="CN2940" s="53" t="s">
        <v>33224</v>
      </c>
      <c r="CO2940" s="54">
        <v>9</v>
      </c>
      <c r="CP2940" s="54">
        <v>102</v>
      </c>
      <c r="CQ2940" s="55">
        <f t="shared" si="45"/>
        <v>8.8235294117647065E-2</v>
      </c>
      <c r="CR2940" s="52" t="s">
        <v>28907</v>
      </c>
    </row>
    <row r="2941" spans="81:96">
      <c r="CC2941" s="52">
        <v>2940</v>
      </c>
      <c r="CD2941" s="53" t="s">
        <v>33231</v>
      </c>
      <c r="CE2941" s="53" t="s">
        <v>33232</v>
      </c>
      <c r="CF2941" s="54">
        <v>763</v>
      </c>
      <c r="CG2941" s="54">
        <v>2.3889999999999998</v>
      </c>
      <c r="CH2941" s="54">
        <v>3.5659999999999998</v>
      </c>
      <c r="CI2941" s="54">
        <v>0.76300000000000001</v>
      </c>
      <c r="CJ2941" s="54">
        <v>38</v>
      </c>
      <c r="CK2941" s="54">
        <v>5.5</v>
      </c>
      <c r="CL2941" s="54">
        <v>7.1199999999999996E-3</v>
      </c>
      <c r="CM2941" s="54">
        <v>3.476</v>
      </c>
      <c r="CN2941" s="53" t="s">
        <v>33224</v>
      </c>
      <c r="CO2941" s="54">
        <v>10</v>
      </c>
      <c r="CP2941" s="54">
        <v>102</v>
      </c>
      <c r="CQ2941" s="55">
        <f t="shared" si="45"/>
        <v>9.8039215686274508E-2</v>
      </c>
      <c r="CR2941" s="52" t="s">
        <v>28907</v>
      </c>
    </row>
    <row r="2942" spans="81:96">
      <c r="CC2942" s="52">
        <v>2941</v>
      </c>
      <c r="CD2942" s="53" t="s">
        <v>32481</v>
      </c>
      <c r="CE2942" s="53" t="s">
        <v>32482</v>
      </c>
      <c r="CF2942" s="54">
        <v>1887</v>
      </c>
      <c r="CG2942" s="54">
        <v>2.3660000000000001</v>
      </c>
      <c r="CH2942" s="54">
        <v>3.0089999999999999</v>
      </c>
      <c r="CI2942" s="54">
        <v>0.81799999999999995</v>
      </c>
      <c r="CJ2942" s="54">
        <v>11</v>
      </c>
      <c r="CK2942" s="54" t="s">
        <v>28918</v>
      </c>
      <c r="CL2942" s="54">
        <v>2.47E-3</v>
      </c>
      <c r="CM2942" s="54">
        <v>1.3759999999999999</v>
      </c>
      <c r="CN2942" s="53" t="s">
        <v>33224</v>
      </c>
      <c r="CO2942" s="54">
        <v>11</v>
      </c>
      <c r="CP2942" s="54">
        <v>102</v>
      </c>
      <c r="CQ2942" s="55">
        <f t="shared" si="45"/>
        <v>0.10784313725490197</v>
      </c>
      <c r="CR2942" s="52" t="s">
        <v>28907</v>
      </c>
    </row>
    <row r="2943" spans="81:96">
      <c r="CC2943" s="52">
        <v>2942</v>
      </c>
      <c r="CD2943" s="53" t="s">
        <v>33233</v>
      </c>
      <c r="CE2943" s="53" t="s">
        <v>33234</v>
      </c>
      <c r="CF2943" s="54">
        <v>3931</v>
      </c>
      <c r="CG2943" s="54">
        <v>2.17</v>
      </c>
      <c r="CH2943" s="54">
        <v>2.2709999999999999</v>
      </c>
      <c r="CI2943" s="54">
        <v>0.312</v>
      </c>
      <c r="CJ2943" s="54">
        <v>304</v>
      </c>
      <c r="CK2943" s="54">
        <v>5.3</v>
      </c>
      <c r="CL2943" s="54">
        <v>1.222E-2</v>
      </c>
      <c r="CM2943" s="54">
        <v>0.85899999999999999</v>
      </c>
      <c r="CN2943" s="53" t="s">
        <v>33224</v>
      </c>
      <c r="CO2943" s="54">
        <v>12</v>
      </c>
      <c r="CP2943" s="54">
        <v>102</v>
      </c>
      <c r="CQ2943" s="55">
        <f t="shared" si="45"/>
        <v>0.11764705882352941</v>
      </c>
      <c r="CR2943" s="52" t="s">
        <v>28907</v>
      </c>
    </row>
    <row r="2944" spans="81:96">
      <c r="CC2944" s="52">
        <v>2943</v>
      </c>
      <c r="CD2944" s="53" t="s">
        <v>29616</v>
      </c>
      <c r="CE2944" s="53" t="s">
        <v>29617</v>
      </c>
      <c r="CF2944" s="54">
        <v>2875</v>
      </c>
      <c r="CG2944" s="54">
        <v>2.1</v>
      </c>
      <c r="CH2944" s="54">
        <v>1.859</v>
      </c>
      <c r="CI2944" s="54">
        <v>0.312</v>
      </c>
      <c r="CJ2944" s="54">
        <v>205</v>
      </c>
      <c r="CK2944" s="54">
        <v>5.2</v>
      </c>
      <c r="CL2944" s="54">
        <v>5.47E-3</v>
      </c>
      <c r="CM2944" s="54">
        <v>0.42899999999999999</v>
      </c>
      <c r="CN2944" s="53" t="s">
        <v>33224</v>
      </c>
      <c r="CO2944" s="54">
        <v>13</v>
      </c>
      <c r="CP2944" s="54">
        <v>102</v>
      </c>
      <c r="CQ2944" s="55">
        <f t="shared" si="45"/>
        <v>0.12745098039215685</v>
      </c>
      <c r="CR2944" s="52" t="s">
        <v>28907</v>
      </c>
    </row>
    <row r="2945" spans="81:96">
      <c r="CC2945" s="52">
        <v>2944</v>
      </c>
      <c r="CD2945" s="53" t="s">
        <v>33235</v>
      </c>
      <c r="CE2945" s="53" t="s">
        <v>33236</v>
      </c>
      <c r="CF2945" s="54">
        <v>13449</v>
      </c>
      <c r="CG2945" s="54">
        <v>1.986</v>
      </c>
      <c r="CH2945" s="54">
        <v>2.496</v>
      </c>
      <c r="CI2945" s="54">
        <v>0.42299999999999999</v>
      </c>
      <c r="CJ2945" s="54">
        <v>201</v>
      </c>
      <c r="CK2945" s="54" t="s">
        <v>28918</v>
      </c>
      <c r="CL2945" s="54">
        <v>8.7399999999999995E-3</v>
      </c>
      <c r="CM2945" s="54">
        <v>0.58199999999999996</v>
      </c>
      <c r="CN2945" s="53" t="s">
        <v>33224</v>
      </c>
      <c r="CO2945" s="54">
        <v>14</v>
      </c>
      <c r="CP2945" s="54">
        <v>102</v>
      </c>
      <c r="CQ2945" s="55">
        <f t="shared" si="45"/>
        <v>0.13725490196078433</v>
      </c>
      <c r="CR2945" s="52" t="s">
        <v>28907</v>
      </c>
    </row>
    <row r="2946" spans="81:96">
      <c r="CC2946" s="52">
        <v>2945</v>
      </c>
      <c r="CD2946" s="53" t="s">
        <v>33025</v>
      </c>
      <c r="CE2946" s="53" t="s">
        <v>33026</v>
      </c>
      <c r="CF2946" s="54">
        <v>3507</v>
      </c>
      <c r="CG2946" s="54">
        <v>1.897</v>
      </c>
      <c r="CH2946" s="54">
        <v>1.964</v>
      </c>
      <c r="CI2946" s="54">
        <v>0.58299999999999996</v>
      </c>
      <c r="CJ2946" s="54">
        <v>211</v>
      </c>
      <c r="CK2946" s="54">
        <v>6.2</v>
      </c>
      <c r="CL2946" s="54">
        <v>5.6499999999999996E-3</v>
      </c>
      <c r="CM2946" s="54">
        <v>0.441</v>
      </c>
      <c r="CN2946" s="53" t="s">
        <v>33224</v>
      </c>
      <c r="CO2946" s="54">
        <v>15</v>
      </c>
      <c r="CP2946" s="54">
        <v>102</v>
      </c>
      <c r="CQ2946" s="55">
        <f t="shared" ref="CQ2946:CQ3009" si="46">CO2946/CP2946</f>
        <v>0.14705882352941177</v>
      </c>
      <c r="CR2946" s="52" t="s">
        <v>28907</v>
      </c>
    </row>
    <row r="2947" spans="81:96">
      <c r="CC2947" s="52">
        <v>2946</v>
      </c>
      <c r="CD2947" s="53" t="s">
        <v>32699</v>
      </c>
      <c r="CE2947" s="53" t="s">
        <v>32700</v>
      </c>
      <c r="CF2947" s="54">
        <v>4787</v>
      </c>
      <c r="CG2947" s="54">
        <v>1.8109999999999999</v>
      </c>
      <c r="CH2947" s="54">
        <v>2.375</v>
      </c>
      <c r="CI2947" s="54">
        <v>0.29099999999999998</v>
      </c>
      <c r="CJ2947" s="54">
        <v>148</v>
      </c>
      <c r="CK2947" s="54">
        <v>7.6</v>
      </c>
      <c r="CL2947" s="54">
        <v>1.55E-2</v>
      </c>
      <c r="CM2947" s="54">
        <v>1.3220000000000001</v>
      </c>
      <c r="CN2947" s="53" t="s">
        <v>33224</v>
      </c>
      <c r="CO2947" s="54">
        <v>16</v>
      </c>
      <c r="CP2947" s="54">
        <v>102</v>
      </c>
      <c r="CQ2947" s="55">
        <f t="shared" si="46"/>
        <v>0.15686274509803921</v>
      </c>
      <c r="CR2947" s="52" t="s">
        <v>28907</v>
      </c>
    </row>
    <row r="2948" spans="81:96">
      <c r="CC2948" s="52">
        <v>2947</v>
      </c>
      <c r="CD2948" s="53" t="s">
        <v>32701</v>
      </c>
      <c r="CE2948" s="53" t="s">
        <v>32702</v>
      </c>
      <c r="CF2948" s="54">
        <v>592</v>
      </c>
      <c r="CG2948" s="54">
        <v>1.694</v>
      </c>
      <c r="CH2948" s="54">
        <v>1.4670000000000001</v>
      </c>
      <c r="CI2948" s="54">
        <v>0.28999999999999998</v>
      </c>
      <c r="CJ2948" s="54">
        <v>31</v>
      </c>
      <c r="CK2948" s="54">
        <v>7.4</v>
      </c>
      <c r="CL2948" s="54">
        <v>1.48E-3</v>
      </c>
      <c r="CM2948" s="54">
        <v>0.56599999999999995</v>
      </c>
      <c r="CN2948" s="53" t="s">
        <v>33224</v>
      </c>
      <c r="CO2948" s="54">
        <v>17</v>
      </c>
      <c r="CP2948" s="54">
        <v>102</v>
      </c>
      <c r="CQ2948" s="55">
        <f t="shared" si="46"/>
        <v>0.16666666666666666</v>
      </c>
      <c r="CR2948" s="52" t="s">
        <v>28907</v>
      </c>
    </row>
    <row r="2949" spans="81:96">
      <c r="CC2949" s="52">
        <v>2948</v>
      </c>
      <c r="CD2949" s="53" t="s">
        <v>33237</v>
      </c>
      <c r="CE2949" s="53" t="s">
        <v>33238</v>
      </c>
      <c r="CF2949" s="54">
        <v>945</v>
      </c>
      <c r="CG2949" s="54">
        <v>1.637</v>
      </c>
      <c r="CH2949" s="54">
        <v>1.3460000000000001</v>
      </c>
      <c r="CI2949" s="54">
        <v>0.46800000000000003</v>
      </c>
      <c r="CJ2949" s="54">
        <v>47</v>
      </c>
      <c r="CK2949" s="54">
        <v>8.8000000000000007</v>
      </c>
      <c r="CL2949" s="54">
        <v>1.08E-3</v>
      </c>
      <c r="CM2949" s="54">
        <v>0.33100000000000002</v>
      </c>
      <c r="CN2949" s="53" t="s">
        <v>33224</v>
      </c>
      <c r="CO2949" s="54">
        <v>18</v>
      </c>
      <c r="CP2949" s="54">
        <v>102</v>
      </c>
      <c r="CQ2949" s="55">
        <f t="shared" si="46"/>
        <v>0.17647058823529413</v>
      </c>
      <c r="CR2949" s="52" t="s">
        <v>28907</v>
      </c>
    </row>
    <row r="2950" spans="81:96">
      <c r="CC2950" s="52">
        <v>2949</v>
      </c>
      <c r="CD2950" s="53" t="s">
        <v>33239</v>
      </c>
      <c r="CE2950" s="53" t="s">
        <v>33240</v>
      </c>
      <c r="CF2950" s="54">
        <v>2472</v>
      </c>
      <c r="CG2950" s="54">
        <v>1.623</v>
      </c>
      <c r="CH2950" s="54">
        <v>1.915</v>
      </c>
      <c r="CI2950" s="54">
        <v>0.27</v>
      </c>
      <c r="CJ2950" s="54">
        <v>74</v>
      </c>
      <c r="CK2950" s="54" t="s">
        <v>28918</v>
      </c>
      <c r="CL2950" s="54">
        <v>7.1700000000000002E-3</v>
      </c>
      <c r="CM2950" s="54">
        <v>1.661</v>
      </c>
      <c r="CN2950" s="53" t="s">
        <v>33224</v>
      </c>
      <c r="CO2950" s="54">
        <v>19</v>
      </c>
      <c r="CP2950" s="54">
        <v>102</v>
      </c>
      <c r="CQ2950" s="55">
        <f t="shared" si="46"/>
        <v>0.18627450980392157</v>
      </c>
      <c r="CR2950" s="52" t="s">
        <v>28907</v>
      </c>
    </row>
    <row r="2951" spans="81:96">
      <c r="CC2951" s="52">
        <v>2950</v>
      </c>
      <c r="CD2951" s="53" t="s">
        <v>33241</v>
      </c>
      <c r="CE2951" s="53" t="s">
        <v>33242</v>
      </c>
      <c r="CF2951" s="54">
        <v>347</v>
      </c>
      <c r="CG2951" s="54">
        <v>1.617</v>
      </c>
      <c r="CH2951" s="54">
        <v>1.431</v>
      </c>
      <c r="CI2951" s="54">
        <v>0.186</v>
      </c>
      <c r="CJ2951" s="54">
        <v>43</v>
      </c>
      <c r="CK2951" s="54">
        <v>5.4</v>
      </c>
      <c r="CL2951" s="54">
        <v>6.7000000000000002E-4</v>
      </c>
      <c r="CM2951" s="54">
        <v>0.34200000000000003</v>
      </c>
      <c r="CN2951" s="53" t="s">
        <v>33224</v>
      </c>
      <c r="CO2951" s="54">
        <v>20</v>
      </c>
      <c r="CP2951" s="54">
        <v>102</v>
      </c>
      <c r="CQ2951" s="55">
        <f t="shared" si="46"/>
        <v>0.19607843137254902</v>
      </c>
      <c r="CR2951" s="52" t="s">
        <v>28907</v>
      </c>
    </row>
    <row r="2952" spans="81:96">
      <c r="CC2952" s="52">
        <v>2951</v>
      </c>
      <c r="CD2952" s="53" t="s">
        <v>32525</v>
      </c>
      <c r="CE2952" s="53" t="s">
        <v>32526</v>
      </c>
      <c r="CF2952" s="54">
        <v>217</v>
      </c>
      <c r="CG2952" s="54">
        <v>1.5940000000000001</v>
      </c>
      <c r="CH2952" s="54">
        <v>1.954</v>
      </c>
      <c r="CI2952" s="54">
        <v>0.154</v>
      </c>
      <c r="CJ2952" s="54">
        <v>26</v>
      </c>
      <c r="CK2952" s="54">
        <v>3</v>
      </c>
      <c r="CL2952" s="54">
        <v>1.25E-3</v>
      </c>
      <c r="CM2952" s="54">
        <v>0.72099999999999997</v>
      </c>
      <c r="CN2952" s="53" t="s">
        <v>33224</v>
      </c>
      <c r="CO2952" s="54">
        <v>21</v>
      </c>
      <c r="CP2952" s="54">
        <v>102</v>
      </c>
      <c r="CQ2952" s="55">
        <f t="shared" si="46"/>
        <v>0.20588235294117646</v>
      </c>
      <c r="CR2952" s="52" t="s">
        <v>28907</v>
      </c>
    </row>
    <row r="2953" spans="81:96">
      <c r="CC2953" s="52">
        <v>2952</v>
      </c>
      <c r="CD2953" s="53" t="s">
        <v>32527</v>
      </c>
      <c r="CE2953" s="53" t="s">
        <v>32528</v>
      </c>
      <c r="CF2953" s="54">
        <v>4051</v>
      </c>
      <c r="CG2953" s="54">
        <v>1.587</v>
      </c>
      <c r="CH2953" s="54">
        <v>2.3839999999999999</v>
      </c>
      <c r="CI2953" s="54">
        <v>0.221</v>
      </c>
      <c r="CJ2953" s="54">
        <v>95</v>
      </c>
      <c r="CK2953" s="54">
        <v>8.6999999999999993</v>
      </c>
      <c r="CL2953" s="54">
        <v>8.0300000000000007E-3</v>
      </c>
      <c r="CM2953" s="54">
        <v>0.92400000000000004</v>
      </c>
      <c r="CN2953" s="53" t="s">
        <v>33224</v>
      </c>
      <c r="CO2953" s="54">
        <v>22</v>
      </c>
      <c r="CP2953" s="54">
        <v>102</v>
      </c>
      <c r="CQ2953" s="55">
        <f t="shared" si="46"/>
        <v>0.21568627450980393</v>
      </c>
      <c r="CR2953" s="52" t="s">
        <v>28907</v>
      </c>
    </row>
    <row r="2954" spans="81:96">
      <c r="CC2954" s="52">
        <v>2953</v>
      </c>
      <c r="CD2954" s="53" t="s">
        <v>33243</v>
      </c>
      <c r="CE2954" s="53" t="s">
        <v>33244</v>
      </c>
      <c r="CF2954" s="54">
        <v>1321</v>
      </c>
      <c r="CG2954" s="54">
        <v>1.5109999999999999</v>
      </c>
      <c r="CH2954" s="54">
        <v>1.7809999999999999</v>
      </c>
      <c r="CI2954" s="54">
        <v>0.16700000000000001</v>
      </c>
      <c r="CJ2954" s="54">
        <v>60</v>
      </c>
      <c r="CK2954" s="54" t="s">
        <v>28918</v>
      </c>
      <c r="CL2954" s="54">
        <v>2.81E-3</v>
      </c>
      <c r="CM2954" s="54">
        <v>0.745</v>
      </c>
      <c r="CN2954" s="53" t="s">
        <v>33224</v>
      </c>
      <c r="CO2954" s="54">
        <v>23</v>
      </c>
      <c r="CP2954" s="54">
        <v>102</v>
      </c>
      <c r="CQ2954" s="55">
        <f t="shared" si="46"/>
        <v>0.22549019607843138</v>
      </c>
      <c r="CR2954" s="52" t="s">
        <v>28907</v>
      </c>
    </row>
    <row r="2955" spans="81:96">
      <c r="CC2955" s="52">
        <v>2954</v>
      </c>
      <c r="CD2955" s="53" t="s">
        <v>32842</v>
      </c>
      <c r="CE2955" s="53" t="s">
        <v>32843</v>
      </c>
      <c r="CF2955" s="54">
        <v>425</v>
      </c>
      <c r="CG2955" s="54">
        <v>1.51</v>
      </c>
      <c r="CH2955" s="54">
        <v>1.353</v>
      </c>
      <c r="CI2955" s="54">
        <v>9.4E-2</v>
      </c>
      <c r="CJ2955" s="54">
        <v>106</v>
      </c>
      <c r="CK2955" s="54">
        <v>4.9000000000000004</v>
      </c>
      <c r="CL2955" s="54">
        <v>8.4000000000000003E-4</v>
      </c>
      <c r="CM2955" s="54">
        <v>0.28799999999999998</v>
      </c>
      <c r="CN2955" s="53" t="s">
        <v>33224</v>
      </c>
      <c r="CO2955" s="54">
        <v>24</v>
      </c>
      <c r="CP2955" s="54">
        <v>102</v>
      </c>
      <c r="CQ2955" s="55">
        <f t="shared" si="46"/>
        <v>0.23529411764705882</v>
      </c>
      <c r="CR2955" s="52" t="s">
        <v>28907</v>
      </c>
    </row>
    <row r="2956" spans="81:96">
      <c r="CC2956" s="52">
        <v>2955</v>
      </c>
      <c r="CD2956" s="53" t="s">
        <v>32844</v>
      </c>
      <c r="CE2956" s="53" t="s">
        <v>32845</v>
      </c>
      <c r="CF2956" s="54">
        <v>399</v>
      </c>
      <c r="CG2956" s="54">
        <v>1.5069999999999999</v>
      </c>
      <c r="CH2956" s="54">
        <v>1.585</v>
      </c>
      <c r="CI2956" s="54">
        <v>0.129</v>
      </c>
      <c r="CJ2956" s="54">
        <v>31</v>
      </c>
      <c r="CK2956" s="54">
        <v>4.5999999999999996</v>
      </c>
      <c r="CL2956" s="54">
        <v>9.2000000000000003E-4</v>
      </c>
      <c r="CM2956" s="54">
        <v>0.36599999999999999</v>
      </c>
      <c r="CN2956" s="53" t="s">
        <v>33224</v>
      </c>
      <c r="CO2956" s="54">
        <v>25</v>
      </c>
      <c r="CP2956" s="54">
        <v>102</v>
      </c>
      <c r="CQ2956" s="55">
        <f t="shared" si="46"/>
        <v>0.24509803921568626</v>
      </c>
      <c r="CR2956" s="52" t="s">
        <v>28907</v>
      </c>
    </row>
    <row r="2957" spans="81:96">
      <c r="CC2957" s="52">
        <v>2956</v>
      </c>
      <c r="CD2957" s="53" t="s">
        <v>33245</v>
      </c>
      <c r="CE2957" s="53" t="s">
        <v>33246</v>
      </c>
      <c r="CF2957" s="54">
        <v>849</v>
      </c>
      <c r="CG2957" s="54">
        <v>1.5</v>
      </c>
      <c r="CH2957" s="54">
        <v>1.9390000000000001</v>
      </c>
      <c r="CI2957" s="54">
        <v>0.38100000000000001</v>
      </c>
      <c r="CJ2957" s="54">
        <v>42</v>
      </c>
      <c r="CK2957" s="54">
        <v>7.7</v>
      </c>
      <c r="CL2957" s="54">
        <v>3.46E-3</v>
      </c>
      <c r="CM2957" s="54">
        <v>1.33</v>
      </c>
      <c r="CN2957" s="53" t="s">
        <v>33224</v>
      </c>
      <c r="CO2957" s="54">
        <v>26</v>
      </c>
      <c r="CP2957" s="54">
        <v>102</v>
      </c>
      <c r="CQ2957" s="55">
        <f t="shared" si="46"/>
        <v>0.25490196078431371</v>
      </c>
      <c r="CR2957" s="52" t="s">
        <v>28921</v>
      </c>
    </row>
    <row r="2958" spans="81:96">
      <c r="CC2958" s="52">
        <v>2957</v>
      </c>
      <c r="CD2958" s="53" t="s">
        <v>32709</v>
      </c>
      <c r="CE2958" s="53" t="s">
        <v>32710</v>
      </c>
      <c r="CF2958" s="54">
        <v>688</v>
      </c>
      <c r="CG2958" s="54">
        <v>1.4770000000000001</v>
      </c>
      <c r="CH2958" s="54">
        <v>1.329</v>
      </c>
      <c r="CI2958" s="54">
        <v>0.27600000000000002</v>
      </c>
      <c r="CJ2958" s="54">
        <v>29</v>
      </c>
      <c r="CK2958" s="54">
        <v>8.5</v>
      </c>
      <c r="CL2958" s="54">
        <v>1.5200000000000001E-3</v>
      </c>
      <c r="CM2958" s="54">
        <v>0.57199999999999995</v>
      </c>
      <c r="CN2958" s="53" t="s">
        <v>33224</v>
      </c>
      <c r="CO2958" s="54">
        <v>27</v>
      </c>
      <c r="CP2958" s="54">
        <v>102</v>
      </c>
      <c r="CQ2958" s="55">
        <f t="shared" si="46"/>
        <v>0.26470588235294118</v>
      </c>
      <c r="CR2958" s="52" t="s">
        <v>28921</v>
      </c>
    </row>
    <row r="2959" spans="81:96">
      <c r="CC2959" s="52">
        <v>2958</v>
      </c>
      <c r="CD2959" s="53" t="s">
        <v>32713</v>
      </c>
      <c r="CE2959" s="53" t="s">
        <v>32714</v>
      </c>
      <c r="CF2959" s="54">
        <v>4883</v>
      </c>
      <c r="CG2959" s="54">
        <v>1.3939999999999999</v>
      </c>
      <c r="CH2959" s="54">
        <v>3.2240000000000002</v>
      </c>
      <c r="CI2959" s="54">
        <v>0.35099999999999998</v>
      </c>
      <c r="CJ2959" s="54">
        <v>37</v>
      </c>
      <c r="CK2959" s="54" t="s">
        <v>28918</v>
      </c>
      <c r="CL2959" s="54">
        <v>8.2199999999999999E-3</v>
      </c>
      <c r="CM2959" s="54">
        <v>3.3180000000000001</v>
      </c>
      <c r="CN2959" s="53" t="s">
        <v>33224</v>
      </c>
      <c r="CO2959" s="54">
        <v>28</v>
      </c>
      <c r="CP2959" s="54">
        <v>102</v>
      </c>
      <c r="CQ2959" s="55">
        <f t="shared" si="46"/>
        <v>0.27450980392156865</v>
      </c>
      <c r="CR2959" s="52" t="s">
        <v>28921</v>
      </c>
    </row>
    <row r="2960" spans="81:96">
      <c r="CC2960" s="52">
        <v>2959</v>
      </c>
      <c r="CD2960" s="53" t="s">
        <v>33247</v>
      </c>
      <c r="CE2960" s="53" t="s">
        <v>33248</v>
      </c>
      <c r="CF2960" s="54">
        <v>1335</v>
      </c>
      <c r="CG2960" s="54">
        <v>1.393</v>
      </c>
      <c r="CH2960" s="54">
        <v>1.4650000000000001</v>
      </c>
      <c r="CI2960" s="54">
        <v>0.47399999999999998</v>
      </c>
      <c r="CJ2960" s="54">
        <v>76</v>
      </c>
      <c r="CK2960" s="54">
        <v>7.4</v>
      </c>
      <c r="CL2960" s="54">
        <v>3.6099999999999999E-3</v>
      </c>
      <c r="CM2960" s="54">
        <v>0.72799999999999998</v>
      </c>
      <c r="CN2960" s="53" t="s">
        <v>33224</v>
      </c>
      <c r="CO2960" s="54">
        <v>29</v>
      </c>
      <c r="CP2960" s="54">
        <v>102</v>
      </c>
      <c r="CQ2960" s="55">
        <f t="shared" si="46"/>
        <v>0.28431372549019607</v>
      </c>
      <c r="CR2960" s="52" t="s">
        <v>28921</v>
      </c>
    </row>
    <row r="2961" spans="81:96">
      <c r="CC2961" s="52">
        <v>2960</v>
      </c>
      <c r="CD2961" s="53" t="s">
        <v>32547</v>
      </c>
      <c r="CE2961" s="53" t="s">
        <v>32548</v>
      </c>
      <c r="CF2961" s="54">
        <v>593</v>
      </c>
      <c r="CG2961" s="54">
        <v>1.3859999999999999</v>
      </c>
      <c r="CH2961" s="54">
        <v>1.4530000000000001</v>
      </c>
      <c r="CI2961" s="54">
        <v>0.41699999999999998</v>
      </c>
      <c r="CJ2961" s="54">
        <v>24</v>
      </c>
      <c r="CK2961" s="54" t="s">
        <v>28918</v>
      </c>
      <c r="CL2961" s="54">
        <v>7.6000000000000004E-4</v>
      </c>
      <c r="CM2961" s="54">
        <v>0.45400000000000001</v>
      </c>
      <c r="CN2961" s="53" t="s">
        <v>33224</v>
      </c>
      <c r="CO2961" s="54">
        <v>30</v>
      </c>
      <c r="CP2961" s="54">
        <v>102</v>
      </c>
      <c r="CQ2961" s="55">
        <f t="shared" si="46"/>
        <v>0.29411764705882354</v>
      </c>
      <c r="CR2961" s="52" t="s">
        <v>28921</v>
      </c>
    </row>
    <row r="2962" spans="81:96">
      <c r="CC2962" s="52">
        <v>2961</v>
      </c>
      <c r="CD2962" s="53" t="s">
        <v>33152</v>
      </c>
      <c r="CE2962" s="53" t="s">
        <v>33153</v>
      </c>
      <c r="CF2962" s="54">
        <v>2721</v>
      </c>
      <c r="CG2962" s="54">
        <v>1.3520000000000001</v>
      </c>
      <c r="CH2962" s="54">
        <v>1.4850000000000001</v>
      </c>
      <c r="CI2962" s="54">
        <v>0.153</v>
      </c>
      <c r="CJ2962" s="54">
        <v>157</v>
      </c>
      <c r="CK2962" s="54">
        <v>5.5</v>
      </c>
      <c r="CL2962" s="54">
        <v>8.3800000000000003E-3</v>
      </c>
      <c r="CM2962" s="54">
        <v>0.53700000000000003</v>
      </c>
      <c r="CN2962" s="53" t="s">
        <v>33224</v>
      </c>
      <c r="CO2962" s="54">
        <v>31</v>
      </c>
      <c r="CP2962" s="54">
        <v>102</v>
      </c>
      <c r="CQ2962" s="55">
        <f t="shared" si="46"/>
        <v>0.30392156862745096</v>
      </c>
      <c r="CR2962" s="52" t="s">
        <v>28921</v>
      </c>
    </row>
    <row r="2963" spans="81:96">
      <c r="CC2963" s="52">
        <v>2962</v>
      </c>
      <c r="CD2963" s="53" t="s">
        <v>32856</v>
      </c>
      <c r="CE2963" s="53" t="s">
        <v>32857</v>
      </c>
      <c r="CF2963" s="54">
        <v>1343</v>
      </c>
      <c r="CG2963" s="54">
        <v>1.3460000000000001</v>
      </c>
      <c r="CH2963" s="54">
        <v>1.3740000000000001</v>
      </c>
      <c r="CI2963" s="54">
        <v>7.2999999999999995E-2</v>
      </c>
      <c r="CJ2963" s="54">
        <v>533</v>
      </c>
      <c r="CK2963" s="54">
        <v>3.3</v>
      </c>
      <c r="CL2963" s="54">
        <v>4.1599999999999996E-3</v>
      </c>
      <c r="CM2963" s="54">
        <v>0.33600000000000002</v>
      </c>
      <c r="CN2963" s="53" t="s">
        <v>33224</v>
      </c>
      <c r="CO2963" s="54">
        <v>32</v>
      </c>
      <c r="CP2963" s="54">
        <v>102</v>
      </c>
      <c r="CQ2963" s="55">
        <f t="shared" si="46"/>
        <v>0.31372549019607843</v>
      </c>
      <c r="CR2963" s="52" t="s">
        <v>28921</v>
      </c>
    </row>
    <row r="2964" spans="81:96">
      <c r="CC2964" s="52">
        <v>2963</v>
      </c>
      <c r="CD2964" s="53" t="s">
        <v>32553</v>
      </c>
      <c r="CE2964" s="53" t="s">
        <v>32554</v>
      </c>
      <c r="CF2964" s="54">
        <v>291</v>
      </c>
      <c r="CG2964" s="54">
        <v>1.2569999999999999</v>
      </c>
      <c r="CH2964" s="54">
        <v>1.452</v>
      </c>
      <c r="CI2964" s="54">
        <v>0.33300000000000002</v>
      </c>
      <c r="CJ2964" s="54">
        <v>18</v>
      </c>
      <c r="CK2964" s="54">
        <v>6.2</v>
      </c>
      <c r="CL2964" s="54">
        <v>8.1999999999999998E-4</v>
      </c>
      <c r="CM2964" s="54">
        <v>0.55800000000000005</v>
      </c>
      <c r="CN2964" s="53" t="s">
        <v>33224</v>
      </c>
      <c r="CO2964" s="54">
        <v>33</v>
      </c>
      <c r="CP2964" s="54">
        <v>102</v>
      </c>
      <c r="CQ2964" s="55">
        <f t="shared" si="46"/>
        <v>0.3235294117647059</v>
      </c>
      <c r="CR2964" s="52" t="s">
        <v>28921</v>
      </c>
    </row>
    <row r="2965" spans="81:96">
      <c r="CC2965" s="52">
        <v>2964</v>
      </c>
      <c r="CD2965" s="53" t="s">
        <v>32721</v>
      </c>
      <c r="CE2965" s="53" t="s">
        <v>32722</v>
      </c>
      <c r="CF2965" s="54">
        <v>1144</v>
      </c>
      <c r="CG2965" s="54">
        <v>1.25</v>
      </c>
      <c r="CH2965" s="54">
        <v>1.3120000000000001</v>
      </c>
      <c r="CI2965" s="54">
        <v>0.11899999999999999</v>
      </c>
      <c r="CJ2965" s="54">
        <v>59</v>
      </c>
      <c r="CK2965" s="54">
        <v>8.1</v>
      </c>
      <c r="CL2965" s="54">
        <v>3.5999999999999999E-3</v>
      </c>
      <c r="CM2965" s="54">
        <v>0.72799999999999998</v>
      </c>
      <c r="CN2965" s="53" t="s">
        <v>33224</v>
      </c>
      <c r="CO2965" s="54">
        <v>34</v>
      </c>
      <c r="CP2965" s="54">
        <v>102</v>
      </c>
      <c r="CQ2965" s="55">
        <f t="shared" si="46"/>
        <v>0.33333333333333331</v>
      </c>
      <c r="CR2965" s="52" t="s">
        <v>28921</v>
      </c>
    </row>
    <row r="2966" spans="81:96">
      <c r="CC2966" s="52">
        <v>2965</v>
      </c>
      <c r="CD2966" s="53" t="s">
        <v>33067</v>
      </c>
      <c r="CE2966" s="53" t="s">
        <v>33068</v>
      </c>
      <c r="CF2966" s="54">
        <v>324</v>
      </c>
      <c r="CG2966" s="54">
        <v>1.2310000000000001</v>
      </c>
      <c r="CH2966" s="54">
        <v>1.76</v>
      </c>
      <c r="CI2966" s="54">
        <v>0.18</v>
      </c>
      <c r="CJ2966" s="54">
        <v>89</v>
      </c>
      <c r="CK2966" s="54">
        <v>3.1</v>
      </c>
      <c r="CL2966" s="54">
        <v>1.83E-3</v>
      </c>
      <c r="CM2966" s="54">
        <v>0.65700000000000003</v>
      </c>
      <c r="CN2966" s="53" t="s">
        <v>33224</v>
      </c>
      <c r="CO2966" s="54">
        <v>35</v>
      </c>
      <c r="CP2966" s="54">
        <v>102</v>
      </c>
      <c r="CQ2966" s="55">
        <f t="shared" si="46"/>
        <v>0.34313725490196079</v>
      </c>
      <c r="CR2966" s="52" t="s">
        <v>28921</v>
      </c>
    </row>
    <row r="2967" spans="81:96">
      <c r="CC2967" s="52">
        <v>2966</v>
      </c>
      <c r="CD2967" s="53" t="s">
        <v>33249</v>
      </c>
      <c r="CE2967" s="53" t="s">
        <v>33250</v>
      </c>
      <c r="CF2967" s="54">
        <v>1735</v>
      </c>
      <c r="CG2967" s="54">
        <v>1.179</v>
      </c>
      <c r="CH2967" s="54">
        <v>1.2130000000000001</v>
      </c>
      <c r="CI2967" s="54">
        <v>0.192</v>
      </c>
      <c r="CJ2967" s="54">
        <v>120</v>
      </c>
      <c r="CK2967" s="54">
        <v>6.8</v>
      </c>
      <c r="CL2967" s="54">
        <v>4.5300000000000002E-3</v>
      </c>
      <c r="CM2967" s="54">
        <v>0.47399999999999998</v>
      </c>
      <c r="CN2967" s="53" t="s">
        <v>33224</v>
      </c>
      <c r="CO2967" s="54">
        <v>36</v>
      </c>
      <c r="CP2967" s="54">
        <v>102</v>
      </c>
      <c r="CQ2967" s="55">
        <f t="shared" si="46"/>
        <v>0.35294117647058826</v>
      </c>
      <c r="CR2967" s="52" t="s">
        <v>28921</v>
      </c>
    </row>
    <row r="2968" spans="81:96">
      <c r="CC2968" s="52">
        <v>2967</v>
      </c>
      <c r="CD2968" s="53" t="s">
        <v>32866</v>
      </c>
      <c r="CE2968" s="53" t="s">
        <v>32867</v>
      </c>
      <c r="CF2968" s="54">
        <v>252</v>
      </c>
      <c r="CG2968" s="54">
        <v>1.1559999999999999</v>
      </c>
      <c r="CH2968" s="54">
        <v>0.92700000000000005</v>
      </c>
      <c r="CI2968" s="54">
        <v>5.6000000000000001E-2</v>
      </c>
      <c r="CJ2968" s="54">
        <v>18</v>
      </c>
      <c r="CK2968" s="54" t="s">
        <v>28918</v>
      </c>
      <c r="CL2968" s="54">
        <v>5.8E-4</v>
      </c>
      <c r="CM2968" s="54">
        <v>0.44400000000000001</v>
      </c>
      <c r="CN2968" s="53" t="s">
        <v>33224</v>
      </c>
      <c r="CO2968" s="54">
        <v>37</v>
      </c>
      <c r="CP2968" s="54">
        <v>102</v>
      </c>
      <c r="CQ2968" s="55">
        <f t="shared" si="46"/>
        <v>0.36274509803921567</v>
      </c>
      <c r="CR2968" s="52" t="s">
        <v>28921</v>
      </c>
    </row>
    <row r="2969" spans="81:96">
      <c r="CC2969" s="52">
        <v>2968</v>
      </c>
      <c r="CD2969" s="53" t="s">
        <v>32723</v>
      </c>
      <c r="CE2969" s="53" t="s">
        <v>32724</v>
      </c>
      <c r="CF2969" s="54">
        <v>2824</v>
      </c>
      <c r="CG2969" s="54">
        <v>1.1379999999999999</v>
      </c>
      <c r="CH2969" s="54">
        <v>1.3069999999999999</v>
      </c>
      <c r="CI2969" s="54">
        <v>0.41199999999999998</v>
      </c>
      <c r="CJ2969" s="54">
        <v>97</v>
      </c>
      <c r="CK2969" s="54" t="s">
        <v>28918</v>
      </c>
      <c r="CL2969" s="54">
        <v>5.2700000000000004E-3</v>
      </c>
      <c r="CM2969" s="54">
        <v>0.92600000000000005</v>
      </c>
      <c r="CN2969" s="53" t="s">
        <v>33224</v>
      </c>
      <c r="CO2969" s="54">
        <v>38</v>
      </c>
      <c r="CP2969" s="54">
        <v>102</v>
      </c>
      <c r="CQ2969" s="55">
        <f t="shared" si="46"/>
        <v>0.37254901960784315</v>
      </c>
      <c r="CR2969" s="52" t="s">
        <v>28921</v>
      </c>
    </row>
    <row r="2970" spans="81:96">
      <c r="CC2970" s="52">
        <v>2969</v>
      </c>
      <c r="CD2970" s="53" t="s">
        <v>32563</v>
      </c>
      <c r="CE2970" s="53" t="s">
        <v>32564</v>
      </c>
      <c r="CF2970" s="54">
        <v>876</v>
      </c>
      <c r="CG2970" s="54">
        <v>1.135</v>
      </c>
      <c r="CH2970" s="54">
        <v>1.94</v>
      </c>
      <c r="CI2970" s="54">
        <v>0.192</v>
      </c>
      <c r="CJ2970" s="54">
        <v>26</v>
      </c>
      <c r="CK2970" s="54">
        <v>8.5</v>
      </c>
      <c r="CL2970" s="54">
        <v>2.2100000000000002E-3</v>
      </c>
      <c r="CM2970" s="54">
        <v>0.83299999999999996</v>
      </c>
      <c r="CN2970" s="53" t="s">
        <v>33224</v>
      </c>
      <c r="CO2970" s="54">
        <v>39</v>
      </c>
      <c r="CP2970" s="54">
        <v>102</v>
      </c>
      <c r="CQ2970" s="55">
        <f t="shared" si="46"/>
        <v>0.38235294117647056</v>
      </c>
      <c r="CR2970" s="52" t="s">
        <v>28921</v>
      </c>
    </row>
    <row r="2971" spans="81:96">
      <c r="CC2971" s="52">
        <v>2970</v>
      </c>
      <c r="CD2971" s="53" t="s">
        <v>32870</v>
      </c>
      <c r="CE2971" s="53" t="s">
        <v>32871</v>
      </c>
      <c r="CF2971" s="54">
        <v>621</v>
      </c>
      <c r="CG2971" s="54">
        <v>1.077</v>
      </c>
      <c r="CH2971" s="54">
        <v>1.1839999999999999</v>
      </c>
      <c r="CI2971" s="54">
        <v>0.52500000000000002</v>
      </c>
      <c r="CJ2971" s="54">
        <v>59</v>
      </c>
      <c r="CK2971" s="54">
        <v>5.5</v>
      </c>
      <c r="CL2971" s="54">
        <v>1.4300000000000001E-3</v>
      </c>
      <c r="CM2971" s="54">
        <v>0.35099999999999998</v>
      </c>
      <c r="CN2971" s="53" t="s">
        <v>33224</v>
      </c>
      <c r="CO2971" s="54">
        <v>40</v>
      </c>
      <c r="CP2971" s="54">
        <v>102</v>
      </c>
      <c r="CQ2971" s="55">
        <f t="shared" si="46"/>
        <v>0.39215686274509803</v>
      </c>
      <c r="CR2971" s="52" t="s">
        <v>28921</v>
      </c>
    </row>
    <row r="2972" spans="81:96">
      <c r="CC2972" s="52">
        <v>2971</v>
      </c>
      <c r="CD2972" s="53" t="s">
        <v>33251</v>
      </c>
      <c r="CE2972" s="53" t="s">
        <v>33252</v>
      </c>
      <c r="CF2972" s="54">
        <v>455</v>
      </c>
      <c r="CG2972" s="54">
        <v>1.075</v>
      </c>
      <c r="CH2972" s="54">
        <v>1.2</v>
      </c>
      <c r="CI2972" s="54">
        <v>0</v>
      </c>
      <c r="CJ2972" s="54">
        <v>16</v>
      </c>
      <c r="CK2972" s="54" t="s">
        <v>28918</v>
      </c>
      <c r="CL2972" s="54">
        <v>2E-3</v>
      </c>
      <c r="CM2972" s="54">
        <v>1.2589999999999999</v>
      </c>
      <c r="CN2972" s="53" t="s">
        <v>33224</v>
      </c>
      <c r="CO2972" s="54">
        <v>41</v>
      </c>
      <c r="CP2972" s="54">
        <v>102</v>
      </c>
      <c r="CQ2972" s="55">
        <f t="shared" si="46"/>
        <v>0.40196078431372551</v>
      </c>
      <c r="CR2972" s="52" t="s">
        <v>28921</v>
      </c>
    </row>
    <row r="2973" spans="81:96">
      <c r="CC2973" s="52">
        <v>2972</v>
      </c>
      <c r="CD2973" s="53" t="s">
        <v>33164</v>
      </c>
      <c r="CE2973" s="53" t="s">
        <v>33165</v>
      </c>
      <c r="CF2973" s="54">
        <v>256</v>
      </c>
      <c r="CG2973" s="54">
        <v>1.0509999999999999</v>
      </c>
      <c r="CH2973" s="54">
        <v>0.91600000000000004</v>
      </c>
      <c r="CI2973" s="54">
        <v>0.14599999999999999</v>
      </c>
      <c r="CJ2973" s="54">
        <v>41</v>
      </c>
      <c r="CK2973" s="54">
        <v>4.0999999999999996</v>
      </c>
      <c r="CL2973" s="54">
        <v>1.0300000000000001E-3</v>
      </c>
      <c r="CM2973" s="54">
        <v>0.38800000000000001</v>
      </c>
      <c r="CN2973" s="53" t="s">
        <v>33224</v>
      </c>
      <c r="CO2973" s="54">
        <v>42</v>
      </c>
      <c r="CP2973" s="54">
        <v>102</v>
      </c>
      <c r="CQ2973" s="55">
        <f t="shared" si="46"/>
        <v>0.41176470588235292</v>
      </c>
      <c r="CR2973" s="52" t="s">
        <v>28921</v>
      </c>
    </row>
    <row r="2974" spans="81:96">
      <c r="CC2974" s="52">
        <v>2973</v>
      </c>
      <c r="CD2974" s="53" t="s">
        <v>33253</v>
      </c>
      <c r="CE2974" s="53" t="s">
        <v>33254</v>
      </c>
      <c r="CF2974" s="54">
        <v>414</v>
      </c>
      <c r="CG2974" s="54">
        <v>1.0449999999999999</v>
      </c>
      <c r="CH2974" s="54">
        <v>0.9</v>
      </c>
      <c r="CI2974" s="54">
        <v>0.4</v>
      </c>
      <c r="CJ2974" s="54">
        <v>20</v>
      </c>
      <c r="CK2974" s="54" t="s">
        <v>28918</v>
      </c>
      <c r="CL2974" s="54">
        <v>1.06E-3</v>
      </c>
      <c r="CM2974" s="54">
        <v>0.60499999999999998</v>
      </c>
      <c r="CN2974" s="53" t="s">
        <v>33224</v>
      </c>
      <c r="CO2974" s="54">
        <v>43</v>
      </c>
      <c r="CP2974" s="54">
        <v>102</v>
      </c>
      <c r="CQ2974" s="55">
        <f t="shared" si="46"/>
        <v>0.42156862745098039</v>
      </c>
      <c r="CR2974" s="52" t="s">
        <v>28921</v>
      </c>
    </row>
    <row r="2975" spans="81:96">
      <c r="CC2975" s="52">
        <v>2974</v>
      </c>
      <c r="CD2975" s="53" t="s">
        <v>33255</v>
      </c>
      <c r="CE2975" s="53" t="s">
        <v>33256</v>
      </c>
      <c r="CF2975" s="54">
        <v>908</v>
      </c>
      <c r="CG2975" s="54">
        <v>1.0209999999999999</v>
      </c>
      <c r="CH2975" s="54">
        <v>1.6879999999999999</v>
      </c>
      <c r="CI2975" s="54">
        <v>0.17399999999999999</v>
      </c>
      <c r="CJ2975" s="54">
        <v>23</v>
      </c>
      <c r="CK2975" s="54" t="s">
        <v>28918</v>
      </c>
      <c r="CL2975" s="54">
        <v>1.1999999999999999E-3</v>
      </c>
      <c r="CM2975" s="54">
        <v>0.67700000000000005</v>
      </c>
      <c r="CN2975" s="53" t="s">
        <v>33224</v>
      </c>
      <c r="CO2975" s="54">
        <v>44</v>
      </c>
      <c r="CP2975" s="54">
        <v>102</v>
      </c>
      <c r="CQ2975" s="55">
        <f t="shared" si="46"/>
        <v>0.43137254901960786</v>
      </c>
      <c r="CR2975" s="52" t="s">
        <v>28921</v>
      </c>
    </row>
    <row r="2976" spans="81:96">
      <c r="CC2976" s="52">
        <v>2975</v>
      </c>
      <c r="CD2976" s="53" t="s">
        <v>33257</v>
      </c>
      <c r="CE2976" s="53" t="s">
        <v>33258</v>
      </c>
      <c r="CF2976" s="54">
        <v>513</v>
      </c>
      <c r="CG2976" s="54">
        <v>1</v>
      </c>
      <c r="CH2976" s="54">
        <v>1.1479999999999999</v>
      </c>
      <c r="CI2976" s="54">
        <v>0.25</v>
      </c>
      <c r="CJ2976" s="54">
        <v>20</v>
      </c>
      <c r="CK2976" s="54">
        <v>9.6</v>
      </c>
      <c r="CL2976" s="54">
        <v>7.2000000000000005E-4</v>
      </c>
      <c r="CM2976" s="54">
        <v>0.42199999999999999</v>
      </c>
      <c r="CN2976" s="53" t="s">
        <v>33224</v>
      </c>
      <c r="CO2976" s="54">
        <v>45</v>
      </c>
      <c r="CP2976" s="54">
        <v>102</v>
      </c>
      <c r="CQ2976" s="55">
        <f t="shared" si="46"/>
        <v>0.44117647058823528</v>
      </c>
      <c r="CR2976" s="52" t="s">
        <v>28921</v>
      </c>
    </row>
    <row r="2977" spans="81:96">
      <c r="CC2977" s="52">
        <v>2976</v>
      </c>
      <c r="CD2977" s="53" t="s">
        <v>33168</v>
      </c>
      <c r="CE2977" s="53" t="s">
        <v>33169</v>
      </c>
      <c r="CF2977" s="54">
        <v>1184</v>
      </c>
      <c r="CG2977" s="54">
        <v>0.997</v>
      </c>
      <c r="CH2977" s="54">
        <v>0.95799999999999996</v>
      </c>
      <c r="CI2977" s="54">
        <v>0.46100000000000002</v>
      </c>
      <c r="CJ2977" s="54">
        <v>165</v>
      </c>
      <c r="CK2977" s="54">
        <v>4.5</v>
      </c>
      <c r="CL2977" s="54">
        <v>3.16E-3</v>
      </c>
      <c r="CM2977" s="54">
        <v>0.28899999999999998</v>
      </c>
      <c r="CN2977" s="53" t="s">
        <v>33224</v>
      </c>
      <c r="CO2977" s="54">
        <v>46</v>
      </c>
      <c r="CP2977" s="54">
        <v>102</v>
      </c>
      <c r="CQ2977" s="55">
        <f t="shared" si="46"/>
        <v>0.45098039215686275</v>
      </c>
      <c r="CR2977" s="52" t="s">
        <v>28921</v>
      </c>
    </row>
    <row r="2978" spans="81:96">
      <c r="CC2978" s="52">
        <v>2977</v>
      </c>
      <c r="CD2978" s="53" t="s">
        <v>32886</v>
      </c>
      <c r="CE2978" s="53" t="s">
        <v>32887</v>
      </c>
      <c r="CF2978" s="54">
        <v>465</v>
      </c>
      <c r="CG2978" s="54">
        <v>0.97099999999999997</v>
      </c>
      <c r="CH2978" s="54">
        <v>1.2889999999999999</v>
      </c>
      <c r="CI2978" s="54">
        <v>0.19600000000000001</v>
      </c>
      <c r="CJ2978" s="54">
        <v>56</v>
      </c>
      <c r="CK2978" s="54">
        <v>5.4</v>
      </c>
      <c r="CL2978" s="54">
        <v>1.82E-3</v>
      </c>
      <c r="CM2978" s="54">
        <v>0.63600000000000001</v>
      </c>
      <c r="CN2978" s="53" t="s">
        <v>33224</v>
      </c>
      <c r="CO2978" s="54">
        <v>47</v>
      </c>
      <c r="CP2978" s="54">
        <v>102</v>
      </c>
      <c r="CQ2978" s="55">
        <f t="shared" si="46"/>
        <v>0.46078431372549017</v>
      </c>
      <c r="CR2978" s="52" t="s">
        <v>28921</v>
      </c>
    </row>
    <row r="2979" spans="81:96">
      <c r="CC2979" s="52">
        <v>2978</v>
      </c>
      <c r="CD2979" s="53" t="s">
        <v>32888</v>
      </c>
      <c r="CE2979" s="53" t="s">
        <v>32889</v>
      </c>
      <c r="CF2979" s="54">
        <v>272</v>
      </c>
      <c r="CG2979" s="54">
        <v>0.96299999999999997</v>
      </c>
      <c r="CH2979" s="54">
        <v>0.91900000000000004</v>
      </c>
      <c r="CI2979" s="54">
        <v>0.20599999999999999</v>
      </c>
      <c r="CJ2979" s="54">
        <v>34</v>
      </c>
      <c r="CK2979" s="54">
        <v>6.2</v>
      </c>
      <c r="CL2979" s="54">
        <v>5.9000000000000003E-4</v>
      </c>
      <c r="CM2979" s="54">
        <v>0.27300000000000002</v>
      </c>
      <c r="CN2979" s="53" t="s">
        <v>33224</v>
      </c>
      <c r="CO2979" s="54">
        <v>48</v>
      </c>
      <c r="CP2979" s="54">
        <v>102</v>
      </c>
      <c r="CQ2979" s="55">
        <f t="shared" si="46"/>
        <v>0.47058823529411764</v>
      </c>
      <c r="CR2979" s="52" t="s">
        <v>28921</v>
      </c>
    </row>
    <row r="2980" spans="81:96">
      <c r="CC2980" s="52">
        <v>2979</v>
      </c>
      <c r="CD2980" s="53" t="s">
        <v>33259</v>
      </c>
      <c r="CE2980" s="53" t="s">
        <v>33260</v>
      </c>
      <c r="CF2980" s="54">
        <v>1148</v>
      </c>
      <c r="CG2980" s="54">
        <v>0.95799999999999996</v>
      </c>
      <c r="CH2980" s="54">
        <v>0.89500000000000002</v>
      </c>
      <c r="CI2980" s="54">
        <v>0.22800000000000001</v>
      </c>
      <c r="CJ2980" s="54">
        <v>171</v>
      </c>
      <c r="CK2980" s="54">
        <v>8</v>
      </c>
      <c r="CL2980" s="54">
        <v>6.1199999999999996E-3</v>
      </c>
      <c r="CM2980" s="54">
        <v>0.81100000000000005</v>
      </c>
      <c r="CN2980" s="53" t="s">
        <v>33224</v>
      </c>
      <c r="CO2980" s="54">
        <v>49</v>
      </c>
      <c r="CP2980" s="54">
        <v>102</v>
      </c>
      <c r="CQ2980" s="55">
        <f t="shared" si="46"/>
        <v>0.48039215686274511</v>
      </c>
      <c r="CR2980" s="52" t="s">
        <v>28921</v>
      </c>
    </row>
    <row r="2981" spans="81:96">
      <c r="CC2981" s="52">
        <v>2980</v>
      </c>
      <c r="CD2981" s="53" t="s">
        <v>32579</v>
      </c>
      <c r="CE2981" s="53" t="s">
        <v>32580</v>
      </c>
      <c r="CF2981" s="54">
        <v>235</v>
      </c>
      <c r="CG2981" s="54">
        <v>0.92200000000000004</v>
      </c>
      <c r="CH2981" s="54">
        <v>1.3069999999999999</v>
      </c>
      <c r="CI2981" s="54">
        <v>0.1</v>
      </c>
      <c r="CJ2981" s="54">
        <v>20</v>
      </c>
      <c r="CK2981" s="54">
        <v>5.4</v>
      </c>
      <c r="CL2981" s="54">
        <v>8.1999999999999998E-4</v>
      </c>
      <c r="CM2981" s="54">
        <v>0.45200000000000001</v>
      </c>
      <c r="CN2981" s="53" t="s">
        <v>33224</v>
      </c>
      <c r="CO2981" s="54">
        <v>50</v>
      </c>
      <c r="CP2981" s="54">
        <v>102</v>
      </c>
      <c r="CQ2981" s="55">
        <f t="shared" si="46"/>
        <v>0.49019607843137253</v>
      </c>
      <c r="CR2981" s="52" t="s">
        <v>28921</v>
      </c>
    </row>
    <row r="2982" spans="81:96">
      <c r="CC2982" s="52">
        <v>2981</v>
      </c>
      <c r="CD2982" s="53" t="s">
        <v>33261</v>
      </c>
      <c r="CE2982" s="53" t="s">
        <v>33262</v>
      </c>
      <c r="CF2982" s="54">
        <v>142</v>
      </c>
      <c r="CG2982" s="54">
        <v>0.91100000000000003</v>
      </c>
      <c r="CH2982" s="54">
        <v>0.72799999999999998</v>
      </c>
      <c r="CI2982" s="54">
        <v>0.45800000000000002</v>
      </c>
      <c r="CJ2982" s="54">
        <v>24</v>
      </c>
      <c r="CK2982" s="54">
        <v>3.5</v>
      </c>
      <c r="CL2982" s="54">
        <v>4.0999999999999999E-4</v>
      </c>
      <c r="CM2982" s="54">
        <v>0.192</v>
      </c>
      <c r="CN2982" s="53" t="s">
        <v>33224</v>
      </c>
      <c r="CO2982" s="54">
        <v>51</v>
      </c>
      <c r="CP2982" s="54">
        <v>102</v>
      </c>
      <c r="CQ2982" s="55">
        <f t="shared" si="46"/>
        <v>0.5</v>
      </c>
      <c r="CR2982" s="52" t="s">
        <v>28938</v>
      </c>
    </row>
    <row r="2983" spans="81:96">
      <c r="CC2983" s="52">
        <v>2982</v>
      </c>
      <c r="CD2983" s="53" t="s">
        <v>32581</v>
      </c>
      <c r="CE2983" s="53" t="s">
        <v>32582</v>
      </c>
      <c r="CF2983" s="54">
        <v>172</v>
      </c>
      <c r="CG2983" s="54">
        <v>0.90300000000000002</v>
      </c>
      <c r="CH2983" s="54">
        <v>1.224</v>
      </c>
      <c r="CI2983" s="54">
        <v>0.26300000000000001</v>
      </c>
      <c r="CJ2983" s="54">
        <v>19</v>
      </c>
      <c r="CK2983" s="54">
        <v>5.3</v>
      </c>
      <c r="CL2983" s="54">
        <v>5.4000000000000001E-4</v>
      </c>
      <c r="CM2983" s="54">
        <v>0.44800000000000001</v>
      </c>
      <c r="CN2983" s="53" t="s">
        <v>33224</v>
      </c>
      <c r="CO2983" s="54">
        <v>52</v>
      </c>
      <c r="CP2983" s="54">
        <v>102</v>
      </c>
      <c r="CQ2983" s="55">
        <f t="shared" si="46"/>
        <v>0.50980392156862742</v>
      </c>
      <c r="CR2983" s="52" t="s">
        <v>28938</v>
      </c>
    </row>
    <row r="2984" spans="81:96">
      <c r="CC2984" s="52">
        <v>2983</v>
      </c>
      <c r="CD2984" s="53" t="s">
        <v>33263</v>
      </c>
      <c r="CE2984" s="53" t="s">
        <v>33264</v>
      </c>
      <c r="CF2984" s="54">
        <v>493</v>
      </c>
      <c r="CG2984" s="54">
        <v>0.89500000000000002</v>
      </c>
      <c r="CH2984" s="54">
        <v>0.89900000000000002</v>
      </c>
      <c r="CI2984" s="54">
        <v>0.154</v>
      </c>
      <c r="CJ2984" s="54">
        <v>39</v>
      </c>
      <c r="CK2984" s="54">
        <v>6.5</v>
      </c>
      <c r="CL2984" s="54">
        <v>3.2699999999999999E-3</v>
      </c>
      <c r="CM2984" s="54">
        <v>0.90400000000000003</v>
      </c>
      <c r="CN2984" s="53" t="s">
        <v>33224</v>
      </c>
      <c r="CO2984" s="54">
        <v>53</v>
      </c>
      <c r="CP2984" s="54">
        <v>102</v>
      </c>
      <c r="CQ2984" s="55">
        <f t="shared" si="46"/>
        <v>0.51960784313725494</v>
      </c>
      <c r="CR2984" s="52" t="s">
        <v>28938</v>
      </c>
    </row>
    <row r="2985" spans="81:96">
      <c r="CC2985" s="52">
        <v>2984</v>
      </c>
      <c r="CD2985" s="53" t="s">
        <v>33265</v>
      </c>
      <c r="CE2985" s="53" t="s">
        <v>33266</v>
      </c>
      <c r="CF2985" s="54">
        <v>781</v>
      </c>
      <c r="CG2985" s="54">
        <v>0.877</v>
      </c>
      <c r="CH2985" s="54">
        <v>0.85399999999999998</v>
      </c>
      <c r="CI2985" s="54">
        <v>0.121</v>
      </c>
      <c r="CJ2985" s="54">
        <v>66</v>
      </c>
      <c r="CK2985" s="54">
        <v>5.2</v>
      </c>
      <c r="CL2985" s="54">
        <v>2.63E-3</v>
      </c>
      <c r="CM2985" s="54">
        <v>0.31</v>
      </c>
      <c r="CN2985" s="53" t="s">
        <v>33224</v>
      </c>
      <c r="CO2985" s="54">
        <v>54</v>
      </c>
      <c r="CP2985" s="54">
        <v>102</v>
      </c>
      <c r="CQ2985" s="55">
        <f t="shared" si="46"/>
        <v>0.52941176470588236</v>
      </c>
      <c r="CR2985" s="52" t="s">
        <v>28938</v>
      </c>
    </row>
    <row r="2986" spans="81:96">
      <c r="CC2986" s="52">
        <v>2985</v>
      </c>
      <c r="CD2986" s="53" t="s">
        <v>33267</v>
      </c>
      <c r="CE2986" s="53" t="s">
        <v>33268</v>
      </c>
      <c r="CF2986" s="54">
        <v>357</v>
      </c>
      <c r="CG2986" s="54">
        <v>0.875</v>
      </c>
      <c r="CH2986" s="54">
        <v>1.218</v>
      </c>
      <c r="CI2986" s="54">
        <v>4.2999999999999997E-2</v>
      </c>
      <c r="CJ2986" s="54">
        <v>23</v>
      </c>
      <c r="CK2986" s="54">
        <v>8.4</v>
      </c>
      <c r="CL2986" s="54">
        <v>1.6000000000000001E-3</v>
      </c>
      <c r="CM2986" s="54">
        <v>0.84599999999999997</v>
      </c>
      <c r="CN2986" s="53" t="s">
        <v>33224</v>
      </c>
      <c r="CO2986" s="54">
        <v>55</v>
      </c>
      <c r="CP2986" s="54">
        <v>102</v>
      </c>
      <c r="CQ2986" s="55">
        <f t="shared" si="46"/>
        <v>0.53921568627450978</v>
      </c>
      <c r="CR2986" s="52" t="s">
        <v>28938</v>
      </c>
    </row>
    <row r="2987" spans="81:96">
      <c r="CC2987" s="52">
        <v>2986</v>
      </c>
      <c r="CD2987" s="53" t="s">
        <v>32733</v>
      </c>
      <c r="CE2987" s="53" t="s">
        <v>32734</v>
      </c>
      <c r="CF2987" s="54">
        <v>912</v>
      </c>
      <c r="CG2987" s="54">
        <v>0.85799999999999998</v>
      </c>
      <c r="CH2987" s="54">
        <v>0.88400000000000001</v>
      </c>
      <c r="CI2987" s="54">
        <v>0.16800000000000001</v>
      </c>
      <c r="CJ2987" s="54">
        <v>279</v>
      </c>
      <c r="CK2987" s="54">
        <v>2.9</v>
      </c>
      <c r="CL2987" s="54">
        <v>2.8400000000000001E-3</v>
      </c>
      <c r="CM2987" s="54">
        <v>0.24199999999999999</v>
      </c>
      <c r="CN2987" s="53" t="s">
        <v>33224</v>
      </c>
      <c r="CO2987" s="54">
        <v>56</v>
      </c>
      <c r="CP2987" s="54">
        <v>102</v>
      </c>
      <c r="CQ2987" s="55">
        <f t="shared" si="46"/>
        <v>0.5490196078431373</v>
      </c>
      <c r="CR2987" s="52" t="s">
        <v>28938</v>
      </c>
    </row>
    <row r="2988" spans="81:96">
      <c r="CC2988" s="52">
        <v>2987</v>
      </c>
      <c r="CD2988" s="53" t="s">
        <v>32595</v>
      </c>
      <c r="CE2988" s="53" t="s">
        <v>32596</v>
      </c>
      <c r="CF2988" s="54">
        <v>276</v>
      </c>
      <c r="CG2988" s="54">
        <v>0.84199999999999997</v>
      </c>
      <c r="CH2988" s="54">
        <v>0.72899999999999998</v>
      </c>
      <c r="CI2988" s="54">
        <v>9.0999999999999998E-2</v>
      </c>
      <c r="CJ2988" s="54">
        <v>22</v>
      </c>
      <c r="CK2988" s="54" t="s">
        <v>28918</v>
      </c>
      <c r="CL2988" s="54">
        <v>3.1E-4</v>
      </c>
      <c r="CM2988" s="54">
        <v>0.27800000000000002</v>
      </c>
      <c r="CN2988" s="53" t="s">
        <v>33224</v>
      </c>
      <c r="CO2988" s="54">
        <v>57</v>
      </c>
      <c r="CP2988" s="54">
        <v>102</v>
      </c>
      <c r="CQ2988" s="55">
        <f t="shared" si="46"/>
        <v>0.55882352941176472</v>
      </c>
      <c r="CR2988" s="52" t="s">
        <v>28938</v>
      </c>
    </row>
    <row r="2989" spans="81:96">
      <c r="CC2989" s="52">
        <v>2988</v>
      </c>
      <c r="CD2989" s="53" t="s">
        <v>33269</v>
      </c>
      <c r="CE2989" s="53" t="s">
        <v>33270</v>
      </c>
      <c r="CF2989" s="54">
        <v>3689</v>
      </c>
      <c r="CG2989" s="54">
        <v>0.83</v>
      </c>
      <c r="CH2989" s="54">
        <v>0.80100000000000005</v>
      </c>
      <c r="CI2989" s="54">
        <v>0.129</v>
      </c>
      <c r="CJ2989" s="54">
        <v>62</v>
      </c>
      <c r="CK2989" s="54" t="s">
        <v>28918</v>
      </c>
      <c r="CL2989" s="54">
        <v>3.47E-3</v>
      </c>
      <c r="CM2989" s="54">
        <v>0.61199999999999999</v>
      </c>
      <c r="CN2989" s="53" t="s">
        <v>33224</v>
      </c>
      <c r="CO2989" s="54">
        <v>58</v>
      </c>
      <c r="CP2989" s="54">
        <v>102</v>
      </c>
      <c r="CQ2989" s="55">
        <f t="shared" si="46"/>
        <v>0.56862745098039214</v>
      </c>
      <c r="CR2989" s="52" t="s">
        <v>28938</v>
      </c>
    </row>
    <row r="2990" spans="81:96">
      <c r="CC2990" s="52">
        <v>2989</v>
      </c>
      <c r="CD2990" s="53" t="s">
        <v>33271</v>
      </c>
      <c r="CE2990" s="53" t="s">
        <v>33272</v>
      </c>
      <c r="CF2990" s="54">
        <v>67</v>
      </c>
      <c r="CG2990" s="54">
        <v>0.82799999999999996</v>
      </c>
      <c r="CH2990" s="54">
        <v>0.82299999999999995</v>
      </c>
      <c r="CI2990" s="54">
        <v>0.11799999999999999</v>
      </c>
      <c r="CJ2990" s="54">
        <v>17</v>
      </c>
      <c r="CK2990" s="54"/>
      <c r="CL2990" s="54">
        <v>1E-3</v>
      </c>
      <c r="CM2990" s="54">
        <v>0.80100000000000005</v>
      </c>
      <c r="CN2990" s="53" t="s">
        <v>33224</v>
      </c>
      <c r="CO2990" s="54">
        <v>59</v>
      </c>
      <c r="CP2990" s="54">
        <v>102</v>
      </c>
      <c r="CQ2990" s="55">
        <f t="shared" si="46"/>
        <v>0.57843137254901966</v>
      </c>
      <c r="CR2990" s="52" t="s">
        <v>28938</v>
      </c>
    </row>
    <row r="2991" spans="81:96">
      <c r="CC2991" s="52">
        <v>2990</v>
      </c>
      <c r="CD2991" s="53" t="s">
        <v>32737</v>
      </c>
      <c r="CE2991" s="53" t="s">
        <v>32738</v>
      </c>
      <c r="CF2991" s="54">
        <v>232</v>
      </c>
      <c r="CG2991" s="54">
        <v>0.82099999999999995</v>
      </c>
      <c r="CH2991" s="54">
        <v>0.92500000000000004</v>
      </c>
      <c r="CI2991" s="54">
        <v>0</v>
      </c>
      <c r="CJ2991" s="54">
        <v>16</v>
      </c>
      <c r="CK2991" s="54" t="s">
        <v>28918</v>
      </c>
      <c r="CL2991" s="54">
        <v>3.4000000000000002E-4</v>
      </c>
      <c r="CM2991" s="54">
        <v>0.26600000000000001</v>
      </c>
      <c r="CN2991" s="53" t="s">
        <v>33224</v>
      </c>
      <c r="CO2991" s="54">
        <v>60</v>
      </c>
      <c r="CP2991" s="54">
        <v>102</v>
      </c>
      <c r="CQ2991" s="55">
        <f t="shared" si="46"/>
        <v>0.58823529411764708</v>
      </c>
      <c r="CR2991" s="52" t="s">
        <v>28938</v>
      </c>
    </row>
    <row r="2992" spans="81:96">
      <c r="CC2992" s="52">
        <v>2991</v>
      </c>
      <c r="CD2992" s="53" t="s">
        <v>32741</v>
      </c>
      <c r="CE2992" s="53" t="s">
        <v>32742</v>
      </c>
      <c r="CF2992" s="54">
        <v>2585</v>
      </c>
      <c r="CG2992" s="54">
        <v>0.78700000000000003</v>
      </c>
      <c r="CH2992" s="54">
        <v>0.96199999999999997</v>
      </c>
      <c r="CI2992" s="54">
        <v>0.159</v>
      </c>
      <c r="CJ2992" s="54">
        <v>126</v>
      </c>
      <c r="CK2992" s="54" t="s">
        <v>28918</v>
      </c>
      <c r="CL2992" s="54">
        <v>3.4099999999999998E-3</v>
      </c>
      <c r="CM2992" s="54">
        <v>0.38700000000000001</v>
      </c>
      <c r="CN2992" s="53" t="s">
        <v>33224</v>
      </c>
      <c r="CO2992" s="54">
        <v>61</v>
      </c>
      <c r="CP2992" s="54">
        <v>102</v>
      </c>
      <c r="CQ2992" s="55">
        <f t="shared" si="46"/>
        <v>0.59803921568627449</v>
      </c>
      <c r="CR2992" s="52" t="s">
        <v>28938</v>
      </c>
    </row>
    <row r="2993" spans="81:96">
      <c r="CC2993" s="52">
        <v>2992</v>
      </c>
      <c r="CD2993" s="53" t="s">
        <v>33273</v>
      </c>
      <c r="CE2993" s="53" t="s">
        <v>33274</v>
      </c>
      <c r="CF2993" s="54">
        <v>1342</v>
      </c>
      <c r="CG2993" s="54">
        <v>0.78</v>
      </c>
      <c r="CH2993" s="54">
        <v>0.69399999999999995</v>
      </c>
      <c r="CI2993" s="54">
        <v>0.38200000000000001</v>
      </c>
      <c r="CJ2993" s="54">
        <v>34</v>
      </c>
      <c r="CK2993" s="54" t="s">
        <v>28918</v>
      </c>
      <c r="CL2993" s="54">
        <v>5.2199999999999998E-3</v>
      </c>
      <c r="CM2993" s="54">
        <v>0.751</v>
      </c>
      <c r="CN2993" s="53" t="s">
        <v>33224</v>
      </c>
      <c r="CO2993" s="54">
        <v>62</v>
      </c>
      <c r="CP2993" s="54">
        <v>102</v>
      </c>
      <c r="CQ2993" s="55">
        <f t="shared" si="46"/>
        <v>0.60784313725490191</v>
      </c>
      <c r="CR2993" s="52" t="s">
        <v>28938</v>
      </c>
    </row>
    <row r="2994" spans="81:96">
      <c r="CC2994" s="52">
        <v>2993</v>
      </c>
      <c r="CD2994" s="53" t="s">
        <v>33275</v>
      </c>
      <c r="CE2994" s="53" t="s">
        <v>33276</v>
      </c>
      <c r="CF2994" s="54">
        <v>204</v>
      </c>
      <c r="CG2994" s="54">
        <v>0.76900000000000002</v>
      </c>
      <c r="CH2994" s="54">
        <v>0.77600000000000002</v>
      </c>
      <c r="CI2994" s="54">
        <v>0</v>
      </c>
      <c r="CJ2994" s="54">
        <v>4</v>
      </c>
      <c r="CK2994" s="54">
        <v>5.3</v>
      </c>
      <c r="CL2994" s="54">
        <v>9.5E-4</v>
      </c>
      <c r="CM2994" s="54">
        <v>0.39400000000000002</v>
      </c>
      <c r="CN2994" s="53" t="s">
        <v>33224</v>
      </c>
      <c r="CO2994" s="54">
        <v>63</v>
      </c>
      <c r="CP2994" s="54">
        <v>102</v>
      </c>
      <c r="CQ2994" s="55">
        <f t="shared" si="46"/>
        <v>0.61764705882352944</v>
      </c>
      <c r="CR2994" s="52" t="s">
        <v>28938</v>
      </c>
    </row>
    <row r="2995" spans="81:96">
      <c r="CC2995" s="52">
        <v>2994</v>
      </c>
      <c r="CD2995" s="53" t="s">
        <v>32603</v>
      </c>
      <c r="CE2995" s="53" t="s">
        <v>32604</v>
      </c>
      <c r="CF2995" s="54">
        <v>351</v>
      </c>
      <c r="CG2995" s="54">
        <v>0.76100000000000001</v>
      </c>
      <c r="CH2995" s="54">
        <v>0.94</v>
      </c>
      <c r="CI2995" s="54">
        <v>0.154</v>
      </c>
      <c r="CJ2995" s="54">
        <v>39</v>
      </c>
      <c r="CK2995" s="54">
        <v>7.4</v>
      </c>
      <c r="CL2995" s="54">
        <v>4.6999999999999999E-4</v>
      </c>
      <c r="CM2995" s="54">
        <v>0.2</v>
      </c>
      <c r="CN2995" s="53" t="s">
        <v>33224</v>
      </c>
      <c r="CO2995" s="54">
        <v>64</v>
      </c>
      <c r="CP2995" s="54">
        <v>102</v>
      </c>
      <c r="CQ2995" s="55">
        <f t="shared" si="46"/>
        <v>0.62745098039215685</v>
      </c>
      <c r="CR2995" s="52" t="s">
        <v>28938</v>
      </c>
    </row>
    <row r="2996" spans="81:96">
      <c r="CC2996" s="52">
        <v>2995</v>
      </c>
      <c r="CD2996" s="53" t="s">
        <v>32605</v>
      </c>
      <c r="CE2996" s="53" t="s">
        <v>32606</v>
      </c>
      <c r="CF2996" s="54">
        <v>462</v>
      </c>
      <c r="CG2996" s="54">
        <v>0.75700000000000001</v>
      </c>
      <c r="CH2996" s="54"/>
      <c r="CI2996" s="54">
        <v>0.05</v>
      </c>
      <c r="CJ2996" s="54">
        <v>40</v>
      </c>
      <c r="CK2996" s="54">
        <v>5.9</v>
      </c>
      <c r="CL2996" s="54">
        <v>1.5100000000000001E-3</v>
      </c>
      <c r="CM2996" s="54"/>
      <c r="CN2996" s="53" t="s">
        <v>33224</v>
      </c>
      <c r="CO2996" s="54">
        <v>65</v>
      </c>
      <c r="CP2996" s="54">
        <v>102</v>
      </c>
      <c r="CQ2996" s="55">
        <f t="shared" si="46"/>
        <v>0.63725490196078427</v>
      </c>
      <c r="CR2996" s="52" t="s">
        <v>28938</v>
      </c>
    </row>
    <row r="2997" spans="81:96">
      <c r="CC2997" s="52">
        <v>2996</v>
      </c>
      <c r="CD2997" s="53" t="s">
        <v>32922</v>
      </c>
      <c r="CE2997" s="53" t="s">
        <v>32923</v>
      </c>
      <c r="CF2997" s="54">
        <v>190</v>
      </c>
      <c r="CG2997" s="54">
        <v>0.753</v>
      </c>
      <c r="CH2997" s="54">
        <v>0.94199999999999995</v>
      </c>
      <c r="CI2997" s="54">
        <v>0.216</v>
      </c>
      <c r="CJ2997" s="54">
        <v>37</v>
      </c>
      <c r="CK2997" s="54">
        <v>3.5</v>
      </c>
      <c r="CL2997" s="54">
        <v>7.9000000000000001E-4</v>
      </c>
      <c r="CM2997" s="54">
        <v>0.32</v>
      </c>
      <c r="CN2997" s="53" t="s">
        <v>33224</v>
      </c>
      <c r="CO2997" s="54">
        <v>66</v>
      </c>
      <c r="CP2997" s="54">
        <v>102</v>
      </c>
      <c r="CQ2997" s="55">
        <f t="shared" si="46"/>
        <v>0.6470588235294118</v>
      </c>
      <c r="CR2997" s="52" t="s">
        <v>28938</v>
      </c>
    </row>
    <row r="2998" spans="81:96">
      <c r="CC2998" s="52">
        <v>2997</v>
      </c>
      <c r="CD2998" s="53" t="s">
        <v>33277</v>
      </c>
      <c r="CE2998" s="53" t="s">
        <v>33278</v>
      </c>
      <c r="CF2998" s="54">
        <v>4302</v>
      </c>
      <c r="CG2998" s="54">
        <v>0.74099999999999999</v>
      </c>
      <c r="CH2998" s="54">
        <v>1.2829999999999999</v>
      </c>
      <c r="CI2998" s="54">
        <v>5.6000000000000001E-2</v>
      </c>
      <c r="CJ2998" s="54">
        <v>71</v>
      </c>
      <c r="CK2998" s="54" t="s">
        <v>28918</v>
      </c>
      <c r="CL2998" s="54">
        <v>8.9099999999999995E-3</v>
      </c>
      <c r="CM2998" s="54">
        <v>1.359</v>
      </c>
      <c r="CN2998" s="53" t="s">
        <v>33224</v>
      </c>
      <c r="CO2998" s="54">
        <v>67</v>
      </c>
      <c r="CP2998" s="54">
        <v>102</v>
      </c>
      <c r="CQ2998" s="55">
        <f t="shared" si="46"/>
        <v>0.65686274509803921</v>
      </c>
      <c r="CR2998" s="52" t="s">
        <v>28938</v>
      </c>
    </row>
    <row r="2999" spans="81:96">
      <c r="CC2999" s="52">
        <v>2998</v>
      </c>
      <c r="CD2999" s="53" t="s">
        <v>33279</v>
      </c>
      <c r="CE2999" s="53" t="s">
        <v>33280</v>
      </c>
      <c r="CF2999" s="54">
        <v>96</v>
      </c>
      <c r="CG2999" s="54">
        <v>0.69799999999999995</v>
      </c>
      <c r="CH2999" s="54">
        <v>0.52700000000000002</v>
      </c>
      <c r="CI2999" s="54">
        <v>0.111</v>
      </c>
      <c r="CJ2999" s="54">
        <v>27</v>
      </c>
      <c r="CK2999" s="54"/>
      <c r="CL2999" s="54">
        <v>1E-4</v>
      </c>
      <c r="CM2999" s="54">
        <v>0.05</v>
      </c>
      <c r="CN2999" s="53" t="s">
        <v>33224</v>
      </c>
      <c r="CO2999" s="54">
        <v>68</v>
      </c>
      <c r="CP2999" s="54">
        <v>102</v>
      </c>
      <c r="CQ2999" s="55">
        <f t="shared" si="46"/>
        <v>0.66666666666666663</v>
      </c>
      <c r="CR2999" s="52" t="s">
        <v>28938</v>
      </c>
    </row>
    <row r="3000" spans="81:96">
      <c r="CC3000" s="52">
        <v>2999</v>
      </c>
      <c r="CD3000" s="53" t="s">
        <v>33281</v>
      </c>
      <c r="CE3000" s="53" t="s">
        <v>33282</v>
      </c>
      <c r="CF3000" s="54">
        <v>1454</v>
      </c>
      <c r="CG3000" s="54">
        <v>0.69199999999999995</v>
      </c>
      <c r="CH3000" s="54">
        <v>0.83099999999999996</v>
      </c>
      <c r="CI3000" s="54">
        <v>0.10299999999999999</v>
      </c>
      <c r="CJ3000" s="54">
        <v>87</v>
      </c>
      <c r="CK3000" s="54" t="s">
        <v>28918</v>
      </c>
      <c r="CL3000" s="54">
        <v>7.1799999999999998E-3</v>
      </c>
      <c r="CM3000" s="54">
        <v>1.0069999999999999</v>
      </c>
      <c r="CN3000" s="53" t="s">
        <v>33224</v>
      </c>
      <c r="CO3000" s="54">
        <v>69</v>
      </c>
      <c r="CP3000" s="54">
        <v>102</v>
      </c>
      <c r="CQ3000" s="55">
        <f t="shared" si="46"/>
        <v>0.67647058823529416</v>
      </c>
      <c r="CR3000" s="52" t="s">
        <v>28938</v>
      </c>
    </row>
    <row r="3001" spans="81:96">
      <c r="CC3001" s="52">
        <v>3000</v>
      </c>
      <c r="CD3001" s="53" t="s">
        <v>32747</v>
      </c>
      <c r="CE3001" s="53" t="s">
        <v>32748</v>
      </c>
      <c r="CF3001" s="54">
        <v>2790</v>
      </c>
      <c r="CG3001" s="54">
        <v>0.68799999999999994</v>
      </c>
      <c r="CH3001" s="54">
        <v>0.83699999999999997</v>
      </c>
      <c r="CI3001" s="54">
        <v>0.33300000000000002</v>
      </c>
      <c r="CJ3001" s="54">
        <v>54</v>
      </c>
      <c r="CK3001" s="54" t="s">
        <v>28918</v>
      </c>
      <c r="CL3001" s="54">
        <v>2.0799999999999998E-3</v>
      </c>
      <c r="CM3001" s="54">
        <v>0.42799999999999999</v>
      </c>
      <c r="CN3001" s="53" t="s">
        <v>33224</v>
      </c>
      <c r="CO3001" s="54">
        <v>70</v>
      </c>
      <c r="CP3001" s="54">
        <v>102</v>
      </c>
      <c r="CQ3001" s="55">
        <f t="shared" si="46"/>
        <v>0.68627450980392157</v>
      </c>
      <c r="CR3001" s="52" t="s">
        <v>28938</v>
      </c>
    </row>
    <row r="3002" spans="81:96">
      <c r="CC3002" s="52">
        <v>3001</v>
      </c>
      <c r="CD3002" s="53" t="s">
        <v>33283</v>
      </c>
      <c r="CE3002" s="53" t="s">
        <v>33284</v>
      </c>
      <c r="CF3002" s="54">
        <v>5682</v>
      </c>
      <c r="CG3002" s="54">
        <v>0.65700000000000003</v>
      </c>
      <c r="CH3002" s="54">
        <v>0.747</v>
      </c>
      <c r="CI3002" s="54">
        <v>0.13800000000000001</v>
      </c>
      <c r="CJ3002" s="54">
        <v>420</v>
      </c>
      <c r="CK3002" s="54">
        <v>9.5</v>
      </c>
      <c r="CL3002" s="54">
        <v>1.6990000000000002E-2</v>
      </c>
      <c r="CM3002" s="54">
        <v>0.497</v>
      </c>
      <c r="CN3002" s="53" t="s">
        <v>33224</v>
      </c>
      <c r="CO3002" s="54">
        <v>71</v>
      </c>
      <c r="CP3002" s="54">
        <v>102</v>
      </c>
      <c r="CQ3002" s="55">
        <f t="shared" si="46"/>
        <v>0.69607843137254899</v>
      </c>
      <c r="CR3002" s="52" t="s">
        <v>28938</v>
      </c>
    </row>
    <row r="3003" spans="81:96">
      <c r="CC3003" s="52">
        <v>3002</v>
      </c>
      <c r="CD3003" s="53" t="s">
        <v>33285</v>
      </c>
      <c r="CE3003" s="53" t="s">
        <v>33286</v>
      </c>
      <c r="CF3003" s="54">
        <v>645</v>
      </c>
      <c r="CG3003" s="54">
        <v>0.623</v>
      </c>
      <c r="CH3003" s="54">
        <v>0.82599999999999996</v>
      </c>
      <c r="CI3003" s="54">
        <v>9.6000000000000002E-2</v>
      </c>
      <c r="CJ3003" s="54">
        <v>52</v>
      </c>
      <c r="CK3003" s="54">
        <v>8.9</v>
      </c>
      <c r="CL3003" s="54">
        <v>5.8399999999999997E-3</v>
      </c>
      <c r="CM3003" s="54">
        <v>1.454</v>
      </c>
      <c r="CN3003" s="53" t="s">
        <v>33224</v>
      </c>
      <c r="CO3003" s="54">
        <v>72</v>
      </c>
      <c r="CP3003" s="54">
        <v>102</v>
      </c>
      <c r="CQ3003" s="55">
        <f t="shared" si="46"/>
        <v>0.70588235294117652</v>
      </c>
      <c r="CR3003" s="52" t="s">
        <v>28938</v>
      </c>
    </row>
    <row r="3004" spans="81:96">
      <c r="CC3004" s="52">
        <v>3003</v>
      </c>
      <c r="CD3004" s="53" t="s">
        <v>32944</v>
      </c>
      <c r="CE3004" s="53" t="s">
        <v>32945</v>
      </c>
      <c r="CF3004" s="54">
        <v>393</v>
      </c>
      <c r="CG3004" s="54">
        <v>0.61899999999999999</v>
      </c>
      <c r="CH3004" s="54">
        <v>0.83199999999999996</v>
      </c>
      <c r="CI3004" s="54">
        <v>6.8000000000000005E-2</v>
      </c>
      <c r="CJ3004" s="54">
        <v>44</v>
      </c>
      <c r="CK3004" s="54">
        <v>8.6999999999999993</v>
      </c>
      <c r="CL3004" s="54">
        <v>7.2000000000000005E-4</v>
      </c>
      <c r="CM3004" s="54">
        <v>0.315</v>
      </c>
      <c r="CN3004" s="53" t="s">
        <v>33224</v>
      </c>
      <c r="CO3004" s="54">
        <v>73</v>
      </c>
      <c r="CP3004" s="54">
        <v>102</v>
      </c>
      <c r="CQ3004" s="55">
        <f t="shared" si="46"/>
        <v>0.71568627450980393</v>
      </c>
      <c r="CR3004" s="52" t="s">
        <v>28938</v>
      </c>
    </row>
    <row r="3005" spans="81:96">
      <c r="CC3005" s="52">
        <v>3004</v>
      </c>
      <c r="CD3005" s="53" t="s">
        <v>33287</v>
      </c>
      <c r="CE3005" s="53" t="s">
        <v>33288</v>
      </c>
      <c r="CF3005" s="54">
        <v>312</v>
      </c>
      <c r="CG3005" s="54">
        <v>0.61799999999999999</v>
      </c>
      <c r="CH3005" s="54">
        <v>0.92700000000000005</v>
      </c>
      <c r="CI3005" s="54">
        <v>2.9000000000000001E-2</v>
      </c>
      <c r="CJ3005" s="54">
        <v>35</v>
      </c>
      <c r="CK3005" s="54">
        <v>7.1</v>
      </c>
      <c r="CL3005" s="54">
        <v>1.7700000000000001E-3</v>
      </c>
      <c r="CM3005" s="54">
        <v>0.73699999999999999</v>
      </c>
      <c r="CN3005" s="53" t="s">
        <v>33224</v>
      </c>
      <c r="CO3005" s="54">
        <v>74</v>
      </c>
      <c r="CP3005" s="54">
        <v>102</v>
      </c>
      <c r="CQ3005" s="55">
        <f t="shared" si="46"/>
        <v>0.72549019607843135</v>
      </c>
      <c r="CR3005" s="52" t="s">
        <v>28938</v>
      </c>
    </row>
    <row r="3006" spans="81:96">
      <c r="CC3006" s="52">
        <v>3005</v>
      </c>
      <c r="CD3006" s="53" t="s">
        <v>32617</v>
      </c>
      <c r="CE3006" s="53" t="s">
        <v>32618</v>
      </c>
      <c r="CF3006" s="54">
        <v>113</v>
      </c>
      <c r="CG3006" s="54">
        <v>0.61499999999999999</v>
      </c>
      <c r="CH3006" s="54">
        <v>1.131</v>
      </c>
      <c r="CI3006" s="54">
        <v>0.111</v>
      </c>
      <c r="CJ3006" s="54">
        <v>9</v>
      </c>
      <c r="CK3006" s="54">
        <v>4.8</v>
      </c>
      <c r="CL3006" s="54">
        <v>3.3E-4</v>
      </c>
      <c r="CM3006" s="54">
        <v>0.33900000000000002</v>
      </c>
      <c r="CN3006" s="53" t="s">
        <v>33224</v>
      </c>
      <c r="CO3006" s="54">
        <v>75</v>
      </c>
      <c r="CP3006" s="54">
        <v>102</v>
      </c>
      <c r="CQ3006" s="55">
        <f t="shared" si="46"/>
        <v>0.73529411764705888</v>
      </c>
      <c r="CR3006" s="52" t="s">
        <v>28938</v>
      </c>
    </row>
    <row r="3007" spans="81:96">
      <c r="CC3007" s="52">
        <v>3006</v>
      </c>
      <c r="CD3007" s="53" t="s">
        <v>33289</v>
      </c>
      <c r="CE3007" s="53" t="s">
        <v>33290</v>
      </c>
      <c r="CF3007" s="54">
        <v>741</v>
      </c>
      <c r="CG3007" s="54">
        <v>0.6</v>
      </c>
      <c r="CH3007" s="54">
        <v>1.075</v>
      </c>
      <c r="CI3007" s="54">
        <v>0.33300000000000002</v>
      </c>
      <c r="CJ3007" s="54">
        <v>9</v>
      </c>
      <c r="CK3007" s="54" t="s">
        <v>28918</v>
      </c>
      <c r="CL3007" s="54">
        <v>5.5999999999999995E-4</v>
      </c>
      <c r="CM3007" s="54">
        <v>0.66600000000000004</v>
      </c>
      <c r="CN3007" s="53" t="s">
        <v>33224</v>
      </c>
      <c r="CO3007" s="54">
        <v>76</v>
      </c>
      <c r="CP3007" s="54">
        <v>102</v>
      </c>
      <c r="CQ3007" s="55">
        <f t="shared" si="46"/>
        <v>0.74509803921568629</v>
      </c>
      <c r="CR3007" s="52" t="s">
        <v>28938</v>
      </c>
    </row>
    <row r="3008" spans="81:96">
      <c r="CC3008" s="52">
        <v>3007</v>
      </c>
      <c r="CD3008" s="53" t="s">
        <v>33291</v>
      </c>
      <c r="CE3008" s="53" t="s">
        <v>33292</v>
      </c>
      <c r="CF3008" s="54">
        <v>505</v>
      </c>
      <c r="CG3008" s="54">
        <v>0.59699999999999998</v>
      </c>
      <c r="CH3008" s="54">
        <v>0.46800000000000003</v>
      </c>
      <c r="CI3008" s="54">
        <v>7.3999999999999996E-2</v>
      </c>
      <c r="CJ3008" s="54">
        <v>27</v>
      </c>
      <c r="CK3008" s="54" t="s">
        <v>28918</v>
      </c>
      <c r="CL3008" s="54">
        <v>8.4000000000000003E-4</v>
      </c>
      <c r="CM3008" s="54">
        <v>0.33900000000000002</v>
      </c>
      <c r="CN3008" s="53" t="s">
        <v>33224</v>
      </c>
      <c r="CO3008" s="54">
        <v>77</v>
      </c>
      <c r="CP3008" s="54">
        <v>102</v>
      </c>
      <c r="CQ3008" s="55">
        <f t="shared" si="46"/>
        <v>0.75490196078431371</v>
      </c>
      <c r="CR3008" s="52" t="s">
        <v>28953</v>
      </c>
    </row>
    <row r="3009" spans="81:96">
      <c r="CC3009" s="52">
        <v>3008</v>
      </c>
      <c r="CD3009" s="53" t="s">
        <v>33293</v>
      </c>
      <c r="CE3009" s="53" t="s">
        <v>33294</v>
      </c>
      <c r="CF3009" s="54">
        <v>1272</v>
      </c>
      <c r="CG3009" s="54">
        <v>0.59299999999999997</v>
      </c>
      <c r="CH3009" s="54">
        <v>0.96599999999999997</v>
      </c>
      <c r="CI3009" s="54">
        <v>0.13600000000000001</v>
      </c>
      <c r="CJ3009" s="54">
        <v>59</v>
      </c>
      <c r="CK3009" s="54" t="s">
        <v>28918</v>
      </c>
      <c r="CL3009" s="54">
        <v>2.0799999999999998E-3</v>
      </c>
      <c r="CM3009" s="54">
        <v>0.49099999999999999</v>
      </c>
      <c r="CN3009" s="53" t="s">
        <v>33224</v>
      </c>
      <c r="CO3009" s="54">
        <v>78</v>
      </c>
      <c r="CP3009" s="54">
        <v>102</v>
      </c>
      <c r="CQ3009" s="55">
        <f t="shared" si="46"/>
        <v>0.76470588235294112</v>
      </c>
      <c r="CR3009" s="52" t="s">
        <v>28953</v>
      </c>
    </row>
    <row r="3010" spans="81:96">
      <c r="CC3010" s="52">
        <v>3009</v>
      </c>
      <c r="CD3010" s="53" t="s">
        <v>32627</v>
      </c>
      <c r="CE3010" s="53" t="s">
        <v>32628</v>
      </c>
      <c r="CF3010" s="54">
        <v>162</v>
      </c>
      <c r="CG3010" s="54">
        <v>0.57599999999999996</v>
      </c>
      <c r="CH3010" s="54">
        <v>0.752</v>
      </c>
      <c r="CI3010" s="54">
        <v>0.16</v>
      </c>
      <c r="CJ3010" s="54">
        <v>25</v>
      </c>
      <c r="CK3010" s="54">
        <v>5.2</v>
      </c>
      <c r="CL3010" s="54">
        <v>1.0399999999999999E-3</v>
      </c>
      <c r="CM3010" s="54">
        <v>0.50600000000000001</v>
      </c>
      <c r="CN3010" s="53" t="s">
        <v>33224</v>
      </c>
      <c r="CO3010" s="54">
        <v>79</v>
      </c>
      <c r="CP3010" s="54">
        <v>102</v>
      </c>
      <c r="CQ3010" s="55">
        <f t="shared" ref="CQ3010:CQ3073" si="47">CO3010/CP3010</f>
        <v>0.77450980392156865</v>
      </c>
      <c r="CR3010" s="52" t="s">
        <v>28953</v>
      </c>
    </row>
    <row r="3011" spans="81:96">
      <c r="CC3011" s="52">
        <v>3010</v>
      </c>
      <c r="CD3011" s="53" t="s">
        <v>33295</v>
      </c>
      <c r="CE3011" s="53" t="s">
        <v>33296</v>
      </c>
      <c r="CF3011" s="54">
        <v>454</v>
      </c>
      <c r="CG3011" s="54">
        <v>0.53300000000000003</v>
      </c>
      <c r="CH3011" s="54">
        <v>0.57699999999999996</v>
      </c>
      <c r="CI3011" s="54">
        <v>0.06</v>
      </c>
      <c r="CJ3011" s="54">
        <v>67</v>
      </c>
      <c r="CK3011" s="54">
        <v>6.7</v>
      </c>
      <c r="CL3011" s="54">
        <v>2.9499999999999999E-3</v>
      </c>
      <c r="CM3011" s="54">
        <v>0.52800000000000002</v>
      </c>
      <c r="CN3011" s="53" t="s">
        <v>33224</v>
      </c>
      <c r="CO3011" s="54">
        <v>80</v>
      </c>
      <c r="CP3011" s="54">
        <v>102</v>
      </c>
      <c r="CQ3011" s="55">
        <f t="shared" si="47"/>
        <v>0.78431372549019607</v>
      </c>
      <c r="CR3011" s="52" t="s">
        <v>28953</v>
      </c>
    </row>
    <row r="3012" spans="81:96">
      <c r="CC3012" s="52">
        <v>3011</v>
      </c>
      <c r="CD3012" s="53" t="s">
        <v>32761</v>
      </c>
      <c r="CE3012" s="53" t="s">
        <v>32762</v>
      </c>
      <c r="CF3012" s="54">
        <v>130</v>
      </c>
      <c r="CG3012" s="54">
        <v>0.52400000000000002</v>
      </c>
      <c r="CH3012" s="54">
        <v>0.34399999999999997</v>
      </c>
      <c r="CI3012" s="54">
        <v>0.16700000000000001</v>
      </c>
      <c r="CJ3012" s="54">
        <v>36</v>
      </c>
      <c r="CK3012" s="54">
        <v>6.5</v>
      </c>
      <c r="CL3012" s="54">
        <v>1.1E-4</v>
      </c>
      <c r="CM3012" s="54">
        <v>4.4999999999999998E-2</v>
      </c>
      <c r="CN3012" s="53" t="s">
        <v>33224</v>
      </c>
      <c r="CO3012" s="54">
        <v>81</v>
      </c>
      <c r="CP3012" s="54">
        <v>102</v>
      </c>
      <c r="CQ3012" s="55">
        <f t="shared" si="47"/>
        <v>0.79411764705882348</v>
      </c>
      <c r="CR3012" s="52" t="s">
        <v>28953</v>
      </c>
    </row>
    <row r="3013" spans="81:96">
      <c r="CC3013" s="52">
        <v>3012</v>
      </c>
      <c r="CD3013" s="53" t="s">
        <v>33297</v>
      </c>
      <c r="CE3013" s="53" t="s">
        <v>33298</v>
      </c>
      <c r="CF3013" s="54">
        <v>534</v>
      </c>
      <c r="CG3013" s="54">
        <v>0.51200000000000001</v>
      </c>
      <c r="CH3013" s="54">
        <v>0.67100000000000004</v>
      </c>
      <c r="CI3013" s="54">
        <v>8.3000000000000004E-2</v>
      </c>
      <c r="CJ3013" s="54">
        <v>48</v>
      </c>
      <c r="CK3013" s="54">
        <v>9.1</v>
      </c>
      <c r="CL3013" s="54">
        <v>2.6700000000000001E-3</v>
      </c>
      <c r="CM3013" s="54">
        <v>0.58899999999999997</v>
      </c>
      <c r="CN3013" s="53" t="s">
        <v>33224</v>
      </c>
      <c r="CO3013" s="54">
        <v>82</v>
      </c>
      <c r="CP3013" s="54">
        <v>102</v>
      </c>
      <c r="CQ3013" s="55">
        <f t="shared" si="47"/>
        <v>0.80392156862745101</v>
      </c>
      <c r="CR3013" s="52" t="s">
        <v>28953</v>
      </c>
    </row>
    <row r="3014" spans="81:96">
      <c r="CC3014" s="52">
        <v>3013</v>
      </c>
      <c r="CD3014" s="53" t="s">
        <v>32763</v>
      </c>
      <c r="CE3014" s="53" t="s">
        <v>32764</v>
      </c>
      <c r="CF3014" s="54">
        <v>209</v>
      </c>
      <c r="CG3014" s="54">
        <v>0.503</v>
      </c>
      <c r="CH3014" s="54">
        <v>0.59199999999999997</v>
      </c>
      <c r="CI3014" s="54">
        <v>1.4999999999999999E-2</v>
      </c>
      <c r="CJ3014" s="54">
        <v>67</v>
      </c>
      <c r="CK3014" s="54">
        <v>4.5</v>
      </c>
      <c r="CL3014" s="54">
        <v>6.8999999999999997E-4</v>
      </c>
      <c r="CM3014" s="54">
        <v>0.20499999999999999</v>
      </c>
      <c r="CN3014" s="53" t="s">
        <v>33224</v>
      </c>
      <c r="CO3014" s="54">
        <v>83</v>
      </c>
      <c r="CP3014" s="54">
        <v>102</v>
      </c>
      <c r="CQ3014" s="55">
        <f t="shared" si="47"/>
        <v>0.81372549019607843</v>
      </c>
      <c r="CR3014" s="52" t="s">
        <v>28953</v>
      </c>
    </row>
    <row r="3015" spans="81:96">
      <c r="CC3015" s="52">
        <v>3014</v>
      </c>
      <c r="CD3015" s="53" t="s">
        <v>33299</v>
      </c>
      <c r="CE3015" s="53" t="s">
        <v>33300</v>
      </c>
      <c r="CF3015" s="54">
        <v>209</v>
      </c>
      <c r="CG3015" s="54">
        <v>0.49099999999999999</v>
      </c>
      <c r="CH3015" s="54">
        <v>0.61799999999999999</v>
      </c>
      <c r="CI3015" s="54">
        <v>6.5000000000000002E-2</v>
      </c>
      <c r="CJ3015" s="54">
        <v>46</v>
      </c>
      <c r="CK3015" s="54">
        <v>8.3000000000000007</v>
      </c>
      <c r="CL3015" s="54">
        <v>6.3000000000000003E-4</v>
      </c>
      <c r="CM3015" s="54">
        <v>0.28899999999999998</v>
      </c>
      <c r="CN3015" s="53" t="s">
        <v>33224</v>
      </c>
      <c r="CO3015" s="54">
        <v>84</v>
      </c>
      <c r="CP3015" s="54">
        <v>102</v>
      </c>
      <c r="CQ3015" s="55">
        <f t="shared" si="47"/>
        <v>0.82352941176470584</v>
      </c>
      <c r="CR3015" s="52" t="s">
        <v>28953</v>
      </c>
    </row>
    <row r="3016" spans="81:96">
      <c r="CC3016" s="52">
        <v>3015</v>
      </c>
      <c r="CD3016" s="53" t="s">
        <v>32641</v>
      </c>
      <c r="CE3016" s="53" t="s">
        <v>32642</v>
      </c>
      <c r="CF3016" s="54">
        <v>287</v>
      </c>
      <c r="CG3016" s="54">
        <v>0.48299999999999998</v>
      </c>
      <c r="CH3016" s="54">
        <v>0.34100000000000003</v>
      </c>
      <c r="CI3016" s="54">
        <v>0.112</v>
      </c>
      <c r="CJ3016" s="54">
        <v>80</v>
      </c>
      <c r="CK3016" s="54">
        <v>5.6</v>
      </c>
      <c r="CL3016" s="54">
        <v>3.6999999999999999E-4</v>
      </c>
      <c r="CM3016" s="54">
        <v>5.7000000000000002E-2</v>
      </c>
      <c r="CN3016" s="53" t="s">
        <v>33224</v>
      </c>
      <c r="CO3016" s="54">
        <v>85</v>
      </c>
      <c r="CP3016" s="54">
        <v>102</v>
      </c>
      <c r="CQ3016" s="55">
        <f t="shared" si="47"/>
        <v>0.83333333333333337</v>
      </c>
      <c r="CR3016" s="52" t="s">
        <v>28953</v>
      </c>
    </row>
    <row r="3017" spans="81:96">
      <c r="CC3017" s="52">
        <v>3016</v>
      </c>
      <c r="CD3017" s="53" t="s">
        <v>33301</v>
      </c>
      <c r="CE3017" s="53" t="s">
        <v>33302</v>
      </c>
      <c r="CF3017" s="54">
        <v>366</v>
      </c>
      <c r="CG3017" s="54">
        <v>0.48099999999999998</v>
      </c>
      <c r="CH3017" s="54">
        <v>0.501</v>
      </c>
      <c r="CI3017" s="54">
        <v>0.16400000000000001</v>
      </c>
      <c r="CJ3017" s="54">
        <v>165</v>
      </c>
      <c r="CK3017" s="54">
        <v>3.3</v>
      </c>
      <c r="CL3017" s="54">
        <v>6.7000000000000002E-4</v>
      </c>
      <c r="CM3017" s="54">
        <v>0.08</v>
      </c>
      <c r="CN3017" s="53" t="s">
        <v>33224</v>
      </c>
      <c r="CO3017" s="54">
        <v>86</v>
      </c>
      <c r="CP3017" s="54">
        <v>102</v>
      </c>
      <c r="CQ3017" s="55">
        <f t="shared" si="47"/>
        <v>0.84313725490196079</v>
      </c>
      <c r="CR3017" s="52" t="s">
        <v>28953</v>
      </c>
    </row>
    <row r="3018" spans="81:96">
      <c r="CC3018" s="52">
        <v>3017</v>
      </c>
      <c r="CD3018" s="53" t="s">
        <v>33303</v>
      </c>
      <c r="CE3018" s="53" t="s">
        <v>33304</v>
      </c>
      <c r="CF3018" s="54">
        <v>168</v>
      </c>
      <c r="CG3018" s="54">
        <v>0.47599999999999998</v>
      </c>
      <c r="CH3018" s="54">
        <v>0.749</v>
      </c>
      <c r="CI3018" s="54">
        <v>8.7999999999999995E-2</v>
      </c>
      <c r="CJ3018" s="54">
        <v>34</v>
      </c>
      <c r="CK3018" s="54">
        <v>4.0999999999999996</v>
      </c>
      <c r="CL3018" s="54">
        <v>2.32E-3</v>
      </c>
      <c r="CM3018" s="54">
        <v>0.81599999999999995</v>
      </c>
      <c r="CN3018" s="53" t="s">
        <v>33224</v>
      </c>
      <c r="CO3018" s="54">
        <v>87</v>
      </c>
      <c r="CP3018" s="54">
        <v>102</v>
      </c>
      <c r="CQ3018" s="55">
        <f t="shared" si="47"/>
        <v>0.8529411764705882</v>
      </c>
      <c r="CR3018" s="52" t="s">
        <v>28953</v>
      </c>
    </row>
    <row r="3019" spans="81:96">
      <c r="CC3019" s="52">
        <v>3018</v>
      </c>
      <c r="CD3019" s="53" t="s">
        <v>33208</v>
      </c>
      <c r="CE3019" s="53" t="s">
        <v>33209</v>
      </c>
      <c r="CF3019" s="54">
        <v>756</v>
      </c>
      <c r="CG3019" s="54">
        <v>0.46600000000000003</v>
      </c>
      <c r="CH3019" s="54">
        <v>0.56599999999999995</v>
      </c>
      <c r="CI3019" s="54">
        <v>8.4000000000000005E-2</v>
      </c>
      <c r="CJ3019" s="54">
        <v>95</v>
      </c>
      <c r="CK3019" s="54">
        <v>5.8</v>
      </c>
      <c r="CL3019" s="54">
        <v>2.0799999999999998E-3</v>
      </c>
      <c r="CM3019" s="54">
        <v>0.193</v>
      </c>
      <c r="CN3019" s="53" t="s">
        <v>33224</v>
      </c>
      <c r="CO3019" s="54">
        <v>88</v>
      </c>
      <c r="CP3019" s="54">
        <v>102</v>
      </c>
      <c r="CQ3019" s="55">
        <f t="shared" si="47"/>
        <v>0.86274509803921573</v>
      </c>
      <c r="CR3019" s="52" t="s">
        <v>28953</v>
      </c>
    </row>
    <row r="3020" spans="81:96">
      <c r="CC3020" s="52">
        <v>3019</v>
      </c>
      <c r="CD3020" s="53" t="s">
        <v>33115</v>
      </c>
      <c r="CE3020" s="53" t="s">
        <v>33116</v>
      </c>
      <c r="CF3020" s="54">
        <v>305</v>
      </c>
      <c r="CG3020" s="54">
        <v>0.45700000000000002</v>
      </c>
      <c r="CH3020" s="54">
        <v>0.83799999999999997</v>
      </c>
      <c r="CI3020" s="54">
        <v>8.3000000000000004E-2</v>
      </c>
      <c r="CJ3020" s="54">
        <v>24</v>
      </c>
      <c r="CK3020" s="54" t="s">
        <v>28918</v>
      </c>
      <c r="CL3020" s="54">
        <v>1.2800000000000001E-3</v>
      </c>
      <c r="CM3020" s="54">
        <v>0.72599999999999998</v>
      </c>
      <c r="CN3020" s="53" t="s">
        <v>33224</v>
      </c>
      <c r="CO3020" s="54">
        <v>89</v>
      </c>
      <c r="CP3020" s="54">
        <v>102</v>
      </c>
      <c r="CQ3020" s="55">
        <f t="shared" si="47"/>
        <v>0.87254901960784315</v>
      </c>
      <c r="CR3020" s="52" t="s">
        <v>28953</v>
      </c>
    </row>
    <row r="3021" spans="81:96">
      <c r="CC3021" s="52">
        <v>3020</v>
      </c>
      <c r="CD3021" s="53" t="s">
        <v>33305</v>
      </c>
      <c r="CE3021" s="53" t="s">
        <v>33306</v>
      </c>
      <c r="CF3021" s="54">
        <v>338</v>
      </c>
      <c r="CG3021" s="54">
        <v>0.44900000000000001</v>
      </c>
      <c r="CH3021" s="54">
        <v>0.497</v>
      </c>
      <c r="CI3021" s="54">
        <v>5.6000000000000001E-2</v>
      </c>
      <c r="CJ3021" s="54">
        <v>54</v>
      </c>
      <c r="CK3021" s="54">
        <v>8.8000000000000007</v>
      </c>
      <c r="CL3021" s="54">
        <v>1.6100000000000001E-3</v>
      </c>
      <c r="CM3021" s="54">
        <v>0.53800000000000003</v>
      </c>
      <c r="CN3021" s="53" t="s">
        <v>33224</v>
      </c>
      <c r="CO3021" s="54">
        <v>90</v>
      </c>
      <c r="CP3021" s="54">
        <v>102</v>
      </c>
      <c r="CQ3021" s="55">
        <f t="shared" si="47"/>
        <v>0.88235294117647056</v>
      </c>
      <c r="CR3021" s="52" t="s">
        <v>28953</v>
      </c>
    </row>
    <row r="3022" spans="81:96">
      <c r="CC3022" s="52">
        <v>3021</v>
      </c>
      <c r="CD3022" s="53" t="s">
        <v>32972</v>
      </c>
      <c r="CE3022" s="53" t="s">
        <v>32973</v>
      </c>
      <c r="CF3022" s="54">
        <v>163</v>
      </c>
      <c r="CG3022" s="54">
        <v>0.434</v>
      </c>
      <c r="CH3022" s="54">
        <v>0.46400000000000002</v>
      </c>
      <c r="CI3022" s="54">
        <v>4.1000000000000002E-2</v>
      </c>
      <c r="CJ3022" s="54">
        <v>74</v>
      </c>
      <c r="CK3022" s="54">
        <v>3.9</v>
      </c>
      <c r="CL3022" s="54">
        <v>6.9999999999999999E-4</v>
      </c>
      <c r="CM3022" s="54">
        <v>0.153</v>
      </c>
      <c r="CN3022" s="53" t="s">
        <v>33224</v>
      </c>
      <c r="CO3022" s="54">
        <v>91</v>
      </c>
      <c r="CP3022" s="54">
        <v>102</v>
      </c>
      <c r="CQ3022" s="55">
        <f t="shared" si="47"/>
        <v>0.89215686274509809</v>
      </c>
      <c r="CR3022" s="52" t="s">
        <v>28953</v>
      </c>
    </row>
    <row r="3023" spans="81:96">
      <c r="CC3023" s="52">
        <v>3022</v>
      </c>
      <c r="CD3023" s="53" t="s">
        <v>32769</v>
      </c>
      <c r="CE3023" s="53" t="s">
        <v>32770</v>
      </c>
      <c r="CF3023" s="54">
        <v>336</v>
      </c>
      <c r="CG3023" s="54">
        <v>0.43</v>
      </c>
      <c r="CH3023" s="54">
        <v>0.51200000000000001</v>
      </c>
      <c r="CI3023" s="54">
        <v>4.4999999999999998E-2</v>
      </c>
      <c r="CJ3023" s="54">
        <v>89</v>
      </c>
      <c r="CK3023" s="54">
        <v>6.9</v>
      </c>
      <c r="CL3023" s="54">
        <v>9.6000000000000002E-4</v>
      </c>
      <c r="CM3023" s="54">
        <v>0.20499999999999999</v>
      </c>
      <c r="CN3023" s="53" t="s">
        <v>33224</v>
      </c>
      <c r="CO3023" s="54">
        <v>92</v>
      </c>
      <c r="CP3023" s="54">
        <v>102</v>
      </c>
      <c r="CQ3023" s="55">
        <f t="shared" si="47"/>
        <v>0.90196078431372551</v>
      </c>
      <c r="CR3023" s="52" t="s">
        <v>28953</v>
      </c>
    </row>
    <row r="3024" spans="81:96">
      <c r="CC3024" s="52">
        <v>3023</v>
      </c>
      <c r="CD3024" s="53" t="s">
        <v>32647</v>
      </c>
      <c r="CE3024" s="53" t="s">
        <v>32648</v>
      </c>
      <c r="CF3024" s="54">
        <v>74</v>
      </c>
      <c r="CG3024" s="54">
        <v>0.40500000000000003</v>
      </c>
      <c r="CH3024" s="54">
        <v>0.44900000000000001</v>
      </c>
      <c r="CI3024" s="54">
        <v>0.05</v>
      </c>
      <c r="CJ3024" s="54">
        <v>20</v>
      </c>
      <c r="CK3024" s="54"/>
      <c r="CL3024" s="54">
        <v>8.0000000000000007E-5</v>
      </c>
      <c r="CM3024" s="54">
        <v>6.0999999999999999E-2</v>
      </c>
      <c r="CN3024" s="53" t="s">
        <v>33224</v>
      </c>
      <c r="CO3024" s="54">
        <v>93</v>
      </c>
      <c r="CP3024" s="54">
        <v>102</v>
      </c>
      <c r="CQ3024" s="55">
        <f t="shared" si="47"/>
        <v>0.91176470588235292</v>
      </c>
      <c r="CR3024" s="52" t="s">
        <v>28953</v>
      </c>
    </row>
    <row r="3025" spans="81:96">
      <c r="CC3025" s="52">
        <v>3024</v>
      </c>
      <c r="CD3025" s="53" t="s">
        <v>33216</v>
      </c>
      <c r="CE3025" s="53" t="s">
        <v>33217</v>
      </c>
      <c r="CF3025" s="54">
        <v>71</v>
      </c>
      <c r="CG3025" s="54">
        <v>0.36099999999999999</v>
      </c>
      <c r="CH3025" s="54">
        <v>0.40699999999999997</v>
      </c>
      <c r="CI3025" s="54">
        <v>3.7999999999999999E-2</v>
      </c>
      <c r="CJ3025" s="54">
        <v>26</v>
      </c>
      <c r="CK3025" s="54"/>
      <c r="CL3025" s="54">
        <v>1.9000000000000001E-4</v>
      </c>
      <c r="CM3025" s="54">
        <v>0.15</v>
      </c>
      <c r="CN3025" s="53" t="s">
        <v>33224</v>
      </c>
      <c r="CO3025" s="54">
        <v>94</v>
      </c>
      <c r="CP3025" s="54">
        <v>102</v>
      </c>
      <c r="CQ3025" s="55">
        <f t="shared" si="47"/>
        <v>0.92156862745098034</v>
      </c>
      <c r="CR3025" s="52" t="s">
        <v>28953</v>
      </c>
    </row>
    <row r="3026" spans="81:96">
      <c r="CC3026" s="52">
        <v>3025</v>
      </c>
      <c r="CD3026" s="53" t="s">
        <v>33307</v>
      </c>
      <c r="CE3026" s="53" t="s">
        <v>33308</v>
      </c>
      <c r="CF3026" s="54">
        <v>255</v>
      </c>
      <c r="CG3026" s="54">
        <v>0.35699999999999998</v>
      </c>
      <c r="CH3026" s="54">
        <v>0.47199999999999998</v>
      </c>
      <c r="CI3026" s="54">
        <v>3.3000000000000002E-2</v>
      </c>
      <c r="CJ3026" s="54">
        <v>61</v>
      </c>
      <c r="CK3026" s="54">
        <v>4.5</v>
      </c>
      <c r="CL3026" s="54">
        <v>2.7200000000000002E-3</v>
      </c>
      <c r="CM3026" s="54">
        <v>0.502</v>
      </c>
      <c r="CN3026" s="53" t="s">
        <v>33224</v>
      </c>
      <c r="CO3026" s="54">
        <v>95</v>
      </c>
      <c r="CP3026" s="54">
        <v>102</v>
      </c>
      <c r="CQ3026" s="55">
        <f t="shared" si="47"/>
        <v>0.93137254901960786</v>
      </c>
      <c r="CR3026" s="52" t="s">
        <v>28953</v>
      </c>
    </row>
    <row r="3027" spans="81:96">
      <c r="CC3027" s="52">
        <v>3026</v>
      </c>
      <c r="CD3027" s="53" t="s">
        <v>32771</v>
      </c>
      <c r="CE3027" s="53" t="s">
        <v>32772</v>
      </c>
      <c r="CF3027" s="54">
        <v>146</v>
      </c>
      <c r="CG3027" s="54">
        <v>0.35599999999999998</v>
      </c>
      <c r="CH3027" s="54">
        <v>0.40799999999999997</v>
      </c>
      <c r="CI3027" s="54">
        <v>6.7000000000000004E-2</v>
      </c>
      <c r="CJ3027" s="54">
        <v>30</v>
      </c>
      <c r="CK3027" s="54">
        <v>5.5</v>
      </c>
      <c r="CL3027" s="54">
        <v>5.8E-4</v>
      </c>
      <c r="CM3027" s="54">
        <v>0.17299999999999999</v>
      </c>
      <c r="CN3027" s="53" t="s">
        <v>33224</v>
      </c>
      <c r="CO3027" s="54">
        <v>96</v>
      </c>
      <c r="CP3027" s="54">
        <v>102</v>
      </c>
      <c r="CQ3027" s="55">
        <f t="shared" si="47"/>
        <v>0.94117647058823528</v>
      </c>
      <c r="CR3027" s="52" t="s">
        <v>28953</v>
      </c>
    </row>
    <row r="3028" spans="81:96">
      <c r="CC3028" s="52">
        <v>3027</v>
      </c>
      <c r="CD3028" s="53" t="s">
        <v>32653</v>
      </c>
      <c r="CE3028" s="53" t="s">
        <v>32654</v>
      </c>
      <c r="CF3028" s="54">
        <v>225</v>
      </c>
      <c r="CG3028" s="54">
        <v>0.34599999999999997</v>
      </c>
      <c r="CH3028" s="54">
        <v>0.74099999999999999</v>
      </c>
      <c r="CI3028" s="54">
        <v>0.105</v>
      </c>
      <c r="CJ3028" s="54">
        <v>57</v>
      </c>
      <c r="CK3028" s="54">
        <v>3.9</v>
      </c>
      <c r="CL3028" s="54">
        <v>7.2999999999999996E-4</v>
      </c>
      <c r="CM3028" s="54">
        <v>0.19900000000000001</v>
      </c>
      <c r="CN3028" s="53" t="s">
        <v>33224</v>
      </c>
      <c r="CO3028" s="54">
        <v>97</v>
      </c>
      <c r="CP3028" s="54">
        <v>102</v>
      </c>
      <c r="CQ3028" s="55">
        <f t="shared" si="47"/>
        <v>0.9509803921568627</v>
      </c>
      <c r="CR3028" s="52" t="s">
        <v>28953</v>
      </c>
    </row>
    <row r="3029" spans="81:96">
      <c r="CC3029" s="52">
        <v>3028</v>
      </c>
      <c r="CD3029" s="53" t="s">
        <v>33309</v>
      </c>
      <c r="CE3029" s="53" t="s">
        <v>33310</v>
      </c>
      <c r="CF3029" s="54">
        <v>105</v>
      </c>
      <c r="CG3029" s="54">
        <v>0.30399999999999999</v>
      </c>
      <c r="CH3029" s="54">
        <v>0.317</v>
      </c>
      <c r="CI3029" s="54">
        <v>0</v>
      </c>
      <c r="CJ3029" s="54">
        <v>8</v>
      </c>
      <c r="CK3029" s="54">
        <v>6.7</v>
      </c>
      <c r="CL3029" s="54">
        <v>2.2000000000000001E-4</v>
      </c>
      <c r="CM3029" s="54">
        <v>9.9000000000000005E-2</v>
      </c>
      <c r="CN3029" s="53" t="s">
        <v>33224</v>
      </c>
      <c r="CO3029" s="54">
        <v>98</v>
      </c>
      <c r="CP3029" s="54">
        <v>102</v>
      </c>
      <c r="CQ3029" s="55">
        <f t="shared" si="47"/>
        <v>0.96078431372549022</v>
      </c>
      <c r="CR3029" s="52" t="s">
        <v>28953</v>
      </c>
    </row>
    <row r="3030" spans="81:96">
      <c r="CC3030" s="52">
        <v>3029</v>
      </c>
      <c r="CD3030" s="53" t="s">
        <v>33311</v>
      </c>
      <c r="CE3030" s="53" t="s">
        <v>33312</v>
      </c>
      <c r="CF3030" s="54">
        <v>435</v>
      </c>
      <c r="CG3030" s="54">
        <v>0.29599999999999999</v>
      </c>
      <c r="CH3030" s="54">
        <v>0.39200000000000002</v>
      </c>
      <c r="CI3030" s="54">
        <v>0</v>
      </c>
      <c r="CJ3030" s="54">
        <v>48</v>
      </c>
      <c r="CK3030" s="54">
        <v>7.8</v>
      </c>
      <c r="CL3030" s="54">
        <v>1.6199999999999999E-3</v>
      </c>
      <c r="CM3030" s="54">
        <v>0.247</v>
      </c>
      <c r="CN3030" s="53" t="s">
        <v>33224</v>
      </c>
      <c r="CO3030" s="54">
        <v>99</v>
      </c>
      <c r="CP3030" s="54">
        <v>102</v>
      </c>
      <c r="CQ3030" s="55">
        <f t="shared" si="47"/>
        <v>0.97058823529411764</v>
      </c>
      <c r="CR3030" s="52" t="s">
        <v>28953</v>
      </c>
    </row>
    <row r="3031" spans="81:96">
      <c r="CC3031" s="52">
        <v>3030</v>
      </c>
      <c r="CD3031" s="53" t="s">
        <v>33313</v>
      </c>
      <c r="CE3031" s="53" t="s">
        <v>33314</v>
      </c>
      <c r="CF3031" s="54">
        <v>194</v>
      </c>
      <c r="CG3031" s="54">
        <v>0.217</v>
      </c>
      <c r="CH3031" s="54">
        <v>0.45500000000000002</v>
      </c>
      <c r="CI3031" s="54">
        <v>0.23799999999999999</v>
      </c>
      <c r="CJ3031" s="54">
        <v>21</v>
      </c>
      <c r="CK3031" s="54" t="s">
        <v>28918</v>
      </c>
      <c r="CL3031" s="54">
        <v>3.6999999999999999E-4</v>
      </c>
      <c r="CM3031" s="54">
        <v>0.215</v>
      </c>
      <c r="CN3031" s="53" t="s">
        <v>33224</v>
      </c>
      <c r="CO3031" s="54">
        <v>100</v>
      </c>
      <c r="CP3031" s="54">
        <v>102</v>
      </c>
      <c r="CQ3031" s="55">
        <f t="shared" si="47"/>
        <v>0.98039215686274506</v>
      </c>
      <c r="CR3031" s="52" t="s">
        <v>28953</v>
      </c>
    </row>
    <row r="3032" spans="81:96">
      <c r="CC3032" s="52">
        <v>3031</v>
      </c>
      <c r="CD3032" s="53" t="s">
        <v>33315</v>
      </c>
      <c r="CE3032" s="53" t="s">
        <v>33316</v>
      </c>
      <c r="CF3032" s="54">
        <v>113</v>
      </c>
      <c r="CG3032" s="54">
        <v>0.186</v>
      </c>
      <c r="CH3032" s="54">
        <v>0.17299999999999999</v>
      </c>
      <c r="CI3032" s="54">
        <v>0</v>
      </c>
      <c r="CJ3032" s="54">
        <v>22</v>
      </c>
      <c r="CK3032" s="54" t="s">
        <v>28918</v>
      </c>
      <c r="CL3032" s="54">
        <v>9.0000000000000006E-5</v>
      </c>
      <c r="CM3032" s="54">
        <v>5.3999999999999999E-2</v>
      </c>
      <c r="CN3032" s="53" t="s">
        <v>33224</v>
      </c>
      <c r="CO3032" s="54">
        <v>101</v>
      </c>
      <c r="CP3032" s="54">
        <v>102</v>
      </c>
      <c r="CQ3032" s="55">
        <f t="shared" si="47"/>
        <v>0.99019607843137258</v>
      </c>
      <c r="CR3032" s="52" t="s">
        <v>28953</v>
      </c>
    </row>
    <row r="3033" spans="81:96">
      <c r="CC3033" s="52">
        <v>3032</v>
      </c>
      <c r="CD3033" s="53" t="s">
        <v>33317</v>
      </c>
      <c r="CE3033" s="53" t="s">
        <v>33318</v>
      </c>
      <c r="CF3033" s="54">
        <v>1</v>
      </c>
      <c r="CG3033" s="54"/>
      <c r="CH3033" s="54"/>
      <c r="CI3033" s="54">
        <v>4.4999999999999998E-2</v>
      </c>
      <c r="CJ3033" s="54">
        <v>22</v>
      </c>
      <c r="CK3033" s="54"/>
      <c r="CL3033" s="54">
        <v>0</v>
      </c>
      <c r="CM3033" s="54"/>
      <c r="CN3033" s="53" t="s">
        <v>33224</v>
      </c>
      <c r="CO3033" s="54">
        <v>102</v>
      </c>
      <c r="CP3033" s="54">
        <v>102</v>
      </c>
      <c r="CQ3033" s="55">
        <f t="shared" si="47"/>
        <v>1</v>
      </c>
      <c r="CR3033" s="52" t="s">
        <v>28953</v>
      </c>
    </row>
    <row r="3034" spans="81:96">
      <c r="CC3034" s="52">
        <v>3033</v>
      </c>
      <c r="CD3034" s="53" t="s">
        <v>32994</v>
      </c>
      <c r="CE3034" s="53" t="s">
        <v>32995</v>
      </c>
      <c r="CF3034" s="54">
        <v>1834</v>
      </c>
      <c r="CG3034" s="54">
        <v>4.9249999999999998</v>
      </c>
      <c r="CH3034" s="54">
        <v>4.0209999999999999</v>
      </c>
      <c r="CI3034" s="54">
        <v>0.48</v>
      </c>
      <c r="CJ3034" s="54">
        <v>50</v>
      </c>
      <c r="CK3034" s="54">
        <v>5.4</v>
      </c>
      <c r="CL3034" s="54">
        <v>3.9399999999999999E-3</v>
      </c>
      <c r="CM3034" s="54">
        <v>1.0369999999999999</v>
      </c>
      <c r="CN3034" s="53" t="s">
        <v>33319</v>
      </c>
      <c r="CO3034" s="54">
        <v>1</v>
      </c>
      <c r="CP3034" s="54">
        <v>59</v>
      </c>
      <c r="CQ3034" s="55">
        <f t="shared" si="47"/>
        <v>1.6949152542372881E-2</v>
      </c>
      <c r="CR3034" s="52" t="s">
        <v>28907</v>
      </c>
    </row>
    <row r="3035" spans="81:96">
      <c r="CC3035" s="52">
        <v>3034</v>
      </c>
      <c r="CD3035" s="53" t="s">
        <v>33320</v>
      </c>
      <c r="CE3035" s="53" t="s">
        <v>33321</v>
      </c>
      <c r="CF3035" s="54">
        <v>2937</v>
      </c>
      <c r="CG3035" s="54">
        <v>4.9039999999999999</v>
      </c>
      <c r="CH3035" s="54">
        <v>4.351</v>
      </c>
      <c r="CI3035" s="54">
        <v>0.91400000000000003</v>
      </c>
      <c r="CJ3035" s="54">
        <v>58</v>
      </c>
      <c r="CK3035" s="54">
        <v>7.9</v>
      </c>
      <c r="CL3035" s="54">
        <v>5.3699999999999998E-3</v>
      </c>
      <c r="CM3035" s="54">
        <v>1.397</v>
      </c>
      <c r="CN3035" s="53" t="s">
        <v>33319</v>
      </c>
      <c r="CO3035" s="54">
        <v>2</v>
      </c>
      <c r="CP3035" s="54">
        <v>59</v>
      </c>
      <c r="CQ3035" s="55">
        <f t="shared" si="47"/>
        <v>3.3898305084745763E-2</v>
      </c>
      <c r="CR3035" s="52" t="s">
        <v>28907</v>
      </c>
    </row>
    <row r="3036" spans="81:96">
      <c r="CC3036" s="52">
        <v>3035</v>
      </c>
      <c r="CD3036" s="53" t="s">
        <v>33322</v>
      </c>
      <c r="CE3036" s="53" t="s">
        <v>33323</v>
      </c>
      <c r="CF3036" s="54">
        <v>10723</v>
      </c>
      <c r="CG3036" s="54">
        <v>3.3410000000000002</v>
      </c>
      <c r="CH3036" s="54">
        <v>3.5979999999999999</v>
      </c>
      <c r="CI3036" s="54">
        <v>0.77200000000000002</v>
      </c>
      <c r="CJ3036" s="54">
        <v>325</v>
      </c>
      <c r="CK3036" s="54">
        <v>5.9</v>
      </c>
      <c r="CL3036" s="54">
        <v>1.8069999999999999E-2</v>
      </c>
      <c r="CM3036" s="54">
        <v>0.79</v>
      </c>
      <c r="CN3036" s="53" t="s">
        <v>33319</v>
      </c>
      <c r="CO3036" s="54">
        <v>3</v>
      </c>
      <c r="CP3036" s="54">
        <v>59</v>
      </c>
      <c r="CQ3036" s="55">
        <f t="shared" si="47"/>
        <v>5.0847457627118647E-2</v>
      </c>
      <c r="CR3036" s="52" t="s">
        <v>28907</v>
      </c>
    </row>
    <row r="3037" spans="81:96">
      <c r="CC3037" s="52">
        <v>3036</v>
      </c>
      <c r="CD3037" s="53" t="s">
        <v>33324</v>
      </c>
      <c r="CE3037" s="53" t="s">
        <v>33325</v>
      </c>
      <c r="CF3037" s="54">
        <v>5794</v>
      </c>
      <c r="CG3037" s="54">
        <v>3.33</v>
      </c>
      <c r="CH3037" s="54">
        <v>3.77</v>
      </c>
      <c r="CI3037" s="54">
        <v>0.61099999999999999</v>
      </c>
      <c r="CJ3037" s="54">
        <v>157</v>
      </c>
      <c r="CK3037" s="54">
        <v>7.5</v>
      </c>
      <c r="CL3037" s="54">
        <v>1.1780000000000001E-2</v>
      </c>
      <c r="CM3037" s="54">
        <v>1.2450000000000001</v>
      </c>
      <c r="CN3037" s="53" t="s">
        <v>33319</v>
      </c>
      <c r="CO3037" s="54">
        <v>4</v>
      </c>
      <c r="CP3037" s="54">
        <v>59</v>
      </c>
      <c r="CQ3037" s="55">
        <f t="shared" si="47"/>
        <v>6.7796610169491525E-2</v>
      </c>
      <c r="CR3037" s="52" t="s">
        <v>28907</v>
      </c>
    </row>
    <row r="3038" spans="81:96">
      <c r="CC3038" s="52">
        <v>3037</v>
      </c>
      <c r="CD3038" s="53" t="s">
        <v>33326</v>
      </c>
      <c r="CE3038" s="53" t="s">
        <v>33327</v>
      </c>
      <c r="CF3038" s="54">
        <v>13417</v>
      </c>
      <c r="CG3038" s="54">
        <v>2.8839999999999999</v>
      </c>
      <c r="CH3038" s="54">
        <v>3.617</v>
      </c>
      <c r="CI3038" s="54">
        <v>0.4</v>
      </c>
      <c r="CJ3038" s="54">
        <v>863</v>
      </c>
      <c r="CK3038" s="54">
        <v>5</v>
      </c>
      <c r="CL3038" s="54">
        <v>2.017E-2</v>
      </c>
      <c r="CM3038" s="54">
        <v>0.64400000000000002</v>
      </c>
      <c r="CN3038" s="53" t="s">
        <v>33319</v>
      </c>
      <c r="CO3038" s="54">
        <v>5</v>
      </c>
      <c r="CP3038" s="54">
        <v>59</v>
      </c>
      <c r="CQ3038" s="55">
        <f t="shared" si="47"/>
        <v>8.4745762711864403E-2</v>
      </c>
      <c r="CR3038" s="52" t="s">
        <v>28907</v>
      </c>
    </row>
    <row r="3039" spans="81:96">
      <c r="CC3039" s="52">
        <v>3038</v>
      </c>
      <c r="CD3039" s="53" t="s">
        <v>33328</v>
      </c>
      <c r="CE3039" s="53" t="s">
        <v>33329</v>
      </c>
      <c r="CF3039" s="54">
        <v>16863</v>
      </c>
      <c r="CG3039" s="54">
        <v>2.8639999999999999</v>
      </c>
      <c r="CH3039" s="54">
        <v>4.0750000000000002</v>
      </c>
      <c r="CI3039" s="54">
        <v>0.48299999999999998</v>
      </c>
      <c r="CJ3039" s="54">
        <v>143</v>
      </c>
      <c r="CK3039" s="54" t="s">
        <v>28918</v>
      </c>
      <c r="CL3039" s="54">
        <v>1.7479999999999999E-2</v>
      </c>
      <c r="CM3039" s="54">
        <v>1.371</v>
      </c>
      <c r="CN3039" s="53" t="s">
        <v>33319</v>
      </c>
      <c r="CO3039" s="54">
        <v>6</v>
      </c>
      <c r="CP3039" s="54">
        <v>59</v>
      </c>
      <c r="CQ3039" s="55">
        <f t="shared" si="47"/>
        <v>0.10169491525423729</v>
      </c>
      <c r="CR3039" s="52" t="s">
        <v>28907</v>
      </c>
    </row>
    <row r="3040" spans="81:96">
      <c r="CC3040" s="52">
        <v>3039</v>
      </c>
      <c r="CD3040" s="53" t="s">
        <v>33330</v>
      </c>
      <c r="CE3040" s="53" t="s">
        <v>33331</v>
      </c>
      <c r="CF3040" s="54">
        <v>13430</v>
      </c>
      <c r="CG3040" s="54">
        <v>2.2959999999999998</v>
      </c>
      <c r="CH3040" s="54">
        <v>2.71</v>
      </c>
      <c r="CI3040" s="54">
        <v>0.38100000000000001</v>
      </c>
      <c r="CJ3040" s="54">
        <v>1250</v>
      </c>
      <c r="CK3040" s="54">
        <v>3.9</v>
      </c>
      <c r="CL3040" s="54">
        <v>3.1530000000000002E-2</v>
      </c>
      <c r="CM3040" s="54">
        <v>0.59199999999999997</v>
      </c>
      <c r="CN3040" s="53" t="s">
        <v>33319</v>
      </c>
      <c r="CO3040" s="54">
        <v>7</v>
      </c>
      <c r="CP3040" s="54">
        <v>59</v>
      </c>
      <c r="CQ3040" s="55">
        <f t="shared" si="47"/>
        <v>0.11864406779661017</v>
      </c>
      <c r="CR3040" s="52" t="s">
        <v>28907</v>
      </c>
    </row>
    <row r="3041" spans="81:96">
      <c r="CC3041" s="52">
        <v>3040</v>
      </c>
      <c r="CD3041" s="53" t="s">
        <v>33332</v>
      </c>
      <c r="CE3041" s="53" t="s">
        <v>33333</v>
      </c>
      <c r="CF3041" s="54">
        <v>1128</v>
      </c>
      <c r="CG3041" s="54">
        <v>2.133</v>
      </c>
      <c r="CH3041" s="54">
        <v>2.3090000000000002</v>
      </c>
      <c r="CI3041" s="54">
        <v>0.36899999999999999</v>
      </c>
      <c r="CJ3041" s="54">
        <v>84</v>
      </c>
      <c r="CK3041" s="54">
        <v>4.8</v>
      </c>
      <c r="CL3041" s="54">
        <v>3.4099999999999998E-3</v>
      </c>
      <c r="CM3041" s="54">
        <v>0.73799999999999999</v>
      </c>
      <c r="CN3041" s="53" t="s">
        <v>33319</v>
      </c>
      <c r="CO3041" s="54">
        <v>8</v>
      </c>
      <c r="CP3041" s="54">
        <v>59</v>
      </c>
      <c r="CQ3041" s="55">
        <f t="shared" si="47"/>
        <v>0.13559322033898305</v>
      </c>
      <c r="CR3041" s="52" t="s">
        <v>28907</v>
      </c>
    </row>
    <row r="3042" spans="81:96">
      <c r="CC3042" s="52">
        <v>3041</v>
      </c>
      <c r="CD3042" s="53" t="s">
        <v>33334</v>
      </c>
      <c r="CE3042" s="53" t="s">
        <v>33335</v>
      </c>
      <c r="CF3042" s="54">
        <v>2637</v>
      </c>
      <c r="CG3042" s="54">
        <v>1.8120000000000001</v>
      </c>
      <c r="CH3042" s="54">
        <v>2.4140000000000001</v>
      </c>
      <c r="CI3042" s="54">
        <v>0.28100000000000003</v>
      </c>
      <c r="CJ3042" s="54">
        <v>171</v>
      </c>
      <c r="CK3042" s="54">
        <v>4.9000000000000004</v>
      </c>
      <c r="CL3042" s="54">
        <v>6.6899999999999998E-3</v>
      </c>
      <c r="CM3042" s="54">
        <v>0.63300000000000001</v>
      </c>
      <c r="CN3042" s="53" t="s">
        <v>33319</v>
      </c>
      <c r="CO3042" s="54">
        <v>9</v>
      </c>
      <c r="CP3042" s="54">
        <v>59</v>
      </c>
      <c r="CQ3042" s="55">
        <f t="shared" si="47"/>
        <v>0.15254237288135594</v>
      </c>
      <c r="CR3042" s="52" t="s">
        <v>28907</v>
      </c>
    </row>
    <row r="3043" spans="81:96">
      <c r="CC3043" s="52">
        <v>3042</v>
      </c>
      <c r="CD3043" s="53" t="s">
        <v>33336</v>
      </c>
      <c r="CE3043" s="53" t="s">
        <v>33337</v>
      </c>
      <c r="CF3043" s="54">
        <v>4233</v>
      </c>
      <c r="CG3043" s="54">
        <v>1.714</v>
      </c>
      <c r="CH3043" s="54">
        <v>1.8919999999999999</v>
      </c>
      <c r="CI3043" s="54">
        <v>0.43099999999999999</v>
      </c>
      <c r="CJ3043" s="54">
        <v>144</v>
      </c>
      <c r="CK3043" s="54">
        <v>9.9</v>
      </c>
      <c r="CL3043" s="54">
        <v>7.3099999999999997E-3</v>
      </c>
      <c r="CM3043" s="54">
        <v>0.70899999999999996</v>
      </c>
      <c r="CN3043" s="53" t="s">
        <v>33319</v>
      </c>
      <c r="CO3043" s="54">
        <v>10</v>
      </c>
      <c r="CP3043" s="54">
        <v>59</v>
      </c>
      <c r="CQ3043" s="55">
        <f t="shared" si="47"/>
        <v>0.16949152542372881</v>
      </c>
      <c r="CR3043" s="52" t="s">
        <v>28907</v>
      </c>
    </row>
    <row r="3044" spans="81:96">
      <c r="CC3044" s="52">
        <v>3043</v>
      </c>
      <c r="CD3044" s="53" t="s">
        <v>33338</v>
      </c>
      <c r="CE3044" s="53" t="s">
        <v>33339</v>
      </c>
      <c r="CF3044" s="54">
        <v>771</v>
      </c>
      <c r="CG3044" s="54">
        <v>1.6910000000000001</v>
      </c>
      <c r="CH3044" s="54">
        <v>1.8280000000000001</v>
      </c>
      <c r="CI3044" s="54">
        <v>0.22600000000000001</v>
      </c>
      <c r="CJ3044" s="54">
        <v>53</v>
      </c>
      <c r="CK3044" s="54">
        <v>8.1</v>
      </c>
      <c r="CL3044" s="54">
        <v>1.2999999999999999E-3</v>
      </c>
      <c r="CM3044" s="54">
        <v>0.502</v>
      </c>
      <c r="CN3044" s="53" t="s">
        <v>33319</v>
      </c>
      <c r="CO3044" s="54">
        <v>11</v>
      </c>
      <c r="CP3044" s="54">
        <v>59</v>
      </c>
      <c r="CQ3044" s="55">
        <f t="shared" si="47"/>
        <v>0.1864406779661017</v>
      </c>
      <c r="CR3044" s="52" t="s">
        <v>28907</v>
      </c>
    </row>
    <row r="3045" spans="81:96">
      <c r="CC3045" s="52">
        <v>3044</v>
      </c>
      <c r="CD3045" s="53" t="s">
        <v>33340</v>
      </c>
      <c r="CE3045" s="53" t="s">
        <v>33341</v>
      </c>
      <c r="CF3045" s="54">
        <v>298</v>
      </c>
      <c r="CG3045" s="54">
        <v>1.623</v>
      </c>
      <c r="CH3045" s="54">
        <v>2.1749999999999998</v>
      </c>
      <c r="CI3045" s="54">
        <v>0.65500000000000003</v>
      </c>
      <c r="CJ3045" s="54">
        <v>29</v>
      </c>
      <c r="CK3045" s="54">
        <v>3.5</v>
      </c>
      <c r="CL3045" s="54">
        <v>1.1000000000000001E-3</v>
      </c>
      <c r="CM3045" s="54">
        <v>0.60899999999999999</v>
      </c>
      <c r="CN3045" s="53" t="s">
        <v>33319</v>
      </c>
      <c r="CO3045" s="54">
        <v>12</v>
      </c>
      <c r="CP3045" s="54">
        <v>59</v>
      </c>
      <c r="CQ3045" s="55">
        <f t="shared" si="47"/>
        <v>0.20338983050847459</v>
      </c>
      <c r="CR3045" s="52" t="s">
        <v>28907</v>
      </c>
    </row>
    <row r="3046" spans="81:96">
      <c r="CC3046" s="52">
        <v>3045</v>
      </c>
      <c r="CD3046" s="53" t="s">
        <v>33342</v>
      </c>
      <c r="CE3046" s="53" t="s">
        <v>33343</v>
      </c>
      <c r="CF3046" s="54">
        <v>9951</v>
      </c>
      <c r="CG3046" s="54">
        <v>1.504</v>
      </c>
      <c r="CH3046" s="54">
        <v>1.911</v>
      </c>
      <c r="CI3046" s="54">
        <v>0.316</v>
      </c>
      <c r="CJ3046" s="54">
        <v>225</v>
      </c>
      <c r="CK3046" s="54" t="s">
        <v>28918</v>
      </c>
      <c r="CL3046" s="54">
        <v>1.0840000000000001E-2</v>
      </c>
      <c r="CM3046" s="54">
        <v>0.84299999999999997</v>
      </c>
      <c r="CN3046" s="53" t="s">
        <v>33319</v>
      </c>
      <c r="CO3046" s="54">
        <v>13</v>
      </c>
      <c r="CP3046" s="54">
        <v>59</v>
      </c>
      <c r="CQ3046" s="55">
        <f t="shared" si="47"/>
        <v>0.22033898305084745</v>
      </c>
      <c r="CR3046" s="52" t="s">
        <v>28907</v>
      </c>
    </row>
    <row r="3047" spans="81:96">
      <c r="CC3047" s="52">
        <v>3046</v>
      </c>
      <c r="CD3047" s="53" t="s">
        <v>33344</v>
      </c>
      <c r="CE3047" s="53" t="s">
        <v>33345</v>
      </c>
      <c r="CF3047" s="54">
        <v>230</v>
      </c>
      <c r="CG3047" s="54">
        <v>1.492</v>
      </c>
      <c r="CH3047" s="54">
        <v>1.123</v>
      </c>
      <c r="CI3047" s="54">
        <v>0.157</v>
      </c>
      <c r="CJ3047" s="54">
        <v>51</v>
      </c>
      <c r="CK3047" s="54">
        <v>3.9</v>
      </c>
      <c r="CL3047" s="54">
        <v>1.0300000000000001E-3</v>
      </c>
      <c r="CM3047" s="54">
        <v>0.53300000000000003</v>
      </c>
      <c r="CN3047" s="53" t="s">
        <v>33319</v>
      </c>
      <c r="CO3047" s="54">
        <v>14</v>
      </c>
      <c r="CP3047" s="54">
        <v>59</v>
      </c>
      <c r="CQ3047" s="55">
        <f t="shared" si="47"/>
        <v>0.23728813559322035</v>
      </c>
      <c r="CR3047" s="52" t="s">
        <v>28907</v>
      </c>
    </row>
    <row r="3048" spans="81:96">
      <c r="CC3048" s="52">
        <v>3047</v>
      </c>
      <c r="CD3048" s="53" t="s">
        <v>33346</v>
      </c>
      <c r="CE3048" s="53" t="s">
        <v>33347</v>
      </c>
      <c r="CF3048" s="54">
        <v>2204</v>
      </c>
      <c r="CG3048" s="54">
        <v>1.49</v>
      </c>
      <c r="CH3048" s="54">
        <v>1.833</v>
      </c>
      <c r="CI3048" s="54">
        <v>0.247</v>
      </c>
      <c r="CJ3048" s="54">
        <v>158</v>
      </c>
      <c r="CK3048" s="54">
        <v>6.9</v>
      </c>
      <c r="CL3048" s="54">
        <v>3.8700000000000002E-3</v>
      </c>
      <c r="CM3048" s="54">
        <v>0.501</v>
      </c>
      <c r="CN3048" s="53" t="s">
        <v>33319</v>
      </c>
      <c r="CO3048" s="54">
        <v>15</v>
      </c>
      <c r="CP3048" s="54">
        <v>59</v>
      </c>
      <c r="CQ3048" s="55">
        <f t="shared" si="47"/>
        <v>0.25423728813559321</v>
      </c>
      <c r="CR3048" s="52" t="s">
        <v>28921</v>
      </c>
    </row>
    <row r="3049" spans="81:96">
      <c r="CC3049" s="52">
        <v>3048</v>
      </c>
      <c r="CD3049" s="53" t="s">
        <v>33348</v>
      </c>
      <c r="CE3049" s="53" t="s">
        <v>33349</v>
      </c>
      <c r="CF3049" s="54">
        <v>1175</v>
      </c>
      <c r="CG3049" s="54">
        <v>1.454</v>
      </c>
      <c r="CH3049" s="54">
        <v>2.1560000000000001</v>
      </c>
      <c r="CI3049" s="54">
        <v>0.5</v>
      </c>
      <c r="CJ3049" s="54">
        <v>54</v>
      </c>
      <c r="CK3049" s="54">
        <v>6.9</v>
      </c>
      <c r="CL3049" s="54">
        <v>2.2300000000000002E-3</v>
      </c>
      <c r="CM3049" s="54">
        <v>0.626</v>
      </c>
      <c r="CN3049" s="53" t="s">
        <v>33319</v>
      </c>
      <c r="CO3049" s="54">
        <v>16</v>
      </c>
      <c r="CP3049" s="54">
        <v>59</v>
      </c>
      <c r="CQ3049" s="55">
        <f t="shared" si="47"/>
        <v>0.2711864406779661</v>
      </c>
      <c r="CR3049" s="52" t="s">
        <v>28921</v>
      </c>
    </row>
    <row r="3050" spans="81:96">
      <c r="CC3050" s="52">
        <v>3049</v>
      </c>
      <c r="CD3050" s="53" t="s">
        <v>33350</v>
      </c>
      <c r="CE3050" s="53" t="s">
        <v>33351</v>
      </c>
      <c r="CF3050" s="54">
        <v>3910</v>
      </c>
      <c r="CG3050" s="54">
        <v>1.321</v>
      </c>
      <c r="CH3050" s="54">
        <v>1.6990000000000001</v>
      </c>
      <c r="CI3050" s="54">
        <v>0.253</v>
      </c>
      <c r="CJ3050" s="54">
        <v>241</v>
      </c>
      <c r="CK3050" s="54">
        <v>6.7</v>
      </c>
      <c r="CL3050" s="54">
        <v>8.4499999999999992E-3</v>
      </c>
      <c r="CM3050" s="54">
        <v>0.53800000000000003</v>
      </c>
      <c r="CN3050" s="53" t="s">
        <v>33319</v>
      </c>
      <c r="CO3050" s="54">
        <v>17</v>
      </c>
      <c r="CP3050" s="54">
        <v>59</v>
      </c>
      <c r="CQ3050" s="55">
        <f t="shared" si="47"/>
        <v>0.28813559322033899</v>
      </c>
      <c r="CR3050" s="52" t="s">
        <v>28921</v>
      </c>
    </row>
    <row r="3051" spans="81:96">
      <c r="CC3051" s="52">
        <v>3050</v>
      </c>
      <c r="CD3051" s="53" t="s">
        <v>33352</v>
      </c>
      <c r="CE3051" s="53" t="s">
        <v>33353</v>
      </c>
      <c r="CF3051" s="54">
        <v>284</v>
      </c>
      <c r="CG3051" s="54">
        <v>1.3180000000000001</v>
      </c>
      <c r="CH3051" s="54">
        <v>1.71</v>
      </c>
      <c r="CI3051" s="54">
        <v>0.13</v>
      </c>
      <c r="CJ3051" s="54">
        <v>23</v>
      </c>
      <c r="CK3051" s="54">
        <v>5</v>
      </c>
      <c r="CL3051" s="54">
        <v>6.8999999999999997E-4</v>
      </c>
      <c r="CM3051" s="54">
        <v>0.46899999999999997</v>
      </c>
      <c r="CN3051" s="53" t="s">
        <v>33319</v>
      </c>
      <c r="CO3051" s="54">
        <v>18</v>
      </c>
      <c r="CP3051" s="54">
        <v>59</v>
      </c>
      <c r="CQ3051" s="55">
        <f t="shared" si="47"/>
        <v>0.30508474576271188</v>
      </c>
      <c r="CR3051" s="52" t="s">
        <v>28921</v>
      </c>
    </row>
    <row r="3052" spans="81:96">
      <c r="CC3052" s="52">
        <v>3051</v>
      </c>
      <c r="CD3052" s="53" t="s">
        <v>33354</v>
      </c>
      <c r="CE3052" s="53" t="s">
        <v>33355</v>
      </c>
      <c r="CF3052" s="54">
        <v>3305</v>
      </c>
      <c r="CG3052" s="54">
        <v>1.296</v>
      </c>
      <c r="CH3052" s="54">
        <v>1.54</v>
      </c>
      <c r="CI3052" s="54">
        <v>0.221</v>
      </c>
      <c r="CJ3052" s="54">
        <v>253</v>
      </c>
      <c r="CK3052" s="54">
        <v>7.3</v>
      </c>
      <c r="CL3052" s="54">
        <v>7.0800000000000004E-3</v>
      </c>
      <c r="CM3052" s="54">
        <v>0.51300000000000001</v>
      </c>
      <c r="CN3052" s="53" t="s">
        <v>33319</v>
      </c>
      <c r="CO3052" s="54">
        <v>19</v>
      </c>
      <c r="CP3052" s="54">
        <v>59</v>
      </c>
      <c r="CQ3052" s="55">
        <f t="shared" si="47"/>
        <v>0.32203389830508472</v>
      </c>
      <c r="CR3052" s="52" t="s">
        <v>28921</v>
      </c>
    </row>
    <row r="3053" spans="81:96">
      <c r="CC3053" s="52">
        <v>3052</v>
      </c>
      <c r="CD3053" s="53" t="s">
        <v>33356</v>
      </c>
      <c r="CE3053" s="53" t="s">
        <v>33357</v>
      </c>
      <c r="CF3053" s="54">
        <v>835</v>
      </c>
      <c r="CG3053" s="54">
        <v>1.2250000000000001</v>
      </c>
      <c r="CH3053" s="54">
        <v>1.28</v>
      </c>
      <c r="CI3053" s="54">
        <v>0.152</v>
      </c>
      <c r="CJ3053" s="54">
        <v>92</v>
      </c>
      <c r="CK3053" s="54">
        <v>5.2</v>
      </c>
      <c r="CL3053" s="54">
        <v>1.25E-3</v>
      </c>
      <c r="CM3053" s="54">
        <v>0.23</v>
      </c>
      <c r="CN3053" s="53" t="s">
        <v>33319</v>
      </c>
      <c r="CO3053" s="54">
        <v>20</v>
      </c>
      <c r="CP3053" s="54">
        <v>59</v>
      </c>
      <c r="CQ3053" s="55">
        <f t="shared" si="47"/>
        <v>0.33898305084745761</v>
      </c>
      <c r="CR3053" s="52" t="s">
        <v>28921</v>
      </c>
    </row>
    <row r="3054" spans="81:96">
      <c r="CC3054" s="52">
        <v>3053</v>
      </c>
      <c r="CD3054" s="53" t="s">
        <v>33358</v>
      </c>
      <c r="CE3054" s="53" t="s">
        <v>33359</v>
      </c>
      <c r="CF3054" s="54">
        <v>663</v>
      </c>
      <c r="CG3054" s="54">
        <v>1.1879999999999999</v>
      </c>
      <c r="CH3054" s="54">
        <v>1.2629999999999999</v>
      </c>
      <c r="CI3054" s="54">
        <v>0.13</v>
      </c>
      <c r="CJ3054" s="54">
        <v>77</v>
      </c>
      <c r="CK3054" s="54">
        <v>4.5999999999999996</v>
      </c>
      <c r="CL3054" s="54">
        <v>1.67E-3</v>
      </c>
      <c r="CM3054" s="54">
        <v>0.318</v>
      </c>
      <c r="CN3054" s="53" t="s">
        <v>33319</v>
      </c>
      <c r="CO3054" s="54">
        <v>21</v>
      </c>
      <c r="CP3054" s="54">
        <v>59</v>
      </c>
      <c r="CQ3054" s="55">
        <f t="shared" si="47"/>
        <v>0.3559322033898305</v>
      </c>
      <c r="CR3054" s="52" t="s">
        <v>28921</v>
      </c>
    </row>
    <row r="3055" spans="81:96">
      <c r="CC3055" s="52">
        <v>3054</v>
      </c>
      <c r="CD3055" s="53" t="s">
        <v>33360</v>
      </c>
      <c r="CE3055" s="53" t="s">
        <v>33361</v>
      </c>
      <c r="CF3055" s="54">
        <v>3428</v>
      </c>
      <c r="CG3055" s="54">
        <v>1.089</v>
      </c>
      <c r="CH3055" s="54">
        <v>1.452</v>
      </c>
      <c r="CI3055" s="54">
        <v>0.13100000000000001</v>
      </c>
      <c r="CJ3055" s="54">
        <v>130</v>
      </c>
      <c r="CK3055" s="54" t="s">
        <v>28918</v>
      </c>
      <c r="CL3055" s="54">
        <v>3.9899999999999996E-3</v>
      </c>
      <c r="CM3055" s="54">
        <v>0.63400000000000001</v>
      </c>
      <c r="CN3055" s="53" t="s">
        <v>33319</v>
      </c>
      <c r="CO3055" s="54">
        <v>22</v>
      </c>
      <c r="CP3055" s="54">
        <v>59</v>
      </c>
      <c r="CQ3055" s="55">
        <f t="shared" si="47"/>
        <v>0.3728813559322034</v>
      </c>
      <c r="CR3055" s="52" t="s">
        <v>28921</v>
      </c>
    </row>
    <row r="3056" spans="81:96">
      <c r="CC3056" s="52">
        <v>3055</v>
      </c>
      <c r="CD3056" s="53" t="s">
        <v>33362</v>
      </c>
      <c r="CE3056" s="53" t="s">
        <v>33363</v>
      </c>
      <c r="CF3056" s="54">
        <v>238</v>
      </c>
      <c r="CG3056" s="54">
        <v>1.0289999999999999</v>
      </c>
      <c r="CH3056" s="54">
        <v>1.1779999999999999</v>
      </c>
      <c r="CI3056" s="54">
        <v>7.2999999999999995E-2</v>
      </c>
      <c r="CJ3056" s="54">
        <v>55</v>
      </c>
      <c r="CK3056" s="54">
        <v>3.9</v>
      </c>
      <c r="CL3056" s="54">
        <v>8.3000000000000001E-4</v>
      </c>
      <c r="CM3056" s="54">
        <v>0.34200000000000003</v>
      </c>
      <c r="CN3056" s="53" t="s">
        <v>33319</v>
      </c>
      <c r="CO3056" s="54">
        <v>23</v>
      </c>
      <c r="CP3056" s="54">
        <v>59</v>
      </c>
      <c r="CQ3056" s="55">
        <f t="shared" si="47"/>
        <v>0.38983050847457629</v>
      </c>
      <c r="CR3056" s="52" t="s">
        <v>28921</v>
      </c>
    </row>
    <row r="3057" spans="81:96">
      <c r="CC3057" s="52">
        <v>3056</v>
      </c>
      <c r="CD3057" s="53" t="s">
        <v>33364</v>
      </c>
      <c r="CE3057" s="53" t="s">
        <v>33365</v>
      </c>
      <c r="CF3057" s="54">
        <v>102</v>
      </c>
      <c r="CG3057" s="54">
        <v>1.0189999999999999</v>
      </c>
      <c r="CH3057" s="54"/>
      <c r="CI3057" s="54">
        <v>7.0999999999999994E-2</v>
      </c>
      <c r="CJ3057" s="54">
        <v>28</v>
      </c>
      <c r="CK3057" s="54">
        <v>2.8</v>
      </c>
      <c r="CL3057" s="54">
        <v>5.0000000000000001E-4</v>
      </c>
      <c r="CM3057" s="54"/>
      <c r="CN3057" s="53" t="s">
        <v>33319</v>
      </c>
      <c r="CO3057" s="54">
        <v>24</v>
      </c>
      <c r="CP3057" s="54">
        <v>59</v>
      </c>
      <c r="CQ3057" s="55">
        <f t="shared" si="47"/>
        <v>0.40677966101694918</v>
      </c>
      <c r="CR3057" s="52" t="s">
        <v>28921</v>
      </c>
    </row>
    <row r="3058" spans="81:96">
      <c r="CC3058" s="52">
        <v>3057</v>
      </c>
      <c r="CD3058" s="53" t="s">
        <v>33366</v>
      </c>
      <c r="CE3058" s="53" t="s">
        <v>33367</v>
      </c>
      <c r="CF3058" s="54">
        <v>355</v>
      </c>
      <c r="CG3058" s="54">
        <v>0.96399999999999997</v>
      </c>
      <c r="CH3058" s="54">
        <v>0.92200000000000004</v>
      </c>
      <c r="CI3058" s="54">
        <v>0.16900000000000001</v>
      </c>
      <c r="CJ3058" s="54">
        <v>89</v>
      </c>
      <c r="CK3058" s="54">
        <v>3.7</v>
      </c>
      <c r="CL3058" s="54">
        <v>8.4000000000000003E-4</v>
      </c>
      <c r="CM3058" s="54">
        <v>0.22800000000000001</v>
      </c>
      <c r="CN3058" s="53" t="s">
        <v>33319</v>
      </c>
      <c r="CO3058" s="54">
        <v>25</v>
      </c>
      <c r="CP3058" s="54">
        <v>59</v>
      </c>
      <c r="CQ3058" s="55">
        <f t="shared" si="47"/>
        <v>0.42372881355932202</v>
      </c>
      <c r="CR3058" s="52" t="s">
        <v>28921</v>
      </c>
    </row>
    <row r="3059" spans="81:96">
      <c r="CC3059" s="52">
        <v>3058</v>
      </c>
      <c r="CD3059" s="53" t="s">
        <v>33368</v>
      </c>
      <c r="CE3059" s="53" t="s">
        <v>33369</v>
      </c>
      <c r="CF3059" s="54">
        <v>387</v>
      </c>
      <c r="CG3059" s="54">
        <v>0.96099999999999997</v>
      </c>
      <c r="CH3059" s="54">
        <v>0.90900000000000003</v>
      </c>
      <c r="CI3059" s="54">
        <v>7.9000000000000001E-2</v>
      </c>
      <c r="CJ3059" s="54">
        <v>38</v>
      </c>
      <c r="CK3059" s="54">
        <v>6.7</v>
      </c>
      <c r="CL3059" s="54">
        <v>8.7000000000000001E-4</v>
      </c>
      <c r="CM3059" s="54">
        <v>0.29399999999999998</v>
      </c>
      <c r="CN3059" s="53" t="s">
        <v>33319</v>
      </c>
      <c r="CO3059" s="54">
        <v>26</v>
      </c>
      <c r="CP3059" s="54">
        <v>59</v>
      </c>
      <c r="CQ3059" s="55">
        <f t="shared" si="47"/>
        <v>0.44067796610169491</v>
      </c>
      <c r="CR3059" s="52" t="s">
        <v>28921</v>
      </c>
    </row>
    <row r="3060" spans="81:96">
      <c r="CC3060" s="52">
        <v>3059</v>
      </c>
      <c r="CD3060" s="53" t="s">
        <v>33370</v>
      </c>
      <c r="CE3060" s="53" t="s">
        <v>33371</v>
      </c>
      <c r="CF3060" s="54">
        <v>147</v>
      </c>
      <c r="CG3060" s="54">
        <v>0.95799999999999996</v>
      </c>
      <c r="CH3060" s="54">
        <v>0.97299999999999998</v>
      </c>
      <c r="CI3060" s="54">
        <v>0.75</v>
      </c>
      <c r="CJ3060" s="54">
        <v>16</v>
      </c>
      <c r="CK3060" s="54">
        <v>5.3</v>
      </c>
      <c r="CL3060" s="54">
        <v>2.5999999999999998E-4</v>
      </c>
      <c r="CM3060" s="54">
        <v>0.217</v>
      </c>
      <c r="CN3060" s="53" t="s">
        <v>33319</v>
      </c>
      <c r="CO3060" s="54">
        <v>27</v>
      </c>
      <c r="CP3060" s="54">
        <v>59</v>
      </c>
      <c r="CQ3060" s="55">
        <f t="shared" si="47"/>
        <v>0.4576271186440678</v>
      </c>
      <c r="CR3060" s="52" t="s">
        <v>28921</v>
      </c>
    </row>
    <row r="3061" spans="81:96">
      <c r="CC3061" s="52">
        <v>3060</v>
      </c>
      <c r="CD3061" s="53" t="s">
        <v>33372</v>
      </c>
      <c r="CE3061" s="53" t="s">
        <v>33373</v>
      </c>
      <c r="CF3061" s="54">
        <v>647</v>
      </c>
      <c r="CG3061" s="54">
        <v>0.94399999999999995</v>
      </c>
      <c r="CH3061" s="54">
        <v>1.2190000000000001</v>
      </c>
      <c r="CI3061" s="54">
        <v>0.20499999999999999</v>
      </c>
      <c r="CJ3061" s="54">
        <v>78</v>
      </c>
      <c r="CK3061" s="54">
        <v>4.8</v>
      </c>
      <c r="CL3061" s="54">
        <v>1.56E-3</v>
      </c>
      <c r="CM3061" s="54">
        <v>0.32500000000000001</v>
      </c>
      <c r="CN3061" s="53" t="s">
        <v>33319</v>
      </c>
      <c r="CO3061" s="54">
        <v>28</v>
      </c>
      <c r="CP3061" s="54">
        <v>59</v>
      </c>
      <c r="CQ3061" s="55">
        <f t="shared" si="47"/>
        <v>0.47457627118644069</v>
      </c>
      <c r="CR3061" s="52" t="s">
        <v>28921</v>
      </c>
    </row>
    <row r="3062" spans="81:96">
      <c r="CC3062" s="52">
        <v>3061</v>
      </c>
      <c r="CD3062" s="53" t="s">
        <v>33374</v>
      </c>
      <c r="CE3062" s="53" t="s">
        <v>33375</v>
      </c>
      <c r="CF3062" s="54">
        <v>1559</v>
      </c>
      <c r="CG3062" s="54">
        <v>0.91200000000000003</v>
      </c>
      <c r="CH3062" s="54">
        <v>1.0429999999999999</v>
      </c>
      <c r="CI3062" s="54">
        <v>0.28299999999999997</v>
      </c>
      <c r="CJ3062" s="54">
        <v>106</v>
      </c>
      <c r="CK3062" s="54" t="s">
        <v>28918</v>
      </c>
      <c r="CL3062" s="54">
        <v>2.2799999999999999E-3</v>
      </c>
      <c r="CM3062" s="54">
        <v>0.312</v>
      </c>
      <c r="CN3062" s="53" t="s">
        <v>33319</v>
      </c>
      <c r="CO3062" s="54">
        <v>29</v>
      </c>
      <c r="CP3062" s="54">
        <v>59</v>
      </c>
      <c r="CQ3062" s="55">
        <f t="shared" si="47"/>
        <v>0.49152542372881358</v>
      </c>
      <c r="CR3062" s="52" t="s">
        <v>28921</v>
      </c>
    </row>
    <row r="3063" spans="81:96">
      <c r="CC3063" s="52">
        <v>3062</v>
      </c>
      <c r="CD3063" s="53" t="s">
        <v>33376</v>
      </c>
      <c r="CE3063" s="53" t="s">
        <v>33377</v>
      </c>
      <c r="CF3063" s="54">
        <v>3146</v>
      </c>
      <c r="CG3063" s="54">
        <v>0.90900000000000003</v>
      </c>
      <c r="CH3063" s="54">
        <v>1.2529999999999999</v>
      </c>
      <c r="CI3063" s="54">
        <v>0.219</v>
      </c>
      <c r="CJ3063" s="54">
        <v>64</v>
      </c>
      <c r="CK3063" s="54" t="s">
        <v>28918</v>
      </c>
      <c r="CL3063" s="54">
        <v>2.9399999999999999E-3</v>
      </c>
      <c r="CM3063" s="54">
        <v>0.55100000000000005</v>
      </c>
      <c r="CN3063" s="53" t="s">
        <v>33319</v>
      </c>
      <c r="CO3063" s="54">
        <v>30</v>
      </c>
      <c r="CP3063" s="54">
        <v>59</v>
      </c>
      <c r="CQ3063" s="55">
        <f t="shared" si="47"/>
        <v>0.50847457627118642</v>
      </c>
      <c r="CR3063" s="52" t="s">
        <v>28938</v>
      </c>
    </row>
    <row r="3064" spans="81:96">
      <c r="CC3064" s="52">
        <v>3063</v>
      </c>
      <c r="CD3064" s="53" t="s">
        <v>33081</v>
      </c>
      <c r="CE3064" s="53" t="s">
        <v>33082</v>
      </c>
      <c r="CF3064" s="54">
        <v>279</v>
      </c>
      <c r="CG3064" s="54">
        <v>0.86899999999999999</v>
      </c>
      <c r="CH3064" s="54">
        <v>0.78900000000000003</v>
      </c>
      <c r="CI3064" s="54">
        <v>0.14399999999999999</v>
      </c>
      <c r="CJ3064" s="54">
        <v>90</v>
      </c>
      <c r="CK3064" s="54">
        <v>2.9</v>
      </c>
      <c r="CL3064" s="54">
        <v>7.6999999999999996E-4</v>
      </c>
      <c r="CM3064" s="54">
        <v>0.185</v>
      </c>
      <c r="CN3064" s="53" t="s">
        <v>33319</v>
      </c>
      <c r="CO3064" s="54">
        <v>31</v>
      </c>
      <c r="CP3064" s="54">
        <v>59</v>
      </c>
      <c r="CQ3064" s="55">
        <f t="shared" si="47"/>
        <v>0.52542372881355937</v>
      </c>
      <c r="CR3064" s="52" t="s">
        <v>28938</v>
      </c>
    </row>
    <row r="3065" spans="81:96">
      <c r="CC3065" s="52">
        <v>3064</v>
      </c>
      <c r="CD3065" s="53" t="s">
        <v>33378</v>
      </c>
      <c r="CE3065" s="53" t="s">
        <v>33379</v>
      </c>
      <c r="CF3065" s="54">
        <v>3325</v>
      </c>
      <c r="CG3065" s="54">
        <v>0.84199999999999997</v>
      </c>
      <c r="CH3065" s="54">
        <v>1.363</v>
      </c>
      <c r="CI3065" s="54">
        <v>0.14599999999999999</v>
      </c>
      <c r="CJ3065" s="54">
        <v>151</v>
      </c>
      <c r="CK3065" s="54">
        <v>9.5</v>
      </c>
      <c r="CL3065" s="54">
        <v>4.6600000000000001E-3</v>
      </c>
      <c r="CM3065" s="54">
        <v>0.40500000000000003</v>
      </c>
      <c r="CN3065" s="53" t="s">
        <v>33319</v>
      </c>
      <c r="CO3065" s="54">
        <v>32</v>
      </c>
      <c r="CP3065" s="54">
        <v>59</v>
      </c>
      <c r="CQ3065" s="55">
        <f t="shared" si="47"/>
        <v>0.5423728813559322</v>
      </c>
      <c r="CR3065" s="52" t="s">
        <v>28938</v>
      </c>
    </row>
    <row r="3066" spans="81:96">
      <c r="CC3066" s="52">
        <v>3065</v>
      </c>
      <c r="CD3066" s="53" t="s">
        <v>33380</v>
      </c>
      <c r="CE3066" s="53" t="s">
        <v>33381</v>
      </c>
      <c r="CF3066" s="54">
        <v>346</v>
      </c>
      <c r="CG3066" s="54">
        <v>0.72699999999999998</v>
      </c>
      <c r="CH3066" s="54">
        <v>0.89800000000000002</v>
      </c>
      <c r="CI3066" s="54">
        <v>4.3999999999999997E-2</v>
      </c>
      <c r="CJ3066" s="54">
        <v>45</v>
      </c>
      <c r="CK3066" s="54">
        <v>9.3000000000000007</v>
      </c>
      <c r="CL3066" s="54">
        <v>4.8999999999999998E-4</v>
      </c>
      <c r="CM3066" s="54">
        <v>0.23899999999999999</v>
      </c>
      <c r="CN3066" s="53" t="s">
        <v>33319</v>
      </c>
      <c r="CO3066" s="54">
        <v>33</v>
      </c>
      <c r="CP3066" s="54">
        <v>59</v>
      </c>
      <c r="CQ3066" s="55">
        <f t="shared" si="47"/>
        <v>0.55932203389830504</v>
      </c>
      <c r="CR3066" s="52" t="s">
        <v>28938</v>
      </c>
    </row>
    <row r="3067" spans="81:96">
      <c r="CC3067" s="52">
        <v>3066</v>
      </c>
      <c r="CD3067" s="53" t="s">
        <v>33382</v>
      </c>
      <c r="CE3067" s="53" t="s">
        <v>33383</v>
      </c>
      <c r="CF3067" s="54">
        <v>545</v>
      </c>
      <c r="CG3067" s="54">
        <v>0.70599999999999996</v>
      </c>
      <c r="CH3067" s="54">
        <v>1.0840000000000001</v>
      </c>
      <c r="CI3067" s="54">
        <v>0.217</v>
      </c>
      <c r="CJ3067" s="54">
        <v>83</v>
      </c>
      <c r="CK3067" s="54">
        <v>5.5</v>
      </c>
      <c r="CL3067" s="54">
        <v>1.34E-3</v>
      </c>
      <c r="CM3067" s="54">
        <v>0.33600000000000002</v>
      </c>
      <c r="CN3067" s="53" t="s">
        <v>33319</v>
      </c>
      <c r="CO3067" s="54">
        <v>34</v>
      </c>
      <c r="CP3067" s="54">
        <v>59</v>
      </c>
      <c r="CQ3067" s="55">
        <f t="shared" si="47"/>
        <v>0.57627118644067798</v>
      </c>
      <c r="CR3067" s="52" t="s">
        <v>28938</v>
      </c>
    </row>
    <row r="3068" spans="81:96">
      <c r="CC3068" s="52">
        <v>3067</v>
      </c>
      <c r="CD3068" s="53" t="s">
        <v>33384</v>
      </c>
      <c r="CE3068" s="53" t="s">
        <v>33385</v>
      </c>
      <c r="CF3068" s="54">
        <v>953</v>
      </c>
      <c r="CG3068" s="54">
        <v>0.67300000000000004</v>
      </c>
      <c r="CH3068" s="54">
        <v>0.95399999999999996</v>
      </c>
      <c r="CI3068" s="54">
        <v>0.13300000000000001</v>
      </c>
      <c r="CJ3068" s="54">
        <v>83</v>
      </c>
      <c r="CK3068" s="54">
        <v>7.4</v>
      </c>
      <c r="CL3068" s="54">
        <v>1.4E-3</v>
      </c>
      <c r="CM3068" s="54">
        <v>0.254</v>
      </c>
      <c r="CN3068" s="53" t="s">
        <v>33319</v>
      </c>
      <c r="CO3068" s="54">
        <v>35</v>
      </c>
      <c r="CP3068" s="54">
        <v>59</v>
      </c>
      <c r="CQ3068" s="55">
        <f t="shared" si="47"/>
        <v>0.59322033898305082</v>
      </c>
      <c r="CR3068" s="52" t="s">
        <v>28938</v>
      </c>
    </row>
    <row r="3069" spans="81:96">
      <c r="CC3069" s="52">
        <v>3068</v>
      </c>
      <c r="CD3069" s="53" t="s">
        <v>33386</v>
      </c>
      <c r="CE3069" s="53" t="s">
        <v>33387</v>
      </c>
      <c r="CF3069" s="54">
        <v>645</v>
      </c>
      <c r="CG3069" s="54">
        <v>0.63100000000000001</v>
      </c>
      <c r="CH3069" s="54">
        <v>0.873</v>
      </c>
      <c r="CI3069" s="54">
        <v>0.109</v>
      </c>
      <c r="CJ3069" s="54">
        <v>101</v>
      </c>
      <c r="CK3069" s="54">
        <v>6.5</v>
      </c>
      <c r="CL3069" s="54">
        <v>1.7099999999999999E-3</v>
      </c>
      <c r="CM3069" s="54">
        <v>0.317</v>
      </c>
      <c r="CN3069" s="53" t="s">
        <v>33319</v>
      </c>
      <c r="CO3069" s="54">
        <v>36</v>
      </c>
      <c r="CP3069" s="54">
        <v>59</v>
      </c>
      <c r="CQ3069" s="55">
        <f t="shared" si="47"/>
        <v>0.61016949152542377</v>
      </c>
      <c r="CR3069" s="52" t="s">
        <v>28938</v>
      </c>
    </row>
    <row r="3070" spans="81:96">
      <c r="CC3070" s="52">
        <v>3069</v>
      </c>
      <c r="CD3070" s="53" t="s">
        <v>33388</v>
      </c>
      <c r="CE3070" s="53" t="s">
        <v>33389</v>
      </c>
      <c r="CF3070" s="54">
        <v>490</v>
      </c>
      <c r="CG3070" s="54">
        <v>0.61799999999999999</v>
      </c>
      <c r="CH3070" s="54">
        <v>0.77200000000000002</v>
      </c>
      <c r="CI3070" s="54">
        <v>0.25</v>
      </c>
      <c r="CJ3070" s="54">
        <v>12</v>
      </c>
      <c r="CK3070" s="54">
        <v>8.1999999999999993</v>
      </c>
      <c r="CL3070" s="54">
        <v>8.4000000000000003E-4</v>
      </c>
      <c r="CM3070" s="54">
        <v>0.32800000000000001</v>
      </c>
      <c r="CN3070" s="53" t="s">
        <v>33319</v>
      </c>
      <c r="CO3070" s="54">
        <v>37</v>
      </c>
      <c r="CP3070" s="54">
        <v>59</v>
      </c>
      <c r="CQ3070" s="55">
        <f t="shared" si="47"/>
        <v>0.6271186440677966</v>
      </c>
      <c r="CR3070" s="52" t="s">
        <v>28938</v>
      </c>
    </row>
    <row r="3071" spans="81:96">
      <c r="CC3071" s="52">
        <v>3070</v>
      </c>
      <c r="CD3071" s="53" t="s">
        <v>33390</v>
      </c>
      <c r="CE3071" s="53" t="s">
        <v>33391</v>
      </c>
      <c r="CF3071" s="54">
        <v>106</v>
      </c>
      <c r="CG3071" s="54">
        <v>0.6</v>
      </c>
      <c r="CH3071" s="54">
        <v>0.61299999999999999</v>
      </c>
      <c r="CI3071" s="54">
        <v>0.185</v>
      </c>
      <c r="CJ3071" s="54">
        <v>27</v>
      </c>
      <c r="CK3071" s="54">
        <v>3.9</v>
      </c>
      <c r="CL3071" s="54">
        <v>5.9000000000000003E-4</v>
      </c>
      <c r="CM3071" s="54">
        <v>0.27</v>
      </c>
      <c r="CN3071" s="53" t="s">
        <v>33319</v>
      </c>
      <c r="CO3071" s="54">
        <v>38</v>
      </c>
      <c r="CP3071" s="54">
        <v>59</v>
      </c>
      <c r="CQ3071" s="55">
        <f t="shared" si="47"/>
        <v>0.64406779661016944</v>
      </c>
      <c r="CR3071" s="52" t="s">
        <v>28938</v>
      </c>
    </row>
    <row r="3072" spans="81:96">
      <c r="CC3072" s="52">
        <v>3071</v>
      </c>
      <c r="CD3072" s="53" t="s">
        <v>33392</v>
      </c>
      <c r="CE3072" s="53" t="s">
        <v>33393</v>
      </c>
      <c r="CF3072" s="54">
        <v>548</v>
      </c>
      <c r="CG3072" s="54">
        <v>0.59</v>
      </c>
      <c r="CH3072" s="54">
        <v>0.67300000000000004</v>
      </c>
      <c r="CI3072" s="54">
        <v>0.83799999999999997</v>
      </c>
      <c r="CJ3072" s="54">
        <v>37</v>
      </c>
      <c r="CK3072" s="54" t="s">
        <v>28918</v>
      </c>
      <c r="CL3072" s="54">
        <v>6.4999999999999997E-4</v>
      </c>
      <c r="CM3072" s="54">
        <v>0.25</v>
      </c>
      <c r="CN3072" s="53" t="s">
        <v>33319</v>
      </c>
      <c r="CO3072" s="54">
        <v>39</v>
      </c>
      <c r="CP3072" s="54">
        <v>59</v>
      </c>
      <c r="CQ3072" s="55">
        <f t="shared" si="47"/>
        <v>0.66101694915254239</v>
      </c>
      <c r="CR3072" s="52" t="s">
        <v>28938</v>
      </c>
    </row>
    <row r="3073" spans="81:96">
      <c r="CC3073" s="52">
        <v>3072</v>
      </c>
      <c r="CD3073" s="53" t="s">
        <v>33394</v>
      </c>
      <c r="CE3073" s="53" t="s">
        <v>33395</v>
      </c>
      <c r="CF3073" s="54">
        <v>403</v>
      </c>
      <c r="CG3073" s="54">
        <v>0.58399999999999996</v>
      </c>
      <c r="CH3073" s="54">
        <v>0.82199999999999995</v>
      </c>
      <c r="CI3073" s="54">
        <v>2.7E-2</v>
      </c>
      <c r="CJ3073" s="54">
        <v>73</v>
      </c>
      <c r="CK3073" s="54">
        <v>6.9</v>
      </c>
      <c r="CL3073" s="54">
        <v>7.7999999999999999E-4</v>
      </c>
      <c r="CM3073" s="54">
        <v>0.248</v>
      </c>
      <c r="CN3073" s="53" t="s">
        <v>33319</v>
      </c>
      <c r="CO3073" s="54">
        <v>40</v>
      </c>
      <c r="CP3073" s="54">
        <v>59</v>
      </c>
      <c r="CQ3073" s="55">
        <f t="shared" si="47"/>
        <v>0.67796610169491522</v>
      </c>
      <c r="CR3073" s="52" t="s">
        <v>28938</v>
      </c>
    </row>
    <row r="3074" spans="81:96">
      <c r="CC3074" s="52">
        <v>3073</v>
      </c>
      <c r="CD3074" s="53" t="s">
        <v>33396</v>
      </c>
      <c r="CE3074" s="53" t="s">
        <v>33397</v>
      </c>
      <c r="CF3074" s="54">
        <v>574</v>
      </c>
      <c r="CG3074" s="54">
        <v>0.58199999999999996</v>
      </c>
      <c r="CH3074" s="54">
        <v>0.68500000000000005</v>
      </c>
      <c r="CI3074" s="54">
        <v>8.8999999999999996E-2</v>
      </c>
      <c r="CJ3074" s="54">
        <v>124</v>
      </c>
      <c r="CK3074" s="54">
        <v>4.4000000000000004</v>
      </c>
      <c r="CL3074" s="54">
        <v>2.0699999999999998E-3</v>
      </c>
      <c r="CM3074" s="54">
        <v>0.24199999999999999</v>
      </c>
      <c r="CN3074" s="53" t="s">
        <v>33319</v>
      </c>
      <c r="CO3074" s="54">
        <v>41</v>
      </c>
      <c r="CP3074" s="54">
        <v>59</v>
      </c>
      <c r="CQ3074" s="55">
        <f t="shared" ref="CQ3074:CQ3137" si="48">CO3074/CP3074</f>
        <v>0.69491525423728817</v>
      </c>
      <c r="CR3074" s="52" t="s">
        <v>28938</v>
      </c>
    </row>
    <row r="3075" spans="81:96">
      <c r="CC3075" s="52">
        <v>3074</v>
      </c>
      <c r="CD3075" s="53" t="s">
        <v>33398</v>
      </c>
      <c r="CE3075" s="53" t="s">
        <v>33399</v>
      </c>
      <c r="CF3075" s="54">
        <v>557</v>
      </c>
      <c r="CG3075" s="54">
        <v>0.56899999999999995</v>
      </c>
      <c r="CH3075" s="54">
        <v>0.65400000000000003</v>
      </c>
      <c r="CI3075" s="54">
        <v>0.28599999999999998</v>
      </c>
      <c r="CJ3075" s="54">
        <v>28</v>
      </c>
      <c r="CK3075" s="54" t="s">
        <v>28918</v>
      </c>
      <c r="CL3075" s="54">
        <v>6.6E-4</v>
      </c>
      <c r="CM3075" s="54">
        <v>0.313</v>
      </c>
      <c r="CN3075" s="53" t="s">
        <v>33319</v>
      </c>
      <c r="CO3075" s="54">
        <v>42</v>
      </c>
      <c r="CP3075" s="54">
        <v>59</v>
      </c>
      <c r="CQ3075" s="55">
        <f t="shared" si="48"/>
        <v>0.71186440677966101</v>
      </c>
      <c r="CR3075" s="52" t="s">
        <v>28938</v>
      </c>
    </row>
    <row r="3076" spans="81:96">
      <c r="CC3076" s="52">
        <v>3075</v>
      </c>
      <c r="CD3076" s="53" t="s">
        <v>33400</v>
      </c>
      <c r="CE3076" s="53" t="s">
        <v>33401</v>
      </c>
      <c r="CF3076" s="54">
        <v>120</v>
      </c>
      <c r="CG3076" s="54">
        <v>0.56299999999999994</v>
      </c>
      <c r="CH3076" s="54">
        <v>0.46800000000000003</v>
      </c>
      <c r="CI3076" s="54">
        <v>6.2E-2</v>
      </c>
      <c r="CJ3076" s="54">
        <v>48</v>
      </c>
      <c r="CK3076" s="54">
        <v>2.9</v>
      </c>
      <c r="CL3076" s="54">
        <v>2.0000000000000001E-4</v>
      </c>
      <c r="CM3076" s="54">
        <v>5.8000000000000003E-2</v>
      </c>
      <c r="CN3076" s="53" t="s">
        <v>33319</v>
      </c>
      <c r="CO3076" s="54">
        <v>43</v>
      </c>
      <c r="CP3076" s="54">
        <v>59</v>
      </c>
      <c r="CQ3076" s="55">
        <f t="shared" si="48"/>
        <v>0.72881355932203384</v>
      </c>
      <c r="CR3076" s="52" t="s">
        <v>28938</v>
      </c>
    </row>
    <row r="3077" spans="81:96">
      <c r="CC3077" s="52">
        <v>3076</v>
      </c>
      <c r="CD3077" s="53" t="s">
        <v>33402</v>
      </c>
      <c r="CE3077" s="53" t="s">
        <v>33403</v>
      </c>
      <c r="CF3077" s="54">
        <v>177</v>
      </c>
      <c r="CG3077" s="54">
        <v>0.56100000000000005</v>
      </c>
      <c r="CH3077" s="54">
        <v>0.77900000000000003</v>
      </c>
      <c r="CI3077" s="54">
        <v>0.255</v>
      </c>
      <c r="CJ3077" s="54">
        <v>47</v>
      </c>
      <c r="CK3077" s="54">
        <v>4.0999999999999996</v>
      </c>
      <c r="CL3077" s="54">
        <v>5.9000000000000003E-4</v>
      </c>
      <c r="CM3077" s="54">
        <v>0.27200000000000002</v>
      </c>
      <c r="CN3077" s="53" t="s">
        <v>33319</v>
      </c>
      <c r="CO3077" s="54">
        <v>44</v>
      </c>
      <c r="CP3077" s="54">
        <v>59</v>
      </c>
      <c r="CQ3077" s="55">
        <f t="shared" si="48"/>
        <v>0.74576271186440679</v>
      </c>
      <c r="CR3077" s="52" t="s">
        <v>28938</v>
      </c>
    </row>
    <row r="3078" spans="81:96">
      <c r="CC3078" s="52">
        <v>3077</v>
      </c>
      <c r="CD3078" s="53" t="s">
        <v>33404</v>
      </c>
      <c r="CE3078" s="53" t="s">
        <v>33405</v>
      </c>
      <c r="CF3078" s="54">
        <v>264</v>
      </c>
      <c r="CG3078" s="54">
        <v>0.52600000000000002</v>
      </c>
      <c r="CH3078" s="54">
        <v>0.435</v>
      </c>
      <c r="CI3078" s="54">
        <v>0.11600000000000001</v>
      </c>
      <c r="CJ3078" s="54">
        <v>86</v>
      </c>
      <c r="CK3078" s="54">
        <v>5.4</v>
      </c>
      <c r="CL3078" s="54">
        <v>2.0000000000000001E-4</v>
      </c>
      <c r="CM3078" s="54">
        <v>0.04</v>
      </c>
      <c r="CN3078" s="53" t="s">
        <v>33319</v>
      </c>
      <c r="CO3078" s="54">
        <v>45</v>
      </c>
      <c r="CP3078" s="54">
        <v>59</v>
      </c>
      <c r="CQ3078" s="55">
        <f t="shared" si="48"/>
        <v>0.76271186440677963</v>
      </c>
      <c r="CR3078" s="52" t="s">
        <v>28953</v>
      </c>
    </row>
    <row r="3079" spans="81:96">
      <c r="CC3079" s="52">
        <v>3078</v>
      </c>
      <c r="CD3079" s="53" t="s">
        <v>33406</v>
      </c>
      <c r="CE3079" s="53" t="s">
        <v>33407</v>
      </c>
      <c r="CF3079" s="54">
        <v>241</v>
      </c>
      <c r="CG3079" s="54">
        <v>0.51100000000000001</v>
      </c>
      <c r="CH3079" s="54">
        <v>0.315</v>
      </c>
      <c r="CI3079" s="54">
        <v>0.52900000000000003</v>
      </c>
      <c r="CJ3079" s="54">
        <v>68</v>
      </c>
      <c r="CK3079" s="54">
        <v>3.8</v>
      </c>
      <c r="CL3079" s="54">
        <v>1.3600000000000001E-3</v>
      </c>
      <c r="CM3079" s="54">
        <v>0.23899999999999999</v>
      </c>
      <c r="CN3079" s="53" t="s">
        <v>33319</v>
      </c>
      <c r="CO3079" s="54">
        <v>46</v>
      </c>
      <c r="CP3079" s="54">
        <v>59</v>
      </c>
      <c r="CQ3079" s="55">
        <f t="shared" si="48"/>
        <v>0.77966101694915257</v>
      </c>
      <c r="CR3079" s="52" t="s">
        <v>28953</v>
      </c>
    </row>
    <row r="3080" spans="81:96">
      <c r="CC3080" s="52">
        <v>3079</v>
      </c>
      <c r="CD3080" s="53" t="s">
        <v>33408</v>
      </c>
      <c r="CE3080" s="53" t="s">
        <v>33409</v>
      </c>
      <c r="CF3080" s="54">
        <v>417</v>
      </c>
      <c r="CG3080" s="54">
        <v>0.51</v>
      </c>
      <c r="CH3080" s="54">
        <v>0.45500000000000002</v>
      </c>
      <c r="CI3080" s="54">
        <v>0.27200000000000002</v>
      </c>
      <c r="CJ3080" s="54">
        <v>92</v>
      </c>
      <c r="CK3080" s="54">
        <v>5.5</v>
      </c>
      <c r="CL3080" s="54">
        <v>1.72E-3</v>
      </c>
      <c r="CM3080" s="54">
        <v>0.247</v>
      </c>
      <c r="CN3080" s="53" t="s">
        <v>33319</v>
      </c>
      <c r="CO3080" s="54">
        <v>47</v>
      </c>
      <c r="CP3080" s="54">
        <v>59</v>
      </c>
      <c r="CQ3080" s="55">
        <f t="shared" si="48"/>
        <v>0.79661016949152541</v>
      </c>
      <c r="CR3080" s="52" t="s">
        <v>28953</v>
      </c>
    </row>
    <row r="3081" spans="81:96">
      <c r="CC3081" s="52">
        <v>3080</v>
      </c>
      <c r="CD3081" s="53" t="s">
        <v>33410</v>
      </c>
      <c r="CE3081" s="53" t="s">
        <v>33411</v>
      </c>
      <c r="CF3081" s="54">
        <v>151</v>
      </c>
      <c r="CG3081" s="54">
        <v>0.50800000000000001</v>
      </c>
      <c r="CH3081" s="54">
        <v>0.378</v>
      </c>
      <c r="CI3081" s="54">
        <v>9.4E-2</v>
      </c>
      <c r="CJ3081" s="54">
        <v>32</v>
      </c>
      <c r="CK3081" s="54">
        <v>6.8</v>
      </c>
      <c r="CL3081" s="54">
        <v>2.7E-4</v>
      </c>
      <c r="CM3081" s="54">
        <v>0.104</v>
      </c>
      <c r="CN3081" s="53" t="s">
        <v>33319</v>
      </c>
      <c r="CO3081" s="54">
        <v>48</v>
      </c>
      <c r="CP3081" s="54">
        <v>59</v>
      </c>
      <c r="CQ3081" s="55">
        <f t="shared" si="48"/>
        <v>0.81355932203389836</v>
      </c>
      <c r="CR3081" s="52" t="s">
        <v>28953</v>
      </c>
    </row>
    <row r="3082" spans="81:96">
      <c r="CC3082" s="52">
        <v>3081</v>
      </c>
      <c r="CD3082" s="53" t="s">
        <v>33412</v>
      </c>
      <c r="CE3082" s="53" t="s">
        <v>33413</v>
      </c>
      <c r="CF3082" s="54">
        <v>222</v>
      </c>
      <c r="CG3082" s="54">
        <v>0.505</v>
      </c>
      <c r="CH3082" s="54">
        <v>0.65900000000000003</v>
      </c>
      <c r="CI3082" s="54">
        <v>1.2999999999999999E-2</v>
      </c>
      <c r="CJ3082" s="54">
        <v>76</v>
      </c>
      <c r="CK3082" s="54">
        <v>4.8</v>
      </c>
      <c r="CL3082" s="54">
        <v>7.3999999999999999E-4</v>
      </c>
      <c r="CM3082" s="54">
        <v>0.219</v>
      </c>
      <c r="CN3082" s="53" t="s">
        <v>33319</v>
      </c>
      <c r="CO3082" s="54">
        <v>49</v>
      </c>
      <c r="CP3082" s="54">
        <v>59</v>
      </c>
      <c r="CQ3082" s="55">
        <f t="shared" si="48"/>
        <v>0.83050847457627119</v>
      </c>
      <c r="CR3082" s="52" t="s">
        <v>28953</v>
      </c>
    </row>
    <row r="3083" spans="81:96">
      <c r="CC3083" s="52">
        <v>3082</v>
      </c>
      <c r="CD3083" s="53" t="s">
        <v>33414</v>
      </c>
      <c r="CE3083" s="53" t="s">
        <v>33415</v>
      </c>
      <c r="CF3083" s="54">
        <v>411</v>
      </c>
      <c r="CG3083" s="54">
        <v>0.49399999999999999</v>
      </c>
      <c r="CH3083" s="54">
        <v>0.55300000000000005</v>
      </c>
      <c r="CI3083" s="54">
        <v>1.0980000000000001</v>
      </c>
      <c r="CJ3083" s="54">
        <v>61</v>
      </c>
      <c r="CK3083" s="54">
        <v>7.6</v>
      </c>
      <c r="CL3083" s="54">
        <v>8.3000000000000001E-4</v>
      </c>
      <c r="CM3083" s="54">
        <v>0.27600000000000002</v>
      </c>
      <c r="CN3083" s="53" t="s">
        <v>33319</v>
      </c>
      <c r="CO3083" s="54">
        <v>50</v>
      </c>
      <c r="CP3083" s="54">
        <v>59</v>
      </c>
      <c r="CQ3083" s="55">
        <f t="shared" si="48"/>
        <v>0.84745762711864403</v>
      </c>
      <c r="CR3083" s="52" t="s">
        <v>28953</v>
      </c>
    </row>
    <row r="3084" spans="81:96">
      <c r="CC3084" s="52">
        <v>3083</v>
      </c>
      <c r="CD3084" s="53" t="s">
        <v>33416</v>
      </c>
      <c r="CE3084" s="53" t="s">
        <v>33417</v>
      </c>
      <c r="CF3084" s="54">
        <v>386</v>
      </c>
      <c r="CG3084" s="54">
        <v>0.41399999999999998</v>
      </c>
      <c r="CH3084" s="54"/>
      <c r="CI3084" s="54">
        <v>1.7999999999999999E-2</v>
      </c>
      <c r="CJ3084" s="54">
        <v>57</v>
      </c>
      <c r="CK3084" s="54">
        <v>7.7</v>
      </c>
      <c r="CL3084" s="54">
        <v>9.3000000000000005E-4</v>
      </c>
      <c r="CM3084" s="54"/>
      <c r="CN3084" s="53" t="s">
        <v>33319</v>
      </c>
      <c r="CO3084" s="54">
        <v>51</v>
      </c>
      <c r="CP3084" s="54">
        <v>59</v>
      </c>
      <c r="CQ3084" s="55">
        <f t="shared" si="48"/>
        <v>0.86440677966101698</v>
      </c>
      <c r="CR3084" s="52" t="s">
        <v>28953</v>
      </c>
    </row>
    <row r="3085" spans="81:96">
      <c r="CC3085" s="52">
        <v>3084</v>
      </c>
      <c r="CD3085" s="53" t="s">
        <v>33418</v>
      </c>
      <c r="CE3085" s="53" t="s">
        <v>33419</v>
      </c>
      <c r="CF3085" s="54">
        <v>92</v>
      </c>
      <c r="CG3085" s="54">
        <v>0.30399999999999999</v>
      </c>
      <c r="CH3085" s="54">
        <v>0.32400000000000001</v>
      </c>
      <c r="CI3085" s="54">
        <v>0.14299999999999999</v>
      </c>
      <c r="CJ3085" s="54">
        <v>42</v>
      </c>
      <c r="CK3085" s="54"/>
      <c r="CL3085" s="54">
        <v>2.4000000000000001E-4</v>
      </c>
      <c r="CM3085" s="54">
        <v>7.0999999999999994E-2</v>
      </c>
      <c r="CN3085" s="53" t="s">
        <v>33319</v>
      </c>
      <c r="CO3085" s="54">
        <v>52</v>
      </c>
      <c r="CP3085" s="54">
        <v>59</v>
      </c>
      <c r="CQ3085" s="55">
        <f t="shared" si="48"/>
        <v>0.88135593220338981</v>
      </c>
      <c r="CR3085" s="52" t="s">
        <v>28953</v>
      </c>
    </row>
    <row r="3086" spans="81:96">
      <c r="CC3086" s="52">
        <v>3085</v>
      </c>
      <c r="CD3086" s="53" t="s">
        <v>33420</v>
      </c>
      <c r="CE3086" s="53" t="s">
        <v>33421</v>
      </c>
      <c r="CF3086" s="54">
        <v>149</v>
      </c>
      <c r="CG3086" s="54">
        <v>0.27300000000000002</v>
      </c>
      <c r="CH3086" s="54">
        <v>0.34200000000000003</v>
      </c>
      <c r="CI3086" s="54">
        <v>4.1000000000000002E-2</v>
      </c>
      <c r="CJ3086" s="54">
        <v>49</v>
      </c>
      <c r="CK3086" s="54">
        <v>4.9000000000000004</v>
      </c>
      <c r="CL3086" s="54">
        <v>3.1E-4</v>
      </c>
      <c r="CM3086" s="54">
        <v>8.5000000000000006E-2</v>
      </c>
      <c r="CN3086" s="53" t="s">
        <v>33319</v>
      </c>
      <c r="CO3086" s="54">
        <v>53</v>
      </c>
      <c r="CP3086" s="54">
        <v>59</v>
      </c>
      <c r="CQ3086" s="55">
        <f t="shared" si="48"/>
        <v>0.89830508474576276</v>
      </c>
      <c r="CR3086" s="52" t="s">
        <v>28953</v>
      </c>
    </row>
    <row r="3087" spans="81:96">
      <c r="CC3087" s="52">
        <v>3086</v>
      </c>
      <c r="CD3087" s="53" t="s">
        <v>33422</v>
      </c>
      <c r="CE3087" s="53" t="s">
        <v>33423</v>
      </c>
      <c r="CF3087" s="54">
        <v>340</v>
      </c>
      <c r="CG3087" s="54">
        <v>0.252</v>
      </c>
      <c r="CH3087" s="54">
        <v>0.25800000000000001</v>
      </c>
      <c r="CI3087" s="54">
        <v>0.17699999999999999</v>
      </c>
      <c r="CJ3087" s="54">
        <v>130</v>
      </c>
      <c r="CK3087" s="54">
        <v>5</v>
      </c>
      <c r="CL3087" s="54">
        <v>1.2999999999999999E-3</v>
      </c>
      <c r="CM3087" s="54">
        <v>0.13600000000000001</v>
      </c>
      <c r="CN3087" s="53" t="s">
        <v>33319</v>
      </c>
      <c r="CO3087" s="54">
        <v>54</v>
      </c>
      <c r="CP3087" s="54">
        <v>59</v>
      </c>
      <c r="CQ3087" s="55">
        <f t="shared" si="48"/>
        <v>0.9152542372881356</v>
      </c>
      <c r="CR3087" s="52" t="s">
        <v>28953</v>
      </c>
    </row>
    <row r="3088" spans="81:96">
      <c r="CC3088" s="52">
        <v>3087</v>
      </c>
      <c r="CD3088" s="53" t="s">
        <v>33424</v>
      </c>
      <c r="CE3088" s="53" t="s">
        <v>33425</v>
      </c>
      <c r="CF3088" s="54">
        <v>36</v>
      </c>
      <c r="CG3088" s="54">
        <v>0.23400000000000001</v>
      </c>
      <c r="CH3088" s="54">
        <v>0.187</v>
      </c>
      <c r="CI3088" s="54">
        <v>0</v>
      </c>
      <c r="CJ3088" s="54">
        <v>15</v>
      </c>
      <c r="CK3088" s="54"/>
      <c r="CL3088" s="54">
        <v>9.0000000000000006E-5</v>
      </c>
      <c r="CM3088" s="54">
        <v>0.04</v>
      </c>
      <c r="CN3088" s="53" t="s">
        <v>33319</v>
      </c>
      <c r="CO3088" s="54">
        <v>55</v>
      </c>
      <c r="CP3088" s="54">
        <v>59</v>
      </c>
      <c r="CQ3088" s="55">
        <f t="shared" si="48"/>
        <v>0.93220338983050843</v>
      </c>
      <c r="CR3088" s="52" t="s">
        <v>28953</v>
      </c>
    </row>
    <row r="3089" spans="81:96">
      <c r="CC3089" s="52">
        <v>3088</v>
      </c>
      <c r="CD3089" s="53" t="s">
        <v>33426</v>
      </c>
      <c r="CE3089" s="53" t="s">
        <v>33427</v>
      </c>
      <c r="CF3089" s="54">
        <v>88</v>
      </c>
      <c r="CG3089" s="54">
        <v>0.22800000000000001</v>
      </c>
      <c r="CH3089" s="54">
        <v>0.24299999999999999</v>
      </c>
      <c r="CI3089" s="54">
        <v>8.1000000000000003E-2</v>
      </c>
      <c r="CJ3089" s="54">
        <v>37</v>
      </c>
      <c r="CK3089" s="54"/>
      <c r="CL3089" s="54">
        <v>2.1000000000000001E-4</v>
      </c>
      <c r="CM3089" s="54">
        <v>0.06</v>
      </c>
      <c r="CN3089" s="53" t="s">
        <v>33319</v>
      </c>
      <c r="CO3089" s="54">
        <v>56</v>
      </c>
      <c r="CP3089" s="54">
        <v>59</v>
      </c>
      <c r="CQ3089" s="55">
        <f t="shared" si="48"/>
        <v>0.94915254237288138</v>
      </c>
      <c r="CR3089" s="52" t="s">
        <v>28953</v>
      </c>
    </row>
    <row r="3090" spans="81:96">
      <c r="CC3090" s="52">
        <v>3089</v>
      </c>
      <c r="CD3090" s="53" t="s">
        <v>33428</v>
      </c>
      <c r="CE3090" s="53" t="s">
        <v>33429</v>
      </c>
      <c r="CF3090" s="54">
        <v>547</v>
      </c>
      <c r="CG3090" s="54">
        <v>0.19</v>
      </c>
      <c r="CH3090" s="54">
        <v>0.30399999999999999</v>
      </c>
      <c r="CI3090" s="54">
        <v>9.1999999999999998E-2</v>
      </c>
      <c r="CJ3090" s="54">
        <v>98</v>
      </c>
      <c r="CK3090" s="54" t="s">
        <v>28918</v>
      </c>
      <c r="CL3090" s="54">
        <v>5.0000000000000001E-4</v>
      </c>
      <c r="CM3090" s="54">
        <v>7.0999999999999994E-2</v>
      </c>
      <c r="CN3090" s="53" t="s">
        <v>33319</v>
      </c>
      <c r="CO3090" s="54">
        <v>57</v>
      </c>
      <c r="CP3090" s="54">
        <v>59</v>
      </c>
      <c r="CQ3090" s="55">
        <f t="shared" si="48"/>
        <v>0.96610169491525422</v>
      </c>
      <c r="CR3090" s="52" t="s">
        <v>28953</v>
      </c>
    </row>
    <row r="3091" spans="81:96">
      <c r="CC3091" s="52">
        <v>3090</v>
      </c>
      <c r="CD3091" s="53" t="s">
        <v>33430</v>
      </c>
      <c r="CE3091" s="53" t="s">
        <v>33431</v>
      </c>
      <c r="CF3091" s="54">
        <v>214</v>
      </c>
      <c r="CG3091" s="54">
        <v>0.14299999999999999</v>
      </c>
      <c r="CH3091" s="54">
        <v>0.23899999999999999</v>
      </c>
      <c r="CI3091" s="54">
        <v>0</v>
      </c>
      <c r="CJ3091" s="54">
        <v>16</v>
      </c>
      <c r="CK3091" s="54" t="s">
        <v>28918</v>
      </c>
      <c r="CL3091" s="54">
        <v>2.0000000000000001E-4</v>
      </c>
      <c r="CM3091" s="54">
        <v>0.13800000000000001</v>
      </c>
      <c r="CN3091" s="53" t="s">
        <v>33319</v>
      </c>
      <c r="CO3091" s="54">
        <v>58</v>
      </c>
      <c r="CP3091" s="54">
        <v>59</v>
      </c>
      <c r="CQ3091" s="55">
        <f t="shared" si="48"/>
        <v>0.98305084745762716</v>
      </c>
      <c r="CR3091" s="52" t="s">
        <v>28953</v>
      </c>
    </row>
    <row r="3092" spans="81:96">
      <c r="CC3092" s="52">
        <v>3091</v>
      </c>
      <c r="CD3092" s="53" t="s">
        <v>33432</v>
      </c>
      <c r="CE3092" s="53" t="s">
        <v>33433</v>
      </c>
      <c r="CF3092" s="54">
        <v>117</v>
      </c>
      <c r="CG3092" s="54">
        <v>7.0999999999999994E-2</v>
      </c>
      <c r="CH3092" s="54">
        <v>0.121</v>
      </c>
      <c r="CI3092" s="54">
        <v>2.7E-2</v>
      </c>
      <c r="CJ3092" s="54">
        <v>73</v>
      </c>
      <c r="CK3092" s="54">
        <v>9.1</v>
      </c>
      <c r="CL3092" s="54">
        <v>2.3000000000000001E-4</v>
      </c>
      <c r="CM3092" s="54">
        <v>4.9000000000000002E-2</v>
      </c>
      <c r="CN3092" s="53" t="s">
        <v>33319</v>
      </c>
      <c r="CO3092" s="54">
        <v>59</v>
      </c>
      <c r="CP3092" s="54">
        <v>59</v>
      </c>
      <c r="CQ3092" s="55">
        <f t="shared" si="48"/>
        <v>1</v>
      </c>
      <c r="CR3092" s="52" t="s">
        <v>28953</v>
      </c>
    </row>
    <row r="3093" spans="81:96">
      <c r="CC3093" s="52">
        <v>3092</v>
      </c>
      <c r="CD3093" s="53" t="s">
        <v>33434</v>
      </c>
      <c r="CE3093" s="53" t="s">
        <v>33435</v>
      </c>
      <c r="CF3093" s="54">
        <v>51902</v>
      </c>
      <c r="CG3093" s="54">
        <v>12.996</v>
      </c>
      <c r="CH3093" s="54">
        <v>11.718</v>
      </c>
      <c r="CI3093" s="54">
        <v>3.056</v>
      </c>
      <c r="CJ3093" s="54">
        <v>250</v>
      </c>
      <c r="CK3093" s="54">
        <v>9.1</v>
      </c>
      <c r="CL3093" s="54">
        <v>9.8419999999999994E-2</v>
      </c>
      <c r="CM3093" s="54">
        <v>4.3250000000000002</v>
      </c>
      <c r="CN3093" s="53" t="s">
        <v>33436</v>
      </c>
      <c r="CO3093" s="54">
        <v>1</v>
      </c>
      <c r="CP3093" s="54">
        <v>27</v>
      </c>
      <c r="CQ3093" s="55">
        <f t="shared" si="48"/>
        <v>3.7037037037037035E-2</v>
      </c>
      <c r="CR3093" s="52" t="s">
        <v>28907</v>
      </c>
    </row>
    <row r="3094" spans="81:96">
      <c r="CC3094" s="52">
        <v>3093</v>
      </c>
      <c r="CD3094" s="53" t="s">
        <v>33437</v>
      </c>
      <c r="CE3094" s="53" t="s">
        <v>33438</v>
      </c>
      <c r="CF3094" s="54">
        <v>45169</v>
      </c>
      <c r="CG3094" s="54">
        <v>7.4829999999999997</v>
      </c>
      <c r="CH3094" s="54">
        <v>6.5579999999999998</v>
      </c>
      <c r="CI3094" s="54">
        <v>1.7709999999999999</v>
      </c>
      <c r="CJ3094" s="54">
        <v>345</v>
      </c>
      <c r="CK3094" s="54">
        <v>9.4</v>
      </c>
      <c r="CL3094" s="54">
        <v>7.485E-2</v>
      </c>
      <c r="CM3094" s="54">
        <v>2.3969999999999998</v>
      </c>
      <c r="CN3094" s="53" t="s">
        <v>33436</v>
      </c>
      <c r="CO3094" s="54">
        <v>2</v>
      </c>
      <c r="CP3094" s="54">
        <v>27</v>
      </c>
      <c r="CQ3094" s="55">
        <f t="shared" si="48"/>
        <v>7.407407407407407E-2</v>
      </c>
      <c r="CR3094" s="52" t="s">
        <v>28907</v>
      </c>
    </row>
    <row r="3095" spans="81:96">
      <c r="CC3095" s="52">
        <v>3094</v>
      </c>
      <c r="CD3095" s="53" t="s">
        <v>33439</v>
      </c>
      <c r="CE3095" s="53" t="s">
        <v>33440</v>
      </c>
      <c r="CF3095" s="54">
        <v>16128</v>
      </c>
      <c r="CG3095" s="54">
        <v>7.2140000000000004</v>
      </c>
      <c r="CH3095" s="54">
        <v>5.7930000000000001</v>
      </c>
      <c r="CI3095" s="54">
        <v>2.7650000000000001</v>
      </c>
      <c r="CJ3095" s="54">
        <v>132</v>
      </c>
      <c r="CK3095" s="54">
        <v>7.1</v>
      </c>
      <c r="CL3095" s="54">
        <v>3.4479999999999997E-2</v>
      </c>
      <c r="CM3095" s="54">
        <v>1.9319999999999999</v>
      </c>
      <c r="CN3095" s="53" t="s">
        <v>33436</v>
      </c>
      <c r="CO3095" s="54">
        <v>3</v>
      </c>
      <c r="CP3095" s="54">
        <v>27</v>
      </c>
      <c r="CQ3095" s="55">
        <f t="shared" si="48"/>
        <v>0.1111111111111111</v>
      </c>
      <c r="CR3095" s="52" t="s">
        <v>28907</v>
      </c>
    </row>
    <row r="3096" spans="81:96">
      <c r="CC3096" s="52">
        <v>3095</v>
      </c>
      <c r="CD3096" s="53" t="s">
        <v>33441</v>
      </c>
      <c r="CE3096" s="53" t="s">
        <v>33442</v>
      </c>
      <c r="CF3096" s="54">
        <v>33132</v>
      </c>
      <c r="CG3096" s="54">
        <v>6.3120000000000003</v>
      </c>
      <c r="CH3096" s="54">
        <v>6.2889999999999997</v>
      </c>
      <c r="CI3096" s="54">
        <v>2.5720000000000001</v>
      </c>
      <c r="CJ3096" s="54">
        <v>304</v>
      </c>
      <c r="CK3096" s="54">
        <v>8</v>
      </c>
      <c r="CL3096" s="54">
        <v>6.565E-2</v>
      </c>
      <c r="CM3096" s="54">
        <v>2.3069999999999999</v>
      </c>
      <c r="CN3096" s="53" t="s">
        <v>33436</v>
      </c>
      <c r="CO3096" s="54">
        <v>4</v>
      </c>
      <c r="CP3096" s="54">
        <v>27</v>
      </c>
      <c r="CQ3096" s="55">
        <f t="shared" si="48"/>
        <v>0.14814814814814814</v>
      </c>
      <c r="CR3096" s="52" t="s">
        <v>28907</v>
      </c>
    </row>
    <row r="3097" spans="81:96">
      <c r="CC3097" s="52">
        <v>3096</v>
      </c>
      <c r="CD3097" s="53" t="s">
        <v>33443</v>
      </c>
      <c r="CE3097" s="53" t="s">
        <v>33444</v>
      </c>
      <c r="CF3097" s="54">
        <v>13898</v>
      </c>
      <c r="CG3097" s="54">
        <v>4.476</v>
      </c>
      <c r="CH3097" s="54">
        <v>5.14</v>
      </c>
      <c r="CI3097" s="54">
        <v>1.075</v>
      </c>
      <c r="CJ3097" s="54">
        <v>227</v>
      </c>
      <c r="CK3097" s="54">
        <v>4.9000000000000004</v>
      </c>
      <c r="CL3097" s="54">
        <v>4.4979999999999999E-2</v>
      </c>
      <c r="CM3097" s="54">
        <v>1.7569999999999999</v>
      </c>
      <c r="CN3097" s="53" t="s">
        <v>33436</v>
      </c>
      <c r="CO3097" s="54">
        <v>5</v>
      </c>
      <c r="CP3097" s="54">
        <v>27</v>
      </c>
      <c r="CQ3097" s="55">
        <f t="shared" si="48"/>
        <v>0.18518518518518517</v>
      </c>
      <c r="CR3097" s="52" t="s">
        <v>28907</v>
      </c>
    </row>
    <row r="3098" spans="81:96">
      <c r="CC3098" s="52">
        <v>3097</v>
      </c>
      <c r="CD3098" s="53" t="s">
        <v>33445</v>
      </c>
      <c r="CE3098" s="53" t="s">
        <v>33446</v>
      </c>
      <c r="CF3098" s="54">
        <v>9265</v>
      </c>
      <c r="CG3098" s="54">
        <v>4.1669999999999998</v>
      </c>
      <c r="CH3098" s="54">
        <v>4.0659999999999998</v>
      </c>
      <c r="CI3098" s="54">
        <v>1.109</v>
      </c>
      <c r="CJ3098" s="54">
        <v>267</v>
      </c>
      <c r="CK3098" s="54">
        <v>5.0999999999999996</v>
      </c>
      <c r="CL3098" s="54">
        <v>2.1530000000000001E-2</v>
      </c>
      <c r="CM3098" s="54">
        <v>1.101</v>
      </c>
      <c r="CN3098" s="53" t="s">
        <v>33436</v>
      </c>
      <c r="CO3098" s="54">
        <v>6</v>
      </c>
      <c r="CP3098" s="54">
        <v>27</v>
      </c>
      <c r="CQ3098" s="55">
        <f t="shared" si="48"/>
        <v>0.22222222222222221</v>
      </c>
      <c r="CR3098" s="52" t="s">
        <v>28907</v>
      </c>
    </row>
    <row r="3099" spans="81:96">
      <c r="CC3099" s="52">
        <v>3098</v>
      </c>
      <c r="CD3099" s="53" t="s">
        <v>32150</v>
      </c>
      <c r="CE3099" s="53" t="s">
        <v>32151</v>
      </c>
      <c r="CF3099" s="54">
        <v>10198</v>
      </c>
      <c r="CG3099" s="54">
        <v>3.714</v>
      </c>
      <c r="CH3099" s="54">
        <v>4.056</v>
      </c>
      <c r="CI3099" s="54">
        <v>0.86699999999999999</v>
      </c>
      <c r="CJ3099" s="54">
        <v>196</v>
      </c>
      <c r="CK3099" s="54">
        <v>6.9</v>
      </c>
      <c r="CL3099" s="54">
        <v>2.0590000000000001E-2</v>
      </c>
      <c r="CM3099" s="54">
        <v>1.1739999999999999</v>
      </c>
      <c r="CN3099" s="53" t="s">
        <v>33436</v>
      </c>
      <c r="CO3099" s="54">
        <v>7</v>
      </c>
      <c r="CP3099" s="54">
        <v>27</v>
      </c>
      <c r="CQ3099" s="55">
        <f t="shared" si="48"/>
        <v>0.25925925925925924</v>
      </c>
      <c r="CR3099" s="52" t="s">
        <v>28921</v>
      </c>
    </row>
    <row r="3100" spans="81:96">
      <c r="CC3100" s="52">
        <v>3099</v>
      </c>
      <c r="CD3100" s="53" t="s">
        <v>33447</v>
      </c>
      <c r="CE3100" s="53" t="s">
        <v>33448</v>
      </c>
      <c r="CF3100" s="54">
        <v>621</v>
      </c>
      <c r="CG3100" s="54">
        <v>3.3109999999999999</v>
      </c>
      <c r="CH3100" s="54">
        <v>4.2240000000000002</v>
      </c>
      <c r="CI3100" s="54">
        <v>0.45200000000000001</v>
      </c>
      <c r="CJ3100" s="54">
        <v>31</v>
      </c>
      <c r="CK3100" s="54">
        <v>3</v>
      </c>
      <c r="CL3100" s="54">
        <v>3.2599999999999999E-3</v>
      </c>
      <c r="CM3100" s="54">
        <v>1.4370000000000001</v>
      </c>
      <c r="CN3100" s="53" t="s">
        <v>33436</v>
      </c>
      <c r="CO3100" s="54">
        <v>8</v>
      </c>
      <c r="CP3100" s="54">
        <v>27</v>
      </c>
      <c r="CQ3100" s="55">
        <f t="shared" si="48"/>
        <v>0.29629629629629628</v>
      </c>
      <c r="CR3100" s="52" t="s">
        <v>28921</v>
      </c>
    </row>
    <row r="3101" spans="81:96">
      <c r="CC3101" s="52">
        <v>3100</v>
      </c>
      <c r="CD3101" s="53" t="s">
        <v>33449</v>
      </c>
      <c r="CE3101" s="53" t="s">
        <v>33450</v>
      </c>
      <c r="CF3101" s="54">
        <v>6536</v>
      </c>
      <c r="CG3101" s="54">
        <v>3.0449999999999999</v>
      </c>
      <c r="CH3101" s="54">
        <v>2.8130000000000002</v>
      </c>
      <c r="CI3101" s="54">
        <v>2.024</v>
      </c>
      <c r="CJ3101" s="54">
        <v>165</v>
      </c>
      <c r="CK3101" s="54">
        <v>7</v>
      </c>
      <c r="CL3101" s="54">
        <v>1.035E-2</v>
      </c>
      <c r="CM3101" s="54">
        <v>0.753</v>
      </c>
      <c r="CN3101" s="53" t="s">
        <v>33436</v>
      </c>
      <c r="CO3101" s="54">
        <v>9</v>
      </c>
      <c r="CP3101" s="54">
        <v>27</v>
      </c>
      <c r="CQ3101" s="55">
        <f t="shared" si="48"/>
        <v>0.33333333333333331</v>
      </c>
      <c r="CR3101" s="52" t="s">
        <v>28921</v>
      </c>
    </row>
    <row r="3102" spans="81:96">
      <c r="CC3102" s="52">
        <v>3101</v>
      </c>
      <c r="CD3102" s="53" t="s">
        <v>33451</v>
      </c>
      <c r="CE3102" s="53" t="s">
        <v>33452</v>
      </c>
      <c r="CF3102" s="54">
        <v>2978</v>
      </c>
      <c r="CG3102" s="54">
        <v>2.7360000000000002</v>
      </c>
      <c r="CH3102" s="54">
        <v>2.746</v>
      </c>
      <c r="CI3102" s="54">
        <v>0.47899999999999998</v>
      </c>
      <c r="CJ3102" s="54">
        <v>390</v>
      </c>
      <c r="CK3102" s="54">
        <v>2.2000000000000002</v>
      </c>
      <c r="CL3102" s="54">
        <v>1.3299999999999999E-2</v>
      </c>
      <c r="CM3102" s="54">
        <v>0.83</v>
      </c>
      <c r="CN3102" s="53" t="s">
        <v>33436</v>
      </c>
      <c r="CO3102" s="54">
        <v>10</v>
      </c>
      <c r="CP3102" s="54">
        <v>27</v>
      </c>
      <c r="CQ3102" s="55">
        <f t="shared" si="48"/>
        <v>0.37037037037037035</v>
      </c>
      <c r="CR3102" s="52" t="s">
        <v>28921</v>
      </c>
    </row>
    <row r="3103" spans="81:96">
      <c r="CC3103" s="52">
        <v>3102</v>
      </c>
      <c r="CD3103" s="53" t="s">
        <v>33453</v>
      </c>
      <c r="CE3103" s="53" t="s">
        <v>33454</v>
      </c>
      <c r="CF3103" s="54">
        <v>1535</v>
      </c>
      <c r="CG3103" s="54">
        <v>2.7120000000000002</v>
      </c>
      <c r="CH3103" s="54">
        <v>2.5750000000000002</v>
      </c>
      <c r="CI3103" s="54">
        <v>0.23200000000000001</v>
      </c>
      <c r="CJ3103" s="54">
        <v>69</v>
      </c>
      <c r="CK3103" s="54">
        <v>4.8</v>
      </c>
      <c r="CL3103" s="54">
        <v>4.7699999999999999E-3</v>
      </c>
      <c r="CM3103" s="54">
        <v>0.84499999999999997</v>
      </c>
      <c r="CN3103" s="53" t="s">
        <v>33436</v>
      </c>
      <c r="CO3103" s="54">
        <v>11</v>
      </c>
      <c r="CP3103" s="54">
        <v>27</v>
      </c>
      <c r="CQ3103" s="55">
        <f t="shared" si="48"/>
        <v>0.40740740740740738</v>
      </c>
      <c r="CR3103" s="52" t="s">
        <v>28921</v>
      </c>
    </row>
    <row r="3104" spans="81:96">
      <c r="CC3104" s="52">
        <v>3103</v>
      </c>
      <c r="CD3104" s="53" t="s">
        <v>33455</v>
      </c>
      <c r="CE3104" s="53" t="s">
        <v>33456</v>
      </c>
      <c r="CF3104" s="54">
        <v>2513</v>
      </c>
      <c r="CG3104" s="54">
        <v>2.617</v>
      </c>
      <c r="CH3104" s="54">
        <v>2.6829999999999998</v>
      </c>
      <c r="CI3104" s="54">
        <v>0.61699999999999999</v>
      </c>
      <c r="CJ3104" s="54">
        <v>94</v>
      </c>
      <c r="CK3104" s="54">
        <v>6.1</v>
      </c>
      <c r="CL3104" s="54">
        <v>6.6699999999999997E-3</v>
      </c>
      <c r="CM3104" s="54">
        <v>0.95899999999999996</v>
      </c>
      <c r="CN3104" s="53" t="s">
        <v>33436</v>
      </c>
      <c r="CO3104" s="54">
        <v>12</v>
      </c>
      <c r="CP3104" s="54">
        <v>27</v>
      </c>
      <c r="CQ3104" s="55">
        <f t="shared" si="48"/>
        <v>0.44444444444444442</v>
      </c>
      <c r="CR3104" s="52" t="s">
        <v>28921</v>
      </c>
    </row>
    <row r="3105" spans="81:96">
      <c r="CC3105" s="52">
        <v>3104</v>
      </c>
      <c r="CD3105" s="53" t="s">
        <v>32232</v>
      </c>
      <c r="CE3105" s="53" t="s">
        <v>32233</v>
      </c>
      <c r="CF3105" s="54">
        <v>2504</v>
      </c>
      <c r="CG3105" s="54">
        <v>2.44</v>
      </c>
      <c r="CH3105" s="54">
        <v>2.6019999999999999</v>
      </c>
      <c r="CI3105" s="54">
        <v>0.68</v>
      </c>
      <c r="CJ3105" s="54">
        <v>128</v>
      </c>
      <c r="CK3105" s="54">
        <v>4.3</v>
      </c>
      <c r="CL3105" s="54">
        <v>8.9599999999999992E-3</v>
      </c>
      <c r="CM3105" s="54">
        <v>0.84499999999999997</v>
      </c>
      <c r="CN3105" s="53" t="s">
        <v>33436</v>
      </c>
      <c r="CO3105" s="54">
        <v>13</v>
      </c>
      <c r="CP3105" s="54">
        <v>27</v>
      </c>
      <c r="CQ3105" s="55">
        <f t="shared" si="48"/>
        <v>0.48148148148148145</v>
      </c>
      <c r="CR3105" s="52" t="s">
        <v>28921</v>
      </c>
    </row>
    <row r="3106" spans="81:96">
      <c r="CC3106" s="52">
        <v>3105</v>
      </c>
      <c r="CD3106" s="53" t="s">
        <v>33457</v>
      </c>
      <c r="CE3106" s="53" t="s">
        <v>33458</v>
      </c>
      <c r="CF3106" s="54">
        <v>3372</v>
      </c>
      <c r="CG3106" s="54">
        <v>2.3380000000000001</v>
      </c>
      <c r="CH3106" s="54">
        <v>2.5249999999999999</v>
      </c>
      <c r="CI3106" s="54">
        <v>1.1919999999999999</v>
      </c>
      <c r="CJ3106" s="54">
        <v>151</v>
      </c>
      <c r="CK3106" s="54">
        <v>4.8</v>
      </c>
      <c r="CL3106" s="54">
        <v>1.039E-2</v>
      </c>
      <c r="CM3106" s="54">
        <v>0.89100000000000001</v>
      </c>
      <c r="CN3106" s="53" t="s">
        <v>33436</v>
      </c>
      <c r="CO3106" s="54">
        <v>14</v>
      </c>
      <c r="CP3106" s="54">
        <v>27</v>
      </c>
      <c r="CQ3106" s="55">
        <f t="shared" si="48"/>
        <v>0.51851851851851849</v>
      </c>
      <c r="CR3106" s="52" t="s">
        <v>28938</v>
      </c>
    </row>
    <row r="3107" spans="81:96">
      <c r="CC3107" s="52">
        <v>3106</v>
      </c>
      <c r="CD3107" s="53" t="s">
        <v>33459</v>
      </c>
      <c r="CE3107" s="53" t="s">
        <v>33460</v>
      </c>
      <c r="CF3107" s="54">
        <v>1320</v>
      </c>
      <c r="CG3107" s="54">
        <v>2.161</v>
      </c>
      <c r="CH3107" s="54">
        <v>2.3319999999999999</v>
      </c>
      <c r="CI3107" s="54">
        <v>5.8999999999999997E-2</v>
      </c>
      <c r="CJ3107" s="54">
        <v>34</v>
      </c>
      <c r="CK3107" s="54">
        <v>6.9</v>
      </c>
      <c r="CL3107" s="54">
        <v>3.16E-3</v>
      </c>
      <c r="CM3107" s="54">
        <v>0.80500000000000005</v>
      </c>
      <c r="CN3107" s="53" t="s">
        <v>33436</v>
      </c>
      <c r="CO3107" s="54">
        <v>15</v>
      </c>
      <c r="CP3107" s="54">
        <v>27</v>
      </c>
      <c r="CQ3107" s="55">
        <f t="shared" si="48"/>
        <v>0.55555555555555558</v>
      </c>
      <c r="CR3107" s="52" t="s">
        <v>28938</v>
      </c>
    </row>
    <row r="3108" spans="81:96">
      <c r="CC3108" s="52">
        <v>3107</v>
      </c>
      <c r="CD3108" s="53" t="s">
        <v>33461</v>
      </c>
      <c r="CE3108" s="53" t="s">
        <v>33462</v>
      </c>
      <c r="CF3108" s="54">
        <v>9041</v>
      </c>
      <c r="CG3108" s="54">
        <v>2.137</v>
      </c>
      <c r="CH3108" s="54">
        <v>2.4849999999999999</v>
      </c>
      <c r="CI3108" s="54">
        <v>0.40400000000000003</v>
      </c>
      <c r="CJ3108" s="54">
        <v>396</v>
      </c>
      <c r="CK3108" s="54">
        <v>6.8</v>
      </c>
      <c r="CL3108" s="54">
        <v>1.7919999999999998E-2</v>
      </c>
      <c r="CM3108" s="54">
        <v>0.72799999999999998</v>
      </c>
      <c r="CN3108" s="53" t="s">
        <v>33436</v>
      </c>
      <c r="CO3108" s="54">
        <v>16</v>
      </c>
      <c r="CP3108" s="54">
        <v>27</v>
      </c>
      <c r="CQ3108" s="55">
        <f t="shared" si="48"/>
        <v>0.59259259259259256</v>
      </c>
      <c r="CR3108" s="52" t="s">
        <v>28938</v>
      </c>
    </row>
    <row r="3109" spans="81:96">
      <c r="CC3109" s="52">
        <v>3108</v>
      </c>
      <c r="CD3109" s="53" t="s">
        <v>29383</v>
      </c>
      <c r="CE3109" s="53" t="s">
        <v>29384</v>
      </c>
      <c r="CF3109" s="54">
        <v>1821</v>
      </c>
      <c r="CG3109" s="54">
        <v>2.1339999999999999</v>
      </c>
      <c r="CH3109" s="54">
        <v>1.847</v>
      </c>
      <c r="CI3109" s="54">
        <v>0.72199999999999998</v>
      </c>
      <c r="CJ3109" s="54">
        <v>108</v>
      </c>
      <c r="CK3109" s="54">
        <v>4</v>
      </c>
      <c r="CL3109" s="54">
        <v>5.1000000000000004E-3</v>
      </c>
      <c r="CM3109" s="54">
        <v>0.50700000000000001</v>
      </c>
      <c r="CN3109" s="53" t="s">
        <v>33436</v>
      </c>
      <c r="CO3109" s="54">
        <v>17</v>
      </c>
      <c r="CP3109" s="54">
        <v>27</v>
      </c>
      <c r="CQ3109" s="55">
        <f t="shared" si="48"/>
        <v>0.62962962962962965</v>
      </c>
      <c r="CR3109" s="52" t="s">
        <v>28938</v>
      </c>
    </row>
    <row r="3110" spans="81:96">
      <c r="CC3110" s="52">
        <v>3109</v>
      </c>
      <c r="CD3110" s="53" t="s">
        <v>33463</v>
      </c>
      <c r="CE3110" s="53" t="s">
        <v>33464</v>
      </c>
      <c r="CF3110" s="54">
        <v>1851</v>
      </c>
      <c r="CG3110" s="54">
        <v>2.1150000000000002</v>
      </c>
      <c r="CH3110" s="54">
        <v>2.1930000000000001</v>
      </c>
      <c r="CI3110" s="54">
        <v>0.33900000000000002</v>
      </c>
      <c r="CJ3110" s="54">
        <v>56</v>
      </c>
      <c r="CK3110" s="54">
        <v>7.9</v>
      </c>
      <c r="CL3110" s="54">
        <v>2.5400000000000002E-3</v>
      </c>
      <c r="CM3110" s="54">
        <v>0.54100000000000004</v>
      </c>
      <c r="CN3110" s="53" t="s">
        <v>33436</v>
      </c>
      <c r="CO3110" s="54">
        <v>18</v>
      </c>
      <c r="CP3110" s="54">
        <v>27</v>
      </c>
      <c r="CQ3110" s="55">
        <f t="shared" si="48"/>
        <v>0.66666666666666663</v>
      </c>
      <c r="CR3110" s="52" t="s">
        <v>28938</v>
      </c>
    </row>
    <row r="3111" spans="81:96">
      <c r="CC3111" s="52">
        <v>3110</v>
      </c>
      <c r="CD3111" s="53" t="s">
        <v>33465</v>
      </c>
      <c r="CE3111" s="53" t="s">
        <v>33466</v>
      </c>
      <c r="CF3111" s="54">
        <v>563</v>
      </c>
      <c r="CG3111" s="54">
        <v>2.012</v>
      </c>
      <c r="CH3111" s="54">
        <v>1.655</v>
      </c>
      <c r="CI3111" s="54">
        <v>0.51300000000000001</v>
      </c>
      <c r="CJ3111" s="54">
        <v>39</v>
      </c>
      <c r="CK3111" s="54">
        <v>5</v>
      </c>
      <c r="CL3111" s="54">
        <v>1.9E-3</v>
      </c>
      <c r="CM3111" s="54">
        <v>0.59899999999999998</v>
      </c>
      <c r="CN3111" s="53" t="s">
        <v>33436</v>
      </c>
      <c r="CO3111" s="54">
        <v>19</v>
      </c>
      <c r="CP3111" s="54">
        <v>27</v>
      </c>
      <c r="CQ3111" s="55">
        <f t="shared" si="48"/>
        <v>0.70370370370370372</v>
      </c>
      <c r="CR3111" s="52" t="s">
        <v>28938</v>
      </c>
    </row>
    <row r="3112" spans="81:96">
      <c r="CC3112" s="52">
        <v>3111</v>
      </c>
      <c r="CD3112" s="53" t="s">
        <v>33467</v>
      </c>
      <c r="CE3112" s="53" t="s">
        <v>33468</v>
      </c>
      <c r="CF3112" s="54">
        <v>2805</v>
      </c>
      <c r="CG3112" s="54">
        <v>1.9950000000000001</v>
      </c>
      <c r="CH3112" s="54">
        <v>2.214</v>
      </c>
      <c r="CI3112" s="54">
        <v>0.55000000000000004</v>
      </c>
      <c r="CJ3112" s="54">
        <v>242</v>
      </c>
      <c r="CK3112" s="54">
        <v>4.4000000000000004</v>
      </c>
      <c r="CL3112" s="54">
        <v>9.4199999999999996E-3</v>
      </c>
      <c r="CM3112" s="54">
        <v>0.74199999999999999</v>
      </c>
      <c r="CN3112" s="53" t="s">
        <v>33436</v>
      </c>
      <c r="CO3112" s="54">
        <v>20</v>
      </c>
      <c r="CP3112" s="54">
        <v>27</v>
      </c>
      <c r="CQ3112" s="55">
        <f t="shared" si="48"/>
        <v>0.7407407407407407</v>
      </c>
      <c r="CR3112" s="52" t="s">
        <v>28938</v>
      </c>
    </row>
    <row r="3113" spans="81:96">
      <c r="CC3113" s="52">
        <v>3112</v>
      </c>
      <c r="CD3113" s="53" t="s">
        <v>33469</v>
      </c>
      <c r="CE3113" s="53" t="s">
        <v>33470</v>
      </c>
      <c r="CF3113" s="54">
        <v>5256</v>
      </c>
      <c r="CG3113" s="54">
        <v>1.88</v>
      </c>
      <c r="CH3113" s="54">
        <v>2.0880000000000001</v>
      </c>
      <c r="CI3113" s="54">
        <v>0.38400000000000001</v>
      </c>
      <c r="CJ3113" s="54">
        <v>229</v>
      </c>
      <c r="CK3113" s="54">
        <v>7.8</v>
      </c>
      <c r="CL3113" s="54">
        <v>7.1300000000000001E-3</v>
      </c>
      <c r="CM3113" s="54">
        <v>0.48699999999999999</v>
      </c>
      <c r="CN3113" s="53" t="s">
        <v>33436</v>
      </c>
      <c r="CO3113" s="54">
        <v>21</v>
      </c>
      <c r="CP3113" s="54">
        <v>27</v>
      </c>
      <c r="CQ3113" s="55">
        <f t="shared" si="48"/>
        <v>0.77777777777777779</v>
      </c>
      <c r="CR3113" s="52" t="s">
        <v>28953</v>
      </c>
    </row>
    <row r="3114" spans="81:96">
      <c r="CC3114" s="52">
        <v>3113</v>
      </c>
      <c r="CD3114" s="53" t="s">
        <v>33471</v>
      </c>
      <c r="CE3114" s="53" t="s">
        <v>33472</v>
      </c>
      <c r="CF3114" s="54">
        <v>3256</v>
      </c>
      <c r="CG3114" s="54">
        <v>1.8380000000000001</v>
      </c>
      <c r="CH3114" s="54">
        <v>2.1030000000000002</v>
      </c>
      <c r="CI3114" s="54">
        <v>0.47199999999999998</v>
      </c>
      <c r="CJ3114" s="54">
        <v>229</v>
      </c>
      <c r="CK3114" s="54">
        <v>5.3</v>
      </c>
      <c r="CL3114" s="54">
        <v>7.2399999999999999E-3</v>
      </c>
      <c r="CM3114" s="54">
        <v>0.55900000000000005</v>
      </c>
      <c r="CN3114" s="53" t="s">
        <v>33436</v>
      </c>
      <c r="CO3114" s="54">
        <v>22</v>
      </c>
      <c r="CP3114" s="54">
        <v>27</v>
      </c>
      <c r="CQ3114" s="55">
        <f t="shared" si="48"/>
        <v>0.81481481481481477</v>
      </c>
      <c r="CR3114" s="52" t="s">
        <v>28953</v>
      </c>
    </row>
    <row r="3115" spans="81:96">
      <c r="CC3115" s="52">
        <v>3114</v>
      </c>
      <c r="CD3115" s="53" t="s">
        <v>33473</v>
      </c>
      <c r="CE3115" s="53" t="s">
        <v>33474</v>
      </c>
      <c r="CF3115" s="54">
        <v>562</v>
      </c>
      <c r="CG3115" s="54">
        <v>1.556</v>
      </c>
      <c r="CH3115" s="54">
        <v>1.4710000000000001</v>
      </c>
      <c r="CI3115" s="54">
        <v>5.2999999999999999E-2</v>
      </c>
      <c r="CJ3115" s="54">
        <v>38</v>
      </c>
      <c r="CK3115" s="54">
        <v>6.1</v>
      </c>
      <c r="CL3115" s="54">
        <v>1.16E-3</v>
      </c>
      <c r="CM3115" s="54">
        <v>0.39</v>
      </c>
      <c r="CN3115" s="53" t="s">
        <v>33436</v>
      </c>
      <c r="CO3115" s="54">
        <v>23</v>
      </c>
      <c r="CP3115" s="54">
        <v>27</v>
      </c>
      <c r="CQ3115" s="55">
        <f t="shared" si="48"/>
        <v>0.85185185185185186</v>
      </c>
      <c r="CR3115" s="52" t="s">
        <v>28953</v>
      </c>
    </row>
    <row r="3116" spans="81:96">
      <c r="CC3116" s="52">
        <v>3115</v>
      </c>
      <c r="CD3116" s="53" t="s">
        <v>33475</v>
      </c>
      <c r="CE3116" s="53" t="s">
        <v>33476</v>
      </c>
      <c r="CF3116" s="54">
        <v>457</v>
      </c>
      <c r="CG3116" s="54">
        <v>1.3360000000000001</v>
      </c>
      <c r="CH3116" s="54">
        <v>1.016</v>
      </c>
      <c r="CI3116" s="54">
        <v>0.24199999999999999</v>
      </c>
      <c r="CJ3116" s="54">
        <v>62</v>
      </c>
      <c r="CK3116" s="54">
        <v>3.7</v>
      </c>
      <c r="CL3116" s="54">
        <v>8.4999999999999995E-4</v>
      </c>
      <c r="CM3116" s="54">
        <v>0.17299999999999999</v>
      </c>
      <c r="CN3116" s="53" t="s">
        <v>33436</v>
      </c>
      <c r="CO3116" s="54">
        <v>24</v>
      </c>
      <c r="CP3116" s="54">
        <v>27</v>
      </c>
      <c r="CQ3116" s="55">
        <f t="shared" si="48"/>
        <v>0.88888888888888884</v>
      </c>
      <c r="CR3116" s="52" t="s">
        <v>28953</v>
      </c>
    </row>
    <row r="3117" spans="81:96">
      <c r="CC3117" s="52">
        <v>3116</v>
      </c>
      <c r="CD3117" s="53" t="s">
        <v>29397</v>
      </c>
      <c r="CE3117" s="53" t="s">
        <v>29398</v>
      </c>
      <c r="CF3117" s="54">
        <v>2150</v>
      </c>
      <c r="CG3117" s="54">
        <v>1.296</v>
      </c>
      <c r="CH3117" s="54">
        <v>1.42</v>
      </c>
      <c r="CI3117" s="54">
        <v>0.34100000000000003</v>
      </c>
      <c r="CJ3117" s="54">
        <v>88</v>
      </c>
      <c r="CK3117" s="54">
        <v>7.2</v>
      </c>
      <c r="CL3117" s="54">
        <v>4.5100000000000001E-3</v>
      </c>
      <c r="CM3117" s="54">
        <v>0.45200000000000001</v>
      </c>
      <c r="CN3117" s="53" t="s">
        <v>33436</v>
      </c>
      <c r="CO3117" s="54">
        <v>25</v>
      </c>
      <c r="CP3117" s="54">
        <v>27</v>
      </c>
      <c r="CQ3117" s="55">
        <f t="shared" si="48"/>
        <v>0.92592592592592593</v>
      </c>
      <c r="CR3117" s="52" t="s">
        <v>28953</v>
      </c>
    </row>
    <row r="3118" spans="81:96">
      <c r="CC3118" s="52">
        <v>3117</v>
      </c>
      <c r="CD3118" s="53" t="s">
        <v>29403</v>
      </c>
      <c r="CE3118" s="53" t="s">
        <v>29404</v>
      </c>
      <c r="CF3118" s="54">
        <v>276</v>
      </c>
      <c r="CG3118" s="54">
        <v>1.0900000000000001</v>
      </c>
      <c r="CH3118" s="54">
        <v>0.495</v>
      </c>
      <c r="CI3118" s="54">
        <v>0.64700000000000002</v>
      </c>
      <c r="CJ3118" s="54">
        <v>34</v>
      </c>
      <c r="CK3118" s="54">
        <v>4.5999999999999996</v>
      </c>
      <c r="CL3118" s="54">
        <v>3.8000000000000002E-4</v>
      </c>
      <c r="CM3118" s="54">
        <v>8.3000000000000004E-2</v>
      </c>
      <c r="CN3118" s="53" t="s">
        <v>33436</v>
      </c>
      <c r="CO3118" s="54">
        <v>26</v>
      </c>
      <c r="CP3118" s="54">
        <v>27</v>
      </c>
      <c r="CQ3118" s="55">
        <f t="shared" si="48"/>
        <v>0.96296296296296291</v>
      </c>
      <c r="CR3118" s="52" t="s">
        <v>28953</v>
      </c>
    </row>
    <row r="3119" spans="81:96">
      <c r="CC3119" s="52">
        <v>3118</v>
      </c>
      <c r="CD3119" s="53" t="s">
        <v>29413</v>
      </c>
      <c r="CE3119" s="53" t="s">
        <v>29414</v>
      </c>
      <c r="CF3119" s="54">
        <v>337</v>
      </c>
      <c r="CG3119" s="54">
        <v>0.438</v>
      </c>
      <c r="CH3119" s="54">
        <v>0.41099999999999998</v>
      </c>
      <c r="CI3119" s="54">
        <v>4.2999999999999997E-2</v>
      </c>
      <c r="CJ3119" s="54">
        <v>69</v>
      </c>
      <c r="CK3119" s="54">
        <v>5.7</v>
      </c>
      <c r="CL3119" s="54">
        <v>4.4000000000000002E-4</v>
      </c>
      <c r="CM3119" s="54">
        <v>6.6000000000000003E-2</v>
      </c>
      <c r="CN3119" s="53" t="s">
        <v>33436</v>
      </c>
      <c r="CO3119" s="54">
        <v>27</v>
      </c>
      <c r="CP3119" s="54">
        <v>27</v>
      </c>
      <c r="CQ3119" s="55">
        <f t="shared" si="48"/>
        <v>1</v>
      </c>
      <c r="CR3119" s="52" t="s">
        <v>28953</v>
      </c>
    </row>
    <row r="3120" spans="81:96">
      <c r="CC3120" s="52">
        <v>3119</v>
      </c>
      <c r="CD3120" s="53" t="s">
        <v>31623</v>
      </c>
      <c r="CE3120" s="53" t="s">
        <v>31624</v>
      </c>
      <c r="CF3120" s="54">
        <v>27230</v>
      </c>
      <c r="CG3120" s="54">
        <v>4.891</v>
      </c>
      <c r="CH3120" s="54">
        <v>4.7590000000000003</v>
      </c>
      <c r="CI3120" s="54">
        <v>0.84799999999999998</v>
      </c>
      <c r="CJ3120" s="54">
        <v>771</v>
      </c>
      <c r="CK3120" s="54">
        <v>4.7</v>
      </c>
      <c r="CL3120" s="54">
        <v>5.3199999999999997E-2</v>
      </c>
      <c r="CM3120" s="54">
        <v>0.90600000000000003</v>
      </c>
      <c r="CN3120" s="53" t="s">
        <v>33477</v>
      </c>
      <c r="CO3120" s="54">
        <v>1</v>
      </c>
      <c r="CP3120" s="54">
        <v>23</v>
      </c>
      <c r="CQ3120" s="55">
        <f t="shared" si="48"/>
        <v>4.3478260869565216E-2</v>
      </c>
      <c r="CR3120" s="52" t="s">
        <v>28907</v>
      </c>
    </row>
    <row r="3121" spans="81:96">
      <c r="CC3121" s="52">
        <v>3120</v>
      </c>
      <c r="CD3121" s="53" t="s">
        <v>26248</v>
      </c>
      <c r="CE3121" s="53" t="s">
        <v>26255</v>
      </c>
      <c r="CF3121" s="54">
        <v>22861</v>
      </c>
      <c r="CG3121" s="54">
        <v>4.0339999999999998</v>
      </c>
      <c r="CH3121" s="54">
        <v>4.0220000000000002</v>
      </c>
      <c r="CI3121" s="54">
        <v>0.98799999999999999</v>
      </c>
      <c r="CJ3121" s="54">
        <v>1284</v>
      </c>
      <c r="CK3121" s="54">
        <v>3</v>
      </c>
      <c r="CL3121" s="54">
        <v>5.1869999999999999E-2</v>
      </c>
      <c r="CM3121" s="54">
        <v>0.71699999999999997</v>
      </c>
      <c r="CN3121" s="53" t="s">
        <v>33477</v>
      </c>
      <c r="CO3121" s="54">
        <v>2</v>
      </c>
      <c r="CP3121" s="54">
        <v>23</v>
      </c>
      <c r="CQ3121" s="55">
        <f t="shared" si="48"/>
        <v>8.6956521739130432E-2</v>
      </c>
      <c r="CR3121" s="52" t="s">
        <v>28907</v>
      </c>
    </row>
    <row r="3122" spans="81:96">
      <c r="CC3122" s="52">
        <v>3121</v>
      </c>
      <c r="CD3122" s="53" t="s">
        <v>33478</v>
      </c>
      <c r="CE3122" s="53" t="s">
        <v>33479</v>
      </c>
      <c r="CF3122" s="54">
        <v>21349</v>
      </c>
      <c r="CG3122" s="54">
        <v>3.984</v>
      </c>
      <c r="CH3122" s="54">
        <v>4.9009999999999998</v>
      </c>
      <c r="CI3122" s="54">
        <v>0.624</v>
      </c>
      <c r="CJ3122" s="54">
        <v>250</v>
      </c>
      <c r="CK3122" s="54" t="s">
        <v>28918</v>
      </c>
      <c r="CL3122" s="54">
        <v>2.4219999999999998E-2</v>
      </c>
      <c r="CM3122" s="54">
        <v>1.7350000000000001</v>
      </c>
      <c r="CN3122" s="53" t="s">
        <v>33477</v>
      </c>
      <c r="CO3122" s="54">
        <v>3</v>
      </c>
      <c r="CP3122" s="54">
        <v>23</v>
      </c>
      <c r="CQ3122" s="55">
        <f t="shared" si="48"/>
        <v>0.13043478260869565</v>
      </c>
      <c r="CR3122" s="52" t="s">
        <v>28907</v>
      </c>
    </row>
    <row r="3123" spans="81:96">
      <c r="CC3123" s="52">
        <v>3122</v>
      </c>
      <c r="CD3123" s="53" t="s">
        <v>33480</v>
      </c>
      <c r="CE3123" s="53" t="s">
        <v>33481</v>
      </c>
      <c r="CF3123" s="54">
        <v>805</v>
      </c>
      <c r="CG3123" s="54">
        <v>3.5790000000000002</v>
      </c>
      <c r="CH3123" s="54">
        <v>5.0880000000000001</v>
      </c>
      <c r="CI3123" s="54">
        <v>0.14299999999999999</v>
      </c>
      <c r="CJ3123" s="54">
        <v>7</v>
      </c>
      <c r="CK3123" s="54">
        <v>9.6999999999999993</v>
      </c>
      <c r="CL3123" s="54">
        <v>6.3000000000000003E-4</v>
      </c>
      <c r="CM3123" s="54">
        <v>1.1759999999999999</v>
      </c>
      <c r="CN3123" s="53" t="s">
        <v>33477</v>
      </c>
      <c r="CO3123" s="54">
        <v>4</v>
      </c>
      <c r="CP3123" s="54">
        <v>23</v>
      </c>
      <c r="CQ3123" s="55">
        <f t="shared" si="48"/>
        <v>0.17391304347826086</v>
      </c>
      <c r="CR3123" s="52" t="s">
        <v>28907</v>
      </c>
    </row>
    <row r="3124" spans="81:96">
      <c r="CC3124" s="52">
        <v>3123</v>
      </c>
      <c r="CD3124" s="53" t="s">
        <v>29842</v>
      </c>
      <c r="CE3124" s="53" t="s">
        <v>29843</v>
      </c>
      <c r="CF3124" s="54">
        <v>15035</v>
      </c>
      <c r="CG3124" s="54">
        <v>2.68</v>
      </c>
      <c r="CH3124" s="54">
        <v>9.5850000000000009</v>
      </c>
      <c r="CI3124" s="54">
        <v>0.59599999999999997</v>
      </c>
      <c r="CJ3124" s="54">
        <v>307</v>
      </c>
      <c r="CK3124" s="54">
        <v>5</v>
      </c>
      <c r="CL3124" s="54">
        <v>6.5339999999999995E-2</v>
      </c>
      <c r="CM3124" s="54">
        <v>4.7190000000000003</v>
      </c>
      <c r="CN3124" s="53" t="s">
        <v>33477</v>
      </c>
      <c r="CO3124" s="54">
        <v>5</v>
      </c>
      <c r="CP3124" s="54">
        <v>23</v>
      </c>
      <c r="CQ3124" s="55">
        <f t="shared" si="48"/>
        <v>0.21739130434782608</v>
      </c>
      <c r="CR3124" s="52" t="s">
        <v>28907</v>
      </c>
    </row>
    <row r="3125" spans="81:96">
      <c r="CC3125" s="52">
        <v>3124</v>
      </c>
      <c r="CD3125" s="53" t="s">
        <v>31661</v>
      </c>
      <c r="CE3125" s="53" t="s">
        <v>31662</v>
      </c>
      <c r="CF3125" s="54">
        <v>4509</v>
      </c>
      <c r="CG3125" s="54">
        <v>2.4860000000000002</v>
      </c>
      <c r="CH3125" s="54">
        <v>2.0489999999999999</v>
      </c>
      <c r="CI3125" s="54">
        <v>0.52700000000000002</v>
      </c>
      <c r="CJ3125" s="54">
        <v>207</v>
      </c>
      <c r="CK3125" s="54">
        <v>8.5</v>
      </c>
      <c r="CL3125" s="54">
        <v>4.1399999999999996E-3</v>
      </c>
      <c r="CM3125" s="54">
        <v>0.312</v>
      </c>
      <c r="CN3125" s="53" t="s">
        <v>33477</v>
      </c>
      <c r="CO3125" s="54">
        <v>6</v>
      </c>
      <c r="CP3125" s="54">
        <v>23</v>
      </c>
      <c r="CQ3125" s="55">
        <f t="shared" si="48"/>
        <v>0.2608695652173913</v>
      </c>
      <c r="CR3125" s="52" t="s">
        <v>28921</v>
      </c>
    </row>
    <row r="3126" spans="81:96">
      <c r="CC3126" s="52">
        <v>3125</v>
      </c>
      <c r="CD3126" s="53" t="s">
        <v>33482</v>
      </c>
      <c r="CE3126" s="53" t="s">
        <v>33483</v>
      </c>
      <c r="CF3126" s="54">
        <v>12929</v>
      </c>
      <c r="CG3126" s="54">
        <v>2.3250000000000002</v>
      </c>
      <c r="CH3126" s="54">
        <v>2.262</v>
      </c>
      <c r="CI3126" s="54">
        <v>0.95</v>
      </c>
      <c r="CJ3126" s="54">
        <v>60</v>
      </c>
      <c r="CK3126" s="54" t="s">
        <v>28918</v>
      </c>
      <c r="CL3126" s="54">
        <v>4.5300000000000002E-3</v>
      </c>
      <c r="CM3126" s="54">
        <v>0.93500000000000005</v>
      </c>
      <c r="CN3126" s="53" t="s">
        <v>33477</v>
      </c>
      <c r="CO3126" s="54">
        <v>7</v>
      </c>
      <c r="CP3126" s="54">
        <v>23</v>
      </c>
      <c r="CQ3126" s="55">
        <f t="shared" si="48"/>
        <v>0.30434782608695654</v>
      </c>
      <c r="CR3126" s="52" t="s">
        <v>28921</v>
      </c>
    </row>
    <row r="3127" spans="81:96">
      <c r="CC3127" s="52">
        <v>3126</v>
      </c>
      <c r="CD3127" s="53" t="s">
        <v>33484</v>
      </c>
      <c r="CE3127" s="53" t="s">
        <v>33485</v>
      </c>
      <c r="CF3127" s="54">
        <v>271</v>
      </c>
      <c r="CG3127" s="54">
        <v>2.3119999999999998</v>
      </c>
      <c r="CH3127" s="54">
        <v>2.8250000000000002</v>
      </c>
      <c r="CI3127" s="54">
        <v>0.66700000000000004</v>
      </c>
      <c r="CJ3127" s="54">
        <v>9</v>
      </c>
      <c r="CK3127" s="54">
        <v>6.8</v>
      </c>
      <c r="CL3127" s="54">
        <v>6.8999999999999997E-4</v>
      </c>
      <c r="CM3127" s="54">
        <v>1.0920000000000001</v>
      </c>
      <c r="CN3127" s="53" t="s">
        <v>33477</v>
      </c>
      <c r="CO3127" s="54">
        <v>8</v>
      </c>
      <c r="CP3127" s="54">
        <v>23</v>
      </c>
      <c r="CQ3127" s="55">
        <f t="shared" si="48"/>
        <v>0.34782608695652173</v>
      </c>
      <c r="CR3127" s="52" t="s">
        <v>28921</v>
      </c>
    </row>
    <row r="3128" spans="81:96">
      <c r="CC3128" s="52">
        <v>3127</v>
      </c>
      <c r="CD3128" s="53" t="s">
        <v>33486</v>
      </c>
      <c r="CE3128" s="53" t="s">
        <v>33487</v>
      </c>
      <c r="CF3128" s="54">
        <v>9932</v>
      </c>
      <c r="CG3128" s="54">
        <v>2.1840000000000002</v>
      </c>
      <c r="CH3128" s="54">
        <v>2.2080000000000002</v>
      </c>
      <c r="CI3128" s="54">
        <v>0.60699999999999998</v>
      </c>
      <c r="CJ3128" s="54">
        <v>107</v>
      </c>
      <c r="CK3128" s="54" t="s">
        <v>28918</v>
      </c>
      <c r="CL3128" s="54">
        <v>4.1200000000000004E-3</v>
      </c>
      <c r="CM3128" s="54">
        <v>0.72899999999999998</v>
      </c>
      <c r="CN3128" s="53" t="s">
        <v>33477</v>
      </c>
      <c r="CO3128" s="54">
        <v>9</v>
      </c>
      <c r="CP3128" s="54">
        <v>23</v>
      </c>
      <c r="CQ3128" s="55">
        <f t="shared" si="48"/>
        <v>0.39130434782608697</v>
      </c>
      <c r="CR3128" s="52" t="s">
        <v>28921</v>
      </c>
    </row>
    <row r="3129" spans="81:96">
      <c r="CC3129" s="52">
        <v>3128</v>
      </c>
      <c r="CD3129" s="53" t="s">
        <v>31461</v>
      </c>
      <c r="CE3129" s="53" t="s">
        <v>31462</v>
      </c>
      <c r="CF3129" s="54">
        <v>14579</v>
      </c>
      <c r="CG3129" s="54">
        <v>2.0110000000000001</v>
      </c>
      <c r="CH3129" s="54">
        <v>1.952</v>
      </c>
      <c r="CI3129" s="54">
        <v>0.53300000000000003</v>
      </c>
      <c r="CJ3129" s="54">
        <v>580</v>
      </c>
      <c r="CK3129" s="54">
        <v>7.5</v>
      </c>
      <c r="CL3129" s="54">
        <v>1.5169999999999999E-2</v>
      </c>
      <c r="CM3129" s="54">
        <v>0.33</v>
      </c>
      <c r="CN3129" s="53" t="s">
        <v>33477</v>
      </c>
      <c r="CO3129" s="54">
        <v>10</v>
      </c>
      <c r="CP3129" s="54">
        <v>23</v>
      </c>
      <c r="CQ3129" s="55">
        <f t="shared" si="48"/>
        <v>0.43478260869565216</v>
      </c>
      <c r="CR3129" s="52" t="s">
        <v>28921</v>
      </c>
    </row>
    <row r="3130" spans="81:96">
      <c r="CC3130" s="52">
        <v>3129</v>
      </c>
      <c r="CD3130" s="53" t="s">
        <v>31681</v>
      </c>
      <c r="CE3130" s="53" t="s">
        <v>31682</v>
      </c>
      <c r="CF3130" s="54">
        <v>2117</v>
      </c>
      <c r="CG3130" s="54">
        <v>1.837</v>
      </c>
      <c r="CH3130" s="54">
        <v>1.5960000000000001</v>
      </c>
      <c r="CI3130" s="54">
        <v>0.35499999999999998</v>
      </c>
      <c r="CJ3130" s="54">
        <v>183</v>
      </c>
      <c r="CK3130" s="54">
        <v>4.3</v>
      </c>
      <c r="CL3130" s="54">
        <v>3.7100000000000002E-3</v>
      </c>
      <c r="CM3130" s="54">
        <v>0.28199999999999997</v>
      </c>
      <c r="CN3130" s="53" t="s">
        <v>33477</v>
      </c>
      <c r="CO3130" s="54">
        <v>11</v>
      </c>
      <c r="CP3130" s="54">
        <v>23</v>
      </c>
      <c r="CQ3130" s="55">
        <f t="shared" si="48"/>
        <v>0.47826086956521741</v>
      </c>
      <c r="CR3130" s="52" t="s">
        <v>28921</v>
      </c>
    </row>
    <row r="3131" spans="81:96">
      <c r="CC3131" s="52">
        <v>3130</v>
      </c>
      <c r="CD3131" s="53" t="s">
        <v>29888</v>
      </c>
      <c r="CE3131" s="53" t="s">
        <v>29889</v>
      </c>
      <c r="CF3131" s="54">
        <v>5429</v>
      </c>
      <c r="CG3131" s="54">
        <v>1.722</v>
      </c>
      <c r="CH3131" s="54">
        <v>1.948</v>
      </c>
      <c r="CI3131" s="54">
        <v>0.44400000000000001</v>
      </c>
      <c r="CJ3131" s="54">
        <v>126</v>
      </c>
      <c r="CK3131" s="54" t="s">
        <v>28918</v>
      </c>
      <c r="CL3131" s="54">
        <v>3.9399999999999999E-3</v>
      </c>
      <c r="CM3131" s="54">
        <v>0.47499999999999998</v>
      </c>
      <c r="CN3131" s="53" t="s">
        <v>33477</v>
      </c>
      <c r="CO3131" s="54">
        <v>12</v>
      </c>
      <c r="CP3131" s="54">
        <v>23</v>
      </c>
      <c r="CQ3131" s="55">
        <f t="shared" si="48"/>
        <v>0.52173913043478259</v>
      </c>
      <c r="CR3131" s="52" t="s">
        <v>28938</v>
      </c>
    </row>
    <row r="3132" spans="81:96">
      <c r="CC3132" s="52">
        <v>3131</v>
      </c>
      <c r="CD3132" s="53" t="s">
        <v>33488</v>
      </c>
      <c r="CE3132" s="53" t="s">
        <v>33489</v>
      </c>
      <c r="CF3132" s="54">
        <v>25749</v>
      </c>
      <c r="CG3132" s="54">
        <v>1.698</v>
      </c>
      <c r="CH3132" s="54">
        <v>1.6319999999999999</v>
      </c>
      <c r="CI3132" s="54">
        <v>0.36299999999999999</v>
      </c>
      <c r="CJ3132" s="54">
        <v>703</v>
      </c>
      <c r="CK3132" s="54">
        <v>9.9</v>
      </c>
      <c r="CL3132" s="54">
        <v>2.5090000000000001E-2</v>
      </c>
      <c r="CM3132" s="54">
        <v>0.40100000000000002</v>
      </c>
      <c r="CN3132" s="53" t="s">
        <v>33477</v>
      </c>
      <c r="CO3132" s="54">
        <v>13</v>
      </c>
      <c r="CP3132" s="54">
        <v>23</v>
      </c>
      <c r="CQ3132" s="55">
        <f t="shared" si="48"/>
        <v>0.56521739130434778</v>
      </c>
      <c r="CR3132" s="52" t="s">
        <v>28938</v>
      </c>
    </row>
    <row r="3133" spans="81:96">
      <c r="CC3133" s="52">
        <v>3132</v>
      </c>
      <c r="CD3133" s="53" t="s">
        <v>33490</v>
      </c>
      <c r="CE3133" s="53" t="s">
        <v>33491</v>
      </c>
      <c r="CF3133" s="54">
        <v>4341</v>
      </c>
      <c r="CG3133" s="54">
        <v>1.31</v>
      </c>
      <c r="CH3133" s="54">
        <v>1.1519999999999999</v>
      </c>
      <c r="CI3133" s="54">
        <v>0.83099999999999996</v>
      </c>
      <c r="CJ3133" s="54">
        <v>83</v>
      </c>
      <c r="CK3133" s="54" t="s">
        <v>28918</v>
      </c>
      <c r="CL3133" s="54">
        <v>3.5100000000000001E-3</v>
      </c>
      <c r="CM3133" s="54">
        <v>0.40899999999999997</v>
      </c>
      <c r="CN3133" s="53" t="s">
        <v>33477</v>
      </c>
      <c r="CO3133" s="54">
        <v>14</v>
      </c>
      <c r="CP3133" s="54">
        <v>23</v>
      </c>
      <c r="CQ3133" s="55">
        <f t="shared" si="48"/>
        <v>0.60869565217391308</v>
      </c>
      <c r="CR3133" s="52" t="s">
        <v>28938</v>
      </c>
    </row>
    <row r="3134" spans="81:96">
      <c r="CC3134" s="52">
        <v>3133</v>
      </c>
      <c r="CD3134" s="53" t="s">
        <v>33492</v>
      </c>
      <c r="CE3134" s="53" t="s">
        <v>33493</v>
      </c>
      <c r="CF3134" s="54">
        <v>1300</v>
      </c>
      <c r="CG3134" s="54">
        <v>0.95399999999999996</v>
      </c>
      <c r="CH3134" s="54">
        <v>0.95299999999999996</v>
      </c>
      <c r="CI3134" s="54">
        <v>9.0999999999999998E-2</v>
      </c>
      <c r="CJ3134" s="54">
        <v>110</v>
      </c>
      <c r="CK3134" s="54">
        <v>8.4</v>
      </c>
      <c r="CL3134" s="54">
        <v>2.0799999999999998E-3</v>
      </c>
      <c r="CM3134" s="54">
        <v>0.26600000000000001</v>
      </c>
      <c r="CN3134" s="53" t="s">
        <v>33477</v>
      </c>
      <c r="CO3134" s="54">
        <v>15</v>
      </c>
      <c r="CP3134" s="54">
        <v>23</v>
      </c>
      <c r="CQ3134" s="55">
        <f t="shared" si="48"/>
        <v>0.65217391304347827</v>
      </c>
      <c r="CR3134" s="52" t="s">
        <v>28938</v>
      </c>
    </row>
    <row r="3135" spans="81:96">
      <c r="CC3135" s="52">
        <v>3134</v>
      </c>
      <c r="CD3135" s="53" t="s">
        <v>33494</v>
      </c>
      <c r="CE3135" s="53" t="s">
        <v>33495</v>
      </c>
      <c r="CF3135" s="54">
        <v>2717</v>
      </c>
      <c r="CG3135" s="54">
        <v>0.93500000000000005</v>
      </c>
      <c r="CH3135" s="54">
        <v>1.075</v>
      </c>
      <c r="CI3135" s="54">
        <v>0.215</v>
      </c>
      <c r="CJ3135" s="54">
        <v>130</v>
      </c>
      <c r="CK3135" s="54">
        <v>8</v>
      </c>
      <c r="CL3135" s="54">
        <v>3.9199999999999999E-3</v>
      </c>
      <c r="CM3135" s="54">
        <v>0.27900000000000003</v>
      </c>
      <c r="CN3135" s="53" t="s">
        <v>33477</v>
      </c>
      <c r="CO3135" s="54">
        <v>16</v>
      </c>
      <c r="CP3135" s="54">
        <v>23</v>
      </c>
      <c r="CQ3135" s="55">
        <f t="shared" si="48"/>
        <v>0.69565217391304346</v>
      </c>
      <c r="CR3135" s="52" t="s">
        <v>28938</v>
      </c>
    </row>
    <row r="3136" spans="81:96">
      <c r="CC3136" s="52">
        <v>3135</v>
      </c>
      <c r="CD3136" s="53" t="s">
        <v>2675</v>
      </c>
      <c r="CE3136" s="53" t="s">
        <v>22963</v>
      </c>
      <c r="CF3136" s="54">
        <v>1287</v>
      </c>
      <c r="CG3136" s="54">
        <v>0.52400000000000002</v>
      </c>
      <c r="CH3136" s="54">
        <v>0.45100000000000001</v>
      </c>
      <c r="CI3136" s="54">
        <v>0.29799999999999999</v>
      </c>
      <c r="CJ3136" s="54">
        <v>339</v>
      </c>
      <c r="CK3136" s="54">
        <v>4</v>
      </c>
      <c r="CL3136" s="54">
        <v>4.81E-3</v>
      </c>
      <c r="CM3136" s="54">
        <v>0.17299999999999999</v>
      </c>
      <c r="CN3136" s="53" t="s">
        <v>33477</v>
      </c>
      <c r="CO3136" s="54">
        <v>17</v>
      </c>
      <c r="CP3136" s="54">
        <v>23</v>
      </c>
      <c r="CQ3136" s="55">
        <f t="shared" si="48"/>
        <v>0.73913043478260865</v>
      </c>
      <c r="CR3136" s="52" t="s">
        <v>28938</v>
      </c>
    </row>
    <row r="3137" spans="81:96">
      <c r="CC3137" s="52">
        <v>3136</v>
      </c>
      <c r="CD3137" s="53" t="s">
        <v>26049</v>
      </c>
      <c r="CE3137" s="53" t="s">
        <v>26048</v>
      </c>
      <c r="CF3137" s="54">
        <v>945</v>
      </c>
      <c r="CG3137" s="54">
        <v>0.50700000000000001</v>
      </c>
      <c r="CH3137" s="54">
        <v>0.39700000000000002</v>
      </c>
      <c r="CI3137" s="54">
        <v>0.14499999999999999</v>
      </c>
      <c r="CJ3137" s="54">
        <v>262</v>
      </c>
      <c r="CK3137" s="54">
        <v>4.4000000000000004</v>
      </c>
      <c r="CL3137" s="54">
        <v>8.4999999999999995E-4</v>
      </c>
      <c r="CM3137" s="54">
        <v>3.7999999999999999E-2</v>
      </c>
      <c r="CN3137" s="53" t="s">
        <v>33477</v>
      </c>
      <c r="CO3137" s="54">
        <v>18</v>
      </c>
      <c r="CP3137" s="54">
        <v>23</v>
      </c>
      <c r="CQ3137" s="55">
        <f t="shared" si="48"/>
        <v>0.78260869565217395</v>
      </c>
      <c r="CR3137" s="52" t="s">
        <v>28953</v>
      </c>
    </row>
    <row r="3138" spans="81:96">
      <c r="CC3138" s="52">
        <v>3137</v>
      </c>
      <c r="CD3138" s="53" t="s">
        <v>33496</v>
      </c>
      <c r="CE3138" s="53" t="s">
        <v>33497</v>
      </c>
      <c r="CF3138" s="54">
        <v>1071</v>
      </c>
      <c r="CG3138" s="54">
        <v>0.503</v>
      </c>
      <c r="CH3138" s="54">
        <v>0.47099999999999997</v>
      </c>
      <c r="CI3138" s="54">
        <v>0.122</v>
      </c>
      <c r="CJ3138" s="54">
        <v>82</v>
      </c>
      <c r="CK3138" s="54">
        <v>6.5</v>
      </c>
      <c r="CL3138" s="54">
        <v>1.4499999999999999E-3</v>
      </c>
      <c r="CM3138" s="54">
        <v>8.7999999999999995E-2</v>
      </c>
      <c r="CN3138" s="53" t="s">
        <v>33477</v>
      </c>
      <c r="CO3138" s="54">
        <v>19</v>
      </c>
      <c r="CP3138" s="54">
        <v>23</v>
      </c>
      <c r="CQ3138" s="55">
        <f t="shared" ref="CQ3138:CQ3201" si="49">CO3138/CP3138</f>
        <v>0.82608695652173914</v>
      </c>
      <c r="CR3138" s="52" t="s">
        <v>28953</v>
      </c>
    </row>
    <row r="3139" spans="81:96">
      <c r="CC3139" s="52">
        <v>3138</v>
      </c>
      <c r="CD3139" s="53" t="s">
        <v>33498</v>
      </c>
      <c r="CE3139" s="53" t="s">
        <v>33499</v>
      </c>
      <c r="CF3139" s="54">
        <v>4339</v>
      </c>
      <c r="CG3139" s="54">
        <v>0.49299999999999999</v>
      </c>
      <c r="CH3139" s="54">
        <v>0.48</v>
      </c>
      <c r="CI3139" s="54">
        <v>3.9E-2</v>
      </c>
      <c r="CJ3139" s="54">
        <v>411</v>
      </c>
      <c r="CK3139" s="54" t="s">
        <v>28918</v>
      </c>
      <c r="CL3139" s="54">
        <v>3.3899999999999998E-3</v>
      </c>
      <c r="CM3139" s="54">
        <v>9.9000000000000005E-2</v>
      </c>
      <c r="CN3139" s="53" t="s">
        <v>33477</v>
      </c>
      <c r="CO3139" s="54">
        <v>20</v>
      </c>
      <c r="CP3139" s="54">
        <v>23</v>
      </c>
      <c r="CQ3139" s="55">
        <f t="shared" si="49"/>
        <v>0.86956521739130432</v>
      </c>
      <c r="CR3139" s="52" t="s">
        <v>28953</v>
      </c>
    </row>
    <row r="3140" spans="81:96">
      <c r="CC3140" s="52">
        <v>3139</v>
      </c>
      <c r="CD3140" s="53" t="s">
        <v>33500</v>
      </c>
      <c r="CE3140" s="53" t="s">
        <v>33501</v>
      </c>
      <c r="CF3140" s="54">
        <v>2168</v>
      </c>
      <c r="CG3140" s="54">
        <v>0.48899999999999999</v>
      </c>
      <c r="CH3140" s="54">
        <v>0.55900000000000005</v>
      </c>
      <c r="CI3140" s="54">
        <v>0.14799999999999999</v>
      </c>
      <c r="CJ3140" s="54">
        <v>169</v>
      </c>
      <c r="CK3140" s="54" t="s">
        <v>28918</v>
      </c>
      <c r="CL3140" s="54">
        <v>2.1099999999999999E-3</v>
      </c>
      <c r="CM3140" s="54">
        <v>0.153</v>
      </c>
      <c r="CN3140" s="53" t="s">
        <v>33477</v>
      </c>
      <c r="CO3140" s="54">
        <v>21</v>
      </c>
      <c r="CP3140" s="54">
        <v>23</v>
      </c>
      <c r="CQ3140" s="55">
        <f t="shared" si="49"/>
        <v>0.91304347826086951</v>
      </c>
      <c r="CR3140" s="52" t="s">
        <v>28953</v>
      </c>
    </row>
    <row r="3141" spans="81:96">
      <c r="CC3141" s="52">
        <v>3140</v>
      </c>
      <c r="CD3141" s="53" t="s">
        <v>33502</v>
      </c>
      <c r="CE3141" s="53" t="s">
        <v>33503</v>
      </c>
      <c r="CF3141" s="54">
        <v>3945</v>
      </c>
      <c r="CG3141" s="54">
        <v>0.32600000000000001</v>
      </c>
      <c r="CH3141" s="54">
        <v>0.32</v>
      </c>
      <c r="CI3141" s="54">
        <v>0.219</v>
      </c>
      <c r="CJ3141" s="54">
        <v>233</v>
      </c>
      <c r="CK3141" s="54" t="s">
        <v>28918</v>
      </c>
      <c r="CL3141" s="54">
        <v>1.41E-3</v>
      </c>
      <c r="CM3141" s="54">
        <v>6.3E-2</v>
      </c>
      <c r="CN3141" s="53" t="s">
        <v>33477</v>
      </c>
      <c r="CO3141" s="54">
        <v>22</v>
      </c>
      <c r="CP3141" s="54">
        <v>23</v>
      </c>
      <c r="CQ3141" s="55">
        <f t="shared" si="49"/>
        <v>0.95652173913043481</v>
      </c>
      <c r="CR3141" s="52" t="s">
        <v>28953</v>
      </c>
    </row>
    <row r="3142" spans="81:96">
      <c r="CC3142" s="52">
        <v>3141</v>
      </c>
      <c r="CD3142" s="53" t="s">
        <v>33504</v>
      </c>
      <c r="CE3142" s="53" t="s">
        <v>33505</v>
      </c>
      <c r="CF3142" s="54">
        <v>566</v>
      </c>
      <c r="CG3142" s="54">
        <v>0.13600000000000001</v>
      </c>
      <c r="CH3142" s="54">
        <v>0.113</v>
      </c>
      <c r="CI3142" s="54">
        <v>9.4E-2</v>
      </c>
      <c r="CJ3142" s="54">
        <v>224</v>
      </c>
      <c r="CK3142" s="54">
        <v>9.6999999999999993</v>
      </c>
      <c r="CL3142" s="54">
        <v>4.4000000000000002E-4</v>
      </c>
      <c r="CM3142" s="54">
        <v>0.02</v>
      </c>
      <c r="CN3142" s="53" t="s">
        <v>33477</v>
      </c>
      <c r="CO3142" s="54">
        <v>23</v>
      </c>
      <c r="CP3142" s="54">
        <v>23</v>
      </c>
      <c r="CQ3142" s="55">
        <f t="shared" si="49"/>
        <v>1</v>
      </c>
      <c r="CR3142" s="52" t="s">
        <v>28953</v>
      </c>
    </row>
    <row r="3143" spans="81:96">
      <c r="CC3143" s="52">
        <v>3142</v>
      </c>
      <c r="CD3143" s="53" t="s">
        <v>33506</v>
      </c>
      <c r="CE3143" s="53" t="s">
        <v>33507</v>
      </c>
      <c r="CF3143" s="54">
        <v>15443</v>
      </c>
      <c r="CG3143" s="54">
        <v>4.1390000000000002</v>
      </c>
      <c r="CH3143" s="54">
        <v>4.6879999999999997</v>
      </c>
      <c r="CI3143" s="54">
        <v>0.81</v>
      </c>
      <c r="CJ3143" s="54">
        <v>195</v>
      </c>
      <c r="CK3143" s="54" t="s">
        <v>28918</v>
      </c>
      <c r="CL3143" s="54">
        <v>2.1430000000000001E-2</v>
      </c>
      <c r="CM3143" s="54">
        <v>1.373</v>
      </c>
      <c r="CN3143" s="53" t="s">
        <v>33508</v>
      </c>
      <c r="CO3143" s="54">
        <v>1</v>
      </c>
      <c r="CP3143" s="54">
        <v>88</v>
      </c>
      <c r="CQ3143" s="55">
        <f t="shared" si="49"/>
        <v>1.1363636363636364E-2</v>
      </c>
      <c r="CR3143" s="52" t="s">
        <v>28907</v>
      </c>
    </row>
    <row r="3144" spans="81:96">
      <c r="CC3144" s="52">
        <v>3143</v>
      </c>
      <c r="CD3144" s="53" t="s">
        <v>33509</v>
      </c>
      <c r="CE3144" s="53" t="s">
        <v>33510</v>
      </c>
      <c r="CF3144" s="54">
        <v>10735</v>
      </c>
      <c r="CG3144" s="54">
        <v>4.01</v>
      </c>
      <c r="CH3144" s="54">
        <v>4.3070000000000004</v>
      </c>
      <c r="CI3144" s="54">
        <v>0.63300000000000001</v>
      </c>
      <c r="CJ3144" s="54">
        <v>147</v>
      </c>
      <c r="CK3144" s="54">
        <v>9.3000000000000007</v>
      </c>
      <c r="CL3144" s="54">
        <v>1.3339999999999999E-2</v>
      </c>
      <c r="CM3144" s="54">
        <v>1.1399999999999999</v>
      </c>
      <c r="CN3144" s="53" t="s">
        <v>33508</v>
      </c>
      <c r="CO3144" s="54">
        <v>2</v>
      </c>
      <c r="CP3144" s="54">
        <v>88</v>
      </c>
      <c r="CQ3144" s="55">
        <f t="shared" si="49"/>
        <v>2.2727272727272728E-2</v>
      </c>
      <c r="CR3144" s="52" t="s">
        <v>28907</v>
      </c>
    </row>
    <row r="3145" spans="81:96">
      <c r="CC3145" s="52">
        <v>3144</v>
      </c>
      <c r="CD3145" s="53" t="s">
        <v>33511</v>
      </c>
      <c r="CE3145" s="53" t="s">
        <v>33512</v>
      </c>
      <c r="CF3145" s="54">
        <v>11275</v>
      </c>
      <c r="CG3145" s="54">
        <v>3.8889999999999998</v>
      </c>
      <c r="CH3145" s="54">
        <v>4.7350000000000003</v>
      </c>
      <c r="CI3145" s="54">
        <v>0.64700000000000002</v>
      </c>
      <c r="CJ3145" s="54">
        <v>224</v>
      </c>
      <c r="CK3145" s="54">
        <v>7</v>
      </c>
      <c r="CL3145" s="54">
        <v>1.8159999999999999E-2</v>
      </c>
      <c r="CM3145" s="54">
        <v>1.1850000000000001</v>
      </c>
      <c r="CN3145" s="53" t="s">
        <v>33508</v>
      </c>
      <c r="CO3145" s="54">
        <v>3</v>
      </c>
      <c r="CP3145" s="54">
        <v>88</v>
      </c>
      <c r="CQ3145" s="55">
        <f t="shared" si="49"/>
        <v>3.4090909090909088E-2</v>
      </c>
      <c r="CR3145" s="52" t="s">
        <v>28907</v>
      </c>
    </row>
    <row r="3146" spans="81:96">
      <c r="CC3146" s="52">
        <v>3145</v>
      </c>
      <c r="CD3146" s="53" t="s">
        <v>33513</v>
      </c>
      <c r="CE3146" s="53" t="s">
        <v>33514</v>
      </c>
      <c r="CF3146" s="54">
        <v>9743</v>
      </c>
      <c r="CG3146" s="54">
        <v>3.7690000000000001</v>
      </c>
      <c r="CH3146" s="54">
        <v>4.4329999999999998</v>
      </c>
      <c r="CI3146" s="54">
        <v>0.51100000000000001</v>
      </c>
      <c r="CJ3146" s="54">
        <v>186</v>
      </c>
      <c r="CK3146" s="54">
        <v>6.8</v>
      </c>
      <c r="CL3146" s="54">
        <v>1.338E-2</v>
      </c>
      <c r="CM3146" s="54">
        <v>0.94699999999999995</v>
      </c>
      <c r="CN3146" s="53" t="s">
        <v>33508</v>
      </c>
      <c r="CO3146" s="54">
        <v>4</v>
      </c>
      <c r="CP3146" s="54">
        <v>88</v>
      </c>
      <c r="CQ3146" s="55">
        <f t="shared" si="49"/>
        <v>4.5454545454545456E-2</v>
      </c>
      <c r="CR3146" s="52" t="s">
        <v>28907</v>
      </c>
    </row>
    <row r="3147" spans="81:96">
      <c r="CC3147" s="52">
        <v>3146</v>
      </c>
      <c r="CD3147" s="53" t="s">
        <v>33515</v>
      </c>
      <c r="CE3147" s="53" t="s">
        <v>33516</v>
      </c>
      <c r="CF3147" s="54">
        <v>3004</v>
      </c>
      <c r="CG3147" s="54">
        <v>3.6320000000000001</v>
      </c>
      <c r="CH3147" s="54">
        <v>4.2889999999999997</v>
      </c>
      <c r="CI3147" s="54">
        <v>1.7889999999999999</v>
      </c>
      <c r="CJ3147" s="54">
        <v>38</v>
      </c>
      <c r="CK3147" s="54">
        <v>8.9</v>
      </c>
      <c r="CL3147" s="54">
        <v>3.8400000000000001E-3</v>
      </c>
      <c r="CM3147" s="54">
        <v>1.2450000000000001</v>
      </c>
      <c r="CN3147" s="53" t="s">
        <v>33508</v>
      </c>
      <c r="CO3147" s="54">
        <v>5</v>
      </c>
      <c r="CP3147" s="54">
        <v>88</v>
      </c>
      <c r="CQ3147" s="55">
        <f t="shared" si="49"/>
        <v>5.6818181818181816E-2</v>
      </c>
      <c r="CR3147" s="52" t="s">
        <v>28907</v>
      </c>
    </row>
    <row r="3148" spans="81:96">
      <c r="CC3148" s="52">
        <v>3147</v>
      </c>
      <c r="CD3148" s="53" t="s">
        <v>33517</v>
      </c>
      <c r="CE3148" s="53" t="s">
        <v>33518</v>
      </c>
      <c r="CF3148" s="54">
        <v>6441</v>
      </c>
      <c r="CG3148" s="54">
        <v>3.6070000000000002</v>
      </c>
      <c r="CH3148" s="54">
        <v>3.6920000000000002</v>
      </c>
      <c r="CI3148" s="54">
        <v>0.88600000000000001</v>
      </c>
      <c r="CJ3148" s="54">
        <v>166</v>
      </c>
      <c r="CK3148" s="54">
        <v>5.7</v>
      </c>
      <c r="CL3148" s="54">
        <v>1.4330000000000001E-2</v>
      </c>
      <c r="CM3148" s="54">
        <v>0.99</v>
      </c>
      <c r="CN3148" s="53" t="s">
        <v>33508</v>
      </c>
      <c r="CO3148" s="54">
        <v>6</v>
      </c>
      <c r="CP3148" s="54">
        <v>88</v>
      </c>
      <c r="CQ3148" s="55">
        <f t="shared" si="49"/>
        <v>6.8181818181818177E-2</v>
      </c>
      <c r="CR3148" s="52" t="s">
        <v>28907</v>
      </c>
    </row>
    <row r="3149" spans="81:96">
      <c r="CC3149" s="52">
        <v>3148</v>
      </c>
      <c r="CD3149" s="53" t="s">
        <v>33519</v>
      </c>
      <c r="CE3149" s="53" t="s">
        <v>33520</v>
      </c>
      <c r="CF3149" s="54">
        <v>2600</v>
      </c>
      <c r="CG3149" s="54">
        <v>3.589</v>
      </c>
      <c r="CH3149" s="54">
        <v>4.1100000000000003</v>
      </c>
      <c r="CI3149" s="54">
        <v>0.442</v>
      </c>
      <c r="CJ3149" s="54">
        <v>95</v>
      </c>
      <c r="CK3149" s="54">
        <v>5.4</v>
      </c>
      <c r="CL3149" s="54">
        <v>6.7299999999999999E-3</v>
      </c>
      <c r="CM3149" s="54">
        <v>1.266</v>
      </c>
      <c r="CN3149" s="53" t="s">
        <v>33508</v>
      </c>
      <c r="CO3149" s="54">
        <v>7</v>
      </c>
      <c r="CP3149" s="54">
        <v>88</v>
      </c>
      <c r="CQ3149" s="55">
        <f t="shared" si="49"/>
        <v>7.9545454545454544E-2</v>
      </c>
      <c r="CR3149" s="52" t="s">
        <v>28907</v>
      </c>
    </row>
    <row r="3150" spans="81:96">
      <c r="CC3150" s="52">
        <v>3149</v>
      </c>
      <c r="CD3150" s="53" t="s">
        <v>33521</v>
      </c>
      <c r="CE3150" s="53" t="s">
        <v>33522</v>
      </c>
      <c r="CF3150" s="54">
        <v>12013</v>
      </c>
      <c r="CG3150" s="54">
        <v>3.375</v>
      </c>
      <c r="CH3150" s="54">
        <v>3.5859999999999999</v>
      </c>
      <c r="CI3150" s="54">
        <v>0.36399999999999999</v>
      </c>
      <c r="CJ3150" s="54">
        <v>363</v>
      </c>
      <c r="CK3150" s="54">
        <v>6.4</v>
      </c>
      <c r="CL3150" s="54">
        <v>1.523E-2</v>
      </c>
      <c r="CM3150" s="54">
        <v>0.626</v>
      </c>
      <c r="CN3150" s="53" t="s">
        <v>33508</v>
      </c>
      <c r="CO3150" s="54">
        <v>8</v>
      </c>
      <c r="CP3150" s="54">
        <v>88</v>
      </c>
      <c r="CQ3150" s="55">
        <f t="shared" si="49"/>
        <v>9.0909090909090912E-2</v>
      </c>
      <c r="CR3150" s="52" t="s">
        <v>28907</v>
      </c>
    </row>
    <row r="3151" spans="81:96">
      <c r="CC3151" s="52">
        <v>3150</v>
      </c>
      <c r="CD3151" s="53" t="s">
        <v>33523</v>
      </c>
      <c r="CE3151" s="53" t="s">
        <v>33524</v>
      </c>
      <c r="CF3151" s="54">
        <v>620</v>
      </c>
      <c r="CG3151" s="54">
        <v>3.1360000000000001</v>
      </c>
      <c r="CH3151" s="54">
        <v>4.2439999999999998</v>
      </c>
      <c r="CI3151" s="54">
        <v>0.438</v>
      </c>
      <c r="CJ3151" s="54">
        <v>32</v>
      </c>
      <c r="CK3151" s="54">
        <v>3.8</v>
      </c>
      <c r="CL3151" s="54">
        <v>2.3700000000000001E-3</v>
      </c>
      <c r="CM3151" s="54">
        <v>1.175</v>
      </c>
      <c r="CN3151" s="53" t="s">
        <v>33508</v>
      </c>
      <c r="CO3151" s="54">
        <v>9</v>
      </c>
      <c r="CP3151" s="54">
        <v>88</v>
      </c>
      <c r="CQ3151" s="55">
        <f t="shared" si="49"/>
        <v>0.10227272727272728</v>
      </c>
      <c r="CR3151" s="52" t="s">
        <v>28907</v>
      </c>
    </row>
    <row r="3152" spans="81:96">
      <c r="CC3152" s="52">
        <v>3151</v>
      </c>
      <c r="CD3152" s="53" t="s">
        <v>33525</v>
      </c>
      <c r="CE3152" s="53" t="s">
        <v>33526</v>
      </c>
      <c r="CF3152" s="54">
        <v>5112</v>
      </c>
      <c r="CG3152" s="54">
        <v>2.9710000000000001</v>
      </c>
      <c r="CH3152" s="54">
        <v>2.96</v>
      </c>
      <c r="CI3152" s="54">
        <v>0.61199999999999999</v>
      </c>
      <c r="CJ3152" s="54">
        <v>129</v>
      </c>
      <c r="CK3152" s="54">
        <v>7.5</v>
      </c>
      <c r="CL3152" s="54">
        <v>9.0600000000000003E-3</v>
      </c>
      <c r="CM3152" s="54">
        <v>0.84299999999999997</v>
      </c>
      <c r="CN3152" s="53" t="s">
        <v>33508</v>
      </c>
      <c r="CO3152" s="54">
        <v>10</v>
      </c>
      <c r="CP3152" s="54">
        <v>88</v>
      </c>
      <c r="CQ3152" s="55">
        <f t="shared" si="49"/>
        <v>0.11363636363636363</v>
      </c>
      <c r="CR3152" s="52" t="s">
        <v>28907</v>
      </c>
    </row>
    <row r="3153" spans="81:96">
      <c r="CC3153" s="52">
        <v>3152</v>
      </c>
      <c r="CD3153" s="53" t="s">
        <v>33527</v>
      </c>
      <c r="CE3153" s="53" t="s">
        <v>33528</v>
      </c>
      <c r="CF3153" s="54">
        <v>3667</v>
      </c>
      <c r="CG3153" s="54">
        <v>2.9329999999999998</v>
      </c>
      <c r="CH3153" s="54">
        <v>2.8159999999999998</v>
      </c>
      <c r="CI3153" s="54">
        <v>0.21099999999999999</v>
      </c>
      <c r="CJ3153" s="54">
        <v>384</v>
      </c>
      <c r="CK3153" s="54">
        <v>4.9000000000000004</v>
      </c>
      <c r="CL3153" s="54">
        <v>5.2599999999999999E-3</v>
      </c>
      <c r="CM3153" s="54">
        <v>0.47899999999999998</v>
      </c>
      <c r="CN3153" s="53" t="s">
        <v>33508</v>
      </c>
      <c r="CO3153" s="54">
        <v>11</v>
      </c>
      <c r="CP3153" s="54">
        <v>88</v>
      </c>
      <c r="CQ3153" s="55">
        <f t="shared" si="49"/>
        <v>0.125</v>
      </c>
      <c r="CR3153" s="52" t="s">
        <v>28907</v>
      </c>
    </row>
    <row r="3154" spans="81:96">
      <c r="CC3154" s="52">
        <v>3153</v>
      </c>
      <c r="CD3154" s="53" t="s">
        <v>33529</v>
      </c>
      <c r="CE3154" s="53" t="s">
        <v>33530</v>
      </c>
      <c r="CF3154" s="54">
        <v>447</v>
      </c>
      <c r="CG3154" s="54">
        <v>2.7839999999999998</v>
      </c>
      <c r="CH3154" s="54">
        <v>2.883</v>
      </c>
      <c r="CI3154" s="54">
        <v>0.86199999999999999</v>
      </c>
      <c r="CJ3154" s="54">
        <v>29</v>
      </c>
      <c r="CK3154" s="54">
        <v>2.9</v>
      </c>
      <c r="CL3154" s="54">
        <v>1.99E-3</v>
      </c>
      <c r="CM3154" s="54">
        <v>0.86399999999999999</v>
      </c>
      <c r="CN3154" s="53" t="s">
        <v>33508</v>
      </c>
      <c r="CO3154" s="54">
        <v>12</v>
      </c>
      <c r="CP3154" s="54">
        <v>88</v>
      </c>
      <c r="CQ3154" s="55">
        <f t="shared" si="49"/>
        <v>0.13636363636363635</v>
      </c>
      <c r="CR3154" s="52" t="s">
        <v>28907</v>
      </c>
    </row>
    <row r="3155" spans="81:96">
      <c r="CC3155" s="52">
        <v>3154</v>
      </c>
      <c r="CD3155" s="53" t="s">
        <v>33531</v>
      </c>
      <c r="CE3155" s="53" t="s">
        <v>33532</v>
      </c>
      <c r="CF3155" s="54">
        <v>5437</v>
      </c>
      <c r="CG3155" s="54">
        <v>2.7490000000000001</v>
      </c>
      <c r="CH3155" s="54">
        <v>2.9289999999999998</v>
      </c>
      <c r="CI3155" s="54">
        <v>0.38900000000000001</v>
      </c>
      <c r="CJ3155" s="54">
        <v>193</v>
      </c>
      <c r="CK3155" s="54">
        <v>7</v>
      </c>
      <c r="CL3155" s="54">
        <v>8.8599999999999998E-3</v>
      </c>
      <c r="CM3155" s="54">
        <v>0.71</v>
      </c>
      <c r="CN3155" s="53" t="s">
        <v>33508</v>
      </c>
      <c r="CO3155" s="54">
        <v>13</v>
      </c>
      <c r="CP3155" s="54">
        <v>88</v>
      </c>
      <c r="CQ3155" s="55">
        <f t="shared" si="49"/>
        <v>0.14772727272727273</v>
      </c>
      <c r="CR3155" s="52" t="s">
        <v>28907</v>
      </c>
    </row>
    <row r="3156" spans="81:96">
      <c r="CC3156" s="52">
        <v>3155</v>
      </c>
      <c r="CD3156" s="53" t="s">
        <v>33533</v>
      </c>
      <c r="CE3156" s="53" t="s">
        <v>33534</v>
      </c>
      <c r="CF3156" s="54">
        <v>13532</v>
      </c>
      <c r="CG3156" s="54">
        <v>2.706</v>
      </c>
      <c r="CH3156" s="54">
        <v>3.1659999999999999</v>
      </c>
      <c r="CI3156" s="54">
        <v>0.51900000000000002</v>
      </c>
      <c r="CJ3156" s="54">
        <v>233</v>
      </c>
      <c r="CK3156" s="54" t="s">
        <v>28918</v>
      </c>
      <c r="CL3156" s="54">
        <v>1.37E-2</v>
      </c>
      <c r="CM3156" s="54">
        <v>0.83599999999999997</v>
      </c>
      <c r="CN3156" s="53" t="s">
        <v>33508</v>
      </c>
      <c r="CO3156" s="54">
        <v>14</v>
      </c>
      <c r="CP3156" s="54">
        <v>88</v>
      </c>
      <c r="CQ3156" s="55">
        <f t="shared" si="49"/>
        <v>0.15909090909090909</v>
      </c>
      <c r="CR3156" s="52" t="s">
        <v>28907</v>
      </c>
    </row>
    <row r="3157" spans="81:96">
      <c r="CC3157" s="52">
        <v>3156</v>
      </c>
      <c r="CD3157" s="53" t="s">
        <v>33535</v>
      </c>
      <c r="CE3157" s="53" t="s">
        <v>33536</v>
      </c>
      <c r="CF3157" s="54">
        <v>484</v>
      </c>
      <c r="CG3157" s="54">
        <v>2.5310000000000001</v>
      </c>
      <c r="CH3157" s="54">
        <v>2.8359999999999999</v>
      </c>
      <c r="CI3157" s="54">
        <v>0.33300000000000002</v>
      </c>
      <c r="CJ3157" s="54">
        <v>39</v>
      </c>
      <c r="CK3157" s="54">
        <v>3.2</v>
      </c>
      <c r="CL3157" s="54">
        <v>1.9400000000000001E-3</v>
      </c>
      <c r="CM3157" s="54">
        <v>0.73899999999999999</v>
      </c>
      <c r="CN3157" s="53" t="s">
        <v>33508</v>
      </c>
      <c r="CO3157" s="54">
        <v>15</v>
      </c>
      <c r="CP3157" s="54">
        <v>88</v>
      </c>
      <c r="CQ3157" s="55">
        <f t="shared" si="49"/>
        <v>0.17045454545454544</v>
      </c>
      <c r="CR3157" s="52" t="s">
        <v>28907</v>
      </c>
    </row>
    <row r="3158" spans="81:96">
      <c r="CC3158" s="52">
        <v>3157</v>
      </c>
      <c r="CD3158" s="53" t="s">
        <v>33537</v>
      </c>
      <c r="CE3158" s="53" t="s">
        <v>33538</v>
      </c>
      <c r="CF3158" s="54">
        <v>3607</v>
      </c>
      <c r="CG3158" s="54">
        <v>2.4660000000000002</v>
      </c>
      <c r="CH3158" s="54">
        <v>2.4380000000000002</v>
      </c>
      <c r="CI3158" s="54">
        <v>0.52600000000000002</v>
      </c>
      <c r="CJ3158" s="54">
        <v>97</v>
      </c>
      <c r="CK3158" s="54">
        <v>9.1</v>
      </c>
      <c r="CL3158" s="54">
        <v>4.8999999999999998E-3</v>
      </c>
      <c r="CM3158" s="54">
        <v>0.623</v>
      </c>
      <c r="CN3158" s="53" t="s">
        <v>33508</v>
      </c>
      <c r="CO3158" s="54">
        <v>16</v>
      </c>
      <c r="CP3158" s="54">
        <v>88</v>
      </c>
      <c r="CQ3158" s="55">
        <f t="shared" si="49"/>
        <v>0.18181818181818182</v>
      </c>
      <c r="CR3158" s="52" t="s">
        <v>28907</v>
      </c>
    </row>
    <row r="3159" spans="81:96">
      <c r="CC3159" s="52">
        <v>3158</v>
      </c>
      <c r="CD3159" s="53" t="s">
        <v>33539</v>
      </c>
      <c r="CE3159" s="53" t="s">
        <v>33540</v>
      </c>
      <c r="CF3159" s="54">
        <v>2905</v>
      </c>
      <c r="CG3159" s="54">
        <v>2.427</v>
      </c>
      <c r="CH3159" s="54">
        <v>2.5059999999999998</v>
      </c>
      <c r="CI3159" s="54">
        <v>0.45200000000000001</v>
      </c>
      <c r="CJ3159" s="54">
        <v>126</v>
      </c>
      <c r="CK3159" s="54">
        <v>6.5</v>
      </c>
      <c r="CL3159" s="54">
        <v>5.4599999999999996E-3</v>
      </c>
      <c r="CM3159" s="54">
        <v>0.67900000000000005</v>
      </c>
      <c r="CN3159" s="53" t="s">
        <v>33508</v>
      </c>
      <c r="CO3159" s="54">
        <v>17</v>
      </c>
      <c r="CP3159" s="54">
        <v>88</v>
      </c>
      <c r="CQ3159" s="55">
        <f t="shared" si="49"/>
        <v>0.19318181818181818</v>
      </c>
      <c r="CR3159" s="52" t="s">
        <v>28907</v>
      </c>
    </row>
    <row r="3160" spans="81:96">
      <c r="CC3160" s="52">
        <v>3159</v>
      </c>
      <c r="CD3160" s="53" t="s">
        <v>33541</v>
      </c>
      <c r="CE3160" s="53" t="s">
        <v>33542</v>
      </c>
      <c r="CF3160" s="54">
        <v>2730</v>
      </c>
      <c r="CG3160" s="54">
        <v>2.3519999999999999</v>
      </c>
      <c r="CH3160" s="54">
        <v>2.4750000000000001</v>
      </c>
      <c r="CI3160" s="54">
        <v>0.46500000000000002</v>
      </c>
      <c r="CJ3160" s="54">
        <v>256</v>
      </c>
      <c r="CK3160" s="54">
        <v>3.8</v>
      </c>
      <c r="CL3160" s="54">
        <v>7.2500000000000004E-3</v>
      </c>
      <c r="CM3160" s="54">
        <v>0.65500000000000003</v>
      </c>
      <c r="CN3160" s="53" t="s">
        <v>33508</v>
      </c>
      <c r="CO3160" s="54">
        <v>18</v>
      </c>
      <c r="CP3160" s="54">
        <v>88</v>
      </c>
      <c r="CQ3160" s="55">
        <f t="shared" si="49"/>
        <v>0.20454545454545456</v>
      </c>
      <c r="CR3160" s="52" t="s">
        <v>28907</v>
      </c>
    </row>
    <row r="3161" spans="81:96">
      <c r="CC3161" s="52">
        <v>3160</v>
      </c>
      <c r="CD3161" s="53" t="s">
        <v>33543</v>
      </c>
      <c r="CE3161" s="53" t="s">
        <v>33544</v>
      </c>
      <c r="CF3161" s="54">
        <v>3641</v>
      </c>
      <c r="CG3161" s="54">
        <v>2.2810000000000001</v>
      </c>
      <c r="CH3161" s="54">
        <v>3.1520000000000001</v>
      </c>
      <c r="CI3161" s="54">
        <v>0.36899999999999999</v>
      </c>
      <c r="CJ3161" s="54">
        <v>65</v>
      </c>
      <c r="CK3161" s="54" t="s">
        <v>28918</v>
      </c>
      <c r="CL3161" s="54">
        <v>4.64E-3</v>
      </c>
      <c r="CM3161" s="54">
        <v>0.85699999999999998</v>
      </c>
      <c r="CN3161" s="53" t="s">
        <v>33508</v>
      </c>
      <c r="CO3161" s="54">
        <v>19</v>
      </c>
      <c r="CP3161" s="54">
        <v>88</v>
      </c>
      <c r="CQ3161" s="55">
        <f t="shared" si="49"/>
        <v>0.21590909090909091</v>
      </c>
      <c r="CR3161" s="52" t="s">
        <v>28907</v>
      </c>
    </row>
    <row r="3162" spans="81:96">
      <c r="CC3162" s="52">
        <v>3161</v>
      </c>
      <c r="CD3162" s="53" t="s">
        <v>33545</v>
      </c>
      <c r="CE3162" s="53" t="s">
        <v>33546</v>
      </c>
      <c r="CF3162" s="54">
        <v>3709</v>
      </c>
      <c r="CG3162" s="54">
        <v>2.0249999999999999</v>
      </c>
      <c r="CH3162" s="54">
        <v>2.4350000000000001</v>
      </c>
      <c r="CI3162" s="54">
        <v>0.308</v>
      </c>
      <c r="CJ3162" s="54">
        <v>65</v>
      </c>
      <c r="CK3162" s="54" t="s">
        <v>28918</v>
      </c>
      <c r="CL3162" s="54">
        <v>4.2100000000000002E-3</v>
      </c>
      <c r="CM3162" s="54">
        <v>0.76500000000000001</v>
      </c>
      <c r="CN3162" s="53" t="s">
        <v>33508</v>
      </c>
      <c r="CO3162" s="54">
        <v>20</v>
      </c>
      <c r="CP3162" s="54">
        <v>88</v>
      </c>
      <c r="CQ3162" s="55">
        <f t="shared" si="49"/>
        <v>0.22727272727272727</v>
      </c>
      <c r="CR3162" s="52" t="s">
        <v>28907</v>
      </c>
    </row>
    <row r="3163" spans="81:96">
      <c r="CC3163" s="52">
        <v>3162</v>
      </c>
      <c r="CD3163" s="53" t="s">
        <v>33547</v>
      </c>
      <c r="CE3163" s="53" t="s">
        <v>33548</v>
      </c>
      <c r="CF3163" s="54">
        <v>5593</v>
      </c>
      <c r="CG3163" s="54">
        <v>2.0099999999999998</v>
      </c>
      <c r="CH3163" s="54">
        <v>2.2040000000000002</v>
      </c>
      <c r="CI3163" s="54">
        <v>0.74099999999999999</v>
      </c>
      <c r="CJ3163" s="54">
        <v>81</v>
      </c>
      <c r="CK3163" s="54" t="s">
        <v>28918</v>
      </c>
      <c r="CL3163" s="54">
        <v>6.0299999999999998E-3</v>
      </c>
      <c r="CM3163" s="54">
        <v>0.71099999999999997</v>
      </c>
      <c r="CN3163" s="53" t="s">
        <v>33508</v>
      </c>
      <c r="CO3163" s="54">
        <v>21</v>
      </c>
      <c r="CP3163" s="54">
        <v>88</v>
      </c>
      <c r="CQ3163" s="55">
        <f t="shared" si="49"/>
        <v>0.23863636363636365</v>
      </c>
      <c r="CR3163" s="52" t="s">
        <v>28907</v>
      </c>
    </row>
    <row r="3164" spans="81:96">
      <c r="CC3164" s="52">
        <v>3163</v>
      </c>
      <c r="CD3164" s="53" t="s">
        <v>33549</v>
      </c>
      <c r="CE3164" s="53" t="s">
        <v>33550</v>
      </c>
      <c r="CF3164" s="54">
        <v>3649</v>
      </c>
      <c r="CG3164" s="54">
        <v>1.9259999999999999</v>
      </c>
      <c r="CH3164" s="54">
        <v>2.036</v>
      </c>
      <c r="CI3164" s="54">
        <v>0.33600000000000002</v>
      </c>
      <c r="CJ3164" s="54">
        <v>113</v>
      </c>
      <c r="CK3164" s="54">
        <v>9.1</v>
      </c>
      <c r="CL3164" s="54">
        <v>4.5300000000000002E-3</v>
      </c>
      <c r="CM3164" s="54">
        <v>0.48899999999999999</v>
      </c>
      <c r="CN3164" s="53" t="s">
        <v>33508</v>
      </c>
      <c r="CO3164" s="54">
        <v>22</v>
      </c>
      <c r="CP3164" s="54">
        <v>88</v>
      </c>
      <c r="CQ3164" s="55">
        <f t="shared" si="49"/>
        <v>0.25</v>
      </c>
      <c r="CR3164" s="52" t="s">
        <v>28921</v>
      </c>
    </row>
    <row r="3165" spans="81:96">
      <c r="CC3165" s="52">
        <v>3164</v>
      </c>
      <c r="CD3165" s="53" t="s">
        <v>33551</v>
      </c>
      <c r="CE3165" s="53" t="s">
        <v>33552</v>
      </c>
      <c r="CF3165" s="54">
        <v>1967</v>
      </c>
      <c r="CG3165" s="54">
        <v>1.774</v>
      </c>
      <c r="CH3165" s="54">
        <v>1.637</v>
      </c>
      <c r="CI3165" s="54">
        <v>0.27100000000000002</v>
      </c>
      <c r="CJ3165" s="54">
        <v>59</v>
      </c>
      <c r="CK3165" s="54">
        <v>9.1999999999999993</v>
      </c>
      <c r="CL3165" s="54">
        <v>2.1199999999999999E-3</v>
      </c>
      <c r="CM3165" s="54">
        <v>0.375</v>
      </c>
      <c r="CN3165" s="53" t="s">
        <v>33508</v>
      </c>
      <c r="CO3165" s="54">
        <v>23</v>
      </c>
      <c r="CP3165" s="54">
        <v>88</v>
      </c>
      <c r="CQ3165" s="55">
        <f t="shared" si="49"/>
        <v>0.26136363636363635</v>
      </c>
      <c r="CR3165" s="52" t="s">
        <v>28921</v>
      </c>
    </row>
    <row r="3166" spans="81:96">
      <c r="CC3166" s="52">
        <v>3165</v>
      </c>
      <c r="CD3166" s="53" t="s">
        <v>33553</v>
      </c>
      <c r="CE3166" s="53" t="s">
        <v>33554</v>
      </c>
      <c r="CF3166" s="54">
        <v>8692</v>
      </c>
      <c r="CG3166" s="54">
        <v>1.7529999999999999</v>
      </c>
      <c r="CH3166" s="54">
        <v>2.153</v>
      </c>
      <c r="CI3166" s="54">
        <v>0.26600000000000001</v>
      </c>
      <c r="CJ3166" s="54">
        <v>278</v>
      </c>
      <c r="CK3166" s="54" t="s">
        <v>28918</v>
      </c>
      <c r="CL3166" s="54">
        <v>3.9300000000000003E-3</v>
      </c>
      <c r="CM3166" s="54">
        <v>0.46100000000000002</v>
      </c>
      <c r="CN3166" s="53" t="s">
        <v>33508</v>
      </c>
      <c r="CO3166" s="54">
        <v>24</v>
      </c>
      <c r="CP3166" s="54">
        <v>88</v>
      </c>
      <c r="CQ3166" s="55">
        <f t="shared" si="49"/>
        <v>0.27272727272727271</v>
      </c>
      <c r="CR3166" s="52" t="s">
        <v>28921</v>
      </c>
    </row>
    <row r="3167" spans="81:96">
      <c r="CC3167" s="52">
        <v>3166</v>
      </c>
      <c r="CD3167" s="53" t="s">
        <v>33555</v>
      </c>
      <c r="CE3167" s="53" t="s">
        <v>33556</v>
      </c>
      <c r="CF3167" s="54">
        <v>5701</v>
      </c>
      <c r="CG3167" s="54">
        <v>1.7350000000000001</v>
      </c>
      <c r="CH3167" s="54">
        <v>1.89</v>
      </c>
      <c r="CI3167" s="54">
        <v>0.246</v>
      </c>
      <c r="CJ3167" s="54">
        <v>171</v>
      </c>
      <c r="CK3167" s="54" t="s">
        <v>28918</v>
      </c>
      <c r="CL3167" s="54">
        <v>7.3400000000000002E-3</v>
      </c>
      <c r="CM3167" s="54">
        <v>0.48899999999999999</v>
      </c>
      <c r="CN3167" s="53" t="s">
        <v>33508</v>
      </c>
      <c r="CO3167" s="54">
        <v>25</v>
      </c>
      <c r="CP3167" s="54">
        <v>88</v>
      </c>
      <c r="CQ3167" s="55">
        <f t="shared" si="49"/>
        <v>0.28409090909090912</v>
      </c>
      <c r="CR3167" s="52" t="s">
        <v>28921</v>
      </c>
    </row>
    <row r="3168" spans="81:96">
      <c r="CC3168" s="52">
        <v>3167</v>
      </c>
      <c r="CD3168" s="53" t="s">
        <v>33557</v>
      </c>
      <c r="CE3168" s="53" t="s">
        <v>33558</v>
      </c>
      <c r="CF3168" s="54">
        <v>1186</v>
      </c>
      <c r="CG3168" s="54">
        <v>1.6910000000000001</v>
      </c>
      <c r="CH3168" s="54">
        <v>2.39</v>
      </c>
      <c r="CI3168" s="54"/>
      <c r="CJ3168" s="54">
        <v>0</v>
      </c>
      <c r="CK3168" s="54">
        <v>9</v>
      </c>
      <c r="CL3168" s="54">
        <v>1.8699999999999999E-3</v>
      </c>
      <c r="CM3168" s="54">
        <v>0.68500000000000005</v>
      </c>
      <c r="CN3168" s="53" t="s">
        <v>33508</v>
      </c>
      <c r="CO3168" s="54">
        <v>26</v>
      </c>
      <c r="CP3168" s="54">
        <v>88</v>
      </c>
      <c r="CQ3168" s="55">
        <f t="shared" si="49"/>
        <v>0.29545454545454547</v>
      </c>
      <c r="CR3168" s="52" t="s">
        <v>28921</v>
      </c>
    </row>
    <row r="3169" spans="81:96">
      <c r="CC3169" s="52">
        <v>3168</v>
      </c>
      <c r="CD3169" s="53" t="s">
        <v>33559</v>
      </c>
      <c r="CE3169" s="53" t="s">
        <v>33560</v>
      </c>
      <c r="CF3169" s="54">
        <v>4336</v>
      </c>
      <c r="CG3169" s="54">
        <v>1.6819999999999999</v>
      </c>
      <c r="CH3169" s="54">
        <v>2.0960000000000001</v>
      </c>
      <c r="CI3169" s="54">
        <v>0.215</v>
      </c>
      <c r="CJ3169" s="54">
        <v>107</v>
      </c>
      <c r="CK3169" s="54">
        <v>9.9</v>
      </c>
      <c r="CL3169" s="54">
        <v>4.96E-3</v>
      </c>
      <c r="CM3169" s="54">
        <v>0.57599999999999996</v>
      </c>
      <c r="CN3169" s="53" t="s">
        <v>33508</v>
      </c>
      <c r="CO3169" s="54">
        <v>27</v>
      </c>
      <c r="CP3169" s="54">
        <v>88</v>
      </c>
      <c r="CQ3169" s="55">
        <f t="shared" si="49"/>
        <v>0.30681818181818182</v>
      </c>
      <c r="CR3169" s="52" t="s">
        <v>28921</v>
      </c>
    </row>
    <row r="3170" spans="81:96">
      <c r="CC3170" s="52">
        <v>3169</v>
      </c>
      <c r="CD3170" s="53" t="s">
        <v>33561</v>
      </c>
      <c r="CE3170" s="53" t="s">
        <v>33562</v>
      </c>
      <c r="CF3170" s="54">
        <v>2314</v>
      </c>
      <c r="CG3170" s="54">
        <v>1.671</v>
      </c>
      <c r="CH3170" s="54">
        <v>1.782</v>
      </c>
      <c r="CI3170" s="54">
        <v>0.378</v>
      </c>
      <c r="CJ3170" s="54">
        <v>74</v>
      </c>
      <c r="CK3170" s="54">
        <v>8.1999999999999993</v>
      </c>
      <c r="CL3170" s="54">
        <v>2.99E-3</v>
      </c>
      <c r="CM3170" s="54">
        <v>0.44600000000000001</v>
      </c>
      <c r="CN3170" s="53" t="s">
        <v>33508</v>
      </c>
      <c r="CO3170" s="54">
        <v>28</v>
      </c>
      <c r="CP3170" s="54">
        <v>88</v>
      </c>
      <c r="CQ3170" s="55">
        <f t="shared" si="49"/>
        <v>0.31818181818181818</v>
      </c>
      <c r="CR3170" s="52" t="s">
        <v>28921</v>
      </c>
    </row>
    <row r="3171" spans="81:96">
      <c r="CC3171" s="52">
        <v>3170</v>
      </c>
      <c r="CD3171" s="53" t="s">
        <v>33563</v>
      </c>
      <c r="CE3171" s="53" t="s">
        <v>33564</v>
      </c>
      <c r="CF3171" s="54">
        <v>1302</v>
      </c>
      <c r="CG3171" s="54">
        <v>1.649</v>
      </c>
      <c r="CH3171" s="54">
        <v>2.012</v>
      </c>
      <c r="CI3171" s="54">
        <v>0.182</v>
      </c>
      <c r="CJ3171" s="54">
        <v>44</v>
      </c>
      <c r="CK3171" s="54">
        <v>8.1</v>
      </c>
      <c r="CL3171" s="54">
        <v>2.7599999999999999E-3</v>
      </c>
      <c r="CM3171" s="54">
        <v>0.70899999999999996</v>
      </c>
      <c r="CN3171" s="53" t="s">
        <v>33508</v>
      </c>
      <c r="CO3171" s="54">
        <v>29</v>
      </c>
      <c r="CP3171" s="54">
        <v>88</v>
      </c>
      <c r="CQ3171" s="55">
        <f t="shared" si="49"/>
        <v>0.32954545454545453</v>
      </c>
      <c r="CR3171" s="52" t="s">
        <v>28921</v>
      </c>
    </row>
    <row r="3172" spans="81:96">
      <c r="CC3172" s="52">
        <v>3171</v>
      </c>
      <c r="CD3172" s="53" t="s">
        <v>33565</v>
      </c>
      <c r="CE3172" s="53" t="s">
        <v>33566</v>
      </c>
      <c r="CF3172" s="54">
        <v>1858</v>
      </c>
      <c r="CG3172" s="54">
        <v>1.601</v>
      </c>
      <c r="CH3172" s="54">
        <v>1.7090000000000001</v>
      </c>
      <c r="CI3172" s="54">
        <v>0.1</v>
      </c>
      <c r="CJ3172" s="54">
        <v>80</v>
      </c>
      <c r="CK3172" s="54">
        <v>6.6</v>
      </c>
      <c r="CL3172" s="54">
        <v>3.0599999999999998E-3</v>
      </c>
      <c r="CM3172" s="54">
        <v>0.41199999999999998</v>
      </c>
      <c r="CN3172" s="53" t="s">
        <v>33508</v>
      </c>
      <c r="CO3172" s="54">
        <v>30</v>
      </c>
      <c r="CP3172" s="54">
        <v>88</v>
      </c>
      <c r="CQ3172" s="55">
        <f t="shared" si="49"/>
        <v>0.34090909090909088</v>
      </c>
      <c r="CR3172" s="52" t="s">
        <v>28921</v>
      </c>
    </row>
    <row r="3173" spans="81:96">
      <c r="CC3173" s="52">
        <v>3172</v>
      </c>
      <c r="CD3173" s="53" t="s">
        <v>33567</v>
      </c>
      <c r="CE3173" s="53" t="s">
        <v>33568</v>
      </c>
      <c r="CF3173" s="54">
        <v>5907</v>
      </c>
      <c r="CG3173" s="54">
        <v>1.5649999999999999</v>
      </c>
      <c r="CH3173" s="54">
        <v>1.871</v>
      </c>
      <c r="CI3173" s="54">
        <v>0.253</v>
      </c>
      <c r="CJ3173" s="54">
        <v>233</v>
      </c>
      <c r="CK3173" s="54">
        <v>8.3000000000000007</v>
      </c>
      <c r="CL3173" s="54">
        <v>9.7999999999999997E-3</v>
      </c>
      <c r="CM3173" s="54">
        <v>0.56200000000000006</v>
      </c>
      <c r="CN3173" s="53" t="s">
        <v>33508</v>
      </c>
      <c r="CO3173" s="54">
        <v>31</v>
      </c>
      <c r="CP3173" s="54">
        <v>88</v>
      </c>
      <c r="CQ3173" s="55">
        <f t="shared" si="49"/>
        <v>0.35227272727272729</v>
      </c>
      <c r="CR3173" s="52" t="s">
        <v>28921</v>
      </c>
    </row>
    <row r="3174" spans="81:96">
      <c r="CC3174" s="52">
        <v>3173</v>
      </c>
      <c r="CD3174" s="53" t="s">
        <v>33569</v>
      </c>
      <c r="CE3174" s="53" t="s">
        <v>33570</v>
      </c>
      <c r="CF3174" s="54">
        <v>300</v>
      </c>
      <c r="CG3174" s="54">
        <v>1.5469999999999999</v>
      </c>
      <c r="CH3174" s="54"/>
      <c r="CI3174" s="54">
        <v>0.36099999999999999</v>
      </c>
      <c r="CJ3174" s="54">
        <v>36</v>
      </c>
      <c r="CK3174" s="54">
        <v>3.4</v>
      </c>
      <c r="CL3174" s="54">
        <v>1.1999999999999999E-3</v>
      </c>
      <c r="CM3174" s="54"/>
      <c r="CN3174" s="53" t="s">
        <v>33508</v>
      </c>
      <c r="CO3174" s="54">
        <v>32</v>
      </c>
      <c r="CP3174" s="54">
        <v>88</v>
      </c>
      <c r="CQ3174" s="55">
        <f t="shared" si="49"/>
        <v>0.36363636363636365</v>
      </c>
      <c r="CR3174" s="52" t="s">
        <v>28921</v>
      </c>
    </row>
    <row r="3175" spans="81:96">
      <c r="CC3175" s="52">
        <v>3174</v>
      </c>
      <c r="CD3175" s="53" t="s">
        <v>33571</v>
      </c>
      <c r="CE3175" s="53" t="s">
        <v>33572</v>
      </c>
      <c r="CF3175" s="54">
        <v>330</v>
      </c>
      <c r="CG3175" s="54">
        <v>1.5149999999999999</v>
      </c>
      <c r="CH3175" s="54">
        <v>1.472</v>
      </c>
      <c r="CI3175" s="54">
        <v>0.30399999999999999</v>
      </c>
      <c r="CJ3175" s="54">
        <v>46</v>
      </c>
      <c r="CK3175" s="54">
        <v>4</v>
      </c>
      <c r="CL3175" s="54">
        <v>8.9999999999999998E-4</v>
      </c>
      <c r="CM3175" s="54">
        <v>0.39300000000000002</v>
      </c>
      <c r="CN3175" s="53" t="s">
        <v>33508</v>
      </c>
      <c r="CO3175" s="54">
        <v>33</v>
      </c>
      <c r="CP3175" s="54">
        <v>88</v>
      </c>
      <c r="CQ3175" s="55">
        <f t="shared" si="49"/>
        <v>0.375</v>
      </c>
      <c r="CR3175" s="52" t="s">
        <v>28921</v>
      </c>
    </row>
    <row r="3176" spans="81:96">
      <c r="CC3176" s="52">
        <v>3175</v>
      </c>
      <c r="CD3176" s="53" t="s">
        <v>33573</v>
      </c>
      <c r="CE3176" s="53" t="s">
        <v>33574</v>
      </c>
      <c r="CF3176" s="54">
        <v>3299</v>
      </c>
      <c r="CG3176" s="54">
        <v>1.488</v>
      </c>
      <c r="CH3176" s="54">
        <v>2.1030000000000002</v>
      </c>
      <c r="CI3176" s="54">
        <v>0.16900000000000001</v>
      </c>
      <c r="CJ3176" s="54">
        <v>59</v>
      </c>
      <c r="CK3176" s="54">
        <v>8.8000000000000007</v>
      </c>
      <c r="CL3176" s="54">
        <v>4.6800000000000001E-3</v>
      </c>
      <c r="CM3176" s="54">
        <v>0.622</v>
      </c>
      <c r="CN3176" s="53" t="s">
        <v>33508</v>
      </c>
      <c r="CO3176" s="54">
        <v>34</v>
      </c>
      <c r="CP3176" s="54">
        <v>88</v>
      </c>
      <c r="CQ3176" s="55">
        <f t="shared" si="49"/>
        <v>0.38636363636363635</v>
      </c>
      <c r="CR3176" s="52" t="s">
        <v>28921</v>
      </c>
    </row>
    <row r="3177" spans="81:96">
      <c r="CC3177" s="52">
        <v>3176</v>
      </c>
      <c r="CD3177" s="53" t="s">
        <v>33575</v>
      </c>
      <c r="CE3177" s="53" t="s">
        <v>33576</v>
      </c>
      <c r="CF3177" s="54">
        <v>3080</v>
      </c>
      <c r="CG3177" s="54">
        <v>1.4830000000000001</v>
      </c>
      <c r="CH3177" s="54">
        <v>1.528</v>
      </c>
      <c r="CI3177" s="54">
        <v>0.185</v>
      </c>
      <c r="CJ3177" s="54">
        <v>92</v>
      </c>
      <c r="CK3177" s="54" t="s">
        <v>28918</v>
      </c>
      <c r="CL3177" s="54">
        <v>4.5500000000000002E-3</v>
      </c>
      <c r="CM3177" s="54">
        <v>0.50700000000000001</v>
      </c>
      <c r="CN3177" s="53" t="s">
        <v>33508</v>
      </c>
      <c r="CO3177" s="54">
        <v>35</v>
      </c>
      <c r="CP3177" s="54">
        <v>88</v>
      </c>
      <c r="CQ3177" s="55">
        <f t="shared" si="49"/>
        <v>0.39772727272727271</v>
      </c>
      <c r="CR3177" s="52" t="s">
        <v>28921</v>
      </c>
    </row>
    <row r="3178" spans="81:96">
      <c r="CC3178" s="52">
        <v>3177</v>
      </c>
      <c r="CD3178" s="53" t="s">
        <v>33577</v>
      </c>
      <c r="CE3178" s="53" t="s">
        <v>33578</v>
      </c>
      <c r="CF3178" s="54">
        <v>3491</v>
      </c>
      <c r="CG3178" s="54">
        <v>1.464</v>
      </c>
      <c r="CH3178" s="54">
        <v>2.105</v>
      </c>
      <c r="CI3178" s="54">
        <v>0.13</v>
      </c>
      <c r="CJ3178" s="54">
        <v>77</v>
      </c>
      <c r="CK3178" s="54" t="s">
        <v>28918</v>
      </c>
      <c r="CL3178" s="54">
        <v>3.9899999999999996E-3</v>
      </c>
      <c r="CM3178" s="54">
        <v>0.61199999999999999</v>
      </c>
      <c r="CN3178" s="53" t="s">
        <v>33508</v>
      </c>
      <c r="CO3178" s="54">
        <v>36</v>
      </c>
      <c r="CP3178" s="54">
        <v>88</v>
      </c>
      <c r="CQ3178" s="55">
        <f t="shared" si="49"/>
        <v>0.40909090909090912</v>
      </c>
      <c r="CR3178" s="52" t="s">
        <v>28921</v>
      </c>
    </row>
    <row r="3179" spans="81:96">
      <c r="CC3179" s="52">
        <v>3178</v>
      </c>
      <c r="CD3179" s="53" t="s">
        <v>33579</v>
      </c>
      <c r="CE3179" s="53" t="s">
        <v>33580</v>
      </c>
      <c r="CF3179" s="54">
        <v>8153</v>
      </c>
      <c r="CG3179" s="54">
        <v>1.4510000000000001</v>
      </c>
      <c r="CH3179" s="54">
        <v>2.7679999999999998</v>
      </c>
      <c r="CI3179" s="54">
        <v>0.17499999999999999</v>
      </c>
      <c r="CJ3179" s="54">
        <v>171</v>
      </c>
      <c r="CK3179" s="54" t="s">
        <v>28918</v>
      </c>
      <c r="CL3179" s="54">
        <v>1.014E-2</v>
      </c>
      <c r="CM3179" s="54">
        <v>0.77700000000000002</v>
      </c>
      <c r="CN3179" s="53" t="s">
        <v>33508</v>
      </c>
      <c r="CO3179" s="54">
        <v>37</v>
      </c>
      <c r="CP3179" s="54">
        <v>88</v>
      </c>
      <c r="CQ3179" s="55">
        <f t="shared" si="49"/>
        <v>0.42045454545454547</v>
      </c>
      <c r="CR3179" s="52" t="s">
        <v>28921</v>
      </c>
    </row>
    <row r="3180" spans="81:96">
      <c r="CC3180" s="52">
        <v>3179</v>
      </c>
      <c r="CD3180" s="53" t="s">
        <v>33581</v>
      </c>
      <c r="CE3180" s="53" t="s">
        <v>33582</v>
      </c>
      <c r="CF3180" s="54">
        <v>11904</v>
      </c>
      <c r="CG3180" s="54">
        <v>1.425</v>
      </c>
      <c r="CH3180" s="54">
        <v>1.756</v>
      </c>
      <c r="CI3180" s="54">
        <v>0.27800000000000002</v>
      </c>
      <c r="CJ3180" s="54">
        <v>363</v>
      </c>
      <c r="CK3180" s="54">
        <v>9.1</v>
      </c>
      <c r="CL3180" s="54">
        <v>1.755E-2</v>
      </c>
      <c r="CM3180" s="54">
        <v>0.501</v>
      </c>
      <c r="CN3180" s="53" t="s">
        <v>33508</v>
      </c>
      <c r="CO3180" s="54">
        <v>38</v>
      </c>
      <c r="CP3180" s="54">
        <v>88</v>
      </c>
      <c r="CQ3180" s="55">
        <f t="shared" si="49"/>
        <v>0.43181818181818182</v>
      </c>
      <c r="CR3180" s="52" t="s">
        <v>28921</v>
      </c>
    </row>
    <row r="3181" spans="81:96">
      <c r="CC3181" s="52">
        <v>3180</v>
      </c>
      <c r="CD3181" s="53" t="s">
        <v>33583</v>
      </c>
      <c r="CE3181" s="53" t="s">
        <v>33584</v>
      </c>
      <c r="CF3181" s="54">
        <v>2598</v>
      </c>
      <c r="CG3181" s="54">
        <v>1.415</v>
      </c>
      <c r="CH3181" s="54">
        <v>1.7709999999999999</v>
      </c>
      <c r="CI3181" s="54">
        <v>0.14399999999999999</v>
      </c>
      <c r="CJ3181" s="54">
        <v>104</v>
      </c>
      <c r="CK3181" s="54">
        <v>9.8000000000000007</v>
      </c>
      <c r="CL3181" s="54">
        <v>2.7599999999999999E-3</v>
      </c>
      <c r="CM3181" s="54">
        <v>0.48499999999999999</v>
      </c>
      <c r="CN3181" s="53" t="s">
        <v>33508</v>
      </c>
      <c r="CO3181" s="54">
        <v>39</v>
      </c>
      <c r="CP3181" s="54">
        <v>88</v>
      </c>
      <c r="CQ3181" s="55">
        <f t="shared" si="49"/>
        <v>0.44318181818181818</v>
      </c>
      <c r="CR3181" s="52" t="s">
        <v>28921</v>
      </c>
    </row>
    <row r="3182" spans="81:96">
      <c r="CC3182" s="52">
        <v>3181</v>
      </c>
      <c r="CD3182" s="53" t="s">
        <v>33585</v>
      </c>
      <c r="CE3182" s="53" t="s">
        <v>33586</v>
      </c>
      <c r="CF3182" s="54">
        <v>1772</v>
      </c>
      <c r="CG3182" s="54">
        <v>1.39</v>
      </c>
      <c r="CH3182" s="54">
        <v>1.534</v>
      </c>
      <c r="CI3182" s="54">
        <v>0.222</v>
      </c>
      <c r="CJ3182" s="54">
        <v>63</v>
      </c>
      <c r="CK3182" s="54">
        <v>7.4</v>
      </c>
      <c r="CL3182" s="54">
        <v>3.3400000000000001E-3</v>
      </c>
      <c r="CM3182" s="54">
        <v>0.46700000000000003</v>
      </c>
      <c r="CN3182" s="53" t="s">
        <v>33508</v>
      </c>
      <c r="CO3182" s="54">
        <v>40</v>
      </c>
      <c r="CP3182" s="54">
        <v>88</v>
      </c>
      <c r="CQ3182" s="55">
        <f t="shared" si="49"/>
        <v>0.45454545454545453</v>
      </c>
      <c r="CR3182" s="52" t="s">
        <v>28921</v>
      </c>
    </row>
    <row r="3183" spans="81:96">
      <c r="CC3183" s="52">
        <v>3182</v>
      </c>
      <c r="CD3183" s="53" t="s">
        <v>33587</v>
      </c>
      <c r="CE3183" s="53" t="s">
        <v>33588</v>
      </c>
      <c r="CF3183" s="54">
        <v>9384</v>
      </c>
      <c r="CG3183" s="54">
        <v>1.3819999999999999</v>
      </c>
      <c r="CH3183" s="54">
        <v>1.9810000000000001</v>
      </c>
      <c r="CI3183" s="54">
        <v>0.25</v>
      </c>
      <c r="CJ3183" s="54">
        <v>168</v>
      </c>
      <c r="CK3183" s="54" t="s">
        <v>28918</v>
      </c>
      <c r="CL3183" s="54">
        <v>1.086E-2</v>
      </c>
      <c r="CM3183" s="54">
        <v>0.56899999999999995</v>
      </c>
      <c r="CN3183" s="53" t="s">
        <v>33508</v>
      </c>
      <c r="CO3183" s="54">
        <v>41</v>
      </c>
      <c r="CP3183" s="54">
        <v>88</v>
      </c>
      <c r="CQ3183" s="55">
        <f t="shared" si="49"/>
        <v>0.46590909090909088</v>
      </c>
      <c r="CR3183" s="52" t="s">
        <v>28921</v>
      </c>
    </row>
    <row r="3184" spans="81:96">
      <c r="CC3184" s="52">
        <v>3183</v>
      </c>
      <c r="CD3184" s="53" t="s">
        <v>33589</v>
      </c>
      <c r="CE3184" s="53" t="s">
        <v>33590</v>
      </c>
      <c r="CF3184" s="54">
        <v>1363</v>
      </c>
      <c r="CG3184" s="54">
        <v>1.3380000000000001</v>
      </c>
      <c r="CH3184" s="54">
        <v>1.5309999999999999</v>
      </c>
      <c r="CI3184" s="54">
        <v>0.33300000000000002</v>
      </c>
      <c r="CJ3184" s="54">
        <v>51</v>
      </c>
      <c r="CK3184" s="54">
        <v>7.3</v>
      </c>
      <c r="CL3184" s="54">
        <v>2.2599999999999999E-3</v>
      </c>
      <c r="CM3184" s="54">
        <v>0.436</v>
      </c>
      <c r="CN3184" s="53" t="s">
        <v>33508</v>
      </c>
      <c r="CO3184" s="54">
        <v>42</v>
      </c>
      <c r="CP3184" s="54">
        <v>88</v>
      </c>
      <c r="CQ3184" s="55">
        <f t="shared" si="49"/>
        <v>0.47727272727272729</v>
      </c>
      <c r="CR3184" s="52" t="s">
        <v>28921</v>
      </c>
    </row>
    <row r="3185" spans="81:96">
      <c r="CC3185" s="52">
        <v>3184</v>
      </c>
      <c r="CD3185" s="53" t="s">
        <v>33591</v>
      </c>
      <c r="CE3185" s="53" t="s">
        <v>33592</v>
      </c>
      <c r="CF3185" s="54">
        <v>1243</v>
      </c>
      <c r="CG3185" s="54">
        <v>1.3109999999999999</v>
      </c>
      <c r="CH3185" s="54">
        <v>1.615</v>
      </c>
      <c r="CI3185" s="54">
        <v>0.23100000000000001</v>
      </c>
      <c r="CJ3185" s="54">
        <v>65</v>
      </c>
      <c r="CK3185" s="54">
        <v>6.9</v>
      </c>
      <c r="CL3185" s="54">
        <v>1.83E-3</v>
      </c>
      <c r="CM3185" s="54">
        <v>0.379</v>
      </c>
      <c r="CN3185" s="53" t="s">
        <v>33508</v>
      </c>
      <c r="CO3185" s="54">
        <v>43</v>
      </c>
      <c r="CP3185" s="54">
        <v>88</v>
      </c>
      <c r="CQ3185" s="55">
        <f t="shared" si="49"/>
        <v>0.48863636363636365</v>
      </c>
      <c r="CR3185" s="52" t="s">
        <v>28921</v>
      </c>
    </row>
    <row r="3186" spans="81:96">
      <c r="CC3186" s="52">
        <v>3185</v>
      </c>
      <c r="CD3186" s="53" t="s">
        <v>33593</v>
      </c>
      <c r="CE3186" s="53" t="s">
        <v>33594</v>
      </c>
      <c r="CF3186" s="54">
        <v>11273</v>
      </c>
      <c r="CG3186" s="54">
        <v>1.2609999999999999</v>
      </c>
      <c r="CH3186" s="54">
        <v>1.679</v>
      </c>
      <c r="CI3186" s="54">
        <v>0.20100000000000001</v>
      </c>
      <c r="CJ3186" s="54">
        <v>269</v>
      </c>
      <c r="CK3186" s="54" t="s">
        <v>28918</v>
      </c>
      <c r="CL3186" s="54">
        <v>1.4959999999999999E-2</v>
      </c>
      <c r="CM3186" s="54">
        <v>0.51100000000000001</v>
      </c>
      <c r="CN3186" s="53" t="s">
        <v>33508</v>
      </c>
      <c r="CO3186" s="54">
        <v>44</v>
      </c>
      <c r="CP3186" s="54">
        <v>88</v>
      </c>
      <c r="CQ3186" s="55">
        <f t="shared" si="49"/>
        <v>0.5</v>
      </c>
      <c r="CR3186" s="52" t="s">
        <v>28938</v>
      </c>
    </row>
    <row r="3187" spans="81:96">
      <c r="CC3187" s="52">
        <v>3186</v>
      </c>
      <c r="CD3187" s="53" t="s">
        <v>33595</v>
      </c>
      <c r="CE3187" s="53" t="s">
        <v>33596</v>
      </c>
      <c r="CF3187" s="54">
        <v>1638</v>
      </c>
      <c r="CG3187" s="54">
        <v>1.2589999999999999</v>
      </c>
      <c r="CH3187" s="54">
        <v>1.208</v>
      </c>
      <c r="CI3187" s="54">
        <v>0.57599999999999996</v>
      </c>
      <c r="CJ3187" s="54">
        <v>59</v>
      </c>
      <c r="CK3187" s="54" t="s">
        <v>28918</v>
      </c>
      <c r="CL3187" s="54">
        <v>1.7799999999999999E-3</v>
      </c>
      <c r="CM3187" s="54">
        <v>0.39</v>
      </c>
      <c r="CN3187" s="53" t="s">
        <v>33508</v>
      </c>
      <c r="CO3187" s="54">
        <v>45</v>
      </c>
      <c r="CP3187" s="54">
        <v>88</v>
      </c>
      <c r="CQ3187" s="55">
        <f t="shared" si="49"/>
        <v>0.51136363636363635</v>
      </c>
      <c r="CR3187" s="52" t="s">
        <v>28938</v>
      </c>
    </row>
    <row r="3188" spans="81:96">
      <c r="CC3188" s="52">
        <v>3187</v>
      </c>
      <c r="CD3188" s="53" t="s">
        <v>33597</v>
      </c>
      <c r="CE3188" s="53" t="s">
        <v>33598</v>
      </c>
      <c r="CF3188" s="54">
        <v>4276</v>
      </c>
      <c r="CG3188" s="54">
        <v>1.2250000000000001</v>
      </c>
      <c r="CH3188" s="54">
        <v>1.5840000000000001</v>
      </c>
      <c r="CI3188" s="54">
        <v>0.28999999999999998</v>
      </c>
      <c r="CJ3188" s="54">
        <v>145</v>
      </c>
      <c r="CK3188" s="54">
        <v>9.6999999999999993</v>
      </c>
      <c r="CL3188" s="54">
        <v>6.0499999999999998E-3</v>
      </c>
      <c r="CM3188" s="54">
        <v>0.49</v>
      </c>
      <c r="CN3188" s="53" t="s">
        <v>33508</v>
      </c>
      <c r="CO3188" s="54">
        <v>46</v>
      </c>
      <c r="CP3188" s="54">
        <v>88</v>
      </c>
      <c r="CQ3188" s="55">
        <f t="shared" si="49"/>
        <v>0.52272727272727271</v>
      </c>
      <c r="CR3188" s="52" t="s">
        <v>28938</v>
      </c>
    </row>
    <row r="3189" spans="81:96">
      <c r="CC3189" s="52">
        <v>3188</v>
      </c>
      <c r="CD3189" s="53" t="s">
        <v>33599</v>
      </c>
      <c r="CE3189" s="53" t="s">
        <v>33600</v>
      </c>
      <c r="CF3189" s="54">
        <v>3791</v>
      </c>
      <c r="CG3189" s="54">
        <v>1.2030000000000001</v>
      </c>
      <c r="CH3189" s="54">
        <v>1.466</v>
      </c>
      <c r="CI3189" s="54">
        <v>0.16700000000000001</v>
      </c>
      <c r="CJ3189" s="54">
        <v>108</v>
      </c>
      <c r="CK3189" s="54" t="s">
        <v>28918</v>
      </c>
      <c r="CL3189" s="54">
        <v>3.3400000000000001E-3</v>
      </c>
      <c r="CM3189" s="54">
        <v>0.40400000000000003</v>
      </c>
      <c r="CN3189" s="53" t="s">
        <v>33508</v>
      </c>
      <c r="CO3189" s="54">
        <v>47</v>
      </c>
      <c r="CP3189" s="54">
        <v>88</v>
      </c>
      <c r="CQ3189" s="55">
        <f t="shared" si="49"/>
        <v>0.53409090909090906</v>
      </c>
      <c r="CR3189" s="52" t="s">
        <v>28938</v>
      </c>
    </row>
    <row r="3190" spans="81:96">
      <c r="CC3190" s="52">
        <v>3189</v>
      </c>
      <c r="CD3190" s="53" t="s">
        <v>33601</v>
      </c>
      <c r="CE3190" s="53" t="s">
        <v>33602</v>
      </c>
      <c r="CF3190" s="54">
        <v>1579</v>
      </c>
      <c r="CG3190" s="54">
        <v>1.175</v>
      </c>
      <c r="CH3190" s="54">
        <v>1.464</v>
      </c>
      <c r="CI3190" s="54">
        <v>0.159</v>
      </c>
      <c r="CJ3190" s="54">
        <v>113</v>
      </c>
      <c r="CK3190" s="54">
        <v>7.9</v>
      </c>
      <c r="CL3190" s="54">
        <v>2.3800000000000002E-3</v>
      </c>
      <c r="CM3190" s="54">
        <v>0.38400000000000001</v>
      </c>
      <c r="CN3190" s="53" t="s">
        <v>33508</v>
      </c>
      <c r="CO3190" s="54">
        <v>48</v>
      </c>
      <c r="CP3190" s="54">
        <v>88</v>
      </c>
      <c r="CQ3190" s="55">
        <f t="shared" si="49"/>
        <v>0.54545454545454541</v>
      </c>
      <c r="CR3190" s="52" t="s">
        <v>28938</v>
      </c>
    </row>
    <row r="3191" spans="81:96">
      <c r="CC3191" s="52">
        <v>3190</v>
      </c>
      <c r="CD3191" s="53" t="s">
        <v>33603</v>
      </c>
      <c r="CE3191" s="53" t="s">
        <v>33604</v>
      </c>
      <c r="CF3191" s="54">
        <v>191</v>
      </c>
      <c r="CG3191" s="54">
        <v>1.173</v>
      </c>
      <c r="CH3191" s="54">
        <v>0.66</v>
      </c>
      <c r="CI3191" s="54">
        <v>0.158</v>
      </c>
      <c r="CJ3191" s="54">
        <v>38</v>
      </c>
      <c r="CK3191" s="54">
        <v>3.1</v>
      </c>
      <c r="CL3191" s="54">
        <v>6.7000000000000002E-4</v>
      </c>
      <c r="CM3191" s="54">
        <v>0.218</v>
      </c>
      <c r="CN3191" s="53" t="s">
        <v>33508</v>
      </c>
      <c r="CO3191" s="54">
        <v>49</v>
      </c>
      <c r="CP3191" s="54">
        <v>88</v>
      </c>
      <c r="CQ3191" s="55">
        <f t="shared" si="49"/>
        <v>0.55681818181818177</v>
      </c>
      <c r="CR3191" s="52" t="s">
        <v>28938</v>
      </c>
    </row>
    <row r="3192" spans="81:96">
      <c r="CC3192" s="52">
        <v>3191</v>
      </c>
      <c r="CD3192" s="53" t="s">
        <v>33605</v>
      </c>
      <c r="CE3192" s="53" t="s">
        <v>33606</v>
      </c>
      <c r="CF3192" s="54">
        <v>1571</v>
      </c>
      <c r="CG3192" s="54">
        <v>1.171</v>
      </c>
      <c r="CH3192" s="54">
        <v>1.2929999999999999</v>
      </c>
      <c r="CI3192" s="54">
        <v>0.03</v>
      </c>
      <c r="CJ3192" s="54">
        <v>101</v>
      </c>
      <c r="CK3192" s="54">
        <v>4.7</v>
      </c>
      <c r="CL3192" s="54">
        <v>4.6600000000000001E-3</v>
      </c>
      <c r="CM3192" s="54">
        <v>0.36599999999999999</v>
      </c>
      <c r="CN3192" s="53" t="s">
        <v>33508</v>
      </c>
      <c r="CO3192" s="54">
        <v>50</v>
      </c>
      <c r="CP3192" s="54">
        <v>88</v>
      </c>
      <c r="CQ3192" s="55">
        <f t="shared" si="49"/>
        <v>0.56818181818181823</v>
      </c>
      <c r="CR3192" s="52" t="s">
        <v>28938</v>
      </c>
    </row>
    <row r="3193" spans="81:96">
      <c r="CC3193" s="52">
        <v>3192</v>
      </c>
      <c r="CD3193" s="53" t="s">
        <v>33607</v>
      </c>
      <c r="CE3193" s="53" t="s">
        <v>33608</v>
      </c>
      <c r="CF3193" s="54">
        <v>224</v>
      </c>
      <c r="CG3193" s="54">
        <v>1.145</v>
      </c>
      <c r="CH3193" s="54"/>
      <c r="CI3193" s="54">
        <v>4.9000000000000002E-2</v>
      </c>
      <c r="CJ3193" s="54">
        <v>41</v>
      </c>
      <c r="CK3193" s="54">
        <v>3.4</v>
      </c>
      <c r="CL3193" s="54">
        <v>8.8000000000000003E-4</v>
      </c>
      <c r="CM3193" s="54"/>
      <c r="CN3193" s="53" t="s">
        <v>33508</v>
      </c>
      <c r="CO3193" s="54">
        <v>51</v>
      </c>
      <c r="CP3193" s="54">
        <v>88</v>
      </c>
      <c r="CQ3193" s="55">
        <f t="shared" si="49"/>
        <v>0.57954545454545459</v>
      </c>
      <c r="CR3193" s="52" t="s">
        <v>28938</v>
      </c>
    </row>
    <row r="3194" spans="81:96">
      <c r="CC3194" s="52">
        <v>3193</v>
      </c>
      <c r="CD3194" s="53" t="s">
        <v>33609</v>
      </c>
      <c r="CE3194" s="53" t="s">
        <v>33610</v>
      </c>
      <c r="CF3194" s="54">
        <v>577</v>
      </c>
      <c r="CG3194" s="54">
        <v>1.1279999999999999</v>
      </c>
      <c r="CH3194" s="54"/>
      <c r="CI3194" s="54">
        <v>0.115</v>
      </c>
      <c r="CJ3194" s="54">
        <v>156</v>
      </c>
      <c r="CK3194" s="54">
        <v>5.0999999999999996</v>
      </c>
      <c r="CL3194" s="54">
        <v>1.5900000000000001E-3</v>
      </c>
      <c r="CM3194" s="54"/>
      <c r="CN3194" s="53" t="s">
        <v>33508</v>
      </c>
      <c r="CO3194" s="54">
        <v>52</v>
      </c>
      <c r="CP3194" s="54">
        <v>88</v>
      </c>
      <c r="CQ3194" s="55">
        <f t="shared" si="49"/>
        <v>0.59090909090909094</v>
      </c>
      <c r="CR3194" s="52" t="s">
        <v>28938</v>
      </c>
    </row>
    <row r="3195" spans="81:96">
      <c r="CC3195" s="52">
        <v>3194</v>
      </c>
      <c r="CD3195" s="53" t="s">
        <v>33611</v>
      </c>
      <c r="CE3195" s="53" t="s">
        <v>33612</v>
      </c>
      <c r="CF3195" s="54">
        <v>1877</v>
      </c>
      <c r="CG3195" s="54">
        <v>1.1040000000000001</v>
      </c>
      <c r="CH3195" s="54">
        <v>1.696</v>
      </c>
      <c r="CI3195" s="54">
        <v>0.60499999999999998</v>
      </c>
      <c r="CJ3195" s="54">
        <v>86</v>
      </c>
      <c r="CK3195" s="54">
        <v>7.8</v>
      </c>
      <c r="CL3195" s="54">
        <v>2.9299999999999999E-3</v>
      </c>
      <c r="CM3195" s="54">
        <v>0.46</v>
      </c>
      <c r="CN3195" s="53" t="s">
        <v>33508</v>
      </c>
      <c r="CO3195" s="54">
        <v>53</v>
      </c>
      <c r="CP3195" s="54">
        <v>88</v>
      </c>
      <c r="CQ3195" s="55">
        <f t="shared" si="49"/>
        <v>0.60227272727272729</v>
      </c>
      <c r="CR3195" s="52" t="s">
        <v>28938</v>
      </c>
    </row>
    <row r="3196" spans="81:96">
      <c r="CC3196" s="52">
        <v>3195</v>
      </c>
      <c r="CD3196" s="53" t="s">
        <v>33613</v>
      </c>
      <c r="CE3196" s="53" t="s">
        <v>33614</v>
      </c>
      <c r="CF3196" s="54">
        <v>996</v>
      </c>
      <c r="CG3196" s="54">
        <v>1.085</v>
      </c>
      <c r="CH3196" s="54">
        <v>1.1819999999999999</v>
      </c>
      <c r="CI3196" s="54">
        <v>0.40400000000000003</v>
      </c>
      <c r="CJ3196" s="54">
        <v>52</v>
      </c>
      <c r="CK3196" s="54">
        <v>5.9</v>
      </c>
      <c r="CL3196" s="54">
        <v>2.1900000000000001E-3</v>
      </c>
      <c r="CM3196" s="54">
        <v>0.33800000000000002</v>
      </c>
      <c r="CN3196" s="53" t="s">
        <v>33508</v>
      </c>
      <c r="CO3196" s="54">
        <v>54</v>
      </c>
      <c r="CP3196" s="54">
        <v>88</v>
      </c>
      <c r="CQ3196" s="55">
        <f t="shared" si="49"/>
        <v>0.61363636363636365</v>
      </c>
      <c r="CR3196" s="52" t="s">
        <v>28938</v>
      </c>
    </row>
    <row r="3197" spans="81:96">
      <c r="CC3197" s="52">
        <v>3196</v>
      </c>
      <c r="CD3197" s="53" t="s">
        <v>33615</v>
      </c>
      <c r="CE3197" s="53" t="s">
        <v>33616</v>
      </c>
      <c r="CF3197" s="54">
        <v>3422</v>
      </c>
      <c r="CG3197" s="54">
        <v>1.0820000000000001</v>
      </c>
      <c r="CH3197" s="54">
        <v>1.109</v>
      </c>
      <c r="CI3197" s="54">
        <v>0.312</v>
      </c>
      <c r="CJ3197" s="54">
        <v>189</v>
      </c>
      <c r="CK3197" s="54" t="s">
        <v>28918</v>
      </c>
      <c r="CL3197" s="54">
        <v>3.0200000000000001E-3</v>
      </c>
      <c r="CM3197" s="54">
        <v>0.27900000000000003</v>
      </c>
      <c r="CN3197" s="53" t="s">
        <v>33508</v>
      </c>
      <c r="CO3197" s="54">
        <v>55</v>
      </c>
      <c r="CP3197" s="54">
        <v>88</v>
      </c>
      <c r="CQ3197" s="55">
        <f t="shared" si="49"/>
        <v>0.625</v>
      </c>
      <c r="CR3197" s="52" t="s">
        <v>28938</v>
      </c>
    </row>
    <row r="3198" spans="81:96">
      <c r="CC3198" s="52">
        <v>3197</v>
      </c>
      <c r="CD3198" s="53" t="s">
        <v>33617</v>
      </c>
      <c r="CE3198" s="53" t="s">
        <v>33618</v>
      </c>
      <c r="CF3198" s="54">
        <v>3220</v>
      </c>
      <c r="CG3198" s="54">
        <v>1.0760000000000001</v>
      </c>
      <c r="CH3198" s="54">
        <v>1.0780000000000001</v>
      </c>
      <c r="CI3198" s="54">
        <v>0.22</v>
      </c>
      <c r="CJ3198" s="54">
        <v>209</v>
      </c>
      <c r="CK3198" s="54">
        <v>8.6999999999999993</v>
      </c>
      <c r="CL3198" s="54">
        <v>4.6800000000000001E-3</v>
      </c>
      <c r="CM3198" s="54">
        <v>0.30499999999999999</v>
      </c>
      <c r="CN3198" s="53" t="s">
        <v>33508</v>
      </c>
      <c r="CO3198" s="54">
        <v>56</v>
      </c>
      <c r="CP3198" s="54">
        <v>88</v>
      </c>
      <c r="CQ3198" s="55">
        <f t="shared" si="49"/>
        <v>0.63636363636363635</v>
      </c>
      <c r="CR3198" s="52" t="s">
        <v>28938</v>
      </c>
    </row>
    <row r="3199" spans="81:96">
      <c r="CC3199" s="52">
        <v>3198</v>
      </c>
      <c r="CD3199" s="53" t="s">
        <v>33619</v>
      </c>
      <c r="CE3199" s="53" t="s">
        <v>33620</v>
      </c>
      <c r="CF3199" s="54">
        <v>1383</v>
      </c>
      <c r="CG3199" s="54">
        <v>1.071</v>
      </c>
      <c r="CH3199" s="54">
        <v>1.3149999999999999</v>
      </c>
      <c r="CI3199" s="54">
        <v>0.129</v>
      </c>
      <c r="CJ3199" s="54">
        <v>93</v>
      </c>
      <c r="CK3199" s="54">
        <v>6</v>
      </c>
      <c r="CL3199" s="54">
        <v>2.9299999999999999E-3</v>
      </c>
      <c r="CM3199" s="54">
        <v>0.35799999999999998</v>
      </c>
      <c r="CN3199" s="53" t="s">
        <v>33508</v>
      </c>
      <c r="CO3199" s="54">
        <v>57</v>
      </c>
      <c r="CP3199" s="54">
        <v>88</v>
      </c>
      <c r="CQ3199" s="55">
        <f t="shared" si="49"/>
        <v>0.64772727272727271</v>
      </c>
      <c r="CR3199" s="52" t="s">
        <v>28938</v>
      </c>
    </row>
    <row r="3200" spans="81:96">
      <c r="CC3200" s="52">
        <v>3199</v>
      </c>
      <c r="CD3200" s="53" t="s">
        <v>33621</v>
      </c>
      <c r="CE3200" s="53" t="s">
        <v>33622</v>
      </c>
      <c r="CF3200" s="54">
        <v>725</v>
      </c>
      <c r="CG3200" s="54">
        <v>1.0609999999999999</v>
      </c>
      <c r="CH3200" s="54">
        <v>2.0339999999999998</v>
      </c>
      <c r="CI3200" s="54">
        <v>0.16</v>
      </c>
      <c r="CJ3200" s="54">
        <v>25</v>
      </c>
      <c r="CK3200" s="54">
        <v>7</v>
      </c>
      <c r="CL3200" s="54">
        <v>1.81E-3</v>
      </c>
      <c r="CM3200" s="54">
        <v>0.77900000000000003</v>
      </c>
      <c r="CN3200" s="53" t="s">
        <v>33508</v>
      </c>
      <c r="CO3200" s="54">
        <v>58</v>
      </c>
      <c r="CP3200" s="54">
        <v>88</v>
      </c>
      <c r="CQ3200" s="55">
        <f t="shared" si="49"/>
        <v>0.65909090909090906</v>
      </c>
      <c r="CR3200" s="52" t="s">
        <v>28938</v>
      </c>
    </row>
    <row r="3201" spans="81:96">
      <c r="CC3201" s="52">
        <v>3200</v>
      </c>
      <c r="CD3201" s="53" t="s">
        <v>33623</v>
      </c>
      <c r="CE3201" s="53" t="s">
        <v>33624</v>
      </c>
      <c r="CF3201" s="54">
        <v>398</v>
      </c>
      <c r="CG3201" s="54">
        <v>1.0589999999999999</v>
      </c>
      <c r="CH3201" s="54">
        <v>1.0740000000000001</v>
      </c>
      <c r="CI3201" s="54">
        <v>9.5000000000000001E-2</v>
      </c>
      <c r="CJ3201" s="54">
        <v>42</v>
      </c>
      <c r="CK3201" s="54">
        <v>5.3</v>
      </c>
      <c r="CL3201" s="54">
        <v>9.2000000000000003E-4</v>
      </c>
      <c r="CM3201" s="54">
        <v>0.26600000000000001</v>
      </c>
      <c r="CN3201" s="53" t="s">
        <v>33508</v>
      </c>
      <c r="CO3201" s="54">
        <v>59</v>
      </c>
      <c r="CP3201" s="54">
        <v>88</v>
      </c>
      <c r="CQ3201" s="55">
        <f t="shared" si="49"/>
        <v>0.67045454545454541</v>
      </c>
      <c r="CR3201" s="52" t="s">
        <v>28938</v>
      </c>
    </row>
    <row r="3202" spans="81:96">
      <c r="CC3202" s="52">
        <v>3201</v>
      </c>
      <c r="CD3202" s="53" t="s">
        <v>33625</v>
      </c>
      <c r="CE3202" s="53" t="s">
        <v>33626</v>
      </c>
      <c r="CF3202" s="54">
        <v>2662</v>
      </c>
      <c r="CG3202" s="54">
        <v>1.03</v>
      </c>
      <c r="CH3202" s="54">
        <v>1.3129999999999999</v>
      </c>
      <c r="CI3202" s="54">
        <v>0.255</v>
      </c>
      <c r="CJ3202" s="54">
        <v>149</v>
      </c>
      <c r="CK3202" s="54" t="s">
        <v>28918</v>
      </c>
      <c r="CL3202" s="54">
        <v>2.8600000000000001E-3</v>
      </c>
      <c r="CM3202" s="54">
        <v>0.36299999999999999</v>
      </c>
      <c r="CN3202" s="53" t="s">
        <v>33508</v>
      </c>
      <c r="CO3202" s="54">
        <v>60</v>
      </c>
      <c r="CP3202" s="54">
        <v>88</v>
      </c>
      <c r="CQ3202" s="55">
        <f t="shared" ref="CQ3202:CQ3265" si="50">CO3202/CP3202</f>
        <v>0.68181818181818177</v>
      </c>
      <c r="CR3202" s="52" t="s">
        <v>28938</v>
      </c>
    </row>
    <row r="3203" spans="81:96">
      <c r="CC3203" s="52">
        <v>3202</v>
      </c>
      <c r="CD3203" s="53" t="s">
        <v>33627</v>
      </c>
      <c r="CE3203" s="53" t="s">
        <v>33628</v>
      </c>
      <c r="CF3203" s="54">
        <v>1184</v>
      </c>
      <c r="CG3203" s="54">
        <v>1.016</v>
      </c>
      <c r="CH3203" s="54">
        <v>1.232</v>
      </c>
      <c r="CI3203" s="54">
        <v>0.108</v>
      </c>
      <c r="CJ3203" s="54">
        <v>93</v>
      </c>
      <c r="CK3203" s="54">
        <v>8.1999999999999993</v>
      </c>
      <c r="CL3203" s="54">
        <v>2.0799999999999998E-3</v>
      </c>
      <c r="CM3203" s="54">
        <v>0.35899999999999999</v>
      </c>
      <c r="CN3203" s="53" t="s">
        <v>33508</v>
      </c>
      <c r="CO3203" s="54">
        <v>61</v>
      </c>
      <c r="CP3203" s="54">
        <v>88</v>
      </c>
      <c r="CQ3203" s="55">
        <f t="shared" si="50"/>
        <v>0.69318181818181823</v>
      </c>
      <c r="CR3203" s="52" t="s">
        <v>28938</v>
      </c>
    </row>
    <row r="3204" spans="81:96">
      <c r="CC3204" s="52">
        <v>3203</v>
      </c>
      <c r="CD3204" s="53" t="s">
        <v>33629</v>
      </c>
      <c r="CE3204" s="53" t="s">
        <v>33630</v>
      </c>
      <c r="CF3204" s="54">
        <v>1632</v>
      </c>
      <c r="CG3204" s="54">
        <v>0.96799999999999997</v>
      </c>
      <c r="CH3204" s="54">
        <v>1.357</v>
      </c>
      <c r="CI3204" s="54">
        <v>0.113</v>
      </c>
      <c r="CJ3204" s="54">
        <v>115</v>
      </c>
      <c r="CK3204" s="54">
        <v>6</v>
      </c>
      <c r="CL3204" s="54">
        <v>2.8700000000000002E-3</v>
      </c>
      <c r="CM3204" s="54">
        <v>0.30599999999999999</v>
      </c>
      <c r="CN3204" s="53" t="s">
        <v>33508</v>
      </c>
      <c r="CO3204" s="54">
        <v>62</v>
      </c>
      <c r="CP3204" s="54">
        <v>88</v>
      </c>
      <c r="CQ3204" s="55">
        <f t="shared" si="50"/>
        <v>0.70454545454545459</v>
      </c>
      <c r="CR3204" s="52" t="s">
        <v>28938</v>
      </c>
    </row>
    <row r="3205" spans="81:96">
      <c r="CC3205" s="52">
        <v>3204</v>
      </c>
      <c r="CD3205" s="53" t="s">
        <v>33631</v>
      </c>
      <c r="CE3205" s="53" t="s">
        <v>33632</v>
      </c>
      <c r="CF3205" s="54">
        <v>2523</v>
      </c>
      <c r="CG3205" s="54">
        <v>0.96799999999999997</v>
      </c>
      <c r="CH3205" s="54">
        <v>1.218</v>
      </c>
      <c r="CI3205" s="54">
        <v>0.14699999999999999</v>
      </c>
      <c r="CJ3205" s="54">
        <v>150</v>
      </c>
      <c r="CK3205" s="54">
        <v>7.9</v>
      </c>
      <c r="CL3205" s="54">
        <v>2.3800000000000002E-3</v>
      </c>
      <c r="CM3205" s="54">
        <v>0.20599999999999999</v>
      </c>
      <c r="CN3205" s="53" t="s">
        <v>33508</v>
      </c>
      <c r="CO3205" s="54">
        <v>62</v>
      </c>
      <c r="CP3205" s="54">
        <v>88</v>
      </c>
      <c r="CQ3205" s="55">
        <f t="shared" si="50"/>
        <v>0.70454545454545459</v>
      </c>
      <c r="CR3205" s="52" t="s">
        <v>28938</v>
      </c>
    </row>
    <row r="3206" spans="81:96">
      <c r="CC3206" s="52">
        <v>3205</v>
      </c>
      <c r="CD3206" s="53" t="s">
        <v>33633</v>
      </c>
      <c r="CE3206" s="53" t="s">
        <v>33634</v>
      </c>
      <c r="CF3206" s="54">
        <v>2042</v>
      </c>
      <c r="CG3206" s="54">
        <v>0.95</v>
      </c>
      <c r="CH3206" s="54">
        <v>1.083</v>
      </c>
      <c r="CI3206" s="54">
        <v>6.0999999999999999E-2</v>
      </c>
      <c r="CJ3206" s="54">
        <v>99</v>
      </c>
      <c r="CK3206" s="54">
        <v>9.6</v>
      </c>
      <c r="CL3206" s="54">
        <v>2.7200000000000002E-3</v>
      </c>
      <c r="CM3206" s="54">
        <v>0.309</v>
      </c>
      <c r="CN3206" s="53" t="s">
        <v>33508</v>
      </c>
      <c r="CO3206" s="54">
        <v>64</v>
      </c>
      <c r="CP3206" s="54">
        <v>88</v>
      </c>
      <c r="CQ3206" s="55">
        <f t="shared" si="50"/>
        <v>0.72727272727272729</v>
      </c>
      <c r="CR3206" s="52" t="s">
        <v>28938</v>
      </c>
    </row>
    <row r="3207" spans="81:96">
      <c r="CC3207" s="52">
        <v>3206</v>
      </c>
      <c r="CD3207" s="53" t="s">
        <v>33635</v>
      </c>
      <c r="CE3207" s="53" t="s">
        <v>33636</v>
      </c>
      <c r="CF3207" s="54">
        <v>609</v>
      </c>
      <c r="CG3207" s="54">
        <v>0.93799999999999994</v>
      </c>
      <c r="CH3207" s="54">
        <v>1.165</v>
      </c>
      <c r="CI3207" s="54">
        <v>0.46500000000000002</v>
      </c>
      <c r="CJ3207" s="54">
        <v>43</v>
      </c>
      <c r="CK3207" s="54">
        <v>5.8</v>
      </c>
      <c r="CL3207" s="54">
        <v>1E-3</v>
      </c>
      <c r="CM3207" s="54">
        <v>0.248</v>
      </c>
      <c r="CN3207" s="53" t="s">
        <v>33508</v>
      </c>
      <c r="CO3207" s="54">
        <v>65</v>
      </c>
      <c r="CP3207" s="54">
        <v>88</v>
      </c>
      <c r="CQ3207" s="55">
        <f t="shared" si="50"/>
        <v>0.73863636363636365</v>
      </c>
      <c r="CR3207" s="52" t="s">
        <v>28938</v>
      </c>
    </row>
    <row r="3208" spans="81:96">
      <c r="CC3208" s="52">
        <v>3207</v>
      </c>
      <c r="CD3208" s="53" t="s">
        <v>33637</v>
      </c>
      <c r="CE3208" s="53" t="s">
        <v>33638</v>
      </c>
      <c r="CF3208" s="54">
        <v>697</v>
      </c>
      <c r="CG3208" s="54">
        <v>0.93700000000000006</v>
      </c>
      <c r="CH3208" s="54"/>
      <c r="CI3208" s="54">
        <v>0.105</v>
      </c>
      <c r="CJ3208" s="54">
        <v>57</v>
      </c>
      <c r="CK3208" s="54">
        <v>5</v>
      </c>
      <c r="CL3208" s="54">
        <v>1.97E-3</v>
      </c>
      <c r="CM3208" s="54"/>
      <c r="CN3208" s="53" t="s">
        <v>33508</v>
      </c>
      <c r="CO3208" s="54">
        <v>66</v>
      </c>
      <c r="CP3208" s="54">
        <v>88</v>
      </c>
      <c r="CQ3208" s="55">
        <f t="shared" si="50"/>
        <v>0.75</v>
      </c>
      <c r="CR3208" s="52" t="s">
        <v>28953</v>
      </c>
    </row>
    <row r="3209" spans="81:96">
      <c r="CC3209" s="52">
        <v>3208</v>
      </c>
      <c r="CD3209" s="53" t="s">
        <v>33639</v>
      </c>
      <c r="CE3209" s="53" t="s">
        <v>33640</v>
      </c>
      <c r="CF3209" s="54">
        <v>930</v>
      </c>
      <c r="CG3209" s="54">
        <v>0.92300000000000004</v>
      </c>
      <c r="CH3209" s="54">
        <v>1.119</v>
      </c>
      <c r="CI3209" s="54">
        <v>0.23599999999999999</v>
      </c>
      <c r="CJ3209" s="54">
        <v>72</v>
      </c>
      <c r="CK3209" s="54">
        <v>5</v>
      </c>
      <c r="CL3209" s="54">
        <v>2.7299999999999998E-3</v>
      </c>
      <c r="CM3209" s="54">
        <v>0.32</v>
      </c>
      <c r="CN3209" s="53" t="s">
        <v>33508</v>
      </c>
      <c r="CO3209" s="54">
        <v>67</v>
      </c>
      <c r="CP3209" s="54">
        <v>88</v>
      </c>
      <c r="CQ3209" s="55">
        <f t="shared" si="50"/>
        <v>0.76136363636363635</v>
      </c>
      <c r="CR3209" s="52" t="s">
        <v>28953</v>
      </c>
    </row>
    <row r="3210" spans="81:96">
      <c r="CC3210" s="52">
        <v>3209</v>
      </c>
      <c r="CD3210" s="53" t="s">
        <v>33641</v>
      </c>
      <c r="CE3210" s="53" t="s">
        <v>33642</v>
      </c>
      <c r="CF3210" s="54">
        <v>864</v>
      </c>
      <c r="CG3210" s="54">
        <v>0.92200000000000004</v>
      </c>
      <c r="CH3210" s="54"/>
      <c r="CI3210" s="54">
        <v>4.2000000000000003E-2</v>
      </c>
      <c r="CJ3210" s="54">
        <v>48</v>
      </c>
      <c r="CK3210" s="54">
        <v>5.5</v>
      </c>
      <c r="CL3210" s="54">
        <v>2.2000000000000001E-3</v>
      </c>
      <c r="CM3210" s="54"/>
      <c r="CN3210" s="53" t="s">
        <v>33508</v>
      </c>
      <c r="CO3210" s="54">
        <v>68</v>
      </c>
      <c r="CP3210" s="54">
        <v>88</v>
      </c>
      <c r="CQ3210" s="55">
        <f t="shared" si="50"/>
        <v>0.77272727272727271</v>
      </c>
      <c r="CR3210" s="52" t="s">
        <v>28953</v>
      </c>
    </row>
    <row r="3211" spans="81:96">
      <c r="CC3211" s="52">
        <v>3210</v>
      </c>
      <c r="CD3211" s="53" t="s">
        <v>33643</v>
      </c>
      <c r="CE3211" s="53" t="s">
        <v>33644</v>
      </c>
      <c r="CF3211" s="54">
        <v>374</v>
      </c>
      <c r="CG3211" s="54">
        <v>0.85299999999999998</v>
      </c>
      <c r="CH3211" s="54"/>
      <c r="CI3211" s="54">
        <v>7.4999999999999997E-2</v>
      </c>
      <c r="CJ3211" s="54">
        <v>53</v>
      </c>
      <c r="CK3211" s="54">
        <v>6</v>
      </c>
      <c r="CL3211" s="54">
        <v>8.4000000000000003E-4</v>
      </c>
      <c r="CM3211" s="54"/>
      <c r="CN3211" s="53" t="s">
        <v>33508</v>
      </c>
      <c r="CO3211" s="54">
        <v>69</v>
      </c>
      <c r="CP3211" s="54">
        <v>88</v>
      </c>
      <c r="CQ3211" s="55">
        <f t="shared" si="50"/>
        <v>0.78409090909090906</v>
      </c>
      <c r="CR3211" s="52" t="s">
        <v>28953</v>
      </c>
    </row>
    <row r="3212" spans="81:96">
      <c r="CC3212" s="52">
        <v>3211</v>
      </c>
      <c r="CD3212" s="53" t="s">
        <v>33645</v>
      </c>
      <c r="CE3212" s="53" t="s">
        <v>33646</v>
      </c>
      <c r="CF3212" s="54">
        <v>1541</v>
      </c>
      <c r="CG3212" s="54">
        <v>0.85</v>
      </c>
      <c r="CH3212" s="54">
        <v>1.2589999999999999</v>
      </c>
      <c r="CI3212" s="54">
        <v>3.4000000000000002E-2</v>
      </c>
      <c r="CJ3212" s="54">
        <v>58</v>
      </c>
      <c r="CK3212" s="54">
        <v>9.9</v>
      </c>
      <c r="CL3212" s="54">
        <v>1.8400000000000001E-3</v>
      </c>
      <c r="CM3212" s="54">
        <v>0.32900000000000001</v>
      </c>
      <c r="CN3212" s="53" t="s">
        <v>33508</v>
      </c>
      <c r="CO3212" s="54">
        <v>70</v>
      </c>
      <c r="CP3212" s="54">
        <v>88</v>
      </c>
      <c r="CQ3212" s="55">
        <f t="shared" si="50"/>
        <v>0.79545454545454541</v>
      </c>
      <c r="CR3212" s="52" t="s">
        <v>28953</v>
      </c>
    </row>
    <row r="3213" spans="81:96">
      <c r="CC3213" s="52">
        <v>3212</v>
      </c>
      <c r="CD3213" s="53" t="s">
        <v>33647</v>
      </c>
      <c r="CE3213" s="53" t="s">
        <v>33648</v>
      </c>
      <c r="CF3213" s="54">
        <v>574</v>
      </c>
      <c r="CG3213" s="54">
        <v>0.83299999999999996</v>
      </c>
      <c r="CH3213" s="54">
        <v>1.0169999999999999</v>
      </c>
      <c r="CI3213" s="54">
        <v>5.7000000000000002E-2</v>
      </c>
      <c r="CJ3213" s="54">
        <v>35</v>
      </c>
      <c r="CK3213" s="54">
        <v>8</v>
      </c>
      <c r="CL3213" s="54">
        <v>8.3000000000000001E-4</v>
      </c>
      <c r="CM3213" s="54">
        <v>0.29099999999999998</v>
      </c>
      <c r="CN3213" s="53" t="s">
        <v>33508</v>
      </c>
      <c r="CO3213" s="54">
        <v>71</v>
      </c>
      <c r="CP3213" s="54">
        <v>88</v>
      </c>
      <c r="CQ3213" s="55">
        <f t="shared" si="50"/>
        <v>0.80681818181818177</v>
      </c>
      <c r="CR3213" s="52" t="s">
        <v>28953</v>
      </c>
    </row>
    <row r="3214" spans="81:96">
      <c r="CC3214" s="52">
        <v>3213</v>
      </c>
      <c r="CD3214" s="53" t="s">
        <v>33649</v>
      </c>
      <c r="CE3214" s="53" t="s">
        <v>33650</v>
      </c>
      <c r="CF3214" s="54">
        <v>589</v>
      </c>
      <c r="CG3214" s="54">
        <v>0.80800000000000005</v>
      </c>
      <c r="CH3214" s="54">
        <v>1.1639999999999999</v>
      </c>
      <c r="CI3214" s="54">
        <v>5.0999999999999997E-2</v>
      </c>
      <c r="CJ3214" s="54">
        <v>39</v>
      </c>
      <c r="CK3214" s="54">
        <v>7.4</v>
      </c>
      <c r="CL3214" s="54">
        <v>8.9999999999999998E-4</v>
      </c>
      <c r="CM3214" s="54">
        <v>0.309</v>
      </c>
      <c r="CN3214" s="53" t="s">
        <v>33508</v>
      </c>
      <c r="CO3214" s="54">
        <v>72</v>
      </c>
      <c r="CP3214" s="54">
        <v>88</v>
      </c>
      <c r="CQ3214" s="55">
        <f t="shared" si="50"/>
        <v>0.81818181818181823</v>
      </c>
      <c r="CR3214" s="52" t="s">
        <v>28953</v>
      </c>
    </row>
    <row r="3215" spans="81:96">
      <c r="CC3215" s="52">
        <v>3214</v>
      </c>
      <c r="CD3215" s="53" t="s">
        <v>33651</v>
      </c>
      <c r="CE3215" s="53" t="s">
        <v>33652</v>
      </c>
      <c r="CF3215" s="54">
        <v>600</v>
      </c>
      <c r="CG3215" s="54">
        <v>0.73299999999999998</v>
      </c>
      <c r="CH3215" s="54">
        <v>0.95699999999999996</v>
      </c>
      <c r="CI3215" s="54">
        <v>6.7000000000000004E-2</v>
      </c>
      <c r="CJ3215" s="54">
        <v>15</v>
      </c>
      <c r="CK3215" s="54" t="s">
        <v>28918</v>
      </c>
      <c r="CL3215" s="54">
        <v>5.2999999999999998E-4</v>
      </c>
      <c r="CM3215" s="54">
        <v>0.28599999999999998</v>
      </c>
      <c r="CN3215" s="53" t="s">
        <v>33508</v>
      </c>
      <c r="CO3215" s="54">
        <v>73</v>
      </c>
      <c r="CP3215" s="54">
        <v>88</v>
      </c>
      <c r="CQ3215" s="55">
        <f t="shared" si="50"/>
        <v>0.82954545454545459</v>
      </c>
      <c r="CR3215" s="52" t="s">
        <v>28953</v>
      </c>
    </row>
    <row r="3216" spans="81:96">
      <c r="CC3216" s="52">
        <v>3215</v>
      </c>
      <c r="CD3216" s="53" t="s">
        <v>33653</v>
      </c>
      <c r="CE3216" s="53" t="s">
        <v>33654</v>
      </c>
      <c r="CF3216" s="54">
        <v>563</v>
      </c>
      <c r="CG3216" s="54">
        <v>0.68200000000000005</v>
      </c>
      <c r="CH3216" s="54">
        <v>0.8</v>
      </c>
      <c r="CI3216" s="54">
        <v>0.161</v>
      </c>
      <c r="CJ3216" s="54">
        <v>31</v>
      </c>
      <c r="CK3216" s="54" t="s">
        <v>28918</v>
      </c>
      <c r="CL3216" s="54">
        <v>5.2999999999999998E-4</v>
      </c>
      <c r="CM3216" s="54">
        <v>0.20799999999999999</v>
      </c>
      <c r="CN3216" s="53" t="s">
        <v>33508</v>
      </c>
      <c r="CO3216" s="54">
        <v>74</v>
      </c>
      <c r="CP3216" s="54">
        <v>88</v>
      </c>
      <c r="CQ3216" s="55">
        <f t="shared" si="50"/>
        <v>0.84090909090909094</v>
      </c>
      <c r="CR3216" s="52" t="s">
        <v>28953</v>
      </c>
    </row>
    <row r="3217" spans="81:96">
      <c r="CC3217" s="52">
        <v>3216</v>
      </c>
      <c r="CD3217" s="53" t="s">
        <v>33655</v>
      </c>
      <c r="CE3217" s="53" t="s">
        <v>33656</v>
      </c>
      <c r="CF3217" s="54">
        <v>190</v>
      </c>
      <c r="CG3217" s="54">
        <v>0.64</v>
      </c>
      <c r="CH3217" s="54"/>
      <c r="CI3217" s="54">
        <v>9.0999999999999998E-2</v>
      </c>
      <c r="CJ3217" s="54">
        <v>77</v>
      </c>
      <c r="CK3217" s="54">
        <v>3.3</v>
      </c>
      <c r="CL3217" s="54">
        <v>7.7999999999999999E-4</v>
      </c>
      <c r="CM3217" s="54"/>
      <c r="CN3217" s="53" t="s">
        <v>33508</v>
      </c>
      <c r="CO3217" s="54">
        <v>75</v>
      </c>
      <c r="CP3217" s="54">
        <v>88</v>
      </c>
      <c r="CQ3217" s="55">
        <f t="shared" si="50"/>
        <v>0.85227272727272729</v>
      </c>
      <c r="CR3217" s="52" t="s">
        <v>28953</v>
      </c>
    </row>
    <row r="3218" spans="81:96">
      <c r="CC3218" s="52">
        <v>3217</v>
      </c>
      <c r="CD3218" s="53" t="s">
        <v>33657</v>
      </c>
      <c r="CE3218" s="53" t="s">
        <v>33658</v>
      </c>
      <c r="CF3218" s="54">
        <v>924</v>
      </c>
      <c r="CG3218" s="54">
        <v>0.60399999999999998</v>
      </c>
      <c r="CH3218" s="54">
        <v>0.85699999999999998</v>
      </c>
      <c r="CI3218" s="54">
        <v>0.16300000000000001</v>
      </c>
      <c r="CJ3218" s="54">
        <v>43</v>
      </c>
      <c r="CK3218" s="54" t="s">
        <v>28918</v>
      </c>
      <c r="CL3218" s="54">
        <v>9.8999999999999999E-4</v>
      </c>
      <c r="CM3218" s="54">
        <v>0.25600000000000001</v>
      </c>
      <c r="CN3218" s="53" t="s">
        <v>33508</v>
      </c>
      <c r="CO3218" s="54">
        <v>76</v>
      </c>
      <c r="CP3218" s="54">
        <v>88</v>
      </c>
      <c r="CQ3218" s="55">
        <f t="shared" si="50"/>
        <v>0.86363636363636365</v>
      </c>
      <c r="CR3218" s="52" t="s">
        <v>28953</v>
      </c>
    </row>
    <row r="3219" spans="81:96">
      <c r="CC3219" s="52">
        <v>3218</v>
      </c>
      <c r="CD3219" s="53" t="s">
        <v>33659</v>
      </c>
      <c r="CE3219" s="53" t="s">
        <v>33660</v>
      </c>
      <c r="CF3219" s="54">
        <v>241</v>
      </c>
      <c r="CG3219" s="54">
        <v>0.58499999999999996</v>
      </c>
      <c r="CH3219" s="54">
        <v>1.0409999999999999</v>
      </c>
      <c r="CI3219" s="54">
        <v>0</v>
      </c>
      <c r="CJ3219" s="54">
        <v>20</v>
      </c>
      <c r="CK3219" s="54">
        <v>5.9</v>
      </c>
      <c r="CL3219" s="54">
        <v>6.0999999999999997E-4</v>
      </c>
      <c r="CM3219" s="54">
        <v>0.312</v>
      </c>
      <c r="CN3219" s="53" t="s">
        <v>33508</v>
      </c>
      <c r="CO3219" s="54">
        <v>77</v>
      </c>
      <c r="CP3219" s="54">
        <v>88</v>
      </c>
      <c r="CQ3219" s="55">
        <f t="shared" si="50"/>
        <v>0.875</v>
      </c>
      <c r="CR3219" s="52" t="s">
        <v>28953</v>
      </c>
    </row>
    <row r="3220" spans="81:96">
      <c r="CC3220" s="52">
        <v>3219</v>
      </c>
      <c r="CD3220" s="53" t="s">
        <v>33661</v>
      </c>
      <c r="CE3220" s="53" t="s">
        <v>33662</v>
      </c>
      <c r="CF3220" s="54">
        <v>387</v>
      </c>
      <c r="CG3220" s="54">
        <v>0.58399999999999996</v>
      </c>
      <c r="CH3220" s="54">
        <v>0.85599999999999998</v>
      </c>
      <c r="CI3220" s="54">
        <v>0.104</v>
      </c>
      <c r="CJ3220" s="54">
        <v>48</v>
      </c>
      <c r="CK3220" s="54">
        <v>5.6</v>
      </c>
      <c r="CL3220" s="54">
        <v>1.0300000000000001E-3</v>
      </c>
      <c r="CM3220" s="54">
        <v>0.26600000000000001</v>
      </c>
      <c r="CN3220" s="53" t="s">
        <v>33508</v>
      </c>
      <c r="CO3220" s="54">
        <v>78</v>
      </c>
      <c r="CP3220" s="54">
        <v>88</v>
      </c>
      <c r="CQ3220" s="55">
        <f t="shared" si="50"/>
        <v>0.88636363636363635</v>
      </c>
      <c r="CR3220" s="52" t="s">
        <v>28953</v>
      </c>
    </row>
    <row r="3221" spans="81:96">
      <c r="CC3221" s="52">
        <v>3220</v>
      </c>
      <c r="CD3221" s="53" t="s">
        <v>33663</v>
      </c>
      <c r="CE3221" s="53" t="s">
        <v>33664</v>
      </c>
      <c r="CF3221" s="54">
        <v>152</v>
      </c>
      <c r="CG3221" s="54">
        <v>0.55600000000000005</v>
      </c>
      <c r="CH3221" s="54">
        <v>0.55900000000000005</v>
      </c>
      <c r="CI3221" s="54">
        <v>0.153</v>
      </c>
      <c r="CJ3221" s="54">
        <v>59</v>
      </c>
      <c r="CK3221" s="54">
        <v>2.9</v>
      </c>
      <c r="CL3221" s="54">
        <v>4.2999999999999999E-4</v>
      </c>
      <c r="CM3221" s="54">
        <v>0.12</v>
      </c>
      <c r="CN3221" s="53" t="s">
        <v>33508</v>
      </c>
      <c r="CO3221" s="54">
        <v>79</v>
      </c>
      <c r="CP3221" s="54">
        <v>88</v>
      </c>
      <c r="CQ3221" s="55">
        <f t="shared" si="50"/>
        <v>0.89772727272727271</v>
      </c>
      <c r="CR3221" s="52" t="s">
        <v>28953</v>
      </c>
    </row>
    <row r="3222" spans="81:96">
      <c r="CC3222" s="52">
        <v>3221</v>
      </c>
      <c r="CD3222" s="53" t="s">
        <v>33665</v>
      </c>
      <c r="CE3222" s="53" t="s">
        <v>33666</v>
      </c>
      <c r="CF3222" s="54">
        <v>452</v>
      </c>
      <c r="CG3222" s="54">
        <v>0.505</v>
      </c>
      <c r="CH3222" s="54">
        <v>0.84299999999999997</v>
      </c>
      <c r="CI3222" s="54">
        <v>9.5000000000000001E-2</v>
      </c>
      <c r="CJ3222" s="54">
        <v>42</v>
      </c>
      <c r="CK3222" s="54">
        <v>6.6</v>
      </c>
      <c r="CL3222" s="54">
        <v>8.8999999999999995E-4</v>
      </c>
      <c r="CM3222" s="54">
        <v>0.23899999999999999</v>
      </c>
      <c r="CN3222" s="53" t="s">
        <v>33508</v>
      </c>
      <c r="CO3222" s="54">
        <v>80</v>
      </c>
      <c r="CP3222" s="54">
        <v>88</v>
      </c>
      <c r="CQ3222" s="55">
        <f t="shared" si="50"/>
        <v>0.90909090909090906</v>
      </c>
      <c r="CR3222" s="52" t="s">
        <v>28953</v>
      </c>
    </row>
    <row r="3223" spans="81:96">
      <c r="CC3223" s="52">
        <v>3222</v>
      </c>
      <c r="CD3223" s="53" t="s">
        <v>33667</v>
      </c>
      <c r="CE3223" s="53" t="s">
        <v>33668</v>
      </c>
      <c r="CF3223" s="54">
        <v>97</v>
      </c>
      <c r="CG3223" s="54">
        <v>0.45500000000000002</v>
      </c>
      <c r="CH3223" s="54">
        <v>0.47499999999999998</v>
      </c>
      <c r="CI3223" s="54">
        <v>0.105</v>
      </c>
      <c r="CJ3223" s="54">
        <v>38</v>
      </c>
      <c r="CK3223" s="54"/>
      <c r="CL3223" s="54">
        <v>2.9E-4</v>
      </c>
      <c r="CM3223" s="54">
        <v>0.14799999999999999</v>
      </c>
      <c r="CN3223" s="53" t="s">
        <v>33508</v>
      </c>
      <c r="CO3223" s="54">
        <v>81</v>
      </c>
      <c r="CP3223" s="54">
        <v>88</v>
      </c>
      <c r="CQ3223" s="55">
        <f t="shared" si="50"/>
        <v>0.92045454545454541</v>
      </c>
      <c r="CR3223" s="52" t="s">
        <v>28953</v>
      </c>
    </row>
    <row r="3224" spans="81:96">
      <c r="CC3224" s="52">
        <v>3223</v>
      </c>
      <c r="CD3224" s="53" t="s">
        <v>33669</v>
      </c>
      <c r="CE3224" s="53" t="s">
        <v>33670</v>
      </c>
      <c r="CF3224" s="54">
        <v>359</v>
      </c>
      <c r="CG3224" s="54">
        <v>0.44600000000000001</v>
      </c>
      <c r="CH3224" s="54">
        <v>0.64300000000000002</v>
      </c>
      <c r="CI3224" s="54">
        <v>4.9000000000000002E-2</v>
      </c>
      <c r="CJ3224" s="54">
        <v>82</v>
      </c>
      <c r="CK3224" s="54">
        <v>6.5</v>
      </c>
      <c r="CL3224" s="54">
        <v>6.8999999999999997E-4</v>
      </c>
      <c r="CM3224" s="54">
        <v>0.16800000000000001</v>
      </c>
      <c r="CN3224" s="53" t="s">
        <v>33508</v>
      </c>
      <c r="CO3224" s="54">
        <v>82</v>
      </c>
      <c r="CP3224" s="54">
        <v>88</v>
      </c>
      <c r="CQ3224" s="55">
        <f t="shared" si="50"/>
        <v>0.93181818181818177</v>
      </c>
      <c r="CR3224" s="52" t="s">
        <v>28953</v>
      </c>
    </row>
    <row r="3225" spans="81:96">
      <c r="CC3225" s="52">
        <v>3224</v>
      </c>
      <c r="CD3225" s="53" t="s">
        <v>33671</v>
      </c>
      <c r="CE3225" s="53" t="s">
        <v>33672</v>
      </c>
      <c r="CF3225" s="54">
        <v>176</v>
      </c>
      <c r="CG3225" s="54">
        <v>0.434</v>
      </c>
      <c r="CH3225" s="54">
        <v>0.44</v>
      </c>
      <c r="CI3225" s="54">
        <v>0.04</v>
      </c>
      <c r="CJ3225" s="54">
        <v>25</v>
      </c>
      <c r="CK3225" s="54">
        <v>9</v>
      </c>
      <c r="CL3225" s="54">
        <v>4.2000000000000002E-4</v>
      </c>
      <c r="CM3225" s="54">
        <v>0.19800000000000001</v>
      </c>
      <c r="CN3225" s="53" t="s">
        <v>33508</v>
      </c>
      <c r="CO3225" s="54">
        <v>83</v>
      </c>
      <c r="CP3225" s="54">
        <v>88</v>
      </c>
      <c r="CQ3225" s="55">
        <f t="shared" si="50"/>
        <v>0.94318181818181823</v>
      </c>
      <c r="CR3225" s="52" t="s">
        <v>28953</v>
      </c>
    </row>
    <row r="3226" spans="81:96">
      <c r="CC3226" s="52">
        <v>3225</v>
      </c>
      <c r="CD3226" s="53" t="s">
        <v>33673</v>
      </c>
      <c r="CE3226" s="53" t="s">
        <v>33674</v>
      </c>
      <c r="CF3226" s="54">
        <v>1019</v>
      </c>
      <c r="CG3226" s="54">
        <v>0.35799999999999998</v>
      </c>
      <c r="CH3226" s="54">
        <v>0.746</v>
      </c>
      <c r="CI3226" s="54">
        <v>0.5</v>
      </c>
      <c r="CJ3226" s="54">
        <v>10</v>
      </c>
      <c r="CK3226" s="54" t="s">
        <v>28918</v>
      </c>
      <c r="CL3226" s="54">
        <v>9.8999999999999999E-4</v>
      </c>
      <c r="CM3226" s="54">
        <v>0.224</v>
      </c>
      <c r="CN3226" s="53" t="s">
        <v>33508</v>
      </c>
      <c r="CO3226" s="54">
        <v>84</v>
      </c>
      <c r="CP3226" s="54">
        <v>88</v>
      </c>
      <c r="CQ3226" s="55">
        <f t="shared" si="50"/>
        <v>0.95454545454545459</v>
      </c>
      <c r="CR3226" s="52" t="s">
        <v>28953</v>
      </c>
    </row>
    <row r="3227" spans="81:96">
      <c r="CC3227" s="52">
        <v>3226</v>
      </c>
      <c r="CD3227" s="53" t="s">
        <v>33675</v>
      </c>
      <c r="CE3227" s="53" t="s">
        <v>33676</v>
      </c>
      <c r="CF3227" s="54">
        <v>610</v>
      </c>
      <c r="CG3227" s="54">
        <v>0.35399999999999998</v>
      </c>
      <c r="CH3227" s="54">
        <v>0.54900000000000004</v>
      </c>
      <c r="CI3227" s="54">
        <v>0</v>
      </c>
      <c r="CJ3227" s="54">
        <v>52</v>
      </c>
      <c r="CK3227" s="54">
        <v>9</v>
      </c>
      <c r="CL3227" s="54">
        <v>9.2000000000000003E-4</v>
      </c>
      <c r="CM3227" s="54">
        <v>0.16200000000000001</v>
      </c>
      <c r="CN3227" s="53" t="s">
        <v>33508</v>
      </c>
      <c r="CO3227" s="54">
        <v>85</v>
      </c>
      <c r="CP3227" s="54">
        <v>88</v>
      </c>
      <c r="CQ3227" s="55">
        <f t="shared" si="50"/>
        <v>0.96590909090909094</v>
      </c>
      <c r="CR3227" s="52" t="s">
        <v>28953</v>
      </c>
    </row>
    <row r="3228" spans="81:96">
      <c r="CC3228" s="52">
        <v>3227</v>
      </c>
      <c r="CD3228" s="53" t="s">
        <v>33677</v>
      </c>
      <c r="CE3228" s="53" t="s">
        <v>33678</v>
      </c>
      <c r="CF3228" s="54">
        <v>344</v>
      </c>
      <c r="CG3228" s="54">
        <v>0.30499999999999999</v>
      </c>
      <c r="CH3228" s="54">
        <v>0.30499999999999999</v>
      </c>
      <c r="CI3228" s="54">
        <v>6.2E-2</v>
      </c>
      <c r="CJ3228" s="54">
        <v>65</v>
      </c>
      <c r="CK3228" s="54">
        <v>8.6999999999999993</v>
      </c>
      <c r="CL3228" s="54">
        <v>2.7E-4</v>
      </c>
      <c r="CM3228" s="54">
        <v>5.5E-2</v>
      </c>
      <c r="CN3228" s="53" t="s">
        <v>33508</v>
      </c>
      <c r="CO3228" s="54">
        <v>86</v>
      </c>
      <c r="CP3228" s="54">
        <v>88</v>
      </c>
      <c r="CQ3228" s="55">
        <f t="shared" si="50"/>
        <v>0.97727272727272729</v>
      </c>
      <c r="CR3228" s="52" t="s">
        <v>28953</v>
      </c>
    </row>
    <row r="3229" spans="81:96">
      <c r="CC3229" s="52">
        <v>3228</v>
      </c>
      <c r="CD3229" s="53" t="s">
        <v>33679</v>
      </c>
      <c r="CE3229" s="53" t="s">
        <v>33680</v>
      </c>
      <c r="CF3229" s="54">
        <v>29</v>
      </c>
      <c r="CG3229" s="54">
        <v>4.8000000000000001E-2</v>
      </c>
      <c r="CH3229" s="54">
        <v>3.4000000000000002E-2</v>
      </c>
      <c r="CI3229" s="54">
        <v>7.6999999999999999E-2</v>
      </c>
      <c r="CJ3229" s="54">
        <v>26</v>
      </c>
      <c r="CK3229" s="54"/>
      <c r="CL3229" s="54">
        <v>1.0000000000000001E-5</v>
      </c>
      <c r="CM3229" s="54">
        <v>4.0000000000000001E-3</v>
      </c>
      <c r="CN3229" s="53" t="s">
        <v>33508</v>
      </c>
      <c r="CO3229" s="54">
        <v>87</v>
      </c>
      <c r="CP3229" s="54">
        <v>88</v>
      </c>
      <c r="CQ3229" s="55">
        <f t="shared" si="50"/>
        <v>0.98863636363636365</v>
      </c>
      <c r="CR3229" s="52" t="s">
        <v>28953</v>
      </c>
    </row>
    <row r="3230" spans="81:96">
      <c r="CC3230" s="52">
        <v>3229</v>
      </c>
      <c r="CD3230" s="53" t="s">
        <v>33681</v>
      </c>
      <c r="CE3230" s="53" t="s">
        <v>33682</v>
      </c>
      <c r="CF3230" s="54">
        <v>14</v>
      </c>
      <c r="CG3230" s="54"/>
      <c r="CH3230" s="54"/>
      <c r="CI3230" s="54">
        <v>0.38900000000000001</v>
      </c>
      <c r="CJ3230" s="54">
        <v>36</v>
      </c>
      <c r="CK3230" s="54"/>
      <c r="CL3230" s="54">
        <v>0</v>
      </c>
      <c r="CM3230" s="54"/>
      <c r="CN3230" s="53" t="s">
        <v>33508</v>
      </c>
      <c r="CO3230" s="54">
        <v>88</v>
      </c>
      <c r="CP3230" s="54">
        <v>88</v>
      </c>
      <c r="CQ3230" s="55">
        <f t="shared" si="50"/>
        <v>1</v>
      </c>
      <c r="CR3230" s="52" t="s">
        <v>28953</v>
      </c>
    </row>
    <row r="3231" spans="81:96">
      <c r="CC3231" s="52">
        <v>3230</v>
      </c>
      <c r="CD3231" s="53" t="s">
        <v>33683</v>
      </c>
      <c r="CE3231" s="53" t="s">
        <v>33684</v>
      </c>
      <c r="CF3231" s="54">
        <v>25658</v>
      </c>
      <c r="CG3231" s="54">
        <v>7.2160000000000002</v>
      </c>
      <c r="CH3231" s="54">
        <v>6.7060000000000004</v>
      </c>
      <c r="CI3231" s="54">
        <v>2.1840000000000002</v>
      </c>
      <c r="CJ3231" s="54">
        <v>277</v>
      </c>
      <c r="CK3231" s="54">
        <v>8.6</v>
      </c>
      <c r="CL3231" s="54">
        <v>4.2689999999999999E-2</v>
      </c>
      <c r="CM3231" s="54">
        <v>2.0870000000000002</v>
      </c>
      <c r="CN3231" s="53" t="s">
        <v>33685</v>
      </c>
      <c r="CO3231" s="54">
        <v>1</v>
      </c>
      <c r="CP3231" s="54">
        <v>63</v>
      </c>
      <c r="CQ3231" s="55">
        <f t="shared" si="50"/>
        <v>1.5873015873015872E-2</v>
      </c>
      <c r="CR3231" s="52" t="s">
        <v>28907</v>
      </c>
    </row>
    <row r="3232" spans="81:96">
      <c r="CC3232" s="52">
        <v>3231</v>
      </c>
      <c r="CD3232" s="53" t="s">
        <v>33686</v>
      </c>
      <c r="CE3232" s="53" t="s">
        <v>33687</v>
      </c>
      <c r="CF3232" s="54">
        <v>11680</v>
      </c>
      <c r="CG3232" s="54">
        <v>4.7889999999999997</v>
      </c>
      <c r="CH3232" s="54">
        <v>4.4569999999999999</v>
      </c>
      <c r="CI3232" s="54"/>
      <c r="CJ3232" s="54">
        <v>0</v>
      </c>
      <c r="CK3232" s="54" t="s">
        <v>28918</v>
      </c>
      <c r="CL3232" s="54">
        <v>1.2619999999999999E-2</v>
      </c>
      <c r="CM3232" s="54">
        <v>1.4990000000000001</v>
      </c>
      <c r="CN3232" s="53" t="s">
        <v>33685</v>
      </c>
      <c r="CO3232" s="54">
        <v>2</v>
      </c>
      <c r="CP3232" s="54">
        <v>63</v>
      </c>
      <c r="CQ3232" s="55">
        <f t="shared" si="50"/>
        <v>3.1746031746031744E-2</v>
      </c>
      <c r="CR3232" s="52" t="s">
        <v>28907</v>
      </c>
    </row>
    <row r="3233" spans="81:96">
      <c r="CC3233" s="52">
        <v>3232</v>
      </c>
      <c r="CD3233" s="53" t="s">
        <v>31098</v>
      </c>
      <c r="CE3233" s="53" t="s">
        <v>31099</v>
      </c>
      <c r="CF3233" s="54">
        <v>3873</v>
      </c>
      <c r="CG3233" s="54">
        <v>4.6189999999999998</v>
      </c>
      <c r="CH3233" s="54">
        <v>5.0549999999999997</v>
      </c>
      <c r="CI3233" s="54">
        <v>0.73599999999999999</v>
      </c>
      <c r="CJ3233" s="54">
        <v>91</v>
      </c>
      <c r="CK3233" s="54">
        <v>6.4</v>
      </c>
      <c r="CL3233" s="54">
        <v>8.9099999999999995E-3</v>
      </c>
      <c r="CM3233" s="54">
        <v>1.6120000000000001</v>
      </c>
      <c r="CN3233" s="53" t="s">
        <v>33685</v>
      </c>
      <c r="CO3233" s="54">
        <v>3</v>
      </c>
      <c r="CP3233" s="54">
        <v>63</v>
      </c>
      <c r="CQ3233" s="55">
        <f t="shared" si="50"/>
        <v>4.7619047619047616E-2</v>
      </c>
      <c r="CR3233" s="52" t="s">
        <v>28907</v>
      </c>
    </row>
    <row r="3234" spans="81:96">
      <c r="CC3234" s="52">
        <v>3233</v>
      </c>
      <c r="CD3234" s="53" t="s">
        <v>33688</v>
      </c>
      <c r="CE3234" s="53" t="s">
        <v>33689</v>
      </c>
      <c r="CF3234" s="54">
        <v>20034</v>
      </c>
      <c r="CG3234" s="54">
        <v>4.4489999999999998</v>
      </c>
      <c r="CH3234" s="54">
        <v>4.5229999999999997</v>
      </c>
      <c r="CI3234" s="54">
        <v>1.103</v>
      </c>
      <c r="CJ3234" s="54">
        <v>263</v>
      </c>
      <c r="CK3234" s="54">
        <v>9.6999999999999993</v>
      </c>
      <c r="CL3234" s="54">
        <v>2.571E-2</v>
      </c>
      <c r="CM3234" s="54">
        <v>1.2929999999999999</v>
      </c>
      <c r="CN3234" s="53" t="s">
        <v>33685</v>
      </c>
      <c r="CO3234" s="54">
        <v>4</v>
      </c>
      <c r="CP3234" s="54">
        <v>63</v>
      </c>
      <c r="CQ3234" s="55">
        <f t="shared" si="50"/>
        <v>6.3492063492063489E-2</v>
      </c>
      <c r="CR3234" s="52" t="s">
        <v>28907</v>
      </c>
    </row>
    <row r="3235" spans="81:96">
      <c r="CC3235" s="52">
        <v>3234</v>
      </c>
      <c r="CD3235" s="53" t="s">
        <v>33690</v>
      </c>
      <c r="CE3235" s="53" t="s">
        <v>33691</v>
      </c>
      <c r="CF3235" s="54">
        <v>701</v>
      </c>
      <c r="CG3235" s="54">
        <v>4.4260000000000002</v>
      </c>
      <c r="CH3235" s="54">
        <v>4.4260000000000002</v>
      </c>
      <c r="CI3235" s="54">
        <v>0.84599999999999997</v>
      </c>
      <c r="CJ3235" s="54">
        <v>130</v>
      </c>
      <c r="CK3235" s="54">
        <v>1.4</v>
      </c>
      <c r="CL3235" s="54">
        <v>3.0400000000000002E-3</v>
      </c>
      <c r="CM3235" s="54">
        <v>1.482</v>
      </c>
      <c r="CN3235" s="53" t="s">
        <v>33685</v>
      </c>
      <c r="CO3235" s="54">
        <v>5</v>
      </c>
      <c r="CP3235" s="54">
        <v>63</v>
      </c>
      <c r="CQ3235" s="55">
        <f t="shared" si="50"/>
        <v>7.9365079365079361E-2</v>
      </c>
      <c r="CR3235" s="52" t="s">
        <v>28907</v>
      </c>
    </row>
    <row r="3236" spans="81:96">
      <c r="CC3236" s="52">
        <v>3235</v>
      </c>
      <c r="CD3236" s="53" t="s">
        <v>33692</v>
      </c>
      <c r="CE3236" s="53" t="s">
        <v>33693</v>
      </c>
      <c r="CF3236" s="54">
        <v>20484</v>
      </c>
      <c r="CG3236" s="54">
        <v>4.2750000000000004</v>
      </c>
      <c r="CH3236" s="54">
        <v>3.984</v>
      </c>
      <c r="CI3236" s="54">
        <v>1.0649999999999999</v>
      </c>
      <c r="CJ3236" s="54">
        <v>339</v>
      </c>
      <c r="CK3236" s="54">
        <v>8.3000000000000007</v>
      </c>
      <c r="CL3236" s="54">
        <v>3.2469999999999999E-2</v>
      </c>
      <c r="CM3236" s="54">
        <v>1.169</v>
      </c>
      <c r="CN3236" s="53" t="s">
        <v>33685</v>
      </c>
      <c r="CO3236" s="54">
        <v>6</v>
      </c>
      <c r="CP3236" s="54">
        <v>63</v>
      </c>
      <c r="CQ3236" s="55">
        <f t="shared" si="50"/>
        <v>9.5238095238095233E-2</v>
      </c>
      <c r="CR3236" s="52" t="s">
        <v>28907</v>
      </c>
    </row>
    <row r="3237" spans="81:96">
      <c r="CC3237" s="52">
        <v>3236</v>
      </c>
      <c r="CD3237" s="53" t="s">
        <v>33694</v>
      </c>
      <c r="CE3237" s="53" t="s">
        <v>33695</v>
      </c>
      <c r="CF3237" s="54">
        <v>4919</v>
      </c>
      <c r="CG3237" s="54">
        <v>3.762</v>
      </c>
      <c r="CH3237" s="54">
        <v>3.4590000000000001</v>
      </c>
      <c r="CI3237" s="54">
        <v>0.60399999999999998</v>
      </c>
      <c r="CJ3237" s="54">
        <v>255</v>
      </c>
      <c r="CK3237" s="54">
        <v>4.8</v>
      </c>
      <c r="CL3237" s="54">
        <v>1.155E-2</v>
      </c>
      <c r="CM3237" s="54">
        <v>0.88700000000000001</v>
      </c>
      <c r="CN3237" s="53" t="s">
        <v>33685</v>
      </c>
      <c r="CO3237" s="54">
        <v>7</v>
      </c>
      <c r="CP3237" s="54">
        <v>63</v>
      </c>
      <c r="CQ3237" s="55">
        <f t="shared" si="50"/>
        <v>0.1111111111111111</v>
      </c>
      <c r="CR3237" s="52" t="s">
        <v>28907</v>
      </c>
    </row>
    <row r="3238" spans="81:96">
      <c r="CC3238" s="52">
        <v>3237</v>
      </c>
      <c r="CD3238" s="53" t="s">
        <v>29263</v>
      </c>
      <c r="CE3238" s="53" t="s">
        <v>29264</v>
      </c>
      <c r="CF3238" s="54">
        <v>5249</v>
      </c>
      <c r="CG3238" s="54">
        <v>3.7469999999999999</v>
      </c>
      <c r="CH3238" s="54">
        <v>3.492</v>
      </c>
      <c r="CI3238" s="54">
        <v>1.1299999999999999</v>
      </c>
      <c r="CJ3238" s="54">
        <v>77</v>
      </c>
      <c r="CK3238" s="54" t="s">
        <v>28918</v>
      </c>
      <c r="CL3238" s="54">
        <v>4.3699999999999998E-3</v>
      </c>
      <c r="CM3238" s="54">
        <v>0.66300000000000003</v>
      </c>
      <c r="CN3238" s="53" t="s">
        <v>33685</v>
      </c>
      <c r="CO3238" s="54">
        <v>8</v>
      </c>
      <c r="CP3238" s="54">
        <v>63</v>
      </c>
      <c r="CQ3238" s="55">
        <f t="shared" si="50"/>
        <v>0.12698412698412698</v>
      </c>
      <c r="CR3238" s="52" t="s">
        <v>28907</v>
      </c>
    </row>
    <row r="3239" spans="81:96">
      <c r="CC3239" s="52">
        <v>3238</v>
      </c>
      <c r="CD3239" s="53" t="s">
        <v>33696</v>
      </c>
      <c r="CE3239" s="53" t="s">
        <v>33697</v>
      </c>
      <c r="CF3239" s="54">
        <v>4398</v>
      </c>
      <c r="CG3239" s="54">
        <v>3.72</v>
      </c>
      <c r="CH3239" s="54">
        <v>3.8420000000000001</v>
      </c>
      <c r="CI3239" s="54">
        <v>0.626</v>
      </c>
      <c r="CJ3239" s="54">
        <v>91</v>
      </c>
      <c r="CK3239" s="54">
        <v>9.1</v>
      </c>
      <c r="CL3239" s="54">
        <v>7.0200000000000002E-3</v>
      </c>
      <c r="CM3239" s="54">
        <v>1.143</v>
      </c>
      <c r="CN3239" s="53" t="s">
        <v>33685</v>
      </c>
      <c r="CO3239" s="54">
        <v>9</v>
      </c>
      <c r="CP3239" s="54">
        <v>63</v>
      </c>
      <c r="CQ3239" s="55">
        <f t="shared" si="50"/>
        <v>0.14285714285714285</v>
      </c>
      <c r="CR3239" s="52" t="s">
        <v>28907</v>
      </c>
    </row>
    <row r="3240" spans="81:96">
      <c r="CC3240" s="52">
        <v>3239</v>
      </c>
      <c r="CD3240" s="53" t="s">
        <v>33698</v>
      </c>
      <c r="CE3240" s="53" t="s">
        <v>33699</v>
      </c>
      <c r="CF3240" s="54">
        <v>3655</v>
      </c>
      <c r="CG3240" s="54">
        <v>3.419</v>
      </c>
      <c r="CH3240" s="54">
        <v>3.8170000000000002</v>
      </c>
      <c r="CI3240" s="54">
        <v>0.78100000000000003</v>
      </c>
      <c r="CJ3240" s="54">
        <v>105</v>
      </c>
      <c r="CK3240" s="54">
        <v>5.9</v>
      </c>
      <c r="CL3240" s="54">
        <v>7.9600000000000001E-3</v>
      </c>
      <c r="CM3240" s="54">
        <v>1.079</v>
      </c>
      <c r="CN3240" s="53" t="s">
        <v>33685</v>
      </c>
      <c r="CO3240" s="54">
        <v>10</v>
      </c>
      <c r="CP3240" s="54">
        <v>63</v>
      </c>
      <c r="CQ3240" s="55">
        <f t="shared" si="50"/>
        <v>0.15873015873015872</v>
      </c>
      <c r="CR3240" s="52" t="s">
        <v>28907</v>
      </c>
    </row>
    <row r="3241" spans="81:96">
      <c r="CC3241" s="52">
        <v>3240</v>
      </c>
      <c r="CD3241" s="53" t="s">
        <v>33700</v>
      </c>
      <c r="CE3241" s="53" t="s">
        <v>33701</v>
      </c>
      <c r="CF3241" s="54">
        <v>6077</v>
      </c>
      <c r="CG3241" s="54">
        <v>2.8260000000000001</v>
      </c>
      <c r="CH3241" s="54">
        <v>2.976</v>
      </c>
      <c r="CI3241" s="54">
        <v>0.57799999999999996</v>
      </c>
      <c r="CJ3241" s="54">
        <v>256</v>
      </c>
      <c r="CK3241" s="54">
        <v>5</v>
      </c>
      <c r="CL3241" s="54">
        <v>1.553E-2</v>
      </c>
      <c r="CM3241" s="54">
        <v>0.82799999999999996</v>
      </c>
      <c r="CN3241" s="53" t="s">
        <v>33685</v>
      </c>
      <c r="CO3241" s="54">
        <v>11</v>
      </c>
      <c r="CP3241" s="54">
        <v>63</v>
      </c>
      <c r="CQ3241" s="55">
        <f t="shared" si="50"/>
        <v>0.17460317460317459</v>
      </c>
      <c r="CR3241" s="52" t="s">
        <v>28907</v>
      </c>
    </row>
    <row r="3242" spans="81:96">
      <c r="CC3242" s="52">
        <v>3241</v>
      </c>
      <c r="CD3242" s="53" t="s">
        <v>31158</v>
      </c>
      <c r="CE3242" s="53" t="s">
        <v>31159</v>
      </c>
      <c r="CF3242" s="54">
        <v>4207</v>
      </c>
      <c r="CG3242" s="54">
        <v>2.7450000000000001</v>
      </c>
      <c r="CH3242" s="54">
        <v>3.4249999999999998</v>
      </c>
      <c r="CI3242" s="54">
        <v>0.46300000000000002</v>
      </c>
      <c r="CJ3242" s="54">
        <v>95</v>
      </c>
      <c r="CK3242" s="54">
        <v>6.9</v>
      </c>
      <c r="CL3242" s="54">
        <v>7.0600000000000003E-3</v>
      </c>
      <c r="CM3242" s="54">
        <v>0.96399999999999997</v>
      </c>
      <c r="CN3242" s="53" t="s">
        <v>33685</v>
      </c>
      <c r="CO3242" s="54">
        <v>12</v>
      </c>
      <c r="CP3242" s="54">
        <v>63</v>
      </c>
      <c r="CQ3242" s="55">
        <f t="shared" si="50"/>
        <v>0.19047619047619047</v>
      </c>
      <c r="CR3242" s="52" t="s">
        <v>28907</v>
      </c>
    </row>
    <row r="3243" spans="81:96">
      <c r="CC3243" s="52">
        <v>3242</v>
      </c>
      <c r="CD3243" s="53" t="s">
        <v>33702</v>
      </c>
      <c r="CE3243" s="53" t="s">
        <v>33703</v>
      </c>
      <c r="CF3243" s="54">
        <v>1533</v>
      </c>
      <c r="CG3243" s="54">
        <v>2.7250000000000001</v>
      </c>
      <c r="CH3243" s="54">
        <v>2.3570000000000002</v>
      </c>
      <c r="CI3243" s="54">
        <v>0.51</v>
      </c>
      <c r="CJ3243" s="54">
        <v>51</v>
      </c>
      <c r="CK3243" s="54">
        <v>8.1</v>
      </c>
      <c r="CL3243" s="54">
        <v>2.5400000000000002E-3</v>
      </c>
      <c r="CM3243" s="54">
        <v>0.66400000000000003</v>
      </c>
      <c r="CN3243" s="53" t="s">
        <v>33685</v>
      </c>
      <c r="CO3243" s="54">
        <v>13</v>
      </c>
      <c r="CP3243" s="54">
        <v>63</v>
      </c>
      <c r="CQ3243" s="55">
        <f t="shared" si="50"/>
        <v>0.20634920634920634</v>
      </c>
      <c r="CR3243" s="52" t="s">
        <v>28907</v>
      </c>
    </row>
    <row r="3244" spans="81:96">
      <c r="CC3244" s="52">
        <v>3243</v>
      </c>
      <c r="CD3244" s="53" t="s">
        <v>33704</v>
      </c>
      <c r="CE3244" s="53" t="s">
        <v>33705</v>
      </c>
      <c r="CF3244" s="54">
        <v>2758</v>
      </c>
      <c r="CG3244" s="54">
        <v>2.4700000000000002</v>
      </c>
      <c r="CH3244" s="54">
        <v>2.556</v>
      </c>
      <c r="CI3244" s="54">
        <v>0.85299999999999998</v>
      </c>
      <c r="CJ3244" s="54">
        <v>95</v>
      </c>
      <c r="CK3244" s="54">
        <v>7.3</v>
      </c>
      <c r="CL3244" s="54">
        <v>4.3499999999999997E-3</v>
      </c>
      <c r="CM3244" s="54">
        <v>0.68300000000000005</v>
      </c>
      <c r="CN3244" s="53" t="s">
        <v>33685</v>
      </c>
      <c r="CO3244" s="54">
        <v>14</v>
      </c>
      <c r="CP3244" s="54">
        <v>63</v>
      </c>
      <c r="CQ3244" s="55">
        <f t="shared" si="50"/>
        <v>0.22222222222222221</v>
      </c>
      <c r="CR3244" s="52" t="s">
        <v>28907</v>
      </c>
    </row>
    <row r="3245" spans="81:96">
      <c r="CC3245" s="52">
        <v>3244</v>
      </c>
      <c r="CD3245" s="53" t="s">
        <v>33706</v>
      </c>
      <c r="CE3245" s="53" t="s">
        <v>33707</v>
      </c>
      <c r="CF3245" s="54">
        <v>1427</v>
      </c>
      <c r="CG3245" s="54">
        <v>2.3660000000000001</v>
      </c>
      <c r="CH3245" s="54">
        <v>2.6619999999999999</v>
      </c>
      <c r="CI3245" s="54">
        <v>0.71399999999999997</v>
      </c>
      <c r="CJ3245" s="54">
        <v>42</v>
      </c>
      <c r="CK3245" s="54">
        <v>7.5</v>
      </c>
      <c r="CL3245" s="54">
        <v>2.0899999999999998E-3</v>
      </c>
      <c r="CM3245" s="54">
        <v>0.63500000000000001</v>
      </c>
      <c r="CN3245" s="53" t="s">
        <v>33685</v>
      </c>
      <c r="CO3245" s="54">
        <v>15</v>
      </c>
      <c r="CP3245" s="54">
        <v>63</v>
      </c>
      <c r="CQ3245" s="55">
        <f t="shared" si="50"/>
        <v>0.23809523809523808</v>
      </c>
      <c r="CR3245" s="52" t="s">
        <v>28907</v>
      </c>
    </row>
    <row r="3246" spans="81:96">
      <c r="CC3246" s="52">
        <v>3245</v>
      </c>
      <c r="CD3246" s="53" t="s">
        <v>33708</v>
      </c>
      <c r="CE3246" s="53" t="s">
        <v>33709</v>
      </c>
      <c r="CF3246" s="54">
        <v>1929</v>
      </c>
      <c r="CG3246" s="54">
        <v>2.282</v>
      </c>
      <c r="CH3246" s="54">
        <v>2.145</v>
      </c>
      <c r="CI3246" s="54">
        <v>0.28000000000000003</v>
      </c>
      <c r="CJ3246" s="54">
        <v>82</v>
      </c>
      <c r="CK3246" s="54">
        <v>8.1999999999999993</v>
      </c>
      <c r="CL3246" s="54">
        <v>3.2799999999999999E-3</v>
      </c>
      <c r="CM3246" s="54">
        <v>0.63800000000000001</v>
      </c>
      <c r="CN3246" s="53" t="s">
        <v>33685</v>
      </c>
      <c r="CO3246" s="54">
        <v>16</v>
      </c>
      <c r="CP3246" s="54">
        <v>63</v>
      </c>
      <c r="CQ3246" s="55">
        <f t="shared" si="50"/>
        <v>0.25396825396825395</v>
      </c>
      <c r="CR3246" s="52" t="s">
        <v>28921</v>
      </c>
    </row>
    <row r="3247" spans="81:96">
      <c r="CC3247" s="52">
        <v>3246</v>
      </c>
      <c r="CD3247" s="53" t="s">
        <v>33710</v>
      </c>
      <c r="CE3247" s="53" t="s">
        <v>33711</v>
      </c>
      <c r="CF3247" s="54">
        <v>2715</v>
      </c>
      <c r="CG3247" s="54">
        <v>2.2519999999999998</v>
      </c>
      <c r="CH3247" s="54">
        <v>2.073</v>
      </c>
      <c r="CI3247" s="54">
        <v>0.28499999999999998</v>
      </c>
      <c r="CJ3247" s="54">
        <v>172</v>
      </c>
      <c r="CK3247" s="54">
        <v>6.2</v>
      </c>
      <c r="CL3247" s="54">
        <v>5.5599999999999998E-3</v>
      </c>
      <c r="CM3247" s="54">
        <v>0.56899999999999995</v>
      </c>
      <c r="CN3247" s="53" t="s">
        <v>33685</v>
      </c>
      <c r="CO3247" s="54">
        <v>17</v>
      </c>
      <c r="CP3247" s="54">
        <v>63</v>
      </c>
      <c r="CQ3247" s="55">
        <f t="shared" si="50"/>
        <v>0.26984126984126983</v>
      </c>
      <c r="CR3247" s="52" t="s">
        <v>28921</v>
      </c>
    </row>
    <row r="3248" spans="81:96">
      <c r="CC3248" s="52">
        <v>3247</v>
      </c>
      <c r="CD3248" s="53" t="s">
        <v>33712</v>
      </c>
      <c r="CE3248" s="53" t="s">
        <v>33713</v>
      </c>
      <c r="CF3248" s="54">
        <v>2637</v>
      </c>
      <c r="CG3248" s="54">
        <v>2.2389999999999999</v>
      </c>
      <c r="CH3248" s="54">
        <v>1.883</v>
      </c>
      <c r="CI3248" s="54">
        <v>0.55000000000000004</v>
      </c>
      <c r="CJ3248" s="54">
        <v>129</v>
      </c>
      <c r="CK3248" s="54">
        <v>6.9</v>
      </c>
      <c r="CL3248" s="54">
        <v>4.9100000000000003E-3</v>
      </c>
      <c r="CM3248" s="54">
        <v>0.52300000000000002</v>
      </c>
      <c r="CN3248" s="53" t="s">
        <v>33685</v>
      </c>
      <c r="CO3248" s="54">
        <v>18</v>
      </c>
      <c r="CP3248" s="54">
        <v>63</v>
      </c>
      <c r="CQ3248" s="55">
        <f t="shared" si="50"/>
        <v>0.2857142857142857</v>
      </c>
      <c r="CR3248" s="52" t="s">
        <v>28921</v>
      </c>
    </row>
    <row r="3249" spans="81:96">
      <c r="CC3249" s="52">
        <v>3248</v>
      </c>
      <c r="CD3249" s="53" t="s">
        <v>33714</v>
      </c>
      <c r="CE3249" s="53" t="s">
        <v>33715</v>
      </c>
      <c r="CF3249" s="54">
        <v>1262</v>
      </c>
      <c r="CG3249" s="54">
        <v>2.15</v>
      </c>
      <c r="CH3249" s="54">
        <v>1.9770000000000001</v>
      </c>
      <c r="CI3249" s="54">
        <v>0.42499999999999999</v>
      </c>
      <c r="CJ3249" s="54">
        <v>113</v>
      </c>
      <c r="CK3249" s="54">
        <v>4.4000000000000004</v>
      </c>
      <c r="CL3249" s="54">
        <v>3.16E-3</v>
      </c>
      <c r="CM3249" s="54">
        <v>0.51700000000000002</v>
      </c>
      <c r="CN3249" s="53" t="s">
        <v>33685</v>
      </c>
      <c r="CO3249" s="54">
        <v>19</v>
      </c>
      <c r="CP3249" s="54">
        <v>63</v>
      </c>
      <c r="CQ3249" s="55">
        <f t="shared" si="50"/>
        <v>0.30158730158730157</v>
      </c>
      <c r="CR3249" s="52" t="s">
        <v>28921</v>
      </c>
    </row>
    <row r="3250" spans="81:96">
      <c r="CC3250" s="52">
        <v>3249</v>
      </c>
      <c r="CD3250" s="53" t="s">
        <v>33716</v>
      </c>
      <c r="CE3250" s="53" t="s">
        <v>33717</v>
      </c>
      <c r="CF3250" s="54">
        <v>6268</v>
      </c>
      <c r="CG3250" s="54">
        <v>2.109</v>
      </c>
      <c r="CH3250" s="54">
        <v>2.0830000000000002</v>
      </c>
      <c r="CI3250" s="54">
        <v>0.27900000000000003</v>
      </c>
      <c r="CJ3250" s="54">
        <v>154</v>
      </c>
      <c r="CK3250" s="54">
        <v>7.8</v>
      </c>
      <c r="CL3250" s="54">
        <v>9.4299999999999991E-3</v>
      </c>
      <c r="CM3250" s="54">
        <v>0.55200000000000005</v>
      </c>
      <c r="CN3250" s="53" t="s">
        <v>33685</v>
      </c>
      <c r="CO3250" s="54">
        <v>20</v>
      </c>
      <c r="CP3250" s="54">
        <v>63</v>
      </c>
      <c r="CQ3250" s="55">
        <f t="shared" si="50"/>
        <v>0.31746031746031744</v>
      </c>
      <c r="CR3250" s="52" t="s">
        <v>28921</v>
      </c>
    </row>
    <row r="3251" spans="81:96">
      <c r="CC3251" s="52">
        <v>3250</v>
      </c>
      <c r="CD3251" s="53" t="s">
        <v>33718</v>
      </c>
      <c r="CE3251" s="53" t="s">
        <v>33719</v>
      </c>
      <c r="CF3251" s="54">
        <v>1475</v>
      </c>
      <c r="CG3251" s="54">
        <v>2.0499999999999998</v>
      </c>
      <c r="CH3251" s="54">
        <v>1.7529999999999999</v>
      </c>
      <c r="CI3251" s="54">
        <v>0.56599999999999995</v>
      </c>
      <c r="CJ3251" s="54">
        <v>76</v>
      </c>
      <c r="CK3251" s="54">
        <v>4.5999999999999996</v>
      </c>
      <c r="CL3251" s="54">
        <v>3.6900000000000001E-3</v>
      </c>
      <c r="CM3251" s="54">
        <v>0.43099999999999999</v>
      </c>
      <c r="CN3251" s="53" t="s">
        <v>33685</v>
      </c>
      <c r="CO3251" s="54">
        <v>21</v>
      </c>
      <c r="CP3251" s="54">
        <v>63</v>
      </c>
      <c r="CQ3251" s="55">
        <f t="shared" si="50"/>
        <v>0.33333333333333331</v>
      </c>
      <c r="CR3251" s="52" t="s">
        <v>28921</v>
      </c>
    </row>
    <row r="3252" spans="81:96">
      <c r="CC3252" s="52">
        <v>3251</v>
      </c>
      <c r="CD3252" s="53" t="s">
        <v>33720</v>
      </c>
      <c r="CE3252" s="53" t="s">
        <v>33721</v>
      </c>
      <c r="CF3252" s="54">
        <v>2667</v>
      </c>
      <c r="CG3252" s="54">
        <v>1.99</v>
      </c>
      <c r="CH3252" s="54">
        <v>2.3330000000000002</v>
      </c>
      <c r="CI3252" s="54">
        <v>0.42599999999999999</v>
      </c>
      <c r="CJ3252" s="54">
        <v>61</v>
      </c>
      <c r="CK3252" s="54">
        <v>6.6</v>
      </c>
      <c r="CL3252" s="54">
        <v>5.0899999999999999E-3</v>
      </c>
      <c r="CM3252" s="54">
        <v>0.63100000000000001</v>
      </c>
      <c r="CN3252" s="53" t="s">
        <v>33685</v>
      </c>
      <c r="CO3252" s="54">
        <v>22</v>
      </c>
      <c r="CP3252" s="54">
        <v>63</v>
      </c>
      <c r="CQ3252" s="55">
        <f t="shared" si="50"/>
        <v>0.34920634920634919</v>
      </c>
      <c r="CR3252" s="52" t="s">
        <v>28921</v>
      </c>
    </row>
    <row r="3253" spans="81:96">
      <c r="CC3253" s="52">
        <v>3252</v>
      </c>
      <c r="CD3253" s="53" t="s">
        <v>33722</v>
      </c>
      <c r="CE3253" s="53" t="s">
        <v>33723</v>
      </c>
      <c r="CF3253" s="54">
        <v>2883</v>
      </c>
      <c r="CG3253" s="54">
        <v>1.9019999999999999</v>
      </c>
      <c r="CH3253" s="54">
        <v>2.1800000000000002</v>
      </c>
      <c r="CI3253" s="54">
        <v>0.41199999999999998</v>
      </c>
      <c r="CJ3253" s="54">
        <v>102</v>
      </c>
      <c r="CK3253" s="54">
        <v>8.6</v>
      </c>
      <c r="CL3253" s="54">
        <v>4.3600000000000002E-3</v>
      </c>
      <c r="CM3253" s="54">
        <v>0.56999999999999995</v>
      </c>
      <c r="CN3253" s="53" t="s">
        <v>33685</v>
      </c>
      <c r="CO3253" s="54">
        <v>23</v>
      </c>
      <c r="CP3253" s="54">
        <v>63</v>
      </c>
      <c r="CQ3253" s="55">
        <f t="shared" si="50"/>
        <v>0.36507936507936506</v>
      </c>
      <c r="CR3253" s="52" t="s">
        <v>28921</v>
      </c>
    </row>
    <row r="3254" spans="81:96">
      <c r="CC3254" s="52">
        <v>3253</v>
      </c>
      <c r="CD3254" s="53" t="s">
        <v>33469</v>
      </c>
      <c r="CE3254" s="53" t="s">
        <v>33470</v>
      </c>
      <c r="CF3254" s="54">
        <v>5256</v>
      </c>
      <c r="CG3254" s="54">
        <v>1.88</v>
      </c>
      <c r="CH3254" s="54">
        <v>2.0880000000000001</v>
      </c>
      <c r="CI3254" s="54">
        <v>0.38400000000000001</v>
      </c>
      <c r="CJ3254" s="54">
        <v>229</v>
      </c>
      <c r="CK3254" s="54">
        <v>7.8</v>
      </c>
      <c r="CL3254" s="54">
        <v>7.1300000000000001E-3</v>
      </c>
      <c r="CM3254" s="54">
        <v>0.48699999999999999</v>
      </c>
      <c r="CN3254" s="53" t="s">
        <v>33685</v>
      </c>
      <c r="CO3254" s="54">
        <v>24</v>
      </c>
      <c r="CP3254" s="54">
        <v>63</v>
      </c>
      <c r="CQ3254" s="55">
        <f t="shared" si="50"/>
        <v>0.38095238095238093</v>
      </c>
      <c r="CR3254" s="52" t="s">
        <v>28921</v>
      </c>
    </row>
    <row r="3255" spans="81:96">
      <c r="CC3255" s="52">
        <v>3254</v>
      </c>
      <c r="CD3255" s="53" t="s">
        <v>33724</v>
      </c>
      <c r="CE3255" s="53" t="s">
        <v>33725</v>
      </c>
      <c r="CF3255" s="54">
        <v>1493</v>
      </c>
      <c r="CG3255" s="54">
        <v>1.732</v>
      </c>
      <c r="CH3255" s="54">
        <v>1.82</v>
      </c>
      <c r="CI3255" s="54">
        <v>0.46700000000000003</v>
      </c>
      <c r="CJ3255" s="54">
        <v>60</v>
      </c>
      <c r="CK3255" s="54">
        <v>5.8</v>
      </c>
      <c r="CL3255" s="54">
        <v>2.8900000000000002E-3</v>
      </c>
      <c r="CM3255" s="54">
        <v>0.44400000000000001</v>
      </c>
      <c r="CN3255" s="53" t="s">
        <v>33685</v>
      </c>
      <c r="CO3255" s="54">
        <v>25</v>
      </c>
      <c r="CP3255" s="54">
        <v>63</v>
      </c>
      <c r="CQ3255" s="55">
        <f t="shared" si="50"/>
        <v>0.3968253968253968</v>
      </c>
      <c r="CR3255" s="52" t="s">
        <v>28921</v>
      </c>
    </row>
    <row r="3256" spans="81:96">
      <c r="CC3256" s="52">
        <v>3255</v>
      </c>
      <c r="CD3256" s="53" t="s">
        <v>33726</v>
      </c>
      <c r="CE3256" s="53" t="s">
        <v>33727</v>
      </c>
      <c r="CF3256" s="54">
        <v>1531</v>
      </c>
      <c r="CG3256" s="54">
        <v>1.69</v>
      </c>
      <c r="CH3256" s="54">
        <v>1.6719999999999999</v>
      </c>
      <c r="CI3256" s="54">
        <v>0.19600000000000001</v>
      </c>
      <c r="CJ3256" s="54">
        <v>51</v>
      </c>
      <c r="CK3256" s="54">
        <v>8.6</v>
      </c>
      <c r="CL3256" s="54">
        <v>3.0699999999999998E-3</v>
      </c>
      <c r="CM3256" s="54">
        <v>0.56000000000000005</v>
      </c>
      <c r="CN3256" s="53" t="s">
        <v>33685</v>
      </c>
      <c r="CO3256" s="54">
        <v>26</v>
      </c>
      <c r="CP3256" s="54">
        <v>63</v>
      </c>
      <c r="CQ3256" s="55">
        <f t="shared" si="50"/>
        <v>0.41269841269841268</v>
      </c>
      <c r="CR3256" s="52" t="s">
        <v>28921</v>
      </c>
    </row>
    <row r="3257" spans="81:96">
      <c r="CC3257" s="52">
        <v>3256</v>
      </c>
      <c r="CD3257" s="53" t="s">
        <v>33728</v>
      </c>
      <c r="CE3257" s="53" t="s">
        <v>33729</v>
      </c>
      <c r="CF3257" s="54">
        <v>1131</v>
      </c>
      <c r="CG3257" s="54">
        <v>1.669</v>
      </c>
      <c r="CH3257" s="54">
        <v>1.4810000000000001</v>
      </c>
      <c r="CI3257" s="54">
        <v>0.69899999999999995</v>
      </c>
      <c r="CJ3257" s="54">
        <v>113</v>
      </c>
      <c r="CK3257" s="54">
        <v>5.6</v>
      </c>
      <c r="CL3257" s="54">
        <v>2.5600000000000002E-3</v>
      </c>
      <c r="CM3257" s="54">
        <v>0.46400000000000002</v>
      </c>
      <c r="CN3257" s="53" t="s">
        <v>33685</v>
      </c>
      <c r="CO3257" s="54">
        <v>27</v>
      </c>
      <c r="CP3257" s="54">
        <v>63</v>
      </c>
      <c r="CQ3257" s="55">
        <f t="shared" si="50"/>
        <v>0.42857142857142855</v>
      </c>
      <c r="CR3257" s="52" t="s">
        <v>28921</v>
      </c>
    </row>
    <row r="3258" spans="81:96">
      <c r="CC3258" s="52">
        <v>3257</v>
      </c>
      <c r="CD3258" s="53" t="s">
        <v>33730</v>
      </c>
      <c r="CE3258" s="53" t="s">
        <v>33731</v>
      </c>
      <c r="CF3258" s="54">
        <v>580</v>
      </c>
      <c r="CG3258" s="54">
        <v>1.629</v>
      </c>
      <c r="CH3258" s="54">
        <v>1.484</v>
      </c>
      <c r="CI3258" s="54">
        <v>0.23799999999999999</v>
      </c>
      <c r="CJ3258" s="54">
        <v>42</v>
      </c>
      <c r="CK3258" s="54">
        <v>5.3</v>
      </c>
      <c r="CL3258" s="54">
        <v>1.41E-3</v>
      </c>
      <c r="CM3258" s="54">
        <v>0.40300000000000002</v>
      </c>
      <c r="CN3258" s="53" t="s">
        <v>33685</v>
      </c>
      <c r="CO3258" s="54">
        <v>28</v>
      </c>
      <c r="CP3258" s="54">
        <v>63</v>
      </c>
      <c r="CQ3258" s="55">
        <f t="shared" si="50"/>
        <v>0.44444444444444442</v>
      </c>
      <c r="CR3258" s="52" t="s">
        <v>28921</v>
      </c>
    </row>
    <row r="3259" spans="81:96">
      <c r="CC3259" s="52">
        <v>3258</v>
      </c>
      <c r="CD3259" s="53" t="s">
        <v>33732</v>
      </c>
      <c r="CE3259" s="53" t="s">
        <v>33733</v>
      </c>
      <c r="CF3259" s="54">
        <v>1361</v>
      </c>
      <c r="CG3259" s="54">
        <v>1.599</v>
      </c>
      <c r="CH3259" s="54">
        <v>1.881</v>
      </c>
      <c r="CI3259" s="54">
        <v>0.128</v>
      </c>
      <c r="CJ3259" s="54">
        <v>86</v>
      </c>
      <c r="CK3259" s="54">
        <v>5.7</v>
      </c>
      <c r="CL3259" s="54">
        <v>3.0799999999999998E-3</v>
      </c>
      <c r="CM3259" s="54">
        <v>0.52300000000000002</v>
      </c>
      <c r="CN3259" s="53" t="s">
        <v>33685</v>
      </c>
      <c r="CO3259" s="54">
        <v>29</v>
      </c>
      <c r="CP3259" s="54">
        <v>63</v>
      </c>
      <c r="CQ3259" s="55">
        <f t="shared" si="50"/>
        <v>0.46031746031746029</v>
      </c>
      <c r="CR3259" s="52" t="s">
        <v>28921</v>
      </c>
    </row>
    <row r="3260" spans="81:96">
      <c r="CC3260" s="52">
        <v>3259</v>
      </c>
      <c r="CD3260" s="53" t="s">
        <v>33734</v>
      </c>
      <c r="CE3260" s="53" t="s">
        <v>33735</v>
      </c>
      <c r="CF3260" s="54">
        <v>3516</v>
      </c>
      <c r="CG3260" s="54">
        <v>1.5820000000000001</v>
      </c>
      <c r="CH3260" s="54">
        <v>1.4850000000000001</v>
      </c>
      <c r="CI3260" s="54">
        <v>0.40300000000000002</v>
      </c>
      <c r="CJ3260" s="54">
        <v>119</v>
      </c>
      <c r="CK3260" s="54">
        <v>7.4</v>
      </c>
      <c r="CL3260" s="54">
        <v>5.7400000000000003E-3</v>
      </c>
      <c r="CM3260" s="54">
        <v>0.41199999999999998</v>
      </c>
      <c r="CN3260" s="53" t="s">
        <v>33685</v>
      </c>
      <c r="CO3260" s="54">
        <v>30</v>
      </c>
      <c r="CP3260" s="54">
        <v>63</v>
      </c>
      <c r="CQ3260" s="55">
        <f t="shared" si="50"/>
        <v>0.47619047619047616</v>
      </c>
      <c r="CR3260" s="52" t="s">
        <v>28921</v>
      </c>
    </row>
    <row r="3261" spans="81:96">
      <c r="CC3261" s="52">
        <v>3260</v>
      </c>
      <c r="CD3261" s="53" t="s">
        <v>33736</v>
      </c>
      <c r="CE3261" s="53" t="s">
        <v>33737</v>
      </c>
      <c r="CF3261" s="54">
        <v>4583</v>
      </c>
      <c r="CG3261" s="54">
        <v>1.569</v>
      </c>
      <c r="CH3261" s="54">
        <v>1.8180000000000001</v>
      </c>
      <c r="CI3261" s="54">
        <v>0.14399999999999999</v>
      </c>
      <c r="CJ3261" s="54">
        <v>111</v>
      </c>
      <c r="CK3261" s="54" t="s">
        <v>28918</v>
      </c>
      <c r="CL3261" s="54">
        <v>5.2199999999999998E-3</v>
      </c>
      <c r="CM3261" s="54">
        <v>0.52500000000000002</v>
      </c>
      <c r="CN3261" s="53" t="s">
        <v>33685</v>
      </c>
      <c r="CO3261" s="54">
        <v>31</v>
      </c>
      <c r="CP3261" s="54">
        <v>63</v>
      </c>
      <c r="CQ3261" s="55">
        <f t="shared" si="50"/>
        <v>0.49206349206349204</v>
      </c>
      <c r="CR3261" s="52" t="s">
        <v>28921</v>
      </c>
    </row>
    <row r="3262" spans="81:96">
      <c r="CC3262" s="52">
        <v>3261</v>
      </c>
      <c r="CD3262" s="53" t="s">
        <v>33738</v>
      </c>
      <c r="CE3262" s="53" t="s">
        <v>33739</v>
      </c>
      <c r="CF3262" s="54">
        <v>2022</v>
      </c>
      <c r="CG3262" s="54">
        <v>1.446</v>
      </c>
      <c r="CH3262" s="54">
        <v>1.3819999999999999</v>
      </c>
      <c r="CI3262" s="54">
        <v>0.3</v>
      </c>
      <c r="CJ3262" s="54">
        <v>203</v>
      </c>
      <c r="CK3262" s="54">
        <v>4.4000000000000004</v>
      </c>
      <c r="CL3262" s="54">
        <v>5.0699999999999999E-3</v>
      </c>
      <c r="CM3262" s="54">
        <v>0.34100000000000003</v>
      </c>
      <c r="CN3262" s="53" t="s">
        <v>33685</v>
      </c>
      <c r="CO3262" s="54">
        <v>32</v>
      </c>
      <c r="CP3262" s="54">
        <v>63</v>
      </c>
      <c r="CQ3262" s="55">
        <f t="shared" si="50"/>
        <v>0.50793650793650791</v>
      </c>
      <c r="CR3262" s="52" t="s">
        <v>28938</v>
      </c>
    </row>
    <row r="3263" spans="81:96">
      <c r="CC3263" s="52">
        <v>3262</v>
      </c>
      <c r="CD3263" s="53" t="s">
        <v>33740</v>
      </c>
      <c r="CE3263" s="53" t="s">
        <v>33741</v>
      </c>
      <c r="CF3263" s="54">
        <v>636</v>
      </c>
      <c r="CG3263" s="54">
        <v>1.393</v>
      </c>
      <c r="CH3263" s="54">
        <v>1.0640000000000001</v>
      </c>
      <c r="CI3263" s="54">
        <v>6.0999999999999999E-2</v>
      </c>
      <c r="CJ3263" s="54">
        <v>98</v>
      </c>
      <c r="CK3263" s="54">
        <v>3.6</v>
      </c>
      <c r="CL3263" s="54">
        <v>2.6900000000000001E-3</v>
      </c>
      <c r="CM3263" s="54">
        <v>0.3</v>
      </c>
      <c r="CN3263" s="53" t="s">
        <v>33685</v>
      </c>
      <c r="CO3263" s="54">
        <v>33</v>
      </c>
      <c r="CP3263" s="54">
        <v>63</v>
      </c>
      <c r="CQ3263" s="55">
        <f t="shared" si="50"/>
        <v>0.52380952380952384</v>
      </c>
      <c r="CR3263" s="52" t="s">
        <v>28938</v>
      </c>
    </row>
    <row r="3264" spans="81:96">
      <c r="CC3264" s="52">
        <v>3263</v>
      </c>
      <c r="CD3264" s="53" t="s">
        <v>33742</v>
      </c>
      <c r="CE3264" s="53" t="s">
        <v>33743</v>
      </c>
      <c r="CF3264" s="54">
        <v>2890</v>
      </c>
      <c r="CG3264" s="54">
        <v>1.387</v>
      </c>
      <c r="CH3264" s="54">
        <v>1.397</v>
      </c>
      <c r="CI3264" s="54">
        <v>0.218</v>
      </c>
      <c r="CJ3264" s="54">
        <v>179</v>
      </c>
      <c r="CK3264" s="54">
        <v>9</v>
      </c>
      <c r="CL3264" s="54">
        <v>4.4200000000000003E-3</v>
      </c>
      <c r="CM3264" s="54">
        <v>0.375</v>
      </c>
      <c r="CN3264" s="53" t="s">
        <v>33685</v>
      </c>
      <c r="CO3264" s="54">
        <v>34</v>
      </c>
      <c r="CP3264" s="54">
        <v>63</v>
      </c>
      <c r="CQ3264" s="55">
        <f t="shared" si="50"/>
        <v>0.53968253968253965</v>
      </c>
      <c r="CR3264" s="52" t="s">
        <v>28938</v>
      </c>
    </row>
    <row r="3265" spans="81:96">
      <c r="CC3265" s="52">
        <v>3264</v>
      </c>
      <c r="CD3265" s="53" t="s">
        <v>33744</v>
      </c>
      <c r="CE3265" s="53" t="s">
        <v>33745</v>
      </c>
      <c r="CF3265" s="54">
        <v>1252</v>
      </c>
      <c r="CG3265" s="54">
        <v>1.387</v>
      </c>
      <c r="CH3265" s="54">
        <v>1.3680000000000001</v>
      </c>
      <c r="CI3265" s="54">
        <v>0.29399999999999998</v>
      </c>
      <c r="CJ3265" s="54">
        <v>51</v>
      </c>
      <c r="CK3265" s="54">
        <v>6</v>
      </c>
      <c r="CL3265" s="54">
        <v>2.4499999999999999E-3</v>
      </c>
      <c r="CM3265" s="54">
        <v>0.34599999999999997</v>
      </c>
      <c r="CN3265" s="53" t="s">
        <v>33685</v>
      </c>
      <c r="CO3265" s="54">
        <v>34</v>
      </c>
      <c r="CP3265" s="54">
        <v>63</v>
      </c>
      <c r="CQ3265" s="55">
        <f t="shared" si="50"/>
        <v>0.53968253968253965</v>
      </c>
      <c r="CR3265" s="52" t="s">
        <v>28938</v>
      </c>
    </row>
    <row r="3266" spans="81:96">
      <c r="CC3266" s="52">
        <v>3265</v>
      </c>
      <c r="CD3266" s="53" t="s">
        <v>33746</v>
      </c>
      <c r="CE3266" s="53" t="s">
        <v>33747</v>
      </c>
      <c r="CF3266" s="54">
        <v>1132</v>
      </c>
      <c r="CG3266" s="54">
        <v>1.377</v>
      </c>
      <c r="CH3266" s="54"/>
      <c r="CI3266" s="54">
        <v>0.18099999999999999</v>
      </c>
      <c r="CJ3266" s="54">
        <v>72</v>
      </c>
      <c r="CK3266" s="54">
        <v>7.2</v>
      </c>
      <c r="CL3266" s="54">
        <v>1.6900000000000001E-3</v>
      </c>
      <c r="CM3266" s="54"/>
      <c r="CN3266" s="53" t="s">
        <v>33685</v>
      </c>
      <c r="CO3266" s="54">
        <v>36</v>
      </c>
      <c r="CP3266" s="54">
        <v>63</v>
      </c>
      <c r="CQ3266" s="55">
        <f t="shared" ref="CQ3266:CQ3329" si="51">CO3266/CP3266</f>
        <v>0.5714285714285714</v>
      </c>
      <c r="CR3266" s="52" t="s">
        <v>28938</v>
      </c>
    </row>
    <row r="3267" spans="81:96">
      <c r="CC3267" s="52">
        <v>3266</v>
      </c>
      <c r="CD3267" s="53" t="s">
        <v>33748</v>
      </c>
      <c r="CE3267" s="53" t="s">
        <v>33749</v>
      </c>
      <c r="CF3267" s="54">
        <v>950</v>
      </c>
      <c r="CG3267" s="54">
        <v>1.341</v>
      </c>
      <c r="CH3267" s="54">
        <v>2.395</v>
      </c>
      <c r="CI3267" s="54">
        <v>6.2E-2</v>
      </c>
      <c r="CJ3267" s="54">
        <v>48</v>
      </c>
      <c r="CK3267" s="54">
        <v>5.9</v>
      </c>
      <c r="CL3267" s="54">
        <v>2.3999999999999998E-3</v>
      </c>
      <c r="CM3267" s="54">
        <v>0.73599999999999999</v>
      </c>
      <c r="CN3267" s="53" t="s">
        <v>33685</v>
      </c>
      <c r="CO3267" s="54">
        <v>37</v>
      </c>
      <c r="CP3267" s="54">
        <v>63</v>
      </c>
      <c r="CQ3267" s="55">
        <f t="shared" si="51"/>
        <v>0.58730158730158732</v>
      </c>
      <c r="CR3267" s="52" t="s">
        <v>28938</v>
      </c>
    </row>
    <row r="3268" spans="81:96">
      <c r="CC3268" s="52">
        <v>3267</v>
      </c>
      <c r="CD3268" s="53" t="s">
        <v>33750</v>
      </c>
      <c r="CE3268" s="53" t="s">
        <v>33751</v>
      </c>
      <c r="CF3268" s="54">
        <v>5454</v>
      </c>
      <c r="CG3268" s="54">
        <v>1.3120000000000001</v>
      </c>
      <c r="CH3268" s="54">
        <v>1.4339999999999999</v>
      </c>
      <c r="CI3268" s="54">
        <v>0.307</v>
      </c>
      <c r="CJ3268" s="54">
        <v>293</v>
      </c>
      <c r="CK3268" s="54">
        <v>8.9</v>
      </c>
      <c r="CL3268" s="54">
        <v>7.4799999999999997E-3</v>
      </c>
      <c r="CM3268" s="54">
        <v>0.40600000000000003</v>
      </c>
      <c r="CN3268" s="53" t="s">
        <v>33685</v>
      </c>
      <c r="CO3268" s="54">
        <v>38</v>
      </c>
      <c r="CP3268" s="54">
        <v>63</v>
      </c>
      <c r="CQ3268" s="55">
        <f t="shared" si="51"/>
        <v>0.60317460317460314</v>
      </c>
      <c r="CR3268" s="52" t="s">
        <v>28938</v>
      </c>
    </row>
    <row r="3269" spans="81:96">
      <c r="CC3269" s="52">
        <v>3268</v>
      </c>
      <c r="CD3269" s="53" t="s">
        <v>33752</v>
      </c>
      <c r="CE3269" s="53" t="s">
        <v>33753</v>
      </c>
      <c r="CF3269" s="54">
        <v>1354</v>
      </c>
      <c r="CG3269" s="54">
        <v>1.3089999999999999</v>
      </c>
      <c r="CH3269" s="54">
        <v>1.331</v>
      </c>
      <c r="CI3269" s="54">
        <v>0.41199999999999998</v>
      </c>
      <c r="CJ3269" s="54">
        <v>68</v>
      </c>
      <c r="CK3269" s="54">
        <v>7</v>
      </c>
      <c r="CL3269" s="54">
        <v>2.1199999999999999E-3</v>
      </c>
      <c r="CM3269" s="54">
        <v>0.33500000000000002</v>
      </c>
      <c r="CN3269" s="53" t="s">
        <v>33685</v>
      </c>
      <c r="CO3269" s="54">
        <v>39</v>
      </c>
      <c r="CP3269" s="54">
        <v>63</v>
      </c>
      <c r="CQ3269" s="55">
        <f t="shared" si="51"/>
        <v>0.61904761904761907</v>
      </c>
      <c r="CR3269" s="52" t="s">
        <v>28938</v>
      </c>
    </row>
    <row r="3270" spans="81:96">
      <c r="CC3270" s="52">
        <v>3269</v>
      </c>
      <c r="CD3270" s="53" t="s">
        <v>33754</v>
      </c>
      <c r="CE3270" s="53" t="s">
        <v>33755</v>
      </c>
      <c r="CF3270" s="54">
        <v>1242</v>
      </c>
      <c r="CG3270" s="54">
        <v>1.2589999999999999</v>
      </c>
      <c r="CH3270" s="54">
        <v>1.33</v>
      </c>
      <c r="CI3270" s="54">
        <v>0.432</v>
      </c>
      <c r="CJ3270" s="54">
        <v>37</v>
      </c>
      <c r="CK3270" s="54">
        <v>8.8000000000000007</v>
      </c>
      <c r="CL3270" s="54">
        <v>1.6999999999999999E-3</v>
      </c>
      <c r="CM3270" s="54">
        <v>0.35399999999999998</v>
      </c>
      <c r="CN3270" s="53" t="s">
        <v>33685</v>
      </c>
      <c r="CO3270" s="54">
        <v>40</v>
      </c>
      <c r="CP3270" s="54">
        <v>63</v>
      </c>
      <c r="CQ3270" s="55">
        <f t="shared" si="51"/>
        <v>0.63492063492063489</v>
      </c>
      <c r="CR3270" s="52" t="s">
        <v>28938</v>
      </c>
    </row>
    <row r="3271" spans="81:96">
      <c r="CC3271" s="52">
        <v>3270</v>
      </c>
      <c r="CD3271" s="53" t="s">
        <v>33756</v>
      </c>
      <c r="CE3271" s="53" t="s">
        <v>33757</v>
      </c>
      <c r="CF3271" s="54">
        <v>217</v>
      </c>
      <c r="CG3271" s="54">
        <v>1.129</v>
      </c>
      <c r="CH3271" s="54"/>
      <c r="CI3271" s="54">
        <v>0.23499999999999999</v>
      </c>
      <c r="CJ3271" s="54">
        <v>17</v>
      </c>
      <c r="CK3271" s="54">
        <v>4.8</v>
      </c>
      <c r="CL3271" s="54">
        <v>6.0999999999999997E-4</v>
      </c>
      <c r="CM3271" s="54"/>
      <c r="CN3271" s="53" t="s">
        <v>33685</v>
      </c>
      <c r="CO3271" s="54">
        <v>41</v>
      </c>
      <c r="CP3271" s="54">
        <v>63</v>
      </c>
      <c r="CQ3271" s="55">
        <f t="shared" si="51"/>
        <v>0.65079365079365081</v>
      </c>
      <c r="CR3271" s="52" t="s">
        <v>28938</v>
      </c>
    </row>
    <row r="3272" spans="81:96">
      <c r="CC3272" s="52">
        <v>3271</v>
      </c>
      <c r="CD3272" s="53" t="s">
        <v>33758</v>
      </c>
      <c r="CE3272" s="53" t="s">
        <v>33759</v>
      </c>
      <c r="CF3272" s="54">
        <v>585</v>
      </c>
      <c r="CG3272" s="54">
        <v>1.1100000000000001</v>
      </c>
      <c r="CH3272" s="54">
        <v>1.2949999999999999</v>
      </c>
      <c r="CI3272" s="54">
        <v>0.121</v>
      </c>
      <c r="CJ3272" s="54">
        <v>58</v>
      </c>
      <c r="CK3272" s="54">
        <v>5.3</v>
      </c>
      <c r="CL3272" s="54">
        <v>1.67E-3</v>
      </c>
      <c r="CM3272" s="54">
        <v>0.41799999999999998</v>
      </c>
      <c r="CN3272" s="53" t="s">
        <v>33685</v>
      </c>
      <c r="CO3272" s="54">
        <v>42</v>
      </c>
      <c r="CP3272" s="54">
        <v>63</v>
      </c>
      <c r="CQ3272" s="55">
        <f t="shared" si="51"/>
        <v>0.66666666666666663</v>
      </c>
      <c r="CR3272" s="52" t="s">
        <v>28938</v>
      </c>
    </row>
    <row r="3273" spans="81:96">
      <c r="CC3273" s="52">
        <v>3272</v>
      </c>
      <c r="CD3273" s="53" t="s">
        <v>33760</v>
      </c>
      <c r="CE3273" s="53" t="s">
        <v>33761</v>
      </c>
      <c r="CF3273" s="54">
        <v>782</v>
      </c>
      <c r="CG3273" s="54">
        <v>1.1060000000000001</v>
      </c>
      <c r="CH3273" s="54">
        <v>1.4750000000000001</v>
      </c>
      <c r="CI3273" s="54">
        <v>0.14799999999999999</v>
      </c>
      <c r="CJ3273" s="54">
        <v>54</v>
      </c>
      <c r="CK3273" s="54">
        <v>7.2</v>
      </c>
      <c r="CL3273" s="54">
        <v>1.2899999999999999E-3</v>
      </c>
      <c r="CM3273" s="54">
        <v>0.39900000000000002</v>
      </c>
      <c r="CN3273" s="53" t="s">
        <v>33685</v>
      </c>
      <c r="CO3273" s="54">
        <v>43</v>
      </c>
      <c r="CP3273" s="54">
        <v>63</v>
      </c>
      <c r="CQ3273" s="55">
        <f t="shared" si="51"/>
        <v>0.68253968253968256</v>
      </c>
      <c r="CR3273" s="52" t="s">
        <v>28938</v>
      </c>
    </row>
    <row r="3274" spans="81:96">
      <c r="CC3274" s="52">
        <v>3273</v>
      </c>
      <c r="CD3274" s="53" t="s">
        <v>33762</v>
      </c>
      <c r="CE3274" s="53" t="s">
        <v>33763</v>
      </c>
      <c r="CF3274" s="54">
        <v>1110</v>
      </c>
      <c r="CG3274" s="54">
        <v>1.1060000000000001</v>
      </c>
      <c r="CH3274" s="54">
        <v>1.1779999999999999</v>
      </c>
      <c r="CI3274" s="54">
        <v>0.20799999999999999</v>
      </c>
      <c r="CJ3274" s="54">
        <v>77</v>
      </c>
      <c r="CK3274" s="54">
        <v>7.8</v>
      </c>
      <c r="CL3274" s="54">
        <v>2.0300000000000001E-3</v>
      </c>
      <c r="CM3274" s="54">
        <v>0.34</v>
      </c>
      <c r="CN3274" s="53" t="s">
        <v>33685</v>
      </c>
      <c r="CO3274" s="54">
        <v>44</v>
      </c>
      <c r="CP3274" s="54">
        <v>63</v>
      </c>
      <c r="CQ3274" s="55">
        <f t="shared" si="51"/>
        <v>0.69841269841269837</v>
      </c>
      <c r="CR3274" s="52" t="s">
        <v>28938</v>
      </c>
    </row>
    <row r="3275" spans="81:96">
      <c r="CC3275" s="52">
        <v>3274</v>
      </c>
      <c r="CD3275" s="53" t="s">
        <v>33764</v>
      </c>
      <c r="CE3275" s="53" t="s">
        <v>33765</v>
      </c>
      <c r="CF3275" s="54">
        <v>3878</v>
      </c>
      <c r="CG3275" s="54">
        <v>1.0920000000000001</v>
      </c>
      <c r="CH3275" s="54">
        <v>1.2849999999999999</v>
      </c>
      <c r="CI3275" s="54">
        <v>0.27100000000000002</v>
      </c>
      <c r="CJ3275" s="54">
        <v>144</v>
      </c>
      <c r="CK3275" s="54">
        <v>8.1999999999999993</v>
      </c>
      <c r="CL3275" s="54">
        <v>6.5500000000000003E-3</v>
      </c>
      <c r="CM3275" s="54">
        <v>0.36699999999999999</v>
      </c>
      <c r="CN3275" s="53" t="s">
        <v>33685</v>
      </c>
      <c r="CO3275" s="54">
        <v>45</v>
      </c>
      <c r="CP3275" s="54">
        <v>63</v>
      </c>
      <c r="CQ3275" s="55">
        <f t="shared" si="51"/>
        <v>0.7142857142857143</v>
      </c>
      <c r="CR3275" s="52" t="s">
        <v>28938</v>
      </c>
    </row>
    <row r="3276" spans="81:96">
      <c r="CC3276" s="52">
        <v>3275</v>
      </c>
      <c r="CD3276" s="53" t="s">
        <v>33766</v>
      </c>
      <c r="CE3276" s="53" t="s">
        <v>33767</v>
      </c>
      <c r="CF3276" s="54">
        <v>1336</v>
      </c>
      <c r="CG3276" s="54">
        <v>1.069</v>
      </c>
      <c r="CH3276" s="54"/>
      <c r="CI3276" s="54">
        <v>0.19800000000000001</v>
      </c>
      <c r="CJ3276" s="54">
        <v>81</v>
      </c>
      <c r="CK3276" s="54">
        <v>6.9</v>
      </c>
      <c r="CL3276" s="54">
        <v>2.5400000000000002E-3</v>
      </c>
      <c r="CM3276" s="54"/>
      <c r="CN3276" s="53" t="s">
        <v>33685</v>
      </c>
      <c r="CO3276" s="54">
        <v>46</v>
      </c>
      <c r="CP3276" s="54">
        <v>63</v>
      </c>
      <c r="CQ3276" s="55">
        <f t="shared" si="51"/>
        <v>0.73015873015873012</v>
      </c>
      <c r="CR3276" s="52" t="s">
        <v>28938</v>
      </c>
    </row>
    <row r="3277" spans="81:96">
      <c r="CC3277" s="52">
        <v>3276</v>
      </c>
      <c r="CD3277" s="53" t="s">
        <v>33768</v>
      </c>
      <c r="CE3277" s="53" t="s">
        <v>33769</v>
      </c>
      <c r="CF3277" s="54">
        <v>2915</v>
      </c>
      <c r="CG3277" s="54">
        <v>1.0149999999999999</v>
      </c>
      <c r="CH3277" s="54">
        <v>1.157</v>
      </c>
      <c r="CI3277" s="54">
        <v>0.20799999999999999</v>
      </c>
      <c r="CJ3277" s="54">
        <v>240</v>
      </c>
      <c r="CK3277" s="54">
        <v>7.1</v>
      </c>
      <c r="CL3277" s="54">
        <v>5.2199999999999998E-3</v>
      </c>
      <c r="CM3277" s="54">
        <v>0.32100000000000001</v>
      </c>
      <c r="CN3277" s="53" t="s">
        <v>33685</v>
      </c>
      <c r="CO3277" s="54">
        <v>47</v>
      </c>
      <c r="CP3277" s="54">
        <v>63</v>
      </c>
      <c r="CQ3277" s="55">
        <f t="shared" si="51"/>
        <v>0.74603174603174605</v>
      </c>
      <c r="CR3277" s="52" t="s">
        <v>28938</v>
      </c>
    </row>
    <row r="3278" spans="81:96">
      <c r="CC3278" s="52">
        <v>3277</v>
      </c>
      <c r="CD3278" s="53" t="s">
        <v>33770</v>
      </c>
      <c r="CE3278" s="53" t="s">
        <v>33771</v>
      </c>
      <c r="CF3278" s="54">
        <v>623</v>
      </c>
      <c r="CG3278" s="54">
        <v>0.93500000000000005</v>
      </c>
      <c r="CH3278" s="54">
        <v>0.92</v>
      </c>
      <c r="CI3278" s="54">
        <v>0.14299999999999999</v>
      </c>
      <c r="CJ3278" s="54">
        <v>63</v>
      </c>
      <c r="CK3278" s="54">
        <v>7.1</v>
      </c>
      <c r="CL3278" s="54">
        <v>1.1800000000000001E-3</v>
      </c>
      <c r="CM3278" s="54">
        <v>0.27</v>
      </c>
      <c r="CN3278" s="53" t="s">
        <v>33685</v>
      </c>
      <c r="CO3278" s="54">
        <v>48</v>
      </c>
      <c r="CP3278" s="54">
        <v>63</v>
      </c>
      <c r="CQ3278" s="55">
        <f t="shared" si="51"/>
        <v>0.76190476190476186</v>
      </c>
      <c r="CR3278" s="52" t="s">
        <v>28953</v>
      </c>
    </row>
    <row r="3279" spans="81:96">
      <c r="CC3279" s="52">
        <v>3278</v>
      </c>
      <c r="CD3279" s="53" t="s">
        <v>33772</v>
      </c>
      <c r="CE3279" s="53" t="s">
        <v>33773</v>
      </c>
      <c r="CF3279" s="54">
        <v>411</v>
      </c>
      <c r="CG3279" s="54">
        <v>0.92800000000000005</v>
      </c>
      <c r="CH3279" s="54">
        <v>1.099</v>
      </c>
      <c r="CI3279" s="54">
        <v>0.182</v>
      </c>
      <c r="CJ3279" s="54">
        <v>44</v>
      </c>
      <c r="CK3279" s="54">
        <v>6.4</v>
      </c>
      <c r="CL3279" s="54">
        <v>8.1999999999999998E-4</v>
      </c>
      <c r="CM3279" s="54">
        <v>0.30299999999999999</v>
      </c>
      <c r="CN3279" s="53" t="s">
        <v>33685</v>
      </c>
      <c r="CO3279" s="54">
        <v>49</v>
      </c>
      <c r="CP3279" s="54">
        <v>63</v>
      </c>
      <c r="CQ3279" s="55">
        <f t="shared" si="51"/>
        <v>0.77777777777777779</v>
      </c>
      <c r="CR3279" s="52" t="s">
        <v>28953</v>
      </c>
    </row>
    <row r="3280" spans="81:96">
      <c r="CC3280" s="52">
        <v>3279</v>
      </c>
      <c r="CD3280" s="53" t="s">
        <v>33774</v>
      </c>
      <c r="CE3280" s="53" t="s">
        <v>33775</v>
      </c>
      <c r="CF3280" s="54">
        <v>1381</v>
      </c>
      <c r="CG3280" s="54">
        <v>0.91900000000000004</v>
      </c>
      <c r="CH3280" s="54">
        <v>0.73299999999999998</v>
      </c>
      <c r="CI3280" s="54">
        <v>0.112</v>
      </c>
      <c r="CJ3280" s="54">
        <v>98</v>
      </c>
      <c r="CK3280" s="54">
        <v>8.3000000000000007</v>
      </c>
      <c r="CL3280" s="54">
        <v>1.41E-3</v>
      </c>
      <c r="CM3280" s="54">
        <v>0.126</v>
      </c>
      <c r="CN3280" s="53" t="s">
        <v>33685</v>
      </c>
      <c r="CO3280" s="54">
        <v>50</v>
      </c>
      <c r="CP3280" s="54">
        <v>63</v>
      </c>
      <c r="CQ3280" s="55">
        <f t="shared" si="51"/>
        <v>0.79365079365079361</v>
      </c>
      <c r="CR3280" s="52" t="s">
        <v>28953</v>
      </c>
    </row>
    <row r="3281" spans="81:96">
      <c r="CC3281" s="52">
        <v>3280</v>
      </c>
      <c r="CD3281" s="53" t="s">
        <v>33776</v>
      </c>
      <c r="CE3281" s="53" t="s">
        <v>33777</v>
      </c>
      <c r="CF3281" s="54">
        <v>144</v>
      </c>
      <c r="CG3281" s="54">
        <v>0.879</v>
      </c>
      <c r="CH3281" s="54">
        <v>0.71499999999999997</v>
      </c>
      <c r="CI3281" s="54">
        <v>0.20499999999999999</v>
      </c>
      <c r="CJ3281" s="54">
        <v>44</v>
      </c>
      <c r="CK3281" s="54">
        <v>3.3</v>
      </c>
      <c r="CL3281" s="54">
        <v>4.6999999999999999E-4</v>
      </c>
      <c r="CM3281" s="54">
        <v>0.19600000000000001</v>
      </c>
      <c r="CN3281" s="53" t="s">
        <v>33685</v>
      </c>
      <c r="CO3281" s="54">
        <v>51</v>
      </c>
      <c r="CP3281" s="54">
        <v>63</v>
      </c>
      <c r="CQ3281" s="55">
        <f t="shared" si="51"/>
        <v>0.80952380952380953</v>
      </c>
      <c r="CR3281" s="52" t="s">
        <v>28953</v>
      </c>
    </row>
    <row r="3282" spans="81:96">
      <c r="CC3282" s="52">
        <v>3281</v>
      </c>
      <c r="CD3282" s="53" t="s">
        <v>33778</v>
      </c>
      <c r="CE3282" s="53" t="s">
        <v>33779</v>
      </c>
      <c r="CF3282" s="54">
        <v>591</v>
      </c>
      <c r="CG3282" s="54">
        <v>0.876</v>
      </c>
      <c r="CH3282" s="54">
        <v>1.129</v>
      </c>
      <c r="CI3282" s="54">
        <v>6.8000000000000005E-2</v>
      </c>
      <c r="CJ3282" s="54">
        <v>44</v>
      </c>
      <c r="CK3282" s="54">
        <v>6.2</v>
      </c>
      <c r="CL3282" s="54">
        <v>1.08E-3</v>
      </c>
      <c r="CM3282" s="54">
        <v>0.28499999999999998</v>
      </c>
      <c r="CN3282" s="53" t="s">
        <v>33685</v>
      </c>
      <c r="CO3282" s="54">
        <v>52</v>
      </c>
      <c r="CP3282" s="54">
        <v>63</v>
      </c>
      <c r="CQ3282" s="55">
        <f t="shared" si="51"/>
        <v>0.82539682539682535</v>
      </c>
      <c r="CR3282" s="52" t="s">
        <v>28953</v>
      </c>
    </row>
    <row r="3283" spans="81:96">
      <c r="CC3283" s="52">
        <v>3282</v>
      </c>
      <c r="CD3283" s="53" t="s">
        <v>29295</v>
      </c>
      <c r="CE3283" s="53" t="s">
        <v>29296</v>
      </c>
      <c r="CF3283" s="54">
        <v>190</v>
      </c>
      <c r="CG3283" s="54">
        <v>0.84499999999999997</v>
      </c>
      <c r="CH3283" s="54">
        <v>0.41299999999999998</v>
      </c>
      <c r="CI3283" s="54">
        <v>0.17799999999999999</v>
      </c>
      <c r="CJ3283" s="54">
        <v>73</v>
      </c>
      <c r="CK3283" s="54">
        <v>2.1</v>
      </c>
      <c r="CL3283" s="54">
        <v>2.4000000000000001E-4</v>
      </c>
      <c r="CM3283" s="54">
        <v>3.9E-2</v>
      </c>
      <c r="CN3283" s="53" t="s">
        <v>33685</v>
      </c>
      <c r="CO3283" s="54">
        <v>53</v>
      </c>
      <c r="CP3283" s="54">
        <v>63</v>
      </c>
      <c r="CQ3283" s="55">
        <f t="shared" si="51"/>
        <v>0.84126984126984128</v>
      </c>
      <c r="CR3283" s="52" t="s">
        <v>28953</v>
      </c>
    </row>
    <row r="3284" spans="81:96">
      <c r="CC3284" s="52">
        <v>3283</v>
      </c>
      <c r="CD3284" s="53" t="s">
        <v>33780</v>
      </c>
      <c r="CE3284" s="53" t="s">
        <v>33781</v>
      </c>
      <c r="CF3284" s="54">
        <v>1077</v>
      </c>
      <c r="CG3284" s="54">
        <v>0.72299999999999998</v>
      </c>
      <c r="CH3284" s="54">
        <v>0.91800000000000004</v>
      </c>
      <c r="CI3284" s="54">
        <v>0.13</v>
      </c>
      <c r="CJ3284" s="54">
        <v>154</v>
      </c>
      <c r="CK3284" s="54">
        <v>4.0999999999999996</v>
      </c>
      <c r="CL3284" s="54">
        <v>2.3700000000000001E-3</v>
      </c>
      <c r="CM3284" s="54">
        <v>0.185</v>
      </c>
      <c r="CN3284" s="53" t="s">
        <v>33685</v>
      </c>
      <c r="CO3284" s="54">
        <v>54</v>
      </c>
      <c r="CP3284" s="54">
        <v>63</v>
      </c>
      <c r="CQ3284" s="55">
        <f t="shared" si="51"/>
        <v>0.8571428571428571</v>
      </c>
      <c r="CR3284" s="52" t="s">
        <v>28953</v>
      </c>
    </row>
    <row r="3285" spans="81:96">
      <c r="CC3285" s="52">
        <v>3284</v>
      </c>
      <c r="CD3285" s="53" t="s">
        <v>31408</v>
      </c>
      <c r="CE3285" s="53" t="s">
        <v>31409</v>
      </c>
      <c r="CF3285" s="54">
        <v>375</v>
      </c>
      <c r="CG3285" s="54">
        <v>0.72199999999999998</v>
      </c>
      <c r="CH3285" s="54">
        <v>0.38100000000000001</v>
      </c>
      <c r="CI3285" s="54"/>
      <c r="CJ3285" s="54"/>
      <c r="CK3285" s="54">
        <v>9.1</v>
      </c>
      <c r="CL3285" s="54">
        <v>4.2000000000000002E-4</v>
      </c>
      <c r="CM3285" s="54">
        <v>8.6999999999999994E-2</v>
      </c>
      <c r="CN3285" s="53" t="s">
        <v>33685</v>
      </c>
      <c r="CO3285" s="54">
        <v>55</v>
      </c>
      <c r="CP3285" s="54">
        <v>63</v>
      </c>
      <c r="CQ3285" s="55">
        <f t="shared" si="51"/>
        <v>0.87301587301587302</v>
      </c>
      <c r="CR3285" s="52" t="s">
        <v>28953</v>
      </c>
    </row>
    <row r="3286" spans="81:96">
      <c r="CC3286" s="52">
        <v>3285</v>
      </c>
      <c r="CD3286" s="53" t="s">
        <v>33782</v>
      </c>
      <c r="CE3286" s="53" t="s">
        <v>33783</v>
      </c>
      <c r="CF3286" s="54">
        <v>1653</v>
      </c>
      <c r="CG3286" s="54">
        <v>0.71899999999999997</v>
      </c>
      <c r="CH3286" s="54">
        <v>0.82799999999999996</v>
      </c>
      <c r="CI3286" s="54">
        <v>0.28599999999999998</v>
      </c>
      <c r="CJ3286" s="54">
        <v>77</v>
      </c>
      <c r="CK3286" s="54" t="s">
        <v>28918</v>
      </c>
      <c r="CL3286" s="54">
        <v>1.57E-3</v>
      </c>
      <c r="CM3286" s="54">
        <v>0.222</v>
      </c>
      <c r="CN3286" s="53" t="s">
        <v>33685</v>
      </c>
      <c r="CO3286" s="54">
        <v>56</v>
      </c>
      <c r="CP3286" s="54">
        <v>63</v>
      </c>
      <c r="CQ3286" s="55">
        <f t="shared" si="51"/>
        <v>0.88888888888888884</v>
      </c>
      <c r="CR3286" s="52" t="s">
        <v>28953</v>
      </c>
    </row>
    <row r="3287" spans="81:96">
      <c r="CC3287" s="52">
        <v>3286</v>
      </c>
      <c r="CD3287" s="53" t="s">
        <v>33784</v>
      </c>
      <c r="CE3287" s="53" t="s">
        <v>33785</v>
      </c>
      <c r="CF3287" s="54">
        <v>312</v>
      </c>
      <c r="CG3287" s="54">
        <v>0.67700000000000005</v>
      </c>
      <c r="CH3287" s="54">
        <v>0.65</v>
      </c>
      <c r="CI3287" s="54">
        <v>0.17199999999999999</v>
      </c>
      <c r="CJ3287" s="54">
        <v>64</v>
      </c>
      <c r="CK3287" s="54">
        <v>4.4000000000000004</v>
      </c>
      <c r="CL3287" s="54">
        <v>8.8000000000000003E-4</v>
      </c>
      <c r="CM3287" s="54">
        <v>0.161</v>
      </c>
      <c r="CN3287" s="53" t="s">
        <v>33685</v>
      </c>
      <c r="CO3287" s="54">
        <v>57</v>
      </c>
      <c r="CP3287" s="54">
        <v>63</v>
      </c>
      <c r="CQ3287" s="55">
        <f t="shared" si="51"/>
        <v>0.90476190476190477</v>
      </c>
      <c r="CR3287" s="52" t="s">
        <v>28953</v>
      </c>
    </row>
    <row r="3288" spans="81:96">
      <c r="CC3288" s="52">
        <v>3287</v>
      </c>
      <c r="CD3288" s="53" t="s">
        <v>33786</v>
      </c>
      <c r="CE3288" s="53" t="s">
        <v>33787</v>
      </c>
      <c r="CF3288" s="54">
        <v>579</v>
      </c>
      <c r="CG3288" s="54">
        <v>0.67100000000000004</v>
      </c>
      <c r="CH3288" s="54">
        <v>0.85599999999999998</v>
      </c>
      <c r="CI3288" s="54">
        <v>6.0999999999999999E-2</v>
      </c>
      <c r="CJ3288" s="54">
        <v>33</v>
      </c>
      <c r="CK3288" s="54">
        <v>9.4</v>
      </c>
      <c r="CL3288" s="54">
        <v>6.4000000000000005E-4</v>
      </c>
      <c r="CM3288" s="54">
        <v>0.20599999999999999</v>
      </c>
      <c r="CN3288" s="53" t="s">
        <v>33685</v>
      </c>
      <c r="CO3288" s="54">
        <v>58</v>
      </c>
      <c r="CP3288" s="54">
        <v>63</v>
      </c>
      <c r="CQ3288" s="55">
        <f t="shared" si="51"/>
        <v>0.92063492063492058</v>
      </c>
      <c r="CR3288" s="52" t="s">
        <v>28953</v>
      </c>
    </row>
    <row r="3289" spans="81:96">
      <c r="CC3289" s="52">
        <v>3288</v>
      </c>
      <c r="CD3289" s="53" t="s">
        <v>33788</v>
      </c>
      <c r="CE3289" s="53" t="s">
        <v>33789</v>
      </c>
      <c r="CF3289" s="54">
        <v>1001</v>
      </c>
      <c r="CG3289" s="54">
        <v>0.56399999999999995</v>
      </c>
      <c r="CH3289" s="54">
        <v>0.51200000000000001</v>
      </c>
      <c r="CI3289" s="54">
        <v>8.8999999999999996E-2</v>
      </c>
      <c r="CJ3289" s="54">
        <v>123</v>
      </c>
      <c r="CK3289" s="54" t="s">
        <v>28918</v>
      </c>
      <c r="CL3289" s="54">
        <v>1.06E-3</v>
      </c>
      <c r="CM3289" s="54">
        <v>0.11</v>
      </c>
      <c r="CN3289" s="53" t="s">
        <v>33685</v>
      </c>
      <c r="CO3289" s="54">
        <v>59</v>
      </c>
      <c r="CP3289" s="54">
        <v>63</v>
      </c>
      <c r="CQ3289" s="55">
        <f t="shared" si="51"/>
        <v>0.93650793650793651</v>
      </c>
      <c r="CR3289" s="52" t="s">
        <v>28953</v>
      </c>
    </row>
    <row r="3290" spans="81:96">
      <c r="CC3290" s="52">
        <v>3289</v>
      </c>
      <c r="CD3290" s="53" t="s">
        <v>33790</v>
      </c>
      <c r="CE3290" s="53" t="s">
        <v>33791</v>
      </c>
      <c r="CF3290" s="54">
        <v>401</v>
      </c>
      <c r="CG3290" s="54">
        <v>0.53800000000000003</v>
      </c>
      <c r="CH3290" s="54">
        <v>0.47599999999999998</v>
      </c>
      <c r="CI3290" s="54">
        <v>2.1000000000000001E-2</v>
      </c>
      <c r="CJ3290" s="54">
        <v>48</v>
      </c>
      <c r="CK3290" s="54">
        <v>8.6999999999999993</v>
      </c>
      <c r="CL3290" s="54">
        <v>5.9000000000000003E-4</v>
      </c>
      <c r="CM3290" s="54">
        <v>0.13700000000000001</v>
      </c>
      <c r="CN3290" s="53" t="s">
        <v>33685</v>
      </c>
      <c r="CO3290" s="54">
        <v>60</v>
      </c>
      <c r="CP3290" s="54">
        <v>63</v>
      </c>
      <c r="CQ3290" s="55">
        <f t="shared" si="51"/>
        <v>0.95238095238095233</v>
      </c>
      <c r="CR3290" s="52" t="s">
        <v>28953</v>
      </c>
    </row>
    <row r="3291" spans="81:96">
      <c r="CC3291" s="52">
        <v>3290</v>
      </c>
      <c r="CD3291" s="53" t="s">
        <v>33792</v>
      </c>
      <c r="CE3291" s="53" t="s">
        <v>33793</v>
      </c>
      <c r="CF3291" s="54">
        <v>208</v>
      </c>
      <c r="CG3291" s="54">
        <v>0.43099999999999999</v>
      </c>
      <c r="CH3291" s="54">
        <v>0.59499999999999997</v>
      </c>
      <c r="CI3291" s="54">
        <v>2.3E-2</v>
      </c>
      <c r="CJ3291" s="54">
        <v>43</v>
      </c>
      <c r="CK3291" s="54">
        <v>5.4</v>
      </c>
      <c r="CL3291" s="54">
        <v>4.0000000000000002E-4</v>
      </c>
      <c r="CM3291" s="54">
        <v>0.13</v>
      </c>
      <c r="CN3291" s="53" t="s">
        <v>33685</v>
      </c>
      <c r="CO3291" s="54">
        <v>61</v>
      </c>
      <c r="CP3291" s="54">
        <v>63</v>
      </c>
      <c r="CQ3291" s="55">
        <f t="shared" si="51"/>
        <v>0.96825396825396826</v>
      </c>
      <c r="CR3291" s="52" t="s">
        <v>28953</v>
      </c>
    </row>
    <row r="3292" spans="81:96">
      <c r="CC3292" s="52">
        <v>3291</v>
      </c>
      <c r="CD3292" s="53" t="s">
        <v>33794</v>
      </c>
      <c r="CE3292" s="53" t="s">
        <v>33795</v>
      </c>
      <c r="CF3292" s="54">
        <v>12</v>
      </c>
      <c r="CG3292" s="54">
        <v>9.0999999999999998E-2</v>
      </c>
      <c r="CH3292" s="54">
        <v>7.1999999999999995E-2</v>
      </c>
      <c r="CI3292" s="54">
        <v>0</v>
      </c>
      <c r="CJ3292" s="54">
        <v>17</v>
      </c>
      <c r="CK3292" s="54"/>
      <c r="CL3292" s="54">
        <v>2.0000000000000002E-5</v>
      </c>
      <c r="CM3292" s="54">
        <v>1.7999999999999999E-2</v>
      </c>
      <c r="CN3292" s="53" t="s">
        <v>33685</v>
      </c>
      <c r="CO3292" s="54">
        <v>62</v>
      </c>
      <c r="CP3292" s="54">
        <v>63</v>
      </c>
      <c r="CQ3292" s="55">
        <f t="shared" si="51"/>
        <v>0.98412698412698407</v>
      </c>
      <c r="CR3292" s="52" t="s">
        <v>28953</v>
      </c>
    </row>
    <row r="3293" spans="81:96">
      <c r="CC3293" s="52">
        <v>3292</v>
      </c>
      <c r="CD3293" s="53" t="s">
        <v>33796</v>
      </c>
      <c r="CE3293" s="53" t="s">
        <v>33797</v>
      </c>
      <c r="CF3293" s="54">
        <v>71</v>
      </c>
      <c r="CG3293" s="54">
        <v>7.0999999999999994E-2</v>
      </c>
      <c r="CH3293" s="54">
        <v>0.105</v>
      </c>
      <c r="CI3293" s="54">
        <v>0</v>
      </c>
      <c r="CJ3293" s="54">
        <v>40</v>
      </c>
      <c r="CK3293" s="54"/>
      <c r="CL3293" s="54">
        <v>8.0000000000000007E-5</v>
      </c>
      <c r="CM3293" s="54">
        <v>1.4999999999999999E-2</v>
      </c>
      <c r="CN3293" s="53" t="s">
        <v>33685</v>
      </c>
      <c r="CO3293" s="54">
        <v>63</v>
      </c>
      <c r="CP3293" s="54">
        <v>63</v>
      </c>
      <c r="CQ3293" s="55">
        <f t="shared" si="51"/>
        <v>1</v>
      </c>
      <c r="CR3293" s="52" t="s">
        <v>28953</v>
      </c>
    </row>
    <row r="3294" spans="81:96">
      <c r="CC3294" s="52">
        <v>3293</v>
      </c>
      <c r="CD3294" s="53" t="s">
        <v>31062</v>
      </c>
      <c r="CE3294" s="53" t="s">
        <v>31063</v>
      </c>
      <c r="CF3294" s="54">
        <v>9301</v>
      </c>
      <c r="CG3294" s="54">
        <v>16.66</v>
      </c>
      <c r="CH3294" s="54">
        <v>21.326000000000001</v>
      </c>
      <c r="CI3294" s="54">
        <v>0.48099999999999998</v>
      </c>
      <c r="CJ3294" s="54">
        <v>27</v>
      </c>
      <c r="CK3294" s="54">
        <v>9.3000000000000007</v>
      </c>
      <c r="CL3294" s="54">
        <v>2.3560000000000001E-2</v>
      </c>
      <c r="CM3294" s="54">
        <v>10.99</v>
      </c>
      <c r="CN3294" s="53" t="s">
        <v>33798</v>
      </c>
      <c r="CO3294" s="54">
        <v>1</v>
      </c>
      <c r="CP3294" s="54">
        <v>41</v>
      </c>
      <c r="CQ3294" s="55">
        <f t="shared" si="51"/>
        <v>2.4390243902439025E-2</v>
      </c>
      <c r="CR3294" s="52" t="s">
        <v>28907</v>
      </c>
    </row>
    <row r="3295" spans="81:96">
      <c r="CC3295" s="52">
        <v>3294</v>
      </c>
      <c r="CD3295" s="53" t="s">
        <v>31070</v>
      </c>
      <c r="CE3295" s="53" t="s">
        <v>31071</v>
      </c>
      <c r="CF3295" s="54">
        <v>59511</v>
      </c>
      <c r="CG3295" s="54">
        <v>10.798</v>
      </c>
      <c r="CH3295" s="54">
        <v>12.305</v>
      </c>
      <c r="CI3295" s="54">
        <v>1.925</v>
      </c>
      <c r="CJ3295" s="54">
        <v>226</v>
      </c>
      <c r="CK3295" s="54">
        <v>10</v>
      </c>
      <c r="CL3295" s="54">
        <v>0.128</v>
      </c>
      <c r="CM3295" s="54">
        <v>6.5060000000000002</v>
      </c>
      <c r="CN3295" s="53" t="s">
        <v>33798</v>
      </c>
      <c r="CO3295" s="54">
        <v>2</v>
      </c>
      <c r="CP3295" s="54">
        <v>41</v>
      </c>
      <c r="CQ3295" s="55">
        <f t="shared" si="51"/>
        <v>4.878048780487805E-2</v>
      </c>
      <c r="CR3295" s="52" t="s">
        <v>28907</v>
      </c>
    </row>
    <row r="3296" spans="81:96">
      <c r="CC3296" s="52">
        <v>3295</v>
      </c>
      <c r="CD3296" s="53" t="s">
        <v>31074</v>
      </c>
      <c r="CE3296" s="53" t="s">
        <v>31075</v>
      </c>
      <c r="CF3296" s="54">
        <v>23646</v>
      </c>
      <c r="CG3296" s="54">
        <v>9.7080000000000002</v>
      </c>
      <c r="CH3296" s="54">
        <v>12.436999999999999</v>
      </c>
      <c r="CI3296" s="54">
        <v>1.9359999999999999</v>
      </c>
      <c r="CJ3296" s="54">
        <v>220</v>
      </c>
      <c r="CK3296" s="54">
        <v>6.3</v>
      </c>
      <c r="CL3296" s="54">
        <v>9.06E-2</v>
      </c>
      <c r="CM3296" s="54">
        <v>6.6349999999999998</v>
      </c>
      <c r="CN3296" s="53" t="s">
        <v>33798</v>
      </c>
      <c r="CO3296" s="54">
        <v>3</v>
      </c>
      <c r="CP3296" s="54">
        <v>41</v>
      </c>
      <c r="CQ3296" s="55">
        <f t="shared" si="51"/>
        <v>7.3170731707317069E-2</v>
      </c>
      <c r="CR3296" s="52" t="s">
        <v>28907</v>
      </c>
    </row>
    <row r="3297" spans="81:96">
      <c r="CC3297" s="52">
        <v>3296</v>
      </c>
      <c r="CD3297" s="53" t="s">
        <v>33799</v>
      </c>
      <c r="CE3297" s="53" t="s">
        <v>33800</v>
      </c>
      <c r="CF3297" s="54">
        <v>54140</v>
      </c>
      <c r="CG3297" s="54">
        <v>6.4619999999999997</v>
      </c>
      <c r="CH3297" s="54">
        <v>6.7409999999999997</v>
      </c>
      <c r="CI3297" s="54">
        <v>1.35</v>
      </c>
      <c r="CJ3297" s="54">
        <v>463</v>
      </c>
      <c r="CK3297" s="54" t="s">
        <v>28918</v>
      </c>
      <c r="CL3297" s="54">
        <v>0.10841000000000001</v>
      </c>
      <c r="CM3297" s="54">
        <v>3.0979999999999999</v>
      </c>
      <c r="CN3297" s="53" t="s">
        <v>33798</v>
      </c>
      <c r="CO3297" s="54">
        <v>4</v>
      </c>
      <c r="CP3297" s="54">
        <v>41</v>
      </c>
      <c r="CQ3297" s="55">
        <f t="shared" si="51"/>
        <v>9.7560975609756101E-2</v>
      </c>
      <c r="CR3297" s="52" t="s">
        <v>28907</v>
      </c>
    </row>
    <row r="3298" spans="81:96">
      <c r="CC3298" s="52">
        <v>3297</v>
      </c>
      <c r="CD3298" s="53" t="s">
        <v>31088</v>
      </c>
      <c r="CE3298" s="53" t="s">
        <v>31089</v>
      </c>
      <c r="CF3298" s="54">
        <v>6404</v>
      </c>
      <c r="CG3298" s="54">
        <v>6.2649999999999997</v>
      </c>
      <c r="CH3298" s="54">
        <v>6.2110000000000003</v>
      </c>
      <c r="CI3298" s="54">
        <v>1.04</v>
      </c>
      <c r="CJ3298" s="54">
        <v>174</v>
      </c>
      <c r="CK3298" s="54">
        <v>5.3</v>
      </c>
      <c r="CL3298" s="54">
        <v>2.2440000000000002E-2</v>
      </c>
      <c r="CM3298" s="54">
        <v>2.484</v>
      </c>
      <c r="CN3298" s="53" t="s">
        <v>33798</v>
      </c>
      <c r="CO3298" s="54">
        <v>5</v>
      </c>
      <c r="CP3298" s="54">
        <v>41</v>
      </c>
      <c r="CQ3298" s="55">
        <f t="shared" si="51"/>
        <v>0.12195121951219512</v>
      </c>
      <c r="CR3298" s="52" t="s">
        <v>28907</v>
      </c>
    </row>
    <row r="3299" spans="81:96">
      <c r="CC3299" s="52">
        <v>3298</v>
      </c>
      <c r="CD3299" s="53" t="s">
        <v>33801</v>
      </c>
      <c r="CE3299" s="53" t="s">
        <v>33802</v>
      </c>
      <c r="CF3299" s="54">
        <v>2462</v>
      </c>
      <c r="CG3299" s="54">
        <v>4.68</v>
      </c>
      <c r="CH3299" s="54">
        <v>5.8159999999999998</v>
      </c>
      <c r="CI3299" s="54">
        <v>1.073</v>
      </c>
      <c r="CJ3299" s="54">
        <v>41</v>
      </c>
      <c r="CK3299" s="54">
        <v>5.9</v>
      </c>
      <c r="CL3299" s="54">
        <v>8.8500000000000002E-3</v>
      </c>
      <c r="CM3299" s="54">
        <v>2.6930000000000001</v>
      </c>
      <c r="CN3299" s="53" t="s">
        <v>33798</v>
      </c>
      <c r="CO3299" s="54">
        <v>6</v>
      </c>
      <c r="CP3299" s="54">
        <v>41</v>
      </c>
      <c r="CQ3299" s="55">
        <f t="shared" si="51"/>
        <v>0.14634146341463414</v>
      </c>
      <c r="CR3299" s="52" t="s">
        <v>28907</v>
      </c>
    </row>
    <row r="3300" spans="81:96">
      <c r="CC3300" s="52">
        <v>3299</v>
      </c>
      <c r="CD3300" s="53" t="s">
        <v>17681</v>
      </c>
      <c r="CE3300" s="53" t="s">
        <v>17679</v>
      </c>
      <c r="CF3300" s="54">
        <v>5078</v>
      </c>
      <c r="CG3300" s="54">
        <v>3.7469999999999999</v>
      </c>
      <c r="CH3300" s="54">
        <v>3.956</v>
      </c>
      <c r="CI3300" s="54">
        <v>0.76600000000000001</v>
      </c>
      <c r="CJ3300" s="54">
        <v>111</v>
      </c>
      <c r="CK3300" s="54">
        <v>8.9</v>
      </c>
      <c r="CL3300" s="54">
        <v>8.0700000000000008E-3</v>
      </c>
      <c r="CM3300" s="54">
        <v>1.24</v>
      </c>
      <c r="CN3300" s="53" t="s">
        <v>33798</v>
      </c>
      <c r="CO3300" s="54">
        <v>7</v>
      </c>
      <c r="CP3300" s="54">
        <v>41</v>
      </c>
      <c r="CQ3300" s="55">
        <f t="shared" si="51"/>
        <v>0.17073170731707318</v>
      </c>
      <c r="CR3300" s="52" t="s">
        <v>28907</v>
      </c>
    </row>
    <row r="3301" spans="81:96">
      <c r="CC3301" s="52">
        <v>3300</v>
      </c>
      <c r="CD3301" s="53" t="s">
        <v>33803</v>
      </c>
      <c r="CE3301" s="53" t="s">
        <v>33804</v>
      </c>
      <c r="CF3301" s="54">
        <v>408</v>
      </c>
      <c r="CG3301" s="54">
        <v>3.6890000000000001</v>
      </c>
      <c r="CH3301" s="54">
        <v>3.6890000000000001</v>
      </c>
      <c r="CI3301" s="54">
        <v>0.60699999999999998</v>
      </c>
      <c r="CJ3301" s="54">
        <v>28</v>
      </c>
      <c r="CK3301" s="54">
        <v>2</v>
      </c>
      <c r="CL3301" s="54">
        <v>2E-3</v>
      </c>
      <c r="CM3301" s="54">
        <v>1.1870000000000001</v>
      </c>
      <c r="CN3301" s="53" t="s">
        <v>33798</v>
      </c>
      <c r="CO3301" s="54">
        <v>8</v>
      </c>
      <c r="CP3301" s="54">
        <v>41</v>
      </c>
      <c r="CQ3301" s="55">
        <f t="shared" si="51"/>
        <v>0.1951219512195122</v>
      </c>
      <c r="CR3301" s="52" t="s">
        <v>28907</v>
      </c>
    </row>
    <row r="3302" spans="81:96">
      <c r="CC3302" s="52">
        <v>3301</v>
      </c>
      <c r="CD3302" s="53" t="s">
        <v>33805</v>
      </c>
      <c r="CE3302" s="53" t="s">
        <v>33806</v>
      </c>
      <c r="CF3302" s="54">
        <v>31099</v>
      </c>
      <c r="CG3302" s="54">
        <v>3.5470000000000002</v>
      </c>
      <c r="CH3302" s="54">
        <v>3.7610000000000001</v>
      </c>
      <c r="CI3302" s="54">
        <v>0.72</v>
      </c>
      <c r="CJ3302" s="54">
        <v>328</v>
      </c>
      <c r="CK3302" s="54">
        <v>9.6999999999999993</v>
      </c>
      <c r="CL3302" s="54">
        <v>5.008E-2</v>
      </c>
      <c r="CM3302" s="54">
        <v>1.5249999999999999</v>
      </c>
      <c r="CN3302" s="53" t="s">
        <v>33798</v>
      </c>
      <c r="CO3302" s="54">
        <v>9</v>
      </c>
      <c r="CP3302" s="54">
        <v>41</v>
      </c>
      <c r="CQ3302" s="55">
        <f t="shared" si="51"/>
        <v>0.21951219512195122</v>
      </c>
      <c r="CR3302" s="52" t="s">
        <v>28907</v>
      </c>
    </row>
    <row r="3303" spans="81:96">
      <c r="CC3303" s="52">
        <v>3302</v>
      </c>
      <c r="CD3303" s="53" t="s">
        <v>33807</v>
      </c>
      <c r="CE3303" s="53" t="s">
        <v>33808</v>
      </c>
      <c r="CF3303" s="54">
        <v>957</v>
      </c>
      <c r="CG3303" s="54">
        <v>3.4529999999999998</v>
      </c>
      <c r="CH3303" s="54">
        <v>3.7120000000000002</v>
      </c>
      <c r="CI3303" s="54">
        <v>0.33300000000000002</v>
      </c>
      <c r="CJ3303" s="54">
        <v>27</v>
      </c>
      <c r="CK3303" s="54">
        <v>4.9000000000000004</v>
      </c>
      <c r="CL3303" s="54">
        <v>4.0899999999999999E-3</v>
      </c>
      <c r="CM3303" s="54">
        <v>1.4550000000000001</v>
      </c>
      <c r="CN3303" s="53" t="s">
        <v>33798</v>
      </c>
      <c r="CO3303" s="54">
        <v>10</v>
      </c>
      <c r="CP3303" s="54">
        <v>41</v>
      </c>
      <c r="CQ3303" s="55">
        <f t="shared" si="51"/>
        <v>0.24390243902439024</v>
      </c>
      <c r="CR3303" s="52" t="s">
        <v>28907</v>
      </c>
    </row>
    <row r="3304" spans="81:96">
      <c r="CC3304" s="52">
        <v>3303</v>
      </c>
      <c r="CD3304" s="53" t="s">
        <v>31130</v>
      </c>
      <c r="CE3304" s="53" t="s">
        <v>31131</v>
      </c>
      <c r="CF3304" s="54">
        <v>3109</v>
      </c>
      <c r="CG3304" s="54">
        <v>3.4369999999999998</v>
      </c>
      <c r="CH3304" s="54">
        <v>3.1120000000000001</v>
      </c>
      <c r="CI3304" s="54">
        <v>0.33300000000000002</v>
      </c>
      <c r="CJ3304" s="54">
        <v>36</v>
      </c>
      <c r="CK3304" s="54">
        <v>8.4</v>
      </c>
      <c r="CL3304" s="54">
        <v>5.3200000000000001E-3</v>
      </c>
      <c r="CM3304" s="54">
        <v>1.0469999999999999</v>
      </c>
      <c r="CN3304" s="53" t="s">
        <v>33798</v>
      </c>
      <c r="CO3304" s="54">
        <v>11</v>
      </c>
      <c r="CP3304" s="54">
        <v>41</v>
      </c>
      <c r="CQ3304" s="55">
        <f t="shared" si="51"/>
        <v>0.26829268292682928</v>
      </c>
      <c r="CR3304" s="52" t="s">
        <v>28921</v>
      </c>
    </row>
    <row r="3305" spans="81:96">
      <c r="CC3305" s="52">
        <v>3304</v>
      </c>
      <c r="CD3305" s="53" t="s">
        <v>33809</v>
      </c>
      <c r="CE3305" s="53" t="s">
        <v>33810</v>
      </c>
      <c r="CF3305" s="54">
        <v>2333</v>
      </c>
      <c r="CG3305" s="54">
        <v>3.37</v>
      </c>
      <c r="CH3305" s="54">
        <v>3.7909999999999999</v>
      </c>
      <c r="CI3305" s="54">
        <v>1.337</v>
      </c>
      <c r="CJ3305" s="54">
        <v>86</v>
      </c>
      <c r="CK3305" s="54">
        <v>4</v>
      </c>
      <c r="CL3305" s="54">
        <v>9.5200000000000007E-3</v>
      </c>
      <c r="CM3305" s="54">
        <v>1.476</v>
      </c>
      <c r="CN3305" s="53" t="s">
        <v>33798</v>
      </c>
      <c r="CO3305" s="54">
        <v>12</v>
      </c>
      <c r="CP3305" s="54">
        <v>41</v>
      </c>
      <c r="CQ3305" s="55">
        <f t="shared" si="51"/>
        <v>0.29268292682926828</v>
      </c>
      <c r="CR3305" s="52" t="s">
        <v>28921</v>
      </c>
    </row>
    <row r="3306" spans="81:96">
      <c r="CC3306" s="52">
        <v>3305</v>
      </c>
      <c r="CD3306" s="53" t="s">
        <v>33811</v>
      </c>
      <c r="CE3306" s="53" t="s">
        <v>33812</v>
      </c>
      <c r="CF3306" s="54">
        <v>3948</v>
      </c>
      <c r="CG3306" s="54">
        <v>3.3069999999999999</v>
      </c>
      <c r="CH3306" s="54">
        <v>3.375</v>
      </c>
      <c r="CI3306" s="54">
        <v>0.60499999999999998</v>
      </c>
      <c r="CJ3306" s="54">
        <v>147</v>
      </c>
      <c r="CK3306" s="54">
        <v>9.6999999999999993</v>
      </c>
      <c r="CL3306" s="54">
        <v>6.3E-3</v>
      </c>
      <c r="CM3306" s="54">
        <v>1.103</v>
      </c>
      <c r="CN3306" s="53" t="s">
        <v>33798</v>
      </c>
      <c r="CO3306" s="54">
        <v>13</v>
      </c>
      <c r="CP3306" s="54">
        <v>41</v>
      </c>
      <c r="CQ3306" s="55">
        <f t="shared" si="51"/>
        <v>0.31707317073170732</v>
      </c>
      <c r="CR3306" s="52" t="s">
        <v>28921</v>
      </c>
    </row>
    <row r="3307" spans="81:96">
      <c r="CC3307" s="52">
        <v>3306</v>
      </c>
      <c r="CD3307" s="53" t="s">
        <v>33813</v>
      </c>
      <c r="CE3307" s="53" t="s">
        <v>33814</v>
      </c>
      <c r="CF3307" s="54">
        <v>7394</v>
      </c>
      <c r="CG3307" s="54">
        <v>3.1739999999999999</v>
      </c>
      <c r="CH3307" s="54">
        <v>3.7069999999999999</v>
      </c>
      <c r="CI3307" s="54">
        <v>0.71299999999999997</v>
      </c>
      <c r="CJ3307" s="54">
        <v>171</v>
      </c>
      <c r="CK3307" s="54">
        <v>7.1</v>
      </c>
      <c r="CL3307" s="54">
        <v>1.443E-2</v>
      </c>
      <c r="CM3307" s="54">
        <v>1.1180000000000001</v>
      </c>
      <c r="CN3307" s="53" t="s">
        <v>33798</v>
      </c>
      <c r="CO3307" s="54">
        <v>14</v>
      </c>
      <c r="CP3307" s="54">
        <v>41</v>
      </c>
      <c r="CQ3307" s="55">
        <f t="shared" si="51"/>
        <v>0.34146341463414637</v>
      </c>
      <c r="CR3307" s="52" t="s">
        <v>28921</v>
      </c>
    </row>
    <row r="3308" spans="81:96">
      <c r="CC3308" s="52">
        <v>3307</v>
      </c>
      <c r="CD3308" s="53" t="s">
        <v>33815</v>
      </c>
      <c r="CE3308" s="53" t="s">
        <v>33816</v>
      </c>
      <c r="CF3308" s="54">
        <v>351</v>
      </c>
      <c r="CG3308" s="54">
        <v>3.0339999999999998</v>
      </c>
      <c r="CH3308" s="54">
        <v>3.4089999999999998</v>
      </c>
      <c r="CI3308" s="54">
        <v>0.72299999999999998</v>
      </c>
      <c r="CJ3308" s="54">
        <v>47</v>
      </c>
      <c r="CK3308" s="54">
        <v>2.6</v>
      </c>
      <c r="CL3308" s="54">
        <v>2.2699999999999999E-3</v>
      </c>
      <c r="CM3308" s="54">
        <v>1.54</v>
      </c>
      <c r="CN3308" s="53" t="s">
        <v>33798</v>
      </c>
      <c r="CO3308" s="54">
        <v>15</v>
      </c>
      <c r="CP3308" s="54">
        <v>41</v>
      </c>
      <c r="CQ3308" s="55">
        <f t="shared" si="51"/>
        <v>0.36585365853658536</v>
      </c>
      <c r="CR3308" s="52" t="s">
        <v>28921</v>
      </c>
    </row>
    <row r="3309" spans="81:96">
      <c r="CC3309" s="52">
        <v>3308</v>
      </c>
      <c r="CD3309" s="53" t="s">
        <v>30127</v>
      </c>
      <c r="CE3309" s="53" t="s">
        <v>30128</v>
      </c>
      <c r="CF3309" s="54">
        <v>676</v>
      </c>
      <c r="CG3309" s="54">
        <v>2.8</v>
      </c>
      <c r="CH3309" s="54">
        <v>3.347</v>
      </c>
      <c r="CI3309" s="54">
        <v>0.93100000000000005</v>
      </c>
      <c r="CJ3309" s="54">
        <v>29</v>
      </c>
      <c r="CK3309" s="54">
        <v>4.5</v>
      </c>
      <c r="CL3309" s="54">
        <v>2.3800000000000002E-3</v>
      </c>
      <c r="CM3309" s="54">
        <v>1.042</v>
      </c>
      <c r="CN3309" s="53" t="s">
        <v>33798</v>
      </c>
      <c r="CO3309" s="54">
        <v>16</v>
      </c>
      <c r="CP3309" s="54">
        <v>41</v>
      </c>
      <c r="CQ3309" s="55">
        <f t="shared" si="51"/>
        <v>0.3902439024390244</v>
      </c>
      <c r="CR3309" s="52" t="s">
        <v>28921</v>
      </c>
    </row>
    <row r="3310" spans="81:96">
      <c r="CC3310" s="52">
        <v>3309</v>
      </c>
      <c r="CD3310" s="53" t="s">
        <v>33817</v>
      </c>
      <c r="CE3310" s="53" t="s">
        <v>33818</v>
      </c>
      <c r="CF3310" s="54">
        <v>2056</v>
      </c>
      <c r="CG3310" s="54">
        <v>2.7160000000000002</v>
      </c>
      <c r="CH3310" s="54">
        <v>2.9569999999999999</v>
      </c>
      <c r="CI3310" s="54">
        <v>0.65700000000000003</v>
      </c>
      <c r="CJ3310" s="54">
        <v>35</v>
      </c>
      <c r="CK3310" s="54">
        <v>7.2</v>
      </c>
      <c r="CL3310" s="54">
        <v>5.3200000000000001E-3</v>
      </c>
      <c r="CM3310" s="54">
        <v>1.319</v>
      </c>
      <c r="CN3310" s="53" t="s">
        <v>33798</v>
      </c>
      <c r="CO3310" s="54">
        <v>17</v>
      </c>
      <c r="CP3310" s="54">
        <v>41</v>
      </c>
      <c r="CQ3310" s="55">
        <f t="shared" si="51"/>
        <v>0.41463414634146339</v>
      </c>
      <c r="CR3310" s="52" t="s">
        <v>28921</v>
      </c>
    </row>
    <row r="3311" spans="81:96">
      <c r="CC3311" s="52">
        <v>3310</v>
      </c>
      <c r="CD3311" s="53" t="s">
        <v>33819</v>
      </c>
      <c r="CE3311" s="53" t="s">
        <v>33820</v>
      </c>
      <c r="CF3311" s="54">
        <v>6754</v>
      </c>
      <c r="CG3311" s="54">
        <v>2.71</v>
      </c>
      <c r="CH3311" s="54">
        <v>3.141</v>
      </c>
      <c r="CI3311" s="54">
        <v>0.63</v>
      </c>
      <c r="CJ3311" s="54">
        <v>184</v>
      </c>
      <c r="CK3311" s="54">
        <v>6.6</v>
      </c>
      <c r="CL3311" s="54">
        <v>1.294E-2</v>
      </c>
      <c r="CM3311" s="54">
        <v>0.86499999999999999</v>
      </c>
      <c r="CN3311" s="53" t="s">
        <v>33798</v>
      </c>
      <c r="CO3311" s="54">
        <v>18</v>
      </c>
      <c r="CP3311" s="54">
        <v>41</v>
      </c>
      <c r="CQ3311" s="55">
        <f t="shared" si="51"/>
        <v>0.43902439024390244</v>
      </c>
      <c r="CR3311" s="52" t="s">
        <v>28921</v>
      </c>
    </row>
    <row r="3312" spans="81:96">
      <c r="CC3312" s="52">
        <v>3311</v>
      </c>
      <c r="CD3312" s="53" t="s">
        <v>33821</v>
      </c>
      <c r="CE3312" s="53" t="s">
        <v>33822</v>
      </c>
      <c r="CF3312" s="54">
        <v>2056</v>
      </c>
      <c r="CG3312" s="54">
        <v>2.6970000000000001</v>
      </c>
      <c r="CH3312" s="54">
        <v>3.7010000000000001</v>
      </c>
      <c r="CI3312" s="54">
        <v>0.128</v>
      </c>
      <c r="CJ3312" s="54">
        <v>47</v>
      </c>
      <c r="CK3312" s="54">
        <v>8.4</v>
      </c>
      <c r="CL3312" s="54">
        <v>4.0099999999999997E-3</v>
      </c>
      <c r="CM3312" s="54">
        <v>1.1970000000000001</v>
      </c>
      <c r="CN3312" s="53" t="s">
        <v>33798</v>
      </c>
      <c r="CO3312" s="54">
        <v>19</v>
      </c>
      <c r="CP3312" s="54">
        <v>41</v>
      </c>
      <c r="CQ3312" s="55">
        <f t="shared" si="51"/>
        <v>0.46341463414634149</v>
      </c>
      <c r="CR3312" s="52" t="s">
        <v>28921</v>
      </c>
    </row>
    <row r="3313" spans="81:96">
      <c r="CC3313" s="52">
        <v>3312</v>
      </c>
      <c r="CD3313" s="53" t="s">
        <v>33823</v>
      </c>
      <c r="CE3313" s="53" t="s">
        <v>33824</v>
      </c>
      <c r="CF3313" s="54">
        <v>2401</v>
      </c>
      <c r="CG3313" s="54">
        <v>2.6669999999999998</v>
      </c>
      <c r="CH3313" s="54">
        <v>2.8210000000000002</v>
      </c>
      <c r="CI3313" s="54">
        <v>0.372</v>
      </c>
      <c r="CJ3313" s="54">
        <v>43</v>
      </c>
      <c r="CK3313" s="54">
        <v>6.6</v>
      </c>
      <c r="CL3313" s="54">
        <v>5.96E-3</v>
      </c>
      <c r="CM3313" s="54">
        <v>1.0820000000000001</v>
      </c>
      <c r="CN3313" s="53" t="s">
        <v>33798</v>
      </c>
      <c r="CO3313" s="54">
        <v>20</v>
      </c>
      <c r="CP3313" s="54">
        <v>41</v>
      </c>
      <c r="CQ3313" s="55">
        <f t="shared" si="51"/>
        <v>0.48780487804878048</v>
      </c>
      <c r="CR3313" s="52" t="s">
        <v>28921</v>
      </c>
    </row>
    <row r="3314" spans="81:96">
      <c r="CC3314" s="52">
        <v>3313</v>
      </c>
      <c r="CD3314" s="53" t="s">
        <v>33825</v>
      </c>
      <c r="CE3314" s="53" t="s">
        <v>33826</v>
      </c>
      <c r="CF3314" s="54">
        <v>1042</v>
      </c>
      <c r="CG3314" s="54">
        <v>2.633</v>
      </c>
      <c r="CH3314" s="54">
        <v>3.93</v>
      </c>
      <c r="CI3314" s="54">
        <v>0.25900000000000001</v>
      </c>
      <c r="CJ3314" s="54">
        <v>27</v>
      </c>
      <c r="CK3314" s="54">
        <v>6.1</v>
      </c>
      <c r="CL3314" s="54">
        <v>2.4099999999999998E-3</v>
      </c>
      <c r="CM3314" s="54">
        <v>1.1850000000000001</v>
      </c>
      <c r="CN3314" s="53" t="s">
        <v>33798</v>
      </c>
      <c r="CO3314" s="54">
        <v>21</v>
      </c>
      <c r="CP3314" s="54">
        <v>41</v>
      </c>
      <c r="CQ3314" s="55">
        <f t="shared" si="51"/>
        <v>0.51219512195121952</v>
      </c>
      <c r="CR3314" s="52" t="s">
        <v>28938</v>
      </c>
    </row>
    <row r="3315" spans="81:96">
      <c r="CC3315" s="52">
        <v>3314</v>
      </c>
      <c r="CD3315" s="53" t="s">
        <v>33827</v>
      </c>
      <c r="CE3315" s="53" t="s">
        <v>33828</v>
      </c>
      <c r="CF3315" s="54">
        <v>2982</v>
      </c>
      <c r="CG3315" s="54">
        <v>2.58</v>
      </c>
      <c r="CH3315" s="54">
        <v>2.613</v>
      </c>
      <c r="CI3315" s="54">
        <v>0.35199999999999998</v>
      </c>
      <c r="CJ3315" s="54">
        <v>105</v>
      </c>
      <c r="CK3315" s="54">
        <v>7.4</v>
      </c>
      <c r="CL3315" s="54">
        <v>5.3499999999999997E-3</v>
      </c>
      <c r="CM3315" s="54">
        <v>0.72399999999999998</v>
      </c>
      <c r="CN3315" s="53" t="s">
        <v>33798</v>
      </c>
      <c r="CO3315" s="54">
        <v>22</v>
      </c>
      <c r="CP3315" s="54">
        <v>41</v>
      </c>
      <c r="CQ3315" s="55">
        <f t="shared" si="51"/>
        <v>0.53658536585365857</v>
      </c>
      <c r="CR3315" s="52" t="s">
        <v>28938</v>
      </c>
    </row>
    <row r="3316" spans="81:96">
      <c r="CC3316" s="52">
        <v>3315</v>
      </c>
      <c r="CD3316" s="53" t="s">
        <v>30151</v>
      </c>
      <c r="CE3316" s="53" t="s">
        <v>30152</v>
      </c>
      <c r="CF3316" s="54">
        <v>5362</v>
      </c>
      <c r="CG3316" s="54">
        <v>2.5270000000000001</v>
      </c>
      <c r="CH3316" s="54">
        <v>2.6059999999999999</v>
      </c>
      <c r="CI3316" s="54">
        <v>0.45700000000000002</v>
      </c>
      <c r="CJ3316" s="54">
        <v>92</v>
      </c>
      <c r="CK3316" s="54" t="s">
        <v>28918</v>
      </c>
      <c r="CL3316" s="54">
        <v>6.0800000000000003E-3</v>
      </c>
      <c r="CM3316" s="54">
        <v>0.82499999999999996</v>
      </c>
      <c r="CN3316" s="53" t="s">
        <v>33798</v>
      </c>
      <c r="CO3316" s="54">
        <v>23</v>
      </c>
      <c r="CP3316" s="54">
        <v>41</v>
      </c>
      <c r="CQ3316" s="55">
        <f t="shared" si="51"/>
        <v>0.56097560975609762</v>
      </c>
      <c r="CR3316" s="52" t="s">
        <v>28938</v>
      </c>
    </row>
    <row r="3317" spans="81:96">
      <c r="CC3317" s="52">
        <v>3316</v>
      </c>
      <c r="CD3317" s="53" t="s">
        <v>31168</v>
      </c>
      <c r="CE3317" s="53" t="s">
        <v>31169</v>
      </c>
      <c r="CF3317" s="54">
        <v>1795</v>
      </c>
      <c r="CG3317" s="54">
        <v>2.4409999999999998</v>
      </c>
      <c r="CH3317" s="54">
        <v>1.9890000000000001</v>
      </c>
      <c r="CI3317" s="54">
        <v>0.48099999999999998</v>
      </c>
      <c r="CJ3317" s="54">
        <v>27</v>
      </c>
      <c r="CK3317" s="54">
        <v>9.6999999999999993</v>
      </c>
      <c r="CL3317" s="54">
        <v>2.0100000000000001E-3</v>
      </c>
      <c r="CM3317" s="54">
        <v>0.67800000000000005</v>
      </c>
      <c r="CN3317" s="53" t="s">
        <v>33798</v>
      </c>
      <c r="CO3317" s="54">
        <v>24</v>
      </c>
      <c r="CP3317" s="54">
        <v>41</v>
      </c>
      <c r="CQ3317" s="55">
        <f t="shared" si="51"/>
        <v>0.58536585365853655</v>
      </c>
      <c r="CR3317" s="52" t="s">
        <v>28938</v>
      </c>
    </row>
    <row r="3318" spans="81:96">
      <c r="CC3318" s="52">
        <v>3317</v>
      </c>
      <c r="CD3318" s="53" t="s">
        <v>33829</v>
      </c>
      <c r="CE3318" s="53" t="s">
        <v>33830</v>
      </c>
      <c r="CF3318" s="54">
        <v>5501</v>
      </c>
      <c r="CG3318" s="54">
        <v>2.44</v>
      </c>
      <c r="CH3318" s="54">
        <v>2.4430000000000001</v>
      </c>
      <c r="CI3318" s="54">
        <v>0.47699999999999998</v>
      </c>
      <c r="CJ3318" s="54">
        <v>44</v>
      </c>
      <c r="CK3318" s="54" t="s">
        <v>28918</v>
      </c>
      <c r="CL3318" s="54">
        <v>4.1099999999999999E-3</v>
      </c>
      <c r="CM3318" s="54">
        <v>1.0229999999999999</v>
      </c>
      <c r="CN3318" s="53" t="s">
        <v>33798</v>
      </c>
      <c r="CO3318" s="54">
        <v>25</v>
      </c>
      <c r="CP3318" s="54">
        <v>41</v>
      </c>
      <c r="CQ3318" s="55">
        <f t="shared" si="51"/>
        <v>0.6097560975609756</v>
      </c>
      <c r="CR3318" s="52" t="s">
        <v>28938</v>
      </c>
    </row>
    <row r="3319" spans="81:96">
      <c r="CC3319" s="52">
        <v>3318</v>
      </c>
      <c r="CD3319" s="53" t="s">
        <v>31170</v>
      </c>
      <c r="CE3319" s="53" t="s">
        <v>31171</v>
      </c>
      <c r="CF3319" s="54">
        <v>2018</v>
      </c>
      <c r="CG3319" s="54">
        <v>2.42</v>
      </c>
      <c r="CH3319" s="54">
        <v>2.1160000000000001</v>
      </c>
      <c r="CI3319" s="54">
        <v>1.206</v>
      </c>
      <c r="CJ3319" s="54">
        <v>63</v>
      </c>
      <c r="CK3319" s="54">
        <v>6.7</v>
      </c>
      <c r="CL3319" s="54">
        <v>4.7999999999999996E-3</v>
      </c>
      <c r="CM3319" s="54">
        <v>0.83199999999999996</v>
      </c>
      <c r="CN3319" s="53" t="s">
        <v>33798</v>
      </c>
      <c r="CO3319" s="54">
        <v>26</v>
      </c>
      <c r="CP3319" s="54">
        <v>41</v>
      </c>
      <c r="CQ3319" s="55">
        <f t="shared" si="51"/>
        <v>0.63414634146341464</v>
      </c>
      <c r="CR3319" s="52" t="s">
        <v>28938</v>
      </c>
    </row>
    <row r="3320" spans="81:96">
      <c r="CC3320" s="52">
        <v>3319</v>
      </c>
      <c r="CD3320" s="53" t="s">
        <v>26019</v>
      </c>
      <c r="CE3320" s="53" t="s">
        <v>26017</v>
      </c>
      <c r="CF3320" s="54">
        <v>2949</v>
      </c>
      <c r="CG3320" s="54">
        <v>2.4</v>
      </c>
      <c r="CH3320" s="54">
        <v>2.6150000000000002</v>
      </c>
      <c r="CI3320" s="54">
        <v>0.42599999999999999</v>
      </c>
      <c r="CJ3320" s="54">
        <v>108</v>
      </c>
      <c r="CK3320" s="54">
        <v>6.5</v>
      </c>
      <c r="CL3320" s="54">
        <v>6.1700000000000001E-3</v>
      </c>
      <c r="CM3320" s="54">
        <v>0.75900000000000001</v>
      </c>
      <c r="CN3320" s="53" t="s">
        <v>33798</v>
      </c>
      <c r="CO3320" s="54">
        <v>27</v>
      </c>
      <c r="CP3320" s="54">
        <v>41</v>
      </c>
      <c r="CQ3320" s="55">
        <f t="shared" si="51"/>
        <v>0.65853658536585369</v>
      </c>
      <c r="CR3320" s="52" t="s">
        <v>28938</v>
      </c>
    </row>
    <row r="3321" spans="81:96">
      <c r="CC3321" s="52">
        <v>3320</v>
      </c>
      <c r="CD3321" s="53" t="s">
        <v>29310</v>
      </c>
      <c r="CE3321" s="53" t="s">
        <v>29311</v>
      </c>
      <c r="CF3321" s="54">
        <v>10254</v>
      </c>
      <c r="CG3321" s="54">
        <v>2.3759999999999999</v>
      </c>
      <c r="CH3321" s="54">
        <v>2.5339999999999998</v>
      </c>
      <c r="CI3321" s="54">
        <v>0.61899999999999999</v>
      </c>
      <c r="CJ3321" s="54">
        <v>139</v>
      </c>
      <c r="CK3321" s="54">
        <v>8.4</v>
      </c>
      <c r="CL3321" s="54">
        <v>1.839E-2</v>
      </c>
      <c r="CM3321" s="54">
        <v>1.0349999999999999</v>
      </c>
      <c r="CN3321" s="53" t="s">
        <v>33798</v>
      </c>
      <c r="CO3321" s="54">
        <v>28</v>
      </c>
      <c r="CP3321" s="54">
        <v>41</v>
      </c>
      <c r="CQ3321" s="55">
        <f t="shared" si="51"/>
        <v>0.68292682926829273</v>
      </c>
      <c r="CR3321" s="52" t="s">
        <v>28938</v>
      </c>
    </row>
    <row r="3322" spans="81:96">
      <c r="CC3322" s="52">
        <v>3321</v>
      </c>
      <c r="CD3322" s="53" t="s">
        <v>33831</v>
      </c>
      <c r="CE3322" s="53" t="s">
        <v>33832</v>
      </c>
      <c r="CF3322" s="54">
        <v>1380</v>
      </c>
      <c r="CG3322" s="54">
        <v>2.3109999999999999</v>
      </c>
      <c r="CH3322" s="54">
        <v>2.464</v>
      </c>
      <c r="CI3322" s="54">
        <v>0.77100000000000002</v>
      </c>
      <c r="CJ3322" s="54">
        <v>48</v>
      </c>
      <c r="CK3322" s="54">
        <v>5.8</v>
      </c>
      <c r="CL3322" s="54">
        <v>3.7499999999999999E-3</v>
      </c>
      <c r="CM3322" s="54">
        <v>0.85</v>
      </c>
      <c r="CN3322" s="53" t="s">
        <v>33798</v>
      </c>
      <c r="CO3322" s="54">
        <v>29</v>
      </c>
      <c r="CP3322" s="54">
        <v>41</v>
      </c>
      <c r="CQ3322" s="55">
        <f t="shared" si="51"/>
        <v>0.70731707317073167</v>
      </c>
      <c r="CR3322" s="52" t="s">
        <v>28938</v>
      </c>
    </row>
    <row r="3323" spans="81:96">
      <c r="CC3323" s="52">
        <v>3322</v>
      </c>
      <c r="CD3323" s="53" t="s">
        <v>33833</v>
      </c>
      <c r="CE3323" s="53" t="s">
        <v>33834</v>
      </c>
      <c r="CF3323" s="54">
        <v>619</v>
      </c>
      <c r="CG3323" s="54">
        <v>2.2879999999999998</v>
      </c>
      <c r="CH3323" s="54">
        <v>2.2829999999999999</v>
      </c>
      <c r="CI3323" s="54">
        <v>0.82899999999999996</v>
      </c>
      <c r="CJ3323" s="54">
        <v>35</v>
      </c>
      <c r="CK3323" s="54">
        <v>4.7</v>
      </c>
      <c r="CL3323" s="54">
        <v>2.2399999999999998E-3</v>
      </c>
      <c r="CM3323" s="54">
        <v>0.81399999999999995</v>
      </c>
      <c r="CN3323" s="53" t="s">
        <v>33798</v>
      </c>
      <c r="CO3323" s="54">
        <v>30</v>
      </c>
      <c r="CP3323" s="54">
        <v>41</v>
      </c>
      <c r="CQ3323" s="55">
        <f t="shared" si="51"/>
        <v>0.73170731707317072</v>
      </c>
      <c r="CR3323" s="52" t="s">
        <v>28938</v>
      </c>
    </row>
    <row r="3324" spans="81:96">
      <c r="CC3324" s="52">
        <v>3323</v>
      </c>
      <c r="CD3324" s="53" t="s">
        <v>29312</v>
      </c>
      <c r="CE3324" s="53" t="s">
        <v>29313</v>
      </c>
      <c r="CF3324" s="54">
        <v>2067</v>
      </c>
      <c r="CG3324" s="54">
        <v>2.137</v>
      </c>
      <c r="CH3324" s="54">
        <v>2.0569999999999999</v>
      </c>
      <c r="CI3324" s="54">
        <v>0.04</v>
      </c>
      <c r="CJ3324" s="54">
        <v>25</v>
      </c>
      <c r="CK3324" s="54">
        <v>6.8</v>
      </c>
      <c r="CL3324" s="54">
        <v>4.2199999999999998E-3</v>
      </c>
      <c r="CM3324" s="54">
        <v>0.58199999999999996</v>
      </c>
      <c r="CN3324" s="53" t="s">
        <v>33798</v>
      </c>
      <c r="CO3324" s="54">
        <v>31</v>
      </c>
      <c r="CP3324" s="54">
        <v>41</v>
      </c>
      <c r="CQ3324" s="55">
        <f t="shared" si="51"/>
        <v>0.75609756097560976</v>
      </c>
      <c r="CR3324" s="52" t="s">
        <v>28953</v>
      </c>
    </row>
    <row r="3325" spans="81:96">
      <c r="CC3325" s="52">
        <v>3324</v>
      </c>
      <c r="CD3325" s="53" t="s">
        <v>33835</v>
      </c>
      <c r="CE3325" s="53" t="s">
        <v>33836</v>
      </c>
      <c r="CF3325" s="54">
        <v>2387</v>
      </c>
      <c r="CG3325" s="54">
        <v>2.089</v>
      </c>
      <c r="CH3325" s="54">
        <v>2.7250000000000001</v>
      </c>
      <c r="CI3325" s="54">
        <v>0.308</v>
      </c>
      <c r="CJ3325" s="54">
        <v>91</v>
      </c>
      <c r="CK3325" s="54">
        <v>5.2</v>
      </c>
      <c r="CL3325" s="54">
        <v>7.26E-3</v>
      </c>
      <c r="CM3325" s="54">
        <v>0.93899999999999995</v>
      </c>
      <c r="CN3325" s="53" t="s">
        <v>33798</v>
      </c>
      <c r="CO3325" s="54">
        <v>32</v>
      </c>
      <c r="CP3325" s="54">
        <v>41</v>
      </c>
      <c r="CQ3325" s="55">
        <f t="shared" si="51"/>
        <v>0.78048780487804881</v>
      </c>
      <c r="CR3325" s="52" t="s">
        <v>28953</v>
      </c>
    </row>
    <row r="3326" spans="81:96">
      <c r="CC3326" s="52">
        <v>3325</v>
      </c>
      <c r="CD3326" s="53" t="s">
        <v>33837</v>
      </c>
      <c r="CE3326" s="53" t="s">
        <v>33838</v>
      </c>
      <c r="CF3326" s="54">
        <v>3810</v>
      </c>
      <c r="CG3326" s="54">
        <v>2.0179999999999998</v>
      </c>
      <c r="CH3326" s="54">
        <v>2.4060000000000001</v>
      </c>
      <c r="CI3326" s="54">
        <v>0.45100000000000001</v>
      </c>
      <c r="CJ3326" s="54">
        <v>91</v>
      </c>
      <c r="CK3326" s="54">
        <v>8.8000000000000007</v>
      </c>
      <c r="CL3326" s="54">
        <v>8.1399999999999997E-3</v>
      </c>
      <c r="CM3326" s="54">
        <v>1.1839999999999999</v>
      </c>
      <c r="CN3326" s="53" t="s">
        <v>33798</v>
      </c>
      <c r="CO3326" s="54">
        <v>33</v>
      </c>
      <c r="CP3326" s="54">
        <v>41</v>
      </c>
      <c r="CQ3326" s="55">
        <f t="shared" si="51"/>
        <v>0.80487804878048785</v>
      </c>
      <c r="CR3326" s="52" t="s">
        <v>28953</v>
      </c>
    </row>
    <row r="3327" spans="81:96">
      <c r="CC3327" s="52">
        <v>3326</v>
      </c>
      <c r="CD3327" s="53" t="s">
        <v>33839</v>
      </c>
      <c r="CE3327" s="53" t="s">
        <v>33840</v>
      </c>
      <c r="CF3327" s="54">
        <v>759</v>
      </c>
      <c r="CG3327" s="54">
        <v>1.946</v>
      </c>
      <c r="CH3327" s="54">
        <v>2.2850000000000001</v>
      </c>
      <c r="CI3327" s="54">
        <v>0.379</v>
      </c>
      <c r="CJ3327" s="54">
        <v>66</v>
      </c>
      <c r="CK3327" s="54">
        <v>5.0999999999999996</v>
      </c>
      <c r="CL3327" s="54">
        <v>2.0100000000000001E-3</v>
      </c>
      <c r="CM3327" s="54">
        <v>0.63300000000000001</v>
      </c>
      <c r="CN3327" s="53" t="s">
        <v>33798</v>
      </c>
      <c r="CO3327" s="54">
        <v>34</v>
      </c>
      <c r="CP3327" s="54">
        <v>41</v>
      </c>
      <c r="CQ3327" s="55">
        <f t="shared" si="51"/>
        <v>0.82926829268292679</v>
      </c>
      <c r="CR3327" s="52" t="s">
        <v>28953</v>
      </c>
    </row>
    <row r="3328" spans="81:96">
      <c r="CC3328" s="52">
        <v>3327</v>
      </c>
      <c r="CD3328" s="53" t="s">
        <v>33841</v>
      </c>
      <c r="CE3328" s="53" t="s">
        <v>33842</v>
      </c>
      <c r="CF3328" s="54">
        <v>4233</v>
      </c>
      <c r="CG3328" s="54">
        <v>1.903</v>
      </c>
      <c r="CH3328" s="54">
        <v>2.536</v>
      </c>
      <c r="CI3328" s="54">
        <v>0.49199999999999999</v>
      </c>
      <c r="CJ3328" s="54">
        <v>65</v>
      </c>
      <c r="CK3328" s="54">
        <v>8.1999999999999993</v>
      </c>
      <c r="CL3328" s="54">
        <v>8.6899999999999998E-3</v>
      </c>
      <c r="CM3328" s="54">
        <v>0.878</v>
      </c>
      <c r="CN3328" s="53" t="s">
        <v>33798</v>
      </c>
      <c r="CO3328" s="54">
        <v>35</v>
      </c>
      <c r="CP3328" s="54">
        <v>41</v>
      </c>
      <c r="CQ3328" s="55">
        <f t="shared" si="51"/>
        <v>0.85365853658536583</v>
      </c>
      <c r="CR3328" s="52" t="s">
        <v>28953</v>
      </c>
    </row>
    <row r="3329" spans="81:96">
      <c r="CC3329" s="52">
        <v>3328</v>
      </c>
      <c r="CD3329" s="53" t="s">
        <v>12698</v>
      </c>
      <c r="CE3329" s="53" t="s">
        <v>12707</v>
      </c>
      <c r="CF3329" s="54">
        <v>766</v>
      </c>
      <c r="CG3329" s="54">
        <v>1.4159999999999999</v>
      </c>
      <c r="CH3329" s="54">
        <v>1.323</v>
      </c>
      <c r="CI3329" s="54">
        <v>0.16200000000000001</v>
      </c>
      <c r="CJ3329" s="54">
        <v>68</v>
      </c>
      <c r="CK3329" s="54">
        <v>8</v>
      </c>
      <c r="CL3329" s="54">
        <v>1.33E-3</v>
      </c>
      <c r="CM3329" s="54">
        <v>0.37</v>
      </c>
      <c r="CN3329" s="53" t="s">
        <v>33798</v>
      </c>
      <c r="CO3329" s="54">
        <v>36</v>
      </c>
      <c r="CP3329" s="54">
        <v>41</v>
      </c>
      <c r="CQ3329" s="55">
        <f t="shared" si="51"/>
        <v>0.87804878048780488</v>
      </c>
      <c r="CR3329" s="52" t="s">
        <v>28953</v>
      </c>
    </row>
    <row r="3330" spans="81:96">
      <c r="CC3330" s="52">
        <v>3329</v>
      </c>
      <c r="CD3330" s="53" t="s">
        <v>3238</v>
      </c>
      <c r="CE3330" s="53" t="s">
        <v>3236</v>
      </c>
      <c r="CF3330" s="54">
        <v>1553</v>
      </c>
      <c r="CG3330" s="54">
        <v>1.38</v>
      </c>
      <c r="CH3330" s="54">
        <v>1.8720000000000001</v>
      </c>
      <c r="CI3330" s="54">
        <v>0.5</v>
      </c>
      <c r="CJ3330" s="54">
        <v>44</v>
      </c>
      <c r="CK3330" s="54">
        <v>7.8</v>
      </c>
      <c r="CL3330" s="54">
        <v>3.2799999999999999E-3</v>
      </c>
      <c r="CM3330" s="54">
        <v>0.73599999999999999</v>
      </c>
      <c r="CN3330" s="53" t="s">
        <v>33798</v>
      </c>
      <c r="CO3330" s="54">
        <v>37</v>
      </c>
      <c r="CP3330" s="54">
        <v>41</v>
      </c>
      <c r="CQ3330" s="55">
        <f t="shared" ref="CQ3330:CQ3393" si="52">CO3330/CP3330</f>
        <v>0.90243902439024393</v>
      </c>
      <c r="CR3330" s="52" t="s">
        <v>28953</v>
      </c>
    </row>
    <row r="3331" spans="81:96">
      <c r="CC3331" s="52">
        <v>3330</v>
      </c>
      <c r="CD3331" s="53" t="s">
        <v>3609</v>
      </c>
      <c r="CE3331" s="53" t="s">
        <v>3607</v>
      </c>
      <c r="CF3331" s="54">
        <v>1798</v>
      </c>
      <c r="CG3331" s="54">
        <v>1.145</v>
      </c>
      <c r="CH3331" s="54">
        <v>1.27</v>
      </c>
      <c r="CI3331" s="54">
        <v>0.193</v>
      </c>
      <c r="CJ3331" s="54">
        <v>114</v>
      </c>
      <c r="CK3331" s="54" t="s">
        <v>28918</v>
      </c>
      <c r="CL3331" s="54">
        <v>2.2599999999999999E-3</v>
      </c>
      <c r="CM3331" s="54">
        <v>0.312</v>
      </c>
      <c r="CN3331" s="53" t="s">
        <v>33798</v>
      </c>
      <c r="CO3331" s="54">
        <v>38</v>
      </c>
      <c r="CP3331" s="54">
        <v>41</v>
      </c>
      <c r="CQ3331" s="55">
        <f t="shared" si="52"/>
        <v>0.92682926829268297</v>
      </c>
      <c r="CR3331" s="52" t="s">
        <v>28953</v>
      </c>
    </row>
    <row r="3332" spans="81:96">
      <c r="CC3332" s="52">
        <v>3331</v>
      </c>
      <c r="CD3332" s="53" t="s">
        <v>31218</v>
      </c>
      <c r="CE3332" s="53" t="s">
        <v>31219</v>
      </c>
      <c r="CF3332" s="54">
        <v>1879</v>
      </c>
      <c r="CG3332" s="54">
        <v>0.98099999999999998</v>
      </c>
      <c r="CH3332" s="54">
        <v>1.5309999999999999</v>
      </c>
      <c r="CI3332" s="54">
        <v>0.14799999999999999</v>
      </c>
      <c r="CJ3332" s="54">
        <v>88</v>
      </c>
      <c r="CK3332" s="54">
        <v>9.1999999999999993</v>
      </c>
      <c r="CL3332" s="54">
        <v>1.98E-3</v>
      </c>
      <c r="CM3332" s="54">
        <v>0.32600000000000001</v>
      </c>
      <c r="CN3332" s="53" t="s">
        <v>33798</v>
      </c>
      <c r="CO3332" s="54">
        <v>39</v>
      </c>
      <c r="CP3332" s="54">
        <v>41</v>
      </c>
      <c r="CQ3332" s="55">
        <f t="shared" si="52"/>
        <v>0.95121951219512191</v>
      </c>
      <c r="CR3332" s="52" t="s">
        <v>28953</v>
      </c>
    </row>
    <row r="3333" spans="81:96">
      <c r="CC3333" s="52">
        <v>3332</v>
      </c>
      <c r="CD3333" s="53" t="s">
        <v>33843</v>
      </c>
      <c r="CE3333" s="53" t="s">
        <v>33844</v>
      </c>
      <c r="CF3333" s="54">
        <v>691</v>
      </c>
      <c r="CG3333" s="54">
        <v>0.65900000000000003</v>
      </c>
      <c r="CH3333" s="54">
        <v>0.70199999999999996</v>
      </c>
      <c r="CI3333" s="54">
        <v>8.3000000000000004E-2</v>
      </c>
      <c r="CJ3333" s="54">
        <v>218</v>
      </c>
      <c r="CK3333" s="54">
        <v>3.7</v>
      </c>
      <c r="CL3333" s="54">
        <v>1.8500000000000001E-3</v>
      </c>
      <c r="CM3333" s="54">
        <v>0.15</v>
      </c>
      <c r="CN3333" s="53" t="s">
        <v>33798</v>
      </c>
      <c r="CO3333" s="54">
        <v>40</v>
      </c>
      <c r="CP3333" s="54">
        <v>41</v>
      </c>
      <c r="CQ3333" s="55">
        <f t="shared" si="52"/>
        <v>0.97560975609756095</v>
      </c>
      <c r="CR3333" s="52" t="s">
        <v>28953</v>
      </c>
    </row>
    <row r="3334" spans="81:96">
      <c r="CC3334" s="52">
        <v>3333</v>
      </c>
      <c r="CD3334" s="53" t="s">
        <v>33845</v>
      </c>
      <c r="CE3334" s="53" t="s">
        <v>33846</v>
      </c>
      <c r="CF3334" s="54">
        <v>235</v>
      </c>
      <c r="CG3334" s="54">
        <v>0.30499999999999999</v>
      </c>
      <c r="CH3334" s="54">
        <v>0.42</v>
      </c>
      <c r="CI3334" s="54">
        <v>0.05</v>
      </c>
      <c r="CJ3334" s="54">
        <v>40</v>
      </c>
      <c r="CK3334" s="54">
        <v>7.8</v>
      </c>
      <c r="CL3334" s="54">
        <v>3.4000000000000002E-4</v>
      </c>
      <c r="CM3334" s="54">
        <v>0.1</v>
      </c>
      <c r="CN3334" s="53" t="s">
        <v>33798</v>
      </c>
      <c r="CO3334" s="54">
        <v>41</v>
      </c>
      <c r="CP3334" s="54">
        <v>41</v>
      </c>
      <c r="CQ3334" s="55">
        <f t="shared" si="52"/>
        <v>1</v>
      </c>
      <c r="CR3334" s="52" t="s">
        <v>28953</v>
      </c>
    </row>
    <row r="3335" spans="81:96">
      <c r="CC3335" s="52">
        <v>3334</v>
      </c>
      <c r="CD3335" s="53" t="s">
        <v>33847</v>
      </c>
      <c r="CE3335" s="53" t="s">
        <v>33848</v>
      </c>
      <c r="CF3335" s="54">
        <v>28654</v>
      </c>
      <c r="CG3335" s="54">
        <v>16.196000000000002</v>
      </c>
      <c r="CH3335" s="54">
        <v>19.818999999999999</v>
      </c>
      <c r="CI3335" s="54">
        <v>3.2429999999999999</v>
      </c>
      <c r="CJ3335" s="54">
        <v>70</v>
      </c>
      <c r="CK3335" s="54">
        <v>9.8000000000000007</v>
      </c>
      <c r="CL3335" s="54">
        <v>5.3179999999999998E-2</v>
      </c>
      <c r="CM3335" s="54">
        <v>8.7680000000000007</v>
      </c>
      <c r="CN3335" s="53" t="s">
        <v>33849</v>
      </c>
      <c r="CO3335" s="54">
        <v>1</v>
      </c>
      <c r="CP3335" s="54">
        <v>145</v>
      </c>
      <c r="CQ3335" s="55">
        <f t="shared" si="52"/>
        <v>6.8965517241379309E-3</v>
      </c>
      <c r="CR3335" s="52" t="s">
        <v>28907</v>
      </c>
    </row>
    <row r="3336" spans="81:96">
      <c r="CC3336" s="52">
        <v>3335</v>
      </c>
      <c r="CD3336" s="53" t="s">
        <v>33850</v>
      </c>
      <c r="CE3336" s="53" t="s">
        <v>33851</v>
      </c>
      <c r="CF3336" s="54">
        <v>22999</v>
      </c>
      <c r="CG3336" s="54">
        <v>10.689</v>
      </c>
      <c r="CH3336" s="54">
        <v>16.783000000000001</v>
      </c>
      <c r="CI3336" s="54">
        <v>1.5209999999999999</v>
      </c>
      <c r="CJ3336" s="54">
        <v>163</v>
      </c>
      <c r="CK3336" s="54">
        <v>6.7</v>
      </c>
      <c r="CL3336" s="54">
        <v>6.8599999999999994E-2</v>
      </c>
      <c r="CM3336" s="54">
        <v>7.3970000000000002</v>
      </c>
      <c r="CN3336" s="53" t="s">
        <v>33849</v>
      </c>
      <c r="CO3336" s="54">
        <v>2</v>
      </c>
      <c r="CP3336" s="54">
        <v>145</v>
      </c>
      <c r="CQ3336" s="55">
        <f t="shared" si="52"/>
        <v>1.3793103448275862E-2</v>
      </c>
      <c r="CR3336" s="52" t="s">
        <v>28907</v>
      </c>
    </row>
    <row r="3337" spans="81:96">
      <c r="CC3337" s="52">
        <v>3336</v>
      </c>
      <c r="CD3337" s="53" t="s">
        <v>33852</v>
      </c>
      <c r="CE3337" s="53" t="s">
        <v>33853</v>
      </c>
      <c r="CF3337" s="54">
        <v>16942</v>
      </c>
      <c r="CG3337" s="54">
        <v>10.561999999999999</v>
      </c>
      <c r="CH3337" s="54">
        <v>19.826000000000001</v>
      </c>
      <c r="CI3337" s="54">
        <v>0.185</v>
      </c>
      <c r="CJ3337" s="54">
        <v>27</v>
      </c>
      <c r="CK3337" s="54" t="s">
        <v>28918</v>
      </c>
      <c r="CL3337" s="54">
        <v>1.6789999999999999E-2</v>
      </c>
      <c r="CM3337" s="54">
        <v>8.7370000000000001</v>
      </c>
      <c r="CN3337" s="53" t="s">
        <v>33849</v>
      </c>
      <c r="CO3337" s="54">
        <v>3</v>
      </c>
      <c r="CP3337" s="54">
        <v>145</v>
      </c>
      <c r="CQ3337" s="55">
        <f t="shared" si="52"/>
        <v>2.0689655172413793E-2</v>
      </c>
      <c r="CR3337" s="52" t="s">
        <v>28907</v>
      </c>
    </row>
    <row r="3338" spans="81:96">
      <c r="CC3338" s="52">
        <v>3337</v>
      </c>
      <c r="CD3338" s="53" t="s">
        <v>33854</v>
      </c>
      <c r="CE3338" s="53" t="s">
        <v>33855</v>
      </c>
      <c r="CF3338" s="54">
        <v>10314</v>
      </c>
      <c r="CG3338" s="54">
        <v>9.3019999999999996</v>
      </c>
      <c r="CH3338" s="54">
        <v>9.4380000000000006</v>
      </c>
      <c r="CI3338" s="54">
        <v>2.149</v>
      </c>
      <c r="CJ3338" s="54">
        <v>215</v>
      </c>
      <c r="CK3338" s="54">
        <v>3.4</v>
      </c>
      <c r="CL3338" s="54">
        <v>4.5780000000000001E-2</v>
      </c>
      <c r="CM3338" s="54">
        <v>3.2839999999999998</v>
      </c>
      <c r="CN3338" s="53" t="s">
        <v>33849</v>
      </c>
      <c r="CO3338" s="54">
        <v>4</v>
      </c>
      <c r="CP3338" s="54">
        <v>145</v>
      </c>
      <c r="CQ3338" s="55">
        <f t="shared" si="52"/>
        <v>2.7586206896551724E-2</v>
      </c>
      <c r="CR3338" s="52" t="s">
        <v>28907</v>
      </c>
    </row>
    <row r="3339" spans="81:96">
      <c r="CC3339" s="52">
        <v>3338</v>
      </c>
      <c r="CD3339" s="53" t="s">
        <v>1005</v>
      </c>
      <c r="CE3339" s="53" t="s">
        <v>1003</v>
      </c>
      <c r="CF3339" s="54">
        <v>25578</v>
      </c>
      <c r="CG3339" s="54">
        <v>8.0440000000000005</v>
      </c>
      <c r="CH3339" s="54">
        <v>8.7080000000000002</v>
      </c>
      <c r="CI3339" s="54">
        <v>1.575</v>
      </c>
      <c r="CJ3339" s="54">
        <v>308</v>
      </c>
      <c r="CK3339" s="54">
        <v>6.1</v>
      </c>
      <c r="CL3339" s="54">
        <v>7.0050000000000001E-2</v>
      </c>
      <c r="CM3339" s="54">
        <v>3.1669999999999998</v>
      </c>
      <c r="CN3339" s="53" t="s">
        <v>33849</v>
      </c>
      <c r="CO3339" s="54">
        <v>5</v>
      </c>
      <c r="CP3339" s="54">
        <v>145</v>
      </c>
      <c r="CQ3339" s="55">
        <f t="shared" si="52"/>
        <v>3.4482758620689655E-2</v>
      </c>
      <c r="CR3339" s="52" t="s">
        <v>28907</v>
      </c>
    </row>
    <row r="3340" spans="81:96">
      <c r="CC3340" s="52">
        <v>3339</v>
      </c>
      <c r="CD3340" s="53" t="s">
        <v>33856</v>
      </c>
      <c r="CE3340" s="53" t="s">
        <v>33857</v>
      </c>
      <c r="CF3340" s="54">
        <v>6205</v>
      </c>
      <c r="CG3340" s="54">
        <v>7.4409999999999998</v>
      </c>
      <c r="CH3340" s="54">
        <v>9.8780000000000001</v>
      </c>
      <c r="CI3340" s="54">
        <v>1.645</v>
      </c>
      <c r="CJ3340" s="54">
        <v>62</v>
      </c>
      <c r="CK3340" s="54">
        <v>6.2</v>
      </c>
      <c r="CL3340" s="54">
        <v>1.7909999999999999E-2</v>
      </c>
      <c r="CM3340" s="54">
        <v>3.93</v>
      </c>
      <c r="CN3340" s="53" t="s">
        <v>33849</v>
      </c>
      <c r="CO3340" s="54">
        <v>6</v>
      </c>
      <c r="CP3340" s="54">
        <v>145</v>
      </c>
      <c r="CQ3340" s="55">
        <f t="shared" si="52"/>
        <v>4.1379310344827586E-2</v>
      </c>
      <c r="CR3340" s="52" t="s">
        <v>28907</v>
      </c>
    </row>
    <row r="3341" spans="81:96">
      <c r="CC3341" s="52">
        <v>3340</v>
      </c>
      <c r="CD3341" s="53" t="s">
        <v>30337</v>
      </c>
      <c r="CE3341" s="53" t="s">
        <v>30338</v>
      </c>
      <c r="CF3341" s="54">
        <v>2583</v>
      </c>
      <c r="CG3341" s="54">
        <v>7.3159999999999998</v>
      </c>
      <c r="CH3341" s="54">
        <v>5.1029999999999998</v>
      </c>
      <c r="CI3341" s="54">
        <v>2.2999999999999998</v>
      </c>
      <c r="CJ3341" s="54">
        <v>10</v>
      </c>
      <c r="CK3341" s="54" t="s">
        <v>28918</v>
      </c>
      <c r="CL3341" s="54">
        <v>2.5500000000000002E-3</v>
      </c>
      <c r="CM3341" s="54">
        <v>2.0609999999999999</v>
      </c>
      <c r="CN3341" s="53" t="s">
        <v>33849</v>
      </c>
      <c r="CO3341" s="54">
        <v>7</v>
      </c>
      <c r="CP3341" s="54">
        <v>145</v>
      </c>
      <c r="CQ3341" s="55">
        <f t="shared" si="52"/>
        <v>4.8275862068965517E-2</v>
      </c>
      <c r="CR3341" s="52" t="s">
        <v>28907</v>
      </c>
    </row>
    <row r="3342" spans="81:96">
      <c r="CC3342" s="52">
        <v>3341</v>
      </c>
      <c r="CD3342" s="53" t="s">
        <v>17882</v>
      </c>
      <c r="CE3342" s="53" t="s">
        <v>17880</v>
      </c>
      <c r="CF3342" s="54">
        <v>9207</v>
      </c>
      <c r="CG3342" s="54">
        <v>6.98</v>
      </c>
      <c r="CH3342" s="54">
        <v>10.106</v>
      </c>
      <c r="CI3342" s="54">
        <v>1.655</v>
      </c>
      <c r="CJ3342" s="54">
        <v>29</v>
      </c>
      <c r="CK3342" s="54" t="s">
        <v>28918</v>
      </c>
      <c r="CL3342" s="54">
        <v>9.4900000000000002E-3</v>
      </c>
      <c r="CM3342" s="54">
        <v>4.2380000000000004</v>
      </c>
      <c r="CN3342" s="53" t="s">
        <v>33849</v>
      </c>
      <c r="CO3342" s="54">
        <v>8</v>
      </c>
      <c r="CP3342" s="54">
        <v>145</v>
      </c>
      <c r="CQ3342" s="55">
        <f t="shared" si="52"/>
        <v>5.5172413793103448E-2</v>
      </c>
      <c r="CR3342" s="52" t="s">
        <v>28907</v>
      </c>
    </row>
    <row r="3343" spans="81:96">
      <c r="CC3343" s="52">
        <v>3342</v>
      </c>
      <c r="CD3343" s="53" t="s">
        <v>21362</v>
      </c>
      <c r="CE3343" s="53" t="s">
        <v>21360</v>
      </c>
      <c r="CF3343" s="54">
        <v>2906</v>
      </c>
      <c r="CG3343" s="54">
        <v>6.5540000000000003</v>
      </c>
      <c r="CH3343" s="54">
        <v>7.3929999999999998</v>
      </c>
      <c r="CI3343" s="54">
        <v>0.80600000000000005</v>
      </c>
      <c r="CJ3343" s="54">
        <v>144</v>
      </c>
      <c r="CK3343" s="54">
        <v>2.6</v>
      </c>
      <c r="CL3343" s="54">
        <v>1.7500000000000002E-2</v>
      </c>
      <c r="CM3343" s="54">
        <v>2.9239999999999999</v>
      </c>
      <c r="CN3343" s="53" t="s">
        <v>33849</v>
      </c>
      <c r="CO3343" s="54">
        <v>9</v>
      </c>
      <c r="CP3343" s="54">
        <v>145</v>
      </c>
      <c r="CQ3343" s="55">
        <f t="shared" si="52"/>
        <v>6.2068965517241378E-2</v>
      </c>
      <c r="CR3343" s="52" t="s">
        <v>28907</v>
      </c>
    </row>
    <row r="3344" spans="81:96">
      <c r="CC3344" s="52">
        <v>3343</v>
      </c>
      <c r="CD3344" s="53" t="s">
        <v>33858</v>
      </c>
      <c r="CE3344" s="53" t="s">
        <v>33859</v>
      </c>
      <c r="CF3344" s="54">
        <v>6957</v>
      </c>
      <c r="CG3344" s="54">
        <v>6.5309999999999997</v>
      </c>
      <c r="CH3344" s="54">
        <v>7.18</v>
      </c>
      <c r="CI3344" s="54">
        <v>0.99199999999999999</v>
      </c>
      <c r="CJ3344" s="54">
        <v>132</v>
      </c>
      <c r="CK3344" s="54">
        <v>6.2</v>
      </c>
      <c r="CL3344" s="54">
        <v>2.0230000000000001E-2</v>
      </c>
      <c r="CM3344" s="54">
        <v>2.8370000000000002</v>
      </c>
      <c r="CN3344" s="53" t="s">
        <v>33849</v>
      </c>
      <c r="CO3344" s="54">
        <v>10</v>
      </c>
      <c r="CP3344" s="54">
        <v>145</v>
      </c>
      <c r="CQ3344" s="55">
        <f t="shared" si="52"/>
        <v>6.8965517241379309E-2</v>
      </c>
      <c r="CR3344" s="52" t="s">
        <v>28907</v>
      </c>
    </row>
    <row r="3345" spans="81:96">
      <c r="CC3345" s="52">
        <v>3344</v>
      </c>
      <c r="CD3345" s="53" t="s">
        <v>9844</v>
      </c>
      <c r="CE3345" s="53" t="s">
        <v>9842</v>
      </c>
      <c r="CF3345" s="54">
        <v>32977</v>
      </c>
      <c r="CG3345" s="54">
        <v>6.4939999999999998</v>
      </c>
      <c r="CH3345" s="54">
        <v>6.33</v>
      </c>
      <c r="CI3345" s="54">
        <v>1.325</v>
      </c>
      <c r="CJ3345" s="54">
        <v>419</v>
      </c>
      <c r="CK3345" s="54">
        <v>7.2</v>
      </c>
      <c r="CL3345" s="54">
        <v>6.5009999999999998E-2</v>
      </c>
      <c r="CM3345" s="54">
        <v>2.0750000000000002</v>
      </c>
      <c r="CN3345" s="53" t="s">
        <v>33849</v>
      </c>
      <c r="CO3345" s="54">
        <v>11</v>
      </c>
      <c r="CP3345" s="54">
        <v>145</v>
      </c>
      <c r="CQ3345" s="55">
        <f t="shared" si="52"/>
        <v>7.586206896551724E-2</v>
      </c>
      <c r="CR3345" s="52" t="s">
        <v>28907</v>
      </c>
    </row>
    <row r="3346" spans="81:96">
      <c r="CC3346" s="52">
        <v>3345</v>
      </c>
      <c r="CD3346" s="53" t="s">
        <v>33860</v>
      </c>
      <c r="CE3346" s="53" t="s">
        <v>33861</v>
      </c>
      <c r="CF3346" s="54">
        <v>15745</v>
      </c>
      <c r="CG3346" s="54">
        <v>5.5209999999999999</v>
      </c>
      <c r="CH3346" s="54">
        <v>6.3140000000000001</v>
      </c>
      <c r="CI3346" s="54">
        <v>1.179</v>
      </c>
      <c r="CJ3346" s="54">
        <v>151</v>
      </c>
      <c r="CK3346" s="54" t="s">
        <v>28918</v>
      </c>
      <c r="CL3346" s="54">
        <v>2.7400000000000001E-2</v>
      </c>
      <c r="CM3346" s="54">
        <v>2.427</v>
      </c>
      <c r="CN3346" s="53" t="s">
        <v>33849</v>
      </c>
      <c r="CO3346" s="54">
        <v>12</v>
      </c>
      <c r="CP3346" s="54">
        <v>145</v>
      </c>
      <c r="CQ3346" s="55">
        <f t="shared" si="52"/>
        <v>8.2758620689655171E-2</v>
      </c>
      <c r="CR3346" s="52" t="s">
        <v>28907</v>
      </c>
    </row>
    <row r="3347" spans="81:96">
      <c r="CC3347" s="52">
        <v>3346</v>
      </c>
      <c r="CD3347" s="53" t="s">
        <v>33862</v>
      </c>
      <c r="CE3347" s="53" t="s">
        <v>33863</v>
      </c>
      <c r="CF3347" s="54">
        <v>664</v>
      </c>
      <c r="CG3347" s="54">
        <v>5.2</v>
      </c>
      <c r="CH3347" s="54">
        <v>5</v>
      </c>
      <c r="CI3347" s="54">
        <v>0.83299999999999996</v>
      </c>
      <c r="CJ3347" s="54">
        <v>6</v>
      </c>
      <c r="CK3347" s="54" t="s">
        <v>28918</v>
      </c>
      <c r="CL3347" s="54">
        <v>4.0999999999999999E-4</v>
      </c>
      <c r="CM3347" s="54">
        <v>2.0089999999999999</v>
      </c>
      <c r="CN3347" s="53" t="s">
        <v>33849</v>
      </c>
      <c r="CO3347" s="54">
        <v>13</v>
      </c>
      <c r="CP3347" s="54">
        <v>145</v>
      </c>
      <c r="CQ3347" s="55">
        <f t="shared" si="52"/>
        <v>8.9655172413793102E-2</v>
      </c>
      <c r="CR3347" s="52" t="s">
        <v>28907</v>
      </c>
    </row>
    <row r="3348" spans="81:96">
      <c r="CC3348" s="52">
        <v>3347</v>
      </c>
      <c r="CD3348" s="53" t="s">
        <v>30432</v>
      </c>
      <c r="CE3348" s="53" t="s">
        <v>30433</v>
      </c>
      <c r="CF3348" s="54">
        <v>41341</v>
      </c>
      <c r="CG3348" s="54">
        <v>5.0510000000000002</v>
      </c>
      <c r="CH3348" s="54">
        <v>5.6479999999999997</v>
      </c>
      <c r="CI3348" s="54">
        <v>0.95</v>
      </c>
      <c r="CJ3348" s="54">
        <v>625</v>
      </c>
      <c r="CK3348" s="54">
        <v>8.5</v>
      </c>
      <c r="CL3348" s="54">
        <v>9.4390000000000002E-2</v>
      </c>
      <c r="CM3348" s="54">
        <v>2.2919999999999998</v>
      </c>
      <c r="CN3348" s="53" t="s">
        <v>33849</v>
      </c>
      <c r="CO3348" s="54">
        <v>14</v>
      </c>
      <c r="CP3348" s="54">
        <v>145</v>
      </c>
      <c r="CQ3348" s="55">
        <f t="shared" si="52"/>
        <v>9.6551724137931033E-2</v>
      </c>
      <c r="CR3348" s="52" t="s">
        <v>28907</v>
      </c>
    </row>
    <row r="3349" spans="81:96">
      <c r="CC3349" s="52">
        <v>3348</v>
      </c>
      <c r="CD3349" s="53" t="s">
        <v>33864</v>
      </c>
      <c r="CE3349" s="53" t="s">
        <v>33865</v>
      </c>
      <c r="CF3349" s="54">
        <v>11132</v>
      </c>
      <c r="CG3349" s="54">
        <v>4.8280000000000003</v>
      </c>
      <c r="CH3349" s="54">
        <v>5.2779999999999996</v>
      </c>
      <c r="CI3349" s="54">
        <v>1.365</v>
      </c>
      <c r="CJ3349" s="54">
        <v>148</v>
      </c>
      <c r="CK3349" s="54">
        <v>8.3000000000000007</v>
      </c>
      <c r="CL3349" s="54">
        <v>2.2499999999999999E-2</v>
      </c>
      <c r="CM3349" s="54">
        <v>2.0070000000000001</v>
      </c>
      <c r="CN3349" s="53" t="s">
        <v>33849</v>
      </c>
      <c r="CO3349" s="54">
        <v>15</v>
      </c>
      <c r="CP3349" s="54">
        <v>145</v>
      </c>
      <c r="CQ3349" s="55">
        <f t="shared" si="52"/>
        <v>0.10344827586206896</v>
      </c>
      <c r="CR3349" s="52" t="s">
        <v>28907</v>
      </c>
    </row>
    <row r="3350" spans="81:96">
      <c r="CC3350" s="52">
        <v>3349</v>
      </c>
      <c r="CD3350" s="53" t="s">
        <v>30341</v>
      </c>
      <c r="CE3350" s="53" t="s">
        <v>30342</v>
      </c>
      <c r="CF3350" s="54">
        <v>7852</v>
      </c>
      <c r="CG3350" s="54">
        <v>4.774</v>
      </c>
      <c r="CH3350" s="54">
        <v>5.5650000000000004</v>
      </c>
      <c r="CI3350" s="54">
        <v>1.1080000000000001</v>
      </c>
      <c r="CJ3350" s="54">
        <v>130</v>
      </c>
      <c r="CK3350" s="54">
        <v>6.9</v>
      </c>
      <c r="CL3350" s="54">
        <v>1.907E-2</v>
      </c>
      <c r="CM3350" s="54">
        <v>2.0419999999999998</v>
      </c>
      <c r="CN3350" s="53" t="s">
        <v>33849</v>
      </c>
      <c r="CO3350" s="54">
        <v>16</v>
      </c>
      <c r="CP3350" s="54">
        <v>145</v>
      </c>
      <c r="CQ3350" s="55">
        <f t="shared" si="52"/>
        <v>0.1103448275862069</v>
      </c>
      <c r="CR3350" s="52" t="s">
        <v>28907</v>
      </c>
    </row>
    <row r="3351" spans="81:96">
      <c r="CC3351" s="52">
        <v>3350</v>
      </c>
      <c r="CD3351" s="53" t="s">
        <v>33866</v>
      </c>
      <c r="CE3351" s="53" t="s">
        <v>33867</v>
      </c>
      <c r="CF3351" s="54">
        <v>54009</v>
      </c>
      <c r="CG3351" s="54">
        <v>4.6559999999999997</v>
      </c>
      <c r="CH3351" s="54">
        <v>6.1550000000000002</v>
      </c>
      <c r="CI3351" s="54">
        <v>0.73399999999999999</v>
      </c>
      <c r="CJ3351" s="54">
        <v>316</v>
      </c>
      <c r="CK3351" s="54" t="s">
        <v>28918</v>
      </c>
      <c r="CL3351" s="54">
        <v>5.8909999999999997E-2</v>
      </c>
      <c r="CM3351" s="54">
        <v>2.4849999999999999</v>
      </c>
      <c r="CN3351" s="53" t="s">
        <v>33849</v>
      </c>
      <c r="CO3351" s="54">
        <v>17</v>
      </c>
      <c r="CP3351" s="54">
        <v>145</v>
      </c>
      <c r="CQ3351" s="55">
        <f t="shared" si="52"/>
        <v>0.11724137931034483</v>
      </c>
      <c r="CR3351" s="52" t="s">
        <v>28907</v>
      </c>
    </row>
    <row r="3352" spans="81:96">
      <c r="CC3352" s="52">
        <v>3351</v>
      </c>
      <c r="CD3352" s="53" t="s">
        <v>33868</v>
      </c>
      <c r="CE3352" s="53" t="s">
        <v>33869</v>
      </c>
      <c r="CF3352" s="54">
        <v>32858</v>
      </c>
      <c r="CG3352" s="54">
        <v>4.6120000000000001</v>
      </c>
      <c r="CH3352" s="54">
        <v>5.2510000000000003</v>
      </c>
      <c r="CI3352" s="54">
        <v>1.0660000000000001</v>
      </c>
      <c r="CJ3352" s="54">
        <v>287</v>
      </c>
      <c r="CK3352" s="54" t="s">
        <v>28918</v>
      </c>
      <c r="CL3352" s="54">
        <v>5.0520000000000002E-2</v>
      </c>
      <c r="CM3352" s="54">
        <v>2.2080000000000002</v>
      </c>
      <c r="CN3352" s="53" t="s">
        <v>33849</v>
      </c>
      <c r="CO3352" s="54">
        <v>18</v>
      </c>
      <c r="CP3352" s="54">
        <v>145</v>
      </c>
      <c r="CQ3352" s="55">
        <f t="shared" si="52"/>
        <v>0.12413793103448276</v>
      </c>
      <c r="CR3352" s="52" t="s">
        <v>28907</v>
      </c>
    </row>
    <row r="3353" spans="81:96">
      <c r="CC3353" s="52">
        <v>3352</v>
      </c>
      <c r="CD3353" s="53" t="s">
        <v>33870</v>
      </c>
      <c r="CE3353" s="53" t="s">
        <v>33871</v>
      </c>
      <c r="CF3353" s="54">
        <v>12352</v>
      </c>
      <c r="CG3353" s="54">
        <v>4.59</v>
      </c>
      <c r="CH3353" s="54">
        <v>5.1180000000000003</v>
      </c>
      <c r="CI3353" s="54">
        <v>0.94299999999999995</v>
      </c>
      <c r="CJ3353" s="54">
        <v>192</v>
      </c>
      <c r="CK3353" s="54">
        <v>7.7</v>
      </c>
      <c r="CL3353" s="54">
        <v>2.6370000000000001E-2</v>
      </c>
      <c r="CM3353" s="54">
        <v>1.839</v>
      </c>
      <c r="CN3353" s="53" t="s">
        <v>33849</v>
      </c>
      <c r="CO3353" s="54">
        <v>19</v>
      </c>
      <c r="CP3353" s="54">
        <v>145</v>
      </c>
      <c r="CQ3353" s="55">
        <f t="shared" si="52"/>
        <v>0.1310344827586207</v>
      </c>
      <c r="CR3353" s="52" t="s">
        <v>28907</v>
      </c>
    </row>
    <row r="3354" spans="81:96">
      <c r="CC3354" s="52">
        <v>3353</v>
      </c>
      <c r="CD3354" s="53" t="s">
        <v>33872</v>
      </c>
      <c r="CE3354" s="53" t="s">
        <v>33873</v>
      </c>
      <c r="CF3354" s="54">
        <v>13831</v>
      </c>
      <c r="CG3354" s="54">
        <v>4.5640000000000001</v>
      </c>
      <c r="CH3354" s="54">
        <v>5.9290000000000003</v>
      </c>
      <c r="CI3354" s="54">
        <v>0.85699999999999998</v>
      </c>
      <c r="CJ3354" s="54">
        <v>175</v>
      </c>
      <c r="CK3354" s="54">
        <v>8.6</v>
      </c>
      <c r="CL3354" s="54">
        <v>2.588E-2</v>
      </c>
      <c r="CM3354" s="54">
        <v>2.173</v>
      </c>
      <c r="CN3354" s="53" t="s">
        <v>33849</v>
      </c>
      <c r="CO3354" s="54">
        <v>20</v>
      </c>
      <c r="CP3354" s="54">
        <v>145</v>
      </c>
      <c r="CQ3354" s="55">
        <f t="shared" si="52"/>
        <v>0.13793103448275862</v>
      </c>
      <c r="CR3354" s="52" t="s">
        <v>28907</v>
      </c>
    </row>
    <row r="3355" spans="81:96">
      <c r="CC3355" s="52">
        <v>3354</v>
      </c>
      <c r="CD3355" s="53" t="s">
        <v>33874</v>
      </c>
      <c r="CE3355" s="53" t="s">
        <v>33875</v>
      </c>
      <c r="CF3355" s="54">
        <v>13619</v>
      </c>
      <c r="CG3355" s="54">
        <v>4.5039999999999996</v>
      </c>
      <c r="CH3355" s="54">
        <v>5.3159999999999998</v>
      </c>
      <c r="CI3355" s="54">
        <v>1.097</v>
      </c>
      <c r="CJ3355" s="54">
        <v>144</v>
      </c>
      <c r="CK3355" s="54" t="s">
        <v>28918</v>
      </c>
      <c r="CL3355" s="54">
        <v>2.2509999999999999E-2</v>
      </c>
      <c r="CM3355" s="54">
        <v>2.145</v>
      </c>
      <c r="CN3355" s="53" t="s">
        <v>33849</v>
      </c>
      <c r="CO3355" s="54">
        <v>21</v>
      </c>
      <c r="CP3355" s="54">
        <v>145</v>
      </c>
      <c r="CQ3355" s="55">
        <f t="shared" si="52"/>
        <v>0.14482758620689656</v>
      </c>
      <c r="CR3355" s="52" t="s">
        <v>28907</v>
      </c>
    </row>
    <row r="3356" spans="81:96">
      <c r="CC3356" s="52">
        <v>3355</v>
      </c>
      <c r="CD3356" s="53" t="s">
        <v>30343</v>
      </c>
      <c r="CE3356" s="53" t="s">
        <v>30344</v>
      </c>
      <c r="CF3356" s="54">
        <v>17614</v>
      </c>
      <c r="CG3356" s="54">
        <v>4.165</v>
      </c>
      <c r="CH3356" s="54">
        <v>5.1989999999999998</v>
      </c>
      <c r="CI3356" s="54">
        <v>0.93500000000000005</v>
      </c>
      <c r="CJ3356" s="54">
        <v>168</v>
      </c>
      <c r="CK3356" s="54" t="s">
        <v>28918</v>
      </c>
      <c r="CL3356" s="54">
        <v>2.3859999999999999E-2</v>
      </c>
      <c r="CM3356" s="54">
        <v>2.073</v>
      </c>
      <c r="CN3356" s="53" t="s">
        <v>33849</v>
      </c>
      <c r="CO3356" s="54">
        <v>22</v>
      </c>
      <c r="CP3356" s="54">
        <v>145</v>
      </c>
      <c r="CQ3356" s="55">
        <f t="shared" si="52"/>
        <v>0.15172413793103448</v>
      </c>
      <c r="CR3356" s="52" t="s">
        <v>28907</v>
      </c>
    </row>
    <row r="3357" spans="81:96">
      <c r="CC3357" s="52">
        <v>3356</v>
      </c>
      <c r="CD3357" s="53" t="s">
        <v>33876</v>
      </c>
      <c r="CE3357" s="53" t="s">
        <v>33877</v>
      </c>
      <c r="CF3357" s="54">
        <v>18027</v>
      </c>
      <c r="CG3357" s="54">
        <v>4.093</v>
      </c>
      <c r="CH3357" s="54">
        <v>5.508</v>
      </c>
      <c r="CI3357" s="54">
        <v>0.71099999999999997</v>
      </c>
      <c r="CJ3357" s="54">
        <v>159</v>
      </c>
      <c r="CK3357" s="54">
        <v>9.5</v>
      </c>
      <c r="CL3357" s="54">
        <v>3.0259999999999999E-2</v>
      </c>
      <c r="CM3357" s="54">
        <v>2.0579999999999998</v>
      </c>
      <c r="CN3357" s="53" t="s">
        <v>33849</v>
      </c>
      <c r="CO3357" s="54">
        <v>23</v>
      </c>
      <c r="CP3357" s="54">
        <v>145</v>
      </c>
      <c r="CQ3357" s="55">
        <f t="shared" si="52"/>
        <v>0.15862068965517243</v>
      </c>
      <c r="CR3357" s="52" t="s">
        <v>28907</v>
      </c>
    </row>
    <row r="3358" spans="81:96">
      <c r="CC3358" s="52">
        <v>3357</v>
      </c>
      <c r="CD3358" s="53" t="s">
        <v>33878</v>
      </c>
      <c r="CE3358" s="53" t="s">
        <v>33879</v>
      </c>
      <c r="CF3358" s="54">
        <v>1620</v>
      </c>
      <c r="CG3358" s="54">
        <v>4.04</v>
      </c>
      <c r="CH3358" s="54">
        <v>4.8179999999999996</v>
      </c>
      <c r="CI3358" s="54">
        <v>1.917</v>
      </c>
      <c r="CJ3358" s="54">
        <v>12</v>
      </c>
      <c r="CK3358" s="54" t="s">
        <v>28918</v>
      </c>
      <c r="CL3358" s="54">
        <v>1.72E-3</v>
      </c>
      <c r="CM3358" s="54">
        <v>1.968</v>
      </c>
      <c r="CN3358" s="53" t="s">
        <v>33849</v>
      </c>
      <c r="CO3358" s="54">
        <v>24</v>
      </c>
      <c r="CP3358" s="54">
        <v>145</v>
      </c>
      <c r="CQ3358" s="55">
        <f t="shared" si="52"/>
        <v>0.16551724137931034</v>
      </c>
      <c r="CR3358" s="52" t="s">
        <v>28907</v>
      </c>
    </row>
    <row r="3359" spans="81:96">
      <c r="CC3359" s="52">
        <v>3358</v>
      </c>
      <c r="CD3359" s="53" t="s">
        <v>24541</v>
      </c>
      <c r="CE3359" s="53" t="s">
        <v>24548</v>
      </c>
      <c r="CF3359" s="54">
        <v>9204</v>
      </c>
      <c r="CG3359" s="54">
        <v>3.9780000000000002</v>
      </c>
      <c r="CH3359" s="54">
        <v>4.6680000000000001</v>
      </c>
      <c r="CI3359" s="54">
        <v>0.65100000000000002</v>
      </c>
      <c r="CJ3359" s="54">
        <v>467</v>
      </c>
      <c r="CK3359" s="54">
        <v>3.6</v>
      </c>
      <c r="CL3359" s="54">
        <v>4.4170000000000001E-2</v>
      </c>
      <c r="CM3359" s="54">
        <v>1.7330000000000001</v>
      </c>
      <c r="CN3359" s="53" t="s">
        <v>33849</v>
      </c>
      <c r="CO3359" s="54">
        <v>25</v>
      </c>
      <c r="CP3359" s="54">
        <v>145</v>
      </c>
      <c r="CQ3359" s="55">
        <f t="shared" si="52"/>
        <v>0.17241379310344829</v>
      </c>
      <c r="CR3359" s="52" t="s">
        <v>28907</v>
      </c>
    </row>
    <row r="3360" spans="81:96">
      <c r="CC3360" s="52">
        <v>3359</v>
      </c>
      <c r="CD3360" s="53" t="s">
        <v>33880</v>
      </c>
      <c r="CE3360" s="53" t="s">
        <v>33881</v>
      </c>
      <c r="CF3360" s="54">
        <v>7135</v>
      </c>
      <c r="CG3360" s="54">
        <v>3.9430000000000001</v>
      </c>
      <c r="CH3360" s="54">
        <v>4.5720000000000001</v>
      </c>
      <c r="CI3360" s="54">
        <v>0.67300000000000004</v>
      </c>
      <c r="CJ3360" s="54">
        <v>104</v>
      </c>
      <c r="CK3360" s="54">
        <v>8</v>
      </c>
      <c r="CL3360" s="54">
        <v>1.32E-2</v>
      </c>
      <c r="CM3360" s="54">
        <v>1.6870000000000001</v>
      </c>
      <c r="CN3360" s="53" t="s">
        <v>33849</v>
      </c>
      <c r="CO3360" s="54">
        <v>26</v>
      </c>
      <c r="CP3360" s="54">
        <v>145</v>
      </c>
      <c r="CQ3360" s="55">
        <f t="shared" si="52"/>
        <v>0.1793103448275862</v>
      </c>
      <c r="CR3360" s="52" t="s">
        <v>28907</v>
      </c>
    </row>
    <row r="3361" spans="81:96">
      <c r="CC3361" s="52">
        <v>3360</v>
      </c>
      <c r="CD3361" s="53" t="s">
        <v>33882</v>
      </c>
      <c r="CE3361" s="53" t="s">
        <v>33883</v>
      </c>
      <c r="CF3361" s="54">
        <v>27149</v>
      </c>
      <c r="CG3361" s="54">
        <v>3.8319999999999999</v>
      </c>
      <c r="CH3361" s="54">
        <v>4.9589999999999996</v>
      </c>
      <c r="CI3361" s="54">
        <v>0.90500000000000003</v>
      </c>
      <c r="CJ3361" s="54">
        <v>169</v>
      </c>
      <c r="CK3361" s="54" t="s">
        <v>28918</v>
      </c>
      <c r="CL3361" s="54">
        <v>3.134E-2</v>
      </c>
      <c r="CM3361" s="54">
        <v>2.25</v>
      </c>
      <c r="CN3361" s="53" t="s">
        <v>33849</v>
      </c>
      <c r="CO3361" s="54">
        <v>27</v>
      </c>
      <c r="CP3361" s="54">
        <v>145</v>
      </c>
      <c r="CQ3361" s="55">
        <f t="shared" si="52"/>
        <v>0.18620689655172415</v>
      </c>
      <c r="CR3361" s="52" t="s">
        <v>28907</v>
      </c>
    </row>
    <row r="3362" spans="81:96">
      <c r="CC3362" s="52">
        <v>3361</v>
      </c>
      <c r="CD3362" s="53" t="s">
        <v>33884</v>
      </c>
      <c r="CE3362" s="53" t="s">
        <v>33885</v>
      </c>
      <c r="CF3362" s="54">
        <v>9440</v>
      </c>
      <c r="CG3362" s="54">
        <v>3.8050000000000002</v>
      </c>
      <c r="CH3362" s="54">
        <v>4.1630000000000003</v>
      </c>
      <c r="CI3362" s="54">
        <v>1.252</v>
      </c>
      <c r="CJ3362" s="54">
        <v>131</v>
      </c>
      <c r="CK3362" s="54" t="s">
        <v>28918</v>
      </c>
      <c r="CL3362" s="54">
        <v>1.5049999999999999E-2</v>
      </c>
      <c r="CM3362" s="54">
        <v>1.5029999999999999</v>
      </c>
      <c r="CN3362" s="53" t="s">
        <v>33849</v>
      </c>
      <c r="CO3362" s="54">
        <v>28</v>
      </c>
      <c r="CP3362" s="54">
        <v>145</v>
      </c>
      <c r="CQ3362" s="55">
        <f t="shared" si="52"/>
        <v>0.19310344827586207</v>
      </c>
      <c r="CR3362" s="52" t="s">
        <v>28907</v>
      </c>
    </row>
    <row r="3363" spans="81:96">
      <c r="CC3363" s="52">
        <v>3362</v>
      </c>
      <c r="CD3363" s="53" t="s">
        <v>30345</v>
      </c>
      <c r="CE3363" s="53" t="s">
        <v>30346</v>
      </c>
      <c r="CF3363" s="54">
        <v>21429</v>
      </c>
      <c r="CG3363" s="54">
        <v>3.762</v>
      </c>
      <c r="CH3363" s="54">
        <v>4.6970000000000001</v>
      </c>
      <c r="CI3363" s="54">
        <v>0.67200000000000004</v>
      </c>
      <c r="CJ3363" s="54">
        <v>305</v>
      </c>
      <c r="CK3363" s="54">
        <v>7.9</v>
      </c>
      <c r="CL3363" s="54">
        <v>4.419E-2</v>
      </c>
      <c r="CM3363" s="54">
        <v>1.6919999999999999</v>
      </c>
      <c r="CN3363" s="53" t="s">
        <v>33849</v>
      </c>
      <c r="CO3363" s="54">
        <v>29</v>
      </c>
      <c r="CP3363" s="54">
        <v>145</v>
      </c>
      <c r="CQ3363" s="55">
        <f t="shared" si="52"/>
        <v>0.2</v>
      </c>
      <c r="CR3363" s="52" t="s">
        <v>28907</v>
      </c>
    </row>
    <row r="3364" spans="81:96">
      <c r="CC3364" s="52">
        <v>3363</v>
      </c>
      <c r="CD3364" s="53" t="s">
        <v>30051</v>
      </c>
      <c r="CE3364" s="53" t="s">
        <v>30052</v>
      </c>
      <c r="CF3364" s="54">
        <v>6378</v>
      </c>
      <c r="CG3364" s="54">
        <v>3.7120000000000002</v>
      </c>
      <c r="CH3364" s="54">
        <v>4.99</v>
      </c>
      <c r="CI3364" s="54">
        <v>1.63</v>
      </c>
      <c r="CJ3364" s="54">
        <v>127</v>
      </c>
      <c r="CK3364" s="54">
        <v>4.5</v>
      </c>
      <c r="CL3364" s="54">
        <v>2.5579999999999999E-2</v>
      </c>
      <c r="CM3364" s="54">
        <v>1.647</v>
      </c>
      <c r="CN3364" s="53" t="s">
        <v>33849</v>
      </c>
      <c r="CO3364" s="54">
        <v>30</v>
      </c>
      <c r="CP3364" s="54">
        <v>145</v>
      </c>
      <c r="CQ3364" s="55">
        <f t="shared" si="52"/>
        <v>0.20689655172413793</v>
      </c>
      <c r="CR3364" s="52" t="s">
        <v>28907</v>
      </c>
    </row>
    <row r="3365" spans="81:96">
      <c r="CC3365" s="52">
        <v>3364</v>
      </c>
      <c r="CD3365" s="53" t="s">
        <v>33886</v>
      </c>
      <c r="CE3365" s="53" t="s">
        <v>33887</v>
      </c>
      <c r="CF3365" s="54">
        <v>6898</v>
      </c>
      <c r="CG3365" s="54">
        <v>3.7090000000000001</v>
      </c>
      <c r="CH3365" s="54">
        <v>3.7519999999999998</v>
      </c>
      <c r="CI3365" s="54">
        <v>0.88100000000000001</v>
      </c>
      <c r="CJ3365" s="54">
        <v>134</v>
      </c>
      <c r="CK3365" s="54" t="s">
        <v>28918</v>
      </c>
      <c r="CL3365" s="54">
        <v>9.9699999999999997E-3</v>
      </c>
      <c r="CM3365" s="54">
        <v>1.206</v>
      </c>
      <c r="CN3365" s="53" t="s">
        <v>33849</v>
      </c>
      <c r="CO3365" s="54">
        <v>31</v>
      </c>
      <c r="CP3365" s="54">
        <v>145</v>
      </c>
      <c r="CQ3365" s="55">
        <f t="shared" si="52"/>
        <v>0.21379310344827587</v>
      </c>
      <c r="CR3365" s="52" t="s">
        <v>28907</v>
      </c>
    </row>
    <row r="3366" spans="81:96">
      <c r="CC3366" s="52">
        <v>3365</v>
      </c>
      <c r="CD3366" s="53" t="s">
        <v>30347</v>
      </c>
      <c r="CE3366" s="53" t="s">
        <v>30348</v>
      </c>
      <c r="CF3366" s="54">
        <v>5279</v>
      </c>
      <c r="CG3366" s="54">
        <v>3.6669999999999998</v>
      </c>
      <c r="CH3366" s="54">
        <v>5.3550000000000004</v>
      </c>
      <c r="CI3366" s="54">
        <v>0.6</v>
      </c>
      <c r="CJ3366" s="54">
        <v>120</v>
      </c>
      <c r="CK3366" s="54">
        <v>5.5</v>
      </c>
      <c r="CL3366" s="54">
        <v>1.6330000000000001E-2</v>
      </c>
      <c r="CM3366" s="54">
        <v>1.93</v>
      </c>
      <c r="CN3366" s="53" t="s">
        <v>33849</v>
      </c>
      <c r="CO3366" s="54">
        <v>32</v>
      </c>
      <c r="CP3366" s="54">
        <v>145</v>
      </c>
      <c r="CQ3366" s="55">
        <f t="shared" si="52"/>
        <v>0.22068965517241379</v>
      </c>
      <c r="CR3366" s="52" t="s">
        <v>28907</v>
      </c>
    </row>
    <row r="3367" spans="81:96">
      <c r="CC3367" s="52">
        <v>3366</v>
      </c>
      <c r="CD3367" s="53" t="s">
        <v>33888</v>
      </c>
      <c r="CE3367" s="53" t="s">
        <v>33889</v>
      </c>
      <c r="CF3367" s="54">
        <v>1564</v>
      </c>
      <c r="CG3367" s="54">
        <v>3.6059999999999999</v>
      </c>
      <c r="CH3367" s="54">
        <v>4.3310000000000004</v>
      </c>
      <c r="CI3367" s="54">
        <v>0.34399999999999997</v>
      </c>
      <c r="CJ3367" s="54">
        <v>32</v>
      </c>
      <c r="CK3367" s="54">
        <v>6.7</v>
      </c>
      <c r="CL3367" s="54">
        <v>4.1000000000000003E-3</v>
      </c>
      <c r="CM3367" s="54">
        <v>1.7450000000000001</v>
      </c>
      <c r="CN3367" s="53" t="s">
        <v>33849</v>
      </c>
      <c r="CO3367" s="54">
        <v>33</v>
      </c>
      <c r="CP3367" s="54">
        <v>145</v>
      </c>
      <c r="CQ3367" s="55">
        <f t="shared" si="52"/>
        <v>0.22758620689655173</v>
      </c>
      <c r="CR3367" s="52" t="s">
        <v>28907</v>
      </c>
    </row>
    <row r="3368" spans="81:96">
      <c r="CC3368" s="52">
        <v>3367</v>
      </c>
      <c r="CD3368" s="53" t="s">
        <v>33890</v>
      </c>
      <c r="CE3368" s="53" t="s">
        <v>33891</v>
      </c>
      <c r="CF3368" s="54">
        <v>6054</v>
      </c>
      <c r="CG3368" s="54">
        <v>3.5</v>
      </c>
      <c r="CH3368" s="54">
        <v>3.8610000000000002</v>
      </c>
      <c r="CI3368" s="54">
        <v>0.58799999999999997</v>
      </c>
      <c r="CJ3368" s="54">
        <v>131</v>
      </c>
      <c r="CK3368" s="54">
        <v>7.6</v>
      </c>
      <c r="CL3368" s="54">
        <v>1.0800000000000001E-2</v>
      </c>
      <c r="CM3368" s="54">
        <v>1.2130000000000001</v>
      </c>
      <c r="CN3368" s="53" t="s">
        <v>33849</v>
      </c>
      <c r="CO3368" s="54">
        <v>34</v>
      </c>
      <c r="CP3368" s="54">
        <v>145</v>
      </c>
      <c r="CQ3368" s="55">
        <f t="shared" si="52"/>
        <v>0.23448275862068965</v>
      </c>
      <c r="CR3368" s="52" t="s">
        <v>28907</v>
      </c>
    </row>
    <row r="3369" spans="81:96">
      <c r="CC3369" s="52">
        <v>3368</v>
      </c>
      <c r="CD3369" s="53" t="s">
        <v>33892</v>
      </c>
      <c r="CE3369" s="53" t="s">
        <v>33893</v>
      </c>
      <c r="CF3369" s="54">
        <v>19629</v>
      </c>
      <c r="CG3369" s="54">
        <v>3.444</v>
      </c>
      <c r="CH3369" s="54">
        <v>3.9260000000000002</v>
      </c>
      <c r="CI3369" s="54">
        <v>0.94399999999999995</v>
      </c>
      <c r="CJ3369" s="54">
        <v>160</v>
      </c>
      <c r="CK3369" s="54" t="s">
        <v>28918</v>
      </c>
      <c r="CL3369" s="54">
        <v>2.5190000000000001E-2</v>
      </c>
      <c r="CM3369" s="54">
        <v>1.5309999999999999</v>
      </c>
      <c r="CN3369" s="53" t="s">
        <v>33849</v>
      </c>
      <c r="CO3369" s="54">
        <v>35</v>
      </c>
      <c r="CP3369" s="54">
        <v>145</v>
      </c>
      <c r="CQ3369" s="55">
        <f t="shared" si="52"/>
        <v>0.2413793103448276</v>
      </c>
      <c r="CR3369" s="52" t="s">
        <v>28907</v>
      </c>
    </row>
    <row r="3370" spans="81:96">
      <c r="CC3370" s="52">
        <v>3369</v>
      </c>
      <c r="CD3370" s="53" t="s">
        <v>2237</v>
      </c>
      <c r="CE3370" s="53" t="s">
        <v>2235</v>
      </c>
      <c r="CF3370" s="54">
        <v>13607</v>
      </c>
      <c r="CG3370" s="54">
        <v>3.4020000000000001</v>
      </c>
      <c r="CH3370" s="54">
        <v>3.9870000000000001</v>
      </c>
      <c r="CI3370" s="54">
        <v>0.85399999999999998</v>
      </c>
      <c r="CJ3370" s="54">
        <v>329</v>
      </c>
      <c r="CK3370" s="54">
        <v>7.8</v>
      </c>
      <c r="CL3370" s="54">
        <v>2.188E-2</v>
      </c>
      <c r="CM3370" s="54">
        <v>1.159</v>
      </c>
      <c r="CN3370" s="53" t="s">
        <v>33849</v>
      </c>
      <c r="CO3370" s="54">
        <v>36</v>
      </c>
      <c r="CP3370" s="54">
        <v>145</v>
      </c>
      <c r="CQ3370" s="55">
        <f t="shared" si="52"/>
        <v>0.24827586206896551</v>
      </c>
      <c r="CR3370" s="52" t="s">
        <v>28907</v>
      </c>
    </row>
    <row r="3371" spans="81:96">
      <c r="CC3371" s="52">
        <v>3370</v>
      </c>
      <c r="CD3371" s="53" t="s">
        <v>30442</v>
      </c>
      <c r="CE3371" s="53" t="s">
        <v>30443</v>
      </c>
      <c r="CF3371" s="54">
        <v>7170</v>
      </c>
      <c r="CG3371" s="54">
        <v>3.2480000000000002</v>
      </c>
      <c r="CH3371" s="54">
        <v>3.67</v>
      </c>
      <c r="CI3371" s="54">
        <v>0.46300000000000002</v>
      </c>
      <c r="CJ3371" s="54">
        <v>190</v>
      </c>
      <c r="CK3371" s="54">
        <v>5</v>
      </c>
      <c r="CL3371" s="54">
        <v>2.768E-2</v>
      </c>
      <c r="CM3371" s="54">
        <v>1.484</v>
      </c>
      <c r="CN3371" s="53" t="s">
        <v>33849</v>
      </c>
      <c r="CO3371" s="54">
        <v>37</v>
      </c>
      <c r="CP3371" s="54">
        <v>145</v>
      </c>
      <c r="CQ3371" s="55">
        <f t="shared" si="52"/>
        <v>0.25517241379310346</v>
      </c>
      <c r="CR3371" s="52" t="s">
        <v>28921</v>
      </c>
    </row>
    <row r="3372" spans="81:96">
      <c r="CC3372" s="52">
        <v>3371</v>
      </c>
      <c r="CD3372" s="53" t="s">
        <v>33894</v>
      </c>
      <c r="CE3372" s="53" t="s">
        <v>33895</v>
      </c>
      <c r="CF3372" s="54">
        <v>9956</v>
      </c>
      <c r="CG3372" s="54">
        <v>3.2320000000000002</v>
      </c>
      <c r="CH3372" s="54">
        <v>3.5379999999999998</v>
      </c>
      <c r="CI3372" s="54">
        <v>0.63500000000000001</v>
      </c>
      <c r="CJ3372" s="54">
        <v>260</v>
      </c>
      <c r="CK3372" s="54">
        <v>6.5</v>
      </c>
      <c r="CL3372" s="54">
        <v>2.76E-2</v>
      </c>
      <c r="CM3372" s="54">
        <v>1.38</v>
      </c>
      <c r="CN3372" s="53" t="s">
        <v>33849</v>
      </c>
      <c r="CO3372" s="54">
        <v>38</v>
      </c>
      <c r="CP3372" s="54">
        <v>145</v>
      </c>
      <c r="CQ3372" s="55">
        <f t="shared" si="52"/>
        <v>0.2620689655172414</v>
      </c>
      <c r="CR3372" s="52" t="s">
        <v>28921</v>
      </c>
    </row>
    <row r="3373" spans="81:96">
      <c r="CC3373" s="52">
        <v>3372</v>
      </c>
      <c r="CD3373" s="53" t="s">
        <v>29721</v>
      </c>
      <c r="CE3373" s="53" t="s">
        <v>29722</v>
      </c>
      <c r="CF3373" s="54">
        <v>8176</v>
      </c>
      <c r="CG3373" s="54">
        <v>3.177</v>
      </c>
      <c r="CH3373" s="54">
        <v>3.35</v>
      </c>
      <c r="CI3373" s="54">
        <v>0.98899999999999999</v>
      </c>
      <c r="CJ3373" s="54">
        <v>174</v>
      </c>
      <c r="CK3373" s="54">
        <v>7.9</v>
      </c>
      <c r="CL3373" s="54">
        <v>1.6719999999999999E-2</v>
      </c>
      <c r="CM3373" s="54">
        <v>1.204</v>
      </c>
      <c r="CN3373" s="53" t="s">
        <v>33849</v>
      </c>
      <c r="CO3373" s="54">
        <v>39</v>
      </c>
      <c r="CP3373" s="54">
        <v>145</v>
      </c>
      <c r="CQ3373" s="55">
        <f t="shared" si="52"/>
        <v>0.26896551724137929</v>
      </c>
      <c r="CR3373" s="52" t="s">
        <v>28921</v>
      </c>
    </row>
    <row r="3374" spans="81:96">
      <c r="CC3374" s="52">
        <v>3373</v>
      </c>
      <c r="CD3374" s="53" t="s">
        <v>33896</v>
      </c>
      <c r="CE3374" s="53" t="s">
        <v>33897</v>
      </c>
      <c r="CF3374" s="54">
        <v>30314</v>
      </c>
      <c r="CG3374" s="54">
        <v>3.093</v>
      </c>
      <c r="CH3374" s="54">
        <v>3.617</v>
      </c>
      <c r="CI3374" s="54">
        <v>0.52700000000000002</v>
      </c>
      <c r="CJ3374" s="54">
        <v>349</v>
      </c>
      <c r="CK3374" s="54" t="s">
        <v>28918</v>
      </c>
      <c r="CL3374" s="54">
        <v>3.1119999999999998E-2</v>
      </c>
      <c r="CM3374" s="54">
        <v>1.2809999999999999</v>
      </c>
      <c r="CN3374" s="53" t="s">
        <v>33849</v>
      </c>
      <c r="CO3374" s="54">
        <v>40</v>
      </c>
      <c r="CP3374" s="54">
        <v>145</v>
      </c>
      <c r="CQ3374" s="55">
        <f t="shared" si="52"/>
        <v>0.27586206896551724</v>
      </c>
      <c r="CR3374" s="52" t="s">
        <v>28921</v>
      </c>
    </row>
    <row r="3375" spans="81:96">
      <c r="CC3375" s="52">
        <v>3374</v>
      </c>
      <c r="CD3375" s="53" t="s">
        <v>33898</v>
      </c>
      <c r="CE3375" s="53" t="s">
        <v>33899</v>
      </c>
      <c r="CF3375" s="54">
        <v>7409</v>
      </c>
      <c r="CG3375" s="54">
        <v>3.0369999999999999</v>
      </c>
      <c r="CH3375" s="54">
        <v>3.6589999999999998</v>
      </c>
      <c r="CI3375" s="54">
        <v>0.75700000000000001</v>
      </c>
      <c r="CJ3375" s="54">
        <v>177</v>
      </c>
      <c r="CK3375" s="54">
        <v>7.5</v>
      </c>
      <c r="CL3375" s="54">
        <v>1.1520000000000001E-2</v>
      </c>
      <c r="CM3375" s="54">
        <v>0.97099999999999997</v>
      </c>
      <c r="CN3375" s="53" t="s">
        <v>33849</v>
      </c>
      <c r="CO3375" s="54">
        <v>41</v>
      </c>
      <c r="CP3375" s="54">
        <v>145</v>
      </c>
      <c r="CQ3375" s="55">
        <f t="shared" si="52"/>
        <v>0.28275862068965518</v>
      </c>
      <c r="CR3375" s="52" t="s">
        <v>28921</v>
      </c>
    </row>
    <row r="3376" spans="81:96">
      <c r="CC3376" s="52">
        <v>3375</v>
      </c>
      <c r="CD3376" s="53" t="s">
        <v>15017</v>
      </c>
      <c r="CE3376" s="53" t="s">
        <v>15015</v>
      </c>
      <c r="CF3376" s="54">
        <v>7915</v>
      </c>
      <c r="CG3376" s="54">
        <v>2.9729999999999999</v>
      </c>
      <c r="CH3376" s="54">
        <v>3.4540000000000002</v>
      </c>
      <c r="CI3376" s="54">
        <v>0.63600000000000001</v>
      </c>
      <c r="CJ3376" s="54">
        <v>165</v>
      </c>
      <c r="CK3376" s="54">
        <v>7.6</v>
      </c>
      <c r="CL3376" s="54">
        <v>1.3939999999999999E-2</v>
      </c>
      <c r="CM3376" s="54">
        <v>1.0149999999999999</v>
      </c>
      <c r="CN3376" s="53" t="s">
        <v>33849</v>
      </c>
      <c r="CO3376" s="54">
        <v>42</v>
      </c>
      <c r="CP3376" s="54">
        <v>145</v>
      </c>
      <c r="CQ3376" s="55">
        <f t="shared" si="52"/>
        <v>0.28965517241379313</v>
      </c>
      <c r="CR3376" s="52" t="s">
        <v>28921</v>
      </c>
    </row>
    <row r="3377" spans="81:96">
      <c r="CC3377" s="52">
        <v>3376</v>
      </c>
      <c r="CD3377" s="53" t="s">
        <v>33900</v>
      </c>
      <c r="CE3377" s="53" t="s">
        <v>33901</v>
      </c>
      <c r="CF3377" s="54">
        <v>822</v>
      </c>
      <c r="CG3377" s="54">
        <v>2.9289999999999998</v>
      </c>
      <c r="CH3377" s="54">
        <v>2.9119999999999999</v>
      </c>
      <c r="CI3377" s="54">
        <v>0.377</v>
      </c>
      <c r="CJ3377" s="54">
        <v>61</v>
      </c>
      <c r="CK3377" s="54">
        <v>2.9</v>
      </c>
      <c r="CL3377" s="54">
        <v>3.5300000000000002E-3</v>
      </c>
      <c r="CM3377" s="54">
        <v>0.85399999999999998</v>
      </c>
      <c r="CN3377" s="53" t="s">
        <v>33849</v>
      </c>
      <c r="CO3377" s="54">
        <v>43</v>
      </c>
      <c r="CP3377" s="54">
        <v>145</v>
      </c>
      <c r="CQ3377" s="55">
        <f t="shared" si="52"/>
        <v>0.29655172413793102</v>
      </c>
      <c r="CR3377" s="52" t="s">
        <v>28921</v>
      </c>
    </row>
    <row r="3378" spans="81:96">
      <c r="CC3378" s="52">
        <v>3377</v>
      </c>
      <c r="CD3378" s="53" t="s">
        <v>30349</v>
      </c>
      <c r="CE3378" s="53" t="s">
        <v>30350</v>
      </c>
      <c r="CF3378" s="54">
        <v>2503</v>
      </c>
      <c r="CG3378" s="54">
        <v>2.8519999999999999</v>
      </c>
      <c r="CH3378" s="54">
        <v>3.206</v>
      </c>
      <c r="CI3378" s="54">
        <v>0.68200000000000005</v>
      </c>
      <c r="CJ3378" s="54">
        <v>66</v>
      </c>
      <c r="CK3378" s="54">
        <v>6.8</v>
      </c>
      <c r="CL3378" s="54">
        <v>6.0000000000000001E-3</v>
      </c>
      <c r="CM3378" s="54">
        <v>1.177</v>
      </c>
      <c r="CN3378" s="53" t="s">
        <v>33849</v>
      </c>
      <c r="CO3378" s="54">
        <v>44</v>
      </c>
      <c r="CP3378" s="54">
        <v>145</v>
      </c>
      <c r="CQ3378" s="55">
        <f t="shared" si="52"/>
        <v>0.30344827586206896</v>
      </c>
      <c r="CR3378" s="52" t="s">
        <v>28921</v>
      </c>
    </row>
    <row r="3379" spans="81:96">
      <c r="CC3379" s="52">
        <v>3378</v>
      </c>
      <c r="CD3379" s="53" t="s">
        <v>33902</v>
      </c>
      <c r="CE3379" s="53" t="s">
        <v>33903</v>
      </c>
      <c r="CF3379" s="54">
        <v>5515</v>
      </c>
      <c r="CG3379" s="54">
        <v>2.774</v>
      </c>
      <c r="CH3379" s="54">
        <v>4.0279999999999996</v>
      </c>
      <c r="CI3379" s="54">
        <v>0.55500000000000005</v>
      </c>
      <c r="CJ3379" s="54">
        <v>227</v>
      </c>
      <c r="CK3379" s="54">
        <v>5.6</v>
      </c>
      <c r="CL3379" s="54">
        <v>1.448E-2</v>
      </c>
      <c r="CM3379" s="54">
        <v>1.2969999999999999</v>
      </c>
      <c r="CN3379" s="53" t="s">
        <v>33849</v>
      </c>
      <c r="CO3379" s="54">
        <v>45</v>
      </c>
      <c r="CP3379" s="54">
        <v>145</v>
      </c>
      <c r="CQ3379" s="55">
        <f t="shared" si="52"/>
        <v>0.31034482758620691</v>
      </c>
      <c r="CR3379" s="52" t="s">
        <v>28921</v>
      </c>
    </row>
    <row r="3380" spans="81:96">
      <c r="CC3380" s="52">
        <v>3379</v>
      </c>
      <c r="CD3380" s="53" t="s">
        <v>17736</v>
      </c>
      <c r="CE3380" s="53" t="s">
        <v>17734</v>
      </c>
      <c r="CF3380" s="54">
        <v>9119</v>
      </c>
      <c r="CG3380" s="54">
        <v>2.7469999999999999</v>
      </c>
      <c r="CH3380" s="54">
        <v>2.78</v>
      </c>
      <c r="CI3380" s="54">
        <v>0.36599999999999999</v>
      </c>
      <c r="CJ3380" s="54">
        <v>123</v>
      </c>
      <c r="CK3380" s="54" t="s">
        <v>28918</v>
      </c>
      <c r="CL3380" s="54">
        <v>1.026E-2</v>
      </c>
      <c r="CM3380" s="54">
        <v>0.85699999999999998</v>
      </c>
      <c r="CN3380" s="53" t="s">
        <v>33849</v>
      </c>
      <c r="CO3380" s="54">
        <v>46</v>
      </c>
      <c r="CP3380" s="54">
        <v>145</v>
      </c>
      <c r="CQ3380" s="55">
        <f t="shared" si="52"/>
        <v>0.31724137931034485</v>
      </c>
      <c r="CR3380" s="52" t="s">
        <v>28921</v>
      </c>
    </row>
    <row r="3381" spans="81:96">
      <c r="CC3381" s="52">
        <v>3380</v>
      </c>
      <c r="CD3381" s="53" t="s">
        <v>33904</v>
      </c>
      <c r="CE3381" s="53" t="s">
        <v>33905</v>
      </c>
      <c r="CF3381" s="54">
        <v>12802</v>
      </c>
      <c r="CG3381" s="54">
        <v>2.72</v>
      </c>
      <c r="CH3381" s="54">
        <v>3.9289999999999998</v>
      </c>
      <c r="CI3381" s="54">
        <v>0.33900000000000002</v>
      </c>
      <c r="CJ3381" s="54">
        <v>239</v>
      </c>
      <c r="CK3381" s="54">
        <v>7.1</v>
      </c>
      <c r="CL3381" s="54">
        <v>2.5729999999999999E-2</v>
      </c>
      <c r="CM3381" s="54">
        <v>1.296</v>
      </c>
      <c r="CN3381" s="53" t="s">
        <v>33849</v>
      </c>
      <c r="CO3381" s="54">
        <v>47</v>
      </c>
      <c r="CP3381" s="54">
        <v>145</v>
      </c>
      <c r="CQ3381" s="55">
        <f t="shared" si="52"/>
        <v>0.32413793103448274</v>
      </c>
      <c r="CR3381" s="52" t="s">
        <v>28921</v>
      </c>
    </row>
    <row r="3382" spans="81:96">
      <c r="CC3382" s="52">
        <v>3381</v>
      </c>
      <c r="CD3382" s="53" t="s">
        <v>6049</v>
      </c>
      <c r="CE3382" s="53" t="s">
        <v>6057</v>
      </c>
      <c r="CF3382" s="54">
        <v>4444</v>
      </c>
      <c r="CG3382" s="54">
        <v>2.706</v>
      </c>
      <c r="CH3382" s="54">
        <v>2.9430000000000001</v>
      </c>
      <c r="CI3382" s="54">
        <v>0.24099999999999999</v>
      </c>
      <c r="CJ3382" s="54">
        <v>203</v>
      </c>
      <c r="CK3382" s="54">
        <v>4.9000000000000004</v>
      </c>
      <c r="CL3382" s="54">
        <v>9.4000000000000004E-3</v>
      </c>
      <c r="CM3382" s="54">
        <v>0.69</v>
      </c>
      <c r="CN3382" s="53" t="s">
        <v>33849</v>
      </c>
      <c r="CO3382" s="54">
        <v>48</v>
      </c>
      <c r="CP3382" s="54">
        <v>145</v>
      </c>
      <c r="CQ3382" s="55">
        <f t="shared" si="52"/>
        <v>0.33103448275862069</v>
      </c>
      <c r="CR3382" s="52" t="s">
        <v>28921</v>
      </c>
    </row>
    <row r="3383" spans="81:96">
      <c r="CC3383" s="52">
        <v>3382</v>
      </c>
      <c r="CD3383" s="53" t="s">
        <v>30351</v>
      </c>
      <c r="CE3383" s="53" t="s">
        <v>30352</v>
      </c>
      <c r="CF3383" s="54">
        <v>1254</v>
      </c>
      <c r="CG3383" s="54">
        <v>2.6850000000000001</v>
      </c>
      <c r="CH3383" s="54"/>
      <c r="CI3383" s="54">
        <v>0.25</v>
      </c>
      <c r="CJ3383" s="54">
        <v>76</v>
      </c>
      <c r="CK3383" s="54">
        <v>6.2</v>
      </c>
      <c r="CL3383" s="54">
        <v>2.3400000000000001E-3</v>
      </c>
      <c r="CM3383" s="54"/>
      <c r="CN3383" s="53" t="s">
        <v>33849</v>
      </c>
      <c r="CO3383" s="54">
        <v>49</v>
      </c>
      <c r="CP3383" s="54">
        <v>145</v>
      </c>
      <c r="CQ3383" s="55">
        <f t="shared" si="52"/>
        <v>0.33793103448275863</v>
      </c>
      <c r="CR3383" s="52" t="s">
        <v>28921</v>
      </c>
    </row>
    <row r="3384" spans="81:96">
      <c r="CC3384" s="52">
        <v>3383</v>
      </c>
      <c r="CD3384" s="53" t="s">
        <v>30353</v>
      </c>
      <c r="CE3384" s="53" t="s">
        <v>30354</v>
      </c>
      <c r="CF3384" s="54">
        <v>3496</v>
      </c>
      <c r="CG3384" s="54">
        <v>2.6579999999999999</v>
      </c>
      <c r="CH3384" s="54">
        <v>2.9449999999999998</v>
      </c>
      <c r="CI3384" s="54">
        <v>0.59</v>
      </c>
      <c r="CJ3384" s="54">
        <v>39</v>
      </c>
      <c r="CK3384" s="54" t="s">
        <v>28918</v>
      </c>
      <c r="CL3384" s="54">
        <v>3.49E-3</v>
      </c>
      <c r="CM3384" s="54">
        <v>1.2130000000000001</v>
      </c>
      <c r="CN3384" s="53" t="s">
        <v>33849</v>
      </c>
      <c r="CO3384" s="54">
        <v>50</v>
      </c>
      <c r="CP3384" s="54">
        <v>145</v>
      </c>
      <c r="CQ3384" s="55">
        <f t="shared" si="52"/>
        <v>0.34482758620689657</v>
      </c>
      <c r="CR3384" s="52" t="s">
        <v>28921</v>
      </c>
    </row>
    <row r="3385" spans="81:96">
      <c r="CC3385" s="52">
        <v>3384</v>
      </c>
      <c r="CD3385" s="53" t="s">
        <v>28427</v>
      </c>
      <c r="CE3385" s="53" t="s">
        <v>28425</v>
      </c>
      <c r="CF3385" s="54">
        <v>722</v>
      </c>
      <c r="CG3385" s="54">
        <v>2.6459999999999999</v>
      </c>
      <c r="CH3385" s="54">
        <v>2.85</v>
      </c>
      <c r="CI3385" s="54">
        <v>0.58899999999999997</v>
      </c>
      <c r="CJ3385" s="54">
        <v>56</v>
      </c>
      <c r="CK3385" s="54">
        <v>3.8</v>
      </c>
      <c r="CL3385" s="54">
        <v>2.8300000000000001E-3</v>
      </c>
      <c r="CM3385" s="54">
        <v>0.99</v>
      </c>
      <c r="CN3385" s="53" t="s">
        <v>33849</v>
      </c>
      <c r="CO3385" s="54">
        <v>51</v>
      </c>
      <c r="CP3385" s="54">
        <v>145</v>
      </c>
      <c r="CQ3385" s="55">
        <f t="shared" si="52"/>
        <v>0.35172413793103446</v>
      </c>
      <c r="CR3385" s="52" t="s">
        <v>28921</v>
      </c>
    </row>
    <row r="3386" spans="81:96">
      <c r="CC3386" s="52">
        <v>3385</v>
      </c>
      <c r="CD3386" s="53" t="s">
        <v>33906</v>
      </c>
      <c r="CE3386" s="53" t="s">
        <v>33907</v>
      </c>
      <c r="CF3386" s="54">
        <v>35837</v>
      </c>
      <c r="CG3386" s="54">
        <v>2.6190000000000002</v>
      </c>
      <c r="CH3386" s="54">
        <v>3.1019999999999999</v>
      </c>
      <c r="CI3386" s="54">
        <v>0.52900000000000003</v>
      </c>
      <c r="CJ3386" s="54">
        <v>484</v>
      </c>
      <c r="CK3386" s="54" t="s">
        <v>28918</v>
      </c>
      <c r="CL3386" s="54">
        <v>4.3060000000000001E-2</v>
      </c>
      <c r="CM3386" s="54">
        <v>0.98299999999999998</v>
      </c>
      <c r="CN3386" s="53" t="s">
        <v>33849</v>
      </c>
      <c r="CO3386" s="54">
        <v>52</v>
      </c>
      <c r="CP3386" s="54">
        <v>145</v>
      </c>
      <c r="CQ3386" s="55">
        <f t="shared" si="52"/>
        <v>0.35862068965517241</v>
      </c>
      <c r="CR3386" s="52" t="s">
        <v>28921</v>
      </c>
    </row>
    <row r="3387" spans="81:96">
      <c r="CC3387" s="52">
        <v>3386</v>
      </c>
      <c r="CD3387" s="53" t="s">
        <v>30355</v>
      </c>
      <c r="CE3387" s="53" t="s">
        <v>30356</v>
      </c>
      <c r="CF3387" s="54">
        <v>194</v>
      </c>
      <c r="CG3387" s="54">
        <v>2.5880000000000001</v>
      </c>
      <c r="CH3387" s="54">
        <v>1.4039999999999999</v>
      </c>
      <c r="CI3387" s="54">
        <v>0.64300000000000002</v>
      </c>
      <c r="CJ3387" s="54">
        <v>14</v>
      </c>
      <c r="CK3387" s="54">
        <v>7</v>
      </c>
      <c r="CL3387" s="54">
        <v>4.0000000000000002E-4</v>
      </c>
      <c r="CM3387" s="54">
        <v>0.44600000000000001</v>
      </c>
      <c r="CN3387" s="53" t="s">
        <v>33849</v>
      </c>
      <c r="CO3387" s="54">
        <v>53</v>
      </c>
      <c r="CP3387" s="54">
        <v>145</v>
      </c>
      <c r="CQ3387" s="55">
        <f t="shared" si="52"/>
        <v>0.36551724137931035</v>
      </c>
      <c r="CR3387" s="52" t="s">
        <v>28921</v>
      </c>
    </row>
    <row r="3388" spans="81:96">
      <c r="CC3388" s="52">
        <v>3387</v>
      </c>
      <c r="CD3388" s="53" t="s">
        <v>30357</v>
      </c>
      <c r="CE3388" s="53" t="s">
        <v>30358</v>
      </c>
      <c r="CF3388" s="54">
        <v>5978</v>
      </c>
      <c r="CG3388" s="54">
        <v>2.5859999999999999</v>
      </c>
      <c r="CH3388" s="54">
        <v>2.8759999999999999</v>
      </c>
      <c r="CI3388" s="54">
        <v>0.71599999999999997</v>
      </c>
      <c r="CJ3388" s="54">
        <v>211</v>
      </c>
      <c r="CK3388" s="54">
        <v>5.0999999999999996</v>
      </c>
      <c r="CL3388" s="54">
        <v>1.7250000000000001E-2</v>
      </c>
      <c r="CM3388" s="54">
        <v>0.9</v>
      </c>
      <c r="CN3388" s="53" t="s">
        <v>33849</v>
      </c>
      <c r="CO3388" s="54">
        <v>54</v>
      </c>
      <c r="CP3388" s="54">
        <v>145</v>
      </c>
      <c r="CQ3388" s="55">
        <f t="shared" si="52"/>
        <v>0.3724137931034483</v>
      </c>
      <c r="CR3388" s="52" t="s">
        <v>28921</v>
      </c>
    </row>
    <row r="3389" spans="81:96">
      <c r="CC3389" s="52">
        <v>3388</v>
      </c>
      <c r="CD3389" s="53" t="s">
        <v>10070</v>
      </c>
      <c r="CE3389" s="53" t="s">
        <v>10068</v>
      </c>
      <c r="CF3389" s="54">
        <v>7675</v>
      </c>
      <c r="CG3389" s="54">
        <v>2.58</v>
      </c>
      <c r="CH3389" s="54">
        <v>3.2309999999999999</v>
      </c>
      <c r="CI3389" s="54">
        <v>0.51</v>
      </c>
      <c r="CJ3389" s="54">
        <v>478</v>
      </c>
      <c r="CK3389" s="54">
        <v>5</v>
      </c>
      <c r="CL3389" s="54">
        <v>1.61E-2</v>
      </c>
      <c r="CM3389" s="54">
        <v>0.74199999999999999</v>
      </c>
      <c r="CN3389" s="53" t="s">
        <v>33849</v>
      </c>
      <c r="CO3389" s="54">
        <v>55</v>
      </c>
      <c r="CP3389" s="54">
        <v>145</v>
      </c>
      <c r="CQ3389" s="55">
        <f t="shared" si="52"/>
        <v>0.37931034482758619</v>
      </c>
      <c r="CR3389" s="52" t="s">
        <v>28921</v>
      </c>
    </row>
    <row r="3390" spans="81:96">
      <c r="CC3390" s="52">
        <v>3389</v>
      </c>
      <c r="CD3390" s="53" t="s">
        <v>33908</v>
      </c>
      <c r="CE3390" s="53" t="s">
        <v>33909</v>
      </c>
      <c r="CF3390" s="54">
        <v>1435</v>
      </c>
      <c r="CG3390" s="54">
        <v>2.548</v>
      </c>
      <c r="CH3390" s="54">
        <v>2.4060000000000001</v>
      </c>
      <c r="CI3390" s="54">
        <v>0.88100000000000001</v>
      </c>
      <c r="CJ3390" s="54">
        <v>67</v>
      </c>
      <c r="CK3390" s="54">
        <v>6.3</v>
      </c>
      <c r="CL3390" s="54">
        <v>2.65E-3</v>
      </c>
      <c r="CM3390" s="54">
        <v>0.65700000000000003</v>
      </c>
      <c r="CN3390" s="53" t="s">
        <v>33849</v>
      </c>
      <c r="CO3390" s="54">
        <v>56</v>
      </c>
      <c r="CP3390" s="54">
        <v>145</v>
      </c>
      <c r="CQ3390" s="55">
        <f t="shared" si="52"/>
        <v>0.38620689655172413</v>
      </c>
      <c r="CR3390" s="52" t="s">
        <v>28921</v>
      </c>
    </row>
    <row r="3391" spans="81:96">
      <c r="CC3391" s="52">
        <v>3390</v>
      </c>
      <c r="CD3391" s="53" t="s">
        <v>33910</v>
      </c>
      <c r="CE3391" s="53" t="s">
        <v>33911</v>
      </c>
      <c r="CF3391" s="54">
        <v>3443</v>
      </c>
      <c r="CG3391" s="54">
        <v>2.5169999999999999</v>
      </c>
      <c r="CH3391" s="54">
        <v>2.5529999999999999</v>
      </c>
      <c r="CI3391" s="54">
        <v>0.47899999999999998</v>
      </c>
      <c r="CJ3391" s="54">
        <v>73</v>
      </c>
      <c r="CK3391" s="54" t="s">
        <v>28918</v>
      </c>
      <c r="CL3391" s="54">
        <v>6.6800000000000002E-3</v>
      </c>
      <c r="CM3391" s="54">
        <v>0.97299999999999998</v>
      </c>
      <c r="CN3391" s="53" t="s">
        <v>33849</v>
      </c>
      <c r="CO3391" s="54">
        <v>57</v>
      </c>
      <c r="CP3391" s="54">
        <v>145</v>
      </c>
      <c r="CQ3391" s="55">
        <f t="shared" si="52"/>
        <v>0.39310344827586208</v>
      </c>
      <c r="CR3391" s="52" t="s">
        <v>28921</v>
      </c>
    </row>
    <row r="3392" spans="81:96">
      <c r="CC3392" s="52">
        <v>3391</v>
      </c>
      <c r="CD3392" s="53" t="s">
        <v>33912</v>
      </c>
      <c r="CE3392" s="53" t="s">
        <v>33913</v>
      </c>
      <c r="CF3392" s="54">
        <v>1234</v>
      </c>
      <c r="CG3392" s="54">
        <v>2.4260000000000002</v>
      </c>
      <c r="CH3392" s="54">
        <v>3.0859999999999999</v>
      </c>
      <c r="CI3392" s="54">
        <v>0.60199999999999998</v>
      </c>
      <c r="CJ3392" s="54">
        <v>123</v>
      </c>
      <c r="CK3392" s="54">
        <v>3.5</v>
      </c>
      <c r="CL3392" s="54">
        <v>4.9500000000000004E-3</v>
      </c>
      <c r="CM3392" s="54">
        <v>0.95399999999999996</v>
      </c>
      <c r="CN3392" s="53" t="s">
        <v>33849</v>
      </c>
      <c r="CO3392" s="54">
        <v>58</v>
      </c>
      <c r="CP3392" s="54">
        <v>145</v>
      </c>
      <c r="CQ3392" s="55">
        <f t="shared" si="52"/>
        <v>0.4</v>
      </c>
      <c r="CR3392" s="52" t="s">
        <v>28921</v>
      </c>
    </row>
    <row r="3393" spans="81:96">
      <c r="CC3393" s="52">
        <v>3392</v>
      </c>
      <c r="CD3393" s="53" t="s">
        <v>30361</v>
      </c>
      <c r="CE3393" s="53" t="s">
        <v>30362</v>
      </c>
      <c r="CF3393" s="54">
        <v>8334</v>
      </c>
      <c r="CG3393" s="54">
        <v>2.3650000000000002</v>
      </c>
      <c r="CH3393" s="54">
        <v>2.6760000000000002</v>
      </c>
      <c r="CI3393" s="54">
        <v>0.53700000000000003</v>
      </c>
      <c r="CJ3393" s="54">
        <v>201</v>
      </c>
      <c r="CK3393" s="54">
        <v>7.6</v>
      </c>
      <c r="CL3393" s="54">
        <v>1.562E-2</v>
      </c>
      <c r="CM3393" s="54">
        <v>0.90200000000000002</v>
      </c>
      <c r="CN3393" s="53" t="s">
        <v>33849</v>
      </c>
      <c r="CO3393" s="54">
        <v>59</v>
      </c>
      <c r="CP3393" s="54">
        <v>145</v>
      </c>
      <c r="CQ3393" s="55">
        <f t="shared" si="52"/>
        <v>0.40689655172413791</v>
      </c>
      <c r="CR3393" s="52" t="s">
        <v>28921</v>
      </c>
    </row>
    <row r="3394" spans="81:96">
      <c r="CC3394" s="52">
        <v>3393</v>
      </c>
      <c r="CD3394" s="53" t="s">
        <v>33914</v>
      </c>
      <c r="CE3394" s="53" t="s">
        <v>33915</v>
      </c>
      <c r="CF3394" s="54">
        <v>657</v>
      </c>
      <c r="CG3394" s="54">
        <v>2.36</v>
      </c>
      <c r="CH3394" s="54"/>
      <c r="CI3394" s="54">
        <v>0.39300000000000002</v>
      </c>
      <c r="CJ3394" s="54">
        <v>28</v>
      </c>
      <c r="CK3394" s="54">
        <v>4.8</v>
      </c>
      <c r="CL3394" s="54">
        <v>2.2399999999999998E-3</v>
      </c>
      <c r="CM3394" s="54"/>
      <c r="CN3394" s="53" t="s">
        <v>33849</v>
      </c>
      <c r="CO3394" s="54">
        <v>60</v>
      </c>
      <c r="CP3394" s="54">
        <v>145</v>
      </c>
      <c r="CQ3394" s="55">
        <f t="shared" ref="CQ3394:CQ3457" si="53">CO3394/CP3394</f>
        <v>0.41379310344827586</v>
      </c>
      <c r="CR3394" s="52" t="s">
        <v>28921</v>
      </c>
    </row>
    <row r="3395" spans="81:96">
      <c r="CC3395" s="52">
        <v>3394</v>
      </c>
      <c r="CD3395" s="53" t="s">
        <v>29743</v>
      </c>
      <c r="CE3395" s="53" t="s">
        <v>29744</v>
      </c>
      <c r="CF3395" s="54">
        <v>10652</v>
      </c>
      <c r="CG3395" s="54">
        <v>2.35</v>
      </c>
      <c r="CH3395" s="54">
        <v>2.9289999999999998</v>
      </c>
      <c r="CI3395" s="54">
        <v>0.59</v>
      </c>
      <c r="CJ3395" s="54">
        <v>195</v>
      </c>
      <c r="CK3395" s="54" t="s">
        <v>28918</v>
      </c>
      <c r="CL3395" s="54">
        <v>1.511E-2</v>
      </c>
      <c r="CM3395" s="54">
        <v>1.0229999999999999</v>
      </c>
      <c r="CN3395" s="53" t="s">
        <v>33849</v>
      </c>
      <c r="CO3395" s="54">
        <v>61</v>
      </c>
      <c r="CP3395" s="54">
        <v>145</v>
      </c>
      <c r="CQ3395" s="55">
        <f t="shared" si="53"/>
        <v>0.4206896551724138</v>
      </c>
      <c r="CR3395" s="52" t="s">
        <v>28921</v>
      </c>
    </row>
    <row r="3396" spans="81:96">
      <c r="CC3396" s="52">
        <v>3395</v>
      </c>
      <c r="CD3396" s="53" t="s">
        <v>33916</v>
      </c>
      <c r="CE3396" s="53" t="s">
        <v>33917</v>
      </c>
      <c r="CF3396" s="54">
        <v>14825</v>
      </c>
      <c r="CG3396" s="54">
        <v>2.3210000000000002</v>
      </c>
      <c r="CH3396" s="54">
        <v>2.7250000000000001</v>
      </c>
      <c r="CI3396" s="54">
        <v>0.68700000000000006</v>
      </c>
      <c r="CJ3396" s="54">
        <v>300</v>
      </c>
      <c r="CK3396" s="54">
        <v>8.4</v>
      </c>
      <c r="CL3396" s="54">
        <v>2.1219999999999999E-2</v>
      </c>
      <c r="CM3396" s="54">
        <v>0.82699999999999996</v>
      </c>
      <c r="CN3396" s="53" t="s">
        <v>33849</v>
      </c>
      <c r="CO3396" s="54">
        <v>62</v>
      </c>
      <c r="CP3396" s="54">
        <v>145</v>
      </c>
      <c r="CQ3396" s="55">
        <f t="shared" si="53"/>
        <v>0.42758620689655175</v>
      </c>
      <c r="CR3396" s="52" t="s">
        <v>28921</v>
      </c>
    </row>
    <row r="3397" spans="81:96">
      <c r="CC3397" s="52">
        <v>3396</v>
      </c>
      <c r="CD3397" s="53" t="s">
        <v>9599</v>
      </c>
      <c r="CE3397" s="53" t="s">
        <v>9598</v>
      </c>
      <c r="CF3397" s="54">
        <v>1863</v>
      </c>
      <c r="CG3397" s="54">
        <v>2.3199999999999998</v>
      </c>
      <c r="CH3397" s="54">
        <v>2.343</v>
      </c>
      <c r="CI3397" s="54">
        <v>0.35</v>
      </c>
      <c r="CJ3397" s="54">
        <v>391</v>
      </c>
      <c r="CK3397" s="54">
        <v>1.9</v>
      </c>
      <c r="CL3397" s="54">
        <v>9.7599999999999996E-3</v>
      </c>
      <c r="CM3397" s="54">
        <v>0.83799999999999997</v>
      </c>
      <c r="CN3397" s="53" t="s">
        <v>33849</v>
      </c>
      <c r="CO3397" s="54">
        <v>63</v>
      </c>
      <c r="CP3397" s="54">
        <v>145</v>
      </c>
      <c r="CQ3397" s="55">
        <f t="shared" si="53"/>
        <v>0.43448275862068964</v>
      </c>
      <c r="CR3397" s="52" t="s">
        <v>28921</v>
      </c>
    </row>
    <row r="3398" spans="81:96">
      <c r="CC3398" s="52">
        <v>3397</v>
      </c>
      <c r="CD3398" s="53" t="s">
        <v>33918</v>
      </c>
      <c r="CE3398" s="53" t="s">
        <v>33919</v>
      </c>
      <c r="CF3398" s="54">
        <v>1180</v>
      </c>
      <c r="CG3398" s="54">
        <v>2.2549999999999999</v>
      </c>
      <c r="CH3398" s="54">
        <v>2.6160000000000001</v>
      </c>
      <c r="CI3398" s="54">
        <v>0.30399999999999999</v>
      </c>
      <c r="CJ3398" s="54">
        <v>161</v>
      </c>
      <c r="CK3398" s="54">
        <v>2.8</v>
      </c>
      <c r="CL3398" s="54">
        <v>7.3299999999999997E-3</v>
      </c>
      <c r="CM3398" s="54">
        <v>1.0740000000000001</v>
      </c>
      <c r="CN3398" s="53" t="s">
        <v>33849</v>
      </c>
      <c r="CO3398" s="54">
        <v>64</v>
      </c>
      <c r="CP3398" s="54">
        <v>145</v>
      </c>
      <c r="CQ3398" s="55">
        <f t="shared" si="53"/>
        <v>0.44137931034482758</v>
      </c>
      <c r="CR3398" s="52" t="s">
        <v>28921</v>
      </c>
    </row>
    <row r="3399" spans="81:96">
      <c r="CC3399" s="52">
        <v>3398</v>
      </c>
      <c r="CD3399" s="53" t="s">
        <v>33920</v>
      </c>
      <c r="CE3399" s="53" t="s">
        <v>33921</v>
      </c>
      <c r="CF3399" s="54">
        <v>5457</v>
      </c>
      <c r="CG3399" s="54">
        <v>2.0840000000000001</v>
      </c>
      <c r="CH3399" s="54">
        <v>2.4929999999999999</v>
      </c>
      <c r="CI3399" s="54">
        <v>0.33700000000000002</v>
      </c>
      <c r="CJ3399" s="54">
        <v>89</v>
      </c>
      <c r="CK3399" s="54" t="s">
        <v>28918</v>
      </c>
      <c r="CL3399" s="54">
        <v>6.45E-3</v>
      </c>
      <c r="CM3399" s="54">
        <v>0.85499999999999998</v>
      </c>
      <c r="CN3399" s="53" t="s">
        <v>33849</v>
      </c>
      <c r="CO3399" s="54">
        <v>65</v>
      </c>
      <c r="CP3399" s="54">
        <v>145</v>
      </c>
      <c r="CQ3399" s="55">
        <f t="shared" si="53"/>
        <v>0.44827586206896552</v>
      </c>
      <c r="CR3399" s="52" t="s">
        <v>28921</v>
      </c>
    </row>
    <row r="3400" spans="81:96">
      <c r="CC3400" s="52">
        <v>3399</v>
      </c>
      <c r="CD3400" s="53" t="s">
        <v>33922</v>
      </c>
      <c r="CE3400" s="53" t="s">
        <v>33923</v>
      </c>
      <c r="CF3400" s="54">
        <v>4250</v>
      </c>
      <c r="CG3400" s="54">
        <v>1.9670000000000001</v>
      </c>
      <c r="CH3400" s="54">
        <v>2.508</v>
      </c>
      <c r="CI3400" s="54">
        <v>0.38800000000000001</v>
      </c>
      <c r="CJ3400" s="54">
        <v>49</v>
      </c>
      <c r="CK3400" s="54">
        <v>9.8000000000000007</v>
      </c>
      <c r="CL3400" s="54">
        <v>5.6600000000000001E-3</v>
      </c>
      <c r="CM3400" s="54">
        <v>0.85499999999999998</v>
      </c>
      <c r="CN3400" s="53" t="s">
        <v>33849</v>
      </c>
      <c r="CO3400" s="54">
        <v>66</v>
      </c>
      <c r="CP3400" s="54">
        <v>145</v>
      </c>
      <c r="CQ3400" s="55">
        <f t="shared" si="53"/>
        <v>0.45517241379310347</v>
      </c>
      <c r="CR3400" s="52" t="s">
        <v>28921</v>
      </c>
    </row>
    <row r="3401" spans="81:96">
      <c r="CC3401" s="52">
        <v>3400</v>
      </c>
      <c r="CD3401" s="53" t="s">
        <v>33924</v>
      </c>
      <c r="CE3401" s="53" t="s">
        <v>33925</v>
      </c>
      <c r="CF3401" s="54">
        <v>2289</v>
      </c>
      <c r="CG3401" s="54">
        <v>1.9419999999999999</v>
      </c>
      <c r="CH3401" s="54">
        <v>2.6989999999999998</v>
      </c>
      <c r="CI3401" s="54">
        <v>0.28599999999999998</v>
      </c>
      <c r="CJ3401" s="54">
        <v>77</v>
      </c>
      <c r="CK3401" s="54">
        <v>6.3</v>
      </c>
      <c r="CL3401" s="54">
        <v>6.1999999999999998E-3</v>
      </c>
      <c r="CM3401" s="54">
        <v>0.98899999999999999</v>
      </c>
      <c r="CN3401" s="53" t="s">
        <v>33849</v>
      </c>
      <c r="CO3401" s="54">
        <v>67</v>
      </c>
      <c r="CP3401" s="54">
        <v>145</v>
      </c>
      <c r="CQ3401" s="55">
        <f t="shared" si="53"/>
        <v>0.46206896551724136</v>
      </c>
      <c r="CR3401" s="52" t="s">
        <v>28921</v>
      </c>
    </row>
    <row r="3402" spans="81:96">
      <c r="CC3402" s="52">
        <v>3401</v>
      </c>
      <c r="CD3402" s="53" t="s">
        <v>33926</v>
      </c>
      <c r="CE3402" s="53" t="s">
        <v>33927</v>
      </c>
      <c r="CF3402" s="54">
        <v>513</v>
      </c>
      <c r="CG3402" s="54">
        <v>1.9410000000000001</v>
      </c>
      <c r="CH3402" s="54">
        <v>1.946</v>
      </c>
      <c r="CI3402" s="54">
        <v>1.0820000000000001</v>
      </c>
      <c r="CJ3402" s="54">
        <v>110</v>
      </c>
      <c r="CK3402" s="54">
        <v>1.8</v>
      </c>
      <c r="CL3402" s="54">
        <v>2.1099999999999999E-3</v>
      </c>
      <c r="CM3402" s="54">
        <v>0.65800000000000003</v>
      </c>
      <c r="CN3402" s="53" t="s">
        <v>33849</v>
      </c>
      <c r="CO3402" s="54">
        <v>68</v>
      </c>
      <c r="CP3402" s="54">
        <v>145</v>
      </c>
      <c r="CQ3402" s="55">
        <f t="shared" si="53"/>
        <v>0.4689655172413793</v>
      </c>
      <c r="CR3402" s="52" t="s">
        <v>28921</v>
      </c>
    </row>
    <row r="3403" spans="81:96">
      <c r="CC3403" s="52">
        <v>3402</v>
      </c>
      <c r="CD3403" s="53" t="s">
        <v>33928</v>
      </c>
      <c r="CE3403" s="53" t="s">
        <v>33929</v>
      </c>
      <c r="CF3403" s="54">
        <v>954</v>
      </c>
      <c r="CG3403" s="54">
        <v>1.931</v>
      </c>
      <c r="CH3403" s="54">
        <v>2.8570000000000002</v>
      </c>
      <c r="CI3403" s="54">
        <v>0.192</v>
      </c>
      <c r="CJ3403" s="54">
        <v>73</v>
      </c>
      <c r="CK3403" s="54">
        <v>4.5999999999999996</v>
      </c>
      <c r="CL3403" s="54">
        <v>3.2399999999999998E-3</v>
      </c>
      <c r="CM3403" s="54">
        <v>0.85799999999999998</v>
      </c>
      <c r="CN3403" s="53" t="s">
        <v>33849</v>
      </c>
      <c r="CO3403" s="54">
        <v>69</v>
      </c>
      <c r="CP3403" s="54">
        <v>145</v>
      </c>
      <c r="CQ3403" s="55">
        <f t="shared" si="53"/>
        <v>0.47586206896551725</v>
      </c>
      <c r="CR3403" s="52" t="s">
        <v>28921</v>
      </c>
    </row>
    <row r="3404" spans="81:96">
      <c r="CC3404" s="52">
        <v>3403</v>
      </c>
      <c r="CD3404" s="53" t="s">
        <v>30234</v>
      </c>
      <c r="CE3404" s="53" t="s">
        <v>30235</v>
      </c>
      <c r="CF3404" s="54">
        <v>836</v>
      </c>
      <c r="CG3404" s="54">
        <v>1.923</v>
      </c>
      <c r="CH3404" s="54">
        <v>1.752</v>
      </c>
      <c r="CI3404" s="54">
        <v>0.34599999999999997</v>
      </c>
      <c r="CJ3404" s="54">
        <v>26</v>
      </c>
      <c r="CK3404" s="54">
        <v>9.4</v>
      </c>
      <c r="CL3404" s="54">
        <v>1.23E-3</v>
      </c>
      <c r="CM3404" s="54">
        <v>0.57999999999999996</v>
      </c>
      <c r="CN3404" s="53" t="s">
        <v>33849</v>
      </c>
      <c r="CO3404" s="54">
        <v>70</v>
      </c>
      <c r="CP3404" s="54">
        <v>145</v>
      </c>
      <c r="CQ3404" s="55">
        <f t="shared" si="53"/>
        <v>0.48275862068965519</v>
      </c>
      <c r="CR3404" s="52" t="s">
        <v>28921</v>
      </c>
    </row>
    <row r="3405" spans="81:96">
      <c r="CC3405" s="52">
        <v>3404</v>
      </c>
      <c r="CD3405" s="53" t="s">
        <v>33930</v>
      </c>
      <c r="CE3405" s="53" t="s">
        <v>33931</v>
      </c>
      <c r="CF3405" s="54">
        <v>13613</v>
      </c>
      <c r="CG3405" s="54">
        <v>1.8660000000000001</v>
      </c>
      <c r="CH3405" s="54">
        <v>2.3439999999999999</v>
      </c>
      <c r="CI3405" s="54">
        <v>0.36199999999999999</v>
      </c>
      <c r="CJ3405" s="54">
        <v>243</v>
      </c>
      <c r="CK3405" s="54" t="s">
        <v>28918</v>
      </c>
      <c r="CL3405" s="54">
        <v>1.6E-2</v>
      </c>
      <c r="CM3405" s="54">
        <v>0.72699999999999998</v>
      </c>
      <c r="CN3405" s="53" t="s">
        <v>33849</v>
      </c>
      <c r="CO3405" s="54">
        <v>71</v>
      </c>
      <c r="CP3405" s="54">
        <v>145</v>
      </c>
      <c r="CQ3405" s="55">
        <f t="shared" si="53"/>
        <v>0.48965517241379308</v>
      </c>
      <c r="CR3405" s="52" t="s">
        <v>28921</v>
      </c>
    </row>
    <row r="3406" spans="81:96">
      <c r="CC3406" s="52">
        <v>3405</v>
      </c>
      <c r="CD3406" s="53" t="s">
        <v>30369</v>
      </c>
      <c r="CE3406" s="53" t="s">
        <v>30370</v>
      </c>
      <c r="CF3406" s="54">
        <v>1915</v>
      </c>
      <c r="CG3406" s="54">
        <v>1.849</v>
      </c>
      <c r="CH3406" s="54">
        <v>2.1190000000000002</v>
      </c>
      <c r="CI3406" s="54">
        <v>0.441</v>
      </c>
      <c r="CJ3406" s="54">
        <v>68</v>
      </c>
      <c r="CK3406" s="54">
        <v>7.1</v>
      </c>
      <c r="CL3406" s="54">
        <v>4.3899999999999998E-3</v>
      </c>
      <c r="CM3406" s="54">
        <v>0.76500000000000001</v>
      </c>
      <c r="CN3406" s="53" t="s">
        <v>33849</v>
      </c>
      <c r="CO3406" s="54">
        <v>72</v>
      </c>
      <c r="CP3406" s="54">
        <v>145</v>
      </c>
      <c r="CQ3406" s="55">
        <f t="shared" si="53"/>
        <v>0.49655172413793103</v>
      </c>
      <c r="CR3406" s="52" t="s">
        <v>28921</v>
      </c>
    </row>
    <row r="3407" spans="81:96">
      <c r="CC3407" s="52">
        <v>3406</v>
      </c>
      <c r="CD3407" s="53" t="s">
        <v>33932</v>
      </c>
      <c r="CE3407" s="53" t="s">
        <v>33933</v>
      </c>
      <c r="CF3407" s="54">
        <v>3766</v>
      </c>
      <c r="CG3407" s="54">
        <v>1.8380000000000001</v>
      </c>
      <c r="CH3407" s="54">
        <v>2.2480000000000002</v>
      </c>
      <c r="CI3407" s="54">
        <v>0.61799999999999999</v>
      </c>
      <c r="CJ3407" s="54">
        <v>102</v>
      </c>
      <c r="CK3407" s="54">
        <v>8.1</v>
      </c>
      <c r="CL3407" s="54">
        <v>6.3600000000000002E-3</v>
      </c>
      <c r="CM3407" s="54">
        <v>0.70399999999999996</v>
      </c>
      <c r="CN3407" s="53" t="s">
        <v>33849</v>
      </c>
      <c r="CO3407" s="54">
        <v>73</v>
      </c>
      <c r="CP3407" s="54">
        <v>145</v>
      </c>
      <c r="CQ3407" s="55">
        <f t="shared" si="53"/>
        <v>0.50344827586206897</v>
      </c>
      <c r="CR3407" s="52" t="s">
        <v>28938</v>
      </c>
    </row>
    <row r="3408" spans="81:96">
      <c r="CC3408" s="52">
        <v>3407</v>
      </c>
      <c r="CD3408" s="53" t="s">
        <v>33934</v>
      </c>
      <c r="CE3408" s="53" t="s">
        <v>33935</v>
      </c>
      <c r="CF3408" s="54">
        <v>2983</v>
      </c>
      <c r="CG3408" s="54">
        <v>1.837</v>
      </c>
      <c r="CH3408" s="54">
        <v>1.85</v>
      </c>
      <c r="CI3408" s="54">
        <v>0.16700000000000001</v>
      </c>
      <c r="CJ3408" s="54">
        <v>96</v>
      </c>
      <c r="CK3408" s="54">
        <v>8.9</v>
      </c>
      <c r="CL3408" s="54">
        <v>4.6899999999999997E-3</v>
      </c>
      <c r="CM3408" s="54">
        <v>0.61599999999999999</v>
      </c>
      <c r="CN3408" s="53" t="s">
        <v>33849</v>
      </c>
      <c r="CO3408" s="54">
        <v>74</v>
      </c>
      <c r="CP3408" s="54">
        <v>145</v>
      </c>
      <c r="CQ3408" s="55">
        <f t="shared" si="53"/>
        <v>0.51034482758620692</v>
      </c>
      <c r="CR3408" s="52" t="s">
        <v>28938</v>
      </c>
    </row>
    <row r="3409" spans="81:96">
      <c r="CC3409" s="52">
        <v>3408</v>
      </c>
      <c r="CD3409" s="53" t="s">
        <v>33936</v>
      </c>
      <c r="CE3409" s="53" t="s">
        <v>33937</v>
      </c>
      <c r="CF3409" s="54">
        <v>854</v>
      </c>
      <c r="CG3409" s="54">
        <v>1.7270000000000001</v>
      </c>
      <c r="CH3409" s="54">
        <v>2.1749999999999998</v>
      </c>
      <c r="CI3409" s="54">
        <v>0.39700000000000002</v>
      </c>
      <c r="CJ3409" s="54">
        <v>78</v>
      </c>
      <c r="CK3409" s="54">
        <v>4.0999999999999996</v>
      </c>
      <c r="CL3409" s="54">
        <v>2.5300000000000001E-3</v>
      </c>
      <c r="CM3409" s="54">
        <v>0.56899999999999995</v>
      </c>
      <c r="CN3409" s="53" t="s">
        <v>33849</v>
      </c>
      <c r="CO3409" s="54">
        <v>75</v>
      </c>
      <c r="CP3409" s="54">
        <v>145</v>
      </c>
      <c r="CQ3409" s="55">
        <f t="shared" si="53"/>
        <v>0.51724137931034486</v>
      </c>
      <c r="CR3409" s="52" t="s">
        <v>28938</v>
      </c>
    </row>
    <row r="3410" spans="81:96">
      <c r="CC3410" s="52">
        <v>3409</v>
      </c>
      <c r="CD3410" s="53" t="s">
        <v>33938</v>
      </c>
      <c r="CE3410" s="53" t="s">
        <v>33939</v>
      </c>
      <c r="CF3410" s="54">
        <v>9309</v>
      </c>
      <c r="CG3410" s="54">
        <v>1.726</v>
      </c>
      <c r="CH3410" s="54">
        <v>2.0350000000000001</v>
      </c>
      <c r="CI3410" s="54">
        <v>0.28499999999999998</v>
      </c>
      <c r="CJ3410" s="54">
        <v>144</v>
      </c>
      <c r="CK3410" s="54" t="s">
        <v>28918</v>
      </c>
      <c r="CL3410" s="54">
        <v>9.7300000000000008E-3</v>
      </c>
      <c r="CM3410" s="54">
        <v>0.64300000000000002</v>
      </c>
      <c r="CN3410" s="53" t="s">
        <v>33849</v>
      </c>
      <c r="CO3410" s="54">
        <v>76</v>
      </c>
      <c r="CP3410" s="54">
        <v>145</v>
      </c>
      <c r="CQ3410" s="55">
        <f t="shared" si="53"/>
        <v>0.52413793103448281</v>
      </c>
      <c r="CR3410" s="52" t="s">
        <v>28938</v>
      </c>
    </row>
    <row r="3411" spans="81:96">
      <c r="CC3411" s="52">
        <v>3410</v>
      </c>
      <c r="CD3411" s="53" t="s">
        <v>3012</v>
      </c>
      <c r="CE3411" s="53" t="s">
        <v>3010</v>
      </c>
      <c r="CF3411" s="54">
        <v>1923</v>
      </c>
      <c r="CG3411" s="54">
        <v>1.7190000000000001</v>
      </c>
      <c r="CH3411" s="54">
        <v>2.2719999999999998</v>
      </c>
      <c r="CI3411" s="54">
        <v>0.34499999999999997</v>
      </c>
      <c r="CJ3411" s="54">
        <v>84</v>
      </c>
      <c r="CK3411" s="54">
        <v>6.6</v>
      </c>
      <c r="CL3411" s="54">
        <v>3.6600000000000001E-3</v>
      </c>
      <c r="CM3411" s="54">
        <v>0.64500000000000002</v>
      </c>
      <c r="CN3411" s="53" t="s">
        <v>33849</v>
      </c>
      <c r="CO3411" s="54">
        <v>77</v>
      </c>
      <c r="CP3411" s="54">
        <v>145</v>
      </c>
      <c r="CQ3411" s="55">
        <f t="shared" si="53"/>
        <v>0.53103448275862064</v>
      </c>
      <c r="CR3411" s="52" t="s">
        <v>28938</v>
      </c>
    </row>
    <row r="3412" spans="81:96">
      <c r="CC3412" s="52">
        <v>3411</v>
      </c>
      <c r="CD3412" s="53" t="s">
        <v>33940</v>
      </c>
      <c r="CE3412" s="53" t="s">
        <v>33941</v>
      </c>
      <c r="CF3412" s="54">
        <v>3805</v>
      </c>
      <c r="CG3412" s="54">
        <v>1.702</v>
      </c>
      <c r="CH3412" s="54">
        <v>1.792</v>
      </c>
      <c r="CI3412" s="54">
        <v>0.41699999999999998</v>
      </c>
      <c r="CJ3412" s="54">
        <v>48</v>
      </c>
      <c r="CK3412" s="54" t="s">
        <v>28918</v>
      </c>
      <c r="CL3412" s="54">
        <v>3.8500000000000001E-3</v>
      </c>
      <c r="CM3412" s="54">
        <v>0.77700000000000002</v>
      </c>
      <c r="CN3412" s="53" t="s">
        <v>33849</v>
      </c>
      <c r="CO3412" s="54">
        <v>78</v>
      </c>
      <c r="CP3412" s="54">
        <v>145</v>
      </c>
      <c r="CQ3412" s="55">
        <f t="shared" si="53"/>
        <v>0.53793103448275859</v>
      </c>
      <c r="CR3412" s="52" t="s">
        <v>28938</v>
      </c>
    </row>
    <row r="3413" spans="81:96">
      <c r="CC3413" s="52">
        <v>3412</v>
      </c>
      <c r="CD3413" s="53" t="s">
        <v>30371</v>
      </c>
      <c r="CE3413" s="53" t="s">
        <v>30372</v>
      </c>
      <c r="CF3413" s="54">
        <v>673</v>
      </c>
      <c r="CG3413" s="54">
        <v>1.6459999999999999</v>
      </c>
      <c r="CH3413" s="54">
        <v>1.831</v>
      </c>
      <c r="CI3413" s="54">
        <v>0.318</v>
      </c>
      <c r="CJ3413" s="54">
        <v>66</v>
      </c>
      <c r="CK3413" s="54">
        <v>4.7</v>
      </c>
      <c r="CL3413" s="54">
        <v>1.8400000000000001E-3</v>
      </c>
      <c r="CM3413" s="54">
        <v>0.56000000000000005</v>
      </c>
      <c r="CN3413" s="53" t="s">
        <v>33849</v>
      </c>
      <c r="CO3413" s="54">
        <v>79</v>
      </c>
      <c r="CP3413" s="54">
        <v>145</v>
      </c>
      <c r="CQ3413" s="55">
        <f t="shared" si="53"/>
        <v>0.54482758620689653</v>
      </c>
      <c r="CR3413" s="52" t="s">
        <v>28938</v>
      </c>
    </row>
    <row r="3414" spans="81:96">
      <c r="CC3414" s="52">
        <v>3413</v>
      </c>
      <c r="CD3414" s="53" t="s">
        <v>33942</v>
      </c>
      <c r="CE3414" s="53" t="s">
        <v>33943</v>
      </c>
      <c r="CF3414" s="54">
        <v>6660</v>
      </c>
      <c r="CG3414" s="54">
        <v>1.641</v>
      </c>
      <c r="CH3414" s="54">
        <v>2.056</v>
      </c>
      <c r="CI3414" s="54">
        <v>0.32800000000000001</v>
      </c>
      <c r="CJ3414" s="54">
        <v>131</v>
      </c>
      <c r="CK3414" s="54">
        <v>8.6999999999999993</v>
      </c>
      <c r="CL3414" s="54">
        <v>9.5099999999999994E-3</v>
      </c>
      <c r="CM3414" s="54">
        <v>0.628</v>
      </c>
      <c r="CN3414" s="53" t="s">
        <v>33849</v>
      </c>
      <c r="CO3414" s="54">
        <v>80</v>
      </c>
      <c r="CP3414" s="54">
        <v>145</v>
      </c>
      <c r="CQ3414" s="55">
        <f t="shared" si="53"/>
        <v>0.55172413793103448</v>
      </c>
      <c r="CR3414" s="52" t="s">
        <v>28938</v>
      </c>
    </row>
    <row r="3415" spans="81:96">
      <c r="CC3415" s="52">
        <v>3414</v>
      </c>
      <c r="CD3415" s="53" t="s">
        <v>33944</v>
      </c>
      <c r="CE3415" s="53" t="s">
        <v>33945</v>
      </c>
      <c r="CF3415" s="54">
        <v>1288</v>
      </c>
      <c r="CG3415" s="54">
        <v>1.6339999999999999</v>
      </c>
      <c r="CH3415" s="54">
        <v>1.57</v>
      </c>
      <c r="CI3415" s="54">
        <v>0.39500000000000002</v>
      </c>
      <c r="CJ3415" s="54">
        <v>114</v>
      </c>
      <c r="CK3415" s="54">
        <v>4.4000000000000004</v>
      </c>
      <c r="CL3415" s="54">
        <v>4.1900000000000001E-3</v>
      </c>
      <c r="CM3415" s="54">
        <v>0.49299999999999999</v>
      </c>
      <c r="CN3415" s="53" t="s">
        <v>33849</v>
      </c>
      <c r="CO3415" s="54">
        <v>81</v>
      </c>
      <c r="CP3415" s="54">
        <v>145</v>
      </c>
      <c r="CQ3415" s="55">
        <f t="shared" si="53"/>
        <v>0.55862068965517242</v>
      </c>
      <c r="CR3415" s="52" t="s">
        <v>28938</v>
      </c>
    </row>
    <row r="3416" spans="81:96">
      <c r="CC3416" s="52">
        <v>3415</v>
      </c>
      <c r="CD3416" s="53" t="s">
        <v>33946</v>
      </c>
      <c r="CE3416" s="53" t="s">
        <v>33947</v>
      </c>
      <c r="CF3416" s="54">
        <v>2502</v>
      </c>
      <c r="CG3416" s="54">
        <v>1.617</v>
      </c>
      <c r="CH3416" s="54">
        <v>1.915</v>
      </c>
      <c r="CI3416" s="54">
        <v>0.56399999999999995</v>
      </c>
      <c r="CJ3416" s="54">
        <v>94</v>
      </c>
      <c r="CK3416" s="54">
        <v>7.8</v>
      </c>
      <c r="CL3416" s="54">
        <v>4.7000000000000002E-3</v>
      </c>
      <c r="CM3416" s="54">
        <v>0.63100000000000001</v>
      </c>
      <c r="CN3416" s="53" t="s">
        <v>33849</v>
      </c>
      <c r="CO3416" s="54">
        <v>82</v>
      </c>
      <c r="CP3416" s="54">
        <v>145</v>
      </c>
      <c r="CQ3416" s="55">
        <f t="shared" si="53"/>
        <v>0.56551724137931036</v>
      </c>
      <c r="CR3416" s="52" t="s">
        <v>28938</v>
      </c>
    </row>
    <row r="3417" spans="81:96">
      <c r="CC3417" s="52">
        <v>3416</v>
      </c>
      <c r="CD3417" s="53" t="s">
        <v>33948</v>
      </c>
      <c r="CE3417" s="53" t="s">
        <v>33949</v>
      </c>
      <c r="CF3417" s="54">
        <v>864</v>
      </c>
      <c r="CG3417" s="54">
        <v>1.613</v>
      </c>
      <c r="CH3417" s="54"/>
      <c r="CI3417" s="54">
        <v>0.5</v>
      </c>
      <c r="CJ3417" s="54">
        <v>44</v>
      </c>
      <c r="CK3417" s="54">
        <v>4.9000000000000004</v>
      </c>
      <c r="CL3417" s="54">
        <v>2.3E-3</v>
      </c>
      <c r="CM3417" s="54"/>
      <c r="CN3417" s="53" t="s">
        <v>33849</v>
      </c>
      <c r="CO3417" s="54">
        <v>83</v>
      </c>
      <c r="CP3417" s="54">
        <v>145</v>
      </c>
      <c r="CQ3417" s="55">
        <f t="shared" si="53"/>
        <v>0.57241379310344831</v>
      </c>
      <c r="CR3417" s="52" t="s">
        <v>28938</v>
      </c>
    </row>
    <row r="3418" spans="81:96">
      <c r="CC3418" s="52">
        <v>3417</v>
      </c>
      <c r="CD3418" s="53" t="s">
        <v>33950</v>
      </c>
      <c r="CE3418" s="53" t="s">
        <v>33951</v>
      </c>
      <c r="CF3418" s="54">
        <v>2652</v>
      </c>
      <c r="CG3418" s="54">
        <v>1.595</v>
      </c>
      <c r="CH3418" s="54">
        <v>1.8540000000000001</v>
      </c>
      <c r="CI3418" s="54">
        <v>0.53300000000000003</v>
      </c>
      <c r="CJ3418" s="54">
        <v>75</v>
      </c>
      <c r="CK3418" s="54" t="s">
        <v>28918</v>
      </c>
      <c r="CL3418" s="54">
        <v>2.7299999999999998E-3</v>
      </c>
      <c r="CM3418" s="54">
        <v>0.56999999999999995</v>
      </c>
      <c r="CN3418" s="53" t="s">
        <v>33849</v>
      </c>
      <c r="CO3418" s="54">
        <v>84</v>
      </c>
      <c r="CP3418" s="54">
        <v>145</v>
      </c>
      <c r="CQ3418" s="55">
        <f t="shared" si="53"/>
        <v>0.57931034482758625</v>
      </c>
      <c r="CR3418" s="52" t="s">
        <v>28938</v>
      </c>
    </row>
    <row r="3419" spans="81:96">
      <c r="CC3419" s="52">
        <v>3418</v>
      </c>
      <c r="CD3419" s="53" t="s">
        <v>30373</v>
      </c>
      <c r="CE3419" s="53" t="s">
        <v>30374</v>
      </c>
      <c r="CF3419" s="54">
        <v>4566</v>
      </c>
      <c r="CG3419" s="54">
        <v>1.5860000000000001</v>
      </c>
      <c r="CH3419" s="54">
        <v>1.8149999999999999</v>
      </c>
      <c r="CI3419" s="54">
        <v>0.33100000000000002</v>
      </c>
      <c r="CJ3419" s="54">
        <v>157</v>
      </c>
      <c r="CK3419" s="54">
        <v>8.6999999999999993</v>
      </c>
      <c r="CL3419" s="54">
        <v>7.5399999999999998E-3</v>
      </c>
      <c r="CM3419" s="54">
        <v>0.54600000000000004</v>
      </c>
      <c r="CN3419" s="53" t="s">
        <v>33849</v>
      </c>
      <c r="CO3419" s="54">
        <v>85</v>
      </c>
      <c r="CP3419" s="54">
        <v>145</v>
      </c>
      <c r="CQ3419" s="55">
        <f t="shared" si="53"/>
        <v>0.58620689655172409</v>
      </c>
      <c r="CR3419" s="52" t="s">
        <v>28938</v>
      </c>
    </row>
    <row r="3420" spans="81:96">
      <c r="CC3420" s="52">
        <v>3419</v>
      </c>
      <c r="CD3420" s="53" t="s">
        <v>33952</v>
      </c>
      <c r="CE3420" s="53" t="s">
        <v>33953</v>
      </c>
      <c r="CF3420" s="54">
        <v>3439</v>
      </c>
      <c r="CG3420" s="54">
        <v>1.5720000000000001</v>
      </c>
      <c r="CH3420" s="54">
        <v>1.919</v>
      </c>
      <c r="CI3420" s="54">
        <v>0.307</v>
      </c>
      <c r="CJ3420" s="54">
        <v>127</v>
      </c>
      <c r="CK3420" s="54">
        <v>8.6999999999999993</v>
      </c>
      <c r="CL3420" s="54">
        <v>5.0000000000000001E-3</v>
      </c>
      <c r="CM3420" s="54">
        <v>0.58199999999999996</v>
      </c>
      <c r="CN3420" s="53" t="s">
        <v>33849</v>
      </c>
      <c r="CO3420" s="54">
        <v>86</v>
      </c>
      <c r="CP3420" s="54">
        <v>145</v>
      </c>
      <c r="CQ3420" s="55">
        <f t="shared" si="53"/>
        <v>0.59310344827586203</v>
      </c>
      <c r="CR3420" s="52" t="s">
        <v>28938</v>
      </c>
    </row>
    <row r="3421" spans="81:96">
      <c r="CC3421" s="52">
        <v>3420</v>
      </c>
      <c r="CD3421" s="53" t="s">
        <v>27241</v>
      </c>
      <c r="CE3421" s="53" t="s">
        <v>27239</v>
      </c>
      <c r="CF3421" s="54">
        <v>5223</v>
      </c>
      <c r="CG3421" s="54">
        <v>1.57</v>
      </c>
      <c r="CH3421" s="54">
        <v>1.4039999999999999</v>
      </c>
      <c r="CI3421" s="54">
        <v>0.316</v>
      </c>
      <c r="CJ3421" s="54">
        <v>117</v>
      </c>
      <c r="CK3421" s="54" t="s">
        <v>28918</v>
      </c>
      <c r="CL3421" s="54">
        <v>5.3400000000000001E-3</v>
      </c>
      <c r="CM3421" s="54">
        <v>0.47099999999999997</v>
      </c>
      <c r="CN3421" s="53" t="s">
        <v>33849</v>
      </c>
      <c r="CO3421" s="54">
        <v>87</v>
      </c>
      <c r="CP3421" s="54">
        <v>145</v>
      </c>
      <c r="CQ3421" s="55">
        <f t="shared" si="53"/>
        <v>0.6</v>
      </c>
      <c r="CR3421" s="52" t="s">
        <v>28938</v>
      </c>
    </row>
    <row r="3422" spans="81:96">
      <c r="CC3422" s="52">
        <v>3421</v>
      </c>
      <c r="CD3422" s="53" t="s">
        <v>33954</v>
      </c>
      <c r="CE3422" s="53" t="s">
        <v>33955</v>
      </c>
      <c r="CF3422" s="54">
        <v>961</v>
      </c>
      <c r="CG3422" s="54">
        <v>1.57</v>
      </c>
      <c r="CH3422" s="54">
        <v>1.9390000000000001</v>
      </c>
      <c r="CI3422" s="54">
        <v>0.52700000000000002</v>
      </c>
      <c r="CJ3422" s="54">
        <v>55</v>
      </c>
      <c r="CK3422" s="54">
        <v>5.6</v>
      </c>
      <c r="CL3422" s="54">
        <v>2.8900000000000002E-3</v>
      </c>
      <c r="CM3422" s="54">
        <v>0.69399999999999995</v>
      </c>
      <c r="CN3422" s="53" t="s">
        <v>33849</v>
      </c>
      <c r="CO3422" s="54">
        <v>88</v>
      </c>
      <c r="CP3422" s="54">
        <v>145</v>
      </c>
      <c r="CQ3422" s="55">
        <f t="shared" si="53"/>
        <v>0.60689655172413792</v>
      </c>
      <c r="CR3422" s="52" t="s">
        <v>28938</v>
      </c>
    </row>
    <row r="3423" spans="81:96">
      <c r="CC3423" s="52">
        <v>3422</v>
      </c>
      <c r="CD3423" s="53" t="s">
        <v>33956</v>
      </c>
      <c r="CE3423" s="53" t="s">
        <v>33957</v>
      </c>
      <c r="CF3423" s="54">
        <v>382</v>
      </c>
      <c r="CG3423" s="54">
        <v>1.5529999999999999</v>
      </c>
      <c r="CH3423" s="54">
        <v>1.982</v>
      </c>
      <c r="CI3423" s="54">
        <v>0.156</v>
      </c>
      <c r="CJ3423" s="54">
        <v>32</v>
      </c>
      <c r="CK3423" s="54">
        <v>3.7</v>
      </c>
      <c r="CL3423" s="54">
        <v>2.4499999999999999E-3</v>
      </c>
      <c r="CM3423" s="54">
        <v>0.93500000000000005</v>
      </c>
      <c r="CN3423" s="53" t="s">
        <v>33849</v>
      </c>
      <c r="CO3423" s="54">
        <v>89</v>
      </c>
      <c r="CP3423" s="54">
        <v>145</v>
      </c>
      <c r="CQ3423" s="55">
        <f t="shared" si="53"/>
        <v>0.61379310344827587</v>
      </c>
      <c r="CR3423" s="52" t="s">
        <v>28938</v>
      </c>
    </row>
    <row r="3424" spans="81:96">
      <c r="CC3424" s="52">
        <v>3423</v>
      </c>
      <c r="CD3424" s="53" t="s">
        <v>33958</v>
      </c>
      <c r="CE3424" s="53" t="s">
        <v>33959</v>
      </c>
      <c r="CF3424" s="54">
        <v>2320</v>
      </c>
      <c r="CG3424" s="54">
        <v>1.4870000000000001</v>
      </c>
      <c r="CH3424" s="54">
        <v>1.7709999999999999</v>
      </c>
      <c r="CI3424" s="54">
        <v>4.9000000000000002E-2</v>
      </c>
      <c r="CJ3424" s="54">
        <v>41</v>
      </c>
      <c r="CK3424" s="54">
        <v>9.4</v>
      </c>
      <c r="CL3424" s="54">
        <v>3.5699999999999998E-3</v>
      </c>
      <c r="CM3424" s="54">
        <v>0.57799999999999996</v>
      </c>
      <c r="CN3424" s="53" t="s">
        <v>33849</v>
      </c>
      <c r="CO3424" s="54">
        <v>90</v>
      </c>
      <c r="CP3424" s="54">
        <v>145</v>
      </c>
      <c r="CQ3424" s="55">
        <f t="shared" si="53"/>
        <v>0.62068965517241381</v>
      </c>
      <c r="CR3424" s="52" t="s">
        <v>28938</v>
      </c>
    </row>
    <row r="3425" spans="81:96">
      <c r="CC3425" s="52">
        <v>3424</v>
      </c>
      <c r="CD3425" s="53" t="s">
        <v>33960</v>
      </c>
      <c r="CE3425" s="53" t="s">
        <v>33961</v>
      </c>
      <c r="CF3425" s="54">
        <v>758</v>
      </c>
      <c r="CG3425" s="54">
        <v>1.4750000000000001</v>
      </c>
      <c r="CH3425" s="54">
        <v>1.383</v>
      </c>
      <c r="CI3425" s="54">
        <v>0.47699999999999998</v>
      </c>
      <c r="CJ3425" s="54">
        <v>88</v>
      </c>
      <c r="CK3425" s="54">
        <v>3.8</v>
      </c>
      <c r="CL3425" s="54">
        <v>2.5400000000000002E-3</v>
      </c>
      <c r="CM3425" s="54">
        <v>0.435</v>
      </c>
      <c r="CN3425" s="53" t="s">
        <v>33849</v>
      </c>
      <c r="CO3425" s="54">
        <v>91</v>
      </c>
      <c r="CP3425" s="54">
        <v>145</v>
      </c>
      <c r="CQ3425" s="55">
        <f t="shared" si="53"/>
        <v>0.62758620689655176</v>
      </c>
      <c r="CR3425" s="52" t="s">
        <v>28938</v>
      </c>
    </row>
    <row r="3426" spans="81:96">
      <c r="CC3426" s="52">
        <v>3425</v>
      </c>
      <c r="CD3426" s="53" t="s">
        <v>28792</v>
      </c>
      <c r="CE3426" s="53" t="s">
        <v>28799</v>
      </c>
      <c r="CF3426" s="54">
        <v>2182</v>
      </c>
      <c r="CG3426" s="54">
        <v>1.472</v>
      </c>
      <c r="CH3426" s="54">
        <v>1.663</v>
      </c>
      <c r="CI3426" s="54">
        <v>0.11799999999999999</v>
      </c>
      <c r="CJ3426" s="54">
        <v>85</v>
      </c>
      <c r="CK3426" s="54">
        <v>8.4</v>
      </c>
      <c r="CL3426" s="54">
        <v>3.64E-3</v>
      </c>
      <c r="CM3426" s="54">
        <v>0.47</v>
      </c>
      <c r="CN3426" s="53" t="s">
        <v>33849</v>
      </c>
      <c r="CO3426" s="54">
        <v>92</v>
      </c>
      <c r="CP3426" s="54">
        <v>145</v>
      </c>
      <c r="CQ3426" s="55">
        <f t="shared" si="53"/>
        <v>0.6344827586206897</v>
      </c>
      <c r="CR3426" s="52" t="s">
        <v>28938</v>
      </c>
    </row>
    <row r="3427" spans="81:96">
      <c r="CC3427" s="52">
        <v>3426</v>
      </c>
      <c r="CD3427" s="53" t="s">
        <v>33962</v>
      </c>
      <c r="CE3427" s="53" t="s">
        <v>33963</v>
      </c>
      <c r="CF3427" s="54">
        <v>5116</v>
      </c>
      <c r="CG3427" s="54">
        <v>1.4630000000000001</v>
      </c>
      <c r="CH3427" s="54">
        <v>1.9</v>
      </c>
      <c r="CI3427" s="54">
        <v>0.26800000000000002</v>
      </c>
      <c r="CJ3427" s="54">
        <v>127</v>
      </c>
      <c r="CK3427" s="54">
        <v>8.8000000000000007</v>
      </c>
      <c r="CL3427" s="54">
        <v>8.0300000000000007E-3</v>
      </c>
      <c r="CM3427" s="54">
        <v>0.60599999999999998</v>
      </c>
      <c r="CN3427" s="53" t="s">
        <v>33849</v>
      </c>
      <c r="CO3427" s="54">
        <v>93</v>
      </c>
      <c r="CP3427" s="54">
        <v>145</v>
      </c>
      <c r="CQ3427" s="55">
        <f t="shared" si="53"/>
        <v>0.64137931034482754</v>
      </c>
      <c r="CR3427" s="52" t="s">
        <v>28938</v>
      </c>
    </row>
    <row r="3428" spans="81:96">
      <c r="CC3428" s="52">
        <v>3427</v>
      </c>
      <c r="CD3428" s="53" t="s">
        <v>3803</v>
      </c>
      <c r="CE3428" s="53" t="s">
        <v>3801</v>
      </c>
      <c r="CF3428" s="54">
        <v>1442</v>
      </c>
      <c r="CG3428" s="54">
        <v>1.4390000000000001</v>
      </c>
      <c r="CH3428" s="54">
        <v>2.0750000000000002</v>
      </c>
      <c r="CI3428" s="54">
        <v>0.97299999999999998</v>
      </c>
      <c r="CJ3428" s="54">
        <v>73</v>
      </c>
      <c r="CK3428" s="54">
        <v>5.3</v>
      </c>
      <c r="CL3428" s="54">
        <v>3.7299999999999998E-3</v>
      </c>
      <c r="CM3428" s="54">
        <v>0.63400000000000001</v>
      </c>
      <c r="CN3428" s="53" t="s">
        <v>33849</v>
      </c>
      <c r="CO3428" s="54">
        <v>94</v>
      </c>
      <c r="CP3428" s="54">
        <v>145</v>
      </c>
      <c r="CQ3428" s="55">
        <f t="shared" si="53"/>
        <v>0.64827586206896548</v>
      </c>
      <c r="CR3428" s="52" t="s">
        <v>28938</v>
      </c>
    </row>
    <row r="3429" spans="81:96">
      <c r="CC3429" s="52">
        <v>3428</v>
      </c>
      <c r="CD3429" s="53" t="s">
        <v>33964</v>
      </c>
      <c r="CE3429" s="53" t="s">
        <v>33965</v>
      </c>
      <c r="CF3429" s="54">
        <v>1461</v>
      </c>
      <c r="CG3429" s="54">
        <v>1.4219999999999999</v>
      </c>
      <c r="CH3429" s="54">
        <v>1.9159999999999999</v>
      </c>
      <c r="CI3429" s="54">
        <v>0.10299999999999999</v>
      </c>
      <c r="CJ3429" s="54">
        <v>39</v>
      </c>
      <c r="CK3429" s="54">
        <v>7</v>
      </c>
      <c r="CL3429" s="54">
        <v>2.8999999999999998E-3</v>
      </c>
      <c r="CM3429" s="54">
        <v>0.61499999999999999</v>
      </c>
      <c r="CN3429" s="53" t="s">
        <v>33849</v>
      </c>
      <c r="CO3429" s="54">
        <v>95</v>
      </c>
      <c r="CP3429" s="54">
        <v>145</v>
      </c>
      <c r="CQ3429" s="55">
        <f t="shared" si="53"/>
        <v>0.65517241379310343</v>
      </c>
      <c r="CR3429" s="52" t="s">
        <v>28938</v>
      </c>
    </row>
    <row r="3430" spans="81:96">
      <c r="CC3430" s="52">
        <v>3429</v>
      </c>
      <c r="CD3430" s="53" t="s">
        <v>33966</v>
      </c>
      <c r="CE3430" s="53" t="s">
        <v>33967</v>
      </c>
      <c r="CF3430" s="54">
        <v>330</v>
      </c>
      <c r="CG3430" s="54">
        <v>1.4219999999999999</v>
      </c>
      <c r="CH3430" s="54"/>
      <c r="CI3430" s="54">
        <v>5.6000000000000001E-2</v>
      </c>
      <c r="CJ3430" s="54">
        <v>18</v>
      </c>
      <c r="CK3430" s="54">
        <v>5.2</v>
      </c>
      <c r="CL3430" s="54">
        <v>1.14E-3</v>
      </c>
      <c r="CM3430" s="54"/>
      <c r="CN3430" s="53" t="s">
        <v>33849</v>
      </c>
      <c r="CO3430" s="54">
        <v>96</v>
      </c>
      <c r="CP3430" s="54">
        <v>145</v>
      </c>
      <c r="CQ3430" s="55">
        <f t="shared" si="53"/>
        <v>0.66206896551724137</v>
      </c>
      <c r="CR3430" s="52" t="s">
        <v>28938</v>
      </c>
    </row>
    <row r="3431" spans="81:96">
      <c r="CC3431" s="52">
        <v>3430</v>
      </c>
      <c r="CD3431" s="53" t="s">
        <v>33968</v>
      </c>
      <c r="CE3431" s="53" t="s">
        <v>33969</v>
      </c>
      <c r="CF3431" s="54">
        <v>2090</v>
      </c>
      <c r="CG3431" s="54">
        <v>1.421</v>
      </c>
      <c r="CH3431" s="54">
        <v>2.0230000000000001</v>
      </c>
      <c r="CI3431" s="54">
        <v>0.28199999999999997</v>
      </c>
      <c r="CJ3431" s="54">
        <v>39</v>
      </c>
      <c r="CK3431" s="54" t="s">
        <v>28918</v>
      </c>
      <c r="CL3431" s="54">
        <v>2.2200000000000002E-3</v>
      </c>
      <c r="CM3431" s="54">
        <v>0.63900000000000001</v>
      </c>
      <c r="CN3431" s="53" t="s">
        <v>33849</v>
      </c>
      <c r="CO3431" s="54">
        <v>96</v>
      </c>
      <c r="CP3431" s="54">
        <v>145</v>
      </c>
      <c r="CQ3431" s="55">
        <f t="shared" si="53"/>
        <v>0.66206896551724137</v>
      </c>
      <c r="CR3431" s="52" t="s">
        <v>28938</v>
      </c>
    </row>
    <row r="3432" spans="81:96">
      <c r="CC3432" s="52">
        <v>3431</v>
      </c>
      <c r="CD3432" s="53" t="s">
        <v>33970</v>
      </c>
      <c r="CE3432" s="53" t="s">
        <v>33971</v>
      </c>
      <c r="CF3432" s="54">
        <v>2732</v>
      </c>
      <c r="CG3432" s="54">
        <v>1.296</v>
      </c>
      <c r="CH3432" s="54">
        <v>1.7769999999999999</v>
      </c>
      <c r="CI3432" s="54">
        <v>0.317</v>
      </c>
      <c r="CJ3432" s="54">
        <v>104</v>
      </c>
      <c r="CK3432" s="54">
        <v>7.4</v>
      </c>
      <c r="CL3432" s="54">
        <v>5.3099999999999996E-3</v>
      </c>
      <c r="CM3432" s="54">
        <v>0.56399999999999995</v>
      </c>
      <c r="CN3432" s="53" t="s">
        <v>33849</v>
      </c>
      <c r="CO3432" s="54">
        <v>98</v>
      </c>
      <c r="CP3432" s="54">
        <v>145</v>
      </c>
      <c r="CQ3432" s="55">
        <f t="shared" si="53"/>
        <v>0.67586206896551726</v>
      </c>
      <c r="CR3432" s="52" t="s">
        <v>28938</v>
      </c>
    </row>
    <row r="3433" spans="81:96">
      <c r="CC3433" s="52">
        <v>3432</v>
      </c>
      <c r="CD3433" s="53" t="s">
        <v>33972</v>
      </c>
      <c r="CE3433" s="53" t="s">
        <v>33973</v>
      </c>
      <c r="CF3433" s="54">
        <v>454</v>
      </c>
      <c r="CG3433" s="54">
        <v>1.2749999999999999</v>
      </c>
      <c r="CH3433" s="54">
        <v>1.274</v>
      </c>
      <c r="CI3433" s="54">
        <v>0.36699999999999999</v>
      </c>
      <c r="CJ3433" s="54">
        <v>30</v>
      </c>
      <c r="CK3433" s="54">
        <v>8.8000000000000007</v>
      </c>
      <c r="CL3433" s="54">
        <v>6.6E-4</v>
      </c>
      <c r="CM3433" s="54">
        <v>0.35299999999999998</v>
      </c>
      <c r="CN3433" s="53" t="s">
        <v>33849</v>
      </c>
      <c r="CO3433" s="54">
        <v>99</v>
      </c>
      <c r="CP3433" s="54">
        <v>145</v>
      </c>
      <c r="CQ3433" s="55">
        <f t="shared" si="53"/>
        <v>0.6827586206896552</v>
      </c>
      <c r="CR3433" s="52" t="s">
        <v>28938</v>
      </c>
    </row>
    <row r="3434" spans="81:96">
      <c r="CC3434" s="52">
        <v>3433</v>
      </c>
      <c r="CD3434" s="53" t="s">
        <v>33974</v>
      </c>
      <c r="CE3434" s="53" t="s">
        <v>33975</v>
      </c>
      <c r="CF3434" s="54">
        <v>464</v>
      </c>
      <c r="CG3434" s="54">
        <v>1.2709999999999999</v>
      </c>
      <c r="CH3434" s="54">
        <v>1.04</v>
      </c>
      <c r="CI3434" s="54">
        <v>0.42899999999999999</v>
      </c>
      <c r="CJ3434" s="54">
        <v>42</v>
      </c>
      <c r="CK3434" s="54" t="s">
        <v>28918</v>
      </c>
      <c r="CL3434" s="54">
        <v>5.9999999999999995E-4</v>
      </c>
      <c r="CM3434" s="54">
        <v>0.30599999999999999</v>
      </c>
      <c r="CN3434" s="53" t="s">
        <v>33849</v>
      </c>
      <c r="CO3434" s="54">
        <v>100</v>
      </c>
      <c r="CP3434" s="54">
        <v>145</v>
      </c>
      <c r="CQ3434" s="55">
        <f t="shared" si="53"/>
        <v>0.68965517241379315</v>
      </c>
      <c r="CR3434" s="52" t="s">
        <v>28938</v>
      </c>
    </row>
    <row r="3435" spans="81:96">
      <c r="CC3435" s="52">
        <v>3434</v>
      </c>
      <c r="CD3435" s="53" t="s">
        <v>33976</v>
      </c>
      <c r="CE3435" s="53" t="s">
        <v>33977</v>
      </c>
      <c r="CF3435" s="54">
        <v>495</v>
      </c>
      <c r="CG3435" s="54">
        <v>1.214</v>
      </c>
      <c r="CH3435" s="54">
        <v>1.655</v>
      </c>
      <c r="CI3435" s="54">
        <v>0.14799999999999999</v>
      </c>
      <c r="CJ3435" s="54">
        <v>27</v>
      </c>
      <c r="CK3435" s="54">
        <v>6.2</v>
      </c>
      <c r="CL3435" s="54">
        <v>1.08E-3</v>
      </c>
      <c r="CM3435" s="54">
        <v>0.49</v>
      </c>
      <c r="CN3435" s="53" t="s">
        <v>33849</v>
      </c>
      <c r="CO3435" s="54">
        <v>101</v>
      </c>
      <c r="CP3435" s="54">
        <v>145</v>
      </c>
      <c r="CQ3435" s="55">
        <f t="shared" si="53"/>
        <v>0.69655172413793098</v>
      </c>
      <c r="CR3435" s="52" t="s">
        <v>28938</v>
      </c>
    </row>
    <row r="3436" spans="81:96">
      <c r="CC3436" s="52">
        <v>3435</v>
      </c>
      <c r="CD3436" s="53" t="s">
        <v>33978</v>
      </c>
      <c r="CE3436" s="53" t="s">
        <v>33979</v>
      </c>
      <c r="CF3436" s="54">
        <v>1195</v>
      </c>
      <c r="CG3436" s="54">
        <v>1.141</v>
      </c>
      <c r="CH3436" s="54">
        <v>1.8939999999999999</v>
      </c>
      <c r="CI3436" s="54">
        <v>0.4</v>
      </c>
      <c r="CJ3436" s="54">
        <v>35</v>
      </c>
      <c r="CK3436" s="54" t="s">
        <v>28918</v>
      </c>
      <c r="CL3436" s="54">
        <v>2.15E-3</v>
      </c>
      <c r="CM3436" s="54">
        <v>0.71599999999999997</v>
      </c>
      <c r="CN3436" s="53" t="s">
        <v>33849</v>
      </c>
      <c r="CO3436" s="54">
        <v>102</v>
      </c>
      <c r="CP3436" s="54">
        <v>145</v>
      </c>
      <c r="CQ3436" s="55">
        <f t="shared" si="53"/>
        <v>0.70344827586206893</v>
      </c>
      <c r="CR3436" s="52" t="s">
        <v>28938</v>
      </c>
    </row>
    <row r="3437" spans="81:96">
      <c r="CC3437" s="52">
        <v>3436</v>
      </c>
      <c r="CD3437" s="53" t="s">
        <v>33980</v>
      </c>
      <c r="CE3437" s="53" t="s">
        <v>33981</v>
      </c>
      <c r="CF3437" s="54">
        <v>630</v>
      </c>
      <c r="CG3437" s="54">
        <v>1.0960000000000001</v>
      </c>
      <c r="CH3437" s="54">
        <v>1.2609999999999999</v>
      </c>
      <c r="CI3437" s="54">
        <v>0.82399999999999995</v>
      </c>
      <c r="CJ3437" s="54">
        <v>51</v>
      </c>
      <c r="CK3437" s="54">
        <v>6.3</v>
      </c>
      <c r="CL3437" s="54">
        <v>1.08E-3</v>
      </c>
      <c r="CM3437" s="54">
        <v>0.34100000000000003</v>
      </c>
      <c r="CN3437" s="53" t="s">
        <v>33849</v>
      </c>
      <c r="CO3437" s="54">
        <v>103</v>
      </c>
      <c r="CP3437" s="54">
        <v>145</v>
      </c>
      <c r="CQ3437" s="55">
        <f t="shared" si="53"/>
        <v>0.71034482758620687</v>
      </c>
      <c r="CR3437" s="52" t="s">
        <v>28938</v>
      </c>
    </row>
    <row r="3438" spans="81:96">
      <c r="CC3438" s="52">
        <v>3437</v>
      </c>
      <c r="CD3438" s="53" t="s">
        <v>33982</v>
      </c>
      <c r="CE3438" s="53" t="s">
        <v>33983</v>
      </c>
      <c r="CF3438" s="54">
        <v>949</v>
      </c>
      <c r="CG3438" s="54">
        <v>1.0569999999999999</v>
      </c>
      <c r="CH3438" s="54">
        <v>1.52</v>
      </c>
      <c r="CI3438" s="54">
        <v>0.4</v>
      </c>
      <c r="CJ3438" s="54">
        <v>35</v>
      </c>
      <c r="CK3438" s="54" t="s">
        <v>28918</v>
      </c>
      <c r="CL3438" s="54">
        <v>1.14E-3</v>
      </c>
      <c r="CM3438" s="54">
        <v>0.40600000000000003</v>
      </c>
      <c r="CN3438" s="53" t="s">
        <v>33849</v>
      </c>
      <c r="CO3438" s="54">
        <v>104</v>
      </c>
      <c r="CP3438" s="54">
        <v>145</v>
      </c>
      <c r="CQ3438" s="55">
        <f t="shared" si="53"/>
        <v>0.71724137931034482</v>
      </c>
      <c r="CR3438" s="52" t="s">
        <v>28938</v>
      </c>
    </row>
    <row r="3439" spans="81:96">
      <c r="CC3439" s="52">
        <v>3438</v>
      </c>
      <c r="CD3439" s="53" t="s">
        <v>33984</v>
      </c>
      <c r="CE3439" s="53" t="s">
        <v>33985</v>
      </c>
      <c r="CF3439" s="54">
        <v>801</v>
      </c>
      <c r="CG3439" s="54">
        <v>1.0469999999999999</v>
      </c>
      <c r="CH3439" s="54">
        <v>1.169</v>
      </c>
      <c r="CI3439" s="54">
        <v>0.13800000000000001</v>
      </c>
      <c r="CJ3439" s="54">
        <v>65</v>
      </c>
      <c r="CK3439" s="54">
        <v>6.8</v>
      </c>
      <c r="CL3439" s="54">
        <v>1.24E-3</v>
      </c>
      <c r="CM3439" s="54">
        <v>0.25800000000000001</v>
      </c>
      <c r="CN3439" s="53" t="s">
        <v>33849</v>
      </c>
      <c r="CO3439" s="54">
        <v>105</v>
      </c>
      <c r="CP3439" s="54">
        <v>145</v>
      </c>
      <c r="CQ3439" s="55">
        <f t="shared" si="53"/>
        <v>0.72413793103448276</v>
      </c>
      <c r="CR3439" s="52" t="s">
        <v>28938</v>
      </c>
    </row>
    <row r="3440" spans="81:96">
      <c r="CC3440" s="52">
        <v>3439</v>
      </c>
      <c r="CD3440" s="53" t="s">
        <v>33986</v>
      </c>
      <c r="CE3440" s="53" t="s">
        <v>33987</v>
      </c>
      <c r="CF3440" s="54">
        <v>286</v>
      </c>
      <c r="CG3440" s="54">
        <v>1.0329999999999999</v>
      </c>
      <c r="CH3440" s="54"/>
      <c r="CI3440" s="54">
        <v>9.0999999999999998E-2</v>
      </c>
      <c r="CJ3440" s="54">
        <v>11</v>
      </c>
      <c r="CK3440" s="54">
        <v>4.3</v>
      </c>
      <c r="CL3440" s="54">
        <v>1.65E-3</v>
      </c>
      <c r="CM3440" s="54"/>
      <c r="CN3440" s="53" t="s">
        <v>33849</v>
      </c>
      <c r="CO3440" s="54">
        <v>106</v>
      </c>
      <c r="CP3440" s="54">
        <v>145</v>
      </c>
      <c r="CQ3440" s="55">
        <f t="shared" si="53"/>
        <v>0.73103448275862071</v>
      </c>
      <c r="CR3440" s="52" t="s">
        <v>28938</v>
      </c>
    </row>
    <row r="3441" spans="81:96">
      <c r="CC3441" s="52">
        <v>3440</v>
      </c>
      <c r="CD3441" s="53" t="s">
        <v>33988</v>
      </c>
      <c r="CE3441" s="53" t="s">
        <v>33989</v>
      </c>
      <c r="CF3441" s="54">
        <v>1605</v>
      </c>
      <c r="CG3441" s="54">
        <v>0.97499999999999998</v>
      </c>
      <c r="CH3441" s="54">
        <v>1.4670000000000001</v>
      </c>
      <c r="CI3441" s="54">
        <v>0.111</v>
      </c>
      <c r="CJ3441" s="54">
        <v>9</v>
      </c>
      <c r="CK3441" s="54" t="s">
        <v>28918</v>
      </c>
      <c r="CL3441" s="54">
        <v>1.67E-3</v>
      </c>
      <c r="CM3441" s="54">
        <v>0.49299999999999999</v>
      </c>
      <c r="CN3441" s="53" t="s">
        <v>33849</v>
      </c>
      <c r="CO3441" s="54">
        <v>107</v>
      </c>
      <c r="CP3441" s="54">
        <v>145</v>
      </c>
      <c r="CQ3441" s="55">
        <f t="shared" si="53"/>
        <v>0.73793103448275865</v>
      </c>
      <c r="CR3441" s="52" t="s">
        <v>28938</v>
      </c>
    </row>
    <row r="3442" spans="81:96">
      <c r="CC3442" s="52">
        <v>3441</v>
      </c>
      <c r="CD3442" s="53" t="s">
        <v>33990</v>
      </c>
      <c r="CE3442" s="53" t="s">
        <v>33991</v>
      </c>
      <c r="CF3442" s="54">
        <v>294</v>
      </c>
      <c r="CG3442" s="54">
        <v>0.97099999999999997</v>
      </c>
      <c r="CH3442" s="54">
        <v>0.78100000000000003</v>
      </c>
      <c r="CI3442" s="54">
        <v>0.73899999999999999</v>
      </c>
      <c r="CJ3442" s="54">
        <v>23</v>
      </c>
      <c r="CK3442" s="54">
        <v>9.1</v>
      </c>
      <c r="CL3442" s="54">
        <v>2.9E-4</v>
      </c>
      <c r="CM3442" s="54">
        <v>0.193</v>
      </c>
      <c r="CN3442" s="53" t="s">
        <v>33849</v>
      </c>
      <c r="CO3442" s="54">
        <v>108</v>
      </c>
      <c r="CP3442" s="54">
        <v>145</v>
      </c>
      <c r="CQ3442" s="55">
        <f t="shared" si="53"/>
        <v>0.7448275862068966</v>
      </c>
      <c r="CR3442" s="52" t="s">
        <v>28938</v>
      </c>
    </row>
    <row r="3443" spans="81:96">
      <c r="CC3443" s="52">
        <v>3442</v>
      </c>
      <c r="CD3443" s="53" t="s">
        <v>9417</v>
      </c>
      <c r="CE3443" s="53" t="s">
        <v>9415</v>
      </c>
      <c r="CF3443" s="54">
        <v>3509</v>
      </c>
      <c r="CG3443" s="54">
        <v>0.96699999999999997</v>
      </c>
      <c r="CH3443" s="54">
        <v>1.131</v>
      </c>
      <c r="CI3443" s="54">
        <v>0.154</v>
      </c>
      <c r="CJ3443" s="54">
        <v>259</v>
      </c>
      <c r="CK3443" s="54">
        <v>9.6999999999999993</v>
      </c>
      <c r="CL3443" s="54">
        <v>3.6600000000000001E-3</v>
      </c>
      <c r="CM3443" s="54">
        <v>0.248</v>
      </c>
      <c r="CN3443" s="53" t="s">
        <v>33849</v>
      </c>
      <c r="CO3443" s="54">
        <v>109</v>
      </c>
      <c r="CP3443" s="54">
        <v>145</v>
      </c>
      <c r="CQ3443" s="55">
        <f t="shared" si="53"/>
        <v>0.75172413793103443</v>
      </c>
      <c r="CR3443" s="52" t="s">
        <v>28953</v>
      </c>
    </row>
    <row r="3444" spans="81:96">
      <c r="CC3444" s="52">
        <v>3443</v>
      </c>
      <c r="CD3444" s="53" t="s">
        <v>33992</v>
      </c>
      <c r="CE3444" s="53" t="s">
        <v>33993</v>
      </c>
      <c r="CF3444" s="54">
        <v>197</v>
      </c>
      <c r="CG3444" s="54">
        <v>0.95199999999999996</v>
      </c>
      <c r="CH3444" s="54">
        <v>0.97299999999999998</v>
      </c>
      <c r="CI3444" s="54">
        <v>0.48399999999999999</v>
      </c>
      <c r="CJ3444" s="54">
        <v>31</v>
      </c>
      <c r="CK3444" s="54">
        <v>4.2</v>
      </c>
      <c r="CL3444" s="54">
        <v>8.3000000000000001E-4</v>
      </c>
      <c r="CM3444" s="54">
        <v>0.35399999999999998</v>
      </c>
      <c r="CN3444" s="53" t="s">
        <v>33849</v>
      </c>
      <c r="CO3444" s="54">
        <v>110</v>
      </c>
      <c r="CP3444" s="54">
        <v>145</v>
      </c>
      <c r="CQ3444" s="55">
        <f t="shared" si="53"/>
        <v>0.75862068965517238</v>
      </c>
      <c r="CR3444" s="52" t="s">
        <v>28953</v>
      </c>
    </row>
    <row r="3445" spans="81:96">
      <c r="CC3445" s="52">
        <v>3444</v>
      </c>
      <c r="CD3445" s="53" t="s">
        <v>33994</v>
      </c>
      <c r="CE3445" s="53" t="s">
        <v>33995</v>
      </c>
      <c r="CF3445" s="54">
        <v>473</v>
      </c>
      <c r="CG3445" s="54">
        <v>0.94599999999999995</v>
      </c>
      <c r="CH3445" s="54">
        <v>1.036</v>
      </c>
      <c r="CI3445" s="54">
        <v>0.19</v>
      </c>
      <c r="CJ3445" s="54">
        <v>21</v>
      </c>
      <c r="CK3445" s="54" t="s">
        <v>28918</v>
      </c>
      <c r="CL3445" s="54">
        <v>5.2999999999999998E-4</v>
      </c>
      <c r="CM3445" s="54">
        <v>0.30199999999999999</v>
      </c>
      <c r="CN3445" s="53" t="s">
        <v>33849</v>
      </c>
      <c r="CO3445" s="54">
        <v>111</v>
      </c>
      <c r="CP3445" s="54">
        <v>145</v>
      </c>
      <c r="CQ3445" s="55">
        <f t="shared" si="53"/>
        <v>0.76551724137931032</v>
      </c>
      <c r="CR3445" s="52" t="s">
        <v>28953</v>
      </c>
    </row>
    <row r="3446" spans="81:96">
      <c r="CC3446" s="52">
        <v>3445</v>
      </c>
      <c r="CD3446" s="53" t="s">
        <v>33996</v>
      </c>
      <c r="CE3446" s="53" t="s">
        <v>33997</v>
      </c>
      <c r="CF3446" s="54">
        <v>2932</v>
      </c>
      <c r="CG3446" s="54">
        <v>0.90400000000000003</v>
      </c>
      <c r="CH3446" s="54">
        <v>1.369</v>
      </c>
      <c r="CI3446" s="54">
        <v>0.16700000000000001</v>
      </c>
      <c r="CJ3446" s="54">
        <v>60</v>
      </c>
      <c r="CK3446" s="54" t="s">
        <v>28918</v>
      </c>
      <c r="CL3446" s="54">
        <v>2.5000000000000001E-3</v>
      </c>
      <c r="CM3446" s="54">
        <v>0.45300000000000001</v>
      </c>
      <c r="CN3446" s="53" t="s">
        <v>33849</v>
      </c>
      <c r="CO3446" s="54">
        <v>112</v>
      </c>
      <c r="CP3446" s="54">
        <v>145</v>
      </c>
      <c r="CQ3446" s="55">
        <f t="shared" si="53"/>
        <v>0.77241379310344827</v>
      </c>
      <c r="CR3446" s="52" t="s">
        <v>28953</v>
      </c>
    </row>
    <row r="3447" spans="81:96">
      <c r="CC3447" s="52">
        <v>3446</v>
      </c>
      <c r="CD3447" s="53" t="s">
        <v>33998</v>
      </c>
      <c r="CE3447" s="53" t="s">
        <v>33999</v>
      </c>
      <c r="CF3447" s="54">
        <v>1812</v>
      </c>
      <c r="CG3447" s="54">
        <v>0.89600000000000002</v>
      </c>
      <c r="CH3447" s="54">
        <v>1.089</v>
      </c>
      <c r="CI3447" s="54">
        <v>0</v>
      </c>
      <c r="CJ3447" s="54">
        <v>21</v>
      </c>
      <c r="CK3447" s="54">
        <v>9.8000000000000007</v>
      </c>
      <c r="CL3447" s="54">
        <v>2.14E-3</v>
      </c>
      <c r="CM3447" s="54">
        <v>0.42699999999999999</v>
      </c>
      <c r="CN3447" s="53" t="s">
        <v>33849</v>
      </c>
      <c r="CO3447" s="54">
        <v>113</v>
      </c>
      <c r="CP3447" s="54">
        <v>145</v>
      </c>
      <c r="CQ3447" s="55">
        <f t="shared" si="53"/>
        <v>0.77931034482758621</v>
      </c>
      <c r="CR3447" s="52" t="s">
        <v>28953</v>
      </c>
    </row>
    <row r="3448" spans="81:96">
      <c r="CC3448" s="52">
        <v>3447</v>
      </c>
      <c r="CD3448" s="53" t="s">
        <v>34000</v>
      </c>
      <c r="CE3448" s="53" t="s">
        <v>34001</v>
      </c>
      <c r="CF3448" s="54">
        <v>525</v>
      </c>
      <c r="CG3448" s="54">
        <v>0.88700000000000001</v>
      </c>
      <c r="CH3448" s="54">
        <v>1.1259999999999999</v>
      </c>
      <c r="CI3448" s="54">
        <v>0.25700000000000001</v>
      </c>
      <c r="CJ3448" s="54">
        <v>35</v>
      </c>
      <c r="CK3448" s="54">
        <v>9</v>
      </c>
      <c r="CL3448" s="54">
        <v>6.2E-4</v>
      </c>
      <c r="CM3448" s="54">
        <v>0.223</v>
      </c>
      <c r="CN3448" s="53" t="s">
        <v>33849</v>
      </c>
      <c r="CO3448" s="54">
        <v>114</v>
      </c>
      <c r="CP3448" s="54">
        <v>145</v>
      </c>
      <c r="CQ3448" s="55">
        <f t="shared" si="53"/>
        <v>0.78620689655172415</v>
      </c>
      <c r="CR3448" s="52" t="s">
        <v>28953</v>
      </c>
    </row>
    <row r="3449" spans="81:96">
      <c r="CC3449" s="52">
        <v>3448</v>
      </c>
      <c r="CD3449" s="53" t="s">
        <v>30383</v>
      </c>
      <c r="CE3449" s="53" t="s">
        <v>30384</v>
      </c>
      <c r="CF3449" s="54">
        <v>2637</v>
      </c>
      <c r="CG3449" s="54">
        <v>0.88100000000000001</v>
      </c>
      <c r="CH3449" s="54">
        <v>0.95399999999999996</v>
      </c>
      <c r="CI3449" s="54">
        <v>0.34200000000000003</v>
      </c>
      <c r="CJ3449" s="54">
        <v>152</v>
      </c>
      <c r="CK3449" s="54" t="s">
        <v>28918</v>
      </c>
      <c r="CL3449" s="54">
        <v>3.65E-3</v>
      </c>
      <c r="CM3449" s="54">
        <v>0.33</v>
      </c>
      <c r="CN3449" s="53" t="s">
        <v>33849</v>
      </c>
      <c r="CO3449" s="54">
        <v>115</v>
      </c>
      <c r="CP3449" s="54">
        <v>145</v>
      </c>
      <c r="CQ3449" s="55">
        <f t="shared" si="53"/>
        <v>0.7931034482758621</v>
      </c>
      <c r="CR3449" s="52" t="s">
        <v>28953</v>
      </c>
    </row>
    <row r="3450" spans="81:96">
      <c r="CC3450" s="52">
        <v>3449</v>
      </c>
      <c r="CD3450" s="53" t="s">
        <v>34002</v>
      </c>
      <c r="CE3450" s="53" t="s">
        <v>34003</v>
      </c>
      <c r="CF3450" s="54">
        <v>1126</v>
      </c>
      <c r="CG3450" s="54">
        <v>0.88</v>
      </c>
      <c r="CH3450" s="54">
        <v>1.3129999999999999</v>
      </c>
      <c r="CI3450" s="54">
        <v>0.13300000000000001</v>
      </c>
      <c r="CJ3450" s="54">
        <v>45</v>
      </c>
      <c r="CK3450" s="54">
        <v>8.6999999999999993</v>
      </c>
      <c r="CL3450" s="54">
        <v>1.6999999999999999E-3</v>
      </c>
      <c r="CM3450" s="54">
        <v>0.47199999999999998</v>
      </c>
      <c r="CN3450" s="53" t="s">
        <v>33849</v>
      </c>
      <c r="CO3450" s="54">
        <v>116</v>
      </c>
      <c r="CP3450" s="54">
        <v>145</v>
      </c>
      <c r="CQ3450" s="55">
        <f t="shared" si="53"/>
        <v>0.8</v>
      </c>
      <c r="CR3450" s="52" t="s">
        <v>28953</v>
      </c>
    </row>
    <row r="3451" spans="81:96">
      <c r="CC3451" s="52">
        <v>3450</v>
      </c>
      <c r="CD3451" s="53" t="s">
        <v>34004</v>
      </c>
      <c r="CE3451" s="53" t="s">
        <v>34005</v>
      </c>
      <c r="CF3451" s="54">
        <v>1568</v>
      </c>
      <c r="CG3451" s="54">
        <v>0.85499999999999998</v>
      </c>
      <c r="CH3451" s="54">
        <v>1.2190000000000001</v>
      </c>
      <c r="CI3451" s="54">
        <v>0.217</v>
      </c>
      <c r="CJ3451" s="54">
        <v>46</v>
      </c>
      <c r="CK3451" s="54" t="s">
        <v>28918</v>
      </c>
      <c r="CL3451" s="54">
        <v>1.2199999999999999E-3</v>
      </c>
      <c r="CM3451" s="54">
        <v>0.433</v>
      </c>
      <c r="CN3451" s="53" t="s">
        <v>33849</v>
      </c>
      <c r="CO3451" s="54">
        <v>117</v>
      </c>
      <c r="CP3451" s="54">
        <v>145</v>
      </c>
      <c r="CQ3451" s="55">
        <f t="shared" si="53"/>
        <v>0.80689655172413788</v>
      </c>
      <c r="CR3451" s="52" t="s">
        <v>28953</v>
      </c>
    </row>
    <row r="3452" spans="81:96">
      <c r="CC3452" s="52">
        <v>3451</v>
      </c>
      <c r="CD3452" s="53" t="s">
        <v>30385</v>
      </c>
      <c r="CE3452" s="53" t="s">
        <v>30386</v>
      </c>
      <c r="CF3452" s="54">
        <v>1145</v>
      </c>
      <c r="CG3452" s="54">
        <v>0.83299999999999996</v>
      </c>
      <c r="CH3452" s="54">
        <v>0.82</v>
      </c>
      <c r="CI3452" s="54">
        <v>0.33300000000000002</v>
      </c>
      <c r="CJ3452" s="54">
        <v>9</v>
      </c>
      <c r="CK3452" s="54" t="s">
        <v>28918</v>
      </c>
      <c r="CL3452" s="54">
        <v>2.5999999999999998E-4</v>
      </c>
      <c r="CM3452" s="54">
        <v>0.26500000000000001</v>
      </c>
      <c r="CN3452" s="53" t="s">
        <v>33849</v>
      </c>
      <c r="CO3452" s="54">
        <v>118</v>
      </c>
      <c r="CP3452" s="54">
        <v>145</v>
      </c>
      <c r="CQ3452" s="55">
        <f t="shared" si="53"/>
        <v>0.81379310344827582</v>
      </c>
      <c r="CR3452" s="52" t="s">
        <v>28953</v>
      </c>
    </row>
    <row r="3453" spans="81:96">
      <c r="CC3453" s="52">
        <v>3452</v>
      </c>
      <c r="CD3453" s="53" t="s">
        <v>34006</v>
      </c>
      <c r="CE3453" s="53" t="s">
        <v>34007</v>
      </c>
      <c r="CF3453" s="54">
        <v>1501</v>
      </c>
      <c r="CG3453" s="54">
        <v>0.82399999999999995</v>
      </c>
      <c r="CH3453" s="54">
        <v>0.82099999999999995</v>
      </c>
      <c r="CI3453" s="54">
        <v>6.2E-2</v>
      </c>
      <c r="CJ3453" s="54">
        <v>65</v>
      </c>
      <c r="CK3453" s="54">
        <v>9.9</v>
      </c>
      <c r="CL3453" s="54">
        <v>2.0899999999999998E-3</v>
      </c>
      <c r="CM3453" s="54">
        <v>0.27700000000000002</v>
      </c>
      <c r="CN3453" s="53" t="s">
        <v>33849</v>
      </c>
      <c r="CO3453" s="54">
        <v>119</v>
      </c>
      <c r="CP3453" s="54">
        <v>145</v>
      </c>
      <c r="CQ3453" s="55">
        <f t="shared" si="53"/>
        <v>0.82068965517241377</v>
      </c>
      <c r="CR3453" s="52" t="s">
        <v>28953</v>
      </c>
    </row>
    <row r="3454" spans="81:96">
      <c r="CC3454" s="52">
        <v>3453</v>
      </c>
      <c r="CD3454" s="53" t="s">
        <v>30387</v>
      </c>
      <c r="CE3454" s="53" t="s">
        <v>30388</v>
      </c>
      <c r="CF3454" s="54">
        <v>3369</v>
      </c>
      <c r="CG3454" s="54">
        <v>0.77300000000000002</v>
      </c>
      <c r="CH3454" s="54">
        <v>0.82099999999999995</v>
      </c>
      <c r="CI3454" s="54">
        <v>9.7000000000000003E-2</v>
      </c>
      <c r="CJ3454" s="54">
        <v>62</v>
      </c>
      <c r="CK3454" s="54" t="s">
        <v>28918</v>
      </c>
      <c r="CL3454" s="54">
        <v>1.66E-3</v>
      </c>
      <c r="CM3454" s="54">
        <v>0.30199999999999999</v>
      </c>
      <c r="CN3454" s="53" t="s">
        <v>33849</v>
      </c>
      <c r="CO3454" s="54">
        <v>120</v>
      </c>
      <c r="CP3454" s="54">
        <v>145</v>
      </c>
      <c r="CQ3454" s="55">
        <f t="shared" si="53"/>
        <v>0.82758620689655171</v>
      </c>
      <c r="CR3454" s="52" t="s">
        <v>28953</v>
      </c>
    </row>
    <row r="3455" spans="81:96">
      <c r="CC3455" s="52">
        <v>3454</v>
      </c>
      <c r="CD3455" s="53" t="s">
        <v>30389</v>
      </c>
      <c r="CE3455" s="53" t="s">
        <v>30390</v>
      </c>
      <c r="CF3455" s="54">
        <v>117</v>
      </c>
      <c r="CG3455" s="54">
        <v>0.75700000000000001</v>
      </c>
      <c r="CH3455" s="54">
        <v>0.91900000000000004</v>
      </c>
      <c r="CI3455" s="54">
        <v>7.0000000000000007E-2</v>
      </c>
      <c r="CJ3455" s="54">
        <v>43</v>
      </c>
      <c r="CK3455" s="54">
        <v>3.1</v>
      </c>
      <c r="CL3455" s="54">
        <v>6.3000000000000003E-4</v>
      </c>
      <c r="CM3455" s="54">
        <v>0.318</v>
      </c>
      <c r="CN3455" s="53" t="s">
        <v>33849</v>
      </c>
      <c r="CO3455" s="54">
        <v>121</v>
      </c>
      <c r="CP3455" s="54">
        <v>145</v>
      </c>
      <c r="CQ3455" s="55">
        <f t="shared" si="53"/>
        <v>0.83448275862068966</v>
      </c>
      <c r="CR3455" s="52" t="s">
        <v>28953</v>
      </c>
    </row>
    <row r="3456" spans="81:96">
      <c r="CC3456" s="52">
        <v>3455</v>
      </c>
      <c r="CD3456" s="53" t="s">
        <v>30391</v>
      </c>
      <c r="CE3456" s="53" t="s">
        <v>30392</v>
      </c>
      <c r="CF3456" s="54">
        <v>202</v>
      </c>
      <c r="CG3456" s="54">
        <v>0.72299999999999998</v>
      </c>
      <c r="CH3456" s="54">
        <v>1.038</v>
      </c>
      <c r="CI3456" s="54">
        <v>0.11799999999999999</v>
      </c>
      <c r="CJ3456" s="54">
        <v>34</v>
      </c>
      <c r="CK3456" s="54">
        <v>4.5</v>
      </c>
      <c r="CL3456" s="54">
        <v>7.2000000000000005E-4</v>
      </c>
      <c r="CM3456" s="54">
        <v>0.34799999999999998</v>
      </c>
      <c r="CN3456" s="53" t="s">
        <v>33849</v>
      </c>
      <c r="CO3456" s="54">
        <v>122</v>
      </c>
      <c r="CP3456" s="54">
        <v>145</v>
      </c>
      <c r="CQ3456" s="55">
        <f t="shared" si="53"/>
        <v>0.8413793103448276</v>
      </c>
      <c r="CR3456" s="52" t="s">
        <v>28953</v>
      </c>
    </row>
    <row r="3457" spans="81:96">
      <c r="CC3457" s="52">
        <v>3456</v>
      </c>
      <c r="CD3457" s="53" t="s">
        <v>34008</v>
      </c>
      <c r="CE3457" s="53" t="s">
        <v>34009</v>
      </c>
      <c r="CF3457" s="54">
        <v>378</v>
      </c>
      <c r="CG3457" s="54">
        <v>0.66700000000000004</v>
      </c>
      <c r="CH3457" s="54">
        <v>0.73499999999999999</v>
      </c>
      <c r="CI3457" s="54">
        <v>0.05</v>
      </c>
      <c r="CJ3457" s="54">
        <v>40</v>
      </c>
      <c r="CK3457" s="54" t="s">
        <v>28918</v>
      </c>
      <c r="CL3457" s="54">
        <v>5.9999999999999995E-4</v>
      </c>
      <c r="CM3457" s="54">
        <v>0.23300000000000001</v>
      </c>
      <c r="CN3457" s="53" t="s">
        <v>33849</v>
      </c>
      <c r="CO3457" s="54">
        <v>123</v>
      </c>
      <c r="CP3457" s="54">
        <v>145</v>
      </c>
      <c r="CQ3457" s="55">
        <f t="shared" si="53"/>
        <v>0.84827586206896555</v>
      </c>
      <c r="CR3457" s="52" t="s">
        <v>28953</v>
      </c>
    </row>
    <row r="3458" spans="81:96">
      <c r="CC3458" s="52">
        <v>3457</v>
      </c>
      <c r="CD3458" s="53" t="s">
        <v>34010</v>
      </c>
      <c r="CE3458" s="53" t="s">
        <v>34011</v>
      </c>
      <c r="CF3458" s="54">
        <v>613</v>
      </c>
      <c r="CG3458" s="54">
        <v>0.65900000000000003</v>
      </c>
      <c r="CH3458" s="54">
        <v>0.90300000000000002</v>
      </c>
      <c r="CI3458" s="54">
        <v>0.109</v>
      </c>
      <c r="CJ3458" s="54">
        <v>46</v>
      </c>
      <c r="CK3458" s="54" t="s">
        <v>28918</v>
      </c>
      <c r="CL3458" s="54">
        <v>9.1E-4</v>
      </c>
      <c r="CM3458" s="54">
        <v>0.29399999999999998</v>
      </c>
      <c r="CN3458" s="53" t="s">
        <v>33849</v>
      </c>
      <c r="CO3458" s="54">
        <v>124</v>
      </c>
      <c r="CP3458" s="54">
        <v>145</v>
      </c>
      <c r="CQ3458" s="55">
        <f t="shared" ref="CQ3458:CQ3521" si="54">CO3458/CP3458</f>
        <v>0.85517241379310349</v>
      </c>
      <c r="CR3458" s="52" t="s">
        <v>28953</v>
      </c>
    </row>
    <row r="3459" spans="81:96">
      <c r="CC3459" s="52">
        <v>3458</v>
      </c>
      <c r="CD3459" s="53" t="s">
        <v>24058</v>
      </c>
      <c r="CE3459" s="53" t="s">
        <v>24056</v>
      </c>
      <c r="CF3459" s="54">
        <v>737</v>
      </c>
      <c r="CG3459" s="54">
        <v>0.65</v>
      </c>
      <c r="CH3459" s="54">
        <v>0.59799999999999998</v>
      </c>
      <c r="CI3459" s="54">
        <v>9.0999999999999998E-2</v>
      </c>
      <c r="CJ3459" s="54">
        <v>44</v>
      </c>
      <c r="CK3459" s="54" t="s">
        <v>28918</v>
      </c>
      <c r="CL3459" s="54">
        <v>8.4000000000000003E-4</v>
      </c>
      <c r="CM3459" s="54">
        <v>0.16300000000000001</v>
      </c>
      <c r="CN3459" s="53" t="s">
        <v>33849</v>
      </c>
      <c r="CO3459" s="54">
        <v>125</v>
      </c>
      <c r="CP3459" s="54">
        <v>145</v>
      </c>
      <c r="CQ3459" s="55">
        <f t="shared" si="54"/>
        <v>0.86206896551724133</v>
      </c>
      <c r="CR3459" s="52" t="s">
        <v>28953</v>
      </c>
    </row>
    <row r="3460" spans="81:96">
      <c r="CC3460" s="52">
        <v>3459</v>
      </c>
      <c r="CD3460" s="53" t="s">
        <v>30393</v>
      </c>
      <c r="CE3460" s="53" t="s">
        <v>30394</v>
      </c>
      <c r="CF3460" s="54">
        <v>1178</v>
      </c>
      <c r="CG3460" s="54">
        <v>0.64600000000000002</v>
      </c>
      <c r="CH3460" s="54">
        <v>0.90800000000000003</v>
      </c>
      <c r="CI3460" s="54">
        <v>3.5999999999999997E-2</v>
      </c>
      <c r="CJ3460" s="54">
        <v>28</v>
      </c>
      <c r="CK3460" s="54" t="s">
        <v>28918</v>
      </c>
      <c r="CL3460" s="54">
        <v>9.5E-4</v>
      </c>
      <c r="CM3460" s="54">
        <v>0.29099999999999998</v>
      </c>
      <c r="CN3460" s="53" t="s">
        <v>33849</v>
      </c>
      <c r="CO3460" s="54">
        <v>126</v>
      </c>
      <c r="CP3460" s="54">
        <v>145</v>
      </c>
      <c r="CQ3460" s="55">
        <f t="shared" si="54"/>
        <v>0.86896551724137927</v>
      </c>
      <c r="CR3460" s="52" t="s">
        <v>28953</v>
      </c>
    </row>
    <row r="3461" spans="81:96">
      <c r="CC3461" s="52">
        <v>3460</v>
      </c>
      <c r="CD3461" s="53" t="s">
        <v>34012</v>
      </c>
      <c r="CE3461" s="53" t="s">
        <v>34013</v>
      </c>
      <c r="CF3461" s="54">
        <v>227</v>
      </c>
      <c r="CG3461" s="54">
        <v>0.61399999999999999</v>
      </c>
      <c r="CH3461" s="54">
        <v>0.68500000000000005</v>
      </c>
      <c r="CI3461" s="54">
        <v>5.6000000000000001E-2</v>
      </c>
      <c r="CJ3461" s="54">
        <v>36</v>
      </c>
      <c r="CK3461" s="54">
        <v>4.4000000000000004</v>
      </c>
      <c r="CL3461" s="54">
        <v>3.5E-4</v>
      </c>
      <c r="CM3461" s="54">
        <v>9.2999999999999999E-2</v>
      </c>
      <c r="CN3461" s="53" t="s">
        <v>33849</v>
      </c>
      <c r="CO3461" s="54">
        <v>127</v>
      </c>
      <c r="CP3461" s="54">
        <v>145</v>
      </c>
      <c r="CQ3461" s="55">
        <f t="shared" si="54"/>
        <v>0.87586206896551722</v>
      </c>
      <c r="CR3461" s="52" t="s">
        <v>28953</v>
      </c>
    </row>
    <row r="3462" spans="81:96">
      <c r="CC3462" s="52">
        <v>3461</v>
      </c>
      <c r="CD3462" s="53" t="s">
        <v>34014</v>
      </c>
      <c r="CE3462" s="53" t="s">
        <v>34015</v>
      </c>
      <c r="CF3462" s="54">
        <v>531</v>
      </c>
      <c r="CG3462" s="54">
        <v>0.58299999999999996</v>
      </c>
      <c r="CH3462" s="54">
        <v>0.80100000000000005</v>
      </c>
      <c r="CI3462" s="54">
        <v>4.2000000000000003E-2</v>
      </c>
      <c r="CJ3462" s="54">
        <v>24</v>
      </c>
      <c r="CK3462" s="54" t="s">
        <v>28918</v>
      </c>
      <c r="CL3462" s="54">
        <v>4.6000000000000001E-4</v>
      </c>
      <c r="CM3462" s="54">
        <v>0.20399999999999999</v>
      </c>
      <c r="CN3462" s="53" t="s">
        <v>33849</v>
      </c>
      <c r="CO3462" s="54">
        <v>128</v>
      </c>
      <c r="CP3462" s="54">
        <v>145</v>
      </c>
      <c r="CQ3462" s="55">
        <f t="shared" si="54"/>
        <v>0.88275862068965516</v>
      </c>
      <c r="CR3462" s="52" t="s">
        <v>28953</v>
      </c>
    </row>
    <row r="3463" spans="81:96">
      <c r="CC3463" s="52">
        <v>3462</v>
      </c>
      <c r="CD3463" s="53" t="s">
        <v>34016</v>
      </c>
      <c r="CE3463" s="53" t="s">
        <v>34017</v>
      </c>
      <c r="CF3463" s="54">
        <v>542</v>
      </c>
      <c r="CG3463" s="54">
        <v>0.56699999999999995</v>
      </c>
      <c r="CH3463" s="54">
        <v>0.64700000000000002</v>
      </c>
      <c r="CI3463" s="54">
        <v>6.2E-2</v>
      </c>
      <c r="CJ3463" s="54">
        <v>64</v>
      </c>
      <c r="CK3463" s="54">
        <v>6.4</v>
      </c>
      <c r="CL3463" s="54">
        <v>8.0000000000000004E-4</v>
      </c>
      <c r="CM3463" s="54">
        <v>0.13200000000000001</v>
      </c>
      <c r="CN3463" s="53" t="s">
        <v>33849</v>
      </c>
      <c r="CO3463" s="54">
        <v>129</v>
      </c>
      <c r="CP3463" s="54">
        <v>145</v>
      </c>
      <c r="CQ3463" s="55">
        <f t="shared" si="54"/>
        <v>0.8896551724137931</v>
      </c>
      <c r="CR3463" s="52" t="s">
        <v>28953</v>
      </c>
    </row>
    <row r="3464" spans="81:96">
      <c r="CC3464" s="52">
        <v>3463</v>
      </c>
      <c r="CD3464" s="53" t="s">
        <v>34018</v>
      </c>
      <c r="CE3464" s="53" t="s">
        <v>34019</v>
      </c>
      <c r="CF3464" s="54">
        <v>710</v>
      </c>
      <c r="CG3464" s="54">
        <v>0.56599999999999995</v>
      </c>
      <c r="CH3464" s="54">
        <v>0.77200000000000002</v>
      </c>
      <c r="CI3464" s="54">
        <v>3.6999999999999998E-2</v>
      </c>
      <c r="CJ3464" s="54">
        <v>27</v>
      </c>
      <c r="CK3464" s="54" t="s">
        <v>28918</v>
      </c>
      <c r="CL3464" s="54">
        <v>7.6999999999999996E-4</v>
      </c>
      <c r="CM3464" s="54">
        <v>0.28899999999999998</v>
      </c>
      <c r="CN3464" s="53" t="s">
        <v>33849</v>
      </c>
      <c r="CO3464" s="54">
        <v>130</v>
      </c>
      <c r="CP3464" s="54">
        <v>145</v>
      </c>
      <c r="CQ3464" s="55">
        <f t="shared" si="54"/>
        <v>0.89655172413793105</v>
      </c>
      <c r="CR3464" s="52" t="s">
        <v>28953</v>
      </c>
    </row>
    <row r="3465" spans="81:96">
      <c r="CC3465" s="52">
        <v>3464</v>
      </c>
      <c r="CD3465" s="53" t="s">
        <v>34020</v>
      </c>
      <c r="CE3465" s="53" t="s">
        <v>34021</v>
      </c>
      <c r="CF3465" s="54">
        <v>292</v>
      </c>
      <c r="CG3465" s="54">
        <v>0.55700000000000005</v>
      </c>
      <c r="CH3465" s="54">
        <v>0.73699999999999999</v>
      </c>
      <c r="CI3465" s="54">
        <v>3.1E-2</v>
      </c>
      <c r="CJ3465" s="54">
        <v>65</v>
      </c>
      <c r="CK3465" s="54">
        <v>6.5</v>
      </c>
      <c r="CL3465" s="54">
        <v>4.0999999999999999E-4</v>
      </c>
      <c r="CM3465" s="54">
        <v>0.154</v>
      </c>
      <c r="CN3465" s="53" t="s">
        <v>33849</v>
      </c>
      <c r="CO3465" s="54">
        <v>131</v>
      </c>
      <c r="CP3465" s="54">
        <v>145</v>
      </c>
      <c r="CQ3465" s="55">
        <f t="shared" si="54"/>
        <v>0.90344827586206899</v>
      </c>
      <c r="CR3465" s="52" t="s">
        <v>28953</v>
      </c>
    </row>
    <row r="3466" spans="81:96">
      <c r="CC3466" s="52">
        <v>3465</v>
      </c>
      <c r="CD3466" s="53" t="s">
        <v>30397</v>
      </c>
      <c r="CE3466" s="53" t="s">
        <v>30398</v>
      </c>
      <c r="CF3466" s="54">
        <v>435</v>
      </c>
      <c r="CG3466" s="54">
        <v>0.55000000000000004</v>
      </c>
      <c r="CH3466" s="54">
        <v>0.51900000000000002</v>
      </c>
      <c r="CI3466" s="54">
        <v>4.7E-2</v>
      </c>
      <c r="CJ3466" s="54">
        <v>64</v>
      </c>
      <c r="CK3466" s="54">
        <v>7.1</v>
      </c>
      <c r="CL3466" s="54">
        <v>8.3000000000000001E-4</v>
      </c>
      <c r="CM3466" s="54">
        <v>0.16300000000000001</v>
      </c>
      <c r="CN3466" s="53" t="s">
        <v>33849</v>
      </c>
      <c r="CO3466" s="54">
        <v>132</v>
      </c>
      <c r="CP3466" s="54">
        <v>145</v>
      </c>
      <c r="CQ3466" s="55">
        <f t="shared" si="54"/>
        <v>0.91034482758620694</v>
      </c>
      <c r="CR3466" s="52" t="s">
        <v>28953</v>
      </c>
    </row>
    <row r="3467" spans="81:96">
      <c r="CC3467" s="52">
        <v>3466</v>
      </c>
      <c r="CD3467" s="53" t="s">
        <v>34022</v>
      </c>
      <c r="CE3467" s="53" t="s">
        <v>34023</v>
      </c>
      <c r="CF3467" s="54">
        <v>181</v>
      </c>
      <c r="CG3467" s="54">
        <v>0.5</v>
      </c>
      <c r="CH3467" s="54">
        <v>0.54</v>
      </c>
      <c r="CI3467" s="54"/>
      <c r="CJ3467" s="54"/>
      <c r="CK3467" s="54" t="s">
        <v>28918</v>
      </c>
      <c r="CL3467" s="54">
        <v>1.7000000000000001E-4</v>
      </c>
      <c r="CM3467" s="54">
        <v>0.17399999999999999</v>
      </c>
      <c r="CN3467" s="53" t="s">
        <v>33849</v>
      </c>
      <c r="CO3467" s="54">
        <v>133</v>
      </c>
      <c r="CP3467" s="54">
        <v>145</v>
      </c>
      <c r="CQ3467" s="55">
        <f t="shared" si="54"/>
        <v>0.91724137931034477</v>
      </c>
      <c r="CR3467" s="52" t="s">
        <v>28953</v>
      </c>
    </row>
    <row r="3468" spans="81:96">
      <c r="CC3468" s="52">
        <v>3467</v>
      </c>
      <c r="CD3468" s="53" t="s">
        <v>34024</v>
      </c>
      <c r="CE3468" s="53" t="s">
        <v>34025</v>
      </c>
      <c r="CF3468" s="54">
        <v>151</v>
      </c>
      <c r="CG3468" s="54">
        <v>0.432</v>
      </c>
      <c r="CH3468" s="54">
        <v>0.61399999999999999</v>
      </c>
      <c r="CI3468" s="54">
        <v>9.0999999999999998E-2</v>
      </c>
      <c r="CJ3468" s="54">
        <v>11</v>
      </c>
      <c r="CK3468" s="54">
        <v>6.1</v>
      </c>
      <c r="CL3468" s="54">
        <v>4.2000000000000002E-4</v>
      </c>
      <c r="CM3468" s="54">
        <v>0.23100000000000001</v>
      </c>
      <c r="CN3468" s="53" t="s">
        <v>33849</v>
      </c>
      <c r="CO3468" s="54">
        <v>134</v>
      </c>
      <c r="CP3468" s="54">
        <v>145</v>
      </c>
      <c r="CQ3468" s="55">
        <f t="shared" si="54"/>
        <v>0.92413793103448272</v>
      </c>
      <c r="CR3468" s="52" t="s">
        <v>28953</v>
      </c>
    </row>
    <row r="3469" spans="81:96">
      <c r="CC3469" s="52">
        <v>3468</v>
      </c>
      <c r="CD3469" s="53" t="s">
        <v>30403</v>
      </c>
      <c r="CE3469" s="53" t="s">
        <v>30404</v>
      </c>
      <c r="CF3469" s="54">
        <v>403</v>
      </c>
      <c r="CG3469" s="54">
        <v>0.43099999999999999</v>
      </c>
      <c r="CH3469" s="54">
        <v>0.39400000000000002</v>
      </c>
      <c r="CI3469" s="54">
        <v>3.9E-2</v>
      </c>
      <c r="CJ3469" s="54">
        <v>76</v>
      </c>
      <c r="CK3469" s="54">
        <v>7.4</v>
      </c>
      <c r="CL3469" s="54">
        <v>7.3999999999999999E-4</v>
      </c>
      <c r="CM3469" s="54">
        <v>0.124</v>
      </c>
      <c r="CN3469" s="53" t="s">
        <v>33849</v>
      </c>
      <c r="CO3469" s="54">
        <v>135</v>
      </c>
      <c r="CP3469" s="54">
        <v>145</v>
      </c>
      <c r="CQ3469" s="55">
        <f t="shared" si="54"/>
        <v>0.93103448275862066</v>
      </c>
      <c r="CR3469" s="52" t="s">
        <v>28953</v>
      </c>
    </row>
    <row r="3470" spans="81:96">
      <c r="CC3470" s="52">
        <v>3469</v>
      </c>
      <c r="CD3470" s="53" t="s">
        <v>30407</v>
      </c>
      <c r="CE3470" s="53" t="s">
        <v>30408</v>
      </c>
      <c r="CF3470" s="54">
        <v>35</v>
      </c>
      <c r="CG3470" s="54">
        <v>0.39400000000000002</v>
      </c>
      <c r="CH3470" s="54">
        <v>0.39500000000000002</v>
      </c>
      <c r="CI3470" s="54">
        <v>5.2999999999999999E-2</v>
      </c>
      <c r="CJ3470" s="54">
        <v>19</v>
      </c>
      <c r="CK3470" s="54"/>
      <c r="CL3470" s="54">
        <v>1.2999999999999999E-4</v>
      </c>
      <c r="CM3470" s="54">
        <v>9.2999999999999999E-2</v>
      </c>
      <c r="CN3470" s="53" t="s">
        <v>33849</v>
      </c>
      <c r="CO3470" s="54">
        <v>136</v>
      </c>
      <c r="CP3470" s="54">
        <v>145</v>
      </c>
      <c r="CQ3470" s="55">
        <f t="shared" si="54"/>
        <v>0.93793103448275861</v>
      </c>
      <c r="CR3470" s="52" t="s">
        <v>28953</v>
      </c>
    </row>
    <row r="3471" spans="81:96">
      <c r="CC3471" s="52">
        <v>3470</v>
      </c>
      <c r="CD3471" s="53" t="s">
        <v>34026</v>
      </c>
      <c r="CE3471" s="53" t="s">
        <v>34027</v>
      </c>
      <c r="CF3471" s="54">
        <v>613</v>
      </c>
      <c r="CG3471" s="54">
        <v>0.39</v>
      </c>
      <c r="CH3471" s="54">
        <v>0.43</v>
      </c>
      <c r="CI3471" s="54">
        <v>4.9000000000000002E-2</v>
      </c>
      <c r="CJ3471" s="54">
        <v>81</v>
      </c>
      <c r="CK3471" s="54">
        <v>9</v>
      </c>
      <c r="CL3471" s="54">
        <v>7.5000000000000002E-4</v>
      </c>
      <c r="CM3471" s="54">
        <v>0.113</v>
      </c>
      <c r="CN3471" s="53" t="s">
        <v>33849</v>
      </c>
      <c r="CO3471" s="54">
        <v>137</v>
      </c>
      <c r="CP3471" s="54">
        <v>145</v>
      </c>
      <c r="CQ3471" s="55">
        <f t="shared" si="54"/>
        <v>0.94482758620689655</v>
      </c>
      <c r="CR3471" s="52" t="s">
        <v>28953</v>
      </c>
    </row>
    <row r="3472" spans="81:96">
      <c r="CC3472" s="52">
        <v>3471</v>
      </c>
      <c r="CD3472" s="53" t="s">
        <v>34028</v>
      </c>
      <c r="CE3472" s="53" t="s">
        <v>34029</v>
      </c>
      <c r="CF3472" s="54">
        <v>525</v>
      </c>
      <c r="CG3472" s="54">
        <v>0.375</v>
      </c>
      <c r="CH3472" s="54">
        <v>0.55200000000000005</v>
      </c>
      <c r="CI3472" s="54"/>
      <c r="CJ3472" s="54"/>
      <c r="CK3472" s="54" t="s">
        <v>28918</v>
      </c>
      <c r="CL3472" s="54">
        <v>3.5E-4</v>
      </c>
      <c r="CM3472" s="54">
        <v>0.16300000000000001</v>
      </c>
      <c r="CN3472" s="53" t="s">
        <v>33849</v>
      </c>
      <c r="CO3472" s="54">
        <v>138</v>
      </c>
      <c r="CP3472" s="54">
        <v>145</v>
      </c>
      <c r="CQ3472" s="55">
        <f t="shared" si="54"/>
        <v>0.9517241379310345</v>
      </c>
      <c r="CR3472" s="52" t="s">
        <v>28953</v>
      </c>
    </row>
    <row r="3473" spans="81:96">
      <c r="CC3473" s="52">
        <v>3472</v>
      </c>
      <c r="CD3473" s="53" t="s">
        <v>30409</v>
      </c>
      <c r="CE3473" s="53" t="s">
        <v>30410</v>
      </c>
      <c r="CF3473" s="54">
        <v>493</v>
      </c>
      <c r="CG3473" s="54">
        <v>0.35499999999999998</v>
      </c>
      <c r="CH3473" s="54">
        <v>0.51400000000000001</v>
      </c>
      <c r="CI3473" s="54">
        <v>2.5000000000000001E-2</v>
      </c>
      <c r="CJ3473" s="54">
        <v>40</v>
      </c>
      <c r="CK3473" s="54">
        <v>7.7</v>
      </c>
      <c r="CL3473" s="54">
        <v>9.3999999999999997E-4</v>
      </c>
      <c r="CM3473" s="54">
        <v>0.18</v>
      </c>
      <c r="CN3473" s="53" t="s">
        <v>33849</v>
      </c>
      <c r="CO3473" s="54">
        <v>139</v>
      </c>
      <c r="CP3473" s="54">
        <v>145</v>
      </c>
      <c r="CQ3473" s="55">
        <f t="shared" si="54"/>
        <v>0.95862068965517244</v>
      </c>
      <c r="CR3473" s="52" t="s">
        <v>28953</v>
      </c>
    </row>
    <row r="3474" spans="81:96">
      <c r="CC3474" s="52">
        <v>3473</v>
      </c>
      <c r="CD3474" s="53" t="s">
        <v>30415</v>
      </c>
      <c r="CE3474" s="53" t="s">
        <v>30416</v>
      </c>
      <c r="CF3474" s="54">
        <v>1018</v>
      </c>
      <c r="CG3474" s="54">
        <v>0.27300000000000002</v>
      </c>
      <c r="CH3474" s="54">
        <v>0.30099999999999999</v>
      </c>
      <c r="CI3474" s="54"/>
      <c r="CJ3474" s="54"/>
      <c r="CK3474" s="54" t="s">
        <v>28918</v>
      </c>
      <c r="CL3474" s="54">
        <v>6.8000000000000005E-4</v>
      </c>
      <c r="CM3474" s="54">
        <v>9.9000000000000005E-2</v>
      </c>
      <c r="CN3474" s="53" t="s">
        <v>33849</v>
      </c>
      <c r="CO3474" s="54">
        <v>140</v>
      </c>
      <c r="CP3474" s="54">
        <v>145</v>
      </c>
      <c r="CQ3474" s="55">
        <f t="shared" si="54"/>
        <v>0.96551724137931039</v>
      </c>
      <c r="CR3474" s="52" t="s">
        <v>28953</v>
      </c>
    </row>
    <row r="3475" spans="81:96">
      <c r="CC3475" s="52">
        <v>3474</v>
      </c>
      <c r="CD3475" s="53" t="s">
        <v>34030</v>
      </c>
      <c r="CE3475" s="53" t="s">
        <v>34031</v>
      </c>
      <c r="CF3475" s="54">
        <v>348</v>
      </c>
      <c r="CG3475" s="54">
        <v>0.25800000000000001</v>
      </c>
      <c r="CH3475" s="54">
        <v>0.32900000000000001</v>
      </c>
      <c r="CI3475" s="54">
        <v>0.16700000000000001</v>
      </c>
      <c r="CJ3475" s="54">
        <v>30</v>
      </c>
      <c r="CK3475" s="54" t="s">
        <v>28918</v>
      </c>
      <c r="CL3475" s="54">
        <v>2.1000000000000001E-4</v>
      </c>
      <c r="CM3475" s="54">
        <v>8.8999999999999996E-2</v>
      </c>
      <c r="CN3475" s="53" t="s">
        <v>33849</v>
      </c>
      <c r="CO3475" s="54">
        <v>141</v>
      </c>
      <c r="CP3475" s="54">
        <v>145</v>
      </c>
      <c r="CQ3475" s="55">
        <f t="shared" si="54"/>
        <v>0.97241379310344822</v>
      </c>
      <c r="CR3475" s="52" t="s">
        <v>28953</v>
      </c>
    </row>
    <row r="3476" spans="81:96">
      <c r="CC3476" s="52">
        <v>3475</v>
      </c>
      <c r="CD3476" s="53" t="s">
        <v>34032</v>
      </c>
      <c r="CE3476" s="53" t="s">
        <v>34033</v>
      </c>
      <c r="CF3476" s="54">
        <v>764</v>
      </c>
      <c r="CG3476" s="54">
        <v>0.19400000000000001</v>
      </c>
      <c r="CH3476" s="54">
        <v>0.34899999999999998</v>
      </c>
      <c r="CI3476" s="54">
        <v>1.6E-2</v>
      </c>
      <c r="CJ3476" s="54">
        <v>124</v>
      </c>
      <c r="CK3476" s="54">
        <v>8.6</v>
      </c>
      <c r="CL3476" s="54">
        <v>9.3000000000000005E-4</v>
      </c>
      <c r="CM3476" s="54">
        <v>0.09</v>
      </c>
      <c r="CN3476" s="53" t="s">
        <v>33849</v>
      </c>
      <c r="CO3476" s="54">
        <v>142</v>
      </c>
      <c r="CP3476" s="54">
        <v>145</v>
      </c>
      <c r="CQ3476" s="55">
        <f t="shared" si="54"/>
        <v>0.97931034482758617</v>
      </c>
      <c r="CR3476" s="52" t="s">
        <v>28953</v>
      </c>
    </row>
    <row r="3477" spans="81:96">
      <c r="CC3477" s="52">
        <v>3476</v>
      </c>
      <c r="CD3477" s="53" t="s">
        <v>34034</v>
      </c>
      <c r="CE3477" s="53" t="s">
        <v>34035</v>
      </c>
      <c r="CF3477" s="54">
        <v>174</v>
      </c>
      <c r="CG3477" s="54">
        <v>0.185</v>
      </c>
      <c r="CH3477" s="54">
        <v>0.17199999999999999</v>
      </c>
      <c r="CI3477" s="54">
        <v>0.03</v>
      </c>
      <c r="CJ3477" s="54">
        <v>101</v>
      </c>
      <c r="CK3477" s="54">
        <v>5.5</v>
      </c>
      <c r="CL3477" s="54">
        <v>3.5E-4</v>
      </c>
      <c r="CM3477" s="54">
        <v>4.2999999999999997E-2</v>
      </c>
      <c r="CN3477" s="53" t="s">
        <v>33849</v>
      </c>
      <c r="CO3477" s="54">
        <v>143</v>
      </c>
      <c r="CP3477" s="54">
        <v>145</v>
      </c>
      <c r="CQ3477" s="55">
        <f t="shared" si="54"/>
        <v>0.98620689655172411</v>
      </c>
      <c r="CR3477" s="52" t="s">
        <v>28953</v>
      </c>
    </row>
    <row r="3478" spans="81:96">
      <c r="CC3478" s="52">
        <v>3477</v>
      </c>
      <c r="CD3478" s="53" t="s">
        <v>30417</v>
      </c>
      <c r="CE3478" s="53" t="s">
        <v>30418</v>
      </c>
      <c r="CF3478" s="54">
        <v>564</v>
      </c>
      <c r="CG3478" s="54">
        <v>0.17199999999999999</v>
      </c>
      <c r="CH3478" s="54"/>
      <c r="CI3478" s="54">
        <v>0</v>
      </c>
      <c r="CJ3478" s="54">
        <v>10</v>
      </c>
      <c r="CK3478" s="54" t="s">
        <v>28918</v>
      </c>
      <c r="CL3478" s="54">
        <v>1E-4</v>
      </c>
      <c r="CM3478" s="54"/>
      <c r="CN3478" s="53" t="s">
        <v>33849</v>
      </c>
      <c r="CO3478" s="54">
        <v>144</v>
      </c>
      <c r="CP3478" s="54">
        <v>145</v>
      </c>
      <c r="CQ3478" s="55">
        <f t="shared" si="54"/>
        <v>0.99310344827586206</v>
      </c>
      <c r="CR3478" s="52" t="s">
        <v>28953</v>
      </c>
    </row>
    <row r="3479" spans="81:96">
      <c r="CC3479" s="52">
        <v>3478</v>
      </c>
      <c r="CD3479" s="53" t="s">
        <v>30419</v>
      </c>
      <c r="CE3479" s="53" t="s">
        <v>30420</v>
      </c>
      <c r="CF3479" s="54">
        <v>371</v>
      </c>
      <c r="CG3479" s="54">
        <v>1.6E-2</v>
      </c>
      <c r="CH3479" s="54">
        <v>5.8000000000000003E-2</v>
      </c>
      <c r="CI3479" s="54"/>
      <c r="CJ3479" s="54"/>
      <c r="CK3479" s="54" t="s">
        <v>28918</v>
      </c>
      <c r="CL3479" s="54">
        <v>6.9999999999999994E-5</v>
      </c>
      <c r="CM3479" s="54">
        <v>3.5000000000000003E-2</v>
      </c>
      <c r="CN3479" s="53" t="s">
        <v>33849</v>
      </c>
      <c r="CO3479" s="54">
        <v>145</v>
      </c>
      <c r="CP3479" s="54">
        <v>145</v>
      </c>
      <c r="CQ3479" s="55">
        <f t="shared" si="54"/>
        <v>1</v>
      </c>
      <c r="CR3479" s="52" t="s">
        <v>28953</v>
      </c>
    </row>
    <row r="3480" spans="81:96">
      <c r="CC3480" s="52">
        <v>3479</v>
      </c>
      <c r="CD3480" s="53" t="s">
        <v>34036</v>
      </c>
      <c r="CE3480" s="53" t="s">
        <v>34037</v>
      </c>
      <c r="CF3480" s="54">
        <v>6266</v>
      </c>
      <c r="CG3480" s="54">
        <v>3.1960000000000002</v>
      </c>
      <c r="CH3480" s="54">
        <v>3.6869999999999998</v>
      </c>
      <c r="CI3480" s="54">
        <v>1.276</v>
      </c>
      <c r="CJ3480" s="54">
        <v>98</v>
      </c>
      <c r="CK3480" s="54">
        <v>7.9</v>
      </c>
      <c r="CL3480" s="54">
        <v>1.29E-2</v>
      </c>
      <c r="CM3480" s="54">
        <v>1.3959999999999999</v>
      </c>
      <c r="CN3480" s="53" t="s">
        <v>34038</v>
      </c>
      <c r="CO3480" s="54">
        <v>1</v>
      </c>
      <c r="CP3480" s="54">
        <v>37</v>
      </c>
      <c r="CQ3480" s="55">
        <f t="shared" si="54"/>
        <v>2.7027027027027029E-2</v>
      </c>
      <c r="CR3480" s="52" t="s">
        <v>28907</v>
      </c>
    </row>
    <row r="3481" spans="81:96">
      <c r="CC3481" s="52">
        <v>3480</v>
      </c>
      <c r="CD3481" s="53" t="s">
        <v>34039</v>
      </c>
      <c r="CE3481" s="53" t="s">
        <v>34040</v>
      </c>
      <c r="CF3481" s="54">
        <v>2411</v>
      </c>
      <c r="CG3481" s="54">
        <v>3.137</v>
      </c>
      <c r="CH3481" s="54"/>
      <c r="CI3481" s="54"/>
      <c r="CJ3481" s="54"/>
      <c r="CK3481" s="54">
        <v>4.4000000000000004</v>
      </c>
      <c r="CL3481" s="54">
        <v>1.095E-2</v>
      </c>
      <c r="CM3481" s="54"/>
      <c r="CN3481" s="53" t="s">
        <v>34038</v>
      </c>
      <c r="CO3481" s="54">
        <v>2</v>
      </c>
      <c r="CP3481" s="54">
        <v>37</v>
      </c>
      <c r="CQ3481" s="55">
        <f t="shared" si="54"/>
        <v>5.4054054054054057E-2</v>
      </c>
      <c r="CR3481" s="52" t="s">
        <v>28907</v>
      </c>
    </row>
    <row r="3482" spans="81:96">
      <c r="CC3482" s="52">
        <v>3481</v>
      </c>
      <c r="CD3482" s="53" t="s">
        <v>34041</v>
      </c>
      <c r="CE3482" s="53" t="s">
        <v>34042</v>
      </c>
      <c r="CF3482" s="54">
        <v>9436</v>
      </c>
      <c r="CG3482" s="54">
        <v>3.06</v>
      </c>
      <c r="CH3482" s="54">
        <v>3.4820000000000002</v>
      </c>
      <c r="CI3482" s="54">
        <v>1.232</v>
      </c>
      <c r="CJ3482" s="54">
        <v>228</v>
      </c>
      <c r="CK3482" s="54">
        <v>7.7</v>
      </c>
      <c r="CL3482" s="54">
        <v>2.3429999999999999E-2</v>
      </c>
      <c r="CM3482" s="54">
        <v>1.3879999999999999</v>
      </c>
      <c r="CN3482" s="53" t="s">
        <v>34038</v>
      </c>
      <c r="CO3482" s="54">
        <v>3</v>
      </c>
      <c r="CP3482" s="54">
        <v>37</v>
      </c>
      <c r="CQ3482" s="55">
        <f t="shared" si="54"/>
        <v>8.1081081081081086E-2</v>
      </c>
      <c r="CR3482" s="52" t="s">
        <v>28907</v>
      </c>
    </row>
    <row r="3483" spans="81:96">
      <c r="CC3483" s="52">
        <v>3482</v>
      </c>
      <c r="CD3483" s="53" t="s">
        <v>34043</v>
      </c>
      <c r="CE3483" s="53" t="s">
        <v>34044</v>
      </c>
      <c r="CF3483" s="54">
        <v>1276</v>
      </c>
      <c r="CG3483" s="54">
        <v>2.1240000000000001</v>
      </c>
      <c r="CH3483" s="54">
        <v>2.6880000000000002</v>
      </c>
      <c r="CI3483" s="54">
        <v>0.55000000000000004</v>
      </c>
      <c r="CJ3483" s="54">
        <v>40</v>
      </c>
      <c r="CK3483" s="54">
        <v>5.5</v>
      </c>
      <c r="CL3483" s="54">
        <v>4.79E-3</v>
      </c>
      <c r="CM3483" s="54">
        <v>1.1339999999999999</v>
      </c>
      <c r="CN3483" s="53" t="s">
        <v>34038</v>
      </c>
      <c r="CO3483" s="54">
        <v>4</v>
      </c>
      <c r="CP3483" s="54">
        <v>37</v>
      </c>
      <c r="CQ3483" s="55">
        <f t="shared" si="54"/>
        <v>0.10810810810810811</v>
      </c>
      <c r="CR3483" s="52" t="s">
        <v>28907</v>
      </c>
    </row>
    <row r="3484" spans="81:96">
      <c r="CC3484" s="52">
        <v>3483</v>
      </c>
      <c r="CD3484" s="53" t="s">
        <v>34045</v>
      </c>
      <c r="CE3484" s="53" t="s">
        <v>34046</v>
      </c>
      <c r="CF3484" s="54">
        <v>758</v>
      </c>
      <c r="CG3484" s="54">
        <v>2.0910000000000002</v>
      </c>
      <c r="CH3484" s="54">
        <v>1.8320000000000001</v>
      </c>
      <c r="CI3484" s="54">
        <v>0.59699999999999998</v>
      </c>
      <c r="CJ3484" s="54">
        <v>62</v>
      </c>
      <c r="CK3484" s="54">
        <v>4.9000000000000004</v>
      </c>
      <c r="CL3484" s="54">
        <v>1.4E-3</v>
      </c>
      <c r="CM3484" s="54">
        <v>0.42499999999999999</v>
      </c>
      <c r="CN3484" s="53" t="s">
        <v>34038</v>
      </c>
      <c r="CO3484" s="54">
        <v>5</v>
      </c>
      <c r="CP3484" s="54">
        <v>37</v>
      </c>
      <c r="CQ3484" s="55">
        <f t="shared" si="54"/>
        <v>0.13513513513513514</v>
      </c>
      <c r="CR3484" s="52" t="s">
        <v>28907</v>
      </c>
    </row>
    <row r="3485" spans="81:96">
      <c r="CC3485" s="52">
        <v>3484</v>
      </c>
      <c r="CD3485" s="53" t="s">
        <v>34047</v>
      </c>
      <c r="CE3485" s="53" t="s">
        <v>34048</v>
      </c>
      <c r="CF3485" s="54">
        <v>321</v>
      </c>
      <c r="CG3485" s="54">
        <v>2.0830000000000002</v>
      </c>
      <c r="CH3485" s="54">
        <v>3.0609999999999999</v>
      </c>
      <c r="CI3485" s="54">
        <v>0.66700000000000004</v>
      </c>
      <c r="CJ3485" s="54">
        <v>6</v>
      </c>
      <c r="CK3485" s="54" t="s">
        <v>28918</v>
      </c>
      <c r="CL3485" s="54">
        <v>6.9999999999999999E-4</v>
      </c>
      <c r="CM3485" s="54">
        <v>1.3360000000000001</v>
      </c>
      <c r="CN3485" s="53" t="s">
        <v>34038</v>
      </c>
      <c r="CO3485" s="54">
        <v>6</v>
      </c>
      <c r="CP3485" s="54">
        <v>37</v>
      </c>
      <c r="CQ3485" s="55">
        <f t="shared" si="54"/>
        <v>0.16216216216216217</v>
      </c>
      <c r="CR3485" s="52" t="s">
        <v>28907</v>
      </c>
    </row>
    <row r="3486" spans="81:96">
      <c r="CC3486" s="52">
        <v>3485</v>
      </c>
      <c r="CD3486" s="53" t="s">
        <v>34049</v>
      </c>
      <c r="CE3486" s="53" t="s">
        <v>34050</v>
      </c>
      <c r="CF3486" s="54">
        <v>1172</v>
      </c>
      <c r="CG3486" s="54">
        <v>2.0590000000000002</v>
      </c>
      <c r="CH3486" s="54">
        <v>2.722</v>
      </c>
      <c r="CI3486" s="54">
        <v>4.2000000000000003E-2</v>
      </c>
      <c r="CJ3486" s="54">
        <v>24</v>
      </c>
      <c r="CK3486" s="54">
        <v>8.5</v>
      </c>
      <c r="CL3486" s="54">
        <v>2.2599999999999999E-3</v>
      </c>
      <c r="CM3486" s="54">
        <v>1.071</v>
      </c>
      <c r="CN3486" s="53" t="s">
        <v>34038</v>
      </c>
      <c r="CO3486" s="54">
        <v>7</v>
      </c>
      <c r="CP3486" s="54">
        <v>37</v>
      </c>
      <c r="CQ3486" s="55">
        <f t="shared" si="54"/>
        <v>0.1891891891891892</v>
      </c>
      <c r="CR3486" s="52" t="s">
        <v>28907</v>
      </c>
    </row>
    <row r="3487" spans="81:96">
      <c r="CC3487" s="52">
        <v>3486</v>
      </c>
      <c r="CD3487" s="53" t="s">
        <v>34051</v>
      </c>
      <c r="CE3487" s="53" t="s">
        <v>34052</v>
      </c>
      <c r="CF3487" s="54">
        <v>734</v>
      </c>
      <c r="CG3487" s="54">
        <v>1.8939999999999999</v>
      </c>
      <c r="CH3487" s="54">
        <v>1.962</v>
      </c>
      <c r="CI3487" s="54">
        <v>0.58099999999999996</v>
      </c>
      <c r="CJ3487" s="54">
        <v>62</v>
      </c>
      <c r="CK3487" s="54">
        <v>4.0999999999999996</v>
      </c>
      <c r="CL3487" s="54">
        <v>2.14E-3</v>
      </c>
      <c r="CM3487" s="54">
        <v>0.56200000000000006</v>
      </c>
      <c r="CN3487" s="53" t="s">
        <v>34038</v>
      </c>
      <c r="CO3487" s="54">
        <v>8</v>
      </c>
      <c r="CP3487" s="54">
        <v>37</v>
      </c>
      <c r="CQ3487" s="55">
        <f t="shared" si="54"/>
        <v>0.21621621621621623</v>
      </c>
      <c r="CR3487" s="52" t="s">
        <v>28907</v>
      </c>
    </row>
    <row r="3488" spans="81:96">
      <c r="CC3488" s="52">
        <v>3487</v>
      </c>
      <c r="CD3488" s="53" t="s">
        <v>34053</v>
      </c>
      <c r="CE3488" s="53" t="s">
        <v>34054</v>
      </c>
      <c r="CF3488" s="54">
        <v>2083</v>
      </c>
      <c r="CG3488" s="54">
        <v>1.7729999999999999</v>
      </c>
      <c r="CH3488" s="54">
        <v>2.1230000000000002</v>
      </c>
      <c r="CI3488" s="54">
        <v>0.49399999999999999</v>
      </c>
      <c r="CJ3488" s="54">
        <v>79</v>
      </c>
      <c r="CK3488" s="54">
        <v>7.4</v>
      </c>
      <c r="CL3488" s="54">
        <v>3.9699999999999996E-3</v>
      </c>
      <c r="CM3488" s="54">
        <v>0.63900000000000001</v>
      </c>
      <c r="CN3488" s="53" t="s">
        <v>34038</v>
      </c>
      <c r="CO3488" s="54">
        <v>9</v>
      </c>
      <c r="CP3488" s="54">
        <v>37</v>
      </c>
      <c r="CQ3488" s="55">
        <f t="shared" si="54"/>
        <v>0.24324324324324326</v>
      </c>
      <c r="CR3488" s="52" t="s">
        <v>28907</v>
      </c>
    </row>
    <row r="3489" spans="81:96">
      <c r="CC3489" s="52">
        <v>3488</v>
      </c>
      <c r="CD3489" s="53" t="s">
        <v>34055</v>
      </c>
      <c r="CE3489" s="53" t="s">
        <v>34056</v>
      </c>
      <c r="CF3489" s="54">
        <v>4181</v>
      </c>
      <c r="CG3489" s="54">
        <v>1.679</v>
      </c>
      <c r="CH3489" s="54">
        <v>1.909</v>
      </c>
      <c r="CI3489" s="54">
        <v>0.38600000000000001</v>
      </c>
      <c r="CJ3489" s="54">
        <v>140</v>
      </c>
      <c r="CK3489" s="54">
        <v>5.9</v>
      </c>
      <c r="CL3489" s="54">
        <v>1.0840000000000001E-2</v>
      </c>
      <c r="CM3489" s="54">
        <v>0.628</v>
      </c>
      <c r="CN3489" s="53" t="s">
        <v>34038</v>
      </c>
      <c r="CO3489" s="54">
        <v>10</v>
      </c>
      <c r="CP3489" s="54">
        <v>37</v>
      </c>
      <c r="CQ3489" s="55">
        <f t="shared" si="54"/>
        <v>0.27027027027027029</v>
      </c>
      <c r="CR3489" s="52" t="s">
        <v>28921</v>
      </c>
    </row>
    <row r="3490" spans="81:96">
      <c r="CC3490" s="52">
        <v>3489</v>
      </c>
      <c r="CD3490" s="53" t="s">
        <v>34057</v>
      </c>
      <c r="CE3490" s="53" t="s">
        <v>34058</v>
      </c>
      <c r="CF3490" s="54">
        <v>2490</v>
      </c>
      <c r="CG3490" s="54">
        <v>1.4339999999999999</v>
      </c>
      <c r="CH3490" s="54">
        <v>2.1040000000000001</v>
      </c>
      <c r="CI3490" s="54">
        <v>0.22700000000000001</v>
      </c>
      <c r="CJ3490" s="54">
        <v>97</v>
      </c>
      <c r="CK3490" s="54">
        <v>7.1</v>
      </c>
      <c r="CL3490" s="54">
        <v>4.7400000000000003E-3</v>
      </c>
      <c r="CM3490" s="54">
        <v>0.65</v>
      </c>
      <c r="CN3490" s="53" t="s">
        <v>34038</v>
      </c>
      <c r="CO3490" s="54">
        <v>11</v>
      </c>
      <c r="CP3490" s="54">
        <v>37</v>
      </c>
      <c r="CQ3490" s="55">
        <f t="shared" si="54"/>
        <v>0.29729729729729731</v>
      </c>
      <c r="CR3490" s="52" t="s">
        <v>28921</v>
      </c>
    </row>
    <row r="3491" spans="81:96">
      <c r="CC3491" s="52">
        <v>3490</v>
      </c>
      <c r="CD3491" s="53" t="s">
        <v>34059</v>
      </c>
      <c r="CE3491" s="53" t="s">
        <v>34060</v>
      </c>
      <c r="CF3491" s="54">
        <v>521</v>
      </c>
      <c r="CG3491" s="54">
        <v>1.4330000000000001</v>
      </c>
      <c r="CH3491" s="54">
        <v>1.7290000000000001</v>
      </c>
      <c r="CI3491" s="54">
        <v>0.13700000000000001</v>
      </c>
      <c r="CJ3491" s="54">
        <v>51</v>
      </c>
      <c r="CK3491" s="54">
        <v>5.3</v>
      </c>
      <c r="CL3491" s="54">
        <v>1.5100000000000001E-3</v>
      </c>
      <c r="CM3491" s="54">
        <v>0.52400000000000002</v>
      </c>
      <c r="CN3491" s="53" t="s">
        <v>34038</v>
      </c>
      <c r="CO3491" s="54">
        <v>12</v>
      </c>
      <c r="CP3491" s="54">
        <v>37</v>
      </c>
      <c r="CQ3491" s="55">
        <f t="shared" si="54"/>
        <v>0.32432432432432434</v>
      </c>
      <c r="CR3491" s="52" t="s">
        <v>28921</v>
      </c>
    </row>
    <row r="3492" spans="81:96">
      <c r="CC3492" s="52">
        <v>3491</v>
      </c>
      <c r="CD3492" s="53" t="s">
        <v>34061</v>
      </c>
      <c r="CE3492" s="53" t="s">
        <v>34062</v>
      </c>
      <c r="CF3492" s="54">
        <v>881</v>
      </c>
      <c r="CG3492" s="54">
        <v>1.379</v>
      </c>
      <c r="CH3492" s="54">
        <v>1.5680000000000001</v>
      </c>
      <c r="CI3492" s="54">
        <v>0.21299999999999999</v>
      </c>
      <c r="CJ3492" s="54">
        <v>122</v>
      </c>
      <c r="CK3492" s="54">
        <v>3.6</v>
      </c>
      <c r="CL3492" s="54">
        <v>4.2300000000000003E-3</v>
      </c>
      <c r="CM3492" s="54">
        <v>0.61299999999999999</v>
      </c>
      <c r="CN3492" s="53" t="s">
        <v>34038</v>
      </c>
      <c r="CO3492" s="54">
        <v>13</v>
      </c>
      <c r="CP3492" s="54">
        <v>37</v>
      </c>
      <c r="CQ3492" s="55">
        <f t="shared" si="54"/>
        <v>0.35135135135135137</v>
      </c>
      <c r="CR3492" s="52" t="s">
        <v>28921</v>
      </c>
    </row>
    <row r="3493" spans="81:96">
      <c r="CC3493" s="52">
        <v>3492</v>
      </c>
      <c r="CD3493" s="53" t="s">
        <v>34063</v>
      </c>
      <c r="CE3493" s="53" t="s">
        <v>34064</v>
      </c>
      <c r="CF3493" s="54">
        <v>3325</v>
      </c>
      <c r="CG3493" s="54">
        <v>1.3640000000000001</v>
      </c>
      <c r="CH3493" s="54">
        <v>1.806</v>
      </c>
      <c r="CI3493" s="54">
        <v>0.25800000000000001</v>
      </c>
      <c r="CJ3493" s="54">
        <v>233</v>
      </c>
      <c r="CK3493" s="54">
        <v>6.4</v>
      </c>
      <c r="CL3493" s="54">
        <v>3.8800000000000002E-3</v>
      </c>
      <c r="CM3493" s="54">
        <v>0.29399999999999998</v>
      </c>
      <c r="CN3493" s="53" t="s">
        <v>34038</v>
      </c>
      <c r="CO3493" s="54">
        <v>14</v>
      </c>
      <c r="CP3493" s="54">
        <v>37</v>
      </c>
      <c r="CQ3493" s="55">
        <f t="shared" si="54"/>
        <v>0.3783783783783784</v>
      </c>
      <c r="CR3493" s="52" t="s">
        <v>28921</v>
      </c>
    </row>
    <row r="3494" spans="81:96">
      <c r="CC3494" s="52">
        <v>3493</v>
      </c>
      <c r="CD3494" s="53" t="s">
        <v>34065</v>
      </c>
      <c r="CE3494" s="53" t="s">
        <v>34066</v>
      </c>
      <c r="CF3494" s="54">
        <v>905</v>
      </c>
      <c r="CG3494" s="54">
        <v>1.361</v>
      </c>
      <c r="CH3494" s="54">
        <v>1.6679999999999999</v>
      </c>
      <c r="CI3494" s="54">
        <v>0.11899999999999999</v>
      </c>
      <c r="CJ3494" s="54">
        <v>42</v>
      </c>
      <c r="CK3494" s="54">
        <v>7.6</v>
      </c>
      <c r="CL3494" s="54">
        <v>1.66E-3</v>
      </c>
      <c r="CM3494" s="54">
        <v>0.54900000000000004</v>
      </c>
      <c r="CN3494" s="53" t="s">
        <v>34038</v>
      </c>
      <c r="CO3494" s="54">
        <v>15</v>
      </c>
      <c r="CP3494" s="54">
        <v>37</v>
      </c>
      <c r="CQ3494" s="55">
        <f t="shared" si="54"/>
        <v>0.40540540540540543</v>
      </c>
      <c r="CR3494" s="52" t="s">
        <v>28921</v>
      </c>
    </row>
    <row r="3495" spans="81:96">
      <c r="CC3495" s="52">
        <v>3494</v>
      </c>
      <c r="CD3495" s="53" t="s">
        <v>34067</v>
      </c>
      <c r="CE3495" s="53" t="s">
        <v>34068</v>
      </c>
      <c r="CF3495" s="54">
        <v>1056</v>
      </c>
      <c r="CG3495" s="54">
        <v>1.23</v>
      </c>
      <c r="CH3495" s="54">
        <v>1.1910000000000001</v>
      </c>
      <c r="CI3495" s="54">
        <v>0.222</v>
      </c>
      <c r="CJ3495" s="54">
        <v>108</v>
      </c>
      <c r="CK3495" s="54">
        <v>4.7</v>
      </c>
      <c r="CL3495" s="54">
        <v>3.5300000000000002E-3</v>
      </c>
      <c r="CM3495" s="54">
        <v>0.42499999999999999</v>
      </c>
      <c r="CN3495" s="53" t="s">
        <v>34038</v>
      </c>
      <c r="CO3495" s="54">
        <v>16</v>
      </c>
      <c r="CP3495" s="54">
        <v>37</v>
      </c>
      <c r="CQ3495" s="55">
        <f t="shared" si="54"/>
        <v>0.43243243243243246</v>
      </c>
      <c r="CR3495" s="52" t="s">
        <v>28921</v>
      </c>
    </row>
    <row r="3496" spans="81:96">
      <c r="CC3496" s="52">
        <v>3495</v>
      </c>
      <c r="CD3496" s="53" t="s">
        <v>34069</v>
      </c>
      <c r="CE3496" s="53" t="s">
        <v>34070</v>
      </c>
      <c r="CF3496" s="54">
        <v>1438</v>
      </c>
      <c r="CG3496" s="54">
        <v>1.218</v>
      </c>
      <c r="CH3496" s="54">
        <v>1.605</v>
      </c>
      <c r="CI3496" s="54">
        <v>0.17</v>
      </c>
      <c r="CJ3496" s="54">
        <v>259</v>
      </c>
      <c r="CK3496" s="54">
        <v>4.5</v>
      </c>
      <c r="CL3496" s="54">
        <v>4.3899999999999998E-3</v>
      </c>
      <c r="CM3496" s="54">
        <v>0.48199999999999998</v>
      </c>
      <c r="CN3496" s="53" t="s">
        <v>34038</v>
      </c>
      <c r="CO3496" s="54">
        <v>17</v>
      </c>
      <c r="CP3496" s="54">
        <v>37</v>
      </c>
      <c r="CQ3496" s="55">
        <f t="shared" si="54"/>
        <v>0.45945945945945948</v>
      </c>
      <c r="CR3496" s="52" t="s">
        <v>28921</v>
      </c>
    </row>
    <row r="3497" spans="81:96">
      <c r="CC3497" s="52">
        <v>3496</v>
      </c>
      <c r="CD3497" s="53" t="s">
        <v>34071</v>
      </c>
      <c r="CE3497" s="53" t="s">
        <v>34072</v>
      </c>
      <c r="CF3497" s="54">
        <v>819</v>
      </c>
      <c r="CG3497" s="54">
        <v>1.214</v>
      </c>
      <c r="CH3497" s="54">
        <v>1.2529999999999999</v>
      </c>
      <c r="CI3497" s="54">
        <v>4.8000000000000001E-2</v>
      </c>
      <c r="CJ3497" s="54">
        <v>62</v>
      </c>
      <c r="CK3497" s="54">
        <v>6.3</v>
      </c>
      <c r="CL3497" s="54">
        <v>2.15E-3</v>
      </c>
      <c r="CM3497" s="54">
        <v>0.44</v>
      </c>
      <c r="CN3497" s="53" t="s">
        <v>34038</v>
      </c>
      <c r="CO3497" s="54">
        <v>18</v>
      </c>
      <c r="CP3497" s="54">
        <v>37</v>
      </c>
      <c r="CQ3497" s="55">
        <f t="shared" si="54"/>
        <v>0.48648648648648651</v>
      </c>
      <c r="CR3497" s="52" t="s">
        <v>28921</v>
      </c>
    </row>
    <row r="3498" spans="81:96">
      <c r="CC3498" s="52">
        <v>3497</v>
      </c>
      <c r="CD3498" s="53" t="s">
        <v>31745</v>
      </c>
      <c r="CE3498" s="53" t="s">
        <v>31746</v>
      </c>
      <c r="CF3498" s="54">
        <v>8082</v>
      </c>
      <c r="CG3498" s="54">
        <v>1.1060000000000001</v>
      </c>
      <c r="CH3498" s="54">
        <v>1.089</v>
      </c>
      <c r="CI3498" s="54">
        <v>0.27300000000000002</v>
      </c>
      <c r="CJ3498" s="54">
        <v>388</v>
      </c>
      <c r="CK3498" s="54" t="s">
        <v>28918</v>
      </c>
      <c r="CL3498" s="54">
        <v>3.2399999999999998E-3</v>
      </c>
      <c r="CM3498" s="54">
        <v>0.13100000000000001</v>
      </c>
      <c r="CN3498" s="53" t="s">
        <v>34038</v>
      </c>
      <c r="CO3498" s="54">
        <v>19</v>
      </c>
      <c r="CP3498" s="54">
        <v>37</v>
      </c>
      <c r="CQ3498" s="55">
        <f t="shared" si="54"/>
        <v>0.51351351351351349</v>
      </c>
      <c r="CR3498" s="52" t="s">
        <v>28938</v>
      </c>
    </row>
    <row r="3499" spans="81:96">
      <c r="CC3499" s="52">
        <v>3498</v>
      </c>
      <c r="CD3499" s="53" t="s">
        <v>34073</v>
      </c>
      <c r="CE3499" s="53" t="s">
        <v>34074</v>
      </c>
      <c r="CF3499" s="54">
        <v>1715</v>
      </c>
      <c r="CG3499" s="54">
        <v>1.0820000000000001</v>
      </c>
      <c r="CH3499" s="54">
        <v>1.2330000000000001</v>
      </c>
      <c r="CI3499" s="54">
        <v>0.125</v>
      </c>
      <c r="CJ3499" s="54">
        <v>160</v>
      </c>
      <c r="CK3499" s="54">
        <v>5.6</v>
      </c>
      <c r="CL3499" s="54">
        <v>1.83E-3</v>
      </c>
      <c r="CM3499" s="54">
        <v>0.157</v>
      </c>
      <c r="CN3499" s="53" t="s">
        <v>34038</v>
      </c>
      <c r="CO3499" s="54">
        <v>20</v>
      </c>
      <c r="CP3499" s="54">
        <v>37</v>
      </c>
      <c r="CQ3499" s="55">
        <f t="shared" si="54"/>
        <v>0.54054054054054057</v>
      </c>
      <c r="CR3499" s="52" t="s">
        <v>28938</v>
      </c>
    </row>
    <row r="3500" spans="81:96">
      <c r="CC3500" s="52">
        <v>3499</v>
      </c>
      <c r="CD3500" s="53" t="s">
        <v>34075</v>
      </c>
      <c r="CE3500" s="53" t="s">
        <v>34076</v>
      </c>
      <c r="CF3500" s="54">
        <v>6066</v>
      </c>
      <c r="CG3500" s="54">
        <v>0.95599999999999996</v>
      </c>
      <c r="CH3500" s="54">
        <v>0.90900000000000003</v>
      </c>
      <c r="CI3500" s="54">
        <v>0.371</v>
      </c>
      <c r="CJ3500" s="54">
        <v>132</v>
      </c>
      <c r="CK3500" s="54" t="s">
        <v>28918</v>
      </c>
      <c r="CL3500" s="54">
        <v>5.0200000000000002E-3</v>
      </c>
      <c r="CM3500" s="54">
        <v>0.41199999999999998</v>
      </c>
      <c r="CN3500" s="53" t="s">
        <v>34038</v>
      </c>
      <c r="CO3500" s="54">
        <v>21</v>
      </c>
      <c r="CP3500" s="54">
        <v>37</v>
      </c>
      <c r="CQ3500" s="55">
        <f t="shared" si="54"/>
        <v>0.56756756756756754</v>
      </c>
      <c r="CR3500" s="52" t="s">
        <v>28938</v>
      </c>
    </row>
    <row r="3501" spans="81:96">
      <c r="CC3501" s="52">
        <v>3500</v>
      </c>
      <c r="CD3501" s="53" t="s">
        <v>34077</v>
      </c>
      <c r="CE3501" s="53" t="s">
        <v>34078</v>
      </c>
      <c r="CF3501" s="54">
        <v>821</v>
      </c>
      <c r="CG3501" s="54">
        <v>0.94399999999999995</v>
      </c>
      <c r="CH3501" s="54">
        <v>1.1419999999999999</v>
      </c>
      <c r="CI3501" s="54">
        <v>0.24299999999999999</v>
      </c>
      <c r="CJ3501" s="54">
        <v>37</v>
      </c>
      <c r="CK3501" s="54">
        <v>8.1</v>
      </c>
      <c r="CL3501" s="54">
        <v>9.6000000000000002E-4</v>
      </c>
      <c r="CM3501" s="54">
        <v>0.27600000000000002</v>
      </c>
      <c r="CN3501" s="53" t="s">
        <v>34038</v>
      </c>
      <c r="CO3501" s="54">
        <v>22</v>
      </c>
      <c r="CP3501" s="54">
        <v>37</v>
      </c>
      <c r="CQ3501" s="55">
        <f t="shared" si="54"/>
        <v>0.59459459459459463</v>
      </c>
      <c r="CR3501" s="52" t="s">
        <v>28938</v>
      </c>
    </row>
    <row r="3502" spans="81:96">
      <c r="CC3502" s="52">
        <v>3501</v>
      </c>
      <c r="CD3502" s="53" t="s">
        <v>33635</v>
      </c>
      <c r="CE3502" s="53" t="s">
        <v>33636</v>
      </c>
      <c r="CF3502" s="54">
        <v>609</v>
      </c>
      <c r="CG3502" s="54">
        <v>0.93799999999999994</v>
      </c>
      <c r="CH3502" s="54">
        <v>1.165</v>
      </c>
      <c r="CI3502" s="54">
        <v>0.46500000000000002</v>
      </c>
      <c r="CJ3502" s="54">
        <v>43</v>
      </c>
      <c r="CK3502" s="54">
        <v>5.8</v>
      </c>
      <c r="CL3502" s="54">
        <v>1E-3</v>
      </c>
      <c r="CM3502" s="54">
        <v>0.248</v>
      </c>
      <c r="CN3502" s="53" t="s">
        <v>34038</v>
      </c>
      <c r="CO3502" s="54">
        <v>23</v>
      </c>
      <c r="CP3502" s="54">
        <v>37</v>
      </c>
      <c r="CQ3502" s="55">
        <f t="shared" si="54"/>
        <v>0.6216216216216216</v>
      </c>
      <c r="CR3502" s="52" t="s">
        <v>28938</v>
      </c>
    </row>
    <row r="3503" spans="81:96">
      <c r="CC3503" s="52">
        <v>3502</v>
      </c>
      <c r="CD3503" s="53" t="s">
        <v>34079</v>
      </c>
      <c r="CE3503" s="53" t="s">
        <v>34080</v>
      </c>
      <c r="CF3503" s="54">
        <v>969</v>
      </c>
      <c r="CG3503" s="54">
        <v>0.84199999999999997</v>
      </c>
      <c r="CH3503" s="54">
        <v>1.0329999999999999</v>
      </c>
      <c r="CI3503" s="54">
        <v>0.129</v>
      </c>
      <c r="CJ3503" s="54">
        <v>31</v>
      </c>
      <c r="CK3503" s="54">
        <v>8.3000000000000007</v>
      </c>
      <c r="CL3503" s="54">
        <v>1.6900000000000001E-3</v>
      </c>
      <c r="CM3503" s="54">
        <v>0.29599999999999999</v>
      </c>
      <c r="CN3503" s="53" t="s">
        <v>34038</v>
      </c>
      <c r="CO3503" s="54">
        <v>24</v>
      </c>
      <c r="CP3503" s="54">
        <v>37</v>
      </c>
      <c r="CQ3503" s="55">
        <f t="shared" si="54"/>
        <v>0.64864864864864868</v>
      </c>
      <c r="CR3503" s="52" t="s">
        <v>28938</v>
      </c>
    </row>
    <row r="3504" spans="81:96">
      <c r="CC3504" s="52">
        <v>3503</v>
      </c>
      <c r="CD3504" s="53" t="s">
        <v>34081</v>
      </c>
      <c r="CE3504" s="53" t="s">
        <v>34082</v>
      </c>
      <c r="CF3504" s="54">
        <v>820</v>
      </c>
      <c r="CG3504" s="54">
        <v>0.65900000000000003</v>
      </c>
      <c r="CH3504" s="54">
        <v>0.91700000000000004</v>
      </c>
      <c r="CI3504" s="54">
        <v>8.3000000000000004E-2</v>
      </c>
      <c r="CJ3504" s="54">
        <v>60</v>
      </c>
      <c r="CK3504" s="54">
        <v>8.4</v>
      </c>
      <c r="CL3504" s="54">
        <v>1.9300000000000001E-3</v>
      </c>
      <c r="CM3504" s="54">
        <v>0.42099999999999999</v>
      </c>
      <c r="CN3504" s="53" t="s">
        <v>34038</v>
      </c>
      <c r="CO3504" s="54">
        <v>25</v>
      </c>
      <c r="CP3504" s="54">
        <v>37</v>
      </c>
      <c r="CQ3504" s="55">
        <f t="shared" si="54"/>
        <v>0.67567567567567566</v>
      </c>
      <c r="CR3504" s="52" t="s">
        <v>28938</v>
      </c>
    </row>
    <row r="3505" spans="81:96">
      <c r="CC3505" s="52">
        <v>3504</v>
      </c>
      <c r="CD3505" s="53" t="s">
        <v>30314</v>
      </c>
      <c r="CE3505" s="53" t="s">
        <v>30315</v>
      </c>
      <c r="CF3505" s="54">
        <v>492</v>
      </c>
      <c r="CG3505" s="54">
        <v>0.65400000000000003</v>
      </c>
      <c r="CH3505" s="54">
        <v>0.70699999999999996</v>
      </c>
      <c r="CI3505" s="54">
        <v>3.2000000000000001E-2</v>
      </c>
      <c r="CJ3505" s="54">
        <v>62</v>
      </c>
      <c r="CK3505" s="54">
        <v>7</v>
      </c>
      <c r="CL3505" s="54">
        <v>7.6000000000000004E-4</v>
      </c>
      <c r="CM3505" s="54">
        <v>0.16500000000000001</v>
      </c>
      <c r="CN3505" s="53" t="s">
        <v>34038</v>
      </c>
      <c r="CO3505" s="54">
        <v>26</v>
      </c>
      <c r="CP3505" s="54">
        <v>37</v>
      </c>
      <c r="CQ3505" s="55">
        <f t="shared" si="54"/>
        <v>0.70270270270270274</v>
      </c>
      <c r="CR3505" s="52" t="s">
        <v>28938</v>
      </c>
    </row>
    <row r="3506" spans="81:96">
      <c r="CC3506" s="52">
        <v>3505</v>
      </c>
      <c r="CD3506" s="53" t="s">
        <v>34083</v>
      </c>
      <c r="CE3506" s="53" t="s">
        <v>34084</v>
      </c>
      <c r="CF3506" s="54">
        <v>1120</v>
      </c>
      <c r="CG3506" s="54">
        <v>0.629</v>
      </c>
      <c r="CH3506" s="54">
        <v>0.56999999999999995</v>
      </c>
      <c r="CI3506" s="54">
        <v>0.22600000000000001</v>
      </c>
      <c r="CJ3506" s="54">
        <v>155</v>
      </c>
      <c r="CK3506" s="54">
        <v>7.6</v>
      </c>
      <c r="CL3506" s="54">
        <v>2.2100000000000002E-3</v>
      </c>
      <c r="CM3506" s="54">
        <v>0.184</v>
      </c>
      <c r="CN3506" s="53" t="s">
        <v>34038</v>
      </c>
      <c r="CO3506" s="54">
        <v>27</v>
      </c>
      <c r="CP3506" s="54">
        <v>37</v>
      </c>
      <c r="CQ3506" s="55">
        <f t="shared" si="54"/>
        <v>0.72972972972972971</v>
      </c>
      <c r="CR3506" s="52" t="s">
        <v>28938</v>
      </c>
    </row>
    <row r="3507" spans="81:96">
      <c r="CC3507" s="52">
        <v>3506</v>
      </c>
      <c r="CD3507" s="53" t="s">
        <v>34085</v>
      </c>
      <c r="CE3507" s="53" t="s">
        <v>34086</v>
      </c>
      <c r="CF3507" s="54">
        <v>128</v>
      </c>
      <c r="CG3507" s="54">
        <v>0.6</v>
      </c>
      <c r="CH3507" s="54"/>
      <c r="CI3507" s="54">
        <v>0</v>
      </c>
      <c r="CJ3507" s="54">
        <v>14</v>
      </c>
      <c r="CK3507" s="54">
        <v>7.5</v>
      </c>
      <c r="CL3507" s="54">
        <v>1.8000000000000001E-4</v>
      </c>
      <c r="CM3507" s="54"/>
      <c r="CN3507" s="53" t="s">
        <v>34038</v>
      </c>
      <c r="CO3507" s="54">
        <v>28</v>
      </c>
      <c r="CP3507" s="54">
        <v>37</v>
      </c>
      <c r="CQ3507" s="55">
        <f t="shared" si="54"/>
        <v>0.7567567567567568</v>
      </c>
      <c r="CR3507" s="52" t="s">
        <v>28953</v>
      </c>
    </row>
    <row r="3508" spans="81:96">
      <c r="CC3508" s="52">
        <v>3507</v>
      </c>
      <c r="CD3508" s="53" t="s">
        <v>34087</v>
      </c>
      <c r="CE3508" s="53" t="s">
        <v>34088</v>
      </c>
      <c r="CF3508" s="54">
        <v>725</v>
      </c>
      <c r="CG3508" s="54">
        <v>0.58199999999999996</v>
      </c>
      <c r="CH3508" s="54">
        <v>0.47799999999999998</v>
      </c>
      <c r="CI3508" s="54">
        <v>8.3000000000000004E-2</v>
      </c>
      <c r="CJ3508" s="54">
        <v>157</v>
      </c>
      <c r="CK3508" s="54">
        <v>6.5</v>
      </c>
      <c r="CL3508" s="54">
        <v>8.0000000000000004E-4</v>
      </c>
      <c r="CM3508" s="54">
        <v>7.3999999999999996E-2</v>
      </c>
      <c r="CN3508" s="53" t="s">
        <v>34038</v>
      </c>
      <c r="CO3508" s="54">
        <v>29</v>
      </c>
      <c r="CP3508" s="54">
        <v>37</v>
      </c>
      <c r="CQ3508" s="55">
        <f t="shared" si="54"/>
        <v>0.78378378378378377</v>
      </c>
      <c r="CR3508" s="52" t="s">
        <v>28953</v>
      </c>
    </row>
    <row r="3509" spans="81:96">
      <c r="CC3509" s="52">
        <v>3508</v>
      </c>
      <c r="CD3509" s="53" t="s">
        <v>34089</v>
      </c>
      <c r="CE3509" s="53" t="s">
        <v>34090</v>
      </c>
      <c r="CF3509" s="54">
        <v>37</v>
      </c>
      <c r="CG3509" s="54">
        <v>0.5</v>
      </c>
      <c r="CH3509" s="54">
        <v>0.64300000000000002</v>
      </c>
      <c r="CI3509" s="54">
        <v>0</v>
      </c>
      <c r="CJ3509" s="54">
        <v>11</v>
      </c>
      <c r="CK3509" s="54"/>
      <c r="CL3509" s="54">
        <v>2.9E-4</v>
      </c>
      <c r="CM3509" s="54">
        <v>0.32200000000000001</v>
      </c>
      <c r="CN3509" s="53" t="s">
        <v>34038</v>
      </c>
      <c r="CO3509" s="54">
        <v>30</v>
      </c>
      <c r="CP3509" s="54">
        <v>37</v>
      </c>
      <c r="CQ3509" s="55">
        <f t="shared" si="54"/>
        <v>0.81081081081081086</v>
      </c>
      <c r="CR3509" s="52" t="s">
        <v>28953</v>
      </c>
    </row>
    <row r="3510" spans="81:96">
      <c r="CC3510" s="52">
        <v>3509</v>
      </c>
      <c r="CD3510" s="53" t="s">
        <v>34091</v>
      </c>
      <c r="CE3510" s="53" t="s">
        <v>34092</v>
      </c>
      <c r="CF3510" s="54">
        <v>170</v>
      </c>
      <c r="CG3510" s="54">
        <v>0.42899999999999999</v>
      </c>
      <c r="CH3510" s="54">
        <v>0.50600000000000001</v>
      </c>
      <c r="CI3510" s="54">
        <v>0</v>
      </c>
      <c r="CJ3510" s="54">
        <v>26</v>
      </c>
      <c r="CK3510" s="54">
        <v>5.6</v>
      </c>
      <c r="CL3510" s="54">
        <v>4.4000000000000002E-4</v>
      </c>
      <c r="CM3510" s="54">
        <v>0.157</v>
      </c>
      <c r="CN3510" s="53" t="s">
        <v>34038</v>
      </c>
      <c r="CO3510" s="54">
        <v>31</v>
      </c>
      <c r="CP3510" s="54">
        <v>37</v>
      </c>
      <c r="CQ3510" s="55">
        <f t="shared" si="54"/>
        <v>0.83783783783783783</v>
      </c>
      <c r="CR3510" s="52" t="s">
        <v>28953</v>
      </c>
    </row>
    <row r="3511" spans="81:96">
      <c r="CC3511" s="52">
        <v>3510</v>
      </c>
      <c r="CD3511" s="53" t="s">
        <v>30548</v>
      </c>
      <c r="CE3511" s="53" t="s">
        <v>30549</v>
      </c>
      <c r="CF3511" s="54">
        <v>421</v>
      </c>
      <c r="CG3511" s="54">
        <v>0.32400000000000001</v>
      </c>
      <c r="CH3511" s="54">
        <v>0.51400000000000001</v>
      </c>
      <c r="CI3511" s="54">
        <v>0.115</v>
      </c>
      <c r="CJ3511" s="54">
        <v>26</v>
      </c>
      <c r="CK3511" s="54" t="s">
        <v>28918</v>
      </c>
      <c r="CL3511" s="54">
        <v>3.4000000000000002E-4</v>
      </c>
      <c r="CM3511" s="54">
        <v>0.14299999999999999</v>
      </c>
      <c r="CN3511" s="53" t="s">
        <v>34038</v>
      </c>
      <c r="CO3511" s="54">
        <v>32</v>
      </c>
      <c r="CP3511" s="54">
        <v>37</v>
      </c>
      <c r="CQ3511" s="55">
        <f t="shared" si="54"/>
        <v>0.86486486486486491</v>
      </c>
      <c r="CR3511" s="52" t="s">
        <v>28953</v>
      </c>
    </row>
    <row r="3512" spans="81:96">
      <c r="CC3512" s="52">
        <v>3511</v>
      </c>
      <c r="CD3512" s="53" t="s">
        <v>33121</v>
      </c>
      <c r="CE3512" s="53" t="s">
        <v>33122</v>
      </c>
      <c r="CF3512" s="54">
        <v>594</v>
      </c>
      <c r="CG3512" s="54">
        <v>0.29599999999999999</v>
      </c>
      <c r="CH3512" s="54">
        <v>0.93300000000000005</v>
      </c>
      <c r="CI3512" s="54">
        <v>7.0000000000000007E-2</v>
      </c>
      <c r="CJ3512" s="54">
        <v>71</v>
      </c>
      <c r="CK3512" s="54">
        <v>5.4</v>
      </c>
      <c r="CL3512" s="54">
        <v>5.6999999999999998E-4</v>
      </c>
      <c r="CM3512" s="54">
        <v>9.8000000000000004E-2</v>
      </c>
      <c r="CN3512" s="53" t="s">
        <v>34038</v>
      </c>
      <c r="CO3512" s="54">
        <v>33</v>
      </c>
      <c r="CP3512" s="54">
        <v>37</v>
      </c>
      <c r="CQ3512" s="55">
        <f t="shared" si="54"/>
        <v>0.89189189189189189</v>
      </c>
      <c r="CR3512" s="52" t="s">
        <v>28953</v>
      </c>
    </row>
    <row r="3513" spans="81:96">
      <c r="CC3513" s="52">
        <v>3512</v>
      </c>
      <c r="CD3513" s="53" t="s">
        <v>34093</v>
      </c>
      <c r="CE3513" s="53" t="s">
        <v>34094</v>
      </c>
      <c r="CF3513" s="54">
        <v>229</v>
      </c>
      <c r="CG3513" s="54">
        <v>0.27500000000000002</v>
      </c>
      <c r="CH3513" s="54">
        <v>0.5</v>
      </c>
      <c r="CI3513" s="54">
        <v>0</v>
      </c>
      <c r="CJ3513" s="54">
        <v>36</v>
      </c>
      <c r="CK3513" s="54">
        <v>7.5</v>
      </c>
      <c r="CL3513" s="54">
        <v>4.2000000000000002E-4</v>
      </c>
      <c r="CM3513" s="54">
        <v>0.161</v>
      </c>
      <c r="CN3513" s="53" t="s">
        <v>34038</v>
      </c>
      <c r="CO3513" s="54">
        <v>34</v>
      </c>
      <c r="CP3513" s="54">
        <v>37</v>
      </c>
      <c r="CQ3513" s="55">
        <f t="shared" si="54"/>
        <v>0.91891891891891897</v>
      </c>
      <c r="CR3513" s="52" t="s">
        <v>28953</v>
      </c>
    </row>
    <row r="3514" spans="81:96">
      <c r="CC3514" s="52">
        <v>3513</v>
      </c>
      <c r="CD3514" s="53" t="s">
        <v>30550</v>
      </c>
      <c r="CE3514" s="53" t="s">
        <v>30551</v>
      </c>
      <c r="CF3514" s="54">
        <v>428</v>
      </c>
      <c r="CG3514" s="54">
        <v>0.26</v>
      </c>
      <c r="CH3514" s="54">
        <v>0.223</v>
      </c>
      <c r="CI3514" s="54">
        <v>9.0999999999999998E-2</v>
      </c>
      <c r="CJ3514" s="54">
        <v>66</v>
      </c>
      <c r="CK3514" s="54" t="s">
        <v>28918</v>
      </c>
      <c r="CL3514" s="54">
        <v>1.8000000000000001E-4</v>
      </c>
      <c r="CM3514" s="54">
        <v>4.3999999999999997E-2</v>
      </c>
      <c r="CN3514" s="53" t="s">
        <v>34038</v>
      </c>
      <c r="CO3514" s="54">
        <v>35</v>
      </c>
      <c r="CP3514" s="54">
        <v>37</v>
      </c>
      <c r="CQ3514" s="55">
        <f t="shared" si="54"/>
        <v>0.94594594594594594</v>
      </c>
      <c r="CR3514" s="52" t="s">
        <v>28953</v>
      </c>
    </row>
    <row r="3515" spans="81:96">
      <c r="CC3515" s="52">
        <v>3514</v>
      </c>
      <c r="CD3515" s="53" t="s">
        <v>34095</v>
      </c>
      <c r="CE3515" s="53" t="s">
        <v>34096</v>
      </c>
      <c r="CF3515" s="54">
        <v>142</v>
      </c>
      <c r="CG3515" s="54">
        <v>0.17699999999999999</v>
      </c>
      <c r="CH3515" s="54">
        <v>0.378</v>
      </c>
      <c r="CI3515" s="54">
        <v>4.4999999999999998E-2</v>
      </c>
      <c r="CJ3515" s="54">
        <v>44</v>
      </c>
      <c r="CK3515" s="54">
        <v>4.0999999999999996</v>
      </c>
      <c r="CL3515" s="54">
        <v>3.6000000000000002E-4</v>
      </c>
      <c r="CM3515" s="54">
        <v>8.2000000000000003E-2</v>
      </c>
      <c r="CN3515" s="53" t="s">
        <v>34038</v>
      </c>
      <c r="CO3515" s="54">
        <v>36</v>
      </c>
      <c r="CP3515" s="54">
        <v>37</v>
      </c>
      <c r="CQ3515" s="55">
        <f t="shared" si="54"/>
        <v>0.97297297297297303</v>
      </c>
      <c r="CR3515" s="52" t="s">
        <v>28953</v>
      </c>
    </row>
    <row r="3516" spans="81:96">
      <c r="CC3516" s="52">
        <v>3515</v>
      </c>
      <c r="CD3516" s="53" t="s">
        <v>34097</v>
      </c>
      <c r="CE3516" s="53" t="s">
        <v>34098</v>
      </c>
      <c r="CF3516" s="54">
        <v>103</v>
      </c>
      <c r="CG3516" s="54">
        <v>7.6999999999999999E-2</v>
      </c>
      <c r="CH3516" s="54">
        <v>0.20799999999999999</v>
      </c>
      <c r="CI3516" s="54">
        <v>0</v>
      </c>
      <c r="CJ3516" s="54">
        <v>21</v>
      </c>
      <c r="CK3516" s="54">
        <v>9.1</v>
      </c>
      <c r="CL3516" s="54">
        <v>1E-4</v>
      </c>
      <c r="CM3516" s="54">
        <v>3.7999999999999999E-2</v>
      </c>
      <c r="CN3516" s="53" t="s">
        <v>34038</v>
      </c>
      <c r="CO3516" s="54">
        <v>37</v>
      </c>
      <c r="CP3516" s="54">
        <v>37</v>
      </c>
      <c r="CQ3516" s="55">
        <f t="shared" si="54"/>
        <v>1</v>
      </c>
      <c r="CR3516" s="52" t="s">
        <v>28953</v>
      </c>
    </row>
    <row r="3517" spans="81:96">
      <c r="CC3517" s="52">
        <v>3516</v>
      </c>
      <c r="CD3517" s="53" t="s">
        <v>162</v>
      </c>
      <c r="CE3517" s="53" t="s">
        <v>160</v>
      </c>
      <c r="CF3517" s="54">
        <v>30531</v>
      </c>
      <c r="CG3517" s="54">
        <v>6.4089999999999998</v>
      </c>
      <c r="CH3517" s="54">
        <v>6.0449999999999999</v>
      </c>
      <c r="CI3517" s="54">
        <v>1.917</v>
      </c>
      <c r="CJ3517" s="54">
        <v>820</v>
      </c>
      <c r="CK3517" s="54">
        <v>4.2</v>
      </c>
      <c r="CL3517" s="54">
        <v>5.919E-2</v>
      </c>
      <c r="CM3517" s="54">
        <v>1.169</v>
      </c>
      <c r="CN3517" s="53" t="s">
        <v>34099</v>
      </c>
      <c r="CO3517" s="54">
        <v>1</v>
      </c>
      <c r="CP3517" s="54">
        <v>28</v>
      </c>
      <c r="CQ3517" s="55">
        <f t="shared" si="54"/>
        <v>3.5714285714285712E-2</v>
      </c>
      <c r="CR3517" s="52" t="s">
        <v>28907</v>
      </c>
    </row>
    <row r="3518" spans="81:96">
      <c r="CC3518" s="52">
        <v>3517</v>
      </c>
      <c r="CD3518" s="53" t="s">
        <v>34100</v>
      </c>
      <c r="CE3518" s="53" t="s">
        <v>34101</v>
      </c>
      <c r="CF3518" s="54">
        <v>83937</v>
      </c>
      <c r="CG3518" s="54">
        <v>6.2169999999999996</v>
      </c>
      <c r="CH3518" s="54">
        <v>6.2270000000000003</v>
      </c>
      <c r="CI3518" s="54">
        <v>1.744</v>
      </c>
      <c r="CJ3518" s="54">
        <v>2139</v>
      </c>
      <c r="CK3518" s="54">
        <v>5.6</v>
      </c>
      <c r="CL3518" s="54">
        <v>0.1163</v>
      </c>
      <c r="CM3518" s="54">
        <v>1.1279999999999999</v>
      </c>
      <c r="CN3518" s="53" t="s">
        <v>34099</v>
      </c>
      <c r="CO3518" s="54">
        <v>2</v>
      </c>
      <c r="CP3518" s="54">
        <v>28</v>
      </c>
      <c r="CQ3518" s="55">
        <f t="shared" si="54"/>
        <v>7.1428571428571425E-2</v>
      </c>
      <c r="CR3518" s="52" t="s">
        <v>28907</v>
      </c>
    </row>
    <row r="3519" spans="81:96">
      <c r="CC3519" s="52">
        <v>3518</v>
      </c>
      <c r="CD3519" s="53" t="s">
        <v>34102</v>
      </c>
      <c r="CE3519" s="53" t="s">
        <v>34103</v>
      </c>
      <c r="CF3519" s="54">
        <v>23276</v>
      </c>
      <c r="CG3519" s="54">
        <v>4.8470000000000004</v>
      </c>
      <c r="CH3519" s="54">
        <v>5.2629999999999999</v>
      </c>
      <c r="CI3519" s="54">
        <v>0.89</v>
      </c>
      <c r="CJ3519" s="54">
        <v>318</v>
      </c>
      <c r="CK3519" s="54">
        <v>5.8</v>
      </c>
      <c r="CL3519" s="54">
        <v>4.2139999999999997E-2</v>
      </c>
      <c r="CM3519" s="54">
        <v>1.1619999999999999</v>
      </c>
      <c r="CN3519" s="53" t="s">
        <v>34099</v>
      </c>
      <c r="CO3519" s="54">
        <v>3</v>
      </c>
      <c r="CP3519" s="54">
        <v>28</v>
      </c>
      <c r="CQ3519" s="55">
        <f t="shared" si="54"/>
        <v>0.10714285714285714</v>
      </c>
      <c r="CR3519" s="52" t="s">
        <v>28907</v>
      </c>
    </row>
    <row r="3520" spans="81:96">
      <c r="CC3520" s="52">
        <v>3519</v>
      </c>
      <c r="CD3520" s="53" t="s">
        <v>12273</v>
      </c>
      <c r="CE3520" s="53" t="s">
        <v>12271</v>
      </c>
      <c r="CF3520" s="54">
        <v>67465</v>
      </c>
      <c r="CG3520" s="54">
        <v>4.5039999999999996</v>
      </c>
      <c r="CH3520" s="54">
        <v>4.5780000000000003</v>
      </c>
      <c r="CI3520" s="54">
        <v>0.85099999999999998</v>
      </c>
      <c r="CJ3520" s="54">
        <v>2203</v>
      </c>
      <c r="CK3520" s="54">
        <v>5.5</v>
      </c>
      <c r="CL3520" s="54">
        <v>0.10442</v>
      </c>
      <c r="CM3520" s="54">
        <v>0.88600000000000001</v>
      </c>
      <c r="CN3520" s="53" t="s">
        <v>34099</v>
      </c>
      <c r="CO3520" s="54">
        <v>4</v>
      </c>
      <c r="CP3520" s="54">
        <v>28</v>
      </c>
      <c r="CQ3520" s="55">
        <f t="shared" si="54"/>
        <v>0.14285714285714285</v>
      </c>
      <c r="CR3520" s="52" t="s">
        <v>28907</v>
      </c>
    </row>
    <row r="3521" spans="81:96">
      <c r="CC3521" s="52">
        <v>3520</v>
      </c>
      <c r="CD3521" s="53" t="s">
        <v>30039</v>
      </c>
      <c r="CE3521" s="53" t="s">
        <v>30040</v>
      </c>
      <c r="CF3521" s="54">
        <v>3754</v>
      </c>
      <c r="CG3521" s="54">
        <v>4.1719999999999997</v>
      </c>
      <c r="CH3521" s="54">
        <v>3.8540000000000001</v>
      </c>
      <c r="CI3521" s="54">
        <v>0.8</v>
      </c>
      <c r="CJ3521" s="54">
        <v>65</v>
      </c>
      <c r="CK3521" s="54">
        <v>7</v>
      </c>
      <c r="CL3521" s="54">
        <v>5.2700000000000004E-3</v>
      </c>
      <c r="CM3521" s="54">
        <v>0.83599999999999997</v>
      </c>
      <c r="CN3521" s="53" t="s">
        <v>34099</v>
      </c>
      <c r="CO3521" s="54">
        <v>5</v>
      </c>
      <c r="CP3521" s="54">
        <v>28</v>
      </c>
      <c r="CQ3521" s="55">
        <f t="shared" si="54"/>
        <v>0.17857142857142858</v>
      </c>
      <c r="CR3521" s="52" t="s">
        <v>28907</v>
      </c>
    </row>
    <row r="3522" spans="81:96">
      <c r="CC3522" s="52">
        <v>3521</v>
      </c>
      <c r="CD3522" s="53" t="s">
        <v>31241</v>
      </c>
      <c r="CE3522" s="53" t="s">
        <v>31242</v>
      </c>
      <c r="CF3522" s="54">
        <v>41690</v>
      </c>
      <c r="CG3522" s="54">
        <v>4.0970000000000004</v>
      </c>
      <c r="CH3522" s="54">
        <v>4.2859999999999996</v>
      </c>
      <c r="CI3522" s="54">
        <v>1.1919999999999999</v>
      </c>
      <c r="CJ3522" s="54">
        <v>1507</v>
      </c>
      <c r="CK3522" s="54">
        <v>5.5</v>
      </c>
      <c r="CL3522" s="54">
        <v>5.774E-2</v>
      </c>
      <c r="CM3522" s="54">
        <v>0.754</v>
      </c>
      <c r="CN3522" s="53" t="s">
        <v>34099</v>
      </c>
      <c r="CO3522" s="54">
        <v>6</v>
      </c>
      <c r="CP3522" s="54">
        <v>28</v>
      </c>
      <c r="CQ3522" s="55">
        <f t="shared" ref="CQ3522:CQ3585" si="55">CO3522/CP3522</f>
        <v>0.21428571428571427</v>
      </c>
      <c r="CR3522" s="52" t="s">
        <v>28907</v>
      </c>
    </row>
    <row r="3523" spans="81:96">
      <c r="CC3523" s="52">
        <v>3522</v>
      </c>
      <c r="CD3523" s="53" t="s">
        <v>28667</v>
      </c>
      <c r="CE3523" s="53" t="s">
        <v>28665</v>
      </c>
      <c r="CF3523" s="54">
        <v>44859</v>
      </c>
      <c r="CG3523" s="54">
        <v>3.3130000000000002</v>
      </c>
      <c r="CH3523" s="54">
        <v>3.6589999999999998</v>
      </c>
      <c r="CI3523" s="54">
        <v>0.53900000000000003</v>
      </c>
      <c r="CJ3523" s="54">
        <v>2331</v>
      </c>
      <c r="CK3523" s="54">
        <v>4.3</v>
      </c>
      <c r="CL3523" s="54">
        <v>8.226E-2</v>
      </c>
      <c r="CM3523" s="54">
        <v>0.61899999999999999</v>
      </c>
      <c r="CN3523" s="53" t="s">
        <v>34099</v>
      </c>
      <c r="CO3523" s="54">
        <v>7</v>
      </c>
      <c r="CP3523" s="54">
        <v>28</v>
      </c>
      <c r="CQ3523" s="55">
        <f t="shared" si="55"/>
        <v>0.25</v>
      </c>
      <c r="CR3523" s="52" t="s">
        <v>28921</v>
      </c>
    </row>
    <row r="3524" spans="81:96">
      <c r="CC3524" s="52">
        <v>3523</v>
      </c>
      <c r="CD3524" s="53" t="s">
        <v>24989</v>
      </c>
      <c r="CE3524" s="53" t="s">
        <v>24987</v>
      </c>
      <c r="CF3524" s="54">
        <v>62996</v>
      </c>
      <c r="CG3524" s="54">
        <v>3.266</v>
      </c>
      <c r="CH3524" s="54">
        <v>3.2679999999999998</v>
      </c>
      <c r="CI3524" s="54">
        <v>0.56899999999999995</v>
      </c>
      <c r="CJ3524" s="54">
        <v>1087</v>
      </c>
      <c r="CK3524" s="54" t="s">
        <v>28918</v>
      </c>
      <c r="CL3524" s="54">
        <v>6.1559999999999997E-2</v>
      </c>
      <c r="CM3524" s="54">
        <v>0.74399999999999999</v>
      </c>
      <c r="CN3524" s="53" t="s">
        <v>34099</v>
      </c>
      <c r="CO3524" s="54">
        <v>8</v>
      </c>
      <c r="CP3524" s="54">
        <v>28</v>
      </c>
      <c r="CQ3524" s="55">
        <f t="shared" si="55"/>
        <v>0.2857142857142857</v>
      </c>
      <c r="CR3524" s="52" t="s">
        <v>28921</v>
      </c>
    </row>
    <row r="3525" spans="81:96">
      <c r="CC3525" s="52">
        <v>3524</v>
      </c>
      <c r="CD3525" s="53" t="s">
        <v>31259</v>
      </c>
      <c r="CE3525" s="53" t="s">
        <v>31260</v>
      </c>
      <c r="CF3525" s="54">
        <v>23461</v>
      </c>
      <c r="CG3525" s="54">
        <v>2.7290000000000001</v>
      </c>
      <c r="CH3525" s="54">
        <v>2.79</v>
      </c>
      <c r="CI3525" s="54">
        <v>0.63</v>
      </c>
      <c r="CJ3525" s="54">
        <v>405</v>
      </c>
      <c r="CK3525" s="54" t="s">
        <v>28918</v>
      </c>
      <c r="CL3525" s="54">
        <v>1.5800000000000002E-2</v>
      </c>
      <c r="CM3525" s="54">
        <v>0.57499999999999996</v>
      </c>
      <c r="CN3525" s="53" t="s">
        <v>34099</v>
      </c>
      <c r="CO3525" s="54">
        <v>9</v>
      </c>
      <c r="CP3525" s="54">
        <v>28</v>
      </c>
      <c r="CQ3525" s="55">
        <f t="shared" si="55"/>
        <v>0.32142857142857145</v>
      </c>
      <c r="CR3525" s="52" t="s">
        <v>28921</v>
      </c>
    </row>
    <row r="3526" spans="81:96">
      <c r="CC3526" s="52">
        <v>3525</v>
      </c>
      <c r="CD3526" s="53" t="s">
        <v>34104</v>
      </c>
      <c r="CE3526" s="53" t="s">
        <v>34105</v>
      </c>
      <c r="CF3526" s="54">
        <v>6326</v>
      </c>
      <c r="CG3526" s="54">
        <v>2.4460000000000002</v>
      </c>
      <c r="CH3526" s="54">
        <v>2.552</v>
      </c>
      <c r="CI3526" s="54">
        <v>0.45</v>
      </c>
      <c r="CJ3526" s="54">
        <v>358</v>
      </c>
      <c r="CK3526" s="54">
        <v>4.3</v>
      </c>
      <c r="CL3526" s="54">
        <v>1.2880000000000001E-2</v>
      </c>
      <c r="CM3526" s="54">
        <v>0.51800000000000002</v>
      </c>
      <c r="CN3526" s="53" t="s">
        <v>34099</v>
      </c>
      <c r="CO3526" s="54">
        <v>10</v>
      </c>
      <c r="CP3526" s="54">
        <v>28</v>
      </c>
      <c r="CQ3526" s="55">
        <f t="shared" si="55"/>
        <v>0.35714285714285715</v>
      </c>
      <c r="CR3526" s="52" t="s">
        <v>28921</v>
      </c>
    </row>
    <row r="3527" spans="81:96">
      <c r="CC3527" s="52">
        <v>3526</v>
      </c>
      <c r="CD3527" s="53" t="s">
        <v>34106</v>
      </c>
      <c r="CE3527" s="53" t="s">
        <v>34107</v>
      </c>
      <c r="CF3527" s="54">
        <v>7854</v>
      </c>
      <c r="CG3527" s="54">
        <v>2.4089999999999998</v>
      </c>
      <c r="CH3527" s="54">
        <v>2.254</v>
      </c>
      <c r="CI3527" s="54">
        <v>0.42799999999999999</v>
      </c>
      <c r="CJ3527" s="54">
        <v>145</v>
      </c>
      <c r="CK3527" s="54" t="s">
        <v>28918</v>
      </c>
      <c r="CL3527" s="54">
        <v>7.7600000000000004E-3</v>
      </c>
      <c r="CM3527" s="54">
        <v>0.51500000000000001</v>
      </c>
      <c r="CN3527" s="53" t="s">
        <v>34099</v>
      </c>
      <c r="CO3527" s="54">
        <v>11</v>
      </c>
      <c r="CP3527" s="54">
        <v>28</v>
      </c>
      <c r="CQ3527" s="55">
        <f t="shared" si="55"/>
        <v>0.39285714285714285</v>
      </c>
      <c r="CR3527" s="52" t="s">
        <v>28921</v>
      </c>
    </row>
    <row r="3528" spans="81:96">
      <c r="CC3528" s="52">
        <v>3527</v>
      </c>
      <c r="CD3528" s="53" t="s">
        <v>31977</v>
      </c>
      <c r="CE3528" s="53" t="s">
        <v>31978</v>
      </c>
      <c r="CF3528" s="54">
        <v>363</v>
      </c>
      <c r="CG3528" s="54">
        <v>2.367</v>
      </c>
      <c r="CH3528" s="54">
        <v>2.109</v>
      </c>
      <c r="CI3528" s="54">
        <v>0.71699999999999997</v>
      </c>
      <c r="CJ3528" s="54">
        <v>46</v>
      </c>
      <c r="CK3528" s="54">
        <v>2.5</v>
      </c>
      <c r="CL3528" s="54">
        <v>1.15E-3</v>
      </c>
      <c r="CM3528" s="54">
        <v>0.46600000000000003</v>
      </c>
      <c r="CN3528" s="53" t="s">
        <v>34099</v>
      </c>
      <c r="CO3528" s="54">
        <v>12</v>
      </c>
      <c r="CP3528" s="54">
        <v>28</v>
      </c>
      <c r="CQ3528" s="55">
        <f t="shared" si="55"/>
        <v>0.42857142857142855</v>
      </c>
      <c r="CR3528" s="52" t="s">
        <v>28921</v>
      </c>
    </row>
    <row r="3529" spans="81:96">
      <c r="CC3529" s="52">
        <v>3528</v>
      </c>
      <c r="CD3529" s="53" t="s">
        <v>34108</v>
      </c>
      <c r="CE3529" s="53" t="s">
        <v>34109</v>
      </c>
      <c r="CF3529" s="54">
        <v>9356</v>
      </c>
      <c r="CG3529" s="54">
        <v>2.3210000000000002</v>
      </c>
      <c r="CH3529" s="54">
        <v>1.994</v>
      </c>
      <c r="CI3529" s="54"/>
      <c r="CJ3529" s="54">
        <v>0</v>
      </c>
      <c r="CK3529" s="54">
        <v>8.6999999999999993</v>
      </c>
      <c r="CL3529" s="54">
        <v>1.0240000000000001E-2</v>
      </c>
      <c r="CM3529" s="54">
        <v>0.51900000000000002</v>
      </c>
      <c r="CN3529" s="53" t="s">
        <v>34099</v>
      </c>
      <c r="CO3529" s="54">
        <v>13</v>
      </c>
      <c r="CP3529" s="54">
        <v>28</v>
      </c>
      <c r="CQ3529" s="55">
        <f t="shared" si="55"/>
        <v>0.4642857142857143</v>
      </c>
      <c r="CR3529" s="52" t="s">
        <v>28921</v>
      </c>
    </row>
    <row r="3530" spans="81:96">
      <c r="CC3530" s="52">
        <v>3529</v>
      </c>
      <c r="CD3530" s="53" t="s">
        <v>7432</v>
      </c>
      <c r="CE3530" s="53" t="s">
        <v>7431</v>
      </c>
      <c r="CF3530" s="54">
        <v>12379</v>
      </c>
      <c r="CG3530" s="54">
        <v>2.2450000000000001</v>
      </c>
      <c r="CH3530" s="54">
        <v>2.4740000000000002</v>
      </c>
      <c r="CI3530" s="54">
        <v>0.36299999999999999</v>
      </c>
      <c r="CJ3530" s="54">
        <v>1256</v>
      </c>
      <c r="CK3530" s="54">
        <v>3.9</v>
      </c>
      <c r="CL3530" s="54">
        <v>3.4009999999999999E-2</v>
      </c>
      <c r="CM3530" s="54">
        <v>0.56599999999999995</v>
      </c>
      <c r="CN3530" s="53" t="s">
        <v>34099</v>
      </c>
      <c r="CO3530" s="54">
        <v>14</v>
      </c>
      <c r="CP3530" s="54">
        <v>28</v>
      </c>
      <c r="CQ3530" s="55">
        <f t="shared" si="55"/>
        <v>0.5</v>
      </c>
      <c r="CR3530" s="52" t="s">
        <v>28938</v>
      </c>
    </row>
    <row r="3531" spans="81:96">
      <c r="CC3531" s="52">
        <v>3530</v>
      </c>
      <c r="CD3531" s="53" t="s">
        <v>17536</v>
      </c>
      <c r="CE3531" s="53" t="s">
        <v>17534</v>
      </c>
      <c r="CF3531" s="54">
        <v>10216</v>
      </c>
      <c r="CG3531" s="54">
        <v>2.1379999999999999</v>
      </c>
      <c r="CH3531" s="54">
        <v>2.4089999999999998</v>
      </c>
      <c r="CI3531" s="54">
        <v>0.498</v>
      </c>
      <c r="CJ3531" s="54">
        <v>313</v>
      </c>
      <c r="CK3531" s="54">
        <v>7</v>
      </c>
      <c r="CL3531" s="54">
        <v>1.299E-2</v>
      </c>
      <c r="CM3531" s="54">
        <v>0.47499999999999998</v>
      </c>
      <c r="CN3531" s="53" t="s">
        <v>34099</v>
      </c>
      <c r="CO3531" s="54">
        <v>15</v>
      </c>
      <c r="CP3531" s="54">
        <v>28</v>
      </c>
      <c r="CQ3531" s="55">
        <f t="shared" si="55"/>
        <v>0.5357142857142857</v>
      </c>
      <c r="CR3531" s="52" t="s">
        <v>28938</v>
      </c>
    </row>
    <row r="3532" spans="81:96">
      <c r="CC3532" s="52">
        <v>3531</v>
      </c>
      <c r="CD3532" s="53" t="s">
        <v>34110</v>
      </c>
      <c r="CE3532" s="53" t="s">
        <v>34111</v>
      </c>
      <c r="CF3532" s="54">
        <v>3037</v>
      </c>
      <c r="CG3532" s="54">
        <v>2.08</v>
      </c>
      <c r="CH3532" s="54">
        <v>2.6240000000000001</v>
      </c>
      <c r="CI3532" s="54">
        <v>0.24</v>
      </c>
      <c r="CJ3532" s="54">
        <v>121</v>
      </c>
      <c r="CK3532" s="54">
        <v>5.9</v>
      </c>
      <c r="CL3532" s="54">
        <v>5.4200000000000003E-3</v>
      </c>
      <c r="CM3532" s="54">
        <v>0.58599999999999997</v>
      </c>
      <c r="CN3532" s="53" t="s">
        <v>34099</v>
      </c>
      <c r="CO3532" s="54">
        <v>16</v>
      </c>
      <c r="CP3532" s="54">
        <v>28</v>
      </c>
      <c r="CQ3532" s="55">
        <f t="shared" si="55"/>
        <v>0.5714285714285714</v>
      </c>
      <c r="CR3532" s="52" t="s">
        <v>28938</v>
      </c>
    </row>
    <row r="3533" spans="81:96">
      <c r="CC3533" s="52">
        <v>3532</v>
      </c>
      <c r="CD3533" s="53" t="s">
        <v>34112</v>
      </c>
      <c r="CE3533" s="53" t="s">
        <v>34113</v>
      </c>
      <c r="CF3533" s="54">
        <v>361</v>
      </c>
      <c r="CG3533" s="54">
        <v>1.7889999999999999</v>
      </c>
      <c r="CH3533" s="54">
        <v>1.7889999999999999</v>
      </c>
      <c r="CI3533" s="54">
        <v>0.46500000000000002</v>
      </c>
      <c r="CJ3533" s="54">
        <v>101</v>
      </c>
      <c r="CK3533" s="54">
        <v>1.7</v>
      </c>
      <c r="CL3533" s="54">
        <v>1.2199999999999999E-3</v>
      </c>
      <c r="CM3533" s="54">
        <v>0.44</v>
      </c>
      <c r="CN3533" s="53" t="s">
        <v>34099</v>
      </c>
      <c r="CO3533" s="54">
        <v>17</v>
      </c>
      <c r="CP3533" s="54">
        <v>28</v>
      </c>
      <c r="CQ3533" s="55">
        <f t="shared" si="55"/>
        <v>0.6071428571428571</v>
      </c>
      <c r="CR3533" s="52" t="s">
        <v>28938</v>
      </c>
    </row>
    <row r="3534" spans="81:96">
      <c r="CC3534" s="52">
        <v>3533</v>
      </c>
      <c r="CD3534" s="53" t="s">
        <v>32005</v>
      </c>
      <c r="CE3534" s="53" t="s">
        <v>32006</v>
      </c>
      <c r="CF3534" s="54">
        <v>2161</v>
      </c>
      <c r="CG3534" s="54">
        <v>1.754</v>
      </c>
      <c r="CH3534" s="54">
        <v>1.81</v>
      </c>
      <c r="CI3534" s="54">
        <v>0.35499999999999998</v>
      </c>
      <c r="CJ3534" s="54">
        <v>203</v>
      </c>
      <c r="CK3534" s="54">
        <v>4.9000000000000004</v>
      </c>
      <c r="CL3534" s="54">
        <v>3.5300000000000002E-3</v>
      </c>
      <c r="CM3534" s="54">
        <v>0.32300000000000001</v>
      </c>
      <c r="CN3534" s="53" t="s">
        <v>34099</v>
      </c>
      <c r="CO3534" s="54">
        <v>18</v>
      </c>
      <c r="CP3534" s="54">
        <v>28</v>
      </c>
      <c r="CQ3534" s="55">
        <f t="shared" si="55"/>
        <v>0.6428571428571429</v>
      </c>
      <c r="CR3534" s="52" t="s">
        <v>28938</v>
      </c>
    </row>
    <row r="3535" spans="81:96">
      <c r="CC3535" s="52">
        <v>3534</v>
      </c>
      <c r="CD3535" s="53" t="s">
        <v>34114</v>
      </c>
      <c r="CE3535" s="53" t="s">
        <v>34115</v>
      </c>
      <c r="CF3535" s="54">
        <v>1327</v>
      </c>
      <c r="CG3535" s="54">
        <v>1.7030000000000001</v>
      </c>
      <c r="CH3535" s="54">
        <v>1.637</v>
      </c>
      <c r="CI3535" s="54">
        <v>0.23899999999999999</v>
      </c>
      <c r="CJ3535" s="54">
        <v>46</v>
      </c>
      <c r="CK3535" s="54">
        <v>8.1999999999999993</v>
      </c>
      <c r="CL3535" s="54">
        <v>1.3699999999999999E-3</v>
      </c>
      <c r="CM3535" s="54">
        <v>0.36899999999999999</v>
      </c>
      <c r="CN3535" s="53" t="s">
        <v>34099</v>
      </c>
      <c r="CO3535" s="54">
        <v>19</v>
      </c>
      <c r="CP3535" s="54">
        <v>28</v>
      </c>
      <c r="CQ3535" s="55">
        <f t="shared" si="55"/>
        <v>0.6785714285714286</v>
      </c>
      <c r="CR3535" s="52" t="s">
        <v>28938</v>
      </c>
    </row>
    <row r="3536" spans="81:96">
      <c r="CC3536" s="52">
        <v>3535</v>
      </c>
      <c r="CD3536" s="53" t="s">
        <v>34116</v>
      </c>
      <c r="CE3536" s="53" t="s">
        <v>34117</v>
      </c>
      <c r="CF3536" s="54">
        <v>186</v>
      </c>
      <c r="CG3536" s="54">
        <v>1.526</v>
      </c>
      <c r="CH3536" s="54">
        <v>1.286</v>
      </c>
      <c r="CI3536" s="54">
        <v>9.0999999999999998E-2</v>
      </c>
      <c r="CJ3536" s="54">
        <v>11</v>
      </c>
      <c r="CK3536" s="54">
        <v>7.4</v>
      </c>
      <c r="CL3536" s="54">
        <v>4.4999999999999999E-4</v>
      </c>
      <c r="CM3536" s="54">
        <v>0.44500000000000001</v>
      </c>
      <c r="CN3536" s="53" t="s">
        <v>34099</v>
      </c>
      <c r="CO3536" s="54">
        <v>20</v>
      </c>
      <c r="CP3536" s="54">
        <v>28</v>
      </c>
      <c r="CQ3536" s="55">
        <f t="shared" si="55"/>
        <v>0.7142857142857143</v>
      </c>
      <c r="CR3536" s="52" t="s">
        <v>28938</v>
      </c>
    </row>
    <row r="3537" spans="81:96">
      <c r="CC3537" s="52">
        <v>3536</v>
      </c>
      <c r="CD3537" s="53" t="s">
        <v>34118</v>
      </c>
      <c r="CE3537" s="53" t="s">
        <v>34119</v>
      </c>
      <c r="CF3537" s="54">
        <v>5820</v>
      </c>
      <c r="CG3537" s="54">
        <v>1.5</v>
      </c>
      <c r="CH3537" s="54">
        <v>1.7310000000000001</v>
      </c>
      <c r="CI3537" s="54">
        <v>0.29099999999999998</v>
      </c>
      <c r="CJ3537" s="54">
        <v>659</v>
      </c>
      <c r="CK3537" s="54">
        <v>2.8</v>
      </c>
      <c r="CL3537" s="54">
        <v>1.404E-2</v>
      </c>
      <c r="CM3537" s="54">
        <v>0.309</v>
      </c>
      <c r="CN3537" s="53" t="s">
        <v>34099</v>
      </c>
      <c r="CO3537" s="54">
        <v>21</v>
      </c>
      <c r="CP3537" s="54">
        <v>28</v>
      </c>
      <c r="CQ3537" s="55">
        <f t="shared" si="55"/>
        <v>0.75</v>
      </c>
      <c r="CR3537" s="52" t="s">
        <v>28953</v>
      </c>
    </row>
    <row r="3538" spans="81:96">
      <c r="CC3538" s="52">
        <v>3537</v>
      </c>
      <c r="CD3538" s="53" t="s">
        <v>34120</v>
      </c>
      <c r="CE3538" s="53" t="s">
        <v>34121</v>
      </c>
      <c r="CF3538" s="54">
        <v>1099</v>
      </c>
      <c r="CG3538" s="54">
        <v>1.0329999999999999</v>
      </c>
      <c r="CH3538" s="54">
        <v>0.90600000000000003</v>
      </c>
      <c r="CI3538" s="54">
        <v>0.18099999999999999</v>
      </c>
      <c r="CJ3538" s="54">
        <v>105</v>
      </c>
      <c r="CK3538" s="54">
        <v>7.1</v>
      </c>
      <c r="CL3538" s="54">
        <v>1.9E-3</v>
      </c>
      <c r="CM3538" s="54">
        <v>0.22800000000000001</v>
      </c>
      <c r="CN3538" s="53" t="s">
        <v>34099</v>
      </c>
      <c r="CO3538" s="54">
        <v>22</v>
      </c>
      <c r="CP3538" s="54">
        <v>28</v>
      </c>
      <c r="CQ3538" s="55">
        <f t="shared" si="55"/>
        <v>0.7857142857142857</v>
      </c>
      <c r="CR3538" s="52" t="s">
        <v>28953</v>
      </c>
    </row>
    <row r="3539" spans="81:96">
      <c r="CC3539" s="52">
        <v>3538</v>
      </c>
      <c r="CD3539" s="53" t="s">
        <v>34122</v>
      </c>
      <c r="CE3539" s="53" t="s">
        <v>34123</v>
      </c>
      <c r="CF3539" s="54">
        <v>735</v>
      </c>
      <c r="CG3539" s="54">
        <v>0.85799999999999998</v>
      </c>
      <c r="CH3539" s="54">
        <v>0.99399999999999999</v>
      </c>
      <c r="CI3539" s="54">
        <v>0.129</v>
      </c>
      <c r="CJ3539" s="54">
        <v>62</v>
      </c>
      <c r="CK3539" s="54">
        <v>4.9000000000000004</v>
      </c>
      <c r="CL3539" s="54">
        <v>1.67E-3</v>
      </c>
      <c r="CM3539" s="54">
        <v>0.224</v>
      </c>
      <c r="CN3539" s="53" t="s">
        <v>34099</v>
      </c>
      <c r="CO3539" s="54">
        <v>23</v>
      </c>
      <c r="CP3539" s="54">
        <v>28</v>
      </c>
      <c r="CQ3539" s="55">
        <f t="shared" si="55"/>
        <v>0.8214285714285714</v>
      </c>
      <c r="CR3539" s="52" t="s">
        <v>28953</v>
      </c>
    </row>
    <row r="3540" spans="81:96">
      <c r="CC3540" s="52">
        <v>3539</v>
      </c>
      <c r="CD3540" s="53" t="s">
        <v>34124</v>
      </c>
      <c r="CE3540" s="53" t="s">
        <v>34125</v>
      </c>
      <c r="CF3540" s="54">
        <v>457</v>
      </c>
      <c r="CG3540" s="54">
        <v>0.85199999999999998</v>
      </c>
      <c r="CH3540" s="54">
        <v>0.82399999999999995</v>
      </c>
      <c r="CI3540" s="54">
        <v>0.2</v>
      </c>
      <c r="CJ3540" s="54">
        <v>45</v>
      </c>
      <c r="CK3540" s="54">
        <v>6.6</v>
      </c>
      <c r="CL3540" s="54">
        <v>5.4000000000000001E-4</v>
      </c>
      <c r="CM3540" s="54">
        <v>0.14599999999999999</v>
      </c>
      <c r="CN3540" s="53" t="s">
        <v>34099</v>
      </c>
      <c r="CO3540" s="54">
        <v>24</v>
      </c>
      <c r="CP3540" s="54">
        <v>28</v>
      </c>
      <c r="CQ3540" s="55">
        <f t="shared" si="55"/>
        <v>0.8571428571428571</v>
      </c>
      <c r="CR3540" s="52" t="s">
        <v>28953</v>
      </c>
    </row>
    <row r="3541" spans="81:96">
      <c r="CC3541" s="52">
        <v>3540</v>
      </c>
      <c r="CD3541" s="53" t="s">
        <v>34126</v>
      </c>
      <c r="CE3541" s="53" t="s">
        <v>34127</v>
      </c>
      <c r="CF3541" s="54">
        <v>1449</v>
      </c>
      <c r="CG3541" s="54">
        <v>0.76200000000000001</v>
      </c>
      <c r="CH3541" s="54">
        <v>0.69</v>
      </c>
      <c r="CI3541" s="54">
        <v>0.108</v>
      </c>
      <c r="CJ3541" s="54">
        <v>158</v>
      </c>
      <c r="CK3541" s="54">
        <v>6.9</v>
      </c>
      <c r="CL3541" s="54">
        <v>2.1199999999999999E-3</v>
      </c>
      <c r="CM3541" s="54">
        <v>0.153</v>
      </c>
      <c r="CN3541" s="53" t="s">
        <v>34099</v>
      </c>
      <c r="CO3541" s="54">
        <v>25</v>
      </c>
      <c r="CP3541" s="54">
        <v>28</v>
      </c>
      <c r="CQ3541" s="55">
        <f t="shared" si="55"/>
        <v>0.8928571428571429</v>
      </c>
      <c r="CR3541" s="52" t="s">
        <v>28953</v>
      </c>
    </row>
    <row r="3542" spans="81:96">
      <c r="CC3542" s="52">
        <v>3541</v>
      </c>
      <c r="CD3542" s="53" t="s">
        <v>34128</v>
      </c>
      <c r="CE3542" s="53" t="s">
        <v>34129</v>
      </c>
      <c r="CF3542" s="54">
        <v>527</v>
      </c>
      <c r="CG3542" s="54">
        <v>0.51100000000000001</v>
      </c>
      <c r="CH3542" s="54">
        <v>0.46700000000000003</v>
      </c>
      <c r="CI3542" s="54">
        <v>4.7E-2</v>
      </c>
      <c r="CJ3542" s="54">
        <v>43</v>
      </c>
      <c r="CK3542" s="54" t="s">
        <v>28918</v>
      </c>
      <c r="CL3542" s="54">
        <v>3.5E-4</v>
      </c>
      <c r="CM3542" s="54">
        <v>9.6000000000000002E-2</v>
      </c>
      <c r="CN3542" s="53" t="s">
        <v>34099</v>
      </c>
      <c r="CO3542" s="54">
        <v>26</v>
      </c>
      <c r="CP3542" s="54">
        <v>28</v>
      </c>
      <c r="CQ3542" s="55">
        <f t="shared" si="55"/>
        <v>0.9285714285714286</v>
      </c>
      <c r="CR3542" s="52" t="s">
        <v>28953</v>
      </c>
    </row>
    <row r="3543" spans="81:96">
      <c r="CC3543" s="52">
        <v>3542</v>
      </c>
      <c r="CD3543" s="53" t="s">
        <v>34130</v>
      </c>
      <c r="CE3543" s="53" t="s">
        <v>34131</v>
      </c>
      <c r="CF3543" s="54">
        <v>55</v>
      </c>
      <c r="CG3543" s="54">
        <v>0.39600000000000002</v>
      </c>
      <c r="CH3543" s="54"/>
      <c r="CI3543" s="54">
        <v>0.308</v>
      </c>
      <c r="CJ3543" s="54">
        <v>13</v>
      </c>
      <c r="CK3543" s="54"/>
      <c r="CL3543" s="54">
        <v>1.6000000000000001E-4</v>
      </c>
      <c r="CM3543" s="54"/>
      <c r="CN3543" s="53" t="s">
        <v>34099</v>
      </c>
      <c r="CO3543" s="54">
        <v>27</v>
      </c>
      <c r="CP3543" s="54">
        <v>28</v>
      </c>
      <c r="CQ3543" s="55">
        <f t="shared" si="55"/>
        <v>0.9642857142857143</v>
      </c>
      <c r="CR3543" s="52" t="s">
        <v>28953</v>
      </c>
    </row>
    <row r="3544" spans="81:96">
      <c r="CC3544" s="52">
        <v>3543</v>
      </c>
      <c r="CD3544" s="53" t="s">
        <v>34132</v>
      </c>
      <c r="CE3544" s="53" t="s">
        <v>34133</v>
      </c>
      <c r="CF3544" s="54">
        <v>258</v>
      </c>
      <c r="CG3544" s="54"/>
      <c r="CH3544" s="54"/>
      <c r="CI3544" s="54">
        <v>0.84899999999999998</v>
      </c>
      <c r="CJ3544" s="54">
        <v>259</v>
      </c>
      <c r="CK3544" s="54">
        <v>0.6</v>
      </c>
      <c r="CL3544" s="54">
        <v>9.0000000000000006E-5</v>
      </c>
      <c r="CM3544" s="54"/>
      <c r="CN3544" s="53" t="s">
        <v>34099</v>
      </c>
      <c r="CO3544" s="54">
        <v>28</v>
      </c>
      <c r="CP3544" s="54">
        <v>28</v>
      </c>
      <c r="CQ3544" s="55">
        <f t="shared" si="55"/>
        <v>1</v>
      </c>
      <c r="CR3544" s="52" t="s">
        <v>28953</v>
      </c>
    </row>
    <row r="3545" spans="81:96">
      <c r="CC3545" s="52">
        <v>3544</v>
      </c>
      <c r="CD3545" s="53" t="s">
        <v>34134</v>
      </c>
      <c r="CE3545" s="53" t="s">
        <v>34135</v>
      </c>
      <c r="CF3545" s="54">
        <v>9881</v>
      </c>
      <c r="CG3545" s="54">
        <v>4.6950000000000003</v>
      </c>
      <c r="CH3545" s="54">
        <v>4.4260000000000002</v>
      </c>
      <c r="CI3545" s="54">
        <v>1.1220000000000001</v>
      </c>
      <c r="CJ3545" s="54">
        <v>123</v>
      </c>
      <c r="CK3545" s="54">
        <v>9.6</v>
      </c>
      <c r="CL3545" s="54">
        <v>1.7760000000000001E-2</v>
      </c>
      <c r="CM3545" s="54">
        <v>1.6850000000000001</v>
      </c>
      <c r="CN3545" s="53" t="s">
        <v>34136</v>
      </c>
      <c r="CO3545" s="54">
        <v>1</v>
      </c>
      <c r="CP3545" s="54">
        <v>24</v>
      </c>
      <c r="CQ3545" s="55">
        <f t="shared" si="55"/>
        <v>4.1666666666666664E-2</v>
      </c>
      <c r="CR3545" s="52" t="s">
        <v>28907</v>
      </c>
    </row>
    <row r="3546" spans="81:96">
      <c r="CC3546" s="52">
        <v>3545</v>
      </c>
      <c r="CD3546" s="53" t="s">
        <v>33445</v>
      </c>
      <c r="CE3546" s="53" t="s">
        <v>33446</v>
      </c>
      <c r="CF3546" s="54">
        <v>9265</v>
      </c>
      <c r="CG3546" s="54">
        <v>4.1669999999999998</v>
      </c>
      <c r="CH3546" s="54">
        <v>4.0659999999999998</v>
      </c>
      <c r="CI3546" s="54">
        <v>1.109</v>
      </c>
      <c r="CJ3546" s="54">
        <v>267</v>
      </c>
      <c r="CK3546" s="54">
        <v>5.0999999999999996</v>
      </c>
      <c r="CL3546" s="54">
        <v>2.1530000000000001E-2</v>
      </c>
      <c r="CM3546" s="54">
        <v>1.101</v>
      </c>
      <c r="CN3546" s="53" t="s">
        <v>34136</v>
      </c>
      <c r="CO3546" s="54">
        <v>2</v>
      </c>
      <c r="CP3546" s="54">
        <v>24</v>
      </c>
      <c r="CQ3546" s="55">
        <f t="shared" si="55"/>
        <v>8.3333333333333329E-2</v>
      </c>
      <c r="CR3546" s="52" t="s">
        <v>28907</v>
      </c>
    </row>
    <row r="3547" spans="81:96">
      <c r="CC3547" s="52">
        <v>3546</v>
      </c>
      <c r="CD3547" s="53" t="s">
        <v>34137</v>
      </c>
      <c r="CE3547" s="53" t="s">
        <v>34138</v>
      </c>
      <c r="CF3547" s="54">
        <v>607</v>
      </c>
      <c r="CG3547" s="54">
        <v>2.895</v>
      </c>
      <c r="CH3547" s="54">
        <v>1.742</v>
      </c>
      <c r="CI3547" s="54">
        <v>0.625</v>
      </c>
      <c r="CJ3547" s="54">
        <v>56</v>
      </c>
      <c r="CK3547" s="54">
        <v>2.8</v>
      </c>
      <c r="CL3547" s="54">
        <v>9.8999999999999999E-4</v>
      </c>
      <c r="CM3547" s="54">
        <v>0.23400000000000001</v>
      </c>
      <c r="CN3547" s="53" t="s">
        <v>34136</v>
      </c>
      <c r="CO3547" s="54">
        <v>3</v>
      </c>
      <c r="CP3547" s="54">
        <v>24</v>
      </c>
      <c r="CQ3547" s="55">
        <f t="shared" si="55"/>
        <v>0.125</v>
      </c>
      <c r="CR3547" s="52" t="s">
        <v>28907</v>
      </c>
    </row>
    <row r="3548" spans="81:96">
      <c r="CC3548" s="52">
        <v>3547</v>
      </c>
      <c r="CD3548" s="53" t="s">
        <v>33461</v>
      </c>
      <c r="CE3548" s="53" t="s">
        <v>33462</v>
      </c>
      <c r="CF3548" s="54">
        <v>9041</v>
      </c>
      <c r="CG3548" s="54">
        <v>2.137</v>
      </c>
      <c r="CH3548" s="54">
        <v>2.4849999999999999</v>
      </c>
      <c r="CI3548" s="54">
        <v>0.40400000000000003</v>
      </c>
      <c r="CJ3548" s="54">
        <v>396</v>
      </c>
      <c r="CK3548" s="54">
        <v>6.8</v>
      </c>
      <c r="CL3548" s="54">
        <v>1.7919999999999998E-2</v>
      </c>
      <c r="CM3548" s="54">
        <v>0.72799999999999998</v>
      </c>
      <c r="CN3548" s="53" t="s">
        <v>34136</v>
      </c>
      <c r="CO3548" s="54">
        <v>4</v>
      </c>
      <c r="CP3548" s="54">
        <v>24</v>
      </c>
      <c r="CQ3548" s="55">
        <f t="shared" si="55"/>
        <v>0.16666666666666666</v>
      </c>
      <c r="CR3548" s="52" t="s">
        <v>28907</v>
      </c>
    </row>
    <row r="3549" spans="81:96">
      <c r="CC3549" s="52">
        <v>3548</v>
      </c>
      <c r="CD3549" s="53" t="s">
        <v>34139</v>
      </c>
      <c r="CE3549" s="53" t="s">
        <v>34140</v>
      </c>
      <c r="CF3549" s="54">
        <v>865</v>
      </c>
      <c r="CG3549" s="54">
        <v>2.0249999999999999</v>
      </c>
      <c r="CH3549" s="54">
        <v>2.339</v>
      </c>
      <c r="CI3549" s="54">
        <v>0.35099999999999998</v>
      </c>
      <c r="CJ3549" s="54">
        <v>74</v>
      </c>
      <c r="CK3549" s="54">
        <v>3.4</v>
      </c>
      <c r="CL3549" s="54">
        <v>4.3E-3</v>
      </c>
      <c r="CM3549" s="54">
        <v>0.79900000000000004</v>
      </c>
      <c r="CN3549" s="53" t="s">
        <v>34136</v>
      </c>
      <c r="CO3549" s="54">
        <v>5</v>
      </c>
      <c r="CP3549" s="54">
        <v>24</v>
      </c>
      <c r="CQ3549" s="55">
        <f t="shared" si="55"/>
        <v>0.20833333333333334</v>
      </c>
      <c r="CR3549" s="52" t="s">
        <v>28907</v>
      </c>
    </row>
    <row r="3550" spans="81:96">
      <c r="CC3550" s="52">
        <v>3549</v>
      </c>
      <c r="CD3550" s="53" t="s">
        <v>34141</v>
      </c>
      <c r="CE3550" s="53" t="s">
        <v>34142</v>
      </c>
      <c r="CF3550" s="54">
        <v>6317</v>
      </c>
      <c r="CG3550" s="54">
        <v>2.0059999999999998</v>
      </c>
      <c r="CH3550" s="54">
        <v>2.282</v>
      </c>
      <c r="CI3550" s="54">
        <v>0.71799999999999997</v>
      </c>
      <c r="CJ3550" s="54">
        <v>174</v>
      </c>
      <c r="CK3550" s="54">
        <v>7.7</v>
      </c>
      <c r="CL3550" s="54">
        <v>1.346E-2</v>
      </c>
      <c r="CM3550" s="54">
        <v>0.85899999999999999</v>
      </c>
      <c r="CN3550" s="53" t="s">
        <v>34136</v>
      </c>
      <c r="CO3550" s="54">
        <v>6</v>
      </c>
      <c r="CP3550" s="54">
        <v>24</v>
      </c>
      <c r="CQ3550" s="55">
        <f t="shared" si="55"/>
        <v>0.25</v>
      </c>
      <c r="CR3550" s="52" t="s">
        <v>28921</v>
      </c>
    </row>
    <row r="3551" spans="81:96">
      <c r="CC3551" s="52">
        <v>3550</v>
      </c>
      <c r="CD3551" s="53" t="s">
        <v>34143</v>
      </c>
      <c r="CE3551" s="53" t="s">
        <v>34144</v>
      </c>
      <c r="CF3551" s="54">
        <v>3483</v>
      </c>
      <c r="CG3551" s="54">
        <v>1.843</v>
      </c>
      <c r="CH3551" s="54">
        <v>1.7569999999999999</v>
      </c>
      <c r="CI3551" s="54">
        <v>0.53400000000000003</v>
      </c>
      <c r="CJ3551" s="54">
        <v>193</v>
      </c>
      <c r="CK3551" s="54">
        <v>6</v>
      </c>
      <c r="CL3551" s="54">
        <v>9.0399999999999994E-3</v>
      </c>
      <c r="CM3551" s="54">
        <v>0.60899999999999999</v>
      </c>
      <c r="CN3551" s="53" t="s">
        <v>34136</v>
      </c>
      <c r="CO3551" s="54">
        <v>7</v>
      </c>
      <c r="CP3551" s="54">
        <v>24</v>
      </c>
      <c r="CQ3551" s="55">
        <f t="shared" si="55"/>
        <v>0.29166666666666669</v>
      </c>
      <c r="CR3551" s="52" t="s">
        <v>28921</v>
      </c>
    </row>
    <row r="3552" spans="81:96">
      <c r="CC3552" s="52">
        <v>3551</v>
      </c>
      <c r="CD3552" s="53" t="s">
        <v>34145</v>
      </c>
      <c r="CE3552" s="53" t="s">
        <v>34146</v>
      </c>
      <c r="CF3552" s="54">
        <v>1446</v>
      </c>
      <c r="CG3552" s="54">
        <v>1.7629999999999999</v>
      </c>
      <c r="CH3552" s="54">
        <v>1.843</v>
      </c>
      <c r="CI3552" s="54">
        <v>0.4</v>
      </c>
      <c r="CJ3552" s="54">
        <v>75</v>
      </c>
      <c r="CK3552" s="54">
        <v>6.2</v>
      </c>
      <c r="CL3552" s="54">
        <v>3.3500000000000001E-3</v>
      </c>
      <c r="CM3552" s="54">
        <v>0.58199999999999996</v>
      </c>
      <c r="CN3552" s="53" t="s">
        <v>34136</v>
      </c>
      <c r="CO3552" s="54">
        <v>8</v>
      </c>
      <c r="CP3552" s="54">
        <v>24</v>
      </c>
      <c r="CQ3552" s="55">
        <f t="shared" si="55"/>
        <v>0.33333333333333331</v>
      </c>
      <c r="CR3552" s="52" t="s">
        <v>28921</v>
      </c>
    </row>
    <row r="3553" spans="81:96">
      <c r="CC3553" s="52">
        <v>3552</v>
      </c>
      <c r="CD3553" s="53" t="s">
        <v>34147</v>
      </c>
      <c r="CE3553" s="53" t="s">
        <v>34148</v>
      </c>
      <c r="CF3553" s="54">
        <v>998</v>
      </c>
      <c r="CG3553" s="54">
        <v>1.583</v>
      </c>
      <c r="CH3553" s="54">
        <v>1.37</v>
      </c>
      <c r="CI3553" s="54">
        <v>0.35799999999999998</v>
      </c>
      <c r="CJ3553" s="54">
        <v>81</v>
      </c>
      <c r="CK3553" s="54">
        <v>5.7</v>
      </c>
      <c r="CL3553" s="54">
        <v>2.3E-3</v>
      </c>
      <c r="CM3553" s="54">
        <v>0.40400000000000003</v>
      </c>
      <c r="CN3553" s="53" t="s">
        <v>34136</v>
      </c>
      <c r="CO3553" s="54">
        <v>9</v>
      </c>
      <c r="CP3553" s="54">
        <v>24</v>
      </c>
      <c r="CQ3553" s="55">
        <f t="shared" si="55"/>
        <v>0.375</v>
      </c>
      <c r="CR3553" s="52" t="s">
        <v>28921</v>
      </c>
    </row>
    <row r="3554" spans="81:96">
      <c r="CC3554" s="52">
        <v>3553</v>
      </c>
      <c r="CD3554" s="53" t="s">
        <v>34149</v>
      </c>
      <c r="CE3554" s="53" t="s">
        <v>34150</v>
      </c>
      <c r="CF3554" s="54">
        <v>412</v>
      </c>
      <c r="CG3554" s="54">
        <v>1.4730000000000001</v>
      </c>
      <c r="CH3554" s="54"/>
      <c r="CI3554" s="54">
        <v>0.29299999999999998</v>
      </c>
      <c r="CJ3554" s="54">
        <v>58</v>
      </c>
      <c r="CK3554" s="54">
        <v>3.9</v>
      </c>
      <c r="CL3554" s="54">
        <v>1.2899999999999999E-3</v>
      </c>
      <c r="CM3554" s="54"/>
      <c r="CN3554" s="53" t="s">
        <v>34136</v>
      </c>
      <c r="CO3554" s="54">
        <v>10</v>
      </c>
      <c r="CP3554" s="54">
        <v>24</v>
      </c>
      <c r="CQ3554" s="55">
        <f t="shared" si="55"/>
        <v>0.41666666666666669</v>
      </c>
      <c r="CR3554" s="52" t="s">
        <v>28921</v>
      </c>
    </row>
    <row r="3555" spans="81:96">
      <c r="CC3555" s="52">
        <v>3554</v>
      </c>
      <c r="CD3555" s="53" t="s">
        <v>34151</v>
      </c>
      <c r="CE3555" s="53" t="s">
        <v>34152</v>
      </c>
      <c r="CF3555" s="54">
        <v>851</v>
      </c>
      <c r="CG3555" s="54">
        <v>1.296</v>
      </c>
      <c r="CH3555" s="54">
        <v>1.254</v>
      </c>
      <c r="CI3555" s="54">
        <v>0.39600000000000002</v>
      </c>
      <c r="CJ3555" s="54">
        <v>96</v>
      </c>
      <c r="CK3555" s="54">
        <v>4.8</v>
      </c>
      <c r="CL3555" s="54">
        <v>2.2499999999999998E-3</v>
      </c>
      <c r="CM3555" s="54">
        <v>0.36399999999999999</v>
      </c>
      <c r="CN3555" s="53" t="s">
        <v>34136</v>
      </c>
      <c r="CO3555" s="54">
        <v>11</v>
      </c>
      <c r="CP3555" s="54">
        <v>24</v>
      </c>
      <c r="CQ3555" s="55">
        <f t="shared" si="55"/>
        <v>0.45833333333333331</v>
      </c>
      <c r="CR3555" s="52" t="s">
        <v>28921</v>
      </c>
    </row>
    <row r="3556" spans="81:96">
      <c r="CC3556" s="52">
        <v>3555</v>
      </c>
      <c r="CD3556" s="53" t="s">
        <v>34153</v>
      </c>
      <c r="CE3556" s="53" t="s">
        <v>34154</v>
      </c>
      <c r="CF3556" s="54">
        <v>4999</v>
      </c>
      <c r="CG3556" s="54">
        <v>1.274</v>
      </c>
      <c r="CH3556" s="54">
        <v>1.452</v>
      </c>
      <c r="CI3556" s="54">
        <v>0.33300000000000002</v>
      </c>
      <c r="CJ3556" s="54">
        <v>421</v>
      </c>
      <c r="CK3556" s="54">
        <v>6.4</v>
      </c>
      <c r="CL3556" s="54">
        <v>1.191E-2</v>
      </c>
      <c r="CM3556" s="54">
        <v>0.49199999999999999</v>
      </c>
      <c r="CN3556" s="53" t="s">
        <v>34136</v>
      </c>
      <c r="CO3556" s="54">
        <v>12</v>
      </c>
      <c r="CP3556" s="54">
        <v>24</v>
      </c>
      <c r="CQ3556" s="55">
        <f t="shared" si="55"/>
        <v>0.5</v>
      </c>
      <c r="CR3556" s="52" t="s">
        <v>28938</v>
      </c>
    </row>
    <row r="3557" spans="81:96">
      <c r="CC3557" s="52">
        <v>3556</v>
      </c>
      <c r="CD3557" s="53" t="s">
        <v>34155</v>
      </c>
      <c r="CE3557" s="53" t="s">
        <v>34156</v>
      </c>
      <c r="CF3557" s="54">
        <v>752</v>
      </c>
      <c r="CG3557" s="54">
        <v>1.163</v>
      </c>
      <c r="CH3557" s="54">
        <v>1.2849999999999999</v>
      </c>
      <c r="CI3557" s="54">
        <v>0.32</v>
      </c>
      <c r="CJ3557" s="54">
        <v>50</v>
      </c>
      <c r="CK3557" s="54">
        <v>6.6</v>
      </c>
      <c r="CL3557" s="54">
        <v>1.8400000000000001E-3</v>
      </c>
      <c r="CM3557" s="54">
        <v>0.48599999999999999</v>
      </c>
      <c r="CN3557" s="53" t="s">
        <v>34136</v>
      </c>
      <c r="CO3557" s="54">
        <v>13</v>
      </c>
      <c r="CP3557" s="54">
        <v>24</v>
      </c>
      <c r="CQ3557" s="55">
        <f t="shared" si="55"/>
        <v>0.54166666666666663</v>
      </c>
      <c r="CR3557" s="52" t="s">
        <v>28938</v>
      </c>
    </row>
    <row r="3558" spans="81:96">
      <c r="CC3558" s="52">
        <v>3557</v>
      </c>
      <c r="CD3558" s="53" t="s">
        <v>34157</v>
      </c>
      <c r="CE3558" s="53" t="s">
        <v>34158</v>
      </c>
      <c r="CF3558" s="54">
        <v>2620</v>
      </c>
      <c r="CG3558" s="54">
        <v>1.046</v>
      </c>
      <c r="CH3558" s="54">
        <v>1.0249999999999999</v>
      </c>
      <c r="CI3558" s="54">
        <v>0.08</v>
      </c>
      <c r="CJ3558" s="54">
        <v>188</v>
      </c>
      <c r="CK3558" s="54">
        <v>6.4</v>
      </c>
      <c r="CL3558" s="54">
        <v>6.8999999999999999E-3</v>
      </c>
      <c r="CM3558" s="54">
        <v>0.36899999999999999</v>
      </c>
      <c r="CN3558" s="53" t="s">
        <v>34136</v>
      </c>
      <c r="CO3558" s="54">
        <v>14</v>
      </c>
      <c r="CP3558" s="54">
        <v>24</v>
      </c>
      <c r="CQ3558" s="55">
        <f t="shared" si="55"/>
        <v>0.58333333333333337</v>
      </c>
      <c r="CR3558" s="52" t="s">
        <v>28938</v>
      </c>
    </row>
    <row r="3559" spans="81:96">
      <c r="CC3559" s="52">
        <v>3558</v>
      </c>
      <c r="CD3559" s="53" t="s">
        <v>34159</v>
      </c>
      <c r="CE3559" s="53" t="s">
        <v>34160</v>
      </c>
      <c r="CF3559" s="54">
        <v>3544</v>
      </c>
      <c r="CG3559" s="54">
        <v>0.96899999999999997</v>
      </c>
      <c r="CH3559" s="54">
        <v>1.1299999999999999</v>
      </c>
      <c r="CI3559" s="54">
        <v>0.18</v>
      </c>
      <c r="CJ3559" s="54">
        <v>317</v>
      </c>
      <c r="CK3559" s="54">
        <v>6.1</v>
      </c>
      <c r="CL3559" s="54">
        <v>9.41E-3</v>
      </c>
      <c r="CM3559" s="54">
        <v>0.39400000000000002</v>
      </c>
      <c r="CN3559" s="53" t="s">
        <v>34136</v>
      </c>
      <c r="CO3559" s="54">
        <v>15</v>
      </c>
      <c r="CP3559" s="54">
        <v>24</v>
      </c>
      <c r="CQ3559" s="55">
        <f t="shared" si="55"/>
        <v>0.625</v>
      </c>
      <c r="CR3559" s="52" t="s">
        <v>28938</v>
      </c>
    </row>
    <row r="3560" spans="81:96">
      <c r="CC3560" s="52">
        <v>3559</v>
      </c>
      <c r="CD3560" s="53" t="s">
        <v>34161</v>
      </c>
      <c r="CE3560" s="53" t="s">
        <v>34162</v>
      </c>
      <c r="CF3560" s="54">
        <v>756</v>
      </c>
      <c r="CG3560" s="54">
        <v>0.78700000000000003</v>
      </c>
      <c r="CH3560" s="54">
        <v>0.80400000000000005</v>
      </c>
      <c r="CI3560" s="54">
        <v>0.193</v>
      </c>
      <c r="CJ3560" s="54">
        <v>88</v>
      </c>
      <c r="CK3560" s="54">
        <v>7.4</v>
      </c>
      <c r="CL3560" s="54">
        <v>1.2099999999999999E-3</v>
      </c>
      <c r="CM3560" s="54">
        <v>0.20799999999999999</v>
      </c>
      <c r="CN3560" s="53" t="s">
        <v>34136</v>
      </c>
      <c r="CO3560" s="54">
        <v>16</v>
      </c>
      <c r="CP3560" s="54">
        <v>24</v>
      </c>
      <c r="CQ3560" s="55">
        <f t="shared" si="55"/>
        <v>0.66666666666666663</v>
      </c>
      <c r="CR3560" s="52" t="s">
        <v>28938</v>
      </c>
    </row>
    <row r="3561" spans="81:96">
      <c r="CC3561" s="52">
        <v>3560</v>
      </c>
      <c r="CD3561" s="53" t="s">
        <v>34163</v>
      </c>
      <c r="CE3561" s="53" t="s">
        <v>34164</v>
      </c>
      <c r="CF3561" s="54">
        <v>775</v>
      </c>
      <c r="CG3561" s="54">
        <v>0.77800000000000002</v>
      </c>
      <c r="CH3561" s="54">
        <v>0.82699999999999996</v>
      </c>
      <c r="CI3561" s="54">
        <v>0.442</v>
      </c>
      <c r="CJ3561" s="54">
        <v>52</v>
      </c>
      <c r="CK3561" s="54">
        <v>8.6</v>
      </c>
      <c r="CL3561" s="54">
        <v>1E-3</v>
      </c>
      <c r="CM3561" s="54">
        <v>0.253</v>
      </c>
      <c r="CN3561" s="53" t="s">
        <v>34136</v>
      </c>
      <c r="CO3561" s="54">
        <v>17</v>
      </c>
      <c r="CP3561" s="54">
        <v>24</v>
      </c>
      <c r="CQ3561" s="55">
        <f t="shared" si="55"/>
        <v>0.70833333333333337</v>
      </c>
      <c r="CR3561" s="52" t="s">
        <v>28938</v>
      </c>
    </row>
    <row r="3562" spans="81:96">
      <c r="CC3562" s="52">
        <v>3561</v>
      </c>
      <c r="CD3562" s="53" t="s">
        <v>34165</v>
      </c>
      <c r="CE3562" s="53" t="s">
        <v>34166</v>
      </c>
      <c r="CF3562" s="54">
        <v>1374</v>
      </c>
      <c r="CG3562" s="54">
        <v>0.64900000000000002</v>
      </c>
      <c r="CH3562" s="54">
        <v>0.67300000000000004</v>
      </c>
      <c r="CI3562" s="54">
        <v>0.14899999999999999</v>
      </c>
      <c r="CJ3562" s="54">
        <v>134</v>
      </c>
      <c r="CK3562" s="54">
        <v>9.3000000000000007</v>
      </c>
      <c r="CL3562" s="54">
        <v>1.5E-3</v>
      </c>
      <c r="CM3562" s="54">
        <v>0.152</v>
      </c>
      <c r="CN3562" s="53" t="s">
        <v>34136</v>
      </c>
      <c r="CO3562" s="54">
        <v>18</v>
      </c>
      <c r="CP3562" s="54">
        <v>24</v>
      </c>
      <c r="CQ3562" s="55">
        <f t="shared" si="55"/>
        <v>0.75</v>
      </c>
      <c r="CR3562" s="52" t="s">
        <v>28953</v>
      </c>
    </row>
    <row r="3563" spans="81:96">
      <c r="CC3563" s="52">
        <v>3562</v>
      </c>
      <c r="CD3563" s="53" t="s">
        <v>34167</v>
      </c>
      <c r="CE3563" s="53" t="s">
        <v>34168</v>
      </c>
      <c r="CF3563" s="54">
        <v>326</v>
      </c>
      <c r="CG3563" s="54">
        <v>0.47199999999999998</v>
      </c>
      <c r="CH3563" s="54">
        <v>0.47</v>
      </c>
      <c r="CI3563" s="54">
        <v>0.13300000000000001</v>
      </c>
      <c r="CJ3563" s="54">
        <v>90</v>
      </c>
      <c r="CK3563" s="54">
        <v>4.5999999999999996</v>
      </c>
      <c r="CL3563" s="54">
        <v>2.7E-4</v>
      </c>
      <c r="CM3563" s="54">
        <v>4.2999999999999997E-2</v>
      </c>
      <c r="CN3563" s="53" t="s">
        <v>34136</v>
      </c>
      <c r="CO3563" s="54">
        <v>19</v>
      </c>
      <c r="CP3563" s="54">
        <v>24</v>
      </c>
      <c r="CQ3563" s="55">
        <f t="shared" si="55"/>
        <v>0.79166666666666663</v>
      </c>
      <c r="CR3563" s="52" t="s">
        <v>28953</v>
      </c>
    </row>
    <row r="3564" spans="81:96">
      <c r="CC3564" s="52">
        <v>3563</v>
      </c>
      <c r="CD3564" s="53" t="s">
        <v>34169</v>
      </c>
      <c r="CE3564" s="53" t="s">
        <v>34170</v>
      </c>
      <c r="CF3564" s="54">
        <v>239</v>
      </c>
      <c r="CG3564" s="54">
        <v>0.34599999999999997</v>
      </c>
      <c r="CH3564" s="54">
        <v>0.41399999999999998</v>
      </c>
      <c r="CI3564" s="54">
        <v>0.13100000000000001</v>
      </c>
      <c r="CJ3564" s="54">
        <v>84</v>
      </c>
      <c r="CK3564" s="54">
        <v>4.4000000000000004</v>
      </c>
      <c r="CL3564" s="54">
        <v>8.4999999999999995E-4</v>
      </c>
      <c r="CM3564" s="54">
        <v>0.128</v>
      </c>
      <c r="CN3564" s="53" t="s">
        <v>34136</v>
      </c>
      <c r="CO3564" s="54">
        <v>20</v>
      </c>
      <c r="CP3564" s="54">
        <v>24</v>
      </c>
      <c r="CQ3564" s="55">
        <f t="shared" si="55"/>
        <v>0.83333333333333337</v>
      </c>
      <c r="CR3564" s="52" t="s">
        <v>28953</v>
      </c>
    </row>
    <row r="3565" spans="81:96">
      <c r="CC3565" s="52">
        <v>3564</v>
      </c>
      <c r="CD3565" s="53" t="s">
        <v>34171</v>
      </c>
      <c r="CE3565" s="53" t="s">
        <v>34172</v>
      </c>
      <c r="CF3565" s="54">
        <v>56</v>
      </c>
      <c r="CG3565" s="54">
        <v>0.29199999999999998</v>
      </c>
      <c r="CH3565" s="54">
        <v>0.24399999999999999</v>
      </c>
      <c r="CI3565" s="54">
        <v>0</v>
      </c>
      <c r="CJ3565" s="54">
        <v>24</v>
      </c>
      <c r="CK3565" s="54"/>
      <c r="CL3565" s="54">
        <v>6.0000000000000002E-5</v>
      </c>
      <c r="CM3565" s="54">
        <v>2.8000000000000001E-2</v>
      </c>
      <c r="CN3565" s="53" t="s">
        <v>34136</v>
      </c>
      <c r="CO3565" s="54">
        <v>21</v>
      </c>
      <c r="CP3565" s="54">
        <v>24</v>
      </c>
      <c r="CQ3565" s="55">
        <f t="shared" si="55"/>
        <v>0.875</v>
      </c>
      <c r="CR3565" s="52" t="s">
        <v>28953</v>
      </c>
    </row>
    <row r="3566" spans="81:96">
      <c r="CC3566" s="52">
        <v>3565</v>
      </c>
      <c r="CD3566" s="53" t="s">
        <v>34173</v>
      </c>
      <c r="CE3566" s="53" t="s">
        <v>34174</v>
      </c>
      <c r="CF3566" s="54">
        <v>380</v>
      </c>
      <c r="CG3566" s="54">
        <v>0.26900000000000002</v>
      </c>
      <c r="CH3566" s="54">
        <v>0.441</v>
      </c>
      <c r="CI3566" s="54">
        <v>2.3E-2</v>
      </c>
      <c r="CJ3566" s="54">
        <v>88</v>
      </c>
      <c r="CK3566" s="54">
        <v>4.7</v>
      </c>
      <c r="CL3566" s="54">
        <v>1.14E-3</v>
      </c>
      <c r="CM3566" s="54">
        <v>0.124</v>
      </c>
      <c r="CN3566" s="53" t="s">
        <v>34136</v>
      </c>
      <c r="CO3566" s="54">
        <v>22</v>
      </c>
      <c r="CP3566" s="54">
        <v>24</v>
      </c>
      <c r="CQ3566" s="55">
        <f t="shared" si="55"/>
        <v>0.91666666666666663</v>
      </c>
      <c r="CR3566" s="52" t="s">
        <v>28953</v>
      </c>
    </row>
    <row r="3567" spans="81:96">
      <c r="CC3567" s="52">
        <v>3566</v>
      </c>
      <c r="CD3567" s="53" t="s">
        <v>34175</v>
      </c>
      <c r="CE3567" s="53" t="s">
        <v>34176</v>
      </c>
      <c r="CF3567" s="54">
        <v>112</v>
      </c>
      <c r="CG3567" s="54">
        <v>0.21199999999999999</v>
      </c>
      <c r="CH3567" s="54">
        <v>0.217</v>
      </c>
      <c r="CI3567" s="54">
        <v>1.7000000000000001E-2</v>
      </c>
      <c r="CJ3567" s="54">
        <v>59</v>
      </c>
      <c r="CK3567" s="54">
        <v>4.7</v>
      </c>
      <c r="CL3567" s="54">
        <v>2.5000000000000001E-4</v>
      </c>
      <c r="CM3567" s="54">
        <v>4.7E-2</v>
      </c>
      <c r="CN3567" s="53" t="s">
        <v>34136</v>
      </c>
      <c r="CO3567" s="54">
        <v>23</v>
      </c>
      <c r="CP3567" s="54">
        <v>24</v>
      </c>
      <c r="CQ3567" s="55">
        <f t="shared" si="55"/>
        <v>0.95833333333333337</v>
      </c>
      <c r="CR3567" s="52" t="s">
        <v>28953</v>
      </c>
    </row>
    <row r="3568" spans="81:96">
      <c r="CC3568" s="52">
        <v>3567</v>
      </c>
      <c r="CD3568" s="53" t="s">
        <v>34177</v>
      </c>
      <c r="CE3568" s="53" t="s">
        <v>34178</v>
      </c>
      <c r="CF3568" s="54">
        <v>30</v>
      </c>
      <c r="CG3568" s="54">
        <v>0.2</v>
      </c>
      <c r="CH3568" s="54">
        <v>0.14399999999999999</v>
      </c>
      <c r="CI3568" s="54">
        <v>0</v>
      </c>
      <c r="CJ3568" s="54">
        <v>26</v>
      </c>
      <c r="CK3568" s="54"/>
      <c r="CL3568" s="54">
        <v>6.0000000000000002E-5</v>
      </c>
      <c r="CM3568" s="54">
        <v>0.03</v>
      </c>
      <c r="CN3568" s="53" t="s">
        <v>34136</v>
      </c>
      <c r="CO3568" s="54">
        <v>24</v>
      </c>
      <c r="CP3568" s="54">
        <v>24</v>
      </c>
      <c r="CQ3568" s="55">
        <f t="shared" si="55"/>
        <v>1</v>
      </c>
      <c r="CR3568" s="52" t="s">
        <v>28953</v>
      </c>
    </row>
    <row r="3569" spans="81:96">
      <c r="CC3569" s="52">
        <v>3568</v>
      </c>
      <c r="CD3569" s="53" t="s">
        <v>34179</v>
      </c>
      <c r="CE3569" s="53" t="s">
        <v>34180</v>
      </c>
      <c r="CF3569" s="54">
        <v>13143</v>
      </c>
      <c r="CG3569" s="54">
        <v>21.059000000000001</v>
      </c>
      <c r="CH3569" s="54">
        <v>22.052</v>
      </c>
      <c r="CI3569" s="54">
        <v>2.375</v>
      </c>
      <c r="CJ3569" s="54">
        <v>24</v>
      </c>
      <c r="CK3569" s="54" t="s">
        <v>28918</v>
      </c>
      <c r="CL3569" s="54">
        <v>1.6109999999999999E-2</v>
      </c>
      <c r="CM3569" s="54">
        <v>7.5739999999999998</v>
      </c>
      <c r="CN3569" s="53" t="s">
        <v>34181</v>
      </c>
      <c r="CO3569" s="54">
        <v>1</v>
      </c>
      <c r="CP3569" s="54">
        <v>128</v>
      </c>
      <c r="CQ3569" s="55">
        <f t="shared" si="55"/>
        <v>7.8125E-3</v>
      </c>
      <c r="CR3569" s="52" t="s">
        <v>28907</v>
      </c>
    </row>
    <row r="3570" spans="81:96">
      <c r="CC3570" s="52">
        <v>3569</v>
      </c>
      <c r="CD3570" s="53" t="s">
        <v>31060</v>
      </c>
      <c r="CE3570" s="53" t="s">
        <v>31061</v>
      </c>
      <c r="CF3570" s="54">
        <v>18502</v>
      </c>
      <c r="CG3570" s="54">
        <v>17.565000000000001</v>
      </c>
      <c r="CH3570" s="54">
        <v>17.608000000000001</v>
      </c>
      <c r="CI3570" s="54">
        <v>3.629</v>
      </c>
      <c r="CJ3570" s="54">
        <v>167</v>
      </c>
      <c r="CK3570" s="54">
        <v>4.5</v>
      </c>
      <c r="CL3570" s="54">
        <v>7.9189999999999997E-2</v>
      </c>
      <c r="CM3570" s="54">
        <v>7.9160000000000004</v>
      </c>
      <c r="CN3570" s="53" t="s">
        <v>34181</v>
      </c>
      <c r="CO3570" s="54">
        <v>2</v>
      </c>
      <c r="CP3570" s="54">
        <v>128</v>
      </c>
      <c r="CQ3570" s="55">
        <f t="shared" si="55"/>
        <v>1.5625E-2</v>
      </c>
      <c r="CR3570" s="52" t="s">
        <v>28907</v>
      </c>
    </row>
    <row r="3571" spans="81:96">
      <c r="CC3571" s="52">
        <v>3570</v>
      </c>
      <c r="CD3571" s="53" t="s">
        <v>34182</v>
      </c>
      <c r="CE3571" s="53" t="s">
        <v>34183</v>
      </c>
      <c r="CF3571" s="54">
        <v>3661</v>
      </c>
      <c r="CG3571" s="54">
        <v>13.281000000000001</v>
      </c>
      <c r="CH3571" s="54">
        <v>12.409000000000001</v>
      </c>
      <c r="CI3571" s="54">
        <v>3.4359999999999999</v>
      </c>
      <c r="CJ3571" s="54">
        <v>55</v>
      </c>
      <c r="CK3571" s="54">
        <v>3.1</v>
      </c>
      <c r="CL3571" s="54">
        <v>1.9640000000000001E-2</v>
      </c>
      <c r="CM3571" s="54">
        <v>4.4329999999999998</v>
      </c>
      <c r="CN3571" s="53" t="s">
        <v>34181</v>
      </c>
      <c r="CO3571" s="54">
        <v>3</v>
      </c>
      <c r="CP3571" s="54">
        <v>128</v>
      </c>
      <c r="CQ3571" s="55">
        <f t="shared" si="55"/>
        <v>2.34375E-2</v>
      </c>
      <c r="CR3571" s="52" t="s">
        <v>28907</v>
      </c>
    </row>
    <row r="3572" spans="81:96">
      <c r="CC3572" s="52">
        <v>3571</v>
      </c>
      <c r="CD3572" s="53" t="s">
        <v>34184</v>
      </c>
      <c r="CE3572" s="53" t="s">
        <v>34185</v>
      </c>
      <c r="CF3572" s="54">
        <v>6906</v>
      </c>
      <c r="CG3572" s="54">
        <v>9.6</v>
      </c>
      <c r="CH3572" s="54">
        <v>7.2270000000000003</v>
      </c>
      <c r="CI3572" s="54">
        <v>1.8620000000000001</v>
      </c>
      <c r="CJ3572" s="54">
        <v>87</v>
      </c>
      <c r="CK3572" s="54">
        <v>5.9</v>
      </c>
      <c r="CL3572" s="54">
        <v>8.1600000000000006E-3</v>
      </c>
      <c r="CM3572" s="54">
        <v>1.1200000000000001</v>
      </c>
      <c r="CN3572" s="53" t="s">
        <v>34181</v>
      </c>
      <c r="CO3572" s="54">
        <v>4</v>
      </c>
      <c r="CP3572" s="54">
        <v>128</v>
      </c>
      <c r="CQ3572" s="55">
        <f t="shared" si="55"/>
        <v>3.125E-2</v>
      </c>
      <c r="CR3572" s="52" t="s">
        <v>28907</v>
      </c>
    </row>
    <row r="3573" spans="81:96">
      <c r="CC3573" s="52">
        <v>3572</v>
      </c>
      <c r="CD3573" s="53" t="s">
        <v>34186</v>
      </c>
      <c r="CE3573" s="53" t="s">
        <v>34187</v>
      </c>
      <c r="CF3573" s="54">
        <v>6457</v>
      </c>
      <c r="CG3573" s="54">
        <v>9.3919999999999995</v>
      </c>
      <c r="CH3573" s="54">
        <v>9.1739999999999995</v>
      </c>
      <c r="CI3573" s="54">
        <v>2.2349999999999999</v>
      </c>
      <c r="CJ3573" s="54">
        <v>68</v>
      </c>
      <c r="CK3573" s="54">
        <v>5.6</v>
      </c>
      <c r="CL3573" s="54">
        <v>1.9290000000000002E-2</v>
      </c>
      <c r="CM3573" s="54">
        <v>3.3559999999999999</v>
      </c>
      <c r="CN3573" s="53" t="s">
        <v>34181</v>
      </c>
      <c r="CO3573" s="54">
        <v>5</v>
      </c>
      <c r="CP3573" s="54">
        <v>128</v>
      </c>
      <c r="CQ3573" s="55">
        <f t="shared" si="55"/>
        <v>3.90625E-2</v>
      </c>
      <c r="CR3573" s="52" t="s">
        <v>28907</v>
      </c>
    </row>
    <row r="3574" spans="81:96">
      <c r="CC3574" s="52">
        <v>3573</v>
      </c>
      <c r="CD3574" s="53" t="s">
        <v>34188</v>
      </c>
      <c r="CE3574" s="53" t="s">
        <v>34189</v>
      </c>
      <c r="CF3574" s="54">
        <v>710</v>
      </c>
      <c r="CG3574" s="54">
        <v>9.1850000000000005</v>
      </c>
      <c r="CH3574" s="54">
        <v>9.1850000000000005</v>
      </c>
      <c r="CI3574" s="54">
        <v>5.8819999999999997</v>
      </c>
      <c r="CJ3574" s="54">
        <v>76</v>
      </c>
      <c r="CK3574" s="54">
        <v>0.8</v>
      </c>
      <c r="CL3574" s="54">
        <v>1.64E-3</v>
      </c>
      <c r="CM3574" s="54">
        <v>3.8140000000000001</v>
      </c>
      <c r="CN3574" s="53" t="s">
        <v>34181</v>
      </c>
      <c r="CO3574" s="54">
        <v>6</v>
      </c>
      <c r="CP3574" s="54">
        <v>128</v>
      </c>
      <c r="CQ3574" s="55">
        <f t="shared" si="55"/>
        <v>4.6875E-2</v>
      </c>
      <c r="CR3574" s="52" t="s">
        <v>28907</v>
      </c>
    </row>
    <row r="3575" spans="81:96">
      <c r="CC3575" s="52">
        <v>3574</v>
      </c>
      <c r="CD3575" s="53" t="s">
        <v>34190</v>
      </c>
      <c r="CE3575" s="53" t="s">
        <v>34191</v>
      </c>
      <c r="CF3575" s="54">
        <v>56103</v>
      </c>
      <c r="CG3575" s="54">
        <v>8.42</v>
      </c>
      <c r="CH3575" s="54">
        <v>8.5690000000000008</v>
      </c>
      <c r="CI3575" s="54">
        <v>2.7410000000000001</v>
      </c>
      <c r="CJ3575" s="54">
        <v>428</v>
      </c>
      <c r="CK3575" s="54">
        <v>7.4</v>
      </c>
      <c r="CL3575" s="54">
        <v>0.11414000000000001</v>
      </c>
      <c r="CM3575" s="54">
        <v>2.7789999999999999</v>
      </c>
      <c r="CN3575" s="53" t="s">
        <v>34181</v>
      </c>
      <c r="CO3575" s="54">
        <v>7</v>
      </c>
      <c r="CP3575" s="54">
        <v>128</v>
      </c>
      <c r="CQ3575" s="55">
        <f t="shared" si="55"/>
        <v>5.46875E-2</v>
      </c>
      <c r="CR3575" s="52" t="s">
        <v>28907</v>
      </c>
    </row>
    <row r="3576" spans="81:96">
      <c r="CC3576" s="52">
        <v>3575</v>
      </c>
      <c r="CD3576" s="53" t="s">
        <v>34192</v>
      </c>
      <c r="CE3576" s="53" t="s">
        <v>34193</v>
      </c>
      <c r="CF3576" s="54">
        <v>49747</v>
      </c>
      <c r="CG3576" s="54">
        <v>8.0950000000000006</v>
      </c>
      <c r="CH3576" s="54">
        <v>8.4429999999999996</v>
      </c>
      <c r="CI3576" s="54">
        <v>2.4860000000000002</v>
      </c>
      <c r="CJ3576" s="54">
        <v>358</v>
      </c>
      <c r="CK3576" s="54">
        <v>8.8000000000000007</v>
      </c>
      <c r="CL3576" s="54">
        <v>8.8020000000000001E-2</v>
      </c>
      <c r="CM3576" s="54">
        <v>3.0409999999999999</v>
      </c>
      <c r="CN3576" s="53" t="s">
        <v>34181</v>
      </c>
      <c r="CO3576" s="54">
        <v>8</v>
      </c>
      <c r="CP3576" s="54">
        <v>128</v>
      </c>
      <c r="CQ3576" s="55">
        <f t="shared" si="55"/>
        <v>6.25E-2</v>
      </c>
      <c r="CR3576" s="52" t="s">
        <v>28907</v>
      </c>
    </row>
    <row r="3577" spans="81:96">
      <c r="CC3577" s="52">
        <v>3576</v>
      </c>
      <c r="CD3577" s="53" t="s">
        <v>34194</v>
      </c>
      <c r="CE3577" s="53" t="s">
        <v>34195</v>
      </c>
      <c r="CF3577" s="54">
        <v>7580</v>
      </c>
      <c r="CG3577" s="54">
        <v>7.9950000000000001</v>
      </c>
      <c r="CH3577" s="54">
        <v>8.532</v>
      </c>
      <c r="CI3577" s="54">
        <v>2.0099999999999998</v>
      </c>
      <c r="CJ3577" s="54">
        <v>105</v>
      </c>
      <c r="CK3577" s="54">
        <v>4.7</v>
      </c>
      <c r="CL3577" s="54">
        <v>2.3380000000000001E-2</v>
      </c>
      <c r="CM3577" s="54">
        <v>2.87</v>
      </c>
      <c r="CN3577" s="53" t="s">
        <v>34181</v>
      </c>
      <c r="CO3577" s="54">
        <v>9</v>
      </c>
      <c r="CP3577" s="54">
        <v>128</v>
      </c>
      <c r="CQ3577" s="55">
        <f t="shared" si="55"/>
        <v>7.03125E-2</v>
      </c>
      <c r="CR3577" s="52" t="s">
        <v>28907</v>
      </c>
    </row>
    <row r="3578" spans="81:96">
      <c r="CC3578" s="52">
        <v>3577</v>
      </c>
      <c r="CD3578" s="53" t="s">
        <v>29967</v>
      </c>
      <c r="CE3578" s="53" t="s">
        <v>29968</v>
      </c>
      <c r="CF3578" s="54">
        <v>15899</v>
      </c>
      <c r="CG3578" s="54">
        <v>7.407</v>
      </c>
      <c r="CH3578" s="54">
        <v>7.92</v>
      </c>
      <c r="CI3578" s="54">
        <v>2.0609999999999999</v>
      </c>
      <c r="CJ3578" s="54">
        <v>347</v>
      </c>
      <c r="CK3578" s="54">
        <v>4.4000000000000004</v>
      </c>
      <c r="CL3578" s="54">
        <v>4.53E-2</v>
      </c>
      <c r="CM3578" s="54">
        <v>2.2610000000000001</v>
      </c>
      <c r="CN3578" s="53" t="s">
        <v>34181</v>
      </c>
      <c r="CO3578" s="54">
        <v>10</v>
      </c>
      <c r="CP3578" s="54">
        <v>128</v>
      </c>
      <c r="CQ3578" s="55">
        <f t="shared" si="55"/>
        <v>7.8125E-2</v>
      </c>
      <c r="CR3578" s="52" t="s">
        <v>28907</v>
      </c>
    </row>
    <row r="3579" spans="81:96">
      <c r="CC3579" s="52">
        <v>3578</v>
      </c>
      <c r="CD3579" s="53" t="s">
        <v>34196</v>
      </c>
      <c r="CE3579" s="53" t="s">
        <v>34197</v>
      </c>
      <c r="CF3579" s="54">
        <v>3146</v>
      </c>
      <c r="CG3579" s="54">
        <v>7.0369999999999999</v>
      </c>
      <c r="CH3579" s="54">
        <v>9.6560000000000006</v>
      </c>
      <c r="CI3579" s="54">
        <v>2.556</v>
      </c>
      <c r="CJ3579" s="54">
        <v>36</v>
      </c>
      <c r="CK3579" s="54">
        <v>5.9</v>
      </c>
      <c r="CL3579" s="54">
        <v>8.0099999999999998E-3</v>
      </c>
      <c r="CM3579" s="54">
        <v>3.2120000000000002</v>
      </c>
      <c r="CN3579" s="53" t="s">
        <v>34181</v>
      </c>
      <c r="CO3579" s="54">
        <v>11</v>
      </c>
      <c r="CP3579" s="54">
        <v>128</v>
      </c>
      <c r="CQ3579" s="55">
        <f t="shared" si="55"/>
        <v>8.59375E-2</v>
      </c>
      <c r="CR3579" s="52" t="s">
        <v>28907</v>
      </c>
    </row>
    <row r="3580" spans="81:96">
      <c r="CC3580" s="52">
        <v>3579</v>
      </c>
      <c r="CD3580" s="53" t="s">
        <v>34198</v>
      </c>
      <c r="CE3580" s="53" t="s">
        <v>34199</v>
      </c>
      <c r="CF3580" s="54">
        <v>25097</v>
      </c>
      <c r="CG3580" s="54">
        <v>6.8319999999999999</v>
      </c>
      <c r="CH3580" s="54">
        <v>7.0149999999999997</v>
      </c>
      <c r="CI3580" s="54">
        <v>1.8660000000000001</v>
      </c>
      <c r="CJ3580" s="54">
        <v>268</v>
      </c>
      <c r="CK3580" s="54">
        <v>8.1999999999999993</v>
      </c>
      <c r="CL3580" s="54">
        <v>4.6710000000000002E-2</v>
      </c>
      <c r="CM3580" s="54">
        <v>2.2629999999999999</v>
      </c>
      <c r="CN3580" s="53" t="s">
        <v>34181</v>
      </c>
      <c r="CO3580" s="54">
        <v>12</v>
      </c>
      <c r="CP3580" s="54">
        <v>128</v>
      </c>
      <c r="CQ3580" s="55">
        <f t="shared" si="55"/>
        <v>9.375E-2</v>
      </c>
      <c r="CR3580" s="52" t="s">
        <v>28907</v>
      </c>
    </row>
    <row r="3581" spans="81:96">
      <c r="CC3581" s="52">
        <v>3580</v>
      </c>
      <c r="CD3581" s="53" t="s">
        <v>34200</v>
      </c>
      <c r="CE3581" s="53" t="s">
        <v>34201</v>
      </c>
      <c r="CF3581" s="54">
        <v>26260</v>
      </c>
      <c r="CG3581" s="54">
        <v>6.6710000000000003</v>
      </c>
      <c r="CH3581" s="54">
        <v>6.4889999999999999</v>
      </c>
      <c r="CI3581" s="54">
        <v>1.52</v>
      </c>
      <c r="CJ3581" s="54">
        <v>273</v>
      </c>
      <c r="CK3581" s="54">
        <v>7.9</v>
      </c>
      <c r="CL3581" s="54">
        <v>5.5259999999999997E-2</v>
      </c>
      <c r="CM3581" s="54">
        <v>2.3029999999999999</v>
      </c>
      <c r="CN3581" s="53" t="s">
        <v>34181</v>
      </c>
      <c r="CO3581" s="54">
        <v>13</v>
      </c>
      <c r="CP3581" s="54">
        <v>128</v>
      </c>
      <c r="CQ3581" s="55">
        <f t="shared" si="55"/>
        <v>0.1015625</v>
      </c>
      <c r="CR3581" s="52" t="s">
        <v>28907</v>
      </c>
    </row>
    <row r="3582" spans="81:96">
      <c r="CC3582" s="52">
        <v>3581</v>
      </c>
      <c r="CD3582" s="53" t="s">
        <v>34202</v>
      </c>
      <c r="CE3582" s="53" t="s">
        <v>34203</v>
      </c>
      <c r="CF3582" s="54">
        <v>6605</v>
      </c>
      <c r="CG3582" s="54">
        <v>6.36</v>
      </c>
      <c r="CH3582" s="54">
        <v>5.5039999999999996</v>
      </c>
      <c r="CI3582" s="54">
        <v>1.641</v>
      </c>
      <c r="CJ3582" s="54">
        <v>167</v>
      </c>
      <c r="CK3582" s="54">
        <v>3.8</v>
      </c>
      <c r="CL3582" s="54">
        <v>2.1340000000000001E-2</v>
      </c>
      <c r="CM3582" s="54">
        <v>1.611</v>
      </c>
      <c r="CN3582" s="53" t="s">
        <v>34181</v>
      </c>
      <c r="CO3582" s="54">
        <v>14</v>
      </c>
      <c r="CP3582" s="54">
        <v>128</v>
      </c>
      <c r="CQ3582" s="55">
        <f t="shared" si="55"/>
        <v>0.109375</v>
      </c>
      <c r="CR3582" s="52" t="s">
        <v>28907</v>
      </c>
    </row>
    <row r="3583" spans="81:96">
      <c r="CC3583" s="52">
        <v>3582</v>
      </c>
      <c r="CD3583" s="53" t="s">
        <v>34204</v>
      </c>
      <c r="CE3583" s="53" t="s">
        <v>34205</v>
      </c>
      <c r="CF3583" s="54">
        <v>72536</v>
      </c>
      <c r="CG3583" s="54">
        <v>6.2089999999999996</v>
      </c>
      <c r="CH3583" s="54">
        <v>6.5439999999999996</v>
      </c>
      <c r="CI3583" s="54">
        <v>1.022</v>
      </c>
      <c r="CJ3583" s="54">
        <v>882</v>
      </c>
      <c r="CK3583" s="54">
        <v>8.8000000000000007</v>
      </c>
      <c r="CL3583" s="54">
        <v>0.12034</v>
      </c>
      <c r="CM3583" s="54">
        <v>2.0609999999999999</v>
      </c>
      <c r="CN3583" s="53" t="s">
        <v>34181</v>
      </c>
      <c r="CO3583" s="54">
        <v>15</v>
      </c>
      <c r="CP3583" s="54">
        <v>128</v>
      </c>
      <c r="CQ3583" s="55">
        <f t="shared" si="55"/>
        <v>0.1171875</v>
      </c>
      <c r="CR3583" s="52" t="s">
        <v>28907</v>
      </c>
    </row>
    <row r="3584" spans="81:96">
      <c r="CC3584" s="52">
        <v>3583</v>
      </c>
      <c r="CD3584" s="53" t="s">
        <v>21302</v>
      </c>
      <c r="CE3584" s="53" t="s">
        <v>21300</v>
      </c>
      <c r="CF3584" s="54">
        <v>33783</v>
      </c>
      <c r="CG3584" s="54">
        <v>5.7359999999999998</v>
      </c>
      <c r="CH3584" s="54">
        <v>5.8550000000000004</v>
      </c>
      <c r="CI3584" s="54">
        <v>1.147</v>
      </c>
      <c r="CJ3584" s="54">
        <v>373</v>
      </c>
      <c r="CK3584" s="54">
        <v>8.4</v>
      </c>
      <c r="CL3584" s="54">
        <v>4.8140000000000002E-2</v>
      </c>
      <c r="CM3584" s="54">
        <v>1.5</v>
      </c>
      <c r="CN3584" s="53" t="s">
        <v>34181</v>
      </c>
      <c r="CO3584" s="54">
        <v>16</v>
      </c>
      <c r="CP3584" s="54">
        <v>128</v>
      </c>
      <c r="CQ3584" s="55">
        <f t="shared" si="55"/>
        <v>0.125</v>
      </c>
      <c r="CR3584" s="52" t="s">
        <v>28907</v>
      </c>
    </row>
    <row r="3585" spans="81:96">
      <c r="CC3585" s="52">
        <v>3584</v>
      </c>
      <c r="CD3585" s="53" t="s">
        <v>29987</v>
      </c>
      <c r="CE3585" s="53" t="s">
        <v>29988</v>
      </c>
      <c r="CF3585" s="54">
        <v>3864</v>
      </c>
      <c r="CG3585" s="54">
        <v>5.6559999999999997</v>
      </c>
      <c r="CH3585" s="54">
        <v>5.6589999999999998</v>
      </c>
      <c r="CI3585" s="54">
        <v>1.25</v>
      </c>
      <c r="CJ3585" s="54">
        <v>64</v>
      </c>
      <c r="CK3585" s="54">
        <v>6.6</v>
      </c>
      <c r="CL3585" s="54">
        <v>9.1299999999999992E-3</v>
      </c>
      <c r="CM3585" s="54">
        <v>1.923</v>
      </c>
      <c r="CN3585" s="53" t="s">
        <v>34181</v>
      </c>
      <c r="CO3585" s="54">
        <v>17</v>
      </c>
      <c r="CP3585" s="54">
        <v>128</v>
      </c>
      <c r="CQ3585" s="55">
        <f t="shared" si="55"/>
        <v>0.1328125</v>
      </c>
      <c r="CR3585" s="52" t="s">
        <v>28907</v>
      </c>
    </row>
    <row r="3586" spans="81:96">
      <c r="CC3586" s="52">
        <v>3585</v>
      </c>
      <c r="CD3586" s="53" t="s">
        <v>34206</v>
      </c>
      <c r="CE3586" s="53" t="s">
        <v>34207</v>
      </c>
      <c r="CF3586" s="54">
        <v>15903</v>
      </c>
      <c r="CG3586" s="54">
        <v>5.407</v>
      </c>
      <c r="CH3586" s="54">
        <v>5.4550000000000001</v>
      </c>
      <c r="CI3586" s="54">
        <v>0.97399999999999998</v>
      </c>
      <c r="CJ3586" s="54">
        <v>232</v>
      </c>
      <c r="CK3586" s="54">
        <v>8</v>
      </c>
      <c r="CL3586" s="54">
        <v>2.9260000000000001E-2</v>
      </c>
      <c r="CM3586" s="54">
        <v>1.7849999999999999</v>
      </c>
      <c r="CN3586" s="53" t="s">
        <v>34181</v>
      </c>
      <c r="CO3586" s="54">
        <v>18</v>
      </c>
      <c r="CP3586" s="54">
        <v>128</v>
      </c>
      <c r="CQ3586" s="55">
        <f t="shared" ref="CQ3586:CQ3649" si="56">CO3586/CP3586</f>
        <v>0.140625</v>
      </c>
      <c r="CR3586" s="52" t="s">
        <v>28907</v>
      </c>
    </row>
    <row r="3587" spans="81:96">
      <c r="CC3587" s="52">
        <v>3586</v>
      </c>
      <c r="CD3587" s="53" t="s">
        <v>34208</v>
      </c>
      <c r="CE3587" s="53" t="s">
        <v>34209</v>
      </c>
      <c r="CF3587" s="54">
        <v>19644</v>
      </c>
      <c r="CG3587" s="54">
        <v>5.0039999999999996</v>
      </c>
      <c r="CH3587" s="54">
        <v>5.2830000000000004</v>
      </c>
      <c r="CI3587" s="54">
        <v>1.113</v>
      </c>
      <c r="CJ3587" s="54">
        <v>231</v>
      </c>
      <c r="CK3587" s="54">
        <v>8.6</v>
      </c>
      <c r="CL3587" s="54">
        <v>3.1329999999999997E-2</v>
      </c>
      <c r="CM3587" s="54">
        <v>1.825</v>
      </c>
      <c r="CN3587" s="53" t="s">
        <v>34181</v>
      </c>
      <c r="CO3587" s="54">
        <v>19</v>
      </c>
      <c r="CP3587" s="54">
        <v>128</v>
      </c>
      <c r="CQ3587" s="55">
        <f t="shared" si="56"/>
        <v>0.1484375</v>
      </c>
      <c r="CR3587" s="52" t="s">
        <v>28907</v>
      </c>
    </row>
    <row r="3588" spans="81:96">
      <c r="CC3588" s="52">
        <v>3587</v>
      </c>
      <c r="CD3588" s="53" t="s">
        <v>34210</v>
      </c>
      <c r="CE3588" s="53" t="s">
        <v>34211</v>
      </c>
      <c r="CF3588" s="54">
        <v>11843</v>
      </c>
      <c r="CG3588" s="54">
        <v>4.944</v>
      </c>
      <c r="CH3588" s="54">
        <v>5.6589999999999998</v>
      </c>
      <c r="CI3588" s="54">
        <v>0.92700000000000005</v>
      </c>
      <c r="CJ3588" s="54">
        <v>259</v>
      </c>
      <c r="CK3588" s="54">
        <v>5.9</v>
      </c>
      <c r="CL3588" s="54">
        <v>2.734E-2</v>
      </c>
      <c r="CM3588" s="54">
        <v>1.6859999999999999</v>
      </c>
      <c r="CN3588" s="53" t="s">
        <v>34181</v>
      </c>
      <c r="CO3588" s="54">
        <v>20</v>
      </c>
      <c r="CP3588" s="54">
        <v>128</v>
      </c>
      <c r="CQ3588" s="55">
        <f t="shared" si="56"/>
        <v>0.15625</v>
      </c>
      <c r="CR3588" s="52" t="s">
        <v>28907</v>
      </c>
    </row>
    <row r="3589" spans="81:96">
      <c r="CC3589" s="52">
        <v>3588</v>
      </c>
      <c r="CD3589" s="53" t="s">
        <v>34212</v>
      </c>
      <c r="CE3589" s="53" t="s">
        <v>34213</v>
      </c>
      <c r="CF3589" s="54">
        <v>1433</v>
      </c>
      <c r="CG3589" s="54">
        <v>4.8920000000000003</v>
      </c>
      <c r="CH3589" s="54">
        <v>4.4349999999999996</v>
      </c>
      <c r="CI3589" s="54">
        <v>1.0329999999999999</v>
      </c>
      <c r="CJ3589" s="54">
        <v>30</v>
      </c>
      <c r="CK3589" s="54">
        <v>6</v>
      </c>
      <c r="CL3589" s="54">
        <v>3.1800000000000001E-3</v>
      </c>
      <c r="CM3589" s="54">
        <v>1.2989999999999999</v>
      </c>
      <c r="CN3589" s="53" t="s">
        <v>34181</v>
      </c>
      <c r="CO3589" s="54">
        <v>21</v>
      </c>
      <c r="CP3589" s="54">
        <v>128</v>
      </c>
      <c r="CQ3589" s="55">
        <f t="shared" si="56"/>
        <v>0.1640625</v>
      </c>
      <c r="CR3589" s="52" t="s">
        <v>28907</v>
      </c>
    </row>
    <row r="3590" spans="81:96">
      <c r="CC3590" s="52">
        <v>3589</v>
      </c>
      <c r="CD3590" s="53" t="s">
        <v>34214</v>
      </c>
      <c r="CE3590" s="53" t="s">
        <v>34215</v>
      </c>
      <c r="CF3590" s="54">
        <v>321</v>
      </c>
      <c r="CG3590" s="54">
        <v>4.8369999999999997</v>
      </c>
      <c r="CH3590" s="54"/>
      <c r="CI3590" s="54">
        <v>0.38900000000000001</v>
      </c>
      <c r="CJ3590" s="54">
        <v>18</v>
      </c>
      <c r="CK3590" s="54">
        <v>2.4</v>
      </c>
      <c r="CL3590" s="54">
        <v>1.6100000000000001E-3</v>
      </c>
      <c r="CM3590" s="54"/>
      <c r="CN3590" s="53" t="s">
        <v>34181</v>
      </c>
      <c r="CO3590" s="54">
        <v>22</v>
      </c>
      <c r="CP3590" s="54">
        <v>128</v>
      </c>
      <c r="CQ3590" s="55">
        <f t="shared" si="56"/>
        <v>0.171875</v>
      </c>
      <c r="CR3590" s="52" t="s">
        <v>28907</v>
      </c>
    </row>
    <row r="3591" spans="81:96">
      <c r="CC3591" s="52">
        <v>3590</v>
      </c>
      <c r="CD3591" s="53" t="s">
        <v>34216</v>
      </c>
      <c r="CE3591" s="53" t="s">
        <v>34217</v>
      </c>
      <c r="CF3591" s="54">
        <v>5382</v>
      </c>
      <c r="CG3591" s="54">
        <v>4.8049999999999997</v>
      </c>
      <c r="CH3591" s="54">
        <v>5.2169999999999996</v>
      </c>
      <c r="CI3591" s="54">
        <v>1.0780000000000001</v>
      </c>
      <c r="CJ3591" s="54">
        <v>128</v>
      </c>
      <c r="CK3591" s="54">
        <v>5.9</v>
      </c>
      <c r="CL3591" s="54">
        <v>1.2670000000000001E-2</v>
      </c>
      <c r="CM3591" s="54">
        <v>1.6020000000000001</v>
      </c>
      <c r="CN3591" s="53" t="s">
        <v>34181</v>
      </c>
      <c r="CO3591" s="54">
        <v>23</v>
      </c>
      <c r="CP3591" s="54">
        <v>128</v>
      </c>
      <c r="CQ3591" s="55">
        <f t="shared" si="56"/>
        <v>0.1796875</v>
      </c>
      <c r="CR3591" s="52" t="s">
        <v>28907</v>
      </c>
    </row>
    <row r="3592" spans="81:96">
      <c r="CC3592" s="52">
        <v>3591</v>
      </c>
      <c r="CD3592" s="53" t="s">
        <v>29705</v>
      </c>
      <c r="CE3592" s="53" t="s">
        <v>29706</v>
      </c>
      <c r="CF3592" s="54">
        <v>9250</v>
      </c>
      <c r="CG3592" s="54">
        <v>4.6319999999999997</v>
      </c>
      <c r="CH3592" s="54">
        <v>4.4409999999999998</v>
      </c>
      <c r="CI3592" s="54">
        <v>0.61</v>
      </c>
      <c r="CJ3592" s="54">
        <v>146</v>
      </c>
      <c r="CK3592" s="54">
        <v>7.1</v>
      </c>
      <c r="CL3592" s="54">
        <v>1.9349999999999999E-2</v>
      </c>
      <c r="CM3592" s="54">
        <v>1.419</v>
      </c>
      <c r="CN3592" s="53" t="s">
        <v>34181</v>
      </c>
      <c r="CO3592" s="54">
        <v>24</v>
      </c>
      <c r="CP3592" s="54">
        <v>128</v>
      </c>
      <c r="CQ3592" s="55">
        <f t="shared" si="56"/>
        <v>0.1875</v>
      </c>
      <c r="CR3592" s="52" t="s">
        <v>28907</v>
      </c>
    </row>
    <row r="3593" spans="81:96">
      <c r="CC3593" s="52">
        <v>3592</v>
      </c>
      <c r="CD3593" s="53" t="s">
        <v>34218</v>
      </c>
      <c r="CE3593" s="53" t="s">
        <v>34219</v>
      </c>
      <c r="CF3593" s="54">
        <v>2984</v>
      </c>
      <c r="CG3593" s="54">
        <v>4.6020000000000003</v>
      </c>
      <c r="CH3593" s="54">
        <v>5.0259999999999998</v>
      </c>
      <c r="CI3593" s="54">
        <v>1</v>
      </c>
      <c r="CJ3593" s="54">
        <v>66</v>
      </c>
      <c r="CK3593" s="54">
        <v>5.0999999999999996</v>
      </c>
      <c r="CL3593" s="54">
        <v>8.7500000000000008E-3</v>
      </c>
      <c r="CM3593" s="54">
        <v>1.611</v>
      </c>
      <c r="CN3593" s="53" t="s">
        <v>34181</v>
      </c>
      <c r="CO3593" s="54">
        <v>25</v>
      </c>
      <c r="CP3593" s="54">
        <v>128</v>
      </c>
      <c r="CQ3593" s="55">
        <f t="shared" si="56"/>
        <v>0.1953125</v>
      </c>
      <c r="CR3593" s="52" t="s">
        <v>28907</v>
      </c>
    </row>
    <row r="3594" spans="81:96">
      <c r="CC3594" s="52">
        <v>3593</v>
      </c>
      <c r="CD3594" s="53" t="s">
        <v>30021</v>
      </c>
      <c r="CE3594" s="53" t="s">
        <v>30022</v>
      </c>
      <c r="CF3594" s="54">
        <v>2788</v>
      </c>
      <c r="CG3594" s="54">
        <v>4.5919999999999996</v>
      </c>
      <c r="CH3594" s="54">
        <v>4.226</v>
      </c>
      <c r="CI3594" s="54">
        <v>0.67800000000000005</v>
      </c>
      <c r="CJ3594" s="54">
        <v>59</v>
      </c>
      <c r="CK3594" s="54">
        <v>6.6</v>
      </c>
      <c r="CL3594" s="54">
        <v>5.0499999999999998E-3</v>
      </c>
      <c r="CM3594" s="54">
        <v>1.0740000000000001</v>
      </c>
      <c r="CN3594" s="53" t="s">
        <v>34181</v>
      </c>
      <c r="CO3594" s="54">
        <v>26</v>
      </c>
      <c r="CP3594" s="54">
        <v>128</v>
      </c>
      <c r="CQ3594" s="55">
        <f t="shared" si="56"/>
        <v>0.203125</v>
      </c>
      <c r="CR3594" s="52" t="s">
        <v>28907</v>
      </c>
    </row>
    <row r="3595" spans="81:96">
      <c r="CC3595" s="52">
        <v>3594</v>
      </c>
      <c r="CD3595" s="53" t="s">
        <v>34220</v>
      </c>
      <c r="CE3595" s="53" t="s">
        <v>34221</v>
      </c>
      <c r="CF3595" s="54">
        <v>2267</v>
      </c>
      <c r="CG3595" s="54">
        <v>4.5259999999999998</v>
      </c>
      <c r="CH3595" s="54">
        <v>6.077</v>
      </c>
      <c r="CI3595" s="54">
        <v>0.68400000000000005</v>
      </c>
      <c r="CJ3595" s="54">
        <v>19</v>
      </c>
      <c r="CK3595" s="54">
        <v>7.7</v>
      </c>
      <c r="CL3595" s="54">
        <v>4.3299999999999996E-3</v>
      </c>
      <c r="CM3595" s="54">
        <v>1.905</v>
      </c>
      <c r="CN3595" s="53" t="s">
        <v>34181</v>
      </c>
      <c r="CO3595" s="54">
        <v>27</v>
      </c>
      <c r="CP3595" s="54">
        <v>128</v>
      </c>
      <c r="CQ3595" s="55">
        <f t="shared" si="56"/>
        <v>0.2109375</v>
      </c>
      <c r="CR3595" s="52" t="s">
        <v>28907</v>
      </c>
    </row>
    <row r="3596" spans="81:96">
      <c r="CC3596" s="52">
        <v>3595</v>
      </c>
      <c r="CD3596" s="53" t="s">
        <v>14210</v>
      </c>
      <c r="CE3596" s="53" t="s">
        <v>14221</v>
      </c>
      <c r="CF3596" s="54">
        <v>45093</v>
      </c>
      <c r="CG3596" s="54">
        <v>4.5030000000000001</v>
      </c>
      <c r="CH3596" s="54">
        <v>4.6219999999999999</v>
      </c>
      <c r="CI3596" s="54">
        <v>0.92700000000000005</v>
      </c>
      <c r="CJ3596" s="54">
        <v>437</v>
      </c>
      <c r="CK3596" s="54">
        <v>9.9</v>
      </c>
      <c r="CL3596" s="54">
        <v>6.062E-2</v>
      </c>
      <c r="CM3596" s="54">
        <v>1.4470000000000001</v>
      </c>
      <c r="CN3596" s="53" t="s">
        <v>34181</v>
      </c>
      <c r="CO3596" s="54">
        <v>28</v>
      </c>
      <c r="CP3596" s="54">
        <v>128</v>
      </c>
      <c r="CQ3596" s="55">
        <f t="shared" si="56"/>
        <v>0.21875</v>
      </c>
      <c r="CR3596" s="52" t="s">
        <v>28907</v>
      </c>
    </row>
    <row r="3597" spans="81:96">
      <c r="CC3597" s="52">
        <v>3596</v>
      </c>
      <c r="CD3597" s="53" t="s">
        <v>34222</v>
      </c>
      <c r="CE3597" s="53" t="s">
        <v>34223</v>
      </c>
      <c r="CF3597" s="54">
        <v>8834</v>
      </c>
      <c r="CG3597" s="54">
        <v>4.4930000000000003</v>
      </c>
      <c r="CH3597" s="54">
        <v>5.282</v>
      </c>
      <c r="CI3597" s="54">
        <v>1.01</v>
      </c>
      <c r="CJ3597" s="54">
        <v>196</v>
      </c>
      <c r="CK3597" s="54">
        <v>5.8</v>
      </c>
      <c r="CL3597" s="54">
        <v>2.0109999999999999E-2</v>
      </c>
      <c r="CM3597" s="54">
        <v>1.478</v>
      </c>
      <c r="CN3597" s="53" t="s">
        <v>34181</v>
      </c>
      <c r="CO3597" s="54">
        <v>29</v>
      </c>
      <c r="CP3597" s="54">
        <v>128</v>
      </c>
      <c r="CQ3597" s="55">
        <f t="shared" si="56"/>
        <v>0.2265625</v>
      </c>
      <c r="CR3597" s="52" t="s">
        <v>28907</v>
      </c>
    </row>
    <row r="3598" spans="81:96">
      <c r="CC3598" s="52">
        <v>3597</v>
      </c>
      <c r="CD3598" s="53" t="s">
        <v>8705</v>
      </c>
      <c r="CE3598" s="53" t="s">
        <v>8704</v>
      </c>
      <c r="CF3598" s="54">
        <v>12922</v>
      </c>
      <c r="CG3598" s="54">
        <v>4.4050000000000002</v>
      </c>
      <c r="CH3598" s="54">
        <v>4.1050000000000004</v>
      </c>
      <c r="CI3598" s="54">
        <v>1.153</v>
      </c>
      <c r="CJ3598" s="54">
        <v>287</v>
      </c>
      <c r="CK3598" s="54">
        <v>5.7</v>
      </c>
      <c r="CL3598" s="54">
        <v>3.1480000000000001E-2</v>
      </c>
      <c r="CM3598" s="54">
        <v>1.2509999999999999</v>
      </c>
      <c r="CN3598" s="53" t="s">
        <v>34181</v>
      </c>
      <c r="CO3598" s="54">
        <v>30</v>
      </c>
      <c r="CP3598" s="54">
        <v>128</v>
      </c>
      <c r="CQ3598" s="55">
        <f t="shared" si="56"/>
        <v>0.234375</v>
      </c>
      <c r="CR3598" s="52" t="s">
        <v>28907</v>
      </c>
    </row>
    <row r="3599" spans="81:96">
      <c r="CC3599" s="52">
        <v>3598</v>
      </c>
      <c r="CD3599" s="53" t="s">
        <v>34224</v>
      </c>
      <c r="CE3599" s="53" t="s">
        <v>34225</v>
      </c>
      <c r="CF3599" s="54">
        <v>4204</v>
      </c>
      <c r="CG3599" s="54">
        <v>4.3730000000000002</v>
      </c>
      <c r="CH3599" s="54">
        <v>3.6150000000000002</v>
      </c>
      <c r="CI3599" s="54">
        <v>0.26</v>
      </c>
      <c r="CJ3599" s="54">
        <v>50</v>
      </c>
      <c r="CK3599" s="54" t="s">
        <v>28918</v>
      </c>
      <c r="CL3599" s="54">
        <v>5.8199999999999997E-3</v>
      </c>
      <c r="CM3599" s="54">
        <v>1.0680000000000001</v>
      </c>
      <c r="CN3599" s="53" t="s">
        <v>34181</v>
      </c>
      <c r="CO3599" s="54">
        <v>31</v>
      </c>
      <c r="CP3599" s="54">
        <v>128</v>
      </c>
      <c r="CQ3599" s="55">
        <f t="shared" si="56"/>
        <v>0.2421875</v>
      </c>
      <c r="CR3599" s="52" t="s">
        <v>28907</v>
      </c>
    </row>
    <row r="3600" spans="81:96">
      <c r="CC3600" s="52">
        <v>3599</v>
      </c>
      <c r="CD3600" s="53" t="s">
        <v>34226</v>
      </c>
      <c r="CE3600" s="53" t="s">
        <v>34227</v>
      </c>
      <c r="CF3600" s="54">
        <v>1258</v>
      </c>
      <c r="CG3600" s="54">
        <v>4.3250000000000002</v>
      </c>
      <c r="CH3600" s="54">
        <v>3.9079999999999999</v>
      </c>
      <c r="CI3600" s="54"/>
      <c r="CJ3600" s="54">
        <v>0</v>
      </c>
      <c r="CK3600" s="54">
        <v>2.9</v>
      </c>
      <c r="CL3600" s="54">
        <v>4.6499999999999996E-3</v>
      </c>
      <c r="CM3600" s="54">
        <v>1.0780000000000001</v>
      </c>
      <c r="CN3600" s="53" t="s">
        <v>34181</v>
      </c>
      <c r="CO3600" s="54">
        <v>32</v>
      </c>
      <c r="CP3600" s="54">
        <v>128</v>
      </c>
      <c r="CQ3600" s="55">
        <f t="shared" si="56"/>
        <v>0.25</v>
      </c>
      <c r="CR3600" s="52" t="s">
        <v>28921</v>
      </c>
    </row>
    <row r="3601" spans="81:96">
      <c r="CC3601" s="52">
        <v>3600</v>
      </c>
      <c r="CD3601" s="53" t="s">
        <v>34228</v>
      </c>
      <c r="CE3601" s="53" t="s">
        <v>34229</v>
      </c>
      <c r="CF3601" s="54">
        <v>13679</v>
      </c>
      <c r="CG3601" s="54">
        <v>4.1689999999999996</v>
      </c>
      <c r="CH3601" s="54">
        <v>4.242</v>
      </c>
      <c r="CI3601" s="54">
        <v>0.84</v>
      </c>
      <c r="CJ3601" s="54">
        <v>306</v>
      </c>
      <c r="CK3601" s="54">
        <v>6.6</v>
      </c>
      <c r="CL3601" s="54">
        <v>2.904E-2</v>
      </c>
      <c r="CM3601" s="54">
        <v>1.284</v>
      </c>
      <c r="CN3601" s="53" t="s">
        <v>34181</v>
      </c>
      <c r="CO3601" s="54">
        <v>33</v>
      </c>
      <c r="CP3601" s="54">
        <v>128</v>
      </c>
      <c r="CQ3601" s="55">
        <f t="shared" si="56"/>
        <v>0.2578125</v>
      </c>
      <c r="CR3601" s="52" t="s">
        <v>28921</v>
      </c>
    </row>
    <row r="3602" spans="81:96">
      <c r="CC3602" s="52">
        <v>3601</v>
      </c>
      <c r="CD3602" s="53" t="s">
        <v>34230</v>
      </c>
      <c r="CE3602" s="53" t="s">
        <v>34231</v>
      </c>
      <c r="CF3602" s="54">
        <v>11140</v>
      </c>
      <c r="CG3602" s="54">
        <v>4.069</v>
      </c>
      <c r="CH3602" s="54">
        <v>3.9359999999999999</v>
      </c>
      <c r="CI3602" s="54">
        <v>0.73199999999999998</v>
      </c>
      <c r="CJ3602" s="54">
        <v>231</v>
      </c>
      <c r="CK3602" s="54">
        <v>6.6</v>
      </c>
      <c r="CL3602" s="54">
        <v>2.3689999999999999E-2</v>
      </c>
      <c r="CM3602" s="54">
        <v>1.194</v>
      </c>
      <c r="CN3602" s="53" t="s">
        <v>34181</v>
      </c>
      <c r="CO3602" s="54">
        <v>34</v>
      </c>
      <c r="CP3602" s="54">
        <v>128</v>
      </c>
      <c r="CQ3602" s="55">
        <f t="shared" si="56"/>
        <v>0.265625</v>
      </c>
      <c r="CR3602" s="52" t="s">
        <v>28921</v>
      </c>
    </row>
    <row r="3603" spans="81:96">
      <c r="CC3603" s="52">
        <v>3602</v>
      </c>
      <c r="CD3603" s="53" t="s">
        <v>34232</v>
      </c>
      <c r="CE3603" s="53" t="s">
        <v>34233</v>
      </c>
      <c r="CF3603" s="54">
        <v>13685</v>
      </c>
      <c r="CG3603" s="54">
        <v>4.0220000000000002</v>
      </c>
      <c r="CH3603" s="54">
        <v>4.4530000000000003</v>
      </c>
      <c r="CI3603" s="54">
        <v>0.71899999999999997</v>
      </c>
      <c r="CJ3603" s="54">
        <v>153</v>
      </c>
      <c r="CK3603" s="54">
        <v>9.1</v>
      </c>
      <c r="CL3603" s="54">
        <v>2.0629999999999999E-2</v>
      </c>
      <c r="CM3603" s="54">
        <v>1.514</v>
      </c>
      <c r="CN3603" s="53" t="s">
        <v>34181</v>
      </c>
      <c r="CO3603" s="54">
        <v>35</v>
      </c>
      <c r="CP3603" s="54">
        <v>128</v>
      </c>
      <c r="CQ3603" s="55">
        <f t="shared" si="56"/>
        <v>0.2734375</v>
      </c>
      <c r="CR3603" s="52" t="s">
        <v>28921</v>
      </c>
    </row>
    <row r="3604" spans="81:96">
      <c r="CC3604" s="52">
        <v>3603</v>
      </c>
      <c r="CD3604" s="53" t="s">
        <v>30838</v>
      </c>
      <c r="CE3604" s="53" t="s">
        <v>30839</v>
      </c>
      <c r="CF3604" s="54">
        <v>2813</v>
      </c>
      <c r="CG3604" s="54">
        <v>4.0149999999999997</v>
      </c>
      <c r="CH3604" s="54">
        <v>3.6589999999999998</v>
      </c>
      <c r="CI3604" s="54">
        <v>0.83</v>
      </c>
      <c r="CJ3604" s="54">
        <v>159</v>
      </c>
      <c r="CK3604" s="54">
        <v>2.9</v>
      </c>
      <c r="CL3604" s="54">
        <v>8.0599999999999995E-3</v>
      </c>
      <c r="CM3604" s="54">
        <v>0.84099999999999997</v>
      </c>
      <c r="CN3604" s="53" t="s">
        <v>34181</v>
      </c>
      <c r="CO3604" s="54">
        <v>36</v>
      </c>
      <c r="CP3604" s="54">
        <v>128</v>
      </c>
      <c r="CQ3604" s="55">
        <f t="shared" si="56"/>
        <v>0.28125</v>
      </c>
      <c r="CR3604" s="52" t="s">
        <v>28921</v>
      </c>
    </row>
    <row r="3605" spans="81:96">
      <c r="CC3605" s="52">
        <v>3604</v>
      </c>
      <c r="CD3605" s="53" t="s">
        <v>34234</v>
      </c>
      <c r="CE3605" s="53" t="s">
        <v>34235</v>
      </c>
      <c r="CF3605" s="54">
        <v>3923</v>
      </c>
      <c r="CG3605" s="54">
        <v>3.9889999999999999</v>
      </c>
      <c r="CH3605" s="54">
        <v>4.3849999999999998</v>
      </c>
      <c r="CI3605" s="54">
        <v>1.105</v>
      </c>
      <c r="CJ3605" s="54">
        <v>76</v>
      </c>
      <c r="CK3605" s="54">
        <v>5.7</v>
      </c>
      <c r="CL3605" s="54">
        <v>9.1900000000000003E-3</v>
      </c>
      <c r="CM3605" s="54">
        <v>1.266</v>
      </c>
      <c r="CN3605" s="53" t="s">
        <v>34181</v>
      </c>
      <c r="CO3605" s="54">
        <v>37</v>
      </c>
      <c r="CP3605" s="54">
        <v>128</v>
      </c>
      <c r="CQ3605" s="55">
        <f t="shared" si="56"/>
        <v>0.2890625</v>
      </c>
      <c r="CR3605" s="52" t="s">
        <v>28921</v>
      </c>
    </row>
    <row r="3606" spans="81:96">
      <c r="CC3606" s="52">
        <v>3605</v>
      </c>
      <c r="CD3606" s="53" t="s">
        <v>34236</v>
      </c>
      <c r="CE3606" s="53" t="s">
        <v>34237</v>
      </c>
      <c r="CF3606" s="54">
        <v>18954</v>
      </c>
      <c r="CG3606" s="54">
        <v>3.9729999999999999</v>
      </c>
      <c r="CH3606" s="54">
        <v>4.3120000000000003</v>
      </c>
      <c r="CI3606" s="54">
        <v>0.77400000000000002</v>
      </c>
      <c r="CJ3606" s="54">
        <v>310</v>
      </c>
      <c r="CK3606" s="54">
        <v>7.5</v>
      </c>
      <c r="CL3606" s="54">
        <v>3.56E-2</v>
      </c>
      <c r="CM3606" s="54">
        <v>1.333</v>
      </c>
      <c r="CN3606" s="53" t="s">
        <v>34181</v>
      </c>
      <c r="CO3606" s="54">
        <v>38</v>
      </c>
      <c r="CP3606" s="54">
        <v>128</v>
      </c>
      <c r="CQ3606" s="55">
        <f t="shared" si="56"/>
        <v>0.296875</v>
      </c>
      <c r="CR3606" s="52" t="s">
        <v>28921</v>
      </c>
    </row>
    <row r="3607" spans="81:96">
      <c r="CC3607" s="52">
        <v>3606</v>
      </c>
      <c r="CD3607" s="53" t="s">
        <v>34238</v>
      </c>
      <c r="CE3607" s="53" t="s">
        <v>34239</v>
      </c>
      <c r="CF3607" s="54">
        <v>11256</v>
      </c>
      <c r="CG3607" s="54">
        <v>3.8940000000000001</v>
      </c>
      <c r="CH3607" s="54">
        <v>3.069</v>
      </c>
      <c r="CI3607" s="54">
        <v>1.1739999999999999</v>
      </c>
      <c r="CJ3607" s="54">
        <v>172</v>
      </c>
      <c r="CK3607" s="54">
        <v>9.3000000000000007</v>
      </c>
      <c r="CL3607" s="54">
        <v>1.54E-2</v>
      </c>
      <c r="CM3607" s="54">
        <v>0.83099999999999996</v>
      </c>
      <c r="CN3607" s="53" t="s">
        <v>34181</v>
      </c>
      <c r="CO3607" s="54">
        <v>39</v>
      </c>
      <c r="CP3607" s="54">
        <v>128</v>
      </c>
      <c r="CQ3607" s="55">
        <f t="shared" si="56"/>
        <v>0.3046875</v>
      </c>
      <c r="CR3607" s="52" t="s">
        <v>28921</v>
      </c>
    </row>
    <row r="3608" spans="81:96">
      <c r="CC3608" s="52">
        <v>3607</v>
      </c>
      <c r="CD3608" s="53" t="s">
        <v>34240</v>
      </c>
      <c r="CE3608" s="53" t="s">
        <v>34241</v>
      </c>
      <c r="CF3608" s="54">
        <v>3687</v>
      </c>
      <c r="CG3608" s="54">
        <v>3.8780000000000001</v>
      </c>
      <c r="CH3608" s="54">
        <v>2.8420000000000001</v>
      </c>
      <c r="CI3608" s="54">
        <v>0.749</v>
      </c>
      <c r="CJ3608" s="54">
        <v>251</v>
      </c>
      <c r="CK3608" s="54">
        <v>4.4000000000000004</v>
      </c>
      <c r="CL3608" s="54">
        <v>7.6699999999999997E-3</v>
      </c>
      <c r="CM3608" s="54">
        <v>0.67600000000000005</v>
      </c>
      <c r="CN3608" s="53" t="s">
        <v>34181</v>
      </c>
      <c r="CO3608" s="54">
        <v>40</v>
      </c>
      <c r="CP3608" s="54">
        <v>128</v>
      </c>
      <c r="CQ3608" s="55">
        <f t="shared" si="56"/>
        <v>0.3125</v>
      </c>
      <c r="CR3608" s="52" t="s">
        <v>28921</v>
      </c>
    </row>
    <row r="3609" spans="81:96">
      <c r="CC3609" s="52">
        <v>3608</v>
      </c>
      <c r="CD3609" s="53" t="s">
        <v>34242</v>
      </c>
      <c r="CE3609" s="53" t="s">
        <v>34243</v>
      </c>
      <c r="CF3609" s="54">
        <v>2217</v>
      </c>
      <c r="CG3609" s="54">
        <v>3.855</v>
      </c>
      <c r="CH3609" s="54">
        <v>3.9950000000000001</v>
      </c>
      <c r="CI3609" s="54">
        <v>0.69399999999999995</v>
      </c>
      <c r="CJ3609" s="54">
        <v>108</v>
      </c>
      <c r="CK3609" s="54">
        <v>3.5</v>
      </c>
      <c r="CL3609" s="54">
        <v>6.62E-3</v>
      </c>
      <c r="CM3609" s="54">
        <v>1.0740000000000001</v>
      </c>
      <c r="CN3609" s="53" t="s">
        <v>34181</v>
      </c>
      <c r="CO3609" s="54">
        <v>41</v>
      </c>
      <c r="CP3609" s="54">
        <v>128</v>
      </c>
      <c r="CQ3609" s="55">
        <f t="shared" si="56"/>
        <v>0.3203125</v>
      </c>
      <c r="CR3609" s="52" t="s">
        <v>28921</v>
      </c>
    </row>
    <row r="3610" spans="81:96">
      <c r="CC3610" s="52">
        <v>3609</v>
      </c>
      <c r="CD3610" s="53" t="s">
        <v>34244</v>
      </c>
      <c r="CE3610" s="53" t="s">
        <v>34245</v>
      </c>
      <c r="CF3610" s="54">
        <v>19402</v>
      </c>
      <c r="CG3610" s="54">
        <v>3.7850000000000001</v>
      </c>
      <c r="CH3610" s="54">
        <v>4.6139999999999999</v>
      </c>
      <c r="CI3610" s="54">
        <v>0.81499999999999995</v>
      </c>
      <c r="CJ3610" s="54">
        <v>248</v>
      </c>
      <c r="CK3610" s="54">
        <v>7.9</v>
      </c>
      <c r="CL3610" s="54">
        <v>3.422E-2</v>
      </c>
      <c r="CM3610" s="54">
        <v>1.534</v>
      </c>
      <c r="CN3610" s="53" t="s">
        <v>34181</v>
      </c>
      <c r="CO3610" s="54">
        <v>42</v>
      </c>
      <c r="CP3610" s="54">
        <v>128</v>
      </c>
      <c r="CQ3610" s="55">
        <f t="shared" si="56"/>
        <v>0.328125</v>
      </c>
      <c r="CR3610" s="52" t="s">
        <v>28921</v>
      </c>
    </row>
    <row r="3611" spans="81:96">
      <c r="CC3611" s="52">
        <v>3610</v>
      </c>
      <c r="CD3611" s="53" t="s">
        <v>34246</v>
      </c>
      <c r="CE3611" s="53" t="s">
        <v>34247</v>
      </c>
      <c r="CF3611" s="54">
        <v>13746</v>
      </c>
      <c r="CG3611" s="54">
        <v>3.734</v>
      </c>
      <c r="CH3611" s="54">
        <v>4.3769999999999998</v>
      </c>
      <c r="CI3611" s="54">
        <v>0.82399999999999995</v>
      </c>
      <c r="CJ3611" s="54">
        <v>376</v>
      </c>
      <c r="CK3611" s="54">
        <v>5.0999999999999996</v>
      </c>
      <c r="CL3611" s="54">
        <v>4.2549999999999998E-2</v>
      </c>
      <c r="CM3611" s="54">
        <v>1.4450000000000001</v>
      </c>
      <c r="CN3611" s="53" t="s">
        <v>34181</v>
      </c>
      <c r="CO3611" s="54">
        <v>43</v>
      </c>
      <c r="CP3611" s="54">
        <v>128</v>
      </c>
      <c r="CQ3611" s="55">
        <f t="shared" si="56"/>
        <v>0.3359375</v>
      </c>
      <c r="CR3611" s="52" t="s">
        <v>28921</v>
      </c>
    </row>
    <row r="3612" spans="81:96">
      <c r="CC3612" s="52">
        <v>3611</v>
      </c>
      <c r="CD3612" s="53" t="s">
        <v>34248</v>
      </c>
      <c r="CE3612" s="53" t="s">
        <v>34249</v>
      </c>
      <c r="CF3612" s="54">
        <v>10380</v>
      </c>
      <c r="CG3612" s="54">
        <v>3.718</v>
      </c>
      <c r="CH3612" s="54">
        <v>3.8959999999999999</v>
      </c>
      <c r="CI3612" s="54">
        <v>0.93300000000000005</v>
      </c>
      <c r="CJ3612" s="54">
        <v>178</v>
      </c>
      <c r="CK3612" s="54">
        <v>9.8000000000000007</v>
      </c>
      <c r="CL3612" s="54">
        <v>1.2670000000000001E-2</v>
      </c>
      <c r="CM3612" s="54">
        <v>1.1479999999999999</v>
      </c>
      <c r="CN3612" s="53" t="s">
        <v>34181</v>
      </c>
      <c r="CO3612" s="54">
        <v>44</v>
      </c>
      <c r="CP3612" s="54">
        <v>128</v>
      </c>
      <c r="CQ3612" s="55">
        <f t="shared" si="56"/>
        <v>0.34375</v>
      </c>
      <c r="CR3612" s="52" t="s">
        <v>28921</v>
      </c>
    </row>
    <row r="3613" spans="81:96">
      <c r="CC3613" s="52">
        <v>3612</v>
      </c>
      <c r="CD3613" s="53" t="s">
        <v>30057</v>
      </c>
      <c r="CE3613" s="53" t="s">
        <v>30058</v>
      </c>
      <c r="CF3613" s="54">
        <v>8602</v>
      </c>
      <c r="CG3613" s="54">
        <v>3.6280000000000001</v>
      </c>
      <c r="CH3613" s="54">
        <v>3.512</v>
      </c>
      <c r="CI3613" s="54">
        <v>0.755</v>
      </c>
      <c r="CJ3613" s="54">
        <v>212</v>
      </c>
      <c r="CK3613" s="54">
        <v>9.1</v>
      </c>
      <c r="CL3613" s="54">
        <v>1.269E-2</v>
      </c>
      <c r="CM3613" s="54">
        <v>0.97699999999999998</v>
      </c>
      <c r="CN3613" s="53" t="s">
        <v>34181</v>
      </c>
      <c r="CO3613" s="54">
        <v>45</v>
      </c>
      <c r="CP3613" s="54">
        <v>128</v>
      </c>
      <c r="CQ3613" s="55">
        <f t="shared" si="56"/>
        <v>0.3515625</v>
      </c>
      <c r="CR3613" s="52" t="s">
        <v>28921</v>
      </c>
    </row>
    <row r="3614" spans="81:96">
      <c r="CC3614" s="52">
        <v>3613</v>
      </c>
      <c r="CD3614" s="53" t="s">
        <v>34250</v>
      </c>
      <c r="CE3614" s="53" t="s">
        <v>34251</v>
      </c>
      <c r="CF3614" s="54">
        <v>7447</v>
      </c>
      <c r="CG3614" s="54">
        <v>3.5649999999999999</v>
      </c>
      <c r="CH3614" s="54">
        <v>3.4740000000000002</v>
      </c>
      <c r="CI3614" s="54">
        <v>0.752</v>
      </c>
      <c r="CJ3614" s="54">
        <v>161</v>
      </c>
      <c r="CK3614" s="54">
        <v>6.8</v>
      </c>
      <c r="CL3614" s="54">
        <v>1.371E-2</v>
      </c>
      <c r="CM3614" s="54">
        <v>0.94499999999999995</v>
      </c>
      <c r="CN3614" s="53" t="s">
        <v>34181</v>
      </c>
      <c r="CO3614" s="54">
        <v>46</v>
      </c>
      <c r="CP3614" s="54">
        <v>128</v>
      </c>
      <c r="CQ3614" s="55">
        <f t="shared" si="56"/>
        <v>0.359375</v>
      </c>
      <c r="CR3614" s="52" t="s">
        <v>28921</v>
      </c>
    </row>
    <row r="3615" spans="81:96">
      <c r="CC3615" s="52">
        <v>3614</v>
      </c>
      <c r="CD3615" s="53" t="s">
        <v>34252</v>
      </c>
      <c r="CE3615" s="53" t="s">
        <v>34253</v>
      </c>
      <c r="CF3615" s="54">
        <v>3838</v>
      </c>
      <c r="CG3615" s="54">
        <v>3.5529999999999999</v>
      </c>
      <c r="CH3615" s="54">
        <v>3.4159999999999999</v>
      </c>
      <c r="CI3615" s="54">
        <v>0.8</v>
      </c>
      <c r="CJ3615" s="54">
        <v>90</v>
      </c>
      <c r="CK3615" s="54">
        <v>6.5</v>
      </c>
      <c r="CL3615" s="54">
        <v>8.1700000000000002E-3</v>
      </c>
      <c r="CM3615" s="54">
        <v>1.054</v>
      </c>
      <c r="CN3615" s="53" t="s">
        <v>34181</v>
      </c>
      <c r="CO3615" s="54">
        <v>47</v>
      </c>
      <c r="CP3615" s="54">
        <v>128</v>
      </c>
      <c r="CQ3615" s="55">
        <f t="shared" si="56"/>
        <v>0.3671875</v>
      </c>
      <c r="CR3615" s="52" t="s">
        <v>28921</v>
      </c>
    </row>
    <row r="3616" spans="81:96">
      <c r="CC3616" s="52">
        <v>3615</v>
      </c>
      <c r="CD3616" s="53" t="s">
        <v>34254</v>
      </c>
      <c r="CE3616" s="53" t="s">
        <v>34255</v>
      </c>
      <c r="CF3616" s="54">
        <v>11859</v>
      </c>
      <c r="CG3616" s="54">
        <v>3.4569999999999999</v>
      </c>
      <c r="CH3616" s="54">
        <v>3.4119999999999999</v>
      </c>
      <c r="CI3616" s="54">
        <v>0.92200000000000004</v>
      </c>
      <c r="CJ3616" s="54">
        <v>245</v>
      </c>
      <c r="CK3616" s="54">
        <v>8</v>
      </c>
      <c r="CL3616" s="54">
        <v>2.1190000000000001E-2</v>
      </c>
      <c r="CM3616" s="54">
        <v>1.075</v>
      </c>
      <c r="CN3616" s="53" t="s">
        <v>34181</v>
      </c>
      <c r="CO3616" s="54">
        <v>48</v>
      </c>
      <c r="CP3616" s="54">
        <v>128</v>
      </c>
      <c r="CQ3616" s="55">
        <f t="shared" si="56"/>
        <v>0.375</v>
      </c>
      <c r="CR3616" s="52" t="s">
        <v>28921</v>
      </c>
    </row>
    <row r="3617" spans="81:96">
      <c r="CC3617" s="52">
        <v>3616</v>
      </c>
      <c r="CD3617" s="53" t="s">
        <v>34256</v>
      </c>
      <c r="CE3617" s="53" t="s">
        <v>34257</v>
      </c>
      <c r="CF3617" s="54">
        <v>2355</v>
      </c>
      <c r="CG3617" s="54">
        <v>3.4039999999999999</v>
      </c>
      <c r="CH3617" s="54">
        <v>3.3130000000000002</v>
      </c>
      <c r="CI3617" s="54">
        <v>0.66700000000000004</v>
      </c>
      <c r="CJ3617" s="54">
        <v>48</v>
      </c>
      <c r="CK3617" s="54">
        <v>8.3000000000000007</v>
      </c>
      <c r="CL3617" s="54">
        <v>4.1599999999999996E-3</v>
      </c>
      <c r="CM3617" s="54">
        <v>1.1240000000000001</v>
      </c>
      <c r="CN3617" s="53" t="s">
        <v>34181</v>
      </c>
      <c r="CO3617" s="54">
        <v>49</v>
      </c>
      <c r="CP3617" s="54">
        <v>128</v>
      </c>
      <c r="CQ3617" s="55">
        <f t="shared" si="56"/>
        <v>0.3828125</v>
      </c>
      <c r="CR3617" s="52" t="s">
        <v>28921</v>
      </c>
    </row>
    <row r="3618" spans="81:96">
      <c r="CC3618" s="52">
        <v>3617</v>
      </c>
      <c r="CD3618" s="53" t="s">
        <v>31134</v>
      </c>
      <c r="CE3618" s="53" t="s">
        <v>31135</v>
      </c>
      <c r="CF3618" s="54">
        <v>1424</v>
      </c>
      <c r="CG3618" s="54">
        <v>3.3860000000000001</v>
      </c>
      <c r="CH3618" s="54">
        <v>2.9580000000000002</v>
      </c>
      <c r="CI3618" s="54">
        <v>0.115</v>
      </c>
      <c r="CJ3618" s="54">
        <v>26</v>
      </c>
      <c r="CK3618" s="54">
        <v>8.4</v>
      </c>
      <c r="CL3618" s="54">
        <v>2.33E-3</v>
      </c>
      <c r="CM3618" s="54">
        <v>0.874</v>
      </c>
      <c r="CN3618" s="53" t="s">
        <v>34181</v>
      </c>
      <c r="CO3618" s="54">
        <v>50</v>
      </c>
      <c r="CP3618" s="54">
        <v>128</v>
      </c>
      <c r="CQ3618" s="55">
        <f t="shared" si="56"/>
        <v>0.390625</v>
      </c>
      <c r="CR3618" s="52" t="s">
        <v>28921</v>
      </c>
    </row>
    <row r="3619" spans="81:96">
      <c r="CC3619" s="52">
        <v>3618</v>
      </c>
      <c r="CD3619" s="53" t="s">
        <v>34258</v>
      </c>
      <c r="CE3619" s="53" t="s">
        <v>34259</v>
      </c>
      <c r="CF3619" s="54">
        <v>1513</v>
      </c>
      <c r="CG3619" s="54">
        <v>3.367</v>
      </c>
      <c r="CH3619" s="54">
        <v>3.3919999999999999</v>
      </c>
      <c r="CI3619" s="54">
        <v>0.55600000000000005</v>
      </c>
      <c r="CJ3619" s="54">
        <v>72</v>
      </c>
      <c r="CK3619" s="54">
        <v>4</v>
      </c>
      <c r="CL3619" s="54">
        <v>5.8799999999999998E-3</v>
      </c>
      <c r="CM3619" s="54">
        <v>1.083</v>
      </c>
      <c r="CN3619" s="53" t="s">
        <v>34181</v>
      </c>
      <c r="CO3619" s="54">
        <v>51</v>
      </c>
      <c r="CP3619" s="54">
        <v>128</v>
      </c>
      <c r="CQ3619" s="55">
        <f t="shared" si="56"/>
        <v>0.3984375</v>
      </c>
      <c r="CR3619" s="52" t="s">
        <v>28921</v>
      </c>
    </row>
    <row r="3620" spans="81:96">
      <c r="CC3620" s="52">
        <v>3619</v>
      </c>
      <c r="CD3620" s="53" t="s">
        <v>34260</v>
      </c>
      <c r="CE3620" s="53" t="s">
        <v>34261</v>
      </c>
      <c r="CF3620" s="54">
        <v>4314</v>
      </c>
      <c r="CG3620" s="54">
        <v>3.3650000000000002</v>
      </c>
      <c r="CH3620" s="54">
        <v>2.6859999999999999</v>
      </c>
      <c r="CI3620" s="54">
        <v>0.95</v>
      </c>
      <c r="CJ3620" s="54">
        <v>100</v>
      </c>
      <c r="CK3620" s="54">
        <v>7</v>
      </c>
      <c r="CL3620" s="54">
        <v>9.6200000000000001E-3</v>
      </c>
      <c r="CM3620" s="54">
        <v>0.90700000000000003</v>
      </c>
      <c r="CN3620" s="53" t="s">
        <v>34181</v>
      </c>
      <c r="CO3620" s="54">
        <v>52</v>
      </c>
      <c r="CP3620" s="54">
        <v>128</v>
      </c>
      <c r="CQ3620" s="55">
        <f t="shared" si="56"/>
        <v>0.40625</v>
      </c>
      <c r="CR3620" s="52" t="s">
        <v>28921</v>
      </c>
    </row>
    <row r="3621" spans="81:96">
      <c r="CC3621" s="52">
        <v>3620</v>
      </c>
      <c r="CD3621" s="53" t="s">
        <v>30856</v>
      </c>
      <c r="CE3621" s="53" t="s">
        <v>30857</v>
      </c>
      <c r="CF3621" s="54">
        <v>3849</v>
      </c>
      <c r="CG3621" s="54">
        <v>3.323</v>
      </c>
      <c r="CH3621" s="54">
        <v>3.6859999999999999</v>
      </c>
      <c r="CI3621" s="54">
        <v>0.68700000000000006</v>
      </c>
      <c r="CJ3621" s="54">
        <v>179</v>
      </c>
      <c r="CK3621" s="54">
        <v>4.4000000000000004</v>
      </c>
      <c r="CL3621" s="54">
        <v>1.064E-2</v>
      </c>
      <c r="CM3621" s="54">
        <v>1.016</v>
      </c>
      <c r="CN3621" s="53" t="s">
        <v>34181</v>
      </c>
      <c r="CO3621" s="54">
        <v>53</v>
      </c>
      <c r="CP3621" s="54">
        <v>128</v>
      </c>
      <c r="CQ3621" s="55">
        <f t="shared" si="56"/>
        <v>0.4140625</v>
      </c>
      <c r="CR3621" s="52" t="s">
        <v>28921</v>
      </c>
    </row>
    <row r="3622" spans="81:96">
      <c r="CC3622" s="52">
        <v>3621</v>
      </c>
      <c r="CD3622" s="53" t="s">
        <v>34262</v>
      </c>
      <c r="CE3622" s="53" t="s">
        <v>34263</v>
      </c>
      <c r="CF3622" s="54">
        <v>319</v>
      </c>
      <c r="CG3622" s="54">
        <v>3.3039999999999998</v>
      </c>
      <c r="CH3622" s="54">
        <v>2</v>
      </c>
      <c r="CI3622" s="54">
        <v>0.26900000000000002</v>
      </c>
      <c r="CJ3622" s="54">
        <v>26</v>
      </c>
      <c r="CK3622" s="54">
        <v>6</v>
      </c>
      <c r="CL3622" s="54">
        <v>7.1000000000000002E-4</v>
      </c>
      <c r="CM3622" s="54">
        <v>0.59699999999999998</v>
      </c>
      <c r="CN3622" s="53" t="s">
        <v>34181</v>
      </c>
      <c r="CO3622" s="54">
        <v>54</v>
      </c>
      <c r="CP3622" s="54">
        <v>128</v>
      </c>
      <c r="CQ3622" s="55">
        <f t="shared" si="56"/>
        <v>0.421875</v>
      </c>
      <c r="CR3622" s="52" t="s">
        <v>28921</v>
      </c>
    </row>
    <row r="3623" spans="81:96">
      <c r="CC3623" s="52">
        <v>3622</v>
      </c>
      <c r="CD3623" s="53" t="s">
        <v>34264</v>
      </c>
      <c r="CE3623" s="53" t="s">
        <v>34265</v>
      </c>
      <c r="CF3623" s="54">
        <v>6663</v>
      </c>
      <c r="CG3623" s="54">
        <v>3.2719999999999998</v>
      </c>
      <c r="CH3623" s="54">
        <v>2.9279999999999999</v>
      </c>
      <c r="CI3623" s="54">
        <v>0.67700000000000005</v>
      </c>
      <c r="CJ3623" s="54">
        <v>130</v>
      </c>
      <c r="CK3623" s="54" t="s">
        <v>28918</v>
      </c>
      <c r="CL3623" s="54">
        <v>8.6599999999999993E-3</v>
      </c>
      <c r="CM3623" s="54">
        <v>0.97699999999999998</v>
      </c>
      <c r="CN3623" s="53" t="s">
        <v>34181</v>
      </c>
      <c r="CO3623" s="54">
        <v>55</v>
      </c>
      <c r="CP3623" s="54">
        <v>128</v>
      </c>
      <c r="CQ3623" s="55">
        <f t="shared" si="56"/>
        <v>0.4296875</v>
      </c>
      <c r="CR3623" s="52" t="s">
        <v>28921</v>
      </c>
    </row>
    <row r="3624" spans="81:96">
      <c r="CC3624" s="52">
        <v>3623</v>
      </c>
      <c r="CD3624" s="53" t="s">
        <v>34266</v>
      </c>
      <c r="CE3624" s="53" t="s">
        <v>34267</v>
      </c>
      <c r="CF3624" s="54">
        <v>3137</v>
      </c>
      <c r="CG3624" s="54">
        <v>3.2669999999999999</v>
      </c>
      <c r="CH3624" s="54">
        <v>2.9849999999999999</v>
      </c>
      <c r="CI3624" s="54">
        <v>1.0589999999999999</v>
      </c>
      <c r="CJ3624" s="54">
        <v>68</v>
      </c>
      <c r="CK3624" s="54">
        <v>6.8</v>
      </c>
      <c r="CL3624" s="54">
        <v>5.4299999999999999E-3</v>
      </c>
      <c r="CM3624" s="54">
        <v>0.82799999999999996</v>
      </c>
      <c r="CN3624" s="53" t="s">
        <v>34181</v>
      </c>
      <c r="CO3624" s="54">
        <v>56</v>
      </c>
      <c r="CP3624" s="54">
        <v>128</v>
      </c>
      <c r="CQ3624" s="55">
        <f t="shared" si="56"/>
        <v>0.4375</v>
      </c>
      <c r="CR3624" s="52" t="s">
        <v>28921</v>
      </c>
    </row>
    <row r="3625" spans="81:96">
      <c r="CC3625" s="52">
        <v>3624</v>
      </c>
      <c r="CD3625" s="53" t="s">
        <v>34268</v>
      </c>
      <c r="CE3625" s="53" t="s">
        <v>34269</v>
      </c>
      <c r="CF3625" s="54">
        <v>1518</v>
      </c>
      <c r="CG3625" s="54">
        <v>3.2010000000000001</v>
      </c>
      <c r="CH3625" s="54">
        <v>2.7069999999999999</v>
      </c>
      <c r="CI3625" s="54">
        <v>0.55800000000000005</v>
      </c>
      <c r="CJ3625" s="54">
        <v>77</v>
      </c>
      <c r="CK3625" s="54">
        <v>4.5</v>
      </c>
      <c r="CL3625" s="54">
        <v>3.98E-3</v>
      </c>
      <c r="CM3625" s="54">
        <v>0.77300000000000002</v>
      </c>
      <c r="CN3625" s="53" t="s">
        <v>34181</v>
      </c>
      <c r="CO3625" s="54">
        <v>57</v>
      </c>
      <c r="CP3625" s="54">
        <v>128</v>
      </c>
      <c r="CQ3625" s="55">
        <f t="shared" si="56"/>
        <v>0.4453125</v>
      </c>
      <c r="CR3625" s="52" t="s">
        <v>28921</v>
      </c>
    </row>
    <row r="3626" spans="81:96">
      <c r="CC3626" s="52">
        <v>3625</v>
      </c>
      <c r="CD3626" s="53" t="s">
        <v>34270</v>
      </c>
      <c r="CE3626" s="53" t="s">
        <v>34271</v>
      </c>
      <c r="CF3626" s="54">
        <v>5548</v>
      </c>
      <c r="CG3626" s="54">
        <v>3.1379999999999999</v>
      </c>
      <c r="CH3626" s="54">
        <v>3.1480000000000001</v>
      </c>
      <c r="CI3626" s="54">
        <v>1.0369999999999999</v>
      </c>
      <c r="CJ3626" s="54">
        <v>81</v>
      </c>
      <c r="CK3626" s="54">
        <v>6.9</v>
      </c>
      <c r="CL3626" s="54">
        <v>1.0319999999999999E-2</v>
      </c>
      <c r="CM3626" s="54">
        <v>0.97399999999999998</v>
      </c>
      <c r="CN3626" s="53" t="s">
        <v>34181</v>
      </c>
      <c r="CO3626" s="54">
        <v>58</v>
      </c>
      <c r="CP3626" s="54">
        <v>128</v>
      </c>
      <c r="CQ3626" s="55">
        <f t="shared" si="56"/>
        <v>0.453125</v>
      </c>
      <c r="CR3626" s="52" t="s">
        <v>28921</v>
      </c>
    </row>
    <row r="3627" spans="81:96">
      <c r="CC3627" s="52">
        <v>3626</v>
      </c>
      <c r="CD3627" s="53" t="s">
        <v>34272</v>
      </c>
      <c r="CE3627" s="53" t="s">
        <v>34273</v>
      </c>
      <c r="CF3627" s="54">
        <v>10519</v>
      </c>
      <c r="CG3627" s="54">
        <v>3.1150000000000002</v>
      </c>
      <c r="CH3627" s="54">
        <v>3.34</v>
      </c>
      <c r="CI3627" s="54">
        <v>0.496</v>
      </c>
      <c r="CJ3627" s="54">
        <v>228</v>
      </c>
      <c r="CK3627" s="54">
        <v>8</v>
      </c>
      <c r="CL3627" s="54">
        <v>1.9949999999999999E-2</v>
      </c>
      <c r="CM3627" s="54">
        <v>1.1080000000000001</v>
      </c>
      <c r="CN3627" s="53" t="s">
        <v>34181</v>
      </c>
      <c r="CO3627" s="54">
        <v>59</v>
      </c>
      <c r="CP3627" s="54">
        <v>128</v>
      </c>
      <c r="CQ3627" s="55">
        <f t="shared" si="56"/>
        <v>0.4609375</v>
      </c>
      <c r="CR3627" s="52" t="s">
        <v>28921</v>
      </c>
    </row>
    <row r="3628" spans="81:96">
      <c r="CC3628" s="52">
        <v>3627</v>
      </c>
      <c r="CD3628" s="53" t="s">
        <v>34274</v>
      </c>
      <c r="CE3628" s="53" t="s">
        <v>34275</v>
      </c>
      <c r="CF3628" s="54">
        <v>3375</v>
      </c>
      <c r="CG3628" s="54">
        <v>3.081</v>
      </c>
      <c r="CH3628" s="54">
        <v>3.4390000000000001</v>
      </c>
      <c r="CI3628" s="54">
        <v>0.72599999999999998</v>
      </c>
      <c r="CJ3628" s="54">
        <v>106</v>
      </c>
      <c r="CK3628" s="54">
        <v>8.1999999999999993</v>
      </c>
      <c r="CL3628" s="54">
        <v>6.0699999999999999E-3</v>
      </c>
      <c r="CM3628" s="54">
        <v>1.105</v>
      </c>
      <c r="CN3628" s="53" t="s">
        <v>34181</v>
      </c>
      <c r="CO3628" s="54">
        <v>60</v>
      </c>
      <c r="CP3628" s="54">
        <v>128</v>
      </c>
      <c r="CQ3628" s="55">
        <f t="shared" si="56"/>
        <v>0.46875</v>
      </c>
      <c r="CR3628" s="52" t="s">
        <v>28921</v>
      </c>
    </row>
    <row r="3629" spans="81:96">
      <c r="CC3629" s="52">
        <v>3628</v>
      </c>
      <c r="CD3629" s="53" t="s">
        <v>34276</v>
      </c>
      <c r="CE3629" s="53" t="s">
        <v>34277</v>
      </c>
      <c r="CF3629" s="54">
        <v>1840</v>
      </c>
      <c r="CG3629" s="54">
        <v>3.08</v>
      </c>
      <c r="CH3629" s="54">
        <v>3.081</v>
      </c>
      <c r="CI3629" s="54">
        <v>0.628</v>
      </c>
      <c r="CJ3629" s="54">
        <v>86</v>
      </c>
      <c r="CK3629" s="54">
        <v>4.0999999999999996</v>
      </c>
      <c r="CL3629" s="54">
        <v>6.2300000000000003E-3</v>
      </c>
      <c r="CM3629" s="54">
        <v>1.018</v>
      </c>
      <c r="CN3629" s="53" t="s">
        <v>34181</v>
      </c>
      <c r="CO3629" s="54">
        <v>61</v>
      </c>
      <c r="CP3629" s="54">
        <v>128</v>
      </c>
      <c r="CQ3629" s="55">
        <f t="shared" si="56"/>
        <v>0.4765625</v>
      </c>
      <c r="CR3629" s="52" t="s">
        <v>28921</v>
      </c>
    </row>
    <row r="3630" spans="81:96">
      <c r="CC3630" s="52">
        <v>3629</v>
      </c>
      <c r="CD3630" s="53" t="s">
        <v>34278</v>
      </c>
      <c r="CE3630" s="53" t="s">
        <v>34279</v>
      </c>
      <c r="CF3630" s="54">
        <v>2318</v>
      </c>
      <c r="CG3630" s="54">
        <v>3.0049999999999999</v>
      </c>
      <c r="CH3630" s="54">
        <v>2.6840000000000002</v>
      </c>
      <c r="CI3630" s="54">
        <v>0.58399999999999996</v>
      </c>
      <c r="CJ3630" s="54">
        <v>137</v>
      </c>
      <c r="CK3630" s="54">
        <v>6.3</v>
      </c>
      <c r="CL3630" s="54">
        <v>4.3499999999999997E-3</v>
      </c>
      <c r="CM3630" s="54">
        <v>0.70399999999999996</v>
      </c>
      <c r="CN3630" s="53" t="s">
        <v>34181</v>
      </c>
      <c r="CO3630" s="54">
        <v>62</v>
      </c>
      <c r="CP3630" s="54">
        <v>128</v>
      </c>
      <c r="CQ3630" s="55">
        <f t="shared" si="56"/>
        <v>0.484375</v>
      </c>
      <c r="CR3630" s="52" t="s">
        <v>28921</v>
      </c>
    </row>
    <row r="3631" spans="81:96">
      <c r="CC3631" s="52">
        <v>3630</v>
      </c>
      <c r="CD3631" s="53" t="s">
        <v>34280</v>
      </c>
      <c r="CE3631" s="53" t="s">
        <v>34281</v>
      </c>
      <c r="CF3631" s="54">
        <v>929</v>
      </c>
      <c r="CG3631" s="54">
        <v>2.8290000000000002</v>
      </c>
      <c r="CH3631" s="54">
        <v>2.7280000000000002</v>
      </c>
      <c r="CI3631" s="54">
        <v>0.255</v>
      </c>
      <c r="CJ3631" s="54">
        <v>47</v>
      </c>
      <c r="CK3631" s="54">
        <v>4.5999999999999996</v>
      </c>
      <c r="CL3631" s="54">
        <v>2.6099999999999999E-3</v>
      </c>
      <c r="CM3631" s="54">
        <v>0.79900000000000004</v>
      </c>
      <c r="CN3631" s="53" t="s">
        <v>34181</v>
      </c>
      <c r="CO3631" s="54">
        <v>63</v>
      </c>
      <c r="CP3631" s="54">
        <v>128</v>
      </c>
      <c r="CQ3631" s="55">
        <f t="shared" si="56"/>
        <v>0.4921875</v>
      </c>
      <c r="CR3631" s="52" t="s">
        <v>28921</v>
      </c>
    </row>
    <row r="3632" spans="81:96">
      <c r="CC3632" s="52">
        <v>3631</v>
      </c>
      <c r="CD3632" s="53" t="s">
        <v>34282</v>
      </c>
      <c r="CE3632" s="53" t="s">
        <v>34283</v>
      </c>
      <c r="CF3632" s="54">
        <v>2756</v>
      </c>
      <c r="CG3632" s="54">
        <v>2.8109999999999999</v>
      </c>
      <c r="CH3632" s="54">
        <v>2.7549999999999999</v>
      </c>
      <c r="CI3632" s="54">
        <v>0.376</v>
      </c>
      <c r="CJ3632" s="54">
        <v>197</v>
      </c>
      <c r="CK3632" s="54">
        <v>4.5999999999999996</v>
      </c>
      <c r="CL3632" s="54">
        <v>8.5800000000000008E-3</v>
      </c>
      <c r="CM3632" s="54">
        <v>0.88800000000000001</v>
      </c>
      <c r="CN3632" s="53" t="s">
        <v>34181</v>
      </c>
      <c r="CO3632" s="54">
        <v>64</v>
      </c>
      <c r="CP3632" s="54">
        <v>128</v>
      </c>
      <c r="CQ3632" s="55">
        <f t="shared" si="56"/>
        <v>0.5</v>
      </c>
      <c r="CR3632" s="52" t="s">
        <v>28938</v>
      </c>
    </row>
    <row r="3633" spans="81:96">
      <c r="CC3633" s="52">
        <v>3632</v>
      </c>
      <c r="CD3633" s="53" t="s">
        <v>34284</v>
      </c>
      <c r="CE3633" s="53" t="s">
        <v>32072</v>
      </c>
      <c r="CF3633" s="54">
        <v>734</v>
      </c>
      <c r="CG3633" s="54">
        <v>2.7280000000000002</v>
      </c>
      <c r="CH3633" s="54"/>
      <c r="CI3633" s="54">
        <v>0.49199999999999999</v>
      </c>
      <c r="CJ3633" s="54">
        <v>59</v>
      </c>
      <c r="CK3633" s="54">
        <v>3.8</v>
      </c>
      <c r="CL3633" s="54">
        <v>2.8E-3</v>
      </c>
      <c r="CM3633" s="54"/>
      <c r="CN3633" s="53" t="s">
        <v>34181</v>
      </c>
      <c r="CO3633" s="54">
        <v>65</v>
      </c>
      <c r="CP3633" s="54">
        <v>128</v>
      </c>
      <c r="CQ3633" s="55">
        <f t="shared" si="56"/>
        <v>0.5078125</v>
      </c>
      <c r="CR3633" s="52" t="s">
        <v>28938</v>
      </c>
    </row>
    <row r="3634" spans="81:96">
      <c r="CC3634" s="52">
        <v>3633</v>
      </c>
      <c r="CD3634" s="53" t="s">
        <v>29735</v>
      </c>
      <c r="CE3634" s="53" t="s">
        <v>29736</v>
      </c>
      <c r="CF3634" s="54">
        <v>1877</v>
      </c>
      <c r="CG3634" s="54">
        <v>2.7149999999999999</v>
      </c>
      <c r="CH3634" s="54">
        <v>3.05</v>
      </c>
      <c r="CI3634" s="54">
        <v>0.50900000000000001</v>
      </c>
      <c r="CJ3634" s="54">
        <v>57</v>
      </c>
      <c r="CK3634" s="54">
        <v>5.6</v>
      </c>
      <c r="CL3634" s="54">
        <v>4.2300000000000003E-3</v>
      </c>
      <c r="CM3634" s="54">
        <v>0.84099999999999997</v>
      </c>
      <c r="CN3634" s="53" t="s">
        <v>34181</v>
      </c>
      <c r="CO3634" s="54">
        <v>66</v>
      </c>
      <c r="CP3634" s="54">
        <v>128</v>
      </c>
      <c r="CQ3634" s="55">
        <f t="shared" si="56"/>
        <v>0.515625</v>
      </c>
      <c r="CR3634" s="52" t="s">
        <v>28938</v>
      </c>
    </row>
    <row r="3635" spans="81:96">
      <c r="CC3635" s="52">
        <v>3634</v>
      </c>
      <c r="CD3635" s="53" t="s">
        <v>34285</v>
      </c>
      <c r="CE3635" s="53" t="s">
        <v>34286</v>
      </c>
      <c r="CF3635" s="54">
        <v>268</v>
      </c>
      <c r="CG3635" s="54">
        <v>2.6539999999999999</v>
      </c>
      <c r="CH3635" s="54">
        <v>2.46</v>
      </c>
      <c r="CI3635" s="54">
        <v>0.45700000000000002</v>
      </c>
      <c r="CJ3635" s="54">
        <v>46</v>
      </c>
      <c r="CK3635" s="54">
        <v>2.2999999999999998</v>
      </c>
      <c r="CL3635" s="54">
        <v>1.2099999999999999E-3</v>
      </c>
      <c r="CM3635" s="54">
        <v>0.76400000000000001</v>
      </c>
      <c r="CN3635" s="53" t="s">
        <v>34181</v>
      </c>
      <c r="CO3635" s="54">
        <v>67</v>
      </c>
      <c r="CP3635" s="54">
        <v>128</v>
      </c>
      <c r="CQ3635" s="55">
        <f t="shared" si="56"/>
        <v>0.5234375</v>
      </c>
      <c r="CR3635" s="52" t="s">
        <v>28938</v>
      </c>
    </row>
    <row r="3636" spans="81:96">
      <c r="CC3636" s="52">
        <v>3635</v>
      </c>
      <c r="CD3636" s="53" t="s">
        <v>34287</v>
      </c>
      <c r="CE3636" s="53" t="s">
        <v>34288</v>
      </c>
      <c r="CF3636" s="54">
        <v>1730</v>
      </c>
      <c r="CG3636" s="54">
        <v>2.6440000000000001</v>
      </c>
      <c r="CH3636" s="54">
        <v>2.226</v>
      </c>
      <c r="CI3636" s="54">
        <v>0.29799999999999999</v>
      </c>
      <c r="CJ3636" s="54">
        <v>47</v>
      </c>
      <c r="CK3636" s="54">
        <v>8.6999999999999993</v>
      </c>
      <c r="CL3636" s="54">
        <v>2.4299999999999999E-3</v>
      </c>
      <c r="CM3636" s="54">
        <v>0.56699999999999995</v>
      </c>
      <c r="CN3636" s="53" t="s">
        <v>34181</v>
      </c>
      <c r="CO3636" s="54">
        <v>68</v>
      </c>
      <c r="CP3636" s="54">
        <v>128</v>
      </c>
      <c r="CQ3636" s="55">
        <f t="shared" si="56"/>
        <v>0.53125</v>
      </c>
      <c r="CR3636" s="52" t="s">
        <v>28938</v>
      </c>
    </row>
    <row r="3637" spans="81:96">
      <c r="CC3637" s="52">
        <v>3636</v>
      </c>
      <c r="CD3637" s="53" t="s">
        <v>30133</v>
      </c>
      <c r="CE3637" s="53" t="s">
        <v>30134</v>
      </c>
      <c r="CF3637" s="54">
        <v>5282</v>
      </c>
      <c r="CG3637" s="54">
        <v>2.6389999999999998</v>
      </c>
      <c r="CH3637" s="54">
        <v>2.6960000000000002</v>
      </c>
      <c r="CI3637" s="54">
        <v>0.57599999999999996</v>
      </c>
      <c r="CJ3637" s="54">
        <v>170</v>
      </c>
      <c r="CK3637" s="54">
        <v>6.5</v>
      </c>
      <c r="CL3637" s="54">
        <v>9.3399999999999993E-3</v>
      </c>
      <c r="CM3637" s="54">
        <v>0.67</v>
      </c>
      <c r="CN3637" s="53" t="s">
        <v>34181</v>
      </c>
      <c r="CO3637" s="54">
        <v>69</v>
      </c>
      <c r="CP3637" s="54">
        <v>128</v>
      </c>
      <c r="CQ3637" s="55">
        <f t="shared" si="56"/>
        <v>0.5390625</v>
      </c>
      <c r="CR3637" s="52" t="s">
        <v>28938</v>
      </c>
    </row>
    <row r="3638" spans="81:96">
      <c r="CC3638" s="52">
        <v>3637</v>
      </c>
      <c r="CD3638" s="53" t="s">
        <v>34289</v>
      </c>
      <c r="CE3638" s="53" t="s">
        <v>34290</v>
      </c>
      <c r="CF3638" s="54">
        <v>1622</v>
      </c>
      <c r="CG3638" s="54">
        <v>2.6379999999999999</v>
      </c>
      <c r="CH3638" s="54">
        <v>2.76</v>
      </c>
      <c r="CI3638" s="54">
        <v>0.72699999999999998</v>
      </c>
      <c r="CJ3638" s="54">
        <v>110</v>
      </c>
      <c r="CK3638" s="54">
        <v>5.4</v>
      </c>
      <c r="CL3638" s="54">
        <v>3.47E-3</v>
      </c>
      <c r="CM3638" s="54">
        <v>0.71</v>
      </c>
      <c r="CN3638" s="53" t="s">
        <v>34181</v>
      </c>
      <c r="CO3638" s="54">
        <v>70</v>
      </c>
      <c r="CP3638" s="54">
        <v>128</v>
      </c>
      <c r="CQ3638" s="55">
        <f t="shared" si="56"/>
        <v>0.546875</v>
      </c>
      <c r="CR3638" s="52" t="s">
        <v>28938</v>
      </c>
    </row>
    <row r="3639" spans="81:96">
      <c r="CC3639" s="52">
        <v>3638</v>
      </c>
      <c r="CD3639" s="53" t="s">
        <v>34291</v>
      </c>
      <c r="CE3639" s="53" t="s">
        <v>34292</v>
      </c>
      <c r="CF3639" s="54">
        <v>2235</v>
      </c>
      <c r="CG3639" s="54">
        <v>2.6179999999999999</v>
      </c>
      <c r="CH3639" s="54">
        <v>2.6509999999999998</v>
      </c>
      <c r="CI3639" s="54">
        <v>0.29399999999999998</v>
      </c>
      <c r="CJ3639" s="54">
        <v>85</v>
      </c>
      <c r="CK3639" s="54">
        <v>6</v>
      </c>
      <c r="CL3639" s="54">
        <v>5.4400000000000004E-3</v>
      </c>
      <c r="CM3639" s="54">
        <v>0.82499999999999996</v>
      </c>
      <c r="CN3639" s="53" t="s">
        <v>34181</v>
      </c>
      <c r="CO3639" s="54">
        <v>71</v>
      </c>
      <c r="CP3639" s="54">
        <v>128</v>
      </c>
      <c r="CQ3639" s="55">
        <f t="shared" si="56"/>
        <v>0.5546875</v>
      </c>
      <c r="CR3639" s="52" t="s">
        <v>28938</v>
      </c>
    </row>
    <row r="3640" spans="81:96">
      <c r="CC3640" s="52">
        <v>3639</v>
      </c>
      <c r="CD3640" s="53" t="s">
        <v>34293</v>
      </c>
      <c r="CE3640" s="53" t="s">
        <v>34294</v>
      </c>
      <c r="CF3640" s="54">
        <v>2189</v>
      </c>
      <c r="CG3640" s="54">
        <v>2.569</v>
      </c>
      <c r="CH3640" s="54">
        <v>2.714</v>
      </c>
      <c r="CI3640" s="54">
        <v>0.71599999999999997</v>
      </c>
      <c r="CJ3640" s="54">
        <v>95</v>
      </c>
      <c r="CK3640" s="54">
        <v>5.3</v>
      </c>
      <c r="CL3640" s="54">
        <v>7.6E-3</v>
      </c>
      <c r="CM3640" s="54">
        <v>0.98499999999999999</v>
      </c>
      <c r="CN3640" s="53" t="s">
        <v>34181</v>
      </c>
      <c r="CO3640" s="54">
        <v>72</v>
      </c>
      <c r="CP3640" s="54">
        <v>128</v>
      </c>
      <c r="CQ3640" s="55">
        <f t="shared" si="56"/>
        <v>0.5625</v>
      </c>
      <c r="CR3640" s="52" t="s">
        <v>28938</v>
      </c>
    </row>
    <row r="3641" spans="81:96">
      <c r="CC3641" s="52">
        <v>3640</v>
      </c>
      <c r="CD3641" s="53" t="s">
        <v>34295</v>
      </c>
      <c r="CE3641" s="53" t="s">
        <v>34296</v>
      </c>
      <c r="CF3641" s="54">
        <v>8209</v>
      </c>
      <c r="CG3641" s="54">
        <v>2.5379999999999998</v>
      </c>
      <c r="CH3641" s="54">
        <v>3.0739999999999998</v>
      </c>
      <c r="CI3641" s="54">
        <v>0.69599999999999995</v>
      </c>
      <c r="CJ3641" s="54">
        <v>316</v>
      </c>
      <c r="CK3641" s="54">
        <v>5.6</v>
      </c>
      <c r="CL3641" s="54">
        <v>1.8499999999999999E-2</v>
      </c>
      <c r="CM3641" s="54">
        <v>0.875</v>
      </c>
      <c r="CN3641" s="53" t="s">
        <v>34181</v>
      </c>
      <c r="CO3641" s="54">
        <v>73</v>
      </c>
      <c r="CP3641" s="54">
        <v>128</v>
      </c>
      <c r="CQ3641" s="55">
        <f t="shared" si="56"/>
        <v>0.5703125</v>
      </c>
      <c r="CR3641" s="52" t="s">
        <v>28938</v>
      </c>
    </row>
    <row r="3642" spans="81:96">
      <c r="CC3642" s="52">
        <v>3641</v>
      </c>
      <c r="CD3642" s="53" t="s">
        <v>17157</v>
      </c>
      <c r="CE3642" s="53" t="s">
        <v>17155</v>
      </c>
      <c r="CF3642" s="54">
        <v>9854</v>
      </c>
      <c r="CG3642" s="54">
        <v>2.4700000000000002</v>
      </c>
      <c r="CH3642" s="54">
        <v>2.84</v>
      </c>
      <c r="CI3642" s="54">
        <v>0.56100000000000005</v>
      </c>
      <c r="CJ3642" s="54">
        <v>264</v>
      </c>
      <c r="CK3642" s="54">
        <v>7.3</v>
      </c>
      <c r="CL3642" s="54">
        <v>1.5740000000000001E-2</v>
      </c>
      <c r="CM3642" s="54">
        <v>0.71899999999999997</v>
      </c>
      <c r="CN3642" s="53" t="s">
        <v>34181</v>
      </c>
      <c r="CO3642" s="54">
        <v>74</v>
      </c>
      <c r="CP3642" s="54">
        <v>128</v>
      </c>
      <c r="CQ3642" s="55">
        <f t="shared" si="56"/>
        <v>0.578125</v>
      </c>
      <c r="CR3642" s="52" t="s">
        <v>28938</v>
      </c>
    </row>
    <row r="3643" spans="81:96">
      <c r="CC3643" s="52">
        <v>3642</v>
      </c>
      <c r="CD3643" s="53" t="s">
        <v>34297</v>
      </c>
      <c r="CE3643" s="53" t="s">
        <v>34298</v>
      </c>
      <c r="CF3643" s="54">
        <v>2179</v>
      </c>
      <c r="CG3643" s="54">
        <v>2.46</v>
      </c>
      <c r="CH3643" s="54">
        <v>2.3490000000000002</v>
      </c>
      <c r="CI3643" s="54">
        <v>0.45900000000000002</v>
      </c>
      <c r="CJ3643" s="54">
        <v>85</v>
      </c>
      <c r="CK3643" s="54">
        <v>6</v>
      </c>
      <c r="CL3643" s="54">
        <v>5.0099999999999997E-3</v>
      </c>
      <c r="CM3643" s="54">
        <v>0.70599999999999996</v>
      </c>
      <c r="CN3643" s="53" t="s">
        <v>34181</v>
      </c>
      <c r="CO3643" s="54">
        <v>75</v>
      </c>
      <c r="CP3643" s="54">
        <v>128</v>
      </c>
      <c r="CQ3643" s="55">
        <f t="shared" si="56"/>
        <v>0.5859375</v>
      </c>
      <c r="CR3643" s="52" t="s">
        <v>28938</v>
      </c>
    </row>
    <row r="3644" spans="81:96">
      <c r="CC3644" s="52">
        <v>3643</v>
      </c>
      <c r="CD3644" s="53" t="s">
        <v>34299</v>
      </c>
      <c r="CE3644" s="53" t="s">
        <v>34300</v>
      </c>
      <c r="CF3644" s="54">
        <v>1719</v>
      </c>
      <c r="CG3644" s="54">
        <v>2.399</v>
      </c>
      <c r="CH3644" s="54">
        <v>2.5089999999999999</v>
      </c>
      <c r="CI3644" s="54">
        <v>0.72699999999999998</v>
      </c>
      <c r="CJ3644" s="54">
        <v>132</v>
      </c>
      <c r="CK3644" s="54">
        <v>4.4000000000000004</v>
      </c>
      <c r="CL3644" s="54">
        <v>4.0299999999999997E-3</v>
      </c>
      <c r="CM3644" s="54">
        <v>0.65600000000000003</v>
      </c>
      <c r="CN3644" s="53" t="s">
        <v>34181</v>
      </c>
      <c r="CO3644" s="54">
        <v>76</v>
      </c>
      <c r="CP3644" s="54">
        <v>128</v>
      </c>
      <c r="CQ3644" s="55">
        <f t="shared" si="56"/>
        <v>0.59375</v>
      </c>
      <c r="CR3644" s="52" t="s">
        <v>28938</v>
      </c>
    </row>
    <row r="3645" spans="81:96">
      <c r="CC3645" s="52">
        <v>3644</v>
      </c>
      <c r="CD3645" s="53" t="s">
        <v>30173</v>
      </c>
      <c r="CE3645" s="53" t="s">
        <v>30174</v>
      </c>
      <c r="CF3645" s="54">
        <v>1574</v>
      </c>
      <c r="CG3645" s="54">
        <v>2.371</v>
      </c>
      <c r="CH3645" s="54">
        <v>2.323</v>
      </c>
      <c r="CI3645" s="54">
        <v>0.68200000000000005</v>
      </c>
      <c r="CJ3645" s="54">
        <v>85</v>
      </c>
      <c r="CK3645" s="54">
        <v>7.2</v>
      </c>
      <c r="CL3645" s="54">
        <v>2.2399999999999998E-3</v>
      </c>
      <c r="CM3645" s="54">
        <v>0.54200000000000004</v>
      </c>
      <c r="CN3645" s="53" t="s">
        <v>34181</v>
      </c>
      <c r="CO3645" s="54">
        <v>77</v>
      </c>
      <c r="CP3645" s="54">
        <v>128</v>
      </c>
      <c r="CQ3645" s="55">
        <f t="shared" si="56"/>
        <v>0.6015625</v>
      </c>
      <c r="CR3645" s="52" t="s">
        <v>28938</v>
      </c>
    </row>
    <row r="3646" spans="81:96">
      <c r="CC3646" s="52">
        <v>3645</v>
      </c>
      <c r="CD3646" s="53" t="s">
        <v>30175</v>
      </c>
      <c r="CE3646" s="53" t="s">
        <v>30176</v>
      </c>
      <c r="CF3646" s="54">
        <v>3396</v>
      </c>
      <c r="CG3646" s="54">
        <v>2.3460000000000001</v>
      </c>
      <c r="CH3646" s="54">
        <v>2.895</v>
      </c>
      <c r="CI3646" s="54">
        <v>0.50800000000000001</v>
      </c>
      <c r="CJ3646" s="54">
        <v>63</v>
      </c>
      <c r="CK3646" s="54">
        <v>8.6</v>
      </c>
      <c r="CL3646" s="54">
        <v>5.1999999999999998E-3</v>
      </c>
      <c r="CM3646" s="54">
        <v>0.81899999999999995</v>
      </c>
      <c r="CN3646" s="53" t="s">
        <v>34181</v>
      </c>
      <c r="CO3646" s="54">
        <v>78</v>
      </c>
      <c r="CP3646" s="54">
        <v>128</v>
      </c>
      <c r="CQ3646" s="55">
        <f t="shared" si="56"/>
        <v>0.609375</v>
      </c>
      <c r="CR3646" s="52" t="s">
        <v>28938</v>
      </c>
    </row>
    <row r="3647" spans="81:96">
      <c r="CC3647" s="52">
        <v>3646</v>
      </c>
      <c r="CD3647" s="53" t="s">
        <v>21275</v>
      </c>
      <c r="CE3647" s="53" t="s">
        <v>21273</v>
      </c>
      <c r="CF3647" s="54">
        <v>5946</v>
      </c>
      <c r="CG3647" s="54">
        <v>2.3010000000000002</v>
      </c>
      <c r="CH3647" s="54">
        <v>2.819</v>
      </c>
      <c r="CI3647" s="54">
        <v>0.70899999999999996</v>
      </c>
      <c r="CJ3647" s="54">
        <v>79</v>
      </c>
      <c r="CK3647" s="54">
        <v>9.6999999999999993</v>
      </c>
      <c r="CL3647" s="54">
        <v>5.9699999999999996E-3</v>
      </c>
      <c r="CM3647" s="54">
        <v>0.68</v>
      </c>
      <c r="CN3647" s="53" t="s">
        <v>34181</v>
      </c>
      <c r="CO3647" s="54">
        <v>79</v>
      </c>
      <c r="CP3647" s="54">
        <v>128</v>
      </c>
      <c r="CQ3647" s="55">
        <f t="shared" si="56"/>
        <v>0.6171875</v>
      </c>
      <c r="CR3647" s="52" t="s">
        <v>28938</v>
      </c>
    </row>
    <row r="3648" spans="81:96">
      <c r="CC3648" s="52">
        <v>3647</v>
      </c>
      <c r="CD3648" s="53" t="s">
        <v>34301</v>
      </c>
      <c r="CE3648" s="53" t="s">
        <v>34302</v>
      </c>
      <c r="CF3648" s="54">
        <v>813</v>
      </c>
      <c r="CG3648" s="54">
        <v>2.2450000000000001</v>
      </c>
      <c r="CH3648" s="54">
        <v>2.234</v>
      </c>
      <c r="CI3648" s="54">
        <v>0.20499999999999999</v>
      </c>
      <c r="CJ3648" s="54">
        <v>44</v>
      </c>
      <c r="CK3648" s="54">
        <v>3.6</v>
      </c>
      <c r="CL3648" s="54">
        <v>3.29E-3</v>
      </c>
      <c r="CM3648" s="54">
        <v>0.65600000000000003</v>
      </c>
      <c r="CN3648" s="53" t="s">
        <v>34181</v>
      </c>
      <c r="CO3648" s="54">
        <v>80</v>
      </c>
      <c r="CP3648" s="54">
        <v>128</v>
      </c>
      <c r="CQ3648" s="55">
        <f t="shared" si="56"/>
        <v>0.625</v>
      </c>
      <c r="CR3648" s="52" t="s">
        <v>28938</v>
      </c>
    </row>
    <row r="3649" spans="81:96">
      <c r="CC3649" s="52">
        <v>3648</v>
      </c>
      <c r="CD3649" s="53" t="s">
        <v>13650</v>
      </c>
      <c r="CE3649" s="53" t="s">
        <v>13649</v>
      </c>
      <c r="CF3649" s="54">
        <v>2929</v>
      </c>
      <c r="CG3649" s="54">
        <v>2.226</v>
      </c>
      <c r="CH3649" s="54">
        <v>2.4940000000000002</v>
      </c>
      <c r="CI3649" s="54">
        <v>0.307</v>
      </c>
      <c r="CJ3649" s="54">
        <v>127</v>
      </c>
      <c r="CK3649" s="54">
        <v>5.2</v>
      </c>
      <c r="CL3649" s="54">
        <v>7.7600000000000004E-3</v>
      </c>
      <c r="CM3649" s="54">
        <v>0.69799999999999995</v>
      </c>
      <c r="CN3649" s="53" t="s">
        <v>34181</v>
      </c>
      <c r="CO3649" s="54">
        <v>81</v>
      </c>
      <c r="CP3649" s="54">
        <v>128</v>
      </c>
      <c r="CQ3649" s="55">
        <f t="shared" si="56"/>
        <v>0.6328125</v>
      </c>
      <c r="CR3649" s="52" t="s">
        <v>28938</v>
      </c>
    </row>
    <row r="3650" spans="81:96">
      <c r="CC3650" s="52">
        <v>3649</v>
      </c>
      <c r="CD3650" s="53" t="s">
        <v>34303</v>
      </c>
      <c r="CE3650" s="53" t="s">
        <v>34304</v>
      </c>
      <c r="CF3650" s="54">
        <v>626</v>
      </c>
      <c r="CG3650" s="54">
        <v>2.173</v>
      </c>
      <c r="CH3650" s="54">
        <v>2.1920000000000002</v>
      </c>
      <c r="CI3650" s="54">
        <v>0.312</v>
      </c>
      <c r="CJ3650" s="54">
        <v>138</v>
      </c>
      <c r="CK3650" s="54">
        <v>2.9</v>
      </c>
      <c r="CL3650" s="54">
        <v>2.3E-3</v>
      </c>
      <c r="CM3650" s="54">
        <v>0.54400000000000004</v>
      </c>
      <c r="CN3650" s="53" t="s">
        <v>34181</v>
      </c>
      <c r="CO3650" s="54">
        <v>82</v>
      </c>
      <c r="CP3650" s="54">
        <v>128</v>
      </c>
      <c r="CQ3650" s="55">
        <f t="shared" ref="CQ3650:CQ3713" si="57">CO3650/CP3650</f>
        <v>0.640625</v>
      </c>
      <c r="CR3650" s="52" t="s">
        <v>28938</v>
      </c>
    </row>
    <row r="3651" spans="81:96">
      <c r="CC3651" s="52">
        <v>3650</v>
      </c>
      <c r="CD3651" s="53" t="s">
        <v>29011</v>
      </c>
      <c r="CE3651" s="53" t="s">
        <v>29012</v>
      </c>
      <c r="CF3651" s="54">
        <v>1888</v>
      </c>
      <c r="CG3651" s="54">
        <v>2.1709999999999998</v>
      </c>
      <c r="CH3651" s="54">
        <v>2.15</v>
      </c>
      <c r="CI3651" s="54">
        <v>0.28299999999999997</v>
      </c>
      <c r="CJ3651" s="54">
        <v>53</v>
      </c>
      <c r="CK3651" s="54">
        <v>8.8000000000000007</v>
      </c>
      <c r="CL3651" s="54">
        <v>2.4399999999999999E-3</v>
      </c>
      <c r="CM3651" s="54">
        <v>0.57699999999999996</v>
      </c>
      <c r="CN3651" s="53" t="s">
        <v>34181</v>
      </c>
      <c r="CO3651" s="54">
        <v>83</v>
      </c>
      <c r="CP3651" s="54">
        <v>128</v>
      </c>
      <c r="CQ3651" s="55">
        <f t="shared" si="57"/>
        <v>0.6484375</v>
      </c>
      <c r="CR3651" s="52" t="s">
        <v>28938</v>
      </c>
    </row>
    <row r="3652" spans="81:96">
      <c r="CC3652" s="52">
        <v>3651</v>
      </c>
      <c r="CD3652" s="53" t="s">
        <v>34305</v>
      </c>
      <c r="CE3652" s="53" t="s">
        <v>34306</v>
      </c>
      <c r="CF3652" s="54">
        <v>301</v>
      </c>
      <c r="CG3652" s="54">
        <v>2.1640000000000001</v>
      </c>
      <c r="CH3652" s="54">
        <v>2.1640000000000001</v>
      </c>
      <c r="CI3652" s="54">
        <v>0.16700000000000001</v>
      </c>
      <c r="CJ3652" s="54">
        <v>132</v>
      </c>
      <c r="CK3652" s="54">
        <v>1.5</v>
      </c>
      <c r="CL3652" s="54">
        <v>1.09E-3</v>
      </c>
      <c r="CM3652" s="54">
        <v>0.53800000000000003</v>
      </c>
      <c r="CN3652" s="53" t="s">
        <v>34181</v>
      </c>
      <c r="CO3652" s="54">
        <v>84</v>
      </c>
      <c r="CP3652" s="54">
        <v>128</v>
      </c>
      <c r="CQ3652" s="55">
        <f t="shared" si="57"/>
        <v>0.65625</v>
      </c>
      <c r="CR3652" s="52" t="s">
        <v>28938</v>
      </c>
    </row>
    <row r="3653" spans="81:96">
      <c r="CC3653" s="52">
        <v>3652</v>
      </c>
      <c r="CD3653" s="53" t="s">
        <v>34307</v>
      </c>
      <c r="CE3653" s="53" t="s">
        <v>34308</v>
      </c>
      <c r="CF3653" s="54">
        <v>363</v>
      </c>
      <c r="CG3653" s="54">
        <v>2.1539999999999999</v>
      </c>
      <c r="CH3653" s="54"/>
      <c r="CI3653" s="54">
        <v>6.7000000000000004E-2</v>
      </c>
      <c r="CJ3653" s="54">
        <v>30</v>
      </c>
      <c r="CK3653" s="54">
        <v>3.5</v>
      </c>
      <c r="CL3653" s="54">
        <v>1.83E-3</v>
      </c>
      <c r="CM3653" s="54"/>
      <c r="CN3653" s="53" t="s">
        <v>34181</v>
      </c>
      <c r="CO3653" s="54">
        <v>85</v>
      </c>
      <c r="CP3653" s="54">
        <v>128</v>
      </c>
      <c r="CQ3653" s="55">
        <f t="shared" si="57"/>
        <v>0.6640625</v>
      </c>
      <c r="CR3653" s="52" t="s">
        <v>28938</v>
      </c>
    </row>
    <row r="3654" spans="81:96">
      <c r="CC3654" s="52">
        <v>3653</v>
      </c>
      <c r="CD3654" s="53" t="s">
        <v>34309</v>
      </c>
      <c r="CE3654" s="53" t="s">
        <v>34310</v>
      </c>
      <c r="CF3654" s="54">
        <v>3994</v>
      </c>
      <c r="CG3654" s="54">
        <v>2.121</v>
      </c>
      <c r="CH3654" s="54">
        <v>1.994</v>
      </c>
      <c r="CI3654" s="54">
        <v>0.503</v>
      </c>
      <c r="CJ3654" s="54">
        <v>149</v>
      </c>
      <c r="CK3654" s="54">
        <v>7.4</v>
      </c>
      <c r="CL3654" s="54">
        <v>6.9699999999999996E-3</v>
      </c>
      <c r="CM3654" s="54">
        <v>0.55800000000000005</v>
      </c>
      <c r="CN3654" s="53" t="s">
        <v>34181</v>
      </c>
      <c r="CO3654" s="54">
        <v>86</v>
      </c>
      <c r="CP3654" s="54">
        <v>128</v>
      </c>
      <c r="CQ3654" s="55">
        <f t="shared" si="57"/>
        <v>0.671875</v>
      </c>
      <c r="CR3654" s="52" t="s">
        <v>28938</v>
      </c>
    </row>
    <row r="3655" spans="81:96">
      <c r="CC3655" s="52">
        <v>3654</v>
      </c>
      <c r="CD3655" s="53" t="s">
        <v>34311</v>
      </c>
      <c r="CE3655" s="53" t="s">
        <v>34312</v>
      </c>
      <c r="CF3655" s="54">
        <v>2490</v>
      </c>
      <c r="CG3655" s="54">
        <v>2.1059999999999999</v>
      </c>
      <c r="CH3655" s="54">
        <v>2.1179999999999999</v>
      </c>
      <c r="CI3655" s="54">
        <v>0.49199999999999999</v>
      </c>
      <c r="CJ3655" s="54">
        <v>124</v>
      </c>
      <c r="CK3655" s="54">
        <v>4.3</v>
      </c>
      <c r="CL3655" s="54">
        <v>7.4200000000000004E-3</v>
      </c>
      <c r="CM3655" s="54">
        <v>0.61799999999999999</v>
      </c>
      <c r="CN3655" s="53" t="s">
        <v>34181</v>
      </c>
      <c r="CO3655" s="54">
        <v>87</v>
      </c>
      <c r="CP3655" s="54">
        <v>128</v>
      </c>
      <c r="CQ3655" s="55">
        <f t="shared" si="57"/>
        <v>0.6796875</v>
      </c>
      <c r="CR3655" s="52" t="s">
        <v>28938</v>
      </c>
    </row>
    <row r="3656" spans="81:96">
      <c r="CC3656" s="52">
        <v>3655</v>
      </c>
      <c r="CD3656" s="53" t="s">
        <v>34313</v>
      </c>
      <c r="CE3656" s="53" t="s">
        <v>34314</v>
      </c>
      <c r="CF3656" s="54">
        <v>828</v>
      </c>
      <c r="CG3656" s="54">
        <v>2.04</v>
      </c>
      <c r="CH3656" s="54">
        <v>1.8420000000000001</v>
      </c>
      <c r="CI3656" s="54">
        <v>0.16400000000000001</v>
      </c>
      <c r="CJ3656" s="54">
        <v>67</v>
      </c>
      <c r="CK3656" s="54">
        <v>3.5</v>
      </c>
      <c r="CL3656" s="54">
        <v>2.2000000000000001E-3</v>
      </c>
      <c r="CM3656" s="54">
        <v>0.44500000000000001</v>
      </c>
      <c r="CN3656" s="53" t="s">
        <v>34181</v>
      </c>
      <c r="CO3656" s="54">
        <v>88</v>
      </c>
      <c r="CP3656" s="54">
        <v>128</v>
      </c>
      <c r="CQ3656" s="55">
        <f t="shared" si="57"/>
        <v>0.6875</v>
      </c>
      <c r="CR3656" s="52" t="s">
        <v>28938</v>
      </c>
    </row>
    <row r="3657" spans="81:96">
      <c r="CC3657" s="52">
        <v>3656</v>
      </c>
      <c r="CD3657" s="53" t="s">
        <v>30212</v>
      </c>
      <c r="CE3657" s="53" t="s">
        <v>30213</v>
      </c>
      <c r="CF3657" s="54">
        <v>1470</v>
      </c>
      <c r="CG3657" s="54">
        <v>2.0390000000000001</v>
      </c>
      <c r="CH3657" s="54">
        <v>2.395</v>
      </c>
      <c r="CI3657" s="54">
        <v>0.438</v>
      </c>
      <c r="CJ3657" s="54">
        <v>48</v>
      </c>
      <c r="CK3657" s="54">
        <v>6.7</v>
      </c>
      <c r="CL3657" s="54">
        <v>2.9499999999999999E-3</v>
      </c>
      <c r="CM3657" s="54">
        <v>0.71199999999999997</v>
      </c>
      <c r="CN3657" s="53" t="s">
        <v>34181</v>
      </c>
      <c r="CO3657" s="54">
        <v>89</v>
      </c>
      <c r="CP3657" s="54">
        <v>128</v>
      </c>
      <c r="CQ3657" s="55">
        <f t="shared" si="57"/>
        <v>0.6953125</v>
      </c>
      <c r="CR3657" s="52" t="s">
        <v>28938</v>
      </c>
    </row>
    <row r="3658" spans="81:96">
      <c r="CC3658" s="52">
        <v>3657</v>
      </c>
      <c r="CD3658" s="53" t="s">
        <v>34315</v>
      </c>
      <c r="CE3658" s="53" t="s">
        <v>34316</v>
      </c>
      <c r="CF3658" s="54">
        <v>1310</v>
      </c>
      <c r="CG3658" s="54">
        <v>2.0270000000000001</v>
      </c>
      <c r="CH3658" s="54">
        <v>1.8480000000000001</v>
      </c>
      <c r="CI3658" s="54">
        <v>0.80600000000000005</v>
      </c>
      <c r="CJ3658" s="54">
        <v>62</v>
      </c>
      <c r="CK3658" s="54">
        <v>6.1</v>
      </c>
      <c r="CL3658" s="54">
        <v>2.8900000000000002E-3</v>
      </c>
      <c r="CM3658" s="54">
        <v>0.56499999999999995</v>
      </c>
      <c r="CN3658" s="53" t="s">
        <v>34181</v>
      </c>
      <c r="CO3658" s="54">
        <v>90</v>
      </c>
      <c r="CP3658" s="54">
        <v>128</v>
      </c>
      <c r="CQ3658" s="55">
        <f t="shared" si="57"/>
        <v>0.703125</v>
      </c>
      <c r="CR3658" s="52" t="s">
        <v>28938</v>
      </c>
    </row>
    <row r="3659" spans="81:96">
      <c r="CC3659" s="52">
        <v>3658</v>
      </c>
      <c r="CD3659" s="53" t="s">
        <v>34317</v>
      </c>
      <c r="CE3659" s="53" t="s">
        <v>34318</v>
      </c>
      <c r="CF3659" s="54">
        <v>560</v>
      </c>
      <c r="CG3659" s="54">
        <v>2</v>
      </c>
      <c r="CH3659" s="54">
        <v>1.9279999999999999</v>
      </c>
      <c r="CI3659" s="54">
        <v>0.214</v>
      </c>
      <c r="CJ3659" s="54">
        <v>42</v>
      </c>
      <c r="CK3659" s="54">
        <v>4.9000000000000004</v>
      </c>
      <c r="CL3659" s="54">
        <v>1.3600000000000001E-3</v>
      </c>
      <c r="CM3659" s="54">
        <v>0.51100000000000001</v>
      </c>
      <c r="CN3659" s="53" t="s">
        <v>34181</v>
      </c>
      <c r="CO3659" s="54">
        <v>91</v>
      </c>
      <c r="CP3659" s="54">
        <v>128</v>
      </c>
      <c r="CQ3659" s="55">
        <f t="shared" si="57"/>
        <v>0.7109375</v>
      </c>
      <c r="CR3659" s="52" t="s">
        <v>28938</v>
      </c>
    </row>
    <row r="3660" spans="81:96">
      <c r="CC3660" s="52">
        <v>3659</v>
      </c>
      <c r="CD3660" s="53" t="s">
        <v>34319</v>
      </c>
      <c r="CE3660" s="53" t="s">
        <v>34320</v>
      </c>
      <c r="CF3660" s="54">
        <v>642</v>
      </c>
      <c r="CG3660" s="54">
        <v>2</v>
      </c>
      <c r="CH3660" s="54">
        <v>1.7</v>
      </c>
      <c r="CI3660" s="54">
        <v>0.57399999999999995</v>
      </c>
      <c r="CJ3660" s="54">
        <v>68</v>
      </c>
      <c r="CK3660" s="54">
        <v>2.4</v>
      </c>
      <c r="CL3660" s="54">
        <v>1.5E-3</v>
      </c>
      <c r="CM3660" s="54">
        <v>0.435</v>
      </c>
      <c r="CN3660" s="53" t="s">
        <v>34181</v>
      </c>
      <c r="CO3660" s="54">
        <v>91</v>
      </c>
      <c r="CP3660" s="54">
        <v>128</v>
      </c>
      <c r="CQ3660" s="55">
        <f t="shared" si="57"/>
        <v>0.7109375</v>
      </c>
      <c r="CR3660" s="52" t="s">
        <v>28938</v>
      </c>
    </row>
    <row r="3661" spans="81:96">
      <c r="CC3661" s="52">
        <v>3660</v>
      </c>
      <c r="CD3661" s="53" t="s">
        <v>34321</v>
      </c>
      <c r="CE3661" s="53" t="s">
        <v>34322</v>
      </c>
      <c r="CF3661" s="54">
        <v>3226</v>
      </c>
      <c r="CG3661" s="54">
        <v>1.9970000000000001</v>
      </c>
      <c r="CH3661" s="54">
        <v>2.1920000000000002</v>
      </c>
      <c r="CI3661" s="54">
        <v>0.38300000000000001</v>
      </c>
      <c r="CJ3661" s="54">
        <v>141</v>
      </c>
      <c r="CK3661" s="54">
        <v>6.2</v>
      </c>
      <c r="CL3661" s="54">
        <v>6.4099999999999999E-3</v>
      </c>
      <c r="CM3661" s="54">
        <v>0.59099999999999997</v>
      </c>
      <c r="CN3661" s="53" t="s">
        <v>34181</v>
      </c>
      <c r="CO3661" s="54">
        <v>93</v>
      </c>
      <c r="CP3661" s="54">
        <v>128</v>
      </c>
      <c r="CQ3661" s="55">
        <f t="shared" si="57"/>
        <v>0.7265625</v>
      </c>
      <c r="CR3661" s="52" t="s">
        <v>28938</v>
      </c>
    </row>
    <row r="3662" spans="81:96">
      <c r="CC3662" s="52">
        <v>3661</v>
      </c>
      <c r="CD3662" s="53" t="s">
        <v>34323</v>
      </c>
      <c r="CE3662" s="53" t="s">
        <v>34324</v>
      </c>
      <c r="CF3662" s="54">
        <v>970</v>
      </c>
      <c r="CG3662" s="54">
        <v>1.948</v>
      </c>
      <c r="CH3662" s="54">
        <v>2.0430000000000001</v>
      </c>
      <c r="CI3662" s="54">
        <v>0.29599999999999999</v>
      </c>
      <c r="CJ3662" s="54">
        <v>223</v>
      </c>
      <c r="CK3662" s="54">
        <v>2.1</v>
      </c>
      <c r="CL3662" s="54">
        <v>3.9199999999999999E-3</v>
      </c>
      <c r="CM3662" s="54">
        <v>0.56399999999999995</v>
      </c>
      <c r="CN3662" s="53" t="s">
        <v>34181</v>
      </c>
      <c r="CO3662" s="54">
        <v>94</v>
      </c>
      <c r="CP3662" s="54">
        <v>128</v>
      </c>
      <c r="CQ3662" s="55">
        <f t="shared" si="57"/>
        <v>0.734375</v>
      </c>
      <c r="CR3662" s="52" t="s">
        <v>28938</v>
      </c>
    </row>
    <row r="3663" spans="81:96">
      <c r="CC3663" s="52">
        <v>3662</v>
      </c>
      <c r="CD3663" s="53" t="s">
        <v>34325</v>
      </c>
      <c r="CE3663" s="53" t="s">
        <v>34326</v>
      </c>
      <c r="CF3663" s="54">
        <v>534</v>
      </c>
      <c r="CG3663" s="54">
        <v>1.9319999999999999</v>
      </c>
      <c r="CH3663" s="54">
        <v>2.3809999999999998</v>
      </c>
      <c r="CI3663" s="54">
        <v>0.71</v>
      </c>
      <c r="CJ3663" s="54">
        <v>62</v>
      </c>
      <c r="CK3663" s="54">
        <v>3.3</v>
      </c>
      <c r="CL3663" s="54">
        <v>2.2000000000000001E-3</v>
      </c>
      <c r="CM3663" s="54">
        <v>0.68600000000000005</v>
      </c>
      <c r="CN3663" s="53" t="s">
        <v>34181</v>
      </c>
      <c r="CO3663" s="54">
        <v>95</v>
      </c>
      <c r="CP3663" s="54">
        <v>128</v>
      </c>
      <c r="CQ3663" s="55">
        <f t="shared" si="57"/>
        <v>0.7421875</v>
      </c>
      <c r="CR3663" s="52" t="s">
        <v>28938</v>
      </c>
    </row>
    <row r="3664" spans="81:96">
      <c r="CC3664" s="52">
        <v>3663</v>
      </c>
      <c r="CD3664" s="53" t="s">
        <v>34327</v>
      </c>
      <c r="CE3664" s="53" t="s">
        <v>34328</v>
      </c>
      <c r="CF3664" s="54">
        <v>1302</v>
      </c>
      <c r="CG3664" s="54">
        <v>1.8819999999999999</v>
      </c>
      <c r="CH3664" s="54">
        <v>2.274</v>
      </c>
      <c r="CI3664" s="54">
        <v>0.78600000000000003</v>
      </c>
      <c r="CJ3664" s="54">
        <v>42</v>
      </c>
      <c r="CK3664" s="54">
        <v>6.6</v>
      </c>
      <c r="CL3664" s="54">
        <v>2.3800000000000002E-3</v>
      </c>
      <c r="CM3664" s="54">
        <v>0.64100000000000001</v>
      </c>
      <c r="CN3664" s="53" t="s">
        <v>34181</v>
      </c>
      <c r="CO3664" s="54">
        <v>96</v>
      </c>
      <c r="CP3664" s="54">
        <v>128</v>
      </c>
      <c r="CQ3664" s="55">
        <f t="shared" si="57"/>
        <v>0.75</v>
      </c>
      <c r="CR3664" s="52" t="s">
        <v>28953</v>
      </c>
    </row>
    <row r="3665" spans="81:96">
      <c r="CC3665" s="52">
        <v>3664</v>
      </c>
      <c r="CD3665" s="53" t="s">
        <v>34329</v>
      </c>
      <c r="CE3665" s="53" t="s">
        <v>34330</v>
      </c>
      <c r="CF3665" s="54">
        <v>4033</v>
      </c>
      <c r="CG3665" s="54">
        <v>1.833</v>
      </c>
      <c r="CH3665" s="54">
        <v>1.875</v>
      </c>
      <c r="CI3665" s="54">
        <v>0.55800000000000005</v>
      </c>
      <c r="CJ3665" s="54">
        <v>43</v>
      </c>
      <c r="CK3665" s="54">
        <v>9.5</v>
      </c>
      <c r="CL3665" s="54">
        <v>4.6600000000000001E-3</v>
      </c>
      <c r="CM3665" s="54">
        <v>0.495</v>
      </c>
      <c r="CN3665" s="53" t="s">
        <v>34181</v>
      </c>
      <c r="CO3665" s="54">
        <v>97</v>
      </c>
      <c r="CP3665" s="54">
        <v>128</v>
      </c>
      <c r="CQ3665" s="55">
        <f t="shared" si="57"/>
        <v>0.7578125</v>
      </c>
      <c r="CR3665" s="52" t="s">
        <v>28953</v>
      </c>
    </row>
    <row r="3666" spans="81:96">
      <c r="CC3666" s="52">
        <v>3665</v>
      </c>
      <c r="CD3666" s="53" t="s">
        <v>34331</v>
      </c>
      <c r="CE3666" s="53" t="s">
        <v>34332</v>
      </c>
      <c r="CF3666" s="54">
        <v>502</v>
      </c>
      <c r="CG3666" s="54">
        <v>1.825</v>
      </c>
      <c r="CH3666" s="54">
        <v>1.756</v>
      </c>
      <c r="CI3666" s="54">
        <v>0.23699999999999999</v>
      </c>
      <c r="CJ3666" s="54">
        <v>93</v>
      </c>
      <c r="CK3666" s="54">
        <v>2.6</v>
      </c>
      <c r="CL3666" s="54">
        <v>1.82E-3</v>
      </c>
      <c r="CM3666" s="54">
        <v>0.42399999999999999</v>
      </c>
      <c r="CN3666" s="53" t="s">
        <v>34181</v>
      </c>
      <c r="CO3666" s="54">
        <v>98</v>
      </c>
      <c r="CP3666" s="54">
        <v>128</v>
      </c>
      <c r="CQ3666" s="55">
        <f t="shared" si="57"/>
        <v>0.765625</v>
      </c>
      <c r="CR3666" s="52" t="s">
        <v>28953</v>
      </c>
    </row>
    <row r="3667" spans="81:96">
      <c r="CC3667" s="52">
        <v>3666</v>
      </c>
      <c r="CD3667" s="53" t="s">
        <v>34333</v>
      </c>
      <c r="CE3667" s="53" t="s">
        <v>34334</v>
      </c>
      <c r="CF3667" s="54">
        <v>1731</v>
      </c>
      <c r="CG3667" s="54">
        <v>1.792</v>
      </c>
      <c r="CH3667" s="54">
        <v>2.4260000000000002</v>
      </c>
      <c r="CI3667" s="54">
        <v>0.23799999999999999</v>
      </c>
      <c r="CJ3667" s="54">
        <v>63</v>
      </c>
      <c r="CK3667" s="54">
        <v>7</v>
      </c>
      <c r="CL3667" s="54">
        <v>3.6099999999999999E-3</v>
      </c>
      <c r="CM3667" s="54">
        <v>0.78700000000000003</v>
      </c>
      <c r="CN3667" s="53" t="s">
        <v>34181</v>
      </c>
      <c r="CO3667" s="54">
        <v>99</v>
      </c>
      <c r="CP3667" s="54">
        <v>128</v>
      </c>
      <c r="CQ3667" s="55">
        <f t="shared" si="57"/>
        <v>0.7734375</v>
      </c>
      <c r="CR3667" s="52" t="s">
        <v>28953</v>
      </c>
    </row>
    <row r="3668" spans="81:96">
      <c r="CC3668" s="52">
        <v>3667</v>
      </c>
      <c r="CD3668" s="53" t="s">
        <v>34335</v>
      </c>
      <c r="CE3668" s="53" t="s">
        <v>34336</v>
      </c>
      <c r="CF3668" s="54">
        <v>768</v>
      </c>
      <c r="CG3668" s="54">
        <v>1.7629999999999999</v>
      </c>
      <c r="CH3668" s="54"/>
      <c r="CI3668" s="54">
        <v>0.10299999999999999</v>
      </c>
      <c r="CJ3668" s="54">
        <v>29</v>
      </c>
      <c r="CK3668" s="54">
        <v>6.5</v>
      </c>
      <c r="CL3668" s="54">
        <v>1.24E-3</v>
      </c>
      <c r="CM3668" s="54"/>
      <c r="CN3668" s="53" t="s">
        <v>34181</v>
      </c>
      <c r="CO3668" s="54">
        <v>100</v>
      </c>
      <c r="CP3668" s="54">
        <v>128</v>
      </c>
      <c r="CQ3668" s="55">
        <f t="shared" si="57"/>
        <v>0.78125</v>
      </c>
      <c r="CR3668" s="52" t="s">
        <v>28953</v>
      </c>
    </row>
    <row r="3669" spans="81:96">
      <c r="CC3669" s="52">
        <v>3668</v>
      </c>
      <c r="CD3669" s="53" t="s">
        <v>34337</v>
      </c>
      <c r="CE3669" s="53" t="s">
        <v>34338</v>
      </c>
      <c r="CF3669" s="54">
        <v>809</v>
      </c>
      <c r="CG3669" s="54">
        <v>1.7569999999999999</v>
      </c>
      <c r="CH3669" s="54">
        <v>1.702</v>
      </c>
      <c r="CI3669" s="54">
        <v>0.46400000000000002</v>
      </c>
      <c r="CJ3669" s="54">
        <v>56</v>
      </c>
      <c r="CK3669" s="54">
        <v>7.2</v>
      </c>
      <c r="CL3669" s="54">
        <v>1.2899999999999999E-3</v>
      </c>
      <c r="CM3669" s="54">
        <v>0.42699999999999999</v>
      </c>
      <c r="CN3669" s="53" t="s">
        <v>34181</v>
      </c>
      <c r="CO3669" s="54">
        <v>101</v>
      </c>
      <c r="CP3669" s="54">
        <v>128</v>
      </c>
      <c r="CQ3669" s="55">
        <f t="shared" si="57"/>
        <v>0.7890625</v>
      </c>
      <c r="CR3669" s="52" t="s">
        <v>28953</v>
      </c>
    </row>
    <row r="3670" spans="81:96">
      <c r="CC3670" s="52">
        <v>3669</v>
      </c>
      <c r="CD3670" s="53" t="s">
        <v>6341</v>
      </c>
      <c r="CE3670" s="53" t="s">
        <v>6339</v>
      </c>
      <c r="CF3670" s="54">
        <v>5263</v>
      </c>
      <c r="CG3670" s="54">
        <v>1.748</v>
      </c>
      <c r="CH3670" s="54">
        <v>1.6990000000000001</v>
      </c>
      <c r="CI3670" s="54">
        <v>0.41599999999999998</v>
      </c>
      <c r="CJ3670" s="54">
        <v>281</v>
      </c>
      <c r="CK3670" s="54">
        <v>5.4</v>
      </c>
      <c r="CL3670" s="54">
        <v>8.2699999999999996E-3</v>
      </c>
      <c r="CM3670" s="54">
        <v>0.32800000000000001</v>
      </c>
      <c r="CN3670" s="53" t="s">
        <v>34181</v>
      </c>
      <c r="CO3670" s="54">
        <v>102</v>
      </c>
      <c r="CP3670" s="54">
        <v>128</v>
      </c>
      <c r="CQ3670" s="55">
        <f t="shared" si="57"/>
        <v>0.796875</v>
      </c>
      <c r="CR3670" s="52" t="s">
        <v>28953</v>
      </c>
    </row>
    <row r="3671" spans="81:96">
      <c r="CC3671" s="52">
        <v>3670</v>
      </c>
      <c r="CD3671" s="53" t="s">
        <v>34339</v>
      </c>
      <c r="CE3671" s="53" t="s">
        <v>34340</v>
      </c>
      <c r="CF3671" s="54">
        <v>473</v>
      </c>
      <c r="CG3671" s="54">
        <v>1.71</v>
      </c>
      <c r="CH3671" s="54">
        <v>2.1869999999999998</v>
      </c>
      <c r="CI3671" s="54">
        <v>0.29199999999999998</v>
      </c>
      <c r="CJ3671" s="54">
        <v>96</v>
      </c>
      <c r="CK3671" s="54">
        <v>4.0999999999999996</v>
      </c>
      <c r="CL3671" s="54">
        <v>1.65E-3</v>
      </c>
      <c r="CM3671" s="54">
        <v>0.67200000000000004</v>
      </c>
      <c r="CN3671" s="53" t="s">
        <v>34181</v>
      </c>
      <c r="CO3671" s="54">
        <v>103</v>
      </c>
      <c r="CP3671" s="54">
        <v>128</v>
      </c>
      <c r="CQ3671" s="55">
        <f t="shared" si="57"/>
        <v>0.8046875</v>
      </c>
      <c r="CR3671" s="52" t="s">
        <v>28953</v>
      </c>
    </row>
    <row r="3672" spans="81:96">
      <c r="CC3672" s="52">
        <v>3671</v>
      </c>
      <c r="CD3672" s="53" t="s">
        <v>34341</v>
      </c>
      <c r="CE3672" s="53" t="s">
        <v>34342</v>
      </c>
      <c r="CF3672" s="54">
        <v>845</v>
      </c>
      <c r="CG3672" s="54">
        <v>1.573</v>
      </c>
      <c r="CH3672" s="54">
        <v>1.595</v>
      </c>
      <c r="CI3672" s="54">
        <v>0.217</v>
      </c>
      <c r="CJ3672" s="54">
        <v>115</v>
      </c>
      <c r="CK3672" s="54">
        <v>3.2</v>
      </c>
      <c r="CL3672" s="54">
        <v>4.0400000000000002E-3</v>
      </c>
      <c r="CM3672" s="54">
        <v>0.503</v>
      </c>
      <c r="CN3672" s="53" t="s">
        <v>34181</v>
      </c>
      <c r="CO3672" s="54">
        <v>104</v>
      </c>
      <c r="CP3672" s="54">
        <v>128</v>
      </c>
      <c r="CQ3672" s="55">
        <f t="shared" si="57"/>
        <v>0.8125</v>
      </c>
      <c r="CR3672" s="52" t="s">
        <v>28953</v>
      </c>
    </row>
    <row r="3673" spans="81:96">
      <c r="CC3673" s="52">
        <v>3672</v>
      </c>
      <c r="CD3673" s="53" t="s">
        <v>34343</v>
      </c>
      <c r="CE3673" s="53" t="s">
        <v>34344</v>
      </c>
      <c r="CF3673" s="54">
        <v>2221</v>
      </c>
      <c r="CG3673" s="54">
        <v>1.5549999999999999</v>
      </c>
      <c r="CH3673" s="54">
        <v>1.504</v>
      </c>
      <c r="CI3673" s="54">
        <v>0.20599999999999999</v>
      </c>
      <c r="CJ3673" s="54">
        <v>97</v>
      </c>
      <c r="CK3673" s="54">
        <v>7.6</v>
      </c>
      <c r="CL3673" s="54">
        <v>3.5799999999999998E-3</v>
      </c>
      <c r="CM3673" s="54">
        <v>0.39100000000000001</v>
      </c>
      <c r="CN3673" s="53" t="s">
        <v>34181</v>
      </c>
      <c r="CO3673" s="54">
        <v>105</v>
      </c>
      <c r="CP3673" s="54">
        <v>128</v>
      </c>
      <c r="CQ3673" s="55">
        <f t="shared" si="57"/>
        <v>0.8203125</v>
      </c>
      <c r="CR3673" s="52" t="s">
        <v>28953</v>
      </c>
    </row>
    <row r="3674" spans="81:96">
      <c r="CC3674" s="52">
        <v>3673</v>
      </c>
      <c r="CD3674" s="53" t="s">
        <v>34345</v>
      </c>
      <c r="CE3674" s="53" t="s">
        <v>34346</v>
      </c>
      <c r="CF3674" s="54">
        <v>338</v>
      </c>
      <c r="CG3674" s="54">
        <v>1.538</v>
      </c>
      <c r="CH3674" s="54"/>
      <c r="CI3674" s="54">
        <v>6.2E-2</v>
      </c>
      <c r="CJ3674" s="54">
        <v>48</v>
      </c>
      <c r="CK3674" s="54">
        <v>3</v>
      </c>
      <c r="CL3674" s="54">
        <v>1.4E-3</v>
      </c>
      <c r="CM3674" s="54"/>
      <c r="CN3674" s="53" t="s">
        <v>34181</v>
      </c>
      <c r="CO3674" s="54">
        <v>106</v>
      </c>
      <c r="CP3674" s="54">
        <v>128</v>
      </c>
      <c r="CQ3674" s="55">
        <f t="shared" si="57"/>
        <v>0.828125</v>
      </c>
      <c r="CR3674" s="52" t="s">
        <v>28953</v>
      </c>
    </row>
    <row r="3675" spans="81:96">
      <c r="CC3675" s="52">
        <v>3674</v>
      </c>
      <c r="CD3675" s="53" t="s">
        <v>34347</v>
      </c>
      <c r="CE3675" s="53" t="s">
        <v>34348</v>
      </c>
      <c r="CF3675" s="54">
        <v>452</v>
      </c>
      <c r="CG3675" s="54">
        <v>1.4870000000000001</v>
      </c>
      <c r="CH3675" s="54">
        <v>1.87</v>
      </c>
      <c r="CI3675" s="54">
        <v>0.222</v>
      </c>
      <c r="CJ3675" s="54">
        <v>18</v>
      </c>
      <c r="CK3675" s="54">
        <v>4.0999999999999996</v>
      </c>
      <c r="CL3675" s="54">
        <v>2.4399999999999999E-3</v>
      </c>
      <c r="CM3675" s="54">
        <v>0.64600000000000002</v>
      </c>
      <c r="CN3675" s="53" t="s">
        <v>34181</v>
      </c>
      <c r="CO3675" s="54">
        <v>107</v>
      </c>
      <c r="CP3675" s="54">
        <v>128</v>
      </c>
      <c r="CQ3675" s="55">
        <f t="shared" si="57"/>
        <v>0.8359375</v>
      </c>
      <c r="CR3675" s="52" t="s">
        <v>28953</v>
      </c>
    </row>
    <row r="3676" spans="81:96">
      <c r="CC3676" s="52">
        <v>3675</v>
      </c>
      <c r="CD3676" s="53" t="s">
        <v>34349</v>
      </c>
      <c r="CE3676" s="53" t="s">
        <v>34350</v>
      </c>
      <c r="CF3676" s="54">
        <v>329</v>
      </c>
      <c r="CG3676" s="54">
        <v>1.464</v>
      </c>
      <c r="CH3676" s="54">
        <v>1.1659999999999999</v>
      </c>
      <c r="CI3676" s="54">
        <v>0</v>
      </c>
      <c r="CJ3676" s="54">
        <v>31</v>
      </c>
      <c r="CK3676" s="54">
        <v>5.4</v>
      </c>
      <c r="CL3676" s="54">
        <v>7.7999999999999999E-4</v>
      </c>
      <c r="CM3676" s="54">
        <v>0.32700000000000001</v>
      </c>
      <c r="CN3676" s="53" t="s">
        <v>34181</v>
      </c>
      <c r="CO3676" s="54">
        <v>108</v>
      </c>
      <c r="CP3676" s="54">
        <v>128</v>
      </c>
      <c r="CQ3676" s="55">
        <f t="shared" si="57"/>
        <v>0.84375</v>
      </c>
      <c r="CR3676" s="52" t="s">
        <v>28953</v>
      </c>
    </row>
    <row r="3677" spans="81:96">
      <c r="CC3677" s="52">
        <v>3676</v>
      </c>
      <c r="CD3677" s="53" t="s">
        <v>34351</v>
      </c>
      <c r="CE3677" s="53" t="s">
        <v>34352</v>
      </c>
      <c r="CF3677" s="54">
        <v>3944</v>
      </c>
      <c r="CG3677" s="54">
        <v>1.448</v>
      </c>
      <c r="CH3677" s="54">
        <v>1.6839999999999999</v>
      </c>
      <c r="CI3677" s="54">
        <v>0.36699999999999999</v>
      </c>
      <c r="CJ3677" s="54">
        <v>139</v>
      </c>
      <c r="CK3677" s="54">
        <v>8.1999999999999993</v>
      </c>
      <c r="CL3677" s="54">
        <v>6.13E-3</v>
      </c>
      <c r="CM3677" s="54">
        <v>0.45100000000000001</v>
      </c>
      <c r="CN3677" s="53" t="s">
        <v>34181</v>
      </c>
      <c r="CO3677" s="54">
        <v>109</v>
      </c>
      <c r="CP3677" s="54">
        <v>128</v>
      </c>
      <c r="CQ3677" s="55">
        <f t="shared" si="57"/>
        <v>0.8515625</v>
      </c>
      <c r="CR3677" s="52" t="s">
        <v>28953</v>
      </c>
    </row>
    <row r="3678" spans="81:96">
      <c r="CC3678" s="52">
        <v>3677</v>
      </c>
      <c r="CD3678" s="53" t="s">
        <v>31202</v>
      </c>
      <c r="CE3678" s="53" t="s">
        <v>31203</v>
      </c>
      <c r="CF3678" s="54">
        <v>1312</v>
      </c>
      <c r="CG3678" s="54">
        <v>1.407</v>
      </c>
      <c r="CH3678" s="54">
        <v>1.8360000000000001</v>
      </c>
      <c r="CI3678" s="54">
        <v>0.26100000000000001</v>
      </c>
      <c r="CJ3678" s="54">
        <v>46</v>
      </c>
      <c r="CK3678" s="54">
        <v>7.3</v>
      </c>
      <c r="CL3678" s="54">
        <v>2.3700000000000001E-3</v>
      </c>
      <c r="CM3678" s="54">
        <v>0.54300000000000004</v>
      </c>
      <c r="CN3678" s="53" t="s">
        <v>34181</v>
      </c>
      <c r="CO3678" s="54">
        <v>110</v>
      </c>
      <c r="CP3678" s="54">
        <v>128</v>
      </c>
      <c r="CQ3678" s="55">
        <f t="shared" si="57"/>
        <v>0.859375</v>
      </c>
      <c r="CR3678" s="52" t="s">
        <v>28953</v>
      </c>
    </row>
    <row r="3679" spans="81:96">
      <c r="CC3679" s="52">
        <v>3678</v>
      </c>
      <c r="CD3679" s="53" t="s">
        <v>34353</v>
      </c>
      <c r="CE3679" s="53" t="s">
        <v>34354</v>
      </c>
      <c r="CF3679" s="54">
        <v>2359</v>
      </c>
      <c r="CG3679" s="54">
        <v>1.333</v>
      </c>
      <c r="CH3679" s="54">
        <v>1.3720000000000001</v>
      </c>
      <c r="CI3679" s="54">
        <v>0.307</v>
      </c>
      <c r="CJ3679" s="54">
        <v>215</v>
      </c>
      <c r="CK3679" s="54">
        <v>5.0999999999999996</v>
      </c>
      <c r="CL3679" s="54">
        <v>5.28E-3</v>
      </c>
      <c r="CM3679" s="54">
        <v>0.35099999999999998</v>
      </c>
      <c r="CN3679" s="53" t="s">
        <v>34181</v>
      </c>
      <c r="CO3679" s="54">
        <v>111</v>
      </c>
      <c r="CP3679" s="54">
        <v>128</v>
      </c>
      <c r="CQ3679" s="55">
        <f t="shared" si="57"/>
        <v>0.8671875</v>
      </c>
      <c r="CR3679" s="52" t="s">
        <v>28953</v>
      </c>
    </row>
    <row r="3680" spans="81:96">
      <c r="CC3680" s="52">
        <v>3679</v>
      </c>
      <c r="CD3680" s="53" t="s">
        <v>34355</v>
      </c>
      <c r="CE3680" s="53" t="s">
        <v>34356</v>
      </c>
      <c r="CF3680" s="54">
        <v>326</v>
      </c>
      <c r="CG3680" s="54">
        <v>1.325</v>
      </c>
      <c r="CH3680" s="54"/>
      <c r="CI3680" s="54">
        <v>0.38300000000000001</v>
      </c>
      <c r="CJ3680" s="54">
        <v>47</v>
      </c>
      <c r="CK3680" s="54">
        <v>3.8</v>
      </c>
      <c r="CL3680" s="54">
        <v>1.31E-3</v>
      </c>
      <c r="CM3680" s="54"/>
      <c r="CN3680" s="53" t="s">
        <v>34181</v>
      </c>
      <c r="CO3680" s="54">
        <v>112</v>
      </c>
      <c r="CP3680" s="54">
        <v>128</v>
      </c>
      <c r="CQ3680" s="55">
        <f t="shared" si="57"/>
        <v>0.875</v>
      </c>
      <c r="CR3680" s="52" t="s">
        <v>28953</v>
      </c>
    </row>
    <row r="3681" spans="81:96">
      <c r="CC3681" s="52">
        <v>3680</v>
      </c>
      <c r="CD3681" s="53" t="s">
        <v>34357</v>
      </c>
      <c r="CE3681" s="53" t="s">
        <v>34358</v>
      </c>
      <c r="CF3681" s="54">
        <v>590</v>
      </c>
      <c r="CG3681" s="54">
        <v>1.278</v>
      </c>
      <c r="CH3681" s="54">
        <v>1.302</v>
      </c>
      <c r="CI3681" s="54">
        <v>0.27300000000000002</v>
      </c>
      <c r="CJ3681" s="54">
        <v>33</v>
      </c>
      <c r="CK3681" s="54" t="s">
        <v>28918</v>
      </c>
      <c r="CL3681" s="54">
        <v>6.3000000000000003E-4</v>
      </c>
      <c r="CM3681" s="54">
        <v>0.372</v>
      </c>
      <c r="CN3681" s="53" t="s">
        <v>34181</v>
      </c>
      <c r="CO3681" s="54">
        <v>113</v>
      </c>
      <c r="CP3681" s="54">
        <v>128</v>
      </c>
      <c r="CQ3681" s="55">
        <f t="shared" si="57"/>
        <v>0.8828125</v>
      </c>
      <c r="CR3681" s="52" t="s">
        <v>28953</v>
      </c>
    </row>
    <row r="3682" spans="81:96">
      <c r="CC3682" s="52">
        <v>3681</v>
      </c>
      <c r="CD3682" s="53" t="s">
        <v>34359</v>
      </c>
      <c r="CE3682" s="53" t="s">
        <v>34360</v>
      </c>
      <c r="CF3682" s="54">
        <v>630</v>
      </c>
      <c r="CG3682" s="54">
        <v>1.198</v>
      </c>
      <c r="CH3682" s="54">
        <v>1.853</v>
      </c>
      <c r="CI3682" s="54">
        <v>9.8000000000000004E-2</v>
      </c>
      <c r="CJ3682" s="54">
        <v>61</v>
      </c>
      <c r="CK3682" s="54">
        <v>4.9000000000000004</v>
      </c>
      <c r="CL3682" s="54">
        <v>1.81E-3</v>
      </c>
      <c r="CM3682" s="54">
        <v>0.51</v>
      </c>
      <c r="CN3682" s="53" t="s">
        <v>34181</v>
      </c>
      <c r="CO3682" s="54">
        <v>114</v>
      </c>
      <c r="CP3682" s="54">
        <v>128</v>
      </c>
      <c r="CQ3682" s="55">
        <f t="shared" si="57"/>
        <v>0.890625</v>
      </c>
      <c r="CR3682" s="52" t="s">
        <v>28953</v>
      </c>
    </row>
    <row r="3683" spans="81:96">
      <c r="CC3683" s="52">
        <v>3682</v>
      </c>
      <c r="CD3683" s="53" t="s">
        <v>34361</v>
      </c>
      <c r="CE3683" s="53" t="s">
        <v>34362</v>
      </c>
      <c r="CF3683" s="54">
        <v>277</v>
      </c>
      <c r="CG3683" s="54">
        <v>1.177</v>
      </c>
      <c r="CH3683" s="54">
        <v>1.0489999999999999</v>
      </c>
      <c r="CI3683" s="54">
        <v>0.27900000000000003</v>
      </c>
      <c r="CJ3683" s="54">
        <v>68</v>
      </c>
      <c r="CK3683" s="54">
        <v>3.1</v>
      </c>
      <c r="CL3683" s="54">
        <v>9.1E-4</v>
      </c>
      <c r="CM3683" s="54">
        <v>0.28199999999999997</v>
      </c>
      <c r="CN3683" s="53" t="s">
        <v>34181</v>
      </c>
      <c r="CO3683" s="54">
        <v>115</v>
      </c>
      <c r="CP3683" s="54">
        <v>128</v>
      </c>
      <c r="CQ3683" s="55">
        <f t="shared" si="57"/>
        <v>0.8984375</v>
      </c>
      <c r="CR3683" s="52" t="s">
        <v>28953</v>
      </c>
    </row>
    <row r="3684" spans="81:96">
      <c r="CC3684" s="52">
        <v>3683</v>
      </c>
      <c r="CD3684" s="53" t="s">
        <v>34363</v>
      </c>
      <c r="CE3684" s="53" t="s">
        <v>34364</v>
      </c>
      <c r="CF3684" s="54">
        <v>2155</v>
      </c>
      <c r="CG3684" s="54">
        <v>0.995</v>
      </c>
      <c r="CH3684" s="54">
        <v>0.91700000000000004</v>
      </c>
      <c r="CI3684" s="54">
        <v>0.24199999999999999</v>
      </c>
      <c r="CJ3684" s="54">
        <v>198</v>
      </c>
      <c r="CK3684" s="54">
        <v>7.8</v>
      </c>
      <c r="CL3684" s="54">
        <v>3.5799999999999998E-3</v>
      </c>
      <c r="CM3684" s="54">
        <v>0.255</v>
      </c>
      <c r="CN3684" s="53" t="s">
        <v>34181</v>
      </c>
      <c r="CO3684" s="54">
        <v>116</v>
      </c>
      <c r="CP3684" s="54">
        <v>128</v>
      </c>
      <c r="CQ3684" s="55">
        <f t="shared" si="57"/>
        <v>0.90625</v>
      </c>
      <c r="CR3684" s="52" t="s">
        <v>28953</v>
      </c>
    </row>
    <row r="3685" spans="81:96">
      <c r="CC3685" s="52">
        <v>3684</v>
      </c>
      <c r="CD3685" s="53" t="s">
        <v>34365</v>
      </c>
      <c r="CE3685" s="53" t="s">
        <v>34366</v>
      </c>
      <c r="CF3685" s="54">
        <v>506</v>
      </c>
      <c r="CG3685" s="54">
        <v>0.99299999999999999</v>
      </c>
      <c r="CH3685" s="54">
        <v>1.0189999999999999</v>
      </c>
      <c r="CI3685" s="54">
        <v>0.186</v>
      </c>
      <c r="CJ3685" s="54">
        <v>70</v>
      </c>
      <c r="CK3685" s="54">
        <v>3.9</v>
      </c>
      <c r="CL3685" s="54">
        <v>1.2099999999999999E-3</v>
      </c>
      <c r="CM3685" s="54">
        <v>0.20200000000000001</v>
      </c>
      <c r="CN3685" s="53" t="s">
        <v>34181</v>
      </c>
      <c r="CO3685" s="54">
        <v>117</v>
      </c>
      <c r="CP3685" s="54">
        <v>128</v>
      </c>
      <c r="CQ3685" s="55">
        <f t="shared" si="57"/>
        <v>0.9140625</v>
      </c>
      <c r="CR3685" s="52" t="s">
        <v>28953</v>
      </c>
    </row>
    <row r="3686" spans="81:96">
      <c r="CC3686" s="52">
        <v>3685</v>
      </c>
      <c r="CD3686" s="53" t="s">
        <v>34367</v>
      </c>
      <c r="CE3686" s="53" t="s">
        <v>34368</v>
      </c>
      <c r="CF3686" s="54">
        <v>529</v>
      </c>
      <c r="CG3686" s="54">
        <v>0.871</v>
      </c>
      <c r="CH3686" s="54">
        <v>0.79500000000000004</v>
      </c>
      <c r="CI3686" s="54">
        <v>0.14899999999999999</v>
      </c>
      <c r="CJ3686" s="54">
        <v>47</v>
      </c>
      <c r="CK3686" s="54">
        <v>6</v>
      </c>
      <c r="CL3686" s="54">
        <v>1.1800000000000001E-3</v>
      </c>
      <c r="CM3686" s="54">
        <v>0.23100000000000001</v>
      </c>
      <c r="CN3686" s="53" t="s">
        <v>34181</v>
      </c>
      <c r="CO3686" s="54">
        <v>118</v>
      </c>
      <c r="CP3686" s="54">
        <v>128</v>
      </c>
      <c r="CQ3686" s="55">
        <f t="shared" si="57"/>
        <v>0.921875</v>
      </c>
      <c r="CR3686" s="52" t="s">
        <v>28953</v>
      </c>
    </row>
    <row r="3687" spans="81:96">
      <c r="CC3687" s="52">
        <v>3686</v>
      </c>
      <c r="CD3687" s="53" t="s">
        <v>34369</v>
      </c>
      <c r="CE3687" s="53" t="s">
        <v>34370</v>
      </c>
      <c r="CF3687" s="54">
        <v>1194</v>
      </c>
      <c r="CG3687" s="54">
        <v>0.84399999999999997</v>
      </c>
      <c r="CH3687" s="54">
        <v>1.1080000000000001</v>
      </c>
      <c r="CI3687" s="54">
        <v>7.0999999999999994E-2</v>
      </c>
      <c r="CJ3687" s="54">
        <v>126</v>
      </c>
      <c r="CK3687" s="54">
        <v>5.8</v>
      </c>
      <c r="CL3687" s="54">
        <v>2.3900000000000002E-3</v>
      </c>
      <c r="CM3687" s="54">
        <v>0.26900000000000002</v>
      </c>
      <c r="CN3687" s="53" t="s">
        <v>34181</v>
      </c>
      <c r="CO3687" s="54">
        <v>119</v>
      </c>
      <c r="CP3687" s="54">
        <v>128</v>
      </c>
      <c r="CQ3687" s="55">
        <f t="shared" si="57"/>
        <v>0.9296875</v>
      </c>
      <c r="CR3687" s="52" t="s">
        <v>28953</v>
      </c>
    </row>
    <row r="3688" spans="81:96">
      <c r="CC3688" s="52">
        <v>3687</v>
      </c>
      <c r="CD3688" s="53" t="s">
        <v>34371</v>
      </c>
      <c r="CE3688" s="53" t="s">
        <v>27443</v>
      </c>
      <c r="CF3688" s="54">
        <v>1786</v>
      </c>
      <c r="CG3688" s="54">
        <v>0.79900000000000004</v>
      </c>
      <c r="CH3688" s="54">
        <v>1.004</v>
      </c>
      <c r="CI3688" s="54">
        <v>8.2000000000000003E-2</v>
      </c>
      <c r="CJ3688" s="54">
        <v>110</v>
      </c>
      <c r="CK3688" s="54">
        <v>6.4</v>
      </c>
      <c r="CL3688" s="54">
        <v>2.9099999999999998E-3</v>
      </c>
      <c r="CM3688" s="54">
        <v>0.22800000000000001</v>
      </c>
      <c r="CN3688" s="53" t="s">
        <v>34181</v>
      </c>
      <c r="CO3688" s="54">
        <v>120</v>
      </c>
      <c r="CP3688" s="54">
        <v>128</v>
      </c>
      <c r="CQ3688" s="55">
        <f t="shared" si="57"/>
        <v>0.9375</v>
      </c>
      <c r="CR3688" s="52" t="s">
        <v>28953</v>
      </c>
    </row>
    <row r="3689" spans="81:96">
      <c r="CC3689" s="52">
        <v>3688</v>
      </c>
      <c r="CD3689" s="53" t="s">
        <v>30306</v>
      </c>
      <c r="CE3689" s="53" t="s">
        <v>30307</v>
      </c>
      <c r="CF3689" s="54">
        <v>537</v>
      </c>
      <c r="CG3689" s="54">
        <v>0.76600000000000001</v>
      </c>
      <c r="CH3689" s="54">
        <v>1.569</v>
      </c>
      <c r="CI3689" s="54">
        <v>0.14299999999999999</v>
      </c>
      <c r="CJ3689" s="54">
        <v>14</v>
      </c>
      <c r="CK3689" s="54">
        <v>7.7</v>
      </c>
      <c r="CL3689" s="54">
        <v>7.9000000000000001E-4</v>
      </c>
      <c r="CM3689" s="54">
        <v>0.40600000000000003</v>
      </c>
      <c r="CN3689" s="53" t="s">
        <v>34181</v>
      </c>
      <c r="CO3689" s="54">
        <v>121</v>
      </c>
      <c r="CP3689" s="54">
        <v>128</v>
      </c>
      <c r="CQ3689" s="55">
        <f t="shared" si="57"/>
        <v>0.9453125</v>
      </c>
      <c r="CR3689" s="52" t="s">
        <v>28953</v>
      </c>
    </row>
    <row r="3690" spans="81:96">
      <c r="CC3690" s="52">
        <v>3689</v>
      </c>
      <c r="CD3690" s="53" t="s">
        <v>34372</v>
      </c>
      <c r="CE3690" s="53" t="s">
        <v>34373</v>
      </c>
      <c r="CF3690" s="54">
        <v>74</v>
      </c>
      <c r="CG3690" s="54">
        <v>0.44700000000000001</v>
      </c>
      <c r="CH3690" s="54">
        <v>0.19900000000000001</v>
      </c>
      <c r="CI3690" s="54">
        <v>0.154</v>
      </c>
      <c r="CJ3690" s="54">
        <v>26</v>
      </c>
      <c r="CK3690" s="54"/>
      <c r="CL3690" s="54">
        <v>4.0000000000000003E-5</v>
      </c>
      <c r="CM3690" s="54">
        <v>1.7999999999999999E-2</v>
      </c>
      <c r="CN3690" s="53" t="s">
        <v>34181</v>
      </c>
      <c r="CO3690" s="54">
        <v>122</v>
      </c>
      <c r="CP3690" s="54">
        <v>128</v>
      </c>
      <c r="CQ3690" s="55">
        <f t="shared" si="57"/>
        <v>0.953125</v>
      </c>
      <c r="CR3690" s="52" t="s">
        <v>28953</v>
      </c>
    </row>
    <row r="3691" spans="81:96">
      <c r="CC3691" s="52">
        <v>3690</v>
      </c>
      <c r="CD3691" s="53" t="s">
        <v>34374</v>
      </c>
      <c r="CE3691" s="53" t="s">
        <v>34375</v>
      </c>
      <c r="CF3691" s="54">
        <v>182</v>
      </c>
      <c r="CG3691" s="54">
        <v>0.34300000000000003</v>
      </c>
      <c r="CH3691" s="54">
        <v>0.64300000000000002</v>
      </c>
      <c r="CI3691" s="54">
        <v>5.7000000000000002E-2</v>
      </c>
      <c r="CJ3691" s="54">
        <v>35</v>
      </c>
      <c r="CK3691" s="54">
        <v>5.5</v>
      </c>
      <c r="CL3691" s="54">
        <v>4.0999999999999999E-4</v>
      </c>
      <c r="CM3691" s="54">
        <v>0.153</v>
      </c>
      <c r="CN3691" s="53" t="s">
        <v>34181</v>
      </c>
      <c r="CO3691" s="54">
        <v>123</v>
      </c>
      <c r="CP3691" s="54">
        <v>128</v>
      </c>
      <c r="CQ3691" s="55">
        <f t="shared" si="57"/>
        <v>0.9609375</v>
      </c>
      <c r="CR3691" s="52" t="s">
        <v>28953</v>
      </c>
    </row>
    <row r="3692" spans="81:96">
      <c r="CC3692" s="52">
        <v>3691</v>
      </c>
      <c r="CD3692" s="53" t="s">
        <v>34376</v>
      </c>
      <c r="CE3692" s="53" t="s">
        <v>34377</v>
      </c>
      <c r="CF3692" s="54">
        <v>50</v>
      </c>
      <c r="CG3692" s="54">
        <v>0.33300000000000002</v>
      </c>
      <c r="CH3692" s="54">
        <v>0.24199999999999999</v>
      </c>
      <c r="CI3692" s="54">
        <v>4.2000000000000003E-2</v>
      </c>
      <c r="CJ3692" s="54">
        <v>24</v>
      </c>
      <c r="CK3692" s="54"/>
      <c r="CL3692" s="54">
        <v>1.3999999999999999E-4</v>
      </c>
      <c r="CM3692" s="54">
        <v>4.9000000000000002E-2</v>
      </c>
      <c r="CN3692" s="53" t="s">
        <v>34181</v>
      </c>
      <c r="CO3692" s="54">
        <v>124</v>
      </c>
      <c r="CP3692" s="54">
        <v>128</v>
      </c>
      <c r="CQ3692" s="55">
        <f t="shared" si="57"/>
        <v>0.96875</v>
      </c>
      <c r="CR3692" s="52" t="s">
        <v>28953</v>
      </c>
    </row>
    <row r="3693" spans="81:96">
      <c r="CC3693" s="52">
        <v>3692</v>
      </c>
      <c r="CD3693" s="53" t="s">
        <v>30332</v>
      </c>
      <c r="CE3693" s="53" t="s">
        <v>30333</v>
      </c>
      <c r="CF3693" s="54">
        <v>215</v>
      </c>
      <c r="CG3693" s="54">
        <v>0.29899999999999999</v>
      </c>
      <c r="CH3693" s="54">
        <v>0.35099999999999998</v>
      </c>
      <c r="CI3693" s="54">
        <v>6.7000000000000004E-2</v>
      </c>
      <c r="CJ3693" s="54">
        <v>30</v>
      </c>
      <c r="CK3693" s="54" t="s">
        <v>28918</v>
      </c>
      <c r="CL3693" s="54">
        <v>1.3999999999999999E-4</v>
      </c>
      <c r="CM3693" s="54">
        <v>5.1999999999999998E-2</v>
      </c>
      <c r="CN3693" s="53" t="s">
        <v>34181</v>
      </c>
      <c r="CO3693" s="54">
        <v>125</v>
      </c>
      <c r="CP3693" s="54">
        <v>128</v>
      </c>
      <c r="CQ3693" s="55">
        <f t="shared" si="57"/>
        <v>0.9765625</v>
      </c>
      <c r="CR3693" s="52" t="s">
        <v>28953</v>
      </c>
    </row>
    <row r="3694" spans="81:96">
      <c r="CC3694" s="52">
        <v>3693</v>
      </c>
      <c r="CD3694" s="53" t="s">
        <v>34378</v>
      </c>
      <c r="CE3694" s="53" t="s">
        <v>34379</v>
      </c>
      <c r="CF3694" s="54">
        <v>68</v>
      </c>
      <c r="CG3694" s="54">
        <v>0.29199999999999998</v>
      </c>
      <c r="CH3694" s="54">
        <v>0.30299999999999999</v>
      </c>
      <c r="CI3694" s="54">
        <v>4.7E-2</v>
      </c>
      <c r="CJ3694" s="54">
        <v>43</v>
      </c>
      <c r="CK3694" s="54"/>
      <c r="CL3694" s="54">
        <v>8.0000000000000007E-5</v>
      </c>
      <c r="CM3694" s="54">
        <v>3.5000000000000003E-2</v>
      </c>
      <c r="CN3694" s="53" t="s">
        <v>34181</v>
      </c>
      <c r="CO3694" s="54">
        <v>126</v>
      </c>
      <c r="CP3694" s="54">
        <v>128</v>
      </c>
      <c r="CQ3694" s="55">
        <f t="shared" si="57"/>
        <v>0.984375</v>
      </c>
      <c r="CR3694" s="52" t="s">
        <v>28953</v>
      </c>
    </row>
    <row r="3695" spans="81:96">
      <c r="CC3695" s="52">
        <v>3694</v>
      </c>
      <c r="CD3695" s="53" t="s">
        <v>34380</v>
      </c>
      <c r="CE3695" s="53" t="s">
        <v>34381</v>
      </c>
      <c r="CF3695" s="54">
        <v>105</v>
      </c>
      <c r="CG3695" s="54">
        <v>0.26800000000000002</v>
      </c>
      <c r="CH3695" s="54">
        <v>0.24</v>
      </c>
      <c r="CI3695" s="54">
        <v>7.3999999999999996E-2</v>
      </c>
      <c r="CJ3695" s="54">
        <v>68</v>
      </c>
      <c r="CK3695" s="54">
        <v>3.7</v>
      </c>
      <c r="CL3695" s="54">
        <v>1.1E-4</v>
      </c>
      <c r="CM3695" s="54">
        <v>2.5000000000000001E-2</v>
      </c>
      <c r="CN3695" s="53" t="s">
        <v>34181</v>
      </c>
      <c r="CO3695" s="54">
        <v>127</v>
      </c>
      <c r="CP3695" s="54">
        <v>128</v>
      </c>
      <c r="CQ3695" s="55">
        <f t="shared" si="57"/>
        <v>0.9921875</v>
      </c>
      <c r="CR3695" s="52" t="s">
        <v>28953</v>
      </c>
    </row>
    <row r="3696" spans="81:96">
      <c r="CC3696" s="52">
        <v>3695</v>
      </c>
      <c r="CD3696" s="53" t="s">
        <v>34382</v>
      </c>
      <c r="CE3696" s="53" t="s">
        <v>34383</v>
      </c>
      <c r="CF3696" s="54">
        <v>36</v>
      </c>
      <c r="CG3696" s="54">
        <v>0.17100000000000001</v>
      </c>
      <c r="CH3696" s="54">
        <v>0.127</v>
      </c>
      <c r="CI3696" s="54">
        <v>1.6E-2</v>
      </c>
      <c r="CJ3696" s="54">
        <v>61</v>
      </c>
      <c r="CK3696" s="54"/>
      <c r="CL3696" s="54">
        <v>5.0000000000000002E-5</v>
      </c>
      <c r="CM3696" s="54">
        <v>1.2999999999999999E-2</v>
      </c>
      <c r="CN3696" s="53" t="s">
        <v>34181</v>
      </c>
      <c r="CO3696" s="54">
        <v>128</v>
      </c>
      <c r="CP3696" s="54">
        <v>128</v>
      </c>
      <c r="CQ3696" s="55">
        <f t="shared" si="57"/>
        <v>1</v>
      </c>
      <c r="CR3696" s="52" t="s">
        <v>28953</v>
      </c>
    </row>
    <row r="3697" spans="81:96">
      <c r="CC3697" s="52">
        <v>3696</v>
      </c>
      <c r="CD3697" s="53" t="s">
        <v>31593</v>
      </c>
      <c r="CE3697" s="53" t="s">
        <v>31594</v>
      </c>
      <c r="CF3697" s="54">
        <v>36159</v>
      </c>
      <c r="CG3697" s="54">
        <v>20.523</v>
      </c>
      <c r="CH3697" s="54">
        <v>19.198</v>
      </c>
      <c r="CI3697" s="54">
        <v>6.11</v>
      </c>
      <c r="CJ3697" s="54">
        <v>363</v>
      </c>
      <c r="CK3697" s="54">
        <v>2.9</v>
      </c>
      <c r="CL3697" s="54">
        <v>0.12645000000000001</v>
      </c>
      <c r="CM3697" s="54">
        <v>4.6319999999999997</v>
      </c>
      <c r="CN3697" s="53" t="s">
        <v>34384</v>
      </c>
      <c r="CO3697" s="54">
        <v>1</v>
      </c>
      <c r="CP3697" s="54">
        <v>89</v>
      </c>
      <c r="CQ3697" s="55">
        <f t="shared" si="57"/>
        <v>1.1235955056179775E-2</v>
      </c>
      <c r="CR3697" s="52" t="s">
        <v>28907</v>
      </c>
    </row>
    <row r="3698" spans="81:96">
      <c r="CC3698" s="52">
        <v>3697</v>
      </c>
      <c r="CD3698" s="53" t="s">
        <v>34385</v>
      </c>
      <c r="CE3698" s="53" t="s">
        <v>34386</v>
      </c>
      <c r="CF3698" s="54">
        <v>6443</v>
      </c>
      <c r="CG3698" s="54">
        <v>19.22</v>
      </c>
      <c r="CH3698" s="54">
        <v>21.042999999999999</v>
      </c>
      <c r="CI3698" s="54">
        <v>2.0590000000000002</v>
      </c>
      <c r="CJ3698" s="54">
        <v>17</v>
      </c>
      <c r="CK3698" s="54">
        <v>7.3</v>
      </c>
      <c r="CL3698" s="54">
        <v>1.1769999999999999E-2</v>
      </c>
      <c r="CM3698" s="54">
        <v>6.3890000000000002</v>
      </c>
      <c r="CN3698" s="53" t="s">
        <v>34384</v>
      </c>
      <c r="CO3698" s="54">
        <v>2</v>
      </c>
      <c r="CP3698" s="54">
        <v>89</v>
      </c>
      <c r="CQ3698" s="55">
        <f t="shared" si="57"/>
        <v>2.247191011235955E-2</v>
      </c>
      <c r="CR3698" s="52" t="s">
        <v>28907</v>
      </c>
    </row>
    <row r="3699" spans="81:96">
      <c r="CC3699" s="52">
        <v>3698</v>
      </c>
      <c r="CD3699" s="53" t="s">
        <v>31901</v>
      </c>
      <c r="CE3699" s="53" t="s">
        <v>31902</v>
      </c>
      <c r="CF3699" s="54">
        <v>10129</v>
      </c>
      <c r="CG3699" s="54">
        <v>16.146000000000001</v>
      </c>
      <c r="CH3699" s="54">
        <v>16.581</v>
      </c>
      <c r="CI3699" s="54">
        <v>3.266</v>
      </c>
      <c r="CJ3699" s="54">
        <v>312</v>
      </c>
      <c r="CK3699" s="54">
        <v>2.4</v>
      </c>
      <c r="CL3699" s="54">
        <v>3.7510000000000002E-2</v>
      </c>
      <c r="CM3699" s="54">
        <v>4.343</v>
      </c>
      <c r="CN3699" s="53" t="s">
        <v>34384</v>
      </c>
      <c r="CO3699" s="54">
        <v>3</v>
      </c>
      <c r="CP3699" s="54">
        <v>89</v>
      </c>
      <c r="CQ3699" s="55">
        <f t="shared" si="57"/>
        <v>3.3707865168539325E-2</v>
      </c>
      <c r="CR3699" s="52" t="s">
        <v>28907</v>
      </c>
    </row>
    <row r="3700" spans="81:96">
      <c r="CC3700" s="52">
        <v>3699</v>
      </c>
      <c r="CD3700" s="53" t="s">
        <v>34387</v>
      </c>
      <c r="CE3700" s="53" t="s">
        <v>34388</v>
      </c>
      <c r="CF3700" s="54">
        <v>7188</v>
      </c>
      <c r="CG3700" s="54">
        <v>7.5839999999999996</v>
      </c>
      <c r="CH3700" s="54">
        <v>7.6239999999999997</v>
      </c>
      <c r="CI3700" s="54">
        <v>3.1160000000000001</v>
      </c>
      <c r="CJ3700" s="54">
        <v>129</v>
      </c>
      <c r="CK3700" s="54">
        <v>4.0999999999999996</v>
      </c>
      <c r="CL3700" s="54">
        <v>1.685E-2</v>
      </c>
      <c r="CM3700" s="54">
        <v>2.109</v>
      </c>
      <c r="CN3700" s="53" t="s">
        <v>34384</v>
      </c>
      <c r="CO3700" s="54">
        <v>4</v>
      </c>
      <c r="CP3700" s="54">
        <v>89</v>
      </c>
      <c r="CQ3700" s="55">
        <f t="shared" si="57"/>
        <v>4.49438202247191E-2</v>
      </c>
      <c r="CR3700" s="52" t="s">
        <v>28907</v>
      </c>
    </row>
    <row r="3701" spans="81:96">
      <c r="CC3701" s="52">
        <v>3700</v>
      </c>
      <c r="CD3701" s="53" t="s">
        <v>26629</v>
      </c>
      <c r="CE3701" s="53" t="s">
        <v>26627</v>
      </c>
      <c r="CF3701" s="54">
        <v>18266</v>
      </c>
      <c r="CG3701" s="54">
        <v>7.4429999999999996</v>
      </c>
      <c r="CH3701" s="54">
        <v>7.4489999999999998</v>
      </c>
      <c r="CI3701" s="54">
        <v>1.59</v>
      </c>
      <c r="CJ3701" s="54">
        <v>2499</v>
      </c>
      <c r="CK3701" s="54">
        <v>1.4</v>
      </c>
      <c r="CL3701" s="54">
        <v>4.4319999999999998E-2</v>
      </c>
      <c r="CM3701" s="54">
        <v>1.4570000000000001</v>
      </c>
      <c r="CN3701" s="53" t="s">
        <v>34384</v>
      </c>
      <c r="CO3701" s="54">
        <v>5</v>
      </c>
      <c r="CP3701" s="54">
        <v>89</v>
      </c>
      <c r="CQ3701" s="55">
        <f t="shared" si="57"/>
        <v>5.6179775280898875E-2</v>
      </c>
      <c r="CR3701" s="52" t="s">
        <v>28907</v>
      </c>
    </row>
    <row r="3702" spans="81:96">
      <c r="CC3702" s="52">
        <v>3701</v>
      </c>
      <c r="CD3702" s="53" t="s">
        <v>34100</v>
      </c>
      <c r="CE3702" s="53" t="s">
        <v>34101</v>
      </c>
      <c r="CF3702" s="54">
        <v>83937</v>
      </c>
      <c r="CG3702" s="54">
        <v>6.2169999999999996</v>
      </c>
      <c r="CH3702" s="54">
        <v>6.2270000000000003</v>
      </c>
      <c r="CI3702" s="54">
        <v>1.744</v>
      </c>
      <c r="CJ3702" s="54">
        <v>2139</v>
      </c>
      <c r="CK3702" s="54">
        <v>5.6</v>
      </c>
      <c r="CL3702" s="54">
        <v>0.1163</v>
      </c>
      <c r="CM3702" s="54">
        <v>1.1279999999999999</v>
      </c>
      <c r="CN3702" s="53" t="s">
        <v>34384</v>
      </c>
      <c r="CO3702" s="54">
        <v>6</v>
      </c>
      <c r="CP3702" s="54">
        <v>89</v>
      </c>
      <c r="CQ3702" s="55">
        <f t="shared" si="57"/>
        <v>6.741573033707865E-2</v>
      </c>
      <c r="CR3702" s="52" t="s">
        <v>28907</v>
      </c>
    </row>
    <row r="3703" spans="81:96">
      <c r="CC3703" s="52">
        <v>3702</v>
      </c>
      <c r="CD3703" s="53" t="s">
        <v>30622</v>
      </c>
      <c r="CE3703" s="53" t="s">
        <v>30623</v>
      </c>
      <c r="CF3703" s="54">
        <v>3026</v>
      </c>
      <c r="CG3703" s="54">
        <v>6.0439999999999996</v>
      </c>
      <c r="CH3703" s="54">
        <v>6.9589999999999996</v>
      </c>
      <c r="CI3703" s="54">
        <v>0.72399999999999998</v>
      </c>
      <c r="CJ3703" s="54">
        <v>174</v>
      </c>
      <c r="CK3703" s="54">
        <v>2.6</v>
      </c>
      <c r="CL3703" s="54">
        <v>1.204E-2</v>
      </c>
      <c r="CM3703" s="54">
        <v>1.9450000000000001</v>
      </c>
      <c r="CN3703" s="53" t="s">
        <v>34384</v>
      </c>
      <c r="CO3703" s="54">
        <v>7</v>
      </c>
      <c r="CP3703" s="54">
        <v>89</v>
      </c>
      <c r="CQ3703" s="55">
        <f t="shared" si="57"/>
        <v>7.8651685393258425E-2</v>
      </c>
      <c r="CR3703" s="52" t="s">
        <v>28907</v>
      </c>
    </row>
    <row r="3704" spans="81:96">
      <c r="CC3704" s="52">
        <v>3703</v>
      </c>
      <c r="CD3704" s="53" t="s">
        <v>1610</v>
      </c>
      <c r="CE3704" s="53" t="s">
        <v>1609</v>
      </c>
      <c r="CF3704" s="54">
        <v>21901</v>
      </c>
      <c r="CG3704" s="54">
        <v>5.9009999999999998</v>
      </c>
      <c r="CH3704" s="54">
        <v>7.4450000000000003</v>
      </c>
      <c r="CI3704" s="54">
        <v>1.1759999999999999</v>
      </c>
      <c r="CJ3704" s="54">
        <v>835</v>
      </c>
      <c r="CK3704" s="54">
        <v>3.7</v>
      </c>
      <c r="CL3704" s="54">
        <v>5.8560000000000001E-2</v>
      </c>
      <c r="CM3704" s="54">
        <v>1.6060000000000001</v>
      </c>
      <c r="CN3704" s="53" t="s">
        <v>34384</v>
      </c>
      <c r="CO3704" s="54">
        <v>8</v>
      </c>
      <c r="CP3704" s="54">
        <v>89</v>
      </c>
      <c r="CQ3704" s="55">
        <f t="shared" si="57"/>
        <v>8.98876404494382E-2</v>
      </c>
      <c r="CR3704" s="52" t="s">
        <v>28907</v>
      </c>
    </row>
    <row r="3705" spans="81:96">
      <c r="CC3705" s="52">
        <v>3704</v>
      </c>
      <c r="CD3705" s="53" t="s">
        <v>34389</v>
      </c>
      <c r="CE3705" s="53" t="s">
        <v>34390</v>
      </c>
      <c r="CF3705" s="54">
        <v>23996</v>
      </c>
      <c r="CG3705" s="54">
        <v>5.6130000000000004</v>
      </c>
      <c r="CH3705" s="54">
        <v>6.33</v>
      </c>
      <c r="CI3705" s="54">
        <v>1.643</v>
      </c>
      <c r="CJ3705" s="54">
        <v>1260</v>
      </c>
      <c r="CK3705" s="54">
        <v>3.1</v>
      </c>
      <c r="CL3705" s="54">
        <v>5.7610000000000001E-2</v>
      </c>
      <c r="CM3705" s="54">
        <v>1.2070000000000001</v>
      </c>
      <c r="CN3705" s="53" t="s">
        <v>34384</v>
      </c>
      <c r="CO3705" s="54">
        <v>9</v>
      </c>
      <c r="CP3705" s="54">
        <v>89</v>
      </c>
      <c r="CQ3705" s="55">
        <f t="shared" si="57"/>
        <v>0.10112359550561797</v>
      </c>
      <c r="CR3705" s="52" t="s">
        <v>28907</v>
      </c>
    </row>
    <row r="3706" spans="81:96">
      <c r="CC3706" s="52">
        <v>3705</v>
      </c>
      <c r="CD3706" s="53" t="s">
        <v>34391</v>
      </c>
      <c r="CE3706" s="53" t="s">
        <v>34392</v>
      </c>
      <c r="CF3706" s="54">
        <v>25351</v>
      </c>
      <c r="CG3706" s="54">
        <v>5.3369999999999997</v>
      </c>
      <c r="CH3706" s="54">
        <v>5.7549999999999999</v>
      </c>
      <c r="CI3706" s="54">
        <v>1.042</v>
      </c>
      <c r="CJ3706" s="54">
        <v>524</v>
      </c>
      <c r="CK3706" s="54">
        <v>5.6</v>
      </c>
      <c r="CL3706" s="54">
        <v>4.6510000000000003E-2</v>
      </c>
      <c r="CM3706" s="54">
        <v>1.288</v>
      </c>
      <c r="CN3706" s="53" t="s">
        <v>34384</v>
      </c>
      <c r="CO3706" s="54">
        <v>10</v>
      </c>
      <c r="CP3706" s="54">
        <v>89</v>
      </c>
      <c r="CQ3706" s="55">
        <f t="shared" si="57"/>
        <v>0.11235955056179775</v>
      </c>
      <c r="CR3706" s="52" t="s">
        <v>28907</v>
      </c>
    </row>
    <row r="3707" spans="81:96">
      <c r="CC3707" s="52">
        <v>3706</v>
      </c>
      <c r="CD3707" s="53" t="s">
        <v>3462</v>
      </c>
      <c r="CE3707" s="53" t="s">
        <v>3460</v>
      </c>
      <c r="CF3707" s="54">
        <v>1386</v>
      </c>
      <c r="CG3707" s="54">
        <v>4.8819999999999997</v>
      </c>
      <c r="CH3707" s="54">
        <v>5.4729999999999999</v>
      </c>
      <c r="CI3707" s="54">
        <v>1.288</v>
      </c>
      <c r="CJ3707" s="54">
        <v>66</v>
      </c>
      <c r="CK3707" s="54">
        <v>2.9</v>
      </c>
      <c r="CL3707" s="54">
        <v>5.6699999999999997E-3</v>
      </c>
      <c r="CM3707" s="54">
        <v>1.506</v>
      </c>
      <c r="CN3707" s="53" t="s">
        <v>34384</v>
      </c>
      <c r="CO3707" s="54">
        <v>11</v>
      </c>
      <c r="CP3707" s="54">
        <v>89</v>
      </c>
      <c r="CQ3707" s="55">
        <f t="shared" si="57"/>
        <v>0.12359550561797752</v>
      </c>
      <c r="CR3707" s="52" t="s">
        <v>28907</v>
      </c>
    </row>
    <row r="3708" spans="81:96">
      <c r="CC3708" s="52">
        <v>3707</v>
      </c>
      <c r="CD3708" s="53" t="s">
        <v>34393</v>
      </c>
      <c r="CE3708" s="53" t="s">
        <v>34394</v>
      </c>
      <c r="CF3708" s="54">
        <v>24923</v>
      </c>
      <c r="CG3708" s="54">
        <v>4.8440000000000003</v>
      </c>
      <c r="CH3708" s="54">
        <v>5.1529999999999996</v>
      </c>
      <c r="CI3708" s="54">
        <v>0.81899999999999995</v>
      </c>
      <c r="CJ3708" s="54">
        <v>1260</v>
      </c>
      <c r="CK3708" s="54">
        <v>3.9</v>
      </c>
      <c r="CL3708" s="54">
        <v>4.6670000000000003E-2</v>
      </c>
      <c r="CM3708" s="54">
        <v>0.92300000000000004</v>
      </c>
      <c r="CN3708" s="53" t="s">
        <v>34384</v>
      </c>
      <c r="CO3708" s="54">
        <v>12</v>
      </c>
      <c r="CP3708" s="54">
        <v>89</v>
      </c>
      <c r="CQ3708" s="55">
        <f t="shared" si="57"/>
        <v>0.1348314606741573</v>
      </c>
      <c r="CR3708" s="52" t="s">
        <v>28907</v>
      </c>
    </row>
    <row r="3709" spans="81:96">
      <c r="CC3709" s="52">
        <v>3708</v>
      </c>
      <c r="CD3709" s="53" t="s">
        <v>1541</v>
      </c>
      <c r="CE3709" s="53" t="s">
        <v>1539</v>
      </c>
      <c r="CF3709" s="54">
        <v>65083</v>
      </c>
      <c r="CG3709" s="54">
        <v>4.4939999999999998</v>
      </c>
      <c r="CH3709" s="54">
        <v>5.33</v>
      </c>
      <c r="CI3709" s="54">
        <v>0.82199999999999995</v>
      </c>
      <c r="CJ3709" s="54">
        <v>1491</v>
      </c>
      <c r="CK3709" s="54">
        <v>4.5999999999999996</v>
      </c>
      <c r="CL3709" s="54">
        <v>0.12645000000000001</v>
      </c>
      <c r="CM3709" s="54">
        <v>1.042</v>
      </c>
      <c r="CN3709" s="53" t="s">
        <v>34384</v>
      </c>
      <c r="CO3709" s="54">
        <v>13</v>
      </c>
      <c r="CP3709" s="54">
        <v>89</v>
      </c>
      <c r="CQ3709" s="55">
        <f t="shared" si="57"/>
        <v>0.14606741573033707</v>
      </c>
      <c r="CR3709" s="52" t="s">
        <v>28907</v>
      </c>
    </row>
    <row r="3710" spans="81:96">
      <c r="CC3710" s="52">
        <v>3709</v>
      </c>
      <c r="CD3710" s="53" t="s">
        <v>34395</v>
      </c>
      <c r="CE3710" s="53" t="s">
        <v>34396</v>
      </c>
      <c r="CF3710" s="54">
        <v>20440</v>
      </c>
      <c r="CG3710" s="54">
        <v>4.38</v>
      </c>
      <c r="CH3710" s="54">
        <v>4.5119999999999996</v>
      </c>
      <c r="CI3710" s="54">
        <v>1.262</v>
      </c>
      <c r="CJ3710" s="54">
        <v>989</v>
      </c>
      <c r="CK3710" s="54">
        <v>5.8</v>
      </c>
      <c r="CL3710" s="54">
        <v>2.46E-2</v>
      </c>
      <c r="CM3710" s="54">
        <v>0.74299999999999999</v>
      </c>
      <c r="CN3710" s="53" t="s">
        <v>34384</v>
      </c>
      <c r="CO3710" s="54">
        <v>14</v>
      </c>
      <c r="CP3710" s="54">
        <v>89</v>
      </c>
      <c r="CQ3710" s="55">
        <f t="shared" si="57"/>
        <v>0.15730337078651685</v>
      </c>
      <c r="CR3710" s="52" t="s">
        <v>28907</v>
      </c>
    </row>
    <row r="3711" spans="81:96">
      <c r="CC3711" s="52">
        <v>3710</v>
      </c>
      <c r="CD3711" s="53" t="s">
        <v>30630</v>
      </c>
      <c r="CE3711" s="53" t="s">
        <v>30631</v>
      </c>
      <c r="CF3711" s="54">
        <v>1916</v>
      </c>
      <c r="CG3711" s="54">
        <v>4.2140000000000004</v>
      </c>
      <c r="CH3711" s="54">
        <v>5.4820000000000002</v>
      </c>
      <c r="CI3711" s="54">
        <v>0.72699999999999998</v>
      </c>
      <c r="CJ3711" s="54">
        <v>55</v>
      </c>
      <c r="CK3711" s="54">
        <v>4.9000000000000004</v>
      </c>
      <c r="CL3711" s="54">
        <v>5.1000000000000004E-3</v>
      </c>
      <c r="CM3711" s="54">
        <v>1.446</v>
      </c>
      <c r="CN3711" s="53" t="s">
        <v>34384</v>
      </c>
      <c r="CO3711" s="54">
        <v>15</v>
      </c>
      <c r="CP3711" s="54">
        <v>89</v>
      </c>
      <c r="CQ3711" s="55">
        <f t="shared" si="57"/>
        <v>0.16853932584269662</v>
      </c>
      <c r="CR3711" s="52" t="s">
        <v>28907</v>
      </c>
    </row>
    <row r="3712" spans="81:96">
      <c r="CC3712" s="52">
        <v>3711</v>
      </c>
      <c r="CD3712" s="53" t="s">
        <v>34397</v>
      </c>
      <c r="CE3712" s="53" t="s">
        <v>34398</v>
      </c>
      <c r="CF3712" s="54">
        <v>5416</v>
      </c>
      <c r="CG3712" s="54">
        <v>3.9460000000000002</v>
      </c>
      <c r="CH3712" s="54">
        <v>4.7270000000000003</v>
      </c>
      <c r="CI3712" s="54">
        <v>0.504</v>
      </c>
      <c r="CJ3712" s="54">
        <v>256</v>
      </c>
      <c r="CK3712" s="54">
        <v>3.5</v>
      </c>
      <c r="CL3712" s="54">
        <v>1.7090000000000001E-2</v>
      </c>
      <c r="CM3712" s="54">
        <v>1.1950000000000001</v>
      </c>
      <c r="CN3712" s="53" t="s">
        <v>34384</v>
      </c>
      <c r="CO3712" s="54">
        <v>16</v>
      </c>
      <c r="CP3712" s="54">
        <v>89</v>
      </c>
      <c r="CQ3712" s="55">
        <f t="shared" si="57"/>
        <v>0.1797752808988764</v>
      </c>
      <c r="CR3712" s="52" t="s">
        <v>28907</v>
      </c>
    </row>
    <row r="3713" spans="81:96">
      <c r="CC3713" s="52">
        <v>3712</v>
      </c>
      <c r="CD3713" s="53" t="s">
        <v>34399</v>
      </c>
      <c r="CE3713" s="53" t="s">
        <v>34400</v>
      </c>
      <c r="CF3713" s="54">
        <v>1329</v>
      </c>
      <c r="CG3713" s="54">
        <v>3.6560000000000001</v>
      </c>
      <c r="CH3713" s="54">
        <v>4.3789999999999996</v>
      </c>
      <c r="CI3713" s="54">
        <v>0.371</v>
      </c>
      <c r="CJ3713" s="54">
        <v>151</v>
      </c>
      <c r="CK3713" s="54">
        <v>2.6</v>
      </c>
      <c r="CL3713" s="54">
        <v>6.6600000000000001E-3</v>
      </c>
      <c r="CM3713" s="54">
        <v>1.446</v>
      </c>
      <c r="CN3713" s="53" t="s">
        <v>34384</v>
      </c>
      <c r="CO3713" s="54">
        <v>17</v>
      </c>
      <c r="CP3713" s="54">
        <v>89</v>
      </c>
      <c r="CQ3713" s="55">
        <f t="shared" si="57"/>
        <v>0.19101123595505617</v>
      </c>
      <c r="CR3713" s="52" t="s">
        <v>28907</v>
      </c>
    </row>
    <row r="3714" spans="81:96">
      <c r="CC3714" s="52">
        <v>3713</v>
      </c>
      <c r="CD3714" s="53" t="s">
        <v>6237</v>
      </c>
      <c r="CE3714" s="53" t="s">
        <v>6235</v>
      </c>
      <c r="CF3714" s="54">
        <v>1577</v>
      </c>
      <c r="CG3714" s="54">
        <v>3.5409999999999999</v>
      </c>
      <c r="CH3714" s="54">
        <v>3.9870000000000001</v>
      </c>
      <c r="CI3714" s="54">
        <v>0.60099999999999998</v>
      </c>
      <c r="CJ3714" s="54">
        <v>143</v>
      </c>
      <c r="CK3714" s="54">
        <v>2.9</v>
      </c>
      <c r="CL3714" s="54">
        <v>5.2599999999999999E-3</v>
      </c>
      <c r="CM3714" s="54">
        <v>1.1120000000000001</v>
      </c>
      <c r="CN3714" s="53" t="s">
        <v>34384</v>
      </c>
      <c r="CO3714" s="54">
        <v>18</v>
      </c>
      <c r="CP3714" s="54">
        <v>89</v>
      </c>
      <c r="CQ3714" s="55">
        <f t="shared" ref="CQ3714:CQ3777" si="58">CO3714/CP3714</f>
        <v>0.20224719101123595</v>
      </c>
      <c r="CR3714" s="52" t="s">
        <v>28907</v>
      </c>
    </row>
    <row r="3715" spans="81:96">
      <c r="CC3715" s="52">
        <v>3714</v>
      </c>
      <c r="CD3715" s="53" t="s">
        <v>34401</v>
      </c>
      <c r="CE3715" s="53" t="s">
        <v>34402</v>
      </c>
      <c r="CF3715" s="54">
        <v>28939</v>
      </c>
      <c r="CG3715" s="54">
        <v>3.52</v>
      </c>
      <c r="CH3715" s="54">
        <v>4.0910000000000002</v>
      </c>
      <c r="CI3715" s="54">
        <v>0.81499999999999995</v>
      </c>
      <c r="CJ3715" s="54">
        <v>1183</v>
      </c>
      <c r="CK3715" s="54">
        <v>6.4</v>
      </c>
      <c r="CL3715" s="54">
        <v>4.512E-2</v>
      </c>
      <c r="CM3715" s="54">
        <v>0.92200000000000004</v>
      </c>
      <c r="CN3715" s="53" t="s">
        <v>34384</v>
      </c>
      <c r="CO3715" s="54">
        <v>19</v>
      </c>
      <c r="CP3715" s="54">
        <v>89</v>
      </c>
      <c r="CQ3715" s="55">
        <f t="shared" si="58"/>
        <v>0.21348314606741572</v>
      </c>
      <c r="CR3715" s="52" t="s">
        <v>28907</v>
      </c>
    </row>
    <row r="3716" spans="81:96">
      <c r="CC3716" s="52">
        <v>3715</v>
      </c>
      <c r="CD3716" s="53" t="s">
        <v>34403</v>
      </c>
      <c r="CE3716" s="53" t="s">
        <v>34404</v>
      </c>
      <c r="CF3716" s="54">
        <v>16421</v>
      </c>
      <c r="CG3716" s="54">
        <v>3.476</v>
      </c>
      <c r="CH3716" s="54">
        <v>3.9820000000000002</v>
      </c>
      <c r="CI3716" s="54">
        <v>0.95399999999999996</v>
      </c>
      <c r="CJ3716" s="54">
        <v>675</v>
      </c>
      <c r="CK3716" s="54">
        <v>5</v>
      </c>
      <c r="CL3716" s="54">
        <v>3.2899999999999999E-2</v>
      </c>
      <c r="CM3716" s="54">
        <v>0.88400000000000001</v>
      </c>
      <c r="CN3716" s="53" t="s">
        <v>34384</v>
      </c>
      <c r="CO3716" s="54">
        <v>20</v>
      </c>
      <c r="CP3716" s="54">
        <v>89</v>
      </c>
      <c r="CQ3716" s="55">
        <f t="shared" si="58"/>
        <v>0.2247191011235955</v>
      </c>
      <c r="CR3716" s="52" t="s">
        <v>28907</v>
      </c>
    </row>
    <row r="3717" spans="81:96">
      <c r="CC3717" s="52">
        <v>3716</v>
      </c>
      <c r="CD3717" s="53" t="s">
        <v>34405</v>
      </c>
      <c r="CE3717" s="53" t="s">
        <v>34406</v>
      </c>
      <c r="CF3717" s="54">
        <v>16656</v>
      </c>
      <c r="CG3717" s="54">
        <v>3.4689999999999999</v>
      </c>
      <c r="CH3717" s="54">
        <v>4.452</v>
      </c>
      <c r="CI3717" s="54">
        <v>0.54200000000000004</v>
      </c>
      <c r="CJ3717" s="54">
        <v>491</v>
      </c>
      <c r="CK3717" s="54">
        <v>8</v>
      </c>
      <c r="CL3717" s="54">
        <v>2.043E-2</v>
      </c>
      <c r="CM3717" s="54">
        <v>0.85899999999999999</v>
      </c>
      <c r="CN3717" s="53" t="s">
        <v>34384</v>
      </c>
      <c r="CO3717" s="54">
        <v>21</v>
      </c>
      <c r="CP3717" s="54">
        <v>89</v>
      </c>
      <c r="CQ3717" s="55">
        <f t="shared" si="58"/>
        <v>0.23595505617977527</v>
      </c>
      <c r="CR3717" s="52" t="s">
        <v>28907</v>
      </c>
    </row>
    <row r="3718" spans="81:96">
      <c r="CC3718" s="52">
        <v>3717</v>
      </c>
      <c r="CD3718" s="53" t="s">
        <v>21159</v>
      </c>
      <c r="CE3718" s="53" t="s">
        <v>21157</v>
      </c>
      <c r="CF3718" s="54">
        <v>15391</v>
      </c>
      <c r="CG3718" s="54">
        <v>3.3940000000000001</v>
      </c>
      <c r="CH3718" s="54">
        <v>4.2729999999999997</v>
      </c>
      <c r="CI3718" s="54">
        <v>0.41399999999999998</v>
      </c>
      <c r="CJ3718" s="54">
        <v>415</v>
      </c>
      <c r="CK3718" s="54">
        <v>5.8</v>
      </c>
      <c r="CL3718" s="54">
        <v>3.023E-2</v>
      </c>
      <c r="CM3718" s="54">
        <v>1.054</v>
      </c>
      <c r="CN3718" s="53" t="s">
        <v>34384</v>
      </c>
      <c r="CO3718" s="54">
        <v>22</v>
      </c>
      <c r="CP3718" s="54">
        <v>89</v>
      </c>
      <c r="CQ3718" s="55">
        <f t="shared" si="58"/>
        <v>0.24719101123595505</v>
      </c>
      <c r="CR3718" s="52" t="s">
        <v>28907</v>
      </c>
    </row>
    <row r="3719" spans="81:96">
      <c r="CC3719" s="52">
        <v>3718</v>
      </c>
      <c r="CD3719" s="53" t="s">
        <v>34407</v>
      </c>
      <c r="CE3719" s="53" t="s">
        <v>34408</v>
      </c>
      <c r="CF3719" s="54">
        <v>5321</v>
      </c>
      <c r="CG3719" s="54">
        <v>3.3809999999999998</v>
      </c>
      <c r="CH3719" s="54">
        <v>3.726</v>
      </c>
      <c r="CI3719" s="54">
        <v>0.69699999999999995</v>
      </c>
      <c r="CJ3719" s="54">
        <v>155</v>
      </c>
      <c r="CK3719" s="54">
        <v>6.4</v>
      </c>
      <c r="CL3719" s="54">
        <v>8.2900000000000005E-3</v>
      </c>
      <c r="CM3719" s="54">
        <v>0.81299999999999994</v>
      </c>
      <c r="CN3719" s="53" t="s">
        <v>34384</v>
      </c>
      <c r="CO3719" s="54">
        <v>23</v>
      </c>
      <c r="CP3719" s="54">
        <v>89</v>
      </c>
      <c r="CQ3719" s="55">
        <f t="shared" si="58"/>
        <v>0.25842696629213485</v>
      </c>
      <c r="CR3719" s="52" t="s">
        <v>28921</v>
      </c>
    </row>
    <row r="3720" spans="81:96">
      <c r="CC3720" s="52">
        <v>3719</v>
      </c>
      <c r="CD3720" s="53" t="s">
        <v>31328</v>
      </c>
      <c r="CE3720" s="53" t="s">
        <v>31329</v>
      </c>
      <c r="CF3720" s="54">
        <v>11150</v>
      </c>
      <c r="CG3720" s="54">
        <v>3.3519999999999999</v>
      </c>
      <c r="CH3720" s="54">
        <v>4.0309999999999997</v>
      </c>
      <c r="CI3720" s="54">
        <v>0.68</v>
      </c>
      <c r="CJ3720" s="54">
        <v>375</v>
      </c>
      <c r="CK3720" s="54">
        <v>5.7</v>
      </c>
      <c r="CL3720" s="54">
        <v>2.0400000000000001E-2</v>
      </c>
      <c r="CM3720" s="54">
        <v>0.91100000000000003</v>
      </c>
      <c r="CN3720" s="53" t="s">
        <v>34384</v>
      </c>
      <c r="CO3720" s="54">
        <v>24</v>
      </c>
      <c r="CP3720" s="54">
        <v>89</v>
      </c>
      <c r="CQ3720" s="55">
        <f t="shared" si="58"/>
        <v>0.2696629213483146</v>
      </c>
      <c r="CR3720" s="52" t="s">
        <v>28921</v>
      </c>
    </row>
    <row r="3721" spans="81:96">
      <c r="CC3721" s="52">
        <v>3720</v>
      </c>
      <c r="CD3721" s="53" t="s">
        <v>28667</v>
      </c>
      <c r="CE3721" s="53" t="s">
        <v>28665</v>
      </c>
      <c r="CF3721" s="54">
        <v>44859</v>
      </c>
      <c r="CG3721" s="54">
        <v>3.3130000000000002</v>
      </c>
      <c r="CH3721" s="54">
        <v>3.6589999999999998</v>
      </c>
      <c r="CI3721" s="54">
        <v>0.53900000000000003</v>
      </c>
      <c r="CJ3721" s="54">
        <v>2331</v>
      </c>
      <c r="CK3721" s="54">
        <v>4.3</v>
      </c>
      <c r="CL3721" s="54">
        <v>8.226E-2</v>
      </c>
      <c r="CM3721" s="54">
        <v>0.61899999999999999</v>
      </c>
      <c r="CN3721" s="53" t="s">
        <v>34384</v>
      </c>
      <c r="CO3721" s="54">
        <v>25</v>
      </c>
      <c r="CP3721" s="54">
        <v>89</v>
      </c>
      <c r="CQ3721" s="55">
        <f t="shared" si="58"/>
        <v>0.2808988764044944</v>
      </c>
      <c r="CR3721" s="52" t="s">
        <v>28921</v>
      </c>
    </row>
    <row r="3722" spans="81:96">
      <c r="CC3722" s="52">
        <v>3721</v>
      </c>
      <c r="CD3722" s="53" t="s">
        <v>34409</v>
      </c>
      <c r="CE3722" s="53" t="s">
        <v>34410</v>
      </c>
      <c r="CF3722" s="54">
        <v>1373</v>
      </c>
      <c r="CG3722" s="54">
        <v>3.165</v>
      </c>
      <c r="CH3722" s="54">
        <v>3.17</v>
      </c>
      <c r="CI3722" s="54">
        <v>1.19</v>
      </c>
      <c r="CJ3722" s="54">
        <v>237</v>
      </c>
      <c r="CK3722" s="54">
        <v>1.7</v>
      </c>
      <c r="CL3722" s="54">
        <v>5.0000000000000001E-3</v>
      </c>
      <c r="CM3722" s="54">
        <v>0.92300000000000004</v>
      </c>
      <c r="CN3722" s="53" t="s">
        <v>34384</v>
      </c>
      <c r="CO3722" s="54">
        <v>26</v>
      </c>
      <c r="CP3722" s="54">
        <v>89</v>
      </c>
      <c r="CQ3722" s="55">
        <f t="shared" si="58"/>
        <v>0.29213483146067415</v>
      </c>
      <c r="CR3722" s="52" t="s">
        <v>28921</v>
      </c>
    </row>
    <row r="3723" spans="81:96">
      <c r="CC3723" s="52">
        <v>3722</v>
      </c>
      <c r="CD3723" s="53" t="s">
        <v>34411</v>
      </c>
      <c r="CE3723" s="53" t="s">
        <v>34412</v>
      </c>
      <c r="CF3723" s="54">
        <v>12685</v>
      </c>
      <c r="CG3723" s="54">
        <v>3.0819999999999999</v>
      </c>
      <c r="CH3723" s="54">
        <v>3.5569999999999999</v>
      </c>
      <c r="CI3723" s="54">
        <v>0.67900000000000005</v>
      </c>
      <c r="CJ3723" s="54">
        <v>274</v>
      </c>
      <c r="CK3723" s="54">
        <v>9.1999999999999993</v>
      </c>
      <c r="CL3723" s="54">
        <v>1.8329999999999999E-2</v>
      </c>
      <c r="CM3723" s="54">
        <v>0.94699999999999995</v>
      </c>
      <c r="CN3723" s="53" t="s">
        <v>34384</v>
      </c>
      <c r="CO3723" s="54">
        <v>27</v>
      </c>
      <c r="CP3723" s="54">
        <v>89</v>
      </c>
      <c r="CQ3723" s="55">
        <f t="shared" si="58"/>
        <v>0.30337078651685395</v>
      </c>
      <c r="CR3723" s="52" t="s">
        <v>28921</v>
      </c>
    </row>
    <row r="3724" spans="81:96">
      <c r="CC3724" s="52">
        <v>3723</v>
      </c>
      <c r="CD3724" s="53" t="s">
        <v>34413</v>
      </c>
      <c r="CE3724" s="53" t="s">
        <v>34414</v>
      </c>
      <c r="CF3724" s="54">
        <v>2354</v>
      </c>
      <c r="CG3724" s="54">
        <v>3.069</v>
      </c>
      <c r="CH3724" s="54">
        <v>3.85</v>
      </c>
      <c r="CI3724" s="54">
        <v>0.84899999999999998</v>
      </c>
      <c r="CJ3724" s="54">
        <v>119</v>
      </c>
      <c r="CK3724" s="54">
        <v>5.6</v>
      </c>
      <c r="CL3724" s="54">
        <v>4.4400000000000004E-3</v>
      </c>
      <c r="CM3724" s="54">
        <v>0.91100000000000003</v>
      </c>
      <c r="CN3724" s="53" t="s">
        <v>34384</v>
      </c>
      <c r="CO3724" s="54">
        <v>28</v>
      </c>
      <c r="CP3724" s="54">
        <v>89</v>
      </c>
      <c r="CQ3724" s="55">
        <f t="shared" si="58"/>
        <v>0.3146067415730337</v>
      </c>
      <c r="CR3724" s="52" t="s">
        <v>28921</v>
      </c>
    </row>
    <row r="3725" spans="81:96">
      <c r="CC3725" s="52">
        <v>3724</v>
      </c>
      <c r="CD3725" s="53" t="s">
        <v>34415</v>
      </c>
      <c r="CE3725" s="53" t="s">
        <v>34416</v>
      </c>
      <c r="CF3725" s="54">
        <v>1825</v>
      </c>
      <c r="CG3725" s="54">
        <v>2.9489999999999998</v>
      </c>
      <c r="CH3725" s="54">
        <v>3.4790000000000001</v>
      </c>
      <c r="CI3725" s="54">
        <v>1.208</v>
      </c>
      <c r="CJ3725" s="54">
        <v>96</v>
      </c>
      <c r="CK3725" s="54">
        <v>9.1</v>
      </c>
      <c r="CL3725" s="54">
        <v>2E-3</v>
      </c>
      <c r="CM3725" s="54">
        <v>0.86499999999999999</v>
      </c>
      <c r="CN3725" s="53" t="s">
        <v>34384</v>
      </c>
      <c r="CO3725" s="54">
        <v>29</v>
      </c>
      <c r="CP3725" s="54">
        <v>89</v>
      </c>
      <c r="CQ3725" s="55">
        <f t="shared" si="58"/>
        <v>0.3258426966292135</v>
      </c>
      <c r="CR3725" s="52" t="s">
        <v>28921</v>
      </c>
    </row>
    <row r="3726" spans="81:96">
      <c r="CC3726" s="52">
        <v>3725</v>
      </c>
      <c r="CD3726" s="53" t="s">
        <v>33326</v>
      </c>
      <c r="CE3726" s="53" t="s">
        <v>33327</v>
      </c>
      <c r="CF3726" s="54">
        <v>13417</v>
      </c>
      <c r="CG3726" s="54">
        <v>2.8839999999999999</v>
      </c>
      <c r="CH3726" s="54">
        <v>3.617</v>
      </c>
      <c r="CI3726" s="54">
        <v>0.4</v>
      </c>
      <c r="CJ3726" s="54">
        <v>863</v>
      </c>
      <c r="CK3726" s="54">
        <v>5</v>
      </c>
      <c r="CL3726" s="54">
        <v>2.017E-2</v>
      </c>
      <c r="CM3726" s="54">
        <v>0.64400000000000002</v>
      </c>
      <c r="CN3726" s="53" t="s">
        <v>34384</v>
      </c>
      <c r="CO3726" s="54">
        <v>30</v>
      </c>
      <c r="CP3726" s="54">
        <v>89</v>
      </c>
      <c r="CQ3726" s="55">
        <f t="shared" si="58"/>
        <v>0.33707865168539325</v>
      </c>
      <c r="CR3726" s="52" t="s">
        <v>28921</v>
      </c>
    </row>
    <row r="3727" spans="81:96">
      <c r="CC3727" s="52">
        <v>3726</v>
      </c>
      <c r="CD3727" s="53" t="s">
        <v>34417</v>
      </c>
      <c r="CE3727" s="53" t="s">
        <v>34418</v>
      </c>
      <c r="CF3727" s="54">
        <v>283</v>
      </c>
      <c r="CG3727" s="54">
        <v>2.8239999999999998</v>
      </c>
      <c r="CH3727" s="54">
        <v>2.8239999999999998</v>
      </c>
      <c r="CI3727" s="54">
        <v>0.371</v>
      </c>
      <c r="CJ3727" s="54">
        <v>116</v>
      </c>
      <c r="CK3727" s="54">
        <v>1.4</v>
      </c>
      <c r="CL3727" s="54">
        <v>9.7000000000000005E-4</v>
      </c>
      <c r="CM3727" s="54">
        <v>0.72199999999999998</v>
      </c>
      <c r="CN3727" s="53" t="s">
        <v>34384</v>
      </c>
      <c r="CO3727" s="54">
        <v>31</v>
      </c>
      <c r="CP3727" s="54">
        <v>89</v>
      </c>
      <c r="CQ3727" s="55">
        <f t="shared" si="58"/>
        <v>0.34831460674157305</v>
      </c>
      <c r="CR3727" s="52" t="s">
        <v>28921</v>
      </c>
    </row>
    <row r="3728" spans="81:96">
      <c r="CC3728" s="52">
        <v>3727</v>
      </c>
      <c r="CD3728" s="53" t="s">
        <v>34419</v>
      </c>
      <c r="CE3728" s="53" t="s">
        <v>34420</v>
      </c>
      <c r="CF3728" s="54">
        <v>25310</v>
      </c>
      <c r="CG3728" s="54">
        <v>2.79</v>
      </c>
      <c r="CH3728" s="54">
        <v>3.282</v>
      </c>
      <c r="CI3728" s="54">
        <v>0.46</v>
      </c>
      <c r="CJ3728" s="54">
        <v>846</v>
      </c>
      <c r="CK3728" s="54">
        <v>5.8</v>
      </c>
      <c r="CL3728" s="54">
        <v>4.614E-2</v>
      </c>
      <c r="CM3728" s="54">
        <v>0.73799999999999999</v>
      </c>
      <c r="CN3728" s="53" t="s">
        <v>34384</v>
      </c>
      <c r="CO3728" s="54">
        <v>32</v>
      </c>
      <c r="CP3728" s="54">
        <v>89</v>
      </c>
      <c r="CQ3728" s="55">
        <f t="shared" si="58"/>
        <v>0.3595505617977528</v>
      </c>
      <c r="CR3728" s="52" t="s">
        <v>28921</v>
      </c>
    </row>
    <row r="3729" spans="81:96">
      <c r="CC3729" s="52">
        <v>3728</v>
      </c>
      <c r="CD3729" s="53" t="s">
        <v>34421</v>
      </c>
      <c r="CE3729" s="53" t="s">
        <v>34422</v>
      </c>
      <c r="CF3729" s="54">
        <v>14791</v>
      </c>
      <c r="CG3729" s="54">
        <v>2.7389999999999999</v>
      </c>
      <c r="CH3729" s="54">
        <v>3.0339999999999998</v>
      </c>
      <c r="CI3729" s="54">
        <v>0.52700000000000002</v>
      </c>
      <c r="CJ3729" s="54">
        <v>876</v>
      </c>
      <c r="CK3729" s="54">
        <v>5.4</v>
      </c>
      <c r="CL3729" s="54">
        <v>2.7109999999999999E-2</v>
      </c>
      <c r="CM3729" s="54">
        <v>0.66400000000000003</v>
      </c>
      <c r="CN3729" s="53" t="s">
        <v>34384</v>
      </c>
      <c r="CO3729" s="54">
        <v>33</v>
      </c>
      <c r="CP3729" s="54">
        <v>89</v>
      </c>
      <c r="CQ3729" s="55">
        <f t="shared" si="58"/>
        <v>0.3707865168539326</v>
      </c>
      <c r="CR3729" s="52" t="s">
        <v>28921</v>
      </c>
    </row>
    <row r="3730" spans="81:96">
      <c r="CC3730" s="52">
        <v>3729</v>
      </c>
      <c r="CD3730" s="53" t="s">
        <v>3842</v>
      </c>
      <c r="CE3730" s="53" t="s">
        <v>3840</v>
      </c>
      <c r="CF3730" s="54">
        <v>22983</v>
      </c>
      <c r="CG3730" s="54">
        <v>2.5750000000000002</v>
      </c>
      <c r="CH3730" s="54">
        <v>3.3940000000000001</v>
      </c>
      <c r="CI3730" s="54">
        <v>0.68500000000000005</v>
      </c>
      <c r="CJ3730" s="54">
        <v>629</v>
      </c>
      <c r="CK3730" s="54">
        <v>4.9000000000000004</v>
      </c>
      <c r="CL3730" s="54">
        <v>5.5919999999999997E-2</v>
      </c>
      <c r="CM3730" s="54">
        <v>0.876</v>
      </c>
      <c r="CN3730" s="53" t="s">
        <v>34384</v>
      </c>
      <c r="CO3730" s="54">
        <v>34</v>
      </c>
      <c r="CP3730" s="54">
        <v>89</v>
      </c>
      <c r="CQ3730" s="55">
        <f t="shared" si="58"/>
        <v>0.38202247191011235</v>
      </c>
      <c r="CR3730" s="52" t="s">
        <v>28921</v>
      </c>
    </row>
    <row r="3731" spans="81:96">
      <c r="CC3731" s="52">
        <v>3730</v>
      </c>
      <c r="CD3731" s="53" t="s">
        <v>34423</v>
      </c>
      <c r="CE3731" s="53" t="s">
        <v>34424</v>
      </c>
      <c r="CF3731" s="54">
        <v>3857</v>
      </c>
      <c r="CG3731" s="54">
        <v>2.4180000000000001</v>
      </c>
      <c r="CH3731" s="54">
        <v>2.6640000000000001</v>
      </c>
      <c r="CI3731" s="54">
        <v>0.50900000000000001</v>
      </c>
      <c r="CJ3731" s="54">
        <v>173</v>
      </c>
      <c r="CK3731" s="54">
        <v>6.4</v>
      </c>
      <c r="CL3731" s="54">
        <v>5.2500000000000003E-3</v>
      </c>
      <c r="CM3731" s="54">
        <v>0.51400000000000001</v>
      </c>
      <c r="CN3731" s="53" t="s">
        <v>34384</v>
      </c>
      <c r="CO3731" s="54">
        <v>35</v>
      </c>
      <c r="CP3731" s="54">
        <v>89</v>
      </c>
      <c r="CQ3731" s="55">
        <f t="shared" si="58"/>
        <v>0.39325842696629215</v>
      </c>
      <c r="CR3731" s="52" t="s">
        <v>28921</v>
      </c>
    </row>
    <row r="3732" spans="81:96">
      <c r="CC3732" s="52">
        <v>3731</v>
      </c>
      <c r="CD3732" s="53" t="s">
        <v>31336</v>
      </c>
      <c r="CE3732" s="53" t="s">
        <v>31337</v>
      </c>
      <c r="CF3732" s="54">
        <v>1302</v>
      </c>
      <c r="CG3732" s="54">
        <v>2.3980000000000001</v>
      </c>
      <c r="CH3732" s="54">
        <v>2.1419999999999999</v>
      </c>
      <c r="CI3732" s="54"/>
      <c r="CJ3732" s="54">
        <v>0</v>
      </c>
      <c r="CK3732" s="54">
        <v>4.8</v>
      </c>
      <c r="CL3732" s="54">
        <v>2.82E-3</v>
      </c>
      <c r="CM3732" s="54">
        <v>0.443</v>
      </c>
      <c r="CN3732" s="53" t="s">
        <v>34384</v>
      </c>
      <c r="CO3732" s="54">
        <v>36</v>
      </c>
      <c r="CP3732" s="54">
        <v>89</v>
      </c>
      <c r="CQ3732" s="55">
        <f t="shared" si="58"/>
        <v>0.4044943820224719</v>
      </c>
      <c r="CR3732" s="52" t="s">
        <v>28921</v>
      </c>
    </row>
    <row r="3733" spans="81:96">
      <c r="CC3733" s="52">
        <v>3732</v>
      </c>
      <c r="CD3733" s="53" t="s">
        <v>31342</v>
      </c>
      <c r="CE3733" s="53" t="s">
        <v>31343</v>
      </c>
      <c r="CF3733" s="54">
        <v>314</v>
      </c>
      <c r="CG3733" s="54">
        <v>2.3519999999999999</v>
      </c>
      <c r="CH3733" s="54">
        <v>2.3519999999999999</v>
      </c>
      <c r="CI3733" s="54">
        <v>0.24099999999999999</v>
      </c>
      <c r="CJ3733" s="54">
        <v>108</v>
      </c>
      <c r="CK3733" s="54">
        <v>1.5</v>
      </c>
      <c r="CL3733" s="54">
        <v>8.0999999999999996E-4</v>
      </c>
      <c r="CM3733" s="54">
        <v>0.42</v>
      </c>
      <c r="CN3733" s="53" t="s">
        <v>34384</v>
      </c>
      <c r="CO3733" s="54">
        <v>37</v>
      </c>
      <c r="CP3733" s="54">
        <v>89</v>
      </c>
      <c r="CQ3733" s="55">
        <f t="shared" si="58"/>
        <v>0.4157303370786517</v>
      </c>
      <c r="CR3733" s="52" t="s">
        <v>28921</v>
      </c>
    </row>
    <row r="3734" spans="81:96">
      <c r="CC3734" s="52">
        <v>3733</v>
      </c>
      <c r="CD3734" s="53" t="s">
        <v>34425</v>
      </c>
      <c r="CE3734" s="53" t="s">
        <v>34426</v>
      </c>
      <c r="CF3734" s="54">
        <v>6539</v>
      </c>
      <c r="CG3734" s="54">
        <v>2.3260000000000001</v>
      </c>
      <c r="CH3734" s="54">
        <v>3.3919999999999999</v>
      </c>
      <c r="CI3734" s="54">
        <v>0.24</v>
      </c>
      <c r="CJ3734" s="54">
        <v>104</v>
      </c>
      <c r="CK3734" s="54">
        <v>8.1</v>
      </c>
      <c r="CL3734" s="54">
        <v>1.055E-2</v>
      </c>
      <c r="CM3734" s="54">
        <v>1.1259999999999999</v>
      </c>
      <c r="CN3734" s="53" t="s">
        <v>34384</v>
      </c>
      <c r="CO3734" s="54">
        <v>38</v>
      </c>
      <c r="CP3734" s="54">
        <v>89</v>
      </c>
      <c r="CQ3734" s="55">
        <f t="shared" si="58"/>
        <v>0.42696629213483145</v>
      </c>
      <c r="CR3734" s="52" t="s">
        <v>28921</v>
      </c>
    </row>
    <row r="3735" spans="81:96">
      <c r="CC3735" s="52">
        <v>3734</v>
      </c>
      <c r="CD3735" s="53" t="s">
        <v>34427</v>
      </c>
      <c r="CE3735" s="53" t="s">
        <v>34428</v>
      </c>
      <c r="CF3735" s="54">
        <v>7564</v>
      </c>
      <c r="CG3735" s="54">
        <v>2.262</v>
      </c>
      <c r="CH3735" s="54">
        <v>2.6219999999999999</v>
      </c>
      <c r="CI3735" s="54"/>
      <c r="CJ3735" s="54">
        <v>0</v>
      </c>
      <c r="CK3735" s="54">
        <v>7.6</v>
      </c>
      <c r="CL3735" s="54">
        <v>1.9050000000000001E-2</v>
      </c>
      <c r="CM3735" s="54">
        <v>1.0209999999999999</v>
      </c>
      <c r="CN3735" s="53" t="s">
        <v>34384</v>
      </c>
      <c r="CO3735" s="54">
        <v>39</v>
      </c>
      <c r="CP3735" s="54">
        <v>89</v>
      </c>
      <c r="CQ3735" s="55">
        <f t="shared" si="58"/>
        <v>0.43820224719101125</v>
      </c>
      <c r="CR3735" s="52" t="s">
        <v>28921</v>
      </c>
    </row>
    <row r="3736" spans="81:96">
      <c r="CC3736" s="52">
        <v>3735</v>
      </c>
      <c r="CD3736" s="53" t="s">
        <v>34429</v>
      </c>
      <c r="CE3736" s="53" t="s">
        <v>34430</v>
      </c>
      <c r="CF3736" s="54">
        <v>577</v>
      </c>
      <c r="CG3736" s="54">
        <v>2.157</v>
      </c>
      <c r="CH3736" s="54">
        <v>2.048</v>
      </c>
      <c r="CI3736" s="54">
        <v>0.377</v>
      </c>
      <c r="CJ3736" s="54">
        <v>284</v>
      </c>
      <c r="CK3736" s="54">
        <v>2.2999999999999998</v>
      </c>
      <c r="CL3736" s="54">
        <v>1.5900000000000001E-3</v>
      </c>
      <c r="CM3736" s="54">
        <v>0.438</v>
      </c>
      <c r="CN3736" s="53" t="s">
        <v>34384</v>
      </c>
      <c r="CO3736" s="54">
        <v>40</v>
      </c>
      <c r="CP3736" s="54">
        <v>89</v>
      </c>
      <c r="CQ3736" s="55">
        <f t="shared" si="58"/>
        <v>0.449438202247191</v>
      </c>
      <c r="CR3736" s="52" t="s">
        <v>28921</v>
      </c>
    </row>
    <row r="3737" spans="81:96">
      <c r="CC3737" s="52">
        <v>3736</v>
      </c>
      <c r="CD3737" s="53" t="s">
        <v>34431</v>
      </c>
      <c r="CE3737" s="53" t="s">
        <v>34432</v>
      </c>
      <c r="CF3737" s="54">
        <v>290</v>
      </c>
      <c r="CG3737" s="54">
        <v>2.1469999999999998</v>
      </c>
      <c r="CH3737" s="54">
        <v>2.6739999999999999</v>
      </c>
      <c r="CI3737" s="54">
        <v>0.60399999999999998</v>
      </c>
      <c r="CJ3737" s="54">
        <v>53</v>
      </c>
      <c r="CK3737" s="54">
        <v>2.6</v>
      </c>
      <c r="CL3737" s="54">
        <v>1.23E-3</v>
      </c>
      <c r="CM3737" s="54">
        <v>0.81799999999999995</v>
      </c>
      <c r="CN3737" s="53" t="s">
        <v>34384</v>
      </c>
      <c r="CO3737" s="54">
        <v>41</v>
      </c>
      <c r="CP3737" s="54">
        <v>89</v>
      </c>
      <c r="CQ3737" s="55">
        <f t="shared" si="58"/>
        <v>0.4606741573033708</v>
      </c>
      <c r="CR3737" s="52" t="s">
        <v>28921</v>
      </c>
    </row>
    <row r="3738" spans="81:96">
      <c r="CC3738" s="52">
        <v>3737</v>
      </c>
      <c r="CD3738" s="53" t="s">
        <v>34110</v>
      </c>
      <c r="CE3738" s="53" t="s">
        <v>34111</v>
      </c>
      <c r="CF3738" s="54">
        <v>3037</v>
      </c>
      <c r="CG3738" s="54">
        <v>2.08</v>
      </c>
      <c r="CH3738" s="54">
        <v>2.6240000000000001</v>
      </c>
      <c r="CI3738" s="54">
        <v>0.24</v>
      </c>
      <c r="CJ3738" s="54">
        <v>121</v>
      </c>
      <c r="CK3738" s="54">
        <v>5.9</v>
      </c>
      <c r="CL3738" s="54">
        <v>5.4200000000000003E-3</v>
      </c>
      <c r="CM3738" s="54">
        <v>0.58599999999999997</v>
      </c>
      <c r="CN3738" s="53" t="s">
        <v>34384</v>
      </c>
      <c r="CO3738" s="54">
        <v>42</v>
      </c>
      <c r="CP3738" s="54">
        <v>89</v>
      </c>
      <c r="CQ3738" s="55">
        <f t="shared" si="58"/>
        <v>0.47191011235955055</v>
      </c>
      <c r="CR3738" s="52" t="s">
        <v>28921</v>
      </c>
    </row>
    <row r="3739" spans="81:96">
      <c r="CC3739" s="52">
        <v>3738</v>
      </c>
      <c r="CD3739" s="53" t="s">
        <v>34433</v>
      </c>
      <c r="CE3739" s="53" t="s">
        <v>34434</v>
      </c>
      <c r="CF3739" s="54">
        <v>2397</v>
      </c>
      <c r="CG3739" s="54">
        <v>2.0720000000000001</v>
      </c>
      <c r="CH3739" s="54">
        <v>2.4359999999999999</v>
      </c>
      <c r="CI3739" s="54">
        <v>0.28799999999999998</v>
      </c>
      <c r="CJ3739" s="54">
        <v>417</v>
      </c>
      <c r="CK3739" s="54">
        <v>2.7</v>
      </c>
      <c r="CL3739" s="54">
        <v>8.4600000000000005E-3</v>
      </c>
      <c r="CM3739" s="54">
        <v>0.58099999999999996</v>
      </c>
      <c r="CN3739" s="53" t="s">
        <v>34384</v>
      </c>
      <c r="CO3739" s="54">
        <v>43</v>
      </c>
      <c r="CP3739" s="54">
        <v>89</v>
      </c>
      <c r="CQ3739" s="55">
        <f t="shared" si="58"/>
        <v>0.48314606741573035</v>
      </c>
      <c r="CR3739" s="52" t="s">
        <v>28921</v>
      </c>
    </row>
    <row r="3740" spans="81:96">
      <c r="CC3740" s="52">
        <v>3739</v>
      </c>
      <c r="CD3740" s="53" t="s">
        <v>34435</v>
      </c>
      <c r="CE3740" s="53" t="s">
        <v>34436</v>
      </c>
      <c r="CF3740" s="54">
        <v>4674</v>
      </c>
      <c r="CG3740" s="54">
        <v>2.0710000000000002</v>
      </c>
      <c r="CH3740" s="54">
        <v>2.339</v>
      </c>
      <c r="CI3740" s="54">
        <v>0.26200000000000001</v>
      </c>
      <c r="CJ3740" s="54">
        <v>145</v>
      </c>
      <c r="CK3740" s="54">
        <v>6.8</v>
      </c>
      <c r="CL3740" s="54">
        <v>7.3200000000000001E-3</v>
      </c>
      <c r="CM3740" s="54">
        <v>0.58699999999999997</v>
      </c>
      <c r="CN3740" s="53" t="s">
        <v>34384</v>
      </c>
      <c r="CO3740" s="54">
        <v>44</v>
      </c>
      <c r="CP3740" s="54">
        <v>89</v>
      </c>
      <c r="CQ3740" s="55">
        <f t="shared" si="58"/>
        <v>0.4943820224719101</v>
      </c>
      <c r="CR3740" s="52" t="s">
        <v>28921</v>
      </c>
    </row>
    <row r="3741" spans="81:96">
      <c r="CC3741" s="52">
        <v>3740</v>
      </c>
      <c r="CD3741" s="53" t="s">
        <v>34437</v>
      </c>
      <c r="CE3741" s="53" t="s">
        <v>34438</v>
      </c>
      <c r="CF3741" s="54">
        <v>1178</v>
      </c>
      <c r="CG3741" s="54">
        <v>1.9930000000000001</v>
      </c>
      <c r="CH3741" s="54">
        <v>2.746</v>
      </c>
      <c r="CI3741" s="54">
        <v>0.34100000000000003</v>
      </c>
      <c r="CJ3741" s="54">
        <v>91</v>
      </c>
      <c r="CK3741" s="54">
        <v>4.5999999999999996</v>
      </c>
      <c r="CL3741" s="54">
        <v>3.2200000000000002E-3</v>
      </c>
      <c r="CM3741" s="54">
        <v>0.745</v>
      </c>
      <c r="CN3741" s="53" t="s">
        <v>34384</v>
      </c>
      <c r="CO3741" s="54">
        <v>45</v>
      </c>
      <c r="CP3741" s="54">
        <v>89</v>
      </c>
      <c r="CQ3741" s="55">
        <f t="shared" si="58"/>
        <v>0.5056179775280899</v>
      </c>
      <c r="CR3741" s="52" t="s">
        <v>28938</v>
      </c>
    </row>
    <row r="3742" spans="81:96">
      <c r="CC3742" s="52">
        <v>3741</v>
      </c>
      <c r="CD3742" s="53" t="s">
        <v>34439</v>
      </c>
      <c r="CE3742" s="53" t="s">
        <v>34440</v>
      </c>
      <c r="CF3742" s="54">
        <v>1116</v>
      </c>
      <c r="CG3742" s="54">
        <v>1.9039999999999999</v>
      </c>
      <c r="CH3742" s="54">
        <v>3.4089999999999998</v>
      </c>
      <c r="CI3742" s="54">
        <v>0.16500000000000001</v>
      </c>
      <c r="CJ3742" s="54">
        <v>91</v>
      </c>
      <c r="CK3742" s="54">
        <v>4.5999999999999996</v>
      </c>
      <c r="CL3742" s="54">
        <v>4.1099999999999999E-3</v>
      </c>
      <c r="CM3742" s="54">
        <v>1.0069999999999999</v>
      </c>
      <c r="CN3742" s="53" t="s">
        <v>34384</v>
      </c>
      <c r="CO3742" s="54">
        <v>46</v>
      </c>
      <c r="CP3742" s="54">
        <v>89</v>
      </c>
      <c r="CQ3742" s="55">
        <f t="shared" si="58"/>
        <v>0.5168539325842697</v>
      </c>
      <c r="CR3742" s="52" t="s">
        <v>28938</v>
      </c>
    </row>
    <row r="3743" spans="81:96">
      <c r="CC3743" s="52">
        <v>3742</v>
      </c>
      <c r="CD3743" s="53" t="s">
        <v>34441</v>
      </c>
      <c r="CE3743" s="53" t="s">
        <v>34442</v>
      </c>
      <c r="CF3743" s="54">
        <v>1124</v>
      </c>
      <c r="CG3743" s="54">
        <v>1.8859999999999999</v>
      </c>
      <c r="CH3743" s="54">
        <v>1.6879999999999999</v>
      </c>
      <c r="CI3743" s="54">
        <v>0.20699999999999999</v>
      </c>
      <c r="CJ3743" s="54">
        <v>82</v>
      </c>
      <c r="CK3743" s="54">
        <v>9.6</v>
      </c>
      <c r="CL3743" s="54">
        <v>8.3000000000000001E-4</v>
      </c>
      <c r="CM3743" s="54">
        <v>0.23599999999999999</v>
      </c>
      <c r="CN3743" s="53" t="s">
        <v>34384</v>
      </c>
      <c r="CO3743" s="54">
        <v>47</v>
      </c>
      <c r="CP3743" s="54">
        <v>89</v>
      </c>
      <c r="CQ3743" s="55">
        <f t="shared" si="58"/>
        <v>0.5280898876404494</v>
      </c>
      <c r="CR3743" s="52" t="s">
        <v>28938</v>
      </c>
    </row>
    <row r="3744" spans="81:96">
      <c r="CC3744" s="52">
        <v>3743</v>
      </c>
      <c r="CD3744" s="53" t="s">
        <v>34443</v>
      </c>
      <c r="CE3744" s="53" t="s">
        <v>34444</v>
      </c>
      <c r="CF3744" s="54">
        <v>1772</v>
      </c>
      <c r="CG3744" s="54">
        <v>1.772</v>
      </c>
      <c r="CH3744" s="54">
        <v>2.3380000000000001</v>
      </c>
      <c r="CI3744" s="54">
        <v>0.91300000000000003</v>
      </c>
      <c r="CJ3744" s="54">
        <v>23</v>
      </c>
      <c r="CK3744" s="54">
        <v>8.6</v>
      </c>
      <c r="CL3744" s="54">
        <v>4.5700000000000003E-3</v>
      </c>
      <c r="CM3744" s="54">
        <v>1.39</v>
      </c>
      <c r="CN3744" s="53" t="s">
        <v>34384</v>
      </c>
      <c r="CO3744" s="54">
        <v>48</v>
      </c>
      <c r="CP3744" s="54">
        <v>89</v>
      </c>
      <c r="CQ3744" s="55">
        <f t="shared" si="58"/>
        <v>0.5393258426966292</v>
      </c>
      <c r="CR3744" s="52" t="s">
        <v>28938</v>
      </c>
    </row>
    <row r="3745" spans="81:96">
      <c r="CC3745" s="52">
        <v>3744</v>
      </c>
      <c r="CD3745" s="53" t="s">
        <v>34445</v>
      </c>
      <c r="CE3745" s="53" t="s">
        <v>34446</v>
      </c>
      <c r="CF3745" s="54">
        <v>2477</v>
      </c>
      <c r="CG3745" s="54">
        <v>1.6140000000000001</v>
      </c>
      <c r="CH3745" s="54">
        <v>1.9339999999999999</v>
      </c>
      <c r="CI3745" s="54">
        <v>0.21199999999999999</v>
      </c>
      <c r="CJ3745" s="54">
        <v>104</v>
      </c>
      <c r="CK3745" s="54">
        <v>9.5</v>
      </c>
      <c r="CL3745" s="54">
        <v>2.7000000000000001E-3</v>
      </c>
      <c r="CM3745" s="54">
        <v>0.44800000000000001</v>
      </c>
      <c r="CN3745" s="53" t="s">
        <v>34384</v>
      </c>
      <c r="CO3745" s="54">
        <v>49</v>
      </c>
      <c r="CP3745" s="54">
        <v>89</v>
      </c>
      <c r="CQ3745" s="55">
        <f t="shared" si="58"/>
        <v>0.550561797752809</v>
      </c>
      <c r="CR3745" s="52" t="s">
        <v>28938</v>
      </c>
    </row>
    <row r="3746" spans="81:96">
      <c r="CC3746" s="52">
        <v>3745</v>
      </c>
      <c r="CD3746" s="53" t="s">
        <v>34447</v>
      </c>
      <c r="CE3746" s="53" t="s">
        <v>34448</v>
      </c>
      <c r="CF3746" s="54">
        <v>1007</v>
      </c>
      <c r="CG3746" s="54">
        <v>1.5920000000000001</v>
      </c>
      <c r="CH3746" s="54"/>
      <c r="CI3746" s="54">
        <v>0.22800000000000001</v>
      </c>
      <c r="CJ3746" s="54">
        <v>101</v>
      </c>
      <c r="CK3746" s="54">
        <v>4.5999999999999996</v>
      </c>
      <c r="CL3746" s="54">
        <v>1.83E-3</v>
      </c>
      <c r="CM3746" s="54"/>
      <c r="CN3746" s="53" t="s">
        <v>34384</v>
      </c>
      <c r="CO3746" s="54">
        <v>50</v>
      </c>
      <c r="CP3746" s="54">
        <v>89</v>
      </c>
      <c r="CQ3746" s="55">
        <f t="shared" si="58"/>
        <v>0.5617977528089888</v>
      </c>
      <c r="CR3746" s="52" t="s">
        <v>28938</v>
      </c>
    </row>
    <row r="3747" spans="81:96">
      <c r="CC3747" s="52">
        <v>3746</v>
      </c>
      <c r="CD3747" s="53" t="s">
        <v>32009</v>
      </c>
      <c r="CE3747" s="53" t="s">
        <v>32010</v>
      </c>
      <c r="CF3747" s="54">
        <v>1743</v>
      </c>
      <c r="CG3747" s="54">
        <v>1.5629999999999999</v>
      </c>
      <c r="CH3747" s="54">
        <v>1.72</v>
      </c>
      <c r="CI3747" s="54">
        <v>0.247</v>
      </c>
      <c r="CJ3747" s="54">
        <v>316</v>
      </c>
      <c r="CK3747" s="54">
        <v>2.8</v>
      </c>
      <c r="CL3747" s="54">
        <v>3.9300000000000003E-3</v>
      </c>
      <c r="CM3747" s="54">
        <v>0.33800000000000002</v>
      </c>
      <c r="CN3747" s="53" t="s">
        <v>34384</v>
      </c>
      <c r="CO3747" s="54">
        <v>51</v>
      </c>
      <c r="CP3747" s="54">
        <v>89</v>
      </c>
      <c r="CQ3747" s="55">
        <f t="shared" si="58"/>
        <v>0.5730337078651685</v>
      </c>
      <c r="CR3747" s="52" t="s">
        <v>28938</v>
      </c>
    </row>
    <row r="3748" spans="81:96">
      <c r="CC3748" s="52">
        <v>3747</v>
      </c>
      <c r="CD3748" s="53" t="s">
        <v>34449</v>
      </c>
      <c r="CE3748" s="53" t="s">
        <v>34450</v>
      </c>
      <c r="CF3748" s="54">
        <v>3769</v>
      </c>
      <c r="CG3748" s="54">
        <v>1.4159999999999999</v>
      </c>
      <c r="CH3748" s="54">
        <v>1.6240000000000001</v>
      </c>
      <c r="CI3748" s="54">
        <v>0.20599999999999999</v>
      </c>
      <c r="CJ3748" s="54">
        <v>267</v>
      </c>
      <c r="CK3748" s="54">
        <v>7.8</v>
      </c>
      <c r="CL3748" s="54">
        <v>7.11E-3</v>
      </c>
      <c r="CM3748" s="54">
        <v>0.48799999999999999</v>
      </c>
      <c r="CN3748" s="53" t="s">
        <v>34384</v>
      </c>
      <c r="CO3748" s="54">
        <v>52</v>
      </c>
      <c r="CP3748" s="54">
        <v>89</v>
      </c>
      <c r="CQ3748" s="55">
        <f t="shared" si="58"/>
        <v>0.5842696629213483</v>
      </c>
      <c r="CR3748" s="52" t="s">
        <v>28938</v>
      </c>
    </row>
    <row r="3749" spans="81:96">
      <c r="CC3749" s="52">
        <v>3748</v>
      </c>
      <c r="CD3749" s="53" t="s">
        <v>34451</v>
      </c>
      <c r="CE3749" s="53" t="s">
        <v>34452</v>
      </c>
      <c r="CF3749" s="54">
        <v>318</v>
      </c>
      <c r="CG3749" s="54">
        <v>1.343</v>
      </c>
      <c r="CH3749" s="54">
        <v>1.288</v>
      </c>
      <c r="CI3749" s="54">
        <v>0.156</v>
      </c>
      <c r="CJ3749" s="54">
        <v>45</v>
      </c>
      <c r="CK3749" s="54">
        <v>6</v>
      </c>
      <c r="CL3749" s="54">
        <v>4.2999999999999999E-4</v>
      </c>
      <c r="CM3749" s="54">
        <v>0.22700000000000001</v>
      </c>
      <c r="CN3749" s="53" t="s">
        <v>34384</v>
      </c>
      <c r="CO3749" s="54">
        <v>53</v>
      </c>
      <c r="CP3749" s="54">
        <v>89</v>
      </c>
      <c r="CQ3749" s="55">
        <f t="shared" si="58"/>
        <v>0.5955056179775281</v>
      </c>
      <c r="CR3749" s="52" t="s">
        <v>28938</v>
      </c>
    </row>
    <row r="3750" spans="81:96">
      <c r="CC3750" s="52">
        <v>3749</v>
      </c>
      <c r="CD3750" s="53" t="s">
        <v>32021</v>
      </c>
      <c r="CE3750" s="53" t="s">
        <v>32022</v>
      </c>
      <c r="CF3750" s="54">
        <v>256</v>
      </c>
      <c r="CG3750" s="54">
        <v>1.333</v>
      </c>
      <c r="CH3750" s="54">
        <v>1.667</v>
      </c>
      <c r="CI3750" s="54"/>
      <c r="CJ3750" s="54">
        <v>0</v>
      </c>
      <c r="CK3750" s="54" t="s">
        <v>28918</v>
      </c>
      <c r="CL3750" s="54">
        <v>2.0000000000000002E-5</v>
      </c>
      <c r="CM3750" s="54">
        <v>0.44600000000000001</v>
      </c>
      <c r="CN3750" s="53" t="s">
        <v>34384</v>
      </c>
      <c r="CO3750" s="54">
        <v>54</v>
      </c>
      <c r="CP3750" s="54">
        <v>89</v>
      </c>
      <c r="CQ3750" s="55">
        <f t="shared" si="58"/>
        <v>0.6067415730337079</v>
      </c>
      <c r="CR3750" s="52" t="s">
        <v>28938</v>
      </c>
    </row>
    <row r="3751" spans="81:96">
      <c r="CC3751" s="52">
        <v>3750</v>
      </c>
      <c r="CD3751" s="53" t="s">
        <v>34453</v>
      </c>
      <c r="CE3751" s="53" t="s">
        <v>34454</v>
      </c>
      <c r="CF3751" s="54">
        <v>858</v>
      </c>
      <c r="CG3751" s="54">
        <v>1.28</v>
      </c>
      <c r="CH3751" s="54">
        <v>1.429</v>
      </c>
      <c r="CI3751" s="54">
        <v>0.31</v>
      </c>
      <c r="CJ3751" s="54">
        <v>29</v>
      </c>
      <c r="CK3751" s="54">
        <v>7.6</v>
      </c>
      <c r="CL3751" s="54">
        <v>1.92E-3</v>
      </c>
      <c r="CM3751" s="54">
        <v>0.55100000000000005</v>
      </c>
      <c r="CN3751" s="53" t="s">
        <v>34384</v>
      </c>
      <c r="CO3751" s="54">
        <v>55</v>
      </c>
      <c r="CP3751" s="54">
        <v>89</v>
      </c>
      <c r="CQ3751" s="55">
        <f t="shared" si="58"/>
        <v>0.6179775280898876</v>
      </c>
      <c r="CR3751" s="52" t="s">
        <v>28938</v>
      </c>
    </row>
    <row r="3752" spans="81:96">
      <c r="CC3752" s="52">
        <v>3751</v>
      </c>
      <c r="CD3752" s="53" t="s">
        <v>34455</v>
      </c>
      <c r="CE3752" s="53" t="s">
        <v>34456</v>
      </c>
      <c r="CF3752" s="54">
        <v>109</v>
      </c>
      <c r="CG3752" s="54">
        <v>1.2250000000000001</v>
      </c>
      <c r="CH3752" s="54">
        <v>1.2250000000000001</v>
      </c>
      <c r="CI3752" s="54">
        <v>0.59499999999999997</v>
      </c>
      <c r="CJ3752" s="54">
        <v>37</v>
      </c>
      <c r="CK3752" s="54">
        <v>1.5</v>
      </c>
      <c r="CL3752" s="54">
        <v>1.9000000000000001E-4</v>
      </c>
      <c r="CM3752" s="54">
        <v>0.16900000000000001</v>
      </c>
      <c r="CN3752" s="53" t="s">
        <v>34384</v>
      </c>
      <c r="CO3752" s="54">
        <v>56</v>
      </c>
      <c r="CP3752" s="54">
        <v>89</v>
      </c>
      <c r="CQ3752" s="55">
        <f t="shared" si="58"/>
        <v>0.6292134831460674</v>
      </c>
      <c r="CR3752" s="52" t="s">
        <v>28938</v>
      </c>
    </row>
    <row r="3753" spans="81:96">
      <c r="CC3753" s="52">
        <v>3752</v>
      </c>
      <c r="CD3753" s="53" t="s">
        <v>34457</v>
      </c>
      <c r="CE3753" s="53" t="s">
        <v>34458</v>
      </c>
      <c r="CF3753" s="54">
        <v>796</v>
      </c>
      <c r="CG3753" s="54">
        <v>1.2150000000000001</v>
      </c>
      <c r="CH3753" s="54">
        <v>1.764</v>
      </c>
      <c r="CI3753" s="54">
        <v>0.47899999999999998</v>
      </c>
      <c r="CJ3753" s="54">
        <v>73</v>
      </c>
      <c r="CK3753" s="54">
        <v>4.5999999999999996</v>
      </c>
      <c r="CL3753" s="54">
        <v>1.1100000000000001E-3</v>
      </c>
      <c r="CM3753" s="54">
        <v>0.247</v>
      </c>
      <c r="CN3753" s="53" t="s">
        <v>34384</v>
      </c>
      <c r="CO3753" s="54">
        <v>57</v>
      </c>
      <c r="CP3753" s="54">
        <v>89</v>
      </c>
      <c r="CQ3753" s="55">
        <f t="shared" si="58"/>
        <v>0.6404494382022472</v>
      </c>
      <c r="CR3753" s="52" t="s">
        <v>28938</v>
      </c>
    </row>
    <row r="3754" spans="81:96">
      <c r="CC3754" s="52">
        <v>3753</v>
      </c>
      <c r="CD3754" s="53" t="s">
        <v>34459</v>
      </c>
      <c r="CE3754" s="53" t="s">
        <v>34460</v>
      </c>
      <c r="CF3754" s="54">
        <v>364</v>
      </c>
      <c r="CG3754" s="54">
        <v>1.06</v>
      </c>
      <c r="CH3754" s="54">
        <v>1.4850000000000001</v>
      </c>
      <c r="CI3754" s="54">
        <v>0.23400000000000001</v>
      </c>
      <c r="CJ3754" s="54">
        <v>64</v>
      </c>
      <c r="CK3754" s="54">
        <v>4.4000000000000004</v>
      </c>
      <c r="CL3754" s="54">
        <v>1.17E-3</v>
      </c>
      <c r="CM3754" s="54">
        <v>0.435</v>
      </c>
      <c r="CN3754" s="53" t="s">
        <v>34384</v>
      </c>
      <c r="CO3754" s="54">
        <v>58</v>
      </c>
      <c r="CP3754" s="54">
        <v>89</v>
      </c>
      <c r="CQ3754" s="55">
        <f t="shared" si="58"/>
        <v>0.651685393258427</v>
      </c>
      <c r="CR3754" s="52" t="s">
        <v>28938</v>
      </c>
    </row>
    <row r="3755" spans="81:96">
      <c r="CC3755" s="52">
        <v>3754</v>
      </c>
      <c r="CD3755" s="53" t="s">
        <v>34461</v>
      </c>
      <c r="CE3755" s="53" t="s">
        <v>34462</v>
      </c>
      <c r="CF3755" s="54">
        <v>3135</v>
      </c>
      <c r="CG3755" s="54">
        <v>0.99099999999999999</v>
      </c>
      <c r="CH3755" s="54">
        <v>1.0680000000000001</v>
      </c>
      <c r="CI3755" s="54">
        <v>0.11899999999999999</v>
      </c>
      <c r="CJ3755" s="54">
        <v>134</v>
      </c>
      <c r="CK3755" s="54" t="s">
        <v>28918</v>
      </c>
      <c r="CL3755" s="54">
        <v>2.8600000000000001E-3</v>
      </c>
      <c r="CM3755" s="54">
        <v>0.373</v>
      </c>
      <c r="CN3755" s="53" t="s">
        <v>34384</v>
      </c>
      <c r="CO3755" s="54">
        <v>59</v>
      </c>
      <c r="CP3755" s="54">
        <v>89</v>
      </c>
      <c r="CQ3755" s="55">
        <f t="shared" si="58"/>
        <v>0.6629213483146067</v>
      </c>
      <c r="CR3755" s="52" t="s">
        <v>28938</v>
      </c>
    </row>
    <row r="3756" spans="81:96">
      <c r="CC3756" s="52">
        <v>3755</v>
      </c>
      <c r="CD3756" s="53" t="s">
        <v>34463</v>
      </c>
      <c r="CE3756" s="53" t="s">
        <v>34464</v>
      </c>
      <c r="CF3756" s="54">
        <v>1213</v>
      </c>
      <c r="CG3756" s="54">
        <v>0.99</v>
      </c>
      <c r="CH3756" s="54">
        <v>1.258</v>
      </c>
      <c r="CI3756" s="54">
        <v>0.125</v>
      </c>
      <c r="CJ3756" s="54">
        <v>48</v>
      </c>
      <c r="CK3756" s="54">
        <v>7.8</v>
      </c>
      <c r="CL3756" s="54">
        <v>3.6700000000000001E-3</v>
      </c>
      <c r="CM3756" s="54">
        <v>0.72699999999999998</v>
      </c>
      <c r="CN3756" s="53" t="s">
        <v>34384</v>
      </c>
      <c r="CO3756" s="54">
        <v>60</v>
      </c>
      <c r="CP3756" s="54">
        <v>89</v>
      </c>
      <c r="CQ3756" s="55">
        <f t="shared" si="58"/>
        <v>0.6741573033707865</v>
      </c>
      <c r="CR3756" s="52" t="s">
        <v>28938</v>
      </c>
    </row>
    <row r="3757" spans="81:96">
      <c r="CC3757" s="52">
        <v>3756</v>
      </c>
      <c r="CD3757" s="53" t="s">
        <v>34465</v>
      </c>
      <c r="CE3757" s="53" t="s">
        <v>34466</v>
      </c>
      <c r="CF3757" s="54">
        <v>886</v>
      </c>
      <c r="CG3757" s="54">
        <v>0.90400000000000003</v>
      </c>
      <c r="CH3757" s="54">
        <v>1.149</v>
      </c>
      <c r="CI3757" s="54">
        <v>0.29199999999999998</v>
      </c>
      <c r="CJ3757" s="54">
        <v>250</v>
      </c>
      <c r="CK3757" s="54">
        <v>2.5</v>
      </c>
      <c r="CL3757" s="54">
        <v>2.8E-3</v>
      </c>
      <c r="CM3757" s="54">
        <v>0.25</v>
      </c>
      <c r="CN3757" s="53" t="s">
        <v>34384</v>
      </c>
      <c r="CO3757" s="54">
        <v>61</v>
      </c>
      <c r="CP3757" s="54">
        <v>89</v>
      </c>
      <c r="CQ3757" s="55">
        <f t="shared" si="58"/>
        <v>0.6853932584269663</v>
      </c>
      <c r="CR3757" s="52" t="s">
        <v>28938</v>
      </c>
    </row>
    <row r="3758" spans="81:96">
      <c r="CC3758" s="52">
        <v>3757</v>
      </c>
      <c r="CD3758" s="53" t="s">
        <v>34467</v>
      </c>
      <c r="CE3758" s="53" t="s">
        <v>34468</v>
      </c>
      <c r="CF3758" s="54">
        <v>450</v>
      </c>
      <c r="CG3758" s="54">
        <v>0.89200000000000002</v>
      </c>
      <c r="CH3758" s="54">
        <v>1.224</v>
      </c>
      <c r="CI3758" s="54">
        <v>0.33300000000000002</v>
      </c>
      <c r="CJ3758" s="54">
        <v>54</v>
      </c>
      <c r="CK3758" s="54">
        <v>6.6</v>
      </c>
      <c r="CL3758" s="54">
        <v>1.1000000000000001E-3</v>
      </c>
      <c r="CM3758" s="54">
        <v>0.48399999999999999</v>
      </c>
      <c r="CN3758" s="53" t="s">
        <v>34384</v>
      </c>
      <c r="CO3758" s="54">
        <v>62</v>
      </c>
      <c r="CP3758" s="54">
        <v>89</v>
      </c>
      <c r="CQ3758" s="55">
        <f t="shared" si="58"/>
        <v>0.6966292134831461</v>
      </c>
      <c r="CR3758" s="52" t="s">
        <v>28938</v>
      </c>
    </row>
    <row r="3759" spans="81:96">
      <c r="CC3759" s="52">
        <v>3758</v>
      </c>
      <c r="CD3759" s="53" t="s">
        <v>34469</v>
      </c>
      <c r="CE3759" s="53" t="s">
        <v>34470</v>
      </c>
      <c r="CF3759" s="54">
        <v>362</v>
      </c>
      <c r="CG3759" s="54">
        <v>0.879</v>
      </c>
      <c r="CH3759" s="54">
        <v>0.86499999999999999</v>
      </c>
      <c r="CI3759" s="54">
        <v>5.8999999999999997E-2</v>
      </c>
      <c r="CJ3759" s="54">
        <v>51</v>
      </c>
      <c r="CK3759" s="54">
        <v>4.8</v>
      </c>
      <c r="CL3759" s="54">
        <v>5.9999999999999995E-4</v>
      </c>
      <c r="CM3759" s="54">
        <v>0.14199999999999999</v>
      </c>
      <c r="CN3759" s="53" t="s">
        <v>34384</v>
      </c>
      <c r="CO3759" s="54">
        <v>63</v>
      </c>
      <c r="CP3759" s="54">
        <v>89</v>
      </c>
      <c r="CQ3759" s="55">
        <f t="shared" si="58"/>
        <v>0.7078651685393258</v>
      </c>
      <c r="CR3759" s="52" t="s">
        <v>28938</v>
      </c>
    </row>
    <row r="3760" spans="81:96">
      <c r="CC3760" s="52">
        <v>3759</v>
      </c>
      <c r="CD3760" s="53" t="s">
        <v>34122</v>
      </c>
      <c r="CE3760" s="53" t="s">
        <v>34123</v>
      </c>
      <c r="CF3760" s="54">
        <v>735</v>
      </c>
      <c r="CG3760" s="54">
        <v>0.85799999999999998</v>
      </c>
      <c r="CH3760" s="54">
        <v>0.99399999999999999</v>
      </c>
      <c r="CI3760" s="54">
        <v>0.129</v>
      </c>
      <c r="CJ3760" s="54">
        <v>62</v>
      </c>
      <c r="CK3760" s="54">
        <v>4.9000000000000004</v>
      </c>
      <c r="CL3760" s="54">
        <v>1.67E-3</v>
      </c>
      <c r="CM3760" s="54">
        <v>0.224</v>
      </c>
      <c r="CN3760" s="53" t="s">
        <v>34384</v>
      </c>
      <c r="CO3760" s="54">
        <v>64</v>
      </c>
      <c r="CP3760" s="54">
        <v>89</v>
      </c>
      <c r="CQ3760" s="55">
        <f t="shared" si="58"/>
        <v>0.7191011235955056</v>
      </c>
      <c r="CR3760" s="52" t="s">
        <v>28938</v>
      </c>
    </row>
    <row r="3761" spans="81:96">
      <c r="CC3761" s="52">
        <v>3760</v>
      </c>
      <c r="CD3761" s="53" t="s">
        <v>34471</v>
      </c>
      <c r="CE3761" s="53" t="s">
        <v>34472</v>
      </c>
      <c r="CF3761" s="54">
        <v>295</v>
      </c>
      <c r="CG3761" s="54">
        <v>0.77800000000000002</v>
      </c>
      <c r="CH3761" s="54">
        <v>0.84599999999999997</v>
      </c>
      <c r="CI3761" s="54">
        <v>3.6999999999999998E-2</v>
      </c>
      <c r="CJ3761" s="54">
        <v>54</v>
      </c>
      <c r="CK3761" s="54">
        <v>4.7</v>
      </c>
      <c r="CL3761" s="54">
        <v>5.9000000000000003E-4</v>
      </c>
      <c r="CM3761" s="54">
        <v>0.16800000000000001</v>
      </c>
      <c r="CN3761" s="53" t="s">
        <v>34384</v>
      </c>
      <c r="CO3761" s="54">
        <v>65</v>
      </c>
      <c r="CP3761" s="54">
        <v>89</v>
      </c>
      <c r="CQ3761" s="55">
        <f t="shared" si="58"/>
        <v>0.7303370786516854</v>
      </c>
      <c r="CR3761" s="52" t="s">
        <v>28938</v>
      </c>
    </row>
    <row r="3762" spans="81:96">
      <c r="CC3762" s="52">
        <v>3761</v>
      </c>
      <c r="CD3762" s="53" t="s">
        <v>34473</v>
      </c>
      <c r="CE3762" s="53" t="s">
        <v>34474</v>
      </c>
      <c r="CF3762" s="54">
        <v>322</v>
      </c>
      <c r="CG3762" s="54">
        <v>0.76200000000000001</v>
      </c>
      <c r="CH3762" s="54">
        <v>0.68</v>
      </c>
      <c r="CI3762" s="54">
        <v>0.20699999999999999</v>
      </c>
      <c r="CJ3762" s="54">
        <v>29</v>
      </c>
      <c r="CK3762" s="54">
        <v>7.6</v>
      </c>
      <c r="CL3762" s="54">
        <v>4.2000000000000002E-4</v>
      </c>
      <c r="CM3762" s="54">
        <v>0.153</v>
      </c>
      <c r="CN3762" s="53" t="s">
        <v>34384</v>
      </c>
      <c r="CO3762" s="54">
        <v>66</v>
      </c>
      <c r="CP3762" s="54">
        <v>89</v>
      </c>
      <c r="CQ3762" s="55">
        <f t="shared" si="58"/>
        <v>0.7415730337078652</v>
      </c>
      <c r="CR3762" s="52" t="s">
        <v>28938</v>
      </c>
    </row>
    <row r="3763" spans="81:96">
      <c r="CC3763" s="52">
        <v>3762</v>
      </c>
      <c r="CD3763" s="53" t="s">
        <v>34475</v>
      </c>
      <c r="CE3763" s="53" t="s">
        <v>34476</v>
      </c>
      <c r="CF3763" s="54">
        <v>1147</v>
      </c>
      <c r="CG3763" s="54">
        <v>0.75</v>
      </c>
      <c r="CH3763" s="54">
        <v>1.4770000000000001</v>
      </c>
      <c r="CI3763" s="54">
        <v>0.15</v>
      </c>
      <c r="CJ3763" s="54">
        <v>80</v>
      </c>
      <c r="CK3763" s="54">
        <v>7.6</v>
      </c>
      <c r="CL3763" s="54">
        <v>2.33E-3</v>
      </c>
      <c r="CM3763" s="54">
        <v>0.47699999999999998</v>
      </c>
      <c r="CN3763" s="53" t="s">
        <v>34384</v>
      </c>
      <c r="CO3763" s="54">
        <v>67</v>
      </c>
      <c r="CP3763" s="54">
        <v>89</v>
      </c>
      <c r="CQ3763" s="55">
        <f t="shared" si="58"/>
        <v>0.7528089887640449</v>
      </c>
      <c r="CR3763" s="52" t="s">
        <v>28953</v>
      </c>
    </row>
    <row r="3764" spans="81:96">
      <c r="CC3764" s="52">
        <v>3763</v>
      </c>
      <c r="CD3764" s="53" t="s">
        <v>34477</v>
      </c>
      <c r="CE3764" s="53" t="s">
        <v>34478</v>
      </c>
      <c r="CF3764" s="54">
        <v>1256</v>
      </c>
      <c r="CG3764" s="54">
        <v>0.74399999999999999</v>
      </c>
      <c r="CH3764" s="54">
        <v>0.94699999999999995</v>
      </c>
      <c r="CI3764" s="54">
        <v>0.12</v>
      </c>
      <c r="CJ3764" s="54">
        <v>25</v>
      </c>
      <c r="CK3764" s="54" t="s">
        <v>28918</v>
      </c>
      <c r="CL3764" s="54">
        <v>2.5000000000000001E-3</v>
      </c>
      <c r="CM3764" s="54">
        <v>0.49299999999999999</v>
      </c>
      <c r="CN3764" s="53" t="s">
        <v>34384</v>
      </c>
      <c r="CO3764" s="54">
        <v>68</v>
      </c>
      <c r="CP3764" s="54">
        <v>89</v>
      </c>
      <c r="CQ3764" s="55">
        <f t="shared" si="58"/>
        <v>0.7640449438202247</v>
      </c>
      <c r="CR3764" s="52" t="s">
        <v>28953</v>
      </c>
    </row>
    <row r="3765" spans="81:96">
      <c r="CC3765" s="52">
        <v>3764</v>
      </c>
      <c r="CD3765" s="53" t="s">
        <v>34479</v>
      </c>
      <c r="CE3765" s="53" t="s">
        <v>34480</v>
      </c>
      <c r="CF3765" s="54">
        <v>357</v>
      </c>
      <c r="CG3765" s="54">
        <v>0.72099999999999997</v>
      </c>
      <c r="CH3765" s="54">
        <v>0.81299999999999994</v>
      </c>
      <c r="CI3765" s="54">
        <v>0.109</v>
      </c>
      <c r="CJ3765" s="54">
        <v>64</v>
      </c>
      <c r="CK3765" s="54">
        <v>4.3</v>
      </c>
      <c r="CL3765" s="54">
        <v>1.23E-3</v>
      </c>
      <c r="CM3765" s="54">
        <v>0.23400000000000001</v>
      </c>
      <c r="CN3765" s="53" t="s">
        <v>34384</v>
      </c>
      <c r="CO3765" s="54">
        <v>69</v>
      </c>
      <c r="CP3765" s="54">
        <v>89</v>
      </c>
      <c r="CQ3765" s="55">
        <f t="shared" si="58"/>
        <v>0.7752808988764045</v>
      </c>
      <c r="CR3765" s="52" t="s">
        <v>28953</v>
      </c>
    </row>
    <row r="3766" spans="81:96">
      <c r="CC3766" s="52">
        <v>3765</v>
      </c>
      <c r="CD3766" s="53" t="s">
        <v>34481</v>
      </c>
      <c r="CE3766" s="53" t="s">
        <v>34482</v>
      </c>
      <c r="CF3766" s="54">
        <v>292</v>
      </c>
      <c r="CG3766" s="54">
        <v>0.70799999999999996</v>
      </c>
      <c r="CH3766" s="54">
        <v>0.84499999999999997</v>
      </c>
      <c r="CI3766" s="54">
        <v>0.45800000000000002</v>
      </c>
      <c r="CJ3766" s="54">
        <v>48</v>
      </c>
      <c r="CK3766" s="54">
        <v>4.5999999999999996</v>
      </c>
      <c r="CL3766" s="54">
        <v>8.1999999999999998E-4</v>
      </c>
      <c r="CM3766" s="54">
        <v>0.249</v>
      </c>
      <c r="CN3766" s="53" t="s">
        <v>34384</v>
      </c>
      <c r="CO3766" s="54">
        <v>70</v>
      </c>
      <c r="CP3766" s="54">
        <v>89</v>
      </c>
      <c r="CQ3766" s="55">
        <f t="shared" si="58"/>
        <v>0.7865168539325843</v>
      </c>
      <c r="CR3766" s="52" t="s">
        <v>28953</v>
      </c>
    </row>
    <row r="3767" spans="81:96">
      <c r="CC3767" s="52">
        <v>3766</v>
      </c>
      <c r="CD3767" s="53" t="s">
        <v>34483</v>
      </c>
      <c r="CE3767" s="53" t="s">
        <v>34484</v>
      </c>
      <c r="CF3767" s="54">
        <v>335</v>
      </c>
      <c r="CG3767" s="54">
        <v>0.67700000000000005</v>
      </c>
      <c r="CH3767" s="54">
        <v>0.629</v>
      </c>
      <c r="CI3767" s="54">
        <v>9.0999999999999998E-2</v>
      </c>
      <c r="CJ3767" s="54">
        <v>33</v>
      </c>
      <c r="CK3767" s="54">
        <v>6.3</v>
      </c>
      <c r="CL3767" s="54">
        <v>5.5999999999999995E-4</v>
      </c>
      <c r="CM3767" s="54">
        <v>0.14299999999999999</v>
      </c>
      <c r="CN3767" s="53" t="s">
        <v>34384</v>
      </c>
      <c r="CO3767" s="54">
        <v>71</v>
      </c>
      <c r="CP3767" s="54">
        <v>89</v>
      </c>
      <c r="CQ3767" s="55">
        <f t="shared" si="58"/>
        <v>0.797752808988764</v>
      </c>
      <c r="CR3767" s="52" t="s">
        <v>28953</v>
      </c>
    </row>
    <row r="3768" spans="81:96">
      <c r="CC3768" s="52">
        <v>3767</v>
      </c>
      <c r="CD3768" s="53" t="s">
        <v>31412</v>
      </c>
      <c r="CE3768" s="53" t="s">
        <v>31413</v>
      </c>
      <c r="CF3768" s="54">
        <v>503</v>
      </c>
      <c r="CG3768" s="54">
        <v>0.65300000000000002</v>
      </c>
      <c r="CH3768" s="54">
        <v>0.90900000000000003</v>
      </c>
      <c r="CI3768" s="54">
        <v>6.2E-2</v>
      </c>
      <c r="CJ3768" s="54">
        <v>80</v>
      </c>
      <c r="CK3768" s="54">
        <v>5</v>
      </c>
      <c r="CL3768" s="54">
        <v>1.2999999999999999E-3</v>
      </c>
      <c r="CM3768" s="54">
        <v>0.219</v>
      </c>
      <c r="CN3768" s="53" t="s">
        <v>34384</v>
      </c>
      <c r="CO3768" s="54">
        <v>72</v>
      </c>
      <c r="CP3768" s="54">
        <v>89</v>
      </c>
      <c r="CQ3768" s="55">
        <f t="shared" si="58"/>
        <v>0.8089887640449438</v>
      </c>
      <c r="CR3768" s="52" t="s">
        <v>28953</v>
      </c>
    </row>
    <row r="3769" spans="81:96">
      <c r="CC3769" s="52">
        <v>3768</v>
      </c>
      <c r="CD3769" s="53" t="s">
        <v>34485</v>
      </c>
      <c r="CE3769" s="53" t="s">
        <v>34486</v>
      </c>
      <c r="CF3769" s="54">
        <v>175</v>
      </c>
      <c r="CG3769" s="54">
        <v>0.61499999999999999</v>
      </c>
      <c r="CH3769" s="54">
        <v>0.52400000000000002</v>
      </c>
      <c r="CI3769" s="54">
        <v>8.8999999999999996E-2</v>
      </c>
      <c r="CJ3769" s="54">
        <v>45</v>
      </c>
      <c r="CK3769" s="54">
        <v>5.7</v>
      </c>
      <c r="CL3769" s="54">
        <v>3.2000000000000003E-4</v>
      </c>
      <c r="CM3769" s="54">
        <v>0.11899999999999999</v>
      </c>
      <c r="CN3769" s="53" t="s">
        <v>34384</v>
      </c>
      <c r="CO3769" s="54">
        <v>73</v>
      </c>
      <c r="CP3769" s="54">
        <v>89</v>
      </c>
      <c r="CQ3769" s="55">
        <f t="shared" si="58"/>
        <v>0.8202247191011236</v>
      </c>
      <c r="CR3769" s="52" t="s">
        <v>28953</v>
      </c>
    </row>
    <row r="3770" spans="81:96">
      <c r="CC3770" s="52">
        <v>3769</v>
      </c>
      <c r="CD3770" s="53" t="s">
        <v>34487</v>
      </c>
      <c r="CE3770" s="53" t="s">
        <v>34488</v>
      </c>
      <c r="CF3770" s="54">
        <v>1288</v>
      </c>
      <c r="CG3770" s="54">
        <v>0.57199999999999995</v>
      </c>
      <c r="CH3770" s="54">
        <v>0.67</v>
      </c>
      <c r="CI3770" s="54">
        <v>0.126</v>
      </c>
      <c r="CJ3770" s="54">
        <v>103</v>
      </c>
      <c r="CK3770" s="54" t="s">
        <v>28918</v>
      </c>
      <c r="CL3770" s="54">
        <v>1.1100000000000001E-3</v>
      </c>
      <c r="CM3770" s="54">
        <v>0.152</v>
      </c>
      <c r="CN3770" s="53" t="s">
        <v>34384</v>
      </c>
      <c r="CO3770" s="54">
        <v>74</v>
      </c>
      <c r="CP3770" s="54">
        <v>89</v>
      </c>
      <c r="CQ3770" s="55">
        <f t="shared" si="58"/>
        <v>0.8314606741573034</v>
      </c>
      <c r="CR3770" s="52" t="s">
        <v>28953</v>
      </c>
    </row>
    <row r="3771" spans="81:96">
      <c r="CC3771" s="52">
        <v>3770</v>
      </c>
      <c r="CD3771" s="53" t="s">
        <v>34489</v>
      </c>
      <c r="CE3771" s="53" t="s">
        <v>34490</v>
      </c>
      <c r="CF3771" s="54">
        <v>98</v>
      </c>
      <c r="CG3771" s="54">
        <v>0.56200000000000006</v>
      </c>
      <c r="CH3771" s="54">
        <v>0.68700000000000006</v>
      </c>
      <c r="CI3771" s="54">
        <v>6.9000000000000006E-2</v>
      </c>
      <c r="CJ3771" s="54">
        <v>29</v>
      </c>
      <c r="CK3771" s="54"/>
      <c r="CL3771" s="54">
        <v>3.5E-4</v>
      </c>
      <c r="CM3771" s="54">
        <v>0.193</v>
      </c>
      <c r="CN3771" s="53" t="s">
        <v>34384</v>
      </c>
      <c r="CO3771" s="54">
        <v>75</v>
      </c>
      <c r="CP3771" s="54">
        <v>89</v>
      </c>
      <c r="CQ3771" s="55">
        <f t="shared" si="58"/>
        <v>0.84269662921348309</v>
      </c>
      <c r="CR3771" s="52" t="s">
        <v>28953</v>
      </c>
    </row>
    <row r="3772" spans="81:96">
      <c r="CC3772" s="52">
        <v>3771</v>
      </c>
      <c r="CD3772" s="53" t="s">
        <v>34491</v>
      </c>
      <c r="CE3772" s="53" t="s">
        <v>34492</v>
      </c>
      <c r="CF3772" s="54">
        <v>93</v>
      </c>
      <c r="CG3772" s="54">
        <v>0.52600000000000002</v>
      </c>
      <c r="CH3772" s="54"/>
      <c r="CI3772" s="54">
        <v>1.111</v>
      </c>
      <c r="CJ3772" s="54">
        <v>18</v>
      </c>
      <c r="CK3772" s="54"/>
      <c r="CL3772" s="54">
        <v>2.7999999999999998E-4</v>
      </c>
      <c r="CM3772" s="54"/>
      <c r="CN3772" s="53" t="s">
        <v>34384</v>
      </c>
      <c r="CO3772" s="54">
        <v>76</v>
      </c>
      <c r="CP3772" s="54">
        <v>89</v>
      </c>
      <c r="CQ3772" s="55">
        <f t="shared" si="58"/>
        <v>0.8539325842696629</v>
      </c>
      <c r="CR3772" s="52" t="s">
        <v>28953</v>
      </c>
    </row>
    <row r="3773" spans="81:96">
      <c r="CC3773" s="52">
        <v>3772</v>
      </c>
      <c r="CD3773" s="53" t="s">
        <v>34493</v>
      </c>
      <c r="CE3773" s="53" t="s">
        <v>34494</v>
      </c>
      <c r="CF3773" s="54">
        <v>97</v>
      </c>
      <c r="CG3773" s="54">
        <v>0.50800000000000001</v>
      </c>
      <c r="CH3773" s="54">
        <v>0.60299999999999998</v>
      </c>
      <c r="CI3773" s="54">
        <v>6.9000000000000006E-2</v>
      </c>
      <c r="CJ3773" s="54">
        <v>58</v>
      </c>
      <c r="CK3773" s="54"/>
      <c r="CL3773" s="54">
        <v>2.5999999999999998E-4</v>
      </c>
      <c r="CM3773" s="54">
        <v>0.13600000000000001</v>
      </c>
      <c r="CN3773" s="53" t="s">
        <v>34384</v>
      </c>
      <c r="CO3773" s="54">
        <v>77</v>
      </c>
      <c r="CP3773" s="54">
        <v>89</v>
      </c>
      <c r="CQ3773" s="55">
        <f t="shared" si="58"/>
        <v>0.8651685393258427</v>
      </c>
      <c r="CR3773" s="52" t="s">
        <v>28953</v>
      </c>
    </row>
    <row r="3774" spans="81:96">
      <c r="CC3774" s="52">
        <v>3773</v>
      </c>
      <c r="CD3774" s="53" t="s">
        <v>33410</v>
      </c>
      <c r="CE3774" s="53" t="s">
        <v>33411</v>
      </c>
      <c r="CF3774" s="54">
        <v>151</v>
      </c>
      <c r="CG3774" s="54">
        <v>0.50800000000000001</v>
      </c>
      <c r="CH3774" s="54">
        <v>0.378</v>
      </c>
      <c r="CI3774" s="54">
        <v>9.4E-2</v>
      </c>
      <c r="CJ3774" s="54">
        <v>32</v>
      </c>
      <c r="CK3774" s="54">
        <v>6.8</v>
      </c>
      <c r="CL3774" s="54">
        <v>2.7E-4</v>
      </c>
      <c r="CM3774" s="54">
        <v>0.104</v>
      </c>
      <c r="CN3774" s="53" t="s">
        <v>34384</v>
      </c>
      <c r="CO3774" s="54">
        <v>77</v>
      </c>
      <c r="CP3774" s="54">
        <v>89</v>
      </c>
      <c r="CQ3774" s="55">
        <f t="shared" si="58"/>
        <v>0.8651685393258427</v>
      </c>
      <c r="CR3774" s="52" t="s">
        <v>28953</v>
      </c>
    </row>
    <row r="3775" spans="81:96">
      <c r="CC3775" s="52">
        <v>3774</v>
      </c>
      <c r="CD3775" s="53" t="s">
        <v>31890</v>
      </c>
      <c r="CE3775" s="53" t="s">
        <v>31891</v>
      </c>
      <c r="CF3775" s="54">
        <v>421</v>
      </c>
      <c r="CG3775" s="54">
        <v>0.42</v>
      </c>
      <c r="CH3775" s="54">
        <v>0.47899999999999998</v>
      </c>
      <c r="CI3775" s="54">
        <v>0.03</v>
      </c>
      <c r="CJ3775" s="54">
        <v>99</v>
      </c>
      <c r="CK3775" s="54">
        <v>5.5</v>
      </c>
      <c r="CL3775" s="54">
        <v>8.7000000000000001E-4</v>
      </c>
      <c r="CM3775" s="54">
        <v>0.121</v>
      </c>
      <c r="CN3775" s="53" t="s">
        <v>34384</v>
      </c>
      <c r="CO3775" s="54">
        <v>79</v>
      </c>
      <c r="CP3775" s="54">
        <v>89</v>
      </c>
      <c r="CQ3775" s="55">
        <f t="shared" si="58"/>
        <v>0.88764044943820219</v>
      </c>
      <c r="CR3775" s="52" t="s">
        <v>28953</v>
      </c>
    </row>
    <row r="3776" spans="81:96">
      <c r="CC3776" s="52">
        <v>3775</v>
      </c>
      <c r="CD3776" s="53" t="s">
        <v>34495</v>
      </c>
      <c r="CE3776" s="53" t="s">
        <v>34496</v>
      </c>
      <c r="CF3776" s="54">
        <v>1015</v>
      </c>
      <c r="CG3776" s="54">
        <v>0.38600000000000001</v>
      </c>
      <c r="CH3776" s="54">
        <v>0.57599999999999996</v>
      </c>
      <c r="CI3776" s="54">
        <v>0.105</v>
      </c>
      <c r="CJ3776" s="54">
        <v>294</v>
      </c>
      <c r="CK3776" s="54">
        <v>5.0999999999999996</v>
      </c>
      <c r="CL3776" s="54">
        <v>2.2000000000000001E-3</v>
      </c>
      <c r="CM3776" s="54">
        <v>0.127</v>
      </c>
      <c r="CN3776" s="53" t="s">
        <v>34384</v>
      </c>
      <c r="CO3776" s="54">
        <v>80</v>
      </c>
      <c r="CP3776" s="54">
        <v>89</v>
      </c>
      <c r="CQ3776" s="55">
        <f t="shared" si="58"/>
        <v>0.898876404494382</v>
      </c>
      <c r="CR3776" s="52" t="s">
        <v>28953</v>
      </c>
    </row>
    <row r="3777" spans="81:96">
      <c r="CC3777" s="52">
        <v>3776</v>
      </c>
      <c r="CD3777" s="53" t="s">
        <v>34497</v>
      </c>
      <c r="CE3777" s="53" t="s">
        <v>34498</v>
      </c>
      <c r="CF3777" s="54">
        <v>1007</v>
      </c>
      <c r="CG3777" s="54">
        <v>0.307</v>
      </c>
      <c r="CH3777" s="54">
        <v>0.40699999999999997</v>
      </c>
      <c r="CI3777" s="54">
        <v>8.2000000000000003E-2</v>
      </c>
      <c r="CJ3777" s="54">
        <v>352</v>
      </c>
      <c r="CK3777" s="54">
        <v>6.1</v>
      </c>
      <c r="CL3777" s="54">
        <v>1.72E-3</v>
      </c>
      <c r="CM3777" s="54">
        <v>9.5000000000000001E-2</v>
      </c>
      <c r="CN3777" s="53" t="s">
        <v>34384</v>
      </c>
      <c r="CO3777" s="54">
        <v>81</v>
      </c>
      <c r="CP3777" s="54">
        <v>89</v>
      </c>
      <c r="CQ3777" s="55">
        <f t="shared" si="58"/>
        <v>0.9101123595505618</v>
      </c>
      <c r="CR3777" s="52" t="s">
        <v>28953</v>
      </c>
    </row>
    <row r="3778" spans="81:96">
      <c r="CC3778" s="52">
        <v>3777</v>
      </c>
      <c r="CD3778" s="53" t="s">
        <v>34499</v>
      </c>
      <c r="CE3778" s="53" t="s">
        <v>34500</v>
      </c>
      <c r="CF3778" s="54">
        <v>65</v>
      </c>
      <c r="CG3778" s="54">
        <v>0.27700000000000002</v>
      </c>
      <c r="CH3778" s="54">
        <v>0.20899999999999999</v>
      </c>
      <c r="CI3778" s="54">
        <v>0.05</v>
      </c>
      <c r="CJ3778" s="54">
        <v>60</v>
      </c>
      <c r="CK3778" s="54"/>
      <c r="CL3778" s="54">
        <v>1.7000000000000001E-4</v>
      </c>
      <c r="CM3778" s="54">
        <v>4.2000000000000003E-2</v>
      </c>
      <c r="CN3778" s="53" t="s">
        <v>34384</v>
      </c>
      <c r="CO3778" s="54">
        <v>82</v>
      </c>
      <c r="CP3778" s="54">
        <v>89</v>
      </c>
      <c r="CQ3778" s="55">
        <f t="shared" ref="CQ3778:CQ3841" si="59">CO3778/CP3778</f>
        <v>0.9213483146067416</v>
      </c>
      <c r="CR3778" s="52" t="s">
        <v>28953</v>
      </c>
    </row>
    <row r="3779" spans="81:96">
      <c r="CC3779" s="52">
        <v>3778</v>
      </c>
      <c r="CD3779" s="53" t="s">
        <v>34501</v>
      </c>
      <c r="CE3779" s="53" t="s">
        <v>34502</v>
      </c>
      <c r="CF3779" s="54">
        <v>78</v>
      </c>
      <c r="CG3779" s="54">
        <v>0.254</v>
      </c>
      <c r="CH3779" s="54">
        <v>0.255</v>
      </c>
      <c r="CI3779" s="54">
        <v>0</v>
      </c>
      <c r="CJ3779" s="54">
        <v>38</v>
      </c>
      <c r="CK3779" s="54"/>
      <c r="CL3779" s="54">
        <v>1.2999999999999999E-4</v>
      </c>
      <c r="CM3779" s="54">
        <v>4.9000000000000002E-2</v>
      </c>
      <c r="CN3779" s="53" t="s">
        <v>34384</v>
      </c>
      <c r="CO3779" s="54">
        <v>83</v>
      </c>
      <c r="CP3779" s="54">
        <v>89</v>
      </c>
      <c r="CQ3779" s="55">
        <f t="shared" si="59"/>
        <v>0.93258426966292129</v>
      </c>
      <c r="CR3779" s="52" t="s">
        <v>28953</v>
      </c>
    </row>
    <row r="3780" spans="81:96">
      <c r="CC3780" s="52">
        <v>3779</v>
      </c>
      <c r="CD3780" s="53" t="s">
        <v>34503</v>
      </c>
      <c r="CE3780" s="53" t="s">
        <v>34504</v>
      </c>
      <c r="CF3780" s="54">
        <v>75</v>
      </c>
      <c r="CG3780" s="54">
        <v>0.222</v>
      </c>
      <c r="CH3780" s="54">
        <v>0.29799999999999999</v>
      </c>
      <c r="CI3780" s="54">
        <v>3.3000000000000002E-2</v>
      </c>
      <c r="CJ3780" s="54">
        <v>30</v>
      </c>
      <c r="CK3780" s="54"/>
      <c r="CL3780" s="54">
        <v>1.2999999999999999E-4</v>
      </c>
      <c r="CM3780" s="54">
        <v>7.4999999999999997E-2</v>
      </c>
      <c r="CN3780" s="53" t="s">
        <v>34384</v>
      </c>
      <c r="CO3780" s="54">
        <v>84</v>
      </c>
      <c r="CP3780" s="54">
        <v>89</v>
      </c>
      <c r="CQ3780" s="55">
        <f t="shared" si="59"/>
        <v>0.9438202247191011</v>
      </c>
      <c r="CR3780" s="52" t="s">
        <v>28953</v>
      </c>
    </row>
    <row r="3781" spans="81:96">
      <c r="CC3781" s="52">
        <v>3780</v>
      </c>
      <c r="CD3781" s="53" t="s">
        <v>31829</v>
      </c>
      <c r="CE3781" s="53" t="s">
        <v>31830</v>
      </c>
      <c r="CF3781" s="54">
        <v>181</v>
      </c>
      <c r="CG3781" s="54">
        <v>0.19800000000000001</v>
      </c>
      <c r="CH3781" s="54">
        <v>0.19600000000000001</v>
      </c>
      <c r="CI3781" s="54">
        <v>5.1999999999999998E-2</v>
      </c>
      <c r="CJ3781" s="54">
        <v>58</v>
      </c>
      <c r="CK3781" s="54">
        <v>6.9</v>
      </c>
      <c r="CL3781" s="54">
        <v>1.2999999999999999E-4</v>
      </c>
      <c r="CM3781" s="54">
        <v>2.4E-2</v>
      </c>
      <c r="CN3781" s="53" t="s">
        <v>34384</v>
      </c>
      <c r="CO3781" s="54">
        <v>85</v>
      </c>
      <c r="CP3781" s="54">
        <v>89</v>
      </c>
      <c r="CQ3781" s="55">
        <f t="shared" si="59"/>
        <v>0.9550561797752809</v>
      </c>
      <c r="CR3781" s="52" t="s">
        <v>28953</v>
      </c>
    </row>
    <row r="3782" spans="81:96">
      <c r="CC3782" s="52">
        <v>3781</v>
      </c>
      <c r="CD3782" s="53" t="s">
        <v>34505</v>
      </c>
      <c r="CE3782" s="53" t="s">
        <v>34506</v>
      </c>
      <c r="CF3782" s="54">
        <v>209</v>
      </c>
      <c r="CG3782" s="54">
        <v>0.13300000000000001</v>
      </c>
      <c r="CH3782" s="54">
        <v>0.123</v>
      </c>
      <c r="CI3782" s="54">
        <v>5.5E-2</v>
      </c>
      <c r="CJ3782" s="54">
        <v>73</v>
      </c>
      <c r="CK3782" s="54" t="s">
        <v>28918</v>
      </c>
      <c r="CL3782" s="54">
        <v>1.9000000000000001E-4</v>
      </c>
      <c r="CM3782" s="54">
        <v>3.2000000000000001E-2</v>
      </c>
      <c r="CN3782" s="53" t="s">
        <v>34384</v>
      </c>
      <c r="CO3782" s="54">
        <v>86</v>
      </c>
      <c r="CP3782" s="54">
        <v>89</v>
      </c>
      <c r="CQ3782" s="55">
        <f t="shared" si="59"/>
        <v>0.9662921348314607</v>
      </c>
      <c r="CR3782" s="52" t="s">
        <v>28953</v>
      </c>
    </row>
    <row r="3783" spans="81:96">
      <c r="CC3783" s="52">
        <v>3782</v>
      </c>
      <c r="CD3783" s="53" t="s">
        <v>34507</v>
      </c>
      <c r="CE3783" s="53" t="s">
        <v>34508</v>
      </c>
      <c r="CF3783" s="54">
        <v>32</v>
      </c>
      <c r="CG3783" s="54">
        <v>0.121</v>
      </c>
      <c r="CH3783" s="54">
        <v>0.185</v>
      </c>
      <c r="CI3783" s="54">
        <v>0</v>
      </c>
      <c r="CJ3783" s="54">
        <v>8</v>
      </c>
      <c r="CK3783" s="54"/>
      <c r="CL3783" s="54">
        <v>6.9999999999999994E-5</v>
      </c>
      <c r="CM3783" s="54">
        <v>5.3999999999999999E-2</v>
      </c>
      <c r="CN3783" s="53" t="s">
        <v>34384</v>
      </c>
      <c r="CO3783" s="54">
        <v>87</v>
      </c>
      <c r="CP3783" s="54">
        <v>89</v>
      </c>
      <c r="CQ3783" s="55">
        <f t="shared" si="59"/>
        <v>0.97752808988764039</v>
      </c>
      <c r="CR3783" s="52" t="s">
        <v>28953</v>
      </c>
    </row>
    <row r="3784" spans="81:96">
      <c r="CC3784" s="52">
        <v>3783</v>
      </c>
      <c r="CD3784" s="53" t="s">
        <v>34509</v>
      </c>
      <c r="CE3784" s="53" t="s">
        <v>34510</v>
      </c>
      <c r="CF3784" s="54">
        <v>873</v>
      </c>
      <c r="CG3784" s="54">
        <v>7.3999999999999996E-2</v>
      </c>
      <c r="CH3784" s="54"/>
      <c r="CI3784" s="54">
        <v>1.0999999999999999E-2</v>
      </c>
      <c r="CJ3784" s="54">
        <v>560</v>
      </c>
      <c r="CK3784" s="54" t="s">
        <v>28918</v>
      </c>
      <c r="CL3784" s="54">
        <v>1.39E-3</v>
      </c>
      <c r="CM3784" s="54"/>
      <c r="CN3784" s="53" t="s">
        <v>34384</v>
      </c>
      <c r="CO3784" s="54">
        <v>88</v>
      </c>
      <c r="CP3784" s="54">
        <v>89</v>
      </c>
      <c r="CQ3784" s="55">
        <f t="shared" si="59"/>
        <v>0.9887640449438202</v>
      </c>
      <c r="CR3784" s="52" t="s">
        <v>28953</v>
      </c>
    </row>
    <row r="3785" spans="81:96">
      <c r="CC3785" s="52">
        <v>3784</v>
      </c>
      <c r="CD3785" s="53" t="s">
        <v>34511</v>
      </c>
      <c r="CE3785" s="53" t="s">
        <v>34512</v>
      </c>
      <c r="CF3785" s="54">
        <v>139</v>
      </c>
      <c r="CG3785" s="54">
        <v>4.8000000000000001E-2</v>
      </c>
      <c r="CH3785" s="54">
        <v>7.5999999999999998E-2</v>
      </c>
      <c r="CI3785" s="54">
        <v>8.0000000000000002E-3</v>
      </c>
      <c r="CJ3785" s="54">
        <v>133</v>
      </c>
      <c r="CK3785" s="54" t="s">
        <v>28918</v>
      </c>
      <c r="CL3785" s="54">
        <v>2.5000000000000001E-4</v>
      </c>
      <c r="CM3785" s="54">
        <v>2.9000000000000001E-2</v>
      </c>
      <c r="CN3785" s="53" t="s">
        <v>34384</v>
      </c>
      <c r="CO3785" s="54">
        <v>89</v>
      </c>
      <c r="CP3785" s="54">
        <v>89</v>
      </c>
      <c r="CQ3785" s="55">
        <f t="shared" si="59"/>
        <v>1</v>
      </c>
      <c r="CR3785" s="52" t="s">
        <v>28953</v>
      </c>
    </row>
    <row r="3786" spans="81:96">
      <c r="CC3786" s="52">
        <v>3785</v>
      </c>
      <c r="CD3786" s="53" t="s">
        <v>34513</v>
      </c>
      <c r="CE3786" s="53" t="s">
        <v>34514</v>
      </c>
      <c r="CF3786" s="54">
        <v>1702</v>
      </c>
      <c r="CG3786" s="54">
        <v>2.54</v>
      </c>
      <c r="CH3786" s="54">
        <v>3.6890000000000001</v>
      </c>
      <c r="CI3786" s="54">
        <v>0.82799999999999996</v>
      </c>
      <c r="CJ3786" s="54">
        <v>29</v>
      </c>
      <c r="CK3786" s="54" t="s">
        <v>28918</v>
      </c>
      <c r="CL3786" s="54">
        <v>2.98E-3</v>
      </c>
      <c r="CM3786" s="54">
        <v>1.7709999999999999</v>
      </c>
      <c r="CN3786" s="53" t="s">
        <v>34515</v>
      </c>
      <c r="CO3786" s="54">
        <v>1</v>
      </c>
      <c r="CP3786" s="54">
        <v>30</v>
      </c>
      <c r="CQ3786" s="55">
        <f t="shared" si="59"/>
        <v>3.3333333333333333E-2</v>
      </c>
      <c r="CR3786" s="52" t="s">
        <v>28907</v>
      </c>
    </row>
    <row r="3787" spans="81:96">
      <c r="CC3787" s="52">
        <v>3786</v>
      </c>
      <c r="CD3787" s="53" t="s">
        <v>34516</v>
      </c>
      <c r="CE3787" s="53" t="s">
        <v>34517</v>
      </c>
      <c r="CF3787" s="54">
        <v>7070</v>
      </c>
      <c r="CG3787" s="54">
        <v>1.7569999999999999</v>
      </c>
      <c r="CH3787" s="54">
        <v>2.0529999999999999</v>
      </c>
      <c r="CI3787" s="54">
        <v>9.8000000000000004E-2</v>
      </c>
      <c r="CJ3787" s="54">
        <v>246</v>
      </c>
      <c r="CK3787" s="54" t="s">
        <v>28918</v>
      </c>
      <c r="CL3787" s="54">
        <v>1.025E-2</v>
      </c>
      <c r="CM3787" s="54">
        <v>0.69199999999999995</v>
      </c>
      <c r="CN3787" s="53" t="s">
        <v>34515</v>
      </c>
      <c r="CO3787" s="54">
        <v>2</v>
      </c>
      <c r="CP3787" s="54">
        <v>30</v>
      </c>
      <c r="CQ3787" s="55">
        <f t="shared" si="59"/>
        <v>6.6666666666666666E-2</v>
      </c>
      <c r="CR3787" s="52" t="s">
        <v>28907</v>
      </c>
    </row>
    <row r="3788" spans="81:96">
      <c r="CC3788" s="52">
        <v>3787</v>
      </c>
      <c r="CD3788" s="53" t="s">
        <v>34518</v>
      </c>
      <c r="CE3788" s="53" t="s">
        <v>34519</v>
      </c>
      <c r="CF3788" s="54">
        <v>5814</v>
      </c>
      <c r="CG3788" s="54">
        <v>1.2909999999999999</v>
      </c>
      <c r="CH3788" s="54">
        <v>1.5569999999999999</v>
      </c>
      <c r="CI3788" s="54">
        <v>0.20799999999999999</v>
      </c>
      <c r="CJ3788" s="54">
        <v>207</v>
      </c>
      <c r="CK3788" s="54" t="s">
        <v>28918</v>
      </c>
      <c r="CL3788" s="54">
        <v>7.6600000000000001E-3</v>
      </c>
      <c r="CM3788" s="54">
        <v>0.51700000000000002</v>
      </c>
      <c r="CN3788" s="53" t="s">
        <v>34515</v>
      </c>
      <c r="CO3788" s="54">
        <v>3</v>
      </c>
      <c r="CP3788" s="54">
        <v>30</v>
      </c>
      <c r="CQ3788" s="55">
        <f t="shared" si="59"/>
        <v>0.1</v>
      </c>
      <c r="CR3788" s="52" t="s">
        <v>28907</v>
      </c>
    </row>
    <row r="3789" spans="81:96">
      <c r="CC3789" s="52">
        <v>3788</v>
      </c>
      <c r="CD3789" s="53" t="s">
        <v>34520</v>
      </c>
      <c r="CE3789" s="53" t="s">
        <v>34521</v>
      </c>
      <c r="CF3789" s="54">
        <v>12214</v>
      </c>
      <c r="CG3789" s="54">
        <v>1.2070000000000001</v>
      </c>
      <c r="CH3789" s="54">
        <v>1.3720000000000001</v>
      </c>
      <c r="CI3789" s="54">
        <v>0.217</v>
      </c>
      <c r="CJ3789" s="54">
        <v>249</v>
      </c>
      <c r="CK3789" s="54" t="s">
        <v>28918</v>
      </c>
      <c r="CL3789" s="54">
        <v>1.3339999999999999E-2</v>
      </c>
      <c r="CM3789" s="54">
        <v>0.629</v>
      </c>
      <c r="CN3789" s="53" t="s">
        <v>34515</v>
      </c>
      <c r="CO3789" s="54">
        <v>4</v>
      </c>
      <c r="CP3789" s="54">
        <v>30</v>
      </c>
      <c r="CQ3789" s="55">
        <f t="shared" si="59"/>
        <v>0.13333333333333333</v>
      </c>
      <c r="CR3789" s="52" t="s">
        <v>28907</v>
      </c>
    </row>
    <row r="3790" spans="81:96">
      <c r="CC3790" s="52">
        <v>3789</v>
      </c>
      <c r="CD3790" s="53" t="s">
        <v>34522</v>
      </c>
      <c r="CE3790" s="53" t="s">
        <v>34523</v>
      </c>
      <c r="CF3790" s="54">
        <v>3470</v>
      </c>
      <c r="CG3790" s="54">
        <v>1.1220000000000001</v>
      </c>
      <c r="CH3790" s="54">
        <v>1.117</v>
      </c>
      <c r="CI3790" s="54">
        <v>0.30599999999999999</v>
      </c>
      <c r="CJ3790" s="54">
        <v>470</v>
      </c>
      <c r="CK3790" s="54">
        <v>5.7</v>
      </c>
      <c r="CL3790" s="54">
        <v>7.5100000000000002E-3</v>
      </c>
      <c r="CM3790" s="54">
        <v>0.316</v>
      </c>
      <c r="CN3790" s="53" t="s">
        <v>34515</v>
      </c>
      <c r="CO3790" s="54">
        <v>5</v>
      </c>
      <c r="CP3790" s="54">
        <v>30</v>
      </c>
      <c r="CQ3790" s="55">
        <f t="shared" si="59"/>
        <v>0.16666666666666666</v>
      </c>
      <c r="CR3790" s="52" t="s">
        <v>28907</v>
      </c>
    </row>
    <row r="3791" spans="81:96">
      <c r="CC3791" s="52">
        <v>3790</v>
      </c>
      <c r="CD3791" s="53" t="s">
        <v>34524</v>
      </c>
      <c r="CE3791" s="53" t="s">
        <v>34525</v>
      </c>
      <c r="CF3791" s="54">
        <v>908</v>
      </c>
      <c r="CG3791" s="54">
        <v>1.07</v>
      </c>
      <c r="CH3791" s="54">
        <v>1.105</v>
      </c>
      <c r="CI3791" s="54">
        <v>0.10299999999999999</v>
      </c>
      <c r="CJ3791" s="54">
        <v>175</v>
      </c>
      <c r="CK3791" s="54">
        <v>4.0999999999999996</v>
      </c>
      <c r="CL3791" s="54">
        <v>2.48E-3</v>
      </c>
      <c r="CM3791" s="54">
        <v>0.26900000000000002</v>
      </c>
      <c r="CN3791" s="53" t="s">
        <v>34515</v>
      </c>
      <c r="CO3791" s="54">
        <v>6</v>
      </c>
      <c r="CP3791" s="54">
        <v>30</v>
      </c>
      <c r="CQ3791" s="55">
        <f t="shared" si="59"/>
        <v>0.2</v>
      </c>
      <c r="CR3791" s="52" t="s">
        <v>28907</v>
      </c>
    </row>
    <row r="3792" spans="81:96">
      <c r="CC3792" s="52">
        <v>3791</v>
      </c>
      <c r="CD3792" s="53" t="s">
        <v>34526</v>
      </c>
      <c r="CE3792" s="53" t="s">
        <v>34527</v>
      </c>
      <c r="CF3792" s="54">
        <v>140</v>
      </c>
      <c r="CG3792" s="54">
        <v>1</v>
      </c>
      <c r="CH3792" s="54">
        <v>0.65200000000000002</v>
      </c>
      <c r="CI3792" s="54"/>
      <c r="CJ3792" s="54">
        <v>0</v>
      </c>
      <c r="CK3792" s="54">
        <v>6.7</v>
      </c>
      <c r="CL3792" s="54">
        <v>3.6000000000000002E-4</v>
      </c>
      <c r="CM3792" s="54">
        <v>0.249</v>
      </c>
      <c r="CN3792" s="53" t="s">
        <v>34515</v>
      </c>
      <c r="CO3792" s="54">
        <v>7</v>
      </c>
      <c r="CP3792" s="54">
        <v>30</v>
      </c>
      <c r="CQ3792" s="55">
        <f t="shared" si="59"/>
        <v>0.23333333333333334</v>
      </c>
      <c r="CR3792" s="52" t="s">
        <v>28907</v>
      </c>
    </row>
    <row r="3793" spans="81:96">
      <c r="CC3793" s="52">
        <v>3792</v>
      </c>
      <c r="CD3793" s="53" t="s">
        <v>34528</v>
      </c>
      <c r="CE3793" s="53" t="s">
        <v>34529</v>
      </c>
      <c r="CF3793" s="54">
        <v>661</v>
      </c>
      <c r="CG3793" s="54">
        <v>0.96299999999999997</v>
      </c>
      <c r="CH3793" s="54">
        <v>0.751</v>
      </c>
      <c r="CI3793" s="54">
        <v>0.10199999999999999</v>
      </c>
      <c r="CJ3793" s="54">
        <v>49</v>
      </c>
      <c r="CK3793" s="54">
        <v>8.3000000000000007</v>
      </c>
      <c r="CL3793" s="54">
        <v>1.47E-3</v>
      </c>
      <c r="CM3793" s="54">
        <v>0.28799999999999998</v>
      </c>
      <c r="CN3793" s="53" t="s">
        <v>34515</v>
      </c>
      <c r="CO3793" s="54">
        <v>8</v>
      </c>
      <c r="CP3793" s="54">
        <v>30</v>
      </c>
      <c r="CQ3793" s="55">
        <f t="shared" si="59"/>
        <v>0.26666666666666666</v>
      </c>
      <c r="CR3793" s="52" t="s">
        <v>28921</v>
      </c>
    </row>
    <row r="3794" spans="81:96">
      <c r="CC3794" s="52">
        <v>3793</v>
      </c>
      <c r="CD3794" s="53" t="s">
        <v>34530</v>
      </c>
      <c r="CE3794" s="53" t="s">
        <v>34531</v>
      </c>
      <c r="CF3794" s="54">
        <v>1405</v>
      </c>
      <c r="CG3794" s="54">
        <v>0.94</v>
      </c>
      <c r="CH3794" s="54">
        <v>1.1299999999999999</v>
      </c>
      <c r="CI3794" s="54">
        <v>0.153</v>
      </c>
      <c r="CJ3794" s="54">
        <v>177</v>
      </c>
      <c r="CK3794" s="54">
        <v>6.9</v>
      </c>
      <c r="CL3794" s="54">
        <v>3.3300000000000001E-3</v>
      </c>
      <c r="CM3794" s="54">
        <v>0.38800000000000001</v>
      </c>
      <c r="CN3794" s="53" t="s">
        <v>34515</v>
      </c>
      <c r="CO3794" s="54">
        <v>9</v>
      </c>
      <c r="CP3794" s="54">
        <v>30</v>
      </c>
      <c r="CQ3794" s="55">
        <f t="shared" si="59"/>
        <v>0.3</v>
      </c>
      <c r="CR3794" s="52" t="s">
        <v>28921</v>
      </c>
    </row>
    <row r="3795" spans="81:96">
      <c r="CC3795" s="52">
        <v>3794</v>
      </c>
      <c r="CD3795" s="53" t="s">
        <v>34532</v>
      </c>
      <c r="CE3795" s="53" t="s">
        <v>34533</v>
      </c>
      <c r="CF3795" s="54">
        <v>459</v>
      </c>
      <c r="CG3795" s="54">
        <v>0.91</v>
      </c>
      <c r="CH3795" s="54">
        <v>0.85199999999999998</v>
      </c>
      <c r="CI3795" s="54">
        <v>9.4E-2</v>
      </c>
      <c r="CJ3795" s="54">
        <v>53</v>
      </c>
      <c r="CK3795" s="54">
        <v>5.7</v>
      </c>
      <c r="CL3795" s="54">
        <v>1.34E-3</v>
      </c>
      <c r="CM3795" s="54">
        <v>0.28999999999999998</v>
      </c>
      <c r="CN3795" s="53" t="s">
        <v>34515</v>
      </c>
      <c r="CO3795" s="54">
        <v>10</v>
      </c>
      <c r="CP3795" s="54">
        <v>30</v>
      </c>
      <c r="CQ3795" s="55">
        <f t="shared" si="59"/>
        <v>0.33333333333333331</v>
      </c>
      <c r="CR3795" s="52" t="s">
        <v>28921</v>
      </c>
    </row>
    <row r="3796" spans="81:96">
      <c r="CC3796" s="52">
        <v>3795</v>
      </c>
      <c r="CD3796" s="53" t="s">
        <v>34534</v>
      </c>
      <c r="CE3796" s="53" t="s">
        <v>34535</v>
      </c>
      <c r="CF3796" s="54">
        <v>3251</v>
      </c>
      <c r="CG3796" s="54">
        <v>0.873</v>
      </c>
      <c r="CH3796" s="54">
        <v>1.1000000000000001</v>
      </c>
      <c r="CI3796" s="54">
        <v>0.20200000000000001</v>
      </c>
      <c r="CJ3796" s="54">
        <v>183</v>
      </c>
      <c r="CK3796" s="54">
        <v>9.6999999999999993</v>
      </c>
      <c r="CL3796" s="54">
        <v>4.5599999999999998E-3</v>
      </c>
      <c r="CM3796" s="54">
        <v>0.38400000000000001</v>
      </c>
      <c r="CN3796" s="53" t="s">
        <v>34515</v>
      </c>
      <c r="CO3796" s="54">
        <v>11</v>
      </c>
      <c r="CP3796" s="54">
        <v>30</v>
      </c>
      <c r="CQ3796" s="55">
        <f t="shared" si="59"/>
        <v>0.36666666666666664</v>
      </c>
      <c r="CR3796" s="52" t="s">
        <v>28921</v>
      </c>
    </row>
    <row r="3797" spans="81:96">
      <c r="CC3797" s="52">
        <v>3796</v>
      </c>
      <c r="CD3797" s="53" t="s">
        <v>34536</v>
      </c>
      <c r="CE3797" s="53" t="s">
        <v>34537</v>
      </c>
      <c r="CF3797" s="54">
        <v>660</v>
      </c>
      <c r="CG3797" s="54">
        <v>0.83899999999999997</v>
      </c>
      <c r="CH3797" s="54">
        <v>0.98599999999999999</v>
      </c>
      <c r="CI3797" s="54">
        <v>0.20200000000000001</v>
      </c>
      <c r="CJ3797" s="54">
        <v>109</v>
      </c>
      <c r="CK3797" s="54">
        <v>6.7</v>
      </c>
      <c r="CL3797" s="54">
        <v>1.58E-3</v>
      </c>
      <c r="CM3797" s="54">
        <v>0.34799999999999998</v>
      </c>
      <c r="CN3797" s="53" t="s">
        <v>34515</v>
      </c>
      <c r="CO3797" s="54">
        <v>12</v>
      </c>
      <c r="CP3797" s="54">
        <v>30</v>
      </c>
      <c r="CQ3797" s="55">
        <f t="shared" si="59"/>
        <v>0.4</v>
      </c>
      <c r="CR3797" s="52" t="s">
        <v>28921</v>
      </c>
    </row>
    <row r="3798" spans="81:96">
      <c r="CC3798" s="52">
        <v>3797</v>
      </c>
      <c r="CD3798" s="53" t="s">
        <v>34538</v>
      </c>
      <c r="CE3798" s="53" t="s">
        <v>34539</v>
      </c>
      <c r="CF3798" s="54">
        <v>615</v>
      </c>
      <c r="CG3798" s="54">
        <v>0.79600000000000004</v>
      </c>
      <c r="CH3798" s="54">
        <v>0.82099999999999995</v>
      </c>
      <c r="CI3798" s="54">
        <v>0.22900000000000001</v>
      </c>
      <c r="CJ3798" s="54">
        <v>35</v>
      </c>
      <c r="CK3798" s="54" t="s">
        <v>28918</v>
      </c>
      <c r="CL3798" s="54">
        <v>1.1299999999999999E-3</v>
      </c>
      <c r="CM3798" s="54">
        <v>0.45800000000000002</v>
      </c>
      <c r="CN3798" s="53" t="s">
        <v>34515</v>
      </c>
      <c r="CO3798" s="54">
        <v>13</v>
      </c>
      <c r="CP3798" s="54">
        <v>30</v>
      </c>
      <c r="CQ3798" s="55">
        <f t="shared" si="59"/>
        <v>0.43333333333333335</v>
      </c>
      <c r="CR3798" s="52" t="s">
        <v>28921</v>
      </c>
    </row>
    <row r="3799" spans="81:96">
      <c r="CC3799" s="52">
        <v>3798</v>
      </c>
      <c r="CD3799" s="53" t="s">
        <v>34540</v>
      </c>
      <c r="CE3799" s="53" t="s">
        <v>34541</v>
      </c>
      <c r="CF3799" s="54">
        <v>508</v>
      </c>
      <c r="CG3799" s="54">
        <v>0.79500000000000004</v>
      </c>
      <c r="CH3799" s="54">
        <v>0.71599999999999997</v>
      </c>
      <c r="CI3799" s="54">
        <v>9.5000000000000001E-2</v>
      </c>
      <c r="CJ3799" s="54">
        <v>21</v>
      </c>
      <c r="CK3799" s="54" t="s">
        <v>28918</v>
      </c>
      <c r="CL3799" s="54">
        <v>6.4000000000000005E-4</v>
      </c>
      <c r="CM3799" s="54">
        <v>0.36699999999999999</v>
      </c>
      <c r="CN3799" s="53" t="s">
        <v>34515</v>
      </c>
      <c r="CO3799" s="54">
        <v>14</v>
      </c>
      <c r="CP3799" s="54">
        <v>30</v>
      </c>
      <c r="CQ3799" s="55">
        <f t="shared" si="59"/>
        <v>0.46666666666666667</v>
      </c>
      <c r="CR3799" s="52" t="s">
        <v>28921</v>
      </c>
    </row>
    <row r="3800" spans="81:96">
      <c r="CC3800" s="52">
        <v>3799</v>
      </c>
      <c r="CD3800" s="53" t="s">
        <v>34542</v>
      </c>
      <c r="CE3800" s="53" t="s">
        <v>34543</v>
      </c>
      <c r="CF3800" s="54">
        <v>224</v>
      </c>
      <c r="CG3800" s="54">
        <v>0.74399999999999999</v>
      </c>
      <c r="CH3800" s="54">
        <v>0.83499999999999996</v>
      </c>
      <c r="CI3800" s="54">
        <v>0.40600000000000003</v>
      </c>
      <c r="CJ3800" s="54">
        <v>32</v>
      </c>
      <c r="CK3800" s="54">
        <v>7.1</v>
      </c>
      <c r="CL3800" s="54">
        <v>4.6999999999999999E-4</v>
      </c>
      <c r="CM3800" s="54">
        <v>0.30299999999999999</v>
      </c>
      <c r="CN3800" s="53" t="s">
        <v>34515</v>
      </c>
      <c r="CO3800" s="54">
        <v>15</v>
      </c>
      <c r="CP3800" s="54">
        <v>30</v>
      </c>
      <c r="CQ3800" s="55">
        <f t="shared" si="59"/>
        <v>0.5</v>
      </c>
      <c r="CR3800" s="52" t="s">
        <v>28938</v>
      </c>
    </row>
    <row r="3801" spans="81:96">
      <c r="CC3801" s="52">
        <v>3800</v>
      </c>
      <c r="CD3801" s="53" t="s">
        <v>34544</v>
      </c>
      <c r="CE3801" s="53" t="s">
        <v>34545</v>
      </c>
      <c r="CF3801" s="54">
        <v>716</v>
      </c>
      <c r="CG3801" s="54">
        <v>0.67800000000000005</v>
      </c>
      <c r="CH3801" s="54">
        <v>0.66100000000000003</v>
      </c>
      <c r="CI3801" s="54">
        <v>0.105</v>
      </c>
      <c r="CJ3801" s="54">
        <v>209</v>
      </c>
      <c r="CK3801" s="54">
        <v>5.5</v>
      </c>
      <c r="CL3801" s="54">
        <v>2E-3</v>
      </c>
      <c r="CM3801" s="54">
        <v>0.223</v>
      </c>
      <c r="CN3801" s="53" t="s">
        <v>34515</v>
      </c>
      <c r="CO3801" s="54">
        <v>16</v>
      </c>
      <c r="CP3801" s="54">
        <v>30</v>
      </c>
      <c r="CQ3801" s="55">
        <f t="shared" si="59"/>
        <v>0.53333333333333333</v>
      </c>
      <c r="CR3801" s="52" t="s">
        <v>28938</v>
      </c>
    </row>
    <row r="3802" spans="81:96">
      <c r="CC3802" s="52">
        <v>3801</v>
      </c>
      <c r="CD3802" s="53" t="s">
        <v>34546</v>
      </c>
      <c r="CE3802" s="53" t="s">
        <v>34547</v>
      </c>
      <c r="CF3802" s="54">
        <v>178</v>
      </c>
      <c r="CG3802" s="54">
        <v>0.56200000000000006</v>
      </c>
      <c r="CH3802" s="54"/>
      <c r="CI3802" s="54">
        <v>0</v>
      </c>
      <c r="CJ3802" s="54">
        <v>24</v>
      </c>
      <c r="CK3802" s="54">
        <v>8.4</v>
      </c>
      <c r="CL3802" s="54">
        <v>5.2999999999999998E-4</v>
      </c>
      <c r="CM3802" s="54"/>
      <c r="CN3802" s="53" t="s">
        <v>34515</v>
      </c>
      <c r="CO3802" s="54">
        <v>17</v>
      </c>
      <c r="CP3802" s="54">
        <v>30</v>
      </c>
      <c r="CQ3802" s="55">
        <f t="shared" si="59"/>
        <v>0.56666666666666665</v>
      </c>
      <c r="CR3802" s="52" t="s">
        <v>28938</v>
      </c>
    </row>
    <row r="3803" spans="81:96">
      <c r="CC3803" s="52">
        <v>3802</v>
      </c>
      <c r="CD3803" s="53" t="s">
        <v>34548</v>
      </c>
      <c r="CE3803" s="53" t="s">
        <v>34549</v>
      </c>
      <c r="CF3803" s="54">
        <v>3360</v>
      </c>
      <c r="CG3803" s="54">
        <v>0.55600000000000005</v>
      </c>
      <c r="CH3803" s="54">
        <v>0.76300000000000001</v>
      </c>
      <c r="CI3803" s="54">
        <v>0.13800000000000001</v>
      </c>
      <c r="CJ3803" s="54">
        <v>188</v>
      </c>
      <c r="CK3803" s="54" t="s">
        <v>28918</v>
      </c>
      <c r="CL3803" s="54">
        <v>5.0800000000000003E-3</v>
      </c>
      <c r="CM3803" s="54">
        <v>0.28999999999999998</v>
      </c>
      <c r="CN3803" s="53" t="s">
        <v>34515</v>
      </c>
      <c r="CO3803" s="54">
        <v>18</v>
      </c>
      <c r="CP3803" s="54">
        <v>30</v>
      </c>
      <c r="CQ3803" s="55">
        <f t="shared" si="59"/>
        <v>0.6</v>
      </c>
      <c r="CR3803" s="52" t="s">
        <v>28938</v>
      </c>
    </row>
    <row r="3804" spans="81:96">
      <c r="CC3804" s="52">
        <v>3803</v>
      </c>
      <c r="CD3804" s="53" t="s">
        <v>34550</v>
      </c>
      <c r="CE3804" s="53" t="s">
        <v>34551</v>
      </c>
      <c r="CF3804" s="54">
        <v>2271</v>
      </c>
      <c r="CG3804" s="54">
        <v>0.53300000000000003</v>
      </c>
      <c r="CH3804" s="54">
        <v>0.82</v>
      </c>
      <c r="CI3804" s="54">
        <v>0.16700000000000001</v>
      </c>
      <c r="CJ3804" s="54">
        <v>174</v>
      </c>
      <c r="CK3804" s="54" t="s">
        <v>28918</v>
      </c>
      <c r="CL3804" s="54">
        <v>2.5500000000000002E-3</v>
      </c>
      <c r="CM3804" s="54">
        <v>0.26100000000000001</v>
      </c>
      <c r="CN3804" s="53" t="s">
        <v>34515</v>
      </c>
      <c r="CO3804" s="54">
        <v>19</v>
      </c>
      <c r="CP3804" s="54">
        <v>30</v>
      </c>
      <c r="CQ3804" s="55">
        <f t="shared" si="59"/>
        <v>0.6333333333333333</v>
      </c>
      <c r="CR3804" s="52" t="s">
        <v>28938</v>
      </c>
    </row>
    <row r="3805" spans="81:96">
      <c r="CC3805" s="52">
        <v>3804</v>
      </c>
      <c r="CD3805" s="53" t="s">
        <v>29528</v>
      </c>
      <c r="CE3805" s="53" t="s">
        <v>29529</v>
      </c>
      <c r="CF3805" s="54">
        <v>355</v>
      </c>
      <c r="CG3805" s="54">
        <v>0.51</v>
      </c>
      <c r="CH3805" s="54">
        <v>0.35799999999999998</v>
      </c>
      <c r="CI3805" s="54">
        <v>9.2999999999999999E-2</v>
      </c>
      <c r="CJ3805" s="54">
        <v>54</v>
      </c>
      <c r="CK3805" s="54" t="s">
        <v>28918</v>
      </c>
      <c r="CL3805" s="54">
        <v>6.9999999999999999E-4</v>
      </c>
      <c r="CM3805" s="54">
        <v>0.157</v>
      </c>
      <c r="CN3805" s="53" t="s">
        <v>34515</v>
      </c>
      <c r="CO3805" s="54">
        <v>20</v>
      </c>
      <c r="CP3805" s="54">
        <v>30</v>
      </c>
      <c r="CQ3805" s="55">
        <f t="shared" si="59"/>
        <v>0.66666666666666663</v>
      </c>
      <c r="CR3805" s="52" t="s">
        <v>28938</v>
      </c>
    </row>
    <row r="3806" spans="81:96">
      <c r="CC3806" s="52">
        <v>3805</v>
      </c>
      <c r="CD3806" s="53" t="s">
        <v>34552</v>
      </c>
      <c r="CE3806" s="53" t="s">
        <v>34553</v>
      </c>
      <c r="CF3806" s="54">
        <v>105</v>
      </c>
      <c r="CG3806" s="54">
        <v>0.49399999999999999</v>
      </c>
      <c r="CH3806" s="54"/>
      <c r="CI3806" s="54">
        <v>0.152</v>
      </c>
      <c r="CJ3806" s="54">
        <v>33</v>
      </c>
      <c r="CK3806" s="54">
        <v>3.2</v>
      </c>
      <c r="CL3806" s="54">
        <v>6.2E-4</v>
      </c>
      <c r="CM3806" s="54"/>
      <c r="CN3806" s="53" t="s">
        <v>34515</v>
      </c>
      <c r="CO3806" s="54">
        <v>21</v>
      </c>
      <c r="CP3806" s="54">
        <v>30</v>
      </c>
      <c r="CQ3806" s="55">
        <f t="shared" si="59"/>
        <v>0.7</v>
      </c>
      <c r="CR3806" s="52" t="s">
        <v>28938</v>
      </c>
    </row>
    <row r="3807" spans="81:96">
      <c r="CC3807" s="52">
        <v>3806</v>
      </c>
      <c r="CD3807" s="53" t="s">
        <v>34554</v>
      </c>
      <c r="CE3807" s="53" t="s">
        <v>34555</v>
      </c>
      <c r="CF3807" s="54">
        <v>72</v>
      </c>
      <c r="CG3807" s="54">
        <v>0.48599999999999999</v>
      </c>
      <c r="CH3807" s="54">
        <v>0.85699999999999998</v>
      </c>
      <c r="CI3807" s="54">
        <v>0</v>
      </c>
      <c r="CJ3807" s="54">
        <v>17</v>
      </c>
      <c r="CK3807" s="54"/>
      <c r="CL3807" s="54">
        <v>4.2999999999999999E-4</v>
      </c>
      <c r="CM3807" s="54">
        <v>0.32500000000000001</v>
      </c>
      <c r="CN3807" s="53" t="s">
        <v>34515</v>
      </c>
      <c r="CO3807" s="54">
        <v>22</v>
      </c>
      <c r="CP3807" s="54">
        <v>30</v>
      </c>
      <c r="CQ3807" s="55">
        <f t="shared" si="59"/>
        <v>0.73333333333333328</v>
      </c>
      <c r="CR3807" s="52" t="s">
        <v>28938</v>
      </c>
    </row>
    <row r="3808" spans="81:96">
      <c r="CC3808" s="52">
        <v>3807</v>
      </c>
      <c r="CD3808" s="53" t="s">
        <v>34556</v>
      </c>
      <c r="CE3808" s="53" t="s">
        <v>34557</v>
      </c>
      <c r="CF3808" s="54">
        <v>59</v>
      </c>
      <c r="CG3808" s="54">
        <v>0.48099999999999998</v>
      </c>
      <c r="CH3808" s="54"/>
      <c r="CI3808" s="54">
        <v>0</v>
      </c>
      <c r="CJ3808" s="54">
        <v>23</v>
      </c>
      <c r="CK3808" s="54"/>
      <c r="CL3808" s="54">
        <v>3.2000000000000003E-4</v>
      </c>
      <c r="CM3808" s="54"/>
      <c r="CN3808" s="53" t="s">
        <v>34515</v>
      </c>
      <c r="CO3808" s="54">
        <v>23</v>
      </c>
      <c r="CP3808" s="54">
        <v>30</v>
      </c>
      <c r="CQ3808" s="55">
        <f t="shared" si="59"/>
        <v>0.76666666666666672</v>
      </c>
      <c r="CR3808" s="52" t="s">
        <v>28953</v>
      </c>
    </row>
    <row r="3809" spans="81:96">
      <c r="CC3809" s="52">
        <v>3808</v>
      </c>
      <c r="CD3809" s="53" t="s">
        <v>34558</v>
      </c>
      <c r="CE3809" s="53" t="s">
        <v>34559</v>
      </c>
      <c r="CF3809" s="54">
        <v>550</v>
      </c>
      <c r="CG3809" s="54">
        <v>0.40500000000000003</v>
      </c>
      <c r="CH3809" s="54">
        <v>0.47899999999999998</v>
      </c>
      <c r="CI3809" s="54">
        <v>5.8999999999999997E-2</v>
      </c>
      <c r="CJ3809" s="54">
        <v>68</v>
      </c>
      <c r="CK3809" s="54">
        <v>9.6</v>
      </c>
      <c r="CL3809" s="54">
        <v>1.06E-3</v>
      </c>
      <c r="CM3809" s="54">
        <v>0.20100000000000001</v>
      </c>
      <c r="CN3809" s="53" t="s">
        <v>34515</v>
      </c>
      <c r="CO3809" s="54">
        <v>24</v>
      </c>
      <c r="CP3809" s="54">
        <v>30</v>
      </c>
      <c r="CQ3809" s="55">
        <f t="shared" si="59"/>
        <v>0.8</v>
      </c>
      <c r="CR3809" s="52" t="s">
        <v>28953</v>
      </c>
    </row>
    <row r="3810" spans="81:96">
      <c r="CC3810" s="52">
        <v>3809</v>
      </c>
      <c r="CD3810" s="53" t="s">
        <v>28956</v>
      </c>
      <c r="CE3810" s="53" t="s">
        <v>28957</v>
      </c>
      <c r="CF3810" s="54">
        <v>209</v>
      </c>
      <c r="CG3810" s="54">
        <v>0.40300000000000002</v>
      </c>
      <c r="CH3810" s="54">
        <v>0.74099999999999999</v>
      </c>
      <c r="CI3810" s="54">
        <v>3.6999999999999998E-2</v>
      </c>
      <c r="CJ3810" s="54">
        <v>27</v>
      </c>
      <c r="CK3810" s="54">
        <v>5.9</v>
      </c>
      <c r="CL3810" s="54">
        <v>1.0200000000000001E-3</v>
      </c>
      <c r="CM3810" s="54">
        <v>0.44700000000000001</v>
      </c>
      <c r="CN3810" s="53" t="s">
        <v>34515</v>
      </c>
      <c r="CO3810" s="54">
        <v>25</v>
      </c>
      <c r="CP3810" s="54">
        <v>30</v>
      </c>
      <c r="CQ3810" s="55">
        <f t="shared" si="59"/>
        <v>0.83333333333333337</v>
      </c>
      <c r="CR3810" s="52" t="s">
        <v>28953</v>
      </c>
    </row>
    <row r="3811" spans="81:96">
      <c r="CC3811" s="52">
        <v>3810</v>
      </c>
      <c r="CD3811" s="53" t="s">
        <v>34560</v>
      </c>
      <c r="CE3811" s="53" t="s">
        <v>34561</v>
      </c>
      <c r="CF3811" s="54">
        <v>251</v>
      </c>
      <c r="CG3811" s="54">
        <v>0.35199999999999998</v>
      </c>
      <c r="CH3811" s="54">
        <v>0.47899999999999998</v>
      </c>
      <c r="CI3811" s="54">
        <v>0.13600000000000001</v>
      </c>
      <c r="CJ3811" s="54">
        <v>66</v>
      </c>
      <c r="CK3811" s="54">
        <v>6.9</v>
      </c>
      <c r="CL3811" s="54">
        <v>4.8000000000000001E-4</v>
      </c>
      <c r="CM3811" s="54">
        <v>0.14099999999999999</v>
      </c>
      <c r="CN3811" s="53" t="s">
        <v>34515</v>
      </c>
      <c r="CO3811" s="54">
        <v>26</v>
      </c>
      <c r="CP3811" s="54">
        <v>30</v>
      </c>
      <c r="CQ3811" s="55">
        <f t="shared" si="59"/>
        <v>0.8666666666666667</v>
      </c>
      <c r="CR3811" s="52" t="s">
        <v>28953</v>
      </c>
    </row>
    <row r="3812" spans="81:96">
      <c r="CC3812" s="52">
        <v>3811</v>
      </c>
      <c r="CD3812" s="53" t="s">
        <v>34562</v>
      </c>
      <c r="CE3812" s="53" t="s">
        <v>34563</v>
      </c>
      <c r="CF3812" s="54">
        <v>156</v>
      </c>
      <c r="CG3812" s="54">
        <v>0.33700000000000002</v>
      </c>
      <c r="CH3812" s="54">
        <v>0.312</v>
      </c>
      <c r="CI3812" s="54">
        <v>4.8000000000000001E-2</v>
      </c>
      <c r="CJ3812" s="54">
        <v>42</v>
      </c>
      <c r="CK3812" s="54">
        <v>7.2</v>
      </c>
      <c r="CL3812" s="54">
        <v>3.8000000000000002E-4</v>
      </c>
      <c r="CM3812" s="54">
        <v>0.11700000000000001</v>
      </c>
      <c r="CN3812" s="53" t="s">
        <v>34515</v>
      </c>
      <c r="CO3812" s="54">
        <v>27</v>
      </c>
      <c r="CP3812" s="54">
        <v>30</v>
      </c>
      <c r="CQ3812" s="55">
        <f t="shared" si="59"/>
        <v>0.9</v>
      </c>
      <c r="CR3812" s="52" t="s">
        <v>28953</v>
      </c>
    </row>
    <row r="3813" spans="81:96">
      <c r="CC3813" s="52">
        <v>3812</v>
      </c>
      <c r="CD3813" s="53" t="s">
        <v>34564</v>
      </c>
      <c r="CE3813" s="53" t="s">
        <v>34565</v>
      </c>
      <c r="CF3813" s="54">
        <v>103</v>
      </c>
      <c r="CG3813" s="54">
        <v>0.317</v>
      </c>
      <c r="CH3813" s="54">
        <v>0.32800000000000001</v>
      </c>
      <c r="CI3813" s="54">
        <v>0</v>
      </c>
      <c r="CJ3813" s="54">
        <v>33</v>
      </c>
      <c r="CK3813" s="54">
        <v>6.9</v>
      </c>
      <c r="CL3813" s="54">
        <v>1E-4</v>
      </c>
      <c r="CM3813" s="54">
        <v>4.9000000000000002E-2</v>
      </c>
      <c r="CN3813" s="53" t="s">
        <v>34515</v>
      </c>
      <c r="CO3813" s="54">
        <v>28</v>
      </c>
      <c r="CP3813" s="54">
        <v>30</v>
      </c>
      <c r="CQ3813" s="55">
        <f t="shared" si="59"/>
        <v>0.93333333333333335</v>
      </c>
      <c r="CR3813" s="52" t="s">
        <v>28953</v>
      </c>
    </row>
    <row r="3814" spans="81:96">
      <c r="CC3814" s="52">
        <v>3813</v>
      </c>
      <c r="CD3814" s="53" t="s">
        <v>34566</v>
      </c>
      <c r="CE3814" s="53" t="s">
        <v>34527</v>
      </c>
      <c r="CF3814" s="54">
        <v>15</v>
      </c>
      <c r="CG3814" s="54">
        <v>0.21299999999999999</v>
      </c>
      <c r="CH3814" s="54">
        <v>0.21299999999999999</v>
      </c>
      <c r="CI3814" s="54">
        <v>5.0999999999999997E-2</v>
      </c>
      <c r="CJ3814" s="54">
        <v>59</v>
      </c>
      <c r="CK3814" s="54"/>
      <c r="CL3814" s="54">
        <v>3.0000000000000001E-5</v>
      </c>
      <c r="CM3814" s="54">
        <v>4.7E-2</v>
      </c>
      <c r="CN3814" s="53" t="s">
        <v>34515</v>
      </c>
      <c r="CO3814" s="54">
        <v>29</v>
      </c>
      <c r="CP3814" s="54">
        <v>30</v>
      </c>
      <c r="CQ3814" s="55">
        <f t="shared" si="59"/>
        <v>0.96666666666666667</v>
      </c>
      <c r="CR3814" s="52" t="s">
        <v>28953</v>
      </c>
    </row>
    <row r="3815" spans="81:96">
      <c r="CC3815" s="52">
        <v>3814</v>
      </c>
      <c r="CD3815" s="53" t="s">
        <v>34567</v>
      </c>
      <c r="CE3815" s="53" t="s">
        <v>34568</v>
      </c>
      <c r="CF3815" s="54">
        <v>65</v>
      </c>
      <c r="CG3815" s="54">
        <v>2.3E-2</v>
      </c>
      <c r="CH3815" s="54">
        <v>3.4000000000000002E-2</v>
      </c>
      <c r="CI3815" s="54">
        <v>1.0999999999999999E-2</v>
      </c>
      <c r="CJ3815" s="54">
        <v>93</v>
      </c>
      <c r="CK3815" s="54"/>
      <c r="CL3815" s="54">
        <v>3.2000000000000003E-4</v>
      </c>
      <c r="CM3815" s="54">
        <v>4.1000000000000002E-2</v>
      </c>
      <c r="CN3815" s="53" t="s">
        <v>34515</v>
      </c>
      <c r="CO3815" s="54">
        <v>30</v>
      </c>
      <c r="CP3815" s="54">
        <v>30</v>
      </c>
      <c r="CQ3815" s="55">
        <f t="shared" si="59"/>
        <v>1</v>
      </c>
      <c r="CR3815" s="52" t="s">
        <v>28953</v>
      </c>
    </row>
    <row r="3816" spans="81:96">
      <c r="CC3816" s="52">
        <v>3815</v>
      </c>
      <c r="CD3816" s="53" t="s">
        <v>34569</v>
      </c>
      <c r="CE3816" s="53" t="s">
        <v>34570</v>
      </c>
      <c r="CF3816" s="54">
        <v>3859</v>
      </c>
      <c r="CG3816" s="54">
        <v>14.211</v>
      </c>
      <c r="CH3816" s="54">
        <v>15.839</v>
      </c>
      <c r="CI3816" s="54">
        <v>1.1499999999999999</v>
      </c>
      <c r="CJ3816" s="54">
        <v>20</v>
      </c>
      <c r="CK3816" s="54">
        <v>7.7</v>
      </c>
      <c r="CL3816" s="54">
        <v>7.3899999999999999E-3</v>
      </c>
      <c r="CM3816" s="54">
        <v>5.3479999999999999</v>
      </c>
      <c r="CN3816" s="53" t="s">
        <v>34571</v>
      </c>
      <c r="CO3816" s="54">
        <v>1</v>
      </c>
      <c r="CP3816" s="54">
        <v>76</v>
      </c>
      <c r="CQ3816" s="55">
        <f t="shared" si="59"/>
        <v>1.3157894736842105E-2</v>
      </c>
      <c r="CR3816" s="52" t="s">
        <v>28907</v>
      </c>
    </row>
    <row r="3817" spans="81:96">
      <c r="CC3817" s="52">
        <v>3816</v>
      </c>
      <c r="CD3817" s="53" t="s">
        <v>34572</v>
      </c>
      <c r="CE3817" s="53" t="s">
        <v>34573</v>
      </c>
      <c r="CF3817" s="54">
        <v>93432</v>
      </c>
      <c r="CG3817" s="54">
        <v>8.5570000000000004</v>
      </c>
      <c r="CH3817" s="54">
        <v>9.3049999999999997</v>
      </c>
      <c r="CI3817" s="54">
        <v>1.7110000000000001</v>
      </c>
      <c r="CJ3817" s="54">
        <v>948</v>
      </c>
      <c r="CK3817" s="54">
        <v>6.3</v>
      </c>
      <c r="CL3817" s="54">
        <v>0.14867</v>
      </c>
      <c r="CM3817" s="54">
        <v>2.0049999999999999</v>
      </c>
      <c r="CN3817" s="53" t="s">
        <v>34571</v>
      </c>
      <c r="CO3817" s="54">
        <v>2</v>
      </c>
      <c r="CP3817" s="54">
        <v>76</v>
      </c>
      <c r="CQ3817" s="55">
        <f t="shared" si="59"/>
        <v>2.6315789473684209E-2</v>
      </c>
      <c r="CR3817" s="52" t="s">
        <v>28907</v>
      </c>
    </row>
    <row r="3818" spans="81:96">
      <c r="CC3818" s="52">
        <v>3817</v>
      </c>
      <c r="CD3818" s="53" t="s">
        <v>34574</v>
      </c>
      <c r="CE3818" s="53" t="s">
        <v>34575</v>
      </c>
      <c r="CF3818" s="54">
        <v>18776</v>
      </c>
      <c r="CG3818" s="54">
        <v>6.0250000000000004</v>
      </c>
      <c r="CH3818" s="54">
        <v>6.5890000000000004</v>
      </c>
      <c r="CI3818" s="54">
        <v>1.337</v>
      </c>
      <c r="CJ3818" s="54">
        <v>496</v>
      </c>
      <c r="CK3818" s="54">
        <v>3.9</v>
      </c>
      <c r="CL3818" s="54">
        <v>5.1830000000000001E-2</v>
      </c>
      <c r="CM3818" s="54">
        <v>1.417</v>
      </c>
      <c r="CN3818" s="53" t="s">
        <v>34571</v>
      </c>
      <c r="CO3818" s="54">
        <v>3</v>
      </c>
      <c r="CP3818" s="54">
        <v>76</v>
      </c>
      <c r="CQ3818" s="55">
        <f t="shared" si="59"/>
        <v>3.9473684210526314E-2</v>
      </c>
      <c r="CR3818" s="52" t="s">
        <v>28907</v>
      </c>
    </row>
    <row r="3819" spans="81:96">
      <c r="CC3819" s="52">
        <v>3818</v>
      </c>
      <c r="CD3819" s="53" t="s">
        <v>34576</v>
      </c>
      <c r="CE3819" s="53" t="s">
        <v>34577</v>
      </c>
      <c r="CF3819" s="54">
        <v>1857</v>
      </c>
      <c r="CG3819" s="54">
        <v>5.7969999999999997</v>
      </c>
      <c r="CH3819" s="54">
        <v>5.8120000000000003</v>
      </c>
      <c r="CI3819" s="54">
        <v>1.2729999999999999</v>
      </c>
      <c r="CJ3819" s="54">
        <v>209</v>
      </c>
      <c r="CK3819" s="54">
        <v>1.7</v>
      </c>
      <c r="CL3819" s="54">
        <v>6.7400000000000003E-3</v>
      </c>
      <c r="CM3819" s="54">
        <v>1.5669999999999999</v>
      </c>
      <c r="CN3819" s="53" t="s">
        <v>34571</v>
      </c>
      <c r="CO3819" s="54">
        <v>4</v>
      </c>
      <c r="CP3819" s="54">
        <v>76</v>
      </c>
      <c r="CQ3819" s="55">
        <f t="shared" si="59"/>
        <v>5.2631578947368418E-2</v>
      </c>
      <c r="CR3819" s="52" t="s">
        <v>28907</v>
      </c>
    </row>
    <row r="3820" spans="81:96">
      <c r="CC3820" s="52">
        <v>3819</v>
      </c>
      <c r="CD3820" s="53" t="s">
        <v>30626</v>
      </c>
      <c r="CE3820" s="53" t="s">
        <v>30627</v>
      </c>
      <c r="CF3820" s="54">
        <v>2634</v>
      </c>
      <c r="CG3820" s="54">
        <v>5.1989999999999998</v>
      </c>
      <c r="CH3820" s="54">
        <v>4.3280000000000003</v>
      </c>
      <c r="CI3820" s="54">
        <v>0.86099999999999999</v>
      </c>
      <c r="CJ3820" s="54">
        <v>101</v>
      </c>
      <c r="CK3820" s="54">
        <v>3.4</v>
      </c>
      <c r="CL3820" s="54">
        <v>7.4900000000000001E-3</v>
      </c>
      <c r="CM3820" s="54">
        <v>1.03</v>
      </c>
      <c r="CN3820" s="53" t="s">
        <v>34571</v>
      </c>
      <c r="CO3820" s="54">
        <v>5</v>
      </c>
      <c r="CP3820" s="54">
        <v>76</v>
      </c>
      <c r="CQ3820" s="55">
        <f t="shared" si="59"/>
        <v>6.5789473684210523E-2</v>
      </c>
      <c r="CR3820" s="52" t="s">
        <v>28907</v>
      </c>
    </row>
    <row r="3821" spans="81:96">
      <c r="CC3821" s="52">
        <v>3820</v>
      </c>
      <c r="CD3821" s="53" t="s">
        <v>31033</v>
      </c>
      <c r="CE3821" s="53" t="s">
        <v>31034</v>
      </c>
      <c r="CF3821" s="54">
        <v>2581</v>
      </c>
      <c r="CG3821" s="54">
        <v>4.8860000000000001</v>
      </c>
      <c r="CH3821" s="54">
        <v>5.984</v>
      </c>
      <c r="CI3821" s="54">
        <v>0.63500000000000001</v>
      </c>
      <c r="CJ3821" s="54">
        <v>52</v>
      </c>
      <c r="CK3821" s="54">
        <v>4.7</v>
      </c>
      <c r="CL3821" s="54">
        <v>6.2700000000000004E-3</v>
      </c>
      <c r="CM3821" s="54">
        <v>1.6120000000000001</v>
      </c>
      <c r="CN3821" s="53" t="s">
        <v>34571</v>
      </c>
      <c r="CO3821" s="54">
        <v>6</v>
      </c>
      <c r="CP3821" s="54">
        <v>76</v>
      </c>
      <c r="CQ3821" s="55">
        <f t="shared" si="59"/>
        <v>7.8947368421052627E-2</v>
      </c>
      <c r="CR3821" s="52" t="s">
        <v>28907</v>
      </c>
    </row>
    <row r="3822" spans="81:96">
      <c r="CC3822" s="52">
        <v>3821</v>
      </c>
      <c r="CD3822" s="53" t="s">
        <v>34578</v>
      </c>
      <c r="CE3822" s="53" t="s">
        <v>34579</v>
      </c>
      <c r="CF3822" s="54">
        <v>839</v>
      </c>
      <c r="CG3822" s="54">
        <v>4.2889999999999997</v>
      </c>
      <c r="CH3822" s="54">
        <v>4.7519999999999998</v>
      </c>
      <c r="CI3822" s="54">
        <v>0.68100000000000005</v>
      </c>
      <c r="CJ3822" s="54">
        <v>72</v>
      </c>
      <c r="CK3822" s="54">
        <v>3.1</v>
      </c>
      <c r="CL3822" s="54">
        <v>3.14E-3</v>
      </c>
      <c r="CM3822" s="54">
        <v>1.198</v>
      </c>
      <c r="CN3822" s="53" t="s">
        <v>34571</v>
      </c>
      <c r="CO3822" s="54">
        <v>7</v>
      </c>
      <c r="CP3822" s="54">
        <v>76</v>
      </c>
      <c r="CQ3822" s="55">
        <f t="shared" si="59"/>
        <v>9.2105263157894732E-2</v>
      </c>
      <c r="CR3822" s="52" t="s">
        <v>28907</v>
      </c>
    </row>
    <row r="3823" spans="81:96">
      <c r="CC3823" s="52">
        <v>3822</v>
      </c>
      <c r="CD3823" s="53" t="s">
        <v>33511</v>
      </c>
      <c r="CE3823" s="53" t="s">
        <v>33512</v>
      </c>
      <c r="CF3823" s="54">
        <v>11275</v>
      </c>
      <c r="CG3823" s="54">
        <v>3.8889999999999998</v>
      </c>
      <c r="CH3823" s="54">
        <v>4.7350000000000003</v>
      </c>
      <c r="CI3823" s="54">
        <v>0.64700000000000002</v>
      </c>
      <c r="CJ3823" s="54">
        <v>224</v>
      </c>
      <c r="CK3823" s="54">
        <v>7</v>
      </c>
      <c r="CL3823" s="54">
        <v>1.8159999999999999E-2</v>
      </c>
      <c r="CM3823" s="54">
        <v>1.1850000000000001</v>
      </c>
      <c r="CN3823" s="53" t="s">
        <v>34571</v>
      </c>
      <c r="CO3823" s="54">
        <v>8</v>
      </c>
      <c r="CP3823" s="54">
        <v>76</v>
      </c>
      <c r="CQ3823" s="55">
        <f t="shared" si="59"/>
        <v>0.10526315789473684</v>
      </c>
      <c r="CR3823" s="52" t="s">
        <v>28907</v>
      </c>
    </row>
    <row r="3824" spans="81:96">
      <c r="CC3824" s="52">
        <v>3823</v>
      </c>
      <c r="CD3824" s="53" t="s">
        <v>34580</v>
      </c>
      <c r="CE3824" s="53" t="s">
        <v>34581</v>
      </c>
      <c r="CF3824" s="54">
        <v>2118</v>
      </c>
      <c r="CG3824" s="54">
        <v>3.6970000000000001</v>
      </c>
      <c r="CH3824" s="54">
        <v>3.2810000000000001</v>
      </c>
      <c r="CI3824" s="54">
        <v>0.44700000000000001</v>
      </c>
      <c r="CJ3824" s="54">
        <v>76</v>
      </c>
      <c r="CK3824" s="54">
        <v>4.8</v>
      </c>
      <c r="CL3824" s="54">
        <v>4.96E-3</v>
      </c>
      <c r="CM3824" s="54">
        <v>0.71899999999999997</v>
      </c>
      <c r="CN3824" s="53" t="s">
        <v>34571</v>
      </c>
      <c r="CO3824" s="54">
        <v>9</v>
      </c>
      <c r="CP3824" s="54">
        <v>76</v>
      </c>
      <c r="CQ3824" s="55">
        <f t="shared" si="59"/>
        <v>0.11842105263157894</v>
      </c>
      <c r="CR3824" s="52" t="s">
        <v>28907</v>
      </c>
    </row>
    <row r="3825" spans="81:96">
      <c r="CC3825" s="52">
        <v>3824</v>
      </c>
      <c r="CD3825" s="53" t="s">
        <v>32459</v>
      </c>
      <c r="CE3825" s="53" t="s">
        <v>32460</v>
      </c>
      <c r="CF3825" s="54">
        <v>4058</v>
      </c>
      <c r="CG3825" s="54">
        <v>3.6539999999999999</v>
      </c>
      <c r="CH3825" s="54">
        <v>4.4539999999999997</v>
      </c>
      <c r="CI3825" s="54">
        <v>0.64700000000000002</v>
      </c>
      <c r="CJ3825" s="54">
        <v>102</v>
      </c>
      <c r="CK3825" s="54">
        <v>6.5</v>
      </c>
      <c r="CL3825" s="54">
        <v>8.4700000000000001E-3</v>
      </c>
      <c r="CM3825" s="54">
        <v>1.3160000000000001</v>
      </c>
      <c r="CN3825" s="53" t="s">
        <v>34571</v>
      </c>
      <c r="CO3825" s="54">
        <v>10</v>
      </c>
      <c r="CP3825" s="54">
        <v>76</v>
      </c>
      <c r="CQ3825" s="55">
        <f t="shared" si="59"/>
        <v>0.13157894736842105</v>
      </c>
      <c r="CR3825" s="52" t="s">
        <v>28907</v>
      </c>
    </row>
    <row r="3826" spans="81:96">
      <c r="CC3826" s="52">
        <v>3825</v>
      </c>
      <c r="CD3826" s="53" t="s">
        <v>34582</v>
      </c>
      <c r="CE3826" s="53" t="s">
        <v>34583</v>
      </c>
      <c r="CF3826" s="54">
        <v>3426</v>
      </c>
      <c r="CG3826" s="54">
        <v>3.4169999999999998</v>
      </c>
      <c r="CH3826" s="54">
        <v>3.4780000000000002</v>
      </c>
      <c r="CI3826" s="54">
        <v>0.55000000000000004</v>
      </c>
      <c r="CJ3826" s="54">
        <v>351</v>
      </c>
      <c r="CK3826" s="54">
        <v>2.9</v>
      </c>
      <c r="CL3826" s="54">
        <v>1.2500000000000001E-2</v>
      </c>
      <c r="CM3826" s="54">
        <v>0.93600000000000005</v>
      </c>
      <c r="CN3826" s="53" t="s">
        <v>34571</v>
      </c>
      <c r="CO3826" s="54">
        <v>11</v>
      </c>
      <c r="CP3826" s="54">
        <v>76</v>
      </c>
      <c r="CQ3826" s="55">
        <f t="shared" si="59"/>
        <v>0.14473684210526316</v>
      </c>
      <c r="CR3826" s="52" t="s">
        <v>28907</v>
      </c>
    </row>
    <row r="3827" spans="81:96">
      <c r="CC3827" s="52">
        <v>3826</v>
      </c>
      <c r="CD3827" s="53" t="s">
        <v>33003</v>
      </c>
      <c r="CE3827" s="53" t="s">
        <v>33004</v>
      </c>
      <c r="CF3827" s="54">
        <v>12720</v>
      </c>
      <c r="CG3827" s="54">
        <v>3.39</v>
      </c>
      <c r="CH3827" s="54">
        <v>4.2880000000000003</v>
      </c>
      <c r="CI3827" s="54">
        <v>0.435</v>
      </c>
      <c r="CJ3827" s="54">
        <v>184</v>
      </c>
      <c r="CK3827" s="54">
        <v>9.8000000000000007</v>
      </c>
      <c r="CL3827" s="54">
        <v>2.07E-2</v>
      </c>
      <c r="CM3827" s="54">
        <v>1.4370000000000001</v>
      </c>
      <c r="CN3827" s="53" t="s">
        <v>34571</v>
      </c>
      <c r="CO3827" s="54">
        <v>12</v>
      </c>
      <c r="CP3827" s="54">
        <v>76</v>
      </c>
      <c r="CQ3827" s="55">
        <f t="shared" si="59"/>
        <v>0.15789473684210525</v>
      </c>
      <c r="CR3827" s="52" t="s">
        <v>28907</v>
      </c>
    </row>
    <row r="3828" spans="81:96">
      <c r="CC3828" s="52">
        <v>3827</v>
      </c>
      <c r="CD3828" s="53" t="s">
        <v>34584</v>
      </c>
      <c r="CE3828" s="53" t="s">
        <v>34585</v>
      </c>
      <c r="CF3828" s="54">
        <v>15555</v>
      </c>
      <c r="CG3828" s="54">
        <v>3.3690000000000002</v>
      </c>
      <c r="CH3828" s="54">
        <v>3.4510000000000001</v>
      </c>
      <c r="CI3828" s="54">
        <v>0.70699999999999996</v>
      </c>
      <c r="CJ3828" s="54">
        <v>464</v>
      </c>
      <c r="CK3828" s="54">
        <v>6</v>
      </c>
      <c r="CL3828" s="54">
        <v>2.5579999999999999E-2</v>
      </c>
      <c r="CM3828" s="54">
        <v>0.749</v>
      </c>
      <c r="CN3828" s="53" t="s">
        <v>34571</v>
      </c>
      <c r="CO3828" s="54">
        <v>13</v>
      </c>
      <c r="CP3828" s="54">
        <v>76</v>
      </c>
      <c r="CQ3828" s="55">
        <f t="shared" si="59"/>
        <v>0.17105263157894737</v>
      </c>
      <c r="CR3828" s="52" t="s">
        <v>28907</v>
      </c>
    </row>
    <row r="3829" spans="81:96">
      <c r="CC3829" s="52">
        <v>3828</v>
      </c>
      <c r="CD3829" s="53" t="s">
        <v>34586</v>
      </c>
      <c r="CE3829" s="53" t="s">
        <v>34587</v>
      </c>
      <c r="CF3829" s="54">
        <v>3270</v>
      </c>
      <c r="CG3829" s="54">
        <v>3.2949999999999999</v>
      </c>
      <c r="CH3829" s="54">
        <v>3.7429999999999999</v>
      </c>
      <c r="CI3829" s="54">
        <v>0.752</v>
      </c>
      <c r="CJ3829" s="54">
        <v>137</v>
      </c>
      <c r="CK3829" s="54">
        <v>3.9</v>
      </c>
      <c r="CL3829" s="54">
        <v>9.8200000000000006E-3</v>
      </c>
      <c r="CM3829" s="54">
        <v>1.08</v>
      </c>
      <c r="CN3829" s="53" t="s">
        <v>34571</v>
      </c>
      <c r="CO3829" s="54">
        <v>14</v>
      </c>
      <c r="CP3829" s="54">
        <v>76</v>
      </c>
      <c r="CQ3829" s="55">
        <f t="shared" si="59"/>
        <v>0.18421052631578946</v>
      </c>
      <c r="CR3829" s="52" t="s">
        <v>28907</v>
      </c>
    </row>
    <row r="3830" spans="81:96">
      <c r="CC3830" s="52">
        <v>3829</v>
      </c>
      <c r="CD3830" s="53" t="s">
        <v>34588</v>
      </c>
      <c r="CE3830" s="53" t="s">
        <v>34589</v>
      </c>
      <c r="CF3830" s="54">
        <v>8154</v>
      </c>
      <c r="CG3830" s="54">
        <v>3.1949999999999998</v>
      </c>
      <c r="CH3830" s="54">
        <v>2.9870000000000001</v>
      </c>
      <c r="CI3830" s="54">
        <v>0.46</v>
      </c>
      <c r="CJ3830" s="54">
        <v>213</v>
      </c>
      <c r="CK3830" s="54">
        <v>6.8</v>
      </c>
      <c r="CL3830" s="54">
        <v>1.8339999999999999E-2</v>
      </c>
      <c r="CM3830" s="54">
        <v>0.95099999999999996</v>
      </c>
      <c r="CN3830" s="53" t="s">
        <v>34571</v>
      </c>
      <c r="CO3830" s="54">
        <v>15</v>
      </c>
      <c r="CP3830" s="54">
        <v>76</v>
      </c>
      <c r="CQ3830" s="55">
        <f t="shared" si="59"/>
        <v>0.19736842105263158</v>
      </c>
      <c r="CR3830" s="52" t="s">
        <v>28907</v>
      </c>
    </row>
    <row r="3831" spans="81:96">
      <c r="CC3831" s="52">
        <v>3830</v>
      </c>
      <c r="CD3831" s="53" t="s">
        <v>34590</v>
      </c>
      <c r="CE3831" s="53" t="s">
        <v>34591</v>
      </c>
      <c r="CF3831" s="54">
        <v>3094</v>
      </c>
      <c r="CG3831" s="54">
        <v>3.1880000000000002</v>
      </c>
      <c r="CH3831" s="54">
        <v>3.625</v>
      </c>
      <c r="CI3831" s="54">
        <v>0.66400000000000003</v>
      </c>
      <c r="CJ3831" s="54">
        <v>122</v>
      </c>
      <c r="CK3831" s="54">
        <v>5.9</v>
      </c>
      <c r="CL3831" s="54">
        <v>7.1199999999999996E-3</v>
      </c>
      <c r="CM3831" s="54">
        <v>1.0980000000000001</v>
      </c>
      <c r="CN3831" s="53" t="s">
        <v>34571</v>
      </c>
      <c r="CO3831" s="54">
        <v>16</v>
      </c>
      <c r="CP3831" s="54">
        <v>76</v>
      </c>
      <c r="CQ3831" s="55">
        <f t="shared" si="59"/>
        <v>0.21052631578947367</v>
      </c>
      <c r="CR3831" s="52" t="s">
        <v>28907</v>
      </c>
    </row>
    <row r="3832" spans="81:96">
      <c r="CC3832" s="52">
        <v>3831</v>
      </c>
      <c r="CD3832" s="53" t="s">
        <v>30571</v>
      </c>
      <c r="CE3832" s="53" t="s">
        <v>30572</v>
      </c>
      <c r="CF3832" s="54">
        <v>1798</v>
      </c>
      <c r="CG3832" s="54">
        <v>3.145</v>
      </c>
      <c r="CH3832" s="54">
        <v>3.2029999999999998</v>
      </c>
      <c r="CI3832" s="54">
        <v>0.74</v>
      </c>
      <c r="CJ3832" s="54">
        <v>96</v>
      </c>
      <c r="CK3832" s="54">
        <v>4</v>
      </c>
      <c r="CL3832" s="54">
        <v>5.8999999999999999E-3</v>
      </c>
      <c r="CM3832" s="54">
        <v>1.0349999999999999</v>
      </c>
      <c r="CN3832" s="53" t="s">
        <v>34571</v>
      </c>
      <c r="CO3832" s="54">
        <v>17</v>
      </c>
      <c r="CP3832" s="54">
        <v>76</v>
      </c>
      <c r="CQ3832" s="55">
        <f t="shared" si="59"/>
        <v>0.22368421052631579</v>
      </c>
      <c r="CR3832" s="52" t="s">
        <v>28907</v>
      </c>
    </row>
    <row r="3833" spans="81:96">
      <c r="CC3833" s="52">
        <v>3832</v>
      </c>
      <c r="CD3833" s="53" t="s">
        <v>34592</v>
      </c>
      <c r="CE3833" s="53" t="s">
        <v>34593</v>
      </c>
      <c r="CF3833" s="54">
        <v>2838</v>
      </c>
      <c r="CG3833" s="54">
        <v>2.8769999999999998</v>
      </c>
      <c r="CH3833" s="54">
        <v>2.7679999999999998</v>
      </c>
      <c r="CI3833" s="54">
        <v>0.55400000000000005</v>
      </c>
      <c r="CJ3833" s="54">
        <v>92</v>
      </c>
      <c r="CK3833" s="54">
        <v>5.5</v>
      </c>
      <c r="CL3833" s="54">
        <v>7.3899999999999999E-3</v>
      </c>
      <c r="CM3833" s="54">
        <v>0.81699999999999995</v>
      </c>
      <c r="CN3833" s="53" t="s">
        <v>34571</v>
      </c>
      <c r="CO3833" s="54">
        <v>18</v>
      </c>
      <c r="CP3833" s="54">
        <v>76</v>
      </c>
      <c r="CQ3833" s="55">
        <f t="shared" si="59"/>
        <v>0.23684210526315788</v>
      </c>
      <c r="CR3833" s="52" t="s">
        <v>28907</v>
      </c>
    </row>
    <row r="3834" spans="81:96">
      <c r="CC3834" s="52">
        <v>3833</v>
      </c>
      <c r="CD3834" s="53" t="s">
        <v>30127</v>
      </c>
      <c r="CE3834" s="53" t="s">
        <v>30128</v>
      </c>
      <c r="CF3834" s="54">
        <v>676</v>
      </c>
      <c r="CG3834" s="54">
        <v>2.8</v>
      </c>
      <c r="CH3834" s="54">
        <v>3.347</v>
      </c>
      <c r="CI3834" s="54">
        <v>0.93100000000000005</v>
      </c>
      <c r="CJ3834" s="54">
        <v>29</v>
      </c>
      <c r="CK3834" s="54">
        <v>4.5</v>
      </c>
      <c r="CL3834" s="54">
        <v>2.3800000000000002E-3</v>
      </c>
      <c r="CM3834" s="54">
        <v>1.042</v>
      </c>
      <c r="CN3834" s="53" t="s">
        <v>34571</v>
      </c>
      <c r="CO3834" s="54">
        <v>19</v>
      </c>
      <c r="CP3834" s="54">
        <v>76</v>
      </c>
      <c r="CQ3834" s="55">
        <f t="shared" si="59"/>
        <v>0.25</v>
      </c>
      <c r="CR3834" s="52" t="s">
        <v>28921</v>
      </c>
    </row>
    <row r="3835" spans="81:96">
      <c r="CC3835" s="52">
        <v>3834</v>
      </c>
      <c r="CD3835" s="53" t="s">
        <v>31039</v>
      </c>
      <c r="CE3835" s="53" t="s">
        <v>31040</v>
      </c>
      <c r="CF3835" s="54">
        <v>1327</v>
      </c>
      <c r="CG3835" s="54">
        <v>2.786</v>
      </c>
      <c r="CH3835" s="54">
        <v>3.6389999999999998</v>
      </c>
      <c r="CI3835" s="54">
        <v>0.39600000000000002</v>
      </c>
      <c r="CJ3835" s="54">
        <v>53</v>
      </c>
      <c r="CK3835" s="54">
        <v>4.4000000000000004</v>
      </c>
      <c r="CL3835" s="54">
        <v>4.5999999999999999E-3</v>
      </c>
      <c r="CM3835" s="54">
        <v>1.0469999999999999</v>
      </c>
      <c r="CN3835" s="53" t="s">
        <v>34571</v>
      </c>
      <c r="CO3835" s="54">
        <v>20</v>
      </c>
      <c r="CP3835" s="54">
        <v>76</v>
      </c>
      <c r="CQ3835" s="55">
        <f t="shared" si="59"/>
        <v>0.26315789473684209</v>
      </c>
      <c r="CR3835" s="52" t="s">
        <v>28921</v>
      </c>
    </row>
    <row r="3836" spans="81:96">
      <c r="CC3836" s="52">
        <v>3835</v>
      </c>
      <c r="CD3836" s="53" t="s">
        <v>34594</v>
      </c>
      <c r="CE3836" s="53" t="s">
        <v>34595</v>
      </c>
      <c r="CF3836" s="54">
        <v>20131</v>
      </c>
      <c r="CG3836" s="54">
        <v>2.7610000000000001</v>
      </c>
      <c r="CH3836" s="54">
        <v>2.9729999999999999</v>
      </c>
      <c r="CI3836" s="54">
        <v>0.45</v>
      </c>
      <c r="CJ3836" s="54">
        <v>460</v>
      </c>
      <c r="CK3836" s="54">
        <v>7.4</v>
      </c>
      <c r="CL3836" s="54">
        <v>4.0820000000000002E-2</v>
      </c>
      <c r="CM3836" s="54">
        <v>0.97099999999999997</v>
      </c>
      <c r="CN3836" s="53" t="s">
        <v>34571</v>
      </c>
      <c r="CO3836" s="54">
        <v>21</v>
      </c>
      <c r="CP3836" s="54">
        <v>76</v>
      </c>
      <c r="CQ3836" s="55">
        <f t="shared" si="59"/>
        <v>0.27631578947368424</v>
      </c>
      <c r="CR3836" s="52" t="s">
        <v>28921</v>
      </c>
    </row>
    <row r="3837" spans="81:96">
      <c r="CC3837" s="52">
        <v>3836</v>
      </c>
      <c r="CD3837" s="53" t="s">
        <v>34596</v>
      </c>
      <c r="CE3837" s="53" t="s">
        <v>34597</v>
      </c>
      <c r="CF3837" s="54">
        <v>6770</v>
      </c>
      <c r="CG3837" s="54">
        <v>2.7589999999999999</v>
      </c>
      <c r="CH3837" s="54">
        <v>2.9020000000000001</v>
      </c>
      <c r="CI3837" s="54">
        <v>0.59699999999999998</v>
      </c>
      <c r="CJ3837" s="54">
        <v>191</v>
      </c>
      <c r="CK3837" s="54">
        <v>5.8</v>
      </c>
      <c r="CL3837" s="54">
        <v>1.285E-2</v>
      </c>
      <c r="CM3837" s="54">
        <v>0.67500000000000004</v>
      </c>
      <c r="CN3837" s="53" t="s">
        <v>34571</v>
      </c>
      <c r="CO3837" s="54">
        <v>22</v>
      </c>
      <c r="CP3837" s="54">
        <v>76</v>
      </c>
      <c r="CQ3837" s="55">
        <f t="shared" si="59"/>
        <v>0.28947368421052633</v>
      </c>
      <c r="CR3837" s="52" t="s">
        <v>28921</v>
      </c>
    </row>
    <row r="3838" spans="81:96">
      <c r="CC3838" s="52">
        <v>3837</v>
      </c>
      <c r="CD3838" s="53" t="s">
        <v>30577</v>
      </c>
      <c r="CE3838" s="53" t="s">
        <v>30578</v>
      </c>
      <c r="CF3838" s="54">
        <v>24787</v>
      </c>
      <c r="CG3838" s="54">
        <v>2.7509999999999999</v>
      </c>
      <c r="CH3838" s="54">
        <v>3.157</v>
      </c>
      <c r="CI3838" s="54">
        <v>0.45900000000000002</v>
      </c>
      <c r="CJ3838" s="54">
        <v>542</v>
      </c>
      <c r="CK3838" s="54">
        <v>9.3000000000000007</v>
      </c>
      <c r="CL3838" s="54">
        <v>3.2469999999999999E-2</v>
      </c>
      <c r="CM3838" s="54">
        <v>0.92500000000000004</v>
      </c>
      <c r="CN3838" s="53" t="s">
        <v>34571</v>
      </c>
      <c r="CO3838" s="54">
        <v>23</v>
      </c>
      <c r="CP3838" s="54">
        <v>76</v>
      </c>
      <c r="CQ3838" s="55">
        <f t="shared" si="59"/>
        <v>0.30263157894736842</v>
      </c>
      <c r="CR3838" s="52" t="s">
        <v>28921</v>
      </c>
    </row>
    <row r="3839" spans="81:96">
      <c r="CC3839" s="52">
        <v>3838</v>
      </c>
      <c r="CD3839" s="53" t="s">
        <v>34598</v>
      </c>
      <c r="CE3839" s="53" t="s">
        <v>34599</v>
      </c>
      <c r="CF3839" s="54">
        <v>1995</v>
      </c>
      <c r="CG3839" s="54">
        <v>2.74</v>
      </c>
      <c r="CH3839" s="54">
        <v>3.512</v>
      </c>
      <c r="CI3839" s="54">
        <v>0.38300000000000001</v>
      </c>
      <c r="CJ3839" s="54">
        <v>167</v>
      </c>
      <c r="CK3839" s="54">
        <v>4.5</v>
      </c>
      <c r="CL3839" s="54">
        <v>5.6800000000000002E-3</v>
      </c>
      <c r="CM3839" s="54">
        <v>0.96899999999999997</v>
      </c>
      <c r="CN3839" s="53" t="s">
        <v>34571</v>
      </c>
      <c r="CO3839" s="54">
        <v>24</v>
      </c>
      <c r="CP3839" s="54">
        <v>76</v>
      </c>
      <c r="CQ3839" s="55">
        <f t="shared" si="59"/>
        <v>0.31578947368421051</v>
      </c>
      <c r="CR3839" s="52" t="s">
        <v>28921</v>
      </c>
    </row>
    <row r="3840" spans="81:96">
      <c r="CC3840" s="52">
        <v>3839</v>
      </c>
      <c r="CD3840" s="53" t="s">
        <v>34600</v>
      </c>
      <c r="CE3840" s="53" t="s">
        <v>34601</v>
      </c>
      <c r="CF3840" s="54">
        <v>10099</v>
      </c>
      <c r="CG3840" s="54">
        <v>2.5870000000000002</v>
      </c>
      <c r="CH3840" s="54">
        <v>2.831</v>
      </c>
      <c r="CI3840" s="54">
        <v>0.46600000000000003</v>
      </c>
      <c r="CJ3840" s="54">
        <v>247</v>
      </c>
      <c r="CK3840" s="54">
        <v>6.6</v>
      </c>
      <c r="CL3840" s="54">
        <v>1.3939999999999999E-2</v>
      </c>
      <c r="CM3840" s="54">
        <v>0.58499999999999996</v>
      </c>
      <c r="CN3840" s="53" t="s">
        <v>34571</v>
      </c>
      <c r="CO3840" s="54">
        <v>25</v>
      </c>
      <c r="CP3840" s="54">
        <v>76</v>
      </c>
      <c r="CQ3840" s="55">
        <f t="shared" si="59"/>
        <v>0.32894736842105265</v>
      </c>
      <c r="CR3840" s="52" t="s">
        <v>28921</v>
      </c>
    </row>
    <row r="3841" spans="81:96">
      <c r="CC3841" s="52">
        <v>3840</v>
      </c>
      <c r="CD3841" s="53" t="s">
        <v>34602</v>
      </c>
      <c r="CE3841" s="53" t="s">
        <v>34603</v>
      </c>
      <c r="CF3841" s="54">
        <v>2815</v>
      </c>
      <c r="CG3841" s="54">
        <v>2.4889999999999999</v>
      </c>
      <c r="CH3841" s="54">
        <v>2.5459999999999998</v>
      </c>
      <c r="CI3841" s="54">
        <v>0.51200000000000001</v>
      </c>
      <c r="CJ3841" s="54">
        <v>240</v>
      </c>
      <c r="CK3841" s="54">
        <v>4.3</v>
      </c>
      <c r="CL3841" s="54">
        <v>6.13E-3</v>
      </c>
      <c r="CM3841" s="54">
        <v>0.53600000000000003</v>
      </c>
      <c r="CN3841" s="53" t="s">
        <v>34571</v>
      </c>
      <c r="CO3841" s="54">
        <v>26</v>
      </c>
      <c r="CP3841" s="54">
        <v>76</v>
      </c>
      <c r="CQ3841" s="55">
        <f t="shared" si="59"/>
        <v>0.34210526315789475</v>
      </c>
      <c r="CR3841" s="52" t="s">
        <v>28921</v>
      </c>
    </row>
    <row r="3842" spans="81:96">
      <c r="CC3842" s="52">
        <v>3841</v>
      </c>
      <c r="CD3842" s="53" t="s">
        <v>34604</v>
      </c>
      <c r="CE3842" s="53" t="s">
        <v>34605</v>
      </c>
      <c r="CF3842" s="54">
        <v>1168</v>
      </c>
      <c r="CG3842" s="54">
        <v>2.4820000000000002</v>
      </c>
      <c r="CH3842" s="54">
        <v>3.2090000000000001</v>
      </c>
      <c r="CI3842" s="54">
        <v>0.36299999999999999</v>
      </c>
      <c r="CJ3842" s="54">
        <v>80</v>
      </c>
      <c r="CK3842" s="54">
        <v>3.8</v>
      </c>
      <c r="CL3842" s="54">
        <v>6.4799999999999996E-3</v>
      </c>
      <c r="CM3842" s="54">
        <v>1.3979999999999999</v>
      </c>
      <c r="CN3842" s="53" t="s">
        <v>34571</v>
      </c>
      <c r="CO3842" s="54">
        <v>27</v>
      </c>
      <c r="CP3842" s="54">
        <v>76</v>
      </c>
      <c r="CQ3842" s="55">
        <f t="shared" ref="CQ3842:CQ3905" si="60">CO3842/CP3842</f>
        <v>0.35526315789473684</v>
      </c>
      <c r="CR3842" s="52" t="s">
        <v>28921</v>
      </c>
    </row>
    <row r="3843" spans="81:96">
      <c r="CC3843" s="52">
        <v>3842</v>
      </c>
      <c r="CD3843" s="53" t="s">
        <v>34606</v>
      </c>
      <c r="CE3843" s="53" t="s">
        <v>34607</v>
      </c>
      <c r="CF3843" s="54">
        <v>14435</v>
      </c>
      <c r="CG3843" s="54">
        <v>2.347</v>
      </c>
      <c r="CH3843" s="54">
        <v>2.5670000000000002</v>
      </c>
      <c r="CI3843" s="54">
        <v>0.51900000000000002</v>
      </c>
      <c r="CJ3843" s="54">
        <v>293</v>
      </c>
      <c r="CK3843" s="54">
        <v>8.6999999999999993</v>
      </c>
      <c r="CL3843" s="54">
        <v>2.257E-2</v>
      </c>
      <c r="CM3843" s="54">
        <v>0.76100000000000001</v>
      </c>
      <c r="CN3843" s="53" t="s">
        <v>34571</v>
      </c>
      <c r="CO3843" s="54">
        <v>28</v>
      </c>
      <c r="CP3843" s="54">
        <v>76</v>
      </c>
      <c r="CQ3843" s="55">
        <f t="shared" si="60"/>
        <v>0.36842105263157893</v>
      </c>
      <c r="CR3843" s="52" t="s">
        <v>28921</v>
      </c>
    </row>
    <row r="3844" spans="81:96">
      <c r="CC3844" s="52">
        <v>3843</v>
      </c>
      <c r="CD3844" s="53" t="s">
        <v>34608</v>
      </c>
      <c r="CE3844" s="53" t="s">
        <v>34609</v>
      </c>
      <c r="CF3844" s="54">
        <v>1372</v>
      </c>
      <c r="CG3844" s="54">
        <v>2.1970000000000001</v>
      </c>
      <c r="CH3844" s="54">
        <v>2.5590000000000002</v>
      </c>
      <c r="CI3844" s="54">
        <v>0.46400000000000002</v>
      </c>
      <c r="CJ3844" s="54">
        <v>138</v>
      </c>
      <c r="CK3844" s="54">
        <v>4.4000000000000004</v>
      </c>
      <c r="CL3844" s="54">
        <v>2.48E-3</v>
      </c>
      <c r="CM3844" s="54">
        <v>0.52100000000000002</v>
      </c>
      <c r="CN3844" s="53" t="s">
        <v>34571</v>
      </c>
      <c r="CO3844" s="54">
        <v>29</v>
      </c>
      <c r="CP3844" s="54">
        <v>76</v>
      </c>
      <c r="CQ3844" s="55">
        <f t="shared" si="60"/>
        <v>0.38157894736842107</v>
      </c>
      <c r="CR3844" s="52" t="s">
        <v>28921</v>
      </c>
    </row>
    <row r="3845" spans="81:96">
      <c r="CC3845" s="52">
        <v>3844</v>
      </c>
      <c r="CD3845" s="53" t="s">
        <v>34610</v>
      </c>
      <c r="CE3845" s="53" t="s">
        <v>34611</v>
      </c>
      <c r="CF3845" s="54">
        <v>730</v>
      </c>
      <c r="CG3845" s="54">
        <v>2.052</v>
      </c>
      <c r="CH3845" s="54">
        <v>1.655</v>
      </c>
      <c r="CI3845" s="54">
        <v>0.45600000000000002</v>
      </c>
      <c r="CJ3845" s="54">
        <v>90</v>
      </c>
      <c r="CK3845" s="54">
        <v>3</v>
      </c>
      <c r="CL3845" s="54">
        <v>4.0099999999999997E-3</v>
      </c>
      <c r="CM3845" s="54">
        <v>0.60899999999999999</v>
      </c>
      <c r="CN3845" s="53" t="s">
        <v>34571</v>
      </c>
      <c r="CO3845" s="54">
        <v>30</v>
      </c>
      <c r="CP3845" s="54">
        <v>76</v>
      </c>
      <c r="CQ3845" s="55">
        <f t="shared" si="60"/>
        <v>0.39473684210526316</v>
      </c>
      <c r="CR3845" s="52" t="s">
        <v>28921</v>
      </c>
    </row>
    <row r="3846" spans="81:96">
      <c r="CC3846" s="52">
        <v>3845</v>
      </c>
      <c r="CD3846" s="53" t="s">
        <v>34612</v>
      </c>
      <c r="CE3846" s="53" t="s">
        <v>34613</v>
      </c>
      <c r="CF3846" s="54">
        <v>3132</v>
      </c>
      <c r="CG3846" s="54">
        <v>2.0499999999999998</v>
      </c>
      <c r="CH3846" s="54">
        <v>1.6519999999999999</v>
      </c>
      <c r="CI3846" s="54">
        <v>0.57299999999999995</v>
      </c>
      <c r="CJ3846" s="54">
        <v>143</v>
      </c>
      <c r="CK3846" s="54">
        <v>6.8</v>
      </c>
      <c r="CL3846" s="54">
        <v>4.7099999999999998E-3</v>
      </c>
      <c r="CM3846" s="54">
        <v>0.36599999999999999</v>
      </c>
      <c r="CN3846" s="53" t="s">
        <v>34571</v>
      </c>
      <c r="CO3846" s="54">
        <v>31</v>
      </c>
      <c r="CP3846" s="54">
        <v>76</v>
      </c>
      <c r="CQ3846" s="55">
        <f t="shared" si="60"/>
        <v>0.40789473684210525</v>
      </c>
      <c r="CR3846" s="52" t="s">
        <v>28921</v>
      </c>
    </row>
    <row r="3847" spans="81:96">
      <c r="CC3847" s="52">
        <v>3846</v>
      </c>
      <c r="CD3847" s="53" t="s">
        <v>32505</v>
      </c>
      <c r="CE3847" s="53" t="s">
        <v>32506</v>
      </c>
      <c r="CF3847" s="54">
        <v>1475</v>
      </c>
      <c r="CG3847" s="54">
        <v>2.0190000000000001</v>
      </c>
      <c r="CH3847" s="54">
        <v>2.0369999999999999</v>
      </c>
      <c r="CI3847" s="54">
        <v>0.35299999999999998</v>
      </c>
      <c r="CJ3847" s="54">
        <v>51</v>
      </c>
      <c r="CK3847" s="54">
        <v>7.9</v>
      </c>
      <c r="CL3847" s="54">
        <v>2.5000000000000001E-3</v>
      </c>
      <c r="CM3847" s="54">
        <v>0.58599999999999997</v>
      </c>
      <c r="CN3847" s="53" t="s">
        <v>34571</v>
      </c>
      <c r="CO3847" s="54">
        <v>32</v>
      </c>
      <c r="CP3847" s="54">
        <v>76</v>
      </c>
      <c r="CQ3847" s="55">
        <f t="shared" si="60"/>
        <v>0.42105263157894735</v>
      </c>
      <c r="CR3847" s="52" t="s">
        <v>28921</v>
      </c>
    </row>
    <row r="3848" spans="81:96">
      <c r="CC3848" s="52">
        <v>3847</v>
      </c>
      <c r="CD3848" s="53" t="s">
        <v>34614</v>
      </c>
      <c r="CE3848" s="53" t="s">
        <v>34615</v>
      </c>
      <c r="CF3848" s="54">
        <v>6974</v>
      </c>
      <c r="CG3848" s="54">
        <v>1.97</v>
      </c>
      <c r="CH3848" s="54">
        <v>2.4900000000000002</v>
      </c>
      <c r="CI3848" s="54">
        <v>0.254</v>
      </c>
      <c r="CJ3848" s="54">
        <v>177</v>
      </c>
      <c r="CK3848" s="54">
        <v>8.9</v>
      </c>
      <c r="CL3848" s="54">
        <v>9.7900000000000001E-3</v>
      </c>
      <c r="CM3848" s="54">
        <v>0.79</v>
      </c>
      <c r="CN3848" s="53" t="s">
        <v>34571</v>
      </c>
      <c r="CO3848" s="54">
        <v>33</v>
      </c>
      <c r="CP3848" s="54">
        <v>76</v>
      </c>
      <c r="CQ3848" s="55">
        <f t="shared" si="60"/>
        <v>0.43421052631578949</v>
      </c>
      <c r="CR3848" s="52" t="s">
        <v>28921</v>
      </c>
    </row>
    <row r="3849" spans="81:96">
      <c r="CC3849" s="52">
        <v>3848</v>
      </c>
      <c r="CD3849" s="53" t="s">
        <v>33025</v>
      </c>
      <c r="CE3849" s="53" t="s">
        <v>33026</v>
      </c>
      <c r="CF3849" s="54">
        <v>3507</v>
      </c>
      <c r="CG3849" s="54">
        <v>1.897</v>
      </c>
      <c r="CH3849" s="54">
        <v>1.964</v>
      </c>
      <c r="CI3849" s="54">
        <v>0.58299999999999996</v>
      </c>
      <c r="CJ3849" s="54">
        <v>211</v>
      </c>
      <c r="CK3849" s="54">
        <v>6.2</v>
      </c>
      <c r="CL3849" s="54">
        <v>5.6499999999999996E-3</v>
      </c>
      <c r="CM3849" s="54">
        <v>0.441</v>
      </c>
      <c r="CN3849" s="53" t="s">
        <v>34571</v>
      </c>
      <c r="CO3849" s="54">
        <v>34</v>
      </c>
      <c r="CP3849" s="54">
        <v>76</v>
      </c>
      <c r="CQ3849" s="55">
        <f t="shared" si="60"/>
        <v>0.44736842105263158</v>
      </c>
      <c r="CR3849" s="52" t="s">
        <v>28921</v>
      </c>
    </row>
    <row r="3850" spans="81:96">
      <c r="CC3850" s="52">
        <v>3849</v>
      </c>
      <c r="CD3850" s="53" t="s">
        <v>34616</v>
      </c>
      <c r="CE3850" s="53" t="s">
        <v>34617</v>
      </c>
      <c r="CF3850" s="54">
        <v>4626</v>
      </c>
      <c r="CG3850" s="54">
        <v>1.825</v>
      </c>
      <c r="CH3850" s="54">
        <v>2.2229999999999999</v>
      </c>
      <c r="CI3850" s="54">
        <v>0.26700000000000002</v>
      </c>
      <c r="CJ3850" s="54">
        <v>225</v>
      </c>
      <c r="CK3850" s="54">
        <v>6.6</v>
      </c>
      <c r="CL3850" s="54">
        <v>8.8400000000000006E-3</v>
      </c>
      <c r="CM3850" s="54">
        <v>0.626</v>
      </c>
      <c r="CN3850" s="53" t="s">
        <v>34571</v>
      </c>
      <c r="CO3850" s="54">
        <v>35</v>
      </c>
      <c r="CP3850" s="54">
        <v>76</v>
      </c>
      <c r="CQ3850" s="55">
        <f t="shared" si="60"/>
        <v>0.46052631578947367</v>
      </c>
      <c r="CR3850" s="52" t="s">
        <v>28921</v>
      </c>
    </row>
    <row r="3851" spans="81:96">
      <c r="CC3851" s="52">
        <v>3850</v>
      </c>
      <c r="CD3851" s="53" t="s">
        <v>30583</v>
      </c>
      <c r="CE3851" s="53" t="s">
        <v>30584</v>
      </c>
      <c r="CF3851" s="54">
        <v>3524</v>
      </c>
      <c r="CG3851" s="54">
        <v>1.8080000000000001</v>
      </c>
      <c r="CH3851" s="54">
        <v>1.895</v>
      </c>
      <c r="CI3851" s="54">
        <v>0.438</v>
      </c>
      <c r="CJ3851" s="54">
        <v>185</v>
      </c>
      <c r="CK3851" s="54">
        <v>7.2</v>
      </c>
      <c r="CL3851" s="54">
        <v>5.8399999999999997E-3</v>
      </c>
      <c r="CM3851" s="54">
        <v>0.53</v>
      </c>
      <c r="CN3851" s="53" t="s">
        <v>34571</v>
      </c>
      <c r="CO3851" s="54">
        <v>36</v>
      </c>
      <c r="CP3851" s="54">
        <v>76</v>
      </c>
      <c r="CQ3851" s="55">
        <f t="shared" si="60"/>
        <v>0.47368421052631576</v>
      </c>
      <c r="CR3851" s="52" t="s">
        <v>28921</v>
      </c>
    </row>
    <row r="3852" spans="81:96">
      <c r="CC3852" s="52">
        <v>3851</v>
      </c>
      <c r="CD3852" s="53" t="s">
        <v>30585</v>
      </c>
      <c r="CE3852" s="53" t="s">
        <v>30586</v>
      </c>
      <c r="CF3852" s="54">
        <v>6639</v>
      </c>
      <c r="CG3852" s="54">
        <v>1.78</v>
      </c>
      <c r="CH3852" s="54">
        <v>2.085</v>
      </c>
      <c r="CI3852" s="54">
        <v>0.309</v>
      </c>
      <c r="CJ3852" s="54">
        <v>178</v>
      </c>
      <c r="CK3852" s="54" t="s">
        <v>28918</v>
      </c>
      <c r="CL3852" s="54">
        <v>9.1199999999999996E-3</v>
      </c>
      <c r="CM3852" s="54">
        <v>0.67400000000000004</v>
      </c>
      <c r="CN3852" s="53" t="s">
        <v>34571</v>
      </c>
      <c r="CO3852" s="54">
        <v>37</v>
      </c>
      <c r="CP3852" s="54">
        <v>76</v>
      </c>
      <c r="CQ3852" s="55">
        <f t="shared" si="60"/>
        <v>0.48684210526315791</v>
      </c>
      <c r="CR3852" s="52" t="s">
        <v>28921</v>
      </c>
    </row>
    <row r="3853" spans="81:96">
      <c r="CC3853" s="52">
        <v>3852</v>
      </c>
      <c r="CD3853" s="53" t="s">
        <v>33033</v>
      </c>
      <c r="CE3853" s="53" t="s">
        <v>33034</v>
      </c>
      <c r="CF3853" s="54">
        <v>1619</v>
      </c>
      <c r="CG3853" s="54">
        <v>1.77</v>
      </c>
      <c r="CH3853" s="54">
        <v>1.69</v>
      </c>
      <c r="CI3853" s="54">
        <v>0.68899999999999995</v>
      </c>
      <c r="CJ3853" s="54">
        <v>164</v>
      </c>
      <c r="CK3853" s="54">
        <v>4.3</v>
      </c>
      <c r="CL3853" s="54">
        <v>4.1700000000000001E-3</v>
      </c>
      <c r="CM3853" s="54">
        <v>0.5</v>
      </c>
      <c r="CN3853" s="53" t="s">
        <v>34571</v>
      </c>
      <c r="CO3853" s="54">
        <v>38</v>
      </c>
      <c r="CP3853" s="54">
        <v>76</v>
      </c>
      <c r="CQ3853" s="55">
        <f t="shared" si="60"/>
        <v>0.5</v>
      </c>
      <c r="CR3853" s="52" t="s">
        <v>28938</v>
      </c>
    </row>
    <row r="3854" spans="81:96">
      <c r="CC3854" s="52">
        <v>3853</v>
      </c>
      <c r="CD3854" s="53" t="s">
        <v>33035</v>
      </c>
      <c r="CE3854" s="53" t="s">
        <v>33036</v>
      </c>
      <c r="CF3854" s="54">
        <v>4278</v>
      </c>
      <c r="CG3854" s="54">
        <v>1.726</v>
      </c>
      <c r="CH3854" s="54">
        <v>2.0049999999999999</v>
      </c>
      <c r="CI3854" s="54">
        <v>0.378</v>
      </c>
      <c r="CJ3854" s="54">
        <v>98</v>
      </c>
      <c r="CK3854" s="54">
        <v>9.5</v>
      </c>
      <c r="CL3854" s="54">
        <v>6.1599999999999997E-3</v>
      </c>
      <c r="CM3854" s="54">
        <v>0.59399999999999997</v>
      </c>
      <c r="CN3854" s="53" t="s">
        <v>34571</v>
      </c>
      <c r="CO3854" s="54">
        <v>39</v>
      </c>
      <c r="CP3854" s="54">
        <v>76</v>
      </c>
      <c r="CQ3854" s="55">
        <f t="shared" si="60"/>
        <v>0.51315789473684215</v>
      </c>
      <c r="CR3854" s="52" t="s">
        <v>28938</v>
      </c>
    </row>
    <row r="3855" spans="81:96">
      <c r="CC3855" s="52">
        <v>3854</v>
      </c>
      <c r="CD3855" s="53" t="s">
        <v>34618</v>
      </c>
      <c r="CE3855" s="53" t="s">
        <v>34619</v>
      </c>
      <c r="CF3855" s="54">
        <v>864</v>
      </c>
      <c r="CG3855" s="54">
        <v>1.7070000000000001</v>
      </c>
      <c r="CH3855" s="54">
        <v>1.734</v>
      </c>
      <c r="CI3855" s="54">
        <v>0.378</v>
      </c>
      <c r="CJ3855" s="54">
        <v>98</v>
      </c>
      <c r="CK3855" s="54">
        <v>3.7</v>
      </c>
      <c r="CL3855" s="54">
        <v>2.8900000000000002E-3</v>
      </c>
      <c r="CM3855" s="54">
        <v>0.46600000000000003</v>
      </c>
      <c r="CN3855" s="53" t="s">
        <v>34571</v>
      </c>
      <c r="CO3855" s="54">
        <v>40</v>
      </c>
      <c r="CP3855" s="54">
        <v>76</v>
      </c>
      <c r="CQ3855" s="55">
        <f t="shared" si="60"/>
        <v>0.52631578947368418</v>
      </c>
      <c r="CR3855" s="52" t="s">
        <v>28938</v>
      </c>
    </row>
    <row r="3856" spans="81:96">
      <c r="CC3856" s="52">
        <v>3855</v>
      </c>
      <c r="CD3856" s="53" t="s">
        <v>34620</v>
      </c>
      <c r="CE3856" s="53" t="s">
        <v>34621</v>
      </c>
      <c r="CF3856" s="54">
        <v>1261</v>
      </c>
      <c r="CG3856" s="54">
        <v>1.6830000000000001</v>
      </c>
      <c r="CH3856" s="54">
        <v>2.371</v>
      </c>
      <c r="CI3856" s="54">
        <v>0.32800000000000001</v>
      </c>
      <c r="CJ3856" s="54">
        <v>58</v>
      </c>
      <c r="CK3856" s="54">
        <v>5.5</v>
      </c>
      <c r="CL3856" s="54">
        <v>3.49E-3</v>
      </c>
      <c r="CM3856" s="54">
        <v>0.748</v>
      </c>
      <c r="CN3856" s="53" t="s">
        <v>34571</v>
      </c>
      <c r="CO3856" s="54">
        <v>41</v>
      </c>
      <c r="CP3856" s="54">
        <v>76</v>
      </c>
      <c r="CQ3856" s="55">
        <f t="shared" si="60"/>
        <v>0.53947368421052633</v>
      </c>
      <c r="CR3856" s="52" t="s">
        <v>28938</v>
      </c>
    </row>
    <row r="3857" spans="81:96">
      <c r="CC3857" s="52">
        <v>3856</v>
      </c>
      <c r="CD3857" s="53" t="s">
        <v>34622</v>
      </c>
      <c r="CE3857" s="53" t="s">
        <v>34623</v>
      </c>
      <c r="CF3857" s="54">
        <v>3795</v>
      </c>
      <c r="CG3857" s="54">
        <v>1.6479999999999999</v>
      </c>
      <c r="CH3857" s="54">
        <v>1.8520000000000001</v>
      </c>
      <c r="CI3857" s="54">
        <v>0.27100000000000002</v>
      </c>
      <c r="CJ3857" s="54">
        <v>133</v>
      </c>
      <c r="CK3857" s="54">
        <v>8.1</v>
      </c>
      <c r="CL3857" s="54">
        <v>3.8999999999999998E-3</v>
      </c>
      <c r="CM3857" s="54">
        <v>0.35199999999999998</v>
      </c>
      <c r="CN3857" s="53" t="s">
        <v>34571</v>
      </c>
      <c r="CO3857" s="54">
        <v>42</v>
      </c>
      <c r="CP3857" s="54">
        <v>76</v>
      </c>
      <c r="CQ3857" s="55">
        <f t="shared" si="60"/>
        <v>0.55263157894736847</v>
      </c>
      <c r="CR3857" s="52" t="s">
        <v>28938</v>
      </c>
    </row>
    <row r="3858" spans="81:96">
      <c r="CC3858" s="52">
        <v>3857</v>
      </c>
      <c r="CD3858" s="53" t="s">
        <v>34624</v>
      </c>
      <c r="CE3858" s="53" t="s">
        <v>34625</v>
      </c>
      <c r="CF3858" s="54">
        <v>2131</v>
      </c>
      <c r="CG3858" s="54">
        <v>1.516</v>
      </c>
      <c r="CH3858" s="54">
        <v>1.43</v>
      </c>
      <c r="CI3858" s="54">
        <v>0.41699999999999998</v>
      </c>
      <c r="CJ3858" s="54">
        <v>132</v>
      </c>
      <c r="CK3858" s="54">
        <v>8.1999999999999993</v>
      </c>
      <c r="CL3858" s="54">
        <v>3.82E-3</v>
      </c>
      <c r="CM3858" s="54">
        <v>0.48099999999999998</v>
      </c>
      <c r="CN3858" s="53" t="s">
        <v>34571</v>
      </c>
      <c r="CO3858" s="54">
        <v>43</v>
      </c>
      <c r="CP3858" s="54">
        <v>76</v>
      </c>
      <c r="CQ3858" s="55">
        <f t="shared" si="60"/>
        <v>0.56578947368421051</v>
      </c>
      <c r="CR3858" s="52" t="s">
        <v>28938</v>
      </c>
    </row>
    <row r="3859" spans="81:96">
      <c r="CC3859" s="52">
        <v>3858</v>
      </c>
      <c r="CD3859" s="53" t="s">
        <v>30587</v>
      </c>
      <c r="CE3859" s="53" t="s">
        <v>30588</v>
      </c>
      <c r="CF3859" s="54">
        <v>105</v>
      </c>
      <c r="CG3859" s="54">
        <v>1.5</v>
      </c>
      <c r="CH3859" s="54">
        <v>1.5</v>
      </c>
      <c r="CI3859" s="54">
        <v>0.108</v>
      </c>
      <c r="CJ3859" s="54">
        <v>37</v>
      </c>
      <c r="CK3859" s="54">
        <v>2.2999999999999998</v>
      </c>
      <c r="CL3859" s="54">
        <v>2.4000000000000001E-4</v>
      </c>
      <c r="CM3859" s="54">
        <v>0.22700000000000001</v>
      </c>
      <c r="CN3859" s="53" t="s">
        <v>34571</v>
      </c>
      <c r="CO3859" s="54">
        <v>44</v>
      </c>
      <c r="CP3859" s="54">
        <v>76</v>
      </c>
      <c r="CQ3859" s="55">
        <f t="shared" si="60"/>
        <v>0.57894736842105265</v>
      </c>
      <c r="CR3859" s="52" t="s">
        <v>28938</v>
      </c>
    </row>
    <row r="3860" spans="81:96">
      <c r="CC3860" s="52">
        <v>3859</v>
      </c>
      <c r="CD3860" s="53" t="s">
        <v>34626</v>
      </c>
      <c r="CE3860" s="53" t="s">
        <v>34627</v>
      </c>
      <c r="CF3860" s="54">
        <v>631</v>
      </c>
      <c r="CG3860" s="54">
        <v>1.458</v>
      </c>
      <c r="CH3860" s="54">
        <v>0.873</v>
      </c>
      <c r="CI3860" s="54">
        <v>0.51800000000000002</v>
      </c>
      <c r="CJ3860" s="54">
        <v>56</v>
      </c>
      <c r="CK3860" s="54">
        <v>6.1</v>
      </c>
      <c r="CL3860" s="54">
        <v>1.2800000000000001E-3</v>
      </c>
      <c r="CM3860" s="54">
        <v>0.249</v>
      </c>
      <c r="CN3860" s="53" t="s">
        <v>34571</v>
      </c>
      <c r="CO3860" s="54">
        <v>45</v>
      </c>
      <c r="CP3860" s="54">
        <v>76</v>
      </c>
      <c r="CQ3860" s="55">
        <f t="shared" si="60"/>
        <v>0.59210526315789469</v>
      </c>
      <c r="CR3860" s="52" t="s">
        <v>28938</v>
      </c>
    </row>
    <row r="3861" spans="81:96">
      <c r="CC3861" s="52">
        <v>3860</v>
      </c>
      <c r="CD3861" s="53" t="s">
        <v>34628</v>
      </c>
      <c r="CE3861" s="53" t="s">
        <v>34629</v>
      </c>
      <c r="CF3861" s="54">
        <v>592</v>
      </c>
      <c r="CG3861" s="54">
        <v>1.4410000000000001</v>
      </c>
      <c r="CH3861" s="54">
        <v>1.268</v>
      </c>
      <c r="CI3861" s="54">
        <v>0.13600000000000001</v>
      </c>
      <c r="CJ3861" s="54">
        <v>59</v>
      </c>
      <c r="CK3861" s="54">
        <v>4.8</v>
      </c>
      <c r="CL3861" s="54">
        <v>1.09E-3</v>
      </c>
      <c r="CM3861" s="54">
        <v>0.25600000000000001</v>
      </c>
      <c r="CN3861" s="53" t="s">
        <v>34571</v>
      </c>
      <c r="CO3861" s="54">
        <v>46</v>
      </c>
      <c r="CP3861" s="54">
        <v>76</v>
      </c>
      <c r="CQ3861" s="55">
        <f t="shared" si="60"/>
        <v>0.60526315789473684</v>
      </c>
      <c r="CR3861" s="52" t="s">
        <v>28938</v>
      </c>
    </row>
    <row r="3862" spans="81:96">
      <c r="CC3862" s="52">
        <v>3861</v>
      </c>
      <c r="CD3862" s="53" t="s">
        <v>34630</v>
      </c>
      <c r="CE3862" s="53" t="s">
        <v>34631</v>
      </c>
      <c r="CF3862" s="54">
        <v>1456</v>
      </c>
      <c r="CG3862" s="54">
        <v>1.427</v>
      </c>
      <c r="CH3862" s="54">
        <v>1.9890000000000001</v>
      </c>
      <c r="CI3862" s="54">
        <v>0.21299999999999999</v>
      </c>
      <c r="CJ3862" s="54">
        <v>169</v>
      </c>
      <c r="CK3862" s="54">
        <v>4.4000000000000004</v>
      </c>
      <c r="CL3862" s="54">
        <v>3.7299999999999998E-3</v>
      </c>
      <c r="CM3862" s="54">
        <v>0.52600000000000002</v>
      </c>
      <c r="CN3862" s="53" t="s">
        <v>34571</v>
      </c>
      <c r="CO3862" s="54">
        <v>47</v>
      </c>
      <c r="CP3862" s="54">
        <v>76</v>
      </c>
      <c r="CQ3862" s="55">
        <f t="shared" si="60"/>
        <v>0.61842105263157898</v>
      </c>
      <c r="CR3862" s="52" t="s">
        <v>28938</v>
      </c>
    </row>
    <row r="3863" spans="81:96">
      <c r="CC3863" s="52">
        <v>3862</v>
      </c>
      <c r="CD3863" s="53" t="s">
        <v>34632</v>
      </c>
      <c r="CE3863" s="53" t="s">
        <v>34633</v>
      </c>
      <c r="CF3863" s="54">
        <v>713</v>
      </c>
      <c r="CG3863" s="54">
        <v>1.419</v>
      </c>
      <c r="CH3863" s="54">
        <v>1.3759999999999999</v>
      </c>
      <c r="CI3863" s="54">
        <v>0.23100000000000001</v>
      </c>
      <c r="CJ3863" s="54">
        <v>130</v>
      </c>
      <c r="CK3863" s="54">
        <v>3.9</v>
      </c>
      <c r="CL3863" s="54">
        <v>1.4599999999999999E-3</v>
      </c>
      <c r="CM3863" s="54">
        <v>0.28499999999999998</v>
      </c>
      <c r="CN3863" s="53" t="s">
        <v>34571</v>
      </c>
      <c r="CO3863" s="54">
        <v>48</v>
      </c>
      <c r="CP3863" s="54">
        <v>76</v>
      </c>
      <c r="CQ3863" s="55">
        <f t="shared" si="60"/>
        <v>0.63157894736842102</v>
      </c>
      <c r="CR3863" s="52" t="s">
        <v>28938</v>
      </c>
    </row>
    <row r="3864" spans="81:96">
      <c r="CC3864" s="52">
        <v>3863</v>
      </c>
      <c r="CD3864" s="53" t="s">
        <v>34634</v>
      </c>
      <c r="CE3864" s="53" t="s">
        <v>34635</v>
      </c>
      <c r="CF3864" s="54">
        <v>2095</v>
      </c>
      <c r="CG3864" s="54">
        <v>1.329</v>
      </c>
      <c r="CH3864" s="54">
        <v>1.53</v>
      </c>
      <c r="CI3864" s="54">
        <v>0.19400000000000001</v>
      </c>
      <c r="CJ3864" s="54">
        <v>129</v>
      </c>
      <c r="CK3864" s="54">
        <v>7.2</v>
      </c>
      <c r="CL3864" s="54">
        <v>3.7100000000000002E-3</v>
      </c>
      <c r="CM3864" s="54">
        <v>0.41799999999999998</v>
      </c>
      <c r="CN3864" s="53" t="s">
        <v>34571</v>
      </c>
      <c r="CO3864" s="54">
        <v>49</v>
      </c>
      <c r="CP3864" s="54">
        <v>76</v>
      </c>
      <c r="CQ3864" s="55">
        <f t="shared" si="60"/>
        <v>0.64473684210526316</v>
      </c>
      <c r="CR3864" s="52" t="s">
        <v>28938</v>
      </c>
    </row>
    <row r="3865" spans="81:96">
      <c r="CC3865" s="52">
        <v>3864</v>
      </c>
      <c r="CD3865" s="53" t="s">
        <v>30728</v>
      </c>
      <c r="CE3865" s="53" t="s">
        <v>30729</v>
      </c>
      <c r="CF3865" s="54">
        <v>512</v>
      </c>
      <c r="CG3865" s="54">
        <v>1.3140000000000001</v>
      </c>
      <c r="CH3865" s="54">
        <v>1.048</v>
      </c>
      <c r="CI3865" s="54"/>
      <c r="CJ3865" s="54">
        <v>0</v>
      </c>
      <c r="CK3865" s="54">
        <v>8.1</v>
      </c>
      <c r="CL3865" s="54">
        <v>5.5999999999999995E-4</v>
      </c>
      <c r="CM3865" s="54">
        <v>0.188</v>
      </c>
      <c r="CN3865" s="53" t="s">
        <v>34571</v>
      </c>
      <c r="CO3865" s="54">
        <v>50</v>
      </c>
      <c r="CP3865" s="54">
        <v>76</v>
      </c>
      <c r="CQ3865" s="55">
        <f t="shared" si="60"/>
        <v>0.65789473684210531</v>
      </c>
      <c r="CR3865" s="52" t="s">
        <v>28938</v>
      </c>
    </row>
    <row r="3866" spans="81:96">
      <c r="CC3866" s="52">
        <v>3865</v>
      </c>
      <c r="CD3866" s="53" t="s">
        <v>31210</v>
      </c>
      <c r="CE3866" s="53" t="s">
        <v>31211</v>
      </c>
      <c r="CF3866" s="54">
        <v>698</v>
      </c>
      <c r="CG3866" s="54">
        <v>1.2450000000000001</v>
      </c>
      <c r="CH3866" s="54">
        <v>1.19</v>
      </c>
      <c r="CI3866" s="54">
        <v>0.20899999999999999</v>
      </c>
      <c r="CJ3866" s="54">
        <v>67</v>
      </c>
      <c r="CK3866" s="54">
        <v>6.1</v>
      </c>
      <c r="CL3866" s="54">
        <v>1.2099999999999999E-3</v>
      </c>
      <c r="CM3866" s="54">
        <v>0.27900000000000003</v>
      </c>
      <c r="CN3866" s="53" t="s">
        <v>34571</v>
      </c>
      <c r="CO3866" s="54">
        <v>51</v>
      </c>
      <c r="CP3866" s="54">
        <v>76</v>
      </c>
      <c r="CQ3866" s="55">
        <f t="shared" si="60"/>
        <v>0.67105263157894735</v>
      </c>
      <c r="CR3866" s="52" t="s">
        <v>28938</v>
      </c>
    </row>
    <row r="3867" spans="81:96">
      <c r="CC3867" s="52">
        <v>3866</v>
      </c>
      <c r="CD3867" s="53" t="s">
        <v>30496</v>
      </c>
      <c r="CE3867" s="53" t="s">
        <v>30497</v>
      </c>
      <c r="CF3867" s="54">
        <v>2263</v>
      </c>
      <c r="CG3867" s="54">
        <v>1.24</v>
      </c>
      <c r="CH3867" s="54">
        <v>1.4590000000000001</v>
      </c>
      <c r="CI3867" s="54">
        <v>0.22700000000000001</v>
      </c>
      <c r="CJ3867" s="54">
        <v>207</v>
      </c>
      <c r="CK3867" s="54">
        <v>6</v>
      </c>
      <c r="CL3867" s="54">
        <v>3.9100000000000003E-3</v>
      </c>
      <c r="CM3867" s="54">
        <v>0.33100000000000002</v>
      </c>
      <c r="CN3867" s="53" t="s">
        <v>34571</v>
      </c>
      <c r="CO3867" s="54">
        <v>52</v>
      </c>
      <c r="CP3867" s="54">
        <v>76</v>
      </c>
      <c r="CQ3867" s="55">
        <f t="shared" si="60"/>
        <v>0.68421052631578949</v>
      </c>
      <c r="CR3867" s="52" t="s">
        <v>28938</v>
      </c>
    </row>
    <row r="3868" spans="81:96">
      <c r="CC3868" s="52">
        <v>3867</v>
      </c>
      <c r="CD3868" s="53" t="s">
        <v>34636</v>
      </c>
      <c r="CE3868" s="53" t="s">
        <v>34637</v>
      </c>
      <c r="CF3868" s="54">
        <v>1336</v>
      </c>
      <c r="CG3868" s="54">
        <v>1.218</v>
      </c>
      <c r="CH3868" s="54">
        <v>1.5880000000000001</v>
      </c>
      <c r="CI3868" s="54">
        <v>0.20799999999999999</v>
      </c>
      <c r="CJ3868" s="54">
        <v>77</v>
      </c>
      <c r="CK3868" s="54">
        <v>7.2</v>
      </c>
      <c r="CL3868" s="54">
        <v>2.16E-3</v>
      </c>
      <c r="CM3868" s="54">
        <v>0.42799999999999999</v>
      </c>
      <c r="CN3868" s="53" t="s">
        <v>34571</v>
      </c>
      <c r="CO3868" s="54">
        <v>53</v>
      </c>
      <c r="CP3868" s="54">
        <v>76</v>
      </c>
      <c r="CQ3868" s="55">
        <f t="shared" si="60"/>
        <v>0.69736842105263153</v>
      </c>
      <c r="CR3868" s="52" t="s">
        <v>28938</v>
      </c>
    </row>
    <row r="3869" spans="81:96">
      <c r="CC3869" s="52">
        <v>3868</v>
      </c>
      <c r="CD3869" s="53" t="s">
        <v>30597</v>
      </c>
      <c r="CE3869" s="53" t="s">
        <v>30598</v>
      </c>
      <c r="CF3869" s="54">
        <v>1608</v>
      </c>
      <c r="CG3869" s="54">
        <v>1.179</v>
      </c>
      <c r="CH3869" s="54">
        <v>2.0680000000000001</v>
      </c>
      <c r="CI3869" s="54">
        <v>0.12</v>
      </c>
      <c r="CJ3869" s="54">
        <v>25</v>
      </c>
      <c r="CK3869" s="54" t="s">
        <v>28918</v>
      </c>
      <c r="CL3869" s="54">
        <v>1.0399999999999999E-3</v>
      </c>
      <c r="CM3869" s="54">
        <v>0.55900000000000005</v>
      </c>
      <c r="CN3869" s="53" t="s">
        <v>34571</v>
      </c>
      <c r="CO3869" s="54">
        <v>54</v>
      </c>
      <c r="CP3869" s="54">
        <v>76</v>
      </c>
      <c r="CQ3869" s="55">
        <f t="shared" si="60"/>
        <v>0.71052631578947367</v>
      </c>
      <c r="CR3869" s="52" t="s">
        <v>28938</v>
      </c>
    </row>
    <row r="3870" spans="81:96">
      <c r="CC3870" s="52">
        <v>3869</v>
      </c>
      <c r="CD3870" s="53" t="s">
        <v>34638</v>
      </c>
      <c r="CE3870" s="53" t="s">
        <v>34639</v>
      </c>
      <c r="CF3870" s="54">
        <v>429</v>
      </c>
      <c r="CG3870" s="54">
        <v>1.1539999999999999</v>
      </c>
      <c r="CH3870" s="54">
        <v>1.494</v>
      </c>
      <c r="CI3870" s="54">
        <v>6.2E-2</v>
      </c>
      <c r="CJ3870" s="54">
        <v>32</v>
      </c>
      <c r="CK3870" s="54">
        <v>5.6</v>
      </c>
      <c r="CL3870" s="54">
        <v>9.3000000000000005E-4</v>
      </c>
      <c r="CM3870" s="54">
        <v>0.35799999999999998</v>
      </c>
      <c r="CN3870" s="53" t="s">
        <v>34571</v>
      </c>
      <c r="CO3870" s="54">
        <v>55</v>
      </c>
      <c r="CP3870" s="54">
        <v>76</v>
      </c>
      <c r="CQ3870" s="55">
        <f t="shared" si="60"/>
        <v>0.72368421052631582</v>
      </c>
      <c r="CR3870" s="52" t="s">
        <v>28938</v>
      </c>
    </row>
    <row r="3871" spans="81:96">
      <c r="CC3871" s="52">
        <v>3870</v>
      </c>
      <c r="CD3871" s="53" t="s">
        <v>30964</v>
      </c>
      <c r="CE3871" s="53" t="s">
        <v>30965</v>
      </c>
      <c r="CF3871" s="54">
        <v>5059</v>
      </c>
      <c r="CG3871" s="54">
        <v>1.129</v>
      </c>
      <c r="CH3871" s="54">
        <v>1.3</v>
      </c>
      <c r="CI3871" s="54">
        <v>0.28499999999999998</v>
      </c>
      <c r="CJ3871" s="54">
        <v>214</v>
      </c>
      <c r="CK3871" s="54">
        <v>8.5</v>
      </c>
      <c r="CL3871" s="54">
        <v>1.048E-2</v>
      </c>
      <c r="CM3871" s="54">
        <v>0.49199999999999999</v>
      </c>
      <c r="CN3871" s="53" t="s">
        <v>34571</v>
      </c>
      <c r="CO3871" s="54">
        <v>56</v>
      </c>
      <c r="CP3871" s="54">
        <v>76</v>
      </c>
      <c r="CQ3871" s="55">
        <f t="shared" si="60"/>
        <v>0.73684210526315785</v>
      </c>
      <c r="CR3871" s="52" t="s">
        <v>28938</v>
      </c>
    </row>
    <row r="3872" spans="81:96">
      <c r="CC3872" s="52">
        <v>3871</v>
      </c>
      <c r="CD3872" s="53" t="s">
        <v>34640</v>
      </c>
      <c r="CE3872" s="53" t="s">
        <v>34641</v>
      </c>
      <c r="CF3872" s="54">
        <v>1130</v>
      </c>
      <c r="CG3872" s="54">
        <v>1.091</v>
      </c>
      <c r="CH3872" s="54">
        <v>1.28</v>
      </c>
      <c r="CI3872" s="54">
        <v>0.49299999999999999</v>
      </c>
      <c r="CJ3872" s="54">
        <v>438</v>
      </c>
      <c r="CK3872" s="54">
        <v>7.2</v>
      </c>
      <c r="CL3872" s="54">
        <v>9.2000000000000003E-4</v>
      </c>
      <c r="CM3872" s="54">
        <v>0.27900000000000003</v>
      </c>
      <c r="CN3872" s="53" t="s">
        <v>34571</v>
      </c>
      <c r="CO3872" s="54">
        <v>57</v>
      </c>
      <c r="CP3872" s="54">
        <v>76</v>
      </c>
      <c r="CQ3872" s="55">
        <f t="shared" si="60"/>
        <v>0.75</v>
      </c>
      <c r="CR3872" s="52" t="s">
        <v>28953</v>
      </c>
    </row>
    <row r="3873" spans="81:96">
      <c r="CC3873" s="52">
        <v>3872</v>
      </c>
      <c r="CD3873" s="53" t="s">
        <v>31051</v>
      </c>
      <c r="CE3873" s="53" t="s">
        <v>31052</v>
      </c>
      <c r="CF3873" s="54">
        <v>268</v>
      </c>
      <c r="CG3873" s="54">
        <v>1.0880000000000001</v>
      </c>
      <c r="CH3873" s="54">
        <v>0.47699999999999998</v>
      </c>
      <c r="CI3873" s="54">
        <v>0.125</v>
      </c>
      <c r="CJ3873" s="54">
        <v>72</v>
      </c>
      <c r="CK3873" s="54">
        <v>3</v>
      </c>
      <c r="CL3873" s="54">
        <v>6.6E-4</v>
      </c>
      <c r="CM3873" s="54">
        <v>8.6999999999999994E-2</v>
      </c>
      <c r="CN3873" s="53" t="s">
        <v>34571</v>
      </c>
      <c r="CO3873" s="54">
        <v>58</v>
      </c>
      <c r="CP3873" s="54">
        <v>76</v>
      </c>
      <c r="CQ3873" s="55">
        <f t="shared" si="60"/>
        <v>0.76315789473684215</v>
      </c>
      <c r="CR3873" s="52" t="s">
        <v>28953</v>
      </c>
    </row>
    <row r="3874" spans="81:96">
      <c r="CC3874" s="52">
        <v>3873</v>
      </c>
      <c r="CD3874" s="53" t="s">
        <v>30732</v>
      </c>
      <c r="CE3874" s="53" t="s">
        <v>30733</v>
      </c>
      <c r="CF3874" s="54">
        <v>91</v>
      </c>
      <c r="CG3874" s="54">
        <v>1.0149999999999999</v>
      </c>
      <c r="CH3874" s="54">
        <v>1.0149999999999999</v>
      </c>
      <c r="CI3874" s="54">
        <v>0.35599999999999998</v>
      </c>
      <c r="CJ3874" s="54">
        <v>59</v>
      </c>
      <c r="CK3874" s="54"/>
      <c r="CL3874" s="54">
        <v>1.7000000000000001E-4</v>
      </c>
      <c r="CM3874" s="54">
        <v>0.16300000000000001</v>
      </c>
      <c r="CN3874" s="53" t="s">
        <v>34571</v>
      </c>
      <c r="CO3874" s="54">
        <v>59</v>
      </c>
      <c r="CP3874" s="54">
        <v>76</v>
      </c>
      <c r="CQ3874" s="55">
        <f t="shared" si="60"/>
        <v>0.77631578947368418</v>
      </c>
      <c r="CR3874" s="52" t="s">
        <v>28953</v>
      </c>
    </row>
    <row r="3875" spans="81:96">
      <c r="CC3875" s="52">
        <v>3874</v>
      </c>
      <c r="CD3875" s="53" t="s">
        <v>34642</v>
      </c>
      <c r="CE3875" s="53" t="s">
        <v>34643</v>
      </c>
      <c r="CF3875" s="54">
        <v>1261</v>
      </c>
      <c r="CG3875" s="54">
        <v>0.98399999999999999</v>
      </c>
      <c r="CH3875" s="54">
        <v>1.121</v>
      </c>
      <c r="CI3875" s="54">
        <v>7.9000000000000001E-2</v>
      </c>
      <c r="CJ3875" s="54">
        <v>101</v>
      </c>
      <c r="CK3875" s="54">
        <v>9.3000000000000007</v>
      </c>
      <c r="CL3875" s="54">
        <v>2.0300000000000001E-3</v>
      </c>
      <c r="CM3875" s="54">
        <v>0.36699999999999999</v>
      </c>
      <c r="CN3875" s="53" t="s">
        <v>34571</v>
      </c>
      <c r="CO3875" s="54">
        <v>60</v>
      </c>
      <c r="CP3875" s="54">
        <v>76</v>
      </c>
      <c r="CQ3875" s="55">
        <f t="shared" si="60"/>
        <v>0.78947368421052633</v>
      </c>
      <c r="CR3875" s="52" t="s">
        <v>28953</v>
      </c>
    </row>
    <row r="3876" spans="81:96">
      <c r="CC3876" s="52">
        <v>3875</v>
      </c>
      <c r="CD3876" s="53" t="s">
        <v>34644</v>
      </c>
      <c r="CE3876" s="53" t="s">
        <v>34645</v>
      </c>
      <c r="CF3876" s="54">
        <v>72</v>
      </c>
      <c r="CG3876" s="54">
        <v>0.97799999999999998</v>
      </c>
      <c r="CH3876" s="54">
        <v>1.0669999999999999</v>
      </c>
      <c r="CI3876" s="54">
        <v>0.96</v>
      </c>
      <c r="CJ3876" s="54">
        <v>25</v>
      </c>
      <c r="CK3876" s="54"/>
      <c r="CL3876" s="54">
        <v>2.0000000000000001E-4</v>
      </c>
      <c r="CM3876" s="54">
        <v>0.27700000000000002</v>
      </c>
      <c r="CN3876" s="53" t="s">
        <v>34571</v>
      </c>
      <c r="CO3876" s="54">
        <v>61</v>
      </c>
      <c r="CP3876" s="54">
        <v>76</v>
      </c>
      <c r="CQ3876" s="55">
        <f t="shared" si="60"/>
        <v>0.80263157894736847</v>
      </c>
      <c r="CR3876" s="52" t="s">
        <v>28953</v>
      </c>
    </row>
    <row r="3877" spans="81:96">
      <c r="CC3877" s="52">
        <v>3876</v>
      </c>
      <c r="CD3877" s="53" t="s">
        <v>34646</v>
      </c>
      <c r="CE3877" s="53" t="s">
        <v>34647</v>
      </c>
      <c r="CF3877" s="54">
        <v>459</v>
      </c>
      <c r="CG3877" s="54">
        <v>0.97099999999999997</v>
      </c>
      <c r="CH3877" s="54">
        <v>1.1160000000000001</v>
      </c>
      <c r="CI3877" s="54">
        <v>0.17799999999999999</v>
      </c>
      <c r="CJ3877" s="54">
        <v>90</v>
      </c>
      <c r="CK3877" s="54">
        <v>4.3</v>
      </c>
      <c r="CL3877" s="54">
        <v>1.1800000000000001E-3</v>
      </c>
      <c r="CM3877" s="54">
        <v>0.24399999999999999</v>
      </c>
      <c r="CN3877" s="53" t="s">
        <v>34571</v>
      </c>
      <c r="CO3877" s="54">
        <v>62</v>
      </c>
      <c r="CP3877" s="54">
        <v>76</v>
      </c>
      <c r="CQ3877" s="55">
        <f t="shared" si="60"/>
        <v>0.81578947368421051</v>
      </c>
      <c r="CR3877" s="52" t="s">
        <v>28953</v>
      </c>
    </row>
    <row r="3878" spans="81:96">
      <c r="CC3878" s="52">
        <v>3877</v>
      </c>
      <c r="CD3878" s="53" t="s">
        <v>34648</v>
      </c>
      <c r="CE3878" s="53" t="s">
        <v>34649</v>
      </c>
      <c r="CF3878" s="54">
        <v>1727</v>
      </c>
      <c r="CG3878" s="54">
        <v>0.96199999999999997</v>
      </c>
      <c r="CH3878" s="54">
        <v>1.3520000000000001</v>
      </c>
      <c r="CI3878" s="54">
        <v>0.128</v>
      </c>
      <c r="CJ3878" s="54">
        <v>94</v>
      </c>
      <c r="CK3878" s="54">
        <v>7.7</v>
      </c>
      <c r="CL3878" s="54">
        <v>2.7899999999999999E-3</v>
      </c>
      <c r="CM3878" s="54">
        <v>0.35499999999999998</v>
      </c>
      <c r="CN3878" s="53" t="s">
        <v>34571</v>
      </c>
      <c r="CO3878" s="54">
        <v>63</v>
      </c>
      <c r="CP3878" s="54">
        <v>76</v>
      </c>
      <c r="CQ3878" s="55">
        <f t="shared" si="60"/>
        <v>0.82894736842105265</v>
      </c>
      <c r="CR3878" s="52" t="s">
        <v>28953</v>
      </c>
    </row>
    <row r="3879" spans="81:96">
      <c r="CC3879" s="52">
        <v>3878</v>
      </c>
      <c r="CD3879" s="53" t="s">
        <v>34650</v>
      </c>
      <c r="CE3879" s="53" t="s">
        <v>34651</v>
      </c>
      <c r="CF3879" s="54">
        <v>144</v>
      </c>
      <c r="CG3879" s="54">
        <v>0.95699999999999996</v>
      </c>
      <c r="CH3879" s="54">
        <v>0.83</v>
      </c>
      <c r="CI3879" s="54">
        <v>0.17199999999999999</v>
      </c>
      <c r="CJ3879" s="54">
        <v>58</v>
      </c>
      <c r="CK3879" s="54">
        <v>2.4</v>
      </c>
      <c r="CL3879" s="54">
        <v>7.7999999999999999E-4</v>
      </c>
      <c r="CM3879" s="54">
        <v>0.309</v>
      </c>
      <c r="CN3879" s="53" t="s">
        <v>34571</v>
      </c>
      <c r="CO3879" s="54">
        <v>64</v>
      </c>
      <c r="CP3879" s="54">
        <v>76</v>
      </c>
      <c r="CQ3879" s="55">
        <f t="shared" si="60"/>
        <v>0.84210526315789469</v>
      </c>
      <c r="CR3879" s="52" t="s">
        <v>28953</v>
      </c>
    </row>
    <row r="3880" spans="81:96">
      <c r="CC3880" s="52">
        <v>3879</v>
      </c>
      <c r="CD3880" s="53" t="s">
        <v>28936</v>
      </c>
      <c r="CE3880" s="53" t="s">
        <v>28937</v>
      </c>
      <c r="CF3880" s="54">
        <v>861</v>
      </c>
      <c r="CG3880" s="54">
        <v>0.91200000000000003</v>
      </c>
      <c r="CH3880" s="54">
        <v>1.2909999999999999</v>
      </c>
      <c r="CI3880" s="54">
        <v>0.41199999999999998</v>
      </c>
      <c r="CJ3880" s="54">
        <v>17</v>
      </c>
      <c r="CK3880" s="54" t="s">
        <v>28918</v>
      </c>
      <c r="CL3880" s="54">
        <v>5.9999999999999995E-4</v>
      </c>
      <c r="CM3880" s="54">
        <v>0.437</v>
      </c>
      <c r="CN3880" s="53" t="s">
        <v>34571</v>
      </c>
      <c r="CO3880" s="54">
        <v>65</v>
      </c>
      <c r="CP3880" s="54">
        <v>76</v>
      </c>
      <c r="CQ3880" s="55">
        <f t="shared" si="60"/>
        <v>0.85526315789473684</v>
      </c>
      <c r="CR3880" s="52" t="s">
        <v>28953</v>
      </c>
    </row>
    <row r="3881" spans="81:96">
      <c r="CC3881" s="52">
        <v>3880</v>
      </c>
      <c r="CD3881" s="53" t="s">
        <v>30601</v>
      </c>
      <c r="CE3881" s="53" t="s">
        <v>30602</v>
      </c>
      <c r="CF3881" s="54">
        <v>292</v>
      </c>
      <c r="CG3881" s="54">
        <v>0.89400000000000002</v>
      </c>
      <c r="CH3881" s="54">
        <v>0.91500000000000004</v>
      </c>
      <c r="CI3881" s="54">
        <v>6.6000000000000003E-2</v>
      </c>
      <c r="CJ3881" s="54">
        <v>61</v>
      </c>
      <c r="CK3881" s="54">
        <v>3.8</v>
      </c>
      <c r="CL3881" s="54">
        <v>6.2E-4</v>
      </c>
      <c r="CM3881" s="54">
        <v>0.16800000000000001</v>
      </c>
      <c r="CN3881" s="53" t="s">
        <v>34571</v>
      </c>
      <c r="CO3881" s="54">
        <v>66</v>
      </c>
      <c r="CP3881" s="54">
        <v>76</v>
      </c>
      <c r="CQ3881" s="55">
        <f t="shared" si="60"/>
        <v>0.86842105263157898</v>
      </c>
      <c r="CR3881" s="52" t="s">
        <v>28953</v>
      </c>
    </row>
    <row r="3882" spans="81:96">
      <c r="CC3882" s="52">
        <v>3881</v>
      </c>
      <c r="CD3882" s="53" t="s">
        <v>34652</v>
      </c>
      <c r="CE3882" s="53" t="s">
        <v>34653</v>
      </c>
      <c r="CF3882" s="54">
        <v>322</v>
      </c>
      <c r="CG3882" s="54">
        <v>0.88200000000000001</v>
      </c>
      <c r="CH3882" s="54">
        <v>0.81100000000000005</v>
      </c>
      <c r="CI3882" s="54">
        <v>0.114</v>
      </c>
      <c r="CJ3882" s="54">
        <v>70</v>
      </c>
      <c r="CK3882" s="54">
        <v>5</v>
      </c>
      <c r="CL3882" s="54">
        <v>7.9000000000000001E-4</v>
      </c>
      <c r="CM3882" s="54">
        <v>0.23499999999999999</v>
      </c>
      <c r="CN3882" s="53" t="s">
        <v>34571</v>
      </c>
      <c r="CO3882" s="54">
        <v>67</v>
      </c>
      <c r="CP3882" s="54">
        <v>76</v>
      </c>
      <c r="CQ3882" s="55">
        <f t="shared" si="60"/>
        <v>0.88157894736842102</v>
      </c>
      <c r="CR3882" s="52" t="s">
        <v>28953</v>
      </c>
    </row>
    <row r="3883" spans="81:96">
      <c r="CC3883" s="52">
        <v>3882</v>
      </c>
      <c r="CD3883" s="53" t="s">
        <v>30607</v>
      </c>
      <c r="CE3883" s="53" t="s">
        <v>30608</v>
      </c>
      <c r="CF3883" s="54">
        <v>416</v>
      </c>
      <c r="CG3883" s="54">
        <v>0.73099999999999998</v>
      </c>
      <c r="CH3883" s="54">
        <v>0.76500000000000001</v>
      </c>
      <c r="CI3883" s="54">
        <v>0.25</v>
      </c>
      <c r="CJ3883" s="54">
        <v>104</v>
      </c>
      <c r="CK3883" s="54">
        <v>3.3</v>
      </c>
      <c r="CL3883" s="54">
        <v>8.4000000000000003E-4</v>
      </c>
      <c r="CM3883" s="54">
        <v>0.14099999999999999</v>
      </c>
      <c r="CN3883" s="53" t="s">
        <v>34571</v>
      </c>
      <c r="CO3883" s="54">
        <v>68</v>
      </c>
      <c r="CP3883" s="54">
        <v>76</v>
      </c>
      <c r="CQ3883" s="55">
        <f t="shared" si="60"/>
        <v>0.89473684210526316</v>
      </c>
      <c r="CR3883" s="52" t="s">
        <v>28953</v>
      </c>
    </row>
    <row r="3884" spans="81:96">
      <c r="CC3884" s="52">
        <v>3883</v>
      </c>
      <c r="CD3884" s="53" t="s">
        <v>34654</v>
      </c>
      <c r="CE3884" s="53" t="s">
        <v>34655</v>
      </c>
      <c r="CF3884" s="54">
        <v>522</v>
      </c>
      <c r="CG3884" s="54">
        <v>0.69699999999999995</v>
      </c>
      <c r="CH3884" s="54"/>
      <c r="CI3884" s="54">
        <v>5.5E-2</v>
      </c>
      <c r="CJ3884" s="54">
        <v>91</v>
      </c>
      <c r="CK3884" s="54">
        <v>7.9</v>
      </c>
      <c r="CL3884" s="54">
        <v>8.4999999999999995E-4</v>
      </c>
      <c r="CM3884" s="54"/>
      <c r="CN3884" s="53" t="s">
        <v>34571</v>
      </c>
      <c r="CO3884" s="54">
        <v>69</v>
      </c>
      <c r="CP3884" s="54">
        <v>76</v>
      </c>
      <c r="CQ3884" s="55">
        <f t="shared" si="60"/>
        <v>0.90789473684210531</v>
      </c>
      <c r="CR3884" s="52" t="s">
        <v>28953</v>
      </c>
    </row>
    <row r="3885" spans="81:96">
      <c r="CC3885" s="52">
        <v>3884</v>
      </c>
      <c r="CD3885" s="53" t="s">
        <v>34656</v>
      </c>
      <c r="CE3885" s="53" t="s">
        <v>34657</v>
      </c>
      <c r="CF3885" s="54">
        <v>108</v>
      </c>
      <c r="CG3885" s="54">
        <v>0.64600000000000002</v>
      </c>
      <c r="CH3885" s="54">
        <v>0.48399999999999999</v>
      </c>
      <c r="CI3885" s="54">
        <v>0.14299999999999999</v>
      </c>
      <c r="CJ3885" s="54">
        <v>28</v>
      </c>
      <c r="CK3885" s="54">
        <v>5.4</v>
      </c>
      <c r="CL3885" s="54">
        <v>2.4000000000000001E-4</v>
      </c>
      <c r="CM3885" s="54">
        <v>0.123</v>
      </c>
      <c r="CN3885" s="53" t="s">
        <v>34571</v>
      </c>
      <c r="CO3885" s="54">
        <v>70</v>
      </c>
      <c r="CP3885" s="54">
        <v>76</v>
      </c>
      <c r="CQ3885" s="55">
        <f t="shared" si="60"/>
        <v>0.92105263157894735</v>
      </c>
      <c r="CR3885" s="52" t="s">
        <v>28953</v>
      </c>
    </row>
    <row r="3886" spans="81:96">
      <c r="CC3886" s="52">
        <v>3885</v>
      </c>
      <c r="CD3886" s="53" t="s">
        <v>34658</v>
      </c>
      <c r="CE3886" s="53" t="s">
        <v>34659</v>
      </c>
      <c r="CF3886" s="54">
        <v>362</v>
      </c>
      <c r="CG3886" s="54">
        <v>0.61699999999999999</v>
      </c>
      <c r="CH3886" s="54">
        <v>0.46100000000000002</v>
      </c>
      <c r="CI3886" s="54">
        <v>5.8000000000000003E-2</v>
      </c>
      <c r="CJ3886" s="54">
        <v>365</v>
      </c>
      <c r="CK3886" s="54">
        <v>2.2999999999999998</v>
      </c>
      <c r="CL3886" s="54">
        <v>7.9000000000000001E-4</v>
      </c>
      <c r="CM3886" s="54">
        <v>7.0999999999999994E-2</v>
      </c>
      <c r="CN3886" s="53" t="s">
        <v>34571</v>
      </c>
      <c r="CO3886" s="54">
        <v>71</v>
      </c>
      <c r="CP3886" s="54">
        <v>76</v>
      </c>
      <c r="CQ3886" s="55">
        <f t="shared" si="60"/>
        <v>0.93421052631578949</v>
      </c>
      <c r="CR3886" s="52" t="s">
        <v>28953</v>
      </c>
    </row>
    <row r="3887" spans="81:96">
      <c r="CC3887" s="52">
        <v>3886</v>
      </c>
      <c r="CD3887" s="53" t="s">
        <v>34660</v>
      </c>
      <c r="CE3887" s="53" t="s">
        <v>34661</v>
      </c>
      <c r="CF3887" s="54">
        <v>176</v>
      </c>
      <c r="CG3887" s="54">
        <v>0.52200000000000002</v>
      </c>
      <c r="CH3887" s="54">
        <v>0.38900000000000001</v>
      </c>
      <c r="CI3887" s="54">
        <v>0.13600000000000001</v>
      </c>
      <c r="CJ3887" s="54">
        <v>44</v>
      </c>
      <c r="CK3887" s="54">
        <v>4.0999999999999996</v>
      </c>
      <c r="CL3887" s="54">
        <v>4.4999999999999999E-4</v>
      </c>
      <c r="CM3887" s="54">
        <v>9.9000000000000005E-2</v>
      </c>
      <c r="CN3887" s="53" t="s">
        <v>34571</v>
      </c>
      <c r="CO3887" s="54">
        <v>72</v>
      </c>
      <c r="CP3887" s="54">
        <v>76</v>
      </c>
      <c r="CQ3887" s="55">
        <f t="shared" si="60"/>
        <v>0.94736842105263153</v>
      </c>
      <c r="CR3887" s="52" t="s">
        <v>28953</v>
      </c>
    </row>
    <row r="3888" spans="81:96">
      <c r="CC3888" s="52">
        <v>3887</v>
      </c>
      <c r="CD3888" s="53" t="s">
        <v>34662</v>
      </c>
      <c r="CE3888" s="53" t="s">
        <v>34663</v>
      </c>
      <c r="CF3888" s="54">
        <v>315</v>
      </c>
      <c r="CG3888" s="54">
        <v>0.48799999999999999</v>
      </c>
      <c r="CH3888" s="54">
        <v>0.65800000000000003</v>
      </c>
      <c r="CI3888" s="54">
        <v>2.4E-2</v>
      </c>
      <c r="CJ3888" s="54">
        <v>42</v>
      </c>
      <c r="CK3888" s="54">
        <v>7.8</v>
      </c>
      <c r="CL3888" s="54">
        <v>4.2999999999999999E-4</v>
      </c>
      <c r="CM3888" s="54">
        <v>0.14599999999999999</v>
      </c>
      <c r="CN3888" s="53" t="s">
        <v>34571</v>
      </c>
      <c r="CO3888" s="54">
        <v>73</v>
      </c>
      <c r="CP3888" s="54">
        <v>76</v>
      </c>
      <c r="CQ3888" s="55">
        <f t="shared" si="60"/>
        <v>0.96052631578947367</v>
      </c>
      <c r="CR3888" s="52" t="s">
        <v>28953</v>
      </c>
    </row>
    <row r="3889" spans="81:96">
      <c r="CC3889" s="52">
        <v>3888</v>
      </c>
      <c r="CD3889" s="53" t="s">
        <v>34664</v>
      </c>
      <c r="CE3889" s="53" t="s">
        <v>34665</v>
      </c>
      <c r="CF3889" s="54">
        <v>245</v>
      </c>
      <c r="CG3889" s="54">
        <v>0.42</v>
      </c>
      <c r="CH3889" s="54">
        <v>0.60399999999999998</v>
      </c>
      <c r="CI3889" s="54">
        <v>3.6999999999999998E-2</v>
      </c>
      <c r="CJ3889" s="54">
        <v>163</v>
      </c>
      <c r="CK3889" s="54">
        <v>4.2</v>
      </c>
      <c r="CL3889" s="54">
        <v>1.0200000000000001E-3</v>
      </c>
      <c r="CM3889" s="54">
        <v>0.20399999999999999</v>
      </c>
      <c r="CN3889" s="53" t="s">
        <v>34571</v>
      </c>
      <c r="CO3889" s="54">
        <v>74</v>
      </c>
      <c r="CP3889" s="54">
        <v>76</v>
      </c>
      <c r="CQ3889" s="55">
        <f t="shared" si="60"/>
        <v>0.97368421052631582</v>
      </c>
      <c r="CR3889" s="52" t="s">
        <v>28953</v>
      </c>
    </row>
    <row r="3890" spans="81:96">
      <c r="CC3890" s="52">
        <v>3889</v>
      </c>
      <c r="CD3890" s="53" t="s">
        <v>34666</v>
      </c>
      <c r="CE3890" s="53" t="s">
        <v>34667</v>
      </c>
      <c r="CF3890" s="54">
        <v>99</v>
      </c>
      <c r="CG3890" s="54">
        <v>0.316</v>
      </c>
      <c r="CH3890" s="54">
        <v>0.26200000000000001</v>
      </c>
      <c r="CI3890" s="54">
        <v>0.106</v>
      </c>
      <c r="CJ3890" s="54">
        <v>66</v>
      </c>
      <c r="CK3890" s="54"/>
      <c r="CL3890" s="54">
        <v>1.4999999999999999E-4</v>
      </c>
      <c r="CM3890" s="54">
        <v>3.9E-2</v>
      </c>
      <c r="CN3890" s="53" t="s">
        <v>34571</v>
      </c>
      <c r="CO3890" s="54">
        <v>75</v>
      </c>
      <c r="CP3890" s="54">
        <v>76</v>
      </c>
      <c r="CQ3890" s="55">
        <f t="shared" si="60"/>
        <v>0.98684210526315785</v>
      </c>
      <c r="CR3890" s="52" t="s">
        <v>28953</v>
      </c>
    </row>
    <row r="3891" spans="81:96">
      <c r="CC3891" s="52">
        <v>3890</v>
      </c>
      <c r="CD3891" s="53" t="s">
        <v>34668</v>
      </c>
      <c r="CE3891" s="53" t="s">
        <v>34669</v>
      </c>
      <c r="CF3891" s="54">
        <v>119</v>
      </c>
      <c r="CG3891" s="54">
        <v>0.255</v>
      </c>
      <c r="CH3891" s="54"/>
      <c r="CI3891" s="54">
        <v>0.05</v>
      </c>
      <c r="CJ3891" s="54">
        <v>20</v>
      </c>
      <c r="CK3891" s="54">
        <v>5.5</v>
      </c>
      <c r="CL3891" s="54">
        <v>3.6999999999999999E-4</v>
      </c>
      <c r="CM3891" s="54"/>
      <c r="CN3891" s="53" t="s">
        <v>34571</v>
      </c>
      <c r="CO3891" s="54">
        <v>76</v>
      </c>
      <c r="CP3891" s="54">
        <v>76</v>
      </c>
      <c r="CQ3891" s="55">
        <f t="shared" si="60"/>
        <v>1</v>
      </c>
      <c r="CR3891" s="52" t="s">
        <v>28953</v>
      </c>
    </row>
    <row r="3892" spans="81:96">
      <c r="CC3892" s="52">
        <v>3891</v>
      </c>
      <c r="CD3892" s="53" t="s">
        <v>31593</v>
      </c>
      <c r="CE3892" s="53" t="s">
        <v>31594</v>
      </c>
      <c r="CF3892" s="54">
        <v>36159</v>
      </c>
      <c r="CG3892" s="54">
        <v>20.523</v>
      </c>
      <c r="CH3892" s="54">
        <v>19.198</v>
      </c>
      <c r="CI3892" s="54">
        <v>6.11</v>
      </c>
      <c r="CJ3892" s="54">
        <v>363</v>
      </c>
      <c r="CK3892" s="54">
        <v>2.9</v>
      </c>
      <c r="CL3892" s="54">
        <v>0.12645000000000001</v>
      </c>
      <c r="CM3892" s="54">
        <v>4.6319999999999997</v>
      </c>
      <c r="CN3892" s="53" t="s">
        <v>34670</v>
      </c>
      <c r="CO3892" s="54">
        <v>1</v>
      </c>
      <c r="CP3892" s="54">
        <v>135</v>
      </c>
      <c r="CQ3892" s="55">
        <f t="shared" si="60"/>
        <v>7.4074074074074077E-3</v>
      </c>
      <c r="CR3892" s="52" t="s">
        <v>28907</v>
      </c>
    </row>
    <row r="3893" spans="81:96">
      <c r="CC3893" s="52">
        <v>3892</v>
      </c>
      <c r="CD3893" s="53" t="s">
        <v>34385</v>
      </c>
      <c r="CE3893" s="53" t="s">
        <v>34386</v>
      </c>
      <c r="CF3893" s="54">
        <v>6443</v>
      </c>
      <c r="CG3893" s="54">
        <v>19.22</v>
      </c>
      <c r="CH3893" s="54">
        <v>21.042999999999999</v>
      </c>
      <c r="CI3893" s="54">
        <v>2.0590000000000002</v>
      </c>
      <c r="CJ3893" s="54">
        <v>17</v>
      </c>
      <c r="CK3893" s="54">
        <v>7.3</v>
      </c>
      <c r="CL3893" s="54">
        <v>1.1769999999999999E-2</v>
      </c>
      <c r="CM3893" s="54">
        <v>6.3890000000000002</v>
      </c>
      <c r="CN3893" s="53" t="s">
        <v>34670</v>
      </c>
      <c r="CO3893" s="54">
        <v>2</v>
      </c>
      <c r="CP3893" s="54">
        <v>135</v>
      </c>
      <c r="CQ3893" s="55">
        <f t="shared" si="60"/>
        <v>1.4814814814814815E-2</v>
      </c>
      <c r="CR3893" s="52" t="s">
        <v>28907</v>
      </c>
    </row>
    <row r="3894" spans="81:96">
      <c r="CC3894" s="52">
        <v>3893</v>
      </c>
      <c r="CD3894" s="53" t="s">
        <v>31317</v>
      </c>
      <c r="CE3894" s="53" t="s">
        <v>31318</v>
      </c>
      <c r="CF3894" s="54">
        <v>852</v>
      </c>
      <c r="CG3894" s="54">
        <v>8.6760000000000002</v>
      </c>
      <c r="CH3894" s="54">
        <v>11</v>
      </c>
      <c r="CI3894" s="54">
        <v>0.96199999999999997</v>
      </c>
      <c r="CJ3894" s="54">
        <v>26</v>
      </c>
      <c r="CK3894" s="54">
        <v>3.4</v>
      </c>
      <c r="CL3894" s="54">
        <v>4.6100000000000004E-3</v>
      </c>
      <c r="CM3894" s="54">
        <v>3.8730000000000002</v>
      </c>
      <c r="CN3894" s="53" t="s">
        <v>34670</v>
      </c>
      <c r="CO3894" s="54">
        <v>3</v>
      </c>
      <c r="CP3894" s="54">
        <v>135</v>
      </c>
      <c r="CQ3894" s="55">
        <f t="shared" si="60"/>
        <v>2.2222222222222223E-2</v>
      </c>
      <c r="CR3894" s="52" t="s">
        <v>28907</v>
      </c>
    </row>
    <row r="3895" spans="81:96">
      <c r="CC3895" s="52">
        <v>3894</v>
      </c>
      <c r="CD3895" s="53" t="s">
        <v>31921</v>
      </c>
      <c r="CE3895" s="53" t="s">
        <v>31922</v>
      </c>
      <c r="CF3895" s="54">
        <v>33001</v>
      </c>
      <c r="CG3895" s="54">
        <v>7.4349999999999996</v>
      </c>
      <c r="CH3895" s="54">
        <v>7.49</v>
      </c>
      <c r="CI3895" s="54">
        <v>2.5390000000000001</v>
      </c>
      <c r="CJ3895" s="54">
        <v>685</v>
      </c>
      <c r="CK3895" s="54">
        <v>5.3</v>
      </c>
      <c r="CL3895" s="54">
        <v>5.3339999999999999E-2</v>
      </c>
      <c r="CM3895" s="54">
        <v>1.4770000000000001</v>
      </c>
      <c r="CN3895" s="53" t="s">
        <v>34670</v>
      </c>
      <c r="CO3895" s="54">
        <v>4</v>
      </c>
      <c r="CP3895" s="54">
        <v>135</v>
      </c>
      <c r="CQ3895" s="55">
        <f t="shared" si="60"/>
        <v>2.9629629629629631E-2</v>
      </c>
      <c r="CR3895" s="52" t="s">
        <v>28907</v>
      </c>
    </row>
    <row r="3896" spans="81:96">
      <c r="CC3896" s="52">
        <v>3895</v>
      </c>
      <c r="CD3896" s="53" t="s">
        <v>31929</v>
      </c>
      <c r="CE3896" s="53" t="s">
        <v>31930</v>
      </c>
      <c r="CF3896" s="54">
        <v>39917</v>
      </c>
      <c r="CG3896" s="54">
        <v>6.9210000000000003</v>
      </c>
      <c r="CH3896" s="54">
        <v>7.31</v>
      </c>
      <c r="CI3896" s="54">
        <v>1.41</v>
      </c>
      <c r="CJ3896" s="54">
        <v>315</v>
      </c>
      <c r="CK3896" s="54" t="s">
        <v>28918</v>
      </c>
      <c r="CL3896" s="54">
        <v>3.5499999999999997E-2</v>
      </c>
      <c r="CM3896" s="54">
        <v>1.6220000000000001</v>
      </c>
      <c r="CN3896" s="53" t="s">
        <v>34670</v>
      </c>
      <c r="CO3896" s="54">
        <v>5</v>
      </c>
      <c r="CP3896" s="54">
        <v>135</v>
      </c>
      <c r="CQ3896" s="55">
        <f t="shared" si="60"/>
        <v>3.7037037037037035E-2</v>
      </c>
      <c r="CR3896" s="52" t="s">
        <v>28907</v>
      </c>
    </row>
    <row r="3897" spans="81:96">
      <c r="CC3897" s="52">
        <v>3896</v>
      </c>
      <c r="CD3897" s="53" t="s">
        <v>34389</v>
      </c>
      <c r="CE3897" s="53" t="s">
        <v>34390</v>
      </c>
      <c r="CF3897" s="54">
        <v>23996</v>
      </c>
      <c r="CG3897" s="54">
        <v>5.6130000000000004</v>
      </c>
      <c r="CH3897" s="54">
        <v>6.33</v>
      </c>
      <c r="CI3897" s="54">
        <v>1.643</v>
      </c>
      <c r="CJ3897" s="54">
        <v>1260</v>
      </c>
      <c r="CK3897" s="54">
        <v>3.1</v>
      </c>
      <c r="CL3897" s="54">
        <v>5.7610000000000001E-2</v>
      </c>
      <c r="CM3897" s="54">
        <v>1.2070000000000001</v>
      </c>
      <c r="CN3897" s="53" t="s">
        <v>34670</v>
      </c>
      <c r="CO3897" s="54">
        <v>6</v>
      </c>
      <c r="CP3897" s="54">
        <v>135</v>
      </c>
      <c r="CQ3897" s="55">
        <f t="shared" si="60"/>
        <v>4.4444444444444446E-2</v>
      </c>
      <c r="CR3897" s="52" t="s">
        <v>28907</v>
      </c>
    </row>
    <row r="3898" spans="81:96">
      <c r="CC3898" s="52">
        <v>3897</v>
      </c>
      <c r="CD3898" s="53" t="s">
        <v>34671</v>
      </c>
      <c r="CE3898" s="53" t="s">
        <v>34672</v>
      </c>
      <c r="CF3898" s="54">
        <v>45130</v>
      </c>
      <c r="CG3898" s="54">
        <v>5.056</v>
      </c>
      <c r="CH3898" s="54">
        <v>5.3230000000000004</v>
      </c>
      <c r="CI3898" s="54">
        <v>1.2150000000000001</v>
      </c>
      <c r="CJ3898" s="54">
        <v>825</v>
      </c>
      <c r="CK3898" s="54">
        <v>6.9</v>
      </c>
      <c r="CL3898" s="54">
        <v>6.0350000000000001E-2</v>
      </c>
      <c r="CM3898" s="54">
        <v>1.115</v>
      </c>
      <c r="CN3898" s="53" t="s">
        <v>34670</v>
      </c>
      <c r="CO3898" s="54">
        <v>7</v>
      </c>
      <c r="CP3898" s="54">
        <v>135</v>
      </c>
      <c r="CQ3898" s="55">
        <f t="shared" si="60"/>
        <v>5.185185185185185E-2</v>
      </c>
      <c r="CR3898" s="52" t="s">
        <v>28907</v>
      </c>
    </row>
    <row r="3899" spans="81:96">
      <c r="CC3899" s="52">
        <v>3898</v>
      </c>
      <c r="CD3899" s="53" t="s">
        <v>31625</v>
      </c>
      <c r="CE3899" s="53" t="s">
        <v>31626</v>
      </c>
      <c r="CF3899" s="54">
        <v>1314</v>
      </c>
      <c r="CG3899" s="54">
        <v>4.6420000000000003</v>
      </c>
      <c r="CH3899" s="54">
        <v>4.6420000000000003</v>
      </c>
      <c r="CI3899" s="54">
        <v>1.0109999999999999</v>
      </c>
      <c r="CJ3899" s="54">
        <v>354</v>
      </c>
      <c r="CK3899" s="54">
        <v>1.3</v>
      </c>
      <c r="CL3899" s="54">
        <v>2.9199999999999999E-3</v>
      </c>
      <c r="CM3899" s="54">
        <v>0.9</v>
      </c>
      <c r="CN3899" s="53" t="s">
        <v>34670</v>
      </c>
      <c r="CO3899" s="54">
        <v>8</v>
      </c>
      <c r="CP3899" s="54">
        <v>135</v>
      </c>
      <c r="CQ3899" s="55">
        <f t="shared" si="60"/>
        <v>5.9259259259259262E-2</v>
      </c>
      <c r="CR3899" s="52" t="s">
        <v>28907</v>
      </c>
    </row>
    <row r="3900" spans="81:96">
      <c r="CC3900" s="52">
        <v>3899</v>
      </c>
      <c r="CD3900" s="53" t="s">
        <v>541</v>
      </c>
      <c r="CE3900" s="53" t="s">
        <v>539</v>
      </c>
      <c r="CF3900" s="54">
        <v>34076</v>
      </c>
      <c r="CG3900" s="54">
        <v>4.3209999999999997</v>
      </c>
      <c r="CH3900" s="54">
        <v>4.6210000000000004</v>
      </c>
      <c r="CI3900" s="54">
        <v>1.048</v>
      </c>
      <c r="CJ3900" s="54">
        <v>1255</v>
      </c>
      <c r="CK3900" s="54">
        <v>3.7</v>
      </c>
      <c r="CL3900" s="54">
        <v>7.9670000000000005E-2</v>
      </c>
      <c r="CM3900" s="54">
        <v>0.94499999999999995</v>
      </c>
      <c r="CN3900" s="53" t="s">
        <v>34670</v>
      </c>
      <c r="CO3900" s="54">
        <v>9</v>
      </c>
      <c r="CP3900" s="54">
        <v>135</v>
      </c>
      <c r="CQ3900" s="55">
        <f t="shared" si="60"/>
        <v>6.6666666666666666E-2</v>
      </c>
      <c r="CR3900" s="52" t="s">
        <v>28907</v>
      </c>
    </row>
    <row r="3901" spans="81:96">
      <c r="CC3901" s="52">
        <v>3900</v>
      </c>
      <c r="CD3901" s="53" t="s">
        <v>31322</v>
      </c>
      <c r="CE3901" s="53" t="s">
        <v>31323</v>
      </c>
      <c r="CF3901" s="54">
        <v>9981</v>
      </c>
      <c r="CG3901" s="54">
        <v>3.9660000000000002</v>
      </c>
      <c r="CH3901" s="54">
        <v>3.7</v>
      </c>
      <c r="CI3901" s="54">
        <v>1.042</v>
      </c>
      <c r="CJ3901" s="54">
        <v>360</v>
      </c>
      <c r="CK3901" s="54">
        <v>5.8</v>
      </c>
      <c r="CL3901" s="54">
        <v>1.277E-2</v>
      </c>
      <c r="CM3901" s="54">
        <v>0.629</v>
      </c>
      <c r="CN3901" s="53" t="s">
        <v>34670</v>
      </c>
      <c r="CO3901" s="54">
        <v>10</v>
      </c>
      <c r="CP3901" s="54">
        <v>135</v>
      </c>
      <c r="CQ3901" s="55">
        <f t="shared" si="60"/>
        <v>7.407407407407407E-2</v>
      </c>
      <c r="CR3901" s="52" t="s">
        <v>28907</v>
      </c>
    </row>
    <row r="3902" spans="81:96">
      <c r="CC3902" s="52">
        <v>3901</v>
      </c>
      <c r="CD3902" s="53" t="s">
        <v>31324</v>
      </c>
      <c r="CE3902" s="53" t="s">
        <v>31325</v>
      </c>
      <c r="CF3902" s="54">
        <v>28069</v>
      </c>
      <c r="CG3902" s="54">
        <v>3.8929999999999998</v>
      </c>
      <c r="CH3902" s="54">
        <v>4.03</v>
      </c>
      <c r="CI3902" s="54">
        <v>1.002</v>
      </c>
      <c r="CJ3902" s="54">
        <v>431</v>
      </c>
      <c r="CK3902" s="54">
        <v>7.9</v>
      </c>
      <c r="CL3902" s="54">
        <v>3.73E-2</v>
      </c>
      <c r="CM3902" s="54">
        <v>0.9</v>
      </c>
      <c r="CN3902" s="53" t="s">
        <v>34670</v>
      </c>
      <c r="CO3902" s="54">
        <v>11</v>
      </c>
      <c r="CP3902" s="54">
        <v>135</v>
      </c>
      <c r="CQ3902" s="55">
        <f t="shared" si="60"/>
        <v>8.1481481481481488E-2</v>
      </c>
      <c r="CR3902" s="52" t="s">
        <v>28907</v>
      </c>
    </row>
    <row r="3903" spans="81:96">
      <c r="CC3903" s="52">
        <v>3902</v>
      </c>
      <c r="CD3903" s="53" t="s">
        <v>34673</v>
      </c>
      <c r="CE3903" s="53" t="s">
        <v>34674</v>
      </c>
      <c r="CF3903" s="54">
        <v>24618</v>
      </c>
      <c r="CG3903" s="54">
        <v>3.7559999999999998</v>
      </c>
      <c r="CH3903" s="54">
        <v>3.778</v>
      </c>
      <c r="CI3903" s="54">
        <v>0.495</v>
      </c>
      <c r="CJ3903" s="54">
        <v>418</v>
      </c>
      <c r="CK3903" s="54">
        <v>5.9</v>
      </c>
      <c r="CL3903" s="54">
        <v>4.1459999999999997E-2</v>
      </c>
      <c r="CM3903" s="54">
        <v>0.79600000000000004</v>
      </c>
      <c r="CN3903" s="53" t="s">
        <v>34670</v>
      </c>
      <c r="CO3903" s="54">
        <v>12</v>
      </c>
      <c r="CP3903" s="54">
        <v>135</v>
      </c>
      <c r="CQ3903" s="55">
        <f t="shared" si="60"/>
        <v>8.8888888888888892E-2</v>
      </c>
      <c r="CR3903" s="52" t="s">
        <v>28907</v>
      </c>
    </row>
    <row r="3904" spans="81:96">
      <c r="CC3904" s="52">
        <v>3903</v>
      </c>
      <c r="CD3904" s="53" t="s">
        <v>34401</v>
      </c>
      <c r="CE3904" s="53" t="s">
        <v>34402</v>
      </c>
      <c r="CF3904" s="54">
        <v>28939</v>
      </c>
      <c r="CG3904" s="54">
        <v>3.52</v>
      </c>
      <c r="CH3904" s="54">
        <v>4.0910000000000002</v>
      </c>
      <c r="CI3904" s="54">
        <v>0.81499999999999995</v>
      </c>
      <c r="CJ3904" s="54">
        <v>1183</v>
      </c>
      <c r="CK3904" s="54">
        <v>6.4</v>
      </c>
      <c r="CL3904" s="54">
        <v>4.512E-2</v>
      </c>
      <c r="CM3904" s="54">
        <v>0.92200000000000004</v>
      </c>
      <c r="CN3904" s="53" t="s">
        <v>34670</v>
      </c>
      <c r="CO3904" s="54">
        <v>13</v>
      </c>
      <c r="CP3904" s="54">
        <v>135</v>
      </c>
      <c r="CQ3904" s="55">
        <f t="shared" si="60"/>
        <v>9.6296296296296297E-2</v>
      </c>
      <c r="CR3904" s="52" t="s">
        <v>28907</v>
      </c>
    </row>
    <row r="3905" spans="81:96">
      <c r="CC3905" s="52">
        <v>3904</v>
      </c>
      <c r="CD3905" s="53" t="s">
        <v>31639</v>
      </c>
      <c r="CE3905" s="53" t="s">
        <v>31640</v>
      </c>
      <c r="CF3905" s="54">
        <v>4917</v>
      </c>
      <c r="CG3905" s="54">
        <v>3.512</v>
      </c>
      <c r="CH3905" s="54">
        <v>3.0209999999999999</v>
      </c>
      <c r="CI3905" s="54">
        <v>0.70799999999999996</v>
      </c>
      <c r="CJ3905" s="54">
        <v>610</v>
      </c>
      <c r="CK3905" s="54">
        <v>2.8</v>
      </c>
      <c r="CL3905" s="54">
        <v>8.94E-3</v>
      </c>
      <c r="CM3905" s="54">
        <v>0.49199999999999999</v>
      </c>
      <c r="CN3905" s="53" t="s">
        <v>34670</v>
      </c>
      <c r="CO3905" s="54">
        <v>14</v>
      </c>
      <c r="CP3905" s="54">
        <v>135</v>
      </c>
      <c r="CQ3905" s="55">
        <f t="shared" si="60"/>
        <v>0.1037037037037037</v>
      </c>
      <c r="CR3905" s="52" t="s">
        <v>28907</v>
      </c>
    </row>
    <row r="3906" spans="81:96">
      <c r="CC3906" s="52">
        <v>3905</v>
      </c>
      <c r="CD3906" s="53" t="s">
        <v>31328</v>
      </c>
      <c r="CE3906" s="53" t="s">
        <v>31329</v>
      </c>
      <c r="CF3906" s="54">
        <v>11150</v>
      </c>
      <c r="CG3906" s="54">
        <v>3.3519999999999999</v>
      </c>
      <c r="CH3906" s="54">
        <v>4.0309999999999997</v>
      </c>
      <c r="CI3906" s="54">
        <v>0.68</v>
      </c>
      <c r="CJ3906" s="54">
        <v>375</v>
      </c>
      <c r="CK3906" s="54">
        <v>5.7</v>
      </c>
      <c r="CL3906" s="54">
        <v>2.0400000000000001E-2</v>
      </c>
      <c r="CM3906" s="54">
        <v>0.91100000000000003</v>
      </c>
      <c r="CN3906" s="53" t="s">
        <v>34670</v>
      </c>
      <c r="CO3906" s="54">
        <v>15</v>
      </c>
      <c r="CP3906" s="54">
        <v>135</v>
      </c>
      <c r="CQ3906" s="55">
        <f t="shared" ref="CQ3906:CQ3969" si="61">CO3906/CP3906</f>
        <v>0.1111111111111111</v>
      </c>
      <c r="CR3906" s="52" t="s">
        <v>28907</v>
      </c>
    </row>
    <row r="3907" spans="81:96">
      <c r="CC3907" s="52">
        <v>3906</v>
      </c>
      <c r="CD3907" s="53" t="s">
        <v>31645</v>
      </c>
      <c r="CE3907" s="53" t="s">
        <v>31646</v>
      </c>
      <c r="CF3907" s="54">
        <v>120</v>
      </c>
      <c r="CG3907" s="54">
        <v>3.0910000000000002</v>
      </c>
      <c r="CH3907" s="54">
        <v>3.0910000000000002</v>
      </c>
      <c r="CI3907" s="54">
        <v>0.46200000000000002</v>
      </c>
      <c r="CJ3907" s="54">
        <v>39</v>
      </c>
      <c r="CK3907" s="54">
        <v>1.4</v>
      </c>
      <c r="CL3907" s="54">
        <v>2.7999999999999998E-4</v>
      </c>
      <c r="CM3907" s="54">
        <v>0.53500000000000003</v>
      </c>
      <c r="CN3907" s="53" t="s">
        <v>34670</v>
      </c>
      <c r="CO3907" s="54">
        <v>16</v>
      </c>
      <c r="CP3907" s="54">
        <v>135</v>
      </c>
      <c r="CQ3907" s="55">
        <f t="shared" si="61"/>
        <v>0.11851851851851852</v>
      </c>
      <c r="CR3907" s="52" t="s">
        <v>28907</v>
      </c>
    </row>
    <row r="3908" spans="81:96">
      <c r="CC3908" s="52">
        <v>3907</v>
      </c>
      <c r="CD3908" s="53" t="s">
        <v>10812</v>
      </c>
      <c r="CE3908" s="53" t="s">
        <v>10810</v>
      </c>
      <c r="CF3908" s="54">
        <v>14804</v>
      </c>
      <c r="CG3908" s="54">
        <v>3.0910000000000002</v>
      </c>
      <c r="CH3908" s="54">
        <v>3.4940000000000002</v>
      </c>
      <c r="CI3908" s="54">
        <v>0.437</v>
      </c>
      <c r="CJ3908" s="54">
        <v>565</v>
      </c>
      <c r="CK3908" s="54">
        <v>5.9</v>
      </c>
      <c r="CL3908" s="54">
        <v>2.7140000000000001E-2</v>
      </c>
      <c r="CM3908" s="54">
        <v>0.81799999999999995</v>
      </c>
      <c r="CN3908" s="53" t="s">
        <v>34670</v>
      </c>
      <c r="CO3908" s="54">
        <v>16</v>
      </c>
      <c r="CP3908" s="54">
        <v>135</v>
      </c>
      <c r="CQ3908" s="55">
        <f t="shared" si="61"/>
        <v>0.11851851851851852</v>
      </c>
      <c r="CR3908" s="52" t="s">
        <v>28907</v>
      </c>
    </row>
    <row r="3909" spans="81:96">
      <c r="CC3909" s="52">
        <v>3908</v>
      </c>
      <c r="CD3909" s="53" t="s">
        <v>34411</v>
      </c>
      <c r="CE3909" s="53" t="s">
        <v>34412</v>
      </c>
      <c r="CF3909" s="54">
        <v>12685</v>
      </c>
      <c r="CG3909" s="54">
        <v>3.0819999999999999</v>
      </c>
      <c r="CH3909" s="54">
        <v>3.5569999999999999</v>
      </c>
      <c r="CI3909" s="54">
        <v>0.67900000000000005</v>
      </c>
      <c r="CJ3909" s="54">
        <v>274</v>
      </c>
      <c r="CK3909" s="54">
        <v>9.1999999999999993</v>
      </c>
      <c r="CL3909" s="54">
        <v>1.8329999999999999E-2</v>
      </c>
      <c r="CM3909" s="54">
        <v>0.94699999999999995</v>
      </c>
      <c r="CN3909" s="53" t="s">
        <v>34670</v>
      </c>
      <c r="CO3909" s="54">
        <v>18</v>
      </c>
      <c r="CP3909" s="54">
        <v>135</v>
      </c>
      <c r="CQ3909" s="55">
        <f t="shared" si="61"/>
        <v>0.13333333333333333</v>
      </c>
      <c r="CR3909" s="52" t="s">
        <v>28907</v>
      </c>
    </row>
    <row r="3910" spans="81:96">
      <c r="CC3910" s="52">
        <v>3909</v>
      </c>
      <c r="CD3910" s="53" t="s">
        <v>7549</v>
      </c>
      <c r="CE3910" s="53" t="s">
        <v>7547</v>
      </c>
      <c r="CF3910" s="54">
        <v>1834</v>
      </c>
      <c r="CG3910" s="54">
        <v>3</v>
      </c>
      <c r="CH3910" s="54">
        <v>2.6549999999999998</v>
      </c>
      <c r="CI3910" s="54">
        <v>0.47399999999999998</v>
      </c>
      <c r="CJ3910" s="54">
        <v>380</v>
      </c>
      <c r="CK3910" s="54">
        <v>2.8</v>
      </c>
      <c r="CL3910" s="54">
        <v>4.7999999999999996E-3</v>
      </c>
      <c r="CM3910" s="54">
        <v>0.48899999999999999</v>
      </c>
      <c r="CN3910" s="53" t="s">
        <v>34670</v>
      </c>
      <c r="CO3910" s="54">
        <v>19</v>
      </c>
      <c r="CP3910" s="54">
        <v>135</v>
      </c>
      <c r="CQ3910" s="55">
        <f t="shared" si="61"/>
        <v>0.14074074074074075</v>
      </c>
      <c r="CR3910" s="52" t="s">
        <v>28907</v>
      </c>
    </row>
    <row r="3911" spans="81:96">
      <c r="CC3911" s="52">
        <v>3910</v>
      </c>
      <c r="CD3911" s="53" t="s">
        <v>31253</v>
      </c>
      <c r="CE3911" s="53" t="s">
        <v>31254</v>
      </c>
      <c r="CF3911" s="54">
        <v>352</v>
      </c>
      <c r="CG3911" s="54">
        <v>2.8239999999999998</v>
      </c>
      <c r="CH3911" s="54">
        <v>4.1790000000000003</v>
      </c>
      <c r="CI3911" s="54">
        <v>3.6</v>
      </c>
      <c r="CJ3911" s="54">
        <v>10</v>
      </c>
      <c r="CK3911" s="54">
        <v>5.5</v>
      </c>
      <c r="CL3911" s="54">
        <v>5.9000000000000003E-4</v>
      </c>
      <c r="CM3911" s="54">
        <v>0.95899999999999996</v>
      </c>
      <c r="CN3911" s="53" t="s">
        <v>34670</v>
      </c>
      <c r="CO3911" s="54">
        <v>20</v>
      </c>
      <c r="CP3911" s="54">
        <v>135</v>
      </c>
      <c r="CQ3911" s="55">
        <f t="shared" si="61"/>
        <v>0.14814814814814814</v>
      </c>
      <c r="CR3911" s="52" t="s">
        <v>28907</v>
      </c>
    </row>
    <row r="3912" spans="81:96">
      <c r="CC3912" s="52">
        <v>3911</v>
      </c>
      <c r="CD3912" s="53" t="s">
        <v>34419</v>
      </c>
      <c r="CE3912" s="53" t="s">
        <v>34420</v>
      </c>
      <c r="CF3912" s="54">
        <v>25310</v>
      </c>
      <c r="CG3912" s="54">
        <v>2.79</v>
      </c>
      <c r="CH3912" s="54">
        <v>3.282</v>
      </c>
      <c r="CI3912" s="54">
        <v>0.46</v>
      </c>
      <c r="CJ3912" s="54">
        <v>846</v>
      </c>
      <c r="CK3912" s="54">
        <v>5.8</v>
      </c>
      <c r="CL3912" s="54">
        <v>4.614E-2</v>
      </c>
      <c r="CM3912" s="54">
        <v>0.73799999999999999</v>
      </c>
      <c r="CN3912" s="53" t="s">
        <v>34670</v>
      </c>
      <c r="CO3912" s="54">
        <v>21</v>
      </c>
      <c r="CP3912" s="54">
        <v>135</v>
      </c>
      <c r="CQ3912" s="55">
        <f t="shared" si="61"/>
        <v>0.15555555555555556</v>
      </c>
      <c r="CR3912" s="52" t="s">
        <v>28907</v>
      </c>
    </row>
    <row r="3913" spans="81:96">
      <c r="CC3913" s="52">
        <v>3912</v>
      </c>
      <c r="CD3913" s="53" t="s">
        <v>33009</v>
      </c>
      <c r="CE3913" s="53" t="s">
        <v>33010</v>
      </c>
      <c r="CF3913" s="54">
        <v>9299</v>
      </c>
      <c r="CG3913" s="54">
        <v>2.7839999999999998</v>
      </c>
      <c r="CH3913" s="54">
        <v>2.8730000000000002</v>
      </c>
      <c r="CI3913" s="54">
        <v>0.69399999999999995</v>
      </c>
      <c r="CJ3913" s="54">
        <v>255</v>
      </c>
      <c r="CK3913" s="54">
        <v>9.4</v>
      </c>
      <c r="CL3913" s="54">
        <v>1.2E-2</v>
      </c>
      <c r="CM3913" s="54">
        <v>0.68899999999999995</v>
      </c>
      <c r="CN3913" s="53" t="s">
        <v>34670</v>
      </c>
      <c r="CO3913" s="54">
        <v>22</v>
      </c>
      <c r="CP3913" s="54">
        <v>135</v>
      </c>
      <c r="CQ3913" s="55">
        <f t="shared" si="61"/>
        <v>0.16296296296296298</v>
      </c>
      <c r="CR3913" s="52" t="s">
        <v>28907</v>
      </c>
    </row>
    <row r="3914" spans="81:96">
      <c r="CC3914" s="52">
        <v>3913</v>
      </c>
      <c r="CD3914" s="53" t="s">
        <v>15187</v>
      </c>
      <c r="CE3914" s="53" t="s">
        <v>15185</v>
      </c>
      <c r="CF3914" s="54">
        <v>18581</v>
      </c>
      <c r="CG3914" s="54">
        <v>2.7709999999999999</v>
      </c>
      <c r="CH3914" s="54">
        <v>3.2160000000000002</v>
      </c>
      <c r="CI3914" s="54">
        <v>0.72699999999999998</v>
      </c>
      <c r="CJ3914" s="54">
        <v>374</v>
      </c>
      <c r="CK3914" s="54">
        <v>7.3</v>
      </c>
      <c r="CL3914" s="54">
        <v>2.401E-2</v>
      </c>
      <c r="CM3914" s="54">
        <v>0.72</v>
      </c>
      <c r="CN3914" s="53" t="s">
        <v>34670</v>
      </c>
      <c r="CO3914" s="54">
        <v>23</v>
      </c>
      <c r="CP3914" s="54">
        <v>135</v>
      </c>
      <c r="CQ3914" s="55">
        <f t="shared" si="61"/>
        <v>0.17037037037037037</v>
      </c>
      <c r="CR3914" s="52" t="s">
        <v>28907</v>
      </c>
    </row>
    <row r="3915" spans="81:96">
      <c r="CC3915" s="52">
        <v>3914</v>
      </c>
      <c r="CD3915" s="53" t="s">
        <v>34675</v>
      </c>
      <c r="CE3915" s="53" t="s">
        <v>34676</v>
      </c>
      <c r="CF3915" s="54">
        <v>19462</v>
      </c>
      <c r="CG3915" s="54">
        <v>2.7480000000000002</v>
      </c>
      <c r="CH3915" s="54">
        <v>2.6890000000000001</v>
      </c>
      <c r="CI3915" s="54">
        <v>0.65800000000000003</v>
      </c>
      <c r="CJ3915" s="54">
        <v>345</v>
      </c>
      <c r="CK3915" s="54" t="s">
        <v>28918</v>
      </c>
      <c r="CL3915" s="54">
        <v>1.899E-2</v>
      </c>
      <c r="CM3915" s="54">
        <v>0.748</v>
      </c>
      <c r="CN3915" s="53" t="s">
        <v>34670</v>
      </c>
      <c r="CO3915" s="54">
        <v>24</v>
      </c>
      <c r="CP3915" s="54">
        <v>135</v>
      </c>
      <c r="CQ3915" s="55">
        <f t="shared" si="61"/>
        <v>0.17777777777777778</v>
      </c>
      <c r="CR3915" s="52" t="s">
        <v>28907</v>
      </c>
    </row>
    <row r="3916" spans="81:96">
      <c r="CC3916" s="52">
        <v>3915</v>
      </c>
      <c r="CD3916" s="53" t="s">
        <v>29598</v>
      </c>
      <c r="CE3916" s="53" t="s">
        <v>29599</v>
      </c>
      <c r="CF3916" s="54">
        <v>4287</v>
      </c>
      <c r="CG3916" s="54">
        <v>2.653</v>
      </c>
      <c r="CH3916" s="54">
        <v>2.9929999999999999</v>
      </c>
      <c r="CI3916" s="54">
        <v>0.315</v>
      </c>
      <c r="CJ3916" s="54">
        <v>203</v>
      </c>
      <c r="CK3916" s="54">
        <v>5.7</v>
      </c>
      <c r="CL3916" s="54">
        <v>9.8700000000000003E-3</v>
      </c>
      <c r="CM3916" s="54">
        <v>0.83799999999999997</v>
      </c>
      <c r="CN3916" s="53" t="s">
        <v>34670</v>
      </c>
      <c r="CO3916" s="54">
        <v>25</v>
      </c>
      <c r="CP3916" s="54">
        <v>135</v>
      </c>
      <c r="CQ3916" s="55">
        <f t="shared" si="61"/>
        <v>0.18518518518518517</v>
      </c>
      <c r="CR3916" s="52" t="s">
        <v>28907</v>
      </c>
    </row>
    <row r="3917" spans="81:96">
      <c r="CC3917" s="52">
        <v>3916</v>
      </c>
      <c r="CD3917" s="53" t="s">
        <v>34677</v>
      </c>
      <c r="CE3917" s="53" t="s">
        <v>34678</v>
      </c>
      <c r="CF3917" s="54">
        <v>1898</v>
      </c>
      <c r="CG3917" s="54">
        <v>2.6379999999999999</v>
      </c>
      <c r="CH3917" s="54">
        <v>2.387</v>
      </c>
      <c r="CI3917" s="54">
        <v>0.377</v>
      </c>
      <c r="CJ3917" s="54">
        <v>247</v>
      </c>
      <c r="CK3917" s="54">
        <v>3.4</v>
      </c>
      <c r="CL3917" s="54">
        <v>4.6899999999999997E-3</v>
      </c>
      <c r="CM3917" s="54">
        <v>0.505</v>
      </c>
      <c r="CN3917" s="53" t="s">
        <v>34670</v>
      </c>
      <c r="CO3917" s="54">
        <v>26</v>
      </c>
      <c r="CP3917" s="54">
        <v>135</v>
      </c>
      <c r="CQ3917" s="55">
        <f t="shared" si="61"/>
        <v>0.19259259259259259</v>
      </c>
      <c r="CR3917" s="52" t="s">
        <v>28907</v>
      </c>
    </row>
    <row r="3918" spans="81:96">
      <c r="CC3918" s="52">
        <v>3917</v>
      </c>
      <c r="CD3918" s="53" t="s">
        <v>34679</v>
      </c>
      <c r="CE3918" s="53" t="s">
        <v>34680</v>
      </c>
      <c r="CF3918" s="54">
        <v>50551</v>
      </c>
      <c r="CG3918" s="54">
        <v>2.5870000000000002</v>
      </c>
      <c r="CH3918" s="54">
        <v>2.74</v>
      </c>
      <c r="CI3918" s="54">
        <v>0.42399999999999999</v>
      </c>
      <c r="CJ3918" s="54">
        <v>2073</v>
      </c>
      <c r="CK3918" s="54">
        <v>6.8</v>
      </c>
      <c r="CL3918" s="54">
        <v>7.8030000000000002E-2</v>
      </c>
      <c r="CM3918" s="54">
        <v>0.61799999999999999</v>
      </c>
      <c r="CN3918" s="53" t="s">
        <v>34670</v>
      </c>
      <c r="CO3918" s="54">
        <v>27</v>
      </c>
      <c r="CP3918" s="54">
        <v>135</v>
      </c>
      <c r="CQ3918" s="55">
        <f t="shared" si="61"/>
        <v>0.2</v>
      </c>
      <c r="CR3918" s="52" t="s">
        <v>28907</v>
      </c>
    </row>
    <row r="3919" spans="81:96">
      <c r="CC3919" s="52">
        <v>3918</v>
      </c>
      <c r="CD3919" s="53" t="s">
        <v>34681</v>
      </c>
      <c r="CE3919" s="53" t="s">
        <v>34682</v>
      </c>
      <c r="CF3919" s="54">
        <v>1586</v>
      </c>
      <c r="CG3919" s="54">
        <v>2.5510000000000002</v>
      </c>
      <c r="CH3919" s="54">
        <v>2.4409999999999998</v>
      </c>
      <c r="CI3919" s="54">
        <v>0.60199999999999998</v>
      </c>
      <c r="CJ3919" s="54">
        <v>98</v>
      </c>
      <c r="CK3919" s="54">
        <v>6.9</v>
      </c>
      <c r="CL3919" s="54">
        <v>2.7200000000000002E-3</v>
      </c>
      <c r="CM3919" s="54">
        <v>0.65600000000000003</v>
      </c>
      <c r="CN3919" s="53" t="s">
        <v>34670</v>
      </c>
      <c r="CO3919" s="54">
        <v>28</v>
      </c>
      <c r="CP3919" s="54">
        <v>135</v>
      </c>
      <c r="CQ3919" s="55">
        <f t="shared" si="61"/>
        <v>0.2074074074074074</v>
      </c>
      <c r="CR3919" s="52" t="s">
        <v>28907</v>
      </c>
    </row>
    <row r="3920" spans="81:96">
      <c r="CC3920" s="52">
        <v>3919</v>
      </c>
      <c r="CD3920" s="53" t="s">
        <v>22794</v>
      </c>
      <c r="CE3920" s="53" t="s">
        <v>22792</v>
      </c>
      <c r="CF3920" s="54">
        <v>13453</v>
      </c>
      <c r="CG3920" s="54">
        <v>2.516</v>
      </c>
      <c r="CH3920" s="54">
        <v>2.9089999999999998</v>
      </c>
      <c r="CI3920" s="54">
        <v>0.35499999999999998</v>
      </c>
      <c r="CJ3920" s="54">
        <v>301</v>
      </c>
      <c r="CK3920" s="54">
        <v>8.8000000000000007</v>
      </c>
      <c r="CL3920" s="54">
        <v>1.519E-2</v>
      </c>
      <c r="CM3920" s="54">
        <v>0.65700000000000003</v>
      </c>
      <c r="CN3920" s="53" t="s">
        <v>34670</v>
      </c>
      <c r="CO3920" s="54">
        <v>29</v>
      </c>
      <c r="CP3920" s="54">
        <v>135</v>
      </c>
      <c r="CQ3920" s="55">
        <f t="shared" si="61"/>
        <v>0.21481481481481482</v>
      </c>
      <c r="CR3920" s="52" t="s">
        <v>28907</v>
      </c>
    </row>
    <row r="3921" spans="81:96">
      <c r="CC3921" s="52">
        <v>3920</v>
      </c>
      <c r="CD3921" s="53" t="s">
        <v>31334</v>
      </c>
      <c r="CE3921" s="53" t="s">
        <v>31335</v>
      </c>
      <c r="CF3921" s="54">
        <v>5146</v>
      </c>
      <c r="CG3921" s="54">
        <v>2.5150000000000001</v>
      </c>
      <c r="CH3921" s="54">
        <v>2.5350000000000001</v>
      </c>
      <c r="CI3921" s="54">
        <v>0.57399999999999995</v>
      </c>
      <c r="CJ3921" s="54">
        <v>148</v>
      </c>
      <c r="CK3921" s="54">
        <v>7.3</v>
      </c>
      <c r="CL3921" s="54">
        <v>6.0699999999999999E-3</v>
      </c>
      <c r="CM3921" s="54">
        <v>0.51500000000000001</v>
      </c>
      <c r="CN3921" s="53" t="s">
        <v>34670</v>
      </c>
      <c r="CO3921" s="54">
        <v>30</v>
      </c>
      <c r="CP3921" s="54">
        <v>135</v>
      </c>
      <c r="CQ3921" s="55">
        <f t="shared" si="61"/>
        <v>0.22222222222222221</v>
      </c>
      <c r="CR3921" s="52" t="s">
        <v>28907</v>
      </c>
    </row>
    <row r="3922" spans="81:96">
      <c r="CC3922" s="52">
        <v>3921</v>
      </c>
      <c r="CD3922" s="53" t="s">
        <v>30670</v>
      </c>
      <c r="CE3922" s="53" t="s">
        <v>30671</v>
      </c>
      <c r="CF3922" s="54">
        <v>1710</v>
      </c>
      <c r="CG3922" s="54">
        <v>2.4740000000000002</v>
      </c>
      <c r="CH3922" s="54">
        <v>2.8239999999999998</v>
      </c>
      <c r="CI3922" s="54">
        <v>0.55300000000000005</v>
      </c>
      <c r="CJ3922" s="54">
        <v>47</v>
      </c>
      <c r="CK3922" s="54">
        <v>4.5999999999999996</v>
      </c>
      <c r="CL3922" s="54">
        <v>3.9399999999999999E-3</v>
      </c>
      <c r="CM3922" s="54">
        <v>0.68300000000000005</v>
      </c>
      <c r="CN3922" s="53" t="s">
        <v>34670</v>
      </c>
      <c r="CO3922" s="54">
        <v>31</v>
      </c>
      <c r="CP3922" s="54">
        <v>135</v>
      </c>
      <c r="CQ3922" s="55">
        <f t="shared" si="61"/>
        <v>0.22962962962962963</v>
      </c>
      <c r="CR3922" s="52" t="s">
        <v>28907</v>
      </c>
    </row>
    <row r="3923" spans="81:96">
      <c r="CC3923" s="52">
        <v>3922</v>
      </c>
      <c r="CD3923" s="53" t="s">
        <v>30674</v>
      </c>
      <c r="CE3923" s="53" t="s">
        <v>30675</v>
      </c>
      <c r="CF3923" s="54">
        <v>6851</v>
      </c>
      <c r="CG3923" s="54">
        <v>2.4670000000000001</v>
      </c>
      <c r="CH3923" s="54">
        <v>2.9889999999999999</v>
      </c>
      <c r="CI3923" s="54">
        <v>0.42899999999999999</v>
      </c>
      <c r="CJ3923" s="54">
        <v>196</v>
      </c>
      <c r="CK3923" s="54">
        <v>6.5</v>
      </c>
      <c r="CL3923" s="54">
        <v>1.112E-2</v>
      </c>
      <c r="CM3923" s="54">
        <v>0.70499999999999996</v>
      </c>
      <c r="CN3923" s="53" t="s">
        <v>34670</v>
      </c>
      <c r="CO3923" s="54">
        <v>32</v>
      </c>
      <c r="CP3923" s="54">
        <v>135</v>
      </c>
      <c r="CQ3923" s="55">
        <f t="shared" si="61"/>
        <v>0.23703703703703705</v>
      </c>
      <c r="CR3923" s="52" t="s">
        <v>28907</v>
      </c>
    </row>
    <row r="3924" spans="81:96">
      <c r="CC3924" s="52">
        <v>3923</v>
      </c>
      <c r="CD3924" s="53" t="s">
        <v>34683</v>
      </c>
      <c r="CE3924" s="53" t="s">
        <v>34684</v>
      </c>
      <c r="CF3924" s="54">
        <v>4751</v>
      </c>
      <c r="CG3924" s="54">
        <v>2.4420000000000002</v>
      </c>
      <c r="CH3924" s="54">
        <v>2.0129999999999999</v>
      </c>
      <c r="CI3924" s="54">
        <v>0.46200000000000002</v>
      </c>
      <c r="CJ3924" s="54">
        <v>251</v>
      </c>
      <c r="CK3924" s="54">
        <v>5.7</v>
      </c>
      <c r="CL3924" s="54">
        <v>7.92E-3</v>
      </c>
      <c r="CM3924" s="54">
        <v>0.42299999999999999</v>
      </c>
      <c r="CN3924" s="53" t="s">
        <v>34670</v>
      </c>
      <c r="CO3924" s="54">
        <v>33</v>
      </c>
      <c r="CP3924" s="54">
        <v>135</v>
      </c>
      <c r="CQ3924" s="55">
        <f t="shared" si="61"/>
        <v>0.24444444444444444</v>
      </c>
      <c r="CR3924" s="52" t="s">
        <v>28907</v>
      </c>
    </row>
    <row r="3925" spans="81:96">
      <c r="CC3925" s="52">
        <v>3924</v>
      </c>
      <c r="CD3925" s="53" t="s">
        <v>34685</v>
      </c>
      <c r="CE3925" s="53" t="s">
        <v>34686</v>
      </c>
      <c r="CF3925" s="54">
        <v>337</v>
      </c>
      <c r="CG3925" s="54">
        <v>2.4140000000000001</v>
      </c>
      <c r="CH3925" s="54">
        <v>2.5379999999999998</v>
      </c>
      <c r="CI3925" s="54">
        <v>0.222</v>
      </c>
      <c r="CJ3925" s="54">
        <v>27</v>
      </c>
      <c r="CK3925" s="54">
        <v>9</v>
      </c>
      <c r="CL3925" s="54">
        <v>5.9999999999999995E-4</v>
      </c>
      <c r="CM3925" s="54">
        <v>0.72899999999999998</v>
      </c>
      <c r="CN3925" s="53" t="s">
        <v>34670</v>
      </c>
      <c r="CO3925" s="54">
        <v>34</v>
      </c>
      <c r="CP3925" s="54">
        <v>135</v>
      </c>
      <c r="CQ3925" s="55">
        <f t="shared" si="61"/>
        <v>0.25185185185185183</v>
      </c>
      <c r="CR3925" s="52" t="s">
        <v>28921</v>
      </c>
    </row>
    <row r="3926" spans="81:96">
      <c r="CC3926" s="52">
        <v>3925</v>
      </c>
      <c r="CD3926" s="53" t="s">
        <v>34687</v>
      </c>
      <c r="CE3926" s="53" t="s">
        <v>34688</v>
      </c>
      <c r="CF3926" s="54">
        <v>5528</v>
      </c>
      <c r="CG3926" s="54">
        <v>2.4129999999999998</v>
      </c>
      <c r="CH3926" s="54">
        <v>2.7509999999999999</v>
      </c>
      <c r="CI3926" s="54">
        <v>0.41</v>
      </c>
      <c r="CJ3926" s="54">
        <v>134</v>
      </c>
      <c r="CK3926" s="54">
        <v>9.3000000000000007</v>
      </c>
      <c r="CL3926" s="54">
        <v>9.9299999999999996E-3</v>
      </c>
      <c r="CM3926" s="54">
        <v>0.97899999999999998</v>
      </c>
      <c r="CN3926" s="53" t="s">
        <v>34670</v>
      </c>
      <c r="CO3926" s="54">
        <v>35</v>
      </c>
      <c r="CP3926" s="54">
        <v>135</v>
      </c>
      <c r="CQ3926" s="55">
        <f t="shared" si="61"/>
        <v>0.25925925925925924</v>
      </c>
      <c r="CR3926" s="52" t="s">
        <v>28921</v>
      </c>
    </row>
    <row r="3927" spans="81:96">
      <c r="CC3927" s="52">
        <v>3926</v>
      </c>
      <c r="CD3927" s="53" t="s">
        <v>31336</v>
      </c>
      <c r="CE3927" s="53" t="s">
        <v>31337</v>
      </c>
      <c r="CF3927" s="54">
        <v>1302</v>
      </c>
      <c r="CG3927" s="54">
        <v>2.3980000000000001</v>
      </c>
      <c r="CH3927" s="54">
        <v>2.1419999999999999</v>
      </c>
      <c r="CI3927" s="54"/>
      <c r="CJ3927" s="54">
        <v>0</v>
      </c>
      <c r="CK3927" s="54">
        <v>4.8</v>
      </c>
      <c r="CL3927" s="54">
        <v>2.82E-3</v>
      </c>
      <c r="CM3927" s="54">
        <v>0.443</v>
      </c>
      <c r="CN3927" s="53" t="s">
        <v>34670</v>
      </c>
      <c r="CO3927" s="54">
        <v>36</v>
      </c>
      <c r="CP3927" s="54">
        <v>135</v>
      </c>
      <c r="CQ3927" s="55">
        <f t="shared" si="61"/>
        <v>0.26666666666666666</v>
      </c>
      <c r="CR3927" s="52" t="s">
        <v>28921</v>
      </c>
    </row>
    <row r="3928" spans="81:96">
      <c r="CC3928" s="52">
        <v>3927</v>
      </c>
      <c r="CD3928" s="53" t="s">
        <v>31975</v>
      </c>
      <c r="CE3928" s="53" t="s">
        <v>31976</v>
      </c>
      <c r="CF3928" s="54">
        <v>7086</v>
      </c>
      <c r="CG3928" s="54">
        <v>2.371</v>
      </c>
      <c r="CH3928" s="54">
        <v>2.919</v>
      </c>
      <c r="CI3928" s="54">
        <v>0.51100000000000001</v>
      </c>
      <c r="CJ3928" s="54">
        <v>278</v>
      </c>
      <c r="CK3928" s="54">
        <v>5.9</v>
      </c>
      <c r="CL3928" s="54">
        <v>1.1010000000000001E-2</v>
      </c>
      <c r="CM3928" s="54">
        <v>0.57699999999999996</v>
      </c>
      <c r="CN3928" s="53" t="s">
        <v>34670</v>
      </c>
      <c r="CO3928" s="54">
        <v>37</v>
      </c>
      <c r="CP3928" s="54">
        <v>135</v>
      </c>
      <c r="CQ3928" s="55">
        <f t="shared" si="61"/>
        <v>0.27407407407407408</v>
      </c>
      <c r="CR3928" s="52" t="s">
        <v>28921</v>
      </c>
    </row>
    <row r="3929" spans="81:96">
      <c r="CC3929" s="52">
        <v>3928</v>
      </c>
      <c r="CD3929" s="53" t="s">
        <v>31342</v>
      </c>
      <c r="CE3929" s="53" t="s">
        <v>31343</v>
      </c>
      <c r="CF3929" s="54">
        <v>314</v>
      </c>
      <c r="CG3929" s="54">
        <v>2.3519999999999999</v>
      </c>
      <c r="CH3929" s="54">
        <v>2.3519999999999999</v>
      </c>
      <c r="CI3929" s="54">
        <v>0.24099999999999999</v>
      </c>
      <c r="CJ3929" s="54">
        <v>108</v>
      </c>
      <c r="CK3929" s="54">
        <v>1.5</v>
      </c>
      <c r="CL3929" s="54">
        <v>8.0999999999999996E-4</v>
      </c>
      <c r="CM3929" s="54">
        <v>0.42</v>
      </c>
      <c r="CN3929" s="53" t="s">
        <v>34670</v>
      </c>
      <c r="CO3929" s="54">
        <v>38</v>
      </c>
      <c r="CP3929" s="54">
        <v>135</v>
      </c>
      <c r="CQ3929" s="55">
        <f t="shared" si="61"/>
        <v>0.2814814814814815</v>
      </c>
      <c r="CR3929" s="52" t="s">
        <v>28921</v>
      </c>
    </row>
    <row r="3930" spans="81:96">
      <c r="CC3930" s="52">
        <v>3929</v>
      </c>
      <c r="CD3930" s="53" t="s">
        <v>1501</v>
      </c>
      <c r="CE3930" s="53" t="s">
        <v>1499</v>
      </c>
      <c r="CF3930" s="54">
        <v>8116</v>
      </c>
      <c r="CG3930" s="54">
        <v>2.3490000000000002</v>
      </c>
      <c r="CH3930" s="54">
        <v>2.6160000000000001</v>
      </c>
      <c r="CI3930" s="54">
        <v>0.59699999999999998</v>
      </c>
      <c r="CJ3930" s="54">
        <v>233</v>
      </c>
      <c r="CK3930" s="54">
        <v>7.9</v>
      </c>
      <c r="CL3930" s="54">
        <v>1.133E-2</v>
      </c>
      <c r="CM3930" s="54">
        <v>0.61399999999999999</v>
      </c>
      <c r="CN3930" s="53" t="s">
        <v>34670</v>
      </c>
      <c r="CO3930" s="54">
        <v>39</v>
      </c>
      <c r="CP3930" s="54">
        <v>135</v>
      </c>
      <c r="CQ3930" s="55">
        <f t="shared" si="61"/>
        <v>0.28888888888888886</v>
      </c>
      <c r="CR3930" s="52" t="s">
        <v>28921</v>
      </c>
    </row>
    <row r="3931" spans="81:96">
      <c r="CC3931" s="52">
        <v>3930</v>
      </c>
      <c r="CD3931" s="53" t="s">
        <v>12035</v>
      </c>
      <c r="CE3931" s="53" t="s">
        <v>12033</v>
      </c>
      <c r="CF3931" s="54">
        <v>13626</v>
      </c>
      <c r="CG3931" s="54">
        <v>2.3490000000000002</v>
      </c>
      <c r="CH3931" s="54">
        <v>2.4369999999999998</v>
      </c>
      <c r="CI3931" s="54">
        <v>0.60499999999999998</v>
      </c>
      <c r="CJ3931" s="54">
        <v>638</v>
      </c>
      <c r="CK3931" s="54">
        <v>6.2</v>
      </c>
      <c r="CL3931" s="54">
        <v>2.1850000000000001E-2</v>
      </c>
      <c r="CM3931" s="54">
        <v>0.53800000000000003</v>
      </c>
      <c r="CN3931" s="53" t="s">
        <v>34670</v>
      </c>
      <c r="CO3931" s="54">
        <v>39</v>
      </c>
      <c r="CP3931" s="54">
        <v>135</v>
      </c>
      <c r="CQ3931" s="55">
        <f t="shared" si="61"/>
        <v>0.28888888888888886</v>
      </c>
      <c r="CR3931" s="52" t="s">
        <v>28921</v>
      </c>
    </row>
    <row r="3932" spans="81:96">
      <c r="CC3932" s="52">
        <v>3931</v>
      </c>
      <c r="CD3932" s="53" t="s">
        <v>34689</v>
      </c>
      <c r="CE3932" s="53" t="s">
        <v>34690</v>
      </c>
      <c r="CF3932" s="54">
        <v>6454</v>
      </c>
      <c r="CG3932" s="54">
        <v>2.3479999999999999</v>
      </c>
      <c r="CH3932" s="54">
        <v>2.528</v>
      </c>
      <c r="CI3932" s="54">
        <v>0.35399999999999998</v>
      </c>
      <c r="CJ3932" s="54">
        <v>277</v>
      </c>
      <c r="CK3932" s="54">
        <v>6.8</v>
      </c>
      <c r="CL3932" s="54">
        <v>1.119E-2</v>
      </c>
      <c r="CM3932" s="54">
        <v>0.629</v>
      </c>
      <c r="CN3932" s="53" t="s">
        <v>34670</v>
      </c>
      <c r="CO3932" s="54">
        <v>41</v>
      </c>
      <c r="CP3932" s="54">
        <v>135</v>
      </c>
      <c r="CQ3932" s="55">
        <f t="shared" si="61"/>
        <v>0.3037037037037037</v>
      </c>
      <c r="CR3932" s="52" t="s">
        <v>28921</v>
      </c>
    </row>
    <row r="3933" spans="81:96">
      <c r="CC3933" s="52">
        <v>3932</v>
      </c>
      <c r="CD3933" s="53" t="s">
        <v>34691</v>
      </c>
      <c r="CE3933" s="53" t="s">
        <v>34692</v>
      </c>
      <c r="CF3933" s="54">
        <v>29067</v>
      </c>
      <c r="CG3933" s="54">
        <v>2.3370000000000002</v>
      </c>
      <c r="CH3933" s="54">
        <v>2.6739999999999999</v>
      </c>
      <c r="CI3933" s="54">
        <v>0.47</v>
      </c>
      <c r="CJ3933" s="54">
        <v>447</v>
      </c>
      <c r="CK3933" s="54">
        <v>9.6999999999999993</v>
      </c>
      <c r="CL3933" s="54">
        <v>3.5319999999999997E-2</v>
      </c>
      <c r="CM3933" s="54">
        <v>0.71899999999999997</v>
      </c>
      <c r="CN3933" s="53" t="s">
        <v>34670</v>
      </c>
      <c r="CO3933" s="54">
        <v>42</v>
      </c>
      <c r="CP3933" s="54">
        <v>135</v>
      </c>
      <c r="CQ3933" s="55">
        <f t="shared" si="61"/>
        <v>0.31111111111111112</v>
      </c>
      <c r="CR3933" s="52" t="s">
        <v>28921</v>
      </c>
    </row>
    <row r="3934" spans="81:96">
      <c r="CC3934" s="52">
        <v>3933</v>
      </c>
      <c r="CD3934" s="53" t="s">
        <v>34427</v>
      </c>
      <c r="CE3934" s="53" t="s">
        <v>34428</v>
      </c>
      <c r="CF3934" s="54">
        <v>7564</v>
      </c>
      <c r="CG3934" s="54">
        <v>2.262</v>
      </c>
      <c r="CH3934" s="54">
        <v>2.6219999999999999</v>
      </c>
      <c r="CI3934" s="54"/>
      <c r="CJ3934" s="54">
        <v>0</v>
      </c>
      <c r="CK3934" s="54">
        <v>7.6</v>
      </c>
      <c r="CL3934" s="54">
        <v>1.9050000000000001E-2</v>
      </c>
      <c r="CM3934" s="54">
        <v>1.0209999999999999</v>
      </c>
      <c r="CN3934" s="53" t="s">
        <v>34670</v>
      </c>
      <c r="CO3934" s="54">
        <v>43</v>
      </c>
      <c r="CP3934" s="54">
        <v>135</v>
      </c>
      <c r="CQ3934" s="55">
        <f t="shared" si="61"/>
        <v>0.31851851851851853</v>
      </c>
      <c r="CR3934" s="52" t="s">
        <v>28921</v>
      </c>
    </row>
    <row r="3935" spans="81:96">
      <c r="CC3935" s="52">
        <v>3934</v>
      </c>
      <c r="CD3935" s="53" t="s">
        <v>34693</v>
      </c>
      <c r="CE3935" s="53" t="s">
        <v>34694</v>
      </c>
      <c r="CF3935" s="54">
        <v>5894</v>
      </c>
      <c r="CG3935" s="54">
        <v>2.2360000000000002</v>
      </c>
      <c r="CH3935" s="54">
        <v>2.7189999999999999</v>
      </c>
      <c r="CI3935" s="54">
        <v>0.432</v>
      </c>
      <c r="CJ3935" s="54">
        <v>111</v>
      </c>
      <c r="CK3935" s="54" t="s">
        <v>28918</v>
      </c>
      <c r="CL3935" s="54">
        <v>6.5799999999999999E-3</v>
      </c>
      <c r="CM3935" s="54">
        <v>0.875</v>
      </c>
      <c r="CN3935" s="53" t="s">
        <v>34670</v>
      </c>
      <c r="CO3935" s="54">
        <v>44</v>
      </c>
      <c r="CP3935" s="54">
        <v>135</v>
      </c>
      <c r="CQ3935" s="55">
        <f t="shared" si="61"/>
        <v>0.32592592592592595</v>
      </c>
      <c r="CR3935" s="52" t="s">
        <v>28921</v>
      </c>
    </row>
    <row r="3936" spans="81:96">
      <c r="CC3936" s="52">
        <v>3935</v>
      </c>
      <c r="CD3936" s="53" t="s">
        <v>31987</v>
      </c>
      <c r="CE3936" s="53" t="s">
        <v>31988</v>
      </c>
      <c r="CF3936" s="54">
        <v>11657</v>
      </c>
      <c r="CG3936" s="54">
        <v>2.2000000000000002</v>
      </c>
      <c r="CH3936" s="54">
        <v>2.3340000000000001</v>
      </c>
      <c r="CI3936" s="54">
        <v>0.60299999999999998</v>
      </c>
      <c r="CJ3936" s="54">
        <v>506</v>
      </c>
      <c r="CK3936" s="54">
        <v>8.3000000000000007</v>
      </c>
      <c r="CL3936" s="54">
        <v>1.5129999999999999E-2</v>
      </c>
      <c r="CM3936" s="54">
        <v>0.55100000000000005</v>
      </c>
      <c r="CN3936" s="53" t="s">
        <v>34670</v>
      </c>
      <c r="CO3936" s="54">
        <v>45</v>
      </c>
      <c r="CP3936" s="54">
        <v>135</v>
      </c>
      <c r="CQ3936" s="55">
        <f t="shared" si="61"/>
        <v>0.33333333333333331</v>
      </c>
      <c r="CR3936" s="52" t="s">
        <v>28921</v>
      </c>
    </row>
    <row r="3937" spans="81:96">
      <c r="CC3937" s="52">
        <v>3936</v>
      </c>
      <c r="CD3937" s="53" t="s">
        <v>34429</v>
      </c>
      <c r="CE3937" s="53" t="s">
        <v>34430</v>
      </c>
      <c r="CF3937" s="54">
        <v>577</v>
      </c>
      <c r="CG3937" s="54">
        <v>2.157</v>
      </c>
      <c r="CH3937" s="54">
        <v>2.048</v>
      </c>
      <c r="CI3937" s="54">
        <v>0.377</v>
      </c>
      <c r="CJ3937" s="54">
        <v>284</v>
      </c>
      <c r="CK3937" s="54">
        <v>2.2999999999999998</v>
      </c>
      <c r="CL3937" s="54">
        <v>1.5900000000000001E-3</v>
      </c>
      <c r="CM3937" s="54">
        <v>0.438</v>
      </c>
      <c r="CN3937" s="53" t="s">
        <v>34670</v>
      </c>
      <c r="CO3937" s="54">
        <v>46</v>
      </c>
      <c r="CP3937" s="54">
        <v>135</v>
      </c>
      <c r="CQ3937" s="55">
        <f t="shared" si="61"/>
        <v>0.34074074074074073</v>
      </c>
      <c r="CR3937" s="52" t="s">
        <v>28921</v>
      </c>
    </row>
    <row r="3938" spans="81:96">
      <c r="CC3938" s="52">
        <v>3937</v>
      </c>
      <c r="CD3938" s="53" t="s">
        <v>34695</v>
      </c>
      <c r="CE3938" s="53" t="s">
        <v>34696</v>
      </c>
      <c r="CF3938" s="54">
        <v>1255</v>
      </c>
      <c r="CG3938" s="54">
        <v>2.11</v>
      </c>
      <c r="CH3938" s="54">
        <v>2.3119999999999998</v>
      </c>
      <c r="CI3938" s="54">
        <v>0.23699999999999999</v>
      </c>
      <c r="CJ3938" s="54">
        <v>118</v>
      </c>
      <c r="CK3938" s="54">
        <v>3.8</v>
      </c>
      <c r="CL3938" s="54">
        <v>4.2700000000000004E-3</v>
      </c>
      <c r="CM3938" s="54">
        <v>0.58299999999999996</v>
      </c>
      <c r="CN3938" s="53" t="s">
        <v>34670</v>
      </c>
      <c r="CO3938" s="54">
        <v>47</v>
      </c>
      <c r="CP3938" s="54">
        <v>135</v>
      </c>
      <c r="CQ3938" s="55">
        <f t="shared" si="61"/>
        <v>0.34814814814814815</v>
      </c>
      <c r="CR3938" s="52" t="s">
        <v>28921</v>
      </c>
    </row>
    <row r="3939" spans="81:96">
      <c r="CC3939" s="52">
        <v>3938</v>
      </c>
      <c r="CD3939" s="53" t="s">
        <v>34435</v>
      </c>
      <c r="CE3939" s="53" t="s">
        <v>34436</v>
      </c>
      <c r="CF3939" s="54">
        <v>4674</v>
      </c>
      <c r="CG3939" s="54">
        <v>2.0710000000000002</v>
      </c>
      <c r="CH3939" s="54">
        <v>2.339</v>
      </c>
      <c r="CI3939" s="54">
        <v>0.26200000000000001</v>
      </c>
      <c r="CJ3939" s="54">
        <v>145</v>
      </c>
      <c r="CK3939" s="54">
        <v>6.8</v>
      </c>
      <c r="CL3939" s="54">
        <v>7.3200000000000001E-3</v>
      </c>
      <c r="CM3939" s="54">
        <v>0.58699999999999997</v>
      </c>
      <c r="CN3939" s="53" t="s">
        <v>34670</v>
      </c>
      <c r="CO3939" s="54">
        <v>48</v>
      </c>
      <c r="CP3939" s="54">
        <v>135</v>
      </c>
      <c r="CQ3939" s="55">
        <f t="shared" si="61"/>
        <v>0.35555555555555557</v>
      </c>
      <c r="CR3939" s="52" t="s">
        <v>28921</v>
      </c>
    </row>
    <row r="3940" spans="81:96">
      <c r="CC3940" s="52">
        <v>3939</v>
      </c>
      <c r="CD3940" s="53" t="s">
        <v>34697</v>
      </c>
      <c r="CE3940" s="53" t="s">
        <v>34698</v>
      </c>
      <c r="CF3940" s="54">
        <v>1829</v>
      </c>
      <c r="CG3940" s="54">
        <v>2.056</v>
      </c>
      <c r="CH3940" s="54">
        <v>1.887</v>
      </c>
      <c r="CI3940" s="54">
        <v>0.45500000000000002</v>
      </c>
      <c r="CJ3940" s="54">
        <v>88</v>
      </c>
      <c r="CK3940" s="54">
        <v>7.7</v>
      </c>
      <c r="CL3940" s="54">
        <v>2.3800000000000002E-3</v>
      </c>
      <c r="CM3940" s="54">
        <v>0.46</v>
      </c>
      <c r="CN3940" s="53" t="s">
        <v>34670</v>
      </c>
      <c r="CO3940" s="54">
        <v>49</v>
      </c>
      <c r="CP3940" s="54">
        <v>135</v>
      </c>
      <c r="CQ3940" s="55">
        <f t="shared" si="61"/>
        <v>0.36296296296296299</v>
      </c>
      <c r="CR3940" s="52" t="s">
        <v>28921</v>
      </c>
    </row>
    <row r="3941" spans="81:96">
      <c r="CC3941" s="52">
        <v>3940</v>
      </c>
      <c r="CD3941" s="53" t="s">
        <v>31675</v>
      </c>
      <c r="CE3941" s="53" t="s">
        <v>31676</v>
      </c>
      <c r="CF3941" s="54">
        <v>17706</v>
      </c>
      <c r="CG3941" s="54">
        <v>2.0369999999999999</v>
      </c>
      <c r="CH3941" s="54">
        <v>2.165</v>
      </c>
      <c r="CI3941" s="54">
        <v>0.47899999999999998</v>
      </c>
      <c r="CJ3941" s="54">
        <v>516</v>
      </c>
      <c r="CK3941" s="54">
        <v>7.5</v>
      </c>
      <c r="CL3941" s="54">
        <v>2.401E-2</v>
      </c>
      <c r="CM3941" s="54">
        <v>0.46600000000000003</v>
      </c>
      <c r="CN3941" s="53" t="s">
        <v>34670</v>
      </c>
      <c r="CO3941" s="54">
        <v>50</v>
      </c>
      <c r="CP3941" s="54">
        <v>135</v>
      </c>
      <c r="CQ3941" s="55">
        <f t="shared" si="61"/>
        <v>0.37037037037037035</v>
      </c>
      <c r="CR3941" s="52" t="s">
        <v>28921</v>
      </c>
    </row>
    <row r="3942" spans="81:96">
      <c r="CC3942" s="52">
        <v>3941</v>
      </c>
      <c r="CD3942" s="53" t="s">
        <v>13016</v>
      </c>
      <c r="CE3942" s="53" t="s">
        <v>13014</v>
      </c>
      <c r="CF3942" s="54">
        <v>2192</v>
      </c>
      <c r="CG3942" s="54">
        <v>1.9970000000000001</v>
      </c>
      <c r="CH3942" s="54">
        <v>2.028</v>
      </c>
      <c r="CI3942" s="54">
        <v>0.311</v>
      </c>
      <c r="CJ3942" s="54">
        <v>267</v>
      </c>
      <c r="CK3942" s="54">
        <v>4.0999999999999996</v>
      </c>
      <c r="CL3942" s="54">
        <v>5.2300000000000003E-3</v>
      </c>
      <c r="CM3942" s="54">
        <v>0.45300000000000001</v>
      </c>
      <c r="CN3942" s="53" t="s">
        <v>34670</v>
      </c>
      <c r="CO3942" s="54">
        <v>51</v>
      </c>
      <c r="CP3942" s="54">
        <v>135</v>
      </c>
      <c r="CQ3942" s="55">
        <f t="shared" si="61"/>
        <v>0.37777777777777777</v>
      </c>
      <c r="CR3942" s="52" t="s">
        <v>28921</v>
      </c>
    </row>
    <row r="3943" spans="81:96">
      <c r="CC3943" s="52">
        <v>3942</v>
      </c>
      <c r="CD3943" s="53" t="s">
        <v>31352</v>
      </c>
      <c r="CE3943" s="53" t="s">
        <v>31353</v>
      </c>
      <c r="CF3943" s="54">
        <v>2532</v>
      </c>
      <c r="CG3943" s="54">
        <v>1.964</v>
      </c>
      <c r="CH3943" s="54">
        <v>1.44</v>
      </c>
      <c r="CI3943" s="54">
        <v>0.38700000000000001</v>
      </c>
      <c r="CJ3943" s="54">
        <v>238</v>
      </c>
      <c r="CK3943" s="54">
        <v>3.4</v>
      </c>
      <c r="CL3943" s="54">
        <v>4.4999999999999997E-3</v>
      </c>
      <c r="CM3943" s="54">
        <v>0.22500000000000001</v>
      </c>
      <c r="CN3943" s="53" t="s">
        <v>34670</v>
      </c>
      <c r="CO3943" s="54">
        <v>52</v>
      </c>
      <c r="CP3943" s="54">
        <v>135</v>
      </c>
      <c r="CQ3943" s="55">
        <f t="shared" si="61"/>
        <v>0.38518518518518519</v>
      </c>
      <c r="CR3943" s="52" t="s">
        <v>28921</v>
      </c>
    </row>
    <row r="3944" spans="81:96">
      <c r="CC3944" s="52">
        <v>3943</v>
      </c>
      <c r="CD3944" s="53" t="s">
        <v>34699</v>
      </c>
      <c r="CE3944" s="53" t="s">
        <v>34700</v>
      </c>
      <c r="CF3944" s="54">
        <v>3271</v>
      </c>
      <c r="CG3944" s="54">
        <v>1.7729999999999999</v>
      </c>
      <c r="CH3944" s="54">
        <v>2.4180000000000001</v>
      </c>
      <c r="CI3944" s="54">
        <v>0.39</v>
      </c>
      <c r="CJ3944" s="54">
        <v>177</v>
      </c>
      <c r="CK3944" s="54">
        <v>7.4</v>
      </c>
      <c r="CL3944" s="54">
        <v>4.7000000000000002E-3</v>
      </c>
      <c r="CM3944" s="54">
        <v>0.53100000000000003</v>
      </c>
      <c r="CN3944" s="53" t="s">
        <v>34670</v>
      </c>
      <c r="CO3944" s="54">
        <v>53</v>
      </c>
      <c r="CP3944" s="54">
        <v>135</v>
      </c>
      <c r="CQ3944" s="55">
        <f t="shared" si="61"/>
        <v>0.3925925925925926</v>
      </c>
      <c r="CR3944" s="52" t="s">
        <v>28921</v>
      </c>
    </row>
    <row r="3945" spans="81:96">
      <c r="CC3945" s="52">
        <v>3944</v>
      </c>
      <c r="CD3945" s="53" t="s">
        <v>32001</v>
      </c>
      <c r="CE3945" s="53" t="s">
        <v>32002</v>
      </c>
      <c r="CF3945" s="54">
        <v>1853</v>
      </c>
      <c r="CG3945" s="54">
        <v>1.7709999999999999</v>
      </c>
      <c r="CH3945" s="54">
        <v>1.8480000000000001</v>
      </c>
      <c r="CI3945" s="54">
        <v>0.28699999999999998</v>
      </c>
      <c r="CJ3945" s="54">
        <v>87</v>
      </c>
      <c r="CK3945" s="54">
        <v>6.8</v>
      </c>
      <c r="CL3945" s="54">
        <v>2.6099999999999999E-3</v>
      </c>
      <c r="CM3945" s="54">
        <v>0.42299999999999999</v>
      </c>
      <c r="CN3945" s="53" t="s">
        <v>34670</v>
      </c>
      <c r="CO3945" s="54">
        <v>54</v>
      </c>
      <c r="CP3945" s="54">
        <v>135</v>
      </c>
      <c r="CQ3945" s="55">
        <f t="shared" si="61"/>
        <v>0.4</v>
      </c>
      <c r="CR3945" s="52" t="s">
        <v>28921</v>
      </c>
    </row>
    <row r="3946" spans="81:96">
      <c r="CC3946" s="52">
        <v>3945</v>
      </c>
      <c r="CD3946" s="53" t="s">
        <v>34701</v>
      </c>
      <c r="CE3946" s="53" t="s">
        <v>34702</v>
      </c>
      <c r="CF3946" s="54">
        <v>3685</v>
      </c>
      <c r="CG3946" s="54">
        <v>1.7390000000000001</v>
      </c>
      <c r="CH3946" s="54">
        <v>2.0880000000000001</v>
      </c>
      <c r="CI3946" s="54">
        <v>0.45700000000000002</v>
      </c>
      <c r="CJ3946" s="54">
        <v>197</v>
      </c>
      <c r="CK3946" s="54">
        <v>6.1</v>
      </c>
      <c r="CL3946" s="54">
        <v>8.7600000000000004E-3</v>
      </c>
      <c r="CM3946" s="54">
        <v>0.66600000000000004</v>
      </c>
      <c r="CN3946" s="53" t="s">
        <v>34670</v>
      </c>
      <c r="CO3946" s="54">
        <v>55</v>
      </c>
      <c r="CP3946" s="54">
        <v>135</v>
      </c>
      <c r="CQ3946" s="55">
        <f t="shared" si="61"/>
        <v>0.40740740740740738</v>
      </c>
      <c r="CR3946" s="52" t="s">
        <v>28921</v>
      </c>
    </row>
    <row r="3947" spans="81:96">
      <c r="CC3947" s="52">
        <v>3946</v>
      </c>
      <c r="CD3947" s="53" t="s">
        <v>31358</v>
      </c>
      <c r="CE3947" s="53" t="s">
        <v>31359</v>
      </c>
      <c r="CF3947" s="54">
        <v>1276</v>
      </c>
      <c r="CG3947" s="54">
        <v>1.6850000000000001</v>
      </c>
      <c r="CH3947" s="54">
        <v>1.7190000000000001</v>
      </c>
      <c r="CI3947" s="54">
        <v>0.24399999999999999</v>
      </c>
      <c r="CJ3947" s="54">
        <v>135</v>
      </c>
      <c r="CK3947" s="54">
        <v>5.6</v>
      </c>
      <c r="CL3947" s="54">
        <v>1.6199999999999999E-3</v>
      </c>
      <c r="CM3947" s="54">
        <v>0.27100000000000002</v>
      </c>
      <c r="CN3947" s="53" t="s">
        <v>34670</v>
      </c>
      <c r="CO3947" s="54">
        <v>56</v>
      </c>
      <c r="CP3947" s="54">
        <v>135</v>
      </c>
      <c r="CQ3947" s="55">
        <f t="shared" si="61"/>
        <v>0.4148148148148148</v>
      </c>
      <c r="CR3947" s="52" t="s">
        <v>28921</v>
      </c>
    </row>
    <row r="3948" spans="81:96">
      <c r="CC3948" s="52">
        <v>3947</v>
      </c>
      <c r="CD3948" s="53" t="s">
        <v>34703</v>
      </c>
      <c r="CE3948" s="53" t="s">
        <v>34704</v>
      </c>
      <c r="CF3948" s="54">
        <v>569</v>
      </c>
      <c r="CG3948" s="54">
        <v>1.6419999999999999</v>
      </c>
      <c r="CH3948" s="54">
        <v>1.8029999999999999</v>
      </c>
      <c r="CI3948" s="54">
        <v>0.55700000000000005</v>
      </c>
      <c r="CJ3948" s="54">
        <v>61</v>
      </c>
      <c r="CK3948" s="54">
        <v>4.2</v>
      </c>
      <c r="CL3948" s="54">
        <v>1.47E-3</v>
      </c>
      <c r="CM3948" s="54">
        <v>0.40300000000000002</v>
      </c>
      <c r="CN3948" s="53" t="s">
        <v>34670</v>
      </c>
      <c r="CO3948" s="54">
        <v>57</v>
      </c>
      <c r="CP3948" s="54">
        <v>135</v>
      </c>
      <c r="CQ3948" s="55">
        <f t="shared" si="61"/>
        <v>0.42222222222222222</v>
      </c>
      <c r="CR3948" s="52" t="s">
        <v>28921</v>
      </c>
    </row>
    <row r="3949" spans="81:96">
      <c r="CC3949" s="52">
        <v>3948</v>
      </c>
      <c r="CD3949" s="53" t="s">
        <v>31362</v>
      </c>
      <c r="CE3949" s="53" t="s">
        <v>31363</v>
      </c>
      <c r="CF3949" s="54">
        <v>1769</v>
      </c>
      <c r="CG3949" s="54">
        <v>1.6040000000000001</v>
      </c>
      <c r="CH3949" s="54">
        <v>1.6319999999999999</v>
      </c>
      <c r="CI3949" s="54">
        <v>0.23300000000000001</v>
      </c>
      <c r="CJ3949" s="54">
        <v>116</v>
      </c>
      <c r="CK3949" s="54">
        <v>8</v>
      </c>
      <c r="CL3949" s="54">
        <v>2.2200000000000002E-3</v>
      </c>
      <c r="CM3949" s="54">
        <v>0.35199999999999998</v>
      </c>
      <c r="CN3949" s="53" t="s">
        <v>34670</v>
      </c>
      <c r="CO3949" s="54">
        <v>58</v>
      </c>
      <c r="CP3949" s="54">
        <v>135</v>
      </c>
      <c r="CQ3949" s="55">
        <f t="shared" si="61"/>
        <v>0.42962962962962964</v>
      </c>
      <c r="CR3949" s="52" t="s">
        <v>28921</v>
      </c>
    </row>
    <row r="3950" spans="81:96">
      <c r="CC3950" s="52">
        <v>3949</v>
      </c>
      <c r="CD3950" s="53" t="s">
        <v>34705</v>
      </c>
      <c r="CE3950" s="53" t="s">
        <v>34706</v>
      </c>
      <c r="CF3950" s="54">
        <v>5019</v>
      </c>
      <c r="CG3950" s="54">
        <v>1.597</v>
      </c>
      <c r="CH3950" s="54">
        <v>1.7509999999999999</v>
      </c>
      <c r="CI3950" s="54">
        <v>0.25600000000000001</v>
      </c>
      <c r="CJ3950" s="54">
        <v>242</v>
      </c>
      <c r="CK3950" s="54">
        <v>8.4</v>
      </c>
      <c r="CL3950" s="54">
        <v>7.1999999999999998E-3</v>
      </c>
      <c r="CM3950" s="54">
        <v>0.45400000000000001</v>
      </c>
      <c r="CN3950" s="53" t="s">
        <v>34670</v>
      </c>
      <c r="CO3950" s="54">
        <v>59</v>
      </c>
      <c r="CP3950" s="54">
        <v>135</v>
      </c>
      <c r="CQ3950" s="55">
        <f t="shared" si="61"/>
        <v>0.43703703703703706</v>
      </c>
      <c r="CR3950" s="52" t="s">
        <v>28921</v>
      </c>
    </row>
    <row r="3951" spans="81:96">
      <c r="CC3951" s="52">
        <v>3950</v>
      </c>
      <c r="CD3951" s="53" t="s">
        <v>31364</v>
      </c>
      <c r="CE3951" s="53" t="s">
        <v>31365</v>
      </c>
      <c r="CF3951" s="54">
        <v>2235</v>
      </c>
      <c r="CG3951" s="54">
        <v>1.585</v>
      </c>
      <c r="CH3951" s="54">
        <v>1.7490000000000001</v>
      </c>
      <c r="CI3951" s="54">
        <v>0.20799999999999999</v>
      </c>
      <c r="CJ3951" s="54">
        <v>96</v>
      </c>
      <c r="CK3951" s="54">
        <v>9.3000000000000007</v>
      </c>
      <c r="CL3951" s="54">
        <v>2.3400000000000001E-3</v>
      </c>
      <c r="CM3951" s="54">
        <v>0.36399999999999999</v>
      </c>
      <c r="CN3951" s="53" t="s">
        <v>34670</v>
      </c>
      <c r="CO3951" s="54">
        <v>60</v>
      </c>
      <c r="CP3951" s="54">
        <v>135</v>
      </c>
      <c r="CQ3951" s="55">
        <f t="shared" si="61"/>
        <v>0.44444444444444442</v>
      </c>
      <c r="CR3951" s="52" t="s">
        <v>28921</v>
      </c>
    </row>
    <row r="3952" spans="81:96">
      <c r="CC3952" s="52">
        <v>3951</v>
      </c>
      <c r="CD3952" s="53" t="s">
        <v>34707</v>
      </c>
      <c r="CE3952" s="53" t="s">
        <v>34708</v>
      </c>
      <c r="CF3952" s="54">
        <v>9306</v>
      </c>
      <c r="CG3952" s="54">
        <v>1.52</v>
      </c>
      <c r="CH3952" s="54">
        <v>1.6080000000000001</v>
      </c>
      <c r="CI3952" s="54">
        <v>0.30499999999999999</v>
      </c>
      <c r="CJ3952" s="54">
        <v>315</v>
      </c>
      <c r="CK3952" s="54" t="s">
        <v>28918</v>
      </c>
      <c r="CL3952" s="54">
        <v>7.9500000000000005E-3</v>
      </c>
      <c r="CM3952" s="54">
        <v>0.34599999999999997</v>
      </c>
      <c r="CN3952" s="53" t="s">
        <v>34670</v>
      </c>
      <c r="CO3952" s="54">
        <v>61</v>
      </c>
      <c r="CP3952" s="54">
        <v>135</v>
      </c>
      <c r="CQ3952" s="55">
        <f t="shared" si="61"/>
        <v>0.45185185185185184</v>
      </c>
      <c r="CR3952" s="52" t="s">
        <v>28921</v>
      </c>
    </row>
    <row r="3953" spans="81:96">
      <c r="CC3953" s="52">
        <v>3952</v>
      </c>
      <c r="CD3953" s="53" t="s">
        <v>34709</v>
      </c>
      <c r="CE3953" s="53" t="s">
        <v>34710</v>
      </c>
      <c r="CF3953" s="54">
        <v>4576</v>
      </c>
      <c r="CG3953" s="54">
        <v>1.518</v>
      </c>
      <c r="CH3953" s="54">
        <v>1.7230000000000001</v>
      </c>
      <c r="CI3953" s="54">
        <v>0.28100000000000003</v>
      </c>
      <c r="CJ3953" s="54">
        <v>196</v>
      </c>
      <c r="CK3953" s="54">
        <v>7.9</v>
      </c>
      <c r="CL3953" s="54">
        <v>3.8600000000000001E-3</v>
      </c>
      <c r="CM3953" s="54">
        <v>0.27100000000000002</v>
      </c>
      <c r="CN3953" s="53" t="s">
        <v>34670</v>
      </c>
      <c r="CO3953" s="54">
        <v>62</v>
      </c>
      <c r="CP3953" s="54">
        <v>135</v>
      </c>
      <c r="CQ3953" s="55">
        <f t="shared" si="61"/>
        <v>0.45925925925925926</v>
      </c>
      <c r="CR3953" s="52" t="s">
        <v>28921</v>
      </c>
    </row>
    <row r="3954" spans="81:96">
      <c r="CC3954" s="52">
        <v>3953</v>
      </c>
      <c r="CD3954" s="53" t="s">
        <v>34711</v>
      </c>
      <c r="CE3954" s="53" t="s">
        <v>34712</v>
      </c>
      <c r="CF3954" s="54">
        <v>3447</v>
      </c>
      <c r="CG3954" s="54">
        <v>1.431</v>
      </c>
      <c r="CH3954" s="54">
        <v>1.732</v>
      </c>
      <c r="CI3954" s="54">
        <v>0.36099999999999999</v>
      </c>
      <c r="CJ3954" s="54">
        <v>144</v>
      </c>
      <c r="CK3954" s="54">
        <v>6.3</v>
      </c>
      <c r="CL3954" s="54">
        <v>9.6500000000000006E-3</v>
      </c>
      <c r="CM3954" s="54">
        <v>0.65</v>
      </c>
      <c r="CN3954" s="53" t="s">
        <v>34670</v>
      </c>
      <c r="CO3954" s="54">
        <v>63</v>
      </c>
      <c r="CP3954" s="54">
        <v>135</v>
      </c>
      <c r="CQ3954" s="55">
        <f t="shared" si="61"/>
        <v>0.46666666666666667</v>
      </c>
      <c r="CR3954" s="52" t="s">
        <v>28921</v>
      </c>
    </row>
    <row r="3955" spans="81:96">
      <c r="CC3955" s="52">
        <v>3954</v>
      </c>
      <c r="CD3955" s="53" t="s">
        <v>34713</v>
      </c>
      <c r="CE3955" s="53" t="s">
        <v>34714</v>
      </c>
      <c r="CF3955" s="54">
        <v>1438</v>
      </c>
      <c r="CG3955" s="54">
        <v>1.417</v>
      </c>
      <c r="CH3955" s="54">
        <v>1.4550000000000001</v>
      </c>
      <c r="CI3955" s="54">
        <v>0.246</v>
      </c>
      <c r="CJ3955" s="54">
        <v>57</v>
      </c>
      <c r="CK3955" s="54" t="s">
        <v>28918</v>
      </c>
      <c r="CL3955" s="54">
        <v>1.7600000000000001E-3</v>
      </c>
      <c r="CM3955" s="54">
        <v>0.38700000000000001</v>
      </c>
      <c r="CN3955" s="53" t="s">
        <v>34670</v>
      </c>
      <c r="CO3955" s="54">
        <v>64</v>
      </c>
      <c r="CP3955" s="54">
        <v>135</v>
      </c>
      <c r="CQ3955" s="55">
        <f t="shared" si="61"/>
        <v>0.47407407407407409</v>
      </c>
      <c r="CR3955" s="52" t="s">
        <v>28921</v>
      </c>
    </row>
    <row r="3956" spans="81:96">
      <c r="CC3956" s="52">
        <v>3955</v>
      </c>
      <c r="CD3956" s="53" t="s">
        <v>34715</v>
      </c>
      <c r="CE3956" s="53" t="s">
        <v>34716</v>
      </c>
      <c r="CF3956" s="54">
        <v>2365</v>
      </c>
      <c r="CG3956" s="54">
        <v>1.4059999999999999</v>
      </c>
      <c r="CH3956" s="54">
        <v>1.6259999999999999</v>
      </c>
      <c r="CI3956" s="54">
        <v>0.217</v>
      </c>
      <c r="CJ3956" s="54">
        <v>157</v>
      </c>
      <c r="CK3956" s="54">
        <v>6.6</v>
      </c>
      <c r="CL3956" s="54">
        <v>4.2100000000000002E-3</v>
      </c>
      <c r="CM3956" s="54">
        <v>0.39800000000000002</v>
      </c>
      <c r="CN3956" s="53" t="s">
        <v>34670</v>
      </c>
      <c r="CO3956" s="54">
        <v>65</v>
      </c>
      <c r="CP3956" s="54">
        <v>135</v>
      </c>
      <c r="CQ3956" s="55">
        <f t="shared" si="61"/>
        <v>0.48148148148148145</v>
      </c>
      <c r="CR3956" s="52" t="s">
        <v>28921</v>
      </c>
    </row>
    <row r="3957" spans="81:96">
      <c r="CC3957" s="52">
        <v>3956</v>
      </c>
      <c r="CD3957" s="53" t="s">
        <v>34717</v>
      </c>
      <c r="CE3957" s="53" t="s">
        <v>34718</v>
      </c>
      <c r="CF3957" s="54">
        <v>774</v>
      </c>
      <c r="CG3957" s="54">
        <v>1.403</v>
      </c>
      <c r="CH3957" s="54">
        <v>1.7450000000000001</v>
      </c>
      <c r="CI3957" s="54">
        <v>0.17</v>
      </c>
      <c r="CJ3957" s="54">
        <v>176</v>
      </c>
      <c r="CK3957" s="54">
        <v>3.3</v>
      </c>
      <c r="CL3957" s="54">
        <v>2.66E-3</v>
      </c>
      <c r="CM3957" s="54">
        <v>0.39600000000000002</v>
      </c>
      <c r="CN3957" s="53" t="s">
        <v>34670</v>
      </c>
      <c r="CO3957" s="54">
        <v>66</v>
      </c>
      <c r="CP3957" s="54">
        <v>135</v>
      </c>
      <c r="CQ3957" s="55">
        <f t="shared" si="61"/>
        <v>0.48888888888888887</v>
      </c>
      <c r="CR3957" s="52" t="s">
        <v>28921</v>
      </c>
    </row>
    <row r="3958" spans="81:96">
      <c r="CC3958" s="52">
        <v>3957</v>
      </c>
      <c r="CD3958" s="53" t="s">
        <v>32021</v>
      </c>
      <c r="CE3958" s="53" t="s">
        <v>32022</v>
      </c>
      <c r="CF3958" s="54">
        <v>256</v>
      </c>
      <c r="CG3958" s="54">
        <v>1.333</v>
      </c>
      <c r="CH3958" s="54">
        <v>1.667</v>
      </c>
      <c r="CI3958" s="54"/>
      <c r="CJ3958" s="54">
        <v>0</v>
      </c>
      <c r="CK3958" s="54" t="s">
        <v>28918</v>
      </c>
      <c r="CL3958" s="54">
        <v>2.0000000000000002E-5</v>
      </c>
      <c r="CM3958" s="54">
        <v>0.44600000000000001</v>
      </c>
      <c r="CN3958" s="53" t="s">
        <v>34670</v>
      </c>
      <c r="CO3958" s="54">
        <v>67</v>
      </c>
      <c r="CP3958" s="54">
        <v>135</v>
      </c>
      <c r="CQ3958" s="55">
        <f t="shared" si="61"/>
        <v>0.49629629629629629</v>
      </c>
      <c r="CR3958" s="52" t="s">
        <v>28921</v>
      </c>
    </row>
    <row r="3959" spans="81:96">
      <c r="CC3959" s="52">
        <v>3958</v>
      </c>
      <c r="CD3959" s="53" t="s">
        <v>34719</v>
      </c>
      <c r="CE3959" s="53" t="s">
        <v>34720</v>
      </c>
      <c r="CF3959" s="54">
        <v>3218</v>
      </c>
      <c r="CG3959" s="54">
        <v>1.31</v>
      </c>
      <c r="CH3959" s="54">
        <v>1.6919999999999999</v>
      </c>
      <c r="CI3959" s="54">
        <v>0.25600000000000001</v>
      </c>
      <c r="CJ3959" s="54">
        <v>90</v>
      </c>
      <c r="CK3959" s="54" t="s">
        <v>28918</v>
      </c>
      <c r="CL3959" s="54">
        <v>3.8300000000000001E-3</v>
      </c>
      <c r="CM3959" s="54">
        <v>0.53100000000000003</v>
      </c>
      <c r="CN3959" s="53" t="s">
        <v>34670</v>
      </c>
      <c r="CO3959" s="54">
        <v>68</v>
      </c>
      <c r="CP3959" s="54">
        <v>135</v>
      </c>
      <c r="CQ3959" s="55">
        <f t="shared" si="61"/>
        <v>0.50370370370370365</v>
      </c>
      <c r="CR3959" s="52" t="s">
        <v>28938</v>
      </c>
    </row>
    <row r="3960" spans="81:96">
      <c r="CC3960" s="52">
        <v>3959</v>
      </c>
      <c r="CD3960" s="53" t="s">
        <v>31370</v>
      </c>
      <c r="CE3960" s="53" t="s">
        <v>31371</v>
      </c>
      <c r="CF3960" s="54">
        <v>378</v>
      </c>
      <c r="CG3960" s="54">
        <v>1.2949999999999999</v>
      </c>
      <c r="CH3960" s="54">
        <v>1.347</v>
      </c>
      <c r="CI3960" s="54">
        <v>0.16200000000000001</v>
      </c>
      <c r="CJ3960" s="54">
        <v>37</v>
      </c>
      <c r="CK3960" s="54">
        <v>7.7</v>
      </c>
      <c r="CL3960" s="54">
        <v>6.3000000000000003E-4</v>
      </c>
      <c r="CM3960" s="54">
        <v>0.32900000000000001</v>
      </c>
      <c r="CN3960" s="53" t="s">
        <v>34670</v>
      </c>
      <c r="CO3960" s="54">
        <v>69</v>
      </c>
      <c r="CP3960" s="54">
        <v>135</v>
      </c>
      <c r="CQ3960" s="55">
        <f t="shared" si="61"/>
        <v>0.51111111111111107</v>
      </c>
      <c r="CR3960" s="52" t="s">
        <v>28938</v>
      </c>
    </row>
    <row r="3961" spans="81:96">
      <c r="CC3961" s="52">
        <v>3960</v>
      </c>
      <c r="CD3961" s="53" t="s">
        <v>34453</v>
      </c>
      <c r="CE3961" s="53" t="s">
        <v>34454</v>
      </c>
      <c r="CF3961" s="54">
        <v>858</v>
      </c>
      <c r="CG3961" s="54">
        <v>1.28</v>
      </c>
      <c r="CH3961" s="54">
        <v>1.429</v>
      </c>
      <c r="CI3961" s="54">
        <v>0.31</v>
      </c>
      <c r="CJ3961" s="54">
        <v>29</v>
      </c>
      <c r="CK3961" s="54">
        <v>7.6</v>
      </c>
      <c r="CL3961" s="54">
        <v>1.92E-3</v>
      </c>
      <c r="CM3961" s="54">
        <v>0.55100000000000005</v>
      </c>
      <c r="CN3961" s="53" t="s">
        <v>34670</v>
      </c>
      <c r="CO3961" s="54">
        <v>70</v>
      </c>
      <c r="CP3961" s="54">
        <v>135</v>
      </c>
      <c r="CQ3961" s="55">
        <f t="shared" si="61"/>
        <v>0.51851851851851849</v>
      </c>
      <c r="CR3961" s="52" t="s">
        <v>28938</v>
      </c>
    </row>
    <row r="3962" spans="81:96">
      <c r="CC3962" s="52">
        <v>3961</v>
      </c>
      <c r="CD3962" s="53" t="s">
        <v>31372</v>
      </c>
      <c r="CE3962" s="53" t="s">
        <v>31373</v>
      </c>
      <c r="CF3962" s="54">
        <v>852</v>
      </c>
      <c r="CG3962" s="54">
        <v>1.262</v>
      </c>
      <c r="CH3962" s="54">
        <v>1.2509999999999999</v>
      </c>
      <c r="CI3962" s="54">
        <v>0.15</v>
      </c>
      <c r="CJ3962" s="54">
        <v>60</v>
      </c>
      <c r="CK3962" s="54">
        <v>7</v>
      </c>
      <c r="CL3962" s="54">
        <v>1.0300000000000001E-3</v>
      </c>
      <c r="CM3962" s="54">
        <v>0.22900000000000001</v>
      </c>
      <c r="CN3962" s="53" t="s">
        <v>34670</v>
      </c>
      <c r="CO3962" s="54">
        <v>71</v>
      </c>
      <c r="CP3962" s="54">
        <v>135</v>
      </c>
      <c r="CQ3962" s="55">
        <f t="shared" si="61"/>
        <v>0.52592592592592591</v>
      </c>
      <c r="CR3962" s="52" t="s">
        <v>28938</v>
      </c>
    </row>
    <row r="3963" spans="81:96">
      <c r="CC3963" s="52">
        <v>3962</v>
      </c>
      <c r="CD3963" s="53" t="s">
        <v>31376</v>
      </c>
      <c r="CE3963" s="53" t="s">
        <v>31377</v>
      </c>
      <c r="CF3963" s="54">
        <v>218</v>
      </c>
      <c r="CG3963" s="54">
        <v>1.25</v>
      </c>
      <c r="CH3963" s="54"/>
      <c r="CI3963" s="54">
        <v>0.11899999999999999</v>
      </c>
      <c r="CJ3963" s="54">
        <v>42</v>
      </c>
      <c r="CK3963" s="54">
        <v>3.3</v>
      </c>
      <c r="CL3963" s="54">
        <v>5.9000000000000003E-4</v>
      </c>
      <c r="CM3963" s="54"/>
      <c r="CN3963" s="53" t="s">
        <v>34670</v>
      </c>
      <c r="CO3963" s="54">
        <v>72</v>
      </c>
      <c r="CP3963" s="54">
        <v>135</v>
      </c>
      <c r="CQ3963" s="55">
        <f t="shared" si="61"/>
        <v>0.53333333333333333</v>
      </c>
      <c r="CR3963" s="52" t="s">
        <v>28938</v>
      </c>
    </row>
    <row r="3964" spans="81:96">
      <c r="CC3964" s="52">
        <v>3963</v>
      </c>
      <c r="CD3964" s="53" t="s">
        <v>34721</v>
      </c>
      <c r="CE3964" s="53" t="s">
        <v>34722</v>
      </c>
      <c r="CF3964" s="54">
        <v>3937</v>
      </c>
      <c r="CG3964" s="54">
        <v>1.2310000000000001</v>
      </c>
      <c r="CH3964" s="54">
        <v>1.254</v>
      </c>
      <c r="CI3964" s="54">
        <v>0.26300000000000001</v>
      </c>
      <c r="CJ3964" s="54">
        <v>224</v>
      </c>
      <c r="CK3964" s="54" t="s">
        <v>28918</v>
      </c>
      <c r="CL3964" s="54">
        <v>3.79E-3</v>
      </c>
      <c r="CM3964" s="54">
        <v>0.311</v>
      </c>
      <c r="CN3964" s="53" t="s">
        <v>34670</v>
      </c>
      <c r="CO3964" s="54">
        <v>73</v>
      </c>
      <c r="CP3964" s="54">
        <v>135</v>
      </c>
      <c r="CQ3964" s="55">
        <f t="shared" si="61"/>
        <v>0.54074074074074074</v>
      </c>
      <c r="CR3964" s="52" t="s">
        <v>28938</v>
      </c>
    </row>
    <row r="3965" spans="81:96">
      <c r="CC3965" s="52">
        <v>3964</v>
      </c>
      <c r="CD3965" s="53" t="s">
        <v>34723</v>
      </c>
      <c r="CE3965" s="53" t="s">
        <v>34724</v>
      </c>
      <c r="CF3965" s="54">
        <v>309</v>
      </c>
      <c r="CG3965" s="54">
        <v>1.1819999999999999</v>
      </c>
      <c r="CH3965" s="54">
        <v>1.5640000000000001</v>
      </c>
      <c r="CI3965" s="54">
        <v>0.42099999999999999</v>
      </c>
      <c r="CJ3965" s="54">
        <v>19</v>
      </c>
      <c r="CK3965" s="54">
        <v>7</v>
      </c>
      <c r="CL3965" s="54">
        <v>4.8000000000000001E-4</v>
      </c>
      <c r="CM3965" s="54">
        <v>0.38700000000000001</v>
      </c>
      <c r="CN3965" s="53" t="s">
        <v>34670</v>
      </c>
      <c r="CO3965" s="54">
        <v>74</v>
      </c>
      <c r="CP3965" s="54">
        <v>135</v>
      </c>
      <c r="CQ3965" s="55">
        <f t="shared" si="61"/>
        <v>0.54814814814814816</v>
      </c>
      <c r="CR3965" s="52" t="s">
        <v>28938</v>
      </c>
    </row>
    <row r="3966" spans="81:96">
      <c r="CC3966" s="52">
        <v>3965</v>
      </c>
      <c r="CD3966" s="53" t="s">
        <v>34725</v>
      </c>
      <c r="CE3966" s="53" t="s">
        <v>34726</v>
      </c>
      <c r="CF3966" s="54">
        <v>3187</v>
      </c>
      <c r="CG3966" s="54">
        <v>1.173</v>
      </c>
      <c r="CH3966" s="54">
        <v>1.0169999999999999</v>
      </c>
      <c r="CI3966" s="54">
        <v>0.109</v>
      </c>
      <c r="CJ3966" s="54">
        <v>852</v>
      </c>
      <c r="CK3966" s="54">
        <v>2.8</v>
      </c>
      <c r="CL3966" s="54">
        <v>9.2700000000000005E-3</v>
      </c>
      <c r="CM3966" s="54">
        <v>0.193</v>
      </c>
      <c r="CN3966" s="53" t="s">
        <v>34670</v>
      </c>
      <c r="CO3966" s="54">
        <v>75</v>
      </c>
      <c r="CP3966" s="54">
        <v>135</v>
      </c>
      <c r="CQ3966" s="55">
        <f t="shared" si="61"/>
        <v>0.55555555555555558</v>
      </c>
      <c r="CR3966" s="52" t="s">
        <v>28938</v>
      </c>
    </row>
    <row r="3967" spans="81:96">
      <c r="CC3967" s="52">
        <v>3966</v>
      </c>
      <c r="CD3967" s="53" t="s">
        <v>18732</v>
      </c>
      <c r="CE3967" s="53" t="s">
        <v>18730</v>
      </c>
      <c r="CF3967" s="54">
        <v>5093</v>
      </c>
      <c r="CG3967" s="54">
        <v>1.171</v>
      </c>
      <c r="CH3967" s="54">
        <v>1.294</v>
      </c>
      <c r="CI3967" s="54">
        <v>0.14799999999999999</v>
      </c>
      <c r="CJ3967" s="54">
        <v>330</v>
      </c>
      <c r="CK3967" s="54">
        <v>8.6</v>
      </c>
      <c r="CL3967" s="54">
        <v>6.6299999999999996E-3</v>
      </c>
      <c r="CM3967" s="54">
        <v>0.29899999999999999</v>
      </c>
      <c r="CN3967" s="53" t="s">
        <v>34670</v>
      </c>
      <c r="CO3967" s="54">
        <v>76</v>
      </c>
      <c r="CP3967" s="54">
        <v>135</v>
      </c>
      <c r="CQ3967" s="55">
        <f t="shared" si="61"/>
        <v>0.562962962962963</v>
      </c>
      <c r="CR3967" s="52" t="s">
        <v>28938</v>
      </c>
    </row>
    <row r="3968" spans="81:96">
      <c r="CC3968" s="52">
        <v>3967</v>
      </c>
      <c r="CD3968" s="53" t="s">
        <v>31735</v>
      </c>
      <c r="CE3968" s="53" t="s">
        <v>31736</v>
      </c>
      <c r="CF3968" s="54">
        <v>3097</v>
      </c>
      <c r="CG3968" s="54">
        <v>1.1659999999999999</v>
      </c>
      <c r="CH3968" s="54">
        <v>1.131</v>
      </c>
      <c r="CI3968" s="54">
        <v>0.217</v>
      </c>
      <c r="CJ3968" s="54">
        <v>300</v>
      </c>
      <c r="CK3968" s="54">
        <v>5.0999999999999996</v>
      </c>
      <c r="CL3968" s="54">
        <v>5.5500000000000002E-3</v>
      </c>
      <c r="CM3968" s="54">
        <v>0.23200000000000001</v>
      </c>
      <c r="CN3968" s="53" t="s">
        <v>34670</v>
      </c>
      <c r="CO3968" s="54">
        <v>77</v>
      </c>
      <c r="CP3968" s="54">
        <v>135</v>
      </c>
      <c r="CQ3968" s="55">
        <f t="shared" si="61"/>
        <v>0.57037037037037042</v>
      </c>
      <c r="CR3968" s="52" t="s">
        <v>28938</v>
      </c>
    </row>
    <row r="3969" spans="81:96">
      <c r="CC3969" s="52">
        <v>3968</v>
      </c>
      <c r="CD3969" s="53" t="s">
        <v>31741</v>
      </c>
      <c r="CE3969" s="53" t="s">
        <v>31742</v>
      </c>
      <c r="CF3969" s="54">
        <v>99</v>
      </c>
      <c r="CG3969" s="54">
        <v>1.125</v>
      </c>
      <c r="CH3969" s="54"/>
      <c r="CI3969" s="54">
        <v>0.22500000000000001</v>
      </c>
      <c r="CJ3969" s="54">
        <v>40</v>
      </c>
      <c r="CK3969" s="54"/>
      <c r="CL3969" s="54">
        <v>3.6000000000000002E-4</v>
      </c>
      <c r="CM3969" s="54"/>
      <c r="CN3969" s="53" t="s">
        <v>34670</v>
      </c>
      <c r="CO3969" s="54">
        <v>78</v>
      </c>
      <c r="CP3969" s="54">
        <v>135</v>
      </c>
      <c r="CQ3969" s="55">
        <f t="shared" si="61"/>
        <v>0.57777777777777772</v>
      </c>
      <c r="CR3969" s="52" t="s">
        <v>28938</v>
      </c>
    </row>
    <row r="3970" spans="81:96">
      <c r="CC3970" s="52">
        <v>3969</v>
      </c>
      <c r="CD3970" s="53" t="s">
        <v>31743</v>
      </c>
      <c r="CE3970" s="53" t="s">
        <v>31744</v>
      </c>
      <c r="CF3970" s="54">
        <v>1322</v>
      </c>
      <c r="CG3970" s="54">
        <v>1.117</v>
      </c>
      <c r="CH3970" s="54">
        <v>1.1519999999999999</v>
      </c>
      <c r="CI3970" s="54">
        <v>0.22600000000000001</v>
      </c>
      <c r="CJ3970" s="54">
        <v>106</v>
      </c>
      <c r="CK3970" s="54">
        <v>8.1999999999999993</v>
      </c>
      <c r="CL3970" s="54">
        <v>1.2999999999999999E-3</v>
      </c>
      <c r="CM3970" s="54">
        <v>0.19800000000000001</v>
      </c>
      <c r="CN3970" s="53" t="s">
        <v>34670</v>
      </c>
      <c r="CO3970" s="54">
        <v>79</v>
      </c>
      <c r="CP3970" s="54">
        <v>135</v>
      </c>
      <c r="CQ3970" s="55">
        <f t="shared" ref="CQ3970:CQ4033" si="62">CO3970/CP3970</f>
        <v>0.58518518518518514</v>
      </c>
      <c r="CR3970" s="52" t="s">
        <v>28938</v>
      </c>
    </row>
    <row r="3971" spans="81:96">
      <c r="CC3971" s="52">
        <v>3970</v>
      </c>
      <c r="CD3971" s="53" t="s">
        <v>34727</v>
      </c>
      <c r="CE3971" s="53" t="s">
        <v>34728</v>
      </c>
      <c r="CF3971" s="54">
        <v>1828</v>
      </c>
      <c r="CG3971" s="54">
        <v>1.1040000000000001</v>
      </c>
      <c r="CH3971" s="54">
        <v>1.0409999999999999</v>
      </c>
      <c r="CI3971" s="54">
        <v>0.27800000000000002</v>
      </c>
      <c r="CJ3971" s="54">
        <v>97</v>
      </c>
      <c r="CK3971" s="54" t="s">
        <v>28918</v>
      </c>
      <c r="CL3971" s="54">
        <v>1.8600000000000001E-3</v>
      </c>
      <c r="CM3971" s="54">
        <v>0.22800000000000001</v>
      </c>
      <c r="CN3971" s="53" t="s">
        <v>34670</v>
      </c>
      <c r="CO3971" s="54">
        <v>80</v>
      </c>
      <c r="CP3971" s="54">
        <v>135</v>
      </c>
      <c r="CQ3971" s="55">
        <f t="shared" si="62"/>
        <v>0.59259259259259256</v>
      </c>
      <c r="CR3971" s="52" t="s">
        <v>28938</v>
      </c>
    </row>
    <row r="3972" spans="81:96">
      <c r="CC3972" s="52">
        <v>3971</v>
      </c>
      <c r="CD3972" s="53" t="s">
        <v>34729</v>
      </c>
      <c r="CE3972" s="53" t="s">
        <v>34730</v>
      </c>
      <c r="CF3972" s="54">
        <v>1902</v>
      </c>
      <c r="CG3972" s="54">
        <v>1.0980000000000001</v>
      </c>
      <c r="CH3972" s="54">
        <v>1.3420000000000001</v>
      </c>
      <c r="CI3972" s="54">
        <v>0.161</v>
      </c>
      <c r="CJ3972" s="54">
        <v>193</v>
      </c>
      <c r="CK3972" s="54">
        <v>5.4</v>
      </c>
      <c r="CL3972" s="54">
        <v>3.4199999999999999E-3</v>
      </c>
      <c r="CM3972" s="54">
        <v>0.27300000000000002</v>
      </c>
      <c r="CN3972" s="53" t="s">
        <v>34670</v>
      </c>
      <c r="CO3972" s="54">
        <v>81</v>
      </c>
      <c r="CP3972" s="54">
        <v>135</v>
      </c>
      <c r="CQ3972" s="55">
        <f t="shared" si="62"/>
        <v>0.6</v>
      </c>
      <c r="CR3972" s="52" t="s">
        <v>28938</v>
      </c>
    </row>
    <row r="3973" spans="81:96">
      <c r="CC3973" s="52">
        <v>3972</v>
      </c>
      <c r="CD3973" s="53" t="s">
        <v>34731</v>
      </c>
      <c r="CE3973" s="53" t="s">
        <v>34732</v>
      </c>
      <c r="CF3973" s="54">
        <v>862</v>
      </c>
      <c r="CG3973" s="54">
        <v>1.0449999999999999</v>
      </c>
      <c r="CH3973" s="54">
        <v>1.2150000000000001</v>
      </c>
      <c r="CI3973" s="54">
        <v>0.20200000000000001</v>
      </c>
      <c r="CJ3973" s="54">
        <v>84</v>
      </c>
      <c r="CK3973" s="54" t="s">
        <v>28918</v>
      </c>
      <c r="CL3973" s="54">
        <v>9.5E-4</v>
      </c>
      <c r="CM3973" s="54">
        <v>0.25800000000000001</v>
      </c>
      <c r="CN3973" s="53" t="s">
        <v>34670</v>
      </c>
      <c r="CO3973" s="54">
        <v>82</v>
      </c>
      <c r="CP3973" s="54">
        <v>135</v>
      </c>
      <c r="CQ3973" s="55">
        <f t="shared" si="62"/>
        <v>0.6074074074074074</v>
      </c>
      <c r="CR3973" s="52" t="s">
        <v>28938</v>
      </c>
    </row>
    <row r="3974" spans="81:96">
      <c r="CC3974" s="52">
        <v>3973</v>
      </c>
      <c r="CD3974" s="53" t="s">
        <v>34733</v>
      </c>
      <c r="CE3974" s="53" t="s">
        <v>34734</v>
      </c>
      <c r="CF3974" s="54">
        <v>1041</v>
      </c>
      <c r="CG3974" s="54">
        <v>1.0429999999999999</v>
      </c>
      <c r="CH3974" s="54">
        <v>1.226</v>
      </c>
      <c r="CI3974" s="54">
        <v>9.4E-2</v>
      </c>
      <c r="CJ3974" s="54">
        <v>96</v>
      </c>
      <c r="CK3974" s="54">
        <v>6.4</v>
      </c>
      <c r="CL3974" s="54">
        <v>1.4499999999999999E-3</v>
      </c>
      <c r="CM3974" s="54">
        <v>0.248</v>
      </c>
      <c r="CN3974" s="53" t="s">
        <v>34670</v>
      </c>
      <c r="CO3974" s="54">
        <v>83</v>
      </c>
      <c r="CP3974" s="54">
        <v>135</v>
      </c>
      <c r="CQ3974" s="55">
        <f t="shared" si="62"/>
        <v>0.61481481481481481</v>
      </c>
      <c r="CR3974" s="52" t="s">
        <v>28938</v>
      </c>
    </row>
    <row r="3975" spans="81:96">
      <c r="CC3975" s="52">
        <v>3974</v>
      </c>
      <c r="CD3975" s="53" t="s">
        <v>34735</v>
      </c>
      <c r="CE3975" s="53" t="s">
        <v>34736</v>
      </c>
      <c r="CF3975" s="54">
        <v>420</v>
      </c>
      <c r="CG3975" s="54">
        <v>1.0309999999999999</v>
      </c>
      <c r="CH3975" s="54">
        <v>0.93600000000000005</v>
      </c>
      <c r="CI3975" s="54">
        <v>0.48599999999999999</v>
      </c>
      <c r="CJ3975" s="54">
        <v>35</v>
      </c>
      <c r="CK3975" s="54">
        <v>7.5</v>
      </c>
      <c r="CL3975" s="54">
        <v>6.6E-4</v>
      </c>
      <c r="CM3975" s="54">
        <v>0.26700000000000002</v>
      </c>
      <c r="CN3975" s="53" t="s">
        <v>34670</v>
      </c>
      <c r="CO3975" s="54">
        <v>84</v>
      </c>
      <c r="CP3975" s="54">
        <v>135</v>
      </c>
      <c r="CQ3975" s="55">
        <f t="shared" si="62"/>
        <v>0.62222222222222223</v>
      </c>
      <c r="CR3975" s="52" t="s">
        <v>28938</v>
      </c>
    </row>
    <row r="3976" spans="81:96">
      <c r="CC3976" s="52">
        <v>3975</v>
      </c>
      <c r="CD3976" s="53" t="s">
        <v>34737</v>
      </c>
      <c r="CE3976" s="53" t="s">
        <v>34738</v>
      </c>
      <c r="CF3976" s="54">
        <v>1282</v>
      </c>
      <c r="CG3976" s="54">
        <v>1</v>
      </c>
      <c r="CH3976" s="54">
        <v>1.137</v>
      </c>
      <c r="CI3976" s="54">
        <v>0.222</v>
      </c>
      <c r="CJ3976" s="54">
        <v>63</v>
      </c>
      <c r="CK3976" s="54" t="s">
        <v>28918</v>
      </c>
      <c r="CL3976" s="54">
        <v>1.09E-3</v>
      </c>
      <c r="CM3976" s="54">
        <v>0.30499999999999999</v>
      </c>
      <c r="CN3976" s="53" t="s">
        <v>34670</v>
      </c>
      <c r="CO3976" s="54">
        <v>85</v>
      </c>
      <c r="CP3976" s="54">
        <v>135</v>
      </c>
      <c r="CQ3976" s="55">
        <f t="shared" si="62"/>
        <v>0.62962962962962965</v>
      </c>
      <c r="CR3976" s="52" t="s">
        <v>28938</v>
      </c>
    </row>
    <row r="3977" spans="81:96">
      <c r="CC3977" s="52">
        <v>3976</v>
      </c>
      <c r="CD3977" s="53" t="s">
        <v>31755</v>
      </c>
      <c r="CE3977" s="53" t="s">
        <v>31756</v>
      </c>
      <c r="CF3977" s="54">
        <v>189</v>
      </c>
      <c r="CG3977" s="54">
        <v>1</v>
      </c>
      <c r="CH3977" s="54">
        <v>0.875</v>
      </c>
      <c r="CI3977" s="54">
        <v>0.38500000000000001</v>
      </c>
      <c r="CJ3977" s="54">
        <v>26</v>
      </c>
      <c r="CK3977" s="54">
        <v>5.5</v>
      </c>
      <c r="CL3977" s="54">
        <v>2.5000000000000001E-4</v>
      </c>
      <c r="CM3977" s="54">
        <v>0.152</v>
      </c>
      <c r="CN3977" s="53" t="s">
        <v>34670</v>
      </c>
      <c r="CO3977" s="54">
        <v>85</v>
      </c>
      <c r="CP3977" s="54">
        <v>135</v>
      </c>
      <c r="CQ3977" s="55">
        <f t="shared" si="62"/>
        <v>0.62962962962962965</v>
      </c>
      <c r="CR3977" s="52" t="s">
        <v>28938</v>
      </c>
    </row>
    <row r="3978" spans="81:96">
      <c r="CC3978" s="52">
        <v>3977</v>
      </c>
      <c r="CD3978" s="53" t="s">
        <v>34461</v>
      </c>
      <c r="CE3978" s="53" t="s">
        <v>34462</v>
      </c>
      <c r="CF3978" s="54">
        <v>3135</v>
      </c>
      <c r="CG3978" s="54">
        <v>0.99099999999999999</v>
      </c>
      <c r="CH3978" s="54">
        <v>1.0680000000000001</v>
      </c>
      <c r="CI3978" s="54">
        <v>0.11899999999999999</v>
      </c>
      <c r="CJ3978" s="54">
        <v>134</v>
      </c>
      <c r="CK3978" s="54" t="s">
        <v>28918</v>
      </c>
      <c r="CL3978" s="54">
        <v>2.8600000000000001E-3</v>
      </c>
      <c r="CM3978" s="54">
        <v>0.373</v>
      </c>
      <c r="CN3978" s="53" t="s">
        <v>34670</v>
      </c>
      <c r="CO3978" s="54">
        <v>87</v>
      </c>
      <c r="CP3978" s="54">
        <v>135</v>
      </c>
      <c r="CQ3978" s="55">
        <f t="shared" si="62"/>
        <v>0.64444444444444449</v>
      </c>
      <c r="CR3978" s="52" t="s">
        <v>28938</v>
      </c>
    </row>
    <row r="3979" spans="81:96">
      <c r="CC3979" s="52">
        <v>3978</v>
      </c>
      <c r="CD3979" s="53" t="s">
        <v>34739</v>
      </c>
      <c r="CE3979" s="53" t="s">
        <v>34740</v>
      </c>
      <c r="CF3979" s="54">
        <v>2590</v>
      </c>
      <c r="CG3979" s="54">
        <v>0.96099999999999997</v>
      </c>
      <c r="CH3979" s="54">
        <v>1.1599999999999999</v>
      </c>
      <c r="CI3979" s="54">
        <v>0.246</v>
      </c>
      <c r="CJ3979" s="54">
        <v>167</v>
      </c>
      <c r="CK3979" s="54">
        <v>7.9</v>
      </c>
      <c r="CL3979" s="54">
        <v>3.9199999999999999E-3</v>
      </c>
      <c r="CM3979" s="54">
        <v>0.29299999999999998</v>
      </c>
      <c r="CN3979" s="53" t="s">
        <v>34670</v>
      </c>
      <c r="CO3979" s="54">
        <v>88</v>
      </c>
      <c r="CP3979" s="54">
        <v>135</v>
      </c>
      <c r="CQ3979" s="55">
        <f t="shared" si="62"/>
        <v>0.6518518518518519</v>
      </c>
      <c r="CR3979" s="52" t="s">
        <v>28938</v>
      </c>
    </row>
    <row r="3980" spans="81:96">
      <c r="CC3980" s="52">
        <v>3979</v>
      </c>
      <c r="CD3980" s="53" t="s">
        <v>31392</v>
      </c>
      <c r="CE3980" s="53" t="s">
        <v>31393</v>
      </c>
      <c r="CF3980" s="54">
        <v>299</v>
      </c>
      <c r="CG3980" s="54">
        <v>0.89200000000000002</v>
      </c>
      <c r="CH3980" s="54">
        <v>0.88100000000000001</v>
      </c>
      <c r="CI3980" s="54">
        <v>1.7000000000000001E-2</v>
      </c>
      <c r="CJ3980" s="54">
        <v>60</v>
      </c>
      <c r="CK3980" s="54">
        <v>3.7</v>
      </c>
      <c r="CL3980" s="54">
        <v>8.1999999999999998E-4</v>
      </c>
      <c r="CM3980" s="54">
        <v>0.185</v>
      </c>
      <c r="CN3980" s="53" t="s">
        <v>34670</v>
      </c>
      <c r="CO3980" s="54">
        <v>89</v>
      </c>
      <c r="CP3980" s="54">
        <v>135</v>
      </c>
      <c r="CQ3980" s="55">
        <f t="shared" si="62"/>
        <v>0.65925925925925921</v>
      </c>
      <c r="CR3980" s="52" t="s">
        <v>28938</v>
      </c>
    </row>
    <row r="3981" spans="81:96">
      <c r="CC3981" s="52">
        <v>3980</v>
      </c>
      <c r="CD3981" s="53" t="s">
        <v>31769</v>
      </c>
      <c r="CE3981" s="53" t="s">
        <v>31770</v>
      </c>
      <c r="CF3981" s="54">
        <v>1269</v>
      </c>
      <c r="CG3981" s="54">
        <v>0.81</v>
      </c>
      <c r="CH3981" s="54">
        <v>0.621</v>
      </c>
      <c r="CI3981" s="54">
        <v>0.26500000000000001</v>
      </c>
      <c r="CJ3981" s="54">
        <v>306</v>
      </c>
      <c r="CK3981" s="54">
        <v>3.9</v>
      </c>
      <c r="CL3981" s="54">
        <v>1.31E-3</v>
      </c>
      <c r="CM3981" s="54">
        <v>6.2E-2</v>
      </c>
      <c r="CN3981" s="53" t="s">
        <v>34670</v>
      </c>
      <c r="CO3981" s="54">
        <v>90</v>
      </c>
      <c r="CP3981" s="54">
        <v>135</v>
      </c>
      <c r="CQ3981" s="55">
        <f t="shared" si="62"/>
        <v>0.66666666666666663</v>
      </c>
      <c r="CR3981" s="52" t="s">
        <v>28938</v>
      </c>
    </row>
    <row r="3982" spans="81:96">
      <c r="CC3982" s="52">
        <v>3981</v>
      </c>
      <c r="CD3982" s="53" t="s">
        <v>30748</v>
      </c>
      <c r="CE3982" s="53" t="s">
        <v>30749</v>
      </c>
      <c r="CF3982" s="54">
        <v>512</v>
      </c>
      <c r="CG3982" s="54">
        <v>0.80200000000000005</v>
      </c>
      <c r="CH3982" s="54">
        <v>0.86299999999999999</v>
      </c>
      <c r="CI3982" s="54">
        <v>7.0999999999999994E-2</v>
      </c>
      <c r="CJ3982" s="54">
        <v>56</v>
      </c>
      <c r="CK3982" s="54">
        <v>6.2</v>
      </c>
      <c r="CL3982" s="54">
        <v>8.1999999999999998E-4</v>
      </c>
      <c r="CM3982" s="54">
        <v>0.186</v>
      </c>
      <c r="CN3982" s="53" t="s">
        <v>34670</v>
      </c>
      <c r="CO3982" s="54">
        <v>91</v>
      </c>
      <c r="CP3982" s="54">
        <v>135</v>
      </c>
      <c r="CQ3982" s="55">
        <f t="shared" si="62"/>
        <v>0.67407407407407405</v>
      </c>
      <c r="CR3982" s="52" t="s">
        <v>28938</v>
      </c>
    </row>
    <row r="3983" spans="81:96">
      <c r="CC3983" s="52">
        <v>3982</v>
      </c>
      <c r="CD3983" s="53" t="s">
        <v>34741</v>
      </c>
      <c r="CE3983" s="53" t="s">
        <v>34742</v>
      </c>
      <c r="CF3983" s="54">
        <v>542</v>
      </c>
      <c r="CG3983" s="54">
        <v>0.78900000000000003</v>
      </c>
      <c r="CH3983" s="54">
        <v>0.73499999999999999</v>
      </c>
      <c r="CI3983" s="54">
        <v>0.112</v>
      </c>
      <c r="CJ3983" s="54">
        <v>98</v>
      </c>
      <c r="CK3983" s="54">
        <v>3.9</v>
      </c>
      <c r="CL3983" s="54">
        <v>1.49E-3</v>
      </c>
      <c r="CM3983" s="54">
        <v>0.16500000000000001</v>
      </c>
      <c r="CN3983" s="53" t="s">
        <v>34670</v>
      </c>
      <c r="CO3983" s="54">
        <v>92</v>
      </c>
      <c r="CP3983" s="54">
        <v>135</v>
      </c>
      <c r="CQ3983" s="55">
        <f t="shared" si="62"/>
        <v>0.68148148148148147</v>
      </c>
      <c r="CR3983" s="52" t="s">
        <v>28938</v>
      </c>
    </row>
    <row r="3984" spans="81:96">
      <c r="CC3984" s="52">
        <v>3983</v>
      </c>
      <c r="CD3984" s="53" t="s">
        <v>31402</v>
      </c>
      <c r="CE3984" s="53" t="s">
        <v>31403</v>
      </c>
      <c r="CF3984" s="54">
        <v>339</v>
      </c>
      <c r="CG3984" s="54">
        <v>0.78800000000000003</v>
      </c>
      <c r="CH3984" s="54">
        <v>0.71099999999999997</v>
      </c>
      <c r="CI3984" s="54">
        <v>0.125</v>
      </c>
      <c r="CJ3984" s="54">
        <v>48</v>
      </c>
      <c r="CK3984" s="54">
        <v>7.3</v>
      </c>
      <c r="CL3984" s="54">
        <v>3.4000000000000002E-4</v>
      </c>
      <c r="CM3984" s="54">
        <v>0.111</v>
      </c>
      <c r="CN3984" s="53" t="s">
        <v>34670</v>
      </c>
      <c r="CO3984" s="54">
        <v>93</v>
      </c>
      <c r="CP3984" s="54">
        <v>135</v>
      </c>
      <c r="CQ3984" s="55">
        <f t="shared" si="62"/>
        <v>0.68888888888888888</v>
      </c>
      <c r="CR3984" s="52" t="s">
        <v>28938</v>
      </c>
    </row>
    <row r="3985" spans="81:96">
      <c r="CC3985" s="52">
        <v>3984</v>
      </c>
      <c r="CD3985" s="53" t="s">
        <v>34743</v>
      </c>
      <c r="CE3985" s="53" t="s">
        <v>34744</v>
      </c>
      <c r="CF3985" s="54">
        <v>721</v>
      </c>
      <c r="CG3985" s="54">
        <v>0.78100000000000003</v>
      </c>
      <c r="CH3985" s="54">
        <v>0.75</v>
      </c>
      <c r="CI3985" s="54">
        <v>0.16300000000000001</v>
      </c>
      <c r="CJ3985" s="54">
        <v>49</v>
      </c>
      <c r="CK3985" s="54" t="s">
        <v>28918</v>
      </c>
      <c r="CL3985" s="54">
        <v>1.2899999999999999E-3</v>
      </c>
      <c r="CM3985" s="54">
        <v>0.26300000000000001</v>
      </c>
      <c r="CN3985" s="53" t="s">
        <v>34670</v>
      </c>
      <c r="CO3985" s="54">
        <v>94</v>
      </c>
      <c r="CP3985" s="54">
        <v>135</v>
      </c>
      <c r="CQ3985" s="55">
        <f t="shared" si="62"/>
        <v>0.6962962962962963</v>
      </c>
      <c r="CR3985" s="52" t="s">
        <v>28938</v>
      </c>
    </row>
    <row r="3986" spans="81:96">
      <c r="CC3986" s="52">
        <v>3985</v>
      </c>
      <c r="CD3986" s="53" t="s">
        <v>34475</v>
      </c>
      <c r="CE3986" s="53" t="s">
        <v>34476</v>
      </c>
      <c r="CF3986" s="54">
        <v>1147</v>
      </c>
      <c r="CG3986" s="54">
        <v>0.75</v>
      </c>
      <c r="CH3986" s="54">
        <v>1.4770000000000001</v>
      </c>
      <c r="CI3986" s="54">
        <v>0.15</v>
      </c>
      <c r="CJ3986" s="54">
        <v>80</v>
      </c>
      <c r="CK3986" s="54">
        <v>7.6</v>
      </c>
      <c r="CL3986" s="54">
        <v>2.33E-3</v>
      </c>
      <c r="CM3986" s="54">
        <v>0.47699999999999998</v>
      </c>
      <c r="CN3986" s="53" t="s">
        <v>34670</v>
      </c>
      <c r="CO3986" s="54">
        <v>95</v>
      </c>
      <c r="CP3986" s="54">
        <v>135</v>
      </c>
      <c r="CQ3986" s="55">
        <f t="shared" si="62"/>
        <v>0.70370370370370372</v>
      </c>
      <c r="CR3986" s="52" t="s">
        <v>28938</v>
      </c>
    </row>
    <row r="3987" spans="81:96">
      <c r="CC3987" s="52">
        <v>3986</v>
      </c>
      <c r="CD3987" s="53" t="s">
        <v>34477</v>
      </c>
      <c r="CE3987" s="53" t="s">
        <v>34478</v>
      </c>
      <c r="CF3987" s="54">
        <v>1256</v>
      </c>
      <c r="CG3987" s="54">
        <v>0.74399999999999999</v>
      </c>
      <c r="CH3987" s="54">
        <v>0.94699999999999995</v>
      </c>
      <c r="CI3987" s="54">
        <v>0.12</v>
      </c>
      <c r="CJ3987" s="54">
        <v>25</v>
      </c>
      <c r="CK3987" s="54" t="s">
        <v>28918</v>
      </c>
      <c r="CL3987" s="54">
        <v>2.5000000000000001E-3</v>
      </c>
      <c r="CM3987" s="54">
        <v>0.49299999999999999</v>
      </c>
      <c r="CN3987" s="53" t="s">
        <v>34670</v>
      </c>
      <c r="CO3987" s="54">
        <v>96</v>
      </c>
      <c r="CP3987" s="54">
        <v>135</v>
      </c>
      <c r="CQ3987" s="55">
        <f t="shared" si="62"/>
        <v>0.71111111111111114</v>
      </c>
      <c r="CR3987" s="52" t="s">
        <v>28938</v>
      </c>
    </row>
    <row r="3988" spans="81:96">
      <c r="CC3988" s="52">
        <v>3987</v>
      </c>
      <c r="CD3988" s="53" t="s">
        <v>31406</v>
      </c>
      <c r="CE3988" s="53" t="s">
        <v>31407</v>
      </c>
      <c r="CF3988" s="54">
        <v>405</v>
      </c>
      <c r="CG3988" s="54">
        <v>0.73899999999999999</v>
      </c>
      <c r="CH3988" s="54">
        <v>0.64800000000000002</v>
      </c>
      <c r="CI3988" s="54">
        <v>6.7000000000000004E-2</v>
      </c>
      <c r="CJ3988" s="54">
        <v>60</v>
      </c>
      <c r="CK3988" s="54">
        <v>9.6</v>
      </c>
      <c r="CL3988" s="54">
        <v>4.0999999999999999E-4</v>
      </c>
      <c r="CM3988" s="54">
        <v>9.7000000000000003E-2</v>
      </c>
      <c r="CN3988" s="53" t="s">
        <v>34670</v>
      </c>
      <c r="CO3988" s="54">
        <v>97</v>
      </c>
      <c r="CP3988" s="54">
        <v>135</v>
      </c>
      <c r="CQ3988" s="55">
        <f t="shared" si="62"/>
        <v>0.71851851851851856</v>
      </c>
      <c r="CR3988" s="52" t="s">
        <v>28938</v>
      </c>
    </row>
    <row r="3989" spans="81:96">
      <c r="CC3989" s="52">
        <v>3988</v>
      </c>
      <c r="CD3989" s="53" t="s">
        <v>34745</v>
      </c>
      <c r="CE3989" s="53" t="s">
        <v>34746</v>
      </c>
      <c r="CF3989" s="54">
        <v>976</v>
      </c>
      <c r="CG3989" s="54">
        <v>0.67500000000000004</v>
      </c>
      <c r="CH3989" s="54">
        <v>0.98399999999999999</v>
      </c>
      <c r="CI3989" s="54">
        <v>0.154</v>
      </c>
      <c r="CJ3989" s="54">
        <v>65</v>
      </c>
      <c r="CK3989" s="54">
        <v>6.8</v>
      </c>
      <c r="CL3989" s="54">
        <v>1.6800000000000001E-3</v>
      </c>
      <c r="CM3989" s="54">
        <v>0.24199999999999999</v>
      </c>
      <c r="CN3989" s="53" t="s">
        <v>34670</v>
      </c>
      <c r="CO3989" s="54">
        <v>98</v>
      </c>
      <c r="CP3989" s="54">
        <v>135</v>
      </c>
      <c r="CQ3989" s="55">
        <f t="shared" si="62"/>
        <v>0.72592592592592597</v>
      </c>
      <c r="CR3989" s="52" t="s">
        <v>28938</v>
      </c>
    </row>
    <row r="3990" spans="81:96">
      <c r="CC3990" s="52">
        <v>3989</v>
      </c>
      <c r="CD3990" s="53" t="s">
        <v>31410</v>
      </c>
      <c r="CE3990" s="53" t="s">
        <v>31411</v>
      </c>
      <c r="CF3990" s="54">
        <v>743</v>
      </c>
      <c r="CG3990" s="54">
        <v>0.66900000000000004</v>
      </c>
      <c r="CH3990" s="54">
        <v>0.70399999999999996</v>
      </c>
      <c r="CI3990" s="54">
        <v>0.14299999999999999</v>
      </c>
      <c r="CJ3990" s="54">
        <v>63</v>
      </c>
      <c r="CK3990" s="54" t="s">
        <v>28918</v>
      </c>
      <c r="CL3990" s="54">
        <v>7.2999999999999996E-4</v>
      </c>
      <c r="CM3990" s="54">
        <v>0.13400000000000001</v>
      </c>
      <c r="CN3990" s="53" t="s">
        <v>34670</v>
      </c>
      <c r="CO3990" s="54">
        <v>99</v>
      </c>
      <c r="CP3990" s="54">
        <v>135</v>
      </c>
      <c r="CQ3990" s="55">
        <f t="shared" si="62"/>
        <v>0.73333333333333328</v>
      </c>
      <c r="CR3990" s="52" t="s">
        <v>28938</v>
      </c>
    </row>
    <row r="3991" spans="81:96">
      <c r="CC3991" s="52">
        <v>3990</v>
      </c>
      <c r="CD3991" s="53" t="s">
        <v>34747</v>
      </c>
      <c r="CE3991" s="53" t="s">
        <v>34748</v>
      </c>
      <c r="CF3991" s="54">
        <v>1451</v>
      </c>
      <c r="CG3991" s="54">
        <v>0.65800000000000003</v>
      </c>
      <c r="CH3991" s="54">
        <v>0.63400000000000001</v>
      </c>
      <c r="CI3991" s="54">
        <v>0.10199999999999999</v>
      </c>
      <c r="CJ3991" s="54">
        <v>187</v>
      </c>
      <c r="CK3991" s="54">
        <v>7.6</v>
      </c>
      <c r="CL3991" s="54">
        <v>2.3E-3</v>
      </c>
      <c r="CM3991" s="54">
        <v>0.14499999999999999</v>
      </c>
      <c r="CN3991" s="53" t="s">
        <v>34670</v>
      </c>
      <c r="CO3991" s="54">
        <v>100</v>
      </c>
      <c r="CP3991" s="54">
        <v>135</v>
      </c>
      <c r="CQ3991" s="55">
        <f t="shared" si="62"/>
        <v>0.7407407407407407</v>
      </c>
      <c r="CR3991" s="52" t="s">
        <v>28938</v>
      </c>
    </row>
    <row r="3992" spans="81:96">
      <c r="CC3992" s="52">
        <v>3991</v>
      </c>
      <c r="CD3992" s="53" t="s">
        <v>34749</v>
      </c>
      <c r="CE3992" s="53" t="s">
        <v>34750</v>
      </c>
      <c r="CF3992" s="54">
        <v>221</v>
      </c>
      <c r="CG3992" s="54">
        <v>0.65300000000000002</v>
      </c>
      <c r="CH3992" s="54">
        <v>0.48499999999999999</v>
      </c>
      <c r="CI3992" s="54">
        <v>7.9000000000000001E-2</v>
      </c>
      <c r="CJ3992" s="54">
        <v>38</v>
      </c>
      <c r="CK3992" s="54">
        <v>5.4</v>
      </c>
      <c r="CL3992" s="54">
        <v>4.8000000000000001E-4</v>
      </c>
      <c r="CM3992" s="54">
        <v>0.125</v>
      </c>
      <c r="CN3992" s="53" t="s">
        <v>34670</v>
      </c>
      <c r="CO3992" s="54">
        <v>101</v>
      </c>
      <c r="CP3992" s="54">
        <v>135</v>
      </c>
      <c r="CQ3992" s="55">
        <f t="shared" si="62"/>
        <v>0.74814814814814812</v>
      </c>
      <c r="CR3992" s="52" t="s">
        <v>28938</v>
      </c>
    </row>
    <row r="3993" spans="81:96">
      <c r="CC3993" s="52">
        <v>3992</v>
      </c>
      <c r="CD3993" s="53" t="s">
        <v>34751</v>
      </c>
      <c r="CE3993" s="53" t="s">
        <v>34752</v>
      </c>
      <c r="CF3993" s="54">
        <v>2056</v>
      </c>
      <c r="CG3993" s="54">
        <v>0.64400000000000002</v>
      </c>
      <c r="CH3993" s="54">
        <v>0.55800000000000005</v>
      </c>
      <c r="CI3993" s="54">
        <v>8.5000000000000006E-2</v>
      </c>
      <c r="CJ3993" s="54">
        <v>130</v>
      </c>
      <c r="CK3993" s="54" t="s">
        <v>28918</v>
      </c>
      <c r="CL3993" s="54">
        <v>1.2600000000000001E-3</v>
      </c>
      <c r="CM3993" s="54">
        <v>0.11899999999999999</v>
      </c>
      <c r="CN3993" s="53" t="s">
        <v>34670</v>
      </c>
      <c r="CO3993" s="54">
        <v>102</v>
      </c>
      <c r="CP3993" s="54">
        <v>135</v>
      </c>
      <c r="CQ3993" s="55">
        <f t="shared" si="62"/>
        <v>0.75555555555555554</v>
      </c>
      <c r="CR3993" s="52" t="s">
        <v>28953</v>
      </c>
    </row>
    <row r="3994" spans="81:96">
      <c r="CC3994" s="52">
        <v>3993</v>
      </c>
      <c r="CD3994" s="53" t="s">
        <v>34753</v>
      </c>
      <c r="CE3994" s="53" t="s">
        <v>34754</v>
      </c>
      <c r="CF3994" s="54">
        <v>42</v>
      </c>
      <c r="CG3994" s="54">
        <v>0.625</v>
      </c>
      <c r="CH3994" s="54">
        <v>0.50600000000000001</v>
      </c>
      <c r="CI3994" s="54">
        <v>0.05</v>
      </c>
      <c r="CJ3994" s="54">
        <v>20</v>
      </c>
      <c r="CK3994" s="54"/>
      <c r="CL3994" s="54">
        <v>2.2000000000000001E-4</v>
      </c>
      <c r="CM3994" s="54">
        <v>0.16800000000000001</v>
      </c>
      <c r="CN3994" s="53" t="s">
        <v>34670</v>
      </c>
      <c r="CO3994" s="54">
        <v>103</v>
      </c>
      <c r="CP3994" s="54">
        <v>135</v>
      </c>
      <c r="CQ3994" s="55">
        <f t="shared" si="62"/>
        <v>0.76296296296296295</v>
      </c>
      <c r="CR3994" s="52" t="s">
        <v>28953</v>
      </c>
    </row>
    <row r="3995" spans="81:96">
      <c r="CC3995" s="52">
        <v>3994</v>
      </c>
      <c r="CD3995" s="53" t="s">
        <v>34755</v>
      </c>
      <c r="CE3995" s="53" t="s">
        <v>34756</v>
      </c>
      <c r="CF3995" s="54">
        <v>673</v>
      </c>
      <c r="CG3995" s="54">
        <v>0.59199999999999997</v>
      </c>
      <c r="CH3995" s="54">
        <v>0.67800000000000005</v>
      </c>
      <c r="CI3995" s="54">
        <v>0.13600000000000001</v>
      </c>
      <c r="CJ3995" s="54">
        <v>59</v>
      </c>
      <c r="CK3995" s="54">
        <v>5.4</v>
      </c>
      <c r="CL3995" s="54">
        <v>1.41E-3</v>
      </c>
      <c r="CM3995" s="54">
        <v>0.16300000000000001</v>
      </c>
      <c r="CN3995" s="53" t="s">
        <v>34670</v>
      </c>
      <c r="CO3995" s="54">
        <v>104</v>
      </c>
      <c r="CP3995" s="54">
        <v>135</v>
      </c>
      <c r="CQ3995" s="55">
        <f t="shared" si="62"/>
        <v>0.77037037037037037</v>
      </c>
      <c r="CR3995" s="52" t="s">
        <v>28953</v>
      </c>
    </row>
    <row r="3996" spans="81:96">
      <c r="CC3996" s="52">
        <v>3995</v>
      </c>
      <c r="CD3996" s="53" t="s">
        <v>34757</v>
      </c>
      <c r="CE3996" s="53" t="s">
        <v>34758</v>
      </c>
      <c r="CF3996" s="54">
        <v>621</v>
      </c>
      <c r="CG3996" s="54">
        <v>0.57599999999999996</v>
      </c>
      <c r="CH3996" s="54">
        <v>0.48799999999999999</v>
      </c>
      <c r="CI3996" s="54">
        <v>0.28599999999999998</v>
      </c>
      <c r="CJ3996" s="54">
        <v>112</v>
      </c>
      <c r="CK3996" s="54">
        <v>5.8</v>
      </c>
      <c r="CL3996" s="54">
        <v>5.9000000000000003E-4</v>
      </c>
      <c r="CM3996" s="54">
        <v>6.3E-2</v>
      </c>
      <c r="CN3996" s="53" t="s">
        <v>34670</v>
      </c>
      <c r="CO3996" s="54">
        <v>105</v>
      </c>
      <c r="CP3996" s="54">
        <v>135</v>
      </c>
      <c r="CQ3996" s="55">
        <f t="shared" si="62"/>
        <v>0.77777777777777779</v>
      </c>
      <c r="CR3996" s="52" t="s">
        <v>28953</v>
      </c>
    </row>
    <row r="3997" spans="81:96">
      <c r="CC3997" s="52">
        <v>3996</v>
      </c>
      <c r="CD3997" s="53" t="s">
        <v>34487</v>
      </c>
      <c r="CE3997" s="53" t="s">
        <v>34488</v>
      </c>
      <c r="CF3997" s="54">
        <v>1288</v>
      </c>
      <c r="CG3997" s="54">
        <v>0.57199999999999995</v>
      </c>
      <c r="CH3997" s="54">
        <v>0.67</v>
      </c>
      <c r="CI3997" s="54">
        <v>0.126</v>
      </c>
      <c r="CJ3997" s="54">
        <v>103</v>
      </c>
      <c r="CK3997" s="54" t="s">
        <v>28918</v>
      </c>
      <c r="CL3997" s="54">
        <v>1.1100000000000001E-3</v>
      </c>
      <c r="CM3997" s="54">
        <v>0.152</v>
      </c>
      <c r="CN3997" s="53" t="s">
        <v>34670</v>
      </c>
      <c r="CO3997" s="54">
        <v>106</v>
      </c>
      <c r="CP3997" s="54">
        <v>135</v>
      </c>
      <c r="CQ3997" s="55">
        <f t="shared" si="62"/>
        <v>0.78518518518518521</v>
      </c>
      <c r="CR3997" s="52" t="s">
        <v>28953</v>
      </c>
    </row>
    <row r="3998" spans="81:96">
      <c r="CC3998" s="52">
        <v>3997</v>
      </c>
      <c r="CD3998" s="53" t="s">
        <v>31414</v>
      </c>
      <c r="CE3998" s="53" t="s">
        <v>31415</v>
      </c>
      <c r="CF3998" s="54">
        <v>236</v>
      </c>
      <c r="CG3998" s="54">
        <v>0.56899999999999995</v>
      </c>
      <c r="CH3998" s="54">
        <v>0.68200000000000005</v>
      </c>
      <c r="CI3998" s="54">
        <v>0.33300000000000002</v>
      </c>
      <c r="CJ3998" s="54">
        <v>75</v>
      </c>
      <c r="CK3998" s="54">
        <v>3.6</v>
      </c>
      <c r="CL3998" s="54">
        <v>2.3000000000000001E-4</v>
      </c>
      <c r="CM3998" s="54">
        <v>6.7000000000000004E-2</v>
      </c>
      <c r="CN3998" s="53" t="s">
        <v>34670</v>
      </c>
      <c r="CO3998" s="54">
        <v>107</v>
      </c>
      <c r="CP3998" s="54">
        <v>135</v>
      </c>
      <c r="CQ3998" s="55">
        <f t="shared" si="62"/>
        <v>0.79259259259259263</v>
      </c>
      <c r="CR3998" s="52" t="s">
        <v>28953</v>
      </c>
    </row>
    <row r="3999" spans="81:96">
      <c r="CC3999" s="52">
        <v>3998</v>
      </c>
      <c r="CD3999" s="53" t="s">
        <v>31416</v>
      </c>
      <c r="CE3999" s="53" t="s">
        <v>31417</v>
      </c>
      <c r="CF3999" s="54">
        <v>197</v>
      </c>
      <c r="CG3999" s="54">
        <v>0.53600000000000003</v>
      </c>
      <c r="CH3999" s="54">
        <v>0.45500000000000002</v>
      </c>
      <c r="CI3999" s="54">
        <v>0.1</v>
      </c>
      <c r="CJ3999" s="54">
        <v>80</v>
      </c>
      <c r="CK3999" s="54">
        <v>3.7</v>
      </c>
      <c r="CL3999" s="54">
        <v>3.8999999999999999E-4</v>
      </c>
      <c r="CM3999" s="54">
        <v>8.5000000000000006E-2</v>
      </c>
      <c r="CN3999" s="53" t="s">
        <v>34670</v>
      </c>
      <c r="CO3999" s="54">
        <v>108</v>
      </c>
      <c r="CP3999" s="54">
        <v>135</v>
      </c>
      <c r="CQ3999" s="55">
        <f t="shared" si="62"/>
        <v>0.8</v>
      </c>
      <c r="CR3999" s="52" t="s">
        <v>28953</v>
      </c>
    </row>
    <row r="4000" spans="81:96">
      <c r="CC4000" s="52">
        <v>3999</v>
      </c>
      <c r="CD4000" s="53" t="s">
        <v>31797</v>
      </c>
      <c r="CE4000" s="53" t="s">
        <v>31798</v>
      </c>
      <c r="CF4000" s="54">
        <v>86</v>
      </c>
      <c r="CG4000" s="54">
        <v>0.53300000000000003</v>
      </c>
      <c r="CH4000" s="54">
        <v>0.65</v>
      </c>
      <c r="CI4000" s="54">
        <v>5.2999999999999999E-2</v>
      </c>
      <c r="CJ4000" s="54">
        <v>19</v>
      </c>
      <c r="CK4000" s="54"/>
      <c r="CL4000" s="54">
        <v>3.1E-4</v>
      </c>
      <c r="CM4000" s="54">
        <v>0.191</v>
      </c>
      <c r="CN4000" s="53" t="s">
        <v>34670</v>
      </c>
      <c r="CO4000" s="54">
        <v>109</v>
      </c>
      <c r="CP4000" s="54">
        <v>135</v>
      </c>
      <c r="CQ4000" s="55">
        <f t="shared" si="62"/>
        <v>0.80740740740740746</v>
      </c>
      <c r="CR4000" s="52" t="s">
        <v>28953</v>
      </c>
    </row>
    <row r="4001" spans="81:96">
      <c r="CC4001" s="52">
        <v>4000</v>
      </c>
      <c r="CD4001" s="53" t="s">
        <v>34759</v>
      </c>
      <c r="CE4001" s="53" t="s">
        <v>34760</v>
      </c>
      <c r="CF4001" s="54">
        <v>367</v>
      </c>
      <c r="CG4001" s="54">
        <v>0.52300000000000002</v>
      </c>
      <c r="CH4001" s="54">
        <v>0.51500000000000001</v>
      </c>
      <c r="CI4001" s="54">
        <v>0.115</v>
      </c>
      <c r="CJ4001" s="54">
        <v>78</v>
      </c>
      <c r="CK4001" s="54">
        <v>7.5</v>
      </c>
      <c r="CL4001" s="54">
        <v>5.0000000000000001E-4</v>
      </c>
      <c r="CM4001" s="54">
        <v>0.122</v>
      </c>
      <c r="CN4001" s="53" t="s">
        <v>34670</v>
      </c>
      <c r="CO4001" s="54">
        <v>110</v>
      </c>
      <c r="CP4001" s="54">
        <v>135</v>
      </c>
      <c r="CQ4001" s="55">
        <f t="shared" si="62"/>
        <v>0.81481481481481477</v>
      </c>
      <c r="CR4001" s="52" t="s">
        <v>28953</v>
      </c>
    </row>
    <row r="4002" spans="81:96">
      <c r="CC4002" s="52">
        <v>4001</v>
      </c>
      <c r="CD4002" s="53" t="s">
        <v>31418</v>
      </c>
      <c r="CE4002" s="53" t="s">
        <v>31419</v>
      </c>
      <c r="CF4002" s="54">
        <v>609</v>
      </c>
      <c r="CG4002" s="54">
        <v>0.51300000000000001</v>
      </c>
      <c r="CH4002" s="54">
        <v>0.72299999999999998</v>
      </c>
      <c r="CI4002" s="54">
        <v>7.6999999999999999E-2</v>
      </c>
      <c r="CJ4002" s="54">
        <v>39</v>
      </c>
      <c r="CK4002" s="54">
        <v>7.2</v>
      </c>
      <c r="CL4002" s="54">
        <v>6.4000000000000005E-4</v>
      </c>
      <c r="CM4002" s="54">
        <v>0.129</v>
      </c>
      <c r="CN4002" s="53" t="s">
        <v>34670</v>
      </c>
      <c r="CO4002" s="54">
        <v>111</v>
      </c>
      <c r="CP4002" s="54">
        <v>135</v>
      </c>
      <c r="CQ4002" s="55">
        <f t="shared" si="62"/>
        <v>0.82222222222222219</v>
      </c>
      <c r="CR4002" s="52" t="s">
        <v>28953</v>
      </c>
    </row>
    <row r="4003" spans="81:96">
      <c r="CC4003" s="52">
        <v>4002</v>
      </c>
      <c r="CD4003" s="53" t="s">
        <v>34761</v>
      </c>
      <c r="CE4003" s="53" t="s">
        <v>34762</v>
      </c>
      <c r="CF4003" s="54">
        <v>544</v>
      </c>
      <c r="CG4003" s="54">
        <v>0.51200000000000001</v>
      </c>
      <c r="CH4003" s="54">
        <v>0.59799999999999998</v>
      </c>
      <c r="CI4003" s="54">
        <v>8.3000000000000004E-2</v>
      </c>
      <c r="CJ4003" s="54">
        <v>72</v>
      </c>
      <c r="CK4003" s="54">
        <v>9.3000000000000007</v>
      </c>
      <c r="CL4003" s="54">
        <v>5.8E-4</v>
      </c>
      <c r="CM4003" s="54">
        <v>0.13200000000000001</v>
      </c>
      <c r="CN4003" s="53" t="s">
        <v>34670</v>
      </c>
      <c r="CO4003" s="54">
        <v>112</v>
      </c>
      <c r="CP4003" s="54">
        <v>135</v>
      </c>
      <c r="CQ4003" s="55">
        <f t="shared" si="62"/>
        <v>0.82962962962962961</v>
      </c>
      <c r="CR4003" s="52" t="s">
        <v>28953</v>
      </c>
    </row>
    <row r="4004" spans="81:96">
      <c r="CC4004" s="52">
        <v>4003</v>
      </c>
      <c r="CD4004" s="53" t="s">
        <v>34493</v>
      </c>
      <c r="CE4004" s="53" t="s">
        <v>34494</v>
      </c>
      <c r="CF4004" s="54">
        <v>97</v>
      </c>
      <c r="CG4004" s="54">
        <v>0.50800000000000001</v>
      </c>
      <c r="CH4004" s="54">
        <v>0.60299999999999998</v>
      </c>
      <c r="CI4004" s="54">
        <v>6.9000000000000006E-2</v>
      </c>
      <c r="CJ4004" s="54">
        <v>58</v>
      </c>
      <c r="CK4004" s="54"/>
      <c r="CL4004" s="54">
        <v>2.5999999999999998E-4</v>
      </c>
      <c r="CM4004" s="54">
        <v>0.13600000000000001</v>
      </c>
      <c r="CN4004" s="53" t="s">
        <v>34670</v>
      </c>
      <c r="CO4004" s="54">
        <v>113</v>
      </c>
      <c r="CP4004" s="54">
        <v>135</v>
      </c>
      <c r="CQ4004" s="55">
        <f t="shared" si="62"/>
        <v>0.83703703703703702</v>
      </c>
      <c r="CR4004" s="52" t="s">
        <v>28953</v>
      </c>
    </row>
    <row r="4005" spans="81:96">
      <c r="CC4005" s="52">
        <v>4004</v>
      </c>
      <c r="CD4005" s="53" t="s">
        <v>34763</v>
      </c>
      <c r="CE4005" s="53" t="s">
        <v>34764</v>
      </c>
      <c r="CF4005" s="54">
        <v>319</v>
      </c>
      <c r="CG4005" s="54">
        <v>0.5</v>
      </c>
      <c r="CH4005" s="54"/>
      <c r="CI4005" s="54">
        <v>0.05</v>
      </c>
      <c r="CJ4005" s="54">
        <v>20</v>
      </c>
      <c r="CK4005" s="54" t="s">
        <v>28918</v>
      </c>
      <c r="CL4005" s="54">
        <v>2.2000000000000001E-4</v>
      </c>
      <c r="CM4005" s="54"/>
      <c r="CN4005" s="53" t="s">
        <v>34670</v>
      </c>
      <c r="CO4005" s="54">
        <v>114</v>
      </c>
      <c r="CP4005" s="54">
        <v>135</v>
      </c>
      <c r="CQ4005" s="55">
        <f t="shared" si="62"/>
        <v>0.84444444444444444</v>
      </c>
      <c r="CR4005" s="52" t="s">
        <v>28953</v>
      </c>
    </row>
    <row r="4006" spans="81:96">
      <c r="CC4006" s="52">
        <v>4005</v>
      </c>
      <c r="CD4006" s="53" t="s">
        <v>34765</v>
      </c>
      <c r="CE4006" s="53" t="s">
        <v>34766</v>
      </c>
      <c r="CF4006" s="54">
        <v>394</v>
      </c>
      <c r="CG4006" s="54">
        <v>0.46400000000000002</v>
      </c>
      <c r="CH4006" s="54">
        <v>0.48099999999999998</v>
      </c>
      <c r="CI4006" s="54">
        <v>0.17499999999999999</v>
      </c>
      <c r="CJ4006" s="54">
        <v>57</v>
      </c>
      <c r="CK4006" s="54">
        <v>7.5</v>
      </c>
      <c r="CL4006" s="54">
        <v>6.7000000000000002E-4</v>
      </c>
      <c r="CM4006" s="54">
        <v>0.13400000000000001</v>
      </c>
      <c r="CN4006" s="53" t="s">
        <v>34670</v>
      </c>
      <c r="CO4006" s="54">
        <v>115</v>
      </c>
      <c r="CP4006" s="54">
        <v>135</v>
      </c>
      <c r="CQ4006" s="55">
        <f t="shared" si="62"/>
        <v>0.85185185185185186</v>
      </c>
      <c r="CR4006" s="52" t="s">
        <v>28953</v>
      </c>
    </row>
    <row r="4007" spans="81:96">
      <c r="CC4007" s="52">
        <v>4006</v>
      </c>
      <c r="CD4007" s="53" t="s">
        <v>34767</v>
      </c>
      <c r="CE4007" s="53" t="s">
        <v>34768</v>
      </c>
      <c r="CF4007" s="54">
        <v>364</v>
      </c>
      <c r="CG4007" s="54">
        <v>0.438</v>
      </c>
      <c r="CH4007" s="54">
        <v>0.29599999999999999</v>
      </c>
      <c r="CI4007" s="54">
        <v>5.2999999999999999E-2</v>
      </c>
      <c r="CJ4007" s="54">
        <v>75</v>
      </c>
      <c r="CK4007" s="54">
        <v>9.6999999999999993</v>
      </c>
      <c r="CL4007" s="54">
        <v>2.7E-4</v>
      </c>
      <c r="CM4007" s="54">
        <v>3.9E-2</v>
      </c>
      <c r="CN4007" s="53" t="s">
        <v>34670</v>
      </c>
      <c r="CO4007" s="54">
        <v>116</v>
      </c>
      <c r="CP4007" s="54">
        <v>135</v>
      </c>
      <c r="CQ4007" s="55">
        <f t="shared" si="62"/>
        <v>0.85925925925925928</v>
      </c>
      <c r="CR4007" s="52" t="s">
        <v>28953</v>
      </c>
    </row>
    <row r="4008" spans="81:96">
      <c r="CC4008" s="52">
        <v>4007</v>
      </c>
      <c r="CD4008" s="53" t="s">
        <v>31890</v>
      </c>
      <c r="CE4008" s="53" t="s">
        <v>31891</v>
      </c>
      <c r="CF4008" s="54">
        <v>421</v>
      </c>
      <c r="CG4008" s="54">
        <v>0.42</v>
      </c>
      <c r="CH4008" s="54">
        <v>0.47899999999999998</v>
      </c>
      <c r="CI4008" s="54">
        <v>0.03</v>
      </c>
      <c r="CJ4008" s="54">
        <v>99</v>
      </c>
      <c r="CK4008" s="54">
        <v>5.5</v>
      </c>
      <c r="CL4008" s="54">
        <v>8.7000000000000001E-4</v>
      </c>
      <c r="CM4008" s="54">
        <v>0.121</v>
      </c>
      <c r="CN4008" s="53" t="s">
        <v>34670</v>
      </c>
      <c r="CO4008" s="54">
        <v>117</v>
      </c>
      <c r="CP4008" s="54">
        <v>135</v>
      </c>
      <c r="CQ4008" s="55">
        <f t="shared" si="62"/>
        <v>0.8666666666666667</v>
      </c>
      <c r="CR4008" s="52" t="s">
        <v>28953</v>
      </c>
    </row>
    <row r="4009" spans="81:96">
      <c r="CC4009" s="52">
        <v>4008</v>
      </c>
      <c r="CD4009" s="53" t="s">
        <v>31811</v>
      </c>
      <c r="CE4009" s="53" t="s">
        <v>31812</v>
      </c>
      <c r="CF4009" s="54">
        <v>758</v>
      </c>
      <c r="CG4009" s="54">
        <v>0.39900000000000002</v>
      </c>
      <c r="CH4009" s="54">
        <v>0.33200000000000002</v>
      </c>
      <c r="CI4009" s="54">
        <v>0.13</v>
      </c>
      <c r="CJ4009" s="54">
        <v>368</v>
      </c>
      <c r="CK4009" s="54">
        <v>3.3</v>
      </c>
      <c r="CL4009" s="54">
        <v>7.6000000000000004E-4</v>
      </c>
      <c r="CM4009" s="54">
        <v>3.2000000000000001E-2</v>
      </c>
      <c r="CN4009" s="53" t="s">
        <v>34670</v>
      </c>
      <c r="CO4009" s="54">
        <v>118</v>
      </c>
      <c r="CP4009" s="54">
        <v>135</v>
      </c>
      <c r="CQ4009" s="55">
        <f t="shared" si="62"/>
        <v>0.87407407407407411</v>
      </c>
      <c r="CR4009" s="52" t="s">
        <v>28953</v>
      </c>
    </row>
    <row r="4010" spans="81:96">
      <c r="CC4010" s="52">
        <v>4009</v>
      </c>
      <c r="CD4010" s="53" t="s">
        <v>31424</v>
      </c>
      <c r="CE4010" s="53" t="s">
        <v>31425</v>
      </c>
      <c r="CF4010" s="54">
        <v>111</v>
      </c>
      <c r="CG4010" s="54">
        <v>0.39300000000000002</v>
      </c>
      <c r="CH4010" s="54">
        <v>0.42</v>
      </c>
      <c r="CI4010" s="54">
        <v>0.44400000000000001</v>
      </c>
      <c r="CJ4010" s="54">
        <v>27</v>
      </c>
      <c r="CK4010" s="54">
        <v>4.5999999999999996</v>
      </c>
      <c r="CL4010" s="54">
        <v>1.7000000000000001E-4</v>
      </c>
      <c r="CM4010" s="54">
        <v>7.5999999999999998E-2</v>
      </c>
      <c r="CN4010" s="53" t="s">
        <v>34670</v>
      </c>
      <c r="CO4010" s="54">
        <v>119</v>
      </c>
      <c r="CP4010" s="54">
        <v>135</v>
      </c>
      <c r="CQ4010" s="55">
        <f t="shared" si="62"/>
        <v>0.88148148148148153</v>
      </c>
      <c r="CR4010" s="52" t="s">
        <v>28953</v>
      </c>
    </row>
    <row r="4011" spans="81:96">
      <c r="CC4011" s="52">
        <v>4010</v>
      </c>
      <c r="CD4011" s="53" t="s">
        <v>34495</v>
      </c>
      <c r="CE4011" s="53" t="s">
        <v>34496</v>
      </c>
      <c r="CF4011" s="54">
        <v>1015</v>
      </c>
      <c r="CG4011" s="54">
        <v>0.38600000000000001</v>
      </c>
      <c r="CH4011" s="54">
        <v>0.57599999999999996</v>
      </c>
      <c r="CI4011" s="54">
        <v>0.105</v>
      </c>
      <c r="CJ4011" s="54">
        <v>294</v>
      </c>
      <c r="CK4011" s="54">
        <v>5.0999999999999996</v>
      </c>
      <c r="CL4011" s="54">
        <v>2.2000000000000001E-3</v>
      </c>
      <c r="CM4011" s="54">
        <v>0.127</v>
      </c>
      <c r="CN4011" s="53" t="s">
        <v>34670</v>
      </c>
      <c r="CO4011" s="54">
        <v>120</v>
      </c>
      <c r="CP4011" s="54">
        <v>135</v>
      </c>
      <c r="CQ4011" s="55">
        <f t="shared" si="62"/>
        <v>0.88888888888888884</v>
      </c>
      <c r="CR4011" s="52" t="s">
        <v>28953</v>
      </c>
    </row>
    <row r="4012" spans="81:96">
      <c r="CC4012" s="52">
        <v>4011</v>
      </c>
      <c r="CD4012" s="53" t="s">
        <v>34769</v>
      </c>
      <c r="CE4012" s="53" t="s">
        <v>34770</v>
      </c>
      <c r="CF4012" s="54">
        <v>198</v>
      </c>
      <c r="CG4012" s="54">
        <v>0.36399999999999999</v>
      </c>
      <c r="CH4012" s="54">
        <v>0.31900000000000001</v>
      </c>
      <c r="CI4012" s="54">
        <v>4.9000000000000002E-2</v>
      </c>
      <c r="CJ4012" s="54">
        <v>82</v>
      </c>
      <c r="CK4012" s="54">
        <v>3.7</v>
      </c>
      <c r="CL4012" s="54">
        <v>3.8999999999999999E-4</v>
      </c>
      <c r="CM4012" s="54">
        <v>5.8000000000000003E-2</v>
      </c>
      <c r="CN4012" s="53" t="s">
        <v>34670</v>
      </c>
      <c r="CO4012" s="54">
        <v>121</v>
      </c>
      <c r="CP4012" s="54">
        <v>135</v>
      </c>
      <c r="CQ4012" s="55">
        <f t="shared" si="62"/>
        <v>0.89629629629629626</v>
      </c>
      <c r="CR4012" s="52" t="s">
        <v>28953</v>
      </c>
    </row>
    <row r="4013" spans="81:96">
      <c r="CC4013" s="52">
        <v>4012</v>
      </c>
      <c r="CD4013" s="53" t="s">
        <v>34771</v>
      </c>
      <c r="CE4013" s="53" t="s">
        <v>34772</v>
      </c>
      <c r="CF4013" s="54">
        <v>1698</v>
      </c>
      <c r="CG4013" s="54">
        <v>0.33300000000000002</v>
      </c>
      <c r="CH4013" s="54">
        <v>0.45200000000000001</v>
      </c>
      <c r="CI4013" s="54">
        <v>0.115</v>
      </c>
      <c r="CJ4013" s="54">
        <v>52</v>
      </c>
      <c r="CK4013" s="54" t="s">
        <v>28918</v>
      </c>
      <c r="CL4013" s="54">
        <v>5.4000000000000001E-4</v>
      </c>
      <c r="CM4013" s="54">
        <v>0.122</v>
      </c>
      <c r="CN4013" s="53" t="s">
        <v>34670</v>
      </c>
      <c r="CO4013" s="54">
        <v>122</v>
      </c>
      <c r="CP4013" s="54">
        <v>135</v>
      </c>
      <c r="CQ4013" s="55">
        <f t="shared" si="62"/>
        <v>0.90370370370370368</v>
      </c>
      <c r="CR4013" s="52" t="s">
        <v>28953</v>
      </c>
    </row>
    <row r="4014" spans="81:96">
      <c r="CC4014" s="52">
        <v>4013</v>
      </c>
      <c r="CD4014" s="53" t="s">
        <v>34773</v>
      </c>
      <c r="CE4014" s="53" t="s">
        <v>34774</v>
      </c>
      <c r="CF4014" s="54">
        <v>333</v>
      </c>
      <c r="CG4014" s="54">
        <v>0.33</v>
      </c>
      <c r="CH4014" s="54">
        <v>0.255</v>
      </c>
      <c r="CI4014" s="54">
        <v>5.5E-2</v>
      </c>
      <c r="CJ4014" s="54">
        <v>55</v>
      </c>
      <c r="CK4014" s="54" t="s">
        <v>28918</v>
      </c>
      <c r="CL4014" s="54">
        <v>3.4000000000000002E-4</v>
      </c>
      <c r="CM4014" s="54">
        <v>7.6999999999999999E-2</v>
      </c>
      <c r="CN4014" s="53" t="s">
        <v>34670</v>
      </c>
      <c r="CO4014" s="54">
        <v>123</v>
      </c>
      <c r="CP4014" s="54">
        <v>135</v>
      </c>
      <c r="CQ4014" s="55">
        <f t="shared" si="62"/>
        <v>0.91111111111111109</v>
      </c>
      <c r="CR4014" s="52" t="s">
        <v>28953</v>
      </c>
    </row>
    <row r="4015" spans="81:96">
      <c r="CC4015" s="52">
        <v>4014</v>
      </c>
      <c r="CD4015" s="53" t="s">
        <v>31815</v>
      </c>
      <c r="CE4015" s="53" t="s">
        <v>31816</v>
      </c>
      <c r="CF4015" s="54">
        <v>256</v>
      </c>
      <c r="CG4015" s="54">
        <v>0.32500000000000001</v>
      </c>
      <c r="CH4015" s="54">
        <v>0.51900000000000002</v>
      </c>
      <c r="CI4015" s="54">
        <v>2.1999999999999999E-2</v>
      </c>
      <c r="CJ4015" s="54">
        <v>46</v>
      </c>
      <c r="CK4015" s="54">
        <v>5.0999999999999996</v>
      </c>
      <c r="CL4015" s="54">
        <v>4.2999999999999999E-4</v>
      </c>
      <c r="CM4015" s="54">
        <v>9.0999999999999998E-2</v>
      </c>
      <c r="CN4015" s="53" t="s">
        <v>34670</v>
      </c>
      <c r="CO4015" s="54">
        <v>124</v>
      </c>
      <c r="CP4015" s="54">
        <v>135</v>
      </c>
      <c r="CQ4015" s="55">
        <f t="shared" si="62"/>
        <v>0.91851851851851851</v>
      </c>
      <c r="CR4015" s="52" t="s">
        <v>28953</v>
      </c>
    </row>
    <row r="4016" spans="81:96">
      <c r="CC4016" s="52">
        <v>4015</v>
      </c>
      <c r="CD4016" s="53" t="s">
        <v>34497</v>
      </c>
      <c r="CE4016" s="53" t="s">
        <v>34498</v>
      </c>
      <c r="CF4016" s="54">
        <v>1007</v>
      </c>
      <c r="CG4016" s="54">
        <v>0.307</v>
      </c>
      <c r="CH4016" s="54">
        <v>0.40699999999999997</v>
      </c>
      <c r="CI4016" s="54">
        <v>8.2000000000000003E-2</v>
      </c>
      <c r="CJ4016" s="54">
        <v>352</v>
      </c>
      <c r="CK4016" s="54">
        <v>6.1</v>
      </c>
      <c r="CL4016" s="54">
        <v>1.72E-3</v>
      </c>
      <c r="CM4016" s="54">
        <v>9.5000000000000001E-2</v>
      </c>
      <c r="CN4016" s="53" t="s">
        <v>34670</v>
      </c>
      <c r="CO4016" s="54">
        <v>125</v>
      </c>
      <c r="CP4016" s="54">
        <v>135</v>
      </c>
      <c r="CQ4016" s="55">
        <f t="shared" si="62"/>
        <v>0.92592592592592593</v>
      </c>
      <c r="CR4016" s="52" t="s">
        <v>28953</v>
      </c>
    </row>
    <row r="4017" spans="81:96">
      <c r="CC4017" s="52">
        <v>4016</v>
      </c>
      <c r="CD4017" s="53" t="s">
        <v>34775</v>
      </c>
      <c r="CE4017" s="53" t="s">
        <v>34776</v>
      </c>
      <c r="CF4017" s="54">
        <v>34</v>
      </c>
      <c r="CG4017" s="54">
        <v>0.29599999999999999</v>
      </c>
      <c r="CH4017" s="54">
        <v>0.25</v>
      </c>
      <c r="CI4017" s="54">
        <v>2.9000000000000001E-2</v>
      </c>
      <c r="CJ4017" s="54">
        <v>35</v>
      </c>
      <c r="CK4017" s="54"/>
      <c r="CL4017" s="54">
        <v>4.0000000000000003E-5</v>
      </c>
      <c r="CM4017" s="54">
        <v>4.2999999999999997E-2</v>
      </c>
      <c r="CN4017" s="53" t="s">
        <v>34670</v>
      </c>
      <c r="CO4017" s="54">
        <v>126</v>
      </c>
      <c r="CP4017" s="54">
        <v>135</v>
      </c>
      <c r="CQ4017" s="55">
        <f t="shared" si="62"/>
        <v>0.93333333333333335</v>
      </c>
      <c r="CR4017" s="52" t="s">
        <v>28953</v>
      </c>
    </row>
    <row r="4018" spans="81:96">
      <c r="CC4018" s="52">
        <v>4017</v>
      </c>
      <c r="CD4018" s="53" t="s">
        <v>34499</v>
      </c>
      <c r="CE4018" s="53" t="s">
        <v>34500</v>
      </c>
      <c r="CF4018" s="54">
        <v>65</v>
      </c>
      <c r="CG4018" s="54">
        <v>0.27700000000000002</v>
      </c>
      <c r="CH4018" s="54">
        <v>0.20899999999999999</v>
      </c>
      <c r="CI4018" s="54">
        <v>0.05</v>
      </c>
      <c r="CJ4018" s="54">
        <v>60</v>
      </c>
      <c r="CK4018" s="54"/>
      <c r="CL4018" s="54">
        <v>1.7000000000000001E-4</v>
      </c>
      <c r="CM4018" s="54">
        <v>4.2000000000000003E-2</v>
      </c>
      <c r="CN4018" s="53" t="s">
        <v>34670</v>
      </c>
      <c r="CO4018" s="54">
        <v>127</v>
      </c>
      <c r="CP4018" s="54">
        <v>135</v>
      </c>
      <c r="CQ4018" s="55">
        <f t="shared" si="62"/>
        <v>0.94074074074074077</v>
      </c>
      <c r="CR4018" s="52" t="s">
        <v>28953</v>
      </c>
    </row>
    <row r="4019" spans="81:96">
      <c r="CC4019" s="52">
        <v>4018</v>
      </c>
      <c r="CD4019" s="53" t="s">
        <v>31821</v>
      </c>
      <c r="CE4019" s="53" t="s">
        <v>31822</v>
      </c>
      <c r="CF4019" s="54">
        <v>1201</v>
      </c>
      <c r="CG4019" s="54">
        <v>0.26900000000000002</v>
      </c>
      <c r="CH4019" s="54">
        <v>0.19500000000000001</v>
      </c>
      <c r="CI4019" s="54">
        <v>8.6999999999999994E-2</v>
      </c>
      <c r="CJ4019" s="54">
        <v>356</v>
      </c>
      <c r="CK4019" s="54">
        <v>9.3000000000000007</v>
      </c>
      <c r="CL4019" s="54">
        <v>1.9E-3</v>
      </c>
      <c r="CM4019" s="54">
        <v>5.8999999999999997E-2</v>
      </c>
      <c r="CN4019" s="53" t="s">
        <v>34670</v>
      </c>
      <c r="CO4019" s="54">
        <v>128</v>
      </c>
      <c r="CP4019" s="54">
        <v>135</v>
      </c>
      <c r="CQ4019" s="55">
        <f t="shared" si="62"/>
        <v>0.94814814814814818</v>
      </c>
      <c r="CR4019" s="52" t="s">
        <v>28953</v>
      </c>
    </row>
    <row r="4020" spans="81:96">
      <c r="CC4020" s="52">
        <v>4019</v>
      </c>
      <c r="CD4020" s="53" t="s">
        <v>31428</v>
      </c>
      <c r="CE4020" s="53" t="s">
        <v>31429</v>
      </c>
      <c r="CF4020" s="54">
        <v>194</v>
      </c>
      <c r="CG4020" s="54">
        <v>0.254</v>
      </c>
      <c r="CH4020" s="54">
        <v>0.26700000000000002</v>
      </c>
      <c r="CI4020" s="54">
        <v>5.8999999999999997E-2</v>
      </c>
      <c r="CJ4020" s="54">
        <v>17</v>
      </c>
      <c r="CK4020" s="54">
        <v>9.6999999999999993</v>
      </c>
      <c r="CL4020" s="54">
        <v>1.4999999999999999E-4</v>
      </c>
      <c r="CM4020" s="54">
        <v>5.5E-2</v>
      </c>
      <c r="CN4020" s="53" t="s">
        <v>34670</v>
      </c>
      <c r="CO4020" s="54">
        <v>129</v>
      </c>
      <c r="CP4020" s="54">
        <v>135</v>
      </c>
      <c r="CQ4020" s="55">
        <f t="shared" si="62"/>
        <v>0.9555555555555556</v>
      </c>
      <c r="CR4020" s="52" t="s">
        <v>28953</v>
      </c>
    </row>
    <row r="4021" spans="81:96">
      <c r="CC4021" s="52">
        <v>4020</v>
      </c>
      <c r="CD4021" s="53" t="s">
        <v>34777</v>
      </c>
      <c r="CE4021" s="53" t="s">
        <v>34778</v>
      </c>
      <c r="CF4021" s="54">
        <v>472</v>
      </c>
      <c r="CG4021" s="54">
        <v>0.21199999999999999</v>
      </c>
      <c r="CH4021" s="54">
        <v>0.25900000000000001</v>
      </c>
      <c r="CI4021" s="54">
        <v>1.4E-2</v>
      </c>
      <c r="CJ4021" s="54">
        <v>70</v>
      </c>
      <c r="CK4021" s="54" t="s">
        <v>28918</v>
      </c>
      <c r="CL4021" s="54">
        <v>2.1000000000000001E-4</v>
      </c>
      <c r="CM4021" s="54">
        <v>4.5999999999999999E-2</v>
      </c>
      <c r="CN4021" s="53" t="s">
        <v>34670</v>
      </c>
      <c r="CO4021" s="54">
        <v>130</v>
      </c>
      <c r="CP4021" s="54">
        <v>135</v>
      </c>
      <c r="CQ4021" s="55">
        <f t="shared" si="62"/>
        <v>0.96296296296296291</v>
      </c>
      <c r="CR4021" s="52" t="s">
        <v>28953</v>
      </c>
    </row>
    <row r="4022" spans="81:96">
      <c r="CC4022" s="52">
        <v>4021</v>
      </c>
      <c r="CD4022" s="53" t="s">
        <v>31829</v>
      </c>
      <c r="CE4022" s="53" t="s">
        <v>31830</v>
      </c>
      <c r="CF4022" s="54">
        <v>181</v>
      </c>
      <c r="CG4022" s="54">
        <v>0.19800000000000001</v>
      </c>
      <c r="CH4022" s="54">
        <v>0.19600000000000001</v>
      </c>
      <c r="CI4022" s="54">
        <v>5.1999999999999998E-2</v>
      </c>
      <c r="CJ4022" s="54">
        <v>58</v>
      </c>
      <c r="CK4022" s="54">
        <v>6.9</v>
      </c>
      <c r="CL4022" s="54">
        <v>1.2999999999999999E-4</v>
      </c>
      <c r="CM4022" s="54">
        <v>2.4E-2</v>
      </c>
      <c r="CN4022" s="53" t="s">
        <v>34670</v>
      </c>
      <c r="CO4022" s="54">
        <v>131</v>
      </c>
      <c r="CP4022" s="54">
        <v>135</v>
      </c>
      <c r="CQ4022" s="55">
        <f t="shared" si="62"/>
        <v>0.97037037037037033</v>
      </c>
      <c r="CR4022" s="52" t="s">
        <v>28953</v>
      </c>
    </row>
    <row r="4023" spans="81:96">
      <c r="CC4023" s="52">
        <v>4022</v>
      </c>
      <c r="CD4023" s="53" t="s">
        <v>34779</v>
      </c>
      <c r="CE4023" s="53" t="s">
        <v>34780</v>
      </c>
      <c r="CF4023" s="54">
        <v>258</v>
      </c>
      <c r="CG4023" s="54">
        <v>0.14799999999999999</v>
      </c>
      <c r="CH4023" s="54">
        <v>0.219</v>
      </c>
      <c r="CI4023" s="54">
        <v>0</v>
      </c>
      <c r="CJ4023" s="54">
        <v>28</v>
      </c>
      <c r="CK4023" s="54">
        <v>9.3000000000000007</v>
      </c>
      <c r="CL4023" s="54">
        <v>2.7E-4</v>
      </c>
      <c r="CM4023" s="54">
        <v>5.8999999999999997E-2</v>
      </c>
      <c r="CN4023" s="53" t="s">
        <v>34670</v>
      </c>
      <c r="CO4023" s="54">
        <v>132</v>
      </c>
      <c r="CP4023" s="54">
        <v>135</v>
      </c>
      <c r="CQ4023" s="55">
        <f t="shared" si="62"/>
        <v>0.97777777777777775</v>
      </c>
      <c r="CR4023" s="52" t="s">
        <v>28953</v>
      </c>
    </row>
    <row r="4024" spans="81:96">
      <c r="CC4024" s="52">
        <v>4023</v>
      </c>
      <c r="CD4024" s="53" t="s">
        <v>34505</v>
      </c>
      <c r="CE4024" s="53" t="s">
        <v>34506</v>
      </c>
      <c r="CF4024" s="54">
        <v>209</v>
      </c>
      <c r="CG4024" s="54">
        <v>0.13300000000000001</v>
      </c>
      <c r="CH4024" s="54">
        <v>0.123</v>
      </c>
      <c r="CI4024" s="54">
        <v>5.5E-2</v>
      </c>
      <c r="CJ4024" s="54">
        <v>73</v>
      </c>
      <c r="CK4024" s="54" t="s">
        <v>28918</v>
      </c>
      <c r="CL4024" s="54">
        <v>1.9000000000000001E-4</v>
      </c>
      <c r="CM4024" s="54">
        <v>3.2000000000000001E-2</v>
      </c>
      <c r="CN4024" s="53" t="s">
        <v>34670</v>
      </c>
      <c r="CO4024" s="54">
        <v>133</v>
      </c>
      <c r="CP4024" s="54">
        <v>135</v>
      </c>
      <c r="CQ4024" s="55">
        <f t="shared" si="62"/>
        <v>0.98518518518518516</v>
      </c>
      <c r="CR4024" s="52" t="s">
        <v>28953</v>
      </c>
    </row>
    <row r="4025" spans="81:96">
      <c r="CC4025" s="52">
        <v>4024</v>
      </c>
      <c r="CD4025" s="53" t="s">
        <v>31434</v>
      </c>
      <c r="CE4025" s="53" t="s">
        <v>31435</v>
      </c>
      <c r="CF4025" s="54">
        <v>112</v>
      </c>
      <c r="CG4025" s="54">
        <v>0.11799999999999999</v>
      </c>
      <c r="CH4025" s="54">
        <v>8.7999999999999995E-2</v>
      </c>
      <c r="CI4025" s="54"/>
      <c r="CJ4025" s="54"/>
      <c r="CK4025" s="54" t="s">
        <v>28918</v>
      </c>
      <c r="CL4025" s="54">
        <v>1.0000000000000001E-5</v>
      </c>
      <c r="CM4025" s="54">
        <v>1.2999999999999999E-2</v>
      </c>
      <c r="CN4025" s="53" t="s">
        <v>34670</v>
      </c>
      <c r="CO4025" s="54">
        <v>134</v>
      </c>
      <c r="CP4025" s="54">
        <v>135</v>
      </c>
      <c r="CQ4025" s="55">
        <f t="shared" si="62"/>
        <v>0.99259259259259258</v>
      </c>
      <c r="CR4025" s="52" t="s">
        <v>28953</v>
      </c>
    </row>
    <row r="4026" spans="81:96">
      <c r="CC4026" s="52">
        <v>4025</v>
      </c>
      <c r="CD4026" s="53" t="s">
        <v>34781</v>
      </c>
      <c r="CE4026" s="53" t="s">
        <v>34782</v>
      </c>
      <c r="CF4026" s="54">
        <v>263</v>
      </c>
      <c r="CG4026" s="54">
        <v>0.105</v>
      </c>
      <c r="CH4026" s="54">
        <v>0.17199999999999999</v>
      </c>
      <c r="CI4026" s="54">
        <v>0</v>
      </c>
      <c r="CJ4026" s="54">
        <v>56</v>
      </c>
      <c r="CK4026" s="54" t="s">
        <v>28918</v>
      </c>
      <c r="CL4026" s="54">
        <v>2.2000000000000001E-4</v>
      </c>
      <c r="CM4026" s="54">
        <v>5.8999999999999997E-2</v>
      </c>
      <c r="CN4026" s="53" t="s">
        <v>34670</v>
      </c>
      <c r="CO4026" s="54">
        <v>135</v>
      </c>
      <c r="CP4026" s="54">
        <v>135</v>
      </c>
      <c r="CQ4026" s="55">
        <f t="shared" si="62"/>
        <v>1</v>
      </c>
      <c r="CR4026" s="52" t="s">
        <v>28953</v>
      </c>
    </row>
    <row r="4027" spans="81:96">
      <c r="CC4027" s="52">
        <v>4026</v>
      </c>
      <c r="CD4027" s="53" t="s">
        <v>32994</v>
      </c>
      <c r="CE4027" s="53" t="s">
        <v>32995</v>
      </c>
      <c r="CF4027" s="54">
        <v>1834</v>
      </c>
      <c r="CG4027" s="54">
        <v>4.9249999999999998</v>
      </c>
      <c r="CH4027" s="54">
        <v>4.0209999999999999</v>
      </c>
      <c r="CI4027" s="54">
        <v>0.48</v>
      </c>
      <c r="CJ4027" s="54">
        <v>50</v>
      </c>
      <c r="CK4027" s="54">
        <v>5.4</v>
      </c>
      <c r="CL4027" s="54">
        <v>3.9399999999999999E-3</v>
      </c>
      <c r="CM4027" s="54">
        <v>1.0369999999999999</v>
      </c>
      <c r="CN4027" s="53" t="s">
        <v>34783</v>
      </c>
      <c r="CO4027" s="54">
        <v>1</v>
      </c>
      <c r="CP4027" s="54">
        <v>125</v>
      </c>
      <c r="CQ4027" s="55">
        <f t="shared" si="62"/>
        <v>8.0000000000000002E-3</v>
      </c>
      <c r="CR4027" s="52" t="s">
        <v>28907</v>
      </c>
    </row>
    <row r="4028" spans="81:96">
      <c r="CC4028" s="52">
        <v>4027</v>
      </c>
      <c r="CD4028" s="53" t="s">
        <v>2006</v>
      </c>
      <c r="CE4028" s="53" t="s">
        <v>2004</v>
      </c>
      <c r="CF4028" s="54">
        <v>61547</v>
      </c>
      <c r="CG4028" s="54">
        <v>4.5289999999999999</v>
      </c>
      <c r="CH4028" s="54">
        <v>5.2770000000000001</v>
      </c>
      <c r="CI4028" s="54">
        <v>0.65700000000000003</v>
      </c>
      <c r="CJ4028" s="54">
        <v>711</v>
      </c>
      <c r="CK4028" s="54">
        <v>5.4</v>
      </c>
      <c r="CL4028" s="54">
        <v>0.12884999999999999</v>
      </c>
      <c r="CM4028" s="54">
        <v>1.1080000000000001</v>
      </c>
      <c r="CN4028" s="53" t="s">
        <v>34783</v>
      </c>
      <c r="CO4028" s="54">
        <v>2</v>
      </c>
      <c r="CP4028" s="54">
        <v>125</v>
      </c>
      <c r="CQ4028" s="55">
        <f t="shared" si="62"/>
        <v>1.6E-2</v>
      </c>
      <c r="CR4028" s="52" t="s">
        <v>28907</v>
      </c>
    </row>
    <row r="4029" spans="81:96">
      <c r="CC4029" s="52">
        <v>4028</v>
      </c>
      <c r="CD4029" s="53" t="s">
        <v>33322</v>
      </c>
      <c r="CE4029" s="53" t="s">
        <v>33323</v>
      </c>
      <c r="CF4029" s="54">
        <v>10723</v>
      </c>
      <c r="CG4029" s="54">
        <v>3.3410000000000002</v>
      </c>
      <c r="CH4029" s="54">
        <v>3.5979999999999999</v>
      </c>
      <c r="CI4029" s="54">
        <v>0.77200000000000002</v>
      </c>
      <c r="CJ4029" s="54">
        <v>325</v>
      </c>
      <c r="CK4029" s="54">
        <v>5.9</v>
      </c>
      <c r="CL4029" s="54">
        <v>1.8069999999999999E-2</v>
      </c>
      <c r="CM4029" s="54">
        <v>0.79</v>
      </c>
      <c r="CN4029" s="53" t="s">
        <v>34783</v>
      </c>
      <c r="CO4029" s="54">
        <v>3</v>
      </c>
      <c r="CP4029" s="54">
        <v>125</v>
      </c>
      <c r="CQ4029" s="55">
        <f t="shared" si="62"/>
        <v>2.4E-2</v>
      </c>
      <c r="CR4029" s="52" t="s">
        <v>28907</v>
      </c>
    </row>
    <row r="4030" spans="81:96">
      <c r="CC4030" s="52">
        <v>4029</v>
      </c>
      <c r="CD4030" s="53" t="s">
        <v>5857</v>
      </c>
      <c r="CE4030" s="53" t="s">
        <v>5855</v>
      </c>
      <c r="CF4030" s="54">
        <v>33300</v>
      </c>
      <c r="CG4030" s="54">
        <v>3.0529999999999999</v>
      </c>
      <c r="CH4030" s="54">
        <v>3.9119999999999999</v>
      </c>
      <c r="CI4030" s="54">
        <v>0.48799999999999999</v>
      </c>
      <c r="CJ4030" s="54">
        <v>830</v>
      </c>
      <c r="CK4030" s="54">
        <v>8.6</v>
      </c>
      <c r="CL4030" s="54">
        <v>4.9110000000000001E-2</v>
      </c>
      <c r="CM4030" s="54">
        <v>1.1240000000000001</v>
      </c>
      <c r="CN4030" s="53" t="s">
        <v>34783</v>
      </c>
      <c r="CO4030" s="54">
        <v>4</v>
      </c>
      <c r="CP4030" s="54">
        <v>125</v>
      </c>
      <c r="CQ4030" s="55">
        <f t="shared" si="62"/>
        <v>3.2000000000000001E-2</v>
      </c>
      <c r="CR4030" s="52" t="s">
        <v>28907</v>
      </c>
    </row>
    <row r="4031" spans="81:96">
      <c r="CC4031" s="52">
        <v>4030</v>
      </c>
      <c r="CD4031" s="53" t="s">
        <v>34784</v>
      </c>
      <c r="CE4031" s="53" t="s">
        <v>34785</v>
      </c>
      <c r="CF4031" s="54">
        <v>6014</v>
      </c>
      <c r="CG4031" s="54">
        <v>2.952</v>
      </c>
      <c r="CH4031" s="54">
        <v>4.1159999999999997</v>
      </c>
      <c r="CI4031" s="54">
        <v>0.40799999999999997</v>
      </c>
      <c r="CJ4031" s="54">
        <v>125</v>
      </c>
      <c r="CK4031" s="54">
        <v>9.4</v>
      </c>
      <c r="CL4031" s="54">
        <v>1.0919999999999999E-2</v>
      </c>
      <c r="CM4031" s="54">
        <v>1.421</v>
      </c>
      <c r="CN4031" s="53" t="s">
        <v>34783</v>
      </c>
      <c r="CO4031" s="54">
        <v>5</v>
      </c>
      <c r="CP4031" s="54">
        <v>125</v>
      </c>
      <c r="CQ4031" s="55">
        <f t="shared" si="62"/>
        <v>0.04</v>
      </c>
      <c r="CR4031" s="52" t="s">
        <v>28907</v>
      </c>
    </row>
    <row r="4032" spans="81:96">
      <c r="CC4032" s="52">
        <v>4031</v>
      </c>
      <c r="CD4032" s="53" t="s">
        <v>33326</v>
      </c>
      <c r="CE4032" s="53" t="s">
        <v>33327</v>
      </c>
      <c r="CF4032" s="54">
        <v>13417</v>
      </c>
      <c r="CG4032" s="54">
        <v>2.8839999999999999</v>
      </c>
      <c r="CH4032" s="54">
        <v>3.617</v>
      </c>
      <c r="CI4032" s="54">
        <v>0.4</v>
      </c>
      <c r="CJ4032" s="54">
        <v>863</v>
      </c>
      <c r="CK4032" s="54">
        <v>5</v>
      </c>
      <c r="CL4032" s="54">
        <v>2.017E-2</v>
      </c>
      <c r="CM4032" s="54">
        <v>0.64400000000000002</v>
      </c>
      <c r="CN4032" s="53" t="s">
        <v>34783</v>
      </c>
      <c r="CO4032" s="54">
        <v>6</v>
      </c>
      <c r="CP4032" s="54">
        <v>125</v>
      </c>
      <c r="CQ4032" s="55">
        <f t="shared" si="62"/>
        <v>4.8000000000000001E-2</v>
      </c>
      <c r="CR4032" s="52" t="s">
        <v>28907</v>
      </c>
    </row>
    <row r="4033" spans="81:96">
      <c r="CC4033" s="52">
        <v>4032</v>
      </c>
      <c r="CD4033" s="53" t="s">
        <v>34786</v>
      </c>
      <c r="CE4033" s="53" t="s">
        <v>34787</v>
      </c>
      <c r="CF4033" s="54">
        <v>3491</v>
      </c>
      <c r="CG4033" s="54">
        <v>2.6760000000000002</v>
      </c>
      <c r="CH4033" s="54">
        <v>2.9820000000000002</v>
      </c>
      <c r="CI4033" s="54">
        <v>0.34699999999999998</v>
      </c>
      <c r="CJ4033" s="54">
        <v>121</v>
      </c>
      <c r="CK4033" s="54" t="s">
        <v>28918</v>
      </c>
      <c r="CL4033" s="54">
        <v>3.47E-3</v>
      </c>
      <c r="CM4033" s="54">
        <v>0.66900000000000004</v>
      </c>
      <c r="CN4033" s="53" t="s">
        <v>34783</v>
      </c>
      <c r="CO4033" s="54">
        <v>7</v>
      </c>
      <c r="CP4033" s="54">
        <v>125</v>
      </c>
      <c r="CQ4033" s="55">
        <f t="shared" si="62"/>
        <v>5.6000000000000001E-2</v>
      </c>
      <c r="CR4033" s="52" t="s">
        <v>28907</v>
      </c>
    </row>
    <row r="4034" spans="81:96">
      <c r="CC4034" s="52">
        <v>4033</v>
      </c>
      <c r="CD4034" s="53" t="s">
        <v>34788</v>
      </c>
      <c r="CE4034" s="53" t="s">
        <v>34789</v>
      </c>
      <c r="CF4034" s="54">
        <v>2947</v>
      </c>
      <c r="CG4034" s="54">
        <v>2.6760000000000002</v>
      </c>
      <c r="CH4034" s="54">
        <v>3.5129999999999999</v>
      </c>
      <c r="CI4034" s="54">
        <v>0.40400000000000003</v>
      </c>
      <c r="CJ4034" s="54">
        <v>141</v>
      </c>
      <c r="CK4034" s="54">
        <v>5.6</v>
      </c>
      <c r="CL4034" s="54">
        <v>8.43E-3</v>
      </c>
      <c r="CM4034" s="54">
        <v>1.22</v>
      </c>
      <c r="CN4034" s="53" t="s">
        <v>34783</v>
      </c>
      <c r="CO4034" s="54">
        <v>8</v>
      </c>
      <c r="CP4034" s="54">
        <v>125</v>
      </c>
      <c r="CQ4034" s="55">
        <f t="shared" ref="CQ4034:CQ4097" si="63">CO4034/CP4034</f>
        <v>6.4000000000000001E-2</v>
      </c>
      <c r="CR4034" s="52" t="s">
        <v>28907</v>
      </c>
    </row>
    <row r="4035" spans="81:96">
      <c r="CC4035" s="52">
        <v>4034</v>
      </c>
      <c r="CD4035" s="53" t="s">
        <v>34790</v>
      </c>
      <c r="CE4035" s="53" t="s">
        <v>34791</v>
      </c>
      <c r="CF4035" s="54">
        <v>5225</v>
      </c>
      <c r="CG4035" s="54">
        <v>2.6</v>
      </c>
      <c r="CH4035" s="54">
        <v>2.831</v>
      </c>
      <c r="CI4035" s="54">
        <v>0.45300000000000001</v>
      </c>
      <c r="CJ4035" s="54">
        <v>331</v>
      </c>
      <c r="CK4035" s="54">
        <v>4.5</v>
      </c>
      <c r="CL4035" s="54">
        <v>1.0789999999999999E-2</v>
      </c>
      <c r="CM4035" s="54">
        <v>0.58099999999999996</v>
      </c>
      <c r="CN4035" s="53" t="s">
        <v>34783</v>
      </c>
      <c r="CO4035" s="54">
        <v>9</v>
      </c>
      <c r="CP4035" s="54">
        <v>125</v>
      </c>
      <c r="CQ4035" s="55">
        <f t="shared" si="63"/>
        <v>7.1999999999999995E-2</v>
      </c>
      <c r="CR4035" s="52" t="s">
        <v>28907</v>
      </c>
    </row>
    <row r="4036" spans="81:96">
      <c r="CC4036" s="52">
        <v>4035</v>
      </c>
      <c r="CD4036" s="53" t="s">
        <v>34792</v>
      </c>
      <c r="CE4036" s="53" t="s">
        <v>34793</v>
      </c>
      <c r="CF4036" s="54">
        <v>2413</v>
      </c>
      <c r="CG4036" s="54">
        <v>2.4830000000000001</v>
      </c>
      <c r="CH4036" s="54">
        <v>2.4569999999999999</v>
      </c>
      <c r="CI4036" s="54">
        <v>0.32900000000000001</v>
      </c>
      <c r="CJ4036" s="54">
        <v>82</v>
      </c>
      <c r="CK4036" s="54">
        <v>7.5</v>
      </c>
      <c r="CL4036" s="54">
        <v>4.4000000000000003E-3</v>
      </c>
      <c r="CM4036" s="54">
        <v>0.71699999999999997</v>
      </c>
      <c r="CN4036" s="53" t="s">
        <v>34783</v>
      </c>
      <c r="CO4036" s="54">
        <v>10</v>
      </c>
      <c r="CP4036" s="54">
        <v>125</v>
      </c>
      <c r="CQ4036" s="55">
        <f t="shared" si="63"/>
        <v>0.08</v>
      </c>
      <c r="CR4036" s="52" t="s">
        <v>28907</v>
      </c>
    </row>
    <row r="4037" spans="81:96">
      <c r="CC4037" s="52">
        <v>4036</v>
      </c>
      <c r="CD4037" s="53" t="s">
        <v>34794</v>
      </c>
      <c r="CE4037" s="53" t="s">
        <v>34795</v>
      </c>
      <c r="CF4037" s="54">
        <v>507</v>
      </c>
      <c r="CG4037" s="54">
        <v>2.4740000000000002</v>
      </c>
      <c r="CH4037" s="54">
        <v>2.6869999999999998</v>
      </c>
      <c r="CI4037" s="54">
        <v>0.26800000000000002</v>
      </c>
      <c r="CJ4037" s="54">
        <v>41</v>
      </c>
      <c r="CK4037" s="54">
        <v>4.2</v>
      </c>
      <c r="CL4037" s="54">
        <v>2.2200000000000002E-3</v>
      </c>
      <c r="CM4037" s="54">
        <v>0.95299999999999996</v>
      </c>
      <c r="CN4037" s="53" t="s">
        <v>34783</v>
      </c>
      <c r="CO4037" s="54">
        <v>11</v>
      </c>
      <c r="CP4037" s="54">
        <v>125</v>
      </c>
      <c r="CQ4037" s="55">
        <f t="shared" si="63"/>
        <v>8.7999999999999995E-2</v>
      </c>
      <c r="CR4037" s="52" t="s">
        <v>28907</v>
      </c>
    </row>
    <row r="4038" spans="81:96">
      <c r="CC4038" s="52">
        <v>4037</v>
      </c>
      <c r="CD4038" s="53" t="s">
        <v>34796</v>
      </c>
      <c r="CE4038" s="53" t="s">
        <v>34797</v>
      </c>
      <c r="CF4038" s="54">
        <v>4096</v>
      </c>
      <c r="CG4038" s="54">
        <v>2.4279999999999999</v>
      </c>
      <c r="CH4038" s="54">
        <v>2.7570000000000001</v>
      </c>
      <c r="CI4038" s="54">
        <v>0.93500000000000005</v>
      </c>
      <c r="CJ4038" s="54">
        <v>138</v>
      </c>
      <c r="CK4038" s="54">
        <v>8.6</v>
      </c>
      <c r="CL4038" s="54">
        <v>6.7600000000000004E-3</v>
      </c>
      <c r="CM4038" s="54">
        <v>0.878</v>
      </c>
      <c r="CN4038" s="53" t="s">
        <v>34783</v>
      </c>
      <c r="CO4038" s="54">
        <v>12</v>
      </c>
      <c r="CP4038" s="54">
        <v>125</v>
      </c>
      <c r="CQ4038" s="55">
        <f t="shared" si="63"/>
        <v>9.6000000000000002E-2</v>
      </c>
      <c r="CR4038" s="52" t="s">
        <v>28907</v>
      </c>
    </row>
    <row r="4039" spans="81:96">
      <c r="CC4039" s="52">
        <v>4038</v>
      </c>
      <c r="CD4039" s="53" t="s">
        <v>34798</v>
      </c>
      <c r="CE4039" s="53" t="s">
        <v>34799</v>
      </c>
      <c r="CF4039" s="54">
        <v>3309</v>
      </c>
      <c r="CG4039" s="54">
        <v>2.3769999999999998</v>
      </c>
      <c r="CH4039" s="54">
        <v>3.0390000000000001</v>
      </c>
      <c r="CI4039" s="54">
        <v>0.27900000000000003</v>
      </c>
      <c r="CJ4039" s="54">
        <v>233</v>
      </c>
      <c r="CK4039" s="54">
        <v>4.5999999999999996</v>
      </c>
      <c r="CL4039" s="54">
        <v>7.8700000000000003E-3</v>
      </c>
      <c r="CM4039" s="54">
        <v>0.77</v>
      </c>
      <c r="CN4039" s="53" t="s">
        <v>34783</v>
      </c>
      <c r="CO4039" s="54">
        <v>13</v>
      </c>
      <c r="CP4039" s="54">
        <v>125</v>
      </c>
      <c r="CQ4039" s="55">
        <f t="shared" si="63"/>
        <v>0.104</v>
      </c>
      <c r="CR4039" s="52" t="s">
        <v>28907</v>
      </c>
    </row>
    <row r="4040" spans="81:96">
      <c r="CC4040" s="52">
        <v>4039</v>
      </c>
      <c r="CD4040" s="53" t="s">
        <v>34800</v>
      </c>
      <c r="CE4040" s="53" t="s">
        <v>34801</v>
      </c>
      <c r="CF4040" s="54">
        <v>1945</v>
      </c>
      <c r="CG4040" s="54">
        <v>2.3580000000000001</v>
      </c>
      <c r="CH4040" s="54">
        <v>2.4790000000000001</v>
      </c>
      <c r="CI4040" s="54">
        <v>0.29199999999999998</v>
      </c>
      <c r="CJ4040" s="54">
        <v>65</v>
      </c>
      <c r="CK4040" s="54">
        <v>8</v>
      </c>
      <c r="CL4040" s="54">
        <v>4.1399999999999996E-3</v>
      </c>
      <c r="CM4040" s="54">
        <v>1.0149999999999999</v>
      </c>
      <c r="CN4040" s="53" t="s">
        <v>34783</v>
      </c>
      <c r="CO4040" s="54">
        <v>14</v>
      </c>
      <c r="CP4040" s="54">
        <v>125</v>
      </c>
      <c r="CQ4040" s="55">
        <f t="shared" si="63"/>
        <v>0.112</v>
      </c>
      <c r="CR4040" s="52" t="s">
        <v>28907</v>
      </c>
    </row>
    <row r="4041" spans="81:96">
      <c r="CC4041" s="52">
        <v>4040</v>
      </c>
      <c r="CD4041" s="53" t="s">
        <v>34802</v>
      </c>
      <c r="CE4041" s="53" t="s">
        <v>34803</v>
      </c>
      <c r="CF4041" s="54">
        <v>5739</v>
      </c>
      <c r="CG4041" s="54">
        <v>2.3050000000000002</v>
      </c>
      <c r="CH4041" s="54">
        <v>2.5019999999999998</v>
      </c>
      <c r="CI4041" s="54">
        <v>0.30599999999999999</v>
      </c>
      <c r="CJ4041" s="54">
        <v>124</v>
      </c>
      <c r="CK4041" s="54" t="s">
        <v>28918</v>
      </c>
      <c r="CL4041" s="54">
        <v>8.6099999999999996E-3</v>
      </c>
      <c r="CM4041" s="54">
        <v>1.0429999999999999</v>
      </c>
      <c r="CN4041" s="53" t="s">
        <v>34783</v>
      </c>
      <c r="CO4041" s="54">
        <v>15</v>
      </c>
      <c r="CP4041" s="54">
        <v>125</v>
      </c>
      <c r="CQ4041" s="55">
        <f t="shared" si="63"/>
        <v>0.12</v>
      </c>
      <c r="CR4041" s="52" t="s">
        <v>28907</v>
      </c>
    </row>
    <row r="4042" spans="81:96">
      <c r="CC4042" s="52">
        <v>4041</v>
      </c>
      <c r="CD4042" s="53" t="s">
        <v>33330</v>
      </c>
      <c r="CE4042" s="53" t="s">
        <v>33331</v>
      </c>
      <c r="CF4042" s="54">
        <v>13430</v>
      </c>
      <c r="CG4042" s="54">
        <v>2.2959999999999998</v>
      </c>
      <c r="CH4042" s="54">
        <v>2.71</v>
      </c>
      <c r="CI4042" s="54">
        <v>0.38100000000000001</v>
      </c>
      <c r="CJ4042" s="54">
        <v>1250</v>
      </c>
      <c r="CK4042" s="54">
        <v>3.9</v>
      </c>
      <c r="CL4042" s="54">
        <v>3.1530000000000002E-2</v>
      </c>
      <c r="CM4042" s="54">
        <v>0.59199999999999997</v>
      </c>
      <c r="CN4042" s="53" t="s">
        <v>34783</v>
      </c>
      <c r="CO4042" s="54">
        <v>16</v>
      </c>
      <c r="CP4042" s="54">
        <v>125</v>
      </c>
      <c r="CQ4042" s="55">
        <f t="shared" si="63"/>
        <v>0.128</v>
      </c>
      <c r="CR4042" s="52" t="s">
        <v>28907</v>
      </c>
    </row>
    <row r="4043" spans="81:96">
      <c r="CC4043" s="52">
        <v>4042</v>
      </c>
      <c r="CD4043" s="53" t="s">
        <v>34804</v>
      </c>
      <c r="CE4043" s="53" t="s">
        <v>34805</v>
      </c>
      <c r="CF4043" s="54">
        <v>285</v>
      </c>
      <c r="CG4043" s="54">
        <v>2.25</v>
      </c>
      <c r="CH4043" s="54">
        <v>1.581</v>
      </c>
      <c r="CI4043" s="54">
        <v>0</v>
      </c>
      <c r="CJ4043" s="54">
        <v>21</v>
      </c>
      <c r="CK4043" s="54">
        <v>5.8</v>
      </c>
      <c r="CL4043" s="54">
        <v>8.1999999999999998E-4</v>
      </c>
      <c r="CM4043" s="54">
        <v>0.55700000000000005</v>
      </c>
      <c r="CN4043" s="53" t="s">
        <v>34783</v>
      </c>
      <c r="CO4043" s="54">
        <v>17</v>
      </c>
      <c r="CP4043" s="54">
        <v>125</v>
      </c>
      <c r="CQ4043" s="55">
        <f t="shared" si="63"/>
        <v>0.13600000000000001</v>
      </c>
      <c r="CR4043" s="52" t="s">
        <v>28907</v>
      </c>
    </row>
    <row r="4044" spans="81:96">
      <c r="CC4044" s="52">
        <v>4043</v>
      </c>
      <c r="CD4044" s="53" t="s">
        <v>33017</v>
      </c>
      <c r="CE4044" s="53" t="s">
        <v>33018</v>
      </c>
      <c r="CF4044" s="54">
        <v>9487</v>
      </c>
      <c r="CG4044" s="54">
        <v>2.1339999999999999</v>
      </c>
      <c r="CH4044" s="54">
        <v>2.528</v>
      </c>
      <c r="CI4044" s="54">
        <v>0.48099999999999998</v>
      </c>
      <c r="CJ4044" s="54">
        <v>158</v>
      </c>
      <c r="CK4044" s="54" t="s">
        <v>28918</v>
      </c>
      <c r="CL4044" s="54">
        <v>1.388E-2</v>
      </c>
      <c r="CM4044" s="54">
        <v>1.05</v>
      </c>
      <c r="CN4044" s="53" t="s">
        <v>34783</v>
      </c>
      <c r="CO4044" s="54">
        <v>18</v>
      </c>
      <c r="CP4044" s="54">
        <v>125</v>
      </c>
      <c r="CQ4044" s="55">
        <f t="shared" si="63"/>
        <v>0.14399999999999999</v>
      </c>
      <c r="CR4044" s="52" t="s">
        <v>28907</v>
      </c>
    </row>
    <row r="4045" spans="81:96">
      <c r="CC4045" s="52">
        <v>4044</v>
      </c>
      <c r="CD4045" s="53" t="s">
        <v>33332</v>
      </c>
      <c r="CE4045" s="53" t="s">
        <v>33333</v>
      </c>
      <c r="CF4045" s="54">
        <v>1128</v>
      </c>
      <c r="CG4045" s="54">
        <v>2.133</v>
      </c>
      <c r="CH4045" s="54">
        <v>2.3090000000000002</v>
      </c>
      <c r="CI4045" s="54">
        <v>0.36899999999999999</v>
      </c>
      <c r="CJ4045" s="54">
        <v>84</v>
      </c>
      <c r="CK4045" s="54">
        <v>4.8</v>
      </c>
      <c r="CL4045" s="54">
        <v>3.4099999999999998E-3</v>
      </c>
      <c r="CM4045" s="54">
        <v>0.73799999999999999</v>
      </c>
      <c r="CN4045" s="53" t="s">
        <v>34783</v>
      </c>
      <c r="CO4045" s="54">
        <v>19</v>
      </c>
      <c r="CP4045" s="54">
        <v>125</v>
      </c>
      <c r="CQ4045" s="55">
        <f t="shared" si="63"/>
        <v>0.152</v>
      </c>
      <c r="CR4045" s="52" t="s">
        <v>28907</v>
      </c>
    </row>
    <row r="4046" spans="81:96">
      <c r="CC4046" s="52">
        <v>4045</v>
      </c>
      <c r="CD4046" s="53" t="s">
        <v>34806</v>
      </c>
      <c r="CE4046" s="53" t="s">
        <v>34807</v>
      </c>
      <c r="CF4046" s="54">
        <v>1900</v>
      </c>
      <c r="CG4046" s="54">
        <v>2.0859999999999999</v>
      </c>
      <c r="CH4046" s="54">
        <v>2.3479999999999999</v>
      </c>
      <c r="CI4046" s="54">
        <v>0.42099999999999999</v>
      </c>
      <c r="CJ4046" s="54">
        <v>159</v>
      </c>
      <c r="CK4046" s="54">
        <v>4.7</v>
      </c>
      <c r="CL4046" s="54">
        <v>4.81E-3</v>
      </c>
      <c r="CM4046" s="54">
        <v>0.59499999999999997</v>
      </c>
      <c r="CN4046" s="53" t="s">
        <v>34783</v>
      </c>
      <c r="CO4046" s="54">
        <v>20</v>
      </c>
      <c r="CP4046" s="54">
        <v>125</v>
      </c>
      <c r="CQ4046" s="55">
        <f t="shared" si="63"/>
        <v>0.16</v>
      </c>
      <c r="CR4046" s="52" t="s">
        <v>28907</v>
      </c>
    </row>
    <row r="4047" spans="81:96">
      <c r="CC4047" s="52">
        <v>4046</v>
      </c>
      <c r="CD4047" s="53" t="s">
        <v>34808</v>
      </c>
      <c r="CE4047" s="53" t="s">
        <v>34809</v>
      </c>
      <c r="CF4047" s="54">
        <v>9954</v>
      </c>
      <c r="CG4047" s="54">
        <v>1.8380000000000001</v>
      </c>
      <c r="CH4047" s="54">
        <v>2.1520000000000001</v>
      </c>
      <c r="CI4047" s="54">
        <v>0.29599999999999999</v>
      </c>
      <c r="CJ4047" s="54">
        <v>565</v>
      </c>
      <c r="CK4047" s="54">
        <v>6.5</v>
      </c>
      <c r="CL4047" s="54">
        <v>2.3560000000000001E-2</v>
      </c>
      <c r="CM4047" s="54">
        <v>0.73699999999999999</v>
      </c>
      <c r="CN4047" s="53" t="s">
        <v>34783</v>
      </c>
      <c r="CO4047" s="54">
        <v>21</v>
      </c>
      <c r="CP4047" s="54">
        <v>125</v>
      </c>
      <c r="CQ4047" s="55">
        <f t="shared" si="63"/>
        <v>0.16800000000000001</v>
      </c>
      <c r="CR4047" s="52" t="s">
        <v>28907</v>
      </c>
    </row>
    <row r="4048" spans="81:96">
      <c r="CC4048" s="52">
        <v>4047</v>
      </c>
      <c r="CD4048" s="53" t="s">
        <v>33334</v>
      </c>
      <c r="CE4048" s="53" t="s">
        <v>33335</v>
      </c>
      <c r="CF4048" s="54">
        <v>2637</v>
      </c>
      <c r="CG4048" s="54">
        <v>1.8120000000000001</v>
      </c>
      <c r="CH4048" s="54">
        <v>2.4140000000000001</v>
      </c>
      <c r="CI4048" s="54">
        <v>0.28100000000000003</v>
      </c>
      <c r="CJ4048" s="54">
        <v>171</v>
      </c>
      <c r="CK4048" s="54">
        <v>4.9000000000000004</v>
      </c>
      <c r="CL4048" s="54">
        <v>6.6899999999999998E-3</v>
      </c>
      <c r="CM4048" s="54">
        <v>0.63300000000000001</v>
      </c>
      <c r="CN4048" s="53" t="s">
        <v>34783</v>
      </c>
      <c r="CO4048" s="54">
        <v>22</v>
      </c>
      <c r="CP4048" s="54">
        <v>125</v>
      </c>
      <c r="CQ4048" s="55">
        <f t="shared" si="63"/>
        <v>0.17599999999999999</v>
      </c>
      <c r="CR4048" s="52" t="s">
        <v>28907</v>
      </c>
    </row>
    <row r="4049" spans="81:96">
      <c r="CC4049" s="52">
        <v>4048</v>
      </c>
      <c r="CD4049" s="53" t="s">
        <v>34810</v>
      </c>
      <c r="CE4049" s="53" t="s">
        <v>34811</v>
      </c>
      <c r="CF4049" s="54">
        <v>525</v>
      </c>
      <c r="CG4049" s="54">
        <v>1.7929999999999999</v>
      </c>
      <c r="CH4049" s="54">
        <v>1.486</v>
      </c>
      <c r="CI4049" s="54">
        <v>0.54400000000000004</v>
      </c>
      <c r="CJ4049" s="54">
        <v>79</v>
      </c>
      <c r="CK4049" s="54">
        <v>3.1</v>
      </c>
      <c r="CL4049" s="54">
        <v>1.7799999999999999E-3</v>
      </c>
      <c r="CM4049" s="54">
        <v>0.435</v>
      </c>
      <c r="CN4049" s="53" t="s">
        <v>34783</v>
      </c>
      <c r="CO4049" s="54">
        <v>23</v>
      </c>
      <c r="CP4049" s="54">
        <v>125</v>
      </c>
      <c r="CQ4049" s="55">
        <f t="shared" si="63"/>
        <v>0.184</v>
      </c>
      <c r="CR4049" s="52" t="s">
        <v>28907</v>
      </c>
    </row>
    <row r="4050" spans="81:96">
      <c r="CC4050" s="52">
        <v>4049</v>
      </c>
      <c r="CD4050" s="53" t="s">
        <v>34812</v>
      </c>
      <c r="CE4050" s="53" t="s">
        <v>34813</v>
      </c>
      <c r="CF4050" s="54">
        <v>2636</v>
      </c>
      <c r="CG4050" s="54">
        <v>1.762</v>
      </c>
      <c r="CH4050" s="54">
        <v>1.84</v>
      </c>
      <c r="CI4050" s="54">
        <v>0.254</v>
      </c>
      <c r="CJ4050" s="54">
        <v>71</v>
      </c>
      <c r="CK4050" s="54" t="s">
        <v>28918</v>
      </c>
      <c r="CL4050" s="54">
        <v>4.5300000000000002E-3</v>
      </c>
      <c r="CM4050" s="54">
        <v>0.67200000000000004</v>
      </c>
      <c r="CN4050" s="53" t="s">
        <v>34783</v>
      </c>
      <c r="CO4050" s="54">
        <v>24</v>
      </c>
      <c r="CP4050" s="54">
        <v>125</v>
      </c>
      <c r="CQ4050" s="55">
        <f t="shared" si="63"/>
        <v>0.192</v>
      </c>
      <c r="CR4050" s="52" t="s">
        <v>28907</v>
      </c>
    </row>
    <row r="4051" spans="81:96">
      <c r="CC4051" s="52">
        <v>4050</v>
      </c>
      <c r="CD4051" s="53" t="s">
        <v>34814</v>
      </c>
      <c r="CE4051" s="53" t="s">
        <v>34815</v>
      </c>
      <c r="CF4051" s="54">
        <v>3392</v>
      </c>
      <c r="CG4051" s="54">
        <v>1.7490000000000001</v>
      </c>
      <c r="CH4051" s="54">
        <v>1.883</v>
      </c>
      <c r="CI4051" s="54">
        <v>0.38200000000000001</v>
      </c>
      <c r="CJ4051" s="54">
        <v>275</v>
      </c>
      <c r="CK4051" s="54">
        <v>6.5</v>
      </c>
      <c r="CL4051" s="54">
        <v>6.3499999999999997E-3</v>
      </c>
      <c r="CM4051" s="54">
        <v>0.51900000000000002</v>
      </c>
      <c r="CN4051" s="53" t="s">
        <v>34783</v>
      </c>
      <c r="CO4051" s="54">
        <v>25</v>
      </c>
      <c r="CP4051" s="54">
        <v>125</v>
      </c>
      <c r="CQ4051" s="55">
        <f t="shared" si="63"/>
        <v>0.2</v>
      </c>
      <c r="CR4051" s="52" t="s">
        <v>28907</v>
      </c>
    </row>
    <row r="4052" spans="81:96">
      <c r="CC4052" s="52">
        <v>4051</v>
      </c>
      <c r="CD4052" s="53" t="s">
        <v>33336</v>
      </c>
      <c r="CE4052" s="53" t="s">
        <v>33337</v>
      </c>
      <c r="CF4052" s="54">
        <v>4233</v>
      </c>
      <c r="CG4052" s="54">
        <v>1.714</v>
      </c>
      <c r="CH4052" s="54">
        <v>1.8919999999999999</v>
      </c>
      <c r="CI4052" s="54">
        <v>0.43099999999999999</v>
      </c>
      <c r="CJ4052" s="54">
        <v>144</v>
      </c>
      <c r="CK4052" s="54">
        <v>9.9</v>
      </c>
      <c r="CL4052" s="54">
        <v>7.3099999999999997E-3</v>
      </c>
      <c r="CM4052" s="54">
        <v>0.70899999999999996</v>
      </c>
      <c r="CN4052" s="53" t="s">
        <v>34783</v>
      </c>
      <c r="CO4052" s="54">
        <v>26</v>
      </c>
      <c r="CP4052" s="54">
        <v>125</v>
      </c>
      <c r="CQ4052" s="55">
        <f t="shared" si="63"/>
        <v>0.20799999999999999</v>
      </c>
      <c r="CR4052" s="52" t="s">
        <v>28907</v>
      </c>
    </row>
    <row r="4053" spans="81:96">
      <c r="CC4053" s="52">
        <v>4052</v>
      </c>
      <c r="CD4053" s="53" t="s">
        <v>34816</v>
      </c>
      <c r="CE4053" s="53" t="s">
        <v>34817</v>
      </c>
      <c r="CF4053" s="54">
        <v>1716</v>
      </c>
      <c r="CG4053" s="54">
        <v>1.675</v>
      </c>
      <c r="CH4053" s="54">
        <v>2.7839999999999998</v>
      </c>
      <c r="CI4053" s="54">
        <v>0.42899999999999999</v>
      </c>
      <c r="CJ4053" s="54">
        <v>42</v>
      </c>
      <c r="CK4053" s="54">
        <v>9.6</v>
      </c>
      <c r="CL4053" s="54">
        <v>4.0899999999999999E-3</v>
      </c>
      <c r="CM4053" s="54">
        <v>1.2090000000000001</v>
      </c>
      <c r="CN4053" s="53" t="s">
        <v>34783</v>
      </c>
      <c r="CO4053" s="54">
        <v>27</v>
      </c>
      <c r="CP4053" s="54">
        <v>125</v>
      </c>
      <c r="CQ4053" s="55">
        <f t="shared" si="63"/>
        <v>0.216</v>
      </c>
      <c r="CR4053" s="52" t="s">
        <v>28907</v>
      </c>
    </row>
    <row r="4054" spans="81:96">
      <c r="CC4054" s="52">
        <v>4053</v>
      </c>
      <c r="CD4054" s="53" t="s">
        <v>34818</v>
      </c>
      <c r="CE4054" s="53" t="s">
        <v>34819</v>
      </c>
      <c r="CF4054" s="54">
        <v>7979</v>
      </c>
      <c r="CG4054" s="54">
        <v>1.621</v>
      </c>
      <c r="CH4054" s="54">
        <v>1.905</v>
      </c>
      <c r="CI4054" s="54">
        <v>0.26200000000000001</v>
      </c>
      <c r="CJ4054" s="54">
        <v>122</v>
      </c>
      <c r="CK4054" s="54" t="s">
        <v>28918</v>
      </c>
      <c r="CL4054" s="54">
        <v>5.5199999999999997E-3</v>
      </c>
      <c r="CM4054" s="54">
        <v>0.54900000000000004</v>
      </c>
      <c r="CN4054" s="53" t="s">
        <v>34783</v>
      </c>
      <c r="CO4054" s="54">
        <v>28</v>
      </c>
      <c r="CP4054" s="54">
        <v>125</v>
      </c>
      <c r="CQ4054" s="55">
        <f t="shared" si="63"/>
        <v>0.224</v>
      </c>
      <c r="CR4054" s="52" t="s">
        <v>28907</v>
      </c>
    </row>
    <row r="4055" spans="81:96">
      <c r="CC4055" s="52">
        <v>4054</v>
      </c>
      <c r="CD4055" s="53" t="s">
        <v>34820</v>
      </c>
      <c r="CE4055" s="53" t="s">
        <v>34821</v>
      </c>
      <c r="CF4055" s="54">
        <v>554</v>
      </c>
      <c r="CG4055" s="54">
        <v>1.6060000000000001</v>
      </c>
      <c r="CH4055" s="54">
        <v>1.8680000000000001</v>
      </c>
      <c r="CI4055" s="54">
        <v>0.13200000000000001</v>
      </c>
      <c r="CJ4055" s="54">
        <v>68</v>
      </c>
      <c r="CK4055" s="54">
        <v>6.3</v>
      </c>
      <c r="CL4055" s="54">
        <v>1.16E-3</v>
      </c>
      <c r="CM4055" s="54">
        <v>0.53800000000000003</v>
      </c>
      <c r="CN4055" s="53" t="s">
        <v>34783</v>
      </c>
      <c r="CO4055" s="54">
        <v>29</v>
      </c>
      <c r="CP4055" s="54">
        <v>125</v>
      </c>
      <c r="CQ4055" s="55">
        <f t="shared" si="63"/>
        <v>0.23200000000000001</v>
      </c>
      <c r="CR4055" s="52" t="s">
        <v>28907</v>
      </c>
    </row>
    <row r="4056" spans="81:96">
      <c r="CC4056" s="52">
        <v>4055</v>
      </c>
      <c r="CD4056" s="53" t="s">
        <v>34822</v>
      </c>
      <c r="CE4056" s="53" t="s">
        <v>34823</v>
      </c>
      <c r="CF4056" s="54">
        <v>3054</v>
      </c>
      <c r="CG4056" s="54">
        <v>1.583</v>
      </c>
      <c r="CH4056" s="54">
        <v>1.927</v>
      </c>
      <c r="CI4056" s="54">
        <v>0.28399999999999997</v>
      </c>
      <c r="CJ4056" s="54">
        <v>204</v>
      </c>
      <c r="CK4056" s="54">
        <v>6.8</v>
      </c>
      <c r="CL4056" s="54">
        <v>5.3899999999999998E-3</v>
      </c>
      <c r="CM4056" s="54">
        <v>0.499</v>
      </c>
      <c r="CN4056" s="53" t="s">
        <v>34783</v>
      </c>
      <c r="CO4056" s="54">
        <v>30</v>
      </c>
      <c r="CP4056" s="54">
        <v>125</v>
      </c>
      <c r="CQ4056" s="55">
        <f t="shared" si="63"/>
        <v>0.24</v>
      </c>
      <c r="CR4056" s="52" t="s">
        <v>28907</v>
      </c>
    </row>
    <row r="4057" spans="81:96">
      <c r="CC4057" s="52">
        <v>4056</v>
      </c>
      <c r="CD4057" s="53" t="s">
        <v>33342</v>
      </c>
      <c r="CE4057" s="53" t="s">
        <v>33343</v>
      </c>
      <c r="CF4057" s="54">
        <v>9951</v>
      </c>
      <c r="CG4057" s="54">
        <v>1.504</v>
      </c>
      <c r="CH4057" s="54">
        <v>1.911</v>
      </c>
      <c r="CI4057" s="54">
        <v>0.316</v>
      </c>
      <c r="CJ4057" s="54">
        <v>225</v>
      </c>
      <c r="CK4057" s="54" t="s">
        <v>28918</v>
      </c>
      <c r="CL4057" s="54">
        <v>1.0840000000000001E-2</v>
      </c>
      <c r="CM4057" s="54">
        <v>0.84299999999999997</v>
      </c>
      <c r="CN4057" s="53" t="s">
        <v>34783</v>
      </c>
      <c r="CO4057" s="54">
        <v>31</v>
      </c>
      <c r="CP4057" s="54">
        <v>125</v>
      </c>
      <c r="CQ4057" s="55">
        <f t="shared" si="63"/>
        <v>0.248</v>
      </c>
      <c r="CR4057" s="52" t="s">
        <v>28907</v>
      </c>
    </row>
    <row r="4058" spans="81:96">
      <c r="CC4058" s="52">
        <v>4057</v>
      </c>
      <c r="CD4058" s="53" t="s">
        <v>33344</v>
      </c>
      <c r="CE4058" s="53" t="s">
        <v>33345</v>
      </c>
      <c r="CF4058" s="54">
        <v>230</v>
      </c>
      <c r="CG4058" s="54">
        <v>1.492</v>
      </c>
      <c r="CH4058" s="54">
        <v>1.123</v>
      </c>
      <c r="CI4058" s="54">
        <v>0.157</v>
      </c>
      <c r="CJ4058" s="54">
        <v>51</v>
      </c>
      <c r="CK4058" s="54">
        <v>3.9</v>
      </c>
      <c r="CL4058" s="54">
        <v>1.0300000000000001E-3</v>
      </c>
      <c r="CM4058" s="54">
        <v>0.53300000000000003</v>
      </c>
      <c r="CN4058" s="53" t="s">
        <v>34783</v>
      </c>
      <c r="CO4058" s="54">
        <v>32</v>
      </c>
      <c r="CP4058" s="54">
        <v>125</v>
      </c>
      <c r="CQ4058" s="55">
        <f t="shared" si="63"/>
        <v>0.25600000000000001</v>
      </c>
      <c r="CR4058" s="52" t="s">
        <v>28921</v>
      </c>
    </row>
    <row r="4059" spans="81:96">
      <c r="CC4059" s="52">
        <v>4058</v>
      </c>
      <c r="CD4059" s="53" t="s">
        <v>33346</v>
      </c>
      <c r="CE4059" s="53" t="s">
        <v>33347</v>
      </c>
      <c r="CF4059" s="54">
        <v>2204</v>
      </c>
      <c r="CG4059" s="54">
        <v>1.49</v>
      </c>
      <c r="CH4059" s="54">
        <v>1.833</v>
      </c>
      <c r="CI4059" s="54">
        <v>0.247</v>
      </c>
      <c r="CJ4059" s="54">
        <v>158</v>
      </c>
      <c r="CK4059" s="54">
        <v>6.9</v>
      </c>
      <c r="CL4059" s="54">
        <v>3.8700000000000002E-3</v>
      </c>
      <c r="CM4059" s="54">
        <v>0.501</v>
      </c>
      <c r="CN4059" s="53" t="s">
        <v>34783</v>
      </c>
      <c r="CO4059" s="54">
        <v>33</v>
      </c>
      <c r="CP4059" s="54">
        <v>125</v>
      </c>
      <c r="CQ4059" s="55">
        <f t="shared" si="63"/>
        <v>0.26400000000000001</v>
      </c>
      <c r="CR4059" s="52" t="s">
        <v>28921</v>
      </c>
    </row>
    <row r="4060" spans="81:96">
      <c r="CC4060" s="52">
        <v>4059</v>
      </c>
      <c r="CD4060" s="53" t="s">
        <v>34824</v>
      </c>
      <c r="CE4060" s="53" t="s">
        <v>34825</v>
      </c>
      <c r="CF4060" s="54">
        <v>697</v>
      </c>
      <c r="CG4060" s="54">
        <v>1.454</v>
      </c>
      <c r="CH4060" s="54">
        <v>1.53</v>
      </c>
      <c r="CI4060" s="54">
        <v>0.21099999999999999</v>
      </c>
      <c r="CJ4060" s="54">
        <v>114</v>
      </c>
      <c r="CK4060" s="54">
        <v>3.6</v>
      </c>
      <c r="CL4060" s="54">
        <v>2.5000000000000001E-3</v>
      </c>
      <c r="CM4060" s="54">
        <v>0.47799999999999998</v>
      </c>
      <c r="CN4060" s="53" t="s">
        <v>34783</v>
      </c>
      <c r="CO4060" s="54">
        <v>34</v>
      </c>
      <c r="CP4060" s="54">
        <v>125</v>
      </c>
      <c r="CQ4060" s="55">
        <f t="shared" si="63"/>
        <v>0.27200000000000002</v>
      </c>
      <c r="CR4060" s="52" t="s">
        <v>28921</v>
      </c>
    </row>
    <row r="4061" spans="81:96">
      <c r="CC4061" s="52">
        <v>4060</v>
      </c>
      <c r="CD4061" s="53" t="s">
        <v>34826</v>
      </c>
      <c r="CE4061" s="53" t="s">
        <v>34827</v>
      </c>
      <c r="CF4061" s="54">
        <v>4926</v>
      </c>
      <c r="CG4061" s="54">
        <v>1.4139999999999999</v>
      </c>
      <c r="CH4061" s="54">
        <v>1.8640000000000001</v>
      </c>
      <c r="CI4061" s="54">
        <v>0.35099999999999998</v>
      </c>
      <c r="CJ4061" s="54">
        <v>151</v>
      </c>
      <c r="CK4061" s="54" t="s">
        <v>28918</v>
      </c>
      <c r="CL4061" s="54">
        <v>4.7999999999999996E-3</v>
      </c>
      <c r="CM4061" s="54">
        <v>0.55300000000000005</v>
      </c>
      <c r="CN4061" s="53" t="s">
        <v>34783</v>
      </c>
      <c r="CO4061" s="54">
        <v>35</v>
      </c>
      <c r="CP4061" s="54">
        <v>125</v>
      </c>
      <c r="CQ4061" s="55">
        <f t="shared" si="63"/>
        <v>0.28000000000000003</v>
      </c>
      <c r="CR4061" s="52" t="s">
        <v>28921</v>
      </c>
    </row>
    <row r="4062" spans="81:96">
      <c r="CC4062" s="52">
        <v>4061</v>
      </c>
      <c r="CD4062" s="53" t="s">
        <v>33051</v>
      </c>
      <c r="CE4062" s="53" t="s">
        <v>33052</v>
      </c>
      <c r="CF4062" s="54">
        <v>919</v>
      </c>
      <c r="CG4062" s="54">
        <v>1.3879999999999999</v>
      </c>
      <c r="CH4062" s="54">
        <v>1.585</v>
      </c>
      <c r="CI4062" s="54">
        <v>0.31900000000000001</v>
      </c>
      <c r="CJ4062" s="54">
        <v>91</v>
      </c>
      <c r="CK4062" s="54">
        <v>5.4</v>
      </c>
      <c r="CL4062" s="54">
        <v>1.7099999999999999E-3</v>
      </c>
      <c r="CM4062" s="54">
        <v>0.36599999999999999</v>
      </c>
      <c r="CN4062" s="53" t="s">
        <v>34783</v>
      </c>
      <c r="CO4062" s="54">
        <v>36</v>
      </c>
      <c r="CP4062" s="54">
        <v>125</v>
      </c>
      <c r="CQ4062" s="55">
        <f t="shared" si="63"/>
        <v>0.28799999999999998</v>
      </c>
      <c r="CR4062" s="52" t="s">
        <v>28921</v>
      </c>
    </row>
    <row r="4063" spans="81:96">
      <c r="CC4063" s="52">
        <v>4062</v>
      </c>
      <c r="CD4063" s="53" t="s">
        <v>34828</v>
      </c>
      <c r="CE4063" s="53" t="s">
        <v>34829</v>
      </c>
      <c r="CF4063" s="54">
        <v>568</v>
      </c>
      <c r="CG4063" s="54">
        <v>1.3680000000000001</v>
      </c>
      <c r="CH4063" s="54">
        <v>1.3520000000000001</v>
      </c>
      <c r="CI4063" s="54">
        <v>0.26500000000000001</v>
      </c>
      <c r="CJ4063" s="54">
        <v>117</v>
      </c>
      <c r="CK4063" s="54">
        <v>3.9</v>
      </c>
      <c r="CL4063" s="54">
        <v>1.41E-3</v>
      </c>
      <c r="CM4063" s="54">
        <v>0.29799999999999999</v>
      </c>
      <c r="CN4063" s="53" t="s">
        <v>34783</v>
      </c>
      <c r="CO4063" s="54">
        <v>37</v>
      </c>
      <c r="CP4063" s="54">
        <v>125</v>
      </c>
      <c r="CQ4063" s="55">
        <f t="shared" si="63"/>
        <v>0.29599999999999999</v>
      </c>
      <c r="CR4063" s="52" t="s">
        <v>28921</v>
      </c>
    </row>
    <row r="4064" spans="81:96">
      <c r="CC4064" s="52">
        <v>4063</v>
      </c>
      <c r="CD4064" s="53" t="s">
        <v>34830</v>
      </c>
      <c r="CE4064" s="53" t="s">
        <v>34831</v>
      </c>
      <c r="CF4064" s="54">
        <v>2280</v>
      </c>
      <c r="CG4064" s="54">
        <v>1.367</v>
      </c>
      <c r="CH4064" s="54">
        <v>1.68</v>
      </c>
      <c r="CI4064" s="54">
        <v>0.61799999999999999</v>
      </c>
      <c r="CJ4064" s="54">
        <v>110</v>
      </c>
      <c r="CK4064" s="54">
        <v>6.7</v>
      </c>
      <c r="CL4064" s="54">
        <v>4.1399999999999996E-3</v>
      </c>
      <c r="CM4064" s="54">
        <v>0.46100000000000002</v>
      </c>
      <c r="CN4064" s="53" t="s">
        <v>34783</v>
      </c>
      <c r="CO4064" s="54">
        <v>38</v>
      </c>
      <c r="CP4064" s="54">
        <v>125</v>
      </c>
      <c r="CQ4064" s="55">
        <f t="shared" si="63"/>
        <v>0.30399999999999999</v>
      </c>
      <c r="CR4064" s="52" t="s">
        <v>28921</v>
      </c>
    </row>
    <row r="4065" spans="81:96">
      <c r="CC4065" s="52">
        <v>4064</v>
      </c>
      <c r="CD4065" s="53" t="s">
        <v>34832</v>
      </c>
      <c r="CE4065" s="53" t="s">
        <v>34833</v>
      </c>
      <c r="CF4065" s="54">
        <v>3891</v>
      </c>
      <c r="CG4065" s="54">
        <v>1.351</v>
      </c>
      <c r="CH4065" s="54">
        <v>1.7310000000000001</v>
      </c>
      <c r="CI4065" s="54">
        <v>0.22500000000000001</v>
      </c>
      <c r="CJ4065" s="54">
        <v>333</v>
      </c>
      <c r="CK4065" s="54">
        <v>6.4</v>
      </c>
      <c r="CL4065" s="54">
        <v>8.7799999999999996E-3</v>
      </c>
      <c r="CM4065" s="54">
        <v>0.55500000000000005</v>
      </c>
      <c r="CN4065" s="53" t="s">
        <v>34783</v>
      </c>
      <c r="CO4065" s="54">
        <v>39</v>
      </c>
      <c r="CP4065" s="54">
        <v>125</v>
      </c>
      <c r="CQ4065" s="55">
        <f t="shared" si="63"/>
        <v>0.312</v>
      </c>
      <c r="CR4065" s="52" t="s">
        <v>28921</v>
      </c>
    </row>
    <row r="4066" spans="81:96">
      <c r="CC4066" s="52">
        <v>4065</v>
      </c>
      <c r="CD4066" s="53" t="s">
        <v>34451</v>
      </c>
      <c r="CE4066" s="53" t="s">
        <v>34452</v>
      </c>
      <c r="CF4066" s="54">
        <v>318</v>
      </c>
      <c r="CG4066" s="54">
        <v>1.343</v>
      </c>
      <c r="CH4066" s="54">
        <v>1.288</v>
      </c>
      <c r="CI4066" s="54">
        <v>0.156</v>
      </c>
      <c r="CJ4066" s="54">
        <v>45</v>
      </c>
      <c r="CK4066" s="54">
        <v>6</v>
      </c>
      <c r="CL4066" s="54">
        <v>4.2999999999999999E-4</v>
      </c>
      <c r="CM4066" s="54">
        <v>0.22700000000000001</v>
      </c>
      <c r="CN4066" s="53" t="s">
        <v>34783</v>
      </c>
      <c r="CO4066" s="54">
        <v>40</v>
      </c>
      <c r="CP4066" s="54">
        <v>125</v>
      </c>
      <c r="CQ4066" s="55">
        <f t="shared" si="63"/>
        <v>0.32</v>
      </c>
      <c r="CR4066" s="52" t="s">
        <v>28921</v>
      </c>
    </row>
    <row r="4067" spans="81:96">
      <c r="CC4067" s="52">
        <v>4066</v>
      </c>
      <c r="CD4067" s="53" t="s">
        <v>34834</v>
      </c>
      <c r="CE4067" s="53" t="s">
        <v>34835</v>
      </c>
      <c r="CF4067" s="54">
        <v>2643</v>
      </c>
      <c r="CG4067" s="54">
        <v>1.321</v>
      </c>
      <c r="CH4067" s="54">
        <v>1.474</v>
      </c>
      <c r="CI4067" s="54">
        <v>2.0960000000000001</v>
      </c>
      <c r="CJ4067" s="54">
        <v>83</v>
      </c>
      <c r="CK4067" s="54">
        <v>7.9</v>
      </c>
      <c r="CL4067" s="54">
        <v>4.6800000000000001E-3</v>
      </c>
      <c r="CM4067" s="54">
        <v>0.79800000000000004</v>
      </c>
      <c r="CN4067" s="53" t="s">
        <v>34783</v>
      </c>
      <c r="CO4067" s="54">
        <v>41</v>
      </c>
      <c r="CP4067" s="54">
        <v>125</v>
      </c>
      <c r="CQ4067" s="55">
        <f t="shared" si="63"/>
        <v>0.32800000000000001</v>
      </c>
      <c r="CR4067" s="52" t="s">
        <v>28921</v>
      </c>
    </row>
    <row r="4068" spans="81:96">
      <c r="CC4068" s="52">
        <v>4067</v>
      </c>
      <c r="CD4068" s="53" t="s">
        <v>33350</v>
      </c>
      <c r="CE4068" s="53" t="s">
        <v>33351</v>
      </c>
      <c r="CF4068" s="54">
        <v>3910</v>
      </c>
      <c r="CG4068" s="54">
        <v>1.321</v>
      </c>
      <c r="CH4068" s="54">
        <v>1.6990000000000001</v>
      </c>
      <c r="CI4068" s="54">
        <v>0.253</v>
      </c>
      <c r="CJ4068" s="54">
        <v>241</v>
      </c>
      <c r="CK4068" s="54">
        <v>6.7</v>
      </c>
      <c r="CL4068" s="54">
        <v>8.4499999999999992E-3</v>
      </c>
      <c r="CM4068" s="54">
        <v>0.53800000000000003</v>
      </c>
      <c r="CN4068" s="53" t="s">
        <v>34783</v>
      </c>
      <c r="CO4068" s="54">
        <v>42</v>
      </c>
      <c r="CP4068" s="54">
        <v>125</v>
      </c>
      <c r="CQ4068" s="55">
        <f t="shared" si="63"/>
        <v>0.33600000000000002</v>
      </c>
      <c r="CR4068" s="52" t="s">
        <v>28921</v>
      </c>
    </row>
    <row r="4069" spans="81:96">
      <c r="CC4069" s="52">
        <v>4068</v>
      </c>
      <c r="CD4069" s="53" t="s">
        <v>33354</v>
      </c>
      <c r="CE4069" s="53" t="s">
        <v>33355</v>
      </c>
      <c r="CF4069" s="54">
        <v>3305</v>
      </c>
      <c r="CG4069" s="54">
        <v>1.296</v>
      </c>
      <c r="CH4069" s="54">
        <v>1.54</v>
      </c>
      <c r="CI4069" s="54">
        <v>0.221</v>
      </c>
      <c r="CJ4069" s="54">
        <v>253</v>
      </c>
      <c r="CK4069" s="54">
        <v>7.3</v>
      </c>
      <c r="CL4069" s="54">
        <v>7.0800000000000004E-3</v>
      </c>
      <c r="CM4069" s="54">
        <v>0.51300000000000001</v>
      </c>
      <c r="CN4069" s="53" t="s">
        <v>34783</v>
      </c>
      <c r="CO4069" s="54">
        <v>43</v>
      </c>
      <c r="CP4069" s="54">
        <v>125</v>
      </c>
      <c r="CQ4069" s="55">
        <f t="shared" si="63"/>
        <v>0.34399999999999997</v>
      </c>
      <c r="CR4069" s="52" t="s">
        <v>28921</v>
      </c>
    </row>
    <row r="4070" spans="81:96">
      <c r="CC4070" s="52">
        <v>4069</v>
      </c>
      <c r="CD4070" s="53" t="s">
        <v>34836</v>
      </c>
      <c r="CE4070" s="53" t="s">
        <v>34837</v>
      </c>
      <c r="CF4070" s="54">
        <v>846</v>
      </c>
      <c r="CG4070" s="54">
        <v>1.278</v>
      </c>
      <c r="CH4070" s="54">
        <v>1.764</v>
      </c>
      <c r="CI4070" s="54">
        <v>0.2</v>
      </c>
      <c r="CJ4070" s="54">
        <v>40</v>
      </c>
      <c r="CK4070" s="54">
        <v>8.6</v>
      </c>
      <c r="CL4070" s="54">
        <v>1.91E-3</v>
      </c>
      <c r="CM4070" s="54">
        <v>0.67600000000000005</v>
      </c>
      <c r="CN4070" s="53" t="s">
        <v>34783</v>
      </c>
      <c r="CO4070" s="54">
        <v>44</v>
      </c>
      <c r="CP4070" s="54">
        <v>125</v>
      </c>
      <c r="CQ4070" s="55">
        <f t="shared" si="63"/>
        <v>0.35199999999999998</v>
      </c>
      <c r="CR4070" s="52" t="s">
        <v>28921</v>
      </c>
    </row>
    <row r="4071" spans="81:96">
      <c r="CC4071" s="52">
        <v>4070</v>
      </c>
      <c r="CD4071" s="53" t="s">
        <v>34838</v>
      </c>
      <c r="CE4071" s="53" t="s">
        <v>34839</v>
      </c>
      <c r="CF4071" s="54">
        <v>371</v>
      </c>
      <c r="CG4071" s="54">
        <v>1.272</v>
      </c>
      <c r="CH4071" s="54">
        <v>1.411</v>
      </c>
      <c r="CI4071" s="54">
        <v>0.439</v>
      </c>
      <c r="CJ4071" s="54">
        <v>139</v>
      </c>
      <c r="CK4071" s="54">
        <v>2.9</v>
      </c>
      <c r="CL4071" s="54">
        <v>9.3999999999999997E-4</v>
      </c>
      <c r="CM4071" s="54">
        <v>0.33700000000000002</v>
      </c>
      <c r="CN4071" s="53" t="s">
        <v>34783</v>
      </c>
      <c r="CO4071" s="54">
        <v>45</v>
      </c>
      <c r="CP4071" s="54">
        <v>125</v>
      </c>
      <c r="CQ4071" s="55">
        <f t="shared" si="63"/>
        <v>0.36</v>
      </c>
      <c r="CR4071" s="52" t="s">
        <v>28921</v>
      </c>
    </row>
    <row r="4072" spans="81:96">
      <c r="CC4072" s="52">
        <v>4071</v>
      </c>
      <c r="CD4072" s="53" t="s">
        <v>33061</v>
      </c>
      <c r="CE4072" s="53" t="s">
        <v>33062</v>
      </c>
      <c r="CF4072" s="54">
        <v>1277</v>
      </c>
      <c r="CG4072" s="54">
        <v>1.268</v>
      </c>
      <c r="CH4072" s="54">
        <v>1.6160000000000001</v>
      </c>
      <c r="CI4072" s="54">
        <v>0.36199999999999999</v>
      </c>
      <c r="CJ4072" s="54">
        <v>69</v>
      </c>
      <c r="CK4072" s="54">
        <v>8.6999999999999993</v>
      </c>
      <c r="CL4072" s="54">
        <v>2.7200000000000002E-3</v>
      </c>
      <c r="CM4072" s="54">
        <v>0.60399999999999998</v>
      </c>
      <c r="CN4072" s="53" t="s">
        <v>34783</v>
      </c>
      <c r="CO4072" s="54">
        <v>46</v>
      </c>
      <c r="CP4072" s="54">
        <v>125</v>
      </c>
      <c r="CQ4072" s="55">
        <f t="shared" si="63"/>
        <v>0.36799999999999999</v>
      </c>
      <c r="CR4072" s="52" t="s">
        <v>28921</v>
      </c>
    </row>
    <row r="4073" spans="81:96">
      <c r="CC4073" s="52">
        <v>4072</v>
      </c>
      <c r="CD4073" s="53" t="s">
        <v>28606</v>
      </c>
      <c r="CE4073" s="53" t="s">
        <v>28604</v>
      </c>
      <c r="CF4073" s="54">
        <v>4391</v>
      </c>
      <c r="CG4073" s="54">
        <v>1.2669999999999999</v>
      </c>
      <c r="CH4073" s="54">
        <v>1.4850000000000001</v>
      </c>
      <c r="CI4073" s="54">
        <v>0.16300000000000001</v>
      </c>
      <c r="CJ4073" s="54">
        <v>98</v>
      </c>
      <c r="CK4073" s="54" t="s">
        <v>28918</v>
      </c>
      <c r="CL4073" s="54">
        <v>5.6699999999999997E-3</v>
      </c>
      <c r="CM4073" s="54">
        <v>0.45500000000000002</v>
      </c>
      <c r="CN4073" s="53" t="s">
        <v>34783</v>
      </c>
      <c r="CO4073" s="54">
        <v>47</v>
      </c>
      <c r="CP4073" s="54">
        <v>125</v>
      </c>
      <c r="CQ4073" s="55">
        <f t="shared" si="63"/>
        <v>0.376</v>
      </c>
      <c r="CR4073" s="52" t="s">
        <v>28921</v>
      </c>
    </row>
    <row r="4074" spans="81:96">
      <c r="CC4074" s="52">
        <v>4073</v>
      </c>
      <c r="CD4074" s="53" t="s">
        <v>33358</v>
      </c>
      <c r="CE4074" s="53" t="s">
        <v>33359</v>
      </c>
      <c r="CF4074" s="54">
        <v>663</v>
      </c>
      <c r="CG4074" s="54">
        <v>1.1879999999999999</v>
      </c>
      <c r="CH4074" s="54">
        <v>1.2629999999999999</v>
      </c>
      <c r="CI4074" s="54">
        <v>0.13</v>
      </c>
      <c r="CJ4074" s="54">
        <v>77</v>
      </c>
      <c r="CK4074" s="54">
        <v>4.5999999999999996</v>
      </c>
      <c r="CL4074" s="54">
        <v>1.67E-3</v>
      </c>
      <c r="CM4074" s="54">
        <v>0.318</v>
      </c>
      <c r="CN4074" s="53" t="s">
        <v>34783</v>
      </c>
      <c r="CO4074" s="54">
        <v>48</v>
      </c>
      <c r="CP4074" s="54">
        <v>125</v>
      </c>
      <c r="CQ4074" s="55">
        <f t="shared" si="63"/>
        <v>0.38400000000000001</v>
      </c>
      <c r="CR4074" s="52" t="s">
        <v>28921</v>
      </c>
    </row>
    <row r="4075" spans="81:96">
      <c r="CC4075" s="52">
        <v>4074</v>
      </c>
      <c r="CD4075" s="53" t="s">
        <v>34840</v>
      </c>
      <c r="CE4075" s="53" t="s">
        <v>34841</v>
      </c>
      <c r="CF4075" s="54">
        <v>2108</v>
      </c>
      <c r="CG4075" s="54">
        <v>1.175</v>
      </c>
      <c r="CH4075" s="54">
        <v>1.196</v>
      </c>
      <c r="CI4075" s="54">
        <v>0.23400000000000001</v>
      </c>
      <c r="CJ4075" s="54">
        <v>64</v>
      </c>
      <c r="CK4075" s="54" t="s">
        <v>28918</v>
      </c>
      <c r="CL4075" s="54">
        <v>2.7699999999999999E-3</v>
      </c>
      <c r="CM4075" s="54">
        <v>0.53400000000000003</v>
      </c>
      <c r="CN4075" s="53" t="s">
        <v>34783</v>
      </c>
      <c r="CO4075" s="54">
        <v>49</v>
      </c>
      <c r="CP4075" s="54">
        <v>125</v>
      </c>
      <c r="CQ4075" s="55">
        <f t="shared" si="63"/>
        <v>0.39200000000000002</v>
      </c>
      <c r="CR4075" s="52" t="s">
        <v>28921</v>
      </c>
    </row>
    <row r="4076" spans="81:96">
      <c r="CC4076" s="52">
        <v>4075</v>
      </c>
      <c r="CD4076" s="53" t="s">
        <v>34842</v>
      </c>
      <c r="CE4076" s="53" t="s">
        <v>34843</v>
      </c>
      <c r="CF4076" s="54">
        <v>1215</v>
      </c>
      <c r="CG4076" s="54">
        <v>1.175</v>
      </c>
      <c r="CH4076" s="54">
        <v>1.355</v>
      </c>
      <c r="CI4076" s="54">
        <v>0.186</v>
      </c>
      <c r="CJ4076" s="54">
        <v>59</v>
      </c>
      <c r="CK4076" s="54">
        <v>7.9</v>
      </c>
      <c r="CL4076" s="54">
        <v>3.3899999999999998E-3</v>
      </c>
      <c r="CM4076" s="54">
        <v>0.70299999999999996</v>
      </c>
      <c r="CN4076" s="53" t="s">
        <v>34783</v>
      </c>
      <c r="CO4076" s="54">
        <v>49</v>
      </c>
      <c r="CP4076" s="54">
        <v>125</v>
      </c>
      <c r="CQ4076" s="55">
        <f t="shared" si="63"/>
        <v>0.39200000000000002</v>
      </c>
      <c r="CR4076" s="52" t="s">
        <v>28921</v>
      </c>
    </row>
    <row r="4077" spans="81:96">
      <c r="CC4077" s="52">
        <v>4076</v>
      </c>
      <c r="CD4077" s="53" t="s">
        <v>34844</v>
      </c>
      <c r="CE4077" s="53" t="s">
        <v>34845</v>
      </c>
      <c r="CF4077" s="54">
        <v>557</v>
      </c>
      <c r="CG4077" s="54">
        <v>1.143</v>
      </c>
      <c r="CH4077" s="54">
        <v>1.196</v>
      </c>
      <c r="CI4077" s="54">
        <v>0.25800000000000001</v>
      </c>
      <c r="CJ4077" s="54">
        <v>31</v>
      </c>
      <c r="CK4077" s="54">
        <v>8.5</v>
      </c>
      <c r="CL4077" s="54">
        <v>9.1E-4</v>
      </c>
      <c r="CM4077" s="54">
        <v>0.51400000000000001</v>
      </c>
      <c r="CN4077" s="53" t="s">
        <v>34783</v>
      </c>
      <c r="CO4077" s="54">
        <v>51</v>
      </c>
      <c r="CP4077" s="54">
        <v>125</v>
      </c>
      <c r="CQ4077" s="55">
        <f t="shared" si="63"/>
        <v>0.40799999999999997</v>
      </c>
      <c r="CR4077" s="52" t="s">
        <v>28921</v>
      </c>
    </row>
    <row r="4078" spans="81:96">
      <c r="CC4078" s="52">
        <v>4077</v>
      </c>
      <c r="CD4078" s="53" t="s">
        <v>33360</v>
      </c>
      <c r="CE4078" s="53" t="s">
        <v>33361</v>
      </c>
      <c r="CF4078" s="54">
        <v>3428</v>
      </c>
      <c r="CG4078" s="54">
        <v>1.089</v>
      </c>
      <c r="CH4078" s="54">
        <v>1.452</v>
      </c>
      <c r="CI4078" s="54">
        <v>0.13100000000000001</v>
      </c>
      <c r="CJ4078" s="54">
        <v>130</v>
      </c>
      <c r="CK4078" s="54" t="s">
        <v>28918</v>
      </c>
      <c r="CL4078" s="54">
        <v>3.9899999999999996E-3</v>
      </c>
      <c r="CM4078" s="54">
        <v>0.63400000000000001</v>
      </c>
      <c r="CN4078" s="53" t="s">
        <v>34783</v>
      </c>
      <c r="CO4078" s="54">
        <v>52</v>
      </c>
      <c r="CP4078" s="54">
        <v>125</v>
      </c>
      <c r="CQ4078" s="55">
        <f t="shared" si="63"/>
        <v>0.41599999999999998</v>
      </c>
      <c r="CR4078" s="52" t="s">
        <v>28921</v>
      </c>
    </row>
    <row r="4079" spans="81:96">
      <c r="CC4079" s="52">
        <v>4078</v>
      </c>
      <c r="CD4079" s="53" t="s">
        <v>34846</v>
      </c>
      <c r="CE4079" s="53" t="s">
        <v>34847</v>
      </c>
      <c r="CF4079" s="54">
        <v>535</v>
      </c>
      <c r="CG4079" s="54">
        <v>1.07</v>
      </c>
      <c r="CH4079" s="54">
        <v>1.1259999999999999</v>
      </c>
      <c r="CI4079" s="54">
        <v>0.183</v>
      </c>
      <c r="CJ4079" s="54">
        <v>82</v>
      </c>
      <c r="CK4079" s="54">
        <v>3.8</v>
      </c>
      <c r="CL4079" s="54">
        <v>1.4400000000000001E-3</v>
      </c>
      <c r="CM4079" s="54">
        <v>0.26</v>
      </c>
      <c r="CN4079" s="53" t="s">
        <v>34783</v>
      </c>
      <c r="CO4079" s="54">
        <v>53</v>
      </c>
      <c r="CP4079" s="54">
        <v>125</v>
      </c>
      <c r="CQ4079" s="55">
        <f t="shared" si="63"/>
        <v>0.42399999999999999</v>
      </c>
      <c r="CR4079" s="52" t="s">
        <v>28921</v>
      </c>
    </row>
    <row r="4080" spans="81:96">
      <c r="CC4080" s="52">
        <v>4079</v>
      </c>
      <c r="CD4080" s="53" t="s">
        <v>34848</v>
      </c>
      <c r="CE4080" s="53" t="s">
        <v>34849</v>
      </c>
      <c r="CF4080" s="54">
        <v>1330</v>
      </c>
      <c r="CG4080" s="54">
        <v>1.0649999999999999</v>
      </c>
      <c r="CH4080" s="54">
        <v>1.2310000000000001</v>
      </c>
      <c r="CI4080" s="54">
        <v>0.13800000000000001</v>
      </c>
      <c r="CJ4080" s="54">
        <v>130</v>
      </c>
      <c r="CK4080" s="54">
        <v>7</v>
      </c>
      <c r="CL4080" s="54">
        <v>2.9199999999999999E-3</v>
      </c>
      <c r="CM4080" s="54">
        <v>0.41299999999999998</v>
      </c>
      <c r="CN4080" s="53" t="s">
        <v>34783</v>
      </c>
      <c r="CO4080" s="54">
        <v>54</v>
      </c>
      <c r="CP4080" s="54">
        <v>125</v>
      </c>
      <c r="CQ4080" s="55">
        <f t="shared" si="63"/>
        <v>0.432</v>
      </c>
      <c r="CR4080" s="52" t="s">
        <v>28921</v>
      </c>
    </row>
    <row r="4081" spans="81:96">
      <c r="CC4081" s="52">
        <v>4080</v>
      </c>
      <c r="CD4081" s="53" t="s">
        <v>34850</v>
      </c>
      <c r="CE4081" s="53" t="s">
        <v>34851</v>
      </c>
      <c r="CF4081" s="54">
        <v>832</v>
      </c>
      <c r="CG4081" s="54">
        <v>1.0489999999999999</v>
      </c>
      <c r="CH4081" s="54">
        <v>1.2989999999999999</v>
      </c>
      <c r="CI4081" s="54">
        <v>0.2</v>
      </c>
      <c r="CJ4081" s="54">
        <v>45</v>
      </c>
      <c r="CK4081" s="54">
        <v>7.9</v>
      </c>
      <c r="CL4081" s="54">
        <v>1.5399999999999999E-3</v>
      </c>
      <c r="CM4081" s="54">
        <v>0.52600000000000002</v>
      </c>
      <c r="CN4081" s="53" t="s">
        <v>34783</v>
      </c>
      <c r="CO4081" s="54">
        <v>55</v>
      </c>
      <c r="CP4081" s="54">
        <v>125</v>
      </c>
      <c r="CQ4081" s="55">
        <f t="shared" si="63"/>
        <v>0.44</v>
      </c>
      <c r="CR4081" s="52" t="s">
        <v>28921</v>
      </c>
    </row>
    <row r="4082" spans="81:96">
      <c r="CC4082" s="52">
        <v>4081</v>
      </c>
      <c r="CD4082" s="53" t="s">
        <v>33364</v>
      </c>
      <c r="CE4082" s="53" t="s">
        <v>33365</v>
      </c>
      <c r="CF4082" s="54">
        <v>102</v>
      </c>
      <c r="CG4082" s="54">
        <v>1.0189999999999999</v>
      </c>
      <c r="CH4082" s="54"/>
      <c r="CI4082" s="54">
        <v>7.0999999999999994E-2</v>
      </c>
      <c r="CJ4082" s="54">
        <v>28</v>
      </c>
      <c r="CK4082" s="54">
        <v>2.8</v>
      </c>
      <c r="CL4082" s="54">
        <v>5.0000000000000001E-4</v>
      </c>
      <c r="CM4082" s="54"/>
      <c r="CN4082" s="53" t="s">
        <v>34783</v>
      </c>
      <c r="CO4082" s="54">
        <v>56</v>
      </c>
      <c r="CP4082" s="54">
        <v>125</v>
      </c>
      <c r="CQ4082" s="55">
        <f t="shared" si="63"/>
        <v>0.44800000000000001</v>
      </c>
      <c r="CR4082" s="52" t="s">
        <v>28921</v>
      </c>
    </row>
    <row r="4083" spans="81:96">
      <c r="CC4083" s="52">
        <v>4082</v>
      </c>
      <c r="CD4083" s="53" t="s">
        <v>34852</v>
      </c>
      <c r="CE4083" s="53" t="s">
        <v>34853</v>
      </c>
      <c r="CF4083" s="54">
        <v>320</v>
      </c>
      <c r="CG4083" s="54">
        <v>1</v>
      </c>
      <c r="CH4083" s="54">
        <v>1.054</v>
      </c>
      <c r="CI4083" s="54">
        <v>0.17399999999999999</v>
      </c>
      <c r="CJ4083" s="54">
        <v>23</v>
      </c>
      <c r="CK4083" s="54">
        <v>7.5</v>
      </c>
      <c r="CL4083" s="54">
        <v>6.6E-4</v>
      </c>
      <c r="CM4083" s="54">
        <v>0.376</v>
      </c>
      <c r="CN4083" s="53" t="s">
        <v>34783</v>
      </c>
      <c r="CO4083" s="54">
        <v>57</v>
      </c>
      <c r="CP4083" s="54">
        <v>125</v>
      </c>
      <c r="CQ4083" s="55">
        <f t="shared" si="63"/>
        <v>0.45600000000000002</v>
      </c>
      <c r="CR4083" s="52" t="s">
        <v>28921</v>
      </c>
    </row>
    <row r="4084" spans="81:96">
      <c r="CC4084" s="52">
        <v>4083</v>
      </c>
      <c r="CD4084" s="53" t="s">
        <v>34854</v>
      </c>
      <c r="CE4084" s="53" t="s">
        <v>34855</v>
      </c>
      <c r="CF4084" s="54">
        <v>519</v>
      </c>
      <c r="CG4084" s="54">
        <v>0.98</v>
      </c>
      <c r="CH4084" s="54">
        <v>0.97</v>
      </c>
      <c r="CI4084" s="54">
        <v>1.167</v>
      </c>
      <c r="CJ4084" s="54">
        <v>48</v>
      </c>
      <c r="CK4084" s="54">
        <v>5.2</v>
      </c>
      <c r="CL4084" s="54">
        <v>1.16E-3</v>
      </c>
      <c r="CM4084" s="54">
        <v>0.308</v>
      </c>
      <c r="CN4084" s="53" t="s">
        <v>34783</v>
      </c>
      <c r="CO4084" s="54">
        <v>58</v>
      </c>
      <c r="CP4084" s="54">
        <v>125</v>
      </c>
      <c r="CQ4084" s="55">
        <f t="shared" si="63"/>
        <v>0.46400000000000002</v>
      </c>
      <c r="CR4084" s="52" t="s">
        <v>28921</v>
      </c>
    </row>
    <row r="4085" spans="81:96">
      <c r="CC4085" s="52">
        <v>4084</v>
      </c>
      <c r="CD4085" s="53" t="s">
        <v>28996</v>
      </c>
      <c r="CE4085" s="53" t="s">
        <v>28997</v>
      </c>
      <c r="CF4085" s="54">
        <v>2693</v>
      </c>
      <c r="CG4085" s="54">
        <v>0.97399999999999998</v>
      </c>
      <c r="CH4085" s="54">
        <v>1.244</v>
      </c>
      <c r="CI4085" s="54">
        <v>0.26700000000000002</v>
      </c>
      <c r="CJ4085" s="54">
        <v>86</v>
      </c>
      <c r="CK4085" s="54" t="s">
        <v>28918</v>
      </c>
      <c r="CL4085" s="54">
        <v>2.9099999999999998E-3</v>
      </c>
      <c r="CM4085" s="54">
        <v>0.36</v>
      </c>
      <c r="CN4085" s="53" t="s">
        <v>34783</v>
      </c>
      <c r="CO4085" s="54">
        <v>59</v>
      </c>
      <c r="CP4085" s="54">
        <v>125</v>
      </c>
      <c r="CQ4085" s="55">
        <f t="shared" si="63"/>
        <v>0.47199999999999998</v>
      </c>
      <c r="CR4085" s="52" t="s">
        <v>28921</v>
      </c>
    </row>
    <row r="4086" spans="81:96">
      <c r="CC4086" s="52">
        <v>4085</v>
      </c>
      <c r="CD4086" s="53" t="s">
        <v>33366</v>
      </c>
      <c r="CE4086" s="53" t="s">
        <v>33367</v>
      </c>
      <c r="CF4086" s="54">
        <v>355</v>
      </c>
      <c r="CG4086" s="54">
        <v>0.96399999999999997</v>
      </c>
      <c r="CH4086" s="54">
        <v>0.92200000000000004</v>
      </c>
      <c r="CI4086" s="54">
        <v>0.16900000000000001</v>
      </c>
      <c r="CJ4086" s="54">
        <v>89</v>
      </c>
      <c r="CK4086" s="54">
        <v>3.7</v>
      </c>
      <c r="CL4086" s="54">
        <v>8.4000000000000003E-4</v>
      </c>
      <c r="CM4086" s="54">
        <v>0.22800000000000001</v>
      </c>
      <c r="CN4086" s="53" t="s">
        <v>34783</v>
      </c>
      <c r="CO4086" s="54">
        <v>60</v>
      </c>
      <c r="CP4086" s="54">
        <v>125</v>
      </c>
      <c r="CQ4086" s="55">
        <f t="shared" si="63"/>
        <v>0.48</v>
      </c>
      <c r="CR4086" s="52" t="s">
        <v>28921</v>
      </c>
    </row>
    <row r="4087" spans="81:96">
      <c r="CC4087" s="52">
        <v>4086</v>
      </c>
      <c r="CD4087" s="53" t="s">
        <v>34856</v>
      </c>
      <c r="CE4087" s="53" t="s">
        <v>34857</v>
      </c>
      <c r="CF4087" s="54">
        <v>1895</v>
      </c>
      <c r="CG4087" s="54">
        <v>0.95699999999999996</v>
      </c>
      <c r="CH4087" s="54">
        <v>1.681</v>
      </c>
      <c r="CI4087" s="54">
        <v>0.16</v>
      </c>
      <c r="CJ4087" s="54">
        <v>81</v>
      </c>
      <c r="CK4087" s="54">
        <v>7.8</v>
      </c>
      <c r="CL4087" s="54">
        <v>3.8999999999999998E-3</v>
      </c>
      <c r="CM4087" s="54">
        <v>0.54500000000000004</v>
      </c>
      <c r="CN4087" s="53" t="s">
        <v>34783</v>
      </c>
      <c r="CO4087" s="54">
        <v>61</v>
      </c>
      <c r="CP4087" s="54">
        <v>125</v>
      </c>
      <c r="CQ4087" s="55">
        <f t="shared" si="63"/>
        <v>0.48799999999999999</v>
      </c>
      <c r="CR4087" s="52" t="s">
        <v>28921</v>
      </c>
    </row>
    <row r="4088" spans="81:96">
      <c r="CC4088" s="52">
        <v>4087</v>
      </c>
      <c r="CD4088" s="53" t="s">
        <v>33372</v>
      </c>
      <c r="CE4088" s="53" t="s">
        <v>33373</v>
      </c>
      <c r="CF4088" s="54">
        <v>647</v>
      </c>
      <c r="CG4088" s="54">
        <v>0.94399999999999995</v>
      </c>
      <c r="CH4088" s="54">
        <v>1.2190000000000001</v>
      </c>
      <c r="CI4088" s="54">
        <v>0.20499999999999999</v>
      </c>
      <c r="CJ4088" s="54">
        <v>78</v>
      </c>
      <c r="CK4088" s="54">
        <v>4.8</v>
      </c>
      <c r="CL4088" s="54">
        <v>1.56E-3</v>
      </c>
      <c r="CM4088" s="54">
        <v>0.32500000000000001</v>
      </c>
      <c r="CN4088" s="53" t="s">
        <v>34783</v>
      </c>
      <c r="CO4088" s="54">
        <v>62</v>
      </c>
      <c r="CP4088" s="54">
        <v>125</v>
      </c>
      <c r="CQ4088" s="55">
        <f t="shared" si="63"/>
        <v>0.496</v>
      </c>
      <c r="CR4088" s="52" t="s">
        <v>28921</v>
      </c>
    </row>
    <row r="4089" spans="81:96">
      <c r="CC4089" s="52">
        <v>4088</v>
      </c>
      <c r="CD4089" s="53" t="s">
        <v>34858</v>
      </c>
      <c r="CE4089" s="53" t="s">
        <v>34859</v>
      </c>
      <c r="CF4089" s="54">
        <v>706</v>
      </c>
      <c r="CG4089" s="54">
        <v>0.92800000000000005</v>
      </c>
      <c r="CH4089" s="54">
        <v>1.474</v>
      </c>
      <c r="CI4089" s="54">
        <v>0.16400000000000001</v>
      </c>
      <c r="CJ4089" s="54">
        <v>73</v>
      </c>
      <c r="CK4089" s="54">
        <v>7.8</v>
      </c>
      <c r="CL4089" s="54">
        <v>9.7999999999999997E-4</v>
      </c>
      <c r="CM4089" s="54">
        <v>0.36099999999999999</v>
      </c>
      <c r="CN4089" s="53" t="s">
        <v>34783</v>
      </c>
      <c r="CO4089" s="54">
        <v>63</v>
      </c>
      <c r="CP4089" s="54">
        <v>125</v>
      </c>
      <c r="CQ4089" s="55">
        <f t="shared" si="63"/>
        <v>0.504</v>
      </c>
      <c r="CR4089" s="52" t="s">
        <v>28938</v>
      </c>
    </row>
    <row r="4090" spans="81:96">
      <c r="CC4090" s="52">
        <v>4089</v>
      </c>
      <c r="CD4090" s="53" t="s">
        <v>34860</v>
      </c>
      <c r="CE4090" s="53" t="s">
        <v>34861</v>
      </c>
      <c r="CF4090" s="54">
        <v>1305</v>
      </c>
      <c r="CG4090" s="54">
        <v>0.92700000000000005</v>
      </c>
      <c r="CH4090" s="54">
        <v>0.82699999999999996</v>
      </c>
      <c r="CI4090" s="54">
        <v>9.8000000000000004E-2</v>
      </c>
      <c r="CJ4090" s="54">
        <v>234</v>
      </c>
      <c r="CK4090" s="54">
        <v>5</v>
      </c>
      <c r="CL4090" s="54">
        <v>2.5300000000000001E-3</v>
      </c>
      <c r="CM4090" s="54">
        <v>0.185</v>
      </c>
      <c r="CN4090" s="53" t="s">
        <v>34783</v>
      </c>
      <c r="CO4090" s="54">
        <v>64</v>
      </c>
      <c r="CP4090" s="54">
        <v>125</v>
      </c>
      <c r="CQ4090" s="55">
        <f t="shared" si="63"/>
        <v>0.51200000000000001</v>
      </c>
      <c r="CR4090" s="52" t="s">
        <v>28938</v>
      </c>
    </row>
    <row r="4091" spans="81:96">
      <c r="CC4091" s="52">
        <v>4090</v>
      </c>
      <c r="CD4091" s="53" t="s">
        <v>34862</v>
      </c>
      <c r="CE4091" s="53" t="s">
        <v>34863</v>
      </c>
      <c r="CF4091" s="54">
        <v>84</v>
      </c>
      <c r="CG4091" s="54">
        <v>0.92300000000000004</v>
      </c>
      <c r="CH4091" s="54">
        <v>1.079</v>
      </c>
      <c r="CI4091" s="54">
        <v>8.3000000000000004E-2</v>
      </c>
      <c r="CJ4091" s="54">
        <v>24</v>
      </c>
      <c r="CK4091" s="54"/>
      <c r="CL4091" s="54">
        <v>4.6000000000000001E-4</v>
      </c>
      <c r="CM4091" s="54">
        <v>0.38500000000000001</v>
      </c>
      <c r="CN4091" s="53" t="s">
        <v>34783</v>
      </c>
      <c r="CO4091" s="54">
        <v>65</v>
      </c>
      <c r="CP4091" s="54">
        <v>125</v>
      </c>
      <c r="CQ4091" s="55">
        <f t="shared" si="63"/>
        <v>0.52</v>
      </c>
      <c r="CR4091" s="52" t="s">
        <v>28938</v>
      </c>
    </row>
    <row r="4092" spans="81:96">
      <c r="CC4092" s="52">
        <v>4091</v>
      </c>
      <c r="CD4092" s="53" t="s">
        <v>33081</v>
      </c>
      <c r="CE4092" s="53" t="s">
        <v>33082</v>
      </c>
      <c r="CF4092" s="54">
        <v>279</v>
      </c>
      <c r="CG4092" s="54">
        <v>0.86899999999999999</v>
      </c>
      <c r="CH4092" s="54">
        <v>0.78900000000000003</v>
      </c>
      <c r="CI4092" s="54">
        <v>0.14399999999999999</v>
      </c>
      <c r="CJ4092" s="54">
        <v>90</v>
      </c>
      <c r="CK4092" s="54">
        <v>2.9</v>
      </c>
      <c r="CL4092" s="54">
        <v>7.6999999999999996E-4</v>
      </c>
      <c r="CM4092" s="54">
        <v>0.185</v>
      </c>
      <c r="CN4092" s="53" t="s">
        <v>34783</v>
      </c>
      <c r="CO4092" s="54">
        <v>66</v>
      </c>
      <c r="CP4092" s="54">
        <v>125</v>
      </c>
      <c r="CQ4092" s="55">
        <f t="shared" si="63"/>
        <v>0.52800000000000002</v>
      </c>
      <c r="CR4092" s="52" t="s">
        <v>28938</v>
      </c>
    </row>
    <row r="4093" spans="81:96">
      <c r="CC4093" s="52">
        <v>4092</v>
      </c>
      <c r="CD4093" s="53" t="s">
        <v>34864</v>
      </c>
      <c r="CE4093" s="53" t="s">
        <v>34865</v>
      </c>
      <c r="CF4093" s="54">
        <v>687</v>
      </c>
      <c r="CG4093" s="54">
        <v>0.85699999999999998</v>
      </c>
      <c r="CH4093" s="54">
        <v>0.98199999999999998</v>
      </c>
      <c r="CI4093" s="54">
        <v>0.186</v>
      </c>
      <c r="CJ4093" s="54">
        <v>70</v>
      </c>
      <c r="CK4093" s="54">
        <v>7.2</v>
      </c>
      <c r="CL4093" s="54">
        <v>2.1800000000000001E-3</v>
      </c>
      <c r="CM4093" s="54">
        <v>0.498</v>
      </c>
      <c r="CN4093" s="53" t="s">
        <v>34783</v>
      </c>
      <c r="CO4093" s="54">
        <v>67</v>
      </c>
      <c r="CP4093" s="54">
        <v>125</v>
      </c>
      <c r="CQ4093" s="55">
        <f t="shared" si="63"/>
        <v>0.53600000000000003</v>
      </c>
      <c r="CR4093" s="52" t="s">
        <v>28938</v>
      </c>
    </row>
    <row r="4094" spans="81:96">
      <c r="CC4094" s="52">
        <v>4093</v>
      </c>
      <c r="CD4094" s="53" t="s">
        <v>34866</v>
      </c>
      <c r="CE4094" s="53" t="s">
        <v>34867</v>
      </c>
      <c r="CF4094" s="54">
        <v>835</v>
      </c>
      <c r="CG4094" s="54">
        <v>0.84299999999999997</v>
      </c>
      <c r="CH4094" s="54">
        <v>0.86799999999999999</v>
      </c>
      <c r="CI4094" s="54">
        <v>0.154</v>
      </c>
      <c r="CJ4094" s="54">
        <v>65</v>
      </c>
      <c r="CK4094" s="54">
        <v>9</v>
      </c>
      <c r="CL4094" s="54">
        <v>9.7999999999999997E-4</v>
      </c>
      <c r="CM4094" s="54">
        <v>0.23799999999999999</v>
      </c>
      <c r="CN4094" s="53" t="s">
        <v>34783</v>
      </c>
      <c r="CO4094" s="54">
        <v>68</v>
      </c>
      <c r="CP4094" s="54">
        <v>125</v>
      </c>
      <c r="CQ4094" s="55">
        <f t="shared" si="63"/>
        <v>0.54400000000000004</v>
      </c>
      <c r="CR4094" s="52" t="s">
        <v>28938</v>
      </c>
    </row>
    <row r="4095" spans="81:96">
      <c r="CC4095" s="52">
        <v>4094</v>
      </c>
      <c r="CD4095" s="53" t="s">
        <v>33378</v>
      </c>
      <c r="CE4095" s="53" t="s">
        <v>33379</v>
      </c>
      <c r="CF4095" s="54">
        <v>3325</v>
      </c>
      <c r="CG4095" s="54">
        <v>0.84199999999999997</v>
      </c>
      <c r="CH4095" s="54">
        <v>1.363</v>
      </c>
      <c r="CI4095" s="54">
        <v>0.14599999999999999</v>
      </c>
      <c r="CJ4095" s="54">
        <v>151</v>
      </c>
      <c r="CK4095" s="54">
        <v>9.5</v>
      </c>
      <c r="CL4095" s="54">
        <v>4.6600000000000001E-3</v>
      </c>
      <c r="CM4095" s="54">
        <v>0.40500000000000003</v>
      </c>
      <c r="CN4095" s="53" t="s">
        <v>34783</v>
      </c>
      <c r="CO4095" s="54">
        <v>69</v>
      </c>
      <c r="CP4095" s="54">
        <v>125</v>
      </c>
      <c r="CQ4095" s="55">
        <f t="shared" si="63"/>
        <v>0.55200000000000005</v>
      </c>
      <c r="CR4095" s="52" t="s">
        <v>28938</v>
      </c>
    </row>
    <row r="4096" spans="81:96">
      <c r="CC4096" s="52">
        <v>4095</v>
      </c>
      <c r="CD4096" s="53" t="s">
        <v>34536</v>
      </c>
      <c r="CE4096" s="53" t="s">
        <v>34537</v>
      </c>
      <c r="CF4096" s="54">
        <v>660</v>
      </c>
      <c r="CG4096" s="54">
        <v>0.83899999999999997</v>
      </c>
      <c r="CH4096" s="54">
        <v>0.98599999999999999</v>
      </c>
      <c r="CI4096" s="54">
        <v>0.20200000000000001</v>
      </c>
      <c r="CJ4096" s="54">
        <v>109</v>
      </c>
      <c r="CK4096" s="54">
        <v>6.7</v>
      </c>
      <c r="CL4096" s="54">
        <v>1.58E-3</v>
      </c>
      <c r="CM4096" s="54">
        <v>0.34799999999999998</v>
      </c>
      <c r="CN4096" s="53" t="s">
        <v>34783</v>
      </c>
      <c r="CO4096" s="54">
        <v>70</v>
      </c>
      <c r="CP4096" s="54">
        <v>125</v>
      </c>
      <c r="CQ4096" s="55">
        <f t="shared" si="63"/>
        <v>0.56000000000000005</v>
      </c>
      <c r="CR4096" s="52" t="s">
        <v>28938</v>
      </c>
    </row>
    <row r="4097" spans="81:96">
      <c r="CC4097" s="52">
        <v>4096</v>
      </c>
      <c r="CD4097" s="53" t="s">
        <v>34868</v>
      </c>
      <c r="CE4097" s="53" t="s">
        <v>34869</v>
      </c>
      <c r="CF4097" s="54">
        <v>581</v>
      </c>
      <c r="CG4097" s="54">
        <v>0.82099999999999995</v>
      </c>
      <c r="CH4097" s="54">
        <v>1.0980000000000001</v>
      </c>
      <c r="CI4097" s="54">
        <v>6.2E-2</v>
      </c>
      <c r="CJ4097" s="54">
        <v>16</v>
      </c>
      <c r="CK4097" s="54" t="s">
        <v>28918</v>
      </c>
      <c r="CL4097" s="54">
        <v>8.1999999999999998E-4</v>
      </c>
      <c r="CM4097" s="54">
        <v>0.505</v>
      </c>
      <c r="CN4097" s="53" t="s">
        <v>34783</v>
      </c>
      <c r="CO4097" s="54">
        <v>71</v>
      </c>
      <c r="CP4097" s="54">
        <v>125</v>
      </c>
      <c r="CQ4097" s="55">
        <f t="shared" si="63"/>
        <v>0.56799999999999995</v>
      </c>
      <c r="CR4097" s="52" t="s">
        <v>28938</v>
      </c>
    </row>
    <row r="4098" spans="81:96">
      <c r="CC4098" s="52">
        <v>4097</v>
      </c>
      <c r="CD4098" s="53" t="s">
        <v>21824</v>
      </c>
      <c r="CE4098" s="53" t="s">
        <v>21822</v>
      </c>
      <c r="CF4098" s="54">
        <v>514</v>
      </c>
      <c r="CG4098" s="54">
        <v>0.80900000000000005</v>
      </c>
      <c r="CH4098" s="54">
        <v>1.1379999999999999</v>
      </c>
      <c r="CI4098" s="54">
        <v>0.152</v>
      </c>
      <c r="CJ4098" s="54">
        <v>33</v>
      </c>
      <c r="CK4098" s="54">
        <v>7.4</v>
      </c>
      <c r="CL4098" s="54">
        <v>7.6999999999999996E-4</v>
      </c>
      <c r="CM4098" s="54">
        <v>0.26700000000000002</v>
      </c>
      <c r="CN4098" s="53" t="s">
        <v>34783</v>
      </c>
      <c r="CO4098" s="54">
        <v>72</v>
      </c>
      <c r="CP4098" s="54">
        <v>125</v>
      </c>
      <c r="CQ4098" s="55">
        <f t="shared" ref="CQ4098:CQ4161" si="64">CO4098/CP4098</f>
        <v>0.57599999999999996</v>
      </c>
      <c r="CR4098" s="52" t="s">
        <v>28938</v>
      </c>
    </row>
    <row r="4099" spans="81:96">
      <c r="CC4099" s="52">
        <v>4098</v>
      </c>
      <c r="CD4099" s="53" t="s">
        <v>34870</v>
      </c>
      <c r="CE4099" s="53" t="s">
        <v>34871</v>
      </c>
      <c r="CF4099" s="54">
        <v>403</v>
      </c>
      <c r="CG4099" s="54">
        <v>0.80500000000000005</v>
      </c>
      <c r="CH4099" s="54">
        <v>1.0309999999999999</v>
      </c>
      <c r="CI4099" s="54">
        <v>0.128</v>
      </c>
      <c r="CJ4099" s="54">
        <v>39</v>
      </c>
      <c r="CK4099" s="54">
        <v>6</v>
      </c>
      <c r="CL4099" s="54">
        <v>1.07E-3</v>
      </c>
      <c r="CM4099" s="54">
        <v>0.35</v>
      </c>
      <c r="CN4099" s="53" t="s">
        <v>34783</v>
      </c>
      <c r="CO4099" s="54">
        <v>73</v>
      </c>
      <c r="CP4099" s="54">
        <v>125</v>
      </c>
      <c r="CQ4099" s="55">
        <f t="shared" si="64"/>
        <v>0.58399999999999996</v>
      </c>
      <c r="CR4099" s="52" t="s">
        <v>28938</v>
      </c>
    </row>
    <row r="4100" spans="81:96">
      <c r="CC4100" s="52">
        <v>4099</v>
      </c>
      <c r="CD4100" s="53" t="s">
        <v>34872</v>
      </c>
      <c r="CE4100" s="53" t="s">
        <v>34873</v>
      </c>
      <c r="CF4100" s="54">
        <v>2335</v>
      </c>
      <c r="CG4100" s="54">
        <v>0.79700000000000004</v>
      </c>
      <c r="CH4100" s="54">
        <v>1.028</v>
      </c>
      <c r="CI4100" s="54">
        <v>0.1</v>
      </c>
      <c r="CJ4100" s="54">
        <v>110</v>
      </c>
      <c r="CK4100" s="54" t="s">
        <v>28918</v>
      </c>
      <c r="CL4100" s="54">
        <v>3.82E-3</v>
      </c>
      <c r="CM4100" s="54">
        <v>0.377</v>
      </c>
      <c r="CN4100" s="53" t="s">
        <v>34783</v>
      </c>
      <c r="CO4100" s="54">
        <v>74</v>
      </c>
      <c r="CP4100" s="54">
        <v>125</v>
      </c>
      <c r="CQ4100" s="55">
        <f t="shared" si="64"/>
        <v>0.59199999999999997</v>
      </c>
      <c r="CR4100" s="52" t="s">
        <v>28938</v>
      </c>
    </row>
    <row r="4101" spans="81:96">
      <c r="CC4101" s="52">
        <v>4100</v>
      </c>
      <c r="CD4101" s="53" t="s">
        <v>31295</v>
      </c>
      <c r="CE4101" s="53" t="s">
        <v>31296</v>
      </c>
      <c r="CF4101" s="54">
        <v>121</v>
      </c>
      <c r="CG4101" s="54">
        <v>0.79200000000000004</v>
      </c>
      <c r="CH4101" s="54">
        <v>0.80800000000000005</v>
      </c>
      <c r="CI4101" s="54">
        <v>0.17399999999999999</v>
      </c>
      <c r="CJ4101" s="54">
        <v>69</v>
      </c>
      <c r="CK4101" s="54">
        <v>2</v>
      </c>
      <c r="CL4101" s="54">
        <v>3.5E-4</v>
      </c>
      <c r="CM4101" s="54">
        <v>0.17100000000000001</v>
      </c>
      <c r="CN4101" s="53" t="s">
        <v>34783</v>
      </c>
      <c r="CO4101" s="54">
        <v>75</v>
      </c>
      <c r="CP4101" s="54">
        <v>125</v>
      </c>
      <c r="CQ4101" s="55">
        <f t="shared" si="64"/>
        <v>0.6</v>
      </c>
      <c r="CR4101" s="52" t="s">
        <v>28938</v>
      </c>
    </row>
    <row r="4102" spans="81:96">
      <c r="CC4102" s="52">
        <v>4101</v>
      </c>
      <c r="CD4102" s="53" t="s">
        <v>34874</v>
      </c>
      <c r="CE4102" s="53" t="s">
        <v>34875</v>
      </c>
      <c r="CF4102" s="54">
        <v>1345</v>
      </c>
      <c r="CG4102" s="54">
        <v>0.79200000000000004</v>
      </c>
      <c r="CH4102" s="54">
        <v>1.04</v>
      </c>
      <c r="CI4102" s="54">
        <v>0.39100000000000001</v>
      </c>
      <c r="CJ4102" s="54">
        <v>46</v>
      </c>
      <c r="CK4102" s="54" t="s">
        <v>28918</v>
      </c>
      <c r="CL4102" s="54">
        <v>1.4599999999999999E-3</v>
      </c>
      <c r="CM4102" s="54">
        <v>0.46100000000000002</v>
      </c>
      <c r="CN4102" s="53" t="s">
        <v>34783</v>
      </c>
      <c r="CO4102" s="54">
        <v>75</v>
      </c>
      <c r="CP4102" s="54">
        <v>125</v>
      </c>
      <c r="CQ4102" s="55">
        <f t="shared" si="64"/>
        <v>0.6</v>
      </c>
      <c r="CR4102" s="52" t="s">
        <v>28938</v>
      </c>
    </row>
    <row r="4103" spans="81:96">
      <c r="CC4103" s="52">
        <v>4102</v>
      </c>
      <c r="CD4103" s="53" t="s">
        <v>34876</v>
      </c>
      <c r="CE4103" s="53" t="s">
        <v>34877</v>
      </c>
      <c r="CF4103" s="54">
        <v>179</v>
      </c>
      <c r="CG4103" s="54">
        <v>0.76800000000000002</v>
      </c>
      <c r="CH4103" s="54">
        <v>0.86199999999999999</v>
      </c>
      <c r="CI4103" s="54">
        <v>0.5</v>
      </c>
      <c r="CJ4103" s="54">
        <v>20</v>
      </c>
      <c r="CK4103" s="54">
        <v>5.2</v>
      </c>
      <c r="CL4103" s="54">
        <v>4.8999999999999998E-4</v>
      </c>
      <c r="CM4103" s="54">
        <v>0.23799999999999999</v>
      </c>
      <c r="CN4103" s="53" t="s">
        <v>34783</v>
      </c>
      <c r="CO4103" s="54">
        <v>77</v>
      </c>
      <c r="CP4103" s="54">
        <v>125</v>
      </c>
      <c r="CQ4103" s="55">
        <f t="shared" si="64"/>
        <v>0.61599999999999999</v>
      </c>
      <c r="CR4103" s="52" t="s">
        <v>28938</v>
      </c>
    </row>
    <row r="4104" spans="81:96">
      <c r="CC4104" s="52">
        <v>4103</v>
      </c>
      <c r="CD4104" s="53" t="s">
        <v>34878</v>
      </c>
      <c r="CE4104" s="53" t="s">
        <v>34879</v>
      </c>
      <c r="CF4104" s="54">
        <v>146</v>
      </c>
      <c r="CG4104" s="54">
        <v>0.76600000000000001</v>
      </c>
      <c r="CH4104" s="54">
        <v>0.70299999999999996</v>
      </c>
      <c r="CI4104" s="54">
        <v>0.10299999999999999</v>
      </c>
      <c r="CJ4104" s="54">
        <v>29</v>
      </c>
      <c r="CK4104" s="54">
        <v>3.4</v>
      </c>
      <c r="CL4104" s="54">
        <v>3.8000000000000002E-4</v>
      </c>
      <c r="CM4104" s="54">
        <v>0.14000000000000001</v>
      </c>
      <c r="CN4104" s="53" t="s">
        <v>34783</v>
      </c>
      <c r="CO4104" s="54">
        <v>78</v>
      </c>
      <c r="CP4104" s="54">
        <v>125</v>
      </c>
      <c r="CQ4104" s="55">
        <f t="shared" si="64"/>
        <v>0.624</v>
      </c>
      <c r="CR4104" s="52" t="s">
        <v>28938</v>
      </c>
    </row>
    <row r="4105" spans="81:96">
      <c r="CC4105" s="52">
        <v>4104</v>
      </c>
      <c r="CD4105" s="53" t="s">
        <v>34880</v>
      </c>
      <c r="CE4105" s="53" t="s">
        <v>34881</v>
      </c>
      <c r="CF4105" s="54">
        <v>446</v>
      </c>
      <c r="CG4105" s="54">
        <v>0.76400000000000001</v>
      </c>
      <c r="CH4105" s="54">
        <v>0.88500000000000001</v>
      </c>
      <c r="CI4105" s="54">
        <v>0.151</v>
      </c>
      <c r="CJ4105" s="54">
        <v>93</v>
      </c>
      <c r="CK4105" s="54">
        <v>4.2</v>
      </c>
      <c r="CL4105" s="54">
        <v>1.16E-3</v>
      </c>
      <c r="CM4105" s="54">
        <v>0.24099999999999999</v>
      </c>
      <c r="CN4105" s="53" t="s">
        <v>34783</v>
      </c>
      <c r="CO4105" s="54">
        <v>79</v>
      </c>
      <c r="CP4105" s="54">
        <v>125</v>
      </c>
      <c r="CQ4105" s="55">
        <f t="shared" si="64"/>
        <v>0.63200000000000001</v>
      </c>
      <c r="CR4105" s="52" t="s">
        <v>28938</v>
      </c>
    </row>
    <row r="4106" spans="81:96">
      <c r="CC4106" s="52">
        <v>4105</v>
      </c>
      <c r="CD4106" s="53" t="s">
        <v>34882</v>
      </c>
      <c r="CE4106" s="53" t="s">
        <v>34883</v>
      </c>
      <c r="CF4106" s="54">
        <v>566</v>
      </c>
      <c r="CG4106" s="54">
        <v>0.72899999999999998</v>
      </c>
      <c r="CH4106" s="54">
        <v>0.95099999999999996</v>
      </c>
      <c r="CI4106" s="54">
        <v>2.9000000000000001E-2</v>
      </c>
      <c r="CJ4106" s="54">
        <v>70</v>
      </c>
      <c r="CK4106" s="54">
        <v>6.5</v>
      </c>
      <c r="CL4106" s="54">
        <v>1.5299999999999999E-3</v>
      </c>
      <c r="CM4106" s="54">
        <v>0.36299999999999999</v>
      </c>
      <c r="CN4106" s="53" t="s">
        <v>34783</v>
      </c>
      <c r="CO4106" s="54">
        <v>80</v>
      </c>
      <c r="CP4106" s="54">
        <v>125</v>
      </c>
      <c r="CQ4106" s="55">
        <f t="shared" si="64"/>
        <v>0.64</v>
      </c>
      <c r="CR4106" s="52" t="s">
        <v>28938</v>
      </c>
    </row>
    <row r="4107" spans="81:96">
      <c r="CC4107" s="52">
        <v>4106</v>
      </c>
      <c r="CD4107" s="53" t="s">
        <v>34884</v>
      </c>
      <c r="CE4107" s="53" t="s">
        <v>34885</v>
      </c>
      <c r="CF4107" s="54">
        <v>215</v>
      </c>
      <c r="CG4107" s="54">
        <v>0.71399999999999997</v>
      </c>
      <c r="CH4107" s="54">
        <v>0.53500000000000003</v>
      </c>
      <c r="CI4107" s="54">
        <v>1.125</v>
      </c>
      <c r="CJ4107" s="54">
        <v>32</v>
      </c>
      <c r="CK4107" s="54">
        <v>3.9</v>
      </c>
      <c r="CL4107" s="54">
        <v>4.8000000000000001E-4</v>
      </c>
      <c r="CM4107" s="54">
        <v>0.17499999999999999</v>
      </c>
      <c r="CN4107" s="53" t="s">
        <v>34783</v>
      </c>
      <c r="CO4107" s="54">
        <v>81</v>
      </c>
      <c r="CP4107" s="54">
        <v>125</v>
      </c>
      <c r="CQ4107" s="55">
        <f t="shared" si="64"/>
        <v>0.64800000000000002</v>
      </c>
      <c r="CR4107" s="52" t="s">
        <v>28938</v>
      </c>
    </row>
    <row r="4108" spans="81:96">
      <c r="CC4108" s="52">
        <v>4107</v>
      </c>
      <c r="CD4108" s="53" t="s">
        <v>33382</v>
      </c>
      <c r="CE4108" s="53" t="s">
        <v>33383</v>
      </c>
      <c r="CF4108" s="54">
        <v>545</v>
      </c>
      <c r="CG4108" s="54">
        <v>0.70599999999999996</v>
      </c>
      <c r="CH4108" s="54">
        <v>1.0840000000000001</v>
      </c>
      <c r="CI4108" s="54">
        <v>0.217</v>
      </c>
      <c r="CJ4108" s="54">
        <v>83</v>
      </c>
      <c r="CK4108" s="54">
        <v>5.5</v>
      </c>
      <c r="CL4108" s="54">
        <v>1.34E-3</v>
      </c>
      <c r="CM4108" s="54">
        <v>0.33600000000000002</v>
      </c>
      <c r="CN4108" s="53" t="s">
        <v>34783</v>
      </c>
      <c r="CO4108" s="54">
        <v>82</v>
      </c>
      <c r="CP4108" s="54">
        <v>125</v>
      </c>
      <c r="CQ4108" s="55">
        <f t="shared" si="64"/>
        <v>0.65600000000000003</v>
      </c>
      <c r="CR4108" s="52" t="s">
        <v>28938</v>
      </c>
    </row>
    <row r="4109" spans="81:96">
      <c r="CC4109" s="52">
        <v>4108</v>
      </c>
      <c r="CD4109" s="53" t="s">
        <v>34886</v>
      </c>
      <c r="CE4109" s="53" t="s">
        <v>34887</v>
      </c>
      <c r="CF4109" s="54">
        <v>137</v>
      </c>
      <c r="CG4109" s="54">
        <v>0.69299999999999995</v>
      </c>
      <c r="CH4109" s="54">
        <v>0.82699999999999996</v>
      </c>
      <c r="CI4109" s="54">
        <v>0.11899999999999999</v>
      </c>
      <c r="CJ4109" s="54">
        <v>67</v>
      </c>
      <c r="CK4109" s="54">
        <v>2.5</v>
      </c>
      <c r="CL4109" s="54">
        <v>5.6999999999999998E-4</v>
      </c>
      <c r="CM4109" s="54">
        <v>0.22800000000000001</v>
      </c>
      <c r="CN4109" s="53" t="s">
        <v>34783</v>
      </c>
      <c r="CO4109" s="54">
        <v>83</v>
      </c>
      <c r="CP4109" s="54">
        <v>125</v>
      </c>
      <c r="CQ4109" s="55">
        <f t="shared" si="64"/>
        <v>0.66400000000000003</v>
      </c>
      <c r="CR4109" s="52" t="s">
        <v>28938</v>
      </c>
    </row>
    <row r="4110" spans="81:96">
      <c r="CC4110" s="52">
        <v>4109</v>
      </c>
      <c r="CD4110" s="53" t="s">
        <v>34888</v>
      </c>
      <c r="CE4110" s="53" t="s">
        <v>34889</v>
      </c>
      <c r="CF4110" s="54">
        <v>908</v>
      </c>
      <c r="CG4110" s="54">
        <v>0.68600000000000005</v>
      </c>
      <c r="CH4110" s="54">
        <v>0.87</v>
      </c>
      <c r="CI4110" s="54">
        <v>0.45200000000000001</v>
      </c>
      <c r="CJ4110" s="54">
        <v>62</v>
      </c>
      <c r="CK4110" s="54" t="s">
        <v>28918</v>
      </c>
      <c r="CL4110" s="54">
        <v>1.06E-3</v>
      </c>
      <c r="CM4110" s="54">
        <v>0.248</v>
      </c>
      <c r="CN4110" s="53" t="s">
        <v>34783</v>
      </c>
      <c r="CO4110" s="54">
        <v>84</v>
      </c>
      <c r="CP4110" s="54">
        <v>125</v>
      </c>
      <c r="CQ4110" s="55">
        <f t="shared" si="64"/>
        <v>0.67200000000000004</v>
      </c>
      <c r="CR4110" s="52" t="s">
        <v>28938</v>
      </c>
    </row>
    <row r="4111" spans="81:96">
      <c r="CC4111" s="52">
        <v>4110</v>
      </c>
      <c r="CD4111" s="53" t="s">
        <v>33386</v>
      </c>
      <c r="CE4111" s="53" t="s">
        <v>33387</v>
      </c>
      <c r="CF4111" s="54">
        <v>645</v>
      </c>
      <c r="CG4111" s="54">
        <v>0.63100000000000001</v>
      </c>
      <c r="CH4111" s="54">
        <v>0.873</v>
      </c>
      <c r="CI4111" s="54">
        <v>0.109</v>
      </c>
      <c r="CJ4111" s="54">
        <v>101</v>
      </c>
      <c r="CK4111" s="54">
        <v>6.5</v>
      </c>
      <c r="CL4111" s="54">
        <v>1.7099999999999999E-3</v>
      </c>
      <c r="CM4111" s="54">
        <v>0.317</v>
      </c>
      <c r="CN4111" s="53" t="s">
        <v>34783</v>
      </c>
      <c r="CO4111" s="54">
        <v>85</v>
      </c>
      <c r="CP4111" s="54">
        <v>125</v>
      </c>
      <c r="CQ4111" s="55">
        <f t="shared" si="64"/>
        <v>0.68</v>
      </c>
      <c r="CR4111" s="52" t="s">
        <v>28938</v>
      </c>
    </row>
    <row r="4112" spans="81:96">
      <c r="CC4112" s="52">
        <v>4111</v>
      </c>
      <c r="CD4112" s="53" t="s">
        <v>33388</v>
      </c>
      <c r="CE4112" s="53" t="s">
        <v>33389</v>
      </c>
      <c r="CF4112" s="54">
        <v>490</v>
      </c>
      <c r="CG4112" s="54">
        <v>0.61799999999999999</v>
      </c>
      <c r="CH4112" s="54">
        <v>0.77200000000000002</v>
      </c>
      <c r="CI4112" s="54">
        <v>0.25</v>
      </c>
      <c r="CJ4112" s="54">
        <v>12</v>
      </c>
      <c r="CK4112" s="54">
        <v>8.1999999999999993</v>
      </c>
      <c r="CL4112" s="54">
        <v>8.4000000000000003E-4</v>
      </c>
      <c r="CM4112" s="54">
        <v>0.32800000000000001</v>
      </c>
      <c r="CN4112" s="53" t="s">
        <v>34783</v>
      </c>
      <c r="CO4112" s="54">
        <v>86</v>
      </c>
      <c r="CP4112" s="54">
        <v>125</v>
      </c>
      <c r="CQ4112" s="55">
        <f t="shared" si="64"/>
        <v>0.68799999999999994</v>
      </c>
      <c r="CR4112" s="52" t="s">
        <v>28938</v>
      </c>
    </row>
    <row r="4113" spans="81:96">
      <c r="CC4113" s="52">
        <v>4112</v>
      </c>
      <c r="CD4113" s="53" t="s">
        <v>34890</v>
      </c>
      <c r="CE4113" s="53" t="s">
        <v>34891</v>
      </c>
      <c r="CF4113" s="54">
        <v>71</v>
      </c>
      <c r="CG4113" s="54">
        <v>0.60399999999999998</v>
      </c>
      <c r="CH4113" s="54">
        <v>0.504</v>
      </c>
      <c r="CI4113" s="54">
        <v>0.16400000000000001</v>
      </c>
      <c r="CJ4113" s="54">
        <v>73</v>
      </c>
      <c r="CK4113" s="54"/>
      <c r="CL4113" s="54">
        <v>1.8000000000000001E-4</v>
      </c>
      <c r="CM4113" s="54">
        <v>9.8000000000000004E-2</v>
      </c>
      <c r="CN4113" s="53" t="s">
        <v>34783</v>
      </c>
      <c r="CO4113" s="54">
        <v>87</v>
      </c>
      <c r="CP4113" s="54">
        <v>125</v>
      </c>
      <c r="CQ4113" s="55">
        <f t="shared" si="64"/>
        <v>0.69599999999999995</v>
      </c>
      <c r="CR4113" s="52" t="s">
        <v>28938</v>
      </c>
    </row>
    <row r="4114" spans="81:96">
      <c r="CC4114" s="52">
        <v>4113</v>
      </c>
      <c r="CD4114" s="53" t="s">
        <v>33390</v>
      </c>
      <c r="CE4114" s="53" t="s">
        <v>33391</v>
      </c>
      <c r="CF4114" s="54">
        <v>106</v>
      </c>
      <c r="CG4114" s="54">
        <v>0.6</v>
      </c>
      <c r="CH4114" s="54">
        <v>0.61299999999999999</v>
      </c>
      <c r="CI4114" s="54">
        <v>0.185</v>
      </c>
      <c r="CJ4114" s="54">
        <v>27</v>
      </c>
      <c r="CK4114" s="54">
        <v>3.9</v>
      </c>
      <c r="CL4114" s="54">
        <v>5.9000000000000003E-4</v>
      </c>
      <c r="CM4114" s="54">
        <v>0.27</v>
      </c>
      <c r="CN4114" s="53" t="s">
        <v>34783</v>
      </c>
      <c r="CO4114" s="54">
        <v>88</v>
      </c>
      <c r="CP4114" s="54">
        <v>125</v>
      </c>
      <c r="CQ4114" s="55">
        <f t="shared" si="64"/>
        <v>0.70399999999999996</v>
      </c>
      <c r="CR4114" s="52" t="s">
        <v>28938</v>
      </c>
    </row>
    <row r="4115" spans="81:96">
      <c r="CC4115" s="52">
        <v>4114</v>
      </c>
      <c r="CD4115" s="53" t="s">
        <v>33394</v>
      </c>
      <c r="CE4115" s="53" t="s">
        <v>33395</v>
      </c>
      <c r="CF4115" s="54">
        <v>403</v>
      </c>
      <c r="CG4115" s="54">
        <v>0.58399999999999996</v>
      </c>
      <c r="CH4115" s="54">
        <v>0.82199999999999995</v>
      </c>
      <c r="CI4115" s="54">
        <v>2.7E-2</v>
      </c>
      <c r="CJ4115" s="54">
        <v>73</v>
      </c>
      <c r="CK4115" s="54">
        <v>6.9</v>
      </c>
      <c r="CL4115" s="54">
        <v>7.7999999999999999E-4</v>
      </c>
      <c r="CM4115" s="54">
        <v>0.248</v>
      </c>
      <c r="CN4115" s="53" t="s">
        <v>34783</v>
      </c>
      <c r="CO4115" s="54">
        <v>89</v>
      </c>
      <c r="CP4115" s="54">
        <v>125</v>
      </c>
      <c r="CQ4115" s="55">
        <f t="shared" si="64"/>
        <v>0.71199999999999997</v>
      </c>
      <c r="CR4115" s="52" t="s">
        <v>28938</v>
      </c>
    </row>
    <row r="4116" spans="81:96">
      <c r="CC4116" s="52">
        <v>4115</v>
      </c>
      <c r="CD4116" s="53" t="s">
        <v>34892</v>
      </c>
      <c r="CE4116" s="53" t="s">
        <v>34893</v>
      </c>
      <c r="CF4116" s="54">
        <v>151</v>
      </c>
      <c r="CG4116" s="54">
        <v>0.58299999999999996</v>
      </c>
      <c r="CH4116" s="54">
        <v>0.53800000000000003</v>
      </c>
      <c r="CI4116" s="54">
        <v>0</v>
      </c>
      <c r="CJ4116" s="54">
        <v>10</v>
      </c>
      <c r="CK4116" s="54" t="s">
        <v>28918</v>
      </c>
      <c r="CL4116" s="54">
        <v>1.4999999999999999E-4</v>
      </c>
      <c r="CM4116" s="54">
        <v>0.184</v>
      </c>
      <c r="CN4116" s="53" t="s">
        <v>34783</v>
      </c>
      <c r="CO4116" s="54">
        <v>90</v>
      </c>
      <c r="CP4116" s="54">
        <v>125</v>
      </c>
      <c r="CQ4116" s="55">
        <f t="shared" si="64"/>
        <v>0.72</v>
      </c>
      <c r="CR4116" s="52" t="s">
        <v>28938</v>
      </c>
    </row>
    <row r="4117" spans="81:96">
      <c r="CC4117" s="52">
        <v>4116</v>
      </c>
      <c r="CD4117" s="53" t="s">
        <v>33396</v>
      </c>
      <c r="CE4117" s="53" t="s">
        <v>33397</v>
      </c>
      <c r="CF4117" s="54">
        <v>574</v>
      </c>
      <c r="CG4117" s="54">
        <v>0.58199999999999996</v>
      </c>
      <c r="CH4117" s="54">
        <v>0.68500000000000005</v>
      </c>
      <c r="CI4117" s="54">
        <v>8.8999999999999996E-2</v>
      </c>
      <c r="CJ4117" s="54">
        <v>124</v>
      </c>
      <c r="CK4117" s="54">
        <v>4.4000000000000004</v>
      </c>
      <c r="CL4117" s="54">
        <v>2.0699999999999998E-3</v>
      </c>
      <c r="CM4117" s="54">
        <v>0.24199999999999999</v>
      </c>
      <c r="CN4117" s="53" t="s">
        <v>34783</v>
      </c>
      <c r="CO4117" s="54">
        <v>91</v>
      </c>
      <c r="CP4117" s="54">
        <v>125</v>
      </c>
      <c r="CQ4117" s="55">
        <f t="shared" si="64"/>
        <v>0.72799999999999998</v>
      </c>
      <c r="CR4117" s="52" t="s">
        <v>28938</v>
      </c>
    </row>
    <row r="4118" spans="81:96">
      <c r="CC4118" s="52">
        <v>4117</v>
      </c>
      <c r="CD4118" s="53" t="s">
        <v>33402</v>
      </c>
      <c r="CE4118" s="53" t="s">
        <v>33403</v>
      </c>
      <c r="CF4118" s="54">
        <v>177</v>
      </c>
      <c r="CG4118" s="54">
        <v>0.56100000000000005</v>
      </c>
      <c r="CH4118" s="54">
        <v>0.77900000000000003</v>
      </c>
      <c r="CI4118" s="54">
        <v>0.255</v>
      </c>
      <c r="CJ4118" s="54">
        <v>47</v>
      </c>
      <c r="CK4118" s="54">
        <v>4.0999999999999996</v>
      </c>
      <c r="CL4118" s="54">
        <v>5.9000000000000003E-4</v>
      </c>
      <c r="CM4118" s="54">
        <v>0.27200000000000002</v>
      </c>
      <c r="CN4118" s="53" t="s">
        <v>34783</v>
      </c>
      <c r="CO4118" s="54">
        <v>92</v>
      </c>
      <c r="CP4118" s="54">
        <v>125</v>
      </c>
      <c r="CQ4118" s="55">
        <f t="shared" si="64"/>
        <v>0.73599999999999999</v>
      </c>
      <c r="CR4118" s="52" t="s">
        <v>28938</v>
      </c>
    </row>
    <row r="4119" spans="81:96">
      <c r="CC4119" s="52">
        <v>4118</v>
      </c>
      <c r="CD4119" s="53" t="s">
        <v>34894</v>
      </c>
      <c r="CE4119" s="53" t="s">
        <v>34895</v>
      </c>
      <c r="CF4119" s="54">
        <v>1880</v>
      </c>
      <c r="CG4119" s="54">
        <v>0.55600000000000005</v>
      </c>
      <c r="CH4119" s="54">
        <v>0.58899999999999997</v>
      </c>
      <c r="CI4119" s="54">
        <v>0.111</v>
      </c>
      <c r="CJ4119" s="54">
        <v>108</v>
      </c>
      <c r="CK4119" s="54" t="s">
        <v>28918</v>
      </c>
      <c r="CL4119" s="54">
        <v>2.3600000000000001E-3</v>
      </c>
      <c r="CM4119" s="54">
        <v>0.21099999999999999</v>
      </c>
      <c r="CN4119" s="53" t="s">
        <v>34783</v>
      </c>
      <c r="CO4119" s="54">
        <v>93</v>
      </c>
      <c r="CP4119" s="54">
        <v>125</v>
      </c>
      <c r="CQ4119" s="55">
        <f t="shared" si="64"/>
        <v>0.74399999999999999</v>
      </c>
      <c r="CR4119" s="52" t="s">
        <v>28938</v>
      </c>
    </row>
    <row r="4120" spans="81:96">
      <c r="CC4120" s="52">
        <v>4119</v>
      </c>
      <c r="CD4120" s="53" t="s">
        <v>34896</v>
      </c>
      <c r="CE4120" s="53" t="s">
        <v>34897</v>
      </c>
      <c r="CF4120" s="54">
        <v>11925</v>
      </c>
      <c r="CG4120" s="54">
        <v>0.54400000000000004</v>
      </c>
      <c r="CH4120" s="54">
        <v>0.77600000000000002</v>
      </c>
      <c r="CI4120" s="54">
        <v>0.03</v>
      </c>
      <c r="CJ4120" s="54">
        <v>710</v>
      </c>
      <c r="CK4120" s="54">
        <v>9.1999999999999993</v>
      </c>
      <c r="CL4120" s="54">
        <v>1.796E-2</v>
      </c>
      <c r="CM4120" s="54">
        <v>0.246</v>
      </c>
      <c r="CN4120" s="53" t="s">
        <v>34783</v>
      </c>
      <c r="CO4120" s="54">
        <v>94</v>
      </c>
      <c r="CP4120" s="54">
        <v>125</v>
      </c>
      <c r="CQ4120" s="55">
        <f t="shared" si="64"/>
        <v>0.752</v>
      </c>
      <c r="CR4120" s="52" t="s">
        <v>28953</v>
      </c>
    </row>
    <row r="4121" spans="81:96">
      <c r="CC4121" s="52">
        <v>4120</v>
      </c>
      <c r="CD4121" s="53" t="s">
        <v>34898</v>
      </c>
      <c r="CE4121" s="53" t="s">
        <v>34899</v>
      </c>
      <c r="CF4121" s="54">
        <v>259</v>
      </c>
      <c r="CG4121" s="54">
        <v>0.53300000000000003</v>
      </c>
      <c r="CH4121" s="54">
        <v>0.58099999999999996</v>
      </c>
      <c r="CI4121" s="54">
        <v>0.04</v>
      </c>
      <c r="CJ4121" s="54">
        <v>50</v>
      </c>
      <c r="CK4121" s="54">
        <v>6.1</v>
      </c>
      <c r="CL4121" s="54">
        <v>8.1999999999999998E-4</v>
      </c>
      <c r="CM4121" s="54">
        <v>0.24099999999999999</v>
      </c>
      <c r="CN4121" s="53" t="s">
        <v>34783</v>
      </c>
      <c r="CO4121" s="54">
        <v>95</v>
      </c>
      <c r="CP4121" s="54">
        <v>125</v>
      </c>
      <c r="CQ4121" s="55">
        <f t="shared" si="64"/>
        <v>0.76</v>
      </c>
      <c r="CR4121" s="52" t="s">
        <v>28953</v>
      </c>
    </row>
    <row r="4122" spans="81:96">
      <c r="CC4122" s="52">
        <v>4121</v>
      </c>
      <c r="CD4122" s="53" t="s">
        <v>34900</v>
      </c>
      <c r="CE4122" s="53" t="s">
        <v>34901</v>
      </c>
      <c r="CF4122" s="54">
        <v>372</v>
      </c>
      <c r="CG4122" s="54">
        <v>0.51700000000000002</v>
      </c>
      <c r="CH4122" s="54">
        <v>0.55100000000000005</v>
      </c>
      <c r="CI4122" s="54">
        <v>4.8000000000000001E-2</v>
      </c>
      <c r="CJ4122" s="54">
        <v>42</v>
      </c>
      <c r="CK4122" s="54" t="s">
        <v>28918</v>
      </c>
      <c r="CL4122" s="54">
        <v>7.6999999999999996E-4</v>
      </c>
      <c r="CM4122" s="54">
        <v>0.22500000000000001</v>
      </c>
      <c r="CN4122" s="53" t="s">
        <v>34783</v>
      </c>
      <c r="CO4122" s="54">
        <v>96</v>
      </c>
      <c r="CP4122" s="54">
        <v>125</v>
      </c>
      <c r="CQ4122" s="55">
        <f t="shared" si="64"/>
        <v>0.76800000000000002</v>
      </c>
      <c r="CR4122" s="52" t="s">
        <v>28953</v>
      </c>
    </row>
    <row r="4123" spans="81:96">
      <c r="CC4123" s="52">
        <v>4122</v>
      </c>
      <c r="CD4123" s="53" t="s">
        <v>34902</v>
      </c>
      <c r="CE4123" s="53" t="s">
        <v>34903</v>
      </c>
      <c r="CF4123" s="54">
        <v>229</v>
      </c>
      <c r="CG4123" s="54">
        <v>0.51400000000000001</v>
      </c>
      <c r="CH4123" s="54">
        <v>0.503</v>
      </c>
      <c r="CI4123" s="54">
        <v>0.28799999999999998</v>
      </c>
      <c r="CJ4123" s="54">
        <v>66</v>
      </c>
      <c r="CK4123" s="54">
        <v>3.2</v>
      </c>
      <c r="CL4123" s="54">
        <v>1.15E-3</v>
      </c>
      <c r="CM4123" s="54">
        <v>0.189</v>
      </c>
      <c r="CN4123" s="53" t="s">
        <v>34783</v>
      </c>
      <c r="CO4123" s="54">
        <v>97</v>
      </c>
      <c r="CP4123" s="54">
        <v>125</v>
      </c>
      <c r="CQ4123" s="55">
        <f t="shared" si="64"/>
        <v>0.77600000000000002</v>
      </c>
      <c r="CR4123" s="52" t="s">
        <v>28953</v>
      </c>
    </row>
    <row r="4124" spans="81:96">
      <c r="CC4124" s="52">
        <v>4123</v>
      </c>
      <c r="CD4124" s="53" t="s">
        <v>34904</v>
      </c>
      <c r="CE4124" s="53" t="s">
        <v>34905</v>
      </c>
      <c r="CF4124" s="54">
        <v>230</v>
      </c>
      <c r="CG4124" s="54">
        <v>0.51200000000000001</v>
      </c>
      <c r="CH4124" s="54">
        <v>0.85499999999999998</v>
      </c>
      <c r="CI4124" s="54">
        <v>0</v>
      </c>
      <c r="CJ4124" s="54">
        <v>24</v>
      </c>
      <c r="CK4124" s="54">
        <v>7.4</v>
      </c>
      <c r="CL4124" s="54">
        <v>4.4000000000000002E-4</v>
      </c>
      <c r="CM4124" s="54">
        <v>0.252</v>
      </c>
      <c r="CN4124" s="53" t="s">
        <v>34783</v>
      </c>
      <c r="CO4124" s="54">
        <v>98</v>
      </c>
      <c r="CP4124" s="54">
        <v>125</v>
      </c>
      <c r="CQ4124" s="55">
        <f t="shared" si="64"/>
        <v>0.78400000000000003</v>
      </c>
      <c r="CR4124" s="52" t="s">
        <v>28953</v>
      </c>
    </row>
    <row r="4125" spans="81:96">
      <c r="CC4125" s="52">
        <v>4124</v>
      </c>
      <c r="CD4125" s="53" t="s">
        <v>33406</v>
      </c>
      <c r="CE4125" s="53" t="s">
        <v>33407</v>
      </c>
      <c r="CF4125" s="54">
        <v>241</v>
      </c>
      <c r="CG4125" s="54">
        <v>0.51100000000000001</v>
      </c>
      <c r="CH4125" s="54">
        <v>0.315</v>
      </c>
      <c r="CI4125" s="54">
        <v>0.52900000000000003</v>
      </c>
      <c r="CJ4125" s="54">
        <v>68</v>
      </c>
      <c r="CK4125" s="54">
        <v>3.8</v>
      </c>
      <c r="CL4125" s="54">
        <v>1.3600000000000001E-3</v>
      </c>
      <c r="CM4125" s="54">
        <v>0.23899999999999999</v>
      </c>
      <c r="CN4125" s="53" t="s">
        <v>34783</v>
      </c>
      <c r="CO4125" s="54">
        <v>99</v>
      </c>
      <c r="CP4125" s="54">
        <v>125</v>
      </c>
      <c r="CQ4125" s="55">
        <f t="shared" si="64"/>
        <v>0.79200000000000004</v>
      </c>
      <c r="CR4125" s="52" t="s">
        <v>28953</v>
      </c>
    </row>
    <row r="4126" spans="81:96">
      <c r="CC4126" s="52">
        <v>4125</v>
      </c>
      <c r="CD4126" s="53" t="s">
        <v>33408</v>
      </c>
      <c r="CE4126" s="53" t="s">
        <v>33409</v>
      </c>
      <c r="CF4126" s="54">
        <v>417</v>
      </c>
      <c r="CG4126" s="54">
        <v>0.51</v>
      </c>
      <c r="CH4126" s="54">
        <v>0.45500000000000002</v>
      </c>
      <c r="CI4126" s="54">
        <v>0.27200000000000002</v>
      </c>
      <c r="CJ4126" s="54">
        <v>92</v>
      </c>
      <c r="CK4126" s="54">
        <v>5.5</v>
      </c>
      <c r="CL4126" s="54">
        <v>1.72E-3</v>
      </c>
      <c r="CM4126" s="54">
        <v>0.247</v>
      </c>
      <c r="CN4126" s="53" t="s">
        <v>34783</v>
      </c>
      <c r="CO4126" s="54">
        <v>100</v>
      </c>
      <c r="CP4126" s="54">
        <v>125</v>
      </c>
      <c r="CQ4126" s="55">
        <f t="shared" si="64"/>
        <v>0.8</v>
      </c>
      <c r="CR4126" s="52" t="s">
        <v>28953</v>
      </c>
    </row>
    <row r="4127" spans="81:96">
      <c r="CC4127" s="52">
        <v>4126</v>
      </c>
      <c r="CD4127" s="53" t="s">
        <v>33412</v>
      </c>
      <c r="CE4127" s="53" t="s">
        <v>33413</v>
      </c>
      <c r="CF4127" s="54">
        <v>222</v>
      </c>
      <c r="CG4127" s="54">
        <v>0.505</v>
      </c>
      <c r="CH4127" s="54">
        <v>0.65900000000000003</v>
      </c>
      <c r="CI4127" s="54">
        <v>1.2999999999999999E-2</v>
      </c>
      <c r="CJ4127" s="54">
        <v>76</v>
      </c>
      <c r="CK4127" s="54">
        <v>4.8</v>
      </c>
      <c r="CL4127" s="54">
        <v>7.3999999999999999E-4</v>
      </c>
      <c r="CM4127" s="54">
        <v>0.219</v>
      </c>
      <c r="CN4127" s="53" t="s">
        <v>34783</v>
      </c>
      <c r="CO4127" s="54">
        <v>101</v>
      </c>
      <c r="CP4127" s="54">
        <v>125</v>
      </c>
      <c r="CQ4127" s="55">
        <f t="shared" si="64"/>
        <v>0.80800000000000005</v>
      </c>
      <c r="CR4127" s="52" t="s">
        <v>28953</v>
      </c>
    </row>
    <row r="4128" spans="81:96">
      <c r="CC4128" s="52">
        <v>4127</v>
      </c>
      <c r="CD4128" s="53" t="s">
        <v>33414</v>
      </c>
      <c r="CE4128" s="53" t="s">
        <v>33415</v>
      </c>
      <c r="CF4128" s="54">
        <v>411</v>
      </c>
      <c r="CG4128" s="54">
        <v>0.49399999999999999</v>
      </c>
      <c r="CH4128" s="54">
        <v>0.55300000000000005</v>
      </c>
      <c r="CI4128" s="54">
        <v>1.0980000000000001</v>
      </c>
      <c r="CJ4128" s="54">
        <v>61</v>
      </c>
      <c r="CK4128" s="54">
        <v>7.6</v>
      </c>
      <c r="CL4128" s="54">
        <v>8.3000000000000001E-4</v>
      </c>
      <c r="CM4128" s="54">
        <v>0.27600000000000002</v>
      </c>
      <c r="CN4128" s="53" t="s">
        <v>34783</v>
      </c>
      <c r="CO4128" s="54">
        <v>102</v>
      </c>
      <c r="CP4128" s="54">
        <v>125</v>
      </c>
      <c r="CQ4128" s="55">
        <f t="shared" si="64"/>
        <v>0.81599999999999995</v>
      </c>
      <c r="CR4128" s="52" t="s">
        <v>28953</v>
      </c>
    </row>
    <row r="4129" spans="81:96">
      <c r="CC4129" s="52">
        <v>4128</v>
      </c>
      <c r="CD4129" s="53" t="s">
        <v>34906</v>
      </c>
      <c r="CE4129" s="53" t="s">
        <v>34907</v>
      </c>
      <c r="CF4129" s="54">
        <v>558</v>
      </c>
      <c r="CG4129" s="54">
        <v>0.48399999999999999</v>
      </c>
      <c r="CH4129" s="54">
        <v>0.61499999999999999</v>
      </c>
      <c r="CI4129" s="54">
        <v>9.0999999999999998E-2</v>
      </c>
      <c r="CJ4129" s="54">
        <v>254</v>
      </c>
      <c r="CK4129" s="54">
        <v>3.7</v>
      </c>
      <c r="CL4129" s="54">
        <v>1.9E-3</v>
      </c>
      <c r="CM4129" s="54">
        <v>0.184</v>
      </c>
      <c r="CN4129" s="53" t="s">
        <v>34783</v>
      </c>
      <c r="CO4129" s="54">
        <v>103</v>
      </c>
      <c r="CP4129" s="54">
        <v>125</v>
      </c>
      <c r="CQ4129" s="55">
        <f t="shared" si="64"/>
        <v>0.82399999999999995</v>
      </c>
      <c r="CR4129" s="52" t="s">
        <v>28953</v>
      </c>
    </row>
    <row r="4130" spans="81:96">
      <c r="CC4130" s="52">
        <v>4129</v>
      </c>
      <c r="CD4130" s="53" t="s">
        <v>34908</v>
      </c>
      <c r="CE4130" s="53" t="s">
        <v>34909</v>
      </c>
      <c r="CF4130" s="54">
        <v>151</v>
      </c>
      <c r="CG4130" s="54">
        <v>0.46800000000000003</v>
      </c>
      <c r="CH4130" s="54">
        <v>0.71099999999999997</v>
      </c>
      <c r="CI4130" s="54">
        <v>0.06</v>
      </c>
      <c r="CJ4130" s="54">
        <v>50</v>
      </c>
      <c r="CK4130" s="54">
        <v>4.2</v>
      </c>
      <c r="CL4130" s="54">
        <v>5.2999999999999998E-4</v>
      </c>
      <c r="CM4130" s="54">
        <v>0.192</v>
      </c>
      <c r="CN4130" s="53" t="s">
        <v>34783</v>
      </c>
      <c r="CO4130" s="54">
        <v>104</v>
      </c>
      <c r="CP4130" s="54">
        <v>125</v>
      </c>
      <c r="CQ4130" s="55">
        <f t="shared" si="64"/>
        <v>0.83199999999999996</v>
      </c>
      <c r="CR4130" s="52" t="s">
        <v>28953</v>
      </c>
    </row>
    <row r="4131" spans="81:96">
      <c r="CC4131" s="52">
        <v>4130</v>
      </c>
      <c r="CD4131" s="53" t="s">
        <v>34910</v>
      </c>
      <c r="CE4131" s="53" t="s">
        <v>34911</v>
      </c>
      <c r="CF4131" s="54">
        <v>2247</v>
      </c>
      <c r="CG4131" s="54">
        <v>0.42899999999999999</v>
      </c>
      <c r="CH4131" s="54">
        <v>0.55700000000000005</v>
      </c>
      <c r="CI4131" s="54">
        <v>0.14299999999999999</v>
      </c>
      <c r="CJ4131" s="54">
        <v>140</v>
      </c>
      <c r="CK4131" s="54" t="s">
        <v>28918</v>
      </c>
      <c r="CL4131" s="54">
        <v>1.1199999999999999E-3</v>
      </c>
      <c r="CM4131" s="54">
        <v>0.14799999999999999</v>
      </c>
      <c r="CN4131" s="53" t="s">
        <v>34783</v>
      </c>
      <c r="CO4131" s="54">
        <v>105</v>
      </c>
      <c r="CP4131" s="54">
        <v>125</v>
      </c>
      <c r="CQ4131" s="55">
        <f t="shared" si="64"/>
        <v>0.84</v>
      </c>
      <c r="CR4131" s="52" t="s">
        <v>28953</v>
      </c>
    </row>
    <row r="4132" spans="81:96">
      <c r="CC4132" s="52">
        <v>4131</v>
      </c>
      <c r="CD4132" s="53" t="s">
        <v>33416</v>
      </c>
      <c r="CE4132" s="53" t="s">
        <v>33417</v>
      </c>
      <c r="CF4132" s="54">
        <v>386</v>
      </c>
      <c r="CG4132" s="54">
        <v>0.41399999999999998</v>
      </c>
      <c r="CH4132" s="54"/>
      <c r="CI4132" s="54">
        <v>1.7999999999999999E-2</v>
      </c>
      <c r="CJ4132" s="54">
        <v>57</v>
      </c>
      <c r="CK4132" s="54">
        <v>7.7</v>
      </c>
      <c r="CL4132" s="54">
        <v>9.3000000000000005E-4</v>
      </c>
      <c r="CM4132" s="54"/>
      <c r="CN4132" s="53" t="s">
        <v>34783</v>
      </c>
      <c r="CO4132" s="54">
        <v>106</v>
      </c>
      <c r="CP4132" s="54">
        <v>125</v>
      </c>
      <c r="CQ4132" s="55">
        <f t="shared" si="64"/>
        <v>0.84799999999999998</v>
      </c>
      <c r="CR4132" s="52" t="s">
        <v>28953</v>
      </c>
    </row>
    <row r="4133" spans="81:96">
      <c r="CC4133" s="52">
        <v>4132</v>
      </c>
      <c r="CD4133" s="53" t="s">
        <v>34912</v>
      </c>
      <c r="CE4133" s="53" t="s">
        <v>34913</v>
      </c>
      <c r="CF4133" s="54">
        <v>153</v>
      </c>
      <c r="CG4133" s="54">
        <v>0.38500000000000001</v>
      </c>
      <c r="CH4133" s="54">
        <v>0.47699999999999998</v>
      </c>
      <c r="CI4133" s="54"/>
      <c r="CJ4133" s="54">
        <v>0</v>
      </c>
      <c r="CK4133" s="54" t="s">
        <v>28918</v>
      </c>
      <c r="CL4133" s="54">
        <v>2.9E-4</v>
      </c>
      <c r="CM4133" s="54">
        <v>0.28000000000000003</v>
      </c>
      <c r="CN4133" s="53" t="s">
        <v>34783</v>
      </c>
      <c r="CO4133" s="54">
        <v>107</v>
      </c>
      <c r="CP4133" s="54">
        <v>125</v>
      </c>
      <c r="CQ4133" s="55">
        <f t="shared" si="64"/>
        <v>0.85599999999999998</v>
      </c>
      <c r="CR4133" s="52" t="s">
        <v>28953</v>
      </c>
    </row>
    <row r="4134" spans="81:96">
      <c r="CC4134" s="52">
        <v>4133</v>
      </c>
      <c r="CD4134" s="53" t="s">
        <v>34914</v>
      </c>
      <c r="CE4134" s="53" t="s">
        <v>34915</v>
      </c>
      <c r="CF4134" s="54">
        <v>302</v>
      </c>
      <c r="CG4134" s="54">
        <v>0.34399999999999997</v>
      </c>
      <c r="CH4134" s="54">
        <v>0.498</v>
      </c>
      <c r="CI4134" s="54">
        <v>7.0999999999999994E-2</v>
      </c>
      <c r="CJ4134" s="54">
        <v>70</v>
      </c>
      <c r="CK4134" s="54">
        <v>5.8</v>
      </c>
      <c r="CL4134" s="54">
        <v>5.9000000000000003E-4</v>
      </c>
      <c r="CM4134" s="54">
        <v>0.121</v>
      </c>
      <c r="CN4134" s="53" t="s">
        <v>34783</v>
      </c>
      <c r="CO4134" s="54">
        <v>108</v>
      </c>
      <c r="CP4134" s="54">
        <v>125</v>
      </c>
      <c r="CQ4134" s="55">
        <f t="shared" si="64"/>
        <v>0.86399999999999999</v>
      </c>
      <c r="CR4134" s="52" t="s">
        <v>28953</v>
      </c>
    </row>
    <row r="4135" spans="81:96">
      <c r="CC4135" s="52">
        <v>4134</v>
      </c>
      <c r="CD4135" s="53" t="s">
        <v>34916</v>
      </c>
      <c r="CE4135" s="53" t="s">
        <v>34917</v>
      </c>
      <c r="CF4135" s="54">
        <v>21</v>
      </c>
      <c r="CG4135" s="54">
        <v>0.33300000000000002</v>
      </c>
      <c r="CH4135" s="54">
        <v>0.30399999999999999</v>
      </c>
      <c r="CI4135" s="54">
        <v>0</v>
      </c>
      <c r="CJ4135" s="54">
        <v>25</v>
      </c>
      <c r="CK4135" s="54"/>
      <c r="CL4135" s="54">
        <v>6.0000000000000002E-5</v>
      </c>
      <c r="CM4135" s="54">
        <v>5.6000000000000001E-2</v>
      </c>
      <c r="CN4135" s="53" t="s">
        <v>34783</v>
      </c>
      <c r="CO4135" s="54">
        <v>109</v>
      </c>
      <c r="CP4135" s="54">
        <v>125</v>
      </c>
      <c r="CQ4135" s="55">
        <f t="shared" si="64"/>
        <v>0.872</v>
      </c>
      <c r="CR4135" s="52" t="s">
        <v>28953</v>
      </c>
    </row>
    <row r="4136" spans="81:96">
      <c r="CC4136" s="52">
        <v>4135</v>
      </c>
      <c r="CD4136" s="53" t="s">
        <v>34918</v>
      </c>
      <c r="CE4136" s="53" t="s">
        <v>34919</v>
      </c>
      <c r="CF4136" s="54">
        <v>186</v>
      </c>
      <c r="CG4136" s="54">
        <v>0.32800000000000001</v>
      </c>
      <c r="CH4136" s="54">
        <v>0.32200000000000001</v>
      </c>
      <c r="CI4136" s="54">
        <v>0.14099999999999999</v>
      </c>
      <c r="CJ4136" s="54">
        <v>64</v>
      </c>
      <c r="CK4136" s="54">
        <v>5</v>
      </c>
      <c r="CL4136" s="54">
        <v>4.4000000000000002E-4</v>
      </c>
      <c r="CM4136" s="54">
        <v>8.3000000000000004E-2</v>
      </c>
      <c r="CN4136" s="53" t="s">
        <v>34783</v>
      </c>
      <c r="CO4136" s="54">
        <v>110</v>
      </c>
      <c r="CP4136" s="54">
        <v>125</v>
      </c>
      <c r="CQ4136" s="55">
        <f t="shared" si="64"/>
        <v>0.88</v>
      </c>
      <c r="CR4136" s="52" t="s">
        <v>28953</v>
      </c>
    </row>
    <row r="4137" spans="81:96">
      <c r="CC4137" s="52">
        <v>4136</v>
      </c>
      <c r="CD4137" s="53" t="s">
        <v>34920</v>
      </c>
      <c r="CE4137" s="53" t="s">
        <v>34921</v>
      </c>
      <c r="CF4137" s="54">
        <v>72</v>
      </c>
      <c r="CG4137" s="54">
        <v>0.315</v>
      </c>
      <c r="CH4137" s="54">
        <v>0.36399999999999999</v>
      </c>
      <c r="CI4137" s="54">
        <v>9.7000000000000003E-2</v>
      </c>
      <c r="CJ4137" s="54">
        <v>31</v>
      </c>
      <c r="CK4137" s="54"/>
      <c r="CL4137" s="54">
        <v>1.7000000000000001E-4</v>
      </c>
      <c r="CM4137" s="54">
        <v>0.11899999999999999</v>
      </c>
      <c r="CN4137" s="53" t="s">
        <v>34783</v>
      </c>
      <c r="CO4137" s="54">
        <v>111</v>
      </c>
      <c r="CP4137" s="54">
        <v>125</v>
      </c>
      <c r="CQ4137" s="55">
        <f t="shared" si="64"/>
        <v>0.88800000000000001</v>
      </c>
      <c r="CR4137" s="52" t="s">
        <v>28953</v>
      </c>
    </row>
    <row r="4138" spans="81:96">
      <c r="CC4138" s="52">
        <v>4137</v>
      </c>
      <c r="CD4138" s="53" t="s">
        <v>34922</v>
      </c>
      <c r="CE4138" s="53" t="s">
        <v>34923</v>
      </c>
      <c r="CF4138" s="54">
        <v>70</v>
      </c>
      <c r="CG4138" s="54">
        <v>0.312</v>
      </c>
      <c r="CH4138" s="54">
        <v>0.438</v>
      </c>
      <c r="CI4138" s="54">
        <v>1.077</v>
      </c>
      <c r="CJ4138" s="54">
        <v>13</v>
      </c>
      <c r="CK4138" s="54"/>
      <c r="CL4138" s="54">
        <v>1.8000000000000001E-4</v>
      </c>
      <c r="CM4138" s="54">
        <v>0.14099999999999999</v>
      </c>
      <c r="CN4138" s="53" t="s">
        <v>34783</v>
      </c>
      <c r="CO4138" s="54">
        <v>112</v>
      </c>
      <c r="CP4138" s="54">
        <v>125</v>
      </c>
      <c r="CQ4138" s="55">
        <f t="shared" si="64"/>
        <v>0.89600000000000002</v>
      </c>
      <c r="CR4138" s="52" t="s">
        <v>28953</v>
      </c>
    </row>
    <row r="4139" spans="81:96">
      <c r="CC4139" s="52">
        <v>4138</v>
      </c>
      <c r="CD4139" s="53" t="s">
        <v>34924</v>
      </c>
      <c r="CE4139" s="53" t="s">
        <v>34925</v>
      </c>
      <c r="CF4139" s="54">
        <v>247</v>
      </c>
      <c r="CG4139" s="54">
        <v>0.26900000000000002</v>
      </c>
      <c r="CH4139" s="54">
        <v>0.20799999999999999</v>
      </c>
      <c r="CI4139" s="54">
        <v>3.9E-2</v>
      </c>
      <c r="CJ4139" s="54">
        <v>51</v>
      </c>
      <c r="CK4139" s="54" t="s">
        <v>28918</v>
      </c>
      <c r="CL4139" s="54">
        <v>4.0000000000000002E-4</v>
      </c>
      <c r="CM4139" s="54">
        <v>0.10199999999999999</v>
      </c>
      <c r="CN4139" s="53" t="s">
        <v>34783</v>
      </c>
      <c r="CO4139" s="54">
        <v>113</v>
      </c>
      <c r="CP4139" s="54">
        <v>125</v>
      </c>
      <c r="CQ4139" s="55">
        <f t="shared" si="64"/>
        <v>0.90400000000000003</v>
      </c>
      <c r="CR4139" s="52" t="s">
        <v>28953</v>
      </c>
    </row>
    <row r="4140" spans="81:96">
      <c r="CC4140" s="52">
        <v>4139</v>
      </c>
      <c r="CD4140" s="53" t="s">
        <v>34926</v>
      </c>
      <c r="CE4140" s="53" t="s">
        <v>34927</v>
      </c>
      <c r="CF4140" s="54">
        <v>168</v>
      </c>
      <c r="CG4140" s="54">
        <v>0.26200000000000001</v>
      </c>
      <c r="CH4140" s="54">
        <v>0.51100000000000001</v>
      </c>
      <c r="CI4140" s="54">
        <v>1.0569999999999999</v>
      </c>
      <c r="CJ4140" s="54">
        <v>35</v>
      </c>
      <c r="CK4140" s="54">
        <v>4.9000000000000004</v>
      </c>
      <c r="CL4140" s="54">
        <v>3.6000000000000002E-4</v>
      </c>
      <c r="CM4140" s="54">
        <v>0.17499999999999999</v>
      </c>
      <c r="CN4140" s="53" t="s">
        <v>34783</v>
      </c>
      <c r="CO4140" s="54">
        <v>114</v>
      </c>
      <c r="CP4140" s="54">
        <v>125</v>
      </c>
      <c r="CQ4140" s="55">
        <f t="shared" si="64"/>
        <v>0.91200000000000003</v>
      </c>
      <c r="CR4140" s="52" t="s">
        <v>28953</v>
      </c>
    </row>
    <row r="4141" spans="81:96">
      <c r="CC4141" s="52">
        <v>4140</v>
      </c>
      <c r="CD4141" s="53" t="s">
        <v>34928</v>
      </c>
      <c r="CE4141" s="53" t="s">
        <v>34929</v>
      </c>
      <c r="CF4141" s="54">
        <v>57</v>
      </c>
      <c r="CG4141" s="54">
        <v>0.26100000000000001</v>
      </c>
      <c r="CH4141" s="54">
        <v>0.45500000000000002</v>
      </c>
      <c r="CI4141" s="54">
        <v>2.5999999999999999E-2</v>
      </c>
      <c r="CJ4141" s="54">
        <v>39</v>
      </c>
      <c r="CK4141" s="54"/>
      <c r="CL4141" s="54">
        <v>2.0000000000000001E-4</v>
      </c>
      <c r="CM4141" s="54">
        <v>0.122</v>
      </c>
      <c r="CN4141" s="53" t="s">
        <v>34783</v>
      </c>
      <c r="CO4141" s="54">
        <v>115</v>
      </c>
      <c r="CP4141" s="54">
        <v>125</v>
      </c>
      <c r="CQ4141" s="55">
        <f t="shared" si="64"/>
        <v>0.92</v>
      </c>
      <c r="CR4141" s="52" t="s">
        <v>28953</v>
      </c>
    </row>
    <row r="4142" spans="81:96">
      <c r="CC4142" s="52">
        <v>4141</v>
      </c>
      <c r="CD4142" s="53" t="s">
        <v>33422</v>
      </c>
      <c r="CE4142" s="53" t="s">
        <v>33423</v>
      </c>
      <c r="CF4142" s="54">
        <v>340</v>
      </c>
      <c r="CG4142" s="54">
        <v>0.252</v>
      </c>
      <c r="CH4142" s="54">
        <v>0.25800000000000001</v>
      </c>
      <c r="CI4142" s="54">
        <v>0.17699999999999999</v>
      </c>
      <c r="CJ4142" s="54">
        <v>130</v>
      </c>
      <c r="CK4142" s="54">
        <v>5</v>
      </c>
      <c r="CL4142" s="54">
        <v>1.2999999999999999E-3</v>
      </c>
      <c r="CM4142" s="54">
        <v>0.13600000000000001</v>
      </c>
      <c r="CN4142" s="53" t="s">
        <v>34783</v>
      </c>
      <c r="CO4142" s="54">
        <v>116</v>
      </c>
      <c r="CP4142" s="54">
        <v>125</v>
      </c>
      <c r="CQ4142" s="55">
        <f t="shared" si="64"/>
        <v>0.92800000000000005</v>
      </c>
      <c r="CR4142" s="52" t="s">
        <v>28953</v>
      </c>
    </row>
    <row r="4143" spans="81:96">
      <c r="CC4143" s="52">
        <v>4142</v>
      </c>
      <c r="CD4143" s="53" t="s">
        <v>33424</v>
      </c>
      <c r="CE4143" s="53" t="s">
        <v>33425</v>
      </c>
      <c r="CF4143" s="54">
        <v>36</v>
      </c>
      <c r="CG4143" s="54">
        <v>0.23400000000000001</v>
      </c>
      <c r="CH4143" s="54">
        <v>0.187</v>
      </c>
      <c r="CI4143" s="54">
        <v>0</v>
      </c>
      <c r="CJ4143" s="54">
        <v>15</v>
      </c>
      <c r="CK4143" s="54"/>
      <c r="CL4143" s="54">
        <v>9.0000000000000006E-5</v>
      </c>
      <c r="CM4143" s="54">
        <v>0.04</v>
      </c>
      <c r="CN4143" s="53" t="s">
        <v>34783</v>
      </c>
      <c r="CO4143" s="54">
        <v>117</v>
      </c>
      <c r="CP4143" s="54">
        <v>125</v>
      </c>
      <c r="CQ4143" s="55">
        <f t="shared" si="64"/>
        <v>0.93600000000000005</v>
      </c>
      <c r="CR4143" s="52" t="s">
        <v>28953</v>
      </c>
    </row>
    <row r="4144" spans="81:96">
      <c r="CC4144" s="52">
        <v>4143</v>
      </c>
      <c r="CD4144" s="53" t="s">
        <v>34930</v>
      </c>
      <c r="CE4144" s="53" t="s">
        <v>34931</v>
      </c>
      <c r="CF4144" s="54">
        <v>72</v>
      </c>
      <c r="CG4144" s="54">
        <v>0.20200000000000001</v>
      </c>
      <c r="CH4144" s="54">
        <v>0.121</v>
      </c>
      <c r="CI4144" s="54">
        <v>0</v>
      </c>
      <c r="CJ4144" s="54">
        <v>70</v>
      </c>
      <c r="CK4144" s="54"/>
      <c r="CL4144" s="54">
        <v>1.1E-4</v>
      </c>
      <c r="CM4144" s="54">
        <v>1.7999999999999999E-2</v>
      </c>
      <c r="CN4144" s="53" t="s">
        <v>34783</v>
      </c>
      <c r="CO4144" s="54">
        <v>118</v>
      </c>
      <c r="CP4144" s="54">
        <v>125</v>
      </c>
      <c r="CQ4144" s="55">
        <f t="shared" si="64"/>
        <v>0.94399999999999995</v>
      </c>
      <c r="CR4144" s="52" t="s">
        <v>28953</v>
      </c>
    </row>
    <row r="4145" spans="81:96">
      <c r="CC4145" s="52">
        <v>4144</v>
      </c>
      <c r="CD4145" s="53" t="s">
        <v>34932</v>
      </c>
      <c r="CE4145" s="53" t="s">
        <v>34933</v>
      </c>
      <c r="CF4145" s="54">
        <v>234</v>
      </c>
      <c r="CG4145" s="54">
        <v>0.17499999999999999</v>
      </c>
      <c r="CH4145" s="54">
        <v>0.20799999999999999</v>
      </c>
      <c r="CI4145" s="54">
        <v>0.28699999999999998</v>
      </c>
      <c r="CJ4145" s="54">
        <v>87</v>
      </c>
      <c r="CK4145" s="54">
        <v>7.7</v>
      </c>
      <c r="CL4145" s="54">
        <v>8.5999999999999998E-4</v>
      </c>
      <c r="CM4145" s="54">
        <v>0.14699999999999999</v>
      </c>
      <c r="CN4145" s="53" t="s">
        <v>34783</v>
      </c>
      <c r="CO4145" s="54">
        <v>119</v>
      </c>
      <c r="CP4145" s="54">
        <v>125</v>
      </c>
      <c r="CQ4145" s="55">
        <f t="shared" si="64"/>
        <v>0.95199999999999996</v>
      </c>
      <c r="CR4145" s="52" t="s">
        <v>28953</v>
      </c>
    </row>
    <row r="4146" spans="81:96">
      <c r="CC4146" s="52">
        <v>4145</v>
      </c>
      <c r="CD4146" s="53" t="s">
        <v>34934</v>
      </c>
      <c r="CE4146" s="53" t="s">
        <v>34935</v>
      </c>
      <c r="CF4146" s="54">
        <v>180</v>
      </c>
      <c r="CG4146" s="54">
        <v>0.151</v>
      </c>
      <c r="CH4146" s="54">
        <v>0.128</v>
      </c>
      <c r="CI4146" s="54">
        <v>1.9E-2</v>
      </c>
      <c r="CJ4146" s="54">
        <v>53</v>
      </c>
      <c r="CK4146" s="54" t="s">
        <v>28918</v>
      </c>
      <c r="CL4146" s="54">
        <v>2.5999999999999998E-4</v>
      </c>
      <c r="CM4146" s="54">
        <v>6.0999999999999999E-2</v>
      </c>
      <c r="CN4146" s="53" t="s">
        <v>34783</v>
      </c>
      <c r="CO4146" s="54">
        <v>120</v>
      </c>
      <c r="CP4146" s="54">
        <v>125</v>
      </c>
      <c r="CQ4146" s="55">
        <f t="shared" si="64"/>
        <v>0.96</v>
      </c>
      <c r="CR4146" s="52" t="s">
        <v>28953</v>
      </c>
    </row>
    <row r="4147" spans="81:96">
      <c r="CC4147" s="52">
        <v>4146</v>
      </c>
      <c r="CD4147" s="53" t="s">
        <v>34936</v>
      </c>
      <c r="CE4147" s="53" t="s">
        <v>34937</v>
      </c>
      <c r="CF4147" s="54">
        <v>125</v>
      </c>
      <c r="CG4147" s="54">
        <v>0.14799999999999999</v>
      </c>
      <c r="CH4147" s="54">
        <v>0.23699999999999999</v>
      </c>
      <c r="CI4147" s="54">
        <v>0.79200000000000004</v>
      </c>
      <c r="CJ4147" s="54">
        <v>24</v>
      </c>
      <c r="CK4147" s="54">
        <v>6.8</v>
      </c>
      <c r="CL4147" s="54">
        <v>1.9000000000000001E-4</v>
      </c>
      <c r="CM4147" s="54">
        <v>7.9000000000000001E-2</v>
      </c>
      <c r="CN4147" s="53" t="s">
        <v>34783</v>
      </c>
      <c r="CO4147" s="54">
        <v>121</v>
      </c>
      <c r="CP4147" s="54">
        <v>125</v>
      </c>
      <c r="CQ4147" s="55">
        <f t="shared" si="64"/>
        <v>0.96799999999999997</v>
      </c>
      <c r="CR4147" s="52" t="s">
        <v>28953</v>
      </c>
    </row>
    <row r="4148" spans="81:96">
      <c r="CC4148" s="52">
        <v>4147</v>
      </c>
      <c r="CD4148" s="53" t="s">
        <v>33430</v>
      </c>
      <c r="CE4148" s="53" t="s">
        <v>33431</v>
      </c>
      <c r="CF4148" s="54">
        <v>214</v>
      </c>
      <c r="CG4148" s="54">
        <v>0.14299999999999999</v>
      </c>
      <c r="CH4148" s="54">
        <v>0.23899999999999999</v>
      </c>
      <c r="CI4148" s="54">
        <v>0</v>
      </c>
      <c r="CJ4148" s="54">
        <v>16</v>
      </c>
      <c r="CK4148" s="54" t="s">
        <v>28918</v>
      </c>
      <c r="CL4148" s="54">
        <v>2.0000000000000001E-4</v>
      </c>
      <c r="CM4148" s="54">
        <v>0.13800000000000001</v>
      </c>
      <c r="CN4148" s="53" t="s">
        <v>34783</v>
      </c>
      <c r="CO4148" s="54">
        <v>122</v>
      </c>
      <c r="CP4148" s="54">
        <v>125</v>
      </c>
      <c r="CQ4148" s="55">
        <f t="shared" si="64"/>
        <v>0.97599999999999998</v>
      </c>
      <c r="CR4148" s="52" t="s">
        <v>28953</v>
      </c>
    </row>
    <row r="4149" spans="81:96">
      <c r="CC4149" s="52">
        <v>4148</v>
      </c>
      <c r="CD4149" s="53" t="s">
        <v>34938</v>
      </c>
      <c r="CE4149" s="53" t="s">
        <v>34939</v>
      </c>
      <c r="CF4149" s="54">
        <v>167</v>
      </c>
      <c r="CG4149" s="54">
        <v>7.3999999999999996E-2</v>
      </c>
      <c r="CH4149" s="54">
        <v>0.14000000000000001</v>
      </c>
      <c r="CI4149" s="54">
        <v>0</v>
      </c>
      <c r="CJ4149" s="54">
        <v>32</v>
      </c>
      <c r="CK4149" s="54" t="s">
        <v>28918</v>
      </c>
      <c r="CL4149" s="54">
        <v>1.9000000000000001E-4</v>
      </c>
      <c r="CM4149" s="54">
        <v>6.0999999999999999E-2</v>
      </c>
      <c r="CN4149" s="53" t="s">
        <v>34783</v>
      </c>
      <c r="CO4149" s="54">
        <v>123</v>
      </c>
      <c r="CP4149" s="54">
        <v>125</v>
      </c>
      <c r="CQ4149" s="55">
        <f t="shared" si="64"/>
        <v>0.98399999999999999</v>
      </c>
      <c r="CR4149" s="52" t="s">
        <v>28953</v>
      </c>
    </row>
    <row r="4150" spans="81:96">
      <c r="CC4150" s="52">
        <v>4149</v>
      </c>
      <c r="CD4150" s="53" t="s">
        <v>34940</v>
      </c>
      <c r="CE4150" s="53" t="s">
        <v>34941</v>
      </c>
      <c r="CF4150" s="54">
        <v>12</v>
      </c>
      <c r="CG4150" s="54">
        <v>4.7E-2</v>
      </c>
      <c r="CH4150" s="54">
        <v>6.3E-2</v>
      </c>
      <c r="CI4150" s="54">
        <v>0</v>
      </c>
      <c r="CJ4150" s="54">
        <v>49</v>
      </c>
      <c r="CK4150" s="54"/>
      <c r="CL4150" s="54">
        <v>4.0000000000000003E-5</v>
      </c>
      <c r="CM4150" s="54">
        <v>1.2E-2</v>
      </c>
      <c r="CN4150" s="53" t="s">
        <v>34783</v>
      </c>
      <c r="CO4150" s="54">
        <v>124</v>
      </c>
      <c r="CP4150" s="54">
        <v>125</v>
      </c>
      <c r="CQ4150" s="55">
        <f t="shared" si="64"/>
        <v>0.99199999999999999</v>
      </c>
      <c r="CR4150" s="52" t="s">
        <v>28953</v>
      </c>
    </row>
    <row r="4151" spans="81:96">
      <c r="CC4151" s="52">
        <v>4150</v>
      </c>
      <c r="CD4151" s="53" t="s">
        <v>34942</v>
      </c>
      <c r="CE4151" s="53" t="s">
        <v>34943</v>
      </c>
      <c r="CF4151" s="54">
        <v>24</v>
      </c>
      <c r="CG4151" s="54">
        <v>2.3E-2</v>
      </c>
      <c r="CH4151" s="54">
        <v>0.10199999999999999</v>
      </c>
      <c r="CI4151" s="54">
        <v>0</v>
      </c>
      <c r="CJ4151" s="54">
        <v>16</v>
      </c>
      <c r="CK4151" s="54"/>
      <c r="CL4151" s="54">
        <v>5.0000000000000002E-5</v>
      </c>
      <c r="CM4151" s="54">
        <v>2.7E-2</v>
      </c>
      <c r="CN4151" s="53" t="s">
        <v>34783</v>
      </c>
      <c r="CO4151" s="54">
        <v>125</v>
      </c>
      <c r="CP4151" s="54">
        <v>125</v>
      </c>
      <c r="CQ4151" s="55">
        <f t="shared" si="64"/>
        <v>1</v>
      </c>
      <c r="CR4151" s="52" t="s">
        <v>28953</v>
      </c>
    </row>
    <row r="4152" spans="81:96">
      <c r="CC4152" s="52">
        <v>4151</v>
      </c>
      <c r="CD4152" s="53" t="s">
        <v>32440</v>
      </c>
      <c r="CE4152" s="53" t="s">
        <v>32441</v>
      </c>
      <c r="CF4152" s="54">
        <v>8581</v>
      </c>
      <c r="CG4152" s="54">
        <v>8.7460000000000004</v>
      </c>
      <c r="CH4152" s="54">
        <v>7.8810000000000002</v>
      </c>
      <c r="CI4152" s="54">
        <v>0.99299999999999999</v>
      </c>
      <c r="CJ4152" s="54">
        <v>139</v>
      </c>
      <c r="CK4152" s="54">
        <v>6.7</v>
      </c>
      <c r="CL4152" s="54">
        <v>1.281E-2</v>
      </c>
      <c r="CM4152" s="54">
        <v>1.66</v>
      </c>
      <c r="CN4152" s="53" t="s">
        <v>34944</v>
      </c>
      <c r="CO4152" s="54">
        <v>1</v>
      </c>
      <c r="CP4152" s="54">
        <v>249</v>
      </c>
      <c r="CQ4152" s="55">
        <f t="shared" si="64"/>
        <v>4.0160642570281121E-3</v>
      </c>
      <c r="CR4152" s="52" t="s">
        <v>28907</v>
      </c>
    </row>
    <row r="4153" spans="81:96">
      <c r="CC4153" s="52">
        <v>4152</v>
      </c>
      <c r="CD4153" s="53" t="s">
        <v>29585</v>
      </c>
      <c r="CE4153" s="53" t="s">
        <v>29586</v>
      </c>
      <c r="CF4153" s="54">
        <v>27141</v>
      </c>
      <c r="CG4153" s="54">
        <v>6.4980000000000002</v>
      </c>
      <c r="CH4153" s="54">
        <v>6.4980000000000002</v>
      </c>
      <c r="CI4153" s="54">
        <v>1.659</v>
      </c>
      <c r="CJ4153" s="54">
        <v>694</v>
      </c>
      <c r="CK4153" s="54">
        <v>4.7</v>
      </c>
      <c r="CL4153" s="54">
        <v>6.3329999999999997E-2</v>
      </c>
      <c r="CM4153" s="54">
        <v>1.6</v>
      </c>
      <c r="CN4153" s="53" t="s">
        <v>34944</v>
      </c>
      <c r="CO4153" s="54">
        <v>2</v>
      </c>
      <c r="CP4153" s="54">
        <v>249</v>
      </c>
      <c r="CQ4153" s="55">
        <f t="shared" si="64"/>
        <v>8.0321285140562242E-3</v>
      </c>
      <c r="CR4153" s="52" t="s">
        <v>28907</v>
      </c>
    </row>
    <row r="4154" spans="81:96">
      <c r="CC4154" s="52">
        <v>4153</v>
      </c>
      <c r="CD4154" s="53" t="s">
        <v>34945</v>
      </c>
      <c r="CE4154" s="53" t="s">
        <v>34946</v>
      </c>
      <c r="CF4154" s="54">
        <v>21131</v>
      </c>
      <c r="CG4154" s="54">
        <v>6.008</v>
      </c>
      <c r="CH4154" s="54">
        <v>5.98</v>
      </c>
      <c r="CI4154" s="54">
        <v>0.91100000000000003</v>
      </c>
      <c r="CJ4154" s="54">
        <v>637</v>
      </c>
      <c r="CK4154" s="54">
        <v>4.9000000000000004</v>
      </c>
      <c r="CL4154" s="54">
        <v>4.0129999999999999E-2</v>
      </c>
      <c r="CM4154" s="54">
        <v>1.282</v>
      </c>
      <c r="CN4154" s="53" t="s">
        <v>34944</v>
      </c>
      <c r="CO4154" s="54">
        <v>3</v>
      </c>
      <c r="CP4154" s="54">
        <v>249</v>
      </c>
      <c r="CQ4154" s="55">
        <f t="shared" si="64"/>
        <v>1.2048192771084338E-2</v>
      </c>
      <c r="CR4154" s="52" t="s">
        <v>28907</v>
      </c>
    </row>
    <row r="4155" spans="81:96">
      <c r="CC4155" s="52">
        <v>4154</v>
      </c>
      <c r="CD4155" s="53" t="s">
        <v>34947</v>
      </c>
      <c r="CE4155" s="53" t="s">
        <v>34948</v>
      </c>
      <c r="CF4155" s="54">
        <v>5989</v>
      </c>
      <c r="CG4155" s="54">
        <v>5.8520000000000003</v>
      </c>
      <c r="CH4155" s="54">
        <v>5.8760000000000003</v>
      </c>
      <c r="CI4155" s="54">
        <v>1.333</v>
      </c>
      <c r="CJ4155" s="54">
        <v>72</v>
      </c>
      <c r="CK4155" s="54">
        <v>7</v>
      </c>
      <c r="CL4155" s="54">
        <v>1.478E-2</v>
      </c>
      <c r="CM4155" s="54">
        <v>2.891</v>
      </c>
      <c r="CN4155" s="53" t="s">
        <v>34944</v>
      </c>
      <c r="CO4155" s="54">
        <v>4</v>
      </c>
      <c r="CP4155" s="54">
        <v>249</v>
      </c>
      <c r="CQ4155" s="55">
        <f t="shared" si="64"/>
        <v>1.6064257028112448E-2</v>
      </c>
      <c r="CR4155" s="52" t="s">
        <v>28907</v>
      </c>
    </row>
    <row r="4156" spans="81:96">
      <c r="CC4156" s="52">
        <v>4155</v>
      </c>
      <c r="CD4156" s="53" t="s">
        <v>32445</v>
      </c>
      <c r="CE4156" s="53" t="s">
        <v>32446</v>
      </c>
      <c r="CF4156" s="54">
        <v>29822</v>
      </c>
      <c r="CG4156" s="54">
        <v>5.7809999999999997</v>
      </c>
      <c r="CH4156" s="54">
        <v>7.7619999999999996</v>
      </c>
      <c r="CI4156" s="54">
        <v>0.70499999999999996</v>
      </c>
      <c r="CJ4156" s="54">
        <v>190</v>
      </c>
      <c r="CK4156" s="54" t="s">
        <v>28918</v>
      </c>
      <c r="CL4156" s="54">
        <v>5.1029999999999999E-2</v>
      </c>
      <c r="CM4156" s="54">
        <v>3.32</v>
      </c>
      <c r="CN4156" s="53" t="s">
        <v>34944</v>
      </c>
      <c r="CO4156" s="54">
        <v>5</v>
      </c>
      <c r="CP4156" s="54">
        <v>249</v>
      </c>
      <c r="CQ4156" s="55">
        <f t="shared" si="64"/>
        <v>2.0080321285140562E-2</v>
      </c>
      <c r="CR4156" s="52" t="s">
        <v>28907</v>
      </c>
    </row>
    <row r="4157" spans="81:96">
      <c r="CC4157" s="52">
        <v>4156</v>
      </c>
      <c r="CD4157" s="53" t="s">
        <v>32686</v>
      </c>
      <c r="CE4157" s="53" t="s">
        <v>32687</v>
      </c>
      <c r="CF4157" s="54">
        <v>3015</v>
      </c>
      <c r="CG4157" s="54">
        <v>5.4169999999999998</v>
      </c>
      <c r="CH4157" s="54">
        <v>5.3810000000000002</v>
      </c>
      <c r="CI4157" s="54">
        <v>0.56799999999999995</v>
      </c>
      <c r="CJ4157" s="54">
        <v>81</v>
      </c>
      <c r="CK4157" s="54">
        <v>4.4000000000000004</v>
      </c>
      <c r="CL4157" s="54">
        <v>1.6959999999999999E-2</v>
      </c>
      <c r="CM4157" s="54">
        <v>3.1320000000000001</v>
      </c>
      <c r="CN4157" s="53" t="s">
        <v>34944</v>
      </c>
      <c r="CO4157" s="54">
        <v>6</v>
      </c>
      <c r="CP4157" s="54">
        <v>249</v>
      </c>
      <c r="CQ4157" s="55">
        <f t="shared" si="64"/>
        <v>2.4096385542168676E-2</v>
      </c>
      <c r="CR4157" s="52" t="s">
        <v>28907</v>
      </c>
    </row>
    <row r="4158" spans="81:96">
      <c r="CC4158" s="52">
        <v>4157</v>
      </c>
      <c r="CD4158" s="53" t="s">
        <v>34949</v>
      </c>
      <c r="CE4158" s="53" t="s">
        <v>34950</v>
      </c>
      <c r="CF4158" s="54">
        <v>21017</v>
      </c>
      <c r="CG4158" s="54">
        <v>4.9340000000000002</v>
      </c>
      <c r="CH4158" s="54">
        <v>7.75</v>
      </c>
      <c r="CI4158" s="54">
        <v>1.02</v>
      </c>
      <c r="CJ4158" s="54">
        <v>102</v>
      </c>
      <c r="CK4158" s="54" t="s">
        <v>28918</v>
      </c>
      <c r="CL4158" s="54">
        <v>4.1880000000000001E-2</v>
      </c>
      <c r="CM4158" s="54">
        <v>3.589</v>
      </c>
      <c r="CN4158" s="53" t="s">
        <v>34944</v>
      </c>
      <c r="CO4158" s="54">
        <v>7</v>
      </c>
      <c r="CP4158" s="54">
        <v>249</v>
      </c>
      <c r="CQ4158" s="55">
        <f t="shared" si="64"/>
        <v>2.8112449799196786E-2</v>
      </c>
      <c r="CR4158" s="52" t="s">
        <v>28907</v>
      </c>
    </row>
    <row r="4159" spans="81:96">
      <c r="CC4159" s="52">
        <v>4158</v>
      </c>
      <c r="CD4159" s="53" t="s">
        <v>32449</v>
      </c>
      <c r="CE4159" s="53" t="s">
        <v>32450</v>
      </c>
      <c r="CF4159" s="54">
        <v>11936</v>
      </c>
      <c r="CG4159" s="54">
        <v>4.2910000000000004</v>
      </c>
      <c r="CH4159" s="54">
        <v>4.72</v>
      </c>
      <c r="CI4159" s="54">
        <v>0.63700000000000001</v>
      </c>
      <c r="CJ4159" s="54">
        <v>190</v>
      </c>
      <c r="CK4159" s="54">
        <v>8.6</v>
      </c>
      <c r="CL4159" s="54">
        <v>1.9650000000000001E-2</v>
      </c>
      <c r="CM4159" s="54">
        <v>1.3779999999999999</v>
      </c>
      <c r="CN4159" s="53" t="s">
        <v>34944</v>
      </c>
      <c r="CO4159" s="54">
        <v>8</v>
      </c>
      <c r="CP4159" s="54">
        <v>249</v>
      </c>
      <c r="CQ4159" s="55">
        <f t="shared" si="64"/>
        <v>3.2128514056224897E-2</v>
      </c>
      <c r="CR4159" s="52" t="s">
        <v>28907</v>
      </c>
    </row>
    <row r="4160" spans="81:96">
      <c r="CC4160" s="52">
        <v>4159</v>
      </c>
      <c r="CD4160" s="53" t="s">
        <v>34951</v>
      </c>
      <c r="CE4160" s="53" t="s">
        <v>34952</v>
      </c>
      <c r="CF4160" s="54">
        <v>3560</v>
      </c>
      <c r="CG4160" s="54">
        <v>4.2519999999999998</v>
      </c>
      <c r="CH4160" s="54">
        <v>5.7190000000000003</v>
      </c>
      <c r="CI4160" s="54">
        <v>0.377</v>
      </c>
      <c r="CJ4160" s="54">
        <v>302</v>
      </c>
      <c r="CK4160" s="54">
        <v>2.8</v>
      </c>
      <c r="CL4160" s="54">
        <v>1.6490000000000001E-2</v>
      </c>
      <c r="CM4160" s="54">
        <v>1.736</v>
      </c>
      <c r="CN4160" s="53" t="s">
        <v>34944</v>
      </c>
      <c r="CO4160" s="54">
        <v>9</v>
      </c>
      <c r="CP4160" s="54">
        <v>249</v>
      </c>
      <c r="CQ4160" s="55">
        <f t="shared" si="64"/>
        <v>3.614457831325301E-2</v>
      </c>
      <c r="CR4160" s="52" t="s">
        <v>28907</v>
      </c>
    </row>
    <row r="4161" spans="81:96">
      <c r="CC4161" s="52">
        <v>4160</v>
      </c>
      <c r="CD4161" s="53" t="s">
        <v>34953</v>
      </c>
      <c r="CE4161" s="53" t="s">
        <v>34954</v>
      </c>
      <c r="CF4161" s="54">
        <v>475</v>
      </c>
      <c r="CG4161" s="54">
        <v>4.0309999999999997</v>
      </c>
      <c r="CH4161" s="54">
        <v>4.8230000000000004</v>
      </c>
      <c r="CI4161" s="54">
        <v>0.29399999999999998</v>
      </c>
      <c r="CJ4161" s="54">
        <v>17</v>
      </c>
      <c r="CK4161" s="54">
        <v>4.2</v>
      </c>
      <c r="CL4161" s="54">
        <v>2.3500000000000001E-3</v>
      </c>
      <c r="CM4161" s="54">
        <v>1.873</v>
      </c>
      <c r="CN4161" s="53" t="s">
        <v>34944</v>
      </c>
      <c r="CO4161" s="54">
        <v>10</v>
      </c>
      <c r="CP4161" s="54">
        <v>249</v>
      </c>
      <c r="CQ4161" s="55">
        <f t="shared" si="64"/>
        <v>4.0160642570281124E-2</v>
      </c>
      <c r="CR4161" s="52" t="s">
        <v>28907</v>
      </c>
    </row>
    <row r="4162" spans="81:96">
      <c r="CC4162" s="52">
        <v>4161</v>
      </c>
      <c r="CD4162" s="53" t="s">
        <v>34955</v>
      </c>
      <c r="CE4162" s="53" t="s">
        <v>34956</v>
      </c>
      <c r="CF4162" s="54">
        <v>8560</v>
      </c>
      <c r="CG4162" s="54">
        <v>4.0069999999999997</v>
      </c>
      <c r="CH4162" s="54">
        <v>4.7560000000000002</v>
      </c>
      <c r="CI4162" s="54">
        <v>0.90100000000000002</v>
      </c>
      <c r="CJ4162" s="54">
        <v>232</v>
      </c>
      <c r="CK4162" s="54">
        <v>5.3</v>
      </c>
      <c r="CL4162" s="54">
        <v>3.8399999999999997E-2</v>
      </c>
      <c r="CM4162" s="54">
        <v>2.4279999999999999</v>
      </c>
      <c r="CN4162" s="53" t="s">
        <v>34944</v>
      </c>
      <c r="CO4162" s="54">
        <v>11</v>
      </c>
      <c r="CP4162" s="54">
        <v>249</v>
      </c>
      <c r="CQ4162" s="55">
        <f t="shared" ref="CQ4162:CQ4225" si="65">CO4162/CP4162</f>
        <v>4.4176706827309238E-2</v>
      </c>
      <c r="CR4162" s="52" t="s">
        <v>28907</v>
      </c>
    </row>
    <row r="4163" spans="81:96">
      <c r="CC4163" s="52">
        <v>4162</v>
      </c>
      <c r="CD4163" s="53" t="s">
        <v>34957</v>
      </c>
      <c r="CE4163" s="53" t="s">
        <v>34958</v>
      </c>
      <c r="CF4163" s="54">
        <v>912</v>
      </c>
      <c r="CG4163" s="54">
        <v>3.778</v>
      </c>
      <c r="CH4163" s="54">
        <v>7.5529999999999999</v>
      </c>
      <c r="CI4163" s="54">
        <v>2.3330000000000002</v>
      </c>
      <c r="CJ4163" s="54">
        <v>6</v>
      </c>
      <c r="CK4163" s="54" t="s">
        <v>28918</v>
      </c>
      <c r="CL4163" s="54">
        <v>1.58E-3</v>
      </c>
      <c r="CM4163" s="54">
        <v>2.6230000000000002</v>
      </c>
      <c r="CN4163" s="53" t="s">
        <v>34944</v>
      </c>
      <c r="CO4163" s="54">
        <v>12</v>
      </c>
      <c r="CP4163" s="54">
        <v>249</v>
      </c>
      <c r="CQ4163" s="55">
        <f t="shared" si="65"/>
        <v>4.8192771084337352E-2</v>
      </c>
      <c r="CR4163" s="52" t="s">
        <v>28907</v>
      </c>
    </row>
    <row r="4164" spans="81:96">
      <c r="CC4164" s="52">
        <v>4163</v>
      </c>
      <c r="CD4164" s="53" t="s">
        <v>34399</v>
      </c>
      <c r="CE4164" s="53" t="s">
        <v>34400</v>
      </c>
      <c r="CF4164" s="54">
        <v>1329</v>
      </c>
      <c r="CG4164" s="54">
        <v>3.6560000000000001</v>
      </c>
      <c r="CH4164" s="54">
        <v>4.3789999999999996</v>
      </c>
      <c r="CI4164" s="54">
        <v>0.371</v>
      </c>
      <c r="CJ4164" s="54">
        <v>151</v>
      </c>
      <c r="CK4164" s="54">
        <v>2.6</v>
      </c>
      <c r="CL4164" s="54">
        <v>6.6600000000000001E-3</v>
      </c>
      <c r="CM4164" s="54">
        <v>1.446</v>
      </c>
      <c r="CN4164" s="53" t="s">
        <v>34944</v>
      </c>
      <c r="CO4164" s="54">
        <v>13</v>
      </c>
      <c r="CP4164" s="54">
        <v>249</v>
      </c>
      <c r="CQ4164" s="55">
        <f t="shared" si="65"/>
        <v>5.2208835341365459E-2</v>
      </c>
      <c r="CR4164" s="52" t="s">
        <v>28907</v>
      </c>
    </row>
    <row r="4165" spans="81:96">
      <c r="CC4165" s="52">
        <v>4164</v>
      </c>
      <c r="CD4165" s="53" t="s">
        <v>32461</v>
      </c>
      <c r="CE4165" s="53" t="s">
        <v>32462</v>
      </c>
      <c r="CF4165" s="54">
        <v>18836</v>
      </c>
      <c r="CG4165" s="54">
        <v>3.625</v>
      </c>
      <c r="CH4165" s="54">
        <v>4.4820000000000002</v>
      </c>
      <c r="CI4165" s="54">
        <v>0.438</v>
      </c>
      <c r="CJ4165" s="54">
        <v>404</v>
      </c>
      <c r="CK4165" s="54">
        <v>7.7</v>
      </c>
      <c r="CL4165" s="54">
        <v>4.0370000000000003E-2</v>
      </c>
      <c r="CM4165" s="54">
        <v>1.583</v>
      </c>
      <c r="CN4165" s="53" t="s">
        <v>34944</v>
      </c>
      <c r="CO4165" s="54">
        <v>14</v>
      </c>
      <c r="CP4165" s="54">
        <v>249</v>
      </c>
      <c r="CQ4165" s="55">
        <f t="shared" si="65"/>
        <v>5.6224899598393573E-2</v>
      </c>
      <c r="CR4165" s="52" t="s">
        <v>28907</v>
      </c>
    </row>
    <row r="4166" spans="81:96">
      <c r="CC4166" s="52">
        <v>4165</v>
      </c>
      <c r="CD4166" s="53" t="s">
        <v>34959</v>
      </c>
      <c r="CE4166" s="53" t="s">
        <v>34960</v>
      </c>
      <c r="CF4166" s="54">
        <v>25780</v>
      </c>
      <c r="CG4166" s="54">
        <v>3.5139999999999998</v>
      </c>
      <c r="CH4166" s="54">
        <v>4.1120000000000001</v>
      </c>
      <c r="CI4166" s="54">
        <v>0.85799999999999998</v>
      </c>
      <c r="CJ4166" s="54">
        <v>628</v>
      </c>
      <c r="CK4166" s="54">
        <v>8.6999999999999993</v>
      </c>
      <c r="CL4166" s="54">
        <v>3.5130000000000002E-2</v>
      </c>
      <c r="CM4166" s="54">
        <v>1.107</v>
      </c>
      <c r="CN4166" s="53" t="s">
        <v>34944</v>
      </c>
      <c r="CO4166" s="54">
        <v>15</v>
      </c>
      <c r="CP4166" s="54">
        <v>249</v>
      </c>
      <c r="CQ4166" s="55">
        <f t="shared" si="65"/>
        <v>6.0240963855421686E-2</v>
      </c>
      <c r="CR4166" s="52" t="s">
        <v>28907</v>
      </c>
    </row>
    <row r="4167" spans="81:96">
      <c r="CC4167" s="52">
        <v>4166</v>
      </c>
      <c r="CD4167" s="53" t="s">
        <v>34961</v>
      </c>
      <c r="CE4167" s="53" t="s">
        <v>34962</v>
      </c>
      <c r="CF4167" s="54">
        <v>10120</v>
      </c>
      <c r="CG4167" s="54">
        <v>3.4529999999999998</v>
      </c>
      <c r="CH4167" s="54">
        <v>3.8220000000000001</v>
      </c>
      <c r="CI4167" s="54">
        <v>0.52400000000000002</v>
      </c>
      <c r="CJ4167" s="54">
        <v>185</v>
      </c>
      <c r="CK4167" s="54">
        <v>7.9</v>
      </c>
      <c r="CL4167" s="54">
        <v>3.2509999999999997E-2</v>
      </c>
      <c r="CM4167" s="54">
        <v>2.1920000000000002</v>
      </c>
      <c r="CN4167" s="53" t="s">
        <v>34944</v>
      </c>
      <c r="CO4167" s="54">
        <v>16</v>
      </c>
      <c r="CP4167" s="54">
        <v>249</v>
      </c>
      <c r="CQ4167" s="55">
        <f t="shared" si="65"/>
        <v>6.4257028112449793E-2</v>
      </c>
      <c r="CR4167" s="52" t="s">
        <v>28907</v>
      </c>
    </row>
    <row r="4168" spans="81:96">
      <c r="CC4168" s="52">
        <v>4167</v>
      </c>
      <c r="CD4168" s="53" t="s">
        <v>29590</v>
      </c>
      <c r="CE4168" s="53" t="s">
        <v>29591</v>
      </c>
      <c r="CF4168" s="54">
        <v>4067</v>
      </c>
      <c r="CG4168" s="54">
        <v>3.427</v>
      </c>
      <c r="CH4168" s="54">
        <v>3.6339999999999999</v>
      </c>
      <c r="CI4168" s="54">
        <v>0.39700000000000002</v>
      </c>
      <c r="CJ4168" s="54">
        <v>189</v>
      </c>
      <c r="CK4168" s="54">
        <v>5.2</v>
      </c>
      <c r="CL4168" s="54">
        <v>1.11E-2</v>
      </c>
      <c r="CM4168" s="54">
        <v>1.163</v>
      </c>
      <c r="CN4168" s="53" t="s">
        <v>34944</v>
      </c>
      <c r="CO4168" s="54">
        <v>17</v>
      </c>
      <c r="CP4168" s="54">
        <v>249</v>
      </c>
      <c r="CQ4168" s="55">
        <f t="shared" si="65"/>
        <v>6.8273092369477914E-2</v>
      </c>
      <c r="CR4168" s="52" t="s">
        <v>28907</v>
      </c>
    </row>
    <row r="4169" spans="81:96">
      <c r="CC4169" s="52">
        <v>4168</v>
      </c>
      <c r="CD4169" s="53" t="s">
        <v>33003</v>
      </c>
      <c r="CE4169" s="53" t="s">
        <v>33004</v>
      </c>
      <c r="CF4169" s="54">
        <v>12720</v>
      </c>
      <c r="CG4169" s="54">
        <v>3.39</v>
      </c>
      <c r="CH4169" s="54">
        <v>4.2880000000000003</v>
      </c>
      <c r="CI4169" s="54">
        <v>0.435</v>
      </c>
      <c r="CJ4169" s="54">
        <v>184</v>
      </c>
      <c r="CK4169" s="54">
        <v>9.8000000000000007</v>
      </c>
      <c r="CL4169" s="54">
        <v>2.07E-2</v>
      </c>
      <c r="CM4169" s="54">
        <v>1.4370000000000001</v>
      </c>
      <c r="CN4169" s="53" t="s">
        <v>34944</v>
      </c>
      <c r="CO4169" s="54">
        <v>18</v>
      </c>
      <c r="CP4169" s="54">
        <v>249</v>
      </c>
      <c r="CQ4169" s="55">
        <f t="shared" si="65"/>
        <v>7.2289156626506021E-2</v>
      </c>
      <c r="CR4169" s="52" t="s">
        <v>28907</v>
      </c>
    </row>
    <row r="4170" spans="81:96">
      <c r="CC4170" s="52">
        <v>4169</v>
      </c>
      <c r="CD4170" s="53" t="s">
        <v>29592</v>
      </c>
      <c r="CE4170" s="53" t="s">
        <v>29593</v>
      </c>
      <c r="CF4170" s="54">
        <v>3232</v>
      </c>
      <c r="CG4170" s="54">
        <v>3.1760000000000002</v>
      </c>
      <c r="CH4170" s="54">
        <v>2.9390000000000001</v>
      </c>
      <c r="CI4170" s="54">
        <v>0.45300000000000001</v>
      </c>
      <c r="CJ4170" s="54">
        <v>190</v>
      </c>
      <c r="CK4170" s="54">
        <v>5.3</v>
      </c>
      <c r="CL4170" s="54">
        <v>1.0840000000000001E-2</v>
      </c>
      <c r="CM4170" s="54">
        <v>1.157</v>
      </c>
      <c r="CN4170" s="53" t="s">
        <v>34944</v>
      </c>
      <c r="CO4170" s="54">
        <v>19</v>
      </c>
      <c r="CP4170" s="54">
        <v>249</v>
      </c>
      <c r="CQ4170" s="55">
        <f t="shared" si="65"/>
        <v>7.6305220883534142E-2</v>
      </c>
      <c r="CR4170" s="52" t="s">
        <v>28907</v>
      </c>
    </row>
    <row r="4171" spans="81:96">
      <c r="CC4171" s="52">
        <v>4170</v>
      </c>
      <c r="CD4171" s="53" t="s">
        <v>32467</v>
      </c>
      <c r="CE4171" s="53" t="s">
        <v>32468</v>
      </c>
      <c r="CF4171" s="54">
        <v>16200</v>
      </c>
      <c r="CG4171" s="54">
        <v>3.0960000000000001</v>
      </c>
      <c r="CH4171" s="54">
        <v>3.613</v>
      </c>
      <c r="CI4171" s="54">
        <v>0.60399999999999998</v>
      </c>
      <c r="CJ4171" s="54">
        <v>313</v>
      </c>
      <c r="CK4171" s="54">
        <v>8</v>
      </c>
      <c r="CL4171" s="54">
        <v>2.7830000000000001E-2</v>
      </c>
      <c r="CM4171" s="54">
        <v>1.141</v>
      </c>
      <c r="CN4171" s="53" t="s">
        <v>34944</v>
      </c>
      <c r="CO4171" s="54">
        <v>20</v>
      </c>
      <c r="CP4171" s="54">
        <v>249</v>
      </c>
      <c r="CQ4171" s="55">
        <f t="shared" si="65"/>
        <v>8.0321285140562249E-2</v>
      </c>
      <c r="CR4171" s="52" t="s">
        <v>28907</v>
      </c>
    </row>
    <row r="4172" spans="81:96">
      <c r="CC4172" s="52">
        <v>4171</v>
      </c>
      <c r="CD4172" s="53" t="s">
        <v>21093</v>
      </c>
      <c r="CE4172" s="53" t="s">
        <v>21091</v>
      </c>
      <c r="CF4172" s="54">
        <v>2331</v>
      </c>
      <c r="CG4172" s="54">
        <v>3.0259999999999998</v>
      </c>
      <c r="CH4172" s="54">
        <v>3.3029999999999999</v>
      </c>
      <c r="CI4172" s="54">
        <v>0.51500000000000001</v>
      </c>
      <c r="CJ4172" s="54">
        <v>445</v>
      </c>
      <c r="CK4172" s="54">
        <v>2.6</v>
      </c>
      <c r="CL4172" s="54">
        <v>7.92E-3</v>
      </c>
      <c r="CM4172" s="54">
        <v>0.82099999999999995</v>
      </c>
      <c r="CN4172" s="53" t="s">
        <v>34944</v>
      </c>
      <c r="CO4172" s="54">
        <v>21</v>
      </c>
      <c r="CP4172" s="54">
        <v>249</v>
      </c>
      <c r="CQ4172" s="55">
        <f t="shared" si="65"/>
        <v>8.4337349397590355E-2</v>
      </c>
      <c r="CR4172" s="52" t="s">
        <v>28907</v>
      </c>
    </row>
    <row r="4173" spans="81:96">
      <c r="CC4173" s="52">
        <v>4172</v>
      </c>
      <c r="CD4173" s="53" t="s">
        <v>29594</v>
      </c>
      <c r="CE4173" s="53" t="s">
        <v>29595</v>
      </c>
      <c r="CF4173" s="54">
        <v>20482</v>
      </c>
      <c r="CG4173" s="54">
        <v>3.02</v>
      </c>
      <c r="CH4173" s="54">
        <v>4.3630000000000004</v>
      </c>
      <c r="CI4173" s="54">
        <v>0.48199999999999998</v>
      </c>
      <c r="CJ4173" s="54">
        <v>371</v>
      </c>
      <c r="CK4173" s="54">
        <v>7.2</v>
      </c>
      <c r="CL4173" s="54">
        <v>5.1950000000000003E-2</v>
      </c>
      <c r="CM4173" s="54">
        <v>1.7509999999999999</v>
      </c>
      <c r="CN4173" s="53" t="s">
        <v>34944</v>
      </c>
      <c r="CO4173" s="54">
        <v>22</v>
      </c>
      <c r="CP4173" s="54">
        <v>249</v>
      </c>
      <c r="CQ4173" s="55">
        <f t="shared" si="65"/>
        <v>8.8353413654618476E-2</v>
      </c>
      <c r="CR4173" s="52" t="s">
        <v>28907</v>
      </c>
    </row>
    <row r="4174" spans="81:96">
      <c r="CC4174" s="52">
        <v>4173</v>
      </c>
      <c r="CD4174" s="53" t="s">
        <v>34963</v>
      </c>
      <c r="CE4174" s="53" t="s">
        <v>34964</v>
      </c>
      <c r="CF4174" s="54">
        <v>13775</v>
      </c>
      <c r="CG4174" s="54">
        <v>3.0089999999999999</v>
      </c>
      <c r="CH4174" s="54">
        <v>3.7120000000000002</v>
      </c>
      <c r="CI4174" s="54">
        <v>0.35399999999999998</v>
      </c>
      <c r="CJ4174" s="54">
        <v>246</v>
      </c>
      <c r="CK4174" s="54">
        <v>7.8</v>
      </c>
      <c r="CL4174" s="54">
        <v>3.4750000000000003E-2</v>
      </c>
      <c r="CM4174" s="54">
        <v>1.603</v>
      </c>
      <c r="CN4174" s="53" t="s">
        <v>34944</v>
      </c>
      <c r="CO4174" s="54">
        <v>23</v>
      </c>
      <c r="CP4174" s="54">
        <v>249</v>
      </c>
      <c r="CQ4174" s="55">
        <f t="shared" si="65"/>
        <v>9.2369477911646583E-2</v>
      </c>
      <c r="CR4174" s="52" t="s">
        <v>28907</v>
      </c>
    </row>
    <row r="4175" spans="81:96">
      <c r="CC4175" s="52">
        <v>4174</v>
      </c>
      <c r="CD4175" s="53" t="s">
        <v>34965</v>
      </c>
      <c r="CE4175" s="53" t="s">
        <v>34966</v>
      </c>
      <c r="CF4175" s="54">
        <v>15624</v>
      </c>
      <c r="CG4175" s="54">
        <v>2.9649999999999999</v>
      </c>
      <c r="CH4175" s="54">
        <v>2.6360000000000001</v>
      </c>
      <c r="CI4175" s="54">
        <v>0.69299999999999995</v>
      </c>
      <c r="CJ4175" s="54">
        <v>511</v>
      </c>
      <c r="CK4175" s="54">
        <v>7</v>
      </c>
      <c r="CL4175" s="54">
        <v>3.5540000000000002E-2</v>
      </c>
      <c r="CM4175" s="54">
        <v>0.89100000000000001</v>
      </c>
      <c r="CN4175" s="53" t="s">
        <v>34944</v>
      </c>
      <c r="CO4175" s="54">
        <v>24</v>
      </c>
      <c r="CP4175" s="54">
        <v>249</v>
      </c>
      <c r="CQ4175" s="55">
        <f t="shared" si="65"/>
        <v>9.6385542168674704E-2</v>
      </c>
      <c r="CR4175" s="52" t="s">
        <v>28907</v>
      </c>
    </row>
    <row r="4176" spans="81:96">
      <c r="CC4176" s="52">
        <v>4175</v>
      </c>
      <c r="CD4176" s="53" t="s">
        <v>34967</v>
      </c>
      <c r="CE4176" s="53" t="s">
        <v>34968</v>
      </c>
      <c r="CF4176" s="54">
        <v>7868</v>
      </c>
      <c r="CG4176" s="54">
        <v>2.8279999999999998</v>
      </c>
      <c r="CH4176" s="54">
        <v>3.387</v>
      </c>
      <c r="CI4176" s="54">
        <v>1.9139999999999999</v>
      </c>
      <c r="CJ4176" s="54">
        <v>186</v>
      </c>
      <c r="CK4176" s="54">
        <v>6.3</v>
      </c>
      <c r="CL4176" s="54">
        <v>2.1149999999999999E-2</v>
      </c>
      <c r="CM4176" s="54">
        <v>1.3120000000000001</v>
      </c>
      <c r="CN4176" s="53" t="s">
        <v>34944</v>
      </c>
      <c r="CO4176" s="54">
        <v>25</v>
      </c>
      <c r="CP4176" s="54">
        <v>249</v>
      </c>
      <c r="CQ4176" s="55">
        <f t="shared" si="65"/>
        <v>0.10040160642570281</v>
      </c>
      <c r="CR4176" s="52" t="s">
        <v>28907</v>
      </c>
    </row>
    <row r="4177" spans="81:96">
      <c r="CC4177" s="52">
        <v>4176</v>
      </c>
      <c r="CD4177" s="53" t="s">
        <v>34969</v>
      </c>
      <c r="CE4177" s="53" t="s">
        <v>34970</v>
      </c>
      <c r="CF4177" s="54">
        <v>17511</v>
      </c>
      <c r="CG4177" s="54">
        <v>2.8140000000000001</v>
      </c>
      <c r="CH4177" s="54">
        <v>3.899</v>
      </c>
      <c r="CI4177" s="54">
        <v>0.35899999999999999</v>
      </c>
      <c r="CJ4177" s="54">
        <v>334</v>
      </c>
      <c r="CK4177" s="54">
        <v>8.6999999999999993</v>
      </c>
      <c r="CL4177" s="54">
        <v>2.4920000000000001E-2</v>
      </c>
      <c r="CM4177" s="54">
        <v>1.0609999999999999</v>
      </c>
      <c r="CN4177" s="53" t="s">
        <v>34944</v>
      </c>
      <c r="CO4177" s="54">
        <v>26</v>
      </c>
      <c r="CP4177" s="54">
        <v>249</v>
      </c>
      <c r="CQ4177" s="55">
        <f t="shared" si="65"/>
        <v>0.10441767068273092</v>
      </c>
      <c r="CR4177" s="52" t="s">
        <v>28907</v>
      </c>
    </row>
    <row r="4178" spans="81:96">
      <c r="CC4178" s="52">
        <v>4177</v>
      </c>
      <c r="CD4178" s="53" t="s">
        <v>34971</v>
      </c>
      <c r="CE4178" s="53" t="s">
        <v>34972</v>
      </c>
      <c r="CF4178" s="54">
        <v>22944</v>
      </c>
      <c r="CG4178" s="54">
        <v>2.7869999999999999</v>
      </c>
      <c r="CH4178" s="54">
        <v>3.4350000000000001</v>
      </c>
      <c r="CI4178" s="54">
        <v>0.42899999999999999</v>
      </c>
      <c r="CJ4178" s="54">
        <v>503</v>
      </c>
      <c r="CK4178" s="54">
        <v>7.4</v>
      </c>
      <c r="CL4178" s="54">
        <v>6.1609999999999998E-2</v>
      </c>
      <c r="CM4178" s="54">
        <v>1.4730000000000001</v>
      </c>
      <c r="CN4178" s="53" t="s">
        <v>34944</v>
      </c>
      <c r="CO4178" s="54">
        <v>27</v>
      </c>
      <c r="CP4178" s="54">
        <v>249</v>
      </c>
      <c r="CQ4178" s="55">
        <f t="shared" si="65"/>
        <v>0.10843373493975904</v>
      </c>
      <c r="CR4178" s="52" t="s">
        <v>28907</v>
      </c>
    </row>
    <row r="4179" spans="81:96">
      <c r="CC4179" s="52">
        <v>4178</v>
      </c>
      <c r="CD4179" s="53" t="s">
        <v>29596</v>
      </c>
      <c r="CE4179" s="53" t="s">
        <v>29597</v>
      </c>
      <c r="CF4179" s="54">
        <v>27226</v>
      </c>
      <c r="CG4179" s="54">
        <v>2.7789999999999999</v>
      </c>
      <c r="CH4179" s="54">
        <v>3.7130000000000001</v>
      </c>
      <c r="CI4179" s="54">
        <v>0.35799999999999998</v>
      </c>
      <c r="CJ4179" s="54">
        <v>360</v>
      </c>
      <c r="CK4179" s="54" t="s">
        <v>28918</v>
      </c>
      <c r="CL4179" s="54">
        <v>5.0450000000000002E-2</v>
      </c>
      <c r="CM4179" s="54">
        <v>1.7689999999999999</v>
      </c>
      <c r="CN4179" s="53" t="s">
        <v>34944</v>
      </c>
      <c r="CO4179" s="54">
        <v>28</v>
      </c>
      <c r="CP4179" s="54">
        <v>249</v>
      </c>
      <c r="CQ4179" s="55">
        <f t="shared" si="65"/>
        <v>0.11244979919678715</v>
      </c>
      <c r="CR4179" s="52" t="s">
        <v>28907</v>
      </c>
    </row>
    <row r="4180" spans="81:96">
      <c r="CC4180" s="52">
        <v>4179</v>
      </c>
      <c r="CD4180" s="53" t="s">
        <v>34973</v>
      </c>
      <c r="CE4180" s="53" t="s">
        <v>34974</v>
      </c>
      <c r="CF4180" s="54">
        <v>11777</v>
      </c>
      <c r="CG4180" s="54">
        <v>2.754</v>
      </c>
      <c r="CH4180" s="54">
        <v>2.766</v>
      </c>
      <c r="CI4180" s="54">
        <v>0.67200000000000004</v>
      </c>
      <c r="CJ4180" s="54">
        <v>393</v>
      </c>
      <c r="CK4180" s="54">
        <v>4.9000000000000004</v>
      </c>
      <c r="CL4180" s="54">
        <v>3.424E-2</v>
      </c>
      <c r="CM4180" s="54">
        <v>0.89200000000000002</v>
      </c>
      <c r="CN4180" s="53" t="s">
        <v>34944</v>
      </c>
      <c r="CO4180" s="54">
        <v>29</v>
      </c>
      <c r="CP4180" s="54">
        <v>249</v>
      </c>
      <c r="CQ4180" s="55">
        <f t="shared" si="65"/>
        <v>0.11646586345381527</v>
      </c>
      <c r="CR4180" s="52" t="s">
        <v>28907</v>
      </c>
    </row>
    <row r="4181" spans="81:96">
      <c r="CC4181" s="52">
        <v>4180</v>
      </c>
      <c r="CD4181" s="53" t="s">
        <v>34975</v>
      </c>
      <c r="CE4181" s="53" t="s">
        <v>34976</v>
      </c>
      <c r="CF4181" s="54">
        <v>5645</v>
      </c>
      <c r="CG4181" s="54">
        <v>2.6150000000000002</v>
      </c>
      <c r="CH4181" s="54">
        <v>2.67</v>
      </c>
      <c r="CI4181" s="54">
        <v>0.254</v>
      </c>
      <c r="CJ4181" s="54">
        <v>173</v>
      </c>
      <c r="CK4181" s="54">
        <v>7</v>
      </c>
      <c r="CL4181" s="54">
        <v>1.32E-2</v>
      </c>
      <c r="CM4181" s="54">
        <v>0.96299999999999997</v>
      </c>
      <c r="CN4181" s="53" t="s">
        <v>34944</v>
      </c>
      <c r="CO4181" s="54">
        <v>30</v>
      </c>
      <c r="CP4181" s="54">
        <v>249</v>
      </c>
      <c r="CQ4181" s="55">
        <f t="shared" si="65"/>
        <v>0.12048192771084337</v>
      </c>
      <c r="CR4181" s="52" t="s">
        <v>28907</v>
      </c>
    </row>
    <row r="4182" spans="81:96">
      <c r="CC4182" s="52">
        <v>4181</v>
      </c>
      <c r="CD4182" s="53" t="s">
        <v>32691</v>
      </c>
      <c r="CE4182" s="53" t="s">
        <v>32692</v>
      </c>
      <c r="CF4182" s="54">
        <v>1440</v>
      </c>
      <c r="CG4182" s="54">
        <v>2.54</v>
      </c>
      <c r="CH4182" s="54">
        <v>3.234</v>
      </c>
      <c r="CI4182" s="54">
        <v>0.159</v>
      </c>
      <c r="CJ4182" s="54">
        <v>63</v>
      </c>
      <c r="CK4182" s="54">
        <v>6.4</v>
      </c>
      <c r="CL4182" s="54">
        <v>5.62E-3</v>
      </c>
      <c r="CM4182" s="54">
        <v>1.694</v>
      </c>
      <c r="CN4182" s="53" t="s">
        <v>34944</v>
      </c>
      <c r="CO4182" s="54">
        <v>31</v>
      </c>
      <c r="CP4182" s="54">
        <v>249</v>
      </c>
      <c r="CQ4182" s="55">
        <f t="shared" si="65"/>
        <v>0.12449799196787148</v>
      </c>
      <c r="CR4182" s="52" t="s">
        <v>28907</v>
      </c>
    </row>
    <row r="4183" spans="81:96">
      <c r="CC4183" s="52">
        <v>4182</v>
      </c>
      <c r="CD4183" s="53" t="s">
        <v>34977</v>
      </c>
      <c r="CE4183" s="53" t="s">
        <v>34978</v>
      </c>
      <c r="CF4183" s="54">
        <v>471</v>
      </c>
      <c r="CG4183" s="54">
        <v>2.5169999999999999</v>
      </c>
      <c r="CH4183" s="54">
        <v>2.93</v>
      </c>
      <c r="CI4183" s="54">
        <v>7.6999999999999999E-2</v>
      </c>
      <c r="CJ4183" s="54">
        <v>13</v>
      </c>
      <c r="CK4183" s="54">
        <v>5.7</v>
      </c>
      <c r="CL4183" s="54">
        <v>1.5E-3</v>
      </c>
      <c r="CM4183" s="54">
        <v>1.097</v>
      </c>
      <c r="CN4183" s="53" t="s">
        <v>34944</v>
      </c>
      <c r="CO4183" s="54">
        <v>32</v>
      </c>
      <c r="CP4183" s="54">
        <v>249</v>
      </c>
      <c r="CQ4183" s="55">
        <f t="shared" si="65"/>
        <v>0.12851405622489959</v>
      </c>
      <c r="CR4183" s="52" t="s">
        <v>28907</v>
      </c>
    </row>
    <row r="4184" spans="81:96">
      <c r="CC4184" s="52">
        <v>4183</v>
      </c>
      <c r="CD4184" s="53" t="s">
        <v>34979</v>
      </c>
      <c r="CE4184" s="53" t="s">
        <v>34980</v>
      </c>
      <c r="CF4184" s="54">
        <v>12617</v>
      </c>
      <c r="CG4184" s="54">
        <v>2.496</v>
      </c>
      <c r="CH4184" s="54">
        <v>2.82</v>
      </c>
      <c r="CI4184" s="54">
        <v>0.35199999999999998</v>
      </c>
      <c r="CJ4184" s="54">
        <v>546</v>
      </c>
      <c r="CK4184" s="54">
        <v>5.4</v>
      </c>
      <c r="CL4184" s="54">
        <v>5.4469999999999998E-2</v>
      </c>
      <c r="CM4184" s="54">
        <v>1.3260000000000001</v>
      </c>
      <c r="CN4184" s="53" t="s">
        <v>34944</v>
      </c>
      <c r="CO4184" s="54">
        <v>33</v>
      </c>
      <c r="CP4184" s="54">
        <v>249</v>
      </c>
      <c r="CQ4184" s="55">
        <f t="shared" si="65"/>
        <v>0.13253012048192772</v>
      </c>
      <c r="CR4184" s="52" t="s">
        <v>28907</v>
      </c>
    </row>
    <row r="4185" spans="81:96">
      <c r="CC4185" s="52">
        <v>4184</v>
      </c>
      <c r="CD4185" s="53" t="s">
        <v>34604</v>
      </c>
      <c r="CE4185" s="53" t="s">
        <v>34605</v>
      </c>
      <c r="CF4185" s="54">
        <v>1168</v>
      </c>
      <c r="CG4185" s="54">
        <v>2.4820000000000002</v>
      </c>
      <c r="CH4185" s="54">
        <v>3.2090000000000001</v>
      </c>
      <c r="CI4185" s="54">
        <v>0.36299999999999999</v>
      </c>
      <c r="CJ4185" s="54">
        <v>80</v>
      </c>
      <c r="CK4185" s="54">
        <v>3.8</v>
      </c>
      <c r="CL4185" s="54">
        <v>6.4799999999999996E-3</v>
      </c>
      <c r="CM4185" s="54">
        <v>1.3979999999999999</v>
      </c>
      <c r="CN4185" s="53" t="s">
        <v>34944</v>
      </c>
      <c r="CO4185" s="54">
        <v>34</v>
      </c>
      <c r="CP4185" s="54">
        <v>249</v>
      </c>
      <c r="CQ4185" s="55">
        <f t="shared" si="65"/>
        <v>0.13654618473895583</v>
      </c>
      <c r="CR4185" s="52" t="s">
        <v>28907</v>
      </c>
    </row>
    <row r="4186" spans="81:96">
      <c r="CC4186" s="52">
        <v>4185</v>
      </c>
      <c r="CD4186" s="53" t="s">
        <v>28910</v>
      </c>
      <c r="CE4186" s="53" t="s">
        <v>28911</v>
      </c>
      <c r="CF4186" s="54">
        <v>3844</v>
      </c>
      <c r="CG4186" s="54">
        <v>2.4750000000000001</v>
      </c>
      <c r="CH4186" s="54">
        <v>2.6040000000000001</v>
      </c>
      <c r="CI4186" s="54"/>
      <c r="CJ4186" s="54">
        <v>0</v>
      </c>
      <c r="CK4186" s="54">
        <v>4.4000000000000004</v>
      </c>
      <c r="CL4186" s="54">
        <v>1.0699999999999999E-2</v>
      </c>
      <c r="CM4186" s="54">
        <v>0.69699999999999995</v>
      </c>
      <c r="CN4186" s="53" t="s">
        <v>34944</v>
      </c>
      <c r="CO4186" s="54">
        <v>35</v>
      </c>
      <c r="CP4186" s="54">
        <v>249</v>
      </c>
      <c r="CQ4186" s="55">
        <f t="shared" si="65"/>
        <v>0.14056224899598393</v>
      </c>
      <c r="CR4186" s="52" t="s">
        <v>28907</v>
      </c>
    </row>
    <row r="4187" spans="81:96">
      <c r="CC4187" s="52">
        <v>4186</v>
      </c>
      <c r="CD4187" s="53" t="s">
        <v>29602</v>
      </c>
      <c r="CE4187" s="53" t="s">
        <v>29603</v>
      </c>
      <c r="CF4187" s="54">
        <v>5932</v>
      </c>
      <c r="CG4187" s="54">
        <v>2.4740000000000002</v>
      </c>
      <c r="CH4187" s="54">
        <v>2.9870000000000001</v>
      </c>
      <c r="CI4187" s="54">
        <v>0.34</v>
      </c>
      <c r="CJ4187" s="54">
        <v>235</v>
      </c>
      <c r="CK4187" s="54">
        <v>7.1</v>
      </c>
      <c r="CL4187" s="54">
        <v>1.46E-2</v>
      </c>
      <c r="CM4187" s="54">
        <v>1.127</v>
      </c>
      <c r="CN4187" s="53" t="s">
        <v>34944</v>
      </c>
      <c r="CO4187" s="54">
        <v>36</v>
      </c>
      <c r="CP4187" s="54">
        <v>249</v>
      </c>
      <c r="CQ4187" s="55">
        <f t="shared" si="65"/>
        <v>0.14457831325301204</v>
      </c>
      <c r="CR4187" s="52" t="s">
        <v>28907</v>
      </c>
    </row>
    <row r="4188" spans="81:96">
      <c r="CC4188" s="52">
        <v>4187</v>
      </c>
      <c r="CD4188" s="53" t="s">
        <v>34981</v>
      </c>
      <c r="CE4188" s="53" t="s">
        <v>34982</v>
      </c>
      <c r="CF4188" s="54">
        <v>17052</v>
      </c>
      <c r="CG4188" s="54">
        <v>2.472</v>
      </c>
      <c r="CH4188" s="54">
        <v>2.512</v>
      </c>
      <c r="CI4188" s="54">
        <v>0.38600000000000001</v>
      </c>
      <c r="CJ4188" s="54">
        <v>629</v>
      </c>
      <c r="CK4188" s="54">
        <v>7.7</v>
      </c>
      <c r="CL4188" s="54">
        <v>3.2660000000000002E-2</v>
      </c>
      <c r="CM4188" s="54">
        <v>0.79</v>
      </c>
      <c r="CN4188" s="53" t="s">
        <v>34944</v>
      </c>
      <c r="CO4188" s="54">
        <v>37</v>
      </c>
      <c r="CP4188" s="54">
        <v>249</v>
      </c>
      <c r="CQ4188" s="55">
        <f t="shared" si="65"/>
        <v>0.14859437751004015</v>
      </c>
      <c r="CR4188" s="52" t="s">
        <v>28907</v>
      </c>
    </row>
    <row r="4189" spans="81:96">
      <c r="CC4189" s="52">
        <v>4188</v>
      </c>
      <c r="CD4189" s="53" t="s">
        <v>33229</v>
      </c>
      <c r="CE4189" s="53" t="s">
        <v>33230</v>
      </c>
      <c r="CF4189" s="54">
        <v>2376</v>
      </c>
      <c r="CG4189" s="54">
        <v>2.4079999999999999</v>
      </c>
      <c r="CH4189" s="54">
        <v>2.8180000000000001</v>
      </c>
      <c r="CI4189" s="54">
        <v>0.27800000000000002</v>
      </c>
      <c r="CJ4189" s="54">
        <v>144</v>
      </c>
      <c r="CK4189" s="54">
        <v>3.8</v>
      </c>
      <c r="CL4189" s="54">
        <v>9.5700000000000004E-3</v>
      </c>
      <c r="CM4189" s="54">
        <v>0.98199999999999998</v>
      </c>
      <c r="CN4189" s="53" t="s">
        <v>34944</v>
      </c>
      <c r="CO4189" s="54">
        <v>38</v>
      </c>
      <c r="CP4189" s="54">
        <v>249</v>
      </c>
      <c r="CQ4189" s="55">
        <f t="shared" si="65"/>
        <v>0.15261044176706828</v>
      </c>
      <c r="CR4189" s="52" t="s">
        <v>28907</v>
      </c>
    </row>
    <row r="4190" spans="81:96">
      <c r="CC4190" s="52">
        <v>4189</v>
      </c>
      <c r="CD4190" s="53" t="s">
        <v>34983</v>
      </c>
      <c r="CE4190" s="53" t="s">
        <v>34984</v>
      </c>
      <c r="CF4190" s="54">
        <v>8653</v>
      </c>
      <c r="CG4190" s="54">
        <v>2.403</v>
      </c>
      <c r="CH4190" s="54">
        <v>2.6339999999999999</v>
      </c>
      <c r="CI4190" s="54">
        <v>0.312</v>
      </c>
      <c r="CJ4190" s="54">
        <v>324</v>
      </c>
      <c r="CK4190" s="54">
        <v>7.3</v>
      </c>
      <c r="CL4190" s="54">
        <v>2.7150000000000001E-2</v>
      </c>
      <c r="CM4190" s="54">
        <v>1.284</v>
      </c>
      <c r="CN4190" s="53" t="s">
        <v>34944</v>
      </c>
      <c r="CO4190" s="54">
        <v>39</v>
      </c>
      <c r="CP4190" s="54">
        <v>249</v>
      </c>
      <c r="CQ4190" s="55">
        <f t="shared" si="65"/>
        <v>0.15662650602409639</v>
      </c>
      <c r="CR4190" s="52" t="s">
        <v>28907</v>
      </c>
    </row>
    <row r="4191" spans="81:96">
      <c r="CC4191" s="52">
        <v>4190</v>
      </c>
      <c r="CD4191" s="53" t="s">
        <v>21342</v>
      </c>
      <c r="CE4191" s="53" t="s">
        <v>21340</v>
      </c>
      <c r="CF4191" s="54">
        <v>3029</v>
      </c>
      <c r="CG4191" s="54">
        <v>2.395</v>
      </c>
      <c r="CH4191" s="54">
        <v>2.4220000000000002</v>
      </c>
      <c r="CI4191" s="54">
        <v>0.45800000000000002</v>
      </c>
      <c r="CJ4191" s="54">
        <v>310</v>
      </c>
      <c r="CK4191" s="54">
        <v>4.2</v>
      </c>
      <c r="CL4191" s="54">
        <v>6.5300000000000002E-3</v>
      </c>
      <c r="CM4191" s="54">
        <v>0.54200000000000004</v>
      </c>
      <c r="CN4191" s="53" t="s">
        <v>34944</v>
      </c>
      <c r="CO4191" s="54">
        <v>40</v>
      </c>
      <c r="CP4191" s="54">
        <v>249</v>
      </c>
      <c r="CQ4191" s="55">
        <f t="shared" si="65"/>
        <v>0.1606425702811245</v>
      </c>
      <c r="CR4191" s="52" t="s">
        <v>28907</v>
      </c>
    </row>
    <row r="4192" spans="81:96">
      <c r="CC4192" s="52">
        <v>4191</v>
      </c>
      <c r="CD4192" s="53" t="s">
        <v>34798</v>
      </c>
      <c r="CE4192" s="53" t="s">
        <v>34799</v>
      </c>
      <c r="CF4192" s="54">
        <v>3309</v>
      </c>
      <c r="CG4192" s="54">
        <v>2.3769999999999998</v>
      </c>
      <c r="CH4192" s="54">
        <v>3.0390000000000001</v>
      </c>
      <c r="CI4192" s="54">
        <v>0.27900000000000003</v>
      </c>
      <c r="CJ4192" s="54">
        <v>233</v>
      </c>
      <c r="CK4192" s="54">
        <v>4.5999999999999996</v>
      </c>
      <c r="CL4192" s="54">
        <v>7.8700000000000003E-3</v>
      </c>
      <c r="CM4192" s="54">
        <v>0.77</v>
      </c>
      <c r="CN4192" s="53" t="s">
        <v>34944</v>
      </c>
      <c r="CO4192" s="54">
        <v>41</v>
      </c>
      <c r="CP4192" s="54">
        <v>249</v>
      </c>
      <c r="CQ4192" s="55">
        <f t="shared" si="65"/>
        <v>0.1646586345381526</v>
      </c>
      <c r="CR4192" s="52" t="s">
        <v>28907</v>
      </c>
    </row>
    <row r="4193" spans="81:96">
      <c r="CC4193" s="52">
        <v>4192</v>
      </c>
      <c r="CD4193" s="53" t="s">
        <v>34985</v>
      </c>
      <c r="CE4193" s="53" t="s">
        <v>34986</v>
      </c>
      <c r="CF4193" s="54">
        <v>2546</v>
      </c>
      <c r="CG4193" s="54">
        <v>2.3730000000000002</v>
      </c>
      <c r="CH4193" s="54">
        <v>3.681</v>
      </c>
      <c r="CI4193" s="54">
        <v>0.375</v>
      </c>
      <c r="CJ4193" s="54">
        <v>88</v>
      </c>
      <c r="CK4193" s="54">
        <v>4.5999999999999996</v>
      </c>
      <c r="CL4193" s="54">
        <v>1.3950000000000001E-2</v>
      </c>
      <c r="CM4193" s="54">
        <v>1.869</v>
      </c>
      <c r="CN4193" s="53" t="s">
        <v>34944</v>
      </c>
      <c r="CO4193" s="54">
        <v>42</v>
      </c>
      <c r="CP4193" s="54">
        <v>249</v>
      </c>
      <c r="CQ4193" s="55">
        <f t="shared" si="65"/>
        <v>0.16867469879518071</v>
      </c>
      <c r="CR4193" s="52" t="s">
        <v>28907</v>
      </c>
    </row>
    <row r="4194" spans="81:96">
      <c r="CC4194" s="52">
        <v>4193</v>
      </c>
      <c r="CD4194" s="53" t="s">
        <v>32483</v>
      </c>
      <c r="CE4194" s="53" t="s">
        <v>32484</v>
      </c>
      <c r="CF4194" s="54">
        <v>1696</v>
      </c>
      <c r="CG4194" s="54">
        <v>2.34</v>
      </c>
      <c r="CH4194" s="54">
        <v>2.4790000000000001</v>
      </c>
      <c r="CI4194" s="54">
        <v>0.26800000000000002</v>
      </c>
      <c r="CJ4194" s="54">
        <v>41</v>
      </c>
      <c r="CK4194" s="54">
        <v>8.3000000000000007</v>
      </c>
      <c r="CL4194" s="54">
        <v>3.3600000000000001E-3</v>
      </c>
      <c r="CM4194" s="54">
        <v>0.96599999999999997</v>
      </c>
      <c r="CN4194" s="53" t="s">
        <v>34944</v>
      </c>
      <c r="CO4194" s="54">
        <v>43</v>
      </c>
      <c r="CP4194" s="54">
        <v>249</v>
      </c>
      <c r="CQ4194" s="55">
        <f t="shared" si="65"/>
        <v>0.17269076305220885</v>
      </c>
      <c r="CR4194" s="52" t="s">
        <v>28907</v>
      </c>
    </row>
    <row r="4195" spans="81:96">
      <c r="CC4195" s="52">
        <v>4194</v>
      </c>
      <c r="CD4195" s="53" t="s">
        <v>34425</v>
      </c>
      <c r="CE4195" s="53" t="s">
        <v>34426</v>
      </c>
      <c r="CF4195" s="54">
        <v>6539</v>
      </c>
      <c r="CG4195" s="54">
        <v>2.3260000000000001</v>
      </c>
      <c r="CH4195" s="54">
        <v>3.3919999999999999</v>
      </c>
      <c r="CI4195" s="54">
        <v>0.24</v>
      </c>
      <c r="CJ4195" s="54">
        <v>104</v>
      </c>
      <c r="CK4195" s="54">
        <v>8.1</v>
      </c>
      <c r="CL4195" s="54">
        <v>1.055E-2</v>
      </c>
      <c r="CM4195" s="54">
        <v>1.1259999999999999</v>
      </c>
      <c r="CN4195" s="53" t="s">
        <v>34944</v>
      </c>
      <c r="CO4195" s="54">
        <v>44</v>
      </c>
      <c r="CP4195" s="54">
        <v>249</v>
      </c>
      <c r="CQ4195" s="55">
        <f t="shared" si="65"/>
        <v>0.17670682730923695</v>
      </c>
      <c r="CR4195" s="52" t="s">
        <v>28907</v>
      </c>
    </row>
    <row r="4196" spans="81:96">
      <c r="CC4196" s="52">
        <v>4195</v>
      </c>
      <c r="CD4196" s="53" t="s">
        <v>32802</v>
      </c>
      <c r="CE4196" s="53" t="s">
        <v>32803</v>
      </c>
      <c r="CF4196" s="54">
        <v>30514</v>
      </c>
      <c r="CG4196" s="54">
        <v>2.3260000000000001</v>
      </c>
      <c r="CH4196" s="54">
        <v>3.0019999999999998</v>
      </c>
      <c r="CI4196" s="54">
        <v>0.46</v>
      </c>
      <c r="CJ4196" s="54">
        <v>511</v>
      </c>
      <c r="CK4196" s="54">
        <v>9.6999999999999993</v>
      </c>
      <c r="CL4196" s="54">
        <v>5.7970000000000001E-2</v>
      </c>
      <c r="CM4196" s="54">
        <v>1.4470000000000001</v>
      </c>
      <c r="CN4196" s="53" t="s">
        <v>34944</v>
      </c>
      <c r="CO4196" s="54">
        <v>44</v>
      </c>
      <c r="CP4196" s="54">
        <v>249</v>
      </c>
      <c r="CQ4196" s="55">
        <f t="shared" si="65"/>
        <v>0.17670682730923695</v>
      </c>
      <c r="CR4196" s="52" t="s">
        <v>28907</v>
      </c>
    </row>
    <row r="4197" spans="81:96">
      <c r="CC4197" s="52">
        <v>4196</v>
      </c>
      <c r="CD4197" s="53" t="s">
        <v>34987</v>
      </c>
      <c r="CE4197" s="53" t="s">
        <v>34988</v>
      </c>
      <c r="CF4197" s="54">
        <v>15375</v>
      </c>
      <c r="CG4197" s="54">
        <v>2.2429999999999999</v>
      </c>
      <c r="CH4197" s="54">
        <v>2.286</v>
      </c>
      <c r="CI4197" s="54">
        <v>0.214</v>
      </c>
      <c r="CJ4197" s="54">
        <v>309</v>
      </c>
      <c r="CK4197" s="54">
        <v>9.6</v>
      </c>
      <c r="CL4197" s="54">
        <v>3.8019999999999998E-2</v>
      </c>
      <c r="CM4197" s="54">
        <v>1.1739999999999999</v>
      </c>
      <c r="CN4197" s="53" t="s">
        <v>34944</v>
      </c>
      <c r="CO4197" s="54">
        <v>46</v>
      </c>
      <c r="CP4197" s="54">
        <v>249</v>
      </c>
      <c r="CQ4197" s="55">
        <f t="shared" si="65"/>
        <v>0.18473895582329317</v>
      </c>
      <c r="CR4197" s="52" t="s">
        <v>28907</v>
      </c>
    </row>
    <row r="4198" spans="81:96">
      <c r="CC4198" s="52">
        <v>4197</v>
      </c>
      <c r="CD4198" s="53" t="s">
        <v>34989</v>
      </c>
      <c r="CE4198" s="53" t="s">
        <v>34990</v>
      </c>
      <c r="CF4198" s="54">
        <v>1798</v>
      </c>
      <c r="CG4198" s="54">
        <v>2.2410000000000001</v>
      </c>
      <c r="CH4198" s="54">
        <v>2.262</v>
      </c>
      <c r="CI4198" s="54">
        <v>0.371</v>
      </c>
      <c r="CJ4198" s="54">
        <v>140</v>
      </c>
      <c r="CK4198" s="54">
        <v>4.5</v>
      </c>
      <c r="CL4198" s="54">
        <v>5.4599999999999996E-3</v>
      </c>
      <c r="CM4198" s="54">
        <v>0.67100000000000004</v>
      </c>
      <c r="CN4198" s="53" t="s">
        <v>34944</v>
      </c>
      <c r="CO4198" s="54">
        <v>47</v>
      </c>
      <c r="CP4198" s="54">
        <v>249</v>
      </c>
      <c r="CQ4198" s="55">
        <f t="shared" si="65"/>
        <v>0.18875502008032127</v>
      </c>
      <c r="CR4198" s="52" t="s">
        <v>28907</v>
      </c>
    </row>
    <row r="4199" spans="81:96">
      <c r="CC4199" s="52">
        <v>4198</v>
      </c>
      <c r="CD4199" s="53" t="s">
        <v>140</v>
      </c>
      <c r="CE4199" s="53" t="s">
        <v>138</v>
      </c>
      <c r="CF4199" s="54">
        <v>19810</v>
      </c>
      <c r="CG4199" s="54">
        <v>2.2400000000000002</v>
      </c>
      <c r="CH4199" s="54">
        <v>2.5710000000000002</v>
      </c>
      <c r="CI4199" s="54">
        <v>0.79500000000000004</v>
      </c>
      <c r="CJ4199" s="54">
        <v>709</v>
      </c>
      <c r="CK4199" s="54">
        <v>4</v>
      </c>
      <c r="CL4199" s="54">
        <v>5.8400000000000001E-2</v>
      </c>
      <c r="CM4199" s="54">
        <v>0.59399999999999997</v>
      </c>
      <c r="CN4199" s="53" t="s">
        <v>34944</v>
      </c>
      <c r="CO4199" s="54">
        <v>48</v>
      </c>
      <c r="CP4199" s="54">
        <v>249</v>
      </c>
      <c r="CQ4199" s="55">
        <f t="shared" si="65"/>
        <v>0.19277108433734941</v>
      </c>
      <c r="CR4199" s="52" t="s">
        <v>28907</v>
      </c>
    </row>
    <row r="4200" spans="81:96">
      <c r="CC4200" s="52">
        <v>4199</v>
      </c>
      <c r="CD4200" s="53" t="s">
        <v>34991</v>
      </c>
      <c r="CE4200" s="53" t="s">
        <v>34992</v>
      </c>
      <c r="CF4200" s="54">
        <v>1922</v>
      </c>
      <c r="CG4200" s="54">
        <v>2.2090000000000001</v>
      </c>
      <c r="CH4200" s="54">
        <v>2.21</v>
      </c>
      <c r="CI4200" s="54">
        <v>0.40400000000000003</v>
      </c>
      <c r="CJ4200" s="54">
        <v>255</v>
      </c>
      <c r="CK4200" s="54">
        <v>2.5</v>
      </c>
      <c r="CL4200" s="54">
        <v>1.0500000000000001E-2</v>
      </c>
      <c r="CM4200" s="54">
        <v>0.80600000000000005</v>
      </c>
      <c r="CN4200" s="53" t="s">
        <v>34944</v>
      </c>
      <c r="CO4200" s="54">
        <v>49</v>
      </c>
      <c r="CP4200" s="54">
        <v>249</v>
      </c>
      <c r="CQ4200" s="55">
        <f t="shared" si="65"/>
        <v>0.19678714859437751</v>
      </c>
      <c r="CR4200" s="52" t="s">
        <v>28907</v>
      </c>
    </row>
    <row r="4201" spans="81:96">
      <c r="CC4201" s="52">
        <v>4200</v>
      </c>
      <c r="CD4201" s="53" t="s">
        <v>34993</v>
      </c>
      <c r="CE4201" s="53" t="s">
        <v>34994</v>
      </c>
      <c r="CF4201" s="54">
        <v>7150</v>
      </c>
      <c r="CG4201" s="54">
        <v>2.2090000000000001</v>
      </c>
      <c r="CH4201" s="54">
        <v>2.36</v>
      </c>
      <c r="CI4201" s="54">
        <v>0.60199999999999998</v>
      </c>
      <c r="CJ4201" s="54">
        <v>410</v>
      </c>
      <c r="CK4201" s="54">
        <v>5.8</v>
      </c>
      <c r="CL4201" s="54">
        <v>1.6160000000000001E-2</v>
      </c>
      <c r="CM4201" s="54">
        <v>0.69499999999999995</v>
      </c>
      <c r="CN4201" s="53" t="s">
        <v>34944</v>
      </c>
      <c r="CO4201" s="54">
        <v>49</v>
      </c>
      <c r="CP4201" s="54">
        <v>249</v>
      </c>
      <c r="CQ4201" s="55">
        <f t="shared" si="65"/>
        <v>0.19678714859437751</v>
      </c>
      <c r="CR4201" s="52" t="s">
        <v>28907</v>
      </c>
    </row>
    <row r="4202" spans="81:96">
      <c r="CC4202" s="52">
        <v>4201</v>
      </c>
      <c r="CD4202" s="53" t="s">
        <v>29614</v>
      </c>
      <c r="CE4202" s="53" t="s">
        <v>29615</v>
      </c>
      <c r="CF4202" s="54">
        <v>3329</v>
      </c>
      <c r="CG4202" s="54">
        <v>2.2069999999999999</v>
      </c>
      <c r="CH4202" s="54">
        <v>2.5030000000000001</v>
      </c>
      <c r="CI4202" s="54">
        <v>0.442</v>
      </c>
      <c r="CJ4202" s="54">
        <v>199</v>
      </c>
      <c r="CK4202" s="54">
        <v>4.8</v>
      </c>
      <c r="CL4202" s="54">
        <v>7.9699999999999997E-3</v>
      </c>
      <c r="CM4202" s="54">
        <v>0.64500000000000002</v>
      </c>
      <c r="CN4202" s="53" t="s">
        <v>34944</v>
      </c>
      <c r="CO4202" s="54">
        <v>51</v>
      </c>
      <c r="CP4202" s="54">
        <v>249</v>
      </c>
      <c r="CQ4202" s="55">
        <f t="shared" si="65"/>
        <v>0.20481927710843373</v>
      </c>
      <c r="CR4202" s="52" t="s">
        <v>28907</v>
      </c>
    </row>
    <row r="4203" spans="81:96">
      <c r="CC4203" s="52">
        <v>4202</v>
      </c>
      <c r="CD4203" s="53" t="s">
        <v>34995</v>
      </c>
      <c r="CE4203" s="53" t="s">
        <v>34996</v>
      </c>
      <c r="CF4203" s="54">
        <v>6466</v>
      </c>
      <c r="CG4203" s="54">
        <v>2.19</v>
      </c>
      <c r="CH4203" s="54">
        <v>1.911</v>
      </c>
      <c r="CI4203" s="54">
        <v>0.42299999999999999</v>
      </c>
      <c r="CJ4203" s="54">
        <v>239</v>
      </c>
      <c r="CK4203" s="54">
        <v>8.3000000000000007</v>
      </c>
      <c r="CL4203" s="54">
        <v>1.346E-2</v>
      </c>
      <c r="CM4203" s="54">
        <v>0.66900000000000004</v>
      </c>
      <c r="CN4203" s="53" t="s">
        <v>34944</v>
      </c>
      <c r="CO4203" s="54">
        <v>52</v>
      </c>
      <c r="CP4203" s="54">
        <v>249</v>
      </c>
      <c r="CQ4203" s="55">
        <f t="shared" si="65"/>
        <v>0.20883534136546184</v>
      </c>
      <c r="CR4203" s="52" t="s">
        <v>28907</v>
      </c>
    </row>
    <row r="4204" spans="81:96">
      <c r="CC4204" s="52">
        <v>4203</v>
      </c>
      <c r="CD4204" s="53" t="s">
        <v>34997</v>
      </c>
      <c r="CE4204" s="53" t="s">
        <v>34998</v>
      </c>
      <c r="CF4204" s="54">
        <v>20318</v>
      </c>
      <c r="CG4204" s="54">
        <v>2.181</v>
      </c>
      <c r="CH4204" s="54">
        <v>2.3460000000000001</v>
      </c>
      <c r="CI4204" s="54">
        <v>0.32300000000000001</v>
      </c>
      <c r="CJ4204" s="54">
        <v>786</v>
      </c>
      <c r="CK4204" s="54">
        <v>8.3000000000000007</v>
      </c>
      <c r="CL4204" s="54">
        <v>4.4600000000000001E-2</v>
      </c>
      <c r="CM4204" s="54">
        <v>0.88900000000000001</v>
      </c>
      <c r="CN4204" s="53" t="s">
        <v>34944</v>
      </c>
      <c r="CO4204" s="54">
        <v>53</v>
      </c>
      <c r="CP4204" s="54">
        <v>249</v>
      </c>
      <c r="CQ4204" s="55">
        <f t="shared" si="65"/>
        <v>0.21285140562248997</v>
      </c>
      <c r="CR4204" s="52" t="s">
        <v>28907</v>
      </c>
    </row>
    <row r="4205" spans="81:96">
      <c r="CC4205" s="52">
        <v>4204</v>
      </c>
      <c r="CD4205" s="53" t="s">
        <v>34999</v>
      </c>
      <c r="CE4205" s="53" t="s">
        <v>35000</v>
      </c>
      <c r="CF4205" s="54">
        <v>751</v>
      </c>
      <c r="CG4205" s="54">
        <v>2.177</v>
      </c>
      <c r="CH4205" s="54">
        <v>3.4060000000000001</v>
      </c>
      <c r="CI4205" s="54">
        <v>0.41499999999999998</v>
      </c>
      <c r="CJ4205" s="54">
        <v>82</v>
      </c>
      <c r="CK4205" s="54">
        <v>2.9</v>
      </c>
      <c r="CL4205" s="54">
        <v>5.3099999999999996E-3</v>
      </c>
      <c r="CM4205" s="54">
        <v>1.615</v>
      </c>
      <c r="CN4205" s="53" t="s">
        <v>34944</v>
      </c>
      <c r="CO4205" s="54">
        <v>54</v>
      </c>
      <c r="CP4205" s="54">
        <v>249</v>
      </c>
      <c r="CQ4205" s="55">
        <f t="shared" si="65"/>
        <v>0.21686746987951808</v>
      </c>
      <c r="CR4205" s="52" t="s">
        <v>28907</v>
      </c>
    </row>
    <row r="4206" spans="81:96">
      <c r="CC4206" s="52">
        <v>4205</v>
      </c>
      <c r="CD4206" s="53" t="s">
        <v>33233</v>
      </c>
      <c r="CE4206" s="53" t="s">
        <v>33234</v>
      </c>
      <c r="CF4206" s="54">
        <v>3931</v>
      </c>
      <c r="CG4206" s="54">
        <v>2.17</v>
      </c>
      <c r="CH4206" s="54">
        <v>2.2709999999999999</v>
      </c>
      <c r="CI4206" s="54">
        <v>0.312</v>
      </c>
      <c r="CJ4206" s="54">
        <v>304</v>
      </c>
      <c r="CK4206" s="54">
        <v>5.3</v>
      </c>
      <c r="CL4206" s="54">
        <v>1.222E-2</v>
      </c>
      <c r="CM4206" s="54">
        <v>0.85899999999999999</v>
      </c>
      <c r="CN4206" s="53" t="s">
        <v>34944</v>
      </c>
      <c r="CO4206" s="54">
        <v>55</v>
      </c>
      <c r="CP4206" s="54">
        <v>249</v>
      </c>
      <c r="CQ4206" s="55">
        <f t="shared" si="65"/>
        <v>0.22088353413654618</v>
      </c>
      <c r="CR4206" s="52" t="s">
        <v>28907</v>
      </c>
    </row>
    <row r="4207" spans="81:96">
      <c r="CC4207" s="52">
        <v>4206</v>
      </c>
      <c r="CD4207" s="53" t="s">
        <v>35001</v>
      </c>
      <c r="CE4207" s="53" t="s">
        <v>35002</v>
      </c>
      <c r="CF4207" s="54">
        <v>14028</v>
      </c>
      <c r="CG4207" s="54">
        <v>2.11</v>
      </c>
      <c r="CH4207" s="54">
        <v>1.8859999999999999</v>
      </c>
      <c r="CI4207" s="54">
        <v>0.53200000000000003</v>
      </c>
      <c r="CJ4207" s="54">
        <v>617</v>
      </c>
      <c r="CK4207" s="54">
        <v>6.9</v>
      </c>
      <c r="CL4207" s="54">
        <v>3.1460000000000002E-2</v>
      </c>
      <c r="CM4207" s="54">
        <v>0.64</v>
      </c>
      <c r="CN4207" s="53" t="s">
        <v>34944</v>
      </c>
      <c r="CO4207" s="54">
        <v>56</v>
      </c>
      <c r="CP4207" s="54">
        <v>249</v>
      </c>
      <c r="CQ4207" s="55">
        <f t="shared" si="65"/>
        <v>0.22489959839357429</v>
      </c>
      <c r="CR4207" s="52" t="s">
        <v>28907</v>
      </c>
    </row>
    <row r="4208" spans="81:96">
      <c r="CC4208" s="52">
        <v>4207</v>
      </c>
      <c r="CD4208" s="53" t="s">
        <v>35003</v>
      </c>
      <c r="CE4208" s="53" t="s">
        <v>35004</v>
      </c>
      <c r="CF4208" s="54">
        <v>4502</v>
      </c>
      <c r="CG4208" s="54">
        <v>2.0950000000000002</v>
      </c>
      <c r="CH4208" s="54">
        <v>2.339</v>
      </c>
      <c r="CI4208" s="54">
        <v>0.51300000000000001</v>
      </c>
      <c r="CJ4208" s="54">
        <v>446</v>
      </c>
      <c r="CK4208" s="54">
        <v>4.4000000000000004</v>
      </c>
      <c r="CL4208" s="54">
        <v>1.251E-2</v>
      </c>
      <c r="CM4208" s="54">
        <v>0.69</v>
      </c>
      <c r="CN4208" s="53" t="s">
        <v>34944</v>
      </c>
      <c r="CO4208" s="54">
        <v>57</v>
      </c>
      <c r="CP4208" s="54">
        <v>249</v>
      </c>
      <c r="CQ4208" s="55">
        <f t="shared" si="65"/>
        <v>0.2289156626506024</v>
      </c>
      <c r="CR4208" s="52" t="s">
        <v>28907</v>
      </c>
    </row>
    <row r="4209" spans="81:96">
      <c r="CC4209" s="52">
        <v>4208</v>
      </c>
      <c r="CD4209" s="53" t="s">
        <v>32499</v>
      </c>
      <c r="CE4209" s="53" t="s">
        <v>32500</v>
      </c>
      <c r="CF4209" s="54">
        <v>5561</v>
      </c>
      <c r="CG4209" s="54">
        <v>2.0670000000000002</v>
      </c>
      <c r="CH4209" s="54">
        <v>2.8730000000000002</v>
      </c>
      <c r="CI4209" s="54">
        <v>0.36299999999999999</v>
      </c>
      <c r="CJ4209" s="54">
        <v>223</v>
      </c>
      <c r="CK4209" s="54">
        <v>7.4</v>
      </c>
      <c r="CL4209" s="54">
        <v>1.397E-2</v>
      </c>
      <c r="CM4209" s="54">
        <v>1.1599999999999999</v>
      </c>
      <c r="CN4209" s="53" t="s">
        <v>34944</v>
      </c>
      <c r="CO4209" s="54">
        <v>58</v>
      </c>
      <c r="CP4209" s="54">
        <v>249</v>
      </c>
      <c r="CQ4209" s="55">
        <f t="shared" si="65"/>
        <v>0.23293172690763053</v>
      </c>
      <c r="CR4209" s="52" t="s">
        <v>28907</v>
      </c>
    </row>
    <row r="4210" spans="81:96">
      <c r="CC4210" s="52">
        <v>4209</v>
      </c>
      <c r="CD4210" s="53" t="s">
        <v>29622</v>
      </c>
      <c r="CE4210" s="53" t="s">
        <v>29623</v>
      </c>
      <c r="CF4210" s="54">
        <v>3303</v>
      </c>
      <c r="CG4210" s="54">
        <v>2.048</v>
      </c>
      <c r="CH4210" s="54">
        <v>2.3370000000000002</v>
      </c>
      <c r="CI4210" s="54">
        <v>0.183</v>
      </c>
      <c r="CJ4210" s="54">
        <v>240</v>
      </c>
      <c r="CK4210" s="54">
        <v>3.9</v>
      </c>
      <c r="CL4210" s="54">
        <v>1.231E-2</v>
      </c>
      <c r="CM4210" s="54">
        <v>0.67300000000000004</v>
      </c>
      <c r="CN4210" s="53" t="s">
        <v>34944</v>
      </c>
      <c r="CO4210" s="54">
        <v>59</v>
      </c>
      <c r="CP4210" s="54">
        <v>249</v>
      </c>
      <c r="CQ4210" s="55">
        <f t="shared" si="65"/>
        <v>0.23694779116465864</v>
      </c>
      <c r="CR4210" s="52" t="s">
        <v>28907</v>
      </c>
    </row>
    <row r="4211" spans="81:96">
      <c r="CC4211" s="52">
        <v>4210</v>
      </c>
      <c r="CD4211" s="53" t="s">
        <v>32503</v>
      </c>
      <c r="CE4211" s="53" t="s">
        <v>32504</v>
      </c>
      <c r="CF4211" s="54">
        <v>275</v>
      </c>
      <c r="CG4211" s="54">
        <v>2.02</v>
      </c>
      <c r="CH4211" s="54">
        <v>1.548</v>
      </c>
      <c r="CI4211" s="54">
        <v>0.14599999999999999</v>
      </c>
      <c r="CJ4211" s="54">
        <v>48</v>
      </c>
      <c r="CK4211" s="54">
        <v>3.8</v>
      </c>
      <c r="CL4211" s="54">
        <v>1.07E-3</v>
      </c>
      <c r="CM4211" s="54">
        <v>0.54500000000000004</v>
      </c>
      <c r="CN4211" s="53" t="s">
        <v>34944</v>
      </c>
      <c r="CO4211" s="54">
        <v>60</v>
      </c>
      <c r="CP4211" s="54">
        <v>249</v>
      </c>
      <c r="CQ4211" s="55">
        <f t="shared" si="65"/>
        <v>0.24096385542168675</v>
      </c>
      <c r="CR4211" s="52" t="s">
        <v>28907</v>
      </c>
    </row>
    <row r="4212" spans="81:96">
      <c r="CC4212" s="52">
        <v>4211</v>
      </c>
      <c r="CD4212" s="53" t="s">
        <v>35005</v>
      </c>
      <c r="CE4212" s="53" t="s">
        <v>35006</v>
      </c>
      <c r="CF4212" s="54">
        <v>11357</v>
      </c>
      <c r="CG4212" s="54">
        <v>1.992</v>
      </c>
      <c r="CH4212" s="54">
        <v>1.9730000000000001</v>
      </c>
      <c r="CI4212" s="54">
        <v>0.21199999999999999</v>
      </c>
      <c r="CJ4212" s="54">
        <v>349</v>
      </c>
      <c r="CK4212" s="54">
        <v>9.6999999999999993</v>
      </c>
      <c r="CL4212" s="54">
        <v>3.4819999999999997E-2</v>
      </c>
      <c r="CM4212" s="54">
        <v>1.0549999999999999</v>
      </c>
      <c r="CN4212" s="53" t="s">
        <v>34944</v>
      </c>
      <c r="CO4212" s="54">
        <v>61</v>
      </c>
      <c r="CP4212" s="54">
        <v>249</v>
      </c>
      <c r="CQ4212" s="55">
        <f t="shared" si="65"/>
        <v>0.24497991967871485</v>
      </c>
      <c r="CR4212" s="52" t="s">
        <v>28907</v>
      </c>
    </row>
    <row r="4213" spans="81:96">
      <c r="CC4213" s="52">
        <v>4212</v>
      </c>
      <c r="CD4213" s="53" t="s">
        <v>32816</v>
      </c>
      <c r="CE4213" s="53" t="s">
        <v>32817</v>
      </c>
      <c r="CF4213" s="54">
        <v>732</v>
      </c>
      <c r="CG4213" s="54">
        <v>1.98</v>
      </c>
      <c r="CH4213" s="54">
        <v>1.899</v>
      </c>
      <c r="CI4213" s="54">
        <v>0.246</v>
      </c>
      <c r="CJ4213" s="54">
        <v>122</v>
      </c>
      <c r="CK4213" s="54">
        <v>3.4</v>
      </c>
      <c r="CL4213" s="54">
        <v>3.3700000000000002E-3</v>
      </c>
      <c r="CM4213" s="54">
        <v>0.69299999999999995</v>
      </c>
      <c r="CN4213" s="53" t="s">
        <v>34944</v>
      </c>
      <c r="CO4213" s="54">
        <v>62</v>
      </c>
      <c r="CP4213" s="54">
        <v>249</v>
      </c>
      <c r="CQ4213" s="55">
        <f t="shared" si="65"/>
        <v>0.24899598393574296</v>
      </c>
      <c r="CR4213" s="52" t="s">
        <v>28907</v>
      </c>
    </row>
    <row r="4214" spans="81:96">
      <c r="CC4214" s="52">
        <v>4213</v>
      </c>
      <c r="CD4214" s="53" t="s">
        <v>35007</v>
      </c>
      <c r="CE4214" s="53" t="s">
        <v>35008</v>
      </c>
      <c r="CF4214" s="54">
        <v>9390</v>
      </c>
      <c r="CG4214" s="54">
        <v>1.978</v>
      </c>
      <c r="CH4214" s="54">
        <v>2.4830000000000001</v>
      </c>
      <c r="CI4214" s="54">
        <v>0.30499999999999999</v>
      </c>
      <c r="CJ4214" s="54">
        <v>417</v>
      </c>
      <c r="CK4214" s="54">
        <v>5.2</v>
      </c>
      <c r="CL4214" s="54">
        <v>3.5950000000000003E-2</v>
      </c>
      <c r="CM4214" s="54">
        <v>1.0189999999999999</v>
      </c>
      <c r="CN4214" s="53" t="s">
        <v>34944</v>
      </c>
      <c r="CO4214" s="54">
        <v>63</v>
      </c>
      <c r="CP4214" s="54">
        <v>249</v>
      </c>
      <c r="CQ4214" s="55">
        <f t="shared" si="65"/>
        <v>0.25301204819277107</v>
      </c>
      <c r="CR4214" s="52" t="s">
        <v>28921</v>
      </c>
    </row>
    <row r="4215" spans="81:96">
      <c r="CC4215" s="52">
        <v>4214</v>
      </c>
      <c r="CD4215" s="53" t="s">
        <v>35009</v>
      </c>
      <c r="CE4215" s="53" t="s">
        <v>35010</v>
      </c>
      <c r="CF4215" s="54">
        <v>1916</v>
      </c>
      <c r="CG4215" s="54">
        <v>1.9550000000000001</v>
      </c>
      <c r="CH4215" s="54">
        <v>1.806</v>
      </c>
      <c r="CI4215" s="54">
        <v>0.40500000000000003</v>
      </c>
      <c r="CJ4215" s="54">
        <v>518</v>
      </c>
      <c r="CK4215" s="54">
        <v>2.7</v>
      </c>
      <c r="CL4215" s="54">
        <v>2.82E-3</v>
      </c>
      <c r="CM4215" s="54">
        <v>0.29899999999999999</v>
      </c>
      <c r="CN4215" s="53" t="s">
        <v>34944</v>
      </c>
      <c r="CO4215" s="54">
        <v>64</v>
      </c>
      <c r="CP4215" s="54">
        <v>249</v>
      </c>
      <c r="CQ4215" s="55">
        <f t="shared" si="65"/>
        <v>0.25702811244979917</v>
      </c>
      <c r="CR4215" s="52" t="s">
        <v>28921</v>
      </c>
    </row>
    <row r="4216" spans="81:96">
      <c r="CC4216" s="52">
        <v>4215</v>
      </c>
      <c r="CD4216" s="53" t="s">
        <v>35011</v>
      </c>
      <c r="CE4216" s="53" t="s">
        <v>35012</v>
      </c>
      <c r="CF4216" s="54">
        <v>804</v>
      </c>
      <c r="CG4216" s="54">
        <v>1.9419999999999999</v>
      </c>
      <c r="CH4216" s="54">
        <v>1.298</v>
      </c>
      <c r="CI4216" s="54">
        <v>0.52400000000000002</v>
      </c>
      <c r="CJ4216" s="54">
        <v>82</v>
      </c>
      <c r="CK4216" s="54">
        <v>3.1</v>
      </c>
      <c r="CL4216" s="54">
        <v>4.1200000000000004E-3</v>
      </c>
      <c r="CM4216" s="54">
        <v>0.44500000000000001</v>
      </c>
      <c r="CN4216" s="53" t="s">
        <v>34944</v>
      </c>
      <c r="CO4216" s="54">
        <v>65</v>
      </c>
      <c r="CP4216" s="54">
        <v>249</v>
      </c>
      <c r="CQ4216" s="55">
        <f t="shared" si="65"/>
        <v>0.26104417670682734</v>
      </c>
      <c r="CR4216" s="52" t="s">
        <v>28921</v>
      </c>
    </row>
    <row r="4217" spans="81:96">
      <c r="CC4217" s="52">
        <v>4216</v>
      </c>
      <c r="CD4217" s="53" t="s">
        <v>32697</v>
      </c>
      <c r="CE4217" s="53" t="s">
        <v>32698</v>
      </c>
      <c r="CF4217" s="54">
        <v>3270</v>
      </c>
      <c r="CG4217" s="54">
        <v>1.9339999999999999</v>
      </c>
      <c r="CH4217" s="54">
        <v>2.1859999999999999</v>
      </c>
      <c r="CI4217" s="54">
        <v>0.192</v>
      </c>
      <c r="CJ4217" s="54">
        <v>73</v>
      </c>
      <c r="CK4217" s="54" t="s">
        <v>28918</v>
      </c>
      <c r="CL4217" s="54">
        <v>5.5199999999999997E-3</v>
      </c>
      <c r="CM4217" s="54">
        <v>0.85</v>
      </c>
      <c r="CN4217" s="53" t="s">
        <v>34944</v>
      </c>
      <c r="CO4217" s="54">
        <v>66</v>
      </c>
      <c r="CP4217" s="54">
        <v>249</v>
      </c>
      <c r="CQ4217" s="55">
        <f t="shared" si="65"/>
        <v>0.26506024096385544</v>
      </c>
      <c r="CR4217" s="52" t="s">
        <v>28921</v>
      </c>
    </row>
    <row r="4218" spans="81:96">
      <c r="CC4218" s="52">
        <v>4217</v>
      </c>
      <c r="CD4218" s="53" t="s">
        <v>34439</v>
      </c>
      <c r="CE4218" s="53" t="s">
        <v>34440</v>
      </c>
      <c r="CF4218" s="54">
        <v>1116</v>
      </c>
      <c r="CG4218" s="54">
        <v>1.9039999999999999</v>
      </c>
      <c r="CH4218" s="54">
        <v>3.4089999999999998</v>
      </c>
      <c r="CI4218" s="54">
        <v>0.16500000000000001</v>
      </c>
      <c r="CJ4218" s="54">
        <v>91</v>
      </c>
      <c r="CK4218" s="54">
        <v>4.5999999999999996</v>
      </c>
      <c r="CL4218" s="54">
        <v>4.1099999999999999E-3</v>
      </c>
      <c r="CM4218" s="54">
        <v>1.0069999999999999</v>
      </c>
      <c r="CN4218" s="53" t="s">
        <v>34944</v>
      </c>
      <c r="CO4218" s="54">
        <v>67</v>
      </c>
      <c r="CP4218" s="54">
        <v>249</v>
      </c>
      <c r="CQ4218" s="55">
        <f t="shared" si="65"/>
        <v>0.26907630522088355</v>
      </c>
      <c r="CR4218" s="52" t="s">
        <v>28921</v>
      </c>
    </row>
    <row r="4219" spans="81:96">
      <c r="CC4219" s="52">
        <v>4218</v>
      </c>
      <c r="CD4219" s="53" t="s">
        <v>35013</v>
      </c>
      <c r="CE4219" s="53" t="s">
        <v>35014</v>
      </c>
      <c r="CF4219" s="54">
        <v>13143</v>
      </c>
      <c r="CG4219" s="54">
        <v>1.903</v>
      </c>
      <c r="CH4219" s="54">
        <v>2.052</v>
      </c>
      <c r="CI4219" s="54">
        <v>0.40799999999999997</v>
      </c>
      <c r="CJ4219" s="54">
        <v>414</v>
      </c>
      <c r="CK4219" s="54">
        <v>7.9</v>
      </c>
      <c r="CL4219" s="54">
        <v>1.8790000000000001E-2</v>
      </c>
      <c r="CM4219" s="54">
        <v>0.56599999999999995</v>
      </c>
      <c r="CN4219" s="53" t="s">
        <v>34944</v>
      </c>
      <c r="CO4219" s="54">
        <v>68</v>
      </c>
      <c r="CP4219" s="54">
        <v>249</v>
      </c>
      <c r="CQ4219" s="55">
        <f t="shared" si="65"/>
        <v>0.27309236947791166</v>
      </c>
      <c r="CR4219" s="52" t="s">
        <v>28921</v>
      </c>
    </row>
    <row r="4220" spans="81:96">
      <c r="CC4220" s="52">
        <v>4219</v>
      </c>
      <c r="CD4220" s="53" t="s">
        <v>35015</v>
      </c>
      <c r="CE4220" s="53" t="s">
        <v>35016</v>
      </c>
      <c r="CF4220" s="54">
        <v>1475</v>
      </c>
      <c r="CG4220" s="54">
        <v>1.89</v>
      </c>
      <c r="CH4220" s="54">
        <v>1.8879999999999999</v>
      </c>
      <c r="CI4220" s="54">
        <v>0.23799999999999999</v>
      </c>
      <c r="CJ4220" s="54">
        <v>147</v>
      </c>
      <c r="CK4220" s="54">
        <v>6.4</v>
      </c>
      <c r="CL4220" s="54">
        <v>3.3600000000000001E-3</v>
      </c>
      <c r="CM4220" s="54">
        <v>0.622</v>
      </c>
      <c r="CN4220" s="53" t="s">
        <v>34944</v>
      </c>
      <c r="CO4220" s="54">
        <v>69</v>
      </c>
      <c r="CP4220" s="54">
        <v>249</v>
      </c>
      <c r="CQ4220" s="55">
        <f t="shared" si="65"/>
        <v>0.27710843373493976</v>
      </c>
      <c r="CR4220" s="52" t="s">
        <v>28921</v>
      </c>
    </row>
    <row r="4221" spans="81:96">
      <c r="CC4221" s="52">
        <v>4220</v>
      </c>
      <c r="CD4221" s="53" t="s">
        <v>35017</v>
      </c>
      <c r="CE4221" s="53" t="s">
        <v>35018</v>
      </c>
      <c r="CF4221" s="54">
        <v>9237</v>
      </c>
      <c r="CG4221" s="54">
        <v>1.887</v>
      </c>
      <c r="CH4221" s="54">
        <v>1.7370000000000001</v>
      </c>
      <c r="CI4221" s="54">
        <v>0.53200000000000003</v>
      </c>
      <c r="CJ4221" s="54">
        <v>111</v>
      </c>
      <c r="CK4221" s="54" t="s">
        <v>28918</v>
      </c>
      <c r="CL4221" s="54">
        <v>8.9700000000000005E-3</v>
      </c>
      <c r="CM4221" s="54">
        <v>0.58899999999999997</v>
      </c>
      <c r="CN4221" s="53" t="s">
        <v>34944</v>
      </c>
      <c r="CO4221" s="54">
        <v>70</v>
      </c>
      <c r="CP4221" s="54">
        <v>249</v>
      </c>
      <c r="CQ4221" s="55">
        <f t="shared" si="65"/>
        <v>0.28112449799196787</v>
      </c>
      <c r="CR4221" s="52" t="s">
        <v>28921</v>
      </c>
    </row>
    <row r="4222" spans="81:96">
      <c r="CC4222" s="52">
        <v>4221</v>
      </c>
      <c r="CD4222" s="53" t="s">
        <v>35019</v>
      </c>
      <c r="CE4222" s="53" t="s">
        <v>35020</v>
      </c>
      <c r="CF4222" s="54">
        <v>1602</v>
      </c>
      <c r="CG4222" s="54">
        <v>1.825</v>
      </c>
      <c r="CH4222" s="54">
        <v>2.1080000000000001</v>
      </c>
      <c r="CI4222" s="54">
        <v>0.441</v>
      </c>
      <c r="CJ4222" s="54">
        <v>68</v>
      </c>
      <c r="CK4222" s="54">
        <v>5.8</v>
      </c>
      <c r="CL4222" s="54">
        <v>3.62E-3</v>
      </c>
      <c r="CM4222" s="54">
        <v>0.59899999999999998</v>
      </c>
      <c r="CN4222" s="53" t="s">
        <v>34944</v>
      </c>
      <c r="CO4222" s="54">
        <v>71</v>
      </c>
      <c r="CP4222" s="54">
        <v>249</v>
      </c>
      <c r="CQ4222" s="55">
        <f t="shared" si="65"/>
        <v>0.28514056224899598</v>
      </c>
      <c r="CR4222" s="52" t="s">
        <v>28921</v>
      </c>
    </row>
    <row r="4223" spans="81:96">
      <c r="CC4223" s="52">
        <v>4222</v>
      </c>
      <c r="CD4223" s="53" t="s">
        <v>35021</v>
      </c>
      <c r="CE4223" s="53" t="s">
        <v>35022</v>
      </c>
      <c r="CF4223" s="54">
        <v>2381</v>
      </c>
      <c r="CG4223" s="54">
        <v>1.825</v>
      </c>
      <c r="CH4223" s="54">
        <v>1.8819999999999999</v>
      </c>
      <c r="CI4223" s="54">
        <v>0.32300000000000001</v>
      </c>
      <c r="CJ4223" s="54">
        <v>161</v>
      </c>
      <c r="CK4223" s="54">
        <v>4.7</v>
      </c>
      <c r="CL4223" s="54">
        <v>7.2500000000000004E-3</v>
      </c>
      <c r="CM4223" s="54">
        <v>0.61699999999999999</v>
      </c>
      <c r="CN4223" s="53" t="s">
        <v>34944</v>
      </c>
      <c r="CO4223" s="54">
        <v>71</v>
      </c>
      <c r="CP4223" s="54">
        <v>249</v>
      </c>
      <c r="CQ4223" s="55">
        <f t="shared" si="65"/>
        <v>0.28514056224899598</v>
      </c>
      <c r="CR4223" s="52" t="s">
        <v>28921</v>
      </c>
    </row>
    <row r="4224" spans="81:96">
      <c r="CC4224" s="52">
        <v>4223</v>
      </c>
      <c r="CD4224" s="53" t="s">
        <v>29624</v>
      </c>
      <c r="CE4224" s="53" t="s">
        <v>29625</v>
      </c>
      <c r="CF4224" s="54">
        <v>4415</v>
      </c>
      <c r="CG4224" s="54">
        <v>1.8140000000000001</v>
      </c>
      <c r="CH4224" s="54">
        <v>2.2130000000000001</v>
      </c>
      <c r="CI4224" s="54">
        <v>0.34799999999999998</v>
      </c>
      <c r="CJ4224" s="54">
        <v>184</v>
      </c>
      <c r="CK4224" s="54">
        <v>7.9</v>
      </c>
      <c r="CL4224" s="54">
        <v>7.8600000000000007E-3</v>
      </c>
      <c r="CM4224" s="54">
        <v>0.71699999999999997</v>
      </c>
      <c r="CN4224" s="53" t="s">
        <v>34944</v>
      </c>
      <c r="CO4224" s="54">
        <v>73</v>
      </c>
      <c r="CP4224" s="54">
        <v>249</v>
      </c>
      <c r="CQ4224" s="55">
        <f t="shared" si="65"/>
        <v>0.29317269076305219</v>
      </c>
      <c r="CR4224" s="52" t="s">
        <v>28921</v>
      </c>
    </row>
    <row r="4225" spans="81:96">
      <c r="CC4225" s="52">
        <v>4224</v>
      </c>
      <c r="CD4225" s="53" t="s">
        <v>32699</v>
      </c>
      <c r="CE4225" s="53" t="s">
        <v>32700</v>
      </c>
      <c r="CF4225" s="54">
        <v>4787</v>
      </c>
      <c r="CG4225" s="54">
        <v>1.8109999999999999</v>
      </c>
      <c r="CH4225" s="54">
        <v>2.375</v>
      </c>
      <c r="CI4225" s="54">
        <v>0.29099999999999998</v>
      </c>
      <c r="CJ4225" s="54">
        <v>148</v>
      </c>
      <c r="CK4225" s="54">
        <v>7.6</v>
      </c>
      <c r="CL4225" s="54">
        <v>1.55E-2</v>
      </c>
      <c r="CM4225" s="54">
        <v>1.3220000000000001</v>
      </c>
      <c r="CN4225" s="53" t="s">
        <v>34944</v>
      </c>
      <c r="CO4225" s="54">
        <v>74</v>
      </c>
      <c r="CP4225" s="54">
        <v>249</v>
      </c>
      <c r="CQ4225" s="55">
        <f t="shared" si="65"/>
        <v>0.2971887550200803</v>
      </c>
      <c r="CR4225" s="52" t="s">
        <v>28921</v>
      </c>
    </row>
    <row r="4226" spans="81:96">
      <c r="CC4226" s="52">
        <v>4225</v>
      </c>
      <c r="CD4226" s="53" t="s">
        <v>35023</v>
      </c>
      <c r="CE4226" s="53" t="s">
        <v>35024</v>
      </c>
      <c r="CF4226" s="54">
        <v>7438</v>
      </c>
      <c r="CG4226" s="54">
        <v>1.798</v>
      </c>
      <c r="CH4226" s="54">
        <v>1.77</v>
      </c>
      <c r="CI4226" s="54">
        <v>0.254</v>
      </c>
      <c r="CJ4226" s="54">
        <v>623</v>
      </c>
      <c r="CK4226" s="54">
        <v>5.6</v>
      </c>
      <c r="CL4226" s="54">
        <v>1.5129999999999999E-2</v>
      </c>
      <c r="CM4226" s="54">
        <v>0.441</v>
      </c>
      <c r="CN4226" s="53" t="s">
        <v>34944</v>
      </c>
      <c r="CO4226" s="54">
        <v>75</v>
      </c>
      <c r="CP4226" s="54">
        <v>249</v>
      </c>
      <c r="CQ4226" s="55">
        <f t="shared" ref="CQ4226:CQ4289" si="66">CO4226/CP4226</f>
        <v>0.30120481927710846</v>
      </c>
      <c r="CR4226" s="52" t="s">
        <v>28921</v>
      </c>
    </row>
    <row r="4227" spans="81:96">
      <c r="CC4227" s="52">
        <v>4226</v>
      </c>
      <c r="CD4227" s="53" t="s">
        <v>35025</v>
      </c>
      <c r="CE4227" s="53" t="s">
        <v>35026</v>
      </c>
      <c r="CF4227" s="54">
        <v>7576</v>
      </c>
      <c r="CG4227" s="54">
        <v>1.79</v>
      </c>
      <c r="CH4227" s="54">
        <v>1.7070000000000001</v>
      </c>
      <c r="CI4227" s="54">
        <v>0.36599999999999999</v>
      </c>
      <c r="CJ4227" s="54">
        <v>328</v>
      </c>
      <c r="CK4227" s="54">
        <v>6.5</v>
      </c>
      <c r="CL4227" s="54">
        <v>1.4760000000000001E-2</v>
      </c>
      <c r="CM4227" s="54">
        <v>0.46</v>
      </c>
      <c r="CN4227" s="53" t="s">
        <v>34944</v>
      </c>
      <c r="CO4227" s="54">
        <v>76</v>
      </c>
      <c r="CP4227" s="54">
        <v>249</v>
      </c>
      <c r="CQ4227" s="55">
        <f t="shared" si="66"/>
        <v>0.30522088353413657</v>
      </c>
      <c r="CR4227" s="52" t="s">
        <v>28921</v>
      </c>
    </row>
    <row r="4228" spans="81:96">
      <c r="CC4228" s="52">
        <v>4227</v>
      </c>
      <c r="CD4228" s="53" t="s">
        <v>35027</v>
      </c>
      <c r="CE4228" s="53" t="s">
        <v>35028</v>
      </c>
      <c r="CF4228" s="54">
        <v>6154</v>
      </c>
      <c r="CG4228" s="54">
        <v>1.762</v>
      </c>
      <c r="CH4228" s="54">
        <v>1.901</v>
      </c>
      <c r="CI4228" s="54">
        <v>0.32600000000000001</v>
      </c>
      <c r="CJ4228" s="54">
        <v>534</v>
      </c>
      <c r="CK4228" s="54">
        <v>4.0999999999999996</v>
      </c>
      <c r="CL4228" s="54">
        <v>1.8370000000000001E-2</v>
      </c>
      <c r="CM4228" s="54">
        <v>0.56399999999999995</v>
      </c>
      <c r="CN4228" s="53" t="s">
        <v>34944</v>
      </c>
      <c r="CO4228" s="54">
        <v>77</v>
      </c>
      <c r="CP4228" s="54">
        <v>249</v>
      </c>
      <c r="CQ4228" s="55">
        <f t="shared" si="66"/>
        <v>0.30923694779116467</v>
      </c>
      <c r="CR4228" s="52" t="s">
        <v>28921</v>
      </c>
    </row>
    <row r="4229" spans="81:96">
      <c r="CC4229" s="52">
        <v>4228</v>
      </c>
      <c r="CD4229" s="53" t="s">
        <v>34516</v>
      </c>
      <c r="CE4229" s="53" t="s">
        <v>34517</v>
      </c>
      <c r="CF4229" s="54">
        <v>7070</v>
      </c>
      <c r="CG4229" s="54">
        <v>1.7569999999999999</v>
      </c>
      <c r="CH4229" s="54">
        <v>2.0529999999999999</v>
      </c>
      <c r="CI4229" s="54">
        <v>9.8000000000000004E-2</v>
      </c>
      <c r="CJ4229" s="54">
        <v>246</v>
      </c>
      <c r="CK4229" s="54" t="s">
        <v>28918</v>
      </c>
      <c r="CL4229" s="54">
        <v>1.025E-2</v>
      </c>
      <c r="CM4229" s="54">
        <v>0.69199999999999995</v>
      </c>
      <c r="CN4229" s="53" t="s">
        <v>34944</v>
      </c>
      <c r="CO4229" s="54">
        <v>78</v>
      </c>
      <c r="CP4229" s="54">
        <v>249</v>
      </c>
      <c r="CQ4229" s="55">
        <f t="shared" si="66"/>
        <v>0.31325301204819278</v>
      </c>
      <c r="CR4229" s="52" t="s">
        <v>28921</v>
      </c>
    </row>
    <row r="4230" spans="81:96">
      <c r="CC4230" s="52">
        <v>4229</v>
      </c>
      <c r="CD4230" s="53" t="s">
        <v>35029</v>
      </c>
      <c r="CE4230" s="53" t="s">
        <v>35030</v>
      </c>
      <c r="CF4230" s="54">
        <v>10577</v>
      </c>
      <c r="CG4230" s="54">
        <v>1.756</v>
      </c>
      <c r="CH4230" s="54">
        <v>2.2749999999999999</v>
      </c>
      <c r="CI4230" s="54">
        <v>0.19800000000000001</v>
      </c>
      <c r="CJ4230" s="54">
        <v>435</v>
      </c>
      <c r="CK4230" s="54" t="s">
        <v>28918</v>
      </c>
      <c r="CL4230" s="54">
        <v>1.6459999999999999E-2</v>
      </c>
      <c r="CM4230" s="54">
        <v>0.81899999999999995</v>
      </c>
      <c r="CN4230" s="53" t="s">
        <v>34944</v>
      </c>
      <c r="CO4230" s="54">
        <v>79</v>
      </c>
      <c r="CP4230" s="54">
        <v>249</v>
      </c>
      <c r="CQ4230" s="55">
        <f t="shared" si="66"/>
        <v>0.31726907630522089</v>
      </c>
      <c r="CR4230" s="52" t="s">
        <v>28921</v>
      </c>
    </row>
    <row r="4231" spans="81:96">
      <c r="CC4231" s="52">
        <v>4230</v>
      </c>
      <c r="CD4231" s="53" t="s">
        <v>35031</v>
      </c>
      <c r="CE4231" s="53" t="s">
        <v>35032</v>
      </c>
      <c r="CF4231" s="54">
        <v>5347</v>
      </c>
      <c r="CG4231" s="54">
        <v>1.754</v>
      </c>
      <c r="CH4231" s="54">
        <v>2.0699999999999998</v>
      </c>
      <c r="CI4231" s="54">
        <v>0.34399999999999997</v>
      </c>
      <c r="CJ4231" s="54">
        <v>160</v>
      </c>
      <c r="CK4231" s="54">
        <v>8.4</v>
      </c>
      <c r="CL4231" s="54">
        <v>9.1199999999999996E-3</v>
      </c>
      <c r="CM4231" s="54">
        <v>0.70599999999999996</v>
      </c>
      <c r="CN4231" s="53" t="s">
        <v>34944</v>
      </c>
      <c r="CO4231" s="54">
        <v>80</v>
      </c>
      <c r="CP4231" s="54">
        <v>249</v>
      </c>
      <c r="CQ4231" s="55">
        <f t="shared" si="66"/>
        <v>0.32128514056224899</v>
      </c>
      <c r="CR4231" s="52" t="s">
        <v>28921</v>
      </c>
    </row>
    <row r="4232" spans="81:96">
      <c r="CC4232" s="52">
        <v>4231</v>
      </c>
      <c r="CD4232" s="53" t="s">
        <v>35033</v>
      </c>
      <c r="CE4232" s="53" t="s">
        <v>35034</v>
      </c>
      <c r="CF4232" s="54">
        <v>5004</v>
      </c>
      <c r="CG4232" s="54">
        <v>1.7509999999999999</v>
      </c>
      <c r="CH4232" s="54">
        <v>1.9259999999999999</v>
      </c>
      <c r="CI4232" s="54">
        <v>0.23400000000000001</v>
      </c>
      <c r="CJ4232" s="54">
        <v>282</v>
      </c>
      <c r="CK4232" s="54">
        <v>6.7</v>
      </c>
      <c r="CL4232" s="54">
        <v>1.523E-2</v>
      </c>
      <c r="CM4232" s="54">
        <v>0.82699999999999996</v>
      </c>
      <c r="CN4232" s="53" t="s">
        <v>34944</v>
      </c>
      <c r="CO4232" s="54">
        <v>81</v>
      </c>
      <c r="CP4232" s="54">
        <v>249</v>
      </c>
      <c r="CQ4232" s="55">
        <f t="shared" si="66"/>
        <v>0.3253012048192771</v>
      </c>
      <c r="CR4232" s="52" t="s">
        <v>28921</v>
      </c>
    </row>
    <row r="4233" spans="81:96">
      <c r="CC4233" s="52">
        <v>4232</v>
      </c>
      <c r="CD4233" s="53" t="s">
        <v>35035</v>
      </c>
      <c r="CE4233" s="53" t="s">
        <v>35036</v>
      </c>
      <c r="CF4233" s="54">
        <v>437</v>
      </c>
      <c r="CG4233" s="54">
        <v>1.75</v>
      </c>
      <c r="CH4233" s="54">
        <v>1.669</v>
      </c>
      <c r="CI4233" s="54">
        <v>0.31</v>
      </c>
      <c r="CJ4233" s="54">
        <v>29</v>
      </c>
      <c r="CK4233" s="54">
        <v>4.5999999999999996</v>
      </c>
      <c r="CL4233" s="54">
        <v>2.7499999999999998E-3</v>
      </c>
      <c r="CM4233" s="54">
        <v>1.081</v>
      </c>
      <c r="CN4233" s="53" t="s">
        <v>34944</v>
      </c>
      <c r="CO4233" s="54">
        <v>82</v>
      </c>
      <c r="CP4233" s="54">
        <v>249</v>
      </c>
      <c r="CQ4233" s="55">
        <f t="shared" si="66"/>
        <v>0.32931726907630521</v>
      </c>
      <c r="CR4233" s="52" t="s">
        <v>28921</v>
      </c>
    </row>
    <row r="4234" spans="81:96">
      <c r="CC4234" s="52">
        <v>4233</v>
      </c>
      <c r="CD4234" s="53" t="s">
        <v>35037</v>
      </c>
      <c r="CE4234" s="53" t="s">
        <v>35038</v>
      </c>
      <c r="CF4234" s="54">
        <v>5010</v>
      </c>
      <c r="CG4234" s="54">
        <v>1.7490000000000001</v>
      </c>
      <c r="CH4234" s="54">
        <v>2.234</v>
      </c>
      <c r="CI4234" s="54">
        <v>0.34899999999999998</v>
      </c>
      <c r="CJ4234" s="54">
        <v>292</v>
      </c>
      <c r="CK4234" s="54">
        <v>6.1</v>
      </c>
      <c r="CL4234" s="54">
        <v>8.7600000000000004E-3</v>
      </c>
      <c r="CM4234" s="54">
        <v>0.51900000000000002</v>
      </c>
      <c r="CN4234" s="53" t="s">
        <v>34944</v>
      </c>
      <c r="CO4234" s="54">
        <v>83</v>
      </c>
      <c r="CP4234" s="54">
        <v>249</v>
      </c>
      <c r="CQ4234" s="55">
        <f t="shared" si="66"/>
        <v>0.33333333333333331</v>
      </c>
      <c r="CR4234" s="52" t="s">
        <v>28921</v>
      </c>
    </row>
    <row r="4235" spans="81:96">
      <c r="CC4235" s="52">
        <v>4234</v>
      </c>
      <c r="CD4235" s="53" t="s">
        <v>35039</v>
      </c>
      <c r="CE4235" s="53" t="s">
        <v>35040</v>
      </c>
      <c r="CF4235" s="54">
        <v>10791</v>
      </c>
      <c r="CG4235" s="54">
        <v>1.7330000000000001</v>
      </c>
      <c r="CH4235" s="54">
        <v>2.1779999999999999</v>
      </c>
      <c r="CI4235" s="54">
        <v>0.20799999999999999</v>
      </c>
      <c r="CJ4235" s="54">
        <v>312</v>
      </c>
      <c r="CK4235" s="54">
        <v>9</v>
      </c>
      <c r="CL4235" s="54">
        <v>1.6209999999999999E-2</v>
      </c>
      <c r="CM4235" s="54">
        <v>0.65500000000000003</v>
      </c>
      <c r="CN4235" s="53" t="s">
        <v>34944</v>
      </c>
      <c r="CO4235" s="54">
        <v>84</v>
      </c>
      <c r="CP4235" s="54">
        <v>249</v>
      </c>
      <c r="CQ4235" s="55">
        <f t="shared" si="66"/>
        <v>0.33734939759036142</v>
      </c>
      <c r="CR4235" s="52" t="s">
        <v>28921</v>
      </c>
    </row>
    <row r="4236" spans="81:96">
      <c r="CC4236" s="52">
        <v>4235</v>
      </c>
      <c r="CD4236" s="53" t="s">
        <v>35041</v>
      </c>
      <c r="CE4236" s="53" t="s">
        <v>35042</v>
      </c>
      <c r="CF4236" s="54">
        <v>8862</v>
      </c>
      <c r="CG4236" s="54">
        <v>1.7310000000000001</v>
      </c>
      <c r="CH4236" s="54">
        <v>1.9059999999999999</v>
      </c>
      <c r="CI4236" s="54">
        <v>0.27800000000000002</v>
      </c>
      <c r="CJ4236" s="54">
        <v>299</v>
      </c>
      <c r="CK4236" s="54">
        <v>6.7</v>
      </c>
      <c r="CL4236" s="54">
        <v>1.8280000000000001E-2</v>
      </c>
      <c r="CM4236" s="54">
        <v>0.57599999999999996</v>
      </c>
      <c r="CN4236" s="53" t="s">
        <v>34944</v>
      </c>
      <c r="CO4236" s="54">
        <v>85</v>
      </c>
      <c r="CP4236" s="54">
        <v>249</v>
      </c>
      <c r="CQ4236" s="55">
        <f t="shared" si="66"/>
        <v>0.34136546184738958</v>
      </c>
      <c r="CR4236" s="52" t="s">
        <v>28921</v>
      </c>
    </row>
    <row r="4237" spans="81:96">
      <c r="CC4237" s="52">
        <v>4236</v>
      </c>
      <c r="CD4237" s="53" t="s">
        <v>29626</v>
      </c>
      <c r="CE4237" s="53" t="s">
        <v>29627</v>
      </c>
      <c r="CF4237" s="54">
        <v>2367</v>
      </c>
      <c r="CG4237" s="54">
        <v>1.726</v>
      </c>
      <c r="CH4237" s="54">
        <v>2.052</v>
      </c>
      <c r="CI4237" s="54">
        <v>0.54800000000000004</v>
      </c>
      <c r="CJ4237" s="54">
        <v>115</v>
      </c>
      <c r="CK4237" s="54">
        <v>5.8</v>
      </c>
      <c r="CL4237" s="54">
        <v>5.8100000000000001E-3</v>
      </c>
      <c r="CM4237" s="54">
        <v>0.63900000000000001</v>
      </c>
      <c r="CN4237" s="53" t="s">
        <v>34944</v>
      </c>
      <c r="CO4237" s="54">
        <v>86</v>
      </c>
      <c r="CP4237" s="54">
        <v>249</v>
      </c>
      <c r="CQ4237" s="55">
        <f t="shared" si="66"/>
        <v>0.34538152610441769</v>
      </c>
      <c r="CR4237" s="52" t="s">
        <v>28921</v>
      </c>
    </row>
    <row r="4238" spans="81:96">
      <c r="CC4238" s="52">
        <v>4237</v>
      </c>
      <c r="CD4238" s="53" t="s">
        <v>35043</v>
      </c>
      <c r="CE4238" s="53" t="s">
        <v>35044</v>
      </c>
      <c r="CF4238" s="54">
        <v>4248</v>
      </c>
      <c r="CG4238" s="54">
        <v>1.7030000000000001</v>
      </c>
      <c r="CH4238" s="54">
        <v>1.766</v>
      </c>
      <c r="CI4238" s="54">
        <v>0.152</v>
      </c>
      <c r="CJ4238" s="54">
        <v>297</v>
      </c>
      <c r="CK4238" s="54">
        <v>6.1</v>
      </c>
      <c r="CL4238" s="54">
        <v>1.7860000000000001E-2</v>
      </c>
      <c r="CM4238" s="54">
        <v>0.97399999999999998</v>
      </c>
      <c r="CN4238" s="53" t="s">
        <v>34944</v>
      </c>
      <c r="CO4238" s="54">
        <v>87</v>
      </c>
      <c r="CP4238" s="54">
        <v>249</v>
      </c>
      <c r="CQ4238" s="55">
        <f t="shared" si="66"/>
        <v>0.3493975903614458</v>
      </c>
      <c r="CR4238" s="52" t="s">
        <v>28921</v>
      </c>
    </row>
    <row r="4239" spans="81:96">
      <c r="CC4239" s="52">
        <v>4238</v>
      </c>
      <c r="CD4239" s="53" t="s">
        <v>32828</v>
      </c>
      <c r="CE4239" s="53" t="s">
        <v>32829</v>
      </c>
      <c r="CF4239" s="54">
        <v>3215</v>
      </c>
      <c r="CG4239" s="54">
        <v>1.6950000000000001</v>
      </c>
      <c r="CH4239" s="54">
        <v>1.625</v>
      </c>
      <c r="CI4239" s="54">
        <v>0.25900000000000001</v>
      </c>
      <c r="CJ4239" s="54">
        <v>139</v>
      </c>
      <c r="CK4239" s="54">
        <v>6</v>
      </c>
      <c r="CL4239" s="54">
        <v>8.8900000000000003E-3</v>
      </c>
      <c r="CM4239" s="54">
        <v>0.57899999999999996</v>
      </c>
      <c r="CN4239" s="53" t="s">
        <v>34944</v>
      </c>
      <c r="CO4239" s="54">
        <v>88</v>
      </c>
      <c r="CP4239" s="54">
        <v>249</v>
      </c>
      <c r="CQ4239" s="55">
        <f t="shared" si="66"/>
        <v>0.3534136546184739</v>
      </c>
      <c r="CR4239" s="52" t="s">
        <v>28921</v>
      </c>
    </row>
    <row r="4240" spans="81:96">
      <c r="CC4240" s="52">
        <v>4239</v>
      </c>
      <c r="CD4240" s="53" t="s">
        <v>35045</v>
      </c>
      <c r="CE4240" s="53" t="s">
        <v>35046</v>
      </c>
      <c r="CF4240" s="54">
        <v>1503</v>
      </c>
      <c r="CG4240" s="54">
        <v>1.6830000000000001</v>
      </c>
      <c r="CH4240" s="54">
        <v>1.99</v>
      </c>
      <c r="CI4240" s="54">
        <v>0.157</v>
      </c>
      <c r="CJ4240" s="54">
        <v>318</v>
      </c>
      <c r="CK4240" s="54">
        <v>3.1</v>
      </c>
      <c r="CL4240" s="54">
        <v>4.79E-3</v>
      </c>
      <c r="CM4240" s="54">
        <v>0.45</v>
      </c>
      <c r="CN4240" s="53" t="s">
        <v>34944</v>
      </c>
      <c r="CO4240" s="54">
        <v>89</v>
      </c>
      <c r="CP4240" s="54">
        <v>249</v>
      </c>
      <c r="CQ4240" s="55">
        <f t="shared" si="66"/>
        <v>0.35742971887550201</v>
      </c>
      <c r="CR4240" s="52" t="s">
        <v>28921</v>
      </c>
    </row>
    <row r="4241" spans="81:96">
      <c r="CC4241" s="52">
        <v>4240</v>
      </c>
      <c r="CD4241" s="53" t="s">
        <v>35047</v>
      </c>
      <c r="CE4241" s="53" t="s">
        <v>35048</v>
      </c>
      <c r="CF4241" s="54">
        <v>681</v>
      </c>
      <c r="CG4241" s="54">
        <v>1.667</v>
      </c>
      <c r="CH4241" s="54">
        <v>1.1619999999999999</v>
      </c>
      <c r="CI4241" s="54">
        <v>0.51500000000000001</v>
      </c>
      <c r="CJ4241" s="54">
        <v>33</v>
      </c>
      <c r="CK4241" s="54">
        <v>6.4</v>
      </c>
      <c r="CL4241" s="54">
        <v>1.34E-3</v>
      </c>
      <c r="CM4241" s="54">
        <v>0.316</v>
      </c>
      <c r="CN4241" s="53" t="s">
        <v>34944</v>
      </c>
      <c r="CO4241" s="54">
        <v>90</v>
      </c>
      <c r="CP4241" s="54">
        <v>249</v>
      </c>
      <c r="CQ4241" s="55">
        <f t="shared" si="66"/>
        <v>0.36144578313253012</v>
      </c>
      <c r="CR4241" s="52" t="s">
        <v>28921</v>
      </c>
    </row>
    <row r="4242" spans="81:96">
      <c r="CC4242" s="52">
        <v>4241</v>
      </c>
      <c r="CD4242" s="53" t="s">
        <v>32703</v>
      </c>
      <c r="CE4242" s="53" t="s">
        <v>32704</v>
      </c>
      <c r="CF4242" s="54">
        <v>5706</v>
      </c>
      <c r="CG4242" s="54">
        <v>1.659</v>
      </c>
      <c r="CH4242" s="54">
        <v>1.768</v>
      </c>
      <c r="CI4242" s="54">
        <v>0.20100000000000001</v>
      </c>
      <c r="CJ4242" s="54">
        <v>244</v>
      </c>
      <c r="CK4242" s="54" t="s">
        <v>28918</v>
      </c>
      <c r="CL4242" s="54">
        <v>9.4500000000000001E-3</v>
      </c>
      <c r="CM4242" s="54">
        <v>0.79</v>
      </c>
      <c r="CN4242" s="53" t="s">
        <v>34944</v>
      </c>
      <c r="CO4242" s="54">
        <v>91</v>
      </c>
      <c r="CP4242" s="54">
        <v>249</v>
      </c>
      <c r="CQ4242" s="55">
        <f t="shared" si="66"/>
        <v>0.36546184738955823</v>
      </c>
      <c r="CR4242" s="52" t="s">
        <v>28921</v>
      </c>
    </row>
    <row r="4243" spans="81:96">
      <c r="CC4243" s="52">
        <v>4242</v>
      </c>
      <c r="CD4243" s="53" t="s">
        <v>35049</v>
      </c>
      <c r="CE4243" s="53" t="s">
        <v>35050</v>
      </c>
      <c r="CF4243" s="54">
        <v>824</v>
      </c>
      <c r="CG4243" s="54">
        <v>1.643</v>
      </c>
      <c r="CH4243" s="54">
        <v>1.873</v>
      </c>
      <c r="CI4243" s="54">
        <v>0.185</v>
      </c>
      <c r="CJ4243" s="54">
        <v>27</v>
      </c>
      <c r="CK4243" s="54">
        <v>9.8000000000000007</v>
      </c>
      <c r="CL4243" s="54">
        <v>1.8500000000000001E-3</v>
      </c>
      <c r="CM4243" s="54">
        <v>0.77700000000000002</v>
      </c>
      <c r="CN4243" s="53" t="s">
        <v>34944</v>
      </c>
      <c r="CO4243" s="54">
        <v>92</v>
      </c>
      <c r="CP4243" s="54">
        <v>249</v>
      </c>
      <c r="CQ4243" s="55">
        <f t="shared" si="66"/>
        <v>0.36947791164658633</v>
      </c>
      <c r="CR4243" s="52" t="s">
        <v>28921</v>
      </c>
    </row>
    <row r="4244" spans="81:96">
      <c r="CC4244" s="52">
        <v>4243</v>
      </c>
      <c r="CD4244" s="53" t="s">
        <v>33241</v>
      </c>
      <c r="CE4244" s="53" t="s">
        <v>33242</v>
      </c>
      <c r="CF4244" s="54">
        <v>347</v>
      </c>
      <c r="CG4244" s="54">
        <v>1.617</v>
      </c>
      <c r="CH4244" s="54">
        <v>1.431</v>
      </c>
      <c r="CI4244" s="54">
        <v>0.186</v>
      </c>
      <c r="CJ4244" s="54">
        <v>43</v>
      </c>
      <c r="CK4244" s="54">
        <v>5.4</v>
      </c>
      <c r="CL4244" s="54">
        <v>6.7000000000000002E-4</v>
      </c>
      <c r="CM4244" s="54">
        <v>0.34200000000000003</v>
      </c>
      <c r="CN4244" s="53" t="s">
        <v>34944</v>
      </c>
      <c r="CO4244" s="54">
        <v>93</v>
      </c>
      <c r="CP4244" s="54">
        <v>249</v>
      </c>
      <c r="CQ4244" s="55">
        <f t="shared" si="66"/>
        <v>0.37349397590361444</v>
      </c>
      <c r="CR4244" s="52" t="s">
        <v>28921</v>
      </c>
    </row>
    <row r="4245" spans="81:96">
      <c r="CC4245" s="52">
        <v>4244</v>
      </c>
      <c r="CD4245" s="53" t="s">
        <v>33148</v>
      </c>
      <c r="CE4245" s="53" t="s">
        <v>33149</v>
      </c>
      <c r="CF4245" s="54">
        <v>3943</v>
      </c>
      <c r="CG4245" s="54">
        <v>1.6140000000000001</v>
      </c>
      <c r="CH4245" s="54">
        <v>2.35</v>
      </c>
      <c r="CI4245" s="54">
        <v>0.127</v>
      </c>
      <c r="CJ4245" s="54">
        <v>63</v>
      </c>
      <c r="CK4245" s="54" t="s">
        <v>28918</v>
      </c>
      <c r="CL4245" s="54">
        <v>5.8799999999999998E-3</v>
      </c>
      <c r="CM4245" s="54">
        <v>1.1459999999999999</v>
      </c>
      <c r="CN4245" s="53" t="s">
        <v>34944</v>
      </c>
      <c r="CO4245" s="54">
        <v>94</v>
      </c>
      <c r="CP4245" s="54">
        <v>249</v>
      </c>
      <c r="CQ4245" s="55">
        <f t="shared" si="66"/>
        <v>0.37751004016064255</v>
      </c>
      <c r="CR4245" s="52" t="s">
        <v>28921</v>
      </c>
    </row>
    <row r="4246" spans="81:96">
      <c r="CC4246" s="52">
        <v>4245</v>
      </c>
      <c r="CD4246" s="53" t="s">
        <v>35051</v>
      </c>
      <c r="CE4246" s="53" t="s">
        <v>35052</v>
      </c>
      <c r="CF4246" s="54">
        <v>985</v>
      </c>
      <c r="CG4246" s="54">
        <v>1.593</v>
      </c>
      <c r="CH4246" s="54">
        <v>2.327</v>
      </c>
      <c r="CI4246" s="54">
        <v>6.7000000000000004E-2</v>
      </c>
      <c r="CJ4246" s="54">
        <v>45</v>
      </c>
      <c r="CK4246" s="54">
        <v>6</v>
      </c>
      <c r="CL4246" s="54">
        <v>3.2399999999999998E-3</v>
      </c>
      <c r="CM4246" s="54">
        <v>0.98099999999999998</v>
      </c>
      <c r="CN4246" s="53" t="s">
        <v>34944</v>
      </c>
      <c r="CO4246" s="54">
        <v>95</v>
      </c>
      <c r="CP4246" s="54">
        <v>249</v>
      </c>
      <c r="CQ4246" s="55">
        <f t="shared" si="66"/>
        <v>0.38152610441767071</v>
      </c>
      <c r="CR4246" s="52" t="s">
        <v>28921</v>
      </c>
    </row>
    <row r="4247" spans="81:96">
      <c r="CC4247" s="52">
        <v>4246</v>
      </c>
      <c r="CD4247" s="53" t="s">
        <v>32527</v>
      </c>
      <c r="CE4247" s="53" t="s">
        <v>32528</v>
      </c>
      <c r="CF4247" s="54">
        <v>4051</v>
      </c>
      <c r="CG4247" s="54">
        <v>1.587</v>
      </c>
      <c r="CH4247" s="54">
        <v>2.3839999999999999</v>
      </c>
      <c r="CI4247" s="54">
        <v>0.221</v>
      </c>
      <c r="CJ4247" s="54">
        <v>95</v>
      </c>
      <c r="CK4247" s="54">
        <v>8.6999999999999993</v>
      </c>
      <c r="CL4247" s="54">
        <v>8.0300000000000007E-3</v>
      </c>
      <c r="CM4247" s="54">
        <v>0.92400000000000004</v>
      </c>
      <c r="CN4247" s="53" t="s">
        <v>34944</v>
      </c>
      <c r="CO4247" s="54">
        <v>96</v>
      </c>
      <c r="CP4247" s="54">
        <v>249</v>
      </c>
      <c r="CQ4247" s="55">
        <f t="shared" si="66"/>
        <v>0.38554216867469882</v>
      </c>
      <c r="CR4247" s="52" t="s">
        <v>28921</v>
      </c>
    </row>
    <row r="4248" spans="81:96">
      <c r="CC4248" s="52">
        <v>4247</v>
      </c>
      <c r="CD4248" s="53" t="s">
        <v>35053</v>
      </c>
      <c r="CE4248" s="53" t="s">
        <v>35054</v>
      </c>
      <c r="CF4248" s="54">
        <v>4713</v>
      </c>
      <c r="CG4248" s="54">
        <v>1.579</v>
      </c>
      <c r="CH4248" s="54">
        <v>1.7270000000000001</v>
      </c>
      <c r="CI4248" s="54">
        <v>0.17599999999999999</v>
      </c>
      <c r="CJ4248" s="54">
        <v>376</v>
      </c>
      <c r="CK4248" s="54">
        <v>4.2</v>
      </c>
      <c r="CL4248" s="54">
        <v>2.589E-2</v>
      </c>
      <c r="CM4248" s="54">
        <v>0.84299999999999997</v>
      </c>
      <c r="CN4248" s="53" t="s">
        <v>34944</v>
      </c>
      <c r="CO4248" s="54">
        <v>97</v>
      </c>
      <c r="CP4248" s="54">
        <v>249</v>
      </c>
      <c r="CQ4248" s="55">
        <f t="shared" si="66"/>
        <v>0.38955823293172692</v>
      </c>
      <c r="CR4248" s="52" t="s">
        <v>28921</v>
      </c>
    </row>
    <row r="4249" spans="81:96">
      <c r="CC4249" s="52">
        <v>4248</v>
      </c>
      <c r="CD4249" s="53" t="s">
        <v>35055</v>
      </c>
      <c r="CE4249" s="53" t="s">
        <v>35056</v>
      </c>
      <c r="CF4249" s="54">
        <v>4521</v>
      </c>
      <c r="CG4249" s="54">
        <v>1.569</v>
      </c>
      <c r="CH4249" s="54">
        <v>1.456</v>
      </c>
      <c r="CI4249" s="54">
        <v>0.34799999999999998</v>
      </c>
      <c r="CJ4249" s="54">
        <v>798</v>
      </c>
      <c r="CK4249" s="54">
        <v>3.5</v>
      </c>
      <c r="CL4249" s="54">
        <v>7.5700000000000003E-3</v>
      </c>
      <c r="CM4249" s="54">
        <v>0.248</v>
      </c>
      <c r="CN4249" s="53" t="s">
        <v>34944</v>
      </c>
      <c r="CO4249" s="54">
        <v>98</v>
      </c>
      <c r="CP4249" s="54">
        <v>249</v>
      </c>
      <c r="CQ4249" s="55">
        <f t="shared" si="66"/>
        <v>0.39357429718875503</v>
      </c>
      <c r="CR4249" s="52" t="s">
        <v>28921</v>
      </c>
    </row>
    <row r="4250" spans="81:96">
      <c r="CC4250" s="52">
        <v>4249</v>
      </c>
      <c r="CD4250" s="53" t="s">
        <v>32836</v>
      </c>
      <c r="CE4250" s="53" t="s">
        <v>32837</v>
      </c>
      <c r="CF4250" s="54">
        <v>1367</v>
      </c>
      <c r="CG4250" s="54">
        <v>1.5449999999999999</v>
      </c>
      <c r="CH4250" s="54">
        <v>2.698</v>
      </c>
      <c r="CI4250" s="54">
        <v>0.129</v>
      </c>
      <c r="CJ4250" s="54">
        <v>31</v>
      </c>
      <c r="CK4250" s="54">
        <v>7.7</v>
      </c>
      <c r="CL4250" s="54">
        <v>3.1099999999999999E-3</v>
      </c>
      <c r="CM4250" s="54">
        <v>1.139</v>
      </c>
      <c r="CN4250" s="53" t="s">
        <v>34944</v>
      </c>
      <c r="CO4250" s="54">
        <v>99</v>
      </c>
      <c r="CP4250" s="54">
        <v>249</v>
      </c>
      <c r="CQ4250" s="55">
        <f t="shared" si="66"/>
        <v>0.39759036144578314</v>
      </c>
      <c r="CR4250" s="52" t="s">
        <v>28921</v>
      </c>
    </row>
    <row r="4251" spans="81:96">
      <c r="CC4251" s="52">
        <v>4250</v>
      </c>
      <c r="CD4251" s="53" t="s">
        <v>32535</v>
      </c>
      <c r="CE4251" s="53" t="s">
        <v>32536</v>
      </c>
      <c r="CF4251" s="54">
        <v>3662</v>
      </c>
      <c r="CG4251" s="54">
        <v>1.54</v>
      </c>
      <c r="CH4251" s="54">
        <v>1.8480000000000001</v>
      </c>
      <c r="CI4251" s="54">
        <v>0.35699999999999998</v>
      </c>
      <c r="CJ4251" s="54">
        <v>126</v>
      </c>
      <c r="CK4251" s="54">
        <v>7.7</v>
      </c>
      <c r="CL4251" s="54">
        <v>6.4400000000000004E-3</v>
      </c>
      <c r="CM4251" s="54">
        <v>0.73599999999999999</v>
      </c>
      <c r="CN4251" s="53" t="s">
        <v>34944</v>
      </c>
      <c r="CO4251" s="54">
        <v>100</v>
      </c>
      <c r="CP4251" s="54">
        <v>249</v>
      </c>
      <c r="CQ4251" s="55">
        <f t="shared" si="66"/>
        <v>0.40160642570281124</v>
      </c>
      <c r="CR4251" s="52" t="s">
        <v>28921</v>
      </c>
    </row>
    <row r="4252" spans="81:96">
      <c r="CC4252" s="52">
        <v>4251</v>
      </c>
      <c r="CD4252" s="53" t="s">
        <v>35057</v>
      </c>
      <c r="CE4252" s="53" t="s">
        <v>35058</v>
      </c>
      <c r="CF4252" s="54">
        <v>278</v>
      </c>
      <c r="CG4252" s="54">
        <v>1.524</v>
      </c>
      <c r="CH4252" s="54">
        <v>1.508</v>
      </c>
      <c r="CI4252" s="54">
        <v>0.122</v>
      </c>
      <c r="CJ4252" s="54">
        <v>41</v>
      </c>
      <c r="CK4252" s="54">
        <v>2.6</v>
      </c>
      <c r="CL4252" s="54">
        <v>2.0799999999999998E-3</v>
      </c>
      <c r="CM4252" s="54">
        <v>0.72299999999999998</v>
      </c>
      <c r="CN4252" s="53" t="s">
        <v>34944</v>
      </c>
      <c r="CO4252" s="54">
        <v>101</v>
      </c>
      <c r="CP4252" s="54">
        <v>249</v>
      </c>
      <c r="CQ4252" s="55">
        <f t="shared" si="66"/>
        <v>0.40562248995983935</v>
      </c>
      <c r="CR4252" s="52" t="s">
        <v>28921</v>
      </c>
    </row>
    <row r="4253" spans="81:96">
      <c r="CC4253" s="52">
        <v>4252</v>
      </c>
      <c r="CD4253" s="53" t="s">
        <v>35059</v>
      </c>
      <c r="CE4253" s="53" t="s">
        <v>35060</v>
      </c>
      <c r="CF4253" s="54">
        <v>531</v>
      </c>
      <c r="CG4253" s="54">
        <v>1.52</v>
      </c>
      <c r="CH4253" s="54">
        <v>1.4410000000000001</v>
      </c>
      <c r="CI4253" s="54">
        <v>0.223</v>
      </c>
      <c r="CJ4253" s="54">
        <v>112</v>
      </c>
      <c r="CK4253" s="54">
        <v>3.7</v>
      </c>
      <c r="CL4253" s="54">
        <v>1.81E-3</v>
      </c>
      <c r="CM4253" s="54">
        <v>0.47899999999999998</v>
      </c>
      <c r="CN4253" s="53" t="s">
        <v>34944</v>
      </c>
      <c r="CO4253" s="54">
        <v>102</v>
      </c>
      <c r="CP4253" s="54">
        <v>249</v>
      </c>
      <c r="CQ4253" s="55">
        <f t="shared" si="66"/>
        <v>0.40963855421686746</v>
      </c>
      <c r="CR4253" s="52" t="s">
        <v>28921</v>
      </c>
    </row>
    <row r="4254" spans="81:96">
      <c r="CC4254" s="52">
        <v>4253</v>
      </c>
      <c r="CD4254" s="53" t="s">
        <v>28924</v>
      </c>
      <c r="CE4254" s="53" t="s">
        <v>28925</v>
      </c>
      <c r="CF4254" s="54">
        <v>7590</v>
      </c>
      <c r="CG4254" s="54">
        <v>1.512</v>
      </c>
      <c r="CH4254" s="54">
        <v>1.7050000000000001</v>
      </c>
      <c r="CI4254" s="54">
        <v>0.41199999999999998</v>
      </c>
      <c r="CJ4254" s="54">
        <v>204</v>
      </c>
      <c r="CK4254" s="54">
        <v>8.6</v>
      </c>
      <c r="CL4254" s="54">
        <v>1.238E-2</v>
      </c>
      <c r="CM4254" s="54">
        <v>0.52600000000000002</v>
      </c>
      <c r="CN4254" s="53" t="s">
        <v>34944</v>
      </c>
      <c r="CO4254" s="54">
        <v>103</v>
      </c>
      <c r="CP4254" s="54">
        <v>249</v>
      </c>
      <c r="CQ4254" s="55">
        <f t="shared" si="66"/>
        <v>0.41365461847389556</v>
      </c>
      <c r="CR4254" s="52" t="s">
        <v>28921</v>
      </c>
    </row>
    <row r="4255" spans="81:96">
      <c r="CC4255" s="52">
        <v>4254</v>
      </c>
      <c r="CD4255" s="53" t="s">
        <v>35061</v>
      </c>
      <c r="CE4255" s="53" t="s">
        <v>35062</v>
      </c>
      <c r="CF4255" s="54">
        <v>6757</v>
      </c>
      <c r="CG4255" s="54">
        <v>1.504</v>
      </c>
      <c r="CH4255" s="54">
        <v>1.4810000000000001</v>
      </c>
      <c r="CI4255" s="54">
        <v>0.313</v>
      </c>
      <c r="CJ4255" s="54">
        <v>182</v>
      </c>
      <c r="CK4255" s="54" t="s">
        <v>28918</v>
      </c>
      <c r="CL4255" s="54">
        <v>9.1500000000000001E-3</v>
      </c>
      <c r="CM4255" s="54">
        <v>0.439</v>
      </c>
      <c r="CN4255" s="53" t="s">
        <v>34944</v>
      </c>
      <c r="CO4255" s="54">
        <v>104</v>
      </c>
      <c r="CP4255" s="54">
        <v>249</v>
      </c>
      <c r="CQ4255" s="55">
        <f t="shared" si="66"/>
        <v>0.41767068273092367</v>
      </c>
      <c r="CR4255" s="52" t="s">
        <v>28921</v>
      </c>
    </row>
    <row r="4256" spans="81:96">
      <c r="CC4256" s="52">
        <v>4255</v>
      </c>
      <c r="CD4256" s="53" t="s">
        <v>35063</v>
      </c>
      <c r="CE4256" s="53" t="s">
        <v>35064</v>
      </c>
      <c r="CF4256" s="54">
        <v>9961</v>
      </c>
      <c r="CG4256" s="54">
        <v>1.464</v>
      </c>
      <c r="CH4256" s="54">
        <v>1.1879999999999999</v>
      </c>
      <c r="CI4256" s="54">
        <v>0.36599999999999999</v>
      </c>
      <c r="CJ4256" s="54">
        <v>284</v>
      </c>
      <c r="CK4256" s="54" t="s">
        <v>28918</v>
      </c>
      <c r="CL4256" s="54">
        <v>1.2919999999999999E-2</v>
      </c>
      <c r="CM4256" s="54">
        <v>0.36299999999999999</v>
      </c>
      <c r="CN4256" s="53" t="s">
        <v>34944</v>
      </c>
      <c r="CO4256" s="54">
        <v>105</v>
      </c>
      <c r="CP4256" s="54">
        <v>249</v>
      </c>
      <c r="CQ4256" s="55">
        <f t="shared" si="66"/>
        <v>0.42168674698795183</v>
      </c>
      <c r="CR4256" s="52" t="s">
        <v>28921</v>
      </c>
    </row>
    <row r="4257" spans="81:96">
      <c r="CC4257" s="52">
        <v>4256</v>
      </c>
      <c r="CD4257" s="53" t="s">
        <v>35065</v>
      </c>
      <c r="CE4257" s="53" t="s">
        <v>35066</v>
      </c>
      <c r="CF4257" s="54">
        <v>1113</v>
      </c>
      <c r="CG4257" s="54">
        <v>1.462</v>
      </c>
      <c r="CH4257" s="54">
        <v>1.554</v>
      </c>
      <c r="CI4257" s="54">
        <v>0.14299999999999999</v>
      </c>
      <c r="CJ4257" s="54">
        <v>91</v>
      </c>
      <c r="CK4257" s="54">
        <v>5.7</v>
      </c>
      <c r="CL4257" s="54">
        <v>3.3E-3</v>
      </c>
      <c r="CM4257" s="54">
        <v>0.56200000000000006</v>
      </c>
      <c r="CN4257" s="53" t="s">
        <v>34944</v>
      </c>
      <c r="CO4257" s="54">
        <v>106</v>
      </c>
      <c r="CP4257" s="54">
        <v>249</v>
      </c>
      <c r="CQ4257" s="55">
        <f t="shared" si="66"/>
        <v>0.42570281124497994</v>
      </c>
      <c r="CR4257" s="52" t="s">
        <v>28921</v>
      </c>
    </row>
    <row r="4258" spans="81:96">
      <c r="CC4258" s="52">
        <v>4257</v>
      </c>
      <c r="CD4258" s="53" t="s">
        <v>35067</v>
      </c>
      <c r="CE4258" s="53" t="s">
        <v>35068</v>
      </c>
      <c r="CF4258" s="54">
        <v>4590</v>
      </c>
      <c r="CG4258" s="54">
        <v>1.4330000000000001</v>
      </c>
      <c r="CH4258" s="54">
        <v>1.3360000000000001</v>
      </c>
      <c r="CI4258" s="54">
        <v>0.154</v>
      </c>
      <c r="CJ4258" s="54">
        <v>422</v>
      </c>
      <c r="CK4258" s="54">
        <v>5.8</v>
      </c>
      <c r="CL4258" s="54">
        <v>9.6399999999999993E-3</v>
      </c>
      <c r="CM4258" s="54">
        <v>0.35099999999999998</v>
      </c>
      <c r="CN4258" s="53" t="s">
        <v>34944</v>
      </c>
      <c r="CO4258" s="54">
        <v>107</v>
      </c>
      <c r="CP4258" s="54">
        <v>249</v>
      </c>
      <c r="CQ4258" s="55">
        <f t="shared" si="66"/>
        <v>0.42971887550200805</v>
      </c>
      <c r="CR4258" s="52" t="s">
        <v>28921</v>
      </c>
    </row>
    <row r="4259" spans="81:96">
      <c r="CC4259" s="52">
        <v>4258</v>
      </c>
      <c r="CD4259" s="53" t="s">
        <v>35069</v>
      </c>
      <c r="CE4259" s="53" t="s">
        <v>35070</v>
      </c>
      <c r="CF4259" s="54">
        <v>457</v>
      </c>
      <c r="CG4259" s="54">
        <v>1.43</v>
      </c>
      <c r="CH4259" s="54">
        <v>1.335</v>
      </c>
      <c r="CI4259" s="54">
        <v>0.22800000000000001</v>
      </c>
      <c r="CJ4259" s="54">
        <v>167</v>
      </c>
      <c r="CK4259" s="54">
        <v>2.7</v>
      </c>
      <c r="CL4259" s="54">
        <v>1.2700000000000001E-3</v>
      </c>
      <c r="CM4259" s="54">
        <v>0.28699999999999998</v>
      </c>
      <c r="CN4259" s="53" t="s">
        <v>34944</v>
      </c>
      <c r="CO4259" s="54">
        <v>108</v>
      </c>
      <c r="CP4259" s="54">
        <v>249</v>
      </c>
      <c r="CQ4259" s="55">
        <f t="shared" si="66"/>
        <v>0.43373493975903615</v>
      </c>
      <c r="CR4259" s="52" t="s">
        <v>28921</v>
      </c>
    </row>
    <row r="4260" spans="81:96">
      <c r="CC4260" s="52">
        <v>4259</v>
      </c>
      <c r="CD4260" s="53" t="s">
        <v>35071</v>
      </c>
      <c r="CE4260" s="53" t="s">
        <v>35072</v>
      </c>
      <c r="CF4260" s="54">
        <v>692</v>
      </c>
      <c r="CG4260" s="54">
        <v>1.4279999999999999</v>
      </c>
      <c r="CH4260" s="54">
        <v>1.083</v>
      </c>
      <c r="CI4260" s="54">
        <v>0.32500000000000001</v>
      </c>
      <c r="CJ4260" s="54">
        <v>120</v>
      </c>
      <c r="CK4260" s="54">
        <v>3.2</v>
      </c>
      <c r="CL4260" s="54">
        <v>1.6999999999999999E-3</v>
      </c>
      <c r="CM4260" s="54">
        <v>0.21199999999999999</v>
      </c>
      <c r="CN4260" s="53" t="s">
        <v>34944</v>
      </c>
      <c r="CO4260" s="54">
        <v>109</v>
      </c>
      <c r="CP4260" s="54">
        <v>249</v>
      </c>
      <c r="CQ4260" s="55">
        <f t="shared" si="66"/>
        <v>0.43775100401606426</v>
      </c>
      <c r="CR4260" s="52" t="s">
        <v>28921</v>
      </c>
    </row>
    <row r="4261" spans="81:96">
      <c r="CC4261" s="52">
        <v>4260</v>
      </c>
      <c r="CD4261" s="53" t="s">
        <v>7604</v>
      </c>
      <c r="CE4261" s="53" t="s">
        <v>7602</v>
      </c>
      <c r="CF4261" s="54">
        <v>18845</v>
      </c>
      <c r="CG4261" s="54">
        <v>1.3859999999999999</v>
      </c>
      <c r="CH4261" s="54">
        <v>1.395</v>
      </c>
      <c r="CI4261" s="54">
        <v>0.16900000000000001</v>
      </c>
      <c r="CJ4261" s="54">
        <v>1351</v>
      </c>
      <c r="CK4261" s="54">
        <v>8.4</v>
      </c>
      <c r="CL4261" s="54">
        <v>3.2419999999999997E-2</v>
      </c>
      <c r="CM4261" s="54">
        <v>0.40300000000000002</v>
      </c>
      <c r="CN4261" s="53" t="s">
        <v>34944</v>
      </c>
      <c r="CO4261" s="54">
        <v>110</v>
      </c>
      <c r="CP4261" s="54">
        <v>249</v>
      </c>
      <c r="CQ4261" s="55">
        <f t="shared" si="66"/>
        <v>0.44176706827309237</v>
      </c>
      <c r="CR4261" s="52" t="s">
        <v>28921</v>
      </c>
    </row>
    <row r="4262" spans="81:96">
      <c r="CC4262" s="52">
        <v>4261</v>
      </c>
      <c r="CD4262" s="53" t="s">
        <v>32715</v>
      </c>
      <c r="CE4262" s="53" t="s">
        <v>32716</v>
      </c>
      <c r="CF4262" s="54">
        <v>2911</v>
      </c>
      <c r="CG4262" s="54">
        <v>1.3560000000000001</v>
      </c>
      <c r="CH4262" s="54">
        <v>1.403</v>
      </c>
      <c r="CI4262" s="54">
        <v>0.217</v>
      </c>
      <c r="CJ4262" s="54">
        <v>272</v>
      </c>
      <c r="CK4262" s="54">
        <v>5.5</v>
      </c>
      <c r="CL4262" s="54">
        <v>1.057E-2</v>
      </c>
      <c r="CM4262" s="54">
        <v>0.61699999999999999</v>
      </c>
      <c r="CN4262" s="53" t="s">
        <v>34944</v>
      </c>
      <c r="CO4262" s="54">
        <v>111</v>
      </c>
      <c r="CP4262" s="54">
        <v>249</v>
      </c>
      <c r="CQ4262" s="55">
        <f t="shared" si="66"/>
        <v>0.44578313253012047</v>
      </c>
      <c r="CR4262" s="52" t="s">
        <v>28921</v>
      </c>
    </row>
    <row r="4263" spans="81:96">
      <c r="CC4263" s="52">
        <v>4262</v>
      </c>
      <c r="CD4263" s="53" t="s">
        <v>35073</v>
      </c>
      <c r="CE4263" s="53" t="s">
        <v>35074</v>
      </c>
      <c r="CF4263" s="54">
        <v>1638</v>
      </c>
      <c r="CG4263" s="54">
        <v>1.353</v>
      </c>
      <c r="CH4263" s="54">
        <v>1.8660000000000001</v>
      </c>
      <c r="CI4263" s="54">
        <v>0.107</v>
      </c>
      <c r="CJ4263" s="54">
        <v>206</v>
      </c>
      <c r="CK4263" s="54">
        <v>4.4000000000000004</v>
      </c>
      <c r="CL4263" s="54">
        <v>5.9899999999999997E-3</v>
      </c>
      <c r="CM4263" s="54">
        <v>0.58599999999999997</v>
      </c>
      <c r="CN4263" s="53" t="s">
        <v>34944</v>
      </c>
      <c r="CO4263" s="54">
        <v>112</v>
      </c>
      <c r="CP4263" s="54">
        <v>249</v>
      </c>
      <c r="CQ4263" s="55">
        <f t="shared" si="66"/>
        <v>0.44979919678714858</v>
      </c>
      <c r="CR4263" s="52" t="s">
        <v>28921</v>
      </c>
    </row>
    <row r="4264" spans="81:96">
      <c r="CC4264" s="52">
        <v>4263</v>
      </c>
      <c r="CD4264" s="53" t="s">
        <v>32549</v>
      </c>
      <c r="CE4264" s="53" t="s">
        <v>32550</v>
      </c>
      <c r="CF4264" s="54">
        <v>1145</v>
      </c>
      <c r="CG4264" s="54">
        <v>1.351</v>
      </c>
      <c r="CH4264" s="54">
        <v>1.4730000000000001</v>
      </c>
      <c r="CI4264" s="54">
        <v>0.28899999999999998</v>
      </c>
      <c r="CJ4264" s="54">
        <v>128</v>
      </c>
      <c r="CK4264" s="54">
        <v>5.4</v>
      </c>
      <c r="CL4264" s="54">
        <v>2.8800000000000002E-3</v>
      </c>
      <c r="CM4264" s="54">
        <v>0.47099999999999997</v>
      </c>
      <c r="CN4264" s="53" t="s">
        <v>34944</v>
      </c>
      <c r="CO4264" s="54">
        <v>113</v>
      </c>
      <c r="CP4264" s="54">
        <v>249</v>
      </c>
      <c r="CQ4264" s="55">
        <f t="shared" si="66"/>
        <v>0.45381526104417669</v>
      </c>
      <c r="CR4264" s="52" t="s">
        <v>28921</v>
      </c>
    </row>
    <row r="4265" spans="81:96">
      <c r="CC4265" s="52">
        <v>4264</v>
      </c>
      <c r="CD4265" s="53" t="s">
        <v>29638</v>
      </c>
      <c r="CE4265" s="53" t="s">
        <v>29639</v>
      </c>
      <c r="CF4265" s="54">
        <v>1063</v>
      </c>
      <c r="CG4265" s="54">
        <v>1.3460000000000001</v>
      </c>
      <c r="CH4265" s="54">
        <v>1.4770000000000001</v>
      </c>
      <c r="CI4265" s="54">
        <v>0.437</v>
      </c>
      <c r="CJ4265" s="54">
        <v>87</v>
      </c>
      <c r="CK4265" s="54">
        <v>6.2</v>
      </c>
      <c r="CL4265" s="54">
        <v>3.0899999999999999E-3</v>
      </c>
      <c r="CM4265" s="54">
        <v>0.59899999999999998</v>
      </c>
      <c r="CN4265" s="53" t="s">
        <v>34944</v>
      </c>
      <c r="CO4265" s="54">
        <v>114</v>
      </c>
      <c r="CP4265" s="54">
        <v>249</v>
      </c>
      <c r="CQ4265" s="55">
        <f t="shared" si="66"/>
        <v>0.45783132530120479</v>
      </c>
      <c r="CR4265" s="52" t="s">
        <v>28921</v>
      </c>
    </row>
    <row r="4266" spans="81:96">
      <c r="CC4266" s="52">
        <v>4265</v>
      </c>
      <c r="CD4266" s="53" t="s">
        <v>32856</v>
      </c>
      <c r="CE4266" s="53" t="s">
        <v>32857</v>
      </c>
      <c r="CF4266" s="54">
        <v>1343</v>
      </c>
      <c r="CG4266" s="54">
        <v>1.3460000000000001</v>
      </c>
      <c r="CH4266" s="54">
        <v>1.3740000000000001</v>
      </c>
      <c r="CI4266" s="54">
        <v>7.2999999999999995E-2</v>
      </c>
      <c r="CJ4266" s="54">
        <v>533</v>
      </c>
      <c r="CK4266" s="54">
        <v>3.3</v>
      </c>
      <c r="CL4266" s="54">
        <v>4.1599999999999996E-3</v>
      </c>
      <c r="CM4266" s="54">
        <v>0.33600000000000002</v>
      </c>
      <c r="CN4266" s="53" t="s">
        <v>34944</v>
      </c>
      <c r="CO4266" s="54">
        <v>114</v>
      </c>
      <c r="CP4266" s="54">
        <v>249</v>
      </c>
      <c r="CQ4266" s="55">
        <f t="shared" si="66"/>
        <v>0.45783132530120479</v>
      </c>
      <c r="CR4266" s="52" t="s">
        <v>28921</v>
      </c>
    </row>
    <row r="4267" spans="81:96">
      <c r="CC4267" s="52">
        <v>4266</v>
      </c>
      <c r="CD4267" s="53" t="s">
        <v>35075</v>
      </c>
      <c r="CE4267" s="53" t="s">
        <v>35076</v>
      </c>
      <c r="CF4267" s="54">
        <v>1788</v>
      </c>
      <c r="CG4267" s="54">
        <v>1.319</v>
      </c>
      <c r="CH4267" s="54">
        <v>1.357</v>
      </c>
      <c r="CI4267" s="54">
        <v>0.114</v>
      </c>
      <c r="CJ4267" s="54">
        <v>105</v>
      </c>
      <c r="CK4267" s="54">
        <v>7.6</v>
      </c>
      <c r="CL4267" s="54">
        <v>6.0000000000000001E-3</v>
      </c>
      <c r="CM4267" s="54">
        <v>0.76700000000000002</v>
      </c>
      <c r="CN4267" s="53" t="s">
        <v>34944</v>
      </c>
      <c r="CO4267" s="54">
        <v>116</v>
      </c>
      <c r="CP4267" s="54">
        <v>249</v>
      </c>
      <c r="CQ4267" s="55">
        <f t="shared" si="66"/>
        <v>0.46586345381526106</v>
      </c>
      <c r="CR4267" s="52" t="s">
        <v>28921</v>
      </c>
    </row>
    <row r="4268" spans="81:96">
      <c r="CC4268" s="52">
        <v>4267</v>
      </c>
      <c r="CD4268" s="53" t="s">
        <v>35077</v>
      </c>
      <c r="CE4268" s="53" t="s">
        <v>35078</v>
      </c>
      <c r="CF4268" s="54">
        <v>551</v>
      </c>
      <c r="CG4268" s="54">
        <v>1.3009999999999999</v>
      </c>
      <c r="CH4268" s="54">
        <v>1.0760000000000001</v>
      </c>
      <c r="CI4268" s="54">
        <v>0.11899999999999999</v>
      </c>
      <c r="CJ4268" s="54">
        <v>42</v>
      </c>
      <c r="CK4268" s="54">
        <v>8</v>
      </c>
      <c r="CL4268" s="54">
        <v>1.17E-3</v>
      </c>
      <c r="CM4268" s="54">
        <v>0.373</v>
      </c>
      <c r="CN4268" s="53" t="s">
        <v>34944</v>
      </c>
      <c r="CO4268" s="54">
        <v>117</v>
      </c>
      <c r="CP4268" s="54">
        <v>249</v>
      </c>
      <c r="CQ4268" s="55">
        <f t="shared" si="66"/>
        <v>0.46987951807228917</v>
      </c>
      <c r="CR4268" s="52" t="s">
        <v>28921</v>
      </c>
    </row>
    <row r="4269" spans="81:96">
      <c r="CC4269" s="52">
        <v>4268</v>
      </c>
      <c r="CD4269" s="53" t="s">
        <v>35079</v>
      </c>
      <c r="CE4269" s="53" t="s">
        <v>35080</v>
      </c>
      <c r="CF4269" s="54">
        <v>1024</v>
      </c>
      <c r="CG4269" s="54">
        <v>1.3</v>
      </c>
      <c r="CH4269" s="54">
        <v>1.327</v>
      </c>
      <c r="CI4269" s="54">
        <v>0.32400000000000001</v>
      </c>
      <c r="CJ4269" s="54">
        <v>105</v>
      </c>
      <c r="CK4269" s="54">
        <v>4.9000000000000004</v>
      </c>
      <c r="CL4269" s="54">
        <v>2.7499999999999998E-3</v>
      </c>
      <c r="CM4269" s="54">
        <v>0.39900000000000002</v>
      </c>
      <c r="CN4269" s="53" t="s">
        <v>34944</v>
      </c>
      <c r="CO4269" s="54">
        <v>118</v>
      </c>
      <c r="CP4269" s="54">
        <v>249</v>
      </c>
      <c r="CQ4269" s="55">
        <f t="shared" si="66"/>
        <v>0.47389558232931728</v>
      </c>
      <c r="CR4269" s="52" t="s">
        <v>28921</v>
      </c>
    </row>
    <row r="4270" spans="81:96">
      <c r="CC4270" s="52">
        <v>4269</v>
      </c>
      <c r="CD4270" s="53" t="s">
        <v>35081</v>
      </c>
      <c r="CE4270" s="53" t="s">
        <v>35082</v>
      </c>
      <c r="CF4270" s="54">
        <v>2944</v>
      </c>
      <c r="CG4270" s="54">
        <v>1.2969999999999999</v>
      </c>
      <c r="CH4270" s="54">
        <v>1.4990000000000001</v>
      </c>
      <c r="CI4270" s="54">
        <v>0.23300000000000001</v>
      </c>
      <c r="CJ4270" s="54">
        <v>202</v>
      </c>
      <c r="CK4270" s="54">
        <v>8.6999999999999993</v>
      </c>
      <c r="CL4270" s="54">
        <v>5.0800000000000003E-3</v>
      </c>
      <c r="CM4270" s="54">
        <v>0.46700000000000003</v>
      </c>
      <c r="CN4270" s="53" t="s">
        <v>34944</v>
      </c>
      <c r="CO4270" s="54">
        <v>119</v>
      </c>
      <c r="CP4270" s="54">
        <v>249</v>
      </c>
      <c r="CQ4270" s="55">
        <f t="shared" si="66"/>
        <v>0.47791164658634538</v>
      </c>
      <c r="CR4270" s="52" t="s">
        <v>28921</v>
      </c>
    </row>
    <row r="4271" spans="81:96">
      <c r="CC4271" s="52">
        <v>4270</v>
      </c>
      <c r="CD4271" s="53" t="s">
        <v>35083</v>
      </c>
      <c r="CE4271" s="53" t="s">
        <v>35084</v>
      </c>
      <c r="CF4271" s="54">
        <v>10640</v>
      </c>
      <c r="CG4271" s="54">
        <v>1.2829999999999999</v>
      </c>
      <c r="CH4271" s="54">
        <v>1.3779999999999999</v>
      </c>
      <c r="CI4271" s="54">
        <v>0.25900000000000001</v>
      </c>
      <c r="CJ4271" s="54">
        <v>499</v>
      </c>
      <c r="CK4271" s="54">
        <v>8.6</v>
      </c>
      <c r="CL4271" s="54">
        <v>1.6889999999999999E-2</v>
      </c>
      <c r="CM4271" s="54">
        <v>0.41199999999999998</v>
      </c>
      <c r="CN4271" s="53" t="s">
        <v>34944</v>
      </c>
      <c r="CO4271" s="54">
        <v>120</v>
      </c>
      <c r="CP4271" s="54">
        <v>249</v>
      </c>
      <c r="CQ4271" s="55">
        <f t="shared" si="66"/>
        <v>0.48192771084337349</v>
      </c>
      <c r="CR4271" s="52" t="s">
        <v>28921</v>
      </c>
    </row>
    <row r="4272" spans="81:96">
      <c r="CC4272" s="52">
        <v>4271</v>
      </c>
      <c r="CD4272" s="53" t="s">
        <v>35085</v>
      </c>
      <c r="CE4272" s="53" t="s">
        <v>35086</v>
      </c>
      <c r="CF4272" s="54">
        <v>4991</v>
      </c>
      <c r="CG4272" s="54">
        <v>1.278</v>
      </c>
      <c r="CH4272" s="54">
        <v>1.55</v>
      </c>
      <c r="CI4272" s="54">
        <v>0.113</v>
      </c>
      <c r="CJ4272" s="54">
        <v>302</v>
      </c>
      <c r="CK4272" s="54">
        <v>7.2</v>
      </c>
      <c r="CL4272" s="54">
        <v>6.1900000000000002E-3</v>
      </c>
      <c r="CM4272" s="54">
        <v>0.309</v>
      </c>
      <c r="CN4272" s="53" t="s">
        <v>34944</v>
      </c>
      <c r="CO4272" s="54">
        <v>121</v>
      </c>
      <c r="CP4272" s="54">
        <v>249</v>
      </c>
      <c r="CQ4272" s="55">
        <f t="shared" si="66"/>
        <v>0.4859437751004016</v>
      </c>
      <c r="CR4272" s="52" t="s">
        <v>28921</v>
      </c>
    </row>
    <row r="4273" spans="81:96">
      <c r="CC4273" s="52">
        <v>4272</v>
      </c>
      <c r="CD4273" s="53" t="s">
        <v>32719</v>
      </c>
      <c r="CE4273" s="53" t="s">
        <v>32720</v>
      </c>
      <c r="CF4273" s="54">
        <v>5181</v>
      </c>
      <c r="CG4273" s="54">
        <v>1.256</v>
      </c>
      <c r="CH4273" s="54">
        <v>1.714</v>
      </c>
      <c r="CI4273" s="54">
        <v>0.57299999999999995</v>
      </c>
      <c r="CJ4273" s="54">
        <v>302</v>
      </c>
      <c r="CK4273" s="54">
        <v>6.7</v>
      </c>
      <c r="CL4273" s="54">
        <v>1.2279999999999999E-2</v>
      </c>
      <c r="CM4273" s="54">
        <v>0.64</v>
      </c>
      <c r="CN4273" s="53" t="s">
        <v>34944</v>
      </c>
      <c r="CO4273" s="54">
        <v>122</v>
      </c>
      <c r="CP4273" s="54">
        <v>249</v>
      </c>
      <c r="CQ4273" s="55">
        <f t="shared" si="66"/>
        <v>0.48995983935742971</v>
      </c>
      <c r="CR4273" s="52" t="s">
        <v>28921</v>
      </c>
    </row>
    <row r="4274" spans="81:96">
      <c r="CC4274" s="52">
        <v>4273</v>
      </c>
      <c r="CD4274" s="53" t="s">
        <v>35087</v>
      </c>
      <c r="CE4274" s="53" t="s">
        <v>35088</v>
      </c>
      <c r="CF4274" s="54">
        <v>2227</v>
      </c>
      <c r="CG4274" s="54">
        <v>1.256</v>
      </c>
      <c r="CH4274" s="54">
        <v>1.7090000000000001</v>
      </c>
      <c r="CI4274" s="54">
        <v>0.27100000000000002</v>
      </c>
      <c r="CJ4274" s="54">
        <v>192</v>
      </c>
      <c r="CK4274" s="54">
        <v>5.9</v>
      </c>
      <c r="CL4274" s="54">
        <v>4.4600000000000004E-3</v>
      </c>
      <c r="CM4274" s="54">
        <v>0.44400000000000001</v>
      </c>
      <c r="CN4274" s="53" t="s">
        <v>34944</v>
      </c>
      <c r="CO4274" s="54">
        <v>122</v>
      </c>
      <c r="CP4274" s="54">
        <v>249</v>
      </c>
      <c r="CQ4274" s="55">
        <f t="shared" si="66"/>
        <v>0.48995983935742971</v>
      </c>
      <c r="CR4274" s="52" t="s">
        <v>28921</v>
      </c>
    </row>
    <row r="4275" spans="81:96">
      <c r="CC4275" s="52">
        <v>4274</v>
      </c>
      <c r="CD4275" s="53" t="s">
        <v>35089</v>
      </c>
      <c r="CE4275" s="53" t="s">
        <v>35090</v>
      </c>
      <c r="CF4275" s="54">
        <v>911</v>
      </c>
      <c r="CG4275" s="54">
        <v>1.254</v>
      </c>
      <c r="CH4275" s="54">
        <v>1.4339999999999999</v>
      </c>
      <c r="CI4275" s="54">
        <v>0.159</v>
      </c>
      <c r="CJ4275" s="54">
        <v>82</v>
      </c>
      <c r="CK4275" s="54">
        <v>4.7</v>
      </c>
      <c r="CL4275" s="54">
        <v>1.8500000000000001E-3</v>
      </c>
      <c r="CM4275" s="54">
        <v>0.308</v>
      </c>
      <c r="CN4275" s="53" t="s">
        <v>34944</v>
      </c>
      <c r="CO4275" s="54">
        <v>124</v>
      </c>
      <c r="CP4275" s="54">
        <v>249</v>
      </c>
      <c r="CQ4275" s="55">
        <f t="shared" si="66"/>
        <v>0.49799196787148592</v>
      </c>
      <c r="CR4275" s="52" t="s">
        <v>28921</v>
      </c>
    </row>
    <row r="4276" spans="81:96">
      <c r="CC4276" s="52">
        <v>4275</v>
      </c>
      <c r="CD4276" s="53" t="s">
        <v>35091</v>
      </c>
      <c r="CE4276" s="53" t="s">
        <v>35092</v>
      </c>
      <c r="CF4276" s="54">
        <v>6699</v>
      </c>
      <c r="CG4276" s="54">
        <v>1.2350000000000001</v>
      </c>
      <c r="CH4276" s="54">
        <v>1.0009999999999999</v>
      </c>
      <c r="CI4276" s="54">
        <v>0.371</v>
      </c>
      <c r="CJ4276" s="54">
        <v>579</v>
      </c>
      <c r="CK4276" s="54">
        <v>5.3</v>
      </c>
      <c r="CL4276" s="54">
        <v>1.307E-2</v>
      </c>
      <c r="CM4276" s="54">
        <v>0.22900000000000001</v>
      </c>
      <c r="CN4276" s="53" t="s">
        <v>34944</v>
      </c>
      <c r="CO4276" s="54">
        <v>125</v>
      </c>
      <c r="CP4276" s="54">
        <v>249</v>
      </c>
      <c r="CQ4276" s="55">
        <f t="shared" si="66"/>
        <v>0.50200803212851408</v>
      </c>
      <c r="CR4276" s="52" t="s">
        <v>28938</v>
      </c>
    </row>
    <row r="4277" spans="81:96">
      <c r="CC4277" s="52">
        <v>4276</v>
      </c>
      <c r="CD4277" s="53" t="s">
        <v>35093</v>
      </c>
      <c r="CE4277" s="53" t="s">
        <v>35094</v>
      </c>
      <c r="CF4277" s="54">
        <v>4164</v>
      </c>
      <c r="CG4277" s="54">
        <v>1.234</v>
      </c>
      <c r="CH4277" s="54">
        <v>1.546</v>
      </c>
      <c r="CI4277" s="54">
        <v>0.13100000000000001</v>
      </c>
      <c r="CJ4277" s="54">
        <v>198</v>
      </c>
      <c r="CK4277" s="54">
        <v>7.8</v>
      </c>
      <c r="CL4277" s="54">
        <v>1.1039999999999999E-2</v>
      </c>
      <c r="CM4277" s="54">
        <v>0.751</v>
      </c>
      <c r="CN4277" s="53" t="s">
        <v>34944</v>
      </c>
      <c r="CO4277" s="54">
        <v>126</v>
      </c>
      <c r="CP4277" s="54">
        <v>249</v>
      </c>
      <c r="CQ4277" s="55">
        <f t="shared" si="66"/>
        <v>0.50602409638554213</v>
      </c>
      <c r="CR4277" s="52" t="s">
        <v>28938</v>
      </c>
    </row>
    <row r="4278" spans="81:96">
      <c r="CC4278" s="52">
        <v>4277</v>
      </c>
      <c r="CD4278" s="53" t="s">
        <v>35095</v>
      </c>
      <c r="CE4278" s="53" t="s">
        <v>35096</v>
      </c>
      <c r="CF4278" s="54">
        <v>3254</v>
      </c>
      <c r="CG4278" s="54">
        <v>1.2290000000000001</v>
      </c>
      <c r="CH4278" s="54">
        <v>1.3919999999999999</v>
      </c>
      <c r="CI4278" s="54">
        <v>0.36699999999999999</v>
      </c>
      <c r="CJ4278" s="54">
        <v>120</v>
      </c>
      <c r="CK4278" s="54">
        <v>4.3</v>
      </c>
      <c r="CL4278" s="54">
        <v>1.387E-2</v>
      </c>
      <c r="CM4278" s="54">
        <v>0.53</v>
      </c>
      <c r="CN4278" s="53" t="s">
        <v>34944</v>
      </c>
      <c r="CO4278" s="54">
        <v>127</v>
      </c>
      <c r="CP4278" s="54">
        <v>249</v>
      </c>
      <c r="CQ4278" s="55">
        <f t="shared" si="66"/>
        <v>0.51004016064257029</v>
      </c>
      <c r="CR4278" s="52" t="s">
        <v>28938</v>
      </c>
    </row>
    <row r="4279" spans="81:96">
      <c r="CC4279" s="52">
        <v>4278</v>
      </c>
      <c r="CD4279" s="53" t="s">
        <v>35097</v>
      </c>
      <c r="CE4279" s="53" t="s">
        <v>35098</v>
      </c>
      <c r="CF4279" s="54">
        <v>717</v>
      </c>
      <c r="CG4279" s="54">
        <v>1.2110000000000001</v>
      </c>
      <c r="CH4279" s="54">
        <v>1.278</v>
      </c>
      <c r="CI4279" s="54">
        <v>5.6000000000000001E-2</v>
      </c>
      <c r="CJ4279" s="54">
        <v>36</v>
      </c>
      <c r="CK4279" s="54">
        <v>4.5999999999999996</v>
      </c>
      <c r="CL4279" s="54">
        <v>2.5300000000000001E-3</v>
      </c>
      <c r="CM4279" s="54">
        <v>0.45200000000000001</v>
      </c>
      <c r="CN4279" s="53" t="s">
        <v>34944</v>
      </c>
      <c r="CO4279" s="54">
        <v>128</v>
      </c>
      <c r="CP4279" s="54">
        <v>249</v>
      </c>
      <c r="CQ4279" s="55">
        <f t="shared" si="66"/>
        <v>0.51405622489959835</v>
      </c>
      <c r="CR4279" s="52" t="s">
        <v>28938</v>
      </c>
    </row>
    <row r="4280" spans="81:96">
      <c r="CC4280" s="52">
        <v>4279</v>
      </c>
      <c r="CD4280" s="53" t="s">
        <v>35099</v>
      </c>
      <c r="CE4280" s="53" t="s">
        <v>35100</v>
      </c>
      <c r="CF4280" s="54">
        <v>7537</v>
      </c>
      <c r="CG4280" s="54">
        <v>1.1970000000000001</v>
      </c>
      <c r="CH4280" s="54">
        <v>1.2949999999999999</v>
      </c>
      <c r="CI4280" s="54">
        <v>0.31</v>
      </c>
      <c r="CJ4280" s="54">
        <v>410</v>
      </c>
      <c r="CK4280" s="54">
        <v>5.8</v>
      </c>
      <c r="CL4280" s="54">
        <v>1.6080000000000001E-2</v>
      </c>
      <c r="CM4280" s="54">
        <v>0.34799999999999998</v>
      </c>
      <c r="CN4280" s="53" t="s">
        <v>34944</v>
      </c>
      <c r="CO4280" s="54">
        <v>129</v>
      </c>
      <c r="CP4280" s="54">
        <v>249</v>
      </c>
      <c r="CQ4280" s="55">
        <f t="shared" si="66"/>
        <v>0.51807228915662651</v>
      </c>
      <c r="CR4280" s="52" t="s">
        <v>28938</v>
      </c>
    </row>
    <row r="4281" spans="81:96">
      <c r="CC4281" s="52">
        <v>4280</v>
      </c>
      <c r="CD4281" s="53" t="s">
        <v>35101</v>
      </c>
      <c r="CE4281" s="53" t="s">
        <v>35102</v>
      </c>
      <c r="CF4281" s="54">
        <v>364</v>
      </c>
      <c r="CG4281" s="54">
        <v>1.1819999999999999</v>
      </c>
      <c r="CH4281" s="54"/>
      <c r="CI4281" s="54">
        <v>1.4999999999999999E-2</v>
      </c>
      <c r="CJ4281" s="54">
        <v>65</v>
      </c>
      <c r="CK4281" s="54">
        <v>5.0999999999999996</v>
      </c>
      <c r="CL4281" s="54">
        <v>1.32E-3</v>
      </c>
      <c r="CM4281" s="54"/>
      <c r="CN4281" s="53" t="s">
        <v>34944</v>
      </c>
      <c r="CO4281" s="54">
        <v>130</v>
      </c>
      <c r="CP4281" s="54">
        <v>249</v>
      </c>
      <c r="CQ4281" s="55">
        <f t="shared" si="66"/>
        <v>0.52208835341365467</v>
      </c>
      <c r="CR4281" s="52" t="s">
        <v>28938</v>
      </c>
    </row>
    <row r="4282" spans="81:96">
      <c r="CC4282" s="52">
        <v>4281</v>
      </c>
      <c r="CD4282" s="53" t="s">
        <v>35103</v>
      </c>
      <c r="CE4282" s="53" t="s">
        <v>35104</v>
      </c>
      <c r="CF4282" s="54">
        <v>3816</v>
      </c>
      <c r="CG4282" s="54">
        <v>1.18</v>
      </c>
      <c r="CH4282" s="54">
        <v>1.264</v>
      </c>
      <c r="CI4282" s="54">
        <v>0.157</v>
      </c>
      <c r="CJ4282" s="54">
        <v>223</v>
      </c>
      <c r="CK4282" s="54">
        <v>7.5</v>
      </c>
      <c r="CL4282" s="54">
        <v>7.9900000000000006E-3</v>
      </c>
      <c r="CM4282" s="54">
        <v>0.42899999999999999</v>
      </c>
      <c r="CN4282" s="53" t="s">
        <v>34944</v>
      </c>
      <c r="CO4282" s="54">
        <v>131</v>
      </c>
      <c r="CP4282" s="54">
        <v>249</v>
      </c>
      <c r="CQ4282" s="55">
        <f t="shared" si="66"/>
        <v>0.52610441767068272</v>
      </c>
      <c r="CR4282" s="52" t="s">
        <v>28938</v>
      </c>
    </row>
    <row r="4283" spans="81:96">
      <c r="CC4283" s="52">
        <v>4282</v>
      </c>
      <c r="CD4283" s="53" t="s">
        <v>34840</v>
      </c>
      <c r="CE4283" s="53" t="s">
        <v>34841</v>
      </c>
      <c r="CF4283" s="54">
        <v>2108</v>
      </c>
      <c r="CG4283" s="54">
        <v>1.175</v>
      </c>
      <c r="CH4283" s="54">
        <v>1.196</v>
      </c>
      <c r="CI4283" s="54">
        <v>0.23400000000000001</v>
      </c>
      <c r="CJ4283" s="54">
        <v>64</v>
      </c>
      <c r="CK4283" s="54" t="s">
        <v>28918</v>
      </c>
      <c r="CL4283" s="54">
        <v>2.7699999999999999E-3</v>
      </c>
      <c r="CM4283" s="54">
        <v>0.53400000000000003</v>
      </c>
      <c r="CN4283" s="53" t="s">
        <v>34944</v>
      </c>
      <c r="CO4283" s="54">
        <v>132</v>
      </c>
      <c r="CP4283" s="54">
        <v>249</v>
      </c>
      <c r="CQ4283" s="55">
        <f t="shared" si="66"/>
        <v>0.53012048192771088</v>
      </c>
      <c r="CR4283" s="52" t="s">
        <v>28938</v>
      </c>
    </row>
    <row r="4284" spans="81:96">
      <c r="CC4284" s="52">
        <v>4283</v>
      </c>
      <c r="CD4284" s="53" t="s">
        <v>35105</v>
      </c>
      <c r="CE4284" s="53" t="s">
        <v>35106</v>
      </c>
      <c r="CF4284" s="54">
        <v>921</v>
      </c>
      <c r="CG4284" s="54">
        <v>1.131</v>
      </c>
      <c r="CH4284" s="54">
        <v>1.7569999999999999</v>
      </c>
      <c r="CI4284" s="54">
        <v>0.153</v>
      </c>
      <c r="CJ4284" s="54">
        <v>59</v>
      </c>
      <c r="CK4284" s="54">
        <v>5.6</v>
      </c>
      <c r="CL4284" s="54">
        <v>5.0099999999999997E-3</v>
      </c>
      <c r="CM4284" s="54">
        <v>1.052</v>
      </c>
      <c r="CN4284" s="53" t="s">
        <v>34944</v>
      </c>
      <c r="CO4284" s="54">
        <v>133</v>
      </c>
      <c r="CP4284" s="54">
        <v>249</v>
      </c>
      <c r="CQ4284" s="55">
        <f t="shared" si="66"/>
        <v>0.53413654618473894</v>
      </c>
      <c r="CR4284" s="52" t="s">
        <v>28938</v>
      </c>
    </row>
    <row r="4285" spans="81:96">
      <c r="CC4285" s="52">
        <v>4284</v>
      </c>
      <c r="CD4285" s="53" t="s">
        <v>35107</v>
      </c>
      <c r="CE4285" s="53" t="s">
        <v>35108</v>
      </c>
      <c r="CF4285" s="54">
        <v>924</v>
      </c>
      <c r="CG4285" s="54">
        <v>1.1180000000000001</v>
      </c>
      <c r="CH4285" s="54">
        <v>1.1419999999999999</v>
      </c>
      <c r="CI4285" s="54">
        <v>0.16700000000000001</v>
      </c>
      <c r="CJ4285" s="54">
        <v>216</v>
      </c>
      <c r="CK4285" s="54">
        <v>3.7</v>
      </c>
      <c r="CL4285" s="54">
        <v>2.1700000000000001E-3</v>
      </c>
      <c r="CM4285" s="54">
        <v>0.255</v>
      </c>
      <c r="CN4285" s="53" t="s">
        <v>34944</v>
      </c>
      <c r="CO4285" s="54">
        <v>134</v>
      </c>
      <c r="CP4285" s="54">
        <v>249</v>
      </c>
      <c r="CQ4285" s="55">
        <f t="shared" si="66"/>
        <v>0.5381526104417671</v>
      </c>
      <c r="CR4285" s="52" t="s">
        <v>28938</v>
      </c>
    </row>
    <row r="4286" spans="81:96">
      <c r="CC4286" s="52">
        <v>4285</v>
      </c>
      <c r="CD4286" s="53" t="s">
        <v>35109</v>
      </c>
      <c r="CE4286" s="53" t="s">
        <v>35110</v>
      </c>
      <c r="CF4286" s="54">
        <v>3372</v>
      </c>
      <c r="CG4286" s="54">
        <v>1.0449999999999999</v>
      </c>
      <c r="CH4286" s="54">
        <v>1.161</v>
      </c>
      <c r="CI4286" s="54">
        <v>0.17499999999999999</v>
      </c>
      <c r="CJ4286" s="54">
        <v>97</v>
      </c>
      <c r="CK4286" s="54">
        <v>6.5</v>
      </c>
      <c r="CL4286" s="54">
        <v>6.7400000000000003E-3</v>
      </c>
      <c r="CM4286" s="54">
        <v>0.32500000000000001</v>
      </c>
      <c r="CN4286" s="53" t="s">
        <v>34944</v>
      </c>
      <c r="CO4286" s="54">
        <v>135</v>
      </c>
      <c r="CP4286" s="54">
        <v>249</v>
      </c>
      <c r="CQ4286" s="55">
        <f t="shared" si="66"/>
        <v>0.54216867469879515</v>
      </c>
      <c r="CR4286" s="52" t="s">
        <v>28938</v>
      </c>
    </row>
    <row r="4287" spans="81:96">
      <c r="CC4287" s="52">
        <v>4286</v>
      </c>
      <c r="CD4287" s="53" t="s">
        <v>32727</v>
      </c>
      <c r="CE4287" s="53" t="s">
        <v>32728</v>
      </c>
      <c r="CF4287" s="54">
        <v>768</v>
      </c>
      <c r="CG4287" s="54">
        <v>1.0329999999999999</v>
      </c>
      <c r="CH4287" s="54">
        <v>1.01</v>
      </c>
      <c r="CI4287" s="54">
        <v>0.13900000000000001</v>
      </c>
      <c r="CJ4287" s="54">
        <v>36</v>
      </c>
      <c r="CK4287" s="54">
        <v>8.8000000000000007</v>
      </c>
      <c r="CL4287" s="54">
        <v>7.6000000000000004E-4</v>
      </c>
      <c r="CM4287" s="54">
        <v>0.24099999999999999</v>
      </c>
      <c r="CN4287" s="53" t="s">
        <v>34944</v>
      </c>
      <c r="CO4287" s="54">
        <v>136</v>
      </c>
      <c r="CP4287" s="54">
        <v>249</v>
      </c>
      <c r="CQ4287" s="55">
        <f t="shared" si="66"/>
        <v>0.54618473895582331</v>
      </c>
      <c r="CR4287" s="52" t="s">
        <v>28938</v>
      </c>
    </row>
    <row r="4288" spans="81:96">
      <c r="CC4288" s="52">
        <v>4287</v>
      </c>
      <c r="CD4288" s="53" t="s">
        <v>33255</v>
      </c>
      <c r="CE4288" s="53" t="s">
        <v>33256</v>
      </c>
      <c r="CF4288" s="54">
        <v>908</v>
      </c>
      <c r="CG4288" s="54">
        <v>1.0209999999999999</v>
      </c>
      <c r="CH4288" s="54">
        <v>1.6879999999999999</v>
      </c>
      <c r="CI4288" s="54">
        <v>0.17399999999999999</v>
      </c>
      <c r="CJ4288" s="54">
        <v>23</v>
      </c>
      <c r="CK4288" s="54" t="s">
        <v>28918</v>
      </c>
      <c r="CL4288" s="54">
        <v>1.1999999999999999E-3</v>
      </c>
      <c r="CM4288" s="54">
        <v>0.67700000000000005</v>
      </c>
      <c r="CN4288" s="53" t="s">
        <v>34944</v>
      </c>
      <c r="CO4288" s="54">
        <v>137</v>
      </c>
      <c r="CP4288" s="54">
        <v>249</v>
      </c>
      <c r="CQ4288" s="55">
        <f t="shared" si="66"/>
        <v>0.55020080321285136</v>
      </c>
      <c r="CR4288" s="52" t="s">
        <v>28938</v>
      </c>
    </row>
    <row r="4289" spans="81:96">
      <c r="CC4289" s="52">
        <v>4288</v>
      </c>
      <c r="CD4289" s="53" t="s">
        <v>32729</v>
      </c>
      <c r="CE4289" s="53" t="s">
        <v>32730</v>
      </c>
      <c r="CF4289" s="54">
        <v>3461</v>
      </c>
      <c r="CG4289" s="54">
        <v>1.0029999999999999</v>
      </c>
      <c r="CH4289" s="54">
        <v>1.36</v>
      </c>
      <c r="CI4289" s="54">
        <v>9.1999999999999998E-2</v>
      </c>
      <c r="CJ4289" s="54">
        <v>163</v>
      </c>
      <c r="CK4289" s="54">
        <v>8.1999999999999993</v>
      </c>
      <c r="CL4289" s="54">
        <v>7.3200000000000001E-3</v>
      </c>
      <c r="CM4289" s="54">
        <v>0.54700000000000004</v>
      </c>
      <c r="CN4289" s="53" t="s">
        <v>34944</v>
      </c>
      <c r="CO4289" s="54">
        <v>138</v>
      </c>
      <c r="CP4289" s="54">
        <v>249</v>
      </c>
      <c r="CQ4289" s="55">
        <f t="shared" si="66"/>
        <v>0.55421686746987953</v>
      </c>
      <c r="CR4289" s="52" t="s">
        <v>28938</v>
      </c>
    </row>
    <row r="4290" spans="81:96">
      <c r="CC4290" s="52">
        <v>4289</v>
      </c>
      <c r="CD4290" s="53" t="s">
        <v>35111</v>
      </c>
      <c r="CE4290" s="53" t="s">
        <v>35112</v>
      </c>
      <c r="CF4290" s="54">
        <v>1088</v>
      </c>
      <c r="CG4290" s="54">
        <v>1</v>
      </c>
      <c r="CH4290" s="54">
        <v>0.93300000000000005</v>
      </c>
      <c r="CI4290" s="54">
        <v>8.3000000000000004E-2</v>
      </c>
      <c r="CJ4290" s="54">
        <v>60</v>
      </c>
      <c r="CK4290" s="54">
        <v>9.1999999999999993</v>
      </c>
      <c r="CL4290" s="54">
        <v>1.47E-3</v>
      </c>
      <c r="CM4290" s="54">
        <v>0.28000000000000003</v>
      </c>
      <c r="CN4290" s="53" t="s">
        <v>34944</v>
      </c>
      <c r="CO4290" s="54">
        <v>139</v>
      </c>
      <c r="CP4290" s="54">
        <v>249</v>
      </c>
      <c r="CQ4290" s="55">
        <f t="shared" ref="CQ4290:CQ4353" si="67">CO4290/CP4290</f>
        <v>0.55823293172690758</v>
      </c>
      <c r="CR4290" s="52" t="s">
        <v>28938</v>
      </c>
    </row>
    <row r="4291" spans="81:96">
      <c r="CC4291" s="52">
        <v>4290</v>
      </c>
      <c r="CD4291" s="53" t="s">
        <v>35113</v>
      </c>
      <c r="CE4291" s="53" t="s">
        <v>35114</v>
      </c>
      <c r="CF4291" s="54">
        <v>1342</v>
      </c>
      <c r="CG4291" s="54">
        <v>0.98699999999999999</v>
      </c>
      <c r="CH4291" s="54">
        <v>0.94</v>
      </c>
      <c r="CI4291" s="54">
        <v>0.32100000000000001</v>
      </c>
      <c r="CJ4291" s="54">
        <v>156</v>
      </c>
      <c r="CK4291" s="54" t="s">
        <v>28918</v>
      </c>
      <c r="CL4291" s="54">
        <v>1.3799999999999999E-3</v>
      </c>
      <c r="CM4291" s="54">
        <v>0.217</v>
      </c>
      <c r="CN4291" s="53" t="s">
        <v>34944</v>
      </c>
      <c r="CO4291" s="54">
        <v>140</v>
      </c>
      <c r="CP4291" s="54">
        <v>249</v>
      </c>
      <c r="CQ4291" s="55">
        <f t="shared" si="67"/>
        <v>0.56224899598393574</v>
      </c>
      <c r="CR4291" s="52" t="s">
        <v>28938</v>
      </c>
    </row>
    <row r="4292" spans="81:96">
      <c r="CC4292" s="52">
        <v>4291</v>
      </c>
      <c r="CD4292" s="53" t="s">
        <v>35115</v>
      </c>
      <c r="CE4292" s="53" t="s">
        <v>35116</v>
      </c>
      <c r="CF4292" s="54">
        <v>438</v>
      </c>
      <c r="CG4292" s="54">
        <v>0.96699999999999997</v>
      </c>
      <c r="CH4292" s="54">
        <v>1.458</v>
      </c>
      <c r="CI4292" s="54">
        <v>0</v>
      </c>
      <c r="CJ4292" s="54">
        <v>3</v>
      </c>
      <c r="CK4292" s="54" t="s">
        <v>28918</v>
      </c>
      <c r="CL4292" s="54">
        <v>4.2000000000000002E-4</v>
      </c>
      <c r="CM4292" s="54">
        <v>0.55200000000000005</v>
      </c>
      <c r="CN4292" s="53" t="s">
        <v>34944</v>
      </c>
      <c r="CO4292" s="54">
        <v>141</v>
      </c>
      <c r="CP4292" s="54">
        <v>249</v>
      </c>
      <c r="CQ4292" s="55">
        <f t="shared" si="67"/>
        <v>0.5662650602409639</v>
      </c>
      <c r="CR4292" s="52" t="s">
        <v>28938</v>
      </c>
    </row>
    <row r="4293" spans="81:96">
      <c r="CC4293" s="52">
        <v>4292</v>
      </c>
      <c r="CD4293" s="53" t="s">
        <v>34528</v>
      </c>
      <c r="CE4293" s="53" t="s">
        <v>34529</v>
      </c>
      <c r="CF4293" s="54">
        <v>661</v>
      </c>
      <c r="CG4293" s="54">
        <v>0.96299999999999997</v>
      </c>
      <c r="CH4293" s="54">
        <v>0.751</v>
      </c>
      <c r="CI4293" s="54">
        <v>0.10199999999999999</v>
      </c>
      <c r="CJ4293" s="54">
        <v>49</v>
      </c>
      <c r="CK4293" s="54">
        <v>8.3000000000000007</v>
      </c>
      <c r="CL4293" s="54">
        <v>1.47E-3</v>
      </c>
      <c r="CM4293" s="54">
        <v>0.28799999999999998</v>
      </c>
      <c r="CN4293" s="53" t="s">
        <v>34944</v>
      </c>
      <c r="CO4293" s="54">
        <v>142</v>
      </c>
      <c r="CP4293" s="54">
        <v>249</v>
      </c>
      <c r="CQ4293" s="55">
        <f t="shared" si="67"/>
        <v>0.57028112449799195</v>
      </c>
      <c r="CR4293" s="52" t="s">
        <v>28938</v>
      </c>
    </row>
    <row r="4294" spans="81:96">
      <c r="CC4294" s="52">
        <v>4293</v>
      </c>
      <c r="CD4294" s="53" t="s">
        <v>32575</v>
      </c>
      <c r="CE4294" s="53" t="s">
        <v>32576</v>
      </c>
      <c r="CF4294" s="54">
        <v>232</v>
      </c>
      <c r="CG4294" s="54">
        <v>0.96299999999999997</v>
      </c>
      <c r="CH4294" s="54">
        <v>1.0209999999999999</v>
      </c>
      <c r="CI4294" s="54">
        <v>1.4999999999999999E-2</v>
      </c>
      <c r="CJ4294" s="54">
        <v>68</v>
      </c>
      <c r="CK4294" s="54">
        <v>3.3</v>
      </c>
      <c r="CL4294" s="54">
        <v>8.4999999999999995E-4</v>
      </c>
      <c r="CM4294" s="54">
        <v>0.27900000000000003</v>
      </c>
      <c r="CN4294" s="53" t="s">
        <v>34944</v>
      </c>
      <c r="CO4294" s="54">
        <v>142</v>
      </c>
      <c r="CP4294" s="54">
        <v>249</v>
      </c>
      <c r="CQ4294" s="55">
        <f t="shared" si="67"/>
        <v>0.57028112449799195</v>
      </c>
      <c r="CR4294" s="52" t="s">
        <v>28938</v>
      </c>
    </row>
    <row r="4295" spans="81:96">
      <c r="CC4295" s="52">
        <v>4294</v>
      </c>
      <c r="CD4295" s="53" t="s">
        <v>32890</v>
      </c>
      <c r="CE4295" s="53" t="s">
        <v>32891</v>
      </c>
      <c r="CF4295" s="54">
        <v>1493</v>
      </c>
      <c r="CG4295" s="54">
        <v>0.96099999999999997</v>
      </c>
      <c r="CH4295" s="54">
        <v>1.0680000000000001</v>
      </c>
      <c r="CI4295" s="54">
        <v>7.4999999999999997E-2</v>
      </c>
      <c r="CJ4295" s="54">
        <v>174</v>
      </c>
      <c r="CK4295" s="54">
        <v>7.9</v>
      </c>
      <c r="CL4295" s="54">
        <v>3.0899999999999999E-3</v>
      </c>
      <c r="CM4295" s="54">
        <v>0.35499999999999998</v>
      </c>
      <c r="CN4295" s="53" t="s">
        <v>34944</v>
      </c>
      <c r="CO4295" s="54">
        <v>144</v>
      </c>
      <c r="CP4295" s="54">
        <v>249</v>
      </c>
      <c r="CQ4295" s="55">
        <f t="shared" si="67"/>
        <v>0.57831325301204817</v>
      </c>
      <c r="CR4295" s="52" t="s">
        <v>28938</v>
      </c>
    </row>
    <row r="4296" spans="81:96">
      <c r="CC4296" s="52">
        <v>4295</v>
      </c>
      <c r="CD4296" s="53" t="s">
        <v>35117</v>
      </c>
      <c r="CE4296" s="53" t="s">
        <v>35118</v>
      </c>
      <c r="CF4296" s="54">
        <v>1000</v>
      </c>
      <c r="CG4296" s="54">
        <v>0.95699999999999996</v>
      </c>
      <c r="CH4296" s="54">
        <v>1.046</v>
      </c>
      <c r="CI4296" s="54">
        <v>0.13100000000000001</v>
      </c>
      <c r="CJ4296" s="54">
        <v>84</v>
      </c>
      <c r="CK4296" s="54">
        <v>9.1999999999999993</v>
      </c>
      <c r="CL4296" s="54">
        <v>2.1299999999999999E-3</v>
      </c>
      <c r="CM4296" s="54">
        <v>0.38700000000000001</v>
      </c>
      <c r="CN4296" s="53" t="s">
        <v>34944</v>
      </c>
      <c r="CO4296" s="54">
        <v>145</v>
      </c>
      <c r="CP4296" s="54">
        <v>249</v>
      </c>
      <c r="CQ4296" s="55">
        <f t="shared" si="67"/>
        <v>0.58232931726907633</v>
      </c>
      <c r="CR4296" s="52" t="s">
        <v>28938</v>
      </c>
    </row>
    <row r="4297" spans="81:96">
      <c r="CC4297" s="52">
        <v>4296</v>
      </c>
      <c r="CD4297" s="53" t="s">
        <v>35119</v>
      </c>
      <c r="CE4297" s="53" t="s">
        <v>35120</v>
      </c>
      <c r="CF4297" s="54">
        <v>275</v>
      </c>
      <c r="CG4297" s="54">
        <v>0.95399999999999996</v>
      </c>
      <c r="CH4297" s="54">
        <v>0.94299999999999995</v>
      </c>
      <c r="CI4297" s="54">
        <v>0.111</v>
      </c>
      <c r="CJ4297" s="54">
        <v>72</v>
      </c>
      <c r="CK4297" s="54">
        <v>4.0999999999999996</v>
      </c>
      <c r="CL4297" s="54">
        <v>1.0399999999999999E-3</v>
      </c>
      <c r="CM4297" s="54">
        <v>0.308</v>
      </c>
      <c r="CN4297" s="53" t="s">
        <v>34944</v>
      </c>
      <c r="CO4297" s="54">
        <v>146</v>
      </c>
      <c r="CP4297" s="54">
        <v>249</v>
      </c>
      <c r="CQ4297" s="55">
        <f t="shared" si="67"/>
        <v>0.58634538152610438</v>
      </c>
      <c r="CR4297" s="52" t="s">
        <v>28938</v>
      </c>
    </row>
    <row r="4298" spans="81:96">
      <c r="CC4298" s="52">
        <v>4297</v>
      </c>
      <c r="CD4298" s="53" t="s">
        <v>35121</v>
      </c>
      <c r="CE4298" s="53" t="s">
        <v>35122</v>
      </c>
      <c r="CF4298" s="54">
        <v>14349</v>
      </c>
      <c r="CG4298" s="54">
        <v>0.93</v>
      </c>
      <c r="CH4298" s="54">
        <v>0.93400000000000005</v>
      </c>
      <c r="CI4298" s="54">
        <v>0.16600000000000001</v>
      </c>
      <c r="CJ4298" s="54">
        <v>1005</v>
      </c>
      <c r="CK4298" s="54" t="s">
        <v>28918</v>
      </c>
      <c r="CL4298" s="54">
        <v>2.759E-2</v>
      </c>
      <c r="CM4298" s="54">
        <v>0.38500000000000001</v>
      </c>
      <c r="CN4298" s="53" t="s">
        <v>34944</v>
      </c>
      <c r="CO4298" s="54">
        <v>147</v>
      </c>
      <c r="CP4298" s="54">
        <v>249</v>
      </c>
      <c r="CQ4298" s="55">
        <f t="shared" si="67"/>
        <v>0.59036144578313254</v>
      </c>
      <c r="CR4298" s="52" t="s">
        <v>28938</v>
      </c>
    </row>
    <row r="4299" spans="81:96">
      <c r="CC4299" s="52">
        <v>4298</v>
      </c>
      <c r="CD4299" s="53" t="s">
        <v>19253</v>
      </c>
      <c r="CE4299" s="53" t="s">
        <v>19251</v>
      </c>
      <c r="CF4299" s="54">
        <v>483</v>
      </c>
      <c r="CG4299" s="54">
        <v>0.91100000000000003</v>
      </c>
      <c r="CH4299" s="54">
        <v>1.028</v>
      </c>
      <c r="CI4299" s="54">
        <v>0.106</v>
      </c>
      <c r="CJ4299" s="54">
        <v>104</v>
      </c>
      <c r="CK4299" s="54">
        <v>3.7</v>
      </c>
      <c r="CL4299" s="54">
        <v>1.8600000000000001E-3</v>
      </c>
      <c r="CM4299" s="54">
        <v>0.30099999999999999</v>
      </c>
      <c r="CN4299" s="53" t="s">
        <v>34944</v>
      </c>
      <c r="CO4299" s="54">
        <v>148</v>
      </c>
      <c r="CP4299" s="54">
        <v>249</v>
      </c>
      <c r="CQ4299" s="55">
        <f t="shared" si="67"/>
        <v>0.59437751004016059</v>
      </c>
      <c r="CR4299" s="52" t="s">
        <v>28938</v>
      </c>
    </row>
    <row r="4300" spans="81:96">
      <c r="CC4300" s="52">
        <v>4299</v>
      </c>
      <c r="CD4300" s="53" t="s">
        <v>35123</v>
      </c>
      <c r="CE4300" s="53" t="s">
        <v>35124</v>
      </c>
      <c r="CF4300" s="54">
        <v>1291</v>
      </c>
      <c r="CG4300" s="54">
        <v>0.91</v>
      </c>
      <c r="CH4300" s="54">
        <v>0.94699999999999995</v>
      </c>
      <c r="CI4300" s="54">
        <v>9.8000000000000004E-2</v>
      </c>
      <c r="CJ4300" s="54">
        <v>184</v>
      </c>
      <c r="CK4300" s="54">
        <v>3.9</v>
      </c>
      <c r="CL4300" s="54">
        <v>8.0199999999999994E-3</v>
      </c>
      <c r="CM4300" s="54">
        <v>0.47799999999999998</v>
      </c>
      <c r="CN4300" s="53" t="s">
        <v>34944</v>
      </c>
      <c r="CO4300" s="54">
        <v>149</v>
      </c>
      <c r="CP4300" s="54">
        <v>249</v>
      </c>
      <c r="CQ4300" s="55">
        <f t="shared" si="67"/>
        <v>0.59839357429718876</v>
      </c>
      <c r="CR4300" s="52" t="s">
        <v>28938</v>
      </c>
    </row>
    <row r="4301" spans="81:96">
      <c r="CC4301" s="52">
        <v>4300</v>
      </c>
      <c r="CD4301" s="53" t="s">
        <v>35125</v>
      </c>
      <c r="CE4301" s="53" t="s">
        <v>35126</v>
      </c>
      <c r="CF4301" s="54">
        <v>2423</v>
      </c>
      <c r="CG4301" s="54">
        <v>0.89700000000000002</v>
      </c>
      <c r="CH4301" s="54">
        <v>0.78800000000000003</v>
      </c>
      <c r="CI4301" s="54">
        <v>0.251</v>
      </c>
      <c r="CJ4301" s="54">
        <v>203</v>
      </c>
      <c r="CK4301" s="54">
        <v>9.5</v>
      </c>
      <c r="CL4301" s="54">
        <v>3.3899999999999998E-3</v>
      </c>
      <c r="CM4301" s="54">
        <v>0.20899999999999999</v>
      </c>
      <c r="CN4301" s="53" t="s">
        <v>34944</v>
      </c>
      <c r="CO4301" s="54">
        <v>150</v>
      </c>
      <c r="CP4301" s="54">
        <v>249</v>
      </c>
      <c r="CQ4301" s="55">
        <f t="shared" si="67"/>
        <v>0.60240963855421692</v>
      </c>
      <c r="CR4301" s="52" t="s">
        <v>28938</v>
      </c>
    </row>
    <row r="4302" spans="81:96">
      <c r="CC4302" s="52">
        <v>4301</v>
      </c>
      <c r="CD4302" s="53" t="s">
        <v>35127</v>
      </c>
      <c r="CE4302" s="53" t="s">
        <v>35128</v>
      </c>
      <c r="CF4302" s="54">
        <v>264</v>
      </c>
      <c r="CG4302" s="54">
        <v>0.88800000000000001</v>
      </c>
      <c r="CH4302" s="54">
        <v>1</v>
      </c>
      <c r="CI4302" s="54">
        <v>6.8000000000000005E-2</v>
      </c>
      <c r="CJ4302" s="54">
        <v>44</v>
      </c>
      <c r="CK4302" s="54">
        <v>3.8</v>
      </c>
      <c r="CL4302" s="54">
        <v>7.1000000000000002E-4</v>
      </c>
      <c r="CM4302" s="54">
        <v>0.187</v>
      </c>
      <c r="CN4302" s="53" t="s">
        <v>34944</v>
      </c>
      <c r="CO4302" s="54">
        <v>151</v>
      </c>
      <c r="CP4302" s="54">
        <v>249</v>
      </c>
      <c r="CQ4302" s="55">
        <f t="shared" si="67"/>
        <v>0.60642570281124497</v>
      </c>
      <c r="CR4302" s="52" t="s">
        <v>28938</v>
      </c>
    </row>
    <row r="4303" spans="81:96">
      <c r="CC4303" s="52">
        <v>4302</v>
      </c>
      <c r="CD4303" s="53" t="s">
        <v>35129</v>
      </c>
      <c r="CE4303" s="53" t="s">
        <v>35130</v>
      </c>
      <c r="CF4303" s="54">
        <v>535</v>
      </c>
      <c r="CG4303" s="54">
        <v>0.88600000000000001</v>
      </c>
      <c r="CH4303" s="54">
        <v>0.88100000000000001</v>
      </c>
      <c r="CI4303" s="54"/>
      <c r="CJ4303" s="54">
        <v>0</v>
      </c>
      <c r="CK4303" s="54">
        <v>4.5999999999999996</v>
      </c>
      <c r="CL4303" s="54">
        <v>1.47E-3</v>
      </c>
      <c r="CM4303" s="54">
        <v>0.22900000000000001</v>
      </c>
      <c r="CN4303" s="53" t="s">
        <v>34944</v>
      </c>
      <c r="CO4303" s="54">
        <v>152</v>
      </c>
      <c r="CP4303" s="54">
        <v>249</v>
      </c>
      <c r="CQ4303" s="55">
        <f t="shared" si="67"/>
        <v>0.61044176706827313</v>
      </c>
      <c r="CR4303" s="52" t="s">
        <v>28938</v>
      </c>
    </row>
    <row r="4304" spans="81:96">
      <c r="CC4304" s="52">
        <v>4303</v>
      </c>
      <c r="CD4304" s="53" t="s">
        <v>13240</v>
      </c>
      <c r="CE4304" s="53" t="s">
        <v>13238</v>
      </c>
      <c r="CF4304" s="54">
        <v>2075</v>
      </c>
      <c r="CG4304" s="54">
        <v>0.875</v>
      </c>
      <c r="CH4304" s="54">
        <v>0.83399999999999996</v>
      </c>
      <c r="CI4304" s="54">
        <v>0.22700000000000001</v>
      </c>
      <c r="CJ4304" s="54">
        <v>264</v>
      </c>
      <c r="CK4304" s="54">
        <v>6</v>
      </c>
      <c r="CL4304" s="54">
        <v>4.1799999999999997E-3</v>
      </c>
      <c r="CM4304" s="54">
        <v>0.22700000000000001</v>
      </c>
      <c r="CN4304" s="53" t="s">
        <v>34944</v>
      </c>
      <c r="CO4304" s="54">
        <v>153</v>
      </c>
      <c r="CP4304" s="54">
        <v>249</v>
      </c>
      <c r="CQ4304" s="55">
        <f t="shared" si="67"/>
        <v>0.61445783132530118</v>
      </c>
      <c r="CR4304" s="52" t="s">
        <v>28938</v>
      </c>
    </row>
    <row r="4305" spans="81:96">
      <c r="CC4305" s="52">
        <v>4304</v>
      </c>
      <c r="CD4305" s="53" t="s">
        <v>35131</v>
      </c>
      <c r="CE4305" s="53" t="s">
        <v>35132</v>
      </c>
      <c r="CF4305" s="54">
        <v>179</v>
      </c>
      <c r="CG4305" s="54">
        <v>0.872</v>
      </c>
      <c r="CH4305" s="54">
        <v>0.72699999999999998</v>
      </c>
      <c r="CI4305" s="54">
        <v>0.16700000000000001</v>
      </c>
      <c r="CJ4305" s="54">
        <v>24</v>
      </c>
      <c r="CK4305" s="54">
        <v>5.7</v>
      </c>
      <c r="CL4305" s="54">
        <v>3.2000000000000003E-4</v>
      </c>
      <c r="CM4305" s="54">
        <v>0.16600000000000001</v>
      </c>
      <c r="CN4305" s="53" t="s">
        <v>34944</v>
      </c>
      <c r="CO4305" s="54">
        <v>154</v>
      </c>
      <c r="CP4305" s="54">
        <v>249</v>
      </c>
      <c r="CQ4305" s="55">
        <f t="shared" si="67"/>
        <v>0.61847389558232935</v>
      </c>
      <c r="CR4305" s="52" t="s">
        <v>28938</v>
      </c>
    </row>
    <row r="4306" spans="81:96">
      <c r="CC4306" s="52">
        <v>4305</v>
      </c>
      <c r="CD4306" s="53" t="s">
        <v>32589</v>
      </c>
      <c r="CE4306" s="53" t="s">
        <v>32590</v>
      </c>
      <c r="CF4306" s="54">
        <v>660</v>
      </c>
      <c r="CG4306" s="54">
        <v>0.87</v>
      </c>
      <c r="CH4306" s="54">
        <v>0.78800000000000003</v>
      </c>
      <c r="CI4306" s="54">
        <v>0</v>
      </c>
      <c r="CJ4306" s="54">
        <v>10</v>
      </c>
      <c r="CK4306" s="54" t="s">
        <v>28918</v>
      </c>
      <c r="CL4306" s="54">
        <v>2.7E-4</v>
      </c>
      <c r="CM4306" s="54">
        <v>0.32700000000000001</v>
      </c>
      <c r="CN4306" s="53" t="s">
        <v>34944</v>
      </c>
      <c r="CO4306" s="54">
        <v>155</v>
      </c>
      <c r="CP4306" s="54">
        <v>249</v>
      </c>
      <c r="CQ4306" s="55">
        <f t="shared" si="67"/>
        <v>0.6224899598393574</v>
      </c>
      <c r="CR4306" s="52" t="s">
        <v>28938</v>
      </c>
    </row>
    <row r="4307" spans="81:96">
      <c r="CC4307" s="52">
        <v>4306</v>
      </c>
      <c r="CD4307" s="53" t="s">
        <v>35133</v>
      </c>
      <c r="CE4307" s="53" t="s">
        <v>35134</v>
      </c>
      <c r="CF4307" s="54">
        <v>2351</v>
      </c>
      <c r="CG4307" s="54">
        <v>0.86299999999999999</v>
      </c>
      <c r="CH4307" s="54">
        <v>1.0489999999999999</v>
      </c>
      <c r="CI4307" s="54">
        <v>0.33800000000000002</v>
      </c>
      <c r="CJ4307" s="54">
        <v>71</v>
      </c>
      <c r="CK4307" s="54">
        <v>9.8000000000000007</v>
      </c>
      <c r="CL4307" s="54">
        <v>2.7499999999999998E-3</v>
      </c>
      <c r="CM4307" s="54">
        <v>0.30299999999999999</v>
      </c>
      <c r="CN4307" s="53" t="s">
        <v>34944</v>
      </c>
      <c r="CO4307" s="54">
        <v>156</v>
      </c>
      <c r="CP4307" s="54">
        <v>249</v>
      </c>
      <c r="CQ4307" s="55">
        <f t="shared" si="67"/>
        <v>0.62650602409638556</v>
      </c>
      <c r="CR4307" s="52" t="s">
        <v>28938</v>
      </c>
    </row>
    <row r="4308" spans="81:96">
      <c r="CC4308" s="52">
        <v>4307</v>
      </c>
      <c r="CD4308" s="53" t="s">
        <v>32733</v>
      </c>
      <c r="CE4308" s="53" t="s">
        <v>32734</v>
      </c>
      <c r="CF4308" s="54">
        <v>912</v>
      </c>
      <c r="CG4308" s="54">
        <v>0.85799999999999998</v>
      </c>
      <c r="CH4308" s="54">
        <v>0.88400000000000001</v>
      </c>
      <c r="CI4308" s="54">
        <v>0.16800000000000001</v>
      </c>
      <c r="CJ4308" s="54">
        <v>279</v>
      </c>
      <c r="CK4308" s="54">
        <v>2.9</v>
      </c>
      <c r="CL4308" s="54">
        <v>2.8400000000000001E-3</v>
      </c>
      <c r="CM4308" s="54">
        <v>0.24199999999999999</v>
      </c>
      <c r="CN4308" s="53" t="s">
        <v>34944</v>
      </c>
      <c r="CO4308" s="54">
        <v>157</v>
      </c>
      <c r="CP4308" s="54">
        <v>249</v>
      </c>
      <c r="CQ4308" s="55">
        <f t="shared" si="67"/>
        <v>0.63052208835341361</v>
      </c>
      <c r="CR4308" s="52" t="s">
        <v>28938</v>
      </c>
    </row>
    <row r="4309" spans="81:96">
      <c r="CC4309" s="52">
        <v>4308</v>
      </c>
      <c r="CD4309" s="53" t="s">
        <v>32908</v>
      </c>
      <c r="CE4309" s="53" t="s">
        <v>32909</v>
      </c>
      <c r="CF4309" s="54">
        <v>1973</v>
      </c>
      <c r="CG4309" s="54">
        <v>0.85799999999999998</v>
      </c>
      <c r="CH4309" s="54">
        <v>1.127</v>
      </c>
      <c r="CI4309" s="54">
        <v>0.16400000000000001</v>
      </c>
      <c r="CJ4309" s="54">
        <v>122</v>
      </c>
      <c r="CK4309" s="54">
        <v>9.1</v>
      </c>
      <c r="CL4309" s="54">
        <v>3.9699999999999996E-3</v>
      </c>
      <c r="CM4309" s="54">
        <v>0.40300000000000002</v>
      </c>
      <c r="CN4309" s="53" t="s">
        <v>34944</v>
      </c>
      <c r="CO4309" s="54">
        <v>157</v>
      </c>
      <c r="CP4309" s="54">
        <v>249</v>
      </c>
      <c r="CQ4309" s="55">
        <f t="shared" si="67"/>
        <v>0.63052208835341361</v>
      </c>
      <c r="CR4309" s="52" t="s">
        <v>28938</v>
      </c>
    </row>
    <row r="4310" spans="81:96">
      <c r="CC4310" s="52">
        <v>4309</v>
      </c>
      <c r="CD4310" s="53" t="s">
        <v>35135</v>
      </c>
      <c r="CE4310" s="53" t="s">
        <v>35136</v>
      </c>
      <c r="CF4310" s="54">
        <v>758</v>
      </c>
      <c r="CG4310" s="54">
        <v>0.85599999999999998</v>
      </c>
      <c r="CH4310" s="54">
        <v>0.84199999999999997</v>
      </c>
      <c r="CI4310" s="54">
        <v>0.11899999999999999</v>
      </c>
      <c r="CJ4310" s="54">
        <v>59</v>
      </c>
      <c r="CK4310" s="54">
        <v>8.6999999999999993</v>
      </c>
      <c r="CL4310" s="54">
        <v>1E-3</v>
      </c>
      <c r="CM4310" s="54">
        <v>0.23799999999999999</v>
      </c>
      <c r="CN4310" s="53" t="s">
        <v>34944</v>
      </c>
      <c r="CO4310" s="54">
        <v>159</v>
      </c>
      <c r="CP4310" s="54">
        <v>249</v>
      </c>
      <c r="CQ4310" s="55">
        <f t="shared" si="67"/>
        <v>0.63855421686746983</v>
      </c>
      <c r="CR4310" s="52" t="s">
        <v>28938</v>
      </c>
    </row>
    <row r="4311" spans="81:96">
      <c r="CC4311" s="52">
        <v>4310</v>
      </c>
      <c r="CD4311" s="53" t="s">
        <v>34079</v>
      </c>
      <c r="CE4311" s="53" t="s">
        <v>34080</v>
      </c>
      <c r="CF4311" s="54">
        <v>969</v>
      </c>
      <c r="CG4311" s="54">
        <v>0.84199999999999997</v>
      </c>
      <c r="CH4311" s="54">
        <v>1.0329999999999999</v>
      </c>
      <c r="CI4311" s="54">
        <v>0.129</v>
      </c>
      <c r="CJ4311" s="54">
        <v>31</v>
      </c>
      <c r="CK4311" s="54">
        <v>8.3000000000000007</v>
      </c>
      <c r="CL4311" s="54">
        <v>1.6900000000000001E-3</v>
      </c>
      <c r="CM4311" s="54">
        <v>0.29599999999999999</v>
      </c>
      <c r="CN4311" s="53" t="s">
        <v>34944</v>
      </c>
      <c r="CO4311" s="54">
        <v>160</v>
      </c>
      <c r="CP4311" s="54">
        <v>249</v>
      </c>
      <c r="CQ4311" s="55">
        <f t="shared" si="67"/>
        <v>0.64257028112449799</v>
      </c>
      <c r="CR4311" s="52" t="s">
        <v>28938</v>
      </c>
    </row>
    <row r="4312" spans="81:96">
      <c r="CC4312" s="52">
        <v>4311</v>
      </c>
      <c r="CD4312" s="53" t="s">
        <v>35137</v>
      </c>
      <c r="CE4312" s="53" t="s">
        <v>35138</v>
      </c>
      <c r="CF4312" s="54">
        <v>2196</v>
      </c>
      <c r="CG4312" s="54">
        <v>0.83599999999999997</v>
      </c>
      <c r="CH4312" s="54">
        <v>0.92300000000000004</v>
      </c>
      <c r="CI4312" s="54">
        <v>0.11</v>
      </c>
      <c r="CJ4312" s="54">
        <v>219</v>
      </c>
      <c r="CK4312" s="54">
        <v>6.8</v>
      </c>
      <c r="CL4312" s="54">
        <v>3.2499999999999999E-3</v>
      </c>
      <c r="CM4312" s="54">
        <v>0.223</v>
      </c>
      <c r="CN4312" s="53" t="s">
        <v>34944</v>
      </c>
      <c r="CO4312" s="54">
        <v>161</v>
      </c>
      <c r="CP4312" s="54">
        <v>249</v>
      </c>
      <c r="CQ4312" s="55">
        <f t="shared" si="67"/>
        <v>0.64658634538152615</v>
      </c>
      <c r="CR4312" s="52" t="s">
        <v>28938</v>
      </c>
    </row>
    <row r="4313" spans="81:96">
      <c r="CC4313" s="52">
        <v>4312</v>
      </c>
      <c r="CD4313" s="53" t="s">
        <v>35139</v>
      </c>
      <c r="CE4313" s="53" t="s">
        <v>35140</v>
      </c>
      <c r="CF4313" s="54">
        <v>84</v>
      </c>
      <c r="CG4313" s="54">
        <v>0.82099999999999995</v>
      </c>
      <c r="CH4313" s="54">
        <v>1.014</v>
      </c>
      <c r="CI4313" s="54">
        <v>0.115</v>
      </c>
      <c r="CJ4313" s="54">
        <v>26</v>
      </c>
      <c r="CK4313" s="54"/>
      <c r="CL4313" s="54">
        <v>4.0999999999999999E-4</v>
      </c>
      <c r="CM4313" s="54">
        <v>0.35599999999999998</v>
      </c>
      <c r="CN4313" s="53" t="s">
        <v>34944</v>
      </c>
      <c r="CO4313" s="54">
        <v>162</v>
      </c>
      <c r="CP4313" s="54">
        <v>249</v>
      </c>
      <c r="CQ4313" s="55">
        <f t="shared" si="67"/>
        <v>0.6506024096385542</v>
      </c>
      <c r="CR4313" s="52" t="s">
        <v>28938</v>
      </c>
    </row>
    <row r="4314" spans="81:96">
      <c r="CC4314" s="52">
        <v>4313</v>
      </c>
      <c r="CD4314" s="53" t="s">
        <v>32739</v>
      </c>
      <c r="CE4314" s="53" t="s">
        <v>32740</v>
      </c>
      <c r="CF4314" s="54">
        <v>840</v>
      </c>
      <c r="CG4314" s="54">
        <v>0.81699999999999995</v>
      </c>
      <c r="CH4314" s="54">
        <v>0.96499999999999997</v>
      </c>
      <c r="CI4314" s="54">
        <v>0.155</v>
      </c>
      <c r="CJ4314" s="54">
        <v>206</v>
      </c>
      <c r="CK4314" s="54">
        <v>3.6</v>
      </c>
      <c r="CL4314" s="54">
        <v>2.2300000000000002E-3</v>
      </c>
      <c r="CM4314" s="54">
        <v>0.216</v>
      </c>
      <c r="CN4314" s="53" t="s">
        <v>34944</v>
      </c>
      <c r="CO4314" s="54">
        <v>163</v>
      </c>
      <c r="CP4314" s="54">
        <v>249</v>
      </c>
      <c r="CQ4314" s="55">
        <f t="shared" si="67"/>
        <v>0.65461847389558236</v>
      </c>
      <c r="CR4314" s="52" t="s">
        <v>28938</v>
      </c>
    </row>
    <row r="4315" spans="81:96">
      <c r="CC4315" s="52">
        <v>4314</v>
      </c>
      <c r="CD4315" s="53" t="s">
        <v>35141</v>
      </c>
      <c r="CE4315" s="53" t="s">
        <v>35142</v>
      </c>
      <c r="CF4315" s="54">
        <v>804</v>
      </c>
      <c r="CG4315" s="54">
        <v>0.81499999999999995</v>
      </c>
      <c r="CH4315" s="54">
        <v>0.69</v>
      </c>
      <c r="CI4315" s="54">
        <v>4.5999999999999999E-2</v>
      </c>
      <c r="CJ4315" s="54">
        <v>259</v>
      </c>
      <c r="CK4315" s="54">
        <v>4.5999999999999996</v>
      </c>
      <c r="CL4315" s="54">
        <v>1.2899999999999999E-3</v>
      </c>
      <c r="CM4315" s="54">
        <v>0.114</v>
      </c>
      <c r="CN4315" s="53" t="s">
        <v>34944</v>
      </c>
      <c r="CO4315" s="54">
        <v>164</v>
      </c>
      <c r="CP4315" s="54">
        <v>249</v>
      </c>
      <c r="CQ4315" s="55">
        <f t="shared" si="67"/>
        <v>0.65863453815261042</v>
      </c>
      <c r="CR4315" s="52" t="s">
        <v>28938</v>
      </c>
    </row>
    <row r="4316" spans="81:96">
      <c r="CC4316" s="52">
        <v>4315</v>
      </c>
      <c r="CD4316" s="53" t="s">
        <v>35143</v>
      </c>
      <c r="CE4316" s="53" t="s">
        <v>35144</v>
      </c>
      <c r="CF4316" s="54">
        <v>497</v>
      </c>
      <c r="CG4316" s="54">
        <v>0.80600000000000005</v>
      </c>
      <c r="CH4316" s="54">
        <v>0.68400000000000005</v>
      </c>
      <c r="CI4316" s="54">
        <v>9.1999999999999998E-2</v>
      </c>
      <c r="CJ4316" s="54">
        <v>141</v>
      </c>
      <c r="CK4316" s="54">
        <v>3.1</v>
      </c>
      <c r="CL4316" s="54">
        <v>1.07E-3</v>
      </c>
      <c r="CM4316" s="54">
        <v>0.112</v>
      </c>
      <c r="CN4316" s="53" t="s">
        <v>34944</v>
      </c>
      <c r="CO4316" s="54">
        <v>165</v>
      </c>
      <c r="CP4316" s="54">
        <v>249</v>
      </c>
      <c r="CQ4316" s="55">
        <f t="shared" si="67"/>
        <v>0.66265060240963858</v>
      </c>
      <c r="CR4316" s="52" t="s">
        <v>28938</v>
      </c>
    </row>
    <row r="4317" spans="81:96">
      <c r="CC4317" s="52">
        <v>4316</v>
      </c>
      <c r="CD4317" s="53" t="s">
        <v>29664</v>
      </c>
      <c r="CE4317" s="53" t="s">
        <v>29665</v>
      </c>
      <c r="CF4317" s="54">
        <v>507</v>
      </c>
      <c r="CG4317" s="54">
        <v>0.79500000000000004</v>
      </c>
      <c r="CH4317" s="54">
        <v>0.81100000000000005</v>
      </c>
      <c r="CI4317" s="54">
        <v>0.2</v>
      </c>
      <c r="CJ4317" s="54">
        <v>20</v>
      </c>
      <c r="CK4317" s="54" t="s">
        <v>28918</v>
      </c>
      <c r="CL4317" s="54">
        <v>8.4999999999999995E-4</v>
      </c>
      <c r="CM4317" s="54">
        <v>0.72799999999999998</v>
      </c>
      <c r="CN4317" s="53" t="s">
        <v>34944</v>
      </c>
      <c r="CO4317" s="54">
        <v>166</v>
      </c>
      <c r="CP4317" s="54">
        <v>249</v>
      </c>
      <c r="CQ4317" s="55">
        <f t="shared" si="67"/>
        <v>0.66666666666666663</v>
      </c>
      <c r="CR4317" s="52" t="s">
        <v>28938</v>
      </c>
    </row>
    <row r="4318" spans="81:96">
      <c r="CC4318" s="52">
        <v>4317</v>
      </c>
      <c r="CD4318" s="53" t="s">
        <v>35145</v>
      </c>
      <c r="CE4318" s="53" t="s">
        <v>35146</v>
      </c>
      <c r="CF4318" s="54">
        <v>928</v>
      </c>
      <c r="CG4318" s="54">
        <v>0.79100000000000004</v>
      </c>
      <c r="CH4318" s="54">
        <v>0.82499999999999996</v>
      </c>
      <c r="CI4318" s="54">
        <v>0.15</v>
      </c>
      <c r="CJ4318" s="54">
        <v>40</v>
      </c>
      <c r="CK4318" s="54">
        <v>5.9</v>
      </c>
      <c r="CL4318" s="54">
        <v>2.4199999999999998E-3</v>
      </c>
      <c r="CM4318" s="54">
        <v>0.26600000000000001</v>
      </c>
      <c r="CN4318" s="53" t="s">
        <v>34944</v>
      </c>
      <c r="CO4318" s="54">
        <v>167</v>
      </c>
      <c r="CP4318" s="54">
        <v>249</v>
      </c>
      <c r="CQ4318" s="55">
        <f t="shared" si="67"/>
        <v>0.67068273092369479</v>
      </c>
      <c r="CR4318" s="52" t="s">
        <v>28938</v>
      </c>
    </row>
    <row r="4319" spans="81:96">
      <c r="CC4319" s="52">
        <v>4318</v>
      </c>
      <c r="CD4319" s="53" t="s">
        <v>35147</v>
      </c>
      <c r="CE4319" s="53" t="s">
        <v>35148</v>
      </c>
      <c r="CF4319" s="54">
        <v>1012</v>
      </c>
      <c r="CG4319" s="54">
        <v>0.78200000000000003</v>
      </c>
      <c r="CH4319" s="54">
        <v>0.94899999999999995</v>
      </c>
      <c r="CI4319" s="54">
        <v>0.14099999999999999</v>
      </c>
      <c r="CJ4319" s="54">
        <v>71</v>
      </c>
      <c r="CK4319" s="54">
        <v>8.3000000000000007</v>
      </c>
      <c r="CL4319" s="54">
        <v>3.7000000000000002E-3</v>
      </c>
      <c r="CM4319" s="54">
        <v>0.59799999999999998</v>
      </c>
      <c r="CN4319" s="53" t="s">
        <v>34944</v>
      </c>
      <c r="CO4319" s="54">
        <v>168</v>
      </c>
      <c r="CP4319" s="54">
        <v>249</v>
      </c>
      <c r="CQ4319" s="55">
        <f t="shared" si="67"/>
        <v>0.67469879518072284</v>
      </c>
      <c r="CR4319" s="52" t="s">
        <v>28938</v>
      </c>
    </row>
    <row r="4320" spans="81:96">
      <c r="CC4320" s="52">
        <v>4319</v>
      </c>
      <c r="CD4320" s="53" t="s">
        <v>32743</v>
      </c>
      <c r="CE4320" s="53" t="s">
        <v>32744</v>
      </c>
      <c r="CF4320" s="54">
        <v>855</v>
      </c>
      <c r="CG4320" s="54">
        <v>0.77800000000000002</v>
      </c>
      <c r="CH4320" s="54">
        <v>1.3420000000000001</v>
      </c>
      <c r="CI4320" s="54">
        <v>9.5000000000000001E-2</v>
      </c>
      <c r="CJ4320" s="54">
        <v>42</v>
      </c>
      <c r="CK4320" s="54">
        <v>8.8000000000000007</v>
      </c>
      <c r="CL4320" s="54">
        <v>2.3600000000000001E-3</v>
      </c>
      <c r="CM4320" s="54">
        <v>0.66</v>
      </c>
      <c r="CN4320" s="53" t="s">
        <v>34944</v>
      </c>
      <c r="CO4320" s="54">
        <v>169</v>
      </c>
      <c r="CP4320" s="54">
        <v>249</v>
      </c>
      <c r="CQ4320" s="55">
        <f t="shared" si="67"/>
        <v>0.67871485943775101</v>
      </c>
      <c r="CR4320" s="52" t="s">
        <v>28938</v>
      </c>
    </row>
    <row r="4321" spans="81:96">
      <c r="CC4321" s="52">
        <v>4320</v>
      </c>
      <c r="CD4321" s="53" t="s">
        <v>35149</v>
      </c>
      <c r="CE4321" s="53" t="s">
        <v>35150</v>
      </c>
      <c r="CF4321" s="54">
        <v>2609</v>
      </c>
      <c r="CG4321" s="54">
        <v>0.77700000000000002</v>
      </c>
      <c r="CH4321" s="54">
        <v>0.94099999999999995</v>
      </c>
      <c r="CI4321" s="54">
        <v>0.104</v>
      </c>
      <c r="CJ4321" s="54">
        <v>173</v>
      </c>
      <c r="CK4321" s="54">
        <v>6.4</v>
      </c>
      <c r="CL4321" s="54">
        <v>6.5700000000000003E-3</v>
      </c>
      <c r="CM4321" s="54">
        <v>0.34300000000000003</v>
      </c>
      <c r="CN4321" s="53" t="s">
        <v>34944</v>
      </c>
      <c r="CO4321" s="54">
        <v>170</v>
      </c>
      <c r="CP4321" s="54">
        <v>249</v>
      </c>
      <c r="CQ4321" s="55">
        <f t="shared" si="67"/>
        <v>0.68273092369477917</v>
      </c>
      <c r="CR4321" s="52" t="s">
        <v>28938</v>
      </c>
    </row>
    <row r="4322" spans="81:96">
      <c r="CC4322" s="52">
        <v>4321</v>
      </c>
      <c r="CD4322" s="53" t="s">
        <v>26691</v>
      </c>
      <c r="CE4322" s="53" t="s">
        <v>26689</v>
      </c>
      <c r="CF4322" s="54">
        <v>515</v>
      </c>
      <c r="CG4322" s="54">
        <v>0.77700000000000002</v>
      </c>
      <c r="CH4322" s="54">
        <v>0.78200000000000003</v>
      </c>
      <c r="CI4322" s="54">
        <v>0.14799999999999999</v>
      </c>
      <c r="CJ4322" s="54">
        <v>135</v>
      </c>
      <c r="CK4322" s="54">
        <v>3.7</v>
      </c>
      <c r="CL4322" s="54">
        <v>1.5299999999999999E-3</v>
      </c>
      <c r="CM4322" s="54">
        <v>0.17899999999999999</v>
      </c>
      <c r="CN4322" s="53" t="s">
        <v>34944</v>
      </c>
      <c r="CO4322" s="54">
        <v>170</v>
      </c>
      <c r="CP4322" s="54">
        <v>249</v>
      </c>
      <c r="CQ4322" s="55">
        <f t="shared" si="67"/>
        <v>0.68273092369477917</v>
      </c>
      <c r="CR4322" s="52" t="s">
        <v>28938</v>
      </c>
    </row>
    <row r="4323" spans="81:96">
      <c r="CC4323" s="52">
        <v>4322</v>
      </c>
      <c r="CD4323" s="53" t="s">
        <v>35151</v>
      </c>
      <c r="CE4323" s="53" t="s">
        <v>35152</v>
      </c>
      <c r="CF4323" s="54">
        <v>870</v>
      </c>
      <c r="CG4323" s="54">
        <v>0.77100000000000002</v>
      </c>
      <c r="CH4323" s="54">
        <v>0.80300000000000005</v>
      </c>
      <c r="CI4323" s="54">
        <v>0.14499999999999999</v>
      </c>
      <c r="CJ4323" s="54">
        <v>131</v>
      </c>
      <c r="CK4323" s="54">
        <v>4.7</v>
      </c>
      <c r="CL4323" s="54">
        <v>2.8900000000000002E-3</v>
      </c>
      <c r="CM4323" s="54">
        <v>0.26500000000000001</v>
      </c>
      <c r="CN4323" s="53" t="s">
        <v>34944</v>
      </c>
      <c r="CO4323" s="54">
        <v>172</v>
      </c>
      <c r="CP4323" s="54">
        <v>249</v>
      </c>
      <c r="CQ4323" s="55">
        <f t="shared" si="67"/>
        <v>0.69076305220883538</v>
      </c>
      <c r="CR4323" s="52" t="s">
        <v>28938</v>
      </c>
    </row>
    <row r="4324" spans="81:96">
      <c r="CC4324" s="52">
        <v>4323</v>
      </c>
      <c r="CD4324" s="53" t="s">
        <v>35153</v>
      </c>
      <c r="CE4324" s="53" t="s">
        <v>35154</v>
      </c>
      <c r="CF4324" s="54">
        <v>393</v>
      </c>
      <c r="CG4324" s="54">
        <v>0.753</v>
      </c>
      <c r="CH4324" s="54">
        <v>0.95099999999999996</v>
      </c>
      <c r="CI4324" s="54">
        <v>3.5999999999999997E-2</v>
      </c>
      <c r="CJ4324" s="54">
        <v>84</v>
      </c>
      <c r="CK4324" s="54">
        <v>3.3</v>
      </c>
      <c r="CL4324" s="54">
        <v>1.4300000000000001E-3</v>
      </c>
      <c r="CM4324" s="54">
        <v>0.246</v>
      </c>
      <c r="CN4324" s="53" t="s">
        <v>34944</v>
      </c>
      <c r="CO4324" s="54">
        <v>173</v>
      </c>
      <c r="CP4324" s="54">
        <v>249</v>
      </c>
      <c r="CQ4324" s="55">
        <f t="shared" si="67"/>
        <v>0.69477911646586343</v>
      </c>
      <c r="CR4324" s="52" t="s">
        <v>28938</v>
      </c>
    </row>
    <row r="4325" spans="81:96">
      <c r="CC4325" s="52">
        <v>4324</v>
      </c>
      <c r="CD4325" s="53" t="s">
        <v>35155</v>
      </c>
      <c r="CE4325" s="53" t="s">
        <v>35156</v>
      </c>
      <c r="CF4325" s="54">
        <v>1293</v>
      </c>
      <c r="CG4325" s="54">
        <v>0.74199999999999999</v>
      </c>
      <c r="CH4325" s="54">
        <v>0.80900000000000005</v>
      </c>
      <c r="CI4325" s="54">
        <v>7.4999999999999997E-2</v>
      </c>
      <c r="CJ4325" s="54">
        <v>375</v>
      </c>
      <c r="CK4325" s="54">
        <v>3.6</v>
      </c>
      <c r="CL4325" s="54">
        <v>5.7600000000000004E-3</v>
      </c>
      <c r="CM4325" s="54">
        <v>0.27600000000000002</v>
      </c>
      <c r="CN4325" s="53" t="s">
        <v>34944</v>
      </c>
      <c r="CO4325" s="54">
        <v>174</v>
      </c>
      <c r="CP4325" s="54">
        <v>249</v>
      </c>
      <c r="CQ4325" s="55">
        <f t="shared" si="67"/>
        <v>0.6987951807228916</v>
      </c>
      <c r="CR4325" s="52" t="s">
        <v>28938</v>
      </c>
    </row>
    <row r="4326" spans="81:96">
      <c r="CC4326" s="52">
        <v>4325</v>
      </c>
      <c r="CD4326" s="53" t="s">
        <v>35157</v>
      </c>
      <c r="CE4326" s="53" t="s">
        <v>35158</v>
      </c>
      <c r="CF4326" s="54">
        <v>234</v>
      </c>
      <c r="CG4326" s="54">
        <v>0.73599999999999999</v>
      </c>
      <c r="CH4326" s="54">
        <v>0.73799999999999999</v>
      </c>
      <c r="CI4326" s="54">
        <v>0.115</v>
      </c>
      <c r="CJ4326" s="54">
        <v>52</v>
      </c>
      <c r="CK4326" s="54">
        <v>4.2</v>
      </c>
      <c r="CL4326" s="54">
        <v>9.7999999999999997E-4</v>
      </c>
      <c r="CM4326" s="54">
        <v>0.29299999999999998</v>
      </c>
      <c r="CN4326" s="53" t="s">
        <v>34944</v>
      </c>
      <c r="CO4326" s="54">
        <v>175</v>
      </c>
      <c r="CP4326" s="54">
        <v>249</v>
      </c>
      <c r="CQ4326" s="55">
        <f t="shared" si="67"/>
        <v>0.70281124497991965</v>
      </c>
      <c r="CR4326" s="52" t="s">
        <v>28938</v>
      </c>
    </row>
    <row r="4327" spans="81:96">
      <c r="CC4327" s="52">
        <v>4326</v>
      </c>
      <c r="CD4327" s="53" t="s">
        <v>32745</v>
      </c>
      <c r="CE4327" s="53" t="s">
        <v>32746</v>
      </c>
      <c r="CF4327" s="54">
        <v>169</v>
      </c>
      <c r="CG4327" s="54">
        <v>0.72899999999999998</v>
      </c>
      <c r="CH4327" s="54">
        <v>0.95199999999999996</v>
      </c>
      <c r="CI4327" s="54">
        <v>0.11700000000000001</v>
      </c>
      <c r="CJ4327" s="54">
        <v>60</v>
      </c>
      <c r="CK4327" s="54">
        <v>4.4000000000000004</v>
      </c>
      <c r="CL4327" s="54">
        <v>6.3000000000000003E-4</v>
      </c>
      <c r="CM4327" s="54">
        <v>0.378</v>
      </c>
      <c r="CN4327" s="53" t="s">
        <v>34944</v>
      </c>
      <c r="CO4327" s="54">
        <v>176</v>
      </c>
      <c r="CP4327" s="54">
        <v>249</v>
      </c>
      <c r="CQ4327" s="55">
        <f t="shared" si="67"/>
        <v>0.70682730923694781</v>
      </c>
      <c r="CR4327" s="52" t="s">
        <v>28938</v>
      </c>
    </row>
    <row r="4328" spans="81:96">
      <c r="CC4328" s="52">
        <v>4327</v>
      </c>
      <c r="CD4328" s="53" t="s">
        <v>35159</v>
      </c>
      <c r="CE4328" s="53" t="s">
        <v>35160</v>
      </c>
      <c r="CF4328" s="54">
        <v>1417</v>
      </c>
      <c r="CG4328" s="54">
        <v>0.72599999999999998</v>
      </c>
      <c r="CH4328" s="54">
        <v>0.66300000000000003</v>
      </c>
      <c r="CI4328" s="54">
        <v>0.17899999999999999</v>
      </c>
      <c r="CJ4328" s="54">
        <v>190</v>
      </c>
      <c r="CK4328" s="54">
        <v>5</v>
      </c>
      <c r="CL4328" s="54">
        <v>4.0200000000000001E-3</v>
      </c>
      <c r="CM4328" s="54">
        <v>0.21099999999999999</v>
      </c>
      <c r="CN4328" s="53" t="s">
        <v>34944</v>
      </c>
      <c r="CO4328" s="54">
        <v>177</v>
      </c>
      <c r="CP4328" s="54">
        <v>249</v>
      </c>
      <c r="CQ4328" s="55">
        <f t="shared" si="67"/>
        <v>0.71084337349397586</v>
      </c>
      <c r="CR4328" s="52" t="s">
        <v>28938</v>
      </c>
    </row>
    <row r="4329" spans="81:96">
      <c r="CC4329" s="52">
        <v>4328</v>
      </c>
      <c r="CD4329" s="53" t="s">
        <v>35161</v>
      </c>
      <c r="CE4329" s="53" t="s">
        <v>35162</v>
      </c>
      <c r="CF4329" s="54">
        <v>1476</v>
      </c>
      <c r="CG4329" s="54">
        <v>0.72399999999999998</v>
      </c>
      <c r="CH4329" s="54">
        <v>0.755</v>
      </c>
      <c r="CI4329" s="54">
        <v>0.09</v>
      </c>
      <c r="CJ4329" s="54">
        <v>212</v>
      </c>
      <c r="CK4329" s="54">
        <v>3.8</v>
      </c>
      <c r="CL4329" s="54">
        <v>7.4200000000000004E-3</v>
      </c>
      <c r="CM4329" s="54">
        <v>0.311</v>
      </c>
      <c r="CN4329" s="53" t="s">
        <v>34944</v>
      </c>
      <c r="CO4329" s="54">
        <v>178</v>
      </c>
      <c r="CP4329" s="54">
        <v>249</v>
      </c>
      <c r="CQ4329" s="55">
        <f t="shared" si="67"/>
        <v>0.71485943775100402</v>
      </c>
      <c r="CR4329" s="52" t="s">
        <v>28938</v>
      </c>
    </row>
    <row r="4330" spans="81:96">
      <c r="CC4330" s="52">
        <v>4329</v>
      </c>
      <c r="CD4330" s="53" t="s">
        <v>35163</v>
      </c>
      <c r="CE4330" s="53" t="s">
        <v>35164</v>
      </c>
      <c r="CF4330" s="54">
        <v>192</v>
      </c>
      <c r="CG4330" s="54">
        <v>0.68300000000000005</v>
      </c>
      <c r="CH4330" s="54">
        <v>0.80600000000000005</v>
      </c>
      <c r="CI4330" s="54">
        <v>0.125</v>
      </c>
      <c r="CJ4330" s="54">
        <v>40</v>
      </c>
      <c r="CK4330" s="54">
        <v>3.8</v>
      </c>
      <c r="CL4330" s="54">
        <v>6.8999999999999997E-4</v>
      </c>
      <c r="CM4330" s="54">
        <v>0.247</v>
      </c>
      <c r="CN4330" s="53" t="s">
        <v>34944</v>
      </c>
      <c r="CO4330" s="54">
        <v>179</v>
      </c>
      <c r="CP4330" s="54">
        <v>249</v>
      </c>
      <c r="CQ4330" s="55">
        <f t="shared" si="67"/>
        <v>0.71887550200803207</v>
      </c>
      <c r="CR4330" s="52" t="s">
        <v>28938</v>
      </c>
    </row>
    <row r="4331" spans="81:96">
      <c r="CC4331" s="52">
        <v>4330</v>
      </c>
      <c r="CD4331" s="53" t="s">
        <v>35165</v>
      </c>
      <c r="CE4331" s="53" t="s">
        <v>35166</v>
      </c>
      <c r="CF4331" s="54">
        <v>1285</v>
      </c>
      <c r="CG4331" s="54">
        <v>0.67200000000000004</v>
      </c>
      <c r="CH4331" s="54">
        <v>0.83199999999999996</v>
      </c>
      <c r="CI4331" s="54">
        <v>0.11899999999999999</v>
      </c>
      <c r="CJ4331" s="54">
        <v>168</v>
      </c>
      <c r="CK4331" s="54">
        <v>8.4</v>
      </c>
      <c r="CL4331" s="54">
        <v>2.15E-3</v>
      </c>
      <c r="CM4331" s="54">
        <v>0.23499999999999999</v>
      </c>
      <c r="CN4331" s="53" t="s">
        <v>34944</v>
      </c>
      <c r="CO4331" s="54">
        <v>180</v>
      </c>
      <c r="CP4331" s="54">
        <v>249</v>
      </c>
      <c r="CQ4331" s="55">
        <f t="shared" si="67"/>
        <v>0.72289156626506024</v>
      </c>
      <c r="CR4331" s="52" t="s">
        <v>28938</v>
      </c>
    </row>
    <row r="4332" spans="81:96">
      <c r="CC4332" s="52">
        <v>4331</v>
      </c>
      <c r="CD4332" s="53" t="s">
        <v>35167</v>
      </c>
      <c r="CE4332" s="53" t="s">
        <v>35168</v>
      </c>
      <c r="CF4332" s="54">
        <v>509</v>
      </c>
      <c r="CG4332" s="54">
        <v>0.66</v>
      </c>
      <c r="CH4332" s="54">
        <v>0.66400000000000003</v>
      </c>
      <c r="CI4332" s="54">
        <v>9.8000000000000004E-2</v>
      </c>
      <c r="CJ4332" s="54">
        <v>306</v>
      </c>
      <c r="CK4332" s="54">
        <v>2.4</v>
      </c>
      <c r="CL4332" s="54">
        <v>2.64E-3</v>
      </c>
      <c r="CM4332" s="54">
        <v>0.26300000000000001</v>
      </c>
      <c r="CN4332" s="53" t="s">
        <v>34944</v>
      </c>
      <c r="CO4332" s="54">
        <v>181</v>
      </c>
      <c r="CP4332" s="54">
        <v>249</v>
      </c>
      <c r="CQ4332" s="55">
        <f t="shared" si="67"/>
        <v>0.7269076305220884</v>
      </c>
      <c r="CR4332" s="52" t="s">
        <v>28938</v>
      </c>
    </row>
    <row r="4333" spans="81:96">
      <c r="CC4333" s="52">
        <v>4332</v>
      </c>
      <c r="CD4333" s="53" t="s">
        <v>32755</v>
      </c>
      <c r="CE4333" s="53" t="s">
        <v>32756</v>
      </c>
      <c r="CF4333" s="54">
        <v>326</v>
      </c>
      <c r="CG4333" s="54">
        <v>0.65900000000000003</v>
      </c>
      <c r="CH4333" s="54">
        <v>0.80300000000000005</v>
      </c>
      <c r="CI4333" s="54">
        <v>0.12</v>
      </c>
      <c r="CJ4333" s="54">
        <v>50</v>
      </c>
      <c r="CK4333" s="54">
        <v>6.2</v>
      </c>
      <c r="CL4333" s="54">
        <v>7.9000000000000001E-4</v>
      </c>
      <c r="CM4333" s="54">
        <v>0.26300000000000001</v>
      </c>
      <c r="CN4333" s="53" t="s">
        <v>34944</v>
      </c>
      <c r="CO4333" s="54">
        <v>182</v>
      </c>
      <c r="CP4333" s="54">
        <v>249</v>
      </c>
      <c r="CQ4333" s="55">
        <f t="shared" si="67"/>
        <v>0.73092369477911645</v>
      </c>
      <c r="CR4333" s="52" t="s">
        <v>28938</v>
      </c>
    </row>
    <row r="4334" spans="81:96">
      <c r="CC4334" s="52">
        <v>4333</v>
      </c>
      <c r="CD4334" s="53" t="s">
        <v>35169</v>
      </c>
      <c r="CE4334" s="53" t="s">
        <v>35170</v>
      </c>
      <c r="CF4334" s="54">
        <v>129</v>
      </c>
      <c r="CG4334" s="54">
        <v>0.65900000000000003</v>
      </c>
      <c r="CH4334" s="54">
        <v>0.56799999999999995</v>
      </c>
      <c r="CI4334" s="54">
        <v>0.03</v>
      </c>
      <c r="CJ4334" s="54">
        <v>33</v>
      </c>
      <c r="CK4334" s="54">
        <v>5.7</v>
      </c>
      <c r="CL4334" s="54">
        <v>2.5999999999999998E-4</v>
      </c>
      <c r="CM4334" s="54">
        <v>0.13900000000000001</v>
      </c>
      <c r="CN4334" s="53" t="s">
        <v>34944</v>
      </c>
      <c r="CO4334" s="54">
        <v>182</v>
      </c>
      <c r="CP4334" s="54">
        <v>249</v>
      </c>
      <c r="CQ4334" s="55">
        <f t="shared" si="67"/>
        <v>0.73092369477911645</v>
      </c>
      <c r="CR4334" s="52" t="s">
        <v>28938</v>
      </c>
    </row>
    <row r="4335" spans="81:96">
      <c r="CC4335" s="52">
        <v>4334</v>
      </c>
      <c r="CD4335" s="53" t="s">
        <v>35171</v>
      </c>
      <c r="CE4335" s="53" t="s">
        <v>35172</v>
      </c>
      <c r="CF4335" s="54">
        <v>660</v>
      </c>
      <c r="CG4335" s="54">
        <v>0.65300000000000002</v>
      </c>
      <c r="CH4335" s="54">
        <v>0.78300000000000003</v>
      </c>
      <c r="CI4335" s="54">
        <v>5.5E-2</v>
      </c>
      <c r="CJ4335" s="54">
        <v>146</v>
      </c>
      <c r="CK4335" s="54">
        <v>3.9</v>
      </c>
      <c r="CL4335" s="54">
        <v>2.1199999999999999E-3</v>
      </c>
      <c r="CM4335" s="54">
        <v>0.2</v>
      </c>
      <c r="CN4335" s="53" t="s">
        <v>34944</v>
      </c>
      <c r="CO4335" s="54">
        <v>184</v>
      </c>
      <c r="CP4335" s="54">
        <v>249</v>
      </c>
      <c r="CQ4335" s="55">
        <f t="shared" si="67"/>
        <v>0.73895582329317266</v>
      </c>
      <c r="CR4335" s="52" t="s">
        <v>28938</v>
      </c>
    </row>
    <row r="4336" spans="81:96">
      <c r="CC4336" s="52">
        <v>4335</v>
      </c>
      <c r="CD4336" s="53" t="s">
        <v>35173</v>
      </c>
      <c r="CE4336" s="53" t="s">
        <v>35174</v>
      </c>
      <c r="CF4336" s="54">
        <v>277</v>
      </c>
      <c r="CG4336" s="54">
        <v>0.61499999999999999</v>
      </c>
      <c r="CH4336" s="54">
        <v>0.623</v>
      </c>
      <c r="CI4336" s="54">
        <v>0.12</v>
      </c>
      <c r="CJ4336" s="54">
        <v>75</v>
      </c>
      <c r="CK4336" s="54">
        <v>5.9</v>
      </c>
      <c r="CL4336" s="54">
        <v>9.3999999999999997E-4</v>
      </c>
      <c r="CM4336" s="54">
        <v>0.27900000000000003</v>
      </c>
      <c r="CN4336" s="53" t="s">
        <v>34944</v>
      </c>
      <c r="CO4336" s="54">
        <v>185</v>
      </c>
      <c r="CP4336" s="54">
        <v>249</v>
      </c>
      <c r="CQ4336" s="55">
        <f t="shared" si="67"/>
        <v>0.74297188755020083</v>
      </c>
      <c r="CR4336" s="52" t="s">
        <v>28938</v>
      </c>
    </row>
    <row r="4337" spans="81:96">
      <c r="CC4337" s="52">
        <v>4336</v>
      </c>
      <c r="CD4337" s="53" t="s">
        <v>35175</v>
      </c>
      <c r="CE4337" s="53" t="s">
        <v>35176</v>
      </c>
      <c r="CF4337" s="54">
        <v>893</v>
      </c>
      <c r="CG4337" s="54">
        <v>0.60099999999999998</v>
      </c>
      <c r="CH4337" s="54">
        <v>0.64200000000000002</v>
      </c>
      <c r="CI4337" s="54">
        <v>0.122</v>
      </c>
      <c r="CJ4337" s="54">
        <v>172</v>
      </c>
      <c r="CK4337" s="54">
        <v>5.3</v>
      </c>
      <c r="CL4337" s="54">
        <v>2.0899999999999998E-3</v>
      </c>
      <c r="CM4337" s="54">
        <v>0.17399999999999999</v>
      </c>
      <c r="CN4337" s="53" t="s">
        <v>34944</v>
      </c>
      <c r="CO4337" s="54">
        <v>186</v>
      </c>
      <c r="CP4337" s="54">
        <v>249</v>
      </c>
      <c r="CQ4337" s="55">
        <f t="shared" si="67"/>
        <v>0.74698795180722888</v>
      </c>
      <c r="CR4337" s="52" t="s">
        <v>28938</v>
      </c>
    </row>
    <row r="4338" spans="81:96">
      <c r="CC4338" s="52">
        <v>4337</v>
      </c>
      <c r="CD4338" s="53" t="s">
        <v>32946</v>
      </c>
      <c r="CE4338" s="53" t="s">
        <v>32947</v>
      </c>
      <c r="CF4338" s="54">
        <v>443</v>
      </c>
      <c r="CG4338" s="54">
        <v>0.6</v>
      </c>
      <c r="CH4338" s="54">
        <v>0.67500000000000004</v>
      </c>
      <c r="CI4338" s="54">
        <v>8.5999999999999993E-2</v>
      </c>
      <c r="CJ4338" s="54">
        <v>93</v>
      </c>
      <c r="CK4338" s="54">
        <v>3.9</v>
      </c>
      <c r="CL4338" s="54">
        <v>2.0699999999999998E-3</v>
      </c>
      <c r="CM4338" s="54">
        <v>0.245</v>
      </c>
      <c r="CN4338" s="53" t="s">
        <v>34944</v>
      </c>
      <c r="CO4338" s="54">
        <v>187</v>
      </c>
      <c r="CP4338" s="54">
        <v>249</v>
      </c>
      <c r="CQ4338" s="55">
        <f t="shared" si="67"/>
        <v>0.75100401606425704</v>
      </c>
      <c r="CR4338" s="52" t="s">
        <v>28953</v>
      </c>
    </row>
    <row r="4339" spans="81:96">
      <c r="CC4339" s="52">
        <v>4338</v>
      </c>
      <c r="CD4339" s="53" t="s">
        <v>32625</v>
      </c>
      <c r="CE4339" s="53" t="s">
        <v>32626</v>
      </c>
      <c r="CF4339" s="54">
        <v>221</v>
      </c>
      <c r="CG4339" s="54">
        <v>0.58199999999999996</v>
      </c>
      <c r="CH4339" s="54">
        <v>0.47</v>
      </c>
      <c r="CI4339" s="54">
        <v>5.0999999999999997E-2</v>
      </c>
      <c r="CJ4339" s="54">
        <v>78</v>
      </c>
      <c r="CK4339" s="54">
        <v>3.5</v>
      </c>
      <c r="CL4339" s="54">
        <v>3.8000000000000002E-4</v>
      </c>
      <c r="CM4339" s="54">
        <v>7.0000000000000007E-2</v>
      </c>
      <c r="CN4339" s="53" t="s">
        <v>34944</v>
      </c>
      <c r="CO4339" s="54">
        <v>188</v>
      </c>
      <c r="CP4339" s="54">
        <v>249</v>
      </c>
      <c r="CQ4339" s="55">
        <f t="shared" si="67"/>
        <v>0.75502008032128509</v>
      </c>
      <c r="CR4339" s="52" t="s">
        <v>28953</v>
      </c>
    </row>
    <row r="4340" spans="81:96">
      <c r="CC4340" s="52">
        <v>4339</v>
      </c>
      <c r="CD4340" s="53" t="s">
        <v>32950</v>
      </c>
      <c r="CE4340" s="53" t="s">
        <v>32951</v>
      </c>
      <c r="CF4340" s="54">
        <v>355</v>
      </c>
      <c r="CG4340" s="54">
        <v>0.57999999999999996</v>
      </c>
      <c r="CH4340" s="54">
        <v>0.63100000000000001</v>
      </c>
      <c r="CI4340" s="54">
        <v>0.27300000000000002</v>
      </c>
      <c r="CJ4340" s="54">
        <v>11</v>
      </c>
      <c r="CK4340" s="54">
        <v>6.1</v>
      </c>
      <c r="CL4340" s="54">
        <v>1.4400000000000001E-3</v>
      </c>
      <c r="CM4340" s="54">
        <v>0.33600000000000002</v>
      </c>
      <c r="CN4340" s="53" t="s">
        <v>34944</v>
      </c>
      <c r="CO4340" s="54">
        <v>189</v>
      </c>
      <c r="CP4340" s="54">
        <v>249</v>
      </c>
      <c r="CQ4340" s="55">
        <f t="shared" si="67"/>
        <v>0.75903614457831325</v>
      </c>
      <c r="CR4340" s="52" t="s">
        <v>28953</v>
      </c>
    </row>
    <row r="4341" spans="81:96">
      <c r="CC4341" s="52">
        <v>4340</v>
      </c>
      <c r="CD4341" s="53" t="s">
        <v>35177</v>
      </c>
      <c r="CE4341" s="53" t="s">
        <v>35178</v>
      </c>
      <c r="CF4341" s="54">
        <v>4276</v>
      </c>
      <c r="CG4341" s="54">
        <v>0.56799999999999995</v>
      </c>
      <c r="CH4341" s="54">
        <v>0.46600000000000003</v>
      </c>
      <c r="CI4341" s="54">
        <v>0.20899999999999999</v>
      </c>
      <c r="CJ4341" s="54">
        <v>740</v>
      </c>
      <c r="CK4341" s="54">
        <v>6.4</v>
      </c>
      <c r="CL4341" s="54">
        <v>8.7100000000000007E-3</v>
      </c>
      <c r="CM4341" s="54">
        <v>0.13800000000000001</v>
      </c>
      <c r="CN4341" s="53" t="s">
        <v>34944</v>
      </c>
      <c r="CO4341" s="54">
        <v>190</v>
      </c>
      <c r="CP4341" s="54">
        <v>249</v>
      </c>
      <c r="CQ4341" s="55">
        <f t="shared" si="67"/>
        <v>0.76305220883534142</v>
      </c>
      <c r="CR4341" s="52" t="s">
        <v>28953</v>
      </c>
    </row>
    <row r="4342" spans="81:96">
      <c r="CC4342" s="52">
        <v>4341</v>
      </c>
      <c r="CD4342" s="53" t="s">
        <v>35179</v>
      </c>
      <c r="CE4342" s="53" t="s">
        <v>35180</v>
      </c>
      <c r="CF4342" s="54">
        <v>511</v>
      </c>
      <c r="CG4342" s="54">
        <v>0.56100000000000005</v>
      </c>
      <c r="CH4342" s="54">
        <v>0.35799999999999998</v>
      </c>
      <c r="CI4342" s="54">
        <v>0.13</v>
      </c>
      <c r="CJ4342" s="54">
        <v>193</v>
      </c>
      <c r="CK4342" s="54">
        <v>2.7</v>
      </c>
      <c r="CL4342" s="54">
        <v>8.5999999999999998E-4</v>
      </c>
      <c r="CM4342" s="54">
        <v>4.4999999999999998E-2</v>
      </c>
      <c r="CN4342" s="53" t="s">
        <v>34944</v>
      </c>
      <c r="CO4342" s="54">
        <v>191</v>
      </c>
      <c r="CP4342" s="54">
        <v>249</v>
      </c>
      <c r="CQ4342" s="55">
        <f t="shared" si="67"/>
        <v>0.76706827309236947</v>
      </c>
      <c r="CR4342" s="52" t="s">
        <v>28953</v>
      </c>
    </row>
    <row r="4343" spans="81:96">
      <c r="CC4343" s="52">
        <v>4342</v>
      </c>
      <c r="CD4343" s="53" t="s">
        <v>35181</v>
      </c>
      <c r="CE4343" s="53" t="s">
        <v>35182</v>
      </c>
      <c r="CF4343" s="54">
        <v>122</v>
      </c>
      <c r="CG4343" s="54">
        <v>0.55600000000000005</v>
      </c>
      <c r="CH4343" s="54">
        <v>0.40300000000000002</v>
      </c>
      <c r="CI4343" s="54">
        <v>0.29199999999999998</v>
      </c>
      <c r="CJ4343" s="54">
        <v>24</v>
      </c>
      <c r="CK4343" s="54">
        <v>6.5</v>
      </c>
      <c r="CL4343" s="54">
        <v>5.6999999999999998E-4</v>
      </c>
      <c r="CM4343" s="54">
        <v>0.27800000000000002</v>
      </c>
      <c r="CN4343" s="53" t="s">
        <v>34944</v>
      </c>
      <c r="CO4343" s="54">
        <v>192</v>
      </c>
      <c r="CP4343" s="54">
        <v>249</v>
      </c>
      <c r="CQ4343" s="55">
        <f t="shared" si="67"/>
        <v>0.77108433734939763</v>
      </c>
      <c r="CR4343" s="52" t="s">
        <v>28953</v>
      </c>
    </row>
    <row r="4344" spans="81:96">
      <c r="CC4344" s="52">
        <v>4343</v>
      </c>
      <c r="CD4344" s="53" t="s">
        <v>35183</v>
      </c>
      <c r="CE4344" s="53" t="s">
        <v>35184</v>
      </c>
      <c r="CF4344" s="54">
        <v>310</v>
      </c>
      <c r="CG4344" s="54">
        <v>0.53800000000000003</v>
      </c>
      <c r="CH4344" s="54">
        <v>0.64700000000000002</v>
      </c>
      <c r="CI4344" s="54">
        <v>0.125</v>
      </c>
      <c r="CJ4344" s="54">
        <v>40</v>
      </c>
      <c r="CK4344" s="54">
        <v>6.8</v>
      </c>
      <c r="CL4344" s="54">
        <v>6.0999999999999997E-4</v>
      </c>
      <c r="CM4344" s="54">
        <v>0.20699999999999999</v>
      </c>
      <c r="CN4344" s="53" t="s">
        <v>34944</v>
      </c>
      <c r="CO4344" s="54">
        <v>193</v>
      </c>
      <c r="CP4344" s="54">
        <v>249</v>
      </c>
      <c r="CQ4344" s="55">
        <f t="shared" si="67"/>
        <v>0.77510040160642568</v>
      </c>
      <c r="CR4344" s="52" t="s">
        <v>28953</v>
      </c>
    </row>
    <row r="4345" spans="81:96">
      <c r="CC4345" s="52">
        <v>4344</v>
      </c>
      <c r="CD4345" s="53" t="s">
        <v>33109</v>
      </c>
      <c r="CE4345" s="53" t="s">
        <v>33110</v>
      </c>
      <c r="CF4345" s="54">
        <v>326</v>
      </c>
      <c r="CG4345" s="54">
        <v>0.53800000000000003</v>
      </c>
      <c r="CH4345" s="54">
        <v>0.46100000000000002</v>
      </c>
      <c r="CI4345" s="54">
        <v>4.7E-2</v>
      </c>
      <c r="CJ4345" s="54">
        <v>85</v>
      </c>
      <c r="CK4345" s="54">
        <v>5</v>
      </c>
      <c r="CL4345" s="54">
        <v>1.2800000000000001E-3</v>
      </c>
      <c r="CM4345" s="54">
        <v>0.20100000000000001</v>
      </c>
      <c r="CN4345" s="53" t="s">
        <v>34944</v>
      </c>
      <c r="CO4345" s="54">
        <v>193</v>
      </c>
      <c r="CP4345" s="54">
        <v>249</v>
      </c>
      <c r="CQ4345" s="55">
        <f t="shared" si="67"/>
        <v>0.77510040160642568</v>
      </c>
      <c r="CR4345" s="52" t="s">
        <v>28953</v>
      </c>
    </row>
    <row r="4346" spans="81:96">
      <c r="CC4346" s="52">
        <v>4345</v>
      </c>
      <c r="CD4346" s="53" t="s">
        <v>32635</v>
      </c>
      <c r="CE4346" s="53" t="s">
        <v>32636</v>
      </c>
      <c r="CF4346" s="54">
        <v>189</v>
      </c>
      <c r="CG4346" s="54">
        <v>0.52900000000000003</v>
      </c>
      <c r="CH4346" s="54">
        <v>0.47599999999999998</v>
      </c>
      <c r="CI4346" s="54">
        <v>7.3999999999999996E-2</v>
      </c>
      <c r="CJ4346" s="54">
        <v>81</v>
      </c>
      <c r="CK4346" s="54">
        <v>3.5</v>
      </c>
      <c r="CL4346" s="54">
        <v>4.6999999999999999E-4</v>
      </c>
      <c r="CM4346" s="54">
        <v>8.2000000000000003E-2</v>
      </c>
      <c r="CN4346" s="53" t="s">
        <v>34944</v>
      </c>
      <c r="CO4346" s="54">
        <v>195</v>
      </c>
      <c r="CP4346" s="54">
        <v>249</v>
      </c>
      <c r="CQ4346" s="55">
        <f t="shared" si="67"/>
        <v>0.7831325301204819</v>
      </c>
      <c r="CR4346" s="52" t="s">
        <v>28953</v>
      </c>
    </row>
    <row r="4347" spans="81:96">
      <c r="CC4347" s="52">
        <v>4346</v>
      </c>
      <c r="CD4347" s="53" t="s">
        <v>35185</v>
      </c>
      <c r="CE4347" s="53" t="s">
        <v>35186</v>
      </c>
      <c r="CF4347" s="54">
        <v>457</v>
      </c>
      <c r="CG4347" s="54">
        <v>0.52800000000000002</v>
      </c>
      <c r="CH4347" s="54">
        <v>0.59499999999999997</v>
      </c>
      <c r="CI4347" s="54">
        <v>6.2E-2</v>
      </c>
      <c r="CJ4347" s="54">
        <v>273</v>
      </c>
      <c r="CK4347" s="54">
        <v>3.4</v>
      </c>
      <c r="CL4347" s="54">
        <v>1.2999999999999999E-3</v>
      </c>
      <c r="CM4347" s="54">
        <v>0.13200000000000001</v>
      </c>
      <c r="CN4347" s="53" t="s">
        <v>34944</v>
      </c>
      <c r="CO4347" s="54">
        <v>196</v>
      </c>
      <c r="CP4347" s="54">
        <v>249</v>
      </c>
      <c r="CQ4347" s="55">
        <f t="shared" si="67"/>
        <v>0.78714859437751006</v>
      </c>
      <c r="CR4347" s="52" t="s">
        <v>28953</v>
      </c>
    </row>
    <row r="4348" spans="81:96">
      <c r="CC4348" s="52">
        <v>4347</v>
      </c>
      <c r="CD4348" s="53" t="s">
        <v>32637</v>
      </c>
      <c r="CE4348" s="53" t="s">
        <v>32638</v>
      </c>
      <c r="CF4348" s="54">
        <v>506</v>
      </c>
      <c r="CG4348" s="54">
        <v>0.52700000000000002</v>
      </c>
      <c r="CH4348" s="54">
        <v>0.67100000000000004</v>
      </c>
      <c r="CI4348" s="54">
        <v>0.19</v>
      </c>
      <c r="CJ4348" s="54">
        <v>42</v>
      </c>
      <c r="CK4348" s="54">
        <v>9.9</v>
      </c>
      <c r="CL4348" s="54">
        <v>6.4000000000000005E-4</v>
      </c>
      <c r="CM4348" s="54">
        <v>0.186</v>
      </c>
      <c r="CN4348" s="53" t="s">
        <v>34944</v>
      </c>
      <c r="CO4348" s="54">
        <v>197</v>
      </c>
      <c r="CP4348" s="54">
        <v>249</v>
      </c>
      <c r="CQ4348" s="55">
        <f t="shared" si="67"/>
        <v>0.79116465863453811</v>
      </c>
      <c r="CR4348" s="52" t="s">
        <v>28953</v>
      </c>
    </row>
    <row r="4349" spans="81:96">
      <c r="CC4349" s="52">
        <v>4348</v>
      </c>
      <c r="CD4349" s="53" t="s">
        <v>35187</v>
      </c>
      <c r="CE4349" s="53" t="s">
        <v>35188</v>
      </c>
      <c r="CF4349" s="54">
        <v>290</v>
      </c>
      <c r="CG4349" s="54">
        <v>0.52100000000000002</v>
      </c>
      <c r="CH4349" s="54">
        <v>0.79400000000000004</v>
      </c>
      <c r="CI4349" s="54">
        <v>0</v>
      </c>
      <c r="CJ4349" s="54">
        <v>66</v>
      </c>
      <c r="CK4349" s="54">
        <v>4.5</v>
      </c>
      <c r="CL4349" s="54">
        <v>1.1199999999999999E-3</v>
      </c>
      <c r="CM4349" s="54">
        <v>0.28399999999999997</v>
      </c>
      <c r="CN4349" s="53" t="s">
        <v>34944</v>
      </c>
      <c r="CO4349" s="54">
        <v>198</v>
      </c>
      <c r="CP4349" s="54">
        <v>249</v>
      </c>
      <c r="CQ4349" s="55">
        <f t="shared" si="67"/>
        <v>0.79518072289156627</v>
      </c>
      <c r="CR4349" s="52" t="s">
        <v>28953</v>
      </c>
    </row>
    <row r="4350" spans="81:96">
      <c r="CC4350" s="52">
        <v>4349</v>
      </c>
      <c r="CD4350" s="53" t="s">
        <v>35189</v>
      </c>
      <c r="CE4350" s="53" t="s">
        <v>35190</v>
      </c>
      <c r="CF4350" s="54">
        <v>261</v>
      </c>
      <c r="CG4350" s="54">
        <v>0.51900000000000002</v>
      </c>
      <c r="CH4350" s="54">
        <v>0.434</v>
      </c>
      <c r="CI4350" s="54">
        <v>8.5999999999999993E-2</v>
      </c>
      <c r="CJ4350" s="54">
        <v>58</v>
      </c>
      <c r="CK4350" s="54">
        <v>6.7</v>
      </c>
      <c r="CL4350" s="54">
        <v>5.9999999999999995E-4</v>
      </c>
      <c r="CM4350" s="54">
        <v>0.14299999999999999</v>
      </c>
      <c r="CN4350" s="53" t="s">
        <v>34944</v>
      </c>
      <c r="CO4350" s="54">
        <v>199</v>
      </c>
      <c r="CP4350" s="54">
        <v>249</v>
      </c>
      <c r="CQ4350" s="55">
        <f t="shared" si="67"/>
        <v>0.79919678714859432</v>
      </c>
      <c r="CR4350" s="52" t="s">
        <v>28953</v>
      </c>
    </row>
    <row r="4351" spans="81:96">
      <c r="CC4351" s="52">
        <v>4350</v>
      </c>
      <c r="CD4351" s="53" t="s">
        <v>35191</v>
      </c>
      <c r="CE4351" s="53" t="s">
        <v>35192</v>
      </c>
      <c r="CF4351" s="54">
        <v>168</v>
      </c>
      <c r="CG4351" s="54">
        <v>0.51500000000000001</v>
      </c>
      <c r="CH4351" s="54">
        <v>0.42699999999999999</v>
      </c>
      <c r="CI4351" s="54">
        <v>3.5000000000000003E-2</v>
      </c>
      <c r="CJ4351" s="54">
        <v>85</v>
      </c>
      <c r="CK4351" s="54">
        <v>3.6</v>
      </c>
      <c r="CL4351" s="54">
        <v>6.4999999999999997E-4</v>
      </c>
      <c r="CM4351" s="54">
        <v>0.16200000000000001</v>
      </c>
      <c r="CN4351" s="53" t="s">
        <v>34944</v>
      </c>
      <c r="CO4351" s="54">
        <v>200</v>
      </c>
      <c r="CP4351" s="54">
        <v>249</v>
      </c>
      <c r="CQ4351" s="55">
        <f t="shared" si="67"/>
        <v>0.80321285140562249</v>
      </c>
      <c r="CR4351" s="52" t="s">
        <v>28953</v>
      </c>
    </row>
    <row r="4352" spans="81:96">
      <c r="CC4352" s="52">
        <v>4351</v>
      </c>
      <c r="CD4352" s="53" t="s">
        <v>29680</v>
      </c>
      <c r="CE4352" s="53" t="s">
        <v>29681</v>
      </c>
      <c r="CF4352" s="54">
        <v>654</v>
      </c>
      <c r="CG4352" s="54">
        <v>0.50600000000000001</v>
      </c>
      <c r="CH4352" s="54">
        <v>0.65400000000000003</v>
      </c>
      <c r="CI4352" s="54">
        <v>5.5E-2</v>
      </c>
      <c r="CJ4352" s="54">
        <v>127</v>
      </c>
      <c r="CK4352" s="54">
        <v>4.5</v>
      </c>
      <c r="CL4352" s="54">
        <v>1.6000000000000001E-3</v>
      </c>
      <c r="CM4352" s="54">
        <v>0.13700000000000001</v>
      </c>
      <c r="CN4352" s="53" t="s">
        <v>34944</v>
      </c>
      <c r="CO4352" s="54">
        <v>201</v>
      </c>
      <c r="CP4352" s="54">
        <v>249</v>
      </c>
      <c r="CQ4352" s="55">
        <f t="shared" si="67"/>
        <v>0.80722891566265065</v>
      </c>
      <c r="CR4352" s="52" t="s">
        <v>28953</v>
      </c>
    </row>
    <row r="4353" spans="81:96">
      <c r="CC4353" s="52">
        <v>4352</v>
      </c>
      <c r="CD4353" s="53" t="s">
        <v>35193</v>
      </c>
      <c r="CE4353" s="53" t="s">
        <v>35194</v>
      </c>
      <c r="CF4353" s="54">
        <v>141</v>
      </c>
      <c r="CG4353" s="54">
        <v>0.5</v>
      </c>
      <c r="CH4353" s="54">
        <v>0.54600000000000004</v>
      </c>
      <c r="CI4353" s="54">
        <v>0.105</v>
      </c>
      <c r="CJ4353" s="54">
        <v>19</v>
      </c>
      <c r="CK4353" s="54">
        <v>7</v>
      </c>
      <c r="CL4353" s="54">
        <v>2.0000000000000001E-4</v>
      </c>
      <c r="CM4353" s="54">
        <v>0.11899999999999999</v>
      </c>
      <c r="CN4353" s="53" t="s">
        <v>34944</v>
      </c>
      <c r="CO4353" s="54">
        <v>202</v>
      </c>
      <c r="CP4353" s="54">
        <v>249</v>
      </c>
      <c r="CQ4353" s="55">
        <f t="shared" si="67"/>
        <v>0.8112449799196787</v>
      </c>
      <c r="CR4353" s="52" t="s">
        <v>28953</v>
      </c>
    </row>
    <row r="4354" spans="81:96">
      <c r="CC4354" s="52">
        <v>4353</v>
      </c>
      <c r="CD4354" s="53" t="s">
        <v>34763</v>
      </c>
      <c r="CE4354" s="53" t="s">
        <v>34764</v>
      </c>
      <c r="CF4354" s="54">
        <v>319</v>
      </c>
      <c r="CG4354" s="54">
        <v>0.5</v>
      </c>
      <c r="CH4354" s="54"/>
      <c r="CI4354" s="54">
        <v>0.05</v>
      </c>
      <c r="CJ4354" s="54">
        <v>20</v>
      </c>
      <c r="CK4354" s="54" t="s">
        <v>28918</v>
      </c>
      <c r="CL4354" s="54">
        <v>2.2000000000000001E-4</v>
      </c>
      <c r="CM4354" s="54"/>
      <c r="CN4354" s="53" t="s">
        <v>34944</v>
      </c>
      <c r="CO4354" s="54">
        <v>202</v>
      </c>
      <c r="CP4354" s="54">
        <v>249</v>
      </c>
      <c r="CQ4354" s="55">
        <f t="shared" ref="CQ4354:CQ4417" si="68">CO4354/CP4354</f>
        <v>0.8112449799196787</v>
      </c>
      <c r="CR4354" s="52" t="s">
        <v>28953</v>
      </c>
    </row>
    <row r="4355" spans="81:96">
      <c r="CC4355" s="52">
        <v>4354</v>
      </c>
      <c r="CD4355" s="53" t="s">
        <v>35195</v>
      </c>
      <c r="CE4355" s="53" t="s">
        <v>35196</v>
      </c>
      <c r="CF4355" s="54">
        <v>65</v>
      </c>
      <c r="CG4355" s="54">
        <v>0.49</v>
      </c>
      <c r="CH4355" s="54">
        <v>0.5</v>
      </c>
      <c r="CI4355" s="54">
        <v>0.128</v>
      </c>
      <c r="CJ4355" s="54">
        <v>117</v>
      </c>
      <c r="CK4355" s="54"/>
      <c r="CL4355" s="54">
        <v>1.4999999999999999E-4</v>
      </c>
      <c r="CM4355" s="54">
        <v>9.9000000000000005E-2</v>
      </c>
      <c r="CN4355" s="53" t="s">
        <v>34944</v>
      </c>
      <c r="CO4355" s="54">
        <v>204</v>
      </c>
      <c r="CP4355" s="54">
        <v>249</v>
      </c>
      <c r="CQ4355" s="55">
        <f t="shared" si="68"/>
        <v>0.81927710843373491</v>
      </c>
      <c r="CR4355" s="52" t="s">
        <v>28953</v>
      </c>
    </row>
    <row r="4356" spans="81:96">
      <c r="CC4356" s="52">
        <v>4355</v>
      </c>
      <c r="CD4356" s="53" t="s">
        <v>35197</v>
      </c>
      <c r="CE4356" s="53" t="s">
        <v>35198</v>
      </c>
      <c r="CF4356" s="54">
        <v>93</v>
      </c>
      <c r="CG4356" s="54">
        <v>0.47799999999999998</v>
      </c>
      <c r="CH4356" s="54">
        <v>0.48699999999999999</v>
      </c>
      <c r="CI4356" s="54">
        <v>7.0999999999999994E-2</v>
      </c>
      <c r="CJ4356" s="54">
        <v>28</v>
      </c>
      <c r="CK4356" s="54"/>
      <c r="CL4356" s="54">
        <v>2.2000000000000001E-4</v>
      </c>
      <c r="CM4356" s="54">
        <v>0.122</v>
      </c>
      <c r="CN4356" s="53" t="s">
        <v>34944</v>
      </c>
      <c r="CO4356" s="54">
        <v>205</v>
      </c>
      <c r="CP4356" s="54">
        <v>249</v>
      </c>
      <c r="CQ4356" s="55">
        <f t="shared" si="68"/>
        <v>0.82329317269076308</v>
      </c>
      <c r="CR4356" s="52" t="s">
        <v>28953</v>
      </c>
    </row>
    <row r="4357" spans="81:96">
      <c r="CC4357" s="52">
        <v>4356</v>
      </c>
      <c r="CD4357" s="53" t="s">
        <v>6549</v>
      </c>
      <c r="CE4357" s="53" t="s">
        <v>6547</v>
      </c>
      <c r="CF4357" s="54">
        <v>1012</v>
      </c>
      <c r="CG4357" s="54">
        <v>0.46800000000000003</v>
      </c>
      <c r="CH4357" s="54">
        <v>0.54600000000000004</v>
      </c>
      <c r="CI4357" s="54">
        <v>6.6000000000000003E-2</v>
      </c>
      <c r="CJ4357" s="54">
        <v>256</v>
      </c>
      <c r="CK4357" s="54">
        <v>5.9</v>
      </c>
      <c r="CL4357" s="54">
        <v>2.0300000000000001E-3</v>
      </c>
      <c r="CM4357" s="54">
        <v>0.14000000000000001</v>
      </c>
      <c r="CN4357" s="53" t="s">
        <v>34944</v>
      </c>
      <c r="CO4357" s="54">
        <v>206</v>
      </c>
      <c r="CP4357" s="54">
        <v>249</v>
      </c>
      <c r="CQ4357" s="55">
        <f t="shared" si="68"/>
        <v>0.82730923694779113</v>
      </c>
      <c r="CR4357" s="52" t="s">
        <v>28953</v>
      </c>
    </row>
    <row r="4358" spans="81:96">
      <c r="CC4358" s="52">
        <v>4357</v>
      </c>
      <c r="CD4358" s="53" t="s">
        <v>35199</v>
      </c>
      <c r="CE4358" s="53" t="s">
        <v>35200</v>
      </c>
      <c r="CF4358" s="54">
        <v>922</v>
      </c>
      <c r="CG4358" s="54">
        <v>0.45900000000000002</v>
      </c>
      <c r="CH4358" s="54">
        <v>0.46300000000000002</v>
      </c>
      <c r="CI4358" s="54">
        <v>0.107</v>
      </c>
      <c r="CJ4358" s="54">
        <v>131</v>
      </c>
      <c r="CK4358" s="54" t="s">
        <v>28918</v>
      </c>
      <c r="CL4358" s="54">
        <v>1.0499999999999999E-3</v>
      </c>
      <c r="CM4358" s="54">
        <v>0.111</v>
      </c>
      <c r="CN4358" s="53" t="s">
        <v>34944</v>
      </c>
      <c r="CO4358" s="54">
        <v>207</v>
      </c>
      <c r="CP4358" s="54">
        <v>249</v>
      </c>
      <c r="CQ4358" s="55">
        <f t="shared" si="68"/>
        <v>0.83132530120481929</v>
      </c>
      <c r="CR4358" s="52" t="s">
        <v>28953</v>
      </c>
    </row>
    <row r="4359" spans="81:96">
      <c r="CC4359" s="52">
        <v>4358</v>
      </c>
      <c r="CD4359" s="53" t="s">
        <v>32769</v>
      </c>
      <c r="CE4359" s="53" t="s">
        <v>32770</v>
      </c>
      <c r="CF4359" s="54">
        <v>336</v>
      </c>
      <c r="CG4359" s="54">
        <v>0.43</v>
      </c>
      <c r="CH4359" s="54">
        <v>0.51200000000000001</v>
      </c>
      <c r="CI4359" s="54">
        <v>4.4999999999999998E-2</v>
      </c>
      <c r="CJ4359" s="54">
        <v>89</v>
      </c>
      <c r="CK4359" s="54">
        <v>6.9</v>
      </c>
      <c r="CL4359" s="54">
        <v>9.6000000000000002E-4</v>
      </c>
      <c r="CM4359" s="54">
        <v>0.20499999999999999</v>
      </c>
      <c r="CN4359" s="53" t="s">
        <v>34944</v>
      </c>
      <c r="CO4359" s="54">
        <v>208</v>
      </c>
      <c r="CP4359" s="54">
        <v>249</v>
      </c>
      <c r="CQ4359" s="55">
        <f t="shared" si="68"/>
        <v>0.83534136546184734</v>
      </c>
      <c r="CR4359" s="52" t="s">
        <v>28953</v>
      </c>
    </row>
    <row r="4360" spans="81:96">
      <c r="CC4360" s="52">
        <v>4359</v>
      </c>
      <c r="CD4360" s="53" t="s">
        <v>32974</v>
      </c>
      <c r="CE4360" s="53" t="s">
        <v>32975</v>
      </c>
      <c r="CF4360" s="54">
        <v>186</v>
      </c>
      <c r="CG4360" s="54">
        <v>0.41499999999999998</v>
      </c>
      <c r="CH4360" s="54">
        <v>0.44700000000000001</v>
      </c>
      <c r="CI4360" s="54">
        <v>0.14000000000000001</v>
      </c>
      <c r="CJ4360" s="54">
        <v>100</v>
      </c>
      <c r="CK4360" s="54">
        <v>3.1</v>
      </c>
      <c r="CL4360" s="54">
        <v>7.9000000000000001E-4</v>
      </c>
      <c r="CM4360" s="54">
        <v>0.13</v>
      </c>
      <c r="CN4360" s="53" t="s">
        <v>34944</v>
      </c>
      <c r="CO4360" s="54">
        <v>209</v>
      </c>
      <c r="CP4360" s="54">
        <v>249</v>
      </c>
      <c r="CQ4360" s="55">
        <f t="shared" si="68"/>
        <v>0.8393574297188755</v>
      </c>
      <c r="CR4360" s="52" t="s">
        <v>28953</v>
      </c>
    </row>
    <row r="4361" spans="81:96">
      <c r="CC4361" s="52">
        <v>4360</v>
      </c>
      <c r="CD4361" s="53" t="s">
        <v>32645</v>
      </c>
      <c r="CE4361" s="53" t="s">
        <v>32646</v>
      </c>
      <c r="CF4361" s="54">
        <v>298</v>
      </c>
      <c r="CG4361" s="54">
        <v>0.40699999999999997</v>
      </c>
      <c r="CH4361" s="54">
        <v>0.50700000000000001</v>
      </c>
      <c r="CI4361" s="54">
        <v>5.8000000000000003E-2</v>
      </c>
      <c r="CJ4361" s="54">
        <v>121</v>
      </c>
      <c r="CK4361" s="54">
        <v>3.6</v>
      </c>
      <c r="CL4361" s="54">
        <v>7.3999999999999999E-4</v>
      </c>
      <c r="CM4361" s="54">
        <v>0.108</v>
      </c>
      <c r="CN4361" s="53" t="s">
        <v>34944</v>
      </c>
      <c r="CO4361" s="54">
        <v>210</v>
      </c>
      <c r="CP4361" s="54">
        <v>249</v>
      </c>
      <c r="CQ4361" s="55">
        <f t="shared" si="68"/>
        <v>0.84337349397590367</v>
      </c>
      <c r="CR4361" s="52" t="s">
        <v>28953</v>
      </c>
    </row>
    <row r="4362" spans="81:96">
      <c r="CC4362" s="52">
        <v>4361</v>
      </c>
      <c r="CD4362" s="53" t="s">
        <v>35201</v>
      </c>
      <c r="CE4362" s="53" t="s">
        <v>35202</v>
      </c>
      <c r="CF4362" s="54">
        <v>162</v>
      </c>
      <c r="CG4362" s="54">
        <v>0.39300000000000002</v>
      </c>
      <c r="CH4362" s="54">
        <v>0.253</v>
      </c>
      <c r="CI4362" s="54">
        <v>0.10299999999999999</v>
      </c>
      <c r="CJ4362" s="54">
        <v>68</v>
      </c>
      <c r="CK4362" s="54">
        <v>6.4</v>
      </c>
      <c r="CL4362" s="54">
        <v>2.7E-4</v>
      </c>
      <c r="CM4362" s="54">
        <v>6.7000000000000004E-2</v>
      </c>
      <c r="CN4362" s="53" t="s">
        <v>34944</v>
      </c>
      <c r="CO4362" s="54">
        <v>211</v>
      </c>
      <c r="CP4362" s="54">
        <v>249</v>
      </c>
      <c r="CQ4362" s="55">
        <f t="shared" si="68"/>
        <v>0.84738955823293172</v>
      </c>
      <c r="CR4362" s="52" t="s">
        <v>28953</v>
      </c>
    </row>
    <row r="4363" spans="81:96">
      <c r="CC4363" s="52">
        <v>4362</v>
      </c>
      <c r="CD4363" s="53" t="s">
        <v>35203</v>
      </c>
      <c r="CE4363" s="53" t="s">
        <v>35204</v>
      </c>
      <c r="CF4363" s="54">
        <v>813</v>
      </c>
      <c r="CG4363" s="54">
        <v>0.38800000000000001</v>
      </c>
      <c r="CH4363" s="54">
        <v>0.309</v>
      </c>
      <c r="CI4363" s="54">
        <v>0.1</v>
      </c>
      <c r="CJ4363" s="54">
        <v>180</v>
      </c>
      <c r="CK4363" s="54">
        <v>9</v>
      </c>
      <c r="CL4363" s="54">
        <v>1.0399999999999999E-3</v>
      </c>
      <c r="CM4363" s="54">
        <v>7.3999999999999996E-2</v>
      </c>
      <c r="CN4363" s="53" t="s">
        <v>34944</v>
      </c>
      <c r="CO4363" s="54">
        <v>212</v>
      </c>
      <c r="CP4363" s="54">
        <v>249</v>
      </c>
      <c r="CQ4363" s="55">
        <f t="shared" si="68"/>
        <v>0.85140562248995988</v>
      </c>
      <c r="CR4363" s="52" t="s">
        <v>28953</v>
      </c>
    </row>
    <row r="4364" spans="81:96">
      <c r="CC4364" s="52">
        <v>4363</v>
      </c>
      <c r="CD4364" s="53" t="s">
        <v>28960</v>
      </c>
      <c r="CE4364" s="53" t="s">
        <v>28961</v>
      </c>
      <c r="CF4364" s="54">
        <v>95</v>
      </c>
      <c r="CG4364" s="54">
        <v>0.38600000000000001</v>
      </c>
      <c r="CH4364" s="54">
        <v>0.624</v>
      </c>
      <c r="CI4364" s="54">
        <v>4.9000000000000002E-2</v>
      </c>
      <c r="CJ4364" s="54">
        <v>41</v>
      </c>
      <c r="CK4364" s="54"/>
      <c r="CL4364" s="54">
        <v>3.4000000000000002E-4</v>
      </c>
      <c r="CM4364" s="54">
        <v>0.16900000000000001</v>
      </c>
      <c r="CN4364" s="53" t="s">
        <v>34944</v>
      </c>
      <c r="CO4364" s="54">
        <v>213</v>
      </c>
      <c r="CP4364" s="54">
        <v>249</v>
      </c>
      <c r="CQ4364" s="55">
        <f t="shared" si="68"/>
        <v>0.85542168674698793</v>
      </c>
      <c r="CR4364" s="52" t="s">
        <v>28953</v>
      </c>
    </row>
    <row r="4365" spans="81:96">
      <c r="CC4365" s="52">
        <v>4364</v>
      </c>
      <c r="CD4365" s="53" t="s">
        <v>35205</v>
      </c>
      <c r="CE4365" s="53" t="s">
        <v>35206</v>
      </c>
      <c r="CF4365" s="54">
        <v>248</v>
      </c>
      <c r="CG4365" s="54">
        <v>0.38500000000000001</v>
      </c>
      <c r="CH4365" s="54">
        <v>0.38400000000000001</v>
      </c>
      <c r="CI4365" s="54">
        <v>0.18099999999999999</v>
      </c>
      <c r="CJ4365" s="54">
        <v>94</v>
      </c>
      <c r="CK4365" s="54">
        <v>3.5</v>
      </c>
      <c r="CL4365" s="54">
        <v>5.8E-4</v>
      </c>
      <c r="CM4365" s="54">
        <v>8.5000000000000006E-2</v>
      </c>
      <c r="CN4365" s="53" t="s">
        <v>34944</v>
      </c>
      <c r="CO4365" s="54">
        <v>214</v>
      </c>
      <c r="CP4365" s="54">
        <v>249</v>
      </c>
      <c r="CQ4365" s="55">
        <f t="shared" si="68"/>
        <v>0.85943775100401609</v>
      </c>
      <c r="CR4365" s="52" t="s">
        <v>28953</v>
      </c>
    </row>
    <row r="4366" spans="81:96">
      <c r="CC4366" s="52">
        <v>4365</v>
      </c>
      <c r="CD4366" s="53" t="s">
        <v>35207</v>
      </c>
      <c r="CE4366" s="53" t="s">
        <v>35208</v>
      </c>
      <c r="CF4366" s="54">
        <v>279</v>
      </c>
      <c r="CG4366" s="54">
        <v>0.378</v>
      </c>
      <c r="CH4366" s="54">
        <v>0.48299999999999998</v>
      </c>
      <c r="CI4366" s="54">
        <v>1.6E-2</v>
      </c>
      <c r="CJ4366" s="54">
        <v>63</v>
      </c>
      <c r="CK4366" s="54">
        <v>5.8</v>
      </c>
      <c r="CL4366" s="54">
        <v>5.1999999999999995E-4</v>
      </c>
      <c r="CM4366" s="54">
        <v>0.11</v>
      </c>
      <c r="CN4366" s="53" t="s">
        <v>34944</v>
      </c>
      <c r="CO4366" s="54">
        <v>215</v>
      </c>
      <c r="CP4366" s="54">
        <v>249</v>
      </c>
      <c r="CQ4366" s="55">
        <f t="shared" si="68"/>
        <v>0.86345381526104414</v>
      </c>
      <c r="CR4366" s="52" t="s">
        <v>28953</v>
      </c>
    </row>
    <row r="4367" spans="81:96">
      <c r="CC4367" s="52">
        <v>4366</v>
      </c>
      <c r="CD4367" s="53" t="s">
        <v>33119</v>
      </c>
      <c r="CE4367" s="53" t="s">
        <v>33120</v>
      </c>
      <c r="CF4367" s="54">
        <v>484</v>
      </c>
      <c r="CG4367" s="54">
        <v>0.371</v>
      </c>
      <c r="CH4367" s="54">
        <v>0.33200000000000002</v>
      </c>
      <c r="CI4367" s="54">
        <v>7.4999999999999997E-2</v>
      </c>
      <c r="CJ4367" s="54">
        <v>147</v>
      </c>
      <c r="CK4367" s="54">
        <v>6.2</v>
      </c>
      <c r="CL4367" s="54">
        <v>1.17E-3</v>
      </c>
      <c r="CM4367" s="54">
        <v>0.109</v>
      </c>
      <c r="CN4367" s="53" t="s">
        <v>34944</v>
      </c>
      <c r="CO4367" s="54">
        <v>216</v>
      </c>
      <c r="CP4367" s="54">
        <v>249</v>
      </c>
      <c r="CQ4367" s="55">
        <f t="shared" si="68"/>
        <v>0.86746987951807231</v>
      </c>
      <c r="CR4367" s="52" t="s">
        <v>28953</v>
      </c>
    </row>
    <row r="4368" spans="81:96">
      <c r="CC4368" s="52">
        <v>4367</v>
      </c>
      <c r="CD4368" s="53" t="s">
        <v>35209</v>
      </c>
      <c r="CE4368" s="53" t="s">
        <v>35210</v>
      </c>
      <c r="CF4368" s="54">
        <v>206</v>
      </c>
      <c r="CG4368" s="54">
        <v>0.36699999999999999</v>
      </c>
      <c r="CH4368" s="54">
        <v>0.47499999999999998</v>
      </c>
      <c r="CI4368" s="54">
        <v>6.0999999999999999E-2</v>
      </c>
      <c r="CJ4368" s="54">
        <v>33</v>
      </c>
      <c r="CK4368" s="54">
        <v>7.4</v>
      </c>
      <c r="CL4368" s="54">
        <v>2.9999999999999997E-4</v>
      </c>
      <c r="CM4368" s="54">
        <v>0.115</v>
      </c>
      <c r="CN4368" s="53" t="s">
        <v>34944</v>
      </c>
      <c r="CO4368" s="54">
        <v>217</v>
      </c>
      <c r="CP4368" s="54">
        <v>249</v>
      </c>
      <c r="CQ4368" s="55">
        <f t="shared" si="68"/>
        <v>0.87148594377510036</v>
      </c>
      <c r="CR4368" s="52" t="s">
        <v>28953</v>
      </c>
    </row>
    <row r="4369" spans="81:96">
      <c r="CC4369" s="52">
        <v>4368</v>
      </c>
      <c r="CD4369" s="53" t="s">
        <v>32651</v>
      </c>
      <c r="CE4369" s="53" t="s">
        <v>32652</v>
      </c>
      <c r="CF4369" s="54">
        <v>202</v>
      </c>
      <c r="CG4369" s="54">
        <v>0.36199999999999999</v>
      </c>
      <c r="CH4369" s="54">
        <v>0.35499999999999998</v>
      </c>
      <c r="CI4369" s="54">
        <v>0</v>
      </c>
      <c r="CJ4369" s="54">
        <v>47</v>
      </c>
      <c r="CK4369" s="54">
        <v>6.7</v>
      </c>
      <c r="CL4369" s="54">
        <v>5.0000000000000001E-4</v>
      </c>
      <c r="CM4369" s="54">
        <v>0.128</v>
      </c>
      <c r="CN4369" s="53" t="s">
        <v>34944</v>
      </c>
      <c r="CO4369" s="54">
        <v>218</v>
      </c>
      <c r="CP4369" s="54">
        <v>249</v>
      </c>
      <c r="CQ4369" s="55">
        <f t="shared" si="68"/>
        <v>0.87550200803212852</v>
      </c>
      <c r="CR4369" s="52" t="s">
        <v>28953</v>
      </c>
    </row>
    <row r="4370" spans="81:96">
      <c r="CC4370" s="52">
        <v>4369</v>
      </c>
      <c r="CD4370" s="53" t="s">
        <v>35211</v>
      </c>
      <c r="CE4370" s="53" t="s">
        <v>35212</v>
      </c>
      <c r="CF4370" s="54">
        <v>790</v>
      </c>
      <c r="CG4370" s="54">
        <v>0.35699999999999998</v>
      </c>
      <c r="CH4370" s="54">
        <v>0.40699999999999997</v>
      </c>
      <c r="CI4370" s="54">
        <v>3.6999999999999998E-2</v>
      </c>
      <c r="CJ4370" s="54">
        <v>189</v>
      </c>
      <c r="CK4370" s="54">
        <v>7</v>
      </c>
      <c r="CL4370" s="54">
        <v>1.4E-3</v>
      </c>
      <c r="CM4370" s="54">
        <v>0.104</v>
      </c>
      <c r="CN4370" s="53" t="s">
        <v>34944</v>
      </c>
      <c r="CO4370" s="54">
        <v>219</v>
      </c>
      <c r="CP4370" s="54">
        <v>249</v>
      </c>
      <c r="CQ4370" s="55">
        <f t="shared" si="68"/>
        <v>0.87951807228915657</v>
      </c>
      <c r="CR4370" s="52" t="s">
        <v>28953</v>
      </c>
    </row>
    <row r="4371" spans="81:96">
      <c r="CC4371" s="52">
        <v>4370</v>
      </c>
      <c r="CD4371" s="53" t="s">
        <v>35213</v>
      </c>
      <c r="CE4371" s="53" t="s">
        <v>35214</v>
      </c>
      <c r="CF4371" s="54">
        <v>492</v>
      </c>
      <c r="CG4371" s="54">
        <v>0.35199999999999998</v>
      </c>
      <c r="CH4371" s="54">
        <v>0.628</v>
      </c>
      <c r="CI4371" s="54">
        <v>0.13600000000000001</v>
      </c>
      <c r="CJ4371" s="54">
        <v>44</v>
      </c>
      <c r="CK4371" s="54" t="s">
        <v>28918</v>
      </c>
      <c r="CL4371" s="54">
        <v>1.09E-3</v>
      </c>
      <c r="CM4371" s="54">
        <v>0.30299999999999999</v>
      </c>
      <c r="CN4371" s="53" t="s">
        <v>34944</v>
      </c>
      <c r="CO4371" s="54">
        <v>220</v>
      </c>
      <c r="CP4371" s="54">
        <v>249</v>
      </c>
      <c r="CQ4371" s="55">
        <f t="shared" si="68"/>
        <v>0.88353413654618473</v>
      </c>
      <c r="CR4371" s="52" t="s">
        <v>28953</v>
      </c>
    </row>
    <row r="4372" spans="81:96">
      <c r="CC4372" s="52">
        <v>4371</v>
      </c>
      <c r="CD4372" s="53" t="s">
        <v>35215</v>
      </c>
      <c r="CE4372" s="53" t="s">
        <v>35216</v>
      </c>
      <c r="CF4372" s="54">
        <v>159</v>
      </c>
      <c r="CG4372" s="54">
        <v>0.34799999999999998</v>
      </c>
      <c r="CH4372" s="54">
        <v>0.47199999999999998</v>
      </c>
      <c r="CI4372" s="54">
        <v>5.2999999999999999E-2</v>
      </c>
      <c r="CJ4372" s="54">
        <v>75</v>
      </c>
      <c r="CK4372" s="54">
        <v>3.6</v>
      </c>
      <c r="CL4372" s="54">
        <v>1.2600000000000001E-3</v>
      </c>
      <c r="CM4372" s="54">
        <v>0.247</v>
      </c>
      <c r="CN4372" s="53" t="s">
        <v>34944</v>
      </c>
      <c r="CO4372" s="54">
        <v>221</v>
      </c>
      <c r="CP4372" s="54">
        <v>249</v>
      </c>
      <c r="CQ4372" s="55">
        <f t="shared" si="68"/>
        <v>0.8875502008032129</v>
      </c>
      <c r="CR4372" s="52" t="s">
        <v>28953</v>
      </c>
    </row>
    <row r="4373" spans="81:96">
      <c r="CC4373" s="52">
        <v>4372</v>
      </c>
      <c r="CD4373" s="53" t="s">
        <v>35217</v>
      </c>
      <c r="CE4373" s="53" t="s">
        <v>35218</v>
      </c>
      <c r="CF4373" s="54">
        <v>319</v>
      </c>
      <c r="CG4373" s="54">
        <v>0.33700000000000002</v>
      </c>
      <c r="CH4373" s="54">
        <v>0.23799999999999999</v>
      </c>
      <c r="CI4373" s="54">
        <v>1.7999999999999999E-2</v>
      </c>
      <c r="CJ4373" s="54">
        <v>112</v>
      </c>
      <c r="CK4373" s="54">
        <v>9.1</v>
      </c>
      <c r="CL4373" s="54">
        <v>1.16E-3</v>
      </c>
      <c r="CM4373" s="54">
        <v>0.156</v>
      </c>
      <c r="CN4373" s="53" t="s">
        <v>34944</v>
      </c>
      <c r="CO4373" s="54">
        <v>222</v>
      </c>
      <c r="CP4373" s="54">
        <v>249</v>
      </c>
      <c r="CQ4373" s="55">
        <f t="shared" si="68"/>
        <v>0.89156626506024095</v>
      </c>
      <c r="CR4373" s="52" t="s">
        <v>28953</v>
      </c>
    </row>
    <row r="4374" spans="81:96">
      <c r="CC4374" s="52">
        <v>4373</v>
      </c>
      <c r="CD4374" s="53" t="s">
        <v>35219</v>
      </c>
      <c r="CE4374" s="53" t="s">
        <v>35220</v>
      </c>
      <c r="CF4374" s="54">
        <v>89</v>
      </c>
      <c r="CG4374" s="54">
        <v>0.33300000000000002</v>
      </c>
      <c r="CH4374" s="54">
        <v>0.28399999999999997</v>
      </c>
      <c r="CI4374" s="54">
        <v>4.9000000000000002E-2</v>
      </c>
      <c r="CJ4374" s="54">
        <v>41</v>
      </c>
      <c r="CK4374" s="54"/>
      <c r="CL4374" s="54">
        <v>6.9999999999999994E-5</v>
      </c>
      <c r="CM4374" s="54">
        <v>0.02</v>
      </c>
      <c r="CN4374" s="53" t="s">
        <v>34944</v>
      </c>
      <c r="CO4374" s="54">
        <v>223</v>
      </c>
      <c r="CP4374" s="54">
        <v>249</v>
      </c>
      <c r="CQ4374" s="55">
        <f t="shared" si="68"/>
        <v>0.89558232931726911</v>
      </c>
      <c r="CR4374" s="52" t="s">
        <v>28953</v>
      </c>
    </row>
    <row r="4375" spans="81:96">
      <c r="CC4375" s="52">
        <v>4374</v>
      </c>
      <c r="CD4375" s="53" t="s">
        <v>32980</v>
      </c>
      <c r="CE4375" s="53" t="s">
        <v>32981</v>
      </c>
      <c r="CF4375" s="54">
        <v>305</v>
      </c>
      <c r="CG4375" s="54">
        <v>0.32600000000000001</v>
      </c>
      <c r="CH4375" s="54">
        <v>0.32200000000000001</v>
      </c>
      <c r="CI4375" s="54">
        <v>4.9000000000000002E-2</v>
      </c>
      <c r="CJ4375" s="54">
        <v>226</v>
      </c>
      <c r="CK4375" s="54">
        <v>3.2</v>
      </c>
      <c r="CL4375" s="54">
        <v>6.0999999999999997E-4</v>
      </c>
      <c r="CM4375" s="54">
        <v>5.2999999999999999E-2</v>
      </c>
      <c r="CN4375" s="53" t="s">
        <v>34944</v>
      </c>
      <c r="CO4375" s="54">
        <v>224</v>
      </c>
      <c r="CP4375" s="54">
        <v>249</v>
      </c>
      <c r="CQ4375" s="55">
        <f t="shared" si="68"/>
        <v>0.89959839357429716</v>
      </c>
      <c r="CR4375" s="52" t="s">
        <v>28953</v>
      </c>
    </row>
    <row r="4376" spans="81:96">
      <c r="CC4376" s="52">
        <v>4375</v>
      </c>
      <c r="CD4376" s="53" t="s">
        <v>35221</v>
      </c>
      <c r="CE4376" s="53" t="s">
        <v>35222</v>
      </c>
      <c r="CF4376" s="54">
        <v>667</v>
      </c>
      <c r="CG4376" s="54">
        <v>0.32</v>
      </c>
      <c r="CH4376" s="54">
        <v>0.35699999999999998</v>
      </c>
      <c r="CI4376" s="54">
        <v>5.8999999999999997E-2</v>
      </c>
      <c r="CJ4376" s="54">
        <v>323</v>
      </c>
      <c r="CK4376" s="54">
        <v>4.2</v>
      </c>
      <c r="CL4376" s="54">
        <v>2.2399999999999998E-3</v>
      </c>
      <c r="CM4376" s="54">
        <v>0.1</v>
      </c>
      <c r="CN4376" s="53" t="s">
        <v>34944</v>
      </c>
      <c r="CO4376" s="54">
        <v>225</v>
      </c>
      <c r="CP4376" s="54">
        <v>249</v>
      </c>
      <c r="CQ4376" s="55">
        <f t="shared" si="68"/>
        <v>0.90361445783132532</v>
      </c>
      <c r="CR4376" s="52" t="s">
        <v>28953</v>
      </c>
    </row>
    <row r="4377" spans="81:96">
      <c r="CC4377" s="52">
        <v>4376</v>
      </c>
      <c r="CD4377" s="53" t="s">
        <v>35223</v>
      </c>
      <c r="CE4377" s="53" t="s">
        <v>35224</v>
      </c>
      <c r="CF4377" s="54">
        <v>382</v>
      </c>
      <c r="CG4377" s="54">
        <v>0.31900000000000001</v>
      </c>
      <c r="CH4377" s="54">
        <v>0.34</v>
      </c>
      <c r="CI4377" s="54">
        <v>5.8000000000000003E-2</v>
      </c>
      <c r="CJ4377" s="54">
        <v>155</v>
      </c>
      <c r="CK4377" s="54">
        <v>4.4000000000000004</v>
      </c>
      <c r="CL4377" s="54">
        <v>4.8000000000000001E-4</v>
      </c>
      <c r="CM4377" s="54">
        <v>3.9E-2</v>
      </c>
      <c r="CN4377" s="53" t="s">
        <v>34944</v>
      </c>
      <c r="CO4377" s="54">
        <v>226</v>
      </c>
      <c r="CP4377" s="54">
        <v>249</v>
      </c>
      <c r="CQ4377" s="55">
        <f t="shared" si="68"/>
        <v>0.90763052208835338</v>
      </c>
      <c r="CR4377" s="52" t="s">
        <v>28953</v>
      </c>
    </row>
    <row r="4378" spans="81:96">
      <c r="CC4378" s="52">
        <v>4377</v>
      </c>
      <c r="CD4378" s="53" t="s">
        <v>29688</v>
      </c>
      <c r="CE4378" s="53" t="s">
        <v>29689</v>
      </c>
      <c r="CF4378" s="54">
        <v>81</v>
      </c>
      <c r="CG4378" s="54">
        <v>0.307</v>
      </c>
      <c r="CH4378" s="54">
        <v>0.40500000000000003</v>
      </c>
      <c r="CI4378" s="54">
        <v>6.2E-2</v>
      </c>
      <c r="CJ4378" s="54">
        <v>48</v>
      </c>
      <c r="CK4378" s="54"/>
      <c r="CL4378" s="54">
        <v>3.3E-4</v>
      </c>
      <c r="CM4378" s="54">
        <v>0.13100000000000001</v>
      </c>
      <c r="CN4378" s="53" t="s">
        <v>34944</v>
      </c>
      <c r="CO4378" s="54">
        <v>227</v>
      </c>
      <c r="CP4378" s="54">
        <v>249</v>
      </c>
      <c r="CQ4378" s="55">
        <f t="shared" si="68"/>
        <v>0.91164658634538154</v>
      </c>
      <c r="CR4378" s="52" t="s">
        <v>28953</v>
      </c>
    </row>
    <row r="4379" spans="81:96">
      <c r="CC4379" s="52">
        <v>4378</v>
      </c>
      <c r="CD4379" s="53" t="s">
        <v>35225</v>
      </c>
      <c r="CE4379" s="53" t="s">
        <v>35226</v>
      </c>
      <c r="CF4379" s="54">
        <v>916</v>
      </c>
      <c r="CG4379" s="54">
        <v>0.28100000000000003</v>
      </c>
      <c r="CH4379" s="54">
        <v>0.27100000000000002</v>
      </c>
      <c r="CI4379" s="54">
        <v>0.09</v>
      </c>
      <c r="CJ4379" s="54">
        <v>145</v>
      </c>
      <c r="CK4379" s="54">
        <v>7.6</v>
      </c>
      <c r="CL4379" s="54">
        <v>1.65E-3</v>
      </c>
      <c r="CM4379" s="54">
        <v>8.1000000000000003E-2</v>
      </c>
      <c r="CN4379" s="53" t="s">
        <v>34944</v>
      </c>
      <c r="CO4379" s="54">
        <v>228</v>
      </c>
      <c r="CP4379" s="54">
        <v>249</v>
      </c>
      <c r="CQ4379" s="55">
        <f t="shared" si="68"/>
        <v>0.91566265060240959</v>
      </c>
      <c r="CR4379" s="52" t="s">
        <v>28953</v>
      </c>
    </row>
    <row r="4380" spans="81:96">
      <c r="CC4380" s="52">
        <v>4379</v>
      </c>
      <c r="CD4380" s="53" t="s">
        <v>35227</v>
      </c>
      <c r="CE4380" s="53" t="s">
        <v>35228</v>
      </c>
      <c r="CF4380" s="54">
        <v>389</v>
      </c>
      <c r="CG4380" s="54">
        <v>0.26100000000000001</v>
      </c>
      <c r="CH4380" s="54">
        <v>0.40799999999999997</v>
      </c>
      <c r="CI4380" s="54">
        <v>0.125</v>
      </c>
      <c r="CJ4380" s="54">
        <v>48</v>
      </c>
      <c r="CK4380" s="54">
        <v>9.3000000000000007</v>
      </c>
      <c r="CL4380" s="54">
        <v>5.5000000000000003E-4</v>
      </c>
      <c r="CM4380" s="54">
        <v>0.155</v>
      </c>
      <c r="CN4380" s="53" t="s">
        <v>34944</v>
      </c>
      <c r="CO4380" s="54">
        <v>229</v>
      </c>
      <c r="CP4380" s="54">
        <v>249</v>
      </c>
      <c r="CQ4380" s="55">
        <f t="shared" si="68"/>
        <v>0.91967871485943775</v>
      </c>
      <c r="CR4380" s="52" t="s">
        <v>28953</v>
      </c>
    </row>
    <row r="4381" spans="81:96">
      <c r="CC4381" s="52">
        <v>4380</v>
      </c>
      <c r="CD4381" s="53" t="s">
        <v>32777</v>
      </c>
      <c r="CE4381" s="53" t="s">
        <v>32778</v>
      </c>
      <c r="CF4381" s="54">
        <v>345</v>
      </c>
      <c r="CG4381" s="54">
        <v>0.25</v>
      </c>
      <c r="CH4381" s="54">
        <v>0.309</v>
      </c>
      <c r="CI4381" s="54">
        <v>2.7E-2</v>
      </c>
      <c r="CJ4381" s="54">
        <v>150</v>
      </c>
      <c r="CK4381" s="54">
        <v>6</v>
      </c>
      <c r="CL4381" s="54">
        <v>5.9000000000000003E-4</v>
      </c>
      <c r="CM4381" s="54">
        <v>6.8000000000000005E-2</v>
      </c>
      <c r="CN4381" s="53" t="s">
        <v>34944</v>
      </c>
      <c r="CO4381" s="54">
        <v>230</v>
      </c>
      <c r="CP4381" s="54">
        <v>249</v>
      </c>
      <c r="CQ4381" s="55">
        <f t="shared" si="68"/>
        <v>0.92369477911646591</v>
      </c>
      <c r="CR4381" s="52" t="s">
        <v>28953</v>
      </c>
    </row>
    <row r="4382" spans="81:96">
      <c r="CC4382" s="52">
        <v>4381</v>
      </c>
      <c r="CD4382" s="53" t="s">
        <v>35229</v>
      </c>
      <c r="CE4382" s="53" t="s">
        <v>35230</v>
      </c>
      <c r="CF4382" s="54">
        <v>71</v>
      </c>
      <c r="CG4382" s="54">
        <v>0.24199999999999999</v>
      </c>
      <c r="CH4382" s="54">
        <v>0.245</v>
      </c>
      <c r="CI4382" s="54">
        <v>5.6000000000000001E-2</v>
      </c>
      <c r="CJ4382" s="54">
        <v>36</v>
      </c>
      <c r="CK4382" s="54"/>
      <c r="CL4382" s="54">
        <v>1.3999999999999999E-4</v>
      </c>
      <c r="CM4382" s="54">
        <v>4.4999999999999998E-2</v>
      </c>
      <c r="CN4382" s="53" t="s">
        <v>34944</v>
      </c>
      <c r="CO4382" s="54">
        <v>231</v>
      </c>
      <c r="CP4382" s="54">
        <v>249</v>
      </c>
      <c r="CQ4382" s="55">
        <f t="shared" si="68"/>
        <v>0.92771084337349397</v>
      </c>
      <c r="CR4382" s="52" t="s">
        <v>28953</v>
      </c>
    </row>
    <row r="4383" spans="81:96">
      <c r="CC4383" s="52">
        <v>4382</v>
      </c>
      <c r="CD4383" s="53" t="s">
        <v>32779</v>
      </c>
      <c r="CE4383" s="53" t="s">
        <v>32780</v>
      </c>
      <c r="CF4383" s="54">
        <v>1148</v>
      </c>
      <c r="CG4383" s="54">
        <v>0.23100000000000001</v>
      </c>
      <c r="CH4383" s="54">
        <v>0.21099999999999999</v>
      </c>
      <c r="CI4383" s="54">
        <v>4.2000000000000003E-2</v>
      </c>
      <c r="CJ4383" s="54">
        <v>284</v>
      </c>
      <c r="CK4383" s="54">
        <v>7.9</v>
      </c>
      <c r="CL4383" s="54">
        <v>2.33E-3</v>
      </c>
      <c r="CM4383" s="54">
        <v>7.9000000000000001E-2</v>
      </c>
      <c r="CN4383" s="53" t="s">
        <v>34944</v>
      </c>
      <c r="CO4383" s="54">
        <v>232</v>
      </c>
      <c r="CP4383" s="54">
        <v>249</v>
      </c>
      <c r="CQ4383" s="55">
        <f t="shared" si="68"/>
        <v>0.93172690763052213</v>
      </c>
      <c r="CR4383" s="52" t="s">
        <v>28953</v>
      </c>
    </row>
    <row r="4384" spans="81:96">
      <c r="CC4384" s="52">
        <v>4383</v>
      </c>
      <c r="CD4384" s="53" t="s">
        <v>32781</v>
      </c>
      <c r="CE4384" s="53" t="s">
        <v>32782</v>
      </c>
      <c r="CF4384" s="54">
        <v>59</v>
      </c>
      <c r="CG4384" s="54">
        <v>0.22700000000000001</v>
      </c>
      <c r="CH4384" s="54">
        <v>0.29399999999999998</v>
      </c>
      <c r="CI4384" s="54">
        <v>0.05</v>
      </c>
      <c r="CJ4384" s="54">
        <v>20</v>
      </c>
      <c r="CK4384" s="54"/>
      <c r="CL4384" s="54">
        <v>9.0000000000000006E-5</v>
      </c>
      <c r="CM4384" s="54">
        <v>0.109</v>
      </c>
      <c r="CN4384" s="53" t="s">
        <v>34944</v>
      </c>
      <c r="CO4384" s="54">
        <v>233</v>
      </c>
      <c r="CP4384" s="54">
        <v>249</v>
      </c>
      <c r="CQ4384" s="55">
        <f t="shared" si="68"/>
        <v>0.93574297188755018</v>
      </c>
      <c r="CR4384" s="52" t="s">
        <v>28953</v>
      </c>
    </row>
    <row r="4385" spans="81:96">
      <c r="CC4385" s="52">
        <v>4384</v>
      </c>
      <c r="CD4385" s="53" t="s">
        <v>35231</v>
      </c>
      <c r="CE4385" s="53" t="s">
        <v>35232</v>
      </c>
      <c r="CF4385" s="54">
        <v>118</v>
      </c>
      <c r="CG4385" s="54">
        <v>0.22700000000000001</v>
      </c>
      <c r="CH4385" s="54">
        <v>0.186</v>
      </c>
      <c r="CI4385" s="54">
        <v>0.129</v>
      </c>
      <c r="CJ4385" s="54">
        <v>62</v>
      </c>
      <c r="CK4385" s="54">
        <v>5.3</v>
      </c>
      <c r="CL4385" s="54">
        <v>2.2000000000000001E-4</v>
      </c>
      <c r="CM4385" s="54">
        <v>4.3999999999999997E-2</v>
      </c>
      <c r="CN4385" s="53" t="s">
        <v>34944</v>
      </c>
      <c r="CO4385" s="54">
        <v>233</v>
      </c>
      <c r="CP4385" s="54">
        <v>249</v>
      </c>
      <c r="CQ4385" s="55">
        <f t="shared" si="68"/>
        <v>0.93574297188755018</v>
      </c>
      <c r="CR4385" s="52" t="s">
        <v>28953</v>
      </c>
    </row>
    <row r="4386" spans="81:96">
      <c r="CC4386" s="52">
        <v>4385</v>
      </c>
      <c r="CD4386" s="53" t="s">
        <v>35233</v>
      </c>
      <c r="CE4386" s="53" t="s">
        <v>35234</v>
      </c>
      <c r="CF4386" s="54">
        <v>1107</v>
      </c>
      <c r="CG4386" s="54">
        <v>0.22700000000000001</v>
      </c>
      <c r="CH4386" s="54">
        <v>0.21299999999999999</v>
      </c>
      <c r="CI4386" s="54">
        <v>5.3999999999999999E-2</v>
      </c>
      <c r="CJ4386" s="54">
        <v>241</v>
      </c>
      <c r="CK4386" s="54">
        <v>6</v>
      </c>
      <c r="CL4386" s="54">
        <v>2.8800000000000002E-3</v>
      </c>
      <c r="CM4386" s="54">
        <v>7.1999999999999995E-2</v>
      </c>
      <c r="CN4386" s="53" t="s">
        <v>34944</v>
      </c>
      <c r="CO4386" s="54">
        <v>233</v>
      </c>
      <c r="CP4386" s="54">
        <v>249</v>
      </c>
      <c r="CQ4386" s="55">
        <f t="shared" si="68"/>
        <v>0.93574297188755018</v>
      </c>
      <c r="CR4386" s="52" t="s">
        <v>28953</v>
      </c>
    </row>
    <row r="4387" spans="81:96">
      <c r="CC4387" s="52">
        <v>4386</v>
      </c>
      <c r="CD4387" s="53" t="s">
        <v>35235</v>
      </c>
      <c r="CE4387" s="53" t="s">
        <v>35236</v>
      </c>
      <c r="CF4387" s="54">
        <v>188</v>
      </c>
      <c r="CG4387" s="54">
        <v>0.218</v>
      </c>
      <c r="CH4387" s="54">
        <v>0.19500000000000001</v>
      </c>
      <c r="CI4387" s="54">
        <v>1.9E-2</v>
      </c>
      <c r="CJ4387" s="54">
        <v>52</v>
      </c>
      <c r="CK4387" s="54" t="s">
        <v>28918</v>
      </c>
      <c r="CL4387" s="54">
        <v>1.8000000000000001E-4</v>
      </c>
      <c r="CM4387" s="54">
        <v>5.0999999999999997E-2</v>
      </c>
      <c r="CN4387" s="53" t="s">
        <v>34944</v>
      </c>
      <c r="CO4387" s="54">
        <v>236</v>
      </c>
      <c r="CP4387" s="54">
        <v>249</v>
      </c>
      <c r="CQ4387" s="55">
        <f t="shared" si="68"/>
        <v>0.94779116465863456</v>
      </c>
      <c r="CR4387" s="52" t="s">
        <v>28953</v>
      </c>
    </row>
    <row r="4388" spans="81:96">
      <c r="CC4388" s="52">
        <v>4387</v>
      </c>
      <c r="CD4388" s="53" t="s">
        <v>35237</v>
      </c>
      <c r="CE4388" s="53" t="s">
        <v>35238</v>
      </c>
      <c r="CF4388" s="54">
        <v>310</v>
      </c>
      <c r="CG4388" s="54">
        <v>0.21299999999999999</v>
      </c>
      <c r="CH4388" s="54">
        <v>0.33900000000000002</v>
      </c>
      <c r="CI4388" s="54">
        <v>7.0000000000000007E-2</v>
      </c>
      <c r="CJ4388" s="54">
        <v>114</v>
      </c>
      <c r="CK4388" s="54">
        <v>4.9000000000000004</v>
      </c>
      <c r="CL4388" s="54">
        <v>1.17E-3</v>
      </c>
      <c r="CM4388" s="54">
        <v>0.129</v>
      </c>
      <c r="CN4388" s="53" t="s">
        <v>34944</v>
      </c>
      <c r="CO4388" s="54">
        <v>237</v>
      </c>
      <c r="CP4388" s="54">
        <v>249</v>
      </c>
      <c r="CQ4388" s="55">
        <f t="shared" si="68"/>
        <v>0.95180722891566261</v>
      </c>
      <c r="CR4388" s="52" t="s">
        <v>28953</v>
      </c>
    </row>
    <row r="4389" spans="81:96">
      <c r="CC4389" s="52">
        <v>4388</v>
      </c>
      <c r="CD4389" s="53" t="s">
        <v>35239</v>
      </c>
      <c r="CE4389" s="53" t="s">
        <v>35240</v>
      </c>
      <c r="CF4389" s="54">
        <v>128</v>
      </c>
      <c r="CG4389" s="54">
        <v>0.185</v>
      </c>
      <c r="CH4389" s="54">
        <v>0.26200000000000001</v>
      </c>
      <c r="CI4389" s="54">
        <v>0.17799999999999999</v>
      </c>
      <c r="CJ4389" s="54">
        <v>45</v>
      </c>
      <c r="CK4389" s="54">
        <v>4.5</v>
      </c>
      <c r="CL4389" s="54">
        <v>2.7999999999999998E-4</v>
      </c>
      <c r="CM4389" s="54">
        <v>5.7000000000000002E-2</v>
      </c>
      <c r="CN4389" s="53" t="s">
        <v>34944</v>
      </c>
      <c r="CO4389" s="54">
        <v>238</v>
      </c>
      <c r="CP4389" s="54">
        <v>249</v>
      </c>
      <c r="CQ4389" s="55">
        <f t="shared" si="68"/>
        <v>0.95582329317269077</v>
      </c>
      <c r="CR4389" s="52" t="s">
        <v>28953</v>
      </c>
    </row>
    <row r="4390" spans="81:96">
      <c r="CC4390" s="52">
        <v>4389</v>
      </c>
      <c r="CD4390" s="53" t="s">
        <v>35241</v>
      </c>
      <c r="CE4390" s="53" t="s">
        <v>35242</v>
      </c>
      <c r="CF4390" s="54">
        <v>264</v>
      </c>
      <c r="CG4390" s="54">
        <v>0.17399999999999999</v>
      </c>
      <c r="CH4390" s="54">
        <v>0.14099999999999999</v>
      </c>
      <c r="CI4390" s="54">
        <v>3.9E-2</v>
      </c>
      <c r="CJ4390" s="54">
        <v>103</v>
      </c>
      <c r="CK4390" s="54">
        <v>8.8000000000000007</v>
      </c>
      <c r="CL4390" s="54">
        <v>4.2000000000000002E-4</v>
      </c>
      <c r="CM4390" s="54">
        <v>4.3999999999999997E-2</v>
      </c>
      <c r="CN4390" s="53" t="s">
        <v>34944</v>
      </c>
      <c r="CO4390" s="54">
        <v>239</v>
      </c>
      <c r="CP4390" s="54">
        <v>249</v>
      </c>
      <c r="CQ4390" s="55">
        <f t="shared" si="68"/>
        <v>0.95983935742971882</v>
      </c>
      <c r="CR4390" s="52" t="s">
        <v>28953</v>
      </c>
    </row>
    <row r="4391" spans="81:96">
      <c r="CC4391" s="52">
        <v>4390</v>
      </c>
      <c r="CD4391" s="53" t="s">
        <v>35243</v>
      </c>
      <c r="CE4391" s="53" t="s">
        <v>35244</v>
      </c>
      <c r="CF4391" s="54">
        <v>67</v>
      </c>
      <c r="CG4391" s="54">
        <v>0.158</v>
      </c>
      <c r="CH4391" s="54">
        <v>0.23899999999999999</v>
      </c>
      <c r="CI4391" s="54">
        <v>0</v>
      </c>
      <c r="CJ4391" s="54">
        <v>6</v>
      </c>
      <c r="CK4391" s="54"/>
      <c r="CL4391" s="54">
        <v>2.5000000000000001E-4</v>
      </c>
      <c r="CM4391" s="54">
        <v>0.13700000000000001</v>
      </c>
      <c r="CN4391" s="53" t="s">
        <v>34944</v>
      </c>
      <c r="CO4391" s="54">
        <v>240</v>
      </c>
      <c r="CP4391" s="54">
        <v>249</v>
      </c>
      <c r="CQ4391" s="55">
        <f t="shared" si="68"/>
        <v>0.96385542168674698</v>
      </c>
      <c r="CR4391" s="52" t="s">
        <v>28953</v>
      </c>
    </row>
    <row r="4392" spans="81:96">
      <c r="CC4392" s="52">
        <v>4391</v>
      </c>
      <c r="CD4392" s="53" t="s">
        <v>35245</v>
      </c>
      <c r="CE4392" s="53" t="s">
        <v>35246</v>
      </c>
      <c r="CF4392" s="54">
        <v>88</v>
      </c>
      <c r="CG4392" s="54">
        <v>0.125</v>
      </c>
      <c r="CH4392" s="54">
        <v>0.127</v>
      </c>
      <c r="CI4392" s="54">
        <v>0</v>
      </c>
      <c r="CJ4392" s="54">
        <v>108</v>
      </c>
      <c r="CK4392" s="54"/>
      <c r="CL4392" s="54">
        <v>2.7E-4</v>
      </c>
      <c r="CM4392" s="54">
        <v>0.04</v>
      </c>
      <c r="CN4392" s="53" t="s">
        <v>34944</v>
      </c>
      <c r="CO4392" s="54">
        <v>241</v>
      </c>
      <c r="CP4392" s="54">
        <v>249</v>
      </c>
      <c r="CQ4392" s="55">
        <f t="shared" si="68"/>
        <v>0.96787148594377514</v>
      </c>
      <c r="CR4392" s="52" t="s">
        <v>28953</v>
      </c>
    </row>
    <row r="4393" spans="81:96">
      <c r="CC4393" s="52">
        <v>4392</v>
      </c>
      <c r="CD4393" s="53" t="s">
        <v>35247</v>
      </c>
      <c r="CE4393" s="53" t="s">
        <v>35248</v>
      </c>
      <c r="CF4393" s="54">
        <v>5</v>
      </c>
      <c r="CG4393" s="54">
        <v>0.111</v>
      </c>
      <c r="CH4393" s="54">
        <v>0.13500000000000001</v>
      </c>
      <c r="CI4393" s="54">
        <v>0</v>
      </c>
      <c r="CJ4393" s="54">
        <v>7</v>
      </c>
      <c r="CK4393" s="54"/>
      <c r="CL4393" s="54">
        <v>2.0000000000000002E-5</v>
      </c>
      <c r="CM4393" s="54">
        <v>3.6999999999999998E-2</v>
      </c>
      <c r="CN4393" s="53" t="s">
        <v>34944</v>
      </c>
      <c r="CO4393" s="54">
        <v>242</v>
      </c>
      <c r="CP4393" s="54">
        <v>249</v>
      </c>
      <c r="CQ4393" s="55">
        <f t="shared" si="68"/>
        <v>0.9718875502008032</v>
      </c>
      <c r="CR4393" s="52" t="s">
        <v>28953</v>
      </c>
    </row>
    <row r="4394" spans="81:96">
      <c r="CC4394" s="52">
        <v>4393</v>
      </c>
      <c r="CD4394" s="53" t="s">
        <v>32655</v>
      </c>
      <c r="CE4394" s="53" t="s">
        <v>32656</v>
      </c>
      <c r="CF4394" s="54">
        <v>50</v>
      </c>
      <c r="CG4394" s="54">
        <v>0.10299999999999999</v>
      </c>
      <c r="CH4394" s="54">
        <v>5.6000000000000001E-2</v>
      </c>
      <c r="CI4394" s="54">
        <v>0</v>
      </c>
      <c r="CJ4394" s="54">
        <v>10</v>
      </c>
      <c r="CK4394" s="54"/>
      <c r="CL4394" s="54">
        <v>6.0000000000000002E-5</v>
      </c>
      <c r="CM4394" s="54">
        <v>3.5999999999999997E-2</v>
      </c>
      <c r="CN4394" s="53" t="s">
        <v>34944</v>
      </c>
      <c r="CO4394" s="54">
        <v>243</v>
      </c>
      <c r="CP4394" s="54">
        <v>249</v>
      </c>
      <c r="CQ4394" s="55">
        <f t="shared" si="68"/>
        <v>0.97590361445783136</v>
      </c>
      <c r="CR4394" s="52" t="s">
        <v>28953</v>
      </c>
    </row>
    <row r="4395" spans="81:96">
      <c r="CC4395" s="52">
        <v>4394</v>
      </c>
      <c r="CD4395" s="53" t="s">
        <v>35249</v>
      </c>
      <c r="CE4395" s="53" t="s">
        <v>35250</v>
      </c>
      <c r="CF4395" s="54">
        <v>25</v>
      </c>
      <c r="CG4395" s="54">
        <v>8.8999999999999996E-2</v>
      </c>
      <c r="CH4395" s="54">
        <v>5.1999999999999998E-2</v>
      </c>
      <c r="CI4395" s="54">
        <v>0</v>
      </c>
      <c r="CJ4395" s="54">
        <v>44</v>
      </c>
      <c r="CK4395" s="54"/>
      <c r="CL4395" s="54">
        <v>3.0000000000000001E-5</v>
      </c>
      <c r="CM4395" s="54">
        <v>8.0000000000000002E-3</v>
      </c>
      <c r="CN4395" s="53" t="s">
        <v>34944</v>
      </c>
      <c r="CO4395" s="54">
        <v>244</v>
      </c>
      <c r="CP4395" s="54">
        <v>249</v>
      </c>
      <c r="CQ4395" s="55">
        <f t="shared" si="68"/>
        <v>0.97991967871485941</v>
      </c>
      <c r="CR4395" s="52" t="s">
        <v>28953</v>
      </c>
    </row>
    <row r="4396" spans="81:96">
      <c r="CC4396" s="52">
        <v>4395</v>
      </c>
      <c r="CD4396" s="53" t="s">
        <v>34097</v>
      </c>
      <c r="CE4396" s="53" t="s">
        <v>34098</v>
      </c>
      <c r="CF4396" s="54">
        <v>103</v>
      </c>
      <c r="CG4396" s="54">
        <v>7.6999999999999999E-2</v>
      </c>
      <c r="CH4396" s="54">
        <v>0.20799999999999999</v>
      </c>
      <c r="CI4396" s="54">
        <v>0</v>
      </c>
      <c r="CJ4396" s="54">
        <v>21</v>
      </c>
      <c r="CK4396" s="54">
        <v>9.1</v>
      </c>
      <c r="CL4396" s="54">
        <v>1E-4</v>
      </c>
      <c r="CM4396" s="54">
        <v>3.7999999999999999E-2</v>
      </c>
      <c r="CN4396" s="53" t="s">
        <v>34944</v>
      </c>
      <c r="CO4396" s="54">
        <v>245</v>
      </c>
      <c r="CP4396" s="54">
        <v>249</v>
      </c>
      <c r="CQ4396" s="55">
        <f t="shared" si="68"/>
        <v>0.98393574297188757</v>
      </c>
      <c r="CR4396" s="52" t="s">
        <v>28953</v>
      </c>
    </row>
    <row r="4397" spans="81:96">
      <c r="CC4397" s="52">
        <v>4396</v>
      </c>
      <c r="CD4397" s="53" t="s">
        <v>35251</v>
      </c>
      <c r="CE4397" s="53" t="s">
        <v>35252</v>
      </c>
      <c r="CF4397" s="54">
        <v>8</v>
      </c>
      <c r="CG4397" s="54">
        <v>3.7999999999999999E-2</v>
      </c>
      <c r="CH4397" s="54">
        <v>0.03</v>
      </c>
      <c r="CI4397" s="54">
        <v>0</v>
      </c>
      <c r="CJ4397" s="54">
        <v>22</v>
      </c>
      <c r="CK4397" s="54"/>
      <c r="CL4397" s="54">
        <v>4.0000000000000003E-5</v>
      </c>
      <c r="CM4397" s="54">
        <v>1.9E-2</v>
      </c>
      <c r="CN4397" s="53" t="s">
        <v>34944</v>
      </c>
      <c r="CO4397" s="54">
        <v>246</v>
      </c>
      <c r="CP4397" s="54">
        <v>249</v>
      </c>
      <c r="CQ4397" s="55">
        <f t="shared" si="68"/>
        <v>0.98795180722891562</v>
      </c>
      <c r="CR4397" s="52" t="s">
        <v>28953</v>
      </c>
    </row>
    <row r="4398" spans="81:96">
      <c r="CC4398" s="52">
        <v>4397</v>
      </c>
      <c r="CD4398" s="53" t="s">
        <v>35253</v>
      </c>
      <c r="CE4398" s="53" t="s">
        <v>35254</v>
      </c>
      <c r="CF4398" s="54">
        <v>72</v>
      </c>
      <c r="CG4398" s="54">
        <v>2.1000000000000001E-2</v>
      </c>
      <c r="CH4398" s="54">
        <v>3.1E-2</v>
      </c>
      <c r="CI4398" s="54"/>
      <c r="CJ4398" s="54">
        <v>0</v>
      </c>
      <c r="CK4398" s="54"/>
      <c r="CL4398" s="54">
        <v>8.0000000000000007E-5</v>
      </c>
      <c r="CM4398" s="54">
        <v>1.2999999999999999E-2</v>
      </c>
      <c r="CN4398" s="53" t="s">
        <v>34944</v>
      </c>
      <c r="CO4398" s="54">
        <v>247</v>
      </c>
      <c r="CP4398" s="54">
        <v>249</v>
      </c>
      <c r="CQ4398" s="55">
        <f t="shared" si="68"/>
        <v>0.99196787148594379</v>
      </c>
      <c r="CR4398" s="52" t="s">
        <v>28953</v>
      </c>
    </row>
    <row r="4399" spans="81:96">
      <c r="CC4399" s="52">
        <v>4398</v>
      </c>
      <c r="CD4399" s="53" t="s">
        <v>35255</v>
      </c>
      <c r="CE4399" s="53" t="s">
        <v>35256</v>
      </c>
      <c r="CF4399" s="54">
        <v>33</v>
      </c>
      <c r="CG4399" s="54">
        <v>0</v>
      </c>
      <c r="CH4399" s="54">
        <v>8.0000000000000002E-3</v>
      </c>
      <c r="CI4399" s="54">
        <v>0</v>
      </c>
      <c r="CJ4399" s="54">
        <v>95</v>
      </c>
      <c r="CK4399" s="54"/>
      <c r="CL4399" s="54">
        <v>1.0000000000000001E-5</v>
      </c>
      <c r="CM4399" s="54">
        <v>1E-3</v>
      </c>
      <c r="CN4399" s="53" t="s">
        <v>34944</v>
      </c>
      <c r="CO4399" s="54">
        <v>248</v>
      </c>
      <c r="CP4399" s="54">
        <v>249</v>
      </c>
      <c r="CQ4399" s="55">
        <f t="shared" si="68"/>
        <v>0.99598393574297184</v>
      </c>
      <c r="CR4399" s="52" t="s">
        <v>28953</v>
      </c>
    </row>
    <row r="4400" spans="81:96">
      <c r="CC4400" s="52">
        <v>4399</v>
      </c>
      <c r="CD4400" s="53" t="s">
        <v>28966</v>
      </c>
      <c r="CE4400" s="53" t="s">
        <v>28967</v>
      </c>
      <c r="CF4400" s="54">
        <v>33</v>
      </c>
      <c r="CG4400" s="54"/>
      <c r="CH4400" s="54"/>
      <c r="CI4400" s="54">
        <v>0.17499999999999999</v>
      </c>
      <c r="CJ4400" s="54">
        <v>177</v>
      </c>
      <c r="CK4400" s="54"/>
      <c r="CL4400" s="54">
        <v>1.0000000000000001E-5</v>
      </c>
      <c r="CM4400" s="54"/>
      <c r="CN4400" s="53" t="s">
        <v>34944</v>
      </c>
      <c r="CO4400" s="54">
        <v>249</v>
      </c>
      <c r="CP4400" s="54">
        <v>249</v>
      </c>
      <c r="CQ4400" s="55">
        <f t="shared" si="68"/>
        <v>1</v>
      </c>
      <c r="CR4400" s="52" t="s">
        <v>28953</v>
      </c>
    </row>
    <row r="4401" spans="81:96">
      <c r="CC4401" s="52">
        <v>4400</v>
      </c>
      <c r="CD4401" s="53" t="s">
        <v>31921</v>
      </c>
      <c r="CE4401" s="53" t="s">
        <v>31922</v>
      </c>
      <c r="CF4401" s="54">
        <v>33001</v>
      </c>
      <c r="CG4401" s="54">
        <v>7.4349999999999996</v>
      </c>
      <c r="CH4401" s="54">
        <v>7.49</v>
      </c>
      <c r="CI4401" s="54">
        <v>2.5390000000000001</v>
      </c>
      <c r="CJ4401" s="54">
        <v>685</v>
      </c>
      <c r="CK4401" s="54">
        <v>5.3</v>
      </c>
      <c r="CL4401" s="54">
        <v>5.3339999999999999E-2</v>
      </c>
      <c r="CM4401" s="54">
        <v>1.4770000000000001</v>
      </c>
      <c r="CN4401" s="53" t="s">
        <v>35257</v>
      </c>
      <c r="CO4401" s="54">
        <v>1</v>
      </c>
      <c r="CP4401" s="54">
        <v>47</v>
      </c>
      <c r="CQ4401" s="55">
        <f t="shared" si="68"/>
        <v>2.1276595744680851E-2</v>
      </c>
      <c r="CR4401" s="52" t="s">
        <v>28907</v>
      </c>
    </row>
    <row r="4402" spans="81:96">
      <c r="CC4402" s="52">
        <v>4401</v>
      </c>
      <c r="CD4402" s="53" t="s">
        <v>4486</v>
      </c>
      <c r="CE4402" s="53" t="s">
        <v>4485</v>
      </c>
      <c r="CF4402" s="54">
        <v>53631</v>
      </c>
      <c r="CG4402" s="54">
        <v>5.5279999999999996</v>
      </c>
      <c r="CH4402" s="54">
        <v>6.2789999999999999</v>
      </c>
      <c r="CI4402" s="54">
        <v>0.96599999999999997</v>
      </c>
      <c r="CJ4402" s="54">
        <v>667</v>
      </c>
      <c r="CK4402" s="54">
        <v>8.1999999999999993</v>
      </c>
      <c r="CL4402" s="54">
        <v>7.7450000000000005E-2</v>
      </c>
      <c r="CM4402" s="54">
        <v>1.5920000000000001</v>
      </c>
      <c r="CN4402" s="53" t="s">
        <v>35257</v>
      </c>
      <c r="CO4402" s="54">
        <v>2</v>
      </c>
      <c r="CP4402" s="54">
        <v>47</v>
      </c>
      <c r="CQ4402" s="55">
        <f t="shared" si="68"/>
        <v>4.2553191489361701E-2</v>
      </c>
      <c r="CR4402" s="52" t="s">
        <v>28907</v>
      </c>
    </row>
    <row r="4403" spans="81:96">
      <c r="CC4403" s="52">
        <v>4402</v>
      </c>
      <c r="CD4403" s="53" t="s">
        <v>2104</v>
      </c>
      <c r="CE4403" s="53" t="s">
        <v>2102</v>
      </c>
      <c r="CF4403" s="54">
        <v>116924</v>
      </c>
      <c r="CG4403" s="54">
        <v>5.33</v>
      </c>
      <c r="CH4403" s="54">
        <v>6.3259999999999996</v>
      </c>
      <c r="CI4403" s="54">
        <v>0.78900000000000003</v>
      </c>
      <c r="CJ4403" s="54">
        <v>1694</v>
      </c>
      <c r="CK4403" s="54">
        <v>7.1</v>
      </c>
      <c r="CL4403" s="54">
        <v>0.20083999999999999</v>
      </c>
      <c r="CM4403" s="54">
        <v>1.69</v>
      </c>
      <c r="CN4403" s="53" t="s">
        <v>35257</v>
      </c>
      <c r="CO4403" s="54">
        <v>3</v>
      </c>
      <c r="CP4403" s="54">
        <v>47</v>
      </c>
      <c r="CQ4403" s="55">
        <f t="shared" si="68"/>
        <v>6.3829787234042548E-2</v>
      </c>
      <c r="CR4403" s="52" t="s">
        <v>28907</v>
      </c>
    </row>
    <row r="4404" spans="81:96">
      <c r="CC4404" s="52">
        <v>4403</v>
      </c>
      <c r="CD4404" s="53" t="s">
        <v>33320</v>
      </c>
      <c r="CE4404" s="53" t="s">
        <v>33321</v>
      </c>
      <c r="CF4404" s="54">
        <v>2937</v>
      </c>
      <c r="CG4404" s="54">
        <v>4.9039999999999999</v>
      </c>
      <c r="CH4404" s="54">
        <v>4.351</v>
      </c>
      <c r="CI4404" s="54">
        <v>0.91400000000000003</v>
      </c>
      <c r="CJ4404" s="54">
        <v>58</v>
      </c>
      <c r="CK4404" s="54">
        <v>7.9</v>
      </c>
      <c r="CL4404" s="54">
        <v>5.3699999999999998E-3</v>
      </c>
      <c r="CM4404" s="54">
        <v>1.397</v>
      </c>
      <c r="CN4404" s="53" t="s">
        <v>35257</v>
      </c>
      <c r="CO4404" s="54">
        <v>4</v>
      </c>
      <c r="CP4404" s="54">
        <v>47</v>
      </c>
      <c r="CQ4404" s="55">
        <f t="shared" si="68"/>
        <v>8.5106382978723402E-2</v>
      </c>
      <c r="CR4404" s="52" t="s">
        <v>28907</v>
      </c>
    </row>
    <row r="4405" spans="81:96">
      <c r="CC4405" s="52">
        <v>4404</v>
      </c>
      <c r="CD4405" s="53" t="s">
        <v>2006</v>
      </c>
      <c r="CE4405" s="53" t="s">
        <v>2004</v>
      </c>
      <c r="CF4405" s="54">
        <v>61547</v>
      </c>
      <c r="CG4405" s="54">
        <v>4.5289999999999999</v>
      </c>
      <c r="CH4405" s="54">
        <v>5.2770000000000001</v>
      </c>
      <c r="CI4405" s="54">
        <v>0.65700000000000003</v>
      </c>
      <c r="CJ4405" s="54">
        <v>711</v>
      </c>
      <c r="CK4405" s="54">
        <v>5.4</v>
      </c>
      <c r="CL4405" s="54">
        <v>0.12884999999999999</v>
      </c>
      <c r="CM4405" s="54">
        <v>1.1080000000000001</v>
      </c>
      <c r="CN4405" s="53" t="s">
        <v>35257</v>
      </c>
      <c r="CO4405" s="54">
        <v>5</v>
      </c>
      <c r="CP4405" s="54">
        <v>47</v>
      </c>
      <c r="CQ4405" s="55">
        <f t="shared" si="68"/>
        <v>0.10638297872340426</v>
      </c>
      <c r="CR4405" s="52" t="s">
        <v>28907</v>
      </c>
    </row>
    <row r="4406" spans="81:96">
      <c r="CC4406" s="52">
        <v>4405</v>
      </c>
      <c r="CD4406" s="53" t="s">
        <v>32997</v>
      </c>
      <c r="CE4406" s="53" t="s">
        <v>32998</v>
      </c>
      <c r="CF4406" s="54">
        <v>7249</v>
      </c>
      <c r="CG4406" s="54">
        <v>4.42</v>
      </c>
      <c r="CH4406" s="54">
        <v>4.359</v>
      </c>
      <c r="CI4406" s="54">
        <v>0.84499999999999997</v>
      </c>
      <c r="CJ4406" s="54">
        <v>264</v>
      </c>
      <c r="CK4406" s="54">
        <v>5.3</v>
      </c>
      <c r="CL4406" s="54">
        <v>1.5469999999999999E-2</v>
      </c>
      <c r="CM4406" s="54">
        <v>1.1100000000000001</v>
      </c>
      <c r="CN4406" s="53" t="s">
        <v>35257</v>
      </c>
      <c r="CO4406" s="54">
        <v>6</v>
      </c>
      <c r="CP4406" s="54">
        <v>47</v>
      </c>
      <c r="CQ4406" s="55">
        <f t="shared" si="68"/>
        <v>0.1276595744680851</v>
      </c>
      <c r="CR4406" s="52" t="s">
        <v>28907</v>
      </c>
    </row>
    <row r="4407" spans="81:96">
      <c r="CC4407" s="52">
        <v>4406</v>
      </c>
      <c r="CD4407" s="53" t="s">
        <v>541</v>
      </c>
      <c r="CE4407" s="53" t="s">
        <v>539</v>
      </c>
      <c r="CF4407" s="54">
        <v>34076</v>
      </c>
      <c r="CG4407" s="54">
        <v>4.3209999999999997</v>
      </c>
      <c r="CH4407" s="54">
        <v>4.6210000000000004</v>
      </c>
      <c r="CI4407" s="54">
        <v>1.048</v>
      </c>
      <c r="CJ4407" s="54">
        <v>1255</v>
      </c>
      <c r="CK4407" s="54">
        <v>3.7</v>
      </c>
      <c r="CL4407" s="54">
        <v>7.9670000000000005E-2</v>
      </c>
      <c r="CM4407" s="54">
        <v>0.94499999999999995</v>
      </c>
      <c r="CN4407" s="53" t="s">
        <v>35257</v>
      </c>
      <c r="CO4407" s="54">
        <v>7</v>
      </c>
      <c r="CP4407" s="54">
        <v>47</v>
      </c>
      <c r="CQ4407" s="55">
        <f t="shared" si="68"/>
        <v>0.14893617021276595</v>
      </c>
      <c r="CR4407" s="52" t="s">
        <v>28907</v>
      </c>
    </row>
    <row r="4408" spans="81:96">
      <c r="CC4408" s="52">
        <v>4407</v>
      </c>
      <c r="CD4408" s="53" t="s">
        <v>35258</v>
      </c>
      <c r="CE4408" s="53" t="s">
        <v>35259</v>
      </c>
      <c r="CF4408" s="54">
        <v>4256</v>
      </c>
      <c r="CG4408" s="54">
        <v>3.988</v>
      </c>
      <c r="CH4408" s="54">
        <v>4.3780000000000001</v>
      </c>
      <c r="CI4408" s="54">
        <v>0.58099999999999996</v>
      </c>
      <c r="CJ4408" s="54">
        <v>155</v>
      </c>
      <c r="CK4408" s="54">
        <v>5.8</v>
      </c>
      <c r="CL4408" s="54">
        <v>8.5299999999999994E-3</v>
      </c>
      <c r="CM4408" s="54">
        <v>1.1279999999999999</v>
      </c>
      <c r="CN4408" s="53" t="s">
        <v>35257</v>
      </c>
      <c r="CO4408" s="54">
        <v>8</v>
      </c>
      <c r="CP4408" s="54">
        <v>47</v>
      </c>
      <c r="CQ4408" s="55">
        <f t="shared" si="68"/>
        <v>0.1702127659574468</v>
      </c>
      <c r="CR4408" s="52" t="s">
        <v>28907</v>
      </c>
    </row>
    <row r="4409" spans="81:96">
      <c r="CC4409" s="52">
        <v>4408</v>
      </c>
      <c r="CD4409" s="53" t="s">
        <v>34397</v>
      </c>
      <c r="CE4409" s="53" t="s">
        <v>34398</v>
      </c>
      <c r="CF4409" s="54">
        <v>5416</v>
      </c>
      <c r="CG4409" s="54">
        <v>3.9460000000000002</v>
      </c>
      <c r="CH4409" s="54">
        <v>4.7270000000000003</v>
      </c>
      <c r="CI4409" s="54">
        <v>0.504</v>
      </c>
      <c r="CJ4409" s="54">
        <v>256</v>
      </c>
      <c r="CK4409" s="54">
        <v>3.5</v>
      </c>
      <c r="CL4409" s="54">
        <v>1.7090000000000001E-2</v>
      </c>
      <c r="CM4409" s="54">
        <v>1.1950000000000001</v>
      </c>
      <c r="CN4409" s="53" t="s">
        <v>35257</v>
      </c>
      <c r="CO4409" s="54">
        <v>9</v>
      </c>
      <c r="CP4409" s="54">
        <v>47</v>
      </c>
      <c r="CQ4409" s="55">
        <f t="shared" si="68"/>
        <v>0.19148936170212766</v>
      </c>
      <c r="CR4409" s="52" t="s">
        <v>28907</v>
      </c>
    </row>
    <row r="4410" spans="81:96">
      <c r="CC4410" s="52">
        <v>4409</v>
      </c>
      <c r="CD4410" s="53" t="s">
        <v>10352</v>
      </c>
      <c r="CE4410" s="53" t="s">
        <v>10350</v>
      </c>
      <c r="CF4410" s="54">
        <v>11854</v>
      </c>
      <c r="CG4410" s="54">
        <v>3.8439999999999999</v>
      </c>
      <c r="CH4410" s="54">
        <v>4.1669999999999998</v>
      </c>
      <c r="CI4410" s="54">
        <v>0.89300000000000002</v>
      </c>
      <c r="CJ4410" s="54">
        <v>801</v>
      </c>
      <c r="CK4410" s="54">
        <v>4.4000000000000004</v>
      </c>
      <c r="CL4410" s="54">
        <v>2.0080000000000001E-2</v>
      </c>
      <c r="CM4410" s="54">
        <v>0.78100000000000003</v>
      </c>
      <c r="CN4410" s="53" t="s">
        <v>35257</v>
      </c>
      <c r="CO4410" s="54">
        <v>10</v>
      </c>
      <c r="CP4410" s="54">
        <v>47</v>
      </c>
      <c r="CQ4410" s="55">
        <f t="shared" si="68"/>
        <v>0.21276595744680851</v>
      </c>
      <c r="CR4410" s="52" t="s">
        <v>28907</v>
      </c>
    </row>
    <row r="4411" spans="81:96">
      <c r="CC4411" s="52">
        <v>4410</v>
      </c>
      <c r="CD4411" s="53" t="s">
        <v>33322</v>
      </c>
      <c r="CE4411" s="53" t="s">
        <v>33323</v>
      </c>
      <c r="CF4411" s="54">
        <v>10723</v>
      </c>
      <c r="CG4411" s="54">
        <v>3.3410000000000002</v>
      </c>
      <c r="CH4411" s="54">
        <v>3.5979999999999999</v>
      </c>
      <c r="CI4411" s="54">
        <v>0.77200000000000002</v>
      </c>
      <c r="CJ4411" s="54">
        <v>325</v>
      </c>
      <c r="CK4411" s="54">
        <v>5.9</v>
      </c>
      <c r="CL4411" s="54">
        <v>1.8069999999999999E-2</v>
      </c>
      <c r="CM4411" s="54">
        <v>0.79</v>
      </c>
      <c r="CN4411" s="53" t="s">
        <v>35257</v>
      </c>
      <c r="CO4411" s="54">
        <v>11</v>
      </c>
      <c r="CP4411" s="54">
        <v>47</v>
      </c>
      <c r="CQ4411" s="55">
        <f t="shared" si="68"/>
        <v>0.23404255319148937</v>
      </c>
      <c r="CR4411" s="52" t="s">
        <v>28907</v>
      </c>
    </row>
    <row r="4412" spans="81:96">
      <c r="CC4412" s="52">
        <v>4411</v>
      </c>
      <c r="CD4412" s="53" t="s">
        <v>9860</v>
      </c>
      <c r="CE4412" s="53" t="s">
        <v>9859</v>
      </c>
      <c r="CF4412" s="54">
        <v>10259</v>
      </c>
      <c r="CG4412" s="54">
        <v>3.22</v>
      </c>
      <c r="CH4412" s="54">
        <v>3.5219999999999998</v>
      </c>
      <c r="CI4412" s="54">
        <v>0.498</v>
      </c>
      <c r="CJ4412" s="54">
        <v>299</v>
      </c>
      <c r="CK4412" s="54">
        <v>5.7</v>
      </c>
      <c r="CL4412" s="54">
        <v>1.9449999999999999E-2</v>
      </c>
      <c r="CM4412" s="54">
        <v>0.80400000000000005</v>
      </c>
      <c r="CN4412" s="53" t="s">
        <v>35257</v>
      </c>
      <c r="CO4412" s="54">
        <v>12</v>
      </c>
      <c r="CP4412" s="54">
        <v>47</v>
      </c>
      <c r="CQ4412" s="55">
        <f t="shared" si="68"/>
        <v>0.25531914893617019</v>
      </c>
      <c r="CR4412" s="52" t="s">
        <v>28921</v>
      </c>
    </row>
    <row r="4413" spans="81:96">
      <c r="CC4413" s="52">
        <v>4412</v>
      </c>
      <c r="CD4413" s="53" t="s">
        <v>35260</v>
      </c>
      <c r="CE4413" s="53" t="s">
        <v>35261</v>
      </c>
      <c r="CF4413" s="54">
        <v>5261</v>
      </c>
      <c r="CG4413" s="54">
        <v>2.641</v>
      </c>
      <c r="CH4413" s="54">
        <v>3.2909999999999999</v>
      </c>
      <c r="CI4413" s="54">
        <v>0.88100000000000001</v>
      </c>
      <c r="CJ4413" s="54">
        <v>101</v>
      </c>
      <c r="CK4413" s="54">
        <v>9.8000000000000007</v>
      </c>
      <c r="CL4413" s="54">
        <v>6.4200000000000004E-3</v>
      </c>
      <c r="CM4413" s="54">
        <v>1.0229999999999999</v>
      </c>
      <c r="CN4413" s="53" t="s">
        <v>35257</v>
      </c>
      <c r="CO4413" s="54">
        <v>13</v>
      </c>
      <c r="CP4413" s="54">
        <v>47</v>
      </c>
      <c r="CQ4413" s="55">
        <f t="shared" si="68"/>
        <v>0.27659574468085107</v>
      </c>
      <c r="CR4413" s="52" t="s">
        <v>28921</v>
      </c>
    </row>
    <row r="4414" spans="81:96">
      <c r="CC4414" s="52">
        <v>4413</v>
      </c>
      <c r="CD4414" s="53" t="s">
        <v>10070</v>
      </c>
      <c r="CE4414" s="53" t="s">
        <v>10068</v>
      </c>
      <c r="CF4414" s="54">
        <v>7675</v>
      </c>
      <c r="CG4414" s="54">
        <v>2.58</v>
      </c>
      <c r="CH4414" s="54">
        <v>3.2309999999999999</v>
      </c>
      <c r="CI4414" s="54">
        <v>0.51</v>
      </c>
      <c r="CJ4414" s="54">
        <v>478</v>
      </c>
      <c r="CK4414" s="54">
        <v>5</v>
      </c>
      <c r="CL4414" s="54">
        <v>1.61E-2</v>
      </c>
      <c r="CM4414" s="54">
        <v>0.74199999999999999</v>
      </c>
      <c r="CN4414" s="53" t="s">
        <v>35257</v>
      </c>
      <c r="CO4414" s="54">
        <v>14</v>
      </c>
      <c r="CP4414" s="54">
        <v>47</v>
      </c>
      <c r="CQ4414" s="55">
        <f t="shared" si="68"/>
        <v>0.2978723404255319</v>
      </c>
      <c r="CR4414" s="52" t="s">
        <v>28921</v>
      </c>
    </row>
    <row r="4415" spans="81:96">
      <c r="CC4415" s="52">
        <v>4414</v>
      </c>
      <c r="CD4415" s="53" t="s">
        <v>31655</v>
      </c>
      <c r="CE4415" s="53" t="s">
        <v>31656</v>
      </c>
      <c r="CF4415" s="54">
        <v>1207</v>
      </c>
      <c r="CG4415" s="54">
        <v>2.573</v>
      </c>
      <c r="CH4415" s="54">
        <v>2.4409999999999998</v>
      </c>
      <c r="CI4415" s="54">
        <v>0.41399999999999998</v>
      </c>
      <c r="CJ4415" s="54">
        <v>58</v>
      </c>
      <c r="CK4415" s="54">
        <v>5.2</v>
      </c>
      <c r="CL4415" s="54">
        <v>2.5600000000000002E-3</v>
      </c>
      <c r="CM4415" s="54">
        <v>0.57299999999999995</v>
      </c>
      <c r="CN4415" s="53" t="s">
        <v>35257</v>
      </c>
      <c r="CO4415" s="54">
        <v>15</v>
      </c>
      <c r="CP4415" s="54">
        <v>47</v>
      </c>
      <c r="CQ4415" s="55">
        <f t="shared" si="68"/>
        <v>0.31914893617021278</v>
      </c>
      <c r="CR4415" s="52" t="s">
        <v>28921</v>
      </c>
    </row>
    <row r="4416" spans="81:96">
      <c r="CC4416" s="52">
        <v>4415</v>
      </c>
      <c r="CD4416" s="53" t="s">
        <v>35262</v>
      </c>
      <c r="CE4416" s="53" t="s">
        <v>35263</v>
      </c>
      <c r="CF4416" s="54">
        <v>2047</v>
      </c>
      <c r="CG4416" s="54">
        <v>2.5659999999999998</v>
      </c>
      <c r="CH4416" s="54">
        <v>2.7549999999999999</v>
      </c>
      <c r="CI4416" s="54">
        <v>0.188</v>
      </c>
      <c r="CJ4416" s="54">
        <v>85</v>
      </c>
      <c r="CK4416" s="54">
        <v>6.3</v>
      </c>
      <c r="CL4416" s="54">
        <v>3.9100000000000003E-3</v>
      </c>
      <c r="CM4416" s="54">
        <v>0.71</v>
      </c>
      <c r="CN4416" s="53" t="s">
        <v>35257</v>
      </c>
      <c r="CO4416" s="54">
        <v>16</v>
      </c>
      <c r="CP4416" s="54">
        <v>47</v>
      </c>
      <c r="CQ4416" s="55">
        <f t="shared" si="68"/>
        <v>0.34042553191489361</v>
      </c>
      <c r="CR4416" s="52" t="s">
        <v>28921</v>
      </c>
    </row>
    <row r="4417" spans="81:96">
      <c r="CC4417" s="52">
        <v>4416</v>
      </c>
      <c r="CD4417" s="53" t="s">
        <v>35264</v>
      </c>
      <c r="CE4417" s="53" t="s">
        <v>35265</v>
      </c>
      <c r="CF4417" s="54">
        <v>4891</v>
      </c>
      <c r="CG4417" s="54">
        <v>2.5640000000000001</v>
      </c>
      <c r="CH4417" s="54">
        <v>3.28</v>
      </c>
      <c r="CI4417" s="54">
        <v>0.54300000000000004</v>
      </c>
      <c r="CJ4417" s="54">
        <v>162</v>
      </c>
      <c r="CK4417" s="54">
        <v>6.3</v>
      </c>
      <c r="CL4417" s="54">
        <v>9.2800000000000001E-3</v>
      </c>
      <c r="CM4417" s="54">
        <v>0.85299999999999998</v>
      </c>
      <c r="CN4417" s="53" t="s">
        <v>35257</v>
      </c>
      <c r="CO4417" s="54">
        <v>17</v>
      </c>
      <c r="CP4417" s="54">
        <v>47</v>
      </c>
      <c r="CQ4417" s="55">
        <f t="shared" si="68"/>
        <v>0.36170212765957449</v>
      </c>
      <c r="CR4417" s="52" t="s">
        <v>28921</v>
      </c>
    </row>
    <row r="4418" spans="81:96">
      <c r="CC4418" s="52">
        <v>4417</v>
      </c>
      <c r="CD4418" s="53" t="s">
        <v>34681</v>
      </c>
      <c r="CE4418" s="53" t="s">
        <v>34682</v>
      </c>
      <c r="CF4418" s="54">
        <v>1586</v>
      </c>
      <c r="CG4418" s="54">
        <v>2.5510000000000002</v>
      </c>
      <c r="CH4418" s="54">
        <v>2.4409999999999998</v>
      </c>
      <c r="CI4418" s="54">
        <v>0.60199999999999998</v>
      </c>
      <c r="CJ4418" s="54">
        <v>98</v>
      </c>
      <c r="CK4418" s="54">
        <v>6.9</v>
      </c>
      <c r="CL4418" s="54">
        <v>2.7200000000000002E-3</v>
      </c>
      <c r="CM4418" s="54">
        <v>0.65600000000000003</v>
      </c>
      <c r="CN4418" s="53" t="s">
        <v>35257</v>
      </c>
      <c r="CO4418" s="54">
        <v>18</v>
      </c>
      <c r="CP4418" s="54">
        <v>47</v>
      </c>
      <c r="CQ4418" s="55">
        <f t="shared" ref="CQ4418:CQ4481" si="69">CO4418/CP4418</f>
        <v>0.38297872340425532</v>
      </c>
      <c r="CR4418" s="52" t="s">
        <v>28921</v>
      </c>
    </row>
    <row r="4419" spans="81:96">
      <c r="CC4419" s="52">
        <v>4418</v>
      </c>
      <c r="CD4419" s="53" t="s">
        <v>34431</v>
      </c>
      <c r="CE4419" s="53" t="s">
        <v>34432</v>
      </c>
      <c r="CF4419" s="54">
        <v>290</v>
      </c>
      <c r="CG4419" s="54">
        <v>2.1469999999999998</v>
      </c>
      <c r="CH4419" s="54">
        <v>2.6739999999999999</v>
      </c>
      <c r="CI4419" s="54">
        <v>0.60399999999999998</v>
      </c>
      <c r="CJ4419" s="54">
        <v>53</v>
      </c>
      <c r="CK4419" s="54">
        <v>2.6</v>
      </c>
      <c r="CL4419" s="54">
        <v>1.23E-3</v>
      </c>
      <c r="CM4419" s="54">
        <v>0.81799999999999995</v>
      </c>
      <c r="CN4419" s="53" t="s">
        <v>35257</v>
      </c>
      <c r="CO4419" s="54">
        <v>19</v>
      </c>
      <c r="CP4419" s="54">
        <v>47</v>
      </c>
      <c r="CQ4419" s="55">
        <f t="shared" si="69"/>
        <v>0.40425531914893614</v>
      </c>
      <c r="CR4419" s="52" t="s">
        <v>28921</v>
      </c>
    </row>
    <row r="4420" spans="81:96">
      <c r="CC4420" s="52">
        <v>4419</v>
      </c>
      <c r="CD4420" s="53" t="s">
        <v>34806</v>
      </c>
      <c r="CE4420" s="53" t="s">
        <v>34807</v>
      </c>
      <c r="CF4420" s="54">
        <v>1900</v>
      </c>
      <c r="CG4420" s="54">
        <v>2.0859999999999999</v>
      </c>
      <c r="CH4420" s="54">
        <v>2.3479999999999999</v>
      </c>
      <c r="CI4420" s="54">
        <v>0.42099999999999999</v>
      </c>
      <c r="CJ4420" s="54">
        <v>159</v>
      </c>
      <c r="CK4420" s="54">
        <v>4.7</v>
      </c>
      <c r="CL4420" s="54">
        <v>4.81E-3</v>
      </c>
      <c r="CM4420" s="54">
        <v>0.59499999999999997</v>
      </c>
      <c r="CN4420" s="53" t="s">
        <v>35257</v>
      </c>
      <c r="CO4420" s="54">
        <v>20</v>
      </c>
      <c r="CP4420" s="54">
        <v>47</v>
      </c>
      <c r="CQ4420" s="55">
        <f t="shared" si="69"/>
        <v>0.42553191489361702</v>
      </c>
      <c r="CR4420" s="52" t="s">
        <v>28921</v>
      </c>
    </row>
    <row r="4421" spans="81:96">
      <c r="CC4421" s="52">
        <v>4420</v>
      </c>
      <c r="CD4421" s="53" t="s">
        <v>35266</v>
      </c>
      <c r="CE4421" s="53" t="s">
        <v>35267</v>
      </c>
      <c r="CF4421" s="54">
        <v>1029</v>
      </c>
      <c r="CG4421" s="54">
        <v>1.9339999999999999</v>
      </c>
      <c r="CH4421" s="54">
        <v>2.052</v>
      </c>
      <c r="CI4421" s="54">
        <v>0.4</v>
      </c>
      <c r="CJ4421" s="54">
        <v>155</v>
      </c>
      <c r="CK4421" s="54">
        <v>3.4</v>
      </c>
      <c r="CL4421" s="54">
        <v>2.0200000000000001E-3</v>
      </c>
      <c r="CM4421" s="54">
        <v>0.34899999999999998</v>
      </c>
      <c r="CN4421" s="53" t="s">
        <v>35257</v>
      </c>
      <c r="CO4421" s="54">
        <v>21</v>
      </c>
      <c r="CP4421" s="54">
        <v>47</v>
      </c>
      <c r="CQ4421" s="55">
        <f t="shared" si="69"/>
        <v>0.44680851063829785</v>
      </c>
      <c r="CR4421" s="52" t="s">
        <v>28921</v>
      </c>
    </row>
    <row r="4422" spans="81:96">
      <c r="CC4422" s="52">
        <v>4421</v>
      </c>
      <c r="CD4422" s="53" t="s">
        <v>35268</v>
      </c>
      <c r="CE4422" s="53" t="s">
        <v>35269</v>
      </c>
      <c r="CF4422" s="54">
        <v>2128</v>
      </c>
      <c r="CG4422" s="54">
        <v>1.671</v>
      </c>
      <c r="CH4422" s="54">
        <v>2.0609999999999999</v>
      </c>
      <c r="CI4422" s="54">
        <v>0.19</v>
      </c>
      <c r="CJ4422" s="54">
        <v>63</v>
      </c>
      <c r="CK4422" s="54">
        <v>6.3</v>
      </c>
      <c r="CL4422" s="54">
        <v>3.3E-3</v>
      </c>
      <c r="CM4422" s="54">
        <v>0.42099999999999999</v>
      </c>
      <c r="CN4422" s="53" t="s">
        <v>35257</v>
      </c>
      <c r="CO4422" s="54">
        <v>22</v>
      </c>
      <c r="CP4422" s="54">
        <v>47</v>
      </c>
      <c r="CQ4422" s="55">
        <f t="shared" si="69"/>
        <v>0.46808510638297873</v>
      </c>
      <c r="CR4422" s="52" t="s">
        <v>28921</v>
      </c>
    </row>
    <row r="4423" spans="81:96">
      <c r="CC4423" s="52">
        <v>4422</v>
      </c>
      <c r="CD4423" s="53" t="s">
        <v>35270</v>
      </c>
      <c r="CE4423" s="53" t="s">
        <v>35271</v>
      </c>
      <c r="CF4423" s="54">
        <v>442</v>
      </c>
      <c r="CG4423" s="54">
        <v>1.651</v>
      </c>
      <c r="CH4423" s="54">
        <v>1.5640000000000001</v>
      </c>
      <c r="CI4423" s="54"/>
      <c r="CJ4423" s="54">
        <v>0</v>
      </c>
      <c r="CK4423" s="54">
        <v>4.9000000000000004</v>
      </c>
      <c r="CL4423" s="54">
        <v>8.5999999999999998E-4</v>
      </c>
      <c r="CM4423" s="54">
        <v>0.26700000000000002</v>
      </c>
      <c r="CN4423" s="53" t="s">
        <v>35257</v>
      </c>
      <c r="CO4423" s="54">
        <v>23</v>
      </c>
      <c r="CP4423" s="54">
        <v>47</v>
      </c>
      <c r="CQ4423" s="55">
        <f t="shared" si="69"/>
        <v>0.48936170212765956</v>
      </c>
      <c r="CR4423" s="52" t="s">
        <v>28921</v>
      </c>
    </row>
    <row r="4424" spans="81:96">
      <c r="CC4424" s="52">
        <v>4423</v>
      </c>
      <c r="CD4424" s="53" t="s">
        <v>13096</v>
      </c>
      <c r="CE4424" s="53" t="s">
        <v>13094</v>
      </c>
      <c r="CF4424" s="54">
        <v>716</v>
      </c>
      <c r="CG4424" s="54">
        <v>1.417</v>
      </c>
      <c r="CH4424" s="54">
        <v>1.6950000000000001</v>
      </c>
      <c r="CI4424" s="54">
        <v>2.1999999999999999E-2</v>
      </c>
      <c r="CJ4424" s="54">
        <v>45</v>
      </c>
      <c r="CK4424" s="54">
        <v>7.9</v>
      </c>
      <c r="CL4424" s="54">
        <v>1.1999999999999999E-3</v>
      </c>
      <c r="CM4424" s="54">
        <v>0.46</v>
      </c>
      <c r="CN4424" s="53" t="s">
        <v>35257</v>
      </c>
      <c r="CO4424" s="54">
        <v>24</v>
      </c>
      <c r="CP4424" s="54">
        <v>47</v>
      </c>
      <c r="CQ4424" s="55">
        <f t="shared" si="69"/>
        <v>0.51063829787234039</v>
      </c>
      <c r="CR4424" s="52" t="s">
        <v>28938</v>
      </c>
    </row>
    <row r="4425" spans="81:96">
      <c r="CC4425" s="52">
        <v>4424</v>
      </c>
      <c r="CD4425" s="53" t="s">
        <v>34717</v>
      </c>
      <c r="CE4425" s="53" t="s">
        <v>34718</v>
      </c>
      <c r="CF4425" s="54">
        <v>774</v>
      </c>
      <c r="CG4425" s="54">
        <v>1.403</v>
      </c>
      <c r="CH4425" s="54">
        <v>1.7450000000000001</v>
      </c>
      <c r="CI4425" s="54">
        <v>0.17</v>
      </c>
      <c r="CJ4425" s="54">
        <v>176</v>
      </c>
      <c r="CK4425" s="54">
        <v>3.3</v>
      </c>
      <c r="CL4425" s="54">
        <v>2.66E-3</v>
      </c>
      <c r="CM4425" s="54">
        <v>0.39600000000000002</v>
      </c>
      <c r="CN4425" s="53" t="s">
        <v>35257</v>
      </c>
      <c r="CO4425" s="54">
        <v>25</v>
      </c>
      <c r="CP4425" s="54">
        <v>47</v>
      </c>
      <c r="CQ4425" s="55">
        <f t="shared" si="69"/>
        <v>0.53191489361702127</v>
      </c>
      <c r="CR4425" s="52" t="s">
        <v>28938</v>
      </c>
    </row>
    <row r="4426" spans="81:96">
      <c r="CC4426" s="52">
        <v>4425</v>
      </c>
      <c r="CD4426" s="53" t="s">
        <v>34830</v>
      </c>
      <c r="CE4426" s="53" t="s">
        <v>34831</v>
      </c>
      <c r="CF4426" s="54">
        <v>2280</v>
      </c>
      <c r="CG4426" s="54">
        <v>1.367</v>
      </c>
      <c r="CH4426" s="54">
        <v>1.68</v>
      </c>
      <c r="CI4426" s="54">
        <v>0.61799999999999999</v>
      </c>
      <c r="CJ4426" s="54">
        <v>110</v>
      </c>
      <c r="CK4426" s="54">
        <v>6.7</v>
      </c>
      <c r="CL4426" s="54">
        <v>4.1399999999999996E-3</v>
      </c>
      <c r="CM4426" s="54">
        <v>0.46100000000000002</v>
      </c>
      <c r="CN4426" s="53" t="s">
        <v>35257</v>
      </c>
      <c r="CO4426" s="54">
        <v>26</v>
      </c>
      <c r="CP4426" s="54">
        <v>47</v>
      </c>
      <c r="CQ4426" s="55">
        <f t="shared" si="69"/>
        <v>0.55319148936170215</v>
      </c>
      <c r="CR4426" s="52" t="s">
        <v>28938</v>
      </c>
    </row>
    <row r="4427" spans="81:96">
      <c r="CC4427" s="52">
        <v>4426</v>
      </c>
      <c r="CD4427" s="53" t="s">
        <v>1767</v>
      </c>
      <c r="CE4427" s="53" t="s">
        <v>1765</v>
      </c>
      <c r="CF4427" s="54">
        <v>576</v>
      </c>
      <c r="CG4427" s="54">
        <v>1.357</v>
      </c>
      <c r="CH4427" s="54">
        <v>1.302</v>
      </c>
      <c r="CI4427" s="54">
        <v>0.21199999999999999</v>
      </c>
      <c r="CJ4427" s="54">
        <v>104</v>
      </c>
      <c r="CK4427" s="54">
        <v>3</v>
      </c>
      <c r="CL4427" s="54">
        <v>2.0200000000000001E-3</v>
      </c>
      <c r="CM4427" s="54">
        <v>0.33800000000000002</v>
      </c>
      <c r="CN4427" s="53" t="s">
        <v>35257</v>
      </c>
      <c r="CO4427" s="54">
        <v>27</v>
      </c>
      <c r="CP4427" s="54">
        <v>47</v>
      </c>
      <c r="CQ4427" s="55">
        <f t="shared" si="69"/>
        <v>0.57446808510638303</v>
      </c>
      <c r="CR4427" s="52" t="s">
        <v>28938</v>
      </c>
    </row>
    <row r="4428" spans="81:96">
      <c r="CC4428" s="52">
        <v>4427</v>
      </c>
      <c r="CD4428" s="53" t="s">
        <v>35272</v>
      </c>
      <c r="CE4428" s="53" t="s">
        <v>35273</v>
      </c>
      <c r="CF4428" s="54">
        <v>4275</v>
      </c>
      <c r="CG4428" s="54">
        <v>1.3480000000000001</v>
      </c>
      <c r="CH4428" s="54">
        <v>2.226</v>
      </c>
      <c r="CI4428" s="54">
        <v>0.59099999999999997</v>
      </c>
      <c r="CJ4428" s="54">
        <v>110</v>
      </c>
      <c r="CK4428" s="54">
        <v>9.5</v>
      </c>
      <c r="CL4428" s="54">
        <v>5.4599999999999996E-3</v>
      </c>
      <c r="CM4428" s="54">
        <v>0.69899999999999995</v>
      </c>
      <c r="CN4428" s="53" t="s">
        <v>35257</v>
      </c>
      <c r="CO4428" s="54">
        <v>28</v>
      </c>
      <c r="CP4428" s="54">
        <v>47</v>
      </c>
      <c r="CQ4428" s="55">
        <f t="shared" si="69"/>
        <v>0.5957446808510638</v>
      </c>
      <c r="CR4428" s="52" t="s">
        <v>28938</v>
      </c>
    </row>
    <row r="4429" spans="81:96">
      <c r="CC4429" s="52">
        <v>4428</v>
      </c>
      <c r="CD4429" s="53" t="s">
        <v>35274</v>
      </c>
      <c r="CE4429" s="53" t="s">
        <v>35275</v>
      </c>
      <c r="CF4429" s="54">
        <v>4248</v>
      </c>
      <c r="CG4429" s="54">
        <v>1.3420000000000001</v>
      </c>
      <c r="CH4429" s="54">
        <v>1.56</v>
      </c>
      <c r="CI4429" s="54">
        <v>0.25600000000000001</v>
      </c>
      <c r="CJ4429" s="54">
        <v>129</v>
      </c>
      <c r="CK4429" s="54">
        <v>9.3000000000000007</v>
      </c>
      <c r="CL4429" s="54">
        <v>5.1799999999999997E-3</v>
      </c>
      <c r="CM4429" s="54">
        <v>0.48699999999999999</v>
      </c>
      <c r="CN4429" s="53" t="s">
        <v>35257</v>
      </c>
      <c r="CO4429" s="54">
        <v>29</v>
      </c>
      <c r="CP4429" s="54">
        <v>47</v>
      </c>
      <c r="CQ4429" s="55">
        <f t="shared" si="69"/>
        <v>0.61702127659574468</v>
      </c>
      <c r="CR4429" s="52" t="s">
        <v>28938</v>
      </c>
    </row>
    <row r="4430" spans="81:96">
      <c r="CC4430" s="52">
        <v>4429</v>
      </c>
      <c r="CD4430" s="53" t="s">
        <v>35276</v>
      </c>
      <c r="CE4430" s="53" t="s">
        <v>35277</v>
      </c>
      <c r="CF4430" s="54">
        <v>2067</v>
      </c>
      <c r="CG4430" s="54">
        <v>1.2969999999999999</v>
      </c>
      <c r="CH4430" s="54">
        <v>1.526</v>
      </c>
      <c r="CI4430" s="54">
        <v>0.17699999999999999</v>
      </c>
      <c r="CJ4430" s="54">
        <v>141</v>
      </c>
      <c r="CK4430" s="54">
        <v>6</v>
      </c>
      <c r="CL4430" s="54">
        <v>3.79E-3</v>
      </c>
      <c r="CM4430" s="54">
        <v>0.36</v>
      </c>
      <c r="CN4430" s="53" t="s">
        <v>35257</v>
      </c>
      <c r="CO4430" s="54">
        <v>30</v>
      </c>
      <c r="CP4430" s="54">
        <v>47</v>
      </c>
      <c r="CQ4430" s="55">
        <f t="shared" si="69"/>
        <v>0.63829787234042556</v>
      </c>
      <c r="CR4430" s="52" t="s">
        <v>28938</v>
      </c>
    </row>
    <row r="4431" spans="81:96">
      <c r="CC4431" s="52">
        <v>4430</v>
      </c>
      <c r="CD4431" s="53" t="s">
        <v>28606</v>
      </c>
      <c r="CE4431" s="53" t="s">
        <v>28604</v>
      </c>
      <c r="CF4431" s="54">
        <v>4391</v>
      </c>
      <c r="CG4431" s="54">
        <v>1.2669999999999999</v>
      </c>
      <c r="CH4431" s="54">
        <v>1.4850000000000001</v>
      </c>
      <c r="CI4431" s="54">
        <v>0.16300000000000001</v>
      </c>
      <c r="CJ4431" s="54">
        <v>98</v>
      </c>
      <c r="CK4431" s="54" t="s">
        <v>28918</v>
      </c>
      <c r="CL4431" s="54">
        <v>5.6699999999999997E-3</v>
      </c>
      <c r="CM4431" s="54">
        <v>0.45500000000000002</v>
      </c>
      <c r="CN4431" s="53" t="s">
        <v>35257</v>
      </c>
      <c r="CO4431" s="54">
        <v>31</v>
      </c>
      <c r="CP4431" s="54">
        <v>47</v>
      </c>
      <c r="CQ4431" s="55">
        <f t="shared" si="69"/>
        <v>0.65957446808510634</v>
      </c>
      <c r="CR4431" s="52" t="s">
        <v>28938</v>
      </c>
    </row>
    <row r="4432" spans="81:96">
      <c r="CC4432" s="52">
        <v>4431</v>
      </c>
      <c r="CD4432" s="53" t="s">
        <v>33356</v>
      </c>
      <c r="CE4432" s="53" t="s">
        <v>33357</v>
      </c>
      <c r="CF4432" s="54">
        <v>835</v>
      </c>
      <c r="CG4432" s="54">
        <v>1.2250000000000001</v>
      </c>
      <c r="CH4432" s="54">
        <v>1.28</v>
      </c>
      <c r="CI4432" s="54">
        <v>0.152</v>
      </c>
      <c r="CJ4432" s="54">
        <v>92</v>
      </c>
      <c r="CK4432" s="54">
        <v>5.2</v>
      </c>
      <c r="CL4432" s="54">
        <v>1.25E-3</v>
      </c>
      <c r="CM4432" s="54">
        <v>0.23</v>
      </c>
      <c r="CN4432" s="53" t="s">
        <v>35257</v>
      </c>
      <c r="CO4432" s="54">
        <v>32</v>
      </c>
      <c r="CP4432" s="54">
        <v>47</v>
      </c>
      <c r="CQ4432" s="55">
        <f t="shared" si="69"/>
        <v>0.68085106382978722</v>
      </c>
      <c r="CR4432" s="52" t="s">
        <v>28938</v>
      </c>
    </row>
    <row r="4433" spans="81:96">
      <c r="CC4433" s="52">
        <v>4432</v>
      </c>
      <c r="CD4433" s="53" t="s">
        <v>35278</v>
      </c>
      <c r="CE4433" s="53" t="s">
        <v>35279</v>
      </c>
      <c r="CF4433" s="54">
        <v>3340</v>
      </c>
      <c r="CG4433" s="54">
        <v>1.1639999999999999</v>
      </c>
      <c r="CH4433" s="54">
        <v>1.2390000000000001</v>
      </c>
      <c r="CI4433" s="54">
        <v>0.27800000000000002</v>
      </c>
      <c r="CJ4433" s="54">
        <v>187</v>
      </c>
      <c r="CK4433" s="54">
        <v>7.2</v>
      </c>
      <c r="CL4433" s="54">
        <v>5.0099999999999997E-3</v>
      </c>
      <c r="CM4433" s="54">
        <v>0.30499999999999999</v>
      </c>
      <c r="CN4433" s="53" t="s">
        <v>35257</v>
      </c>
      <c r="CO4433" s="54">
        <v>33</v>
      </c>
      <c r="CP4433" s="54">
        <v>47</v>
      </c>
      <c r="CQ4433" s="55">
        <f t="shared" si="69"/>
        <v>0.7021276595744681</v>
      </c>
      <c r="CR4433" s="52" t="s">
        <v>28938</v>
      </c>
    </row>
    <row r="4434" spans="81:96">
      <c r="CC4434" s="52">
        <v>4433</v>
      </c>
      <c r="CD4434" s="53" t="s">
        <v>35280</v>
      </c>
      <c r="CE4434" s="53" t="s">
        <v>35281</v>
      </c>
      <c r="CF4434" s="54">
        <v>16194</v>
      </c>
      <c r="CG4434" s="54">
        <v>1.1060000000000001</v>
      </c>
      <c r="CH4434" s="54">
        <v>1.208</v>
      </c>
      <c r="CI4434" s="54">
        <v>0.16700000000000001</v>
      </c>
      <c r="CJ4434" s="54">
        <v>603</v>
      </c>
      <c r="CK4434" s="54" t="s">
        <v>28918</v>
      </c>
      <c r="CL4434" s="54">
        <v>1.6899999999999998E-2</v>
      </c>
      <c r="CM4434" s="54">
        <v>0.30499999999999999</v>
      </c>
      <c r="CN4434" s="53" t="s">
        <v>35257</v>
      </c>
      <c r="CO4434" s="54">
        <v>34</v>
      </c>
      <c r="CP4434" s="54">
        <v>47</v>
      </c>
      <c r="CQ4434" s="55">
        <f t="shared" si="69"/>
        <v>0.72340425531914898</v>
      </c>
      <c r="CR4434" s="52" t="s">
        <v>28938</v>
      </c>
    </row>
    <row r="4435" spans="81:96">
      <c r="CC4435" s="52">
        <v>4434</v>
      </c>
      <c r="CD4435" s="53" t="s">
        <v>7845</v>
      </c>
      <c r="CE4435" s="53" t="s">
        <v>7843</v>
      </c>
      <c r="CF4435" s="54">
        <v>1603</v>
      </c>
      <c r="CG4435" s="54">
        <v>0.99099999999999999</v>
      </c>
      <c r="CH4435" s="54">
        <v>1.026</v>
      </c>
      <c r="CI4435" s="54">
        <v>0.26300000000000001</v>
      </c>
      <c r="CJ4435" s="54">
        <v>76</v>
      </c>
      <c r="CK4435" s="54">
        <v>6.9</v>
      </c>
      <c r="CL4435" s="54">
        <v>2.8E-3</v>
      </c>
      <c r="CM4435" s="54">
        <v>0.28399999999999997</v>
      </c>
      <c r="CN4435" s="53" t="s">
        <v>35257</v>
      </c>
      <c r="CO4435" s="54">
        <v>35</v>
      </c>
      <c r="CP4435" s="54">
        <v>47</v>
      </c>
      <c r="CQ4435" s="55">
        <f t="shared" si="69"/>
        <v>0.74468085106382975</v>
      </c>
      <c r="CR4435" s="52" t="s">
        <v>28938</v>
      </c>
    </row>
    <row r="4436" spans="81:96">
      <c r="CC4436" s="52">
        <v>4435</v>
      </c>
      <c r="CD4436" s="53" t="s">
        <v>35282</v>
      </c>
      <c r="CE4436" s="53" t="s">
        <v>35283</v>
      </c>
      <c r="CF4436" s="54">
        <v>343</v>
      </c>
      <c r="CG4436" s="54">
        <v>0.97699999999999998</v>
      </c>
      <c r="CH4436" s="54">
        <v>0.82399999999999995</v>
      </c>
      <c r="CI4436" s="54">
        <v>0.16700000000000001</v>
      </c>
      <c r="CJ4436" s="54">
        <v>24</v>
      </c>
      <c r="CK4436" s="54" t="s">
        <v>28918</v>
      </c>
      <c r="CL4436" s="54">
        <v>5.9999999999999995E-4</v>
      </c>
      <c r="CM4436" s="54">
        <v>0.32</v>
      </c>
      <c r="CN4436" s="53" t="s">
        <v>35257</v>
      </c>
      <c r="CO4436" s="54">
        <v>36</v>
      </c>
      <c r="CP4436" s="54">
        <v>47</v>
      </c>
      <c r="CQ4436" s="55">
        <f t="shared" si="69"/>
        <v>0.76595744680851063</v>
      </c>
      <c r="CR4436" s="52" t="s">
        <v>28953</v>
      </c>
    </row>
    <row r="4437" spans="81:96">
      <c r="CC4437" s="52">
        <v>4436</v>
      </c>
      <c r="CD4437" s="53" t="s">
        <v>35284</v>
      </c>
      <c r="CE4437" s="53" t="s">
        <v>35285</v>
      </c>
      <c r="CF4437" s="54">
        <v>1013</v>
      </c>
      <c r="CG4437" s="54">
        <v>0.95299999999999996</v>
      </c>
      <c r="CH4437" s="54">
        <v>1.028</v>
      </c>
      <c r="CI4437" s="54">
        <v>8.2000000000000003E-2</v>
      </c>
      <c r="CJ4437" s="54">
        <v>49</v>
      </c>
      <c r="CK4437" s="54">
        <v>9.3000000000000007</v>
      </c>
      <c r="CL4437" s="54">
        <v>1.1100000000000001E-3</v>
      </c>
      <c r="CM4437" s="54">
        <v>0.27600000000000002</v>
      </c>
      <c r="CN4437" s="53" t="s">
        <v>35257</v>
      </c>
      <c r="CO4437" s="54">
        <v>37</v>
      </c>
      <c r="CP4437" s="54">
        <v>47</v>
      </c>
      <c r="CQ4437" s="55">
        <f t="shared" si="69"/>
        <v>0.78723404255319152</v>
      </c>
      <c r="CR4437" s="52" t="s">
        <v>28953</v>
      </c>
    </row>
    <row r="4438" spans="81:96">
      <c r="CC4438" s="52">
        <v>4437</v>
      </c>
      <c r="CD4438" s="53" t="s">
        <v>17592</v>
      </c>
      <c r="CE4438" s="53" t="s">
        <v>17590</v>
      </c>
      <c r="CF4438" s="54">
        <v>2170</v>
      </c>
      <c r="CG4438" s="54">
        <v>0.86499999999999999</v>
      </c>
      <c r="CH4438" s="54">
        <v>0.94599999999999995</v>
      </c>
      <c r="CI4438" s="54">
        <v>5.2999999999999999E-2</v>
      </c>
      <c r="CJ4438" s="54">
        <v>150</v>
      </c>
      <c r="CK4438" s="54">
        <v>8.4</v>
      </c>
      <c r="CL4438" s="54">
        <v>2.8500000000000001E-3</v>
      </c>
      <c r="CM4438" s="54">
        <v>0.24099999999999999</v>
      </c>
      <c r="CN4438" s="53" t="s">
        <v>35257</v>
      </c>
      <c r="CO4438" s="54">
        <v>38</v>
      </c>
      <c r="CP4438" s="54">
        <v>47</v>
      </c>
      <c r="CQ4438" s="55">
        <f t="shared" si="69"/>
        <v>0.80851063829787229</v>
      </c>
      <c r="CR4438" s="52" t="s">
        <v>28953</v>
      </c>
    </row>
    <row r="4439" spans="81:96">
      <c r="CC4439" s="52">
        <v>4438</v>
      </c>
      <c r="CD4439" s="53" t="s">
        <v>35286</v>
      </c>
      <c r="CE4439" s="53" t="s">
        <v>35287</v>
      </c>
      <c r="CF4439" s="54">
        <v>882</v>
      </c>
      <c r="CG4439" s="54">
        <v>0.76</v>
      </c>
      <c r="CH4439" s="54">
        <v>1.1120000000000001</v>
      </c>
      <c r="CI4439" s="54">
        <v>0.16</v>
      </c>
      <c r="CJ4439" s="54">
        <v>94</v>
      </c>
      <c r="CK4439" s="54">
        <v>7.2</v>
      </c>
      <c r="CL4439" s="54">
        <v>1.5499999999999999E-3</v>
      </c>
      <c r="CM4439" s="54">
        <v>0.32300000000000001</v>
      </c>
      <c r="CN4439" s="53" t="s">
        <v>35257</v>
      </c>
      <c r="CO4439" s="54">
        <v>39</v>
      </c>
      <c r="CP4439" s="54">
        <v>47</v>
      </c>
      <c r="CQ4439" s="55">
        <f t="shared" si="69"/>
        <v>0.82978723404255317</v>
      </c>
      <c r="CR4439" s="52" t="s">
        <v>28953</v>
      </c>
    </row>
    <row r="4440" spans="81:96">
      <c r="CC4440" s="52">
        <v>4439</v>
      </c>
      <c r="CD4440" s="53" t="s">
        <v>35288</v>
      </c>
      <c r="CE4440" s="53" t="s">
        <v>35289</v>
      </c>
      <c r="CF4440" s="54">
        <v>227</v>
      </c>
      <c r="CG4440" s="54">
        <v>0.65200000000000002</v>
      </c>
      <c r="CH4440" s="54">
        <v>0.55700000000000005</v>
      </c>
      <c r="CI4440" s="54">
        <v>0.13200000000000001</v>
      </c>
      <c r="CJ4440" s="54">
        <v>38</v>
      </c>
      <c r="CK4440" s="54">
        <v>4.5999999999999996</v>
      </c>
      <c r="CL4440" s="54">
        <v>5.1000000000000004E-4</v>
      </c>
      <c r="CM4440" s="54">
        <v>0.11</v>
      </c>
      <c r="CN4440" s="53" t="s">
        <v>35257</v>
      </c>
      <c r="CO4440" s="54">
        <v>40</v>
      </c>
      <c r="CP4440" s="54">
        <v>47</v>
      </c>
      <c r="CQ4440" s="55">
        <f t="shared" si="69"/>
        <v>0.85106382978723405</v>
      </c>
      <c r="CR4440" s="52" t="s">
        <v>28953</v>
      </c>
    </row>
    <row r="4441" spans="81:96">
      <c r="CC4441" s="52">
        <v>4440</v>
      </c>
      <c r="CD4441" s="53" t="s">
        <v>34892</v>
      </c>
      <c r="CE4441" s="53" t="s">
        <v>34893</v>
      </c>
      <c r="CF4441" s="54">
        <v>151</v>
      </c>
      <c r="CG4441" s="54">
        <v>0.58299999999999996</v>
      </c>
      <c r="CH4441" s="54">
        <v>0.53800000000000003</v>
      </c>
      <c r="CI4441" s="54">
        <v>0</v>
      </c>
      <c r="CJ4441" s="54">
        <v>10</v>
      </c>
      <c r="CK4441" s="54" t="s">
        <v>28918</v>
      </c>
      <c r="CL4441" s="54">
        <v>1.4999999999999999E-4</v>
      </c>
      <c r="CM4441" s="54">
        <v>0.184</v>
      </c>
      <c r="CN4441" s="53" t="s">
        <v>35257</v>
      </c>
      <c r="CO4441" s="54">
        <v>41</v>
      </c>
      <c r="CP4441" s="54">
        <v>47</v>
      </c>
      <c r="CQ4441" s="55">
        <f t="shared" si="69"/>
        <v>0.87234042553191493</v>
      </c>
      <c r="CR4441" s="52" t="s">
        <v>28953</v>
      </c>
    </row>
    <row r="4442" spans="81:96">
      <c r="CC4442" s="52">
        <v>4441</v>
      </c>
      <c r="CD4442" s="53" t="s">
        <v>35290</v>
      </c>
      <c r="CE4442" s="53" t="s">
        <v>35291</v>
      </c>
      <c r="CF4442" s="54">
        <v>53</v>
      </c>
      <c r="CG4442" s="54">
        <v>0.5</v>
      </c>
      <c r="CH4442" s="54">
        <v>0.5</v>
      </c>
      <c r="CI4442" s="54">
        <v>0.108</v>
      </c>
      <c r="CJ4442" s="54">
        <v>148</v>
      </c>
      <c r="CK4442" s="54"/>
      <c r="CL4442" s="54">
        <v>8.0000000000000007E-5</v>
      </c>
      <c r="CM4442" s="54">
        <v>7.0999999999999994E-2</v>
      </c>
      <c r="CN4442" s="53" t="s">
        <v>35257</v>
      </c>
      <c r="CO4442" s="54">
        <v>42</v>
      </c>
      <c r="CP4442" s="54">
        <v>47</v>
      </c>
      <c r="CQ4442" s="55">
        <f t="shared" si="69"/>
        <v>0.8936170212765957</v>
      </c>
      <c r="CR4442" s="52" t="s">
        <v>28953</v>
      </c>
    </row>
    <row r="4443" spans="81:96">
      <c r="CC4443" s="52">
        <v>4442</v>
      </c>
      <c r="CD4443" s="53" t="s">
        <v>35292</v>
      </c>
      <c r="CE4443" s="53" t="s">
        <v>35293</v>
      </c>
      <c r="CF4443" s="54">
        <v>702</v>
      </c>
      <c r="CG4443" s="54">
        <v>0.39400000000000002</v>
      </c>
      <c r="CH4443" s="54"/>
      <c r="CI4443" s="54">
        <v>1.4999999999999999E-2</v>
      </c>
      <c r="CJ4443" s="54">
        <v>135</v>
      </c>
      <c r="CK4443" s="54">
        <v>7.9</v>
      </c>
      <c r="CL4443" s="54">
        <v>1.1100000000000001E-3</v>
      </c>
      <c r="CM4443" s="54"/>
      <c r="CN4443" s="53" t="s">
        <v>35257</v>
      </c>
      <c r="CO4443" s="54">
        <v>43</v>
      </c>
      <c r="CP4443" s="54">
        <v>47</v>
      </c>
      <c r="CQ4443" s="55">
        <f t="shared" si="69"/>
        <v>0.91489361702127658</v>
      </c>
      <c r="CR4443" s="52" t="s">
        <v>28953</v>
      </c>
    </row>
    <row r="4444" spans="81:96">
      <c r="CC4444" s="52">
        <v>4443</v>
      </c>
      <c r="CD4444" s="53" t="s">
        <v>35294</v>
      </c>
      <c r="CE4444" s="53" t="s">
        <v>35295</v>
      </c>
      <c r="CF4444" s="54">
        <v>141</v>
      </c>
      <c r="CG4444" s="54">
        <v>0.39200000000000002</v>
      </c>
      <c r="CH4444" s="54">
        <v>0.379</v>
      </c>
      <c r="CI4444" s="54">
        <v>0.108</v>
      </c>
      <c r="CJ4444" s="54">
        <v>37</v>
      </c>
      <c r="CK4444" s="54">
        <v>5</v>
      </c>
      <c r="CL4444" s="54">
        <v>2.5999999999999998E-4</v>
      </c>
      <c r="CM4444" s="54">
        <v>7.9000000000000001E-2</v>
      </c>
      <c r="CN4444" s="53" t="s">
        <v>35257</v>
      </c>
      <c r="CO4444" s="54">
        <v>44</v>
      </c>
      <c r="CP4444" s="54">
        <v>47</v>
      </c>
      <c r="CQ4444" s="55">
        <f t="shared" si="69"/>
        <v>0.93617021276595747</v>
      </c>
      <c r="CR4444" s="52" t="s">
        <v>28953</v>
      </c>
    </row>
    <row r="4445" spans="81:96">
      <c r="CC4445" s="52">
        <v>4444</v>
      </c>
      <c r="CD4445" s="53" t="s">
        <v>34918</v>
      </c>
      <c r="CE4445" s="53" t="s">
        <v>34919</v>
      </c>
      <c r="CF4445" s="54">
        <v>186</v>
      </c>
      <c r="CG4445" s="54">
        <v>0.32800000000000001</v>
      </c>
      <c r="CH4445" s="54">
        <v>0.32200000000000001</v>
      </c>
      <c r="CI4445" s="54">
        <v>0.14099999999999999</v>
      </c>
      <c r="CJ4445" s="54">
        <v>64</v>
      </c>
      <c r="CK4445" s="54">
        <v>5</v>
      </c>
      <c r="CL4445" s="54">
        <v>4.4000000000000002E-4</v>
      </c>
      <c r="CM4445" s="54">
        <v>8.3000000000000004E-2</v>
      </c>
      <c r="CN4445" s="53" t="s">
        <v>35257</v>
      </c>
      <c r="CO4445" s="54">
        <v>45</v>
      </c>
      <c r="CP4445" s="54">
        <v>47</v>
      </c>
      <c r="CQ4445" s="55">
        <f t="shared" si="69"/>
        <v>0.95744680851063835</v>
      </c>
      <c r="CR4445" s="52" t="s">
        <v>28953</v>
      </c>
    </row>
    <row r="4446" spans="81:96">
      <c r="CC4446" s="52">
        <v>4445</v>
      </c>
      <c r="CD4446" s="53" t="s">
        <v>35296</v>
      </c>
      <c r="CE4446" s="53" t="s">
        <v>35297</v>
      </c>
      <c r="CF4446" s="54">
        <v>31</v>
      </c>
      <c r="CG4446" s="54">
        <v>0.27700000000000002</v>
      </c>
      <c r="CH4446" s="54">
        <v>0.33300000000000002</v>
      </c>
      <c r="CI4446" s="54">
        <v>3.5999999999999997E-2</v>
      </c>
      <c r="CJ4446" s="54">
        <v>28</v>
      </c>
      <c r="CK4446" s="54"/>
      <c r="CL4446" s="54">
        <v>1.2E-4</v>
      </c>
      <c r="CM4446" s="54">
        <v>8.5999999999999993E-2</v>
      </c>
      <c r="CN4446" s="53" t="s">
        <v>35257</v>
      </c>
      <c r="CO4446" s="54">
        <v>46</v>
      </c>
      <c r="CP4446" s="54">
        <v>47</v>
      </c>
      <c r="CQ4446" s="55">
        <f t="shared" si="69"/>
        <v>0.97872340425531912</v>
      </c>
      <c r="CR4446" s="52" t="s">
        <v>28953</v>
      </c>
    </row>
    <row r="4447" spans="81:96">
      <c r="CC4447" s="52">
        <v>4446</v>
      </c>
      <c r="CD4447" s="53" t="s">
        <v>35298</v>
      </c>
      <c r="CE4447" s="53" t="s">
        <v>35299</v>
      </c>
      <c r="CF4447" s="54">
        <v>82</v>
      </c>
      <c r="CG4447" s="54">
        <v>0.156</v>
      </c>
      <c r="CH4447" s="54">
        <v>0.23100000000000001</v>
      </c>
      <c r="CI4447" s="54">
        <v>5.2999999999999999E-2</v>
      </c>
      <c r="CJ4447" s="54">
        <v>19</v>
      </c>
      <c r="CK4447" s="54"/>
      <c r="CL4447" s="54">
        <v>1.2E-4</v>
      </c>
      <c r="CM4447" s="54">
        <v>0.06</v>
      </c>
      <c r="CN4447" s="53" t="s">
        <v>35257</v>
      </c>
      <c r="CO4447" s="54">
        <v>47</v>
      </c>
      <c r="CP4447" s="54">
        <v>47</v>
      </c>
      <c r="CQ4447" s="55">
        <f t="shared" si="69"/>
        <v>1</v>
      </c>
      <c r="CR4447" s="52" t="s">
        <v>28953</v>
      </c>
    </row>
    <row r="4448" spans="81:96">
      <c r="CC4448" s="52">
        <v>4447</v>
      </c>
      <c r="CD4448" s="53" t="s">
        <v>35300</v>
      </c>
      <c r="CE4448" s="53" t="s">
        <v>35301</v>
      </c>
      <c r="CF4448" s="54">
        <v>1310</v>
      </c>
      <c r="CG4448" s="54">
        <v>2.87</v>
      </c>
      <c r="CH4448" s="54">
        <v>3.2050000000000001</v>
      </c>
      <c r="CI4448" s="54">
        <v>0.32900000000000001</v>
      </c>
      <c r="CJ4448" s="54">
        <v>85</v>
      </c>
      <c r="CK4448" s="54">
        <v>5.4</v>
      </c>
      <c r="CL4448" s="54">
        <v>3.0400000000000002E-3</v>
      </c>
      <c r="CM4448" s="54">
        <v>0.875</v>
      </c>
      <c r="CN4448" s="53" t="s">
        <v>35302</v>
      </c>
      <c r="CO4448" s="54">
        <v>1</v>
      </c>
      <c r="CP4448" s="54">
        <v>32</v>
      </c>
      <c r="CQ4448" s="55">
        <f t="shared" si="69"/>
        <v>3.125E-2</v>
      </c>
      <c r="CR4448" s="52" t="s">
        <v>28907</v>
      </c>
    </row>
    <row r="4449" spans="81:96">
      <c r="CC4449" s="52">
        <v>4448</v>
      </c>
      <c r="CD4449" s="53" t="s">
        <v>35303</v>
      </c>
      <c r="CE4449" s="53" t="s">
        <v>35304</v>
      </c>
      <c r="CF4449" s="54">
        <v>386</v>
      </c>
      <c r="CG4449" s="54">
        <v>2.4929999999999999</v>
      </c>
      <c r="CH4449" s="54">
        <v>1.778</v>
      </c>
      <c r="CI4449" s="54">
        <v>0.39500000000000002</v>
      </c>
      <c r="CJ4449" s="54">
        <v>81</v>
      </c>
      <c r="CK4449" s="54">
        <v>2.7</v>
      </c>
      <c r="CL4449" s="54">
        <v>1.47E-3</v>
      </c>
      <c r="CM4449" s="54">
        <v>0.64300000000000002</v>
      </c>
      <c r="CN4449" s="53" t="s">
        <v>35302</v>
      </c>
      <c r="CO4449" s="54">
        <v>2</v>
      </c>
      <c r="CP4449" s="54">
        <v>32</v>
      </c>
      <c r="CQ4449" s="55">
        <f t="shared" si="69"/>
        <v>6.25E-2</v>
      </c>
      <c r="CR4449" s="52" t="s">
        <v>28907</v>
      </c>
    </row>
    <row r="4450" spans="81:96">
      <c r="CC4450" s="52">
        <v>4449</v>
      </c>
      <c r="CD4450" s="53" t="s">
        <v>35305</v>
      </c>
      <c r="CE4450" s="53" t="s">
        <v>35306</v>
      </c>
      <c r="CF4450" s="54">
        <v>1871</v>
      </c>
      <c r="CG4450" s="54">
        <v>2.42</v>
      </c>
      <c r="CH4450" s="54">
        <v>2.3730000000000002</v>
      </c>
      <c r="CI4450" s="54">
        <v>0.224</v>
      </c>
      <c r="CJ4450" s="54">
        <v>156</v>
      </c>
      <c r="CK4450" s="54">
        <v>6.5</v>
      </c>
      <c r="CL4450" s="54">
        <v>4.4200000000000003E-3</v>
      </c>
      <c r="CM4450" s="54">
        <v>0.77</v>
      </c>
      <c r="CN4450" s="53" t="s">
        <v>35302</v>
      </c>
      <c r="CO4450" s="54">
        <v>3</v>
      </c>
      <c r="CP4450" s="54">
        <v>32</v>
      </c>
      <c r="CQ4450" s="55">
        <f t="shared" si="69"/>
        <v>9.375E-2</v>
      </c>
      <c r="CR4450" s="52" t="s">
        <v>28907</v>
      </c>
    </row>
    <row r="4451" spans="81:96">
      <c r="CC4451" s="52">
        <v>4450</v>
      </c>
      <c r="CD4451" s="53" t="s">
        <v>34802</v>
      </c>
      <c r="CE4451" s="53" t="s">
        <v>34803</v>
      </c>
      <c r="CF4451" s="54">
        <v>5739</v>
      </c>
      <c r="CG4451" s="54">
        <v>2.3050000000000002</v>
      </c>
      <c r="CH4451" s="54">
        <v>2.5019999999999998</v>
      </c>
      <c r="CI4451" s="54">
        <v>0.30599999999999999</v>
      </c>
      <c r="CJ4451" s="54">
        <v>124</v>
      </c>
      <c r="CK4451" s="54" t="s">
        <v>28918</v>
      </c>
      <c r="CL4451" s="54">
        <v>8.6099999999999996E-3</v>
      </c>
      <c r="CM4451" s="54">
        <v>1.0429999999999999</v>
      </c>
      <c r="CN4451" s="53" t="s">
        <v>35302</v>
      </c>
      <c r="CO4451" s="54">
        <v>4</v>
      </c>
      <c r="CP4451" s="54">
        <v>32</v>
      </c>
      <c r="CQ4451" s="55">
        <f t="shared" si="69"/>
        <v>0.125</v>
      </c>
      <c r="CR4451" s="52" t="s">
        <v>28907</v>
      </c>
    </row>
    <row r="4452" spans="81:96">
      <c r="CC4452" s="52">
        <v>4451</v>
      </c>
      <c r="CD4452" s="53" t="s">
        <v>35307</v>
      </c>
      <c r="CE4452" s="53" t="s">
        <v>35308</v>
      </c>
      <c r="CF4452" s="54">
        <v>1146</v>
      </c>
      <c r="CG4452" s="54">
        <v>1.8839999999999999</v>
      </c>
      <c r="CH4452" s="54">
        <v>2.0939999999999999</v>
      </c>
      <c r="CI4452" s="54">
        <v>0.41599999999999998</v>
      </c>
      <c r="CJ4452" s="54">
        <v>125</v>
      </c>
      <c r="CK4452" s="54">
        <v>3.9</v>
      </c>
      <c r="CL4452" s="54">
        <v>5.11E-3</v>
      </c>
      <c r="CM4452" s="54">
        <v>0.84299999999999997</v>
      </c>
      <c r="CN4452" s="53" t="s">
        <v>35302</v>
      </c>
      <c r="CO4452" s="54">
        <v>5</v>
      </c>
      <c r="CP4452" s="54">
        <v>32</v>
      </c>
      <c r="CQ4452" s="55">
        <f t="shared" si="69"/>
        <v>0.15625</v>
      </c>
      <c r="CR4452" s="52" t="s">
        <v>28907</v>
      </c>
    </row>
    <row r="4453" spans="81:96">
      <c r="CC4453" s="52">
        <v>4452</v>
      </c>
      <c r="CD4453" s="53" t="s">
        <v>35309</v>
      </c>
      <c r="CE4453" s="53" t="s">
        <v>35310</v>
      </c>
      <c r="CF4453" s="54">
        <v>7006</v>
      </c>
      <c r="CG4453" s="54">
        <v>1.8680000000000001</v>
      </c>
      <c r="CH4453" s="54">
        <v>2.242</v>
      </c>
      <c r="CI4453" s="54">
        <v>0.379</v>
      </c>
      <c r="CJ4453" s="54">
        <v>87</v>
      </c>
      <c r="CK4453" s="54" t="s">
        <v>28918</v>
      </c>
      <c r="CL4453" s="54">
        <v>7.4700000000000001E-3</v>
      </c>
      <c r="CM4453" s="54">
        <v>1.034</v>
      </c>
      <c r="CN4453" s="53" t="s">
        <v>35302</v>
      </c>
      <c r="CO4453" s="54">
        <v>6</v>
      </c>
      <c r="CP4453" s="54">
        <v>32</v>
      </c>
      <c r="CQ4453" s="55">
        <f t="shared" si="69"/>
        <v>0.1875</v>
      </c>
      <c r="CR4453" s="52" t="s">
        <v>28907</v>
      </c>
    </row>
    <row r="4454" spans="81:96">
      <c r="CC4454" s="52">
        <v>4453</v>
      </c>
      <c r="CD4454" s="53" t="s">
        <v>35311</v>
      </c>
      <c r="CE4454" s="53" t="s">
        <v>35312</v>
      </c>
      <c r="CF4454" s="54">
        <v>6140</v>
      </c>
      <c r="CG4454" s="54">
        <v>1.744</v>
      </c>
      <c r="CH4454" s="54">
        <v>2.2589999999999999</v>
      </c>
      <c r="CI4454" s="54">
        <v>0.43099999999999999</v>
      </c>
      <c r="CJ4454" s="54">
        <v>202</v>
      </c>
      <c r="CK4454" s="54">
        <v>8.8000000000000007</v>
      </c>
      <c r="CL4454" s="54">
        <v>8.6499999999999997E-3</v>
      </c>
      <c r="CM4454" s="54">
        <v>0.67500000000000004</v>
      </c>
      <c r="CN4454" s="53" t="s">
        <v>35302</v>
      </c>
      <c r="CO4454" s="54">
        <v>7</v>
      </c>
      <c r="CP4454" s="54">
        <v>32</v>
      </c>
      <c r="CQ4454" s="55">
        <f t="shared" si="69"/>
        <v>0.21875</v>
      </c>
      <c r="CR4454" s="52" t="s">
        <v>28907</v>
      </c>
    </row>
    <row r="4455" spans="81:96">
      <c r="CC4455" s="52">
        <v>4454</v>
      </c>
      <c r="CD4455" s="53" t="s">
        <v>35313</v>
      </c>
      <c r="CE4455" s="53" t="s">
        <v>35314</v>
      </c>
      <c r="CF4455" s="54">
        <v>8085</v>
      </c>
      <c r="CG4455" s="54">
        <v>1.6859999999999999</v>
      </c>
      <c r="CH4455" s="54">
        <v>2.3119999999999998</v>
      </c>
      <c r="CI4455" s="54">
        <v>0.22</v>
      </c>
      <c r="CJ4455" s="54">
        <v>227</v>
      </c>
      <c r="CK4455" s="54" t="s">
        <v>28918</v>
      </c>
      <c r="CL4455" s="54">
        <v>8.4100000000000008E-3</v>
      </c>
      <c r="CM4455" s="54">
        <v>0.69399999999999995</v>
      </c>
      <c r="CN4455" s="53" t="s">
        <v>35302</v>
      </c>
      <c r="CO4455" s="54">
        <v>8</v>
      </c>
      <c r="CP4455" s="54">
        <v>32</v>
      </c>
      <c r="CQ4455" s="55">
        <f t="shared" si="69"/>
        <v>0.25</v>
      </c>
      <c r="CR4455" s="52" t="s">
        <v>28921</v>
      </c>
    </row>
    <row r="4456" spans="81:96">
      <c r="CC4456" s="52">
        <v>4455</v>
      </c>
      <c r="CD4456" s="53" t="s">
        <v>35315</v>
      </c>
      <c r="CE4456" s="53" t="s">
        <v>35316</v>
      </c>
      <c r="CF4456" s="54">
        <v>631</v>
      </c>
      <c r="CG4456" s="54">
        <v>1.6759999999999999</v>
      </c>
      <c r="CH4456" s="54">
        <v>1.591</v>
      </c>
      <c r="CI4456" s="54">
        <v>0.48299999999999998</v>
      </c>
      <c r="CJ4456" s="54">
        <v>29</v>
      </c>
      <c r="CK4456" s="54">
        <v>6.4</v>
      </c>
      <c r="CL4456" s="54">
        <v>1.01E-3</v>
      </c>
      <c r="CM4456" s="54">
        <v>0.36099999999999999</v>
      </c>
      <c r="CN4456" s="53" t="s">
        <v>35302</v>
      </c>
      <c r="CO4456" s="54">
        <v>9</v>
      </c>
      <c r="CP4456" s="54">
        <v>32</v>
      </c>
      <c r="CQ4456" s="55">
        <f t="shared" si="69"/>
        <v>0.28125</v>
      </c>
      <c r="CR4456" s="52" t="s">
        <v>28921</v>
      </c>
    </row>
    <row r="4457" spans="81:96">
      <c r="CC4457" s="52">
        <v>4456</v>
      </c>
      <c r="CD4457" s="53" t="s">
        <v>33037</v>
      </c>
      <c r="CE4457" s="53" t="s">
        <v>33038</v>
      </c>
      <c r="CF4457" s="54">
        <v>2368</v>
      </c>
      <c r="CG4457" s="54">
        <v>1.6319999999999999</v>
      </c>
      <c r="CH4457" s="54">
        <v>1.96</v>
      </c>
      <c r="CI4457" s="54">
        <v>0.35699999999999998</v>
      </c>
      <c r="CJ4457" s="54">
        <v>171</v>
      </c>
      <c r="CK4457" s="54">
        <v>5.9</v>
      </c>
      <c r="CL4457" s="54">
        <v>7.6699999999999997E-3</v>
      </c>
      <c r="CM4457" s="54">
        <v>0.83</v>
      </c>
      <c r="CN4457" s="53" t="s">
        <v>35302</v>
      </c>
      <c r="CO4457" s="54">
        <v>10</v>
      </c>
      <c r="CP4457" s="54">
        <v>32</v>
      </c>
      <c r="CQ4457" s="55">
        <f t="shared" si="69"/>
        <v>0.3125</v>
      </c>
      <c r="CR4457" s="52" t="s">
        <v>28921</v>
      </c>
    </row>
    <row r="4458" spans="81:96">
      <c r="CC4458" s="52">
        <v>4457</v>
      </c>
      <c r="CD4458" s="53" t="s">
        <v>35317</v>
      </c>
      <c r="CE4458" s="53" t="s">
        <v>35318</v>
      </c>
      <c r="CF4458" s="54">
        <v>5485</v>
      </c>
      <c r="CG4458" s="54">
        <v>1.6</v>
      </c>
      <c r="CH4458" s="54">
        <v>1.921</v>
      </c>
      <c r="CI4458" s="54">
        <v>0.36599999999999999</v>
      </c>
      <c r="CJ4458" s="54">
        <v>175</v>
      </c>
      <c r="CK4458" s="54">
        <v>9</v>
      </c>
      <c r="CL4458" s="54">
        <v>1.0829999999999999E-2</v>
      </c>
      <c r="CM4458" s="54">
        <v>0.81699999999999995</v>
      </c>
      <c r="CN4458" s="53" t="s">
        <v>35302</v>
      </c>
      <c r="CO4458" s="54">
        <v>11</v>
      </c>
      <c r="CP4458" s="54">
        <v>32</v>
      </c>
      <c r="CQ4458" s="55">
        <f t="shared" si="69"/>
        <v>0.34375</v>
      </c>
      <c r="CR4458" s="52" t="s">
        <v>28921</v>
      </c>
    </row>
    <row r="4459" spans="81:96">
      <c r="CC4459" s="52">
        <v>4458</v>
      </c>
      <c r="CD4459" s="53" t="s">
        <v>35319</v>
      </c>
      <c r="CE4459" s="53" t="s">
        <v>35320</v>
      </c>
      <c r="CF4459" s="54">
        <v>2867</v>
      </c>
      <c r="CG4459" s="54">
        <v>1.377</v>
      </c>
      <c r="CH4459" s="54">
        <v>1.59</v>
      </c>
      <c r="CI4459" s="54">
        <v>0.29299999999999998</v>
      </c>
      <c r="CJ4459" s="54">
        <v>99</v>
      </c>
      <c r="CK4459" s="54">
        <v>9.6999999999999993</v>
      </c>
      <c r="CL4459" s="54">
        <v>6.2300000000000003E-3</v>
      </c>
      <c r="CM4459" s="54">
        <v>0.74099999999999999</v>
      </c>
      <c r="CN4459" s="53" t="s">
        <v>35302</v>
      </c>
      <c r="CO4459" s="54">
        <v>12</v>
      </c>
      <c r="CP4459" s="54">
        <v>32</v>
      </c>
      <c r="CQ4459" s="55">
        <f t="shared" si="69"/>
        <v>0.375</v>
      </c>
      <c r="CR4459" s="52" t="s">
        <v>28921</v>
      </c>
    </row>
    <row r="4460" spans="81:96">
      <c r="CC4460" s="52">
        <v>4459</v>
      </c>
      <c r="CD4460" s="53" t="s">
        <v>35321</v>
      </c>
      <c r="CE4460" s="53" t="s">
        <v>35322</v>
      </c>
      <c r="CF4460" s="54">
        <v>5020</v>
      </c>
      <c r="CG4460" s="54">
        <v>1.3320000000000001</v>
      </c>
      <c r="CH4460" s="54">
        <v>1.478</v>
      </c>
      <c r="CI4460" s="54">
        <v>0.27800000000000002</v>
      </c>
      <c r="CJ4460" s="54">
        <v>115</v>
      </c>
      <c r="CK4460" s="54" t="s">
        <v>28918</v>
      </c>
      <c r="CL4460" s="54">
        <v>6.1599999999999997E-3</v>
      </c>
      <c r="CM4460" s="54">
        <v>0.70299999999999996</v>
      </c>
      <c r="CN4460" s="53" t="s">
        <v>35302</v>
      </c>
      <c r="CO4460" s="54">
        <v>13</v>
      </c>
      <c r="CP4460" s="54">
        <v>32</v>
      </c>
      <c r="CQ4460" s="55">
        <f t="shared" si="69"/>
        <v>0.40625</v>
      </c>
      <c r="CR4460" s="52" t="s">
        <v>28921</v>
      </c>
    </row>
    <row r="4461" spans="81:96">
      <c r="CC4461" s="52">
        <v>4460</v>
      </c>
      <c r="CD4461" s="53" t="s">
        <v>34834</v>
      </c>
      <c r="CE4461" s="53" t="s">
        <v>34835</v>
      </c>
      <c r="CF4461" s="54">
        <v>2643</v>
      </c>
      <c r="CG4461" s="54">
        <v>1.321</v>
      </c>
      <c r="CH4461" s="54">
        <v>1.474</v>
      </c>
      <c r="CI4461" s="54">
        <v>2.0960000000000001</v>
      </c>
      <c r="CJ4461" s="54">
        <v>83</v>
      </c>
      <c r="CK4461" s="54">
        <v>7.9</v>
      </c>
      <c r="CL4461" s="54">
        <v>4.6800000000000001E-3</v>
      </c>
      <c r="CM4461" s="54">
        <v>0.79800000000000004</v>
      </c>
      <c r="CN4461" s="53" t="s">
        <v>35302</v>
      </c>
      <c r="CO4461" s="54">
        <v>14</v>
      </c>
      <c r="CP4461" s="54">
        <v>32</v>
      </c>
      <c r="CQ4461" s="55">
        <f t="shared" si="69"/>
        <v>0.4375</v>
      </c>
      <c r="CR4461" s="52" t="s">
        <v>28921</v>
      </c>
    </row>
    <row r="4462" spans="81:96">
      <c r="CC4462" s="52">
        <v>4461</v>
      </c>
      <c r="CD4462" s="53" t="s">
        <v>35323</v>
      </c>
      <c r="CE4462" s="53" t="s">
        <v>35324</v>
      </c>
      <c r="CF4462" s="54">
        <v>3073</v>
      </c>
      <c r="CG4462" s="54">
        <v>1.2150000000000001</v>
      </c>
      <c r="CH4462" s="54">
        <v>1.6679999999999999</v>
      </c>
      <c r="CI4462" s="54">
        <v>0.189</v>
      </c>
      <c r="CJ4462" s="54">
        <v>185</v>
      </c>
      <c r="CK4462" s="54">
        <v>7.5</v>
      </c>
      <c r="CL4462" s="54">
        <v>7.4900000000000001E-3</v>
      </c>
      <c r="CM4462" s="54">
        <v>0.628</v>
      </c>
      <c r="CN4462" s="53" t="s">
        <v>35302</v>
      </c>
      <c r="CO4462" s="54">
        <v>15</v>
      </c>
      <c r="CP4462" s="54">
        <v>32</v>
      </c>
      <c r="CQ4462" s="55">
        <f t="shared" si="69"/>
        <v>0.46875</v>
      </c>
      <c r="CR4462" s="52" t="s">
        <v>28921</v>
      </c>
    </row>
    <row r="4463" spans="81:96">
      <c r="CC4463" s="52">
        <v>4462</v>
      </c>
      <c r="CD4463" s="53" t="s">
        <v>35325</v>
      </c>
      <c r="CE4463" s="53" t="s">
        <v>35326</v>
      </c>
      <c r="CF4463" s="54">
        <v>885</v>
      </c>
      <c r="CG4463" s="54">
        <v>1.1990000000000001</v>
      </c>
      <c r="CH4463" s="54"/>
      <c r="CI4463" s="54">
        <v>0.16200000000000001</v>
      </c>
      <c r="CJ4463" s="54">
        <v>74</v>
      </c>
      <c r="CK4463" s="54">
        <v>6.1</v>
      </c>
      <c r="CL4463" s="54">
        <v>2.3800000000000002E-3</v>
      </c>
      <c r="CM4463" s="54"/>
      <c r="CN4463" s="53" t="s">
        <v>35302</v>
      </c>
      <c r="CO4463" s="54">
        <v>16</v>
      </c>
      <c r="CP4463" s="54">
        <v>32</v>
      </c>
      <c r="CQ4463" s="55">
        <f t="shared" si="69"/>
        <v>0.5</v>
      </c>
      <c r="CR4463" s="52" t="s">
        <v>28938</v>
      </c>
    </row>
    <row r="4464" spans="81:96">
      <c r="CC4464" s="52">
        <v>4463</v>
      </c>
      <c r="CD4464" s="53" t="s">
        <v>34842</v>
      </c>
      <c r="CE4464" s="53" t="s">
        <v>34843</v>
      </c>
      <c r="CF4464" s="54">
        <v>1215</v>
      </c>
      <c r="CG4464" s="54">
        <v>1.175</v>
      </c>
      <c r="CH4464" s="54">
        <v>1.355</v>
      </c>
      <c r="CI4464" s="54">
        <v>0.186</v>
      </c>
      <c r="CJ4464" s="54">
        <v>59</v>
      </c>
      <c r="CK4464" s="54">
        <v>7.9</v>
      </c>
      <c r="CL4464" s="54">
        <v>3.3899999999999998E-3</v>
      </c>
      <c r="CM4464" s="54">
        <v>0.70299999999999996</v>
      </c>
      <c r="CN4464" s="53" t="s">
        <v>35302</v>
      </c>
      <c r="CO4464" s="54">
        <v>17</v>
      </c>
      <c r="CP4464" s="54">
        <v>32</v>
      </c>
      <c r="CQ4464" s="55">
        <f t="shared" si="69"/>
        <v>0.53125</v>
      </c>
      <c r="CR4464" s="52" t="s">
        <v>28938</v>
      </c>
    </row>
    <row r="4465" spans="81:96">
      <c r="CC4465" s="52">
        <v>4464</v>
      </c>
      <c r="CD4465" s="53" t="s">
        <v>35327</v>
      </c>
      <c r="CE4465" s="53" t="s">
        <v>35328</v>
      </c>
      <c r="CF4465" s="54">
        <v>783</v>
      </c>
      <c r="CG4465" s="54">
        <v>1.0129999999999999</v>
      </c>
      <c r="CH4465" s="54">
        <v>0.94699999999999995</v>
      </c>
      <c r="CI4465" s="54">
        <v>0.40699999999999997</v>
      </c>
      <c r="CJ4465" s="54">
        <v>27</v>
      </c>
      <c r="CK4465" s="54" t="s">
        <v>28918</v>
      </c>
      <c r="CL4465" s="54">
        <v>8.0999999999999996E-4</v>
      </c>
      <c r="CM4465" s="54">
        <v>0.26900000000000002</v>
      </c>
      <c r="CN4465" s="53" t="s">
        <v>35302</v>
      </c>
      <c r="CO4465" s="54">
        <v>18</v>
      </c>
      <c r="CP4465" s="54">
        <v>32</v>
      </c>
      <c r="CQ4465" s="55">
        <f t="shared" si="69"/>
        <v>0.5625</v>
      </c>
      <c r="CR4465" s="52" t="s">
        <v>28938</v>
      </c>
    </row>
    <row r="4466" spans="81:96">
      <c r="CC4466" s="52">
        <v>4465</v>
      </c>
      <c r="CD4466" s="53" t="s">
        <v>35329</v>
      </c>
      <c r="CE4466" s="53" t="s">
        <v>35330</v>
      </c>
      <c r="CF4466" s="54">
        <v>94</v>
      </c>
      <c r="CG4466" s="54">
        <v>1</v>
      </c>
      <c r="CH4466" s="54">
        <v>1.1000000000000001</v>
      </c>
      <c r="CI4466" s="54">
        <v>0.11899999999999999</v>
      </c>
      <c r="CJ4466" s="54">
        <v>42</v>
      </c>
      <c r="CK4466" s="54"/>
      <c r="CL4466" s="54">
        <v>8.0999999999999996E-4</v>
      </c>
      <c r="CM4466" s="54">
        <v>0.63600000000000001</v>
      </c>
      <c r="CN4466" s="53" t="s">
        <v>35302</v>
      </c>
      <c r="CO4466" s="54">
        <v>19</v>
      </c>
      <c r="CP4466" s="54">
        <v>32</v>
      </c>
      <c r="CQ4466" s="55">
        <f t="shared" si="69"/>
        <v>0.59375</v>
      </c>
      <c r="CR4466" s="52" t="s">
        <v>28938</v>
      </c>
    </row>
    <row r="4467" spans="81:96">
      <c r="CC4467" s="52">
        <v>4466</v>
      </c>
      <c r="CD4467" s="53" t="s">
        <v>35282</v>
      </c>
      <c r="CE4467" s="53" t="s">
        <v>35283</v>
      </c>
      <c r="CF4467" s="54">
        <v>343</v>
      </c>
      <c r="CG4467" s="54">
        <v>0.97699999999999998</v>
      </c>
      <c r="CH4467" s="54">
        <v>0.82399999999999995</v>
      </c>
      <c r="CI4467" s="54">
        <v>0.16700000000000001</v>
      </c>
      <c r="CJ4467" s="54">
        <v>24</v>
      </c>
      <c r="CK4467" s="54" t="s">
        <v>28918</v>
      </c>
      <c r="CL4467" s="54">
        <v>5.9999999999999995E-4</v>
      </c>
      <c r="CM4467" s="54">
        <v>0.32</v>
      </c>
      <c r="CN4467" s="53" t="s">
        <v>35302</v>
      </c>
      <c r="CO4467" s="54">
        <v>20</v>
      </c>
      <c r="CP4467" s="54">
        <v>32</v>
      </c>
      <c r="CQ4467" s="55">
        <f t="shared" si="69"/>
        <v>0.625</v>
      </c>
      <c r="CR4467" s="52" t="s">
        <v>28938</v>
      </c>
    </row>
    <row r="4468" spans="81:96">
      <c r="CC4468" s="52">
        <v>4467</v>
      </c>
      <c r="CD4468" s="53" t="s">
        <v>35331</v>
      </c>
      <c r="CE4468" s="53" t="s">
        <v>35332</v>
      </c>
      <c r="CF4468" s="54">
        <v>419</v>
      </c>
      <c r="CG4468" s="54">
        <v>0.93300000000000005</v>
      </c>
      <c r="CH4468" s="54">
        <v>0.89700000000000002</v>
      </c>
      <c r="CI4468" s="54">
        <v>1.234</v>
      </c>
      <c r="CJ4468" s="54">
        <v>47</v>
      </c>
      <c r="CK4468" s="54">
        <v>6.3</v>
      </c>
      <c r="CL4468" s="54">
        <v>8.8999999999999995E-4</v>
      </c>
      <c r="CM4468" s="54">
        <v>0.34</v>
      </c>
      <c r="CN4468" s="53" t="s">
        <v>35302</v>
      </c>
      <c r="CO4468" s="54">
        <v>21</v>
      </c>
      <c r="CP4468" s="54">
        <v>32</v>
      </c>
      <c r="CQ4468" s="55">
        <f t="shared" si="69"/>
        <v>0.65625</v>
      </c>
      <c r="CR4468" s="52" t="s">
        <v>28938</v>
      </c>
    </row>
    <row r="4469" spans="81:96">
      <c r="CC4469" s="52">
        <v>4468</v>
      </c>
      <c r="CD4469" s="53" t="s">
        <v>35286</v>
      </c>
      <c r="CE4469" s="53" t="s">
        <v>35287</v>
      </c>
      <c r="CF4469" s="54">
        <v>882</v>
      </c>
      <c r="CG4469" s="54">
        <v>0.76</v>
      </c>
      <c r="CH4469" s="54">
        <v>1.1120000000000001</v>
      </c>
      <c r="CI4469" s="54">
        <v>0.16</v>
      </c>
      <c r="CJ4469" s="54">
        <v>94</v>
      </c>
      <c r="CK4469" s="54">
        <v>7.2</v>
      </c>
      <c r="CL4469" s="54">
        <v>1.5499999999999999E-3</v>
      </c>
      <c r="CM4469" s="54">
        <v>0.32300000000000001</v>
      </c>
      <c r="CN4469" s="53" t="s">
        <v>35302</v>
      </c>
      <c r="CO4469" s="54">
        <v>22</v>
      </c>
      <c r="CP4469" s="54">
        <v>32</v>
      </c>
      <c r="CQ4469" s="55">
        <f t="shared" si="69"/>
        <v>0.6875</v>
      </c>
      <c r="CR4469" s="52" t="s">
        <v>28938</v>
      </c>
    </row>
    <row r="4470" spans="81:96">
      <c r="CC4470" s="52">
        <v>4469</v>
      </c>
      <c r="CD4470" s="53" t="s">
        <v>34882</v>
      </c>
      <c r="CE4470" s="53" t="s">
        <v>34883</v>
      </c>
      <c r="CF4470" s="54">
        <v>566</v>
      </c>
      <c r="CG4470" s="54">
        <v>0.72899999999999998</v>
      </c>
      <c r="CH4470" s="54">
        <v>0.95099999999999996</v>
      </c>
      <c r="CI4470" s="54">
        <v>2.9000000000000001E-2</v>
      </c>
      <c r="CJ4470" s="54">
        <v>70</v>
      </c>
      <c r="CK4470" s="54">
        <v>6.5</v>
      </c>
      <c r="CL4470" s="54">
        <v>1.5299999999999999E-3</v>
      </c>
      <c r="CM4470" s="54">
        <v>0.36299999999999999</v>
      </c>
      <c r="CN4470" s="53" t="s">
        <v>35302</v>
      </c>
      <c r="CO4470" s="54">
        <v>23</v>
      </c>
      <c r="CP4470" s="54">
        <v>32</v>
      </c>
      <c r="CQ4470" s="55">
        <f t="shared" si="69"/>
        <v>0.71875</v>
      </c>
      <c r="CR4470" s="52" t="s">
        <v>28938</v>
      </c>
    </row>
    <row r="4471" spans="81:96">
      <c r="CC4471" s="52">
        <v>4470</v>
      </c>
      <c r="CD4471" s="53" t="s">
        <v>34886</v>
      </c>
      <c r="CE4471" s="53" t="s">
        <v>34887</v>
      </c>
      <c r="CF4471" s="54">
        <v>137</v>
      </c>
      <c r="CG4471" s="54">
        <v>0.69299999999999995</v>
      </c>
      <c r="CH4471" s="54">
        <v>0.82699999999999996</v>
      </c>
      <c r="CI4471" s="54">
        <v>0.11899999999999999</v>
      </c>
      <c r="CJ4471" s="54">
        <v>67</v>
      </c>
      <c r="CK4471" s="54">
        <v>2.5</v>
      </c>
      <c r="CL4471" s="54">
        <v>5.6999999999999998E-4</v>
      </c>
      <c r="CM4471" s="54">
        <v>0.22800000000000001</v>
      </c>
      <c r="CN4471" s="53" t="s">
        <v>35302</v>
      </c>
      <c r="CO4471" s="54">
        <v>24</v>
      </c>
      <c r="CP4471" s="54">
        <v>32</v>
      </c>
      <c r="CQ4471" s="55">
        <f t="shared" si="69"/>
        <v>0.75</v>
      </c>
      <c r="CR4471" s="52" t="s">
        <v>28953</v>
      </c>
    </row>
    <row r="4472" spans="81:96">
      <c r="CC4472" s="52">
        <v>4471</v>
      </c>
      <c r="CD4472" s="53" t="s">
        <v>35333</v>
      </c>
      <c r="CE4472" s="53" t="s">
        <v>35334</v>
      </c>
      <c r="CF4472" s="54">
        <v>1088</v>
      </c>
      <c r="CG4472" s="54">
        <v>0.65400000000000003</v>
      </c>
      <c r="CH4472" s="54">
        <v>0.78600000000000003</v>
      </c>
      <c r="CI4472" s="54">
        <v>9.1999999999999998E-2</v>
      </c>
      <c r="CJ4472" s="54">
        <v>87</v>
      </c>
      <c r="CK4472" s="54" t="s">
        <v>28918</v>
      </c>
      <c r="CL4472" s="54">
        <v>2.2300000000000002E-3</v>
      </c>
      <c r="CM4472" s="54">
        <v>0.38500000000000001</v>
      </c>
      <c r="CN4472" s="53" t="s">
        <v>35302</v>
      </c>
      <c r="CO4472" s="54">
        <v>25</v>
      </c>
      <c r="CP4472" s="54">
        <v>32</v>
      </c>
      <c r="CQ4472" s="55">
        <f t="shared" si="69"/>
        <v>0.78125</v>
      </c>
      <c r="CR4472" s="52" t="s">
        <v>28953</v>
      </c>
    </row>
    <row r="4473" spans="81:96">
      <c r="CC4473" s="52">
        <v>4472</v>
      </c>
      <c r="CD4473" s="53" t="s">
        <v>35335</v>
      </c>
      <c r="CE4473" s="53" t="s">
        <v>35336</v>
      </c>
      <c r="CF4473" s="54">
        <v>213</v>
      </c>
      <c r="CG4473" s="54">
        <v>0.64400000000000002</v>
      </c>
      <c r="CH4473" s="54">
        <v>0.63700000000000001</v>
      </c>
      <c r="CI4473" s="54">
        <v>8.3000000000000004E-2</v>
      </c>
      <c r="CJ4473" s="54">
        <v>24</v>
      </c>
      <c r="CK4473" s="54">
        <v>8.1</v>
      </c>
      <c r="CL4473" s="54">
        <v>3.8999999999999999E-4</v>
      </c>
      <c r="CM4473" s="54">
        <v>0.217</v>
      </c>
      <c r="CN4473" s="53" t="s">
        <v>35302</v>
      </c>
      <c r="CO4473" s="54">
        <v>26</v>
      </c>
      <c r="CP4473" s="54">
        <v>32</v>
      </c>
      <c r="CQ4473" s="55">
        <f t="shared" si="69"/>
        <v>0.8125</v>
      </c>
      <c r="CR4473" s="52" t="s">
        <v>28953</v>
      </c>
    </row>
    <row r="4474" spans="81:96">
      <c r="CC4474" s="52">
        <v>4473</v>
      </c>
      <c r="CD4474" s="53" t="s">
        <v>35337</v>
      </c>
      <c r="CE4474" s="53" t="s">
        <v>35338</v>
      </c>
      <c r="CF4474" s="54">
        <v>114</v>
      </c>
      <c r="CG4474" s="54">
        <v>0.64</v>
      </c>
      <c r="CH4474" s="54"/>
      <c r="CI4474" s="54">
        <v>0.45500000000000002</v>
      </c>
      <c r="CJ4474" s="54">
        <v>11</v>
      </c>
      <c r="CK4474" s="54" t="s">
        <v>28918</v>
      </c>
      <c r="CL4474" s="54">
        <v>2.9999999999999997E-4</v>
      </c>
      <c r="CM4474" s="54"/>
      <c r="CN4474" s="53" t="s">
        <v>35302</v>
      </c>
      <c r="CO4474" s="54">
        <v>27</v>
      </c>
      <c r="CP4474" s="54">
        <v>32</v>
      </c>
      <c r="CQ4474" s="55">
        <f t="shared" si="69"/>
        <v>0.84375</v>
      </c>
      <c r="CR4474" s="52" t="s">
        <v>28953</v>
      </c>
    </row>
    <row r="4475" spans="81:96">
      <c r="CC4475" s="52">
        <v>4474</v>
      </c>
      <c r="CD4475" s="53" t="s">
        <v>35339</v>
      </c>
      <c r="CE4475" s="53" t="s">
        <v>35340</v>
      </c>
      <c r="CF4475" s="54">
        <v>316</v>
      </c>
      <c r="CG4475" s="54">
        <v>0.629</v>
      </c>
      <c r="CH4475" s="54">
        <v>0.76200000000000001</v>
      </c>
      <c r="CI4475" s="54">
        <v>4.4999999999999998E-2</v>
      </c>
      <c r="CJ4475" s="54">
        <v>22</v>
      </c>
      <c r="CK4475" s="54">
        <v>9.6</v>
      </c>
      <c r="CL4475" s="54">
        <v>3.8000000000000002E-4</v>
      </c>
      <c r="CM4475" s="54">
        <v>0.28699999999999998</v>
      </c>
      <c r="CN4475" s="53" t="s">
        <v>35302</v>
      </c>
      <c r="CO4475" s="54">
        <v>28</v>
      </c>
      <c r="CP4475" s="54">
        <v>32</v>
      </c>
      <c r="CQ4475" s="55">
        <f t="shared" si="69"/>
        <v>0.875</v>
      </c>
      <c r="CR4475" s="52" t="s">
        <v>28953</v>
      </c>
    </row>
    <row r="4476" spans="81:96">
      <c r="CC4476" s="52">
        <v>4475</v>
      </c>
      <c r="CD4476" s="53" t="s">
        <v>34890</v>
      </c>
      <c r="CE4476" s="53" t="s">
        <v>34891</v>
      </c>
      <c r="CF4476" s="54">
        <v>71</v>
      </c>
      <c r="CG4476" s="54">
        <v>0.60399999999999998</v>
      </c>
      <c r="CH4476" s="54">
        <v>0.504</v>
      </c>
      <c r="CI4476" s="54">
        <v>0.16400000000000001</v>
      </c>
      <c r="CJ4476" s="54">
        <v>73</v>
      </c>
      <c r="CK4476" s="54"/>
      <c r="CL4476" s="54">
        <v>1.8000000000000001E-4</v>
      </c>
      <c r="CM4476" s="54">
        <v>9.8000000000000004E-2</v>
      </c>
      <c r="CN4476" s="53" t="s">
        <v>35302</v>
      </c>
      <c r="CO4476" s="54">
        <v>29</v>
      </c>
      <c r="CP4476" s="54">
        <v>32</v>
      </c>
      <c r="CQ4476" s="55">
        <f t="shared" si="69"/>
        <v>0.90625</v>
      </c>
      <c r="CR4476" s="52" t="s">
        <v>28953</v>
      </c>
    </row>
    <row r="4477" spans="81:96">
      <c r="CC4477" s="52">
        <v>4476</v>
      </c>
      <c r="CD4477" s="53" t="s">
        <v>34902</v>
      </c>
      <c r="CE4477" s="53" t="s">
        <v>34903</v>
      </c>
      <c r="CF4477" s="54">
        <v>229</v>
      </c>
      <c r="CG4477" s="54">
        <v>0.51400000000000001</v>
      </c>
      <c r="CH4477" s="54">
        <v>0.503</v>
      </c>
      <c r="CI4477" s="54">
        <v>0.28799999999999998</v>
      </c>
      <c r="CJ4477" s="54">
        <v>66</v>
      </c>
      <c r="CK4477" s="54">
        <v>3.2</v>
      </c>
      <c r="CL4477" s="54">
        <v>1.15E-3</v>
      </c>
      <c r="CM4477" s="54">
        <v>0.189</v>
      </c>
      <c r="CN4477" s="53" t="s">
        <v>35302</v>
      </c>
      <c r="CO4477" s="54">
        <v>30</v>
      </c>
      <c r="CP4477" s="54">
        <v>32</v>
      </c>
      <c r="CQ4477" s="55">
        <f t="shared" si="69"/>
        <v>0.9375</v>
      </c>
      <c r="CR4477" s="52" t="s">
        <v>28953</v>
      </c>
    </row>
    <row r="4478" spans="81:96">
      <c r="CC4478" s="52">
        <v>4477</v>
      </c>
      <c r="CD4478" s="53" t="s">
        <v>35341</v>
      </c>
      <c r="CE4478" s="53" t="s">
        <v>35342</v>
      </c>
      <c r="CF4478" s="54">
        <v>24</v>
      </c>
      <c r="CG4478" s="54">
        <v>0.47599999999999998</v>
      </c>
      <c r="CH4478" s="54">
        <v>0.38500000000000001</v>
      </c>
      <c r="CI4478" s="54">
        <v>0</v>
      </c>
      <c r="CJ4478" s="54">
        <v>12</v>
      </c>
      <c r="CK4478" s="54"/>
      <c r="CL4478" s="54">
        <v>9.0000000000000006E-5</v>
      </c>
      <c r="CM4478" s="54">
        <v>0.113</v>
      </c>
      <c r="CN4478" s="53" t="s">
        <v>35302</v>
      </c>
      <c r="CO4478" s="54">
        <v>31</v>
      </c>
      <c r="CP4478" s="54">
        <v>32</v>
      </c>
      <c r="CQ4478" s="55">
        <f t="shared" si="69"/>
        <v>0.96875</v>
      </c>
      <c r="CR4478" s="52" t="s">
        <v>28953</v>
      </c>
    </row>
    <row r="4479" spans="81:96">
      <c r="CC4479" s="52">
        <v>4478</v>
      </c>
      <c r="CD4479" s="53" t="s">
        <v>35343</v>
      </c>
      <c r="CE4479" s="53" t="s">
        <v>35344</v>
      </c>
      <c r="CF4479" s="54">
        <v>77</v>
      </c>
      <c r="CG4479" s="54">
        <v>0.158</v>
      </c>
      <c r="CH4479" s="54">
        <v>0.13300000000000001</v>
      </c>
      <c r="CI4479" s="54">
        <v>0</v>
      </c>
      <c r="CJ4479" s="54">
        <v>46</v>
      </c>
      <c r="CK4479" s="54"/>
      <c r="CL4479" s="54">
        <v>6.0000000000000002E-5</v>
      </c>
      <c r="CM4479" s="54">
        <v>2.1999999999999999E-2</v>
      </c>
      <c r="CN4479" s="53" t="s">
        <v>35302</v>
      </c>
      <c r="CO4479" s="54">
        <v>32</v>
      </c>
      <c r="CP4479" s="54">
        <v>32</v>
      </c>
      <c r="CQ4479" s="55">
        <f t="shared" si="69"/>
        <v>1</v>
      </c>
      <c r="CR4479" s="52" t="s">
        <v>28953</v>
      </c>
    </row>
    <row r="4480" spans="81:96">
      <c r="CC4480" s="52">
        <v>4479</v>
      </c>
      <c r="CD4480" s="53" t="s">
        <v>35345</v>
      </c>
      <c r="CE4480" s="53" t="s">
        <v>35346</v>
      </c>
      <c r="CF4480" s="54">
        <v>11102</v>
      </c>
      <c r="CG4480" s="54">
        <v>2.7519999999999998</v>
      </c>
      <c r="CH4480" s="54">
        <v>3.069</v>
      </c>
      <c r="CI4480" s="54">
        <v>0.40200000000000002</v>
      </c>
      <c r="CJ4480" s="54">
        <v>348</v>
      </c>
      <c r="CK4480" s="54">
        <v>6.4</v>
      </c>
      <c r="CL4480" s="54">
        <v>2.0240000000000001E-2</v>
      </c>
      <c r="CM4480" s="54">
        <v>0.81</v>
      </c>
      <c r="CN4480" s="53" t="s">
        <v>35347</v>
      </c>
      <c r="CO4480" s="54">
        <v>1</v>
      </c>
      <c r="CP4480" s="54">
        <v>43</v>
      </c>
      <c r="CQ4480" s="55">
        <f t="shared" si="69"/>
        <v>2.3255813953488372E-2</v>
      </c>
      <c r="CR4480" s="52" t="s">
        <v>28907</v>
      </c>
    </row>
    <row r="4481" spans="81:96">
      <c r="CC4481" s="52">
        <v>4480</v>
      </c>
      <c r="CD4481" s="53" t="s">
        <v>35348</v>
      </c>
      <c r="CE4481" s="53" t="s">
        <v>35349</v>
      </c>
      <c r="CF4481" s="54">
        <v>6790</v>
      </c>
      <c r="CG4481" s="54">
        <v>2.5419999999999998</v>
      </c>
      <c r="CH4481" s="54">
        <v>2.9710000000000001</v>
      </c>
      <c r="CI4481" s="54">
        <v>0.113</v>
      </c>
      <c r="CJ4481" s="54">
        <v>151</v>
      </c>
      <c r="CK4481" s="54">
        <v>8.3000000000000007</v>
      </c>
      <c r="CL4481" s="54">
        <v>9.0200000000000002E-3</v>
      </c>
      <c r="CM4481" s="54">
        <v>0.745</v>
      </c>
      <c r="CN4481" s="53" t="s">
        <v>35347</v>
      </c>
      <c r="CO4481" s="54">
        <v>2</v>
      </c>
      <c r="CP4481" s="54">
        <v>43</v>
      </c>
      <c r="CQ4481" s="55">
        <f t="shared" si="69"/>
        <v>4.6511627906976744E-2</v>
      </c>
      <c r="CR4481" s="52" t="s">
        <v>28907</v>
      </c>
    </row>
    <row r="4482" spans="81:96">
      <c r="CC4482" s="52">
        <v>4481</v>
      </c>
      <c r="CD4482" s="53" t="s">
        <v>35350</v>
      </c>
      <c r="CE4482" s="53" t="s">
        <v>35351</v>
      </c>
      <c r="CF4482" s="54">
        <v>2986</v>
      </c>
      <c r="CG4482" s="54">
        <v>2.5259999999999998</v>
      </c>
      <c r="CH4482" s="54">
        <v>3.6360000000000001</v>
      </c>
      <c r="CI4482" s="54">
        <v>0.56699999999999995</v>
      </c>
      <c r="CJ4482" s="54">
        <v>67</v>
      </c>
      <c r="CK4482" s="54">
        <v>7.8</v>
      </c>
      <c r="CL4482" s="54">
        <v>3.9100000000000003E-3</v>
      </c>
      <c r="CM4482" s="54">
        <v>0.88</v>
      </c>
      <c r="CN4482" s="53" t="s">
        <v>35347</v>
      </c>
      <c r="CO4482" s="54">
        <v>3</v>
      </c>
      <c r="CP4482" s="54">
        <v>43</v>
      </c>
      <c r="CQ4482" s="55">
        <f t="shared" ref="CQ4482:CQ4545" si="70">CO4482/CP4482</f>
        <v>6.9767441860465115E-2</v>
      </c>
      <c r="CR4482" s="52" t="s">
        <v>28907</v>
      </c>
    </row>
    <row r="4483" spans="81:96">
      <c r="CC4483" s="52">
        <v>4482</v>
      </c>
      <c r="CD4483" s="53" t="s">
        <v>1744</v>
      </c>
      <c r="CE4483" s="53" t="s">
        <v>1742</v>
      </c>
      <c r="CF4483" s="54">
        <v>6527</v>
      </c>
      <c r="CG4483" s="54">
        <v>2.41</v>
      </c>
      <c r="CH4483" s="54">
        <v>2.6930000000000001</v>
      </c>
      <c r="CI4483" s="54">
        <v>0.55900000000000005</v>
      </c>
      <c r="CJ4483" s="54">
        <v>220</v>
      </c>
      <c r="CK4483" s="54">
        <v>7.6</v>
      </c>
      <c r="CL4483" s="54">
        <v>1.1310000000000001E-2</v>
      </c>
      <c r="CM4483" s="54">
        <v>0.82599999999999996</v>
      </c>
      <c r="CN4483" s="53" t="s">
        <v>35347</v>
      </c>
      <c r="CO4483" s="54">
        <v>4</v>
      </c>
      <c r="CP4483" s="54">
        <v>43</v>
      </c>
      <c r="CQ4483" s="55">
        <f t="shared" si="70"/>
        <v>9.3023255813953487E-2</v>
      </c>
      <c r="CR4483" s="52" t="s">
        <v>28907</v>
      </c>
    </row>
    <row r="4484" spans="81:96">
      <c r="CC4484" s="52">
        <v>4483</v>
      </c>
      <c r="CD4484" s="53" t="s">
        <v>35352</v>
      </c>
      <c r="CE4484" s="53" t="s">
        <v>35353</v>
      </c>
      <c r="CF4484" s="54">
        <v>21097</v>
      </c>
      <c r="CG4484" s="54">
        <v>2.2360000000000002</v>
      </c>
      <c r="CH4484" s="54">
        <v>2.66</v>
      </c>
      <c r="CI4484" s="54">
        <v>0.35899999999999999</v>
      </c>
      <c r="CJ4484" s="54">
        <v>329</v>
      </c>
      <c r="CK4484" s="54">
        <v>9.1</v>
      </c>
      <c r="CL4484" s="54">
        <v>2.179E-2</v>
      </c>
      <c r="CM4484" s="54">
        <v>0.754</v>
      </c>
      <c r="CN4484" s="53" t="s">
        <v>35347</v>
      </c>
      <c r="CO4484" s="54">
        <v>5</v>
      </c>
      <c r="CP4484" s="54">
        <v>43</v>
      </c>
      <c r="CQ4484" s="55">
        <f t="shared" si="70"/>
        <v>0.11627906976744186</v>
      </c>
      <c r="CR4484" s="52" t="s">
        <v>28907</v>
      </c>
    </row>
    <row r="4485" spans="81:96">
      <c r="CC4485" s="52">
        <v>4484</v>
      </c>
      <c r="CD4485" s="53" t="s">
        <v>35354</v>
      </c>
      <c r="CE4485" s="53" t="s">
        <v>35355</v>
      </c>
      <c r="CF4485" s="54">
        <v>142</v>
      </c>
      <c r="CG4485" s="54">
        <v>2.0830000000000002</v>
      </c>
      <c r="CH4485" s="54"/>
      <c r="CI4485" s="54">
        <v>0.22500000000000001</v>
      </c>
      <c r="CJ4485" s="54">
        <v>40</v>
      </c>
      <c r="CK4485" s="54">
        <v>2.6</v>
      </c>
      <c r="CL4485" s="54">
        <v>3.2000000000000003E-4</v>
      </c>
      <c r="CM4485" s="54"/>
      <c r="CN4485" s="53" t="s">
        <v>35347</v>
      </c>
      <c r="CO4485" s="54">
        <v>6</v>
      </c>
      <c r="CP4485" s="54">
        <v>43</v>
      </c>
      <c r="CQ4485" s="55">
        <f t="shared" si="70"/>
        <v>0.13953488372093023</v>
      </c>
      <c r="CR4485" s="52" t="s">
        <v>28907</v>
      </c>
    </row>
    <row r="4486" spans="81:96">
      <c r="CC4486" s="52">
        <v>4485</v>
      </c>
      <c r="CD4486" s="53" t="s">
        <v>35356</v>
      </c>
      <c r="CE4486" s="53" t="s">
        <v>35357</v>
      </c>
      <c r="CF4486" s="54">
        <v>694</v>
      </c>
      <c r="CG4486" s="54">
        <v>2.06</v>
      </c>
      <c r="CH4486" s="54">
        <v>2.081</v>
      </c>
      <c r="CI4486" s="54">
        <v>0.33300000000000002</v>
      </c>
      <c r="CJ4486" s="54">
        <v>36</v>
      </c>
      <c r="CK4486" s="54">
        <v>9.3000000000000007</v>
      </c>
      <c r="CL4486" s="54">
        <v>6.8000000000000005E-4</v>
      </c>
      <c r="CM4486" s="54">
        <v>0.43099999999999999</v>
      </c>
      <c r="CN4486" s="53" t="s">
        <v>35347</v>
      </c>
      <c r="CO4486" s="54">
        <v>7</v>
      </c>
      <c r="CP4486" s="54">
        <v>43</v>
      </c>
      <c r="CQ4486" s="55">
        <f t="shared" si="70"/>
        <v>0.16279069767441862</v>
      </c>
      <c r="CR4486" s="52" t="s">
        <v>28907</v>
      </c>
    </row>
    <row r="4487" spans="81:96">
      <c r="CC4487" s="52">
        <v>4486</v>
      </c>
      <c r="CD4487" s="53" t="s">
        <v>35358</v>
      </c>
      <c r="CE4487" s="53" t="s">
        <v>35359</v>
      </c>
      <c r="CF4487" s="54">
        <v>3629</v>
      </c>
      <c r="CG4487" s="54">
        <v>2.0230000000000001</v>
      </c>
      <c r="CH4487" s="54">
        <v>2.1429999999999998</v>
      </c>
      <c r="CI4487" s="54">
        <v>0.36399999999999999</v>
      </c>
      <c r="CJ4487" s="54">
        <v>198</v>
      </c>
      <c r="CK4487" s="54">
        <v>8.6999999999999993</v>
      </c>
      <c r="CL4487" s="54">
        <v>5.6499999999999996E-3</v>
      </c>
      <c r="CM4487" s="54">
        <v>0.59699999999999998</v>
      </c>
      <c r="CN4487" s="53" t="s">
        <v>35347</v>
      </c>
      <c r="CO4487" s="54">
        <v>8</v>
      </c>
      <c r="CP4487" s="54">
        <v>43</v>
      </c>
      <c r="CQ4487" s="55">
        <f t="shared" si="70"/>
        <v>0.18604651162790697</v>
      </c>
      <c r="CR4487" s="52" t="s">
        <v>28907</v>
      </c>
    </row>
    <row r="4488" spans="81:96">
      <c r="CC4488" s="52">
        <v>4487</v>
      </c>
      <c r="CD4488" s="53" t="s">
        <v>33029</v>
      </c>
      <c r="CE4488" s="53" t="s">
        <v>33030</v>
      </c>
      <c r="CF4488" s="54">
        <v>7363</v>
      </c>
      <c r="CG4488" s="54">
        <v>1.861</v>
      </c>
      <c r="CH4488" s="54">
        <v>2.4540000000000002</v>
      </c>
      <c r="CI4488" s="54">
        <v>0.35799999999999998</v>
      </c>
      <c r="CJ4488" s="54">
        <v>232</v>
      </c>
      <c r="CK4488" s="54">
        <v>6.8</v>
      </c>
      <c r="CL4488" s="54">
        <v>1.9310000000000001E-2</v>
      </c>
      <c r="CM4488" s="54">
        <v>0.97</v>
      </c>
      <c r="CN4488" s="53" t="s">
        <v>35347</v>
      </c>
      <c r="CO4488" s="54">
        <v>9</v>
      </c>
      <c r="CP4488" s="54">
        <v>43</v>
      </c>
      <c r="CQ4488" s="55">
        <f t="shared" si="70"/>
        <v>0.20930232558139536</v>
      </c>
      <c r="CR4488" s="52" t="s">
        <v>28907</v>
      </c>
    </row>
    <row r="4489" spans="81:96">
      <c r="CC4489" s="52">
        <v>4488</v>
      </c>
      <c r="CD4489" s="53" t="s">
        <v>35360</v>
      </c>
      <c r="CE4489" s="53" t="s">
        <v>35361</v>
      </c>
      <c r="CF4489" s="54">
        <v>3959</v>
      </c>
      <c r="CG4489" s="54">
        <v>1.831</v>
      </c>
      <c r="CH4489" s="54">
        <v>2.21</v>
      </c>
      <c r="CI4489" s="54">
        <v>0.49099999999999999</v>
      </c>
      <c r="CJ4489" s="54">
        <v>230</v>
      </c>
      <c r="CK4489" s="54">
        <v>5.4</v>
      </c>
      <c r="CL4489" s="54">
        <v>1.0030000000000001E-2</v>
      </c>
      <c r="CM4489" s="54">
        <v>0.66200000000000003</v>
      </c>
      <c r="CN4489" s="53" t="s">
        <v>35347</v>
      </c>
      <c r="CO4489" s="54">
        <v>10</v>
      </c>
      <c r="CP4489" s="54">
        <v>43</v>
      </c>
      <c r="CQ4489" s="55">
        <f t="shared" si="70"/>
        <v>0.23255813953488372</v>
      </c>
      <c r="CR4489" s="52" t="s">
        <v>28907</v>
      </c>
    </row>
    <row r="4490" spans="81:96">
      <c r="CC4490" s="52">
        <v>4489</v>
      </c>
      <c r="CD4490" s="53" t="s">
        <v>33031</v>
      </c>
      <c r="CE4490" s="53" t="s">
        <v>33032</v>
      </c>
      <c r="CF4490" s="54">
        <v>5700</v>
      </c>
      <c r="CG4490" s="54">
        <v>1.7829999999999999</v>
      </c>
      <c r="CH4490" s="54">
        <v>2.4119999999999999</v>
      </c>
      <c r="CI4490" s="54">
        <v>0.20599999999999999</v>
      </c>
      <c r="CJ4490" s="54">
        <v>238</v>
      </c>
      <c r="CK4490" s="54">
        <v>5.8</v>
      </c>
      <c r="CL4490" s="54">
        <v>1.397E-2</v>
      </c>
      <c r="CM4490" s="54">
        <v>0.70299999999999996</v>
      </c>
      <c r="CN4490" s="53" t="s">
        <v>35347</v>
      </c>
      <c r="CO4490" s="54">
        <v>11</v>
      </c>
      <c r="CP4490" s="54">
        <v>43</v>
      </c>
      <c r="CQ4490" s="55">
        <f t="shared" si="70"/>
        <v>0.2558139534883721</v>
      </c>
      <c r="CR4490" s="52" t="s">
        <v>28921</v>
      </c>
    </row>
    <row r="4491" spans="81:96">
      <c r="CC4491" s="52">
        <v>4490</v>
      </c>
      <c r="CD4491" s="53" t="s">
        <v>35362</v>
      </c>
      <c r="CE4491" s="53" t="s">
        <v>35363</v>
      </c>
      <c r="CF4491" s="54">
        <v>3548</v>
      </c>
      <c r="CG4491" s="54">
        <v>1.696</v>
      </c>
      <c r="CH4491" s="54">
        <v>2.9260000000000002</v>
      </c>
      <c r="CI4491" s="54">
        <v>0.26600000000000001</v>
      </c>
      <c r="CJ4491" s="54">
        <v>94</v>
      </c>
      <c r="CK4491" s="54">
        <v>9.6</v>
      </c>
      <c r="CL4491" s="54">
        <v>4.9199999999999999E-3</v>
      </c>
      <c r="CM4491" s="54">
        <v>0.82299999999999995</v>
      </c>
      <c r="CN4491" s="53" t="s">
        <v>35347</v>
      </c>
      <c r="CO4491" s="54">
        <v>12</v>
      </c>
      <c r="CP4491" s="54">
        <v>43</v>
      </c>
      <c r="CQ4491" s="55">
        <f t="shared" si="70"/>
        <v>0.27906976744186046</v>
      </c>
      <c r="CR4491" s="52" t="s">
        <v>28921</v>
      </c>
    </row>
    <row r="4492" spans="81:96">
      <c r="CC4492" s="52">
        <v>4491</v>
      </c>
      <c r="CD4492" s="53" t="s">
        <v>29771</v>
      </c>
      <c r="CE4492" s="53" t="s">
        <v>29772</v>
      </c>
      <c r="CF4492" s="54">
        <v>3482</v>
      </c>
      <c r="CG4492" s="54">
        <v>1.694</v>
      </c>
      <c r="CH4492" s="54">
        <v>2.0369999999999999</v>
      </c>
      <c r="CI4492" s="54">
        <v>0.34899999999999998</v>
      </c>
      <c r="CJ4492" s="54">
        <v>106</v>
      </c>
      <c r="CK4492" s="54" t="s">
        <v>28918</v>
      </c>
      <c r="CL4492" s="54">
        <v>3.5999999999999999E-3</v>
      </c>
      <c r="CM4492" s="54">
        <v>0.70099999999999996</v>
      </c>
      <c r="CN4492" s="53" t="s">
        <v>35347</v>
      </c>
      <c r="CO4492" s="54">
        <v>13</v>
      </c>
      <c r="CP4492" s="54">
        <v>43</v>
      </c>
      <c r="CQ4492" s="55">
        <f t="shared" si="70"/>
        <v>0.30232558139534882</v>
      </c>
      <c r="CR4492" s="52" t="s">
        <v>28921</v>
      </c>
    </row>
    <row r="4493" spans="81:96">
      <c r="CC4493" s="52">
        <v>4492</v>
      </c>
      <c r="CD4493" s="53" t="s">
        <v>35364</v>
      </c>
      <c r="CE4493" s="53" t="s">
        <v>35365</v>
      </c>
      <c r="CF4493" s="54">
        <v>946</v>
      </c>
      <c r="CG4493" s="54">
        <v>1.6819999999999999</v>
      </c>
      <c r="CH4493" s="54">
        <v>2.0779999999999998</v>
      </c>
      <c r="CI4493" s="54">
        <v>0.28999999999999998</v>
      </c>
      <c r="CJ4493" s="54">
        <v>62</v>
      </c>
      <c r="CK4493" s="54">
        <v>8.6</v>
      </c>
      <c r="CL4493" s="54">
        <v>1.3699999999999999E-3</v>
      </c>
      <c r="CM4493" s="54">
        <v>0.45</v>
      </c>
      <c r="CN4493" s="53" t="s">
        <v>35347</v>
      </c>
      <c r="CO4493" s="54">
        <v>14</v>
      </c>
      <c r="CP4493" s="54">
        <v>43</v>
      </c>
      <c r="CQ4493" s="55">
        <f t="shared" si="70"/>
        <v>0.32558139534883723</v>
      </c>
      <c r="CR4493" s="52" t="s">
        <v>28921</v>
      </c>
    </row>
    <row r="4494" spans="81:96">
      <c r="CC4494" s="52">
        <v>4493</v>
      </c>
      <c r="CD4494" s="53" t="s">
        <v>35366</v>
      </c>
      <c r="CE4494" s="53" t="s">
        <v>35367</v>
      </c>
      <c r="CF4494" s="54">
        <v>5758</v>
      </c>
      <c r="CG4494" s="54">
        <v>1.556</v>
      </c>
      <c r="CH4494" s="54">
        <v>1.804</v>
      </c>
      <c r="CI4494" s="54">
        <v>0.20899999999999999</v>
      </c>
      <c r="CJ4494" s="54">
        <v>148</v>
      </c>
      <c r="CK4494" s="54" t="s">
        <v>28918</v>
      </c>
      <c r="CL4494" s="54">
        <v>5.5500000000000002E-3</v>
      </c>
      <c r="CM4494" s="54">
        <v>0.53900000000000003</v>
      </c>
      <c r="CN4494" s="53" t="s">
        <v>35347</v>
      </c>
      <c r="CO4494" s="54">
        <v>15</v>
      </c>
      <c r="CP4494" s="54">
        <v>43</v>
      </c>
      <c r="CQ4494" s="55">
        <f t="shared" si="70"/>
        <v>0.34883720930232559</v>
      </c>
      <c r="CR4494" s="52" t="s">
        <v>28921</v>
      </c>
    </row>
    <row r="4495" spans="81:96">
      <c r="CC4495" s="52">
        <v>4494</v>
      </c>
      <c r="CD4495" s="53" t="s">
        <v>35368</v>
      </c>
      <c r="CE4495" s="53" t="s">
        <v>35369</v>
      </c>
      <c r="CF4495" s="54">
        <v>9095</v>
      </c>
      <c r="CG4495" s="54">
        <v>1.4770000000000001</v>
      </c>
      <c r="CH4495" s="54">
        <v>1.77</v>
      </c>
      <c r="CI4495" s="54">
        <v>0.22900000000000001</v>
      </c>
      <c r="CJ4495" s="54">
        <v>441</v>
      </c>
      <c r="CK4495" s="54">
        <v>7.5</v>
      </c>
      <c r="CL4495" s="54">
        <v>1.319E-2</v>
      </c>
      <c r="CM4495" s="54">
        <v>0.41199999999999998</v>
      </c>
      <c r="CN4495" s="53" t="s">
        <v>35347</v>
      </c>
      <c r="CO4495" s="54">
        <v>16</v>
      </c>
      <c r="CP4495" s="54">
        <v>43</v>
      </c>
      <c r="CQ4495" s="55">
        <f t="shared" si="70"/>
        <v>0.37209302325581395</v>
      </c>
      <c r="CR4495" s="52" t="s">
        <v>28921</v>
      </c>
    </row>
    <row r="4496" spans="81:96">
      <c r="CC4496" s="52">
        <v>4495</v>
      </c>
      <c r="CD4496" s="53" t="s">
        <v>35370</v>
      </c>
      <c r="CE4496" s="53" t="s">
        <v>35371</v>
      </c>
      <c r="CF4496" s="54">
        <v>1525</v>
      </c>
      <c r="CG4496" s="54">
        <v>1.466</v>
      </c>
      <c r="CH4496" s="54">
        <v>1.7330000000000001</v>
      </c>
      <c r="CI4496" s="54">
        <v>0.14000000000000001</v>
      </c>
      <c r="CJ4496" s="54">
        <v>86</v>
      </c>
      <c r="CK4496" s="54">
        <v>8.5</v>
      </c>
      <c r="CL4496" s="54">
        <v>1.32E-3</v>
      </c>
      <c r="CM4496" s="54">
        <v>0.28100000000000003</v>
      </c>
      <c r="CN4496" s="53" t="s">
        <v>35347</v>
      </c>
      <c r="CO4496" s="54">
        <v>17</v>
      </c>
      <c r="CP4496" s="54">
        <v>43</v>
      </c>
      <c r="CQ4496" s="55">
        <f t="shared" si="70"/>
        <v>0.39534883720930231</v>
      </c>
      <c r="CR4496" s="52" t="s">
        <v>28921</v>
      </c>
    </row>
    <row r="4497" spans="81:96">
      <c r="CC4497" s="52">
        <v>4496</v>
      </c>
      <c r="CD4497" s="53" t="s">
        <v>35372</v>
      </c>
      <c r="CE4497" s="53" t="s">
        <v>35373</v>
      </c>
      <c r="CF4497" s="54">
        <v>3208</v>
      </c>
      <c r="CG4497" s="54">
        <v>1.371</v>
      </c>
      <c r="CH4497" s="54">
        <v>1.5820000000000001</v>
      </c>
      <c r="CI4497" s="54">
        <v>0.115</v>
      </c>
      <c r="CJ4497" s="54">
        <v>87</v>
      </c>
      <c r="CK4497" s="54" t="s">
        <v>28918</v>
      </c>
      <c r="CL4497" s="54">
        <v>4.6499999999999996E-3</v>
      </c>
      <c r="CM4497" s="54">
        <v>0.76500000000000001</v>
      </c>
      <c r="CN4497" s="53" t="s">
        <v>35347</v>
      </c>
      <c r="CO4497" s="54">
        <v>18</v>
      </c>
      <c r="CP4497" s="54">
        <v>43</v>
      </c>
      <c r="CQ4497" s="55">
        <f t="shared" si="70"/>
        <v>0.41860465116279072</v>
      </c>
      <c r="CR4497" s="52" t="s">
        <v>28921</v>
      </c>
    </row>
    <row r="4498" spans="81:96">
      <c r="CC4498" s="52">
        <v>4497</v>
      </c>
      <c r="CD4498" s="53" t="s">
        <v>35374</v>
      </c>
      <c r="CE4498" s="53" t="s">
        <v>35375</v>
      </c>
      <c r="CF4498" s="54">
        <v>362</v>
      </c>
      <c r="CG4498" s="54">
        <v>1.3080000000000001</v>
      </c>
      <c r="CH4498" s="54"/>
      <c r="CI4498" s="54">
        <v>0.25</v>
      </c>
      <c r="CJ4498" s="54">
        <v>40</v>
      </c>
      <c r="CK4498" s="54">
        <v>5.9</v>
      </c>
      <c r="CL4498" s="54">
        <v>6.8000000000000005E-4</v>
      </c>
      <c r="CM4498" s="54"/>
      <c r="CN4498" s="53" t="s">
        <v>35347</v>
      </c>
      <c r="CO4498" s="54">
        <v>19</v>
      </c>
      <c r="CP4498" s="54">
        <v>43</v>
      </c>
      <c r="CQ4498" s="55">
        <f t="shared" si="70"/>
        <v>0.44186046511627908</v>
      </c>
      <c r="CR4498" s="52" t="s">
        <v>28921</v>
      </c>
    </row>
    <row r="4499" spans="81:96">
      <c r="CC4499" s="52">
        <v>4498</v>
      </c>
      <c r="CD4499" s="53" t="s">
        <v>35376</v>
      </c>
      <c r="CE4499" s="53" t="s">
        <v>35377</v>
      </c>
      <c r="CF4499" s="54">
        <v>615</v>
      </c>
      <c r="CG4499" s="54">
        <v>1.2330000000000001</v>
      </c>
      <c r="CH4499" s="54">
        <v>1.9059999999999999</v>
      </c>
      <c r="CI4499" s="54">
        <v>0.158</v>
      </c>
      <c r="CJ4499" s="54">
        <v>19</v>
      </c>
      <c r="CK4499" s="54" t="s">
        <v>28918</v>
      </c>
      <c r="CL4499" s="54">
        <v>8.1999999999999998E-4</v>
      </c>
      <c r="CM4499" s="54">
        <v>0.53700000000000003</v>
      </c>
      <c r="CN4499" s="53" t="s">
        <v>35347</v>
      </c>
      <c r="CO4499" s="54">
        <v>20</v>
      </c>
      <c r="CP4499" s="54">
        <v>43</v>
      </c>
      <c r="CQ4499" s="55">
        <f t="shared" si="70"/>
        <v>0.46511627906976744</v>
      </c>
      <c r="CR4499" s="52" t="s">
        <v>28921</v>
      </c>
    </row>
    <row r="4500" spans="81:96">
      <c r="CC4500" s="52">
        <v>4499</v>
      </c>
      <c r="CD4500" s="53" t="s">
        <v>33069</v>
      </c>
      <c r="CE4500" s="53" t="s">
        <v>33070</v>
      </c>
      <c r="CF4500" s="54">
        <v>1348</v>
      </c>
      <c r="CG4500" s="54">
        <v>1.226</v>
      </c>
      <c r="CH4500" s="54">
        <v>1.544</v>
      </c>
      <c r="CI4500" s="54">
        <v>0.14799999999999999</v>
      </c>
      <c r="CJ4500" s="54">
        <v>81</v>
      </c>
      <c r="CK4500" s="54">
        <v>7</v>
      </c>
      <c r="CL4500" s="54">
        <v>1.97E-3</v>
      </c>
      <c r="CM4500" s="54">
        <v>0.35099999999999998</v>
      </c>
      <c r="CN4500" s="53" t="s">
        <v>35347</v>
      </c>
      <c r="CO4500" s="54">
        <v>21</v>
      </c>
      <c r="CP4500" s="54">
        <v>43</v>
      </c>
      <c r="CQ4500" s="55">
        <f t="shared" si="70"/>
        <v>0.48837209302325579</v>
      </c>
      <c r="CR4500" s="52" t="s">
        <v>28921</v>
      </c>
    </row>
    <row r="4501" spans="81:96">
      <c r="CC4501" s="52">
        <v>4500</v>
      </c>
      <c r="CD4501" s="53" t="s">
        <v>35378</v>
      </c>
      <c r="CE4501" s="53" t="s">
        <v>35379</v>
      </c>
      <c r="CF4501" s="54">
        <v>1180</v>
      </c>
      <c r="CG4501" s="54">
        <v>1.1910000000000001</v>
      </c>
      <c r="CH4501" s="54">
        <v>1.2170000000000001</v>
      </c>
      <c r="CI4501" s="54">
        <v>0.108</v>
      </c>
      <c r="CJ4501" s="54">
        <v>111</v>
      </c>
      <c r="CK4501" s="54">
        <v>7.1</v>
      </c>
      <c r="CL4501" s="54">
        <v>2.9399999999999999E-3</v>
      </c>
      <c r="CM4501" s="54">
        <v>0.44700000000000001</v>
      </c>
      <c r="CN4501" s="53" t="s">
        <v>35347</v>
      </c>
      <c r="CO4501" s="54">
        <v>22</v>
      </c>
      <c r="CP4501" s="54">
        <v>43</v>
      </c>
      <c r="CQ4501" s="55">
        <f t="shared" si="70"/>
        <v>0.51162790697674421</v>
      </c>
      <c r="CR4501" s="52" t="s">
        <v>28938</v>
      </c>
    </row>
    <row r="4502" spans="81:96">
      <c r="CC4502" s="52">
        <v>4501</v>
      </c>
      <c r="CD4502" s="53" t="s">
        <v>35380</v>
      </c>
      <c r="CE4502" s="53" t="s">
        <v>35381</v>
      </c>
      <c r="CF4502" s="54">
        <v>2046</v>
      </c>
      <c r="CG4502" s="54">
        <v>1.1519999999999999</v>
      </c>
      <c r="CH4502" s="54">
        <v>2.0960000000000001</v>
      </c>
      <c r="CI4502" s="54">
        <v>0.26100000000000001</v>
      </c>
      <c r="CJ4502" s="54">
        <v>23</v>
      </c>
      <c r="CK4502" s="54" t="s">
        <v>28918</v>
      </c>
      <c r="CL4502" s="54">
        <v>1.81E-3</v>
      </c>
      <c r="CM4502" s="54">
        <v>0.91200000000000003</v>
      </c>
      <c r="CN4502" s="53" t="s">
        <v>35347</v>
      </c>
      <c r="CO4502" s="54">
        <v>23</v>
      </c>
      <c r="CP4502" s="54">
        <v>43</v>
      </c>
      <c r="CQ4502" s="55">
        <f t="shared" si="70"/>
        <v>0.53488372093023251</v>
      </c>
      <c r="CR4502" s="52" t="s">
        <v>28938</v>
      </c>
    </row>
    <row r="4503" spans="81:96">
      <c r="CC4503" s="52">
        <v>4502</v>
      </c>
      <c r="CD4503" s="53" t="s">
        <v>35382</v>
      </c>
      <c r="CE4503" s="53" t="s">
        <v>35383</v>
      </c>
      <c r="CF4503" s="54">
        <v>1799</v>
      </c>
      <c r="CG4503" s="54">
        <v>1.103</v>
      </c>
      <c r="CH4503" s="54">
        <v>1.526</v>
      </c>
      <c r="CI4503" s="54">
        <v>0.2</v>
      </c>
      <c r="CJ4503" s="54">
        <v>60</v>
      </c>
      <c r="CK4503" s="54" t="s">
        <v>28918</v>
      </c>
      <c r="CL4503" s="54">
        <v>2.0699999999999998E-3</v>
      </c>
      <c r="CM4503" s="54">
        <v>0.48899999999999999</v>
      </c>
      <c r="CN4503" s="53" t="s">
        <v>35347</v>
      </c>
      <c r="CO4503" s="54">
        <v>24</v>
      </c>
      <c r="CP4503" s="54">
        <v>43</v>
      </c>
      <c r="CQ4503" s="55">
        <f t="shared" si="70"/>
        <v>0.55813953488372092</v>
      </c>
      <c r="CR4503" s="52" t="s">
        <v>28938</v>
      </c>
    </row>
    <row r="4504" spans="81:96">
      <c r="CC4504" s="52">
        <v>4503</v>
      </c>
      <c r="CD4504" s="53" t="s">
        <v>35384</v>
      </c>
      <c r="CE4504" s="53" t="s">
        <v>35385</v>
      </c>
      <c r="CF4504" s="54">
        <v>2169</v>
      </c>
      <c r="CG4504" s="54">
        <v>1.07</v>
      </c>
      <c r="CH4504" s="54">
        <v>1.3660000000000001</v>
      </c>
      <c r="CI4504" s="54">
        <v>0.20399999999999999</v>
      </c>
      <c r="CJ4504" s="54">
        <v>103</v>
      </c>
      <c r="CK4504" s="54">
        <v>9.6</v>
      </c>
      <c r="CL4504" s="54">
        <v>2.0999999999999999E-3</v>
      </c>
      <c r="CM4504" s="54">
        <v>0.32900000000000001</v>
      </c>
      <c r="CN4504" s="53" t="s">
        <v>35347</v>
      </c>
      <c r="CO4504" s="54">
        <v>25</v>
      </c>
      <c r="CP4504" s="54">
        <v>43</v>
      </c>
      <c r="CQ4504" s="55">
        <f t="shared" si="70"/>
        <v>0.58139534883720934</v>
      </c>
      <c r="CR4504" s="52" t="s">
        <v>28938</v>
      </c>
    </row>
    <row r="4505" spans="81:96">
      <c r="CC4505" s="52">
        <v>4504</v>
      </c>
      <c r="CD4505" s="53" t="s">
        <v>35386</v>
      </c>
      <c r="CE4505" s="53" t="s">
        <v>35387</v>
      </c>
      <c r="CF4505" s="54">
        <v>560</v>
      </c>
      <c r="CG4505" s="54">
        <v>1.0169999999999999</v>
      </c>
      <c r="CH4505" s="54">
        <v>0.96599999999999997</v>
      </c>
      <c r="CI4505" s="54">
        <v>0.192</v>
      </c>
      <c r="CJ4505" s="54">
        <v>26</v>
      </c>
      <c r="CK4505" s="54" t="s">
        <v>28918</v>
      </c>
      <c r="CL4505" s="54">
        <v>7.3999999999999999E-4</v>
      </c>
      <c r="CM4505" s="54">
        <v>0.317</v>
      </c>
      <c r="CN4505" s="53" t="s">
        <v>35347</v>
      </c>
      <c r="CO4505" s="54">
        <v>26</v>
      </c>
      <c r="CP4505" s="54">
        <v>43</v>
      </c>
      <c r="CQ4505" s="55">
        <f t="shared" si="70"/>
        <v>0.60465116279069764</v>
      </c>
      <c r="CR4505" s="52" t="s">
        <v>28938</v>
      </c>
    </row>
    <row r="4506" spans="81:96">
      <c r="CC4506" s="52">
        <v>4505</v>
      </c>
      <c r="CD4506" s="53" t="s">
        <v>34858</v>
      </c>
      <c r="CE4506" s="53" t="s">
        <v>34859</v>
      </c>
      <c r="CF4506" s="54">
        <v>706</v>
      </c>
      <c r="CG4506" s="54">
        <v>0.92800000000000005</v>
      </c>
      <c r="CH4506" s="54">
        <v>1.474</v>
      </c>
      <c r="CI4506" s="54">
        <v>0.16400000000000001</v>
      </c>
      <c r="CJ4506" s="54">
        <v>73</v>
      </c>
      <c r="CK4506" s="54">
        <v>7.8</v>
      </c>
      <c r="CL4506" s="54">
        <v>9.7999999999999997E-4</v>
      </c>
      <c r="CM4506" s="54">
        <v>0.36099999999999999</v>
      </c>
      <c r="CN4506" s="53" t="s">
        <v>35347</v>
      </c>
      <c r="CO4506" s="54">
        <v>27</v>
      </c>
      <c r="CP4506" s="54">
        <v>43</v>
      </c>
      <c r="CQ4506" s="55">
        <f t="shared" si="70"/>
        <v>0.62790697674418605</v>
      </c>
      <c r="CR4506" s="52" t="s">
        <v>28938</v>
      </c>
    </row>
    <row r="4507" spans="81:96">
      <c r="CC4507" s="52">
        <v>4506</v>
      </c>
      <c r="CD4507" s="53" t="s">
        <v>35388</v>
      </c>
      <c r="CE4507" s="53" t="s">
        <v>35389</v>
      </c>
      <c r="CF4507" s="54">
        <v>243</v>
      </c>
      <c r="CG4507" s="54">
        <v>0.86</v>
      </c>
      <c r="CH4507" s="54">
        <v>0.90700000000000003</v>
      </c>
      <c r="CI4507" s="54">
        <v>0.2</v>
      </c>
      <c r="CJ4507" s="54">
        <v>55</v>
      </c>
      <c r="CK4507" s="54">
        <v>3.5</v>
      </c>
      <c r="CL4507" s="54">
        <v>9.7000000000000005E-4</v>
      </c>
      <c r="CM4507" s="54">
        <v>0.29799999999999999</v>
      </c>
      <c r="CN4507" s="53" t="s">
        <v>35347</v>
      </c>
      <c r="CO4507" s="54">
        <v>28</v>
      </c>
      <c r="CP4507" s="54">
        <v>43</v>
      </c>
      <c r="CQ4507" s="55">
        <f t="shared" si="70"/>
        <v>0.65116279069767447</v>
      </c>
      <c r="CR4507" s="52" t="s">
        <v>28938</v>
      </c>
    </row>
    <row r="4508" spans="81:96">
      <c r="CC4508" s="52">
        <v>4507</v>
      </c>
      <c r="CD4508" s="53" t="s">
        <v>35390</v>
      </c>
      <c r="CE4508" s="53" t="s">
        <v>35391</v>
      </c>
      <c r="CF4508" s="54">
        <v>280</v>
      </c>
      <c r="CG4508" s="54">
        <v>0.84399999999999997</v>
      </c>
      <c r="CH4508" s="54">
        <v>0.79500000000000004</v>
      </c>
      <c r="CI4508" s="54">
        <v>0</v>
      </c>
      <c r="CJ4508" s="54">
        <v>14</v>
      </c>
      <c r="CK4508" s="54">
        <v>9.6999999999999993</v>
      </c>
      <c r="CL4508" s="54">
        <v>2.3000000000000001E-4</v>
      </c>
      <c r="CM4508" s="54">
        <v>0.17599999999999999</v>
      </c>
      <c r="CN4508" s="53" t="s">
        <v>35347</v>
      </c>
      <c r="CO4508" s="54">
        <v>29</v>
      </c>
      <c r="CP4508" s="54">
        <v>43</v>
      </c>
      <c r="CQ4508" s="55">
        <f t="shared" si="70"/>
        <v>0.67441860465116277</v>
      </c>
      <c r="CR4508" s="52" t="s">
        <v>28938</v>
      </c>
    </row>
    <row r="4509" spans="81:96">
      <c r="CC4509" s="52">
        <v>4508</v>
      </c>
      <c r="CD4509" s="53" t="s">
        <v>33378</v>
      </c>
      <c r="CE4509" s="53" t="s">
        <v>33379</v>
      </c>
      <c r="CF4509" s="54">
        <v>3325</v>
      </c>
      <c r="CG4509" s="54">
        <v>0.84199999999999997</v>
      </c>
      <c r="CH4509" s="54">
        <v>1.363</v>
      </c>
      <c r="CI4509" s="54">
        <v>0.14599999999999999</v>
      </c>
      <c r="CJ4509" s="54">
        <v>151</v>
      </c>
      <c r="CK4509" s="54">
        <v>9.5</v>
      </c>
      <c r="CL4509" s="54">
        <v>4.6600000000000001E-3</v>
      </c>
      <c r="CM4509" s="54">
        <v>0.40500000000000003</v>
      </c>
      <c r="CN4509" s="53" t="s">
        <v>35347</v>
      </c>
      <c r="CO4509" s="54">
        <v>30</v>
      </c>
      <c r="CP4509" s="54">
        <v>43</v>
      </c>
      <c r="CQ4509" s="55">
        <f t="shared" si="70"/>
        <v>0.69767441860465118</v>
      </c>
      <c r="CR4509" s="52" t="s">
        <v>28938</v>
      </c>
    </row>
    <row r="4510" spans="81:96">
      <c r="CC4510" s="52">
        <v>4509</v>
      </c>
      <c r="CD4510" s="53" t="s">
        <v>35392</v>
      </c>
      <c r="CE4510" s="53" t="s">
        <v>35393</v>
      </c>
      <c r="CF4510" s="54">
        <v>166</v>
      </c>
      <c r="CG4510" s="54">
        <v>0.73599999999999999</v>
      </c>
      <c r="CH4510" s="54">
        <v>0.86599999999999999</v>
      </c>
      <c r="CI4510" s="54">
        <v>0.10299999999999999</v>
      </c>
      <c r="CJ4510" s="54">
        <v>29</v>
      </c>
      <c r="CK4510" s="54">
        <v>3.9</v>
      </c>
      <c r="CL4510" s="54">
        <v>5.0000000000000001E-4</v>
      </c>
      <c r="CM4510" s="54">
        <v>0.221</v>
      </c>
      <c r="CN4510" s="53" t="s">
        <v>35347</v>
      </c>
      <c r="CO4510" s="54">
        <v>31</v>
      </c>
      <c r="CP4510" s="54">
        <v>43</v>
      </c>
      <c r="CQ4510" s="55">
        <f t="shared" si="70"/>
        <v>0.72093023255813948</v>
      </c>
      <c r="CR4510" s="52" t="s">
        <v>28938</v>
      </c>
    </row>
    <row r="4511" spans="81:96">
      <c r="CC4511" s="52">
        <v>4510</v>
      </c>
      <c r="CD4511" s="53" t="s">
        <v>35394</v>
      </c>
      <c r="CE4511" s="53" t="s">
        <v>35395</v>
      </c>
      <c r="CF4511" s="54">
        <v>328</v>
      </c>
      <c r="CG4511" s="54">
        <v>0.7</v>
      </c>
      <c r="CH4511" s="54">
        <v>0.79300000000000004</v>
      </c>
      <c r="CI4511" s="54">
        <v>0.121</v>
      </c>
      <c r="CJ4511" s="54">
        <v>33</v>
      </c>
      <c r="CK4511" s="54">
        <v>7.4</v>
      </c>
      <c r="CL4511" s="54">
        <v>5.6999999999999998E-4</v>
      </c>
      <c r="CM4511" s="54">
        <v>0.24099999999999999</v>
      </c>
      <c r="CN4511" s="53" t="s">
        <v>35347</v>
      </c>
      <c r="CO4511" s="54">
        <v>32</v>
      </c>
      <c r="CP4511" s="54">
        <v>43</v>
      </c>
      <c r="CQ4511" s="55">
        <f t="shared" si="70"/>
        <v>0.7441860465116279</v>
      </c>
      <c r="CR4511" s="52" t="s">
        <v>28938</v>
      </c>
    </row>
    <row r="4512" spans="81:96">
      <c r="CC4512" s="52">
        <v>4511</v>
      </c>
      <c r="CD4512" s="53" t="s">
        <v>35396</v>
      </c>
      <c r="CE4512" s="53" t="s">
        <v>35397</v>
      </c>
      <c r="CF4512" s="54">
        <v>551</v>
      </c>
      <c r="CG4512" s="54">
        <v>0.63500000000000001</v>
      </c>
      <c r="CH4512" s="54">
        <v>0.75</v>
      </c>
      <c r="CI4512" s="54">
        <v>0.10199999999999999</v>
      </c>
      <c r="CJ4512" s="54">
        <v>59</v>
      </c>
      <c r="CK4512" s="54">
        <v>7.1</v>
      </c>
      <c r="CL4512" s="54">
        <v>8.9999999999999998E-4</v>
      </c>
      <c r="CM4512" s="54">
        <v>0.19400000000000001</v>
      </c>
      <c r="CN4512" s="53" t="s">
        <v>35347</v>
      </c>
      <c r="CO4512" s="54">
        <v>33</v>
      </c>
      <c r="CP4512" s="54">
        <v>43</v>
      </c>
      <c r="CQ4512" s="55">
        <f t="shared" si="70"/>
        <v>0.76744186046511631</v>
      </c>
      <c r="CR4512" s="52" t="s">
        <v>28953</v>
      </c>
    </row>
    <row r="4513" spans="81:96">
      <c r="CC4513" s="52">
        <v>4512</v>
      </c>
      <c r="CD4513" s="53" t="s">
        <v>35398</v>
      </c>
      <c r="CE4513" s="53" t="s">
        <v>35399</v>
      </c>
      <c r="CF4513" s="54">
        <v>113</v>
      </c>
      <c r="CG4513" s="54">
        <v>0.58299999999999996</v>
      </c>
      <c r="CH4513" s="54">
        <v>0.55000000000000004</v>
      </c>
      <c r="CI4513" s="54">
        <v>2.9000000000000001E-2</v>
      </c>
      <c r="CJ4513" s="54">
        <v>35</v>
      </c>
      <c r="CK4513" s="54">
        <v>4.2</v>
      </c>
      <c r="CL4513" s="54">
        <v>6.0999999999999997E-4</v>
      </c>
      <c r="CM4513" s="54">
        <v>0.25600000000000001</v>
      </c>
      <c r="CN4513" s="53" t="s">
        <v>35347</v>
      </c>
      <c r="CO4513" s="54">
        <v>34</v>
      </c>
      <c r="CP4513" s="54">
        <v>43</v>
      </c>
      <c r="CQ4513" s="55">
        <f t="shared" si="70"/>
        <v>0.79069767441860461</v>
      </c>
      <c r="CR4513" s="52" t="s">
        <v>28953</v>
      </c>
    </row>
    <row r="4514" spans="81:96">
      <c r="CC4514" s="52">
        <v>4513</v>
      </c>
      <c r="CD4514" s="53" t="s">
        <v>35400</v>
      </c>
      <c r="CE4514" s="53" t="s">
        <v>35401</v>
      </c>
      <c r="CF4514" s="54">
        <v>510</v>
      </c>
      <c r="CG4514" s="54">
        <v>0.55300000000000005</v>
      </c>
      <c r="CH4514" s="54">
        <v>0.80700000000000005</v>
      </c>
      <c r="CI4514" s="54">
        <v>0.432</v>
      </c>
      <c r="CJ4514" s="54">
        <v>37</v>
      </c>
      <c r="CK4514" s="54" t="s">
        <v>28918</v>
      </c>
      <c r="CL4514" s="54">
        <v>9.2000000000000003E-4</v>
      </c>
      <c r="CM4514" s="54">
        <v>0.33800000000000002</v>
      </c>
      <c r="CN4514" s="53" t="s">
        <v>35347</v>
      </c>
      <c r="CO4514" s="54">
        <v>35</v>
      </c>
      <c r="CP4514" s="54">
        <v>43</v>
      </c>
      <c r="CQ4514" s="55">
        <f t="shared" si="70"/>
        <v>0.81395348837209303</v>
      </c>
      <c r="CR4514" s="52" t="s">
        <v>28953</v>
      </c>
    </row>
    <row r="4515" spans="81:96">
      <c r="CC4515" s="52">
        <v>4514</v>
      </c>
      <c r="CD4515" s="53" t="s">
        <v>35402</v>
      </c>
      <c r="CE4515" s="53" t="s">
        <v>35403</v>
      </c>
      <c r="CF4515" s="54">
        <v>156</v>
      </c>
      <c r="CG4515" s="54">
        <v>0.53300000000000003</v>
      </c>
      <c r="CH4515" s="54">
        <v>0.77500000000000002</v>
      </c>
      <c r="CI4515" s="54">
        <v>0.375</v>
      </c>
      <c r="CJ4515" s="54">
        <v>16</v>
      </c>
      <c r="CK4515" s="54">
        <v>6.8</v>
      </c>
      <c r="CL4515" s="54">
        <v>2.3000000000000001E-4</v>
      </c>
      <c r="CM4515" s="54">
        <v>0.183</v>
      </c>
      <c r="CN4515" s="53" t="s">
        <v>35347</v>
      </c>
      <c r="CO4515" s="54">
        <v>36</v>
      </c>
      <c r="CP4515" s="54">
        <v>43</v>
      </c>
      <c r="CQ4515" s="55">
        <f t="shared" si="70"/>
        <v>0.83720930232558144</v>
      </c>
      <c r="CR4515" s="52" t="s">
        <v>28953</v>
      </c>
    </row>
    <row r="4516" spans="81:96">
      <c r="CC4516" s="52">
        <v>4515</v>
      </c>
      <c r="CD4516" s="53" t="s">
        <v>35404</v>
      </c>
      <c r="CE4516" s="53" t="s">
        <v>35405</v>
      </c>
      <c r="CF4516" s="54">
        <v>216</v>
      </c>
      <c r="CG4516" s="54">
        <v>0.50800000000000001</v>
      </c>
      <c r="CH4516" s="54">
        <v>0.51600000000000001</v>
      </c>
      <c r="CI4516" s="54">
        <v>0.24099999999999999</v>
      </c>
      <c r="CJ4516" s="54">
        <v>29</v>
      </c>
      <c r="CK4516" s="54">
        <v>7.7</v>
      </c>
      <c r="CL4516" s="54">
        <v>5.8E-4</v>
      </c>
      <c r="CM4516" s="54">
        <v>0.23400000000000001</v>
      </c>
      <c r="CN4516" s="53" t="s">
        <v>35347</v>
      </c>
      <c r="CO4516" s="54">
        <v>37</v>
      </c>
      <c r="CP4516" s="54">
        <v>43</v>
      </c>
      <c r="CQ4516" s="55">
        <f t="shared" si="70"/>
        <v>0.86046511627906974</v>
      </c>
      <c r="CR4516" s="52" t="s">
        <v>28953</v>
      </c>
    </row>
    <row r="4517" spans="81:96">
      <c r="CC4517" s="52">
        <v>4516</v>
      </c>
      <c r="CD4517" s="53" t="s">
        <v>35406</v>
      </c>
      <c r="CE4517" s="53" t="s">
        <v>35407</v>
      </c>
      <c r="CF4517" s="54">
        <v>398</v>
      </c>
      <c r="CG4517" s="54">
        <v>0.46</v>
      </c>
      <c r="CH4517" s="54">
        <v>0.56499999999999995</v>
      </c>
      <c r="CI4517" s="54">
        <v>6.9000000000000006E-2</v>
      </c>
      <c r="CJ4517" s="54">
        <v>29</v>
      </c>
      <c r="CK4517" s="54">
        <v>9.6999999999999993</v>
      </c>
      <c r="CL4517" s="54">
        <v>1.0300000000000001E-3</v>
      </c>
      <c r="CM4517" s="54">
        <v>0.40300000000000002</v>
      </c>
      <c r="CN4517" s="53" t="s">
        <v>35347</v>
      </c>
      <c r="CO4517" s="54">
        <v>38</v>
      </c>
      <c r="CP4517" s="54">
        <v>43</v>
      </c>
      <c r="CQ4517" s="55">
        <f t="shared" si="70"/>
        <v>0.88372093023255816</v>
      </c>
      <c r="CR4517" s="52" t="s">
        <v>28953</v>
      </c>
    </row>
    <row r="4518" spans="81:96">
      <c r="CC4518" s="52">
        <v>4517</v>
      </c>
      <c r="CD4518" s="53" t="s">
        <v>35408</v>
      </c>
      <c r="CE4518" s="53" t="s">
        <v>35409</v>
      </c>
      <c r="CF4518" s="54">
        <v>193</v>
      </c>
      <c r="CG4518" s="54">
        <v>0.39600000000000002</v>
      </c>
      <c r="CH4518" s="54">
        <v>0.40400000000000003</v>
      </c>
      <c r="CI4518" s="54">
        <v>0</v>
      </c>
      <c r="CJ4518" s="54">
        <v>29</v>
      </c>
      <c r="CK4518" s="54">
        <v>6.6</v>
      </c>
      <c r="CL4518" s="54">
        <v>1.7000000000000001E-4</v>
      </c>
      <c r="CM4518" s="54">
        <v>5.3999999999999999E-2</v>
      </c>
      <c r="CN4518" s="53" t="s">
        <v>35347</v>
      </c>
      <c r="CO4518" s="54">
        <v>39</v>
      </c>
      <c r="CP4518" s="54">
        <v>43</v>
      </c>
      <c r="CQ4518" s="55">
        <f t="shared" si="70"/>
        <v>0.90697674418604646</v>
      </c>
      <c r="CR4518" s="52" t="s">
        <v>28953</v>
      </c>
    </row>
    <row r="4519" spans="81:96">
      <c r="CC4519" s="52">
        <v>4518</v>
      </c>
      <c r="CD4519" s="53" t="s">
        <v>35213</v>
      </c>
      <c r="CE4519" s="53" t="s">
        <v>35214</v>
      </c>
      <c r="CF4519" s="54">
        <v>492</v>
      </c>
      <c r="CG4519" s="54">
        <v>0.35199999999999998</v>
      </c>
      <c r="CH4519" s="54">
        <v>0.628</v>
      </c>
      <c r="CI4519" s="54">
        <v>0.13600000000000001</v>
      </c>
      <c r="CJ4519" s="54">
        <v>44</v>
      </c>
      <c r="CK4519" s="54" t="s">
        <v>28918</v>
      </c>
      <c r="CL4519" s="54">
        <v>1.09E-3</v>
      </c>
      <c r="CM4519" s="54">
        <v>0.30299999999999999</v>
      </c>
      <c r="CN4519" s="53" t="s">
        <v>35347</v>
      </c>
      <c r="CO4519" s="54">
        <v>40</v>
      </c>
      <c r="CP4519" s="54">
        <v>43</v>
      </c>
      <c r="CQ4519" s="55">
        <f t="shared" si="70"/>
        <v>0.93023255813953487</v>
      </c>
      <c r="CR4519" s="52" t="s">
        <v>28953</v>
      </c>
    </row>
    <row r="4520" spans="81:96">
      <c r="CC4520" s="52">
        <v>4519</v>
      </c>
      <c r="CD4520" s="53" t="s">
        <v>35410</v>
      </c>
      <c r="CE4520" s="53" t="s">
        <v>35411</v>
      </c>
      <c r="CF4520" s="54">
        <v>209</v>
      </c>
      <c r="CG4520" s="54">
        <v>0.31900000000000001</v>
      </c>
      <c r="CH4520" s="54">
        <v>0.54200000000000004</v>
      </c>
      <c r="CI4520" s="54">
        <v>8.6999999999999994E-2</v>
      </c>
      <c r="CJ4520" s="54">
        <v>23</v>
      </c>
      <c r="CK4520" s="54">
        <v>9.1999999999999993</v>
      </c>
      <c r="CL4520" s="54">
        <v>1.9000000000000001E-4</v>
      </c>
      <c r="CM4520" s="54">
        <v>0.10199999999999999</v>
      </c>
      <c r="CN4520" s="53" t="s">
        <v>35347</v>
      </c>
      <c r="CO4520" s="54">
        <v>41</v>
      </c>
      <c r="CP4520" s="54">
        <v>43</v>
      </c>
      <c r="CQ4520" s="55">
        <f t="shared" si="70"/>
        <v>0.95348837209302328</v>
      </c>
      <c r="CR4520" s="52" t="s">
        <v>28953</v>
      </c>
    </row>
    <row r="4521" spans="81:96">
      <c r="CC4521" s="52">
        <v>4520</v>
      </c>
      <c r="CD4521" s="53" t="s">
        <v>35412</v>
      </c>
      <c r="CE4521" s="53" t="s">
        <v>35413</v>
      </c>
      <c r="CF4521" s="54">
        <v>34</v>
      </c>
      <c r="CG4521" s="54">
        <v>0.18</v>
      </c>
      <c r="CH4521" s="54">
        <v>0.14199999999999999</v>
      </c>
      <c r="CI4521" s="54">
        <v>0.03</v>
      </c>
      <c r="CJ4521" s="54">
        <v>33</v>
      </c>
      <c r="CK4521" s="54"/>
      <c r="CL4521" s="54">
        <v>1E-4</v>
      </c>
      <c r="CM4521" s="54">
        <v>4.2000000000000003E-2</v>
      </c>
      <c r="CN4521" s="53" t="s">
        <v>35347</v>
      </c>
      <c r="CO4521" s="54">
        <v>42</v>
      </c>
      <c r="CP4521" s="54">
        <v>43</v>
      </c>
      <c r="CQ4521" s="55">
        <f t="shared" si="70"/>
        <v>0.97674418604651159</v>
      </c>
      <c r="CR4521" s="52" t="s">
        <v>28953</v>
      </c>
    </row>
    <row r="4522" spans="81:96">
      <c r="CC4522" s="52">
        <v>4521</v>
      </c>
      <c r="CD4522" s="53" t="s">
        <v>35414</v>
      </c>
      <c r="CE4522" s="53" t="s">
        <v>35415</v>
      </c>
      <c r="CF4522" s="54">
        <v>32</v>
      </c>
      <c r="CG4522" s="54">
        <v>6.0999999999999999E-2</v>
      </c>
      <c r="CH4522" s="54">
        <v>0.112</v>
      </c>
      <c r="CI4522" s="54">
        <v>0</v>
      </c>
      <c r="CJ4522" s="54">
        <v>32</v>
      </c>
      <c r="CK4522" s="54"/>
      <c r="CL4522" s="54">
        <v>6.9999999999999994E-5</v>
      </c>
      <c r="CM4522" s="54">
        <v>2.1999999999999999E-2</v>
      </c>
      <c r="CN4522" s="53" t="s">
        <v>35347</v>
      </c>
      <c r="CO4522" s="54">
        <v>43</v>
      </c>
      <c r="CP4522" s="54">
        <v>43</v>
      </c>
      <c r="CQ4522" s="55">
        <f t="shared" si="70"/>
        <v>1</v>
      </c>
      <c r="CR4522" s="52" t="s">
        <v>28953</v>
      </c>
    </row>
    <row r="4523" spans="81:96">
      <c r="CC4523" s="52">
        <v>4522</v>
      </c>
      <c r="CD4523" s="53" t="s">
        <v>29590</v>
      </c>
      <c r="CE4523" s="53" t="s">
        <v>29591</v>
      </c>
      <c r="CF4523" s="54">
        <v>4067</v>
      </c>
      <c r="CG4523" s="54">
        <v>3.427</v>
      </c>
      <c r="CH4523" s="54">
        <v>3.6339999999999999</v>
      </c>
      <c r="CI4523" s="54">
        <v>0.39700000000000002</v>
      </c>
      <c r="CJ4523" s="54">
        <v>189</v>
      </c>
      <c r="CK4523" s="54">
        <v>5.2</v>
      </c>
      <c r="CL4523" s="54">
        <v>1.11E-2</v>
      </c>
      <c r="CM4523" s="54">
        <v>1.163</v>
      </c>
      <c r="CN4523" s="53" t="s">
        <v>35416</v>
      </c>
      <c r="CO4523" s="54">
        <v>1</v>
      </c>
      <c r="CP4523" s="54">
        <v>40</v>
      </c>
      <c r="CQ4523" s="55">
        <f t="shared" si="70"/>
        <v>2.5000000000000001E-2</v>
      </c>
      <c r="CR4523" s="52" t="s">
        <v>28907</v>
      </c>
    </row>
    <row r="4524" spans="81:96">
      <c r="CC4524" s="52">
        <v>4523</v>
      </c>
      <c r="CD4524" s="53" t="s">
        <v>35417</v>
      </c>
      <c r="CE4524" s="53" t="s">
        <v>35418</v>
      </c>
      <c r="CF4524" s="54">
        <v>11833</v>
      </c>
      <c r="CG4524" s="54">
        <v>3.0710000000000002</v>
      </c>
      <c r="CH4524" s="54">
        <v>4.0449999999999999</v>
      </c>
      <c r="CI4524" s="54">
        <v>0.61699999999999999</v>
      </c>
      <c r="CJ4524" s="54">
        <v>248</v>
      </c>
      <c r="CK4524" s="54">
        <v>7.1</v>
      </c>
      <c r="CL4524" s="54">
        <v>1.83E-2</v>
      </c>
      <c r="CM4524" s="54">
        <v>0.995</v>
      </c>
      <c r="CN4524" s="53" t="s">
        <v>35416</v>
      </c>
      <c r="CO4524" s="54">
        <v>2</v>
      </c>
      <c r="CP4524" s="54">
        <v>40</v>
      </c>
      <c r="CQ4524" s="55">
        <f t="shared" si="70"/>
        <v>0.05</v>
      </c>
      <c r="CR4524" s="52" t="s">
        <v>28907</v>
      </c>
    </row>
    <row r="4525" spans="81:96">
      <c r="CC4525" s="52">
        <v>4524</v>
      </c>
      <c r="CD4525" s="53" t="s">
        <v>23204</v>
      </c>
      <c r="CE4525" s="53" t="s">
        <v>23202</v>
      </c>
      <c r="CF4525" s="54">
        <v>7818</v>
      </c>
      <c r="CG4525" s="54">
        <v>3.0369999999999999</v>
      </c>
      <c r="CH4525" s="54">
        <v>3.35</v>
      </c>
      <c r="CI4525" s="54">
        <v>0.45100000000000001</v>
      </c>
      <c r="CJ4525" s="54">
        <v>71</v>
      </c>
      <c r="CK4525" s="54">
        <v>8.9</v>
      </c>
      <c r="CL4525" s="54">
        <v>8.7899999999999992E-3</v>
      </c>
      <c r="CM4525" s="54">
        <v>0.95399999999999996</v>
      </c>
      <c r="CN4525" s="53" t="s">
        <v>35416</v>
      </c>
      <c r="CO4525" s="54">
        <v>3</v>
      </c>
      <c r="CP4525" s="54">
        <v>40</v>
      </c>
      <c r="CQ4525" s="55">
        <f t="shared" si="70"/>
        <v>7.4999999999999997E-2</v>
      </c>
      <c r="CR4525" s="52" t="s">
        <v>28907</v>
      </c>
    </row>
    <row r="4526" spans="81:96">
      <c r="CC4526" s="52">
        <v>4525</v>
      </c>
      <c r="CD4526" s="53" t="s">
        <v>35345</v>
      </c>
      <c r="CE4526" s="53" t="s">
        <v>35346</v>
      </c>
      <c r="CF4526" s="54">
        <v>11102</v>
      </c>
      <c r="CG4526" s="54">
        <v>2.7519999999999998</v>
      </c>
      <c r="CH4526" s="54">
        <v>3.069</v>
      </c>
      <c r="CI4526" s="54">
        <v>0.40200000000000002</v>
      </c>
      <c r="CJ4526" s="54">
        <v>348</v>
      </c>
      <c r="CK4526" s="54">
        <v>6.4</v>
      </c>
      <c r="CL4526" s="54">
        <v>2.0240000000000001E-2</v>
      </c>
      <c r="CM4526" s="54">
        <v>0.81</v>
      </c>
      <c r="CN4526" s="53" t="s">
        <v>35416</v>
      </c>
      <c r="CO4526" s="54">
        <v>4</v>
      </c>
      <c r="CP4526" s="54">
        <v>40</v>
      </c>
      <c r="CQ4526" s="55">
        <f t="shared" si="70"/>
        <v>0.1</v>
      </c>
      <c r="CR4526" s="52" t="s">
        <v>28907</v>
      </c>
    </row>
    <row r="4527" spans="81:96">
      <c r="CC4527" s="52">
        <v>4526</v>
      </c>
      <c r="CD4527" s="53" t="s">
        <v>35348</v>
      </c>
      <c r="CE4527" s="53" t="s">
        <v>35349</v>
      </c>
      <c r="CF4527" s="54">
        <v>6790</v>
      </c>
      <c r="CG4527" s="54">
        <v>2.5419999999999998</v>
      </c>
      <c r="CH4527" s="54">
        <v>2.9710000000000001</v>
      </c>
      <c r="CI4527" s="54">
        <v>0.113</v>
      </c>
      <c r="CJ4527" s="54">
        <v>151</v>
      </c>
      <c r="CK4527" s="54">
        <v>8.3000000000000007</v>
      </c>
      <c r="CL4527" s="54">
        <v>9.0200000000000002E-3</v>
      </c>
      <c r="CM4527" s="54">
        <v>0.745</v>
      </c>
      <c r="CN4527" s="53" t="s">
        <v>35416</v>
      </c>
      <c r="CO4527" s="54">
        <v>5</v>
      </c>
      <c r="CP4527" s="54">
        <v>40</v>
      </c>
      <c r="CQ4527" s="55">
        <f t="shared" si="70"/>
        <v>0.125</v>
      </c>
      <c r="CR4527" s="52" t="s">
        <v>28907</v>
      </c>
    </row>
    <row r="4528" spans="81:96">
      <c r="CC4528" s="52">
        <v>4527</v>
      </c>
      <c r="CD4528" s="53" t="s">
        <v>33015</v>
      </c>
      <c r="CE4528" s="53" t="s">
        <v>33016</v>
      </c>
      <c r="CF4528" s="54">
        <v>1880</v>
      </c>
      <c r="CG4528" s="54">
        <v>2.3050000000000002</v>
      </c>
      <c r="CH4528" s="54">
        <v>2.1240000000000001</v>
      </c>
      <c r="CI4528" s="54">
        <v>0.29399999999999998</v>
      </c>
      <c r="CJ4528" s="54">
        <v>68</v>
      </c>
      <c r="CK4528" s="54">
        <v>5.7</v>
      </c>
      <c r="CL4528" s="54">
        <v>4.1599999999999996E-3</v>
      </c>
      <c r="CM4528" s="54">
        <v>0.56999999999999995</v>
      </c>
      <c r="CN4528" s="53" t="s">
        <v>35416</v>
      </c>
      <c r="CO4528" s="54">
        <v>6</v>
      </c>
      <c r="CP4528" s="54">
        <v>40</v>
      </c>
      <c r="CQ4528" s="55">
        <f t="shared" si="70"/>
        <v>0.15</v>
      </c>
      <c r="CR4528" s="52" t="s">
        <v>28907</v>
      </c>
    </row>
    <row r="4529" spans="81:96">
      <c r="CC4529" s="52">
        <v>4528</v>
      </c>
      <c r="CD4529" s="53" t="s">
        <v>35352</v>
      </c>
      <c r="CE4529" s="53" t="s">
        <v>35353</v>
      </c>
      <c r="CF4529" s="54">
        <v>21097</v>
      </c>
      <c r="CG4529" s="54">
        <v>2.2360000000000002</v>
      </c>
      <c r="CH4529" s="54">
        <v>2.66</v>
      </c>
      <c r="CI4529" s="54">
        <v>0.35899999999999999</v>
      </c>
      <c r="CJ4529" s="54">
        <v>329</v>
      </c>
      <c r="CK4529" s="54">
        <v>9.1</v>
      </c>
      <c r="CL4529" s="54">
        <v>2.179E-2</v>
      </c>
      <c r="CM4529" s="54">
        <v>0.754</v>
      </c>
      <c r="CN4529" s="53" t="s">
        <v>35416</v>
      </c>
      <c r="CO4529" s="54">
        <v>7</v>
      </c>
      <c r="CP4529" s="54">
        <v>40</v>
      </c>
      <c r="CQ4529" s="55">
        <f t="shared" si="70"/>
        <v>0.17499999999999999</v>
      </c>
      <c r="CR4529" s="52" t="s">
        <v>28907</v>
      </c>
    </row>
    <row r="4530" spans="81:96">
      <c r="CC4530" s="52">
        <v>4529</v>
      </c>
      <c r="CD4530" s="53" t="s">
        <v>35354</v>
      </c>
      <c r="CE4530" s="53" t="s">
        <v>35355</v>
      </c>
      <c r="CF4530" s="54">
        <v>142</v>
      </c>
      <c r="CG4530" s="54">
        <v>2.0830000000000002</v>
      </c>
      <c r="CH4530" s="54"/>
      <c r="CI4530" s="54">
        <v>0.22500000000000001</v>
      </c>
      <c r="CJ4530" s="54">
        <v>40</v>
      </c>
      <c r="CK4530" s="54">
        <v>2.6</v>
      </c>
      <c r="CL4530" s="54">
        <v>3.2000000000000003E-4</v>
      </c>
      <c r="CM4530" s="54"/>
      <c r="CN4530" s="53" t="s">
        <v>35416</v>
      </c>
      <c r="CO4530" s="54">
        <v>8</v>
      </c>
      <c r="CP4530" s="54">
        <v>40</v>
      </c>
      <c r="CQ4530" s="55">
        <f t="shared" si="70"/>
        <v>0.2</v>
      </c>
      <c r="CR4530" s="52" t="s">
        <v>28907</v>
      </c>
    </row>
    <row r="4531" spans="81:96">
      <c r="CC4531" s="52">
        <v>4530</v>
      </c>
      <c r="CD4531" s="53" t="s">
        <v>35419</v>
      </c>
      <c r="CE4531" s="53" t="s">
        <v>35420</v>
      </c>
      <c r="CF4531" s="54">
        <v>167</v>
      </c>
      <c r="CG4531" s="54">
        <v>1.8720000000000001</v>
      </c>
      <c r="CH4531" s="54">
        <v>1.7649999999999999</v>
      </c>
      <c r="CI4531" s="54">
        <v>0.6</v>
      </c>
      <c r="CJ4531" s="54">
        <v>25</v>
      </c>
      <c r="CK4531" s="54">
        <v>2.6</v>
      </c>
      <c r="CL4531" s="54">
        <v>9.6000000000000002E-4</v>
      </c>
      <c r="CM4531" s="54">
        <v>0.748</v>
      </c>
      <c r="CN4531" s="53" t="s">
        <v>35416</v>
      </c>
      <c r="CO4531" s="54">
        <v>9</v>
      </c>
      <c r="CP4531" s="54">
        <v>40</v>
      </c>
      <c r="CQ4531" s="55">
        <f t="shared" si="70"/>
        <v>0.22500000000000001</v>
      </c>
      <c r="CR4531" s="52" t="s">
        <v>28907</v>
      </c>
    </row>
    <row r="4532" spans="81:96">
      <c r="CC4532" s="52">
        <v>4531</v>
      </c>
      <c r="CD4532" s="53" t="s">
        <v>32521</v>
      </c>
      <c r="CE4532" s="53" t="s">
        <v>32522</v>
      </c>
      <c r="CF4532" s="54">
        <v>1791</v>
      </c>
      <c r="CG4532" s="54">
        <v>1.7310000000000001</v>
      </c>
      <c r="CH4532" s="54">
        <v>1.9119999999999999</v>
      </c>
      <c r="CI4532" s="54">
        <v>7.5999999999999998E-2</v>
      </c>
      <c r="CJ4532" s="54">
        <v>105</v>
      </c>
      <c r="CK4532" s="54">
        <v>5.3</v>
      </c>
      <c r="CL4532" s="54">
        <v>2.99E-3</v>
      </c>
      <c r="CM4532" s="54">
        <v>0.36899999999999999</v>
      </c>
      <c r="CN4532" s="53" t="s">
        <v>35416</v>
      </c>
      <c r="CO4532" s="54">
        <v>10</v>
      </c>
      <c r="CP4532" s="54">
        <v>40</v>
      </c>
      <c r="CQ4532" s="55">
        <f t="shared" si="70"/>
        <v>0.25</v>
      </c>
      <c r="CR4532" s="52" t="s">
        <v>28921</v>
      </c>
    </row>
    <row r="4533" spans="81:96">
      <c r="CC4533" s="52">
        <v>4532</v>
      </c>
      <c r="CD4533" s="53" t="s">
        <v>35421</v>
      </c>
      <c r="CE4533" s="53" t="s">
        <v>35422</v>
      </c>
      <c r="CF4533" s="54">
        <v>877</v>
      </c>
      <c r="CG4533" s="54">
        <v>1.706</v>
      </c>
      <c r="CH4533" s="54">
        <v>1.5940000000000001</v>
      </c>
      <c r="CI4533" s="54">
        <v>0.29299999999999998</v>
      </c>
      <c r="CJ4533" s="54">
        <v>75</v>
      </c>
      <c r="CK4533" s="54">
        <v>7.4</v>
      </c>
      <c r="CL4533" s="54">
        <v>9.3999999999999997E-4</v>
      </c>
      <c r="CM4533" s="54">
        <v>0.29299999999999998</v>
      </c>
      <c r="CN4533" s="53" t="s">
        <v>35416</v>
      </c>
      <c r="CO4533" s="54">
        <v>11</v>
      </c>
      <c r="CP4533" s="54">
        <v>40</v>
      </c>
      <c r="CQ4533" s="55">
        <f t="shared" si="70"/>
        <v>0.27500000000000002</v>
      </c>
      <c r="CR4533" s="52" t="s">
        <v>28921</v>
      </c>
    </row>
    <row r="4534" spans="81:96">
      <c r="CC4534" s="52">
        <v>4533</v>
      </c>
      <c r="CD4534" s="53" t="s">
        <v>35364</v>
      </c>
      <c r="CE4534" s="53" t="s">
        <v>35365</v>
      </c>
      <c r="CF4534" s="54">
        <v>946</v>
      </c>
      <c r="CG4534" s="54">
        <v>1.6819999999999999</v>
      </c>
      <c r="CH4534" s="54">
        <v>2.0779999999999998</v>
      </c>
      <c r="CI4534" s="54">
        <v>0.28999999999999998</v>
      </c>
      <c r="CJ4534" s="54">
        <v>62</v>
      </c>
      <c r="CK4534" s="54">
        <v>8.6</v>
      </c>
      <c r="CL4534" s="54">
        <v>1.3699999999999999E-3</v>
      </c>
      <c r="CM4534" s="54">
        <v>0.45</v>
      </c>
      <c r="CN4534" s="53" t="s">
        <v>35416</v>
      </c>
      <c r="CO4534" s="54">
        <v>12</v>
      </c>
      <c r="CP4534" s="54">
        <v>40</v>
      </c>
      <c r="CQ4534" s="55">
        <f t="shared" si="70"/>
        <v>0.3</v>
      </c>
      <c r="CR4534" s="52" t="s">
        <v>28921</v>
      </c>
    </row>
    <row r="4535" spans="81:96">
      <c r="CC4535" s="52">
        <v>4534</v>
      </c>
      <c r="CD4535" s="53" t="s">
        <v>35423</v>
      </c>
      <c r="CE4535" s="53" t="s">
        <v>35424</v>
      </c>
      <c r="CF4535" s="54">
        <v>2512</v>
      </c>
      <c r="CG4535" s="54">
        <v>1.629</v>
      </c>
      <c r="CH4535" s="54">
        <v>1.534</v>
      </c>
      <c r="CI4535" s="54">
        <v>0.17599999999999999</v>
      </c>
      <c r="CJ4535" s="54">
        <v>193</v>
      </c>
      <c r="CK4535" s="54">
        <v>4.4000000000000004</v>
      </c>
      <c r="CL4535" s="54">
        <v>4.4799999999999996E-3</v>
      </c>
      <c r="CM4535" s="54">
        <v>0.25700000000000001</v>
      </c>
      <c r="CN4535" s="53" t="s">
        <v>35416</v>
      </c>
      <c r="CO4535" s="54">
        <v>13</v>
      </c>
      <c r="CP4535" s="54">
        <v>40</v>
      </c>
      <c r="CQ4535" s="55">
        <f t="shared" si="70"/>
        <v>0.32500000000000001</v>
      </c>
      <c r="CR4535" s="52" t="s">
        <v>28921</v>
      </c>
    </row>
    <row r="4536" spans="81:96">
      <c r="CC4536" s="52">
        <v>4535</v>
      </c>
      <c r="CD4536" s="53" t="s">
        <v>35425</v>
      </c>
      <c r="CE4536" s="53" t="s">
        <v>35426</v>
      </c>
      <c r="CF4536" s="54">
        <v>1922</v>
      </c>
      <c r="CG4536" s="54">
        <v>1.5169999999999999</v>
      </c>
      <c r="CH4536" s="54">
        <v>1.8560000000000001</v>
      </c>
      <c r="CI4536" s="54">
        <v>0.34499999999999997</v>
      </c>
      <c r="CJ4536" s="54">
        <v>110</v>
      </c>
      <c r="CK4536" s="54">
        <v>7.2</v>
      </c>
      <c r="CL4536" s="54">
        <v>4.1099999999999999E-3</v>
      </c>
      <c r="CM4536" s="54">
        <v>0.622</v>
      </c>
      <c r="CN4536" s="53" t="s">
        <v>35416</v>
      </c>
      <c r="CO4536" s="54">
        <v>14</v>
      </c>
      <c r="CP4536" s="54">
        <v>40</v>
      </c>
      <c r="CQ4536" s="55">
        <f t="shared" si="70"/>
        <v>0.35</v>
      </c>
      <c r="CR4536" s="52" t="s">
        <v>28921</v>
      </c>
    </row>
    <row r="4537" spans="81:96">
      <c r="CC4537" s="52">
        <v>4536</v>
      </c>
      <c r="CD4537" s="53" t="s">
        <v>35368</v>
      </c>
      <c r="CE4537" s="53" t="s">
        <v>35369</v>
      </c>
      <c r="CF4537" s="54">
        <v>9095</v>
      </c>
      <c r="CG4537" s="54">
        <v>1.4770000000000001</v>
      </c>
      <c r="CH4537" s="54">
        <v>1.77</v>
      </c>
      <c r="CI4537" s="54">
        <v>0.22900000000000001</v>
      </c>
      <c r="CJ4537" s="54">
        <v>441</v>
      </c>
      <c r="CK4537" s="54">
        <v>7.5</v>
      </c>
      <c r="CL4537" s="54">
        <v>1.319E-2</v>
      </c>
      <c r="CM4537" s="54">
        <v>0.41199999999999998</v>
      </c>
      <c r="CN4537" s="53" t="s">
        <v>35416</v>
      </c>
      <c r="CO4537" s="54">
        <v>15</v>
      </c>
      <c r="CP4537" s="54">
        <v>40</v>
      </c>
      <c r="CQ4537" s="55">
        <f t="shared" si="70"/>
        <v>0.375</v>
      </c>
      <c r="CR4537" s="52" t="s">
        <v>28921</v>
      </c>
    </row>
    <row r="4538" spans="81:96">
      <c r="CC4538" s="52">
        <v>4537</v>
      </c>
      <c r="CD4538" s="53" t="s">
        <v>35370</v>
      </c>
      <c r="CE4538" s="53" t="s">
        <v>35371</v>
      </c>
      <c r="CF4538" s="54">
        <v>1525</v>
      </c>
      <c r="CG4538" s="54">
        <v>1.466</v>
      </c>
      <c r="CH4538" s="54">
        <v>1.7330000000000001</v>
      </c>
      <c r="CI4538" s="54">
        <v>0.14000000000000001</v>
      </c>
      <c r="CJ4538" s="54">
        <v>86</v>
      </c>
      <c r="CK4538" s="54">
        <v>8.5</v>
      </c>
      <c r="CL4538" s="54">
        <v>1.32E-3</v>
      </c>
      <c r="CM4538" s="54">
        <v>0.28100000000000003</v>
      </c>
      <c r="CN4538" s="53" t="s">
        <v>35416</v>
      </c>
      <c r="CO4538" s="54">
        <v>16</v>
      </c>
      <c r="CP4538" s="54">
        <v>40</v>
      </c>
      <c r="CQ4538" s="55">
        <f t="shared" si="70"/>
        <v>0.4</v>
      </c>
      <c r="CR4538" s="52" t="s">
        <v>28921</v>
      </c>
    </row>
    <row r="4539" spans="81:96">
      <c r="CC4539" s="52">
        <v>4538</v>
      </c>
      <c r="CD4539" s="53" t="s">
        <v>15131</v>
      </c>
      <c r="CE4539" s="53" t="s">
        <v>15129</v>
      </c>
      <c r="CF4539" s="54">
        <v>11128</v>
      </c>
      <c r="CG4539" s="54">
        <v>1.458</v>
      </c>
      <c r="CH4539" s="54">
        <v>1.6930000000000001</v>
      </c>
      <c r="CI4539" s="54">
        <v>0.216</v>
      </c>
      <c r="CJ4539" s="54">
        <v>967</v>
      </c>
      <c r="CK4539" s="54">
        <v>5.2</v>
      </c>
      <c r="CL4539" s="54">
        <v>2.0830000000000001E-2</v>
      </c>
      <c r="CM4539" s="54">
        <v>0.34699999999999998</v>
      </c>
      <c r="CN4539" s="53" t="s">
        <v>35416</v>
      </c>
      <c r="CO4539" s="54">
        <v>17</v>
      </c>
      <c r="CP4539" s="54">
        <v>40</v>
      </c>
      <c r="CQ4539" s="55">
        <f t="shared" si="70"/>
        <v>0.42499999999999999</v>
      </c>
      <c r="CR4539" s="52" t="s">
        <v>28921</v>
      </c>
    </row>
    <row r="4540" spans="81:96">
      <c r="CC4540" s="52">
        <v>4539</v>
      </c>
      <c r="CD4540" s="53" t="s">
        <v>35427</v>
      </c>
      <c r="CE4540" s="53" t="s">
        <v>35428</v>
      </c>
      <c r="CF4540" s="54">
        <v>2491</v>
      </c>
      <c r="CG4540" s="54">
        <v>1.4390000000000001</v>
      </c>
      <c r="CH4540" s="54">
        <v>2.1160000000000001</v>
      </c>
      <c r="CI4540" s="54">
        <v>0.37</v>
      </c>
      <c r="CJ4540" s="54">
        <v>135</v>
      </c>
      <c r="CK4540" s="54">
        <v>8.6</v>
      </c>
      <c r="CL4540" s="54">
        <v>5.0899999999999999E-3</v>
      </c>
      <c r="CM4540" s="54">
        <v>0.92900000000000005</v>
      </c>
      <c r="CN4540" s="53" t="s">
        <v>35416</v>
      </c>
      <c r="CO4540" s="54">
        <v>18</v>
      </c>
      <c r="CP4540" s="54">
        <v>40</v>
      </c>
      <c r="CQ4540" s="55">
        <f t="shared" si="70"/>
        <v>0.45</v>
      </c>
      <c r="CR4540" s="52" t="s">
        <v>28921</v>
      </c>
    </row>
    <row r="4541" spans="81:96">
      <c r="CC4541" s="52">
        <v>4540</v>
      </c>
      <c r="CD4541" s="53" t="s">
        <v>35429</v>
      </c>
      <c r="CE4541" s="53" t="s">
        <v>35430</v>
      </c>
      <c r="CF4541" s="54">
        <v>1224</v>
      </c>
      <c r="CG4541" s="54">
        <v>1.2949999999999999</v>
      </c>
      <c r="CH4541" s="54">
        <v>1.77</v>
      </c>
      <c r="CI4541" s="54">
        <v>0.32</v>
      </c>
      <c r="CJ4541" s="54">
        <v>25</v>
      </c>
      <c r="CK4541" s="54" t="s">
        <v>28918</v>
      </c>
      <c r="CL4541" s="54">
        <v>1.42E-3</v>
      </c>
      <c r="CM4541" s="54">
        <v>0.58899999999999997</v>
      </c>
      <c r="CN4541" s="53" t="s">
        <v>35416</v>
      </c>
      <c r="CO4541" s="54">
        <v>19</v>
      </c>
      <c r="CP4541" s="54">
        <v>40</v>
      </c>
      <c r="CQ4541" s="55">
        <f t="shared" si="70"/>
        <v>0.47499999999999998</v>
      </c>
      <c r="CR4541" s="52" t="s">
        <v>28921</v>
      </c>
    </row>
    <row r="4542" spans="81:96">
      <c r="CC4542" s="52">
        <v>4541</v>
      </c>
      <c r="CD4542" s="53" t="s">
        <v>35376</v>
      </c>
      <c r="CE4542" s="53" t="s">
        <v>35377</v>
      </c>
      <c r="CF4542" s="54">
        <v>615</v>
      </c>
      <c r="CG4542" s="54">
        <v>1.2330000000000001</v>
      </c>
      <c r="CH4542" s="54">
        <v>1.9059999999999999</v>
      </c>
      <c r="CI4542" s="54">
        <v>0.158</v>
      </c>
      <c r="CJ4542" s="54">
        <v>19</v>
      </c>
      <c r="CK4542" s="54" t="s">
        <v>28918</v>
      </c>
      <c r="CL4542" s="54">
        <v>8.1999999999999998E-4</v>
      </c>
      <c r="CM4542" s="54">
        <v>0.53700000000000003</v>
      </c>
      <c r="CN4542" s="53" t="s">
        <v>35416</v>
      </c>
      <c r="CO4542" s="54">
        <v>20</v>
      </c>
      <c r="CP4542" s="54">
        <v>40</v>
      </c>
      <c r="CQ4542" s="55">
        <f t="shared" si="70"/>
        <v>0.5</v>
      </c>
      <c r="CR4542" s="52" t="s">
        <v>28938</v>
      </c>
    </row>
    <row r="4543" spans="81:96">
      <c r="CC4543" s="52">
        <v>4542</v>
      </c>
      <c r="CD4543" s="53" t="s">
        <v>35431</v>
      </c>
      <c r="CE4543" s="53" t="s">
        <v>35432</v>
      </c>
      <c r="CF4543" s="54">
        <v>1468</v>
      </c>
      <c r="CG4543" s="54">
        <v>1.2050000000000001</v>
      </c>
      <c r="CH4543" s="54">
        <v>1.391</v>
      </c>
      <c r="CI4543" s="54">
        <v>0.13500000000000001</v>
      </c>
      <c r="CJ4543" s="54">
        <v>341</v>
      </c>
      <c r="CK4543" s="54">
        <v>2.9</v>
      </c>
      <c r="CL4543" s="54">
        <v>3.8800000000000002E-3</v>
      </c>
      <c r="CM4543" s="54">
        <v>0.251</v>
      </c>
      <c r="CN4543" s="53" t="s">
        <v>35416</v>
      </c>
      <c r="CO4543" s="54">
        <v>21</v>
      </c>
      <c r="CP4543" s="54">
        <v>40</v>
      </c>
      <c r="CQ4543" s="55">
        <f t="shared" si="70"/>
        <v>0.52500000000000002</v>
      </c>
      <c r="CR4543" s="52" t="s">
        <v>28938</v>
      </c>
    </row>
    <row r="4544" spans="81:96">
      <c r="CC4544" s="52">
        <v>4543</v>
      </c>
      <c r="CD4544" s="53" t="s">
        <v>35103</v>
      </c>
      <c r="CE4544" s="53" t="s">
        <v>35104</v>
      </c>
      <c r="CF4544" s="54">
        <v>3816</v>
      </c>
      <c r="CG4544" s="54">
        <v>1.18</v>
      </c>
      <c r="CH4544" s="54">
        <v>1.264</v>
      </c>
      <c r="CI4544" s="54">
        <v>0.157</v>
      </c>
      <c r="CJ4544" s="54">
        <v>223</v>
      </c>
      <c r="CK4544" s="54">
        <v>7.5</v>
      </c>
      <c r="CL4544" s="54">
        <v>7.9900000000000006E-3</v>
      </c>
      <c r="CM4544" s="54">
        <v>0.42899999999999999</v>
      </c>
      <c r="CN4544" s="53" t="s">
        <v>35416</v>
      </c>
      <c r="CO4544" s="54">
        <v>22</v>
      </c>
      <c r="CP4544" s="54">
        <v>40</v>
      </c>
      <c r="CQ4544" s="55">
        <f t="shared" si="70"/>
        <v>0.55000000000000004</v>
      </c>
      <c r="CR4544" s="52" t="s">
        <v>28938</v>
      </c>
    </row>
    <row r="4545" spans="81:96">
      <c r="CC4545" s="52">
        <v>4544</v>
      </c>
      <c r="CD4545" s="53" t="s">
        <v>35433</v>
      </c>
      <c r="CE4545" s="53" t="s">
        <v>35434</v>
      </c>
      <c r="CF4545" s="54">
        <v>743</v>
      </c>
      <c r="CG4545" s="54">
        <v>1.081</v>
      </c>
      <c r="CH4545" s="54">
        <v>0.72099999999999997</v>
      </c>
      <c r="CI4545" s="54">
        <v>0.25600000000000001</v>
      </c>
      <c r="CJ4545" s="54">
        <v>39</v>
      </c>
      <c r="CK4545" s="54">
        <v>4.9000000000000004</v>
      </c>
      <c r="CL4545" s="54">
        <v>2.7799999999999999E-3</v>
      </c>
      <c r="CM4545" s="54">
        <v>0.247</v>
      </c>
      <c r="CN4545" s="53" t="s">
        <v>35416</v>
      </c>
      <c r="CO4545" s="54">
        <v>23</v>
      </c>
      <c r="CP4545" s="54">
        <v>40</v>
      </c>
      <c r="CQ4545" s="55">
        <f t="shared" si="70"/>
        <v>0.57499999999999996</v>
      </c>
      <c r="CR4545" s="52" t="s">
        <v>28938</v>
      </c>
    </row>
    <row r="4546" spans="81:96">
      <c r="CC4546" s="52">
        <v>4545</v>
      </c>
      <c r="CD4546" s="53" t="s">
        <v>35435</v>
      </c>
      <c r="CE4546" s="53" t="s">
        <v>35436</v>
      </c>
      <c r="CF4546" s="54">
        <v>908</v>
      </c>
      <c r="CG4546" s="54">
        <v>1.028</v>
      </c>
      <c r="CH4546" s="54">
        <v>1.7889999999999999</v>
      </c>
      <c r="CI4546" s="54">
        <v>0.125</v>
      </c>
      <c r="CJ4546" s="54">
        <v>40</v>
      </c>
      <c r="CK4546" s="54">
        <v>6.7</v>
      </c>
      <c r="CL4546" s="54">
        <v>3.13E-3</v>
      </c>
      <c r="CM4546" s="54">
        <v>0.86499999999999999</v>
      </c>
      <c r="CN4546" s="53" t="s">
        <v>35416</v>
      </c>
      <c r="CO4546" s="54">
        <v>24</v>
      </c>
      <c r="CP4546" s="54">
        <v>40</v>
      </c>
      <c r="CQ4546" s="55">
        <f t="shared" ref="CQ4546:CQ4609" si="71">CO4546/CP4546</f>
        <v>0.6</v>
      </c>
      <c r="CR4546" s="52" t="s">
        <v>28938</v>
      </c>
    </row>
    <row r="4547" spans="81:96">
      <c r="CC4547" s="52">
        <v>4546</v>
      </c>
      <c r="CD4547" s="53" t="s">
        <v>35437</v>
      </c>
      <c r="CE4547" s="53" t="s">
        <v>35438</v>
      </c>
      <c r="CF4547" s="54">
        <v>2251</v>
      </c>
      <c r="CG4547" s="54">
        <v>1.022</v>
      </c>
      <c r="CH4547" s="54">
        <v>1.087</v>
      </c>
      <c r="CI4547" s="54">
        <v>0.27300000000000002</v>
      </c>
      <c r="CJ4547" s="54">
        <v>132</v>
      </c>
      <c r="CK4547" s="54">
        <v>8.8000000000000007</v>
      </c>
      <c r="CL4547" s="54">
        <v>2.8500000000000001E-3</v>
      </c>
      <c r="CM4547" s="54">
        <v>0.308</v>
      </c>
      <c r="CN4547" s="53" t="s">
        <v>35416</v>
      </c>
      <c r="CO4547" s="54">
        <v>25</v>
      </c>
      <c r="CP4547" s="54">
        <v>40</v>
      </c>
      <c r="CQ4547" s="55">
        <f t="shared" si="71"/>
        <v>0.625</v>
      </c>
      <c r="CR4547" s="52" t="s">
        <v>28938</v>
      </c>
    </row>
    <row r="4548" spans="81:96">
      <c r="CC4548" s="52">
        <v>4547</v>
      </c>
      <c r="CD4548" s="53" t="s">
        <v>33075</v>
      </c>
      <c r="CE4548" s="53" t="s">
        <v>33076</v>
      </c>
      <c r="CF4548" s="54">
        <v>910</v>
      </c>
      <c r="CG4548" s="54">
        <v>1.012</v>
      </c>
      <c r="CH4548" s="54">
        <v>1.143</v>
      </c>
      <c r="CI4548" s="54">
        <v>0.247</v>
      </c>
      <c r="CJ4548" s="54">
        <v>81</v>
      </c>
      <c r="CK4548" s="54">
        <v>5.8</v>
      </c>
      <c r="CL4548" s="54">
        <v>1.3600000000000001E-3</v>
      </c>
      <c r="CM4548" s="54">
        <v>0.214</v>
      </c>
      <c r="CN4548" s="53" t="s">
        <v>35416</v>
      </c>
      <c r="CO4548" s="54">
        <v>26</v>
      </c>
      <c r="CP4548" s="54">
        <v>40</v>
      </c>
      <c r="CQ4548" s="55">
        <f t="shared" si="71"/>
        <v>0.65</v>
      </c>
      <c r="CR4548" s="52" t="s">
        <v>28938</v>
      </c>
    </row>
    <row r="4549" spans="81:96">
      <c r="CC4549" s="52">
        <v>4548</v>
      </c>
      <c r="CD4549" s="53" t="s">
        <v>35111</v>
      </c>
      <c r="CE4549" s="53" t="s">
        <v>35112</v>
      </c>
      <c r="CF4549" s="54">
        <v>1088</v>
      </c>
      <c r="CG4549" s="54">
        <v>1</v>
      </c>
      <c r="CH4549" s="54">
        <v>0.93300000000000005</v>
      </c>
      <c r="CI4549" s="54">
        <v>8.3000000000000004E-2</v>
      </c>
      <c r="CJ4549" s="54">
        <v>60</v>
      </c>
      <c r="CK4549" s="54">
        <v>9.1999999999999993</v>
      </c>
      <c r="CL4549" s="54">
        <v>1.47E-3</v>
      </c>
      <c r="CM4549" s="54">
        <v>0.28000000000000003</v>
      </c>
      <c r="CN4549" s="53" t="s">
        <v>35416</v>
      </c>
      <c r="CO4549" s="54">
        <v>27</v>
      </c>
      <c r="CP4549" s="54">
        <v>40</v>
      </c>
      <c r="CQ4549" s="55">
        <f t="shared" si="71"/>
        <v>0.67500000000000004</v>
      </c>
      <c r="CR4549" s="52" t="s">
        <v>28938</v>
      </c>
    </row>
    <row r="4550" spans="81:96">
      <c r="CC4550" s="52">
        <v>4549</v>
      </c>
      <c r="CD4550" s="53" t="s">
        <v>12849</v>
      </c>
      <c r="CE4550" s="53" t="s">
        <v>12847</v>
      </c>
      <c r="CF4550" s="54">
        <v>1897</v>
      </c>
      <c r="CG4550" s="54">
        <v>0.95399999999999996</v>
      </c>
      <c r="CH4550" s="54">
        <v>0.99099999999999999</v>
      </c>
      <c r="CI4550" s="54">
        <v>5.7000000000000002E-2</v>
      </c>
      <c r="CJ4550" s="54">
        <v>176</v>
      </c>
      <c r="CK4550" s="54">
        <v>6.6</v>
      </c>
      <c r="CL4550" s="54">
        <v>3.13E-3</v>
      </c>
      <c r="CM4550" s="54">
        <v>0.22700000000000001</v>
      </c>
      <c r="CN4550" s="53" t="s">
        <v>35416</v>
      </c>
      <c r="CO4550" s="54">
        <v>28</v>
      </c>
      <c r="CP4550" s="54">
        <v>40</v>
      </c>
      <c r="CQ4550" s="55">
        <f t="shared" si="71"/>
        <v>0.7</v>
      </c>
      <c r="CR4550" s="52" t="s">
        <v>28938</v>
      </c>
    </row>
    <row r="4551" spans="81:96">
      <c r="CC4551" s="52">
        <v>4550</v>
      </c>
      <c r="CD4551" s="53" t="s">
        <v>29656</v>
      </c>
      <c r="CE4551" s="53" t="s">
        <v>29657</v>
      </c>
      <c r="CF4551" s="54">
        <v>446</v>
      </c>
      <c r="CG4551" s="54">
        <v>0.91300000000000003</v>
      </c>
      <c r="CH4551" s="54">
        <v>0.97299999999999998</v>
      </c>
      <c r="CI4551" s="54">
        <v>0.15</v>
      </c>
      <c r="CJ4551" s="54">
        <v>40</v>
      </c>
      <c r="CK4551" s="54">
        <v>7.4</v>
      </c>
      <c r="CL4551" s="54">
        <v>7.1000000000000002E-4</v>
      </c>
      <c r="CM4551" s="54">
        <v>0.23799999999999999</v>
      </c>
      <c r="CN4551" s="53" t="s">
        <v>35416</v>
      </c>
      <c r="CO4551" s="54">
        <v>29</v>
      </c>
      <c r="CP4551" s="54">
        <v>40</v>
      </c>
      <c r="CQ4551" s="55">
        <f t="shared" si="71"/>
        <v>0.72499999999999998</v>
      </c>
      <c r="CR4551" s="52" t="s">
        <v>28938</v>
      </c>
    </row>
    <row r="4552" spans="81:96">
      <c r="CC4552" s="52">
        <v>4551</v>
      </c>
      <c r="CD4552" s="53" t="s">
        <v>35131</v>
      </c>
      <c r="CE4552" s="53" t="s">
        <v>35132</v>
      </c>
      <c r="CF4552" s="54">
        <v>179</v>
      </c>
      <c r="CG4552" s="54">
        <v>0.872</v>
      </c>
      <c r="CH4552" s="54">
        <v>0.72699999999999998</v>
      </c>
      <c r="CI4552" s="54">
        <v>0.16700000000000001</v>
      </c>
      <c r="CJ4552" s="54">
        <v>24</v>
      </c>
      <c r="CK4552" s="54">
        <v>5.7</v>
      </c>
      <c r="CL4552" s="54">
        <v>3.2000000000000003E-4</v>
      </c>
      <c r="CM4552" s="54">
        <v>0.16600000000000001</v>
      </c>
      <c r="CN4552" s="53" t="s">
        <v>35416</v>
      </c>
      <c r="CO4552" s="54">
        <v>30</v>
      </c>
      <c r="CP4552" s="54">
        <v>40</v>
      </c>
      <c r="CQ4552" s="55">
        <f t="shared" si="71"/>
        <v>0.75</v>
      </c>
      <c r="CR4552" s="52" t="s">
        <v>28953</v>
      </c>
    </row>
    <row r="4553" spans="81:96">
      <c r="CC4553" s="52">
        <v>4552</v>
      </c>
      <c r="CD4553" s="53" t="s">
        <v>33083</v>
      </c>
      <c r="CE4553" s="53" t="s">
        <v>33084</v>
      </c>
      <c r="CF4553" s="54">
        <v>312</v>
      </c>
      <c r="CG4553" s="54">
        <v>0.85099999999999998</v>
      </c>
      <c r="CH4553" s="54">
        <v>0.70299999999999996</v>
      </c>
      <c r="CI4553" s="54">
        <v>3.6999999999999998E-2</v>
      </c>
      <c r="CJ4553" s="54">
        <v>27</v>
      </c>
      <c r="CK4553" s="54">
        <v>9</v>
      </c>
      <c r="CL4553" s="54">
        <v>2.0000000000000001E-4</v>
      </c>
      <c r="CM4553" s="54">
        <v>0.105</v>
      </c>
      <c r="CN4553" s="53" t="s">
        <v>35416</v>
      </c>
      <c r="CO4553" s="54">
        <v>31</v>
      </c>
      <c r="CP4553" s="54">
        <v>40</v>
      </c>
      <c r="CQ4553" s="55">
        <f t="shared" si="71"/>
        <v>0.77500000000000002</v>
      </c>
      <c r="CR4553" s="52" t="s">
        <v>28953</v>
      </c>
    </row>
    <row r="4554" spans="81:96">
      <c r="CC4554" s="52">
        <v>4553</v>
      </c>
      <c r="CD4554" s="53" t="s">
        <v>35439</v>
      </c>
      <c r="CE4554" s="53" t="s">
        <v>35440</v>
      </c>
      <c r="CF4554" s="54">
        <v>188</v>
      </c>
      <c r="CG4554" s="54">
        <v>0.73199999999999998</v>
      </c>
      <c r="CH4554" s="54">
        <v>1.1879999999999999</v>
      </c>
      <c r="CI4554" s="54">
        <v>0.10299999999999999</v>
      </c>
      <c r="CJ4554" s="54">
        <v>29</v>
      </c>
      <c r="CK4554" s="54">
        <v>5</v>
      </c>
      <c r="CL4554" s="54">
        <v>3.5E-4</v>
      </c>
      <c r="CM4554" s="54">
        <v>0.221</v>
      </c>
      <c r="CN4554" s="53" t="s">
        <v>35416</v>
      </c>
      <c r="CO4554" s="54">
        <v>32</v>
      </c>
      <c r="CP4554" s="54">
        <v>40</v>
      </c>
      <c r="CQ4554" s="55">
        <f t="shared" si="71"/>
        <v>0.8</v>
      </c>
      <c r="CR4554" s="52" t="s">
        <v>28953</v>
      </c>
    </row>
    <row r="4555" spans="81:96">
      <c r="CC4555" s="52">
        <v>4554</v>
      </c>
      <c r="CD4555" s="53" t="s">
        <v>35441</v>
      </c>
      <c r="CE4555" s="53" t="s">
        <v>35442</v>
      </c>
      <c r="CF4555" s="54">
        <v>456</v>
      </c>
      <c r="CG4555" s="54">
        <v>0.70299999999999996</v>
      </c>
      <c r="CH4555" s="54">
        <v>1.0620000000000001</v>
      </c>
      <c r="CI4555" s="54">
        <v>0.13800000000000001</v>
      </c>
      <c r="CJ4555" s="54">
        <v>29</v>
      </c>
      <c r="CK4555" s="54">
        <v>8</v>
      </c>
      <c r="CL4555" s="54">
        <v>7.7999999999999999E-4</v>
      </c>
      <c r="CM4555" s="54">
        <v>0.34</v>
      </c>
      <c r="CN4555" s="53" t="s">
        <v>35416</v>
      </c>
      <c r="CO4555" s="54">
        <v>33</v>
      </c>
      <c r="CP4555" s="54">
        <v>40</v>
      </c>
      <c r="CQ4555" s="55">
        <f t="shared" si="71"/>
        <v>0.82499999999999996</v>
      </c>
      <c r="CR4555" s="52" t="s">
        <v>28953</v>
      </c>
    </row>
    <row r="4556" spans="81:96">
      <c r="CC4556" s="52">
        <v>4555</v>
      </c>
      <c r="CD4556" s="53" t="s">
        <v>32621</v>
      </c>
      <c r="CE4556" s="53" t="s">
        <v>32622</v>
      </c>
      <c r="CF4556" s="54">
        <v>389</v>
      </c>
      <c r="CG4556" s="54">
        <v>0.60399999999999998</v>
      </c>
      <c r="CH4556" s="54">
        <v>1.075</v>
      </c>
      <c r="CI4556" s="54">
        <v>0.14799999999999999</v>
      </c>
      <c r="CJ4556" s="54">
        <v>27</v>
      </c>
      <c r="CK4556" s="54">
        <v>7.8</v>
      </c>
      <c r="CL4556" s="54">
        <v>1.1000000000000001E-3</v>
      </c>
      <c r="CM4556" s="54">
        <v>0.52</v>
      </c>
      <c r="CN4556" s="53" t="s">
        <v>35416</v>
      </c>
      <c r="CO4556" s="54">
        <v>34</v>
      </c>
      <c r="CP4556" s="54">
        <v>40</v>
      </c>
      <c r="CQ4556" s="55">
        <f t="shared" si="71"/>
        <v>0.85</v>
      </c>
      <c r="CR4556" s="52" t="s">
        <v>28953</v>
      </c>
    </row>
    <row r="4557" spans="81:96">
      <c r="CC4557" s="52">
        <v>4556</v>
      </c>
      <c r="CD4557" s="53" t="s">
        <v>35443</v>
      </c>
      <c r="CE4557" s="53" t="s">
        <v>35444</v>
      </c>
      <c r="CF4557" s="54">
        <v>554</v>
      </c>
      <c r="CG4557" s="54">
        <v>0.56899999999999995</v>
      </c>
      <c r="CH4557" s="54">
        <v>0.745</v>
      </c>
      <c r="CI4557" s="54">
        <v>0.04</v>
      </c>
      <c r="CJ4557" s="54">
        <v>50</v>
      </c>
      <c r="CK4557" s="54">
        <v>7.4</v>
      </c>
      <c r="CL4557" s="54">
        <v>9.8999999999999999E-4</v>
      </c>
      <c r="CM4557" s="54">
        <v>0.22800000000000001</v>
      </c>
      <c r="CN4557" s="53" t="s">
        <v>35416</v>
      </c>
      <c r="CO4557" s="54">
        <v>35</v>
      </c>
      <c r="CP4557" s="54">
        <v>40</v>
      </c>
      <c r="CQ4557" s="55">
        <f t="shared" si="71"/>
        <v>0.875</v>
      </c>
      <c r="CR4557" s="52" t="s">
        <v>28953</v>
      </c>
    </row>
    <row r="4558" spans="81:96">
      <c r="CC4558" s="52">
        <v>4557</v>
      </c>
      <c r="CD4558" s="53" t="s">
        <v>35408</v>
      </c>
      <c r="CE4558" s="53" t="s">
        <v>35409</v>
      </c>
      <c r="CF4558" s="54">
        <v>193</v>
      </c>
      <c r="CG4558" s="54">
        <v>0.39600000000000002</v>
      </c>
      <c r="CH4558" s="54">
        <v>0.40400000000000003</v>
      </c>
      <c r="CI4558" s="54">
        <v>0</v>
      </c>
      <c r="CJ4558" s="54">
        <v>29</v>
      </c>
      <c r="CK4558" s="54">
        <v>6.6</v>
      </c>
      <c r="CL4558" s="54">
        <v>1.7000000000000001E-4</v>
      </c>
      <c r="CM4558" s="54">
        <v>5.3999999999999999E-2</v>
      </c>
      <c r="CN4558" s="53" t="s">
        <v>35416</v>
      </c>
      <c r="CO4558" s="54">
        <v>36</v>
      </c>
      <c r="CP4558" s="54">
        <v>40</v>
      </c>
      <c r="CQ4558" s="55">
        <f t="shared" si="71"/>
        <v>0.9</v>
      </c>
      <c r="CR4558" s="52" t="s">
        <v>28953</v>
      </c>
    </row>
    <row r="4559" spans="81:96">
      <c r="CC4559" s="52">
        <v>4558</v>
      </c>
      <c r="CD4559" s="53" t="s">
        <v>33117</v>
      </c>
      <c r="CE4559" s="53" t="s">
        <v>33118</v>
      </c>
      <c r="CF4559" s="54">
        <v>386</v>
      </c>
      <c r="CG4559" s="54">
        <v>0.373</v>
      </c>
      <c r="CH4559" s="54">
        <v>0.60799999999999998</v>
      </c>
      <c r="CI4559" s="54">
        <v>4.9000000000000002E-2</v>
      </c>
      <c r="CJ4559" s="54">
        <v>41</v>
      </c>
      <c r="CK4559" s="54">
        <v>7.9</v>
      </c>
      <c r="CL4559" s="54">
        <v>9.1E-4</v>
      </c>
      <c r="CM4559" s="54">
        <v>0.26900000000000002</v>
      </c>
      <c r="CN4559" s="53" t="s">
        <v>35416</v>
      </c>
      <c r="CO4559" s="54">
        <v>37</v>
      </c>
      <c r="CP4559" s="54">
        <v>40</v>
      </c>
      <c r="CQ4559" s="55">
        <f t="shared" si="71"/>
        <v>0.92500000000000004</v>
      </c>
      <c r="CR4559" s="52" t="s">
        <v>28953</v>
      </c>
    </row>
    <row r="4560" spans="81:96">
      <c r="CC4560" s="52">
        <v>4559</v>
      </c>
      <c r="CD4560" s="53" t="s">
        <v>35445</v>
      </c>
      <c r="CE4560" s="53" t="s">
        <v>35446</v>
      </c>
      <c r="CF4560" s="54">
        <v>153</v>
      </c>
      <c r="CG4560" s="54">
        <v>0.216</v>
      </c>
      <c r="CH4560" s="54">
        <v>0.307</v>
      </c>
      <c r="CI4560" s="54">
        <v>0</v>
      </c>
      <c r="CJ4560" s="54">
        <v>62</v>
      </c>
      <c r="CK4560" s="54">
        <v>4.4000000000000004</v>
      </c>
      <c r="CL4560" s="54">
        <v>5.1999999999999995E-4</v>
      </c>
      <c r="CM4560" s="54">
        <v>8.6999999999999994E-2</v>
      </c>
      <c r="CN4560" s="53" t="s">
        <v>35416</v>
      </c>
      <c r="CO4560" s="54">
        <v>38</v>
      </c>
      <c r="CP4560" s="54">
        <v>40</v>
      </c>
      <c r="CQ4560" s="55">
        <f t="shared" si="71"/>
        <v>0.95</v>
      </c>
      <c r="CR4560" s="52" t="s">
        <v>28953</v>
      </c>
    </row>
    <row r="4561" spans="81:96">
      <c r="CC4561" s="52">
        <v>4560</v>
      </c>
      <c r="CD4561" s="53" t="s">
        <v>35447</v>
      </c>
      <c r="CE4561" s="53" t="s">
        <v>35448</v>
      </c>
      <c r="CF4561" s="54">
        <v>113</v>
      </c>
      <c r="CG4561" s="54">
        <v>7.9000000000000001E-2</v>
      </c>
      <c r="CH4561" s="54">
        <v>9.6000000000000002E-2</v>
      </c>
      <c r="CI4561" s="54">
        <v>7.0000000000000001E-3</v>
      </c>
      <c r="CJ4561" s="54">
        <v>140</v>
      </c>
      <c r="CK4561" s="54">
        <v>9.9</v>
      </c>
      <c r="CL4561" s="54">
        <v>8.0000000000000007E-5</v>
      </c>
      <c r="CM4561" s="54">
        <v>1.7000000000000001E-2</v>
      </c>
      <c r="CN4561" s="53" t="s">
        <v>35416</v>
      </c>
      <c r="CO4561" s="54">
        <v>39</v>
      </c>
      <c r="CP4561" s="54">
        <v>40</v>
      </c>
      <c r="CQ4561" s="55">
        <f t="shared" si="71"/>
        <v>0.97499999999999998</v>
      </c>
      <c r="CR4561" s="52" t="s">
        <v>28953</v>
      </c>
    </row>
    <row r="4562" spans="81:96">
      <c r="CC4562" s="52">
        <v>4561</v>
      </c>
      <c r="CD4562" s="53" t="s">
        <v>35449</v>
      </c>
      <c r="CE4562" s="53" t="s">
        <v>35450</v>
      </c>
      <c r="CF4562" s="54">
        <v>56</v>
      </c>
      <c r="CG4562" s="54"/>
      <c r="CH4562" s="54"/>
      <c r="CI4562" s="54">
        <v>1.2729999999999999</v>
      </c>
      <c r="CJ4562" s="54">
        <v>44</v>
      </c>
      <c r="CK4562" s="54"/>
      <c r="CL4562" s="54">
        <v>0</v>
      </c>
      <c r="CM4562" s="54"/>
      <c r="CN4562" s="53" t="s">
        <v>35416</v>
      </c>
      <c r="CO4562" s="54">
        <v>40</v>
      </c>
      <c r="CP4562" s="54">
        <v>40</v>
      </c>
      <c r="CQ4562" s="55">
        <f t="shared" si="71"/>
        <v>1</v>
      </c>
      <c r="CR4562" s="52" t="s">
        <v>28953</v>
      </c>
    </row>
    <row r="4563" spans="81:96">
      <c r="CC4563" s="52">
        <v>4562</v>
      </c>
      <c r="CD4563" s="53" t="s">
        <v>34832</v>
      </c>
      <c r="CE4563" s="53" t="s">
        <v>34833</v>
      </c>
      <c r="CF4563" s="54">
        <v>3891</v>
      </c>
      <c r="CG4563" s="54">
        <v>1.351</v>
      </c>
      <c r="CH4563" s="54">
        <v>1.7310000000000001</v>
      </c>
      <c r="CI4563" s="54">
        <v>0.22500000000000001</v>
      </c>
      <c r="CJ4563" s="54">
        <v>333</v>
      </c>
      <c r="CK4563" s="54">
        <v>6.4</v>
      </c>
      <c r="CL4563" s="54">
        <v>8.7799999999999996E-3</v>
      </c>
      <c r="CM4563" s="54">
        <v>0.55500000000000005</v>
      </c>
      <c r="CN4563" s="53" t="s">
        <v>35451</v>
      </c>
      <c r="CO4563" s="54">
        <v>1</v>
      </c>
      <c r="CP4563" s="54">
        <v>14</v>
      </c>
      <c r="CQ4563" s="55">
        <f t="shared" si="71"/>
        <v>7.1428571428571425E-2</v>
      </c>
      <c r="CR4563" s="52" t="s">
        <v>28907</v>
      </c>
    </row>
    <row r="4564" spans="81:96">
      <c r="CC4564" s="52">
        <v>4563</v>
      </c>
      <c r="CD4564" s="53" t="s">
        <v>34836</v>
      </c>
      <c r="CE4564" s="53" t="s">
        <v>34837</v>
      </c>
      <c r="CF4564" s="54">
        <v>846</v>
      </c>
      <c r="CG4564" s="54">
        <v>1.278</v>
      </c>
      <c r="CH4564" s="54">
        <v>1.764</v>
      </c>
      <c r="CI4564" s="54">
        <v>0.2</v>
      </c>
      <c r="CJ4564" s="54">
        <v>40</v>
      </c>
      <c r="CK4564" s="54">
        <v>8.6</v>
      </c>
      <c r="CL4564" s="54">
        <v>1.91E-3</v>
      </c>
      <c r="CM4564" s="54">
        <v>0.67600000000000005</v>
      </c>
      <c r="CN4564" s="53" t="s">
        <v>35451</v>
      </c>
      <c r="CO4564" s="54">
        <v>2</v>
      </c>
      <c r="CP4564" s="54">
        <v>14</v>
      </c>
      <c r="CQ4564" s="55">
        <f t="shared" si="71"/>
        <v>0.14285714285714285</v>
      </c>
      <c r="CR4564" s="52" t="s">
        <v>28907</v>
      </c>
    </row>
    <row r="4565" spans="81:96">
      <c r="CC4565" s="52">
        <v>4564</v>
      </c>
      <c r="CD4565" s="53" t="s">
        <v>35452</v>
      </c>
      <c r="CE4565" s="53" t="s">
        <v>35453</v>
      </c>
      <c r="CF4565" s="54">
        <v>659</v>
      </c>
      <c r="CG4565" s="54">
        <v>0.94899999999999995</v>
      </c>
      <c r="CH4565" s="54">
        <v>0.92600000000000005</v>
      </c>
      <c r="CI4565" s="54">
        <v>0.13600000000000001</v>
      </c>
      <c r="CJ4565" s="54">
        <v>66</v>
      </c>
      <c r="CK4565" s="54">
        <v>7.9</v>
      </c>
      <c r="CL4565" s="54">
        <v>1.1299999999999999E-3</v>
      </c>
      <c r="CM4565" s="54">
        <v>0.27800000000000002</v>
      </c>
      <c r="CN4565" s="53" t="s">
        <v>35451</v>
      </c>
      <c r="CO4565" s="54">
        <v>3</v>
      </c>
      <c r="CP4565" s="54">
        <v>14</v>
      </c>
      <c r="CQ4565" s="55">
        <f t="shared" si="71"/>
        <v>0.21428571428571427</v>
      </c>
      <c r="CR4565" s="52" t="s">
        <v>28907</v>
      </c>
    </row>
    <row r="4566" spans="81:96">
      <c r="CC4566" s="52">
        <v>4565</v>
      </c>
      <c r="CD4566" s="53" t="s">
        <v>34868</v>
      </c>
      <c r="CE4566" s="53" t="s">
        <v>34869</v>
      </c>
      <c r="CF4566" s="54">
        <v>581</v>
      </c>
      <c r="CG4566" s="54">
        <v>0.82099999999999995</v>
      </c>
      <c r="CH4566" s="54">
        <v>1.0980000000000001</v>
      </c>
      <c r="CI4566" s="54">
        <v>6.2E-2</v>
      </c>
      <c r="CJ4566" s="54">
        <v>16</v>
      </c>
      <c r="CK4566" s="54" t="s">
        <v>28918</v>
      </c>
      <c r="CL4566" s="54">
        <v>8.1999999999999998E-4</v>
      </c>
      <c r="CM4566" s="54">
        <v>0.505</v>
      </c>
      <c r="CN4566" s="53" t="s">
        <v>35451</v>
      </c>
      <c r="CO4566" s="54">
        <v>4</v>
      </c>
      <c r="CP4566" s="54">
        <v>14</v>
      </c>
      <c r="CQ4566" s="55">
        <f t="shared" si="71"/>
        <v>0.2857142857142857</v>
      </c>
      <c r="CR4566" s="52" t="s">
        <v>28921</v>
      </c>
    </row>
    <row r="4567" spans="81:96">
      <c r="CC4567" s="52">
        <v>4566</v>
      </c>
      <c r="CD4567" s="53" t="s">
        <v>34870</v>
      </c>
      <c r="CE4567" s="53" t="s">
        <v>34871</v>
      </c>
      <c r="CF4567" s="54">
        <v>403</v>
      </c>
      <c r="CG4567" s="54">
        <v>0.80500000000000005</v>
      </c>
      <c r="CH4567" s="54">
        <v>1.0309999999999999</v>
      </c>
      <c r="CI4567" s="54">
        <v>0.128</v>
      </c>
      <c r="CJ4567" s="54">
        <v>39</v>
      </c>
      <c r="CK4567" s="54">
        <v>6</v>
      </c>
      <c r="CL4567" s="54">
        <v>1.07E-3</v>
      </c>
      <c r="CM4567" s="54">
        <v>0.35</v>
      </c>
      <c r="CN4567" s="53" t="s">
        <v>35451</v>
      </c>
      <c r="CO4567" s="54">
        <v>5</v>
      </c>
      <c r="CP4567" s="54">
        <v>14</v>
      </c>
      <c r="CQ4567" s="55">
        <f t="shared" si="71"/>
        <v>0.35714285714285715</v>
      </c>
      <c r="CR4567" s="52" t="s">
        <v>28921</v>
      </c>
    </row>
    <row r="4568" spans="81:96">
      <c r="CC4568" s="52">
        <v>4567</v>
      </c>
      <c r="CD4568" s="53" t="s">
        <v>35454</v>
      </c>
      <c r="CE4568" s="53" t="s">
        <v>35455</v>
      </c>
      <c r="CF4568" s="54">
        <v>207</v>
      </c>
      <c r="CG4568" s="54">
        <v>0.7</v>
      </c>
      <c r="CH4568" s="54">
        <v>0.88600000000000001</v>
      </c>
      <c r="CI4568" s="54">
        <v>0.3</v>
      </c>
      <c r="CJ4568" s="54">
        <v>30</v>
      </c>
      <c r="CK4568" s="54">
        <v>5</v>
      </c>
      <c r="CL4568" s="54">
        <v>8.0000000000000004E-4</v>
      </c>
      <c r="CM4568" s="54">
        <v>0.33700000000000002</v>
      </c>
      <c r="CN4568" s="53" t="s">
        <v>35451</v>
      </c>
      <c r="CO4568" s="54">
        <v>6</v>
      </c>
      <c r="CP4568" s="54">
        <v>14</v>
      </c>
      <c r="CQ4568" s="55">
        <f t="shared" si="71"/>
        <v>0.42857142857142855</v>
      </c>
      <c r="CR4568" s="52" t="s">
        <v>28921</v>
      </c>
    </row>
    <row r="4569" spans="81:96">
      <c r="CC4569" s="52">
        <v>4568</v>
      </c>
      <c r="CD4569" s="53" t="s">
        <v>35456</v>
      </c>
      <c r="CE4569" s="53" t="s">
        <v>35457</v>
      </c>
      <c r="CF4569" s="54">
        <v>173</v>
      </c>
      <c r="CG4569" s="54">
        <v>0.58299999999999996</v>
      </c>
      <c r="CH4569" s="54">
        <v>0.64500000000000002</v>
      </c>
      <c r="CI4569" s="54">
        <v>0.113</v>
      </c>
      <c r="CJ4569" s="54">
        <v>53</v>
      </c>
      <c r="CK4569" s="54">
        <v>4.5</v>
      </c>
      <c r="CL4569" s="54">
        <v>5.5999999999999995E-4</v>
      </c>
      <c r="CM4569" s="54">
        <v>0.20399999999999999</v>
      </c>
      <c r="CN4569" s="53" t="s">
        <v>35451</v>
      </c>
      <c r="CO4569" s="54">
        <v>7</v>
      </c>
      <c r="CP4569" s="54">
        <v>14</v>
      </c>
      <c r="CQ4569" s="55">
        <f t="shared" si="71"/>
        <v>0.5</v>
      </c>
      <c r="CR4569" s="52" t="s">
        <v>28938</v>
      </c>
    </row>
    <row r="4570" spans="81:96">
      <c r="CC4570" s="52">
        <v>4569</v>
      </c>
      <c r="CD4570" s="53" t="s">
        <v>35458</v>
      </c>
      <c r="CE4570" s="53" t="s">
        <v>35459</v>
      </c>
      <c r="CF4570" s="54">
        <v>78</v>
      </c>
      <c r="CG4570" s="54">
        <v>0.38400000000000001</v>
      </c>
      <c r="CH4570" s="54">
        <v>0.47499999999999998</v>
      </c>
      <c r="CI4570" s="54">
        <v>3.6999999999999998E-2</v>
      </c>
      <c r="CJ4570" s="54">
        <v>81</v>
      </c>
      <c r="CK4570" s="54"/>
      <c r="CL4570" s="54">
        <v>3.2000000000000003E-4</v>
      </c>
      <c r="CM4570" s="54">
        <v>0.127</v>
      </c>
      <c r="CN4570" s="53" t="s">
        <v>35451</v>
      </c>
      <c r="CO4570" s="54">
        <v>8</v>
      </c>
      <c r="CP4570" s="54">
        <v>14</v>
      </c>
      <c r="CQ4570" s="55">
        <f t="shared" si="71"/>
        <v>0.5714285714285714</v>
      </c>
      <c r="CR4570" s="52" t="s">
        <v>28938</v>
      </c>
    </row>
    <row r="4571" spans="81:96">
      <c r="CC4571" s="52">
        <v>4570</v>
      </c>
      <c r="CD4571" s="53" t="s">
        <v>35460</v>
      </c>
      <c r="CE4571" s="53" t="s">
        <v>35461</v>
      </c>
      <c r="CF4571" s="54">
        <v>49</v>
      </c>
      <c r="CG4571" s="54">
        <v>0.36099999999999999</v>
      </c>
      <c r="CH4571" s="54">
        <v>0.28299999999999997</v>
      </c>
      <c r="CI4571" s="54">
        <v>7.6999999999999999E-2</v>
      </c>
      <c r="CJ4571" s="54">
        <v>26</v>
      </c>
      <c r="CK4571" s="54"/>
      <c r="CL4571" s="54">
        <v>1.1E-4</v>
      </c>
      <c r="CM4571" s="54">
        <v>7.2999999999999995E-2</v>
      </c>
      <c r="CN4571" s="53" t="s">
        <v>35451</v>
      </c>
      <c r="CO4571" s="54">
        <v>9</v>
      </c>
      <c r="CP4571" s="54">
        <v>14</v>
      </c>
      <c r="CQ4571" s="55">
        <f t="shared" si="71"/>
        <v>0.6428571428571429</v>
      </c>
      <c r="CR4571" s="52" t="s">
        <v>28938</v>
      </c>
    </row>
    <row r="4572" spans="81:96">
      <c r="CC4572" s="52">
        <v>4571</v>
      </c>
      <c r="CD4572" s="53" t="s">
        <v>35462</v>
      </c>
      <c r="CE4572" s="53" t="s">
        <v>35463</v>
      </c>
      <c r="CF4572" s="54">
        <v>92</v>
      </c>
      <c r="CG4572" s="54">
        <v>0.33</v>
      </c>
      <c r="CH4572" s="54">
        <v>0.27800000000000002</v>
      </c>
      <c r="CI4572" s="54">
        <v>8.2000000000000003E-2</v>
      </c>
      <c r="CJ4572" s="54">
        <v>49</v>
      </c>
      <c r="CK4572" s="54"/>
      <c r="CL4572" s="54">
        <v>1.3999999999999999E-4</v>
      </c>
      <c r="CM4572" s="54">
        <v>0.04</v>
      </c>
      <c r="CN4572" s="53" t="s">
        <v>35451</v>
      </c>
      <c r="CO4572" s="54">
        <v>10</v>
      </c>
      <c r="CP4572" s="54">
        <v>14</v>
      </c>
      <c r="CQ4572" s="55">
        <f t="shared" si="71"/>
        <v>0.7142857142857143</v>
      </c>
      <c r="CR4572" s="52" t="s">
        <v>28938</v>
      </c>
    </row>
    <row r="4573" spans="81:96">
      <c r="CC4573" s="52">
        <v>4572</v>
      </c>
      <c r="CD4573" s="53" t="s">
        <v>35464</v>
      </c>
      <c r="CE4573" s="53" t="s">
        <v>35465</v>
      </c>
      <c r="CF4573" s="54">
        <v>35</v>
      </c>
      <c r="CG4573" s="54">
        <v>0.31</v>
      </c>
      <c r="CH4573" s="54">
        <v>0.32400000000000001</v>
      </c>
      <c r="CI4573" s="54">
        <v>5.6000000000000001E-2</v>
      </c>
      <c r="CJ4573" s="54">
        <v>18</v>
      </c>
      <c r="CK4573" s="54"/>
      <c r="CL4573" s="54">
        <v>1.1E-4</v>
      </c>
      <c r="CM4573" s="54">
        <v>0.106</v>
      </c>
      <c r="CN4573" s="53" t="s">
        <v>35451</v>
      </c>
      <c r="CO4573" s="54">
        <v>11</v>
      </c>
      <c r="CP4573" s="54">
        <v>14</v>
      </c>
      <c r="CQ4573" s="55">
        <f t="shared" si="71"/>
        <v>0.7857142857142857</v>
      </c>
      <c r="CR4573" s="52" t="s">
        <v>28953</v>
      </c>
    </row>
    <row r="4574" spans="81:96">
      <c r="CC4574" s="52">
        <v>4573</v>
      </c>
      <c r="CD4574" s="53" t="s">
        <v>35466</v>
      </c>
      <c r="CE4574" s="53" t="s">
        <v>35467</v>
      </c>
      <c r="CF4574" s="54">
        <v>41</v>
      </c>
      <c r="CG4574" s="54">
        <v>0.29399999999999998</v>
      </c>
      <c r="CH4574" s="54">
        <v>0.26800000000000002</v>
      </c>
      <c r="CI4574" s="54">
        <v>6.9000000000000006E-2</v>
      </c>
      <c r="CJ4574" s="54">
        <v>29</v>
      </c>
      <c r="CK4574" s="54"/>
      <c r="CL4574" s="54">
        <v>9.0000000000000006E-5</v>
      </c>
      <c r="CM4574" s="54">
        <v>7.0999999999999994E-2</v>
      </c>
      <c r="CN4574" s="53" t="s">
        <v>35451</v>
      </c>
      <c r="CO4574" s="54">
        <v>12</v>
      </c>
      <c r="CP4574" s="54">
        <v>14</v>
      </c>
      <c r="CQ4574" s="55">
        <f t="shared" si="71"/>
        <v>0.8571428571428571</v>
      </c>
      <c r="CR4574" s="52" t="s">
        <v>28953</v>
      </c>
    </row>
    <row r="4575" spans="81:96">
      <c r="CC4575" s="52">
        <v>4574</v>
      </c>
      <c r="CD4575" s="53" t="s">
        <v>35468</v>
      </c>
      <c r="CE4575" s="53" t="s">
        <v>35469</v>
      </c>
      <c r="CF4575" s="54">
        <v>21</v>
      </c>
      <c r="CG4575" s="54">
        <v>0.20499999999999999</v>
      </c>
      <c r="CH4575" s="54"/>
      <c r="CI4575" s="54">
        <v>0.16700000000000001</v>
      </c>
      <c r="CJ4575" s="54">
        <v>18</v>
      </c>
      <c r="CK4575" s="54"/>
      <c r="CL4575" s="54">
        <v>1.1E-4</v>
      </c>
      <c r="CM4575" s="54"/>
      <c r="CN4575" s="53" t="s">
        <v>35451</v>
      </c>
      <c r="CO4575" s="54">
        <v>13</v>
      </c>
      <c r="CP4575" s="54">
        <v>14</v>
      </c>
      <c r="CQ4575" s="55">
        <f t="shared" si="71"/>
        <v>0.9285714285714286</v>
      </c>
      <c r="CR4575" s="52" t="s">
        <v>28953</v>
      </c>
    </row>
    <row r="4576" spans="81:96">
      <c r="CC4576" s="52">
        <v>4575</v>
      </c>
      <c r="CD4576" s="53" t="s">
        <v>34938</v>
      </c>
      <c r="CE4576" s="53" t="s">
        <v>34939</v>
      </c>
      <c r="CF4576" s="54">
        <v>167</v>
      </c>
      <c r="CG4576" s="54">
        <v>7.3999999999999996E-2</v>
      </c>
      <c r="CH4576" s="54">
        <v>0.14000000000000001</v>
      </c>
      <c r="CI4576" s="54">
        <v>0</v>
      </c>
      <c r="CJ4576" s="54">
        <v>32</v>
      </c>
      <c r="CK4576" s="54" t="s">
        <v>28918</v>
      </c>
      <c r="CL4576" s="54">
        <v>1.9000000000000001E-4</v>
      </c>
      <c r="CM4576" s="54">
        <v>6.0999999999999999E-2</v>
      </c>
      <c r="CN4576" s="53" t="s">
        <v>35451</v>
      </c>
      <c r="CO4576" s="54">
        <v>14</v>
      </c>
      <c r="CP4576" s="54">
        <v>14</v>
      </c>
      <c r="CQ4576" s="55">
        <f t="shared" si="71"/>
        <v>1</v>
      </c>
      <c r="CR4576" s="52" t="s">
        <v>28953</v>
      </c>
    </row>
    <row r="4577" spans="81:96">
      <c r="CC4577" s="52">
        <v>4576</v>
      </c>
      <c r="CD4577" s="53" t="s">
        <v>34385</v>
      </c>
      <c r="CE4577" s="53" t="s">
        <v>34386</v>
      </c>
      <c r="CF4577" s="54">
        <v>6443</v>
      </c>
      <c r="CG4577" s="54">
        <v>19.22</v>
      </c>
      <c r="CH4577" s="54">
        <v>21.042999999999999</v>
      </c>
      <c r="CI4577" s="54">
        <v>2.0590000000000002</v>
      </c>
      <c r="CJ4577" s="54">
        <v>17</v>
      </c>
      <c r="CK4577" s="54">
        <v>7.3</v>
      </c>
      <c r="CL4577" s="54">
        <v>1.1769999999999999E-2</v>
      </c>
      <c r="CM4577" s="54">
        <v>6.3890000000000002</v>
      </c>
      <c r="CN4577" s="53" t="s">
        <v>35470</v>
      </c>
      <c r="CO4577" s="54">
        <v>1</v>
      </c>
      <c r="CP4577" s="54">
        <v>130</v>
      </c>
      <c r="CQ4577" s="55">
        <f t="shared" si="71"/>
        <v>7.6923076923076927E-3</v>
      </c>
      <c r="CR4577" s="52" t="s">
        <v>28907</v>
      </c>
    </row>
    <row r="4578" spans="81:96">
      <c r="CC4578" s="52">
        <v>4577</v>
      </c>
      <c r="CD4578" s="53" t="s">
        <v>35471</v>
      </c>
      <c r="CE4578" s="53" t="s">
        <v>35472</v>
      </c>
      <c r="CF4578" s="54">
        <v>7364</v>
      </c>
      <c r="CG4578" s="54">
        <v>5.5670000000000002</v>
      </c>
      <c r="CH4578" s="54">
        <v>5.89</v>
      </c>
      <c r="CI4578" s="54">
        <v>1.222</v>
      </c>
      <c r="CJ4578" s="54">
        <v>135</v>
      </c>
      <c r="CK4578" s="54">
        <v>6.7</v>
      </c>
      <c r="CL4578" s="54">
        <v>1.6420000000000001E-2</v>
      </c>
      <c r="CM4578" s="54">
        <v>1.9370000000000001</v>
      </c>
      <c r="CN4578" s="53" t="s">
        <v>35470</v>
      </c>
      <c r="CO4578" s="54">
        <v>2</v>
      </c>
      <c r="CP4578" s="54">
        <v>130</v>
      </c>
      <c r="CQ4578" s="55">
        <f t="shared" si="71"/>
        <v>1.5384615384615385E-2</v>
      </c>
      <c r="CR4578" s="52" t="s">
        <v>28907</v>
      </c>
    </row>
    <row r="4579" spans="81:96">
      <c r="CC4579" s="52">
        <v>4578</v>
      </c>
      <c r="CD4579" s="53" t="s">
        <v>29590</v>
      </c>
      <c r="CE4579" s="53" t="s">
        <v>29591</v>
      </c>
      <c r="CF4579" s="54">
        <v>4067</v>
      </c>
      <c r="CG4579" s="54">
        <v>3.427</v>
      </c>
      <c r="CH4579" s="54">
        <v>3.6339999999999999</v>
      </c>
      <c r="CI4579" s="54">
        <v>0.39700000000000002</v>
      </c>
      <c r="CJ4579" s="54">
        <v>189</v>
      </c>
      <c r="CK4579" s="54">
        <v>5.2</v>
      </c>
      <c r="CL4579" s="54">
        <v>1.11E-2</v>
      </c>
      <c r="CM4579" s="54">
        <v>1.163</v>
      </c>
      <c r="CN4579" s="53" t="s">
        <v>35470</v>
      </c>
      <c r="CO4579" s="54">
        <v>3</v>
      </c>
      <c r="CP4579" s="54">
        <v>130</v>
      </c>
      <c r="CQ4579" s="55">
        <f t="shared" si="71"/>
        <v>2.3076923076923078E-2</v>
      </c>
      <c r="CR4579" s="52" t="s">
        <v>28907</v>
      </c>
    </row>
    <row r="4580" spans="81:96">
      <c r="CC4580" s="52">
        <v>4579</v>
      </c>
      <c r="CD4580" s="53" t="s">
        <v>34411</v>
      </c>
      <c r="CE4580" s="53" t="s">
        <v>34412</v>
      </c>
      <c r="CF4580" s="54">
        <v>12685</v>
      </c>
      <c r="CG4580" s="54">
        <v>3.0819999999999999</v>
      </c>
      <c r="CH4580" s="54">
        <v>3.5569999999999999</v>
      </c>
      <c r="CI4580" s="54">
        <v>0.67900000000000005</v>
      </c>
      <c r="CJ4580" s="54">
        <v>274</v>
      </c>
      <c r="CK4580" s="54">
        <v>9.1999999999999993</v>
      </c>
      <c r="CL4580" s="54">
        <v>1.8329999999999999E-2</v>
      </c>
      <c r="CM4580" s="54">
        <v>0.94699999999999995</v>
      </c>
      <c r="CN4580" s="53" t="s">
        <v>35470</v>
      </c>
      <c r="CO4580" s="54">
        <v>4</v>
      </c>
      <c r="CP4580" s="54">
        <v>130</v>
      </c>
      <c r="CQ4580" s="55">
        <f t="shared" si="71"/>
        <v>3.0769230769230771E-2</v>
      </c>
      <c r="CR4580" s="52" t="s">
        <v>28907</v>
      </c>
    </row>
    <row r="4581" spans="81:96">
      <c r="CC4581" s="52">
        <v>4580</v>
      </c>
      <c r="CD4581" s="53" t="s">
        <v>34413</v>
      </c>
      <c r="CE4581" s="53" t="s">
        <v>34414</v>
      </c>
      <c r="CF4581" s="54">
        <v>2354</v>
      </c>
      <c r="CG4581" s="54">
        <v>3.069</v>
      </c>
      <c r="CH4581" s="54">
        <v>3.85</v>
      </c>
      <c r="CI4581" s="54">
        <v>0.84899999999999998</v>
      </c>
      <c r="CJ4581" s="54">
        <v>119</v>
      </c>
      <c r="CK4581" s="54">
        <v>5.6</v>
      </c>
      <c r="CL4581" s="54">
        <v>4.4400000000000004E-3</v>
      </c>
      <c r="CM4581" s="54">
        <v>0.91100000000000003</v>
      </c>
      <c r="CN4581" s="53" t="s">
        <v>35470</v>
      </c>
      <c r="CO4581" s="54">
        <v>5</v>
      </c>
      <c r="CP4581" s="54">
        <v>130</v>
      </c>
      <c r="CQ4581" s="55">
        <f t="shared" si="71"/>
        <v>3.8461538461538464E-2</v>
      </c>
      <c r="CR4581" s="52" t="s">
        <v>28907</v>
      </c>
    </row>
    <row r="4582" spans="81:96">
      <c r="CC4582" s="52">
        <v>4581</v>
      </c>
      <c r="CD4582" s="53" t="s">
        <v>23204</v>
      </c>
      <c r="CE4582" s="53" t="s">
        <v>23202</v>
      </c>
      <c r="CF4582" s="54">
        <v>7818</v>
      </c>
      <c r="CG4582" s="54">
        <v>3.0369999999999999</v>
      </c>
      <c r="CH4582" s="54">
        <v>3.35</v>
      </c>
      <c r="CI4582" s="54">
        <v>0.45100000000000001</v>
      </c>
      <c r="CJ4582" s="54">
        <v>71</v>
      </c>
      <c r="CK4582" s="54">
        <v>8.9</v>
      </c>
      <c r="CL4582" s="54">
        <v>8.7899999999999992E-3</v>
      </c>
      <c r="CM4582" s="54">
        <v>0.95399999999999996</v>
      </c>
      <c r="CN4582" s="53" t="s">
        <v>35470</v>
      </c>
      <c r="CO4582" s="54">
        <v>6</v>
      </c>
      <c r="CP4582" s="54">
        <v>130</v>
      </c>
      <c r="CQ4582" s="55">
        <f t="shared" si="71"/>
        <v>4.6153846153846156E-2</v>
      </c>
      <c r="CR4582" s="52" t="s">
        <v>28907</v>
      </c>
    </row>
    <row r="4583" spans="81:96">
      <c r="CC4583" s="52">
        <v>4582</v>
      </c>
      <c r="CD4583" s="53" t="s">
        <v>3882</v>
      </c>
      <c r="CE4583" s="53" t="s">
        <v>3880</v>
      </c>
      <c r="CF4583" s="54">
        <v>6966</v>
      </c>
      <c r="CG4583" s="54">
        <v>2.8490000000000002</v>
      </c>
      <c r="CH4583" s="54">
        <v>2.637</v>
      </c>
      <c r="CI4583" s="54">
        <v>0.44800000000000001</v>
      </c>
      <c r="CJ4583" s="54">
        <v>569</v>
      </c>
      <c r="CK4583" s="54">
        <v>3.5</v>
      </c>
      <c r="CL4583" s="54">
        <v>1.4019999999999999E-2</v>
      </c>
      <c r="CM4583" s="54">
        <v>0.53300000000000003</v>
      </c>
      <c r="CN4583" s="53" t="s">
        <v>35470</v>
      </c>
      <c r="CO4583" s="54">
        <v>7</v>
      </c>
      <c r="CP4583" s="54">
        <v>130</v>
      </c>
      <c r="CQ4583" s="55">
        <f t="shared" si="71"/>
        <v>5.3846153846153849E-2</v>
      </c>
      <c r="CR4583" s="52" t="s">
        <v>28907</v>
      </c>
    </row>
    <row r="4584" spans="81:96">
      <c r="CC4584" s="52">
        <v>4583</v>
      </c>
      <c r="CD4584" s="53" t="s">
        <v>34421</v>
      </c>
      <c r="CE4584" s="53" t="s">
        <v>34422</v>
      </c>
      <c r="CF4584" s="54">
        <v>14791</v>
      </c>
      <c r="CG4584" s="54">
        <v>2.7389999999999999</v>
      </c>
      <c r="CH4584" s="54">
        <v>3.0339999999999998</v>
      </c>
      <c r="CI4584" s="54">
        <v>0.52700000000000002</v>
      </c>
      <c r="CJ4584" s="54">
        <v>876</v>
      </c>
      <c r="CK4584" s="54">
        <v>5.4</v>
      </c>
      <c r="CL4584" s="54">
        <v>2.7109999999999999E-2</v>
      </c>
      <c r="CM4584" s="54">
        <v>0.66400000000000003</v>
      </c>
      <c r="CN4584" s="53" t="s">
        <v>35470</v>
      </c>
      <c r="CO4584" s="54">
        <v>8</v>
      </c>
      <c r="CP4584" s="54">
        <v>130</v>
      </c>
      <c r="CQ4584" s="55">
        <f t="shared" si="71"/>
        <v>6.1538461538461542E-2</v>
      </c>
      <c r="CR4584" s="52" t="s">
        <v>28907</v>
      </c>
    </row>
    <row r="4585" spans="81:96">
      <c r="CC4585" s="52">
        <v>4584</v>
      </c>
      <c r="CD4585" s="53" t="s">
        <v>35473</v>
      </c>
      <c r="CE4585" s="53" t="s">
        <v>35474</v>
      </c>
      <c r="CF4585" s="54">
        <v>6371</v>
      </c>
      <c r="CG4585" s="54">
        <v>2.629</v>
      </c>
      <c r="CH4585" s="54">
        <v>3.1560000000000001</v>
      </c>
      <c r="CI4585" s="54">
        <v>0.69</v>
      </c>
      <c r="CJ4585" s="54">
        <v>252</v>
      </c>
      <c r="CK4585" s="54">
        <v>5</v>
      </c>
      <c r="CL4585" s="54">
        <v>1.6840000000000001E-2</v>
      </c>
      <c r="CM4585" s="54">
        <v>0.89400000000000002</v>
      </c>
      <c r="CN4585" s="53" t="s">
        <v>35470</v>
      </c>
      <c r="CO4585" s="54">
        <v>9</v>
      </c>
      <c r="CP4585" s="54">
        <v>130</v>
      </c>
      <c r="CQ4585" s="55">
        <f t="shared" si="71"/>
        <v>6.9230769230769235E-2</v>
      </c>
      <c r="CR4585" s="52" t="s">
        <v>28907</v>
      </c>
    </row>
    <row r="4586" spans="81:96">
      <c r="CC4586" s="52">
        <v>4585</v>
      </c>
      <c r="CD4586" s="53" t="s">
        <v>34687</v>
      </c>
      <c r="CE4586" s="53" t="s">
        <v>34688</v>
      </c>
      <c r="CF4586" s="54">
        <v>5528</v>
      </c>
      <c r="CG4586" s="54">
        <v>2.4129999999999998</v>
      </c>
      <c r="CH4586" s="54">
        <v>2.7509999999999999</v>
      </c>
      <c r="CI4586" s="54">
        <v>0.41</v>
      </c>
      <c r="CJ4586" s="54">
        <v>134</v>
      </c>
      <c r="CK4586" s="54">
        <v>9.3000000000000007</v>
      </c>
      <c r="CL4586" s="54">
        <v>9.9299999999999996E-3</v>
      </c>
      <c r="CM4586" s="54">
        <v>0.97899999999999998</v>
      </c>
      <c r="CN4586" s="53" t="s">
        <v>35470</v>
      </c>
      <c r="CO4586" s="54">
        <v>10</v>
      </c>
      <c r="CP4586" s="54">
        <v>130</v>
      </c>
      <c r="CQ4586" s="55">
        <f t="shared" si="71"/>
        <v>7.6923076923076927E-2</v>
      </c>
      <c r="CR4586" s="52" t="s">
        <v>28907</v>
      </c>
    </row>
    <row r="4587" spans="81:96">
      <c r="CC4587" s="52">
        <v>4586</v>
      </c>
      <c r="CD4587" s="53" t="s">
        <v>35475</v>
      </c>
      <c r="CE4587" s="53" t="s">
        <v>35476</v>
      </c>
      <c r="CF4587" s="54">
        <v>29586</v>
      </c>
      <c r="CG4587" s="54">
        <v>2.383</v>
      </c>
      <c r="CH4587" s="54">
        <v>2.8090000000000002</v>
      </c>
      <c r="CI4587" s="54">
        <v>0.54900000000000004</v>
      </c>
      <c r="CJ4587" s="54">
        <v>977</v>
      </c>
      <c r="CK4587" s="54">
        <v>8.8000000000000007</v>
      </c>
      <c r="CL4587" s="54">
        <v>4.2009999999999999E-2</v>
      </c>
      <c r="CM4587" s="54">
        <v>0.73699999999999999</v>
      </c>
      <c r="CN4587" s="53" t="s">
        <v>35470</v>
      </c>
      <c r="CO4587" s="54">
        <v>11</v>
      </c>
      <c r="CP4587" s="54">
        <v>130</v>
      </c>
      <c r="CQ4587" s="55">
        <f t="shared" si="71"/>
        <v>8.461538461538462E-2</v>
      </c>
      <c r="CR4587" s="52" t="s">
        <v>28907</v>
      </c>
    </row>
    <row r="4588" spans="81:96">
      <c r="CC4588" s="52">
        <v>4587</v>
      </c>
      <c r="CD4588" s="53" t="s">
        <v>35477</v>
      </c>
      <c r="CE4588" s="53" t="s">
        <v>35478</v>
      </c>
      <c r="CF4588" s="54">
        <v>7475</v>
      </c>
      <c r="CG4588" s="54">
        <v>2.2749999999999999</v>
      </c>
      <c r="CH4588" s="54">
        <v>2.5830000000000002</v>
      </c>
      <c r="CI4588" s="54">
        <v>0.51300000000000001</v>
      </c>
      <c r="CJ4588" s="54">
        <v>263</v>
      </c>
      <c r="CK4588" s="54">
        <v>7.7</v>
      </c>
      <c r="CL4588" s="54">
        <v>1.2460000000000001E-2</v>
      </c>
      <c r="CM4588" s="54">
        <v>0.747</v>
      </c>
      <c r="CN4588" s="53" t="s">
        <v>35470</v>
      </c>
      <c r="CO4588" s="54">
        <v>12</v>
      </c>
      <c r="CP4588" s="54">
        <v>130</v>
      </c>
      <c r="CQ4588" s="55">
        <f t="shared" si="71"/>
        <v>9.2307692307692313E-2</v>
      </c>
      <c r="CR4588" s="52" t="s">
        <v>28907</v>
      </c>
    </row>
    <row r="4589" spans="81:96">
      <c r="CC4589" s="52">
        <v>4588</v>
      </c>
      <c r="CD4589" s="53" t="s">
        <v>34427</v>
      </c>
      <c r="CE4589" s="53" t="s">
        <v>34428</v>
      </c>
      <c r="CF4589" s="54">
        <v>7564</v>
      </c>
      <c r="CG4589" s="54">
        <v>2.262</v>
      </c>
      <c r="CH4589" s="54">
        <v>2.6219999999999999</v>
      </c>
      <c r="CI4589" s="54"/>
      <c r="CJ4589" s="54">
        <v>0</v>
      </c>
      <c r="CK4589" s="54">
        <v>7.6</v>
      </c>
      <c r="CL4589" s="54">
        <v>1.9050000000000001E-2</v>
      </c>
      <c r="CM4589" s="54">
        <v>1.0209999999999999</v>
      </c>
      <c r="CN4589" s="53" t="s">
        <v>35470</v>
      </c>
      <c r="CO4589" s="54">
        <v>13</v>
      </c>
      <c r="CP4589" s="54">
        <v>130</v>
      </c>
      <c r="CQ4589" s="55">
        <f t="shared" si="71"/>
        <v>0.1</v>
      </c>
      <c r="CR4589" s="52" t="s">
        <v>28907</v>
      </c>
    </row>
    <row r="4590" spans="81:96">
      <c r="CC4590" s="52">
        <v>4589</v>
      </c>
      <c r="CD4590" s="53" t="s">
        <v>35479</v>
      </c>
      <c r="CE4590" s="53" t="s">
        <v>35480</v>
      </c>
      <c r="CF4590" s="54">
        <v>6646</v>
      </c>
      <c r="CG4590" s="54">
        <v>2.2559999999999998</v>
      </c>
      <c r="CH4590" s="54">
        <v>2.87</v>
      </c>
      <c r="CI4590" s="54">
        <v>0.48699999999999999</v>
      </c>
      <c r="CJ4590" s="54">
        <v>193</v>
      </c>
      <c r="CK4590" s="54">
        <v>6.2</v>
      </c>
      <c r="CL4590" s="54">
        <v>1.532E-2</v>
      </c>
      <c r="CM4590" s="54">
        <v>0.879</v>
      </c>
      <c r="CN4590" s="53" t="s">
        <v>35470</v>
      </c>
      <c r="CO4590" s="54">
        <v>14</v>
      </c>
      <c r="CP4590" s="54">
        <v>130</v>
      </c>
      <c r="CQ4590" s="55">
        <f t="shared" si="71"/>
        <v>0.1076923076923077</v>
      </c>
      <c r="CR4590" s="52" t="s">
        <v>28907</v>
      </c>
    </row>
    <row r="4591" spans="81:96">
      <c r="CC4591" s="52">
        <v>4590</v>
      </c>
      <c r="CD4591" s="53" t="s">
        <v>35481</v>
      </c>
      <c r="CE4591" s="53" t="s">
        <v>35482</v>
      </c>
      <c r="CF4591" s="54">
        <v>5969</v>
      </c>
      <c r="CG4591" s="54">
        <v>2.2410000000000001</v>
      </c>
      <c r="CH4591" s="54">
        <v>2.516</v>
      </c>
      <c r="CI4591" s="54">
        <v>0.54300000000000004</v>
      </c>
      <c r="CJ4591" s="54">
        <v>289</v>
      </c>
      <c r="CK4591" s="54">
        <v>6.7</v>
      </c>
      <c r="CL4591" s="54">
        <v>8.0800000000000004E-3</v>
      </c>
      <c r="CM4591" s="54">
        <v>0.50800000000000001</v>
      </c>
      <c r="CN4591" s="53" t="s">
        <v>35470</v>
      </c>
      <c r="CO4591" s="54">
        <v>15</v>
      </c>
      <c r="CP4591" s="54">
        <v>130</v>
      </c>
      <c r="CQ4591" s="55">
        <f t="shared" si="71"/>
        <v>0.11538461538461539</v>
      </c>
      <c r="CR4591" s="52" t="s">
        <v>28907</v>
      </c>
    </row>
    <row r="4592" spans="81:96">
      <c r="CC4592" s="52">
        <v>4591</v>
      </c>
      <c r="CD4592" s="53" t="s">
        <v>34693</v>
      </c>
      <c r="CE4592" s="53" t="s">
        <v>34694</v>
      </c>
      <c r="CF4592" s="54">
        <v>5894</v>
      </c>
      <c r="CG4592" s="54">
        <v>2.2360000000000002</v>
      </c>
      <c r="CH4592" s="54">
        <v>2.7189999999999999</v>
      </c>
      <c r="CI4592" s="54">
        <v>0.432</v>
      </c>
      <c r="CJ4592" s="54">
        <v>111</v>
      </c>
      <c r="CK4592" s="54" t="s">
        <v>28918</v>
      </c>
      <c r="CL4592" s="54">
        <v>6.5799999999999999E-3</v>
      </c>
      <c r="CM4592" s="54">
        <v>0.875</v>
      </c>
      <c r="CN4592" s="53" t="s">
        <v>35470</v>
      </c>
      <c r="CO4592" s="54">
        <v>16</v>
      </c>
      <c r="CP4592" s="54">
        <v>130</v>
      </c>
      <c r="CQ4592" s="55">
        <f t="shared" si="71"/>
        <v>0.12307692307692308</v>
      </c>
      <c r="CR4592" s="52" t="s">
        <v>28907</v>
      </c>
    </row>
    <row r="4593" spans="81:96">
      <c r="CC4593" s="52">
        <v>4592</v>
      </c>
      <c r="CD4593" s="53" t="s">
        <v>35483</v>
      </c>
      <c r="CE4593" s="53" t="s">
        <v>35484</v>
      </c>
      <c r="CF4593" s="54">
        <v>4723</v>
      </c>
      <c r="CG4593" s="54">
        <v>2.2010000000000001</v>
      </c>
      <c r="CH4593" s="54">
        <v>2.5720000000000001</v>
      </c>
      <c r="CI4593" s="54">
        <v>0.45500000000000002</v>
      </c>
      <c r="CJ4593" s="54">
        <v>123</v>
      </c>
      <c r="CK4593" s="54">
        <v>8.4</v>
      </c>
      <c r="CL4593" s="54">
        <v>7.5900000000000004E-3</v>
      </c>
      <c r="CM4593" s="54">
        <v>0.84199999999999997</v>
      </c>
      <c r="CN4593" s="53" t="s">
        <v>35470</v>
      </c>
      <c r="CO4593" s="54">
        <v>17</v>
      </c>
      <c r="CP4593" s="54">
        <v>130</v>
      </c>
      <c r="CQ4593" s="55">
        <f t="shared" si="71"/>
        <v>0.13076923076923078</v>
      </c>
      <c r="CR4593" s="52" t="s">
        <v>28907</v>
      </c>
    </row>
    <row r="4594" spans="81:96">
      <c r="CC4594" s="52">
        <v>4593</v>
      </c>
      <c r="CD4594" s="53" t="s">
        <v>35485</v>
      </c>
      <c r="CE4594" s="53" t="s">
        <v>35486</v>
      </c>
      <c r="CF4594" s="54">
        <v>5829</v>
      </c>
      <c r="CG4594" s="54">
        <v>2.0339999999999998</v>
      </c>
      <c r="CH4594" s="54">
        <v>2.2869999999999999</v>
      </c>
      <c r="CI4594" s="54">
        <v>0.316</v>
      </c>
      <c r="CJ4594" s="54">
        <v>272</v>
      </c>
      <c r="CK4594" s="54" t="s">
        <v>28918</v>
      </c>
      <c r="CL4594" s="54">
        <v>9.0900000000000009E-3</v>
      </c>
      <c r="CM4594" s="54">
        <v>0.77700000000000002</v>
      </c>
      <c r="CN4594" s="53" t="s">
        <v>35470</v>
      </c>
      <c r="CO4594" s="54">
        <v>18</v>
      </c>
      <c r="CP4594" s="54">
        <v>130</v>
      </c>
      <c r="CQ4594" s="55">
        <f t="shared" si="71"/>
        <v>0.13846153846153847</v>
      </c>
      <c r="CR4594" s="52" t="s">
        <v>28907</v>
      </c>
    </row>
    <row r="4595" spans="81:96">
      <c r="CC4595" s="52">
        <v>4594</v>
      </c>
      <c r="CD4595" s="53" t="s">
        <v>35487</v>
      </c>
      <c r="CE4595" s="53" t="s">
        <v>35488</v>
      </c>
      <c r="CF4595" s="54">
        <v>1170</v>
      </c>
      <c r="CG4595" s="54">
        <v>2.0310000000000001</v>
      </c>
      <c r="CH4595" s="54">
        <v>1.9259999999999999</v>
      </c>
      <c r="CI4595" s="54">
        <v>0.21099999999999999</v>
      </c>
      <c r="CJ4595" s="54">
        <v>57</v>
      </c>
      <c r="CK4595" s="54">
        <v>7.7</v>
      </c>
      <c r="CL4595" s="54">
        <v>1.57E-3</v>
      </c>
      <c r="CM4595" s="54">
        <v>0.42899999999999999</v>
      </c>
      <c r="CN4595" s="53" t="s">
        <v>35470</v>
      </c>
      <c r="CO4595" s="54">
        <v>19</v>
      </c>
      <c r="CP4595" s="54">
        <v>130</v>
      </c>
      <c r="CQ4595" s="55">
        <f t="shared" si="71"/>
        <v>0.14615384615384616</v>
      </c>
      <c r="CR4595" s="52" t="s">
        <v>28907</v>
      </c>
    </row>
    <row r="4596" spans="81:96">
      <c r="CC4596" s="52">
        <v>4595</v>
      </c>
      <c r="CD4596" s="53" t="s">
        <v>35489</v>
      </c>
      <c r="CE4596" s="53" t="s">
        <v>35490</v>
      </c>
      <c r="CF4596" s="54">
        <v>3697</v>
      </c>
      <c r="CG4596" s="54">
        <v>2.0209999999999999</v>
      </c>
      <c r="CH4596" s="54">
        <v>2.2490000000000001</v>
      </c>
      <c r="CI4596" s="54">
        <v>0.41</v>
      </c>
      <c r="CJ4596" s="54">
        <v>195</v>
      </c>
      <c r="CK4596" s="54">
        <v>8.6999999999999993</v>
      </c>
      <c r="CL4596" s="54">
        <v>6.0499999999999998E-3</v>
      </c>
      <c r="CM4596" s="54">
        <v>0.69799999999999995</v>
      </c>
      <c r="CN4596" s="53" t="s">
        <v>35470</v>
      </c>
      <c r="CO4596" s="54">
        <v>20</v>
      </c>
      <c r="CP4596" s="54">
        <v>130</v>
      </c>
      <c r="CQ4596" s="55">
        <f t="shared" si="71"/>
        <v>0.15384615384615385</v>
      </c>
      <c r="CR4596" s="52" t="s">
        <v>28907</v>
      </c>
    </row>
    <row r="4597" spans="81:96">
      <c r="CC4597" s="52">
        <v>4596</v>
      </c>
      <c r="CD4597" s="53" t="s">
        <v>35491</v>
      </c>
      <c r="CE4597" s="53" t="s">
        <v>35492</v>
      </c>
      <c r="CF4597" s="54">
        <v>4774</v>
      </c>
      <c r="CG4597" s="54">
        <v>1.99</v>
      </c>
      <c r="CH4597" s="54">
        <v>2.1800000000000002</v>
      </c>
      <c r="CI4597" s="54">
        <v>0.432</v>
      </c>
      <c r="CJ4597" s="54">
        <v>234</v>
      </c>
      <c r="CK4597" s="54">
        <v>6.9</v>
      </c>
      <c r="CL4597" s="54">
        <v>9.4800000000000006E-3</v>
      </c>
      <c r="CM4597" s="54">
        <v>0.64300000000000002</v>
      </c>
      <c r="CN4597" s="53" t="s">
        <v>35470</v>
      </c>
      <c r="CO4597" s="54">
        <v>21</v>
      </c>
      <c r="CP4597" s="54">
        <v>130</v>
      </c>
      <c r="CQ4597" s="55">
        <f t="shared" si="71"/>
        <v>0.16153846153846155</v>
      </c>
      <c r="CR4597" s="52" t="s">
        <v>28907</v>
      </c>
    </row>
    <row r="4598" spans="81:96">
      <c r="CC4598" s="52">
        <v>4597</v>
      </c>
      <c r="CD4598" s="53" t="s">
        <v>6609</v>
      </c>
      <c r="CE4598" s="53" t="s">
        <v>6607</v>
      </c>
      <c r="CF4598" s="54">
        <v>6341</v>
      </c>
      <c r="CG4598" s="54">
        <v>1.9359999999999999</v>
      </c>
      <c r="CH4598" s="54">
        <v>2.0939999999999999</v>
      </c>
      <c r="CI4598" s="54">
        <v>0.45600000000000002</v>
      </c>
      <c r="CJ4598" s="54">
        <v>250</v>
      </c>
      <c r="CK4598" s="54">
        <v>7.1</v>
      </c>
      <c r="CL4598" s="54">
        <v>1.304E-2</v>
      </c>
      <c r="CM4598" s="54">
        <v>0.63500000000000001</v>
      </c>
      <c r="CN4598" s="53" t="s">
        <v>35470</v>
      </c>
      <c r="CO4598" s="54">
        <v>22</v>
      </c>
      <c r="CP4598" s="54">
        <v>130</v>
      </c>
      <c r="CQ4598" s="55">
        <f t="shared" si="71"/>
        <v>0.16923076923076924</v>
      </c>
      <c r="CR4598" s="52" t="s">
        <v>28907</v>
      </c>
    </row>
    <row r="4599" spans="81:96">
      <c r="CC4599" s="52">
        <v>4598</v>
      </c>
      <c r="CD4599" s="53" t="s">
        <v>6839</v>
      </c>
      <c r="CE4599" s="53" t="s">
        <v>6847</v>
      </c>
      <c r="CF4599" s="54">
        <v>17715</v>
      </c>
      <c r="CG4599" s="54">
        <v>1.913</v>
      </c>
      <c r="CH4599" s="54">
        <v>2.109</v>
      </c>
      <c r="CI4599" s="54">
        <v>0.34699999999999998</v>
      </c>
      <c r="CJ4599" s="54">
        <v>268</v>
      </c>
      <c r="CK4599" s="54" t="s">
        <v>28918</v>
      </c>
      <c r="CL4599" s="54">
        <v>1.9369999999999998E-2</v>
      </c>
      <c r="CM4599" s="54">
        <v>0.60099999999999998</v>
      </c>
      <c r="CN4599" s="53" t="s">
        <v>35470</v>
      </c>
      <c r="CO4599" s="54">
        <v>23</v>
      </c>
      <c r="CP4599" s="54">
        <v>130</v>
      </c>
      <c r="CQ4599" s="55">
        <f t="shared" si="71"/>
        <v>0.17692307692307693</v>
      </c>
      <c r="CR4599" s="52" t="s">
        <v>28907</v>
      </c>
    </row>
    <row r="4600" spans="81:96">
      <c r="CC4600" s="52">
        <v>4599</v>
      </c>
      <c r="CD4600" s="53" t="s">
        <v>35493</v>
      </c>
      <c r="CE4600" s="53" t="s">
        <v>35494</v>
      </c>
      <c r="CF4600" s="54">
        <v>1461</v>
      </c>
      <c r="CG4600" s="54">
        <v>1.855</v>
      </c>
      <c r="CH4600" s="54">
        <v>1.722</v>
      </c>
      <c r="CI4600" s="54">
        <v>3.4000000000000002E-2</v>
      </c>
      <c r="CJ4600" s="54">
        <v>59</v>
      </c>
      <c r="CK4600" s="54">
        <v>9</v>
      </c>
      <c r="CL4600" s="54">
        <v>3.5999999999999999E-3</v>
      </c>
      <c r="CM4600" s="54">
        <v>0.80700000000000005</v>
      </c>
      <c r="CN4600" s="53" t="s">
        <v>35470</v>
      </c>
      <c r="CO4600" s="54">
        <v>24</v>
      </c>
      <c r="CP4600" s="54">
        <v>130</v>
      </c>
      <c r="CQ4600" s="55">
        <f t="shared" si="71"/>
        <v>0.18461538461538463</v>
      </c>
      <c r="CR4600" s="52" t="s">
        <v>28907</v>
      </c>
    </row>
    <row r="4601" spans="81:96">
      <c r="CC4601" s="52">
        <v>4600</v>
      </c>
      <c r="CD4601" s="53" t="s">
        <v>28916</v>
      </c>
      <c r="CE4601" s="53" t="s">
        <v>28917</v>
      </c>
      <c r="CF4601" s="54">
        <v>22682</v>
      </c>
      <c r="CG4601" s="54">
        <v>1.8129999999999999</v>
      </c>
      <c r="CH4601" s="54">
        <v>2.2229999999999999</v>
      </c>
      <c r="CI4601" s="54">
        <v>0.27700000000000002</v>
      </c>
      <c r="CJ4601" s="54">
        <v>491</v>
      </c>
      <c r="CK4601" s="54" t="s">
        <v>28918</v>
      </c>
      <c r="CL4601" s="54">
        <v>2.6689999999999998E-2</v>
      </c>
      <c r="CM4601" s="54">
        <v>0.748</v>
      </c>
      <c r="CN4601" s="53" t="s">
        <v>35470</v>
      </c>
      <c r="CO4601" s="54">
        <v>25</v>
      </c>
      <c r="CP4601" s="54">
        <v>130</v>
      </c>
      <c r="CQ4601" s="55">
        <f t="shared" si="71"/>
        <v>0.19230769230769232</v>
      </c>
      <c r="CR4601" s="52" t="s">
        <v>28907</v>
      </c>
    </row>
    <row r="4602" spans="81:96">
      <c r="CC4602" s="52">
        <v>4601</v>
      </c>
      <c r="CD4602" s="53" t="s">
        <v>34810</v>
      </c>
      <c r="CE4602" s="53" t="s">
        <v>34811</v>
      </c>
      <c r="CF4602" s="54">
        <v>525</v>
      </c>
      <c r="CG4602" s="54">
        <v>1.7929999999999999</v>
      </c>
      <c r="CH4602" s="54">
        <v>1.486</v>
      </c>
      <c r="CI4602" s="54">
        <v>0.54400000000000004</v>
      </c>
      <c r="CJ4602" s="54">
        <v>79</v>
      </c>
      <c r="CK4602" s="54">
        <v>3.1</v>
      </c>
      <c r="CL4602" s="54">
        <v>1.7799999999999999E-3</v>
      </c>
      <c r="CM4602" s="54">
        <v>0.435</v>
      </c>
      <c r="CN4602" s="53" t="s">
        <v>35470</v>
      </c>
      <c r="CO4602" s="54">
        <v>26</v>
      </c>
      <c r="CP4602" s="54">
        <v>130</v>
      </c>
      <c r="CQ4602" s="55">
        <f t="shared" si="71"/>
        <v>0.2</v>
      </c>
      <c r="CR4602" s="52" t="s">
        <v>28907</v>
      </c>
    </row>
    <row r="4603" spans="81:96">
      <c r="CC4603" s="52">
        <v>4602</v>
      </c>
      <c r="CD4603" s="53" t="s">
        <v>35031</v>
      </c>
      <c r="CE4603" s="53" t="s">
        <v>35032</v>
      </c>
      <c r="CF4603" s="54">
        <v>5347</v>
      </c>
      <c r="CG4603" s="54">
        <v>1.754</v>
      </c>
      <c r="CH4603" s="54">
        <v>2.0699999999999998</v>
      </c>
      <c r="CI4603" s="54">
        <v>0.34399999999999997</v>
      </c>
      <c r="CJ4603" s="54">
        <v>160</v>
      </c>
      <c r="CK4603" s="54">
        <v>8.4</v>
      </c>
      <c r="CL4603" s="54">
        <v>9.1199999999999996E-3</v>
      </c>
      <c r="CM4603" s="54">
        <v>0.70599999999999996</v>
      </c>
      <c r="CN4603" s="53" t="s">
        <v>35470</v>
      </c>
      <c r="CO4603" s="54">
        <v>27</v>
      </c>
      <c r="CP4603" s="54">
        <v>130</v>
      </c>
      <c r="CQ4603" s="55">
        <f t="shared" si="71"/>
        <v>0.2076923076923077</v>
      </c>
      <c r="CR4603" s="52" t="s">
        <v>28907</v>
      </c>
    </row>
    <row r="4604" spans="81:96">
      <c r="CC4604" s="52">
        <v>4603</v>
      </c>
      <c r="CD4604" s="53" t="s">
        <v>34701</v>
      </c>
      <c r="CE4604" s="53" t="s">
        <v>34702</v>
      </c>
      <c r="CF4604" s="54">
        <v>3685</v>
      </c>
      <c r="CG4604" s="54">
        <v>1.7390000000000001</v>
      </c>
      <c r="CH4604" s="54">
        <v>2.0880000000000001</v>
      </c>
      <c r="CI4604" s="54">
        <v>0.45700000000000002</v>
      </c>
      <c r="CJ4604" s="54">
        <v>197</v>
      </c>
      <c r="CK4604" s="54">
        <v>6.1</v>
      </c>
      <c r="CL4604" s="54">
        <v>8.7600000000000004E-3</v>
      </c>
      <c r="CM4604" s="54">
        <v>0.66600000000000004</v>
      </c>
      <c r="CN4604" s="53" t="s">
        <v>35470</v>
      </c>
      <c r="CO4604" s="54">
        <v>28</v>
      </c>
      <c r="CP4604" s="54">
        <v>130</v>
      </c>
      <c r="CQ4604" s="55">
        <f t="shared" si="71"/>
        <v>0.2153846153846154</v>
      </c>
      <c r="CR4604" s="52" t="s">
        <v>28907</v>
      </c>
    </row>
    <row r="4605" spans="81:96">
      <c r="CC4605" s="52">
        <v>4604</v>
      </c>
      <c r="CD4605" s="53" t="s">
        <v>29626</v>
      </c>
      <c r="CE4605" s="53" t="s">
        <v>29627</v>
      </c>
      <c r="CF4605" s="54">
        <v>2367</v>
      </c>
      <c r="CG4605" s="54">
        <v>1.726</v>
      </c>
      <c r="CH4605" s="54">
        <v>2.052</v>
      </c>
      <c r="CI4605" s="54">
        <v>0.54800000000000004</v>
      </c>
      <c r="CJ4605" s="54">
        <v>115</v>
      </c>
      <c r="CK4605" s="54">
        <v>5.8</v>
      </c>
      <c r="CL4605" s="54">
        <v>5.8100000000000001E-3</v>
      </c>
      <c r="CM4605" s="54">
        <v>0.63900000000000001</v>
      </c>
      <c r="CN4605" s="53" t="s">
        <v>35470</v>
      </c>
      <c r="CO4605" s="54">
        <v>29</v>
      </c>
      <c r="CP4605" s="54">
        <v>130</v>
      </c>
      <c r="CQ4605" s="55">
        <f t="shared" si="71"/>
        <v>0.22307692307692309</v>
      </c>
      <c r="CR4605" s="52" t="s">
        <v>28907</v>
      </c>
    </row>
    <row r="4606" spans="81:96">
      <c r="CC4606" s="52">
        <v>4605</v>
      </c>
      <c r="CD4606" s="53" t="s">
        <v>35495</v>
      </c>
      <c r="CE4606" s="53" t="s">
        <v>35496</v>
      </c>
      <c r="CF4606" s="54">
        <v>6104</v>
      </c>
      <c r="CG4606" s="54">
        <v>1.67</v>
      </c>
      <c r="CH4606" s="54">
        <v>1.8660000000000001</v>
      </c>
      <c r="CI4606" s="54">
        <v>0.252</v>
      </c>
      <c r="CJ4606" s="54">
        <v>226</v>
      </c>
      <c r="CK4606" s="54">
        <v>8.9</v>
      </c>
      <c r="CL4606" s="54">
        <v>1.2409999999999999E-2</v>
      </c>
      <c r="CM4606" s="54">
        <v>0.73399999999999999</v>
      </c>
      <c r="CN4606" s="53" t="s">
        <v>35470</v>
      </c>
      <c r="CO4606" s="54">
        <v>30</v>
      </c>
      <c r="CP4606" s="54">
        <v>130</v>
      </c>
      <c r="CQ4606" s="55">
        <f t="shared" si="71"/>
        <v>0.23076923076923078</v>
      </c>
      <c r="CR4606" s="52" t="s">
        <v>28907</v>
      </c>
    </row>
    <row r="4607" spans="81:96">
      <c r="CC4607" s="52">
        <v>4606</v>
      </c>
      <c r="CD4607" s="53" t="s">
        <v>35497</v>
      </c>
      <c r="CE4607" s="53" t="s">
        <v>35498</v>
      </c>
      <c r="CF4607" s="54">
        <v>3747</v>
      </c>
      <c r="CG4607" s="54">
        <v>1.66</v>
      </c>
      <c r="CH4607" s="54">
        <v>1.899</v>
      </c>
      <c r="CI4607" s="54">
        <v>0.36299999999999999</v>
      </c>
      <c r="CJ4607" s="54">
        <v>179</v>
      </c>
      <c r="CK4607" s="54">
        <v>7.8</v>
      </c>
      <c r="CL4607" s="54">
        <v>6.2599999999999999E-3</v>
      </c>
      <c r="CM4607" s="54">
        <v>0.53800000000000003</v>
      </c>
      <c r="CN4607" s="53" t="s">
        <v>35470</v>
      </c>
      <c r="CO4607" s="54">
        <v>31</v>
      </c>
      <c r="CP4607" s="54">
        <v>130</v>
      </c>
      <c r="CQ4607" s="55">
        <f t="shared" si="71"/>
        <v>0.23846153846153847</v>
      </c>
      <c r="CR4607" s="52" t="s">
        <v>28907</v>
      </c>
    </row>
    <row r="4608" spans="81:96">
      <c r="CC4608" s="52">
        <v>4607</v>
      </c>
      <c r="CD4608" s="53" t="s">
        <v>34818</v>
      </c>
      <c r="CE4608" s="53" t="s">
        <v>34819</v>
      </c>
      <c r="CF4608" s="54">
        <v>7979</v>
      </c>
      <c r="CG4608" s="54">
        <v>1.621</v>
      </c>
      <c r="CH4608" s="54">
        <v>1.905</v>
      </c>
      <c r="CI4608" s="54">
        <v>0.26200000000000001</v>
      </c>
      <c r="CJ4608" s="54">
        <v>122</v>
      </c>
      <c r="CK4608" s="54" t="s">
        <v>28918</v>
      </c>
      <c r="CL4608" s="54">
        <v>5.5199999999999997E-3</v>
      </c>
      <c r="CM4608" s="54">
        <v>0.54900000000000004</v>
      </c>
      <c r="CN4608" s="53" t="s">
        <v>35470</v>
      </c>
      <c r="CO4608" s="54">
        <v>32</v>
      </c>
      <c r="CP4608" s="54">
        <v>130</v>
      </c>
      <c r="CQ4608" s="55">
        <f t="shared" si="71"/>
        <v>0.24615384615384617</v>
      </c>
      <c r="CR4608" s="52" t="s">
        <v>28907</v>
      </c>
    </row>
    <row r="4609" spans="81:96">
      <c r="CC4609" s="52">
        <v>4608</v>
      </c>
      <c r="CD4609" s="53" t="s">
        <v>34445</v>
      </c>
      <c r="CE4609" s="53" t="s">
        <v>34446</v>
      </c>
      <c r="CF4609" s="54">
        <v>2477</v>
      </c>
      <c r="CG4609" s="54">
        <v>1.6140000000000001</v>
      </c>
      <c r="CH4609" s="54">
        <v>1.9339999999999999</v>
      </c>
      <c r="CI4609" s="54">
        <v>0.21199999999999999</v>
      </c>
      <c r="CJ4609" s="54">
        <v>104</v>
      </c>
      <c r="CK4609" s="54">
        <v>9.5</v>
      </c>
      <c r="CL4609" s="54">
        <v>2.7000000000000001E-3</v>
      </c>
      <c r="CM4609" s="54">
        <v>0.44800000000000001</v>
      </c>
      <c r="CN4609" s="53" t="s">
        <v>35470</v>
      </c>
      <c r="CO4609" s="54">
        <v>33</v>
      </c>
      <c r="CP4609" s="54">
        <v>130</v>
      </c>
      <c r="CQ4609" s="55">
        <f t="shared" si="71"/>
        <v>0.25384615384615383</v>
      </c>
      <c r="CR4609" s="52" t="s">
        <v>28921</v>
      </c>
    </row>
    <row r="4610" spans="81:96">
      <c r="CC4610" s="52">
        <v>4609</v>
      </c>
      <c r="CD4610" s="53" t="s">
        <v>35499</v>
      </c>
      <c r="CE4610" s="53" t="s">
        <v>35500</v>
      </c>
      <c r="CF4610" s="54">
        <v>4519</v>
      </c>
      <c r="CG4610" s="54">
        <v>1.5960000000000001</v>
      </c>
      <c r="CH4610" s="54">
        <v>2.2160000000000002</v>
      </c>
      <c r="CI4610" s="54">
        <v>0.23</v>
      </c>
      <c r="CJ4610" s="54">
        <v>100</v>
      </c>
      <c r="CK4610" s="54">
        <v>8.1999999999999993</v>
      </c>
      <c r="CL4610" s="54">
        <v>7.6899999999999998E-3</v>
      </c>
      <c r="CM4610" s="54">
        <v>0.81799999999999995</v>
      </c>
      <c r="CN4610" s="53" t="s">
        <v>35470</v>
      </c>
      <c r="CO4610" s="54">
        <v>34</v>
      </c>
      <c r="CP4610" s="54">
        <v>130</v>
      </c>
      <c r="CQ4610" s="55">
        <f t="shared" ref="CQ4610:CQ4673" si="72">CO4610/CP4610</f>
        <v>0.26153846153846155</v>
      </c>
      <c r="CR4610" s="52" t="s">
        <v>28921</v>
      </c>
    </row>
    <row r="4611" spans="81:96">
      <c r="CC4611" s="52">
        <v>4610</v>
      </c>
      <c r="CD4611" s="53" t="s">
        <v>35501</v>
      </c>
      <c r="CE4611" s="53" t="s">
        <v>35502</v>
      </c>
      <c r="CF4611" s="54">
        <v>2946</v>
      </c>
      <c r="CG4611" s="54">
        <v>1.5609999999999999</v>
      </c>
      <c r="CH4611" s="54">
        <v>1.5089999999999999</v>
      </c>
      <c r="CI4611" s="54">
        <v>0.217</v>
      </c>
      <c r="CJ4611" s="54">
        <v>115</v>
      </c>
      <c r="CK4611" s="54" t="s">
        <v>28918</v>
      </c>
      <c r="CL4611" s="54">
        <v>4.0499999999999998E-3</v>
      </c>
      <c r="CM4611" s="54">
        <v>0.54400000000000004</v>
      </c>
      <c r="CN4611" s="53" t="s">
        <v>35470</v>
      </c>
      <c r="CO4611" s="54">
        <v>35</v>
      </c>
      <c r="CP4611" s="54">
        <v>130</v>
      </c>
      <c r="CQ4611" s="55">
        <f t="shared" si="72"/>
        <v>0.26923076923076922</v>
      </c>
      <c r="CR4611" s="52" t="s">
        <v>28921</v>
      </c>
    </row>
    <row r="4612" spans="81:96">
      <c r="CC4612" s="52">
        <v>4611</v>
      </c>
      <c r="CD4612" s="53" t="s">
        <v>34709</v>
      </c>
      <c r="CE4612" s="53" t="s">
        <v>34710</v>
      </c>
      <c r="CF4612" s="54">
        <v>4576</v>
      </c>
      <c r="CG4612" s="54">
        <v>1.518</v>
      </c>
      <c r="CH4612" s="54">
        <v>1.7230000000000001</v>
      </c>
      <c r="CI4612" s="54">
        <v>0.28100000000000003</v>
      </c>
      <c r="CJ4612" s="54">
        <v>196</v>
      </c>
      <c r="CK4612" s="54">
        <v>7.9</v>
      </c>
      <c r="CL4612" s="54">
        <v>3.8600000000000001E-3</v>
      </c>
      <c r="CM4612" s="54">
        <v>0.27100000000000002</v>
      </c>
      <c r="CN4612" s="53" t="s">
        <v>35470</v>
      </c>
      <c r="CO4612" s="54">
        <v>36</v>
      </c>
      <c r="CP4612" s="54">
        <v>130</v>
      </c>
      <c r="CQ4612" s="55">
        <f t="shared" si="72"/>
        <v>0.27692307692307694</v>
      </c>
      <c r="CR4612" s="52" t="s">
        <v>28921</v>
      </c>
    </row>
    <row r="4613" spans="81:96">
      <c r="CC4613" s="52">
        <v>4612</v>
      </c>
      <c r="CD4613" s="53" t="s">
        <v>35503</v>
      </c>
      <c r="CE4613" s="53" t="s">
        <v>35504</v>
      </c>
      <c r="CF4613" s="54">
        <v>664</v>
      </c>
      <c r="CG4613" s="54">
        <v>1.506</v>
      </c>
      <c r="CH4613" s="54">
        <v>1.788</v>
      </c>
      <c r="CI4613" s="54">
        <v>9.6000000000000002E-2</v>
      </c>
      <c r="CJ4613" s="54">
        <v>73</v>
      </c>
      <c r="CK4613" s="54">
        <v>5.8</v>
      </c>
      <c r="CL4613" s="54">
        <v>1.6100000000000001E-3</v>
      </c>
      <c r="CM4613" s="54">
        <v>0.53600000000000003</v>
      </c>
      <c r="CN4613" s="53" t="s">
        <v>35470</v>
      </c>
      <c r="CO4613" s="54">
        <v>37</v>
      </c>
      <c r="CP4613" s="54">
        <v>130</v>
      </c>
      <c r="CQ4613" s="55">
        <f t="shared" si="72"/>
        <v>0.2846153846153846</v>
      </c>
      <c r="CR4613" s="52" t="s">
        <v>28921</v>
      </c>
    </row>
    <row r="4614" spans="81:96">
      <c r="CC4614" s="52">
        <v>4613</v>
      </c>
      <c r="CD4614" s="53" t="s">
        <v>34824</v>
      </c>
      <c r="CE4614" s="53" t="s">
        <v>34825</v>
      </c>
      <c r="CF4614" s="54">
        <v>697</v>
      </c>
      <c r="CG4614" s="54">
        <v>1.454</v>
      </c>
      <c r="CH4614" s="54">
        <v>1.53</v>
      </c>
      <c r="CI4614" s="54">
        <v>0.21099999999999999</v>
      </c>
      <c r="CJ4614" s="54">
        <v>114</v>
      </c>
      <c r="CK4614" s="54">
        <v>3.6</v>
      </c>
      <c r="CL4614" s="54">
        <v>2.5000000000000001E-3</v>
      </c>
      <c r="CM4614" s="54">
        <v>0.47799999999999998</v>
      </c>
      <c r="CN4614" s="53" t="s">
        <v>35470</v>
      </c>
      <c r="CO4614" s="54">
        <v>38</v>
      </c>
      <c r="CP4614" s="54">
        <v>130</v>
      </c>
      <c r="CQ4614" s="55">
        <f t="shared" si="72"/>
        <v>0.29230769230769232</v>
      </c>
      <c r="CR4614" s="52" t="s">
        <v>28921</v>
      </c>
    </row>
    <row r="4615" spans="81:96">
      <c r="CC4615" s="52">
        <v>4614</v>
      </c>
      <c r="CD4615" s="53" t="s">
        <v>33043</v>
      </c>
      <c r="CE4615" s="53" t="s">
        <v>33044</v>
      </c>
      <c r="CF4615" s="54">
        <v>626</v>
      </c>
      <c r="CG4615" s="54">
        <v>1.4510000000000001</v>
      </c>
      <c r="CH4615" s="54">
        <v>1.274</v>
      </c>
      <c r="CI4615" s="54">
        <v>0.122</v>
      </c>
      <c r="CJ4615" s="54">
        <v>49</v>
      </c>
      <c r="CK4615" s="54">
        <v>8.5</v>
      </c>
      <c r="CL4615" s="54">
        <v>1.25E-3</v>
      </c>
      <c r="CM4615" s="54">
        <v>0.45</v>
      </c>
      <c r="CN4615" s="53" t="s">
        <v>35470</v>
      </c>
      <c r="CO4615" s="54">
        <v>39</v>
      </c>
      <c r="CP4615" s="54">
        <v>130</v>
      </c>
      <c r="CQ4615" s="55">
        <f t="shared" si="72"/>
        <v>0.3</v>
      </c>
      <c r="CR4615" s="52" t="s">
        <v>28921</v>
      </c>
    </row>
    <row r="4616" spans="81:96">
      <c r="CC4616" s="52">
        <v>4615</v>
      </c>
      <c r="CD4616" s="53" t="s">
        <v>35505</v>
      </c>
      <c r="CE4616" s="53" t="s">
        <v>35506</v>
      </c>
      <c r="CF4616" s="54">
        <v>9187</v>
      </c>
      <c r="CG4616" s="54">
        <v>1.45</v>
      </c>
      <c r="CH4616" s="54">
        <v>1.6859999999999999</v>
      </c>
      <c r="CI4616" s="54">
        <v>0.57099999999999995</v>
      </c>
      <c r="CJ4616" s="54">
        <v>203</v>
      </c>
      <c r="CK4616" s="54" t="s">
        <v>28918</v>
      </c>
      <c r="CL4616" s="54">
        <v>9.7000000000000003E-3</v>
      </c>
      <c r="CM4616" s="54">
        <v>0.54</v>
      </c>
      <c r="CN4616" s="53" t="s">
        <v>35470</v>
      </c>
      <c r="CO4616" s="54">
        <v>40</v>
      </c>
      <c r="CP4616" s="54">
        <v>130</v>
      </c>
      <c r="CQ4616" s="55">
        <f t="shared" si="72"/>
        <v>0.30769230769230771</v>
      </c>
      <c r="CR4616" s="52" t="s">
        <v>28921</v>
      </c>
    </row>
    <row r="4617" spans="81:96">
      <c r="CC4617" s="52">
        <v>4616</v>
      </c>
      <c r="CD4617" s="53" t="s">
        <v>35507</v>
      </c>
      <c r="CE4617" s="53" t="s">
        <v>35508</v>
      </c>
      <c r="CF4617" s="54">
        <v>1206</v>
      </c>
      <c r="CG4617" s="54">
        <v>1.429</v>
      </c>
      <c r="CH4617" s="54">
        <v>7.8460000000000001</v>
      </c>
      <c r="CI4617" s="54">
        <v>0.5</v>
      </c>
      <c r="CJ4617" s="54">
        <v>4</v>
      </c>
      <c r="CK4617" s="54" t="s">
        <v>28918</v>
      </c>
      <c r="CL4617" s="54">
        <v>9.3999999999999997E-4</v>
      </c>
      <c r="CM4617" s="54">
        <v>4.5609999999999999</v>
      </c>
      <c r="CN4617" s="53" t="s">
        <v>35470</v>
      </c>
      <c r="CO4617" s="54">
        <v>41</v>
      </c>
      <c r="CP4617" s="54">
        <v>130</v>
      </c>
      <c r="CQ4617" s="55">
        <f t="shared" si="72"/>
        <v>0.31538461538461537</v>
      </c>
      <c r="CR4617" s="52" t="s">
        <v>28921</v>
      </c>
    </row>
    <row r="4618" spans="81:96">
      <c r="CC4618" s="52">
        <v>4617</v>
      </c>
      <c r="CD4618" s="53" t="s">
        <v>35509</v>
      </c>
      <c r="CE4618" s="53" t="s">
        <v>35510</v>
      </c>
      <c r="CF4618" s="54">
        <v>216</v>
      </c>
      <c r="CG4618" s="54">
        <v>1.415</v>
      </c>
      <c r="CH4618" s="54">
        <v>1.4219999999999999</v>
      </c>
      <c r="CI4618" s="54">
        <v>0.5</v>
      </c>
      <c r="CJ4618" s="54">
        <v>18</v>
      </c>
      <c r="CK4618" s="54">
        <v>4.5</v>
      </c>
      <c r="CL4618" s="54">
        <v>6.4999999999999997E-4</v>
      </c>
      <c r="CM4618" s="54">
        <v>0.45200000000000001</v>
      </c>
      <c r="CN4618" s="53" t="s">
        <v>35470</v>
      </c>
      <c r="CO4618" s="54">
        <v>42</v>
      </c>
      <c r="CP4618" s="54">
        <v>130</v>
      </c>
      <c r="CQ4618" s="55">
        <f t="shared" si="72"/>
        <v>0.32307692307692309</v>
      </c>
      <c r="CR4618" s="52" t="s">
        <v>28921</v>
      </c>
    </row>
    <row r="4619" spans="81:96">
      <c r="CC4619" s="52">
        <v>4618</v>
      </c>
      <c r="CD4619" s="53" t="s">
        <v>34828</v>
      </c>
      <c r="CE4619" s="53" t="s">
        <v>34829</v>
      </c>
      <c r="CF4619" s="54">
        <v>568</v>
      </c>
      <c r="CG4619" s="54">
        <v>1.3680000000000001</v>
      </c>
      <c r="CH4619" s="54">
        <v>1.3520000000000001</v>
      </c>
      <c r="CI4619" s="54">
        <v>0.26500000000000001</v>
      </c>
      <c r="CJ4619" s="54">
        <v>117</v>
      </c>
      <c r="CK4619" s="54">
        <v>3.9</v>
      </c>
      <c r="CL4619" s="54">
        <v>1.41E-3</v>
      </c>
      <c r="CM4619" s="54">
        <v>0.29799999999999999</v>
      </c>
      <c r="CN4619" s="53" t="s">
        <v>35470</v>
      </c>
      <c r="CO4619" s="54">
        <v>43</v>
      </c>
      <c r="CP4619" s="54">
        <v>130</v>
      </c>
      <c r="CQ4619" s="55">
        <f t="shared" si="72"/>
        <v>0.33076923076923076</v>
      </c>
      <c r="CR4619" s="52" t="s">
        <v>28921</v>
      </c>
    </row>
    <row r="4620" spans="81:96">
      <c r="CC4620" s="52">
        <v>4619</v>
      </c>
      <c r="CD4620" s="53" t="s">
        <v>35511</v>
      </c>
      <c r="CE4620" s="53" t="s">
        <v>35512</v>
      </c>
      <c r="CF4620" s="54">
        <v>2009</v>
      </c>
      <c r="CG4620" s="54">
        <v>1.349</v>
      </c>
      <c r="CH4620" s="54">
        <v>1.359</v>
      </c>
      <c r="CI4620" s="54">
        <v>0.125</v>
      </c>
      <c r="CJ4620" s="54">
        <v>120</v>
      </c>
      <c r="CK4620" s="54" t="s">
        <v>28918</v>
      </c>
      <c r="CL4620" s="54">
        <v>3.1199999999999999E-3</v>
      </c>
      <c r="CM4620" s="54">
        <v>0.39400000000000002</v>
      </c>
      <c r="CN4620" s="53" t="s">
        <v>35470</v>
      </c>
      <c r="CO4620" s="54">
        <v>44</v>
      </c>
      <c r="CP4620" s="54">
        <v>130</v>
      </c>
      <c r="CQ4620" s="55">
        <f t="shared" si="72"/>
        <v>0.33846153846153848</v>
      </c>
      <c r="CR4620" s="52" t="s">
        <v>28921</v>
      </c>
    </row>
    <row r="4621" spans="81:96">
      <c r="CC4621" s="52">
        <v>4620</v>
      </c>
      <c r="CD4621" s="53" t="s">
        <v>35513</v>
      </c>
      <c r="CE4621" s="53" t="s">
        <v>35514</v>
      </c>
      <c r="CF4621" s="54">
        <v>7155</v>
      </c>
      <c r="CG4621" s="54">
        <v>1.294</v>
      </c>
      <c r="CH4621" s="54">
        <v>1.5289999999999999</v>
      </c>
      <c r="CI4621" s="54">
        <v>0.309</v>
      </c>
      <c r="CJ4621" s="54">
        <v>181</v>
      </c>
      <c r="CK4621" s="54" t="s">
        <v>28918</v>
      </c>
      <c r="CL4621" s="54">
        <v>7.3299999999999997E-3</v>
      </c>
      <c r="CM4621" s="54">
        <v>0.66400000000000003</v>
      </c>
      <c r="CN4621" s="53" t="s">
        <v>35470</v>
      </c>
      <c r="CO4621" s="54">
        <v>45</v>
      </c>
      <c r="CP4621" s="54">
        <v>130</v>
      </c>
      <c r="CQ4621" s="55">
        <f t="shared" si="72"/>
        <v>0.34615384615384615</v>
      </c>
      <c r="CR4621" s="52" t="s">
        <v>28921</v>
      </c>
    </row>
    <row r="4622" spans="81:96">
      <c r="CC4622" s="52">
        <v>4621</v>
      </c>
      <c r="CD4622" s="53" t="s">
        <v>35515</v>
      </c>
      <c r="CE4622" s="53" t="s">
        <v>35516</v>
      </c>
      <c r="CF4622" s="54">
        <v>2198</v>
      </c>
      <c r="CG4622" s="54">
        <v>1.2829999999999999</v>
      </c>
      <c r="CH4622" s="54">
        <v>1.5369999999999999</v>
      </c>
      <c r="CI4622" s="54">
        <v>0.27500000000000002</v>
      </c>
      <c r="CJ4622" s="54">
        <v>69</v>
      </c>
      <c r="CK4622" s="54">
        <v>8.6999999999999993</v>
      </c>
      <c r="CL4622" s="54">
        <v>3.9300000000000003E-3</v>
      </c>
      <c r="CM4622" s="54">
        <v>0.55900000000000005</v>
      </c>
      <c r="CN4622" s="53" t="s">
        <v>35470</v>
      </c>
      <c r="CO4622" s="54">
        <v>46</v>
      </c>
      <c r="CP4622" s="54">
        <v>130</v>
      </c>
      <c r="CQ4622" s="55">
        <f t="shared" si="72"/>
        <v>0.35384615384615387</v>
      </c>
      <c r="CR4622" s="52" t="s">
        <v>28921</v>
      </c>
    </row>
    <row r="4623" spans="81:96">
      <c r="CC4623" s="52">
        <v>4622</v>
      </c>
      <c r="CD4623" s="53" t="s">
        <v>34838</v>
      </c>
      <c r="CE4623" s="53" t="s">
        <v>34839</v>
      </c>
      <c r="CF4623" s="54">
        <v>371</v>
      </c>
      <c r="CG4623" s="54">
        <v>1.272</v>
      </c>
      <c r="CH4623" s="54">
        <v>1.411</v>
      </c>
      <c r="CI4623" s="54">
        <v>0.439</v>
      </c>
      <c r="CJ4623" s="54">
        <v>139</v>
      </c>
      <c r="CK4623" s="54">
        <v>2.9</v>
      </c>
      <c r="CL4623" s="54">
        <v>9.3999999999999997E-4</v>
      </c>
      <c r="CM4623" s="54">
        <v>0.33700000000000002</v>
      </c>
      <c r="CN4623" s="53" t="s">
        <v>35470</v>
      </c>
      <c r="CO4623" s="54">
        <v>47</v>
      </c>
      <c r="CP4623" s="54">
        <v>130</v>
      </c>
      <c r="CQ4623" s="55">
        <f t="shared" si="72"/>
        <v>0.36153846153846153</v>
      </c>
      <c r="CR4623" s="52" t="s">
        <v>28921</v>
      </c>
    </row>
    <row r="4624" spans="81:96">
      <c r="CC4624" s="52">
        <v>4623</v>
      </c>
      <c r="CD4624" s="53" t="s">
        <v>35517</v>
      </c>
      <c r="CE4624" s="53" t="s">
        <v>35518</v>
      </c>
      <c r="CF4624" s="54">
        <v>935</v>
      </c>
      <c r="CG4624" s="54">
        <v>1.262</v>
      </c>
      <c r="CH4624" s="54">
        <v>1.2929999999999999</v>
      </c>
      <c r="CI4624" s="54">
        <v>0.22500000000000001</v>
      </c>
      <c r="CJ4624" s="54">
        <v>89</v>
      </c>
      <c r="CK4624" s="54">
        <v>9</v>
      </c>
      <c r="CL4624" s="54">
        <v>1.5900000000000001E-3</v>
      </c>
      <c r="CM4624" s="54">
        <v>0.45100000000000001</v>
      </c>
      <c r="CN4624" s="53" t="s">
        <v>35470</v>
      </c>
      <c r="CO4624" s="54">
        <v>48</v>
      </c>
      <c r="CP4624" s="54">
        <v>130</v>
      </c>
      <c r="CQ4624" s="55">
        <f t="shared" si="72"/>
        <v>0.36923076923076925</v>
      </c>
      <c r="CR4624" s="52" t="s">
        <v>28921</v>
      </c>
    </row>
    <row r="4625" spans="81:96">
      <c r="CC4625" s="52">
        <v>4624</v>
      </c>
      <c r="CD4625" s="53" t="s">
        <v>35519</v>
      </c>
      <c r="CE4625" s="53" t="s">
        <v>35520</v>
      </c>
      <c r="CF4625" s="54">
        <v>4131</v>
      </c>
      <c r="CG4625" s="54">
        <v>1.25</v>
      </c>
      <c r="CH4625" s="54">
        <v>1.5609999999999999</v>
      </c>
      <c r="CI4625" s="54">
        <v>0.19600000000000001</v>
      </c>
      <c r="CJ4625" s="54">
        <v>138</v>
      </c>
      <c r="CK4625" s="54">
        <v>9.5</v>
      </c>
      <c r="CL4625" s="54">
        <v>5.8999999999999999E-3</v>
      </c>
      <c r="CM4625" s="54">
        <v>0.52300000000000002</v>
      </c>
      <c r="CN4625" s="53" t="s">
        <v>35470</v>
      </c>
      <c r="CO4625" s="54">
        <v>49</v>
      </c>
      <c r="CP4625" s="54">
        <v>130</v>
      </c>
      <c r="CQ4625" s="55">
        <f t="shared" si="72"/>
        <v>0.37692307692307692</v>
      </c>
      <c r="CR4625" s="52" t="s">
        <v>28921</v>
      </c>
    </row>
    <row r="4626" spans="81:96">
      <c r="CC4626" s="52">
        <v>4625</v>
      </c>
      <c r="CD4626" s="53" t="s">
        <v>35521</v>
      </c>
      <c r="CE4626" s="53" t="s">
        <v>35522</v>
      </c>
      <c r="CF4626" s="54">
        <v>371</v>
      </c>
      <c r="CG4626" s="54">
        <v>1.2350000000000001</v>
      </c>
      <c r="CH4626" s="54">
        <v>1.1779999999999999</v>
      </c>
      <c r="CI4626" s="54">
        <v>0.214</v>
      </c>
      <c r="CJ4626" s="54">
        <v>28</v>
      </c>
      <c r="CK4626" s="54">
        <v>5.9</v>
      </c>
      <c r="CL4626" s="54">
        <v>8.8000000000000003E-4</v>
      </c>
      <c r="CM4626" s="54">
        <v>0.35299999999999998</v>
      </c>
      <c r="CN4626" s="53" t="s">
        <v>35470</v>
      </c>
      <c r="CO4626" s="54">
        <v>50</v>
      </c>
      <c r="CP4626" s="54">
        <v>130</v>
      </c>
      <c r="CQ4626" s="55">
        <f t="shared" si="72"/>
        <v>0.38461538461538464</v>
      </c>
      <c r="CR4626" s="52" t="s">
        <v>28921</v>
      </c>
    </row>
    <row r="4627" spans="81:96">
      <c r="CC4627" s="52">
        <v>4626</v>
      </c>
      <c r="CD4627" s="53" t="s">
        <v>35431</v>
      </c>
      <c r="CE4627" s="53" t="s">
        <v>35432</v>
      </c>
      <c r="CF4627" s="54">
        <v>1468</v>
      </c>
      <c r="CG4627" s="54">
        <v>1.2050000000000001</v>
      </c>
      <c r="CH4627" s="54">
        <v>1.391</v>
      </c>
      <c r="CI4627" s="54">
        <v>0.13500000000000001</v>
      </c>
      <c r="CJ4627" s="54">
        <v>341</v>
      </c>
      <c r="CK4627" s="54">
        <v>2.9</v>
      </c>
      <c r="CL4627" s="54">
        <v>3.8800000000000002E-3</v>
      </c>
      <c r="CM4627" s="54">
        <v>0.251</v>
      </c>
      <c r="CN4627" s="53" t="s">
        <v>35470</v>
      </c>
      <c r="CO4627" s="54">
        <v>51</v>
      </c>
      <c r="CP4627" s="54">
        <v>130</v>
      </c>
      <c r="CQ4627" s="55">
        <f t="shared" si="72"/>
        <v>0.3923076923076923</v>
      </c>
      <c r="CR4627" s="52" t="s">
        <v>28921</v>
      </c>
    </row>
    <row r="4628" spans="81:96">
      <c r="CC4628" s="52">
        <v>4627</v>
      </c>
      <c r="CD4628" s="53" t="s">
        <v>35523</v>
      </c>
      <c r="CE4628" s="53" t="s">
        <v>35524</v>
      </c>
      <c r="CF4628" s="54">
        <v>264</v>
      </c>
      <c r="CG4628" s="54">
        <v>1.196</v>
      </c>
      <c r="CH4628" s="54"/>
      <c r="CI4628" s="54">
        <v>0.28599999999999998</v>
      </c>
      <c r="CJ4628" s="54">
        <v>28</v>
      </c>
      <c r="CK4628" s="54">
        <v>4.3</v>
      </c>
      <c r="CL4628" s="54">
        <v>9.8999999999999999E-4</v>
      </c>
      <c r="CM4628" s="54"/>
      <c r="CN4628" s="53" t="s">
        <v>35470</v>
      </c>
      <c r="CO4628" s="54">
        <v>52</v>
      </c>
      <c r="CP4628" s="54">
        <v>130</v>
      </c>
      <c r="CQ4628" s="55">
        <f t="shared" si="72"/>
        <v>0.4</v>
      </c>
      <c r="CR4628" s="52" t="s">
        <v>28921</v>
      </c>
    </row>
    <row r="4629" spans="81:96">
      <c r="CC4629" s="52">
        <v>4628</v>
      </c>
      <c r="CD4629" s="53" t="s">
        <v>28930</v>
      </c>
      <c r="CE4629" s="53" t="s">
        <v>28931</v>
      </c>
      <c r="CF4629" s="54">
        <v>2211</v>
      </c>
      <c r="CG4629" s="54">
        <v>1.1279999999999999</v>
      </c>
      <c r="CH4629" s="54">
        <v>1.3149999999999999</v>
      </c>
      <c r="CI4629" s="54">
        <v>0.26600000000000001</v>
      </c>
      <c r="CJ4629" s="54">
        <v>124</v>
      </c>
      <c r="CK4629" s="54">
        <v>9.9</v>
      </c>
      <c r="CL4629" s="54">
        <v>4.0800000000000003E-3</v>
      </c>
      <c r="CM4629" s="54">
        <v>0.48</v>
      </c>
      <c r="CN4629" s="53" t="s">
        <v>35470</v>
      </c>
      <c r="CO4629" s="54">
        <v>53</v>
      </c>
      <c r="CP4629" s="54">
        <v>130</v>
      </c>
      <c r="CQ4629" s="55">
        <f t="shared" si="72"/>
        <v>0.40769230769230769</v>
      </c>
      <c r="CR4629" s="52" t="s">
        <v>28921</v>
      </c>
    </row>
    <row r="4630" spans="81:96">
      <c r="CC4630" s="52">
        <v>4629</v>
      </c>
      <c r="CD4630" s="53" t="s">
        <v>35525</v>
      </c>
      <c r="CE4630" s="53" t="s">
        <v>35526</v>
      </c>
      <c r="CF4630" s="54">
        <v>531</v>
      </c>
      <c r="CG4630" s="54">
        <v>1.111</v>
      </c>
      <c r="CH4630" s="54">
        <v>1.1040000000000001</v>
      </c>
      <c r="CI4630" s="54">
        <v>0.12</v>
      </c>
      <c r="CJ4630" s="54">
        <v>75</v>
      </c>
      <c r="CK4630" s="54">
        <v>4.2</v>
      </c>
      <c r="CL4630" s="54">
        <v>2.16E-3</v>
      </c>
      <c r="CM4630" s="54">
        <v>0.42799999999999999</v>
      </c>
      <c r="CN4630" s="53" t="s">
        <v>35470</v>
      </c>
      <c r="CO4630" s="54">
        <v>54</v>
      </c>
      <c r="CP4630" s="54">
        <v>130</v>
      </c>
      <c r="CQ4630" s="55">
        <f t="shared" si="72"/>
        <v>0.41538461538461541</v>
      </c>
      <c r="CR4630" s="52" t="s">
        <v>28921</v>
      </c>
    </row>
    <row r="4631" spans="81:96">
      <c r="CC4631" s="52">
        <v>4630</v>
      </c>
      <c r="CD4631" s="53" t="s">
        <v>35527</v>
      </c>
      <c r="CE4631" s="53" t="s">
        <v>35528</v>
      </c>
      <c r="CF4631" s="54">
        <v>3091</v>
      </c>
      <c r="CG4631" s="54">
        <v>1.101</v>
      </c>
      <c r="CH4631" s="54">
        <v>1.2649999999999999</v>
      </c>
      <c r="CI4631" s="54">
        <v>0.10199999999999999</v>
      </c>
      <c r="CJ4631" s="54">
        <v>98</v>
      </c>
      <c r="CK4631" s="54" t="s">
        <v>28918</v>
      </c>
      <c r="CL4631" s="54">
        <v>2.9299999999999999E-3</v>
      </c>
      <c r="CM4631" s="54">
        <v>0.437</v>
      </c>
      <c r="CN4631" s="53" t="s">
        <v>35470</v>
      </c>
      <c r="CO4631" s="54">
        <v>55</v>
      </c>
      <c r="CP4631" s="54">
        <v>130</v>
      </c>
      <c r="CQ4631" s="55">
        <f t="shared" si="72"/>
        <v>0.42307692307692307</v>
      </c>
      <c r="CR4631" s="52" t="s">
        <v>28921</v>
      </c>
    </row>
    <row r="4632" spans="81:96">
      <c r="CC4632" s="52">
        <v>4631</v>
      </c>
      <c r="CD4632" s="53" t="s">
        <v>35529</v>
      </c>
      <c r="CE4632" s="53" t="s">
        <v>35530</v>
      </c>
      <c r="CF4632" s="54">
        <v>2267</v>
      </c>
      <c r="CG4632" s="54">
        <v>1.0609999999999999</v>
      </c>
      <c r="CH4632" s="54">
        <v>1.423</v>
      </c>
      <c r="CI4632" s="54">
        <v>0.189</v>
      </c>
      <c r="CJ4632" s="54">
        <v>111</v>
      </c>
      <c r="CK4632" s="54">
        <v>8.6</v>
      </c>
      <c r="CL4632" s="54">
        <v>3.5999999999999999E-3</v>
      </c>
      <c r="CM4632" s="54">
        <v>0.47</v>
      </c>
      <c r="CN4632" s="53" t="s">
        <v>35470</v>
      </c>
      <c r="CO4632" s="54">
        <v>56</v>
      </c>
      <c r="CP4632" s="54">
        <v>130</v>
      </c>
      <c r="CQ4632" s="55">
        <f t="shared" si="72"/>
        <v>0.43076923076923079</v>
      </c>
      <c r="CR4632" s="52" t="s">
        <v>28921</v>
      </c>
    </row>
    <row r="4633" spans="81:96">
      <c r="CC4633" s="52">
        <v>4632</v>
      </c>
      <c r="CD4633" s="53" t="s">
        <v>35531</v>
      </c>
      <c r="CE4633" s="53" t="s">
        <v>35532</v>
      </c>
      <c r="CF4633" s="54">
        <v>339</v>
      </c>
      <c r="CG4633" s="54">
        <v>1.042</v>
      </c>
      <c r="CH4633" s="54">
        <v>1.143</v>
      </c>
      <c r="CI4633" s="54">
        <v>0.107</v>
      </c>
      <c r="CJ4633" s="54">
        <v>56</v>
      </c>
      <c r="CK4633" s="54">
        <v>3.6</v>
      </c>
      <c r="CL4633" s="54">
        <v>2.2000000000000001E-3</v>
      </c>
      <c r="CM4633" s="54">
        <v>0.48199999999999998</v>
      </c>
      <c r="CN4633" s="53" t="s">
        <v>35470</v>
      </c>
      <c r="CO4633" s="54">
        <v>57</v>
      </c>
      <c r="CP4633" s="54">
        <v>130</v>
      </c>
      <c r="CQ4633" s="55">
        <f t="shared" si="72"/>
        <v>0.43846153846153846</v>
      </c>
      <c r="CR4633" s="52" t="s">
        <v>28921</v>
      </c>
    </row>
    <row r="4634" spans="81:96">
      <c r="CC4634" s="52">
        <v>4633</v>
      </c>
      <c r="CD4634" s="53" t="s">
        <v>35533</v>
      </c>
      <c r="CE4634" s="53" t="s">
        <v>35534</v>
      </c>
      <c r="CF4634" s="54">
        <v>1103</v>
      </c>
      <c r="CG4634" s="54">
        <v>1.04</v>
      </c>
      <c r="CH4634" s="54">
        <v>1.2290000000000001</v>
      </c>
      <c r="CI4634" s="54">
        <v>0.14899999999999999</v>
      </c>
      <c r="CJ4634" s="54">
        <v>94</v>
      </c>
      <c r="CK4634" s="54">
        <v>7.7</v>
      </c>
      <c r="CL4634" s="54">
        <v>1.6199999999999999E-3</v>
      </c>
      <c r="CM4634" s="54">
        <v>0.29599999999999999</v>
      </c>
      <c r="CN4634" s="53" t="s">
        <v>35470</v>
      </c>
      <c r="CO4634" s="54">
        <v>58</v>
      </c>
      <c r="CP4634" s="54">
        <v>130</v>
      </c>
      <c r="CQ4634" s="55">
        <f t="shared" si="72"/>
        <v>0.44615384615384618</v>
      </c>
      <c r="CR4634" s="52" t="s">
        <v>28921</v>
      </c>
    </row>
    <row r="4635" spans="81:96">
      <c r="CC4635" s="52">
        <v>4634</v>
      </c>
      <c r="CD4635" s="53" t="s">
        <v>34735</v>
      </c>
      <c r="CE4635" s="53" t="s">
        <v>34736</v>
      </c>
      <c r="CF4635" s="54">
        <v>420</v>
      </c>
      <c r="CG4635" s="54">
        <v>1.0309999999999999</v>
      </c>
      <c r="CH4635" s="54">
        <v>0.93600000000000005</v>
      </c>
      <c r="CI4635" s="54">
        <v>0.48599999999999999</v>
      </c>
      <c r="CJ4635" s="54">
        <v>35</v>
      </c>
      <c r="CK4635" s="54">
        <v>7.5</v>
      </c>
      <c r="CL4635" s="54">
        <v>6.6E-4</v>
      </c>
      <c r="CM4635" s="54">
        <v>0.26700000000000002</v>
      </c>
      <c r="CN4635" s="53" t="s">
        <v>35470</v>
      </c>
      <c r="CO4635" s="54">
        <v>59</v>
      </c>
      <c r="CP4635" s="54">
        <v>130</v>
      </c>
      <c r="CQ4635" s="55">
        <f t="shared" si="72"/>
        <v>0.45384615384615384</v>
      </c>
      <c r="CR4635" s="52" t="s">
        <v>28921</v>
      </c>
    </row>
    <row r="4636" spans="81:96">
      <c r="CC4636" s="52">
        <v>4635</v>
      </c>
      <c r="CD4636" s="53" t="s">
        <v>35535</v>
      </c>
      <c r="CE4636" s="53" t="s">
        <v>35536</v>
      </c>
      <c r="CF4636" s="54">
        <v>2213</v>
      </c>
      <c r="CG4636" s="54">
        <v>1.028</v>
      </c>
      <c r="CH4636" s="54">
        <v>1.119</v>
      </c>
      <c r="CI4636" s="54">
        <v>0.182</v>
      </c>
      <c r="CJ4636" s="54">
        <v>247</v>
      </c>
      <c r="CK4636" s="54">
        <v>5.3</v>
      </c>
      <c r="CL4636" s="54">
        <v>5.4900000000000001E-3</v>
      </c>
      <c r="CM4636" s="54">
        <v>0.29799999999999999</v>
      </c>
      <c r="CN4636" s="53" t="s">
        <v>35470</v>
      </c>
      <c r="CO4636" s="54">
        <v>60</v>
      </c>
      <c r="CP4636" s="54">
        <v>130</v>
      </c>
      <c r="CQ4636" s="55">
        <f t="shared" si="72"/>
        <v>0.46153846153846156</v>
      </c>
      <c r="CR4636" s="52" t="s">
        <v>28921</v>
      </c>
    </row>
    <row r="4637" spans="81:96">
      <c r="CC4637" s="52">
        <v>4636</v>
      </c>
      <c r="CD4637" s="53" t="s">
        <v>35437</v>
      </c>
      <c r="CE4637" s="53" t="s">
        <v>35438</v>
      </c>
      <c r="CF4637" s="54">
        <v>2251</v>
      </c>
      <c r="CG4637" s="54">
        <v>1.022</v>
      </c>
      <c r="CH4637" s="54">
        <v>1.087</v>
      </c>
      <c r="CI4637" s="54">
        <v>0.27300000000000002</v>
      </c>
      <c r="CJ4637" s="54">
        <v>132</v>
      </c>
      <c r="CK4637" s="54">
        <v>8.8000000000000007</v>
      </c>
      <c r="CL4637" s="54">
        <v>2.8500000000000001E-3</v>
      </c>
      <c r="CM4637" s="54">
        <v>0.308</v>
      </c>
      <c r="CN4637" s="53" t="s">
        <v>35470</v>
      </c>
      <c r="CO4637" s="54">
        <v>61</v>
      </c>
      <c r="CP4637" s="54">
        <v>130</v>
      </c>
      <c r="CQ4637" s="55">
        <f t="shared" si="72"/>
        <v>0.46923076923076923</v>
      </c>
      <c r="CR4637" s="52" t="s">
        <v>28921</v>
      </c>
    </row>
    <row r="4638" spans="81:96">
      <c r="CC4638" s="52">
        <v>4637</v>
      </c>
      <c r="CD4638" s="53" t="s">
        <v>35537</v>
      </c>
      <c r="CE4638" s="53" t="s">
        <v>35538</v>
      </c>
      <c r="CF4638" s="54">
        <v>261</v>
      </c>
      <c r="CG4638" s="54">
        <v>0.98899999999999999</v>
      </c>
      <c r="CH4638" s="54">
        <v>0.86899999999999999</v>
      </c>
      <c r="CI4638" s="54">
        <v>0.16700000000000001</v>
      </c>
      <c r="CJ4638" s="54">
        <v>48</v>
      </c>
      <c r="CK4638" s="54">
        <v>3.5</v>
      </c>
      <c r="CL4638" s="54">
        <v>8.7000000000000001E-4</v>
      </c>
      <c r="CM4638" s="54">
        <v>0.23100000000000001</v>
      </c>
      <c r="CN4638" s="53" t="s">
        <v>35470</v>
      </c>
      <c r="CO4638" s="54">
        <v>62</v>
      </c>
      <c r="CP4638" s="54">
        <v>130</v>
      </c>
      <c r="CQ4638" s="55">
        <f t="shared" si="72"/>
        <v>0.47692307692307695</v>
      </c>
      <c r="CR4638" s="52" t="s">
        <v>28921</v>
      </c>
    </row>
    <row r="4639" spans="81:96">
      <c r="CC4639" s="52">
        <v>4638</v>
      </c>
      <c r="CD4639" s="53" t="s">
        <v>35539</v>
      </c>
      <c r="CE4639" s="53" t="s">
        <v>35540</v>
      </c>
      <c r="CF4639" s="54">
        <v>523</v>
      </c>
      <c r="CG4639" s="54">
        <v>0.97899999999999998</v>
      </c>
      <c r="CH4639" s="54">
        <v>1.0649999999999999</v>
      </c>
      <c r="CI4639" s="54">
        <v>0.3</v>
      </c>
      <c r="CJ4639" s="54">
        <v>30</v>
      </c>
      <c r="CK4639" s="54" t="s">
        <v>28918</v>
      </c>
      <c r="CL4639" s="54">
        <v>5.6999999999999998E-4</v>
      </c>
      <c r="CM4639" s="54">
        <v>0.33500000000000002</v>
      </c>
      <c r="CN4639" s="53" t="s">
        <v>35470</v>
      </c>
      <c r="CO4639" s="54">
        <v>63</v>
      </c>
      <c r="CP4639" s="54">
        <v>130</v>
      </c>
      <c r="CQ4639" s="55">
        <f t="shared" si="72"/>
        <v>0.48461538461538461</v>
      </c>
      <c r="CR4639" s="52" t="s">
        <v>28921</v>
      </c>
    </row>
    <row r="4640" spans="81:96">
      <c r="CC4640" s="52">
        <v>4639</v>
      </c>
      <c r="CD4640" s="53" t="s">
        <v>35541</v>
      </c>
      <c r="CE4640" s="53" t="s">
        <v>35542</v>
      </c>
      <c r="CF4640" s="54">
        <v>692</v>
      </c>
      <c r="CG4640" s="54">
        <v>0.96899999999999997</v>
      </c>
      <c r="CH4640" s="54">
        <v>0.94599999999999995</v>
      </c>
      <c r="CI4640" s="54">
        <v>5.6000000000000001E-2</v>
      </c>
      <c r="CJ4640" s="54">
        <v>125</v>
      </c>
      <c r="CK4640" s="54">
        <v>4.3</v>
      </c>
      <c r="CL4640" s="54">
        <v>1.97E-3</v>
      </c>
      <c r="CM4640" s="54">
        <v>0.23100000000000001</v>
      </c>
      <c r="CN4640" s="53" t="s">
        <v>35470</v>
      </c>
      <c r="CO4640" s="54">
        <v>64</v>
      </c>
      <c r="CP4640" s="54">
        <v>130</v>
      </c>
      <c r="CQ4640" s="55">
        <f t="shared" si="72"/>
        <v>0.49230769230769234</v>
      </c>
      <c r="CR4640" s="52" t="s">
        <v>28921</v>
      </c>
    </row>
    <row r="4641" spans="81:96">
      <c r="CC4641" s="52">
        <v>4640</v>
      </c>
      <c r="CD4641" s="53" t="s">
        <v>35543</v>
      </c>
      <c r="CE4641" s="53" t="s">
        <v>35544</v>
      </c>
      <c r="CF4641" s="54">
        <v>2211</v>
      </c>
      <c r="CG4641" s="54">
        <v>0.95799999999999996</v>
      </c>
      <c r="CH4641" s="54">
        <v>1.0089999999999999</v>
      </c>
      <c r="CI4641" s="54">
        <v>0.2</v>
      </c>
      <c r="CJ4641" s="54">
        <v>30</v>
      </c>
      <c r="CK4641" s="54" t="s">
        <v>28918</v>
      </c>
      <c r="CL4641" s="54">
        <v>2.0300000000000001E-3</v>
      </c>
      <c r="CM4641" s="54">
        <v>0.38700000000000001</v>
      </c>
      <c r="CN4641" s="53" t="s">
        <v>35470</v>
      </c>
      <c r="CO4641" s="54">
        <v>65</v>
      </c>
      <c r="CP4641" s="54">
        <v>130</v>
      </c>
      <c r="CQ4641" s="55">
        <f t="shared" si="72"/>
        <v>0.5</v>
      </c>
      <c r="CR4641" s="52" t="s">
        <v>28938</v>
      </c>
    </row>
    <row r="4642" spans="81:96">
      <c r="CC4642" s="52">
        <v>4641</v>
      </c>
      <c r="CD4642" s="53" t="s">
        <v>12849</v>
      </c>
      <c r="CE4642" s="53" t="s">
        <v>12847</v>
      </c>
      <c r="CF4642" s="54">
        <v>1897</v>
      </c>
      <c r="CG4642" s="54">
        <v>0.95399999999999996</v>
      </c>
      <c r="CH4642" s="54">
        <v>0.99099999999999999</v>
      </c>
      <c r="CI4642" s="54">
        <v>5.7000000000000002E-2</v>
      </c>
      <c r="CJ4642" s="54">
        <v>176</v>
      </c>
      <c r="CK4642" s="54">
        <v>6.6</v>
      </c>
      <c r="CL4642" s="54">
        <v>3.13E-3</v>
      </c>
      <c r="CM4642" s="54">
        <v>0.22700000000000001</v>
      </c>
      <c r="CN4642" s="53" t="s">
        <v>35470</v>
      </c>
      <c r="CO4642" s="54">
        <v>66</v>
      </c>
      <c r="CP4642" s="54">
        <v>130</v>
      </c>
      <c r="CQ4642" s="55">
        <f t="shared" si="72"/>
        <v>0.50769230769230766</v>
      </c>
      <c r="CR4642" s="52" t="s">
        <v>28938</v>
      </c>
    </row>
    <row r="4643" spans="81:96">
      <c r="CC4643" s="52">
        <v>4642</v>
      </c>
      <c r="CD4643" s="53" t="s">
        <v>35545</v>
      </c>
      <c r="CE4643" s="53" t="s">
        <v>35546</v>
      </c>
      <c r="CF4643" s="54">
        <v>4122</v>
      </c>
      <c r="CG4643" s="54">
        <v>0.93200000000000005</v>
      </c>
      <c r="CH4643" s="54">
        <v>1.121</v>
      </c>
      <c r="CI4643" s="54">
        <v>0.155</v>
      </c>
      <c r="CJ4643" s="54">
        <v>161</v>
      </c>
      <c r="CK4643" s="54" t="s">
        <v>28918</v>
      </c>
      <c r="CL4643" s="54">
        <v>4.7499999999999999E-3</v>
      </c>
      <c r="CM4643" s="54">
        <v>0.38900000000000001</v>
      </c>
      <c r="CN4643" s="53" t="s">
        <v>35470</v>
      </c>
      <c r="CO4643" s="54">
        <v>67</v>
      </c>
      <c r="CP4643" s="54">
        <v>130</v>
      </c>
      <c r="CQ4643" s="55">
        <f t="shared" si="72"/>
        <v>0.51538461538461533</v>
      </c>
      <c r="CR4643" s="52" t="s">
        <v>28938</v>
      </c>
    </row>
    <row r="4644" spans="81:96">
      <c r="CC4644" s="52">
        <v>4643</v>
      </c>
      <c r="CD4644" s="53" t="s">
        <v>35547</v>
      </c>
      <c r="CE4644" s="53" t="s">
        <v>35548</v>
      </c>
      <c r="CF4644" s="54">
        <v>3174</v>
      </c>
      <c r="CG4644" s="54">
        <v>0.93</v>
      </c>
      <c r="CH4644" s="54">
        <v>1.302</v>
      </c>
      <c r="CI4644" s="54">
        <v>7.8E-2</v>
      </c>
      <c r="CJ4644" s="54">
        <v>166</v>
      </c>
      <c r="CK4644" s="54" t="s">
        <v>28918</v>
      </c>
      <c r="CL4644" s="54">
        <v>3.6700000000000001E-3</v>
      </c>
      <c r="CM4644" s="54">
        <v>0.35</v>
      </c>
      <c r="CN4644" s="53" t="s">
        <v>35470</v>
      </c>
      <c r="CO4644" s="54">
        <v>68</v>
      </c>
      <c r="CP4644" s="54">
        <v>130</v>
      </c>
      <c r="CQ4644" s="55">
        <f t="shared" si="72"/>
        <v>0.52307692307692311</v>
      </c>
      <c r="CR4644" s="52" t="s">
        <v>28938</v>
      </c>
    </row>
    <row r="4645" spans="81:96">
      <c r="CC4645" s="52">
        <v>4644</v>
      </c>
      <c r="CD4645" s="53" t="s">
        <v>34860</v>
      </c>
      <c r="CE4645" s="53" t="s">
        <v>34861</v>
      </c>
      <c r="CF4645" s="54">
        <v>1305</v>
      </c>
      <c r="CG4645" s="54">
        <v>0.92700000000000005</v>
      </c>
      <c r="CH4645" s="54">
        <v>0.82699999999999996</v>
      </c>
      <c r="CI4645" s="54">
        <v>9.8000000000000004E-2</v>
      </c>
      <c r="CJ4645" s="54">
        <v>234</v>
      </c>
      <c r="CK4645" s="54">
        <v>5</v>
      </c>
      <c r="CL4645" s="54">
        <v>2.5300000000000001E-3</v>
      </c>
      <c r="CM4645" s="54">
        <v>0.185</v>
      </c>
      <c r="CN4645" s="53" t="s">
        <v>35470</v>
      </c>
      <c r="CO4645" s="54">
        <v>69</v>
      </c>
      <c r="CP4645" s="54">
        <v>130</v>
      </c>
      <c r="CQ4645" s="55">
        <f t="shared" si="72"/>
        <v>0.53076923076923077</v>
      </c>
      <c r="CR4645" s="52" t="s">
        <v>28938</v>
      </c>
    </row>
    <row r="4646" spans="81:96">
      <c r="CC4646" s="52">
        <v>4645</v>
      </c>
      <c r="CD4646" s="53" t="s">
        <v>35549</v>
      </c>
      <c r="CE4646" s="53" t="s">
        <v>35550</v>
      </c>
      <c r="CF4646" s="54">
        <v>1118</v>
      </c>
      <c r="CG4646" s="54">
        <v>0.91600000000000004</v>
      </c>
      <c r="CH4646" s="54">
        <v>0.89800000000000002</v>
      </c>
      <c r="CI4646" s="54">
        <v>0.2</v>
      </c>
      <c r="CJ4646" s="54">
        <v>125</v>
      </c>
      <c r="CK4646" s="54">
        <v>6.4</v>
      </c>
      <c r="CL4646" s="54">
        <v>2.66E-3</v>
      </c>
      <c r="CM4646" s="54">
        <v>0.29899999999999999</v>
      </c>
      <c r="CN4646" s="53" t="s">
        <v>35470</v>
      </c>
      <c r="CO4646" s="54">
        <v>70</v>
      </c>
      <c r="CP4646" s="54">
        <v>130</v>
      </c>
      <c r="CQ4646" s="55">
        <f t="shared" si="72"/>
        <v>0.53846153846153844</v>
      </c>
      <c r="CR4646" s="52" t="s">
        <v>28938</v>
      </c>
    </row>
    <row r="4647" spans="81:96">
      <c r="CC4647" s="52">
        <v>4646</v>
      </c>
      <c r="CD4647" s="53" t="s">
        <v>35551</v>
      </c>
      <c r="CE4647" s="53" t="s">
        <v>35552</v>
      </c>
      <c r="CF4647" s="54">
        <v>1053</v>
      </c>
      <c r="CG4647" s="54">
        <v>0.90900000000000003</v>
      </c>
      <c r="CH4647" s="54">
        <v>1.25</v>
      </c>
      <c r="CI4647" s="54">
        <v>0.17299999999999999</v>
      </c>
      <c r="CJ4647" s="54">
        <v>52</v>
      </c>
      <c r="CK4647" s="54" t="s">
        <v>28918</v>
      </c>
      <c r="CL4647" s="54">
        <v>1.98E-3</v>
      </c>
      <c r="CM4647" s="54">
        <v>0.47199999999999998</v>
      </c>
      <c r="CN4647" s="53" t="s">
        <v>35470</v>
      </c>
      <c r="CO4647" s="54">
        <v>71</v>
      </c>
      <c r="CP4647" s="54">
        <v>130</v>
      </c>
      <c r="CQ4647" s="55">
        <f t="shared" si="72"/>
        <v>0.5461538461538461</v>
      </c>
      <c r="CR4647" s="52" t="s">
        <v>28938</v>
      </c>
    </row>
    <row r="4648" spans="81:96">
      <c r="CC4648" s="52">
        <v>4647</v>
      </c>
      <c r="CD4648" s="53" t="s">
        <v>35553</v>
      </c>
      <c r="CE4648" s="53" t="s">
        <v>35554</v>
      </c>
      <c r="CF4648" s="54">
        <v>973</v>
      </c>
      <c r="CG4648" s="54">
        <v>0.88700000000000001</v>
      </c>
      <c r="CH4648" s="54">
        <v>0.995</v>
      </c>
      <c r="CI4648" s="54">
        <v>9.9000000000000005E-2</v>
      </c>
      <c r="CJ4648" s="54">
        <v>101</v>
      </c>
      <c r="CK4648" s="54">
        <v>5.0999999999999996</v>
      </c>
      <c r="CL4648" s="54">
        <v>3.3300000000000001E-3</v>
      </c>
      <c r="CM4648" s="54">
        <v>0.36099999999999999</v>
      </c>
      <c r="CN4648" s="53" t="s">
        <v>35470</v>
      </c>
      <c r="CO4648" s="54">
        <v>72</v>
      </c>
      <c r="CP4648" s="54">
        <v>130</v>
      </c>
      <c r="CQ4648" s="55">
        <f t="shared" si="72"/>
        <v>0.55384615384615388</v>
      </c>
      <c r="CR4648" s="52" t="s">
        <v>28938</v>
      </c>
    </row>
    <row r="4649" spans="81:96">
      <c r="CC4649" s="52">
        <v>4648</v>
      </c>
      <c r="CD4649" s="53" t="s">
        <v>35555</v>
      </c>
      <c r="CE4649" s="53" t="s">
        <v>35556</v>
      </c>
      <c r="CF4649" s="54">
        <v>135</v>
      </c>
      <c r="CG4649" s="54">
        <v>0.88500000000000001</v>
      </c>
      <c r="CH4649" s="54">
        <v>0.96799999999999997</v>
      </c>
      <c r="CI4649" s="54">
        <v>0.10299999999999999</v>
      </c>
      <c r="CJ4649" s="54">
        <v>29</v>
      </c>
      <c r="CK4649" s="54">
        <v>3.3</v>
      </c>
      <c r="CL4649" s="54">
        <v>2.7E-4</v>
      </c>
      <c r="CM4649" s="54">
        <v>0.13400000000000001</v>
      </c>
      <c r="CN4649" s="53" t="s">
        <v>35470</v>
      </c>
      <c r="CO4649" s="54">
        <v>73</v>
      </c>
      <c r="CP4649" s="54">
        <v>130</v>
      </c>
      <c r="CQ4649" s="55">
        <f t="shared" si="72"/>
        <v>0.56153846153846154</v>
      </c>
      <c r="CR4649" s="52" t="s">
        <v>28938</v>
      </c>
    </row>
    <row r="4650" spans="81:96">
      <c r="CC4650" s="52">
        <v>4649</v>
      </c>
      <c r="CD4650" s="53" t="s">
        <v>34864</v>
      </c>
      <c r="CE4650" s="53" t="s">
        <v>34865</v>
      </c>
      <c r="CF4650" s="54">
        <v>687</v>
      </c>
      <c r="CG4650" s="54">
        <v>0.85699999999999998</v>
      </c>
      <c r="CH4650" s="54">
        <v>0.98199999999999998</v>
      </c>
      <c r="CI4650" s="54">
        <v>0.186</v>
      </c>
      <c r="CJ4650" s="54">
        <v>70</v>
      </c>
      <c r="CK4650" s="54">
        <v>7.2</v>
      </c>
      <c r="CL4650" s="54">
        <v>2.1800000000000001E-3</v>
      </c>
      <c r="CM4650" s="54">
        <v>0.498</v>
      </c>
      <c r="CN4650" s="53" t="s">
        <v>35470</v>
      </c>
      <c r="CO4650" s="54">
        <v>74</v>
      </c>
      <c r="CP4650" s="54">
        <v>130</v>
      </c>
      <c r="CQ4650" s="55">
        <f t="shared" si="72"/>
        <v>0.56923076923076921</v>
      </c>
      <c r="CR4650" s="52" t="s">
        <v>28938</v>
      </c>
    </row>
    <row r="4651" spans="81:96">
      <c r="CC4651" s="52">
        <v>4650</v>
      </c>
      <c r="CD4651" s="53" t="s">
        <v>35135</v>
      </c>
      <c r="CE4651" s="53" t="s">
        <v>35136</v>
      </c>
      <c r="CF4651" s="54">
        <v>758</v>
      </c>
      <c r="CG4651" s="54">
        <v>0.85599999999999998</v>
      </c>
      <c r="CH4651" s="54">
        <v>0.84199999999999997</v>
      </c>
      <c r="CI4651" s="54">
        <v>0.11899999999999999</v>
      </c>
      <c r="CJ4651" s="54">
        <v>59</v>
      </c>
      <c r="CK4651" s="54">
        <v>8.6999999999999993</v>
      </c>
      <c r="CL4651" s="54">
        <v>1E-3</v>
      </c>
      <c r="CM4651" s="54">
        <v>0.23799999999999999</v>
      </c>
      <c r="CN4651" s="53" t="s">
        <v>35470</v>
      </c>
      <c r="CO4651" s="54">
        <v>75</v>
      </c>
      <c r="CP4651" s="54">
        <v>130</v>
      </c>
      <c r="CQ4651" s="55">
        <f t="shared" si="72"/>
        <v>0.57692307692307687</v>
      </c>
      <c r="CR4651" s="52" t="s">
        <v>28938</v>
      </c>
    </row>
    <row r="4652" spans="81:96">
      <c r="CC4652" s="52">
        <v>4651</v>
      </c>
      <c r="CD4652" s="53" t="s">
        <v>35557</v>
      </c>
      <c r="CE4652" s="53" t="s">
        <v>35558</v>
      </c>
      <c r="CF4652" s="54">
        <v>2285</v>
      </c>
      <c r="CG4652" s="54">
        <v>0.83799999999999997</v>
      </c>
      <c r="CH4652" s="54">
        <v>0.872</v>
      </c>
      <c r="CI4652" s="54">
        <v>6.3E-2</v>
      </c>
      <c r="CJ4652" s="54">
        <v>558</v>
      </c>
      <c r="CK4652" s="54">
        <v>3.9</v>
      </c>
      <c r="CL4652" s="54">
        <v>5.7800000000000004E-3</v>
      </c>
      <c r="CM4652" s="54">
        <v>0.183</v>
      </c>
      <c r="CN4652" s="53" t="s">
        <v>35470</v>
      </c>
      <c r="CO4652" s="54">
        <v>76</v>
      </c>
      <c r="CP4652" s="54">
        <v>130</v>
      </c>
      <c r="CQ4652" s="55">
        <f t="shared" si="72"/>
        <v>0.58461538461538465</v>
      </c>
      <c r="CR4652" s="52" t="s">
        <v>28938</v>
      </c>
    </row>
    <row r="4653" spans="81:96">
      <c r="CC4653" s="52">
        <v>4652</v>
      </c>
      <c r="CD4653" s="53" t="s">
        <v>35559</v>
      </c>
      <c r="CE4653" s="53" t="s">
        <v>35560</v>
      </c>
      <c r="CF4653" s="54">
        <v>1771</v>
      </c>
      <c r="CG4653" s="54">
        <v>0.83299999999999996</v>
      </c>
      <c r="CH4653" s="54">
        <v>0.95299999999999996</v>
      </c>
      <c r="CI4653" s="54">
        <v>0.19500000000000001</v>
      </c>
      <c r="CJ4653" s="54">
        <v>87</v>
      </c>
      <c r="CK4653" s="54" t="s">
        <v>28918</v>
      </c>
      <c r="CL4653" s="54">
        <v>2.0699999999999998E-3</v>
      </c>
      <c r="CM4653" s="54">
        <v>0.29199999999999998</v>
      </c>
      <c r="CN4653" s="53" t="s">
        <v>35470</v>
      </c>
      <c r="CO4653" s="54">
        <v>77</v>
      </c>
      <c r="CP4653" s="54">
        <v>130</v>
      </c>
      <c r="CQ4653" s="55">
        <f t="shared" si="72"/>
        <v>0.59230769230769231</v>
      </c>
      <c r="CR4653" s="52" t="s">
        <v>28938</v>
      </c>
    </row>
    <row r="4654" spans="81:96">
      <c r="CC4654" s="52">
        <v>4653</v>
      </c>
      <c r="CD4654" s="53" t="s">
        <v>35561</v>
      </c>
      <c r="CE4654" s="53" t="s">
        <v>35562</v>
      </c>
      <c r="CF4654" s="54">
        <v>1489</v>
      </c>
      <c r="CG4654" s="54">
        <v>0.82799999999999996</v>
      </c>
      <c r="CH4654" s="54">
        <v>0.89500000000000002</v>
      </c>
      <c r="CI4654" s="54">
        <v>0.113</v>
      </c>
      <c r="CJ4654" s="54">
        <v>124</v>
      </c>
      <c r="CK4654" s="54">
        <v>7.8</v>
      </c>
      <c r="CL4654" s="54">
        <v>2.5799999999999998E-3</v>
      </c>
      <c r="CM4654" s="54">
        <v>0.27100000000000002</v>
      </c>
      <c r="CN4654" s="53" t="s">
        <v>35470</v>
      </c>
      <c r="CO4654" s="54">
        <v>78</v>
      </c>
      <c r="CP4654" s="54">
        <v>130</v>
      </c>
      <c r="CQ4654" s="55">
        <f t="shared" si="72"/>
        <v>0.6</v>
      </c>
      <c r="CR4654" s="52" t="s">
        <v>28938</v>
      </c>
    </row>
    <row r="4655" spans="81:96">
      <c r="CC4655" s="52">
        <v>4654</v>
      </c>
      <c r="CD4655" s="53" t="s">
        <v>35563</v>
      </c>
      <c r="CE4655" s="53" t="s">
        <v>35564</v>
      </c>
      <c r="CF4655" s="54">
        <v>354</v>
      </c>
      <c r="CG4655" s="54">
        <v>0.82099999999999995</v>
      </c>
      <c r="CH4655" s="54">
        <v>0.67100000000000004</v>
      </c>
      <c r="CI4655" s="54">
        <v>0.14299999999999999</v>
      </c>
      <c r="CJ4655" s="54">
        <v>84</v>
      </c>
      <c r="CK4655" s="54">
        <v>3.4</v>
      </c>
      <c r="CL4655" s="54">
        <v>9.5E-4</v>
      </c>
      <c r="CM4655" s="54">
        <v>0.14299999999999999</v>
      </c>
      <c r="CN4655" s="53" t="s">
        <v>35470</v>
      </c>
      <c r="CO4655" s="54">
        <v>79</v>
      </c>
      <c r="CP4655" s="54">
        <v>130</v>
      </c>
      <c r="CQ4655" s="55">
        <f t="shared" si="72"/>
        <v>0.60769230769230764</v>
      </c>
      <c r="CR4655" s="52" t="s">
        <v>28938</v>
      </c>
    </row>
    <row r="4656" spans="81:96">
      <c r="CC4656" s="52">
        <v>4655</v>
      </c>
      <c r="CD4656" s="53" t="s">
        <v>35565</v>
      </c>
      <c r="CE4656" s="53" t="s">
        <v>35566</v>
      </c>
      <c r="CF4656" s="54">
        <v>1524</v>
      </c>
      <c r="CG4656" s="54">
        <v>0.81399999999999995</v>
      </c>
      <c r="CH4656" s="54">
        <v>0.91800000000000004</v>
      </c>
      <c r="CI4656" s="54">
        <v>0.35399999999999998</v>
      </c>
      <c r="CJ4656" s="54">
        <v>144</v>
      </c>
      <c r="CK4656" s="54">
        <v>7.2</v>
      </c>
      <c r="CL4656" s="54">
        <v>2.3500000000000001E-3</v>
      </c>
      <c r="CM4656" s="54">
        <v>0.26400000000000001</v>
      </c>
      <c r="CN4656" s="53" t="s">
        <v>35470</v>
      </c>
      <c r="CO4656" s="54">
        <v>80</v>
      </c>
      <c r="CP4656" s="54">
        <v>130</v>
      </c>
      <c r="CQ4656" s="55">
        <f t="shared" si="72"/>
        <v>0.61538461538461542</v>
      </c>
      <c r="CR4656" s="52" t="s">
        <v>28938</v>
      </c>
    </row>
    <row r="4657" spans="81:96">
      <c r="CC4657" s="52">
        <v>4656</v>
      </c>
      <c r="CD4657" s="53" t="s">
        <v>35567</v>
      </c>
      <c r="CE4657" s="53" t="s">
        <v>35568</v>
      </c>
      <c r="CF4657" s="54">
        <v>491</v>
      </c>
      <c r="CG4657" s="54">
        <v>0.80700000000000005</v>
      </c>
      <c r="CH4657" s="54">
        <v>0.60799999999999998</v>
      </c>
      <c r="CI4657" s="54">
        <v>0.22900000000000001</v>
      </c>
      <c r="CJ4657" s="54">
        <v>83</v>
      </c>
      <c r="CK4657" s="54">
        <v>5</v>
      </c>
      <c r="CL4657" s="54">
        <v>9.1E-4</v>
      </c>
      <c r="CM4657" s="54">
        <v>0.127</v>
      </c>
      <c r="CN4657" s="53" t="s">
        <v>35470</v>
      </c>
      <c r="CO4657" s="54">
        <v>81</v>
      </c>
      <c r="CP4657" s="54">
        <v>130</v>
      </c>
      <c r="CQ4657" s="55">
        <f t="shared" si="72"/>
        <v>0.62307692307692308</v>
      </c>
      <c r="CR4657" s="52" t="s">
        <v>28938</v>
      </c>
    </row>
    <row r="4658" spans="81:96">
      <c r="CC4658" s="52">
        <v>4657</v>
      </c>
      <c r="CD4658" s="53" t="s">
        <v>35569</v>
      </c>
      <c r="CE4658" s="53" t="s">
        <v>35570</v>
      </c>
      <c r="CF4658" s="54">
        <v>71</v>
      </c>
      <c r="CG4658" s="54">
        <v>0.80500000000000005</v>
      </c>
      <c r="CH4658" s="54">
        <v>0.91700000000000004</v>
      </c>
      <c r="CI4658" s="54">
        <v>0.111</v>
      </c>
      <c r="CJ4658" s="54">
        <v>9</v>
      </c>
      <c r="CK4658" s="54"/>
      <c r="CL4658" s="54">
        <v>5.9999999999999995E-4</v>
      </c>
      <c r="CM4658" s="54">
        <v>0.52600000000000002</v>
      </c>
      <c r="CN4658" s="53" t="s">
        <v>35470</v>
      </c>
      <c r="CO4658" s="54">
        <v>82</v>
      </c>
      <c r="CP4658" s="54">
        <v>130</v>
      </c>
      <c r="CQ4658" s="55">
        <f t="shared" si="72"/>
        <v>0.63076923076923075</v>
      </c>
      <c r="CR4658" s="52" t="s">
        <v>28938</v>
      </c>
    </row>
    <row r="4659" spans="81:96">
      <c r="CC4659" s="52">
        <v>4658</v>
      </c>
      <c r="CD4659" s="53" t="s">
        <v>35571</v>
      </c>
      <c r="CE4659" s="53" t="s">
        <v>35572</v>
      </c>
      <c r="CF4659" s="54">
        <v>3501</v>
      </c>
      <c r="CG4659" s="54">
        <v>0.80400000000000005</v>
      </c>
      <c r="CH4659" s="54">
        <v>0.92700000000000005</v>
      </c>
      <c r="CI4659" s="54">
        <v>0.13700000000000001</v>
      </c>
      <c r="CJ4659" s="54">
        <v>248</v>
      </c>
      <c r="CK4659" s="54" t="s">
        <v>28918</v>
      </c>
      <c r="CL4659" s="54">
        <v>5.6499999999999996E-3</v>
      </c>
      <c r="CM4659" s="54">
        <v>0.32100000000000001</v>
      </c>
      <c r="CN4659" s="53" t="s">
        <v>35470</v>
      </c>
      <c r="CO4659" s="54">
        <v>83</v>
      </c>
      <c r="CP4659" s="54">
        <v>130</v>
      </c>
      <c r="CQ4659" s="55">
        <f t="shared" si="72"/>
        <v>0.63846153846153841</v>
      </c>
      <c r="CR4659" s="52" t="s">
        <v>28938</v>
      </c>
    </row>
    <row r="4660" spans="81:96">
      <c r="CC4660" s="52">
        <v>4659</v>
      </c>
      <c r="CD4660" s="53" t="s">
        <v>34743</v>
      </c>
      <c r="CE4660" s="53" t="s">
        <v>34744</v>
      </c>
      <c r="CF4660" s="54">
        <v>721</v>
      </c>
      <c r="CG4660" s="54">
        <v>0.78100000000000003</v>
      </c>
      <c r="CH4660" s="54">
        <v>0.75</v>
      </c>
      <c r="CI4660" s="54">
        <v>0.16300000000000001</v>
      </c>
      <c r="CJ4660" s="54">
        <v>49</v>
      </c>
      <c r="CK4660" s="54" t="s">
        <v>28918</v>
      </c>
      <c r="CL4660" s="54">
        <v>1.2899999999999999E-3</v>
      </c>
      <c r="CM4660" s="54">
        <v>0.26300000000000001</v>
      </c>
      <c r="CN4660" s="53" t="s">
        <v>35470</v>
      </c>
      <c r="CO4660" s="54">
        <v>84</v>
      </c>
      <c r="CP4660" s="54">
        <v>130</v>
      </c>
      <c r="CQ4660" s="55">
        <f t="shared" si="72"/>
        <v>0.64615384615384619</v>
      </c>
      <c r="CR4660" s="52" t="s">
        <v>28938</v>
      </c>
    </row>
    <row r="4661" spans="81:96">
      <c r="CC4661" s="52">
        <v>4660</v>
      </c>
      <c r="CD4661" s="53" t="s">
        <v>35573</v>
      </c>
      <c r="CE4661" s="53" t="s">
        <v>35574</v>
      </c>
      <c r="CF4661" s="54">
        <v>216</v>
      </c>
      <c r="CG4661" s="54">
        <v>0.77200000000000002</v>
      </c>
      <c r="CH4661" s="54">
        <v>0.61499999999999999</v>
      </c>
      <c r="CI4661" s="54">
        <v>3.6999999999999998E-2</v>
      </c>
      <c r="CJ4661" s="54">
        <v>27</v>
      </c>
      <c r="CK4661" s="54">
        <v>8.3000000000000007</v>
      </c>
      <c r="CL4661" s="54">
        <v>3.5E-4</v>
      </c>
      <c r="CM4661" s="54">
        <v>0.153</v>
      </c>
      <c r="CN4661" s="53" t="s">
        <v>35470</v>
      </c>
      <c r="CO4661" s="54">
        <v>85</v>
      </c>
      <c r="CP4661" s="54">
        <v>130</v>
      </c>
      <c r="CQ4661" s="55">
        <f t="shared" si="72"/>
        <v>0.65384615384615385</v>
      </c>
      <c r="CR4661" s="52" t="s">
        <v>28938</v>
      </c>
    </row>
    <row r="4662" spans="81:96">
      <c r="CC4662" s="52">
        <v>4661</v>
      </c>
      <c r="CD4662" s="53" t="s">
        <v>34880</v>
      </c>
      <c r="CE4662" s="53" t="s">
        <v>34881</v>
      </c>
      <c r="CF4662" s="54">
        <v>446</v>
      </c>
      <c r="CG4662" s="54">
        <v>0.76400000000000001</v>
      </c>
      <c r="CH4662" s="54">
        <v>0.88500000000000001</v>
      </c>
      <c r="CI4662" s="54">
        <v>0.151</v>
      </c>
      <c r="CJ4662" s="54">
        <v>93</v>
      </c>
      <c r="CK4662" s="54">
        <v>4.2</v>
      </c>
      <c r="CL4662" s="54">
        <v>1.16E-3</v>
      </c>
      <c r="CM4662" s="54">
        <v>0.24099999999999999</v>
      </c>
      <c r="CN4662" s="53" t="s">
        <v>35470</v>
      </c>
      <c r="CO4662" s="54">
        <v>86</v>
      </c>
      <c r="CP4662" s="54">
        <v>130</v>
      </c>
      <c r="CQ4662" s="55">
        <f t="shared" si="72"/>
        <v>0.66153846153846152</v>
      </c>
      <c r="CR4662" s="52" t="s">
        <v>28938</v>
      </c>
    </row>
    <row r="4663" spans="81:96">
      <c r="CC4663" s="52">
        <v>4662</v>
      </c>
      <c r="CD4663" s="53" t="s">
        <v>28775</v>
      </c>
      <c r="CE4663" s="53" t="s">
        <v>28774</v>
      </c>
      <c r="CF4663" s="54">
        <v>624</v>
      </c>
      <c r="CG4663" s="54">
        <v>0.72199999999999998</v>
      </c>
      <c r="CH4663" s="54">
        <v>0.81599999999999995</v>
      </c>
      <c r="CI4663" s="54">
        <v>8.5000000000000006E-2</v>
      </c>
      <c r="CJ4663" s="54">
        <v>211</v>
      </c>
      <c r="CK4663" s="54">
        <v>6.4</v>
      </c>
      <c r="CL4663" s="54">
        <v>1.33E-3</v>
      </c>
      <c r="CM4663" s="54">
        <v>0.245</v>
      </c>
      <c r="CN4663" s="53" t="s">
        <v>35470</v>
      </c>
      <c r="CO4663" s="54">
        <v>87</v>
      </c>
      <c r="CP4663" s="54">
        <v>130</v>
      </c>
      <c r="CQ4663" s="55">
        <f t="shared" si="72"/>
        <v>0.66923076923076918</v>
      </c>
      <c r="CR4663" s="52" t="s">
        <v>28938</v>
      </c>
    </row>
    <row r="4664" spans="81:96">
      <c r="CC4664" s="52">
        <v>4663</v>
      </c>
      <c r="CD4664" s="53" t="s">
        <v>35441</v>
      </c>
      <c r="CE4664" s="53" t="s">
        <v>35442</v>
      </c>
      <c r="CF4664" s="54">
        <v>456</v>
      </c>
      <c r="CG4664" s="54">
        <v>0.70299999999999996</v>
      </c>
      <c r="CH4664" s="54">
        <v>1.0620000000000001</v>
      </c>
      <c r="CI4664" s="54">
        <v>0.13800000000000001</v>
      </c>
      <c r="CJ4664" s="54">
        <v>29</v>
      </c>
      <c r="CK4664" s="54">
        <v>8</v>
      </c>
      <c r="CL4664" s="54">
        <v>7.7999999999999999E-4</v>
      </c>
      <c r="CM4664" s="54">
        <v>0.34</v>
      </c>
      <c r="CN4664" s="53" t="s">
        <v>35470</v>
      </c>
      <c r="CO4664" s="54">
        <v>88</v>
      </c>
      <c r="CP4664" s="54">
        <v>130</v>
      </c>
      <c r="CQ4664" s="55">
        <f t="shared" si="72"/>
        <v>0.67692307692307696</v>
      </c>
      <c r="CR4664" s="52" t="s">
        <v>28938</v>
      </c>
    </row>
    <row r="4665" spans="81:96">
      <c r="CC4665" s="52">
        <v>4664</v>
      </c>
      <c r="CD4665" s="53" t="s">
        <v>35575</v>
      </c>
      <c r="CE4665" s="53" t="s">
        <v>35576</v>
      </c>
      <c r="CF4665" s="54">
        <v>40</v>
      </c>
      <c r="CG4665" s="54">
        <v>0.69399999999999995</v>
      </c>
      <c r="CH4665" s="54">
        <v>0.66700000000000004</v>
      </c>
      <c r="CI4665" s="54">
        <v>0.5</v>
      </c>
      <c r="CJ4665" s="54">
        <v>12</v>
      </c>
      <c r="CK4665" s="54"/>
      <c r="CL4665" s="54">
        <v>1.1E-4</v>
      </c>
      <c r="CM4665" s="54">
        <v>0.13700000000000001</v>
      </c>
      <c r="CN4665" s="53" t="s">
        <v>35470</v>
      </c>
      <c r="CO4665" s="54">
        <v>89</v>
      </c>
      <c r="CP4665" s="54">
        <v>130</v>
      </c>
      <c r="CQ4665" s="55">
        <f t="shared" si="72"/>
        <v>0.68461538461538463</v>
      </c>
      <c r="CR4665" s="52" t="s">
        <v>28938</v>
      </c>
    </row>
    <row r="4666" spans="81:96">
      <c r="CC4666" s="52">
        <v>4665</v>
      </c>
      <c r="CD4666" s="53" t="s">
        <v>35577</v>
      </c>
      <c r="CE4666" s="53" t="s">
        <v>35578</v>
      </c>
      <c r="CF4666" s="54">
        <v>318</v>
      </c>
      <c r="CG4666" s="54">
        <v>0.69</v>
      </c>
      <c r="CH4666" s="54">
        <v>0.83299999999999996</v>
      </c>
      <c r="CI4666" s="54">
        <v>0.152</v>
      </c>
      <c r="CJ4666" s="54">
        <v>33</v>
      </c>
      <c r="CK4666" s="54">
        <v>7.1</v>
      </c>
      <c r="CL4666" s="54">
        <v>6.4999999999999997E-4</v>
      </c>
      <c r="CM4666" s="54">
        <v>0.29499999999999998</v>
      </c>
      <c r="CN4666" s="53" t="s">
        <v>35470</v>
      </c>
      <c r="CO4666" s="54">
        <v>90</v>
      </c>
      <c r="CP4666" s="54">
        <v>130</v>
      </c>
      <c r="CQ4666" s="55">
        <f t="shared" si="72"/>
        <v>0.69230769230769229</v>
      </c>
      <c r="CR4666" s="52" t="s">
        <v>28938</v>
      </c>
    </row>
    <row r="4667" spans="81:96">
      <c r="CC4667" s="52">
        <v>4666</v>
      </c>
      <c r="CD4667" s="53" t="s">
        <v>34544</v>
      </c>
      <c r="CE4667" s="53" t="s">
        <v>34545</v>
      </c>
      <c r="CF4667" s="54">
        <v>716</v>
      </c>
      <c r="CG4667" s="54">
        <v>0.67800000000000005</v>
      </c>
      <c r="CH4667" s="54">
        <v>0.66100000000000003</v>
      </c>
      <c r="CI4667" s="54">
        <v>0.105</v>
      </c>
      <c r="CJ4667" s="54">
        <v>209</v>
      </c>
      <c r="CK4667" s="54">
        <v>5.5</v>
      </c>
      <c r="CL4667" s="54">
        <v>2E-3</v>
      </c>
      <c r="CM4667" s="54">
        <v>0.223</v>
      </c>
      <c r="CN4667" s="53" t="s">
        <v>35470</v>
      </c>
      <c r="CO4667" s="54">
        <v>91</v>
      </c>
      <c r="CP4667" s="54">
        <v>130</v>
      </c>
      <c r="CQ4667" s="55">
        <f t="shared" si="72"/>
        <v>0.7</v>
      </c>
      <c r="CR4667" s="52" t="s">
        <v>28938</v>
      </c>
    </row>
    <row r="4668" spans="81:96">
      <c r="CC4668" s="52">
        <v>4667</v>
      </c>
      <c r="CD4668" s="53" t="s">
        <v>33384</v>
      </c>
      <c r="CE4668" s="53" t="s">
        <v>33385</v>
      </c>
      <c r="CF4668" s="54">
        <v>953</v>
      </c>
      <c r="CG4668" s="54">
        <v>0.67300000000000004</v>
      </c>
      <c r="CH4668" s="54">
        <v>0.95399999999999996</v>
      </c>
      <c r="CI4668" s="54">
        <v>0.13300000000000001</v>
      </c>
      <c r="CJ4668" s="54">
        <v>83</v>
      </c>
      <c r="CK4668" s="54">
        <v>7.4</v>
      </c>
      <c r="CL4668" s="54">
        <v>1.4E-3</v>
      </c>
      <c r="CM4668" s="54">
        <v>0.254</v>
      </c>
      <c r="CN4668" s="53" t="s">
        <v>35470</v>
      </c>
      <c r="CO4668" s="54">
        <v>92</v>
      </c>
      <c r="CP4668" s="54">
        <v>130</v>
      </c>
      <c r="CQ4668" s="55">
        <f t="shared" si="72"/>
        <v>0.70769230769230773</v>
      </c>
      <c r="CR4668" s="52" t="s">
        <v>28938</v>
      </c>
    </row>
    <row r="4669" spans="81:96">
      <c r="CC4669" s="52">
        <v>4668</v>
      </c>
      <c r="CD4669" s="53" t="s">
        <v>35579</v>
      </c>
      <c r="CE4669" s="53" t="s">
        <v>35580</v>
      </c>
      <c r="CF4669" s="54">
        <v>1153</v>
      </c>
      <c r="CG4669" s="54">
        <v>0.64500000000000002</v>
      </c>
      <c r="CH4669" s="54">
        <v>0.92200000000000004</v>
      </c>
      <c r="CI4669" s="54">
        <v>9.5000000000000001E-2</v>
      </c>
      <c r="CJ4669" s="54">
        <v>74</v>
      </c>
      <c r="CK4669" s="54">
        <v>7.7</v>
      </c>
      <c r="CL4669" s="54">
        <v>2.0500000000000002E-3</v>
      </c>
      <c r="CM4669" s="54">
        <v>0.29699999999999999</v>
      </c>
      <c r="CN4669" s="53" t="s">
        <v>35470</v>
      </c>
      <c r="CO4669" s="54">
        <v>93</v>
      </c>
      <c r="CP4669" s="54">
        <v>130</v>
      </c>
      <c r="CQ4669" s="55">
        <f t="shared" si="72"/>
        <v>0.7153846153846154</v>
      </c>
      <c r="CR4669" s="52" t="s">
        <v>28938</v>
      </c>
    </row>
    <row r="4670" spans="81:96">
      <c r="CC4670" s="52">
        <v>4669</v>
      </c>
      <c r="CD4670" s="53" t="s">
        <v>34658</v>
      </c>
      <c r="CE4670" s="53" t="s">
        <v>34659</v>
      </c>
      <c r="CF4670" s="54">
        <v>362</v>
      </c>
      <c r="CG4670" s="54">
        <v>0.61699999999999999</v>
      </c>
      <c r="CH4670" s="54">
        <v>0.46100000000000002</v>
      </c>
      <c r="CI4670" s="54">
        <v>5.8000000000000003E-2</v>
      </c>
      <c r="CJ4670" s="54">
        <v>365</v>
      </c>
      <c r="CK4670" s="54">
        <v>2.2999999999999998</v>
      </c>
      <c r="CL4670" s="54">
        <v>7.9000000000000001E-4</v>
      </c>
      <c r="CM4670" s="54">
        <v>7.0999999999999994E-2</v>
      </c>
      <c r="CN4670" s="53" t="s">
        <v>35470</v>
      </c>
      <c r="CO4670" s="54">
        <v>94</v>
      </c>
      <c r="CP4670" s="54">
        <v>130</v>
      </c>
      <c r="CQ4670" s="55">
        <f t="shared" si="72"/>
        <v>0.72307692307692306</v>
      </c>
      <c r="CR4670" s="52" t="s">
        <v>28938</v>
      </c>
    </row>
    <row r="4671" spans="81:96">
      <c r="CC4671" s="52">
        <v>4670</v>
      </c>
      <c r="CD4671" s="53" t="s">
        <v>35581</v>
      </c>
      <c r="CE4671" s="53" t="s">
        <v>35582</v>
      </c>
      <c r="CF4671" s="54">
        <v>547</v>
      </c>
      <c r="CG4671" s="54">
        <v>0.59799999999999998</v>
      </c>
      <c r="CH4671" s="54">
        <v>0.56799999999999995</v>
      </c>
      <c r="CI4671" s="54">
        <v>8.2000000000000003E-2</v>
      </c>
      <c r="CJ4671" s="54">
        <v>146</v>
      </c>
      <c r="CK4671" s="54">
        <v>3.9</v>
      </c>
      <c r="CL4671" s="54">
        <v>1.2199999999999999E-3</v>
      </c>
      <c r="CM4671" s="54">
        <v>0.112</v>
      </c>
      <c r="CN4671" s="53" t="s">
        <v>35470</v>
      </c>
      <c r="CO4671" s="54">
        <v>95</v>
      </c>
      <c r="CP4671" s="54">
        <v>130</v>
      </c>
      <c r="CQ4671" s="55">
        <f t="shared" si="72"/>
        <v>0.73076923076923073</v>
      </c>
      <c r="CR4671" s="52" t="s">
        <v>28938</v>
      </c>
    </row>
    <row r="4672" spans="81:96">
      <c r="CC4672" s="52">
        <v>4671</v>
      </c>
      <c r="CD4672" s="53" t="s">
        <v>5256</v>
      </c>
      <c r="CE4672" s="53" t="s">
        <v>5254</v>
      </c>
      <c r="CF4672" s="54">
        <v>506</v>
      </c>
      <c r="CG4672" s="54">
        <v>0.57499999999999996</v>
      </c>
      <c r="CH4672" s="54">
        <v>0.78700000000000003</v>
      </c>
      <c r="CI4672" s="54">
        <v>0.104</v>
      </c>
      <c r="CJ4672" s="54">
        <v>569</v>
      </c>
      <c r="CK4672" s="54">
        <v>1.9</v>
      </c>
      <c r="CL4672" s="54">
        <v>1.4599999999999999E-3</v>
      </c>
      <c r="CM4672" s="54">
        <v>0.16300000000000001</v>
      </c>
      <c r="CN4672" s="53" t="s">
        <v>35470</v>
      </c>
      <c r="CO4672" s="54">
        <v>96</v>
      </c>
      <c r="CP4672" s="54">
        <v>130</v>
      </c>
      <c r="CQ4672" s="55">
        <f t="shared" si="72"/>
        <v>0.7384615384615385</v>
      </c>
      <c r="CR4672" s="52" t="s">
        <v>28938</v>
      </c>
    </row>
    <row r="4673" spans="81:96">
      <c r="CC4673" s="52">
        <v>4672</v>
      </c>
      <c r="CD4673" s="53" t="s">
        <v>35583</v>
      </c>
      <c r="CE4673" s="53" t="s">
        <v>35584</v>
      </c>
      <c r="CF4673" s="54">
        <v>627</v>
      </c>
      <c r="CG4673" s="54">
        <v>0.56999999999999995</v>
      </c>
      <c r="CH4673" s="54">
        <v>0.76</v>
      </c>
      <c r="CI4673" s="54">
        <v>0.17199999999999999</v>
      </c>
      <c r="CJ4673" s="54">
        <v>64</v>
      </c>
      <c r="CK4673" s="54">
        <v>8.9</v>
      </c>
      <c r="CL4673" s="54">
        <v>1.23E-3</v>
      </c>
      <c r="CM4673" s="54">
        <v>0.29499999999999998</v>
      </c>
      <c r="CN4673" s="53" t="s">
        <v>35470</v>
      </c>
      <c r="CO4673" s="54">
        <v>97</v>
      </c>
      <c r="CP4673" s="54">
        <v>130</v>
      </c>
      <c r="CQ4673" s="55">
        <f t="shared" si="72"/>
        <v>0.74615384615384617</v>
      </c>
      <c r="CR4673" s="52" t="s">
        <v>28938</v>
      </c>
    </row>
    <row r="4674" spans="81:96">
      <c r="CC4674" s="52">
        <v>4673</v>
      </c>
      <c r="CD4674" s="53" t="s">
        <v>35443</v>
      </c>
      <c r="CE4674" s="53" t="s">
        <v>35444</v>
      </c>
      <c r="CF4674" s="54">
        <v>554</v>
      </c>
      <c r="CG4674" s="54">
        <v>0.56899999999999995</v>
      </c>
      <c r="CH4674" s="54">
        <v>0.745</v>
      </c>
      <c r="CI4674" s="54">
        <v>0.04</v>
      </c>
      <c r="CJ4674" s="54">
        <v>50</v>
      </c>
      <c r="CK4674" s="54">
        <v>7.4</v>
      </c>
      <c r="CL4674" s="54">
        <v>9.8999999999999999E-4</v>
      </c>
      <c r="CM4674" s="54">
        <v>0.22800000000000001</v>
      </c>
      <c r="CN4674" s="53" t="s">
        <v>35470</v>
      </c>
      <c r="CO4674" s="54">
        <v>98</v>
      </c>
      <c r="CP4674" s="54">
        <v>130</v>
      </c>
      <c r="CQ4674" s="55">
        <f t="shared" ref="CQ4674:CQ4737" si="73">CO4674/CP4674</f>
        <v>0.75384615384615383</v>
      </c>
      <c r="CR4674" s="52" t="s">
        <v>28953</v>
      </c>
    </row>
    <row r="4675" spans="81:96">
      <c r="CC4675" s="52">
        <v>4674</v>
      </c>
      <c r="CD4675" s="53" t="s">
        <v>35585</v>
      </c>
      <c r="CE4675" s="53" t="s">
        <v>35586</v>
      </c>
      <c r="CF4675" s="54">
        <v>1949</v>
      </c>
      <c r="CG4675" s="54">
        <v>0.56000000000000005</v>
      </c>
      <c r="CH4675" s="54">
        <v>0.66900000000000004</v>
      </c>
      <c r="CI4675" s="54">
        <v>0.12</v>
      </c>
      <c r="CJ4675" s="54">
        <v>275</v>
      </c>
      <c r="CK4675" s="54">
        <v>7.1</v>
      </c>
      <c r="CL4675" s="54">
        <v>3.98E-3</v>
      </c>
      <c r="CM4675" s="54">
        <v>0.21</v>
      </c>
      <c r="CN4675" s="53" t="s">
        <v>35470</v>
      </c>
      <c r="CO4675" s="54">
        <v>99</v>
      </c>
      <c r="CP4675" s="54">
        <v>130</v>
      </c>
      <c r="CQ4675" s="55">
        <f t="shared" si="73"/>
        <v>0.7615384615384615</v>
      </c>
      <c r="CR4675" s="52" t="s">
        <v>28953</v>
      </c>
    </row>
    <row r="4676" spans="81:96">
      <c r="CC4676" s="52">
        <v>4675</v>
      </c>
      <c r="CD4676" s="53" t="s">
        <v>35587</v>
      </c>
      <c r="CE4676" s="53" t="s">
        <v>35588</v>
      </c>
      <c r="CF4676" s="54">
        <v>103</v>
      </c>
      <c r="CG4676" s="54">
        <v>0.55600000000000005</v>
      </c>
      <c r="CH4676" s="54">
        <v>0.433</v>
      </c>
      <c r="CI4676" s="54">
        <v>8.7999999999999995E-2</v>
      </c>
      <c r="CJ4676" s="54">
        <v>34</v>
      </c>
      <c r="CK4676" s="54">
        <v>4.3</v>
      </c>
      <c r="CL4676" s="54">
        <v>3.3E-4</v>
      </c>
      <c r="CM4676" s="54">
        <v>0.13300000000000001</v>
      </c>
      <c r="CN4676" s="53" t="s">
        <v>35470</v>
      </c>
      <c r="CO4676" s="54">
        <v>100</v>
      </c>
      <c r="CP4676" s="54">
        <v>130</v>
      </c>
      <c r="CQ4676" s="55">
        <f t="shared" si="73"/>
        <v>0.76923076923076927</v>
      </c>
      <c r="CR4676" s="52" t="s">
        <v>28953</v>
      </c>
    </row>
    <row r="4677" spans="81:96">
      <c r="CC4677" s="52">
        <v>4676</v>
      </c>
      <c r="CD4677" s="53" t="s">
        <v>35589</v>
      </c>
      <c r="CE4677" s="53" t="s">
        <v>35590</v>
      </c>
      <c r="CF4677" s="54">
        <v>422</v>
      </c>
      <c r="CG4677" s="54">
        <v>0.54500000000000004</v>
      </c>
      <c r="CH4677" s="54">
        <v>0.61499999999999999</v>
      </c>
      <c r="CI4677" s="54">
        <v>0.11799999999999999</v>
      </c>
      <c r="CJ4677" s="54">
        <v>51</v>
      </c>
      <c r="CK4677" s="54">
        <v>7.5</v>
      </c>
      <c r="CL4677" s="54">
        <v>1.23E-3</v>
      </c>
      <c r="CM4677" s="54">
        <v>0.27500000000000002</v>
      </c>
      <c r="CN4677" s="53" t="s">
        <v>35470</v>
      </c>
      <c r="CO4677" s="54">
        <v>101</v>
      </c>
      <c r="CP4677" s="54">
        <v>130</v>
      </c>
      <c r="CQ4677" s="55">
        <f t="shared" si="73"/>
        <v>0.77692307692307694</v>
      </c>
      <c r="CR4677" s="52" t="s">
        <v>28953</v>
      </c>
    </row>
    <row r="4678" spans="81:96">
      <c r="CC4678" s="52">
        <v>4677</v>
      </c>
      <c r="CD4678" s="53" t="s">
        <v>34900</v>
      </c>
      <c r="CE4678" s="53" t="s">
        <v>34901</v>
      </c>
      <c r="CF4678" s="54">
        <v>372</v>
      </c>
      <c r="CG4678" s="54">
        <v>0.51700000000000002</v>
      </c>
      <c r="CH4678" s="54">
        <v>0.55100000000000005</v>
      </c>
      <c r="CI4678" s="54">
        <v>4.8000000000000001E-2</v>
      </c>
      <c r="CJ4678" s="54">
        <v>42</v>
      </c>
      <c r="CK4678" s="54" t="s">
        <v>28918</v>
      </c>
      <c r="CL4678" s="54">
        <v>7.6999999999999996E-4</v>
      </c>
      <c r="CM4678" s="54">
        <v>0.22500000000000001</v>
      </c>
      <c r="CN4678" s="53" t="s">
        <v>35470</v>
      </c>
      <c r="CO4678" s="54">
        <v>102</v>
      </c>
      <c r="CP4678" s="54">
        <v>130</v>
      </c>
      <c r="CQ4678" s="55">
        <f t="shared" si="73"/>
        <v>0.7846153846153846</v>
      </c>
      <c r="CR4678" s="52" t="s">
        <v>28953</v>
      </c>
    </row>
    <row r="4679" spans="81:96">
      <c r="CC4679" s="52">
        <v>4678</v>
      </c>
      <c r="CD4679" s="53" t="s">
        <v>35197</v>
      </c>
      <c r="CE4679" s="53" t="s">
        <v>35198</v>
      </c>
      <c r="CF4679" s="54">
        <v>93</v>
      </c>
      <c r="CG4679" s="54">
        <v>0.47799999999999998</v>
      </c>
      <c r="CH4679" s="54">
        <v>0.48699999999999999</v>
      </c>
      <c r="CI4679" s="54">
        <v>7.0999999999999994E-2</v>
      </c>
      <c r="CJ4679" s="54">
        <v>28</v>
      </c>
      <c r="CK4679" s="54"/>
      <c r="CL4679" s="54">
        <v>2.2000000000000001E-4</v>
      </c>
      <c r="CM4679" s="54">
        <v>0.122</v>
      </c>
      <c r="CN4679" s="53" t="s">
        <v>35470</v>
      </c>
      <c r="CO4679" s="54">
        <v>103</v>
      </c>
      <c r="CP4679" s="54">
        <v>130</v>
      </c>
      <c r="CQ4679" s="55">
        <f t="shared" si="73"/>
        <v>0.79230769230769227</v>
      </c>
      <c r="CR4679" s="52" t="s">
        <v>28953</v>
      </c>
    </row>
    <row r="4680" spans="81:96">
      <c r="CC4680" s="52">
        <v>4679</v>
      </c>
      <c r="CD4680" s="53" t="s">
        <v>35591</v>
      </c>
      <c r="CE4680" s="53" t="s">
        <v>35592</v>
      </c>
      <c r="CF4680" s="54">
        <v>153</v>
      </c>
      <c r="CG4680" s="54">
        <v>0.47699999999999998</v>
      </c>
      <c r="CH4680" s="54">
        <v>0.27300000000000002</v>
      </c>
      <c r="CI4680" s="54">
        <v>1.4999999999999999E-2</v>
      </c>
      <c r="CJ4680" s="54">
        <v>65</v>
      </c>
      <c r="CK4680" s="54">
        <v>7.2</v>
      </c>
      <c r="CL4680" s="54">
        <v>4.6999999999999999E-4</v>
      </c>
      <c r="CM4680" s="54">
        <v>0.11600000000000001</v>
      </c>
      <c r="CN4680" s="53" t="s">
        <v>35470</v>
      </c>
      <c r="CO4680" s="54">
        <v>104</v>
      </c>
      <c r="CP4680" s="54">
        <v>130</v>
      </c>
      <c r="CQ4680" s="55">
        <f t="shared" si="73"/>
        <v>0.8</v>
      </c>
      <c r="CR4680" s="52" t="s">
        <v>28953</v>
      </c>
    </row>
    <row r="4681" spans="81:96">
      <c r="CC4681" s="52">
        <v>4680</v>
      </c>
      <c r="CD4681" s="53" t="s">
        <v>35593</v>
      </c>
      <c r="CE4681" s="53" t="s">
        <v>35594</v>
      </c>
      <c r="CF4681" s="54">
        <v>68</v>
      </c>
      <c r="CG4681" s="54">
        <v>0.47599999999999998</v>
      </c>
      <c r="CH4681" s="54">
        <v>0.309</v>
      </c>
      <c r="CI4681" s="54">
        <v>4.2000000000000003E-2</v>
      </c>
      <c r="CJ4681" s="54">
        <v>24</v>
      </c>
      <c r="CK4681" s="54"/>
      <c r="CL4681" s="54">
        <v>1E-4</v>
      </c>
      <c r="CM4681" s="54">
        <v>4.3999999999999997E-2</v>
      </c>
      <c r="CN4681" s="53" t="s">
        <v>35470</v>
      </c>
      <c r="CO4681" s="54">
        <v>105</v>
      </c>
      <c r="CP4681" s="54">
        <v>130</v>
      </c>
      <c r="CQ4681" s="55">
        <f t="shared" si="73"/>
        <v>0.80769230769230771</v>
      </c>
      <c r="CR4681" s="52" t="s">
        <v>28953</v>
      </c>
    </row>
    <row r="4682" spans="81:96">
      <c r="CC4682" s="52">
        <v>4681</v>
      </c>
      <c r="CD4682" s="53" t="s">
        <v>35595</v>
      </c>
      <c r="CE4682" s="53" t="s">
        <v>35596</v>
      </c>
      <c r="CF4682" s="54">
        <v>246</v>
      </c>
      <c r="CG4682" s="54">
        <v>0.47499999999999998</v>
      </c>
      <c r="CH4682" s="54">
        <v>0.38600000000000001</v>
      </c>
      <c r="CI4682" s="54">
        <v>8.5000000000000006E-2</v>
      </c>
      <c r="CJ4682" s="54">
        <v>82</v>
      </c>
      <c r="CK4682" s="54">
        <v>5.3</v>
      </c>
      <c r="CL4682" s="54">
        <v>4.6999999999999999E-4</v>
      </c>
      <c r="CM4682" s="54">
        <v>8.7999999999999995E-2</v>
      </c>
      <c r="CN4682" s="53" t="s">
        <v>35470</v>
      </c>
      <c r="CO4682" s="54">
        <v>106</v>
      </c>
      <c r="CP4682" s="54">
        <v>130</v>
      </c>
      <c r="CQ4682" s="55">
        <f t="shared" si="73"/>
        <v>0.81538461538461537</v>
      </c>
      <c r="CR4682" s="52" t="s">
        <v>28953</v>
      </c>
    </row>
    <row r="4683" spans="81:96">
      <c r="CC4683" s="52">
        <v>4682</v>
      </c>
      <c r="CD4683" s="53" t="s">
        <v>35597</v>
      </c>
      <c r="CE4683" s="53" t="s">
        <v>35598</v>
      </c>
      <c r="CF4683" s="54">
        <v>62</v>
      </c>
      <c r="CG4683" s="54">
        <v>0.46700000000000003</v>
      </c>
      <c r="CH4683" s="54">
        <v>0.76200000000000001</v>
      </c>
      <c r="CI4683" s="54">
        <v>0</v>
      </c>
      <c r="CJ4683" s="54">
        <v>16</v>
      </c>
      <c r="CK4683" s="54"/>
      <c r="CL4683" s="54">
        <v>4.0000000000000002E-4</v>
      </c>
      <c r="CM4683" s="54">
        <v>0.31900000000000001</v>
      </c>
      <c r="CN4683" s="53" t="s">
        <v>35470</v>
      </c>
      <c r="CO4683" s="54">
        <v>107</v>
      </c>
      <c r="CP4683" s="54">
        <v>130</v>
      </c>
      <c r="CQ4683" s="55">
        <f t="shared" si="73"/>
        <v>0.82307692307692304</v>
      </c>
      <c r="CR4683" s="52" t="s">
        <v>28953</v>
      </c>
    </row>
    <row r="4684" spans="81:96">
      <c r="CC4684" s="52">
        <v>4683</v>
      </c>
      <c r="CD4684" s="53" t="s">
        <v>35599</v>
      </c>
      <c r="CE4684" s="53" t="s">
        <v>35600</v>
      </c>
      <c r="CF4684" s="54">
        <v>354</v>
      </c>
      <c r="CG4684" s="54">
        <v>0.44400000000000001</v>
      </c>
      <c r="CH4684" s="54">
        <v>0.69899999999999995</v>
      </c>
      <c r="CI4684" s="54">
        <v>9.5000000000000001E-2</v>
      </c>
      <c r="CJ4684" s="54">
        <v>84</v>
      </c>
      <c r="CK4684" s="54">
        <v>6.4</v>
      </c>
      <c r="CL4684" s="54">
        <v>5.4000000000000001E-4</v>
      </c>
      <c r="CM4684" s="54">
        <v>0.14899999999999999</v>
      </c>
      <c r="CN4684" s="53" t="s">
        <v>35470</v>
      </c>
      <c r="CO4684" s="54">
        <v>108</v>
      </c>
      <c r="CP4684" s="54">
        <v>130</v>
      </c>
      <c r="CQ4684" s="55">
        <f t="shared" si="73"/>
        <v>0.83076923076923082</v>
      </c>
      <c r="CR4684" s="52" t="s">
        <v>28953</v>
      </c>
    </row>
    <row r="4685" spans="81:96">
      <c r="CC4685" s="52">
        <v>4684</v>
      </c>
      <c r="CD4685" s="53" t="s">
        <v>35601</v>
      </c>
      <c r="CE4685" s="53" t="s">
        <v>35602</v>
      </c>
      <c r="CF4685" s="54">
        <v>114</v>
      </c>
      <c r="CG4685" s="54">
        <v>0.443</v>
      </c>
      <c r="CH4685" s="54">
        <v>0.26200000000000001</v>
      </c>
      <c r="CI4685" s="54">
        <v>0.14000000000000001</v>
      </c>
      <c r="CJ4685" s="54">
        <v>57</v>
      </c>
      <c r="CK4685" s="54">
        <v>2.8</v>
      </c>
      <c r="CL4685" s="54">
        <v>8.0000000000000007E-5</v>
      </c>
      <c r="CM4685" s="54">
        <v>1.7000000000000001E-2</v>
      </c>
      <c r="CN4685" s="53" t="s">
        <v>35470</v>
      </c>
      <c r="CO4685" s="54">
        <v>109</v>
      </c>
      <c r="CP4685" s="54">
        <v>130</v>
      </c>
      <c r="CQ4685" s="55">
        <f t="shared" si="73"/>
        <v>0.83846153846153848</v>
      </c>
      <c r="CR4685" s="52" t="s">
        <v>28953</v>
      </c>
    </row>
    <row r="4686" spans="81:96">
      <c r="CC4686" s="52">
        <v>4685</v>
      </c>
      <c r="CD4686" s="53" t="s">
        <v>35603</v>
      </c>
      <c r="CE4686" s="53" t="s">
        <v>35604</v>
      </c>
      <c r="CF4686" s="54">
        <v>336</v>
      </c>
      <c r="CG4686" s="54">
        <v>0.42899999999999999</v>
      </c>
      <c r="CH4686" s="54">
        <v>0.44700000000000001</v>
      </c>
      <c r="CI4686" s="54">
        <v>0.17899999999999999</v>
      </c>
      <c r="CJ4686" s="54">
        <v>84</v>
      </c>
      <c r="CK4686" s="54">
        <v>7</v>
      </c>
      <c r="CL4686" s="54">
        <v>5.0000000000000001E-4</v>
      </c>
      <c r="CM4686" s="54">
        <v>0.108</v>
      </c>
      <c r="CN4686" s="53" t="s">
        <v>35470</v>
      </c>
      <c r="CO4686" s="54">
        <v>110</v>
      </c>
      <c r="CP4686" s="54">
        <v>130</v>
      </c>
      <c r="CQ4686" s="55">
        <f t="shared" si="73"/>
        <v>0.84615384615384615</v>
      </c>
      <c r="CR4686" s="52" t="s">
        <v>28953</v>
      </c>
    </row>
    <row r="4687" spans="81:96">
      <c r="CC4687" s="52">
        <v>4686</v>
      </c>
      <c r="CD4687" s="53" t="s">
        <v>35605</v>
      </c>
      <c r="CE4687" s="53" t="s">
        <v>35606</v>
      </c>
      <c r="CF4687" s="54">
        <v>538</v>
      </c>
      <c r="CG4687" s="54">
        <v>0.40500000000000003</v>
      </c>
      <c r="CH4687" s="54">
        <v>0.433</v>
      </c>
      <c r="CI4687" s="54">
        <v>7.3999999999999996E-2</v>
      </c>
      <c r="CJ4687" s="54">
        <v>54</v>
      </c>
      <c r="CK4687" s="54">
        <v>10</v>
      </c>
      <c r="CL4687" s="54">
        <v>6.3000000000000003E-4</v>
      </c>
      <c r="CM4687" s="54">
        <v>0.14399999999999999</v>
      </c>
      <c r="CN4687" s="53" t="s">
        <v>35470</v>
      </c>
      <c r="CO4687" s="54">
        <v>111</v>
      </c>
      <c r="CP4687" s="54">
        <v>130</v>
      </c>
      <c r="CQ4687" s="55">
        <f t="shared" si="73"/>
        <v>0.85384615384615381</v>
      </c>
      <c r="CR4687" s="52" t="s">
        <v>28953</v>
      </c>
    </row>
    <row r="4688" spans="81:96">
      <c r="CC4688" s="52">
        <v>4687</v>
      </c>
      <c r="CD4688" s="53" t="s">
        <v>35607</v>
      </c>
      <c r="CE4688" s="53" t="s">
        <v>35608</v>
      </c>
      <c r="CF4688" s="54">
        <v>735</v>
      </c>
      <c r="CG4688" s="54">
        <v>0.40300000000000002</v>
      </c>
      <c r="CH4688" s="54">
        <v>0.375</v>
      </c>
      <c r="CI4688" s="54">
        <v>8.5000000000000006E-2</v>
      </c>
      <c r="CJ4688" s="54">
        <v>71</v>
      </c>
      <c r="CK4688" s="54" t="s">
        <v>28918</v>
      </c>
      <c r="CL4688" s="54">
        <v>4.4999999999999999E-4</v>
      </c>
      <c r="CM4688" s="54">
        <v>8.3000000000000004E-2</v>
      </c>
      <c r="CN4688" s="53" t="s">
        <v>35470</v>
      </c>
      <c r="CO4688" s="54">
        <v>112</v>
      </c>
      <c r="CP4688" s="54">
        <v>130</v>
      </c>
      <c r="CQ4688" s="55">
        <f t="shared" si="73"/>
        <v>0.86153846153846159</v>
      </c>
      <c r="CR4688" s="52" t="s">
        <v>28953</v>
      </c>
    </row>
    <row r="4689" spans="81:96">
      <c r="CC4689" s="52">
        <v>4688</v>
      </c>
      <c r="CD4689" s="53" t="s">
        <v>35609</v>
      </c>
      <c r="CE4689" s="53" t="s">
        <v>35610</v>
      </c>
      <c r="CF4689" s="54">
        <v>358</v>
      </c>
      <c r="CG4689" s="54">
        <v>0.40100000000000002</v>
      </c>
      <c r="CH4689" s="54">
        <v>0.44800000000000001</v>
      </c>
      <c r="CI4689" s="54">
        <v>0.105</v>
      </c>
      <c r="CJ4689" s="54">
        <v>76</v>
      </c>
      <c r="CK4689" s="54">
        <v>5.9</v>
      </c>
      <c r="CL4689" s="54">
        <v>8.8000000000000003E-4</v>
      </c>
      <c r="CM4689" s="54">
        <v>0.14299999999999999</v>
      </c>
      <c r="CN4689" s="53" t="s">
        <v>35470</v>
      </c>
      <c r="CO4689" s="54">
        <v>113</v>
      </c>
      <c r="CP4689" s="54">
        <v>130</v>
      </c>
      <c r="CQ4689" s="55">
        <f t="shared" si="73"/>
        <v>0.86923076923076925</v>
      </c>
      <c r="CR4689" s="52" t="s">
        <v>28953</v>
      </c>
    </row>
    <row r="4690" spans="81:96">
      <c r="CC4690" s="52">
        <v>4689</v>
      </c>
      <c r="CD4690" s="53" t="s">
        <v>28958</v>
      </c>
      <c r="CE4690" s="53" t="s">
        <v>28959</v>
      </c>
      <c r="CF4690" s="54">
        <v>91</v>
      </c>
      <c r="CG4690" s="54">
        <v>0.38900000000000001</v>
      </c>
      <c r="CH4690" s="54">
        <v>0.42</v>
      </c>
      <c r="CI4690" s="54">
        <v>0</v>
      </c>
      <c r="CJ4690" s="54">
        <v>25</v>
      </c>
      <c r="CK4690" s="54"/>
      <c r="CL4690" s="54">
        <v>2.4000000000000001E-4</v>
      </c>
      <c r="CM4690" s="54">
        <v>0.151</v>
      </c>
      <c r="CN4690" s="53" t="s">
        <v>35470</v>
      </c>
      <c r="CO4690" s="54">
        <v>114</v>
      </c>
      <c r="CP4690" s="54">
        <v>130</v>
      </c>
      <c r="CQ4690" s="55">
        <f t="shared" si="73"/>
        <v>0.87692307692307692</v>
      </c>
      <c r="CR4690" s="52" t="s">
        <v>28953</v>
      </c>
    </row>
    <row r="4691" spans="81:96">
      <c r="CC4691" s="52">
        <v>4690</v>
      </c>
      <c r="CD4691" s="53" t="s">
        <v>35611</v>
      </c>
      <c r="CE4691" s="53" t="s">
        <v>35612</v>
      </c>
      <c r="CF4691" s="54">
        <v>197</v>
      </c>
      <c r="CG4691" s="54">
        <v>0.38100000000000001</v>
      </c>
      <c r="CH4691" s="54">
        <v>0.53100000000000003</v>
      </c>
      <c r="CI4691" s="54">
        <v>0</v>
      </c>
      <c r="CJ4691" s="54">
        <v>13</v>
      </c>
      <c r="CK4691" s="54" t="s">
        <v>28918</v>
      </c>
      <c r="CL4691" s="54">
        <v>1.3999999999999999E-4</v>
      </c>
      <c r="CM4691" s="54">
        <v>0.112</v>
      </c>
      <c r="CN4691" s="53" t="s">
        <v>35470</v>
      </c>
      <c r="CO4691" s="54">
        <v>115</v>
      </c>
      <c r="CP4691" s="54">
        <v>130</v>
      </c>
      <c r="CQ4691" s="55">
        <f t="shared" si="73"/>
        <v>0.88461538461538458</v>
      </c>
      <c r="CR4691" s="52" t="s">
        <v>28953</v>
      </c>
    </row>
    <row r="4692" spans="81:96">
      <c r="CC4692" s="52">
        <v>4691</v>
      </c>
      <c r="CD4692" s="53" t="s">
        <v>35613</v>
      </c>
      <c r="CE4692" s="53" t="s">
        <v>35614</v>
      </c>
      <c r="CF4692" s="54">
        <v>1195</v>
      </c>
      <c r="CG4692" s="54">
        <v>0.35699999999999998</v>
      </c>
      <c r="CH4692" s="54">
        <v>0.53100000000000003</v>
      </c>
      <c r="CI4692" s="54">
        <v>0.11</v>
      </c>
      <c r="CJ4692" s="54">
        <v>109</v>
      </c>
      <c r="CK4692" s="54" t="s">
        <v>28918</v>
      </c>
      <c r="CL4692" s="54">
        <v>2.2100000000000002E-3</v>
      </c>
      <c r="CM4692" s="54">
        <v>0.22</v>
      </c>
      <c r="CN4692" s="53" t="s">
        <v>35470</v>
      </c>
      <c r="CO4692" s="54">
        <v>116</v>
      </c>
      <c r="CP4692" s="54">
        <v>130</v>
      </c>
      <c r="CQ4692" s="55">
        <f t="shared" si="73"/>
        <v>0.89230769230769236</v>
      </c>
      <c r="CR4692" s="52" t="s">
        <v>28953</v>
      </c>
    </row>
    <row r="4693" spans="81:96">
      <c r="CC4693" s="52">
        <v>4692</v>
      </c>
      <c r="CD4693" s="53" t="s">
        <v>34914</v>
      </c>
      <c r="CE4693" s="53" t="s">
        <v>34915</v>
      </c>
      <c r="CF4693" s="54">
        <v>302</v>
      </c>
      <c r="CG4693" s="54">
        <v>0.34399999999999997</v>
      </c>
      <c r="CH4693" s="54">
        <v>0.498</v>
      </c>
      <c r="CI4693" s="54">
        <v>7.0999999999999994E-2</v>
      </c>
      <c r="CJ4693" s="54">
        <v>70</v>
      </c>
      <c r="CK4693" s="54">
        <v>5.8</v>
      </c>
      <c r="CL4693" s="54">
        <v>5.9000000000000003E-4</v>
      </c>
      <c r="CM4693" s="54">
        <v>0.121</v>
      </c>
      <c r="CN4693" s="53" t="s">
        <v>35470</v>
      </c>
      <c r="CO4693" s="54">
        <v>117</v>
      </c>
      <c r="CP4693" s="54">
        <v>130</v>
      </c>
      <c r="CQ4693" s="55">
        <f t="shared" si="73"/>
        <v>0.9</v>
      </c>
      <c r="CR4693" s="52" t="s">
        <v>28953</v>
      </c>
    </row>
    <row r="4694" spans="81:96">
      <c r="CC4694" s="52">
        <v>4693</v>
      </c>
      <c r="CD4694" s="53" t="s">
        <v>35615</v>
      </c>
      <c r="CE4694" s="53" t="s">
        <v>35616</v>
      </c>
      <c r="CF4694" s="54">
        <v>237</v>
      </c>
      <c r="CG4694" s="54">
        <v>0.24399999999999999</v>
      </c>
      <c r="CH4694" s="54">
        <v>0.42699999999999999</v>
      </c>
      <c r="CI4694" s="54"/>
      <c r="CJ4694" s="54"/>
      <c r="CK4694" s="54">
        <v>9</v>
      </c>
      <c r="CL4694" s="54">
        <v>4.0999999999999999E-4</v>
      </c>
      <c r="CM4694" s="54">
        <v>0.15</v>
      </c>
      <c r="CN4694" s="53" t="s">
        <v>35470</v>
      </c>
      <c r="CO4694" s="54">
        <v>118</v>
      </c>
      <c r="CP4694" s="54">
        <v>130</v>
      </c>
      <c r="CQ4694" s="55">
        <f t="shared" si="73"/>
        <v>0.90769230769230769</v>
      </c>
      <c r="CR4694" s="52" t="s">
        <v>28953</v>
      </c>
    </row>
    <row r="4695" spans="81:96">
      <c r="CC4695" s="52">
        <v>4694</v>
      </c>
      <c r="CD4695" s="53" t="s">
        <v>35617</v>
      </c>
      <c r="CE4695" s="53" t="s">
        <v>35618</v>
      </c>
      <c r="CF4695" s="54">
        <v>110</v>
      </c>
      <c r="CG4695" s="54">
        <v>0.23300000000000001</v>
      </c>
      <c r="CH4695" s="54">
        <v>0.40500000000000003</v>
      </c>
      <c r="CI4695" s="54">
        <v>6.2E-2</v>
      </c>
      <c r="CJ4695" s="54">
        <v>16</v>
      </c>
      <c r="CK4695" s="54">
        <v>6.6</v>
      </c>
      <c r="CL4695" s="54">
        <v>3.1E-4</v>
      </c>
      <c r="CM4695" s="54">
        <v>0.17899999999999999</v>
      </c>
      <c r="CN4695" s="53" t="s">
        <v>35470</v>
      </c>
      <c r="CO4695" s="54">
        <v>119</v>
      </c>
      <c r="CP4695" s="54">
        <v>130</v>
      </c>
      <c r="CQ4695" s="55">
        <f t="shared" si="73"/>
        <v>0.91538461538461535</v>
      </c>
      <c r="CR4695" s="52" t="s">
        <v>28953</v>
      </c>
    </row>
    <row r="4696" spans="81:96">
      <c r="CC4696" s="52">
        <v>4695</v>
      </c>
      <c r="CD4696" s="53" t="s">
        <v>35445</v>
      </c>
      <c r="CE4696" s="53" t="s">
        <v>35446</v>
      </c>
      <c r="CF4696" s="54">
        <v>153</v>
      </c>
      <c r="CG4696" s="54">
        <v>0.216</v>
      </c>
      <c r="CH4696" s="54">
        <v>0.307</v>
      </c>
      <c r="CI4696" s="54">
        <v>0</v>
      </c>
      <c r="CJ4696" s="54">
        <v>62</v>
      </c>
      <c r="CK4696" s="54">
        <v>4.4000000000000004</v>
      </c>
      <c r="CL4696" s="54">
        <v>5.1999999999999995E-4</v>
      </c>
      <c r="CM4696" s="54">
        <v>8.6999999999999994E-2</v>
      </c>
      <c r="CN4696" s="53" t="s">
        <v>35470</v>
      </c>
      <c r="CO4696" s="54">
        <v>120</v>
      </c>
      <c r="CP4696" s="54">
        <v>130</v>
      </c>
      <c r="CQ4696" s="55">
        <f t="shared" si="73"/>
        <v>0.92307692307692313</v>
      </c>
      <c r="CR4696" s="52" t="s">
        <v>28953</v>
      </c>
    </row>
    <row r="4697" spans="81:96">
      <c r="CC4697" s="52">
        <v>4696</v>
      </c>
      <c r="CD4697" s="53" t="s">
        <v>35619</v>
      </c>
      <c r="CE4697" s="53" t="s">
        <v>35620</v>
      </c>
      <c r="CF4697" s="54">
        <v>165</v>
      </c>
      <c r="CG4697" s="54">
        <v>0.19400000000000001</v>
      </c>
      <c r="CH4697" s="54">
        <v>0.36199999999999999</v>
      </c>
      <c r="CI4697" s="54">
        <v>5.7000000000000002E-2</v>
      </c>
      <c r="CJ4697" s="54">
        <v>35</v>
      </c>
      <c r="CK4697" s="54">
        <v>5.6</v>
      </c>
      <c r="CL4697" s="54">
        <v>4.4000000000000002E-4</v>
      </c>
      <c r="CM4697" s="54">
        <v>0.113</v>
      </c>
      <c r="CN4697" s="53" t="s">
        <v>35470</v>
      </c>
      <c r="CO4697" s="54">
        <v>121</v>
      </c>
      <c r="CP4697" s="54">
        <v>130</v>
      </c>
      <c r="CQ4697" s="55">
        <f t="shared" si="73"/>
        <v>0.93076923076923079</v>
      </c>
      <c r="CR4697" s="52" t="s">
        <v>28953</v>
      </c>
    </row>
    <row r="4698" spans="81:96">
      <c r="CC4698" s="52">
        <v>4697</v>
      </c>
      <c r="CD4698" s="53" t="s">
        <v>33428</v>
      </c>
      <c r="CE4698" s="53" t="s">
        <v>33429</v>
      </c>
      <c r="CF4698" s="54">
        <v>547</v>
      </c>
      <c r="CG4698" s="54">
        <v>0.19</v>
      </c>
      <c r="CH4698" s="54">
        <v>0.30399999999999999</v>
      </c>
      <c r="CI4698" s="54">
        <v>9.1999999999999998E-2</v>
      </c>
      <c r="CJ4698" s="54">
        <v>98</v>
      </c>
      <c r="CK4698" s="54" t="s">
        <v>28918</v>
      </c>
      <c r="CL4698" s="54">
        <v>5.0000000000000001E-4</v>
      </c>
      <c r="CM4698" s="54">
        <v>7.0999999999999994E-2</v>
      </c>
      <c r="CN4698" s="53" t="s">
        <v>35470</v>
      </c>
      <c r="CO4698" s="54">
        <v>122</v>
      </c>
      <c r="CP4698" s="54">
        <v>130</v>
      </c>
      <c r="CQ4698" s="55">
        <f t="shared" si="73"/>
        <v>0.93846153846153846</v>
      </c>
      <c r="CR4698" s="52" t="s">
        <v>28953</v>
      </c>
    </row>
    <row r="4699" spans="81:96">
      <c r="CC4699" s="52">
        <v>4698</v>
      </c>
      <c r="CD4699" s="53" t="s">
        <v>35621</v>
      </c>
      <c r="CE4699" s="53" t="s">
        <v>35622</v>
      </c>
      <c r="CF4699" s="54">
        <v>72</v>
      </c>
      <c r="CG4699" s="54">
        <v>0.184</v>
      </c>
      <c r="CH4699" s="54">
        <v>0.34</v>
      </c>
      <c r="CI4699" s="54">
        <v>7.0999999999999994E-2</v>
      </c>
      <c r="CJ4699" s="54">
        <v>28</v>
      </c>
      <c r="CK4699" s="54"/>
      <c r="CL4699" s="54">
        <v>2.2000000000000001E-4</v>
      </c>
      <c r="CM4699" s="54">
        <v>9.1999999999999998E-2</v>
      </c>
      <c r="CN4699" s="53" t="s">
        <v>35470</v>
      </c>
      <c r="CO4699" s="54">
        <v>123</v>
      </c>
      <c r="CP4699" s="54">
        <v>130</v>
      </c>
      <c r="CQ4699" s="55">
        <f t="shared" si="73"/>
        <v>0.94615384615384612</v>
      </c>
      <c r="CR4699" s="52" t="s">
        <v>28953</v>
      </c>
    </row>
    <row r="4700" spans="81:96">
      <c r="CC4700" s="52">
        <v>4699</v>
      </c>
      <c r="CD4700" s="53" t="s">
        <v>35623</v>
      </c>
      <c r="CE4700" s="53" t="s">
        <v>35624</v>
      </c>
      <c r="CF4700" s="54">
        <v>60</v>
      </c>
      <c r="CG4700" s="54">
        <v>0.153</v>
      </c>
      <c r="CH4700" s="54">
        <v>0.251</v>
      </c>
      <c r="CI4700" s="54"/>
      <c r="CJ4700" s="54">
        <v>0</v>
      </c>
      <c r="CK4700" s="54"/>
      <c r="CL4700" s="54">
        <v>1.6000000000000001E-4</v>
      </c>
      <c r="CM4700" s="54">
        <v>5.5E-2</v>
      </c>
      <c r="CN4700" s="53" t="s">
        <v>35470</v>
      </c>
      <c r="CO4700" s="54">
        <v>124</v>
      </c>
      <c r="CP4700" s="54">
        <v>130</v>
      </c>
      <c r="CQ4700" s="55">
        <f t="shared" si="73"/>
        <v>0.9538461538461539</v>
      </c>
      <c r="CR4700" s="52" t="s">
        <v>28953</v>
      </c>
    </row>
    <row r="4701" spans="81:96">
      <c r="CC4701" s="52">
        <v>4700</v>
      </c>
      <c r="CD4701" s="53" t="s">
        <v>35625</v>
      </c>
      <c r="CE4701" s="53" t="s">
        <v>35626</v>
      </c>
      <c r="CF4701" s="54">
        <v>33</v>
      </c>
      <c r="CG4701" s="54">
        <v>0.13100000000000001</v>
      </c>
      <c r="CH4701" s="54">
        <v>0.20899999999999999</v>
      </c>
      <c r="CI4701" s="54">
        <v>6.2E-2</v>
      </c>
      <c r="CJ4701" s="54">
        <v>32</v>
      </c>
      <c r="CK4701" s="54"/>
      <c r="CL4701" s="54">
        <v>1.2E-4</v>
      </c>
      <c r="CM4701" s="54">
        <v>5.6000000000000001E-2</v>
      </c>
      <c r="CN4701" s="53" t="s">
        <v>35470</v>
      </c>
      <c r="CO4701" s="54">
        <v>125</v>
      </c>
      <c r="CP4701" s="54">
        <v>130</v>
      </c>
      <c r="CQ4701" s="55">
        <f t="shared" si="73"/>
        <v>0.96153846153846156</v>
      </c>
      <c r="CR4701" s="52" t="s">
        <v>28953</v>
      </c>
    </row>
    <row r="4702" spans="81:96">
      <c r="CC4702" s="52">
        <v>4701</v>
      </c>
      <c r="CD4702" s="53" t="s">
        <v>28964</v>
      </c>
      <c r="CE4702" s="53" t="s">
        <v>28965</v>
      </c>
      <c r="CF4702" s="54">
        <v>242</v>
      </c>
      <c r="CG4702" s="54">
        <v>0.106</v>
      </c>
      <c r="CH4702" s="54">
        <v>0.41599999999999998</v>
      </c>
      <c r="CI4702" s="54">
        <v>4.8000000000000001E-2</v>
      </c>
      <c r="CJ4702" s="54">
        <v>21</v>
      </c>
      <c r="CK4702" s="54" t="s">
        <v>28918</v>
      </c>
      <c r="CL4702" s="54">
        <v>3.3E-4</v>
      </c>
      <c r="CM4702" s="54">
        <v>0.184</v>
      </c>
      <c r="CN4702" s="53" t="s">
        <v>35470</v>
      </c>
      <c r="CO4702" s="54">
        <v>126</v>
      </c>
      <c r="CP4702" s="54">
        <v>130</v>
      </c>
      <c r="CQ4702" s="55">
        <f t="shared" si="73"/>
        <v>0.96923076923076923</v>
      </c>
      <c r="CR4702" s="52" t="s">
        <v>28953</v>
      </c>
    </row>
    <row r="4703" spans="81:96">
      <c r="CC4703" s="52">
        <v>4702</v>
      </c>
      <c r="CD4703" s="53" t="s">
        <v>35627</v>
      </c>
      <c r="CE4703" s="53" t="s">
        <v>35628</v>
      </c>
      <c r="CF4703" s="54">
        <v>93</v>
      </c>
      <c r="CG4703" s="54">
        <v>0.104</v>
      </c>
      <c r="CH4703" s="54">
        <v>0.13900000000000001</v>
      </c>
      <c r="CI4703" s="54">
        <v>0</v>
      </c>
      <c r="CJ4703" s="54">
        <v>50</v>
      </c>
      <c r="CK4703" s="54"/>
      <c r="CL4703" s="54">
        <v>1.9000000000000001E-4</v>
      </c>
      <c r="CM4703" s="54">
        <v>3.9E-2</v>
      </c>
      <c r="CN4703" s="53" t="s">
        <v>35470</v>
      </c>
      <c r="CO4703" s="54">
        <v>127</v>
      </c>
      <c r="CP4703" s="54">
        <v>130</v>
      </c>
      <c r="CQ4703" s="55">
        <f t="shared" si="73"/>
        <v>0.97692307692307689</v>
      </c>
      <c r="CR4703" s="52" t="s">
        <v>28953</v>
      </c>
    </row>
    <row r="4704" spans="81:96">
      <c r="CC4704" s="52">
        <v>4703</v>
      </c>
      <c r="CD4704" s="53" t="s">
        <v>35629</v>
      </c>
      <c r="CE4704" s="53" t="s">
        <v>35630</v>
      </c>
      <c r="CF4704" s="54">
        <v>83</v>
      </c>
      <c r="CG4704" s="54">
        <v>8.2000000000000003E-2</v>
      </c>
      <c r="CH4704" s="54">
        <v>0.107</v>
      </c>
      <c r="CI4704" s="54">
        <v>4.4999999999999998E-2</v>
      </c>
      <c r="CJ4704" s="54">
        <v>88</v>
      </c>
      <c r="CK4704" s="54"/>
      <c r="CL4704" s="54">
        <v>1.8000000000000001E-4</v>
      </c>
      <c r="CM4704" s="54">
        <v>2.5999999999999999E-2</v>
      </c>
      <c r="CN4704" s="53" t="s">
        <v>35470</v>
      </c>
      <c r="CO4704" s="54">
        <v>128</v>
      </c>
      <c r="CP4704" s="54">
        <v>130</v>
      </c>
      <c r="CQ4704" s="55">
        <f t="shared" si="73"/>
        <v>0.98461538461538467</v>
      </c>
      <c r="CR4704" s="52" t="s">
        <v>28953</v>
      </c>
    </row>
    <row r="4705" spans="81:96">
      <c r="CC4705" s="52">
        <v>4704</v>
      </c>
      <c r="CD4705" s="53" t="s">
        <v>35449</v>
      </c>
      <c r="CE4705" s="53" t="s">
        <v>35450</v>
      </c>
      <c r="CF4705" s="54">
        <v>56</v>
      </c>
      <c r="CG4705" s="54"/>
      <c r="CH4705" s="54"/>
      <c r="CI4705" s="54">
        <v>1.2729999999999999</v>
      </c>
      <c r="CJ4705" s="54">
        <v>44</v>
      </c>
      <c r="CK4705" s="54"/>
      <c r="CL4705" s="54">
        <v>0</v>
      </c>
      <c r="CM4705" s="54"/>
      <c r="CN4705" s="53" t="s">
        <v>35470</v>
      </c>
      <c r="CO4705" s="54">
        <v>129</v>
      </c>
      <c r="CP4705" s="54">
        <v>130</v>
      </c>
      <c r="CQ4705" s="55">
        <f t="shared" si="73"/>
        <v>0.99230769230769234</v>
      </c>
      <c r="CR4705" s="52" t="s">
        <v>28953</v>
      </c>
    </row>
    <row r="4706" spans="81:96">
      <c r="CC4706" s="52">
        <v>4705</v>
      </c>
      <c r="CD4706" s="53" t="s">
        <v>35631</v>
      </c>
      <c r="CE4706" s="53" t="s">
        <v>35632</v>
      </c>
      <c r="CF4706" s="54">
        <v>5</v>
      </c>
      <c r="CG4706" s="54"/>
      <c r="CH4706" s="54"/>
      <c r="CI4706" s="54">
        <v>9.8000000000000004E-2</v>
      </c>
      <c r="CJ4706" s="54">
        <v>51</v>
      </c>
      <c r="CK4706" s="54"/>
      <c r="CL4706" s="54">
        <v>0</v>
      </c>
      <c r="CM4706" s="54"/>
      <c r="CN4706" s="53" t="s">
        <v>35470</v>
      </c>
      <c r="CO4706" s="54">
        <v>130</v>
      </c>
      <c r="CP4706" s="54">
        <v>130</v>
      </c>
      <c r="CQ4706" s="55">
        <f t="shared" si="73"/>
        <v>1</v>
      </c>
      <c r="CR4706" s="52" t="s">
        <v>28953</v>
      </c>
    </row>
    <row r="4707" spans="81:96">
      <c r="CC4707" s="52">
        <v>4706</v>
      </c>
      <c r="CD4707" s="53" t="s">
        <v>32447</v>
      </c>
      <c r="CE4707" s="53" t="s">
        <v>32448</v>
      </c>
      <c r="CF4707" s="54">
        <v>516</v>
      </c>
      <c r="CG4707" s="54">
        <v>4.6980000000000004</v>
      </c>
      <c r="CH4707" s="54">
        <v>2.8849999999999998</v>
      </c>
      <c r="CI4707" s="54">
        <v>0.39300000000000002</v>
      </c>
      <c r="CJ4707" s="54">
        <v>28</v>
      </c>
      <c r="CK4707" s="54">
        <v>3</v>
      </c>
      <c r="CL4707" s="54">
        <v>1.2800000000000001E-3</v>
      </c>
      <c r="CM4707" s="54">
        <v>0.61699999999999999</v>
      </c>
      <c r="CN4707" s="53" t="s">
        <v>35633</v>
      </c>
      <c r="CO4707" s="54">
        <v>1</v>
      </c>
      <c r="CP4707" s="54">
        <v>85</v>
      </c>
      <c r="CQ4707" s="55">
        <f t="shared" si="73"/>
        <v>1.1764705882352941E-2</v>
      </c>
      <c r="CR4707" s="52" t="s">
        <v>28907</v>
      </c>
    </row>
    <row r="4708" spans="81:96">
      <c r="CC4708" s="52">
        <v>4707</v>
      </c>
      <c r="CD4708" s="53" t="s">
        <v>33001</v>
      </c>
      <c r="CE4708" s="53" t="s">
        <v>33002</v>
      </c>
      <c r="CF4708" s="54">
        <v>798</v>
      </c>
      <c r="CG4708" s="54">
        <v>3.68</v>
      </c>
      <c r="CH4708" s="54">
        <v>5.4850000000000003</v>
      </c>
      <c r="CI4708" s="54">
        <v>0.28599999999999998</v>
      </c>
      <c r="CJ4708" s="54">
        <v>14</v>
      </c>
      <c r="CK4708" s="54">
        <v>6.4</v>
      </c>
      <c r="CL4708" s="54">
        <v>3.0599999999999998E-3</v>
      </c>
      <c r="CM4708" s="54">
        <v>2.9159999999999999</v>
      </c>
      <c r="CN4708" s="53" t="s">
        <v>35633</v>
      </c>
      <c r="CO4708" s="54">
        <v>2</v>
      </c>
      <c r="CP4708" s="54">
        <v>85</v>
      </c>
      <c r="CQ4708" s="55">
        <f t="shared" si="73"/>
        <v>2.3529411764705882E-2</v>
      </c>
      <c r="CR4708" s="52" t="s">
        <v>28907</v>
      </c>
    </row>
    <row r="4709" spans="81:96">
      <c r="CC4709" s="52">
        <v>4708</v>
      </c>
      <c r="CD4709" s="53" t="s">
        <v>34411</v>
      </c>
      <c r="CE4709" s="53" t="s">
        <v>34412</v>
      </c>
      <c r="CF4709" s="54">
        <v>12685</v>
      </c>
      <c r="CG4709" s="54">
        <v>3.0819999999999999</v>
      </c>
      <c r="CH4709" s="54">
        <v>3.5569999999999999</v>
      </c>
      <c r="CI4709" s="54">
        <v>0.67900000000000005</v>
      </c>
      <c r="CJ4709" s="54">
        <v>274</v>
      </c>
      <c r="CK4709" s="54">
        <v>9.1999999999999993</v>
      </c>
      <c r="CL4709" s="54">
        <v>1.8329999999999999E-2</v>
      </c>
      <c r="CM4709" s="54">
        <v>0.94699999999999995</v>
      </c>
      <c r="CN4709" s="53" t="s">
        <v>35633</v>
      </c>
      <c r="CO4709" s="54">
        <v>3</v>
      </c>
      <c r="CP4709" s="54">
        <v>85</v>
      </c>
      <c r="CQ4709" s="55">
        <f t="shared" si="73"/>
        <v>3.5294117647058823E-2</v>
      </c>
      <c r="CR4709" s="52" t="s">
        <v>28907</v>
      </c>
    </row>
    <row r="4710" spans="81:96">
      <c r="CC4710" s="52">
        <v>4709</v>
      </c>
      <c r="CD4710" s="53" t="s">
        <v>35634</v>
      </c>
      <c r="CE4710" s="53" t="s">
        <v>35635</v>
      </c>
      <c r="CF4710" s="54">
        <v>1691</v>
      </c>
      <c r="CG4710" s="54">
        <v>2.984</v>
      </c>
      <c r="CH4710" s="54">
        <v>2.8149999999999999</v>
      </c>
      <c r="CI4710" s="54">
        <v>0.254</v>
      </c>
      <c r="CJ4710" s="54">
        <v>201</v>
      </c>
      <c r="CK4710" s="54">
        <v>4.2</v>
      </c>
      <c r="CL4710" s="54">
        <v>2.7399999999999998E-3</v>
      </c>
      <c r="CM4710" s="54">
        <v>0.45600000000000002</v>
      </c>
      <c r="CN4710" s="53" t="s">
        <v>35633</v>
      </c>
      <c r="CO4710" s="54">
        <v>4</v>
      </c>
      <c r="CP4710" s="54">
        <v>85</v>
      </c>
      <c r="CQ4710" s="55">
        <f t="shared" si="73"/>
        <v>4.7058823529411764E-2</v>
      </c>
      <c r="CR4710" s="52" t="s">
        <v>28907</v>
      </c>
    </row>
    <row r="4711" spans="81:96">
      <c r="CC4711" s="52">
        <v>4710</v>
      </c>
      <c r="CD4711" s="53" t="s">
        <v>35636</v>
      </c>
      <c r="CE4711" s="53" t="s">
        <v>35637</v>
      </c>
      <c r="CF4711" s="54">
        <v>8049</v>
      </c>
      <c r="CG4711" s="54">
        <v>2.9830000000000001</v>
      </c>
      <c r="CH4711" s="54">
        <v>3.242</v>
      </c>
      <c r="CI4711" s="54">
        <v>0.86099999999999999</v>
      </c>
      <c r="CJ4711" s="54">
        <v>596</v>
      </c>
      <c r="CK4711" s="54">
        <v>3.2</v>
      </c>
      <c r="CL4711" s="54">
        <v>1.8679999999999999E-2</v>
      </c>
      <c r="CM4711" s="54">
        <v>0.77400000000000002</v>
      </c>
      <c r="CN4711" s="53" t="s">
        <v>35633</v>
      </c>
      <c r="CO4711" s="54">
        <v>5</v>
      </c>
      <c r="CP4711" s="54">
        <v>85</v>
      </c>
      <c r="CQ4711" s="55">
        <f t="shared" si="73"/>
        <v>5.8823529411764705E-2</v>
      </c>
      <c r="CR4711" s="52" t="s">
        <v>28907</v>
      </c>
    </row>
    <row r="4712" spans="81:96">
      <c r="CC4712" s="52">
        <v>4711</v>
      </c>
      <c r="CD4712" s="53" t="s">
        <v>35638</v>
      </c>
      <c r="CE4712" s="53" t="s">
        <v>35639</v>
      </c>
      <c r="CF4712" s="54">
        <v>18357</v>
      </c>
      <c r="CG4712" s="54">
        <v>2.9590000000000001</v>
      </c>
      <c r="CH4712" s="54">
        <v>3.395</v>
      </c>
      <c r="CI4712" s="54">
        <v>0.66900000000000004</v>
      </c>
      <c r="CJ4712" s="54">
        <v>290</v>
      </c>
      <c r="CK4712" s="54" t="s">
        <v>28918</v>
      </c>
      <c r="CL4712" s="54">
        <v>3.3180000000000001E-2</v>
      </c>
      <c r="CM4712" s="54">
        <v>1.641</v>
      </c>
      <c r="CN4712" s="53" t="s">
        <v>35633</v>
      </c>
      <c r="CO4712" s="54">
        <v>6</v>
      </c>
      <c r="CP4712" s="54">
        <v>85</v>
      </c>
      <c r="CQ4712" s="55">
        <f t="shared" si="73"/>
        <v>7.0588235294117646E-2</v>
      </c>
      <c r="CR4712" s="52" t="s">
        <v>28907</v>
      </c>
    </row>
    <row r="4713" spans="81:96">
      <c r="CC4713" s="52">
        <v>4712</v>
      </c>
      <c r="CD4713" s="53" t="s">
        <v>35640</v>
      </c>
      <c r="CE4713" s="53" t="s">
        <v>35641</v>
      </c>
      <c r="CF4713" s="54">
        <v>5498</v>
      </c>
      <c r="CG4713" s="54">
        <v>2.6680000000000001</v>
      </c>
      <c r="CH4713" s="54">
        <v>2.532</v>
      </c>
      <c r="CI4713" s="54">
        <v>0.61699999999999999</v>
      </c>
      <c r="CJ4713" s="54">
        <v>149</v>
      </c>
      <c r="CK4713" s="54" t="s">
        <v>28918</v>
      </c>
      <c r="CL4713" s="54">
        <v>8.43E-3</v>
      </c>
      <c r="CM4713" s="54">
        <v>0.85899999999999999</v>
      </c>
      <c r="CN4713" s="53" t="s">
        <v>35633</v>
      </c>
      <c r="CO4713" s="54">
        <v>7</v>
      </c>
      <c r="CP4713" s="54">
        <v>85</v>
      </c>
      <c r="CQ4713" s="55">
        <f t="shared" si="73"/>
        <v>8.2352941176470587E-2</v>
      </c>
      <c r="CR4713" s="52" t="s">
        <v>28907</v>
      </c>
    </row>
    <row r="4714" spans="81:96">
      <c r="CC4714" s="52">
        <v>4713</v>
      </c>
      <c r="CD4714" s="53" t="s">
        <v>35642</v>
      </c>
      <c r="CE4714" s="53" t="s">
        <v>35643</v>
      </c>
      <c r="CF4714" s="54">
        <v>1267</v>
      </c>
      <c r="CG4714" s="54">
        <v>2.6629999999999998</v>
      </c>
      <c r="CH4714" s="54">
        <v>3.077</v>
      </c>
      <c r="CI4714" s="54">
        <v>0.20799999999999999</v>
      </c>
      <c r="CJ4714" s="54">
        <v>48</v>
      </c>
      <c r="CK4714" s="54">
        <v>5.4</v>
      </c>
      <c r="CL4714" s="54">
        <v>3.5400000000000002E-3</v>
      </c>
      <c r="CM4714" s="54">
        <v>1.014</v>
      </c>
      <c r="CN4714" s="53" t="s">
        <v>35633</v>
      </c>
      <c r="CO4714" s="54">
        <v>8</v>
      </c>
      <c r="CP4714" s="54">
        <v>85</v>
      </c>
      <c r="CQ4714" s="55">
        <f t="shared" si="73"/>
        <v>9.4117647058823528E-2</v>
      </c>
      <c r="CR4714" s="52" t="s">
        <v>28907</v>
      </c>
    </row>
    <row r="4715" spans="81:96">
      <c r="CC4715" s="52">
        <v>4714</v>
      </c>
      <c r="CD4715" s="53" t="s">
        <v>21342</v>
      </c>
      <c r="CE4715" s="53" t="s">
        <v>21340</v>
      </c>
      <c r="CF4715" s="54">
        <v>3029</v>
      </c>
      <c r="CG4715" s="54">
        <v>2.395</v>
      </c>
      <c r="CH4715" s="54">
        <v>2.4220000000000002</v>
      </c>
      <c r="CI4715" s="54">
        <v>0.45800000000000002</v>
      </c>
      <c r="CJ4715" s="54">
        <v>310</v>
      </c>
      <c r="CK4715" s="54">
        <v>4.2</v>
      </c>
      <c r="CL4715" s="54">
        <v>6.5300000000000002E-3</v>
      </c>
      <c r="CM4715" s="54">
        <v>0.54200000000000004</v>
      </c>
      <c r="CN4715" s="53" t="s">
        <v>35633</v>
      </c>
      <c r="CO4715" s="54">
        <v>9</v>
      </c>
      <c r="CP4715" s="54">
        <v>85</v>
      </c>
      <c r="CQ4715" s="55">
        <f t="shared" si="73"/>
        <v>0.10588235294117647</v>
      </c>
      <c r="CR4715" s="52" t="s">
        <v>28907</v>
      </c>
    </row>
    <row r="4716" spans="81:96">
      <c r="CC4716" s="52">
        <v>4715</v>
      </c>
      <c r="CD4716" s="53" t="s">
        <v>35644</v>
      </c>
      <c r="CE4716" s="53" t="s">
        <v>35645</v>
      </c>
      <c r="CF4716" s="54">
        <v>944</v>
      </c>
      <c r="CG4716" s="54">
        <v>2.3540000000000001</v>
      </c>
      <c r="CH4716" s="54">
        <v>2.544</v>
      </c>
      <c r="CI4716" s="54">
        <v>0.69399999999999995</v>
      </c>
      <c r="CJ4716" s="54">
        <v>72</v>
      </c>
      <c r="CK4716" s="54">
        <v>3.8</v>
      </c>
      <c r="CL4716" s="54">
        <v>3.62E-3</v>
      </c>
      <c r="CM4716" s="54">
        <v>0.96199999999999997</v>
      </c>
      <c r="CN4716" s="53" t="s">
        <v>35633</v>
      </c>
      <c r="CO4716" s="54">
        <v>10</v>
      </c>
      <c r="CP4716" s="54">
        <v>85</v>
      </c>
      <c r="CQ4716" s="55">
        <f t="shared" si="73"/>
        <v>0.11764705882352941</v>
      </c>
      <c r="CR4716" s="52" t="s">
        <v>28907</v>
      </c>
    </row>
    <row r="4717" spans="81:96">
      <c r="CC4717" s="52">
        <v>4716</v>
      </c>
      <c r="CD4717" s="53" t="s">
        <v>35646</v>
      </c>
      <c r="CE4717" s="53" t="s">
        <v>35647</v>
      </c>
      <c r="CF4717" s="54">
        <v>7636</v>
      </c>
      <c r="CG4717" s="54">
        <v>2.2509999999999999</v>
      </c>
      <c r="CH4717" s="54">
        <v>2.3260000000000001</v>
      </c>
      <c r="CI4717" s="54">
        <v>0.41899999999999998</v>
      </c>
      <c r="CJ4717" s="54">
        <v>458</v>
      </c>
      <c r="CK4717" s="54">
        <v>3.6</v>
      </c>
      <c r="CL4717" s="54">
        <v>2.546E-2</v>
      </c>
      <c r="CM4717" s="54">
        <v>0.65600000000000003</v>
      </c>
      <c r="CN4717" s="53" t="s">
        <v>35633</v>
      </c>
      <c r="CO4717" s="54">
        <v>11</v>
      </c>
      <c r="CP4717" s="54">
        <v>85</v>
      </c>
      <c r="CQ4717" s="55">
        <f t="shared" si="73"/>
        <v>0.12941176470588237</v>
      </c>
      <c r="CR4717" s="52" t="s">
        <v>28907</v>
      </c>
    </row>
    <row r="4718" spans="81:96">
      <c r="CC4718" s="52">
        <v>4717</v>
      </c>
      <c r="CD4718" s="53" t="s">
        <v>29614</v>
      </c>
      <c r="CE4718" s="53" t="s">
        <v>29615</v>
      </c>
      <c r="CF4718" s="54">
        <v>3329</v>
      </c>
      <c r="CG4718" s="54">
        <v>2.2069999999999999</v>
      </c>
      <c r="CH4718" s="54">
        <v>2.5030000000000001</v>
      </c>
      <c r="CI4718" s="54">
        <v>0.442</v>
      </c>
      <c r="CJ4718" s="54">
        <v>199</v>
      </c>
      <c r="CK4718" s="54">
        <v>4.8</v>
      </c>
      <c r="CL4718" s="54">
        <v>7.9699999999999997E-3</v>
      </c>
      <c r="CM4718" s="54">
        <v>0.64500000000000002</v>
      </c>
      <c r="CN4718" s="53" t="s">
        <v>35633</v>
      </c>
      <c r="CO4718" s="54">
        <v>12</v>
      </c>
      <c r="CP4718" s="54">
        <v>85</v>
      </c>
      <c r="CQ4718" s="55">
        <f t="shared" si="73"/>
        <v>0.14117647058823529</v>
      </c>
      <c r="CR4718" s="52" t="s">
        <v>28907</v>
      </c>
    </row>
    <row r="4719" spans="81:96">
      <c r="CC4719" s="52">
        <v>4718</v>
      </c>
      <c r="CD4719" s="53" t="s">
        <v>34049</v>
      </c>
      <c r="CE4719" s="53" t="s">
        <v>34050</v>
      </c>
      <c r="CF4719" s="54">
        <v>1172</v>
      </c>
      <c r="CG4719" s="54">
        <v>2.0590000000000002</v>
      </c>
      <c r="CH4719" s="54">
        <v>2.722</v>
      </c>
      <c r="CI4719" s="54">
        <v>4.2000000000000003E-2</v>
      </c>
      <c r="CJ4719" s="54">
        <v>24</v>
      </c>
      <c r="CK4719" s="54">
        <v>8.5</v>
      </c>
      <c r="CL4719" s="54">
        <v>2.2599999999999999E-3</v>
      </c>
      <c r="CM4719" s="54">
        <v>1.071</v>
      </c>
      <c r="CN4719" s="53" t="s">
        <v>35633</v>
      </c>
      <c r="CO4719" s="54">
        <v>13</v>
      </c>
      <c r="CP4719" s="54">
        <v>85</v>
      </c>
      <c r="CQ4719" s="55">
        <f t="shared" si="73"/>
        <v>0.15294117647058825</v>
      </c>
      <c r="CR4719" s="52" t="s">
        <v>28907</v>
      </c>
    </row>
    <row r="4720" spans="81:96">
      <c r="CC4720" s="52">
        <v>4719</v>
      </c>
      <c r="CD4720" s="53" t="s">
        <v>35648</v>
      </c>
      <c r="CE4720" s="53" t="s">
        <v>35649</v>
      </c>
      <c r="CF4720" s="54">
        <v>13768</v>
      </c>
      <c r="CG4720" s="54">
        <v>2.0550000000000002</v>
      </c>
      <c r="CH4720" s="54">
        <v>2.694</v>
      </c>
      <c r="CI4720" s="54">
        <v>0.32900000000000001</v>
      </c>
      <c r="CJ4720" s="54">
        <v>167</v>
      </c>
      <c r="CK4720" s="54" t="s">
        <v>28918</v>
      </c>
      <c r="CL4720" s="54">
        <v>2.58E-2</v>
      </c>
      <c r="CM4720" s="54">
        <v>1.2749999999999999</v>
      </c>
      <c r="CN4720" s="53" t="s">
        <v>35633</v>
      </c>
      <c r="CO4720" s="54">
        <v>14</v>
      </c>
      <c r="CP4720" s="54">
        <v>85</v>
      </c>
      <c r="CQ4720" s="55">
        <f t="shared" si="73"/>
        <v>0.16470588235294117</v>
      </c>
      <c r="CR4720" s="52" t="s">
        <v>28907</v>
      </c>
    </row>
    <row r="4721" spans="81:96">
      <c r="CC4721" s="52">
        <v>4720</v>
      </c>
      <c r="CD4721" s="53" t="s">
        <v>33023</v>
      </c>
      <c r="CE4721" s="53" t="s">
        <v>33024</v>
      </c>
      <c r="CF4721" s="54">
        <v>3379</v>
      </c>
      <c r="CG4721" s="54">
        <v>1.974</v>
      </c>
      <c r="CH4721" s="54">
        <v>2.3210000000000002</v>
      </c>
      <c r="CI4721" s="54">
        <v>0.219</v>
      </c>
      <c r="CJ4721" s="54">
        <v>151</v>
      </c>
      <c r="CK4721" s="54">
        <v>6.2</v>
      </c>
      <c r="CL4721" s="54">
        <v>9.8700000000000003E-3</v>
      </c>
      <c r="CM4721" s="54">
        <v>0.89</v>
      </c>
      <c r="CN4721" s="53" t="s">
        <v>35633</v>
      </c>
      <c r="CO4721" s="54">
        <v>15</v>
      </c>
      <c r="CP4721" s="54">
        <v>85</v>
      </c>
      <c r="CQ4721" s="55">
        <f t="shared" si="73"/>
        <v>0.17647058823529413</v>
      </c>
      <c r="CR4721" s="52" t="s">
        <v>28907</v>
      </c>
    </row>
    <row r="4722" spans="81:96">
      <c r="CC4722" s="52">
        <v>4721</v>
      </c>
      <c r="CD4722" s="53" t="s">
        <v>35029</v>
      </c>
      <c r="CE4722" s="53" t="s">
        <v>35030</v>
      </c>
      <c r="CF4722" s="54">
        <v>10577</v>
      </c>
      <c r="CG4722" s="54">
        <v>1.756</v>
      </c>
      <c r="CH4722" s="54">
        <v>2.2749999999999999</v>
      </c>
      <c r="CI4722" s="54">
        <v>0.19800000000000001</v>
      </c>
      <c r="CJ4722" s="54">
        <v>435</v>
      </c>
      <c r="CK4722" s="54" t="s">
        <v>28918</v>
      </c>
      <c r="CL4722" s="54">
        <v>1.6459999999999999E-2</v>
      </c>
      <c r="CM4722" s="54">
        <v>0.81899999999999995</v>
      </c>
      <c r="CN4722" s="53" t="s">
        <v>35633</v>
      </c>
      <c r="CO4722" s="54">
        <v>16</v>
      </c>
      <c r="CP4722" s="54">
        <v>85</v>
      </c>
      <c r="CQ4722" s="55">
        <f t="shared" si="73"/>
        <v>0.18823529411764706</v>
      </c>
      <c r="CR4722" s="52" t="s">
        <v>28907</v>
      </c>
    </row>
    <row r="4723" spans="81:96">
      <c r="CC4723" s="52">
        <v>4722</v>
      </c>
      <c r="CD4723" s="53" t="s">
        <v>35650</v>
      </c>
      <c r="CE4723" s="53" t="s">
        <v>35651</v>
      </c>
      <c r="CF4723" s="54">
        <v>741</v>
      </c>
      <c r="CG4723" s="54">
        <v>1.6319999999999999</v>
      </c>
      <c r="CH4723" s="54">
        <v>1.732</v>
      </c>
      <c r="CI4723" s="54">
        <v>0.2</v>
      </c>
      <c r="CJ4723" s="54">
        <v>60</v>
      </c>
      <c r="CK4723" s="54">
        <v>4.7</v>
      </c>
      <c r="CL4723" s="54">
        <v>1.8400000000000001E-3</v>
      </c>
      <c r="CM4723" s="54">
        <v>0.38800000000000001</v>
      </c>
      <c r="CN4723" s="53" t="s">
        <v>35633</v>
      </c>
      <c r="CO4723" s="54">
        <v>17</v>
      </c>
      <c r="CP4723" s="54">
        <v>85</v>
      </c>
      <c r="CQ4723" s="55">
        <f t="shared" si="73"/>
        <v>0.2</v>
      </c>
      <c r="CR4723" s="52" t="s">
        <v>28907</v>
      </c>
    </row>
    <row r="4724" spans="81:96">
      <c r="CC4724" s="52">
        <v>4723</v>
      </c>
      <c r="CD4724" s="53" t="s">
        <v>32523</v>
      </c>
      <c r="CE4724" s="53" t="s">
        <v>32524</v>
      </c>
      <c r="CF4724" s="54">
        <v>981</v>
      </c>
      <c r="CG4724" s="54">
        <v>1.627</v>
      </c>
      <c r="CH4724" s="54">
        <v>2.1</v>
      </c>
      <c r="CI4724" s="54">
        <v>0.15</v>
      </c>
      <c r="CJ4724" s="54">
        <v>40</v>
      </c>
      <c r="CK4724" s="54">
        <v>5</v>
      </c>
      <c r="CL4724" s="54">
        <v>2.8400000000000001E-3</v>
      </c>
      <c r="CM4724" s="54">
        <v>0.66300000000000003</v>
      </c>
      <c r="CN4724" s="53" t="s">
        <v>35633</v>
      </c>
      <c r="CO4724" s="54">
        <v>18</v>
      </c>
      <c r="CP4724" s="54">
        <v>85</v>
      </c>
      <c r="CQ4724" s="55">
        <f t="shared" si="73"/>
        <v>0.21176470588235294</v>
      </c>
      <c r="CR4724" s="52" t="s">
        <v>28907</v>
      </c>
    </row>
    <row r="4725" spans="81:96">
      <c r="CC4725" s="52">
        <v>4724</v>
      </c>
      <c r="CD4725" s="53" t="s">
        <v>35652</v>
      </c>
      <c r="CE4725" s="53" t="s">
        <v>35653</v>
      </c>
      <c r="CF4725" s="54">
        <v>769</v>
      </c>
      <c r="CG4725" s="54">
        <v>1.5449999999999999</v>
      </c>
      <c r="CH4725" s="54">
        <v>0.90600000000000003</v>
      </c>
      <c r="CI4725" s="54">
        <v>6.8000000000000005E-2</v>
      </c>
      <c r="CJ4725" s="54">
        <v>44</v>
      </c>
      <c r="CK4725" s="54">
        <v>5.7</v>
      </c>
      <c r="CL4725" s="54">
        <v>1.8600000000000001E-3</v>
      </c>
      <c r="CM4725" s="54">
        <v>0.25</v>
      </c>
      <c r="CN4725" s="53" t="s">
        <v>35633</v>
      </c>
      <c r="CO4725" s="54">
        <v>19</v>
      </c>
      <c r="CP4725" s="54">
        <v>85</v>
      </c>
      <c r="CQ4725" s="55">
        <f t="shared" si="73"/>
        <v>0.22352941176470589</v>
      </c>
      <c r="CR4725" s="52" t="s">
        <v>28907</v>
      </c>
    </row>
    <row r="4726" spans="81:96">
      <c r="CC4726" s="52">
        <v>4725</v>
      </c>
      <c r="CD4726" s="53" t="s">
        <v>35425</v>
      </c>
      <c r="CE4726" s="53" t="s">
        <v>35426</v>
      </c>
      <c r="CF4726" s="54">
        <v>1922</v>
      </c>
      <c r="CG4726" s="54">
        <v>1.5169999999999999</v>
      </c>
      <c r="CH4726" s="54">
        <v>1.8560000000000001</v>
      </c>
      <c r="CI4726" s="54">
        <v>0.34499999999999997</v>
      </c>
      <c r="CJ4726" s="54">
        <v>110</v>
      </c>
      <c r="CK4726" s="54">
        <v>7.2</v>
      </c>
      <c r="CL4726" s="54">
        <v>4.1099999999999999E-3</v>
      </c>
      <c r="CM4726" s="54">
        <v>0.622</v>
      </c>
      <c r="CN4726" s="53" t="s">
        <v>35633</v>
      </c>
      <c r="CO4726" s="54">
        <v>20</v>
      </c>
      <c r="CP4726" s="54">
        <v>85</v>
      </c>
      <c r="CQ4726" s="55">
        <f t="shared" si="73"/>
        <v>0.23529411764705882</v>
      </c>
      <c r="CR4726" s="52" t="s">
        <v>28907</v>
      </c>
    </row>
    <row r="4727" spans="81:96">
      <c r="CC4727" s="52">
        <v>4726</v>
      </c>
      <c r="CD4727" s="53" t="s">
        <v>33041</v>
      </c>
      <c r="CE4727" s="53" t="s">
        <v>33042</v>
      </c>
      <c r="CF4727" s="54">
        <v>1051</v>
      </c>
      <c r="CG4727" s="54">
        <v>1.4950000000000001</v>
      </c>
      <c r="CH4727" s="54">
        <v>1.5980000000000001</v>
      </c>
      <c r="CI4727" s="54">
        <v>4.2000000000000003E-2</v>
      </c>
      <c r="CJ4727" s="54">
        <v>95</v>
      </c>
      <c r="CK4727" s="54">
        <v>9</v>
      </c>
      <c r="CL4727" s="54">
        <v>2.1900000000000001E-3</v>
      </c>
      <c r="CM4727" s="54">
        <v>0.54400000000000004</v>
      </c>
      <c r="CN4727" s="53" t="s">
        <v>35633</v>
      </c>
      <c r="CO4727" s="54">
        <v>21</v>
      </c>
      <c r="CP4727" s="54">
        <v>85</v>
      </c>
      <c r="CQ4727" s="55">
        <f t="shared" si="73"/>
        <v>0.24705882352941178</v>
      </c>
      <c r="CR4727" s="52" t="s">
        <v>28907</v>
      </c>
    </row>
    <row r="4728" spans="81:96">
      <c r="CC4728" s="52">
        <v>4727</v>
      </c>
      <c r="CD4728" s="53" t="s">
        <v>440</v>
      </c>
      <c r="CE4728" s="53" t="s">
        <v>448</v>
      </c>
      <c r="CF4728" s="54">
        <v>3037</v>
      </c>
      <c r="CG4728" s="54">
        <v>1.484</v>
      </c>
      <c r="CH4728" s="54">
        <v>1.4239999999999999</v>
      </c>
      <c r="CI4728" s="54">
        <v>0.41499999999999998</v>
      </c>
      <c r="CJ4728" s="54">
        <v>547</v>
      </c>
      <c r="CK4728" s="54">
        <v>3.3</v>
      </c>
      <c r="CL4728" s="54">
        <v>7.7299999999999999E-3</v>
      </c>
      <c r="CM4728" s="54">
        <v>0.34100000000000003</v>
      </c>
      <c r="CN4728" s="53" t="s">
        <v>35633</v>
      </c>
      <c r="CO4728" s="54">
        <v>22</v>
      </c>
      <c r="CP4728" s="54">
        <v>85</v>
      </c>
      <c r="CQ4728" s="55">
        <f t="shared" si="73"/>
        <v>0.25882352941176473</v>
      </c>
      <c r="CR4728" s="52" t="s">
        <v>28921</v>
      </c>
    </row>
    <row r="4729" spans="81:96">
      <c r="CC4729" s="52">
        <v>4728</v>
      </c>
      <c r="CD4729" s="53" t="s">
        <v>35654</v>
      </c>
      <c r="CE4729" s="53" t="s">
        <v>35655</v>
      </c>
      <c r="CF4729" s="54">
        <v>9613</v>
      </c>
      <c r="CG4729" s="54">
        <v>1.4330000000000001</v>
      </c>
      <c r="CH4729" s="54">
        <v>1.534</v>
      </c>
      <c r="CI4729" s="54">
        <v>0.30199999999999999</v>
      </c>
      <c r="CJ4729" s="54">
        <v>447</v>
      </c>
      <c r="CK4729" s="54">
        <v>7.9</v>
      </c>
      <c r="CL4729" s="54">
        <v>1.7829999999999999E-2</v>
      </c>
      <c r="CM4729" s="54">
        <v>0.499</v>
      </c>
      <c r="CN4729" s="53" t="s">
        <v>35633</v>
      </c>
      <c r="CO4729" s="54">
        <v>23</v>
      </c>
      <c r="CP4729" s="54">
        <v>85</v>
      </c>
      <c r="CQ4729" s="55">
        <f t="shared" si="73"/>
        <v>0.27058823529411763</v>
      </c>
      <c r="CR4729" s="52" t="s">
        <v>28921</v>
      </c>
    </row>
    <row r="4730" spans="81:96">
      <c r="CC4730" s="52">
        <v>4729</v>
      </c>
      <c r="CD4730" s="53" t="s">
        <v>33047</v>
      </c>
      <c r="CE4730" s="53" t="s">
        <v>33048</v>
      </c>
      <c r="CF4730" s="54">
        <v>2023</v>
      </c>
      <c r="CG4730" s="54">
        <v>1.4019999999999999</v>
      </c>
      <c r="CH4730" s="54">
        <v>1.5840000000000001</v>
      </c>
      <c r="CI4730" s="54">
        <v>0.378</v>
      </c>
      <c r="CJ4730" s="54">
        <v>119</v>
      </c>
      <c r="CK4730" s="54">
        <v>5.8</v>
      </c>
      <c r="CL4730" s="54">
        <v>5.5700000000000003E-3</v>
      </c>
      <c r="CM4730" s="54">
        <v>0.54900000000000004</v>
      </c>
      <c r="CN4730" s="53" t="s">
        <v>35633</v>
      </c>
      <c r="CO4730" s="54">
        <v>24</v>
      </c>
      <c r="CP4730" s="54">
        <v>85</v>
      </c>
      <c r="CQ4730" s="55">
        <f t="shared" si="73"/>
        <v>0.28235294117647058</v>
      </c>
      <c r="CR4730" s="52" t="s">
        <v>28921</v>
      </c>
    </row>
    <row r="4731" spans="81:96">
      <c r="CC4731" s="52">
        <v>4730</v>
      </c>
      <c r="CD4731" s="53" t="s">
        <v>35656</v>
      </c>
      <c r="CE4731" s="53" t="s">
        <v>35657</v>
      </c>
      <c r="CF4731" s="54">
        <v>2529</v>
      </c>
      <c r="CG4731" s="54">
        <v>1.3919999999999999</v>
      </c>
      <c r="CH4731" s="54">
        <v>1.45</v>
      </c>
      <c r="CI4731" s="54">
        <v>0.40799999999999997</v>
      </c>
      <c r="CJ4731" s="54">
        <v>147</v>
      </c>
      <c r="CK4731" s="54">
        <v>6.4</v>
      </c>
      <c r="CL4731" s="54">
        <v>6.3E-3</v>
      </c>
      <c r="CM4731" s="54">
        <v>0.505</v>
      </c>
      <c r="CN4731" s="53" t="s">
        <v>35633</v>
      </c>
      <c r="CO4731" s="54">
        <v>25</v>
      </c>
      <c r="CP4731" s="54">
        <v>85</v>
      </c>
      <c r="CQ4731" s="55">
        <f t="shared" si="73"/>
        <v>0.29411764705882354</v>
      </c>
      <c r="CR4731" s="52" t="s">
        <v>28921</v>
      </c>
    </row>
    <row r="4732" spans="81:96">
      <c r="CC4732" s="52">
        <v>4731</v>
      </c>
      <c r="CD4732" s="53" t="s">
        <v>35658</v>
      </c>
      <c r="CE4732" s="53" t="s">
        <v>35659</v>
      </c>
      <c r="CF4732" s="54">
        <v>1746</v>
      </c>
      <c r="CG4732" s="54">
        <v>1.3480000000000001</v>
      </c>
      <c r="CH4732" s="54">
        <v>1.232</v>
      </c>
      <c r="CI4732" s="54">
        <v>0.55600000000000005</v>
      </c>
      <c r="CJ4732" s="54">
        <v>45</v>
      </c>
      <c r="CK4732" s="54" t="s">
        <v>28918</v>
      </c>
      <c r="CL4732" s="54">
        <v>2.4299999999999999E-3</v>
      </c>
      <c r="CM4732" s="54">
        <v>0.65600000000000003</v>
      </c>
      <c r="CN4732" s="53" t="s">
        <v>35633</v>
      </c>
      <c r="CO4732" s="54">
        <v>26</v>
      </c>
      <c r="CP4732" s="54">
        <v>85</v>
      </c>
      <c r="CQ4732" s="55">
        <f t="shared" si="73"/>
        <v>0.30588235294117649</v>
      </c>
      <c r="CR4732" s="52" t="s">
        <v>28921</v>
      </c>
    </row>
    <row r="4733" spans="81:96">
      <c r="CC4733" s="52">
        <v>4732</v>
      </c>
      <c r="CD4733" s="53" t="s">
        <v>35660</v>
      </c>
      <c r="CE4733" s="53" t="s">
        <v>35661</v>
      </c>
      <c r="CF4733" s="54">
        <v>614</v>
      </c>
      <c r="CG4733" s="54">
        <v>1.2969999999999999</v>
      </c>
      <c r="CH4733" s="54">
        <v>1.206</v>
      </c>
      <c r="CI4733" s="54">
        <v>0.122</v>
      </c>
      <c r="CJ4733" s="54">
        <v>82</v>
      </c>
      <c r="CK4733" s="54">
        <v>8.6999999999999993</v>
      </c>
      <c r="CL4733" s="54">
        <v>1.4E-3</v>
      </c>
      <c r="CM4733" s="54">
        <v>0.42099999999999999</v>
      </c>
      <c r="CN4733" s="53" t="s">
        <v>35633</v>
      </c>
      <c r="CO4733" s="54">
        <v>27</v>
      </c>
      <c r="CP4733" s="54">
        <v>85</v>
      </c>
      <c r="CQ4733" s="55">
        <f t="shared" si="73"/>
        <v>0.31764705882352939</v>
      </c>
      <c r="CR4733" s="52" t="s">
        <v>28921</v>
      </c>
    </row>
    <row r="4734" spans="81:96">
      <c r="CC4734" s="52">
        <v>4733</v>
      </c>
      <c r="CD4734" s="53" t="s">
        <v>35429</v>
      </c>
      <c r="CE4734" s="53" t="s">
        <v>35430</v>
      </c>
      <c r="CF4734" s="54">
        <v>1224</v>
      </c>
      <c r="CG4734" s="54">
        <v>1.2949999999999999</v>
      </c>
      <c r="CH4734" s="54">
        <v>1.77</v>
      </c>
      <c r="CI4734" s="54">
        <v>0.32</v>
      </c>
      <c r="CJ4734" s="54">
        <v>25</v>
      </c>
      <c r="CK4734" s="54" t="s">
        <v>28918</v>
      </c>
      <c r="CL4734" s="54">
        <v>1.42E-3</v>
      </c>
      <c r="CM4734" s="54">
        <v>0.58899999999999997</v>
      </c>
      <c r="CN4734" s="53" t="s">
        <v>35633</v>
      </c>
      <c r="CO4734" s="54">
        <v>28</v>
      </c>
      <c r="CP4734" s="54">
        <v>85</v>
      </c>
      <c r="CQ4734" s="55">
        <f t="shared" si="73"/>
        <v>0.32941176470588235</v>
      </c>
      <c r="CR4734" s="52" t="s">
        <v>28921</v>
      </c>
    </row>
    <row r="4735" spans="81:96">
      <c r="CC4735" s="52">
        <v>4734</v>
      </c>
      <c r="CD4735" s="53" t="s">
        <v>35515</v>
      </c>
      <c r="CE4735" s="53" t="s">
        <v>35516</v>
      </c>
      <c r="CF4735" s="54">
        <v>2198</v>
      </c>
      <c r="CG4735" s="54">
        <v>1.2829999999999999</v>
      </c>
      <c r="CH4735" s="54">
        <v>1.5369999999999999</v>
      </c>
      <c r="CI4735" s="54">
        <v>0.27500000000000002</v>
      </c>
      <c r="CJ4735" s="54">
        <v>69</v>
      </c>
      <c r="CK4735" s="54">
        <v>8.6999999999999993</v>
      </c>
      <c r="CL4735" s="54">
        <v>3.9300000000000003E-3</v>
      </c>
      <c r="CM4735" s="54">
        <v>0.55900000000000005</v>
      </c>
      <c r="CN4735" s="53" t="s">
        <v>35633</v>
      </c>
      <c r="CO4735" s="54">
        <v>29</v>
      </c>
      <c r="CP4735" s="54">
        <v>85</v>
      </c>
      <c r="CQ4735" s="55">
        <f t="shared" si="73"/>
        <v>0.3411764705882353</v>
      </c>
      <c r="CR4735" s="52" t="s">
        <v>28921</v>
      </c>
    </row>
    <row r="4736" spans="81:96">
      <c r="CC4736" s="52">
        <v>4735</v>
      </c>
      <c r="CD4736" s="53" t="s">
        <v>35662</v>
      </c>
      <c r="CE4736" s="53" t="s">
        <v>35663</v>
      </c>
      <c r="CF4736" s="54">
        <v>508</v>
      </c>
      <c r="CG4736" s="54">
        <v>1.2330000000000001</v>
      </c>
      <c r="CH4736" s="54">
        <v>1.236</v>
      </c>
      <c r="CI4736" s="54">
        <v>7.0999999999999994E-2</v>
      </c>
      <c r="CJ4736" s="54">
        <v>42</v>
      </c>
      <c r="CK4736" s="54">
        <v>7.7</v>
      </c>
      <c r="CL4736" s="54">
        <v>1.6100000000000001E-3</v>
      </c>
      <c r="CM4736" s="54">
        <v>0.64600000000000002</v>
      </c>
      <c r="CN4736" s="53" t="s">
        <v>35633</v>
      </c>
      <c r="CO4736" s="54">
        <v>30</v>
      </c>
      <c r="CP4736" s="54">
        <v>85</v>
      </c>
      <c r="CQ4736" s="55">
        <f t="shared" si="73"/>
        <v>0.35294117647058826</v>
      </c>
      <c r="CR4736" s="52" t="s">
        <v>28921</v>
      </c>
    </row>
    <row r="4737" spans="81:96">
      <c r="CC4737" s="52">
        <v>4736</v>
      </c>
      <c r="CD4737" s="53" t="s">
        <v>35376</v>
      </c>
      <c r="CE4737" s="53" t="s">
        <v>35377</v>
      </c>
      <c r="CF4737" s="54">
        <v>615</v>
      </c>
      <c r="CG4737" s="54">
        <v>1.2330000000000001</v>
      </c>
      <c r="CH4737" s="54">
        <v>1.9059999999999999</v>
      </c>
      <c r="CI4737" s="54">
        <v>0.158</v>
      </c>
      <c r="CJ4737" s="54">
        <v>19</v>
      </c>
      <c r="CK4737" s="54" t="s">
        <v>28918</v>
      </c>
      <c r="CL4737" s="54">
        <v>8.1999999999999998E-4</v>
      </c>
      <c r="CM4737" s="54">
        <v>0.53700000000000003</v>
      </c>
      <c r="CN4737" s="53" t="s">
        <v>35633</v>
      </c>
      <c r="CO4737" s="54">
        <v>30</v>
      </c>
      <c r="CP4737" s="54">
        <v>85</v>
      </c>
      <c r="CQ4737" s="55">
        <f t="shared" si="73"/>
        <v>0.35294117647058826</v>
      </c>
      <c r="CR4737" s="52" t="s">
        <v>28921</v>
      </c>
    </row>
    <row r="4738" spans="81:96">
      <c r="CC4738" s="52">
        <v>4737</v>
      </c>
      <c r="CD4738" s="53" t="s">
        <v>35664</v>
      </c>
      <c r="CE4738" s="53" t="s">
        <v>35665</v>
      </c>
      <c r="CF4738" s="54">
        <v>1843</v>
      </c>
      <c r="CG4738" s="54">
        <v>1.1919999999999999</v>
      </c>
      <c r="CH4738" s="54">
        <v>1.038</v>
      </c>
      <c r="CI4738" s="54">
        <v>0.19900000000000001</v>
      </c>
      <c r="CJ4738" s="54">
        <v>286</v>
      </c>
      <c r="CK4738" s="54">
        <v>2.9</v>
      </c>
      <c r="CL4738" s="54">
        <v>7.2100000000000003E-3</v>
      </c>
      <c r="CM4738" s="54">
        <v>0.26600000000000001</v>
      </c>
      <c r="CN4738" s="53" t="s">
        <v>35633</v>
      </c>
      <c r="CO4738" s="54">
        <v>32</v>
      </c>
      <c r="CP4738" s="54">
        <v>85</v>
      </c>
      <c r="CQ4738" s="55">
        <f t="shared" ref="CQ4738:CQ4801" si="74">CO4738/CP4738</f>
        <v>0.37647058823529411</v>
      </c>
      <c r="CR4738" s="52" t="s">
        <v>28921</v>
      </c>
    </row>
    <row r="4739" spans="81:96">
      <c r="CC4739" s="52">
        <v>4738</v>
      </c>
      <c r="CD4739" s="53" t="s">
        <v>35378</v>
      </c>
      <c r="CE4739" s="53" t="s">
        <v>35379</v>
      </c>
      <c r="CF4739" s="54">
        <v>1180</v>
      </c>
      <c r="CG4739" s="54">
        <v>1.1910000000000001</v>
      </c>
      <c r="CH4739" s="54">
        <v>1.2170000000000001</v>
      </c>
      <c r="CI4739" s="54">
        <v>0.108</v>
      </c>
      <c r="CJ4739" s="54">
        <v>111</v>
      </c>
      <c r="CK4739" s="54">
        <v>7.1</v>
      </c>
      <c r="CL4739" s="54">
        <v>2.9399999999999999E-3</v>
      </c>
      <c r="CM4739" s="54">
        <v>0.44700000000000001</v>
      </c>
      <c r="CN4739" s="53" t="s">
        <v>35633</v>
      </c>
      <c r="CO4739" s="54">
        <v>33</v>
      </c>
      <c r="CP4739" s="54">
        <v>85</v>
      </c>
      <c r="CQ4739" s="55">
        <f t="shared" si="74"/>
        <v>0.38823529411764707</v>
      </c>
      <c r="CR4739" s="52" t="s">
        <v>28921</v>
      </c>
    </row>
    <row r="4740" spans="81:96">
      <c r="CC4740" s="52">
        <v>4739</v>
      </c>
      <c r="CD4740" s="53" t="s">
        <v>28932</v>
      </c>
      <c r="CE4740" s="53" t="s">
        <v>28933</v>
      </c>
      <c r="CF4740" s="54">
        <v>938</v>
      </c>
      <c r="CG4740" s="54">
        <v>1.123</v>
      </c>
      <c r="CH4740" s="54">
        <v>0.97099999999999997</v>
      </c>
      <c r="CI4740" s="54">
        <v>0.111</v>
      </c>
      <c r="CJ4740" s="54">
        <v>54</v>
      </c>
      <c r="CK4740" s="54" t="s">
        <v>28918</v>
      </c>
      <c r="CL4740" s="54">
        <v>8.1999999999999998E-4</v>
      </c>
      <c r="CM4740" s="54">
        <v>0.21</v>
      </c>
      <c r="CN4740" s="53" t="s">
        <v>35633</v>
      </c>
      <c r="CO4740" s="54">
        <v>34</v>
      </c>
      <c r="CP4740" s="54">
        <v>85</v>
      </c>
      <c r="CQ4740" s="55">
        <f t="shared" si="74"/>
        <v>0.4</v>
      </c>
      <c r="CR4740" s="52" t="s">
        <v>28921</v>
      </c>
    </row>
    <row r="4741" spans="81:96">
      <c r="CC4741" s="52">
        <v>4740</v>
      </c>
      <c r="CD4741" s="53" t="s">
        <v>35666</v>
      </c>
      <c r="CE4741" s="53" t="s">
        <v>35667</v>
      </c>
      <c r="CF4741" s="54">
        <v>1169</v>
      </c>
      <c r="CG4741" s="54">
        <v>1.0760000000000001</v>
      </c>
      <c r="CH4741" s="54">
        <v>1.2869999999999999</v>
      </c>
      <c r="CI4741" s="54">
        <v>0.14299999999999999</v>
      </c>
      <c r="CJ4741" s="54">
        <v>91</v>
      </c>
      <c r="CK4741" s="54">
        <v>7.5</v>
      </c>
      <c r="CL4741" s="54">
        <v>2.0200000000000001E-3</v>
      </c>
      <c r="CM4741" s="54">
        <v>0.36199999999999999</v>
      </c>
      <c r="CN4741" s="53" t="s">
        <v>35633</v>
      </c>
      <c r="CO4741" s="54">
        <v>35</v>
      </c>
      <c r="CP4741" s="54">
        <v>85</v>
      </c>
      <c r="CQ4741" s="55">
        <f t="shared" si="74"/>
        <v>0.41176470588235292</v>
      </c>
      <c r="CR4741" s="52" t="s">
        <v>28921</v>
      </c>
    </row>
    <row r="4742" spans="81:96">
      <c r="CC4742" s="52">
        <v>4741</v>
      </c>
      <c r="CD4742" s="53" t="s">
        <v>35668</v>
      </c>
      <c r="CE4742" s="53" t="s">
        <v>35669</v>
      </c>
      <c r="CF4742" s="54">
        <v>595</v>
      </c>
      <c r="CG4742" s="54">
        <v>1.036</v>
      </c>
      <c r="CH4742" s="54">
        <v>1.401</v>
      </c>
      <c r="CI4742" s="54">
        <v>5.8999999999999997E-2</v>
      </c>
      <c r="CJ4742" s="54">
        <v>17</v>
      </c>
      <c r="CK4742" s="54">
        <v>6.8</v>
      </c>
      <c r="CL4742" s="54">
        <v>1.24E-3</v>
      </c>
      <c r="CM4742" s="54">
        <v>0.40699999999999997</v>
      </c>
      <c r="CN4742" s="53" t="s">
        <v>35633</v>
      </c>
      <c r="CO4742" s="54">
        <v>36</v>
      </c>
      <c r="CP4742" s="54">
        <v>85</v>
      </c>
      <c r="CQ4742" s="55">
        <f t="shared" si="74"/>
        <v>0.42352941176470588</v>
      </c>
      <c r="CR4742" s="52" t="s">
        <v>28921</v>
      </c>
    </row>
    <row r="4743" spans="81:96">
      <c r="CC4743" s="52">
        <v>4742</v>
      </c>
      <c r="CD4743" s="53" t="s">
        <v>35670</v>
      </c>
      <c r="CE4743" s="53" t="s">
        <v>35671</v>
      </c>
      <c r="CF4743" s="54">
        <v>1518</v>
      </c>
      <c r="CG4743" s="54">
        <v>1.03</v>
      </c>
      <c r="CH4743" s="54">
        <v>0.98699999999999999</v>
      </c>
      <c r="CI4743" s="54">
        <v>0.32400000000000001</v>
      </c>
      <c r="CJ4743" s="54">
        <v>102</v>
      </c>
      <c r="CK4743" s="54">
        <v>5.3</v>
      </c>
      <c r="CL4743" s="54">
        <v>4.5399999999999998E-3</v>
      </c>
      <c r="CM4743" s="54">
        <v>0.33</v>
      </c>
      <c r="CN4743" s="53" t="s">
        <v>35633</v>
      </c>
      <c r="CO4743" s="54">
        <v>37</v>
      </c>
      <c r="CP4743" s="54">
        <v>85</v>
      </c>
      <c r="CQ4743" s="55">
        <f t="shared" si="74"/>
        <v>0.43529411764705883</v>
      </c>
      <c r="CR4743" s="52" t="s">
        <v>28921</v>
      </c>
    </row>
    <row r="4744" spans="81:96">
      <c r="CC4744" s="52">
        <v>4743</v>
      </c>
      <c r="CD4744" s="53" t="s">
        <v>35672</v>
      </c>
      <c r="CE4744" s="53" t="s">
        <v>35673</v>
      </c>
      <c r="CF4744" s="54">
        <v>1073</v>
      </c>
      <c r="CG4744" s="54">
        <v>1.0249999999999999</v>
      </c>
      <c r="CH4744" s="54">
        <v>0.95199999999999996</v>
      </c>
      <c r="CI4744" s="54">
        <v>9.4E-2</v>
      </c>
      <c r="CJ4744" s="54">
        <v>235</v>
      </c>
      <c r="CK4744" s="54">
        <v>3.1</v>
      </c>
      <c r="CL4744" s="54">
        <v>3.64E-3</v>
      </c>
      <c r="CM4744" s="54">
        <v>0.23499999999999999</v>
      </c>
      <c r="CN4744" s="53" t="s">
        <v>35633</v>
      </c>
      <c r="CO4744" s="54">
        <v>38</v>
      </c>
      <c r="CP4744" s="54">
        <v>85</v>
      </c>
      <c r="CQ4744" s="55">
        <f t="shared" si="74"/>
        <v>0.44705882352941179</v>
      </c>
      <c r="CR4744" s="52" t="s">
        <v>28921</v>
      </c>
    </row>
    <row r="4745" spans="81:96">
      <c r="CC4745" s="52">
        <v>4744</v>
      </c>
      <c r="CD4745" s="53" t="s">
        <v>32884</v>
      </c>
      <c r="CE4745" s="53" t="s">
        <v>32885</v>
      </c>
      <c r="CF4745" s="54">
        <v>118</v>
      </c>
      <c r="CG4745" s="54">
        <v>1</v>
      </c>
      <c r="CH4745" s="54">
        <v>1.3919999999999999</v>
      </c>
      <c r="CI4745" s="54">
        <v>0.1</v>
      </c>
      <c r="CJ4745" s="54">
        <v>20</v>
      </c>
      <c r="CK4745" s="54">
        <v>4.4000000000000004</v>
      </c>
      <c r="CL4745" s="54">
        <v>5.6999999999999998E-4</v>
      </c>
      <c r="CM4745" s="54">
        <v>0.48099999999999998</v>
      </c>
      <c r="CN4745" s="53" t="s">
        <v>35633</v>
      </c>
      <c r="CO4745" s="54">
        <v>39</v>
      </c>
      <c r="CP4745" s="54">
        <v>85</v>
      </c>
      <c r="CQ4745" s="55">
        <f t="shared" si="74"/>
        <v>0.45882352941176469</v>
      </c>
      <c r="CR4745" s="52" t="s">
        <v>28921</v>
      </c>
    </row>
    <row r="4746" spans="81:96">
      <c r="CC4746" s="52">
        <v>4745</v>
      </c>
      <c r="CD4746" s="53" t="s">
        <v>35674</v>
      </c>
      <c r="CE4746" s="53" t="s">
        <v>32072</v>
      </c>
      <c r="CF4746" s="54">
        <v>64</v>
      </c>
      <c r="CG4746" s="54">
        <v>1</v>
      </c>
      <c r="CH4746" s="54">
        <v>0.91100000000000003</v>
      </c>
      <c r="CI4746" s="54"/>
      <c r="CJ4746" s="54"/>
      <c r="CK4746" s="54"/>
      <c r="CL4746" s="54">
        <v>1.6000000000000001E-4</v>
      </c>
      <c r="CM4746" s="54">
        <v>0.22500000000000001</v>
      </c>
      <c r="CN4746" s="53" t="s">
        <v>35633</v>
      </c>
      <c r="CO4746" s="54">
        <v>39</v>
      </c>
      <c r="CP4746" s="54">
        <v>85</v>
      </c>
      <c r="CQ4746" s="55">
        <f t="shared" si="74"/>
        <v>0.45882352941176469</v>
      </c>
      <c r="CR4746" s="52" t="s">
        <v>28921</v>
      </c>
    </row>
    <row r="4747" spans="81:96">
      <c r="CC4747" s="52">
        <v>4746</v>
      </c>
      <c r="CD4747" s="53" t="s">
        <v>34461</v>
      </c>
      <c r="CE4747" s="53" t="s">
        <v>34462</v>
      </c>
      <c r="CF4747" s="54">
        <v>3135</v>
      </c>
      <c r="CG4747" s="54">
        <v>0.99099999999999999</v>
      </c>
      <c r="CH4747" s="54">
        <v>1.0680000000000001</v>
      </c>
      <c r="CI4747" s="54">
        <v>0.11899999999999999</v>
      </c>
      <c r="CJ4747" s="54">
        <v>134</v>
      </c>
      <c r="CK4747" s="54" t="s">
        <v>28918</v>
      </c>
      <c r="CL4747" s="54">
        <v>2.8600000000000001E-3</v>
      </c>
      <c r="CM4747" s="54">
        <v>0.373</v>
      </c>
      <c r="CN4747" s="53" t="s">
        <v>35633</v>
      </c>
      <c r="CO4747" s="54">
        <v>41</v>
      </c>
      <c r="CP4747" s="54">
        <v>85</v>
      </c>
      <c r="CQ4747" s="55">
        <f t="shared" si="74"/>
        <v>0.4823529411764706</v>
      </c>
      <c r="CR4747" s="52" t="s">
        <v>28921</v>
      </c>
    </row>
    <row r="4748" spans="81:96">
      <c r="CC4748" s="52">
        <v>4747</v>
      </c>
      <c r="CD4748" s="53" t="s">
        <v>35537</v>
      </c>
      <c r="CE4748" s="53" t="s">
        <v>35538</v>
      </c>
      <c r="CF4748" s="54">
        <v>261</v>
      </c>
      <c r="CG4748" s="54">
        <v>0.98899999999999999</v>
      </c>
      <c r="CH4748" s="54">
        <v>0.86899999999999999</v>
      </c>
      <c r="CI4748" s="54">
        <v>0.16700000000000001</v>
      </c>
      <c r="CJ4748" s="54">
        <v>48</v>
      </c>
      <c r="CK4748" s="54">
        <v>3.5</v>
      </c>
      <c r="CL4748" s="54">
        <v>8.7000000000000001E-4</v>
      </c>
      <c r="CM4748" s="54">
        <v>0.23100000000000001</v>
      </c>
      <c r="CN4748" s="53" t="s">
        <v>35633</v>
      </c>
      <c r="CO4748" s="54">
        <v>42</v>
      </c>
      <c r="CP4748" s="54">
        <v>85</v>
      </c>
      <c r="CQ4748" s="55">
        <f t="shared" si="74"/>
        <v>0.49411764705882355</v>
      </c>
      <c r="CR4748" s="52" t="s">
        <v>28921</v>
      </c>
    </row>
    <row r="4749" spans="81:96">
      <c r="CC4749" s="52">
        <v>4748</v>
      </c>
      <c r="CD4749" s="53" t="s">
        <v>35675</v>
      </c>
      <c r="CE4749" s="53" t="s">
        <v>35676</v>
      </c>
      <c r="CF4749" s="54">
        <v>240</v>
      </c>
      <c r="CG4749" s="54">
        <v>0.98299999999999998</v>
      </c>
      <c r="CH4749" s="54">
        <v>0.69799999999999995</v>
      </c>
      <c r="CI4749" s="54">
        <v>0.38900000000000001</v>
      </c>
      <c r="CJ4749" s="54">
        <v>90</v>
      </c>
      <c r="CK4749" s="54">
        <v>2.2000000000000002</v>
      </c>
      <c r="CL4749" s="54">
        <v>4.6000000000000001E-4</v>
      </c>
      <c r="CM4749" s="54">
        <v>0.113</v>
      </c>
      <c r="CN4749" s="53" t="s">
        <v>35633</v>
      </c>
      <c r="CO4749" s="54">
        <v>43</v>
      </c>
      <c r="CP4749" s="54">
        <v>85</v>
      </c>
      <c r="CQ4749" s="55">
        <f t="shared" si="74"/>
        <v>0.50588235294117645</v>
      </c>
      <c r="CR4749" s="52" t="s">
        <v>28938</v>
      </c>
    </row>
    <row r="4750" spans="81:96">
      <c r="CC4750" s="52">
        <v>4749</v>
      </c>
      <c r="CD4750" s="53" t="s">
        <v>35677</v>
      </c>
      <c r="CE4750" s="53" t="s">
        <v>35678</v>
      </c>
      <c r="CF4750" s="54">
        <v>374</v>
      </c>
      <c r="CG4750" s="54">
        <v>0.96399999999999997</v>
      </c>
      <c r="CH4750" s="54">
        <v>0.79800000000000004</v>
      </c>
      <c r="CI4750" s="54">
        <v>0.16700000000000001</v>
      </c>
      <c r="CJ4750" s="54">
        <v>48</v>
      </c>
      <c r="CK4750" s="54">
        <v>3.7</v>
      </c>
      <c r="CL4750" s="54">
        <v>1.5900000000000001E-3</v>
      </c>
      <c r="CM4750" s="54">
        <v>0.28100000000000003</v>
      </c>
      <c r="CN4750" s="53" t="s">
        <v>35633</v>
      </c>
      <c r="CO4750" s="54">
        <v>44</v>
      </c>
      <c r="CP4750" s="54">
        <v>85</v>
      </c>
      <c r="CQ4750" s="55">
        <f t="shared" si="74"/>
        <v>0.51764705882352946</v>
      </c>
      <c r="CR4750" s="52" t="s">
        <v>28938</v>
      </c>
    </row>
    <row r="4751" spans="81:96">
      <c r="CC4751" s="52">
        <v>4750</v>
      </c>
      <c r="CD4751" s="53" t="s">
        <v>35679</v>
      </c>
      <c r="CE4751" s="53" t="s">
        <v>35680</v>
      </c>
      <c r="CF4751" s="54">
        <v>628</v>
      </c>
      <c r="CG4751" s="54">
        <v>0.96299999999999997</v>
      </c>
      <c r="CH4751" s="54">
        <v>1.1040000000000001</v>
      </c>
      <c r="CI4751" s="54">
        <v>0.70499999999999996</v>
      </c>
      <c r="CJ4751" s="54">
        <v>61</v>
      </c>
      <c r="CK4751" s="54">
        <v>5.4</v>
      </c>
      <c r="CL4751" s="54">
        <v>1.5299999999999999E-3</v>
      </c>
      <c r="CM4751" s="54">
        <v>0.36</v>
      </c>
      <c r="CN4751" s="53" t="s">
        <v>35633</v>
      </c>
      <c r="CO4751" s="54">
        <v>45</v>
      </c>
      <c r="CP4751" s="54">
        <v>85</v>
      </c>
      <c r="CQ4751" s="55">
        <f t="shared" si="74"/>
        <v>0.52941176470588236</v>
      </c>
      <c r="CR4751" s="52" t="s">
        <v>28938</v>
      </c>
    </row>
    <row r="4752" spans="81:96">
      <c r="CC4752" s="52">
        <v>4751</v>
      </c>
      <c r="CD4752" s="53" t="s">
        <v>35681</v>
      </c>
      <c r="CE4752" s="53" t="s">
        <v>35682</v>
      </c>
      <c r="CF4752" s="54">
        <v>555</v>
      </c>
      <c r="CG4752" s="54">
        <v>0.91400000000000003</v>
      </c>
      <c r="CH4752" s="54">
        <v>0.84499999999999997</v>
      </c>
      <c r="CI4752" s="54">
        <v>0.224</v>
      </c>
      <c r="CJ4752" s="54">
        <v>98</v>
      </c>
      <c r="CK4752" s="54">
        <v>4.0999999999999996</v>
      </c>
      <c r="CL4752" s="54">
        <v>1.01E-3</v>
      </c>
      <c r="CM4752" s="54">
        <v>0.159</v>
      </c>
      <c r="CN4752" s="53" t="s">
        <v>35633</v>
      </c>
      <c r="CO4752" s="54">
        <v>46</v>
      </c>
      <c r="CP4752" s="54">
        <v>85</v>
      </c>
      <c r="CQ4752" s="55">
        <f t="shared" si="74"/>
        <v>0.54117647058823526</v>
      </c>
      <c r="CR4752" s="52" t="s">
        <v>28938</v>
      </c>
    </row>
    <row r="4753" spans="81:96">
      <c r="CC4753" s="52">
        <v>4752</v>
      </c>
      <c r="CD4753" s="53" t="s">
        <v>35683</v>
      </c>
      <c r="CE4753" s="53" t="s">
        <v>35684</v>
      </c>
      <c r="CF4753" s="54">
        <v>907</v>
      </c>
      <c r="CG4753" s="54">
        <v>0.88200000000000001</v>
      </c>
      <c r="CH4753" s="54">
        <v>0.79900000000000004</v>
      </c>
      <c r="CI4753" s="54">
        <v>0.376</v>
      </c>
      <c r="CJ4753" s="54">
        <v>85</v>
      </c>
      <c r="CK4753" s="54">
        <v>5.6</v>
      </c>
      <c r="CL4753" s="54">
        <v>1.8799999999999999E-3</v>
      </c>
      <c r="CM4753" s="54">
        <v>0.19500000000000001</v>
      </c>
      <c r="CN4753" s="53" t="s">
        <v>35633</v>
      </c>
      <c r="CO4753" s="54">
        <v>47</v>
      </c>
      <c r="CP4753" s="54">
        <v>85</v>
      </c>
      <c r="CQ4753" s="55">
        <f t="shared" si="74"/>
        <v>0.55294117647058827</v>
      </c>
      <c r="CR4753" s="52" t="s">
        <v>28938</v>
      </c>
    </row>
    <row r="4754" spans="81:96">
      <c r="CC4754" s="52">
        <v>4753</v>
      </c>
      <c r="CD4754" s="53" t="s">
        <v>35685</v>
      </c>
      <c r="CE4754" s="53" t="s">
        <v>35686</v>
      </c>
      <c r="CF4754" s="54">
        <v>447</v>
      </c>
      <c r="CG4754" s="54">
        <v>0.86799999999999999</v>
      </c>
      <c r="CH4754" s="54">
        <v>0.90300000000000002</v>
      </c>
      <c r="CI4754" s="54">
        <v>0.25900000000000001</v>
      </c>
      <c r="CJ4754" s="54">
        <v>81</v>
      </c>
      <c r="CK4754" s="54">
        <v>4</v>
      </c>
      <c r="CL4754" s="54">
        <v>2.1900000000000001E-3</v>
      </c>
      <c r="CM4754" s="54">
        <v>0.40400000000000003</v>
      </c>
      <c r="CN4754" s="53" t="s">
        <v>35633</v>
      </c>
      <c r="CO4754" s="54">
        <v>48</v>
      </c>
      <c r="CP4754" s="54">
        <v>85</v>
      </c>
      <c r="CQ4754" s="55">
        <f t="shared" si="74"/>
        <v>0.56470588235294117</v>
      </c>
      <c r="CR4754" s="52" t="s">
        <v>28938</v>
      </c>
    </row>
    <row r="4755" spans="81:96">
      <c r="CC4755" s="52">
        <v>4754</v>
      </c>
      <c r="CD4755" s="53" t="s">
        <v>35388</v>
      </c>
      <c r="CE4755" s="53" t="s">
        <v>35389</v>
      </c>
      <c r="CF4755" s="54">
        <v>243</v>
      </c>
      <c r="CG4755" s="54">
        <v>0.86</v>
      </c>
      <c r="CH4755" s="54">
        <v>0.90700000000000003</v>
      </c>
      <c r="CI4755" s="54">
        <v>0.2</v>
      </c>
      <c r="CJ4755" s="54">
        <v>55</v>
      </c>
      <c r="CK4755" s="54">
        <v>3.5</v>
      </c>
      <c r="CL4755" s="54">
        <v>9.7000000000000005E-4</v>
      </c>
      <c r="CM4755" s="54">
        <v>0.29799999999999999</v>
      </c>
      <c r="CN4755" s="53" t="s">
        <v>35633</v>
      </c>
      <c r="CO4755" s="54">
        <v>49</v>
      </c>
      <c r="CP4755" s="54">
        <v>85</v>
      </c>
      <c r="CQ4755" s="55">
        <f t="shared" si="74"/>
        <v>0.57647058823529407</v>
      </c>
      <c r="CR4755" s="52" t="s">
        <v>28938</v>
      </c>
    </row>
    <row r="4756" spans="81:96">
      <c r="CC4756" s="52">
        <v>4755</v>
      </c>
      <c r="CD4756" s="53" t="s">
        <v>35687</v>
      </c>
      <c r="CE4756" s="53" t="s">
        <v>35688</v>
      </c>
      <c r="CF4756" s="54">
        <v>579</v>
      </c>
      <c r="CG4756" s="54">
        <v>0.85699999999999998</v>
      </c>
      <c r="CH4756" s="54">
        <v>1.1259999999999999</v>
      </c>
      <c r="CI4756" s="54">
        <v>0.188</v>
      </c>
      <c r="CJ4756" s="54">
        <v>32</v>
      </c>
      <c r="CK4756" s="54">
        <v>8.6999999999999993</v>
      </c>
      <c r="CL4756" s="54">
        <v>8.3000000000000001E-4</v>
      </c>
      <c r="CM4756" s="54">
        <v>0.34699999999999998</v>
      </c>
      <c r="CN4756" s="53" t="s">
        <v>35633</v>
      </c>
      <c r="CO4756" s="54">
        <v>50</v>
      </c>
      <c r="CP4756" s="54">
        <v>85</v>
      </c>
      <c r="CQ4756" s="55">
        <f t="shared" si="74"/>
        <v>0.58823529411764708</v>
      </c>
      <c r="CR4756" s="52" t="s">
        <v>28938</v>
      </c>
    </row>
    <row r="4757" spans="81:96">
      <c r="CC4757" s="52">
        <v>4756</v>
      </c>
      <c r="CD4757" s="53" t="s">
        <v>35689</v>
      </c>
      <c r="CE4757" s="53" t="s">
        <v>35690</v>
      </c>
      <c r="CF4757" s="54">
        <v>468</v>
      </c>
      <c r="CG4757" s="54">
        <v>0.84299999999999997</v>
      </c>
      <c r="CH4757" s="54">
        <v>0.82699999999999996</v>
      </c>
      <c r="CI4757" s="54">
        <v>0.35599999999999998</v>
      </c>
      <c r="CJ4757" s="54">
        <v>90</v>
      </c>
      <c r="CK4757" s="54">
        <v>5.2</v>
      </c>
      <c r="CL4757" s="54">
        <v>1.3799999999999999E-3</v>
      </c>
      <c r="CM4757" s="54">
        <v>0.28999999999999998</v>
      </c>
      <c r="CN4757" s="53" t="s">
        <v>35633</v>
      </c>
      <c r="CO4757" s="54">
        <v>51</v>
      </c>
      <c r="CP4757" s="54">
        <v>85</v>
      </c>
      <c r="CQ4757" s="55">
        <f t="shared" si="74"/>
        <v>0.6</v>
      </c>
      <c r="CR4757" s="52" t="s">
        <v>28938</v>
      </c>
    </row>
    <row r="4758" spans="81:96">
      <c r="CC4758" s="52">
        <v>4757</v>
      </c>
      <c r="CD4758" s="53" t="s">
        <v>35691</v>
      </c>
      <c r="CE4758" s="53" t="s">
        <v>35692</v>
      </c>
      <c r="CF4758" s="54">
        <v>1313</v>
      </c>
      <c r="CG4758" s="54">
        <v>0.80300000000000005</v>
      </c>
      <c r="CH4758" s="54">
        <v>1.0509999999999999</v>
      </c>
      <c r="CI4758" s="54">
        <v>0.108</v>
      </c>
      <c r="CJ4758" s="54">
        <v>74</v>
      </c>
      <c r="CK4758" s="54">
        <v>10</v>
      </c>
      <c r="CL4758" s="54">
        <v>2.8700000000000002E-3</v>
      </c>
      <c r="CM4758" s="54">
        <v>0.48199999999999998</v>
      </c>
      <c r="CN4758" s="53" t="s">
        <v>35633</v>
      </c>
      <c r="CO4758" s="54">
        <v>52</v>
      </c>
      <c r="CP4758" s="54">
        <v>85</v>
      </c>
      <c r="CQ4758" s="55">
        <f t="shared" si="74"/>
        <v>0.61176470588235299</v>
      </c>
      <c r="CR4758" s="52" t="s">
        <v>28938</v>
      </c>
    </row>
    <row r="4759" spans="81:96">
      <c r="CC4759" s="52">
        <v>4758</v>
      </c>
      <c r="CD4759" s="53" t="s">
        <v>34743</v>
      </c>
      <c r="CE4759" s="53" t="s">
        <v>34744</v>
      </c>
      <c r="CF4759" s="54">
        <v>721</v>
      </c>
      <c r="CG4759" s="54">
        <v>0.78100000000000003</v>
      </c>
      <c r="CH4759" s="54">
        <v>0.75</v>
      </c>
      <c r="CI4759" s="54">
        <v>0.16300000000000001</v>
      </c>
      <c r="CJ4759" s="54">
        <v>49</v>
      </c>
      <c r="CK4759" s="54" t="s">
        <v>28918</v>
      </c>
      <c r="CL4759" s="54">
        <v>1.2899999999999999E-3</v>
      </c>
      <c r="CM4759" s="54">
        <v>0.26300000000000001</v>
      </c>
      <c r="CN4759" s="53" t="s">
        <v>35633</v>
      </c>
      <c r="CO4759" s="54">
        <v>53</v>
      </c>
      <c r="CP4759" s="54">
        <v>85</v>
      </c>
      <c r="CQ4759" s="55">
        <f t="shared" si="74"/>
        <v>0.62352941176470589</v>
      </c>
      <c r="CR4759" s="52" t="s">
        <v>28938</v>
      </c>
    </row>
    <row r="4760" spans="81:96">
      <c r="CC4760" s="52">
        <v>4759</v>
      </c>
      <c r="CD4760" s="53" t="s">
        <v>24667</v>
      </c>
      <c r="CE4760" s="53" t="s">
        <v>24665</v>
      </c>
      <c r="CF4760" s="54">
        <v>3190</v>
      </c>
      <c r="CG4760" s="54">
        <v>0.76200000000000001</v>
      </c>
      <c r="CH4760" s="54">
        <v>0.79800000000000004</v>
      </c>
      <c r="CI4760" s="54">
        <v>0.14499999999999999</v>
      </c>
      <c r="CJ4760" s="54">
        <v>2041</v>
      </c>
      <c r="CK4760" s="54">
        <v>2.2000000000000002</v>
      </c>
      <c r="CL4760" s="54">
        <v>7.2100000000000003E-3</v>
      </c>
      <c r="CM4760" s="54">
        <v>0.14299999999999999</v>
      </c>
      <c r="CN4760" s="53" t="s">
        <v>35633</v>
      </c>
      <c r="CO4760" s="54">
        <v>54</v>
      </c>
      <c r="CP4760" s="54">
        <v>85</v>
      </c>
      <c r="CQ4760" s="55">
        <f t="shared" si="74"/>
        <v>0.63529411764705879</v>
      </c>
      <c r="CR4760" s="52" t="s">
        <v>28938</v>
      </c>
    </row>
    <row r="4761" spans="81:96">
      <c r="CC4761" s="52">
        <v>4760</v>
      </c>
      <c r="CD4761" s="53" t="s">
        <v>35693</v>
      </c>
      <c r="CE4761" s="53" t="s">
        <v>35694</v>
      </c>
      <c r="CF4761" s="54">
        <v>362</v>
      </c>
      <c r="CG4761" s="54">
        <v>0.76</v>
      </c>
      <c r="CH4761" s="54">
        <v>0.97499999999999998</v>
      </c>
      <c r="CI4761" s="54">
        <v>0.25</v>
      </c>
      <c r="CJ4761" s="54">
        <v>32</v>
      </c>
      <c r="CK4761" s="54">
        <v>4.8</v>
      </c>
      <c r="CL4761" s="54">
        <v>1.5399999999999999E-3</v>
      </c>
      <c r="CM4761" s="54">
        <v>0.47799999999999998</v>
      </c>
      <c r="CN4761" s="53" t="s">
        <v>35633</v>
      </c>
      <c r="CO4761" s="54">
        <v>55</v>
      </c>
      <c r="CP4761" s="54">
        <v>85</v>
      </c>
      <c r="CQ4761" s="55">
        <f t="shared" si="74"/>
        <v>0.6470588235294118</v>
      </c>
      <c r="CR4761" s="52" t="s">
        <v>28938</v>
      </c>
    </row>
    <row r="4762" spans="81:96">
      <c r="CC4762" s="52">
        <v>4761</v>
      </c>
      <c r="CD4762" s="53" t="s">
        <v>35695</v>
      </c>
      <c r="CE4762" s="53" t="s">
        <v>35696</v>
      </c>
      <c r="CF4762" s="54">
        <v>411</v>
      </c>
      <c r="CG4762" s="54">
        <v>0.75</v>
      </c>
      <c r="CH4762" s="54">
        <v>1.091</v>
      </c>
      <c r="CI4762" s="54">
        <v>0.18099999999999999</v>
      </c>
      <c r="CJ4762" s="54">
        <v>83</v>
      </c>
      <c r="CK4762" s="54">
        <v>4.5</v>
      </c>
      <c r="CL4762" s="54">
        <v>1.8E-3</v>
      </c>
      <c r="CM4762" s="54">
        <v>0.46600000000000003</v>
      </c>
      <c r="CN4762" s="53" t="s">
        <v>35633</v>
      </c>
      <c r="CO4762" s="54">
        <v>56</v>
      </c>
      <c r="CP4762" s="54">
        <v>85</v>
      </c>
      <c r="CQ4762" s="55">
        <f t="shared" si="74"/>
        <v>0.6588235294117647</v>
      </c>
      <c r="CR4762" s="52" t="s">
        <v>28938</v>
      </c>
    </row>
    <row r="4763" spans="81:96">
      <c r="CC4763" s="52">
        <v>4762</v>
      </c>
      <c r="CD4763" s="53" t="s">
        <v>35439</v>
      </c>
      <c r="CE4763" s="53" t="s">
        <v>35440</v>
      </c>
      <c r="CF4763" s="54">
        <v>188</v>
      </c>
      <c r="CG4763" s="54">
        <v>0.73199999999999998</v>
      </c>
      <c r="CH4763" s="54">
        <v>1.1879999999999999</v>
      </c>
      <c r="CI4763" s="54">
        <v>0.10299999999999999</v>
      </c>
      <c r="CJ4763" s="54">
        <v>29</v>
      </c>
      <c r="CK4763" s="54">
        <v>5</v>
      </c>
      <c r="CL4763" s="54">
        <v>3.5E-4</v>
      </c>
      <c r="CM4763" s="54">
        <v>0.221</v>
      </c>
      <c r="CN4763" s="53" t="s">
        <v>35633</v>
      </c>
      <c r="CO4763" s="54">
        <v>57</v>
      </c>
      <c r="CP4763" s="54">
        <v>85</v>
      </c>
      <c r="CQ4763" s="55">
        <f t="shared" si="74"/>
        <v>0.6705882352941176</v>
      </c>
      <c r="CR4763" s="52" t="s">
        <v>28938</v>
      </c>
    </row>
    <row r="4764" spans="81:96">
      <c r="CC4764" s="52">
        <v>4763</v>
      </c>
      <c r="CD4764" s="53" t="s">
        <v>35697</v>
      </c>
      <c r="CE4764" s="53" t="s">
        <v>35698</v>
      </c>
      <c r="CF4764" s="54">
        <v>83</v>
      </c>
      <c r="CG4764" s="54">
        <v>0.71199999999999997</v>
      </c>
      <c r="CH4764" s="54">
        <v>1.157</v>
      </c>
      <c r="CI4764" s="54">
        <v>8.3000000000000004E-2</v>
      </c>
      <c r="CJ4764" s="54">
        <v>24</v>
      </c>
      <c r="CK4764" s="54"/>
      <c r="CL4764" s="54">
        <v>8.1999999999999998E-4</v>
      </c>
      <c r="CM4764" s="54">
        <v>0.73499999999999999</v>
      </c>
      <c r="CN4764" s="53" t="s">
        <v>35633</v>
      </c>
      <c r="CO4764" s="54">
        <v>58</v>
      </c>
      <c r="CP4764" s="54">
        <v>85</v>
      </c>
      <c r="CQ4764" s="55">
        <f t="shared" si="74"/>
        <v>0.68235294117647061</v>
      </c>
      <c r="CR4764" s="52" t="s">
        <v>28938</v>
      </c>
    </row>
    <row r="4765" spans="81:96">
      <c r="CC4765" s="52">
        <v>4764</v>
      </c>
      <c r="CD4765" s="53" t="s">
        <v>35699</v>
      </c>
      <c r="CE4765" s="53" t="s">
        <v>35700</v>
      </c>
      <c r="CF4765" s="54">
        <v>271</v>
      </c>
      <c r="CG4765" s="54">
        <v>0.64900000000000002</v>
      </c>
      <c r="CH4765" s="54">
        <v>0.60599999999999998</v>
      </c>
      <c r="CI4765" s="54">
        <v>6.0999999999999999E-2</v>
      </c>
      <c r="CJ4765" s="54">
        <v>114</v>
      </c>
      <c r="CK4765" s="54">
        <v>3.1</v>
      </c>
      <c r="CL4765" s="54">
        <v>4.0999999999999999E-4</v>
      </c>
      <c r="CM4765" s="54">
        <v>7.4999999999999997E-2</v>
      </c>
      <c r="CN4765" s="53" t="s">
        <v>35633</v>
      </c>
      <c r="CO4765" s="54">
        <v>59</v>
      </c>
      <c r="CP4765" s="54">
        <v>85</v>
      </c>
      <c r="CQ4765" s="55">
        <f t="shared" si="74"/>
        <v>0.69411764705882351</v>
      </c>
      <c r="CR4765" s="52" t="s">
        <v>28938</v>
      </c>
    </row>
    <row r="4766" spans="81:96">
      <c r="CC4766" s="52">
        <v>4765</v>
      </c>
      <c r="CD4766" s="53" t="s">
        <v>35701</v>
      </c>
      <c r="CE4766" s="53" t="s">
        <v>35702</v>
      </c>
      <c r="CF4766" s="54">
        <v>877</v>
      </c>
      <c r="CG4766" s="54">
        <v>0.625</v>
      </c>
      <c r="CH4766" s="54">
        <v>0.70199999999999996</v>
      </c>
      <c r="CI4766" s="54">
        <v>0.51200000000000001</v>
      </c>
      <c r="CJ4766" s="54">
        <v>43</v>
      </c>
      <c r="CK4766" s="54">
        <v>8.5</v>
      </c>
      <c r="CL4766" s="54">
        <v>1.08E-3</v>
      </c>
      <c r="CM4766" s="54">
        <v>0.191</v>
      </c>
      <c r="CN4766" s="53" t="s">
        <v>35633</v>
      </c>
      <c r="CO4766" s="54">
        <v>60</v>
      </c>
      <c r="CP4766" s="54">
        <v>85</v>
      </c>
      <c r="CQ4766" s="55">
        <f t="shared" si="74"/>
        <v>0.70588235294117652</v>
      </c>
      <c r="CR4766" s="52" t="s">
        <v>28938</v>
      </c>
    </row>
    <row r="4767" spans="81:96">
      <c r="CC4767" s="52">
        <v>4766</v>
      </c>
      <c r="CD4767" s="53" t="s">
        <v>32621</v>
      </c>
      <c r="CE4767" s="53" t="s">
        <v>32622</v>
      </c>
      <c r="CF4767" s="54">
        <v>389</v>
      </c>
      <c r="CG4767" s="54">
        <v>0.60399999999999998</v>
      </c>
      <c r="CH4767" s="54">
        <v>1.075</v>
      </c>
      <c r="CI4767" s="54">
        <v>0.14799999999999999</v>
      </c>
      <c r="CJ4767" s="54">
        <v>27</v>
      </c>
      <c r="CK4767" s="54">
        <v>7.8</v>
      </c>
      <c r="CL4767" s="54">
        <v>1.1000000000000001E-3</v>
      </c>
      <c r="CM4767" s="54">
        <v>0.52</v>
      </c>
      <c r="CN4767" s="53" t="s">
        <v>35633</v>
      </c>
      <c r="CO4767" s="54">
        <v>61</v>
      </c>
      <c r="CP4767" s="54">
        <v>85</v>
      </c>
      <c r="CQ4767" s="55">
        <f t="shared" si="74"/>
        <v>0.71764705882352942</v>
      </c>
      <c r="CR4767" s="52" t="s">
        <v>28938</v>
      </c>
    </row>
    <row r="4768" spans="81:96">
      <c r="CC4768" s="52">
        <v>4767</v>
      </c>
      <c r="CD4768" s="53" t="s">
        <v>34087</v>
      </c>
      <c r="CE4768" s="53" t="s">
        <v>34088</v>
      </c>
      <c r="CF4768" s="54">
        <v>725</v>
      </c>
      <c r="CG4768" s="54">
        <v>0.58199999999999996</v>
      </c>
      <c r="CH4768" s="54">
        <v>0.47799999999999998</v>
      </c>
      <c r="CI4768" s="54">
        <v>8.3000000000000004E-2</v>
      </c>
      <c r="CJ4768" s="54">
        <v>157</v>
      </c>
      <c r="CK4768" s="54">
        <v>6.5</v>
      </c>
      <c r="CL4768" s="54">
        <v>8.0000000000000004E-4</v>
      </c>
      <c r="CM4768" s="54">
        <v>7.3999999999999996E-2</v>
      </c>
      <c r="CN4768" s="53" t="s">
        <v>35633</v>
      </c>
      <c r="CO4768" s="54">
        <v>62</v>
      </c>
      <c r="CP4768" s="54">
        <v>85</v>
      </c>
      <c r="CQ4768" s="55">
        <f t="shared" si="74"/>
        <v>0.72941176470588232</v>
      </c>
      <c r="CR4768" s="52" t="s">
        <v>28938</v>
      </c>
    </row>
    <row r="4769" spans="81:96">
      <c r="CC4769" s="52">
        <v>4768</v>
      </c>
      <c r="CD4769" s="53" t="s">
        <v>35703</v>
      </c>
      <c r="CE4769" s="53" t="s">
        <v>35704</v>
      </c>
      <c r="CF4769" s="54">
        <v>287</v>
      </c>
      <c r="CG4769" s="54">
        <v>0.57899999999999996</v>
      </c>
      <c r="CH4769" s="54">
        <v>0.52800000000000002</v>
      </c>
      <c r="CI4769" s="54">
        <v>4.9000000000000002E-2</v>
      </c>
      <c r="CJ4769" s="54">
        <v>184</v>
      </c>
      <c r="CK4769" s="54">
        <v>2.6</v>
      </c>
      <c r="CL4769" s="54">
        <v>5.1999999999999995E-4</v>
      </c>
      <c r="CM4769" s="54">
        <v>6.6000000000000003E-2</v>
      </c>
      <c r="CN4769" s="53" t="s">
        <v>35633</v>
      </c>
      <c r="CO4769" s="54">
        <v>63</v>
      </c>
      <c r="CP4769" s="54">
        <v>85</v>
      </c>
      <c r="CQ4769" s="55">
        <f t="shared" si="74"/>
        <v>0.74117647058823533</v>
      </c>
      <c r="CR4769" s="52" t="s">
        <v>28938</v>
      </c>
    </row>
    <row r="4770" spans="81:96">
      <c r="CC4770" s="52">
        <v>4769</v>
      </c>
      <c r="CD4770" s="53" t="s">
        <v>34487</v>
      </c>
      <c r="CE4770" s="53" t="s">
        <v>34488</v>
      </c>
      <c r="CF4770" s="54">
        <v>1288</v>
      </c>
      <c r="CG4770" s="54">
        <v>0.57199999999999995</v>
      </c>
      <c r="CH4770" s="54">
        <v>0.67</v>
      </c>
      <c r="CI4770" s="54">
        <v>0.126</v>
      </c>
      <c r="CJ4770" s="54">
        <v>103</v>
      </c>
      <c r="CK4770" s="54" t="s">
        <v>28918</v>
      </c>
      <c r="CL4770" s="54">
        <v>1.1100000000000001E-3</v>
      </c>
      <c r="CM4770" s="54">
        <v>0.152</v>
      </c>
      <c r="CN4770" s="53" t="s">
        <v>35633</v>
      </c>
      <c r="CO4770" s="54">
        <v>64</v>
      </c>
      <c r="CP4770" s="54">
        <v>85</v>
      </c>
      <c r="CQ4770" s="55">
        <f t="shared" si="74"/>
        <v>0.75294117647058822</v>
      </c>
      <c r="CR4770" s="52" t="s">
        <v>28953</v>
      </c>
    </row>
    <row r="4771" spans="81:96">
      <c r="CC4771" s="52">
        <v>4770</v>
      </c>
      <c r="CD4771" s="53" t="s">
        <v>35404</v>
      </c>
      <c r="CE4771" s="53" t="s">
        <v>35405</v>
      </c>
      <c r="CF4771" s="54">
        <v>216</v>
      </c>
      <c r="CG4771" s="54">
        <v>0.50800000000000001</v>
      </c>
      <c r="CH4771" s="54">
        <v>0.51600000000000001</v>
      </c>
      <c r="CI4771" s="54">
        <v>0.24099999999999999</v>
      </c>
      <c r="CJ4771" s="54">
        <v>29</v>
      </c>
      <c r="CK4771" s="54">
        <v>7.7</v>
      </c>
      <c r="CL4771" s="54">
        <v>5.8E-4</v>
      </c>
      <c r="CM4771" s="54">
        <v>0.23400000000000001</v>
      </c>
      <c r="CN4771" s="53" t="s">
        <v>35633</v>
      </c>
      <c r="CO4771" s="54">
        <v>65</v>
      </c>
      <c r="CP4771" s="54">
        <v>85</v>
      </c>
      <c r="CQ4771" s="55">
        <f t="shared" si="74"/>
        <v>0.76470588235294112</v>
      </c>
      <c r="CR4771" s="52" t="s">
        <v>28953</v>
      </c>
    </row>
    <row r="4772" spans="81:96">
      <c r="CC4772" s="52">
        <v>4771</v>
      </c>
      <c r="CD4772" s="53" t="s">
        <v>34089</v>
      </c>
      <c r="CE4772" s="53" t="s">
        <v>34090</v>
      </c>
      <c r="CF4772" s="54">
        <v>37</v>
      </c>
      <c r="CG4772" s="54">
        <v>0.5</v>
      </c>
      <c r="CH4772" s="54">
        <v>0.64300000000000002</v>
      </c>
      <c r="CI4772" s="54">
        <v>0</v>
      </c>
      <c r="CJ4772" s="54">
        <v>11</v>
      </c>
      <c r="CK4772" s="54"/>
      <c r="CL4772" s="54">
        <v>2.9E-4</v>
      </c>
      <c r="CM4772" s="54">
        <v>0.32200000000000001</v>
      </c>
      <c r="CN4772" s="53" t="s">
        <v>35633</v>
      </c>
      <c r="CO4772" s="54">
        <v>66</v>
      </c>
      <c r="CP4772" s="54">
        <v>85</v>
      </c>
      <c r="CQ4772" s="55">
        <f t="shared" si="74"/>
        <v>0.77647058823529413</v>
      </c>
      <c r="CR4772" s="52" t="s">
        <v>28953</v>
      </c>
    </row>
    <row r="4773" spans="81:96">
      <c r="CC4773" s="52">
        <v>4772</v>
      </c>
      <c r="CD4773" s="53" t="s">
        <v>35705</v>
      </c>
      <c r="CE4773" s="53" t="s">
        <v>35706</v>
      </c>
      <c r="CF4773" s="54">
        <v>1317</v>
      </c>
      <c r="CG4773" s="54">
        <v>0.5</v>
      </c>
      <c r="CH4773" s="54">
        <v>0.67500000000000004</v>
      </c>
      <c r="CI4773" s="54">
        <v>8.0000000000000002E-3</v>
      </c>
      <c r="CJ4773" s="54">
        <v>126</v>
      </c>
      <c r="CK4773" s="54">
        <v>7.6</v>
      </c>
      <c r="CL4773" s="54">
        <v>1.5299999999999999E-3</v>
      </c>
      <c r="CM4773" s="54">
        <v>0.14699999999999999</v>
      </c>
      <c r="CN4773" s="53" t="s">
        <v>35633</v>
      </c>
      <c r="CO4773" s="54">
        <v>66</v>
      </c>
      <c r="CP4773" s="54">
        <v>85</v>
      </c>
      <c r="CQ4773" s="55">
        <f t="shared" si="74"/>
        <v>0.77647058823529413</v>
      </c>
      <c r="CR4773" s="52" t="s">
        <v>28953</v>
      </c>
    </row>
    <row r="4774" spans="81:96">
      <c r="CC4774" s="52">
        <v>4773</v>
      </c>
      <c r="CD4774" s="53" t="s">
        <v>35707</v>
      </c>
      <c r="CE4774" s="53" t="s">
        <v>35708</v>
      </c>
      <c r="CF4774" s="54">
        <v>140</v>
      </c>
      <c r="CG4774" s="54">
        <v>0.49199999999999999</v>
      </c>
      <c r="CH4774" s="54">
        <v>0.433</v>
      </c>
      <c r="CI4774" s="54">
        <v>0.1</v>
      </c>
      <c r="CJ4774" s="54">
        <v>30</v>
      </c>
      <c r="CK4774" s="54">
        <v>5.5</v>
      </c>
      <c r="CL4774" s="54">
        <v>6.2E-4</v>
      </c>
      <c r="CM4774" s="54">
        <v>0.22800000000000001</v>
      </c>
      <c r="CN4774" s="53" t="s">
        <v>35633</v>
      </c>
      <c r="CO4774" s="54">
        <v>68</v>
      </c>
      <c r="CP4774" s="54">
        <v>85</v>
      </c>
      <c r="CQ4774" s="55">
        <f t="shared" si="74"/>
        <v>0.8</v>
      </c>
      <c r="CR4774" s="52" t="s">
        <v>28953</v>
      </c>
    </row>
    <row r="4775" spans="81:96">
      <c r="CC4775" s="52">
        <v>4774</v>
      </c>
      <c r="CD4775" s="53" t="s">
        <v>35709</v>
      </c>
      <c r="CE4775" s="53" t="s">
        <v>35710</v>
      </c>
      <c r="CF4775" s="54">
        <v>658</v>
      </c>
      <c r="CG4775" s="54">
        <v>0.47599999999999998</v>
      </c>
      <c r="CH4775" s="54">
        <v>0.64800000000000002</v>
      </c>
      <c r="CI4775" s="54">
        <v>2.1999999999999999E-2</v>
      </c>
      <c r="CJ4775" s="54">
        <v>89</v>
      </c>
      <c r="CK4775" s="54" t="s">
        <v>28918</v>
      </c>
      <c r="CL4775" s="54">
        <v>8.8999999999999995E-4</v>
      </c>
      <c r="CM4775" s="54">
        <v>0.191</v>
      </c>
      <c r="CN4775" s="53" t="s">
        <v>35633</v>
      </c>
      <c r="CO4775" s="54">
        <v>69</v>
      </c>
      <c r="CP4775" s="54">
        <v>85</v>
      </c>
      <c r="CQ4775" s="55">
        <f t="shared" si="74"/>
        <v>0.81176470588235294</v>
      </c>
      <c r="CR4775" s="52" t="s">
        <v>28953</v>
      </c>
    </row>
    <row r="4776" spans="81:96">
      <c r="CC4776" s="52">
        <v>4775</v>
      </c>
      <c r="CD4776" s="53" t="s">
        <v>34091</v>
      </c>
      <c r="CE4776" s="53" t="s">
        <v>34092</v>
      </c>
      <c r="CF4776" s="54">
        <v>170</v>
      </c>
      <c r="CG4776" s="54">
        <v>0.42899999999999999</v>
      </c>
      <c r="CH4776" s="54">
        <v>0.50600000000000001</v>
      </c>
      <c r="CI4776" s="54">
        <v>0</v>
      </c>
      <c r="CJ4776" s="54">
        <v>26</v>
      </c>
      <c r="CK4776" s="54">
        <v>5.6</v>
      </c>
      <c r="CL4776" s="54">
        <v>4.4000000000000002E-4</v>
      </c>
      <c r="CM4776" s="54">
        <v>0.157</v>
      </c>
      <c r="CN4776" s="53" t="s">
        <v>35633</v>
      </c>
      <c r="CO4776" s="54">
        <v>70</v>
      </c>
      <c r="CP4776" s="54">
        <v>85</v>
      </c>
      <c r="CQ4776" s="55">
        <f t="shared" si="74"/>
        <v>0.82352941176470584</v>
      </c>
      <c r="CR4776" s="52" t="s">
        <v>28953</v>
      </c>
    </row>
    <row r="4777" spans="81:96">
      <c r="CC4777" s="52">
        <v>4776</v>
      </c>
      <c r="CD4777" s="53" t="s">
        <v>35711</v>
      </c>
      <c r="CE4777" s="53" t="s">
        <v>35712</v>
      </c>
      <c r="CF4777" s="54">
        <v>59</v>
      </c>
      <c r="CG4777" s="54">
        <v>0.42299999999999999</v>
      </c>
      <c r="CH4777" s="54">
        <v>0.32700000000000001</v>
      </c>
      <c r="CI4777" s="54">
        <v>9.4E-2</v>
      </c>
      <c r="CJ4777" s="54">
        <v>32</v>
      </c>
      <c r="CK4777" s="54"/>
      <c r="CL4777" s="54">
        <v>1.6000000000000001E-4</v>
      </c>
      <c r="CM4777" s="54">
        <v>9.4E-2</v>
      </c>
      <c r="CN4777" s="53" t="s">
        <v>35633</v>
      </c>
      <c r="CO4777" s="54">
        <v>71</v>
      </c>
      <c r="CP4777" s="54">
        <v>85</v>
      </c>
      <c r="CQ4777" s="55">
        <f t="shared" si="74"/>
        <v>0.83529411764705885</v>
      </c>
      <c r="CR4777" s="52" t="s">
        <v>28953</v>
      </c>
    </row>
    <row r="4778" spans="81:96">
      <c r="CC4778" s="52">
        <v>4777</v>
      </c>
      <c r="CD4778" s="53" t="s">
        <v>35713</v>
      </c>
      <c r="CE4778" s="53" t="s">
        <v>35714</v>
      </c>
      <c r="CF4778" s="54">
        <v>422</v>
      </c>
      <c r="CG4778" s="54">
        <v>0.41299999999999998</v>
      </c>
      <c r="CH4778" s="54">
        <v>0.67100000000000004</v>
      </c>
      <c r="CI4778" s="54">
        <v>4.5999999999999999E-2</v>
      </c>
      <c r="CJ4778" s="54">
        <v>87</v>
      </c>
      <c r="CK4778" s="54">
        <v>6.1</v>
      </c>
      <c r="CL4778" s="54">
        <v>7.7999999999999999E-4</v>
      </c>
      <c r="CM4778" s="54">
        <v>0.16200000000000001</v>
      </c>
      <c r="CN4778" s="53" t="s">
        <v>35633</v>
      </c>
      <c r="CO4778" s="54">
        <v>72</v>
      </c>
      <c r="CP4778" s="54">
        <v>85</v>
      </c>
      <c r="CQ4778" s="55">
        <f t="shared" si="74"/>
        <v>0.84705882352941175</v>
      </c>
      <c r="CR4778" s="52" t="s">
        <v>28953</v>
      </c>
    </row>
    <row r="4779" spans="81:96">
      <c r="CC4779" s="52">
        <v>4778</v>
      </c>
      <c r="CD4779" s="53" t="s">
        <v>35611</v>
      </c>
      <c r="CE4779" s="53" t="s">
        <v>35612</v>
      </c>
      <c r="CF4779" s="54">
        <v>197</v>
      </c>
      <c r="CG4779" s="54">
        <v>0.38100000000000001</v>
      </c>
      <c r="CH4779" s="54">
        <v>0.53100000000000003</v>
      </c>
      <c r="CI4779" s="54">
        <v>0</v>
      </c>
      <c r="CJ4779" s="54">
        <v>13</v>
      </c>
      <c r="CK4779" s="54" t="s">
        <v>28918</v>
      </c>
      <c r="CL4779" s="54">
        <v>1.3999999999999999E-4</v>
      </c>
      <c r="CM4779" s="54">
        <v>0.112</v>
      </c>
      <c r="CN4779" s="53" t="s">
        <v>35633</v>
      </c>
      <c r="CO4779" s="54">
        <v>73</v>
      </c>
      <c r="CP4779" s="54">
        <v>85</v>
      </c>
      <c r="CQ4779" s="55">
        <f t="shared" si="74"/>
        <v>0.85882352941176465</v>
      </c>
      <c r="CR4779" s="52" t="s">
        <v>28953</v>
      </c>
    </row>
    <row r="4780" spans="81:96">
      <c r="CC4780" s="52">
        <v>4779</v>
      </c>
      <c r="CD4780" s="53" t="s">
        <v>35715</v>
      </c>
      <c r="CE4780" s="53" t="s">
        <v>35716</v>
      </c>
      <c r="CF4780" s="54">
        <v>412</v>
      </c>
      <c r="CG4780" s="54">
        <v>0.379</v>
      </c>
      <c r="CH4780" s="54">
        <v>0.57999999999999996</v>
      </c>
      <c r="CI4780" s="54">
        <v>4.1000000000000002E-2</v>
      </c>
      <c r="CJ4780" s="54">
        <v>74</v>
      </c>
      <c r="CK4780" s="54">
        <v>4.8</v>
      </c>
      <c r="CL4780" s="54">
        <v>1.15E-3</v>
      </c>
      <c r="CM4780" s="54">
        <v>0.16200000000000001</v>
      </c>
      <c r="CN4780" s="53" t="s">
        <v>35633</v>
      </c>
      <c r="CO4780" s="54">
        <v>74</v>
      </c>
      <c r="CP4780" s="54">
        <v>85</v>
      </c>
      <c r="CQ4780" s="55">
        <f t="shared" si="74"/>
        <v>0.87058823529411766</v>
      </c>
      <c r="CR4780" s="52" t="s">
        <v>28953</v>
      </c>
    </row>
    <row r="4781" spans="81:96">
      <c r="CC4781" s="52">
        <v>4780</v>
      </c>
      <c r="CD4781" s="53" t="s">
        <v>35717</v>
      </c>
      <c r="CE4781" s="53" t="s">
        <v>35718</v>
      </c>
      <c r="CF4781" s="54">
        <v>678</v>
      </c>
      <c r="CG4781" s="54">
        <v>0.33100000000000002</v>
      </c>
      <c r="CH4781" s="54">
        <v>0.31</v>
      </c>
      <c r="CI4781" s="54">
        <v>5.3999999999999999E-2</v>
      </c>
      <c r="CJ4781" s="54">
        <v>130</v>
      </c>
      <c r="CK4781" s="54">
        <v>8.5</v>
      </c>
      <c r="CL4781" s="54">
        <v>1.31E-3</v>
      </c>
      <c r="CM4781" s="54">
        <v>0.112</v>
      </c>
      <c r="CN4781" s="53" t="s">
        <v>35633</v>
      </c>
      <c r="CO4781" s="54">
        <v>75</v>
      </c>
      <c r="CP4781" s="54">
        <v>85</v>
      </c>
      <c r="CQ4781" s="55">
        <f t="shared" si="74"/>
        <v>0.88235294117647056</v>
      </c>
      <c r="CR4781" s="52" t="s">
        <v>28953</v>
      </c>
    </row>
    <row r="4782" spans="81:96">
      <c r="CC4782" s="52">
        <v>4781</v>
      </c>
      <c r="CD4782" s="53" t="s">
        <v>35719</v>
      </c>
      <c r="CE4782" s="53" t="s">
        <v>35720</v>
      </c>
      <c r="CF4782" s="54">
        <v>178</v>
      </c>
      <c r="CG4782" s="54">
        <v>0.30299999999999999</v>
      </c>
      <c r="CH4782" s="54">
        <v>0.4</v>
      </c>
      <c r="CI4782" s="54">
        <v>0.2</v>
      </c>
      <c r="CJ4782" s="54">
        <v>15</v>
      </c>
      <c r="CK4782" s="54" t="s">
        <v>28918</v>
      </c>
      <c r="CL4782" s="54">
        <v>1.6000000000000001E-4</v>
      </c>
      <c r="CM4782" s="54">
        <v>0.13600000000000001</v>
      </c>
      <c r="CN4782" s="53" t="s">
        <v>35633</v>
      </c>
      <c r="CO4782" s="54">
        <v>76</v>
      </c>
      <c r="CP4782" s="54">
        <v>85</v>
      </c>
      <c r="CQ4782" s="55">
        <f t="shared" si="74"/>
        <v>0.89411764705882357</v>
      </c>
      <c r="CR4782" s="52" t="s">
        <v>28953</v>
      </c>
    </row>
    <row r="4783" spans="81:96">
      <c r="CC4783" s="52">
        <v>4782</v>
      </c>
      <c r="CD4783" s="53" t="s">
        <v>33121</v>
      </c>
      <c r="CE4783" s="53" t="s">
        <v>33122</v>
      </c>
      <c r="CF4783" s="54">
        <v>594</v>
      </c>
      <c r="CG4783" s="54">
        <v>0.29599999999999999</v>
      </c>
      <c r="CH4783" s="54">
        <v>0.93300000000000005</v>
      </c>
      <c r="CI4783" s="54">
        <v>7.0000000000000007E-2</v>
      </c>
      <c r="CJ4783" s="54">
        <v>71</v>
      </c>
      <c r="CK4783" s="54">
        <v>5.4</v>
      </c>
      <c r="CL4783" s="54">
        <v>5.6999999999999998E-4</v>
      </c>
      <c r="CM4783" s="54">
        <v>9.8000000000000004E-2</v>
      </c>
      <c r="CN4783" s="53" t="s">
        <v>35633</v>
      </c>
      <c r="CO4783" s="54">
        <v>77</v>
      </c>
      <c r="CP4783" s="54">
        <v>85</v>
      </c>
      <c r="CQ4783" s="55">
        <f t="shared" si="74"/>
        <v>0.90588235294117647</v>
      </c>
      <c r="CR4783" s="52" t="s">
        <v>28953</v>
      </c>
    </row>
    <row r="4784" spans="81:96">
      <c r="CC4784" s="52">
        <v>4783</v>
      </c>
      <c r="CD4784" s="53" t="s">
        <v>35721</v>
      </c>
      <c r="CE4784" s="53" t="s">
        <v>35722</v>
      </c>
      <c r="CF4784" s="54">
        <v>174</v>
      </c>
      <c r="CG4784" s="54">
        <v>0.28599999999999998</v>
      </c>
      <c r="CH4784" s="54">
        <v>0.28999999999999998</v>
      </c>
      <c r="CI4784" s="54">
        <v>1.0999999999999999E-2</v>
      </c>
      <c r="CJ4784" s="54">
        <v>88</v>
      </c>
      <c r="CK4784" s="54">
        <v>3.9</v>
      </c>
      <c r="CL4784" s="54">
        <v>3.8999999999999999E-4</v>
      </c>
      <c r="CM4784" s="54">
        <v>5.2999999999999999E-2</v>
      </c>
      <c r="CN4784" s="53" t="s">
        <v>35633</v>
      </c>
      <c r="CO4784" s="54">
        <v>78</v>
      </c>
      <c r="CP4784" s="54">
        <v>85</v>
      </c>
      <c r="CQ4784" s="55">
        <f t="shared" si="74"/>
        <v>0.91764705882352937</v>
      </c>
      <c r="CR4784" s="52" t="s">
        <v>28953</v>
      </c>
    </row>
    <row r="4785" spans="81:96">
      <c r="CC4785" s="52">
        <v>4784</v>
      </c>
      <c r="CD4785" s="53" t="s">
        <v>35723</v>
      </c>
      <c r="CE4785" s="53" t="s">
        <v>35724</v>
      </c>
      <c r="CF4785" s="54">
        <v>535</v>
      </c>
      <c r="CG4785" s="54">
        <v>0.28199999999999997</v>
      </c>
      <c r="CH4785" s="54">
        <v>0.23400000000000001</v>
      </c>
      <c r="CI4785" s="54">
        <v>6.5000000000000002E-2</v>
      </c>
      <c r="CJ4785" s="54">
        <v>247</v>
      </c>
      <c r="CK4785" s="54">
        <v>5.8</v>
      </c>
      <c r="CL4785" s="54">
        <v>5.5999999999999995E-4</v>
      </c>
      <c r="CM4785" s="54">
        <v>3.2000000000000001E-2</v>
      </c>
      <c r="CN4785" s="53" t="s">
        <v>35633</v>
      </c>
      <c r="CO4785" s="54">
        <v>79</v>
      </c>
      <c r="CP4785" s="54">
        <v>85</v>
      </c>
      <c r="CQ4785" s="55">
        <f t="shared" si="74"/>
        <v>0.92941176470588238</v>
      </c>
      <c r="CR4785" s="52" t="s">
        <v>28953</v>
      </c>
    </row>
    <row r="4786" spans="81:96">
      <c r="CC4786" s="52">
        <v>4785</v>
      </c>
      <c r="CD4786" s="53" t="s">
        <v>34093</v>
      </c>
      <c r="CE4786" s="53" t="s">
        <v>34094</v>
      </c>
      <c r="CF4786" s="54">
        <v>229</v>
      </c>
      <c r="CG4786" s="54">
        <v>0.27500000000000002</v>
      </c>
      <c r="CH4786" s="54">
        <v>0.5</v>
      </c>
      <c r="CI4786" s="54">
        <v>0</v>
      </c>
      <c r="CJ4786" s="54">
        <v>36</v>
      </c>
      <c r="CK4786" s="54">
        <v>7.5</v>
      </c>
      <c r="CL4786" s="54">
        <v>4.2000000000000002E-4</v>
      </c>
      <c r="CM4786" s="54">
        <v>0.161</v>
      </c>
      <c r="CN4786" s="53" t="s">
        <v>35633</v>
      </c>
      <c r="CO4786" s="54">
        <v>80</v>
      </c>
      <c r="CP4786" s="54">
        <v>85</v>
      </c>
      <c r="CQ4786" s="55">
        <f t="shared" si="74"/>
        <v>0.94117647058823528</v>
      </c>
      <c r="CR4786" s="52" t="s">
        <v>28953</v>
      </c>
    </row>
    <row r="4787" spans="81:96">
      <c r="CC4787" s="52">
        <v>4786</v>
      </c>
      <c r="CD4787" s="53" t="s">
        <v>35725</v>
      </c>
      <c r="CE4787" s="53" t="s">
        <v>35726</v>
      </c>
      <c r="CF4787" s="54">
        <v>388</v>
      </c>
      <c r="CG4787" s="54">
        <v>0.24099999999999999</v>
      </c>
      <c r="CH4787" s="54">
        <v>0.26100000000000001</v>
      </c>
      <c r="CI4787" s="54">
        <v>4.9000000000000002E-2</v>
      </c>
      <c r="CJ4787" s="54">
        <v>102</v>
      </c>
      <c r="CK4787" s="54">
        <v>7.8</v>
      </c>
      <c r="CL4787" s="54">
        <v>5.1000000000000004E-4</v>
      </c>
      <c r="CM4787" s="54">
        <v>6.4000000000000001E-2</v>
      </c>
      <c r="CN4787" s="53" t="s">
        <v>35633</v>
      </c>
      <c r="CO4787" s="54">
        <v>81</v>
      </c>
      <c r="CP4787" s="54">
        <v>85</v>
      </c>
      <c r="CQ4787" s="55">
        <f t="shared" si="74"/>
        <v>0.95294117647058818</v>
      </c>
      <c r="CR4787" s="52" t="s">
        <v>28953</v>
      </c>
    </row>
    <row r="4788" spans="81:96">
      <c r="CC4788" s="52">
        <v>4787</v>
      </c>
      <c r="CD4788" s="53" t="s">
        <v>28962</v>
      </c>
      <c r="CE4788" s="53" t="s">
        <v>28963</v>
      </c>
      <c r="CF4788" s="54">
        <v>301</v>
      </c>
      <c r="CG4788" s="54">
        <v>0.22700000000000001</v>
      </c>
      <c r="CH4788" s="54">
        <v>0.38</v>
      </c>
      <c r="CI4788" s="54">
        <v>6.4000000000000001E-2</v>
      </c>
      <c r="CJ4788" s="54">
        <v>47</v>
      </c>
      <c r="CK4788" s="54">
        <v>8.1999999999999993</v>
      </c>
      <c r="CL4788" s="54">
        <v>7.1000000000000002E-4</v>
      </c>
      <c r="CM4788" s="54">
        <v>0.14599999999999999</v>
      </c>
      <c r="CN4788" s="53" t="s">
        <v>35633</v>
      </c>
      <c r="CO4788" s="54">
        <v>82</v>
      </c>
      <c r="CP4788" s="54">
        <v>85</v>
      </c>
      <c r="CQ4788" s="55">
        <f t="shared" si="74"/>
        <v>0.96470588235294119</v>
      </c>
      <c r="CR4788" s="52" t="s">
        <v>28953</v>
      </c>
    </row>
    <row r="4789" spans="81:96">
      <c r="CC4789" s="52">
        <v>4788</v>
      </c>
      <c r="CD4789" s="53" t="s">
        <v>35727</v>
      </c>
      <c r="CE4789" s="53" t="s">
        <v>35728</v>
      </c>
      <c r="CF4789" s="54">
        <v>54</v>
      </c>
      <c r="CG4789" s="54">
        <v>0.193</v>
      </c>
      <c r="CH4789" s="54">
        <v>0.109</v>
      </c>
      <c r="CI4789" s="54">
        <v>9.5000000000000001E-2</v>
      </c>
      <c r="CJ4789" s="54">
        <v>42</v>
      </c>
      <c r="CK4789" s="54"/>
      <c r="CL4789" s="54">
        <v>1.6000000000000001E-4</v>
      </c>
      <c r="CM4789" s="54">
        <v>3.3000000000000002E-2</v>
      </c>
      <c r="CN4789" s="53" t="s">
        <v>35633</v>
      </c>
      <c r="CO4789" s="54">
        <v>83</v>
      </c>
      <c r="CP4789" s="54">
        <v>85</v>
      </c>
      <c r="CQ4789" s="55">
        <f t="shared" si="74"/>
        <v>0.97647058823529409</v>
      </c>
      <c r="CR4789" s="52" t="s">
        <v>28953</v>
      </c>
    </row>
    <row r="4790" spans="81:96">
      <c r="CC4790" s="52">
        <v>4789</v>
      </c>
      <c r="CD4790" s="53" t="s">
        <v>35729</v>
      </c>
      <c r="CE4790" s="53" t="s">
        <v>35730</v>
      </c>
      <c r="CF4790" s="54">
        <v>65</v>
      </c>
      <c r="CG4790" s="54">
        <v>0.17899999999999999</v>
      </c>
      <c r="CH4790" s="54">
        <v>0.16700000000000001</v>
      </c>
      <c r="CI4790" s="54">
        <v>3.1E-2</v>
      </c>
      <c r="CJ4790" s="54">
        <v>65</v>
      </c>
      <c r="CK4790" s="54"/>
      <c r="CL4790" s="54">
        <v>1.4999999999999999E-4</v>
      </c>
      <c r="CM4790" s="54">
        <v>3.2000000000000001E-2</v>
      </c>
      <c r="CN4790" s="53" t="s">
        <v>35633</v>
      </c>
      <c r="CO4790" s="54">
        <v>84</v>
      </c>
      <c r="CP4790" s="54">
        <v>85</v>
      </c>
      <c r="CQ4790" s="55">
        <f t="shared" si="74"/>
        <v>0.9882352941176471</v>
      </c>
      <c r="CR4790" s="52" t="s">
        <v>28953</v>
      </c>
    </row>
    <row r="4791" spans="81:96">
      <c r="CC4791" s="52">
        <v>4790</v>
      </c>
      <c r="CD4791" s="53" t="s">
        <v>35731</v>
      </c>
      <c r="CE4791" s="53" t="s">
        <v>35732</v>
      </c>
      <c r="CF4791" s="54">
        <v>6</v>
      </c>
      <c r="CG4791" s="54">
        <v>0.128</v>
      </c>
      <c r="CH4791" s="54">
        <v>0.128</v>
      </c>
      <c r="CI4791" s="54">
        <v>2.5000000000000001E-2</v>
      </c>
      <c r="CJ4791" s="54">
        <v>40</v>
      </c>
      <c r="CK4791" s="54"/>
      <c r="CL4791" s="54">
        <v>2.0000000000000002E-5</v>
      </c>
      <c r="CM4791" s="54">
        <v>0.04</v>
      </c>
      <c r="CN4791" s="53" t="s">
        <v>35633</v>
      </c>
      <c r="CO4791" s="54">
        <v>85</v>
      </c>
      <c r="CP4791" s="54">
        <v>85</v>
      </c>
      <c r="CQ4791" s="55">
        <f t="shared" si="74"/>
        <v>1</v>
      </c>
      <c r="CR4791" s="52" t="s">
        <v>28953</v>
      </c>
    </row>
    <row r="4792" spans="81:96">
      <c r="CC4792" s="52">
        <v>4791</v>
      </c>
      <c r="CD4792" s="53" t="s">
        <v>34796</v>
      </c>
      <c r="CE4792" s="53" t="s">
        <v>34797</v>
      </c>
      <c r="CF4792" s="54">
        <v>4096</v>
      </c>
      <c r="CG4792" s="54">
        <v>2.4279999999999999</v>
      </c>
      <c r="CH4792" s="54">
        <v>2.7570000000000001</v>
      </c>
      <c r="CI4792" s="54">
        <v>0.93500000000000005</v>
      </c>
      <c r="CJ4792" s="54">
        <v>138</v>
      </c>
      <c r="CK4792" s="54">
        <v>8.6</v>
      </c>
      <c r="CL4792" s="54">
        <v>6.7600000000000004E-3</v>
      </c>
      <c r="CM4792" s="54">
        <v>0.878</v>
      </c>
      <c r="CN4792" s="53" t="s">
        <v>35733</v>
      </c>
      <c r="CO4792" s="54">
        <v>1</v>
      </c>
      <c r="CP4792" s="54">
        <v>14</v>
      </c>
      <c r="CQ4792" s="55">
        <f t="shared" si="74"/>
        <v>7.1428571428571425E-2</v>
      </c>
      <c r="CR4792" s="52" t="s">
        <v>28907</v>
      </c>
    </row>
    <row r="4793" spans="81:96">
      <c r="CC4793" s="52">
        <v>4792</v>
      </c>
      <c r="CD4793" s="53" t="s">
        <v>34804</v>
      </c>
      <c r="CE4793" s="53" t="s">
        <v>34805</v>
      </c>
      <c r="CF4793" s="54">
        <v>285</v>
      </c>
      <c r="CG4793" s="54">
        <v>2.25</v>
      </c>
      <c r="CH4793" s="54">
        <v>1.581</v>
      </c>
      <c r="CI4793" s="54">
        <v>0</v>
      </c>
      <c r="CJ4793" s="54">
        <v>21</v>
      </c>
      <c r="CK4793" s="54">
        <v>5.8</v>
      </c>
      <c r="CL4793" s="54">
        <v>8.1999999999999998E-4</v>
      </c>
      <c r="CM4793" s="54">
        <v>0.55700000000000005</v>
      </c>
      <c r="CN4793" s="53" t="s">
        <v>35733</v>
      </c>
      <c r="CO4793" s="54">
        <v>2</v>
      </c>
      <c r="CP4793" s="54">
        <v>14</v>
      </c>
      <c r="CQ4793" s="55">
        <f t="shared" si="74"/>
        <v>0.14285714285714285</v>
      </c>
      <c r="CR4793" s="52" t="s">
        <v>28907</v>
      </c>
    </row>
    <row r="4794" spans="81:96">
      <c r="CC4794" s="52">
        <v>4793</v>
      </c>
      <c r="CD4794" s="53" t="s">
        <v>35734</v>
      </c>
      <c r="CE4794" s="53" t="s">
        <v>35735</v>
      </c>
      <c r="CF4794" s="54">
        <v>6927</v>
      </c>
      <c r="CG4794" s="54">
        <v>1.7250000000000001</v>
      </c>
      <c r="CH4794" s="54">
        <v>2.411</v>
      </c>
      <c r="CI4794" s="54">
        <v>0.53700000000000003</v>
      </c>
      <c r="CJ4794" s="54">
        <v>188</v>
      </c>
      <c r="CK4794" s="54">
        <v>9.8000000000000007</v>
      </c>
      <c r="CL4794" s="54">
        <v>1.387E-2</v>
      </c>
      <c r="CM4794" s="54">
        <v>1.0720000000000001</v>
      </c>
      <c r="CN4794" s="53" t="s">
        <v>35733</v>
      </c>
      <c r="CO4794" s="54">
        <v>3</v>
      </c>
      <c r="CP4794" s="54">
        <v>14</v>
      </c>
      <c r="CQ4794" s="55">
        <f t="shared" si="74"/>
        <v>0.21428571428571427</v>
      </c>
      <c r="CR4794" s="52" t="s">
        <v>28907</v>
      </c>
    </row>
    <row r="4795" spans="81:96">
      <c r="CC4795" s="52">
        <v>4794</v>
      </c>
      <c r="CD4795" s="53" t="s">
        <v>34832</v>
      </c>
      <c r="CE4795" s="53" t="s">
        <v>34833</v>
      </c>
      <c r="CF4795" s="54">
        <v>3891</v>
      </c>
      <c r="CG4795" s="54">
        <v>1.351</v>
      </c>
      <c r="CH4795" s="54">
        <v>1.7310000000000001</v>
      </c>
      <c r="CI4795" s="54">
        <v>0.22500000000000001</v>
      </c>
      <c r="CJ4795" s="54">
        <v>333</v>
      </c>
      <c r="CK4795" s="54">
        <v>6.4</v>
      </c>
      <c r="CL4795" s="54">
        <v>8.7799999999999996E-3</v>
      </c>
      <c r="CM4795" s="54">
        <v>0.55500000000000005</v>
      </c>
      <c r="CN4795" s="53" t="s">
        <v>35733</v>
      </c>
      <c r="CO4795" s="54">
        <v>4</v>
      </c>
      <c r="CP4795" s="54">
        <v>14</v>
      </c>
      <c r="CQ4795" s="55">
        <f t="shared" si="74"/>
        <v>0.2857142857142857</v>
      </c>
      <c r="CR4795" s="52" t="s">
        <v>28921</v>
      </c>
    </row>
    <row r="4796" spans="81:96">
      <c r="CC4796" s="52">
        <v>4795</v>
      </c>
      <c r="CD4796" s="53" t="s">
        <v>35736</v>
      </c>
      <c r="CE4796" s="53" t="s">
        <v>35737</v>
      </c>
      <c r="CF4796" s="54">
        <v>1245</v>
      </c>
      <c r="CG4796" s="54">
        <v>1.2869999999999999</v>
      </c>
      <c r="CH4796" s="54">
        <v>1.532</v>
      </c>
      <c r="CI4796" s="54">
        <v>0.27200000000000002</v>
      </c>
      <c r="CJ4796" s="54">
        <v>92</v>
      </c>
      <c r="CK4796" s="54">
        <v>9.4</v>
      </c>
      <c r="CL4796" s="54">
        <v>2.5200000000000001E-3</v>
      </c>
      <c r="CM4796" s="54">
        <v>0.60399999999999998</v>
      </c>
      <c r="CN4796" s="53" t="s">
        <v>35733</v>
      </c>
      <c r="CO4796" s="54">
        <v>5</v>
      </c>
      <c r="CP4796" s="54">
        <v>14</v>
      </c>
      <c r="CQ4796" s="55">
        <f t="shared" si="74"/>
        <v>0.35714285714285715</v>
      </c>
      <c r="CR4796" s="52" t="s">
        <v>28921</v>
      </c>
    </row>
    <row r="4797" spans="81:96">
      <c r="CC4797" s="52">
        <v>4796</v>
      </c>
      <c r="CD4797" s="53" t="s">
        <v>34840</v>
      </c>
      <c r="CE4797" s="53" t="s">
        <v>34841</v>
      </c>
      <c r="CF4797" s="54">
        <v>2108</v>
      </c>
      <c r="CG4797" s="54">
        <v>1.175</v>
      </c>
      <c r="CH4797" s="54">
        <v>1.196</v>
      </c>
      <c r="CI4797" s="54">
        <v>0.23400000000000001</v>
      </c>
      <c r="CJ4797" s="54">
        <v>64</v>
      </c>
      <c r="CK4797" s="54" t="s">
        <v>28918</v>
      </c>
      <c r="CL4797" s="54">
        <v>2.7699999999999999E-3</v>
      </c>
      <c r="CM4797" s="54">
        <v>0.53400000000000003</v>
      </c>
      <c r="CN4797" s="53" t="s">
        <v>35733</v>
      </c>
      <c r="CO4797" s="54">
        <v>6</v>
      </c>
      <c r="CP4797" s="54">
        <v>14</v>
      </c>
      <c r="CQ4797" s="55">
        <f t="shared" si="74"/>
        <v>0.42857142857142855</v>
      </c>
      <c r="CR4797" s="52" t="s">
        <v>28921</v>
      </c>
    </row>
    <row r="4798" spans="81:96">
      <c r="CC4798" s="52">
        <v>4797</v>
      </c>
      <c r="CD4798" s="53" t="s">
        <v>34874</v>
      </c>
      <c r="CE4798" s="53" t="s">
        <v>34875</v>
      </c>
      <c r="CF4798" s="54">
        <v>1345</v>
      </c>
      <c r="CG4798" s="54">
        <v>0.79200000000000004</v>
      </c>
      <c r="CH4798" s="54">
        <v>1.04</v>
      </c>
      <c r="CI4798" s="54">
        <v>0.39100000000000001</v>
      </c>
      <c r="CJ4798" s="54">
        <v>46</v>
      </c>
      <c r="CK4798" s="54" t="s">
        <v>28918</v>
      </c>
      <c r="CL4798" s="54">
        <v>1.4599999999999999E-3</v>
      </c>
      <c r="CM4798" s="54">
        <v>0.46100000000000002</v>
      </c>
      <c r="CN4798" s="53" t="s">
        <v>35733</v>
      </c>
      <c r="CO4798" s="54">
        <v>7</v>
      </c>
      <c r="CP4798" s="54">
        <v>14</v>
      </c>
      <c r="CQ4798" s="55">
        <f t="shared" si="74"/>
        <v>0.5</v>
      </c>
      <c r="CR4798" s="52" t="s">
        <v>28938</v>
      </c>
    </row>
    <row r="4799" spans="81:96">
      <c r="CC4799" s="52">
        <v>4798</v>
      </c>
      <c r="CD4799" s="53" t="s">
        <v>35335</v>
      </c>
      <c r="CE4799" s="53" t="s">
        <v>35336</v>
      </c>
      <c r="CF4799" s="54">
        <v>213</v>
      </c>
      <c r="CG4799" s="54">
        <v>0.64400000000000002</v>
      </c>
      <c r="CH4799" s="54">
        <v>0.63700000000000001</v>
      </c>
      <c r="CI4799" s="54">
        <v>8.3000000000000004E-2</v>
      </c>
      <c r="CJ4799" s="54">
        <v>24</v>
      </c>
      <c r="CK4799" s="54">
        <v>8.1</v>
      </c>
      <c r="CL4799" s="54">
        <v>3.8999999999999999E-4</v>
      </c>
      <c r="CM4799" s="54">
        <v>0.217</v>
      </c>
      <c r="CN4799" s="53" t="s">
        <v>35733</v>
      </c>
      <c r="CO4799" s="54">
        <v>8</v>
      </c>
      <c r="CP4799" s="54">
        <v>14</v>
      </c>
      <c r="CQ4799" s="55">
        <f t="shared" si="74"/>
        <v>0.5714285714285714</v>
      </c>
      <c r="CR4799" s="52" t="s">
        <v>28938</v>
      </c>
    </row>
    <row r="4800" spans="81:96">
      <c r="CC4800" s="52">
        <v>4799</v>
      </c>
      <c r="CD4800" s="53" t="s">
        <v>35583</v>
      </c>
      <c r="CE4800" s="53" t="s">
        <v>35584</v>
      </c>
      <c r="CF4800" s="54">
        <v>627</v>
      </c>
      <c r="CG4800" s="54">
        <v>0.56999999999999995</v>
      </c>
      <c r="CH4800" s="54">
        <v>0.76</v>
      </c>
      <c r="CI4800" s="54">
        <v>0.17199999999999999</v>
      </c>
      <c r="CJ4800" s="54">
        <v>64</v>
      </c>
      <c r="CK4800" s="54">
        <v>8.9</v>
      </c>
      <c r="CL4800" s="54">
        <v>1.23E-3</v>
      </c>
      <c r="CM4800" s="54">
        <v>0.29499999999999998</v>
      </c>
      <c r="CN4800" s="53" t="s">
        <v>35733</v>
      </c>
      <c r="CO4800" s="54">
        <v>9</v>
      </c>
      <c r="CP4800" s="54">
        <v>14</v>
      </c>
      <c r="CQ4800" s="55">
        <f t="shared" si="74"/>
        <v>0.6428571428571429</v>
      </c>
      <c r="CR4800" s="52" t="s">
        <v>28938</v>
      </c>
    </row>
    <row r="4801" spans="81:96">
      <c r="CC4801" s="52">
        <v>4800</v>
      </c>
      <c r="CD4801" s="53" t="s">
        <v>34900</v>
      </c>
      <c r="CE4801" s="53" t="s">
        <v>34901</v>
      </c>
      <c r="CF4801" s="54">
        <v>372</v>
      </c>
      <c r="CG4801" s="54">
        <v>0.51700000000000002</v>
      </c>
      <c r="CH4801" s="54">
        <v>0.55100000000000005</v>
      </c>
      <c r="CI4801" s="54">
        <v>4.8000000000000001E-2</v>
      </c>
      <c r="CJ4801" s="54">
        <v>42</v>
      </c>
      <c r="CK4801" s="54" t="s">
        <v>28918</v>
      </c>
      <c r="CL4801" s="54">
        <v>7.6999999999999996E-4</v>
      </c>
      <c r="CM4801" s="54">
        <v>0.22500000000000001</v>
      </c>
      <c r="CN4801" s="53" t="s">
        <v>35733</v>
      </c>
      <c r="CO4801" s="54">
        <v>10</v>
      </c>
      <c r="CP4801" s="54">
        <v>14</v>
      </c>
      <c r="CQ4801" s="55">
        <f t="shared" si="74"/>
        <v>0.7142857142857143</v>
      </c>
      <c r="CR4801" s="52" t="s">
        <v>28938</v>
      </c>
    </row>
    <row r="4802" spans="81:96">
      <c r="CC4802" s="52">
        <v>4801</v>
      </c>
      <c r="CD4802" s="53" t="s">
        <v>35738</v>
      </c>
      <c r="CE4802" s="53" t="s">
        <v>35739</v>
      </c>
      <c r="CF4802" s="54">
        <v>554</v>
      </c>
      <c r="CG4802" s="54">
        <v>0.434</v>
      </c>
      <c r="CH4802" s="54">
        <v>0.69299999999999995</v>
      </c>
      <c r="CI4802" s="54">
        <v>0.10299999999999999</v>
      </c>
      <c r="CJ4802" s="54">
        <v>58</v>
      </c>
      <c r="CK4802" s="54">
        <v>9.1</v>
      </c>
      <c r="CL4802" s="54">
        <v>1.2099999999999999E-3</v>
      </c>
      <c r="CM4802" s="54">
        <v>0.27500000000000002</v>
      </c>
      <c r="CN4802" s="53" t="s">
        <v>35733</v>
      </c>
      <c r="CO4802" s="54">
        <v>11</v>
      </c>
      <c r="CP4802" s="54">
        <v>14</v>
      </c>
      <c r="CQ4802" s="55">
        <f t="shared" ref="CQ4802:CQ4865" si="75">CO4802/CP4802</f>
        <v>0.7857142857142857</v>
      </c>
      <c r="CR4802" s="52" t="s">
        <v>28953</v>
      </c>
    </row>
    <row r="4803" spans="81:96">
      <c r="CC4803" s="52">
        <v>4802</v>
      </c>
      <c r="CD4803" s="53" t="s">
        <v>34914</v>
      </c>
      <c r="CE4803" s="53" t="s">
        <v>34915</v>
      </c>
      <c r="CF4803" s="54">
        <v>302</v>
      </c>
      <c r="CG4803" s="54">
        <v>0.34399999999999997</v>
      </c>
      <c r="CH4803" s="54">
        <v>0.498</v>
      </c>
      <c r="CI4803" s="54">
        <v>7.0999999999999994E-2</v>
      </c>
      <c r="CJ4803" s="54">
        <v>70</v>
      </c>
      <c r="CK4803" s="54">
        <v>5.8</v>
      </c>
      <c r="CL4803" s="54">
        <v>5.9000000000000003E-4</v>
      </c>
      <c r="CM4803" s="54">
        <v>0.121</v>
      </c>
      <c r="CN4803" s="53" t="s">
        <v>35733</v>
      </c>
      <c r="CO4803" s="54">
        <v>12</v>
      </c>
      <c r="CP4803" s="54">
        <v>14</v>
      </c>
      <c r="CQ4803" s="55">
        <f t="shared" si="75"/>
        <v>0.8571428571428571</v>
      </c>
      <c r="CR4803" s="52" t="s">
        <v>28953</v>
      </c>
    </row>
    <row r="4804" spans="81:96">
      <c r="CC4804" s="52">
        <v>4803</v>
      </c>
      <c r="CD4804" s="53" t="s">
        <v>34922</v>
      </c>
      <c r="CE4804" s="53" t="s">
        <v>34923</v>
      </c>
      <c r="CF4804" s="54">
        <v>70</v>
      </c>
      <c r="CG4804" s="54">
        <v>0.312</v>
      </c>
      <c r="CH4804" s="54">
        <v>0.438</v>
      </c>
      <c r="CI4804" s="54">
        <v>1.077</v>
      </c>
      <c r="CJ4804" s="54">
        <v>13</v>
      </c>
      <c r="CK4804" s="54"/>
      <c r="CL4804" s="54">
        <v>1.8000000000000001E-4</v>
      </c>
      <c r="CM4804" s="54">
        <v>0.14099999999999999</v>
      </c>
      <c r="CN4804" s="53" t="s">
        <v>35733</v>
      </c>
      <c r="CO4804" s="54">
        <v>13</v>
      </c>
      <c r="CP4804" s="54">
        <v>14</v>
      </c>
      <c r="CQ4804" s="55">
        <f t="shared" si="75"/>
        <v>0.9285714285714286</v>
      </c>
      <c r="CR4804" s="52" t="s">
        <v>28953</v>
      </c>
    </row>
    <row r="4805" spans="81:96">
      <c r="CC4805" s="52">
        <v>4804</v>
      </c>
      <c r="CD4805" s="53" t="s">
        <v>35740</v>
      </c>
      <c r="CE4805" s="53" t="s">
        <v>35741</v>
      </c>
      <c r="CF4805" s="54">
        <v>144</v>
      </c>
      <c r="CG4805" s="54">
        <v>0.10100000000000001</v>
      </c>
      <c r="CH4805" s="54">
        <v>0.10299999999999999</v>
      </c>
      <c r="CI4805" s="54">
        <v>1.9E-2</v>
      </c>
      <c r="CJ4805" s="54">
        <v>108</v>
      </c>
      <c r="CK4805" s="54" t="s">
        <v>28918</v>
      </c>
      <c r="CL4805" s="54">
        <v>2.9E-4</v>
      </c>
      <c r="CM4805" s="54">
        <v>4.2000000000000003E-2</v>
      </c>
      <c r="CN4805" s="53" t="s">
        <v>35733</v>
      </c>
      <c r="CO4805" s="54">
        <v>14</v>
      </c>
      <c r="CP4805" s="54">
        <v>14</v>
      </c>
      <c r="CQ4805" s="55">
        <f t="shared" si="75"/>
        <v>1</v>
      </c>
      <c r="CR4805" s="52" t="s">
        <v>28953</v>
      </c>
    </row>
    <row r="4806" spans="81:96">
      <c r="CC4806" s="52">
        <v>4805</v>
      </c>
      <c r="CD4806" s="53" t="s">
        <v>34447</v>
      </c>
      <c r="CE4806" s="53" t="s">
        <v>34448</v>
      </c>
      <c r="CF4806" s="54">
        <v>1007</v>
      </c>
      <c r="CG4806" s="54">
        <v>1.5920000000000001</v>
      </c>
      <c r="CH4806" s="54"/>
      <c r="CI4806" s="54">
        <v>0.22800000000000001</v>
      </c>
      <c r="CJ4806" s="54">
        <v>101</v>
      </c>
      <c r="CK4806" s="54">
        <v>4.5999999999999996</v>
      </c>
      <c r="CL4806" s="54">
        <v>1.83E-3</v>
      </c>
      <c r="CM4806" s="54"/>
      <c r="CN4806" s="53" t="s">
        <v>35742</v>
      </c>
      <c r="CO4806" s="54">
        <v>1</v>
      </c>
      <c r="CP4806" s="54">
        <v>20</v>
      </c>
      <c r="CQ4806" s="55">
        <f t="shared" si="75"/>
        <v>0.05</v>
      </c>
      <c r="CR4806" s="52" t="s">
        <v>28907</v>
      </c>
    </row>
    <row r="4807" spans="81:96">
      <c r="CC4807" s="52">
        <v>4806</v>
      </c>
      <c r="CD4807" s="53" t="s">
        <v>34449</v>
      </c>
      <c r="CE4807" s="53" t="s">
        <v>34450</v>
      </c>
      <c r="CF4807" s="54">
        <v>3769</v>
      </c>
      <c r="CG4807" s="54">
        <v>1.4159999999999999</v>
      </c>
      <c r="CH4807" s="54">
        <v>1.6240000000000001</v>
      </c>
      <c r="CI4807" s="54">
        <v>0.20599999999999999</v>
      </c>
      <c r="CJ4807" s="54">
        <v>267</v>
      </c>
      <c r="CK4807" s="54">
        <v>7.8</v>
      </c>
      <c r="CL4807" s="54">
        <v>7.11E-3</v>
      </c>
      <c r="CM4807" s="54">
        <v>0.48799999999999999</v>
      </c>
      <c r="CN4807" s="53" t="s">
        <v>35742</v>
      </c>
      <c r="CO4807" s="54">
        <v>2</v>
      </c>
      <c r="CP4807" s="54">
        <v>20</v>
      </c>
      <c r="CQ4807" s="55">
        <f t="shared" si="75"/>
        <v>0.1</v>
      </c>
      <c r="CR4807" s="52" t="s">
        <v>28907</v>
      </c>
    </row>
    <row r="4808" spans="81:96">
      <c r="CC4808" s="52">
        <v>4807</v>
      </c>
      <c r="CD4808" s="53" t="s">
        <v>35743</v>
      </c>
      <c r="CE4808" s="53" t="s">
        <v>35744</v>
      </c>
      <c r="CF4808" s="54">
        <v>3173</v>
      </c>
      <c r="CG4808" s="54">
        <v>1.3080000000000001</v>
      </c>
      <c r="CH4808" s="54">
        <v>1.704</v>
      </c>
      <c r="CI4808" s="54">
        <v>0.27200000000000002</v>
      </c>
      <c r="CJ4808" s="54">
        <v>81</v>
      </c>
      <c r="CK4808" s="54" t="s">
        <v>28918</v>
      </c>
      <c r="CL4808" s="54">
        <v>6.1900000000000002E-3</v>
      </c>
      <c r="CM4808" s="54">
        <v>0.874</v>
      </c>
      <c r="CN4808" s="53" t="s">
        <v>35742</v>
      </c>
      <c r="CO4808" s="54">
        <v>3</v>
      </c>
      <c r="CP4808" s="54">
        <v>20</v>
      </c>
      <c r="CQ4808" s="55">
        <f t="shared" si="75"/>
        <v>0.15</v>
      </c>
      <c r="CR4808" s="52" t="s">
        <v>28907</v>
      </c>
    </row>
    <row r="4809" spans="81:96">
      <c r="CC4809" s="52">
        <v>4808</v>
      </c>
      <c r="CD4809" s="53" t="s">
        <v>34463</v>
      </c>
      <c r="CE4809" s="53" t="s">
        <v>34464</v>
      </c>
      <c r="CF4809" s="54">
        <v>1213</v>
      </c>
      <c r="CG4809" s="54">
        <v>0.99</v>
      </c>
      <c r="CH4809" s="54">
        <v>1.258</v>
      </c>
      <c r="CI4809" s="54">
        <v>0.125</v>
      </c>
      <c r="CJ4809" s="54">
        <v>48</v>
      </c>
      <c r="CK4809" s="54">
        <v>7.8</v>
      </c>
      <c r="CL4809" s="54">
        <v>3.6700000000000001E-3</v>
      </c>
      <c r="CM4809" s="54">
        <v>0.72699999999999998</v>
      </c>
      <c r="CN4809" s="53" t="s">
        <v>35742</v>
      </c>
      <c r="CO4809" s="54">
        <v>4</v>
      </c>
      <c r="CP4809" s="54">
        <v>20</v>
      </c>
      <c r="CQ4809" s="55">
        <f t="shared" si="75"/>
        <v>0.2</v>
      </c>
      <c r="CR4809" s="52" t="s">
        <v>28907</v>
      </c>
    </row>
    <row r="4810" spans="81:96">
      <c r="CC4810" s="52">
        <v>4809</v>
      </c>
      <c r="CD4810" s="53" t="s">
        <v>34473</v>
      </c>
      <c r="CE4810" s="53" t="s">
        <v>34474</v>
      </c>
      <c r="CF4810" s="54">
        <v>322</v>
      </c>
      <c r="CG4810" s="54">
        <v>0.76200000000000001</v>
      </c>
      <c r="CH4810" s="54">
        <v>0.68</v>
      </c>
      <c r="CI4810" s="54">
        <v>0.20699999999999999</v>
      </c>
      <c r="CJ4810" s="54">
        <v>29</v>
      </c>
      <c r="CK4810" s="54">
        <v>7.6</v>
      </c>
      <c r="CL4810" s="54">
        <v>4.2000000000000002E-4</v>
      </c>
      <c r="CM4810" s="54">
        <v>0.153</v>
      </c>
      <c r="CN4810" s="53" t="s">
        <v>35742</v>
      </c>
      <c r="CO4810" s="54">
        <v>5</v>
      </c>
      <c r="CP4810" s="54">
        <v>20</v>
      </c>
      <c r="CQ4810" s="55">
        <f t="shared" si="75"/>
        <v>0.25</v>
      </c>
      <c r="CR4810" s="52" t="s">
        <v>28921</v>
      </c>
    </row>
    <row r="4811" spans="81:96">
      <c r="CC4811" s="52">
        <v>4810</v>
      </c>
      <c r="CD4811" s="53" t="s">
        <v>34475</v>
      </c>
      <c r="CE4811" s="53" t="s">
        <v>34476</v>
      </c>
      <c r="CF4811" s="54">
        <v>1147</v>
      </c>
      <c r="CG4811" s="54">
        <v>0.75</v>
      </c>
      <c r="CH4811" s="54">
        <v>1.4770000000000001</v>
      </c>
      <c r="CI4811" s="54">
        <v>0.15</v>
      </c>
      <c r="CJ4811" s="54">
        <v>80</v>
      </c>
      <c r="CK4811" s="54">
        <v>7.6</v>
      </c>
      <c r="CL4811" s="54">
        <v>2.33E-3</v>
      </c>
      <c r="CM4811" s="54">
        <v>0.47699999999999998</v>
      </c>
      <c r="CN4811" s="53" t="s">
        <v>35742</v>
      </c>
      <c r="CO4811" s="54">
        <v>6</v>
      </c>
      <c r="CP4811" s="54">
        <v>20</v>
      </c>
      <c r="CQ4811" s="55">
        <f t="shared" si="75"/>
        <v>0.3</v>
      </c>
      <c r="CR4811" s="52" t="s">
        <v>28921</v>
      </c>
    </row>
    <row r="4812" spans="81:96">
      <c r="CC4812" s="52">
        <v>4811</v>
      </c>
      <c r="CD4812" s="53" t="s">
        <v>34477</v>
      </c>
      <c r="CE4812" s="53" t="s">
        <v>34478</v>
      </c>
      <c r="CF4812" s="54">
        <v>1256</v>
      </c>
      <c r="CG4812" s="54">
        <v>0.74399999999999999</v>
      </c>
      <c r="CH4812" s="54">
        <v>0.94699999999999995</v>
      </c>
      <c r="CI4812" s="54">
        <v>0.12</v>
      </c>
      <c r="CJ4812" s="54">
        <v>25</v>
      </c>
      <c r="CK4812" s="54" t="s">
        <v>28918</v>
      </c>
      <c r="CL4812" s="54">
        <v>2.5000000000000001E-3</v>
      </c>
      <c r="CM4812" s="54">
        <v>0.49299999999999999</v>
      </c>
      <c r="CN4812" s="53" t="s">
        <v>35742</v>
      </c>
      <c r="CO4812" s="54">
        <v>7</v>
      </c>
      <c r="CP4812" s="54">
        <v>20</v>
      </c>
      <c r="CQ4812" s="55">
        <f t="shared" si="75"/>
        <v>0.35</v>
      </c>
      <c r="CR4812" s="52" t="s">
        <v>28921</v>
      </c>
    </row>
    <row r="4813" spans="81:96">
      <c r="CC4813" s="52">
        <v>4812</v>
      </c>
      <c r="CD4813" s="53" t="s">
        <v>34479</v>
      </c>
      <c r="CE4813" s="53" t="s">
        <v>34480</v>
      </c>
      <c r="CF4813" s="54">
        <v>357</v>
      </c>
      <c r="CG4813" s="54">
        <v>0.72099999999999997</v>
      </c>
      <c r="CH4813" s="54">
        <v>0.81299999999999994</v>
      </c>
      <c r="CI4813" s="54">
        <v>0.109</v>
      </c>
      <c r="CJ4813" s="54">
        <v>64</v>
      </c>
      <c r="CK4813" s="54">
        <v>4.3</v>
      </c>
      <c r="CL4813" s="54">
        <v>1.23E-3</v>
      </c>
      <c r="CM4813" s="54">
        <v>0.23400000000000001</v>
      </c>
      <c r="CN4813" s="53" t="s">
        <v>35742</v>
      </c>
      <c r="CO4813" s="54">
        <v>8</v>
      </c>
      <c r="CP4813" s="54">
        <v>20</v>
      </c>
      <c r="CQ4813" s="55">
        <f t="shared" si="75"/>
        <v>0.4</v>
      </c>
      <c r="CR4813" s="52" t="s">
        <v>28921</v>
      </c>
    </row>
    <row r="4814" spans="81:96">
      <c r="CC4814" s="52">
        <v>4813</v>
      </c>
      <c r="CD4814" s="53" t="s">
        <v>34483</v>
      </c>
      <c r="CE4814" s="53" t="s">
        <v>34484</v>
      </c>
      <c r="CF4814" s="54">
        <v>335</v>
      </c>
      <c r="CG4814" s="54">
        <v>0.67700000000000005</v>
      </c>
      <c r="CH4814" s="54">
        <v>0.629</v>
      </c>
      <c r="CI4814" s="54">
        <v>9.0999999999999998E-2</v>
      </c>
      <c r="CJ4814" s="54">
        <v>33</v>
      </c>
      <c r="CK4814" s="54">
        <v>6.3</v>
      </c>
      <c r="CL4814" s="54">
        <v>5.5999999999999995E-4</v>
      </c>
      <c r="CM4814" s="54">
        <v>0.14299999999999999</v>
      </c>
      <c r="CN4814" s="53" t="s">
        <v>35742</v>
      </c>
      <c r="CO4814" s="54">
        <v>9</v>
      </c>
      <c r="CP4814" s="54">
        <v>20</v>
      </c>
      <c r="CQ4814" s="55">
        <f t="shared" si="75"/>
        <v>0.45</v>
      </c>
      <c r="CR4814" s="52" t="s">
        <v>28921</v>
      </c>
    </row>
    <row r="4815" spans="81:96">
      <c r="CC4815" s="52">
        <v>4814</v>
      </c>
      <c r="CD4815" s="53" t="s">
        <v>35745</v>
      </c>
      <c r="CE4815" s="53" t="s">
        <v>35746</v>
      </c>
      <c r="CF4815" s="54">
        <v>304</v>
      </c>
      <c r="CG4815" s="54">
        <v>0.60799999999999998</v>
      </c>
      <c r="CH4815" s="54">
        <v>0.86499999999999999</v>
      </c>
      <c r="CI4815" s="54">
        <v>0</v>
      </c>
      <c r="CJ4815" s="54">
        <v>30</v>
      </c>
      <c r="CK4815" s="54">
        <v>5</v>
      </c>
      <c r="CL4815" s="54">
        <v>1.98E-3</v>
      </c>
      <c r="CM4815" s="54">
        <v>0.54400000000000004</v>
      </c>
      <c r="CN4815" s="53" t="s">
        <v>35742</v>
      </c>
      <c r="CO4815" s="54">
        <v>10</v>
      </c>
      <c r="CP4815" s="54">
        <v>20</v>
      </c>
      <c r="CQ4815" s="55">
        <f t="shared" si="75"/>
        <v>0.5</v>
      </c>
      <c r="CR4815" s="52" t="s">
        <v>28938</v>
      </c>
    </row>
    <row r="4816" spans="81:96">
      <c r="CC4816" s="52">
        <v>4815</v>
      </c>
      <c r="CD4816" s="53" t="s">
        <v>34493</v>
      </c>
      <c r="CE4816" s="53" t="s">
        <v>34494</v>
      </c>
      <c r="CF4816" s="54">
        <v>97</v>
      </c>
      <c r="CG4816" s="54">
        <v>0.50800000000000001</v>
      </c>
      <c r="CH4816" s="54">
        <v>0.60299999999999998</v>
      </c>
      <c r="CI4816" s="54">
        <v>6.9000000000000006E-2</v>
      </c>
      <c r="CJ4816" s="54">
        <v>58</v>
      </c>
      <c r="CK4816" s="54"/>
      <c r="CL4816" s="54">
        <v>2.5999999999999998E-4</v>
      </c>
      <c r="CM4816" s="54">
        <v>0.13600000000000001</v>
      </c>
      <c r="CN4816" s="53" t="s">
        <v>35742</v>
      </c>
      <c r="CO4816" s="54">
        <v>11</v>
      </c>
      <c r="CP4816" s="54">
        <v>20</v>
      </c>
      <c r="CQ4816" s="55">
        <f t="shared" si="75"/>
        <v>0.55000000000000004</v>
      </c>
      <c r="CR4816" s="52" t="s">
        <v>28938</v>
      </c>
    </row>
    <row r="4817" spans="81:96">
      <c r="CC4817" s="52">
        <v>4816</v>
      </c>
      <c r="CD4817" s="53" t="s">
        <v>35747</v>
      </c>
      <c r="CE4817" s="53" t="s">
        <v>35748</v>
      </c>
      <c r="CF4817" s="54">
        <v>341</v>
      </c>
      <c r="CG4817" s="54">
        <v>0.46100000000000002</v>
      </c>
      <c r="CH4817" s="54">
        <v>0.47599999999999998</v>
      </c>
      <c r="CI4817" s="54">
        <v>0</v>
      </c>
      <c r="CJ4817" s="54">
        <v>43</v>
      </c>
      <c r="CK4817" s="54">
        <v>9.1</v>
      </c>
      <c r="CL4817" s="54">
        <v>9.6000000000000002E-4</v>
      </c>
      <c r="CM4817" s="54">
        <v>0.223</v>
      </c>
      <c r="CN4817" s="53" t="s">
        <v>35742</v>
      </c>
      <c r="CO4817" s="54">
        <v>12</v>
      </c>
      <c r="CP4817" s="54">
        <v>20</v>
      </c>
      <c r="CQ4817" s="55">
        <f t="shared" si="75"/>
        <v>0.6</v>
      </c>
      <c r="CR4817" s="52" t="s">
        <v>28938</v>
      </c>
    </row>
    <row r="4818" spans="81:96">
      <c r="CC4818" s="52">
        <v>4817</v>
      </c>
      <c r="CD4818" s="53" t="s">
        <v>31890</v>
      </c>
      <c r="CE4818" s="53" t="s">
        <v>31891</v>
      </c>
      <c r="CF4818" s="54">
        <v>421</v>
      </c>
      <c r="CG4818" s="54">
        <v>0.42</v>
      </c>
      <c r="CH4818" s="54">
        <v>0.47899999999999998</v>
      </c>
      <c r="CI4818" s="54">
        <v>0.03</v>
      </c>
      <c r="CJ4818" s="54">
        <v>99</v>
      </c>
      <c r="CK4818" s="54">
        <v>5.5</v>
      </c>
      <c r="CL4818" s="54">
        <v>8.7000000000000001E-4</v>
      </c>
      <c r="CM4818" s="54">
        <v>0.121</v>
      </c>
      <c r="CN4818" s="53" t="s">
        <v>35742</v>
      </c>
      <c r="CO4818" s="54">
        <v>13</v>
      </c>
      <c r="CP4818" s="54">
        <v>20</v>
      </c>
      <c r="CQ4818" s="55">
        <f t="shared" si="75"/>
        <v>0.65</v>
      </c>
      <c r="CR4818" s="52" t="s">
        <v>28938</v>
      </c>
    </row>
    <row r="4819" spans="81:96">
      <c r="CC4819" s="52">
        <v>4818</v>
      </c>
      <c r="CD4819" s="53" t="s">
        <v>35749</v>
      </c>
      <c r="CE4819" s="53" t="s">
        <v>35750</v>
      </c>
      <c r="CF4819" s="54">
        <v>165</v>
      </c>
      <c r="CG4819" s="54">
        <v>0.32200000000000001</v>
      </c>
      <c r="CH4819" s="54">
        <v>0.39100000000000001</v>
      </c>
      <c r="CI4819" s="54">
        <v>5.7000000000000002E-2</v>
      </c>
      <c r="CJ4819" s="54">
        <v>35</v>
      </c>
      <c r="CK4819" s="54">
        <v>8.4</v>
      </c>
      <c r="CL4819" s="54">
        <v>2.9E-4</v>
      </c>
      <c r="CM4819" s="54">
        <v>0.14299999999999999</v>
      </c>
      <c r="CN4819" s="53" t="s">
        <v>35742</v>
      </c>
      <c r="CO4819" s="54">
        <v>14</v>
      </c>
      <c r="CP4819" s="54">
        <v>20</v>
      </c>
      <c r="CQ4819" s="55">
        <f t="shared" si="75"/>
        <v>0.7</v>
      </c>
      <c r="CR4819" s="52" t="s">
        <v>28938</v>
      </c>
    </row>
    <row r="4820" spans="81:96">
      <c r="CC4820" s="52">
        <v>4819</v>
      </c>
      <c r="CD4820" s="53" t="s">
        <v>34497</v>
      </c>
      <c r="CE4820" s="53" t="s">
        <v>34498</v>
      </c>
      <c r="CF4820" s="54">
        <v>1007</v>
      </c>
      <c r="CG4820" s="54">
        <v>0.307</v>
      </c>
      <c r="CH4820" s="54">
        <v>0.40699999999999997</v>
      </c>
      <c r="CI4820" s="54">
        <v>8.2000000000000003E-2</v>
      </c>
      <c r="CJ4820" s="54">
        <v>352</v>
      </c>
      <c r="CK4820" s="54">
        <v>6.1</v>
      </c>
      <c r="CL4820" s="54">
        <v>1.72E-3</v>
      </c>
      <c r="CM4820" s="54">
        <v>9.5000000000000001E-2</v>
      </c>
      <c r="CN4820" s="53" t="s">
        <v>35742</v>
      </c>
      <c r="CO4820" s="54">
        <v>15</v>
      </c>
      <c r="CP4820" s="54">
        <v>20</v>
      </c>
      <c r="CQ4820" s="55">
        <f t="shared" si="75"/>
        <v>0.75</v>
      </c>
      <c r="CR4820" s="52" t="s">
        <v>28953</v>
      </c>
    </row>
    <row r="4821" spans="81:96">
      <c r="CC4821" s="52">
        <v>4820</v>
      </c>
      <c r="CD4821" s="53" t="s">
        <v>34499</v>
      </c>
      <c r="CE4821" s="53" t="s">
        <v>34500</v>
      </c>
      <c r="CF4821" s="54">
        <v>65</v>
      </c>
      <c r="CG4821" s="54">
        <v>0.27700000000000002</v>
      </c>
      <c r="CH4821" s="54">
        <v>0.20899999999999999</v>
      </c>
      <c r="CI4821" s="54">
        <v>0.05</v>
      </c>
      <c r="CJ4821" s="54">
        <v>60</v>
      </c>
      <c r="CK4821" s="54"/>
      <c r="CL4821" s="54">
        <v>1.7000000000000001E-4</v>
      </c>
      <c r="CM4821" s="54">
        <v>4.2000000000000003E-2</v>
      </c>
      <c r="CN4821" s="53" t="s">
        <v>35742</v>
      </c>
      <c r="CO4821" s="54">
        <v>16</v>
      </c>
      <c r="CP4821" s="54">
        <v>20</v>
      </c>
      <c r="CQ4821" s="55">
        <f t="shared" si="75"/>
        <v>0.8</v>
      </c>
      <c r="CR4821" s="52" t="s">
        <v>28953</v>
      </c>
    </row>
    <row r="4822" spans="81:96">
      <c r="CC4822" s="52">
        <v>4821</v>
      </c>
      <c r="CD4822" s="53" t="s">
        <v>34501</v>
      </c>
      <c r="CE4822" s="53" t="s">
        <v>34502</v>
      </c>
      <c r="CF4822" s="54">
        <v>78</v>
      </c>
      <c r="CG4822" s="54">
        <v>0.254</v>
      </c>
      <c r="CH4822" s="54">
        <v>0.255</v>
      </c>
      <c r="CI4822" s="54">
        <v>0</v>
      </c>
      <c r="CJ4822" s="54">
        <v>38</v>
      </c>
      <c r="CK4822" s="54"/>
      <c r="CL4822" s="54">
        <v>1.2999999999999999E-4</v>
      </c>
      <c r="CM4822" s="54">
        <v>4.9000000000000002E-2</v>
      </c>
      <c r="CN4822" s="53" t="s">
        <v>35742</v>
      </c>
      <c r="CO4822" s="54">
        <v>17</v>
      </c>
      <c r="CP4822" s="54">
        <v>20</v>
      </c>
      <c r="CQ4822" s="55">
        <f t="shared" si="75"/>
        <v>0.85</v>
      </c>
      <c r="CR4822" s="52" t="s">
        <v>28953</v>
      </c>
    </row>
    <row r="4823" spans="81:96">
      <c r="CC4823" s="52">
        <v>4822</v>
      </c>
      <c r="CD4823" s="53" t="s">
        <v>34505</v>
      </c>
      <c r="CE4823" s="53" t="s">
        <v>34506</v>
      </c>
      <c r="CF4823" s="54">
        <v>209</v>
      </c>
      <c r="CG4823" s="54">
        <v>0.13300000000000001</v>
      </c>
      <c r="CH4823" s="54">
        <v>0.123</v>
      </c>
      <c r="CI4823" s="54">
        <v>5.5E-2</v>
      </c>
      <c r="CJ4823" s="54">
        <v>73</v>
      </c>
      <c r="CK4823" s="54" t="s">
        <v>28918</v>
      </c>
      <c r="CL4823" s="54">
        <v>1.9000000000000001E-4</v>
      </c>
      <c r="CM4823" s="54">
        <v>3.2000000000000001E-2</v>
      </c>
      <c r="CN4823" s="53" t="s">
        <v>35742</v>
      </c>
      <c r="CO4823" s="54">
        <v>18</v>
      </c>
      <c r="CP4823" s="54">
        <v>20</v>
      </c>
      <c r="CQ4823" s="55">
        <f t="shared" si="75"/>
        <v>0.9</v>
      </c>
      <c r="CR4823" s="52" t="s">
        <v>28953</v>
      </c>
    </row>
    <row r="4824" spans="81:96">
      <c r="CC4824" s="52">
        <v>4823</v>
      </c>
      <c r="CD4824" s="53" t="s">
        <v>34507</v>
      </c>
      <c r="CE4824" s="53" t="s">
        <v>34508</v>
      </c>
      <c r="CF4824" s="54">
        <v>32</v>
      </c>
      <c r="CG4824" s="54">
        <v>0.121</v>
      </c>
      <c r="CH4824" s="54">
        <v>0.185</v>
      </c>
      <c r="CI4824" s="54">
        <v>0</v>
      </c>
      <c r="CJ4824" s="54">
        <v>8</v>
      </c>
      <c r="CK4824" s="54"/>
      <c r="CL4824" s="54">
        <v>6.9999999999999994E-5</v>
      </c>
      <c r="CM4824" s="54">
        <v>5.3999999999999999E-2</v>
      </c>
      <c r="CN4824" s="53" t="s">
        <v>35742</v>
      </c>
      <c r="CO4824" s="54">
        <v>19</v>
      </c>
      <c r="CP4824" s="54">
        <v>20</v>
      </c>
      <c r="CQ4824" s="55">
        <f t="shared" si="75"/>
        <v>0.95</v>
      </c>
      <c r="CR4824" s="52" t="s">
        <v>28953</v>
      </c>
    </row>
    <row r="4825" spans="81:96">
      <c r="CC4825" s="52">
        <v>4824</v>
      </c>
      <c r="CD4825" s="53" t="s">
        <v>34509</v>
      </c>
      <c r="CE4825" s="53" t="s">
        <v>34510</v>
      </c>
      <c r="CF4825" s="54">
        <v>873</v>
      </c>
      <c r="CG4825" s="54">
        <v>7.3999999999999996E-2</v>
      </c>
      <c r="CH4825" s="54"/>
      <c r="CI4825" s="54">
        <v>1.0999999999999999E-2</v>
      </c>
      <c r="CJ4825" s="54">
        <v>560</v>
      </c>
      <c r="CK4825" s="54" t="s">
        <v>28918</v>
      </c>
      <c r="CL4825" s="54">
        <v>1.39E-3</v>
      </c>
      <c r="CM4825" s="54"/>
      <c r="CN4825" s="53" t="s">
        <v>35742</v>
      </c>
      <c r="CO4825" s="54">
        <v>20</v>
      </c>
      <c r="CP4825" s="54">
        <v>20</v>
      </c>
      <c r="CQ4825" s="55">
        <f t="shared" si="75"/>
        <v>1</v>
      </c>
      <c r="CR4825" s="52" t="s">
        <v>28953</v>
      </c>
    </row>
    <row r="4826" spans="81:96">
      <c r="CC4826" s="52">
        <v>4825</v>
      </c>
      <c r="CD4826" s="53" t="s">
        <v>35751</v>
      </c>
      <c r="CE4826" s="53" t="s">
        <v>35752</v>
      </c>
      <c r="CF4826" s="54">
        <v>10553</v>
      </c>
      <c r="CG4826" s="54">
        <v>13.731</v>
      </c>
      <c r="CH4826" s="54">
        <v>15.682</v>
      </c>
      <c r="CI4826" s="54">
        <v>4.3209999999999997</v>
      </c>
      <c r="CJ4826" s="54">
        <v>28</v>
      </c>
      <c r="CK4826" s="54" t="s">
        <v>28918</v>
      </c>
      <c r="CL4826" s="54">
        <v>1.1339999999999999E-2</v>
      </c>
      <c r="CM4826" s="54">
        <v>5.41</v>
      </c>
      <c r="CN4826" s="53" t="s">
        <v>35753</v>
      </c>
      <c r="CO4826" s="54">
        <v>1</v>
      </c>
      <c r="CP4826" s="54">
        <v>92</v>
      </c>
      <c r="CQ4826" s="55">
        <f t="shared" si="75"/>
        <v>1.0869565217391304E-2</v>
      </c>
      <c r="CR4826" s="52" t="s">
        <v>28907</v>
      </c>
    </row>
    <row r="4827" spans="81:96">
      <c r="CC4827" s="52">
        <v>4826</v>
      </c>
      <c r="CD4827" s="53" t="s">
        <v>2802</v>
      </c>
      <c r="CE4827" s="53" t="s">
        <v>2800</v>
      </c>
      <c r="CF4827" s="54">
        <v>6647</v>
      </c>
      <c r="CG4827" s="54">
        <v>3.45</v>
      </c>
      <c r="CH4827" s="54">
        <v>3.65</v>
      </c>
      <c r="CI4827" s="54">
        <v>0.97299999999999998</v>
      </c>
      <c r="CJ4827" s="54">
        <v>111</v>
      </c>
      <c r="CK4827" s="54">
        <v>9.1999999999999993</v>
      </c>
      <c r="CL4827" s="54">
        <v>7.8200000000000006E-3</v>
      </c>
      <c r="CM4827" s="54">
        <v>0.93799999999999994</v>
      </c>
      <c r="CN4827" s="53" t="s">
        <v>35753</v>
      </c>
      <c r="CO4827" s="54">
        <v>2</v>
      </c>
      <c r="CP4827" s="54">
        <v>92</v>
      </c>
      <c r="CQ4827" s="55">
        <f t="shared" si="75"/>
        <v>2.1739130434782608E-2</v>
      </c>
      <c r="CR4827" s="52" t="s">
        <v>28907</v>
      </c>
    </row>
    <row r="4828" spans="81:96">
      <c r="CC4828" s="52">
        <v>4827</v>
      </c>
      <c r="CD4828" s="53" t="s">
        <v>35754</v>
      </c>
      <c r="CE4828" s="53" t="s">
        <v>35755</v>
      </c>
      <c r="CF4828" s="54">
        <v>444</v>
      </c>
      <c r="CG4828" s="54">
        <v>2.8980000000000001</v>
      </c>
      <c r="CH4828" s="54">
        <v>2.5859999999999999</v>
      </c>
      <c r="CI4828" s="54">
        <v>0.74099999999999999</v>
      </c>
      <c r="CJ4828" s="54">
        <v>27</v>
      </c>
      <c r="CK4828" s="54">
        <v>3.9</v>
      </c>
      <c r="CL4828" s="54">
        <v>1.56E-3</v>
      </c>
      <c r="CM4828" s="54">
        <v>0.76900000000000002</v>
      </c>
      <c r="CN4828" s="53" t="s">
        <v>35753</v>
      </c>
      <c r="CO4828" s="54">
        <v>3</v>
      </c>
      <c r="CP4828" s="54">
        <v>92</v>
      </c>
      <c r="CQ4828" s="55">
        <f t="shared" si="75"/>
        <v>3.2608695652173912E-2</v>
      </c>
      <c r="CR4828" s="52" t="s">
        <v>28907</v>
      </c>
    </row>
    <row r="4829" spans="81:96">
      <c r="CC4829" s="52">
        <v>4828</v>
      </c>
      <c r="CD4829" s="53" t="s">
        <v>35756</v>
      </c>
      <c r="CE4829" s="53" t="s">
        <v>35757</v>
      </c>
      <c r="CF4829" s="54">
        <v>2946</v>
      </c>
      <c r="CG4829" s="54">
        <v>2.86</v>
      </c>
      <c r="CH4829" s="54">
        <v>2.6629999999999998</v>
      </c>
      <c r="CI4829" s="54">
        <v>0.33800000000000002</v>
      </c>
      <c r="CJ4829" s="54">
        <v>74</v>
      </c>
      <c r="CK4829" s="54" t="s">
        <v>28918</v>
      </c>
      <c r="CL4829" s="54">
        <v>3.5300000000000002E-3</v>
      </c>
      <c r="CM4829" s="54">
        <v>0.74099999999999999</v>
      </c>
      <c r="CN4829" s="53" t="s">
        <v>35753</v>
      </c>
      <c r="CO4829" s="54">
        <v>4</v>
      </c>
      <c r="CP4829" s="54">
        <v>92</v>
      </c>
      <c r="CQ4829" s="55">
        <f t="shared" si="75"/>
        <v>4.3478260869565216E-2</v>
      </c>
      <c r="CR4829" s="52" t="s">
        <v>28907</v>
      </c>
    </row>
    <row r="4830" spans="81:96">
      <c r="CC4830" s="52">
        <v>4829</v>
      </c>
      <c r="CD4830" s="53" t="s">
        <v>35758</v>
      </c>
      <c r="CE4830" s="53" t="s">
        <v>35759</v>
      </c>
      <c r="CF4830" s="54">
        <v>1642</v>
      </c>
      <c r="CG4830" s="54">
        <v>2.7839999999999998</v>
      </c>
      <c r="CH4830" s="54">
        <v>2.7</v>
      </c>
      <c r="CI4830" s="54">
        <v>0.755</v>
      </c>
      <c r="CJ4830" s="54">
        <v>53</v>
      </c>
      <c r="CK4830" s="54">
        <v>7.4</v>
      </c>
      <c r="CL4830" s="54">
        <v>3.6800000000000001E-3</v>
      </c>
      <c r="CM4830" s="54">
        <v>0.996</v>
      </c>
      <c r="CN4830" s="53" t="s">
        <v>35753</v>
      </c>
      <c r="CO4830" s="54">
        <v>5</v>
      </c>
      <c r="CP4830" s="54">
        <v>92</v>
      </c>
      <c r="CQ4830" s="55">
        <f t="shared" si="75"/>
        <v>5.434782608695652E-2</v>
      </c>
      <c r="CR4830" s="52" t="s">
        <v>28907</v>
      </c>
    </row>
    <row r="4831" spans="81:96">
      <c r="CC4831" s="52">
        <v>4830</v>
      </c>
      <c r="CD4831" s="53" t="s">
        <v>35760</v>
      </c>
      <c r="CE4831" s="53" t="s">
        <v>35761</v>
      </c>
      <c r="CF4831" s="54">
        <v>615</v>
      </c>
      <c r="CG4831" s="54">
        <v>2.714</v>
      </c>
      <c r="CH4831" s="54">
        <v>3.3959999999999999</v>
      </c>
      <c r="CI4831" s="54">
        <v>0.35699999999999998</v>
      </c>
      <c r="CJ4831" s="54">
        <v>14</v>
      </c>
      <c r="CK4831" s="54" t="s">
        <v>28918</v>
      </c>
      <c r="CL4831" s="54">
        <v>8.4999999999999995E-4</v>
      </c>
      <c r="CM4831" s="54">
        <v>1.1100000000000001</v>
      </c>
      <c r="CN4831" s="53" t="s">
        <v>35753</v>
      </c>
      <c r="CO4831" s="54">
        <v>6</v>
      </c>
      <c r="CP4831" s="54">
        <v>92</v>
      </c>
      <c r="CQ4831" s="55">
        <f t="shared" si="75"/>
        <v>6.5217391304347824E-2</v>
      </c>
      <c r="CR4831" s="52" t="s">
        <v>28907</v>
      </c>
    </row>
    <row r="4832" spans="81:96">
      <c r="CC4832" s="52">
        <v>4831</v>
      </c>
      <c r="CD4832" s="53" t="s">
        <v>10177</v>
      </c>
      <c r="CE4832" s="53" t="s">
        <v>10175</v>
      </c>
      <c r="CF4832" s="54">
        <v>6246</v>
      </c>
      <c r="CG4832" s="54">
        <v>2.694</v>
      </c>
      <c r="CH4832" s="54">
        <v>2.863</v>
      </c>
      <c r="CI4832" s="54">
        <v>0.64200000000000002</v>
      </c>
      <c r="CJ4832" s="54">
        <v>240</v>
      </c>
      <c r="CK4832" s="54">
        <v>6.3</v>
      </c>
      <c r="CL4832" s="54">
        <v>1.227E-2</v>
      </c>
      <c r="CM4832" s="54">
        <v>0.79900000000000004</v>
      </c>
      <c r="CN4832" s="53" t="s">
        <v>35753</v>
      </c>
      <c r="CO4832" s="54">
        <v>7</v>
      </c>
      <c r="CP4832" s="54">
        <v>92</v>
      </c>
      <c r="CQ4832" s="55">
        <f t="shared" si="75"/>
        <v>7.6086956521739135E-2</v>
      </c>
      <c r="CR4832" s="52" t="s">
        <v>28907</v>
      </c>
    </row>
    <row r="4833" spans="81:96">
      <c r="CC4833" s="52">
        <v>4832</v>
      </c>
      <c r="CD4833" s="53" t="s">
        <v>35762</v>
      </c>
      <c r="CE4833" s="53" t="s">
        <v>35763</v>
      </c>
      <c r="CF4833" s="54">
        <v>893</v>
      </c>
      <c r="CG4833" s="54">
        <v>2.6440000000000001</v>
      </c>
      <c r="CH4833" s="54">
        <v>2.1680000000000001</v>
      </c>
      <c r="CI4833" s="54">
        <v>0.63400000000000001</v>
      </c>
      <c r="CJ4833" s="54">
        <v>71</v>
      </c>
      <c r="CK4833" s="54">
        <v>3.4</v>
      </c>
      <c r="CL4833" s="54">
        <v>2.4599999999999999E-3</v>
      </c>
      <c r="CM4833" s="54">
        <v>0.52100000000000002</v>
      </c>
      <c r="CN4833" s="53" t="s">
        <v>35753</v>
      </c>
      <c r="CO4833" s="54">
        <v>8</v>
      </c>
      <c r="CP4833" s="54">
        <v>92</v>
      </c>
      <c r="CQ4833" s="55">
        <f t="shared" si="75"/>
        <v>8.6956521739130432E-2</v>
      </c>
      <c r="CR4833" s="52" t="s">
        <v>28907</v>
      </c>
    </row>
    <row r="4834" spans="81:96">
      <c r="CC4834" s="52">
        <v>4833</v>
      </c>
      <c r="CD4834" s="53" t="s">
        <v>13296</v>
      </c>
      <c r="CE4834" s="53" t="s">
        <v>13294</v>
      </c>
      <c r="CF4834" s="54">
        <v>3220</v>
      </c>
      <c r="CG4834" s="54">
        <v>2.589</v>
      </c>
      <c r="CH4834" s="54">
        <v>2.875</v>
      </c>
      <c r="CI4834" s="54">
        <v>0.71399999999999997</v>
      </c>
      <c r="CJ4834" s="54">
        <v>70</v>
      </c>
      <c r="CK4834" s="54">
        <v>8.3000000000000007</v>
      </c>
      <c r="CL4834" s="54">
        <v>4.6800000000000001E-3</v>
      </c>
      <c r="CM4834" s="54">
        <v>0.80200000000000005</v>
      </c>
      <c r="CN4834" s="53" t="s">
        <v>35753</v>
      </c>
      <c r="CO4834" s="54">
        <v>9</v>
      </c>
      <c r="CP4834" s="54">
        <v>92</v>
      </c>
      <c r="CQ4834" s="55">
        <f t="shared" si="75"/>
        <v>9.7826086956521743E-2</v>
      </c>
      <c r="CR4834" s="52" t="s">
        <v>28907</v>
      </c>
    </row>
    <row r="4835" spans="81:96">
      <c r="CC4835" s="52">
        <v>4834</v>
      </c>
      <c r="CD4835" s="53" t="s">
        <v>5704</v>
      </c>
      <c r="CE4835" s="53" t="s">
        <v>5702</v>
      </c>
      <c r="CF4835" s="54">
        <v>7919</v>
      </c>
      <c r="CG4835" s="54">
        <v>2.4700000000000002</v>
      </c>
      <c r="CH4835" s="54">
        <v>2.577</v>
      </c>
      <c r="CI4835" s="54">
        <v>0.28399999999999997</v>
      </c>
      <c r="CJ4835" s="54">
        <v>155</v>
      </c>
      <c r="CK4835" s="54" t="s">
        <v>28918</v>
      </c>
      <c r="CL4835" s="54">
        <v>1.1039999999999999E-2</v>
      </c>
      <c r="CM4835" s="54">
        <v>0.71899999999999997</v>
      </c>
      <c r="CN4835" s="53" t="s">
        <v>35753</v>
      </c>
      <c r="CO4835" s="54">
        <v>10</v>
      </c>
      <c r="CP4835" s="54">
        <v>92</v>
      </c>
      <c r="CQ4835" s="55">
        <f t="shared" si="75"/>
        <v>0.10869565217391304</v>
      </c>
      <c r="CR4835" s="52" t="s">
        <v>28907</v>
      </c>
    </row>
    <row r="4836" spans="81:96">
      <c r="CC4836" s="52">
        <v>4835</v>
      </c>
      <c r="CD4836" s="53" t="s">
        <v>35764</v>
      </c>
      <c r="CE4836" s="53" t="s">
        <v>35765</v>
      </c>
      <c r="CF4836" s="54">
        <v>552</v>
      </c>
      <c r="CG4836" s="54">
        <v>2.1739999999999999</v>
      </c>
      <c r="CH4836" s="54">
        <v>2.234</v>
      </c>
      <c r="CI4836" s="54">
        <v>0.35299999999999998</v>
      </c>
      <c r="CJ4836" s="54">
        <v>51</v>
      </c>
      <c r="CK4836" s="54">
        <v>3.1</v>
      </c>
      <c r="CL4836" s="54">
        <v>2.3400000000000001E-3</v>
      </c>
      <c r="CM4836" s="54">
        <v>0.70499999999999996</v>
      </c>
      <c r="CN4836" s="53" t="s">
        <v>35753</v>
      </c>
      <c r="CO4836" s="54">
        <v>11</v>
      </c>
      <c r="CP4836" s="54">
        <v>92</v>
      </c>
      <c r="CQ4836" s="55">
        <f t="shared" si="75"/>
        <v>0.11956521739130435</v>
      </c>
      <c r="CR4836" s="52" t="s">
        <v>28907</v>
      </c>
    </row>
    <row r="4837" spans="81:96">
      <c r="CC4837" s="52">
        <v>4836</v>
      </c>
      <c r="CD4837" s="53" t="s">
        <v>1241</v>
      </c>
      <c r="CE4837" s="53" t="s">
        <v>1239</v>
      </c>
      <c r="CF4837" s="54">
        <v>997</v>
      </c>
      <c r="CG4837" s="54">
        <v>2.1440000000000001</v>
      </c>
      <c r="CH4837" s="54">
        <v>1.7589999999999999</v>
      </c>
      <c r="CI4837" s="54">
        <v>0.82699999999999996</v>
      </c>
      <c r="CJ4837" s="54">
        <v>75</v>
      </c>
      <c r="CK4837" s="54">
        <v>4</v>
      </c>
      <c r="CL4837" s="54">
        <v>2.5000000000000001E-3</v>
      </c>
      <c r="CM4837" s="54">
        <v>0.46800000000000003</v>
      </c>
      <c r="CN4837" s="53" t="s">
        <v>35753</v>
      </c>
      <c r="CO4837" s="54">
        <v>12</v>
      </c>
      <c r="CP4837" s="54">
        <v>92</v>
      </c>
      <c r="CQ4837" s="55">
        <f t="shared" si="75"/>
        <v>0.13043478260869565</v>
      </c>
      <c r="CR4837" s="52" t="s">
        <v>28907</v>
      </c>
    </row>
    <row r="4838" spans="81:96">
      <c r="CC4838" s="52">
        <v>4837</v>
      </c>
      <c r="CD4838" s="53" t="s">
        <v>1105</v>
      </c>
      <c r="CE4838" s="53" t="s">
        <v>1103</v>
      </c>
      <c r="CF4838" s="54">
        <v>3301</v>
      </c>
      <c r="CG4838" s="54">
        <v>2.0139999999999998</v>
      </c>
      <c r="CH4838" s="54">
        <v>2.387</v>
      </c>
      <c r="CI4838" s="54">
        <v>0.19400000000000001</v>
      </c>
      <c r="CJ4838" s="54">
        <v>98</v>
      </c>
      <c r="CK4838" s="54">
        <v>7.7</v>
      </c>
      <c r="CL4838" s="54">
        <v>4.6299999999999996E-3</v>
      </c>
      <c r="CM4838" s="54">
        <v>0.54500000000000004</v>
      </c>
      <c r="CN4838" s="53" t="s">
        <v>35753</v>
      </c>
      <c r="CO4838" s="54">
        <v>13</v>
      </c>
      <c r="CP4838" s="54">
        <v>92</v>
      </c>
      <c r="CQ4838" s="55">
        <f t="shared" si="75"/>
        <v>0.14130434782608695</v>
      </c>
      <c r="CR4838" s="52" t="s">
        <v>28907</v>
      </c>
    </row>
    <row r="4839" spans="81:96">
      <c r="CC4839" s="52">
        <v>4838</v>
      </c>
      <c r="CD4839" s="53" t="s">
        <v>35766</v>
      </c>
      <c r="CE4839" s="53" t="s">
        <v>35767</v>
      </c>
      <c r="CF4839" s="54">
        <v>7238</v>
      </c>
      <c r="CG4839" s="54">
        <v>1.9530000000000001</v>
      </c>
      <c r="CH4839" s="54">
        <v>2.0089999999999999</v>
      </c>
      <c r="CI4839" s="54">
        <v>0.315</v>
      </c>
      <c r="CJ4839" s="54">
        <v>168</v>
      </c>
      <c r="CK4839" s="54" t="s">
        <v>28918</v>
      </c>
      <c r="CL4839" s="54">
        <v>7.62E-3</v>
      </c>
      <c r="CM4839" s="54">
        <v>0.54100000000000004</v>
      </c>
      <c r="CN4839" s="53" t="s">
        <v>35753</v>
      </c>
      <c r="CO4839" s="54">
        <v>14</v>
      </c>
      <c r="CP4839" s="54">
        <v>92</v>
      </c>
      <c r="CQ4839" s="55">
        <f t="shared" si="75"/>
        <v>0.15217391304347827</v>
      </c>
      <c r="CR4839" s="52" t="s">
        <v>28907</v>
      </c>
    </row>
    <row r="4840" spans="81:96">
      <c r="CC4840" s="52">
        <v>4839</v>
      </c>
      <c r="CD4840" s="53" t="s">
        <v>12775</v>
      </c>
      <c r="CE4840" s="53" t="s">
        <v>12773</v>
      </c>
      <c r="CF4840" s="54">
        <v>3397</v>
      </c>
      <c r="CG4840" s="54">
        <v>1.91</v>
      </c>
      <c r="CH4840" s="54">
        <v>2.0750000000000002</v>
      </c>
      <c r="CI4840" s="54">
        <v>0.38600000000000001</v>
      </c>
      <c r="CJ4840" s="54">
        <v>83</v>
      </c>
      <c r="CK4840" s="54" t="s">
        <v>28918</v>
      </c>
      <c r="CL4840" s="54">
        <v>3.4099999999999998E-3</v>
      </c>
      <c r="CM4840" s="54">
        <v>0.57499999999999996</v>
      </c>
      <c r="CN4840" s="53" t="s">
        <v>35753</v>
      </c>
      <c r="CO4840" s="54">
        <v>15</v>
      </c>
      <c r="CP4840" s="54">
        <v>92</v>
      </c>
      <c r="CQ4840" s="55">
        <f t="shared" si="75"/>
        <v>0.16304347826086957</v>
      </c>
      <c r="CR4840" s="52" t="s">
        <v>28907</v>
      </c>
    </row>
    <row r="4841" spans="81:96">
      <c r="CC4841" s="52">
        <v>4840</v>
      </c>
      <c r="CD4841" s="53" t="s">
        <v>35768</v>
      </c>
      <c r="CE4841" s="53" t="s">
        <v>35769</v>
      </c>
      <c r="CF4841" s="54">
        <v>1348</v>
      </c>
      <c r="CG4841" s="54">
        <v>1.895</v>
      </c>
      <c r="CH4841" s="54">
        <v>1.9419999999999999</v>
      </c>
      <c r="CI4841" s="54">
        <v>1.014</v>
      </c>
      <c r="CJ4841" s="54">
        <v>69</v>
      </c>
      <c r="CK4841" s="54">
        <v>7.5</v>
      </c>
      <c r="CL4841" s="54">
        <v>2.2100000000000002E-3</v>
      </c>
      <c r="CM4841" s="54">
        <v>0.5</v>
      </c>
      <c r="CN4841" s="53" t="s">
        <v>35753</v>
      </c>
      <c r="CO4841" s="54">
        <v>16</v>
      </c>
      <c r="CP4841" s="54">
        <v>92</v>
      </c>
      <c r="CQ4841" s="55">
        <f t="shared" si="75"/>
        <v>0.17391304347826086</v>
      </c>
      <c r="CR4841" s="52" t="s">
        <v>28907</v>
      </c>
    </row>
    <row r="4842" spans="81:96">
      <c r="CC4842" s="52">
        <v>4841</v>
      </c>
      <c r="CD4842" s="53" t="s">
        <v>35770</v>
      </c>
      <c r="CE4842" s="53" t="s">
        <v>35771</v>
      </c>
      <c r="CF4842" s="54">
        <v>1102</v>
      </c>
      <c r="CG4842" s="54">
        <v>1.8180000000000001</v>
      </c>
      <c r="CH4842" s="54">
        <v>1.9550000000000001</v>
      </c>
      <c r="CI4842" s="54">
        <v>0.54300000000000004</v>
      </c>
      <c r="CJ4842" s="54">
        <v>46</v>
      </c>
      <c r="CK4842" s="54">
        <v>7.2</v>
      </c>
      <c r="CL4842" s="54">
        <v>2.0500000000000002E-3</v>
      </c>
      <c r="CM4842" s="54">
        <v>0.58799999999999997</v>
      </c>
      <c r="CN4842" s="53" t="s">
        <v>35753</v>
      </c>
      <c r="CO4842" s="54">
        <v>17</v>
      </c>
      <c r="CP4842" s="54">
        <v>92</v>
      </c>
      <c r="CQ4842" s="55">
        <f t="shared" si="75"/>
        <v>0.18478260869565216</v>
      </c>
      <c r="CR4842" s="52" t="s">
        <v>28907</v>
      </c>
    </row>
    <row r="4843" spans="81:96">
      <c r="CC4843" s="52">
        <v>4842</v>
      </c>
      <c r="CD4843" s="53" t="s">
        <v>35772</v>
      </c>
      <c r="CE4843" s="53" t="s">
        <v>35773</v>
      </c>
      <c r="CF4843" s="54">
        <v>1355</v>
      </c>
      <c r="CG4843" s="54">
        <v>1.7170000000000001</v>
      </c>
      <c r="CH4843" s="54">
        <v>1.911</v>
      </c>
      <c r="CI4843" s="54">
        <v>4.4999999999999998E-2</v>
      </c>
      <c r="CJ4843" s="54">
        <v>110</v>
      </c>
      <c r="CK4843" s="54">
        <v>5.0999999999999996</v>
      </c>
      <c r="CL4843" s="54">
        <v>3.5200000000000001E-3</v>
      </c>
      <c r="CM4843" s="54">
        <v>0.54800000000000004</v>
      </c>
      <c r="CN4843" s="53" t="s">
        <v>35753</v>
      </c>
      <c r="CO4843" s="54">
        <v>18</v>
      </c>
      <c r="CP4843" s="54">
        <v>92</v>
      </c>
      <c r="CQ4843" s="55">
        <f t="shared" si="75"/>
        <v>0.19565217391304349</v>
      </c>
      <c r="CR4843" s="52" t="s">
        <v>28907</v>
      </c>
    </row>
    <row r="4844" spans="81:96">
      <c r="CC4844" s="52">
        <v>4843</v>
      </c>
      <c r="CD4844" s="53" t="s">
        <v>35774</v>
      </c>
      <c r="CE4844" s="53" t="s">
        <v>35775</v>
      </c>
      <c r="CF4844" s="54">
        <v>3771</v>
      </c>
      <c r="CG4844" s="54">
        <v>1.6990000000000001</v>
      </c>
      <c r="CH4844" s="54">
        <v>2.11</v>
      </c>
      <c r="CI4844" s="54">
        <v>0.247</v>
      </c>
      <c r="CJ4844" s="54">
        <v>89</v>
      </c>
      <c r="CK4844" s="54" t="s">
        <v>28918</v>
      </c>
      <c r="CL4844" s="54">
        <v>4.9100000000000003E-3</v>
      </c>
      <c r="CM4844" s="54">
        <v>0.72599999999999998</v>
      </c>
      <c r="CN4844" s="53" t="s">
        <v>35753</v>
      </c>
      <c r="CO4844" s="54">
        <v>19</v>
      </c>
      <c r="CP4844" s="54">
        <v>92</v>
      </c>
      <c r="CQ4844" s="55">
        <f t="shared" si="75"/>
        <v>0.20652173913043478</v>
      </c>
      <c r="CR4844" s="52" t="s">
        <v>28907</v>
      </c>
    </row>
    <row r="4845" spans="81:96">
      <c r="CC4845" s="52">
        <v>4844</v>
      </c>
      <c r="CD4845" s="53" t="s">
        <v>35776</v>
      </c>
      <c r="CE4845" s="53" t="s">
        <v>35777</v>
      </c>
      <c r="CF4845" s="54">
        <v>1615</v>
      </c>
      <c r="CG4845" s="54">
        <v>1.6930000000000001</v>
      </c>
      <c r="CH4845" s="54">
        <v>2.1850000000000001</v>
      </c>
      <c r="CI4845" s="54">
        <v>0.49299999999999999</v>
      </c>
      <c r="CJ4845" s="54">
        <v>71</v>
      </c>
      <c r="CK4845" s="54">
        <v>5.6</v>
      </c>
      <c r="CL4845" s="54">
        <v>3.8700000000000002E-3</v>
      </c>
      <c r="CM4845" s="54">
        <v>0.64300000000000002</v>
      </c>
      <c r="CN4845" s="53" t="s">
        <v>35753</v>
      </c>
      <c r="CO4845" s="54">
        <v>20</v>
      </c>
      <c r="CP4845" s="54">
        <v>92</v>
      </c>
      <c r="CQ4845" s="55">
        <f t="shared" si="75"/>
        <v>0.21739130434782608</v>
      </c>
      <c r="CR4845" s="52" t="s">
        <v>28907</v>
      </c>
    </row>
    <row r="4846" spans="81:96">
      <c r="CC4846" s="52">
        <v>4845</v>
      </c>
      <c r="CD4846" s="53" t="s">
        <v>21010</v>
      </c>
      <c r="CE4846" s="53" t="s">
        <v>21008</v>
      </c>
      <c r="CF4846" s="54">
        <v>2072</v>
      </c>
      <c r="CG4846" s="54">
        <v>1.6830000000000001</v>
      </c>
      <c r="CH4846" s="54">
        <v>1.8240000000000001</v>
      </c>
      <c r="CI4846" s="54">
        <v>0.32900000000000001</v>
      </c>
      <c r="CJ4846" s="54">
        <v>82</v>
      </c>
      <c r="CK4846" s="54" t="s">
        <v>28918</v>
      </c>
      <c r="CL4846" s="54">
        <v>1.4E-3</v>
      </c>
      <c r="CM4846" s="54">
        <v>0.33</v>
      </c>
      <c r="CN4846" s="53" t="s">
        <v>35753</v>
      </c>
      <c r="CO4846" s="54">
        <v>21</v>
      </c>
      <c r="CP4846" s="54">
        <v>92</v>
      </c>
      <c r="CQ4846" s="55">
        <f t="shared" si="75"/>
        <v>0.22826086956521738</v>
      </c>
      <c r="CR4846" s="52" t="s">
        <v>28907</v>
      </c>
    </row>
    <row r="4847" spans="81:96">
      <c r="CC4847" s="52">
        <v>4846</v>
      </c>
      <c r="CD4847" s="53" t="s">
        <v>35778</v>
      </c>
      <c r="CE4847" s="53" t="s">
        <v>35779</v>
      </c>
      <c r="CF4847" s="54">
        <v>2893</v>
      </c>
      <c r="CG4847" s="54">
        <v>1.6759999999999999</v>
      </c>
      <c r="CH4847" s="54">
        <v>2.633</v>
      </c>
      <c r="CI4847" s="54">
        <v>0.39100000000000001</v>
      </c>
      <c r="CJ4847" s="54">
        <v>69</v>
      </c>
      <c r="CK4847" s="54">
        <v>9.6</v>
      </c>
      <c r="CL4847" s="54">
        <v>4.4799999999999996E-3</v>
      </c>
      <c r="CM4847" s="54">
        <v>0.81599999999999995</v>
      </c>
      <c r="CN4847" s="53" t="s">
        <v>35753</v>
      </c>
      <c r="CO4847" s="54">
        <v>22</v>
      </c>
      <c r="CP4847" s="54">
        <v>92</v>
      </c>
      <c r="CQ4847" s="55">
        <f t="shared" si="75"/>
        <v>0.2391304347826087</v>
      </c>
      <c r="CR4847" s="52" t="s">
        <v>28907</v>
      </c>
    </row>
    <row r="4848" spans="81:96">
      <c r="CC4848" s="52">
        <v>4847</v>
      </c>
      <c r="CD4848" s="53" t="s">
        <v>35780</v>
      </c>
      <c r="CE4848" s="53" t="s">
        <v>35781</v>
      </c>
      <c r="CF4848" s="54">
        <v>987</v>
      </c>
      <c r="CG4848" s="54">
        <v>1.65</v>
      </c>
      <c r="CH4848" s="54">
        <v>2.0350000000000001</v>
      </c>
      <c r="CI4848" s="54">
        <v>0.49</v>
      </c>
      <c r="CJ4848" s="54">
        <v>51</v>
      </c>
      <c r="CK4848" s="54">
        <v>6.2</v>
      </c>
      <c r="CL4848" s="54">
        <v>2.32E-3</v>
      </c>
      <c r="CM4848" s="54">
        <v>0.64700000000000002</v>
      </c>
      <c r="CN4848" s="53" t="s">
        <v>35753</v>
      </c>
      <c r="CO4848" s="54">
        <v>23</v>
      </c>
      <c r="CP4848" s="54">
        <v>92</v>
      </c>
      <c r="CQ4848" s="55">
        <f t="shared" si="75"/>
        <v>0.25</v>
      </c>
      <c r="CR4848" s="52" t="s">
        <v>28921</v>
      </c>
    </row>
    <row r="4849" spans="81:96">
      <c r="CC4849" s="52">
        <v>4848</v>
      </c>
      <c r="CD4849" s="53" t="s">
        <v>5101</v>
      </c>
      <c r="CE4849" s="53" t="s">
        <v>5099</v>
      </c>
      <c r="CF4849" s="54">
        <v>2554</v>
      </c>
      <c r="CG4849" s="54">
        <v>1.65</v>
      </c>
      <c r="CH4849" s="54">
        <v>1.726</v>
      </c>
      <c r="CI4849" s="54">
        <v>0.19500000000000001</v>
      </c>
      <c r="CJ4849" s="54">
        <v>87</v>
      </c>
      <c r="CK4849" s="54">
        <v>9</v>
      </c>
      <c r="CL4849" s="54">
        <v>3.62E-3</v>
      </c>
      <c r="CM4849" s="54">
        <v>0.49099999999999999</v>
      </c>
      <c r="CN4849" s="53" t="s">
        <v>35753</v>
      </c>
      <c r="CO4849" s="54">
        <v>23</v>
      </c>
      <c r="CP4849" s="54">
        <v>92</v>
      </c>
      <c r="CQ4849" s="55">
        <f t="shared" si="75"/>
        <v>0.25</v>
      </c>
      <c r="CR4849" s="52" t="s">
        <v>28921</v>
      </c>
    </row>
    <row r="4850" spans="81:96">
      <c r="CC4850" s="52">
        <v>4849</v>
      </c>
      <c r="CD4850" s="53" t="s">
        <v>4023</v>
      </c>
      <c r="CE4850" s="53" t="s">
        <v>4021</v>
      </c>
      <c r="CF4850" s="54">
        <v>5029</v>
      </c>
      <c r="CG4850" s="54">
        <v>1.635</v>
      </c>
      <c r="CH4850" s="54">
        <v>2.0590000000000002</v>
      </c>
      <c r="CI4850" s="54">
        <v>0.65500000000000003</v>
      </c>
      <c r="CJ4850" s="54">
        <v>148</v>
      </c>
      <c r="CK4850" s="54">
        <v>7.4</v>
      </c>
      <c r="CL4850" s="54">
        <v>7.7099999999999998E-3</v>
      </c>
      <c r="CM4850" s="54">
        <v>0.56999999999999995</v>
      </c>
      <c r="CN4850" s="53" t="s">
        <v>35753</v>
      </c>
      <c r="CO4850" s="54">
        <v>25</v>
      </c>
      <c r="CP4850" s="54">
        <v>92</v>
      </c>
      <c r="CQ4850" s="55">
        <f t="shared" si="75"/>
        <v>0.27173913043478259</v>
      </c>
      <c r="CR4850" s="52" t="s">
        <v>28921</v>
      </c>
    </row>
    <row r="4851" spans="81:96">
      <c r="CC4851" s="52">
        <v>4850</v>
      </c>
      <c r="CD4851" s="53" t="s">
        <v>8291</v>
      </c>
      <c r="CE4851" s="53" t="s">
        <v>8289</v>
      </c>
      <c r="CF4851" s="54">
        <v>2695</v>
      </c>
      <c r="CG4851" s="54">
        <v>1.6220000000000001</v>
      </c>
      <c r="CH4851" s="54">
        <v>1.841</v>
      </c>
      <c r="CI4851" s="54">
        <v>0.504</v>
      </c>
      <c r="CJ4851" s="54">
        <v>121</v>
      </c>
      <c r="CK4851" s="54">
        <v>8.6999999999999993</v>
      </c>
      <c r="CL4851" s="54">
        <v>3.5100000000000001E-3</v>
      </c>
      <c r="CM4851" s="54">
        <v>0.438</v>
      </c>
      <c r="CN4851" s="53" t="s">
        <v>35753</v>
      </c>
      <c r="CO4851" s="54">
        <v>26</v>
      </c>
      <c r="CP4851" s="54">
        <v>92</v>
      </c>
      <c r="CQ4851" s="55">
        <f t="shared" si="75"/>
        <v>0.28260869565217389</v>
      </c>
      <c r="CR4851" s="52" t="s">
        <v>28921</v>
      </c>
    </row>
    <row r="4852" spans="81:96">
      <c r="CC4852" s="52">
        <v>4851</v>
      </c>
      <c r="CD4852" s="53" t="s">
        <v>27840</v>
      </c>
      <c r="CE4852" s="53" t="s">
        <v>27838</v>
      </c>
      <c r="CF4852" s="54">
        <v>4939</v>
      </c>
      <c r="CG4852" s="54">
        <v>1.6160000000000001</v>
      </c>
      <c r="CH4852" s="54">
        <v>1.7090000000000001</v>
      </c>
      <c r="CI4852" s="54">
        <v>0.23699999999999999</v>
      </c>
      <c r="CJ4852" s="54">
        <v>114</v>
      </c>
      <c r="CK4852" s="54" t="s">
        <v>28918</v>
      </c>
      <c r="CL4852" s="54">
        <v>5.2599999999999999E-3</v>
      </c>
      <c r="CM4852" s="54">
        <v>0.50800000000000001</v>
      </c>
      <c r="CN4852" s="53" t="s">
        <v>35753</v>
      </c>
      <c r="CO4852" s="54">
        <v>27</v>
      </c>
      <c r="CP4852" s="54">
        <v>92</v>
      </c>
      <c r="CQ4852" s="55">
        <f t="shared" si="75"/>
        <v>0.29347826086956524</v>
      </c>
      <c r="CR4852" s="52" t="s">
        <v>28921</v>
      </c>
    </row>
    <row r="4853" spans="81:96">
      <c r="CC4853" s="52">
        <v>4852</v>
      </c>
      <c r="CD4853" s="53" t="s">
        <v>12669</v>
      </c>
      <c r="CE4853" s="53" t="s">
        <v>12667</v>
      </c>
      <c r="CF4853" s="54">
        <v>10668</v>
      </c>
      <c r="CG4853" s="54">
        <v>1.506</v>
      </c>
      <c r="CH4853" s="54">
        <v>1.83</v>
      </c>
      <c r="CI4853" s="54">
        <v>0.23200000000000001</v>
      </c>
      <c r="CJ4853" s="54">
        <v>272</v>
      </c>
      <c r="CK4853" s="54" t="s">
        <v>28918</v>
      </c>
      <c r="CL4853" s="54">
        <v>1.0699999999999999E-2</v>
      </c>
      <c r="CM4853" s="54">
        <v>0.47299999999999998</v>
      </c>
      <c r="CN4853" s="53" t="s">
        <v>35753</v>
      </c>
      <c r="CO4853" s="54">
        <v>28</v>
      </c>
      <c r="CP4853" s="54">
        <v>92</v>
      </c>
      <c r="CQ4853" s="55">
        <f t="shared" si="75"/>
        <v>0.30434782608695654</v>
      </c>
      <c r="CR4853" s="52" t="s">
        <v>28921</v>
      </c>
    </row>
    <row r="4854" spans="81:96">
      <c r="CC4854" s="52">
        <v>4853</v>
      </c>
      <c r="CD4854" s="53" t="s">
        <v>35782</v>
      </c>
      <c r="CE4854" s="53" t="s">
        <v>35783</v>
      </c>
      <c r="CF4854" s="54">
        <v>572</v>
      </c>
      <c r="CG4854" s="54">
        <v>1.494</v>
      </c>
      <c r="CH4854" s="54">
        <v>0.86199999999999999</v>
      </c>
      <c r="CI4854" s="54">
        <v>0.128</v>
      </c>
      <c r="CJ4854" s="54">
        <v>39</v>
      </c>
      <c r="CK4854" s="54">
        <v>5.4</v>
      </c>
      <c r="CL4854" s="54">
        <v>1.2899999999999999E-3</v>
      </c>
      <c r="CM4854" s="54">
        <v>0.24</v>
      </c>
      <c r="CN4854" s="53" t="s">
        <v>35753</v>
      </c>
      <c r="CO4854" s="54">
        <v>29</v>
      </c>
      <c r="CP4854" s="54">
        <v>92</v>
      </c>
      <c r="CQ4854" s="55">
        <f t="shared" si="75"/>
        <v>0.31521739130434784</v>
      </c>
      <c r="CR4854" s="52" t="s">
        <v>28921</v>
      </c>
    </row>
    <row r="4855" spans="81:96">
      <c r="CC4855" s="52">
        <v>4854</v>
      </c>
      <c r="CD4855" s="53" t="s">
        <v>35784</v>
      </c>
      <c r="CE4855" s="53" t="s">
        <v>35785</v>
      </c>
      <c r="CF4855" s="54">
        <v>469</v>
      </c>
      <c r="CG4855" s="54">
        <v>1.462</v>
      </c>
      <c r="CH4855" s="54">
        <v>1.4870000000000001</v>
      </c>
      <c r="CI4855" s="54">
        <v>0.3</v>
      </c>
      <c r="CJ4855" s="54">
        <v>60</v>
      </c>
      <c r="CK4855" s="54">
        <v>3.5</v>
      </c>
      <c r="CL4855" s="54">
        <v>1.6000000000000001E-3</v>
      </c>
      <c r="CM4855" s="54">
        <v>0.44500000000000001</v>
      </c>
      <c r="CN4855" s="53" t="s">
        <v>35753</v>
      </c>
      <c r="CO4855" s="54">
        <v>30</v>
      </c>
      <c r="CP4855" s="54">
        <v>92</v>
      </c>
      <c r="CQ4855" s="55">
        <f t="shared" si="75"/>
        <v>0.32608695652173914</v>
      </c>
      <c r="CR4855" s="52" t="s">
        <v>28921</v>
      </c>
    </row>
    <row r="4856" spans="81:96">
      <c r="CC4856" s="52">
        <v>4855</v>
      </c>
      <c r="CD4856" s="53" t="s">
        <v>35786</v>
      </c>
      <c r="CE4856" s="53" t="s">
        <v>35787</v>
      </c>
      <c r="CF4856" s="54">
        <v>1855</v>
      </c>
      <c r="CG4856" s="54">
        <v>1.4159999999999999</v>
      </c>
      <c r="CH4856" s="54">
        <v>1.3069999999999999</v>
      </c>
      <c r="CI4856" s="54">
        <v>0.14599999999999999</v>
      </c>
      <c r="CJ4856" s="54">
        <v>41</v>
      </c>
      <c r="CK4856" s="54" t="s">
        <v>28918</v>
      </c>
      <c r="CL4856" s="54">
        <v>1.5399999999999999E-3</v>
      </c>
      <c r="CM4856" s="54">
        <v>0.39700000000000002</v>
      </c>
      <c r="CN4856" s="53" t="s">
        <v>35753</v>
      </c>
      <c r="CO4856" s="54">
        <v>31</v>
      </c>
      <c r="CP4856" s="54">
        <v>92</v>
      </c>
      <c r="CQ4856" s="55">
        <f t="shared" si="75"/>
        <v>0.33695652173913043</v>
      </c>
      <c r="CR4856" s="52" t="s">
        <v>28921</v>
      </c>
    </row>
    <row r="4857" spans="81:96">
      <c r="CC4857" s="52">
        <v>4856</v>
      </c>
      <c r="CD4857" s="53" t="s">
        <v>35788</v>
      </c>
      <c r="CE4857" s="53" t="s">
        <v>35789</v>
      </c>
      <c r="CF4857" s="54">
        <v>190</v>
      </c>
      <c r="CG4857" s="54">
        <v>1.3680000000000001</v>
      </c>
      <c r="CH4857" s="54"/>
      <c r="CI4857" s="54">
        <v>0.05</v>
      </c>
      <c r="CJ4857" s="54">
        <v>20</v>
      </c>
      <c r="CK4857" s="54">
        <v>5.6</v>
      </c>
      <c r="CL4857" s="54">
        <v>6.6E-4</v>
      </c>
      <c r="CM4857" s="54"/>
      <c r="CN4857" s="53" t="s">
        <v>35753</v>
      </c>
      <c r="CO4857" s="54">
        <v>32</v>
      </c>
      <c r="CP4857" s="54">
        <v>92</v>
      </c>
      <c r="CQ4857" s="55">
        <f t="shared" si="75"/>
        <v>0.34782608695652173</v>
      </c>
      <c r="CR4857" s="52" t="s">
        <v>28921</v>
      </c>
    </row>
    <row r="4858" spans="81:96">
      <c r="CC4858" s="52">
        <v>4857</v>
      </c>
      <c r="CD4858" s="53" t="s">
        <v>35790</v>
      </c>
      <c r="CE4858" s="53" t="s">
        <v>35791</v>
      </c>
      <c r="CF4858" s="54">
        <v>7050</v>
      </c>
      <c r="CG4858" s="54">
        <v>1.2949999999999999</v>
      </c>
      <c r="CH4858" s="54">
        <v>1.6890000000000001</v>
      </c>
      <c r="CI4858" s="54">
        <v>0.21299999999999999</v>
      </c>
      <c r="CJ4858" s="54">
        <v>178</v>
      </c>
      <c r="CK4858" s="54" t="s">
        <v>28918</v>
      </c>
      <c r="CL4858" s="54">
        <v>7.5399999999999998E-3</v>
      </c>
      <c r="CM4858" s="54">
        <v>0.49199999999999999</v>
      </c>
      <c r="CN4858" s="53" t="s">
        <v>35753</v>
      </c>
      <c r="CO4858" s="54">
        <v>33</v>
      </c>
      <c r="CP4858" s="54">
        <v>92</v>
      </c>
      <c r="CQ4858" s="55">
        <f t="shared" si="75"/>
        <v>0.35869565217391303</v>
      </c>
      <c r="CR4858" s="52" t="s">
        <v>28921</v>
      </c>
    </row>
    <row r="4859" spans="81:96">
      <c r="CC4859" s="52">
        <v>4858</v>
      </c>
      <c r="CD4859" s="53" t="s">
        <v>10401</v>
      </c>
      <c r="CE4859" s="53" t="s">
        <v>10400</v>
      </c>
      <c r="CF4859" s="54">
        <v>325</v>
      </c>
      <c r="CG4859" s="54">
        <v>1.2529999999999999</v>
      </c>
      <c r="CH4859" s="54"/>
      <c r="CI4859" s="54">
        <v>0.25</v>
      </c>
      <c r="CJ4859" s="54">
        <v>48</v>
      </c>
      <c r="CK4859" s="54">
        <v>4.5999999999999996</v>
      </c>
      <c r="CL4859" s="54">
        <v>7.1000000000000002E-4</v>
      </c>
      <c r="CM4859" s="54"/>
      <c r="CN4859" s="53" t="s">
        <v>35753</v>
      </c>
      <c r="CO4859" s="54">
        <v>34</v>
      </c>
      <c r="CP4859" s="54">
        <v>92</v>
      </c>
      <c r="CQ4859" s="55">
        <f t="shared" si="75"/>
        <v>0.36956521739130432</v>
      </c>
      <c r="CR4859" s="52" t="s">
        <v>28921</v>
      </c>
    </row>
    <row r="4860" spans="81:96">
      <c r="CC4860" s="52">
        <v>4859</v>
      </c>
      <c r="CD4860" s="53" t="s">
        <v>35792</v>
      </c>
      <c r="CE4860" s="53" t="s">
        <v>35793</v>
      </c>
      <c r="CF4860" s="54">
        <v>5098</v>
      </c>
      <c r="CG4860" s="54">
        <v>1.19</v>
      </c>
      <c r="CH4860" s="54">
        <v>1.2829999999999999</v>
      </c>
      <c r="CI4860" s="54">
        <v>0.315</v>
      </c>
      <c r="CJ4860" s="54">
        <v>127</v>
      </c>
      <c r="CK4860" s="54" t="s">
        <v>28918</v>
      </c>
      <c r="CL4860" s="54">
        <v>3.5799999999999998E-3</v>
      </c>
      <c r="CM4860" s="54">
        <v>0.377</v>
      </c>
      <c r="CN4860" s="53" t="s">
        <v>35753</v>
      </c>
      <c r="CO4860" s="54">
        <v>35</v>
      </c>
      <c r="CP4860" s="54">
        <v>92</v>
      </c>
      <c r="CQ4860" s="55">
        <f t="shared" si="75"/>
        <v>0.38043478260869568</v>
      </c>
      <c r="CR4860" s="52" t="s">
        <v>28921</v>
      </c>
    </row>
    <row r="4861" spans="81:96">
      <c r="CC4861" s="52">
        <v>4860</v>
      </c>
      <c r="CD4861" s="53" t="s">
        <v>35794</v>
      </c>
      <c r="CE4861" s="53" t="s">
        <v>35795</v>
      </c>
      <c r="CF4861" s="54">
        <v>1037</v>
      </c>
      <c r="CG4861" s="54">
        <v>1.1719999999999999</v>
      </c>
      <c r="CH4861" s="54">
        <v>1.3979999999999999</v>
      </c>
      <c r="CI4861" s="54">
        <v>5.8000000000000003E-2</v>
      </c>
      <c r="CJ4861" s="54">
        <v>52</v>
      </c>
      <c r="CK4861" s="54">
        <v>7.4</v>
      </c>
      <c r="CL4861" s="54">
        <v>1.8600000000000001E-3</v>
      </c>
      <c r="CM4861" s="54">
        <v>0.38500000000000001</v>
      </c>
      <c r="CN4861" s="53" t="s">
        <v>35753</v>
      </c>
      <c r="CO4861" s="54">
        <v>36</v>
      </c>
      <c r="CP4861" s="54">
        <v>92</v>
      </c>
      <c r="CQ4861" s="55">
        <f t="shared" si="75"/>
        <v>0.39130434782608697</v>
      </c>
      <c r="CR4861" s="52" t="s">
        <v>28921</v>
      </c>
    </row>
    <row r="4862" spans="81:96">
      <c r="CC4862" s="52">
        <v>4861</v>
      </c>
      <c r="CD4862" s="53" t="s">
        <v>17612</v>
      </c>
      <c r="CE4862" s="53" t="s">
        <v>17610</v>
      </c>
      <c r="CF4862" s="54">
        <v>1760</v>
      </c>
      <c r="CG4862" s="54">
        <v>1.1439999999999999</v>
      </c>
      <c r="CH4862" s="54">
        <v>1.101</v>
      </c>
      <c r="CI4862" s="54">
        <v>0.14499999999999999</v>
      </c>
      <c r="CJ4862" s="54">
        <v>76</v>
      </c>
      <c r="CK4862" s="54" t="s">
        <v>28918</v>
      </c>
      <c r="CL4862" s="54">
        <v>1.8600000000000001E-3</v>
      </c>
      <c r="CM4862" s="54">
        <v>0.31900000000000001</v>
      </c>
      <c r="CN4862" s="53" t="s">
        <v>35753</v>
      </c>
      <c r="CO4862" s="54">
        <v>37</v>
      </c>
      <c r="CP4862" s="54">
        <v>92</v>
      </c>
      <c r="CQ4862" s="55">
        <f t="shared" si="75"/>
        <v>0.40217391304347827</v>
      </c>
      <c r="CR4862" s="52" t="s">
        <v>28921</v>
      </c>
    </row>
    <row r="4863" spans="81:96">
      <c r="CC4863" s="52">
        <v>4862</v>
      </c>
      <c r="CD4863" s="53" t="s">
        <v>35796</v>
      </c>
      <c r="CE4863" s="53" t="s">
        <v>35797</v>
      </c>
      <c r="CF4863" s="54">
        <v>1489</v>
      </c>
      <c r="CG4863" s="54">
        <v>1.143</v>
      </c>
      <c r="CH4863" s="54">
        <v>1.109</v>
      </c>
      <c r="CI4863" s="54">
        <v>0.28199999999999997</v>
      </c>
      <c r="CJ4863" s="54">
        <v>71</v>
      </c>
      <c r="CK4863" s="54" t="s">
        <v>28918</v>
      </c>
      <c r="CL4863" s="54">
        <v>1.2700000000000001E-3</v>
      </c>
      <c r="CM4863" s="54">
        <v>0.32300000000000001</v>
      </c>
      <c r="CN4863" s="53" t="s">
        <v>35753</v>
      </c>
      <c r="CO4863" s="54">
        <v>38</v>
      </c>
      <c r="CP4863" s="54">
        <v>92</v>
      </c>
      <c r="CQ4863" s="55">
        <f t="shared" si="75"/>
        <v>0.41304347826086957</v>
      </c>
      <c r="CR4863" s="52" t="s">
        <v>28921</v>
      </c>
    </row>
    <row r="4864" spans="81:96">
      <c r="CC4864" s="52">
        <v>4863</v>
      </c>
      <c r="CD4864" s="53" t="s">
        <v>35798</v>
      </c>
      <c r="CE4864" s="53" t="s">
        <v>35799</v>
      </c>
      <c r="CF4864" s="54">
        <v>545</v>
      </c>
      <c r="CG4864" s="54">
        <v>1.0649999999999999</v>
      </c>
      <c r="CH4864" s="54">
        <v>1.034</v>
      </c>
      <c r="CI4864" s="54">
        <v>0.25</v>
      </c>
      <c r="CJ4864" s="54">
        <v>52</v>
      </c>
      <c r="CK4864" s="54">
        <v>5.6</v>
      </c>
      <c r="CL4864" s="54">
        <v>1.4300000000000001E-3</v>
      </c>
      <c r="CM4864" s="54">
        <v>0.33700000000000002</v>
      </c>
      <c r="CN4864" s="53" t="s">
        <v>35753</v>
      </c>
      <c r="CO4864" s="54">
        <v>39</v>
      </c>
      <c r="CP4864" s="54">
        <v>92</v>
      </c>
      <c r="CQ4864" s="55">
        <f t="shared" si="75"/>
        <v>0.42391304347826086</v>
      </c>
      <c r="CR4864" s="52" t="s">
        <v>28921</v>
      </c>
    </row>
    <row r="4865" spans="81:96">
      <c r="CC4865" s="52">
        <v>4864</v>
      </c>
      <c r="CD4865" s="53" t="s">
        <v>827</v>
      </c>
      <c r="CE4865" s="53" t="s">
        <v>825</v>
      </c>
      <c r="CF4865" s="54">
        <v>1647</v>
      </c>
      <c r="CG4865" s="54">
        <v>1.0249999999999999</v>
      </c>
      <c r="CH4865" s="54">
        <v>1.294</v>
      </c>
      <c r="CI4865" s="54">
        <v>5.8999999999999997E-2</v>
      </c>
      <c r="CJ4865" s="54">
        <v>287</v>
      </c>
      <c r="CK4865" s="54">
        <v>4.8</v>
      </c>
      <c r="CL4865" s="54">
        <v>4.6899999999999997E-3</v>
      </c>
      <c r="CM4865" s="54">
        <v>0.38300000000000001</v>
      </c>
      <c r="CN4865" s="53" t="s">
        <v>35753</v>
      </c>
      <c r="CO4865" s="54">
        <v>40</v>
      </c>
      <c r="CP4865" s="54">
        <v>92</v>
      </c>
      <c r="CQ4865" s="55">
        <f t="shared" si="75"/>
        <v>0.43478260869565216</v>
      </c>
      <c r="CR4865" s="52" t="s">
        <v>28921</v>
      </c>
    </row>
    <row r="4866" spans="81:96">
      <c r="CC4866" s="52">
        <v>4865</v>
      </c>
      <c r="CD4866" s="53" t="s">
        <v>35800</v>
      </c>
      <c r="CE4866" s="53" t="s">
        <v>35801</v>
      </c>
      <c r="CF4866" s="54">
        <v>2374</v>
      </c>
      <c r="CG4866" s="54">
        <v>1.022</v>
      </c>
      <c r="CH4866" s="54">
        <v>1.31</v>
      </c>
      <c r="CI4866" s="54">
        <v>0.378</v>
      </c>
      <c r="CJ4866" s="54">
        <v>45</v>
      </c>
      <c r="CK4866" s="54" t="s">
        <v>28918</v>
      </c>
      <c r="CL4866" s="54">
        <v>2.15E-3</v>
      </c>
      <c r="CM4866" s="54">
        <v>0.42499999999999999</v>
      </c>
      <c r="CN4866" s="53" t="s">
        <v>35753</v>
      </c>
      <c r="CO4866" s="54">
        <v>41</v>
      </c>
      <c r="CP4866" s="54">
        <v>92</v>
      </c>
      <c r="CQ4866" s="55">
        <f t="shared" ref="CQ4866:CQ4929" si="76">CO4866/CP4866</f>
        <v>0.44565217391304346</v>
      </c>
      <c r="CR4866" s="52" t="s">
        <v>28921</v>
      </c>
    </row>
    <row r="4867" spans="81:96">
      <c r="CC4867" s="52">
        <v>4866</v>
      </c>
      <c r="CD4867" s="53" t="s">
        <v>3390</v>
      </c>
      <c r="CE4867" s="53" t="s">
        <v>3388</v>
      </c>
      <c r="CF4867" s="54">
        <v>1643</v>
      </c>
      <c r="CG4867" s="54">
        <v>1.0209999999999999</v>
      </c>
      <c r="CH4867" s="54">
        <v>1.343</v>
      </c>
      <c r="CI4867" s="54">
        <v>0.42</v>
      </c>
      <c r="CJ4867" s="54">
        <v>50</v>
      </c>
      <c r="CK4867" s="54" t="s">
        <v>28918</v>
      </c>
      <c r="CL4867" s="54">
        <v>1.32E-3</v>
      </c>
      <c r="CM4867" s="54">
        <v>0.33200000000000002</v>
      </c>
      <c r="CN4867" s="53" t="s">
        <v>35753</v>
      </c>
      <c r="CO4867" s="54">
        <v>42</v>
      </c>
      <c r="CP4867" s="54">
        <v>92</v>
      </c>
      <c r="CQ4867" s="55">
        <f t="shared" si="76"/>
        <v>0.45652173913043476</v>
      </c>
      <c r="CR4867" s="52" t="s">
        <v>28921</v>
      </c>
    </row>
    <row r="4868" spans="81:96">
      <c r="CC4868" s="52">
        <v>4867</v>
      </c>
      <c r="CD4868" s="53" t="s">
        <v>35802</v>
      </c>
      <c r="CE4868" s="53" t="s">
        <v>35803</v>
      </c>
      <c r="CF4868" s="54">
        <v>696</v>
      </c>
      <c r="CG4868" s="54">
        <v>1.0129999999999999</v>
      </c>
      <c r="CH4868" s="54">
        <v>0.95899999999999996</v>
      </c>
      <c r="CI4868" s="54"/>
      <c r="CJ4868" s="54">
        <v>0</v>
      </c>
      <c r="CK4868" s="54">
        <v>8.9</v>
      </c>
      <c r="CL4868" s="54">
        <v>1.14E-3</v>
      </c>
      <c r="CM4868" s="54">
        <v>0.32700000000000001</v>
      </c>
      <c r="CN4868" s="53" t="s">
        <v>35753</v>
      </c>
      <c r="CO4868" s="54">
        <v>43</v>
      </c>
      <c r="CP4868" s="54">
        <v>92</v>
      </c>
      <c r="CQ4868" s="55">
        <f t="shared" si="76"/>
        <v>0.46739130434782611</v>
      </c>
      <c r="CR4868" s="52" t="s">
        <v>28921</v>
      </c>
    </row>
    <row r="4869" spans="81:96">
      <c r="CC4869" s="52">
        <v>4868</v>
      </c>
      <c r="CD4869" s="53" t="s">
        <v>35804</v>
      </c>
      <c r="CE4869" s="53" t="s">
        <v>35805</v>
      </c>
      <c r="CF4869" s="54">
        <v>832</v>
      </c>
      <c r="CG4869" s="54">
        <v>1</v>
      </c>
      <c r="CH4869" s="54"/>
      <c r="CI4869" s="54">
        <v>0.11799999999999999</v>
      </c>
      <c r="CJ4869" s="54">
        <v>34</v>
      </c>
      <c r="CK4869" s="54" t="s">
        <v>28918</v>
      </c>
      <c r="CL4869" s="54">
        <v>6.0999999999999997E-4</v>
      </c>
      <c r="CM4869" s="54"/>
      <c r="CN4869" s="53" t="s">
        <v>35753</v>
      </c>
      <c r="CO4869" s="54">
        <v>44</v>
      </c>
      <c r="CP4869" s="54">
        <v>92</v>
      </c>
      <c r="CQ4869" s="55">
        <f t="shared" si="76"/>
        <v>0.47826086956521741</v>
      </c>
      <c r="CR4869" s="52" t="s">
        <v>28921</v>
      </c>
    </row>
    <row r="4870" spans="81:96">
      <c r="CC4870" s="52">
        <v>4869</v>
      </c>
      <c r="CD4870" s="53" t="s">
        <v>35806</v>
      </c>
      <c r="CE4870" s="53" t="s">
        <v>35807</v>
      </c>
      <c r="CF4870" s="54">
        <v>218</v>
      </c>
      <c r="CG4870" s="54">
        <v>1</v>
      </c>
      <c r="CH4870" s="54">
        <v>0.88600000000000001</v>
      </c>
      <c r="CI4870" s="54">
        <v>0.111</v>
      </c>
      <c r="CJ4870" s="54">
        <v>27</v>
      </c>
      <c r="CK4870" s="54">
        <v>5.2</v>
      </c>
      <c r="CL4870" s="54">
        <v>4.0000000000000002E-4</v>
      </c>
      <c r="CM4870" s="54">
        <v>0.191</v>
      </c>
      <c r="CN4870" s="53" t="s">
        <v>35753</v>
      </c>
      <c r="CO4870" s="54">
        <v>45</v>
      </c>
      <c r="CP4870" s="54">
        <v>92</v>
      </c>
      <c r="CQ4870" s="55">
        <f t="shared" si="76"/>
        <v>0.4891304347826087</v>
      </c>
      <c r="CR4870" s="52" t="s">
        <v>28921</v>
      </c>
    </row>
    <row r="4871" spans="81:96">
      <c r="CC4871" s="52">
        <v>4870</v>
      </c>
      <c r="CD4871" s="53" t="s">
        <v>21179</v>
      </c>
      <c r="CE4871" s="53" t="s">
        <v>21177</v>
      </c>
      <c r="CF4871" s="54">
        <v>2376</v>
      </c>
      <c r="CG4871" s="54">
        <v>0.997</v>
      </c>
      <c r="CH4871" s="54">
        <v>1.0509999999999999</v>
      </c>
      <c r="CI4871" s="54">
        <v>0.158</v>
      </c>
      <c r="CJ4871" s="54">
        <v>196</v>
      </c>
      <c r="CK4871" s="54" t="s">
        <v>28918</v>
      </c>
      <c r="CL4871" s="54">
        <v>2.7200000000000002E-3</v>
      </c>
      <c r="CM4871" s="54">
        <v>0.30099999999999999</v>
      </c>
      <c r="CN4871" s="53" t="s">
        <v>35753</v>
      </c>
      <c r="CO4871" s="54">
        <v>46</v>
      </c>
      <c r="CP4871" s="54">
        <v>92</v>
      </c>
      <c r="CQ4871" s="55">
        <f t="shared" si="76"/>
        <v>0.5</v>
      </c>
      <c r="CR4871" s="52" t="s">
        <v>28938</v>
      </c>
    </row>
    <row r="4872" spans="81:96">
      <c r="CC4872" s="52">
        <v>4871</v>
      </c>
      <c r="CD4872" s="53" t="s">
        <v>35808</v>
      </c>
      <c r="CE4872" s="53" t="s">
        <v>35809</v>
      </c>
      <c r="CF4872" s="54">
        <v>1525</v>
      </c>
      <c r="CG4872" s="54">
        <v>0.97499999999999998</v>
      </c>
      <c r="CH4872" s="54">
        <v>1.0209999999999999</v>
      </c>
      <c r="CI4872" s="54">
        <v>0.254</v>
      </c>
      <c r="CJ4872" s="54">
        <v>71</v>
      </c>
      <c r="CK4872" s="54">
        <v>9.1</v>
      </c>
      <c r="CL4872" s="54">
        <v>1.9499999999999999E-3</v>
      </c>
      <c r="CM4872" s="54">
        <v>0.315</v>
      </c>
      <c r="CN4872" s="53" t="s">
        <v>35753</v>
      </c>
      <c r="CO4872" s="54">
        <v>47</v>
      </c>
      <c r="CP4872" s="54">
        <v>92</v>
      </c>
      <c r="CQ4872" s="55">
        <f t="shared" si="76"/>
        <v>0.51086956521739135</v>
      </c>
      <c r="CR4872" s="52" t="s">
        <v>28938</v>
      </c>
    </row>
    <row r="4873" spans="81:96">
      <c r="CC4873" s="52">
        <v>4872</v>
      </c>
      <c r="CD4873" s="53" t="s">
        <v>35810</v>
      </c>
      <c r="CE4873" s="53" t="s">
        <v>35811</v>
      </c>
      <c r="CF4873" s="54">
        <v>656</v>
      </c>
      <c r="CG4873" s="54">
        <v>0.96199999999999997</v>
      </c>
      <c r="CH4873" s="54">
        <v>0.86899999999999999</v>
      </c>
      <c r="CI4873" s="54">
        <v>4.9000000000000002E-2</v>
      </c>
      <c r="CJ4873" s="54">
        <v>41</v>
      </c>
      <c r="CK4873" s="54" t="s">
        <v>28918</v>
      </c>
      <c r="CL4873" s="54">
        <v>7.9000000000000001E-4</v>
      </c>
      <c r="CM4873" s="54">
        <v>0.253</v>
      </c>
      <c r="CN4873" s="53" t="s">
        <v>35753</v>
      </c>
      <c r="CO4873" s="54">
        <v>48</v>
      </c>
      <c r="CP4873" s="54">
        <v>92</v>
      </c>
      <c r="CQ4873" s="55">
        <f t="shared" si="76"/>
        <v>0.52173913043478259</v>
      </c>
      <c r="CR4873" s="52" t="s">
        <v>28938</v>
      </c>
    </row>
    <row r="4874" spans="81:96">
      <c r="CC4874" s="52">
        <v>4873</v>
      </c>
      <c r="CD4874" s="53" t="s">
        <v>35812</v>
      </c>
      <c r="CE4874" s="53" t="s">
        <v>35813</v>
      </c>
      <c r="CF4874" s="54">
        <v>719</v>
      </c>
      <c r="CG4874" s="54">
        <v>0.94899999999999995</v>
      </c>
      <c r="CH4874" s="54">
        <v>0.83899999999999997</v>
      </c>
      <c r="CI4874" s="54">
        <v>0.25</v>
      </c>
      <c r="CJ4874" s="54">
        <v>68</v>
      </c>
      <c r="CK4874" s="54">
        <v>8.5</v>
      </c>
      <c r="CL4874" s="54">
        <v>1.1800000000000001E-3</v>
      </c>
      <c r="CM4874" s="54">
        <v>0.22600000000000001</v>
      </c>
      <c r="CN4874" s="53" t="s">
        <v>35753</v>
      </c>
      <c r="CO4874" s="54">
        <v>49</v>
      </c>
      <c r="CP4874" s="54">
        <v>92</v>
      </c>
      <c r="CQ4874" s="55">
        <f t="shared" si="76"/>
        <v>0.53260869565217395</v>
      </c>
      <c r="CR4874" s="52" t="s">
        <v>28938</v>
      </c>
    </row>
    <row r="4875" spans="81:96">
      <c r="CC4875" s="52">
        <v>4874</v>
      </c>
      <c r="CD4875" s="53" t="s">
        <v>35814</v>
      </c>
      <c r="CE4875" s="53" t="s">
        <v>35815</v>
      </c>
      <c r="CF4875" s="54">
        <v>2307</v>
      </c>
      <c r="CG4875" s="54">
        <v>0.94799999999999995</v>
      </c>
      <c r="CH4875" s="54">
        <v>1.042</v>
      </c>
      <c r="CI4875" s="54">
        <v>0.128</v>
      </c>
      <c r="CJ4875" s="54">
        <v>47</v>
      </c>
      <c r="CK4875" s="54" t="s">
        <v>28918</v>
      </c>
      <c r="CL4875" s="54">
        <v>1.5399999999999999E-3</v>
      </c>
      <c r="CM4875" s="54">
        <v>0.27300000000000002</v>
      </c>
      <c r="CN4875" s="53" t="s">
        <v>35753</v>
      </c>
      <c r="CO4875" s="54">
        <v>50</v>
      </c>
      <c r="CP4875" s="54">
        <v>92</v>
      </c>
      <c r="CQ4875" s="55">
        <f t="shared" si="76"/>
        <v>0.54347826086956519</v>
      </c>
      <c r="CR4875" s="52" t="s">
        <v>28938</v>
      </c>
    </row>
    <row r="4876" spans="81:96">
      <c r="CC4876" s="52">
        <v>4875</v>
      </c>
      <c r="CD4876" s="53" t="s">
        <v>10942</v>
      </c>
      <c r="CE4876" s="53" t="s">
        <v>10940</v>
      </c>
      <c r="CF4876" s="54">
        <v>560</v>
      </c>
      <c r="CG4876" s="54">
        <v>0.94599999999999995</v>
      </c>
      <c r="CH4876" s="54"/>
      <c r="CI4876" s="54">
        <v>0.223</v>
      </c>
      <c r="CJ4876" s="54">
        <v>139</v>
      </c>
      <c r="CK4876" s="54">
        <v>4</v>
      </c>
      <c r="CL4876" s="54">
        <v>1.48E-3</v>
      </c>
      <c r="CM4876" s="54"/>
      <c r="CN4876" s="53" t="s">
        <v>35753</v>
      </c>
      <c r="CO4876" s="54">
        <v>51</v>
      </c>
      <c r="CP4876" s="54">
        <v>92</v>
      </c>
      <c r="CQ4876" s="55">
        <f t="shared" si="76"/>
        <v>0.55434782608695654</v>
      </c>
      <c r="CR4876" s="52" t="s">
        <v>28938</v>
      </c>
    </row>
    <row r="4877" spans="81:96">
      <c r="CC4877" s="52">
        <v>4876</v>
      </c>
      <c r="CD4877" s="53" t="s">
        <v>3408</v>
      </c>
      <c r="CE4877" s="53" t="s">
        <v>3406</v>
      </c>
      <c r="CF4877" s="54">
        <v>1440</v>
      </c>
      <c r="CG4877" s="54">
        <v>0.93799999999999994</v>
      </c>
      <c r="CH4877" s="54">
        <v>1.0089999999999999</v>
      </c>
      <c r="CI4877" s="54">
        <v>0.17399999999999999</v>
      </c>
      <c r="CJ4877" s="54">
        <v>121</v>
      </c>
      <c r="CK4877" s="54">
        <v>8.1999999999999993</v>
      </c>
      <c r="CL4877" s="54">
        <v>2.2699999999999999E-3</v>
      </c>
      <c r="CM4877" s="54">
        <v>0.27</v>
      </c>
      <c r="CN4877" s="53" t="s">
        <v>35753</v>
      </c>
      <c r="CO4877" s="54">
        <v>52</v>
      </c>
      <c r="CP4877" s="54">
        <v>92</v>
      </c>
      <c r="CQ4877" s="55">
        <f t="shared" si="76"/>
        <v>0.56521739130434778</v>
      </c>
      <c r="CR4877" s="52" t="s">
        <v>28938</v>
      </c>
    </row>
    <row r="4878" spans="81:96">
      <c r="CC4878" s="52">
        <v>4877</v>
      </c>
      <c r="CD4878" s="53" t="s">
        <v>35816</v>
      </c>
      <c r="CE4878" s="53" t="s">
        <v>35817</v>
      </c>
      <c r="CF4878" s="54">
        <v>262</v>
      </c>
      <c r="CG4878" s="54">
        <v>0.90300000000000002</v>
      </c>
      <c r="CH4878" s="54">
        <v>0.66200000000000003</v>
      </c>
      <c r="CI4878" s="54">
        <v>0.114</v>
      </c>
      <c r="CJ4878" s="54">
        <v>35</v>
      </c>
      <c r="CK4878" s="54" t="s">
        <v>28918</v>
      </c>
      <c r="CL4878" s="54">
        <v>5.5000000000000003E-4</v>
      </c>
      <c r="CM4878" s="54">
        <v>0.245</v>
      </c>
      <c r="CN4878" s="53" t="s">
        <v>35753</v>
      </c>
      <c r="CO4878" s="54">
        <v>53</v>
      </c>
      <c r="CP4878" s="54">
        <v>92</v>
      </c>
      <c r="CQ4878" s="55">
        <f t="shared" si="76"/>
        <v>0.57608695652173914</v>
      </c>
      <c r="CR4878" s="52" t="s">
        <v>28938</v>
      </c>
    </row>
    <row r="4879" spans="81:96">
      <c r="CC4879" s="52">
        <v>4878</v>
      </c>
      <c r="CD4879" s="53" t="s">
        <v>35818</v>
      </c>
      <c r="CE4879" s="53" t="s">
        <v>35819</v>
      </c>
      <c r="CF4879" s="54">
        <v>41</v>
      </c>
      <c r="CG4879" s="54">
        <v>0.88900000000000001</v>
      </c>
      <c r="CH4879" s="54">
        <v>0.91200000000000003</v>
      </c>
      <c r="CI4879" s="54">
        <v>0</v>
      </c>
      <c r="CJ4879" s="54">
        <v>12</v>
      </c>
      <c r="CK4879" s="54"/>
      <c r="CL4879" s="54">
        <v>1.2E-4</v>
      </c>
      <c r="CM4879" s="54">
        <v>0.214</v>
      </c>
      <c r="CN4879" s="53" t="s">
        <v>35753</v>
      </c>
      <c r="CO4879" s="54">
        <v>54</v>
      </c>
      <c r="CP4879" s="54">
        <v>92</v>
      </c>
      <c r="CQ4879" s="55">
        <f t="shared" si="76"/>
        <v>0.58695652173913049</v>
      </c>
      <c r="CR4879" s="52" t="s">
        <v>28938</v>
      </c>
    </row>
    <row r="4880" spans="81:96">
      <c r="CC4880" s="52">
        <v>4879</v>
      </c>
      <c r="CD4880" s="53" t="s">
        <v>35820</v>
      </c>
      <c r="CE4880" s="53" t="s">
        <v>35821</v>
      </c>
      <c r="CF4880" s="54">
        <v>205</v>
      </c>
      <c r="CG4880" s="54">
        <v>0.86699999999999999</v>
      </c>
      <c r="CH4880" s="54"/>
      <c r="CI4880" s="54">
        <v>0.57099999999999995</v>
      </c>
      <c r="CJ4880" s="54">
        <v>14</v>
      </c>
      <c r="CK4880" s="54" t="s">
        <v>28918</v>
      </c>
      <c r="CL4880" s="54">
        <v>1.7000000000000001E-4</v>
      </c>
      <c r="CM4880" s="54"/>
      <c r="CN4880" s="53" t="s">
        <v>35753</v>
      </c>
      <c r="CO4880" s="54">
        <v>55</v>
      </c>
      <c r="CP4880" s="54">
        <v>92</v>
      </c>
      <c r="CQ4880" s="55">
        <f t="shared" si="76"/>
        <v>0.59782608695652173</v>
      </c>
      <c r="CR4880" s="52" t="s">
        <v>28938</v>
      </c>
    </row>
    <row r="4881" spans="81:96">
      <c r="CC4881" s="52">
        <v>4880</v>
      </c>
      <c r="CD4881" s="53" t="s">
        <v>35822</v>
      </c>
      <c r="CE4881" s="53" t="s">
        <v>35823</v>
      </c>
      <c r="CF4881" s="54">
        <v>2641</v>
      </c>
      <c r="CG4881" s="54">
        <v>0.83699999999999997</v>
      </c>
      <c r="CH4881" s="54">
        <v>0.85299999999999998</v>
      </c>
      <c r="CI4881" s="54">
        <v>0.23499999999999999</v>
      </c>
      <c r="CJ4881" s="54">
        <v>51</v>
      </c>
      <c r="CK4881" s="54" t="s">
        <v>28918</v>
      </c>
      <c r="CL4881" s="54">
        <v>1.14E-3</v>
      </c>
      <c r="CM4881" s="54">
        <v>0.252</v>
      </c>
      <c r="CN4881" s="53" t="s">
        <v>35753</v>
      </c>
      <c r="CO4881" s="54">
        <v>56</v>
      </c>
      <c r="CP4881" s="54">
        <v>92</v>
      </c>
      <c r="CQ4881" s="55">
        <f t="shared" si="76"/>
        <v>0.60869565217391308</v>
      </c>
      <c r="CR4881" s="52" t="s">
        <v>28938</v>
      </c>
    </row>
    <row r="4882" spans="81:96">
      <c r="CC4882" s="52">
        <v>4881</v>
      </c>
      <c r="CD4882" s="53" t="s">
        <v>35824</v>
      </c>
      <c r="CE4882" s="53" t="s">
        <v>35825</v>
      </c>
      <c r="CF4882" s="54">
        <v>276</v>
      </c>
      <c r="CG4882" s="54">
        <v>0.80600000000000005</v>
      </c>
      <c r="CH4882" s="54">
        <v>0.75900000000000001</v>
      </c>
      <c r="CI4882" s="54">
        <v>0.61499999999999999</v>
      </c>
      <c r="CJ4882" s="54">
        <v>13</v>
      </c>
      <c r="CK4882" s="54">
        <v>8.6</v>
      </c>
      <c r="CL4882" s="54">
        <v>3.6999999999999999E-4</v>
      </c>
      <c r="CM4882" s="54">
        <v>0.27</v>
      </c>
      <c r="CN4882" s="53" t="s">
        <v>35753</v>
      </c>
      <c r="CO4882" s="54">
        <v>57</v>
      </c>
      <c r="CP4882" s="54">
        <v>92</v>
      </c>
      <c r="CQ4882" s="55">
        <f t="shared" si="76"/>
        <v>0.61956521739130432</v>
      </c>
      <c r="CR4882" s="52" t="s">
        <v>28938</v>
      </c>
    </row>
    <row r="4883" spans="81:96">
      <c r="CC4883" s="52">
        <v>4882</v>
      </c>
      <c r="CD4883" s="53" t="s">
        <v>35826</v>
      </c>
      <c r="CE4883" s="53" t="s">
        <v>35827</v>
      </c>
      <c r="CF4883" s="54">
        <v>1439</v>
      </c>
      <c r="CG4883" s="54">
        <v>0.77200000000000002</v>
      </c>
      <c r="CH4883" s="54">
        <v>0.86499999999999999</v>
      </c>
      <c r="CI4883" s="54">
        <v>0.253</v>
      </c>
      <c r="CJ4883" s="54">
        <v>75</v>
      </c>
      <c r="CK4883" s="54">
        <v>7.6</v>
      </c>
      <c r="CL4883" s="54">
        <v>2.7000000000000001E-3</v>
      </c>
      <c r="CM4883" s="54">
        <v>0.28399999999999997</v>
      </c>
      <c r="CN4883" s="53" t="s">
        <v>35753</v>
      </c>
      <c r="CO4883" s="54">
        <v>58</v>
      </c>
      <c r="CP4883" s="54">
        <v>92</v>
      </c>
      <c r="CQ4883" s="55">
        <f t="shared" si="76"/>
        <v>0.63043478260869568</v>
      </c>
      <c r="CR4883" s="52" t="s">
        <v>28938</v>
      </c>
    </row>
    <row r="4884" spans="81:96">
      <c r="CC4884" s="52">
        <v>4883</v>
      </c>
      <c r="CD4884" s="53" t="s">
        <v>35828</v>
      </c>
      <c r="CE4884" s="53" t="s">
        <v>35829</v>
      </c>
      <c r="CF4884" s="54">
        <v>610</v>
      </c>
      <c r="CG4884" s="54">
        <v>0.72199999999999998</v>
      </c>
      <c r="CH4884" s="54">
        <v>0.624</v>
      </c>
      <c r="CI4884" s="54">
        <v>0.129</v>
      </c>
      <c r="CJ4884" s="54">
        <v>31</v>
      </c>
      <c r="CK4884" s="54">
        <v>9.4</v>
      </c>
      <c r="CL4884" s="54">
        <v>6.7000000000000002E-4</v>
      </c>
      <c r="CM4884" s="54">
        <v>0.155</v>
      </c>
      <c r="CN4884" s="53" t="s">
        <v>35753</v>
      </c>
      <c r="CO4884" s="54">
        <v>59</v>
      </c>
      <c r="CP4884" s="54">
        <v>92</v>
      </c>
      <c r="CQ4884" s="55">
        <f t="shared" si="76"/>
        <v>0.64130434782608692</v>
      </c>
      <c r="CR4884" s="52" t="s">
        <v>28938</v>
      </c>
    </row>
    <row r="4885" spans="81:96">
      <c r="CC4885" s="52">
        <v>4884</v>
      </c>
      <c r="CD4885" s="53" t="s">
        <v>35830</v>
      </c>
      <c r="CE4885" s="53" t="s">
        <v>35831</v>
      </c>
      <c r="CF4885" s="54">
        <v>178</v>
      </c>
      <c r="CG4885" s="54">
        <v>0.68600000000000005</v>
      </c>
      <c r="CH4885" s="54">
        <v>0.57499999999999996</v>
      </c>
      <c r="CI4885" s="54">
        <v>0.16</v>
      </c>
      <c r="CJ4885" s="54">
        <v>25</v>
      </c>
      <c r="CK4885" s="54">
        <v>6.6</v>
      </c>
      <c r="CL4885" s="54">
        <v>2.7999999999999998E-4</v>
      </c>
      <c r="CM4885" s="54">
        <v>0.13700000000000001</v>
      </c>
      <c r="CN4885" s="53" t="s">
        <v>35753</v>
      </c>
      <c r="CO4885" s="54">
        <v>60</v>
      </c>
      <c r="CP4885" s="54">
        <v>92</v>
      </c>
      <c r="CQ4885" s="55">
        <f t="shared" si="76"/>
        <v>0.65217391304347827</v>
      </c>
      <c r="CR4885" s="52" t="s">
        <v>28938</v>
      </c>
    </row>
    <row r="4886" spans="81:96">
      <c r="CC4886" s="52">
        <v>4885</v>
      </c>
      <c r="CD4886" s="53" t="s">
        <v>35832</v>
      </c>
      <c r="CE4886" s="53" t="s">
        <v>35833</v>
      </c>
      <c r="CF4886" s="54">
        <v>315</v>
      </c>
      <c r="CG4886" s="54">
        <v>0.65900000000000003</v>
      </c>
      <c r="CH4886" s="54">
        <v>0.64900000000000002</v>
      </c>
      <c r="CI4886" s="54">
        <v>0.10100000000000001</v>
      </c>
      <c r="CJ4886" s="54">
        <v>69</v>
      </c>
      <c r="CK4886" s="54">
        <v>5.2</v>
      </c>
      <c r="CL4886" s="54">
        <v>8.0999999999999996E-4</v>
      </c>
      <c r="CM4886" s="54">
        <v>0.19600000000000001</v>
      </c>
      <c r="CN4886" s="53" t="s">
        <v>35753</v>
      </c>
      <c r="CO4886" s="54">
        <v>61</v>
      </c>
      <c r="CP4886" s="54">
        <v>92</v>
      </c>
      <c r="CQ4886" s="55">
        <f t="shared" si="76"/>
        <v>0.66304347826086951</v>
      </c>
      <c r="CR4886" s="52" t="s">
        <v>28938</v>
      </c>
    </row>
    <row r="4887" spans="81:96">
      <c r="CC4887" s="52">
        <v>4886</v>
      </c>
      <c r="CD4887" s="53" t="s">
        <v>35834</v>
      </c>
      <c r="CE4887" s="53" t="s">
        <v>35835</v>
      </c>
      <c r="CF4887" s="54">
        <v>1322</v>
      </c>
      <c r="CG4887" s="54">
        <v>0.624</v>
      </c>
      <c r="CH4887" s="54">
        <v>0.74</v>
      </c>
      <c r="CI4887" s="54">
        <v>0.05</v>
      </c>
      <c r="CJ4887" s="54">
        <v>40</v>
      </c>
      <c r="CK4887" s="54" t="s">
        <v>28918</v>
      </c>
      <c r="CL4887" s="54">
        <v>1.2099999999999999E-3</v>
      </c>
      <c r="CM4887" s="54">
        <v>0.24299999999999999</v>
      </c>
      <c r="CN4887" s="53" t="s">
        <v>35753</v>
      </c>
      <c r="CO4887" s="54">
        <v>62</v>
      </c>
      <c r="CP4887" s="54">
        <v>92</v>
      </c>
      <c r="CQ4887" s="55">
        <f t="shared" si="76"/>
        <v>0.67391304347826086</v>
      </c>
      <c r="CR4887" s="52" t="s">
        <v>28938</v>
      </c>
    </row>
    <row r="4888" spans="81:96">
      <c r="CC4888" s="52">
        <v>4887</v>
      </c>
      <c r="CD4888" s="53" t="s">
        <v>35836</v>
      </c>
      <c r="CE4888" s="53" t="s">
        <v>35837</v>
      </c>
      <c r="CF4888" s="54">
        <v>429</v>
      </c>
      <c r="CG4888" s="54">
        <v>0.61699999999999999</v>
      </c>
      <c r="CH4888" s="54">
        <v>0.51</v>
      </c>
      <c r="CI4888" s="54">
        <v>0.2</v>
      </c>
      <c r="CJ4888" s="54">
        <v>20</v>
      </c>
      <c r="CK4888" s="54" t="s">
        <v>28918</v>
      </c>
      <c r="CL4888" s="54">
        <v>2.9999999999999997E-4</v>
      </c>
      <c r="CM4888" s="54">
        <v>0.18099999999999999</v>
      </c>
      <c r="CN4888" s="53" t="s">
        <v>35753</v>
      </c>
      <c r="CO4888" s="54">
        <v>63</v>
      </c>
      <c r="CP4888" s="54">
        <v>92</v>
      </c>
      <c r="CQ4888" s="55">
        <f t="shared" si="76"/>
        <v>0.68478260869565222</v>
      </c>
      <c r="CR4888" s="52" t="s">
        <v>28938</v>
      </c>
    </row>
    <row r="4889" spans="81:96">
      <c r="CC4889" s="52">
        <v>4888</v>
      </c>
      <c r="CD4889" s="53" t="s">
        <v>35838</v>
      </c>
      <c r="CE4889" s="53" t="s">
        <v>35839</v>
      </c>
      <c r="CF4889" s="54">
        <v>967</v>
      </c>
      <c r="CG4889" s="54">
        <v>0.59699999999999998</v>
      </c>
      <c r="CH4889" s="54">
        <v>0.76400000000000001</v>
      </c>
      <c r="CI4889" s="54">
        <v>9.0999999999999998E-2</v>
      </c>
      <c r="CJ4889" s="54">
        <v>55</v>
      </c>
      <c r="CK4889" s="54">
        <v>7.8</v>
      </c>
      <c r="CL4889" s="54">
        <v>1.7799999999999999E-3</v>
      </c>
      <c r="CM4889" s="54">
        <v>0.255</v>
      </c>
      <c r="CN4889" s="53" t="s">
        <v>35753</v>
      </c>
      <c r="CO4889" s="54">
        <v>64</v>
      </c>
      <c r="CP4889" s="54">
        <v>92</v>
      </c>
      <c r="CQ4889" s="55">
        <f t="shared" si="76"/>
        <v>0.69565217391304346</v>
      </c>
      <c r="CR4889" s="52" t="s">
        <v>28938</v>
      </c>
    </row>
    <row r="4890" spans="81:96">
      <c r="CC4890" s="52">
        <v>4889</v>
      </c>
      <c r="CD4890" s="53" t="s">
        <v>35840</v>
      </c>
      <c r="CE4890" s="53" t="s">
        <v>35841</v>
      </c>
      <c r="CF4890" s="54">
        <v>1042</v>
      </c>
      <c r="CG4890" s="54">
        <v>0.53900000000000003</v>
      </c>
      <c r="CH4890" s="54">
        <v>0.52400000000000002</v>
      </c>
      <c r="CI4890" s="54">
        <v>3.2000000000000001E-2</v>
      </c>
      <c r="CJ4890" s="54">
        <v>31</v>
      </c>
      <c r="CK4890" s="54" t="s">
        <v>28918</v>
      </c>
      <c r="CL4890" s="54">
        <v>5.5000000000000003E-4</v>
      </c>
      <c r="CM4890" s="54">
        <v>0.188</v>
      </c>
      <c r="CN4890" s="53" t="s">
        <v>35753</v>
      </c>
      <c r="CO4890" s="54">
        <v>65</v>
      </c>
      <c r="CP4890" s="54">
        <v>92</v>
      </c>
      <c r="CQ4890" s="55">
        <f t="shared" si="76"/>
        <v>0.70652173913043481</v>
      </c>
      <c r="CR4890" s="52" t="s">
        <v>28938</v>
      </c>
    </row>
    <row r="4891" spans="81:96">
      <c r="CC4891" s="52">
        <v>4890</v>
      </c>
      <c r="CD4891" s="53" t="s">
        <v>35842</v>
      </c>
      <c r="CE4891" s="53" t="s">
        <v>35843</v>
      </c>
      <c r="CF4891" s="54">
        <v>1106</v>
      </c>
      <c r="CG4891" s="54">
        <v>0.53200000000000003</v>
      </c>
      <c r="CH4891" s="54">
        <v>0.46200000000000002</v>
      </c>
      <c r="CI4891" s="54">
        <v>0.14299999999999999</v>
      </c>
      <c r="CJ4891" s="54">
        <v>28</v>
      </c>
      <c r="CK4891" s="54" t="s">
        <v>28918</v>
      </c>
      <c r="CL4891" s="54">
        <v>5.4000000000000001E-4</v>
      </c>
      <c r="CM4891" s="54">
        <v>0.14699999999999999</v>
      </c>
      <c r="CN4891" s="53" t="s">
        <v>35753</v>
      </c>
      <c r="CO4891" s="54">
        <v>66</v>
      </c>
      <c r="CP4891" s="54">
        <v>92</v>
      </c>
      <c r="CQ4891" s="55">
        <f t="shared" si="76"/>
        <v>0.71739130434782605</v>
      </c>
      <c r="CR4891" s="52" t="s">
        <v>28938</v>
      </c>
    </row>
    <row r="4892" spans="81:96">
      <c r="CC4892" s="52">
        <v>4891</v>
      </c>
      <c r="CD4892" s="53" t="s">
        <v>35844</v>
      </c>
      <c r="CE4892" s="53" t="s">
        <v>35845</v>
      </c>
      <c r="CF4892" s="54">
        <v>367</v>
      </c>
      <c r="CG4892" s="54">
        <v>0.51500000000000001</v>
      </c>
      <c r="CH4892" s="54">
        <v>0.39</v>
      </c>
      <c r="CI4892" s="54">
        <v>7.0000000000000007E-2</v>
      </c>
      <c r="CJ4892" s="54">
        <v>43</v>
      </c>
      <c r="CK4892" s="54" t="s">
        <v>28918</v>
      </c>
      <c r="CL4892" s="54">
        <v>2.9999999999999997E-4</v>
      </c>
      <c r="CM4892" s="54">
        <v>0.11799999999999999</v>
      </c>
      <c r="CN4892" s="53" t="s">
        <v>35753</v>
      </c>
      <c r="CO4892" s="54">
        <v>67</v>
      </c>
      <c r="CP4892" s="54">
        <v>92</v>
      </c>
      <c r="CQ4892" s="55">
        <f t="shared" si="76"/>
        <v>0.72826086956521741</v>
      </c>
      <c r="CR4892" s="52" t="s">
        <v>28938</v>
      </c>
    </row>
    <row r="4893" spans="81:96">
      <c r="CC4893" s="52">
        <v>4892</v>
      </c>
      <c r="CD4893" s="53" t="s">
        <v>35846</v>
      </c>
      <c r="CE4893" s="53" t="s">
        <v>35847</v>
      </c>
      <c r="CF4893" s="54">
        <v>1207</v>
      </c>
      <c r="CG4893" s="54">
        <v>0.51300000000000001</v>
      </c>
      <c r="CH4893" s="54">
        <v>0.67300000000000004</v>
      </c>
      <c r="CI4893" s="54">
        <v>0.122</v>
      </c>
      <c r="CJ4893" s="54">
        <v>41</v>
      </c>
      <c r="CK4893" s="54" t="s">
        <v>28918</v>
      </c>
      <c r="CL4893" s="54">
        <v>8.0000000000000004E-4</v>
      </c>
      <c r="CM4893" s="54">
        <v>0.22500000000000001</v>
      </c>
      <c r="CN4893" s="53" t="s">
        <v>35753</v>
      </c>
      <c r="CO4893" s="54">
        <v>68</v>
      </c>
      <c r="CP4893" s="54">
        <v>92</v>
      </c>
      <c r="CQ4893" s="55">
        <f t="shared" si="76"/>
        <v>0.73913043478260865</v>
      </c>
      <c r="CR4893" s="52" t="s">
        <v>28938</v>
      </c>
    </row>
    <row r="4894" spans="81:96">
      <c r="CC4894" s="52">
        <v>4893</v>
      </c>
      <c r="CD4894" s="53" t="s">
        <v>35848</v>
      </c>
      <c r="CE4894" s="53" t="s">
        <v>35849</v>
      </c>
      <c r="CF4894" s="54">
        <v>538</v>
      </c>
      <c r="CG4894" s="54">
        <v>0.51200000000000001</v>
      </c>
      <c r="CH4894" s="54">
        <v>0.45700000000000002</v>
      </c>
      <c r="CI4894" s="54">
        <v>2.3E-2</v>
      </c>
      <c r="CJ4894" s="54">
        <v>44</v>
      </c>
      <c r="CK4894" s="54" t="s">
        <v>28918</v>
      </c>
      <c r="CL4894" s="54">
        <v>4.4000000000000002E-4</v>
      </c>
      <c r="CM4894" s="54">
        <v>0.13300000000000001</v>
      </c>
      <c r="CN4894" s="53" t="s">
        <v>35753</v>
      </c>
      <c r="CO4894" s="54">
        <v>69</v>
      </c>
      <c r="CP4894" s="54">
        <v>92</v>
      </c>
      <c r="CQ4894" s="55">
        <f t="shared" si="76"/>
        <v>0.75</v>
      </c>
      <c r="CR4894" s="52" t="s">
        <v>28953</v>
      </c>
    </row>
    <row r="4895" spans="81:96">
      <c r="CC4895" s="52">
        <v>4894</v>
      </c>
      <c r="CD4895" s="53" t="s">
        <v>35850</v>
      </c>
      <c r="CE4895" s="53" t="s">
        <v>35851</v>
      </c>
      <c r="CF4895" s="54">
        <v>656</v>
      </c>
      <c r="CG4895" s="54">
        <v>0.495</v>
      </c>
      <c r="CH4895" s="54">
        <v>0.57099999999999995</v>
      </c>
      <c r="CI4895" s="54">
        <v>9.0999999999999998E-2</v>
      </c>
      <c r="CJ4895" s="54">
        <v>55</v>
      </c>
      <c r="CK4895" s="54" t="s">
        <v>28918</v>
      </c>
      <c r="CL4895" s="54">
        <v>6.8000000000000005E-4</v>
      </c>
      <c r="CM4895" s="54">
        <v>0.19</v>
      </c>
      <c r="CN4895" s="53" t="s">
        <v>35753</v>
      </c>
      <c r="CO4895" s="54">
        <v>70</v>
      </c>
      <c r="CP4895" s="54">
        <v>92</v>
      </c>
      <c r="CQ4895" s="55">
        <f t="shared" si="76"/>
        <v>0.76086956521739135</v>
      </c>
      <c r="CR4895" s="52" t="s">
        <v>28953</v>
      </c>
    </row>
    <row r="4896" spans="81:96">
      <c r="CC4896" s="52">
        <v>4895</v>
      </c>
      <c r="CD4896" s="53" t="s">
        <v>35852</v>
      </c>
      <c r="CE4896" s="53" t="s">
        <v>35853</v>
      </c>
      <c r="CF4896" s="54">
        <v>501</v>
      </c>
      <c r="CG4896" s="54">
        <v>0.49099999999999999</v>
      </c>
      <c r="CH4896" s="54">
        <v>0.57999999999999996</v>
      </c>
      <c r="CI4896" s="54">
        <v>7.0999999999999994E-2</v>
      </c>
      <c r="CJ4896" s="54">
        <v>14</v>
      </c>
      <c r="CK4896" s="54" t="s">
        <v>28918</v>
      </c>
      <c r="CL4896" s="54">
        <v>4.4999999999999999E-4</v>
      </c>
      <c r="CM4896" s="54">
        <v>0.23599999999999999</v>
      </c>
      <c r="CN4896" s="53" t="s">
        <v>35753</v>
      </c>
      <c r="CO4896" s="54">
        <v>71</v>
      </c>
      <c r="CP4896" s="54">
        <v>92</v>
      </c>
      <c r="CQ4896" s="55">
        <f t="shared" si="76"/>
        <v>0.77173913043478259</v>
      </c>
      <c r="CR4896" s="52" t="s">
        <v>28953</v>
      </c>
    </row>
    <row r="4897" spans="81:96">
      <c r="CC4897" s="52">
        <v>4896</v>
      </c>
      <c r="CD4897" s="53" t="s">
        <v>35854</v>
      </c>
      <c r="CE4897" s="53" t="s">
        <v>35855</v>
      </c>
      <c r="CF4897" s="54">
        <v>151</v>
      </c>
      <c r="CG4897" s="54">
        <v>0.46400000000000002</v>
      </c>
      <c r="CH4897" s="54">
        <v>0.46700000000000003</v>
      </c>
      <c r="CI4897" s="54">
        <v>6.2E-2</v>
      </c>
      <c r="CJ4897" s="54">
        <v>16</v>
      </c>
      <c r="CK4897" s="54">
        <v>7.2</v>
      </c>
      <c r="CL4897" s="54">
        <v>3.5E-4</v>
      </c>
      <c r="CM4897" s="54">
        <v>0.16400000000000001</v>
      </c>
      <c r="CN4897" s="53" t="s">
        <v>35753</v>
      </c>
      <c r="CO4897" s="54">
        <v>72</v>
      </c>
      <c r="CP4897" s="54">
        <v>92</v>
      </c>
      <c r="CQ4897" s="55">
        <f t="shared" si="76"/>
        <v>0.78260869565217395</v>
      </c>
      <c r="CR4897" s="52" t="s">
        <v>28953</v>
      </c>
    </row>
    <row r="4898" spans="81:96">
      <c r="CC4898" s="52">
        <v>4897</v>
      </c>
      <c r="CD4898" s="53" t="s">
        <v>35856</v>
      </c>
      <c r="CE4898" s="53" t="s">
        <v>35857</v>
      </c>
      <c r="CF4898" s="54">
        <v>424</v>
      </c>
      <c r="CG4898" s="54">
        <v>0.46200000000000002</v>
      </c>
      <c r="CH4898" s="54">
        <v>0.52300000000000002</v>
      </c>
      <c r="CI4898" s="54">
        <v>7.5999999999999998E-2</v>
      </c>
      <c r="CJ4898" s="54">
        <v>79</v>
      </c>
      <c r="CK4898" s="54" t="s">
        <v>28918</v>
      </c>
      <c r="CL4898" s="54">
        <v>5.9000000000000003E-4</v>
      </c>
      <c r="CM4898" s="54">
        <v>0.13200000000000001</v>
      </c>
      <c r="CN4898" s="53" t="s">
        <v>35753</v>
      </c>
      <c r="CO4898" s="54">
        <v>73</v>
      </c>
      <c r="CP4898" s="54">
        <v>92</v>
      </c>
      <c r="CQ4898" s="55">
        <f t="shared" si="76"/>
        <v>0.79347826086956519</v>
      </c>
      <c r="CR4898" s="52" t="s">
        <v>28953</v>
      </c>
    </row>
    <row r="4899" spans="81:96">
      <c r="CC4899" s="52">
        <v>4898</v>
      </c>
      <c r="CD4899" s="53" t="s">
        <v>35858</v>
      </c>
      <c r="CE4899" s="53" t="s">
        <v>35859</v>
      </c>
      <c r="CF4899" s="54">
        <v>623</v>
      </c>
      <c r="CG4899" s="54">
        <v>0.44700000000000001</v>
      </c>
      <c r="CH4899" s="54">
        <v>0.44400000000000001</v>
      </c>
      <c r="CI4899" s="54">
        <v>2.8000000000000001E-2</v>
      </c>
      <c r="CJ4899" s="54">
        <v>36</v>
      </c>
      <c r="CK4899" s="54" t="s">
        <v>28918</v>
      </c>
      <c r="CL4899" s="54">
        <v>6.8000000000000005E-4</v>
      </c>
      <c r="CM4899" s="54">
        <v>0.191</v>
      </c>
      <c r="CN4899" s="53" t="s">
        <v>35753</v>
      </c>
      <c r="CO4899" s="54">
        <v>74</v>
      </c>
      <c r="CP4899" s="54">
        <v>92</v>
      </c>
      <c r="CQ4899" s="55">
        <f t="shared" si="76"/>
        <v>0.80434782608695654</v>
      </c>
      <c r="CR4899" s="52" t="s">
        <v>28953</v>
      </c>
    </row>
    <row r="4900" spans="81:96">
      <c r="CC4900" s="52">
        <v>4899</v>
      </c>
      <c r="CD4900" s="53" t="s">
        <v>35860</v>
      </c>
      <c r="CE4900" s="53" t="s">
        <v>35861</v>
      </c>
      <c r="CF4900" s="54">
        <v>243</v>
      </c>
      <c r="CG4900" s="54">
        <v>0.435</v>
      </c>
      <c r="CH4900" s="54">
        <v>0.437</v>
      </c>
      <c r="CI4900" s="54">
        <v>5.5E-2</v>
      </c>
      <c r="CJ4900" s="54">
        <v>55</v>
      </c>
      <c r="CK4900" s="54">
        <v>8.1999999999999993</v>
      </c>
      <c r="CL4900" s="54">
        <v>2.7E-4</v>
      </c>
      <c r="CM4900" s="54">
        <v>8.6999999999999994E-2</v>
      </c>
      <c r="CN4900" s="53" t="s">
        <v>35753</v>
      </c>
      <c r="CO4900" s="54">
        <v>75</v>
      </c>
      <c r="CP4900" s="54">
        <v>92</v>
      </c>
      <c r="CQ4900" s="55">
        <f t="shared" si="76"/>
        <v>0.81521739130434778</v>
      </c>
      <c r="CR4900" s="52" t="s">
        <v>28953</v>
      </c>
    </row>
    <row r="4901" spans="81:96">
      <c r="CC4901" s="52">
        <v>4900</v>
      </c>
      <c r="CD4901" s="53" t="s">
        <v>35862</v>
      </c>
      <c r="CE4901" s="53" t="s">
        <v>35863</v>
      </c>
      <c r="CF4901" s="54">
        <v>232</v>
      </c>
      <c r="CG4901" s="54">
        <v>0.41899999999999998</v>
      </c>
      <c r="CH4901" s="54"/>
      <c r="CI4901" s="54">
        <v>0.02</v>
      </c>
      <c r="CJ4901" s="54">
        <v>50</v>
      </c>
      <c r="CK4901" s="54">
        <v>7.8</v>
      </c>
      <c r="CL4901" s="54">
        <v>3.3E-4</v>
      </c>
      <c r="CM4901" s="54"/>
      <c r="CN4901" s="53" t="s">
        <v>35753</v>
      </c>
      <c r="CO4901" s="54">
        <v>76</v>
      </c>
      <c r="CP4901" s="54">
        <v>92</v>
      </c>
      <c r="CQ4901" s="55">
        <f t="shared" si="76"/>
        <v>0.82608695652173914</v>
      </c>
      <c r="CR4901" s="52" t="s">
        <v>28953</v>
      </c>
    </row>
    <row r="4902" spans="81:96">
      <c r="CC4902" s="52">
        <v>4901</v>
      </c>
      <c r="CD4902" s="53" t="s">
        <v>35864</v>
      </c>
      <c r="CE4902" s="53" t="s">
        <v>35865</v>
      </c>
      <c r="CF4902" s="54">
        <v>104</v>
      </c>
      <c r="CG4902" s="54">
        <v>0.4</v>
      </c>
      <c r="CH4902" s="54">
        <v>0.503</v>
      </c>
      <c r="CI4902" s="54">
        <v>2.5999999999999999E-2</v>
      </c>
      <c r="CJ4902" s="54">
        <v>38</v>
      </c>
      <c r="CK4902" s="54">
        <v>4</v>
      </c>
      <c r="CL4902" s="54">
        <v>3.6999999999999999E-4</v>
      </c>
      <c r="CM4902" s="54">
        <v>0.14499999999999999</v>
      </c>
      <c r="CN4902" s="53" t="s">
        <v>35753</v>
      </c>
      <c r="CO4902" s="54">
        <v>77</v>
      </c>
      <c r="CP4902" s="54">
        <v>92</v>
      </c>
      <c r="CQ4902" s="55">
        <f t="shared" si="76"/>
        <v>0.83695652173913049</v>
      </c>
      <c r="CR4902" s="52" t="s">
        <v>28953</v>
      </c>
    </row>
    <row r="4903" spans="81:96">
      <c r="CC4903" s="52">
        <v>4902</v>
      </c>
      <c r="CD4903" s="53" t="s">
        <v>35866</v>
      </c>
      <c r="CE4903" s="53" t="s">
        <v>35867</v>
      </c>
      <c r="CF4903" s="54">
        <v>184</v>
      </c>
      <c r="CG4903" s="54">
        <v>0.39800000000000002</v>
      </c>
      <c r="CH4903" s="54"/>
      <c r="CI4903" s="54">
        <v>0.16700000000000001</v>
      </c>
      <c r="CJ4903" s="54">
        <v>36</v>
      </c>
      <c r="CK4903" s="54">
        <v>5.5</v>
      </c>
      <c r="CL4903" s="54">
        <v>4.6000000000000001E-4</v>
      </c>
      <c r="CM4903" s="54"/>
      <c r="CN4903" s="53" t="s">
        <v>35753</v>
      </c>
      <c r="CO4903" s="54">
        <v>78</v>
      </c>
      <c r="CP4903" s="54">
        <v>92</v>
      </c>
      <c r="CQ4903" s="55">
        <f t="shared" si="76"/>
        <v>0.84782608695652173</v>
      </c>
      <c r="CR4903" s="52" t="s">
        <v>28953</v>
      </c>
    </row>
    <row r="4904" spans="81:96">
      <c r="CC4904" s="52">
        <v>4903</v>
      </c>
      <c r="CD4904" s="53" t="s">
        <v>35868</v>
      </c>
      <c r="CE4904" s="53" t="s">
        <v>35869</v>
      </c>
      <c r="CF4904" s="54">
        <v>302</v>
      </c>
      <c r="CG4904" s="54">
        <v>0.39500000000000002</v>
      </c>
      <c r="CH4904" s="54">
        <v>0.41499999999999998</v>
      </c>
      <c r="CI4904" s="54"/>
      <c r="CJ4904" s="54"/>
      <c r="CK4904" s="54" t="s">
        <v>28918</v>
      </c>
      <c r="CL4904" s="54">
        <v>4.4000000000000002E-4</v>
      </c>
      <c r="CM4904" s="54">
        <v>0.151</v>
      </c>
      <c r="CN4904" s="53" t="s">
        <v>35753</v>
      </c>
      <c r="CO4904" s="54">
        <v>79</v>
      </c>
      <c r="CP4904" s="54">
        <v>92</v>
      </c>
      <c r="CQ4904" s="55">
        <f t="shared" si="76"/>
        <v>0.85869565217391308</v>
      </c>
      <c r="CR4904" s="52" t="s">
        <v>28953</v>
      </c>
    </row>
    <row r="4905" spans="81:96">
      <c r="CC4905" s="52">
        <v>4904</v>
      </c>
      <c r="CD4905" s="53" t="s">
        <v>35870</v>
      </c>
      <c r="CE4905" s="53" t="s">
        <v>35871</v>
      </c>
      <c r="CF4905" s="54">
        <v>210</v>
      </c>
      <c r="CG4905" s="54">
        <v>0.38700000000000001</v>
      </c>
      <c r="CH4905" s="54">
        <v>0.36599999999999999</v>
      </c>
      <c r="CI4905" s="54">
        <v>0</v>
      </c>
      <c r="CJ4905" s="54">
        <v>13</v>
      </c>
      <c r="CK4905" s="54" t="s">
        <v>28918</v>
      </c>
      <c r="CL4905" s="54">
        <v>1.6000000000000001E-4</v>
      </c>
      <c r="CM4905" s="54">
        <v>0.112</v>
      </c>
      <c r="CN4905" s="53" t="s">
        <v>35753</v>
      </c>
      <c r="CO4905" s="54">
        <v>80</v>
      </c>
      <c r="CP4905" s="54">
        <v>92</v>
      </c>
      <c r="CQ4905" s="55">
        <f t="shared" si="76"/>
        <v>0.86956521739130432</v>
      </c>
      <c r="CR4905" s="52" t="s">
        <v>28953</v>
      </c>
    </row>
    <row r="4906" spans="81:96">
      <c r="CC4906" s="52">
        <v>4905</v>
      </c>
      <c r="CD4906" s="53" t="s">
        <v>35872</v>
      </c>
      <c r="CE4906" s="53" t="s">
        <v>35873</v>
      </c>
      <c r="CF4906" s="54">
        <v>202</v>
      </c>
      <c r="CG4906" s="54">
        <v>0.377</v>
      </c>
      <c r="CH4906" s="54">
        <v>0.38200000000000001</v>
      </c>
      <c r="CI4906" s="54">
        <v>5.2999999999999999E-2</v>
      </c>
      <c r="CJ4906" s="54">
        <v>19</v>
      </c>
      <c r="CK4906" s="54">
        <v>8.4</v>
      </c>
      <c r="CL4906" s="54">
        <v>3.2000000000000003E-4</v>
      </c>
      <c r="CM4906" s="54">
        <v>0.127</v>
      </c>
      <c r="CN4906" s="53" t="s">
        <v>35753</v>
      </c>
      <c r="CO4906" s="54">
        <v>81</v>
      </c>
      <c r="CP4906" s="54">
        <v>92</v>
      </c>
      <c r="CQ4906" s="55">
        <f t="shared" si="76"/>
        <v>0.88043478260869568</v>
      </c>
      <c r="CR4906" s="52" t="s">
        <v>28953</v>
      </c>
    </row>
    <row r="4907" spans="81:96">
      <c r="CC4907" s="52">
        <v>4906</v>
      </c>
      <c r="CD4907" s="53" t="s">
        <v>35874</v>
      </c>
      <c r="CE4907" s="53" t="s">
        <v>35875</v>
      </c>
      <c r="CF4907" s="54">
        <v>922</v>
      </c>
      <c r="CG4907" s="54">
        <v>0.372</v>
      </c>
      <c r="CH4907" s="54">
        <v>0.40300000000000002</v>
      </c>
      <c r="CI4907" s="54">
        <v>0.183</v>
      </c>
      <c r="CJ4907" s="54">
        <v>82</v>
      </c>
      <c r="CK4907" s="54" t="s">
        <v>28918</v>
      </c>
      <c r="CL4907" s="54">
        <v>9.6000000000000002E-4</v>
      </c>
      <c r="CM4907" s="54">
        <v>0.106</v>
      </c>
      <c r="CN4907" s="53" t="s">
        <v>35753</v>
      </c>
      <c r="CO4907" s="54">
        <v>82</v>
      </c>
      <c r="CP4907" s="54">
        <v>92</v>
      </c>
      <c r="CQ4907" s="55">
        <f t="shared" si="76"/>
        <v>0.89130434782608692</v>
      </c>
      <c r="CR4907" s="52" t="s">
        <v>28953</v>
      </c>
    </row>
    <row r="4908" spans="81:96">
      <c r="CC4908" s="52">
        <v>4907</v>
      </c>
      <c r="CD4908" s="53" t="s">
        <v>35876</v>
      </c>
      <c r="CE4908" s="53" t="s">
        <v>35877</v>
      </c>
      <c r="CF4908" s="54">
        <v>418</v>
      </c>
      <c r="CG4908" s="54">
        <v>0.36499999999999999</v>
      </c>
      <c r="CH4908" s="54">
        <v>0.64700000000000002</v>
      </c>
      <c r="CI4908" s="54">
        <v>0.13800000000000001</v>
      </c>
      <c r="CJ4908" s="54">
        <v>94</v>
      </c>
      <c r="CK4908" s="54">
        <v>7.9</v>
      </c>
      <c r="CL4908" s="54">
        <v>6.4000000000000005E-4</v>
      </c>
      <c r="CM4908" s="54">
        <v>0.17299999999999999</v>
      </c>
      <c r="CN4908" s="53" t="s">
        <v>35753</v>
      </c>
      <c r="CO4908" s="54">
        <v>83</v>
      </c>
      <c r="CP4908" s="54">
        <v>92</v>
      </c>
      <c r="CQ4908" s="55">
        <f t="shared" si="76"/>
        <v>0.90217391304347827</v>
      </c>
      <c r="CR4908" s="52" t="s">
        <v>28953</v>
      </c>
    </row>
    <row r="4909" spans="81:96">
      <c r="CC4909" s="52">
        <v>4908</v>
      </c>
      <c r="CD4909" s="53" t="s">
        <v>35878</v>
      </c>
      <c r="CE4909" s="53" t="s">
        <v>35879</v>
      </c>
      <c r="CF4909" s="54">
        <v>237</v>
      </c>
      <c r="CG4909" s="54">
        <v>0.36</v>
      </c>
      <c r="CH4909" s="54">
        <v>0.432</v>
      </c>
      <c r="CI4909" s="54">
        <v>0.95</v>
      </c>
      <c r="CJ4909" s="54">
        <v>20</v>
      </c>
      <c r="CK4909" s="54">
        <v>5.3</v>
      </c>
      <c r="CL4909" s="54">
        <v>6.6E-4</v>
      </c>
      <c r="CM4909" s="54">
        <v>0.14799999999999999</v>
      </c>
      <c r="CN4909" s="53" t="s">
        <v>35753</v>
      </c>
      <c r="CO4909" s="54">
        <v>84</v>
      </c>
      <c r="CP4909" s="54">
        <v>92</v>
      </c>
      <c r="CQ4909" s="55">
        <f t="shared" si="76"/>
        <v>0.91304347826086951</v>
      </c>
      <c r="CR4909" s="52" t="s">
        <v>28953</v>
      </c>
    </row>
    <row r="4910" spans="81:96">
      <c r="CC4910" s="52">
        <v>4909</v>
      </c>
      <c r="CD4910" s="53" t="s">
        <v>35880</v>
      </c>
      <c r="CE4910" s="53" t="s">
        <v>35881</v>
      </c>
      <c r="CF4910" s="54">
        <v>345</v>
      </c>
      <c r="CG4910" s="54">
        <v>0.27600000000000002</v>
      </c>
      <c r="CH4910" s="54">
        <v>0.38300000000000001</v>
      </c>
      <c r="CI4910" s="54">
        <v>0.2</v>
      </c>
      <c r="CJ4910" s="54">
        <v>20</v>
      </c>
      <c r="CK4910" s="54" t="s">
        <v>28918</v>
      </c>
      <c r="CL4910" s="54">
        <v>2.5000000000000001E-4</v>
      </c>
      <c r="CM4910" s="54">
        <v>0.106</v>
      </c>
      <c r="CN4910" s="53" t="s">
        <v>35753</v>
      </c>
      <c r="CO4910" s="54">
        <v>85</v>
      </c>
      <c r="CP4910" s="54">
        <v>92</v>
      </c>
      <c r="CQ4910" s="55">
        <f t="shared" si="76"/>
        <v>0.92391304347826086</v>
      </c>
      <c r="CR4910" s="52" t="s">
        <v>28953</v>
      </c>
    </row>
    <row r="4911" spans="81:96">
      <c r="CC4911" s="52">
        <v>4910</v>
      </c>
      <c r="CD4911" s="53" t="s">
        <v>35882</v>
      </c>
      <c r="CE4911" s="53" t="s">
        <v>35883</v>
      </c>
      <c r="CF4911" s="54">
        <v>102</v>
      </c>
      <c r="CG4911" s="54">
        <v>0.27300000000000002</v>
      </c>
      <c r="CH4911" s="54">
        <v>0.27100000000000002</v>
      </c>
      <c r="CI4911" s="54">
        <v>8.4000000000000005E-2</v>
      </c>
      <c r="CJ4911" s="54">
        <v>83</v>
      </c>
      <c r="CK4911" s="54">
        <v>5.2</v>
      </c>
      <c r="CL4911" s="54">
        <v>1.9000000000000001E-4</v>
      </c>
      <c r="CM4911" s="54">
        <v>5.8000000000000003E-2</v>
      </c>
      <c r="CN4911" s="53" t="s">
        <v>35753</v>
      </c>
      <c r="CO4911" s="54">
        <v>86</v>
      </c>
      <c r="CP4911" s="54">
        <v>92</v>
      </c>
      <c r="CQ4911" s="55">
        <f t="shared" si="76"/>
        <v>0.93478260869565222</v>
      </c>
      <c r="CR4911" s="52" t="s">
        <v>28953</v>
      </c>
    </row>
    <row r="4912" spans="81:96">
      <c r="CC4912" s="52">
        <v>4911</v>
      </c>
      <c r="CD4912" s="53" t="s">
        <v>35884</v>
      </c>
      <c r="CE4912" s="53" t="s">
        <v>35885</v>
      </c>
      <c r="CF4912" s="54">
        <v>128</v>
      </c>
      <c r="CG4912" s="54">
        <v>0.27200000000000002</v>
      </c>
      <c r="CH4912" s="54">
        <v>0.27300000000000002</v>
      </c>
      <c r="CI4912" s="54">
        <v>0</v>
      </c>
      <c r="CJ4912" s="54">
        <v>30</v>
      </c>
      <c r="CK4912" s="54">
        <v>6.5</v>
      </c>
      <c r="CL4912" s="54">
        <v>2.5000000000000001E-4</v>
      </c>
      <c r="CM4912" s="54">
        <v>7.0000000000000007E-2</v>
      </c>
      <c r="CN4912" s="53" t="s">
        <v>35753</v>
      </c>
      <c r="CO4912" s="54">
        <v>87</v>
      </c>
      <c r="CP4912" s="54">
        <v>92</v>
      </c>
      <c r="CQ4912" s="55">
        <f t="shared" si="76"/>
        <v>0.94565217391304346</v>
      </c>
      <c r="CR4912" s="52" t="s">
        <v>28953</v>
      </c>
    </row>
    <row r="4913" spans="81:96">
      <c r="CC4913" s="52">
        <v>4912</v>
      </c>
      <c r="CD4913" s="53" t="s">
        <v>35886</v>
      </c>
      <c r="CE4913" s="53" t="s">
        <v>35887</v>
      </c>
      <c r="CF4913" s="54">
        <v>312</v>
      </c>
      <c r="CG4913" s="54">
        <v>0.26800000000000002</v>
      </c>
      <c r="CH4913" s="54">
        <v>0.23200000000000001</v>
      </c>
      <c r="CI4913" s="54">
        <v>0</v>
      </c>
      <c r="CJ4913" s="54">
        <v>10</v>
      </c>
      <c r="CK4913" s="54" t="s">
        <v>28918</v>
      </c>
      <c r="CL4913" s="54">
        <v>2.0000000000000001E-4</v>
      </c>
      <c r="CM4913" s="54">
        <v>0.09</v>
      </c>
      <c r="CN4913" s="53" t="s">
        <v>35753</v>
      </c>
      <c r="CO4913" s="54">
        <v>88</v>
      </c>
      <c r="CP4913" s="54">
        <v>92</v>
      </c>
      <c r="CQ4913" s="55">
        <f t="shared" si="76"/>
        <v>0.95652173913043481</v>
      </c>
      <c r="CR4913" s="52" t="s">
        <v>28953</v>
      </c>
    </row>
    <row r="4914" spans="81:96">
      <c r="CC4914" s="52">
        <v>4913</v>
      </c>
      <c r="CD4914" s="53" t="s">
        <v>35888</v>
      </c>
      <c r="CE4914" s="53" t="s">
        <v>35889</v>
      </c>
      <c r="CF4914" s="54">
        <v>555</v>
      </c>
      <c r="CG4914" s="54">
        <v>0.2</v>
      </c>
      <c r="CH4914" s="54">
        <v>0.375</v>
      </c>
      <c r="CI4914" s="54"/>
      <c r="CJ4914" s="54"/>
      <c r="CK4914" s="54" t="s">
        <v>28918</v>
      </c>
      <c r="CL4914" s="54">
        <v>2.0000000000000001E-4</v>
      </c>
      <c r="CM4914" s="54">
        <v>0.161</v>
      </c>
      <c r="CN4914" s="53" t="s">
        <v>35753</v>
      </c>
      <c r="CO4914" s="54">
        <v>89</v>
      </c>
      <c r="CP4914" s="54">
        <v>92</v>
      </c>
      <c r="CQ4914" s="55">
        <f t="shared" si="76"/>
        <v>0.96739130434782605</v>
      </c>
      <c r="CR4914" s="52" t="s">
        <v>28953</v>
      </c>
    </row>
    <row r="4915" spans="81:96">
      <c r="CC4915" s="52">
        <v>4914</v>
      </c>
      <c r="CD4915" s="53" t="s">
        <v>35890</v>
      </c>
      <c r="CE4915" s="53" t="s">
        <v>35891</v>
      </c>
      <c r="CF4915" s="54">
        <v>394</v>
      </c>
      <c r="CG4915" s="54">
        <v>0.19600000000000001</v>
      </c>
      <c r="CH4915" s="54">
        <v>0.44400000000000001</v>
      </c>
      <c r="CI4915" s="54">
        <v>0.125</v>
      </c>
      <c r="CJ4915" s="54">
        <v>40</v>
      </c>
      <c r="CK4915" s="54" t="s">
        <v>28918</v>
      </c>
      <c r="CL4915" s="54">
        <v>1.9000000000000001E-4</v>
      </c>
      <c r="CM4915" s="54">
        <v>9.5000000000000001E-2</v>
      </c>
      <c r="CN4915" s="53" t="s">
        <v>35753</v>
      </c>
      <c r="CO4915" s="54">
        <v>90</v>
      </c>
      <c r="CP4915" s="54">
        <v>92</v>
      </c>
      <c r="CQ4915" s="55">
        <f t="shared" si="76"/>
        <v>0.97826086956521741</v>
      </c>
      <c r="CR4915" s="52" t="s">
        <v>28953</v>
      </c>
    </row>
    <row r="4916" spans="81:96">
      <c r="CC4916" s="52">
        <v>4915</v>
      </c>
      <c r="CD4916" s="53" t="s">
        <v>35892</v>
      </c>
      <c r="CE4916" s="53" t="s">
        <v>35893</v>
      </c>
      <c r="CF4916" s="54">
        <v>28</v>
      </c>
      <c r="CG4916" s="54">
        <v>0.16700000000000001</v>
      </c>
      <c r="CH4916" s="54">
        <v>0.375</v>
      </c>
      <c r="CI4916" s="54">
        <v>0</v>
      </c>
      <c r="CJ4916" s="54">
        <v>5</v>
      </c>
      <c r="CK4916" s="54"/>
      <c r="CL4916" s="54">
        <v>1.9000000000000001E-4</v>
      </c>
      <c r="CM4916" s="54">
        <v>0.16800000000000001</v>
      </c>
      <c r="CN4916" s="53" t="s">
        <v>35753</v>
      </c>
      <c r="CO4916" s="54">
        <v>91</v>
      </c>
      <c r="CP4916" s="54">
        <v>92</v>
      </c>
      <c r="CQ4916" s="55">
        <f t="shared" si="76"/>
        <v>0.98913043478260865</v>
      </c>
      <c r="CR4916" s="52" t="s">
        <v>28953</v>
      </c>
    </row>
    <row r="4917" spans="81:96">
      <c r="CC4917" s="52">
        <v>4916</v>
      </c>
      <c r="CD4917" s="53" t="s">
        <v>35894</v>
      </c>
      <c r="CE4917" s="53" t="s">
        <v>35895</v>
      </c>
      <c r="CF4917" s="54">
        <v>16</v>
      </c>
      <c r="CG4917" s="54"/>
      <c r="CH4917" s="54"/>
      <c r="CI4917" s="54">
        <v>0.36399999999999999</v>
      </c>
      <c r="CJ4917" s="54">
        <v>44</v>
      </c>
      <c r="CK4917" s="54"/>
      <c r="CL4917" s="54">
        <v>0</v>
      </c>
      <c r="CM4917" s="54"/>
      <c r="CN4917" s="53" t="s">
        <v>35753</v>
      </c>
      <c r="CO4917" s="54">
        <v>92</v>
      </c>
      <c r="CP4917" s="54">
        <v>92</v>
      </c>
      <c r="CQ4917" s="55">
        <f t="shared" si="76"/>
        <v>1</v>
      </c>
      <c r="CR4917" s="52" t="s">
        <v>28953</v>
      </c>
    </row>
    <row r="4918" spans="81:96">
      <c r="CC4918" s="52">
        <v>4917</v>
      </c>
      <c r="CD4918" s="53" t="s">
        <v>31593</v>
      </c>
      <c r="CE4918" s="53" t="s">
        <v>31594</v>
      </c>
      <c r="CF4918" s="54">
        <v>36159</v>
      </c>
      <c r="CG4918" s="54">
        <v>20.523</v>
      </c>
      <c r="CH4918" s="54">
        <v>19.198</v>
      </c>
      <c r="CI4918" s="54">
        <v>6.11</v>
      </c>
      <c r="CJ4918" s="54">
        <v>363</v>
      </c>
      <c r="CK4918" s="54">
        <v>2.9</v>
      </c>
      <c r="CL4918" s="54">
        <v>0.12645000000000001</v>
      </c>
      <c r="CM4918" s="54">
        <v>4.6319999999999997</v>
      </c>
      <c r="CN4918" s="53" t="s">
        <v>35896</v>
      </c>
      <c r="CO4918" s="54">
        <v>1</v>
      </c>
      <c r="CP4918" s="54">
        <v>223</v>
      </c>
      <c r="CQ4918" s="55">
        <f t="shared" si="76"/>
        <v>4.4843049327354259E-3</v>
      </c>
      <c r="CR4918" s="52" t="s">
        <v>28907</v>
      </c>
    </row>
    <row r="4919" spans="81:96">
      <c r="CC4919" s="52">
        <v>4918</v>
      </c>
      <c r="CD4919" s="53" t="s">
        <v>22692</v>
      </c>
      <c r="CE4919" s="53" t="s">
        <v>22690</v>
      </c>
      <c r="CF4919" s="54">
        <v>5415</v>
      </c>
      <c r="CG4919" s="54">
        <v>14.547000000000001</v>
      </c>
      <c r="CH4919" s="54">
        <v>15.462</v>
      </c>
      <c r="CI4919" s="54">
        <v>3.774</v>
      </c>
      <c r="CJ4919" s="54">
        <v>146</v>
      </c>
      <c r="CK4919" s="54">
        <v>2.2000000000000002</v>
      </c>
      <c r="CL4919" s="54">
        <v>3.7589999999999998E-2</v>
      </c>
      <c r="CM4919" s="54">
        <v>7.5389999999999997</v>
      </c>
      <c r="CN4919" s="53" t="s">
        <v>35896</v>
      </c>
      <c r="CO4919" s="54">
        <v>2</v>
      </c>
      <c r="CP4919" s="54">
        <v>223</v>
      </c>
      <c r="CQ4919" s="55">
        <f t="shared" si="76"/>
        <v>8.9686098654708519E-3</v>
      </c>
      <c r="CR4919" s="52" t="s">
        <v>28907</v>
      </c>
    </row>
    <row r="4920" spans="81:96">
      <c r="CC4920" s="52">
        <v>4919</v>
      </c>
      <c r="CD4920" s="53" t="s">
        <v>1005</v>
      </c>
      <c r="CE4920" s="53" t="s">
        <v>1003</v>
      </c>
      <c r="CF4920" s="54">
        <v>25578</v>
      </c>
      <c r="CG4920" s="54">
        <v>8.0440000000000005</v>
      </c>
      <c r="CH4920" s="54">
        <v>8.7080000000000002</v>
      </c>
      <c r="CI4920" s="54">
        <v>1.575</v>
      </c>
      <c r="CJ4920" s="54">
        <v>308</v>
      </c>
      <c r="CK4920" s="54">
        <v>6.1</v>
      </c>
      <c r="CL4920" s="54">
        <v>7.0050000000000001E-2</v>
      </c>
      <c r="CM4920" s="54">
        <v>3.1669999999999998</v>
      </c>
      <c r="CN4920" s="53" t="s">
        <v>35896</v>
      </c>
      <c r="CO4920" s="54">
        <v>3</v>
      </c>
      <c r="CP4920" s="54">
        <v>223</v>
      </c>
      <c r="CQ4920" s="55">
        <f t="shared" si="76"/>
        <v>1.3452914798206279E-2</v>
      </c>
      <c r="CR4920" s="52" t="s">
        <v>28907</v>
      </c>
    </row>
    <row r="4921" spans="81:96">
      <c r="CC4921" s="52">
        <v>4920</v>
      </c>
      <c r="CD4921" s="53" t="s">
        <v>35897</v>
      </c>
      <c r="CE4921" s="53" t="s">
        <v>35898</v>
      </c>
      <c r="CF4921" s="54">
        <v>34489</v>
      </c>
      <c r="CG4921" s="54">
        <v>7.9770000000000003</v>
      </c>
      <c r="CH4921" s="54">
        <v>8.44</v>
      </c>
      <c r="CI4921" s="54">
        <v>2.1240000000000001</v>
      </c>
      <c r="CJ4921" s="54">
        <v>185</v>
      </c>
      <c r="CK4921" s="54">
        <v>8.6</v>
      </c>
      <c r="CL4921" s="54">
        <v>5.5140000000000002E-2</v>
      </c>
      <c r="CM4921" s="54">
        <v>2.617</v>
      </c>
      <c r="CN4921" s="53" t="s">
        <v>35896</v>
      </c>
      <c r="CO4921" s="54">
        <v>4</v>
      </c>
      <c r="CP4921" s="54">
        <v>223</v>
      </c>
      <c r="CQ4921" s="55">
        <f t="shared" si="76"/>
        <v>1.7937219730941704E-2</v>
      </c>
      <c r="CR4921" s="52" t="s">
        <v>28907</v>
      </c>
    </row>
    <row r="4922" spans="81:96">
      <c r="CC4922" s="52">
        <v>4921</v>
      </c>
      <c r="CD4922" s="53" t="s">
        <v>33856</v>
      </c>
      <c r="CE4922" s="53" t="s">
        <v>33857</v>
      </c>
      <c r="CF4922" s="54">
        <v>6205</v>
      </c>
      <c r="CG4922" s="54">
        <v>7.4409999999999998</v>
      </c>
      <c r="CH4922" s="54">
        <v>9.8780000000000001</v>
      </c>
      <c r="CI4922" s="54">
        <v>1.645</v>
      </c>
      <c r="CJ4922" s="54">
        <v>62</v>
      </c>
      <c r="CK4922" s="54">
        <v>6.2</v>
      </c>
      <c r="CL4922" s="54">
        <v>1.7909999999999999E-2</v>
      </c>
      <c r="CM4922" s="54">
        <v>3.93</v>
      </c>
      <c r="CN4922" s="53" t="s">
        <v>35896</v>
      </c>
      <c r="CO4922" s="54">
        <v>5</v>
      </c>
      <c r="CP4922" s="54">
        <v>223</v>
      </c>
      <c r="CQ4922" s="55">
        <f t="shared" si="76"/>
        <v>2.2421524663677129E-2</v>
      </c>
      <c r="CR4922" s="52" t="s">
        <v>28907</v>
      </c>
    </row>
    <row r="4923" spans="81:96">
      <c r="CC4923" s="52">
        <v>4922</v>
      </c>
      <c r="CD4923" s="53" t="s">
        <v>35899</v>
      </c>
      <c r="CE4923" s="53" t="s">
        <v>35900</v>
      </c>
      <c r="CF4923" s="54">
        <v>34609</v>
      </c>
      <c r="CG4923" s="54">
        <v>6.3929999999999998</v>
      </c>
      <c r="CH4923" s="54">
        <v>7.7690000000000001</v>
      </c>
      <c r="CI4923" s="54">
        <v>1.2709999999999999</v>
      </c>
      <c r="CJ4923" s="54">
        <v>380</v>
      </c>
      <c r="CK4923" s="54">
        <v>8.4</v>
      </c>
      <c r="CL4923" s="54">
        <v>4.5690000000000001E-2</v>
      </c>
      <c r="CM4923" s="54">
        <v>1.9359999999999999</v>
      </c>
      <c r="CN4923" s="53" t="s">
        <v>35896</v>
      </c>
      <c r="CO4923" s="54">
        <v>6</v>
      </c>
      <c r="CP4923" s="54">
        <v>223</v>
      </c>
      <c r="CQ4923" s="55">
        <f t="shared" si="76"/>
        <v>2.6905829596412557E-2</v>
      </c>
      <c r="CR4923" s="52" t="s">
        <v>28907</v>
      </c>
    </row>
    <row r="4924" spans="81:96">
      <c r="CC4924" s="52">
        <v>4923</v>
      </c>
      <c r="CD4924" s="53" t="s">
        <v>35901</v>
      </c>
      <c r="CE4924" s="53" t="s">
        <v>35902</v>
      </c>
      <c r="CF4924" s="54">
        <v>2122</v>
      </c>
      <c r="CG4924" s="54">
        <v>5.8920000000000003</v>
      </c>
      <c r="CH4924" s="54">
        <v>9.3719999999999999</v>
      </c>
      <c r="CI4924" s="54">
        <v>0.34799999999999998</v>
      </c>
      <c r="CJ4924" s="54">
        <v>23</v>
      </c>
      <c r="CK4924" s="54">
        <v>7.5</v>
      </c>
      <c r="CL4924" s="54">
        <v>5.2900000000000004E-3</v>
      </c>
      <c r="CM4924" s="54">
        <v>3.8769999999999998</v>
      </c>
      <c r="CN4924" s="53" t="s">
        <v>35896</v>
      </c>
      <c r="CO4924" s="54">
        <v>7</v>
      </c>
      <c r="CP4924" s="54">
        <v>223</v>
      </c>
      <c r="CQ4924" s="55">
        <f t="shared" si="76"/>
        <v>3.1390134529147982E-2</v>
      </c>
      <c r="CR4924" s="52" t="s">
        <v>28907</v>
      </c>
    </row>
    <row r="4925" spans="81:96">
      <c r="CC4925" s="52">
        <v>4924</v>
      </c>
      <c r="CD4925" s="53" t="s">
        <v>35903</v>
      </c>
      <c r="CE4925" s="53" t="s">
        <v>35904</v>
      </c>
      <c r="CF4925" s="54">
        <v>12067</v>
      </c>
      <c r="CG4925" s="54">
        <v>5.5590000000000002</v>
      </c>
      <c r="CH4925" s="54">
        <v>6.657</v>
      </c>
      <c r="CI4925" s="54">
        <v>1.0469999999999999</v>
      </c>
      <c r="CJ4925" s="54">
        <v>254</v>
      </c>
      <c r="CK4925" s="54">
        <v>6.5</v>
      </c>
      <c r="CL4925" s="54">
        <v>2.3040000000000001E-2</v>
      </c>
      <c r="CM4925" s="54">
        <v>1.7909999999999999</v>
      </c>
      <c r="CN4925" s="53" t="s">
        <v>35896</v>
      </c>
      <c r="CO4925" s="54">
        <v>8</v>
      </c>
      <c r="CP4925" s="54">
        <v>223</v>
      </c>
      <c r="CQ4925" s="55">
        <f t="shared" si="76"/>
        <v>3.5874439461883408E-2</v>
      </c>
      <c r="CR4925" s="52" t="s">
        <v>28907</v>
      </c>
    </row>
    <row r="4926" spans="81:96">
      <c r="CC4926" s="52">
        <v>4925</v>
      </c>
      <c r="CD4926" s="53" t="s">
        <v>4486</v>
      </c>
      <c r="CE4926" s="53" t="s">
        <v>4485</v>
      </c>
      <c r="CF4926" s="54">
        <v>53631</v>
      </c>
      <c r="CG4926" s="54">
        <v>5.5279999999999996</v>
      </c>
      <c r="CH4926" s="54">
        <v>6.2789999999999999</v>
      </c>
      <c r="CI4926" s="54">
        <v>0.96599999999999997</v>
      </c>
      <c r="CJ4926" s="54">
        <v>667</v>
      </c>
      <c r="CK4926" s="54">
        <v>8.1999999999999993</v>
      </c>
      <c r="CL4926" s="54">
        <v>7.7450000000000005E-2</v>
      </c>
      <c r="CM4926" s="54">
        <v>1.5920000000000001</v>
      </c>
      <c r="CN4926" s="53" t="s">
        <v>35896</v>
      </c>
      <c r="CO4926" s="54">
        <v>9</v>
      </c>
      <c r="CP4926" s="54">
        <v>223</v>
      </c>
      <c r="CQ4926" s="55">
        <f t="shared" si="76"/>
        <v>4.0358744394618833E-2</v>
      </c>
      <c r="CR4926" s="52" t="s">
        <v>28907</v>
      </c>
    </row>
    <row r="4927" spans="81:96">
      <c r="CC4927" s="52">
        <v>4926</v>
      </c>
      <c r="CD4927" s="53" t="s">
        <v>2104</v>
      </c>
      <c r="CE4927" s="53" t="s">
        <v>2102</v>
      </c>
      <c r="CF4927" s="54">
        <v>116924</v>
      </c>
      <c r="CG4927" s="54">
        <v>5.33</v>
      </c>
      <c r="CH4927" s="54">
        <v>6.3259999999999996</v>
      </c>
      <c r="CI4927" s="54">
        <v>0.78900000000000003</v>
      </c>
      <c r="CJ4927" s="54">
        <v>1694</v>
      </c>
      <c r="CK4927" s="54">
        <v>7.1</v>
      </c>
      <c r="CL4927" s="54">
        <v>0.20083999999999999</v>
      </c>
      <c r="CM4927" s="54">
        <v>1.69</v>
      </c>
      <c r="CN4927" s="53" t="s">
        <v>35896</v>
      </c>
      <c r="CO4927" s="54">
        <v>10</v>
      </c>
      <c r="CP4927" s="54">
        <v>223</v>
      </c>
      <c r="CQ4927" s="55">
        <f t="shared" si="76"/>
        <v>4.4843049327354258E-2</v>
      </c>
      <c r="CR4927" s="52" t="s">
        <v>28907</v>
      </c>
    </row>
    <row r="4928" spans="81:96">
      <c r="CC4928" s="52">
        <v>4927</v>
      </c>
      <c r="CD4928" s="53" t="s">
        <v>35905</v>
      </c>
      <c r="CE4928" s="53" t="s">
        <v>35906</v>
      </c>
      <c r="CF4928" s="54">
        <v>7533</v>
      </c>
      <c r="CG4928" s="54">
        <v>5.0890000000000004</v>
      </c>
      <c r="CH4928" s="54">
        <v>7.7839999999999998</v>
      </c>
      <c r="CI4928" s="54">
        <v>0.96899999999999997</v>
      </c>
      <c r="CJ4928" s="54">
        <v>161</v>
      </c>
      <c r="CK4928" s="54">
        <v>5.7</v>
      </c>
      <c r="CL4928" s="54">
        <v>2.222E-2</v>
      </c>
      <c r="CM4928" s="54">
        <v>2.855</v>
      </c>
      <c r="CN4928" s="53" t="s">
        <v>35896</v>
      </c>
      <c r="CO4928" s="54">
        <v>11</v>
      </c>
      <c r="CP4928" s="54">
        <v>223</v>
      </c>
      <c r="CQ4928" s="55">
        <f t="shared" si="76"/>
        <v>4.9327354260089683E-2</v>
      </c>
      <c r="CR4928" s="52" t="s">
        <v>28907</v>
      </c>
    </row>
    <row r="4929" spans="81:96">
      <c r="CC4929" s="52">
        <v>4928</v>
      </c>
      <c r="CD4929" s="53" t="s">
        <v>35907</v>
      </c>
      <c r="CE4929" s="53" t="s">
        <v>35908</v>
      </c>
      <c r="CF4929" s="54">
        <v>1358</v>
      </c>
      <c r="CG4929" s="54">
        <v>4.97</v>
      </c>
      <c r="CH4929" s="54">
        <v>5.5380000000000003</v>
      </c>
      <c r="CI4929" s="54">
        <v>1.133</v>
      </c>
      <c r="CJ4929" s="54">
        <v>15</v>
      </c>
      <c r="CK4929" s="54">
        <v>6.6</v>
      </c>
      <c r="CL4929" s="54">
        <v>2.5300000000000001E-3</v>
      </c>
      <c r="CM4929" s="54">
        <v>1.502</v>
      </c>
      <c r="CN4929" s="53" t="s">
        <v>35896</v>
      </c>
      <c r="CO4929" s="54">
        <v>12</v>
      </c>
      <c r="CP4929" s="54">
        <v>223</v>
      </c>
      <c r="CQ4929" s="55">
        <f t="shared" si="76"/>
        <v>5.3811659192825115E-2</v>
      </c>
      <c r="CR4929" s="52" t="s">
        <v>28907</v>
      </c>
    </row>
    <row r="4930" spans="81:96">
      <c r="CC4930" s="52">
        <v>4929</v>
      </c>
      <c r="CD4930" s="53" t="s">
        <v>2006</v>
      </c>
      <c r="CE4930" s="53" t="s">
        <v>2004</v>
      </c>
      <c r="CF4930" s="54">
        <v>61547</v>
      </c>
      <c r="CG4930" s="54">
        <v>4.5289999999999999</v>
      </c>
      <c r="CH4930" s="54">
        <v>5.2770000000000001</v>
      </c>
      <c r="CI4930" s="54">
        <v>0.65700000000000003</v>
      </c>
      <c r="CJ4930" s="54">
        <v>711</v>
      </c>
      <c r="CK4930" s="54">
        <v>5.4</v>
      </c>
      <c r="CL4930" s="54">
        <v>0.12884999999999999</v>
      </c>
      <c r="CM4930" s="54">
        <v>1.1080000000000001</v>
      </c>
      <c r="CN4930" s="53" t="s">
        <v>35896</v>
      </c>
      <c r="CO4930" s="54">
        <v>13</v>
      </c>
      <c r="CP4930" s="54">
        <v>223</v>
      </c>
      <c r="CQ4930" s="55">
        <f t="shared" ref="CQ4930:CQ4993" si="77">CO4930/CP4930</f>
        <v>5.829596412556054E-2</v>
      </c>
      <c r="CR4930" s="52" t="s">
        <v>28907</v>
      </c>
    </row>
    <row r="4931" spans="81:96">
      <c r="CC4931" s="52">
        <v>4930</v>
      </c>
      <c r="CD4931" s="53" t="s">
        <v>32997</v>
      </c>
      <c r="CE4931" s="53" t="s">
        <v>32998</v>
      </c>
      <c r="CF4931" s="54">
        <v>7249</v>
      </c>
      <c r="CG4931" s="54">
        <v>4.42</v>
      </c>
      <c r="CH4931" s="54">
        <v>4.359</v>
      </c>
      <c r="CI4931" s="54">
        <v>0.84499999999999997</v>
      </c>
      <c r="CJ4931" s="54">
        <v>264</v>
      </c>
      <c r="CK4931" s="54">
        <v>5.3</v>
      </c>
      <c r="CL4931" s="54">
        <v>1.5469999999999999E-2</v>
      </c>
      <c r="CM4931" s="54">
        <v>1.1100000000000001</v>
      </c>
      <c r="CN4931" s="53" t="s">
        <v>35896</v>
      </c>
      <c r="CO4931" s="54">
        <v>14</v>
      </c>
      <c r="CP4931" s="54">
        <v>223</v>
      </c>
      <c r="CQ4931" s="55">
        <f t="shared" si="77"/>
        <v>6.2780269058295965E-2</v>
      </c>
      <c r="CR4931" s="52" t="s">
        <v>28907</v>
      </c>
    </row>
    <row r="4932" spans="81:96">
      <c r="CC4932" s="52">
        <v>4931</v>
      </c>
      <c r="CD4932" s="53" t="s">
        <v>35909</v>
      </c>
      <c r="CE4932" s="53" t="s">
        <v>35910</v>
      </c>
      <c r="CF4932" s="54">
        <v>7914</v>
      </c>
      <c r="CG4932" s="54">
        <v>4.3730000000000002</v>
      </c>
      <c r="CH4932" s="54">
        <v>4.234</v>
      </c>
      <c r="CI4932" s="54">
        <v>0.40100000000000002</v>
      </c>
      <c r="CJ4932" s="54">
        <v>282</v>
      </c>
      <c r="CK4932" s="54">
        <v>7.7</v>
      </c>
      <c r="CL4932" s="54">
        <v>1.405E-2</v>
      </c>
      <c r="CM4932" s="54">
        <v>1.355</v>
      </c>
      <c r="CN4932" s="53" t="s">
        <v>35896</v>
      </c>
      <c r="CO4932" s="54">
        <v>15</v>
      </c>
      <c r="CP4932" s="54">
        <v>223</v>
      </c>
      <c r="CQ4932" s="55">
        <f t="shared" si="77"/>
        <v>6.726457399103139E-2</v>
      </c>
      <c r="CR4932" s="52" t="s">
        <v>28907</v>
      </c>
    </row>
    <row r="4933" spans="81:96">
      <c r="CC4933" s="52">
        <v>4932</v>
      </c>
      <c r="CD4933" s="53" t="s">
        <v>30343</v>
      </c>
      <c r="CE4933" s="53" t="s">
        <v>30344</v>
      </c>
      <c r="CF4933" s="54">
        <v>17614</v>
      </c>
      <c r="CG4933" s="54">
        <v>4.165</v>
      </c>
      <c r="CH4933" s="54">
        <v>5.1989999999999998</v>
      </c>
      <c r="CI4933" s="54">
        <v>0.93500000000000005</v>
      </c>
      <c r="CJ4933" s="54">
        <v>168</v>
      </c>
      <c r="CK4933" s="54" t="s">
        <v>28918</v>
      </c>
      <c r="CL4933" s="54">
        <v>2.3859999999999999E-2</v>
      </c>
      <c r="CM4933" s="54">
        <v>2.073</v>
      </c>
      <c r="CN4933" s="53" t="s">
        <v>35896</v>
      </c>
      <c r="CO4933" s="54">
        <v>16</v>
      </c>
      <c r="CP4933" s="54">
        <v>223</v>
      </c>
      <c r="CQ4933" s="55">
        <f t="shared" si="77"/>
        <v>7.1748878923766815E-2</v>
      </c>
      <c r="CR4933" s="52" t="s">
        <v>28907</v>
      </c>
    </row>
    <row r="4934" spans="81:96">
      <c r="CC4934" s="52">
        <v>4933</v>
      </c>
      <c r="CD4934" s="53" t="s">
        <v>3194</v>
      </c>
      <c r="CE4934" s="53" t="s">
        <v>3192</v>
      </c>
      <c r="CF4934" s="54">
        <v>26921</v>
      </c>
      <c r="CG4934" s="54">
        <v>4.1429999999999998</v>
      </c>
      <c r="CH4934" s="54">
        <v>4.7549999999999999</v>
      </c>
      <c r="CI4934" s="54">
        <v>0.99099999999999999</v>
      </c>
      <c r="CJ4934" s="54">
        <v>441</v>
      </c>
      <c r="CK4934" s="54">
        <v>7</v>
      </c>
      <c r="CL4934" s="54">
        <v>4.4159999999999998E-2</v>
      </c>
      <c r="CM4934" s="54">
        <v>1.218</v>
      </c>
      <c r="CN4934" s="53" t="s">
        <v>35896</v>
      </c>
      <c r="CO4934" s="54">
        <v>17</v>
      </c>
      <c r="CP4934" s="54">
        <v>223</v>
      </c>
      <c r="CQ4934" s="55">
        <f t="shared" si="77"/>
        <v>7.623318385650224E-2</v>
      </c>
      <c r="CR4934" s="52" t="s">
        <v>28907</v>
      </c>
    </row>
    <row r="4935" spans="81:96">
      <c r="CC4935" s="52">
        <v>4934</v>
      </c>
      <c r="CD4935" s="53" t="s">
        <v>2269</v>
      </c>
      <c r="CE4935" s="53" t="s">
        <v>2267</v>
      </c>
      <c r="CF4935" s="54">
        <v>39706</v>
      </c>
      <c r="CG4935" s="54">
        <v>4.0990000000000002</v>
      </c>
      <c r="CH4935" s="54">
        <v>4.4139999999999997</v>
      </c>
      <c r="CI4935" s="54">
        <v>0.92100000000000004</v>
      </c>
      <c r="CJ4935" s="54">
        <v>1751</v>
      </c>
      <c r="CK4935" s="54">
        <v>6.3</v>
      </c>
      <c r="CL4935" s="54">
        <v>7.0389999999999994E-2</v>
      </c>
      <c r="CM4935" s="54">
        <v>1.1319999999999999</v>
      </c>
      <c r="CN4935" s="53" t="s">
        <v>35896</v>
      </c>
      <c r="CO4935" s="54">
        <v>18</v>
      </c>
      <c r="CP4935" s="54">
        <v>223</v>
      </c>
      <c r="CQ4935" s="55">
        <f t="shared" si="77"/>
        <v>8.0717488789237665E-2</v>
      </c>
      <c r="CR4935" s="52" t="s">
        <v>28907</v>
      </c>
    </row>
    <row r="4936" spans="81:96">
      <c r="CC4936" s="52">
        <v>4935</v>
      </c>
      <c r="CD4936" s="53" t="s">
        <v>33876</v>
      </c>
      <c r="CE4936" s="53" t="s">
        <v>33877</v>
      </c>
      <c r="CF4936" s="54">
        <v>18027</v>
      </c>
      <c r="CG4936" s="54">
        <v>4.093</v>
      </c>
      <c r="CH4936" s="54">
        <v>5.508</v>
      </c>
      <c r="CI4936" s="54">
        <v>0.71099999999999997</v>
      </c>
      <c r="CJ4936" s="54">
        <v>159</v>
      </c>
      <c r="CK4936" s="54">
        <v>9.5</v>
      </c>
      <c r="CL4936" s="54">
        <v>3.0259999999999999E-2</v>
      </c>
      <c r="CM4936" s="54">
        <v>2.0579999999999998</v>
      </c>
      <c r="CN4936" s="53" t="s">
        <v>35896</v>
      </c>
      <c r="CO4936" s="54">
        <v>19</v>
      </c>
      <c r="CP4936" s="54">
        <v>223</v>
      </c>
      <c r="CQ4936" s="55">
        <f t="shared" si="77"/>
        <v>8.520179372197309E-2</v>
      </c>
      <c r="CR4936" s="52" t="s">
        <v>28907</v>
      </c>
    </row>
    <row r="4937" spans="81:96">
      <c r="CC4937" s="52">
        <v>4936</v>
      </c>
      <c r="CD4937" s="53" t="s">
        <v>35258</v>
      </c>
      <c r="CE4937" s="53" t="s">
        <v>35259</v>
      </c>
      <c r="CF4937" s="54">
        <v>4256</v>
      </c>
      <c r="CG4937" s="54">
        <v>3.988</v>
      </c>
      <c r="CH4937" s="54">
        <v>4.3780000000000001</v>
      </c>
      <c r="CI4937" s="54">
        <v>0.58099999999999996</v>
      </c>
      <c r="CJ4937" s="54">
        <v>155</v>
      </c>
      <c r="CK4937" s="54">
        <v>5.8</v>
      </c>
      <c r="CL4937" s="54">
        <v>8.5299999999999994E-3</v>
      </c>
      <c r="CM4937" s="54">
        <v>1.1279999999999999</v>
      </c>
      <c r="CN4937" s="53" t="s">
        <v>35896</v>
      </c>
      <c r="CO4937" s="54">
        <v>20</v>
      </c>
      <c r="CP4937" s="54">
        <v>223</v>
      </c>
      <c r="CQ4937" s="55">
        <f t="shared" si="77"/>
        <v>8.9686098654708515E-2</v>
      </c>
      <c r="CR4937" s="52" t="s">
        <v>28907</v>
      </c>
    </row>
    <row r="4938" spans="81:96">
      <c r="CC4938" s="52">
        <v>4937</v>
      </c>
      <c r="CD4938" s="53" t="s">
        <v>35911</v>
      </c>
      <c r="CE4938" s="53" t="s">
        <v>35912</v>
      </c>
      <c r="CF4938" s="54">
        <v>11447</v>
      </c>
      <c r="CG4938" s="54">
        <v>3.9649999999999999</v>
      </c>
      <c r="CH4938" s="54">
        <v>5.3730000000000002</v>
      </c>
      <c r="CI4938" s="54">
        <v>0.68799999999999994</v>
      </c>
      <c r="CJ4938" s="54">
        <v>93</v>
      </c>
      <c r="CK4938" s="54" t="s">
        <v>28918</v>
      </c>
      <c r="CL4938" s="54">
        <v>1.8939999999999999E-2</v>
      </c>
      <c r="CM4938" s="54">
        <v>2.3759999999999999</v>
      </c>
      <c r="CN4938" s="53" t="s">
        <v>35896</v>
      </c>
      <c r="CO4938" s="54">
        <v>21</v>
      </c>
      <c r="CP4938" s="54">
        <v>223</v>
      </c>
      <c r="CQ4938" s="55">
        <f t="shared" si="77"/>
        <v>9.417040358744394E-2</v>
      </c>
      <c r="CR4938" s="52" t="s">
        <v>28907</v>
      </c>
    </row>
    <row r="4939" spans="81:96">
      <c r="CC4939" s="52">
        <v>4938</v>
      </c>
      <c r="CD4939" s="53" t="s">
        <v>31949</v>
      </c>
      <c r="CE4939" s="53" t="s">
        <v>31950</v>
      </c>
      <c r="CF4939" s="54">
        <v>34226</v>
      </c>
      <c r="CG4939" s="54">
        <v>3.9420000000000002</v>
      </c>
      <c r="CH4939" s="54">
        <v>4.4020000000000001</v>
      </c>
      <c r="CI4939" s="54">
        <v>0.91400000000000003</v>
      </c>
      <c r="CJ4939" s="54">
        <v>595</v>
      </c>
      <c r="CK4939" s="54">
        <v>8.3000000000000007</v>
      </c>
      <c r="CL4939" s="54">
        <v>3.814E-2</v>
      </c>
      <c r="CM4939" s="54">
        <v>0.88300000000000001</v>
      </c>
      <c r="CN4939" s="53" t="s">
        <v>35896</v>
      </c>
      <c r="CO4939" s="54">
        <v>22</v>
      </c>
      <c r="CP4939" s="54">
        <v>223</v>
      </c>
      <c r="CQ4939" s="55">
        <f t="shared" si="77"/>
        <v>9.8654708520179366E-2</v>
      </c>
      <c r="CR4939" s="52" t="s">
        <v>28907</v>
      </c>
    </row>
    <row r="4940" spans="81:96">
      <c r="CC4940" s="52">
        <v>4939</v>
      </c>
      <c r="CD4940" s="53" t="s">
        <v>35913</v>
      </c>
      <c r="CE4940" s="53" t="s">
        <v>35914</v>
      </c>
      <c r="CF4940" s="54">
        <v>4998</v>
      </c>
      <c r="CG4940" s="54">
        <v>3.9060000000000001</v>
      </c>
      <c r="CH4940" s="54">
        <v>4.4189999999999996</v>
      </c>
      <c r="CI4940" s="54">
        <v>0.56299999999999994</v>
      </c>
      <c r="CJ4940" s="54">
        <v>327</v>
      </c>
      <c r="CK4940" s="54">
        <v>3.1</v>
      </c>
      <c r="CL4940" s="54">
        <v>2.6849999999999999E-2</v>
      </c>
      <c r="CM4940" s="54">
        <v>1.83</v>
      </c>
      <c r="CN4940" s="53" t="s">
        <v>35896</v>
      </c>
      <c r="CO4940" s="54">
        <v>23</v>
      </c>
      <c r="CP4940" s="54">
        <v>223</v>
      </c>
      <c r="CQ4940" s="55">
        <f t="shared" si="77"/>
        <v>0.1031390134529148</v>
      </c>
      <c r="CR4940" s="52" t="s">
        <v>28907</v>
      </c>
    </row>
    <row r="4941" spans="81:96">
      <c r="CC4941" s="52">
        <v>4940</v>
      </c>
      <c r="CD4941" s="53" t="s">
        <v>10352</v>
      </c>
      <c r="CE4941" s="53" t="s">
        <v>10350</v>
      </c>
      <c r="CF4941" s="54">
        <v>11854</v>
      </c>
      <c r="CG4941" s="54">
        <v>3.8439999999999999</v>
      </c>
      <c r="CH4941" s="54">
        <v>4.1669999999999998</v>
      </c>
      <c r="CI4941" s="54">
        <v>0.89300000000000002</v>
      </c>
      <c r="CJ4941" s="54">
        <v>801</v>
      </c>
      <c r="CK4941" s="54">
        <v>4.4000000000000004</v>
      </c>
      <c r="CL4941" s="54">
        <v>2.0080000000000001E-2</v>
      </c>
      <c r="CM4941" s="54">
        <v>0.78100000000000003</v>
      </c>
      <c r="CN4941" s="53" t="s">
        <v>35896</v>
      </c>
      <c r="CO4941" s="54">
        <v>24</v>
      </c>
      <c r="CP4941" s="54">
        <v>223</v>
      </c>
      <c r="CQ4941" s="55">
        <f t="shared" si="77"/>
        <v>0.10762331838565023</v>
      </c>
      <c r="CR4941" s="52" t="s">
        <v>28907</v>
      </c>
    </row>
    <row r="4942" spans="81:96">
      <c r="CC4942" s="52">
        <v>4941</v>
      </c>
      <c r="CD4942" s="53" t="s">
        <v>30438</v>
      </c>
      <c r="CE4942" s="53" t="s">
        <v>30439</v>
      </c>
      <c r="CF4942" s="54">
        <v>1596</v>
      </c>
      <c r="CG4942" s="54">
        <v>3.8250000000000002</v>
      </c>
      <c r="CH4942" s="54">
        <v>4.6470000000000002</v>
      </c>
      <c r="CI4942" s="54">
        <v>0.63200000000000001</v>
      </c>
      <c r="CJ4942" s="54">
        <v>38</v>
      </c>
      <c r="CK4942" s="54">
        <v>5.5</v>
      </c>
      <c r="CL4942" s="54">
        <v>5.7000000000000002E-3</v>
      </c>
      <c r="CM4942" s="54">
        <v>1.889</v>
      </c>
      <c r="CN4942" s="53" t="s">
        <v>35896</v>
      </c>
      <c r="CO4942" s="54">
        <v>25</v>
      </c>
      <c r="CP4942" s="54">
        <v>223</v>
      </c>
      <c r="CQ4942" s="55">
        <f t="shared" si="77"/>
        <v>0.11210762331838565</v>
      </c>
      <c r="CR4942" s="52" t="s">
        <v>28907</v>
      </c>
    </row>
    <row r="4943" spans="81:96">
      <c r="CC4943" s="52">
        <v>4942</v>
      </c>
      <c r="CD4943" s="53" t="s">
        <v>30345</v>
      </c>
      <c r="CE4943" s="53" t="s">
        <v>30346</v>
      </c>
      <c r="CF4943" s="54">
        <v>21429</v>
      </c>
      <c r="CG4943" s="54">
        <v>3.762</v>
      </c>
      <c r="CH4943" s="54">
        <v>4.6970000000000001</v>
      </c>
      <c r="CI4943" s="54">
        <v>0.67200000000000004</v>
      </c>
      <c r="CJ4943" s="54">
        <v>305</v>
      </c>
      <c r="CK4943" s="54">
        <v>7.9</v>
      </c>
      <c r="CL4943" s="54">
        <v>4.419E-2</v>
      </c>
      <c r="CM4943" s="54">
        <v>1.6919999999999999</v>
      </c>
      <c r="CN4943" s="53" t="s">
        <v>35896</v>
      </c>
      <c r="CO4943" s="54">
        <v>26</v>
      </c>
      <c r="CP4943" s="54">
        <v>223</v>
      </c>
      <c r="CQ4943" s="55">
        <f t="shared" si="77"/>
        <v>0.11659192825112108</v>
      </c>
      <c r="CR4943" s="52" t="s">
        <v>28907</v>
      </c>
    </row>
    <row r="4944" spans="81:96">
      <c r="CC4944" s="52">
        <v>4943</v>
      </c>
      <c r="CD4944" s="53" t="s">
        <v>35915</v>
      </c>
      <c r="CE4944" s="53" t="s">
        <v>35916</v>
      </c>
      <c r="CF4944" s="54">
        <v>1465</v>
      </c>
      <c r="CG4944" s="54">
        <v>3.7440000000000002</v>
      </c>
      <c r="CH4944" s="54">
        <v>4.7770000000000001</v>
      </c>
      <c r="CI4944" s="54">
        <v>1.3029999999999999</v>
      </c>
      <c r="CJ4944" s="54">
        <v>33</v>
      </c>
      <c r="CK4944" s="54">
        <v>7.9</v>
      </c>
      <c r="CL4944" s="54">
        <v>1.97E-3</v>
      </c>
      <c r="CM4944" s="54">
        <v>1.202</v>
      </c>
      <c r="CN4944" s="53" t="s">
        <v>35896</v>
      </c>
      <c r="CO4944" s="54">
        <v>27</v>
      </c>
      <c r="CP4944" s="54">
        <v>223</v>
      </c>
      <c r="CQ4944" s="55">
        <f t="shared" si="77"/>
        <v>0.1210762331838565</v>
      </c>
      <c r="CR4944" s="52" t="s">
        <v>28907</v>
      </c>
    </row>
    <row r="4945" spans="81:96">
      <c r="CC4945" s="52">
        <v>4944</v>
      </c>
      <c r="CD4945" s="53" t="s">
        <v>35917</v>
      </c>
      <c r="CE4945" s="53" t="s">
        <v>35918</v>
      </c>
      <c r="CF4945" s="54">
        <v>564</v>
      </c>
      <c r="CG4945" s="54">
        <v>3.56</v>
      </c>
      <c r="CH4945" s="54">
        <v>4.9349999999999996</v>
      </c>
      <c r="CI4945" s="54">
        <v>0.5</v>
      </c>
      <c r="CJ4945" s="54">
        <v>14</v>
      </c>
      <c r="CK4945" s="54">
        <v>5.8</v>
      </c>
      <c r="CL4945" s="54">
        <v>1.07E-3</v>
      </c>
      <c r="CM4945" s="54">
        <v>1.0820000000000001</v>
      </c>
      <c r="CN4945" s="53" t="s">
        <v>35896</v>
      </c>
      <c r="CO4945" s="54">
        <v>28</v>
      </c>
      <c r="CP4945" s="54">
        <v>223</v>
      </c>
      <c r="CQ4945" s="55">
        <f t="shared" si="77"/>
        <v>0.12556053811659193</v>
      </c>
      <c r="CR4945" s="52" t="s">
        <v>28907</v>
      </c>
    </row>
    <row r="4946" spans="81:96">
      <c r="CC4946" s="52">
        <v>4945</v>
      </c>
      <c r="CD4946" s="53" t="s">
        <v>35919</v>
      </c>
      <c r="CE4946" s="53" t="s">
        <v>35920</v>
      </c>
      <c r="CF4946" s="54">
        <v>38033</v>
      </c>
      <c r="CG4946" s="54">
        <v>3.5489999999999999</v>
      </c>
      <c r="CH4946" s="54">
        <v>4.1440000000000001</v>
      </c>
      <c r="CI4946" s="54">
        <v>0.65800000000000003</v>
      </c>
      <c r="CJ4946" s="54">
        <v>559</v>
      </c>
      <c r="CK4946" s="54" t="s">
        <v>28918</v>
      </c>
      <c r="CL4946" s="54">
        <v>5.3560000000000003E-2</v>
      </c>
      <c r="CM4946" s="54">
        <v>1.359</v>
      </c>
      <c r="CN4946" s="53" t="s">
        <v>35896</v>
      </c>
      <c r="CO4946" s="54">
        <v>29</v>
      </c>
      <c r="CP4946" s="54">
        <v>223</v>
      </c>
      <c r="CQ4946" s="55">
        <f t="shared" si="77"/>
        <v>0.13004484304932734</v>
      </c>
      <c r="CR4946" s="52" t="s">
        <v>28907</v>
      </c>
    </row>
    <row r="4947" spans="81:96">
      <c r="CC4947" s="52">
        <v>4946</v>
      </c>
      <c r="CD4947" s="53" t="s">
        <v>6237</v>
      </c>
      <c r="CE4947" s="53" t="s">
        <v>6235</v>
      </c>
      <c r="CF4947" s="54">
        <v>1577</v>
      </c>
      <c r="CG4947" s="54">
        <v>3.5409999999999999</v>
      </c>
      <c r="CH4947" s="54">
        <v>3.9870000000000001</v>
      </c>
      <c r="CI4947" s="54">
        <v>0.60099999999999998</v>
      </c>
      <c r="CJ4947" s="54">
        <v>143</v>
      </c>
      <c r="CK4947" s="54">
        <v>2.9</v>
      </c>
      <c r="CL4947" s="54">
        <v>5.2599999999999999E-3</v>
      </c>
      <c r="CM4947" s="54">
        <v>1.1120000000000001</v>
      </c>
      <c r="CN4947" s="53" t="s">
        <v>35896</v>
      </c>
      <c r="CO4947" s="54">
        <v>30</v>
      </c>
      <c r="CP4947" s="54">
        <v>223</v>
      </c>
      <c r="CQ4947" s="55">
        <f t="shared" si="77"/>
        <v>0.13452914798206278</v>
      </c>
      <c r="CR4947" s="52" t="s">
        <v>28907</v>
      </c>
    </row>
    <row r="4948" spans="81:96">
      <c r="CC4948" s="52">
        <v>4947</v>
      </c>
      <c r="CD4948" s="53" t="s">
        <v>35921</v>
      </c>
      <c r="CE4948" s="53" t="s">
        <v>35922</v>
      </c>
      <c r="CF4948" s="54">
        <v>1517</v>
      </c>
      <c r="CG4948" s="54">
        <v>3.4910000000000001</v>
      </c>
      <c r="CH4948" s="54">
        <v>3.9849999999999999</v>
      </c>
      <c r="CI4948" s="54">
        <v>2.4430000000000001</v>
      </c>
      <c r="CJ4948" s="54">
        <v>79</v>
      </c>
      <c r="CK4948" s="54">
        <v>2.9</v>
      </c>
      <c r="CL4948" s="54">
        <v>6.9499999999999996E-3</v>
      </c>
      <c r="CM4948" s="54">
        <v>1.319</v>
      </c>
      <c r="CN4948" s="53" t="s">
        <v>35896</v>
      </c>
      <c r="CO4948" s="54">
        <v>31</v>
      </c>
      <c r="CP4948" s="54">
        <v>223</v>
      </c>
      <c r="CQ4948" s="55">
        <f t="shared" si="77"/>
        <v>0.13901345291479822</v>
      </c>
      <c r="CR4948" s="52" t="s">
        <v>28907</v>
      </c>
    </row>
    <row r="4949" spans="81:96">
      <c r="CC4949" s="52">
        <v>4948</v>
      </c>
      <c r="CD4949" s="53" t="s">
        <v>35923</v>
      </c>
      <c r="CE4949" s="53" t="s">
        <v>35924</v>
      </c>
      <c r="CF4949" s="54">
        <v>8575</v>
      </c>
      <c r="CG4949" s="54">
        <v>3.488</v>
      </c>
      <c r="CH4949" s="54">
        <v>4.1429999999999998</v>
      </c>
      <c r="CI4949" s="54">
        <v>0.73799999999999999</v>
      </c>
      <c r="CJ4949" s="54">
        <v>149</v>
      </c>
      <c r="CK4949" s="54">
        <v>9.6999999999999993</v>
      </c>
      <c r="CL4949" s="54">
        <v>1.2800000000000001E-2</v>
      </c>
      <c r="CM4949" s="54">
        <v>1.373</v>
      </c>
      <c r="CN4949" s="53" t="s">
        <v>35896</v>
      </c>
      <c r="CO4949" s="54">
        <v>32</v>
      </c>
      <c r="CP4949" s="54">
        <v>223</v>
      </c>
      <c r="CQ4949" s="55">
        <f t="shared" si="77"/>
        <v>0.14349775784753363</v>
      </c>
      <c r="CR4949" s="52" t="s">
        <v>28907</v>
      </c>
    </row>
    <row r="4950" spans="81:96">
      <c r="CC4950" s="52">
        <v>4949</v>
      </c>
      <c r="CD4950" s="53" t="s">
        <v>35925</v>
      </c>
      <c r="CE4950" s="53" t="s">
        <v>35926</v>
      </c>
      <c r="CF4950" s="54">
        <v>2721</v>
      </c>
      <c r="CG4950" s="54">
        <v>3.468</v>
      </c>
      <c r="CH4950" s="54">
        <v>4.6509999999999998</v>
      </c>
      <c r="CI4950" s="54">
        <v>0.623</v>
      </c>
      <c r="CJ4950" s="54">
        <v>61</v>
      </c>
      <c r="CK4950" s="54">
        <v>8</v>
      </c>
      <c r="CL4950" s="54">
        <v>4.7200000000000002E-3</v>
      </c>
      <c r="CM4950" s="54">
        <v>1.2989999999999999</v>
      </c>
      <c r="CN4950" s="53" t="s">
        <v>35896</v>
      </c>
      <c r="CO4950" s="54">
        <v>33</v>
      </c>
      <c r="CP4950" s="54">
        <v>223</v>
      </c>
      <c r="CQ4950" s="55">
        <f t="shared" si="77"/>
        <v>0.14798206278026907</v>
      </c>
      <c r="CR4950" s="52" t="s">
        <v>28907</v>
      </c>
    </row>
    <row r="4951" spans="81:96">
      <c r="CC4951" s="52">
        <v>4950</v>
      </c>
      <c r="CD4951" s="53" t="s">
        <v>1629</v>
      </c>
      <c r="CE4951" s="53" t="s">
        <v>1627</v>
      </c>
      <c r="CF4951" s="54">
        <v>5651</v>
      </c>
      <c r="CG4951" s="54">
        <v>3.444</v>
      </c>
      <c r="CH4951" s="54">
        <v>3.4940000000000002</v>
      </c>
      <c r="CI4951" s="54">
        <v>0.69799999999999995</v>
      </c>
      <c r="CJ4951" s="54">
        <v>444</v>
      </c>
      <c r="CK4951" s="54">
        <v>3</v>
      </c>
      <c r="CL4951" s="54">
        <v>1.685E-2</v>
      </c>
      <c r="CM4951" s="54">
        <v>0.89</v>
      </c>
      <c r="CN4951" s="53" t="s">
        <v>35896</v>
      </c>
      <c r="CO4951" s="54">
        <v>34</v>
      </c>
      <c r="CP4951" s="54">
        <v>223</v>
      </c>
      <c r="CQ4951" s="55">
        <f t="shared" si="77"/>
        <v>0.15246636771300448</v>
      </c>
      <c r="CR4951" s="52" t="s">
        <v>28907</v>
      </c>
    </row>
    <row r="4952" spans="81:96">
      <c r="CC4952" s="52">
        <v>4951</v>
      </c>
      <c r="CD4952" s="53" t="s">
        <v>16418</v>
      </c>
      <c r="CE4952" s="53" t="s">
        <v>16423</v>
      </c>
      <c r="CF4952" s="54">
        <v>13208</v>
      </c>
      <c r="CG4952" s="54">
        <v>3.43</v>
      </c>
      <c r="CH4952" s="54">
        <v>4.6100000000000003</v>
      </c>
      <c r="CI4952" s="54">
        <v>0.67</v>
      </c>
      <c r="CJ4952" s="54">
        <v>273</v>
      </c>
      <c r="CK4952" s="54">
        <v>7</v>
      </c>
      <c r="CL4952" s="54">
        <v>3.8330000000000003E-2</v>
      </c>
      <c r="CM4952" s="54">
        <v>1.919</v>
      </c>
      <c r="CN4952" s="53" t="s">
        <v>35896</v>
      </c>
      <c r="CO4952" s="54">
        <v>35</v>
      </c>
      <c r="CP4952" s="54">
        <v>223</v>
      </c>
      <c r="CQ4952" s="55">
        <f t="shared" si="77"/>
        <v>0.15695067264573992</v>
      </c>
      <c r="CR4952" s="52" t="s">
        <v>28907</v>
      </c>
    </row>
    <row r="4953" spans="81:96">
      <c r="CC4953" s="52">
        <v>4952</v>
      </c>
      <c r="CD4953" s="53" t="s">
        <v>2237</v>
      </c>
      <c r="CE4953" s="53" t="s">
        <v>2235</v>
      </c>
      <c r="CF4953" s="54">
        <v>13607</v>
      </c>
      <c r="CG4953" s="54">
        <v>3.4020000000000001</v>
      </c>
      <c r="CH4953" s="54">
        <v>3.9870000000000001</v>
      </c>
      <c r="CI4953" s="54">
        <v>0.85399999999999998</v>
      </c>
      <c r="CJ4953" s="54">
        <v>329</v>
      </c>
      <c r="CK4953" s="54">
        <v>7.8</v>
      </c>
      <c r="CL4953" s="54">
        <v>2.188E-2</v>
      </c>
      <c r="CM4953" s="54">
        <v>1.159</v>
      </c>
      <c r="CN4953" s="53" t="s">
        <v>35896</v>
      </c>
      <c r="CO4953" s="54">
        <v>36</v>
      </c>
      <c r="CP4953" s="54">
        <v>223</v>
      </c>
      <c r="CQ4953" s="55">
        <f t="shared" si="77"/>
        <v>0.16143497757847533</v>
      </c>
      <c r="CR4953" s="52" t="s">
        <v>28907</v>
      </c>
    </row>
    <row r="4954" spans="81:96">
      <c r="CC4954" s="52">
        <v>4953</v>
      </c>
      <c r="CD4954" s="53" t="s">
        <v>35927</v>
      </c>
      <c r="CE4954" s="53" t="s">
        <v>35928</v>
      </c>
      <c r="CF4954" s="54">
        <v>2681</v>
      </c>
      <c r="CG4954" s="54">
        <v>3.3719999999999999</v>
      </c>
      <c r="CH4954" s="54">
        <v>3.7629999999999999</v>
      </c>
      <c r="CI4954" s="54">
        <v>0.40699999999999997</v>
      </c>
      <c r="CJ4954" s="54">
        <v>113</v>
      </c>
      <c r="CK4954" s="54">
        <v>4.4000000000000004</v>
      </c>
      <c r="CL4954" s="54">
        <v>1.06E-2</v>
      </c>
      <c r="CM4954" s="54">
        <v>1.343</v>
      </c>
      <c r="CN4954" s="53" t="s">
        <v>35896</v>
      </c>
      <c r="CO4954" s="54">
        <v>37</v>
      </c>
      <c r="CP4954" s="54">
        <v>223</v>
      </c>
      <c r="CQ4954" s="55">
        <f t="shared" si="77"/>
        <v>0.16591928251121077</v>
      </c>
      <c r="CR4954" s="52" t="s">
        <v>28907</v>
      </c>
    </row>
    <row r="4955" spans="81:96">
      <c r="CC4955" s="52">
        <v>4954</v>
      </c>
      <c r="CD4955" s="53" t="s">
        <v>1481</v>
      </c>
      <c r="CE4955" s="53" t="s">
        <v>1479</v>
      </c>
      <c r="CF4955" s="54">
        <v>6524</v>
      </c>
      <c r="CG4955" s="54">
        <v>3.359</v>
      </c>
      <c r="CH4955" s="54">
        <v>3.746</v>
      </c>
      <c r="CI4955" s="54">
        <v>1.0680000000000001</v>
      </c>
      <c r="CJ4955" s="54">
        <v>148</v>
      </c>
      <c r="CK4955" s="54">
        <v>6.6</v>
      </c>
      <c r="CL4955" s="54">
        <v>1.068E-2</v>
      </c>
      <c r="CM4955" s="54">
        <v>0.90300000000000002</v>
      </c>
      <c r="CN4955" s="53" t="s">
        <v>35896</v>
      </c>
      <c r="CO4955" s="54">
        <v>38</v>
      </c>
      <c r="CP4955" s="54">
        <v>223</v>
      </c>
      <c r="CQ4955" s="55">
        <f t="shared" si="77"/>
        <v>0.17040358744394618</v>
      </c>
      <c r="CR4955" s="52" t="s">
        <v>28907</v>
      </c>
    </row>
    <row r="4956" spans="81:96">
      <c r="CC4956" s="52">
        <v>4955</v>
      </c>
      <c r="CD4956" s="53" t="s">
        <v>925</v>
      </c>
      <c r="CE4956" s="53" t="s">
        <v>933</v>
      </c>
      <c r="CF4956" s="54">
        <v>47655</v>
      </c>
      <c r="CG4956" s="54">
        <v>3.34</v>
      </c>
      <c r="CH4956" s="54">
        <v>3.8540000000000001</v>
      </c>
      <c r="CI4956" s="54">
        <v>0.57099999999999995</v>
      </c>
      <c r="CJ4956" s="54">
        <v>923</v>
      </c>
      <c r="CK4956" s="54">
        <v>7.4</v>
      </c>
      <c r="CL4956" s="54">
        <v>6.7070000000000005E-2</v>
      </c>
      <c r="CM4956" s="54">
        <v>0.93600000000000005</v>
      </c>
      <c r="CN4956" s="53" t="s">
        <v>35896</v>
      </c>
      <c r="CO4956" s="54">
        <v>39</v>
      </c>
      <c r="CP4956" s="54">
        <v>223</v>
      </c>
      <c r="CQ4956" s="55">
        <f t="shared" si="77"/>
        <v>0.17488789237668162</v>
      </c>
      <c r="CR4956" s="52" t="s">
        <v>28907</v>
      </c>
    </row>
    <row r="4957" spans="81:96">
      <c r="CC4957" s="52">
        <v>4956</v>
      </c>
      <c r="CD4957" s="53" t="s">
        <v>11744</v>
      </c>
      <c r="CE4957" s="53" t="s">
        <v>11742</v>
      </c>
      <c r="CF4957" s="54">
        <v>1102</v>
      </c>
      <c r="CG4957" s="54">
        <v>3.3330000000000002</v>
      </c>
      <c r="CH4957" s="54"/>
      <c r="CI4957" s="54">
        <v>0.28599999999999998</v>
      </c>
      <c r="CJ4957" s="54">
        <v>28</v>
      </c>
      <c r="CK4957" s="54">
        <v>6.4</v>
      </c>
      <c r="CL4957" s="54">
        <v>1.97E-3</v>
      </c>
      <c r="CM4957" s="54"/>
      <c r="CN4957" s="53" t="s">
        <v>35896</v>
      </c>
      <c r="CO4957" s="54">
        <v>40</v>
      </c>
      <c r="CP4957" s="54">
        <v>223</v>
      </c>
      <c r="CQ4957" s="55">
        <f t="shared" si="77"/>
        <v>0.17937219730941703</v>
      </c>
      <c r="CR4957" s="52" t="s">
        <v>28907</v>
      </c>
    </row>
    <row r="4958" spans="81:96">
      <c r="CC4958" s="52">
        <v>4957</v>
      </c>
      <c r="CD4958" s="53" t="s">
        <v>35929</v>
      </c>
      <c r="CE4958" s="53" t="s">
        <v>35930</v>
      </c>
      <c r="CF4958" s="54">
        <v>1758</v>
      </c>
      <c r="CG4958" s="54">
        <v>3.2930000000000001</v>
      </c>
      <c r="CH4958" s="54">
        <v>3.8340000000000001</v>
      </c>
      <c r="CI4958" s="54">
        <v>0.57499999999999996</v>
      </c>
      <c r="CJ4958" s="54">
        <v>87</v>
      </c>
      <c r="CK4958" s="54">
        <v>3.7</v>
      </c>
      <c r="CL4958" s="54">
        <v>8.94E-3</v>
      </c>
      <c r="CM4958" s="54">
        <v>1.266</v>
      </c>
      <c r="CN4958" s="53" t="s">
        <v>35896</v>
      </c>
      <c r="CO4958" s="54">
        <v>41</v>
      </c>
      <c r="CP4958" s="54">
        <v>223</v>
      </c>
      <c r="CQ4958" s="55">
        <f t="shared" si="77"/>
        <v>0.18385650224215247</v>
      </c>
      <c r="CR4958" s="52" t="s">
        <v>28907</v>
      </c>
    </row>
    <row r="4959" spans="81:96">
      <c r="CC4959" s="52">
        <v>4958</v>
      </c>
      <c r="CD4959" s="53" t="s">
        <v>11872</v>
      </c>
      <c r="CE4959" s="53" t="s">
        <v>11870</v>
      </c>
      <c r="CF4959" s="54">
        <v>41715</v>
      </c>
      <c r="CG4959" s="54">
        <v>3.2810000000000001</v>
      </c>
      <c r="CH4959" s="54">
        <v>3.78</v>
      </c>
      <c r="CI4959" s="54">
        <v>0.60299999999999998</v>
      </c>
      <c r="CJ4959" s="54">
        <v>818</v>
      </c>
      <c r="CK4959" s="54">
        <v>7.9</v>
      </c>
      <c r="CL4959" s="54">
        <v>6.3149999999999998E-2</v>
      </c>
      <c r="CM4959" s="54">
        <v>1.0469999999999999</v>
      </c>
      <c r="CN4959" s="53" t="s">
        <v>35896</v>
      </c>
      <c r="CO4959" s="54">
        <v>42</v>
      </c>
      <c r="CP4959" s="54">
        <v>223</v>
      </c>
      <c r="CQ4959" s="55">
        <f t="shared" si="77"/>
        <v>0.18834080717488788</v>
      </c>
      <c r="CR4959" s="52" t="s">
        <v>28907</v>
      </c>
    </row>
    <row r="4960" spans="81:96">
      <c r="CC4960" s="52">
        <v>4959</v>
      </c>
      <c r="CD4960" s="53" t="s">
        <v>1045</v>
      </c>
      <c r="CE4960" s="53" t="s">
        <v>1043</v>
      </c>
      <c r="CF4960" s="54">
        <v>3134</v>
      </c>
      <c r="CG4960" s="54">
        <v>3.246</v>
      </c>
      <c r="CH4960" s="54">
        <v>3.0739999999999998</v>
      </c>
      <c r="CI4960" s="54">
        <v>0.34899999999999998</v>
      </c>
      <c r="CJ4960" s="54">
        <v>192</v>
      </c>
      <c r="CK4960" s="54">
        <v>7.4</v>
      </c>
      <c r="CL4960" s="54">
        <v>5.0000000000000001E-3</v>
      </c>
      <c r="CM4960" s="54">
        <v>0.80400000000000005</v>
      </c>
      <c r="CN4960" s="53" t="s">
        <v>35896</v>
      </c>
      <c r="CO4960" s="54">
        <v>43</v>
      </c>
      <c r="CP4960" s="54">
        <v>223</v>
      </c>
      <c r="CQ4960" s="55">
        <f t="shared" si="77"/>
        <v>0.19282511210762332</v>
      </c>
      <c r="CR4960" s="52" t="s">
        <v>28907</v>
      </c>
    </row>
    <row r="4961" spans="81:96">
      <c r="CC4961" s="52">
        <v>4960</v>
      </c>
      <c r="CD4961" s="53" t="s">
        <v>35931</v>
      </c>
      <c r="CE4961" s="53" t="s">
        <v>35932</v>
      </c>
      <c r="CF4961" s="54">
        <v>2709</v>
      </c>
      <c r="CG4961" s="54">
        <v>3.2269999999999999</v>
      </c>
      <c r="CH4961" s="54">
        <v>3.6949999999999998</v>
      </c>
      <c r="CI4961" s="54">
        <v>1.125</v>
      </c>
      <c r="CJ4961" s="54">
        <v>72</v>
      </c>
      <c r="CK4961" s="54">
        <v>5.8</v>
      </c>
      <c r="CL4961" s="54">
        <v>6.5599999999999999E-3</v>
      </c>
      <c r="CM4961" s="54">
        <v>1.167</v>
      </c>
      <c r="CN4961" s="53" t="s">
        <v>35896</v>
      </c>
      <c r="CO4961" s="54">
        <v>44</v>
      </c>
      <c r="CP4961" s="54">
        <v>223</v>
      </c>
      <c r="CQ4961" s="55">
        <f t="shared" si="77"/>
        <v>0.19730941704035873</v>
      </c>
      <c r="CR4961" s="52" t="s">
        <v>28907</v>
      </c>
    </row>
    <row r="4962" spans="81:96">
      <c r="CC4962" s="52">
        <v>4961</v>
      </c>
      <c r="CD4962" s="53" t="s">
        <v>23140</v>
      </c>
      <c r="CE4962" s="53" t="s">
        <v>23138</v>
      </c>
      <c r="CF4962" s="54">
        <v>17734</v>
      </c>
      <c r="CG4962" s="54">
        <v>3.2250000000000001</v>
      </c>
      <c r="CH4962" s="54">
        <v>3.246</v>
      </c>
      <c r="CI4962" s="54">
        <v>0.629</v>
      </c>
      <c r="CJ4962" s="54">
        <v>337</v>
      </c>
      <c r="CK4962" s="54">
        <v>9.1999999999999993</v>
      </c>
      <c r="CL4962" s="54">
        <v>2.222E-2</v>
      </c>
      <c r="CM4962" s="54">
        <v>0.83599999999999997</v>
      </c>
      <c r="CN4962" s="53" t="s">
        <v>35896</v>
      </c>
      <c r="CO4962" s="54">
        <v>45</v>
      </c>
      <c r="CP4962" s="54">
        <v>223</v>
      </c>
      <c r="CQ4962" s="55">
        <f t="shared" si="77"/>
        <v>0.20179372197309417</v>
      </c>
      <c r="CR4962" s="52" t="s">
        <v>28907</v>
      </c>
    </row>
    <row r="4963" spans="81:96">
      <c r="CC4963" s="52">
        <v>4962</v>
      </c>
      <c r="CD4963" s="53" t="s">
        <v>9860</v>
      </c>
      <c r="CE4963" s="53" t="s">
        <v>9859</v>
      </c>
      <c r="CF4963" s="54">
        <v>10259</v>
      </c>
      <c r="CG4963" s="54">
        <v>3.22</v>
      </c>
      <c r="CH4963" s="54">
        <v>3.5219999999999998</v>
      </c>
      <c r="CI4963" s="54">
        <v>0.498</v>
      </c>
      <c r="CJ4963" s="54">
        <v>299</v>
      </c>
      <c r="CK4963" s="54">
        <v>5.7</v>
      </c>
      <c r="CL4963" s="54">
        <v>1.9449999999999999E-2</v>
      </c>
      <c r="CM4963" s="54">
        <v>0.80400000000000005</v>
      </c>
      <c r="CN4963" s="53" t="s">
        <v>35896</v>
      </c>
      <c r="CO4963" s="54">
        <v>46</v>
      </c>
      <c r="CP4963" s="54">
        <v>223</v>
      </c>
      <c r="CQ4963" s="55">
        <f t="shared" si="77"/>
        <v>0.20627802690582961</v>
      </c>
      <c r="CR4963" s="52" t="s">
        <v>28907</v>
      </c>
    </row>
    <row r="4964" spans="81:96">
      <c r="CC4964" s="52">
        <v>4963</v>
      </c>
      <c r="CD4964" s="53" t="s">
        <v>11378</v>
      </c>
      <c r="CE4964" s="53" t="s">
        <v>11376</v>
      </c>
      <c r="CF4964" s="54">
        <v>2996</v>
      </c>
      <c r="CG4964" s="54">
        <v>3.1970000000000001</v>
      </c>
      <c r="CH4964" s="54">
        <v>2.8690000000000002</v>
      </c>
      <c r="CI4964" s="54">
        <v>0.497</v>
      </c>
      <c r="CJ4964" s="54">
        <v>147</v>
      </c>
      <c r="CK4964" s="54">
        <v>8</v>
      </c>
      <c r="CL4964" s="54">
        <v>3.8999999999999998E-3</v>
      </c>
      <c r="CM4964" s="54">
        <v>0.67100000000000004</v>
      </c>
      <c r="CN4964" s="53" t="s">
        <v>35896</v>
      </c>
      <c r="CO4964" s="54">
        <v>47</v>
      </c>
      <c r="CP4964" s="54">
        <v>223</v>
      </c>
      <c r="CQ4964" s="55">
        <f t="shared" si="77"/>
        <v>0.21076233183856502</v>
      </c>
      <c r="CR4964" s="52" t="s">
        <v>28907</v>
      </c>
    </row>
    <row r="4965" spans="81:96">
      <c r="CC4965" s="52">
        <v>4964</v>
      </c>
      <c r="CD4965" s="53" t="s">
        <v>35933</v>
      </c>
      <c r="CE4965" s="53" t="s">
        <v>35934</v>
      </c>
      <c r="CF4965" s="54">
        <v>2876</v>
      </c>
      <c r="CG4965" s="54">
        <v>3.1850000000000001</v>
      </c>
      <c r="CH4965" s="54">
        <v>3.1469999999999998</v>
      </c>
      <c r="CI4965" s="54">
        <v>0.753</v>
      </c>
      <c r="CJ4965" s="54">
        <v>85</v>
      </c>
      <c r="CK4965" s="54">
        <v>7.5</v>
      </c>
      <c r="CL4965" s="54">
        <v>5.7400000000000003E-3</v>
      </c>
      <c r="CM4965" s="54">
        <v>1.0609999999999999</v>
      </c>
      <c r="CN4965" s="53" t="s">
        <v>35896</v>
      </c>
      <c r="CO4965" s="54">
        <v>48</v>
      </c>
      <c r="CP4965" s="54">
        <v>223</v>
      </c>
      <c r="CQ4965" s="55">
        <f t="shared" si="77"/>
        <v>0.21524663677130046</v>
      </c>
      <c r="CR4965" s="52" t="s">
        <v>28907</v>
      </c>
    </row>
    <row r="4966" spans="81:96">
      <c r="CC4966" s="52">
        <v>4965</v>
      </c>
      <c r="CD4966" s="53" t="s">
        <v>35935</v>
      </c>
      <c r="CE4966" s="53" t="s">
        <v>35936</v>
      </c>
      <c r="CF4966" s="54">
        <v>568</v>
      </c>
      <c r="CG4966" s="54">
        <v>3.1190000000000002</v>
      </c>
      <c r="CH4966" s="54">
        <v>2.9140000000000001</v>
      </c>
      <c r="CI4966" s="54">
        <v>0.44400000000000001</v>
      </c>
      <c r="CJ4966" s="54">
        <v>36</v>
      </c>
      <c r="CK4966" s="54">
        <v>3.8</v>
      </c>
      <c r="CL4966" s="54">
        <v>1.3699999999999999E-3</v>
      </c>
      <c r="CM4966" s="54">
        <v>0.67600000000000005</v>
      </c>
      <c r="CN4966" s="53" t="s">
        <v>35896</v>
      </c>
      <c r="CO4966" s="54">
        <v>49</v>
      </c>
      <c r="CP4966" s="54">
        <v>223</v>
      </c>
      <c r="CQ4966" s="55">
        <f t="shared" si="77"/>
        <v>0.21973094170403587</v>
      </c>
      <c r="CR4966" s="52" t="s">
        <v>28907</v>
      </c>
    </row>
    <row r="4967" spans="81:96">
      <c r="CC4967" s="52">
        <v>4966</v>
      </c>
      <c r="CD4967" s="53" t="s">
        <v>35937</v>
      </c>
      <c r="CE4967" s="53" t="s">
        <v>35938</v>
      </c>
      <c r="CF4967" s="54">
        <v>1751</v>
      </c>
      <c r="CG4967" s="54">
        <v>3.089</v>
      </c>
      <c r="CH4967" s="54">
        <v>2.84</v>
      </c>
      <c r="CI4967" s="54">
        <v>0.755</v>
      </c>
      <c r="CJ4967" s="54">
        <v>53</v>
      </c>
      <c r="CK4967" s="54">
        <v>6.8</v>
      </c>
      <c r="CL4967" s="54">
        <v>2.9399999999999999E-3</v>
      </c>
      <c r="CM4967" s="54">
        <v>0.69099999999999995</v>
      </c>
      <c r="CN4967" s="53" t="s">
        <v>35896</v>
      </c>
      <c r="CO4967" s="54">
        <v>50</v>
      </c>
      <c r="CP4967" s="54">
        <v>223</v>
      </c>
      <c r="CQ4967" s="55">
        <f t="shared" si="77"/>
        <v>0.22421524663677131</v>
      </c>
      <c r="CR4967" s="52" t="s">
        <v>28907</v>
      </c>
    </row>
    <row r="4968" spans="81:96">
      <c r="CC4968" s="52">
        <v>4967</v>
      </c>
      <c r="CD4968" s="53" t="s">
        <v>35939</v>
      </c>
      <c r="CE4968" s="53" t="s">
        <v>35940</v>
      </c>
      <c r="CF4968" s="54">
        <v>3696</v>
      </c>
      <c r="CG4968" s="54">
        <v>3.0179999999999998</v>
      </c>
      <c r="CH4968" s="54">
        <v>3.923</v>
      </c>
      <c r="CI4968" s="54">
        <v>0.93400000000000005</v>
      </c>
      <c r="CJ4968" s="54">
        <v>151</v>
      </c>
      <c r="CK4968" s="54">
        <v>5</v>
      </c>
      <c r="CL4968" s="54">
        <v>1.1140000000000001E-2</v>
      </c>
      <c r="CM4968" s="54">
        <v>1.28</v>
      </c>
      <c r="CN4968" s="53" t="s">
        <v>35896</v>
      </c>
      <c r="CO4968" s="54">
        <v>51</v>
      </c>
      <c r="CP4968" s="54">
        <v>223</v>
      </c>
      <c r="CQ4968" s="55">
        <f t="shared" si="77"/>
        <v>0.22869955156950672</v>
      </c>
      <c r="CR4968" s="52" t="s">
        <v>28907</v>
      </c>
    </row>
    <row r="4969" spans="81:96">
      <c r="CC4969" s="52">
        <v>4968</v>
      </c>
      <c r="CD4969" s="53" t="s">
        <v>35941</v>
      </c>
      <c r="CE4969" s="53" t="s">
        <v>35942</v>
      </c>
      <c r="CF4969" s="54">
        <v>1115</v>
      </c>
      <c r="CG4969" s="54">
        <v>3</v>
      </c>
      <c r="CH4969" s="54">
        <v>4.0209999999999999</v>
      </c>
      <c r="CI4969" s="54">
        <v>0.67900000000000005</v>
      </c>
      <c r="CJ4969" s="54">
        <v>28</v>
      </c>
      <c r="CK4969" s="54">
        <v>8.5</v>
      </c>
      <c r="CL4969" s="54">
        <v>1.91E-3</v>
      </c>
      <c r="CM4969" s="54">
        <v>1.276</v>
      </c>
      <c r="CN4969" s="53" t="s">
        <v>35896</v>
      </c>
      <c r="CO4969" s="54">
        <v>52</v>
      </c>
      <c r="CP4969" s="54">
        <v>223</v>
      </c>
      <c r="CQ4969" s="55">
        <f t="shared" si="77"/>
        <v>0.23318385650224216</v>
      </c>
      <c r="CR4969" s="52" t="s">
        <v>28907</v>
      </c>
    </row>
    <row r="4970" spans="81:96">
      <c r="CC4970" s="52">
        <v>4969</v>
      </c>
      <c r="CD4970" s="53" t="s">
        <v>35943</v>
      </c>
      <c r="CE4970" s="53" t="s">
        <v>35944</v>
      </c>
      <c r="CF4970" s="54">
        <v>16859</v>
      </c>
      <c r="CG4970" s="54">
        <v>2.9910000000000001</v>
      </c>
      <c r="CH4970" s="54">
        <v>3.2959999999999998</v>
      </c>
      <c r="CI4970" s="54">
        <v>0.434</v>
      </c>
      <c r="CJ4970" s="54">
        <v>587</v>
      </c>
      <c r="CK4970" s="54">
        <v>8</v>
      </c>
      <c r="CL4970" s="54">
        <v>2.1899999999999999E-2</v>
      </c>
      <c r="CM4970" s="54">
        <v>0.747</v>
      </c>
      <c r="CN4970" s="53" t="s">
        <v>35896</v>
      </c>
      <c r="CO4970" s="54">
        <v>53</v>
      </c>
      <c r="CP4970" s="54">
        <v>223</v>
      </c>
      <c r="CQ4970" s="55">
        <f t="shared" si="77"/>
        <v>0.23766816143497757</v>
      </c>
      <c r="CR4970" s="52" t="s">
        <v>28907</v>
      </c>
    </row>
    <row r="4971" spans="81:96">
      <c r="CC4971" s="52">
        <v>4970</v>
      </c>
      <c r="CD4971" s="53" t="s">
        <v>1420</v>
      </c>
      <c r="CE4971" s="53" t="s">
        <v>1418</v>
      </c>
      <c r="CF4971" s="54">
        <v>6684</v>
      </c>
      <c r="CG4971" s="54">
        <v>2.8279999999999998</v>
      </c>
      <c r="CH4971" s="54">
        <v>2.92</v>
      </c>
      <c r="CI4971" s="54">
        <v>0.36699999999999999</v>
      </c>
      <c r="CJ4971" s="54">
        <v>1292</v>
      </c>
      <c r="CK4971" s="54">
        <v>2.5</v>
      </c>
      <c r="CL4971" s="54">
        <v>1.7160000000000002E-2</v>
      </c>
      <c r="CM4971" s="54">
        <v>0.65300000000000002</v>
      </c>
      <c r="CN4971" s="53" t="s">
        <v>35896</v>
      </c>
      <c r="CO4971" s="54">
        <v>54</v>
      </c>
      <c r="CP4971" s="54">
        <v>223</v>
      </c>
      <c r="CQ4971" s="55">
        <f t="shared" si="77"/>
        <v>0.24215246636771301</v>
      </c>
      <c r="CR4971" s="52" t="s">
        <v>28907</v>
      </c>
    </row>
    <row r="4972" spans="81:96">
      <c r="CC4972" s="52">
        <v>4971</v>
      </c>
      <c r="CD4972" s="53" t="s">
        <v>35945</v>
      </c>
      <c r="CE4972" s="53" t="s">
        <v>35946</v>
      </c>
      <c r="CF4972" s="54">
        <v>326</v>
      </c>
      <c r="CG4972" s="54">
        <v>2.7919999999999998</v>
      </c>
      <c r="CH4972" s="54">
        <v>2</v>
      </c>
      <c r="CI4972" s="54">
        <v>0.25</v>
      </c>
      <c r="CJ4972" s="54">
        <v>24</v>
      </c>
      <c r="CK4972" s="54">
        <v>3.5</v>
      </c>
      <c r="CL4972" s="54">
        <v>7.6999999999999996E-4</v>
      </c>
      <c r="CM4972" s="54">
        <v>0.42499999999999999</v>
      </c>
      <c r="CN4972" s="53" t="s">
        <v>35896</v>
      </c>
      <c r="CO4972" s="54">
        <v>55</v>
      </c>
      <c r="CP4972" s="54">
        <v>223</v>
      </c>
      <c r="CQ4972" s="55">
        <f t="shared" si="77"/>
        <v>0.24663677130044842</v>
      </c>
      <c r="CR4972" s="52" t="s">
        <v>28907</v>
      </c>
    </row>
    <row r="4973" spans="81:96">
      <c r="CC4973" s="52">
        <v>4972</v>
      </c>
      <c r="CD4973" s="53" t="s">
        <v>10266</v>
      </c>
      <c r="CE4973" s="53" t="s">
        <v>10264</v>
      </c>
      <c r="CF4973" s="54">
        <v>10033</v>
      </c>
      <c r="CG4973" s="54">
        <v>2.762</v>
      </c>
      <c r="CH4973" s="54">
        <v>2.8780000000000001</v>
      </c>
      <c r="CI4973" s="54">
        <v>0.42199999999999999</v>
      </c>
      <c r="CJ4973" s="54">
        <v>393</v>
      </c>
      <c r="CK4973" s="54">
        <v>6.3</v>
      </c>
      <c r="CL4973" s="54">
        <v>1.6740000000000001E-2</v>
      </c>
      <c r="CM4973" s="54">
        <v>0.65400000000000003</v>
      </c>
      <c r="CN4973" s="53" t="s">
        <v>35896</v>
      </c>
      <c r="CO4973" s="54">
        <v>56</v>
      </c>
      <c r="CP4973" s="54">
        <v>223</v>
      </c>
      <c r="CQ4973" s="55">
        <f t="shared" si="77"/>
        <v>0.25112107623318386</v>
      </c>
      <c r="CR4973" s="52" t="s">
        <v>28921</v>
      </c>
    </row>
    <row r="4974" spans="81:96">
      <c r="CC4974" s="52">
        <v>4973</v>
      </c>
      <c r="CD4974" s="53" t="s">
        <v>35947</v>
      </c>
      <c r="CE4974" s="53" t="s">
        <v>35948</v>
      </c>
      <c r="CF4974" s="54">
        <v>4264</v>
      </c>
      <c r="CG4974" s="54">
        <v>2.762</v>
      </c>
      <c r="CH4974" s="54">
        <v>2.9119999999999999</v>
      </c>
      <c r="CI4974" s="54">
        <v>0.504</v>
      </c>
      <c r="CJ4974" s="54">
        <v>141</v>
      </c>
      <c r="CK4974" s="54">
        <v>8.6</v>
      </c>
      <c r="CL4974" s="54">
        <v>5.77E-3</v>
      </c>
      <c r="CM4974" s="54">
        <v>0.747</v>
      </c>
      <c r="CN4974" s="53" t="s">
        <v>35896</v>
      </c>
      <c r="CO4974" s="54">
        <v>56</v>
      </c>
      <c r="CP4974" s="54">
        <v>223</v>
      </c>
      <c r="CQ4974" s="55">
        <f t="shared" si="77"/>
        <v>0.25112107623318386</v>
      </c>
      <c r="CR4974" s="52" t="s">
        <v>28921</v>
      </c>
    </row>
    <row r="4975" spans="81:96">
      <c r="CC4975" s="52">
        <v>4974</v>
      </c>
      <c r="CD4975" s="53" t="s">
        <v>21971</v>
      </c>
      <c r="CE4975" s="53" t="s">
        <v>21969</v>
      </c>
      <c r="CF4975" s="54">
        <v>14363</v>
      </c>
      <c r="CG4975" s="54">
        <v>2.7229999999999999</v>
      </c>
      <c r="CH4975" s="54">
        <v>3.895</v>
      </c>
      <c r="CI4975" s="54">
        <v>0.47</v>
      </c>
      <c r="CJ4975" s="54">
        <v>396</v>
      </c>
      <c r="CK4975" s="54">
        <v>5.3</v>
      </c>
      <c r="CL4975" s="54">
        <v>3.807E-2</v>
      </c>
      <c r="CM4975" s="54">
        <v>1.0620000000000001</v>
      </c>
      <c r="CN4975" s="53" t="s">
        <v>35896</v>
      </c>
      <c r="CO4975" s="54">
        <v>58</v>
      </c>
      <c r="CP4975" s="54">
        <v>223</v>
      </c>
      <c r="CQ4975" s="55">
        <f t="shared" si="77"/>
        <v>0.26008968609865468</v>
      </c>
      <c r="CR4975" s="52" t="s">
        <v>28921</v>
      </c>
    </row>
    <row r="4976" spans="81:96">
      <c r="CC4976" s="52">
        <v>4975</v>
      </c>
      <c r="CD4976" s="53" t="s">
        <v>33904</v>
      </c>
      <c r="CE4976" s="53" t="s">
        <v>33905</v>
      </c>
      <c r="CF4976" s="54">
        <v>12802</v>
      </c>
      <c r="CG4976" s="54">
        <v>2.72</v>
      </c>
      <c r="CH4976" s="54">
        <v>3.9289999999999998</v>
      </c>
      <c r="CI4976" s="54">
        <v>0.33900000000000002</v>
      </c>
      <c r="CJ4976" s="54">
        <v>239</v>
      </c>
      <c r="CK4976" s="54">
        <v>7.1</v>
      </c>
      <c r="CL4976" s="54">
        <v>2.5729999999999999E-2</v>
      </c>
      <c r="CM4976" s="54">
        <v>1.296</v>
      </c>
      <c r="CN4976" s="53" t="s">
        <v>35896</v>
      </c>
      <c r="CO4976" s="54">
        <v>59</v>
      </c>
      <c r="CP4976" s="54">
        <v>223</v>
      </c>
      <c r="CQ4976" s="55">
        <f t="shared" si="77"/>
        <v>0.26457399103139012</v>
      </c>
      <c r="CR4976" s="52" t="s">
        <v>28921</v>
      </c>
    </row>
    <row r="4977" spans="81:96">
      <c r="CC4977" s="52">
        <v>4976</v>
      </c>
      <c r="CD4977" s="53" t="s">
        <v>35949</v>
      </c>
      <c r="CE4977" s="53" t="s">
        <v>35950</v>
      </c>
      <c r="CF4977" s="54">
        <v>2036</v>
      </c>
      <c r="CG4977" s="54">
        <v>2.706</v>
      </c>
      <c r="CH4977" s="54">
        <v>3.2879999999999998</v>
      </c>
      <c r="CI4977" s="54">
        <v>0.42599999999999999</v>
      </c>
      <c r="CJ4977" s="54">
        <v>54</v>
      </c>
      <c r="CK4977" s="54">
        <v>8.1999999999999993</v>
      </c>
      <c r="CL4977" s="54">
        <v>3.8700000000000002E-3</v>
      </c>
      <c r="CM4977" s="54">
        <v>1.046</v>
      </c>
      <c r="CN4977" s="53" t="s">
        <v>35896</v>
      </c>
      <c r="CO4977" s="54">
        <v>60</v>
      </c>
      <c r="CP4977" s="54">
        <v>223</v>
      </c>
      <c r="CQ4977" s="55">
        <f t="shared" si="77"/>
        <v>0.26905829596412556</v>
      </c>
      <c r="CR4977" s="52" t="s">
        <v>28921</v>
      </c>
    </row>
    <row r="4978" spans="81:96">
      <c r="CC4978" s="52">
        <v>4977</v>
      </c>
      <c r="CD4978" s="53" t="s">
        <v>6049</v>
      </c>
      <c r="CE4978" s="53" t="s">
        <v>6057</v>
      </c>
      <c r="CF4978" s="54">
        <v>4444</v>
      </c>
      <c r="CG4978" s="54">
        <v>2.706</v>
      </c>
      <c r="CH4978" s="54">
        <v>2.9430000000000001</v>
      </c>
      <c r="CI4978" s="54">
        <v>0.24099999999999999</v>
      </c>
      <c r="CJ4978" s="54">
        <v>203</v>
      </c>
      <c r="CK4978" s="54">
        <v>4.9000000000000004</v>
      </c>
      <c r="CL4978" s="54">
        <v>9.4000000000000004E-3</v>
      </c>
      <c r="CM4978" s="54">
        <v>0.69</v>
      </c>
      <c r="CN4978" s="53" t="s">
        <v>35896</v>
      </c>
      <c r="CO4978" s="54">
        <v>60</v>
      </c>
      <c r="CP4978" s="54">
        <v>223</v>
      </c>
      <c r="CQ4978" s="55">
        <f t="shared" si="77"/>
        <v>0.26905829596412556</v>
      </c>
      <c r="CR4978" s="52" t="s">
        <v>28921</v>
      </c>
    </row>
    <row r="4979" spans="81:96">
      <c r="CC4979" s="52">
        <v>4978</v>
      </c>
      <c r="CD4979" s="53" t="s">
        <v>35951</v>
      </c>
      <c r="CE4979" s="53" t="s">
        <v>35952</v>
      </c>
      <c r="CF4979" s="54">
        <v>1514</v>
      </c>
      <c r="CG4979" s="54">
        <v>2.669</v>
      </c>
      <c r="CH4979" s="54">
        <v>2.5089999999999999</v>
      </c>
      <c r="CI4979" s="54">
        <v>0.315</v>
      </c>
      <c r="CJ4979" s="54">
        <v>73</v>
      </c>
      <c r="CK4979" s="54">
        <v>6.5</v>
      </c>
      <c r="CL4979" s="54">
        <v>3.3600000000000001E-3</v>
      </c>
      <c r="CM4979" s="54">
        <v>0.79900000000000004</v>
      </c>
      <c r="CN4979" s="53" t="s">
        <v>35896</v>
      </c>
      <c r="CO4979" s="54">
        <v>62</v>
      </c>
      <c r="CP4979" s="54">
        <v>223</v>
      </c>
      <c r="CQ4979" s="55">
        <f t="shared" si="77"/>
        <v>0.27802690582959644</v>
      </c>
      <c r="CR4979" s="52" t="s">
        <v>28921</v>
      </c>
    </row>
    <row r="4980" spans="81:96">
      <c r="CC4980" s="52">
        <v>4979</v>
      </c>
      <c r="CD4980" s="53" t="s">
        <v>26673</v>
      </c>
      <c r="CE4980" s="53" t="s">
        <v>26671</v>
      </c>
      <c r="CF4980" s="54">
        <v>13085</v>
      </c>
      <c r="CG4980" s="54">
        <v>2.6520000000000001</v>
      </c>
      <c r="CH4980" s="54">
        <v>2.972</v>
      </c>
      <c r="CI4980" s="54">
        <v>0.70299999999999996</v>
      </c>
      <c r="CJ4980" s="54">
        <v>212</v>
      </c>
      <c r="CK4980" s="54" t="s">
        <v>28918</v>
      </c>
      <c r="CL4980" s="54">
        <v>1.502E-2</v>
      </c>
      <c r="CM4980" s="54">
        <v>0.88400000000000001</v>
      </c>
      <c r="CN4980" s="53" t="s">
        <v>35896</v>
      </c>
      <c r="CO4980" s="54">
        <v>63</v>
      </c>
      <c r="CP4980" s="54">
        <v>223</v>
      </c>
      <c r="CQ4980" s="55">
        <f t="shared" si="77"/>
        <v>0.28251121076233182</v>
      </c>
      <c r="CR4980" s="52" t="s">
        <v>28921</v>
      </c>
    </row>
    <row r="4981" spans="81:96">
      <c r="CC4981" s="52">
        <v>4980</v>
      </c>
      <c r="CD4981" s="53" t="s">
        <v>35260</v>
      </c>
      <c r="CE4981" s="53" t="s">
        <v>35261</v>
      </c>
      <c r="CF4981" s="54">
        <v>5261</v>
      </c>
      <c r="CG4981" s="54">
        <v>2.641</v>
      </c>
      <c r="CH4981" s="54">
        <v>3.2909999999999999</v>
      </c>
      <c r="CI4981" s="54">
        <v>0.88100000000000001</v>
      </c>
      <c r="CJ4981" s="54">
        <v>101</v>
      </c>
      <c r="CK4981" s="54">
        <v>9.8000000000000007</v>
      </c>
      <c r="CL4981" s="54">
        <v>6.4200000000000004E-3</v>
      </c>
      <c r="CM4981" s="54">
        <v>1.0229999999999999</v>
      </c>
      <c r="CN4981" s="53" t="s">
        <v>35896</v>
      </c>
      <c r="CO4981" s="54">
        <v>64</v>
      </c>
      <c r="CP4981" s="54">
        <v>223</v>
      </c>
      <c r="CQ4981" s="55">
        <f t="shared" si="77"/>
        <v>0.28699551569506726</v>
      </c>
      <c r="CR4981" s="52" t="s">
        <v>28921</v>
      </c>
    </row>
    <row r="4982" spans="81:96">
      <c r="CC4982" s="52">
        <v>4981</v>
      </c>
      <c r="CD4982" s="53" t="s">
        <v>35953</v>
      </c>
      <c r="CE4982" s="53" t="s">
        <v>35954</v>
      </c>
      <c r="CF4982" s="54">
        <v>3214</v>
      </c>
      <c r="CG4982" s="54">
        <v>2.63</v>
      </c>
      <c r="CH4982" s="54">
        <v>2.9380000000000002</v>
      </c>
      <c r="CI4982" s="54">
        <v>0.74299999999999999</v>
      </c>
      <c r="CJ4982" s="54">
        <v>70</v>
      </c>
      <c r="CK4982" s="54">
        <v>9</v>
      </c>
      <c r="CL4982" s="54">
        <v>4.8199999999999996E-3</v>
      </c>
      <c r="CM4982" s="54">
        <v>0.81799999999999995</v>
      </c>
      <c r="CN4982" s="53" t="s">
        <v>35896</v>
      </c>
      <c r="CO4982" s="54">
        <v>65</v>
      </c>
      <c r="CP4982" s="54">
        <v>223</v>
      </c>
      <c r="CQ4982" s="55">
        <f t="shared" si="77"/>
        <v>0.2914798206278027</v>
      </c>
      <c r="CR4982" s="52" t="s">
        <v>28921</v>
      </c>
    </row>
    <row r="4983" spans="81:96">
      <c r="CC4983" s="52">
        <v>4982</v>
      </c>
      <c r="CD4983" s="53" t="s">
        <v>35955</v>
      </c>
      <c r="CE4983" s="53" t="s">
        <v>35956</v>
      </c>
      <c r="CF4983" s="54">
        <v>1340</v>
      </c>
      <c r="CG4983" s="54">
        <v>2.6280000000000001</v>
      </c>
      <c r="CH4983" s="54">
        <v>2.9460000000000002</v>
      </c>
      <c r="CI4983" s="54">
        <v>0.57099999999999995</v>
      </c>
      <c r="CJ4983" s="54">
        <v>163</v>
      </c>
      <c r="CK4983" s="54">
        <v>3.3</v>
      </c>
      <c r="CL4983" s="54">
        <v>4.64E-3</v>
      </c>
      <c r="CM4983" s="54">
        <v>0.872</v>
      </c>
      <c r="CN4983" s="53" t="s">
        <v>35896</v>
      </c>
      <c r="CO4983" s="54">
        <v>66</v>
      </c>
      <c r="CP4983" s="54">
        <v>223</v>
      </c>
      <c r="CQ4983" s="55">
        <f t="shared" si="77"/>
        <v>0.29596412556053814</v>
      </c>
      <c r="CR4983" s="52" t="s">
        <v>28921</v>
      </c>
    </row>
    <row r="4984" spans="81:96">
      <c r="CC4984" s="52">
        <v>4983</v>
      </c>
      <c r="CD4984" s="53" t="s">
        <v>10070</v>
      </c>
      <c r="CE4984" s="53" t="s">
        <v>10068</v>
      </c>
      <c r="CF4984" s="54">
        <v>7675</v>
      </c>
      <c r="CG4984" s="54">
        <v>2.58</v>
      </c>
      <c r="CH4984" s="54">
        <v>3.2309999999999999</v>
      </c>
      <c r="CI4984" s="54">
        <v>0.51</v>
      </c>
      <c r="CJ4984" s="54">
        <v>478</v>
      </c>
      <c r="CK4984" s="54">
        <v>5</v>
      </c>
      <c r="CL4984" s="54">
        <v>1.61E-2</v>
      </c>
      <c r="CM4984" s="54">
        <v>0.74199999999999999</v>
      </c>
      <c r="CN4984" s="53" t="s">
        <v>35896</v>
      </c>
      <c r="CO4984" s="54">
        <v>67</v>
      </c>
      <c r="CP4984" s="54">
        <v>223</v>
      </c>
      <c r="CQ4984" s="55">
        <f t="shared" si="77"/>
        <v>0.30044843049327352</v>
      </c>
      <c r="CR4984" s="52" t="s">
        <v>28921</v>
      </c>
    </row>
    <row r="4985" spans="81:96">
      <c r="CC4985" s="52">
        <v>4984</v>
      </c>
      <c r="CD4985" s="53" t="s">
        <v>3842</v>
      </c>
      <c r="CE4985" s="53" t="s">
        <v>3840</v>
      </c>
      <c r="CF4985" s="54">
        <v>22983</v>
      </c>
      <c r="CG4985" s="54">
        <v>2.5750000000000002</v>
      </c>
      <c r="CH4985" s="54">
        <v>3.3940000000000001</v>
      </c>
      <c r="CI4985" s="54">
        <v>0.68500000000000005</v>
      </c>
      <c r="CJ4985" s="54">
        <v>629</v>
      </c>
      <c r="CK4985" s="54">
        <v>4.9000000000000004</v>
      </c>
      <c r="CL4985" s="54">
        <v>5.5919999999999997E-2</v>
      </c>
      <c r="CM4985" s="54">
        <v>0.876</v>
      </c>
      <c r="CN4985" s="53" t="s">
        <v>35896</v>
      </c>
      <c r="CO4985" s="54">
        <v>68</v>
      </c>
      <c r="CP4985" s="54">
        <v>223</v>
      </c>
      <c r="CQ4985" s="55">
        <f t="shared" si="77"/>
        <v>0.30493273542600896</v>
      </c>
      <c r="CR4985" s="52" t="s">
        <v>28921</v>
      </c>
    </row>
    <row r="4986" spans="81:96">
      <c r="CC4986" s="52">
        <v>4985</v>
      </c>
      <c r="CD4986" s="53" t="s">
        <v>31655</v>
      </c>
      <c r="CE4986" s="53" t="s">
        <v>31656</v>
      </c>
      <c r="CF4986" s="54">
        <v>1207</v>
      </c>
      <c r="CG4986" s="54">
        <v>2.573</v>
      </c>
      <c r="CH4986" s="54">
        <v>2.4409999999999998</v>
      </c>
      <c r="CI4986" s="54">
        <v>0.41399999999999998</v>
      </c>
      <c r="CJ4986" s="54">
        <v>58</v>
      </c>
      <c r="CK4986" s="54">
        <v>5.2</v>
      </c>
      <c r="CL4986" s="54">
        <v>2.5600000000000002E-3</v>
      </c>
      <c r="CM4986" s="54">
        <v>0.57299999999999995</v>
      </c>
      <c r="CN4986" s="53" t="s">
        <v>35896</v>
      </c>
      <c r="CO4986" s="54">
        <v>69</v>
      </c>
      <c r="CP4986" s="54">
        <v>223</v>
      </c>
      <c r="CQ4986" s="55">
        <f t="shared" si="77"/>
        <v>0.3094170403587444</v>
      </c>
      <c r="CR4986" s="52" t="s">
        <v>28921</v>
      </c>
    </row>
    <row r="4987" spans="81:96">
      <c r="CC4987" s="52">
        <v>4986</v>
      </c>
      <c r="CD4987" s="53" t="s">
        <v>35262</v>
      </c>
      <c r="CE4987" s="53" t="s">
        <v>35263</v>
      </c>
      <c r="CF4987" s="54">
        <v>2047</v>
      </c>
      <c r="CG4987" s="54">
        <v>2.5659999999999998</v>
      </c>
      <c r="CH4987" s="54">
        <v>2.7549999999999999</v>
      </c>
      <c r="CI4987" s="54">
        <v>0.188</v>
      </c>
      <c r="CJ4987" s="54">
        <v>85</v>
      </c>
      <c r="CK4987" s="54">
        <v>6.3</v>
      </c>
      <c r="CL4987" s="54">
        <v>3.9100000000000003E-3</v>
      </c>
      <c r="CM4987" s="54">
        <v>0.71</v>
      </c>
      <c r="CN4987" s="53" t="s">
        <v>35896</v>
      </c>
      <c r="CO4987" s="54">
        <v>70</v>
      </c>
      <c r="CP4987" s="54">
        <v>223</v>
      </c>
      <c r="CQ4987" s="55">
        <f t="shared" si="77"/>
        <v>0.31390134529147984</v>
      </c>
      <c r="CR4987" s="52" t="s">
        <v>28921</v>
      </c>
    </row>
    <row r="4988" spans="81:96">
      <c r="CC4988" s="52">
        <v>4987</v>
      </c>
      <c r="CD4988" s="53" t="s">
        <v>35264</v>
      </c>
      <c r="CE4988" s="53" t="s">
        <v>35265</v>
      </c>
      <c r="CF4988" s="54">
        <v>4891</v>
      </c>
      <c r="CG4988" s="54">
        <v>2.5640000000000001</v>
      </c>
      <c r="CH4988" s="54">
        <v>3.28</v>
      </c>
      <c r="CI4988" s="54">
        <v>0.54300000000000004</v>
      </c>
      <c r="CJ4988" s="54">
        <v>162</v>
      </c>
      <c r="CK4988" s="54">
        <v>6.3</v>
      </c>
      <c r="CL4988" s="54">
        <v>9.2800000000000001E-3</v>
      </c>
      <c r="CM4988" s="54">
        <v>0.85299999999999998</v>
      </c>
      <c r="CN4988" s="53" t="s">
        <v>35896</v>
      </c>
      <c r="CO4988" s="54">
        <v>71</v>
      </c>
      <c r="CP4988" s="54">
        <v>223</v>
      </c>
      <c r="CQ4988" s="55">
        <f t="shared" si="77"/>
        <v>0.31838565022421522</v>
      </c>
      <c r="CR4988" s="52" t="s">
        <v>28921</v>
      </c>
    </row>
    <row r="4989" spans="81:96">
      <c r="CC4989" s="52">
        <v>4988</v>
      </c>
      <c r="CD4989" s="53" t="s">
        <v>35957</v>
      </c>
      <c r="CE4989" s="53" t="s">
        <v>35958</v>
      </c>
      <c r="CF4989" s="54">
        <v>2335</v>
      </c>
      <c r="CG4989" s="54">
        <v>2.5350000000000001</v>
      </c>
      <c r="CH4989" s="54">
        <v>2.863</v>
      </c>
      <c r="CI4989" s="54">
        <v>0.63700000000000001</v>
      </c>
      <c r="CJ4989" s="54">
        <v>124</v>
      </c>
      <c r="CK4989" s="54">
        <v>4.7</v>
      </c>
      <c r="CL4989" s="54">
        <v>7.79E-3</v>
      </c>
      <c r="CM4989" s="54">
        <v>0.94299999999999995</v>
      </c>
      <c r="CN4989" s="53" t="s">
        <v>35896</v>
      </c>
      <c r="CO4989" s="54">
        <v>72</v>
      </c>
      <c r="CP4989" s="54">
        <v>223</v>
      </c>
      <c r="CQ4989" s="55">
        <f t="shared" si="77"/>
        <v>0.32286995515695066</v>
      </c>
      <c r="CR4989" s="52" t="s">
        <v>28921</v>
      </c>
    </row>
    <row r="4990" spans="81:96">
      <c r="CC4990" s="52">
        <v>4989</v>
      </c>
      <c r="CD4990" s="53" t="s">
        <v>31261</v>
      </c>
      <c r="CE4990" s="53" t="s">
        <v>31262</v>
      </c>
      <c r="CF4990" s="54">
        <v>1564</v>
      </c>
      <c r="CG4990" s="54">
        <v>2.5089999999999999</v>
      </c>
      <c r="CH4990" s="54">
        <v>2.9390000000000001</v>
      </c>
      <c r="CI4990" s="54">
        <v>0.69499999999999995</v>
      </c>
      <c r="CJ4990" s="54">
        <v>59</v>
      </c>
      <c r="CK4990" s="54">
        <v>5.5</v>
      </c>
      <c r="CL4990" s="54">
        <v>3.8700000000000002E-3</v>
      </c>
      <c r="CM4990" s="54">
        <v>0.87</v>
      </c>
      <c r="CN4990" s="53" t="s">
        <v>35896</v>
      </c>
      <c r="CO4990" s="54">
        <v>73</v>
      </c>
      <c r="CP4990" s="54">
        <v>223</v>
      </c>
      <c r="CQ4990" s="55">
        <f t="shared" si="77"/>
        <v>0.3273542600896861</v>
      </c>
      <c r="CR4990" s="52" t="s">
        <v>28921</v>
      </c>
    </row>
    <row r="4991" spans="81:96">
      <c r="CC4991" s="52">
        <v>4990</v>
      </c>
      <c r="CD4991" s="53" t="s">
        <v>35959</v>
      </c>
      <c r="CE4991" s="53" t="s">
        <v>35960</v>
      </c>
      <c r="CF4991" s="54">
        <v>3928</v>
      </c>
      <c r="CG4991" s="54">
        <v>2.496</v>
      </c>
      <c r="CH4991" s="54">
        <v>3.4020000000000001</v>
      </c>
      <c r="CI4991" s="54">
        <v>0.214</v>
      </c>
      <c r="CJ4991" s="54">
        <v>70</v>
      </c>
      <c r="CK4991" s="54">
        <v>8.6999999999999993</v>
      </c>
      <c r="CL4991" s="54">
        <v>7.8600000000000007E-3</v>
      </c>
      <c r="CM4991" s="54">
        <v>1.2290000000000001</v>
      </c>
      <c r="CN4991" s="53" t="s">
        <v>35896</v>
      </c>
      <c r="CO4991" s="54">
        <v>74</v>
      </c>
      <c r="CP4991" s="54">
        <v>223</v>
      </c>
      <c r="CQ4991" s="55">
        <f t="shared" si="77"/>
        <v>0.33183856502242154</v>
      </c>
      <c r="CR4991" s="52" t="s">
        <v>28921</v>
      </c>
    </row>
    <row r="4992" spans="81:96">
      <c r="CC4992" s="52">
        <v>4991</v>
      </c>
      <c r="CD4992" s="53" t="s">
        <v>35961</v>
      </c>
      <c r="CE4992" s="53" t="s">
        <v>35962</v>
      </c>
      <c r="CF4992" s="54">
        <v>4861</v>
      </c>
      <c r="CG4992" s="54">
        <v>2.4830000000000001</v>
      </c>
      <c r="CH4992" s="54">
        <v>2.3220000000000001</v>
      </c>
      <c r="CI4992" s="54">
        <v>0.309</v>
      </c>
      <c r="CJ4992" s="54">
        <v>259</v>
      </c>
      <c r="CK4992" s="54">
        <v>6.9</v>
      </c>
      <c r="CL4992" s="54">
        <v>7.5599999999999999E-3</v>
      </c>
      <c r="CM4992" s="54">
        <v>0.56200000000000006</v>
      </c>
      <c r="CN4992" s="53" t="s">
        <v>35896</v>
      </c>
      <c r="CO4992" s="54">
        <v>75</v>
      </c>
      <c r="CP4992" s="54">
        <v>223</v>
      </c>
      <c r="CQ4992" s="55">
        <f t="shared" si="77"/>
        <v>0.33632286995515698</v>
      </c>
      <c r="CR4992" s="52" t="s">
        <v>28921</v>
      </c>
    </row>
    <row r="4993" spans="81:96">
      <c r="CC4993" s="52">
        <v>4992</v>
      </c>
      <c r="CD4993" s="53" t="s">
        <v>34794</v>
      </c>
      <c r="CE4993" s="53" t="s">
        <v>34795</v>
      </c>
      <c r="CF4993" s="54">
        <v>507</v>
      </c>
      <c r="CG4993" s="54">
        <v>2.4740000000000002</v>
      </c>
      <c r="CH4993" s="54">
        <v>2.6869999999999998</v>
      </c>
      <c r="CI4993" s="54">
        <v>0.26800000000000002</v>
      </c>
      <c r="CJ4993" s="54">
        <v>41</v>
      </c>
      <c r="CK4993" s="54">
        <v>4.2</v>
      </c>
      <c r="CL4993" s="54">
        <v>2.2200000000000002E-3</v>
      </c>
      <c r="CM4993" s="54">
        <v>0.95299999999999996</v>
      </c>
      <c r="CN4993" s="53" t="s">
        <v>35896</v>
      </c>
      <c r="CO4993" s="54">
        <v>76</v>
      </c>
      <c r="CP4993" s="54">
        <v>223</v>
      </c>
      <c r="CQ4993" s="55">
        <f t="shared" si="77"/>
        <v>0.34080717488789236</v>
      </c>
      <c r="CR4993" s="52" t="s">
        <v>28921</v>
      </c>
    </row>
    <row r="4994" spans="81:96">
      <c r="CC4994" s="52">
        <v>4993</v>
      </c>
      <c r="CD4994" s="53" t="s">
        <v>35963</v>
      </c>
      <c r="CE4994" s="53" t="s">
        <v>35964</v>
      </c>
      <c r="CF4994" s="54">
        <v>1164</v>
      </c>
      <c r="CG4994" s="54">
        <v>2.4510000000000001</v>
      </c>
      <c r="CH4994" s="54">
        <v>2.6179999999999999</v>
      </c>
      <c r="CI4994" s="54">
        <v>0.72199999999999998</v>
      </c>
      <c r="CJ4994" s="54">
        <v>36</v>
      </c>
      <c r="CK4994" s="54">
        <v>5.6</v>
      </c>
      <c r="CL4994" s="54">
        <v>3.0699999999999998E-3</v>
      </c>
      <c r="CM4994" s="54">
        <v>0.82899999999999996</v>
      </c>
      <c r="CN4994" s="53" t="s">
        <v>35896</v>
      </c>
      <c r="CO4994" s="54">
        <v>77</v>
      </c>
      <c r="CP4994" s="54">
        <v>223</v>
      </c>
      <c r="CQ4994" s="55">
        <f t="shared" ref="CQ4994:CQ5057" si="78">CO4994/CP4994</f>
        <v>0.3452914798206278</v>
      </c>
      <c r="CR4994" s="52" t="s">
        <v>28921</v>
      </c>
    </row>
    <row r="4995" spans="81:96">
      <c r="CC4995" s="52">
        <v>4994</v>
      </c>
      <c r="CD4995" s="53" t="s">
        <v>33912</v>
      </c>
      <c r="CE4995" s="53" t="s">
        <v>33913</v>
      </c>
      <c r="CF4995" s="54">
        <v>1234</v>
      </c>
      <c r="CG4995" s="54">
        <v>2.4260000000000002</v>
      </c>
      <c r="CH4995" s="54">
        <v>3.0859999999999999</v>
      </c>
      <c r="CI4995" s="54">
        <v>0.60199999999999998</v>
      </c>
      <c r="CJ4995" s="54">
        <v>123</v>
      </c>
      <c r="CK4995" s="54">
        <v>3.5</v>
      </c>
      <c r="CL4995" s="54">
        <v>4.9500000000000004E-3</v>
      </c>
      <c r="CM4995" s="54">
        <v>0.95399999999999996</v>
      </c>
      <c r="CN4995" s="53" t="s">
        <v>35896</v>
      </c>
      <c r="CO4995" s="54">
        <v>78</v>
      </c>
      <c r="CP4995" s="54">
        <v>223</v>
      </c>
      <c r="CQ4995" s="55">
        <f t="shared" si="78"/>
        <v>0.34977578475336324</v>
      </c>
      <c r="CR4995" s="52" t="s">
        <v>28921</v>
      </c>
    </row>
    <row r="4996" spans="81:96">
      <c r="CC4996" s="52">
        <v>4995</v>
      </c>
      <c r="CD4996" s="53" t="s">
        <v>34687</v>
      </c>
      <c r="CE4996" s="53" t="s">
        <v>34688</v>
      </c>
      <c r="CF4996" s="54">
        <v>5528</v>
      </c>
      <c r="CG4996" s="54">
        <v>2.4129999999999998</v>
      </c>
      <c r="CH4996" s="54">
        <v>2.7509999999999999</v>
      </c>
      <c r="CI4996" s="54">
        <v>0.41</v>
      </c>
      <c r="CJ4996" s="54">
        <v>134</v>
      </c>
      <c r="CK4996" s="54">
        <v>9.3000000000000007</v>
      </c>
      <c r="CL4996" s="54">
        <v>9.9299999999999996E-3</v>
      </c>
      <c r="CM4996" s="54">
        <v>0.97899999999999998</v>
      </c>
      <c r="CN4996" s="53" t="s">
        <v>35896</v>
      </c>
      <c r="CO4996" s="54">
        <v>79</v>
      </c>
      <c r="CP4996" s="54">
        <v>223</v>
      </c>
      <c r="CQ4996" s="55">
        <f t="shared" si="78"/>
        <v>0.35426008968609868</v>
      </c>
      <c r="CR4996" s="52" t="s">
        <v>28921</v>
      </c>
    </row>
    <row r="4997" spans="81:96">
      <c r="CC4997" s="52">
        <v>4996</v>
      </c>
      <c r="CD4997" s="53" t="s">
        <v>30359</v>
      </c>
      <c r="CE4997" s="53" t="s">
        <v>30360</v>
      </c>
      <c r="CF4997" s="54">
        <v>2654</v>
      </c>
      <c r="CG4997" s="54">
        <v>2.3679999999999999</v>
      </c>
      <c r="CH4997" s="54">
        <v>3.0840000000000001</v>
      </c>
      <c r="CI4997" s="54">
        <v>0.14699999999999999</v>
      </c>
      <c r="CJ4997" s="54">
        <v>34</v>
      </c>
      <c r="CK4997" s="54" t="s">
        <v>28918</v>
      </c>
      <c r="CL4997" s="54">
        <v>3.4199999999999999E-3</v>
      </c>
      <c r="CM4997" s="54">
        <v>1.129</v>
      </c>
      <c r="CN4997" s="53" t="s">
        <v>35896</v>
      </c>
      <c r="CO4997" s="54">
        <v>80</v>
      </c>
      <c r="CP4997" s="54">
        <v>223</v>
      </c>
      <c r="CQ4997" s="55">
        <f t="shared" si="78"/>
        <v>0.35874439461883406</v>
      </c>
      <c r="CR4997" s="52" t="s">
        <v>28921</v>
      </c>
    </row>
    <row r="4998" spans="81:96">
      <c r="CC4998" s="52">
        <v>4997</v>
      </c>
      <c r="CD4998" s="53" t="s">
        <v>30361</v>
      </c>
      <c r="CE4998" s="53" t="s">
        <v>30362</v>
      </c>
      <c r="CF4998" s="54">
        <v>8334</v>
      </c>
      <c r="CG4998" s="54">
        <v>2.3650000000000002</v>
      </c>
      <c r="CH4998" s="54">
        <v>2.6760000000000002</v>
      </c>
      <c r="CI4998" s="54">
        <v>0.53700000000000003</v>
      </c>
      <c r="CJ4998" s="54">
        <v>201</v>
      </c>
      <c r="CK4998" s="54">
        <v>7.6</v>
      </c>
      <c r="CL4998" s="54">
        <v>1.562E-2</v>
      </c>
      <c r="CM4998" s="54">
        <v>0.90200000000000002</v>
      </c>
      <c r="CN4998" s="53" t="s">
        <v>35896</v>
      </c>
      <c r="CO4998" s="54">
        <v>81</v>
      </c>
      <c r="CP4998" s="54">
        <v>223</v>
      </c>
      <c r="CQ4998" s="55">
        <f t="shared" si="78"/>
        <v>0.3632286995515695</v>
      </c>
      <c r="CR4998" s="52" t="s">
        <v>28921</v>
      </c>
    </row>
    <row r="4999" spans="81:96">
      <c r="CC4999" s="52">
        <v>4998</v>
      </c>
      <c r="CD4999" s="53" t="s">
        <v>35965</v>
      </c>
      <c r="CE4999" s="53" t="s">
        <v>35966</v>
      </c>
      <c r="CF4999" s="54">
        <v>261</v>
      </c>
      <c r="CG4999" s="54">
        <v>2.3570000000000002</v>
      </c>
      <c r="CH4999" s="54">
        <v>2.0569999999999999</v>
      </c>
      <c r="CI4999" s="54">
        <v>0.216</v>
      </c>
      <c r="CJ4999" s="54">
        <v>37</v>
      </c>
      <c r="CK4999" s="54">
        <v>2.9</v>
      </c>
      <c r="CL4999" s="54">
        <v>1.1000000000000001E-3</v>
      </c>
      <c r="CM4999" s="54">
        <v>0.56699999999999995</v>
      </c>
      <c r="CN4999" s="53" t="s">
        <v>35896</v>
      </c>
      <c r="CO4999" s="54">
        <v>82</v>
      </c>
      <c r="CP4999" s="54">
        <v>223</v>
      </c>
      <c r="CQ4999" s="55">
        <f t="shared" si="78"/>
        <v>0.36771300448430494</v>
      </c>
      <c r="CR4999" s="52" t="s">
        <v>28921</v>
      </c>
    </row>
    <row r="5000" spans="81:96">
      <c r="CC5000" s="52">
        <v>4999</v>
      </c>
      <c r="CD5000" s="53" t="s">
        <v>35967</v>
      </c>
      <c r="CE5000" s="53" t="s">
        <v>35968</v>
      </c>
      <c r="CF5000" s="54">
        <v>3681</v>
      </c>
      <c r="CG5000" s="54">
        <v>2.351</v>
      </c>
      <c r="CH5000" s="54">
        <v>2.0419999999999998</v>
      </c>
      <c r="CI5000" s="54">
        <v>0.47599999999999998</v>
      </c>
      <c r="CJ5000" s="54">
        <v>124</v>
      </c>
      <c r="CK5000" s="54">
        <v>7.2</v>
      </c>
      <c r="CL5000" s="54">
        <v>4.9300000000000004E-3</v>
      </c>
      <c r="CM5000" s="54">
        <v>0.44800000000000001</v>
      </c>
      <c r="CN5000" s="53" t="s">
        <v>35896</v>
      </c>
      <c r="CO5000" s="54">
        <v>83</v>
      </c>
      <c r="CP5000" s="54">
        <v>223</v>
      </c>
      <c r="CQ5000" s="55">
        <f t="shared" si="78"/>
        <v>0.37219730941704038</v>
      </c>
      <c r="CR5000" s="52" t="s">
        <v>28921</v>
      </c>
    </row>
    <row r="5001" spans="81:96">
      <c r="CC5001" s="52">
        <v>5000</v>
      </c>
      <c r="CD5001" s="53" t="s">
        <v>34693</v>
      </c>
      <c r="CE5001" s="53" t="s">
        <v>34694</v>
      </c>
      <c r="CF5001" s="54">
        <v>5894</v>
      </c>
      <c r="CG5001" s="54">
        <v>2.2360000000000002</v>
      </c>
      <c r="CH5001" s="54">
        <v>2.7189999999999999</v>
      </c>
      <c r="CI5001" s="54">
        <v>0.432</v>
      </c>
      <c r="CJ5001" s="54">
        <v>111</v>
      </c>
      <c r="CK5001" s="54" t="s">
        <v>28918</v>
      </c>
      <c r="CL5001" s="54">
        <v>6.5799999999999999E-3</v>
      </c>
      <c r="CM5001" s="54">
        <v>0.875</v>
      </c>
      <c r="CN5001" s="53" t="s">
        <v>35896</v>
      </c>
      <c r="CO5001" s="54">
        <v>84</v>
      </c>
      <c r="CP5001" s="54">
        <v>223</v>
      </c>
      <c r="CQ5001" s="55">
        <f t="shared" si="78"/>
        <v>0.37668161434977576</v>
      </c>
      <c r="CR5001" s="52" t="s">
        <v>28921</v>
      </c>
    </row>
    <row r="5002" spans="81:96">
      <c r="CC5002" s="52">
        <v>5001</v>
      </c>
      <c r="CD5002" s="53" t="s">
        <v>35969</v>
      </c>
      <c r="CE5002" s="53" t="s">
        <v>35970</v>
      </c>
      <c r="CF5002" s="54">
        <v>4570</v>
      </c>
      <c r="CG5002" s="54">
        <v>2.2040000000000002</v>
      </c>
      <c r="CH5002" s="54">
        <v>2.7850000000000001</v>
      </c>
      <c r="CI5002" s="54">
        <v>0.38800000000000001</v>
      </c>
      <c r="CJ5002" s="54">
        <v>116</v>
      </c>
      <c r="CK5002" s="54">
        <v>9.1999999999999993</v>
      </c>
      <c r="CL5002" s="54">
        <v>6.6299999999999996E-3</v>
      </c>
      <c r="CM5002" s="54">
        <v>0.88</v>
      </c>
      <c r="CN5002" s="53" t="s">
        <v>35896</v>
      </c>
      <c r="CO5002" s="54">
        <v>85</v>
      </c>
      <c r="CP5002" s="54">
        <v>223</v>
      </c>
      <c r="CQ5002" s="55">
        <f t="shared" si="78"/>
        <v>0.3811659192825112</v>
      </c>
      <c r="CR5002" s="52" t="s">
        <v>28921</v>
      </c>
    </row>
    <row r="5003" spans="81:96">
      <c r="CC5003" s="52">
        <v>5002</v>
      </c>
      <c r="CD5003" s="53" t="s">
        <v>18371</v>
      </c>
      <c r="CE5003" s="53" t="s">
        <v>18369</v>
      </c>
      <c r="CF5003" s="54">
        <v>1680</v>
      </c>
      <c r="CG5003" s="54">
        <v>2.19</v>
      </c>
      <c r="CH5003" s="54">
        <v>2.4910000000000001</v>
      </c>
      <c r="CI5003" s="54">
        <v>0.3</v>
      </c>
      <c r="CJ5003" s="54">
        <v>227</v>
      </c>
      <c r="CK5003" s="54">
        <v>4.3</v>
      </c>
      <c r="CL5003" s="54">
        <v>3.4499999999999999E-3</v>
      </c>
      <c r="CM5003" s="54">
        <v>0.48099999999999998</v>
      </c>
      <c r="CN5003" s="53" t="s">
        <v>35896</v>
      </c>
      <c r="CO5003" s="54">
        <v>86</v>
      </c>
      <c r="CP5003" s="54">
        <v>223</v>
      </c>
      <c r="CQ5003" s="55">
        <f t="shared" si="78"/>
        <v>0.38565022421524664</v>
      </c>
      <c r="CR5003" s="52" t="s">
        <v>28921</v>
      </c>
    </row>
    <row r="5004" spans="81:96">
      <c r="CC5004" s="52">
        <v>5003</v>
      </c>
      <c r="CD5004" s="53" t="s">
        <v>31265</v>
      </c>
      <c r="CE5004" s="53" t="s">
        <v>31266</v>
      </c>
      <c r="CF5004" s="54">
        <v>5276</v>
      </c>
      <c r="CG5004" s="54">
        <v>2.1789999999999998</v>
      </c>
      <c r="CH5004" s="54">
        <v>2.4609999999999999</v>
      </c>
      <c r="CI5004" s="54"/>
      <c r="CJ5004" s="54">
        <v>0</v>
      </c>
      <c r="CK5004" s="54">
        <v>5.5</v>
      </c>
      <c r="CL5004" s="54">
        <v>1.3270000000000001E-2</v>
      </c>
      <c r="CM5004" s="54">
        <v>0.71199999999999997</v>
      </c>
      <c r="CN5004" s="53" t="s">
        <v>35896</v>
      </c>
      <c r="CO5004" s="54">
        <v>87</v>
      </c>
      <c r="CP5004" s="54">
        <v>223</v>
      </c>
      <c r="CQ5004" s="55">
        <f t="shared" si="78"/>
        <v>0.39013452914798208</v>
      </c>
      <c r="CR5004" s="52" t="s">
        <v>28921</v>
      </c>
    </row>
    <row r="5005" spans="81:96">
      <c r="CC5005" s="52">
        <v>5004</v>
      </c>
      <c r="CD5005" s="53" t="s">
        <v>31267</v>
      </c>
      <c r="CE5005" s="53" t="s">
        <v>31268</v>
      </c>
      <c r="CF5005" s="54">
        <v>619</v>
      </c>
      <c r="CG5005" s="54">
        <v>2.1709999999999998</v>
      </c>
      <c r="CH5005" s="54">
        <v>2.1709999999999998</v>
      </c>
      <c r="CI5005" s="54">
        <v>0.45500000000000002</v>
      </c>
      <c r="CJ5005" s="54">
        <v>268</v>
      </c>
      <c r="CK5005" s="54">
        <v>1.4</v>
      </c>
      <c r="CL5005" s="54">
        <v>2.1199999999999999E-3</v>
      </c>
      <c r="CM5005" s="54">
        <v>0.58599999999999997</v>
      </c>
      <c r="CN5005" s="53" t="s">
        <v>35896</v>
      </c>
      <c r="CO5005" s="54">
        <v>88</v>
      </c>
      <c r="CP5005" s="54">
        <v>223</v>
      </c>
      <c r="CQ5005" s="55">
        <f t="shared" si="78"/>
        <v>0.39461883408071746</v>
      </c>
      <c r="CR5005" s="52" t="s">
        <v>28921</v>
      </c>
    </row>
    <row r="5006" spans="81:96">
      <c r="CC5006" s="52">
        <v>5005</v>
      </c>
      <c r="CD5006" s="53" t="s">
        <v>34431</v>
      </c>
      <c r="CE5006" s="53" t="s">
        <v>34432</v>
      </c>
      <c r="CF5006" s="54">
        <v>290</v>
      </c>
      <c r="CG5006" s="54">
        <v>2.1469999999999998</v>
      </c>
      <c r="CH5006" s="54">
        <v>2.6739999999999999</v>
      </c>
      <c r="CI5006" s="54">
        <v>0.60399999999999998</v>
      </c>
      <c r="CJ5006" s="54">
        <v>53</v>
      </c>
      <c r="CK5006" s="54">
        <v>2.6</v>
      </c>
      <c r="CL5006" s="54">
        <v>1.23E-3</v>
      </c>
      <c r="CM5006" s="54">
        <v>0.81799999999999995</v>
      </c>
      <c r="CN5006" s="53" t="s">
        <v>35896</v>
      </c>
      <c r="CO5006" s="54">
        <v>89</v>
      </c>
      <c r="CP5006" s="54">
        <v>223</v>
      </c>
      <c r="CQ5006" s="55">
        <f t="shared" si="78"/>
        <v>0.3991031390134529</v>
      </c>
      <c r="CR5006" s="52" t="s">
        <v>28921</v>
      </c>
    </row>
    <row r="5007" spans="81:96">
      <c r="CC5007" s="52">
        <v>5006</v>
      </c>
      <c r="CD5007" s="53" t="s">
        <v>35971</v>
      </c>
      <c r="CE5007" s="53" t="s">
        <v>35972</v>
      </c>
      <c r="CF5007" s="54">
        <v>2369</v>
      </c>
      <c r="CG5007" s="54">
        <v>2.1360000000000001</v>
      </c>
      <c r="CH5007" s="54">
        <v>2.27</v>
      </c>
      <c r="CI5007" s="54">
        <v>0.46500000000000002</v>
      </c>
      <c r="CJ5007" s="54">
        <v>86</v>
      </c>
      <c r="CK5007" s="54">
        <v>6.9</v>
      </c>
      <c r="CL5007" s="54">
        <v>4.1799999999999997E-3</v>
      </c>
      <c r="CM5007" s="54">
        <v>0.69599999999999995</v>
      </c>
      <c r="CN5007" s="53" t="s">
        <v>35896</v>
      </c>
      <c r="CO5007" s="54">
        <v>90</v>
      </c>
      <c r="CP5007" s="54">
        <v>223</v>
      </c>
      <c r="CQ5007" s="55">
        <f t="shared" si="78"/>
        <v>0.40358744394618834</v>
      </c>
      <c r="CR5007" s="52" t="s">
        <v>28921</v>
      </c>
    </row>
    <row r="5008" spans="81:96">
      <c r="CC5008" s="52">
        <v>5007</v>
      </c>
      <c r="CD5008" s="53" t="s">
        <v>1025</v>
      </c>
      <c r="CE5008" s="53" t="s">
        <v>1023</v>
      </c>
      <c r="CF5008" s="54">
        <v>4585</v>
      </c>
      <c r="CG5008" s="54">
        <v>2.1309999999999998</v>
      </c>
      <c r="CH5008" s="54">
        <v>2.3769999999999998</v>
      </c>
      <c r="CI5008" s="54">
        <v>0.31900000000000001</v>
      </c>
      <c r="CJ5008" s="54">
        <v>307</v>
      </c>
      <c r="CK5008" s="54">
        <v>6</v>
      </c>
      <c r="CL5008" s="54">
        <v>7.5900000000000004E-3</v>
      </c>
      <c r="CM5008" s="54">
        <v>0.52200000000000002</v>
      </c>
      <c r="CN5008" s="53" t="s">
        <v>35896</v>
      </c>
      <c r="CO5008" s="54">
        <v>91</v>
      </c>
      <c r="CP5008" s="54">
        <v>223</v>
      </c>
      <c r="CQ5008" s="55">
        <f t="shared" si="78"/>
        <v>0.40807174887892378</v>
      </c>
      <c r="CR5008" s="52" t="s">
        <v>28921</v>
      </c>
    </row>
    <row r="5009" spans="81:96">
      <c r="CC5009" s="52">
        <v>5008</v>
      </c>
      <c r="CD5009" s="53" t="s">
        <v>35973</v>
      </c>
      <c r="CE5009" s="53" t="s">
        <v>35974</v>
      </c>
      <c r="CF5009" s="54">
        <v>3316</v>
      </c>
      <c r="CG5009" s="54">
        <v>2.12</v>
      </c>
      <c r="CH5009" s="54">
        <v>2.3330000000000002</v>
      </c>
      <c r="CI5009" s="54">
        <v>0.313</v>
      </c>
      <c r="CJ5009" s="54">
        <v>67</v>
      </c>
      <c r="CK5009" s="54">
        <v>9.1</v>
      </c>
      <c r="CL5009" s="54">
        <v>5.3800000000000002E-3</v>
      </c>
      <c r="CM5009" s="54">
        <v>0.71099999999999997</v>
      </c>
      <c r="CN5009" s="53" t="s">
        <v>35896</v>
      </c>
      <c r="CO5009" s="54">
        <v>92</v>
      </c>
      <c r="CP5009" s="54">
        <v>223</v>
      </c>
      <c r="CQ5009" s="55">
        <f t="shared" si="78"/>
        <v>0.41255605381165922</v>
      </c>
      <c r="CR5009" s="52" t="s">
        <v>28921</v>
      </c>
    </row>
    <row r="5010" spans="81:96">
      <c r="CC5010" s="52">
        <v>5009</v>
      </c>
      <c r="CD5010" s="53" t="s">
        <v>35975</v>
      </c>
      <c r="CE5010" s="53" t="s">
        <v>35976</v>
      </c>
      <c r="CF5010" s="54">
        <v>1267</v>
      </c>
      <c r="CG5010" s="54">
        <v>2.0939999999999999</v>
      </c>
      <c r="CH5010" s="54">
        <v>2.1549999999999998</v>
      </c>
      <c r="CI5010" s="54">
        <v>0.29299999999999998</v>
      </c>
      <c r="CJ5010" s="54">
        <v>184</v>
      </c>
      <c r="CK5010" s="54">
        <v>2.8</v>
      </c>
      <c r="CL5010" s="54">
        <v>4.13E-3</v>
      </c>
      <c r="CM5010" s="54">
        <v>0.51700000000000002</v>
      </c>
      <c r="CN5010" s="53" t="s">
        <v>35896</v>
      </c>
      <c r="CO5010" s="54">
        <v>93</v>
      </c>
      <c r="CP5010" s="54">
        <v>223</v>
      </c>
      <c r="CQ5010" s="55">
        <f t="shared" si="78"/>
        <v>0.4170403587443946</v>
      </c>
      <c r="CR5010" s="52" t="s">
        <v>28921</v>
      </c>
    </row>
    <row r="5011" spans="81:96">
      <c r="CC5011" s="52">
        <v>5010</v>
      </c>
      <c r="CD5011" s="53" t="s">
        <v>34806</v>
      </c>
      <c r="CE5011" s="53" t="s">
        <v>34807</v>
      </c>
      <c r="CF5011" s="54">
        <v>1900</v>
      </c>
      <c r="CG5011" s="54">
        <v>2.0859999999999999</v>
      </c>
      <c r="CH5011" s="54">
        <v>2.3479999999999999</v>
      </c>
      <c r="CI5011" s="54">
        <v>0.42099999999999999</v>
      </c>
      <c r="CJ5011" s="54">
        <v>159</v>
      </c>
      <c r="CK5011" s="54">
        <v>4.7</v>
      </c>
      <c r="CL5011" s="54">
        <v>4.81E-3</v>
      </c>
      <c r="CM5011" s="54">
        <v>0.59499999999999997</v>
      </c>
      <c r="CN5011" s="53" t="s">
        <v>35896</v>
      </c>
      <c r="CO5011" s="54">
        <v>94</v>
      </c>
      <c r="CP5011" s="54">
        <v>223</v>
      </c>
      <c r="CQ5011" s="55">
        <f t="shared" si="78"/>
        <v>0.42152466367713004</v>
      </c>
      <c r="CR5011" s="52" t="s">
        <v>28921</v>
      </c>
    </row>
    <row r="5012" spans="81:96">
      <c r="CC5012" s="52">
        <v>5011</v>
      </c>
      <c r="CD5012" s="53" t="s">
        <v>26171</v>
      </c>
      <c r="CE5012" s="53" t="s">
        <v>26169</v>
      </c>
      <c r="CF5012" s="54">
        <v>3322</v>
      </c>
      <c r="CG5012" s="54">
        <v>2.0840000000000001</v>
      </c>
      <c r="CH5012" s="54">
        <v>2.2050000000000001</v>
      </c>
      <c r="CI5012" s="54">
        <v>0.29399999999999998</v>
      </c>
      <c r="CJ5012" s="54">
        <v>252</v>
      </c>
      <c r="CK5012" s="54">
        <v>5.9</v>
      </c>
      <c r="CL5012" s="54">
        <v>5.4000000000000003E-3</v>
      </c>
      <c r="CM5012" s="54">
        <v>0.46800000000000003</v>
      </c>
      <c r="CN5012" s="53" t="s">
        <v>35896</v>
      </c>
      <c r="CO5012" s="54">
        <v>95</v>
      </c>
      <c r="CP5012" s="54">
        <v>223</v>
      </c>
      <c r="CQ5012" s="55">
        <f t="shared" si="78"/>
        <v>0.42600896860986548</v>
      </c>
      <c r="CR5012" s="52" t="s">
        <v>28921</v>
      </c>
    </row>
    <row r="5013" spans="81:96">
      <c r="CC5013" s="52">
        <v>5012</v>
      </c>
      <c r="CD5013" s="53" t="s">
        <v>11115</v>
      </c>
      <c r="CE5013" s="53" t="s">
        <v>11114</v>
      </c>
      <c r="CF5013" s="54">
        <v>4177</v>
      </c>
      <c r="CG5013" s="54">
        <v>2.0630000000000002</v>
      </c>
      <c r="CH5013" s="54">
        <v>2.4929999999999999</v>
      </c>
      <c r="CI5013" s="54">
        <v>0.309</v>
      </c>
      <c r="CJ5013" s="54">
        <v>767</v>
      </c>
      <c r="CK5013" s="54">
        <v>3.4</v>
      </c>
      <c r="CL5013" s="54">
        <v>1.6840000000000001E-2</v>
      </c>
      <c r="CM5013" s="54">
        <v>0.72899999999999998</v>
      </c>
      <c r="CN5013" s="53" t="s">
        <v>35896</v>
      </c>
      <c r="CO5013" s="54">
        <v>96</v>
      </c>
      <c r="CP5013" s="54">
        <v>223</v>
      </c>
      <c r="CQ5013" s="55">
        <f t="shared" si="78"/>
        <v>0.43049327354260092</v>
      </c>
      <c r="CR5013" s="52" t="s">
        <v>28921</v>
      </c>
    </row>
    <row r="5014" spans="81:96">
      <c r="CC5014" s="52">
        <v>5013</v>
      </c>
      <c r="CD5014" s="53" t="s">
        <v>35977</v>
      </c>
      <c r="CE5014" s="53" t="s">
        <v>35978</v>
      </c>
      <c r="CF5014" s="54">
        <v>2802</v>
      </c>
      <c r="CG5014" s="54">
        <v>2.0249999999999999</v>
      </c>
      <c r="CH5014" s="54">
        <v>2.496</v>
      </c>
      <c r="CI5014" s="54">
        <v>0.48599999999999999</v>
      </c>
      <c r="CJ5014" s="54">
        <v>105</v>
      </c>
      <c r="CK5014" s="54">
        <v>6.3</v>
      </c>
      <c r="CL5014" s="54">
        <v>6.5799999999999999E-3</v>
      </c>
      <c r="CM5014" s="54">
        <v>0.80600000000000005</v>
      </c>
      <c r="CN5014" s="53" t="s">
        <v>35896</v>
      </c>
      <c r="CO5014" s="54">
        <v>97</v>
      </c>
      <c r="CP5014" s="54">
        <v>223</v>
      </c>
      <c r="CQ5014" s="55">
        <f t="shared" si="78"/>
        <v>0.4349775784753363</v>
      </c>
      <c r="CR5014" s="52" t="s">
        <v>28921</v>
      </c>
    </row>
    <row r="5015" spans="81:96">
      <c r="CC5015" s="52">
        <v>5014</v>
      </c>
      <c r="CD5015" s="53" t="s">
        <v>12584</v>
      </c>
      <c r="CE5015" s="53" t="s">
        <v>12582</v>
      </c>
      <c r="CF5015" s="54">
        <v>6013</v>
      </c>
      <c r="CG5015" s="54">
        <v>2.0019999999999998</v>
      </c>
      <c r="CH5015" s="54">
        <v>2.5329999999999999</v>
      </c>
      <c r="CI5015" s="54">
        <v>0.19500000000000001</v>
      </c>
      <c r="CJ5015" s="54">
        <v>293</v>
      </c>
      <c r="CK5015" s="54">
        <v>5.2</v>
      </c>
      <c r="CL5015" s="54">
        <v>1.324E-2</v>
      </c>
      <c r="CM5015" s="54">
        <v>0.59099999999999997</v>
      </c>
      <c r="CN5015" s="53" t="s">
        <v>35896</v>
      </c>
      <c r="CO5015" s="54">
        <v>98</v>
      </c>
      <c r="CP5015" s="54">
        <v>223</v>
      </c>
      <c r="CQ5015" s="55">
        <f t="shared" si="78"/>
        <v>0.43946188340807174</v>
      </c>
      <c r="CR5015" s="52" t="s">
        <v>28921</v>
      </c>
    </row>
    <row r="5016" spans="81:96">
      <c r="CC5016" s="52">
        <v>5015</v>
      </c>
      <c r="CD5016" s="53" t="s">
        <v>35979</v>
      </c>
      <c r="CE5016" s="53" t="s">
        <v>35980</v>
      </c>
      <c r="CF5016" s="54">
        <v>1832</v>
      </c>
      <c r="CG5016" s="54">
        <v>1.95</v>
      </c>
      <c r="CH5016" s="54">
        <v>1.9019999999999999</v>
      </c>
      <c r="CI5016" s="54">
        <v>0.13300000000000001</v>
      </c>
      <c r="CJ5016" s="54">
        <v>15</v>
      </c>
      <c r="CK5016" s="54" t="s">
        <v>28918</v>
      </c>
      <c r="CL5016" s="54">
        <v>1.42E-3</v>
      </c>
      <c r="CM5016" s="54">
        <v>0.72899999999999998</v>
      </c>
      <c r="CN5016" s="53" t="s">
        <v>35896</v>
      </c>
      <c r="CO5016" s="54">
        <v>99</v>
      </c>
      <c r="CP5016" s="54">
        <v>223</v>
      </c>
      <c r="CQ5016" s="55">
        <f t="shared" si="78"/>
        <v>0.44394618834080718</v>
      </c>
      <c r="CR5016" s="52" t="s">
        <v>28921</v>
      </c>
    </row>
    <row r="5017" spans="81:96">
      <c r="CC5017" s="52">
        <v>5016</v>
      </c>
      <c r="CD5017" s="53" t="s">
        <v>5060</v>
      </c>
      <c r="CE5017" s="53" t="s">
        <v>5068</v>
      </c>
      <c r="CF5017" s="54">
        <v>1979</v>
      </c>
      <c r="CG5017" s="54">
        <v>1.9450000000000001</v>
      </c>
      <c r="CH5017" s="54">
        <v>2.153</v>
      </c>
      <c r="CI5017" s="54">
        <v>0.24299999999999999</v>
      </c>
      <c r="CJ5017" s="54">
        <v>222</v>
      </c>
      <c r="CK5017" s="54">
        <v>3.9</v>
      </c>
      <c r="CL5017" s="54">
        <v>4.3200000000000001E-3</v>
      </c>
      <c r="CM5017" s="54">
        <v>0.38200000000000001</v>
      </c>
      <c r="CN5017" s="53" t="s">
        <v>35896</v>
      </c>
      <c r="CO5017" s="54">
        <v>100</v>
      </c>
      <c r="CP5017" s="54">
        <v>223</v>
      </c>
      <c r="CQ5017" s="55">
        <f t="shared" si="78"/>
        <v>0.44843049327354262</v>
      </c>
      <c r="CR5017" s="52" t="s">
        <v>28921</v>
      </c>
    </row>
    <row r="5018" spans="81:96">
      <c r="CC5018" s="52">
        <v>5017</v>
      </c>
      <c r="CD5018" s="53" t="s">
        <v>35266</v>
      </c>
      <c r="CE5018" s="53" t="s">
        <v>35267</v>
      </c>
      <c r="CF5018" s="54">
        <v>1029</v>
      </c>
      <c r="CG5018" s="54">
        <v>1.9339999999999999</v>
      </c>
      <c r="CH5018" s="54">
        <v>2.052</v>
      </c>
      <c r="CI5018" s="54">
        <v>0.4</v>
      </c>
      <c r="CJ5018" s="54">
        <v>155</v>
      </c>
      <c r="CK5018" s="54">
        <v>3.4</v>
      </c>
      <c r="CL5018" s="54">
        <v>2.0200000000000001E-3</v>
      </c>
      <c r="CM5018" s="54">
        <v>0.34899999999999998</v>
      </c>
      <c r="CN5018" s="53" t="s">
        <v>35896</v>
      </c>
      <c r="CO5018" s="54">
        <v>101</v>
      </c>
      <c r="CP5018" s="54">
        <v>223</v>
      </c>
      <c r="CQ5018" s="55">
        <f t="shared" si="78"/>
        <v>0.452914798206278</v>
      </c>
      <c r="CR5018" s="52" t="s">
        <v>28921</v>
      </c>
    </row>
    <row r="5019" spans="81:96">
      <c r="CC5019" s="52">
        <v>5018</v>
      </c>
      <c r="CD5019" s="53" t="s">
        <v>23378</v>
      </c>
      <c r="CE5019" s="53" t="s">
        <v>23376</v>
      </c>
      <c r="CF5019" s="54">
        <v>6225</v>
      </c>
      <c r="CG5019" s="54">
        <v>1.895</v>
      </c>
      <c r="CH5019" s="54">
        <v>2.1280000000000001</v>
      </c>
      <c r="CI5019" s="54">
        <v>0.39100000000000001</v>
      </c>
      <c r="CJ5019" s="54">
        <v>115</v>
      </c>
      <c r="CK5019" s="54" t="s">
        <v>28918</v>
      </c>
      <c r="CL5019" s="54">
        <v>6.4900000000000001E-3</v>
      </c>
      <c r="CM5019" s="54">
        <v>0.52800000000000002</v>
      </c>
      <c r="CN5019" s="53" t="s">
        <v>35896</v>
      </c>
      <c r="CO5019" s="54">
        <v>102</v>
      </c>
      <c r="CP5019" s="54">
        <v>223</v>
      </c>
      <c r="CQ5019" s="55">
        <f t="shared" si="78"/>
        <v>0.45739910313901344</v>
      </c>
      <c r="CR5019" s="52" t="s">
        <v>28921</v>
      </c>
    </row>
    <row r="5020" spans="81:96">
      <c r="CC5020" s="52">
        <v>5019</v>
      </c>
      <c r="CD5020" s="53" t="s">
        <v>35981</v>
      </c>
      <c r="CE5020" s="53" t="s">
        <v>35982</v>
      </c>
      <c r="CF5020" s="54">
        <v>377</v>
      </c>
      <c r="CG5020" s="54">
        <v>1.804</v>
      </c>
      <c r="CH5020" s="54">
        <v>1.925</v>
      </c>
      <c r="CI5020" s="54">
        <v>0.28599999999999998</v>
      </c>
      <c r="CJ5020" s="54">
        <v>49</v>
      </c>
      <c r="CK5020" s="54">
        <v>3.2</v>
      </c>
      <c r="CL5020" s="54">
        <v>1.9599999999999999E-3</v>
      </c>
      <c r="CM5020" s="54">
        <v>0.77200000000000002</v>
      </c>
      <c r="CN5020" s="53" t="s">
        <v>35896</v>
      </c>
      <c r="CO5020" s="54">
        <v>103</v>
      </c>
      <c r="CP5020" s="54">
        <v>223</v>
      </c>
      <c r="CQ5020" s="55">
        <f t="shared" si="78"/>
        <v>0.46188340807174888</v>
      </c>
      <c r="CR5020" s="52" t="s">
        <v>28921</v>
      </c>
    </row>
    <row r="5021" spans="81:96">
      <c r="CC5021" s="52">
        <v>5020</v>
      </c>
      <c r="CD5021" s="53" t="s">
        <v>35983</v>
      </c>
      <c r="CE5021" s="53" t="s">
        <v>35984</v>
      </c>
      <c r="CF5021" s="54">
        <v>3020</v>
      </c>
      <c r="CG5021" s="54">
        <v>1.778</v>
      </c>
      <c r="CH5021" s="54">
        <v>2.2480000000000002</v>
      </c>
      <c r="CI5021" s="54">
        <v>0.40200000000000002</v>
      </c>
      <c r="CJ5021" s="54">
        <v>97</v>
      </c>
      <c r="CK5021" s="54">
        <v>6.3</v>
      </c>
      <c r="CL5021" s="54">
        <v>7.4799999999999997E-3</v>
      </c>
      <c r="CM5021" s="54">
        <v>0.78400000000000003</v>
      </c>
      <c r="CN5021" s="53" t="s">
        <v>35896</v>
      </c>
      <c r="CO5021" s="54">
        <v>104</v>
      </c>
      <c r="CP5021" s="54">
        <v>223</v>
      </c>
      <c r="CQ5021" s="55">
        <f t="shared" si="78"/>
        <v>0.46636771300448432</v>
      </c>
      <c r="CR5021" s="52" t="s">
        <v>28921</v>
      </c>
    </row>
    <row r="5022" spans="81:96">
      <c r="CC5022" s="52">
        <v>5021</v>
      </c>
      <c r="CD5022" s="53" t="s">
        <v>35985</v>
      </c>
      <c r="CE5022" s="53" t="s">
        <v>35986</v>
      </c>
      <c r="CF5022" s="54">
        <v>4852</v>
      </c>
      <c r="CG5022" s="54">
        <v>1.7649999999999999</v>
      </c>
      <c r="CH5022" s="54">
        <v>2.0129999999999999</v>
      </c>
      <c r="CI5022" s="54">
        <v>0.26400000000000001</v>
      </c>
      <c r="CJ5022" s="54">
        <v>828</v>
      </c>
      <c r="CK5022" s="54">
        <v>2.9</v>
      </c>
      <c r="CL5022" s="54">
        <v>1.272E-2</v>
      </c>
      <c r="CM5022" s="54">
        <v>0.34899999999999998</v>
      </c>
      <c r="CN5022" s="53" t="s">
        <v>35896</v>
      </c>
      <c r="CO5022" s="54">
        <v>105</v>
      </c>
      <c r="CP5022" s="54">
        <v>223</v>
      </c>
      <c r="CQ5022" s="55">
        <f t="shared" si="78"/>
        <v>0.47085201793721976</v>
      </c>
      <c r="CR5022" s="52" t="s">
        <v>28921</v>
      </c>
    </row>
    <row r="5023" spans="81:96">
      <c r="CC5023" s="52">
        <v>5022</v>
      </c>
      <c r="CD5023" s="53" t="s">
        <v>35987</v>
      </c>
      <c r="CE5023" s="53" t="s">
        <v>35988</v>
      </c>
      <c r="CF5023" s="54">
        <v>3520</v>
      </c>
      <c r="CG5023" s="54">
        <v>1.748</v>
      </c>
      <c r="CH5023" s="54">
        <v>2.0499999999999998</v>
      </c>
      <c r="CI5023" s="54">
        <v>0.82899999999999996</v>
      </c>
      <c r="CJ5023" s="54">
        <v>164</v>
      </c>
      <c r="CK5023" s="54">
        <v>8.6</v>
      </c>
      <c r="CL5023" s="54">
        <v>4.6899999999999997E-3</v>
      </c>
      <c r="CM5023" s="54">
        <v>0.50700000000000001</v>
      </c>
      <c r="CN5023" s="53" t="s">
        <v>35896</v>
      </c>
      <c r="CO5023" s="54">
        <v>106</v>
      </c>
      <c r="CP5023" s="54">
        <v>223</v>
      </c>
      <c r="CQ5023" s="55">
        <f t="shared" si="78"/>
        <v>0.47533632286995514</v>
      </c>
      <c r="CR5023" s="52" t="s">
        <v>28921</v>
      </c>
    </row>
    <row r="5024" spans="81:96">
      <c r="CC5024" s="52">
        <v>5023</v>
      </c>
      <c r="CD5024" s="53" t="s">
        <v>25395</v>
      </c>
      <c r="CE5024" s="53" t="s">
        <v>25393</v>
      </c>
      <c r="CF5024" s="54">
        <v>1137</v>
      </c>
      <c r="CG5024" s="54">
        <v>1.7390000000000001</v>
      </c>
      <c r="CH5024" s="54">
        <v>1.875</v>
      </c>
      <c r="CI5024" s="54">
        <v>0.34100000000000003</v>
      </c>
      <c r="CJ5024" s="54">
        <v>88</v>
      </c>
      <c r="CK5024" s="54">
        <v>4.7</v>
      </c>
      <c r="CL5024" s="54">
        <v>2.3400000000000001E-3</v>
      </c>
      <c r="CM5024" s="54">
        <v>0.41899999999999998</v>
      </c>
      <c r="CN5024" s="53" t="s">
        <v>35896</v>
      </c>
      <c r="CO5024" s="54">
        <v>107</v>
      </c>
      <c r="CP5024" s="54">
        <v>223</v>
      </c>
      <c r="CQ5024" s="55">
        <f t="shared" si="78"/>
        <v>0.47982062780269058</v>
      </c>
      <c r="CR5024" s="52" t="s">
        <v>28921</v>
      </c>
    </row>
    <row r="5025" spans="81:96">
      <c r="CC5025" s="52">
        <v>5024</v>
      </c>
      <c r="CD5025" s="53" t="s">
        <v>35989</v>
      </c>
      <c r="CE5025" s="53" t="s">
        <v>35990</v>
      </c>
      <c r="CF5025" s="54">
        <v>6909</v>
      </c>
      <c r="CG5025" s="54">
        <v>1.724</v>
      </c>
      <c r="CH5025" s="54">
        <v>2.34</v>
      </c>
      <c r="CI5025" s="54">
        <v>0.379</v>
      </c>
      <c r="CJ5025" s="54">
        <v>195</v>
      </c>
      <c r="CK5025" s="54">
        <v>9.3000000000000007</v>
      </c>
      <c r="CL5025" s="54">
        <v>1.1299999999999999E-2</v>
      </c>
      <c r="CM5025" s="54">
        <v>0.73899999999999999</v>
      </c>
      <c r="CN5025" s="53" t="s">
        <v>35896</v>
      </c>
      <c r="CO5025" s="54">
        <v>108</v>
      </c>
      <c r="CP5025" s="54">
        <v>223</v>
      </c>
      <c r="CQ5025" s="55">
        <f t="shared" si="78"/>
        <v>0.48430493273542602</v>
      </c>
      <c r="CR5025" s="52" t="s">
        <v>28921</v>
      </c>
    </row>
    <row r="5026" spans="81:96">
      <c r="CC5026" s="52">
        <v>5025</v>
      </c>
      <c r="CD5026" s="53" t="s">
        <v>35991</v>
      </c>
      <c r="CE5026" s="53" t="s">
        <v>35992</v>
      </c>
      <c r="CF5026" s="54">
        <v>769</v>
      </c>
      <c r="CG5026" s="54">
        <v>1.702</v>
      </c>
      <c r="CH5026" s="54">
        <v>1.5529999999999999</v>
      </c>
      <c r="CI5026" s="54">
        <v>0.32900000000000001</v>
      </c>
      <c r="CJ5026" s="54">
        <v>70</v>
      </c>
      <c r="CK5026" s="54">
        <v>5.6</v>
      </c>
      <c r="CL5026" s="54">
        <v>2E-3</v>
      </c>
      <c r="CM5026" s="54">
        <v>0.48899999999999999</v>
      </c>
      <c r="CN5026" s="53" t="s">
        <v>35896</v>
      </c>
      <c r="CO5026" s="54">
        <v>109</v>
      </c>
      <c r="CP5026" s="54">
        <v>223</v>
      </c>
      <c r="CQ5026" s="55">
        <f t="shared" si="78"/>
        <v>0.48878923766816146</v>
      </c>
      <c r="CR5026" s="52" t="s">
        <v>28921</v>
      </c>
    </row>
    <row r="5027" spans="81:96">
      <c r="CC5027" s="52">
        <v>5026</v>
      </c>
      <c r="CD5027" s="53" t="s">
        <v>968</v>
      </c>
      <c r="CE5027" s="53" t="s">
        <v>966</v>
      </c>
      <c r="CF5027" s="54">
        <v>10736</v>
      </c>
      <c r="CG5027" s="54">
        <v>1.679</v>
      </c>
      <c r="CH5027" s="54">
        <v>1.9179999999999999</v>
      </c>
      <c r="CI5027" s="54">
        <v>0.22900000000000001</v>
      </c>
      <c r="CJ5027" s="54">
        <v>695</v>
      </c>
      <c r="CK5027" s="54">
        <v>5.2</v>
      </c>
      <c r="CL5027" s="54">
        <v>2.2159999999999999E-2</v>
      </c>
      <c r="CM5027" s="54">
        <v>0.442</v>
      </c>
      <c r="CN5027" s="53" t="s">
        <v>35896</v>
      </c>
      <c r="CO5027" s="54">
        <v>110</v>
      </c>
      <c r="CP5027" s="54">
        <v>223</v>
      </c>
      <c r="CQ5027" s="55">
        <f t="shared" si="78"/>
        <v>0.49327354260089684</v>
      </c>
      <c r="CR5027" s="52" t="s">
        <v>28921</v>
      </c>
    </row>
    <row r="5028" spans="81:96">
      <c r="CC5028" s="52">
        <v>5027</v>
      </c>
      <c r="CD5028" s="53" t="s">
        <v>35993</v>
      </c>
      <c r="CE5028" s="53" t="s">
        <v>35994</v>
      </c>
      <c r="CF5028" s="54">
        <v>1543</v>
      </c>
      <c r="CG5028" s="54">
        <v>1.653</v>
      </c>
      <c r="CH5028" s="54">
        <v>1.6910000000000001</v>
      </c>
      <c r="CI5028" s="54">
        <v>0.2</v>
      </c>
      <c r="CJ5028" s="54">
        <v>80</v>
      </c>
      <c r="CK5028" s="54">
        <v>6.3</v>
      </c>
      <c r="CL5028" s="54">
        <v>3.0000000000000001E-3</v>
      </c>
      <c r="CM5028" s="54">
        <v>0.438</v>
      </c>
      <c r="CN5028" s="53" t="s">
        <v>35896</v>
      </c>
      <c r="CO5028" s="54">
        <v>111</v>
      </c>
      <c r="CP5028" s="54">
        <v>223</v>
      </c>
      <c r="CQ5028" s="55">
        <f t="shared" si="78"/>
        <v>0.49775784753363228</v>
      </c>
      <c r="CR5028" s="52" t="s">
        <v>28921</v>
      </c>
    </row>
    <row r="5029" spans="81:96">
      <c r="CC5029" s="52">
        <v>5028</v>
      </c>
      <c r="CD5029" s="53" t="s">
        <v>33942</v>
      </c>
      <c r="CE5029" s="53" t="s">
        <v>33943</v>
      </c>
      <c r="CF5029" s="54">
        <v>6660</v>
      </c>
      <c r="CG5029" s="54">
        <v>1.641</v>
      </c>
      <c r="CH5029" s="54">
        <v>2.056</v>
      </c>
      <c r="CI5029" s="54">
        <v>0.32800000000000001</v>
      </c>
      <c r="CJ5029" s="54">
        <v>131</v>
      </c>
      <c r="CK5029" s="54">
        <v>8.6999999999999993</v>
      </c>
      <c r="CL5029" s="54">
        <v>9.5099999999999994E-3</v>
      </c>
      <c r="CM5029" s="54">
        <v>0.628</v>
      </c>
      <c r="CN5029" s="53" t="s">
        <v>35896</v>
      </c>
      <c r="CO5029" s="54">
        <v>112</v>
      </c>
      <c r="CP5029" s="54">
        <v>223</v>
      </c>
      <c r="CQ5029" s="55">
        <f t="shared" si="78"/>
        <v>0.50224215246636772</v>
      </c>
      <c r="CR5029" s="52" t="s">
        <v>28938</v>
      </c>
    </row>
    <row r="5030" spans="81:96">
      <c r="CC5030" s="52">
        <v>5029</v>
      </c>
      <c r="CD5030" s="53" t="s">
        <v>35995</v>
      </c>
      <c r="CE5030" s="53" t="s">
        <v>35996</v>
      </c>
      <c r="CF5030" s="54">
        <v>1977</v>
      </c>
      <c r="CG5030" s="54">
        <v>1.6060000000000001</v>
      </c>
      <c r="CH5030" s="54">
        <v>1.8109999999999999</v>
      </c>
      <c r="CI5030" s="54">
        <v>0.25700000000000001</v>
      </c>
      <c r="CJ5030" s="54">
        <v>74</v>
      </c>
      <c r="CK5030" s="54">
        <v>9.6</v>
      </c>
      <c r="CL5030" s="54">
        <v>3.6099999999999999E-3</v>
      </c>
      <c r="CM5030" s="54">
        <v>0.65200000000000002</v>
      </c>
      <c r="CN5030" s="53" t="s">
        <v>35896</v>
      </c>
      <c r="CO5030" s="54">
        <v>113</v>
      </c>
      <c r="CP5030" s="54">
        <v>223</v>
      </c>
      <c r="CQ5030" s="55">
        <f t="shared" si="78"/>
        <v>0.50672645739910316</v>
      </c>
      <c r="CR5030" s="52" t="s">
        <v>28938</v>
      </c>
    </row>
    <row r="5031" spans="81:96">
      <c r="CC5031" s="52">
        <v>5030</v>
      </c>
      <c r="CD5031" s="53" t="s">
        <v>31689</v>
      </c>
      <c r="CE5031" s="53" t="s">
        <v>31690</v>
      </c>
      <c r="CF5031" s="54">
        <v>788</v>
      </c>
      <c r="CG5031" s="54">
        <v>1.5960000000000001</v>
      </c>
      <c r="CH5031" s="54">
        <v>1.645</v>
      </c>
      <c r="CI5031" s="54">
        <v>0.30199999999999999</v>
      </c>
      <c r="CJ5031" s="54">
        <v>53</v>
      </c>
      <c r="CK5031" s="54">
        <v>6.5</v>
      </c>
      <c r="CL5031" s="54">
        <v>1.15E-3</v>
      </c>
      <c r="CM5031" s="54">
        <v>0.33900000000000002</v>
      </c>
      <c r="CN5031" s="53" t="s">
        <v>35896</v>
      </c>
      <c r="CO5031" s="54">
        <v>114</v>
      </c>
      <c r="CP5031" s="54">
        <v>223</v>
      </c>
      <c r="CQ5031" s="55">
        <f t="shared" si="78"/>
        <v>0.5112107623318386</v>
      </c>
      <c r="CR5031" s="52" t="s">
        <v>28938</v>
      </c>
    </row>
    <row r="5032" spans="81:96">
      <c r="CC5032" s="52">
        <v>5031</v>
      </c>
      <c r="CD5032" s="53" t="s">
        <v>35997</v>
      </c>
      <c r="CE5032" s="53" t="s">
        <v>35998</v>
      </c>
      <c r="CF5032" s="54">
        <v>276</v>
      </c>
      <c r="CG5032" s="54">
        <v>1.589</v>
      </c>
      <c r="CH5032" s="54">
        <v>1.97</v>
      </c>
      <c r="CI5032" s="54">
        <v>0.88900000000000001</v>
      </c>
      <c r="CJ5032" s="54">
        <v>18</v>
      </c>
      <c r="CK5032" s="54">
        <v>3.1</v>
      </c>
      <c r="CL5032" s="54">
        <v>1.6100000000000001E-3</v>
      </c>
      <c r="CM5032" s="54">
        <v>0.76900000000000002</v>
      </c>
      <c r="CN5032" s="53" t="s">
        <v>35896</v>
      </c>
      <c r="CO5032" s="54">
        <v>115</v>
      </c>
      <c r="CP5032" s="54">
        <v>223</v>
      </c>
      <c r="CQ5032" s="55">
        <f t="shared" si="78"/>
        <v>0.51569506726457404</v>
      </c>
      <c r="CR5032" s="52" t="s">
        <v>28938</v>
      </c>
    </row>
    <row r="5033" spans="81:96">
      <c r="CC5033" s="52">
        <v>5032</v>
      </c>
      <c r="CD5033" s="53" t="s">
        <v>34822</v>
      </c>
      <c r="CE5033" s="53" t="s">
        <v>34823</v>
      </c>
      <c r="CF5033" s="54">
        <v>3054</v>
      </c>
      <c r="CG5033" s="54">
        <v>1.583</v>
      </c>
      <c r="CH5033" s="54">
        <v>1.927</v>
      </c>
      <c r="CI5033" s="54">
        <v>0.28399999999999997</v>
      </c>
      <c r="CJ5033" s="54">
        <v>204</v>
      </c>
      <c r="CK5033" s="54">
        <v>6.8</v>
      </c>
      <c r="CL5033" s="54">
        <v>5.3899999999999998E-3</v>
      </c>
      <c r="CM5033" s="54">
        <v>0.499</v>
      </c>
      <c r="CN5033" s="53" t="s">
        <v>35896</v>
      </c>
      <c r="CO5033" s="54">
        <v>116</v>
      </c>
      <c r="CP5033" s="54">
        <v>223</v>
      </c>
      <c r="CQ5033" s="55">
        <f t="shared" si="78"/>
        <v>0.52017937219730936</v>
      </c>
      <c r="CR5033" s="52" t="s">
        <v>28938</v>
      </c>
    </row>
    <row r="5034" spans="81:96">
      <c r="CC5034" s="52">
        <v>5033</v>
      </c>
      <c r="CD5034" s="53" t="s">
        <v>35999</v>
      </c>
      <c r="CE5034" s="53" t="s">
        <v>36000</v>
      </c>
      <c r="CF5034" s="54">
        <v>863</v>
      </c>
      <c r="CG5034" s="54">
        <v>1.573</v>
      </c>
      <c r="CH5034" s="54">
        <v>1.5189999999999999</v>
      </c>
      <c r="CI5034" s="54">
        <v>0.39100000000000001</v>
      </c>
      <c r="CJ5034" s="54">
        <v>46</v>
      </c>
      <c r="CK5034" s="54">
        <v>8.1999999999999993</v>
      </c>
      <c r="CL5034" s="54">
        <v>1.24E-3</v>
      </c>
      <c r="CM5034" s="54">
        <v>0.41599999999999998</v>
      </c>
      <c r="CN5034" s="53" t="s">
        <v>35896</v>
      </c>
      <c r="CO5034" s="54">
        <v>117</v>
      </c>
      <c r="CP5034" s="54">
        <v>223</v>
      </c>
      <c r="CQ5034" s="55">
        <f t="shared" si="78"/>
        <v>0.5246636771300448</v>
      </c>
      <c r="CR5034" s="52" t="s">
        <v>28938</v>
      </c>
    </row>
    <row r="5035" spans="81:96">
      <c r="CC5035" s="52">
        <v>5034</v>
      </c>
      <c r="CD5035" s="53" t="s">
        <v>33952</v>
      </c>
      <c r="CE5035" s="53" t="s">
        <v>33953</v>
      </c>
      <c r="CF5035" s="54">
        <v>3439</v>
      </c>
      <c r="CG5035" s="54">
        <v>1.5720000000000001</v>
      </c>
      <c r="CH5035" s="54">
        <v>1.919</v>
      </c>
      <c r="CI5035" s="54">
        <v>0.307</v>
      </c>
      <c r="CJ5035" s="54">
        <v>127</v>
      </c>
      <c r="CK5035" s="54">
        <v>8.6999999999999993</v>
      </c>
      <c r="CL5035" s="54">
        <v>5.0000000000000001E-3</v>
      </c>
      <c r="CM5035" s="54">
        <v>0.58199999999999996</v>
      </c>
      <c r="CN5035" s="53" t="s">
        <v>35896</v>
      </c>
      <c r="CO5035" s="54">
        <v>118</v>
      </c>
      <c r="CP5035" s="54">
        <v>223</v>
      </c>
      <c r="CQ5035" s="55">
        <f t="shared" si="78"/>
        <v>0.52914798206278024</v>
      </c>
      <c r="CR5035" s="52" t="s">
        <v>28938</v>
      </c>
    </row>
    <row r="5036" spans="81:96">
      <c r="CC5036" s="52">
        <v>5035</v>
      </c>
      <c r="CD5036" s="53" t="s">
        <v>36001</v>
      </c>
      <c r="CE5036" s="53" t="s">
        <v>36002</v>
      </c>
      <c r="CF5036" s="54">
        <v>4053</v>
      </c>
      <c r="CG5036" s="54">
        <v>1.56</v>
      </c>
      <c r="CH5036" s="54">
        <v>1.591</v>
      </c>
      <c r="CI5036" s="54">
        <v>0.36199999999999999</v>
      </c>
      <c r="CJ5036" s="54">
        <v>354</v>
      </c>
      <c r="CK5036" s="54">
        <v>6.2</v>
      </c>
      <c r="CL5036" s="54">
        <v>5.9100000000000003E-3</v>
      </c>
      <c r="CM5036" s="54">
        <v>0.316</v>
      </c>
      <c r="CN5036" s="53" t="s">
        <v>35896</v>
      </c>
      <c r="CO5036" s="54">
        <v>119</v>
      </c>
      <c r="CP5036" s="54">
        <v>223</v>
      </c>
      <c r="CQ5036" s="55">
        <f t="shared" si="78"/>
        <v>0.53363228699551568</v>
      </c>
      <c r="CR5036" s="52" t="s">
        <v>28938</v>
      </c>
    </row>
    <row r="5037" spans="81:96">
      <c r="CC5037" s="52">
        <v>5036</v>
      </c>
      <c r="CD5037" s="53" t="s">
        <v>18098</v>
      </c>
      <c r="CE5037" s="53" t="s">
        <v>18096</v>
      </c>
      <c r="CF5037" s="54">
        <v>10861</v>
      </c>
      <c r="CG5037" s="54">
        <v>1.554</v>
      </c>
      <c r="CH5037" s="54">
        <v>1.8720000000000001</v>
      </c>
      <c r="CI5037" s="54">
        <v>0.17699999999999999</v>
      </c>
      <c r="CJ5037" s="54">
        <v>435</v>
      </c>
      <c r="CK5037" s="54">
        <v>9.4</v>
      </c>
      <c r="CL5037" s="54">
        <v>1.3950000000000001E-2</v>
      </c>
      <c r="CM5037" s="54">
        <v>0.45100000000000001</v>
      </c>
      <c r="CN5037" s="53" t="s">
        <v>35896</v>
      </c>
      <c r="CO5037" s="54">
        <v>120</v>
      </c>
      <c r="CP5037" s="54">
        <v>223</v>
      </c>
      <c r="CQ5037" s="55">
        <f t="shared" si="78"/>
        <v>0.53811659192825112</v>
      </c>
      <c r="CR5037" s="52" t="s">
        <v>28938</v>
      </c>
    </row>
    <row r="5038" spans="81:96">
      <c r="CC5038" s="52">
        <v>5037</v>
      </c>
      <c r="CD5038" s="53" t="s">
        <v>36003</v>
      </c>
      <c r="CE5038" s="53" t="s">
        <v>36004</v>
      </c>
      <c r="CF5038" s="54">
        <v>711</v>
      </c>
      <c r="CG5038" s="54">
        <v>1.5449999999999999</v>
      </c>
      <c r="CH5038" s="54">
        <v>2.2610000000000001</v>
      </c>
      <c r="CI5038" s="54">
        <v>0.312</v>
      </c>
      <c r="CJ5038" s="54">
        <v>16</v>
      </c>
      <c r="CK5038" s="54">
        <v>8.5</v>
      </c>
      <c r="CL5038" s="54">
        <v>1.4400000000000001E-3</v>
      </c>
      <c r="CM5038" s="54">
        <v>0.98599999999999999</v>
      </c>
      <c r="CN5038" s="53" t="s">
        <v>35896</v>
      </c>
      <c r="CO5038" s="54">
        <v>121</v>
      </c>
      <c r="CP5038" s="54">
        <v>223</v>
      </c>
      <c r="CQ5038" s="55">
        <f t="shared" si="78"/>
        <v>0.54260089686098656</v>
      </c>
      <c r="CR5038" s="52" t="s">
        <v>28938</v>
      </c>
    </row>
    <row r="5039" spans="81:96">
      <c r="CC5039" s="52">
        <v>5038</v>
      </c>
      <c r="CD5039" s="53" t="s">
        <v>30482</v>
      </c>
      <c r="CE5039" s="53" t="s">
        <v>30483</v>
      </c>
      <c r="CF5039" s="54">
        <v>1193</v>
      </c>
      <c r="CG5039" s="54">
        <v>1.528</v>
      </c>
      <c r="CH5039" s="54">
        <v>1.659</v>
      </c>
      <c r="CI5039" s="54">
        <v>0.65300000000000002</v>
      </c>
      <c r="CJ5039" s="54">
        <v>72</v>
      </c>
      <c r="CK5039" s="54">
        <v>7.9</v>
      </c>
      <c r="CL5039" s="54">
        <v>2.14E-3</v>
      </c>
      <c r="CM5039" s="54">
        <v>0.52800000000000002</v>
      </c>
      <c r="CN5039" s="53" t="s">
        <v>35896</v>
      </c>
      <c r="CO5039" s="54">
        <v>122</v>
      </c>
      <c r="CP5039" s="54">
        <v>223</v>
      </c>
      <c r="CQ5039" s="55">
        <f t="shared" si="78"/>
        <v>0.547085201793722</v>
      </c>
      <c r="CR5039" s="52" t="s">
        <v>28938</v>
      </c>
    </row>
    <row r="5040" spans="81:96">
      <c r="CC5040" s="52">
        <v>5039</v>
      </c>
      <c r="CD5040" s="53" t="s">
        <v>36005</v>
      </c>
      <c r="CE5040" s="53" t="s">
        <v>36006</v>
      </c>
      <c r="CF5040" s="54">
        <v>2708</v>
      </c>
      <c r="CG5040" s="54">
        <v>1.5149999999999999</v>
      </c>
      <c r="CH5040" s="54">
        <v>1.7290000000000001</v>
      </c>
      <c r="CI5040" s="54">
        <v>0.88900000000000001</v>
      </c>
      <c r="CJ5040" s="54">
        <v>72</v>
      </c>
      <c r="CK5040" s="54" t="s">
        <v>28918</v>
      </c>
      <c r="CL5040" s="54">
        <v>2.5000000000000001E-3</v>
      </c>
      <c r="CM5040" s="54">
        <v>0.61799999999999999</v>
      </c>
      <c r="CN5040" s="53" t="s">
        <v>35896</v>
      </c>
      <c r="CO5040" s="54">
        <v>123</v>
      </c>
      <c r="CP5040" s="54">
        <v>223</v>
      </c>
      <c r="CQ5040" s="55">
        <f t="shared" si="78"/>
        <v>0.55156950672645744</v>
      </c>
      <c r="CR5040" s="52" t="s">
        <v>28938</v>
      </c>
    </row>
    <row r="5041" spans="81:96">
      <c r="CC5041" s="52">
        <v>5040</v>
      </c>
      <c r="CD5041" s="53" t="s">
        <v>36007</v>
      </c>
      <c r="CE5041" s="53" t="s">
        <v>36008</v>
      </c>
      <c r="CF5041" s="54">
        <v>1392</v>
      </c>
      <c r="CG5041" s="54">
        <v>1.514</v>
      </c>
      <c r="CH5041" s="54">
        <v>1.502</v>
      </c>
      <c r="CI5041" s="54">
        <v>0.125</v>
      </c>
      <c r="CJ5041" s="54">
        <v>48</v>
      </c>
      <c r="CK5041" s="54">
        <v>9.3000000000000007</v>
      </c>
      <c r="CL5041" s="54">
        <v>3.7200000000000002E-3</v>
      </c>
      <c r="CM5041" s="54">
        <v>0.76700000000000002</v>
      </c>
      <c r="CN5041" s="53" t="s">
        <v>35896</v>
      </c>
      <c r="CO5041" s="54">
        <v>124</v>
      </c>
      <c r="CP5041" s="54">
        <v>223</v>
      </c>
      <c r="CQ5041" s="55">
        <f t="shared" si="78"/>
        <v>0.55605381165919288</v>
      </c>
      <c r="CR5041" s="52" t="s">
        <v>28938</v>
      </c>
    </row>
    <row r="5042" spans="81:96">
      <c r="CC5042" s="52">
        <v>5041</v>
      </c>
      <c r="CD5042" s="53" t="s">
        <v>36009</v>
      </c>
      <c r="CE5042" s="53" t="s">
        <v>36010</v>
      </c>
      <c r="CF5042" s="54">
        <v>1347</v>
      </c>
      <c r="CG5042" s="54">
        <v>1.4810000000000001</v>
      </c>
      <c r="CH5042" s="54">
        <v>2.0219999999999998</v>
      </c>
      <c r="CI5042" s="54">
        <v>0.93799999999999994</v>
      </c>
      <c r="CJ5042" s="54">
        <v>65</v>
      </c>
      <c r="CK5042" s="54">
        <v>6.7</v>
      </c>
      <c r="CL5042" s="54">
        <v>2.8700000000000002E-3</v>
      </c>
      <c r="CM5042" s="54">
        <v>0.66400000000000003</v>
      </c>
      <c r="CN5042" s="53" t="s">
        <v>35896</v>
      </c>
      <c r="CO5042" s="54">
        <v>125</v>
      </c>
      <c r="CP5042" s="54">
        <v>223</v>
      </c>
      <c r="CQ5042" s="55">
        <f t="shared" si="78"/>
        <v>0.5605381165919282</v>
      </c>
      <c r="CR5042" s="52" t="s">
        <v>28938</v>
      </c>
    </row>
    <row r="5043" spans="81:96">
      <c r="CC5043" s="52">
        <v>5042</v>
      </c>
      <c r="CD5043" s="53" t="s">
        <v>36011</v>
      </c>
      <c r="CE5043" s="53" t="s">
        <v>36012</v>
      </c>
      <c r="CF5043" s="54">
        <v>1259</v>
      </c>
      <c r="CG5043" s="54">
        <v>1.458</v>
      </c>
      <c r="CH5043" s="54">
        <v>1.673</v>
      </c>
      <c r="CI5043" s="54">
        <v>0.10100000000000001</v>
      </c>
      <c r="CJ5043" s="54">
        <v>89</v>
      </c>
      <c r="CK5043" s="54">
        <v>6.2</v>
      </c>
      <c r="CL5043" s="54">
        <v>2.9299999999999999E-3</v>
      </c>
      <c r="CM5043" s="54">
        <v>0.52300000000000002</v>
      </c>
      <c r="CN5043" s="53" t="s">
        <v>35896</v>
      </c>
      <c r="CO5043" s="54">
        <v>126</v>
      </c>
      <c r="CP5043" s="54">
        <v>223</v>
      </c>
      <c r="CQ5043" s="55">
        <f t="shared" si="78"/>
        <v>0.56502242152466364</v>
      </c>
      <c r="CR5043" s="52" t="s">
        <v>28938</v>
      </c>
    </row>
    <row r="5044" spans="81:96">
      <c r="CC5044" s="52">
        <v>5043</v>
      </c>
      <c r="CD5044" s="53" t="s">
        <v>2589</v>
      </c>
      <c r="CE5044" s="53" t="s">
        <v>2587</v>
      </c>
      <c r="CF5044" s="54">
        <v>2063</v>
      </c>
      <c r="CG5044" s="54">
        <v>1.44</v>
      </c>
      <c r="CH5044" s="54">
        <v>1.962</v>
      </c>
      <c r="CI5044" s="54">
        <v>0.24099999999999999</v>
      </c>
      <c r="CJ5044" s="54">
        <v>83</v>
      </c>
      <c r="CK5044" s="54">
        <v>8.8000000000000007</v>
      </c>
      <c r="CL5044" s="54">
        <v>3.3400000000000001E-3</v>
      </c>
      <c r="CM5044" s="54">
        <v>0.61</v>
      </c>
      <c r="CN5044" s="53" t="s">
        <v>35896</v>
      </c>
      <c r="CO5044" s="54">
        <v>127</v>
      </c>
      <c r="CP5044" s="54">
        <v>223</v>
      </c>
      <c r="CQ5044" s="55">
        <f t="shared" si="78"/>
        <v>0.56950672645739908</v>
      </c>
      <c r="CR5044" s="52" t="s">
        <v>28938</v>
      </c>
    </row>
    <row r="5045" spans="81:96">
      <c r="CC5045" s="52">
        <v>5044</v>
      </c>
      <c r="CD5045" s="53" t="s">
        <v>3803</v>
      </c>
      <c r="CE5045" s="53" t="s">
        <v>3801</v>
      </c>
      <c r="CF5045" s="54">
        <v>1442</v>
      </c>
      <c r="CG5045" s="54">
        <v>1.4390000000000001</v>
      </c>
      <c r="CH5045" s="54">
        <v>2.0750000000000002</v>
      </c>
      <c r="CI5045" s="54">
        <v>0.97299999999999998</v>
      </c>
      <c r="CJ5045" s="54">
        <v>73</v>
      </c>
      <c r="CK5045" s="54">
        <v>5.3</v>
      </c>
      <c r="CL5045" s="54">
        <v>3.7299999999999998E-3</v>
      </c>
      <c r="CM5045" s="54">
        <v>0.63400000000000001</v>
      </c>
      <c r="CN5045" s="53" t="s">
        <v>35896</v>
      </c>
      <c r="CO5045" s="54">
        <v>128</v>
      </c>
      <c r="CP5045" s="54">
        <v>223</v>
      </c>
      <c r="CQ5045" s="55">
        <f t="shared" si="78"/>
        <v>0.57399103139013452</v>
      </c>
      <c r="CR5045" s="52" t="s">
        <v>28938</v>
      </c>
    </row>
    <row r="5046" spans="81:96">
      <c r="CC5046" s="52">
        <v>5045</v>
      </c>
      <c r="CD5046" s="53" t="s">
        <v>34717</v>
      </c>
      <c r="CE5046" s="53" t="s">
        <v>34718</v>
      </c>
      <c r="CF5046" s="54">
        <v>774</v>
      </c>
      <c r="CG5046" s="54">
        <v>1.403</v>
      </c>
      <c r="CH5046" s="54">
        <v>1.7450000000000001</v>
      </c>
      <c r="CI5046" s="54">
        <v>0.17</v>
      </c>
      <c r="CJ5046" s="54">
        <v>176</v>
      </c>
      <c r="CK5046" s="54">
        <v>3.3</v>
      </c>
      <c r="CL5046" s="54">
        <v>2.66E-3</v>
      </c>
      <c r="CM5046" s="54">
        <v>0.39600000000000002</v>
      </c>
      <c r="CN5046" s="53" t="s">
        <v>35896</v>
      </c>
      <c r="CO5046" s="54">
        <v>129</v>
      </c>
      <c r="CP5046" s="54">
        <v>223</v>
      </c>
      <c r="CQ5046" s="55">
        <f t="shared" si="78"/>
        <v>0.57847533632286996</v>
      </c>
      <c r="CR5046" s="52" t="s">
        <v>28938</v>
      </c>
    </row>
    <row r="5047" spans="81:96">
      <c r="CC5047" s="52">
        <v>5046</v>
      </c>
      <c r="CD5047" s="53" t="s">
        <v>33051</v>
      </c>
      <c r="CE5047" s="53" t="s">
        <v>33052</v>
      </c>
      <c r="CF5047" s="54">
        <v>919</v>
      </c>
      <c r="CG5047" s="54">
        <v>1.3879999999999999</v>
      </c>
      <c r="CH5047" s="54">
        <v>1.585</v>
      </c>
      <c r="CI5047" s="54">
        <v>0.31900000000000001</v>
      </c>
      <c r="CJ5047" s="54">
        <v>91</v>
      </c>
      <c r="CK5047" s="54">
        <v>5.4</v>
      </c>
      <c r="CL5047" s="54">
        <v>1.7099999999999999E-3</v>
      </c>
      <c r="CM5047" s="54">
        <v>0.36599999999999999</v>
      </c>
      <c r="CN5047" s="53" t="s">
        <v>35896</v>
      </c>
      <c r="CO5047" s="54">
        <v>130</v>
      </c>
      <c r="CP5047" s="54">
        <v>223</v>
      </c>
      <c r="CQ5047" s="55">
        <f t="shared" si="78"/>
        <v>0.5829596412556054</v>
      </c>
      <c r="CR5047" s="52" t="s">
        <v>28938</v>
      </c>
    </row>
    <row r="5048" spans="81:96">
      <c r="CC5048" s="52">
        <v>5047</v>
      </c>
      <c r="CD5048" s="53" t="s">
        <v>36013</v>
      </c>
      <c r="CE5048" s="53" t="s">
        <v>36014</v>
      </c>
      <c r="CF5048" s="54">
        <v>1121</v>
      </c>
      <c r="CG5048" s="54">
        <v>1.377</v>
      </c>
      <c r="CH5048" s="54"/>
      <c r="CI5048" s="54">
        <v>1.1930000000000001</v>
      </c>
      <c r="CJ5048" s="54">
        <v>57</v>
      </c>
      <c r="CK5048" s="54">
        <v>4.4000000000000004</v>
      </c>
      <c r="CL5048" s="54">
        <v>3.0200000000000001E-3</v>
      </c>
      <c r="CM5048" s="54"/>
      <c r="CN5048" s="53" t="s">
        <v>35896</v>
      </c>
      <c r="CO5048" s="54">
        <v>131</v>
      </c>
      <c r="CP5048" s="54">
        <v>223</v>
      </c>
      <c r="CQ5048" s="55">
        <f t="shared" si="78"/>
        <v>0.58744394618834084</v>
      </c>
      <c r="CR5048" s="52" t="s">
        <v>28938</v>
      </c>
    </row>
    <row r="5049" spans="81:96">
      <c r="CC5049" s="52">
        <v>5048</v>
      </c>
      <c r="CD5049" s="53" t="s">
        <v>30488</v>
      </c>
      <c r="CE5049" s="53" t="s">
        <v>30489</v>
      </c>
      <c r="CF5049" s="54">
        <v>926</v>
      </c>
      <c r="CG5049" s="54">
        <v>1.375</v>
      </c>
      <c r="CH5049" s="54">
        <v>1.556</v>
      </c>
      <c r="CI5049" s="54">
        <v>0.23699999999999999</v>
      </c>
      <c r="CJ5049" s="54">
        <v>38</v>
      </c>
      <c r="CK5049" s="54">
        <v>9</v>
      </c>
      <c r="CL5049" s="54">
        <v>1.1900000000000001E-3</v>
      </c>
      <c r="CM5049" s="54">
        <v>0.38400000000000001</v>
      </c>
      <c r="CN5049" s="53" t="s">
        <v>35896</v>
      </c>
      <c r="CO5049" s="54">
        <v>132</v>
      </c>
      <c r="CP5049" s="54">
        <v>223</v>
      </c>
      <c r="CQ5049" s="55">
        <f t="shared" si="78"/>
        <v>0.59192825112107628</v>
      </c>
      <c r="CR5049" s="52" t="s">
        <v>28938</v>
      </c>
    </row>
    <row r="5050" spans="81:96">
      <c r="CC5050" s="52">
        <v>5049</v>
      </c>
      <c r="CD5050" s="53" t="s">
        <v>36015</v>
      </c>
      <c r="CE5050" s="53" t="s">
        <v>36016</v>
      </c>
      <c r="CF5050" s="54">
        <v>304</v>
      </c>
      <c r="CG5050" s="54">
        <v>1.371</v>
      </c>
      <c r="CH5050" s="54">
        <v>1.4370000000000001</v>
      </c>
      <c r="CI5050" s="54">
        <v>0.2</v>
      </c>
      <c r="CJ5050" s="54">
        <v>90</v>
      </c>
      <c r="CK5050" s="54">
        <v>2.9</v>
      </c>
      <c r="CL5050" s="54">
        <v>1.24E-3</v>
      </c>
      <c r="CM5050" s="54">
        <v>0.39200000000000002</v>
      </c>
      <c r="CN5050" s="53" t="s">
        <v>35896</v>
      </c>
      <c r="CO5050" s="54">
        <v>133</v>
      </c>
      <c r="CP5050" s="54">
        <v>223</v>
      </c>
      <c r="CQ5050" s="55">
        <f t="shared" si="78"/>
        <v>0.5964125560538116</v>
      </c>
      <c r="CR5050" s="52" t="s">
        <v>28938</v>
      </c>
    </row>
    <row r="5051" spans="81:96">
      <c r="CC5051" s="52">
        <v>5050</v>
      </c>
      <c r="CD5051" s="53" t="s">
        <v>36017</v>
      </c>
      <c r="CE5051" s="53" t="s">
        <v>36018</v>
      </c>
      <c r="CF5051" s="54">
        <v>519</v>
      </c>
      <c r="CG5051" s="54">
        <v>1.37</v>
      </c>
      <c r="CH5051" s="54"/>
      <c r="CI5051" s="54">
        <v>0.158</v>
      </c>
      <c r="CJ5051" s="54">
        <v>57</v>
      </c>
      <c r="CK5051" s="54">
        <v>5.8</v>
      </c>
      <c r="CL5051" s="54">
        <v>1.1299999999999999E-3</v>
      </c>
      <c r="CM5051" s="54"/>
      <c r="CN5051" s="53" t="s">
        <v>35896</v>
      </c>
      <c r="CO5051" s="54">
        <v>134</v>
      </c>
      <c r="CP5051" s="54">
        <v>223</v>
      </c>
      <c r="CQ5051" s="55">
        <f t="shared" si="78"/>
        <v>0.60089686098654704</v>
      </c>
      <c r="CR5051" s="52" t="s">
        <v>28938</v>
      </c>
    </row>
    <row r="5052" spans="81:96">
      <c r="CC5052" s="52">
        <v>5051</v>
      </c>
      <c r="CD5052" s="53" t="s">
        <v>1767</v>
      </c>
      <c r="CE5052" s="53" t="s">
        <v>1765</v>
      </c>
      <c r="CF5052" s="54">
        <v>576</v>
      </c>
      <c r="CG5052" s="54">
        <v>1.357</v>
      </c>
      <c r="CH5052" s="54">
        <v>1.302</v>
      </c>
      <c r="CI5052" s="54">
        <v>0.21199999999999999</v>
      </c>
      <c r="CJ5052" s="54">
        <v>104</v>
      </c>
      <c r="CK5052" s="54">
        <v>3</v>
      </c>
      <c r="CL5052" s="54">
        <v>2.0200000000000001E-3</v>
      </c>
      <c r="CM5052" s="54">
        <v>0.33800000000000002</v>
      </c>
      <c r="CN5052" s="53" t="s">
        <v>35896</v>
      </c>
      <c r="CO5052" s="54">
        <v>135</v>
      </c>
      <c r="CP5052" s="54">
        <v>223</v>
      </c>
      <c r="CQ5052" s="55">
        <f t="shared" si="78"/>
        <v>0.60538116591928248</v>
      </c>
      <c r="CR5052" s="52" t="s">
        <v>28938</v>
      </c>
    </row>
    <row r="5053" spans="81:96">
      <c r="CC5053" s="52">
        <v>5052</v>
      </c>
      <c r="CD5053" s="53" t="s">
        <v>36019</v>
      </c>
      <c r="CE5053" s="53" t="s">
        <v>36020</v>
      </c>
      <c r="CF5053" s="54">
        <v>410</v>
      </c>
      <c r="CG5053" s="54">
        <v>1.3480000000000001</v>
      </c>
      <c r="CH5053" s="54">
        <v>1.083</v>
      </c>
      <c r="CI5053" s="54">
        <v>0.26900000000000002</v>
      </c>
      <c r="CJ5053" s="54">
        <v>52</v>
      </c>
      <c r="CK5053" s="54">
        <v>6.2</v>
      </c>
      <c r="CL5053" s="54">
        <v>6.4000000000000005E-4</v>
      </c>
      <c r="CM5053" s="54">
        <v>0.23799999999999999</v>
      </c>
      <c r="CN5053" s="53" t="s">
        <v>35896</v>
      </c>
      <c r="CO5053" s="54">
        <v>136</v>
      </c>
      <c r="CP5053" s="54">
        <v>223</v>
      </c>
      <c r="CQ5053" s="55">
        <f t="shared" si="78"/>
        <v>0.60986547085201792</v>
      </c>
      <c r="CR5053" s="52" t="s">
        <v>28938</v>
      </c>
    </row>
    <row r="5054" spans="81:96">
      <c r="CC5054" s="52">
        <v>5053</v>
      </c>
      <c r="CD5054" s="53" t="s">
        <v>36021</v>
      </c>
      <c r="CE5054" s="53" t="s">
        <v>36022</v>
      </c>
      <c r="CF5054" s="54">
        <v>513</v>
      </c>
      <c r="CG5054" s="54">
        <v>1.3440000000000001</v>
      </c>
      <c r="CH5054" s="54">
        <v>1.28</v>
      </c>
      <c r="CI5054" s="54">
        <v>6.2E-2</v>
      </c>
      <c r="CJ5054" s="54">
        <v>65</v>
      </c>
      <c r="CK5054" s="54">
        <v>4.0999999999999996</v>
      </c>
      <c r="CL5054" s="54">
        <v>1.4300000000000001E-3</v>
      </c>
      <c r="CM5054" s="54">
        <v>0.35399999999999998</v>
      </c>
      <c r="CN5054" s="53" t="s">
        <v>35896</v>
      </c>
      <c r="CO5054" s="54">
        <v>137</v>
      </c>
      <c r="CP5054" s="54">
        <v>223</v>
      </c>
      <c r="CQ5054" s="55">
        <f t="shared" si="78"/>
        <v>0.61434977578475336</v>
      </c>
      <c r="CR5054" s="52" t="s">
        <v>28938</v>
      </c>
    </row>
    <row r="5055" spans="81:96">
      <c r="CC5055" s="52">
        <v>5054</v>
      </c>
      <c r="CD5055" s="53" t="s">
        <v>35274</v>
      </c>
      <c r="CE5055" s="53" t="s">
        <v>35275</v>
      </c>
      <c r="CF5055" s="54">
        <v>4248</v>
      </c>
      <c r="CG5055" s="54">
        <v>1.3420000000000001</v>
      </c>
      <c r="CH5055" s="54">
        <v>1.56</v>
      </c>
      <c r="CI5055" s="54">
        <v>0.25600000000000001</v>
      </c>
      <c r="CJ5055" s="54">
        <v>129</v>
      </c>
      <c r="CK5055" s="54">
        <v>9.3000000000000007</v>
      </c>
      <c r="CL5055" s="54">
        <v>5.1799999999999997E-3</v>
      </c>
      <c r="CM5055" s="54">
        <v>0.48699999999999999</v>
      </c>
      <c r="CN5055" s="53" t="s">
        <v>35896</v>
      </c>
      <c r="CO5055" s="54">
        <v>138</v>
      </c>
      <c r="CP5055" s="54">
        <v>223</v>
      </c>
      <c r="CQ5055" s="55">
        <f t="shared" si="78"/>
        <v>0.6188340807174888</v>
      </c>
      <c r="CR5055" s="52" t="s">
        <v>28938</v>
      </c>
    </row>
    <row r="5056" spans="81:96">
      <c r="CC5056" s="52">
        <v>5055</v>
      </c>
      <c r="CD5056" s="53" t="s">
        <v>36023</v>
      </c>
      <c r="CE5056" s="53" t="s">
        <v>36024</v>
      </c>
      <c r="CF5056" s="54">
        <v>535</v>
      </c>
      <c r="CG5056" s="54">
        <v>1.306</v>
      </c>
      <c r="CH5056" s="54">
        <v>1.615</v>
      </c>
      <c r="CI5056" s="54">
        <v>0.109</v>
      </c>
      <c r="CJ5056" s="54">
        <v>46</v>
      </c>
      <c r="CK5056" s="54">
        <v>5</v>
      </c>
      <c r="CL5056" s="54">
        <v>1.5399999999999999E-3</v>
      </c>
      <c r="CM5056" s="54">
        <v>0.45600000000000002</v>
      </c>
      <c r="CN5056" s="53" t="s">
        <v>35896</v>
      </c>
      <c r="CO5056" s="54">
        <v>139</v>
      </c>
      <c r="CP5056" s="54">
        <v>223</v>
      </c>
      <c r="CQ5056" s="55">
        <f t="shared" si="78"/>
        <v>0.62331838565022424</v>
      </c>
      <c r="CR5056" s="52" t="s">
        <v>28938</v>
      </c>
    </row>
    <row r="5057" spans="81:96">
      <c r="CC5057" s="52">
        <v>5056</v>
      </c>
      <c r="CD5057" s="53" t="s">
        <v>36025</v>
      </c>
      <c r="CE5057" s="53" t="s">
        <v>36026</v>
      </c>
      <c r="CF5057" s="54">
        <v>548</v>
      </c>
      <c r="CG5057" s="54">
        <v>1.2969999999999999</v>
      </c>
      <c r="CH5057" s="54">
        <v>1.617</v>
      </c>
      <c r="CI5057" s="54">
        <v>0.42899999999999999</v>
      </c>
      <c r="CJ5057" s="54">
        <v>63</v>
      </c>
      <c r="CK5057" s="54">
        <v>5.7</v>
      </c>
      <c r="CL5057" s="54">
        <v>1.74E-3</v>
      </c>
      <c r="CM5057" s="54">
        <v>0.65800000000000003</v>
      </c>
      <c r="CN5057" s="53" t="s">
        <v>35896</v>
      </c>
      <c r="CO5057" s="54">
        <v>140</v>
      </c>
      <c r="CP5057" s="54">
        <v>223</v>
      </c>
      <c r="CQ5057" s="55">
        <f t="shared" si="78"/>
        <v>0.62780269058295968</v>
      </c>
      <c r="CR5057" s="52" t="s">
        <v>28938</v>
      </c>
    </row>
    <row r="5058" spans="81:96">
      <c r="CC5058" s="52">
        <v>5057</v>
      </c>
      <c r="CD5058" s="53" t="s">
        <v>35276</v>
      </c>
      <c r="CE5058" s="53" t="s">
        <v>35277</v>
      </c>
      <c r="CF5058" s="54">
        <v>2067</v>
      </c>
      <c r="CG5058" s="54">
        <v>1.2969999999999999</v>
      </c>
      <c r="CH5058" s="54">
        <v>1.526</v>
      </c>
      <c r="CI5058" s="54">
        <v>0.17699999999999999</v>
      </c>
      <c r="CJ5058" s="54">
        <v>141</v>
      </c>
      <c r="CK5058" s="54">
        <v>6</v>
      </c>
      <c r="CL5058" s="54">
        <v>3.79E-3</v>
      </c>
      <c r="CM5058" s="54">
        <v>0.36</v>
      </c>
      <c r="CN5058" s="53" t="s">
        <v>35896</v>
      </c>
      <c r="CO5058" s="54">
        <v>140</v>
      </c>
      <c r="CP5058" s="54">
        <v>223</v>
      </c>
      <c r="CQ5058" s="55">
        <f t="shared" ref="CQ5058:CQ5121" si="79">CO5058/CP5058</f>
        <v>0.62780269058295968</v>
      </c>
      <c r="CR5058" s="52" t="s">
        <v>28938</v>
      </c>
    </row>
    <row r="5059" spans="81:96">
      <c r="CC5059" s="52">
        <v>5058</v>
      </c>
      <c r="CD5059" s="53" t="s">
        <v>31283</v>
      </c>
      <c r="CE5059" s="53" t="s">
        <v>31284</v>
      </c>
      <c r="CF5059" s="54">
        <v>1655</v>
      </c>
      <c r="CG5059" s="54">
        <v>1.2949999999999999</v>
      </c>
      <c r="CH5059" s="54">
        <v>1.218</v>
      </c>
      <c r="CI5059" s="54">
        <v>0.17499999999999999</v>
      </c>
      <c r="CJ5059" s="54">
        <v>114</v>
      </c>
      <c r="CK5059" s="54">
        <v>8</v>
      </c>
      <c r="CL5059" s="54">
        <v>2.1299999999999999E-3</v>
      </c>
      <c r="CM5059" s="54">
        <v>0.245</v>
      </c>
      <c r="CN5059" s="53" t="s">
        <v>35896</v>
      </c>
      <c r="CO5059" s="54">
        <v>142</v>
      </c>
      <c r="CP5059" s="54">
        <v>223</v>
      </c>
      <c r="CQ5059" s="55">
        <f t="shared" si="79"/>
        <v>0.63677130044843044</v>
      </c>
      <c r="CR5059" s="52" t="s">
        <v>28938</v>
      </c>
    </row>
    <row r="5060" spans="81:96">
      <c r="CC5060" s="52">
        <v>5059</v>
      </c>
      <c r="CD5060" s="53" t="s">
        <v>36027</v>
      </c>
      <c r="CE5060" s="53" t="s">
        <v>36028</v>
      </c>
      <c r="CF5060" s="54">
        <v>1275</v>
      </c>
      <c r="CG5060" s="54">
        <v>1.274</v>
      </c>
      <c r="CH5060" s="54">
        <v>1.8859999999999999</v>
      </c>
      <c r="CI5060" s="54">
        <v>0.20799999999999999</v>
      </c>
      <c r="CJ5060" s="54">
        <v>48</v>
      </c>
      <c r="CK5060" s="54">
        <v>9.1</v>
      </c>
      <c r="CL5060" s="54">
        <v>1.8E-3</v>
      </c>
      <c r="CM5060" s="54">
        <v>0.53600000000000003</v>
      </c>
      <c r="CN5060" s="53" t="s">
        <v>35896</v>
      </c>
      <c r="CO5060" s="54">
        <v>143</v>
      </c>
      <c r="CP5060" s="54">
        <v>223</v>
      </c>
      <c r="CQ5060" s="55">
        <f t="shared" si="79"/>
        <v>0.64125560538116588</v>
      </c>
      <c r="CR5060" s="52" t="s">
        <v>28938</v>
      </c>
    </row>
    <row r="5061" spans="81:96">
      <c r="CC5061" s="52">
        <v>5060</v>
      </c>
      <c r="CD5061" s="53" t="s">
        <v>36029</v>
      </c>
      <c r="CE5061" s="53" t="s">
        <v>36030</v>
      </c>
      <c r="CF5061" s="54">
        <v>3859</v>
      </c>
      <c r="CG5061" s="54">
        <v>1.2709999999999999</v>
      </c>
      <c r="CH5061" s="54">
        <v>1.339</v>
      </c>
      <c r="CI5061" s="54">
        <v>0.37</v>
      </c>
      <c r="CJ5061" s="54">
        <v>146</v>
      </c>
      <c r="CK5061" s="54" t="s">
        <v>28918</v>
      </c>
      <c r="CL5061" s="54">
        <v>5.4099999999999999E-3</v>
      </c>
      <c r="CM5061" s="54">
        <v>0.41099999999999998</v>
      </c>
      <c r="CN5061" s="53" t="s">
        <v>35896</v>
      </c>
      <c r="CO5061" s="54">
        <v>144</v>
      </c>
      <c r="CP5061" s="54">
        <v>223</v>
      </c>
      <c r="CQ5061" s="55">
        <f t="shared" si="79"/>
        <v>0.64573991031390132</v>
      </c>
      <c r="CR5061" s="52" t="s">
        <v>28938</v>
      </c>
    </row>
    <row r="5062" spans="81:96">
      <c r="CC5062" s="52">
        <v>5061</v>
      </c>
      <c r="CD5062" s="53" t="s">
        <v>28606</v>
      </c>
      <c r="CE5062" s="53" t="s">
        <v>28604</v>
      </c>
      <c r="CF5062" s="54">
        <v>4391</v>
      </c>
      <c r="CG5062" s="54">
        <v>1.2669999999999999</v>
      </c>
      <c r="CH5062" s="54">
        <v>1.4850000000000001</v>
      </c>
      <c r="CI5062" s="54">
        <v>0.16300000000000001</v>
      </c>
      <c r="CJ5062" s="54">
        <v>98</v>
      </c>
      <c r="CK5062" s="54" t="s">
        <v>28918</v>
      </c>
      <c r="CL5062" s="54">
        <v>5.6699999999999997E-3</v>
      </c>
      <c r="CM5062" s="54">
        <v>0.45500000000000002</v>
      </c>
      <c r="CN5062" s="53" t="s">
        <v>35896</v>
      </c>
      <c r="CO5062" s="54">
        <v>145</v>
      </c>
      <c r="CP5062" s="54">
        <v>223</v>
      </c>
      <c r="CQ5062" s="55">
        <f t="shared" si="79"/>
        <v>0.65022421524663676</v>
      </c>
      <c r="CR5062" s="52" t="s">
        <v>28938</v>
      </c>
    </row>
    <row r="5063" spans="81:96">
      <c r="CC5063" s="52">
        <v>5062</v>
      </c>
      <c r="CD5063" s="53" t="s">
        <v>3152</v>
      </c>
      <c r="CE5063" s="53" t="s">
        <v>3150</v>
      </c>
      <c r="CF5063" s="54">
        <v>6178</v>
      </c>
      <c r="CG5063" s="54">
        <v>1.2549999999999999</v>
      </c>
      <c r="CH5063" s="54">
        <v>1.3240000000000001</v>
      </c>
      <c r="CI5063" s="54">
        <v>0.17</v>
      </c>
      <c r="CJ5063" s="54">
        <v>264</v>
      </c>
      <c r="CK5063" s="54">
        <v>9.3000000000000007</v>
      </c>
      <c r="CL5063" s="54">
        <v>7.4900000000000001E-3</v>
      </c>
      <c r="CM5063" s="54">
        <v>0.29899999999999999</v>
      </c>
      <c r="CN5063" s="53" t="s">
        <v>35896</v>
      </c>
      <c r="CO5063" s="54">
        <v>146</v>
      </c>
      <c r="CP5063" s="54">
        <v>223</v>
      </c>
      <c r="CQ5063" s="55">
        <f t="shared" si="79"/>
        <v>0.6547085201793722</v>
      </c>
      <c r="CR5063" s="52" t="s">
        <v>28938</v>
      </c>
    </row>
    <row r="5064" spans="81:96">
      <c r="CC5064" s="52">
        <v>5063</v>
      </c>
      <c r="CD5064" s="53" t="s">
        <v>36031</v>
      </c>
      <c r="CE5064" s="53" t="s">
        <v>36032</v>
      </c>
      <c r="CF5064" s="54">
        <v>1620</v>
      </c>
      <c r="CG5064" s="54">
        <v>1.202</v>
      </c>
      <c r="CH5064" s="54">
        <v>1.218</v>
      </c>
      <c r="CI5064" s="54">
        <v>0.22500000000000001</v>
      </c>
      <c r="CJ5064" s="54">
        <v>111</v>
      </c>
      <c r="CK5064" s="54">
        <v>7.2</v>
      </c>
      <c r="CL5064" s="54">
        <v>2.48E-3</v>
      </c>
      <c r="CM5064" s="54">
        <v>0.28499999999999998</v>
      </c>
      <c r="CN5064" s="53" t="s">
        <v>35896</v>
      </c>
      <c r="CO5064" s="54">
        <v>147</v>
      </c>
      <c r="CP5064" s="54">
        <v>223</v>
      </c>
      <c r="CQ5064" s="55">
        <f t="shared" si="79"/>
        <v>0.65919282511210764</v>
      </c>
      <c r="CR5064" s="52" t="s">
        <v>28938</v>
      </c>
    </row>
    <row r="5065" spans="81:96">
      <c r="CC5065" s="52">
        <v>5064</v>
      </c>
      <c r="CD5065" s="53" t="s">
        <v>36033</v>
      </c>
      <c r="CE5065" s="53" t="s">
        <v>36034</v>
      </c>
      <c r="CF5065" s="54">
        <v>307</v>
      </c>
      <c r="CG5065" s="54">
        <v>1.196</v>
      </c>
      <c r="CH5065" s="54">
        <v>0.99099999999999999</v>
      </c>
      <c r="CI5065" s="54">
        <v>0</v>
      </c>
      <c r="CJ5065" s="54">
        <v>25</v>
      </c>
      <c r="CK5065" s="54">
        <v>8.5</v>
      </c>
      <c r="CL5065" s="54">
        <v>8.0999999999999996E-4</v>
      </c>
      <c r="CM5065" s="54">
        <v>0.438</v>
      </c>
      <c r="CN5065" s="53" t="s">
        <v>35896</v>
      </c>
      <c r="CO5065" s="54">
        <v>148</v>
      </c>
      <c r="CP5065" s="54">
        <v>223</v>
      </c>
      <c r="CQ5065" s="55">
        <f t="shared" si="79"/>
        <v>0.66367713004484308</v>
      </c>
      <c r="CR5065" s="52" t="s">
        <v>28938</v>
      </c>
    </row>
    <row r="5066" spans="81:96">
      <c r="CC5066" s="52">
        <v>5065</v>
      </c>
      <c r="CD5066" s="53" t="s">
        <v>36035</v>
      </c>
      <c r="CE5066" s="53" t="s">
        <v>36036</v>
      </c>
      <c r="CF5066" s="54">
        <v>990</v>
      </c>
      <c r="CG5066" s="54">
        <v>1.1830000000000001</v>
      </c>
      <c r="CH5066" s="54">
        <v>1.3089999999999999</v>
      </c>
      <c r="CI5066" s="54">
        <v>0.193</v>
      </c>
      <c r="CJ5066" s="54">
        <v>259</v>
      </c>
      <c r="CK5066" s="54">
        <v>3.7</v>
      </c>
      <c r="CL5066" s="54">
        <v>2.8700000000000002E-3</v>
      </c>
      <c r="CM5066" s="54">
        <v>0.32700000000000001</v>
      </c>
      <c r="CN5066" s="53" t="s">
        <v>35896</v>
      </c>
      <c r="CO5066" s="54">
        <v>149</v>
      </c>
      <c r="CP5066" s="54">
        <v>223</v>
      </c>
      <c r="CQ5066" s="55">
        <f t="shared" si="79"/>
        <v>0.66816143497757852</v>
      </c>
      <c r="CR5066" s="52" t="s">
        <v>28938</v>
      </c>
    </row>
    <row r="5067" spans="81:96">
      <c r="CC5067" s="52">
        <v>5066</v>
      </c>
      <c r="CD5067" s="53" t="s">
        <v>36037</v>
      </c>
      <c r="CE5067" s="53" t="s">
        <v>36038</v>
      </c>
      <c r="CF5067" s="54">
        <v>1634</v>
      </c>
      <c r="CG5067" s="54">
        <v>1.1739999999999999</v>
      </c>
      <c r="CH5067" s="54">
        <v>1.3640000000000001</v>
      </c>
      <c r="CI5067" s="54">
        <v>0.38800000000000001</v>
      </c>
      <c r="CJ5067" s="54">
        <v>49</v>
      </c>
      <c r="CK5067" s="54" t="s">
        <v>28918</v>
      </c>
      <c r="CL5067" s="54">
        <v>1.7700000000000001E-3</v>
      </c>
      <c r="CM5067" s="54">
        <v>0.54100000000000004</v>
      </c>
      <c r="CN5067" s="53" t="s">
        <v>35896</v>
      </c>
      <c r="CO5067" s="54">
        <v>150</v>
      </c>
      <c r="CP5067" s="54">
        <v>223</v>
      </c>
      <c r="CQ5067" s="55">
        <f t="shared" si="79"/>
        <v>0.67264573991031396</v>
      </c>
      <c r="CR5067" s="52" t="s">
        <v>28938</v>
      </c>
    </row>
    <row r="5068" spans="81:96">
      <c r="CC5068" s="52">
        <v>5067</v>
      </c>
      <c r="CD5068" s="53" t="s">
        <v>36039</v>
      </c>
      <c r="CE5068" s="53" t="s">
        <v>36040</v>
      </c>
      <c r="CF5068" s="54">
        <v>1219</v>
      </c>
      <c r="CG5068" s="54">
        <v>1.1659999999999999</v>
      </c>
      <c r="CH5068" s="54">
        <v>1.3440000000000001</v>
      </c>
      <c r="CI5068" s="54">
        <v>0.23100000000000001</v>
      </c>
      <c r="CJ5068" s="54">
        <v>108</v>
      </c>
      <c r="CK5068" s="54">
        <v>5.9</v>
      </c>
      <c r="CL5068" s="54">
        <v>2.7399999999999998E-3</v>
      </c>
      <c r="CM5068" s="54">
        <v>0.38500000000000001</v>
      </c>
      <c r="CN5068" s="53" t="s">
        <v>35896</v>
      </c>
      <c r="CO5068" s="54">
        <v>151</v>
      </c>
      <c r="CP5068" s="54">
        <v>223</v>
      </c>
      <c r="CQ5068" s="55">
        <f t="shared" si="79"/>
        <v>0.67713004484304928</v>
      </c>
      <c r="CR5068" s="52" t="s">
        <v>28938</v>
      </c>
    </row>
    <row r="5069" spans="81:96">
      <c r="CC5069" s="52">
        <v>5068</v>
      </c>
      <c r="CD5069" s="53" t="s">
        <v>35278</v>
      </c>
      <c r="CE5069" s="53" t="s">
        <v>35279</v>
      </c>
      <c r="CF5069" s="54">
        <v>3340</v>
      </c>
      <c r="CG5069" s="54">
        <v>1.1639999999999999</v>
      </c>
      <c r="CH5069" s="54">
        <v>1.2390000000000001</v>
      </c>
      <c r="CI5069" s="54">
        <v>0.27800000000000002</v>
      </c>
      <c r="CJ5069" s="54">
        <v>187</v>
      </c>
      <c r="CK5069" s="54">
        <v>7.2</v>
      </c>
      <c r="CL5069" s="54">
        <v>5.0099999999999997E-3</v>
      </c>
      <c r="CM5069" s="54">
        <v>0.30499999999999999</v>
      </c>
      <c r="CN5069" s="53" t="s">
        <v>35896</v>
      </c>
      <c r="CO5069" s="54">
        <v>152</v>
      </c>
      <c r="CP5069" s="54">
        <v>223</v>
      </c>
      <c r="CQ5069" s="55">
        <f t="shared" si="79"/>
        <v>0.68161434977578472</v>
      </c>
      <c r="CR5069" s="52" t="s">
        <v>28938</v>
      </c>
    </row>
    <row r="5070" spans="81:96">
      <c r="CC5070" s="52">
        <v>5069</v>
      </c>
      <c r="CD5070" s="53" t="s">
        <v>36041</v>
      </c>
      <c r="CE5070" s="53" t="s">
        <v>36042</v>
      </c>
      <c r="CF5070" s="54">
        <v>618</v>
      </c>
      <c r="CG5070" s="54">
        <v>1.1459999999999999</v>
      </c>
      <c r="CH5070" s="54">
        <v>1.4830000000000001</v>
      </c>
      <c r="CI5070" s="54">
        <v>4.2000000000000003E-2</v>
      </c>
      <c r="CJ5070" s="54">
        <v>24</v>
      </c>
      <c r="CK5070" s="54">
        <v>9.3000000000000007</v>
      </c>
      <c r="CL5070" s="54">
        <v>1E-3</v>
      </c>
      <c r="CM5070" s="54">
        <v>0.52700000000000002</v>
      </c>
      <c r="CN5070" s="53" t="s">
        <v>35896</v>
      </c>
      <c r="CO5070" s="54">
        <v>153</v>
      </c>
      <c r="CP5070" s="54">
        <v>223</v>
      </c>
      <c r="CQ5070" s="55">
        <f t="shared" si="79"/>
        <v>0.68609865470852016</v>
      </c>
      <c r="CR5070" s="52" t="s">
        <v>28938</v>
      </c>
    </row>
    <row r="5071" spans="81:96">
      <c r="CC5071" s="52">
        <v>5070</v>
      </c>
      <c r="CD5071" s="53" t="s">
        <v>36043</v>
      </c>
      <c r="CE5071" s="53" t="s">
        <v>36044</v>
      </c>
      <c r="CF5071" s="54">
        <v>1235</v>
      </c>
      <c r="CG5071" s="54">
        <v>1.1259999999999999</v>
      </c>
      <c r="CH5071" s="54">
        <v>1.232</v>
      </c>
      <c r="CI5071" s="54">
        <v>0.09</v>
      </c>
      <c r="CJ5071" s="54">
        <v>167</v>
      </c>
      <c r="CK5071" s="54">
        <v>6.4</v>
      </c>
      <c r="CL5071" s="54">
        <v>1.9599999999999999E-3</v>
      </c>
      <c r="CM5071" s="54">
        <v>0.26300000000000001</v>
      </c>
      <c r="CN5071" s="53" t="s">
        <v>35896</v>
      </c>
      <c r="CO5071" s="54">
        <v>154</v>
      </c>
      <c r="CP5071" s="54">
        <v>223</v>
      </c>
      <c r="CQ5071" s="55">
        <f t="shared" si="79"/>
        <v>0.6905829596412556</v>
      </c>
      <c r="CR5071" s="52" t="s">
        <v>28938</v>
      </c>
    </row>
    <row r="5072" spans="81:96">
      <c r="CC5072" s="52">
        <v>5071</v>
      </c>
      <c r="CD5072" s="53" t="s">
        <v>36045</v>
      </c>
      <c r="CE5072" s="53" t="s">
        <v>36046</v>
      </c>
      <c r="CF5072" s="54">
        <v>293</v>
      </c>
      <c r="CG5072" s="54">
        <v>1.119</v>
      </c>
      <c r="CH5072" s="54">
        <v>1.544</v>
      </c>
      <c r="CI5072" s="54">
        <v>0.51600000000000001</v>
      </c>
      <c r="CJ5072" s="54">
        <v>31</v>
      </c>
      <c r="CK5072" s="54">
        <v>4.3</v>
      </c>
      <c r="CL5072" s="54">
        <v>1.0300000000000001E-3</v>
      </c>
      <c r="CM5072" s="54">
        <v>0.436</v>
      </c>
      <c r="CN5072" s="53" t="s">
        <v>35896</v>
      </c>
      <c r="CO5072" s="54">
        <v>155</v>
      </c>
      <c r="CP5072" s="54">
        <v>223</v>
      </c>
      <c r="CQ5072" s="55">
        <f t="shared" si="79"/>
        <v>0.69506726457399104</v>
      </c>
      <c r="CR5072" s="52" t="s">
        <v>28938</v>
      </c>
    </row>
    <row r="5073" spans="81:96">
      <c r="CC5073" s="52">
        <v>5072</v>
      </c>
      <c r="CD5073" s="53" t="s">
        <v>36047</v>
      </c>
      <c r="CE5073" s="53" t="s">
        <v>36048</v>
      </c>
      <c r="CF5073" s="54">
        <v>1333</v>
      </c>
      <c r="CG5073" s="54">
        <v>1.117</v>
      </c>
      <c r="CH5073" s="54">
        <v>1.2330000000000001</v>
      </c>
      <c r="CI5073" s="54">
        <v>0.16900000000000001</v>
      </c>
      <c r="CJ5073" s="54">
        <v>59</v>
      </c>
      <c r="CK5073" s="54">
        <v>7.7</v>
      </c>
      <c r="CL5073" s="54">
        <v>2.3500000000000001E-3</v>
      </c>
      <c r="CM5073" s="54">
        <v>0.36599999999999999</v>
      </c>
      <c r="CN5073" s="53" t="s">
        <v>35896</v>
      </c>
      <c r="CO5073" s="54">
        <v>156</v>
      </c>
      <c r="CP5073" s="54">
        <v>223</v>
      </c>
      <c r="CQ5073" s="55">
        <f t="shared" si="79"/>
        <v>0.69955156950672648</v>
      </c>
      <c r="CR5073" s="52" t="s">
        <v>28938</v>
      </c>
    </row>
    <row r="5074" spans="81:96">
      <c r="CC5074" s="52">
        <v>5073</v>
      </c>
      <c r="CD5074" s="53" t="s">
        <v>35280</v>
      </c>
      <c r="CE5074" s="53" t="s">
        <v>35281</v>
      </c>
      <c r="CF5074" s="54">
        <v>16194</v>
      </c>
      <c r="CG5074" s="54">
        <v>1.1060000000000001</v>
      </c>
      <c r="CH5074" s="54">
        <v>1.208</v>
      </c>
      <c r="CI5074" s="54">
        <v>0.16700000000000001</v>
      </c>
      <c r="CJ5074" s="54">
        <v>603</v>
      </c>
      <c r="CK5074" s="54" t="s">
        <v>28918</v>
      </c>
      <c r="CL5074" s="54">
        <v>1.6899999999999998E-2</v>
      </c>
      <c r="CM5074" s="54">
        <v>0.30499999999999999</v>
      </c>
      <c r="CN5074" s="53" t="s">
        <v>35896</v>
      </c>
      <c r="CO5074" s="54">
        <v>157</v>
      </c>
      <c r="CP5074" s="54">
        <v>223</v>
      </c>
      <c r="CQ5074" s="55">
        <f t="shared" si="79"/>
        <v>0.70403587443946192</v>
      </c>
      <c r="CR5074" s="52" t="s">
        <v>28938</v>
      </c>
    </row>
    <row r="5075" spans="81:96">
      <c r="CC5075" s="52">
        <v>5074</v>
      </c>
      <c r="CD5075" s="53" t="s">
        <v>36049</v>
      </c>
      <c r="CE5075" s="53" t="s">
        <v>36050</v>
      </c>
      <c r="CF5075" s="54">
        <v>680</v>
      </c>
      <c r="CG5075" s="54">
        <v>1.1000000000000001</v>
      </c>
      <c r="CH5075" s="54">
        <v>1.129</v>
      </c>
      <c r="CI5075" s="54">
        <v>0.158</v>
      </c>
      <c r="CJ5075" s="54">
        <v>139</v>
      </c>
      <c r="CK5075" s="54">
        <v>3.6</v>
      </c>
      <c r="CL5075" s="54">
        <v>1.7600000000000001E-3</v>
      </c>
      <c r="CM5075" s="54">
        <v>0.22</v>
      </c>
      <c r="CN5075" s="53" t="s">
        <v>35896</v>
      </c>
      <c r="CO5075" s="54">
        <v>158</v>
      </c>
      <c r="CP5075" s="54">
        <v>223</v>
      </c>
      <c r="CQ5075" s="55">
        <f t="shared" si="79"/>
        <v>0.70852017937219736</v>
      </c>
      <c r="CR5075" s="52" t="s">
        <v>28938</v>
      </c>
    </row>
    <row r="5076" spans="81:96">
      <c r="CC5076" s="52">
        <v>5075</v>
      </c>
      <c r="CD5076" s="53" t="s">
        <v>36051</v>
      </c>
      <c r="CE5076" s="53" t="s">
        <v>36052</v>
      </c>
      <c r="CF5076" s="54">
        <v>1408</v>
      </c>
      <c r="CG5076" s="54">
        <v>1.0960000000000001</v>
      </c>
      <c r="CH5076" s="54">
        <v>1.2549999999999999</v>
      </c>
      <c r="CI5076" s="54">
        <v>0.41499999999999998</v>
      </c>
      <c r="CJ5076" s="54">
        <v>94</v>
      </c>
      <c r="CK5076" s="54">
        <v>8.4</v>
      </c>
      <c r="CL5076" s="54">
        <v>2.1800000000000001E-3</v>
      </c>
      <c r="CM5076" s="54">
        <v>0.36399999999999999</v>
      </c>
      <c r="CN5076" s="53" t="s">
        <v>35896</v>
      </c>
      <c r="CO5076" s="54">
        <v>159</v>
      </c>
      <c r="CP5076" s="54">
        <v>223</v>
      </c>
      <c r="CQ5076" s="55">
        <f t="shared" si="79"/>
        <v>0.71300448430493268</v>
      </c>
      <c r="CR5076" s="52" t="s">
        <v>28938</v>
      </c>
    </row>
    <row r="5077" spans="81:96">
      <c r="CC5077" s="52">
        <v>5076</v>
      </c>
      <c r="CD5077" s="53" t="s">
        <v>36053</v>
      </c>
      <c r="CE5077" s="53" t="s">
        <v>36054</v>
      </c>
      <c r="CF5077" s="54">
        <v>1268</v>
      </c>
      <c r="CG5077" s="54">
        <v>1.0649999999999999</v>
      </c>
      <c r="CH5077" s="54">
        <v>0.80600000000000005</v>
      </c>
      <c r="CI5077" s="54">
        <v>0.20599999999999999</v>
      </c>
      <c r="CJ5077" s="54">
        <v>325</v>
      </c>
      <c r="CK5077" s="54">
        <v>2.9</v>
      </c>
      <c r="CL5077" s="54">
        <v>1.41E-3</v>
      </c>
      <c r="CM5077" s="54">
        <v>6.9000000000000006E-2</v>
      </c>
      <c r="CN5077" s="53" t="s">
        <v>35896</v>
      </c>
      <c r="CO5077" s="54">
        <v>160</v>
      </c>
      <c r="CP5077" s="54">
        <v>223</v>
      </c>
      <c r="CQ5077" s="55">
        <f t="shared" si="79"/>
        <v>0.71748878923766812</v>
      </c>
      <c r="CR5077" s="52" t="s">
        <v>28938</v>
      </c>
    </row>
    <row r="5078" spans="81:96">
      <c r="CC5078" s="52">
        <v>5077</v>
      </c>
      <c r="CD5078" s="53" t="s">
        <v>36055</v>
      </c>
      <c r="CE5078" s="53" t="s">
        <v>36056</v>
      </c>
      <c r="CF5078" s="54">
        <v>339</v>
      </c>
      <c r="CG5078" s="54">
        <v>1.056</v>
      </c>
      <c r="CH5078" s="54">
        <v>1.5549999999999999</v>
      </c>
      <c r="CI5078" s="54">
        <v>0.104</v>
      </c>
      <c r="CJ5078" s="54">
        <v>96</v>
      </c>
      <c r="CK5078" s="54">
        <v>3.4</v>
      </c>
      <c r="CL5078" s="54">
        <v>1.32E-3</v>
      </c>
      <c r="CM5078" s="54">
        <v>0.39800000000000002</v>
      </c>
      <c r="CN5078" s="53" t="s">
        <v>35896</v>
      </c>
      <c r="CO5078" s="54">
        <v>161</v>
      </c>
      <c r="CP5078" s="54">
        <v>223</v>
      </c>
      <c r="CQ5078" s="55">
        <f t="shared" si="79"/>
        <v>0.72197309417040356</v>
      </c>
      <c r="CR5078" s="52" t="s">
        <v>28938</v>
      </c>
    </row>
    <row r="5079" spans="81:96">
      <c r="CC5079" s="52">
        <v>5078</v>
      </c>
      <c r="CD5079" s="53" t="s">
        <v>33984</v>
      </c>
      <c r="CE5079" s="53" t="s">
        <v>33985</v>
      </c>
      <c r="CF5079" s="54">
        <v>801</v>
      </c>
      <c r="CG5079" s="54">
        <v>1.0469999999999999</v>
      </c>
      <c r="CH5079" s="54">
        <v>1.169</v>
      </c>
      <c r="CI5079" s="54">
        <v>0.13800000000000001</v>
      </c>
      <c r="CJ5079" s="54">
        <v>65</v>
      </c>
      <c r="CK5079" s="54">
        <v>6.8</v>
      </c>
      <c r="CL5079" s="54">
        <v>1.24E-3</v>
      </c>
      <c r="CM5079" s="54">
        <v>0.25800000000000001</v>
      </c>
      <c r="CN5079" s="53" t="s">
        <v>35896</v>
      </c>
      <c r="CO5079" s="54">
        <v>162</v>
      </c>
      <c r="CP5079" s="54">
        <v>223</v>
      </c>
      <c r="CQ5079" s="55">
        <f t="shared" si="79"/>
        <v>0.726457399103139</v>
      </c>
      <c r="CR5079" s="52" t="s">
        <v>28938</v>
      </c>
    </row>
    <row r="5080" spans="81:96">
      <c r="CC5080" s="52">
        <v>5079</v>
      </c>
      <c r="CD5080" s="53" t="s">
        <v>36057</v>
      </c>
      <c r="CE5080" s="53" t="s">
        <v>36058</v>
      </c>
      <c r="CF5080" s="54">
        <v>640</v>
      </c>
      <c r="CG5080" s="54">
        <v>1.0409999999999999</v>
      </c>
      <c r="CH5080" s="54">
        <v>1.147</v>
      </c>
      <c r="CI5080" s="54">
        <v>0.26500000000000001</v>
      </c>
      <c r="CJ5080" s="54">
        <v>49</v>
      </c>
      <c r="CK5080" s="54">
        <v>6.3</v>
      </c>
      <c r="CL5080" s="54">
        <v>1.2700000000000001E-3</v>
      </c>
      <c r="CM5080" s="54">
        <v>0.309</v>
      </c>
      <c r="CN5080" s="53" t="s">
        <v>35896</v>
      </c>
      <c r="CO5080" s="54">
        <v>163</v>
      </c>
      <c r="CP5080" s="54">
        <v>223</v>
      </c>
      <c r="CQ5080" s="55">
        <f t="shared" si="79"/>
        <v>0.73094170403587444</v>
      </c>
      <c r="CR5080" s="52" t="s">
        <v>28938</v>
      </c>
    </row>
    <row r="5081" spans="81:96">
      <c r="CC5081" s="52">
        <v>5080</v>
      </c>
      <c r="CD5081" s="53" t="s">
        <v>36059</v>
      </c>
      <c r="CE5081" s="53" t="s">
        <v>36060</v>
      </c>
      <c r="CF5081" s="54">
        <v>596</v>
      </c>
      <c r="CG5081" s="54">
        <v>1.0389999999999999</v>
      </c>
      <c r="CH5081" s="54">
        <v>0.90900000000000003</v>
      </c>
      <c r="CI5081" s="54">
        <v>0.39300000000000002</v>
      </c>
      <c r="CJ5081" s="54">
        <v>61</v>
      </c>
      <c r="CK5081" s="54">
        <v>6.1</v>
      </c>
      <c r="CL5081" s="54">
        <v>9.6000000000000002E-4</v>
      </c>
      <c r="CM5081" s="54">
        <v>0.20399999999999999</v>
      </c>
      <c r="CN5081" s="53" t="s">
        <v>35896</v>
      </c>
      <c r="CO5081" s="54">
        <v>164</v>
      </c>
      <c r="CP5081" s="54">
        <v>223</v>
      </c>
      <c r="CQ5081" s="55">
        <f t="shared" si="79"/>
        <v>0.73542600896860988</v>
      </c>
      <c r="CR5081" s="52" t="s">
        <v>28938</v>
      </c>
    </row>
    <row r="5082" spans="81:96">
      <c r="CC5082" s="52">
        <v>5081</v>
      </c>
      <c r="CD5082" s="53" t="s">
        <v>36061</v>
      </c>
      <c r="CE5082" s="53" t="s">
        <v>36062</v>
      </c>
      <c r="CF5082" s="54">
        <v>1194</v>
      </c>
      <c r="CG5082" s="54">
        <v>1.038</v>
      </c>
      <c r="CH5082" s="54">
        <v>1.63</v>
      </c>
      <c r="CI5082" s="54">
        <v>2.7E-2</v>
      </c>
      <c r="CJ5082" s="54">
        <v>74</v>
      </c>
      <c r="CK5082" s="54">
        <v>6</v>
      </c>
      <c r="CL5082" s="54">
        <v>3.0699999999999998E-3</v>
      </c>
      <c r="CM5082" s="54">
        <v>0.52900000000000003</v>
      </c>
      <c r="CN5082" s="53" t="s">
        <v>35896</v>
      </c>
      <c r="CO5082" s="54">
        <v>165</v>
      </c>
      <c r="CP5082" s="54">
        <v>223</v>
      </c>
      <c r="CQ5082" s="55">
        <f t="shared" si="79"/>
        <v>0.73991031390134532</v>
      </c>
      <c r="CR5082" s="52" t="s">
        <v>28938</v>
      </c>
    </row>
    <row r="5083" spans="81:96">
      <c r="CC5083" s="52">
        <v>5082</v>
      </c>
      <c r="CD5083" s="53" t="s">
        <v>36063</v>
      </c>
      <c r="CE5083" s="53" t="s">
        <v>36064</v>
      </c>
      <c r="CF5083" s="54">
        <v>1099</v>
      </c>
      <c r="CG5083" s="54">
        <v>1.0209999999999999</v>
      </c>
      <c r="CH5083" s="54">
        <v>1.244</v>
      </c>
      <c r="CI5083" s="54">
        <v>0.34300000000000003</v>
      </c>
      <c r="CJ5083" s="54">
        <v>35</v>
      </c>
      <c r="CK5083" s="54" t="s">
        <v>28918</v>
      </c>
      <c r="CL5083" s="54">
        <v>1.1999999999999999E-3</v>
      </c>
      <c r="CM5083" s="54">
        <v>0.36299999999999999</v>
      </c>
      <c r="CN5083" s="53" t="s">
        <v>35896</v>
      </c>
      <c r="CO5083" s="54">
        <v>166</v>
      </c>
      <c r="CP5083" s="54">
        <v>223</v>
      </c>
      <c r="CQ5083" s="55">
        <f t="shared" si="79"/>
        <v>0.74439461883408076</v>
      </c>
      <c r="CR5083" s="52" t="s">
        <v>28938</v>
      </c>
    </row>
    <row r="5084" spans="81:96">
      <c r="CC5084" s="52">
        <v>5083</v>
      </c>
      <c r="CD5084" s="53" t="s">
        <v>7845</v>
      </c>
      <c r="CE5084" s="53" t="s">
        <v>7843</v>
      </c>
      <c r="CF5084" s="54">
        <v>1603</v>
      </c>
      <c r="CG5084" s="54">
        <v>0.99099999999999999</v>
      </c>
      <c r="CH5084" s="54">
        <v>1.026</v>
      </c>
      <c r="CI5084" s="54">
        <v>0.26300000000000001</v>
      </c>
      <c r="CJ5084" s="54">
        <v>76</v>
      </c>
      <c r="CK5084" s="54">
        <v>6.9</v>
      </c>
      <c r="CL5084" s="54">
        <v>2.8E-3</v>
      </c>
      <c r="CM5084" s="54">
        <v>0.28399999999999997</v>
      </c>
      <c r="CN5084" s="53" t="s">
        <v>35896</v>
      </c>
      <c r="CO5084" s="54">
        <v>167</v>
      </c>
      <c r="CP5084" s="54">
        <v>223</v>
      </c>
      <c r="CQ5084" s="55">
        <f t="shared" si="79"/>
        <v>0.7488789237668162</v>
      </c>
      <c r="CR5084" s="52" t="s">
        <v>28938</v>
      </c>
    </row>
    <row r="5085" spans="81:96">
      <c r="CC5085" s="52">
        <v>5084</v>
      </c>
      <c r="CD5085" s="53" t="s">
        <v>36065</v>
      </c>
      <c r="CE5085" s="53" t="s">
        <v>36066</v>
      </c>
      <c r="CF5085" s="54">
        <v>668</v>
      </c>
      <c r="CG5085" s="54">
        <v>0.98</v>
      </c>
      <c r="CH5085" s="54">
        <v>1.206</v>
      </c>
      <c r="CI5085" s="54">
        <v>0.105</v>
      </c>
      <c r="CJ5085" s="54">
        <v>38</v>
      </c>
      <c r="CK5085" s="54">
        <v>6.7</v>
      </c>
      <c r="CL5085" s="54">
        <v>1.65E-3</v>
      </c>
      <c r="CM5085" s="54">
        <v>0.41799999999999998</v>
      </c>
      <c r="CN5085" s="53" t="s">
        <v>35896</v>
      </c>
      <c r="CO5085" s="54">
        <v>168</v>
      </c>
      <c r="CP5085" s="54">
        <v>223</v>
      </c>
      <c r="CQ5085" s="55">
        <f t="shared" si="79"/>
        <v>0.75336322869955152</v>
      </c>
      <c r="CR5085" s="52" t="s">
        <v>28953</v>
      </c>
    </row>
    <row r="5086" spans="81:96">
      <c r="CC5086" s="52">
        <v>5085</v>
      </c>
      <c r="CD5086" s="53" t="s">
        <v>36067</v>
      </c>
      <c r="CE5086" s="53" t="s">
        <v>36068</v>
      </c>
      <c r="CF5086" s="54">
        <v>5758</v>
      </c>
      <c r="CG5086" s="54">
        <v>0.98</v>
      </c>
      <c r="CH5086" s="54">
        <v>0.96099999999999997</v>
      </c>
      <c r="CI5086" s="54">
        <v>0.23400000000000001</v>
      </c>
      <c r="CJ5086" s="54">
        <v>316</v>
      </c>
      <c r="CK5086" s="54">
        <v>8.3000000000000007</v>
      </c>
      <c r="CL5086" s="54">
        <v>8.6599999999999993E-3</v>
      </c>
      <c r="CM5086" s="54">
        <v>0.26500000000000001</v>
      </c>
      <c r="CN5086" s="53" t="s">
        <v>35896</v>
      </c>
      <c r="CO5086" s="54">
        <v>168</v>
      </c>
      <c r="CP5086" s="54">
        <v>223</v>
      </c>
      <c r="CQ5086" s="55">
        <f t="shared" si="79"/>
        <v>0.75336322869955152</v>
      </c>
      <c r="CR5086" s="52" t="s">
        <v>28953</v>
      </c>
    </row>
    <row r="5087" spans="81:96">
      <c r="CC5087" s="52">
        <v>5086</v>
      </c>
      <c r="CD5087" s="53" t="s">
        <v>33990</v>
      </c>
      <c r="CE5087" s="53" t="s">
        <v>33991</v>
      </c>
      <c r="CF5087" s="54">
        <v>294</v>
      </c>
      <c r="CG5087" s="54">
        <v>0.97099999999999997</v>
      </c>
      <c r="CH5087" s="54">
        <v>0.78100000000000003</v>
      </c>
      <c r="CI5087" s="54">
        <v>0.73899999999999999</v>
      </c>
      <c r="CJ5087" s="54">
        <v>23</v>
      </c>
      <c r="CK5087" s="54">
        <v>9.1</v>
      </c>
      <c r="CL5087" s="54">
        <v>2.9E-4</v>
      </c>
      <c r="CM5087" s="54">
        <v>0.193</v>
      </c>
      <c r="CN5087" s="53" t="s">
        <v>35896</v>
      </c>
      <c r="CO5087" s="54">
        <v>170</v>
      </c>
      <c r="CP5087" s="54">
        <v>223</v>
      </c>
      <c r="CQ5087" s="55">
        <f t="shared" si="79"/>
        <v>0.7623318385650224</v>
      </c>
      <c r="CR5087" s="52" t="s">
        <v>28953</v>
      </c>
    </row>
    <row r="5088" spans="81:96">
      <c r="CC5088" s="52">
        <v>5087</v>
      </c>
      <c r="CD5088" s="53" t="s">
        <v>31487</v>
      </c>
      <c r="CE5088" s="53" t="s">
        <v>31488</v>
      </c>
      <c r="CF5088" s="54">
        <v>572</v>
      </c>
      <c r="CG5088" s="54">
        <v>0.96399999999999997</v>
      </c>
      <c r="CH5088" s="54">
        <v>1.2030000000000001</v>
      </c>
      <c r="CI5088" s="54">
        <v>0.28899999999999998</v>
      </c>
      <c r="CJ5088" s="54">
        <v>45</v>
      </c>
      <c r="CK5088" s="54">
        <v>7.4</v>
      </c>
      <c r="CL5088" s="54">
        <v>1.2199999999999999E-3</v>
      </c>
      <c r="CM5088" s="54">
        <v>0.41</v>
      </c>
      <c r="CN5088" s="53" t="s">
        <v>35896</v>
      </c>
      <c r="CO5088" s="54">
        <v>171</v>
      </c>
      <c r="CP5088" s="54">
        <v>223</v>
      </c>
      <c r="CQ5088" s="55">
        <f t="shared" si="79"/>
        <v>0.76681614349775784</v>
      </c>
      <c r="CR5088" s="52" t="s">
        <v>28953</v>
      </c>
    </row>
    <row r="5089" spans="81:96">
      <c r="CC5089" s="52">
        <v>5088</v>
      </c>
      <c r="CD5089" s="53" t="s">
        <v>36069</v>
      </c>
      <c r="CE5089" s="53" t="s">
        <v>36070</v>
      </c>
      <c r="CF5089" s="54">
        <v>646</v>
      </c>
      <c r="CG5089" s="54">
        <v>0.96299999999999997</v>
      </c>
      <c r="CH5089" s="54">
        <v>1.234</v>
      </c>
      <c r="CI5089" s="54">
        <v>0.13100000000000001</v>
      </c>
      <c r="CJ5089" s="54">
        <v>61</v>
      </c>
      <c r="CK5089" s="54">
        <v>6.5</v>
      </c>
      <c r="CL5089" s="54">
        <v>1.23E-3</v>
      </c>
      <c r="CM5089" s="54">
        <v>0.35399999999999998</v>
      </c>
      <c r="CN5089" s="53" t="s">
        <v>35896</v>
      </c>
      <c r="CO5089" s="54">
        <v>172</v>
      </c>
      <c r="CP5089" s="54">
        <v>223</v>
      </c>
      <c r="CQ5089" s="55">
        <f t="shared" si="79"/>
        <v>0.77130044843049328</v>
      </c>
      <c r="CR5089" s="52" t="s">
        <v>28953</v>
      </c>
    </row>
    <row r="5090" spans="81:96">
      <c r="CC5090" s="52">
        <v>5089</v>
      </c>
      <c r="CD5090" s="53" t="s">
        <v>36071</v>
      </c>
      <c r="CE5090" s="53" t="s">
        <v>36072</v>
      </c>
      <c r="CF5090" s="54">
        <v>611</v>
      </c>
      <c r="CG5090" s="54">
        <v>0.96299999999999997</v>
      </c>
      <c r="CH5090" s="54">
        <v>1.111</v>
      </c>
      <c r="CI5090" s="54">
        <v>8.3000000000000004E-2</v>
      </c>
      <c r="CJ5090" s="54">
        <v>132</v>
      </c>
      <c r="CK5090" s="54">
        <v>4.3</v>
      </c>
      <c r="CL5090" s="54">
        <v>1.3799999999999999E-3</v>
      </c>
      <c r="CM5090" s="54">
        <v>0.24099999999999999</v>
      </c>
      <c r="CN5090" s="53" t="s">
        <v>35896</v>
      </c>
      <c r="CO5090" s="54">
        <v>172</v>
      </c>
      <c r="CP5090" s="54">
        <v>223</v>
      </c>
      <c r="CQ5090" s="55">
        <f t="shared" si="79"/>
        <v>0.77130044843049328</v>
      </c>
      <c r="CR5090" s="52" t="s">
        <v>28953</v>
      </c>
    </row>
    <row r="5091" spans="81:96">
      <c r="CC5091" s="52">
        <v>5090</v>
      </c>
      <c r="CD5091" s="53" t="s">
        <v>35284</v>
      </c>
      <c r="CE5091" s="53" t="s">
        <v>35285</v>
      </c>
      <c r="CF5091" s="54">
        <v>1013</v>
      </c>
      <c r="CG5091" s="54">
        <v>0.95299999999999996</v>
      </c>
      <c r="CH5091" s="54">
        <v>1.028</v>
      </c>
      <c r="CI5091" s="54">
        <v>8.2000000000000003E-2</v>
      </c>
      <c r="CJ5091" s="54">
        <v>49</v>
      </c>
      <c r="CK5091" s="54">
        <v>9.3000000000000007</v>
      </c>
      <c r="CL5091" s="54">
        <v>1.1100000000000001E-3</v>
      </c>
      <c r="CM5091" s="54">
        <v>0.27600000000000002</v>
      </c>
      <c r="CN5091" s="53" t="s">
        <v>35896</v>
      </c>
      <c r="CO5091" s="54">
        <v>174</v>
      </c>
      <c r="CP5091" s="54">
        <v>223</v>
      </c>
      <c r="CQ5091" s="55">
        <f t="shared" si="79"/>
        <v>0.78026905829596416</v>
      </c>
      <c r="CR5091" s="52" t="s">
        <v>28953</v>
      </c>
    </row>
    <row r="5092" spans="81:96">
      <c r="CC5092" s="52">
        <v>5091</v>
      </c>
      <c r="CD5092" s="53" t="s">
        <v>36073</v>
      </c>
      <c r="CE5092" s="53" t="s">
        <v>36074</v>
      </c>
      <c r="CF5092" s="54">
        <v>493</v>
      </c>
      <c r="CG5092" s="54">
        <v>0.95</v>
      </c>
      <c r="CH5092" s="54">
        <v>0.97599999999999998</v>
      </c>
      <c r="CI5092" s="54">
        <v>0.26200000000000001</v>
      </c>
      <c r="CJ5092" s="54">
        <v>84</v>
      </c>
      <c r="CK5092" s="54">
        <v>5.6</v>
      </c>
      <c r="CL5092" s="54">
        <v>9.1E-4</v>
      </c>
      <c r="CM5092" s="54">
        <v>0.22900000000000001</v>
      </c>
      <c r="CN5092" s="53" t="s">
        <v>35896</v>
      </c>
      <c r="CO5092" s="54">
        <v>175</v>
      </c>
      <c r="CP5092" s="54">
        <v>223</v>
      </c>
      <c r="CQ5092" s="55">
        <f t="shared" si="79"/>
        <v>0.7847533632286996</v>
      </c>
      <c r="CR5092" s="52" t="s">
        <v>28953</v>
      </c>
    </row>
    <row r="5093" spans="81:96">
      <c r="CC5093" s="52">
        <v>5092</v>
      </c>
      <c r="CD5093" s="53" t="s">
        <v>36075</v>
      </c>
      <c r="CE5093" s="53" t="s">
        <v>36076</v>
      </c>
      <c r="CF5093" s="54">
        <v>1163</v>
      </c>
      <c r="CG5093" s="54">
        <v>0.94199999999999995</v>
      </c>
      <c r="CH5093" s="54"/>
      <c r="CI5093" s="54">
        <v>0.26</v>
      </c>
      <c r="CJ5093" s="54">
        <v>497</v>
      </c>
      <c r="CK5093" s="54">
        <v>3.1</v>
      </c>
      <c r="CL5093" s="54">
        <v>4.3299999999999996E-3</v>
      </c>
      <c r="CM5093" s="54"/>
      <c r="CN5093" s="53" t="s">
        <v>35896</v>
      </c>
      <c r="CO5093" s="54">
        <v>176</v>
      </c>
      <c r="CP5093" s="54">
        <v>223</v>
      </c>
      <c r="CQ5093" s="55">
        <f t="shared" si="79"/>
        <v>0.78923766816143492</v>
      </c>
      <c r="CR5093" s="52" t="s">
        <v>28953</v>
      </c>
    </row>
    <row r="5094" spans="81:96">
      <c r="CC5094" s="52">
        <v>5093</v>
      </c>
      <c r="CD5094" s="53" t="s">
        <v>29090</v>
      </c>
      <c r="CE5094" s="53" t="s">
        <v>29091</v>
      </c>
      <c r="CF5094" s="54">
        <v>598</v>
      </c>
      <c r="CG5094" s="54">
        <v>0.93500000000000005</v>
      </c>
      <c r="CH5094" s="54">
        <v>1.131</v>
      </c>
      <c r="CI5094" s="54">
        <v>0.115</v>
      </c>
      <c r="CJ5094" s="54">
        <v>52</v>
      </c>
      <c r="CK5094" s="54">
        <v>8.1999999999999993</v>
      </c>
      <c r="CL5094" s="54">
        <v>9.2000000000000003E-4</v>
      </c>
      <c r="CM5094" s="54">
        <v>0.30399999999999999</v>
      </c>
      <c r="CN5094" s="53" t="s">
        <v>35896</v>
      </c>
      <c r="CO5094" s="54">
        <v>177</v>
      </c>
      <c r="CP5094" s="54">
        <v>223</v>
      </c>
      <c r="CQ5094" s="55">
        <f t="shared" si="79"/>
        <v>0.79372197309417036</v>
      </c>
      <c r="CR5094" s="52" t="s">
        <v>28953</v>
      </c>
    </row>
    <row r="5095" spans="81:96">
      <c r="CC5095" s="52">
        <v>5094</v>
      </c>
      <c r="CD5095" s="53" t="s">
        <v>36077</v>
      </c>
      <c r="CE5095" s="53" t="s">
        <v>36078</v>
      </c>
      <c r="CF5095" s="54">
        <v>1811</v>
      </c>
      <c r="CG5095" s="54">
        <v>0.93200000000000005</v>
      </c>
      <c r="CH5095" s="54">
        <v>1.1419999999999999</v>
      </c>
      <c r="CI5095" s="54">
        <v>0.35699999999999998</v>
      </c>
      <c r="CJ5095" s="54">
        <v>28</v>
      </c>
      <c r="CK5095" s="54" t="s">
        <v>28918</v>
      </c>
      <c r="CL5095" s="54">
        <v>9.7999999999999997E-4</v>
      </c>
      <c r="CM5095" s="54">
        <v>0.39900000000000002</v>
      </c>
      <c r="CN5095" s="53" t="s">
        <v>35896</v>
      </c>
      <c r="CO5095" s="54">
        <v>178</v>
      </c>
      <c r="CP5095" s="54">
        <v>223</v>
      </c>
      <c r="CQ5095" s="55">
        <f t="shared" si="79"/>
        <v>0.7982062780269058</v>
      </c>
      <c r="CR5095" s="52" t="s">
        <v>28953</v>
      </c>
    </row>
    <row r="5096" spans="81:96">
      <c r="CC5096" s="52">
        <v>5095</v>
      </c>
      <c r="CD5096" s="53" t="s">
        <v>36079</v>
      </c>
      <c r="CE5096" s="53" t="s">
        <v>36080</v>
      </c>
      <c r="CF5096" s="54">
        <v>207</v>
      </c>
      <c r="CG5096" s="54">
        <v>0.93100000000000005</v>
      </c>
      <c r="CH5096" s="54">
        <v>1.048</v>
      </c>
      <c r="CI5096" s="54">
        <v>0.16700000000000001</v>
      </c>
      <c r="CJ5096" s="54">
        <v>72</v>
      </c>
      <c r="CK5096" s="54">
        <v>3</v>
      </c>
      <c r="CL5096" s="54">
        <v>7.6000000000000004E-4</v>
      </c>
      <c r="CM5096" s="54">
        <v>0.25800000000000001</v>
      </c>
      <c r="CN5096" s="53" t="s">
        <v>35896</v>
      </c>
      <c r="CO5096" s="54">
        <v>179</v>
      </c>
      <c r="CP5096" s="54">
        <v>223</v>
      </c>
      <c r="CQ5096" s="55">
        <f t="shared" si="79"/>
        <v>0.80269058295964124</v>
      </c>
      <c r="CR5096" s="52" t="s">
        <v>28953</v>
      </c>
    </row>
    <row r="5097" spans="81:96">
      <c r="CC5097" s="52">
        <v>5096</v>
      </c>
      <c r="CD5097" s="53" t="s">
        <v>36081</v>
      </c>
      <c r="CE5097" s="53" t="s">
        <v>36082</v>
      </c>
      <c r="CF5097" s="54">
        <v>672</v>
      </c>
      <c r="CG5097" s="54">
        <v>0.92500000000000004</v>
      </c>
      <c r="CH5097" s="54">
        <v>1.319</v>
      </c>
      <c r="CI5097" s="54">
        <v>0.14299999999999999</v>
      </c>
      <c r="CJ5097" s="54">
        <v>42</v>
      </c>
      <c r="CK5097" s="54">
        <v>8.6999999999999993</v>
      </c>
      <c r="CL5097" s="54">
        <v>1.8799999999999999E-3</v>
      </c>
      <c r="CM5097" s="54">
        <v>0.71299999999999997</v>
      </c>
      <c r="CN5097" s="53" t="s">
        <v>35896</v>
      </c>
      <c r="CO5097" s="54">
        <v>180</v>
      </c>
      <c r="CP5097" s="54">
        <v>223</v>
      </c>
      <c r="CQ5097" s="55">
        <f t="shared" si="79"/>
        <v>0.80717488789237668</v>
      </c>
      <c r="CR5097" s="52" t="s">
        <v>28953</v>
      </c>
    </row>
    <row r="5098" spans="81:96">
      <c r="CC5098" s="52">
        <v>5097</v>
      </c>
      <c r="CD5098" s="53" t="s">
        <v>36083</v>
      </c>
      <c r="CE5098" s="53" t="s">
        <v>36084</v>
      </c>
      <c r="CF5098" s="54">
        <v>5081</v>
      </c>
      <c r="CG5098" s="54">
        <v>0.91300000000000003</v>
      </c>
      <c r="CH5098" s="54">
        <v>0.96599999999999997</v>
      </c>
      <c r="CI5098" s="54">
        <v>0.121</v>
      </c>
      <c r="CJ5098" s="54">
        <v>365</v>
      </c>
      <c r="CK5098" s="54">
        <v>8.4</v>
      </c>
      <c r="CL5098" s="54">
        <v>8.8100000000000001E-3</v>
      </c>
      <c r="CM5098" s="54">
        <v>0.313</v>
      </c>
      <c r="CN5098" s="53" t="s">
        <v>35896</v>
      </c>
      <c r="CO5098" s="54">
        <v>181</v>
      </c>
      <c r="CP5098" s="54">
        <v>223</v>
      </c>
      <c r="CQ5098" s="55">
        <f t="shared" si="79"/>
        <v>0.81165919282511212</v>
      </c>
      <c r="CR5098" s="52" t="s">
        <v>28953</v>
      </c>
    </row>
    <row r="5099" spans="81:96">
      <c r="CC5099" s="52">
        <v>5098</v>
      </c>
      <c r="CD5099" s="53" t="s">
        <v>36085</v>
      </c>
      <c r="CE5099" s="53" t="s">
        <v>36086</v>
      </c>
      <c r="CF5099" s="54">
        <v>515</v>
      </c>
      <c r="CG5099" s="54">
        <v>0.89800000000000002</v>
      </c>
      <c r="CH5099" s="54"/>
      <c r="CI5099" s="54">
        <v>0.123</v>
      </c>
      <c r="CJ5099" s="54">
        <v>57</v>
      </c>
      <c r="CK5099" s="54">
        <v>4.9000000000000004</v>
      </c>
      <c r="CL5099" s="54">
        <v>1.15E-3</v>
      </c>
      <c r="CM5099" s="54"/>
      <c r="CN5099" s="53" t="s">
        <v>35896</v>
      </c>
      <c r="CO5099" s="54">
        <v>182</v>
      </c>
      <c r="CP5099" s="54">
        <v>223</v>
      </c>
      <c r="CQ5099" s="55">
        <f t="shared" si="79"/>
        <v>0.81614349775784756</v>
      </c>
      <c r="CR5099" s="52" t="s">
        <v>28953</v>
      </c>
    </row>
    <row r="5100" spans="81:96">
      <c r="CC5100" s="52">
        <v>5099</v>
      </c>
      <c r="CD5100" s="53" t="s">
        <v>34467</v>
      </c>
      <c r="CE5100" s="53" t="s">
        <v>34468</v>
      </c>
      <c r="CF5100" s="54">
        <v>450</v>
      </c>
      <c r="CG5100" s="54">
        <v>0.89200000000000002</v>
      </c>
      <c r="CH5100" s="54">
        <v>1.224</v>
      </c>
      <c r="CI5100" s="54">
        <v>0.33300000000000002</v>
      </c>
      <c r="CJ5100" s="54">
        <v>54</v>
      </c>
      <c r="CK5100" s="54">
        <v>6.6</v>
      </c>
      <c r="CL5100" s="54">
        <v>1.1000000000000001E-3</v>
      </c>
      <c r="CM5100" s="54">
        <v>0.48399999999999999</v>
      </c>
      <c r="CN5100" s="53" t="s">
        <v>35896</v>
      </c>
      <c r="CO5100" s="54">
        <v>183</v>
      </c>
      <c r="CP5100" s="54">
        <v>223</v>
      </c>
      <c r="CQ5100" s="55">
        <f t="shared" si="79"/>
        <v>0.820627802690583</v>
      </c>
      <c r="CR5100" s="52" t="s">
        <v>28953</v>
      </c>
    </row>
    <row r="5101" spans="81:96">
      <c r="CC5101" s="52">
        <v>5100</v>
      </c>
      <c r="CD5101" s="53" t="s">
        <v>36087</v>
      </c>
      <c r="CE5101" s="53" t="s">
        <v>36088</v>
      </c>
      <c r="CF5101" s="54">
        <v>504</v>
      </c>
      <c r="CG5101" s="54">
        <v>0.877</v>
      </c>
      <c r="CH5101" s="54">
        <v>0.90600000000000003</v>
      </c>
      <c r="CI5101" s="54">
        <v>0.373</v>
      </c>
      <c r="CJ5101" s="54">
        <v>67</v>
      </c>
      <c r="CK5101" s="54">
        <v>4.7</v>
      </c>
      <c r="CL5101" s="54">
        <v>1.06E-3</v>
      </c>
      <c r="CM5101" s="54">
        <v>0.21</v>
      </c>
      <c r="CN5101" s="53" t="s">
        <v>35896</v>
      </c>
      <c r="CO5101" s="54">
        <v>184</v>
      </c>
      <c r="CP5101" s="54">
        <v>223</v>
      </c>
      <c r="CQ5101" s="55">
        <f t="shared" si="79"/>
        <v>0.82511210762331844</v>
      </c>
      <c r="CR5101" s="52" t="s">
        <v>28953</v>
      </c>
    </row>
    <row r="5102" spans="81:96">
      <c r="CC5102" s="52">
        <v>5101</v>
      </c>
      <c r="CD5102" s="53" t="s">
        <v>36089</v>
      </c>
      <c r="CE5102" s="53" t="s">
        <v>36090</v>
      </c>
      <c r="CF5102" s="54">
        <v>672</v>
      </c>
      <c r="CG5102" s="54">
        <v>0.877</v>
      </c>
      <c r="CH5102" s="54">
        <v>1.2130000000000001</v>
      </c>
      <c r="CI5102" s="54">
        <v>1.345</v>
      </c>
      <c r="CJ5102" s="54">
        <v>29</v>
      </c>
      <c r="CK5102" s="54">
        <v>7.8</v>
      </c>
      <c r="CL5102" s="54">
        <v>9.3999999999999997E-4</v>
      </c>
      <c r="CM5102" s="54">
        <v>0.34</v>
      </c>
      <c r="CN5102" s="53" t="s">
        <v>35896</v>
      </c>
      <c r="CO5102" s="54">
        <v>184</v>
      </c>
      <c r="CP5102" s="54">
        <v>223</v>
      </c>
      <c r="CQ5102" s="55">
        <f t="shared" si="79"/>
        <v>0.82511210762331844</v>
      </c>
      <c r="CR5102" s="52" t="s">
        <v>28953</v>
      </c>
    </row>
    <row r="5103" spans="81:96">
      <c r="CC5103" s="52">
        <v>5102</v>
      </c>
      <c r="CD5103" s="53" t="s">
        <v>36091</v>
      </c>
      <c r="CE5103" s="53" t="s">
        <v>36092</v>
      </c>
      <c r="CF5103" s="54">
        <v>2111</v>
      </c>
      <c r="CG5103" s="54">
        <v>0.871</v>
      </c>
      <c r="CH5103" s="54">
        <v>0.88800000000000001</v>
      </c>
      <c r="CI5103" s="54">
        <v>9.1999999999999998E-2</v>
      </c>
      <c r="CJ5103" s="54">
        <v>282</v>
      </c>
      <c r="CK5103" s="54">
        <v>7.5</v>
      </c>
      <c r="CL5103" s="54">
        <v>2.5600000000000002E-3</v>
      </c>
      <c r="CM5103" s="54">
        <v>0.16800000000000001</v>
      </c>
      <c r="CN5103" s="53" t="s">
        <v>35896</v>
      </c>
      <c r="CO5103" s="54">
        <v>186</v>
      </c>
      <c r="CP5103" s="54">
        <v>223</v>
      </c>
      <c r="CQ5103" s="55">
        <f t="shared" si="79"/>
        <v>0.8340807174887892</v>
      </c>
      <c r="CR5103" s="52" t="s">
        <v>28953</v>
      </c>
    </row>
    <row r="5104" spans="81:96">
      <c r="CC5104" s="52">
        <v>5103</v>
      </c>
      <c r="CD5104" s="53" t="s">
        <v>17592</v>
      </c>
      <c r="CE5104" s="53" t="s">
        <v>17590</v>
      </c>
      <c r="CF5104" s="54">
        <v>2170</v>
      </c>
      <c r="CG5104" s="54">
        <v>0.86499999999999999</v>
      </c>
      <c r="CH5104" s="54">
        <v>0.94599999999999995</v>
      </c>
      <c r="CI5104" s="54">
        <v>5.2999999999999999E-2</v>
      </c>
      <c r="CJ5104" s="54">
        <v>150</v>
      </c>
      <c r="CK5104" s="54">
        <v>8.4</v>
      </c>
      <c r="CL5104" s="54">
        <v>2.8500000000000001E-3</v>
      </c>
      <c r="CM5104" s="54">
        <v>0.24099999999999999</v>
      </c>
      <c r="CN5104" s="53" t="s">
        <v>35896</v>
      </c>
      <c r="CO5104" s="54">
        <v>187</v>
      </c>
      <c r="CP5104" s="54">
        <v>223</v>
      </c>
      <c r="CQ5104" s="55">
        <f t="shared" si="79"/>
        <v>0.83856502242152464</v>
      </c>
      <c r="CR5104" s="52" t="s">
        <v>28953</v>
      </c>
    </row>
    <row r="5105" spans="81:96">
      <c r="CC5105" s="52">
        <v>5104</v>
      </c>
      <c r="CD5105" s="53" t="s">
        <v>36093</v>
      </c>
      <c r="CE5105" s="53" t="s">
        <v>36094</v>
      </c>
      <c r="CF5105" s="54">
        <v>195</v>
      </c>
      <c r="CG5105" s="54">
        <v>0.85499999999999998</v>
      </c>
      <c r="CH5105" s="54">
        <v>0.61</v>
      </c>
      <c r="CI5105" s="54">
        <v>4.4999999999999998E-2</v>
      </c>
      <c r="CJ5105" s="54">
        <v>44</v>
      </c>
      <c r="CK5105" s="54">
        <v>3.8</v>
      </c>
      <c r="CL5105" s="54">
        <v>5.4000000000000001E-4</v>
      </c>
      <c r="CM5105" s="54">
        <v>0.16</v>
      </c>
      <c r="CN5105" s="53" t="s">
        <v>35896</v>
      </c>
      <c r="CO5105" s="54">
        <v>188</v>
      </c>
      <c r="CP5105" s="54">
        <v>223</v>
      </c>
      <c r="CQ5105" s="55">
        <f t="shared" si="79"/>
        <v>0.84304932735426008</v>
      </c>
      <c r="CR5105" s="52" t="s">
        <v>28953</v>
      </c>
    </row>
    <row r="5106" spans="81:96">
      <c r="CC5106" s="52">
        <v>5105</v>
      </c>
      <c r="CD5106" s="53" t="s">
        <v>36095</v>
      </c>
      <c r="CE5106" s="53" t="s">
        <v>36096</v>
      </c>
      <c r="CF5106" s="54">
        <v>775</v>
      </c>
      <c r="CG5106" s="54">
        <v>0.83899999999999997</v>
      </c>
      <c r="CH5106" s="54">
        <v>1.155</v>
      </c>
      <c r="CI5106" s="54">
        <v>0.14299999999999999</v>
      </c>
      <c r="CJ5106" s="54">
        <v>28</v>
      </c>
      <c r="CK5106" s="54" t="s">
        <v>28918</v>
      </c>
      <c r="CL5106" s="54">
        <v>6.9999999999999999E-4</v>
      </c>
      <c r="CM5106" s="54">
        <v>0.309</v>
      </c>
      <c r="CN5106" s="53" t="s">
        <v>35896</v>
      </c>
      <c r="CO5106" s="54">
        <v>189</v>
      </c>
      <c r="CP5106" s="54">
        <v>223</v>
      </c>
      <c r="CQ5106" s="55">
        <f t="shared" si="79"/>
        <v>0.84753363228699552</v>
      </c>
      <c r="CR5106" s="52" t="s">
        <v>28953</v>
      </c>
    </row>
    <row r="5107" spans="81:96">
      <c r="CC5107" s="52">
        <v>5106</v>
      </c>
      <c r="CD5107" s="53" t="s">
        <v>36097</v>
      </c>
      <c r="CE5107" s="53" t="s">
        <v>36098</v>
      </c>
      <c r="CF5107" s="54">
        <v>843</v>
      </c>
      <c r="CG5107" s="54">
        <v>0.83799999999999997</v>
      </c>
      <c r="CH5107" s="54">
        <v>0.61099999999999999</v>
      </c>
      <c r="CI5107" s="54">
        <v>3.7999999999999999E-2</v>
      </c>
      <c r="CJ5107" s="54">
        <v>211</v>
      </c>
      <c r="CK5107" s="54">
        <v>3</v>
      </c>
      <c r="CL5107" s="54">
        <v>3.8000000000000002E-4</v>
      </c>
      <c r="CM5107" s="54">
        <v>2.1999999999999999E-2</v>
      </c>
      <c r="CN5107" s="53" t="s">
        <v>35896</v>
      </c>
      <c r="CO5107" s="54">
        <v>190</v>
      </c>
      <c r="CP5107" s="54">
        <v>223</v>
      </c>
      <c r="CQ5107" s="55">
        <f t="shared" si="79"/>
        <v>0.85201793721973096</v>
      </c>
      <c r="CR5107" s="52" t="s">
        <v>28953</v>
      </c>
    </row>
    <row r="5108" spans="81:96">
      <c r="CC5108" s="52">
        <v>5107</v>
      </c>
      <c r="CD5108" s="53" t="s">
        <v>36099</v>
      </c>
      <c r="CE5108" s="53" t="s">
        <v>36100</v>
      </c>
      <c r="CF5108" s="54">
        <v>977</v>
      </c>
      <c r="CG5108" s="54">
        <v>0.82499999999999996</v>
      </c>
      <c r="CH5108" s="54"/>
      <c r="CI5108" s="54">
        <v>0.11799999999999999</v>
      </c>
      <c r="CJ5108" s="54">
        <v>93</v>
      </c>
      <c r="CK5108" s="54">
        <v>4.8</v>
      </c>
      <c r="CL5108" s="54">
        <v>1.9599999999999999E-3</v>
      </c>
      <c r="CM5108" s="54"/>
      <c r="CN5108" s="53" t="s">
        <v>35896</v>
      </c>
      <c r="CO5108" s="54">
        <v>191</v>
      </c>
      <c r="CP5108" s="54">
        <v>223</v>
      </c>
      <c r="CQ5108" s="55">
        <f t="shared" si="79"/>
        <v>0.8565022421524664</v>
      </c>
      <c r="CR5108" s="52" t="s">
        <v>28953</v>
      </c>
    </row>
    <row r="5109" spans="81:96">
      <c r="CC5109" s="52">
        <v>5108</v>
      </c>
      <c r="CD5109" s="53" t="s">
        <v>36101</v>
      </c>
      <c r="CE5109" s="53" t="s">
        <v>36102</v>
      </c>
      <c r="CF5109" s="54">
        <v>190</v>
      </c>
      <c r="CG5109" s="54">
        <v>0.80600000000000005</v>
      </c>
      <c r="CH5109" s="54"/>
      <c r="CI5109" s="54">
        <v>0.28599999999999998</v>
      </c>
      <c r="CJ5109" s="54">
        <v>7</v>
      </c>
      <c r="CK5109" s="54">
        <v>4.4000000000000004</v>
      </c>
      <c r="CL5109" s="54">
        <v>6.8000000000000005E-4</v>
      </c>
      <c r="CM5109" s="54"/>
      <c r="CN5109" s="53" t="s">
        <v>35896</v>
      </c>
      <c r="CO5109" s="54">
        <v>192</v>
      </c>
      <c r="CP5109" s="54">
        <v>223</v>
      </c>
      <c r="CQ5109" s="55">
        <f t="shared" si="79"/>
        <v>0.86098654708520184</v>
      </c>
      <c r="CR5109" s="52" t="s">
        <v>28953</v>
      </c>
    </row>
    <row r="5110" spans="81:96">
      <c r="CC5110" s="52">
        <v>5109</v>
      </c>
      <c r="CD5110" s="53" t="s">
        <v>36103</v>
      </c>
      <c r="CE5110" s="53" t="s">
        <v>36104</v>
      </c>
      <c r="CF5110" s="54">
        <v>321</v>
      </c>
      <c r="CG5110" s="54">
        <v>0.80400000000000005</v>
      </c>
      <c r="CH5110" s="54">
        <v>0.754</v>
      </c>
      <c r="CI5110" s="54">
        <v>0.20599999999999999</v>
      </c>
      <c r="CJ5110" s="54">
        <v>34</v>
      </c>
      <c r="CK5110" s="54">
        <v>8.9</v>
      </c>
      <c r="CL5110" s="54">
        <v>3.8000000000000002E-4</v>
      </c>
      <c r="CM5110" s="54">
        <v>0.186</v>
      </c>
      <c r="CN5110" s="53" t="s">
        <v>35896</v>
      </c>
      <c r="CO5110" s="54">
        <v>193</v>
      </c>
      <c r="CP5110" s="54">
        <v>223</v>
      </c>
      <c r="CQ5110" s="55">
        <f t="shared" si="79"/>
        <v>0.86547085201793716</v>
      </c>
      <c r="CR5110" s="52" t="s">
        <v>28953</v>
      </c>
    </row>
    <row r="5111" spans="81:96">
      <c r="CC5111" s="52">
        <v>5110</v>
      </c>
      <c r="CD5111" s="53" t="s">
        <v>36105</v>
      </c>
      <c r="CE5111" s="53" t="s">
        <v>36106</v>
      </c>
      <c r="CF5111" s="54">
        <v>466</v>
      </c>
      <c r="CG5111" s="54">
        <v>0.76400000000000001</v>
      </c>
      <c r="CH5111" s="54">
        <v>0.84899999999999998</v>
      </c>
      <c r="CI5111" s="54">
        <v>5.7000000000000002E-2</v>
      </c>
      <c r="CJ5111" s="54">
        <v>87</v>
      </c>
      <c r="CK5111" s="54">
        <v>5</v>
      </c>
      <c r="CL5111" s="54">
        <v>9.3999999999999997E-4</v>
      </c>
      <c r="CM5111" s="54">
        <v>0.17399999999999999</v>
      </c>
      <c r="CN5111" s="53" t="s">
        <v>35896</v>
      </c>
      <c r="CO5111" s="54">
        <v>194</v>
      </c>
      <c r="CP5111" s="54">
        <v>223</v>
      </c>
      <c r="CQ5111" s="55">
        <f t="shared" si="79"/>
        <v>0.8699551569506726</v>
      </c>
      <c r="CR5111" s="52" t="s">
        <v>28953</v>
      </c>
    </row>
    <row r="5112" spans="81:96">
      <c r="CC5112" s="52">
        <v>5111</v>
      </c>
      <c r="CD5112" s="53" t="s">
        <v>36107</v>
      </c>
      <c r="CE5112" s="53" t="s">
        <v>36108</v>
      </c>
      <c r="CF5112" s="54">
        <v>2182</v>
      </c>
      <c r="CG5112" s="54">
        <v>0.72899999999999998</v>
      </c>
      <c r="CH5112" s="54">
        <v>1.139</v>
      </c>
      <c r="CI5112" s="54">
        <v>0.13300000000000001</v>
      </c>
      <c r="CJ5112" s="54">
        <v>83</v>
      </c>
      <c r="CK5112" s="54" t="s">
        <v>28918</v>
      </c>
      <c r="CL5112" s="54">
        <v>2.0100000000000001E-3</v>
      </c>
      <c r="CM5112" s="54">
        <v>0.28999999999999998</v>
      </c>
      <c r="CN5112" s="53" t="s">
        <v>35896</v>
      </c>
      <c r="CO5112" s="54">
        <v>195</v>
      </c>
      <c r="CP5112" s="54">
        <v>223</v>
      </c>
      <c r="CQ5112" s="55">
        <f t="shared" si="79"/>
        <v>0.87443946188340804</v>
      </c>
      <c r="CR5112" s="52" t="s">
        <v>28953</v>
      </c>
    </row>
    <row r="5113" spans="81:96">
      <c r="CC5113" s="52">
        <v>5112</v>
      </c>
      <c r="CD5113" s="53" t="s">
        <v>36109</v>
      </c>
      <c r="CE5113" s="53" t="s">
        <v>36110</v>
      </c>
      <c r="CF5113" s="54">
        <v>83</v>
      </c>
      <c r="CG5113" s="54">
        <v>0.69599999999999995</v>
      </c>
      <c r="CH5113" s="54">
        <v>0.60099999999999998</v>
      </c>
      <c r="CI5113" s="54">
        <v>0</v>
      </c>
      <c r="CJ5113" s="54">
        <v>31</v>
      </c>
      <c r="CK5113" s="54"/>
      <c r="CL5113" s="54">
        <v>2.5999999999999998E-4</v>
      </c>
      <c r="CM5113" s="54">
        <v>0.11700000000000001</v>
      </c>
      <c r="CN5113" s="53" t="s">
        <v>35896</v>
      </c>
      <c r="CO5113" s="54">
        <v>196</v>
      </c>
      <c r="CP5113" s="54">
        <v>223</v>
      </c>
      <c r="CQ5113" s="55">
        <f t="shared" si="79"/>
        <v>0.87892376681614348</v>
      </c>
      <c r="CR5113" s="52" t="s">
        <v>28953</v>
      </c>
    </row>
    <row r="5114" spans="81:96">
      <c r="CC5114" s="52">
        <v>5113</v>
      </c>
      <c r="CD5114" s="53" t="s">
        <v>36111</v>
      </c>
      <c r="CE5114" s="53" t="s">
        <v>36112</v>
      </c>
      <c r="CF5114" s="54">
        <v>335</v>
      </c>
      <c r="CG5114" s="54">
        <v>0.69</v>
      </c>
      <c r="CH5114" s="54">
        <v>0.755</v>
      </c>
      <c r="CI5114" s="54">
        <v>5.3999999999999999E-2</v>
      </c>
      <c r="CJ5114" s="54">
        <v>93</v>
      </c>
      <c r="CK5114" s="54">
        <v>5</v>
      </c>
      <c r="CL5114" s="54">
        <v>4.0999999999999999E-4</v>
      </c>
      <c r="CM5114" s="54">
        <v>8.1000000000000003E-2</v>
      </c>
      <c r="CN5114" s="53" t="s">
        <v>35896</v>
      </c>
      <c r="CO5114" s="54">
        <v>197</v>
      </c>
      <c r="CP5114" s="54">
        <v>223</v>
      </c>
      <c r="CQ5114" s="55">
        <f t="shared" si="79"/>
        <v>0.88340807174887892</v>
      </c>
      <c r="CR5114" s="52" t="s">
        <v>28953</v>
      </c>
    </row>
    <row r="5115" spans="81:96">
      <c r="CC5115" s="52">
        <v>5114</v>
      </c>
      <c r="CD5115" s="53" t="s">
        <v>36113</v>
      </c>
      <c r="CE5115" s="53" t="s">
        <v>36114</v>
      </c>
      <c r="CF5115" s="54">
        <v>111</v>
      </c>
      <c r="CG5115" s="54">
        <v>0.67600000000000005</v>
      </c>
      <c r="CH5115" s="54">
        <v>0.71099999999999997</v>
      </c>
      <c r="CI5115" s="54">
        <v>0</v>
      </c>
      <c r="CJ5115" s="54">
        <v>20</v>
      </c>
      <c r="CK5115" s="54">
        <v>5.0999999999999996</v>
      </c>
      <c r="CL5115" s="54">
        <v>2.3000000000000001E-4</v>
      </c>
      <c r="CM5115" s="54">
        <v>0.16200000000000001</v>
      </c>
      <c r="CN5115" s="53" t="s">
        <v>35896</v>
      </c>
      <c r="CO5115" s="54">
        <v>198</v>
      </c>
      <c r="CP5115" s="54">
        <v>223</v>
      </c>
      <c r="CQ5115" s="55">
        <f t="shared" si="79"/>
        <v>0.88789237668161436</v>
      </c>
      <c r="CR5115" s="52" t="s">
        <v>28953</v>
      </c>
    </row>
    <row r="5116" spans="81:96">
      <c r="CC5116" s="52">
        <v>5115</v>
      </c>
      <c r="CD5116" s="53" t="s">
        <v>36115</v>
      </c>
      <c r="CE5116" s="53" t="s">
        <v>36116</v>
      </c>
      <c r="CF5116" s="54">
        <v>235</v>
      </c>
      <c r="CG5116" s="54">
        <v>0.67400000000000004</v>
      </c>
      <c r="CH5116" s="54">
        <v>0.73099999999999998</v>
      </c>
      <c r="CI5116" s="54">
        <v>0</v>
      </c>
      <c r="CJ5116" s="54">
        <v>25</v>
      </c>
      <c r="CK5116" s="54">
        <v>8.6999999999999993</v>
      </c>
      <c r="CL5116" s="54">
        <v>2.7999999999999998E-4</v>
      </c>
      <c r="CM5116" s="54">
        <v>0.17</v>
      </c>
      <c r="CN5116" s="53" t="s">
        <v>35896</v>
      </c>
      <c r="CO5116" s="54">
        <v>199</v>
      </c>
      <c r="CP5116" s="54">
        <v>223</v>
      </c>
      <c r="CQ5116" s="55">
        <f t="shared" si="79"/>
        <v>0.8923766816143498</v>
      </c>
      <c r="CR5116" s="52" t="s">
        <v>28953</v>
      </c>
    </row>
    <row r="5117" spans="81:96">
      <c r="CC5117" s="52">
        <v>5116</v>
      </c>
      <c r="CD5117" s="53" t="s">
        <v>34008</v>
      </c>
      <c r="CE5117" s="53" t="s">
        <v>34009</v>
      </c>
      <c r="CF5117" s="54">
        <v>378</v>
      </c>
      <c r="CG5117" s="54">
        <v>0.66700000000000004</v>
      </c>
      <c r="CH5117" s="54">
        <v>0.73499999999999999</v>
      </c>
      <c r="CI5117" s="54">
        <v>0.05</v>
      </c>
      <c r="CJ5117" s="54">
        <v>40</v>
      </c>
      <c r="CK5117" s="54" t="s">
        <v>28918</v>
      </c>
      <c r="CL5117" s="54">
        <v>5.9999999999999995E-4</v>
      </c>
      <c r="CM5117" s="54">
        <v>0.23300000000000001</v>
      </c>
      <c r="CN5117" s="53" t="s">
        <v>35896</v>
      </c>
      <c r="CO5117" s="54">
        <v>200</v>
      </c>
      <c r="CP5117" s="54">
        <v>223</v>
      </c>
      <c r="CQ5117" s="55">
        <f t="shared" si="79"/>
        <v>0.89686098654708524</v>
      </c>
      <c r="CR5117" s="52" t="s">
        <v>28953</v>
      </c>
    </row>
    <row r="5118" spans="81:96">
      <c r="CC5118" s="52">
        <v>5117</v>
      </c>
      <c r="CD5118" s="53" t="s">
        <v>36117</v>
      </c>
      <c r="CE5118" s="53" t="s">
        <v>36118</v>
      </c>
      <c r="CF5118" s="54">
        <v>95</v>
      </c>
      <c r="CG5118" s="54">
        <v>0.64400000000000002</v>
      </c>
      <c r="CH5118" s="54">
        <v>0.78200000000000003</v>
      </c>
      <c r="CI5118" s="54">
        <v>0</v>
      </c>
      <c r="CJ5118" s="54">
        <v>14</v>
      </c>
      <c r="CK5118" s="54"/>
      <c r="CL5118" s="54">
        <v>5.2999999999999998E-4</v>
      </c>
      <c r="CM5118" s="54">
        <v>0.28100000000000003</v>
      </c>
      <c r="CN5118" s="53" t="s">
        <v>35896</v>
      </c>
      <c r="CO5118" s="54">
        <v>201</v>
      </c>
      <c r="CP5118" s="54">
        <v>223</v>
      </c>
      <c r="CQ5118" s="55">
        <f t="shared" si="79"/>
        <v>0.90134529147982068</v>
      </c>
      <c r="CR5118" s="52" t="s">
        <v>28953</v>
      </c>
    </row>
    <row r="5119" spans="81:96">
      <c r="CC5119" s="52">
        <v>5118</v>
      </c>
      <c r="CD5119" s="53" t="s">
        <v>36119</v>
      </c>
      <c r="CE5119" s="53" t="s">
        <v>36120</v>
      </c>
      <c r="CF5119" s="54">
        <v>281</v>
      </c>
      <c r="CG5119" s="54">
        <v>0.63</v>
      </c>
      <c r="CH5119" s="54">
        <v>0.74199999999999999</v>
      </c>
      <c r="CI5119" s="54">
        <v>0.13</v>
      </c>
      <c r="CJ5119" s="54">
        <v>100</v>
      </c>
      <c r="CK5119" s="54">
        <v>3</v>
      </c>
      <c r="CL5119" s="54">
        <v>5.2999999999999998E-4</v>
      </c>
      <c r="CM5119" s="54">
        <v>0.10199999999999999</v>
      </c>
      <c r="CN5119" s="53" t="s">
        <v>35896</v>
      </c>
      <c r="CO5119" s="54">
        <v>202</v>
      </c>
      <c r="CP5119" s="54">
        <v>223</v>
      </c>
      <c r="CQ5119" s="55">
        <f t="shared" si="79"/>
        <v>0.905829596412556</v>
      </c>
      <c r="CR5119" s="52" t="s">
        <v>28953</v>
      </c>
    </row>
    <row r="5120" spans="81:96">
      <c r="CC5120" s="52">
        <v>5119</v>
      </c>
      <c r="CD5120" s="53" t="s">
        <v>36121</v>
      </c>
      <c r="CE5120" s="53" t="s">
        <v>36122</v>
      </c>
      <c r="CF5120" s="54">
        <v>209</v>
      </c>
      <c r="CG5120" s="54">
        <v>0.623</v>
      </c>
      <c r="CH5120" s="54">
        <v>0.78500000000000003</v>
      </c>
      <c r="CI5120" s="54">
        <v>3.1E-2</v>
      </c>
      <c r="CJ5120" s="54">
        <v>32</v>
      </c>
      <c r="CK5120" s="54">
        <v>4.8</v>
      </c>
      <c r="CL5120" s="54">
        <v>4.0000000000000002E-4</v>
      </c>
      <c r="CM5120" s="54">
        <v>0.14399999999999999</v>
      </c>
      <c r="CN5120" s="53" t="s">
        <v>35896</v>
      </c>
      <c r="CO5120" s="54">
        <v>203</v>
      </c>
      <c r="CP5120" s="54">
        <v>223</v>
      </c>
      <c r="CQ5120" s="55">
        <f t="shared" si="79"/>
        <v>0.91031390134529144</v>
      </c>
      <c r="CR5120" s="52" t="s">
        <v>28953</v>
      </c>
    </row>
    <row r="5121" spans="81:96">
      <c r="CC5121" s="52">
        <v>5120</v>
      </c>
      <c r="CD5121" s="53" t="s">
        <v>29203</v>
      </c>
      <c r="CE5121" s="53" t="s">
        <v>29204</v>
      </c>
      <c r="CF5121" s="54">
        <v>65</v>
      </c>
      <c r="CG5121" s="54">
        <v>0.60699999999999998</v>
      </c>
      <c r="CH5121" s="54"/>
      <c r="CI5121" s="54">
        <v>0</v>
      </c>
      <c r="CJ5121" s="54">
        <v>11</v>
      </c>
      <c r="CK5121" s="54"/>
      <c r="CL5121" s="54">
        <v>1.7000000000000001E-4</v>
      </c>
      <c r="CM5121" s="54"/>
      <c r="CN5121" s="53" t="s">
        <v>35896</v>
      </c>
      <c r="CO5121" s="54">
        <v>204</v>
      </c>
      <c r="CP5121" s="54">
        <v>223</v>
      </c>
      <c r="CQ5121" s="55">
        <f t="shared" si="79"/>
        <v>0.91479820627802688</v>
      </c>
      <c r="CR5121" s="52" t="s">
        <v>28953</v>
      </c>
    </row>
    <row r="5122" spans="81:96">
      <c r="CC5122" s="52">
        <v>5121</v>
      </c>
      <c r="CD5122" s="53" t="s">
        <v>24259</v>
      </c>
      <c r="CE5122" s="53" t="s">
        <v>24258</v>
      </c>
      <c r="CF5122" s="54">
        <v>202</v>
      </c>
      <c r="CG5122" s="54">
        <v>0.59099999999999997</v>
      </c>
      <c r="CH5122" s="54">
        <v>0.51900000000000002</v>
      </c>
      <c r="CI5122" s="54">
        <v>0.17100000000000001</v>
      </c>
      <c r="CJ5122" s="54">
        <v>35</v>
      </c>
      <c r="CK5122" s="54">
        <v>7.5</v>
      </c>
      <c r="CL5122" s="54">
        <v>2.4000000000000001E-4</v>
      </c>
      <c r="CM5122" s="54">
        <v>9.9000000000000005E-2</v>
      </c>
      <c r="CN5122" s="53" t="s">
        <v>35896</v>
      </c>
      <c r="CO5122" s="54">
        <v>205</v>
      </c>
      <c r="CP5122" s="54">
        <v>223</v>
      </c>
      <c r="CQ5122" s="55">
        <f t="shared" ref="CQ5122:CQ5185" si="80">CO5122/CP5122</f>
        <v>0.91928251121076232</v>
      </c>
      <c r="CR5122" s="52" t="s">
        <v>28953</v>
      </c>
    </row>
    <row r="5123" spans="81:96">
      <c r="CC5123" s="52">
        <v>5122</v>
      </c>
      <c r="CD5123" s="53" t="s">
        <v>14350</v>
      </c>
      <c r="CE5123" s="53" t="s">
        <v>14349</v>
      </c>
      <c r="CF5123" s="54">
        <v>1337</v>
      </c>
      <c r="CG5123" s="54">
        <v>0.56299999999999994</v>
      </c>
      <c r="CH5123" s="54">
        <v>0.876</v>
      </c>
      <c r="CI5123" s="54">
        <v>7.2999999999999995E-2</v>
      </c>
      <c r="CJ5123" s="54">
        <v>165</v>
      </c>
      <c r="CK5123" s="54">
        <v>5.8</v>
      </c>
      <c r="CL5123" s="54">
        <v>2.4199999999999998E-3</v>
      </c>
      <c r="CM5123" s="54">
        <v>0.191</v>
      </c>
      <c r="CN5123" s="53" t="s">
        <v>35896</v>
      </c>
      <c r="CO5123" s="54">
        <v>206</v>
      </c>
      <c r="CP5123" s="54">
        <v>223</v>
      </c>
      <c r="CQ5123" s="55">
        <f t="shared" si="80"/>
        <v>0.92376681614349776</v>
      </c>
      <c r="CR5123" s="52" t="s">
        <v>28953</v>
      </c>
    </row>
    <row r="5124" spans="81:96">
      <c r="CC5124" s="52">
        <v>5123</v>
      </c>
      <c r="CD5124" s="53" t="s">
        <v>36123</v>
      </c>
      <c r="CE5124" s="53" t="s">
        <v>36124</v>
      </c>
      <c r="CF5124" s="54">
        <v>408</v>
      </c>
      <c r="CG5124" s="54">
        <v>0.56200000000000006</v>
      </c>
      <c r="CH5124" s="54">
        <v>0.77400000000000002</v>
      </c>
      <c r="CI5124" s="54">
        <v>0</v>
      </c>
      <c r="CJ5124" s="54">
        <v>30</v>
      </c>
      <c r="CK5124" s="54">
        <v>8.8000000000000007</v>
      </c>
      <c r="CL5124" s="54">
        <v>5.4000000000000001E-4</v>
      </c>
      <c r="CM5124" s="54">
        <v>0.191</v>
      </c>
      <c r="CN5124" s="53" t="s">
        <v>35896</v>
      </c>
      <c r="CO5124" s="54">
        <v>207</v>
      </c>
      <c r="CP5124" s="54">
        <v>223</v>
      </c>
      <c r="CQ5124" s="55">
        <f t="shared" si="80"/>
        <v>0.9282511210762332</v>
      </c>
      <c r="CR5124" s="52" t="s">
        <v>28953</v>
      </c>
    </row>
    <row r="5125" spans="81:96">
      <c r="CC5125" s="52">
        <v>5124</v>
      </c>
      <c r="CD5125" s="53" t="s">
        <v>36125</v>
      </c>
      <c r="CE5125" s="53" t="s">
        <v>36126</v>
      </c>
      <c r="CF5125" s="54">
        <v>114</v>
      </c>
      <c r="CG5125" s="54">
        <v>0.56200000000000006</v>
      </c>
      <c r="CH5125" s="54">
        <v>0.56299999999999994</v>
      </c>
      <c r="CI5125" s="54">
        <v>0.111</v>
      </c>
      <c r="CJ5125" s="54">
        <v>27</v>
      </c>
      <c r="CK5125" s="54">
        <v>5</v>
      </c>
      <c r="CL5125" s="54">
        <v>3.4000000000000002E-4</v>
      </c>
      <c r="CM5125" s="54">
        <v>0.17899999999999999</v>
      </c>
      <c r="CN5125" s="53" t="s">
        <v>35896</v>
      </c>
      <c r="CO5125" s="54">
        <v>207</v>
      </c>
      <c r="CP5125" s="54">
        <v>223</v>
      </c>
      <c r="CQ5125" s="55">
        <f t="shared" si="80"/>
        <v>0.9282511210762332</v>
      </c>
      <c r="CR5125" s="52" t="s">
        <v>28953</v>
      </c>
    </row>
    <row r="5126" spans="81:96">
      <c r="CC5126" s="52">
        <v>5125</v>
      </c>
      <c r="CD5126" s="53" t="s">
        <v>34020</v>
      </c>
      <c r="CE5126" s="53" t="s">
        <v>34021</v>
      </c>
      <c r="CF5126" s="54">
        <v>292</v>
      </c>
      <c r="CG5126" s="54">
        <v>0.55700000000000005</v>
      </c>
      <c r="CH5126" s="54">
        <v>0.73699999999999999</v>
      </c>
      <c r="CI5126" s="54">
        <v>3.1E-2</v>
      </c>
      <c r="CJ5126" s="54">
        <v>65</v>
      </c>
      <c r="CK5126" s="54">
        <v>6.5</v>
      </c>
      <c r="CL5126" s="54">
        <v>4.0999999999999999E-4</v>
      </c>
      <c r="CM5126" s="54">
        <v>0.154</v>
      </c>
      <c r="CN5126" s="53" t="s">
        <v>35896</v>
      </c>
      <c r="CO5126" s="54">
        <v>209</v>
      </c>
      <c r="CP5126" s="54">
        <v>223</v>
      </c>
      <c r="CQ5126" s="55">
        <f t="shared" si="80"/>
        <v>0.93721973094170408</v>
      </c>
      <c r="CR5126" s="52" t="s">
        <v>28953</v>
      </c>
    </row>
    <row r="5127" spans="81:96">
      <c r="CC5127" s="52">
        <v>5126</v>
      </c>
      <c r="CD5127" s="53" t="s">
        <v>36127</v>
      </c>
      <c r="CE5127" s="53" t="s">
        <v>36128</v>
      </c>
      <c r="CF5127" s="54">
        <v>219</v>
      </c>
      <c r="CG5127" s="54">
        <v>0.55300000000000005</v>
      </c>
      <c r="CH5127" s="54">
        <v>0.67100000000000004</v>
      </c>
      <c r="CI5127" s="54">
        <v>8.2000000000000003E-2</v>
      </c>
      <c r="CJ5127" s="54">
        <v>49</v>
      </c>
      <c r="CK5127" s="54">
        <v>4.7</v>
      </c>
      <c r="CL5127" s="54">
        <v>4.4999999999999999E-4</v>
      </c>
      <c r="CM5127" s="54">
        <v>0.13400000000000001</v>
      </c>
      <c r="CN5127" s="53" t="s">
        <v>35896</v>
      </c>
      <c r="CO5127" s="54">
        <v>210</v>
      </c>
      <c r="CP5127" s="54">
        <v>223</v>
      </c>
      <c r="CQ5127" s="55">
        <f t="shared" si="80"/>
        <v>0.94170403587443952</v>
      </c>
      <c r="CR5127" s="52" t="s">
        <v>28953</v>
      </c>
    </row>
    <row r="5128" spans="81:96">
      <c r="CC5128" s="52">
        <v>5127</v>
      </c>
      <c r="CD5128" s="53" t="s">
        <v>36129</v>
      </c>
      <c r="CE5128" s="53" t="s">
        <v>36130</v>
      </c>
      <c r="CF5128" s="54">
        <v>224</v>
      </c>
      <c r="CG5128" s="54">
        <v>0.54</v>
      </c>
      <c r="CH5128" s="54">
        <v>0.88300000000000001</v>
      </c>
      <c r="CI5128" s="54">
        <v>0.17599999999999999</v>
      </c>
      <c r="CJ5128" s="54">
        <v>34</v>
      </c>
      <c r="CK5128" s="54">
        <v>5.6</v>
      </c>
      <c r="CL5128" s="54">
        <v>7.3999999999999999E-4</v>
      </c>
      <c r="CM5128" s="54">
        <v>0.32</v>
      </c>
      <c r="CN5128" s="53" t="s">
        <v>35896</v>
      </c>
      <c r="CO5128" s="54">
        <v>211</v>
      </c>
      <c r="CP5128" s="54">
        <v>223</v>
      </c>
      <c r="CQ5128" s="55">
        <f t="shared" si="80"/>
        <v>0.94618834080717484</v>
      </c>
      <c r="CR5128" s="52" t="s">
        <v>28953</v>
      </c>
    </row>
    <row r="5129" spans="81:96">
      <c r="CC5129" s="52">
        <v>5128</v>
      </c>
      <c r="CD5129" s="53" t="s">
        <v>36131</v>
      </c>
      <c r="CE5129" s="53" t="s">
        <v>36132</v>
      </c>
      <c r="CF5129" s="54">
        <v>272</v>
      </c>
      <c r="CG5129" s="54">
        <v>0.5</v>
      </c>
      <c r="CH5129" s="54">
        <v>0.71299999999999997</v>
      </c>
      <c r="CI5129" s="54">
        <v>0.125</v>
      </c>
      <c r="CJ5129" s="54">
        <v>32</v>
      </c>
      <c r="CK5129" s="54" t="s">
        <v>28918</v>
      </c>
      <c r="CL5129" s="54">
        <v>2.7999999999999998E-4</v>
      </c>
      <c r="CM5129" s="54">
        <v>0.152</v>
      </c>
      <c r="CN5129" s="53" t="s">
        <v>35896</v>
      </c>
      <c r="CO5129" s="54">
        <v>212</v>
      </c>
      <c r="CP5129" s="54">
        <v>223</v>
      </c>
      <c r="CQ5129" s="55">
        <f t="shared" si="80"/>
        <v>0.95067264573991028</v>
      </c>
      <c r="CR5129" s="52" t="s">
        <v>28953</v>
      </c>
    </row>
    <row r="5130" spans="81:96">
      <c r="CC5130" s="52">
        <v>5129</v>
      </c>
      <c r="CD5130" s="53" t="s">
        <v>35290</v>
      </c>
      <c r="CE5130" s="53" t="s">
        <v>35291</v>
      </c>
      <c r="CF5130" s="54">
        <v>53</v>
      </c>
      <c r="CG5130" s="54">
        <v>0.5</v>
      </c>
      <c r="CH5130" s="54">
        <v>0.5</v>
      </c>
      <c r="CI5130" s="54">
        <v>0.108</v>
      </c>
      <c r="CJ5130" s="54">
        <v>148</v>
      </c>
      <c r="CK5130" s="54"/>
      <c r="CL5130" s="54">
        <v>8.0000000000000007E-5</v>
      </c>
      <c r="CM5130" s="54">
        <v>7.0999999999999994E-2</v>
      </c>
      <c r="CN5130" s="53" t="s">
        <v>35896</v>
      </c>
      <c r="CO5130" s="54">
        <v>212</v>
      </c>
      <c r="CP5130" s="54">
        <v>223</v>
      </c>
      <c r="CQ5130" s="55">
        <f t="shared" si="80"/>
        <v>0.95067264573991028</v>
      </c>
      <c r="CR5130" s="52" t="s">
        <v>28953</v>
      </c>
    </row>
    <row r="5131" spans="81:96">
      <c r="CC5131" s="52">
        <v>5130</v>
      </c>
      <c r="CD5131" s="53" t="s">
        <v>36133</v>
      </c>
      <c r="CE5131" s="53" t="s">
        <v>36134</v>
      </c>
      <c r="CF5131" s="54">
        <v>479</v>
      </c>
      <c r="CG5131" s="54">
        <v>0.46800000000000003</v>
      </c>
      <c r="CH5131" s="54">
        <v>0.71</v>
      </c>
      <c r="CI5131" s="54">
        <v>0.189</v>
      </c>
      <c r="CJ5131" s="54">
        <v>53</v>
      </c>
      <c r="CK5131" s="54">
        <v>6.3</v>
      </c>
      <c r="CL5131" s="54">
        <v>8.0999999999999996E-4</v>
      </c>
      <c r="CM5131" s="54">
        <v>0.185</v>
      </c>
      <c r="CN5131" s="53" t="s">
        <v>35896</v>
      </c>
      <c r="CO5131" s="54">
        <v>214</v>
      </c>
      <c r="CP5131" s="54">
        <v>223</v>
      </c>
      <c r="CQ5131" s="55">
        <f t="shared" si="80"/>
        <v>0.95964125560538116</v>
      </c>
      <c r="CR5131" s="52" t="s">
        <v>28953</v>
      </c>
    </row>
    <row r="5132" spans="81:96">
      <c r="CC5132" s="52">
        <v>5131</v>
      </c>
      <c r="CD5132" s="53" t="s">
        <v>29227</v>
      </c>
      <c r="CE5132" s="53" t="s">
        <v>29228</v>
      </c>
      <c r="CF5132" s="54">
        <v>345</v>
      </c>
      <c r="CG5132" s="54">
        <v>0.45700000000000002</v>
      </c>
      <c r="CH5132" s="54">
        <v>0.69199999999999995</v>
      </c>
      <c r="CI5132" s="54">
        <v>0.11799999999999999</v>
      </c>
      <c r="CJ5132" s="54">
        <v>51</v>
      </c>
      <c r="CK5132" s="54">
        <v>5.2</v>
      </c>
      <c r="CL5132" s="54">
        <v>8.9999999999999998E-4</v>
      </c>
      <c r="CM5132" s="54">
        <v>0.187</v>
      </c>
      <c r="CN5132" s="53" t="s">
        <v>35896</v>
      </c>
      <c r="CO5132" s="54">
        <v>215</v>
      </c>
      <c r="CP5132" s="54">
        <v>223</v>
      </c>
      <c r="CQ5132" s="55">
        <f t="shared" si="80"/>
        <v>0.9641255605381166</v>
      </c>
      <c r="CR5132" s="52" t="s">
        <v>28953</v>
      </c>
    </row>
    <row r="5133" spans="81:96">
      <c r="CC5133" s="52">
        <v>5132</v>
      </c>
      <c r="CD5133" s="53" t="s">
        <v>36135</v>
      </c>
      <c r="CE5133" s="53" t="s">
        <v>36136</v>
      </c>
      <c r="CF5133" s="54">
        <v>302</v>
      </c>
      <c r="CG5133" s="54">
        <v>0.442</v>
      </c>
      <c r="CH5133" s="54">
        <v>0.438</v>
      </c>
      <c r="CI5133" s="54">
        <v>0</v>
      </c>
      <c r="CJ5133" s="54">
        <v>40</v>
      </c>
      <c r="CK5133" s="54">
        <v>3.4</v>
      </c>
      <c r="CL5133" s="54">
        <v>5.5000000000000003E-4</v>
      </c>
      <c r="CM5133" s="54">
        <v>0.06</v>
      </c>
      <c r="CN5133" s="53" t="s">
        <v>35896</v>
      </c>
      <c r="CO5133" s="54">
        <v>216</v>
      </c>
      <c r="CP5133" s="54">
        <v>223</v>
      </c>
      <c r="CQ5133" s="55">
        <f t="shared" si="80"/>
        <v>0.96860986547085204</v>
      </c>
      <c r="CR5133" s="52" t="s">
        <v>28953</v>
      </c>
    </row>
    <row r="5134" spans="81:96">
      <c r="CC5134" s="52">
        <v>5133</v>
      </c>
      <c r="CD5134" s="53" t="s">
        <v>36137</v>
      </c>
      <c r="CE5134" s="53" t="s">
        <v>36138</v>
      </c>
      <c r="CF5134" s="54">
        <v>743</v>
      </c>
      <c r="CG5134" s="54">
        <v>0.433</v>
      </c>
      <c r="CH5134" s="54">
        <v>0.44900000000000001</v>
      </c>
      <c r="CI5134" s="54">
        <v>0.02</v>
      </c>
      <c r="CJ5134" s="54">
        <v>49</v>
      </c>
      <c r="CK5134" s="54">
        <v>8.3000000000000007</v>
      </c>
      <c r="CL5134" s="54">
        <v>9.2000000000000003E-4</v>
      </c>
      <c r="CM5134" s="54">
        <v>0.11799999999999999</v>
      </c>
      <c r="CN5134" s="53" t="s">
        <v>35896</v>
      </c>
      <c r="CO5134" s="54">
        <v>217</v>
      </c>
      <c r="CP5134" s="54">
        <v>223</v>
      </c>
      <c r="CQ5134" s="55">
        <f t="shared" si="80"/>
        <v>0.97309417040358748</v>
      </c>
      <c r="CR5134" s="52" t="s">
        <v>28953</v>
      </c>
    </row>
    <row r="5135" spans="81:96">
      <c r="CC5135" s="52">
        <v>5134</v>
      </c>
      <c r="CD5135" s="53" t="s">
        <v>35292</v>
      </c>
      <c r="CE5135" s="53" t="s">
        <v>35293</v>
      </c>
      <c r="CF5135" s="54">
        <v>702</v>
      </c>
      <c r="CG5135" s="54">
        <v>0.39400000000000002</v>
      </c>
      <c r="CH5135" s="54"/>
      <c r="CI5135" s="54">
        <v>1.4999999999999999E-2</v>
      </c>
      <c r="CJ5135" s="54">
        <v>135</v>
      </c>
      <c r="CK5135" s="54">
        <v>7.9</v>
      </c>
      <c r="CL5135" s="54">
        <v>1.1100000000000001E-3</v>
      </c>
      <c r="CM5135" s="54"/>
      <c r="CN5135" s="53" t="s">
        <v>35896</v>
      </c>
      <c r="CO5135" s="54">
        <v>218</v>
      </c>
      <c r="CP5135" s="54">
        <v>223</v>
      </c>
      <c r="CQ5135" s="55">
        <f t="shared" si="80"/>
        <v>0.97757847533632292</v>
      </c>
      <c r="CR5135" s="52" t="s">
        <v>28953</v>
      </c>
    </row>
    <row r="5136" spans="81:96">
      <c r="CC5136" s="52">
        <v>5135</v>
      </c>
      <c r="CD5136" s="53" t="s">
        <v>24704</v>
      </c>
      <c r="CE5136" s="53" t="s">
        <v>24702</v>
      </c>
      <c r="CF5136" s="54">
        <v>1761</v>
      </c>
      <c r="CG5136" s="54">
        <v>0.378</v>
      </c>
      <c r="CH5136" s="54">
        <v>0.41899999999999998</v>
      </c>
      <c r="CI5136" s="54">
        <v>3.1E-2</v>
      </c>
      <c r="CJ5136" s="54">
        <v>454</v>
      </c>
      <c r="CK5136" s="54">
        <v>5.4</v>
      </c>
      <c r="CL5136" s="54">
        <v>2.2399999999999998E-3</v>
      </c>
      <c r="CM5136" s="54">
        <v>6.2E-2</v>
      </c>
      <c r="CN5136" s="53" t="s">
        <v>35896</v>
      </c>
      <c r="CO5136" s="54">
        <v>219</v>
      </c>
      <c r="CP5136" s="54">
        <v>223</v>
      </c>
      <c r="CQ5136" s="55">
        <f t="shared" si="80"/>
        <v>0.98206278026905824</v>
      </c>
      <c r="CR5136" s="52" t="s">
        <v>28953</v>
      </c>
    </row>
    <row r="5137" spans="81:96">
      <c r="CC5137" s="52">
        <v>5136</v>
      </c>
      <c r="CD5137" s="53" t="s">
        <v>34918</v>
      </c>
      <c r="CE5137" s="53" t="s">
        <v>34919</v>
      </c>
      <c r="CF5137" s="54">
        <v>186</v>
      </c>
      <c r="CG5137" s="54">
        <v>0.32800000000000001</v>
      </c>
      <c r="CH5137" s="54">
        <v>0.32200000000000001</v>
      </c>
      <c r="CI5137" s="54">
        <v>0.14099999999999999</v>
      </c>
      <c r="CJ5137" s="54">
        <v>64</v>
      </c>
      <c r="CK5137" s="54">
        <v>5</v>
      </c>
      <c r="CL5137" s="54">
        <v>4.4000000000000002E-4</v>
      </c>
      <c r="CM5137" s="54">
        <v>8.3000000000000004E-2</v>
      </c>
      <c r="CN5137" s="53" t="s">
        <v>35896</v>
      </c>
      <c r="CO5137" s="54">
        <v>220</v>
      </c>
      <c r="CP5137" s="54">
        <v>223</v>
      </c>
      <c r="CQ5137" s="55">
        <f t="shared" si="80"/>
        <v>0.98654708520179368</v>
      </c>
      <c r="CR5137" s="52" t="s">
        <v>28953</v>
      </c>
    </row>
    <row r="5138" spans="81:96">
      <c r="CC5138" s="52">
        <v>5137</v>
      </c>
      <c r="CD5138" s="53" t="s">
        <v>36139</v>
      </c>
      <c r="CE5138" s="53" t="s">
        <v>36140</v>
      </c>
      <c r="CF5138" s="54">
        <v>37</v>
      </c>
      <c r="CG5138" s="54">
        <v>0.25</v>
      </c>
      <c r="CH5138" s="54">
        <v>0.29099999999999998</v>
      </c>
      <c r="CI5138" s="54">
        <v>0</v>
      </c>
      <c r="CJ5138" s="54">
        <v>16</v>
      </c>
      <c r="CK5138" s="54"/>
      <c r="CL5138" s="54">
        <v>1E-4</v>
      </c>
      <c r="CM5138" s="54">
        <v>7.0000000000000007E-2</v>
      </c>
      <c r="CN5138" s="53" t="s">
        <v>35896</v>
      </c>
      <c r="CO5138" s="54">
        <v>221</v>
      </c>
      <c r="CP5138" s="54">
        <v>223</v>
      </c>
      <c r="CQ5138" s="55">
        <f t="shared" si="80"/>
        <v>0.99103139013452912</v>
      </c>
      <c r="CR5138" s="52" t="s">
        <v>28953</v>
      </c>
    </row>
    <row r="5139" spans="81:96">
      <c r="CC5139" s="52">
        <v>5138</v>
      </c>
      <c r="CD5139" s="53" t="s">
        <v>36141</v>
      </c>
      <c r="CE5139" s="53" t="s">
        <v>36142</v>
      </c>
      <c r="CF5139" s="54">
        <v>134</v>
      </c>
      <c r="CG5139" s="54">
        <v>0.17699999999999999</v>
      </c>
      <c r="CH5139" s="54">
        <v>0.33300000000000002</v>
      </c>
      <c r="CI5139" s="54">
        <v>0</v>
      </c>
      <c r="CJ5139" s="54">
        <v>35</v>
      </c>
      <c r="CK5139" s="54">
        <v>6.7</v>
      </c>
      <c r="CL5139" s="54">
        <v>2.2000000000000001E-4</v>
      </c>
      <c r="CM5139" s="54">
        <v>7.0000000000000007E-2</v>
      </c>
      <c r="CN5139" s="53" t="s">
        <v>35896</v>
      </c>
      <c r="CO5139" s="54">
        <v>222</v>
      </c>
      <c r="CP5139" s="54">
        <v>223</v>
      </c>
      <c r="CQ5139" s="55">
        <f t="shared" si="80"/>
        <v>0.99551569506726456</v>
      </c>
      <c r="CR5139" s="52" t="s">
        <v>28953</v>
      </c>
    </row>
    <row r="5140" spans="81:96">
      <c r="CC5140" s="52">
        <v>5139</v>
      </c>
      <c r="CD5140" s="53" t="s">
        <v>31839</v>
      </c>
      <c r="CE5140" s="53" t="s">
        <v>31840</v>
      </c>
      <c r="CF5140" s="54">
        <v>67</v>
      </c>
      <c r="CG5140" s="54"/>
      <c r="CH5140" s="54"/>
      <c r="CI5140" s="54">
        <v>1.3959999999999999</v>
      </c>
      <c r="CJ5140" s="54">
        <v>48</v>
      </c>
      <c r="CK5140" s="54"/>
      <c r="CL5140" s="54">
        <v>0</v>
      </c>
      <c r="CM5140" s="54"/>
      <c r="CN5140" s="53" t="s">
        <v>35896</v>
      </c>
      <c r="CO5140" s="54">
        <v>223</v>
      </c>
      <c r="CP5140" s="54">
        <v>223</v>
      </c>
      <c r="CQ5140" s="55">
        <f t="shared" si="80"/>
        <v>1</v>
      </c>
      <c r="CR5140" s="52" t="s">
        <v>28953</v>
      </c>
    </row>
    <row r="5141" spans="81:96">
      <c r="CC5141" s="52">
        <v>5140</v>
      </c>
      <c r="CD5141" s="53" t="s">
        <v>33847</v>
      </c>
      <c r="CE5141" s="53" t="s">
        <v>33848</v>
      </c>
      <c r="CF5141" s="54">
        <v>28654</v>
      </c>
      <c r="CG5141" s="54">
        <v>16.196000000000002</v>
      </c>
      <c r="CH5141" s="54">
        <v>19.818999999999999</v>
      </c>
      <c r="CI5141" s="54">
        <v>3.2429999999999999</v>
      </c>
      <c r="CJ5141" s="54">
        <v>70</v>
      </c>
      <c r="CK5141" s="54">
        <v>9.8000000000000007</v>
      </c>
      <c r="CL5141" s="54">
        <v>5.3179999999999998E-2</v>
      </c>
      <c r="CM5141" s="54">
        <v>8.7680000000000007</v>
      </c>
      <c r="CN5141" s="53" t="s">
        <v>36143</v>
      </c>
      <c r="CO5141" s="54">
        <v>1</v>
      </c>
      <c r="CP5141" s="54">
        <v>46</v>
      </c>
      <c r="CQ5141" s="55">
        <f t="shared" si="80"/>
        <v>2.1739130434782608E-2</v>
      </c>
      <c r="CR5141" s="52" t="s">
        <v>28907</v>
      </c>
    </row>
    <row r="5142" spans="81:96">
      <c r="CC5142" s="52">
        <v>5141</v>
      </c>
      <c r="CD5142" s="53" t="s">
        <v>36144</v>
      </c>
      <c r="CE5142" s="53" t="s">
        <v>36145</v>
      </c>
      <c r="CF5142" s="54">
        <v>13303</v>
      </c>
      <c r="CG5142" s="54">
        <v>14.387</v>
      </c>
      <c r="CH5142" s="54">
        <v>14.787000000000001</v>
      </c>
      <c r="CI5142" s="54">
        <v>2.0139999999999998</v>
      </c>
      <c r="CJ5142" s="54">
        <v>74</v>
      </c>
      <c r="CK5142" s="54">
        <v>7.8</v>
      </c>
      <c r="CL5142" s="54">
        <v>2.945E-2</v>
      </c>
      <c r="CM5142" s="54">
        <v>6.0810000000000004</v>
      </c>
      <c r="CN5142" s="53" t="s">
        <v>36143</v>
      </c>
      <c r="CO5142" s="54">
        <v>2</v>
      </c>
      <c r="CP5142" s="54">
        <v>46</v>
      </c>
      <c r="CQ5142" s="55">
        <f t="shared" si="80"/>
        <v>4.3478260869565216E-2</v>
      </c>
      <c r="CR5142" s="52" t="s">
        <v>28907</v>
      </c>
    </row>
    <row r="5143" spans="81:96">
      <c r="CC5143" s="52">
        <v>5142</v>
      </c>
      <c r="CD5143" s="53" t="s">
        <v>33852</v>
      </c>
      <c r="CE5143" s="53" t="s">
        <v>33853</v>
      </c>
      <c r="CF5143" s="54">
        <v>16942</v>
      </c>
      <c r="CG5143" s="54">
        <v>10.561999999999999</v>
      </c>
      <c r="CH5143" s="54">
        <v>19.826000000000001</v>
      </c>
      <c r="CI5143" s="54">
        <v>0.185</v>
      </c>
      <c r="CJ5143" s="54">
        <v>27</v>
      </c>
      <c r="CK5143" s="54" t="s">
        <v>28918</v>
      </c>
      <c r="CL5143" s="54">
        <v>1.6789999999999999E-2</v>
      </c>
      <c r="CM5143" s="54">
        <v>8.7370000000000001</v>
      </c>
      <c r="CN5143" s="53" t="s">
        <v>36143</v>
      </c>
      <c r="CO5143" s="54">
        <v>3</v>
      </c>
      <c r="CP5143" s="54">
        <v>46</v>
      </c>
      <c r="CQ5143" s="55">
        <f t="shared" si="80"/>
        <v>6.5217391304347824E-2</v>
      </c>
      <c r="CR5143" s="52" t="s">
        <v>28907</v>
      </c>
    </row>
    <row r="5144" spans="81:96">
      <c r="CC5144" s="52">
        <v>5143</v>
      </c>
      <c r="CD5144" s="53" t="s">
        <v>9823</v>
      </c>
      <c r="CE5144" s="53" t="s">
        <v>9821</v>
      </c>
      <c r="CF5144" s="54">
        <v>37529</v>
      </c>
      <c r="CG5144" s="54">
        <v>9.1050000000000004</v>
      </c>
      <c r="CH5144" s="54">
        <v>11.667</v>
      </c>
      <c r="CI5144" s="54">
        <v>1.7490000000000001</v>
      </c>
      <c r="CJ5144" s="54">
        <v>275</v>
      </c>
      <c r="CK5144" s="54">
        <v>7.1</v>
      </c>
      <c r="CL5144" s="54">
        <v>9.4359999999999999E-2</v>
      </c>
      <c r="CM5144" s="54">
        <v>4.4409999999999998</v>
      </c>
      <c r="CN5144" s="53" t="s">
        <v>36143</v>
      </c>
      <c r="CO5144" s="54">
        <v>4</v>
      </c>
      <c r="CP5144" s="54">
        <v>46</v>
      </c>
      <c r="CQ5144" s="55">
        <f t="shared" si="80"/>
        <v>8.6956521739130432E-2</v>
      </c>
      <c r="CR5144" s="52" t="s">
        <v>28907</v>
      </c>
    </row>
    <row r="5145" spans="81:96">
      <c r="CC5145" s="52">
        <v>5144</v>
      </c>
      <c r="CD5145" s="53" t="s">
        <v>9844</v>
      </c>
      <c r="CE5145" s="53" t="s">
        <v>9842</v>
      </c>
      <c r="CF5145" s="54">
        <v>32977</v>
      </c>
      <c r="CG5145" s="54">
        <v>6.4939999999999998</v>
      </c>
      <c r="CH5145" s="54">
        <v>6.33</v>
      </c>
      <c r="CI5145" s="54">
        <v>1.325</v>
      </c>
      <c r="CJ5145" s="54">
        <v>419</v>
      </c>
      <c r="CK5145" s="54">
        <v>7.2</v>
      </c>
      <c r="CL5145" s="54">
        <v>6.5009999999999998E-2</v>
      </c>
      <c r="CM5145" s="54">
        <v>2.0750000000000002</v>
      </c>
      <c r="CN5145" s="53" t="s">
        <v>36143</v>
      </c>
      <c r="CO5145" s="54">
        <v>5</v>
      </c>
      <c r="CP5145" s="54">
        <v>46</v>
      </c>
      <c r="CQ5145" s="55">
        <f t="shared" si="80"/>
        <v>0.10869565217391304</v>
      </c>
      <c r="CR5145" s="52" t="s">
        <v>28907</v>
      </c>
    </row>
    <row r="5146" spans="81:96">
      <c r="CC5146" s="52">
        <v>5145</v>
      </c>
      <c r="CD5146" s="53" t="s">
        <v>36146</v>
      </c>
      <c r="CE5146" s="53" t="s">
        <v>36147</v>
      </c>
      <c r="CF5146" s="54">
        <v>3643</v>
      </c>
      <c r="CG5146" s="54">
        <v>6.2169999999999996</v>
      </c>
      <c r="CH5146" s="54">
        <v>5.532</v>
      </c>
      <c r="CI5146" s="54">
        <v>1.1879999999999999</v>
      </c>
      <c r="CJ5146" s="54">
        <v>32</v>
      </c>
      <c r="CK5146" s="54">
        <v>9.6</v>
      </c>
      <c r="CL5146" s="54">
        <v>4.6800000000000001E-3</v>
      </c>
      <c r="CM5146" s="54">
        <v>1.891</v>
      </c>
      <c r="CN5146" s="53" t="s">
        <v>36143</v>
      </c>
      <c r="CO5146" s="54">
        <v>6</v>
      </c>
      <c r="CP5146" s="54">
        <v>46</v>
      </c>
      <c r="CQ5146" s="55">
        <f t="shared" si="80"/>
        <v>0.13043478260869565</v>
      </c>
      <c r="CR5146" s="52" t="s">
        <v>28907</v>
      </c>
    </row>
    <row r="5147" spans="81:96">
      <c r="CC5147" s="52">
        <v>5146</v>
      </c>
      <c r="CD5147" s="53" t="s">
        <v>30432</v>
      </c>
      <c r="CE5147" s="53" t="s">
        <v>30433</v>
      </c>
      <c r="CF5147" s="54">
        <v>41341</v>
      </c>
      <c r="CG5147" s="54">
        <v>5.0510000000000002</v>
      </c>
      <c r="CH5147" s="54">
        <v>5.6479999999999997</v>
      </c>
      <c r="CI5147" s="54">
        <v>0.95</v>
      </c>
      <c r="CJ5147" s="54">
        <v>625</v>
      </c>
      <c r="CK5147" s="54">
        <v>8.5</v>
      </c>
      <c r="CL5147" s="54">
        <v>9.4390000000000002E-2</v>
      </c>
      <c r="CM5147" s="54">
        <v>2.2919999999999998</v>
      </c>
      <c r="CN5147" s="53" t="s">
        <v>36143</v>
      </c>
      <c r="CO5147" s="54">
        <v>7</v>
      </c>
      <c r="CP5147" s="54">
        <v>46</v>
      </c>
      <c r="CQ5147" s="55">
        <f t="shared" si="80"/>
        <v>0.15217391304347827</v>
      </c>
      <c r="CR5147" s="52" t="s">
        <v>28907</v>
      </c>
    </row>
    <row r="5148" spans="81:96">
      <c r="CC5148" s="52">
        <v>5147</v>
      </c>
      <c r="CD5148" s="53" t="s">
        <v>33868</v>
      </c>
      <c r="CE5148" s="53" t="s">
        <v>33869</v>
      </c>
      <c r="CF5148" s="54">
        <v>32858</v>
      </c>
      <c r="CG5148" s="54">
        <v>4.6120000000000001</v>
      </c>
      <c r="CH5148" s="54">
        <v>5.2510000000000003</v>
      </c>
      <c r="CI5148" s="54">
        <v>1.0660000000000001</v>
      </c>
      <c r="CJ5148" s="54">
        <v>287</v>
      </c>
      <c r="CK5148" s="54" t="s">
        <v>28918</v>
      </c>
      <c r="CL5148" s="54">
        <v>5.0520000000000002E-2</v>
      </c>
      <c r="CM5148" s="54">
        <v>2.2080000000000002</v>
      </c>
      <c r="CN5148" s="53" t="s">
        <v>36143</v>
      </c>
      <c r="CO5148" s="54">
        <v>8</v>
      </c>
      <c r="CP5148" s="54">
        <v>46</v>
      </c>
      <c r="CQ5148" s="55">
        <f t="shared" si="80"/>
        <v>0.17391304347826086</v>
      </c>
      <c r="CR5148" s="52" t="s">
        <v>28907</v>
      </c>
    </row>
    <row r="5149" spans="81:96">
      <c r="CC5149" s="52">
        <v>5148</v>
      </c>
      <c r="CD5149" s="53" t="s">
        <v>9308</v>
      </c>
      <c r="CE5149" s="53" t="s">
        <v>9307</v>
      </c>
      <c r="CF5149" s="54">
        <v>2718</v>
      </c>
      <c r="CG5149" s="54">
        <v>4.2290000000000001</v>
      </c>
      <c r="CH5149" s="54">
        <v>4.5289999999999999</v>
      </c>
      <c r="CI5149" s="54">
        <v>0.72599999999999998</v>
      </c>
      <c r="CJ5149" s="54">
        <v>259</v>
      </c>
      <c r="CK5149" s="54">
        <v>2.7</v>
      </c>
      <c r="CL5149" s="54">
        <v>1.6709999999999999E-2</v>
      </c>
      <c r="CM5149" s="54">
        <v>1.8859999999999999</v>
      </c>
      <c r="CN5149" s="53" t="s">
        <v>36143</v>
      </c>
      <c r="CO5149" s="54">
        <v>9</v>
      </c>
      <c r="CP5149" s="54">
        <v>46</v>
      </c>
      <c r="CQ5149" s="55">
        <f t="shared" si="80"/>
        <v>0.19565217391304349</v>
      </c>
      <c r="CR5149" s="52" t="s">
        <v>28907</v>
      </c>
    </row>
    <row r="5150" spans="81:96">
      <c r="CC5150" s="52">
        <v>5149</v>
      </c>
      <c r="CD5150" s="53" t="s">
        <v>30045</v>
      </c>
      <c r="CE5150" s="53" t="s">
        <v>30046</v>
      </c>
      <c r="CF5150" s="54">
        <v>15916</v>
      </c>
      <c r="CG5150" s="54">
        <v>3.9159999999999999</v>
      </c>
      <c r="CH5150" s="54">
        <v>4.0640000000000001</v>
      </c>
      <c r="CI5150" s="54">
        <v>0.95799999999999996</v>
      </c>
      <c r="CJ5150" s="54">
        <v>308</v>
      </c>
      <c r="CK5150" s="54">
        <v>6.8</v>
      </c>
      <c r="CL5150" s="54">
        <v>3.3989999999999999E-2</v>
      </c>
      <c r="CM5150" s="54">
        <v>1.3220000000000001</v>
      </c>
      <c r="CN5150" s="53" t="s">
        <v>36143</v>
      </c>
      <c r="CO5150" s="54">
        <v>10</v>
      </c>
      <c r="CP5150" s="54">
        <v>46</v>
      </c>
      <c r="CQ5150" s="55">
        <f t="shared" si="80"/>
        <v>0.21739130434782608</v>
      </c>
      <c r="CR5150" s="52" t="s">
        <v>28907</v>
      </c>
    </row>
    <row r="5151" spans="81:96">
      <c r="CC5151" s="52">
        <v>5150</v>
      </c>
      <c r="CD5151" s="53" t="s">
        <v>36148</v>
      </c>
      <c r="CE5151" s="53" t="s">
        <v>36149</v>
      </c>
      <c r="CF5151" s="54">
        <v>1976</v>
      </c>
      <c r="CG5151" s="54">
        <v>3.8959999999999999</v>
      </c>
      <c r="CH5151" s="54">
        <v>4.556</v>
      </c>
      <c r="CI5151" s="54">
        <v>2.0110000000000001</v>
      </c>
      <c r="CJ5151" s="54">
        <v>89</v>
      </c>
      <c r="CK5151" s="54">
        <v>3.4</v>
      </c>
      <c r="CL5151" s="54">
        <v>9.0100000000000006E-3</v>
      </c>
      <c r="CM5151" s="54">
        <v>1.8240000000000001</v>
      </c>
      <c r="CN5151" s="53" t="s">
        <v>36143</v>
      </c>
      <c r="CO5151" s="54">
        <v>11</v>
      </c>
      <c r="CP5151" s="54">
        <v>46</v>
      </c>
      <c r="CQ5151" s="55">
        <f t="shared" si="80"/>
        <v>0.2391304347826087</v>
      </c>
      <c r="CR5151" s="52" t="s">
        <v>28907</v>
      </c>
    </row>
    <row r="5152" spans="81:96">
      <c r="CC5152" s="52">
        <v>5151</v>
      </c>
      <c r="CD5152" s="53" t="s">
        <v>33882</v>
      </c>
      <c r="CE5152" s="53" t="s">
        <v>33883</v>
      </c>
      <c r="CF5152" s="54">
        <v>27149</v>
      </c>
      <c r="CG5152" s="54">
        <v>3.8319999999999999</v>
      </c>
      <c r="CH5152" s="54">
        <v>4.9589999999999996</v>
      </c>
      <c r="CI5152" s="54">
        <v>0.90500000000000003</v>
      </c>
      <c r="CJ5152" s="54">
        <v>169</v>
      </c>
      <c r="CK5152" s="54" t="s">
        <v>28918</v>
      </c>
      <c r="CL5152" s="54">
        <v>3.134E-2</v>
      </c>
      <c r="CM5152" s="54">
        <v>2.25</v>
      </c>
      <c r="CN5152" s="53" t="s">
        <v>36143</v>
      </c>
      <c r="CO5152" s="54">
        <v>12</v>
      </c>
      <c r="CP5152" s="54">
        <v>46</v>
      </c>
      <c r="CQ5152" s="55">
        <f t="shared" si="80"/>
        <v>0.2608695652173913</v>
      </c>
      <c r="CR5152" s="52" t="s">
        <v>28921</v>
      </c>
    </row>
    <row r="5153" spans="81:96">
      <c r="CC5153" s="52">
        <v>5152</v>
      </c>
      <c r="CD5153" s="53" t="s">
        <v>33884</v>
      </c>
      <c r="CE5153" s="53" t="s">
        <v>33885</v>
      </c>
      <c r="CF5153" s="54">
        <v>9440</v>
      </c>
      <c r="CG5153" s="54">
        <v>3.8050000000000002</v>
      </c>
      <c r="CH5153" s="54">
        <v>4.1630000000000003</v>
      </c>
      <c r="CI5153" s="54">
        <v>1.252</v>
      </c>
      <c r="CJ5153" s="54">
        <v>131</v>
      </c>
      <c r="CK5153" s="54" t="s">
        <v>28918</v>
      </c>
      <c r="CL5153" s="54">
        <v>1.5049999999999999E-2</v>
      </c>
      <c r="CM5153" s="54">
        <v>1.5029999999999999</v>
      </c>
      <c r="CN5153" s="53" t="s">
        <v>36143</v>
      </c>
      <c r="CO5153" s="54">
        <v>13</v>
      </c>
      <c r="CP5153" s="54">
        <v>46</v>
      </c>
      <c r="CQ5153" s="55">
        <f t="shared" si="80"/>
        <v>0.28260869565217389</v>
      </c>
      <c r="CR5153" s="52" t="s">
        <v>28921</v>
      </c>
    </row>
    <row r="5154" spans="81:96">
      <c r="CC5154" s="52">
        <v>5153</v>
      </c>
      <c r="CD5154" s="53" t="s">
        <v>36150</v>
      </c>
      <c r="CE5154" s="53" t="s">
        <v>36151</v>
      </c>
      <c r="CF5154" s="54">
        <v>6663</v>
      </c>
      <c r="CG5154" s="54">
        <v>3.7330000000000001</v>
      </c>
      <c r="CH5154" s="54">
        <v>4.1109999999999998</v>
      </c>
      <c r="CI5154" s="54">
        <v>0.94599999999999995</v>
      </c>
      <c r="CJ5154" s="54">
        <v>112</v>
      </c>
      <c r="CK5154" s="54">
        <v>8.9</v>
      </c>
      <c r="CL5154" s="54">
        <v>1.14E-2</v>
      </c>
      <c r="CM5154" s="54">
        <v>1.48</v>
      </c>
      <c r="CN5154" s="53" t="s">
        <v>36143</v>
      </c>
      <c r="CO5154" s="54">
        <v>14</v>
      </c>
      <c r="CP5154" s="54">
        <v>46</v>
      </c>
      <c r="CQ5154" s="55">
        <f t="shared" si="80"/>
        <v>0.30434782608695654</v>
      </c>
      <c r="CR5154" s="52" t="s">
        <v>28921</v>
      </c>
    </row>
    <row r="5155" spans="81:96">
      <c r="CC5155" s="52">
        <v>5154</v>
      </c>
      <c r="CD5155" s="53" t="s">
        <v>36152</v>
      </c>
      <c r="CE5155" s="53" t="s">
        <v>36153</v>
      </c>
      <c r="CF5155" s="54">
        <v>760</v>
      </c>
      <c r="CG5155" s="54">
        <v>3.7269999999999999</v>
      </c>
      <c r="CH5155" s="54">
        <v>3.3530000000000002</v>
      </c>
      <c r="CI5155" s="54">
        <v>1.1539999999999999</v>
      </c>
      <c r="CJ5155" s="54">
        <v>39</v>
      </c>
      <c r="CK5155" s="54">
        <v>4.3</v>
      </c>
      <c r="CL5155" s="54">
        <v>2.64E-3</v>
      </c>
      <c r="CM5155" s="54">
        <v>1.25</v>
      </c>
      <c r="CN5155" s="53" t="s">
        <v>36143</v>
      </c>
      <c r="CO5155" s="54">
        <v>15</v>
      </c>
      <c r="CP5155" s="54">
        <v>46</v>
      </c>
      <c r="CQ5155" s="55">
        <f t="shared" si="80"/>
        <v>0.32608695652173914</v>
      </c>
      <c r="CR5155" s="52" t="s">
        <v>28921</v>
      </c>
    </row>
    <row r="5156" spans="81:96">
      <c r="CC5156" s="52">
        <v>5155</v>
      </c>
      <c r="CD5156" s="53" t="s">
        <v>30051</v>
      </c>
      <c r="CE5156" s="53" t="s">
        <v>30052</v>
      </c>
      <c r="CF5156" s="54">
        <v>6378</v>
      </c>
      <c r="CG5156" s="54">
        <v>3.7120000000000002</v>
      </c>
      <c r="CH5156" s="54">
        <v>4.99</v>
      </c>
      <c r="CI5156" s="54">
        <v>1.63</v>
      </c>
      <c r="CJ5156" s="54">
        <v>127</v>
      </c>
      <c r="CK5156" s="54">
        <v>4.5</v>
      </c>
      <c r="CL5156" s="54">
        <v>2.5579999999999999E-2</v>
      </c>
      <c r="CM5156" s="54">
        <v>1.647</v>
      </c>
      <c r="CN5156" s="53" t="s">
        <v>36143</v>
      </c>
      <c r="CO5156" s="54">
        <v>16</v>
      </c>
      <c r="CP5156" s="54">
        <v>46</v>
      </c>
      <c r="CQ5156" s="55">
        <f t="shared" si="80"/>
        <v>0.34782608695652173</v>
      </c>
      <c r="CR5156" s="52" t="s">
        <v>28921</v>
      </c>
    </row>
    <row r="5157" spans="81:96">
      <c r="CC5157" s="52">
        <v>5156</v>
      </c>
      <c r="CD5157" s="53" t="s">
        <v>36154</v>
      </c>
      <c r="CE5157" s="53" t="s">
        <v>36155</v>
      </c>
      <c r="CF5157" s="54">
        <v>10569</v>
      </c>
      <c r="CG5157" s="54">
        <v>3.3679999999999999</v>
      </c>
      <c r="CH5157" s="54">
        <v>3.847</v>
      </c>
      <c r="CI5157" s="54">
        <v>0.504</v>
      </c>
      <c r="CJ5157" s="54">
        <v>264</v>
      </c>
      <c r="CK5157" s="54">
        <v>5.2</v>
      </c>
      <c r="CL5157" s="54">
        <v>3.6830000000000002E-2</v>
      </c>
      <c r="CM5157" s="54">
        <v>1.47</v>
      </c>
      <c r="CN5157" s="53" t="s">
        <v>36143</v>
      </c>
      <c r="CO5157" s="54">
        <v>17</v>
      </c>
      <c r="CP5157" s="54">
        <v>46</v>
      </c>
      <c r="CQ5157" s="55">
        <f t="shared" si="80"/>
        <v>0.36956521739130432</v>
      </c>
      <c r="CR5157" s="52" t="s">
        <v>28921</v>
      </c>
    </row>
    <row r="5158" spans="81:96">
      <c r="CC5158" s="52">
        <v>5157</v>
      </c>
      <c r="CD5158" s="53" t="s">
        <v>36156</v>
      </c>
      <c r="CE5158" s="53" t="s">
        <v>36157</v>
      </c>
      <c r="CF5158" s="54">
        <v>4476</v>
      </c>
      <c r="CG5158" s="54">
        <v>3.2989999999999999</v>
      </c>
      <c r="CH5158" s="54">
        <v>3.109</v>
      </c>
      <c r="CI5158" s="54">
        <v>0.54800000000000004</v>
      </c>
      <c r="CJ5158" s="54">
        <v>93</v>
      </c>
      <c r="CK5158" s="54">
        <v>8.4</v>
      </c>
      <c r="CL5158" s="54">
        <v>7.5799999999999999E-3</v>
      </c>
      <c r="CM5158" s="54">
        <v>0.96099999999999997</v>
      </c>
      <c r="CN5158" s="53" t="s">
        <v>36143</v>
      </c>
      <c r="CO5158" s="54">
        <v>18</v>
      </c>
      <c r="CP5158" s="54">
        <v>46</v>
      </c>
      <c r="CQ5158" s="55">
        <f t="shared" si="80"/>
        <v>0.39130434782608697</v>
      </c>
      <c r="CR5158" s="52" t="s">
        <v>28921</v>
      </c>
    </row>
    <row r="5159" spans="81:96">
      <c r="CC5159" s="52">
        <v>5158</v>
      </c>
      <c r="CD5159" s="53" t="s">
        <v>30442</v>
      </c>
      <c r="CE5159" s="53" t="s">
        <v>30443</v>
      </c>
      <c r="CF5159" s="54">
        <v>7170</v>
      </c>
      <c r="CG5159" s="54">
        <v>3.2480000000000002</v>
      </c>
      <c r="CH5159" s="54">
        <v>3.67</v>
      </c>
      <c r="CI5159" s="54">
        <v>0.46300000000000002</v>
      </c>
      <c r="CJ5159" s="54">
        <v>190</v>
      </c>
      <c r="CK5159" s="54">
        <v>5</v>
      </c>
      <c r="CL5159" s="54">
        <v>2.768E-2</v>
      </c>
      <c r="CM5159" s="54">
        <v>1.484</v>
      </c>
      <c r="CN5159" s="53" t="s">
        <v>36143</v>
      </c>
      <c r="CO5159" s="54">
        <v>19</v>
      </c>
      <c r="CP5159" s="54">
        <v>46</v>
      </c>
      <c r="CQ5159" s="55">
        <f t="shared" si="80"/>
        <v>0.41304347826086957</v>
      </c>
      <c r="CR5159" s="52" t="s">
        <v>28921</v>
      </c>
    </row>
    <row r="5160" spans="81:96">
      <c r="CC5160" s="52">
        <v>5159</v>
      </c>
      <c r="CD5160" s="53" t="s">
        <v>33894</v>
      </c>
      <c r="CE5160" s="53" t="s">
        <v>33895</v>
      </c>
      <c r="CF5160" s="54">
        <v>9956</v>
      </c>
      <c r="CG5160" s="54">
        <v>3.2320000000000002</v>
      </c>
      <c r="CH5160" s="54">
        <v>3.5379999999999998</v>
      </c>
      <c r="CI5160" s="54">
        <v>0.63500000000000001</v>
      </c>
      <c r="CJ5160" s="54">
        <v>260</v>
      </c>
      <c r="CK5160" s="54">
        <v>6.5</v>
      </c>
      <c r="CL5160" s="54">
        <v>2.76E-2</v>
      </c>
      <c r="CM5160" s="54">
        <v>1.38</v>
      </c>
      <c r="CN5160" s="53" t="s">
        <v>36143</v>
      </c>
      <c r="CO5160" s="54">
        <v>20</v>
      </c>
      <c r="CP5160" s="54">
        <v>46</v>
      </c>
      <c r="CQ5160" s="55">
        <f t="shared" si="80"/>
        <v>0.43478260869565216</v>
      </c>
      <c r="CR5160" s="52" t="s">
        <v>28921</v>
      </c>
    </row>
    <row r="5161" spans="81:96">
      <c r="CC5161" s="52">
        <v>5160</v>
      </c>
      <c r="CD5161" s="53" t="s">
        <v>18298</v>
      </c>
      <c r="CE5161" s="53" t="s">
        <v>18296</v>
      </c>
      <c r="CF5161" s="54">
        <v>1884</v>
      </c>
      <c r="CG5161" s="54">
        <v>3.2240000000000002</v>
      </c>
      <c r="CH5161" s="54">
        <v>3.121</v>
      </c>
      <c r="CI5161" s="54">
        <v>0.34699999999999998</v>
      </c>
      <c r="CJ5161" s="54">
        <v>49</v>
      </c>
      <c r="CK5161" s="54">
        <v>8.1999999999999993</v>
      </c>
      <c r="CL5161" s="54">
        <v>4.0000000000000001E-3</v>
      </c>
      <c r="CM5161" s="54">
        <v>1.129</v>
      </c>
      <c r="CN5161" s="53" t="s">
        <v>36143</v>
      </c>
      <c r="CO5161" s="54">
        <v>21</v>
      </c>
      <c r="CP5161" s="54">
        <v>46</v>
      </c>
      <c r="CQ5161" s="55">
        <f t="shared" si="80"/>
        <v>0.45652173913043476</v>
      </c>
      <c r="CR5161" s="52" t="s">
        <v>28921</v>
      </c>
    </row>
    <row r="5162" spans="81:96">
      <c r="CC5162" s="52">
        <v>5161</v>
      </c>
      <c r="CD5162" s="53" t="s">
        <v>33815</v>
      </c>
      <c r="CE5162" s="53" t="s">
        <v>33816</v>
      </c>
      <c r="CF5162" s="54">
        <v>351</v>
      </c>
      <c r="CG5162" s="54">
        <v>3.0339999999999998</v>
      </c>
      <c r="CH5162" s="54">
        <v>3.4089999999999998</v>
      </c>
      <c r="CI5162" s="54">
        <v>0.72299999999999998</v>
      </c>
      <c r="CJ5162" s="54">
        <v>47</v>
      </c>
      <c r="CK5162" s="54">
        <v>2.6</v>
      </c>
      <c r="CL5162" s="54">
        <v>2.2699999999999999E-3</v>
      </c>
      <c r="CM5162" s="54">
        <v>1.54</v>
      </c>
      <c r="CN5162" s="53" t="s">
        <v>36143</v>
      </c>
      <c r="CO5162" s="54">
        <v>22</v>
      </c>
      <c r="CP5162" s="54">
        <v>46</v>
      </c>
      <c r="CQ5162" s="55">
        <f t="shared" si="80"/>
        <v>0.47826086956521741</v>
      </c>
      <c r="CR5162" s="52" t="s">
        <v>28921</v>
      </c>
    </row>
    <row r="5163" spans="81:96">
      <c r="CC5163" s="52">
        <v>5162</v>
      </c>
      <c r="CD5163" s="53" t="s">
        <v>36158</v>
      </c>
      <c r="CE5163" s="53" t="s">
        <v>36159</v>
      </c>
      <c r="CF5163" s="54">
        <v>849</v>
      </c>
      <c r="CG5163" s="54">
        <v>2.8879999999999999</v>
      </c>
      <c r="CH5163" s="54">
        <v>2.7829999999999999</v>
      </c>
      <c r="CI5163" s="54">
        <v>0.6</v>
      </c>
      <c r="CJ5163" s="54">
        <v>35</v>
      </c>
      <c r="CK5163" s="54">
        <v>4.7</v>
      </c>
      <c r="CL5163" s="54">
        <v>2.4299999999999999E-3</v>
      </c>
      <c r="CM5163" s="54">
        <v>0.94899999999999995</v>
      </c>
      <c r="CN5163" s="53" t="s">
        <v>36143</v>
      </c>
      <c r="CO5163" s="54">
        <v>23</v>
      </c>
      <c r="CP5163" s="54">
        <v>46</v>
      </c>
      <c r="CQ5163" s="55">
        <f t="shared" si="80"/>
        <v>0.5</v>
      </c>
      <c r="CR5163" s="52" t="s">
        <v>28938</v>
      </c>
    </row>
    <row r="5164" spans="81:96">
      <c r="CC5164" s="52">
        <v>5163</v>
      </c>
      <c r="CD5164" s="53" t="s">
        <v>35758</v>
      </c>
      <c r="CE5164" s="53" t="s">
        <v>35759</v>
      </c>
      <c r="CF5164" s="54">
        <v>1642</v>
      </c>
      <c r="CG5164" s="54">
        <v>2.7839999999999998</v>
      </c>
      <c r="CH5164" s="54">
        <v>2.7</v>
      </c>
      <c r="CI5164" s="54">
        <v>0.755</v>
      </c>
      <c r="CJ5164" s="54">
        <v>53</v>
      </c>
      <c r="CK5164" s="54">
        <v>7.4</v>
      </c>
      <c r="CL5164" s="54">
        <v>3.6800000000000001E-3</v>
      </c>
      <c r="CM5164" s="54">
        <v>0.996</v>
      </c>
      <c r="CN5164" s="53" t="s">
        <v>36143</v>
      </c>
      <c r="CO5164" s="54">
        <v>24</v>
      </c>
      <c r="CP5164" s="54">
        <v>46</v>
      </c>
      <c r="CQ5164" s="55">
        <f t="shared" si="80"/>
        <v>0.52173913043478259</v>
      </c>
      <c r="CR5164" s="52" t="s">
        <v>28938</v>
      </c>
    </row>
    <row r="5165" spans="81:96">
      <c r="CC5165" s="52">
        <v>5164</v>
      </c>
      <c r="CD5165" s="53" t="s">
        <v>33817</v>
      </c>
      <c r="CE5165" s="53" t="s">
        <v>33818</v>
      </c>
      <c r="CF5165" s="54">
        <v>2056</v>
      </c>
      <c r="CG5165" s="54">
        <v>2.7160000000000002</v>
      </c>
      <c r="CH5165" s="54">
        <v>2.9569999999999999</v>
      </c>
      <c r="CI5165" s="54">
        <v>0.65700000000000003</v>
      </c>
      <c r="CJ5165" s="54">
        <v>35</v>
      </c>
      <c r="CK5165" s="54">
        <v>7.2</v>
      </c>
      <c r="CL5165" s="54">
        <v>5.3200000000000001E-3</v>
      </c>
      <c r="CM5165" s="54">
        <v>1.319</v>
      </c>
      <c r="CN5165" s="53" t="s">
        <v>36143</v>
      </c>
      <c r="CO5165" s="54">
        <v>25</v>
      </c>
      <c r="CP5165" s="54">
        <v>46</v>
      </c>
      <c r="CQ5165" s="55">
        <f t="shared" si="80"/>
        <v>0.54347826086956519</v>
      </c>
      <c r="CR5165" s="52" t="s">
        <v>28938</v>
      </c>
    </row>
    <row r="5166" spans="81:96">
      <c r="CC5166" s="52">
        <v>5165</v>
      </c>
      <c r="CD5166" s="53" t="s">
        <v>30353</v>
      </c>
      <c r="CE5166" s="53" t="s">
        <v>30354</v>
      </c>
      <c r="CF5166" s="54">
        <v>3496</v>
      </c>
      <c r="CG5166" s="54">
        <v>2.6579999999999999</v>
      </c>
      <c r="CH5166" s="54">
        <v>2.9449999999999998</v>
      </c>
      <c r="CI5166" s="54">
        <v>0.59</v>
      </c>
      <c r="CJ5166" s="54">
        <v>39</v>
      </c>
      <c r="CK5166" s="54" t="s">
        <v>28918</v>
      </c>
      <c r="CL5166" s="54">
        <v>3.49E-3</v>
      </c>
      <c r="CM5166" s="54">
        <v>1.2130000000000001</v>
      </c>
      <c r="CN5166" s="53" t="s">
        <v>36143</v>
      </c>
      <c r="CO5166" s="54">
        <v>26</v>
      </c>
      <c r="CP5166" s="54">
        <v>46</v>
      </c>
      <c r="CQ5166" s="55">
        <f t="shared" si="80"/>
        <v>0.56521739130434778</v>
      </c>
      <c r="CR5166" s="52" t="s">
        <v>28938</v>
      </c>
    </row>
    <row r="5167" spans="81:96">
      <c r="CC5167" s="52">
        <v>5166</v>
      </c>
      <c r="CD5167" s="53" t="s">
        <v>36160</v>
      </c>
      <c r="CE5167" s="53" t="s">
        <v>36161</v>
      </c>
      <c r="CF5167" s="54">
        <v>1224</v>
      </c>
      <c r="CG5167" s="54">
        <v>2.6059999999999999</v>
      </c>
      <c r="CH5167" s="54">
        <v>3.2650000000000001</v>
      </c>
      <c r="CI5167" s="54">
        <v>0.38500000000000001</v>
      </c>
      <c r="CJ5167" s="54">
        <v>52</v>
      </c>
      <c r="CK5167" s="54">
        <v>5.8</v>
      </c>
      <c r="CL5167" s="54">
        <v>3.5300000000000002E-3</v>
      </c>
      <c r="CM5167" s="54">
        <v>1.1759999999999999</v>
      </c>
      <c r="CN5167" s="53" t="s">
        <v>36143</v>
      </c>
      <c r="CO5167" s="54">
        <v>27</v>
      </c>
      <c r="CP5167" s="54">
        <v>46</v>
      </c>
      <c r="CQ5167" s="55">
        <f t="shared" si="80"/>
        <v>0.58695652173913049</v>
      </c>
      <c r="CR5167" s="52" t="s">
        <v>28938</v>
      </c>
    </row>
    <row r="5168" spans="81:96">
      <c r="CC5168" s="52">
        <v>5167</v>
      </c>
      <c r="CD5168" s="53" t="s">
        <v>33910</v>
      </c>
      <c r="CE5168" s="53" t="s">
        <v>33911</v>
      </c>
      <c r="CF5168" s="54">
        <v>3443</v>
      </c>
      <c r="CG5168" s="54">
        <v>2.5169999999999999</v>
      </c>
      <c r="CH5168" s="54">
        <v>2.5529999999999999</v>
      </c>
      <c r="CI5168" s="54">
        <v>0.47899999999999998</v>
      </c>
      <c r="CJ5168" s="54">
        <v>73</v>
      </c>
      <c r="CK5168" s="54" t="s">
        <v>28918</v>
      </c>
      <c r="CL5168" s="54">
        <v>6.6800000000000002E-3</v>
      </c>
      <c r="CM5168" s="54">
        <v>0.97299999999999998</v>
      </c>
      <c r="CN5168" s="53" t="s">
        <v>36143</v>
      </c>
      <c r="CO5168" s="54">
        <v>28</v>
      </c>
      <c r="CP5168" s="54">
        <v>46</v>
      </c>
      <c r="CQ5168" s="55">
        <f t="shared" si="80"/>
        <v>0.60869565217391308</v>
      </c>
      <c r="CR5168" s="52" t="s">
        <v>28938</v>
      </c>
    </row>
    <row r="5169" spans="81:96">
      <c r="CC5169" s="52">
        <v>5168</v>
      </c>
      <c r="CD5169" s="53" t="s">
        <v>31168</v>
      </c>
      <c r="CE5169" s="53" t="s">
        <v>31169</v>
      </c>
      <c r="CF5169" s="54">
        <v>1795</v>
      </c>
      <c r="CG5169" s="54">
        <v>2.4409999999999998</v>
      </c>
      <c r="CH5169" s="54">
        <v>1.9890000000000001</v>
      </c>
      <c r="CI5169" s="54">
        <v>0.48099999999999998</v>
      </c>
      <c r="CJ5169" s="54">
        <v>27</v>
      </c>
      <c r="CK5169" s="54">
        <v>9.6999999999999993</v>
      </c>
      <c r="CL5169" s="54">
        <v>2.0100000000000001E-3</v>
      </c>
      <c r="CM5169" s="54">
        <v>0.67800000000000005</v>
      </c>
      <c r="CN5169" s="53" t="s">
        <v>36143</v>
      </c>
      <c r="CO5169" s="54">
        <v>29</v>
      </c>
      <c r="CP5169" s="54">
        <v>46</v>
      </c>
      <c r="CQ5169" s="55">
        <f t="shared" si="80"/>
        <v>0.63043478260869568</v>
      </c>
      <c r="CR5169" s="52" t="s">
        <v>28938</v>
      </c>
    </row>
    <row r="5170" spans="81:96">
      <c r="CC5170" s="52">
        <v>5169</v>
      </c>
      <c r="CD5170" s="53" t="s">
        <v>36162</v>
      </c>
      <c r="CE5170" s="53" t="s">
        <v>36163</v>
      </c>
      <c r="CF5170" s="54">
        <v>9514</v>
      </c>
      <c r="CG5170" s="54">
        <v>2.379</v>
      </c>
      <c r="CH5170" s="54">
        <v>2.673</v>
      </c>
      <c r="CI5170" s="54">
        <v>0.57899999999999996</v>
      </c>
      <c r="CJ5170" s="54">
        <v>178</v>
      </c>
      <c r="CK5170" s="54" t="s">
        <v>28918</v>
      </c>
      <c r="CL5170" s="54">
        <v>1.244E-2</v>
      </c>
      <c r="CM5170" s="54">
        <v>0.84799999999999998</v>
      </c>
      <c r="CN5170" s="53" t="s">
        <v>36143</v>
      </c>
      <c r="CO5170" s="54">
        <v>30</v>
      </c>
      <c r="CP5170" s="54">
        <v>46</v>
      </c>
      <c r="CQ5170" s="55">
        <f t="shared" si="80"/>
        <v>0.65217391304347827</v>
      </c>
      <c r="CR5170" s="52" t="s">
        <v>28938</v>
      </c>
    </row>
    <row r="5171" spans="81:96">
      <c r="CC5171" s="52">
        <v>5170</v>
      </c>
      <c r="CD5171" s="53" t="s">
        <v>33831</v>
      </c>
      <c r="CE5171" s="53" t="s">
        <v>33832</v>
      </c>
      <c r="CF5171" s="54">
        <v>1380</v>
      </c>
      <c r="CG5171" s="54">
        <v>2.3109999999999999</v>
      </c>
      <c r="CH5171" s="54">
        <v>2.464</v>
      </c>
      <c r="CI5171" s="54">
        <v>0.77100000000000002</v>
      </c>
      <c r="CJ5171" s="54">
        <v>48</v>
      </c>
      <c r="CK5171" s="54">
        <v>5.8</v>
      </c>
      <c r="CL5171" s="54">
        <v>3.7499999999999999E-3</v>
      </c>
      <c r="CM5171" s="54">
        <v>0.85</v>
      </c>
      <c r="CN5171" s="53" t="s">
        <v>36143</v>
      </c>
      <c r="CO5171" s="54">
        <v>31</v>
      </c>
      <c r="CP5171" s="54">
        <v>46</v>
      </c>
      <c r="CQ5171" s="55">
        <f t="shared" si="80"/>
        <v>0.67391304347826086</v>
      </c>
      <c r="CR5171" s="52" t="s">
        <v>28938</v>
      </c>
    </row>
    <row r="5172" spans="81:96">
      <c r="CC5172" s="52">
        <v>5171</v>
      </c>
      <c r="CD5172" s="53" t="s">
        <v>36164</v>
      </c>
      <c r="CE5172" s="53" t="s">
        <v>36165</v>
      </c>
      <c r="CF5172" s="54">
        <v>8179</v>
      </c>
      <c r="CG5172" s="54">
        <v>2.2639999999999998</v>
      </c>
      <c r="CH5172" s="54">
        <v>2.319</v>
      </c>
      <c r="CI5172" s="54">
        <v>0.63900000000000001</v>
      </c>
      <c r="CJ5172" s="54">
        <v>216</v>
      </c>
      <c r="CK5172" s="54">
        <v>9.9</v>
      </c>
      <c r="CL5172" s="54">
        <v>1.3050000000000001E-2</v>
      </c>
      <c r="CM5172" s="54">
        <v>0.77200000000000002</v>
      </c>
      <c r="CN5172" s="53" t="s">
        <v>36143</v>
      </c>
      <c r="CO5172" s="54">
        <v>32</v>
      </c>
      <c r="CP5172" s="54">
        <v>46</v>
      </c>
      <c r="CQ5172" s="55">
        <f t="shared" si="80"/>
        <v>0.69565217391304346</v>
      </c>
      <c r="CR5172" s="52" t="s">
        <v>28938</v>
      </c>
    </row>
    <row r="5173" spans="81:96">
      <c r="CC5173" s="52">
        <v>5172</v>
      </c>
      <c r="CD5173" s="53" t="s">
        <v>36166</v>
      </c>
      <c r="CE5173" s="53" t="s">
        <v>36167</v>
      </c>
      <c r="CF5173" s="54">
        <v>718</v>
      </c>
      <c r="CG5173" s="54">
        <v>2.2639999999999998</v>
      </c>
      <c r="CH5173" s="54">
        <v>2.0059999999999998</v>
      </c>
      <c r="CI5173" s="54">
        <v>0.68600000000000005</v>
      </c>
      <c r="CJ5173" s="54">
        <v>35</v>
      </c>
      <c r="CK5173" s="54">
        <v>6.2</v>
      </c>
      <c r="CL5173" s="54">
        <v>1.7799999999999999E-3</v>
      </c>
      <c r="CM5173" s="54">
        <v>0.71499999999999997</v>
      </c>
      <c r="CN5173" s="53" t="s">
        <v>36143</v>
      </c>
      <c r="CO5173" s="54">
        <v>32</v>
      </c>
      <c r="CP5173" s="54">
        <v>46</v>
      </c>
      <c r="CQ5173" s="55">
        <f t="shared" si="80"/>
        <v>0.69565217391304346</v>
      </c>
      <c r="CR5173" s="52" t="s">
        <v>28938</v>
      </c>
    </row>
    <row r="5174" spans="81:96">
      <c r="CC5174" s="52">
        <v>5173</v>
      </c>
      <c r="CD5174" s="53" t="s">
        <v>33940</v>
      </c>
      <c r="CE5174" s="53" t="s">
        <v>33941</v>
      </c>
      <c r="CF5174" s="54">
        <v>3805</v>
      </c>
      <c r="CG5174" s="54">
        <v>1.702</v>
      </c>
      <c r="CH5174" s="54">
        <v>1.792</v>
      </c>
      <c r="CI5174" s="54">
        <v>0.41699999999999998</v>
      </c>
      <c r="CJ5174" s="54">
        <v>48</v>
      </c>
      <c r="CK5174" s="54" t="s">
        <v>28918</v>
      </c>
      <c r="CL5174" s="54">
        <v>3.8500000000000001E-3</v>
      </c>
      <c r="CM5174" s="54">
        <v>0.77700000000000002</v>
      </c>
      <c r="CN5174" s="53" t="s">
        <v>36143</v>
      </c>
      <c r="CO5174" s="54">
        <v>34</v>
      </c>
      <c r="CP5174" s="54">
        <v>46</v>
      </c>
      <c r="CQ5174" s="55">
        <f t="shared" si="80"/>
        <v>0.73913043478260865</v>
      </c>
      <c r="CR5174" s="52" t="s">
        <v>28938</v>
      </c>
    </row>
    <row r="5175" spans="81:96">
      <c r="CC5175" s="52">
        <v>5174</v>
      </c>
      <c r="CD5175" s="53" t="s">
        <v>30250</v>
      </c>
      <c r="CE5175" s="53" t="s">
        <v>30251</v>
      </c>
      <c r="CF5175" s="54">
        <v>8143</v>
      </c>
      <c r="CG5175" s="54">
        <v>1.68</v>
      </c>
      <c r="CH5175" s="54">
        <v>1.9450000000000001</v>
      </c>
      <c r="CI5175" s="54">
        <v>0.36699999999999999</v>
      </c>
      <c r="CJ5175" s="54">
        <v>49</v>
      </c>
      <c r="CK5175" s="54" t="s">
        <v>28918</v>
      </c>
      <c r="CL5175" s="54">
        <v>4.45E-3</v>
      </c>
      <c r="CM5175" s="54">
        <v>0.73499999999999999</v>
      </c>
      <c r="CN5175" s="53" t="s">
        <v>36143</v>
      </c>
      <c r="CO5175" s="54">
        <v>35</v>
      </c>
      <c r="CP5175" s="54">
        <v>46</v>
      </c>
      <c r="CQ5175" s="55">
        <f t="shared" si="80"/>
        <v>0.76086956521739135</v>
      </c>
      <c r="CR5175" s="52" t="s">
        <v>28953</v>
      </c>
    </row>
    <row r="5176" spans="81:96">
      <c r="CC5176" s="52">
        <v>5175</v>
      </c>
      <c r="CD5176" s="53" t="s">
        <v>36168</v>
      </c>
      <c r="CE5176" s="53" t="s">
        <v>36169</v>
      </c>
      <c r="CF5176" s="54">
        <v>912</v>
      </c>
      <c r="CG5176" s="54">
        <v>1.677</v>
      </c>
      <c r="CH5176" s="54">
        <v>1.6830000000000001</v>
      </c>
      <c r="CI5176" s="54">
        <v>0.55900000000000005</v>
      </c>
      <c r="CJ5176" s="54">
        <v>34</v>
      </c>
      <c r="CK5176" s="54">
        <v>7.5</v>
      </c>
      <c r="CL5176" s="54">
        <v>2.0500000000000002E-3</v>
      </c>
      <c r="CM5176" s="54">
        <v>0.63900000000000001</v>
      </c>
      <c r="CN5176" s="53" t="s">
        <v>36143</v>
      </c>
      <c r="CO5176" s="54">
        <v>36</v>
      </c>
      <c r="CP5176" s="54">
        <v>46</v>
      </c>
      <c r="CQ5176" s="55">
        <f t="shared" si="80"/>
        <v>0.78260869565217395</v>
      </c>
      <c r="CR5176" s="52" t="s">
        <v>28953</v>
      </c>
    </row>
    <row r="5177" spans="81:96">
      <c r="CC5177" s="52">
        <v>5176</v>
      </c>
      <c r="CD5177" s="53" t="s">
        <v>36170</v>
      </c>
      <c r="CE5177" s="53" t="s">
        <v>36171</v>
      </c>
      <c r="CF5177" s="54">
        <v>1368</v>
      </c>
      <c r="CG5177" s="54">
        <v>1.452</v>
      </c>
      <c r="CH5177" s="54">
        <v>1.4650000000000001</v>
      </c>
      <c r="CI5177" s="54">
        <v>0.27300000000000002</v>
      </c>
      <c r="CJ5177" s="54">
        <v>22</v>
      </c>
      <c r="CK5177" s="54">
        <v>9.3000000000000007</v>
      </c>
      <c r="CL5177" s="54">
        <v>1.06E-3</v>
      </c>
      <c r="CM5177" s="54">
        <v>0.52</v>
      </c>
      <c r="CN5177" s="53" t="s">
        <v>36143</v>
      </c>
      <c r="CO5177" s="54">
        <v>37</v>
      </c>
      <c r="CP5177" s="54">
        <v>46</v>
      </c>
      <c r="CQ5177" s="55">
        <f t="shared" si="80"/>
        <v>0.80434782608695654</v>
      </c>
      <c r="CR5177" s="52" t="s">
        <v>28953</v>
      </c>
    </row>
    <row r="5178" spans="81:96">
      <c r="CC5178" s="52">
        <v>5177</v>
      </c>
      <c r="CD5178" s="53" t="s">
        <v>13341</v>
      </c>
      <c r="CE5178" s="53" t="s">
        <v>13339</v>
      </c>
      <c r="CF5178" s="54">
        <v>4347</v>
      </c>
      <c r="CG5178" s="54">
        <v>1.4219999999999999</v>
      </c>
      <c r="CH5178" s="54">
        <v>1.5449999999999999</v>
      </c>
      <c r="CI5178" s="54">
        <v>0.33700000000000002</v>
      </c>
      <c r="CJ5178" s="54">
        <v>193</v>
      </c>
      <c r="CK5178" s="54" t="s">
        <v>28918</v>
      </c>
      <c r="CL5178" s="54">
        <v>5.0299999999999997E-3</v>
      </c>
      <c r="CM5178" s="54">
        <v>0.42199999999999999</v>
      </c>
      <c r="CN5178" s="53" t="s">
        <v>36143</v>
      </c>
      <c r="CO5178" s="54">
        <v>38</v>
      </c>
      <c r="CP5178" s="54">
        <v>46</v>
      </c>
      <c r="CQ5178" s="55">
        <f t="shared" si="80"/>
        <v>0.82608695652173914</v>
      </c>
      <c r="CR5178" s="52" t="s">
        <v>28953</v>
      </c>
    </row>
    <row r="5179" spans="81:96">
      <c r="CC5179" s="52">
        <v>5178</v>
      </c>
      <c r="CD5179" s="53" t="s">
        <v>36172</v>
      </c>
      <c r="CE5179" s="53" t="s">
        <v>36173</v>
      </c>
      <c r="CF5179" s="54">
        <v>2611</v>
      </c>
      <c r="CG5179" s="54">
        <v>1.2290000000000001</v>
      </c>
      <c r="CH5179" s="54">
        <v>1.4079999999999999</v>
      </c>
      <c r="CI5179" s="54">
        <v>0.315</v>
      </c>
      <c r="CJ5179" s="54">
        <v>111</v>
      </c>
      <c r="CK5179" s="54" t="s">
        <v>28918</v>
      </c>
      <c r="CL5179" s="54">
        <v>3.0699999999999998E-3</v>
      </c>
      <c r="CM5179" s="54">
        <v>0.432</v>
      </c>
      <c r="CN5179" s="53" t="s">
        <v>36143</v>
      </c>
      <c r="CO5179" s="54">
        <v>39</v>
      </c>
      <c r="CP5179" s="54">
        <v>46</v>
      </c>
      <c r="CQ5179" s="55">
        <f t="shared" si="80"/>
        <v>0.84782608695652173</v>
      </c>
      <c r="CR5179" s="52" t="s">
        <v>28953</v>
      </c>
    </row>
    <row r="5180" spans="81:96">
      <c r="CC5180" s="52">
        <v>5179</v>
      </c>
      <c r="CD5180" s="53" t="s">
        <v>36174</v>
      </c>
      <c r="CE5180" s="53" t="s">
        <v>36175</v>
      </c>
      <c r="CF5180" s="54">
        <v>719</v>
      </c>
      <c r="CG5180" s="54">
        <v>1.083</v>
      </c>
      <c r="CH5180" s="54">
        <v>1.226</v>
      </c>
      <c r="CI5180" s="54">
        <v>0.14299999999999999</v>
      </c>
      <c r="CJ5180" s="54">
        <v>14</v>
      </c>
      <c r="CK5180" s="54" t="s">
        <v>28918</v>
      </c>
      <c r="CL5180" s="54">
        <v>8.0000000000000004E-4</v>
      </c>
      <c r="CM5180" s="54">
        <v>0.40400000000000003</v>
      </c>
      <c r="CN5180" s="53" t="s">
        <v>36143</v>
      </c>
      <c r="CO5180" s="54">
        <v>40</v>
      </c>
      <c r="CP5180" s="54">
        <v>46</v>
      </c>
      <c r="CQ5180" s="55">
        <f t="shared" si="80"/>
        <v>0.86956521739130432</v>
      </c>
      <c r="CR5180" s="52" t="s">
        <v>28953</v>
      </c>
    </row>
    <row r="5181" spans="81:96">
      <c r="CC5181" s="52">
        <v>5180</v>
      </c>
      <c r="CD5181" s="53" t="s">
        <v>9417</v>
      </c>
      <c r="CE5181" s="53" t="s">
        <v>9415</v>
      </c>
      <c r="CF5181" s="54">
        <v>3509</v>
      </c>
      <c r="CG5181" s="54">
        <v>0.96699999999999997</v>
      </c>
      <c r="CH5181" s="54">
        <v>1.131</v>
      </c>
      <c r="CI5181" s="54">
        <v>0.154</v>
      </c>
      <c r="CJ5181" s="54">
        <v>259</v>
      </c>
      <c r="CK5181" s="54">
        <v>9.6999999999999993</v>
      </c>
      <c r="CL5181" s="54">
        <v>3.6600000000000001E-3</v>
      </c>
      <c r="CM5181" s="54">
        <v>0.248</v>
      </c>
      <c r="CN5181" s="53" t="s">
        <v>36143</v>
      </c>
      <c r="CO5181" s="54">
        <v>41</v>
      </c>
      <c r="CP5181" s="54">
        <v>46</v>
      </c>
      <c r="CQ5181" s="55">
        <f t="shared" si="80"/>
        <v>0.89130434782608692</v>
      </c>
      <c r="CR5181" s="52" t="s">
        <v>28953</v>
      </c>
    </row>
    <row r="5182" spans="81:96">
      <c r="CC5182" s="52">
        <v>5181</v>
      </c>
      <c r="CD5182" s="53" t="s">
        <v>33998</v>
      </c>
      <c r="CE5182" s="53" t="s">
        <v>33999</v>
      </c>
      <c r="CF5182" s="54">
        <v>1812</v>
      </c>
      <c r="CG5182" s="54">
        <v>0.89600000000000002</v>
      </c>
      <c r="CH5182" s="54">
        <v>1.089</v>
      </c>
      <c r="CI5182" s="54">
        <v>0</v>
      </c>
      <c r="CJ5182" s="54">
        <v>21</v>
      </c>
      <c r="CK5182" s="54">
        <v>9.8000000000000007</v>
      </c>
      <c r="CL5182" s="54">
        <v>2.14E-3</v>
      </c>
      <c r="CM5182" s="54">
        <v>0.42699999999999999</v>
      </c>
      <c r="CN5182" s="53" t="s">
        <v>36143</v>
      </c>
      <c r="CO5182" s="54">
        <v>42</v>
      </c>
      <c r="CP5182" s="54">
        <v>46</v>
      </c>
      <c r="CQ5182" s="55">
        <f t="shared" si="80"/>
        <v>0.91304347826086951</v>
      </c>
      <c r="CR5182" s="52" t="s">
        <v>28953</v>
      </c>
    </row>
    <row r="5183" spans="81:96">
      <c r="CC5183" s="52">
        <v>5182</v>
      </c>
      <c r="CD5183" s="53" t="s">
        <v>35824</v>
      </c>
      <c r="CE5183" s="53" t="s">
        <v>35825</v>
      </c>
      <c r="CF5183" s="54">
        <v>276</v>
      </c>
      <c r="CG5183" s="54">
        <v>0.80600000000000005</v>
      </c>
      <c r="CH5183" s="54">
        <v>0.75900000000000001</v>
      </c>
      <c r="CI5183" s="54">
        <v>0.61499999999999999</v>
      </c>
      <c r="CJ5183" s="54">
        <v>13</v>
      </c>
      <c r="CK5183" s="54">
        <v>8.6</v>
      </c>
      <c r="CL5183" s="54">
        <v>3.6999999999999999E-4</v>
      </c>
      <c r="CM5183" s="54">
        <v>0.27</v>
      </c>
      <c r="CN5183" s="53" t="s">
        <v>36143</v>
      </c>
      <c r="CO5183" s="54">
        <v>43</v>
      </c>
      <c r="CP5183" s="54">
        <v>46</v>
      </c>
      <c r="CQ5183" s="55">
        <f t="shared" si="80"/>
        <v>0.93478260869565222</v>
      </c>
      <c r="CR5183" s="52" t="s">
        <v>28953</v>
      </c>
    </row>
    <row r="5184" spans="81:96">
      <c r="CC5184" s="52">
        <v>5183</v>
      </c>
      <c r="CD5184" s="53" t="s">
        <v>36176</v>
      </c>
      <c r="CE5184" s="53" t="s">
        <v>36177</v>
      </c>
      <c r="CF5184" s="54">
        <v>213</v>
      </c>
      <c r="CG5184" s="54">
        <v>0.60499999999999998</v>
      </c>
      <c r="CH5184" s="54">
        <v>0.64900000000000002</v>
      </c>
      <c r="CI5184" s="54">
        <v>6.2E-2</v>
      </c>
      <c r="CJ5184" s="54">
        <v>16</v>
      </c>
      <c r="CK5184" s="54">
        <v>8.1</v>
      </c>
      <c r="CL5184" s="54">
        <v>5.5999999999999995E-4</v>
      </c>
      <c r="CM5184" s="54">
        <v>0.318</v>
      </c>
      <c r="CN5184" s="53" t="s">
        <v>36143</v>
      </c>
      <c r="CO5184" s="54">
        <v>44</v>
      </c>
      <c r="CP5184" s="54">
        <v>46</v>
      </c>
      <c r="CQ5184" s="55">
        <f t="shared" si="80"/>
        <v>0.95652173913043481</v>
      </c>
      <c r="CR5184" s="52" t="s">
        <v>28953</v>
      </c>
    </row>
    <row r="5185" spans="81:96">
      <c r="CC5185" s="52">
        <v>5184</v>
      </c>
      <c r="CD5185" s="53" t="s">
        <v>34024</v>
      </c>
      <c r="CE5185" s="53" t="s">
        <v>34025</v>
      </c>
      <c r="CF5185" s="54">
        <v>151</v>
      </c>
      <c r="CG5185" s="54">
        <v>0.432</v>
      </c>
      <c r="CH5185" s="54">
        <v>0.61399999999999999</v>
      </c>
      <c r="CI5185" s="54">
        <v>9.0999999999999998E-2</v>
      </c>
      <c r="CJ5185" s="54">
        <v>11</v>
      </c>
      <c r="CK5185" s="54">
        <v>6.1</v>
      </c>
      <c r="CL5185" s="54">
        <v>4.2000000000000002E-4</v>
      </c>
      <c r="CM5185" s="54">
        <v>0.23100000000000001</v>
      </c>
      <c r="CN5185" s="53" t="s">
        <v>36143</v>
      </c>
      <c r="CO5185" s="54">
        <v>45</v>
      </c>
      <c r="CP5185" s="54">
        <v>46</v>
      </c>
      <c r="CQ5185" s="55">
        <f t="shared" si="80"/>
        <v>0.97826086956521741</v>
      </c>
      <c r="CR5185" s="52" t="s">
        <v>28953</v>
      </c>
    </row>
    <row r="5186" spans="81:96">
      <c r="CC5186" s="52">
        <v>5185</v>
      </c>
      <c r="CD5186" s="53" t="s">
        <v>30324</v>
      </c>
      <c r="CE5186" s="53" t="s">
        <v>30325</v>
      </c>
      <c r="CF5186" s="54">
        <v>278</v>
      </c>
      <c r="CG5186" s="54">
        <v>0.371</v>
      </c>
      <c r="CH5186" s="54">
        <v>0.35699999999999998</v>
      </c>
      <c r="CI5186" s="54">
        <v>5.2999999999999999E-2</v>
      </c>
      <c r="CJ5186" s="54">
        <v>57</v>
      </c>
      <c r="CK5186" s="54">
        <v>6.8</v>
      </c>
      <c r="CL5186" s="54">
        <v>3.4000000000000002E-4</v>
      </c>
      <c r="CM5186" s="54">
        <v>6.6000000000000003E-2</v>
      </c>
      <c r="CN5186" s="53" t="s">
        <v>36143</v>
      </c>
      <c r="CO5186" s="54">
        <v>46</v>
      </c>
      <c r="CP5186" s="54">
        <v>46</v>
      </c>
      <c r="CQ5186" s="55">
        <f t="shared" ref="CQ5186:CQ5249" si="81">CO5186/CP5186</f>
        <v>1</v>
      </c>
      <c r="CR5186" s="52" t="s">
        <v>28953</v>
      </c>
    </row>
    <row r="5187" spans="81:96">
      <c r="CC5187" s="52">
        <v>5186</v>
      </c>
      <c r="CD5187" s="53" t="s">
        <v>36178</v>
      </c>
      <c r="CE5187" s="53" t="s">
        <v>36179</v>
      </c>
      <c r="CF5187" s="54">
        <v>2526</v>
      </c>
      <c r="CG5187" s="54">
        <v>8.2579999999999991</v>
      </c>
      <c r="CH5187" s="54">
        <v>8.0830000000000002</v>
      </c>
      <c r="CI5187" s="54">
        <v>2.0270000000000001</v>
      </c>
      <c r="CJ5187" s="54">
        <v>37</v>
      </c>
      <c r="CK5187" s="54">
        <v>6.1</v>
      </c>
      <c r="CL5187" s="54">
        <v>6.77E-3</v>
      </c>
      <c r="CM5187" s="54">
        <v>2.9590000000000001</v>
      </c>
      <c r="CN5187" s="53" t="s">
        <v>36180</v>
      </c>
      <c r="CO5187" s="54">
        <v>1</v>
      </c>
      <c r="CP5187" s="54">
        <v>52</v>
      </c>
      <c r="CQ5187" s="55">
        <f t="shared" si="81"/>
        <v>1.9230769230769232E-2</v>
      </c>
      <c r="CR5187" s="52" t="s">
        <v>28907</v>
      </c>
    </row>
    <row r="5188" spans="81:96">
      <c r="CC5188" s="52">
        <v>5187</v>
      </c>
      <c r="CD5188" s="53" t="s">
        <v>36181</v>
      </c>
      <c r="CE5188" s="53" t="s">
        <v>36182</v>
      </c>
      <c r="CF5188" s="54">
        <v>355</v>
      </c>
      <c r="CG5188" s="54">
        <v>3.923</v>
      </c>
      <c r="CH5188" s="54">
        <v>4.4809999999999999</v>
      </c>
      <c r="CI5188" s="54">
        <v>0.47099999999999997</v>
      </c>
      <c r="CJ5188" s="54">
        <v>17</v>
      </c>
      <c r="CK5188" s="54">
        <v>3.5</v>
      </c>
      <c r="CL5188" s="54">
        <v>1.7099999999999999E-3</v>
      </c>
      <c r="CM5188" s="54">
        <v>1.4</v>
      </c>
      <c r="CN5188" s="53" t="s">
        <v>36180</v>
      </c>
      <c r="CO5188" s="54">
        <v>2</v>
      </c>
      <c r="CP5188" s="54">
        <v>52</v>
      </c>
      <c r="CQ5188" s="55">
        <f t="shared" si="81"/>
        <v>3.8461538461538464E-2</v>
      </c>
      <c r="CR5188" s="52" t="s">
        <v>28907</v>
      </c>
    </row>
    <row r="5189" spans="81:96">
      <c r="CC5189" s="52">
        <v>5188</v>
      </c>
      <c r="CD5189" s="53" t="s">
        <v>36183</v>
      </c>
      <c r="CE5189" s="53" t="s">
        <v>36184</v>
      </c>
      <c r="CF5189" s="54">
        <v>2407</v>
      </c>
      <c r="CG5189" s="54">
        <v>2.726</v>
      </c>
      <c r="CH5189" s="54">
        <v>2.97</v>
      </c>
      <c r="CI5189" s="54">
        <v>0.91800000000000004</v>
      </c>
      <c r="CJ5189" s="54">
        <v>49</v>
      </c>
      <c r="CK5189" s="54" t="s">
        <v>28918</v>
      </c>
      <c r="CL5189" s="54">
        <v>3.0799999999999998E-3</v>
      </c>
      <c r="CM5189" s="54">
        <v>0.97599999999999998</v>
      </c>
      <c r="CN5189" s="53" t="s">
        <v>36180</v>
      </c>
      <c r="CO5189" s="54">
        <v>3</v>
      </c>
      <c r="CP5189" s="54">
        <v>52</v>
      </c>
      <c r="CQ5189" s="55">
        <f t="shared" si="81"/>
        <v>5.7692307692307696E-2</v>
      </c>
      <c r="CR5189" s="52" t="s">
        <v>28907</v>
      </c>
    </row>
    <row r="5190" spans="81:96">
      <c r="CC5190" s="52">
        <v>5189</v>
      </c>
      <c r="CD5190" s="53" t="s">
        <v>5641</v>
      </c>
      <c r="CE5190" s="53" t="s">
        <v>5639</v>
      </c>
      <c r="CF5190" s="54">
        <v>8732</v>
      </c>
      <c r="CG5190" s="54">
        <v>2.6739999999999999</v>
      </c>
      <c r="CH5190" s="54">
        <v>2.996</v>
      </c>
      <c r="CI5190" s="54">
        <v>0.36699999999999999</v>
      </c>
      <c r="CJ5190" s="54">
        <v>376</v>
      </c>
      <c r="CK5190" s="54">
        <v>5.3</v>
      </c>
      <c r="CL5190" s="54">
        <v>1.3639999999999999E-2</v>
      </c>
      <c r="CM5190" s="54">
        <v>0.54800000000000004</v>
      </c>
      <c r="CN5190" s="53" t="s">
        <v>36180</v>
      </c>
      <c r="CO5190" s="54">
        <v>4</v>
      </c>
      <c r="CP5190" s="54">
        <v>52</v>
      </c>
      <c r="CQ5190" s="55">
        <f t="shared" si="81"/>
        <v>7.6923076923076927E-2</v>
      </c>
      <c r="CR5190" s="52" t="s">
        <v>28907</v>
      </c>
    </row>
    <row r="5191" spans="81:96">
      <c r="CC5191" s="52">
        <v>5190</v>
      </c>
      <c r="CD5191" s="53" t="s">
        <v>36185</v>
      </c>
      <c r="CE5191" s="53" t="s">
        <v>36186</v>
      </c>
      <c r="CF5191" s="54">
        <v>2012</v>
      </c>
      <c r="CG5191" s="54">
        <v>2.5430000000000001</v>
      </c>
      <c r="CH5191" s="54">
        <v>2.7879999999999998</v>
      </c>
      <c r="CI5191" s="54">
        <v>0.45700000000000002</v>
      </c>
      <c r="CJ5191" s="54">
        <v>35</v>
      </c>
      <c r="CK5191" s="54">
        <v>9.8000000000000007</v>
      </c>
      <c r="CL5191" s="54">
        <v>2.7200000000000002E-3</v>
      </c>
      <c r="CM5191" s="54">
        <v>0.95799999999999996</v>
      </c>
      <c r="CN5191" s="53" t="s">
        <v>36180</v>
      </c>
      <c r="CO5191" s="54">
        <v>5</v>
      </c>
      <c r="CP5191" s="54">
        <v>52</v>
      </c>
      <c r="CQ5191" s="55">
        <f t="shared" si="81"/>
        <v>9.6153846153846159E-2</v>
      </c>
      <c r="CR5191" s="52" t="s">
        <v>28907</v>
      </c>
    </row>
    <row r="5192" spans="81:96">
      <c r="CC5192" s="52">
        <v>5191</v>
      </c>
      <c r="CD5192" s="53" t="s">
        <v>36187</v>
      </c>
      <c r="CE5192" s="53" t="s">
        <v>36188</v>
      </c>
      <c r="CF5192" s="54">
        <v>8113</v>
      </c>
      <c r="CG5192" s="54">
        <v>2.3769999999999998</v>
      </c>
      <c r="CH5192" s="54">
        <v>2.5760000000000001</v>
      </c>
      <c r="CI5192" s="54">
        <v>1.03</v>
      </c>
      <c r="CJ5192" s="54">
        <v>237</v>
      </c>
      <c r="CK5192" s="54">
        <v>8.3000000000000007</v>
      </c>
      <c r="CL5192" s="54">
        <v>1.3520000000000001E-2</v>
      </c>
      <c r="CM5192" s="54">
        <v>0.83899999999999997</v>
      </c>
      <c r="CN5192" s="53" t="s">
        <v>36180</v>
      </c>
      <c r="CO5192" s="54">
        <v>6</v>
      </c>
      <c r="CP5192" s="54">
        <v>52</v>
      </c>
      <c r="CQ5192" s="55">
        <f t="shared" si="81"/>
        <v>0.11538461538461539</v>
      </c>
      <c r="CR5192" s="52" t="s">
        <v>28907</v>
      </c>
    </row>
    <row r="5193" spans="81:96">
      <c r="CC5193" s="52">
        <v>5192</v>
      </c>
      <c r="CD5193" s="53" t="s">
        <v>36189</v>
      </c>
      <c r="CE5193" s="53" t="s">
        <v>36190</v>
      </c>
      <c r="CF5193" s="54">
        <v>16689</v>
      </c>
      <c r="CG5193" s="54">
        <v>2.2869999999999999</v>
      </c>
      <c r="CH5193" s="54">
        <v>2.7639999999999998</v>
      </c>
      <c r="CI5193" s="54">
        <v>0.376</v>
      </c>
      <c r="CJ5193" s="54">
        <v>170</v>
      </c>
      <c r="CK5193" s="54" t="s">
        <v>28918</v>
      </c>
      <c r="CL5193" s="54">
        <v>1.2970000000000001E-2</v>
      </c>
      <c r="CM5193" s="54">
        <v>0.97</v>
      </c>
      <c r="CN5193" s="53" t="s">
        <v>36180</v>
      </c>
      <c r="CO5193" s="54">
        <v>7</v>
      </c>
      <c r="CP5193" s="54">
        <v>52</v>
      </c>
      <c r="CQ5193" s="55">
        <f t="shared" si="81"/>
        <v>0.13461538461538461</v>
      </c>
      <c r="CR5193" s="52" t="s">
        <v>28907</v>
      </c>
    </row>
    <row r="5194" spans="81:96">
      <c r="CC5194" s="52">
        <v>5193</v>
      </c>
      <c r="CD5194" s="53" t="s">
        <v>36191</v>
      </c>
      <c r="CE5194" s="53" t="s">
        <v>36192</v>
      </c>
      <c r="CF5194" s="54">
        <v>740</v>
      </c>
      <c r="CG5194" s="54">
        <v>2.0710000000000002</v>
      </c>
      <c r="CH5194" s="54">
        <v>2.1789999999999998</v>
      </c>
      <c r="CI5194" s="54">
        <v>0.36399999999999999</v>
      </c>
      <c r="CJ5194" s="54">
        <v>22</v>
      </c>
      <c r="CK5194" s="54">
        <v>8.6</v>
      </c>
      <c r="CL5194" s="54">
        <v>1.4499999999999999E-3</v>
      </c>
      <c r="CM5194" s="54">
        <v>0.81299999999999994</v>
      </c>
      <c r="CN5194" s="53" t="s">
        <v>36180</v>
      </c>
      <c r="CO5194" s="54">
        <v>8</v>
      </c>
      <c r="CP5194" s="54">
        <v>52</v>
      </c>
      <c r="CQ5194" s="55">
        <f t="shared" si="81"/>
        <v>0.15384615384615385</v>
      </c>
      <c r="CR5194" s="52" t="s">
        <v>28907</v>
      </c>
    </row>
    <row r="5195" spans="81:96">
      <c r="CC5195" s="52">
        <v>5194</v>
      </c>
      <c r="CD5195" s="53" t="s">
        <v>36193</v>
      </c>
      <c r="CE5195" s="53" t="s">
        <v>36194</v>
      </c>
      <c r="CF5195" s="54">
        <v>3750</v>
      </c>
      <c r="CG5195" s="54">
        <v>2.056</v>
      </c>
      <c r="CH5195" s="54">
        <v>2.1120000000000001</v>
      </c>
      <c r="CI5195" s="54">
        <v>0.378</v>
      </c>
      <c r="CJ5195" s="54">
        <v>119</v>
      </c>
      <c r="CK5195" s="54">
        <v>9.9</v>
      </c>
      <c r="CL5195" s="54">
        <v>5.0899999999999999E-3</v>
      </c>
      <c r="CM5195" s="54">
        <v>0.59</v>
      </c>
      <c r="CN5195" s="53" t="s">
        <v>36180</v>
      </c>
      <c r="CO5195" s="54">
        <v>9</v>
      </c>
      <c r="CP5195" s="54">
        <v>52</v>
      </c>
      <c r="CQ5195" s="55">
        <f t="shared" si="81"/>
        <v>0.17307692307692307</v>
      </c>
      <c r="CR5195" s="52" t="s">
        <v>28907</v>
      </c>
    </row>
    <row r="5196" spans="81:96">
      <c r="CC5196" s="52">
        <v>5195</v>
      </c>
      <c r="CD5196" s="53" t="s">
        <v>36195</v>
      </c>
      <c r="CE5196" s="53" t="s">
        <v>36196</v>
      </c>
      <c r="CF5196" s="54">
        <v>221</v>
      </c>
      <c r="CG5196" s="54">
        <v>1.964</v>
      </c>
      <c r="CH5196" s="54">
        <v>2.4430000000000001</v>
      </c>
      <c r="CI5196" s="54">
        <v>0.2</v>
      </c>
      <c r="CJ5196" s="54">
        <v>30</v>
      </c>
      <c r="CK5196" s="54">
        <v>2.9</v>
      </c>
      <c r="CL5196" s="54">
        <v>8.3000000000000001E-4</v>
      </c>
      <c r="CM5196" s="54">
        <v>0.59199999999999997</v>
      </c>
      <c r="CN5196" s="53" t="s">
        <v>36180</v>
      </c>
      <c r="CO5196" s="54">
        <v>10</v>
      </c>
      <c r="CP5196" s="54">
        <v>52</v>
      </c>
      <c r="CQ5196" s="55">
        <f t="shared" si="81"/>
        <v>0.19230769230769232</v>
      </c>
      <c r="CR5196" s="52" t="s">
        <v>28907</v>
      </c>
    </row>
    <row r="5197" spans="81:96">
      <c r="CC5197" s="52">
        <v>5196</v>
      </c>
      <c r="CD5197" s="53" t="s">
        <v>36197</v>
      </c>
      <c r="CE5197" s="53" t="s">
        <v>36198</v>
      </c>
      <c r="CF5197" s="54">
        <v>6064</v>
      </c>
      <c r="CG5197" s="54">
        <v>1.903</v>
      </c>
      <c r="CH5197" s="54">
        <v>2.0339999999999998</v>
      </c>
      <c r="CI5197" s="54">
        <v>0.622</v>
      </c>
      <c r="CJ5197" s="54">
        <v>185</v>
      </c>
      <c r="CK5197" s="54">
        <v>8</v>
      </c>
      <c r="CL5197" s="54">
        <v>9.6399999999999993E-3</v>
      </c>
      <c r="CM5197" s="54">
        <v>0.60599999999999998</v>
      </c>
      <c r="CN5197" s="53" t="s">
        <v>36180</v>
      </c>
      <c r="CO5197" s="54">
        <v>11</v>
      </c>
      <c r="CP5197" s="54">
        <v>52</v>
      </c>
      <c r="CQ5197" s="55">
        <f t="shared" si="81"/>
        <v>0.21153846153846154</v>
      </c>
      <c r="CR5197" s="52" t="s">
        <v>28907</v>
      </c>
    </row>
    <row r="5198" spans="81:96">
      <c r="CC5198" s="52">
        <v>5197</v>
      </c>
      <c r="CD5198" s="53" t="s">
        <v>373</v>
      </c>
      <c r="CE5198" s="53" t="s">
        <v>381</v>
      </c>
      <c r="CF5198" s="54">
        <v>24398</v>
      </c>
      <c r="CG5198" s="54">
        <v>1.8779999999999999</v>
      </c>
      <c r="CH5198" s="54">
        <v>2.3410000000000002</v>
      </c>
      <c r="CI5198" s="54">
        <v>0.36099999999999999</v>
      </c>
      <c r="CJ5198" s="54">
        <v>488</v>
      </c>
      <c r="CK5198" s="54" t="s">
        <v>28918</v>
      </c>
      <c r="CL5198" s="54">
        <v>2.2339999999999999E-2</v>
      </c>
      <c r="CM5198" s="54">
        <v>0.58599999999999997</v>
      </c>
      <c r="CN5198" s="53" t="s">
        <v>36180</v>
      </c>
      <c r="CO5198" s="54">
        <v>12</v>
      </c>
      <c r="CP5198" s="54">
        <v>52</v>
      </c>
      <c r="CQ5198" s="55">
        <f t="shared" si="81"/>
        <v>0.23076923076923078</v>
      </c>
      <c r="CR5198" s="52" t="s">
        <v>28907</v>
      </c>
    </row>
    <row r="5199" spans="81:96">
      <c r="CC5199" s="52">
        <v>5198</v>
      </c>
      <c r="CD5199" s="53" t="s">
        <v>36199</v>
      </c>
      <c r="CE5199" s="53" t="s">
        <v>36200</v>
      </c>
      <c r="CF5199" s="54">
        <v>1095</v>
      </c>
      <c r="CG5199" s="54">
        <v>1.867</v>
      </c>
      <c r="CH5199" s="54">
        <v>2.8769999999999998</v>
      </c>
      <c r="CI5199" s="54"/>
      <c r="CJ5199" s="54">
        <v>0</v>
      </c>
      <c r="CK5199" s="54">
        <v>8.1999999999999993</v>
      </c>
      <c r="CL5199" s="54">
        <v>2.0899999999999998E-3</v>
      </c>
      <c r="CM5199" s="54">
        <v>1.08</v>
      </c>
      <c r="CN5199" s="53" t="s">
        <v>36180</v>
      </c>
      <c r="CO5199" s="54">
        <v>13</v>
      </c>
      <c r="CP5199" s="54">
        <v>52</v>
      </c>
      <c r="CQ5199" s="55">
        <f t="shared" si="81"/>
        <v>0.25</v>
      </c>
      <c r="CR5199" s="52" t="s">
        <v>28921</v>
      </c>
    </row>
    <row r="5200" spans="81:96">
      <c r="CC5200" s="52">
        <v>5199</v>
      </c>
      <c r="CD5200" s="53" t="s">
        <v>36201</v>
      </c>
      <c r="CE5200" s="53" t="s">
        <v>36202</v>
      </c>
      <c r="CF5200" s="54">
        <v>1756</v>
      </c>
      <c r="CG5200" s="54">
        <v>1.7809999999999999</v>
      </c>
      <c r="CH5200" s="54">
        <v>2.8479999999999999</v>
      </c>
      <c r="CI5200" s="54">
        <v>0.78100000000000003</v>
      </c>
      <c r="CJ5200" s="54">
        <v>32</v>
      </c>
      <c r="CK5200" s="54" t="s">
        <v>28918</v>
      </c>
      <c r="CL5200" s="54">
        <v>2.0799999999999998E-3</v>
      </c>
      <c r="CM5200" s="54">
        <v>0.95</v>
      </c>
      <c r="CN5200" s="53" t="s">
        <v>36180</v>
      </c>
      <c r="CO5200" s="54">
        <v>14</v>
      </c>
      <c r="CP5200" s="54">
        <v>52</v>
      </c>
      <c r="CQ5200" s="55">
        <f t="shared" si="81"/>
        <v>0.26923076923076922</v>
      </c>
      <c r="CR5200" s="52" t="s">
        <v>28921</v>
      </c>
    </row>
    <row r="5201" spans="81:96">
      <c r="CC5201" s="52">
        <v>5200</v>
      </c>
      <c r="CD5201" s="53" t="s">
        <v>36203</v>
      </c>
      <c r="CE5201" s="53" t="s">
        <v>36204</v>
      </c>
      <c r="CF5201" s="54">
        <v>275</v>
      </c>
      <c r="CG5201" s="54">
        <v>1.762</v>
      </c>
      <c r="CH5201" s="54"/>
      <c r="CI5201" s="54">
        <v>0.6</v>
      </c>
      <c r="CJ5201" s="54">
        <v>20</v>
      </c>
      <c r="CK5201" s="54">
        <v>5.7</v>
      </c>
      <c r="CL5201" s="54">
        <v>5.2999999999999998E-4</v>
      </c>
      <c r="CM5201" s="54"/>
      <c r="CN5201" s="53" t="s">
        <v>36180</v>
      </c>
      <c r="CO5201" s="54">
        <v>15</v>
      </c>
      <c r="CP5201" s="54">
        <v>52</v>
      </c>
      <c r="CQ5201" s="55">
        <f t="shared" si="81"/>
        <v>0.28846153846153844</v>
      </c>
      <c r="CR5201" s="52" t="s">
        <v>28921</v>
      </c>
    </row>
    <row r="5202" spans="81:96">
      <c r="CC5202" s="52">
        <v>5201</v>
      </c>
      <c r="CD5202" s="53" t="s">
        <v>36205</v>
      </c>
      <c r="CE5202" s="53" t="s">
        <v>36206</v>
      </c>
      <c r="CF5202" s="54">
        <v>1123</v>
      </c>
      <c r="CG5202" s="54">
        <v>1.76</v>
      </c>
      <c r="CH5202" s="54">
        <v>1.5660000000000001</v>
      </c>
      <c r="CI5202" s="54">
        <v>0.14000000000000001</v>
      </c>
      <c r="CJ5202" s="54">
        <v>50</v>
      </c>
      <c r="CK5202" s="54">
        <v>7.4</v>
      </c>
      <c r="CL5202" s="54">
        <v>2.2200000000000002E-3</v>
      </c>
      <c r="CM5202" s="54">
        <v>0.51</v>
      </c>
      <c r="CN5202" s="53" t="s">
        <v>36180</v>
      </c>
      <c r="CO5202" s="54">
        <v>16</v>
      </c>
      <c r="CP5202" s="54">
        <v>52</v>
      </c>
      <c r="CQ5202" s="55">
        <f t="shared" si="81"/>
        <v>0.30769230769230771</v>
      </c>
      <c r="CR5202" s="52" t="s">
        <v>28921</v>
      </c>
    </row>
    <row r="5203" spans="81:96">
      <c r="CC5203" s="52">
        <v>5202</v>
      </c>
      <c r="CD5203" s="53" t="s">
        <v>36207</v>
      </c>
      <c r="CE5203" s="53" t="s">
        <v>36208</v>
      </c>
      <c r="CF5203" s="54">
        <v>5419</v>
      </c>
      <c r="CG5203" s="54">
        <v>1.752</v>
      </c>
      <c r="CH5203" s="54">
        <v>1.9930000000000001</v>
      </c>
      <c r="CI5203" s="54">
        <v>0.377</v>
      </c>
      <c r="CJ5203" s="54">
        <v>130</v>
      </c>
      <c r="CK5203" s="54" t="s">
        <v>28918</v>
      </c>
      <c r="CL5203" s="54">
        <v>6.3400000000000001E-3</v>
      </c>
      <c r="CM5203" s="54">
        <v>0.59399999999999997</v>
      </c>
      <c r="CN5203" s="53" t="s">
        <v>36180</v>
      </c>
      <c r="CO5203" s="54">
        <v>17</v>
      </c>
      <c r="CP5203" s="54">
        <v>52</v>
      </c>
      <c r="CQ5203" s="55">
        <f t="shared" si="81"/>
        <v>0.32692307692307693</v>
      </c>
      <c r="CR5203" s="52" t="s">
        <v>28921</v>
      </c>
    </row>
    <row r="5204" spans="81:96">
      <c r="CC5204" s="52">
        <v>5203</v>
      </c>
      <c r="CD5204" s="53" t="s">
        <v>36209</v>
      </c>
      <c r="CE5204" s="53" t="s">
        <v>36210</v>
      </c>
      <c r="CF5204" s="54">
        <v>1481</v>
      </c>
      <c r="CG5204" s="54">
        <v>1.7010000000000001</v>
      </c>
      <c r="CH5204" s="54">
        <v>1.964</v>
      </c>
      <c r="CI5204" s="54">
        <v>0.51800000000000002</v>
      </c>
      <c r="CJ5204" s="54">
        <v>56</v>
      </c>
      <c r="CK5204" s="54">
        <v>6.9</v>
      </c>
      <c r="CL5204" s="54">
        <v>3.3899999999999998E-3</v>
      </c>
      <c r="CM5204" s="54">
        <v>0.70099999999999996</v>
      </c>
      <c r="CN5204" s="53" t="s">
        <v>36180</v>
      </c>
      <c r="CO5204" s="54">
        <v>18</v>
      </c>
      <c r="CP5204" s="54">
        <v>52</v>
      </c>
      <c r="CQ5204" s="55">
        <f t="shared" si="81"/>
        <v>0.34615384615384615</v>
      </c>
      <c r="CR5204" s="52" t="s">
        <v>28921</v>
      </c>
    </row>
    <row r="5205" spans="81:96">
      <c r="CC5205" s="52">
        <v>5204</v>
      </c>
      <c r="CD5205" s="53" t="s">
        <v>36211</v>
      </c>
      <c r="CE5205" s="53" t="s">
        <v>36212</v>
      </c>
      <c r="CF5205" s="54">
        <v>3375</v>
      </c>
      <c r="CG5205" s="54">
        <v>1.694</v>
      </c>
      <c r="CH5205" s="54">
        <v>1.883</v>
      </c>
      <c r="CI5205" s="54">
        <v>0.13</v>
      </c>
      <c r="CJ5205" s="54">
        <v>23</v>
      </c>
      <c r="CK5205" s="54" t="s">
        <v>28918</v>
      </c>
      <c r="CL5205" s="54">
        <v>1.98E-3</v>
      </c>
      <c r="CM5205" s="54">
        <v>0.69799999999999995</v>
      </c>
      <c r="CN5205" s="53" t="s">
        <v>36180</v>
      </c>
      <c r="CO5205" s="54">
        <v>19</v>
      </c>
      <c r="CP5205" s="54">
        <v>52</v>
      </c>
      <c r="CQ5205" s="55">
        <f t="shared" si="81"/>
        <v>0.36538461538461536</v>
      </c>
      <c r="CR5205" s="52" t="s">
        <v>28921</v>
      </c>
    </row>
    <row r="5206" spans="81:96">
      <c r="CC5206" s="52">
        <v>5205</v>
      </c>
      <c r="CD5206" s="53" t="s">
        <v>36213</v>
      </c>
      <c r="CE5206" s="53" t="s">
        <v>36214</v>
      </c>
      <c r="CF5206" s="54">
        <v>12230</v>
      </c>
      <c r="CG5206" s="54">
        <v>1.6579999999999999</v>
      </c>
      <c r="CH5206" s="54">
        <v>1.857</v>
      </c>
      <c r="CI5206" s="54">
        <v>0.46400000000000002</v>
      </c>
      <c r="CJ5206" s="54">
        <v>263</v>
      </c>
      <c r="CK5206" s="54" t="s">
        <v>28918</v>
      </c>
      <c r="CL5206" s="54">
        <v>1.444E-2</v>
      </c>
      <c r="CM5206" s="54">
        <v>0.59499999999999997</v>
      </c>
      <c r="CN5206" s="53" t="s">
        <v>36180</v>
      </c>
      <c r="CO5206" s="54">
        <v>20</v>
      </c>
      <c r="CP5206" s="54">
        <v>52</v>
      </c>
      <c r="CQ5206" s="55">
        <f t="shared" si="81"/>
        <v>0.38461538461538464</v>
      </c>
      <c r="CR5206" s="52" t="s">
        <v>28921</v>
      </c>
    </row>
    <row r="5207" spans="81:96">
      <c r="CC5207" s="52">
        <v>5206</v>
      </c>
      <c r="CD5207" s="53" t="s">
        <v>9965</v>
      </c>
      <c r="CE5207" s="53" t="s">
        <v>9963</v>
      </c>
      <c r="CF5207" s="54">
        <v>2692</v>
      </c>
      <c r="CG5207" s="54">
        <v>1.6220000000000001</v>
      </c>
      <c r="CH5207" s="54">
        <v>1.7909999999999999</v>
      </c>
      <c r="CI5207" s="54">
        <v>0.307</v>
      </c>
      <c r="CJ5207" s="54">
        <v>163</v>
      </c>
      <c r="CK5207" s="54">
        <v>8.9</v>
      </c>
      <c r="CL5207" s="54">
        <v>4.4799999999999996E-3</v>
      </c>
      <c r="CM5207" s="54">
        <v>0.47699999999999998</v>
      </c>
      <c r="CN5207" s="53" t="s">
        <v>36180</v>
      </c>
      <c r="CO5207" s="54">
        <v>21</v>
      </c>
      <c r="CP5207" s="54">
        <v>52</v>
      </c>
      <c r="CQ5207" s="55">
        <f t="shared" si="81"/>
        <v>0.40384615384615385</v>
      </c>
      <c r="CR5207" s="52" t="s">
        <v>28921</v>
      </c>
    </row>
    <row r="5208" spans="81:96">
      <c r="CC5208" s="52">
        <v>5207</v>
      </c>
      <c r="CD5208" s="53" t="s">
        <v>36215</v>
      </c>
      <c r="CE5208" s="53" t="s">
        <v>36216</v>
      </c>
      <c r="CF5208" s="54">
        <v>360</v>
      </c>
      <c r="CG5208" s="54">
        <v>1.5920000000000001</v>
      </c>
      <c r="CH5208" s="54">
        <v>2.1120000000000001</v>
      </c>
      <c r="CI5208" s="54">
        <v>0.125</v>
      </c>
      <c r="CJ5208" s="54">
        <v>24</v>
      </c>
      <c r="CK5208" s="54">
        <v>3.4</v>
      </c>
      <c r="CL5208" s="54">
        <v>2.1700000000000001E-3</v>
      </c>
      <c r="CM5208" s="54">
        <v>0.80900000000000005</v>
      </c>
      <c r="CN5208" s="53" t="s">
        <v>36180</v>
      </c>
      <c r="CO5208" s="54">
        <v>22</v>
      </c>
      <c r="CP5208" s="54">
        <v>52</v>
      </c>
      <c r="CQ5208" s="55">
        <f t="shared" si="81"/>
        <v>0.42307692307692307</v>
      </c>
      <c r="CR5208" s="52" t="s">
        <v>28921</v>
      </c>
    </row>
    <row r="5209" spans="81:96">
      <c r="CC5209" s="52">
        <v>5208</v>
      </c>
      <c r="CD5209" s="53" t="s">
        <v>36217</v>
      </c>
      <c r="CE5209" s="53" t="s">
        <v>36218</v>
      </c>
      <c r="CF5209" s="54">
        <v>3868</v>
      </c>
      <c r="CG5209" s="54">
        <v>1.474</v>
      </c>
      <c r="CH5209" s="54">
        <v>2.141</v>
      </c>
      <c r="CI5209" s="54">
        <v>0.255</v>
      </c>
      <c r="CJ5209" s="54">
        <v>106</v>
      </c>
      <c r="CK5209" s="54">
        <v>8.8000000000000007</v>
      </c>
      <c r="CL5209" s="54">
        <v>7.1000000000000004E-3</v>
      </c>
      <c r="CM5209" s="54">
        <v>0.69899999999999995</v>
      </c>
      <c r="CN5209" s="53" t="s">
        <v>36180</v>
      </c>
      <c r="CO5209" s="54">
        <v>23</v>
      </c>
      <c r="CP5209" s="54">
        <v>52</v>
      </c>
      <c r="CQ5209" s="55">
        <f t="shared" si="81"/>
        <v>0.44230769230769229</v>
      </c>
      <c r="CR5209" s="52" t="s">
        <v>28921</v>
      </c>
    </row>
    <row r="5210" spans="81:96">
      <c r="CC5210" s="52">
        <v>5209</v>
      </c>
      <c r="CD5210" s="53" t="s">
        <v>36219</v>
      </c>
      <c r="CE5210" s="53" t="s">
        <v>36220</v>
      </c>
      <c r="CF5210" s="54">
        <v>6765</v>
      </c>
      <c r="CG5210" s="54">
        <v>1.468</v>
      </c>
      <c r="CH5210" s="54">
        <v>1.879</v>
      </c>
      <c r="CI5210" s="54">
        <v>0.311</v>
      </c>
      <c r="CJ5210" s="54">
        <v>135</v>
      </c>
      <c r="CK5210" s="54" t="s">
        <v>28918</v>
      </c>
      <c r="CL5210" s="54">
        <v>6.7299999999999999E-3</v>
      </c>
      <c r="CM5210" s="54">
        <v>0.60499999999999998</v>
      </c>
      <c r="CN5210" s="53" t="s">
        <v>36180</v>
      </c>
      <c r="CO5210" s="54">
        <v>24</v>
      </c>
      <c r="CP5210" s="54">
        <v>52</v>
      </c>
      <c r="CQ5210" s="55">
        <f t="shared" si="81"/>
        <v>0.46153846153846156</v>
      </c>
      <c r="CR5210" s="52" t="s">
        <v>28921</v>
      </c>
    </row>
    <row r="5211" spans="81:96">
      <c r="CC5211" s="52">
        <v>5210</v>
      </c>
      <c r="CD5211" s="53" t="s">
        <v>3540</v>
      </c>
      <c r="CE5211" s="53" t="s">
        <v>3538</v>
      </c>
      <c r="CF5211" s="54">
        <v>1951</v>
      </c>
      <c r="CG5211" s="54">
        <v>1.395</v>
      </c>
      <c r="CH5211" s="54">
        <v>1.73</v>
      </c>
      <c r="CI5211" s="54">
        <v>0.13900000000000001</v>
      </c>
      <c r="CJ5211" s="54">
        <v>72</v>
      </c>
      <c r="CK5211" s="54">
        <v>7</v>
      </c>
      <c r="CL5211" s="54">
        <v>3.7100000000000002E-3</v>
      </c>
      <c r="CM5211" s="54">
        <v>0.49199999999999999</v>
      </c>
      <c r="CN5211" s="53" t="s">
        <v>36180</v>
      </c>
      <c r="CO5211" s="54">
        <v>25</v>
      </c>
      <c r="CP5211" s="54">
        <v>52</v>
      </c>
      <c r="CQ5211" s="55">
        <f t="shared" si="81"/>
        <v>0.48076923076923078</v>
      </c>
      <c r="CR5211" s="52" t="s">
        <v>28921</v>
      </c>
    </row>
    <row r="5212" spans="81:96">
      <c r="CC5212" s="52">
        <v>5211</v>
      </c>
      <c r="CD5212" s="53" t="s">
        <v>363</v>
      </c>
      <c r="CE5212" s="53" t="s">
        <v>361</v>
      </c>
      <c r="CF5212" s="54">
        <v>4606</v>
      </c>
      <c r="CG5212" s="54">
        <v>1.3759999999999999</v>
      </c>
      <c r="CH5212" s="54">
        <v>1.5089999999999999</v>
      </c>
      <c r="CI5212" s="54">
        <v>0.30399999999999999</v>
      </c>
      <c r="CJ5212" s="54">
        <v>194</v>
      </c>
      <c r="CK5212" s="54">
        <v>7.6</v>
      </c>
      <c r="CL5212" s="54">
        <v>7.7299999999999999E-3</v>
      </c>
      <c r="CM5212" s="54">
        <v>0.42899999999999999</v>
      </c>
      <c r="CN5212" s="53" t="s">
        <v>36180</v>
      </c>
      <c r="CO5212" s="54">
        <v>26</v>
      </c>
      <c r="CP5212" s="54">
        <v>52</v>
      </c>
      <c r="CQ5212" s="55">
        <f t="shared" si="81"/>
        <v>0.5</v>
      </c>
      <c r="CR5212" s="52" t="s">
        <v>28938</v>
      </c>
    </row>
    <row r="5213" spans="81:96">
      <c r="CC5213" s="52">
        <v>5212</v>
      </c>
      <c r="CD5213" s="53" t="s">
        <v>28992</v>
      </c>
      <c r="CE5213" s="53" t="s">
        <v>28993</v>
      </c>
      <c r="CF5213" s="54">
        <v>1285</v>
      </c>
      <c r="CG5213" s="54">
        <v>1.181</v>
      </c>
      <c r="CH5213" s="54">
        <v>1.502</v>
      </c>
      <c r="CI5213" s="54">
        <v>0.15</v>
      </c>
      <c r="CJ5213" s="54">
        <v>60</v>
      </c>
      <c r="CK5213" s="54">
        <v>8.9</v>
      </c>
      <c r="CL5213" s="54">
        <v>1.2800000000000001E-3</v>
      </c>
      <c r="CM5213" s="54">
        <v>0.38300000000000001</v>
      </c>
      <c r="CN5213" s="53" t="s">
        <v>36180</v>
      </c>
      <c r="CO5213" s="54">
        <v>27</v>
      </c>
      <c r="CP5213" s="54">
        <v>52</v>
      </c>
      <c r="CQ5213" s="55">
        <f t="shared" si="81"/>
        <v>0.51923076923076927</v>
      </c>
      <c r="CR5213" s="52" t="s">
        <v>28938</v>
      </c>
    </row>
    <row r="5214" spans="81:96">
      <c r="CC5214" s="52">
        <v>5213</v>
      </c>
      <c r="CD5214" s="53" t="s">
        <v>36221</v>
      </c>
      <c r="CE5214" s="53" t="s">
        <v>36222</v>
      </c>
      <c r="CF5214" s="54">
        <v>517</v>
      </c>
      <c r="CG5214" s="54">
        <v>1.1200000000000001</v>
      </c>
      <c r="CH5214" s="54">
        <v>1.385</v>
      </c>
      <c r="CI5214" s="54">
        <v>8.3000000000000004E-2</v>
      </c>
      <c r="CJ5214" s="54">
        <v>12</v>
      </c>
      <c r="CK5214" s="54" t="s">
        <v>28918</v>
      </c>
      <c r="CL5214" s="54">
        <v>4.4000000000000002E-4</v>
      </c>
      <c r="CM5214" s="54">
        <v>0.42399999999999999</v>
      </c>
      <c r="CN5214" s="53" t="s">
        <v>36180</v>
      </c>
      <c r="CO5214" s="54">
        <v>28</v>
      </c>
      <c r="CP5214" s="54">
        <v>52</v>
      </c>
      <c r="CQ5214" s="55">
        <f t="shared" si="81"/>
        <v>0.53846153846153844</v>
      </c>
      <c r="CR5214" s="52" t="s">
        <v>28938</v>
      </c>
    </row>
    <row r="5215" spans="81:96">
      <c r="CC5215" s="52">
        <v>5214</v>
      </c>
      <c r="CD5215" s="53" t="s">
        <v>36223</v>
      </c>
      <c r="CE5215" s="53" t="s">
        <v>36224</v>
      </c>
      <c r="CF5215" s="54">
        <v>734</v>
      </c>
      <c r="CG5215" s="54">
        <v>1.0640000000000001</v>
      </c>
      <c r="CH5215" s="54">
        <v>0.71799999999999997</v>
      </c>
      <c r="CI5215" s="54">
        <v>3.6999999999999998E-2</v>
      </c>
      <c r="CJ5215" s="54">
        <v>27</v>
      </c>
      <c r="CK5215" s="54" t="s">
        <v>28918</v>
      </c>
      <c r="CL5215" s="54">
        <v>4.0999999999999999E-4</v>
      </c>
      <c r="CM5215" s="54">
        <v>0.19700000000000001</v>
      </c>
      <c r="CN5215" s="53" t="s">
        <v>36180</v>
      </c>
      <c r="CO5215" s="54">
        <v>29</v>
      </c>
      <c r="CP5215" s="54">
        <v>52</v>
      </c>
      <c r="CQ5215" s="55">
        <f t="shared" si="81"/>
        <v>0.55769230769230771</v>
      </c>
      <c r="CR5215" s="52" t="s">
        <v>28938</v>
      </c>
    </row>
    <row r="5216" spans="81:96">
      <c r="CC5216" s="52">
        <v>5215</v>
      </c>
      <c r="CD5216" s="53" t="s">
        <v>36225</v>
      </c>
      <c r="CE5216" s="53" t="s">
        <v>36226</v>
      </c>
      <c r="CF5216" s="54">
        <v>1400</v>
      </c>
      <c r="CG5216" s="54">
        <v>1.014</v>
      </c>
      <c r="CH5216" s="54">
        <v>1.4390000000000001</v>
      </c>
      <c r="CI5216" s="54">
        <v>0.125</v>
      </c>
      <c r="CJ5216" s="54">
        <v>16</v>
      </c>
      <c r="CK5216" s="54" t="s">
        <v>28918</v>
      </c>
      <c r="CL5216" s="54">
        <v>1.5299999999999999E-3</v>
      </c>
      <c r="CM5216" s="54">
        <v>0.47099999999999997</v>
      </c>
      <c r="CN5216" s="53" t="s">
        <v>36180</v>
      </c>
      <c r="CO5216" s="54">
        <v>30</v>
      </c>
      <c r="CP5216" s="54">
        <v>52</v>
      </c>
      <c r="CQ5216" s="55">
        <f t="shared" si="81"/>
        <v>0.57692307692307687</v>
      </c>
      <c r="CR5216" s="52" t="s">
        <v>28938</v>
      </c>
    </row>
    <row r="5217" spans="81:96">
      <c r="CC5217" s="52">
        <v>5216</v>
      </c>
      <c r="CD5217" s="53" t="s">
        <v>36227</v>
      </c>
      <c r="CE5217" s="53" t="s">
        <v>36228</v>
      </c>
      <c r="CF5217" s="54">
        <v>185</v>
      </c>
      <c r="CG5217" s="54">
        <v>1</v>
      </c>
      <c r="CH5217" s="54">
        <v>1</v>
      </c>
      <c r="CI5217" s="54">
        <v>0.5</v>
      </c>
      <c r="CJ5217" s="54">
        <v>4</v>
      </c>
      <c r="CK5217" s="54">
        <v>8.5</v>
      </c>
      <c r="CL5217" s="54">
        <v>2.9999999999999997E-4</v>
      </c>
      <c r="CM5217" s="54">
        <v>0.35899999999999999</v>
      </c>
      <c r="CN5217" s="53" t="s">
        <v>36180</v>
      </c>
      <c r="CO5217" s="54">
        <v>31</v>
      </c>
      <c r="CP5217" s="54">
        <v>52</v>
      </c>
      <c r="CQ5217" s="55">
        <f t="shared" si="81"/>
        <v>0.59615384615384615</v>
      </c>
      <c r="CR5217" s="52" t="s">
        <v>28938</v>
      </c>
    </row>
    <row r="5218" spans="81:96">
      <c r="CC5218" s="52">
        <v>5217</v>
      </c>
      <c r="CD5218" s="53" t="s">
        <v>36229</v>
      </c>
      <c r="CE5218" s="53" t="s">
        <v>36230</v>
      </c>
      <c r="CF5218" s="54">
        <v>955</v>
      </c>
      <c r="CG5218" s="54">
        <v>0.98599999999999999</v>
      </c>
      <c r="CH5218" s="54">
        <v>1.1719999999999999</v>
      </c>
      <c r="CI5218" s="54">
        <v>8.3000000000000004E-2</v>
      </c>
      <c r="CJ5218" s="54">
        <v>36</v>
      </c>
      <c r="CK5218" s="54" t="s">
        <v>28918</v>
      </c>
      <c r="CL5218" s="54">
        <v>8.7000000000000001E-4</v>
      </c>
      <c r="CM5218" s="54">
        <v>0.32500000000000001</v>
      </c>
      <c r="CN5218" s="53" t="s">
        <v>36180</v>
      </c>
      <c r="CO5218" s="54">
        <v>32</v>
      </c>
      <c r="CP5218" s="54">
        <v>52</v>
      </c>
      <c r="CQ5218" s="55">
        <f t="shared" si="81"/>
        <v>0.61538461538461542</v>
      </c>
      <c r="CR5218" s="52" t="s">
        <v>28938</v>
      </c>
    </row>
    <row r="5219" spans="81:96">
      <c r="CC5219" s="52">
        <v>5218</v>
      </c>
      <c r="CD5219" s="53" t="s">
        <v>10042</v>
      </c>
      <c r="CE5219" s="53" t="s">
        <v>10040</v>
      </c>
      <c r="CF5219" s="54">
        <v>1278</v>
      </c>
      <c r="CG5219" s="54">
        <v>0.98399999999999999</v>
      </c>
      <c r="CH5219" s="54">
        <v>1.1180000000000001</v>
      </c>
      <c r="CI5219" s="54">
        <v>0.13800000000000001</v>
      </c>
      <c r="CJ5219" s="54">
        <v>145</v>
      </c>
      <c r="CK5219" s="54">
        <v>7.7</v>
      </c>
      <c r="CL5219" s="54">
        <v>2.2200000000000002E-3</v>
      </c>
      <c r="CM5219" s="54">
        <v>0.33</v>
      </c>
      <c r="CN5219" s="53" t="s">
        <v>36180</v>
      </c>
      <c r="CO5219" s="54">
        <v>33</v>
      </c>
      <c r="CP5219" s="54">
        <v>52</v>
      </c>
      <c r="CQ5219" s="55">
        <f t="shared" si="81"/>
        <v>0.63461538461538458</v>
      </c>
      <c r="CR5219" s="52" t="s">
        <v>28938</v>
      </c>
    </row>
    <row r="5220" spans="81:96">
      <c r="CC5220" s="52">
        <v>5219</v>
      </c>
      <c r="CD5220" s="53" t="s">
        <v>36231</v>
      </c>
      <c r="CE5220" s="53" t="s">
        <v>36232</v>
      </c>
      <c r="CF5220" s="54">
        <v>3460</v>
      </c>
      <c r="CG5220" s="54">
        <v>0.95399999999999996</v>
      </c>
      <c r="CH5220" s="54">
        <v>1.232</v>
      </c>
      <c r="CI5220" s="54">
        <v>0.33300000000000002</v>
      </c>
      <c r="CJ5220" s="54">
        <v>99</v>
      </c>
      <c r="CK5220" s="54" t="s">
        <v>28918</v>
      </c>
      <c r="CL5220" s="54">
        <v>3.7799999999999999E-3</v>
      </c>
      <c r="CM5220" s="54">
        <v>0.38600000000000001</v>
      </c>
      <c r="CN5220" s="53" t="s">
        <v>36180</v>
      </c>
      <c r="CO5220" s="54">
        <v>34</v>
      </c>
      <c r="CP5220" s="54">
        <v>52</v>
      </c>
      <c r="CQ5220" s="55">
        <f t="shared" si="81"/>
        <v>0.65384615384615385</v>
      </c>
      <c r="CR5220" s="52" t="s">
        <v>28938</v>
      </c>
    </row>
    <row r="5221" spans="81:96">
      <c r="CC5221" s="52">
        <v>5220</v>
      </c>
      <c r="CD5221" s="53" t="s">
        <v>36233</v>
      </c>
      <c r="CE5221" s="53" t="s">
        <v>36234</v>
      </c>
      <c r="CF5221" s="54">
        <v>215</v>
      </c>
      <c r="CG5221" s="54">
        <v>0.92800000000000005</v>
      </c>
      <c r="CH5221" s="54">
        <v>0.98</v>
      </c>
      <c r="CI5221" s="54">
        <v>0.20799999999999999</v>
      </c>
      <c r="CJ5221" s="54">
        <v>48</v>
      </c>
      <c r="CK5221" s="54">
        <v>3.4</v>
      </c>
      <c r="CL5221" s="54">
        <v>8.4000000000000003E-4</v>
      </c>
      <c r="CM5221" s="54">
        <v>0.25900000000000001</v>
      </c>
      <c r="CN5221" s="53" t="s">
        <v>36180</v>
      </c>
      <c r="CO5221" s="54">
        <v>35</v>
      </c>
      <c r="CP5221" s="54">
        <v>52</v>
      </c>
      <c r="CQ5221" s="55">
        <f t="shared" si="81"/>
        <v>0.67307692307692313</v>
      </c>
      <c r="CR5221" s="52" t="s">
        <v>28938</v>
      </c>
    </row>
    <row r="5222" spans="81:96">
      <c r="CC5222" s="52">
        <v>5221</v>
      </c>
      <c r="CD5222" s="53" t="s">
        <v>36235</v>
      </c>
      <c r="CE5222" s="53" t="s">
        <v>36236</v>
      </c>
      <c r="CF5222" s="54">
        <v>2679</v>
      </c>
      <c r="CG5222" s="54">
        <v>0.878</v>
      </c>
      <c r="CH5222" s="54">
        <v>0.98</v>
      </c>
      <c r="CI5222" s="54">
        <v>0.29099999999999998</v>
      </c>
      <c r="CJ5222" s="54">
        <v>134</v>
      </c>
      <c r="CK5222" s="54">
        <v>9.6999999999999993</v>
      </c>
      <c r="CL5222" s="54">
        <v>3.0999999999999999E-3</v>
      </c>
      <c r="CM5222" s="54">
        <v>0.29699999999999999</v>
      </c>
      <c r="CN5222" s="53" t="s">
        <v>36180</v>
      </c>
      <c r="CO5222" s="54">
        <v>36</v>
      </c>
      <c r="CP5222" s="54">
        <v>52</v>
      </c>
      <c r="CQ5222" s="55">
        <f t="shared" si="81"/>
        <v>0.69230769230769229</v>
      </c>
      <c r="CR5222" s="52" t="s">
        <v>28938</v>
      </c>
    </row>
    <row r="5223" spans="81:96">
      <c r="CC5223" s="52">
        <v>5222</v>
      </c>
      <c r="CD5223" s="53" t="s">
        <v>5384</v>
      </c>
      <c r="CE5223" s="53" t="s">
        <v>5382</v>
      </c>
      <c r="CF5223" s="54">
        <v>3029</v>
      </c>
      <c r="CG5223" s="54">
        <v>0.86699999999999999</v>
      </c>
      <c r="CH5223" s="54">
        <v>1.077</v>
      </c>
      <c r="CI5223" s="54">
        <v>0.27800000000000002</v>
      </c>
      <c r="CJ5223" s="54">
        <v>277</v>
      </c>
      <c r="CK5223" s="54">
        <v>7.1</v>
      </c>
      <c r="CL5223" s="54">
        <v>5.2100000000000002E-3</v>
      </c>
      <c r="CM5223" s="54">
        <v>0.28299999999999997</v>
      </c>
      <c r="CN5223" s="53" t="s">
        <v>36180</v>
      </c>
      <c r="CO5223" s="54">
        <v>37</v>
      </c>
      <c r="CP5223" s="54">
        <v>52</v>
      </c>
      <c r="CQ5223" s="55">
        <f t="shared" si="81"/>
        <v>0.71153846153846156</v>
      </c>
      <c r="CR5223" s="52" t="s">
        <v>28938</v>
      </c>
    </row>
    <row r="5224" spans="81:96">
      <c r="CC5224" s="52">
        <v>5223</v>
      </c>
      <c r="CD5224" s="53" t="s">
        <v>36237</v>
      </c>
      <c r="CE5224" s="53" t="s">
        <v>36238</v>
      </c>
      <c r="CF5224" s="54">
        <v>1632</v>
      </c>
      <c r="CG5224" s="54">
        <v>0.8</v>
      </c>
      <c r="CH5224" s="54">
        <v>1.042</v>
      </c>
      <c r="CI5224" s="54">
        <v>0.51200000000000001</v>
      </c>
      <c r="CJ5224" s="54">
        <v>43</v>
      </c>
      <c r="CK5224" s="54" t="s">
        <v>28918</v>
      </c>
      <c r="CL5224" s="54">
        <v>1.2600000000000001E-3</v>
      </c>
      <c r="CM5224" s="54">
        <v>0.33100000000000002</v>
      </c>
      <c r="CN5224" s="53" t="s">
        <v>36180</v>
      </c>
      <c r="CO5224" s="54">
        <v>38</v>
      </c>
      <c r="CP5224" s="54">
        <v>52</v>
      </c>
      <c r="CQ5224" s="55">
        <f t="shared" si="81"/>
        <v>0.73076923076923073</v>
      </c>
      <c r="CR5224" s="52" t="s">
        <v>28938</v>
      </c>
    </row>
    <row r="5225" spans="81:96">
      <c r="CC5225" s="52">
        <v>5224</v>
      </c>
      <c r="CD5225" s="53" t="s">
        <v>36239</v>
      </c>
      <c r="CE5225" s="53" t="s">
        <v>36240</v>
      </c>
      <c r="CF5225" s="54">
        <v>2213</v>
      </c>
      <c r="CG5225" s="54">
        <v>0.79100000000000004</v>
      </c>
      <c r="CH5225" s="54">
        <v>0.98699999999999999</v>
      </c>
      <c r="CI5225" s="54">
        <v>2.9000000000000001E-2</v>
      </c>
      <c r="CJ5225" s="54">
        <v>69</v>
      </c>
      <c r="CK5225" s="54" t="s">
        <v>28918</v>
      </c>
      <c r="CL5225" s="54">
        <v>2.5500000000000002E-3</v>
      </c>
      <c r="CM5225" s="54">
        <v>0.30399999999999999</v>
      </c>
      <c r="CN5225" s="53" t="s">
        <v>36180</v>
      </c>
      <c r="CO5225" s="54">
        <v>39</v>
      </c>
      <c r="CP5225" s="54">
        <v>52</v>
      </c>
      <c r="CQ5225" s="55">
        <f t="shared" si="81"/>
        <v>0.75</v>
      </c>
      <c r="CR5225" s="52" t="s">
        <v>28953</v>
      </c>
    </row>
    <row r="5226" spans="81:96">
      <c r="CC5226" s="52">
        <v>5225</v>
      </c>
      <c r="CD5226" s="53" t="s">
        <v>13324</v>
      </c>
      <c r="CE5226" s="53" t="s">
        <v>13322</v>
      </c>
      <c r="CF5226" s="54">
        <v>1551</v>
      </c>
      <c r="CG5226" s="54">
        <v>0.73199999999999998</v>
      </c>
      <c r="CH5226" s="54">
        <v>0.93700000000000006</v>
      </c>
      <c r="CI5226" s="54">
        <v>5.5E-2</v>
      </c>
      <c r="CJ5226" s="54">
        <v>73</v>
      </c>
      <c r="CK5226" s="54" t="s">
        <v>28918</v>
      </c>
      <c r="CL5226" s="54">
        <v>2.1099999999999999E-3</v>
      </c>
      <c r="CM5226" s="54">
        <v>0.27900000000000003</v>
      </c>
      <c r="CN5226" s="53" t="s">
        <v>36180</v>
      </c>
      <c r="CO5226" s="54">
        <v>40</v>
      </c>
      <c r="CP5226" s="54">
        <v>52</v>
      </c>
      <c r="CQ5226" s="55">
        <f t="shared" si="81"/>
        <v>0.76923076923076927</v>
      </c>
      <c r="CR5226" s="52" t="s">
        <v>28953</v>
      </c>
    </row>
    <row r="5227" spans="81:96">
      <c r="CC5227" s="52">
        <v>5226</v>
      </c>
      <c r="CD5227" s="53" t="s">
        <v>36241</v>
      </c>
      <c r="CE5227" s="53" t="s">
        <v>36242</v>
      </c>
      <c r="CF5227" s="54">
        <v>619</v>
      </c>
      <c r="CG5227" s="54">
        <v>0.67500000000000004</v>
      </c>
      <c r="CH5227" s="54">
        <v>0.71899999999999997</v>
      </c>
      <c r="CI5227" s="54">
        <v>0.11899999999999999</v>
      </c>
      <c r="CJ5227" s="54">
        <v>59</v>
      </c>
      <c r="CK5227" s="54">
        <v>8.1</v>
      </c>
      <c r="CL5227" s="54">
        <v>8.5999999999999998E-4</v>
      </c>
      <c r="CM5227" s="54">
        <v>0.17</v>
      </c>
      <c r="CN5227" s="53" t="s">
        <v>36180</v>
      </c>
      <c r="CO5227" s="54">
        <v>41</v>
      </c>
      <c r="CP5227" s="54">
        <v>52</v>
      </c>
      <c r="CQ5227" s="55">
        <f t="shared" si="81"/>
        <v>0.78846153846153844</v>
      </c>
      <c r="CR5227" s="52" t="s">
        <v>28953</v>
      </c>
    </row>
    <row r="5228" spans="81:96">
      <c r="CC5228" s="52">
        <v>5227</v>
      </c>
      <c r="CD5228" s="53" t="s">
        <v>36243</v>
      </c>
      <c r="CE5228" s="53" t="s">
        <v>36244</v>
      </c>
      <c r="CF5228" s="54">
        <v>262</v>
      </c>
      <c r="CG5228" s="54">
        <v>0.57699999999999996</v>
      </c>
      <c r="CH5228" s="54">
        <v>0.84599999999999997</v>
      </c>
      <c r="CI5228" s="54">
        <v>4.9000000000000002E-2</v>
      </c>
      <c r="CJ5228" s="54">
        <v>41</v>
      </c>
      <c r="CK5228" s="54">
        <v>5</v>
      </c>
      <c r="CL5228" s="54">
        <v>6.0999999999999997E-4</v>
      </c>
      <c r="CM5228" s="54">
        <v>0.221</v>
      </c>
      <c r="CN5228" s="53" t="s">
        <v>36180</v>
      </c>
      <c r="CO5228" s="54">
        <v>42</v>
      </c>
      <c r="CP5228" s="54">
        <v>52</v>
      </c>
      <c r="CQ5228" s="55">
        <f t="shared" si="81"/>
        <v>0.80769230769230771</v>
      </c>
      <c r="CR5228" s="52" t="s">
        <v>28953</v>
      </c>
    </row>
    <row r="5229" spans="81:96">
      <c r="CC5229" s="52">
        <v>5228</v>
      </c>
      <c r="CD5229" s="53" t="s">
        <v>15637</v>
      </c>
      <c r="CE5229" s="53" t="s">
        <v>15636</v>
      </c>
      <c r="CF5229" s="54">
        <v>443</v>
      </c>
      <c r="CG5229" s="54">
        <v>0.56599999999999995</v>
      </c>
      <c r="CH5229" s="54">
        <v>0.71099999999999997</v>
      </c>
      <c r="CI5229" s="54">
        <v>4.4999999999999998E-2</v>
      </c>
      <c r="CJ5229" s="54">
        <v>88</v>
      </c>
      <c r="CK5229" s="54">
        <v>4.4000000000000004</v>
      </c>
      <c r="CL5229" s="54">
        <v>1.2099999999999999E-3</v>
      </c>
      <c r="CM5229" s="54">
        <v>0.186</v>
      </c>
      <c r="CN5229" s="53" t="s">
        <v>36180</v>
      </c>
      <c r="CO5229" s="54">
        <v>43</v>
      </c>
      <c r="CP5229" s="54">
        <v>52</v>
      </c>
      <c r="CQ5229" s="55">
        <f t="shared" si="81"/>
        <v>0.82692307692307687</v>
      </c>
      <c r="CR5229" s="52" t="s">
        <v>28953</v>
      </c>
    </row>
    <row r="5230" spans="81:96">
      <c r="CC5230" s="52">
        <v>5229</v>
      </c>
      <c r="CD5230" s="53" t="s">
        <v>36245</v>
      </c>
      <c r="CE5230" s="53" t="s">
        <v>36246</v>
      </c>
      <c r="CF5230" s="54">
        <v>293</v>
      </c>
      <c r="CG5230" s="54">
        <v>0.56399999999999995</v>
      </c>
      <c r="CH5230" s="54">
        <v>0.65400000000000003</v>
      </c>
      <c r="CI5230" s="54">
        <v>0.34300000000000003</v>
      </c>
      <c r="CJ5230" s="54">
        <v>99</v>
      </c>
      <c r="CK5230" s="54">
        <v>3</v>
      </c>
      <c r="CL5230" s="54">
        <v>1.0300000000000001E-3</v>
      </c>
      <c r="CM5230" s="54">
        <v>0.182</v>
      </c>
      <c r="CN5230" s="53" t="s">
        <v>36180</v>
      </c>
      <c r="CO5230" s="54">
        <v>44</v>
      </c>
      <c r="CP5230" s="54">
        <v>52</v>
      </c>
      <c r="CQ5230" s="55">
        <f t="shared" si="81"/>
        <v>0.84615384615384615</v>
      </c>
      <c r="CR5230" s="52" t="s">
        <v>28953</v>
      </c>
    </row>
    <row r="5231" spans="81:96">
      <c r="CC5231" s="52">
        <v>5230</v>
      </c>
      <c r="CD5231" s="53" t="s">
        <v>36247</v>
      </c>
      <c r="CE5231" s="53" t="s">
        <v>36248</v>
      </c>
      <c r="CF5231" s="54">
        <v>396</v>
      </c>
      <c r="CG5231" s="54">
        <v>0.47399999999999998</v>
      </c>
      <c r="CH5231" s="54">
        <v>0.627</v>
      </c>
      <c r="CI5231" s="54">
        <v>5.2999999999999999E-2</v>
      </c>
      <c r="CJ5231" s="54">
        <v>57</v>
      </c>
      <c r="CK5231" s="54">
        <v>8</v>
      </c>
      <c r="CL5231" s="54">
        <v>4.8000000000000001E-4</v>
      </c>
      <c r="CM5231" s="54">
        <v>0.14399999999999999</v>
      </c>
      <c r="CN5231" s="53" t="s">
        <v>36180</v>
      </c>
      <c r="CO5231" s="54">
        <v>45</v>
      </c>
      <c r="CP5231" s="54">
        <v>52</v>
      </c>
      <c r="CQ5231" s="55">
        <f t="shared" si="81"/>
        <v>0.86538461538461542</v>
      </c>
      <c r="CR5231" s="52" t="s">
        <v>28953</v>
      </c>
    </row>
    <row r="5232" spans="81:96">
      <c r="CC5232" s="52">
        <v>5231</v>
      </c>
      <c r="CD5232" s="53" t="s">
        <v>24179</v>
      </c>
      <c r="CE5232" s="53" t="s">
        <v>24178</v>
      </c>
      <c r="CF5232" s="54">
        <v>340</v>
      </c>
      <c r="CG5232" s="54">
        <v>0.40300000000000002</v>
      </c>
      <c r="CH5232" s="54">
        <v>0.46600000000000003</v>
      </c>
      <c r="CI5232" s="54">
        <v>5.8999999999999997E-2</v>
      </c>
      <c r="CJ5232" s="54">
        <v>51</v>
      </c>
      <c r="CK5232" s="54">
        <v>8.6</v>
      </c>
      <c r="CL5232" s="54">
        <v>4.0000000000000002E-4</v>
      </c>
      <c r="CM5232" s="54">
        <v>0.10199999999999999</v>
      </c>
      <c r="CN5232" s="53" t="s">
        <v>36180</v>
      </c>
      <c r="CO5232" s="54">
        <v>46</v>
      </c>
      <c r="CP5232" s="54">
        <v>52</v>
      </c>
      <c r="CQ5232" s="55">
        <f t="shared" si="81"/>
        <v>0.88461538461538458</v>
      </c>
      <c r="CR5232" s="52" t="s">
        <v>28953</v>
      </c>
    </row>
    <row r="5233" spans="81:96">
      <c r="CC5233" s="52">
        <v>5232</v>
      </c>
      <c r="CD5233" s="53" t="s">
        <v>36249</v>
      </c>
      <c r="CE5233" s="53" t="s">
        <v>36250</v>
      </c>
      <c r="CF5233" s="54">
        <v>643</v>
      </c>
      <c r="CG5233" s="54">
        <v>0.373</v>
      </c>
      <c r="CH5233" s="54">
        <v>0.55400000000000005</v>
      </c>
      <c r="CI5233" s="54">
        <v>4.2999999999999997E-2</v>
      </c>
      <c r="CJ5233" s="54">
        <v>23</v>
      </c>
      <c r="CK5233" s="54" t="s">
        <v>28918</v>
      </c>
      <c r="CL5233" s="54">
        <v>4.2000000000000002E-4</v>
      </c>
      <c r="CM5233" s="54">
        <v>0.16700000000000001</v>
      </c>
      <c r="CN5233" s="53" t="s">
        <v>36180</v>
      </c>
      <c r="CO5233" s="54">
        <v>47</v>
      </c>
      <c r="CP5233" s="54">
        <v>52</v>
      </c>
      <c r="CQ5233" s="55">
        <f t="shared" si="81"/>
        <v>0.90384615384615385</v>
      </c>
      <c r="CR5233" s="52" t="s">
        <v>28953</v>
      </c>
    </row>
    <row r="5234" spans="81:96">
      <c r="CC5234" s="52">
        <v>5233</v>
      </c>
      <c r="CD5234" s="53" t="s">
        <v>36251</v>
      </c>
      <c r="CE5234" s="53" t="s">
        <v>36252</v>
      </c>
      <c r="CF5234" s="54">
        <v>138</v>
      </c>
      <c r="CG5234" s="54">
        <v>0.372</v>
      </c>
      <c r="CH5234" s="54">
        <v>0.41</v>
      </c>
      <c r="CI5234" s="54">
        <v>2.4E-2</v>
      </c>
      <c r="CJ5234" s="54">
        <v>41</v>
      </c>
      <c r="CK5234" s="54">
        <v>3.3</v>
      </c>
      <c r="CL5234" s="54">
        <v>4.6000000000000001E-4</v>
      </c>
      <c r="CM5234" s="54">
        <v>0.10100000000000001</v>
      </c>
      <c r="CN5234" s="53" t="s">
        <v>36180</v>
      </c>
      <c r="CO5234" s="54">
        <v>48</v>
      </c>
      <c r="CP5234" s="54">
        <v>52</v>
      </c>
      <c r="CQ5234" s="55">
        <f t="shared" si="81"/>
        <v>0.92307692307692313</v>
      </c>
      <c r="CR5234" s="52" t="s">
        <v>28953</v>
      </c>
    </row>
    <row r="5235" spans="81:96">
      <c r="CC5235" s="52">
        <v>5234</v>
      </c>
      <c r="CD5235" s="53" t="s">
        <v>36253</v>
      </c>
      <c r="CE5235" s="53" t="s">
        <v>36254</v>
      </c>
      <c r="CF5235" s="54">
        <v>316</v>
      </c>
      <c r="CG5235" s="54">
        <v>0.24299999999999999</v>
      </c>
      <c r="CH5235" s="54">
        <v>0.30199999999999999</v>
      </c>
      <c r="CI5235" s="54">
        <v>0.21099999999999999</v>
      </c>
      <c r="CJ5235" s="54">
        <v>19</v>
      </c>
      <c r="CK5235" s="54" t="s">
        <v>28918</v>
      </c>
      <c r="CL5235" s="54">
        <v>1.4999999999999999E-4</v>
      </c>
      <c r="CM5235" s="54">
        <v>0.11</v>
      </c>
      <c r="CN5235" s="53" t="s">
        <v>36180</v>
      </c>
      <c r="CO5235" s="54">
        <v>49</v>
      </c>
      <c r="CP5235" s="54">
        <v>52</v>
      </c>
      <c r="CQ5235" s="55">
        <f t="shared" si="81"/>
        <v>0.94230769230769229</v>
      </c>
      <c r="CR5235" s="52" t="s">
        <v>28953</v>
      </c>
    </row>
    <row r="5236" spans="81:96">
      <c r="CC5236" s="52">
        <v>5235</v>
      </c>
      <c r="CD5236" s="53" t="s">
        <v>36255</v>
      </c>
      <c r="CE5236" s="53" t="s">
        <v>36256</v>
      </c>
      <c r="CF5236" s="54">
        <v>504</v>
      </c>
      <c r="CG5236" s="54">
        <v>0.22</v>
      </c>
      <c r="CH5236" s="54">
        <v>0.26400000000000001</v>
      </c>
      <c r="CI5236" s="54">
        <v>0.02</v>
      </c>
      <c r="CJ5236" s="54">
        <v>100</v>
      </c>
      <c r="CK5236" s="54" t="s">
        <v>28918</v>
      </c>
      <c r="CL5236" s="54">
        <v>4.0000000000000002E-4</v>
      </c>
      <c r="CM5236" s="54">
        <v>6.0999999999999999E-2</v>
      </c>
      <c r="CN5236" s="53" t="s">
        <v>36180</v>
      </c>
      <c r="CO5236" s="54">
        <v>50</v>
      </c>
      <c r="CP5236" s="54">
        <v>52</v>
      </c>
      <c r="CQ5236" s="55">
        <f t="shared" si="81"/>
        <v>0.96153846153846156</v>
      </c>
      <c r="CR5236" s="52" t="s">
        <v>28953</v>
      </c>
    </row>
    <row r="5237" spans="81:96">
      <c r="CC5237" s="52">
        <v>5236</v>
      </c>
      <c r="CD5237" s="53" t="s">
        <v>36257</v>
      </c>
      <c r="CE5237" s="53" t="s">
        <v>36258</v>
      </c>
      <c r="CF5237" s="54">
        <v>1605</v>
      </c>
      <c r="CG5237" s="54">
        <v>0.153</v>
      </c>
      <c r="CH5237" s="54">
        <v>0.17799999999999999</v>
      </c>
      <c r="CI5237" s="54">
        <v>0.04</v>
      </c>
      <c r="CJ5237" s="54">
        <v>75</v>
      </c>
      <c r="CK5237" s="54" t="s">
        <v>28918</v>
      </c>
      <c r="CL5237" s="54">
        <v>5.9999999999999995E-4</v>
      </c>
      <c r="CM5237" s="54">
        <v>7.2999999999999995E-2</v>
      </c>
      <c r="CN5237" s="53" t="s">
        <v>36180</v>
      </c>
      <c r="CO5237" s="54">
        <v>51</v>
      </c>
      <c r="CP5237" s="54">
        <v>52</v>
      </c>
      <c r="CQ5237" s="55">
        <f t="shared" si="81"/>
        <v>0.98076923076923073</v>
      </c>
      <c r="CR5237" s="52" t="s">
        <v>28953</v>
      </c>
    </row>
    <row r="5238" spans="81:96">
      <c r="CC5238" s="52">
        <v>5237</v>
      </c>
      <c r="CD5238" s="53" t="s">
        <v>36259</v>
      </c>
      <c r="CE5238" s="53" t="s">
        <v>36260</v>
      </c>
      <c r="CF5238" s="54">
        <v>4</v>
      </c>
      <c r="CG5238" s="54"/>
      <c r="CH5238" s="54"/>
      <c r="CI5238" s="54">
        <v>0.19</v>
      </c>
      <c r="CJ5238" s="54">
        <v>21</v>
      </c>
      <c r="CK5238" s="54"/>
      <c r="CL5238" s="54">
        <v>0</v>
      </c>
      <c r="CM5238" s="54"/>
      <c r="CN5238" s="53" t="s">
        <v>36180</v>
      </c>
      <c r="CO5238" s="54">
        <v>52</v>
      </c>
      <c r="CP5238" s="54">
        <v>52</v>
      </c>
      <c r="CQ5238" s="55">
        <f t="shared" si="81"/>
        <v>1</v>
      </c>
      <c r="CR5238" s="52" t="s">
        <v>28953</v>
      </c>
    </row>
    <row r="5239" spans="81:96">
      <c r="CC5239" s="52">
        <v>5238</v>
      </c>
      <c r="CD5239" s="53" t="s">
        <v>36261</v>
      </c>
      <c r="CE5239" s="53" t="s">
        <v>36262</v>
      </c>
      <c r="CF5239" s="54">
        <v>600</v>
      </c>
      <c r="CG5239" s="54">
        <v>6.2889999999999997</v>
      </c>
      <c r="CH5239" s="54">
        <v>6.7670000000000003</v>
      </c>
      <c r="CI5239" s="54">
        <v>0.94699999999999995</v>
      </c>
      <c r="CJ5239" s="54">
        <v>19</v>
      </c>
      <c r="CK5239" s="54">
        <v>3</v>
      </c>
      <c r="CL5239" s="54">
        <v>2.6700000000000001E-3</v>
      </c>
      <c r="CM5239" s="54">
        <v>1.9590000000000001</v>
      </c>
      <c r="CN5239" s="53" t="s">
        <v>36263</v>
      </c>
      <c r="CO5239" s="54">
        <v>1</v>
      </c>
      <c r="CP5239" s="54">
        <v>123</v>
      </c>
      <c r="CQ5239" s="55">
        <f t="shared" si="81"/>
        <v>8.130081300813009E-3</v>
      </c>
      <c r="CR5239" s="52" t="s">
        <v>28907</v>
      </c>
    </row>
    <row r="5240" spans="81:96">
      <c r="CC5240" s="52">
        <v>5239</v>
      </c>
      <c r="CD5240" s="53" t="s">
        <v>36264</v>
      </c>
      <c r="CE5240" s="53" t="s">
        <v>36265</v>
      </c>
      <c r="CF5240" s="54">
        <v>5935</v>
      </c>
      <c r="CG5240" s="54">
        <v>5.1760000000000002</v>
      </c>
      <c r="CH5240" s="54">
        <v>6.0279999999999996</v>
      </c>
      <c r="CI5240" s="54">
        <v>1.25</v>
      </c>
      <c r="CJ5240" s="54">
        <v>112</v>
      </c>
      <c r="CK5240" s="54">
        <v>8.9</v>
      </c>
      <c r="CL5240" s="54">
        <v>7.9799999999999992E-3</v>
      </c>
      <c r="CM5240" s="54">
        <v>1.5649999999999999</v>
      </c>
      <c r="CN5240" s="53" t="s">
        <v>36263</v>
      </c>
      <c r="CO5240" s="54">
        <v>2</v>
      </c>
      <c r="CP5240" s="54">
        <v>123</v>
      </c>
      <c r="CQ5240" s="55">
        <f t="shared" si="81"/>
        <v>1.6260162601626018E-2</v>
      </c>
      <c r="CR5240" s="52" t="s">
        <v>28907</v>
      </c>
    </row>
    <row r="5241" spans="81:96">
      <c r="CC5241" s="52">
        <v>5240</v>
      </c>
      <c r="CD5241" s="53" t="s">
        <v>36266</v>
      </c>
      <c r="CE5241" s="53" t="s">
        <v>36267</v>
      </c>
      <c r="CF5241" s="54">
        <v>7401</v>
      </c>
      <c r="CG5241" s="54">
        <v>4.6509999999999998</v>
      </c>
      <c r="CH5241" s="54">
        <v>5.5410000000000004</v>
      </c>
      <c r="CI5241" s="54">
        <v>0.56000000000000005</v>
      </c>
      <c r="CJ5241" s="54">
        <v>75</v>
      </c>
      <c r="CK5241" s="54">
        <v>8.6999999999999993</v>
      </c>
      <c r="CL5241" s="54">
        <v>7.9100000000000004E-3</v>
      </c>
      <c r="CM5241" s="54">
        <v>1.4019999999999999</v>
      </c>
      <c r="CN5241" s="53" t="s">
        <v>36263</v>
      </c>
      <c r="CO5241" s="54">
        <v>3</v>
      </c>
      <c r="CP5241" s="54">
        <v>123</v>
      </c>
      <c r="CQ5241" s="55">
        <f t="shared" si="81"/>
        <v>2.4390243902439025E-2</v>
      </c>
      <c r="CR5241" s="52" t="s">
        <v>28907</v>
      </c>
    </row>
    <row r="5242" spans="81:96">
      <c r="CC5242" s="52">
        <v>5241</v>
      </c>
      <c r="CD5242" s="53" t="s">
        <v>36268</v>
      </c>
      <c r="CE5242" s="53" t="s">
        <v>36269</v>
      </c>
      <c r="CF5242" s="54">
        <v>7387</v>
      </c>
      <c r="CG5242" s="54">
        <v>4.6029999999999998</v>
      </c>
      <c r="CH5242" s="54">
        <v>4.7699999999999996</v>
      </c>
      <c r="CI5242" s="54">
        <v>0.85299999999999998</v>
      </c>
      <c r="CJ5242" s="54">
        <v>217</v>
      </c>
      <c r="CK5242" s="54">
        <v>4.8</v>
      </c>
      <c r="CL5242" s="54">
        <v>1.6969999999999999E-2</v>
      </c>
      <c r="CM5242" s="54">
        <v>1.1140000000000001</v>
      </c>
      <c r="CN5242" s="53" t="s">
        <v>36263</v>
      </c>
      <c r="CO5242" s="54">
        <v>4</v>
      </c>
      <c r="CP5242" s="54">
        <v>123</v>
      </c>
      <c r="CQ5242" s="55">
        <f t="shared" si="81"/>
        <v>3.2520325203252036E-2</v>
      </c>
      <c r="CR5242" s="52" t="s">
        <v>28907</v>
      </c>
    </row>
    <row r="5243" spans="81:96">
      <c r="CC5243" s="52">
        <v>5242</v>
      </c>
      <c r="CD5243" s="53" t="s">
        <v>36270</v>
      </c>
      <c r="CE5243" s="53" t="s">
        <v>36271</v>
      </c>
      <c r="CF5243" s="54">
        <v>1651</v>
      </c>
      <c r="CG5243" s="54">
        <v>4.1820000000000004</v>
      </c>
      <c r="CH5243" s="54">
        <v>6.4790000000000001</v>
      </c>
      <c r="CI5243" s="54">
        <v>0.79100000000000004</v>
      </c>
      <c r="CJ5243" s="54">
        <v>67</v>
      </c>
      <c r="CK5243" s="54">
        <v>4.9000000000000004</v>
      </c>
      <c r="CL5243" s="54">
        <v>3.9399999999999999E-3</v>
      </c>
      <c r="CM5243" s="54">
        <v>1.7250000000000001</v>
      </c>
      <c r="CN5243" s="53" t="s">
        <v>36263</v>
      </c>
      <c r="CO5243" s="54">
        <v>5</v>
      </c>
      <c r="CP5243" s="54">
        <v>123</v>
      </c>
      <c r="CQ5243" s="55">
        <f t="shared" si="81"/>
        <v>4.065040650406504E-2</v>
      </c>
      <c r="CR5243" s="52" t="s">
        <v>28907</v>
      </c>
    </row>
    <row r="5244" spans="81:96">
      <c r="CC5244" s="52">
        <v>5243</v>
      </c>
      <c r="CD5244" s="53" t="s">
        <v>4176</v>
      </c>
      <c r="CE5244" s="53" t="s">
        <v>4174</v>
      </c>
      <c r="CF5244" s="54">
        <v>10107</v>
      </c>
      <c r="CG5244" s="54">
        <v>4.09</v>
      </c>
      <c r="CH5244" s="54">
        <v>4.6369999999999996</v>
      </c>
      <c r="CI5244" s="54">
        <v>1.024</v>
      </c>
      <c r="CJ5244" s="54">
        <v>370</v>
      </c>
      <c r="CK5244" s="54">
        <v>5.8</v>
      </c>
      <c r="CL5244" s="54">
        <v>1.6080000000000001E-2</v>
      </c>
      <c r="CM5244" s="54">
        <v>0.94399999999999995</v>
      </c>
      <c r="CN5244" s="53" t="s">
        <v>36263</v>
      </c>
      <c r="CO5244" s="54">
        <v>6</v>
      </c>
      <c r="CP5244" s="54">
        <v>123</v>
      </c>
      <c r="CQ5244" s="55">
        <f t="shared" si="81"/>
        <v>4.878048780487805E-2</v>
      </c>
      <c r="CR5244" s="52" t="s">
        <v>28907</v>
      </c>
    </row>
    <row r="5245" spans="81:96">
      <c r="CC5245" s="52">
        <v>5244</v>
      </c>
      <c r="CD5245" s="53" t="s">
        <v>9160</v>
      </c>
      <c r="CE5245" s="53" t="s">
        <v>9159</v>
      </c>
      <c r="CF5245" s="54">
        <v>1989</v>
      </c>
      <c r="CG5245" s="54">
        <v>3.5739999999999998</v>
      </c>
      <c r="CH5245" s="54">
        <v>3.859</v>
      </c>
      <c r="CI5245" s="54">
        <v>0.629</v>
      </c>
      <c r="CJ5245" s="54">
        <v>326</v>
      </c>
      <c r="CK5245" s="54">
        <v>2.2000000000000002</v>
      </c>
      <c r="CL5245" s="54">
        <v>4.2399999999999998E-3</v>
      </c>
      <c r="CM5245" s="54">
        <v>0.57999999999999996</v>
      </c>
      <c r="CN5245" s="53" t="s">
        <v>36263</v>
      </c>
      <c r="CO5245" s="54">
        <v>7</v>
      </c>
      <c r="CP5245" s="54">
        <v>123</v>
      </c>
      <c r="CQ5245" s="55">
        <f t="shared" si="81"/>
        <v>5.6910569105691054E-2</v>
      </c>
      <c r="CR5245" s="52" t="s">
        <v>28907</v>
      </c>
    </row>
    <row r="5246" spans="81:96">
      <c r="CC5246" s="52">
        <v>5245</v>
      </c>
      <c r="CD5246" s="53" t="s">
        <v>81</v>
      </c>
      <c r="CE5246" s="53" t="s">
        <v>79</v>
      </c>
      <c r="CF5246" s="54">
        <v>54916</v>
      </c>
      <c r="CG5246" s="54">
        <v>3.391</v>
      </c>
      <c r="CH5246" s="54">
        <v>3.9009999999999998</v>
      </c>
      <c r="CI5246" s="54">
        <v>1.01</v>
      </c>
      <c r="CJ5246" s="54">
        <v>1559</v>
      </c>
      <c r="CK5246" s="54">
        <v>5.8</v>
      </c>
      <c r="CL5246" s="54">
        <v>8.9819999999999997E-2</v>
      </c>
      <c r="CM5246" s="54">
        <v>0.82399999999999995</v>
      </c>
      <c r="CN5246" s="53" t="s">
        <v>36263</v>
      </c>
      <c r="CO5246" s="54">
        <v>8</v>
      </c>
      <c r="CP5246" s="54">
        <v>123</v>
      </c>
      <c r="CQ5246" s="55">
        <f t="shared" si="81"/>
        <v>6.5040650406504072E-2</v>
      </c>
      <c r="CR5246" s="52" t="s">
        <v>28907</v>
      </c>
    </row>
    <row r="5247" spans="81:96">
      <c r="CC5247" s="52">
        <v>5246</v>
      </c>
      <c r="CD5247" s="53" t="s">
        <v>30652</v>
      </c>
      <c r="CE5247" s="53" t="s">
        <v>30653</v>
      </c>
      <c r="CF5247" s="54">
        <v>6449</v>
      </c>
      <c r="CG5247" s="54">
        <v>3.331</v>
      </c>
      <c r="CH5247" s="54">
        <v>3.6749999999999998</v>
      </c>
      <c r="CI5247" s="54">
        <v>0.97</v>
      </c>
      <c r="CJ5247" s="54">
        <v>167</v>
      </c>
      <c r="CK5247" s="54">
        <v>5.9</v>
      </c>
      <c r="CL5247" s="54">
        <v>1.338E-2</v>
      </c>
      <c r="CM5247" s="54">
        <v>0.997</v>
      </c>
      <c r="CN5247" s="53" t="s">
        <v>36263</v>
      </c>
      <c r="CO5247" s="54">
        <v>9</v>
      </c>
      <c r="CP5247" s="54">
        <v>123</v>
      </c>
      <c r="CQ5247" s="55">
        <f t="shared" si="81"/>
        <v>7.3170731707317069E-2</v>
      </c>
      <c r="CR5247" s="52" t="s">
        <v>28907</v>
      </c>
    </row>
    <row r="5248" spans="81:96">
      <c r="CC5248" s="52">
        <v>5247</v>
      </c>
      <c r="CD5248" s="53" t="s">
        <v>9470</v>
      </c>
      <c r="CE5248" s="53" t="s">
        <v>9468</v>
      </c>
      <c r="CF5248" s="54">
        <v>3719</v>
      </c>
      <c r="CG5248" s="54">
        <v>3.2730000000000001</v>
      </c>
      <c r="CH5248" s="54">
        <v>3.6989999999999998</v>
      </c>
      <c r="CI5248" s="54">
        <v>0.248</v>
      </c>
      <c r="CJ5248" s="54">
        <v>165</v>
      </c>
      <c r="CK5248" s="54">
        <v>5.7</v>
      </c>
      <c r="CL5248" s="54">
        <v>7.3699999999999998E-3</v>
      </c>
      <c r="CM5248" s="54">
        <v>0.874</v>
      </c>
      <c r="CN5248" s="53" t="s">
        <v>36263</v>
      </c>
      <c r="CO5248" s="54">
        <v>10</v>
      </c>
      <c r="CP5248" s="54">
        <v>123</v>
      </c>
      <c r="CQ5248" s="55">
        <f t="shared" si="81"/>
        <v>8.1300813008130079E-2</v>
      </c>
      <c r="CR5248" s="52" t="s">
        <v>28907</v>
      </c>
    </row>
    <row r="5249" spans="81:96">
      <c r="CC5249" s="52">
        <v>5248</v>
      </c>
      <c r="CD5249" s="53" t="s">
        <v>26827</v>
      </c>
      <c r="CE5249" s="53" t="s">
        <v>26825</v>
      </c>
      <c r="CF5249" s="54">
        <v>4252</v>
      </c>
      <c r="CG5249" s="54">
        <v>3.157</v>
      </c>
      <c r="CH5249" s="54">
        <v>3.1989999999999998</v>
      </c>
      <c r="CI5249" s="54">
        <v>0.50700000000000001</v>
      </c>
      <c r="CJ5249" s="54">
        <v>67</v>
      </c>
      <c r="CK5249" s="54">
        <v>9.5</v>
      </c>
      <c r="CL5249" s="54">
        <v>5.7200000000000003E-3</v>
      </c>
      <c r="CM5249" s="54">
        <v>0.998</v>
      </c>
      <c r="CN5249" s="53" t="s">
        <v>36263</v>
      </c>
      <c r="CO5249" s="54">
        <v>11</v>
      </c>
      <c r="CP5249" s="54">
        <v>123</v>
      </c>
      <c r="CQ5249" s="55">
        <f t="shared" si="81"/>
        <v>8.943089430894309E-2</v>
      </c>
      <c r="CR5249" s="52" t="s">
        <v>28907</v>
      </c>
    </row>
    <row r="5250" spans="81:96">
      <c r="CC5250" s="52">
        <v>5249</v>
      </c>
      <c r="CD5250" s="53" t="s">
        <v>22436</v>
      </c>
      <c r="CE5250" s="53" t="s">
        <v>22434</v>
      </c>
      <c r="CF5250" s="54">
        <v>19260</v>
      </c>
      <c r="CG5250" s="54">
        <v>3.0819999999999999</v>
      </c>
      <c r="CH5250" s="54">
        <v>3.746</v>
      </c>
      <c r="CI5250" s="54">
        <v>0.502</v>
      </c>
      <c r="CJ5250" s="54">
        <v>333</v>
      </c>
      <c r="CK5250" s="54">
        <v>8</v>
      </c>
      <c r="CL5250" s="54">
        <v>2.571E-2</v>
      </c>
      <c r="CM5250" s="54">
        <v>0.95199999999999996</v>
      </c>
      <c r="CN5250" s="53" t="s">
        <v>36263</v>
      </c>
      <c r="CO5250" s="54">
        <v>12</v>
      </c>
      <c r="CP5250" s="54">
        <v>123</v>
      </c>
      <c r="CQ5250" s="55">
        <f t="shared" ref="CQ5250:CQ5313" si="82">CO5250/CP5250</f>
        <v>9.7560975609756101E-2</v>
      </c>
      <c r="CR5250" s="52" t="s">
        <v>28907</v>
      </c>
    </row>
    <row r="5251" spans="81:96">
      <c r="CC5251" s="52">
        <v>5250</v>
      </c>
      <c r="CD5251" s="53" t="s">
        <v>772</v>
      </c>
      <c r="CE5251" s="53" t="s">
        <v>770</v>
      </c>
      <c r="CF5251" s="54">
        <v>84847</v>
      </c>
      <c r="CG5251" s="54">
        <v>2.9119999999999999</v>
      </c>
      <c r="CH5251" s="54">
        <v>3.2690000000000001</v>
      </c>
      <c r="CI5251" s="54">
        <v>0.42199999999999999</v>
      </c>
      <c r="CJ5251" s="54">
        <v>1498</v>
      </c>
      <c r="CK5251" s="54">
        <v>8.9</v>
      </c>
      <c r="CL5251" s="54">
        <v>9.4240000000000004E-2</v>
      </c>
      <c r="CM5251" s="54">
        <v>0.73799999999999999</v>
      </c>
      <c r="CN5251" s="53" t="s">
        <v>36263</v>
      </c>
      <c r="CO5251" s="54">
        <v>13</v>
      </c>
      <c r="CP5251" s="54">
        <v>123</v>
      </c>
      <c r="CQ5251" s="55">
        <f t="shared" si="82"/>
        <v>0.10569105691056911</v>
      </c>
      <c r="CR5251" s="52" t="s">
        <v>28907</v>
      </c>
    </row>
    <row r="5252" spans="81:96">
      <c r="CC5252" s="52">
        <v>5251</v>
      </c>
      <c r="CD5252" s="53" t="s">
        <v>3033</v>
      </c>
      <c r="CE5252" s="53" t="s">
        <v>3031</v>
      </c>
      <c r="CF5252" s="54">
        <v>18820</v>
      </c>
      <c r="CG5252" s="54">
        <v>2.895</v>
      </c>
      <c r="CH5252" s="54">
        <v>3.282</v>
      </c>
      <c r="CI5252" s="54">
        <v>0.73699999999999999</v>
      </c>
      <c r="CJ5252" s="54">
        <v>445</v>
      </c>
      <c r="CK5252" s="54">
        <v>5.7</v>
      </c>
      <c r="CL5252" s="54">
        <v>3.2629999999999999E-2</v>
      </c>
      <c r="CM5252" s="54">
        <v>0.70599999999999996</v>
      </c>
      <c r="CN5252" s="53" t="s">
        <v>36263</v>
      </c>
      <c r="CO5252" s="54">
        <v>14</v>
      </c>
      <c r="CP5252" s="54">
        <v>123</v>
      </c>
      <c r="CQ5252" s="55">
        <f t="shared" si="82"/>
        <v>0.11382113821138211</v>
      </c>
      <c r="CR5252" s="52" t="s">
        <v>28907</v>
      </c>
    </row>
    <row r="5253" spans="81:96">
      <c r="CC5253" s="52">
        <v>5252</v>
      </c>
      <c r="CD5253" s="53" t="s">
        <v>7097</v>
      </c>
      <c r="CE5253" s="53" t="s">
        <v>7095</v>
      </c>
      <c r="CF5253" s="54">
        <v>12518</v>
      </c>
      <c r="CG5253" s="54">
        <v>2.8180000000000001</v>
      </c>
      <c r="CH5253" s="54">
        <v>3.44</v>
      </c>
      <c r="CI5253" s="54">
        <v>0.42399999999999999</v>
      </c>
      <c r="CJ5253" s="54">
        <v>637</v>
      </c>
      <c r="CK5253" s="54">
        <v>4.8</v>
      </c>
      <c r="CL5253" s="54">
        <v>2.6880000000000001E-2</v>
      </c>
      <c r="CM5253" s="54">
        <v>0.81799999999999995</v>
      </c>
      <c r="CN5253" s="53" t="s">
        <v>36263</v>
      </c>
      <c r="CO5253" s="54">
        <v>15</v>
      </c>
      <c r="CP5253" s="54">
        <v>123</v>
      </c>
      <c r="CQ5253" s="55">
        <f t="shared" si="82"/>
        <v>0.12195121951219512</v>
      </c>
      <c r="CR5253" s="52" t="s">
        <v>28907</v>
      </c>
    </row>
    <row r="5254" spans="81:96">
      <c r="CC5254" s="52">
        <v>5253</v>
      </c>
      <c r="CD5254" s="53" t="s">
        <v>1796</v>
      </c>
      <c r="CE5254" s="53" t="s">
        <v>1804</v>
      </c>
      <c r="CF5254" s="54">
        <v>8959</v>
      </c>
      <c r="CG5254" s="54">
        <v>2.806</v>
      </c>
      <c r="CH5254" s="54">
        <v>3.085</v>
      </c>
      <c r="CI5254" s="54">
        <v>0.72399999999999998</v>
      </c>
      <c r="CJ5254" s="54">
        <v>537</v>
      </c>
      <c r="CK5254" s="54">
        <v>4.0999999999999996</v>
      </c>
      <c r="CL5254" s="54">
        <v>1.993E-2</v>
      </c>
      <c r="CM5254" s="54">
        <v>0.69199999999999995</v>
      </c>
      <c r="CN5254" s="53" t="s">
        <v>36263</v>
      </c>
      <c r="CO5254" s="54">
        <v>16</v>
      </c>
      <c r="CP5254" s="54">
        <v>123</v>
      </c>
      <c r="CQ5254" s="55">
        <f t="shared" si="82"/>
        <v>0.13008130081300814</v>
      </c>
      <c r="CR5254" s="52" t="s">
        <v>28907</v>
      </c>
    </row>
    <row r="5255" spans="81:96">
      <c r="CC5255" s="52">
        <v>5254</v>
      </c>
      <c r="CD5255" s="53" t="s">
        <v>25975</v>
      </c>
      <c r="CE5255" s="53" t="s">
        <v>25973</v>
      </c>
      <c r="CF5255" s="54">
        <v>1485</v>
      </c>
      <c r="CG5255" s="54">
        <v>2.7909999999999999</v>
      </c>
      <c r="CH5255" s="54">
        <v>3.0459999999999998</v>
      </c>
      <c r="CI5255" s="54">
        <v>0.45600000000000002</v>
      </c>
      <c r="CJ5255" s="54">
        <v>349</v>
      </c>
      <c r="CK5255" s="54">
        <v>2.4</v>
      </c>
      <c r="CL5255" s="54">
        <v>4.5700000000000003E-3</v>
      </c>
      <c r="CM5255" s="54">
        <v>0.66400000000000003</v>
      </c>
      <c r="CN5255" s="53" t="s">
        <v>36263</v>
      </c>
      <c r="CO5255" s="54">
        <v>17</v>
      </c>
      <c r="CP5255" s="54">
        <v>123</v>
      </c>
      <c r="CQ5255" s="55">
        <f t="shared" si="82"/>
        <v>0.13821138211382114</v>
      </c>
      <c r="CR5255" s="52" t="s">
        <v>28907</v>
      </c>
    </row>
    <row r="5256" spans="81:96">
      <c r="CC5256" s="52">
        <v>5255</v>
      </c>
      <c r="CD5256" s="53" t="s">
        <v>36272</v>
      </c>
      <c r="CE5256" s="53" t="s">
        <v>36273</v>
      </c>
      <c r="CF5256" s="54">
        <v>4363</v>
      </c>
      <c r="CG5256" s="54">
        <v>2.7789999999999999</v>
      </c>
      <c r="CH5256" s="54">
        <v>3.1970000000000001</v>
      </c>
      <c r="CI5256" s="54">
        <v>0.47799999999999998</v>
      </c>
      <c r="CJ5256" s="54">
        <v>138</v>
      </c>
      <c r="CK5256" s="54">
        <v>7.3</v>
      </c>
      <c r="CL5256" s="54">
        <v>5.6600000000000001E-3</v>
      </c>
      <c r="CM5256" s="54">
        <v>0.65700000000000003</v>
      </c>
      <c r="CN5256" s="53" t="s">
        <v>36263</v>
      </c>
      <c r="CO5256" s="54">
        <v>18</v>
      </c>
      <c r="CP5256" s="54">
        <v>123</v>
      </c>
      <c r="CQ5256" s="55">
        <f t="shared" si="82"/>
        <v>0.14634146341463414</v>
      </c>
      <c r="CR5256" s="52" t="s">
        <v>28907</v>
      </c>
    </row>
    <row r="5257" spans="81:96">
      <c r="CC5257" s="52">
        <v>5256</v>
      </c>
      <c r="CD5257" s="53" t="s">
        <v>15187</v>
      </c>
      <c r="CE5257" s="53" t="s">
        <v>15185</v>
      </c>
      <c r="CF5257" s="54">
        <v>18581</v>
      </c>
      <c r="CG5257" s="54">
        <v>2.7709999999999999</v>
      </c>
      <c r="CH5257" s="54">
        <v>3.2160000000000002</v>
      </c>
      <c r="CI5257" s="54">
        <v>0.72699999999999998</v>
      </c>
      <c r="CJ5257" s="54">
        <v>374</v>
      </c>
      <c r="CK5257" s="54">
        <v>7.3</v>
      </c>
      <c r="CL5257" s="54">
        <v>2.401E-2</v>
      </c>
      <c r="CM5257" s="54">
        <v>0.72</v>
      </c>
      <c r="CN5257" s="53" t="s">
        <v>36263</v>
      </c>
      <c r="CO5257" s="54">
        <v>19</v>
      </c>
      <c r="CP5257" s="54">
        <v>123</v>
      </c>
      <c r="CQ5257" s="55">
        <f t="shared" si="82"/>
        <v>0.15447154471544716</v>
      </c>
      <c r="CR5257" s="52" t="s">
        <v>28907</v>
      </c>
    </row>
    <row r="5258" spans="81:96">
      <c r="CC5258" s="52">
        <v>5257</v>
      </c>
      <c r="CD5258" s="53" t="s">
        <v>987</v>
      </c>
      <c r="CE5258" s="53" t="s">
        <v>985</v>
      </c>
      <c r="CF5258" s="54">
        <v>3406</v>
      </c>
      <c r="CG5258" s="54">
        <v>2.6909999999999998</v>
      </c>
      <c r="CH5258" s="54">
        <v>3.1869999999999998</v>
      </c>
      <c r="CI5258" s="54">
        <v>0.38200000000000001</v>
      </c>
      <c r="CJ5258" s="54">
        <v>330</v>
      </c>
      <c r="CK5258" s="54">
        <v>2.8</v>
      </c>
      <c r="CL5258" s="54">
        <v>1.1339999999999999E-2</v>
      </c>
      <c r="CM5258" s="54">
        <v>0.73499999999999999</v>
      </c>
      <c r="CN5258" s="53" t="s">
        <v>36263</v>
      </c>
      <c r="CO5258" s="54">
        <v>20</v>
      </c>
      <c r="CP5258" s="54">
        <v>123</v>
      </c>
      <c r="CQ5258" s="55">
        <f t="shared" si="82"/>
        <v>0.16260162601626016</v>
      </c>
      <c r="CR5258" s="52" t="s">
        <v>28907</v>
      </c>
    </row>
    <row r="5259" spans="81:96">
      <c r="CC5259" s="52">
        <v>5258</v>
      </c>
      <c r="CD5259" s="53" t="s">
        <v>398</v>
      </c>
      <c r="CE5259" s="53" t="s">
        <v>396</v>
      </c>
      <c r="CF5259" s="54">
        <v>14925</v>
      </c>
      <c r="CG5259" s="54">
        <v>2.6150000000000002</v>
      </c>
      <c r="CH5259" s="54">
        <v>3.0830000000000002</v>
      </c>
      <c r="CI5259" s="54">
        <v>0.54400000000000004</v>
      </c>
      <c r="CJ5259" s="54">
        <v>384</v>
      </c>
      <c r="CK5259" s="54">
        <v>8.1999999999999993</v>
      </c>
      <c r="CL5259" s="54">
        <v>1.61E-2</v>
      </c>
      <c r="CM5259" s="54">
        <v>0.64400000000000002</v>
      </c>
      <c r="CN5259" s="53" t="s">
        <v>36263</v>
      </c>
      <c r="CO5259" s="54">
        <v>21</v>
      </c>
      <c r="CP5259" s="54">
        <v>123</v>
      </c>
      <c r="CQ5259" s="55">
        <f t="shared" si="82"/>
        <v>0.17073170731707318</v>
      </c>
      <c r="CR5259" s="52" t="s">
        <v>28907</v>
      </c>
    </row>
    <row r="5260" spans="81:96">
      <c r="CC5260" s="52">
        <v>5259</v>
      </c>
      <c r="CD5260" s="53" t="s">
        <v>3862</v>
      </c>
      <c r="CE5260" s="53" t="s">
        <v>3860</v>
      </c>
      <c r="CF5260" s="54">
        <v>33985</v>
      </c>
      <c r="CG5260" s="54">
        <v>2.573</v>
      </c>
      <c r="CH5260" s="54">
        <v>3.0710000000000002</v>
      </c>
      <c r="CI5260" s="54">
        <v>0.48899999999999999</v>
      </c>
      <c r="CJ5260" s="54">
        <v>771</v>
      </c>
      <c r="CK5260" s="54">
        <v>9.6</v>
      </c>
      <c r="CL5260" s="54">
        <v>3.4860000000000002E-2</v>
      </c>
      <c r="CM5260" s="54">
        <v>0.64300000000000002</v>
      </c>
      <c r="CN5260" s="53" t="s">
        <v>36263</v>
      </c>
      <c r="CO5260" s="54">
        <v>22</v>
      </c>
      <c r="CP5260" s="54">
        <v>123</v>
      </c>
      <c r="CQ5260" s="55">
        <f t="shared" si="82"/>
        <v>0.17886178861788618</v>
      </c>
      <c r="CR5260" s="52" t="s">
        <v>28907</v>
      </c>
    </row>
    <row r="5261" spans="81:96">
      <c r="CC5261" s="52">
        <v>5260</v>
      </c>
      <c r="CD5261" s="53" t="s">
        <v>30670</v>
      </c>
      <c r="CE5261" s="53" t="s">
        <v>30671</v>
      </c>
      <c r="CF5261" s="54">
        <v>1710</v>
      </c>
      <c r="CG5261" s="54">
        <v>2.4740000000000002</v>
      </c>
      <c r="CH5261" s="54">
        <v>2.8239999999999998</v>
      </c>
      <c r="CI5261" s="54">
        <v>0.55300000000000005</v>
      </c>
      <c r="CJ5261" s="54">
        <v>47</v>
      </c>
      <c r="CK5261" s="54">
        <v>4.5999999999999996</v>
      </c>
      <c r="CL5261" s="54">
        <v>3.9399999999999999E-3</v>
      </c>
      <c r="CM5261" s="54">
        <v>0.68300000000000005</v>
      </c>
      <c r="CN5261" s="53" t="s">
        <v>36263</v>
      </c>
      <c r="CO5261" s="54">
        <v>23</v>
      </c>
      <c r="CP5261" s="54">
        <v>123</v>
      </c>
      <c r="CQ5261" s="55">
        <f t="shared" si="82"/>
        <v>0.18699186991869918</v>
      </c>
      <c r="CR5261" s="52" t="s">
        <v>28907</v>
      </c>
    </row>
    <row r="5262" spans="81:96">
      <c r="CC5262" s="52">
        <v>5261</v>
      </c>
      <c r="CD5262" s="53" t="s">
        <v>196</v>
      </c>
      <c r="CE5262" s="53" t="s">
        <v>194</v>
      </c>
      <c r="CF5262" s="54">
        <v>10513</v>
      </c>
      <c r="CG5262" s="54">
        <v>2.4159999999999999</v>
      </c>
      <c r="CH5262" s="54">
        <v>3.0950000000000002</v>
      </c>
      <c r="CI5262" s="54">
        <v>0.38500000000000001</v>
      </c>
      <c r="CJ5262" s="54">
        <v>551</v>
      </c>
      <c r="CK5262" s="54">
        <v>6.4</v>
      </c>
      <c r="CL5262" s="54">
        <v>1.7690000000000001E-2</v>
      </c>
      <c r="CM5262" s="54">
        <v>0.746</v>
      </c>
      <c r="CN5262" s="53" t="s">
        <v>36263</v>
      </c>
      <c r="CO5262" s="54">
        <v>24</v>
      </c>
      <c r="CP5262" s="54">
        <v>123</v>
      </c>
      <c r="CQ5262" s="55">
        <f t="shared" si="82"/>
        <v>0.1951219512195122</v>
      </c>
      <c r="CR5262" s="52" t="s">
        <v>28907</v>
      </c>
    </row>
    <row r="5263" spans="81:96">
      <c r="CC5263" s="52">
        <v>5262</v>
      </c>
      <c r="CD5263" s="53" t="s">
        <v>36274</v>
      </c>
      <c r="CE5263" s="53" t="s">
        <v>36275</v>
      </c>
      <c r="CF5263" s="54">
        <v>292</v>
      </c>
      <c r="CG5263" s="54">
        <v>2.2999999999999998</v>
      </c>
      <c r="CH5263" s="54">
        <v>4.0990000000000002</v>
      </c>
      <c r="CI5263" s="54">
        <v>0</v>
      </c>
      <c r="CJ5263" s="54">
        <v>9</v>
      </c>
      <c r="CK5263" s="54">
        <v>3.8</v>
      </c>
      <c r="CL5263" s="54">
        <v>1.2999999999999999E-3</v>
      </c>
      <c r="CM5263" s="54">
        <v>1.1519999999999999</v>
      </c>
      <c r="CN5263" s="53" t="s">
        <v>36263</v>
      </c>
      <c r="CO5263" s="54">
        <v>25</v>
      </c>
      <c r="CP5263" s="54">
        <v>123</v>
      </c>
      <c r="CQ5263" s="55">
        <f t="shared" si="82"/>
        <v>0.2032520325203252</v>
      </c>
      <c r="CR5263" s="52" t="s">
        <v>28907</v>
      </c>
    </row>
    <row r="5264" spans="81:96">
      <c r="CC5264" s="52">
        <v>5263</v>
      </c>
      <c r="CD5264" s="53" t="s">
        <v>4145</v>
      </c>
      <c r="CE5264" s="53" t="s">
        <v>4143</v>
      </c>
      <c r="CF5264" s="54">
        <v>7205</v>
      </c>
      <c r="CG5264" s="54">
        <v>2.2229999999999999</v>
      </c>
      <c r="CH5264" s="54">
        <v>2.8450000000000002</v>
      </c>
      <c r="CI5264" s="54">
        <v>0.55100000000000005</v>
      </c>
      <c r="CJ5264" s="54">
        <v>185</v>
      </c>
      <c r="CK5264" s="54">
        <v>7.7</v>
      </c>
      <c r="CL5264" s="54">
        <v>8.1300000000000001E-3</v>
      </c>
      <c r="CM5264" s="54">
        <v>0.61499999999999999</v>
      </c>
      <c r="CN5264" s="53" t="s">
        <v>36263</v>
      </c>
      <c r="CO5264" s="54">
        <v>26</v>
      </c>
      <c r="CP5264" s="54">
        <v>123</v>
      </c>
      <c r="CQ5264" s="55">
        <f t="shared" si="82"/>
        <v>0.21138211382113822</v>
      </c>
      <c r="CR5264" s="52" t="s">
        <v>28907</v>
      </c>
    </row>
    <row r="5265" spans="81:96">
      <c r="CC5265" s="52">
        <v>5264</v>
      </c>
      <c r="CD5265" s="53" t="s">
        <v>36276</v>
      </c>
      <c r="CE5265" s="53" t="s">
        <v>36277</v>
      </c>
      <c r="CF5265" s="54">
        <v>1080</v>
      </c>
      <c r="CG5265" s="54">
        <v>2.2050000000000001</v>
      </c>
      <c r="CH5265" s="54">
        <v>2.5310000000000001</v>
      </c>
      <c r="CI5265" s="54">
        <v>0.29399999999999998</v>
      </c>
      <c r="CJ5265" s="54">
        <v>17</v>
      </c>
      <c r="CK5265" s="54" t="s">
        <v>28918</v>
      </c>
      <c r="CL5265" s="54">
        <v>1.0499999999999999E-3</v>
      </c>
      <c r="CM5265" s="54">
        <v>0.69099999999999995</v>
      </c>
      <c r="CN5265" s="53" t="s">
        <v>36263</v>
      </c>
      <c r="CO5265" s="54">
        <v>27</v>
      </c>
      <c r="CP5265" s="54">
        <v>123</v>
      </c>
      <c r="CQ5265" s="55">
        <f t="shared" si="82"/>
        <v>0.21951219512195122</v>
      </c>
      <c r="CR5265" s="52" t="s">
        <v>28907</v>
      </c>
    </row>
    <row r="5266" spans="81:96">
      <c r="CC5266" s="52">
        <v>5265</v>
      </c>
      <c r="CD5266" s="53" t="s">
        <v>8040</v>
      </c>
      <c r="CE5266" s="53" t="s">
        <v>8038</v>
      </c>
      <c r="CF5266" s="54">
        <v>2489</v>
      </c>
      <c r="CG5266" s="54">
        <v>2.2029999999999998</v>
      </c>
      <c r="CH5266" s="54">
        <v>2.5339999999999998</v>
      </c>
      <c r="CI5266" s="54">
        <v>7.8E-2</v>
      </c>
      <c r="CJ5266" s="54">
        <v>512</v>
      </c>
      <c r="CK5266" s="54">
        <v>4</v>
      </c>
      <c r="CL5266" s="54">
        <v>3.1800000000000001E-3</v>
      </c>
      <c r="CM5266" s="54">
        <v>0.32</v>
      </c>
      <c r="CN5266" s="53" t="s">
        <v>36263</v>
      </c>
      <c r="CO5266" s="54">
        <v>28</v>
      </c>
      <c r="CP5266" s="54">
        <v>123</v>
      </c>
      <c r="CQ5266" s="55">
        <f t="shared" si="82"/>
        <v>0.22764227642276422</v>
      </c>
      <c r="CR5266" s="52" t="s">
        <v>28907</v>
      </c>
    </row>
    <row r="5267" spans="81:96">
      <c r="CC5267" s="52">
        <v>5266</v>
      </c>
      <c r="CD5267" s="53" t="s">
        <v>36278</v>
      </c>
      <c r="CE5267" s="53" t="s">
        <v>36279</v>
      </c>
      <c r="CF5267" s="54">
        <v>384</v>
      </c>
      <c r="CG5267" s="54">
        <v>2.1619999999999999</v>
      </c>
      <c r="CH5267" s="54"/>
      <c r="CI5267" s="54">
        <v>0.10299999999999999</v>
      </c>
      <c r="CJ5267" s="54">
        <v>29</v>
      </c>
      <c r="CK5267" s="54">
        <v>3.4</v>
      </c>
      <c r="CL5267" s="54">
        <v>1.4499999999999999E-3</v>
      </c>
      <c r="CM5267" s="54"/>
      <c r="CN5267" s="53" t="s">
        <v>36263</v>
      </c>
      <c r="CO5267" s="54">
        <v>29</v>
      </c>
      <c r="CP5267" s="54">
        <v>123</v>
      </c>
      <c r="CQ5267" s="55">
        <f t="shared" si="82"/>
        <v>0.23577235772357724</v>
      </c>
      <c r="CR5267" s="52" t="s">
        <v>28907</v>
      </c>
    </row>
    <row r="5268" spans="81:96">
      <c r="CC5268" s="52">
        <v>5267</v>
      </c>
      <c r="CD5268" s="53" t="s">
        <v>30696</v>
      </c>
      <c r="CE5268" s="53" t="s">
        <v>30697</v>
      </c>
      <c r="CF5268" s="54">
        <v>7808</v>
      </c>
      <c r="CG5268" s="54">
        <v>2.149</v>
      </c>
      <c r="CH5268" s="54">
        <v>2.2719999999999998</v>
      </c>
      <c r="CI5268" s="54">
        <v>0.48499999999999999</v>
      </c>
      <c r="CJ5268" s="54">
        <v>163</v>
      </c>
      <c r="CK5268" s="54">
        <v>9</v>
      </c>
      <c r="CL5268" s="54">
        <v>8.4600000000000005E-3</v>
      </c>
      <c r="CM5268" s="54">
        <v>0.54400000000000004</v>
      </c>
      <c r="CN5268" s="53" t="s">
        <v>36263</v>
      </c>
      <c r="CO5268" s="54">
        <v>30</v>
      </c>
      <c r="CP5268" s="54">
        <v>123</v>
      </c>
      <c r="CQ5268" s="55">
        <f t="shared" si="82"/>
        <v>0.24390243902439024</v>
      </c>
      <c r="CR5268" s="52" t="s">
        <v>28907</v>
      </c>
    </row>
    <row r="5269" spans="81:96">
      <c r="CC5269" s="52">
        <v>5268</v>
      </c>
      <c r="CD5269" s="53" t="s">
        <v>14408</v>
      </c>
      <c r="CE5269" s="53" t="s">
        <v>14406</v>
      </c>
      <c r="CF5269" s="54">
        <v>5732</v>
      </c>
      <c r="CG5269" s="54">
        <v>2.0939999999999999</v>
      </c>
      <c r="CH5269" s="54">
        <v>2.7280000000000002</v>
      </c>
      <c r="CI5269" s="54">
        <v>0.29299999999999998</v>
      </c>
      <c r="CJ5269" s="54">
        <v>140</v>
      </c>
      <c r="CK5269" s="54">
        <v>8.1999999999999993</v>
      </c>
      <c r="CL5269" s="54">
        <v>7.1599999999999997E-3</v>
      </c>
      <c r="CM5269" s="54">
        <v>0.65200000000000002</v>
      </c>
      <c r="CN5269" s="53" t="s">
        <v>36263</v>
      </c>
      <c r="CO5269" s="54">
        <v>31</v>
      </c>
      <c r="CP5269" s="54">
        <v>123</v>
      </c>
      <c r="CQ5269" s="55">
        <f t="shared" si="82"/>
        <v>0.25203252032520324</v>
      </c>
      <c r="CR5269" s="52" t="s">
        <v>28921</v>
      </c>
    </row>
    <row r="5270" spans="81:96">
      <c r="CC5270" s="52">
        <v>5269</v>
      </c>
      <c r="CD5270" s="53" t="s">
        <v>36280</v>
      </c>
      <c r="CE5270" s="53" t="s">
        <v>36281</v>
      </c>
      <c r="CF5270" s="54">
        <v>6395</v>
      </c>
      <c r="CG5270" s="54">
        <v>2.008</v>
      </c>
      <c r="CH5270" s="54">
        <v>2.4329999999999998</v>
      </c>
      <c r="CI5270" s="54">
        <v>0.374</v>
      </c>
      <c r="CJ5270" s="54">
        <v>179</v>
      </c>
      <c r="CK5270" s="54">
        <v>8.9</v>
      </c>
      <c r="CL5270" s="54">
        <v>5.8900000000000003E-3</v>
      </c>
      <c r="CM5270" s="54">
        <v>0.60599999999999998</v>
      </c>
      <c r="CN5270" s="53" t="s">
        <v>36263</v>
      </c>
      <c r="CO5270" s="54">
        <v>32</v>
      </c>
      <c r="CP5270" s="54">
        <v>123</v>
      </c>
      <c r="CQ5270" s="55">
        <f t="shared" si="82"/>
        <v>0.26016260162601629</v>
      </c>
      <c r="CR5270" s="52" t="s">
        <v>28921</v>
      </c>
    </row>
    <row r="5271" spans="81:96">
      <c r="CC5271" s="52">
        <v>5270</v>
      </c>
      <c r="CD5271" s="53" t="s">
        <v>31346</v>
      </c>
      <c r="CE5271" s="53" t="s">
        <v>31347</v>
      </c>
      <c r="CF5271" s="54">
        <v>4380</v>
      </c>
      <c r="CG5271" s="54">
        <v>1.9850000000000001</v>
      </c>
      <c r="CH5271" s="54">
        <v>2.6030000000000002</v>
      </c>
      <c r="CI5271" s="54">
        <v>0.25600000000000001</v>
      </c>
      <c r="CJ5271" s="54">
        <v>82</v>
      </c>
      <c r="CK5271" s="54">
        <v>7.4</v>
      </c>
      <c r="CL5271" s="54">
        <v>6.2899999999999996E-3</v>
      </c>
      <c r="CM5271" s="54">
        <v>0.63900000000000001</v>
      </c>
      <c r="CN5271" s="53" t="s">
        <v>36263</v>
      </c>
      <c r="CO5271" s="54">
        <v>33</v>
      </c>
      <c r="CP5271" s="54">
        <v>123</v>
      </c>
      <c r="CQ5271" s="55">
        <f t="shared" si="82"/>
        <v>0.26829268292682928</v>
      </c>
      <c r="CR5271" s="52" t="s">
        <v>28921</v>
      </c>
    </row>
    <row r="5272" spans="81:96">
      <c r="CC5272" s="52">
        <v>5271</v>
      </c>
      <c r="CD5272" s="53" t="s">
        <v>36282</v>
      </c>
      <c r="CE5272" s="53" t="s">
        <v>36283</v>
      </c>
      <c r="CF5272" s="54">
        <v>1264</v>
      </c>
      <c r="CG5272" s="54">
        <v>1.9790000000000001</v>
      </c>
      <c r="CH5272" s="54">
        <v>2.1150000000000002</v>
      </c>
      <c r="CI5272" s="54">
        <v>0.32600000000000001</v>
      </c>
      <c r="CJ5272" s="54">
        <v>43</v>
      </c>
      <c r="CK5272" s="54">
        <v>6.9</v>
      </c>
      <c r="CL5272" s="54">
        <v>2.1800000000000001E-3</v>
      </c>
      <c r="CM5272" s="54">
        <v>0.52700000000000002</v>
      </c>
      <c r="CN5272" s="53" t="s">
        <v>36263</v>
      </c>
      <c r="CO5272" s="54">
        <v>34</v>
      </c>
      <c r="CP5272" s="54">
        <v>123</v>
      </c>
      <c r="CQ5272" s="55">
        <f t="shared" si="82"/>
        <v>0.27642276422764228</v>
      </c>
      <c r="CR5272" s="52" t="s">
        <v>28921</v>
      </c>
    </row>
    <row r="5273" spans="81:96">
      <c r="CC5273" s="52">
        <v>5272</v>
      </c>
      <c r="CD5273" s="53" t="s">
        <v>31348</v>
      </c>
      <c r="CE5273" s="53" t="s">
        <v>31349</v>
      </c>
      <c r="CF5273" s="54">
        <v>1937</v>
      </c>
      <c r="CG5273" s="54">
        <v>1.976</v>
      </c>
      <c r="CH5273" s="54">
        <v>2.6269999999999998</v>
      </c>
      <c r="CI5273" s="54">
        <v>0.23300000000000001</v>
      </c>
      <c r="CJ5273" s="54">
        <v>60</v>
      </c>
      <c r="CK5273" s="54">
        <v>7.6</v>
      </c>
      <c r="CL5273" s="54">
        <v>2.5200000000000001E-3</v>
      </c>
      <c r="CM5273" s="54">
        <v>0.53900000000000003</v>
      </c>
      <c r="CN5273" s="53" t="s">
        <v>36263</v>
      </c>
      <c r="CO5273" s="54">
        <v>35</v>
      </c>
      <c r="CP5273" s="54">
        <v>123</v>
      </c>
      <c r="CQ5273" s="55">
        <f t="shared" si="82"/>
        <v>0.28455284552845528</v>
      </c>
      <c r="CR5273" s="52" t="s">
        <v>28921</v>
      </c>
    </row>
    <row r="5274" spans="81:96">
      <c r="CC5274" s="52">
        <v>5273</v>
      </c>
      <c r="CD5274" s="53" t="s">
        <v>31350</v>
      </c>
      <c r="CE5274" s="53" t="s">
        <v>31351</v>
      </c>
      <c r="CF5274" s="54">
        <v>2263</v>
      </c>
      <c r="CG5274" s="54">
        <v>1.97</v>
      </c>
      <c r="CH5274" s="54">
        <v>2.13</v>
      </c>
      <c r="CI5274" s="54">
        <v>0.28599999999999998</v>
      </c>
      <c r="CJ5274" s="54">
        <v>42</v>
      </c>
      <c r="CK5274" s="54" t="s">
        <v>28918</v>
      </c>
      <c r="CL5274" s="54">
        <v>2.0999999999999999E-3</v>
      </c>
      <c r="CM5274" s="54">
        <v>0.53600000000000003</v>
      </c>
      <c r="CN5274" s="53" t="s">
        <v>36263</v>
      </c>
      <c r="CO5274" s="54">
        <v>36</v>
      </c>
      <c r="CP5274" s="54">
        <v>123</v>
      </c>
      <c r="CQ5274" s="55">
        <f t="shared" si="82"/>
        <v>0.29268292682926828</v>
      </c>
      <c r="CR5274" s="52" t="s">
        <v>28921</v>
      </c>
    </row>
    <row r="5275" spans="81:96">
      <c r="CC5275" s="52">
        <v>5274</v>
      </c>
      <c r="CD5275" s="53" t="s">
        <v>18141</v>
      </c>
      <c r="CE5275" s="53" t="s">
        <v>18139</v>
      </c>
      <c r="CF5275" s="54">
        <v>1223</v>
      </c>
      <c r="CG5275" s="54">
        <v>1.956</v>
      </c>
      <c r="CH5275" s="54">
        <v>1.9319999999999999</v>
      </c>
      <c r="CI5275" s="54">
        <v>0.40400000000000003</v>
      </c>
      <c r="CJ5275" s="54">
        <v>255</v>
      </c>
      <c r="CK5275" s="54">
        <v>2.2999999999999998</v>
      </c>
      <c r="CL5275" s="54">
        <v>3.7299999999999998E-3</v>
      </c>
      <c r="CM5275" s="54">
        <v>0.42099999999999999</v>
      </c>
      <c r="CN5275" s="53" t="s">
        <v>36263</v>
      </c>
      <c r="CO5275" s="54">
        <v>37</v>
      </c>
      <c r="CP5275" s="54">
        <v>123</v>
      </c>
      <c r="CQ5275" s="55">
        <f t="shared" si="82"/>
        <v>0.30081300813008133</v>
      </c>
      <c r="CR5275" s="52" t="s">
        <v>28921</v>
      </c>
    </row>
    <row r="5276" spans="81:96">
      <c r="CC5276" s="52">
        <v>5275</v>
      </c>
      <c r="CD5276" s="53" t="s">
        <v>36284</v>
      </c>
      <c r="CE5276" s="53" t="s">
        <v>36285</v>
      </c>
      <c r="CF5276" s="54">
        <v>2644</v>
      </c>
      <c r="CG5276" s="54">
        <v>1.905</v>
      </c>
      <c r="CH5276" s="54">
        <v>2.15</v>
      </c>
      <c r="CI5276" s="54">
        <v>0.32900000000000001</v>
      </c>
      <c r="CJ5276" s="54">
        <v>143</v>
      </c>
      <c r="CK5276" s="54">
        <v>4.5</v>
      </c>
      <c r="CL5276" s="54">
        <v>8.3400000000000002E-3</v>
      </c>
      <c r="CM5276" s="54">
        <v>0.60599999999999998</v>
      </c>
      <c r="CN5276" s="53" t="s">
        <v>36263</v>
      </c>
      <c r="CO5276" s="54">
        <v>38</v>
      </c>
      <c r="CP5276" s="54">
        <v>123</v>
      </c>
      <c r="CQ5276" s="55">
        <f t="shared" si="82"/>
        <v>0.30894308943089432</v>
      </c>
      <c r="CR5276" s="52" t="s">
        <v>28921</v>
      </c>
    </row>
    <row r="5277" spans="81:96">
      <c r="CC5277" s="52">
        <v>5276</v>
      </c>
      <c r="CD5277" s="53" t="s">
        <v>3260</v>
      </c>
      <c r="CE5277" s="53" t="s">
        <v>3258</v>
      </c>
      <c r="CF5277" s="54">
        <v>6476</v>
      </c>
      <c r="CG5277" s="54">
        <v>1.8839999999999999</v>
      </c>
      <c r="CH5277" s="54">
        <v>2.032</v>
      </c>
      <c r="CI5277" s="54">
        <v>0.38700000000000001</v>
      </c>
      <c r="CJ5277" s="54">
        <v>248</v>
      </c>
      <c r="CK5277" s="54">
        <v>7.5</v>
      </c>
      <c r="CL5277" s="54">
        <v>9.9500000000000005E-3</v>
      </c>
      <c r="CM5277" s="54">
        <v>0.51700000000000002</v>
      </c>
      <c r="CN5277" s="53" t="s">
        <v>36263</v>
      </c>
      <c r="CO5277" s="54">
        <v>39</v>
      </c>
      <c r="CP5277" s="54">
        <v>123</v>
      </c>
      <c r="CQ5277" s="55">
        <f t="shared" si="82"/>
        <v>0.31707317073170732</v>
      </c>
      <c r="CR5277" s="52" t="s">
        <v>28921</v>
      </c>
    </row>
    <row r="5278" spans="81:96">
      <c r="CC5278" s="52">
        <v>5277</v>
      </c>
      <c r="CD5278" s="53" t="s">
        <v>30702</v>
      </c>
      <c r="CE5278" s="53" t="s">
        <v>30703</v>
      </c>
      <c r="CF5278" s="54">
        <v>11521</v>
      </c>
      <c r="CG5278" s="54">
        <v>1.849</v>
      </c>
      <c r="CH5278" s="54">
        <v>1.9350000000000001</v>
      </c>
      <c r="CI5278" s="54">
        <v>0.20699999999999999</v>
      </c>
      <c r="CJ5278" s="54">
        <v>295</v>
      </c>
      <c r="CK5278" s="54">
        <v>9.5</v>
      </c>
      <c r="CL5278" s="54">
        <v>1.206E-2</v>
      </c>
      <c r="CM5278" s="54">
        <v>0.48899999999999999</v>
      </c>
      <c r="CN5278" s="53" t="s">
        <v>36263</v>
      </c>
      <c r="CO5278" s="54">
        <v>40</v>
      </c>
      <c r="CP5278" s="54">
        <v>123</v>
      </c>
      <c r="CQ5278" s="55">
        <f t="shared" si="82"/>
        <v>0.32520325203252032</v>
      </c>
      <c r="CR5278" s="52" t="s">
        <v>28921</v>
      </c>
    </row>
    <row r="5279" spans="81:96">
      <c r="CC5279" s="52">
        <v>5278</v>
      </c>
      <c r="CD5279" s="53" t="s">
        <v>2941</v>
      </c>
      <c r="CE5279" s="53" t="s">
        <v>2939</v>
      </c>
      <c r="CF5279" s="54">
        <v>4592</v>
      </c>
      <c r="CG5279" s="54">
        <v>1.821</v>
      </c>
      <c r="CH5279" s="54">
        <v>1.84</v>
      </c>
      <c r="CI5279" s="54">
        <v>0.28499999999999998</v>
      </c>
      <c r="CJ5279" s="54">
        <v>1265</v>
      </c>
      <c r="CK5279" s="54">
        <v>2.2999999999999998</v>
      </c>
      <c r="CL5279" s="54">
        <v>1.387E-2</v>
      </c>
      <c r="CM5279" s="54">
        <v>0.38</v>
      </c>
      <c r="CN5279" s="53" t="s">
        <v>36263</v>
      </c>
      <c r="CO5279" s="54">
        <v>41</v>
      </c>
      <c r="CP5279" s="54">
        <v>123</v>
      </c>
      <c r="CQ5279" s="55">
        <f t="shared" si="82"/>
        <v>0.33333333333333331</v>
      </c>
      <c r="CR5279" s="52" t="s">
        <v>28921</v>
      </c>
    </row>
    <row r="5280" spans="81:96">
      <c r="CC5280" s="52">
        <v>5279</v>
      </c>
      <c r="CD5280" s="53" t="s">
        <v>36286</v>
      </c>
      <c r="CE5280" s="53" t="s">
        <v>36287</v>
      </c>
      <c r="CF5280" s="54">
        <v>1669</v>
      </c>
      <c r="CG5280" s="54">
        <v>1.8160000000000001</v>
      </c>
      <c r="CH5280" s="54">
        <v>2.7789999999999999</v>
      </c>
      <c r="CI5280" s="54">
        <v>0.255</v>
      </c>
      <c r="CJ5280" s="54">
        <v>55</v>
      </c>
      <c r="CK5280" s="54">
        <v>8.6999999999999993</v>
      </c>
      <c r="CL5280" s="54">
        <v>2.5300000000000001E-3</v>
      </c>
      <c r="CM5280" s="54">
        <v>0.749</v>
      </c>
      <c r="CN5280" s="53" t="s">
        <v>36263</v>
      </c>
      <c r="CO5280" s="54">
        <v>42</v>
      </c>
      <c r="CP5280" s="54">
        <v>123</v>
      </c>
      <c r="CQ5280" s="55">
        <f t="shared" si="82"/>
        <v>0.34146341463414637</v>
      </c>
      <c r="CR5280" s="52" t="s">
        <v>28921</v>
      </c>
    </row>
    <row r="5281" spans="81:96">
      <c r="CC5281" s="52">
        <v>5280</v>
      </c>
      <c r="CD5281" s="53" t="s">
        <v>11281</v>
      </c>
      <c r="CE5281" s="53" t="s">
        <v>11279</v>
      </c>
      <c r="CF5281" s="54">
        <v>3676</v>
      </c>
      <c r="CG5281" s="54">
        <v>1.8120000000000001</v>
      </c>
      <c r="CH5281" s="54">
        <v>2.093</v>
      </c>
      <c r="CI5281" s="54">
        <v>0.45300000000000001</v>
      </c>
      <c r="CJ5281" s="54">
        <v>181</v>
      </c>
      <c r="CK5281" s="54">
        <v>6.4</v>
      </c>
      <c r="CL5281" s="54">
        <v>6.0099999999999997E-3</v>
      </c>
      <c r="CM5281" s="54">
        <v>0.48699999999999999</v>
      </c>
      <c r="CN5281" s="53" t="s">
        <v>36263</v>
      </c>
      <c r="CO5281" s="54">
        <v>43</v>
      </c>
      <c r="CP5281" s="54">
        <v>123</v>
      </c>
      <c r="CQ5281" s="55">
        <f t="shared" si="82"/>
        <v>0.34959349593495936</v>
      </c>
      <c r="CR5281" s="52" t="s">
        <v>28921</v>
      </c>
    </row>
    <row r="5282" spans="81:96">
      <c r="CC5282" s="52">
        <v>5281</v>
      </c>
      <c r="CD5282" s="53" t="s">
        <v>31356</v>
      </c>
      <c r="CE5282" s="53" t="s">
        <v>31357</v>
      </c>
      <c r="CF5282" s="54">
        <v>5734</v>
      </c>
      <c r="CG5282" s="54">
        <v>1.802</v>
      </c>
      <c r="CH5282" s="54">
        <v>2.1970000000000001</v>
      </c>
      <c r="CI5282" s="54">
        <v>0.311</v>
      </c>
      <c r="CJ5282" s="54">
        <v>212</v>
      </c>
      <c r="CK5282" s="54">
        <v>7.4</v>
      </c>
      <c r="CL5282" s="54">
        <v>7.8499999999999993E-3</v>
      </c>
      <c r="CM5282" s="54">
        <v>0.52500000000000002</v>
      </c>
      <c r="CN5282" s="53" t="s">
        <v>36263</v>
      </c>
      <c r="CO5282" s="54">
        <v>44</v>
      </c>
      <c r="CP5282" s="54">
        <v>123</v>
      </c>
      <c r="CQ5282" s="55">
        <f t="shared" si="82"/>
        <v>0.35772357723577236</v>
      </c>
      <c r="CR5282" s="52" t="s">
        <v>28921</v>
      </c>
    </row>
    <row r="5283" spans="81:96">
      <c r="CC5283" s="52">
        <v>5282</v>
      </c>
      <c r="CD5283" s="53" t="s">
        <v>17546</v>
      </c>
      <c r="CE5283" s="53" t="s">
        <v>17554</v>
      </c>
      <c r="CF5283" s="54">
        <v>2551</v>
      </c>
      <c r="CG5283" s="54">
        <v>1.7989999999999999</v>
      </c>
      <c r="CH5283" s="54">
        <v>2.8149999999999999</v>
      </c>
      <c r="CI5283" s="54">
        <v>0.79400000000000004</v>
      </c>
      <c r="CJ5283" s="54">
        <v>136</v>
      </c>
      <c r="CK5283" s="54">
        <v>6</v>
      </c>
      <c r="CL5283" s="54">
        <v>6.1900000000000002E-3</v>
      </c>
      <c r="CM5283" s="54">
        <v>0.93500000000000005</v>
      </c>
      <c r="CN5283" s="53" t="s">
        <v>36263</v>
      </c>
      <c r="CO5283" s="54">
        <v>45</v>
      </c>
      <c r="CP5283" s="54">
        <v>123</v>
      </c>
      <c r="CQ5283" s="55">
        <f t="shared" si="82"/>
        <v>0.36585365853658536</v>
      </c>
      <c r="CR5283" s="52" t="s">
        <v>28921</v>
      </c>
    </row>
    <row r="5284" spans="81:96">
      <c r="CC5284" s="52">
        <v>5283</v>
      </c>
      <c r="CD5284" s="53" t="s">
        <v>1314</v>
      </c>
      <c r="CE5284" s="53" t="s">
        <v>1312</v>
      </c>
      <c r="CF5284" s="54">
        <v>14421</v>
      </c>
      <c r="CG5284" s="54">
        <v>1.714</v>
      </c>
      <c r="CH5284" s="54">
        <v>1.994</v>
      </c>
      <c r="CI5284" s="54">
        <v>0.45900000000000002</v>
      </c>
      <c r="CJ5284" s="54">
        <v>423</v>
      </c>
      <c r="CK5284" s="54" t="s">
        <v>28918</v>
      </c>
      <c r="CL5284" s="54">
        <v>1.6209999999999999E-2</v>
      </c>
      <c r="CM5284" s="54">
        <v>0.499</v>
      </c>
      <c r="CN5284" s="53" t="s">
        <v>36263</v>
      </c>
      <c r="CO5284" s="54">
        <v>46</v>
      </c>
      <c r="CP5284" s="54">
        <v>123</v>
      </c>
      <c r="CQ5284" s="55">
        <f t="shared" si="82"/>
        <v>0.37398373983739835</v>
      </c>
      <c r="CR5284" s="52" t="s">
        <v>28921</v>
      </c>
    </row>
    <row r="5285" spans="81:96">
      <c r="CC5285" s="52">
        <v>5284</v>
      </c>
      <c r="CD5285" s="53" t="s">
        <v>35421</v>
      </c>
      <c r="CE5285" s="53" t="s">
        <v>35422</v>
      </c>
      <c r="CF5285" s="54">
        <v>877</v>
      </c>
      <c r="CG5285" s="54">
        <v>1.706</v>
      </c>
      <c r="CH5285" s="54">
        <v>1.5940000000000001</v>
      </c>
      <c r="CI5285" s="54">
        <v>0.29299999999999998</v>
      </c>
      <c r="CJ5285" s="54">
        <v>75</v>
      </c>
      <c r="CK5285" s="54">
        <v>7.4</v>
      </c>
      <c r="CL5285" s="54">
        <v>9.3999999999999997E-4</v>
      </c>
      <c r="CM5285" s="54">
        <v>0.29299999999999998</v>
      </c>
      <c r="CN5285" s="53" t="s">
        <v>36263</v>
      </c>
      <c r="CO5285" s="54">
        <v>47</v>
      </c>
      <c r="CP5285" s="54">
        <v>123</v>
      </c>
      <c r="CQ5285" s="55">
        <f t="shared" si="82"/>
        <v>0.38211382113821141</v>
      </c>
      <c r="CR5285" s="52" t="s">
        <v>28921</v>
      </c>
    </row>
    <row r="5286" spans="81:96">
      <c r="CC5286" s="52">
        <v>5285</v>
      </c>
      <c r="CD5286" s="53" t="s">
        <v>5137</v>
      </c>
      <c r="CE5286" s="53" t="s">
        <v>5135</v>
      </c>
      <c r="CF5286" s="54">
        <v>20287</v>
      </c>
      <c r="CG5286" s="54">
        <v>1.696</v>
      </c>
      <c r="CH5286" s="54">
        <v>2.2040000000000002</v>
      </c>
      <c r="CI5286" s="54">
        <v>0.23200000000000001</v>
      </c>
      <c r="CJ5286" s="54">
        <v>319</v>
      </c>
      <c r="CK5286" s="54" t="s">
        <v>28918</v>
      </c>
      <c r="CL5286" s="54">
        <v>1.9120000000000002E-2</v>
      </c>
      <c r="CM5286" s="54">
        <v>0.55200000000000005</v>
      </c>
      <c r="CN5286" s="53" t="s">
        <v>36263</v>
      </c>
      <c r="CO5286" s="54">
        <v>48</v>
      </c>
      <c r="CP5286" s="54">
        <v>123</v>
      </c>
      <c r="CQ5286" s="55">
        <f t="shared" si="82"/>
        <v>0.3902439024390244</v>
      </c>
      <c r="CR5286" s="52" t="s">
        <v>28921</v>
      </c>
    </row>
    <row r="5287" spans="81:96">
      <c r="CC5287" s="52">
        <v>5286</v>
      </c>
      <c r="CD5287" s="53" t="s">
        <v>11388</v>
      </c>
      <c r="CE5287" s="53" t="s">
        <v>11396</v>
      </c>
      <c r="CF5287" s="54">
        <v>3395</v>
      </c>
      <c r="CG5287" s="54">
        <v>1.677</v>
      </c>
      <c r="CH5287" s="54">
        <v>1.8129999999999999</v>
      </c>
      <c r="CI5287" s="54">
        <v>0.16300000000000001</v>
      </c>
      <c r="CJ5287" s="54">
        <v>123</v>
      </c>
      <c r="CK5287" s="54" t="s">
        <v>28918</v>
      </c>
      <c r="CL5287" s="54">
        <v>2.7699999999999999E-3</v>
      </c>
      <c r="CM5287" s="54">
        <v>0.37</v>
      </c>
      <c r="CN5287" s="53" t="s">
        <v>36263</v>
      </c>
      <c r="CO5287" s="54">
        <v>49</v>
      </c>
      <c r="CP5287" s="54">
        <v>123</v>
      </c>
      <c r="CQ5287" s="55">
        <f t="shared" si="82"/>
        <v>0.3983739837398374</v>
      </c>
      <c r="CR5287" s="52" t="s">
        <v>28921</v>
      </c>
    </row>
    <row r="5288" spans="81:96">
      <c r="CC5288" s="52">
        <v>5287</v>
      </c>
      <c r="CD5288" s="53" t="s">
        <v>36288</v>
      </c>
      <c r="CE5288" s="53" t="s">
        <v>36289</v>
      </c>
      <c r="CF5288" s="54">
        <v>670</v>
      </c>
      <c r="CG5288" s="54">
        <v>1.63</v>
      </c>
      <c r="CH5288" s="54">
        <v>2.0049999999999999</v>
      </c>
      <c r="CI5288" s="54">
        <v>0.24399999999999999</v>
      </c>
      <c r="CJ5288" s="54">
        <v>45</v>
      </c>
      <c r="CK5288" s="54">
        <v>5</v>
      </c>
      <c r="CL5288" s="54">
        <v>1.65E-3</v>
      </c>
      <c r="CM5288" s="54">
        <v>0.497</v>
      </c>
      <c r="CN5288" s="53" t="s">
        <v>36263</v>
      </c>
      <c r="CO5288" s="54">
        <v>50</v>
      </c>
      <c r="CP5288" s="54">
        <v>123</v>
      </c>
      <c r="CQ5288" s="55">
        <f t="shared" si="82"/>
        <v>0.4065040650406504</v>
      </c>
      <c r="CR5288" s="52" t="s">
        <v>28921</v>
      </c>
    </row>
    <row r="5289" spans="81:96">
      <c r="CC5289" s="52">
        <v>5288</v>
      </c>
      <c r="CD5289" s="53" t="s">
        <v>1086</v>
      </c>
      <c r="CE5289" s="53" t="s">
        <v>1084</v>
      </c>
      <c r="CF5289" s="54">
        <v>2991</v>
      </c>
      <c r="CG5289" s="54">
        <v>1.6259999999999999</v>
      </c>
      <c r="CH5289" s="54">
        <v>1.78</v>
      </c>
      <c r="CI5289" s="54">
        <v>0.217</v>
      </c>
      <c r="CJ5289" s="54">
        <v>175</v>
      </c>
      <c r="CK5289" s="54">
        <v>5.4</v>
      </c>
      <c r="CL5289" s="54">
        <v>5.4599999999999996E-3</v>
      </c>
      <c r="CM5289" s="54">
        <v>0.36899999999999999</v>
      </c>
      <c r="CN5289" s="53" t="s">
        <v>36263</v>
      </c>
      <c r="CO5289" s="54">
        <v>51</v>
      </c>
      <c r="CP5289" s="54">
        <v>123</v>
      </c>
      <c r="CQ5289" s="55">
        <f t="shared" si="82"/>
        <v>0.41463414634146339</v>
      </c>
      <c r="CR5289" s="52" t="s">
        <v>28921</v>
      </c>
    </row>
    <row r="5290" spans="81:96">
      <c r="CC5290" s="52">
        <v>5289</v>
      </c>
      <c r="CD5290" s="53" t="s">
        <v>29013</v>
      </c>
      <c r="CE5290" s="53" t="s">
        <v>29014</v>
      </c>
      <c r="CF5290" s="54">
        <v>2831</v>
      </c>
      <c r="CG5290" s="54">
        <v>1.5980000000000001</v>
      </c>
      <c r="CH5290" s="54">
        <v>1.59</v>
      </c>
      <c r="CI5290" s="54">
        <v>0.35899999999999999</v>
      </c>
      <c r="CJ5290" s="54">
        <v>64</v>
      </c>
      <c r="CK5290" s="54" t="s">
        <v>28918</v>
      </c>
      <c r="CL5290" s="54">
        <v>2.5500000000000002E-3</v>
      </c>
      <c r="CM5290" s="54">
        <v>0.47399999999999998</v>
      </c>
      <c r="CN5290" s="53" t="s">
        <v>36263</v>
      </c>
      <c r="CO5290" s="54">
        <v>52</v>
      </c>
      <c r="CP5290" s="54">
        <v>123</v>
      </c>
      <c r="CQ5290" s="55">
        <f t="shared" si="82"/>
        <v>0.42276422764227645</v>
      </c>
      <c r="CR5290" s="52" t="s">
        <v>28921</v>
      </c>
    </row>
    <row r="5291" spans="81:96">
      <c r="CC5291" s="52">
        <v>5290</v>
      </c>
      <c r="CD5291" s="53" t="s">
        <v>3444</v>
      </c>
      <c r="CE5291" s="53" t="s">
        <v>3442</v>
      </c>
      <c r="CF5291" s="54">
        <v>5895</v>
      </c>
      <c r="CG5291" s="54">
        <v>1.5589999999999999</v>
      </c>
      <c r="CH5291" s="54">
        <v>1.802</v>
      </c>
      <c r="CI5291" s="54">
        <v>0.20599999999999999</v>
      </c>
      <c r="CJ5291" s="54">
        <v>223</v>
      </c>
      <c r="CK5291" s="54">
        <v>7.2</v>
      </c>
      <c r="CL5291" s="54">
        <v>8.0999999999999996E-3</v>
      </c>
      <c r="CM5291" s="54">
        <v>0.45800000000000002</v>
      </c>
      <c r="CN5291" s="53" t="s">
        <v>36263</v>
      </c>
      <c r="CO5291" s="54">
        <v>53</v>
      </c>
      <c r="CP5291" s="54">
        <v>123</v>
      </c>
      <c r="CQ5291" s="55">
        <f t="shared" si="82"/>
        <v>0.43089430894308944</v>
      </c>
      <c r="CR5291" s="52" t="s">
        <v>28921</v>
      </c>
    </row>
    <row r="5292" spans="81:96">
      <c r="CC5292" s="52">
        <v>5291</v>
      </c>
      <c r="CD5292" s="53" t="s">
        <v>31366</v>
      </c>
      <c r="CE5292" s="53" t="s">
        <v>31367</v>
      </c>
      <c r="CF5292" s="54">
        <v>10783</v>
      </c>
      <c r="CG5292" s="54">
        <v>1.5409999999999999</v>
      </c>
      <c r="CH5292" s="54">
        <v>1.861</v>
      </c>
      <c r="CI5292" s="54">
        <v>0.19900000000000001</v>
      </c>
      <c r="CJ5292" s="54">
        <v>211</v>
      </c>
      <c r="CK5292" s="54" t="s">
        <v>28918</v>
      </c>
      <c r="CL5292" s="54">
        <v>6.13E-3</v>
      </c>
      <c r="CM5292" s="54">
        <v>0.39700000000000002</v>
      </c>
      <c r="CN5292" s="53" t="s">
        <v>36263</v>
      </c>
      <c r="CO5292" s="54">
        <v>54</v>
      </c>
      <c r="CP5292" s="54">
        <v>123</v>
      </c>
      <c r="CQ5292" s="55">
        <f t="shared" si="82"/>
        <v>0.43902439024390244</v>
      </c>
      <c r="CR5292" s="52" t="s">
        <v>28921</v>
      </c>
    </row>
    <row r="5293" spans="81:96">
      <c r="CC5293" s="52">
        <v>5292</v>
      </c>
      <c r="CD5293" s="53" t="s">
        <v>36290</v>
      </c>
      <c r="CE5293" s="53" t="s">
        <v>36291</v>
      </c>
      <c r="CF5293" s="54">
        <v>468</v>
      </c>
      <c r="CG5293" s="54">
        <v>1.4950000000000001</v>
      </c>
      <c r="CH5293" s="54">
        <v>2.1800000000000002</v>
      </c>
      <c r="CI5293" s="54">
        <v>0.23200000000000001</v>
      </c>
      <c r="CJ5293" s="54">
        <v>56</v>
      </c>
      <c r="CK5293" s="54">
        <v>3.8</v>
      </c>
      <c r="CL5293" s="54">
        <v>2.0500000000000002E-3</v>
      </c>
      <c r="CM5293" s="54">
        <v>0.627</v>
      </c>
      <c r="CN5293" s="53" t="s">
        <v>36263</v>
      </c>
      <c r="CO5293" s="54">
        <v>55</v>
      </c>
      <c r="CP5293" s="54">
        <v>123</v>
      </c>
      <c r="CQ5293" s="55">
        <f t="shared" si="82"/>
        <v>0.44715447154471544</v>
      </c>
      <c r="CR5293" s="52" t="s">
        <v>28921</v>
      </c>
    </row>
    <row r="5294" spans="81:96">
      <c r="CC5294" s="52">
        <v>5293</v>
      </c>
      <c r="CD5294" s="53" t="s">
        <v>30722</v>
      </c>
      <c r="CE5294" s="53" t="s">
        <v>30723</v>
      </c>
      <c r="CF5294" s="54">
        <v>4684</v>
      </c>
      <c r="CG5294" s="54">
        <v>1.3879999999999999</v>
      </c>
      <c r="CH5294" s="54">
        <v>1.8220000000000001</v>
      </c>
      <c r="CI5294" s="54">
        <v>0.23300000000000001</v>
      </c>
      <c r="CJ5294" s="54">
        <v>60</v>
      </c>
      <c r="CK5294" s="54" t="s">
        <v>28918</v>
      </c>
      <c r="CL5294" s="54">
        <v>2.6099999999999999E-3</v>
      </c>
      <c r="CM5294" s="54">
        <v>0.497</v>
      </c>
      <c r="CN5294" s="53" t="s">
        <v>36263</v>
      </c>
      <c r="CO5294" s="54">
        <v>56</v>
      </c>
      <c r="CP5294" s="54">
        <v>123</v>
      </c>
      <c r="CQ5294" s="55">
        <f t="shared" si="82"/>
        <v>0.45528455284552843</v>
      </c>
      <c r="CR5294" s="52" t="s">
        <v>28921</v>
      </c>
    </row>
    <row r="5295" spans="81:96">
      <c r="CC5295" s="52">
        <v>5294</v>
      </c>
      <c r="CD5295" s="53" t="s">
        <v>13210</v>
      </c>
      <c r="CE5295" s="53" t="s">
        <v>13208</v>
      </c>
      <c r="CF5295" s="54">
        <v>5855</v>
      </c>
      <c r="CG5295" s="54">
        <v>1.3839999999999999</v>
      </c>
      <c r="CH5295" s="54">
        <v>1.655</v>
      </c>
      <c r="CI5295" s="54">
        <v>0.22700000000000001</v>
      </c>
      <c r="CJ5295" s="54">
        <v>335</v>
      </c>
      <c r="CK5295" s="54">
        <v>6.1</v>
      </c>
      <c r="CL5295" s="54">
        <v>1.021E-2</v>
      </c>
      <c r="CM5295" s="54">
        <v>0.378</v>
      </c>
      <c r="CN5295" s="53" t="s">
        <v>36263</v>
      </c>
      <c r="CO5295" s="54">
        <v>57</v>
      </c>
      <c r="CP5295" s="54">
        <v>123</v>
      </c>
      <c r="CQ5295" s="55">
        <f t="shared" si="82"/>
        <v>0.46341463414634149</v>
      </c>
      <c r="CR5295" s="52" t="s">
        <v>28921</v>
      </c>
    </row>
    <row r="5296" spans="81:96">
      <c r="CC5296" s="52">
        <v>5295</v>
      </c>
      <c r="CD5296" s="53" t="s">
        <v>36292</v>
      </c>
      <c r="CE5296" s="53" t="s">
        <v>36293</v>
      </c>
      <c r="CF5296" s="54">
        <v>1459</v>
      </c>
      <c r="CG5296" s="54">
        <v>1.367</v>
      </c>
      <c r="CH5296" s="54">
        <v>1.5089999999999999</v>
      </c>
      <c r="CI5296" s="54">
        <v>0.104</v>
      </c>
      <c r="CJ5296" s="54">
        <v>48</v>
      </c>
      <c r="CK5296" s="54" t="s">
        <v>28918</v>
      </c>
      <c r="CL5296" s="54">
        <v>1.25E-3</v>
      </c>
      <c r="CM5296" s="54">
        <v>0.33900000000000002</v>
      </c>
      <c r="CN5296" s="53" t="s">
        <v>36263</v>
      </c>
      <c r="CO5296" s="54">
        <v>58</v>
      </c>
      <c r="CP5296" s="54">
        <v>123</v>
      </c>
      <c r="CQ5296" s="55">
        <f t="shared" si="82"/>
        <v>0.47154471544715448</v>
      </c>
      <c r="CR5296" s="52" t="s">
        <v>28921</v>
      </c>
    </row>
    <row r="5297" spans="81:96">
      <c r="CC5297" s="52">
        <v>5296</v>
      </c>
      <c r="CD5297" s="53" t="s">
        <v>36294</v>
      </c>
      <c r="CE5297" s="53" t="s">
        <v>36295</v>
      </c>
      <c r="CF5297" s="54">
        <v>255</v>
      </c>
      <c r="CG5297" s="54">
        <v>1.302</v>
      </c>
      <c r="CH5297" s="54">
        <v>1.7330000000000001</v>
      </c>
      <c r="CI5297" s="54">
        <v>0.25</v>
      </c>
      <c r="CJ5297" s="54">
        <v>16</v>
      </c>
      <c r="CK5297" s="54">
        <v>4.3</v>
      </c>
      <c r="CL5297" s="54">
        <v>9.2000000000000003E-4</v>
      </c>
      <c r="CM5297" s="54">
        <v>0.499</v>
      </c>
      <c r="CN5297" s="53" t="s">
        <v>36263</v>
      </c>
      <c r="CO5297" s="54">
        <v>59</v>
      </c>
      <c r="CP5297" s="54">
        <v>123</v>
      </c>
      <c r="CQ5297" s="55">
        <f t="shared" si="82"/>
        <v>0.47967479674796748</v>
      </c>
      <c r="CR5297" s="52" t="s">
        <v>28921</v>
      </c>
    </row>
    <row r="5298" spans="81:96">
      <c r="CC5298" s="52">
        <v>5297</v>
      </c>
      <c r="CD5298" s="53" t="s">
        <v>36296</v>
      </c>
      <c r="CE5298" s="53" t="s">
        <v>36297</v>
      </c>
      <c r="CF5298" s="54">
        <v>1512</v>
      </c>
      <c r="CG5298" s="54">
        <v>1.24</v>
      </c>
      <c r="CH5298" s="54">
        <v>1.363</v>
      </c>
      <c r="CI5298" s="54">
        <v>9.2999999999999999E-2</v>
      </c>
      <c r="CJ5298" s="54">
        <v>75</v>
      </c>
      <c r="CK5298" s="54" t="s">
        <v>28918</v>
      </c>
      <c r="CL5298" s="54">
        <v>1.1900000000000001E-3</v>
      </c>
      <c r="CM5298" s="54">
        <v>0.28100000000000003</v>
      </c>
      <c r="CN5298" s="53" t="s">
        <v>36263</v>
      </c>
      <c r="CO5298" s="54">
        <v>60</v>
      </c>
      <c r="CP5298" s="54">
        <v>123</v>
      </c>
      <c r="CQ5298" s="55">
        <f t="shared" si="82"/>
        <v>0.48780487804878048</v>
      </c>
      <c r="CR5298" s="52" t="s">
        <v>28921</v>
      </c>
    </row>
    <row r="5299" spans="81:96">
      <c r="CC5299" s="52">
        <v>5298</v>
      </c>
      <c r="CD5299" s="53" t="s">
        <v>11263</v>
      </c>
      <c r="CE5299" s="53" t="s">
        <v>11261</v>
      </c>
      <c r="CF5299" s="54">
        <v>6307</v>
      </c>
      <c r="CG5299" s="54">
        <v>1.2310000000000001</v>
      </c>
      <c r="CH5299" s="54">
        <v>1.381</v>
      </c>
      <c r="CI5299" s="54">
        <v>0.25</v>
      </c>
      <c r="CJ5299" s="54">
        <v>92</v>
      </c>
      <c r="CK5299" s="54" t="s">
        <v>28918</v>
      </c>
      <c r="CL5299" s="54">
        <v>2.0300000000000001E-3</v>
      </c>
      <c r="CM5299" s="54">
        <v>0.312</v>
      </c>
      <c r="CN5299" s="53" t="s">
        <v>36263</v>
      </c>
      <c r="CO5299" s="54">
        <v>61</v>
      </c>
      <c r="CP5299" s="54">
        <v>123</v>
      </c>
      <c r="CQ5299" s="55">
        <f t="shared" si="82"/>
        <v>0.49593495934959347</v>
      </c>
      <c r="CR5299" s="52" t="s">
        <v>28921</v>
      </c>
    </row>
    <row r="5300" spans="81:96">
      <c r="CC5300" s="52">
        <v>5299</v>
      </c>
      <c r="CD5300" s="53" t="s">
        <v>31380</v>
      </c>
      <c r="CE5300" s="53" t="s">
        <v>31381</v>
      </c>
      <c r="CF5300" s="54">
        <v>1335</v>
      </c>
      <c r="CG5300" s="54">
        <v>1.222</v>
      </c>
      <c r="CH5300" s="54">
        <v>1.5740000000000001</v>
      </c>
      <c r="CI5300" s="54">
        <v>0.14299999999999999</v>
      </c>
      <c r="CJ5300" s="54">
        <v>56</v>
      </c>
      <c r="CK5300" s="54">
        <v>8.4</v>
      </c>
      <c r="CL5300" s="54">
        <v>1.7600000000000001E-3</v>
      </c>
      <c r="CM5300" s="54">
        <v>0.40100000000000002</v>
      </c>
      <c r="CN5300" s="53" t="s">
        <v>36263</v>
      </c>
      <c r="CO5300" s="54">
        <v>62</v>
      </c>
      <c r="CP5300" s="54">
        <v>123</v>
      </c>
      <c r="CQ5300" s="55">
        <f t="shared" si="82"/>
        <v>0.50406504065040647</v>
      </c>
      <c r="CR5300" s="52" t="s">
        <v>28938</v>
      </c>
    </row>
    <row r="5301" spans="81:96">
      <c r="CC5301" s="52">
        <v>5300</v>
      </c>
      <c r="CD5301" s="53" t="s">
        <v>36298</v>
      </c>
      <c r="CE5301" s="53" t="s">
        <v>36299</v>
      </c>
      <c r="CF5301" s="54">
        <v>1942</v>
      </c>
      <c r="CG5301" s="54">
        <v>1.206</v>
      </c>
      <c r="CH5301" s="54">
        <v>1.3149999999999999</v>
      </c>
      <c r="CI5301" s="54">
        <v>0.28199999999999997</v>
      </c>
      <c r="CJ5301" s="54">
        <v>149</v>
      </c>
      <c r="CK5301" s="54">
        <v>6.1</v>
      </c>
      <c r="CL5301" s="54">
        <v>3.5000000000000001E-3</v>
      </c>
      <c r="CM5301" s="54">
        <v>0.315</v>
      </c>
      <c r="CN5301" s="53" t="s">
        <v>36263</v>
      </c>
      <c r="CO5301" s="54">
        <v>63</v>
      </c>
      <c r="CP5301" s="54">
        <v>123</v>
      </c>
      <c r="CQ5301" s="55">
        <f t="shared" si="82"/>
        <v>0.51219512195121952</v>
      </c>
      <c r="CR5301" s="52" t="s">
        <v>28938</v>
      </c>
    </row>
    <row r="5302" spans="81:96">
      <c r="CC5302" s="52">
        <v>5301</v>
      </c>
      <c r="CD5302" s="53" t="s">
        <v>29084</v>
      </c>
      <c r="CE5302" s="53" t="s">
        <v>29085</v>
      </c>
      <c r="CF5302" s="54">
        <v>447</v>
      </c>
      <c r="CG5302" s="54">
        <v>1.2</v>
      </c>
      <c r="CH5302" s="54">
        <v>1.131</v>
      </c>
      <c r="CI5302" s="54">
        <v>0</v>
      </c>
      <c r="CJ5302" s="54">
        <v>29</v>
      </c>
      <c r="CK5302" s="54">
        <v>7.2</v>
      </c>
      <c r="CL5302" s="54">
        <v>7.6999999999999996E-4</v>
      </c>
      <c r="CM5302" s="54">
        <v>0.28699999999999998</v>
      </c>
      <c r="CN5302" s="53" t="s">
        <v>36263</v>
      </c>
      <c r="CO5302" s="54">
        <v>64</v>
      </c>
      <c r="CP5302" s="54">
        <v>123</v>
      </c>
      <c r="CQ5302" s="55">
        <f t="shared" si="82"/>
        <v>0.52032520325203258</v>
      </c>
      <c r="CR5302" s="52" t="s">
        <v>28938</v>
      </c>
    </row>
    <row r="5303" spans="81:96">
      <c r="CC5303" s="52">
        <v>5302</v>
      </c>
      <c r="CD5303" s="53" t="s">
        <v>4918</v>
      </c>
      <c r="CE5303" s="53" t="s">
        <v>4916</v>
      </c>
      <c r="CF5303" s="54">
        <v>1235</v>
      </c>
      <c r="CG5303" s="54">
        <v>1.159</v>
      </c>
      <c r="CH5303" s="54">
        <v>1.02</v>
      </c>
      <c r="CI5303" s="54">
        <v>0.10100000000000001</v>
      </c>
      <c r="CJ5303" s="54">
        <v>248</v>
      </c>
      <c r="CK5303" s="54">
        <v>7.3</v>
      </c>
      <c r="CL5303" s="54">
        <v>1.7600000000000001E-3</v>
      </c>
      <c r="CM5303" s="54">
        <v>0.224</v>
      </c>
      <c r="CN5303" s="53" t="s">
        <v>36263</v>
      </c>
      <c r="CO5303" s="54">
        <v>65</v>
      </c>
      <c r="CP5303" s="54">
        <v>123</v>
      </c>
      <c r="CQ5303" s="55">
        <f t="shared" si="82"/>
        <v>0.52845528455284552</v>
      </c>
      <c r="CR5303" s="52" t="s">
        <v>28938</v>
      </c>
    </row>
    <row r="5304" spans="81:96">
      <c r="CC5304" s="52">
        <v>5303</v>
      </c>
      <c r="CD5304" s="53" t="s">
        <v>36300</v>
      </c>
      <c r="CE5304" s="53" t="s">
        <v>36301</v>
      </c>
      <c r="CF5304" s="54">
        <v>1689</v>
      </c>
      <c r="CG5304" s="54">
        <v>1.1479999999999999</v>
      </c>
      <c r="CH5304" s="54">
        <v>1.7949999999999999</v>
      </c>
      <c r="CI5304" s="54">
        <v>0.54700000000000004</v>
      </c>
      <c r="CJ5304" s="54">
        <v>64</v>
      </c>
      <c r="CK5304" s="54">
        <v>7.3</v>
      </c>
      <c r="CL5304" s="54">
        <v>3.2399999999999998E-3</v>
      </c>
      <c r="CM5304" s="54">
        <v>0.60699999999999998</v>
      </c>
      <c r="CN5304" s="53" t="s">
        <v>36263</v>
      </c>
      <c r="CO5304" s="54">
        <v>66</v>
      </c>
      <c r="CP5304" s="54">
        <v>123</v>
      </c>
      <c r="CQ5304" s="55">
        <f t="shared" si="82"/>
        <v>0.53658536585365857</v>
      </c>
      <c r="CR5304" s="52" t="s">
        <v>28938</v>
      </c>
    </row>
    <row r="5305" spans="81:96">
      <c r="CC5305" s="52">
        <v>5304</v>
      </c>
      <c r="CD5305" s="53" t="s">
        <v>20978</v>
      </c>
      <c r="CE5305" s="53" t="s">
        <v>20976</v>
      </c>
      <c r="CF5305" s="54">
        <v>4399</v>
      </c>
      <c r="CG5305" s="54">
        <v>1.1200000000000001</v>
      </c>
      <c r="CH5305" s="54">
        <v>1.17</v>
      </c>
      <c r="CI5305" s="54">
        <v>0.16600000000000001</v>
      </c>
      <c r="CJ5305" s="54">
        <v>223</v>
      </c>
      <c r="CK5305" s="54">
        <v>9.6</v>
      </c>
      <c r="CL5305" s="54">
        <v>4.7000000000000002E-3</v>
      </c>
      <c r="CM5305" s="54">
        <v>0.27800000000000002</v>
      </c>
      <c r="CN5305" s="53" t="s">
        <v>36263</v>
      </c>
      <c r="CO5305" s="54">
        <v>67</v>
      </c>
      <c r="CP5305" s="54">
        <v>123</v>
      </c>
      <c r="CQ5305" s="55">
        <f t="shared" si="82"/>
        <v>0.54471544715447151</v>
      </c>
      <c r="CR5305" s="52" t="s">
        <v>28938</v>
      </c>
    </row>
    <row r="5306" spans="81:96">
      <c r="CC5306" s="52">
        <v>5305</v>
      </c>
      <c r="CD5306" s="53" t="s">
        <v>36302</v>
      </c>
      <c r="CE5306" s="53" t="s">
        <v>36303</v>
      </c>
      <c r="CF5306" s="54">
        <v>516</v>
      </c>
      <c r="CG5306" s="54">
        <v>1.087</v>
      </c>
      <c r="CH5306" s="54">
        <v>1.518</v>
      </c>
      <c r="CI5306" s="54">
        <v>0.25</v>
      </c>
      <c r="CJ5306" s="54">
        <v>44</v>
      </c>
      <c r="CK5306" s="54">
        <v>4.5999999999999996</v>
      </c>
      <c r="CL5306" s="54">
        <v>1.4599999999999999E-3</v>
      </c>
      <c r="CM5306" s="54">
        <v>0.40300000000000002</v>
      </c>
      <c r="CN5306" s="53" t="s">
        <v>36263</v>
      </c>
      <c r="CO5306" s="54">
        <v>68</v>
      </c>
      <c r="CP5306" s="54">
        <v>123</v>
      </c>
      <c r="CQ5306" s="55">
        <f t="shared" si="82"/>
        <v>0.55284552845528456</v>
      </c>
      <c r="CR5306" s="52" t="s">
        <v>28938</v>
      </c>
    </row>
    <row r="5307" spans="81:96">
      <c r="CC5307" s="52">
        <v>5306</v>
      </c>
      <c r="CD5307" s="53" t="s">
        <v>309</v>
      </c>
      <c r="CE5307" s="53" t="s">
        <v>307</v>
      </c>
      <c r="CF5307" s="54">
        <v>10866</v>
      </c>
      <c r="CG5307" s="54">
        <v>1.0629999999999999</v>
      </c>
      <c r="CH5307" s="54">
        <v>1.282</v>
      </c>
      <c r="CI5307" s="54">
        <v>0.153</v>
      </c>
      <c r="CJ5307" s="54">
        <v>314</v>
      </c>
      <c r="CK5307" s="54">
        <v>9.5</v>
      </c>
      <c r="CL5307" s="54">
        <v>1.234E-2</v>
      </c>
      <c r="CM5307" s="54">
        <v>0.32800000000000001</v>
      </c>
      <c r="CN5307" s="53" t="s">
        <v>36263</v>
      </c>
      <c r="CO5307" s="54">
        <v>69</v>
      </c>
      <c r="CP5307" s="54">
        <v>123</v>
      </c>
      <c r="CQ5307" s="55">
        <f t="shared" si="82"/>
        <v>0.56097560975609762</v>
      </c>
      <c r="CR5307" s="52" t="s">
        <v>28938</v>
      </c>
    </row>
    <row r="5308" spans="81:96">
      <c r="CC5308" s="52">
        <v>5307</v>
      </c>
      <c r="CD5308" s="53" t="s">
        <v>31384</v>
      </c>
      <c r="CE5308" s="53" t="s">
        <v>31385</v>
      </c>
      <c r="CF5308" s="54">
        <v>360</v>
      </c>
      <c r="CG5308" s="54">
        <v>0.98599999999999999</v>
      </c>
      <c r="CH5308" s="54">
        <v>1.0369999999999999</v>
      </c>
      <c r="CI5308" s="54">
        <v>0.189</v>
      </c>
      <c r="CJ5308" s="54">
        <v>53</v>
      </c>
      <c r="CK5308" s="54">
        <v>6</v>
      </c>
      <c r="CL5308" s="54">
        <v>4.4000000000000002E-4</v>
      </c>
      <c r="CM5308" s="54">
        <v>0.16800000000000001</v>
      </c>
      <c r="CN5308" s="53" t="s">
        <v>36263</v>
      </c>
      <c r="CO5308" s="54">
        <v>70</v>
      </c>
      <c r="CP5308" s="54">
        <v>123</v>
      </c>
      <c r="CQ5308" s="55">
        <f t="shared" si="82"/>
        <v>0.56910569105691056</v>
      </c>
      <c r="CR5308" s="52" t="s">
        <v>28938</v>
      </c>
    </row>
    <row r="5309" spans="81:96">
      <c r="CC5309" s="52">
        <v>5308</v>
      </c>
      <c r="CD5309" s="53" t="s">
        <v>31386</v>
      </c>
      <c r="CE5309" s="53" t="s">
        <v>31387</v>
      </c>
      <c r="CF5309" s="54">
        <v>1085</v>
      </c>
      <c r="CG5309" s="54">
        <v>0.96799999999999997</v>
      </c>
      <c r="CH5309" s="54">
        <v>1.1080000000000001</v>
      </c>
      <c r="CI5309" s="54">
        <v>0.2</v>
      </c>
      <c r="CJ5309" s="54">
        <v>150</v>
      </c>
      <c r="CK5309" s="54">
        <v>5.7</v>
      </c>
      <c r="CL5309" s="54">
        <v>1.9300000000000001E-3</v>
      </c>
      <c r="CM5309" s="54">
        <v>0.252</v>
      </c>
      <c r="CN5309" s="53" t="s">
        <v>36263</v>
      </c>
      <c r="CO5309" s="54">
        <v>71</v>
      </c>
      <c r="CP5309" s="54">
        <v>123</v>
      </c>
      <c r="CQ5309" s="55">
        <f t="shared" si="82"/>
        <v>0.57723577235772361</v>
      </c>
      <c r="CR5309" s="52" t="s">
        <v>28938</v>
      </c>
    </row>
    <row r="5310" spans="81:96">
      <c r="CC5310" s="52">
        <v>5309</v>
      </c>
      <c r="CD5310" s="53" t="s">
        <v>36304</v>
      </c>
      <c r="CE5310" s="53" t="s">
        <v>36305</v>
      </c>
      <c r="CF5310" s="54">
        <v>975</v>
      </c>
      <c r="CG5310" s="54">
        <v>0.94299999999999995</v>
      </c>
      <c r="CH5310" s="54">
        <v>1.1639999999999999</v>
      </c>
      <c r="CI5310" s="54">
        <v>0.159</v>
      </c>
      <c r="CJ5310" s="54">
        <v>69</v>
      </c>
      <c r="CK5310" s="54">
        <v>6.5</v>
      </c>
      <c r="CL5310" s="54">
        <v>1.64E-3</v>
      </c>
      <c r="CM5310" s="54">
        <v>0.27400000000000002</v>
      </c>
      <c r="CN5310" s="53" t="s">
        <v>36263</v>
      </c>
      <c r="CO5310" s="54">
        <v>72</v>
      </c>
      <c r="CP5310" s="54">
        <v>123</v>
      </c>
      <c r="CQ5310" s="55">
        <f t="shared" si="82"/>
        <v>0.58536585365853655</v>
      </c>
      <c r="CR5310" s="52" t="s">
        <v>28938</v>
      </c>
    </row>
    <row r="5311" spans="81:96">
      <c r="CC5311" s="52">
        <v>5310</v>
      </c>
      <c r="CD5311" s="53" t="s">
        <v>30736</v>
      </c>
      <c r="CE5311" s="53" t="s">
        <v>30737</v>
      </c>
      <c r="CF5311" s="54">
        <v>738</v>
      </c>
      <c r="CG5311" s="54">
        <v>0.93100000000000005</v>
      </c>
      <c r="CH5311" s="54">
        <v>0.94299999999999995</v>
      </c>
      <c r="CI5311" s="54">
        <v>5.8999999999999997E-2</v>
      </c>
      <c r="CJ5311" s="54">
        <v>51</v>
      </c>
      <c r="CK5311" s="54">
        <v>7.3</v>
      </c>
      <c r="CL5311" s="54">
        <v>1.2899999999999999E-3</v>
      </c>
      <c r="CM5311" s="54">
        <v>0.246</v>
      </c>
      <c r="CN5311" s="53" t="s">
        <v>36263</v>
      </c>
      <c r="CO5311" s="54">
        <v>73</v>
      </c>
      <c r="CP5311" s="54">
        <v>123</v>
      </c>
      <c r="CQ5311" s="55">
        <f t="shared" si="82"/>
        <v>0.5934959349593496</v>
      </c>
      <c r="CR5311" s="52" t="s">
        <v>28938</v>
      </c>
    </row>
    <row r="5312" spans="81:96">
      <c r="CC5312" s="52">
        <v>5311</v>
      </c>
      <c r="CD5312" s="53" t="s">
        <v>30738</v>
      </c>
      <c r="CE5312" s="53" t="s">
        <v>30739</v>
      </c>
      <c r="CF5312" s="54">
        <v>1512</v>
      </c>
      <c r="CG5312" s="54">
        <v>0.92</v>
      </c>
      <c r="CH5312" s="54">
        <v>1.5</v>
      </c>
      <c r="CI5312" s="54">
        <v>6.8000000000000005E-2</v>
      </c>
      <c r="CJ5312" s="54">
        <v>59</v>
      </c>
      <c r="CK5312" s="54">
        <v>8.1</v>
      </c>
      <c r="CL5312" s="54">
        <v>1.74E-3</v>
      </c>
      <c r="CM5312" s="54">
        <v>0.34699999999999998</v>
      </c>
      <c r="CN5312" s="53" t="s">
        <v>36263</v>
      </c>
      <c r="CO5312" s="54">
        <v>74</v>
      </c>
      <c r="CP5312" s="54">
        <v>123</v>
      </c>
      <c r="CQ5312" s="55">
        <f t="shared" si="82"/>
        <v>0.60162601626016265</v>
      </c>
      <c r="CR5312" s="52" t="s">
        <v>28938</v>
      </c>
    </row>
    <row r="5313" spans="81:96">
      <c r="CC5313" s="52">
        <v>5312</v>
      </c>
      <c r="CD5313" s="53" t="s">
        <v>1838</v>
      </c>
      <c r="CE5313" s="53" t="s">
        <v>1836</v>
      </c>
      <c r="CF5313" s="54">
        <v>1315</v>
      </c>
      <c r="CG5313" s="54">
        <v>0.91500000000000004</v>
      </c>
      <c r="CH5313" s="54">
        <v>1.2310000000000001</v>
      </c>
      <c r="CI5313" s="54">
        <v>0.247</v>
      </c>
      <c r="CJ5313" s="54">
        <v>190</v>
      </c>
      <c r="CK5313" s="54">
        <v>4.9000000000000004</v>
      </c>
      <c r="CL5313" s="54">
        <v>1.82E-3</v>
      </c>
      <c r="CM5313" s="54">
        <v>0.19800000000000001</v>
      </c>
      <c r="CN5313" s="53" t="s">
        <v>36263</v>
      </c>
      <c r="CO5313" s="54">
        <v>75</v>
      </c>
      <c r="CP5313" s="54">
        <v>123</v>
      </c>
      <c r="CQ5313" s="55">
        <f t="shared" si="82"/>
        <v>0.6097560975609756</v>
      </c>
      <c r="CR5313" s="52" t="s">
        <v>28938</v>
      </c>
    </row>
    <row r="5314" spans="81:96">
      <c r="CC5314" s="52">
        <v>5313</v>
      </c>
      <c r="CD5314" s="53" t="s">
        <v>21112</v>
      </c>
      <c r="CE5314" s="53" t="s">
        <v>21110</v>
      </c>
      <c r="CF5314" s="54">
        <v>2295</v>
      </c>
      <c r="CG5314" s="54">
        <v>0.90600000000000003</v>
      </c>
      <c r="CH5314" s="54">
        <v>0.92800000000000005</v>
      </c>
      <c r="CI5314" s="54">
        <v>0.125</v>
      </c>
      <c r="CJ5314" s="54">
        <v>448</v>
      </c>
      <c r="CK5314" s="54">
        <v>3.8</v>
      </c>
      <c r="CL5314" s="54">
        <v>5.8999999999999999E-3</v>
      </c>
      <c r="CM5314" s="54">
        <v>0.185</v>
      </c>
      <c r="CN5314" s="53" t="s">
        <v>36263</v>
      </c>
      <c r="CO5314" s="54">
        <v>76</v>
      </c>
      <c r="CP5314" s="54">
        <v>123</v>
      </c>
      <c r="CQ5314" s="55">
        <f t="shared" ref="CQ5314:CQ5377" si="83">CO5314/CP5314</f>
        <v>0.61788617886178865</v>
      </c>
      <c r="CR5314" s="52" t="s">
        <v>28938</v>
      </c>
    </row>
    <row r="5315" spans="81:96">
      <c r="CC5315" s="52">
        <v>5314</v>
      </c>
      <c r="CD5315" s="53" t="s">
        <v>36306</v>
      </c>
      <c r="CE5315" s="53" t="s">
        <v>36307</v>
      </c>
      <c r="CF5315" s="54">
        <v>125</v>
      </c>
      <c r="CG5315" s="54">
        <v>0.89100000000000001</v>
      </c>
      <c r="CH5315" s="54">
        <v>0.84199999999999997</v>
      </c>
      <c r="CI5315" s="54">
        <v>0.13200000000000001</v>
      </c>
      <c r="CJ5315" s="54">
        <v>53</v>
      </c>
      <c r="CK5315" s="54">
        <v>3</v>
      </c>
      <c r="CL5315" s="54">
        <v>3.3E-4</v>
      </c>
      <c r="CM5315" s="54">
        <v>0.152</v>
      </c>
      <c r="CN5315" s="53" t="s">
        <v>36263</v>
      </c>
      <c r="CO5315" s="54">
        <v>77</v>
      </c>
      <c r="CP5315" s="54">
        <v>123</v>
      </c>
      <c r="CQ5315" s="55">
        <f t="shared" si="83"/>
        <v>0.62601626016260159</v>
      </c>
      <c r="CR5315" s="52" t="s">
        <v>28938</v>
      </c>
    </row>
    <row r="5316" spans="81:96">
      <c r="CC5316" s="52">
        <v>5315</v>
      </c>
      <c r="CD5316" s="53" t="s">
        <v>30742</v>
      </c>
      <c r="CE5316" s="53" t="s">
        <v>30743</v>
      </c>
      <c r="CF5316" s="54">
        <v>648</v>
      </c>
      <c r="CG5316" s="54">
        <v>0.88600000000000001</v>
      </c>
      <c r="CH5316" s="54">
        <v>0.83699999999999997</v>
      </c>
      <c r="CI5316" s="54">
        <v>0.21199999999999999</v>
      </c>
      <c r="CJ5316" s="54">
        <v>33</v>
      </c>
      <c r="CK5316" s="54" t="s">
        <v>28918</v>
      </c>
      <c r="CL5316" s="54">
        <v>4.6999999999999999E-4</v>
      </c>
      <c r="CM5316" s="54">
        <v>0.17899999999999999</v>
      </c>
      <c r="CN5316" s="53" t="s">
        <v>36263</v>
      </c>
      <c r="CO5316" s="54">
        <v>78</v>
      </c>
      <c r="CP5316" s="54">
        <v>123</v>
      </c>
      <c r="CQ5316" s="55">
        <f t="shared" si="83"/>
        <v>0.63414634146341464</v>
      </c>
      <c r="CR5316" s="52" t="s">
        <v>28938</v>
      </c>
    </row>
    <row r="5317" spans="81:96">
      <c r="CC5317" s="52">
        <v>5316</v>
      </c>
      <c r="CD5317" s="53" t="s">
        <v>31394</v>
      </c>
      <c r="CE5317" s="53" t="s">
        <v>31395</v>
      </c>
      <c r="CF5317" s="54">
        <v>938</v>
      </c>
      <c r="CG5317" s="54">
        <v>0.88200000000000001</v>
      </c>
      <c r="CH5317" s="54">
        <v>1.0740000000000001</v>
      </c>
      <c r="CI5317" s="54">
        <v>0.2</v>
      </c>
      <c r="CJ5317" s="54">
        <v>50</v>
      </c>
      <c r="CK5317" s="54">
        <v>8.8000000000000007</v>
      </c>
      <c r="CL5317" s="54">
        <v>1.01E-3</v>
      </c>
      <c r="CM5317" s="54">
        <v>0.23599999999999999</v>
      </c>
      <c r="CN5317" s="53" t="s">
        <v>36263</v>
      </c>
      <c r="CO5317" s="54">
        <v>79</v>
      </c>
      <c r="CP5317" s="54">
        <v>123</v>
      </c>
      <c r="CQ5317" s="55">
        <f t="shared" si="83"/>
        <v>0.64227642276422769</v>
      </c>
      <c r="CR5317" s="52" t="s">
        <v>28938</v>
      </c>
    </row>
    <row r="5318" spans="81:96">
      <c r="CC5318" s="52">
        <v>5317</v>
      </c>
      <c r="CD5318" s="53" t="s">
        <v>31396</v>
      </c>
      <c r="CE5318" s="53" t="s">
        <v>31397</v>
      </c>
      <c r="CF5318" s="54">
        <v>238</v>
      </c>
      <c r="CG5318" s="54">
        <v>0.88</v>
      </c>
      <c r="CH5318" s="54">
        <v>0.98599999999999999</v>
      </c>
      <c r="CI5318" s="54">
        <v>0.14799999999999999</v>
      </c>
      <c r="CJ5318" s="54">
        <v>54</v>
      </c>
      <c r="CK5318" s="54">
        <v>3.5</v>
      </c>
      <c r="CL5318" s="54">
        <v>6.7000000000000002E-4</v>
      </c>
      <c r="CM5318" s="54">
        <v>0.20100000000000001</v>
      </c>
      <c r="CN5318" s="53" t="s">
        <v>36263</v>
      </c>
      <c r="CO5318" s="54">
        <v>80</v>
      </c>
      <c r="CP5318" s="54">
        <v>123</v>
      </c>
      <c r="CQ5318" s="55">
        <f t="shared" si="83"/>
        <v>0.65040650406504064</v>
      </c>
      <c r="CR5318" s="52" t="s">
        <v>28938</v>
      </c>
    </row>
    <row r="5319" spans="81:96">
      <c r="CC5319" s="52">
        <v>5318</v>
      </c>
      <c r="CD5319" s="53" t="s">
        <v>9678</v>
      </c>
      <c r="CE5319" s="53" t="s">
        <v>9676</v>
      </c>
      <c r="CF5319" s="54">
        <v>865</v>
      </c>
      <c r="CG5319" s="54">
        <v>0.83799999999999997</v>
      </c>
      <c r="CH5319" s="54">
        <v>0.93799999999999994</v>
      </c>
      <c r="CI5319" s="54">
        <v>4.2999999999999997E-2</v>
      </c>
      <c r="CJ5319" s="54">
        <v>47</v>
      </c>
      <c r="CK5319" s="54">
        <v>9.1</v>
      </c>
      <c r="CL5319" s="54">
        <v>9.6000000000000002E-4</v>
      </c>
      <c r="CM5319" s="54">
        <v>0.22</v>
      </c>
      <c r="CN5319" s="53" t="s">
        <v>36263</v>
      </c>
      <c r="CO5319" s="54">
        <v>81</v>
      </c>
      <c r="CP5319" s="54">
        <v>123</v>
      </c>
      <c r="CQ5319" s="55">
        <f t="shared" si="83"/>
        <v>0.65853658536585369</v>
      </c>
      <c r="CR5319" s="52" t="s">
        <v>28938</v>
      </c>
    </row>
    <row r="5320" spans="81:96">
      <c r="CC5320" s="52">
        <v>5319</v>
      </c>
      <c r="CD5320" s="53" t="s">
        <v>2631</v>
      </c>
      <c r="CE5320" s="53" t="s">
        <v>2629</v>
      </c>
      <c r="CF5320" s="54">
        <v>178</v>
      </c>
      <c r="CG5320" s="54">
        <v>0.82399999999999995</v>
      </c>
      <c r="CH5320" s="54">
        <v>0.76700000000000002</v>
      </c>
      <c r="CI5320" s="54">
        <v>0.125</v>
      </c>
      <c r="CJ5320" s="54">
        <v>56</v>
      </c>
      <c r="CK5320" s="54">
        <v>2.9</v>
      </c>
      <c r="CL5320" s="54">
        <v>6.4000000000000005E-4</v>
      </c>
      <c r="CM5320" s="54">
        <v>0.185</v>
      </c>
      <c r="CN5320" s="53" t="s">
        <v>36263</v>
      </c>
      <c r="CO5320" s="54">
        <v>82</v>
      </c>
      <c r="CP5320" s="54">
        <v>123</v>
      </c>
      <c r="CQ5320" s="55">
        <f t="shared" si="83"/>
        <v>0.66666666666666663</v>
      </c>
      <c r="CR5320" s="52" t="s">
        <v>28938</v>
      </c>
    </row>
    <row r="5321" spans="81:96">
      <c r="CC5321" s="52">
        <v>5320</v>
      </c>
      <c r="CD5321" s="53" t="s">
        <v>36308</v>
      </c>
      <c r="CE5321" s="53" t="s">
        <v>36309</v>
      </c>
      <c r="CF5321" s="54">
        <v>180</v>
      </c>
      <c r="CG5321" s="54">
        <v>0.80400000000000005</v>
      </c>
      <c r="CH5321" s="54">
        <v>0.72099999999999997</v>
      </c>
      <c r="CI5321" s="54">
        <v>0.154</v>
      </c>
      <c r="CJ5321" s="54">
        <v>39</v>
      </c>
      <c r="CK5321" s="54">
        <v>5.2</v>
      </c>
      <c r="CL5321" s="54">
        <v>3.5E-4</v>
      </c>
      <c r="CM5321" s="54">
        <v>0.161</v>
      </c>
      <c r="CN5321" s="53" t="s">
        <v>36263</v>
      </c>
      <c r="CO5321" s="54">
        <v>83</v>
      </c>
      <c r="CP5321" s="54">
        <v>123</v>
      </c>
      <c r="CQ5321" s="55">
        <f t="shared" si="83"/>
        <v>0.67479674796747968</v>
      </c>
      <c r="CR5321" s="52" t="s">
        <v>28938</v>
      </c>
    </row>
    <row r="5322" spans="81:96">
      <c r="CC5322" s="52">
        <v>5321</v>
      </c>
      <c r="CD5322" s="53" t="s">
        <v>31404</v>
      </c>
      <c r="CE5322" s="53" t="s">
        <v>31405</v>
      </c>
      <c r="CF5322" s="54">
        <v>1882</v>
      </c>
      <c r="CG5322" s="54">
        <v>0.78700000000000003</v>
      </c>
      <c r="CH5322" s="54">
        <v>0.65900000000000003</v>
      </c>
      <c r="CI5322" s="54">
        <v>8.5999999999999993E-2</v>
      </c>
      <c r="CJ5322" s="54">
        <v>70</v>
      </c>
      <c r="CK5322" s="54" t="s">
        <v>28918</v>
      </c>
      <c r="CL5322" s="54">
        <v>1.2199999999999999E-3</v>
      </c>
      <c r="CM5322" s="54">
        <v>0.14000000000000001</v>
      </c>
      <c r="CN5322" s="53" t="s">
        <v>36263</v>
      </c>
      <c r="CO5322" s="54">
        <v>84</v>
      </c>
      <c r="CP5322" s="54">
        <v>123</v>
      </c>
      <c r="CQ5322" s="55">
        <f t="shared" si="83"/>
        <v>0.68292682926829273</v>
      </c>
      <c r="CR5322" s="52" t="s">
        <v>28938</v>
      </c>
    </row>
    <row r="5323" spans="81:96">
      <c r="CC5323" s="52">
        <v>5322</v>
      </c>
      <c r="CD5323" s="53" t="s">
        <v>36310</v>
      </c>
      <c r="CE5323" s="53" t="s">
        <v>36311</v>
      </c>
      <c r="CF5323" s="54">
        <v>1670</v>
      </c>
      <c r="CG5323" s="54">
        <v>0.77200000000000002</v>
      </c>
      <c r="CH5323" s="54">
        <v>1.3080000000000001</v>
      </c>
      <c r="CI5323" s="54">
        <v>0.10199999999999999</v>
      </c>
      <c r="CJ5323" s="54">
        <v>127</v>
      </c>
      <c r="CK5323" s="54">
        <v>8.1999999999999993</v>
      </c>
      <c r="CL5323" s="54">
        <v>1.9300000000000001E-3</v>
      </c>
      <c r="CM5323" s="54">
        <v>0.26900000000000002</v>
      </c>
      <c r="CN5323" s="53" t="s">
        <v>36263</v>
      </c>
      <c r="CO5323" s="54">
        <v>85</v>
      </c>
      <c r="CP5323" s="54">
        <v>123</v>
      </c>
      <c r="CQ5323" s="55">
        <f t="shared" si="83"/>
        <v>0.69105691056910568</v>
      </c>
      <c r="CR5323" s="52" t="s">
        <v>28938</v>
      </c>
    </row>
    <row r="5324" spans="81:96">
      <c r="CC5324" s="52">
        <v>5323</v>
      </c>
      <c r="CD5324" s="53" t="s">
        <v>36312</v>
      </c>
      <c r="CE5324" s="53" t="s">
        <v>36313</v>
      </c>
      <c r="CF5324" s="54">
        <v>736</v>
      </c>
      <c r="CG5324" s="54">
        <v>0.745</v>
      </c>
      <c r="CH5324" s="54">
        <v>0.73599999999999999</v>
      </c>
      <c r="CI5324" s="54">
        <v>0.13</v>
      </c>
      <c r="CJ5324" s="54">
        <v>23</v>
      </c>
      <c r="CK5324" s="54" t="s">
        <v>28918</v>
      </c>
      <c r="CL5324" s="54">
        <v>3.6999999999999999E-4</v>
      </c>
      <c r="CM5324" s="54">
        <v>0.193</v>
      </c>
      <c r="CN5324" s="53" t="s">
        <v>36263</v>
      </c>
      <c r="CO5324" s="54">
        <v>86</v>
      </c>
      <c r="CP5324" s="54">
        <v>123</v>
      </c>
      <c r="CQ5324" s="55">
        <f t="shared" si="83"/>
        <v>0.69918699186991873</v>
      </c>
      <c r="CR5324" s="52" t="s">
        <v>28938</v>
      </c>
    </row>
    <row r="5325" spans="81:96">
      <c r="CC5325" s="52">
        <v>5324</v>
      </c>
      <c r="CD5325" s="53" t="s">
        <v>30308</v>
      </c>
      <c r="CE5325" s="53" t="s">
        <v>30309</v>
      </c>
      <c r="CF5325" s="54">
        <v>1155</v>
      </c>
      <c r="CG5325" s="54">
        <v>0.74099999999999999</v>
      </c>
      <c r="CH5325" s="54">
        <v>0.92700000000000005</v>
      </c>
      <c r="CI5325" s="54">
        <v>0.14699999999999999</v>
      </c>
      <c r="CJ5325" s="54">
        <v>68</v>
      </c>
      <c r="CK5325" s="54">
        <v>8.1</v>
      </c>
      <c r="CL5325" s="54">
        <v>1.6800000000000001E-3</v>
      </c>
      <c r="CM5325" s="54">
        <v>0.22</v>
      </c>
      <c r="CN5325" s="53" t="s">
        <v>36263</v>
      </c>
      <c r="CO5325" s="54">
        <v>87</v>
      </c>
      <c r="CP5325" s="54">
        <v>123</v>
      </c>
      <c r="CQ5325" s="55">
        <f t="shared" si="83"/>
        <v>0.70731707317073167</v>
      </c>
      <c r="CR5325" s="52" t="s">
        <v>28938</v>
      </c>
    </row>
    <row r="5326" spans="81:96">
      <c r="CC5326" s="52">
        <v>5325</v>
      </c>
      <c r="CD5326" s="53" t="s">
        <v>36314</v>
      </c>
      <c r="CE5326" s="53" t="s">
        <v>36315</v>
      </c>
      <c r="CF5326" s="54">
        <v>260</v>
      </c>
      <c r="CG5326" s="54">
        <v>0.71899999999999997</v>
      </c>
      <c r="CH5326" s="54">
        <v>0.628</v>
      </c>
      <c r="CI5326" s="54">
        <v>0.222</v>
      </c>
      <c r="CJ5326" s="54">
        <v>54</v>
      </c>
      <c r="CK5326" s="54">
        <v>4.2</v>
      </c>
      <c r="CL5326" s="54">
        <v>7.2000000000000005E-4</v>
      </c>
      <c r="CM5326" s="54">
        <v>0.16800000000000001</v>
      </c>
      <c r="CN5326" s="53" t="s">
        <v>36263</v>
      </c>
      <c r="CO5326" s="54">
        <v>88</v>
      </c>
      <c r="CP5326" s="54">
        <v>123</v>
      </c>
      <c r="CQ5326" s="55">
        <f t="shared" si="83"/>
        <v>0.71544715447154472</v>
      </c>
      <c r="CR5326" s="52" t="s">
        <v>28938</v>
      </c>
    </row>
    <row r="5327" spans="81:96">
      <c r="CC5327" s="52">
        <v>5326</v>
      </c>
      <c r="CD5327" s="53" t="s">
        <v>36316</v>
      </c>
      <c r="CE5327" s="53" t="s">
        <v>36317</v>
      </c>
      <c r="CF5327" s="54">
        <v>513</v>
      </c>
      <c r="CG5327" s="54">
        <v>0.69</v>
      </c>
      <c r="CH5327" s="54">
        <v>0.71399999999999997</v>
      </c>
      <c r="CI5327" s="54">
        <v>4.2000000000000003E-2</v>
      </c>
      <c r="CJ5327" s="54">
        <v>120</v>
      </c>
      <c r="CK5327" s="54">
        <v>3.7</v>
      </c>
      <c r="CL5327" s="54">
        <v>1.67E-3</v>
      </c>
      <c r="CM5327" s="54">
        <v>0.16400000000000001</v>
      </c>
      <c r="CN5327" s="53" t="s">
        <v>36263</v>
      </c>
      <c r="CO5327" s="54">
        <v>89</v>
      </c>
      <c r="CP5327" s="54">
        <v>123</v>
      </c>
      <c r="CQ5327" s="55">
        <f t="shared" si="83"/>
        <v>0.72357723577235777</v>
      </c>
      <c r="CR5327" s="52" t="s">
        <v>28938</v>
      </c>
    </row>
    <row r="5328" spans="81:96">
      <c r="CC5328" s="52">
        <v>5327</v>
      </c>
      <c r="CD5328" s="53" t="s">
        <v>36318</v>
      </c>
      <c r="CE5328" s="53" t="s">
        <v>36319</v>
      </c>
      <c r="CF5328" s="54">
        <v>335</v>
      </c>
      <c r="CG5328" s="54">
        <v>0.68799999999999994</v>
      </c>
      <c r="CH5328" s="54">
        <v>0.81299999999999994</v>
      </c>
      <c r="CI5328" s="54">
        <v>0.06</v>
      </c>
      <c r="CJ5328" s="54">
        <v>50</v>
      </c>
      <c r="CK5328" s="54">
        <v>6.7</v>
      </c>
      <c r="CL5328" s="54">
        <v>5.8E-4</v>
      </c>
      <c r="CM5328" s="54">
        <v>0.20200000000000001</v>
      </c>
      <c r="CN5328" s="53" t="s">
        <v>36263</v>
      </c>
      <c r="CO5328" s="54">
        <v>90</v>
      </c>
      <c r="CP5328" s="54">
        <v>123</v>
      </c>
      <c r="CQ5328" s="55">
        <f t="shared" si="83"/>
        <v>0.73170731707317072</v>
      </c>
      <c r="CR5328" s="52" t="s">
        <v>28938</v>
      </c>
    </row>
    <row r="5329" spans="81:96">
      <c r="CC5329" s="52">
        <v>5328</v>
      </c>
      <c r="CD5329" s="53" t="s">
        <v>25958</v>
      </c>
      <c r="CE5329" s="53" t="s">
        <v>25956</v>
      </c>
      <c r="CF5329" s="54">
        <v>736</v>
      </c>
      <c r="CG5329" s="54">
        <v>0.67500000000000004</v>
      </c>
      <c r="CH5329" s="54">
        <v>0.88100000000000001</v>
      </c>
      <c r="CI5329" s="54">
        <v>9.5000000000000001E-2</v>
      </c>
      <c r="CJ5329" s="54">
        <v>84</v>
      </c>
      <c r="CK5329" s="54">
        <v>5.4</v>
      </c>
      <c r="CL5329" s="54">
        <v>1.7799999999999999E-3</v>
      </c>
      <c r="CM5329" s="54">
        <v>0.214</v>
      </c>
      <c r="CN5329" s="53" t="s">
        <v>36263</v>
      </c>
      <c r="CO5329" s="54">
        <v>91</v>
      </c>
      <c r="CP5329" s="54">
        <v>123</v>
      </c>
      <c r="CQ5329" s="55">
        <f t="shared" si="83"/>
        <v>0.73983739837398377</v>
      </c>
      <c r="CR5329" s="52" t="s">
        <v>28938</v>
      </c>
    </row>
    <row r="5330" spans="81:96">
      <c r="CC5330" s="52">
        <v>5329</v>
      </c>
      <c r="CD5330" s="53" t="s">
        <v>34745</v>
      </c>
      <c r="CE5330" s="53" t="s">
        <v>34746</v>
      </c>
      <c r="CF5330" s="54">
        <v>976</v>
      </c>
      <c r="CG5330" s="54">
        <v>0.67500000000000004</v>
      </c>
      <c r="CH5330" s="54">
        <v>0.98399999999999999</v>
      </c>
      <c r="CI5330" s="54">
        <v>0.154</v>
      </c>
      <c r="CJ5330" s="54">
        <v>65</v>
      </c>
      <c r="CK5330" s="54">
        <v>6.8</v>
      </c>
      <c r="CL5330" s="54">
        <v>1.6800000000000001E-3</v>
      </c>
      <c r="CM5330" s="54">
        <v>0.24199999999999999</v>
      </c>
      <c r="CN5330" s="53" t="s">
        <v>36263</v>
      </c>
      <c r="CO5330" s="54">
        <v>91</v>
      </c>
      <c r="CP5330" s="54">
        <v>123</v>
      </c>
      <c r="CQ5330" s="55">
        <f t="shared" si="83"/>
        <v>0.73983739837398377</v>
      </c>
      <c r="CR5330" s="52" t="s">
        <v>28938</v>
      </c>
    </row>
    <row r="5331" spans="81:96">
      <c r="CC5331" s="52">
        <v>5330</v>
      </c>
      <c r="CD5331" s="53" t="s">
        <v>28977</v>
      </c>
      <c r="CE5331" s="53" t="s">
        <v>28978</v>
      </c>
      <c r="CF5331" s="54">
        <v>428</v>
      </c>
      <c r="CG5331" s="54">
        <v>0.67200000000000004</v>
      </c>
      <c r="CH5331" s="54">
        <v>0.80500000000000005</v>
      </c>
      <c r="CI5331" s="54">
        <v>9.0999999999999998E-2</v>
      </c>
      <c r="CJ5331" s="54">
        <v>33</v>
      </c>
      <c r="CK5331" s="54">
        <v>8.6999999999999993</v>
      </c>
      <c r="CL5331" s="54">
        <v>6.2E-4</v>
      </c>
      <c r="CM5331" s="54">
        <v>0.254</v>
      </c>
      <c r="CN5331" s="53" t="s">
        <v>36263</v>
      </c>
      <c r="CO5331" s="54">
        <v>93</v>
      </c>
      <c r="CP5331" s="54">
        <v>123</v>
      </c>
      <c r="CQ5331" s="55">
        <f t="shared" si="83"/>
        <v>0.75609756097560976</v>
      </c>
      <c r="CR5331" s="52" t="s">
        <v>28953</v>
      </c>
    </row>
    <row r="5332" spans="81:96">
      <c r="CC5332" s="52">
        <v>5331</v>
      </c>
      <c r="CD5332" s="53" t="s">
        <v>6111</v>
      </c>
      <c r="CE5332" s="53" t="s">
        <v>6109</v>
      </c>
      <c r="CF5332" s="54">
        <v>1449</v>
      </c>
      <c r="CG5332" s="54">
        <v>0.65300000000000002</v>
      </c>
      <c r="CH5332" s="54">
        <v>0.73299999999999998</v>
      </c>
      <c r="CI5332" s="54">
        <v>5.6000000000000001E-2</v>
      </c>
      <c r="CJ5332" s="54">
        <v>285</v>
      </c>
      <c r="CK5332" s="54">
        <v>4.5</v>
      </c>
      <c r="CL5332" s="54">
        <v>3.13E-3</v>
      </c>
      <c r="CM5332" s="54">
        <v>0.157</v>
      </c>
      <c r="CN5332" s="53" t="s">
        <v>36263</v>
      </c>
      <c r="CO5332" s="54">
        <v>94</v>
      </c>
      <c r="CP5332" s="54">
        <v>123</v>
      </c>
      <c r="CQ5332" s="55">
        <f t="shared" si="83"/>
        <v>0.76422764227642281</v>
      </c>
      <c r="CR5332" s="52" t="s">
        <v>28953</v>
      </c>
    </row>
    <row r="5333" spans="81:96">
      <c r="CC5333" s="52">
        <v>5332</v>
      </c>
      <c r="CD5333" s="53" t="s">
        <v>36320</v>
      </c>
      <c r="CE5333" s="53" t="s">
        <v>36321</v>
      </c>
      <c r="CF5333" s="54">
        <v>411</v>
      </c>
      <c r="CG5333" s="54">
        <v>0.64300000000000002</v>
      </c>
      <c r="CH5333" s="54"/>
      <c r="CI5333" s="54">
        <v>3.5999999999999997E-2</v>
      </c>
      <c r="CJ5333" s="54">
        <v>28</v>
      </c>
      <c r="CK5333" s="54">
        <v>7.9</v>
      </c>
      <c r="CL5333" s="54">
        <v>3.5E-4</v>
      </c>
      <c r="CM5333" s="54"/>
      <c r="CN5333" s="53" t="s">
        <v>36263</v>
      </c>
      <c r="CO5333" s="54">
        <v>95</v>
      </c>
      <c r="CP5333" s="54">
        <v>123</v>
      </c>
      <c r="CQ5333" s="55">
        <f t="shared" si="83"/>
        <v>0.77235772357723576</v>
      </c>
      <c r="CR5333" s="52" t="s">
        <v>28953</v>
      </c>
    </row>
    <row r="5334" spans="81:96">
      <c r="CC5334" s="52">
        <v>5333</v>
      </c>
      <c r="CD5334" s="53" t="s">
        <v>36322</v>
      </c>
      <c r="CE5334" s="53" t="s">
        <v>36323</v>
      </c>
      <c r="CF5334" s="54">
        <v>1089</v>
      </c>
      <c r="CG5334" s="54">
        <v>0.625</v>
      </c>
      <c r="CH5334" s="54">
        <v>0.69</v>
      </c>
      <c r="CI5334" s="54"/>
      <c r="CJ5334" s="54">
        <v>0</v>
      </c>
      <c r="CK5334" s="54">
        <v>7.2</v>
      </c>
      <c r="CL5334" s="54">
        <v>1.5900000000000001E-3</v>
      </c>
      <c r="CM5334" s="54">
        <v>0.16500000000000001</v>
      </c>
      <c r="CN5334" s="53" t="s">
        <v>36263</v>
      </c>
      <c r="CO5334" s="54">
        <v>96</v>
      </c>
      <c r="CP5334" s="54">
        <v>123</v>
      </c>
      <c r="CQ5334" s="55">
        <f t="shared" si="83"/>
        <v>0.78048780487804881</v>
      </c>
      <c r="CR5334" s="52" t="s">
        <v>28953</v>
      </c>
    </row>
    <row r="5335" spans="81:96">
      <c r="CC5335" s="52">
        <v>5334</v>
      </c>
      <c r="CD5335" s="53" t="s">
        <v>36324</v>
      </c>
      <c r="CE5335" s="53" t="s">
        <v>36325</v>
      </c>
      <c r="CF5335" s="54">
        <v>333</v>
      </c>
      <c r="CG5335" s="54">
        <v>0.625</v>
      </c>
      <c r="CH5335" s="54">
        <v>0.94399999999999995</v>
      </c>
      <c r="CI5335" s="54">
        <v>0</v>
      </c>
      <c r="CJ5335" s="54">
        <v>30</v>
      </c>
      <c r="CK5335" s="54">
        <v>7.8</v>
      </c>
      <c r="CL5335" s="54">
        <v>4.8000000000000001E-4</v>
      </c>
      <c r="CM5335" s="54">
        <v>0.24199999999999999</v>
      </c>
      <c r="CN5335" s="53" t="s">
        <v>36263</v>
      </c>
      <c r="CO5335" s="54">
        <v>96</v>
      </c>
      <c r="CP5335" s="54">
        <v>123</v>
      </c>
      <c r="CQ5335" s="55">
        <f t="shared" si="83"/>
        <v>0.78048780487804881</v>
      </c>
      <c r="CR5335" s="52" t="s">
        <v>28953</v>
      </c>
    </row>
    <row r="5336" spans="81:96">
      <c r="CC5336" s="52">
        <v>5335</v>
      </c>
      <c r="CD5336" s="53" t="s">
        <v>5686</v>
      </c>
      <c r="CE5336" s="53" t="s">
        <v>5685</v>
      </c>
      <c r="CF5336" s="54">
        <v>803</v>
      </c>
      <c r="CG5336" s="54">
        <v>0.61499999999999999</v>
      </c>
      <c r="CH5336" s="54">
        <v>0.70499999999999996</v>
      </c>
      <c r="CI5336" s="54">
        <v>0.5</v>
      </c>
      <c r="CJ5336" s="54">
        <v>66</v>
      </c>
      <c r="CK5336" s="54">
        <v>7.5</v>
      </c>
      <c r="CL5336" s="54">
        <v>8.3000000000000001E-4</v>
      </c>
      <c r="CM5336" s="54">
        <v>0.129</v>
      </c>
      <c r="CN5336" s="53" t="s">
        <v>36263</v>
      </c>
      <c r="CO5336" s="54">
        <v>98</v>
      </c>
      <c r="CP5336" s="54">
        <v>123</v>
      </c>
      <c r="CQ5336" s="55">
        <f t="shared" si="83"/>
        <v>0.7967479674796748</v>
      </c>
      <c r="CR5336" s="52" t="s">
        <v>28953</v>
      </c>
    </row>
    <row r="5337" spans="81:96">
      <c r="CC5337" s="52">
        <v>5336</v>
      </c>
      <c r="CD5337" s="53" t="s">
        <v>36326</v>
      </c>
      <c r="CE5337" s="53" t="s">
        <v>36327</v>
      </c>
      <c r="CF5337" s="54">
        <v>392</v>
      </c>
      <c r="CG5337" s="54">
        <v>0.54800000000000004</v>
      </c>
      <c r="CH5337" s="54">
        <v>0.92</v>
      </c>
      <c r="CI5337" s="54">
        <v>0</v>
      </c>
      <c r="CJ5337" s="54">
        <v>16</v>
      </c>
      <c r="CK5337" s="54" t="s">
        <v>28918</v>
      </c>
      <c r="CL5337" s="54">
        <v>5.5999999999999995E-4</v>
      </c>
      <c r="CM5337" s="54">
        <v>0.25700000000000001</v>
      </c>
      <c r="CN5337" s="53" t="s">
        <v>36263</v>
      </c>
      <c r="CO5337" s="54">
        <v>99</v>
      </c>
      <c r="CP5337" s="54">
        <v>123</v>
      </c>
      <c r="CQ5337" s="55">
        <f t="shared" si="83"/>
        <v>0.80487804878048785</v>
      </c>
      <c r="CR5337" s="52" t="s">
        <v>28953</v>
      </c>
    </row>
    <row r="5338" spans="81:96">
      <c r="CC5338" s="52">
        <v>5337</v>
      </c>
      <c r="CD5338" s="53" t="s">
        <v>30756</v>
      </c>
      <c r="CE5338" s="53" t="s">
        <v>30757</v>
      </c>
      <c r="CF5338" s="54">
        <v>372</v>
      </c>
      <c r="CG5338" s="54">
        <v>0.51100000000000001</v>
      </c>
      <c r="CH5338" s="54">
        <v>0.70199999999999996</v>
      </c>
      <c r="CI5338" s="54">
        <v>0.19</v>
      </c>
      <c r="CJ5338" s="54">
        <v>21</v>
      </c>
      <c r="CK5338" s="54" t="s">
        <v>28918</v>
      </c>
      <c r="CL5338" s="54">
        <v>3.1E-4</v>
      </c>
      <c r="CM5338" s="54">
        <v>0.16900000000000001</v>
      </c>
      <c r="CN5338" s="53" t="s">
        <v>36263</v>
      </c>
      <c r="CO5338" s="54">
        <v>100</v>
      </c>
      <c r="CP5338" s="54">
        <v>123</v>
      </c>
      <c r="CQ5338" s="55">
        <f t="shared" si="83"/>
        <v>0.81300813008130079</v>
      </c>
      <c r="CR5338" s="52" t="s">
        <v>28953</v>
      </c>
    </row>
    <row r="5339" spans="81:96">
      <c r="CC5339" s="52">
        <v>5338</v>
      </c>
      <c r="CD5339" s="53" t="s">
        <v>27758</v>
      </c>
      <c r="CE5339" s="53" t="s">
        <v>27756</v>
      </c>
      <c r="CF5339" s="54">
        <v>351</v>
      </c>
      <c r="CG5339" s="54">
        <v>0.497</v>
      </c>
      <c r="CH5339" s="54">
        <v>0.51100000000000001</v>
      </c>
      <c r="CI5339" s="54">
        <v>4.9000000000000002E-2</v>
      </c>
      <c r="CJ5339" s="54">
        <v>81</v>
      </c>
      <c r="CK5339" s="54">
        <v>4.9000000000000004</v>
      </c>
      <c r="CL5339" s="54">
        <v>7.2999999999999996E-4</v>
      </c>
      <c r="CM5339" s="54">
        <v>0.112</v>
      </c>
      <c r="CN5339" s="53" t="s">
        <v>36263</v>
      </c>
      <c r="CO5339" s="54">
        <v>101</v>
      </c>
      <c r="CP5339" s="54">
        <v>123</v>
      </c>
      <c r="CQ5339" s="55">
        <f t="shared" si="83"/>
        <v>0.82113821138211385</v>
      </c>
      <c r="CR5339" s="52" t="s">
        <v>28953</v>
      </c>
    </row>
    <row r="5340" spans="81:96">
      <c r="CC5340" s="52">
        <v>5339</v>
      </c>
      <c r="CD5340" s="53" t="s">
        <v>31422</v>
      </c>
      <c r="CE5340" s="53" t="s">
        <v>31423</v>
      </c>
      <c r="CF5340" s="54">
        <v>134</v>
      </c>
      <c r="CG5340" s="54">
        <v>0.46400000000000002</v>
      </c>
      <c r="CH5340" s="54">
        <v>0.32500000000000001</v>
      </c>
      <c r="CI5340" s="54"/>
      <c r="CJ5340" s="54">
        <v>0</v>
      </c>
      <c r="CK5340" s="54">
        <v>9.6999999999999993</v>
      </c>
      <c r="CL5340" s="54">
        <v>1.8000000000000001E-4</v>
      </c>
      <c r="CM5340" s="54">
        <v>9.8000000000000004E-2</v>
      </c>
      <c r="CN5340" s="53" t="s">
        <v>36263</v>
      </c>
      <c r="CO5340" s="54">
        <v>102</v>
      </c>
      <c r="CP5340" s="54">
        <v>123</v>
      </c>
      <c r="CQ5340" s="55">
        <f t="shared" si="83"/>
        <v>0.82926829268292679</v>
      </c>
      <c r="CR5340" s="52" t="s">
        <v>28953</v>
      </c>
    </row>
    <row r="5341" spans="81:96">
      <c r="CC5341" s="52">
        <v>5340</v>
      </c>
      <c r="CD5341" s="53" t="s">
        <v>36328</v>
      </c>
      <c r="CE5341" s="53" t="s">
        <v>36329</v>
      </c>
      <c r="CF5341" s="54">
        <v>293</v>
      </c>
      <c r="CG5341" s="54">
        <v>0.41899999999999998</v>
      </c>
      <c r="CH5341" s="54">
        <v>0.47</v>
      </c>
      <c r="CI5341" s="54">
        <v>0</v>
      </c>
      <c r="CJ5341" s="54">
        <v>24</v>
      </c>
      <c r="CK5341" s="54" t="s">
        <v>28918</v>
      </c>
      <c r="CL5341" s="54">
        <v>3.3E-4</v>
      </c>
      <c r="CM5341" s="54">
        <v>0.154</v>
      </c>
      <c r="CN5341" s="53" t="s">
        <v>36263</v>
      </c>
      <c r="CO5341" s="54">
        <v>103</v>
      </c>
      <c r="CP5341" s="54">
        <v>123</v>
      </c>
      <c r="CQ5341" s="55">
        <f t="shared" si="83"/>
        <v>0.83739837398373984</v>
      </c>
      <c r="CR5341" s="52" t="s">
        <v>28953</v>
      </c>
    </row>
    <row r="5342" spans="81:96">
      <c r="CC5342" s="52">
        <v>5341</v>
      </c>
      <c r="CD5342" s="53" t="s">
        <v>36330</v>
      </c>
      <c r="CE5342" s="53" t="s">
        <v>36331</v>
      </c>
      <c r="CF5342" s="54">
        <v>217</v>
      </c>
      <c r="CG5342" s="54">
        <v>0.41699999999999998</v>
      </c>
      <c r="CH5342" s="54">
        <v>0.33600000000000002</v>
      </c>
      <c r="CI5342" s="54">
        <v>0</v>
      </c>
      <c r="CJ5342" s="54">
        <v>16</v>
      </c>
      <c r="CK5342" s="54" t="s">
        <v>28918</v>
      </c>
      <c r="CL5342" s="54">
        <v>1.3999999999999999E-4</v>
      </c>
      <c r="CM5342" s="54">
        <v>6.7000000000000004E-2</v>
      </c>
      <c r="CN5342" s="53" t="s">
        <v>36263</v>
      </c>
      <c r="CO5342" s="54">
        <v>104</v>
      </c>
      <c r="CP5342" s="54">
        <v>123</v>
      </c>
      <c r="CQ5342" s="55">
        <f t="shared" si="83"/>
        <v>0.84552845528455289</v>
      </c>
      <c r="CR5342" s="52" t="s">
        <v>28953</v>
      </c>
    </row>
    <row r="5343" spans="81:96">
      <c r="CC5343" s="52">
        <v>5342</v>
      </c>
      <c r="CD5343" s="53" t="s">
        <v>29122</v>
      </c>
      <c r="CE5343" s="53" t="s">
        <v>29123</v>
      </c>
      <c r="CF5343" s="54">
        <v>279</v>
      </c>
      <c r="CG5343" s="54">
        <v>0.4</v>
      </c>
      <c r="CH5343" s="54">
        <v>1.171</v>
      </c>
      <c r="CI5343" s="54">
        <v>0</v>
      </c>
      <c r="CJ5343" s="54">
        <v>15</v>
      </c>
      <c r="CK5343" s="54">
        <v>9.1999999999999993</v>
      </c>
      <c r="CL5343" s="54">
        <v>5.1000000000000004E-4</v>
      </c>
      <c r="CM5343" s="54">
        <v>0.41899999999999998</v>
      </c>
      <c r="CN5343" s="53" t="s">
        <v>36263</v>
      </c>
      <c r="CO5343" s="54">
        <v>105</v>
      </c>
      <c r="CP5343" s="54">
        <v>123</v>
      </c>
      <c r="CQ5343" s="55">
        <f t="shared" si="83"/>
        <v>0.85365853658536583</v>
      </c>
      <c r="CR5343" s="52" t="s">
        <v>28953</v>
      </c>
    </row>
    <row r="5344" spans="81:96">
      <c r="CC5344" s="52">
        <v>5343</v>
      </c>
      <c r="CD5344" s="53" t="s">
        <v>36332</v>
      </c>
      <c r="CE5344" s="53" t="s">
        <v>36323</v>
      </c>
      <c r="CF5344" s="54">
        <v>80</v>
      </c>
      <c r="CG5344" s="54">
        <v>0.39300000000000002</v>
      </c>
      <c r="CH5344" s="54">
        <v>0.40699999999999997</v>
      </c>
      <c r="CI5344" s="54">
        <v>0.11700000000000001</v>
      </c>
      <c r="CJ5344" s="54">
        <v>111</v>
      </c>
      <c r="CK5344" s="54"/>
      <c r="CL5344" s="54">
        <v>1.6000000000000001E-4</v>
      </c>
      <c r="CM5344" s="54">
        <v>7.0000000000000007E-2</v>
      </c>
      <c r="CN5344" s="53" t="s">
        <v>36263</v>
      </c>
      <c r="CO5344" s="54">
        <v>106</v>
      </c>
      <c r="CP5344" s="54">
        <v>123</v>
      </c>
      <c r="CQ5344" s="55">
        <f t="shared" si="83"/>
        <v>0.86178861788617889</v>
      </c>
      <c r="CR5344" s="52" t="s">
        <v>28953</v>
      </c>
    </row>
    <row r="5345" spans="81:96">
      <c r="CC5345" s="52">
        <v>5344</v>
      </c>
      <c r="CD5345" s="53" t="s">
        <v>36333</v>
      </c>
      <c r="CE5345" s="53" t="s">
        <v>36334</v>
      </c>
      <c r="CF5345" s="54">
        <v>38</v>
      </c>
      <c r="CG5345" s="54">
        <v>0.36799999999999999</v>
      </c>
      <c r="CH5345" s="54">
        <v>0.34</v>
      </c>
      <c r="CI5345" s="54"/>
      <c r="CJ5345" s="54"/>
      <c r="CK5345" s="54"/>
      <c r="CL5345" s="54">
        <v>8.0000000000000007E-5</v>
      </c>
      <c r="CM5345" s="54">
        <v>0.104</v>
      </c>
      <c r="CN5345" s="53" t="s">
        <v>36263</v>
      </c>
      <c r="CO5345" s="54">
        <v>107</v>
      </c>
      <c r="CP5345" s="54">
        <v>123</v>
      </c>
      <c r="CQ5345" s="55">
        <f t="shared" si="83"/>
        <v>0.86991869918699183</v>
      </c>
      <c r="CR5345" s="52" t="s">
        <v>28953</v>
      </c>
    </row>
    <row r="5346" spans="81:96">
      <c r="CC5346" s="52">
        <v>5345</v>
      </c>
      <c r="CD5346" s="53" t="s">
        <v>7307</v>
      </c>
      <c r="CE5346" s="53" t="s">
        <v>7306</v>
      </c>
      <c r="CF5346" s="54">
        <v>694</v>
      </c>
      <c r="CG5346" s="54">
        <v>0.34499999999999997</v>
      </c>
      <c r="CH5346" s="54">
        <v>0.48</v>
      </c>
      <c r="CI5346" s="54">
        <v>7.0000000000000007E-2</v>
      </c>
      <c r="CJ5346" s="54">
        <v>157</v>
      </c>
      <c r="CK5346" s="54">
        <v>7.5</v>
      </c>
      <c r="CL5346" s="54">
        <v>9.2000000000000003E-4</v>
      </c>
      <c r="CM5346" s="54">
        <v>0.109</v>
      </c>
      <c r="CN5346" s="53" t="s">
        <v>36263</v>
      </c>
      <c r="CO5346" s="54">
        <v>108</v>
      </c>
      <c r="CP5346" s="54">
        <v>123</v>
      </c>
      <c r="CQ5346" s="55">
        <f t="shared" si="83"/>
        <v>0.87804878048780488</v>
      </c>
      <c r="CR5346" s="52" t="s">
        <v>28953</v>
      </c>
    </row>
    <row r="5347" spans="81:96">
      <c r="CC5347" s="52">
        <v>5346</v>
      </c>
      <c r="CD5347" s="53" t="s">
        <v>36335</v>
      </c>
      <c r="CE5347" s="53" t="s">
        <v>36336</v>
      </c>
      <c r="CF5347" s="54">
        <v>239</v>
      </c>
      <c r="CG5347" s="54">
        <v>0.32100000000000001</v>
      </c>
      <c r="CH5347" s="54">
        <v>0.53500000000000003</v>
      </c>
      <c r="CI5347" s="54">
        <v>0.154</v>
      </c>
      <c r="CJ5347" s="54">
        <v>39</v>
      </c>
      <c r="CK5347" s="54">
        <v>8.4</v>
      </c>
      <c r="CL5347" s="54">
        <v>2.0000000000000001E-4</v>
      </c>
      <c r="CM5347" s="54">
        <v>7.9000000000000001E-2</v>
      </c>
      <c r="CN5347" s="53" t="s">
        <v>36263</v>
      </c>
      <c r="CO5347" s="54">
        <v>109</v>
      </c>
      <c r="CP5347" s="54">
        <v>123</v>
      </c>
      <c r="CQ5347" s="55">
        <f t="shared" si="83"/>
        <v>0.88617886178861793</v>
      </c>
      <c r="CR5347" s="52" t="s">
        <v>28953</v>
      </c>
    </row>
    <row r="5348" spans="81:96">
      <c r="CC5348" s="52">
        <v>5347</v>
      </c>
      <c r="CD5348" s="53" t="s">
        <v>36337</v>
      </c>
      <c r="CE5348" s="53" t="s">
        <v>36338</v>
      </c>
      <c r="CF5348" s="54">
        <v>205</v>
      </c>
      <c r="CG5348" s="54">
        <v>0.30599999999999999</v>
      </c>
      <c r="CH5348" s="54">
        <v>0.30099999999999999</v>
      </c>
      <c r="CI5348" s="54">
        <v>0.14000000000000001</v>
      </c>
      <c r="CJ5348" s="54">
        <v>50</v>
      </c>
      <c r="CK5348" s="54">
        <v>8.1</v>
      </c>
      <c r="CL5348" s="54">
        <v>2.3000000000000001E-4</v>
      </c>
      <c r="CM5348" s="54">
        <v>5.3999999999999999E-2</v>
      </c>
      <c r="CN5348" s="53" t="s">
        <v>36263</v>
      </c>
      <c r="CO5348" s="54">
        <v>110</v>
      </c>
      <c r="CP5348" s="54">
        <v>123</v>
      </c>
      <c r="CQ5348" s="55">
        <f t="shared" si="83"/>
        <v>0.89430894308943087</v>
      </c>
      <c r="CR5348" s="52" t="s">
        <v>28953</v>
      </c>
    </row>
    <row r="5349" spans="81:96">
      <c r="CC5349" s="52">
        <v>5348</v>
      </c>
      <c r="CD5349" s="53" t="s">
        <v>36339</v>
      </c>
      <c r="CE5349" s="53" t="s">
        <v>36340</v>
      </c>
      <c r="CF5349" s="54">
        <v>435</v>
      </c>
      <c r="CG5349" s="54">
        <v>0.28499999999999998</v>
      </c>
      <c r="CH5349" s="54">
        <v>0.315</v>
      </c>
      <c r="CI5349" s="54">
        <v>5.3999999999999999E-2</v>
      </c>
      <c r="CJ5349" s="54">
        <v>56</v>
      </c>
      <c r="CK5349" s="54" t="s">
        <v>28918</v>
      </c>
      <c r="CL5349" s="54">
        <v>6.2E-4</v>
      </c>
      <c r="CM5349" s="54">
        <v>9.6000000000000002E-2</v>
      </c>
      <c r="CN5349" s="53" t="s">
        <v>36263</v>
      </c>
      <c r="CO5349" s="54">
        <v>111</v>
      </c>
      <c r="CP5349" s="54">
        <v>123</v>
      </c>
      <c r="CQ5349" s="55">
        <f t="shared" si="83"/>
        <v>0.90243902439024393</v>
      </c>
      <c r="CR5349" s="52" t="s">
        <v>28953</v>
      </c>
    </row>
    <row r="5350" spans="81:96">
      <c r="CC5350" s="52">
        <v>5349</v>
      </c>
      <c r="CD5350" s="53" t="s">
        <v>36341</v>
      </c>
      <c r="CE5350" s="53" t="s">
        <v>36342</v>
      </c>
      <c r="CF5350" s="54">
        <v>315</v>
      </c>
      <c r="CG5350" s="54">
        <v>0.27400000000000002</v>
      </c>
      <c r="CH5350" s="54">
        <v>0.307</v>
      </c>
      <c r="CI5350" s="54">
        <v>8.2000000000000003E-2</v>
      </c>
      <c r="CJ5350" s="54">
        <v>73</v>
      </c>
      <c r="CK5350" s="54">
        <v>8.4</v>
      </c>
      <c r="CL5350" s="54">
        <v>3.6999999999999999E-4</v>
      </c>
      <c r="CM5350" s="54">
        <v>7.3999999999999996E-2</v>
      </c>
      <c r="CN5350" s="53" t="s">
        <v>36263</v>
      </c>
      <c r="CO5350" s="54">
        <v>112</v>
      </c>
      <c r="CP5350" s="54">
        <v>123</v>
      </c>
      <c r="CQ5350" s="55">
        <f t="shared" si="83"/>
        <v>0.91056910569105687</v>
      </c>
      <c r="CR5350" s="52" t="s">
        <v>28953</v>
      </c>
    </row>
    <row r="5351" spans="81:96">
      <c r="CC5351" s="52">
        <v>5350</v>
      </c>
      <c r="CD5351" s="53" t="s">
        <v>36343</v>
      </c>
      <c r="CE5351" s="53" t="s">
        <v>36344</v>
      </c>
      <c r="CF5351" s="54">
        <v>74</v>
      </c>
      <c r="CG5351" s="54">
        <v>0.252</v>
      </c>
      <c r="CH5351" s="54">
        <v>0.23699999999999999</v>
      </c>
      <c r="CI5351" s="54">
        <v>2.5000000000000001E-2</v>
      </c>
      <c r="CJ5351" s="54">
        <v>40</v>
      </c>
      <c r="CK5351" s="54"/>
      <c r="CL5351" s="54">
        <v>1.7000000000000001E-4</v>
      </c>
      <c r="CM5351" s="54">
        <v>4.1000000000000002E-2</v>
      </c>
      <c r="CN5351" s="53" t="s">
        <v>36263</v>
      </c>
      <c r="CO5351" s="54">
        <v>113</v>
      </c>
      <c r="CP5351" s="54">
        <v>123</v>
      </c>
      <c r="CQ5351" s="55">
        <f t="shared" si="83"/>
        <v>0.91869918699186992</v>
      </c>
      <c r="CR5351" s="52" t="s">
        <v>28953</v>
      </c>
    </row>
    <row r="5352" spans="81:96">
      <c r="CC5352" s="52">
        <v>5351</v>
      </c>
      <c r="CD5352" s="53" t="s">
        <v>36345</v>
      </c>
      <c r="CE5352" s="53" t="s">
        <v>36346</v>
      </c>
      <c r="CF5352" s="54">
        <v>2071</v>
      </c>
      <c r="CG5352" s="54">
        <v>0.25</v>
      </c>
      <c r="CH5352" s="54">
        <v>0.28599999999999998</v>
      </c>
      <c r="CI5352" s="54">
        <v>8.5999999999999993E-2</v>
      </c>
      <c r="CJ5352" s="54">
        <v>58</v>
      </c>
      <c r="CK5352" s="54" t="s">
        <v>28918</v>
      </c>
      <c r="CL5352" s="54">
        <v>3.4000000000000002E-4</v>
      </c>
      <c r="CM5352" s="54">
        <v>8.1000000000000003E-2</v>
      </c>
      <c r="CN5352" s="53" t="s">
        <v>36263</v>
      </c>
      <c r="CO5352" s="54">
        <v>114</v>
      </c>
      <c r="CP5352" s="54">
        <v>123</v>
      </c>
      <c r="CQ5352" s="55">
        <f t="shared" si="83"/>
        <v>0.92682926829268297</v>
      </c>
      <c r="CR5352" s="52" t="s">
        <v>28953</v>
      </c>
    </row>
    <row r="5353" spans="81:96">
      <c r="CC5353" s="52">
        <v>5352</v>
      </c>
      <c r="CD5353" s="53" t="s">
        <v>36347</v>
      </c>
      <c r="CE5353" s="53" t="s">
        <v>36348</v>
      </c>
      <c r="CF5353" s="54">
        <v>217</v>
      </c>
      <c r="CG5353" s="54">
        <v>0.25</v>
      </c>
      <c r="CH5353" s="54">
        <v>0.26400000000000001</v>
      </c>
      <c r="CI5353" s="54">
        <v>5.5E-2</v>
      </c>
      <c r="CJ5353" s="54">
        <v>109</v>
      </c>
      <c r="CK5353" s="54">
        <v>4.5</v>
      </c>
      <c r="CL5353" s="54">
        <v>3.6999999999999999E-4</v>
      </c>
      <c r="CM5353" s="54">
        <v>4.2000000000000003E-2</v>
      </c>
      <c r="CN5353" s="53" t="s">
        <v>36263</v>
      </c>
      <c r="CO5353" s="54">
        <v>114</v>
      </c>
      <c r="CP5353" s="54">
        <v>123</v>
      </c>
      <c r="CQ5353" s="55">
        <f t="shared" si="83"/>
        <v>0.92682926829268297</v>
      </c>
      <c r="CR5353" s="52" t="s">
        <v>28953</v>
      </c>
    </row>
    <row r="5354" spans="81:96">
      <c r="CC5354" s="52">
        <v>5353</v>
      </c>
      <c r="CD5354" s="53" t="s">
        <v>36349</v>
      </c>
      <c r="CE5354" s="53" t="s">
        <v>36350</v>
      </c>
      <c r="CF5354" s="54">
        <v>717</v>
      </c>
      <c r="CG5354" s="54">
        <v>0.247</v>
      </c>
      <c r="CH5354" s="54">
        <v>0.26600000000000001</v>
      </c>
      <c r="CI5354" s="54"/>
      <c r="CJ5354" s="54">
        <v>0</v>
      </c>
      <c r="CK5354" s="54" t="s">
        <v>28918</v>
      </c>
      <c r="CL5354" s="54">
        <v>3.6999999999999999E-4</v>
      </c>
      <c r="CM5354" s="54">
        <v>6.4000000000000001E-2</v>
      </c>
      <c r="CN5354" s="53" t="s">
        <v>36263</v>
      </c>
      <c r="CO5354" s="54">
        <v>116</v>
      </c>
      <c r="CP5354" s="54">
        <v>123</v>
      </c>
      <c r="CQ5354" s="55">
        <f t="shared" si="83"/>
        <v>0.94308943089430897</v>
      </c>
      <c r="CR5354" s="52" t="s">
        <v>28953</v>
      </c>
    </row>
    <row r="5355" spans="81:96">
      <c r="CC5355" s="52">
        <v>5354</v>
      </c>
      <c r="CD5355" s="53" t="s">
        <v>30773</v>
      </c>
      <c r="CE5355" s="53" t="s">
        <v>30774</v>
      </c>
      <c r="CF5355" s="54">
        <v>217</v>
      </c>
      <c r="CG5355" s="54">
        <v>0.20499999999999999</v>
      </c>
      <c r="CH5355" s="54">
        <v>0.22500000000000001</v>
      </c>
      <c r="CI5355" s="54">
        <v>5.1999999999999998E-2</v>
      </c>
      <c r="CJ5355" s="54">
        <v>77</v>
      </c>
      <c r="CK5355" s="54">
        <v>5.8</v>
      </c>
      <c r="CL5355" s="54">
        <v>3.5E-4</v>
      </c>
      <c r="CM5355" s="54">
        <v>4.4999999999999998E-2</v>
      </c>
      <c r="CN5355" s="53" t="s">
        <v>36263</v>
      </c>
      <c r="CO5355" s="54">
        <v>117</v>
      </c>
      <c r="CP5355" s="54">
        <v>123</v>
      </c>
      <c r="CQ5355" s="55">
        <f t="shared" si="83"/>
        <v>0.95121951219512191</v>
      </c>
      <c r="CR5355" s="52" t="s">
        <v>28953</v>
      </c>
    </row>
    <row r="5356" spans="81:96">
      <c r="CC5356" s="52">
        <v>5355</v>
      </c>
      <c r="CD5356" s="53" t="s">
        <v>36351</v>
      </c>
      <c r="CE5356" s="53" t="s">
        <v>36352</v>
      </c>
      <c r="CF5356" s="54">
        <v>70</v>
      </c>
      <c r="CG5356" s="54">
        <v>0.2</v>
      </c>
      <c r="CH5356" s="54">
        <v>0.17199999999999999</v>
      </c>
      <c r="CI5356" s="54">
        <v>1.6E-2</v>
      </c>
      <c r="CJ5356" s="54">
        <v>62</v>
      </c>
      <c r="CK5356" s="54"/>
      <c r="CL5356" s="54">
        <v>8.0000000000000007E-5</v>
      </c>
      <c r="CM5356" s="54">
        <v>1.7999999999999999E-2</v>
      </c>
      <c r="CN5356" s="53" t="s">
        <v>36263</v>
      </c>
      <c r="CO5356" s="54">
        <v>118</v>
      </c>
      <c r="CP5356" s="54">
        <v>123</v>
      </c>
      <c r="CQ5356" s="55">
        <f t="shared" si="83"/>
        <v>0.95934959349593496</v>
      </c>
      <c r="CR5356" s="52" t="s">
        <v>28953</v>
      </c>
    </row>
    <row r="5357" spans="81:96">
      <c r="CC5357" s="52">
        <v>5356</v>
      </c>
      <c r="CD5357" s="53" t="s">
        <v>29251</v>
      </c>
      <c r="CE5357" s="53" t="s">
        <v>29252</v>
      </c>
      <c r="CF5357" s="54">
        <v>263</v>
      </c>
      <c r="CG5357" s="54">
        <v>0.128</v>
      </c>
      <c r="CH5357" s="54">
        <v>0.151</v>
      </c>
      <c r="CI5357" s="54">
        <v>2.5000000000000001E-2</v>
      </c>
      <c r="CJ5357" s="54">
        <v>81</v>
      </c>
      <c r="CK5357" s="54">
        <v>8.6</v>
      </c>
      <c r="CL5357" s="54">
        <v>2.7E-4</v>
      </c>
      <c r="CM5357" s="54">
        <v>0.04</v>
      </c>
      <c r="CN5357" s="53" t="s">
        <v>36263</v>
      </c>
      <c r="CO5357" s="54">
        <v>119</v>
      </c>
      <c r="CP5357" s="54">
        <v>123</v>
      </c>
      <c r="CQ5357" s="55">
        <f t="shared" si="83"/>
        <v>0.96747967479674801</v>
      </c>
      <c r="CR5357" s="52" t="s">
        <v>28953</v>
      </c>
    </row>
    <row r="5358" spans="81:96">
      <c r="CC5358" s="52">
        <v>5357</v>
      </c>
      <c r="CD5358" s="53" t="s">
        <v>36353</v>
      </c>
      <c r="CE5358" s="53" t="s">
        <v>36354</v>
      </c>
      <c r="CF5358" s="54">
        <v>432</v>
      </c>
      <c r="CG5358" s="54">
        <v>0.113</v>
      </c>
      <c r="CH5358" s="54">
        <v>0.14299999999999999</v>
      </c>
      <c r="CI5358" s="54">
        <v>0</v>
      </c>
      <c r="CJ5358" s="54">
        <v>81</v>
      </c>
      <c r="CK5358" s="54" t="s">
        <v>28918</v>
      </c>
      <c r="CL5358" s="54">
        <v>2.7E-4</v>
      </c>
      <c r="CM5358" s="54">
        <v>3.6999999999999998E-2</v>
      </c>
      <c r="CN5358" s="53" t="s">
        <v>36263</v>
      </c>
      <c r="CO5358" s="54">
        <v>120</v>
      </c>
      <c r="CP5358" s="54">
        <v>123</v>
      </c>
      <c r="CQ5358" s="55">
        <f t="shared" si="83"/>
        <v>0.97560975609756095</v>
      </c>
      <c r="CR5358" s="52" t="s">
        <v>28953</v>
      </c>
    </row>
    <row r="5359" spans="81:96">
      <c r="CC5359" s="52">
        <v>5358</v>
      </c>
      <c r="CD5359" s="53" t="s">
        <v>36355</v>
      </c>
      <c r="CE5359" s="53" t="s">
        <v>36356</v>
      </c>
      <c r="CF5359" s="54">
        <v>338</v>
      </c>
      <c r="CG5359" s="54">
        <v>6.6000000000000003E-2</v>
      </c>
      <c r="CH5359" s="54">
        <v>6.5000000000000002E-2</v>
      </c>
      <c r="CI5359" s="54">
        <v>1.7000000000000001E-2</v>
      </c>
      <c r="CJ5359" s="54">
        <v>118</v>
      </c>
      <c r="CK5359" s="54" t="s">
        <v>28918</v>
      </c>
      <c r="CL5359" s="54">
        <v>1.6000000000000001E-4</v>
      </c>
      <c r="CM5359" s="54">
        <v>1.2E-2</v>
      </c>
      <c r="CN5359" s="53" t="s">
        <v>36263</v>
      </c>
      <c r="CO5359" s="54">
        <v>121</v>
      </c>
      <c r="CP5359" s="54">
        <v>123</v>
      </c>
      <c r="CQ5359" s="55">
        <f t="shared" si="83"/>
        <v>0.98373983739837401</v>
      </c>
      <c r="CR5359" s="52" t="s">
        <v>28953</v>
      </c>
    </row>
    <row r="5360" spans="81:96">
      <c r="CC5360" s="52">
        <v>5359</v>
      </c>
      <c r="CD5360" s="53" t="s">
        <v>36357</v>
      </c>
      <c r="CE5360" s="53" t="s">
        <v>36358</v>
      </c>
      <c r="CF5360" s="54">
        <v>67</v>
      </c>
      <c r="CG5360" s="54">
        <v>4.4999999999999998E-2</v>
      </c>
      <c r="CH5360" s="54">
        <v>7.6999999999999999E-2</v>
      </c>
      <c r="CI5360" s="54">
        <v>0.188</v>
      </c>
      <c r="CJ5360" s="54">
        <v>16</v>
      </c>
      <c r="CK5360" s="54"/>
      <c r="CL5360" s="54">
        <v>6.9999999999999994E-5</v>
      </c>
      <c r="CM5360" s="54">
        <v>1.4E-2</v>
      </c>
      <c r="CN5360" s="53" t="s">
        <v>36263</v>
      </c>
      <c r="CO5360" s="54">
        <v>122</v>
      </c>
      <c r="CP5360" s="54">
        <v>123</v>
      </c>
      <c r="CQ5360" s="55">
        <f t="shared" si="83"/>
        <v>0.99186991869918695</v>
      </c>
      <c r="CR5360" s="52" t="s">
        <v>28953</v>
      </c>
    </row>
    <row r="5361" spans="81:96">
      <c r="CC5361" s="52">
        <v>5360</v>
      </c>
      <c r="CD5361" s="53" t="s">
        <v>36359</v>
      </c>
      <c r="CE5361" s="53" t="s">
        <v>36360</v>
      </c>
      <c r="CF5361" s="54">
        <v>207</v>
      </c>
      <c r="CG5361" s="54">
        <v>3.2000000000000001E-2</v>
      </c>
      <c r="CH5361" s="54">
        <v>0.107</v>
      </c>
      <c r="CI5361" s="54">
        <v>0</v>
      </c>
      <c r="CJ5361" s="54">
        <v>69</v>
      </c>
      <c r="CK5361" s="54" t="s">
        <v>28918</v>
      </c>
      <c r="CL5361" s="54">
        <v>1.7000000000000001E-4</v>
      </c>
      <c r="CM5361" s="54">
        <v>2.8000000000000001E-2</v>
      </c>
      <c r="CN5361" s="53" t="s">
        <v>36263</v>
      </c>
      <c r="CO5361" s="54">
        <v>123</v>
      </c>
      <c r="CP5361" s="54">
        <v>123</v>
      </c>
      <c r="CQ5361" s="55">
        <f t="shared" si="83"/>
        <v>1</v>
      </c>
      <c r="CR5361" s="52" t="s">
        <v>28953</v>
      </c>
    </row>
    <row r="5362" spans="81:96">
      <c r="CC5362" s="52">
        <v>5361</v>
      </c>
      <c r="CD5362" s="53" t="s">
        <v>4549</v>
      </c>
      <c r="CE5362" s="53" t="s">
        <v>4547</v>
      </c>
      <c r="CF5362" s="54">
        <v>12491</v>
      </c>
      <c r="CG5362" s="54">
        <v>3.762</v>
      </c>
      <c r="CH5362" s="54">
        <v>4.3179999999999996</v>
      </c>
      <c r="CI5362" s="54">
        <v>0.71499999999999997</v>
      </c>
      <c r="CJ5362" s="54">
        <v>186</v>
      </c>
      <c r="CK5362" s="54">
        <v>9.1</v>
      </c>
      <c r="CL5362" s="54">
        <v>2.0299999999999999E-2</v>
      </c>
      <c r="CM5362" s="54">
        <v>1.393</v>
      </c>
      <c r="CN5362" s="53" t="s">
        <v>36361</v>
      </c>
      <c r="CO5362" s="54">
        <v>1</v>
      </c>
      <c r="CP5362" s="54">
        <v>65</v>
      </c>
      <c r="CQ5362" s="55">
        <f t="shared" si="83"/>
        <v>1.5384615384615385E-2</v>
      </c>
      <c r="CR5362" s="52" t="s">
        <v>28907</v>
      </c>
    </row>
    <row r="5363" spans="81:96">
      <c r="CC5363" s="52">
        <v>5362</v>
      </c>
      <c r="CD5363" s="53" t="s">
        <v>33886</v>
      </c>
      <c r="CE5363" s="53" t="s">
        <v>33887</v>
      </c>
      <c r="CF5363" s="54">
        <v>6898</v>
      </c>
      <c r="CG5363" s="54">
        <v>3.7090000000000001</v>
      </c>
      <c r="CH5363" s="54">
        <v>3.7519999999999998</v>
      </c>
      <c r="CI5363" s="54">
        <v>0.88100000000000001</v>
      </c>
      <c r="CJ5363" s="54">
        <v>134</v>
      </c>
      <c r="CK5363" s="54" t="s">
        <v>28918</v>
      </c>
      <c r="CL5363" s="54">
        <v>9.9699999999999997E-3</v>
      </c>
      <c r="CM5363" s="54">
        <v>1.206</v>
      </c>
      <c r="CN5363" s="53" t="s">
        <v>36361</v>
      </c>
      <c r="CO5363" s="54">
        <v>2</v>
      </c>
      <c r="CP5363" s="54">
        <v>65</v>
      </c>
      <c r="CQ5363" s="55">
        <f t="shared" si="83"/>
        <v>3.0769230769230771E-2</v>
      </c>
      <c r="CR5363" s="52" t="s">
        <v>28907</v>
      </c>
    </row>
    <row r="5364" spans="81:96">
      <c r="CC5364" s="52">
        <v>5363</v>
      </c>
      <c r="CD5364" s="53" t="s">
        <v>36362</v>
      </c>
      <c r="CE5364" s="53" t="s">
        <v>36363</v>
      </c>
      <c r="CF5364" s="54">
        <v>8740</v>
      </c>
      <c r="CG5364" s="54">
        <v>3.6549999999999998</v>
      </c>
      <c r="CH5364" s="54">
        <v>3.7869999999999999</v>
      </c>
      <c r="CI5364" s="54">
        <v>0.69399999999999995</v>
      </c>
      <c r="CJ5364" s="54">
        <v>111</v>
      </c>
      <c r="CK5364" s="54">
        <v>9.3000000000000007</v>
      </c>
      <c r="CL5364" s="54">
        <v>1.0970000000000001E-2</v>
      </c>
      <c r="CM5364" s="54">
        <v>1.073</v>
      </c>
      <c r="CN5364" s="53" t="s">
        <v>36361</v>
      </c>
      <c r="CO5364" s="54">
        <v>3</v>
      </c>
      <c r="CP5364" s="54">
        <v>65</v>
      </c>
      <c r="CQ5364" s="55">
        <f t="shared" si="83"/>
        <v>4.6153846153846156E-2</v>
      </c>
      <c r="CR5364" s="52" t="s">
        <v>28907</v>
      </c>
    </row>
    <row r="5365" spans="81:96">
      <c r="CC5365" s="52">
        <v>5364</v>
      </c>
      <c r="CD5365" s="53" t="s">
        <v>36364</v>
      </c>
      <c r="CE5365" s="53" t="s">
        <v>36365</v>
      </c>
      <c r="CF5365" s="54">
        <v>24682</v>
      </c>
      <c r="CG5365" s="54">
        <v>2.66</v>
      </c>
      <c r="CH5365" s="54">
        <v>3.153</v>
      </c>
      <c r="CI5365" s="54">
        <v>0.72299999999999998</v>
      </c>
      <c r="CJ5365" s="54">
        <v>545</v>
      </c>
      <c r="CK5365" s="54">
        <v>8</v>
      </c>
      <c r="CL5365" s="54">
        <v>3.7780000000000001E-2</v>
      </c>
      <c r="CM5365" s="54">
        <v>0.88</v>
      </c>
      <c r="CN5365" s="53" t="s">
        <v>36361</v>
      </c>
      <c r="CO5365" s="54">
        <v>4</v>
      </c>
      <c r="CP5365" s="54">
        <v>65</v>
      </c>
      <c r="CQ5365" s="55">
        <f t="shared" si="83"/>
        <v>6.1538461538461542E-2</v>
      </c>
      <c r="CR5365" s="52" t="s">
        <v>28907</v>
      </c>
    </row>
    <row r="5366" spans="81:96">
      <c r="CC5366" s="52">
        <v>5365</v>
      </c>
      <c r="CD5366" s="53" t="s">
        <v>33908</v>
      </c>
      <c r="CE5366" s="53" t="s">
        <v>33909</v>
      </c>
      <c r="CF5366" s="54">
        <v>1435</v>
      </c>
      <c r="CG5366" s="54">
        <v>2.548</v>
      </c>
      <c r="CH5366" s="54">
        <v>2.4060000000000001</v>
      </c>
      <c r="CI5366" s="54">
        <v>0.88100000000000001</v>
      </c>
      <c r="CJ5366" s="54">
        <v>67</v>
      </c>
      <c r="CK5366" s="54">
        <v>6.3</v>
      </c>
      <c r="CL5366" s="54">
        <v>2.65E-3</v>
      </c>
      <c r="CM5366" s="54">
        <v>0.65700000000000003</v>
      </c>
      <c r="CN5366" s="53" t="s">
        <v>36361</v>
      </c>
      <c r="CO5366" s="54">
        <v>5</v>
      </c>
      <c r="CP5366" s="54">
        <v>65</v>
      </c>
      <c r="CQ5366" s="55">
        <f t="shared" si="83"/>
        <v>7.6923076923076927E-2</v>
      </c>
      <c r="CR5366" s="52" t="s">
        <v>28907</v>
      </c>
    </row>
    <row r="5367" spans="81:96">
      <c r="CC5367" s="52">
        <v>5366</v>
      </c>
      <c r="CD5367" s="53" t="s">
        <v>5215</v>
      </c>
      <c r="CE5367" s="53" t="s">
        <v>5213</v>
      </c>
      <c r="CF5367" s="54">
        <v>1732</v>
      </c>
      <c r="CG5367" s="54">
        <v>2.4510000000000001</v>
      </c>
      <c r="CH5367" s="54">
        <v>2.5630000000000002</v>
      </c>
      <c r="CI5367" s="54">
        <v>0.27900000000000003</v>
      </c>
      <c r="CJ5367" s="54">
        <v>136</v>
      </c>
      <c r="CK5367" s="54">
        <v>3.9</v>
      </c>
      <c r="CL5367" s="54">
        <v>4.7499999999999999E-3</v>
      </c>
      <c r="CM5367" s="54">
        <v>0.60599999999999998</v>
      </c>
      <c r="CN5367" s="53" t="s">
        <v>36361</v>
      </c>
      <c r="CO5367" s="54">
        <v>6</v>
      </c>
      <c r="CP5367" s="54">
        <v>65</v>
      </c>
      <c r="CQ5367" s="55">
        <f t="shared" si="83"/>
        <v>9.2307692307692313E-2</v>
      </c>
      <c r="CR5367" s="52" t="s">
        <v>28907</v>
      </c>
    </row>
    <row r="5368" spans="81:96">
      <c r="CC5368" s="52">
        <v>5367</v>
      </c>
      <c r="CD5368" s="53" t="s">
        <v>36366</v>
      </c>
      <c r="CE5368" s="53" t="s">
        <v>36367</v>
      </c>
      <c r="CF5368" s="54">
        <v>3281</v>
      </c>
      <c r="CG5368" s="54">
        <v>2.4289999999999998</v>
      </c>
      <c r="CH5368" s="54">
        <v>3.3420000000000001</v>
      </c>
      <c r="CI5368" s="54">
        <v>0.48</v>
      </c>
      <c r="CJ5368" s="54">
        <v>102</v>
      </c>
      <c r="CK5368" s="54">
        <v>6.1</v>
      </c>
      <c r="CL5368" s="54">
        <v>7.77E-3</v>
      </c>
      <c r="CM5368" s="54">
        <v>1.0449999999999999</v>
      </c>
      <c r="CN5368" s="53" t="s">
        <v>36361</v>
      </c>
      <c r="CO5368" s="54">
        <v>7</v>
      </c>
      <c r="CP5368" s="54">
        <v>65</v>
      </c>
      <c r="CQ5368" s="55">
        <f t="shared" si="83"/>
        <v>0.1076923076923077</v>
      </c>
      <c r="CR5368" s="52" t="s">
        <v>28907</v>
      </c>
    </row>
    <row r="5369" spans="81:96">
      <c r="CC5369" s="52">
        <v>5368</v>
      </c>
      <c r="CD5369" s="53" t="s">
        <v>36368</v>
      </c>
      <c r="CE5369" s="53" t="s">
        <v>36369</v>
      </c>
      <c r="CF5369" s="54">
        <v>1083</v>
      </c>
      <c r="CG5369" s="54">
        <v>2.109</v>
      </c>
      <c r="CH5369" s="54">
        <v>2.7210000000000001</v>
      </c>
      <c r="CI5369" s="54">
        <v>0.182</v>
      </c>
      <c r="CJ5369" s="54">
        <v>99</v>
      </c>
      <c r="CK5369" s="54">
        <v>5.2</v>
      </c>
      <c r="CL5369" s="54">
        <v>2.2399999999999998E-3</v>
      </c>
      <c r="CM5369" s="54">
        <v>0.63600000000000001</v>
      </c>
      <c r="CN5369" s="53" t="s">
        <v>36361</v>
      </c>
      <c r="CO5369" s="54">
        <v>8</v>
      </c>
      <c r="CP5369" s="54">
        <v>65</v>
      </c>
      <c r="CQ5369" s="55">
        <f t="shared" si="83"/>
        <v>0.12307692307692308</v>
      </c>
      <c r="CR5369" s="52" t="s">
        <v>28907</v>
      </c>
    </row>
    <row r="5370" spans="81:96">
      <c r="CC5370" s="52">
        <v>5369</v>
      </c>
      <c r="CD5370" s="53" t="s">
        <v>36370</v>
      </c>
      <c r="CE5370" s="53" t="s">
        <v>36371</v>
      </c>
      <c r="CF5370" s="54">
        <v>1618</v>
      </c>
      <c r="CG5370" s="54">
        <v>2.0950000000000002</v>
      </c>
      <c r="CH5370" s="54">
        <v>2.2650000000000001</v>
      </c>
      <c r="CI5370" s="54">
        <v>0.45300000000000001</v>
      </c>
      <c r="CJ5370" s="54">
        <v>95</v>
      </c>
      <c r="CK5370" s="54">
        <v>4.3</v>
      </c>
      <c r="CL5370" s="54">
        <v>5.1700000000000001E-3</v>
      </c>
      <c r="CM5370" s="54">
        <v>0.67400000000000004</v>
      </c>
      <c r="CN5370" s="53" t="s">
        <v>36361</v>
      </c>
      <c r="CO5370" s="54">
        <v>9</v>
      </c>
      <c r="CP5370" s="54">
        <v>65</v>
      </c>
      <c r="CQ5370" s="55">
        <f t="shared" si="83"/>
        <v>0.13846153846153847</v>
      </c>
      <c r="CR5370" s="52" t="s">
        <v>28907</v>
      </c>
    </row>
    <row r="5371" spans="81:96">
      <c r="CC5371" s="52">
        <v>5370</v>
      </c>
      <c r="CD5371" s="53" t="s">
        <v>36361</v>
      </c>
      <c r="CE5371" s="53" t="s">
        <v>36372</v>
      </c>
      <c r="CF5371" s="54">
        <v>1773</v>
      </c>
      <c r="CG5371" s="54">
        <v>2.093</v>
      </c>
      <c r="CH5371" s="54">
        <v>2.2959999999999998</v>
      </c>
      <c r="CI5371" s="54">
        <v>0.48299999999999998</v>
      </c>
      <c r="CJ5371" s="54">
        <v>60</v>
      </c>
      <c r="CK5371" s="54">
        <v>8.4</v>
      </c>
      <c r="CL5371" s="54">
        <v>2.4599999999999999E-3</v>
      </c>
      <c r="CM5371" s="54">
        <v>0.627</v>
      </c>
      <c r="CN5371" s="53" t="s">
        <v>36361</v>
      </c>
      <c r="CO5371" s="54">
        <v>10</v>
      </c>
      <c r="CP5371" s="54">
        <v>65</v>
      </c>
      <c r="CQ5371" s="55">
        <f t="shared" si="83"/>
        <v>0.15384615384615385</v>
      </c>
      <c r="CR5371" s="52" t="s">
        <v>28907</v>
      </c>
    </row>
    <row r="5372" spans="81:96">
      <c r="CC5372" s="52">
        <v>5371</v>
      </c>
      <c r="CD5372" s="53" t="s">
        <v>36373</v>
      </c>
      <c r="CE5372" s="53" t="s">
        <v>36374</v>
      </c>
      <c r="CF5372" s="54">
        <v>1990</v>
      </c>
      <c r="CG5372" s="54">
        <v>2</v>
      </c>
      <c r="CH5372" s="54">
        <v>1.9910000000000001</v>
      </c>
      <c r="CI5372" s="54">
        <v>0.182</v>
      </c>
      <c r="CJ5372" s="54">
        <v>44</v>
      </c>
      <c r="CK5372" s="54" t="s">
        <v>28918</v>
      </c>
      <c r="CL5372" s="54">
        <v>2.0600000000000002E-3</v>
      </c>
      <c r="CM5372" s="54">
        <v>0.59299999999999997</v>
      </c>
      <c r="CN5372" s="53" t="s">
        <v>36361</v>
      </c>
      <c r="CO5372" s="54">
        <v>11</v>
      </c>
      <c r="CP5372" s="54">
        <v>65</v>
      </c>
      <c r="CQ5372" s="55">
        <f t="shared" si="83"/>
        <v>0.16923076923076924</v>
      </c>
      <c r="CR5372" s="52" t="s">
        <v>28907</v>
      </c>
    </row>
    <row r="5373" spans="81:96">
      <c r="CC5373" s="52">
        <v>5372</v>
      </c>
      <c r="CD5373" s="53" t="s">
        <v>36375</v>
      </c>
      <c r="CE5373" s="53" t="s">
        <v>36376</v>
      </c>
      <c r="CF5373" s="54">
        <v>2796</v>
      </c>
      <c r="CG5373" s="54">
        <v>1.9810000000000001</v>
      </c>
      <c r="CH5373" s="54">
        <v>2.2709999999999999</v>
      </c>
      <c r="CI5373" s="54">
        <v>0.57299999999999995</v>
      </c>
      <c r="CJ5373" s="54">
        <v>82</v>
      </c>
      <c r="CK5373" s="54">
        <v>7.6</v>
      </c>
      <c r="CL5373" s="54">
        <v>5.0299999999999997E-3</v>
      </c>
      <c r="CM5373" s="54">
        <v>0.65100000000000002</v>
      </c>
      <c r="CN5373" s="53" t="s">
        <v>36361</v>
      </c>
      <c r="CO5373" s="54">
        <v>12</v>
      </c>
      <c r="CP5373" s="54">
        <v>65</v>
      </c>
      <c r="CQ5373" s="55">
        <f t="shared" si="83"/>
        <v>0.18461538461538463</v>
      </c>
      <c r="CR5373" s="52" t="s">
        <v>28907</v>
      </c>
    </row>
    <row r="5374" spans="81:96">
      <c r="CC5374" s="52">
        <v>5373</v>
      </c>
      <c r="CD5374" s="53" t="s">
        <v>36377</v>
      </c>
      <c r="CE5374" s="53" t="s">
        <v>36378</v>
      </c>
      <c r="CF5374" s="54">
        <v>2671</v>
      </c>
      <c r="CG5374" s="54">
        <v>1.92</v>
      </c>
      <c r="CH5374" s="54">
        <v>1.958</v>
      </c>
      <c r="CI5374" s="54">
        <v>0.218</v>
      </c>
      <c r="CJ5374" s="54">
        <v>87</v>
      </c>
      <c r="CK5374" s="54" t="s">
        <v>28918</v>
      </c>
      <c r="CL5374" s="54">
        <v>2.7299999999999998E-3</v>
      </c>
      <c r="CM5374" s="54">
        <v>0.51400000000000001</v>
      </c>
      <c r="CN5374" s="53" t="s">
        <v>36361</v>
      </c>
      <c r="CO5374" s="54">
        <v>13</v>
      </c>
      <c r="CP5374" s="54">
        <v>65</v>
      </c>
      <c r="CQ5374" s="55">
        <f t="shared" si="83"/>
        <v>0.2</v>
      </c>
      <c r="CR5374" s="52" t="s">
        <v>28907</v>
      </c>
    </row>
    <row r="5375" spans="81:96">
      <c r="CC5375" s="52">
        <v>5374</v>
      </c>
      <c r="CD5375" s="53" t="s">
        <v>36379</v>
      </c>
      <c r="CE5375" s="53" t="s">
        <v>36380</v>
      </c>
      <c r="CF5375" s="54">
        <v>1794</v>
      </c>
      <c r="CG5375" s="54">
        <v>1.8560000000000001</v>
      </c>
      <c r="CH5375" s="54">
        <v>2.129</v>
      </c>
      <c r="CI5375" s="54">
        <v>0.32300000000000001</v>
      </c>
      <c r="CJ5375" s="54">
        <v>96</v>
      </c>
      <c r="CK5375" s="54">
        <v>5.4</v>
      </c>
      <c r="CL5375" s="54">
        <v>4.4799999999999996E-3</v>
      </c>
      <c r="CM5375" s="54">
        <v>0.60799999999999998</v>
      </c>
      <c r="CN5375" s="53" t="s">
        <v>36361</v>
      </c>
      <c r="CO5375" s="54">
        <v>14</v>
      </c>
      <c r="CP5375" s="54">
        <v>65</v>
      </c>
      <c r="CQ5375" s="55">
        <f t="shared" si="83"/>
        <v>0.2153846153846154</v>
      </c>
      <c r="CR5375" s="52" t="s">
        <v>28907</v>
      </c>
    </row>
    <row r="5376" spans="81:96">
      <c r="CC5376" s="52">
        <v>5375</v>
      </c>
      <c r="CD5376" s="53" t="s">
        <v>36381</v>
      </c>
      <c r="CE5376" s="53" t="s">
        <v>36382</v>
      </c>
      <c r="CF5376" s="54">
        <v>1177</v>
      </c>
      <c r="CG5376" s="54">
        <v>1.829</v>
      </c>
      <c r="CH5376" s="54">
        <v>1.538</v>
      </c>
      <c r="CI5376" s="54">
        <v>0.41099999999999998</v>
      </c>
      <c r="CJ5376" s="54">
        <v>56</v>
      </c>
      <c r="CK5376" s="54">
        <v>8.3000000000000007</v>
      </c>
      <c r="CL5376" s="54">
        <v>1.81E-3</v>
      </c>
      <c r="CM5376" s="54">
        <v>0.40899999999999997</v>
      </c>
      <c r="CN5376" s="53" t="s">
        <v>36361</v>
      </c>
      <c r="CO5376" s="54">
        <v>15</v>
      </c>
      <c r="CP5376" s="54">
        <v>65</v>
      </c>
      <c r="CQ5376" s="55">
        <f t="shared" si="83"/>
        <v>0.23076923076923078</v>
      </c>
      <c r="CR5376" s="52" t="s">
        <v>28907</v>
      </c>
    </row>
    <row r="5377" spans="81:96">
      <c r="CC5377" s="52">
        <v>5376</v>
      </c>
      <c r="CD5377" s="53" t="s">
        <v>36383</v>
      </c>
      <c r="CE5377" s="53" t="s">
        <v>36384</v>
      </c>
      <c r="CF5377" s="54">
        <v>819</v>
      </c>
      <c r="CG5377" s="54">
        <v>1.7969999999999999</v>
      </c>
      <c r="CH5377" s="54">
        <v>2</v>
      </c>
      <c r="CI5377" s="54">
        <v>0.33300000000000002</v>
      </c>
      <c r="CJ5377" s="54">
        <v>42</v>
      </c>
      <c r="CK5377" s="54">
        <v>6.9</v>
      </c>
      <c r="CL5377" s="54">
        <v>1.4300000000000001E-3</v>
      </c>
      <c r="CM5377" s="54">
        <v>0.60799999999999998</v>
      </c>
      <c r="CN5377" s="53" t="s">
        <v>36361</v>
      </c>
      <c r="CO5377" s="54">
        <v>16</v>
      </c>
      <c r="CP5377" s="54">
        <v>65</v>
      </c>
      <c r="CQ5377" s="55">
        <f t="shared" si="83"/>
        <v>0.24615384615384617</v>
      </c>
      <c r="CR5377" s="52" t="s">
        <v>28907</v>
      </c>
    </row>
    <row r="5378" spans="81:96">
      <c r="CC5378" s="52">
        <v>5377</v>
      </c>
      <c r="CD5378" s="53" t="s">
        <v>6040</v>
      </c>
      <c r="CE5378" s="53" t="s">
        <v>6038</v>
      </c>
      <c r="CF5378" s="54">
        <v>10923</v>
      </c>
      <c r="CG5378" s="54">
        <v>1.6830000000000001</v>
      </c>
      <c r="CH5378" s="54">
        <v>2.1480000000000001</v>
      </c>
      <c r="CI5378" s="54">
        <v>0.245</v>
      </c>
      <c r="CJ5378" s="54">
        <v>159</v>
      </c>
      <c r="CK5378" s="54" t="s">
        <v>28918</v>
      </c>
      <c r="CL5378" s="54">
        <v>1.001E-2</v>
      </c>
      <c r="CM5378" s="54">
        <v>0.65400000000000003</v>
      </c>
      <c r="CN5378" s="53" t="s">
        <v>36361</v>
      </c>
      <c r="CO5378" s="54">
        <v>17</v>
      </c>
      <c r="CP5378" s="54">
        <v>65</v>
      </c>
      <c r="CQ5378" s="55">
        <f t="shared" ref="CQ5378:CQ5441" si="84">CO5378/CP5378</f>
        <v>0.26153846153846155</v>
      </c>
      <c r="CR5378" s="52" t="s">
        <v>28921</v>
      </c>
    </row>
    <row r="5379" spans="81:96">
      <c r="CC5379" s="52">
        <v>5378</v>
      </c>
      <c r="CD5379" s="53" t="s">
        <v>36385</v>
      </c>
      <c r="CE5379" s="53" t="s">
        <v>36386</v>
      </c>
      <c r="CF5379" s="54">
        <v>3454</v>
      </c>
      <c r="CG5379" s="54">
        <v>1.651</v>
      </c>
      <c r="CH5379" s="54">
        <v>1.9279999999999999</v>
      </c>
      <c r="CI5379" s="54">
        <v>0.32300000000000001</v>
      </c>
      <c r="CJ5379" s="54">
        <v>155</v>
      </c>
      <c r="CK5379" s="54">
        <v>8.3000000000000007</v>
      </c>
      <c r="CL5379" s="54">
        <v>5.7299999999999999E-3</v>
      </c>
      <c r="CM5379" s="54">
        <v>0.54400000000000004</v>
      </c>
      <c r="CN5379" s="53" t="s">
        <v>36361</v>
      </c>
      <c r="CO5379" s="54">
        <v>18</v>
      </c>
      <c r="CP5379" s="54">
        <v>65</v>
      </c>
      <c r="CQ5379" s="55">
        <f t="shared" si="84"/>
        <v>0.27692307692307694</v>
      </c>
      <c r="CR5379" s="52" t="s">
        <v>28921</v>
      </c>
    </row>
    <row r="5380" spans="81:96">
      <c r="CC5380" s="52">
        <v>5379</v>
      </c>
      <c r="CD5380" s="53" t="s">
        <v>36387</v>
      </c>
      <c r="CE5380" s="53" t="s">
        <v>36388</v>
      </c>
      <c r="CF5380" s="54">
        <v>3866</v>
      </c>
      <c r="CG5380" s="54">
        <v>1.573</v>
      </c>
      <c r="CH5380" s="54">
        <v>1.8180000000000001</v>
      </c>
      <c r="CI5380" s="54">
        <v>0.91500000000000004</v>
      </c>
      <c r="CJ5380" s="54">
        <v>118</v>
      </c>
      <c r="CK5380" s="54" t="s">
        <v>28918</v>
      </c>
      <c r="CL5380" s="54">
        <v>2.3400000000000001E-3</v>
      </c>
      <c r="CM5380" s="54">
        <v>0.53800000000000003</v>
      </c>
      <c r="CN5380" s="53" t="s">
        <v>36361</v>
      </c>
      <c r="CO5380" s="54">
        <v>19</v>
      </c>
      <c r="CP5380" s="54">
        <v>65</v>
      </c>
      <c r="CQ5380" s="55">
        <f t="shared" si="84"/>
        <v>0.29230769230769232</v>
      </c>
      <c r="CR5380" s="52" t="s">
        <v>28921</v>
      </c>
    </row>
    <row r="5381" spans="81:96">
      <c r="CC5381" s="52">
        <v>5380</v>
      </c>
      <c r="CD5381" s="53" t="s">
        <v>36389</v>
      </c>
      <c r="CE5381" s="53" t="s">
        <v>36390</v>
      </c>
      <c r="CF5381" s="54">
        <v>3645</v>
      </c>
      <c r="CG5381" s="54">
        <v>1.5649999999999999</v>
      </c>
      <c r="CH5381" s="54">
        <v>1.917</v>
      </c>
      <c r="CI5381" s="54">
        <v>0.28199999999999997</v>
      </c>
      <c r="CJ5381" s="54">
        <v>117</v>
      </c>
      <c r="CK5381" s="54">
        <v>9.9</v>
      </c>
      <c r="CL5381" s="54">
        <v>3.4299999999999999E-3</v>
      </c>
      <c r="CM5381" s="54">
        <v>0.374</v>
      </c>
      <c r="CN5381" s="53" t="s">
        <v>36361</v>
      </c>
      <c r="CO5381" s="54">
        <v>20</v>
      </c>
      <c r="CP5381" s="54">
        <v>65</v>
      </c>
      <c r="CQ5381" s="55">
        <f t="shared" si="84"/>
        <v>0.30769230769230771</v>
      </c>
      <c r="CR5381" s="52" t="s">
        <v>28921</v>
      </c>
    </row>
    <row r="5382" spans="81:96">
      <c r="CC5382" s="52">
        <v>5381</v>
      </c>
      <c r="CD5382" s="53" t="s">
        <v>36391</v>
      </c>
      <c r="CE5382" s="53" t="s">
        <v>36392</v>
      </c>
      <c r="CF5382" s="54">
        <v>1933</v>
      </c>
      <c r="CG5382" s="54">
        <v>1.5369999999999999</v>
      </c>
      <c r="CH5382" s="54">
        <v>1.736</v>
      </c>
      <c r="CI5382" s="54">
        <v>0.28199999999999997</v>
      </c>
      <c r="CJ5382" s="54">
        <v>103</v>
      </c>
      <c r="CK5382" s="54" t="s">
        <v>28918</v>
      </c>
      <c r="CL5382" s="54">
        <v>2.6099999999999999E-3</v>
      </c>
      <c r="CM5382" s="54">
        <v>0.46700000000000003</v>
      </c>
      <c r="CN5382" s="53" t="s">
        <v>36361</v>
      </c>
      <c r="CO5382" s="54">
        <v>21</v>
      </c>
      <c r="CP5382" s="54">
        <v>65</v>
      </c>
      <c r="CQ5382" s="55">
        <f t="shared" si="84"/>
        <v>0.32307692307692309</v>
      </c>
      <c r="CR5382" s="52" t="s">
        <v>28921</v>
      </c>
    </row>
    <row r="5383" spans="81:96">
      <c r="CC5383" s="52">
        <v>5382</v>
      </c>
      <c r="CD5383" s="53" t="s">
        <v>33962</v>
      </c>
      <c r="CE5383" s="53" t="s">
        <v>33963</v>
      </c>
      <c r="CF5383" s="54">
        <v>5116</v>
      </c>
      <c r="CG5383" s="54">
        <v>1.4630000000000001</v>
      </c>
      <c r="CH5383" s="54">
        <v>1.9</v>
      </c>
      <c r="CI5383" s="54">
        <v>0.26800000000000002</v>
      </c>
      <c r="CJ5383" s="54">
        <v>127</v>
      </c>
      <c r="CK5383" s="54">
        <v>8.8000000000000007</v>
      </c>
      <c r="CL5383" s="54">
        <v>8.0300000000000007E-3</v>
      </c>
      <c r="CM5383" s="54">
        <v>0.60599999999999998</v>
      </c>
      <c r="CN5383" s="53" t="s">
        <v>36361</v>
      </c>
      <c r="CO5383" s="54">
        <v>22</v>
      </c>
      <c r="CP5383" s="54">
        <v>65</v>
      </c>
      <c r="CQ5383" s="55">
        <f t="shared" si="84"/>
        <v>0.33846153846153848</v>
      </c>
      <c r="CR5383" s="52" t="s">
        <v>28921</v>
      </c>
    </row>
    <row r="5384" spans="81:96">
      <c r="CC5384" s="52">
        <v>5383</v>
      </c>
      <c r="CD5384" s="53" t="s">
        <v>36393</v>
      </c>
      <c r="CE5384" s="53" t="s">
        <v>36394</v>
      </c>
      <c r="CF5384" s="54">
        <v>377</v>
      </c>
      <c r="CG5384" s="54">
        <v>1.4490000000000001</v>
      </c>
      <c r="CH5384" s="54">
        <v>1.738</v>
      </c>
      <c r="CI5384" s="54">
        <v>0.25700000000000001</v>
      </c>
      <c r="CJ5384" s="54">
        <v>167</v>
      </c>
      <c r="CK5384" s="54">
        <v>2.6</v>
      </c>
      <c r="CL5384" s="54">
        <v>1.5E-3</v>
      </c>
      <c r="CM5384" s="54">
        <v>0.496</v>
      </c>
      <c r="CN5384" s="53" t="s">
        <v>36361</v>
      </c>
      <c r="CO5384" s="54">
        <v>23</v>
      </c>
      <c r="CP5384" s="54">
        <v>65</v>
      </c>
      <c r="CQ5384" s="55">
        <f t="shared" si="84"/>
        <v>0.35384615384615387</v>
      </c>
      <c r="CR5384" s="52" t="s">
        <v>28921</v>
      </c>
    </row>
    <row r="5385" spans="81:96">
      <c r="CC5385" s="52">
        <v>5384</v>
      </c>
      <c r="CD5385" s="53" t="s">
        <v>33966</v>
      </c>
      <c r="CE5385" s="53" t="s">
        <v>33967</v>
      </c>
      <c r="CF5385" s="54">
        <v>330</v>
      </c>
      <c r="CG5385" s="54">
        <v>1.4219999999999999</v>
      </c>
      <c r="CH5385" s="54"/>
      <c r="CI5385" s="54">
        <v>5.6000000000000001E-2</v>
      </c>
      <c r="CJ5385" s="54">
        <v>18</v>
      </c>
      <c r="CK5385" s="54">
        <v>5.2</v>
      </c>
      <c r="CL5385" s="54">
        <v>1.14E-3</v>
      </c>
      <c r="CM5385" s="54"/>
      <c r="CN5385" s="53" t="s">
        <v>36361</v>
      </c>
      <c r="CO5385" s="54">
        <v>24</v>
      </c>
      <c r="CP5385" s="54">
        <v>65</v>
      </c>
      <c r="CQ5385" s="55">
        <f t="shared" si="84"/>
        <v>0.36923076923076925</v>
      </c>
      <c r="CR5385" s="52" t="s">
        <v>28921</v>
      </c>
    </row>
    <row r="5386" spans="81:96">
      <c r="CC5386" s="52">
        <v>5385</v>
      </c>
      <c r="CD5386" s="53" t="s">
        <v>36395</v>
      </c>
      <c r="CE5386" s="53" t="s">
        <v>36396</v>
      </c>
      <c r="CF5386" s="54">
        <v>836</v>
      </c>
      <c r="CG5386" s="54">
        <v>1.373</v>
      </c>
      <c r="CH5386" s="54">
        <v>1.5760000000000001</v>
      </c>
      <c r="CI5386" s="54">
        <v>0.754</v>
      </c>
      <c r="CJ5386" s="54">
        <v>57</v>
      </c>
      <c r="CK5386" s="54">
        <v>5.2</v>
      </c>
      <c r="CL5386" s="54">
        <v>1.73E-3</v>
      </c>
      <c r="CM5386" s="54">
        <v>0.40200000000000002</v>
      </c>
      <c r="CN5386" s="53" t="s">
        <v>36361</v>
      </c>
      <c r="CO5386" s="54">
        <v>25</v>
      </c>
      <c r="CP5386" s="54">
        <v>65</v>
      </c>
      <c r="CQ5386" s="55">
        <f t="shared" si="84"/>
        <v>0.38461538461538464</v>
      </c>
      <c r="CR5386" s="52" t="s">
        <v>28921</v>
      </c>
    </row>
    <row r="5387" spans="81:96">
      <c r="CC5387" s="52">
        <v>5386</v>
      </c>
      <c r="CD5387" s="53" t="s">
        <v>36397</v>
      </c>
      <c r="CE5387" s="53" t="s">
        <v>36398</v>
      </c>
      <c r="CF5387" s="54">
        <v>333</v>
      </c>
      <c r="CG5387" s="54">
        <v>1.2689999999999999</v>
      </c>
      <c r="CH5387" s="54">
        <v>1.3180000000000001</v>
      </c>
      <c r="CI5387" s="54">
        <v>0.42299999999999999</v>
      </c>
      <c r="CJ5387" s="54">
        <v>52</v>
      </c>
      <c r="CK5387" s="54">
        <v>3.2</v>
      </c>
      <c r="CL5387" s="54">
        <v>1.23E-3</v>
      </c>
      <c r="CM5387" s="54">
        <v>0.36299999999999999</v>
      </c>
      <c r="CN5387" s="53" t="s">
        <v>36361</v>
      </c>
      <c r="CO5387" s="54">
        <v>26</v>
      </c>
      <c r="CP5387" s="54">
        <v>65</v>
      </c>
      <c r="CQ5387" s="55">
        <f t="shared" si="84"/>
        <v>0.4</v>
      </c>
      <c r="CR5387" s="52" t="s">
        <v>28921</v>
      </c>
    </row>
    <row r="5388" spans="81:96">
      <c r="CC5388" s="52">
        <v>5387</v>
      </c>
      <c r="CD5388" s="53" t="s">
        <v>36399</v>
      </c>
      <c r="CE5388" s="53" t="s">
        <v>36400</v>
      </c>
      <c r="CF5388" s="54">
        <v>323</v>
      </c>
      <c r="CG5388" s="54">
        <v>1.25</v>
      </c>
      <c r="CH5388" s="54">
        <v>1.339</v>
      </c>
      <c r="CI5388" s="54">
        <v>0.57099999999999995</v>
      </c>
      <c r="CJ5388" s="54">
        <v>14</v>
      </c>
      <c r="CK5388" s="54">
        <v>9.6999999999999993</v>
      </c>
      <c r="CL5388" s="54">
        <v>4.0000000000000002E-4</v>
      </c>
      <c r="CM5388" s="54">
        <v>0.43099999999999999</v>
      </c>
      <c r="CN5388" s="53" t="s">
        <v>36361</v>
      </c>
      <c r="CO5388" s="54">
        <v>27</v>
      </c>
      <c r="CP5388" s="54">
        <v>65</v>
      </c>
      <c r="CQ5388" s="55">
        <f t="shared" si="84"/>
        <v>0.41538461538461541</v>
      </c>
      <c r="CR5388" s="52" t="s">
        <v>28921</v>
      </c>
    </row>
    <row r="5389" spans="81:96">
      <c r="CC5389" s="52">
        <v>5388</v>
      </c>
      <c r="CD5389" s="53" t="s">
        <v>36401</v>
      </c>
      <c r="CE5389" s="53" t="s">
        <v>36402</v>
      </c>
      <c r="CF5389" s="54">
        <v>583</v>
      </c>
      <c r="CG5389" s="54">
        <v>1.2350000000000001</v>
      </c>
      <c r="CH5389" s="54">
        <v>1.3580000000000001</v>
      </c>
      <c r="CI5389" s="54">
        <v>0.126</v>
      </c>
      <c r="CJ5389" s="54">
        <v>95</v>
      </c>
      <c r="CK5389" s="54">
        <v>3.3</v>
      </c>
      <c r="CL5389" s="54">
        <v>2.1299999999999999E-3</v>
      </c>
      <c r="CM5389" s="54">
        <v>0.33700000000000002</v>
      </c>
      <c r="CN5389" s="53" t="s">
        <v>36361</v>
      </c>
      <c r="CO5389" s="54">
        <v>28</v>
      </c>
      <c r="CP5389" s="54">
        <v>65</v>
      </c>
      <c r="CQ5389" s="55">
        <f t="shared" si="84"/>
        <v>0.43076923076923079</v>
      </c>
      <c r="CR5389" s="52" t="s">
        <v>28921</v>
      </c>
    </row>
    <row r="5390" spans="81:96">
      <c r="CC5390" s="52">
        <v>5389</v>
      </c>
      <c r="CD5390" s="53" t="s">
        <v>29173</v>
      </c>
      <c r="CE5390" s="53" t="s">
        <v>29174</v>
      </c>
      <c r="CF5390" s="54">
        <v>2418</v>
      </c>
      <c r="CG5390" s="54">
        <v>1.2150000000000001</v>
      </c>
      <c r="CH5390" s="54">
        <v>1.639</v>
      </c>
      <c r="CI5390" s="54">
        <v>0.39500000000000002</v>
      </c>
      <c r="CJ5390" s="54">
        <v>86</v>
      </c>
      <c r="CK5390" s="54">
        <v>10</v>
      </c>
      <c r="CL5390" s="54">
        <v>3.32E-3</v>
      </c>
      <c r="CM5390" s="54">
        <v>0.42699999999999999</v>
      </c>
      <c r="CN5390" s="53" t="s">
        <v>36361</v>
      </c>
      <c r="CO5390" s="54">
        <v>29</v>
      </c>
      <c r="CP5390" s="54">
        <v>65</v>
      </c>
      <c r="CQ5390" s="55">
        <f t="shared" si="84"/>
        <v>0.44615384615384618</v>
      </c>
      <c r="CR5390" s="52" t="s">
        <v>28921</v>
      </c>
    </row>
    <row r="5391" spans="81:96">
      <c r="CC5391" s="52">
        <v>5390</v>
      </c>
      <c r="CD5391" s="53" t="s">
        <v>36403</v>
      </c>
      <c r="CE5391" s="53" t="s">
        <v>36404</v>
      </c>
      <c r="CF5391" s="54">
        <v>1467</v>
      </c>
      <c r="CG5391" s="54">
        <v>1.177</v>
      </c>
      <c r="CH5391" s="54">
        <v>1.728</v>
      </c>
      <c r="CI5391" s="54">
        <v>5.7000000000000002E-2</v>
      </c>
      <c r="CJ5391" s="54">
        <v>35</v>
      </c>
      <c r="CK5391" s="54">
        <v>8.3000000000000007</v>
      </c>
      <c r="CL5391" s="54">
        <v>2.1299999999999999E-3</v>
      </c>
      <c r="CM5391" s="54">
        <v>0.48599999999999999</v>
      </c>
      <c r="CN5391" s="53" t="s">
        <v>36361</v>
      </c>
      <c r="CO5391" s="54">
        <v>30</v>
      </c>
      <c r="CP5391" s="54">
        <v>65</v>
      </c>
      <c r="CQ5391" s="55">
        <f t="shared" si="84"/>
        <v>0.46153846153846156</v>
      </c>
      <c r="CR5391" s="52" t="s">
        <v>28921</v>
      </c>
    </row>
    <row r="5392" spans="81:96">
      <c r="CC5392" s="52">
        <v>5391</v>
      </c>
      <c r="CD5392" s="53" t="s">
        <v>36405</v>
      </c>
      <c r="CE5392" s="53" t="s">
        <v>36406</v>
      </c>
      <c r="CF5392" s="54">
        <v>368</v>
      </c>
      <c r="CG5392" s="54">
        <v>1.143</v>
      </c>
      <c r="CH5392" s="54">
        <v>1.488</v>
      </c>
      <c r="CI5392" s="54">
        <v>0.154</v>
      </c>
      <c r="CJ5392" s="54">
        <v>26</v>
      </c>
      <c r="CK5392" s="54">
        <v>6</v>
      </c>
      <c r="CL5392" s="54">
        <v>1E-3</v>
      </c>
      <c r="CM5392" s="54">
        <v>0.52200000000000002</v>
      </c>
      <c r="CN5392" s="53" t="s">
        <v>36361</v>
      </c>
      <c r="CO5392" s="54">
        <v>31</v>
      </c>
      <c r="CP5392" s="54">
        <v>65</v>
      </c>
      <c r="CQ5392" s="55">
        <f t="shared" si="84"/>
        <v>0.47692307692307695</v>
      </c>
      <c r="CR5392" s="52" t="s">
        <v>28921</v>
      </c>
    </row>
    <row r="5393" spans="81:96">
      <c r="CC5393" s="52">
        <v>5392</v>
      </c>
      <c r="CD5393" s="53" t="s">
        <v>36407</v>
      </c>
      <c r="CE5393" s="53" t="s">
        <v>36408</v>
      </c>
      <c r="CF5393" s="54">
        <v>1223</v>
      </c>
      <c r="CG5393" s="54">
        <v>1.0740000000000001</v>
      </c>
      <c r="CH5393" s="54">
        <v>1.1879999999999999</v>
      </c>
      <c r="CI5393" s="54">
        <v>8.7999999999999995E-2</v>
      </c>
      <c r="CJ5393" s="54">
        <v>34</v>
      </c>
      <c r="CK5393" s="54" t="s">
        <v>28918</v>
      </c>
      <c r="CL5393" s="54">
        <v>9.1E-4</v>
      </c>
      <c r="CM5393" s="54">
        <v>0.32600000000000001</v>
      </c>
      <c r="CN5393" s="53" t="s">
        <v>36361</v>
      </c>
      <c r="CO5393" s="54">
        <v>32</v>
      </c>
      <c r="CP5393" s="54">
        <v>65</v>
      </c>
      <c r="CQ5393" s="55">
        <f t="shared" si="84"/>
        <v>0.49230769230769234</v>
      </c>
      <c r="CR5393" s="52" t="s">
        <v>28921</v>
      </c>
    </row>
    <row r="5394" spans="81:96">
      <c r="CC5394" s="52">
        <v>5393</v>
      </c>
      <c r="CD5394" s="53" t="s">
        <v>36409</v>
      </c>
      <c r="CE5394" s="53" t="s">
        <v>36410</v>
      </c>
      <c r="CF5394" s="54">
        <v>659</v>
      </c>
      <c r="CG5394" s="54">
        <v>1.0509999999999999</v>
      </c>
      <c r="CH5394" s="54">
        <v>1.7330000000000001</v>
      </c>
      <c r="CI5394" s="54">
        <v>0.23400000000000001</v>
      </c>
      <c r="CJ5394" s="54">
        <v>47</v>
      </c>
      <c r="CK5394" s="54">
        <v>6.1</v>
      </c>
      <c r="CL5394" s="54">
        <v>1.6000000000000001E-3</v>
      </c>
      <c r="CM5394" s="54">
        <v>0.56100000000000005</v>
      </c>
      <c r="CN5394" s="53" t="s">
        <v>36361</v>
      </c>
      <c r="CO5394" s="54">
        <v>33</v>
      </c>
      <c r="CP5394" s="54">
        <v>65</v>
      </c>
      <c r="CQ5394" s="55">
        <f t="shared" si="84"/>
        <v>0.50769230769230766</v>
      </c>
      <c r="CR5394" s="52" t="s">
        <v>28938</v>
      </c>
    </row>
    <row r="5395" spans="81:96">
      <c r="CC5395" s="52">
        <v>5394</v>
      </c>
      <c r="CD5395" s="53" t="s">
        <v>36411</v>
      </c>
      <c r="CE5395" s="53" t="s">
        <v>36412</v>
      </c>
      <c r="CF5395" s="54">
        <v>209</v>
      </c>
      <c r="CG5395" s="54">
        <v>0.97099999999999997</v>
      </c>
      <c r="CH5395" s="54"/>
      <c r="CI5395" s="54">
        <v>9.0999999999999998E-2</v>
      </c>
      <c r="CJ5395" s="54">
        <v>33</v>
      </c>
      <c r="CK5395" s="54">
        <v>4.0999999999999996</v>
      </c>
      <c r="CL5395" s="54">
        <v>7.3999999999999999E-4</v>
      </c>
      <c r="CM5395" s="54"/>
      <c r="CN5395" s="53" t="s">
        <v>36361</v>
      </c>
      <c r="CO5395" s="54">
        <v>34</v>
      </c>
      <c r="CP5395" s="54">
        <v>65</v>
      </c>
      <c r="CQ5395" s="55">
        <f t="shared" si="84"/>
        <v>0.52307692307692311</v>
      </c>
      <c r="CR5395" s="52" t="s">
        <v>28938</v>
      </c>
    </row>
    <row r="5396" spans="81:96">
      <c r="CC5396" s="52">
        <v>5395</v>
      </c>
      <c r="CD5396" s="53" t="s">
        <v>36413</v>
      </c>
      <c r="CE5396" s="53" t="s">
        <v>36414</v>
      </c>
      <c r="CF5396" s="54">
        <v>1514</v>
      </c>
      <c r="CG5396" s="54">
        <v>0.94399999999999995</v>
      </c>
      <c r="CH5396" s="54">
        <v>1.1779999999999999</v>
      </c>
      <c r="CI5396" s="54">
        <v>0.19</v>
      </c>
      <c r="CJ5396" s="54">
        <v>58</v>
      </c>
      <c r="CK5396" s="54">
        <v>9.1</v>
      </c>
      <c r="CL5396" s="54">
        <v>1.4499999999999999E-3</v>
      </c>
      <c r="CM5396" s="54">
        <v>0.249</v>
      </c>
      <c r="CN5396" s="53" t="s">
        <v>36361</v>
      </c>
      <c r="CO5396" s="54">
        <v>35</v>
      </c>
      <c r="CP5396" s="54">
        <v>65</v>
      </c>
      <c r="CQ5396" s="55">
        <f t="shared" si="84"/>
        <v>0.53846153846153844</v>
      </c>
      <c r="CR5396" s="52" t="s">
        <v>28938</v>
      </c>
    </row>
    <row r="5397" spans="81:96">
      <c r="CC5397" s="52">
        <v>5396</v>
      </c>
      <c r="CD5397" s="53" t="s">
        <v>36415</v>
      </c>
      <c r="CE5397" s="53" t="s">
        <v>36416</v>
      </c>
      <c r="CF5397" s="54">
        <v>142</v>
      </c>
      <c r="CG5397" s="54">
        <v>0.90400000000000003</v>
      </c>
      <c r="CH5397" s="54">
        <v>0.71799999999999997</v>
      </c>
      <c r="CI5397" s="54">
        <v>0.27600000000000002</v>
      </c>
      <c r="CJ5397" s="54">
        <v>29</v>
      </c>
      <c r="CK5397" s="54">
        <v>3.6</v>
      </c>
      <c r="CL5397" s="54">
        <v>3.1E-4</v>
      </c>
      <c r="CM5397" s="54">
        <v>0.13700000000000001</v>
      </c>
      <c r="CN5397" s="53" t="s">
        <v>36361</v>
      </c>
      <c r="CO5397" s="54">
        <v>36</v>
      </c>
      <c r="CP5397" s="54">
        <v>65</v>
      </c>
      <c r="CQ5397" s="55">
        <f t="shared" si="84"/>
        <v>0.55384615384615388</v>
      </c>
      <c r="CR5397" s="52" t="s">
        <v>28938</v>
      </c>
    </row>
    <row r="5398" spans="81:96">
      <c r="CC5398" s="52">
        <v>5397</v>
      </c>
      <c r="CD5398" s="53" t="s">
        <v>36417</v>
      </c>
      <c r="CE5398" s="53" t="s">
        <v>36418</v>
      </c>
      <c r="CF5398" s="54">
        <v>231</v>
      </c>
      <c r="CG5398" s="54">
        <v>0.79600000000000004</v>
      </c>
      <c r="CH5398" s="54">
        <v>1.0049999999999999</v>
      </c>
      <c r="CI5398" s="54">
        <v>0.2</v>
      </c>
      <c r="CJ5398" s="54">
        <v>60</v>
      </c>
      <c r="CK5398" s="54">
        <v>3.3</v>
      </c>
      <c r="CL5398" s="54">
        <v>9.2000000000000003E-4</v>
      </c>
      <c r="CM5398" s="54">
        <v>0.28699999999999998</v>
      </c>
      <c r="CN5398" s="53" t="s">
        <v>36361</v>
      </c>
      <c r="CO5398" s="54">
        <v>37</v>
      </c>
      <c r="CP5398" s="54">
        <v>65</v>
      </c>
      <c r="CQ5398" s="55">
        <f t="shared" si="84"/>
        <v>0.56923076923076921</v>
      </c>
      <c r="CR5398" s="52" t="s">
        <v>28938</v>
      </c>
    </row>
    <row r="5399" spans="81:96">
      <c r="CC5399" s="52">
        <v>5398</v>
      </c>
      <c r="CD5399" s="53" t="s">
        <v>6423</v>
      </c>
      <c r="CE5399" s="53" t="s">
        <v>6421</v>
      </c>
      <c r="CF5399" s="54">
        <v>699</v>
      </c>
      <c r="CG5399" s="54">
        <v>0.77500000000000002</v>
      </c>
      <c r="CH5399" s="54">
        <v>1.026</v>
      </c>
      <c r="CI5399" s="54">
        <v>0.16900000000000001</v>
      </c>
      <c r="CJ5399" s="54">
        <v>59</v>
      </c>
      <c r="CK5399" s="54">
        <v>7.2</v>
      </c>
      <c r="CL5399" s="54">
        <v>1.25E-3</v>
      </c>
      <c r="CM5399" s="54">
        <v>0.28799999999999998</v>
      </c>
      <c r="CN5399" s="53" t="s">
        <v>36361</v>
      </c>
      <c r="CO5399" s="54">
        <v>38</v>
      </c>
      <c r="CP5399" s="54">
        <v>65</v>
      </c>
      <c r="CQ5399" s="55">
        <f t="shared" si="84"/>
        <v>0.58461538461538465</v>
      </c>
      <c r="CR5399" s="52" t="s">
        <v>28938</v>
      </c>
    </row>
    <row r="5400" spans="81:96">
      <c r="CC5400" s="52">
        <v>5399</v>
      </c>
      <c r="CD5400" s="57" t="s">
        <v>36419</v>
      </c>
      <c r="CE5400" s="57" t="s">
        <v>36420</v>
      </c>
      <c r="CF5400" s="58">
        <v>1632</v>
      </c>
      <c r="CG5400" s="58">
        <v>0.77300000000000002</v>
      </c>
      <c r="CH5400" s="58">
        <v>1.0980000000000001</v>
      </c>
      <c r="CI5400" s="58">
        <v>0.123</v>
      </c>
      <c r="CJ5400" s="58">
        <v>57</v>
      </c>
      <c r="CK5400" s="58" t="s">
        <v>28918</v>
      </c>
      <c r="CL5400" s="58">
        <v>1.09E-3</v>
      </c>
      <c r="CM5400" s="58">
        <v>0.27800000000000002</v>
      </c>
      <c r="CN5400" s="57" t="s">
        <v>36361</v>
      </c>
      <c r="CO5400" s="58">
        <v>39</v>
      </c>
      <c r="CP5400" s="58">
        <v>65</v>
      </c>
      <c r="CQ5400" s="55">
        <f t="shared" si="84"/>
        <v>0.6</v>
      </c>
      <c r="CR5400" s="59" t="s">
        <v>28938</v>
      </c>
    </row>
    <row r="5401" spans="81:96">
      <c r="CC5401" s="52">
        <v>5400</v>
      </c>
      <c r="CD5401" s="53" t="s">
        <v>36421</v>
      </c>
      <c r="CE5401" s="53" t="s">
        <v>36422</v>
      </c>
      <c r="CF5401" s="54">
        <v>53</v>
      </c>
      <c r="CG5401" s="54">
        <v>0.73899999999999999</v>
      </c>
      <c r="CH5401" s="54">
        <v>0.63200000000000001</v>
      </c>
      <c r="CI5401" s="54">
        <v>0.222</v>
      </c>
      <c r="CJ5401" s="54">
        <v>9</v>
      </c>
      <c r="CK5401" s="54"/>
      <c r="CL5401" s="54">
        <v>1.6000000000000001E-4</v>
      </c>
      <c r="CM5401" s="54">
        <v>0.17399999999999999</v>
      </c>
      <c r="CN5401" s="53" t="s">
        <v>36361</v>
      </c>
      <c r="CO5401" s="54">
        <v>40</v>
      </c>
      <c r="CP5401" s="54">
        <v>65</v>
      </c>
      <c r="CQ5401" s="55">
        <f t="shared" si="84"/>
        <v>0.61538461538461542</v>
      </c>
      <c r="CR5401" s="52" t="s">
        <v>28938</v>
      </c>
    </row>
    <row r="5402" spans="81:96">
      <c r="CC5402" s="52">
        <v>5401</v>
      </c>
      <c r="CD5402" s="53" t="s">
        <v>36423</v>
      </c>
      <c r="CE5402" s="53" t="s">
        <v>36424</v>
      </c>
      <c r="CF5402" s="54">
        <v>253</v>
      </c>
      <c r="CG5402" s="54">
        <v>0.68100000000000005</v>
      </c>
      <c r="CH5402" s="54">
        <v>0.53300000000000003</v>
      </c>
      <c r="CI5402" s="54">
        <v>0</v>
      </c>
      <c r="CJ5402" s="54">
        <v>20</v>
      </c>
      <c r="CK5402" s="54" t="s">
        <v>28918</v>
      </c>
      <c r="CL5402" s="54">
        <v>3.1E-4</v>
      </c>
      <c r="CM5402" s="54">
        <v>0.16200000000000001</v>
      </c>
      <c r="CN5402" s="53" t="s">
        <v>36361</v>
      </c>
      <c r="CO5402" s="54">
        <v>41</v>
      </c>
      <c r="CP5402" s="54">
        <v>65</v>
      </c>
      <c r="CQ5402" s="55">
        <f t="shared" si="84"/>
        <v>0.63076923076923075</v>
      </c>
      <c r="CR5402" s="52" t="s">
        <v>28938</v>
      </c>
    </row>
    <row r="5403" spans="81:96">
      <c r="CC5403" s="52">
        <v>5402</v>
      </c>
      <c r="CD5403" s="53" t="s">
        <v>34010</v>
      </c>
      <c r="CE5403" s="53" t="s">
        <v>34011</v>
      </c>
      <c r="CF5403" s="54">
        <v>613</v>
      </c>
      <c r="CG5403" s="54">
        <v>0.65900000000000003</v>
      </c>
      <c r="CH5403" s="54">
        <v>0.90300000000000002</v>
      </c>
      <c r="CI5403" s="54">
        <v>0.109</v>
      </c>
      <c r="CJ5403" s="54">
        <v>46</v>
      </c>
      <c r="CK5403" s="54" t="s">
        <v>28918</v>
      </c>
      <c r="CL5403" s="54">
        <v>9.1E-4</v>
      </c>
      <c r="CM5403" s="54">
        <v>0.29399999999999998</v>
      </c>
      <c r="CN5403" s="53" t="s">
        <v>36361</v>
      </c>
      <c r="CO5403" s="54">
        <v>42</v>
      </c>
      <c r="CP5403" s="54">
        <v>65</v>
      </c>
      <c r="CQ5403" s="55">
        <f t="shared" si="84"/>
        <v>0.64615384615384619</v>
      </c>
      <c r="CR5403" s="52" t="s">
        <v>28938</v>
      </c>
    </row>
    <row r="5404" spans="81:96">
      <c r="CC5404" s="52">
        <v>5403</v>
      </c>
      <c r="CD5404" s="53" t="s">
        <v>36425</v>
      </c>
      <c r="CE5404" s="53" t="s">
        <v>36426</v>
      </c>
      <c r="CF5404" s="54">
        <v>1197</v>
      </c>
      <c r="CG5404" s="54">
        <v>0.64600000000000002</v>
      </c>
      <c r="CH5404" s="54">
        <v>1.02</v>
      </c>
      <c r="CI5404" s="54">
        <v>0.122</v>
      </c>
      <c r="CJ5404" s="54">
        <v>74</v>
      </c>
      <c r="CK5404" s="54" t="s">
        <v>28918</v>
      </c>
      <c r="CL5404" s="54">
        <v>1.4400000000000001E-3</v>
      </c>
      <c r="CM5404" s="54">
        <v>0.30599999999999999</v>
      </c>
      <c r="CN5404" s="53" t="s">
        <v>36361</v>
      </c>
      <c r="CO5404" s="54">
        <v>43</v>
      </c>
      <c r="CP5404" s="54">
        <v>65</v>
      </c>
      <c r="CQ5404" s="55">
        <f t="shared" si="84"/>
        <v>0.66153846153846152</v>
      </c>
      <c r="CR5404" s="52" t="s">
        <v>28938</v>
      </c>
    </row>
    <row r="5405" spans="81:96">
      <c r="CC5405" s="52">
        <v>5404</v>
      </c>
      <c r="CD5405" s="53" t="s">
        <v>36427</v>
      </c>
      <c r="CE5405" s="53" t="s">
        <v>36428</v>
      </c>
      <c r="CF5405" s="54">
        <v>466</v>
      </c>
      <c r="CG5405" s="54">
        <v>0.58599999999999997</v>
      </c>
      <c r="CH5405" s="54">
        <v>0.66500000000000004</v>
      </c>
      <c r="CI5405" s="54">
        <v>6.6000000000000003E-2</v>
      </c>
      <c r="CJ5405" s="54">
        <v>61</v>
      </c>
      <c r="CK5405" s="54">
        <v>7.8</v>
      </c>
      <c r="CL5405" s="54">
        <v>7.2000000000000005E-4</v>
      </c>
      <c r="CM5405" s="54">
        <v>0.17</v>
      </c>
      <c r="CN5405" s="53" t="s">
        <v>36361</v>
      </c>
      <c r="CO5405" s="54">
        <v>44</v>
      </c>
      <c r="CP5405" s="54">
        <v>65</v>
      </c>
      <c r="CQ5405" s="55">
        <f t="shared" si="84"/>
        <v>0.67692307692307696</v>
      </c>
      <c r="CR5405" s="52" t="s">
        <v>28938</v>
      </c>
    </row>
    <row r="5406" spans="81:96">
      <c r="CC5406" s="52">
        <v>5405</v>
      </c>
      <c r="CD5406" s="53" t="s">
        <v>36429</v>
      </c>
      <c r="CE5406" s="53" t="s">
        <v>36430</v>
      </c>
      <c r="CF5406" s="54">
        <v>462</v>
      </c>
      <c r="CG5406" s="54">
        <v>0.55600000000000005</v>
      </c>
      <c r="CH5406" s="54">
        <v>0.69</v>
      </c>
      <c r="CI5406" s="54">
        <v>0.217</v>
      </c>
      <c r="CJ5406" s="54">
        <v>23</v>
      </c>
      <c r="CK5406" s="54" t="s">
        <v>28918</v>
      </c>
      <c r="CL5406" s="54">
        <v>4.2999999999999999E-4</v>
      </c>
      <c r="CM5406" s="54">
        <v>0.21099999999999999</v>
      </c>
      <c r="CN5406" s="53" t="s">
        <v>36361</v>
      </c>
      <c r="CO5406" s="54">
        <v>45</v>
      </c>
      <c r="CP5406" s="54">
        <v>65</v>
      </c>
      <c r="CQ5406" s="55">
        <f t="shared" si="84"/>
        <v>0.69230769230769229</v>
      </c>
      <c r="CR5406" s="52" t="s">
        <v>28938</v>
      </c>
    </row>
    <row r="5407" spans="81:96">
      <c r="CC5407" s="52">
        <v>5406</v>
      </c>
      <c r="CD5407" s="53" t="s">
        <v>36431</v>
      </c>
      <c r="CE5407" s="53" t="s">
        <v>36432</v>
      </c>
      <c r="CF5407" s="54">
        <v>136</v>
      </c>
      <c r="CG5407" s="54">
        <v>0.55600000000000005</v>
      </c>
      <c r="CH5407" s="54">
        <v>0.65300000000000002</v>
      </c>
      <c r="CI5407" s="54">
        <v>6.2E-2</v>
      </c>
      <c r="CJ5407" s="54">
        <v>32</v>
      </c>
      <c r="CK5407" s="54">
        <v>6</v>
      </c>
      <c r="CL5407" s="54">
        <v>2.0000000000000001E-4</v>
      </c>
      <c r="CM5407" s="54">
        <v>0.125</v>
      </c>
      <c r="CN5407" s="53" t="s">
        <v>36361</v>
      </c>
      <c r="CO5407" s="54">
        <v>45</v>
      </c>
      <c r="CP5407" s="54">
        <v>65</v>
      </c>
      <c r="CQ5407" s="55">
        <f t="shared" si="84"/>
        <v>0.69230769230769229</v>
      </c>
      <c r="CR5407" s="52" t="s">
        <v>28938</v>
      </c>
    </row>
    <row r="5408" spans="81:96">
      <c r="CC5408" s="52">
        <v>5407</v>
      </c>
      <c r="CD5408" s="53" t="s">
        <v>36433</v>
      </c>
      <c r="CE5408" s="53" t="s">
        <v>36434</v>
      </c>
      <c r="CF5408" s="54">
        <v>439</v>
      </c>
      <c r="CG5408" s="54">
        <v>0.52900000000000003</v>
      </c>
      <c r="CH5408" s="54"/>
      <c r="CI5408" s="54">
        <v>0.107</v>
      </c>
      <c r="CJ5408" s="54">
        <v>28</v>
      </c>
      <c r="CK5408" s="54" t="s">
        <v>28918</v>
      </c>
      <c r="CL5408" s="54">
        <v>2.7999999999999998E-4</v>
      </c>
      <c r="CM5408" s="54"/>
      <c r="CN5408" s="53" t="s">
        <v>36361</v>
      </c>
      <c r="CO5408" s="54">
        <v>47</v>
      </c>
      <c r="CP5408" s="54">
        <v>65</v>
      </c>
      <c r="CQ5408" s="55">
        <f t="shared" si="84"/>
        <v>0.72307692307692306</v>
      </c>
      <c r="CR5408" s="52" t="s">
        <v>28938</v>
      </c>
    </row>
    <row r="5409" spans="81:96">
      <c r="CC5409" s="52">
        <v>5408</v>
      </c>
      <c r="CD5409" s="53" t="s">
        <v>36435</v>
      </c>
      <c r="CE5409" s="53" t="s">
        <v>36436</v>
      </c>
      <c r="CF5409" s="54">
        <v>440</v>
      </c>
      <c r="CG5409" s="54">
        <v>0.52</v>
      </c>
      <c r="CH5409" s="54">
        <v>0.67400000000000004</v>
      </c>
      <c r="CI5409" s="54"/>
      <c r="CJ5409" s="54"/>
      <c r="CK5409" s="54" t="s">
        <v>28918</v>
      </c>
      <c r="CL5409" s="54">
        <v>4.4999999999999999E-4</v>
      </c>
      <c r="CM5409" s="54">
        <v>0.22</v>
      </c>
      <c r="CN5409" s="53" t="s">
        <v>36361</v>
      </c>
      <c r="CO5409" s="54">
        <v>48</v>
      </c>
      <c r="CP5409" s="54">
        <v>65</v>
      </c>
      <c r="CQ5409" s="55">
        <f t="shared" si="84"/>
        <v>0.7384615384615385</v>
      </c>
      <c r="CR5409" s="52" t="s">
        <v>28938</v>
      </c>
    </row>
    <row r="5410" spans="81:96">
      <c r="CC5410" s="52">
        <v>5409</v>
      </c>
      <c r="CD5410" s="53" t="s">
        <v>36437</v>
      </c>
      <c r="CE5410" s="53" t="s">
        <v>36438</v>
      </c>
      <c r="CF5410" s="54">
        <v>132</v>
      </c>
      <c r="CG5410" s="54">
        <v>0.49099999999999999</v>
      </c>
      <c r="CH5410" s="54">
        <v>0.625</v>
      </c>
      <c r="CI5410" s="54">
        <v>4.2000000000000003E-2</v>
      </c>
      <c r="CJ5410" s="54">
        <v>24</v>
      </c>
      <c r="CK5410" s="54">
        <v>4.5999999999999996</v>
      </c>
      <c r="CL5410" s="54">
        <v>3.8000000000000002E-4</v>
      </c>
      <c r="CM5410" s="54">
        <v>0.17499999999999999</v>
      </c>
      <c r="CN5410" s="53" t="s">
        <v>36361</v>
      </c>
      <c r="CO5410" s="54">
        <v>49</v>
      </c>
      <c r="CP5410" s="54">
        <v>65</v>
      </c>
      <c r="CQ5410" s="55">
        <f t="shared" si="84"/>
        <v>0.75384615384615383</v>
      </c>
      <c r="CR5410" s="52" t="s">
        <v>28953</v>
      </c>
    </row>
    <row r="5411" spans="81:96">
      <c r="CC5411" s="52">
        <v>5410</v>
      </c>
      <c r="CD5411" s="53" t="s">
        <v>36439</v>
      </c>
      <c r="CE5411" s="53" t="s">
        <v>36440</v>
      </c>
      <c r="CF5411" s="54">
        <v>402</v>
      </c>
      <c r="CG5411" s="54">
        <v>0.49099999999999999</v>
      </c>
      <c r="CH5411" s="54">
        <v>0.80600000000000005</v>
      </c>
      <c r="CI5411" s="54"/>
      <c r="CJ5411" s="54">
        <v>0</v>
      </c>
      <c r="CK5411" s="54">
        <v>9.6999999999999993</v>
      </c>
      <c r="CL5411" s="54">
        <v>4.6999999999999999E-4</v>
      </c>
      <c r="CM5411" s="54">
        <v>0.219</v>
      </c>
      <c r="CN5411" s="53" t="s">
        <v>36361</v>
      </c>
      <c r="CO5411" s="54">
        <v>49</v>
      </c>
      <c r="CP5411" s="54">
        <v>65</v>
      </c>
      <c r="CQ5411" s="55">
        <f t="shared" si="84"/>
        <v>0.75384615384615383</v>
      </c>
      <c r="CR5411" s="52" t="s">
        <v>28953</v>
      </c>
    </row>
    <row r="5412" spans="81:96">
      <c r="CC5412" s="52">
        <v>5411</v>
      </c>
      <c r="CD5412" s="53" t="s">
        <v>36441</v>
      </c>
      <c r="CE5412" s="53" t="s">
        <v>36442</v>
      </c>
      <c r="CF5412" s="54">
        <v>1782</v>
      </c>
      <c r="CG5412" s="54">
        <v>0.48399999999999999</v>
      </c>
      <c r="CH5412" s="54">
        <v>0.60499999999999998</v>
      </c>
      <c r="CI5412" s="54">
        <v>0.05</v>
      </c>
      <c r="CJ5412" s="54">
        <v>40</v>
      </c>
      <c r="CK5412" s="54" t="s">
        <v>28918</v>
      </c>
      <c r="CL5412" s="54">
        <v>1E-3</v>
      </c>
      <c r="CM5412" s="54">
        <v>0.14699999999999999</v>
      </c>
      <c r="CN5412" s="53" t="s">
        <v>36361</v>
      </c>
      <c r="CO5412" s="54">
        <v>51</v>
      </c>
      <c r="CP5412" s="54">
        <v>65</v>
      </c>
      <c r="CQ5412" s="55">
        <f t="shared" si="84"/>
        <v>0.7846153846153846</v>
      </c>
      <c r="CR5412" s="52" t="s">
        <v>28953</v>
      </c>
    </row>
    <row r="5413" spans="81:96">
      <c r="CC5413" s="52">
        <v>5412</v>
      </c>
      <c r="CD5413" s="53" t="s">
        <v>36443</v>
      </c>
      <c r="CE5413" s="53" t="s">
        <v>36444</v>
      </c>
      <c r="CF5413" s="54">
        <v>69</v>
      </c>
      <c r="CG5413" s="54">
        <v>0.41799999999999998</v>
      </c>
      <c r="CH5413" s="54"/>
      <c r="CI5413" s="54">
        <v>3.6999999999999998E-2</v>
      </c>
      <c r="CJ5413" s="54">
        <v>27</v>
      </c>
      <c r="CK5413" s="54"/>
      <c r="CL5413" s="54">
        <v>2.1000000000000001E-4</v>
      </c>
      <c r="CM5413" s="54"/>
      <c r="CN5413" s="53" t="s">
        <v>36361</v>
      </c>
      <c r="CO5413" s="54">
        <v>52</v>
      </c>
      <c r="CP5413" s="54">
        <v>65</v>
      </c>
      <c r="CQ5413" s="55">
        <f t="shared" si="84"/>
        <v>0.8</v>
      </c>
      <c r="CR5413" s="52" t="s">
        <v>28953</v>
      </c>
    </row>
    <row r="5414" spans="81:96">
      <c r="CC5414" s="52">
        <v>5413</v>
      </c>
      <c r="CD5414" s="53" t="s">
        <v>36445</v>
      </c>
      <c r="CE5414" s="53" t="s">
        <v>36446</v>
      </c>
      <c r="CF5414" s="54">
        <v>145</v>
      </c>
      <c r="CG5414" s="54">
        <v>0.41199999999999998</v>
      </c>
      <c r="CH5414" s="54">
        <v>0.48799999999999999</v>
      </c>
      <c r="CI5414" s="54">
        <v>0.03</v>
      </c>
      <c r="CJ5414" s="54">
        <v>33</v>
      </c>
      <c r="CK5414" s="54">
        <v>5.3</v>
      </c>
      <c r="CL5414" s="54">
        <v>2.5000000000000001E-4</v>
      </c>
      <c r="CM5414" s="54">
        <v>9.8000000000000004E-2</v>
      </c>
      <c r="CN5414" s="53" t="s">
        <v>36361</v>
      </c>
      <c r="CO5414" s="54">
        <v>53</v>
      </c>
      <c r="CP5414" s="54">
        <v>65</v>
      </c>
      <c r="CQ5414" s="55">
        <f t="shared" si="84"/>
        <v>0.81538461538461537</v>
      </c>
      <c r="CR5414" s="52" t="s">
        <v>28953</v>
      </c>
    </row>
    <row r="5415" spans="81:96">
      <c r="CC5415" s="52">
        <v>5414</v>
      </c>
      <c r="CD5415" s="53" t="s">
        <v>36447</v>
      </c>
      <c r="CE5415" s="53" t="s">
        <v>36448</v>
      </c>
      <c r="CF5415" s="54">
        <v>403</v>
      </c>
      <c r="CG5415" s="54">
        <v>0.39700000000000002</v>
      </c>
      <c r="CH5415" s="54">
        <v>0.63200000000000001</v>
      </c>
      <c r="CI5415" s="54"/>
      <c r="CJ5415" s="54"/>
      <c r="CK5415" s="54" t="s">
        <v>28918</v>
      </c>
      <c r="CL5415" s="54">
        <v>4.2999999999999999E-4</v>
      </c>
      <c r="CM5415" s="54">
        <v>0.2</v>
      </c>
      <c r="CN5415" s="53" t="s">
        <v>36361</v>
      </c>
      <c r="CO5415" s="54">
        <v>54</v>
      </c>
      <c r="CP5415" s="54">
        <v>65</v>
      </c>
      <c r="CQ5415" s="55">
        <f t="shared" si="84"/>
        <v>0.83076923076923082</v>
      </c>
      <c r="CR5415" s="52" t="s">
        <v>28953</v>
      </c>
    </row>
    <row r="5416" spans="81:96">
      <c r="CC5416" s="52">
        <v>5415</v>
      </c>
      <c r="CD5416" s="53" t="s">
        <v>36449</v>
      </c>
      <c r="CE5416" s="53" t="s">
        <v>36450</v>
      </c>
      <c r="CF5416" s="54">
        <v>324</v>
      </c>
      <c r="CG5416" s="54">
        <v>0.36599999999999999</v>
      </c>
      <c r="CH5416" s="54">
        <v>0.51800000000000002</v>
      </c>
      <c r="CI5416" s="54">
        <v>1.7000000000000001E-2</v>
      </c>
      <c r="CJ5416" s="54">
        <v>60</v>
      </c>
      <c r="CK5416" s="54">
        <v>7</v>
      </c>
      <c r="CL5416" s="54">
        <v>8.0000000000000004E-4</v>
      </c>
      <c r="CM5416" s="54">
        <v>0.185</v>
      </c>
      <c r="CN5416" s="53" t="s">
        <v>36361</v>
      </c>
      <c r="CO5416" s="54">
        <v>55</v>
      </c>
      <c r="CP5416" s="54">
        <v>65</v>
      </c>
      <c r="CQ5416" s="55">
        <f t="shared" si="84"/>
        <v>0.84615384615384615</v>
      </c>
      <c r="CR5416" s="52" t="s">
        <v>28953</v>
      </c>
    </row>
    <row r="5417" spans="81:96">
      <c r="CC5417" s="52">
        <v>5416</v>
      </c>
      <c r="CD5417" s="53" t="s">
        <v>36451</v>
      </c>
      <c r="CE5417" s="53" t="s">
        <v>36452</v>
      </c>
      <c r="CF5417" s="54">
        <v>1133</v>
      </c>
      <c r="CG5417" s="54">
        <v>0.35799999999999998</v>
      </c>
      <c r="CH5417" s="54">
        <v>0.55500000000000005</v>
      </c>
      <c r="CI5417" s="54">
        <v>0.03</v>
      </c>
      <c r="CJ5417" s="54">
        <v>100</v>
      </c>
      <c r="CK5417" s="54">
        <v>8.3000000000000007</v>
      </c>
      <c r="CL5417" s="54">
        <v>1.5900000000000001E-3</v>
      </c>
      <c r="CM5417" s="54">
        <v>0.16200000000000001</v>
      </c>
      <c r="CN5417" s="53" t="s">
        <v>36361</v>
      </c>
      <c r="CO5417" s="54">
        <v>56</v>
      </c>
      <c r="CP5417" s="54">
        <v>65</v>
      </c>
      <c r="CQ5417" s="55">
        <f t="shared" si="84"/>
        <v>0.86153846153846159</v>
      </c>
      <c r="CR5417" s="52" t="s">
        <v>28953</v>
      </c>
    </row>
    <row r="5418" spans="81:96">
      <c r="CC5418" s="52">
        <v>5417</v>
      </c>
      <c r="CD5418" s="53" t="s">
        <v>36453</v>
      </c>
      <c r="CE5418" s="53" t="s">
        <v>36454</v>
      </c>
      <c r="CF5418" s="54">
        <v>372</v>
      </c>
      <c r="CG5418" s="54">
        <v>0.32200000000000001</v>
      </c>
      <c r="CH5418" s="54">
        <v>0.32100000000000001</v>
      </c>
      <c r="CI5418" s="54">
        <v>0.08</v>
      </c>
      <c r="CJ5418" s="54">
        <v>100</v>
      </c>
      <c r="CK5418" s="54">
        <v>7.8</v>
      </c>
      <c r="CL5418" s="54">
        <v>1.8000000000000001E-4</v>
      </c>
      <c r="CM5418" s="54">
        <v>2.5000000000000001E-2</v>
      </c>
      <c r="CN5418" s="53" t="s">
        <v>36361</v>
      </c>
      <c r="CO5418" s="54">
        <v>57</v>
      </c>
      <c r="CP5418" s="54">
        <v>65</v>
      </c>
      <c r="CQ5418" s="55">
        <f t="shared" si="84"/>
        <v>0.87692307692307692</v>
      </c>
      <c r="CR5418" s="52" t="s">
        <v>28953</v>
      </c>
    </row>
    <row r="5419" spans="81:96">
      <c r="CC5419" s="52">
        <v>5418</v>
      </c>
      <c r="CD5419" s="53" t="s">
        <v>36455</v>
      </c>
      <c r="CE5419" s="53" t="s">
        <v>36456</v>
      </c>
      <c r="CF5419" s="54">
        <v>244</v>
      </c>
      <c r="CG5419" s="54">
        <v>0.313</v>
      </c>
      <c r="CH5419" s="54">
        <v>0.48499999999999999</v>
      </c>
      <c r="CI5419" s="54">
        <v>0.109</v>
      </c>
      <c r="CJ5419" s="54">
        <v>46</v>
      </c>
      <c r="CK5419" s="54">
        <v>8.1</v>
      </c>
      <c r="CL5419" s="54">
        <v>3.2000000000000003E-4</v>
      </c>
      <c r="CM5419" s="54">
        <v>0.122</v>
      </c>
      <c r="CN5419" s="53" t="s">
        <v>36361</v>
      </c>
      <c r="CO5419" s="54">
        <v>58</v>
      </c>
      <c r="CP5419" s="54">
        <v>65</v>
      </c>
      <c r="CQ5419" s="55">
        <f t="shared" si="84"/>
        <v>0.89230769230769236</v>
      </c>
      <c r="CR5419" s="52" t="s">
        <v>28953</v>
      </c>
    </row>
    <row r="5420" spans="81:96">
      <c r="CC5420" s="52">
        <v>5419</v>
      </c>
      <c r="CD5420" s="53" t="s">
        <v>36457</v>
      </c>
      <c r="CE5420" s="53" t="s">
        <v>36458</v>
      </c>
      <c r="CF5420" s="54">
        <v>109</v>
      </c>
      <c r="CG5420" s="54">
        <v>0.28999999999999998</v>
      </c>
      <c r="CH5420" s="54">
        <v>0.432</v>
      </c>
      <c r="CI5420" s="54">
        <v>0</v>
      </c>
      <c r="CJ5420" s="54">
        <v>35</v>
      </c>
      <c r="CK5420" s="54">
        <v>7.4</v>
      </c>
      <c r="CL5420" s="54">
        <v>1.3999999999999999E-4</v>
      </c>
      <c r="CM5420" s="54">
        <v>9.8000000000000004E-2</v>
      </c>
      <c r="CN5420" s="53" t="s">
        <v>36361</v>
      </c>
      <c r="CO5420" s="54">
        <v>59</v>
      </c>
      <c r="CP5420" s="54">
        <v>65</v>
      </c>
      <c r="CQ5420" s="55">
        <f t="shared" si="84"/>
        <v>0.90769230769230769</v>
      </c>
      <c r="CR5420" s="52" t="s">
        <v>28953</v>
      </c>
    </row>
    <row r="5421" spans="81:96">
      <c r="CC5421" s="52">
        <v>5420</v>
      </c>
      <c r="CD5421" s="53" t="s">
        <v>36459</v>
      </c>
      <c r="CE5421" s="53" t="s">
        <v>36460</v>
      </c>
      <c r="CF5421" s="54">
        <v>968</v>
      </c>
      <c r="CG5421" s="54">
        <v>0.27800000000000002</v>
      </c>
      <c r="CH5421" s="54">
        <v>0.51400000000000001</v>
      </c>
      <c r="CI5421" s="54">
        <v>0</v>
      </c>
      <c r="CJ5421" s="54">
        <v>17</v>
      </c>
      <c r="CK5421" s="54" t="s">
        <v>28918</v>
      </c>
      <c r="CL5421" s="54">
        <v>3.5E-4</v>
      </c>
      <c r="CM5421" s="54">
        <v>0.129</v>
      </c>
      <c r="CN5421" s="53" t="s">
        <v>36361</v>
      </c>
      <c r="CO5421" s="54">
        <v>60</v>
      </c>
      <c r="CP5421" s="54">
        <v>65</v>
      </c>
      <c r="CQ5421" s="55">
        <f t="shared" si="84"/>
        <v>0.92307692307692313</v>
      </c>
      <c r="CR5421" s="52" t="s">
        <v>28953</v>
      </c>
    </row>
    <row r="5422" spans="81:96">
      <c r="CC5422" s="52">
        <v>5421</v>
      </c>
      <c r="CD5422" s="53" t="s">
        <v>36461</v>
      </c>
      <c r="CE5422" s="53" t="s">
        <v>36462</v>
      </c>
      <c r="CF5422" s="54">
        <v>400</v>
      </c>
      <c r="CG5422" s="54">
        <v>0.24399999999999999</v>
      </c>
      <c r="CH5422" s="54">
        <v>0.47099999999999997</v>
      </c>
      <c r="CI5422" s="54">
        <v>1.2999999999999999E-2</v>
      </c>
      <c r="CJ5422" s="54">
        <v>80</v>
      </c>
      <c r="CK5422" s="54">
        <v>7.1</v>
      </c>
      <c r="CL5422" s="54">
        <v>8.0000000000000004E-4</v>
      </c>
      <c r="CM5422" s="54">
        <v>0.14399999999999999</v>
      </c>
      <c r="CN5422" s="53" t="s">
        <v>36361</v>
      </c>
      <c r="CO5422" s="54">
        <v>61</v>
      </c>
      <c r="CP5422" s="54">
        <v>65</v>
      </c>
      <c r="CQ5422" s="55">
        <f t="shared" si="84"/>
        <v>0.93846153846153846</v>
      </c>
      <c r="CR5422" s="52" t="s">
        <v>28953</v>
      </c>
    </row>
    <row r="5423" spans="81:96">
      <c r="CC5423" s="52">
        <v>5422</v>
      </c>
      <c r="CD5423" s="53" t="s">
        <v>36463</v>
      </c>
      <c r="CE5423" s="53" t="s">
        <v>36464</v>
      </c>
      <c r="CF5423" s="54">
        <v>94</v>
      </c>
      <c r="CG5423" s="54">
        <v>0.22900000000000001</v>
      </c>
      <c r="CH5423" s="54">
        <v>0.23100000000000001</v>
      </c>
      <c r="CI5423" s="54">
        <v>3.6999999999999998E-2</v>
      </c>
      <c r="CJ5423" s="54">
        <v>27</v>
      </c>
      <c r="CK5423" s="54"/>
      <c r="CL5423" s="54">
        <v>1.6000000000000001E-4</v>
      </c>
      <c r="CM5423" s="54">
        <v>4.4999999999999998E-2</v>
      </c>
      <c r="CN5423" s="53" t="s">
        <v>36361</v>
      </c>
      <c r="CO5423" s="54">
        <v>62</v>
      </c>
      <c r="CP5423" s="54">
        <v>65</v>
      </c>
      <c r="CQ5423" s="55">
        <f t="shared" si="84"/>
        <v>0.9538461538461539</v>
      </c>
      <c r="CR5423" s="52" t="s">
        <v>28953</v>
      </c>
    </row>
    <row r="5424" spans="81:96">
      <c r="CC5424" s="52">
        <v>5423</v>
      </c>
      <c r="CD5424" s="53" t="s">
        <v>36465</v>
      </c>
      <c r="CE5424" s="53" t="s">
        <v>36466</v>
      </c>
      <c r="CF5424" s="54">
        <v>361</v>
      </c>
      <c r="CG5424" s="54">
        <v>0.222</v>
      </c>
      <c r="CH5424" s="54">
        <v>0.39</v>
      </c>
      <c r="CI5424" s="54">
        <v>0.01</v>
      </c>
      <c r="CJ5424" s="54">
        <v>100</v>
      </c>
      <c r="CK5424" s="54">
        <v>7.6</v>
      </c>
      <c r="CL5424" s="54">
        <v>7.2000000000000005E-4</v>
      </c>
      <c r="CM5424" s="54">
        <v>0.125</v>
      </c>
      <c r="CN5424" s="53" t="s">
        <v>36361</v>
      </c>
      <c r="CO5424" s="54">
        <v>63</v>
      </c>
      <c r="CP5424" s="54">
        <v>65</v>
      </c>
      <c r="CQ5424" s="55">
        <f t="shared" si="84"/>
        <v>0.96923076923076923</v>
      </c>
      <c r="CR5424" s="52" t="s">
        <v>28953</v>
      </c>
    </row>
    <row r="5425" spans="81:96">
      <c r="CC5425" s="52">
        <v>5424</v>
      </c>
      <c r="CD5425" s="53" t="s">
        <v>36467</v>
      </c>
      <c r="CE5425" s="53" t="s">
        <v>36468</v>
      </c>
      <c r="CF5425" s="54">
        <v>137</v>
      </c>
      <c r="CG5425" s="54">
        <v>0.192</v>
      </c>
      <c r="CH5425" s="54">
        <v>0.23499999999999999</v>
      </c>
      <c r="CI5425" s="54">
        <v>0</v>
      </c>
      <c r="CJ5425" s="54">
        <v>20</v>
      </c>
      <c r="CK5425" s="54" t="s">
        <v>28918</v>
      </c>
      <c r="CL5425" s="54">
        <v>1.2E-4</v>
      </c>
      <c r="CM5425" s="54">
        <v>5.2999999999999999E-2</v>
      </c>
      <c r="CN5425" s="53" t="s">
        <v>36361</v>
      </c>
      <c r="CO5425" s="54">
        <v>64</v>
      </c>
      <c r="CP5425" s="54">
        <v>65</v>
      </c>
      <c r="CQ5425" s="55">
        <f t="shared" si="84"/>
        <v>0.98461538461538467</v>
      </c>
      <c r="CR5425" s="52" t="s">
        <v>28953</v>
      </c>
    </row>
    <row r="5426" spans="81:96">
      <c r="CC5426" s="52">
        <v>5425</v>
      </c>
      <c r="CD5426" s="53" t="s">
        <v>36469</v>
      </c>
      <c r="CE5426" s="53" t="s">
        <v>36470</v>
      </c>
      <c r="CF5426" s="54">
        <v>56</v>
      </c>
      <c r="CG5426" s="54">
        <v>0.111</v>
      </c>
      <c r="CH5426" s="54">
        <v>0.17399999999999999</v>
      </c>
      <c r="CI5426" s="54">
        <v>0</v>
      </c>
      <c r="CJ5426" s="54">
        <v>34</v>
      </c>
      <c r="CK5426" s="54"/>
      <c r="CL5426" s="54">
        <v>6.9999999999999994E-5</v>
      </c>
      <c r="CM5426" s="54">
        <v>2.4E-2</v>
      </c>
      <c r="CN5426" s="53" t="s">
        <v>36361</v>
      </c>
      <c r="CO5426" s="54">
        <v>65</v>
      </c>
      <c r="CP5426" s="54">
        <v>65</v>
      </c>
      <c r="CQ5426" s="55">
        <f t="shared" si="84"/>
        <v>1</v>
      </c>
      <c r="CR5426" s="52" t="s">
        <v>28953</v>
      </c>
    </row>
    <row r="5427" spans="81:96">
      <c r="CC5427" s="52">
        <v>5426</v>
      </c>
      <c r="CD5427" s="53" t="s">
        <v>36471</v>
      </c>
      <c r="CE5427" s="53" t="s">
        <v>36472</v>
      </c>
      <c r="CF5427" s="54">
        <v>66614</v>
      </c>
      <c r="CG5427" s="54">
        <v>16.716000000000001</v>
      </c>
      <c r="CH5427" s="54">
        <v>13.811</v>
      </c>
      <c r="CI5427" s="54">
        <v>5.6689999999999996</v>
      </c>
      <c r="CJ5427" s="54">
        <v>245</v>
      </c>
      <c r="CK5427" s="54">
        <v>7.9</v>
      </c>
      <c r="CL5427" s="54">
        <v>0.13821</v>
      </c>
      <c r="CM5427" s="54">
        <v>5.1319999999999997</v>
      </c>
      <c r="CN5427" s="53" t="s">
        <v>36473</v>
      </c>
      <c r="CO5427" s="54">
        <v>1</v>
      </c>
      <c r="CP5427" s="54">
        <v>76</v>
      </c>
      <c r="CQ5427" s="55">
        <f t="shared" si="84"/>
        <v>1.3157894736842105E-2</v>
      </c>
      <c r="CR5427" s="52" t="s">
        <v>28907</v>
      </c>
    </row>
    <row r="5428" spans="81:96">
      <c r="CC5428" s="52">
        <v>5427</v>
      </c>
      <c r="CD5428" s="53" t="s">
        <v>36474</v>
      </c>
      <c r="CE5428" s="53" t="s">
        <v>36475</v>
      </c>
      <c r="CF5428" s="54">
        <v>34911</v>
      </c>
      <c r="CG5428" s="54">
        <v>14.66</v>
      </c>
      <c r="CH5428" s="54">
        <v>12.553000000000001</v>
      </c>
      <c r="CI5428" s="54">
        <v>4.8339999999999996</v>
      </c>
      <c r="CJ5428" s="54">
        <v>187</v>
      </c>
      <c r="CK5428" s="54">
        <v>8.6</v>
      </c>
      <c r="CL5428" s="54">
        <v>6.2149999999999997E-2</v>
      </c>
      <c r="CM5428" s="54">
        <v>4.1989999999999998</v>
      </c>
      <c r="CN5428" s="53" t="s">
        <v>36473</v>
      </c>
      <c r="CO5428" s="54">
        <v>2</v>
      </c>
      <c r="CP5428" s="54">
        <v>76</v>
      </c>
      <c r="CQ5428" s="55">
        <f t="shared" si="84"/>
        <v>2.6315789473684209E-2</v>
      </c>
      <c r="CR5428" s="52" t="s">
        <v>28907</v>
      </c>
    </row>
    <row r="5429" spans="81:96">
      <c r="CC5429" s="52">
        <v>5428</v>
      </c>
      <c r="CD5429" s="53" t="s">
        <v>36476</v>
      </c>
      <c r="CE5429" s="53" t="s">
        <v>36477</v>
      </c>
      <c r="CF5429" s="54">
        <v>3345</v>
      </c>
      <c r="CG5429" s="54">
        <v>12.61</v>
      </c>
      <c r="CH5429" s="54">
        <v>11.693</v>
      </c>
      <c r="CI5429" s="54">
        <v>2.048</v>
      </c>
      <c r="CJ5429" s="54">
        <v>62</v>
      </c>
      <c r="CK5429" s="54">
        <v>3</v>
      </c>
      <c r="CL5429" s="54">
        <v>1.7180000000000001E-2</v>
      </c>
      <c r="CM5429" s="54">
        <v>3.948</v>
      </c>
      <c r="CN5429" s="53" t="s">
        <v>36473</v>
      </c>
      <c r="CO5429" s="54">
        <v>3</v>
      </c>
      <c r="CP5429" s="54">
        <v>76</v>
      </c>
      <c r="CQ5429" s="55">
        <f t="shared" si="84"/>
        <v>3.9473684210526314E-2</v>
      </c>
      <c r="CR5429" s="52" t="s">
        <v>28907</v>
      </c>
    </row>
    <row r="5430" spans="81:96">
      <c r="CC5430" s="52">
        <v>5429</v>
      </c>
      <c r="CD5430" s="53" t="s">
        <v>36478</v>
      </c>
      <c r="CE5430" s="53" t="s">
        <v>36479</v>
      </c>
      <c r="CF5430" s="54">
        <v>27739</v>
      </c>
      <c r="CG5430" s="54">
        <v>11.336</v>
      </c>
      <c r="CH5430" s="54">
        <v>10.305</v>
      </c>
      <c r="CI5430" s="54">
        <v>2.843</v>
      </c>
      <c r="CJ5430" s="54">
        <v>313</v>
      </c>
      <c r="CK5430" s="54">
        <v>5.2</v>
      </c>
      <c r="CL5430" s="54">
        <v>7.2319999999999995E-2</v>
      </c>
      <c r="CM5430" s="54">
        <v>3.246</v>
      </c>
      <c r="CN5430" s="53" t="s">
        <v>36473</v>
      </c>
      <c r="CO5430" s="54">
        <v>4</v>
      </c>
      <c r="CP5430" s="54">
        <v>76</v>
      </c>
      <c r="CQ5430" s="55">
        <f t="shared" si="84"/>
        <v>5.2631578947368418E-2</v>
      </c>
      <c r="CR5430" s="52" t="s">
        <v>28907</v>
      </c>
    </row>
    <row r="5431" spans="81:96">
      <c r="CC5431" s="52">
        <v>5430</v>
      </c>
      <c r="CD5431" s="53" t="s">
        <v>36480</v>
      </c>
      <c r="CE5431" s="53" t="s">
        <v>36481</v>
      </c>
      <c r="CF5431" s="54">
        <v>58031</v>
      </c>
      <c r="CG5431" s="54">
        <v>11.055</v>
      </c>
      <c r="CH5431" s="54">
        <v>12.054</v>
      </c>
      <c r="CI5431" s="54">
        <v>3.052</v>
      </c>
      <c r="CJ5431" s="54">
        <v>382</v>
      </c>
      <c r="CK5431" s="54">
        <v>6.9</v>
      </c>
      <c r="CL5431" s="54">
        <v>0.12798000000000001</v>
      </c>
      <c r="CM5431" s="54">
        <v>3.9449999999999998</v>
      </c>
      <c r="CN5431" s="53" t="s">
        <v>36473</v>
      </c>
      <c r="CO5431" s="54">
        <v>5</v>
      </c>
      <c r="CP5431" s="54">
        <v>76</v>
      </c>
      <c r="CQ5431" s="55">
        <f t="shared" si="84"/>
        <v>6.5789473684210523E-2</v>
      </c>
      <c r="CR5431" s="52" t="s">
        <v>28907</v>
      </c>
    </row>
    <row r="5432" spans="81:96">
      <c r="CC5432" s="52">
        <v>5431</v>
      </c>
      <c r="CD5432" s="53" t="s">
        <v>36482</v>
      </c>
      <c r="CE5432" s="53" t="s">
        <v>36483</v>
      </c>
      <c r="CF5432" s="54">
        <v>30570</v>
      </c>
      <c r="CG5432" s="54">
        <v>10.755000000000001</v>
      </c>
      <c r="CH5432" s="54">
        <v>9.1449999999999996</v>
      </c>
      <c r="CI5432" s="54">
        <v>1.6759999999999999</v>
      </c>
      <c r="CJ5432" s="54">
        <v>179</v>
      </c>
      <c r="CK5432" s="54">
        <v>8.1</v>
      </c>
      <c r="CL5432" s="54">
        <v>5.4519999999999999E-2</v>
      </c>
      <c r="CM5432" s="54">
        <v>2.915</v>
      </c>
      <c r="CN5432" s="53" t="s">
        <v>36473</v>
      </c>
      <c r="CO5432" s="54">
        <v>6</v>
      </c>
      <c r="CP5432" s="54">
        <v>76</v>
      </c>
      <c r="CQ5432" s="55">
        <f t="shared" si="84"/>
        <v>7.8947368421052627E-2</v>
      </c>
      <c r="CR5432" s="52" t="s">
        <v>28907</v>
      </c>
    </row>
    <row r="5433" spans="81:96">
      <c r="CC5433" s="52">
        <v>5432</v>
      </c>
      <c r="CD5433" s="53" t="s">
        <v>36484</v>
      </c>
      <c r="CE5433" s="53" t="s">
        <v>36485</v>
      </c>
      <c r="CF5433" s="54">
        <v>11534</v>
      </c>
      <c r="CG5433" s="54">
        <v>7.8959999999999999</v>
      </c>
      <c r="CH5433" s="54">
        <v>7.3940000000000001</v>
      </c>
      <c r="CI5433" s="54">
        <v>2.3809999999999998</v>
      </c>
      <c r="CJ5433" s="54">
        <v>236</v>
      </c>
      <c r="CK5433" s="54">
        <v>5</v>
      </c>
      <c r="CL5433" s="54">
        <v>3.5920000000000001E-2</v>
      </c>
      <c r="CM5433" s="54">
        <v>2.6739999999999999</v>
      </c>
      <c r="CN5433" s="53" t="s">
        <v>36473</v>
      </c>
      <c r="CO5433" s="54">
        <v>7</v>
      </c>
      <c r="CP5433" s="54">
        <v>76</v>
      </c>
      <c r="CQ5433" s="55">
        <f t="shared" si="84"/>
        <v>9.2105263157894732E-2</v>
      </c>
      <c r="CR5433" s="52" t="s">
        <v>28907</v>
      </c>
    </row>
    <row r="5434" spans="81:96">
      <c r="CC5434" s="52">
        <v>5433</v>
      </c>
      <c r="CD5434" s="53" t="s">
        <v>36486</v>
      </c>
      <c r="CE5434" s="53" t="s">
        <v>36487</v>
      </c>
      <c r="CF5434" s="54">
        <v>2946</v>
      </c>
      <c r="CG5434" s="54">
        <v>6.234</v>
      </c>
      <c r="CH5434" s="54">
        <v>5.4249999999999998</v>
      </c>
      <c r="CI5434" s="54">
        <v>1.415</v>
      </c>
      <c r="CJ5434" s="54">
        <v>188</v>
      </c>
      <c r="CK5434" s="54">
        <v>2.6</v>
      </c>
      <c r="CL5434" s="54">
        <v>9.3100000000000006E-3</v>
      </c>
      <c r="CM5434" s="54">
        <v>1.272</v>
      </c>
      <c r="CN5434" s="53" t="s">
        <v>36473</v>
      </c>
      <c r="CO5434" s="54">
        <v>8</v>
      </c>
      <c r="CP5434" s="54">
        <v>76</v>
      </c>
      <c r="CQ5434" s="55">
        <f t="shared" si="84"/>
        <v>0.10526315789473684</v>
      </c>
      <c r="CR5434" s="52" t="s">
        <v>28907</v>
      </c>
    </row>
    <row r="5435" spans="81:96">
      <c r="CC5435" s="52">
        <v>5434</v>
      </c>
      <c r="CD5435" s="53" t="s">
        <v>36488</v>
      </c>
      <c r="CE5435" s="53" t="s">
        <v>36489</v>
      </c>
      <c r="CF5435" s="54">
        <v>16005</v>
      </c>
      <c r="CG5435" s="54">
        <v>5.7270000000000003</v>
      </c>
      <c r="CH5435" s="54">
        <v>5.2729999999999997</v>
      </c>
      <c r="CI5435" s="54">
        <v>2.609</v>
      </c>
      <c r="CJ5435" s="54">
        <v>230</v>
      </c>
      <c r="CK5435" s="54">
        <v>6.6</v>
      </c>
      <c r="CL5435" s="54">
        <v>3.0880000000000001E-2</v>
      </c>
      <c r="CM5435" s="54">
        <v>1.518</v>
      </c>
      <c r="CN5435" s="53" t="s">
        <v>36473</v>
      </c>
      <c r="CO5435" s="54">
        <v>9</v>
      </c>
      <c r="CP5435" s="54">
        <v>76</v>
      </c>
      <c r="CQ5435" s="55">
        <f t="shared" si="84"/>
        <v>0.11842105263157894</v>
      </c>
      <c r="CR5435" s="52" t="s">
        <v>28907</v>
      </c>
    </row>
    <row r="5436" spans="81:96">
      <c r="CC5436" s="52">
        <v>5435</v>
      </c>
      <c r="CD5436" s="53" t="s">
        <v>36490</v>
      </c>
      <c r="CE5436" s="53" t="s">
        <v>36491</v>
      </c>
      <c r="CF5436" s="54">
        <v>19228</v>
      </c>
      <c r="CG5436" s="54">
        <v>5.3689999999999998</v>
      </c>
      <c r="CH5436" s="54">
        <v>5.2249999999999996</v>
      </c>
      <c r="CI5436" s="54">
        <v>1.8260000000000001</v>
      </c>
      <c r="CJ5436" s="54">
        <v>219</v>
      </c>
      <c r="CK5436" s="54">
        <v>7.2</v>
      </c>
      <c r="CL5436" s="54">
        <v>3.3820000000000003E-2</v>
      </c>
      <c r="CM5436" s="54">
        <v>1.4330000000000001</v>
      </c>
      <c r="CN5436" s="53" t="s">
        <v>36473</v>
      </c>
      <c r="CO5436" s="54">
        <v>10</v>
      </c>
      <c r="CP5436" s="54">
        <v>76</v>
      </c>
      <c r="CQ5436" s="55">
        <f t="shared" si="84"/>
        <v>0.13157894736842105</v>
      </c>
      <c r="CR5436" s="52" t="s">
        <v>28907</v>
      </c>
    </row>
    <row r="5437" spans="81:96">
      <c r="CC5437" s="52">
        <v>5436</v>
      </c>
      <c r="CD5437" s="53" t="s">
        <v>36492</v>
      </c>
      <c r="CE5437" s="53" t="s">
        <v>36493</v>
      </c>
      <c r="CF5437" s="54">
        <v>8546</v>
      </c>
      <c r="CG5437" s="54">
        <v>5.1040000000000001</v>
      </c>
      <c r="CH5437" s="54">
        <v>4.8739999999999997</v>
      </c>
      <c r="CI5437" s="54">
        <v>1.03</v>
      </c>
      <c r="CJ5437" s="54">
        <v>133</v>
      </c>
      <c r="CK5437" s="54">
        <v>6.7</v>
      </c>
      <c r="CL5437" s="54">
        <v>1.6080000000000001E-2</v>
      </c>
      <c r="CM5437" s="54">
        <v>1.3169999999999999</v>
      </c>
      <c r="CN5437" s="53" t="s">
        <v>36473</v>
      </c>
      <c r="CO5437" s="54">
        <v>11</v>
      </c>
      <c r="CP5437" s="54">
        <v>76</v>
      </c>
      <c r="CQ5437" s="55">
        <f t="shared" si="84"/>
        <v>0.14473684210526316</v>
      </c>
      <c r="CR5437" s="52" t="s">
        <v>28907</v>
      </c>
    </row>
    <row r="5438" spans="81:96">
      <c r="CC5438" s="52">
        <v>5437</v>
      </c>
      <c r="CD5438" s="53" t="s">
        <v>36494</v>
      </c>
      <c r="CE5438" s="53" t="s">
        <v>36495</v>
      </c>
      <c r="CF5438" s="54">
        <v>3747</v>
      </c>
      <c r="CG5438" s="54">
        <v>4.9489999999999998</v>
      </c>
      <c r="CH5438" s="54">
        <v>6.8410000000000002</v>
      </c>
      <c r="CI5438" s="54">
        <v>0.81399999999999995</v>
      </c>
      <c r="CJ5438" s="54">
        <v>43</v>
      </c>
      <c r="CK5438" s="54">
        <v>8.6</v>
      </c>
      <c r="CL5438" s="54">
        <v>6.9499999999999996E-3</v>
      </c>
      <c r="CM5438" s="54">
        <v>2.3159999999999998</v>
      </c>
      <c r="CN5438" s="53" t="s">
        <v>36473</v>
      </c>
      <c r="CO5438" s="54">
        <v>12</v>
      </c>
      <c r="CP5438" s="54">
        <v>76</v>
      </c>
      <c r="CQ5438" s="55">
        <f t="shared" si="84"/>
        <v>0.15789473684210525</v>
      </c>
      <c r="CR5438" s="52" t="s">
        <v>28907</v>
      </c>
    </row>
    <row r="5439" spans="81:96">
      <c r="CC5439" s="52">
        <v>5438</v>
      </c>
      <c r="CD5439" s="53" t="s">
        <v>36496</v>
      </c>
      <c r="CE5439" s="53" t="s">
        <v>36497</v>
      </c>
      <c r="CF5439" s="54">
        <v>6383</v>
      </c>
      <c r="CG5439" s="54">
        <v>4.8499999999999996</v>
      </c>
      <c r="CH5439" s="54">
        <v>4.4809999999999999</v>
      </c>
      <c r="CI5439" s="54">
        <v>1.3009999999999999</v>
      </c>
      <c r="CJ5439" s="54">
        <v>216</v>
      </c>
      <c r="CK5439" s="54">
        <v>4.0999999999999996</v>
      </c>
      <c r="CL5439" s="54">
        <v>2.0279999999999999E-2</v>
      </c>
      <c r="CM5439" s="54">
        <v>1.34</v>
      </c>
      <c r="CN5439" s="53" t="s">
        <v>36473</v>
      </c>
      <c r="CO5439" s="54">
        <v>13</v>
      </c>
      <c r="CP5439" s="54">
        <v>76</v>
      </c>
      <c r="CQ5439" s="55">
        <f t="shared" si="84"/>
        <v>0.17105263157894737</v>
      </c>
      <c r="CR5439" s="52" t="s">
        <v>28907</v>
      </c>
    </row>
    <row r="5440" spans="81:96">
      <c r="CC5440" s="52">
        <v>5439</v>
      </c>
      <c r="CD5440" s="53" t="s">
        <v>36498</v>
      </c>
      <c r="CE5440" s="53" t="s">
        <v>36499</v>
      </c>
      <c r="CF5440" s="54">
        <v>6336</v>
      </c>
      <c r="CG5440" s="54">
        <v>4.5229999999999997</v>
      </c>
      <c r="CH5440" s="54">
        <v>4.2149999999999999</v>
      </c>
      <c r="CI5440" s="54">
        <v>1.1819999999999999</v>
      </c>
      <c r="CJ5440" s="54">
        <v>154</v>
      </c>
      <c r="CK5440" s="54">
        <v>5.6</v>
      </c>
      <c r="CL5440" s="54">
        <v>1.3270000000000001E-2</v>
      </c>
      <c r="CM5440" s="54">
        <v>1.0940000000000001</v>
      </c>
      <c r="CN5440" s="53" t="s">
        <v>36473</v>
      </c>
      <c r="CO5440" s="54">
        <v>14</v>
      </c>
      <c r="CP5440" s="54">
        <v>76</v>
      </c>
      <c r="CQ5440" s="55">
        <f t="shared" si="84"/>
        <v>0.18421052631578946</v>
      </c>
      <c r="CR5440" s="52" t="s">
        <v>28907</v>
      </c>
    </row>
    <row r="5441" spans="81:96">
      <c r="CC5441" s="52">
        <v>5440</v>
      </c>
      <c r="CD5441" s="53" t="s">
        <v>36500</v>
      </c>
      <c r="CE5441" s="53" t="s">
        <v>36501</v>
      </c>
      <c r="CF5441" s="54">
        <v>11218</v>
      </c>
      <c r="CG5441" s="54">
        <v>4.4640000000000004</v>
      </c>
      <c r="CH5441" s="54">
        <v>5.2160000000000002</v>
      </c>
      <c r="CI5441" s="54">
        <v>0.77900000000000003</v>
      </c>
      <c r="CJ5441" s="54">
        <v>267</v>
      </c>
      <c r="CK5441" s="54">
        <v>4.8</v>
      </c>
      <c r="CL5441" s="54">
        <v>2.9239999999999999E-2</v>
      </c>
      <c r="CM5441" s="54">
        <v>1.407</v>
      </c>
      <c r="CN5441" s="53" t="s">
        <v>36473</v>
      </c>
      <c r="CO5441" s="54">
        <v>15</v>
      </c>
      <c r="CP5441" s="54">
        <v>76</v>
      </c>
      <c r="CQ5441" s="55">
        <f t="shared" si="84"/>
        <v>0.19736842105263158</v>
      </c>
      <c r="CR5441" s="52" t="s">
        <v>28907</v>
      </c>
    </row>
    <row r="5442" spans="81:96">
      <c r="CC5442" s="52">
        <v>5441</v>
      </c>
      <c r="CD5442" s="53" t="s">
        <v>36502</v>
      </c>
      <c r="CE5442" s="53" t="s">
        <v>36503</v>
      </c>
      <c r="CF5442" s="54">
        <v>2313</v>
      </c>
      <c r="CG5442" s="54">
        <v>4.2889999999999997</v>
      </c>
      <c r="CH5442" s="54">
        <v>3.6960000000000002</v>
      </c>
      <c r="CI5442" s="54">
        <v>1.0349999999999999</v>
      </c>
      <c r="CJ5442" s="54">
        <v>86</v>
      </c>
      <c r="CK5442" s="54">
        <v>4.4000000000000004</v>
      </c>
      <c r="CL5442" s="54">
        <v>7.2899999999999996E-3</v>
      </c>
      <c r="CM5442" s="54">
        <v>1.171</v>
      </c>
      <c r="CN5442" s="53" t="s">
        <v>36473</v>
      </c>
      <c r="CO5442" s="54">
        <v>16</v>
      </c>
      <c r="CP5442" s="54">
        <v>76</v>
      </c>
      <c r="CQ5442" s="55">
        <f t="shared" ref="CQ5442:CQ5505" si="85">CO5442/CP5442</f>
        <v>0.21052631578947367</v>
      </c>
      <c r="CR5442" s="52" t="s">
        <v>28907</v>
      </c>
    </row>
    <row r="5443" spans="81:96">
      <c r="CC5443" s="52">
        <v>5442</v>
      </c>
      <c r="CD5443" s="53" t="s">
        <v>36504</v>
      </c>
      <c r="CE5443" s="53" t="s">
        <v>36505</v>
      </c>
      <c r="CF5443" s="54">
        <v>9357</v>
      </c>
      <c r="CG5443" s="54">
        <v>4.2409999999999997</v>
      </c>
      <c r="CH5443" s="54">
        <v>3.9209999999999998</v>
      </c>
      <c r="CI5443" s="54">
        <v>0.89900000000000002</v>
      </c>
      <c r="CJ5443" s="54">
        <v>159</v>
      </c>
      <c r="CK5443" s="54">
        <v>7.3</v>
      </c>
      <c r="CL5443" s="54">
        <v>1.7590000000000001E-2</v>
      </c>
      <c r="CM5443" s="54">
        <v>1.2130000000000001</v>
      </c>
      <c r="CN5443" s="53" t="s">
        <v>36473</v>
      </c>
      <c r="CO5443" s="54">
        <v>17</v>
      </c>
      <c r="CP5443" s="54">
        <v>76</v>
      </c>
      <c r="CQ5443" s="55">
        <f t="shared" si="85"/>
        <v>0.22368421052631579</v>
      </c>
      <c r="CR5443" s="52" t="s">
        <v>28907</v>
      </c>
    </row>
    <row r="5444" spans="81:96">
      <c r="CC5444" s="52">
        <v>5443</v>
      </c>
      <c r="CD5444" s="53" t="s">
        <v>36506</v>
      </c>
      <c r="CE5444" s="53" t="s">
        <v>36507</v>
      </c>
      <c r="CF5444" s="54">
        <v>2674</v>
      </c>
      <c r="CG5444" s="54">
        <v>4.1059999999999999</v>
      </c>
      <c r="CH5444" s="54">
        <v>3.9260000000000002</v>
      </c>
      <c r="CI5444" s="54">
        <v>0.66700000000000004</v>
      </c>
      <c r="CJ5444" s="54">
        <v>69</v>
      </c>
      <c r="CK5444" s="54">
        <v>5.6</v>
      </c>
      <c r="CL5444" s="54">
        <v>4.1900000000000001E-3</v>
      </c>
      <c r="CM5444" s="54">
        <v>0.747</v>
      </c>
      <c r="CN5444" s="53" t="s">
        <v>36473</v>
      </c>
      <c r="CO5444" s="54">
        <v>18</v>
      </c>
      <c r="CP5444" s="54">
        <v>76</v>
      </c>
      <c r="CQ5444" s="55">
        <f t="shared" si="85"/>
        <v>0.23684210526315788</v>
      </c>
      <c r="CR5444" s="52" t="s">
        <v>28907</v>
      </c>
    </row>
    <row r="5445" spans="81:96">
      <c r="CC5445" s="52">
        <v>5444</v>
      </c>
      <c r="CD5445" s="53" t="s">
        <v>36508</v>
      </c>
      <c r="CE5445" s="53" t="s">
        <v>36509</v>
      </c>
      <c r="CF5445" s="54">
        <v>575</v>
      </c>
      <c r="CG5445" s="54">
        <v>3.9249999999999998</v>
      </c>
      <c r="CH5445" s="54"/>
      <c r="CI5445" s="54">
        <v>0.82599999999999996</v>
      </c>
      <c r="CJ5445" s="54">
        <v>23</v>
      </c>
      <c r="CK5445" s="54">
        <v>3</v>
      </c>
      <c r="CL5445" s="54">
        <v>2.2300000000000002E-3</v>
      </c>
      <c r="CM5445" s="54"/>
      <c r="CN5445" s="53" t="s">
        <v>36473</v>
      </c>
      <c r="CO5445" s="54">
        <v>19</v>
      </c>
      <c r="CP5445" s="54">
        <v>76</v>
      </c>
      <c r="CQ5445" s="55">
        <f t="shared" si="85"/>
        <v>0.25</v>
      </c>
      <c r="CR5445" s="52" t="s">
        <v>28921</v>
      </c>
    </row>
    <row r="5446" spans="81:96">
      <c r="CC5446" s="52">
        <v>5445</v>
      </c>
      <c r="CD5446" s="53" t="s">
        <v>36510</v>
      </c>
      <c r="CE5446" s="53" t="s">
        <v>36511</v>
      </c>
      <c r="CF5446" s="54">
        <v>4742</v>
      </c>
      <c r="CG5446" s="54">
        <v>3.9089999999999998</v>
      </c>
      <c r="CH5446" s="54">
        <v>3.7530000000000001</v>
      </c>
      <c r="CI5446" s="54">
        <v>1.1779999999999999</v>
      </c>
      <c r="CJ5446" s="54">
        <v>135</v>
      </c>
      <c r="CK5446" s="54">
        <v>5.0999999999999996</v>
      </c>
      <c r="CL5446" s="54">
        <v>1.273E-2</v>
      </c>
      <c r="CM5446" s="54">
        <v>1.1499999999999999</v>
      </c>
      <c r="CN5446" s="53" t="s">
        <v>36473</v>
      </c>
      <c r="CO5446" s="54">
        <v>20</v>
      </c>
      <c r="CP5446" s="54">
        <v>76</v>
      </c>
      <c r="CQ5446" s="55">
        <f t="shared" si="85"/>
        <v>0.26315789473684209</v>
      </c>
      <c r="CR5446" s="52" t="s">
        <v>28921</v>
      </c>
    </row>
    <row r="5447" spans="81:96">
      <c r="CC5447" s="52">
        <v>5446</v>
      </c>
      <c r="CD5447" s="53" t="s">
        <v>36512</v>
      </c>
      <c r="CE5447" s="53" t="s">
        <v>36513</v>
      </c>
      <c r="CF5447" s="54">
        <v>14354</v>
      </c>
      <c r="CG5447" s="54">
        <v>3.798</v>
      </c>
      <c r="CH5447" s="54">
        <v>3.8650000000000002</v>
      </c>
      <c r="CI5447" s="54">
        <v>0.55900000000000005</v>
      </c>
      <c r="CJ5447" s="54">
        <v>229</v>
      </c>
      <c r="CK5447" s="54">
        <v>8</v>
      </c>
      <c r="CL5447" s="54">
        <v>2.4670000000000001E-2</v>
      </c>
      <c r="CM5447" s="54">
        <v>1.224</v>
      </c>
      <c r="CN5447" s="53" t="s">
        <v>36473</v>
      </c>
      <c r="CO5447" s="54">
        <v>21</v>
      </c>
      <c r="CP5447" s="54">
        <v>76</v>
      </c>
      <c r="CQ5447" s="55">
        <f t="shared" si="85"/>
        <v>0.27631578947368424</v>
      </c>
      <c r="CR5447" s="52" t="s">
        <v>28921</v>
      </c>
    </row>
    <row r="5448" spans="81:96">
      <c r="CC5448" s="52">
        <v>5447</v>
      </c>
      <c r="CD5448" s="53" t="s">
        <v>36514</v>
      </c>
      <c r="CE5448" s="53" t="s">
        <v>36515</v>
      </c>
      <c r="CF5448" s="54">
        <v>13256</v>
      </c>
      <c r="CG5448" s="54">
        <v>3.7490000000000001</v>
      </c>
      <c r="CH5448" s="54">
        <v>3.6850000000000001</v>
      </c>
      <c r="CI5448" s="54">
        <v>0.48099999999999998</v>
      </c>
      <c r="CJ5448" s="54">
        <v>189</v>
      </c>
      <c r="CK5448" s="54">
        <v>9.8000000000000007</v>
      </c>
      <c r="CL5448" s="54">
        <v>1.908E-2</v>
      </c>
      <c r="CM5448" s="54">
        <v>1.1659999999999999</v>
      </c>
      <c r="CN5448" s="53" t="s">
        <v>36473</v>
      </c>
      <c r="CO5448" s="54">
        <v>22</v>
      </c>
      <c r="CP5448" s="54">
        <v>76</v>
      </c>
      <c r="CQ5448" s="55">
        <f t="shared" si="85"/>
        <v>0.28947368421052633</v>
      </c>
      <c r="CR5448" s="52" t="s">
        <v>28921</v>
      </c>
    </row>
    <row r="5449" spans="81:96">
      <c r="CC5449" s="52">
        <v>5448</v>
      </c>
      <c r="CD5449" s="53" t="s">
        <v>36516</v>
      </c>
      <c r="CE5449" s="53" t="s">
        <v>36517</v>
      </c>
      <c r="CF5449" s="54">
        <v>2566</v>
      </c>
      <c r="CG5449" s="54">
        <v>3.7189999999999999</v>
      </c>
      <c r="CH5449" s="54">
        <v>4.6920000000000002</v>
      </c>
      <c r="CI5449" s="54">
        <v>1.2869999999999999</v>
      </c>
      <c r="CJ5449" s="54">
        <v>94</v>
      </c>
      <c r="CK5449" s="54">
        <v>4.8</v>
      </c>
      <c r="CL5449" s="54">
        <v>5.0600000000000003E-3</v>
      </c>
      <c r="CM5449" s="54">
        <v>1.155</v>
      </c>
      <c r="CN5449" s="53" t="s">
        <v>36473</v>
      </c>
      <c r="CO5449" s="54">
        <v>23</v>
      </c>
      <c r="CP5449" s="54">
        <v>76</v>
      </c>
      <c r="CQ5449" s="55">
        <f t="shared" si="85"/>
        <v>0.30263157894736842</v>
      </c>
      <c r="CR5449" s="52" t="s">
        <v>28921</v>
      </c>
    </row>
    <row r="5450" spans="81:96">
      <c r="CC5450" s="52">
        <v>5449</v>
      </c>
      <c r="CD5450" s="53" t="s">
        <v>36518</v>
      </c>
      <c r="CE5450" s="53" t="s">
        <v>36519</v>
      </c>
      <c r="CF5450" s="54">
        <v>1764</v>
      </c>
      <c r="CG5450" s="54">
        <v>3.66</v>
      </c>
      <c r="CH5450" s="54">
        <v>3.0379999999999998</v>
      </c>
      <c r="CI5450" s="54">
        <v>0.627</v>
      </c>
      <c r="CJ5450" s="54">
        <v>59</v>
      </c>
      <c r="CK5450" s="54">
        <v>6.8</v>
      </c>
      <c r="CL5450" s="54">
        <v>3.4099999999999998E-3</v>
      </c>
      <c r="CM5450" s="54">
        <v>0.90200000000000002</v>
      </c>
      <c r="CN5450" s="53" t="s">
        <v>36473</v>
      </c>
      <c r="CO5450" s="54">
        <v>24</v>
      </c>
      <c r="CP5450" s="54">
        <v>76</v>
      </c>
      <c r="CQ5450" s="55">
        <f t="shared" si="85"/>
        <v>0.31578947368421051</v>
      </c>
      <c r="CR5450" s="52" t="s">
        <v>28921</v>
      </c>
    </row>
    <row r="5451" spans="81:96">
      <c r="CC5451" s="52">
        <v>5450</v>
      </c>
      <c r="CD5451" s="53" t="s">
        <v>32158</v>
      </c>
      <c r="CE5451" s="53" t="s">
        <v>32159</v>
      </c>
      <c r="CF5451" s="54">
        <v>5356</v>
      </c>
      <c r="CG5451" s="54">
        <v>3.5870000000000002</v>
      </c>
      <c r="CH5451" s="54">
        <v>3.5190000000000001</v>
      </c>
      <c r="CI5451" s="54">
        <v>0.69299999999999995</v>
      </c>
      <c r="CJ5451" s="54">
        <v>189</v>
      </c>
      <c r="CK5451" s="54">
        <v>4.7</v>
      </c>
      <c r="CL5451" s="54">
        <v>1.4489999999999999E-2</v>
      </c>
      <c r="CM5451" s="54">
        <v>0.98099999999999998</v>
      </c>
      <c r="CN5451" s="53" t="s">
        <v>36473</v>
      </c>
      <c r="CO5451" s="54">
        <v>25</v>
      </c>
      <c r="CP5451" s="54">
        <v>76</v>
      </c>
      <c r="CQ5451" s="55">
        <f t="shared" si="85"/>
        <v>0.32894736842105265</v>
      </c>
      <c r="CR5451" s="52" t="s">
        <v>28921</v>
      </c>
    </row>
    <row r="5452" spans="81:96">
      <c r="CC5452" s="52">
        <v>5451</v>
      </c>
      <c r="CD5452" s="53" t="s">
        <v>36520</v>
      </c>
      <c r="CE5452" s="53" t="s">
        <v>36521</v>
      </c>
      <c r="CF5452" s="54">
        <v>10763</v>
      </c>
      <c r="CG5452" s="54">
        <v>3.504</v>
      </c>
      <c r="CH5452" s="54">
        <v>3.55</v>
      </c>
      <c r="CI5452" s="54">
        <v>0.68300000000000005</v>
      </c>
      <c r="CJ5452" s="54">
        <v>281</v>
      </c>
      <c r="CK5452" s="54">
        <v>6</v>
      </c>
      <c r="CL5452" s="54">
        <v>2.1399999999999999E-2</v>
      </c>
      <c r="CM5452" s="54">
        <v>0.92900000000000005</v>
      </c>
      <c r="CN5452" s="53" t="s">
        <v>36473</v>
      </c>
      <c r="CO5452" s="54">
        <v>26</v>
      </c>
      <c r="CP5452" s="54">
        <v>76</v>
      </c>
      <c r="CQ5452" s="55">
        <f t="shared" si="85"/>
        <v>0.34210526315789475</v>
      </c>
      <c r="CR5452" s="52" t="s">
        <v>28921</v>
      </c>
    </row>
    <row r="5453" spans="81:96">
      <c r="CC5453" s="52">
        <v>5452</v>
      </c>
      <c r="CD5453" s="53" t="s">
        <v>36522</v>
      </c>
      <c r="CE5453" s="53" t="s">
        <v>36523</v>
      </c>
      <c r="CF5453" s="54">
        <v>6993</v>
      </c>
      <c r="CG5453" s="54">
        <v>3.4980000000000002</v>
      </c>
      <c r="CH5453" s="54">
        <v>3.3969999999999998</v>
      </c>
      <c r="CI5453" s="54">
        <v>0.94899999999999995</v>
      </c>
      <c r="CJ5453" s="54">
        <v>158</v>
      </c>
      <c r="CK5453" s="54">
        <v>7.3</v>
      </c>
      <c r="CL5453" s="54">
        <v>1.299E-2</v>
      </c>
      <c r="CM5453" s="54">
        <v>1.0129999999999999</v>
      </c>
      <c r="CN5453" s="53" t="s">
        <v>36473</v>
      </c>
      <c r="CO5453" s="54">
        <v>27</v>
      </c>
      <c r="CP5453" s="54">
        <v>76</v>
      </c>
      <c r="CQ5453" s="55">
        <f t="shared" si="85"/>
        <v>0.35526315789473684</v>
      </c>
      <c r="CR5453" s="52" t="s">
        <v>28921</v>
      </c>
    </row>
    <row r="5454" spans="81:96">
      <c r="CC5454" s="52">
        <v>5453</v>
      </c>
      <c r="CD5454" s="53" t="s">
        <v>36524</v>
      </c>
      <c r="CE5454" s="53" t="s">
        <v>36525</v>
      </c>
      <c r="CF5454" s="54">
        <v>2540</v>
      </c>
      <c r="CG5454" s="54">
        <v>3.4780000000000002</v>
      </c>
      <c r="CH5454" s="54">
        <v>3.379</v>
      </c>
      <c r="CI5454" s="54">
        <v>0.38800000000000001</v>
      </c>
      <c r="CJ5454" s="54">
        <v>85</v>
      </c>
      <c r="CK5454" s="54">
        <v>6.2</v>
      </c>
      <c r="CL5454" s="54">
        <v>5.1999999999999998E-3</v>
      </c>
      <c r="CM5454" s="54">
        <v>0.92</v>
      </c>
      <c r="CN5454" s="53" t="s">
        <v>36473</v>
      </c>
      <c r="CO5454" s="54">
        <v>28</v>
      </c>
      <c r="CP5454" s="54">
        <v>76</v>
      </c>
      <c r="CQ5454" s="55">
        <f t="shared" si="85"/>
        <v>0.36842105263157893</v>
      </c>
      <c r="CR5454" s="52" t="s">
        <v>28921</v>
      </c>
    </row>
    <row r="5455" spans="81:96">
      <c r="CC5455" s="52">
        <v>5454</v>
      </c>
      <c r="CD5455" s="53" t="s">
        <v>36526</v>
      </c>
      <c r="CE5455" s="53" t="s">
        <v>36527</v>
      </c>
      <c r="CF5455" s="54">
        <v>2928</v>
      </c>
      <c r="CG5455" s="54">
        <v>2.9940000000000002</v>
      </c>
      <c r="CH5455" s="54">
        <v>2.6160000000000001</v>
      </c>
      <c r="CI5455" s="54">
        <v>0.80900000000000005</v>
      </c>
      <c r="CJ5455" s="54">
        <v>141</v>
      </c>
      <c r="CK5455" s="54">
        <v>5.6</v>
      </c>
      <c r="CL5455" s="54">
        <v>6.2899999999999996E-3</v>
      </c>
      <c r="CM5455" s="54">
        <v>0.69699999999999995</v>
      </c>
      <c r="CN5455" s="53" t="s">
        <v>36473</v>
      </c>
      <c r="CO5455" s="54">
        <v>29</v>
      </c>
      <c r="CP5455" s="54">
        <v>76</v>
      </c>
      <c r="CQ5455" s="55">
        <f t="shared" si="85"/>
        <v>0.38157894736842107</v>
      </c>
      <c r="CR5455" s="52" t="s">
        <v>28921</v>
      </c>
    </row>
    <row r="5456" spans="81:96">
      <c r="CC5456" s="52">
        <v>5455</v>
      </c>
      <c r="CD5456" s="53" t="s">
        <v>36528</v>
      </c>
      <c r="CE5456" s="53" t="s">
        <v>36529</v>
      </c>
      <c r="CF5456" s="54">
        <v>4348</v>
      </c>
      <c r="CG5456" s="54">
        <v>2.9630000000000001</v>
      </c>
      <c r="CH5456" s="54">
        <v>2.968</v>
      </c>
      <c r="CI5456" s="54">
        <v>0.70799999999999996</v>
      </c>
      <c r="CJ5456" s="54">
        <v>178</v>
      </c>
      <c r="CK5456" s="54">
        <v>5.2</v>
      </c>
      <c r="CL5456" s="54">
        <v>1.069E-2</v>
      </c>
      <c r="CM5456" s="54">
        <v>0.86699999999999999</v>
      </c>
      <c r="CN5456" s="53" t="s">
        <v>36473</v>
      </c>
      <c r="CO5456" s="54">
        <v>30</v>
      </c>
      <c r="CP5456" s="54">
        <v>76</v>
      </c>
      <c r="CQ5456" s="55">
        <f t="shared" si="85"/>
        <v>0.39473684210526316</v>
      </c>
      <c r="CR5456" s="52" t="s">
        <v>28921</v>
      </c>
    </row>
    <row r="5457" spans="81:96">
      <c r="CC5457" s="52">
        <v>5456</v>
      </c>
      <c r="CD5457" s="53" t="s">
        <v>36530</v>
      </c>
      <c r="CE5457" s="53" t="s">
        <v>36531</v>
      </c>
      <c r="CF5457" s="54">
        <v>5670</v>
      </c>
      <c r="CG5457" s="54">
        <v>2.9590000000000001</v>
      </c>
      <c r="CH5457" s="54">
        <v>3.214</v>
      </c>
      <c r="CI5457" s="54">
        <v>0.35299999999999998</v>
      </c>
      <c r="CJ5457" s="54">
        <v>184</v>
      </c>
      <c r="CK5457" s="54">
        <v>6</v>
      </c>
      <c r="CL5457" s="54">
        <v>1.265E-2</v>
      </c>
      <c r="CM5457" s="54">
        <v>0.92200000000000004</v>
      </c>
      <c r="CN5457" s="53" t="s">
        <v>36473</v>
      </c>
      <c r="CO5457" s="54">
        <v>31</v>
      </c>
      <c r="CP5457" s="54">
        <v>76</v>
      </c>
      <c r="CQ5457" s="55">
        <f t="shared" si="85"/>
        <v>0.40789473684210525</v>
      </c>
      <c r="CR5457" s="52" t="s">
        <v>28921</v>
      </c>
    </row>
    <row r="5458" spans="81:96">
      <c r="CC5458" s="52">
        <v>5457</v>
      </c>
      <c r="CD5458" s="53" t="s">
        <v>36532</v>
      </c>
      <c r="CE5458" s="53" t="s">
        <v>36533</v>
      </c>
      <c r="CF5458" s="54">
        <v>1966</v>
      </c>
      <c r="CG5458" s="54">
        <v>2.8370000000000002</v>
      </c>
      <c r="CH5458" s="54">
        <v>2.6930000000000001</v>
      </c>
      <c r="CI5458" s="54">
        <v>0.14000000000000001</v>
      </c>
      <c r="CJ5458" s="54">
        <v>86</v>
      </c>
      <c r="CK5458" s="54">
        <v>5.4</v>
      </c>
      <c r="CL5458" s="54">
        <v>5.1599999999999997E-3</v>
      </c>
      <c r="CM5458" s="54">
        <v>0.81200000000000006</v>
      </c>
      <c r="CN5458" s="53" t="s">
        <v>36473</v>
      </c>
      <c r="CO5458" s="54">
        <v>32</v>
      </c>
      <c r="CP5458" s="54">
        <v>76</v>
      </c>
      <c r="CQ5458" s="55">
        <f t="shared" si="85"/>
        <v>0.42105263157894735</v>
      </c>
      <c r="CR5458" s="52" t="s">
        <v>28921</v>
      </c>
    </row>
    <row r="5459" spans="81:96">
      <c r="CC5459" s="52">
        <v>5458</v>
      </c>
      <c r="CD5459" s="53" t="s">
        <v>36534</v>
      </c>
      <c r="CE5459" s="53" t="s">
        <v>36535</v>
      </c>
      <c r="CF5459" s="54">
        <v>1731</v>
      </c>
      <c r="CG5459" s="54">
        <v>2.8239999999999998</v>
      </c>
      <c r="CH5459" s="54">
        <v>2.944</v>
      </c>
      <c r="CI5459" s="54">
        <v>0.113</v>
      </c>
      <c r="CJ5459" s="54">
        <v>53</v>
      </c>
      <c r="CK5459" s="54">
        <v>7.3</v>
      </c>
      <c r="CL5459" s="54">
        <v>3.3800000000000002E-3</v>
      </c>
      <c r="CM5459" s="54">
        <v>0.84499999999999997</v>
      </c>
      <c r="CN5459" s="53" t="s">
        <v>36473</v>
      </c>
      <c r="CO5459" s="54">
        <v>33</v>
      </c>
      <c r="CP5459" s="54">
        <v>76</v>
      </c>
      <c r="CQ5459" s="55">
        <f t="shared" si="85"/>
        <v>0.43421052631578949</v>
      </c>
      <c r="CR5459" s="52" t="s">
        <v>28921</v>
      </c>
    </row>
    <row r="5460" spans="81:96">
      <c r="CC5460" s="52">
        <v>5459</v>
      </c>
      <c r="CD5460" s="53" t="s">
        <v>36536</v>
      </c>
      <c r="CE5460" s="53" t="s">
        <v>36537</v>
      </c>
      <c r="CF5460" s="54">
        <v>8561</v>
      </c>
      <c r="CG5460" s="54">
        <v>2.798</v>
      </c>
      <c r="CH5460" s="54">
        <v>2.806</v>
      </c>
      <c r="CI5460" s="54">
        <v>0.495</v>
      </c>
      <c r="CJ5460" s="54">
        <v>287</v>
      </c>
      <c r="CK5460" s="54">
        <v>5.9</v>
      </c>
      <c r="CL5460" s="54">
        <v>2.1579999999999998E-2</v>
      </c>
      <c r="CM5460" s="54">
        <v>0.89200000000000002</v>
      </c>
      <c r="CN5460" s="53" t="s">
        <v>36473</v>
      </c>
      <c r="CO5460" s="54">
        <v>34</v>
      </c>
      <c r="CP5460" s="54">
        <v>76</v>
      </c>
      <c r="CQ5460" s="55">
        <f t="shared" si="85"/>
        <v>0.44736842105263158</v>
      </c>
      <c r="CR5460" s="52" t="s">
        <v>28921</v>
      </c>
    </row>
    <row r="5461" spans="81:96">
      <c r="CC5461" s="52">
        <v>5460</v>
      </c>
      <c r="CD5461" s="53" t="s">
        <v>36538</v>
      </c>
      <c r="CE5461" s="53" t="s">
        <v>36539</v>
      </c>
      <c r="CF5461" s="54">
        <v>3276</v>
      </c>
      <c r="CG5461" s="54">
        <v>2.7349999999999999</v>
      </c>
      <c r="CH5461" s="54">
        <v>2.403</v>
      </c>
      <c r="CI5461" s="54">
        <v>0.59399999999999997</v>
      </c>
      <c r="CJ5461" s="54">
        <v>212</v>
      </c>
      <c r="CK5461" s="54">
        <v>5.0999999999999996</v>
      </c>
      <c r="CL5461" s="54">
        <v>6.6E-3</v>
      </c>
      <c r="CM5461" s="54">
        <v>0.57899999999999996</v>
      </c>
      <c r="CN5461" s="53" t="s">
        <v>36473</v>
      </c>
      <c r="CO5461" s="54">
        <v>35</v>
      </c>
      <c r="CP5461" s="54">
        <v>76</v>
      </c>
      <c r="CQ5461" s="55">
        <f t="shared" si="85"/>
        <v>0.46052631578947367</v>
      </c>
      <c r="CR5461" s="52" t="s">
        <v>28921</v>
      </c>
    </row>
    <row r="5462" spans="81:96">
      <c r="CC5462" s="52">
        <v>5461</v>
      </c>
      <c r="CD5462" s="53" t="s">
        <v>36540</v>
      </c>
      <c r="CE5462" s="53" t="s">
        <v>36541</v>
      </c>
      <c r="CF5462" s="54">
        <v>2535</v>
      </c>
      <c r="CG5462" s="54">
        <v>2.6749999999999998</v>
      </c>
      <c r="CH5462" s="54">
        <v>3.0179999999999998</v>
      </c>
      <c r="CI5462" s="54">
        <v>0.60599999999999998</v>
      </c>
      <c r="CJ5462" s="54">
        <v>142</v>
      </c>
      <c r="CK5462" s="54">
        <v>4.3</v>
      </c>
      <c r="CL5462" s="54">
        <v>8.3899999999999999E-3</v>
      </c>
      <c r="CM5462" s="54">
        <v>0.93400000000000005</v>
      </c>
      <c r="CN5462" s="53" t="s">
        <v>36473</v>
      </c>
      <c r="CO5462" s="54">
        <v>36</v>
      </c>
      <c r="CP5462" s="54">
        <v>76</v>
      </c>
      <c r="CQ5462" s="55">
        <f t="shared" si="85"/>
        <v>0.47368421052631576</v>
      </c>
      <c r="CR5462" s="52" t="s">
        <v>28921</v>
      </c>
    </row>
    <row r="5463" spans="81:96">
      <c r="CC5463" s="52">
        <v>5462</v>
      </c>
      <c r="CD5463" s="53" t="s">
        <v>36542</v>
      </c>
      <c r="CE5463" s="53" t="s">
        <v>36543</v>
      </c>
      <c r="CF5463" s="54">
        <v>8829</v>
      </c>
      <c r="CG5463" s="54">
        <v>2.625</v>
      </c>
      <c r="CH5463" s="54">
        <v>2.758</v>
      </c>
      <c r="CI5463" s="54">
        <v>0.63900000000000001</v>
      </c>
      <c r="CJ5463" s="54">
        <v>288</v>
      </c>
      <c r="CK5463" s="54">
        <v>7</v>
      </c>
      <c r="CL5463" s="54">
        <v>1.7160000000000002E-2</v>
      </c>
      <c r="CM5463" s="54">
        <v>0.79800000000000004</v>
      </c>
      <c r="CN5463" s="53" t="s">
        <v>36473</v>
      </c>
      <c r="CO5463" s="54">
        <v>37</v>
      </c>
      <c r="CP5463" s="54">
        <v>76</v>
      </c>
      <c r="CQ5463" s="55">
        <f t="shared" si="85"/>
        <v>0.48684210526315791</v>
      </c>
      <c r="CR5463" s="52" t="s">
        <v>28921</v>
      </c>
    </row>
    <row r="5464" spans="81:96">
      <c r="CC5464" s="52">
        <v>5463</v>
      </c>
      <c r="CD5464" s="53" t="s">
        <v>36544</v>
      </c>
      <c r="CE5464" s="53" t="s">
        <v>36545</v>
      </c>
      <c r="CF5464" s="54">
        <v>13298</v>
      </c>
      <c r="CG5464" s="54">
        <v>2.613</v>
      </c>
      <c r="CH5464" s="54">
        <v>2.4950000000000001</v>
      </c>
      <c r="CI5464" s="54">
        <v>0.47499999999999998</v>
      </c>
      <c r="CJ5464" s="54">
        <v>366</v>
      </c>
      <c r="CK5464" s="54">
        <v>7.5</v>
      </c>
      <c r="CL5464" s="54">
        <v>2.3619999999999999E-2</v>
      </c>
      <c r="CM5464" s="54">
        <v>0.69</v>
      </c>
      <c r="CN5464" s="53" t="s">
        <v>36473</v>
      </c>
      <c r="CO5464" s="54">
        <v>38</v>
      </c>
      <c r="CP5464" s="54">
        <v>76</v>
      </c>
      <c r="CQ5464" s="55">
        <f t="shared" si="85"/>
        <v>0.5</v>
      </c>
      <c r="CR5464" s="52" t="s">
        <v>28938</v>
      </c>
    </row>
    <row r="5465" spans="81:96">
      <c r="CC5465" s="52">
        <v>5464</v>
      </c>
      <c r="CD5465" s="53" t="s">
        <v>36546</v>
      </c>
      <c r="CE5465" s="53" t="s">
        <v>36547</v>
      </c>
      <c r="CF5465" s="54">
        <v>4565</v>
      </c>
      <c r="CG5465" s="54">
        <v>2.4489999999999998</v>
      </c>
      <c r="CH5465" s="54">
        <v>2.5870000000000002</v>
      </c>
      <c r="CI5465" s="54">
        <v>0.33300000000000002</v>
      </c>
      <c r="CJ5465" s="54">
        <v>183</v>
      </c>
      <c r="CK5465" s="54">
        <v>5.6</v>
      </c>
      <c r="CL5465" s="54">
        <v>1.1259999999999999E-2</v>
      </c>
      <c r="CM5465" s="54">
        <v>0.76100000000000001</v>
      </c>
      <c r="CN5465" s="53" t="s">
        <v>36473</v>
      </c>
      <c r="CO5465" s="54">
        <v>39</v>
      </c>
      <c r="CP5465" s="54">
        <v>76</v>
      </c>
      <c r="CQ5465" s="55">
        <f t="shared" si="85"/>
        <v>0.51315789473684215</v>
      </c>
      <c r="CR5465" s="52" t="s">
        <v>28938</v>
      </c>
    </row>
    <row r="5466" spans="81:96">
      <c r="CC5466" s="52">
        <v>5465</v>
      </c>
      <c r="CD5466" s="53" t="s">
        <v>36548</v>
      </c>
      <c r="CE5466" s="53" t="s">
        <v>36549</v>
      </c>
      <c r="CF5466" s="54">
        <v>879</v>
      </c>
      <c r="CG5466" s="54">
        <v>2.4169999999999998</v>
      </c>
      <c r="CH5466" s="54"/>
      <c r="CI5466" s="54">
        <v>0.47599999999999998</v>
      </c>
      <c r="CJ5466" s="54">
        <v>82</v>
      </c>
      <c r="CK5466" s="54">
        <v>3.6</v>
      </c>
      <c r="CL5466" s="54">
        <v>3.2399999999999998E-3</v>
      </c>
      <c r="CM5466" s="54"/>
      <c r="CN5466" s="53" t="s">
        <v>36473</v>
      </c>
      <c r="CO5466" s="54">
        <v>40</v>
      </c>
      <c r="CP5466" s="54">
        <v>76</v>
      </c>
      <c r="CQ5466" s="55">
        <f t="shared" si="85"/>
        <v>0.52631578947368418</v>
      </c>
      <c r="CR5466" s="52" t="s">
        <v>28938</v>
      </c>
    </row>
    <row r="5467" spans="81:96">
      <c r="CC5467" s="52">
        <v>5466</v>
      </c>
      <c r="CD5467" s="53" t="s">
        <v>36550</v>
      </c>
      <c r="CE5467" s="53" t="s">
        <v>36551</v>
      </c>
      <c r="CF5467" s="54">
        <v>24275</v>
      </c>
      <c r="CG5467" s="54">
        <v>2.3690000000000002</v>
      </c>
      <c r="CH5467" s="54">
        <v>2.6709999999999998</v>
      </c>
      <c r="CI5467" s="54">
        <v>0.34699999999999998</v>
      </c>
      <c r="CJ5467" s="54">
        <v>1981</v>
      </c>
      <c r="CK5467" s="54">
        <v>5.8</v>
      </c>
      <c r="CL5467" s="54">
        <v>4.6269999999999999E-2</v>
      </c>
      <c r="CM5467" s="54">
        <v>0.64700000000000002</v>
      </c>
      <c r="CN5467" s="53" t="s">
        <v>36473</v>
      </c>
      <c r="CO5467" s="54">
        <v>41</v>
      </c>
      <c r="CP5467" s="54">
        <v>76</v>
      </c>
      <c r="CQ5467" s="55">
        <f t="shared" si="85"/>
        <v>0.53947368421052633</v>
      </c>
      <c r="CR5467" s="52" t="s">
        <v>28938</v>
      </c>
    </row>
    <row r="5468" spans="81:96">
      <c r="CC5468" s="52">
        <v>5467</v>
      </c>
      <c r="CD5468" s="53" t="s">
        <v>36552</v>
      </c>
      <c r="CE5468" s="53" t="s">
        <v>36553</v>
      </c>
      <c r="CF5468" s="54">
        <v>2733</v>
      </c>
      <c r="CG5468" s="54">
        <v>2.3650000000000002</v>
      </c>
      <c r="CH5468" s="54">
        <v>2.7370000000000001</v>
      </c>
      <c r="CI5468" s="54">
        <v>0.26600000000000001</v>
      </c>
      <c r="CJ5468" s="54">
        <v>222</v>
      </c>
      <c r="CK5468" s="54">
        <v>4</v>
      </c>
      <c r="CL5468" s="54">
        <v>8.8800000000000007E-3</v>
      </c>
      <c r="CM5468" s="54">
        <v>0.75</v>
      </c>
      <c r="CN5468" s="53" t="s">
        <v>36473</v>
      </c>
      <c r="CO5468" s="54">
        <v>42</v>
      </c>
      <c r="CP5468" s="54">
        <v>76</v>
      </c>
      <c r="CQ5468" s="55">
        <f t="shared" si="85"/>
        <v>0.55263157894736847</v>
      </c>
      <c r="CR5468" s="52" t="s">
        <v>28938</v>
      </c>
    </row>
    <row r="5469" spans="81:96">
      <c r="CC5469" s="52">
        <v>5468</v>
      </c>
      <c r="CD5469" s="53" t="s">
        <v>36554</v>
      </c>
      <c r="CE5469" s="53" t="s">
        <v>36555</v>
      </c>
      <c r="CF5469" s="54">
        <v>7995</v>
      </c>
      <c r="CG5469" s="54">
        <v>2.3610000000000002</v>
      </c>
      <c r="CH5469" s="54">
        <v>2.423</v>
      </c>
      <c r="CI5469" s="54">
        <v>0.45700000000000002</v>
      </c>
      <c r="CJ5469" s="54">
        <v>186</v>
      </c>
      <c r="CK5469" s="54" t="s">
        <v>28918</v>
      </c>
      <c r="CL5469" s="54">
        <v>9.8899999999999995E-3</v>
      </c>
      <c r="CM5469" s="54">
        <v>0.67700000000000005</v>
      </c>
      <c r="CN5469" s="53" t="s">
        <v>36473</v>
      </c>
      <c r="CO5469" s="54">
        <v>43</v>
      </c>
      <c r="CP5469" s="54">
        <v>76</v>
      </c>
      <c r="CQ5469" s="55">
        <f t="shared" si="85"/>
        <v>0.56578947368421051</v>
      </c>
      <c r="CR5469" s="52" t="s">
        <v>28938</v>
      </c>
    </row>
    <row r="5470" spans="81:96">
      <c r="CC5470" s="52">
        <v>5469</v>
      </c>
      <c r="CD5470" s="53" t="s">
        <v>36556</v>
      </c>
      <c r="CE5470" s="53" t="s">
        <v>36557</v>
      </c>
      <c r="CF5470" s="54">
        <v>4930</v>
      </c>
      <c r="CG5470" s="54">
        <v>2.351</v>
      </c>
      <c r="CH5470" s="54">
        <v>2.3559999999999999</v>
      </c>
      <c r="CI5470" s="54">
        <v>0.73799999999999999</v>
      </c>
      <c r="CJ5470" s="54">
        <v>187</v>
      </c>
      <c r="CK5470" s="54">
        <v>4.0999999999999996</v>
      </c>
      <c r="CL5470" s="54">
        <v>1.5990000000000001E-2</v>
      </c>
      <c r="CM5470" s="54">
        <v>0.73299999999999998</v>
      </c>
      <c r="CN5470" s="53" t="s">
        <v>36473</v>
      </c>
      <c r="CO5470" s="54">
        <v>44</v>
      </c>
      <c r="CP5470" s="54">
        <v>76</v>
      </c>
      <c r="CQ5470" s="55">
        <f t="shared" si="85"/>
        <v>0.57894736842105265</v>
      </c>
      <c r="CR5470" s="52" t="s">
        <v>28938</v>
      </c>
    </row>
    <row r="5471" spans="81:96">
      <c r="CC5471" s="52">
        <v>5470</v>
      </c>
      <c r="CD5471" s="53" t="s">
        <v>32254</v>
      </c>
      <c r="CE5471" s="53" t="s">
        <v>32255</v>
      </c>
      <c r="CF5471" s="54">
        <v>566</v>
      </c>
      <c r="CG5471" s="54">
        <v>2.2959999999999998</v>
      </c>
      <c r="CH5471" s="54"/>
      <c r="CI5471" s="54">
        <v>0.42399999999999999</v>
      </c>
      <c r="CJ5471" s="54">
        <v>59</v>
      </c>
      <c r="CK5471" s="54">
        <v>3.1</v>
      </c>
      <c r="CL5471" s="54">
        <v>2.0600000000000002E-3</v>
      </c>
      <c r="CM5471" s="54"/>
      <c r="CN5471" s="53" t="s">
        <v>36473</v>
      </c>
      <c r="CO5471" s="54">
        <v>45</v>
      </c>
      <c r="CP5471" s="54">
        <v>76</v>
      </c>
      <c r="CQ5471" s="55">
        <f t="shared" si="85"/>
        <v>0.59210526315789469</v>
      </c>
      <c r="CR5471" s="52" t="s">
        <v>28938</v>
      </c>
    </row>
    <row r="5472" spans="81:96">
      <c r="CC5472" s="52">
        <v>5471</v>
      </c>
      <c r="CD5472" s="53" t="s">
        <v>36558</v>
      </c>
      <c r="CE5472" s="53" t="s">
        <v>36559</v>
      </c>
      <c r="CF5472" s="54">
        <v>353</v>
      </c>
      <c r="CG5472" s="54">
        <v>2.2810000000000001</v>
      </c>
      <c r="CH5472" s="54">
        <v>2.6080000000000001</v>
      </c>
      <c r="CI5472" s="54">
        <v>0.26100000000000001</v>
      </c>
      <c r="CJ5472" s="54">
        <v>46</v>
      </c>
      <c r="CK5472" s="54">
        <v>3.4</v>
      </c>
      <c r="CL5472" s="54">
        <v>1.32E-3</v>
      </c>
      <c r="CM5472" s="54">
        <v>0.63800000000000001</v>
      </c>
      <c r="CN5472" s="53" t="s">
        <v>36473</v>
      </c>
      <c r="CO5472" s="54">
        <v>46</v>
      </c>
      <c r="CP5472" s="54">
        <v>76</v>
      </c>
      <c r="CQ5472" s="55">
        <f t="shared" si="85"/>
        <v>0.60526315789473684</v>
      </c>
      <c r="CR5472" s="52" t="s">
        <v>28938</v>
      </c>
    </row>
    <row r="5473" spans="81:96">
      <c r="CC5473" s="52">
        <v>5472</v>
      </c>
      <c r="CD5473" s="53" t="s">
        <v>36560</v>
      </c>
      <c r="CE5473" s="53" t="s">
        <v>36561</v>
      </c>
      <c r="CF5473" s="54">
        <v>5477</v>
      </c>
      <c r="CG5473" s="54">
        <v>2.2530000000000001</v>
      </c>
      <c r="CH5473" s="54">
        <v>2.1970000000000001</v>
      </c>
      <c r="CI5473" s="54">
        <v>0.56799999999999995</v>
      </c>
      <c r="CJ5473" s="54">
        <v>199</v>
      </c>
      <c r="CK5473" s="54">
        <v>7.1</v>
      </c>
      <c r="CL5473" s="54">
        <v>1.026E-2</v>
      </c>
      <c r="CM5473" s="54">
        <v>0.623</v>
      </c>
      <c r="CN5473" s="53" t="s">
        <v>36473</v>
      </c>
      <c r="CO5473" s="54">
        <v>47</v>
      </c>
      <c r="CP5473" s="54">
        <v>76</v>
      </c>
      <c r="CQ5473" s="55">
        <f t="shared" si="85"/>
        <v>0.61842105263157898</v>
      </c>
      <c r="CR5473" s="52" t="s">
        <v>28938</v>
      </c>
    </row>
    <row r="5474" spans="81:96">
      <c r="CC5474" s="52">
        <v>5473</v>
      </c>
      <c r="CD5474" s="53" t="s">
        <v>36562</v>
      </c>
      <c r="CE5474" s="53" t="s">
        <v>36563</v>
      </c>
      <c r="CF5474" s="54">
        <v>1028</v>
      </c>
      <c r="CG5474" s="54">
        <v>2.202</v>
      </c>
      <c r="CH5474" s="54">
        <v>2.2719999999999998</v>
      </c>
      <c r="CI5474" s="54">
        <v>0.33300000000000002</v>
      </c>
      <c r="CJ5474" s="54">
        <v>57</v>
      </c>
      <c r="CK5474" s="54">
        <v>4.5</v>
      </c>
      <c r="CL5474" s="54">
        <v>2.8400000000000001E-3</v>
      </c>
      <c r="CM5474" s="54">
        <v>0.57099999999999995</v>
      </c>
      <c r="CN5474" s="53" t="s">
        <v>36473</v>
      </c>
      <c r="CO5474" s="54">
        <v>48</v>
      </c>
      <c r="CP5474" s="54">
        <v>76</v>
      </c>
      <c r="CQ5474" s="55">
        <f t="shared" si="85"/>
        <v>0.63157894736842102</v>
      </c>
      <c r="CR5474" s="52" t="s">
        <v>28938</v>
      </c>
    </row>
    <row r="5475" spans="81:96">
      <c r="CC5475" s="52">
        <v>5474</v>
      </c>
      <c r="CD5475" s="53" t="s">
        <v>36564</v>
      </c>
      <c r="CE5475" s="53" t="s">
        <v>36565</v>
      </c>
      <c r="CF5475" s="54">
        <v>1994</v>
      </c>
      <c r="CG5475" s="54">
        <v>2.181</v>
      </c>
      <c r="CH5475" s="54">
        <v>2.6890000000000001</v>
      </c>
      <c r="CI5475" s="54">
        <v>0.10199999999999999</v>
      </c>
      <c r="CJ5475" s="54">
        <v>127</v>
      </c>
      <c r="CK5475" s="54">
        <v>4.4000000000000004</v>
      </c>
      <c r="CL5475" s="54">
        <v>6.2199999999999998E-3</v>
      </c>
      <c r="CM5475" s="54">
        <v>0.73699999999999999</v>
      </c>
      <c r="CN5475" s="53" t="s">
        <v>36473</v>
      </c>
      <c r="CO5475" s="54">
        <v>49</v>
      </c>
      <c r="CP5475" s="54">
        <v>76</v>
      </c>
      <c r="CQ5475" s="55">
        <f t="shared" si="85"/>
        <v>0.64473684210526316</v>
      </c>
      <c r="CR5475" s="52" t="s">
        <v>28938</v>
      </c>
    </row>
    <row r="5476" spans="81:96">
      <c r="CC5476" s="52">
        <v>5475</v>
      </c>
      <c r="CD5476" s="53" t="s">
        <v>36566</v>
      </c>
      <c r="CE5476" s="53" t="s">
        <v>36567</v>
      </c>
      <c r="CF5476" s="54">
        <v>1748</v>
      </c>
      <c r="CG5476" s="54">
        <v>2.1619999999999999</v>
      </c>
      <c r="CH5476" s="54">
        <v>1.9730000000000001</v>
      </c>
      <c r="CI5476" s="54">
        <v>0.16400000000000001</v>
      </c>
      <c r="CJ5476" s="54">
        <v>61</v>
      </c>
      <c r="CK5476" s="54">
        <v>7.5</v>
      </c>
      <c r="CL5476" s="54">
        <v>3.2499999999999999E-3</v>
      </c>
      <c r="CM5476" s="54">
        <v>0.623</v>
      </c>
      <c r="CN5476" s="53" t="s">
        <v>36473</v>
      </c>
      <c r="CO5476" s="54">
        <v>50</v>
      </c>
      <c r="CP5476" s="54">
        <v>76</v>
      </c>
      <c r="CQ5476" s="55">
        <f t="shared" si="85"/>
        <v>0.65789473684210531</v>
      </c>
      <c r="CR5476" s="52" t="s">
        <v>28938</v>
      </c>
    </row>
    <row r="5477" spans="81:96">
      <c r="CC5477" s="52">
        <v>5476</v>
      </c>
      <c r="CD5477" s="53" t="s">
        <v>36568</v>
      </c>
      <c r="CE5477" s="53" t="s">
        <v>36569</v>
      </c>
      <c r="CF5477" s="54">
        <v>2513</v>
      </c>
      <c r="CG5477" s="54">
        <v>2.097</v>
      </c>
      <c r="CH5477" s="54">
        <v>2.2469999999999999</v>
      </c>
      <c r="CI5477" s="54">
        <v>0.26500000000000001</v>
      </c>
      <c r="CJ5477" s="54">
        <v>68</v>
      </c>
      <c r="CK5477" s="54">
        <v>9.1</v>
      </c>
      <c r="CL5477" s="54">
        <v>3.96E-3</v>
      </c>
      <c r="CM5477" s="54">
        <v>0.61</v>
      </c>
      <c r="CN5477" s="53" t="s">
        <v>36473</v>
      </c>
      <c r="CO5477" s="54">
        <v>51</v>
      </c>
      <c r="CP5477" s="54">
        <v>76</v>
      </c>
      <c r="CQ5477" s="55">
        <f t="shared" si="85"/>
        <v>0.67105263157894735</v>
      </c>
      <c r="CR5477" s="52" t="s">
        <v>28938</v>
      </c>
    </row>
    <row r="5478" spans="81:96">
      <c r="CC5478" s="52">
        <v>5477</v>
      </c>
      <c r="CD5478" s="53" t="s">
        <v>36570</v>
      </c>
      <c r="CE5478" s="53" t="s">
        <v>36571</v>
      </c>
      <c r="CF5478" s="54">
        <v>114</v>
      </c>
      <c r="CG5478" s="54">
        <v>2.08</v>
      </c>
      <c r="CH5478" s="54">
        <v>2.08</v>
      </c>
      <c r="CI5478" s="54">
        <v>0.17</v>
      </c>
      <c r="CJ5478" s="54">
        <v>53</v>
      </c>
      <c r="CK5478" s="54">
        <v>1.5</v>
      </c>
      <c r="CL5478" s="54">
        <v>3.8000000000000002E-4</v>
      </c>
      <c r="CM5478" s="54">
        <v>0.47199999999999998</v>
      </c>
      <c r="CN5478" s="53" t="s">
        <v>36473</v>
      </c>
      <c r="CO5478" s="54">
        <v>52</v>
      </c>
      <c r="CP5478" s="54">
        <v>76</v>
      </c>
      <c r="CQ5478" s="55">
        <f t="shared" si="85"/>
        <v>0.68421052631578949</v>
      </c>
      <c r="CR5478" s="52" t="s">
        <v>28938</v>
      </c>
    </row>
    <row r="5479" spans="81:96">
      <c r="CC5479" s="52">
        <v>5478</v>
      </c>
      <c r="CD5479" s="53" t="s">
        <v>36572</v>
      </c>
      <c r="CE5479" s="53" t="s">
        <v>36573</v>
      </c>
      <c r="CF5479" s="54">
        <v>1239</v>
      </c>
      <c r="CG5479" s="54">
        <v>2.0649999999999999</v>
      </c>
      <c r="CH5479" s="54">
        <v>2.0350000000000001</v>
      </c>
      <c r="CI5479" s="54">
        <v>0.253</v>
      </c>
      <c r="CJ5479" s="54">
        <v>95</v>
      </c>
      <c r="CK5479" s="54">
        <v>3.9</v>
      </c>
      <c r="CL5479" s="54">
        <v>4.0499999999999998E-3</v>
      </c>
      <c r="CM5479" s="54">
        <v>0.59399999999999997</v>
      </c>
      <c r="CN5479" s="53" t="s">
        <v>36473</v>
      </c>
      <c r="CO5479" s="54">
        <v>53</v>
      </c>
      <c r="CP5479" s="54">
        <v>76</v>
      </c>
      <c r="CQ5479" s="55">
        <f t="shared" si="85"/>
        <v>0.69736842105263153</v>
      </c>
      <c r="CR5479" s="52" t="s">
        <v>28938</v>
      </c>
    </row>
    <row r="5480" spans="81:96">
      <c r="CC5480" s="52">
        <v>5479</v>
      </c>
      <c r="CD5480" s="53" t="s">
        <v>36574</v>
      </c>
      <c r="CE5480" s="53" t="s">
        <v>36575</v>
      </c>
      <c r="CF5480" s="54">
        <v>1290</v>
      </c>
      <c r="CG5480" s="54">
        <v>2.0579999999999998</v>
      </c>
      <c r="CH5480" s="54">
        <v>1.976</v>
      </c>
      <c r="CI5480" s="54">
        <v>0.96299999999999997</v>
      </c>
      <c r="CJ5480" s="54">
        <v>135</v>
      </c>
      <c r="CK5480" s="54">
        <v>3.3</v>
      </c>
      <c r="CL5480" s="54">
        <v>4.0400000000000002E-3</v>
      </c>
      <c r="CM5480" s="54">
        <v>0.51800000000000002</v>
      </c>
      <c r="CN5480" s="53" t="s">
        <v>36473</v>
      </c>
      <c r="CO5480" s="54">
        <v>54</v>
      </c>
      <c r="CP5480" s="54">
        <v>76</v>
      </c>
      <c r="CQ5480" s="55">
        <f t="shared" si="85"/>
        <v>0.71052631578947367</v>
      </c>
      <c r="CR5480" s="52" t="s">
        <v>28938</v>
      </c>
    </row>
    <row r="5481" spans="81:96">
      <c r="CC5481" s="52">
        <v>5480</v>
      </c>
      <c r="CD5481" s="53" t="s">
        <v>36576</v>
      </c>
      <c r="CE5481" s="53" t="s">
        <v>36577</v>
      </c>
      <c r="CF5481" s="54">
        <v>1164</v>
      </c>
      <c r="CG5481" s="54">
        <v>2.044</v>
      </c>
      <c r="CH5481" s="54">
        <v>1.6870000000000001</v>
      </c>
      <c r="CI5481" s="54">
        <v>0.45900000000000002</v>
      </c>
      <c r="CJ5481" s="54">
        <v>146</v>
      </c>
      <c r="CK5481" s="54">
        <v>4.5</v>
      </c>
      <c r="CL5481" s="54">
        <v>2.7699999999999999E-3</v>
      </c>
      <c r="CM5481" s="54">
        <v>0.44800000000000001</v>
      </c>
      <c r="CN5481" s="53" t="s">
        <v>36473</v>
      </c>
      <c r="CO5481" s="54">
        <v>55</v>
      </c>
      <c r="CP5481" s="54">
        <v>76</v>
      </c>
      <c r="CQ5481" s="55">
        <f t="shared" si="85"/>
        <v>0.72368421052631582</v>
      </c>
      <c r="CR5481" s="52" t="s">
        <v>28938</v>
      </c>
    </row>
    <row r="5482" spans="81:96">
      <c r="CC5482" s="52">
        <v>5481</v>
      </c>
      <c r="CD5482" s="53" t="s">
        <v>36578</v>
      </c>
      <c r="CE5482" s="53" t="s">
        <v>36579</v>
      </c>
      <c r="CF5482" s="54">
        <v>1862</v>
      </c>
      <c r="CG5482" s="54">
        <v>1.9810000000000001</v>
      </c>
      <c r="CH5482" s="54">
        <v>1.9490000000000001</v>
      </c>
      <c r="CI5482" s="54">
        <v>0.54500000000000004</v>
      </c>
      <c r="CJ5482" s="54">
        <v>66</v>
      </c>
      <c r="CK5482" s="54">
        <v>7</v>
      </c>
      <c r="CL5482" s="54">
        <v>3.2799999999999999E-3</v>
      </c>
      <c r="CM5482" s="54">
        <v>0.55200000000000005</v>
      </c>
      <c r="CN5482" s="53" t="s">
        <v>36473</v>
      </c>
      <c r="CO5482" s="54">
        <v>56</v>
      </c>
      <c r="CP5482" s="54">
        <v>76</v>
      </c>
      <c r="CQ5482" s="55">
        <f t="shared" si="85"/>
        <v>0.73684210526315785</v>
      </c>
      <c r="CR5482" s="52" t="s">
        <v>28938</v>
      </c>
    </row>
    <row r="5483" spans="81:96">
      <c r="CC5483" s="52">
        <v>5482</v>
      </c>
      <c r="CD5483" s="53" t="s">
        <v>36580</v>
      </c>
      <c r="CE5483" s="53" t="s">
        <v>36581</v>
      </c>
      <c r="CF5483" s="54">
        <v>937</v>
      </c>
      <c r="CG5483" s="54">
        <v>1.9590000000000001</v>
      </c>
      <c r="CH5483" s="54">
        <v>2.0659999999999998</v>
      </c>
      <c r="CI5483" s="54">
        <v>0.219</v>
      </c>
      <c r="CJ5483" s="54">
        <v>96</v>
      </c>
      <c r="CK5483" s="54">
        <v>3.4</v>
      </c>
      <c r="CL5483" s="54">
        <v>3.0799999999999998E-3</v>
      </c>
      <c r="CM5483" s="54">
        <v>0.51400000000000001</v>
      </c>
      <c r="CN5483" s="53" t="s">
        <v>36473</v>
      </c>
      <c r="CO5483" s="54">
        <v>57</v>
      </c>
      <c r="CP5483" s="54">
        <v>76</v>
      </c>
      <c r="CQ5483" s="55">
        <f t="shared" si="85"/>
        <v>0.75</v>
      </c>
      <c r="CR5483" s="52" t="s">
        <v>28953</v>
      </c>
    </row>
    <row r="5484" spans="81:96">
      <c r="CC5484" s="52">
        <v>5483</v>
      </c>
      <c r="CD5484" s="53" t="s">
        <v>36582</v>
      </c>
      <c r="CE5484" s="53" t="s">
        <v>36583</v>
      </c>
      <c r="CF5484" s="54">
        <v>852</v>
      </c>
      <c r="CG5484" s="54">
        <v>1.9319999999999999</v>
      </c>
      <c r="CH5484" s="54">
        <v>1.861</v>
      </c>
      <c r="CI5484" s="54">
        <v>0.308</v>
      </c>
      <c r="CJ5484" s="54">
        <v>104</v>
      </c>
      <c r="CK5484" s="54">
        <v>2.9</v>
      </c>
      <c r="CL5484" s="54">
        <v>2.3E-3</v>
      </c>
      <c r="CM5484" s="54">
        <v>0.35199999999999998</v>
      </c>
      <c r="CN5484" s="53" t="s">
        <v>36473</v>
      </c>
      <c r="CO5484" s="54">
        <v>58</v>
      </c>
      <c r="CP5484" s="54">
        <v>76</v>
      </c>
      <c r="CQ5484" s="55">
        <f t="shared" si="85"/>
        <v>0.76315789473684215</v>
      </c>
      <c r="CR5484" s="52" t="s">
        <v>28953</v>
      </c>
    </row>
    <row r="5485" spans="81:96">
      <c r="CC5485" s="52">
        <v>5484</v>
      </c>
      <c r="CD5485" s="53" t="s">
        <v>36584</v>
      </c>
      <c r="CE5485" s="53" t="s">
        <v>36585</v>
      </c>
      <c r="CF5485" s="54">
        <v>854</v>
      </c>
      <c r="CG5485" s="54">
        <v>1.81</v>
      </c>
      <c r="CH5485" s="54">
        <v>1.6439999999999999</v>
      </c>
      <c r="CI5485" s="54">
        <v>0.39800000000000002</v>
      </c>
      <c r="CJ5485" s="54">
        <v>93</v>
      </c>
      <c r="CK5485" s="54">
        <v>3.3</v>
      </c>
      <c r="CL5485" s="54">
        <v>3.2299999999999998E-3</v>
      </c>
      <c r="CM5485" s="54">
        <v>0.45</v>
      </c>
      <c r="CN5485" s="53" t="s">
        <v>36473</v>
      </c>
      <c r="CO5485" s="54">
        <v>59</v>
      </c>
      <c r="CP5485" s="54">
        <v>76</v>
      </c>
      <c r="CQ5485" s="55">
        <f t="shared" si="85"/>
        <v>0.77631578947368418</v>
      </c>
      <c r="CR5485" s="52" t="s">
        <v>28953</v>
      </c>
    </row>
    <row r="5486" spans="81:96">
      <c r="CC5486" s="52">
        <v>5485</v>
      </c>
      <c r="CD5486" s="53" t="s">
        <v>36586</v>
      </c>
      <c r="CE5486" s="53" t="s">
        <v>36587</v>
      </c>
      <c r="CF5486" s="54">
        <v>1953</v>
      </c>
      <c r="CG5486" s="54">
        <v>1.782</v>
      </c>
      <c r="CH5486" s="54">
        <v>1.784</v>
      </c>
      <c r="CI5486" s="54">
        <v>0.432</v>
      </c>
      <c r="CJ5486" s="54">
        <v>118</v>
      </c>
      <c r="CK5486" s="54">
        <v>5.6</v>
      </c>
      <c r="CL5486" s="54">
        <v>5.0200000000000002E-3</v>
      </c>
      <c r="CM5486" s="54">
        <v>0.55900000000000005</v>
      </c>
      <c r="CN5486" s="53" t="s">
        <v>36473</v>
      </c>
      <c r="CO5486" s="54">
        <v>60</v>
      </c>
      <c r="CP5486" s="54">
        <v>76</v>
      </c>
      <c r="CQ5486" s="55">
        <f t="shared" si="85"/>
        <v>0.78947368421052633</v>
      </c>
      <c r="CR5486" s="52" t="s">
        <v>28953</v>
      </c>
    </row>
    <row r="5487" spans="81:96">
      <c r="CC5487" s="52">
        <v>5486</v>
      </c>
      <c r="CD5487" s="53" t="s">
        <v>36588</v>
      </c>
      <c r="CE5487" s="53" t="s">
        <v>36589</v>
      </c>
      <c r="CF5487" s="54">
        <v>1181</v>
      </c>
      <c r="CG5487" s="54">
        <v>1.78</v>
      </c>
      <c r="CH5487" s="54">
        <v>2.6579999999999999</v>
      </c>
      <c r="CI5487" s="54">
        <v>0.24099999999999999</v>
      </c>
      <c r="CJ5487" s="54">
        <v>58</v>
      </c>
      <c r="CK5487" s="54">
        <v>4.5999999999999996</v>
      </c>
      <c r="CL5487" s="54">
        <v>3.7200000000000002E-3</v>
      </c>
      <c r="CM5487" s="54">
        <v>0.73499999999999999</v>
      </c>
      <c r="CN5487" s="53" t="s">
        <v>36473</v>
      </c>
      <c r="CO5487" s="54">
        <v>61</v>
      </c>
      <c r="CP5487" s="54">
        <v>76</v>
      </c>
      <c r="CQ5487" s="55">
        <f t="shared" si="85"/>
        <v>0.80263157894736847</v>
      </c>
      <c r="CR5487" s="52" t="s">
        <v>28953</v>
      </c>
    </row>
    <row r="5488" spans="81:96">
      <c r="CC5488" s="52">
        <v>5487</v>
      </c>
      <c r="CD5488" s="53" t="s">
        <v>36590</v>
      </c>
      <c r="CE5488" s="53" t="s">
        <v>36591</v>
      </c>
      <c r="CF5488" s="54">
        <v>932</v>
      </c>
      <c r="CG5488" s="54">
        <v>1.7490000000000001</v>
      </c>
      <c r="CH5488" s="54">
        <v>1.7989999999999999</v>
      </c>
      <c r="CI5488" s="54">
        <v>0.20899999999999999</v>
      </c>
      <c r="CJ5488" s="54">
        <v>139</v>
      </c>
      <c r="CK5488" s="54">
        <v>2.6</v>
      </c>
      <c r="CL5488" s="54">
        <v>3.7100000000000002E-3</v>
      </c>
      <c r="CM5488" s="54">
        <v>0.46899999999999997</v>
      </c>
      <c r="CN5488" s="53" t="s">
        <v>36473</v>
      </c>
      <c r="CO5488" s="54">
        <v>62</v>
      </c>
      <c r="CP5488" s="54">
        <v>76</v>
      </c>
      <c r="CQ5488" s="55">
        <f t="shared" si="85"/>
        <v>0.81578947368421051</v>
      </c>
      <c r="CR5488" s="52" t="s">
        <v>28953</v>
      </c>
    </row>
    <row r="5489" spans="81:96">
      <c r="CC5489" s="52">
        <v>5488</v>
      </c>
      <c r="CD5489" s="53" t="s">
        <v>36592</v>
      </c>
      <c r="CE5489" s="53" t="s">
        <v>36593</v>
      </c>
      <c r="CF5489" s="54">
        <v>644</v>
      </c>
      <c r="CG5489" s="54">
        <v>1.6379999999999999</v>
      </c>
      <c r="CH5489" s="54">
        <v>1.804</v>
      </c>
      <c r="CI5489" s="54">
        <v>0.35199999999999998</v>
      </c>
      <c r="CJ5489" s="54">
        <v>105</v>
      </c>
      <c r="CK5489" s="54">
        <v>2.6</v>
      </c>
      <c r="CL5489" s="54">
        <v>2.65E-3</v>
      </c>
      <c r="CM5489" s="54">
        <v>0.498</v>
      </c>
      <c r="CN5489" s="53" t="s">
        <v>36473</v>
      </c>
      <c r="CO5489" s="54">
        <v>63</v>
      </c>
      <c r="CP5489" s="54">
        <v>76</v>
      </c>
      <c r="CQ5489" s="55">
        <f t="shared" si="85"/>
        <v>0.82894736842105265</v>
      </c>
      <c r="CR5489" s="52" t="s">
        <v>28953</v>
      </c>
    </row>
    <row r="5490" spans="81:96">
      <c r="CC5490" s="52">
        <v>5489</v>
      </c>
      <c r="CD5490" s="53" t="s">
        <v>36594</v>
      </c>
      <c r="CE5490" s="53" t="s">
        <v>36595</v>
      </c>
      <c r="CF5490" s="54">
        <v>2471</v>
      </c>
      <c r="CG5490" s="54">
        <v>1.63</v>
      </c>
      <c r="CH5490" s="54">
        <v>1.66</v>
      </c>
      <c r="CI5490" s="54">
        <v>0.32600000000000001</v>
      </c>
      <c r="CJ5490" s="54">
        <v>132</v>
      </c>
      <c r="CK5490" s="54">
        <v>7.3</v>
      </c>
      <c r="CL5490" s="54">
        <v>4.5300000000000002E-3</v>
      </c>
      <c r="CM5490" s="54">
        <v>0.48199999999999998</v>
      </c>
      <c r="CN5490" s="53" t="s">
        <v>36473</v>
      </c>
      <c r="CO5490" s="54">
        <v>64</v>
      </c>
      <c r="CP5490" s="54">
        <v>76</v>
      </c>
      <c r="CQ5490" s="55">
        <f t="shared" si="85"/>
        <v>0.84210526315789469</v>
      </c>
      <c r="CR5490" s="52" t="s">
        <v>28953</v>
      </c>
    </row>
    <row r="5491" spans="81:96">
      <c r="CC5491" s="52">
        <v>5490</v>
      </c>
      <c r="CD5491" s="53" t="s">
        <v>36596</v>
      </c>
      <c r="CE5491" s="53" t="s">
        <v>36597</v>
      </c>
      <c r="CF5491" s="54">
        <v>1396</v>
      </c>
      <c r="CG5491" s="54">
        <v>1.5169999999999999</v>
      </c>
      <c r="CH5491" s="54">
        <v>1.4810000000000001</v>
      </c>
      <c r="CI5491" s="54">
        <v>0.17899999999999999</v>
      </c>
      <c r="CJ5491" s="54">
        <v>84</v>
      </c>
      <c r="CK5491" s="54">
        <v>5.8</v>
      </c>
      <c r="CL5491" s="54">
        <v>2.6199999999999999E-3</v>
      </c>
      <c r="CM5491" s="54">
        <v>0.34399999999999997</v>
      </c>
      <c r="CN5491" s="53" t="s">
        <v>36473</v>
      </c>
      <c r="CO5491" s="54">
        <v>65</v>
      </c>
      <c r="CP5491" s="54">
        <v>76</v>
      </c>
      <c r="CQ5491" s="55">
        <f t="shared" si="85"/>
        <v>0.85526315789473684</v>
      </c>
      <c r="CR5491" s="52" t="s">
        <v>28953</v>
      </c>
    </row>
    <row r="5492" spans="81:96">
      <c r="CC5492" s="52">
        <v>5491</v>
      </c>
      <c r="CD5492" s="53" t="s">
        <v>36598</v>
      </c>
      <c r="CE5492" s="53" t="s">
        <v>36599</v>
      </c>
      <c r="CF5492" s="54">
        <v>873</v>
      </c>
      <c r="CG5492" s="54">
        <v>1.4139999999999999</v>
      </c>
      <c r="CH5492" s="54">
        <v>1.2889999999999999</v>
      </c>
      <c r="CI5492" s="54">
        <v>0.26800000000000002</v>
      </c>
      <c r="CJ5492" s="54">
        <v>56</v>
      </c>
      <c r="CK5492" s="54">
        <v>5.6</v>
      </c>
      <c r="CL5492" s="54">
        <v>1.6900000000000001E-3</v>
      </c>
      <c r="CM5492" s="54">
        <v>0.30399999999999999</v>
      </c>
      <c r="CN5492" s="53" t="s">
        <v>36473</v>
      </c>
      <c r="CO5492" s="54">
        <v>66</v>
      </c>
      <c r="CP5492" s="54">
        <v>76</v>
      </c>
      <c r="CQ5492" s="55">
        <f t="shared" si="85"/>
        <v>0.86842105263157898</v>
      </c>
      <c r="CR5492" s="52" t="s">
        <v>28953</v>
      </c>
    </row>
    <row r="5493" spans="81:96">
      <c r="CC5493" s="52">
        <v>5492</v>
      </c>
      <c r="CD5493" s="53" t="s">
        <v>36600</v>
      </c>
      <c r="CE5493" s="53" t="s">
        <v>36601</v>
      </c>
      <c r="CF5493" s="54">
        <v>79</v>
      </c>
      <c r="CG5493" s="54">
        <v>1.353</v>
      </c>
      <c r="CH5493" s="54">
        <v>1.353</v>
      </c>
      <c r="CI5493" s="54">
        <v>0.29399999999999998</v>
      </c>
      <c r="CJ5493" s="54">
        <v>34</v>
      </c>
      <c r="CK5493" s="54"/>
      <c r="CL5493" s="54">
        <v>1.4999999999999999E-4</v>
      </c>
      <c r="CM5493" s="54">
        <v>0.17899999999999999</v>
      </c>
      <c r="CN5493" s="53" t="s">
        <v>36473</v>
      </c>
      <c r="CO5493" s="54">
        <v>67</v>
      </c>
      <c r="CP5493" s="54">
        <v>76</v>
      </c>
      <c r="CQ5493" s="55">
        <f t="shared" si="85"/>
        <v>0.88157894736842102</v>
      </c>
      <c r="CR5493" s="52" t="s">
        <v>28953</v>
      </c>
    </row>
    <row r="5494" spans="81:96">
      <c r="CC5494" s="52">
        <v>5493</v>
      </c>
      <c r="CD5494" s="53" t="s">
        <v>36602</v>
      </c>
      <c r="CE5494" s="53" t="s">
        <v>36603</v>
      </c>
      <c r="CF5494" s="54">
        <v>429</v>
      </c>
      <c r="CG5494" s="54">
        <v>1.121</v>
      </c>
      <c r="CH5494" s="54"/>
      <c r="CI5494" s="54">
        <v>0.32700000000000001</v>
      </c>
      <c r="CJ5494" s="54">
        <v>52</v>
      </c>
      <c r="CK5494" s="54">
        <v>3.8</v>
      </c>
      <c r="CL5494" s="54">
        <v>1.25E-3</v>
      </c>
      <c r="CM5494" s="54"/>
      <c r="CN5494" s="53" t="s">
        <v>36473</v>
      </c>
      <c r="CO5494" s="54">
        <v>68</v>
      </c>
      <c r="CP5494" s="54">
        <v>76</v>
      </c>
      <c r="CQ5494" s="55">
        <f t="shared" si="85"/>
        <v>0.89473684210526316</v>
      </c>
      <c r="CR5494" s="52" t="s">
        <v>28953</v>
      </c>
    </row>
    <row r="5495" spans="81:96">
      <c r="CC5495" s="52">
        <v>5494</v>
      </c>
      <c r="CD5495" s="53" t="s">
        <v>36604</v>
      </c>
      <c r="CE5495" s="53" t="s">
        <v>36605</v>
      </c>
      <c r="CF5495" s="54">
        <v>1213</v>
      </c>
      <c r="CG5495" s="54">
        <v>1.052</v>
      </c>
      <c r="CH5495" s="54">
        <v>1.1830000000000001</v>
      </c>
      <c r="CI5495" s="54">
        <v>0.25600000000000001</v>
      </c>
      <c r="CJ5495" s="54">
        <v>78</v>
      </c>
      <c r="CK5495" s="54">
        <v>6.4</v>
      </c>
      <c r="CL5495" s="54">
        <v>1.8E-3</v>
      </c>
      <c r="CM5495" s="54">
        <v>0.247</v>
      </c>
      <c r="CN5495" s="53" t="s">
        <v>36473</v>
      </c>
      <c r="CO5495" s="54">
        <v>69</v>
      </c>
      <c r="CP5495" s="54">
        <v>76</v>
      </c>
      <c r="CQ5495" s="55">
        <f t="shared" si="85"/>
        <v>0.90789473684210531</v>
      </c>
      <c r="CR5495" s="52" t="s">
        <v>28953</v>
      </c>
    </row>
    <row r="5496" spans="81:96">
      <c r="CC5496" s="52">
        <v>5495</v>
      </c>
      <c r="CD5496" s="53" t="s">
        <v>36606</v>
      </c>
      <c r="CE5496" s="53" t="s">
        <v>36607</v>
      </c>
      <c r="CF5496" s="54">
        <v>5379</v>
      </c>
      <c r="CG5496" s="54">
        <v>0.92800000000000005</v>
      </c>
      <c r="CH5496" s="54">
        <v>0.93300000000000005</v>
      </c>
      <c r="CI5496" s="54">
        <v>3.5999999999999997E-2</v>
      </c>
      <c r="CJ5496" s="54">
        <v>333</v>
      </c>
      <c r="CK5496" s="54">
        <v>8.1</v>
      </c>
      <c r="CL5496" s="54">
        <v>7.5300000000000002E-3</v>
      </c>
      <c r="CM5496" s="54">
        <v>0.22800000000000001</v>
      </c>
      <c r="CN5496" s="53" t="s">
        <v>36473</v>
      </c>
      <c r="CO5496" s="54">
        <v>70</v>
      </c>
      <c r="CP5496" s="54">
        <v>76</v>
      </c>
      <c r="CQ5496" s="55">
        <f t="shared" si="85"/>
        <v>0.92105263157894735</v>
      </c>
      <c r="CR5496" s="52" t="s">
        <v>28953</v>
      </c>
    </row>
    <row r="5497" spans="81:96">
      <c r="CC5497" s="52">
        <v>5496</v>
      </c>
      <c r="CD5497" s="53" t="s">
        <v>36608</v>
      </c>
      <c r="CE5497" s="53" t="s">
        <v>36609</v>
      </c>
      <c r="CF5497" s="54">
        <v>493</v>
      </c>
      <c r="CG5497" s="54">
        <v>0.91200000000000003</v>
      </c>
      <c r="CH5497" s="54">
        <v>0.85799999999999998</v>
      </c>
      <c r="CI5497" s="54">
        <v>0.10199999999999999</v>
      </c>
      <c r="CJ5497" s="54">
        <v>49</v>
      </c>
      <c r="CK5497" s="54">
        <v>6</v>
      </c>
      <c r="CL5497" s="54">
        <v>9.7000000000000005E-4</v>
      </c>
      <c r="CM5497" s="54">
        <v>0.216</v>
      </c>
      <c r="CN5497" s="53" t="s">
        <v>36473</v>
      </c>
      <c r="CO5497" s="54">
        <v>71</v>
      </c>
      <c r="CP5497" s="54">
        <v>76</v>
      </c>
      <c r="CQ5497" s="55">
        <f t="shared" si="85"/>
        <v>0.93421052631578949</v>
      </c>
      <c r="CR5497" s="52" t="s">
        <v>28953</v>
      </c>
    </row>
    <row r="5498" spans="81:96">
      <c r="CC5498" s="52">
        <v>5497</v>
      </c>
      <c r="CD5498" s="53" t="s">
        <v>36610</v>
      </c>
      <c r="CE5498" s="53" t="s">
        <v>36611</v>
      </c>
      <c r="CF5498" s="54">
        <v>481</v>
      </c>
      <c r="CG5498" s="54">
        <v>0.83799999999999997</v>
      </c>
      <c r="CH5498" s="54">
        <v>0.66400000000000003</v>
      </c>
      <c r="CI5498" s="54">
        <v>0.22700000000000001</v>
      </c>
      <c r="CJ5498" s="54">
        <v>44</v>
      </c>
      <c r="CK5498" s="54">
        <v>5.6</v>
      </c>
      <c r="CL5498" s="54">
        <v>8.9999999999999998E-4</v>
      </c>
      <c r="CM5498" s="54">
        <v>0.15</v>
      </c>
      <c r="CN5498" s="53" t="s">
        <v>36473</v>
      </c>
      <c r="CO5498" s="54">
        <v>72</v>
      </c>
      <c r="CP5498" s="54">
        <v>76</v>
      </c>
      <c r="CQ5498" s="55">
        <f t="shared" si="85"/>
        <v>0.94736842105263153</v>
      </c>
      <c r="CR5498" s="52" t="s">
        <v>28953</v>
      </c>
    </row>
    <row r="5499" spans="81:96">
      <c r="CC5499" s="52">
        <v>5498</v>
      </c>
      <c r="CD5499" s="53" t="s">
        <v>36612</v>
      </c>
      <c r="CE5499" s="53" t="s">
        <v>36613</v>
      </c>
      <c r="CF5499" s="54">
        <v>637</v>
      </c>
      <c r="CG5499" s="54">
        <v>0.77900000000000003</v>
      </c>
      <c r="CH5499" s="54">
        <v>0.80100000000000005</v>
      </c>
      <c r="CI5499" s="54">
        <v>0.34</v>
      </c>
      <c r="CJ5499" s="54">
        <v>106</v>
      </c>
      <c r="CK5499" s="54">
        <v>4.5</v>
      </c>
      <c r="CL5499" s="54">
        <v>1.1999999999999999E-3</v>
      </c>
      <c r="CM5499" s="54">
        <v>0.17299999999999999</v>
      </c>
      <c r="CN5499" s="53" t="s">
        <v>36473</v>
      </c>
      <c r="CO5499" s="54">
        <v>73</v>
      </c>
      <c r="CP5499" s="54">
        <v>76</v>
      </c>
      <c r="CQ5499" s="55">
        <f t="shared" si="85"/>
        <v>0.96052631578947367</v>
      </c>
      <c r="CR5499" s="52" t="s">
        <v>28953</v>
      </c>
    </row>
    <row r="5500" spans="81:96">
      <c r="CC5500" s="52">
        <v>5499</v>
      </c>
      <c r="CD5500" s="53" t="s">
        <v>36614</v>
      </c>
      <c r="CE5500" s="53" t="s">
        <v>36615</v>
      </c>
      <c r="CF5500" s="54">
        <v>308</v>
      </c>
      <c r="CG5500" s="54">
        <v>0.68799999999999994</v>
      </c>
      <c r="CH5500" s="54">
        <v>0.88700000000000001</v>
      </c>
      <c r="CI5500" s="54">
        <v>2.8000000000000001E-2</v>
      </c>
      <c r="CJ5500" s="54">
        <v>36</v>
      </c>
      <c r="CK5500" s="54">
        <v>6.8</v>
      </c>
      <c r="CL5500" s="54">
        <v>7.1000000000000002E-4</v>
      </c>
      <c r="CM5500" s="54">
        <v>0.27900000000000003</v>
      </c>
      <c r="CN5500" s="53" t="s">
        <v>36473</v>
      </c>
      <c r="CO5500" s="54">
        <v>74</v>
      </c>
      <c r="CP5500" s="54">
        <v>76</v>
      </c>
      <c r="CQ5500" s="55">
        <f t="shared" si="85"/>
        <v>0.97368421052631582</v>
      </c>
      <c r="CR5500" s="52" t="s">
        <v>28953</v>
      </c>
    </row>
    <row r="5501" spans="81:96">
      <c r="CC5501" s="52">
        <v>5500</v>
      </c>
      <c r="CD5501" s="53" t="s">
        <v>36616</v>
      </c>
      <c r="CE5501" s="53" t="s">
        <v>36617</v>
      </c>
      <c r="CF5501" s="54">
        <v>151</v>
      </c>
      <c r="CG5501" s="54">
        <v>0.32500000000000001</v>
      </c>
      <c r="CH5501" s="54">
        <v>0.71299999999999997</v>
      </c>
      <c r="CI5501" s="54">
        <v>9.4E-2</v>
      </c>
      <c r="CJ5501" s="54">
        <v>32</v>
      </c>
      <c r="CK5501" s="54">
        <v>5.3</v>
      </c>
      <c r="CL5501" s="54">
        <v>4.6000000000000001E-4</v>
      </c>
      <c r="CM5501" s="54">
        <v>0.19400000000000001</v>
      </c>
      <c r="CN5501" s="53" t="s">
        <v>36473</v>
      </c>
      <c r="CO5501" s="54">
        <v>75</v>
      </c>
      <c r="CP5501" s="54">
        <v>76</v>
      </c>
      <c r="CQ5501" s="55">
        <f t="shared" si="85"/>
        <v>0.98684210526315785</v>
      </c>
      <c r="CR5501" s="52" t="s">
        <v>28953</v>
      </c>
    </row>
    <row r="5502" spans="81:96">
      <c r="CC5502" s="52">
        <v>5501</v>
      </c>
      <c r="CD5502" s="53" t="s">
        <v>36618</v>
      </c>
      <c r="CE5502" s="53" t="s">
        <v>36619</v>
      </c>
      <c r="CF5502" s="54">
        <v>33</v>
      </c>
      <c r="CG5502" s="54">
        <v>4.7E-2</v>
      </c>
      <c r="CH5502" s="54">
        <v>9.4E-2</v>
      </c>
      <c r="CI5502" s="54">
        <v>0.16200000000000001</v>
      </c>
      <c r="CJ5502" s="54">
        <v>37</v>
      </c>
      <c r="CK5502" s="54"/>
      <c r="CL5502" s="54">
        <v>5.0000000000000002E-5</v>
      </c>
      <c r="CM5502" s="54">
        <v>1.7000000000000001E-2</v>
      </c>
      <c r="CN5502" s="53" t="s">
        <v>36473</v>
      </c>
      <c r="CO5502" s="54">
        <v>76</v>
      </c>
      <c r="CP5502" s="54">
        <v>76</v>
      </c>
      <c r="CQ5502" s="55">
        <f t="shared" si="85"/>
        <v>1</v>
      </c>
      <c r="CR5502" s="52" t="s">
        <v>28953</v>
      </c>
    </row>
    <row r="5503" spans="81:96">
      <c r="CC5503" s="52">
        <v>5502</v>
      </c>
      <c r="CD5503" s="53" t="s">
        <v>36620</v>
      </c>
      <c r="CE5503" s="53" t="s">
        <v>36621</v>
      </c>
      <c r="CF5503" s="54">
        <v>29388</v>
      </c>
      <c r="CG5503" s="54">
        <v>36.978000000000002</v>
      </c>
      <c r="CH5503" s="54">
        <v>43.234000000000002</v>
      </c>
      <c r="CI5503" s="54">
        <v>7.8639999999999999</v>
      </c>
      <c r="CJ5503" s="54">
        <v>59</v>
      </c>
      <c r="CK5503" s="54">
        <v>5.7</v>
      </c>
      <c r="CL5503" s="54">
        <v>0.11684</v>
      </c>
      <c r="CM5503" s="54">
        <v>20.727</v>
      </c>
      <c r="CN5503" s="53" t="s">
        <v>36622</v>
      </c>
      <c r="CO5503" s="54">
        <v>1</v>
      </c>
      <c r="CP5503" s="54">
        <v>167</v>
      </c>
      <c r="CQ5503" s="55">
        <f t="shared" si="85"/>
        <v>5.9880239520958087E-3</v>
      </c>
      <c r="CR5503" s="52" t="s">
        <v>28907</v>
      </c>
    </row>
    <row r="5504" spans="81:96">
      <c r="CC5504" s="52">
        <v>5503</v>
      </c>
      <c r="CD5504" s="53" t="s">
        <v>36623</v>
      </c>
      <c r="CE5504" s="53" t="s">
        <v>36624</v>
      </c>
      <c r="CF5504" s="54">
        <v>85481</v>
      </c>
      <c r="CG5504" s="54">
        <v>29.352</v>
      </c>
      <c r="CH5504" s="54">
        <v>32.408000000000001</v>
      </c>
      <c r="CI5504" s="54">
        <v>5.9379999999999997</v>
      </c>
      <c r="CJ5504" s="54">
        <v>192</v>
      </c>
      <c r="CK5504" s="54">
        <v>7.5</v>
      </c>
      <c r="CL5504" s="54">
        <v>0.25783</v>
      </c>
      <c r="CM5504" s="54">
        <v>15.919</v>
      </c>
      <c r="CN5504" s="53" t="s">
        <v>36622</v>
      </c>
      <c r="CO5504" s="54">
        <v>2</v>
      </c>
      <c r="CP5504" s="54">
        <v>167</v>
      </c>
      <c r="CQ5504" s="55">
        <f t="shared" si="85"/>
        <v>1.1976047904191617E-2</v>
      </c>
      <c r="CR5504" s="52" t="s">
        <v>28907</v>
      </c>
    </row>
    <row r="5505" spans="81:96">
      <c r="CC5505" s="52">
        <v>5504</v>
      </c>
      <c r="CD5505" s="53" t="s">
        <v>33847</v>
      </c>
      <c r="CE5505" s="53" t="s">
        <v>33848</v>
      </c>
      <c r="CF5505" s="54">
        <v>28654</v>
      </c>
      <c r="CG5505" s="54">
        <v>16.196000000000002</v>
      </c>
      <c r="CH5505" s="54">
        <v>19.818999999999999</v>
      </c>
      <c r="CI5505" s="54">
        <v>3.2429999999999999</v>
      </c>
      <c r="CJ5505" s="54">
        <v>70</v>
      </c>
      <c r="CK5505" s="54">
        <v>9.8000000000000007</v>
      </c>
      <c r="CL5505" s="54">
        <v>5.3179999999999998E-2</v>
      </c>
      <c r="CM5505" s="54">
        <v>8.7680000000000007</v>
      </c>
      <c r="CN5505" s="53" t="s">
        <v>36622</v>
      </c>
      <c r="CO5505" s="54">
        <v>3</v>
      </c>
      <c r="CP5505" s="54">
        <v>167</v>
      </c>
      <c r="CQ5505" s="55">
        <f t="shared" si="85"/>
        <v>1.7964071856287425E-2</v>
      </c>
      <c r="CR5505" s="52" t="s">
        <v>28907</v>
      </c>
    </row>
    <row r="5506" spans="81:96">
      <c r="CC5506" s="52">
        <v>5505</v>
      </c>
      <c r="CD5506" s="53" t="s">
        <v>36625</v>
      </c>
      <c r="CE5506" s="53" t="s">
        <v>36626</v>
      </c>
      <c r="CF5506" s="54">
        <v>7474</v>
      </c>
      <c r="CG5506" s="54">
        <v>15.724</v>
      </c>
      <c r="CH5506" s="54">
        <v>21.669</v>
      </c>
      <c r="CI5506" s="54">
        <v>0.16</v>
      </c>
      <c r="CJ5506" s="54">
        <v>25</v>
      </c>
      <c r="CK5506" s="54">
        <v>8.3000000000000007</v>
      </c>
      <c r="CL5506" s="54">
        <v>2.0559999999999998E-2</v>
      </c>
      <c r="CM5506" s="54">
        <v>10.699</v>
      </c>
      <c r="CN5506" s="53" t="s">
        <v>36622</v>
      </c>
      <c r="CO5506" s="54">
        <v>4</v>
      </c>
      <c r="CP5506" s="54">
        <v>167</v>
      </c>
      <c r="CQ5506" s="55">
        <f t="shared" ref="CQ5506:CQ5569" si="86">CO5506/CP5506</f>
        <v>2.3952095808383235E-2</v>
      </c>
      <c r="CR5506" s="52" t="s">
        <v>28907</v>
      </c>
    </row>
    <row r="5507" spans="81:96">
      <c r="CC5507" s="52">
        <v>5506</v>
      </c>
      <c r="CD5507" s="53" t="s">
        <v>29931</v>
      </c>
      <c r="CE5507" s="53" t="s">
        <v>29932</v>
      </c>
      <c r="CF5507" s="54">
        <v>33977</v>
      </c>
      <c r="CG5507" s="54">
        <v>14.63</v>
      </c>
      <c r="CH5507" s="54">
        <v>15.567</v>
      </c>
      <c r="CI5507" s="54">
        <v>3.198</v>
      </c>
      <c r="CJ5507" s="54">
        <v>187</v>
      </c>
      <c r="CK5507" s="54">
        <v>6.1</v>
      </c>
      <c r="CL5507" s="54">
        <v>0.13839000000000001</v>
      </c>
      <c r="CM5507" s="54">
        <v>8.3719999999999999</v>
      </c>
      <c r="CN5507" s="53" t="s">
        <v>36622</v>
      </c>
      <c r="CO5507" s="54">
        <v>5</v>
      </c>
      <c r="CP5507" s="54">
        <v>167</v>
      </c>
      <c r="CQ5507" s="55">
        <f t="shared" si="86"/>
        <v>2.9940119760479042E-2</v>
      </c>
      <c r="CR5507" s="52" t="s">
        <v>28907</v>
      </c>
    </row>
    <row r="5508" spans="81:96">
      <c r="CC5508" s="52">
        <v>5507</v>
      </c>
      <c r="CD5508" s="53" t="s">
        <v>36627</v>
      </c>
      <c r="CE5508" s="53" t="s">
        <v>36628</v>
      </c>
      <c r="CF5508" s="54">
        <v>34816</v>
      </c>
      <c r="CG5508" s="54">
        <v>10.930999999999999</v>
      </c>
      <c r="CH5508" s="54">
        <v>11.173999999999999</v>
      </c>
      <c r="CI5508" s="54">
        <v>2.02</v>
      </c>
      <c r="CJ5508" s="54">
        <v>148</v>
      </c>
      <c r="CK5508" s="54">
        <v>8.8000000000000007</v>
      </c>
      <c r="CL5508" s="54">
        <v>8.1600000000000006E-2</v>
      </c>
      <c r="CM5508" s="54">
        <v>5.3810000000000002</v>
      </c>
      <c r="CN5508" s="53" t="s">
        <v>36622</v>
      </c>
      <c r="CO5508" s="54">
        <v>6</v>
      </c>
      <c r="CP5508" s="54">
        <v>167</v>
      </c>
      <c r="CQ5508" s="55">
        <f t="shared" si="86"/>
        <v>3.5928143712574849E-2</v>
      </c>
      <c r="CR5508" s="52" t="s">
        <v>28907</v>
      </c>
    </row>
    <row r="5509" spans="81:96">
      <c r="CC5509" s="52">
        <v>5508</v>
      </c>
      <c r="CD5509" s="53" t="s">
        <v>17070</v>
      </c>
      <c r="CE5509" s="53" t="s">
        <v>17068</v>
      </c>
      <c r="CF5509" s="54">
        <v>22663</v>
      </c>
      <c r="CG5509" s="54">
        <v>10.81</v>
      </c>
      <c r="CH5509" s="54">
        <v>13.48</v>
      </c>
      <c r="CI5509" s="54">
        <v>1.9419999999999999</v>
      </c>
      <c r="CJ5509" s="54">
        <v>223</v>
      </c>
      <c r="CK5509" s="54">
        <v>6</v>
      </c>
      <c r="CL5509" s="54">
        <v>8.7790000000000007E-2</v>
      </c>
      <c r="CM5509" s="54">
        <v>6.86</v>
      </c>
      <c r="CN5509" s="53" t="s">
        <v>36622</v>
      </c>
      <c r="CO5509" s="54">
        <v>7</v>
      </c>
      <c r="CP5509" s="54">
        <v>167</v>
      </c>
      <c r="CQ5509" s="55">
        <f t="shared" si="86"/>
        <v>4.1916167664670656E-2</v>
      </c>
      <c r="CR5509" s="52" t="s">
        <v>28907</v>
      </c>
    </row>
    <row r="5510" spans="81:96">
      <c r="CC5510" s="52">
        <v>5509</v>
      </c>
      <c r="CD5510" s="53" t="s">
        <v>31070</v>
      </c>
      <c r="CE5510" s="53" t="s">
        <v>31071</v>
      </c>
      <c r="CF5510" s="54">
        <v>59511</v>
      </c>
      <c r="CG5510" s="54">
        <v>10.798</v>
      </c>
      <c r="CH5510" s="54">
        <v>12.305</v>
      </c>
      <c r="CI5510" s="54">
        <v>1.925</v>
      </c>
      <c r="CJ5510" s="54">
        <v>226</v>
      </c>
      <c r="CK5510" s="54">
        <v>10</v>
      </c>
      <c r="CL5510" s="54">
        <v>0.128</v>
      </c>
      <c r="CM5510" s="54">
        <v>6.5060000000000002</v>
      </c>
      <c r="CN5510" s="53" t="s">
        <v>36622</v>
      </c>
      <c r="CO5510" s="54">
        <v>8</v>
      </c>
      <c r="CP5510" s="54">
        <v>167</v>
      </c>
      <c r="CQ5510" s="55">
        <f t="shared" si="86"/>
        <v>4.790419161676647E-2</v>
      </c>
      <c r="CR5510" s="52" t="s">
        <v>28907</v>
      </c>
    </row>
    <row r="5511" spans="81:96">
      <c r="CC5511" s="52">
        <v>5510</v>
      </c>
      <c r="CD5511" s="53" t="s">
        <v>36629</v>
      </c>
      <c r="CE5511" s="53" t="s">
        <v>36630</v>
      </c>
      <c r="CF5511" s="54">
        <v>11210</v>
      </c>
      <c r="CG5511" s="54">
        <v>9.9179999999999993</v>
      </c>
      <c r="CH5511" s="54">
        <v>9.859</v>
      </c>
      <c r="CI5511" s="54">
        <v>2.1579999999999999</v>
      </c>
      <c r="CJ5511" s="54">
        <v>57</v>
      </c>
      <c r="CK5511" s="54">
        <v>8.9</v>
      </c>
      <c r="CL5511" s="54">
        <v>2.656E-2</v>
      </c>
      <c r="CM5511" s="54">
        <v>4.82</v>
      </c>
      <c r="CN5511" s="53" t="s">
        <v>36622</v>
      </c>
      <c r="CO5511" s="54">
        <v>9</v>
      </c>
      <c r="CP5511" s="54">
        <v>167</v>
      </c>
      <c r="CQ5511" s="55">
        <f t="shared" si="86"/>
        <v>5.3892215568862277E-2</v>
      </c>
      <c r="CR5511" s="52" t="s">
        <v>28907</v>
      </c>
    </row>
    <row r="5512" spans="81:96">
      <c r="CC5512" s="52">
        <v>5511</v>
      </c>
      <c r="CD5512" s="53" t="s">
        <v>9823</v>
      </c>
      <c r="CE5512" s="53" t="s">
        <v>9821</v>
      </c>
      <c r="CF5512" s="54">
        <v>37529</v>
      </c>
      <c r="CG5512" s="54">
        <v>9.1050000000000004</v>
      </c>
      <c r="CH5512" s="54">
        <v>11.667</v>
      </c>
      <c r="CI5512" s="54">
        <v>1.7490000000000001</v>
      </c>
      <c r="CJ5512" s="54">
        <v>275</v>
      </c>
      <c r="CK5512" s="54">
        <v>7.1</v>
      </c>
      <c r="CL5512" s="54">
        <v>9.4359999999999999E-2</v>
      </c>
      <c r="CM5512" s="54">
        <v>4.4409999999999998</v>
      </c>
      <c r="CN5512" s="53" t="s">
        <v>36622</v>
      </c>
      <c r="CO5512" s="54">
        <v>10</v>
      </c>
      <c r="CP5512" s="54">
        <v>167</v>
      </c>
      <c r="CQ5512" s="55">
        <f t="shared" si="86"/>
        <v>5.9880239520958084E-2</v>
      </c>
      <c r="CR5512" s="52" t="s">
        <v>28907</v>
      </c>
    </row>
    <row r="5513" spans="81:96">
      <c r="CC5513" s="52">
        <v>5512</v>
      </c>
      <c r="CD5513" s="53" t="s">
        <v>36631</v>
      </c>
      <c r="CE5513" s="53" t="s">
        <v>36632</v>
      </c>
      <c r="CF5513" s="54">
        <v>2516</v>
      </c>
      <c r="CG5513" s="54">
        <v>8.9570000000000007</v>
      </c>
      <c r="CH5513" s="54">
        <v>10.66</v>
      </c>
      <c r="CI5513" s="54">
        <v>0.86399999999999999</v>
      </c>
      <c r="CJ5513" s="54">
        <v>22</v>
      </c>
      <c r="CK5513" s="54">
        <v>6.3</v>
      </c>
      <c r="CL5513" s="54">
        <v>8.6099999999999996E-3</v>
      </c>
      <c r="CM5513" s="54">
        <v>5.117</v>
      </c>
      <c r="CN5513" s="53" t="s">
        <v>36622</v>
      </c>
      <c r="CO5513" s="54">
        <v>11</v>
      </c>
      <c r="CP5513" s="54">
        <v>167</v>
      </c>
      <c r="CQ5513" s="55">
        <f t="shared" si="86"/>
        <v>6.5868263473053898E-2</v>
      </c>
      <c r="CR5513" s="52" t="s">
        <v>28907</v>
      </c>
    </row>
    <row r="5514" spans="81:96">
      <c r="CC5514" s="52">
        <v>5513</v>
      </c>
      <c r="CD5514" s="53" t="s">
        <v>29959</v>
      </c>
      <c r="CE5514" s="53" t="s">
        <v>29960</v>
      </c>
      <c r="CF5514" s="54">
        <v>64071</v>
      </c>
      <c r="CG5514" s="54">
        <v>8.4589999999999996</v>
      </c>
      <c r="CH5514" s="54">
        <v>7.6319999999999997</v>
      </c>
      <c r="CI5514" s="54">
        <v>1.9630000000000001</v>
      </c>
      <c r="CJ5514" s="54">
        <v>572</v>
      </c>
      <c r="CK5514" s="54">
        <v>8.4</v>
      </c>
      <c r="CL5514" s="54">
        <v>0.10362</v>
      </c>
      <c r="CM5514" s="54">
        <v>2.6269999999999998</v>
      </c>
      <c r="CN5514" s="53" t="s">
        <v>36622</v>
      </c>
      <c r="CO5514" s="54">
        <v>12</v>
      </c>
      <c r="CP5514" s="54">
        <v>167</v>
      </c>
      <c r="CQ5514" s="55">
        <f t="shared" si="86"/>
        <v>7.1856287425149698E-2</v>
      </c>
      <c r="CR5514" s="52" t="s">
        <v>28907</v>
      </c>
    </row>
    <row r="5515" spans="81:96">
      <c r="CC5515" s="52">
        <v>5514</v>
      </c>
      <c r="CD5515" s="53" t="s">
        <v>5600</v>
      </c>
      <c r="CE5515" s="53" t="s">
        <v>5598</v>
      </c>
      <c r="CF5515" s="54">
        <v>8084</v>
      </c>
      <c r="CG5515" s="54">
        <v>7.5739999999999998</v>
      </c>
      <c r="CH5515" s="54">
        <v>7.319</v>
      </c>
      <c r="CI5515" s="54">
        <v>0.99</v>
      </c>
      <c r="CJ5515" s="54">
        <v>101</v>
      </c>
      <c r="CK5515" s="54">
        <v>7.4</v>
      </c>
      <c r="CL5515" s="54">
        <v>2.6579999999999999E-2</v>
      </c>
      <c r="CM5515" s="54">
        <v>3.7360000000000002</v>
      </c>
      <c r="CN5515" s="53" t="s">
        <v>36622</v>
      </c>
      <c r="CO5515" s="54">
        <v>13</v>
      </c>
      <c r="CP5515" s="54">
        <v>167</v>
      </c>
      <c r="CQ5515" s="55">
        <f t="shared" si="86"/>
        <v>7.7844311377245512E-2</v>
      </c>
      <c r="CR5515" s="52" t="s">
        <v>28907</v>
      </c>
    </row>
    <row r="5516" spans="81:96">
      <c r="CC5516" s="52">
        <v>5515</v>
      </c>
      <c r="CD5516" s="53" t="s">
        <v>5051</v>
      </c>
      <c r="CE5516" s="53" t="s">
        <v>36633</v>
      </c>
      <c r="CF5516" s="54">
        <v>33624</v>
      </c>
      <c r="CG5516" s="54">
        <v>7.5279999999999996</v>
      </c>
      <c r="CH5516" s="54">
        <v>8.5549999999999997</v>
      </c>
      <c r="CI5516" s="54">
        <v>1.367</v>
      </c>
      <c r="CJ5516" s="54">
        <v>790</v>
      </c>
      <c r="CK5516" s="54">
        <v>3.8</v>
      </c>
      <c r="CL5516" s="54">
        <v>0.19808000000000001</v>
      </c>
      <c r="CM5516" s="54">
        <v>4.1790000000000003</v>
      </c>
      <c r="CN5516" s="53" t="s">
        <v>36622</v>
      </c>
      <c r="CO5516" s="54">
        <v>14</v>
      </c>
      <c r="CP5516" s="54">
        <v>167</v>
      </c>
      <c r="CQ5516" s="55">
        <f t="shared" si="86"/>
        <v>8.3832335329341312E-2</v>
      </c>
      <c r="CR5516" s="52" t="s">
        <v>28907</v>
      </c>
    </row>
    <row r="5517" spans="81:96">
      <c r="CC5517" s="52">
        <v>5516</v>
      </c>
      <c r="CD5517" s="53" t="s">
        <v>36634</v>
      </c>
      <c r="CE5517" s="53" t="s">
        <v>36635</v>
      </c>
      <c r="CF5517" s="54">
        <v>5496</v>
      </c>
      <c r="CG5517" s="54">
        <v>7.3289999999999997</v>
      </c>
      <c r="CH5517" s="54">
        <v>6.3970000000000002</v>
      </c>
      <c r="CI5517" s="54">
        <v>1.4259999999999999</v>
      </c>
      <c r="CJ5517" s="54">
        <v>122</v>
      </c>
      <c r="CK5517" s="54">
        <v>4.0999999999999996</v>
      </c>
      <c r="CL5517" s="54">
        <v>2.5329999999999998E-2</v>
      </c>
      <c r="CM5517" s="54">
        <v>2.8290000000000002</v>
      </c>
      <c r="CN5517" s="53" t="s">
        <v>36622</v>
      </c>
      <c r="CO5517" s="54">
        <v>15</v>
      </c>
      <c r="CP5517" s="54">
        <v>167</v>
      </c>
      <c r="CQ5517" s="55">
        <f t="shared" si="86"/>
        <v>8.9820359281437126E-2</v>
      </c>
      <c r="CR5517" s="52" t="s">
        <v>28907</v>
      </c>
    </row>
    <row r="5518" spans="81:96">
      <c r="CC5518" s="52">
        <v>5517</v>
      </c>
      <c r="CD5518" s="53" t="s">
        <v>36636</v>
      </c>
      <c r="CE5518" s="53" t="s">
        <v>36637</v>
      </c>
      <c r="CF5518" s="54">
        <v>1371</v>
      </c>
      <c r="CG5518" s="54">
        <v>6.76</v>
      </c>
      <c r="CH5518" s="54">
        <v>5.35</v>
      </c>
      <c r="CI5518" s="54">
        <v>0.312</v>
      </c>
      <c r="CJ5518" s="54">
        <v>16</v>
      </c>
      <c r="CK5518" s="54">
        <v>6.9</v>
      </c>
      <c r="CL5518" s="54">
        <v>3.3800000000000002E-3</v>
      </c>
      <c r="CM5518" s="54">
        <v>2.1269999999999998</v>
      </c>
      <c r="CN5518" s="53" t="s">
        <v>36622</v>
      </c>
      <c r="CO5518" s="54">
        <v>16</v>
      </c>
      <c r="CP5518" s="54">
        <v>167</v>
      </c>
      <c r="CQ5518" s="55">
        <f t="shared" si="86"/>
        <v>9.580838323353294E-2</v>
      </c>
      <c r="CR5518" s="52" t="s">
        <v>28907</v>
      </c>
    </row>
    <row r="5519" spans="81:96">
      <c r="CC5519" s="52">
        <v>5518</v>
      </c>
      <c r="CD5519" s="53" t="s">
        <v>29975</v>
      </c>
      <c r="CE5519" s="53" t="s">
        <v>29976</v>
      </c>
      <c r="CF5519" s="54">
        <v>37440</v>
      </c>
      <c r="CG5519" s="54">
        <v>6.3929999999999998</v>
      </c>
      <c r="CH5519" s="54">
        <v>6.85</v>
      </c>
      <c r="CI5519" s="54">
        <v>1.5960000000000001</v>
      </c>
      <c r="CJ5519" s="54">
        <v>581</v>
      </c>
      <c r="CK5519" s="54">
        <v>6.8</v>
      </c>
      <c r="CL5519" s="54">
        <v>9.6909999999999996E-2</v>
      </c>
      <c r="CM5519" s="54">
        <v>2.6480000000000001</v>
      </c>
      <c r="CN5519" s="53" t="s">
        <v>36622</v>
      </c>
      <c r="CO5519" s="54">
        <v>17</v>
      </c>
      <c r="CP5519" s="54">
        <v>167</v>
      </c>
      <c r="CQ5519" s="55">
        <f t="shared" si="86"/>
        <v>0.10179640718562874</v>
      </c>
      <c r="CR5519" s="52" t="s">
        <v>28907</v>
      </c>
    </row>
    <row r="5520" spans="81:96">
      <c r="CC5520" s="52">
        <v>5519</v>
      </c>
      <c r="CD5520" s="53" t="s">
        <v>36638</v>
      </c>
      <c r="CE5520" s="53" t="s">
        <v>36639</v>
      </c>
      <c r="CF5520" s="54">
        <v>11382</v>
      </c>
      <c r="CG5520" s="54">
        <v>6.335</v>
      </c>
      <c r="CH5520" s="54">
        <v>5.8550000000000004</v>
      </c>
      <c r="CI5520" s="54">
        <v>1.1559999999999999</v>
      </c>
      <c r="CJ5520" s="54">
        <v>109</v>
      </c>
      <c r="CK5520" s="54">
        <v>9</v>
      </c>
      <c r="CL5520" s="54">
        <v>2.4029999999999999E-2</v>
      </c>
      <c r="CM5520" s="54">
        <v>2.4609999999999999</v>
      </c>
      <c r="CN5520" s="53" t="s">
        <v>36622</v>
      </c>
      <c r="CO5520" s="54">
        <v>18</v>
      </c>
      <c r="CP5520" s="54">
        <v>167</v>
      </c>
      <c r="CQ5520" s="55">
        <f t="shared" si="86"/>
        <v>0.10778443113772455</v>
      </c>
      <c r="CR5520" s="52" t="s">
        <v>28907</v>
      </c>
    </row>
    <row r="5521" spans="81:96">
      <c r="CC5521" s="52">
        <v>5520</v>
      </c>
      <c r="CD5521" s="53" t="s">
        <v>30618</v>
      </c>
      <c r="CE5521" s="53" t="s">
        <v>30619</v>
      </c>
      <c r="CF5521" s="54">
        <v>13077</v>
      </c>
      <c r="CG5521" s="54">
        <v>6.2270000000000003</v>
      </c>
      <c r="CH5521" s="54">
        <v>6.2110000000000003</v>
      </c>
      <c r="CI5521" s="54">
        <v>1.7509999999999999</v>
      </c>
      <c r="CJ5521" s="54">
        <v>189</v>
      </c>
      <c r="CK5521" s="54">
        <v>5.3</v>
      </c>
      <c r="CL5521" s="54">
        <v>3.5200000000000002E-2</v>
      </c>
      <c r="CM5521" s="54">
        <v>1.9670000000000001</v>
      </c>
      <c r="CN5521" s="53" t="s">
        <v>36622</v>
      </c>
      <c r="CO5521" s="54">
        <v>19</v>
      </c>
      <c r="CP5521" s="54">
        <v>167</v>
      </c>
      <c r="CQ5521" s="55">
        <f t="shared" si="86"/>
        <v>0.11377245508982035</v>
      </c>
      <c r="CR5521" s="52" t="s">
        <v>28907</v>
      </c>
    </row>
    <row r="5522" spans="81:96">
      <c r="CC5522" s="52">
        <v>5521</v>
      </c>
      <c r="CD5522" s="53" t="s">
        <v>30620</v>
      </c>
      <c r="CE5522" s="53" t="s">
        <v>30621</v>
      </c>
      <c r="CF5522" s="54">
        <v>2740</v>
      </c>
      <c r="CG5522" s="54">
        <v>6.2130000000000001</v>
      </c>
      <c r="CH5522" s="54">
        <v>6.6349999999999998</v>
      </c>
      <c r="CI5522" s="54">
        <v>1.238</v>
      </c>
      <c r="CJ5522" s="54">
        <v>21</v>
      </c>
      <c r="CK5522" s="54">
        <v>7.1</v>
      </c>
      <c r="CL5522" s="54">
        <v>4.5999999999999999E-3</v>
      </c>
      <c r="CM5522" s="54">
        <v>1.9590000000000001</v>
      </c>
      <c r="CN5522" s="53" t="s">
        <v>36622</v>
      </c>
      <c r="CO5522" s="54">
        <v>20</v>
      </c>
      <c r="CP5522" s="54">
        <v>167</v>
      </c>
      <c r="CQ5522" s="55">
        <f t="shared" si="86"/>
        <v>0.11976047904191617</v>
      </c>
      <c r="CR5522" s="52" t="s">
        <v>28907</v>
      </c>
    </row>
    <row r="5523" spans="81:96">
      <c r="CC5523" s="52">
        <v>5522</v>
      </c>
      <c r="CD5523" s="53" t="s">
        <v>11290</v>
      </c>
      <c r="CE5523" s="53" t="s">
        <v>11301</v>
      </c>
      <c r="CF5523" s="54">
        <v>44722</v>
      </c>
      <c r="CG5523" s="54">
        <v>5.9630000000000001</v>
      </c>
      <c r="CH5523" s="54">
        <v>5.2409999999999997</v>
      </c>
      <c r="CI5523" s="54">
        <v>0.98199999999999998</v>
      </c>
      <c r="CJ5523" s="54">
        <v>326</v>
      </c>
      <c r="CK5523" s="54" t="s">
        <v>28918</v>
      </c>
      <c r="CL5523" s="54">
        <v>5.8119999999999998E-2</v>
      </c>
      <c r="CM5523" s="54">
        <v>2.339</v>
      </c>
      <c r="CN5523" s="53" t="s">
        <v>36622</v>
      </c>
      <c r="CO5523" s="54">
        <v>21</v>
      </c>
      <c r="CP5523" s="54">
        <v>167</v>
      </c>
      <c r="CQ5523" s="55">
        <f t="shared" si="86"/>
        <v>0.12574850299401197</v>
      </c>
      <c r="CR5523" s="52" t="s">
        <v>28907</v>
      </c>
    </row>
    <row r="5524" spans="81:96">
      <c r="CC5524" s="52">
        <v>5523</v>
      </c>
      <c r="CD5524" s="53" t="s">
        <v>36640</v>
      </c>
      <c r="CE5524" s="53" t="s">
        <v>36641</v>
      </c>
      <c r="CF5524" s="54">
        <v>1660</v>
      </c>
      <c r="CG5524" s="54">
        <v>5.8090000000000002</v>
      </c>
      <c r="CH5524" s="54">
        <v>4.4969999999999999</v>
      </c>
      <c r="CI5524" s="54">
        <v>0.5</v>
      </c>
      <c r="CJ5524" s="54">
        <v>102</v>
      </c>
      <c r="CK5524" s="54">
        <v>3</v>
      </c>
      <c r="CL5524" s="54">
        <v>1.077E-2</v>
      </c>
      <c r="CM5524" s="54">
        <v>1.905</v>
      </c>
      <c r="CN5524" s="53" t="s">
        <v>36622</v>
      </c>
      <c r="CO5524" s="54">
        <v>22</v>
      </c>
      <c r="CP5524" s="54">
        <v>167</v>
      </c>
      <c r="CQ5524" s="55">
        <f t="shared" si="86"/>
        <v>0.1317365269461078</v>
      </c>
      <c r="CR5524" s="52" t="s">
        <v>28907</v>
      </c>
    </row>
    <row r="5525" spans="81:96">
      <c r="CC5525" s="52">
        <v>5524</v>
      </c>
      <c r="CD5525" s="53" t="s">
        <v>36642</v>
      </c>
      <c r="CE5525" s="53" t="s">
        <v>36643</v>
      </c>
      <c r="CF5525" s="54">
        <v>2456</v>
      </c>
      <c r="CG5525" s="54">
        <v>5.4770000000000003</v>
      </c>
      <c r="CH5525" s="54">
        <v>5.7069999999999999</v>
      </c>
      <c r="CI5525" s="54">
        <v>1.143</v>
      </c>
      <c r="CJ5525" s="54">
        <v>56</v>
      </c>
      <c r="CK5525" s="54">
        <v>6.4</v>
      </c>
      <c r="CL5525" s="54">
        <v>4.9399999999999999E-3</v>
      </c>
      <c r="CM5525" s="54">
        <v>1.629</v>
      </c>
      <c r="CN5525" s="53" t="s">
        <v>36622</v>
      </c>
      <c r="CO5525" s="54">
        <v>23</v>
      </c>
      <c r="CP5525" s="54">
        <v>167</v>
      </c>
      <c r="CQ5525" s="55">
        <f t="shared" si="86"/>
        <v>0.1377245508982036</v>
      </c>
      <c r="CR5525" s="52" t="s">
        <v>28907</v>
      </c>
    </row>
    <row r="5526" spans="81:96">
      <c r="CC5526" s="52">
        <v>5525</v>
      </c>
      <c r="CD5526" s="53" t="s">
        <v>36644</v>
      </c>
      <c r="CE5526" s="53" t="s">
        <v>36645</v>
      </c>
      <c r="CF5526" s="54">
        <v>577</v>
      </c>
      <c r="CG5526" s="54">
        <v>5.4130000000000003</v>
      </c>
      <c r="CH5526" s="54">
        <v>5.8209999999999997</v>
      </c>
      <c r="CI5526" s="54">
        <v>0.442</v>
      </c>
      <c r="CJ5526" s="54">
        <v>52</v>
      </c>
      <c r="CK5526" s="54">
        <v>2.4</v>
      </c>
      <c r="CL5526" s="54">
        <v>3.0799999999999998E-3</v>
      </c>
      <c r="CM5526" s="54">
        <v>2.0449999999999999</v>
      </c>
      <c r="CN5526" s="53" t="s">
        <v>36622</v>
      </c>
      <c r="CO5526" s="54">
        <v>24</v>
      </c>
      <c r="CP5526" s="54">
        <v>167</v>
      </c>
      <c r="CQ5526" s="55">
        <f t="shared" si="86"/>
        <v>0.1437125748502994</v>
      </c>
      <c r="CR5526" s="52" t="s">
        <v>28907</v>
      </c>
    </row>
    <row r="5527" spans="81:96">
      <c r="CC5527" s="52">
        <v>5526</v>
      </c>
      <c r="CD5527" s="53" t="s">
        <v>36646</v>
      </c>
      <c r="CE5527" s="53" t="s">
        <v>36647</v>
      </c>
      <c r="CF5527" s="54">
        <v>11719</v>
      </c>
      <c r="CG5527" s="54">
        <v>5.34</v>
      </c>
      <c r="CH5527" s="54">
        <v>5.1950000000000003</v>
      </c>
      <c r="CI5527" s="54">
        <v>1.306</v>
      </c>
      <c r="CJ5527" s="54">
        <v>173</v>
      </c>
      <c r="CK5527" s="54">
        <v>6</v>
      </c>
      <c r="CL5527" s="54">
        <v>3.6909999999999998E-2</v>
      </c>
      <c r="CM5527" s="54">
        <v>2.1480000000000001</v>
      </c>
      <c r="CN5527" s="53" t="s">
        <v>36622</v>
      </c>
      <c r="CO5527" s="54">
        <v>25</v>
      </c>
      <c r="CP5527" s="54">
        <v>167</v>
      </c>
      <c r="CQ5527" s="55">
        <f t="shared" si="86"/>
        <v>0.1497005988023952</v>
      </c>
      <c r="CR5527" s="52" t="s">
        <v>28907</v>
      </c>
    </row>
    <row r="5528" spans="81:96">
      <c r="CC5528" s="52">
        <v>5527</v>
      </c>
      <c r="CD5528" s="53" t="s">
        <v>36648</v>
      </c>
      <c r="CE5528" s="53" t="s">
        <v>36649</v>
      </c>
      <c r="CF5528" s="54">
        <v>603</v>
      </c>
      <c r="CG5528" s="54">
        <v>5.3330000000000002</v>
      </c>
      <c r="CH5528" s="54">
        <v>4.63</v>
      </c>
      <c r="CI5528" s="54">
        <v>0.68400000000000005</v>
      </c>
      <c r="CJ5528" s="54">
        <v>38</v>
      </c>
      <c r="CK5528" s="54">
        <v>2.6</v>
      </c>
      <c r="CL5528" s="54">
        <v>4.4400000000000004E-3</v>
      </c>
      <c r="CM5528" s="54">
        <v>2.35</v>
      </c>
      <c r="CN5528" s="53" t="s">
        <v>36622</v>
      </c>
      <c r="CO5528" s="54">
        <v>26</v>
      </c>
      <c r="CP5528" s="54">
        <v>167</v>
      </c>
      <c r="CQ5528" s="55">
        <f t="shared" si="86"/>
        <v>0.15568862275449102</v>
      </c>
      <c r="CR5528" s="52" t="s">
        <v>28907</v>
      </c>
    </row>
    <row r="5529" spans="81:96">
      <c r="CC5529" s="52">
        <v>5528</v>
      </c>
      <c r="CD5529" s="53" t="s">
        <v>36650</v>
      </c>
      <c r="CE5529" s="53" t="s">
        <v>36651</v>
      </c>
      <c r="CF5529" s="54">
        <v>6338</v>
      </c>
      <c r="CG5529" s="54">
        <v>5.1070000000000002</v>
      </c>
      <c r="CH5529" s="54">
        <v>4.6870000000000003</v>
      </c>
      <c r="CI5529" s="54">
        <v>1.093</v>
      </c>
      <c r="CJ5529" s="54">
        <v>108</v>
      </c>
      <c r="CK5529" s="54">
        <v>6.5</v>
      </c>
      <c r="CL5529" s="54">
        <v>1.457E-2</v>
      </c>
      <c r="CM5529" s="54">
        <v>1.552</v>
      </c>
      <c r="CN5529" s="53" t="s">
        <v>36622</v>
      </c>
      <c r="CO5529" s="54">
        <v>27</v>
      </c>
      <c r="CP5529" s="54">
        <v>167</v>
      </c>
      <c r="CQ5529" s="55">
        <f t="shared" si="86"/>
        <v>0.16167664670658682</v>
      </c>
      <c r="CR5529" s="52" t="s">
        <v>28907</v>
      </c>
    </row>
    <row r="5530" spans="81:96">
      <c r="CC5530" s="52">
        <v>5529</v>
      </c>
      <c r="CD5530" s="53" t="s">
        <v>34214</v>
      </c>
      <c r="CE5530" s="53" t="s">
        <v>34215</v>
      </c>
      <c r="CF5530" s="54">
        <v>321</v>
      </c>
      <c r="CG5530" s="54">
        <v>4.8369999999999997</v>
      </c>
      <c r="CH5530" s="54"/>
      <c r="CI5530" s="54">
        <v>0.38900000000000001</v>
      </c>
      <c r="CJ5530" s="54">
        <v>18</v>
      </c>
      <c r="CK5530" s="54">
        <v>2.4</v>
      </c>
      <c r="CL5530" s="54">
        <v>1.6100000000000001E-3</v>
      </c>
      <c r="CM5530" s="54"/>
      <c r="CN5530" s="53" t="s">
        <v>36622</v>
      </c>
      <c r="CO5530" s="54">
        <v>28</v>
      </c>
      <c r="CP5530" s="54">
        <v>167</v>
      </c>
      <c r="CQ5530" s="55">
        <f t="shared" si="86"/>
        <v>0.16766467065868262</v>
      </c>
      <c r="CR5530" s="52" t="s">
        <v>28907</v>
      </c>
    </row>
    <row r="5531" spans="81:96">
      <c r="CC5531" s="52">
        <v>5530</v>
      </c>
      <c r="CD5531" s="53" t="s">
        <v>36652</v>
      </c>
      <c r="CE5531" s="53" t="s">
        <v>36653</v>
      </c>
      <c r="CF5531" s="54">
        <v>8873</v>
      </c>
      <c r="CG5531" s="54">
        <v>4.8239999999999998</v>
      </c>
      <c r="CH5531" s="54">
        <v>4.5209999999999999</v>
      </c>
      <c r="CI5531" s="54">
        <v>1.468</v>
      </c>
      <c r="CJ5531" s="54">
        <v>124</v>
      </c>
      <c r="CK5531" s="54">
        <v>9.1999999999999993</v>
      </c>
      <c r="CL5531" s="54">
        <v>1.7979999999999999E-2</v>
      </c>
      <c r="CM5531" s="54">
        <v>1.7290000000000001</v>
      </c>
      <c r="CN5531" s="53" t="s">
        <v>36622</v>
      </c>
      <c r="CO5531" s="54">
        <v>29</v>
      </c>
      <c r="CP5531" s="54">
        <v>167</v>
      </c>
      <c r="CQ5531" s="55">
        <f t="shared" si="86"/>
        <v>0.17365269461077845</v>
      </c>
      <c r="CR5531" s="52" t="s">
        <v>28907</v>
      </c>
    </row>
    <row r="5532" spans="81:96">
      <c r="CC5532" s="52">
        <v>5531</v>
      </c>
      <c r="CD5532" s="53" t="s">
        <v>30013</v>
      </c>
      <c r="CE5532" s="53" t="s">
        <v>30014</v>
      </c>
      <c r="CF5532" s="54">
        <v>3802</v>
      </c>
      <c r="CG5532" s="54">
        <v>4.78</v>
      </c>
      <c r="CH5532" s="54">
        <v>5.0810000000000004</v>
      </c>
      <c r="CI5532" s="54">
        <v>0.876</v>
      </c>
      <c r="CJ5532" s="54">
        <v>169</v>
      </c>
      <c r="CK5532" s="54">
        <v>3.3</v>
      </c>
      <c r="CL5532" s="54">
        <v>1.745E-2</v>
      </c>
      <c r="CM5532" s="54">
        <v>1.752</v>
      </c>
      <c r="CN5532" s="53" t="s">
        <v>36622</v>
      </c>
      <c r="CO5532" s="54">
        <v>30</v>
      </c>
      <c r="CP5532" s="54">
        <v>167</v>
      </c>
      <c r="CQ5532" s="55">
        <f t="shared" si="86"/>
        <v>0.17964071856287425</v>
      </c>
      <c r="CR5532" s="52" t="s">
        <v>28907</v>
      </c>
    </row>
    <row r="5533" spans="81:96">
      <c r="CC5533" s="52">
        <v>5532</v>
      </c>
      <c r="CD5533" s="53" t="s">
        <v>36654</v>
      </c>
      <c r="CE5533" s="53" t="s">
        <v>36655</v>
      </c>
      <c r="CF5533" s="54">
        <v>1076</v>
      </c>
      <c r="CG5533" s="54">
        <v>4.649</v>
      </c>
      <c r="CH5533" s="54">
        <v>4.9349999999999996</v>
      </c>
      <c r="CI5533" s="54">
        <v>0.36599999999999999</v>
      </c>
      <c r="CJ5533" s="54">
        <v>41</v>
      </c>
      <c r="CK5533" s="54">
        <v>3.3</v>
      </c>
      <c r="CL5533" s="54">
        <v>5.11E-3</v>
      </c>
      <c r="CM5533" s="54">
        <v>1.4970000000000001</v>
      </c>
      <c r="CN5533" s="53" t="s">
        <v>36622</v>
      </c>
      <c r="CO5533" s="54">
        <v>31</v>
      </c>
      <c r="CP5533" s="54">
        <v>167</v>
      </c>
      <c r="CQ5533" s="55">
        <f t="shared" si="86"/>
        <v>0.18562874251497005</v>
      </c>
      <c r="CR5533" s="52" t="s">
        <v>28907</v>
      </c>
    </row>
    <row r="5534" spans="81:96">
      <c r="CC5534" s="52">
        <v>5533</v>
      </c>
      <c r="CD5534" s="53" t="s">
        <v>30822</v>
      </c>
      <c r="CE5534" s="53" t="s">
        <v>30823</v>
      </c>
      <c r="CF5534" s="54">
        <v>2153</v>
      </c>
      <c r="CG5534" s="54">
        <v>4.6310000000000002</v>
      </c>
      <c r="CH5534" s="54">
        <v>5.2679999999999998</v>
      </c>
      <c r="CI5534" s="54">
        <v>0.78100000000000003</v>
      </c>
      <c r="CJ5534" s="54">
        <v>105</v>
      </c>
      <c r="CK5534" s="54">
        <v>3.7</v>
      </c>
      <c r="CL5534" s="54">
        <v>1.235E-2</v>
      </c>
      <c r="CM5534" s="54">
        <v>2.0840000000000001</v>
      </c>
      <c r="CN5534" s="53" t="s">
        <v>36622</v>
      </c>
      <c r="CO5534" s="54">
        <v>32</v>
      </c>
      <c r="CP5534" s="54">
        <v>167</v>
      </c>
      <c r="CQ5534" s="55">
        <f t="shared" si="86"/>
        <v>0.19161676646706588</v>
      </c>
      <c r="CR5534" s="52" t="s">
        <v>28907</v>
      </c>
    </row>
    <row r="5535" spans="81:96">
      <c r="CC5535" s="52">
        <v>5534</v>
      </c>
      <c r="CD5535" s="53" t="s">
        <v>33868</v>
      </c>
      <c r="CE5535" s="53" t="s">
        <v>33869</v>
      </c>
      <c r="CF5535" s="54">
        <v>32858</v>
      </c>
      <c r="CG5535" s="54">
        <v>4.6120000000000001</v>
      </c>
      <c r="CH5535" s="54">
        <v>5.2510000000000003</v>
      </c>
      <c r="CI5535" s="54">
        <v>1.0660000000000001</v>
      </c>
      <c r="CJ5535" s="54">
        <v>287</v>
      </c>
      <c r="CK5535" s="54" t="s">
        <v>28918</v>
      </c>
      <c r="CL5535" s="54">
        <v>5.0520000000000002E-2</v>
      </c>
      <c r="CM5535" s="54">
        <v>2.2080000000000002</v>
      </c>
      <c r="CN5535" s="53" t="s">
        <v>36622</v>
      </c>
      <c r="CO5535" s="54">
        <v>33</v>
      </c>
      <c r="CP5535" s="54">
        <v>167</v>
      </c>
      <c r="CQ5535" s="55">
        <f t="shared" si="86"/>
        <v>0.19760479041916168</v>
      </c>
      <c r="CR5535" s="52" t="s">
        <v>28907</v>
      </c>
    </row>
    <row r="5536" spans="81:96">
      <c r="CC5536" s="52">
        <v>5535</v>
      </c>
      <c r="CD5536" s="53" t="s">
        <v>36656</v>
      </c>
      <c r="CE5536" s="53" t="s">
        <v>36657</v>
      </c>
      <c r="CF5536" s="54">
        <v>2388</v>
      </c>
      <c r="CG5536" s="54">
        <v>4.6040000000000001</v>
      </c>
      <c r="CH5536" s="54">
        <v>4.0279999999999996</v>
      </c>
      <c r="CI5536" s="54">
        <v>0.66</v>
      </c>
      <c r="CJ5536" s="54">
        <v>162</v>
      </c>
      <c r="CK5536" s="54">
        <v>3.2</v>
      </c>
      <c r="CL5536" s="54">
        <v>4.7999999999999996E-3</v>
      </c>
      <c r="CM5536" s="54">
        <v>0.64600000000000002</v>
      </c>
      <c r="CN5536" s="53" t="s">
        <v>36622</v>
      </c>
      <c r="CO5536" s="54">
        <v>34</v>
      </c>
      <c r="CP5536" s="54">
        <v>167</v>
      </c>
      <c r="CQ5536" s="55">
        <f t="shared" si="86"/>
        <v>0.20359281437125748</v>
      </c>
      <c r="CR5536" s="52" t="s">
        <v>28907</v>
      </c>
    </row>
    <row r="5537" spans="81:96">
      <c r="CC5537" s="52">
        <v>5536</v>
      </c>
      <c r="CD5537" s="53" t="s">
        <v>30019</v>
      </c>
      <c r="CE5537" s="53" t="s">
        <v>30020</v>
      </c>
      <c r="CF5537" s="54">
        <v>3334</v>
      </c>
      <c r="CG5537" s="54">
        <v>4.6020000000000003</v>
      </c>
      <c r="CH5537" s="54">
        <v>3.726</v>
      </c>
      <c r="CI5537" s="54">
        <v>0.66700000000000004</v>
      </c>
      <c r="CJ5537" s="54">
        <v>48</v>
      </c>
      <c r="CK5537" s="54" t="s">
        <v>28918</v>
      </c>
      <c r="CL5537" s="54">
        <v>6.2599999999999999E-3</v>
      </c>
      <c r="CM5537" s="54">
        <v>1.59</v>
      </c>
      <c r="CN5537" s="53" t="s">
        <v>36622</v>
      </c>
      <c r="CO5537" s="54">
        <v>35</v>
      </c>
      <c r="CP5537" s="54">
        <v>167</v>
      </c>
      <c r="CQ5537" s="55">
        <f t="shared" si="86"/>
        <v>0.20958083832335328</v>
      </c>
      <c r="CR5537" s="52" t="s">
        <v>28907</v>
      </c>
    </row>
    <row r="5538" spans="81:96">
      <c r="CC5538" s="52">
        <v>5537</v>
      </c>
      <c r="CD5538" s="53" t="s">
        <v>30033</v>
      </c>
      <c r="CE5538" s="53" t="s">
        <v>30034</v>
      </c>
      <c r="CF5538" s="54">
        <v>8090</v>
      </c>
      <c r="CG5538" s="54">
        <v>4.3490000000000002</v>
      </c>
      <c r="CH5538" s="54">
        <v>3.9390000000000001</v>
      </c>
      <c r="CI5538" s="54">
        <v>1.498</v>
      </c>
      <c r="CJ5538" s="54">
        <v>219</v>
      </c>
      <c r="CK5538" s="54">
        <v>5.4</v>
      </c>
      <c r="CL5538" s="54">
        <v>2.5180000000000001E-2</v>
      </c>
      <c r="CM5538" s="54">
        <v>1.4890000000000001</v>
      </c>
      <c r="CN5538" s="53" t="s">
        <v>36622</v>
      </c>
      <c r="CO5538" s="54">
        <v>36</v>
      </c>
      <c r="CP5538" s="54">
        <v>167</v>
      </c>
      <c r="CQ5538" s="55">
        <f t="shared" si="86"/>
        <v>0.21556886227544911</v>
      </c>
      <c r="CR5538" s="52" t="s">
        <v>28907</v>
      </c>
    </row>
    <row r="5539" spans="81:96">
      <c r="CC5539" s="52">
        <v>5538</v>
      </c>
      <c r="CD5539" s="53" t="s">
        <v>9308</v>
      </c>
      <c r="CE5539" s="53" t="s">
        <v>9307</v>
      </c>
      <c r="CF5539" s="54">
        <v>2718</v>
      </c>
      <c r="CG5539" s="54">
        <v>4.2290000000000001</v>
      </c>
      <c r="CH5539" s="54">
        <v>4.5289999999999999</v>
      </c>
      <c r="CI5539" s="54">
        <v>0.72599999999999998</v>
      </c>
      <c r="CJ5539" s="54">
        <v>259</v>
      </c>
      <c r="CK5539" s="54">
        <v>2.7</v>
      </c>
      <c r="CL5539" s="54">
        <v>1.6709999999999999E-2</v>
      </c>
      <c r="CM5539" s="54">
        <v>1.8859999999999999</v>
      </c>
      <c r="CN5539" s="53" t="s">
        <v>36622</v>
      </c>
      <c r="CO5539" s="54">
        <v>37</v>
      </c>
      <c r="CP5539" s="54">
        <v>167</v>
      </c>
      <c r="CQ5539" s="55">
        <f t="shared" si="86"/>
        <v>0.22155688622754491</v>
      </c>
      <c r="CR5539" s="52" t="s">
        <v>28907</v>
      </c>
    </row>
    <row r="5540" spans="81:96">
      <c r="CC5540" s="52">
        <v>5539</v>
      </c>
      <c r="CD5540" s="53" t="s">
        <v>36658</v>
      </c>
      <c r="CE5540" s="53" t="s">
        <v>36659</v>
      </c>
      <c r="CF5540" s="54">
        <v>2394</v>
      </c>
      <c r="CG5540" s="54">
        <v>4.2290000000000001</v>
      </c>
      <c r="CH5540" s="54">
        <v>4.1100000000000003</v>
      </c>
      <c r="CI5540" s="54">
        <v>1.0640000000000001</v>
      </c>
      <c r="CJ5540" s="54">
        <v>78</v>
      </c>
      <c r="CK5540" s="54">
        <v>5.3</v>
      </c>
      <c r="CL5540" s="54">
        <v>5.7499999999999999E-3</v>
      </c>
      <c r="CM5540" s="54">
        <v>1.208</v>
      </c>
      <c r="CN5540" s="53" t="s">
        <v>36622</v>
      </c>
      <c r="CO5540" s="54">
        <v>37</v>
      </c>
      <c r="CP5540" s="54">
        <v>167</v>
      </c>
      <c r="CQ5540" s="55">
        <f t="shared" si="86"/>
        <v>0.22155688622754491</v>
      </c>
      <c r="CR5540" s="52" t="s">
        <v>28907</v>
      </c>
    </row>
    <row r="5541" spans="81:96">
      <c r="CC5541" s="52">
        <v>5540</v>
      </c>
      <c r="CD5541" s="53" t="s">
        <v>36660</v>
      </c>
      <c r="CE5541" s="53" t="s">
        <v>36661</v>
      </c>
      <c r="CF5541" s="54">
        <v>5367</v>
      </c>
      <c r="CG5541" s="54">
        <v>4.0410000000000004</v>
      </c>
      <c r="CH5541" s="54">
        <v>3.8940000000000001</v>
      </c>
      <c r="CI5541" s="54">
        <v>0.97899999999999998</v>
      </c>
      <c r="CJ5541" s="54">
        <v>95</v>
      </c>
      <c r="CK5541" s="54">
        <v>7.5</v>
      </c>
      <c r="CL5541" s="54">
        <v>1.1339999999999999E-2</v>
      </c>
      <c r="CM5541" s="54">
        <v>1.3740000000000001</v>
      </c>
      <c r="CN5541" s="53" t="s">
        <v>36622</v>
      </c>
      <c r="CO5541" s="54">
        <v>39</v>
      </c>
      <c r="CP5541" s="54">
        <v>167</v>
      </c>
      <c r="CQ5541" s="55">
        <f t="shared" si="86"/>
        <v>0.23353293413173654</v>
      </c>
      <c r="CR5541" s="52" t="s">
        <v>28907</v>
      </c>
    </row>
    <row r="5542" spans="81:96">
      <c r="CC5542" s="52">
        <v>5541</v>
      </c>
      <c r="CD5542" s="53" t="s">
        <v>2525</v>
      </c>
      <c r="CE5542" s="53" t="s">
        <v>2533</v>
      </c>
      <c r="CF5542" s="54">
        <v>25105</v>
      </c>
      <c r="CG5542" s="54">
        <v>3.9860000000000002</v>
      </c>
      <c r="CH5542" s="54">
        <v>4.3600000000000003</v>
      </c>
      <c r="CI5542" s="54">
        <v>0.51200000000000001</v>
      </c>
      <c r="CJ5542" s="54">
        <v>1234</v>
      </c>
      <c r="CK5542" s="54">
        <v>4.3</v>
      </c>
      <c r="CL5542" s="54">
        <v>8.6449999999999999E-2</v>
      </c>
      <c r="CM5542" s="54">
        <v>1.3460000000000001</v>
      </c>
      <c r="CN5542" s="53" t="s">
        <v>36622</v>
      </c>
      <c r="CO5542" s="54">
        <v>40</v>
      </c>
      <c r="CP5542" s="54">
        <v>167</v>
      </c>
      <c r="CQ5542" s="55">
        <f t="shared" si="86"/>
        <v>0.23952095808383234</v>
      </c>
      <c r="CR5542" s="52" t="s">
        <v>28907</v>
      </c>
    </row>
    <row r="5543" spans="81:96">
      <c r="CC5543" s="52">
        <v>5542</v>
      </c>
      <c r="CD5543" s="53" t="s">
        <v>14449</v>
      </c>
      <c r="CE5543" s="53" t="s">
        <v>14448</v>
      </c>
      <c r="CF5543" s="54">
        <v>578</v>
      </c>
      <c r="CG5543" s="54">
        <v>3.9329999999999998</v>
      </c>
      <c r="CH5543" s="54">
        <v>4.4210000000000003</v>
      </c>
      <c r="CI5543" s="54">
        <v>0.40699999999999997</v>
      </c>
      <c r="CJ5543" s="54">
        <v>27</v>
      </c>
      <c r="CK5543" s="54">
        <v>3.7</v>
      </c>
      <c r="CL5543" s="54">
        <v>2.0400000000000001E-3</v>
      </c>
      <c r="CM5543" s="54">
        <v>1.198</v>
      </c>
      <c r="CN5543" s="53" t="s">
        <v>36622</v>
      </c>
      <c r="CO5543" s="54">
        <v>41</v>
      </c>
      <c r="CP5543" s="54">
        <v>167</v>
      </c>
      <c r="CQ5543" s="55">
        <f t="shared" si="86"/>
        <v>0.24550898203592814</v>
      </c>
      <c r="CR5543" s="52" t="s">
        <v>28907</v>
      </c>
    </row>
    <row r="5544" spans="81:96">
      <c r="CC5544" s="52">
        <v>5543</v>
      </c>
      <c r="CD5544" s="53" t="s">
        <v>36662</v>
      </c>
      <c r="CE5544" s="53" t="s">
        <v>36663</v>
      </c>
      <c r="CF5544" s="54">
        <v>5909</v>
      </c>
      <c r="CG5544" s="54">
        <v>3.931</v>
      </c>
      <c r="CH5544" s="54">
        <v>3.589</v>
      </c>
      <c r="CI5544" s="54">
        <v>0.86099999999999999</v>
      </c>
      <c r="CJ5544" s="54">
        <v>158</v>
      </c>
      <c r="CK5544" s="54">
        <v>7</v>
      </c>
      <c r="CL5544" s="54">
        <v>1.507E-2</v>
      </c>
      <c r="CM5544" s="54">
        <v>1.36</v>
      </c>
      <c r="CN5544" s="53" t="s">
        <v>36622</v>
      </c>
      <c r="CO5544" s="54">
        <v>42</v>
      </c>
      <c r="CP5544" s="54">
        <v>167</v>
      </c>
      <c r="CQ5544" s="55">
        <f t="shared" si="86"/>
        <v>0.25149700598802394</v>
      </c>
      <c r="CR5544" s="52" t="s">
        <v>28921</v>
      </c>
    </row>
    <row r="5545" spans="81:96">
      <c r="CC5545" s="52">
        <v>5544</v>
      </c>
      <c r="CD5545" s="53" t="s">
        <v>30045</v>
      </c>
      <c r="CE5545" s="53" t="s">
        <v>30046</v>
      </c>
      <c r="CF5545" s="54">
        <v>15916</v>
      </c>
      <c r="CG5545" s="54">
        <v>3.9159999999999999</v>
      </c>
      <c r="CH5545" s="54">
        <v>4.0640000000000001</v>
      </c>
      <c r="CI5545" s="54">
        <v>0.95799999999999996</v>
      </c>
      <c r="CJ5545" s="54">
        <v>308</v>
      </c>
      <c r="CK5545" s="54">
        <v>6.8</v>
      </c>
      <c r="CL5545" s="54">
        <v>3.3989999999999999E-2</v>
      </c>
      <c r="CM5545" s="54">
        <v>1.3220000000000001</v>
      </c>
      <c r="CN5545" s="53" t="s">
        <v>36622</v>
      </c>
      <c r="CO5545" s="54">
        <v>43</v>
      </c>
      <c r="CP5545" s="54">
        <v>167</v>
      </c>
      <c r="CQ5545" s="55">
        <f t="shared" si="86"/>
        <v>0.25748502994011974</v>
      </c>
      <c r="CR5545" s="52" t="s">
        <v>28921</v>
      </c>
    </row>
    <row r="5546" spans="81:96">
      <c r="CC5546" s="52">
        <v>5545</v>
      </c>
      <c r="CD5546" s="53" t="s">
        <v>36664</v>
      </c>
      <c r="CE5546" s="53" t="s">
        <v>36665</v>
      </c>
      <c r="CF5546" s="54">
        <v>1373</v>
      </c>
      <c r="CG5546" s="54">
        <v>3.9060000000000001</v>
      </c>
      <c r="CH5546" s="54">
        <v>3.59</v>
      </c>
      <c r="CI5546" s="54">
        <v>1.167</v>
      </c>
      <c r="CJ5546" s="54">
        <v>36</v>
      </c>
      <c r="CK5546" s="54">
        <v>5.9</v>
      </c>
      <c r="CL5546" s="54">
        <v>4.0800000000000003E-3</v>
      </c>
      <c r="CM5546" s="54">
        <v>1.4039999999999999</v>
      </c>
      <c r="CN5546" s="53" t="s">
        <v>36622</v>
      </c>
      <c r="CO5546" s="54">
        <v>44</v>
      </c>
      <c r="CP5546" s="54">
        <v>167</v>
      </c>
      <c r="CQ5546" s="55">
        <f t="shared" si="86"/>
        <v>0.26347305389221559</v>
      </c>
      <c r="CR5546" s="52" t="s">
        <v>28921</v>
      </c>
    </row>
    <row r="5547" spans="81:96">
      <c r="CC5547" s="52">
        <v>5546</v>
      </c>
      <c r="CD5547" s="53" t="s">
        <v>29006</v>
      </c>
      <c r="CE5547" s="53" t="s">
        <v>29007</v>
      </c>
      <c r="CF5547" s="54">
        <v>1928</v>
      </c>
      <c r="CG5547" s="54">
        <v>3.8210000000000002</v>
      </c>
      <c r="CH5547" s="54">
        <v>4.4039999999999999</v>
      </c>
      <c r="CI5547" s="54">
        <v>0.57399999999999995</v>
      </c>
      <c r="CJ5547" s="54">
        <v>68</v>
      </c>
      <c r="CK5547" s="54">
        <v>5.8</v>
      </c>
      <c r="CL5547" s="54">
        <v>4.13E-3</v>
      </c>
      <c r="CM5547" s="54">
        <v>1.1659999999999999</v>
      </c>
      <c r="CN5547" s="53" t="s">
        <v>36622</v>
      </c>
      <c r="CO5547" s="54">
        <v>45</v>
      </c>
      <c r="CP5547" s="54">
        <v>167</v>
      </c>
      <c r="CQ5547" s="55">
        <f t="shared" si="86"/>
        <v>0.26946107784431139</v>
      </c>
      <c r="CR5547" s="52" t="s">
        <v>28921</v>
      </c>
    </row>
    <row r="5548" spans="81:96">
      <c r="CC5548" s="52">
        <v>5547</v>
      </c>
      <c r="CD5548" s="53" t="s">
        <v>33884</v>
      </c>
      <c r="CE5548" s="53" t="s">
        <v>33885</v>
      </c>
      <c r="CF5548" s="54">
        <v>9440</v>
      </c>
      <c r="CG5548" s="54">
        <v>3.8050000000000002</v>
      </c>
      <c r="CH5548" s="54">
        <v>4.1630000000000003</v>
      </c>
      <c r="CI5548" s="54">
        <v>1.252</v>
      </c>
      <c r="CJ5548" s="54">
        <v>131</v>
      </c>
      <c r="CK5548" s="54" t="s">
        <v>28918</v>
      </c>
      <c r="CL5548" s="54">
        <v>1.5049999999999999E-2</v>
      </c>
      <c r="CM5548" s="54">
        <v>1.5029999999999999</v>
      </c>
      <c r="CN5548" s="53" t="s">
        <v>36622</v>
      </c>
      <c r="CO5548" s="54">
        <v>46</v>
      </c>
      <c r="CP5548" s="54">
        <v>167</v>
      </c>
      <c r="CQ5548" s="55">
        <f t="shared" si="86"/>
        <v>0.27544910179640719</v>
      </c>
      <c r="CR5548" s="52" t="s">
        <v>28921</v>
      </c>
    </row>
    <row r="5549" spans="81:96">
      <c r="CC5549" s="52">
        <v>5548</v>
      </c>
      <c r="CD5549" s="53" t="s">
        <v>6488</v>
      </c>
      <c r="CE5549" s="53" t="s">
        <v>6486</v>
      </c>
      <c r="CF5549" s="54">
        <v>20524</v>
      </c>
      <c r="CG5549" s="54">
        <v>3.79</v>
      </c>
      <c r="CH5549" s="54">
        <v>3.9860000000000002</v>
      </c>
      <c r="CI5549" s="54">
        <v>0.749</v>
      </c>
      <c r="CJ5549" s="54">
        <v>203</v>
      </c>
      <c r="CK5549" s="54" t="s">
        <v>28918</v>
      </c>
      <c r="CL5549" s="54">
        <v>1.882E-2</v>
      </c>
      <c r="CM5549" s="54">
        <v>0.92800000000000005</v>
      </c>
      <c r="CN5549" s="53" t="s">
        <v>36622</v>
      </c>
      <c r="CO5549" s="54">
        <v>47</v>
      </c>
      <c r="CP5549" s="54">
        <v>167</v>
      </c>
      <c r="CQ5549" s="55">
        <f t="shared" si="86"/>
        <v>0.28143712574850299</v>
      </c>
      <c r="CR5549" s="52" t="s">
        <v>28921</v>
      </c>
    </row>
    <row r="5550" spans="81:96">
      <c r="CC5550" s="52">
        <v>5549</v>
      </c>
      <c r="CD5550" s="53" t="s">
        <v>30638</v>
      </c>
      <c r="CE5550" s="53" t="s">
        <v>30639</v>
      </c>
      <c r="CF5550" s="54">
        <v>5460</v>
      </c>
      <c r="CG5550" s="54">
        <v>3.7549999999999999</v>
      </c>
      <c r="CH5550" s="54">
        <v>3.4129999999999998</v>
      </c>
      <c r="CI5550" s="54">
        <v>1.0229999999999999</v>
      </c>
      <c r="CJ5550" s="54">
        <v>86</v>
      </c>
      <c r="CK5550" s="54">
        <v>8.4</v>
      </c>
      <c r="CL5550" s="54">
        <v>9.8899999999999995E-3</v>
      </c>
      <c r="CM5550" s="54">
        <v>1.038</v>
      </c>
      <c r="CN5550" s="53" t="s">
        <v>36622</v>
      </c>
      <c r="CO5550" s="54">
        <v>48</v>
      </c>
      <c r="CP5550" s="54">
        <v>167</v>
      </c>
      <c r="CQ5550" s="55">
        <f t="shared" si="86"/>
        <v>0.28742514970059879</v>
      </c>
      <c r="CR5550" s="52" t="s">
        <v>28921</v>
      </c>
    </row>
    <row r="5551" spans="81:96">
      <c r="CC5551" s="52">
        <v>5550</v>
      </c>
      <c r="CD5551" s="53" t="s">
        <v>30644</v>
      </c>
      <c r="CE5551" s="53" t="s">
        <v>30645</v>
      </c>
      <c r="CF5551" s="54">
        <v>8024</v>
      </c>
      <c r="CG5551" s="54">
        <v>3.68</v>
      </c>
      <c r="CH5551" s="54">
        <v>3.5209999999999999</v>
      </c>
      <c r="CI5551" s="54">
        <v>0.33</v>
      </c>
      <c r="CJ5551" s="54">
        <v>94</v>
      </c>
      <c r="CK5551" s="54">
        <v>9.6</v>
      </c>
      <c r="CL5551" s="54">
        <v>1.0529999999999999E-2</v>
      </c>
      <c r="CM5551" s="54">
        <v>1.1000000000000001</v>
      </c>
      <c r="CN5551" s="53" t="s">
        <v>36622</v>
      </c>
      <c r="CO5551" s="54">
        <v>49</v>
      </c>
      <c r="CP5551" s="54">
        <v>167</v>
      </c>
      <c r="CQ5551" s="55">
        <f t="shared" si="86"/>
        <v>0.29341317365269459</v>
      </c>
      <c r="CR5551" s="52" t="s">
        <v>28921</v>
      </c>
    </row>
    <row r="5552" spans="81:96">
      <c r="CC5552" s="52">
        <v>5551</v>
      </c>
      <c r="CD5552" s="53" t="s">
        <v>30646</v>
      </c>
      <c r="CE5552" s="53" t="s">
        <v>30647</v>
      </c>
      <c r="CF5552" s="54">
        <v>1241</v>
      </c>
      <c r="CG5552" s="54">
        <v>3.67</v>
      </c>
      <c r="CH5552" s="54">
        <v>3.5649999999999999</v>
      </c>
      <c r="CI5552" s="54">
        <v>0.92900000000000005</v>
      </c>
      <c r="CJ5552" s="54">
        <v>42</v>
      </c>
      <c r="CK5552" s="54">
        <v>4.5</v>
      </c>
      <c r="CL5552" s="54">
        <v>4.2500000000000003E-3</v>
      </c>
      <c r="CM5552" s="54">
        <v>1.2010000000000001</v>
      </c>
      <c r="CN5552" s="53" t="s">
        <v>36622</v>
      </c>
      <c r="CO5552" s="54">
        <v>50</v>
      </c>
      <c r="CP5552" s="54">
        <v>167</v>
      </c>
      <c r="CQ5552" s="55">
        <f t="shared" si="86"/>
        <v>0.29940119760479039</v>
      </c>
      <c r="CR5552" s="52" t="s">
        <v>28921</v>
      </c>
    </row>
    <row r="5553" spans="81:96">
      <c r="CC5553" s="52">
        <v>5552</v>
      </c>
      <c r="CD5553" s="53" t="s">
        <v>4381</v>
      </c>
      <c r="CE5553" s="53" t="s">
        <v>4379</v>
      </c>
      <c r="CF5553" s="54">
        <v>1324</v>
      </c>
      <c r="CG5553" s="54">
        <v>3.585</v>
      </c>
      <c r="CH5553" s="54">
        <v>2.8490000000000002</v>
      </c>
      <c r="CI5553" s="54">
        <v>0.745</v>
      </c>
      <c r="CJ5553" s="54">
        <v>47</v>
      </c>
      <c r="CK5553" s="54">
        <v>4</v>
      </c>
      <c r="CL5553" s="54">
        <v>4.6699999999999997E-3</v>
      </c>
      <c r="CM5553" s="54">
        <v>0.85499999999999998</v>
      </c>
      <c r="CN5553" s="53" t="s">
        <v>36622</v>
      </c>
      <c r="CO5553" s="54">
        <v>51</v>
      </c>
      <c r="CP5553" s="54">
        <v>167</v>
      </c>
      <c r="CQ5553" s="55">
        <f t="shared" si="86"/>
        <v>0.30538922155688625</v>
      </c>
      <c r="CR5553" s="52" t="s">
        <v>28921</v>
      </c>
    </row>
    <row r="5554" spans="81:96">
      <c r="CC5554" s="52">
        <v>5553</v>
      </c>
      <c r="CD5554" s="53" t="s">
        <v>30648</v>
      </c>
      <c r="CE5554" s="53" t="s">
        <v>30649</v>
      </c>
      <c r="CF5554" s="54">
        <v>3206</v>
      </c>
      <c r="CG5554" s="54">
        <v>3.4809999999999999</v>
      </c>
      <c r="CH5554" s="54">
        <v>3.5609999999999999</v>
      </c>
      <c r="CI5554" s="54">
        <v>0.45200000000000001</v>
      </c>
      <c r="CJ5554" s="54">
        <v>73</v>
      </c>
      <c r="CK5554" s="54">
        <v>5.5</v>
      </c>
      <c r="CL5554" s="54">
        <v>7.7200000000000003E-3</v>
      </c>
      <c r="CM5554" s="54">
        <v>0.98799999999999999</v>
      </c>
      <c r="CN5554" s="53" t="s">
        <v>36622</v>
      </c>
      <c r="CO5554" s="54">
        <v>52</v>
      </c>
      <c r="CP5554" s="54">
        <v>167</v>
      </c>
      <c r="CQ5554" s="55">
        <f t="shared" si="86"/>
        <v>0.31137724550898205</v>
      </c>
      <c r="CR5554" s="52" t="s">
        <v>28921</v>
      </c>
    </row>
    <row r="5555" spans="81:96">
      <c r="CC5555" s="52">
        <v>5554</v>
      </c>
      <c r="CD5555" s="53" t="s">
        <v>36666</v>
      </c>
      <c r="CE5555" s="53" t="s">
        <v>36667</v>
      </c>
      <c r="CF5555" s="54">
        <v>4397</v>
      </c>
      <c r="CG5555" s="54">
        <v>3.4159999999999999</v>
      </c>
      <c r="CH5555" s="54">
        <v>3.3109999999999999</v>
      </c>
      <c r="CI5555" s="54">
        <v>0.63500000000000001</v>
      </c>
      <c r="CJ5555" s="54">
        <v>74</v>
      </c>
      <c r="CK5555" s="54">
        <v>6.2</v>
      </c>
      <c r="CL5555" s="54">
        <v>1.081E-2</v>
      </c>
      <c r="CM5555" s="54">
        <v>1.127</v>
      </c>
      <c r="CN5555" s="53" t="s">
        <v>36622</v>
      </c>
      <c r="CO5555" s="54">
        <v>53</v>
      </c>
      <c r="CP5555" s="54">
        <v>167</v>
      </c>
      <c r="CQ5555" s="55">
        <f t="shared" si="86"/>
        <v>0.31736526946107785</v>
      </c>
      <c r="CR5555" s="52" t="s">
        <v>28921</v>
      </c>
    </row>
    <row r="5556" spans="81:96">
      <c r="CC5556" s="52">
        <v>5555</v>
      </c>
      <c r="CD5556" s="53" t="s">
        <v>36154</v>
      </c>
      <c r="CE5556" s="53" t="s">
        <v>36155</v>
      </c>
      <c r="CF5556" s="54">
        <v>10569</v>
      </c>
      <c r="CG5556" s="54">
        <v>3.3679999999999999</v>
      </c>
      <c r="CH5556" s="54">
        <v>3.847</v>
      </c>
      <c r="CI5556" s="54">
        <v>0.504</v>
      </c>
      <c r="CJ5556" s="54">
        <v>264</v>
      </c>
      <c r="CK5556" s="54">
        <v>5.2</v>
      </c>
      <c r="CL5556" s="54">
        <v>3.6830000000000002E-2</v>
      </c>
      <c r="CM5556" s="54">
        <v>1.47</v>
      </c>
      <c r="CN5556" s="53" t="s">
        <v>36622</v>
      </c>
      <c r="CO5556" s="54">
        <v>54</v>
      </c>
      <c r="CP5556" s="54">
        <v>167</v>
      </c>
      <c r="CQ5556" s="55">
        <f t="shared" si="86"/>
        <v>0.32335329341317365</v>
      </c>
      <c r="CR5556" s="52" t="s">
        <v>28921</v>
      </c>
    </row>
    <row r="5557" spans="81:96">
      <c r="CC5557" s="52">
        <v>5556</v>
      </c>
      <c r="CD5557" s="53" t="s">
        <v>34260</v>
      </c>
      <c r="CE5557" s="53" t="s">
        <v>34261</v>
      </c>
      <c r="CF5557" s="54">
        <v>4314</v>
      </c>
      <c r="CG5557" s="54">
        <v>3.3650000000000002</v>
      </c>
      <c r="CH5557" s="54">
        <v>2.6859999999999999</v>
      </c>
      <c r="CI5557" s="54">
        <v>0.95</v>
      </c>
      <c r="CJ5557" s="54">
        <v>100</v>
      </c>
      <c r="CK5557" s="54">
        <v>7</v>
      </c>
      <c r="CL5557" s="54">
        <v>9.6200000000000001E-3</v>
      </c>
      <c r="CM5557" s="54">
        <v>0.90700000000000003</v>
      </c>
      <c r="CN5557" s="53" t="s">
        <v>36622</v>
      </c>
      <c r="CO5557" s="54">
        <v>55</v>
      </c>
      <c r="CP5557" s="54">
        <v>167</v>
      </c>
      <c r="CQ5557" s="55">
        <f t="shared" si="86"/>
        <v>0.32934131736526945</v>
      </c>
      <c r="CR5557" s="52" t="s">
        <v>28921</v>
      </c>
    </row>
    <row r="5558" spans="81:96">
      <c r="CC5558" s="52">
        <v>5557</v>
      </c>
      <c r="CD5558" s="53" t="s">
        <v>36668</v>
      </c>
      <c r="CE5558" s="53" t="s">
        <v>36669</v>
      </c>
      <c r="CF5558" s="54">
        <v>2952</v>
      </c>
      <c r="CG5558" s="54">
        <v>3.3580000000000001</v>
      </c>
      <c r="CH5558" s="54">
        <v>4.4080000000000004</v>
      </c>
      <c r="CI5558" s="54">
        <v>0.40500000000000003</v>
      </c>
      <c r="CJ5558" s="54">
        <v>173</v>
      </c>
      <c r="CK5558" s="54">
        <v>4</v>
      </c>
      <c r="CL5558" s="54">
        <v>1.1140000000000001E-2</v>
      </c>
      <c r="CM5558" s="54">
        <v>1.5660000000000001</v>
      </c>
      <c r="CN5558" s="53" t="s">
        <v>36622</v>
      </c>
      <c r="CO5558" s="54">
        <v>56</v>
      </c>
      <c r="CP5558" s="54">
        <v>167</v>
      </c>
      <c r="CQ5558" s="55">
        <f t="shared" si="86"/>
        <v>0.33532934131736525</v>
      </c>
      <c r="CR5558" s="52" t="s">
        <v>28921</v>
      </c>
    </row>
    <row r="5559" spans="81:96">
      <c r="CC5559" s="52">
        <v>5558</v>
      </c>
      <c r="CD5559" s="53" t="s">
        <v>36670</v>
      </c>
      <c r="CE5559" s="53" t="s">
        <v>36671</v>
      </c>
      <c r="CF5559" s="54">
        <v>5320</v>
      </c>
      <c r="CG5559" s="54">
        <v>3.2679999999999998</v>
      </c>
      <c r="CH5559" s="54">
        <v>2.6890000000000001</v>
      </c>
      <c r="CI5559" s="54">
        <v>0.33900000000000002</v>
      </c>
      <c r="CJ5559" s="54">
        <v>192</v>
      </c>
      <c r="CK5559" s="54">
        <v>5.7</v>
      </c>
      <c r="CL5559" s="54">
        <v>1.532E-2</v>
      </c>
      <c r="CM5559" s="54">
        <v>0.96199999999999997</v>
      </c>
      <c r="CN5559" s="53" t="s">
        <v>36622</v>
      </c>
      <c r="CO5559" s="54">
        <v>57</v>
      </c>
      <c r="CP5559" s="54">
        <v>167</v>
      </c>
      <c r="CQ5559" s="55">
        <f t="shared" si="86"/>
        <v>0.3413173652694611</v>
      </c>
      <c r="CR5559" s="52" t="s">
        <v>28921</v>
      </c>
    </row>
    <row r="5560" spans="81:96">
      <c r="CC5560" s="52">
        <v>5559</v>
      </c>
      <c r="CD5560" s="53" t="s">
        <v>31140</v>
      </c>
      <c r="CE5560" s="53" t="s">
        <v>31141</v>
      </c>
      <c r="CF5560" s="54">
        <v>2551</v>
      </c>
      <c r="CG5560" s="54">
        <v>3.2490000000000001</v>
      </c>
      <c r="CH5560" s="54">
        <v>3.45</v>
      </c>
      <c r="CI5560" s="54">
        <v>0.629</v>
      </c>
      <c r="CJ5560" s="54">
        <v>105</v>
      </c>
      <c r="CK5560" s="54">
        <v>4.4000000000000004</v>
      </c>
      <c r="CL5560" s="54">
        <v>7.4799999999999997E-3</v>
      </c>
      <c r="CM5560" s="54">
        <v>1.044</v>
      </c>
      <c r="CN5560" s="53" t="s">
        <v>36622</v>
      </c>
      <c r="CO5560" s="54">
        <v>58</v>
      </c>
      <c r="CP5560" s="54">
        <v>167</v>
      </c>
      <c r="CQ5560" s="55">
        <f t="shared" si="86"/>
        <v>0.3473053892215569</v>
      </c>
      <c r="CR5560" s="52" t="s">
        <v>28921</v>
      </c>
    </row>
    <row r="5561" spans="81:96">
      <c r="CC5561" s="52">
        <v>5560</v>
      </c>
      <c r="CD5561" s="53" t="s">
        <v>33894</v>
      </c>
      <c r="CE5561" s="53" t="s">
        <v>33895</v>
      </c>
      <c r="CF5561" s="54">
        <v>9956</v>
      </c>
      <c r="CG5561" s="54">
        <v>3.2320000000000002</v>
      </c>
      <c r="CH5561" s="54">
        <v>3.5379999999999998</v>
      </c>
      <c r="CI5561" s="54">
        <v>0.63500000000000001</v>
      </c>
      <c r="CJ5561" s="54">
        <v>260</v>
      </c>
      <c r="CK5561" s="54">
        <v>6.5</v>
      </c>
      <c r="CL5561" s="54">
        <v>2.76E-2</v>
      </c>
      <c r="CM5561" s="54">
        <v>1.38</v>
      </c>
      <c r="CN5561" s="53" t="s">
        <v>36622</v>
      </c>
      <c r="CO5561" s="54">
        <v>59</v>
      </c>
      <c r="CP5561" s="54">
        <v>167</v>
      </c>
      <c r="CQ5561" s="55">
        <f t="shared" si="86"/>
        <v>0.3532934131736527</v>
      </c>
      <c r="CR5561" s="52" t="s">
        <v>28921</v>
      </c>
    </row>
    <row r="5562" spans="81:96">
      <c r="CC5562" s="52">
        <v>5561</v>
      </c>
      <c r="CD5562" s="53" t="s">
        <v>29719</v>
      </c>
      <c r="CE5562" s="53" t="s">
        <v>29720</v>
      </c>
      <c r="CF5562" s="54">
        <v>3465</v>
      </c>
      <c r="CG5562" s="54">
        <v>3.21</v>
      </c>
      <c r="CH5562" s="54">
        <v>2.9220000000000002</v>
      </c>
      <c r="CI5562" s="54">
        <v>0.49099999999999999</v>
      </c>
      <c r="CJ5562" s="54">
        <v>53</v>
      </c>
      <c r="CK5562" s="54" t="s">
        <v>28918</v>
      </c>
      <c r="CL5562" s="54">
        <v>6.2300000000000003E-3</v>
      </c>
      <c r="CM5562" s="54">
        <v>1.181</v>
      </c>
      <c r="CN5562" s="53" t="s">
        <v>36622</v>
      </c>
      <c r="CO5562" s="54">
        <v>60</v>
      </c>
      <c r="CP5562" s="54">
        <v>167</v>
      </c>
      <c r="CQ5562" s="55">
        <f t="shared" si="86"/>
        <v>0.3592814371257485</v>
      </c>
      <c r="CR5562" s="52" t="s">
        <v>28921</v>
      </c>
    </row>
    <row r="5563" spans="81:96">
      <c r="CC5563" s="52">
        <v>5562</v>
      </c>
      <c r="CD5563" s="53" t="s">
        <v>36672</v>
      </c>
      <c r="CE5563" s="53" t="s">
        <v>36673</v>
      </c>
      <c r="CF5563" s="54">
        <v>1674</v>
      </c>
      <c r="CG5563" s="54">
        <v>3.198</v>
      </c>
      <c r="CH5563" s="54">
        <v>3.508</v>
      </c>
      <c r="CI5563" s="54">
        <v>0.59799999999999998</v>
      </c>
      <c r="CJ5563" s="54">
        <v>234</v>
      </c>
      <c r="CK5563" s="54">
        <v>2.1</v>
      </c>
      <c r="CL5563" s="54">
        <v>9.7599999999999996E-3</v>
      </c>
      <c r="CM5563" s="54">
        <v>1.407</v>
      </c>
      <c r="CN5563" s="53" t="s">
        <v>36622</v>
      </c>
      <c r="CO5563" s="54">
        <v>61</v>
      </c>
      <c r="CP5563" s="54">
        <v>167</v>
      </c>
      <c r="CQ5563" s="55">
        <f t="shared" si="86"/>
        <v>0.3652694610778443</v>
      </c>
      <c r="CR5563" s="52" t="s">
        <v>28921</v>
      </c>
    </row>
    <row r="5564" spans="81:96">
      <c r="CC5564" s="52">
        <v>5563</v>
      </c>
      <c r="CD5564" s="53" t="s">
        <v>36674</v>
      </c>
      <c r="CE5564" s="53" t="s">
        <v>36675</v>
      </c>
      <c r="CF5564" s="54">
        <v>5067</v>
      </c>
      <c r="CG5564" s="54">
        <v>3.1110000000000002</v>
      </c>
      <c r="CH5564" s="54">
        <v>3.4550000000000001</v>
      </c>
      <c r="CI5564" s="54">
        <v>0.89800000000000002</v>
      </c>
      <c r="CJ5564" s="54">
        <v>147</v>
      </c>
      <c r="CK5564" s="54">
        <v>6.4</v>
      </c>
      <c r="CL5564" s="54">
        <v>1.456E-2</v>
      </c>
      <c r="CM5564" s="54">
        <v>1.4370000000000001</v>
      </c>
      <c r="CN5564" s="53" t="s">
        <v>36622</v>
      </c>
      <c r="CO5564" s="54">
        <v>62</v>
      </c>
      <c r="CP5564" s="54">
        <v>167</v>
      </c>
      <c r="CQ5564" s="55">
        <f t="shared" si="86"/>
        <v>0.3712574850299401</v>
      </c>
      <c r="CR5564" s="52" t="s">
        <v>28921</v>
      </c>
    </row>
    <row r="5565" spans="81:96">
      <c r="CC5565" s="52">
        <v>5564</v>
      </c>
      <c r="CD5565" s="53" t="s">
        <v>30095</v>
      </c>
      <c r="CE5565" s="53" t="s">
        <v>30096</v>
      </c>
      <c r="CF5565" s="54">
        <v>7694</v>
      </c>
      <c r="CG5565" s="54">
        <v>3.1040000000000001</v>
      </c>
      <c r="CH5565" s="54">
        <v>3.1070000000000002</v>
      </c>
      <c r="CI5565" s="54">
        <v>0.61299999999999999</v>
      </c>
      <c r="CJ5565" s="54">
        <v>124</v>
      </c>
      <c r="CK5565" s="54">
        <v>8.9</v>
      </c>
      <c r="CL5565" s="54">
        <v>1.069E-2</v>
      </c>
      <c r="CM5565" s="54">
        <v>0.92600000000000005</v>
      </c>
      <c r="CN5565" s="53" t="s">
        <v>36622</v>
      </c>
      <c r="CO5565" s="54">
        <v>63</v>
      </c>
      <c r="CP5565" s="54">
        <v>167</v>
      </c>
      <c r="CQ5565" s="55">
        <f t="shared" si="86"/>
        <v>0.3772455089820359</v>
      </c>
      <c r="CR5565" s="52" t="s">
        <v>28921</v>
      </c>
    </row>
    <row r="5566" spans="81:96">
      <c r="CC5566" s="52">
        <v>5565</v>
      </c>
      <c r="CD5566" s="53" t="s">
        <v>30101</v>
      </c>
      <c r="CE5566" s="53" t="s">
        <v>30102</v>
      </c>
      <c r="CF5566" s="54">
        <v>2914</v>
      </c>
      <c r="CG5566" s="54">
        <v>3.0680000000000001</v>
      </c>
      <c r="CH5566" s="54">
        <v>2.423</v>
      </c>
      <c r="CI5566" s="54">
        <v>0.87</v>
      </c>
      <c r="CJ5566" s="54">
        <v>54</v>
      </c>
      <c r="CK5566" s="54" t="s">
        <v>28918</v>
      </c>
      <c r="CL5566" s="54">
        <v>4.5199999999999997E-3</v>
      </c>
      <c r="CM5566" s="54">
        <v>0.91800000000000004</v>
      </c>
      <c r="CN5566" s="53" t="s">
        <v>36622</v>
      </c>
      <c r="CO5566" s="54">
        <v>64</v>
      </c>
      <c r="CP5566" s="54">
        <v>167</v>
      </c>
      <c r="CQ5566" s="55">
        <f t="shared" si="86"/>
        <v>0.38323353293413176</v>
      </c>
      <c r="CR5566" s="52" t="s">
        <v>28921</v>
      </c>
    </row>
    <row r="5567" spans="81:96">
      <c r="CC5567" s="52">
        <v>5566</v>
      </c>
      <c r="CD5567" s="53" t="s">
        <v>36676</v>
      </c>
      <c r="CE5567" s="53" t="s">
        <v>36677</v>
      </c>
      <c r="CF5567" s="54">
        <v>630</v>
      </c>
      <c r="CG5567" s="54">
        <v>2.9750000000000001</v>
      </c>
      <c r="CH5567" s="54">
        <v>2.9409999999999998</v>
      </c>
      <c r="CI5567" s="54">
        <v>0.48</v>
      </c>
      <c r="CJ5567" s="54">
        <v>75</v>
      </c>
      <c r="CK5567" s="54">
        <v>2.7</v>
      </c>
      <c r="CL5567" s="54">
        <v>3.1199999999999999E-3</v>
      </c>
      <c r="CM5567" s="54">
        <v>0.97199999999999998</v>
      </c>
      <c r="CN5567" s="53" t="s">
        <v>36622</v>
      </c>
      <c r="CO5567" s="54">
        <v>65</v>
      </c>
      <c r="CP5567" s="54">
        <v>167</v>
      </c>
      <c r="CQ5567" s="55">
        <f t="shared" si="86"/>
        <v>0.38922155688622756</v>
      </c>
      <c r="CR5567" s="52" t="s">
        <v>28921</v>
      </c>
    </row>
    <row r="5568" spans="81:96">
      <c r="CC5568" s="52">
        <v>5567</v>
      </c>
      <c r="CD5568" s="53" t="s">
        <v>36678</v>
      </c>
      <c r="CE5568" s="53" t="s">
        <v>36679</v>
      </c>
      <c r="CF5568" s="54">
        <v>3079</v>
      </c>
      <c r="CG5568" s="54">
        <v>2.9129999999999998</v>
      </c>
      <c r="CH5568" s="54">
        <v>3.113</v>
      </c>
      <c r="CI5568" s="54">
        <v>0.53300000000000003</v>
      </c>
      <c r="CJ5568" s="54">
        <v>75</v>
      </c>
      <c r="CK5568" s="54">
        <v>7.2</v>
      </c>
      <c r="CL5568" s="54">
        <v>6.9100000000000003E-3</v>
      </c>
      <c r="CM5568" s="54">
        <v>1.0660000000000001</v>
      </c>
      <c r="CN5568" s="53" t="s">
        <v>36622</v>
      </c>
      <c r="CO5568" s="54">
        <v>66</v>
      </c>
      <c r="CP5568" s="54">
        <v>167</v>
      </c>
      <c r="CQ5568" s="55">
        <f t="shared" si="86"/>
        <v>0.39520958083832336</v>
      </c>
      <c r="CR5568" s="52" t="s">
        <v>28921</v>
      </c>
    </row>
    <row r="5569" spans="81:96">
      <c r="CC5569" s="52">
        <v>5568</v>
      </c>
      <c r="CD5569" s="53" t="s">
        <v>36680</v>
      </c>
      <c r="CE5569" s="53" t="s">
        <v>36681</v>
      </c>
      <c r="CF5569" s="54">
        <v>511</v>
      </c>
      <c r="CG5569" s="54">
        <v>2.891</v>
      </c>
      <c r="CH5569" s="54">
        <v>2.1549999999999998</v>
      </c>
      <c r="CI5569" s="54">
        <v>0.23899999999999999</v>
      </c>
      <c r="CJ5569" s="54">
        <v>67</v>
      </c>
      <c r="CK5569" s="54">
        <v>3.8</v>
      </c>
      <c r="CL5569" s="54">
        <v>1.4599999999999999E-3</v>
      </c>
      <c r="CM5569" s="54">
        <v>0.56999999999999995</v>
      </c>
      <c r="CN5569" s="53" t="s">
        <v>36622</v>
      </c>
      <c r="CO5569" s="54">
        <v>67</v>
      </c>
      <c r="CP5569" s="54">
        <v>167</v>
      </c>
      <c r="CQ5569" s="55">
        <f t="shared" si="86"/>
        <v>0.40119760479041916</v>
      </c>
      <c r="CR5569" s="52" t="s">
        <v>28921</v>
      </c>
    </row>
    <row r="5570" spans="81:96">
      <c r="CC5570" s="52">
        <v>5569</v>
      </c>
      <c r="CD5570" s="53" t="s">
        <v>32196</v>
      </c>
      <c r="CE5570" s="53" t="s">
        <v>32197</v>
      </c>
      <c r="CF5570" s="54">
        <v>1021</v>
      </c>
      <c r="CG5570" s="54">
        <v>2.8839999999999999</v>
      </c>
      <c r="CH5570" s="54">
        <v>2.552</v>
      </c>
      <c r="CI5570" s="54">
        <v>0.81799999999999995</v>
      </c>
      <c r="CJ5570" s="54">
        <v>33</v>
      </c>
      <c r="CK5570" s="54">
        <v>5.6</v>
      </c>
      <c r="CL5570" s="54">
        <v>3.3700000000000002E-3</v>
      </c>
      <c r="CM5570" s="54">
        <v>1.046</v>
      </c>
      <c r="CN5570" s="53" t="s">
        <v>36622</v>
      </c>
      <c r="CO5570" s="54">
        <v>68</v>
      </c>
      <c r="CP5570" s="54">
        <v>167</v>
      </c>
      <c r="CQ5570" s="55">
        <f t="shared" ref="CQ5570:CQ5633" si="87">CO5570/CP5570</f>
        <v>0.40718562874251496</v>
      </c>
      <c r="CR5570" s="52" t="s">
        <v>28921</v>
      </c>
    </row>
    <row r="5571" spans="81:96">
      <c r="CC5571" s="52">
        <v>5570</v>
      </c>
      <c r="CD5571" s="53" t="s">
        <v>36682</v>
      </c>
      <c r="CE5571" s="53" t="s">
        <v>36683</v>
      </c>
      <c r="CF5571" s="54">
        <v>1603</v>
      </c>
      <c r="CG5571" s="54">
        <v>2.8730000000000002</v>
      </c>
      <c r="CH5571" s="54">
        <v>3.496</v>
      </c>
      <c r="CI5571" s="54">
        <v>0.56699999999999995</v>
      </c>
      <c r="CJ5571" s="54">
        <v>90</v>
      </c>
      <c r="CK5571" s="54">
        <v>3.8</v>
      </c>
      <c r="CL5571" s="54">
        <v>7.45E-3</v>
      </c>
      <c r="CM5571" s="54">
        <v>1.232</v>
      </c>
      <c r="CN5571" s="53" t="s">
        <v>36622</v>
      </c>
      <c r="CO5571" s="54">
        <v>69</v>
      </c>
      <c r="CP5571" s="54">
        <v>167</v>
      </c>
      <c r="CQ5571" s="55">
        <f t="shared" si="87"/>
        <v>0.41317365269461076</v>
      </c>
      <c r="CR5571" s="52" t="s">
        <v>28921</v>
      </c>
    </row>
    <row r="5572" spans="81:96">
      <c r="CC5572" s="52">
        <v>5571</v>
      </c>
      <c r="CD5572" s="53" t="s">
        <v>31156</v>
      </c>
      <c r="CE5572" s="53" t="s">
        <v>31157</v>
      </c>
      <c r="CF5572" s="54">
        <v>4005</v>
      </c>
      <c r="CG5572" s="54">
        <v>2.8050000000000002</v>
      </c>
      <c r="CH5572" s="54">
        <v>2.802</v>
      </c>
      <c r="CI5572" s="54">
        <v>0.42</v>
      </c>
      <c r="CJ5572" s="54">
        <v>69</v>
      </c>
      <c r="CK5572" s="54">
        <v>8.6999999999999993</v>
      </c>
      <c r="CL5572" s="54">
        <v>8.5100000000000002E-3</v>
      </c>
      <c r="CM5572" s="54">
        <v>1.153</v>
      </c>
      <c r="CN5572" s="53" t="s">
        <v>36622</v>
      </c>
      <c r="CO5572" s="54">
        <v>70</v>
      </c>
      <c r="CP5572" s="54">
        <v>167</v>
      </c>
      <c r="CQ5572" s="55">
        <f t="shared" si="87"/>
        <v>0.41916167664670656</v>
      </c>
      <c r="CR5572" s="52" t="s">
        <v>28921</v>
      </c>
    </row>
    <row r="5573" spans="81:96">
      <c r="CC5573" s="52">
        <v>5572</v>
      </c>
      <c r="CD5573" s="53" t="s">
        <v>36684</v>
      </c>
      <c r="CE5573" s="53" t="s">
        <v>36685</v>
      </c>
      <c r="CF5573" s="54">
        <v>944</v>
      </c>
      <c r="CG5573" s="54">
        <v>2.794</v>
      </c>
      <c r="CH5573" s="54">
        <v>3.371</v>
      </c>
      <c r="CI5573" s="54">
        <v>0.53400000000000003</v>
      </c>
      <c r="CJ5573" s="54">
        <v>73</v>
      </c>
      <c r="CK5573" s="54">
        <v>3.7</v>
      </c>
      <c r="CL5573" s="54">
        <v>2.7299999999999998E-3</v>
      </c>
      <c r="CM5573" s="54">
        <v>0.81899999999999995</v>
      </c>
      <c r="CN5573" s="53" t="s">
        <v>36622</v>
      </c>
      <c r="CO5573" s="54">
        <v>71</v>
      </c>
      <c r="CP5573" s="54">
        <v>167</v>
      </c>
      <c r="CQ5573" s="55">
        <f t="shared" si="87"/>
        <v>0.42514970059880242</v>
      </c>
      <c r="CR5573" s="52" t="s">
        <v>28921</v>
      </c>
    </row>
    <row r="5574" spans="81:96">
      <c r="CC5574" s="52">
        <v>5573</v>
      </c>
      <c r="CD5574" s="53" t="s">
        <v>14545</v>
      </c>
      <c r="CE5574" s="53" t="s">
        <v>14549</v>
      </c>
      <c r="CF5574" s="54">
        <v>3235</v>
      </c>
      <c r="CG5574" s="54">
        <v>2.7930000000000001</v>
      </c>
      <c r="CH5574" s="54">
        <v>3.306</v>
      </c>
      <c r="CI5574" s="54">
        <v>0.379</v>
      </c>
      <c r="CJ5574" s="54">
        <v>58</v>
      </c>
      <c r="CK5574" s="54">
        <v>7.3</v>
      </c>
      <c r="CL5574" s="54">
        <v>5.1500000000000001E-3</v>
      </c>
      <c r="CM5574" s="54">
        <v>0.82799999999999996</v>
      </c>
      <c r="CN5574" s="53" t="s">
        <v>36622</v>
      </c>
      <c r="CO5574" s="54">
        <v>72</v>
      </c>
      <c r="CP5574" s="54">
        <v>167</v>
      </c>
      <c r="CQ5574" s="55">
        <f t="shared" si="87"/>
        <v>0.43113772455089822</v>
      </c>
      <c r="CR5574" s="52" t="s">
        <v>28921</v>
      </c>
    </row>
    <row r="5575" spans="81:96">
      <c r="CC5575" s="52">
        <v>5574</v>
      </c>
      <c r="CD5575" s="53" t="s">
        <v>1332</v>
      </c>
      <c r="CE5575" s="53" t="s">
        <v>1330</v>
      </c>
      <c r="CF5575" s="54">
        <v>3310</v>
      </c>
      <c r="CG5575" s="54">
        <v>2.7280000000000002</v>
      </c>
      <c r="CH5575" s="54">
        <v>2.907</v>
      </c>
      <c r="CI5575" s="54">
        <v>0.44400000000000001</v>
      </c>
      <c r="CJ5575" s="54">
        <v>108</v>
      </c>
      <c r="CK5575" s="54">
        <v>7.8</v>
      </c>
      <c r="CL5575" s="54">
        <v>5.0299999999999997E-3</v>
      </c>
      <c r="CM5575" s="54">
        <v>0.81799999999999995</v>
      </c>
      <c r="CN5575" s="53" t="s">
        <v>36622</v>
      </c>
      <c r="CO5575" s="54">
        <v>73</v>
      </c>
      <c r="CP5575" s="54">
        <v>167</v>
      </c>
      <c r="CQ5575" s="55">
        <f t="shared" si="87"/>
        <v>0.43712574850299402</v>
      </c>
      <c r="CR5575" s="52" t="s">
        <v>28921</v>
      </c>
    </row>
    <row r="5576" spans="81:96">
      <c r="CC5576" s="52">
        <v>5575</v>
      </c>
      <c r="CD5576" s="53" t="s">
        <v>33817</v>
      </c>
      <c r="CE5576" s="53" t="s">
        <v>33818</v>
      </c>
      <c r="CF5576" s="54">
        <v>2056</v>
      </c>
      <c r="CG5576" s="54">
        <v>2.7160000000000002</v>
      </c>
      <c r="CH5576" s="54">
        <v>2.9569999999999999</v>
      </c>
      <c r="CI5576" s="54">
        <v>0.65700000000000003</v>
      </c>
      <c r="CJ5576" s="54">
        <v>35</v>
      </c>
      <c r="CK5576" s="54">
        <v>7.2</v>
      </c>
      <c r="CL5576" s="54">
        <v>5.3200000000000001E-3</v>
      </c>
      <c r="CM5576" s="54">
        <v>1.319</v>
      </c>
      <c r="CN5576" s="53" t="s">
        <v>36622</v>
      </c>
      <c r="CO5576" s="54">
        <v>74</v>
      </c>
      <c r="CP5576" s="54">
        <v>167</v>
      </c>
      <c r="CQ5576" s="55">
        <f t="shared" si="87"/>
        <v>0.44311377245508982</v>
      </c>
      <c r="CR5576" s="52" t="s">
        <v>28921</v>
      </c>
    </row>
    <row r="5577" spans="81:96">
      <c r="CC5577" s="52">
        <v>5576</v>
      </c>
      <c r="CD5577" s="53" t="s">
        <v>36686</v>
      </c>
      <c r="CE5577" s="53" t="s">
        <v>36687</v>
      </c>
      <c r="CF5577" s="54">
        <v>541</v>
      </c>
      <c r="CG5577" s="54">
        <v>2.7</v>
      </c>
      <c r="CH5577" s="54"/>
      <c r="CI5577" s="54">
        <v>0.42299999999999999</v>
      </c>
      <c r="CJ5577" s="54">
        <v>26</v>
      </c>
      <c r="CK5577" s="54">
        <v>4.3</v>
      </c>
      <c r="CL5577" s="54">
        <v>1.6000000000000001E-3</v>
      </c>
      <c r="CM5577" s="54"/>
      <c r="CN5577" s="53" t="s">
        <v>36622</v>
      </c>
      <c r="CO5577" s="54">
        <v>75</v>
      </c>
      <c r="CP5577" s="54">
        <v>167</v>
      </c>
      <c r="CQ5577" s="55">
        <f t="shared" si="87"/>
        <v>0.44910179640718562</v>
      </c>
      <c r="CR5577" s="52" t="s">
        <v>28921</v>
      </c>
    </row>
    <row r="5578" spans="81:96">
      <c r="CC5578" s="52">
        <v>5577</v>
      </c>
      <c r="CD5578" s="53" t="s">
        <v>1223</v>
      </c>
      <c r="CE5578" s="53" t="s">
        <v>1221</v>
      </c>
      <c r="CF5578" s="54">
        <v>2770</v>
      </c>
      <c r="CG5578" s="54">
        <v>2.6819999999999999</v>
      </c>
      <c r="CH5578" s="54">
        <v>2.2370000000000001</v>
      </c>
      <c r="CI5578" s="54">
        <v>0.33300000000000002</v>
      </c>
      <c r="CJ5578" s="54">
        <v>33</v>
      </c>
      <c r="CK5578" s="54" t="s">
        <v>28918</v>
      </c>
      <c r="CL5578" s="54">
        <v>2E-3</v>
      </c>
      <c r="CM5578" s="54">
        <v>0.71199999999999997</v>
      </c>
      <c r="CN5578" s="53" t="s">
        <v>36622</v>
      </c>
      <c r="CO5578" s="54">
        <v>76</v>
      </c>
      <c r="CP5578" s="54">
        <v>167</v>
      </c>
      <c r="CQ5578" s="55">
        <f t="shared" si="87"/>
        <v>0.45508982035928142</v>
      </c>
      <c r="CR5578" s="52" t="s">
        <v>28921</v>
      </c>
    </row>
    <row r="5579" spans="81:96">
      <c r="CC5579" s="52">
        <v>5578</v>
      </c>
      <c r="CD5579" s="53" t="s">
        <v>35953</v>
      </c>
      <c r="CE5579" s="53" t="s">
        <v>35954</v>
      </c>
      <c r="CF5579" s="54">
        <v>3214</v>
      </c>
      <c r="CG5579" s="54">
        <v>2.63</v>
      </c>
      <c r="CH5579" s="54">
        <v>2.9380000000000002</v>
      </c>
      <c r="CI5579" s="54">
        <v>0.74299999999999999</v>
      </c>
      <c r="CJ5579" s="54">
        <v>70</v>
      </c>
      <c r="CK5579" s="54">
        <v>9</v>
      </c>
      <c r="CL5579" s="54">
        <v>4.8199999999999996E-3</v>
      </c>
      <c r="CM5579" s="54">
        <v>0.81799999999999995</v>
      </c>
      <c r="CN5579" s="53" t="s">
        <v>36622</v>
      </c>
      <c r="CO5579" s="54">
        <v>77</v>
      </c>
      <c r="CP5579" s="54">
        <v>167</v>
      </c>
      <c r="CQ5579" s="55">
        <f t="shared" si="87"/>
        <v>0.46107784431137727</v>
      </c>
      <c r="CR5579" s="52" t="s">
        <v>28921</v>
      </c>
    </row>
    <row r="5580" spans="81:96">
      <c r="CC5580" s="52">
        <v>5579</v>
      </c>
      <c r="CD5580" s="53" t="s">
        <v>30137</v>
      </c>
      <c r="CE5580" s="53" t="s">
        <v>30138</v>
      </c>
      <c r="CF5580" s="54">
        <v>5729</v>
      </c>
      <c r="CG5580" s="54">
        <v>2.625</v>
      </c>
      <c r="CH5580" s="54">
        <v>2.7309999999999999</v>
      </c>
      <c r="CI5580" s="54">
        <v>0.73399999999999999</v>
      </c>
      <c r="CJ5580" s="54">
        <v>143</v>
      </c>
      <c r="CK5580" s="54">
        <v>5.6</v>
      </c>
      <c r="CL5580" s="54">
        <v>1.4120000000000001E-2</v>
      </c>
      <c r="CM5580" s="54">
        <v>0.84499999999999997</v>
      </c>
      <c r="CN5580" s="53" t="s">
        <v>36622</v>
      </c>
      <c r="CO5580" s="54">
        <v>78</v>
      </c>
      <c r="CP5580" s="54">
        <v>167</v>
      </c>
      <c r="CQ5580" s="55">
        <f t="shared" si="87"/>
        <v>0.46706586826347307</v>
      </c>
      <c r="CR5580" s="52" t="s">
        <v>28921</v>
      </c>
    </row>
    <row r="5581" spans="81:96">
      <c r="CC5581" s="52">
        <v>5580</v>
      </c>
      <c r="CD5581" s="53" t="s">
        <v>36688</v>
      </c>
      <c r="CE5581" s="53" t="s">
        <v>36689</v>
      </c>
      <c r="CF5581" s="54">
        <v>2943</v>
      </c>
      <c r="CG5581" s="54">
        <v>2.597</v>
      </c>
      <c r="CH5581" s="54">
        <v>3.2890000000000001</v>
      </c>
      <c r="CI5581" s="54">
        <v>0.52900000000000003</v>
      </c>
      <c r="CJ5581" s="54">
        <v>85</v>
      </c>
      <c r="CK5581" s="54">
        <v>5.7</v>
      </c>
      <c r="CL5581" s="54">
        <v>1.1520000000000001E-2</v>
      </c>
      <c r="CM5581" s="54">
        <v>1.59</v>
      </c>
      <c r="CN5581" s="53" t="s">
        <v>36622</v>
      </c>
      <c r="CO5581" s="54">
        <v>79</v>
      </c>
      <c r="CP5581" s="54">
        <v>167</v>
      </c>
      <c r="CQ5581" s="55">
        <f t="shared" si="87"/>
        <v>0.47305389221556887</v>
      </c>
      <c r="CR5581" s="52" t="s">
        <v>28921</v>
      </c>
    </row>
    <row r="5582" spans="81:96">
      <c r="CC5582" s="52">
        <v>5581</v>
      </c>
      <c r="CD5582" s="53" t="s">
        <v>9790</v>
      </c>
      <c r="CE5582" s="53" t="s">
        <v>9788</v>
      </c>
      <c r="CF5582" s="54">
        <v>4553</v>
      </c>
      <c r="CG5582" s="54">
        <v>2.5870000000000002</v>
      </c>
      <c r="CH5582" s="54">
        <v>3.2269999999999999</v>
      </c>
      <c r="CI5582" s="54">
        <v>0.73099999999999998</v>
      </c>
      <c r="CJ5582" s="54">
        <v>119</v>
      </c>
      <c r="CK5582" s="54">
        <v>6.7</v>
      </c>
      <c r="CL5582" s="54">
        <v>8.0599999999999995E-3</v>
      </c>
      <c r="CM5582" s="54">
        <v>0.90200000000000002</v>
      </c>
      <c r="CN5582" s="53" t="s">
        <v>36622</v>
      </c>
      <c r="CO5582" s="54">
        <v>80</v>
      </c>
      <c r="CP5582" s="54">
        <v>167</v>
      </c>
      <c r="CQ5582" s="55">
        <f t="shared" si="87"/>
        <v>0.47904191616766467</v>
      </c>
      <c r="CR5582" s="52" t="s">
        <v>28921</v>
      </c>
    </row>
    <row r="5583" spans="81:96">
      <c r="CC5583" s="52">
        <v>5582</v>
      </c>
      <c r="CD5583" s="53" t="s">
        <v>36690</v>
      </c>
      <c r="CE5583" s="53" t="s">
        <v>36691</v>
      </c>
      <c r="CF5583" s="54">
        <v>1176</v>
      </c>
      <c r="CG5583" s="54">
        <v>2.5419999999999998</v>
      </c>
      <c r="CH5583" s="54">
        <v>2.948</v>
      </c>
      <c r="CI5583" s="54">
        <v>0.33300000000000002</v>
      </c>
      <c r="CJ5583" s="54">
        <v>42</v>
      </c>
      <c r="CK5583" s="54">
        <v>5.5</v>
      </c>
      <c r="CL5583" s="54">
        <v>2.7200000000000002E-3</v>
      </c>
      <c r="CM5583" s="54">
        <v>0.81499999999999995</v>
      </c>
      <c r="CN5583" s="53" t="s">
        <v>36622</v>
      </c>
      <c r="CO5583" s="54">
        <v>81</v>
      </c>
      <c r="CP5583" s="54">
        <v>167</v>
      </c>
      <c r="CQ5583" s="55">
        <f t="shared" si="87"/>
        <v>0.48502994011976047</v>
      </c>
      <c r="CR5583" s="52" t="s">
        <v>28921</v>
      </c>
    </row>
    <row r="5584" spans="81:96">
      <c r="CC5584" s="52">
        <v>5583</v>
      </c>
      <c r="CD5584" s="53" t="s">
        <v>33910</v>
      </c>
      <c r="CE5584" s="53" t="s">
        <v>33911</v>
      </c>
      <c r="CF5584" s="54">
        <v>3443</v>
      </c>
      <c r="CG5584" s="54">
        <v>2.5169999999999999</v>
      </c>
      <c r="CH5584" s="54">
        <v>2.5529999999999999</v>
      </c>
      <c r="CI5584" s="54">
        <v>0.47899999999999998</v>
      </c>
      <c r="CJ5584" s="54">
        <v>73</v>
      </c>
      <c r="CK5584" s="54" t="s">
        <v>28918</v>
      </c>
      <c r="CL5584" s="54">
        <v>6.6800000000000002E-3</v>
      </c>
      <c r="CM5584" s="54">
        <v>0.97299999999999998</v>
      </c>
      <c r="CN5584" s="53" t="s">
        <v>36622</v>
      </c>
      <c r="CO5584" s="54">
        <v>82</v>
      </c>
      <c r="CP5584" s="54">
        <v>167</v>
      </c>
      <c r="CQ5584" s="55">
        <f t="shared" si="87"/>
        <v>0.49101796407185627</v>
      </c>
      <c r="CR5584" s="52" t="s">
        <v>28921</v>
      </c>
    </row>
    <row r="5585" spans="81:96">
      <c r="CC5585" s="52">
        <v>5584</v>
      </c>
      <c r="CD5585" s="53" t="s">
        <v>7998</v>
      </c>
      <c r="CE5585" s="53" t="s">
        <v>7996</v>
      </c>
      <c r="CF5585" s="54">
        <v>1398</v>
      </c>
      <c r="CG5585" s="54">
        <v>2.4790000000000001</v>
      </c>
      <c r="CH5585" s="54">
        <v>3.1480000000000001</v>
      </c>
      <c r="CI5585" s="54">
        <v>0.51600000000000001</v>
      </c>
      <c r="CJ5585" s="54">
        <v>64</v>
      </c>
      <c r="CK5585" s="54">
        <v>5.4</v>
      </c>
      <c r="CL5585" s="54">
        <v>3.0799999999999998E-3</v>
      </c>
      <c r="CM5585" s="54">
        <v>0.79800000000000004</v>
      </c>
      <c r="CN5585" s="53" t="s">
        <v>36622</v>
      </c>
      <c r="CO5585" s="54">
        <v>83</v>
      </c>
      <c r="CP5585" s="54">
        <v>167</v>
      </c>
      <c r="CQ5585" s="55">
        <f t="shared" si="87"/>
        <v>0.49700598802395207</v>
      </c>
      <c r="CR5585" s="52" t="s">
        <v>28921</v>
      </c>
    </row>
    <row r="5586" spans="81:96">
      <c r="CC5586" s="52">
        <v>5585</v>
      </c>
      <c r="CD5586" s="53" t="s">
        <v>30159</v>
      </c>
      <c r="CE5586" s="53" t="s">
        <v>30160</v>
      </c>
      <c r="CF5586" s="54">
        <v>2608</v>
      </c>
      <c r="CG5586" s="54">
        <v>2.4780000000000002</v>
      </c>
      <c r="CH5586" s="54">
        <v>2.6850000000000001</v>
      </c>
      <c r="CI5586" s="54">
        <v>0.68400000000000005</v>
      </c>
      <c r="CJ5586" s="54">
        <v>38</v>
      </c>
      <c r="CK5586" s="54">
        <v>7.6</v>
      </c>
      <c r="CL5586" s="54">
        <v>6.3299999999999997E-3</v>
      </c>
      <c r="CM5586" s="54">
        <v>1.123</v>
      </c>
      <c r="CN5586" s="53" t="s">
        <v>36622</v>
      </c>
      <c r="CO5586" s="54">
        <v>84</v>
      </c>
      <c r="CP5586" s="54">
        <v>167</v>
      </c>
      <c r="CQ5586" s="55">
        <f t="shared" si="87"/>
        <v>0.50299401197604787</v>
      </c>
      <c r="CR5586" s="52" t="s">
        <v>28938</v>
      </c>
    </row>
    <row r="5587" spans="81:96">
      <c r="CC5587" s="52">
        <v>5586</v>
      </c>
      <c r="CD5587" s="53" t="s">
        <v>30672</v>
      </c>
      <c r="CE5587" s="53" t="s">
        <v>30673</v>
      </c>
      <c r="CF5587" s="54">
        <v>2599</v>
      </c>
      <c r="CG5587" s="54">
        <v>2.472</v>
      </c>
      <c r="CH5587" s="54">
        <v>2.206</v>
      </c>
      <c r="CI5587" s="54">
        <v>0.154</v>
      </c>
      <c r="CJ5587" s="54">
        <v>26</v>
      </c>
      <c r="CK5587" s="54">
        <v>8.3000000000000007</v>
      </c>
      <c r="CL5587" s="54">
        <v>3.2499999999999999E-3</v>
      </c>
      <c r="CM5587" s="54">
        <v>0.55500000000000005</v>
      </c>
      <c r="CN5587" s="53" t="s">
        <v>36622</v>
      </c>
      <c r="CO5587" s="54">
        <v>85</v>
      </c>
      <c r="CP5587" s="54">
        <v>167</v>
      </c>
      <c r="CQ5587" s="55">
        <f t="shared" si="87"/>
        <v>0.50898203592814373</v>
      </c>
      <c r="CR5587" s="52" t="s">
        <v>28938</v>
      </c>
    </row>
    <row r="5588" spans="81:96">
      <c r="CC5588" s="52">
        <v>5587</v>
      </c>
      <c r="CD5588" s="53" t="s">
        <v>36692</v>
      </c>
      <c r="CE5588" s="53" t="s">
        <v>36693</v>
      </c>
      <c r="CF5588" s="54">
        <v>3016</v>
      </c>
      <c r="CG5588" s="54">
        <v>2.4620000000000002</v>
      </c>
      <c r="CH5588" s="54">
        <v>2.2890000000000001</v>
      </c>
      <c r="CI5588" s="54">
        <v>0.59799999999999998</v>
      </c>
      <c r="CJ5588" s="54">
        <v>107</v>
      </c>
      <c r="CK5588" s="54">
        <v>5.7</v>
      </c>
      <c r="CL5588" s="54">
        <v>7.6899999999999998E-3</v>
      </c>
      <c r="CM5588" s="54">
        <v>0.73099999999999998</v>
      </c>
      <c r="CN5588" s="53" t="s">
        <v>36622</v>
      </c>
      <c r="CO5588" s="54">
        <v>86</v>
      </c>
      <c r="CP5588" s="54">
        <v>167</v>
      </c>
      <c r="CQ5588" s="55">
        <f t="shared" si="87"/>
        <v>0.51497005988023947</v>
      </c>
      <c r="CR5588" s="52" t="s">
        <v>28938</v>
      </c>
    </row>
    <row r="5589" spans="81:96">
      <c r="CC5589" s="52">
        <v>5588</v>
      </c>
      <c r="CD5589" s="53" t="s">
        <v>5215</v>
      </c>
      <c r="CE5589" s="53" t="s">
        <v>5213</v>
      </c>
      <c r="CF5589" s="54">
        <v>1732</v>
      </c>
      <c r="CG5589" s="54">
        <v>2.4510000000000001</v>
      </c>
      <c r="CH5589" s="54">
        <v>2.5630000000000002</v>
      </c>
      <c r="CI5589" s="54">
        <v>0.27900000000000003</v>
      </c>
      <c r="CJ5589" s="54">
        <v>136</v>
      </c>
      <c r="CK5589" s="54">
        <v>3.9</v>
      </c>
      <c r="CL5589" s="54">
        <v>4.7499999999999999E-3</v>
      </c>
      <c r="CM5589" s="54">
        <v>0.60599999999999998</v>
      </c>
      <c r="CN5589" s="53" t="s">
        <v>36622</v>
      </c>
      <c r="CO5589" s="54">
        <v>87</v>
      </c>
      <c r="CP5589" s="54">
        <v>167</v>
      </c>
      <c r="CQ5589" s="55">
        <f t="shared" si="87"/>
        <v>0.52095808383233533</v>
      </c>
      <c r="CR5589" s="52" t="s">
        <v>28938</v>
      </c>
    </row>
    <row r="5590" spans="81:96">
      <c r="CC5590" s="52">
        <v>5589</v>
      </c>
      <c r="CD5590" s="53" t="s">
        <v>30676</v>
      </c>
      <c r="CE5590" s="53" t="s">
        <v>30677</v>
      </c>
      <c r="CF5590" s="54">
        <v>205</v>
      </c>
      <c r="CG5590" s="54">
        <v>2.4359999999999999</v>
      </c>
      <c r="CH5590" s="54">
        <v>2.4620000000000002</v>
      </c>
      <c r="CI5590" s="54">
        <v>0.39400000000000002</v>
      </c>
      <c r="CJ5590" s="54">
        <v>33</v>
      </c>
      <c r="CK5590" s="54">
        <v>2.1</v>
      </c>
      <c r="CL5590" s="54">
        <v>9.7999999999999997E-4</v>
      </c>
      <c r="CM5590" s="54">
        <v>0.79400000000000004</v>
      </c>
      <c r="CN5590" s="53" t="s">
        <v>36622</v>
      </c>
      <c r="CO5590" s="54">
        <v>88</v>
      </c>
      <c r="CP5590" s="54">
        <v>167</v>
      </c>
      <c r="CQ5590" s="55">
        <f t="shared" si="87"/>
        <v>0.52694610778443118</v>
      </c>
      <c r="CR5590" s="52" t="s">
        <v>28938</v>
      </c>
    </row>
    <row r="5591" spans="81:96">
      <c r="CC5591" s="52">
        <v>5590</v>
      </c>
      <c r="CD5591" s="53" t="s">
        <v>30678</v>
      </c>
      <c r="CE5591" s="53" t="s">
        <v>30679</v>
      </c>
      <c r="CF5591" s="54">
        <v>2501</v>
      </c>
      <c r="CG5591" s="54">
        <v>2.4159999999999999</v>
      </c>
      <c r="CH5591" s="54">
        <v>2.3279999999999998</v>
      </c>
      <c r="CI5591" s="54">
        <v>0.59699999999999998</v>
      </c>
      <c r="CJ5591" s="54">
        <v>67</v>
      </c>
      <c r="CK5591" s="54">
        <v>6.7</v>
      </c>
      <c r="CL5591" s="54">
        <v>4.5999999999999999E-3</v>
      </c>
      <c r="CM5591" s="54">
        <v>0.61599999999999999</v>
      </c>
      <c r="CN5591" s="53" t="s">
        <v>36622</v>
      </c>
      <c r="CO5591" s="54">
        <v>89</v>
      </c>
      <c r="CP5591" s="54">
        <v>167</v>
      </c>
      <c r="CQ5591" s="55">
        <f t="shared" si="87"/>
        <v>0.53293413173652693</v>
      </c>
      <c r="CR5591" s="52" t="s">
        <v>28938</v>
      </c>
    </row>
    <row r="5592" spans="81:96">
      <c r="CC5592" s="52">
        <v>5591</v>
      </c>
      <c r="CD5592" s="53" t="s">
        <v>30680</v>
      </c>
      <c r="CE5592" s="53" t="s">
        <v>30681</v>
      </c>
      <c r="CF5592" s="54">
        <v>6178</v>
      </c>
      <c r="CG5592" s="54">
        <v>2.415</v>
      </c>
      <c r="CH5592" s="54">
        <v>2.78</v>
      </c>
      <c r="CI5592" s="54">
        <v>0.376</v>
      </c>
      <c r="CJ5592" s="54">
        <v>125</v>
      </c>
      <c r="CK5592" s="54">
        <v>7.9</v>
      </c>
      <c r="CL5592" s="54">
        <v>8.2699999999999996E-3</v>
      </c>
      <c r="CM5592" s="54">
        <v>0.66</v>
      </c>
      <c r="CN5592" s="53" t="s">
        <v>36622</v>
      </c>
      <c r="CO5592" s="54">
        <v>90</v>
      </c>
      <c r="CP5592" s="54">
        <v>167</v>
      </c>
      <c r="CQ5592" s="55">
        <f t="shared" si="87"/>
        <v>0.53892215568862278</v>
      </c>
      <c r="CR5592" s="52" t="s">
        <v>28938</v>
      </c>
    </row>
    <row r="5593" spans="81:96">
      <c r="CC5593" s="52">
        <v>5592</v>
      </c>
      <c r="CD5593" s="53" t="s">
        <v>36694</v>
      </c>
      <c r="CE5593" s="53" t="s">
        <v>36695</v>
      </c>
      <c r="CF5593" s="54">
        <v>2625</v>
      </c>
      <c r="CG5593" s="54">
        <v>2.3969999999999998</v>
      </c>
      <c r="CH5593" s="54">
        <v>2.8959999999999999</v>
      </c>
      <c r="CI5593" s="54">
        <v>0.33800000000000002</v>
      </c>
      <c r="CJ5593" s="54">
        <v>160</v>
      </c>
      <c r="CK5593" s="54">
        <v>4.9000000000000004</v>
      </c>
      <c r="CL5593" s="54">
        <v>7.5599999999999999E-3</v>
      </c>
      <c r="CM5593" s="54">
        <v>0.89800000000000002</v>
      </c>
      <c r="CN5593" s="53" t="s">
        <v>36622</v>
      </c>
      <c r="CO5593" s="54">
        <v>91</v>
      </c>
      <c r="CP5593" s="54">
        <v>167</v>
      </c>
      <c r="CQ5593" s="55">
        <f t="shared" si="87"/>
        <v>0.54491017964071853</v>
      </c>
      <c r="CR5593" s="52" t="s">
        <v>28938</v>
      </c>
    </row>
    <row r="5594" spans="81:96">
      <c r="CC5594" s="52">
        <v>5593</v>
      </c>
      <c r="CD5594" s="53" t="s">
        <v>31172</v>
      </c>
      <c r="CE5594" s="53" t="s">
        <v>31173</v>
      </c>
      <c r="CF5594" s="54">
        <v>4444</v>
      </c>
      <c r="CG5594" s="54">
        <v>2.3740000000000001</v>
      </c>
      <c r="CH5594" s="54">
        <v>2.7570000000000001</v>
      </c>
      <c r="CI5594" s="54">
        <v>0.46800000000000003</v>
      </c>
      <c r="CJ5594" s="54">
        <v>77</v>
      </c>
      <c r="CK5594" s="54">
        <v>7.3</v>
      </c>
      <c r="CL5594" s="54">
        <v>7.5799999999999999E-3</v>
      </c>
      <c r="CM5594" s="54">
        <v>0.83099999999999996</v>
      </c>
      <c r="CN5594" s="53" t="s">
        <v>36622</v>
      </c>
      <c r="CO5594" s="54">
        <v>92</v>
      </c>
      <c r="CP5594" s="54">
        <v>167</v>
      </c>
      <c r="CQ5594" s="55">
        <f t="shared" si="87"/>
        <v>0.55089820359281438</v>
      </c>
      <c r="CR5594" s="52" t="s">
        <v>28938</v>
      </c>
    </row>
    <row r="5595" spans="81:96">
      <c r="CC5595" s="52">
        <v>5594</v>
      </c>
      <c r="CD5595" s="53" t="s">
        <v>30684</v>
      </c>
      <c r="CE5595" s="53" t="s">
        <v>30685</v>
      </c>
      <c r="CF5595" s="54">
        <v>1164</v>
      </c>
      <c r="CG5595" s="54">
        <v>2.3620000000000001</v>
      </c>
      <c r="CH5595" s="54">
        <v>2.698</v>
      </c>
      <c r="CI5595" s="54">
        <v>0.70799999999999996</v>
      </c>
      <c r="CJ5595" s="54">
        <v>65</v>
      </c>
      <c r="CK5595" s="54">
        <v>3.9</v>
      </c>
      <c r="CL5595" s="54">
        <v>3.5500000000000002E-3</v>
      </c>
      <c r="CM5595" s="54">
        <v>0.68899999999999995</v>
      </c>
      <c r="CN5595" s="53" t="s">
        <v>36622</v>
      </c>
      <c r="CO5595" s="54">
        <v>93</v>
      </c>
      <c r="CP5595" s="54">
        <v>167</v>
      </c>
      <c r="CQ5595" s="55">
        <f t="shared" si="87"/>
        <v>0.55688622754491013</v>
      </c>
      <c r="CR5595" s="52" t="s">
        <v>28938</v>
      </c>
    </row>
    <row r="5596" spans="81:96">
      <c r="CC5596" s="52">
        <v>5595</v>
      </c>
      <c r="CD5596" s="53" t="s">
        <v>30179</v>
      </c>
      <c r="CE5596" s="53" t="s">
        <v>30180</v>
      </c>
      <c r="CF5596" s="54">
        <v>1301</v>
      </c>
      <c r="CG5596" s="54">
        <v>2.3420000000000001</v>
      </c>
      <c r="CH5596" s="54">
        <v>3.2570000000000001</v>
      </c>
      <c r="CI5596" s="54">
        <v>0.16700000000000001</v>
      </c>
      <c r="CJ5596" s="54">
        <v>42</v>
      </c>
      <c r="CK5596" s="54">
        <v>4.4000000000000004</v>
      </c>
      <c r="CL5596" s="54">
        <v>4.6699999999999997E-3</v>
      </c>
      <c r="CM5596" s="54">
        <v>1.0069999999999999</v>
      </c>
      <c r="CN5596" s="53" t="s">
        <v>36622</v>
      </c>
      <c r="CO5596" s="54">
        <v>94</v>
      </c>
      <c r="CP5596" s="54">
        <v>167</v>
      </c>
      <c r="CQ5596" s="55">
        <f t="shared" si="87"/>
        <v>0.56287425149700598</v>
      </c>
      <c r="CR5596" s="52" t="s">
        <v>28938</v>
      </c>
    </row>
    <row r="5597" spans="81:96">
      <c r="CC5597" s="52">
        <v>5596</v>
      </c>
      <c r="CD5597" s="53" t="s">
        <v>36696</v>
      </c>
      <c r="CE5597" s="53" t="s">
        <v>36697</v>
      </c>
      <c r="CF5597" s="54">
        <v>1606</v>
      </c>
      <c r="CG5597" s="54">
        <v>2.2970000000000002</v>
      </c>
      <c r="CH5597" s="54">
        <v>2.0939999999999999</v>
      </c>
      <c r="CI5597" s="54">
        <v>0.25900000000000001</v>
      </c>
      <c r="CJ5597" s="54">
        <v>54</v>
      </c>
      <c r="CK5597" s="54">
        <v>5.5</v>
      </c>
      <c r="CL5597" s="54">
        <v>5.3200000000000001E-3</v>
      </c>
      <c r="CM5597" s="54">
        <v>0.80500000000000005</v>
      </c>
      <c r="CN5597" s="53" t="s">
        <v>36622</v>
      </c>
      <c r="CO5597" s="54">
        <v>95</v>
      </c>
      <c r="CP5597" s="54">
        <v>167</v>
      </c>
      <c r="CQ5597" s="55">
        <f t="shared" si="87"/>
        <v>0.56886227544910184</v>
      </c>
      <c r="CR5597" s="52" t="s">
        <v>28938</v>
      </c>
    </row>
    <row r="5598" spans="81:96">
      <c r="CC5598" s="52">
        <v>5597</v>
      </c>
      <c r="CD5598" s="53" t="s">
        <v>27006</v>
      </c>
      <c r="CE5598" s="53" t="s">
        <v>27014</v>
      </c>
      <c r="CF5598" s="54">
        <v>9202</v>
      </c>
      <c r="CG5598" s="54">
        <v>2.2839999999999998</v>
      </c>
      <c r="CH5598" s="54">
        <v>2.847</v>
      </c>
      <c r="CI5598" s="54">
        <v>0.34499999999999997</v>
      </c>
      <c r="CJ5598" s="54">
        <v>116</v>
      </c>
      <c r="CK5598" s="54" t="s">
        <v>28918</v>
      </c>
      <c r="CL5598" s="54">
        <v>8.6E-3</v>
      </c>
      <c r="CM5598" s="54">
        <v>1.024</v>
      </c>
      <c r="CN5598" s="53" t="s">
        <v>36622</v>
      </c>
      <c r="CO5598" s="54">
        <v>96</v>
      </c>
      <c r="CP5598" s="54">
        <v>167</v>
      </c>
      <c r="CQ5598" s="55">
        <f t="shared" si="87"/>
        <v>0.57485029940119758</v>
      </c>
      <c r="CR5598" s="52" t="s">
        <v>28938</v>
      </c>
    </row>
    <row r="5599" spans="81:96">
      <c r="CC5599" s="52">
        <v>5598</v>
      </c>
      <c r="CD5599" s="53" t="s">
        <v>7567</v>
      </c>
      <c r="CE5599" s="53" t="s">
        <v>7565</v>
      </c>
      <c r="CF5599" s="54">
        <v>3796</v>
      </c>
      <c r="CG5599" s="54">
        <v>2.246</v>
      </c>
      <c r="CH5599" s="54">
        <v>2.57</v>
      </c>
      <c r="CI5599" s="54">
        <v>0.39500000000000002</v>
      </c>
      <c r="CJ5599" s="54">
        <v>253</v>
      </c>
      <c r="CK5599" s="54">
        <v>5.9</v>
      </c>
      <c r="CL5599" s="54">
        <v>6.8399999999999997E-3</v>
      </c>
      <c r="CM5599" s="54">
        <v>0.61099999999999999</v>
      </c>
      <c r="CN5599" s="53" t="s">
        <v>36622</v>
      </c>
      <c r="CO5599" s="54">
        <v>97</v>
      </c>
      <c r="CP5599" s="54">
        <v>167</v>
      </c>
      <c r="CQ5599" s="55">
        <f t="shared" si="87"/>
        <v>0.58083832335329344</v>
      </c>
      <c r="CR5599" s="52" t="s">
        <v>28938</v>
      </c>
    </row>
    <row r="5600" spans="81:96">
      <c r="CC5600" s="52">
        <v>5599</v>
      </c>
      <c r="CD5600" s="53" t="s">
        <v>36698</v>
      </c>
      <c r="CE5600" s="53" t="s">
        <v>36699</v>
      </c>
      <c r="CF5600" s="54">
        <v>1206</v>
      </c>
      <c r="CG5600" s="54">
        <v>2.2429999999999999</v>
      </c>
      <c r="CH5600" s="54">
        <v>1.9419999999999999</v>
      </c>
      <c r="CI5600" s="54">
        <v>0.63</v>
      </c>
      <c r="CJ5600" s="54">
        <v>108</v>
      </c>
      <c r="CK5600" s="54">
        <v>4.9000000000000004</v>
      </c>
      <c r="CL5600" s="54">
        <v>3.4299999999999999E-3</v>
      </c>
      <c r="CM5600" s="54">
        <v>0.66300000000000003</v>
      </c>
      <c r="CN5600" s="53" t="s">
        <v>36622</v>
      </c>
      <c r="CO5600" s="54">
        <v>98</v>
      </c>
      <c r="CP5600" s="54">
        <v>167</v>
      </c>
      <c r="CQ5600" s="55">
        <f t="shared" si="87"/>
        <v>0.58682634730538918</v>
      </c>
      <c r="CR5600" s="52" t="s">
        <v>28938</v>
      </c>
    </row>
    <row r="5601" spans="81:96">
      <c r="CC5601" s="52">
        <v>5600</v>
      </c>
      <c r="CD5601" s="53" t="s">
        <v>3584</v>
      </c>
      <c r="CE5601" s="53" t="s">
        <v>3592</v>
      </c>
      <c r="CF5601" s="54">
        <v>3301</v>
      </c>
      <c r="CG5601" s="54">
        <v>2.2269999999999999</v>
      </c>
      <c r="CH5601" s="54">
        <v>2.2589999999999999</v>
      </c>
      <c r="CI5601" s="54">
        <v>0.49299999999999999</v>
      </c>
      <c r="CJ5601" s="54">
        <v>69</v>
      </c>
      <c r="CK5601" s="54" t="s">
        <v>28918</v>
      </c>
      <c r="CL5601" s="54">
        <v>4.0600000000000002E-3</v>
      </c>
      <c r="CM5601" s="54">
        <v>0.67</v>
      </c>
      <c r="CN5601" s="53" t="s">
        <v>36622</v>
      </c>
      <c r="CO5601" s="54">
        <v>99</v>
      </c>
      <c r="CP5601" s="54">
        <v>167</v>
      </c>
      <c r="CQ5601" s="55">
        <f t="shared" si="87"/>
        <v>0.59281437125748504</v>
      </c>
      <c r="CR5601" s="52" t="s">
        <v>28938</v>
      </c>
    </row>
    <row r="5602" spans="81:96">
      <c r="CC5602" s="52">
        <v>5601</v>
      </c>
      <c r="CD5602" s="53" t="s">
        <v>36700</v>
      </c>
      <c r="CE5602" s="53" t="s">
        <v>36701</v>
      </c>
      <c r="CF5602" s="54">
        <v>2073</v>
      </c>
      <c r="CG5602" s="54">
        <v>2.2109999999999999</v>
      </c>
      <c r="CH5602" s="54">
        <v>2.0920000000000001</v>
      </c>
      <c r="CI5602" s="54">
        <v>0.372</v>
      </c>
      <c r="CJ5602" s="54">
        <v>43</v>
      </c>
      <c r="CK5602" s="54">
        <v>9.6999999999999993</v>
      </c>
      <c r="CL5602" s="54">
        <v>3.3500000000000001E-3</v>
      </c>
      <c r="CM5602" s="54">
        <v>0.72299999999999998</v>
      </c>
      <c r="CN5602" s="53" t="s">
        <v>36622</v>
      </c>
      <c r="CO5602" s="54">
        <v>100</v>
      </c>
      <c r="CP5602" s="54">
        <v>167</v>
      </c>
      <c r="CQ5602" s="55">
        <f t="shared" si="87"/>
        <v>0.59880239520958078</v>
      </c>
      <c r="CR5602" s="52" t="s">
        <v>28938</v>
      </c>
    </row>
    <row r="5603" spans="81:96">
      <c r="CC5603" s="52">
        <v>5602</v>
      </c>
      <c r="CD5603" s="53" t="s">
        <v>36702</v>
      </c>
      <c r="CE5603" s="53" t="s">
        <v>36703</v>
      </c>
      <c r="CF5603" s="54">
        <v>496</v>
      </c>
      <c r="CG5603" s="54">
        <v>2.2080000000000002</v>
      </c>
      <c r="CH5603" s="54">
        <v>2.202</v>
      </c>
      <c r="CI5603" s="54">
        <v>0.30299999999999999</v>
      </c>
      <c r="CJ5603" s="54">
        <v>33</v>
      </c>
      <c r="CK5603" s="54">
        <v>3.7</v>
      </c>
      <c r="CL5603" s="54">
        <v>2.5100000000000001E-3</v>
      </c>
      <c r="CM5603" s="54">
        <v>0.72599999999999998</v>
      </c>
      <c r="CN5603" s="53" t="s">
        <v>36622</v>
      </c>
      <c r="CO5603" s="54">
        <v>101</v>
      </c>
      <c r="CP5603" s="54">
        <v>167</v>
      </c>
      <c r="CQ5603" s="55">
        <f t="shared" si="87"/>
        <v>0.60479041916167664</v>
      </c>
      <c r="CR5603" s="52" t="s">
        <v>28938</v>
      </c>
    </row>
    <row r="5604" spans="81:96">
      <c r="CC5604" s="52">
        <v>5603</v>
      </c>
      <c r="CD5604" s="53" t="s">
        <v>29009</v>
      </c>
      <c r="CE5604" s="53" t="s">
        <v>29010</v>
      </c>
      <c r="CF5604" s="54">
        <v>3364</v>
      </c>
      <c r="CG5604" s="54">
        <v>2.2069999999999999</v>
      </c>
      <c r="CH5604" s="54">
        <v>2.6110000000000002</v>
      </c>
      <c r="CI5604" s="54">
        <v>0.35099999999999998</v>
      </c>
      <c r="CJ5604" s="54">
        <v>131</v>
      </c>
      <c r="CK5604" s="54">
        <v>6.4</v>
      </c>
      <c r="CL5604" s="54">
        <v>6.1000000000000004E-3</v>
      </c>
      <c r="CM5604" s="54">
        <v>0.64500000000000002</v>
      </c>
      <c r="CN5604" s="53" t="s">
        <v>36622</v>
      </c>
      <c r="CO5604" s="54">
        <v>102</v>
      </c>
      <c r="CP5604" s="54">
        <v>167</v>
      </c>
      <c r="CQ5604" s="55">
        <f t="shared" si="87"/>
        <v>0.6107784431137725</v>
      </c>
      <c r="CR5604" s="52" t="s">
        <v>28938</v>
      </c>
    </row>
    <row r="5605" spans="81:96">
      <c r="CC5605" s="52">
        <v>5604</v>
      </c>
      <c r="CD5605" s="53" t="s">
        <v>30367</v>
      </c>
      <c r="CE5605" s="53" t="s">
        <v>30368</v>
      </c>
      <c r="CF5605" s="54">
        <v>3835</v>
      </c>
      <c r="CG5605" s="54">
        <v>2.1850000000000001</v>
      </c>
      <c r="CH5605" s="54">
        <v>1.8640000000000001</v>
      </c>
      <c r="CI5605" s="54">
        <v>0.38500000000000001</v>
      </c>
      <c r="CJ5605" s="54">
        <v>117</v>
      </c>
      <c r="CK5605" s="54">
        <v>6.2</v>
      </c>
      <c r="CL5605" s="54">
        <v>8.9099999999999995E-3</v>
      </c>
      <c r="CM5605" s="54">
        <v>0.57899999999999996</v>
      </c>
      <c r="CN5605" s="53" t="s">
        <v>36622</v>
      </c>
      <c r="CO5605" s="54">
        <v>103</v>
      </c>
      <c r="CP5605" s="54">
        <v>167</v>
      </c>
      <c r="CQ5605" s="55">
        <f t="shared" si="87"/>
        <v>0.61676646706586824</v>
      </c>
      <c r="CR5605" s="52" t="s">
        <v>28938</v>
      </c>
    </row>
    <row r="5606" spans="81:96">
      <c r="CC5606" s="52">
        <v>5605</v>
      </c>
      <c r="CD5606" s="53" t="s">
        <v>36704</v>
      </c>
      <c r="CE5606" s="53" t="s">
        <v>36705</v>
      </c>
      <c r="CF5606" s="54">
        <v>9420</v>
      </c>
      <c r="CG5606" s="54">
        <v>2.1589999999999998</v>
      </c>
      <c r="CH5606" s="54">
        <v>2.4060000000000001</v>
      </c>
      <c r="CI5606" s="54">
        <v>0.36099999999999999</v>
      </c>
      <c r="CJ5606" s="54">
        <v>435</v>
      </c>
      <c r="CK5606" s="54">
        <v>5.8</v>
      </c>
      <c r="CL5606" s="54">
        <v>2.6210000000000001E-2</v>
      </c>
      <c r="CM5606" s="54">
        <v>0.83899999999999997</v>
      </c>
      <c r="CN5606" s="53" t="s">
        <v>36622</v>
      </c>
      <c r="CO5606" s="54">
        <v>104</v>
      </c>
      <c r="CP5606" s="54">
        <v>167</v>
      </c>
      <c r="CQ5606" s="55">
        <f t="shared" si="87"/>
        <v>0.6227544910179641</v>
      </c>
      <c r="CR5606" s="52" t="s">
        <v>28938</v>
      </c>
    </row>
    <row r="5607" spans="81:96">
      <c r="CC5607" s="52">
        <v>5606</v>
      </c>
      <c r="CD5607" s="53" t="s">
        <v>36706</v>
      </c>
      <c r="CE5607" s="53" t="s">
        <v>36707</v>
      </c>
      <c r="CF5607" s="54">
        <v>666</v>
      </c>
      <c r="CG5607" s="54">
        <v>2.1459999999999999</v>
      </c>
      <c r="CH5607" s="54"/>
      <c r="CI5607" s="54">
        <v>0.38900000000000001</v>
      </c>
      <c r="CJ5607" s="54">
        <v>18</v>
      </c>
      <c r="CK5607" s="54">
        <v>4.9000000000000004</v>
      </c>
      <c r="CL5607" s="54">
        <v>2.7399999999999998E-3</v>
      </c>
      <c r="CM5607" s="54"/>
      <c r="CN5607" s="53" t="s">
        <v>36622</v>
      </c>
      <c r="CO5607" s="54">
        <v>105</v>
      </c>
      <c r="CP5607" s="54">
        <v>167</v>
      </c>
      <c r="CQ5607" s="55">
        <f t="shared" si="87"/>
        <v>0.62874251497005984</v>
      </c>
      <c r="CR5607" s="52" t="s">
        <v>28938</v>
      </c>
    </row>
    <row r="5608" spans="81:96">
      <c r="CC5608" s="52">
        <v>5607</v>
      </c>
      <c r="CD5608" s="53" t="s">
        <v>13716</v>
      </c>
      <c r="CE5608" s="53" t="s">
        <v>13715</v>
      </c>
      <c r="CF5608" s="54">
        <v>432</v>
      </c>
      <c r="CG5608" s="54">
        <v>2.14</v>
      </c>
      <c r="CH5608" s="54">
        <v>2.0459999999999998</v>
      </c>
      <c r="CI5608" s="54">
        <v>0.21</v>
      </c>
      <c r="CJ5608" s="54">
        <v>100</v>
      </c>
      <c r="CK5608" s="54">
        <v>2.9</v>
      </c>
      <c r="CL5608" s="54">
        <v>1.7799999999999999E-3</v>
      </c>
      <c r="CM5608" s="54">
        <v>0.64200000000000002</v>
      </c>
      <c r="CN5608" s="53" t="s">
        <v>36622</v>
      </c>
      <c r="CO5608" s="54">
        <v>106</v>
      </c>
      <c r="CP5608" s="54">
        <v>167</v>
      </c>
      <c r="CQ5608" s="55">
        <f t="shared" si="87"/>
        <v>0.6347305389221557</v>
      </c>
      <c r="CR5608" s="52" t="s">
        <v>28938</v>
      </c>
    </row>
    <row r="5609" spans="81:96">
      <c r="CC5609" s="52">
        <v>5608</v>
      </c>
      <c r="CD5609" s="53" t="s">
        <v>2393</v>
      </c>
      <c r="CE5609" s="53" t="s">
        <v>2401</v>
      </c>
      <c r="CF5609" s="54">
        <v>21526</v>
      </c>
      <c r="CG5609" s="54">
        <v>2.1379999999999999</v>
      </c>
      <c r="CH5609" s="54">
        <v>2.1850000000000001</v>
      </c>
      <c r="CI5609" s="54">
        <v>0.61899999999999999</v>
      </c>
      <c r="CJ5609" s="54">
        <v>921</v>
      </c>
      <c r="CK5609" s="54" t="s">
        <v>28918</v>
      </c>
      <c r="CL5609" s="54">
        <v>2.5590000000000002E-2</v>
      </c>
      <c r="CM5609" s="54">
        <v>0.61299999999999999</v>
      </c>
      <c r="CN5609" s="53" t="s">
        <v>36622</v>
      </c>
      <c r="CO5609" s="54">
        <v>107</v>
      </c>
      <c r="CP5609" s="54">
        <v>167</v>
      </c>
      <c r="CQ5609" s="55">
        <f t="shared" si="87"/>
        <v>0.64071856287425155</v>
      </c>
      <c r="CR5609" s="52" t="s">
        <v>28938</v>
      </c>
    </row>
    <row r="5610" spans="81:96">
      <c r="CC5610" s="52">
        <v>5609</v>
      </c>
      <c r="CD5610" s="53" t="s">
        <v>36708</v>
      </c>
      <c r="CE5610" s="53" t="s">
        <v>36709</v>
      </c>
      <c r="CF5610" s="54">
        <v>304</v>
      </c>
      <c r="CG5610" s="54">
        <v>2.1139999999999999</v>
      </c>
      <c r="CH5610" s="54">
        <v>2.145</v>
      </c>
      <c r="CI5610" s="54">
        <v>0.5</v>
      </c>
      <c r="CJ5610" s="54">
        <v>26</v>
      </c>
      <c r="CK5610" s="54">
        <v>4.2</v>
      </c>
      <c r="CL5610" s="54">
        <v>1.1299999999999999E-3</v>
      </c>
      <c r="CM5610" s="54">
        <v>0.85699999999999998</v>
      </c>
      <c r="CN5610" s="53" t="s">
        <v>36622</v>
      </c>
      <c r="CO5610" s="54">
        <v>108</v>
      </c>
      <c r="CP5610" s="54">
        <v>167</v>
      </c>
      <c r="CQ5610" s="55">
        <f t="shared" si="87"/>
        <v>0.6467065868263473</v>
      </c>
      <c r="CR5610" s="52" t="s">
        <v>28938</v>
      </c>
    </row>
    <row r="5611" spans="81:96">
      <c r="CC5611" s="52">
        <v>5610</v>
      </c>
      <c r="CD5611" s="53" t="s">
        <v>36710</v>
      </c>
      <c r="CE5611" s="53" t="s">
        <v>36711</v>
      </c>
      <c r="CF5611" s="54">
        <v>6265</v>
      </c>
      <c r="CG5611" s="54">
        <v>2.0880000000000001</v>
      </c>
      <c r="CH5611" s="54">
        <v>2.4169999999999998</v>
      </c>
      <c r="CI5611" s="54">
        <v>0.47199999999999998</v>
      </c>
      <c r="CJ5611" s="54">
        <v>89</v>
      </c>
      <c r="CK5611" s="54" t="s">
        <v>28918</v>
      </c>
      <c r="CL5611" s="54">
        <v>6.2599999999999999E-3</v>
      </c>
      <c r="CM5611" s="54">
        <v>0.79800000000000004</v>
      </c>
      <c r="CN5611" s="53" t="s">
        <v>36622</v>
      </c>
      <c r="CO5611" s="54">
        <v>109</v>
      </c>
      <c r="CP5611" s="54">
        <v>167</v>
      </c>
      <c r="CQ5611" s="55">
        <f t="shared" si="87"/>
        <v>0.65269461077844315</v>
      </c>
      <c r="CR5611" s="52" t="s">
        <v>28938</v>
      </c>
    </row>
    <row r="5612" spans="81:96">
      <c r="CC5612" s="52">
        <v>5611</v>
      </c>
      <c r="CD5612" s="53" t="s">
        <v>36712</v>
      </c>
      <c r="CE5612" s="53" t="s">
        <v>36713</v>
      </c>
      <c r="CF5612" s="54">
        <v>2623</v>
      </c>
      <c r="CG5612" s="54">
        <v>2.0830000000000002</v>
      </c>
      <c r="CH5612" s="54">
        <v>2.4089999999999998</v>
      </c>
      <c r="CI5612" s="54">
        <v>0.30399999999999999</v>
      </c>
      <c r="CJ5612" s="54">
        <v>138</v>
      </c>
      <c r="CK5612" s="54">
        <v>4.5999999999999996</v>
      </c>
      <c r="CL5612" s="54">
        <v>8.43E-3</v>
      </c>
      <c r="CM5612" s="54">
        <v>0.71199999999999997</v>
      </c>
      <c r="CN5612" s="53" t="s">
        <v>36622</v>
      </c>
      <c r="CO5612" s="54">
        <v>110</v>
      </c>
      <c r="CP5612" s="54">
        <v>167</v>
      </c>
      <c r="CQ5612" s="55">
        <f t="shared" si="87"/>
        <v>0.6586826347305389</v>
      </c>
      <c r="CR5612" s="52" t="s">
        <v>28938</v>
      </c>
    </row>
    <row r="5613" spans="81:96">
      <c r="CC5613" s="52">
        <v>5612</v>
      </c>
      <c r="CD5613" s="53" t="s">
        <v>11953</v>
      </c>
      <c r="CE5613" s="53" t="s">
        <v>11951</v>
      </c>
      <c r="CF5613" s="54">
        <v>640</v>
      </c>
      <c r="CG5613" s="54">
        <v>2.0550000000000002</v>
      </c>
      <c r="CH5613" s="54">
        <v>2.1070000000000002</v>
      </c>
      <c r="CI5613" s="54">
        <v>0.38500000000000001</v>
      </c>
      <c r="CJ5613" s="54">
        <v>26</v>
      </c>
      <c r="CK5613" s="54">
        <v>4.5999999999999996</v>
      </c>
      <c r="CL5613" s="54">
        <v>1.4599999999999999E-3</v>
      </c>
      <c r="CM5613" s="54">
        <v>0.49199999999999999</v>
      </c>
      <c r="CN5613" s="53" t="s">
        <v>36622</v>
      </c>
      <c r="CO5613" s="54">
        <v>111</v>
      </c>
      <c r="CP5613" s="54">
        <v>167</v>
      </c>
      <c r="CQ5613" s="55">
        <f t="shared" si="87"/>
        <v>0.66467065868263475</v>
      </c>
      <c r="CR5613" s="52" t="s">
        <v>28938</v>
      </c>
    </row>
    <row r="5614" spans="81:96">
      <c r="CC5614" s="52">
        <v>5613</v>
      </c>
      <c r="CD5614" s="53" t="s">
        <v>28544</v>
      </c>
      <c r="CE5614" s="53" t="s">
        <v>28542</v>
      </c>
      <c r="CF5614" s="54">
        <v>3000</v>
      </c>
      <c r="CG5614" s="54">
        <v>2.0550000000000002</v>
      </c>
      <c r="CH5614" s="54">
        <v>2.089</v>
      </c>
      <c r="CI5614" s="54">
        <v>0.32700000000000001</v>
      </c>
      <c r="CJ5614" s="54">
        <v>104</v>
      </c>
      <c r="CK5614" s="54">
        <v>7.2</v>
      </c>
      <c r="CL5614" s="54">
        <v>4.62E-3</v>
      </c>
      <c r="CM5614" s="54">
        <v>0.47899999999999998</v>
      </c>
      <c r="CN5614" s="53" t="s">
        <v>36622</v>
      </c>
      <c r="CO5614" s="54">
        <v>111</v>
      </c>
      <c r="CP5614" s="54">
        <v>167</v>
      </c>
      <c r="CQ5614" s="55">
        <f t="shared" si="87"/>
        <v>0.66467065868263475</v>
      </c>
      <c r="CR5614" s="52" t="s">
        <v>28938</v>
      </c>
    </row>
    <row r="5615" spans="81:96">
      <c r="CC5615" s="52">
        <v>5614</v>
      </c>
      <c r="CD5615" s="53" t="s">
        <v>30214</v>
      </c>
      <c r="CE5615" s="53" t="s">
        <v>30215</v>
      </c>
      <c r="CF5615" s="54">
        <v>453</v>
      </c>
      <c r="CG5615" s="54">
        <v>2.032</v>
      </c>
      <c r="CH5615" s="54">
        <v>1.825</v>
      </c>
      <c r="CI5615" s="54"/>
      <c r="CJ5615" s="54">
        <v>0</v>
      </c>
      <c r="CK5615" s="54">
        <v>7.2</v>
      </c>
      <c r="CL5615" s="54">
        <v>1.0300000000000001E-3</v>
      </c>
      <c r="CM5615" s="54">
        <v>0.56699999999999995</v>
      </c>
      <c r="CN5615" s="53" t="s">
        <v>36622</v>
      </c>
      <c r="CO5615" s="54">
        <v>113</v>
      </c>
      <c r="CP5615" s="54">
        <v>167</v>
      </c>
      <c r="CQ5615" s="55">
        <f t="shared" si="87"/>
        <v>0.67664670658682635</v>
      </c>
      <c r="CR5615" s="52" t="s">
        <v>28938</v>
      </c>
    </row>
    <row r="5616" spans="81:96">
      <c r="CC5616" s="52">
        <v>5615</v>
      </c>
      <c r="CD5616" s="53" t="s">
        <v>33837</v>
      </c>
      <c r="CE5616" s="53" t="s">
        <v>33838</v>
      </c>
      <c r="CF5616" s="54">
        <v>3810</v>
      </c>
      <c r="CG5616" s="54">
        <v>2.0179999999999998</v>
      </c>
      <c r="CH5616" s="54">
        <v>2.4060000000000001</v>
      </c>
      <c r="CI5616" s="54">
        <v>0.45100000000000001</v>
      </c>
      <c r="CJ5616" s="54">
        <v>91</v>
      </c>
      <c r="CK5616" s="54">
        <v>8.8000000000000007</v>
      </c>
      <c r="CL5616" s="54">
        <v>8.1399999999999997E-3</v>
      </c>
      <c r="CM5616" s="54">
        <v>1.1839999999999999</v>
      </c>
      <c r="CN5616" s="53" t="s">
        <v>36622</v>
      </c>
      <c r="CO5616" s="54">
        <v>114</v>
      </c>
      <c r="CP5616" s="54">
        <v>167</v>
      </c>
      <c r="CQ5616" s="55">
        <f t="shared" si="87"/>
        <v>0.68263473053892221</v>
      </c>
      <c r="CR5616" s="52" t="s">
        <v>28938</v>
      </c>
    </row>
    <row r="5617" spans="81:96">
      <c r="CC5617" s="52">
        <v>5616</v>
      </c>
      <c r="CD5617" s="53" t="s">
        <v>36714</v>
      </c>
      <c r="CE5617" s="53" t="s">
        <v>36715</v>
      </c>
      <c r="CF5617" s="54">
        <v>253</v>
      </c>
      <c r="CG5617" s="54">
        <v>2</v>
      </c>
      <c r="CH5617" s="54">
        <v>1.9550000000000001</v>
      </c>
      <c r="CI5617" s="54">
        <v>0.16700000000000001</v>
      </c>
      <c r="CJ5617" s="54">
        <v>12</v>
      </c>
      <c r="CK5617" s="54">
        <v>3.6</v>
      </c>
      <c r="CL5617" s="54">
        <v>9.3000000000000005E-4</v>
      </c>
      <c r="CM5617" s="54">
        <v>0.52900000000000003</v>
      </c>
      <c r="CN5617" s="53" t="s">
        <v>36622</v>
      </c>
      <c r="CO5617" s="54">
        <v>115</v>
      </c>
      <c r="CP5617" s="54">
        <v>167</v>
      </c>
      <c r="CQ5617" s="55">
        <f t="shared" si="87"/>
        <v>0.68862275449101795</v>
      </c>
      <c r="CR5617" s="52" t="s">
        <v>28938</v>
      </c>
    </row>
    <row r="5618" spans="81:96">
      <c r="CC5618" s="52">
        <v>5617</v>
      </c>
      <c r="CD5618" s="53" t="s">
        <v>36716</v>
      </c>
      <c r="CE5618" s="53" t="s">
        <v>36717</v>
      </c>
      <c r="CF5618" s="54">
        <v>1185</v>
      </c>
      <c r="CG5618" s="54">
        <v>1.9770000000000001</v>
      </c>
      <c r="CH5618" s="54">
        <v>1.792</v>
      </c>
      <c r="CI5618" s="54">
        <v>0.35399999999999998</v>
      </c>
      <c r="CJ5618" s="54">
        <v>79</v>
      </c>
      <c r="CK5618" s="54">
        <v>4.4000000000000004</v>
      </c>
      <c r="CL5618" s="54">
        <v>4.7800000000000004E-3</v>
      </c>
      <c r="CM5618" s="54">
        <v>0.68899999999999995</v>
      </c>
      <c r="CN5618" s="53" t="s">
        <v>36622</v>
      </c>
      <c r="CO5618" s="54">
        <v>116</v>
      </c>
      <c r="CP5618" s="54">
        <v>167</v>
      </c>
      <c r="CQ5618" s="55">
        <f t="shared" si="87"/>
        <v>0.69461077844311381</v>
      </c>
      <c r="CR5618" s="52" t="s">
        <v>28938</v>
      </c>
    </row>
    <row r="5619" spans="81:96">
      <c r="CC5619" s="52">
        <v>5618</v>
      </c>
      <c r="CD5619" s="53" t="s">
        <v>36718</v>
      </c>
      <c r="CE5619" s="53" t="s">
        <v>36719</v>
      </c>
      <c r="CF5619" s="54">
        <v>1066</v>
      </c>
      <c r="CG5619" s="54">
        <v>1.9410000000000001</v>
      </c>
      <c r="CH5619" s="54">
        <v>2.0459999999999998</v>
      </c>
      <c r="CI5619" s="54">
        <v>0.34799999999999998</v>
      </c>
      <c r="CJ5619" s="54">
        <v>46</v>
      </c>
      <c r="CK5619" s="54">
        <v>6.8</v>
      </c>
      <c r="CL5619" s="54">
        <v>2.0799999999999998E-3</v>
      </c>
      <c r="CM5619" s="54">
        <v>0.6</v>
      </c>
      <c r="CN5619" s="53" t="s">
        <v>36622</v>
      </c>
      <c r="CO5619" s="54">
        <v>117</v>
      </c>
      <c r="CP5619" s="54">
        <v>167</v>
      </c>
      <c r="CQ5619" s="55">
        <f t="shared" si="87"/>
        <v>0.70059880239520955</v>
      </c>
      <c r="CR5619" s="52" t="s">
        <v>28938</v>
      </c>
    </row>
    <row r="5620" spans="81:96">
      <c r="CC5620" s="52">
        <v>5619</v>
      </c>
      <c r="CD5620" s="53" t="s">
        <v>5431</v>
      </c>
      <c r="CE5620" s="53" t="s">
        <v>5429</v>
      </c>
      <c r="CF5620" s="54">
        <v>307</v>
      </c>
      <c r="CG5620" s="54">
        <v>1.792</v>
      </c>
      <c r="CH5620" s="54">
        <v>1.6359999999999999</v>
      </c>
      <c r="CI5620" s="54">
        <v>0.625</v>
      </c>
      <c r="CJ5620" s="54">
        <v>88</v>
      </c>
      <c r="CK5620" s="54">
        <v>3.1</v>
      </c>
      <c r="CL5620" s="54">
        <v>1.0300000000000001E-3</v>
      </c>
      <c r="CM5620" s="54">
        <v>0.46300000000000002</v>
      </c>
      <c r="CN5620" s="53" t="s">
        <v>36622</v>
      </c>
      <c r="CO5620" s="54">
        <v>118</v>
      </c>
      <c r="CP5620" s="54">
        <v>167</v>
      </c>
      <c r="CQ5620" s="55">
        <f t="shared" si="87"/>
        <v>0.70658682634730541</v>
      </c>
      <c r="CR5620" s="52" t="s">
        <v>28938</v>
      </c>
    </row>
    <row r="5621" spans="81:96">
      <c r="CC5621" s="52">
        <v>5620</v>
      </c>
      <c r="CD5621" s="53" t="s">
        <v>23298</v>
      </c>
      <c r="CE5621" s="53" t="s">
        <v>23296</v>
      </c>
      <c r="CF5621" s="54">
        <v>520</v>
      </c>
      <c r="CG5621" s="54">
        <v>1.788</v>
      </c>
      <c r="CH5621" s="54">
        <v>2.1469999999999998</v>
      </c>
      <c r="CI5621" s="54">
        <v>0.188</v>
      </c>
      <c r="CJ5621" s="54">
        <v>48</v>
      </c>
      <c r="CK5621" s="54">
        <v>3.4</v>
      </c>
      <c r="CL5621" s="54">
        <v>2.1900000000000001E-3</v>
      </c>
      <c r="CM5621" s="54">
        <v>0.57999999999999996</v>
      </c>
      <c r="CN5621" s="53" t="s">
        <v>36622</v>
      </c>
      <c r="CO5621" s="54">
        <v>119</v>
      </c>
      <c r="CP5621" s="54">
        <v>167</v>
      </c>
      <c r="CQ5621" s="55">
        <f t="shared" si="87"/>
        <v>0.71257485029940115</v>
      </c>
      <c r="CR5621" s="52" t="s">
        <v>28938</v>
      </c>
    </row>
    <row r="5622" spans="81:96">
      <c r="CC5622" s="52">
        <v>5621</v>
      </c>
      <c r="CD5622" s="53" t="s">
        <v>36720</v>
      </c>
      <c r="CE5622" s="53" t="s">
        <v>36721</v>
      </c>
      <c r="CF5622" s="54">
        <v>2644</v>
      </c>
      <c r="CG5622" s="54">
        <v>1.718</v>
      </c>
      <c r="CH5622" s="54">
        <v>1.8979999999999999</v>
      </c>
      <c r="CI5622" s="54">
        <v>0.33</v>
      </c>
      <c r="CJ5622" s="54">
        <v>206</v>
      </c>
      <c r="CK5622" s="54">
        <v>5.3</v>
      </c>
      <c r="CL5622" s="54">
        <v>6.2500000000000003E-3</v>
      </c>
      <c r="CM5622" s="54">
        <v>0.54</v>
      </c>
      <c r="CN5622" s="53" t="s">
        <v>36622</v>
      </c>
      <c r="CO5622" s="54">
        <v>120</v>
      </c>
      <c r="CP5622" s="54">
        <v>167</v>
      </c>
      <c r="CQ5622" s="55">
        <f t="shared" si="87"/>
        <v>0.71856287425149701</v>
      </c>
      <c r="CR5622" s="52" t="s">
        <v>28938</v>
      </c>
    </row>
    <row r="5623" spans="81:96">
      <c r="CC5623" s="52">
        <v>5622</v>
      </c>
      <c r="CD5623" s="53" t="s">
        <v>33940</v>
      </c>
      <c r="CE5623" s="53" t="s">
        <v>33941</v>
      </c>
      <c r="CF5623" s="54">
        <v>3805</v>
      </c>
      <c r="CG5623" s="54">
        <v>1.702</v>
      </c>
      <c r="CH5623" s="54">
        <v>1.792</v>
      </c>
      <c r="CI5623" s="54">
        <v>0.41699999999999998</v>
      </c>
      <c r="CJ5623" s="54">
        <v>48</v>
      </c>
      <c r="CK5623" s="54" t="s">
        <v>28918</v>
      </c>
      <c r="CL5623" s="54">
        <v>3.8500000000000001E-3</v>
      </c>
      <c r="CM5623" s="54">
        <v>0.77700000000000002</v>
      </c>
      <c r="CN5623" s="53" t="s">
        <v>36622</v>
      </c>
      <c r="CO5623" s="54">
        <v>121</v>
      </c>
      <c r="CP5623" s="54">
        <v>167</v>
      </c>
      <c r="CQ5623" s="55">
        <f t="shared" si="87"/>
        <v>0.72455089820359286</v>
      </c>
      <c r="CR5623" s="52" t="s">
        <v>28938</v>
      </c>
    </row>
    <row r="5624" spans="81:96">
      <c r="CC5624" s="52">
        <v>5623</v>
      </c>
      <c r="CD5624" s="53" t="s">
        <v>30250</v>
      </c>
      <c r="CE5624" s="53" t="s">
        <v>30251</v>
      </c>
      <c r="CF5624" s="54">
        <v>8143</v>
      </c>
      <c r="CG5624" s="54">
        <v>1.68</v>
      </c>
      <c r="CH5624" s="54">
        <v>1.9450000000000001</v>
      </c>
      <c r="CI5624" s="54">
        <v>0.36699999999999999</v>
      </c>
      <c r="CJ5624" s="54">
        <v>49</v>
      </c>
      <c r="CK5624" s="54" t="s">
        <v>28918</v>
      </c>
      <c r="CL5624" s="54">
        <v>4.45E-3</v>
      </c>
      <c r="CM5624" s="54">
        <v>0.73499999999999999</v>
      </c>
      <c r="CN5624" s="53" t="s">
        <v>36622</v>
      </c>
      <c r="CO5624" s="54">
        <v>122</v>
      </c>
      <c r="CP5624" s="54">
        <v>167</v>
      </c>
      <c r="CQ5624" s="55">
        <f t="shared" si="87"/>
        <v>0.73053892215568861</v>
      </c>
      <c r="CR5624" s="52" t="s">
        <v>28938</v>
      </c>
    </row>
    <row r="5625" spans="81:96">
      <c r="CC5625" s="52">
        <v>5624</v>
      </c>
      <c r="CD5625" s="53" t="s">
        <v>36722</v>
      </c>
      <c r="CE5625" s="53" t="s">
        <v>36723</v>
      </c>
      <c r="CF5625" s="54">
        <v>1514</v>
      </c>
      <c r="CG5625" s="54">
        <v>1.5780000000000001</v>
      </c>
      <c r="CH5625" s="54">
        <v>1.611</v>
      </c>
      <c r="CI5625" s="54">
        <v>0.30599999999999999</v>
      </c>
      <c r="CJ5625" s="54">
        <v>36</v>
      </c>
      <c r="CK5625" s="54" t="s">
        <v>28918</v>
      </c>
      <c r="CL5625" s="54">
        <v>2.3700000000000001E-3</v>
      </c>
      <c r="CM5625" s="54">
        <v>0.54300000000000004</v>
      </c>
      <c r="CN5625" s="53" t="s">
        <v>36622</v>
      </c>
      <c r="CO5625" s="54">
        <v>123</v>
      </c>
      <c r="CP5625" s="54">
        <v>167</v>
      </c>
      <c r="CQ5625" s="55">
        <f t="shared" si="87"/>
        <v>0.73652694610778446</v>
      </c>
      <c r="CR5625" s="52" t="s">
        <v>28938</v>
      </c>
    </row>
    <row r="5626" spans="81:96">
      <c r="CC5626" s="52">
        <v>5625</v>
      </c>
      <c r="CD5626" s="53" t="s">
        <v>19123</v>
      </c>
      <c r="CE5626" s="53" t="s">
        <v>19131</v>
      </c>
      <c r="CF5626" s="54">
        <v>2101</v>
      </c>
      <c r="CG5626" s="54">
        <v>1.5760000000000001</v>
      </c>
      <c r="CH5626" s="54">
        <v>1.5309999999999999</v>
      </c>
      <c r="CI5626" s="54">
        <v>0.26300000000000001</v>
      </c>
      <c r="CJ5626" s="54">
        <v>137</v>
      </c>
      <c r="CK5626" s="54">
        <v>5.8</v>
      </c>
      <c r="CL5626" s="54">
        <v>4.4200000000000003E-3</v>
      </c>
      <c r="CM5626" s="54">
        <v>0.40899999999999997</v>
      </c>
      <c r="CN5626" s="53" t="s">
        <v>36622</v>
      </c>
      <c r="CO5626" s="54">
        <v>124</v>
      </c>
      <c r="CP5626" s="54">
        <v>167</v>
      </c>
      <c r="CQ5626" s="55">
        <f t="shared" si="87"/>
        <v>0.74251497005988021</v>
      </c>
      <c r="CR5626" s="52" t="s">
        <v>28938</v>
      </c>
    </row>
    <row r="5627" spans="81:96">
      <c r="CC5627" s="52">
        <v>5626</v>
      </c>
      <c r="CD5627" s="53" t="s">
        <v>30712</v>
      </c>
      <c r="CE5627" s="53" t="s">
        <v>30713</v>
      </c>
      <c r="CF5627" s="54">
        <v>795</v>
      </c>
      <c r="CG5627" s="54">
        <v>1.571</v>
      </c>
      <c r="CH5627" s="54">
        <v>3.0579999999999998</v>
      </c>
      <c r="CI5627" s="54">
        <v>0.24</v>
      </c>
      <c r="CJ5627" s="54">
        <v>25</v>
      </c>
      <c r="CK5627" s="54">
        <v>6.3</v>
      </c>
      <c r="CL5627" s="54">
        <v>1.8699999999999999E-3</v>
      </c>
      <c r="CM5627" s="54">
        <v>0.98</v>
      </c>
      <c r="CN5627" s="53" t="s">
        <v>36622</v>
      </c>
      <c r="CO5627" s="54">
        <v>125</v>
      </c>
      <c r="CP5627" s="54">
        <v>167</v>
      </c>
      <c r="CQ5627" s="55">
        <f t="shared" si="87"/>
        <v>0.74850299401197606</v>
      </c>
      <c r="CR5627" s="52" t="s">
        <v>28938</v>
      </c>
    </row>
    <row r="5628" spans="81:96">
      <c r="CC5628" s="52">
        <v>5627</v>
      </c>
      <c r="CD5628" s="53" t="s">
        <v>30714</v>
      </c>
      <c r="CE5628" s="53" t="s">
        <v>30715</v>
      </c>
      <c r="CF5628" s="54">
        <v>1580</v>
      </c>
      <c r="CG5628" s="54">
        <v>1.5620000000000001</v>
      </c>
      <c r="CH5628" s="54">
        <v>1.996</v>
      </c>
      <c r="CI5628" s="54">
        <v>0.24</v>
      </c>
      <c r="CJ5628" s="54">
        <v>146</v>
      </c>
      <c r="CK5628" s="54">
        <v>4.9000000000000004</v>
      </c>
      <c r="CL5628" s="54">
        <v>3.7000000000000002E-3</v>
      </c>
      <c r="CM5628" s="54">
        <v>0.499</v>
      </c>
      <c r="CN5628" s="53" t="s">
        <v>36622</v>
      </c>
      <c r="CO5628" s="54">
        <v>126</v>
      </c>
      <c r="CP5628" s="54">
        <v>167</v>
      </c>
      <c r="CQ5628" s="55">
        <f t="shared" si="87"/>
        <v>0.75449101796407181</v>
      </c>
      <c r="CR5628" s="52" t="s">
        <v>28953</v>
      </c>
    </row>
    <row r="5629" spans="81:96">
      <c r="CC5629" s="52">
        <v>5628</v>
      </c>
      <c r="CD5629" s="53" t="s">
        <v>31196</v>
      </c>
      <c r="CE5629" s="53" t="s">
        <v>31197</v>
      </c>
      <c r="CF5629" s="54">
        <v>2909</v>
      </c>
      <c r="CG5629" s="54">
        <v>1.5609999999999999</v>
      </c>
      <c r="CH5629" s="54">
        <v>1.764</v>
      </c>
      <c r="CI5629" s="54">
        <v>0.39</v>
      </c>
      <c r="CJ5629" s="54">
        <v>82</v>
      </c>
      <c r="CK5629" s="54">
        <v>7.9</v>
      </c>
      <c r="CL5629" s="54">
        <v>4.3099999999999996E-3</v>
      </c>
      <c r="CM5629" s="54">
        <v>0.53400000000000003</v>
      </c>
      <c r="CN5629" s="53" t="s">
        <v>36622</v>
      </c>
      <c r="CO5629" s="54">
        <v>127</v>
      </c>
      <c r="CP5629" s="54">
        <v>167</v>
      </c>
      <c r="CQ5629" s="55">
        <f t="shared" si="87"/>
        <v>0.76047904191616766</v>
      </c>
      <c r="CR5629" s="52" t="s">
        <v>28953</v>
      </c>
    </row>
    <row r="5630" spans="81:96">
      <c r="CC5630" s="52">
        <v>5629</v>
      </c>
      <c r="CD5630" s="53" t="s">
        <v>30716</v>
      </c>
      <c r="CE5630" s="53" t="s">
        <v>30717</v>
      </c>
      <c r="CF5630" s="54">
        <v>945</v>
      </c>
      <c r="CG5630" s="54">
        <v>1.4770000000000001</v>
      </c>
      <c r="CH5630" s="54">
        <v>1.627</v>
      </c>
      <c r="CI5630" s="54">
        <v>0.42599999999999999</v>
      </c>
      <c r="CJ5630" s="54">
        <v>54</v>
      </c>
      <c r="CK5630" s="54">
        <v>5.7</v>
      </c>
      <c r="CL5630" s="54">
        <v>2.0500000000000002E-3</v>
      </c>
      <c r="CM5630" s="54">
        <v>0.443</v>
      </c>
      <c r="CN5630" s="53" t="s">
        <v>36622</v>
      </c>
      <c r="CO5630" s="54">
        <v>128</v>
      </c>
      <c r="CP5630" s="54">
        <v>167</v>
      </c>
      <c r="CQ5630" s="55">
        <f t="shared" si="87"/>
        <v>0.76646706586826352</v>
      </c>
      <c r="CR5630" s="52" t="s">
        <v>28953</v>
      </c>
    </row>
    <row r="5631" spans="81:96">
      <c r="CC5631" s="52">
        <v>5630</v>
      </c>
      <c r="CD5631" s="53" t="s">
        <v>36724</v>
      </c>
      <c r="CE5631" s="53" t="s">
        <v>36725</v>
      </c>
      <c r="CF5631" s="54">
        <v>1249</v>
      </c>
      <c r="CG5631" s="54">
        <v>1.474</v>
      </c>
      <c r="CH5631" s="54">
        <v>1.6539999999999999</v>
      </c>
      <c r="CI5631" s="54">
        <v>0.125</v>
      </c>
      <c r="CJ5631" s="54">
        <v>40</v>
      </c>
      <c r="CK5631" s="54">
        <v>8.3000000000000007</v>
      </c>
      <c r="CL5631" s="54">
        <v>2.9399999999999999E-3</v>
      </c>
      <c r="CM5631" s="54">
        <v>0.77</v>
      </c>
      <c r="CN5631" s="53" t="s">
        <v>36622</v>
      </c>
      <c r="CO5631" s="54">
        <v>129</v>
      </c>
      <c r="CP5631" s="54">
        <v>167</v>
      </c>
      <c r="CQ5631" s="55">
        <f t="shared" si="87"/>
        <v>0.77245508982035926</v>
      </c>
      <c r="CR5631" s="52" t="s">
        <v>28953</v>
      </c>
    </row>
    <row r="5632" spans="81:96">
      <c r="CC5632" s="52">
        <v>5631</v>
      </c>
      <c r="CD5632" s="53" t="s">
        <v>36726</v>
      </c>
      <c r="CE5632" s="53" t="s">
        <v>36727</v>
      </c>
      <c r="CF5632" s="54">
        <v>2274</v>
      </c>
      <c r="CG5632" s="54">
        <v>1.468</v>
      </c>
      <c r="CH5632" s="54">
        <v>2.1779999999999999</v>
      </c>
      <c r="CI5632" s="54">
        <v>0</v>
      </c>
      <c r="CJ5632" s="54">
        <v>6</v>
      </c>
      <c r="CK5632" s="54" t="s">
        <v>28918</v>
      </c>
      <c r="CL5632" s="54">
        <v>1.9599999999999999E-3</v>
      </c>
      <c r="CM5632" s="54">
        <v>0.78700000000000003</v>
      </c>
      <c r="CN5632" s="53" t="s">
        <v>36622</v>
      </c>
      <c r="CO5632" s="54">
        <v>130</v>
      </c>
      <c r="CP5632" s="54">
        <v>167</v>
      </c>
      <c r="CQ5632" s="55">
        <f t="shared" si="87"/>
        <v>0.77844311377245512</v>
      </c>
      <c r="CR5632" s="52" t="s">
        <v>28953</v>
      </c>
    </row>
    <row r="5633" spans="81:96">
      <c r="CC5633" s="52">
        <v>5632</v>
      </c>
      <c r="CD5633" s="53" t="s">
        <v>36728</v>
      </c>
      <c r="CE5633" s="53" t="s">
        <v>36729</v>
      </c>
      <c r="CF5633" s="54">
        <v>1274</v>
      </c>
      <c r="CG5633" s="54">
        <v>1.466</v>
      </c>
      <c r="CH5633" s="54">
        <v>1.5920000000000001</v>
      </c>
      <c r="CI5633" s="54">
        <v>0.627</v>
      </c>
      <c r="CJ5633" s="54">
        <v>110</v>
      </c>
      <c r="CK5633" s="54">
        <v>4.0999999999999996</v>
      </c>
      <c r="CL5633" s="54">
        <v>5.2399999999999999E-3</v>
      </c>
      <c r="CM5633" s="54">
        <v>0.58499999999999996</v>
      </c>
      <c r="CN5633" s="53" t="s">
        <v>36622</v>
      </c>
      <c r="CO5633" s="54">
        <v>131</v>
      </c>
      <c r="CP5633" s="54">
        <v>167</v>
      </c>
      <c r="CQ5633" s="55">
        <f t="shared" si="87"/>
        <v>0.78443113772455086</v>
      </c>
      <c r="CR5633" s="52" t="s">
        <v>28953</v>
      </c>
    </row>
    <row r="5634" spans="81:96">
      <c r="CC5634" s="52">
        <v>5633</v>
      </c>
      <c r="CD5634" s="53" t="s">
        <v>36730</v>
      </c>
      <c r="CE5634" s="53" t="s">
        <v>36731</v>
      </c>
      <c r="CF5634" s="54">
        <v>1118</v>
      </c>
      <c r="CG5634" s="54">
        <v>1.464</v>
      </c>
      <c r="CH5634" s="54">
        <v>1.3360000000000001</v>
      </c>
      <c r="CI5634" s="54">
        <v>0.26600000000000001</v>
      </c>
      <c r="CJ5634" s="54">
        <v>128</v>
      </c>
      <c r="CK5634" s="54">
        <v>2.8</v>
      </c>
      <c r="CL5634" s="54">
        <v>4.3099999999999996E-3</v>
      </c>
      <c r="CM5634" s="54">
        <v>0.33500000000000002</v>
      </c>
      <c r="CN5634" s="53" t="s">
        <v>36622</v>
      </c>
      <c r="CO5634" s="54">
        <v>132</v>
      </c>
      <c r="CP5634" s="54">
        <v>167</v>
      </c>
      <c r="CQ5634" s="55">
        <f t="shared" ref="CQ5634:CQ5697" si="88">CO5634/CP5634</f>
        <v>0.79041916167664672</v>
      </c>
      <c r="CR5634" s="52" t="s">
        <v>28953</v>
      </c>
    </row>
    <row r="5635" spans="81:96">
      <c r="CC5635" s="52">
        <v>5634</v>
      </c>
      <c r="CD5635" s="53" t="s">
        <v>36732</v>
      </c>
      <c r="CE5635" s="53" t="s">
        <v>36733</v>
      </c>
      <c r="CF5635" s="54">
        <v>546</v>
      </c>
      <c r="CG5635" s="54">
        <v>1.4550000000000001</v>
      </c>
      <c r="CH5635" s="54">
        <v>1.1950000000000001</v>
      </c>
      <c r="CI5635" s="54">
        <v>0.25</v>
      </c>
      <c r="CJ5635" s="54">
        <v>36</v>
      </c>
      <c r="CK5635" s="54">
        <v>6.4</v>
      </c>
      <c r="CL5635" s="54">
        <v>1.31E-3</v>
      </c>
      <c r="CM5635" s="54">
        <v>0.39400000000000002</v>
      </c>
      <c r="CN5635" s="53" t="s">
        <v>36622</v>
      </c>
      <c r="CO5635" s="54">
        <v>133</v>
      </c>
      <c r="CP5635" s="54">
        <v>167</v>
      </c>
      <c r="CQ5635" s="55">
        <f t="shared" si="88"/>
        <v>0.79640718562874246</v>
      </c>
      <c r="CR5635" s="52" t="s">
        <v>28953</v>
      </c>
    </row>
    <row r="5636" spans="81:96">
      <c r="CC5636" s="52">
        <v>5635</v>
      </c>
      <c r="CD5636" s="53" t="s">
        <v>7315</v>
      </c>
      <c r="CE5636" s="53" t="s">
        <v>7323</v>
      </c>
      <c r="CF5636" s="54">
        <v>4591</v>
      </c>
      <c r="CG5636" s="54">
        <v>1.4239999999999999</v>
      </c>
      <c r="CH5636" s="54">
        <v>1.669</v>
      </c>
      <c r="CI5636" s="54">
        <v>0.26300000000000001</v>
      </c>
      <c r="CJ5636" s="54">
        <v>57</v>
      </c>
      <c r="CK5636" s="54" t="s">
        <v>28918</v>
      </c>
      <c r="CL5636" s="54">
        <v>3.5999999999999999E-3</v>
      </c>
      <c r="CM5636" s="54">
        <v>0.46899999999999997</v>
      </c>
      <c r="CN5636" s="53" t="s">
        <v>36622</v>
      </c>
      <c r="CO5636" s="54">
        <v>134</v>
      </c>
      <c r="CP5636" s="54">
        <v>167</v>
      </c>
      <c r="CQ5636" s="55">
        <f t="shared" si="88"/>
        <v>0.80239520958083832</v>
      </c>
      <c r="CR5636" s="52" t="s">
        <v>28953</v>
      </c>
    </row>
    <row r="5637" spans="81:96">
      <c r="CC5637" s="52">
        <v>5636</v>
      </c>
      <c r="CD5637" s="53" t="s">
        <v>36734</v>
      </c>
      <c r="CE5637" s="53" t="s">
        <v>36735</v>
      </c>
      <c r="CF5637" s="54">
        <v>3292</v>
      </c>
      <c r="CG5637" s="54">
        <v>1.4</v>
      </c>
      <c r="CH5637" s="54">
        <v>2.0819999999999999</v>
      </c>
      <c r="CI5637" s="54">
        <v>0.17299999999999999</v>
      </c>
      <c r="CJ5637" s="54">
        <v>52</v>
      </c>
      <c r="CK5637" s="54">
        <v>9.9</v>
      </c>
      <c r="CL5637" s="54">
        <v>4.9899999999999996E-3</v>
      </c>
      <c r="CM5637" s="54">
        <v>0.66100000000000003</v>
      </c>
      <c r="CN5637" s="53" t="s">
        <v>36622</v>
      </c>
      <c r="CO5637" s="54">
        <v>135</v>
      </c>
      <c r="CP5637" s="54">
        <v>167</v>
      </c>
      <c r="CQ5637" s="55">
        <f t="shared" si="88"/>
        <v>0.80838323353293418</v>
      </c>
      <c r="CR5637" s="52" t="s">
        <v>28953</v>
      </c>
    </row>
    <row r="5638" spans="81:96">
      <c r="CC5638" s="52">
        <v>5637</v>
      </c>
      <c r="CD5638" s="53" t="s">
        <v>30720</v>
      </c>
      <c r="CE5638" s="53" t="s">
        <v>30721</v>
      </c>
      <c r="CF5638" s="54">
        <v>405</v>
      </c>
      <c r="CG5638" s="54">
        <v>1.391</v>
      </c>
      <c r="CH5638" s="54">
        <v>1.6</v>
      </c>
      <c r="CI5638" s="54">
        <v>0</v>
      </c>
      <c r="CJ5638" s="54">
        <v>5</v>
      </c>
      <c r="CK5638" s="54" t="s">
        <v>28918</v>
      </c>
      <c r="CL5638" s="54">
        <v>4.4999999999999999E-4</v>
      </c>
      <c r="CM5638" s="54">
        <v>0.51800000000000002</v>
      </c>
      <c r="CN5638" s="53" t="s">
        <v>36622</v>
      </c>
      <c r="CO5638" s="54">
        <v>136</v>
      </c>
      <c r="CP5638" s="54">
        <v>167</v>
      </c>
      <c r="CQ5638" s="55">
        <f t="shared" si="88"/>
        <v>0.81437125748502992</v>
      </c>
      <c r="CR5638" s="52" t="s">
        <v>28953</v>
      </c>
    </row>
    <row r="5639" spans="81:96">
      <c r="CC5639" s="52">
        <v>5638</v>
      </c>
      <c r="CD5639" s="53" t="s">
        <v>3238</v>
      </c>
      <c r="CE5639" s="53" t="s">
        <v>3236</v>
      </c>
      <c r="CF5639" s="54">
        <v>1553</v>
      </c>
      <c r="CG5639" s="54">
        <v>1.38</v>
      </c>
      <c r="CH5639" s="54">
        <v>1.8720000000000001</v>
      </c>
      <c r="CI5639" s="54">
        <v>0.5</v>
      </c>
      <c r="CJ5639" s="54">
        <v>44</v>
      </c>
      <c r="CK5639" s="54">
        <v>7.8</v>
      </c>
      <c r="CL5639" s="54">
        <v>3.2799999999999999E-3</v>
      </c>
      <c r="CM5639" s="54">
        <v>0.73599999999999999</v>
      </c>
      <c r="CN5639" s="53" t="s">
        <v>36622</v>
      </c>
      <c r="CO5639" s="54">
        <v>137</v>
      </c>
      <c r="CP5639" s="54">
        <v>167</v>
      </c>
      <c r="CQ5639" s="55">
        <f t="shared" si="88"/>
        <v>0.82035928143712578</v>
      </c>
      <c r="CR5639" s="52" t="s">
        <v>28953</v>
      </c>
    </row>
    <row r="5640" spans="81:96">
      <c r="CC5640" s="52">
        <v>5639</v>
      </c>
      <c r="CD5640" s="53" t="s">
        <v>36736</v>
      </c>
      <c r="CE5640" s="53" t="s">
        <v>36737</v>
      </c>
      <c r="CF5640" s="54">
        <v>552</v>
      </c>
      <c r="CG5640" s="54">
        <v>1.268</v>
      </c>
      <c r="CH5640" s="54">
        <v>1.7969999999999999</v>
      </c>
      <c r="CI5640" s="54">
        <v>0.7</v>
      </c>
      <c r="CJ5640" s="54">
        <v>30</v>
      </c>
      <c r="CK5640" s="54">
        <v>6.1</v>
      </c>
      <c r="CL5640" s="54">
        <v>1.42E-3</v>
      </c>
      <c r="CM5640" s="54">
        <v>0.64700000000000002</v>
      </c>
      <c r="CN5640" s="53" t="s">
        <v>36622</v>
      </c>
      <c r="CO5640" s="54">
        <v>138</v>
      </c>
      <c r="CP5640" s="54">
        <v>167</v>
      </c>
      <c r="CQ5640" s="55">
        <f t="shared" si="88"/>
        <v>0.82634730538922152</v>
      </c>
      <c r="CR5640" s="52" t="s">
        <v>28953</v>
      </c>
    </row>
    <row r="5641" spans="81:96">
      <c r="CC5641" s="52">
        <v>5640</v>
      </c>
      <c r="CD5641" s="53" t="s">
        <v>36738</v>
      </c>
      <c r="CE5641" s="53" t="s">
        <v>36739</v>
      </c>
      <c r="CF5641" s="54">
        <v>717</v>
      </c>
      <c r="CG5641" s="54">
        <v>1.2470000000000001</v>
      </c>
      <c r="CH5641" s="54">
        <v>1.1859999999999999</v>
      </c>
      <c r="CI5641" s="54">
        <v>0.317</v>
      </c>
      <c r="CJ5641" s="54">
        <v>82</v>
      </c>
      <c r="CK5641" s="54">
        <v>4.5</v>
      </c>
      <c r="CL5641" s="54">
        <v>1.73E-3</v>
      </c>
      <c r="CM5641" s="54">
        <v>0.29799999999999999</v>
      </c>
      <c r="CN5641" s="53" t="s">
        <v>36622</v>
      </c>
      <c r="CO5641" s="54">
        <v>139</v>
      </c>
      <c r="CP5641" s="54">
        <v>167</v>
      </c>
      <c r="CQ5641" s="55">
        <f t="shared" si="88"/>
        <v>0.83233532934131738</v>
      </c>
      <c r="CR5641" s="52" t="s">
        <v>28953</v>
      </c>
    </row>
    <row r="5642" spans="81:96">
      <c r="CC5642" s="52">
        <v>5641</v>
      </c>
      <c r="CD5642" s="53" t="s">
        <v>36740</v>
      </c>
      <c r="CE5642" s="53" t="s">
        <v>36741</v>
      </c>
      <c r="CF5642" s="54">
        <v>165</v>
      </c>
      <c r="CG5642" s="54">
        <v>1.21</v>
      </c>
      <c r="CH5642" s="54">
        <v>1.099</v>
      </c>
      <c r="CI5642" s="54">
        <v>0.111</v>
      </c>
      <c r="CJ5642" s="54">
        <v>27</v>
      </c>
      <c r="CK5642" s="54">
        <v>3.1</v>
      </c>
      <c r="CL5642" s="54">
        <v>5.8E-4</v>
      </c>
      <c r="CM5642" s="54">
        <v>0.28000000000000003</v>
      </c>
      <c r="CN5642" s="53" t="s">
        <v>36622</v>
      </c>
      <c r="CO5642" s="54">
        <v>140</v>
      </c>
      <c r="CP5642" s="54">
        <v>167</v>
      </c>
      <c r="CQ5642" s="55">
        <f t="shared" si="88"/>
        <v>0.83832335329341312</v>
      </c>
      <c r="CR5642" s="52" t="s">
        <v>28953</v>
      </c>
    </row>
    <row r="5643" spans="81:96">
      <c r="CC5643" s="52">
        <v>5642</v>
      </c>
      <c r="CD5643" s="53" t="s">
        <v>329</v>
      </c>
      <c r="CE5643" s="53" t="s">
        <v>327</v>
      </c>
      <c r="CF5643" s="54">
        <v>597</v>
      </c>
      <c r="CG5643" s="54">
        <v>1.2090000000000001</v>
      </c>
      <c r="CH5643" s="54">
        <v>1.38</v>
      </c>
      <c r="CI5643" s="54">
        <v>0.26</v>
      </c>
      <c r="CJ5643" s="54">
        <v>169</v>
      </c>
      <c r="CK5643" s="54">
        <v>2.4</v>
      </c>
      <c r="CL5643" s="54">
        <v>1.49E-3</v>
      </c>
      <c r="CM5643" s="54">
        <v>0.24299999999999999</v>
      </c>
      <c r="CN5643" s="53" t="s">
        <v>36622</v>
      </c>
      <c r="CO5643" s="54">
        <v>141</v>
      </c>
      <c r="CP5643" s="54">
        <v>167</v>
      </c>
      <c r="CQ5643" s="55">
        <f t="shared" si="88"/>
        <v>0.84431137724550898</v>
      </c>
      <c r="CR5643" s="52" t="s">
        <v>28953</v>
      </c>
    </row>
    <row r="5644" spans="81:96">
      <c r="CC5644" s="52">
        <v>5643</v>
      </c>
      <c r="CD5644" s="53" t="s">
        <v>30278</v>
      </c>
      <c r="CE5644" s="53" t="s">
        <v>30279</v>
      </c>
      <c r="CF5644" s="54">
        <v>1660</v>
      </c>
      <c r="CG5644" s="54">
        <v>1.202</v>
      </c>
      <c r="CH5644" s="54">
        <v>1.107</v>
      </c>
      <c r="CI5644" s="54">
        <v>0.11899999999999999</v>
      </c>
      <c r="CJ5644" s="54">
        <v>84</v>
      </c>
      <c r="CK5644" s="54">
        <v>7</v>
      </c>
      <c r="CL5644" s="54">
        <v>2.7599999999999999E-3</v>
      </c>
      <c r="CM5644" s="54">
        <v>0.29499999999999998</v>
      </c>
      <c r="CN5644" s="53" t="s">
        <v>36622</v>
      </c>
      <c r="CO5644" s="54">
        <v>142</v>
      </c>
      <c r="CP5644" s="54">
        <v>167</v>
      </c>
      <c r="CQ5644" s="55">
        <f t="shared" si="88"/>
        <v>0.85029940119760483</v>
      </c>
      <c r="CR5644" s="52" t="s">
        <v>28953</v>
      </c>
    </row>
    <row r="5645" spans="81:96">
      <c r="CC5645" s="52">
        <v>5644</v>
      </c>
      <c r="CD5645" s="53" t="s">
        <v>21769</v>
      </c>
      <c r="CE5645" s="53" t="s">
        <v>21767</v>
      </c>
      <c r="CF5645" s="54">
        <v>965</v>
      </c>
      <c r="CG5645" s="54">
        <v>1.1719999999999999</v>
      </c>
      <c r="CH5645" s="54">
        <v>0.95199999999999996</v>
      </c>
      <c r="CI5645" s="54">
        <v>0.10100000000000001</v>
      </c>
      <c r="CJ5645" s="54">
        <v>278</v>
      </c>
      <c r="CK5645" s="54">
        <v>2.7</v>
      </c>
      <c r="CL5645" s="54">
        <v>4.5100000000000001E-3</v>
      </c>
      <c r="CM5645" s="54">
        <v>0.28899999999999998</v>
      </c>
      <c r="CN5645" s="53" t="s">
        <v>36622</v>
      </c>
      <c r="CO5645" s="54">
        <v>143</v>
      </c>
      <c r="CP5645" s="54">
        <v>167</v>
      </c>
      <c r="CQ5645" s="55">
        <f t="shared" si="88"/>
        <v>0.85628742514970058</v>
      </c>
      <c r="CR5645" s="52" t="s">
        <v>28953</v>
      </c>
    </row>
    <row r="5646" spans="81:96">
      <c r="CC5646" s="52">
        <v>5645</v>
      </c>
      <c r="CD5646" s="53" t="s">
        <v>36742</v>
      </c>
      <c r="CE5646" s="53" t="s">
        <v>36743</v>
      </c>
      <c r="CF5646" s="54">
        <v>252</v>
      </c>
      <c r="CG5646" s="54">
        <v>1.151</v>
      </c>
      <c r="CH5646" s="54">
        <v>1.3939999999999999</v>
      </c>
      <c r="CI5646" s="54">
        <v>0.49199999999999999</v>
      </c>
      <c r="CJ5646" s="54">
        <v>59</v>
      </c>
      <c r="CK5646" s="54">
        <v>3.2</v>
      </c>
      <c r="CL5646" s="54">
        <v>1.2600000000000001E-3</v>
      </c>
      <c r="CM5646" s="54">
        <v>0.495</v>
      </c>
      <c r="CN5646" s="53" t="s">
        <v>36622</v>
      </c>
      <c r="CO5646" s="54">
        <v>144</v>
      </c>
      <c r="CP5646" s="54">
        <v>167</v>
      </c>
      <c r="CQ5646" s="55">
        <f t="shared" si="88"/>
        <v>0.86227544910179643</v>
      </c>
      <c r="CR5646" s="52" t="s">
        <v>28953</v>
      </c>
    </row>
    <row r="5647" spans="81:96">
      <c r="CC5647" s="52">
        <v>5646</v>
      </c>
      <c r="CD5647" s="53" t="s">
        <v>36744</v>
      </c>
      <c r="CE5647" s="53" t="s">
        <v>36745</v>
      </c>
      <c r="CF5647" s="54">
        <v>1549</v>
      </c>
      <c r="CG5647" s="54">
        <v>1.1180000000000001</v>
      </c>
      <c r="CH5647" s="54">
        <v>0.91400000000000003</v>
      </c>
      <c r="CI5647" s="54">
        <v>0.111</v>
      </c>
      <c r="CJ5647" s="54">
        <v>27</v>
      </c>
      <c r="CK5647" s="54" t="s">
        <v>28918</v>
      </c>
      <c r="CL5647" s="54">
        <v>4.8000000000000001E-4</v>
      </c>
      <c r="CM5647" s="54">
        <v>0.26300000000000001</v>
      </c>
      <c r="CN5647" s="53" t="s">
        <v>36622</v>
      </c>
      <c r="CO5647" s="54">
        <v>145</v>
      </c>
      <c r="CP5647" s="54">
        <v>167</v>
      </c>
      <c r="CQ5647" s="55">
        <f t="shared" si="88"/>
        <v>0.86826347305389218</v>
      </c>
      <c r="CR5647" s="52" t="s">
        <v>28953</v>
      </c>
    </row>
    <row r="5648" spans="81:96">
      <c r="CC5648" s="52">
        <v>5647</v>
      </c>
      <c r="CD5648" s="53" t="s">
        <v>15790</v>
      </c>
      <c r="CE5648" s="53" t="s">
        <v>15788</v>
      </c>
      <c r="CF5648" s="54">
        <v>1030</v>
      </c>
      <c r="CG5648" s="54">
        <v>1.093</v>
      </c>
      <c r="CH5648" s="54">
        <v>1.21</v>
      </c>
      <c r="CI5648" s="54">
        <v>0.105</v>
      </c>
      <c r="CJ5648" s="54">
        <v>76</v>
      </c>
      <c r="CK5648" s="54">
        <v>6.6</v>
      </c>
      <c r="CL5648" s="54">
        <v>2E-3</v>
      </c>
      <c r="CM5648" s="54">
        <v>0.33400000000000002</v>
      </c>
      <c r="CN5648" s="53" t="s">
        <v>36622</v>
      </c>
      <c r="CO5648" s="54">
        <v>146</v>
      </c>
      <c r="CP5648" s="54">
        <v>167</v>
      </c>
      <c r="CQ5648" s="55">
        <f t="shared" si="88"/>
        <v>0.87425149700598803</v>
      </c>
      <c r="CR5648" s="52" t="s">
        <v>28953</v>
      </c>
    </row>
    <row r="5649" spans="81:96">
      <c r="CC5649" s="52">
        <v>5648</v>
      </c>
      <c r="CD5649" s="53" t="s">
        <v>24449</v>
      </c>
      <c r="CE5649" s="53" t="s">
        <v>24447</v>
      </c>
      <c r="CF5649" s="54">
        <v>56</v>
      </c>
      <c r="CG5649" s="54">
        <v>0.95299999999999996</v>
      </c>
      <c r="CH5649" s="54">
        <v>0.95299999999999996</v>
      </c>
      <c r="CI5649" s="54">
        <v>0.311</v>
      </c>
      <c r="CJ5649" s="54">
        <v>45</v>
      </c>
      <c r="CK5649" s="54"/>
      <c r="CL5649" s="54">
        <v>1.3999999999999999E-4</v>
      </c>
      <c r="CM5649" s="54">
        <v>0.19800000000000001</v>
      </c>
      <c r="CN5649" s="53" t="s">
        <v>36622</v>
      </c>
      <c r="CO5649" s="54">
        <v>147</v>
      </c>
      <c r="CP5649" s="54">
        <v>167</v>
      </c>
      <c r="CQ5649" s="55">
        <f t="shared" si="88"/>
        <v>0.88023952095808389</v>
      </c>
      <c r="CR5649" s="52" t="s">
        <v>28953</v>
      </c>
    </row>
    <row r="5650" spans="81:96">
      <c r="CC5650" s="52">
        <v>5649</v>
      </c>
      <c r="CD5650" s="53" t="s">
        <v>30292</v>
      </c>
      <c r="CE5650" s="53" t="s">
        <v>30293</v>
      </c>
      <c r="CF5650" s="54">
        <v>754</v>
      </c>
      <c r="CG5650" s="54">
        <v>0.93</v>
      </c>
      <c r="CH5650" s="54">
        <v>1.294</v>
      </c>
      <c r="CI5650" s="54">
        <v>1.1759999999999999</v>
      </c>
      <c r="CJ5650" s="54">
        <v>17</v>
      </c>
      <c r="CK5650" s="54">
        <v>8.1</v>
      </c>
      <c r="CL5650" s="54">
        <v>1.2800000000000001E-3</v>
      </c>
      <c r="CM5650" s="54">
        <v>0.41699999999999998</v>
      </c>
      <c r="CN5650" s="53" t="s">
        <v>36622</v>
      </c>
      <c r="CO5650" s="54">
        <v>148</v>
      </c>
      <c r="CP5650" s="54">
        <v>167</v>
      </c>
      <c r="CQ5650" s="55">
        <f t="shared" si="88"/>
        <v>0.88622754491017963</v>
      </c>
      <c r="CR5650" s="52" t="s">
        <v>28953</v>
      </c>
    </row>
    <row r="5651" spans="81:96">
      <c r="CC5651" s="52">
        <v>5650</v>
      </c>
      <c r="CD5651" s="53" t="s">
        <v>30514</v>
      </c>
      <c r="CE5651" s="53" t="s">
        <v>30515</v>
      </c>
      <c r="CF5651" s="54">
        <v>1794</v>
      </c>
      <c r="CG5651" s="54">
        <v>0.92100000000000004</v>
      </c>
      <c r="CH5651" s="54">
        <v>1.319</v>
      </c>
      <c r="CI5651" s="54">
        <v>0.1</v>
      </c>
      <c r="CJ5651" s="54">
        <v>10</v>
      </c>
      <c r="CK5651" s="54" t="s">
        <v>28918</v>
      </c>
      <c r="CL5651" s="54">
        <v>1.32E-3</v>
      </c>
      <c r="CM5651" s="54">
        <v>0.51</v>
      </c>
      <c r="CN5651" s="53" t="s">
        <v>36622</v>
      </c>
      <c r="CO5651" s="54">
        <v>149</v>
      </c>
      <c r="CP5651" s="54">
        <v>167</v>
      </c>
      <c r="CQ5651" s="55">
        <f t="shared" si="88"/>
        <v>0.89221556886227549</v>
      </c>
      <c r="CR5651" s="52" t="s">
        <v>28953</v>
      </c>
    </row>
    <row r="5652" spans="81:96">
      <c r="CC5652" s="52">
        <v>5651</v>
      </c>
      <c r="CD5652" s="53" t="s">
        <v>33998</v>
      </c>
      <c r="CE5652" s="53" t="s">
        <v>33999</v>
      </c>
      <c r="CF5652" s="54">
        <v>1812</v>
      </c>
      <c r="CG5652" s="54">
        <v>0.89600000000000002</v>
      </c>
      <c r="CH5652" s="54">
        <v>1.089</v>
      </c>
      <c r="CI5652" s="54">
        <v>0</v>
      </c>
      <c r="CJ5652" s="54">
        <v>21</v>
      </c>
      <c r="CK5652" s="54">
        <v>9.8000000000000007</v>
      </c>
      <c r="CL5652" s="54">
        <v>2.14E-3</v>
      </c>
      <c r="CM5652" s="54">
        <v>0.42699999999999999</v>
      </c>
      <c r="CN5652" s="53" t="s">
        <v>36622</v>
      </c>
      <c r="CO5652" s="54">
        <v>150</v>
      </c>
      <c r="CP5652" s="54">
        <v>167</v>
      </c>
      <c r="CQ5652" s="55">
        <f t="shared" si="88"/>
        <v>0.89820359281437123</v>
      </c>
      <c r="CR5652" s="52" t="s">
        <v>28953</v>
      </c>
    </row>
    <row r="5653" spans="81:96">
      <c r="CC5653" s="52">
        <v>5652</v>
      </c>
      <c r="CD5653" s="53" t="s">
        <v>30300</v>
      </c>
      <c r="CE5653" s="53" t="s">
        <v>30301</v>
      </c>
      <c r="CF5653" s="54">
        <v>999</v>
      </c>
      <c r="CG5653" s="54">
        <v>0.86499999999999999</v>
      </c>
      <c r="CH5653" s="54">
        <v>0.872</v>
      </c>
      <c r="CI5653" s="54">
        <v>0.122</v>
      </c>
      <c r="CJ5653" s="54">
        <v>41</v>
      </c>
      <c r="CK5653" s="54">
        <v>7.8</v>
      </c>
      <c r="CL5653" s="54">
        <v>1.5E-3</v>
      </c>
      <c r="CM5653" s="54">
        <v>0.22500000000000001</v>
      </c>
      <c r="CN5653" s="53" t="s">
        <v>36622</v>
      </c>
      <c r="CO5653" s="54">
        <v>151</v>
      </c>
      <c r="CP5653" s="54">
        <v>167</v>
      </c>
      <c r="CQ5653" s="55">
        <f t="shared" si="88"/>
        <v>0.90419161676646709</v>
      </c>
      <c r="CR5653" s="52" t="s">
        <v>28953</v>
      </c>
    </row>
    <row r="5654" spans="81:96">
      <c r="CC5654" s="52">
        <v>5653</v>
      </c>
      <c r="CD5654" s="53" t="s">
        <v>30746</v>
      </c>
      <c r="CE5654" s="53" t="s">
        <v>30747</v>
      </c>
      <c r="CF5654" s="54">
        <v>231</v>
      </c>
      <c r="CG5654" s="54">
        <v>0.86</v>
      </c>
      <c r="CH5654" s="54">
        <v>1.0669999999999999</v>
      </c>
      <c r="CI5654" s="54">
        <v>0.13600000000000001</v>
      </c>
      <c r="CJ5654" s="54">
        <v>22</v>
      </c>
      <c r="CK5654" s="54">
        <v>5.4</v>
      </c>
      <c r="CL5654" s="54">
        <v>6.8000000000000005E-4</v>
      </c>
      <c r="CM5654" s="54">
        <v>0.35599999999999998</v>
      </c>
      <c r="CN5654" s="53" t="s">
        <v>36622</v>
      </c>
      <c r="CO5654" s="54">
        <v>152</v>
      </c>
      <c r="CP5654" s="54">
        <v>167</v>
      </c>
      <c r="CQ5654" s="55">
        <f t="shared" si="88"/>
        <v>0.91017964071856283</v>
      </c>
      <c r="CR5654" s="52" t="s">
        <v>28953</v>
      </c>
    </row>
    <row r="5655" spans="81:96">
      <c r="CC5655" s="52">
        <v>5654</v>
      </c>
      <c r="CD5655" s="53" t="s">
        <v>24231</v>
      </c>
      <c r="CE5655" s="53" t="s">
        <v>24230</v>
      </c>
      <c r="CF5655" s="54">
        <v>2613</v>
      </c>
      <c r="CG5655" s="54">
        <v>0.77500000000000002</v>
      </c>
      <c r="CH5655" s="54">
        <v>0.97199999999999998</v>
      </c>
      <c r="CI5655" s="54">
        <v>9.8000000000000004E-2</v>
      </c>
      <c r="CJ5655" s="54">
        <v>1002</v>
      </c>
      <c r="CK5655" s="54">
        <v>3.6</v>
      </c>
      <c r="CL5655" s="54">
        <v>6.8599999999999998E-3</v>
      </c>
      <c r="CM5655" s="54">
        <v>0.214</v>
      </c>
      <c r="CN5655" s="53" t="s">
        <v>36622</v>
      </c>
      <c r="CO5655" s="54">
        <v>153</v>
      </c>
      <c r="CP5655" s="54">
        <v>167</v>
      </c>
      <c r="CQ5655" s="55">
        <f t="shared" si="88"/>
        <v>0.91616766467065869</v>
      </c>
      <c r="CR5655" s="52" t="s">
        <v>28953</v>
      </c>
    </row>
    <row r="5656" spans="81:96">
      <c r="CC5656" s="52">
        <v>5655</v>
      </c>
      <c r="CD5656" s="53" t="s">
        <v>36746</v>
      </c>
      <c r="CE5656" s="53" t="s">
        <v>36747</v>
      </c>
      <c r="CF5656" s="54">
        <v>753</v>
      </c>
      <c r="CG5656" s="54">
        <v>0.76800000000000002</v>
      </c>
      <c r="CH5656" s="54">
        <v>1.41</v>
      </c>
      <c r="CI5656" s="54">
        <v>0.436</v>
      </c>
      <c r="CJ5656" s="54">
        <v>39</v>
      </c>
      <c r="CK5656" s="54">
        <v>6.3</v>
      </c>
      <c r="CL5656" s="54">
        <v>1.4499999999999999E-3</v>
      </c>
      <c r="CM5656" s="54">
        <v>0.39</v>
      </c>
      <c r="CN5656" s="53" t="s">
        <v>36622</v>
      </c>
      <c r="CO5656" s="54">
        <v>154</v>
      </c>
      <c r="CP5656" s="54">
        <v>167</v>
      </c>
      <c r="CQ5656" s="55">
        <f t="shared" si="88"/>
        <v>0.92215568862275454</v>
      </c>
      <c r="CR5656" s="52" t="s">
        <v>28953</v>
      </c>
    </row>
    <row r="5657" spans="81:96">
      <c r="CC5657" s="52">
        <v>5656</v>
      </c>
      <c r="CD5657" s="53" t="s">
        <v>36748</v>
      </c>
      <c r="CE5657" s="53" t="s">
        <v>36749</v>
      </c>
      <c r="CF5657" s="54">
        <v>754</v>
      </c>
      <c r="CG5657" s="54">
        <v>0.74</v>
      </c>
      <c r="CH5657" s="54">
        <v>0.91400000000000003</v>
      </c>
      <c r="CI5657" s="54">
        <v>0.14299999999999999</v>
      </c>
      <c r="CJ5657" s="54">
        <v>42</v>
      </c>
      <c r="CK5657" s="54" t="s">
        <v>28918</v>
      </c>
      <c r="CL5657" s="54">
        <v>6.4999999999999997E-4</v>
      </c>
      <c r="CM5657" s="54">
        <v>0.16900000000000001</v>
      </c>
      <c r="CN5657" s="53" t="s">
        <v>36622</v>
      </c>
      <c r="CO5657" s="54">
        <v>155</v>
      </c>
      <c r="CP5657" s="54">
        <v>167</v>
      </c>
      <c r="CQ5657" s="55">
        <f t="shared" si="88"/>
        <v>0.92814371257485029</v>
      </c>
      <c r="CR5657" s="52" t="s">
        <v>28953</v>
      </c>
    </row>
    <row r="5658" spans="81:96">
      <c r="CC5658" s="52">
        <v>5657</v>
      </c>
      <c r="CD5658" s="53" t="s">
        <v>30752</v>
      </c>
      <c r="CE5658" s="53" t="s">
        <v>30753</v>
      </c>
      <c r="CF5658" s="54">
        <v>360</v>
      </c>
      <c r="CG5658" s="54">
        <v>0.73299999999999998</v>
      </c>
      <c r="CH5658" s="54">
        <v>1.667</v>
      </c>
      <c r="CI5658" s="54">
        <v>0.4</v>
      </c>
      <c r="CJ5658" s="54">
        <v>5</v>
      </c>
      <c r="CK5658" s="54" t="s">
        <v>28918</v>
      </c>
      <c r="CL5658" s="54">
        <v>2.9999999999999997E-4</v>
      </c>
      <c r="CM5658" s="54">
        <v>0.52500000000000002</v>
      </c>
      <c r="CN5658" s="53" t="s">
        <v>36622</v>
      </c>
      <c r="CO5658" s="54">
        <v>156</v>
      </c>
      <c r="CP5658" s="54">
        <v>167</v>
      </c>
      <c r="CQ5658" s="55">
        <f t="shared" si="88"/>
        <v>0.93413173652694614</v>
      </c>
      <c r="CR5658" s="52" t="s">
        <v>28953</v>
      </c>
    </row>
    <row r="5659" spans="81:96">
      <c r="CC5659" s="52">
        <v>5658</v>
      </c>
      <c r="CD5659" s="53" t="s">
        <v>36750</v>
      </c>
      <c r="CE5659" s="53" t="s">
        <v>36751</v>
      </c>
      <c r="CF5659" s="54">
        <v>521</v>
      </c>
      <c r="CG5659" s="54">
        <v>0.60799999999999998</v>
      </c>
      <c r="CH5659" s="54">
        <v>0.57699999999999996</v>
      </c>
      <c r="CI5659" s="54">
        <v>0.1</v>
      </c>
      <c r="CJ5659" s="54">
        <v>40</v>
      </c>
      <c r="CK5659" s="54">
        <v>9.9</v>
      </c>
      <c r="CL5659" s="54">
        <v>9.3999999999999997E-4</v>
      </c>
      <c r="CM5659" s="54">
        <v>0.216</v>
      </c>
      <c r="CN5659" s="53" t="s">
        <v>36622</v>
      </c>
      <c r="CO5659" s="54">
        <v>157</v>
      </c>
      <c r="CP5659" s="54">
        <v>167</v>
      </c>
      <c r="CQ5659" s="55">
        <f t="shared" si="88"/>
        <v>0.94011976047904189</v>
      </c>
      <c r="CR5659" s="52" t="s">
        <v>28953</v>
      </c>
    </row>
    <row r="5660" spans="81:96">
      <c r="CC5660" s="52">
        <v>5659</v>
      </c>
      <c r="CD5660" s="53" t="s">
        <v>23183</v>
      </c>
      <c r="CE5660" s="53" t="s">
        <v>23181</v>
      </c>
      <c r="CF5660" s="54">
        <v>278</v>
      </c>
      <c r="CG5660" s="54">
        <v>0.59599999999999997</v>
      </c>
      <c r="CH5660" s="54">
        <v>0.64500000000000002</v>
      </c>
      <c r="CI5660" s="54">
        <v>0.105</v>
      </c>
      <c r="CJ5660" s="54">
        <v>86</v>
      </c>
      <c r="CK5660" s="54">
        <v>3.5</v>
      </c>
      <c r="CL5660" s="54">
        <v>9.3999999999999997E-4</v>
      </c>
      <c r="CM5660" s="54">
        <v>0.152</v>
      </c>
      <c r="CN5660" s="53" t="s">
        <v>36622</v>
      </c>
      <c r="CO5660" s="54">
        <v>158</v>
      </c>
      <c r="CP5660" s="54">
        <v>167</v>
      </c>
      <c r="CQ5660" s="55">
        <f t="shared" si="88"/>
        <v>0.94610778443113774</v>
      </c>
      <c r="CR5660" s="52" t="s">
        <v>28953</v>
      </c>
    </row>
    <row r="5661" spans="81:96">
      <c r="CC5661" s="52">
        <v>5660</v>
      </c>
      <c r="CD5661" s="53" t="s">
        <v>36752</v>
      </c>
      <c r="CE5661" s="53" t="s">
        <v>36753</v>
      </c>
      <c r="CF5661" s="54">
        <v>42</v>
      </c>
      <c r="CG5661" s="54">
        <v>0.5</v>
      </c>
      <c r="CH5661" s="54">
        <v>0.32200000000000001</v>
      </c>
      <c r="CI5661" s="54">
        <v>0</v>
      </c>
      <c r="CJ5661" s="54">
        <v>10</v>
      </c>
      <c r="CK5661" s="54"/>
      <c r="CL5661" s="54">
        <v>1.2999999999999999E-4</v>
      </c>
      <c r="CM5661" s="54">
        <v>6.9000000000000006E-2</v>
      </c>
      <c r="CN5661" s="53" t="s">
        <v>36622</v>
      </c>
      <c r="CO5661" s="54">
        <v>159</v>
      </c>
      <c r="CP5661" s="54">
        <v>167</v>
      </c>
      <c r="CQ5661" s="55">
        <f t="shared" si="88"/>
        <v>0.95209580838323349</v>
      </c>
      <c r="CR5661" s="52" t="s">
        <v>28953</v>
      </c>
    </row>
    <row r="5662" spans="81:96">
      <c r="CC5662" s="52">
        <v>5661</v>
      </c>
      <c r="CD5662" s="53" t="s">
        <v>36754</v>
      </c>
      <c r="CE5662" s="53" t="s">
        <v>36755</v>
      </c>
      <c r="CF5662" s="54">
        <v>1247</v>
      </c>
      <c r="CG5662" s="54">
        <v>0.44600000000000001</v>
      </c>
      <c r="CH5662" s="54">
        <v>0.44700000000000001</v>
      </c>
      <c r="CI5662" s="54">
        <v>5.6000000000000001E-2</v>
      </c>
      <c r="CJ5662" s="54">
        <v>162</v>
      </c>
      <c r="CK5662" s="54">
        <v>8.5</v>
      </c>
      <c r="CL5662" s="54">
        <v>1.1999999999999999E-3</v>
      </c>
      <c r="CM5662" s="54">
        <v>0.08</v>
      </c>
      <c r="CN5662" s="53" t="s">
        <v>36622</v>
      </c>
      <c r="CO5662" s="54">
        <v>160</v>
      </c>
      <c r="CP5662" s="54">
        <v>167</v>
      </c>
      <c r="CQ5662" s="55">
        <f t="shared" si="88"/>
        <v>0.95808383233532934</v>
      </c>
      <c r="CR5662" s="52" t="s">
        <v>28953</v>
      </c>
    </row>
    <row r="5663" spans="81:96">
      <c r="CC5663" s="52">
        <v>5662</v>
      </c>
      <c r="CD5663" s="53" t="s">
        <v>30758</v>
      </c>
      <c r="CE5663" s="53" t="s">
        <v>30759</v>
      </c>
      <c r="CF5663" s="54">
        <v>358</v>
      </c>
      <c r="CG5663" s="54">
        <v>0.44400000000000001</v>
      </c>
      <c r="CH5663" s="54">
        <v>0.40500000000000003</v>
      </c>
      <c r="CI5663" s="54">
        <v>0.06</v>
      </c>
      <c r="CJ5663" s="54">
        <v>50</v>
      </c>
      <c r="CK5663" s="54">
        <v>10</v>
      </c>
      <c r="CL5663" s="54">
        <v>6.4000000000000005E-4</v>
      </c>
      <c r="CM5663" s="54">
        <v>0.16400000000000001</v>
      </c>
      <c r="CN5663" s="53" t="s">
        <v>36622</v>
      </c>
      <c r="CO5663" s="54">
        <v>161</v>
      </c>
      <c r="CP5663" s="54">
        <v>167</v>
      </c>
      <c r="CQ5663" s="55">
        <f t="shared" si="88"/>
        <v>0.9640718562874252</v>
      </c>
      <c r="CR5663" s="52" t="s">
        <v>28953</v>
      </c>
    </row>
    <row r="5664" spans="81:96">
      <c r="CC5664" s="52">
        <v>5663</v>
      </c>
      <c r="CD5664" s="53" t="s">
        <v>36756</v>
      </c>
      <c r="CE5664" s="53" t="s">
        <v>36757</v>
      </c>
      <c r="CF5664" s="54">
        <v>195</v>
      </c>
      <c r="CG5664" s="54">
        <v>0.379</v>
      </c>
      <c r="CH5664" s="54">
        <v>0.35</v>
      </c>
      <c r="CI5664" s="54">
        <v>1.7999999999999999E-2</v>
      </c>
      <c r="CJ5664" s="54">
        <v>55</v>
      </c>
      <c r="CK5664" s="54">
        <v>5.9</v>
      </c>
      <c r="CL5664" s="54">
        <v>2.9E-4</v>
      </c>
      <c r="CM5664" s="54">
        <v>6.6000000000000003E-2</v>
      </c>
      <c r="CN5664" s="53" t="s">
        <v>36622</v>
      </c>
      <c r="CO5664" s="54">
        <v>162</v>
      </c>
      <c r="CP5664" s="54">
        <v>167</v>
      </c>
      <c r="CQ5664" s="55">
        <f t="shared" si="88"/>
        <v>0.97005988023952094</v>
      </c>
      <c r="CR5664" s="52" t="s">
        <v>28953</v>
      </c>
    </row>
    <row r="5665" spans="81:96">
      <c r="CC5665" s="52">
        <v>5664</v>
      </c>
      <c r="CD5665" s="53" t="s">
        <v>36758</v>
      </c>
      <c r="CE5665" s="53" t="s">
        <v>36759</v>
      </c>
      <c r="CF5665" s="54">
        <v>133</v>
      </c>
      <c r="CG5665" s="54">
        <v>0.37</v>
      </c>
      <c r="CH5665" s="54">
        <v>0.35099999999999998</v>
      </c>
      <c r="CI5665" s="54">
        <v>0</v>
      </c>
      <c r="CJ5665" s="54">
        <v>13</v>
      </c>
      <c r="CK5665" s="54">
        <v>7.2</v>
      </c>
      <c r="CL5665" s="54">
        <v>1.4999999999999999E-4</v>
      </c>
      <c r="CM5665" s="54">
        <v>6.3E-2</v>
      </c>
      <c r="CN5665" s="53" t="s">
        <v>36622</v>
      </c>
      <c r="CO5665" s="54">
        <v>163</v>
      </c>
      <c r="CP5665" s="54">
        <v>167</v>
      </c>
      <c r="CQ5665" s="55">
        <f t="shared" si="88"/>
        <v>0.9760479041916168</v>
      </c>
      <c r="CR5665" s="52" t="s">
        <v>28953</v>
      </c>
    </row>
    <row r="5666" spans="81:96">
      <c r="CC5666" s="52">
        <v>5665</v>
      </c>
      <c r="CD5666" s="53" t="s">
        <v>29237</v>
      </c>
      <c r="CE5666" s="53" t="s">
        <v>29238</v>
      </c>
      <c r="CF5666" s="54">
        <v>178</v>
      </c>
      <c r="CG5666" s="54">
        <v>0.34699999999999998</v>
      </c>
      <c r="CH5666" s="54">
        <v>0.42399999999999999</v>
      </c>
      <c r="CI5666" s="54">
        <v>7.3999999999999996E-2</v>
      </c>
      <c r="CJ5666" s="54">
        <v>95</v>
      </c>
      <c r="CK5666" s="54">
        <v>4</v>
      </c>
      <c r="CL5666" s="54">
        <v>2.5999999999999998E-4</v>
      </c>
      <c r="CM5666" s="54">
        <v>5.6000000000000001E-2</v>
      </c>
      <c r="CN5666" s="53" t="s">
        <v>36622</v>
      </c>
      <c r="CO5666" s="54">
        <v>164</v>
      </c>
      <c r="CP5666" s="54">
        <v>167</v>
      </c>
      <c r="CQ5666" s="55">
        <f t="shared" si="88"/>
        <v>0.98203592814371254</v>
      </c>
      <c r="CR5666" s="52" t="s">
        <v>28953</v>
      </c>
    </row>
    <row r="5667" spans="81:96">
      <c r="CC5667" s="52">
        <v>5666</v>
      </c>
      <c r="CD5667" s="53" t="s">
        <v>36459</v>
      </c>
      <c r="CE5667" s="53" t="s">
        <v>36460</v>
      </c>
      <c r="CF5667" s="54">
        <v>968</v>
      </c>
      <c r="CG5667" s="54">
        <v>0.27800000000000002</v>
      </c>
      <c r="CH5667" s="54">
        <v>0.51400000000000001</v>
      </c>
      <c r="CI5667" s="54">
        <v>0</v>
      </c>
      <c r="CJ5667" s="54">
        <v>17</v>
      </c>
      <c r="CK5667" s="54" t="s">
        <v>28918</v>
      </c>
      <c r="CL5667" s="54">
        <v>3.5E-4</v>
      </c>
      <c r="CM5667" s="54">
        <v>0.129</v>
      </c>
      <c r="CN5667" s="53" t="s">
        <v>36622</v>
      </c>
      <c r="CO5667" s="54">
        <v>165</v>
      </c>
      <c r="CP5667" s="54">
        <v>167</v>
      </c>
      <c r="CQ5667" s="55">
        <f t="shared" si="88"/>
        <v>0.9880239520958084</v>
      </c>
      <c r="CR5667" s="52" t="s">
        <v>28953</v>
      </c>
    </row>
    <row r="5668" spans="81:96">
      <c r="CC5668" s="52">
        <v>5667</v>
      </c>
      <c r="CD5668" s="53" t="s">
        <v>31230</v>
      </c>
      <c r="CE5668" s="53" t="s">
        <v>31231</v>
      </c>
      <c r="CF5668" s="54">
        <v>822</v>
      </c>
      <c r="CG5668" s="54">
        <v>0.20499999999999999</v>
      </c>
      <c r="CH5668" s="54">
        <v>0.42499999999999999</v>
      </c>
      <c r="CI5668" s="54">
        <v>4.5999999999999999E-2</v>
      </c>
      <c r="CJ5668" s="54">
        <v>65</v>
      </c>
      <c r="CK5668" s="54" t="s">
        <v>28918</v>
      </c>
      <c r="CL5668" s="54">
        <v>4.0000000000000002E-4</v>
      </c>
      <c r="CM5668" s="54">
        <v>8.5000000000000006E-2</v>
      </c>
      <c r="CN5668" s="53" t="s">
        <v>36622</v>
      </c>
      <c r="CO5668" s="54">
        <v>166</v>
      </c>
      <c r="CP5668" s="54">
        <v>167</v>
      </c>
      <c r="CQ5668" s="55">
        <f t="shared" si="88"/>
        <v>0.99401197604790414</v>
      </c>
      <c r="CR5668" s="52" t="s">
        <v>28953</v>
      </c>
    </row>
    <row r="5669" spans="81:96">
      <c r="CC5669" s="52">
        <v>5668</v>
      </c>
      <c r="CD5669" s="53" t="s">
        <v>36760</v>
      </c>
      <c r="CE5669" s="53" t="s">
        <v>36761</v>
      </c>
      <c r="CF5669" s="54">
        <v>19</v>
      </c>
      <c r="CG5669" s="54">
        <v>0.13100000000000001</v>
      </c>
      <c r="CH5669" s="54">
        <v>8.5999999999999993E-2</v>
      </c>
      <c r="CI5669" s="54">
        <v>3.7999999999999999E-2</v>
      </c>
      <c r="CJ5669" s="54">
        <v>26</v>
      </c>
      <c r="CK5669" s="54"/>
      <c r="CL5669" s="54">
        <v>5.0000000000000002E-5</v>
      </c>
      <c r="CM5669" s="54">
        <v>1.7999999999999999E-2</v>
      </c>
      <c r="CN5669" s="53" t="s">
        <v>36622</v>
      </c>
      <c r="CO5669" s="54">
        <v>167</v>
      </c>
      <c r="CP5669" s="54">
        <v>167</v>
      </c>
      <c r="CQ5669" s="55">
        <f t="shared" si="88"/>
        <v>1</v>
      </c>
      <c r="CR5669" s="52" t="s">
        <v>28953</v>
      </c>
    </row>
    <row r="5670" spans="81:96">
      <c r="CC5670" s="52">
        <v>5669</v>
      </c>
      <c r="CD5670" s="53" t="s">
        <v>36762</v>
      </c>
      <c r="CE5670" s="53" t="s">
        <v>36763</v>
      </c>
      <c r="CF5670" s="54">
        <v>7707</v>
      </c>
      <c r="CG5670" s="54">
        <v>14.8</v>
      </c>
      <c r="CH5670" s="54">
        <v>16.102</v>
      </c>
      <c r="CI5670" s="54">
        <v>1.333</v>
      </c>
      <c r="CJ5670" s="54">
        <v>21</v>
      </c>
      <c r="CK5670" s="54" t="s">
        <v>28918</v>
      </c>
      <c r="CL5670" s="54">
        <v>1.1900000000000001E-2</v>
      </c>
      <c r="CM5670" s="54">
        <v>8.5139999999999993</v>
      </c>
      <c r="CN5670" s="53" t="s">
        <v>36764</v>
      </c>
      <c r="CO5670" s="54">
        <v>1</v>
      </c>
      <c r="CP5670" s="54">
        <v>79</v>
      </c>
      <c r="CQ5670" s="55">
        <f t="shared" si="88"/>
        <v>1.2658227848101266E-2</v>
      </c>
      <c r="CR5670" s="52" t="s">
        <v>28907</v>
      </c>
    </row>
    <row r="5671" spans="81:96">
      <c r="CC5671" s="52">
        <v>5670</v>
      </c>
      <c r="CD5671" s="53" t="s">
        <v>36765</v>
      </c>
      <c r="CE5671" s="53" t="s">
        <v>36766</v>
      </c>
      <c r="CF5671" s="54">
        <v>1976</v>
      </c>
      <c r="CG5671" s="54">
        <v>14.356</v>
      </c>
      <c r="CH5671" s="54">
        <v>16.007999999999999</v>
      </c>
      <c r="CI5671" s="54">
        <v>4.444</v>
      </c>
      <c r="CJ5671" s="54">
        <v>18</v>
      </c>
      <c r="CK5671" s="54">
        <v>3.7</v>
      </c>
      <c r="CL5671" s="54">
        <v>1.3050000000000001E-2</v>
      </c>
      <c r="CM5671" s="54">
        <v>6.9640000000000004</v>
      </c>
      <c r="CN5671" s="53" t="s">
        <v>36764</v>
      </c>
      <c r="CO5671" s="54">
        <v>2</v>
      </c>
      <c r="CP5671" s="54">
        <v>79</v>
      </c>
      <c r="CQ5671" s="55">
        <f t="shared" si="88"/>
        <v>2.5316455696202531E-2</v>
      </c>
      <c r="CR5671" s="52" t="s">
        <v>28907</v>
      </c>
    </row>
    <row r="5672" spans="81:96">
      <c r="CC5672" s="52">
        <v>5671</v>
      </c>
      <c r="CD5672" s="53" t="s">
        <v>36767</v>
      </c>
      <c r="CE5672" s="53" t="s">
        <v>36768</v>
      </c>
      <c r="CF5672" s="54">
        <v>60</v>
      </c>
      <c r="CG5672" s="54">
        <v>8.1430000000000007</v>
      </c>
      <c r="CH5672" s="54">
        <v>8.2859999999999996</v>
      </c>
      <c r="CI5672" s="54">
        <v>2</v>
      </c>
      <c r="CJ5672" s="54">
        <v>1</v>
      </c>
      <c r="CK5672" s="54"/>
      <c r="CL5672" s="54">
        <v>4.2999999999999999E-4</v>
      </c>
      <c r="CM5672" s="54">
        <v>3.89</v>
      </c>
      <c r="CN5672" s="53" t="s">
        <v>36764</v>
      </c>
      <c r="CO5672" s="54">
        <v>3</v>
      </c>
      <c r="CP5672" s="54">
        <v>79</v>
      </c>
      <c r="CQ5672" s="55">
        <f t="shared" si="88"/>
        <v>3.7974683544303799E-2</v>
      </c>
      <c r="CR5672" s="52" t="s">
        <v>28907</v>
      </c>
    </row>
    <row r="5673" spans="81:96">
      <c r="CC5673" s="52">
        <v>5672</v>
      </c>
      <c r="CD5673" s="53" t="s">
        <v>36769</v>
      </c>
      <c r="CE5673" s="53" t="s">
        <v>36770</v>
      </c>
      <c r="CF5673" s="54">
        <v>3954</v>
      </c>
      <c r="CG5673" s="54">
        <v>4.76</v>
      </c>
      <c r="CH5673" s="54">
        <v>5.4790000000000001</v>
      </c>
      <c r="CI5673" s="54">
        <v>1.8420000000000001</v>
      </c>
      <c r="CJ5673" s="54">
        <v>19</v>
      </c>
      <c r="CK5673" s="54" t="s">
        <v>28918</v>
      </c>
      <c r="CL5673" s="54">
        <v>5.5300000000000002E-3</v>
      </c>
      <c r="CM5673" s="54">
        <v>2.8780000000000001</v>
      </c>
      <c r="CN5673" s="53" t="s">
        <v>36764</v>
      </c>
      <c r="CO5673" s="54">
        <v>4</v>
      </c>
      <c r="CP5673" s="54">
        <v>79</v>
      </c>
      <c r="CQ5673" s="55">
        <f t="shared" si="88"/>
        <v>5.0632911392405063E-2</v>
      </c>
      <c r="CR5673" s="52" t="s">
        <v>28907</v>
      </c>
    </row>
    <row r="5674" spans="81:96">
      <c r="CC5674" s="52">
        <v>5673</v>
      </c>
      <c r="CD5674" s="53" t="s">
        <v>36771</v>
      </c>
      <c r="CE5674" s="53" t="s">
        <v>36772</v>
      </c>
      <c r="CF5674" s="54">
        <v>48487</v>
      </c>
      <c r="CG5674" s="54">
        <v>4.734</v>
      </c>
      <c r="CH5674" s="54">
        <v>5.1429999999999998</v>
      </c>
      <c r="CI5674" s="54">
        <v>1.181</v>
      </c>
      <c r="CJ5674" s="54">
        <v>648</v>
      </c>
      <c r="CK5674" s="54">
        <v>9.6</v>
      </c>
      <c r="CL5674" s="54">
        <v>0.10179000000000001</v>
      </c>
      <c r="CM5674" s="54">
        <v>2.4249999999999998</v>
      </c>
      <c r="CN5674" s="53" t="s">
        <v>36764</v>
      </c>
      <c r="CO5674" s="54">
        <v>5</v>
      </c>
      <c r="CP5674" s="54">
        <v>79</v>
      </c>
      <c r="CQ5674" s="55">
        <f t="shared" si="88"/>
        <v>6.3291139240506333E-2</v>
      </c>
      <c r="CR5674" s="52" t="s">
        <v>28907</v>
      </c>
    </row>
    <row r="5675" spans="81:96">
      <c r="CC5675" s="52">
        <v>5674</v>
      </c>
      <c r="CD5675" s="53" t="s">
        <v>36773</v>
      </c>
      <c r="CE5675" s="53" t="s">
        <v>36774</v>
      </c>
      <c r="CF5675" s="54">
        <v>13072</v>
      </c>
      <c r="CG5675" s="54">
        <v>4.4820000000000002</v>
      </c>
      <c r="CH5675" s="54">
        <v>4.9029999999999996</v>
      </c>
      <c r="CI5675" s="54">
        <v>0.81399999999999995</v>
      </c>
      <c r="CJ5675" s="54">
        <v>322</v>
      </c>
      <c r="CK5675" s="54">
        <v>6.3</v>
      </c>
      <c r="CL5675" s="54">
        <v>2.9270000000000001E-2</v>
      </c>
      <c r="CM5675" s="54">
        <v>1.508</v>
      </c>
      <c r="CN5675" s="53" t="s">
        <v>36764</v>
      </c>
      <c r="CO5675" s="54">
        <v>6</v>
      </c>
      <c r="CP5675" s="54">
        <v>79</v>
      </c>
      <c r="CQ5675" s="55">
        <f t="shared" si="88"/>
        <v>7.5949367088607597E-2</v>
      </c>
      <c r="CR5675" s="52" t="s">
        <v>28907</v>
      </c>
    </row>
    <row r="5676" spans="81:96">
      <c r="CC5676" s="52">
        <v>5675</v>
      </c>
      <c r="CD5676" s="53" t="s">
        <v>36775</v>
      </c>
      <c r="CE5676" s="53" t="s">
        <v>36776</v>
      </c>
      <c r="CF5676" s="54">
        <v>1866</v>
      </c>
      <c r="CG5676" s="54">
        <v>4.4630000000000001</v>
      </c>
      <c r="CH5676" s="54">
        <v>4.2629999999999999</v>
      </c>
      <c r="CI5676" s="54">
        <v>2.4750000000000001</v>
      </c>
      <c r="CJ5676" s="54">
        <v>40</v>
      </c>
      <c r="CK5676" s="54">
        <v>5.9</v>
      </c>
      <c r="CL5676" s="54">
        <v>6.1999999999999998E-3</v>
      </c>
      <c r="CM5676" s="54">
        <v>1.9730000000000001</v>
      </c>
      <c r="CN5676" s="53" t="s">
        <v>36764</v>
      </c>
      <c r="CO5676" s="54">
        <v>7</v>
      </c>
      <c r="CP5676" s="54">
        <v>79</v>
      </c>
      <c r="CQ5676" s="55">
        <f t="shared" si="88"/>
        <v>8.8607594936708861E-2</v>
      </c>
      <c r="CR5676" s="52" t="s">
        <v>28907</v>
      </c>
    </row>
    <row r="5677" spans="81:96">
      <c r="CC5677" s="52">
        <v>5676</v>
      </c>
      <c r="CD5677" s="53" t="s">
        <v>36777</v>
      </c>
      <c r="CE5677" s="53" t="s">
        <v>36778</v>
      </c>
      <c r="CF5677" s="54">
        <v>11969</v>
      </c>
      <c r="CG5677" s="54">
        <v>4.4240000000000004</v>
      </c>
      <c r="CH5677" s="54">
        <v>5.5259999999999998</v>
      </c>
      <c r="CI5677" s="54">
        <v>0.83099999999999996</v>
      </c>
      <c r="CJ5677" s="54">
        <v>83</v>
      </c>
      <c r="CK5677" s="54" t="s">
        <v>28918</v>
      </c>
      <c r="CL5677" s="54">
        <v>1.474E-2</v>
      </c>
      <c r="CM5677" s="54">
        <v>2.1890000000000001</v>
      </c>
      <c r="CN5677" s="53" t="s">
        <v>36764</v>
      </c>
      <c r="CO5677" s="54">
        <v>8</v>
      </c>
      <c r="CP5677" s="54">
        <v>79</v>
      </c>
      <c r="CQ5677" s="55">
        <f t="shared" si="88"/>
        <v>0.10126582278481013</v>
      </c>
      <c r="CR5677" s="52" t="s">
        <v>28907</v>
      </c>
    </row>
    <row r="5678" spans="81:96">
      <c r="CC5678" s="52">
        <v>5677</v>
      </c>
      <c r="CD5678" s="53" t="s">
        <v>36779</v>
      </c>
      <c r="CE5678" s="53" t="s">
        <v>36780</v>
      </c>
      <c r="CF5678" s="54">
        <v>52474</v>
      </c>
      <c r="CG5678" s="54">
        <v>4.3310000000000004</v>
      </c>
      <c r="CH5678" s="54">
        <v>4.9329999999999998</v>
      </c>
      <c r="CI5678" s="54">
        <v>1.121</v>
      </c>
      <c r="CJ5678" s="54">
        <v>539</v>
      </c>
      <c r="CK5678" s="54" t="s">
        <v>28918</v>
      </c>
      <c r="CL5678" s="54">
        <v>6.7419999999999994E-2</v>
      </c>
      <c r="CM5678" s="54">
        <v>1.8180000000000001</v>
      </c>
      <c r="CN5678" s="53" t="s">
        <v>36764</v>
      </c>
      <c r="CO5678" s="54">
        <v>9</v>
      </c>
      <c r="CP5678" s="54">
        <v>79</v>
      </c>
      <c r="CQ5678" s="55">
        <f t="shared" si="88"/>
        <v>0.11392405063291139</v>
      </c>
      <c r="CR5678" s="52" t="s">
        <v>28907</v>
      </c>
    </row>
    <row r="5679" spans="81:96">
      <c r="CC5679" s="52">
        <v>5678</v>
      </c>
      <c r="CD5679" s="53" t="s">
        <v>36781</v>
      </c>
      <c r="CE5679" s="53" t="s">
        <v>36782</v>
      </c>
      <c r="CF5679" s="54">
        <v>24929</v>
      </c>
      <c r="CG5679" s="54">
        <v>3.524</v>
      </c>
      <c r="CH5679" s="54">
        <v>4.1020000000000003</v>
      </c>
      <c r="CI5679" s="54">
        <v>0.65100000000000002</v>
      </c>
      <c r="CJ5679" s="54">
        <v>315</v>
      </c>
      <c r="CK5679" s="54" t="s">
        <v>28918</v>
      </c>
      <c r="CL5679" s="54">
        <v>3.662E-2</v>
      </c>
      <c r="CM5679" s="54">
        <v>1.506</v>
      </c>
      <c r="CN5679" s="53" t="s">
        <v>36764</v>
      </c>
      <c r="CO5679" s="54">
        <v>10</v>
      </c>
      <c r="CP5679" s="54">
        <v>79</v>
      </c>
      <c r="CQ5679" s="55">
        <f t="shared" si="88"/>
        <v>0.12658227848101267</v>
      </c>
      <c r="CR5679" s="52" t="s">
        <v>28907</v>
      </c>
    </row>
    <row r="5680" spans="81:96">
      <c r="CC5680" s="52">
        <v>5679</v>
      </c>
      <c r="CD5680" s="53" t="s">
        <v>34959</v>
      </c>
      <c r="CE5680" s="53" t="s">
        <v>34960</v>
      </c>
      <c r="CF5680" s="54">
        <v>25780</v>
      </c>
      <c r="CG5680" s="54">
        <v>3.5139999999999998</v>
      </c>
      <c r="CH5680" s="54">
        <v>4.1120000000000001</v>
      </c>
      <c r="CI5680" s="54">
        <v>0.85799999999999998</v>
      </c>
      <c r="CJ5680" s="54">
        <v>628</v>
      </c>
      <c r="CK5680" s="54">
        <v>8.6999999999999993</v>
      </c>
      <c r="CL5680" s="54">
        <v>3.5130000000000002E-2</v>
      </c>
      <c r="CM5680" s="54">
        <v>1.107</v>
      </c>
      <c r="CN5680" s="53" t="s">
        <v>36764</v>
      </c>
      <c r="CO5680" s="54">
        <v>11</v>
      </c>
      <c r="CP5680" s="54">
        <v>79</v>
      </c>
      <c r="CQ5680" s="55">
        <f t="shared" si="88"/>
        <v>0.13924050632911392</v>
      </c>
      <c r="CR5680" s="52" t="s">
        <v>28907</v>
      </c>
    </row>
    <row r="5681" spans="81:96">
      <c r="CC5681" s="52">
        <v>5680</v>
      </c>
      <c r="CD5681" s="53" t="s">
        <v>36783</v>
      </c>
      <c r="CE5681" s="53" t="s">
        <v>36784</v>
      </c>
      <c r="CF5681" s="54">
        <v>14415</v>
      </c>
      <c r="CG5681" s="54">
        <v>3.484</v>
      </c>
      <c r="CH5681" s="54">
        <v>4.0350000000000001</v>
      </c>
      <c r="CI5681" s="54">
        <v>0.66900000000000004</v>
      </c>
      <c r="CJ5681" s="54">
        <v>130</v>
      </c>
      <c r="CK5681" s="54" t="s">
        <v>28918</v>
      </c>
      <c r="CL5681" s="54">
        <v>1.469E-2</v>
      </c>
      <c r="CM5681" s="54">
        <v>1.552</v>
      </c>
      <c r="CN5681" s="53" t="s">
        <v>36764</v>
      </c>
      <c r="CO5681" s="54">
        <v>12</v>
      </c>
      <c r="CP5681" s="54">
        <v>79</v>
      </c>
      <c r="CQ5681" s="55">
        <f t="shared" si="88"/>
        <v>0.15189873417721519</v>
      </c>
      <c r="CR5681" s="52" t="s">
        <v>28907</v>
      </c>
    </row>
    <row r="5682" spans="81:96">
      <c r="CC5682" s="52">
        <v>5681</v>
      </c>
      <c r="CD5682" s="53" t="s">
        <v>36785</v>
      </c>
      <c r="CE5682" s="53" t="s">
        <v>36786</v>
      </c>
      <c r="CF5682" s="54">
        <v>1560</v>
      </c>
      <c r="CG5682" s="54">
        <v>3.4470000000000001</v>
      </c>
      <c r="CH5682" s="54">
        <v>4.4509999999999996</v>
      </c>
      <c r="CI5682" s="54">
        <v>1.2</v>
      </c>
      <c r="CJ5682" s="54">
        <v>60</v>
      </c>
      <c r="CK5682" s="54">
        <v>5.8</v>
      </c>
      <c r="CL5682" s="54">
        <v>5.6800000000000002E-3</v>
      </c>
      <c r="CM5682" s="54">
        <v>2.21</v>
      </c>
      <c r="CN5682" s="53" t="s">
        <v>36764</v>
      </c>
      <c r="CO5682" s="54">
        <v>13</v>
      </c>
      <c r="CP5682" s="54">
        <v>79</v>
      </c>
      <c r="CQ5682" s="55">
        <f t="shared" si="88"/>
        <v>0.16455696202531644</v>
      </c>
      <c r="CR5682" s="52" t="s">
        <v>28907</v>
      </c>
    </row>
    <row r="5683" spans="81:96">
      <c r="CC5683" s="52">
        <v>5682</v>
      </c>
      <c r="CD5683" s="53" t="s">
        <v>36787</v>
      </c>
      <c r="CE5683" s="53" t="s">
        <v>36788</v>
      </c>
      <c r="CF5683" s="54">
        <v>7822</v>
      </c>
      <c r="CG5683" s="54">
        <v>3.3180000000000001</v>
      </c>
      <c r="CH5683" s="54">
        <v>3.9449999999999998</v>
      </c>
      <c r="CI5683" s="54">
        <v>0.89500000000000002</v>
      </c>
      <c r="CJ5683" s="54">
        <v>114</v>
      </c>
      <c r="CK5683" s="54" t="s">
        <v>28918</v>
      </c>
      <c r="CL5683" s="54">
        <v>1.027E-2</v>
      </c>
      <c r="CM5683" s="54">
        <v>1.49</v>
      </c>
      <c r="CN5683" s="53" t="s">
        <v>36764</v>
      </c>
      <c r="CO5683" s="54">
        <v>14</v>
      </c>
      <c r="CP5683" s="54">
        <v>79</v>
      </c>
      <c r="CQ5683" s="55">
        <f t="shared" si="88"/>
        <v>0.17721518987341772</v>
      </c>
      <c r="CR5683" s="52" t="s">
        <v>28907</v>
      </c>
    </row>
    <row r="5684" spans="81:96">
      <c r="CC5684" s="52">
        <v>5683</v>
      </c>
      <c r="CD5684" s="53" t="s">
        <v>36789</v>
      </c>
      <c r="CE5684" s="53" t="s">
        <v>36790</v>
      </c>
      <c r="CF5684" s="54">
        <v>1066</v>
      </c>
      <c r="CG5684" s="54">
        <v>3.2080000000000002</v>
      </c>
      <c r="CH5684" s="54">
        <v>3.1349999999999998</v>
      </c>
      <c r="CI5684" s="54">
        <v>0.67700000000000005</v>
      </c>
      <c r="CJ5684" s="54">
        <v>31</v>
      </c>
      <c r="CK5684" s="54">
        <v>6.4</v>
      </c>
      <c r="CL5684" s="54">
        <v>2.31E-3</v>
      </c>
      <c r="CM5684" s="54">
        <v>0.98299999999999998</v>
      </c>
      <c r="CN5684" s="53" t="s">
        <v>36764</v>
      </c>
      <c r="CO5684" s="54">
        <v>15</v>
      </c>
      <c r="CP5684" s="54">
        <v>79</v>
      </c>
      <c r="CQ5684" s="55">
        <f t="shared" si="88"/>
        <v>0.189873417721519</v>
      </c>
      <c r="CR5684" s="52" t="s">
        <v>28907</v>
      </c>
    </row>
    <row r="5685" spans="81:96">
      <c r="CC5685" s="52">
        <v>5684</v>
      </c>
      <c r="CD5685" s="53" t="s">
        <v>36791</v>
      </c>
      <c r="CE5685" s="53" t="s">
        <v>36792</v>
      </c>
      <c r="CF5685" s="54">
        <v>5378</v>
      </c>
      <c r="CG5685" s="54">
        <v>3.1040000000000001</v>
      </c>
      <c r="CH5685" s="54">
        <v>3.0579999999999998</v>
      </c>
      <c r="CI5685" s="54">
        <v>1.3660000000000001</v>
      </c>
      <c r="CJ5685" s="54">
        <v>142</v>
      </c>
      <c r="CK5685" s="54">
        <v>7.5</v>
      </c>
      <c r="CL5685" s="54">
        <v>1.2489999999999999E-2</v>
      </c>
      <c r="CM5685" s="54">
        <v>1.2030000000000001</v>
      </c>
      <c r="CN5685" s="53" t="s">
        <v>36764</v>
      </c>
      <c r="CO5685" s="54">
        <v>16</v>
      </c>
      <c r="CP5685" s="54">
        <v>79</v>
      </c>
      <c r="CQ5685" s="55">
        <f t="shared" si="88"/>
        <v>0.20253164556962025</v>
      </c>
      <c r="CR5685" s="52" t="s">
        <v>28907</v>
      </c>
    </row>
    <row r="5686" spans="81:96">
      <c r="CC5686" s="52">
        <v>5685</v>
      </c>
      <c r="CD5686" s="53" t="s">
        <v>36793</v>
      </c>
      <c r="CE5686" s="53" t="s">
        <v>36794</v>
      </c>
      <c r="CF5686" s="54">
        <v>9848</v>
      </c>
      <c r="CG5686" s="54">
        <v>3.0720000000000001</v>
      </c>
      <c r="CH5686" s="54">
        <v>3.4580000000000002</v>
      </c>
      <c r="CI5686" s="54">
        <v>0.54</v>
      </c>
      <c r="CJ5686" s="54">
        <v>150</v>
      </c>
      <c r="CK5686" s="54" t="s">
        <v>28918</v>
      </c>
      <c r="CL5686" s="54">
        <v>1.124E-2</v>
      </c>
      <c r="CM5686" s="54">
        <v>1.0509999999999999</v>
      </c>
      <c r="CN5686" s="53" t="s">
        <v>36764</v>
      </c>
      <c r="CO5686" s="54">
        <v>17</v>
      </c>
      <c r="CP5686" s="54">
        <v>79</v>
      </c>
      <c r="CQ5686" s="55">
        <f t="shared" si="88"/>
        <v>0.21518987341772153</v>
      </c>
      <c r="CR5686" s="52" t="s">
        <v>28907</v>
      </c>
    </row>
    <row r="5687" spans="81:96">
      <c r="CC5687" s="52">
        <v>5686</v>
      </c>
      <c r="CD5687" s="53" t="s">
        <v>36795</v>
      </c>
      <c r="CE5687" s="53" t="s">
        <v>36796</v>
      </c>
      <c r="CF5687" s="54">
        <v>498</v>
      </c>
      <c r="CG5687" s="54">
        <v>3.0129999999999999</v>
      </c>
      <c r="CH5687" s="54">
        <v>2.7429999999999999</v>
      </c>
      <c r="CI5687" s="54">
        <v>0.54500000000000004</v>
      </c>
      <c r="CJ5687" s="54">
        <v>33</v>
      </c>
      <c r="CK5687" s="54">
        <v>3</v>
      </c>
      <c r="CL5687" s="54">
        <v>3.4099999999999998E-3</v>
      </c>
      <c r="CM5687" s="54">
        <v>1.2270000000000001</v>
      </c>
      <c r="CN5687" s="53" t="s">
        <v>36764</v>
      </c>
      <c r="CO5687" s="54">
        <v>18</v>
      </c>
      <c r="CP5687" s="54">
        <v>79</v>
      </c>
      <c r="CQ5687" s="55">
        <f t="shared" si="88"/>
        <v>0.22784810126582278</v>
      </c>
      <c r="CR5687" s="52" t="s">
        <v>28907</v>
      </c>
    </row>
    <row r="5688" spans="81:96">
      <c r="CC5688" s="52">
        <v>5687</v>
      </c>
      <c r="CD5688" s="53" t="s">
        <v>36797</v>
      </c>
      <c r="CE5688" s="53" t="s">
        <v>36798</v>
      </c>
      <c r="CF5688" s="54">
        <v>10182</v>
      </c>
      <c r="CG5688" s="54">
        <v>2.923</v>
      </c>
      <c r="CH5688" s="54">
        <v>3.5169999999999999</v>
      </c>
      <c r="CI5688" s="54">
        <v>0.65300000000000002</v>
      </c>
      <c r="CJ5688" s="54">
        <v>288</v>
      </c>
      <c r="CK5688" s="54">
        <v>6.4</v>
      </c>
      <c r="CL5688" s="54">
        <v>3.1960000000000002E-2</v>
      </c>
      <c r="CM5688" s="54">
        <v>1.623</v>
      </c>
      <c r="CN5688" s="53" t="s">
        <v>36764</v>
      </c>
      <c r="CO5688" s="54">
        <v>19</v>
      </c>
      <c r="CP5688" s="54">
        <v>79</v>
      </c>
      <c r="CQ5688" s="55">
        <f t="shared" si="88"/>
        <v>0.24050632911392406</v>
      </c>
      <c r="CR5688" s="52" t="s">
        <v>28907</v>
      </c>
    </row>
    <row r="5689" spans="81:96">
      <c r="CC5689" s="52">
        <v>5688</v>
      </c>
      <c r="CD5689" s="53" t="s">
        <v>36799</v>
      </c>
      <c r="CE5689" s="53" t="s">
        <v>36800</v>
      </c>
      <c r="CF5689" s="54">
        <v>6998</v>
      </c>
      <c r="CG5689" s="54">
        <v>2.895</v>
      </c>
      <c r="CH5689" s="54">
        <v>2.9820000000000002</v>
      </c>
      <c r="CI5689" s="54">
        <v>0.623</v>
      </c>
      <c r="CJ5689" s="54">
        <v>122</v>
      </c>
      <c r="CK5689" s="54" t="s">
        <v>28918</v>
      </c>
      <c r="CL5689" s="54">
        <v>1.423E-2</v>
      </c>
      <c r="CM5689" s="54">
        <v>1.484</v>
      </c>
      <c r="CN5689" s="53" t="s">
        <v>36764</v>
      </c>
      <c r="CO5689" s="54">
        <v>20</v>
      </c>
      <c r="CP5689" s="54">
        <v>79</v>
      </c>
      <c r="CQ5689" s="55">
        <f t="shared" si="88"/>
        <v>0.25316455696202533</v>
      </c>
      <c r="CR5689" s="52" t="s">
        <v>28921</v>
      </c>
    </row>
    <row r="5690" spans="81:96">
      <c r="CC5690" s="52">
        <v>5689</v>
      </c>
      <c r="CD5690" s="53" t="s">
        <v>36801</v>
      </c>
      <c r="CE5690" s="53" t="s">
        <v>36802</v>
      </c>
      <c r="CF5690" s="54">
        <v>21586</v>
      </c>
      <c r="CG5690" s="54">
        <v>2.8719999999999999</v>
      </c>
      <c r="CH5690" s="54">
        <v>3.1309999999999998</v>
      </c>
      <c r="CI5690" s="54">
        <v>0.72599999999999998</v>
      </c>
      <c r="CJ5690" s="54">
        <v>380</v>
      </c>
      <c r="CK5690" s="54" t="s">
        <v>28918</v>
      </c>
      <c r="CL5690" s="54">
        <v>3.3110000000000001E-2</v>
      </c>
      <c r="CM5690" s="54">
        <v>1.1819999999999999</v>
      </c>
      <c r="CN5690" s="53" t="s">
        <v>36764</v>
      </c>
      <c r="CO5690" s="54">
        <v>21</v>
      </c>
      <c r="CP5690" s="54">
        <v>79</v>
      </c>
      <c r="CQ5690" s="55">
        <f t="shared" si="88"/>
        <v>0.26582278481012656</v>
      </c>
      <c r="CR5690" s="52" t="s">
        <v>28921</v>
      </c>
    </row>
    <row r="5691" spans="81:96">
      <c r="CC5691" s="52">
        <v>5690</v>
      </c>
      <c r="CD5691" s="53" t="s">
        <v>36803</v>
      </c>
      <c r="CE5691" s="53" t="s">
        <v>36804</v>
      </c>
      <c r="CF5691" s="54">
        <v>3565</v>
      </c>
      <c r="CG5691" s="54">
        <v>2.7469999999999999</v>
      </c>
      <c r="CH5691" s="54">
        <v>2.8279999999999998</v>
      </c>
      <c r="CI5691" s="54">
        <v>0.46899999999999997</v>
      </c>
      <c r="CJ5691" s="54">
        <v>239</v>
      </c>
      <c r="CK5691" s="54">
        <v>7.4</v>
      </c>
      <c r="CL5691" s="54">
        <v>5.0200000000000002E-3</v>
      </c>
      <c r="CM5691" s="54">
        <v>0.60499999999999998</v>
      </c>
      <c r="CN5691" s="53" t="s">
        <v>36764</v>
      </c>
      <c r="CO5691" s="54">
        <v>22</v>
      </c>
      <c r="CP5691" s="54">
        <v>79</v>
      </c>
      <c r="CQ5691" s="55">
        <f t="shared" si="88"/>
        <v>0.27848101265822783</v>
      </c>
      <c r="CR5691" s="52" t="s">
        <v>28921</v>
      </c>
    </row>
    <row r="5692" spans="81:96">
      <c r="CC5692" s="52">
        <v>5691</v>
      </c>
      <c r="CD5692" s="53" t="s">
        <v>36805</v>
      </c>
      <c r="CE5692" s="53" t="s">
        <v>36806</v>
      </c>
      <c r="CF5692" s="54">
        <v>2502</v>
      </c>
      <c r="CG5692" s="54">
        <v>2.6989999999999998</v>
      </c>
      <c r="CH5692" s="54">
        <v>3.3290000000000002</v>
      </c>
      <c r="CI5692" s="54">
        <v>0.442</v>
      </c>
      <c r="CJ5692" s="54">
        <v>77</v>
      </c>
      <c r="CK5692" s="54">
        <v>6.2</v>
      </c>
      <c r="CL5692" s="54">
        <v>7.45E-3</v>
      </c>
      <c r="CM5692" s="54">
        <v>1.329</v>
      </c>
      <c r="CN5692" s="53" t="s">
        <v>36764</v>
      </c>
      <c r="CO5692" s="54">
        <v>23</v>
      </c>
      <c r="CP5692" s="54">
        <v>79</v>
      </c>
      <c r="CQ5692" s="55">
        <f t="shared" si="88"/>
        <v>0.29113924050632911</v>
      </c>
      <c r="CR5692" s="52" t="s">
        <v>28921</v>
      </c>
    </row>
    <row r="5693" spans="81:96">
      <c r="CC5693" s="52">
        <v>5692</v>
      </c>
      <c r="CD5693" s="53" t="s">
        <v>36807</v>
      </c>
      <c r="CE5693" s="53" t="s">
        <v>36808</v>
      </c>
      <c r="CF5693" s="54">
        <v>2849</v>
      </c>
      <c r="CG5693" s="54">
        <v>2.5609999999999999</v>
      </c>
      <c r="CH5693" s="54">
        <v>2.972</v>
      </c>
      <c r="CI5693" s="54">
        <v>0.57399999999999995</v>
      </c>
      <c r="CJ5693" s="54">
        <v>54</v>
      </c>
      <c r="CK5693" s="54" t="s">
        <v>28918</v>
      </c>
      <c r="CL5693" s="54">
        <v>3.8400000000000001E-3</v>
      </c>
      <c r="CM5693" s="54">
        <v>0.96699999999999997</v>
      </c>
      <c r="CN5693" s="53" t="s">
        <v>36764</v>
      </c>
      <c r="CO5693" s="54">
        <v>24</v>
      </c>
      <c r="CP5693" s="54">
        <v>79</v>
      </c>
      <c r="CQ5693" s="55">
        <f t="shared" si="88"/>
        <v>0.30379746835443039</v>
      </c>
      <c r="CR5693" s="52" t="s">
        <v>28921</v>
      </c>
    </row>
    <row r="5694" spans="81:96">
      <c r="CC5694" s="52">
        <v>5693</v>
      </c>
      <c r="CD5694" s="53" t="s">
        <v>36809</v>
      </c>
      <c r="CE5694" s="53" t="s">
        <v>36810</v>
      </c>
      <c r="CF5694" s="54">
        <v>20698</v>
      </c>
      <c r="CG5694" s="54">
        <v>2.56</v>
      </c>
      <c r="CH5694" s="54">
        <v>2.9870000000000001</v>
      </c>
      <c r="CI5694" s="54">
        <v>0.52600000000000002</v>
      </c>
      <c r="CJ5694" s="54">
        <v>523</v>
      </c>
      <c r="CK5694" s="54">
        <v>9.4</v>
      </c>
      <c r="CL5694" s="54">
        <v>4.548E-2</v>
      </c>
      <c r="CM5694" s="54">
        <v>1.31</v>
      </c>
      <c r="CN5694" s="53" t="s">
        <v>36764</v>
      </c>
      <c r="CO5694" s="54">
        <v>25</v>
      </c>
      <c r="CP5694" s="54">
        <v>79</v>
      </c>
      <c r="CQ5694" s="55">
        <f t="shared" si="88"/>
        <v>0.31645569620253167</v>
      </c>
      <c r="CR5694" s="52" t="s">
        <v>28921</v>
      </c>
    </row>
    <row r="5695" spans="81:96">
      <c r="CC5695" s="52">
        <v>5694</v>
      </c>
      <c r="CD5695" s="53" t="s">
        <v>29460</v>
      </c>
      <c r="CE5695" s="53" t="s">
        <v>29461</v>
      </c>
      <c r="CF5695" s="54">
        <v>174</v>
      </c>
      <c r="CG5695" s="54">
        <v>2.5579999999999998</v>
      </c>
      <c r="CH5695" s="54">
        <v>2.5089999999999999</v>
      </c>
      <c r="CI5695" s="54">
        <v>0.85699999999999998</v>
      </c>
      <c r="CJ5695" s="54">
        <v>35</v>
      </c>
      <c r="CK5695" s="54">
        <v>1.8</v>
      </c>
      <c r="CL5695" s="54">
        <v>8.8999999999999995E-4</v>
      </c>
      <c r="CM5695" s="54">
        <v>0.98899999999999999</v>
      </c>
      <c r="CN5695" s="53" t="s">
        <v>36764</v>
      </c>
      <c r="CO5695" s="54">
        <v>26</v>
      </c>
      <c r="CP5695" s="54">
        <v>79</v>
      </c>
      <c r="CQ5695" s="55">
        <f t="shared" si="88"/>
        <v>0.32911392405063289</v>
      </c>
      <c r="CR5695" s="52" t="s">
        <v>28921</v>
      </c>
    </row>
    <row r="5696" spans="81:96">
      <c r="CC5696" s="52">
        <v>5695</v>
      </c>
      <c r="CD5696" s="53" t="s">
        <v>36811</v>
      </c>
      <c r="CE5696" s="53" t="s">
        <v>36812</v>
      </c>
      <c r="CF5696" s="54">
        <v>7878</v>
      </c>
      <c r="CG5696" s="54">
        <v>2.4769999999999999</v>
      </c>
      <c r="CH5696" s="54">
        <v>3.47</v>
      </c>
      <c r="CI5696" s="54">
        <v>1.4730000000000001</v>
      </c>
      <c r="CJ5696" s="54">
        <v>93</v>
      </c>
      <c r="CK5696" s="54" t="s">
        <v>28918</v>
      </c>
      <c r="CL5696" s="54">
        <v>6.4900000000000001E-3</v>
      </c>
      <c r="CM5696" s="54">
        <v>1.111</v>
      </c>
      <c r="CN5696" s="53" t="s">
        <v>36764</v>
      </c>
      <c r="CO5696" s="54">
        <v>27</v>
      </c>
      <c r="CP5696" s="54">
        <v>79</v>
      </c>
      <c r="CQ5696" s="55">
        <f t="shared" si="88"/>
        <v>0.34177215189873417</v>
      </c>
      <c r="CR5696" s="52" t="s">
        <v>28921</v>
      </c>
    </row>
    <row r="5697" spans="81:96">
      <c r="CC5697" s="52">
        <v>5696</v>
      </c>
      <c r="CD5697" s="53" t="s">
        <v>36813</v>
      </c>
      <c r="CE5697" s="53" t="s">
        <v>36814</v>
      </c>
      <c r="CF5697" s="54">
        <v>14170</v>
      </c>
      <c r="CG5697" s="54">
        <v>2.3220000000000001</v>
      </c>
      <c r="CH5697" s="54">
        <v>2.39</v>
      </c>
      <c r="CI5697" s="54">
        <v>0.44600000000000001</v>
      </c>
      <c r="CJ5697" s="54">
        <v>231</v>
      </c>
      <c r="CK5697" s="54" t="s">
        <v>28918</v>
      </c>
      <c r="CL5697" s="54">
        <v>1.967E-2</v>
      </c>
      <c r="CM5697" s="54">
        <v>1.044</v>
      </c>
      <c r="CN5697" s="53" t="s">
        <v>36764</v>
      </c>
      <c r="CO5697" s="54">
        <v>28</v>
      </c>
      <c r="CP5697" s="54">
        <v>79</v>
      </c>
      <c r="CQ5697" s="55">
        <f t="shared" si="88"/>
        <v>0.35443037974683544</v>
      </c>
      <c r="CR5697" s="52" t="s">
        <v>28921</v>
      </c>
    </row>
    <row r="5698" spans="81:96">
      <c r="CC5698" s="52">
        <v>5697</v>
      </c>
      <c r="CD5698" s="53" t="s">
        <v>36815</v>
      </c>
      <c r="CE5698" s="53" t="s">
        <v>36816</v>
      </c>
      <c r="CF5698" s="54">
        <v>278</v>
      </c>
      <c r="CG5698" s="54">
        <v>2.27</v>
      </c>
      <c r="CH5698" s="54">
        <v>2.2040000000000002</v>
      </c>
      <c r="CI5698" s="54">
        <v>0.57799999999999996</v>
      </c>
      <c r="CJ5698" s="54">
        <v>90</v>
      </c>
      <c r="CK5698" s="54">
        <v>2.2999999999999998</v>
      </c>
      <c r="CL5698" s="54">
        <v>1.5299999999999999E-3</v>
      </c>
      <c r="CM5698" s="54">
        <v>0.98099999999999998</v>
      </c>
      <c r="CN5698" s="53" t="s">
        <v>36764</v>
      </c>
      <c r="CO5698" s="54">
        <v>29</v>
      </c>
      <c r="CP5698" s="54">
        <v>79</v>
      </c>
      <c r="CQ5698" s="55">
        <f t="shared" ref="CQ5698:CQ5761" si="89">CO5698/CP5698</f>
        <v>0.36708860759493672</v>
      </c>
      <c r="CR5698" s="52" t="s">
        <v>28921</v>
      </c>
    </row>
    <row r="5699" spans="81:96">
      <c r="CC5699" s="52">
        <v>5698</v>
      </c>
      <c r="CD5699" s="53" t="s">
        <v>36817</v>
      </c>
      <c r="CE5699" s="53" t="s">
        <v>36818</v>
      </c>
      <c r="CF5699" s="54">
        <v>8883</v>
      </c>
      <c r="CG5699" s="54">
        <v>2.2679999999999998</v>
      </c>
      <c r="CH5699" s="54">
        <v>2.4</v>
      </c>
      <c r="CI5699" s="54">
        <v>0.48299999999999998</v>
      </c>
      <c r="CJ5699" s="54">
        <v>209</v>
      </c>
      <c r="CK5699" s="54">
        <v>8.5</v>
      </c>
      <c r="CL5699" s="54">
        <v>1.357E-2</v>
      </c>
      <c r="CM5699" s="54">
        <v>0.747</v>
      </c>
      <c r="CN5699" s="53" t="s">
        <v>36764</v>
      </c>
      <c r="CO5699" s="54">
        <v>30</v>
      </c>
      <c r="CP5699" s="54">
        <v>79</v>
      </c>
      <c r="CQ5699" s="55">
        <f t="shared" si="89"/>
        <v>0.379746835443038</v>
      </c>
      <c r="CR5699" s="52" t="s">
        <v>28921</v>
      </c>
    </row>
    <row r="5700" spans="81:96">
      <c r="CC5700" s="52">
        <v>5699</v>
      </c>
      <c r="CD5700" s="53" t="s">
        <v>36819</v>
      </c>
      <c r="CE5700" s="53" t="s">
        <v>36820</v>
      </c>
      <c r="CF5700" s="54">
        <v>4871</v>
      </c>
      <c r="CG5700" s="54">
        <v>2.2280000000000002</v>
      </c>
      <c r="CH5700" s="54">
        <v>3.7170000000000001</v>
      </c>
      <c r="CI5700" s="54">
        <v>0.34499999999999997</v>
      </c>
      <c r="CJ5700" s="54">
        <v>110</v>
      </c>
      <c r="CK5700" s="54">
        <v>8.6999999999999993</v>
      </c>
      <c r="CL5700" s="54">
        <v>1.2290000000000001E-2</v>
      </c>
      <c r="CM5700" s="54">
        <v>1.353</v>
      </c>
      <c r="CN5700" s="53" t="s">
        <v>36764</v>
      </c>
      <c r="CO5700" s="54">
        <v>31</v>
      </c>
      <c r="CP5700" s="54">
        <v>79</v>
      </c>
      <c r="CQ5700" s="55">
        <f t="shared" si="89"/>
        <v>0.39240506329113922</v>
      </c>
      <c r="CR5700" s="52" t="s">
        <v>28921</v>
      </c>
    </row>
    <row r="5701" spans="81:96">
      <c r="CC5701" s="52">
        <v>5700</v>
      </c>
      <c r="CD5701" s="53" t="s">
        <v>36821</v>
      </c>
      <c r="CE5701" s="53" t="s">
        <v>36822</v>
      </c>
      <c r="CF5701" s="54">
        <v>2244</v>
      </c>
      <c r="CG5701" s="54">
        <v>2.2170000000000001</v>
      </c>
      <c r="CH5701" s="54">
        <v>2.4990000000000001</v>
      </c>
      <c r="CI5701" s="54">
        <v>0.80500000000000005</v>
      </c>
      <c r="CJ5701" s="54">
        <v>77</v>
      </c>
      <c r="CK5701" s="54">
        <v>7.4</v>
      </c>
      <c r="CL5701" s="54">
        <v>5.8799999999999998E-3</v>
      </c>
      <c r="CM5701" s="54">
        <v>0.96099999999999997</v>
      </c>
      <c r="CN5701" s="53" t="s">
        <v>36764</v>
      </c>
      <c r="CO5701" s="54">
        <v>32</v>
      </c>
      <c r="CP5701" s="54">
        <v>79</v>
      </c>
      <c r="CQ5701" s="55">
        <f t="shared" si="89"/>
        <v>0.4050632911392405</v>
      </c>
      <c r="CR5701" s="52" t="s">
        <v>28921</v>
      </c>
    </row>
    <row r="5702" spans="81:96">
      <c r="CC5702" s="52">
        <v>5701</v>
      </c>
      <c r="CD5702" s="53" t="s">
        <v>36823</v>
      </c>
      <c r="CE5702" s="53" t="s">
        <v>36824</v>
      </c>
      <c r="CF5702" s="54">
        <v>2097</v>
      </c>
      <c r="CG5702" s="54">
        <v>2.1560000000000001</v>
      </c>
      <c r="CH5702" s="54">
        <v>2.7029999999999998</v>
      </c>
      <c r="CI5702" s="54">
        <v>0.86699999999999999</v>
      </c>
      <c r="CJ5702" s="54">
        <v>90</v>
      </c>
      <c r="CK5702" s="54">
        <v>5.9</v>
      </c>
      <c r="CL5702" s="54">
        <v>8.3700000000000007E-3</v>
      </c>
      <c r="CM5702" s="54">
        <v>1.4359999999999999</v>
      </c>
      <c r="CN5702" s="53" t="s">
        <v>36764</v>
      </c>
      <c r="CO5702" s="54">
        <v>33</v>
      </c>
      <c r="CP5702" s="54">
        <v>79</v>
      </c>
      <c r="CQ5702" s="55">
        <f t="shared" si="89"/>
        <v>0.41772151898734178</v>
      </c>
      <c r="CR5702" s="52" t="s">
        <v>28921</v>
      </c>
    </row>
    <row r="5703" spans="81:96">
      <c r="CC5703" s="52">
        <v>5702</v>
      </c>
      <c r="CD5703" s="53" t="s">
        <v>29466</v>
      </c>
      <c r="CE5703" s="53" t="s">
        <v>29467</v>
      </c>
      <c r="CF5703" s="54">
        <v>850</v>
      </c>
      <c r="CG5703" s="54">
        <v>2.149</v>
      </c>
      <c r="CH5703" s="54">
        <v>1.8939999999999999</v>
      </c>
      <c r="CI5703" s="54">
        <v>0.49099999999999999</v>
      </c>
      <c r="CJ5703" s="54">
        <v>57</v>
      </c>
      <c r="CK5703" s="54">
        <v>4.9000000000000004</v>
      </c>
      <c r="CL5703" s="54">
        <v>2.6900000000000001E-3</v>
      </c>
      <c r="CM5703" s="54">
        <v>0.68899999999999995</v>
      </c>
      <c r="CN5703" s="53" t="s">
        <v>36764</v>
      </c>
      <c r="CO5703" s="54">
        <v>34</v>
      </c>
      <c r="CP5703" s="54">
        <v>79</v>
      </c>
      <c r="CQ5703" s="55">
        <f t="shared" si="89"/>
        <v>0.43037974683544306</v>
      </c>
      <c r="CR5703" s="52" t="s">
        <v>28921</v>
      </c>
    </row>
    <row r="5704" spans="81:96">
      <c r="CC5704" s="52">
        <v>5703</v>
      </c>
      <c r="CD5704" s="53" t="s">
        <v>35003</v>
      </c>
      <c r="CE5704" s="53" t="s">
        <v>35004</v>
      </c>
      <c r="CF5704" s="54">
        <v>4502</v>
      </c>
      <c r="CG5704" s="54">
        <v>2.0950000000000002</v>
      </c>
      <c r="CH5704" s="54">
        <v>2.339</v>
      </c>
      <c r="CI5704" s="54">
        <v>0.51300000000000001</v>
      </c>
      <c r="CJ5704" s="54">
        <v>446</v>
      </c>
      <c r="CK5704" s="54">
        <v>4.4000000000000004</v>
      </c>
      <c r="CL5704" s="54">
        <v>1.251E-2</v>
      </c>
      <c r="CM5704" s="54">
        <v>0.69</v>
      </c>
      <c r="CN5704" s="53" t="s">
        <v>36764</v>
      </c>
      <c r="CO5704" s="54">
        <v>35</v>
      </c>
      <c r="CP5704" s="54">
        <v>79</v>
      </c>
      <c r="CQ5704" s="55">
        <f t="shared" si="89"/>
        <v>0.44303797468354428</v>
      </c>
      <c r="CR5704" s="52" t="s">
        <v>28921</v>
      </c>
    </row>
    <row r="5705" spans="81:96">
      <c r="CC5705" s="52">
        <v>5704</v>
      </c>
      <c r="CD5705" s="53" t="s">
        <v>36825</v>
      </c>
      <c r="CE5705" s="53" t="s">
        <v>36826</v>
      </c>
      <c r="CF5705" s="54">
        <v>855</v>
      </c>
      <c r="CG5705" s="54">
        <v>2.0459999999999998</v>
      </c>
      <c r="CH5705" s="54">
        <v>2.5219999999999998</v>
      </c>
      <c r="CI5705" s="54">
        <v>0.4</v>
      </c>
      <c r="CJ5705" s="54">
        <v>30</v>
      </c>
      <c r="CK5705" s="54">
        <v>6.3</v>
      </c>
      <c r="CL5705" s="54">
        <v>2.9399999999999999E-3</v>
      </c>
      <c r="CM5705" s="54">
        <v>1.1639999999999999</v>
      </c>
      <c r="CN5705" s="53" t="s">
        <v>36764</v>
      </c>
      <c r="CO5705" s="54">
        <v>36</v>
      </c>
      <c r="CP5705" s="54">
        <v>79</v>
      </c>
      <c r="CQ5705" s="55">
        <f t="shared" si="89"/>
        <v>0.45569620253164556</v>
      </c>
      <c r="CR5705" s="52" t="s">
        <v>28921</v>
      </c>
    </row>
    <row r="5706" spans="81:96">
      <c r="CC5706" s="52">
        <v>5705</v>
      </c>
      <c r="CD5706" s="53" t="s">
        <v>36827</v>
      </c>
      <c r="CE5706" s="53" t="s">
        <v>36828</v>
      </c>
      <c r="CF5706" s="54">
        <v>15450</v>
      </c>
      <c r="CG5706" s="54">
        <v>1.964</v>
      </c>
      <c r="CH5706" s="54">
        <v>2.3559999999999999</v>
      </c>
      <c r="CI5706" s="54">
        <v>0.51400000000000001</v>
      </c>
      <c r="CJ5706" s="54">
        <v>253</v>
      </c>
      <c r="CK5706" s="54" t="s">
        <v>28918</v>
      </c>
      <c r="CL5706" s="54">
        <v>1.5610000000000001E-2</v>
      </c>
      <c r="CM5706" s="54">
        <v>0.91800000000000004</v>
      </c>
      <c r="CN5706" s="53" t="s">
        <v>36764</v>
      </c>
      <c r="CO5706" s="54">
        <v>37</v>
      </c>
      <c r="CP5706" s="54">
        <v>79</v>
      </c>
      <c r="CQ5706" s="55">
        <f t="shared" si="89"/>
        <v>0.46835443037974683</v>
      </c>
      <c r="CR5706" s="52" t="s">
        <v>28921</v>
      </c>
    </row>
    <row r="5707" spans="81:96">
      <c r="CC5707" s="52">
        <v>5706</v>
      </c>
      <c r="CD5707" s="53" t="s">
        <v>36829</v>
      </c>
      <c r="CE5707" s="53" t="s">
        <v>36830</v>
      </c>
      <c r="CF5707" s="54">
        <v>4506</v>
      </c>
      <c r="CG5707" s="54">
        <v>1.6180000000000001</v>
      </c>
      <c r="CH5707" s="54">
        <v>1.91</v>
      </c>
      <c r="CI5707" s="54">
        <v>0.32600000000000001</v>
      </c>
      <c r="CJ5707" s="54">
        <v>193</v>
      </c>
      <c r="CK5707" s="54" t="s">
        <v>28918</v>
      </c>
      <c r="CL5707" s="54">
        <v>7.3400000000000002E-3</v>
      </c>
      <c r="CM5707" s="54">
        <v>0.78500000000000003</v>
      </c>
      <c r="CN5707" s="53" t="s">
        <v>36764</v>
      </c>
      <c r="CO5707" s="54">
        <v>38</v>
      </c>
      <c r="CP5707" s="54">
        <v>79</v>
      </c>
      <c r="CQ5707" s="55">
        <f t="shared" si="89"/>
        <v>0.48101265822784811</v>
      </c>
      <c r="CR5707" s="52" t="s">
        <v>28921</v>
      </c>
    </row>
    <row r="5708" spans="81:96">
      <c r="CC5708" s="52">
        <v>5707</v>
      </c>
      <c r="CD5708" s="53" t="s">
        <v>36831</v>
      </c>
      <c r="CE5708" s="53" t="s">
        <v>36832</v>
      </c>
      <c r="CF5708" s="54">
        <v>368</v>
      </c>
      <c r="CG5708" s="54">
        <v>1.615</v>
      </c>
      <c r="CH5708" s="54">
        <v>2</v>
      </c>
      <c r="CI5708" s="54">
        <v>0.214</v>
      </c>
      <c r="CJ5708" s="54">
        <v>14</v>
      </c>
      <c r="CK5708" s="54">
        <v>8</v>
      </c>
      <c r="CL5708" s="54">
        <v>5.2999999999999998E-4</v>
      </c>
      <c r="CM5708" s="54">
        <v>0.82699999999999996</v>
      </c>
      <c r="CN5708" s="53" t="s">
        <v>36764</v>
      </c>
      <c r="CO5708" s="54">
        <v>39</v>
      </c>
      <c r="CP5708" s="54">
        <v>79</v>
      </c>
      <c r="CQ5708" s="55">
        <f t="shared" si="89"/>
        <v>0.49367088607594939</v>
      </c>
      <c r="CR5708" s="52" t="s">
        <v>28921</v>
      </c>
    </row>
    <row r="5709" spans="81:96">
      <c r="CC5709" s="52">
        <v>5708</v>
      </c>
      <c r="CD5709" s="53" t="s">
        <v>36833</v>
      </c>
      <c r="CE5709" s="53" t="s">
        <v>36834</v>
      </c>
      <c r="CF5709" s="54">
        <v>13984</v>
      </c>
      <c r="CG5709" s="54">
        <v>1.6120000000000001</v>
      </c>
      <c r="CH5709" s="54">
        <v>1.9510000000000001</v>
      </c>
      <c r="CI5709" s="54">
        <v>0.36</v>
      </c>
      <c r="CJ5709" s="54">
        <v>278</v>
      </c>
      <c r="CK5709" s="54" t="s">
        <v>28918</v>
      </c>
      <c r="CL5709" s="54">
        <v>1.704E-2</v>
      </c>
      <c r="CM5709" s="54">
        <v>0.71299999999999997</v>
      </c>
      <c r="CN5709" s="53" t="s">
        <v>36764</v>
      </c>
      <c r="CO5709" s="54">
        <v>40</v>
      </c>
      <c r="CP5709" s="54">
        <v>79</v>
      </c>
      <c r="CQ5709" s="55">
        <f t="shared" si="89"/>
        <v>0.50632911392405067</v>
      </c>
      <c r="CR5709" s="52" t="s">
        <v>28938</v>
      </c>
    </row>
    <row r="5710" spans="81:96">
      <c r="CC5710" s="52">
        <v>5709</v>
      </c>
      <c r="CD5710" s="53" t="s">
        <v>36835</v>
      </c>
      <c r="CE5710" s="53" t="s">
        <v>36836</v>
      </c>
      <c r="CF5710" s="54">
        <v>744</v>
      </c>
      <c r="CG5710" s="54">
        <v>1.6</v>
      </c>
      <c r="CH5710" s="54">
        <v>1.992</v>
      </c>
      <c r="CI5710" s="54">
        <v>0.318</v>
      </c>
      <c r="CJ5710" s="54">
        <v>22</v>
      </c>
      <c r="CK5710" s="54">
        <v>9.6</v>
      </c>
      <c r="CL5710" s="54">
        <v>1.92E-3</v>
      </c>
      <c r="CM5710" s="54">
        <v>0.97599999999999998</v>
      </c>
      <c r="CN5710" s="53" t="s">
        <v>36764</v>
      </c>
      <c r="CO5710" s="54">
        <v>41</v>
      </c>
      <c r="CP5710" s="54">
        <v>79</v>
      </c>
      <c r="CQ5710" s="55">
        <f t="shared" si="89"/>
        <v>0.51898734177215189</v>
      </c>
      <c r="CR5710" s="52" t="s">
        <v>28938</v>
      </c>
    </row>
    <row r="5711" spans="81:96">
      <c r="CC5711" s="52">
        <v>5710</v>
      </c>
      <c r="CD5711" s="53" t="s">
        <v>36837</v>
      </c>
      <c r="CE5711" s="53" t="s">
        <v>36838</v>
      </c>
      <c r="CF5711" s="54">
        <v>1512</v>
      </c>
      <c r="CG5711" s="54">
        <v>1.5049999999999999</v>
      </c>
      <c r="CH5711" s="54">
        <v>1.484</v>
      </c>
      <c r="CI5711" s="54">
        <v>0.28599999999999998</v>
      </c>
      <c r="CJ5711" s="54">
        <v>49</v>
      </c>
      <c r="CK5711" s="54" t="s">
        <v>28918</v>
      </c>
      <c r="CL5711" s="54">
        <v>2.2200000000000002E-3</v>
      </c>
      <c r="CM5711" s="54">
        <v>0.55000000000000004</v>
      </c>
      <c r="CN5711" s="53" t="s">
        <v>36764</v>
      </c>
      <c r="CO5711" s="54">
        <v>42</v>
      </c>
      <c r="CP5711" s="54">
        <v>79</v>
      </c>
      <c r="CQ5711" s="55">
        <f t="shared" si="89"/>
        <v>0.53164556962025311</v>
      </c>
      <c r="CR5711" s="52" t="s">
        <v>28938</v>
      </c>
    </row>
    <row r="5712" spans="81:96">
      <c r="CC5712" s="52">
        <v>5711</v>
      </c>
      <c r="CD5712" s="53" t="s">
        <v>36839</v>
      </c>
      <c r="CE5712" s="53" t="s">
        <v>36840</v>
      </c>
      <c r="CF5712" s="54">
        <v>5429</v>
      </c>
      <c r="CG5712" s="54">
        <v>1.474</v>
      </c>
      <c r="CH5712" s="54">
        <v>1.4790000000000001</v>
      </c>
      <c r="CI5712" s="54">
        <v>0.29299999999999998</v>
      </c>
      <c r="CJ5712" s="54">
        <v>181</v>
      </c>
      <c r="CK5712" s="54" t="s">
        <v>28918</v>
      </c>
      <c r="CL5712" s="54">
        <v>1.069E-2</v>
      </c>
      <c r="CM5712" s="54">
        <v>0.622</v>
      </c>
      <c r="CN5712" s="53" t="s">
        <v>36764</v>
      </c>
      <c r="CO5712" s="54">
        <v>43</v>
      </c>
      <c r="CP5712" s="54">
        <v>79</v>
      </c>
      <c r="CQ5712" s="55">
        <f t="shared" si="89"/>
        <v>0.54430379746835444</v>
      </c>
      <c r="CR5712" s="52" t="s">
        <v>28938</v>
      </c>
    </row>
    <row r="5713" spans="81:96">
      <c r="CC5713" s="52">
        <v>5712</v>
      </c>
      <c r="CD5713" s="53" t="s">
        <v>36841</v>
      </c>
      <c r="CE5713" s="53" t="s">
        <v>36842</v>
      </c>
      <c r="CF5713" s="54">
        <v>2627</v>
      </c>
      <c r="CG5713" s="54">
        <v>1.4670000000000001</v>
      </c>
      <c r="CH5713" s="54">
        <v>1.486</v>
      </c>
      <c r="CI5713" s="54">
        <v>0.29899999999999999</v>
      </c>
      <c r="CJ5713" s="54">
        <v>97</v>
      </c>
      <c r="CK5713" s="54" t="s">
        <v>28918</v>
      </c>
      <c r="CL5713" s="54">
        <v>5.5399999999999998E-3</v>
      </c>
      <c r="CM5713" s="54">
        <v>0.76600000000000001</v>
      </c>
      <c r="CN5713" s="53" t="s">
        <v>36764</v>
      </c>
      <c r="CO5713" s="54">
        <v>44</v>
      </c>
      <c r="CP5713" s="54">
        <v>79</v>
      </c>
      <c r="CQ5713" s="55">
        <f t="shared" si="89"/>
        <v>0.55696202531645567</v>
      </c>
      <c r="CR5713" s="52" t="s">
        <v>28938</v>
      </c>
    </row>
    <row r="5714" spans="81:96">
      <c r="CC5714" s="52">
        <v>5713</v>
      </c>
      <c r="CD5714" s="53" t="s">
        <v>29490</v>
      </c>
      <c r="CE5714" s="53" t="s">
        <v>29491</v>
      </c>
      <c r="CF5714" s="54">
        <v>3693</v>
      </c>
      <c r="CG5714" s="54">
        <v>1.4390000000000001</v>
      </c>
      <c r="CH5714" s="54">
        <v>1.278</v>
      </c>
      <c r="CI5714" s="54">
        <v>0.23300000000000001</v>
      </c>
      <c r="CJ5714" s="54">
        <v>103</v>
      </c>
      <c r="CK5714" s="54" t="s">
        <v>28918</v>
      </c>
      <c r="CL5714" s="54">
        <v>4.8500000000000001E-3</v>
      </c>
      <c r="CM5714" s="54">
        <v>0.57399999999999995</v>
      </c>
      <c r="CN5714" s="53" t="s">
        <v>36764</v>
      </c>
      <c r="CO5714" s="54">
        <v>45</v>
      </c>
      <c r="CP5714" s="54">
        <v>79</v>
      </c>
      <c r="CQ5714" s="55">
        <f t="shared" si="89"/>
        <v>0.569620253164557</v>
      </c>
      <c r="CR5714" s="52" t="s">
        <v>28938</v>
      </c>
    </row>
    <row r="5715" spans="81:96">
      <c r="CC5715" s="52">
        <v>5714</v>
      </c>
      <c r="CD5715" s="53" t="s">
        <v>36843</v>
      </c>
      <c r="CE5715" s="53" t="s">
        <v>36844</v>
      </c>
      <c r="CF5715" s="54">
        <v>914</v>
      </c>
      <c r="CG5715" s="54">
        <v>1.3859999999999999</v>
      </c>
      <c r="CH5715" s="54">
        <v>1.4610000000000001</v>
      </c>
      <c r="CI5715" s="54">
        <v>0.21199999999999999</v>
      </c>
      <c r="CJ5715" s="54">
        <v>52</v>
      </c>
      <c r="CK5715" s="54">
        <v>7</v>
      </c>
      <c r="CL5715" s="54">
        <v>2.6900000000000001E-3</v>
      </c>
      <c r="CM5715" s="54">
        <v>0.66100000000000003</v>
      </c>
      <c r="CN5715" s="53" t="s">
        <v>36764</v>
      </c>
      <c r="CO5715" s="54">
        <v>46</v>
      </c>
      <c r="CP5715" s="54">
        <v>79</v>
      </c>
      <c r="CQ5715" s="55">
        <f t="shared" si="89"/>
        <v>0.58227848101265822</v>
      </c>
      <c r="CR5715" s="52" t="s">
        <v>28938</v>
      </c>
    </row>
    <row r="5716" spans="81:96">
      <c r="CC5716" s="52">
        <v>5715</v>
      </c>
      <c r="CD5716" s="53" t="s">
        <v>36845</v>
      </c>
      <c r="CE5716" s="53" t="s">
        <v>36846</v>
      </c>
      <c r="CF5716" s="54">
        <v>1663</v>
      </c>
      <c r="CG5716" s="54">
        <v>1.349</v>
      </c>
      <c r="CH5716" s="54">
        <v>1.708</v>
      </c>
      <c r="CI5716" s="54">
        <v>0.41199999999999998</v>
      </c>
      <c r="CJ5716" s="54">
        <v>51</v>
      </c>
      <c r="CK5716" s="54" t="s">
        <v>28918</v>
      </c>
      <c r="CL5716" s="54">
        <v>2.47E-3</v>
      </c>
      <c r="CM5716" s="54">
        <v>0.623</v>
      </c>
      <c r="CN5716" s="53" t="s">
        <v>36764</v>
      </c>
      <c r="CO5716" s="54">
        <v>47</v>
      </c>
      <c r="CP5716" s="54">
        <v>79</v>
      </c>
      <c r="CQ5716" s="55">
        <f t="shared" si="89"/>
        <v>0.59493670886075944</v>
      </c>
      <c r="CR5716" s="52" t="s">
        <v>28938</v>
      </c>
    </row>
    <row r="5717" spans="81:96">
      <c r="CC5717" s="52">
        <v>5716</v>
      </c>
      <c r="CD5717" s="53" t="s">
        <v>36847</v>
      </c>
      <c r="CE5717" s="53" t="s">
        <v>36848</v>
      </c>
      <c r="CF5717" s="54">
        <v>686</v>
      </c>
      <c r="CG5717" s="54">
        <v>1.306</v>
      </c>
      <c r="CH5717" s="54">
        <v>1.9059999999999999</v>
      </c>
      <c r="CI5717" s="54">
        <v>8.6999999999999994E-2</v>
      </c>
      <c r="CJ5717" s="54">
        <v>23</v>
      </c>
      <c r="CK5717" s="54">
        <v>6</v>
      </c>
      <c r="CL5717" s="54">
        <v>2.3500000000000001E-3</v>
      </c>
      <c r="CM5717" s="54">
        <v>0.81899999999999995</v>
      </c>
      <c r="CN5717" s="53" t="s">
        <v>36764</v>
      </c>
      <c r="CO5717" s="54">
        <v>48</v>
      </c>
      <c r="CP5717" s="54">
        <v>79</v>
      </c>
      <c r="CQ5717" s="55">
        <f t="shared" si="89"/>
        <v>0.60759493670886078</v>
      </c>
      <c r="CR5717" s="52" t="s">
        <v>28938</v>
      </c>
    </row>
    <row r="5718" spans="81:96">
      <c r="CC5718" s="52">
        <v>5717</v>
      </c>
      <c r="CD5718" s="53" t="s">
        <v>36849</v>
      </c>
      <c r="CE5718" s="53" t="s">
        <v>36850</v>
      </c>
      <c r="CF5718" s="54">
        <v>879</v>
      </c>
      <c r="CG5718" s="54">
        <v>1.2689999999999999</v>
      </c>
      <c r="CH5718" s="54">
        <v>2.1139999999999999</v>
      </c>
      <c r="CI5718" s="54">
        <v>0.123</v>
      </c>
      <c r="CJ5718" s="54">
        <v>57</v>
      </c>
      <c r="CK5718" s="54">
        <v>6.5</v>
      </c>
      <c r="CL5718" s="54">
        <v>2.5500000000000002E-3</v>
      </c>
      <c r="CM5718" s="54">
        <v>0.86899999999999999</v>
      </c>
      <c r="CN5718" s="53" t="s">
        <v>36764</v>
      </c>
      <c r="CO5718" s="54">
        <v>49</v>
      </c>
      <c r="CP5718" s="54">
        <v>79</v>
      </c>
      <c r="CQ5718" s="55">
        <f t="shared" si="89"/>
        <v>0.620253164556962</v>
      </c>
      <c r="CR5718" s="52" t="s">
        <v>28938</v>
      </c>
    </row>
    <row r="5719" spans="81:96">
      <c r="CC5719" s="52">
        <v>5718</v>
      </c>
      <c r="CD5719" s="53" t="s">
        <v>36851</v>
      </c>
      <c r="CE5719" s="53" t="s">
        <v>36852</v>
      </c>
      <c r="CF5719" s="54">
        <v>806</v>
      </c>
      <c r="CG5719" s="54">
        <v>1.264</v>
      </c>
      <c r="CH5719" s="54">
        <v>1.4570000000000001</v>
      </c>
      <c r="CI5719" s="54">
        <v>0.107</v>
      </c>
      <c r="CJ5719" s="54">
        <v>28</v>
      </c>
      <c r="CK5719" s="54" t="s">
        <v>28918</v>
      </c>
      <c r="CL5719" s="54">
        <v>1.16E-3</v>
      </c>
      <c r="CM5719" s="54">
        <v>0.57699999999999996</v>
      </c>
      <c r="CN5719" s="53" t="s">
        <v>36764</v>
      </c>
      <c r="CO5719" s="54">
        <v>50</v>
      </c>
      <c r="CP5719" s="54">
        <v>79</v>
      </c>
      <c r="CQ5719" s="55">
        <f t="shared" si="89"/>
        <v>0.63291139240506333</v>
      </c>
      <c r="CR5719" s="52" t="s">
        <v>28938</v>
      </c>
    </row>
    <row r="5720" spans="81:96">
      <c r="CC5720" s="52">
        <v>5719</v>
      </c>
      <c r="CD5720" s="53" t="s">
        <v>36853</v>
      </c>
      <c r="CE5720" s="53" t="s">
        <v>36854</v>
      </c>
      <c r="CF5720" s="54">
        <v>788</v>
      </c>
      <c r="CG5720" s="54">
        <v>1.228</v>
      </c>
      <c r="CH5720" s="54">
        <v>1.7230000000000001</v>
      </c>
      <c r="CI5720" s="54">
        <v>0.9</v>
      </c>
      <c r="CJ5720" s="54">
        <v>30</v>
      </c>
      <c r="CK5720" s="54">
        <v>8.9</v>
      </c>
      <c r="CL5720" s="54">
        <v>1.57E-3</v>
      </c>
      <c r="CM5720" s="54">
        <v>0.63600000000000001</v>
      </c>
      <c r="CN5720" s="53" t="s">
        <v>36764</v>
      </c>
      <c r="CO5720" s="54">
        <v>51</v>
      </c>
      <c r="CP5720" s="54">
        <v>79</v>
      </c>
      <c r="CQ5720" s="55">
        <f t="shared" si="89"/>
        <v>0.64556962025316456</v>
      </c>
      <c r="CR5720" s="52" t="s">
        <v>28938</v>
      </c>
    </row>
    <row r="5721" spans="81:96">
      <c r="CC5721" s="52">
        <v>5720</v>
      </c>
      <c r="CD5721" s="53" t="s">
        <v>36855</v>
      </c>
      <c r="CE5721" s="53" t="s">
        <v>36856</v>
      </c>
      <c r="CF5721" s="54">
        <v>627</v>
      </c>
      <c r="CG5721" s="54">
        <v>1.179</v>
      </c>
      <c r="CH5721" s="54">
        <v>1.39</v>
      </c>
      <c r="CI5721" s="54">
        <v>0.46899999999999997</v>
      </c>
      <c r="CJ5721" s="54">
        <v>64</v>
      </c>
      <c r="CK5721" s="54">
        <v>5.0999999999999996</v>
      </c>
      <c r="CL5721" s="54">
        <v>2.3700000000000001E-3</v>
      </c>
      <c r="CM5721" s="54">
        <v>0.55500000000000005</v>
      </c>
      <c r="CN5721" s="53" t="s">
        <v>36764</v>
      </c>
      <c r="CO5721" s="54">
        <v>52</v>
      </c>
      <c r="CP5721" s="54">
        <v>79</v>
      </c>
      <c r="CQ5721" s="55">
        <f t="shared" si="89"/>
        <v>0.65822784810126578</v>
      </c>
      <c r="CR5721" s="52" t="s">
        <v>28938</v>
      </c>
    </row>
    <row r="5722" spans="81:96">
      <c r="CC5722" s="52">
        <v>5721</v>
      </c>
      <c r="CD5722" s="53" t="s">
        <v>36857</v>
      </c>
      <c r="CE5722" s="53" t="s">
        <v>36858</v>
      </c>
      <c r="CF5722" s="54">
        <v>563</v>
      </c>
      <c r="CG5722" s="54">
        <v>1.0680000000000001</v>
      </c>
      <c r="CH5722" s="54">
        <v>0.92700000000000005</v>
      </c>
      <c r="CI5722" s="54">
        <v>0.29299999999999998</v>
      </c>
      <c r="CJ5722" s="54">
        <v>75</v>
      </c>
      <c r="CK5722" s="54">
        <v>4.0999999999999996</v>
      </c>
      <c r="CL5722" s="54">
        <v>2.0799999999999998E-3</v>
      </c>
      <c r="CM5722" s="54">
        <v>0.36599999999999999</v>
      </c>
      <c r="CN5722" s="53" t="s">
        <v>36764</v>
      </c>
      <c r="CO5722" s="54">
        <v>53</v>
      </c>
      <c r="CP5722" s="54">
        <v>79</v>
      </c>
      <c r="CQ5722" s="55">
        <f t="shared" si="89"/>
        <v>0.67088607594936711</v>
      </c>
      <c r="CR5722" s="52" t="s">
        <v>28938</v>
      </c>
    </row>
    <row r="5723" spans="81:96">
      <c r="CC5723" s="52">
        <v>5722</v>
      </c>
      <c r="CD5723" s="53" t="s">
        <v>29500</v>
      </c>
      <c r="CE5723" s="53" t="s">
        <v>29501</v>
      </c>
      <c r="CF5723" s="54">
        <v>698</v>
      </c>
      <c r="CG5723" s="54">
        <v>1.0620000000000001</v>
      </c>
      <c r="CH5723" s="54">
        <v>0.82799999999999996</v>
      </c>
      <c r="CI5723" s="54">
        <v>0.121</v>
      </c>
      <c r="CJ5723" s="54">
        <v>33</v>
      </c>
      <c r="CK5723" s="54" t="s">
        <v>28918</v>
      </c>
      <c r="CL5723" s="54">
        <v>1.1800000000000001E-3</v>
      </c>
      <c r="CM5723" s="54">
        <v>0.45800000000000002</v>
      </c>
      <c r="CN5723" s="53" t="s">
        <v>36764</v>
      </c>
      <c r="CO5723" s="54">
        <v>54</v>
      </c>
      <c r="CP5723" s="54">
        <v>79</v>
      </c>
      <c r="CQ5723" s="55">
        <f t="shared" si="89"/>
        <v>0.68354430379746833</v>
      </c>
      <c r="CR5723" s="52" t="s">
        <v>28938</v>
      </c>
    </row>
    <row r="5724" spans="81:96">
      <c r="CC5724" s="52">
        <v>5723</v>
      </c>
      <c r="CD5724" s="53" t="s">
        <v>36859</v>
      </c>
      <c r="CE5724" s="53" t="s">
        <v>36860</v>
      </c>
      <c r="CF5724" s="54">
        <v>966</v>
      </c>
      <c r="CG5724" s="54">
        <v>1.0369999999999999</v>
      </c>
      <c r="CH5724" s="54">
        <v>1.05</v>
      </c>
      <c r="CI5724" s="54">
        <v>0.19600000000000001</v>
      </c>
      <c r="CJ5724" s="54">
        <v>46</v>
      </c>
      <c r="CK5724" s="54">
        <v>7.4</v>
      </c>
      <c r="CL5724" s="54">
        <v>3.0000000000000001E-3</v>
      </c>
      <c r="CM5724" s="54">
        <v>0.49299999999999999</v>
      </c>
      <c r="CN5724" s="53" t="s">
        <v>36764</v>
      </c>
      <c r="CO5724" s="54">
        <v>55</v>
      </c>
      <c r="CP5724" s="54">
        <v>79</v>
      </c>
      <c r="CQ5724" s="55">
        <f t="shared" si="89"/>
        <v>0.69620253164556967</v>
      </c>
      <c r="CR5724" s="52" t="s">
        <v>28938</v>
      </c>
    </row>
    <row r="5725" spans="81:96">
      <c r="CC5725" s="52">
        <v>5724</v>
      </c>
      <c r="CD5725" s="53" t="s">
        <v>36861</v>
      </c>
      <c r="CE5725" s="53" t="s">
        <v>36862</v>
      </c>
      <c r="CF5725" s="54">
        <v>1446</v>
      </c>
      <c r="CG5725" s="54">
        <v>0.98699999999999999</v>
      </c>
      <c r="CH5725" s="54">
        <v>1.3580000000000001</v>
      </c>
      <c r="CI5725" s="54">
        <v>0.29899999999999999</v>
      </c>
      <c r="CJ5725" s="54">
        <v>87</v>
      </c>
      <c r="CK5725" s="54">
        <v>7.9</v>
      </c>
      <c r="CL5725" s="54">
        <v>3.4499999999999999E-3</v>
      </c>
      <c r="CM5725" s="54">
        <v>0.58899999999999997</v>
      </c>
      <c r="CN5725" s="53" t="s">
        <v>36764</v>
      </c>
      <c r="CO5725" s="54">
        <v>56</v>
      </c>
      <c r="CP5725" s="54">
        <v>79</v>
      </c>
      <c r="CQ5725" s="55">
        <f t="shared" si="89"/>
        <v>0.70886075949367089</v>
      </c>
      <c r="CR5725" s="52" t="s">
        <v>28938</v>
      </c>
    </row>
    <row r="5726" spans="81:96">
      <c r="CC5726" s="52">
        <v>5725</v>
      </c>
      <c r="CD5726" s="53" t="s">
        <v>36863</v>
      </c>
      <c r="CE5726" s="53" t="s">
        <v>36864</v>
      </c>
      <c r="CF5726" s="54">
        <v>602</v>
      </c>
      <c r="CG5726" s="54">
        <v>0.80600000000000005</v>
      </c>
      <c r="CH5726" s="54">
        <v>0.83399999999999996</v>
      </c>
      <c r="CI5726" s="54">
        <v>0.2</v>
      </c>
      <c r="CJ5726" s="54">
        <v>35</v>
      </c>
      <c r="CK5726" s="54">
        <v>9.6999999999999993</v>
      </c>
      <c r="CL5726" s="54">
        <v>1.14E-3</v>
      </c>
      <c r="CM5726" s="54">
        <v>0.33200000000000002</v>
      </c>
      <c r="CN5726" s="53" t="s">
        <v>36764</v>
      </c>
      <c r="CO5726" s="54">
        <v>57</v>
      </c>
      <c r="CP5726" s="54">
        <v>79</v>
      </c>
      <c r="CQ5726" s="55">
        <f t="shared" si="89"/>
        <v>0.72151898734177211</v>
      </c>
      <c r="CR5726" s="52" t="s">
        <v>28938</v>
      </c>
    </row>
    <row r="5727" spans="81:96">
      <c r="CC5727" s="52">
        <v>5726</v>
      </c>
      <c r="CD5727" s="53" t="s">
        <v>36865</v>
      </c>
      <c r="CE5727" s="53" t="s">
        <v>36866</v>
      </c>
      <c r="CF5727" s="54">
        <v>457</v>
      </c>
      <c r="CG5727" s="54">
        <v>0.78400000000000003</v>
      </c>
      <c r="CH5727" s="54">
        <v>1.0289999999999999</v>
      </c>
      <c r="CI5727" s="54">
        <v>0.46700000000000003</v>
      </c>
      <c r="CJ5727" s="54">
        <v>30</v>
      </c>
      <c r="CK5727" s="54">
        <v>7.5</v>
      </c>
      <c r="CL5727" s="54">
        <v>5.9999999999999995E-4</v>
      </c>
      <c r="CM5727" s="54">
        <v>0.27200000000000002</v>
      </c>
      <c r="CN5727" s="53" t="s">
        <v>36764</v>
      </c>
      <c r="CO5727" s="54">
        <v>58</v>
      </c>
      <c r="CP5727" s="54">
        <v>79</v>
      </c>
      <c r="CQ5727" s="55">
        <f t="shared" si="89"/>
        <v>0.73417721518987344</v>
      </c>
      <c r="CR5727" s="52" t="s">
        <v>28938</v>
      </c>
    </row>
    <row r="5728" spans="81:96">
      <c r="CC5728" s="52">
        <v>5727</v>
      </c>
      <c r="CD5728" s="53" t="s">
        <v>36867</v>
      </c>
      <c r="CE5728" s="53" t="s">
        <v>36868</v>
      </c>
      <c r="CF5728" s="54">
        <v>486</v>
      </c>
      <c r="CG5728" s="54">
        <v>0.77800000000000002</v>
      </c>
      <c r="CH5728" s="54">
        <v>0.85499999999999998</v>
      </c>
      <c r="CI5728" s="54">
        <v>6.0999999999999999E-2</v>
      </c>
      <c r="CJ5728" s="54">
        <v>66</v>
      </c>
      <c r="CK5728" s="54">
        <v>4.5999999999999996</v>
      </c>
      <c r="CL5728" s="54">
        <v>1.5299999999999999E-3</v>
      </c>
      <c r="CM5728" s="54">
        <v>0.29099999999999998</v>
      </c>
      <c r="CN5728" s="53" t="s">
        <v>36764</v>
      </c>
      <c r="CO5728" s="54">
        <v>59</v>
      </c>
      <c r="CP5728" s="54">
        <v>79</v>
      </c>
      <c r="CQ5728" s="55">
        <f t="shared" si="89"/>
        <v>0.74683544303797467</v>
      </c>
      <c r="CR5728" s="52" t="s">
        <v>28938</v>
      </c>
    </row>
    <row r="5729" spans="81:96">
      <c r="CC5729" s="52">
        <v>5728</v>
      </c>
      <c r="CD5729" s="53" t="s">
        <v>36869</v>
      </c>
      <c r="CE5729" s="53" t="s">
        <v>36870</v>
      </c>
      <c r="CF5729" s="54">
        <v>605</v>
      </c>
      <c r="CG5729" s="54">
        <v>0.746</v>
      </c>
      <c r="CH5729" s="54">
        <v>0.93300000000000005</v>
      </c>
      <c r="CI5729" s="54">
        <v>3.2000000000000001E-2</v>
      </c>
      <c r="CJ5729" s="54">
        <v>31</v>
      </c>
      <c r="CK5729" s="54" t="s">
        <v>28918</v>
      </c>
      <c r="CL5729" s="54">
        <v>9.3000000000000005E-4</v>
      </c>
      <c r="CM5729" s="54">
        <v>0.39300000000000002</v>
      </c>
      <c r="CN5729" s="53" t="s">
        <v>36764</v>
      </c>
      <c r="CO5729" s="54">
        <v>60</v>
      </c>
      <c r="CP5729" s="54">
        <v>79</v>
      </c>
      <c r="CQ5729" s="55">
        <f t="shared" si="89"/>
        <v>0.759493670886076</v>
      </c>
      <c r="CR5729" s="52" t="s">
        <v>28953</v>
      </c>
    </row>
    <row r="5730" spans="81:96">
      <c r="CC5730" s="52">
        <v>5729</v>
      </c>
      <c r="CD5730" s="53" t="s">
        <v>36871</v>
      </c>
      <c r="CE5730" s="53" t="s">
        <v>36872</v>
      </c>
      <c r="CF5730" s="54">
        <v>90</v>
      </c>
      <c r="CG5730" s="54">
        <v>0.73699999999999999</v>
      </c>
      <c r="CH5730" s="54">
        <v>0.80400000000000005</v>
      </c>
      <c r="CI5730" s="54">
        <v>0</v>
      </c>
      <c r="CJ5730" s="54">
        <v>8</v>
      </c>
      <c r="CK5730" s="54"/>
      <c r="CL5730" s="54">
        <v>2.9999999999999997E-4</v>
      </c>
      <c r="CM5730" s="54">
        <v>0.33700000000000002</v>
      </c>
      <c r="CN5730" s="53" t="s">
        <v>36764</v>
      </c>
      <c r="CO5730" s="54">
        <v>61</v>
      </c>
      <c r="CP5730" s="54">
        <v>79</v>
      </c>
      <c r="CQ5730" s="55">
        <f t="shared" si="89"/>
        <v>0.77215189873417722</v>
      </c>
      <c r="CR5730" s="52" t="s">
        <v>28953</v>
      </c>
    </row>
    <row r="5731" spans="81:96">
      <c r="CC5731" s="52">
        <v>5730</v>
      </c>
      <c r="CD5731" s="53" t="s">
        <v>36873</v>
      </c>
      <c r="CE5731" s="53" t="s">
        <v>36874</v>
      </c>
      <c r="CF5731" s="54">
        <v>2801</v>
      </c>
      <c r="CG5731" s="54">
        <v>0.70299999999999996</v>
      </c>
      <c r="CH5731" s="54">
        <v>0.76900000000000002</v>
      </c>
      <c r="CI5731" s="54">
        <v>0.129</v>
      </c>
      <c r="CJ5731" s="54">
        <v>380</v>
      </c>
      <c r="CK5731" s="54">
        <v>5.8</v>
      </c>
      <c r="CL5731" s="54">
        <v>4.45E-3</v>
      </c>
      <c r="CM5731" s="54">
        <v>0.15</v>
      </c>
      <c r="CN5731" s="53" t="s">
        <v>36764</v>
      </c>
      <c r="CO5731" s="54">
        <v>62</v>
      </c>
      <c r="CP5731" s="54">
        <v>79</v>
      </c>
      <c r="CQ5731" s="55">
        <f t="shared" si="89"/>
        <v>0.78481012658227844</v>
      </c>
      <c r="CR5731" s="52" t="s">
        <v>28953</v>
      </c>
    </row>
    <row r="5732" spans="81:96">
      <c r="CC5732" s="52">
        <v>5731</v>
      </c>
      <c r="CD5732" s="53" t="s">
        <v>35339</v>
      </c>
      <c r="CE5732" s="53" t="s">
        <v>35340</v>
      </c>
      <c r="CF5732" s="54">
        <v>316</v>
      </c>
      <c r="CG5732" s="54">
        <v>0.629</v>
      </c>
      <c r="CH5732" s="54">
        <v>0.76200000000000001</v>
      </c>
      <c r="CI5732" s="54">
        <v>4.4999999999999998E-2</v>
      </c>
      <c r="CJ5732" s="54">
        <v>22</v>
      </c>
      <c r="CK5732" s="54">
        <v>9.6</v>
      </c>
      <c r="CL5732" s="54">
        <v>3.8000000000000002E-4</v>
      </c>
      <c r="CM5732" s="54">
        <v>0.28699999999999998</v>
      </c>
      <c r="CN5732" s="53" t="s">
        <v>36764</v>
      </c>
      <c r="CO5732" s="54">
        <v>63</v>
      </c>
      <c r="CP5732" s="54">
        <v>79</v>
      </c>
      <c r="CQ5732" s="55">
        <f t="shared" si="89"/>
        <v>0.79746835443037978</v>
      </c>
      <c r="CR5732" s="52" t="s">
        <v>28953</v>
      </c>
    </row>
    <row r="5733" spans="81:96">
      <c r="CC5733" s="52">
        <v>5732</v>
      </c>
      <c r="CD5733" s="53" t="s">
        <v>36875</v>
      </c>
      <c r="CE5733" s="53" t="s">
        <v>36876</v>
      </c>
      <c r="CF5733" s="54">
        <v>372</v>
      </c>
      <c r="CG5733" s="54">
        <v>0.61699999999999999</v>
      </c>
      <c r="CH5733" s="54">
        <v>0.68200000000000005</v>
      </c>
      <c r="CI5733" s="54">
        <v>2.0510000000000002</v>
      </c>
      <c r="CJ5733" s="54">
        <v>39</v>
      </c>
      <c r="CK5733" s="54">
        <v>6.2</v>
      </c>
      <c r="CL5733" s="54">
        <v>6.2E-4</v>
      </c>
      <c r="CM5733" s="54">
        <v>0.25700000000000001</v>
      </c>
      <c r="CN5733" s="53" t="s">
        <v>36764</v>
      </c>
      <c r="CO5733" s="54">
        <v>64</v>
      </c>
      <c r="CP5733" s="54">
        <v>79</v>
      </c>
      <c r="CQ5733" s="55">
        <f t="shared" si="89"/>
        <v>0.810126582278481</v>
      </c>
      <c r="CR5733" s="52" t="s">
        <v>28953</v>
      </c>
    </row>
    <row r="5734" spans="81:96">
      <c r="CC5734" s="52">
        <v>5733</v>
      </c>
      <c r="CD5734" s="53" t="s">
        <v>36877</v>
      </c>
      <c r="CE5734" s="53" t="s">
        <v>36878</v>
      </c>
      <c r="CF5734" s="54">
        <v>1071</v>
      </c>
      <c r="CG5734" s="54">
        <v>0.58399999999999996</v>
      </c>
      <c r="CH5734" s="54">
        <v>0.60499999999999998</v>
      </c>
      <c r="CI5734" s="54">
        <v>6.3E-2</v>
      </c>
      <c r="CJ5734" s="54">
        <v>95</v>
      </c>
      <c r="CK5734" s="54">
        <v>9.9</v>
      </c>
      <c r="CL5734" s="54">
        <v>2E-3</v>
      </c>
      <c r="CM5734" s="54">
        <v>0.26</v>
      </c>
      <c r="CN5734" s="53" t="s">
        <v>36764</v>
      </c>
      <c r="CO5734" s="54">
        <v>65</v>
      </c>
      <c r="CP5734" s="54">
        <v>79</v>
      </c>
      <c r="CQ5734" s="55">
        <f t="shared" si="89"/>
        <v>0.82278481012658233</v>
      </c>
      <c r="CR5734" s="52" t="s">
        <v>28953</v>
      </c>
    </row>
    <row r="5735" spans="81:96">
      <c r="CC5735" s="52">
        <v>5734</v>
      </c>
      <c r="CD5735" s="53" t="s">
        <v>36879</v>
      </c>
      <c r="CE5735" s="53" t="s">
        <v>36880</v>
      </c>
      <c r="CF5735" s="54">
        <v>118</v>
      </c>
      <c r="CG5735" s="54">
        <v>0.54300000000000004</v>
      </c>
      <c r="CH5735" s="54">
        <v>0.36299999999999999</v>
      </c>
      <c r="CI5735" s="54">
        <v>0.108</v>
      </c>
      <c r="CJ5735" s="54">
        <v>37</v>
      </c>
      <c r="CK5735" s="54">
        <v>4.9000000000000004</v>
      </c>
      <c r="CL5735" s="54">
        <v>3.6999999999999999E-4</v>
      </c>
      <c r="CM5735" s="54">
        <v>0.128</v>
      </c>
      <c r="CN5735" s="53" t="s">
        <v>36764</v>
      </c>
      <c r="CO5735" s="54">
        <v>66</v>
      </c>
      <c r="CP5735" s="54">
        <v>79</v>
      </c>
      <c r="CQ5735" s="55">
        <f t="shared" si="89"/>
        <v>0.83544303797468356</v>
      </c>
      <c r="CR5735" s="52" t="s">
        <v>28953</v>
      </c>
    </row>
    <row r="5736" spans="81:96">
      <c r="CC5736" s="52">
        <v>5735</v>
      </c>
      <c r="CD5736" s="53" t="s">
        <v>36881</v>
      </c>
      <c r="CE5736" s="53" t="s">
        <v>36882</v>
      </c>
      <c r="CF5736" s="54">
        <v>649</v>
      </c>
      <c r="CG5736" s="54">
        <v>0.50800000000000001</v>
      </c>
      <c r="CH5736" s="54">
        <v>0.88200000000000001</v>
      </c>
      <c r="CI5736" s="54">
        <v>0.5</v>
      </c>
      <c r="CJ5736" s="54">
        <v>32</v>
      </c>
      <c r="CK5736" s="54" t="s">
        <v>28918</v>
      </c>
      <c r="CL5736" s="54">
        <v>8.8000000000000003E-4</v>
      </c>
      <c r="CM5736" s="54">
        <v>0.34200000000000003</v>
      </c>
      <c r="CN5736" s="53" t="s">
        <v>36764</v>
      </c>
      <c r="CO5736" s="54">
        <v>67</v>
      </c>
      <c r="CP5736" s="54">
        <v>79</v>
      </c>
      <c r="CQ5736" s="55">
        <f t="shared" si="89"/>
        <v>0.84810126582278478</v>
      </c>
      <c r="CR5736" s="52" t="s">
        <v>28953</v>
      </c>
    </row>
    <row r="5737" spans="81:96">
      <c r="CC5737" s="52">
        <v>5736</v>
      </c>
      <c r="CD5737" s="53" t="s">
        <v>36883</v>
      </c>
      <c r="CE5737" s="53" t="s">
        <v>36884</v>
      </c>
      <c r="CF5737" s="54">
        <v>880</v>
      </c>
      <c r="CG5737" s="54">
        <v>0.49199999999999999</v>
      </c>
      <c r="CH5737" s="54">
        <v>0.38200000000000001</v>
      </c>
      <c r="CI5737" s="54">
        <v>9.4E-2</v>
      </c>
      <c r="CJ5737" s="54">
        <v>138</v>
      </c>
      <c r="CK5737" s="54" t="s">
        <v>28918</v>
      </c>
      <c r="CL5737" s="54">
        <v>1.32E-3</v>
      </c>
      <c r="CM5737" s="54">
        <v>0.11700000000000001</v>
      </c>
      <c r="CN5737" s="53" t="s">
        <v>36764</v>
      </c>
      <c r="CO5737" s="54">
        <v>68</v>
      </c>
      <c r="CP5737" s="54">
        <v>79</v>
      </c>
      <c r="CQ5737" s="55">
        <f t="shared" si="89"/>
        <v>0.86075949367088611</v>
      </c>
      <c r="CR5737" s="52" t="s">
        <v>28953</v>
      </c>
    </row>
    <row r="5738" spans="81:96">
      <c r="CC5738" s="52">
        <v>5737</v>
      </c>
      <c r="CD5738" s="53" t="s">
        <v>36885</v>
      </c>
      <c r="CE5738" s="53" t="s">
        <v>36886</v>
      </c>
      <c r="CF5738" s="54">
        <v>330</v>
      </c>
      <c r="CG5738" s="54">
        <v>0.46400000000000002</v>
      </c>
      <c r="CH5738" s="54">
        <v>0.70599999999999996</v>
      </c>
      <c r="CI5738" s="54">
        <v>0</v>
      </c>
      <c r="CJ5738" s="54">
        <v>22</v>
      </c>
      <c r="CK5738" s="54">
        <v>9.5</v>
      </c>
      <c r="CL5738" s="54">
        <v>4.8000000000000001E-4</v>
      </c>
      <c r="CM5738" s="54">
        <v>0.23799999999999999</v>
      </c>
      <c r="CN5738" s="53" t="s">
        <v>36764</v>
      </c>
      <c r="CO5738" s="54">
        <v>69</v>
      </c>
      <c r="CP5738" s="54">
        <v>79</v>
      </c>
      <c r="CQ5738" s="55">
        <f t="shared" si="89"/>
        <v>0.87341772151898733</v>
      </c>
      <c r="CR5738" s="52" t="s">
        <v>28953</v>
      </c>
    </row>
    <row r="5739" spans="81:96">
      <c r="CC5739" s="52">
        <v>5738</v>
      </c>
      <c r="CD5739" s="53" t="s">
        <v>36887</v>
      </c>
      <c r="CE5739" s="53" t="s">
        <v>36888</v>
      </c>
      <c r="CF5739" s="54">
        <v>107</v>
      </c>
      <c r="CG5739" s="54">
        <v>0.43099999999999999</v>
      </c>
      <c r="CH5739" s="54">
        <v>0.52400000000000002</v>
      </c>
      <c r="CI5739" s="54">
        <v>4.2999999999999997E-2</v>
      </c>
      <c r="CJ5739" s="54">
        <v>23</v>
      </c>
      <c r="CK5739" s="54">
        <v>4.4000000000000004</v>
      </c>
      <c r="CL5739" s="54">
        <v>4.4999999999999999E-4</v>
      </c>
      <c r="CM5739" s="54">
        <v>0.19600000000000001</v>
      </c>
      <c r="CN5739" s="53" t="s">
        <v>36764</v>
      </c>
      <c r="CO5739" s="54">
        <v>70</v>
      </c>
      <c r="CP5739" s="54">
        <v>79</v>
      </c>
      <c r="CQ5739" s="55">
        <f t="shared" si="89"/>
        <v>0.88607594936708856</v>
      </c>
      <c r="CR5739" s="52" t="s">
        <v>28953</v>
      </c>
    </row>
    <row r="5740" spans="81:96">
      <c r="CC5740" s="52">
        <v>5739</v>
      </c>
      <c r="CD5740" s="53" t="s">
        <v>36889</v>
      </c>
      <c r="CE5740" s="53" t="s">
        <v>36890</v>
      </c>
      <c r="CF5740" s="54">
        <v>327</v>
      </c>
      <c r="CG5740" s="54">
        <v>0.41099999999999998</v>
      </c>
      <c r="CH5740" s="54">
        <v>0.48199999999999998</v>
      </c>
      <c r="CI5740" s="54">
        <v>9.0999999999999998E-2</v>
      </c>
      <c r="CJ5740" s="54">
        <v>33</v>
      </c>
      <c r="CK5740" s="54" t="s">
        <v>28918</v>
      </c>
      <c r="CL5740" s="54">
        <v>4.8999999999999998E-4</v>
      </c>
      <c r="CM5740" s="54">
        <v>0.218</v>
      </c>
      <c r="CN5740" s="53" t="s">
        <v>36764</v>
      </c>
      <c r="CO5740" s="54">
        <v>71</v>
      </c>
      <c r="CP5740" s="54">
        <v>79</v>
      </c>
      <c r="CQ5740" s="55">
        <f t="shared" si="89"/>
        <v>0.89873417721518989</v>
      </c>
      <c r="CR5740" s="52" t="s">
        <v>28953</v>
      </c>
    </row>
    <row r="5741" spans="81:96">
      <c r="CC5741" s="52">
        <v>5740</v>
      </c>
      <c r="CD5741" s="53" t="s">
        <v>36891</v>
      </c>
      <c r="CE5741" s="53" t="s">
        <v>36892</v>
      </c>
      <c r="CF5741" s="54">
        <v>205</v>
      </c>
      <c r="CG5741" s="54">
        <v>0.41099999999999998</v>
      </c>
      <c r="CH5741" s="54">
        <v>0.4</v>
      </c>
      <c r="CI5741" s="54">
        <v>0</v>
      </c>
      <c r="CJ5741" s="54">
        <v>31</v>
      </c>
      <c r="CK5741" s="54">
        <v>9.6</v>
      </c>
      <c r="CL5741" s="54">
        <v>5.5000000000000003E-4</v>
      </c>
      <c r="CM5741" s="54">
        <v>0.223</v>
      </c>
      <c r="CN5741" s="53" t="s">
        <v>36764</v>
      </c>
      <c r="CO5741" s="54">
        <v>71</v>
      </c>
      <c r="CP5741" s="54">
        <v>79</v>
      </c>
      <c r="CQ5741" s="55">
        <f t="shared" si="89"/>
        <v>0.89873417721518989</v>
      </c>
      <c r="CR5741" s="52" t="s">
        <v>28953</v>
      </c>
    </row>
    <row r="5742" spans="81:96">
      <c r="CC5742" s="52">
        <v>5741</v>
      </c>
      <c r="CD5742" s="53" t="s">
        <v>36893</v>
      </c>
      <c r="CE5742" s="53" t="s">
        <v>36894</v>
      </c>
      <c r="CF5742" s="54">
        <v>505</v>
      </c>
      <c r="CG5742" s="54">
        <v>0.39900000000000002</v>
      </c>
      <c r="CH5742" s="54">
        <v>0.45800000000000002</v>
      </c>
      <c r="CI5742" s="54">
        <v>5.5E-2</v>
      </c>
      <c r="CJ5742" s="54">
        <v>73</v>
      </c>
      <c r="CK5742" s="54">
        <v>7.7</v>
      </c>
      <c r="CL5742" s="54">
        <v>1.1999999999999999E-3</v>
      </c>
      <c r="CM5742" s="54">
        <v>0.17599999999999999</v>
      </c>
      <c r="CN5742" s="53" t="s">
        <v>36764</v>
      </c>
      <c r="CO5742" s="54">
        <v>73</v>
      </c>
      <c r="CP5742" s="54">
        <v>79</v>
      </c>
      <c r="CQ5742" s="55">
        <f t="shared" si="89"/>
        <v>0.92405063291139244</v>
      </c>
      <c r="CR5742" s="52" t="s">
        <v>28953</v>
      </c>
    </row>
    <row r="5743" spans="81:96">
      <c r="CC5743" s="52">
        <v>5742</v>
      </c>
      <c r="CD5743" s="53" t="s">
        <v>36895</v>
      </c>
      <c r="CE5743" s="53" t="s">
        <v>36896</v>
      </c>
      <c r="CF5743" s="54">
        <v>334</v>
      </c>
      <c r="CG5743" s="54">
        <v>0.39700000000000002</v>
      </c>
      <c r="CH5743" s="54">
        <v>0.39300000000000002</v>
      </c>
      <c r="CI5743" s="54">
        <v>0.11799999999999999</v>
      </c>
      <c r="CJ5743" s="54">
        <v>34</v>
      </c>
      <c r="CK5743" s="54" t="s">
        <v>28918</v>
      </c>
      <c r="CL5743" s="54">
        <v>3.5E-4</v>
      </c>
      <c r="CM5743" s="54">
        <v>0.128</v>
      </c>
      <c r="CN5743" s="53" t="s">
        <v>36764</v>
      </c>
      <c r="CO5743" s="54">
        <v>74</v>
      </c>
      <c r="CP5743" s="54">
        <v>79</v>
      </c>
      <c r="CQ5743" s="55">
        <f t="shared" si="89"/>
        <v>0.93670886075949367</v>
      </c>
      <c r="CR5743" s="52" t="s">
        <v>28953</v>
      </c>
    </row>
    <row r="5744" spans="81:96">
      <c r="CC5744" s="52">
        <v>5743</v>
      </c>
      <c r="CD5744" s="53" t="s">
        <v>36897</v>
      </c>
      <c r="CE5744" s="53" t="s">
        <v>36898</v>
      </c>
      <c r="CF5744" s="54">
        <v>209</v>
      </c>
      <c r="CG5744" s="54">
        <v>0.38900000000000001</v>
      </c>
      <c r="CH5744" s="54">
        <v>0.60599999999999998</v>
      </c>
      <c r="CI5744" s="54">
        <v>0.11799999999999999</v>
      </c>
      <c r="CJ5744" s="54">
        <v>34</v>
      </c>
      <c r="CK5744" s="54">
        <v>4.9000000000000004</v>
      </c>
      <c r="CL5744" s="54">
        <v>7.2000000000000005E-4</v>
      </c>
      <c r="CM5744" s="54">
        <v>0.20799999999999999</v>
      </c>
      <c r="CN5744" s="53" t="s">
        <v>36764</v>
      </c>
      <c r="CO5744" s="54">
        <v>75</v>
      </c>
      <c r="CP5744" s="54">
        <v>79</v>
      </c>
      <c r="CQ5744" s="55">
        <f t="shared" si="89"/>
        <v>0.94936708860759489</v>
      </c>
      <c r="CR5744" s="52" t="s">
        <v>28953</v>
      </c>
    </row>
    <row r="5745" spans="81:96">
      <c r="CC5745" s="52">
        <v>5744</v>
      </c>
      <c r="CD5745" s="53" t="s">
        <v>36899</v>
      </c>
      <c r="CE5745" s="53" t="s">
        <v>36900</v>
      </c>
      <c r="CF5745" s="54">
        <v>315</v>
      </c>
      <c r="CG5745" s="54">
        <v>0.376</v>
      </c>
      <c r="CH5745" s="54">
        <v>0.63300000000000001</v>
      </c>
      <c r="CI5745" s="54">
        <v>8.2000000000000003E-2</v>
      </c>
      <c r="CJ5745" s="54">
        <v>49</v>
      </c>
      <c r="CK5745" s="54">
        <v>6.5</v>
      </c>
      <c r="CL5745" s="54">
        <v>8.7000000000000001E-4</v>
      </c>
      <c r="CM5745" s="54">
        <v>0.24199999999999999</v>
      </c>
      <c r="CN5745" s="53" t="s">
        <v>36764</v>
      </c>
      <c r="CO5745" s="54">
        <v>76</v>
      </c>
      <c r="CP5745" s="54">
        <v>79</v>
      </c>
      <c r="CQ5745" s="55">
        <f t="shared" si="89"/>
        <v>0.96202531645569622</v>
      </c>
      <c r="CR5745" s="52" t="s">
        <v>28953</v>
      </c>
    </row>
    <row r="5746" spans="81:96">
      <c r="CC5746" s="52">
        <v>5745</v>
      </c>
      <c r="CD5746" s="53" t="s">
        <v>29530</v>
      </c>
      <c r="CE5746" s="53" t="s">
        <v>29531</v>
      </c>
      <c r="CF5746" s="54">
        <v>149</v>
      </c>
      <c r="CG5746" s="54">
        <v>0.32400000000000001</v>
      </c>
      <c r="CH5746" s="54">
        <v>0.442</v>
      </c>
      <c r="CI5746" s="54">
        <v>9.2999999999999999E-2</v>
      </c>
      <c r="CJ5746" s="54">
        <v>43</v>
      </c>
      <c r="CK5746" s="54">
        <v>5.9</v>
      </c>
      <c r="CL5746" s="54">
        <v>5.5999999999999995E-4</v>
      </c>
      <c r="CM5746" s="54">
        <v>0.21299999999999999</v>
      </c>
      <c r="CN5746" s="53" t="s">
        <v>36764</v>
      </c>
      <c r="CO5746" s="54">
        <v>77</v>
      </c>
      <c r="CP5746" s="54">
        <v>79</v>
      </c>
      <c r="CQ5746" s="55">
        <f t="shared" si="89"/>
        <v>0.97468354430379744</v>
      </c>
      <c r="CR5746" s="52" t="s">
        <v>28953</v>
      </c>
    </row>
    <row r="5747" spans="81:96">
      <c r="CC5747" s="52">
        <v>5746</v>
      </c>
      <c r="CD5747" s="53" t="s">
        <v>35749</v>
      </c>
      <c r="CE5747" s="53" t="s">
        <v>35750</v>
      </c>
      <c r="CF5747" s="54">
        <v>165</v>
      </c>
      <c r="CG5747" s="54">
        <v>0.32200000000000001</v>
      </c>
      <c r="CH5747" s="54">
        <v>0.39100000000000001</v>
      </c>
      <c r="CI5747" s="54">
        <v>5.7000000000000002E-2</v>
      </c>
      <c r="CJ5747" s="54">
        <v>35</v>
      </c>
      <c r="CK5747" s="54">
        <v>8.4</v>
      </c>
      <c r="CL5747" s="54">
        <v>2.9E-4</v>
      </c>
      <c r="CM5747" s="54">
        <v>0.14299999999999999</v>
      </c>
      <c r="CN5747" s="53" t="s">
        <v>36764</v>
      </c>
      <c r="CO5747" s="54">
        <v>78</v>
      </c>
      <c r="CP5747" s="54">
        <v>79</v>
      </c>
      <c r="CQ5747" s="55">
        <f t="shared" si="89"/>
        <v>0.98734177215189878</v>
      </c>
      <c r="CR5747" s="52" t="s">
        <v>28953</v>
      </c>
    </row>
    <row r="5748" spans="81:96">
      <c r="CC5748" s="52">
        <v>5747</v>
      </c>
      <c r="CD5748" s="53" t="s">
        <v>36901</v>
      </c>
      <c r="CE5748" s="53" t="s">
        <v>36902</v>
      </c>
      <c r="CF5748" s="54">
        <v>66</v>
      </c>
      <c r="CG5748" s="54">
        <v>0.13</v>
      </c>
      <c r="CH5748" s="54">
        <v>0.13300000000000001</v>
      </c>
      <c r="CI5748" s="54">
        <v>0</v>
      </c>
      <c r="CJ5748" s="54">
        <v>26</v>
      </c>
      <c r="CK5748" s="54"/>
      <c r="CL5748" s="54">
        <v>1.2E-4</v>
      </c>
      <c r="CM5748" s="54">
        <v>6.8000000000000005E-2</v>
      </c>
      <c r="CN5748" s="53" t="s">
        <v>36764</v>
      </c>
      <c r="CO5748" s="54">
        <v>79</v>
      </c>
      <c r="CP5748" s="54">
        <v>79</v>
      </c>
      <c r="CQ5748" s="55">
        <f t="shared" si="89"/>
        <v>1</v>
      </c>
      <c r="CR5748" s="52" t="s">
        <v>28953</v>
      </c>
    </row>
    <row r="5749" spans="81:96">
      <c r="CC5749" s="52">
        <v>5748</v>
      </c>
      <c r="CD5749" s="53" t="s">
        <v>33858</v>
      </c>
      <c r="CE5749" s="53" t="s">
        <v>33859</v>
      </c>
      <c r="CF5749" s="54">
        <v>6957</v>
      </c>
      <c r="CG5749" s="54">
        <v>6.5309999999999997</v>
      </c>
      <c r="CH5749" s="54">
        <v>7.18</v>
      </c>
      <c r="CI5749" s="54">
        <v>0.99199999999999999</v>
      </c>
      <c r="CJ5749" s="54">
        <v>132</v>
      </c>
      <c r="CK5749" s="54">
        <v>6.2</v>
      </c>
      <c r="CL5749" s="54">
        <v>2.0230000000000001E-2</v>
      </c>
      <c r="CM5749" s="54">
        <v>2.8370000000000002</v>
      </c>
      <c r="CN5749" s="53" t="s">
        <v>36903</v>
      </c>
      <c r="CO5749" s="54">
        <v>1</v>
      </c>
      <c r="CP5749" s="54">
        <v>46</v>
      </c>
      <c r="CQ5749" s="55">
        <f t="shared" si="89"/>
        <v>2.1739130434782608E-2</v>
      </c>
      <c r="CR5749" s="52" t="s">
        <v>28907</v>
      </c>
    </row>
    <row r="5750" spans="81:96">
      <c r="CC5750" s="52">
        <v>5749</v>
      </c>
      <c r="CD5750" s="53" t="s">
        <v>36904</v>
      </c>
      <c r="CE5750" s="53" t="s">
        <v>36905</v>
      </c>
      <c r="CF5750" s="54">
        <v>2467</v>
      </c>
      <c r="CG5750" s="54">
        <v>5.516</v>
      </c>
      <c r="CH5750" s="54">
        <v>5.5910000000000002</v>
      </c>
      <c r="CI5750" s="54">
        <v>0.98099999999999998</v>
      </c>
      <c r="CJ5750" s="54">
        <v>161</v>
      </c>
      <c r="CK5750" s="54">
        <v>2.6</v>
      </c>
      <c r="CL5750" s="54">
        <v>1.4800000000000001E-2</v>
      </c>
      <c r="CM5750" s="54">
        <v>2.3660000000000001</v>
      </c>
      <c r="CN5750" s="53" t="s">
        <v>36903</v>
      </c>
      <c r="CO5750" s="54">
        <v>2</v>
      </c>
      <c r="CP5750" s="54">
        <v>46</v>
      </c>
      <c r="CQ5750" s="55">
        <f t="shared" si="89"/>
        <v>4.3478260869565216E-2</v>
      </c>
      <c r="CR5750" s="52" t="s">
        <v>28907</v>
      </c>
    </row>
    <row r="5751" spans="81:96">
      <c r="CC5751" s="52">
        <v>5750</v>
      </c>
      <c r="CD5751" s="53" t="s">
        <v>33870</v>
      </c>
      <c r="CE5751" s="53" t="s">
        <v>33871</v>
      </c>
      <c r="CF5751" s="54">
        <v>12352</v>
      </c>
      <c r="CG5751" s="54">
        <v>4.59</v>
      </c>
      <c r="CH5751" s="54">
        <v>5.1180000000000003</v>
      </c>
      <c r="CI5751" s="54">
        <v>0.94299999999999995</v>
      </c>
      <c r="CJ5751" s="54">
        <v>192</v>
      </c>
      <c r="CK5751" s="54">
        <v>7.7</v>
      </c>
      <c r="CL5751" s="54">
        <v>2.6370000000000001E-2</v>
      </c>
      <c r="CM5751" s="54">
        <v>1.839</v>
      </c>
      <c r="CN5751" s="53" t="s">
        <v>36903</v>
      </c>
      <c r="CO5751" s="54">
        <v>3</v>
      </c>
      <c r="CP5751" s="54">
        <v>46</v>
      </c>
      <c r="CQ5751" s="55">
        <f t="shared" si="89"/>
        <v>6.5217391304347824E-2</v>
      </c>
      <c r="CR5751" s="52" t="s">
        <v>28907</v>
      </c>
    </row>
    <row r="5752" spans="81:96">
      <c r="CC5752" s="52">
        <v>5751</v>
      </c>
      <c r="CD5752" s="53" t="s">
        <v>12345</v>
      </c>
      <c r="CE5752" s="53" t="s">
        <v>12344</v>
      </c>
      <c r="CF5752" s="54">
        <v>16740</v>
      </c>
      <c r="CG5752" s="54">
        <v>4.5720000000000001</v>
      </c>
      <c r="CH5752" s="54">
        <v>5.0389999999999997</v>
      </c>
      <c r="CI5752" s="54">
        <v>1.3049999999999999</v>
      </c>
      <c r="CJ5752" s="54">
        <v>321</v>
      </c>
      <c r="CK5752" s="54">
        <v>6.9</v>
      </c>
      <c r="CL5752" s="54">
        <v>3.9019999999999999E-2</v>
      </c>
      <c r="CM5752" s="54">
        <v>1.8069999999999999</v>
      </c>
      <c r="CN5752" s="53" t="s">
        <v>36903</v>
      </c>
      <c r="CO5752" s="54">
        <v>4</v>
      </c>
      <c r="CP5752" s="54">
        <v>46</v>
      </c>
      <c r="CQ5752" s="55">
        <f t="shared" si="89"/>
        <v>8.6956521739130432E-2</v>
      </c>
      <c r="CR5752" s="52" t="s">
        <v>28907</v>
      </c>
    </row>
    <row r="5753" spans="81:96">
      <c r="CC5753" s="52">
        <v>5752</v>
      </c>
      <c r="CD5753" s="53" t="s">
        <v>33890</v>
      </c>
      <c r="CE5753" s="53" t="s">
        <v>33891</v>
      </c>
      <c r="CF5753" s="54">
        <v>6054</v>
      </c>
      <c r="CG5753" s="54">
        <v>3.5</v>
      </c>
      <c r="CH5753" s="54">
        <v>3.8610000000000002</v>
      </c>
      <c r="CI5753" s="54">
        <v>0.58799999999999997</v>
      </c>
      <c r="CJ5753" s="54">
        <v>131</v>
      </c>
      <c r="CK5753" s="54">
        <v>7.6</v>
      </c>
      <c r="CL5753" s="54">
        <v>1.0800000000000001E-2</v>
      </c>
      <c r="CM5753" s="54">
        <v>1.2130000000000001</v>
      </c>
      <c r="CN5753" s="53" t="s">
        <v>36903</v>
      </c>
      <c r="CO5753" s="54">
        <v>5</v>
      </c>
      <c r="CP5753" s="54">
        <v>46</v>
      </c>
      <c r="CQ5753" s="55">
        <f t="shared" si="89"/>
        <v>0.10869565217391304</v>
      </c>
      <c r="CR5753" s="52" t="s">
        <v>28907</v>
      </c>
    </row>
    <row r="5754" spans="81:96">
      <c r="CC5754" s="52">
        <v>5753</v>
      </c>
      <c r="CD5754" s="53" t="s">
        <v>36906</v>
      </c>
      <c r="CE5754" s="53" t="s">
        <v>36907</v>
      </c>
      <c r="CF5754" s="54">
        <v>3530</v>
      </c>
      <c r="CG5754" s="54">
        <v>3.3570000000000002</v>
      </c>
      <c r="CH5754" s="54">
        <v>3.0579999999999998</v>
      </c>
      <c r="CI5754" s="54">
        <v>0.67500000000000004</v>
      </c>
      <c r="CJ5754" s="54">
        <v>77</v>
      </c>
      <c r="CK5754" s="54">
        <v>7.5</v>
      </c>
      <c r="CL5754" s="54">
        <v>7.7200000000000003E-3</v>
      </c>
      <c r="CM5754" s="54">
        <v>1.0780000000000001</v>
      </c>
      <c r="CN5754" s="53" t="s">
        <v>36903</v>
      </c>
      <c r="CO5754" s="54">
        <v>6</v>
      </c>
      <c r="CP5754" s="54">
        <v>46</v>
      </c>
      <c r="CQ5754" s="55">
        <f t="shared" si="89"/>
        <v>0.13043478260869565</v>
      </c>
      <c r="CR5754" s="52" t="s">
        <v>28907</v>
      </c>
    </row>
    <row r="5755" spans="81:96">
      <c r="CC5755" s="52">
        <v>5754</v>
      </c>
      <c r="CD5755" s="53" t="s">
        <v>36908</v>
      </c>
      <c r="CE5755" s="53" t="s">
        <v>36909</v>
      </c>
      <c r="CF5755" s="54">
        <v>603</v>
      </c>
      <c r="CG5755" s="54">
        <v>3.2909999999999999</v>
      </c>
      <c r="CH5755" s="54">
        <v>2.9830000000000001</v>
      </c>
      <c r="CI5755" s="54">
        <v>0.42599999999999999</v>
      </c>
      <c r="CJ5755" s="54">
        <v>54</v>
      </c>
      <c r="CK5755" s="54">
        <v>3.2</v>
      </c>
      <c r="CL5755" s="54">
        <v>2.0100000000000001E-3</v>
      </c>
      <c r="CM5755" s="54">
        <v>0.71499999999999997</v>
      </c>
      <c r="CN5755" s="53" t="s">
        <v>36903</v>
      </c>
      <c r="CO5755" s="54">
        <v>7</v>
      </c>
      <c r="CP5755" s="54">
        <v>46</v>
      </c>
      <c r="CQ5755" s="55">
        <f t="shared" si="89"/>
        <v>0.15217391304347827</v>
      </c>
      <c r="CR5755" s="52" t="s">
        <v>28907</v>
      </c>
    </row>
    <row r="5756" spans="81:96">
      <c r="CC5756" s="52">
        <v>5755</v>
      </c>
      <c r="CD5756" s="53" t="s">
        <v>36910</v>
      </c>
      <c r="CE5756" s="53" t="s">
        <v>36911</v>
      </c>
      <c r="CF5756" s="54">
        <v>5668</v>
      </c>
      <c r="CG5756" s="54">
        <v>3.24</v>
      </c>
      <c r="CH5756" s="54">
        <v>3.49</v>
      </c>
      <c r="CI5756" s="54">
        <v>0.68300000000000005</v>
      </c>
      <c r="CJ5756" s="54">
        <v>104</v>
      </c>
      <c r="CK5756" s="54" t="s">
        <v>28918</v>
      </c>
      <c r="CL5756" s="54">
        <v>1.1860000000000001E-2</v>
      </c>
      <c r="CM5756" s="54">
        <v>1.4530000000000001</v>
      </c>
      <c r="CN5756" s="53" t="s">
        <v>36903</v>
      </c>
      <c r="CO5756" s="54">
        <v>8</v>
      </c>
      <c r="CP5756" s="54">
        <v>46</v>
      </c>
      <c r="CQ5756" s="55">
        <f t="shared" si="89"/>
        <v>0.17391304347826086</v>
      </c>
      <c r="CR5756" s="52" t="s">
        <v>28907</v>
      </c>
    </row>
    <row r="5757" spans="81:96">
      <c r="CC5757" s="52">
        <v>5756</v>
      </c>
      <c r="CD5757" s="53" t="s">
        <v>36912</v>
      </c>
      <c r="CE5757" s="53" t="s">
        <v>36913</v>
      </c>
      <c r="CF5757" s="54">
        <v>4120</v>
      </c>
      <c r="CG5757" s="54">
        <v>3.1320000000000001</v>
      </c>
      <c r="CH5757" s="54">
        <v>4.6520000000000001</v>
      </c>
      <c r="CI5757" s="54">
        <v>0.89</v>
      </c>
      <c r="CJ5757" s="54">
        <v>172</v>
      </c>
      <c r="CK5757" s="54">
        <v>5.5</v>
      </c>
      <c r="CL5757" s="54">
        <v>7.7099999999999998E-3</v>
      </c>
      <c r="CM5757" s="54">
        <v>1.0620000000000001</v>
      </c>
      <c r="CN5757" s="53" t="s">
        <v>36903</v>
      </c>
      <c r="CO5757" s="54">
        <v>9</v>
      </c>
      <c r="CP5757" s="54">
        <v>46</v>
      </c>
      <c r="CQ5757" s="55">
        <f t="shared" si="89"/>
        <v>0.19565217391304349</v>
      </c>
      <c r="CR5757" s="52" t="s">
        <v>28907</v>
      </c>
    </row>
    <row r="5758" spans="81:96">
      <c r="CC5758" s="52">
        <v>5757</v>
      </c>
      <c r="CD5758" s="53" t="s">
        <v>33898</v>
      </c>
      <c r="CE5758" s="53" t="s">
        <v>33899</v>
      </c>
      <c r="CF5758" s="54">
        <v>7409</v>
      </c>
      <c r="CG5758" s="54">
        <v>3.0369999999999999</v>
      </c>
      <c r="CH5758" s="54">
        <v>3.6589999999999998</v>
      </c>
      <c r="CI5758" s="54">
        <v>0.75700000000000001</v>
      </c>
      <c r="CJ5758" s="54">
        <v>177</v>
      </c>
      <c r="CK5758" s="54">
        <v>7.5</v>
      </c>
      <c r="CL5758" s="54">
        <v>1.1520000000000001E-2</v>
      </c>
      <c r="CM5758" s="54">
        <v>0.97099999999999997</v>
      </c>
      <c r="CN5758" s="53" t="s">
        <v>36903</v>
      </c>
      <c r="CO5758" s="54">
        <v>10</v>
      </c>
      <c r="CP5758" s="54">
        <v>46</v>
      </c>
      <c r="CQ5758" s="55">
        <f t="shared" si="89"/>
        <v>0.21739130434782608</v>
      </c>
      <c r="CR5758" s="52" t="s">
        <v>28907</v>
      </c>
    </row>
    <row r="5759" spans="81:96">
      <c r="CC5759" s="52">
        <v>5758</v>
      </c>
      <c r="CD5759" s="53" t="s">
        <v>21093</v>
      </c>
      <c r="CE5759" s="53" t="s">
        <v>21091</v>
      </c>
      <c r="CF5759" s="54">
        <v>2331</v>
      </c>
      <c r="CG5759" s="54">
        <v>3.0259999999999998</v>
      </c>
      <c r="CH5759" s="54">
        <v>3.3029999999999999</v>
      </c>
      <c r="CI5759" s="54">
        <v>0.51500000000000001</v>
      </c>
      <c r="CJ5759" s="54">
        <v>445</v>
      </c>
      <c r="CK5759" s="54">
        <v>2.6</v>
      </c>
      <c r="CL5759" s="54">
        <v>7.92E-3</v>
      </c>
      <c r="CM5759" s="54">
        <v>0.82099999999999995</v>
      </c>
      <c r="CN5759" s="53" t="s">
        <v>36903</v>
      </c>
      <c r="CO5759" s="54">
        <v>11</v>
      </c>
      <c r="CP5759" s="54">
        <v>46</v>
      </c>
      <c r="CQ5759" s="55">
        <f t="shared" si="89"/>
        <v>0.2391304347826087</v>
      </c>
      <c r="CR5759" s="52" t="s">
        <v>28907</v>
      </c>
    </row>
    <row r="5760" spans="81:96">
      <c r="CC5760" s="52">
        <v>5759</v>
      </c>
      <c r="CD5760" s="53" t="s">
        <v>36914</v>
      </c>
      <c r="CE5760" s="53" t="s">
        <v>36915</v>
      </c>
      <c r="CF5760" s="54">
        <v>7373</v>
      </c>
      <c r="CG5760" s="54">
        <v>2.8450000000000002</v>
      </c>
      <c r="CH5760" s="54">
        <v>3.0870000000000002</v>
      </c>
      <c r="CI5760" s="54">
        <v>0.60199999999999998</v>
      </c>
      <c r="CJ5760" s="54">
        <v>166</v>
      </c>
      <c r="CK5760" s="54">
        <v>9.1</v>
      </c>
      <c r="CL5760" s="54">
        <v>1.273E-2</v>
      </c>
      <c r="CM5760" s="54">
        <v>1.04</v>
      </c>
      <c r="CN5760" s="53" t="s">
        <v>36903</v>
      </c>
      <c r="CO5760" s="54">
        <v>12</v>
      </c>
      <c r="CP5760" s="54">
        <v>46</v>
      </c>
      <c r="CQ5760" s="55">
        <f t="shared" si="89"/>
        <v>0.2608695652173913</v>
      </c>
      <c r="CR5760" s="52" t="s">
        <v>28921</v>
      </c>
    </row>
    <row r="5761" spans="81:96">
      <c r="CC5761" s="52">
        <v>5760</v>
      </c>
      <c r="CD5761" s="53" t="s">
        <v>36916</v>
      </c>
      <c r="CE5761" s="53" t="s">
        <v>36917</v>
      </c>
      <c r="CF5761" s="54">
        <v>13632</v>
      </c>
      <c r="CG5761" s="54">
        <v>2.7850000000000001</v>
      </c>
      <c r="CH5761" s="54">
        <v>3.2559999999999998</v>
      </c>
      <c r="CI5761" s="54">
        <v>0.63200000000000001</v>
      </c>
      <c r="CJ5761" s="54">
        <v>435</v>
      </c>
      <c r="CK5761" s="54">
        <v>6.8</v>
      </c>
      <c r="CL5761" s="54">
        <v>2.494E-2</v>
      </c>
      <c r="CM5761" s="54">
        <v>0.95299999999999996</v>
      </c>
      <c r="CN5761" s="53" t="s">
        <v>36903</v>
      </c>
      <c r="CO5761" s="54">
        <v>13</v>
      </c>
      <c r="CP5761" s="54">
        <v>46</v>
      </c>
      <c r="CQ5761" s="55">
        <f t="shared" si="89"/>
        <v>0.28260869565217389</v>
      </c>
      <c r="CR5761" s="52" t="s">
        <v>28921</v>
      </c>
    </row>
    <row r="5762" spans="81:96">
      <c r="CC5762" s="52">
        <v>5761</v>
      </c>
      <c r="CD5762" s="53" t="s">
        <v>36918</v>
      </c>
      <c r="CE5762" s="53" t="s">
        <v>36919</v>
      </c>
      <c r="CF5762" s="54">
        <v>6348</v>
      </c>
      <c r="CG5762" s="54">
        <v>2.766</v>
      </c>
      <c r="CH5762" s="54">
        <v>3.6120000000000001</v>
      </c>
      <c r="CI5762" s="54">
        <v>0.57099999999999995</v>
      </c>
      <c r="CJ5762" s="54">
        <v>147</v>
      </c>
      <c r="CK5762" s="54">
        <v>7</v>
      </c>
      <c r="CL5762" s="54">
        <v>1.4200000000000001E-2</v>
      </c>
      <c r="CM5762" s="54">
        <v>1.395</v>
      </c>
      <c r="CN5762" s="53" t="s">
        <v>36903</v>
      </c>
      <c r="CO5762" s="54">
        <v>14</v>
      </c>
      <c r="CP5762" s="54">
        <v>46</v>
      </c>
      <c r="CQ5762" s="55">
        <f t="shared" ref="CQ5762:CQ5825" si="90">CO5762/CP5762</f>
        <v>0.30434782608695654</v>
      </c>
      <c r="CR5762" s="52" t="s">
        <v>28921</v>
      </c>
    </row>
    <row r="5763" spans="81:96">
      <c r="CC5763" s="52">
        <v>5762</v>
      </c>
      <c r="CD5763" s="53" t="s">
        <v>36920</v>
      </c>
      <c r="CE5763" s="53" t="s">
        <v>36921</v>
      </c>
      <c r="CF5763" s="54">
        <v>1832</v>
      </c>
      <c r="CG5763" s="54">
        <v>2.6869999999999998</v>
      </c>
      <c r="CH5763" s="54">
        <v>3.7050000000000001</v>
      </c>
      <c r="CI5763" s="54">
        <v>1.0289999999999999</v>
      </c>
      <c r="CJ5763" s="54">
        <v>68</v>
      </c>
      <c r="CK5763" s="54">
        <v>4.5</v>
      </c>
      <c r="CL5763" s="54">
        <v>6.96E-3</v>
      </c>
      <c r="CM5763" s="54">
        <v>1.266</v>
      </c>
      <c r="CN5763" s="53" t="s">
        <v>36903</v>
      </c>
      <c r="CO5763" s="54">
        <v>15</v>
      </c>
      <c r="CP5763" s="54">
        <v>46</v>
      </c>
      <c r="CQ5763" s="55">
        <f t="shared" si="90"/>
        <v>0.32608695652173914</v>
      </c>
      <c r="CR5763" s="52" t="s">
        <v>28921</v>
      </c>
    </row>
    <row r="5764" spans="81:96">
      <c r="CC5764" s="52">
        <v>5763</v>
      </c>
      <c r="CD5764" s="53" t="s">
        <v>36922</v>
      </c>
      <c r="CE5764" s="53" t="s">
        <v>36923</v>
      </c>
      <c r="CF5764" s="54">
        <v>2204</v>
      </c>
      <c r="CG5764" s="54">
        <v>2.6579999999999999</v>
      </c>
      <c r="CH5764" s="54">
        <v>2.6669999999999998</v>
      </c>
      <c r="CI5764" s="54">
        <v>0.74199999999999999</v>
      </c>
      <c r="CJ5764" s="54">
        <v>62</v>
      </c>
      <c r="CK5764" s="54">
        <v>8.5</v>
      </c>
      <c r="CL5764" s="54">
        <v>3.8800000000000002E-3</v>
      </c>
      <c r="CM5764" s="54">
        <v>0.90400000000000003</v>
      </c>
      <c r="CN5764" s="53" t="s">
        <v>36903</v>
      </c>
      <c r="CO5764" s="54">
        <v>16</v>
      </c>
      <c r="CP5764" s="54">
        <v>46</v>
      </c>
      <c r="CQ5764" s="55">
        <f t="shared" si="90"/>
        <v>0.34782608695652173</v>
      </c>
      <c r="CR5764" s="52" t="s">
        <v>28921</v>
      </c>
    </row>
    <row r="5765" spans="81:96">
      <c r="CC5765" s="52">
        <v>5764</v>
      </c>
      <c r="CD5765" s="53" t="s">
        <v>36924</v>
      </c>
      <c r="CE5765" s="53" t="s">
        <v>36925</v>
      </c>
      <c r="CF5765" s="54">
        <v>2749</v>
      </c>
      <c r="CG5765" s="54">
        <v>2.6120000000000001</v>
      </c>
      <c r="CH5765" s="54">
        <v>4.1790000000000003</v>
      </c>
      <c r="CI5765" s="54">
        <v>0.48699999999999999</v>
      </c>
      <c r="CJ5765" s="54">
        <v>39</v>
      </c>
      <c r="CK5765" s="54">
        <v>9.1</v>
      </c>
      <c r="CL5765" s="54">
        <v>4.1200000000000004E-3</v>
      </c>
      <c r="CM5765" s="54">
        <v>1.33</v>
      </c>
      <c r="CN5765" s="53" t="s">
        <v>36903</v>
      </c>
      <c r="CO5765" s="54">
        <v>17</v>
      </c>
      <c r="CP5765" s="54">
        <v>46</v>
      </c>
      <c r="CQ5765" s="55">
        <f t="shared" si="90"/>
        <v>0.36956521739130432</v>
      </c>
      <c r="CR5765" s="52" t="s">
        <v>28921</v>
      </c>
    </row>
    <row r="5766" spans="81:96">
      <c r="CC5766" s="52">
        <v>5765</v>
      </c>
      <c r="CD5766" s="53" t="s">
        <v>36926</v>
      </c>
      <c r="CE5766" s="53" t="s">
        <v>36927</v>
      </c>
      <c r="CF5766" s="54">
        <v>6683</v>
      </c>
      <c r="CG5766" s="54">
        <v>2.544</v>
      </c>
      <c r="CH5766" s="54">
        <v>2.6760000000000002</v>
      </c>
      <c r="CI5766" s="54">
        <v>1.125</v>
      </c>
      <c r="CJ5766" s="54">
        <v>104</v>
      </c>
      <c r="CK5766" s="54" t="s">
        <v>28918</v>
      </c>
      <c r="CL5766" s="54">
        <v>8.2100000000000003E-3</v>
      </c>
      <c r="CM5766" s="54">
        <v>1.004</v>
      </c>
      <c r="CN5766" s="53" t="s">
        <v>36903</v>
      </c>
      <c r="CO5766" s="54">
        <v>18</v>
      </c>
      <c r="CP5766" s="54">
        <v>46</v>
      </c>
      <c r="CQ5766" s="55">
        <f t="shared" si="90"/>
        <v>0.39130434782608697</v>
      </c>
      <c r="CR5766" s="52" t="s">
        <v>28921</v>
      </c>
    </row>
    <row r="5767" spans="81:96">
      <c r="CC5767" s="52">
        <v>5766</v>
      </c>
      <c r="CD5767" s="53" t="s">
        <v>36928</v>
      </c>
      <c r="CE5767" s="53" t="s">
        <v>36929</v>
      </c>
      <c r="CF5767" s="54">
        <v>3438</v>
      </c>
      <c r="CG5767" s="54">
        <v>2.3780000000000001</v>
      </c>
      <c r="CH5767" s="54">
        <v>2.5720000000000001</v>
      </c>
      <c r="CI5767" s="54">
        <v>0.58199999999999996</v>
      </c>
      <c r="CJ5767" s="54">
        <v>55</v>
      </c>
      <c r="CK5767" s="54" t="s">
        <v>28918</v>
      </c>
      <c r="CL5767" s="54">
        <v>7.26E-3</v>
      </c>
      <c r="CM5767" s="54">
        <v>1.173</v>
      </c>
      <c r="CN5767" s="53" t="s">
        <v>36903</v>
      </c>
      <c r="CO5767" s="54">
        <v>19</v>
      </c>
      <c r="CP5767" s="54">
        <v>46</v>
      </c>
      <c r="CQ5767" s="55">
        <f t="shared" si="90"/>
        <v>0.41304347826086957</v>
      </c>
      <c r="CR5767" s="52" t="s">
        <v>28921</v>
      </c>
    </row>
    <row r="5768" spans="81:96">
      <c r="CC5768" s="52">
        <v>5767</v>
      </c>
      <c r="CD5768" s="53" t="s">
        <v>36930</v>
      </c>
      <c r="CE5768" s="53" t="s">
        <v>36931</v>
      </c>
      <c r="CF5768" s="54">
        <v>17076</v>
      </c>
      <c r="CG5768" s="54">
        <v>2.339</v>
      </c>
      <c r="CH5768" s="54">
        <v>2.9420000000000002</v>
      </c>
      <c r="CI5768" s="54">
        <v>0.55400000000000005</v>
      </c>
      <c r="CJ5768" s="54">
        <v>368</v>
      </c>
      <c r="CK5768" s="54">
        <v>8.8000000000000007</v>
      </c>
      <c r="CL5768" s="54">
        <v>2.7320000000000001E-2</v>
      </c>
      <c r="CM5768" s="54">
        <v>0.996</v>
      </c>
      <c r="CN5768" s="53" t="s">
        <v>36903</v>
      </c>
      <c r="CO5768" s="54">
        <v>20</v>
      </c>
      <c r="CP5768" s="54">
        <v>46</v>
      </c>
      <c r="CQ5768" s="55">
        <f t="shared" si="90"/>
        <v>0.43478260869565216</v>
      </c>
      <c r="CR5768" s="52" t="s">
        <v>28921</v>
      </c>
    </row>
    <row r="5769" spans="81:96">
      <c r="CC5769" s="52">
        <v>5768</v>
      </c>
      <c r="CD5769" s="53" t="s">
        <v>36932</v>
      </c>
      <c r="CE5769" s="53" t="s">
        <v>36933</v>
      </c>
      <c r="CF5769" s="54">
        <v>490</v>
      </c>
      <c r="CG5769" s="54">
        <v>2.3090000000000002</v>
      </c>
      <c r="CH5769" s="54">
        <v>2.9340000000000002</v>
      </c>
      <c r="CI5769" s="54">
        <v>0.64600000000000002</v>
      </c>
      <c r="CJ5769" s="54">
        <v>65</v>
      </c>
      <c r="CK5769" s="54">
        <v>2.9</v>
      </c>
      <c r="CL5769" s="54">
        <v>2.2699999999999999E-3</v>
      </c>
      <c r="CM5769" s="54">
        <v>0.94</v>
      </c>
      <c r="CN5769" s="53" t="s">
        <v>36903</v>
      </c>
      <c r="CO5769" s="54">
        <v>21</v>
      </c>
      <c r="CP5769" s="54">
        <v>46</v>
      </c>
      <c r="CQ5769" s="55">
        <f t="shared" si="90"/>
        <v>0.45652173913043476</v>
      </c>
      <c r="CR5769" s="52" t="s">
        <v>28921</v>
      </c>
    </row>
    <row r="5770" spans="81:96">
      <c r="CC5770" s="52">
        <v>5769</v>
      </c>
      <c r="CD5770" s="53" t="s">
        <v>36934</v>
      </c>
      <c r="CE5770" s="53" t="s">
        <v>36935</v>
      </c>
      <c r="CF5770" s="54">
        <v>5387</v>
      </c>
      <c r="CG5770" s="54">
        <v>2.2829999999999999</v>
      </c>
      <c r="CH5770" s="54">
        <v>3.1219999999999999</v>
      </c>
      <c r="CI5770" s="54">
        <v>0.54100000000000004</v>
      </c>
      <c r="CJ5770" s="54">
        <v>157</v>
      </c>
      <c r="CK5770" s="54">
        <v>8.1999999999999993</v>
      </c>
      <c r="CL5770" s="54">
        <v>9.6299999999999997E-3</v>
      </c>
      <c r="CM5770" s="54">
        <v>1.018</v>
      </c>
      <c r="CN5770" s="53" t="s">
        <v>36903</v>
      </c>
      <c r="CO5770" s="54">
        <v>22</v>
      </c>
      <c r="CP5770" s="54">
        <v>46</v>
      </c>
      <c r="CQ5770" s="55">
        <f t="shared" si="90"/>
        <v>0.47826086956521741</v>
      </c>
      <c r="CR5770" s="52" t="s">
        <v>28921</v>
      </c>
    </row>
    <row r="5771" spans="81:96">
      <c r="CC5771" s="52">
        <v>5770</v>
      </c>
      <c r="CD5771" s="53" t="s">
        <v>36936</v>
      </c>
      <c r="CE5771" s="53" t="s">
        <v>36937</v>
      </c>
      <c r="CF5771" s="54">
        <v>1413</v>
      </c>
      <c r="CG5771" s="54">
        <v>2.1190000000000002</v>
      </c>
      <c r="CH5771" s="54">
        <v>3.1459999999999999</v>
      </c>
      <c r="CI5771" s="54">
        <v>0.19400000000000001</v>
      </c>
      <c r="CJ5771" s="54">
        <v>31</v>
      </c>
      <c r="CK5771" s="54">
        <v>8.6</v>
      </c>
      <c r="CL5771" s="54">
        <v>2.66E-3</v>
      </c>
      <c r="CM5771" s="54">
        <v>1.1080000000000001</v>
      </c>
      <c r="CN5771" s="53" t="s">
        <v>36903</v>
      </c>
      <c r="CO5771" s="54">
        <v>23</v>
      </c>
      <c r="CP5771" s="54">
        <v>46</v>
      </c>
      <c r="CQ5771" s="55">
        <f t="shared" si="90"/>
        <v>0.5</v>
      </c>
      <c r="CR5771" s="52" t="s">
        <v>28938</v>
      </c>
    </row>
    <row r="5772" spans="81:96">
      <c r="CC5772" s="52">
        <v>5771</v>
      </c>
      <c r="CD5772" s="53" t="s">
        <v>36938</v>
      </c>
      <c r="CE5772" s="53" t="s">
        <v>36939</v>
      </c>
      <c r="CF5772" s="54">
        <v>8690</v>
      </c>
      <c r="CG5772" s="54">
        <v>2.0619999999999998</v>
      </c>
      <c r="CH5772" s="54">
        <v>2.4809999999999999</v>
      </c>
      <c r="CI5772" s="54">
        <v>0.95699999999999996</v>
      </c>
      <c r="CJ5772" s="54">
        <v>580</v>
      </c>
      <c r="CK5772" s="54">
        <v>4.7</v>
      </c>
      <c r="CL5772" s="54">
        <v>2.1340000000000001E-2</v>
      </c>
      <c r="CM5772" s="54">
        <v>0.71099999999999997</v>
      </c>
      <c r="CN5772" s="53" t="s">
        <v>36903</v>
      </c>
      <c r="CO5772" s="54">
        <v>24</v>
      </c>
      <c r="CP5772" s="54">
        <v>46</v>
      </c>
      <c r="CQ5772" s="55">
        <f t="shared" si="90"/>
        <v>0.52173913043478259</v>
      </c>
      <c r="CR5772" s="52" t="s">
        <v>28938</v>
      </c>
    </row>
    <row r="5773" spans="81:96">
      <c r="CC5773" s="52">
        <v>5772</v>
      </c>
      <c r="CD5773" s="53" t="s">
        <v>36940</v>
      </c>
      <c r="CE5773" s="53" t="s">
        <v>36941</v>
      </c>
      <c r="CF5773" s="54">
        <v>461</v>
      </c>
      <c r="CG5773" s="54">
        <v>1.77</v>
      </c>
      <c r="CH5773" s="54">
        <v>1.76</v>
      </c>
      <c r="CI5773" s="54">
        <v>0.26200000000000001</v>
      </c>
      <c r="CJ5773" s="54">
        <v>42</v>
      </c>
      <c r="CK5773" s="54">
        <v>3.9</v>
      </c>
      <c r="CL5773" s="54">
        <v>8.3000000000000001E-4</v>
      </c>
      <c r="CM5773" s="54">
        <v>0.30399999999999999</v>
      </c>
      <c r="CN5773" s="53" t="s">
        <v>36903</v>
      </c>
      <c r="CO5773" s="54">
        <v>25</v>
      </c>
      <c r="CP5773" s="54">
        <v>46</v>
      </c>
      <c r="CQ5773" s="55">
        <f t="shared" si="90"/>
        <v>0.54347826086956519</v>
      </c>
      <c r="CR5773" s="52" t="s">
        <v>28938</v>
      </c>
    </row>
    <row r="5774" spans="81:96">
      <c r="CC5774" s="52">
        <v>5773</v>
      </c>
      <c r="CD5774" s="53" t="s">
        <v>32832</v>
      </c>
      <c r="CE5774" s="53" t="s">
        <v>32833</v>
      </c>
      <c r="CF5774" s="54">
        <v>3193</v>
      </c>
      <c r="CG5774" s="54">
        <v>1.655</v>
      </c>
      <c r="CH5774" s="54">
        <v>2.2120000000000002</v>
      </c>
      <c r="CI5774" s="54">
        <v>0.36799999999999999</v>
      </c>
      <c r="CJ5774" s="54">
        <v>125</v>
      </c>
      <c r="CK5774" s="54">
        <v>8.6999999999999993</v>
      </c>
      <c r="CL5774" s="54">
        <v>4.62E-3</v>
      </c>
      <c r="CM5774" s="54">
        <v>0.58299999999999996</v>
      </c>
      <c r="CN5774" s="53" t="s">
        <v>36903</v>
      </c>
      <c r="CO5774" s="54">
        <v>26</v>
      </c>
      <c r="CP5774" s="54">
        <v>46</v>
      </c>
      <c r="CQ5774" s="55">
        <f t="shared" si="90"/>
        <v>0.56521739130434778</v>
      </c>
      <c r="CR5774" s="52" t="s">
        <v>28938</v>
      </c>
    </row>
    <row r="5775" spans="81:96">
      <c r="CC5775" s="52">
        <v>5774</v>
      </c>
      <c r="CD5775" s="53" t="s">
        <v>36942</v>
      </c>
      <c r="CE5775" s="53" t="s">
        <v>36943</v>
      </c>
      <c r="CF5775" s="54">
        <v>5926</v>
      </c>
      <c r="CG5775" s="54">
        <v>1.6080000000000001</v>
      </c>
      <c r="CH5775" s="54">
        <v>2.3250000000000002</v>
      </c>
      <c r="CI5775" s="54">
        <v>0.23799999999999999</v>
      </c>
      <c r="CJ5775" s="54">
        <v>84</v>
      </c>
      <c r="CK5775" s="54" t="s">
        <v>28918</v>
      </c>
      <c r="CL5775" s="54">
        <v>3.9699999999999996E-3</v>
      </c>
      <c r="CM5775" s="54">
        <v>0.57699999999999996</v>
      </c>
      <c r="CN5775" s="53" t="s">
        <v>36903</v>
      </c>
      <c r="CO5775" s="54">
        <v>27</v>
      </c>
      <c r="CP5775" s="54">
        <v>46</v>
      </c>
      <c r="CQ5775" s="55">
        <f t="shared" si="90"/>
        <v>0.58695652173913049</v>
      </c>
      <c r="CR5775" s="52" t="s">
        <v>28938</v>
      </c>
    </row>
    <row r="5776" spans="81:96">
      <c r="CC5776" s="52">
        <v>5775</v>
      </c>
      <c r="CD5776" s="53" t="s">
        <v>35995</v>
      </c>
      <c r="CE5776" s="53" t="s">
        <v>35996</v>
      </c>
      <c r="CF5776" s="54">
        <v>1977</v>
      </c>
      <c r="CG5776" s="54">
        <v>1.6060000000000001</v>
      </c>
      <c r="CH5776" s="54">
        <v>1.8109999999999999</v>
      </c>
      <c r="CI5776" s="54">
        <v>0.25700000000000001</v>
      </c>
      <c r="CJ5776" s="54">
        <v>74</v>
      </c>
      <c r="CK5776" s="54">
        <v>9.6</v>
      </c>
      <c r="CL5776" s="54">
        <v>3.6099999999999999E-3</v>
      </c>
      <c r="CM5776" s="54">
        <v>0.65200000000000002</v>
      </c>
      <c r="CN5776" s="53" t="s">
        <v>36903</v>
      </c>
      <c r="CO5776" s="54">
        <v>28</v>
      </c>
      <c r="CP5776" s="54">
        <v>46</v>
      </c>
      <c r="CQ5776" s="55">
        <f t="shared" si="90"/>
        <v>0.60869565217391308</v>
      </c>
      <c r="CR5776" s="52" t="s">
        <v>28938</v>
      </c>
    </row>
    <row r="5777" spans="81:96">
      <c r="CC5777" s="52">
        <v>5776</v>
      </c>
      <c r="CD5777" s="53" t="s">
        <v>36005</v>
      </c>
      <c r="CE5777" s="53" t="s">
        <v>36006</v>
      </c>
      <c r="CF5777" s="54">
        <v>2708</v>
      </c>
      <c r="CG5777" s="54">
        <v>1.5149999999999999</v>
      </c>
      <c r="CH5777" s="54">
        <v>1.7290000000000001</v>
      </c>
      <c r="CI5777" s="54">
        <v>0.88900000000000001</v>
      </c>
      <c r="CJ5777" s="54">
        <v>72</v>
      </c>
      <c r="CK5777" s="54" t="s">
        <v>28918</v>
      </c>
      <c r="CL5777" s="54">
        <v>2.5000000000000001E-3</v>
      </c>
      <c r="CM5777" s="54">
        <v>0.61799999999999999</v>
      </c>
      <c r="CN5777" s="53" t="s">
        <v>36903</v>
      </c>
      <c r="CO5777" s="54">
        <v>29</v>
      </c>
      <c r="CP5777" s="54">
        <v>46</v>
      </c>
      <c r="CQ5777" s="55">
        <f t="shared" si="90"/>
        <v>0.63043478260869568</v>
      </c>
      <c r="CR5777" s="52" t="s">
        <v>28938</v>
      </c>
    </row>
    <row r="5778" spans="81:96">
      <c r="CC5778" s="52">
        <v>5777</v>
      </c>
      <c r="CD5778" s="53" t="s">
        <v>10297</v>
      </c>
      <c r="CE5778" s="53" t="s">
        <v>10295</v>
      </c>
      <c r="CF5778" s="54">
        <v>938</v>
      </c>
      <c r="CG5778" s="54">
        <v>1.3440000000000001</v>
      </c>
      <c r="CH5778" s="54">
        <v>1.4930000000000001</v>
      </c>
      <c r="CI5778" s="54">
        <v>0.29899999999999999</v>
      </c>
      <c r="CJ5778" s="54">
        <v>77</v>
      </c>
      <c r="CK5778" s="54">
        <v>4.8</v>
      </c>
      <c r="CL5778" s="54">
        <v>2.0699999999999998E-3</v>
      </c>
      <c r="CM5778" s="54">
        <v>0.34899999999999998</v>
      </c>
      <c r="CN5778" s="53" t="s">
        <v>36903</v>
      </c>
      <c r="CO5778" s="54">
        <v>30</v>
      </c>
      <c r="CP5778" s="54">
        <v>46</v>
      </c>
      <c r="CQ5778" s="55">
        <f t="shared" si="90"/>
        <v>0.65217391304347827</v>
      </c>
      <c r="CR5778" s="52" t="s">
        <v>28938</v>
      </c>
    </row>
    <row r="5779" spans="81:96">
      <c r="CC5779" s="52">
        <v>5778</v>
      </c>
      <c r="CD5779" s="53" t="s">
        <v>36944</v>
      </c>
      <c r="CE5779" s="53" t="s">
        <v>36945</v>
      </c>
      <c r="CF5779" s="54">
        <v>362</v>
      </c>
      <c r="CG5779" s="54">
        <v>1.1930000000000001</v>
      </c>
      <c r="CH5779" s="54">
        <v>0.98599999999999999</v>
      </c>
      <c r="CI5779" s="54">
        <v>0.45200000000000001</v>
      </c>
      <c r="CJ5779" s="54">
        <v>62</v>
      </c>
      <c r="CK5779" s="54">
        <v>2.9</v>
      </c>
      <c r="CL5779" s="54">
        <v>1.2600000000000001E-3</v>
      </c>
      <c r="CM5779" s="54">
        <v>0.28199999999999997</v>
      </c>
      <c r="CN5779" s="53" t="s">
        <v>36903</v>
      </c>
      <c r="CO5779" s="54">
        <v>31</v>
      </c>
      <c r="CP5779" s="54">
        <v>46</v>
      </c>
      <c r="CQ5779" s="55">
        <f t="shared" si="90"/>
        <v>0.67391304347826086</v>
      </c>
      <c r="CR5779" s="52" t="s">
        <v>28938</v>
      </c>
    </row>
    <row r="5780" spans="81:96">
      <c r="CC5780" s="52">
        <v>5779</v>
      </c>
      <c r="CD5780" s="53" t="s">
        <v>36037</v>
      </c>
      <c r="CE5780" s="53" t="s">
        <v>36038</v>
      </c>
      <c r="CF5780" s="54">
        <v>1634</v>
      </c>
      <c r="CG5780" s="54">
        <v>1.1739999999999999</v>
      </c>
      <c r="CH5780" s="54">
        <v>1.3640000000000001</v>
      </c>
      <c r="CI5780" s="54">
        <v>0.38800000000000001</v>
      </c>
      <c r="CJ5780" s="54">
        <v>49</v>
      </c>
      <c r="CK5780" s="54" t="s">
        <v>28918</v>
      </c>
      <c r="CL5780" s="54">
        <v>1.7700000000000001E-3</v>
      </c>
      <c r="CM5780" s="54">
        <v>0.54100000000000004</v>
      </c>
      <c r="CN5780" s="53" t="s">
        <v>36903</v>
      </c>
      <c r="CO5780" s="54">
        <v>32</v>
      </c>
      <c r="CP5780" s="54">
        <v>46</v>
      </c>
      <c r="CQ5780" s="55">
        <f t="shared" si="90"/>
        <v>0.69565217391304346</v>
      </c>
      <c r="CR5780" s="52" t="s">
        <v>28938</v>
      </c>
    </row>
    <row r="5781" spans="81:96">
      <c r="CC5781" s="52">
        <v>5780</v>
      </c>
      <c r="CD5781" s="53" t="s">
        <v>36946</v>
      </c>
      <c r="CE5781" s="53" t="s">
        <v>36947</v>
      </c>
      <c r="CF5781" s="54">
        <v>1070</v>
      </c>
      <c r="CG5781" s="54">
        <v>1.1499999999999999</v>
      </c>
      <c r="CH5781" s="54">
        <v>1.4890000000000001</v>
      </c>
      <c r="CI5781" s="54">
        <v>0.378</v>
      </c>
      <c r="CJ5781" s="54">
        <v>37</v>
      </c>
      <c r="CK5781" s="54" t="s">
        <v>28918</v>
      </c>
      <c r="CL5781" s="54">
        <v>1.0300000000000001E-3</v>
      </c>
      <c r="CM5781" s="54">
        <v>0.47399999999999998</v>
      </c>
      <c r="CN5781" s="53" t="s">
        <v>36903</v>
      </c>
      <c r="CO5781" s="54">
        <v>33</v>
      </c>
      <c r="CP5781" s="54">
        <v>46</v>
      </c>
      <c r="CQ5781" s="55">
        <f t="shared" si="90"/>
        <v>0.71739130434782605</v>
      </c>
      <c r="CR5781" s="52" t="s">
        <v>28938</v>
      </c>
    </row>
    <row r="5782" spans="81:96">
      <c r="CC5782" s="52">
        <v>5781</v>
      </c>
      <c r="CD5782" s="53" t="s">
        <v>36948</v>
      </c>
      <c r="CE5782" s="53" t="s">
        <v>36949</v>
      </c>
      <c r="CF5782" s="54">
        <v>526</v>
      </c>
      <c r="CG5782" s="54">
        <v>1.038</v>
      </c>
      <c r="CH5782" s="54">
        <v>1.4319999999999999</v>
      </c>
      <c r="CI5782" s="54">
        <v>0.38100000000000001</v>
      </c>
      <c r="CJ5782" s="54">
        <v>21</v>
      </c>
      <c r="CK5782" s="54">
        <v>8.4</v>
      </c>
      <c r="CL5782" s="54">
        <v>6.3000000000000003E-4</v>
      </c>
      <c r="CM5782" s="54">
        <v>0.33900000000000002</v>
      </c>
      <c r="CN5782" s="53" t="s">
        <v>36903</v>
      </c>
      <c r="CO5782" s="54">
        <v>34</v>
      </c>
      <c r="CP5782" s="54">
        <v>46</v>
      </c>
      <c r="CQ5782" s="55">
        <f t="shared" si="90"/>
        <v>0.73913043478260865</v>
      </c>
      <c r="CR5782" s="52" t="s">
        <v>28938</v>
      </c>
    </row>
    <row r="5783" spans="81:96">
      <c r="CC5783" s="52">
        <v>5782</v>
      </c>
      <c r="CD5783" s="53" t="s">
        <v>36063</v>
      </c>
      <c r="CE5783" s="53" t="s">
        <v>36064</v>
      </c>
      <c r="CF5783" s="54">
        <v>1099</v>
      </c>
      <c r="CG5783" s="54">
        <v>1.0209999999999999</v>
      </c>
      <c r="CH5783" s="54">
        <v>1.244</v>
      </c>
      <c r="CI5783" s="54">
        <v>0.34300000000000003</v>
      </c>
      <c r="CJ5783" s="54">
        <v>35</v>
      </c>
      <c r="CK5783" s="54" t="s">
        <v>28918</v>
      </c>
      <c r="CL5783" s="54">
        <v>1.1999999999999999E-3</v>
      </c>
      <c r="CM5783" s="54">
        <v>0.36299999999999999</v>
      </c>
      <c r="CN5783" s="53" t="s">
        <v>36903</v>
      </c>
      <c r="CO5783" s="54">
        <v>35</v>
      </c>
      <c r="CP5783" s="54">
        <v>46</v>
      </c>
      <c r="CQ5783" s="55">
        <f t="shared" si="90"/>
        <v>0.76086956521739135</v>
      </c>
      <c r="CR5783" s="52" t="s">
        <v>28953</v>
      </c>
    </row>
    <row r="5784" spans="81:96">
      <c r="CC5784" s="52">
        <v>5783</v>
      </c>
      <c r="CD5784" s="53" t="s">
        <v>36067</v>
      </c>
      <c r="CE5784" s="53" t="s">
        <v>36068</v>
      </c>
      <c r="CF5784" s="54">
        <v>5758</v>
      </c>
      <c r="CG5784" s="54">
        <v>0.98</v>
      </c>
      <c r="CH5784" s="54">
        <v>0.96099999999999997</v>
      </c>
      <c r="CI5784" s="54">
        <v>0.23400000000000001</v>
      </c>
      <c r="CJ5784" s="54">
        <v>316</v>
      </c>
      <c r="CK5784" s="54">
        <v>8.3000000000000007</v>
      </c>
      <c r="CL5784" s="54">
        <v>8.6599999999999993E-3</v>
      </c>
      <c r="CM5784" s="54">
        <v>0.26500000000000001</v>
      </c>
      <c r="CN5784" s="53" t="s">
        <v>36903</v>
      </c>
      <c r="CO5784" s="54">
        <v>36</v>
      </c>
      <c r="CP5784" s="54">
        <v>46</v>
      </c>
      <c r="CQ5784" s="55">
        <f t="shared" si="90"/>
        <v>0.78260869565217395</v>
      </c>
      <c r="CR5784" s="52" t="s">
        <v>28953</v>
      </c>
    </row>
    <row r="5785" spans="81:96">
      <c r="CC5785" s="52">
        <v>5784</v>
      </c>
      <c r="CD5785" s="53" t="s">
        <v>36095</v>
      </c>
      <c r="CE5785" s="53" t="s">
        <v>36096</v>
      </c>
      <c r="CF5785" s="54">
        <v>775</v>
      </c>
      <c r="CG5785" s="54">
        <v>0.83899999999999997</v>
      </c>
      <c r="CH5785" s="54">
        <v>1.155</v>
      </c>
      <c r="CI5785" s="54">
        <v>0.14299999999999999</v>
      </c>
      <c r="CJ5785" s="54">
        <v>28</v>
      </c>
      <c r="CK5785" s="54" t="s">
        <v>28918</v>
      </c>
      <c r="CL5785" s="54">
        <v>6.9999999999999999E-4</v>
      </c>
      <c r="CM5785" s="54">
        <v>0.309</v>
      </c>
      <c r="CN5785" s="53" t="s">
        <v>36903</v>
      </c>
      <c r="CO5785" s="54">
        <v>37</v>
      </c>
      <c r="CP5785" s="54">
        <v>46</v>
      </c>
      <c r="CQ5785" s="55">
        <f t="shared" si="90"/>
        <v>0.80434782608695654</v>
      </c>
      <c r="CR5785" s="52" t="s">
        <v>28953</v>
      </c>
    </row>
    <row r="5786" spans="81:96">
      <c r="CC5786" s="52">
        <v>5785</v>
      </c>
      <c r="CD5786" s="53" t="s">
        <v>32924</v>
      </c>
      <c r="CE5786" s="53" t="s">
        <v>32925</v>
      </c>
      <c r="CF5786" s="54">
        <v>404</v>
      </c>
      <c r="CG5786" s="54">
        <v>0.745</v>
      </c>
      <c r="CH5786" s="54">
        <v>1.222</v>
      </c>
      <c r="CI5786" s="54">
        <v>0</v>
      </c>
      <c r="CJ5786" s="54">
        <v>26</v>
      </c>
      <c r="CK5786" s="54">
        <v>7.7</v>
      </c>
      <c r="CL5786" s="54">
        <v>8.8999999999999995E-4</v>
      </c>
      <c r="CM5786" s="54">
        <v>0.48099999999999998</v>
      </c>
      <c r="CN5786" s="53" t="s">
        <v>36903</v>
      </c>
      <c r="CO5786" s="54">
        <v>38</v>
      </c>
      <c r="CP5786" s="54">
        <v>46</v>
      </c>
      <c r="CQ5786" s="55">
        <f t="shared" si="90"/>
        <v>0.82608695652173914</v>
      </c>
      <c r="CR5786" s="52" t="s">
        <v>28953</v>
      </c>
    </row>
    <row r="5787" spans="81:96">
      <c r="CC5787" s="52">
        <v>5786</v>
      </c>
      <c r="CD5787" s="53" t="s">
        <v>36950</v>
      </c>
      <c r="CE5787" s="53" t="s">
        <v>36951</v>
      </c>
      <c r="CF5787" s="54">
        <v>1150</v>
      </c>
      <c r="CG5787" s="54">
        <v>0.73399999999999999</v>
      </c>
      <c r="CH5787" s="54">
        <v>0.88200000000000001</v>
      </c>
      <c r="CI5787" s="54">
        <v>0.40799999999999997</v>
      </c>
      <c r="CJ5787" s="54">
        <v>49</v>
      </c>
      <c r="CK5787" s="54" t="s">
        <v>28918</v>
      </c>
      <c r="CL5787" s="54">
        <v>1.14E-3</v>
      </c>
      <c r="CM5787" s="54">
        <v>0.25600000000000001</v>
      </c>
      <c r="CN5787" s="53" t="s">
        <v>36903</v>
      </c>
      <c r="CO5787" s="54">
        <v>39</v>
      </c>
      <c r="CP5787" s="54">
        <v>46</v>
      </c>
      <c r="CQ5787" s="55">
        <f t="shared" si="90"/>
        <v>0.84782608695652173</v>
      </c>
      <c r="CR5787" s="52" t="s">
        <v>28953</v>
      </c>
    </row>
    <row r="5788" spans="81:96">
      <c r="CC5788" s="52">
        <v>5787</v>
      </c>
      <c r="CD5788" s="53" t="s">
        <v>36952</v>
      </c>
      <c r="CE5788" s="53" t="s">
        <v>36953</v>
      </c>
      <c r="CF5788" s="54">
        <v>217</v>
      </c>
      <c r="CG5788" s="54">
        <v>0.66</v>
      </c>
      <c r="CH5788" s="54">
        <v>0.76200000000000001</v>
      </c>
      <c r="CI5788" s="54">
        <v>0.375</v>
      </c>
      <c r="CJ5788" s="54">
        <v>24</v>
      </c>
      <c r="CK5788" s="54">
        <v>6.3</v>
      </c>
      <c r="CL5788" s="54">
        <v>5.5999999999999995E-4</v>
      </c>
      <c r="CM5788" s="54">
        <v>0.28999999999999998</v>
      </c>
      <c r="CN5788" s="53" t="s">
        <v>36903</v>
      </c>
      <c r="CO5788" s="54">
        <v>40</v>
      </c>
      <c r="CP5788" s="54">
        <v>46</v>
      </c>
      <c r="CQ5788" s="55">
        <f t="shared" si="90"/>
        <v>0.86956521739130432</v>
      </c>
      <c r="CR5788" s="52" t="s">
        <v>28953</v>
      </c>
    </row>
    <row r="5789" spans="81:96">
      <c r="CC5789" s="52">
        <v>5788</v>
      </c>
      <c r="CD5789" s="53" t="s">
        <v>36954</v>
      </c>
      <c r="CE5789" s="53" t="s">
        <v>36955</v>
      </c>
      <c r="CF5789" s="54">
        <v>256</v>
      </c>
      <c r="CG5789" s="54">
        <v>0.628</v>
      </c>
      <c r="CH5789" s="54">
        <v>0.65200000000000002</v>
      </c>
      <c r="CI5789" s="54">
        <v>0.13300000000000001</v>
      </c>
      <c r="CJ5789" s="54">
        <v>15</v>
      </c>
      <c r="CK5789" s="54" t="s">
        <v>28918</v>
      </c>
      <c r="CL5789" s="54">
        <v>3.4000000000000002E-4</v>
      </c>
      <c r="CM5789" s="54">
        <v>0.19400000000000001</v>
      </c>
      <c r="CN5789" s="53" t="s">
        <v>36903</v>
      </c>
      <c r="CO5789" s="54">
        <v>41</v>
      </c>
      <c r="CP5789" s="54">
        <v>46</v>
      </c>
      <c r="CQ5789" s="55">
        <f t="shared" si="90"/>
        <v>0.89130434782608692</v>
      </c>
      <c r="CR5789" s="52" t="s">
        <v>28953</v>
      </c>
    </row>
    <row r="5790" spans="81:96">
      <c r="CC5790" s="52">
        <v>5789</v>
      </c>
      <c r="CD5790" s="53" t="s">
        <v>36956</v>
      </c>
      <c r="CE5790" s="53" t="s">
        <v>36957</v>
      </c>
      <c r="CF5790" s="54">
        <v>137</v>
      </c>
      <c r="CG5790" s="54">
        <v>0.58799999999999997</v>
      </c>
      <c r="CH5790" s="54">
        <v>1</v>
      </c>
      <c r="CI5790" s="54">
        <v>0.16700000000000001</v>
      </c>
      <c r="CJ5790" s="54">
        <v>24</v>
      </c>
      <c r="CK5790" s="54">
        <v>4.9000000000000004</v>
      </c>
      <c r="CL5790" s="54">
        <v>4.6999999999999999E-4</v>
      </c>
      <c r="CM5790" s="54">
        <v>0.34799999999999998</v>
      </c>
      <c r="CN5790" s="53" t="s">
        <v>36903</v>
      </c>
      <c r="CO5790" s="54">
        <v>42</v>
      </c>
      <c r="CP5790" s="54">
        <v>46</v>
      </c>
      <c r="CQ5790" s="55">
        <f t="shared" si="90"/>
        <v>0.91304347826086951</v>
      </c>
      <c r="CR5790" s="52" t="s">
        <v>28953</v>
      </c>
    </row>
    <row r="5791" spans="81:96">
      <c r="CC5791" s="52">
        <v>5790</v>
      </c>
      <c r="CD5791" s="53" t="s">
        <v>36958</v>
      </c>
      <c r="CE5791" s="53" t="s">
        <v>36959</v>
      </c>
      <c r="CF5791" s="54">
        <v>289</v>
      </c>
      <c r="CG5791" s="54">
        <v>0.51200000000000001</v>
      </c>
      <c r="CH5791" s="54">
        <v>1.01</v>
      </c>
      <c r="CI5791" s="54">
        <v>0.111</v>
      </c>
      <c r="CJ5791" s="54">
        <v>18</v>
      </c>
      <c r="CK5791" s="54">
        <v>7.9</v>
      </c>
      <c r="CL5791" s="54">
        <v>5.2999999999999998E-4</v>
      </c>
      <c r="CM5791" s="54">
        <v>0.32</v>
      </c>
      <c r="CN5791" s="53" t="s">
        <v>36903</v>
      </c>
      <c r="CO5791" s="54">
        <v>43</v>
      </c>
      <c r="CP5791" s="54">
        <v>46</v>
      </c>
      <c r="CQ5791" s="55">
        <f t="shared" si="90"/>
        <v>0.93478260869565222</v>
      </c>
      <c r="CR5791" s="52" t="s">
        <v>28953</v>
      </c>
    </row>
    <row r="5792" spans="81:96">
      <c r="CC5792" s="52">
        <v>5791</v>
      </c>
      <c r="CD5792" s="53" t="s">
        <v>36960</v>
      </c>
      <c r="CE5792" s="53" t="s">
        <v>36961</v>
      </c>
      <c r="CF5792" s="54">
        <v>105</v>
      </c>
      <c r="CG5792" s="54">
        <v>0.32400000000000001</v>
      </c>
      <c r="CH5792" s="54">
        <v>0.47799999999999998</v>
      </c>
      <c r="CI5792" s="54">
        <v>0</v>
      </c>
      <c r="CJ5792" s="54">
        <v>19</v>
      </c>
      <c r="CK5792" s="54">
        <v>6.7</v>
      </c>
      <c r="CL5792" s="54">
        <v>2.2000000000000001E-4</v>
      </c>
      <c r="CM5792" s="54">
        <v>0.156</v>
      </c>
      <c r="CN5792" s="53" t="s">
        <v>36903</v>
      </c>
      <c r="CO5792" s="54">
        <v>44</v>
      </c>
      <c r="CP5792" s="54">
        <v>46</v>
      </c>
      <c r="CQ5792" s="55">
        <f t="shared" si="90"/>
        <v>0.95652173913043481</v>
      </c>
      <c r="CR5792" s="52" t="s">
        <v>28953</v>
      </c>
    </row>
    <row r="5793" spans="81:96">
      <c r="CC5793" s="52">
        <v>5792</v>
      </c>
      <c r="CD5793" s="53" t="s">
        <v>36962</v>
      </c>
      <c r="CE5793" s="53" t="s">
        <v>36963</v>
      </c>
      <c r="CF5793" s="54">
        <v>61</v>
      </c>
      <c r="CG5793" s="54">
        <v>0.30599999999999999</v>
      </c>
      <c r="CH5793" s="54">
        <v>0.53700000000000003</v>
      </c>
      <c r="CI5793" s="54"/>
      <c r="CJ5793" s="54"/>
      <c r="CK5793" s="54"/>
      <c r="CL5793" s="54">
        <v>2.5000000000000001E-4</v>
      </c>
      <c r="CM5793" s="54">
        <v>0.193</v>
      </c>
      <c r="CN5793" s="53" t="s">
        <v>36903</v>
      </c>
      <c r="CO5793" s="54">
        <v>45</v>
      </c>
      <c r="CP5793" s="54">
        <v>46</v>
      </c>
      <c r="CQ5793" s="55">
        <f t="shared" si="90"/>
        <v>0.97826086956521741</v>
      </c>
      <c r="CR5793" s="52" t="s">
        <v>28953</v>
      </c>
    </row>
    <row r="5794" spans="81:96">
      <c r="CC5794" s="52">
        <v>5793</v>
      </c>
      <c r="CD5794" s="53" t="s">
        <v>36964</v>
      </c>
      <c r="CE5794" s="53" t="s">
        <v>36965</v>
      </c>
      <c r="CF5794" s="54">
        <v>84</v>
      </c>
      <c r="CG5794" s="54">
        <v>0.29199999999999998</v>
      </c>
      <c r="CH5794" s="54">
        <v>0.28799999999999998</v>
      </c>
      <c r="CI5794" s="54">
        <v>0</v>
      </c>
      <c r="CJ5794" s="54">
        <v>35</v>
      </c>
      <c r="CK5794" s="54"/>
      <c r="CL5794" s="54">
        <v>1.6000000000000001E-4</v>
      </c>
      <c r="CM5794" s="54">
        <v>7.5999999999999998E-2</v>
      </c>
      <c r="CN5794" s="53" t="s">
        <v>36903</v>
      </c>
      <c r="CO5794" s="54">
        <v>46</v>
      </c>
      <c r="CP5794" s="54">
        <v>46</v>
      </c>
      <c r="CQ5794" s="55">
        <f t="shared" si="90"/>
        <v>1</v>
      </c>
      <c r="CR5794" s="52" t="s">
        <v>28953</v>
      </c>
    </row>
    <row r="5795" spans="81:96">
      <c r="CC5795" s="52">
        <v>5969</v>
      </c>
      <c r="CD5795" s="53" t="s">
        <v>36966</v>
      </c>
      <c r="CE5795" s="53" t="s">
        <v>36967</v>
      </c>
      <c r="CF5795" s="54">
        <v>29882</v>
      </c>
      <c r="CG5795" s="54">
        <v>4.8840000000000003</v>
      </c>
      <c r="CH5795" s="54">
        <v>4.9619999999999997</v>
      </c>
      <c r="CI5795" s="54">
        <v>1.0780000000000001</v>
      </c>
      <c r="CJ5795" s="54">
        <v>269</v>
      </c>
      <c r="CK5795" s="54" t="s">
        <v>28918</v>
      </c>
      <c r="CL5795" s="54">
        <v>5.2749999999999998E-2</v>
      </c>
      <c r="CM5795" s="54">
        <v>2.2799999999999998</v>
      </c>
      <c r="CN5795" s="53" t="s">
        <v>36966</v>
      </c>
      <c r="CO5795" s="54">
        <v>1</v>
      </c>
      <c r="CP5795" s="54">
        <v>46</v>
      </c>
      <c r="CQ5795" s="55">
        <f t="shared" si="90"/>
        <v>2.1739130434782608E-2</v>
      </c>
      <c r="CR5795" s="52" t="s">
        <v>28907</v>
      </c>
    </row>
    <row r="5796" spans="81:96">
      <c r="CC5796" s="52">
        <v>5970</v>
      </c>
      <c r="CD5796" s="53" t="s">
        <v>36968</v>
      </c>
      <c r="CE5796" s="53" t="s">
        <v>36969</v>
      </c>
      <c r="CF5796" s="54">
        <v>4923</v>
      </c>
      <c r="CG5796" s="54">
        <v>4.1470000000000002</v>
      </c>
      <c r="CH5796" s="54">
        <v>4.4340000000000002</v>
      </c>
      <c r="CI5796" s="54">
        <v>1.4</v>
      </c>
      <c r="CJ5796" s="54">
        <v>50</v>
      </c>
      <c r="CK5796" s="54" t="s">
        <v>28918</v>
      </c>
      <c r="CL5796" s="54">
        <v>6.0600000000000003E-3</v>
      </c>
      <c r="CM5796" s="54">
        <v>1.5209999999999999</v>
      </c>
      <c r="CN5796" s="53" t="s">
        <v>36966</v>
      </c>
      <c r="CO5796" s="54">
        <v>2</v>
      </c>
      <c r="CP5796" s="54">
        <v>46</v>
      </c>
      <c r="CQ5796" s="55">
        <f t="shared" si="90"/>
        <v>4.3478260869565216E-2</v>
      </c>
      <c r="CR5796" s="52" t="s">
        <v>28907</v>
      </c>
    </row>
    <row r="5797" spans="81:96">
      <c r="CC5797" s="52">
        <v>5971</v>
      </c>
      <c r="CD5797" s="53" t="s">
        <v>36970</v>
      </c>
      <c r="CE5797" s="53" t="s">
        <v>36971</v>
      </c>
      <c r="CF5797" s="54">
        <v>2872</v>
      </c>
      <c r="CG5797" s="54">
        <v>3.5579999999999998</v>
      </c>
      <c r="CH5797" s="54">
        <v>4.07</v>
      </c>
      <c r="CI5797" s="54">
        <v>1.266</v>
      </c>
      <c r="CJ5797" s="54">
        <v>173</v>
      </c>
      <c r="CK5797" s="54">
        <v>5.9</v>
      </c>
      <c r="CL5797" s="54">
        <v>5.3200000000000001E-3</v>
      </c>
      <c r="CM5797" s="54">
        <v>1.1100000000000001</v>
      </c>
      <c r="CN5797" s="53" t="s">
        <v>36966</v>
      </c>
      <c r="CO5797" s="54">
        <v>3</v>
      </c>
      <c r="CP5797" s="54">
        <v>46</v>
      </c>
      <c r="CQ5797" s="55">
        <f t="shared" si="90"/>
        <v>6.5217391304347824E-2</v>
      </c>
      <c r="CR5797" s="52" t="s">
        <v>28907</v>
      </c>
    </row>
    <row r="5798" spans="81:96">
      <c r="CC5798" s="52">
        <v>5972</v>
      </c>
      <c r="CD5798" s="53" t="s">
        <v>36972</v>
      </c>
      <c r="CE5798" s="53" t="s">
        <v>36973</v>
      </c>
      <c r="CF5798" s="54">
        <v>397</v>
      </c>
      <c r="CG5798" s="54">
        <v>3.2</v>
      </c>
      <c r="CH5798" s="54">
        <v>3.6139999999999999</v>
      </c>
      <c r="CI5798" s="54">
        <v>0.35699999999999998</v>
      </c>
      <c r="CJ5798" s="54">
        <v>14</v>
      </c>
      <c r="CK5798" s="54">
        <v>9.4</v>
      </c>
      <c r="CL5798" s="54">
        <v>9.2000000000000003E-4</v>
      </c>
      <c r="CM5798" s="54">
        <v>1.32</v>
      </c>
      <c r="CN5798" s="53" t="s">
        <v>36966</v>
      </c>
      <c r="CO5798" s="54">
        <v>4</v>
      </c>
      <c r="CP5798" s="54">
        <v>46</v>
      </c>
      <c r="CQ5798" s="55">
        <f t="shared" si="90"/>
        <v>8.6956521739130432E-2</v>
      </c>
      <c r="CR5798" s="52" t="s">
        <v>28907</v>
      </c>
    </row>
    <row r="5799" spans="81:96">
      <c r="CC5799" s="52">
        <v>5973</v>
      </c>
      <c r="CD5799" s="53" t="s">
        <v>36795</v>
      </c>
      <c r="CE5799" s="53" t="s">
        <v>36796</v>
      </c>
      <c r="CF5799" s="54">
        <v>498</v>
      </c>
      <c r="CG5799" s="54">
        <v>3.0129999999999999</v>
      </c>
      <c r="CH5799" s="54">
        <v>2.7429999999999999</v>
      </c>
      <c r="CI5799" s="54">
        <v>0.54500000000000004</v>
      </c>
      <c r="CJ5799" s="54">
        <v>33</v>
      </c>
      <c r="CK5799" s="54">
        <v>3</v>
      </c>
      <c r="CL5799" s="54">
        <v>3.4099999999999998E-3</v>
      </c>
      <c r="CM5799" s="54">
        <v>1.2270000000000001</v>
      </c>
      <c r="CN5799" s="53" t="s">
        <v>36966</v>
      </c>
      <c r="CO5799" s="54">
        <v>5</v>
      </c>
      <c r="CP5799" s="54">
        <v>46</v>
      </c>
      <c r="CQ5799" s="55">
        <f t="shared" si="90"/>
        <v>0.10869565217391304</v>
      </c>
      <c r="CR5799" s="52" t="s">
        <v>28907</v>
      </c>
    </row>
    <row r="5800" spans="81:96">
      <c r="CC5800" s="52">
        <v>5974</v>
      </c>
      <c r="CD5800" s="53" t="s">
        <v>36974</v>
      </c>
      <c r="CE5800" s="53" t="s">
        <v>36975</v>
      </c>
      <c r="CF5800" s="54">
        <v>6692</v>
      </c>
      <c r="CG5800" s="54">
        <v>2.948</v>
      </c>
      <c r="CH5800" s="54">
        <v>3.27</v>
      </c>
      <c r="CI5800" s="54">
        <v>0.92800000000000005</v>
      </c>
      <c r="CJ5800" s="54">
        <v>83</v>
      </c>
      <c r="CK5800" s="54" t="s">
        <v>28918</v>
      </c>
      <c r="CL5800" s="54">
        <v>8.2199999999999999E-3</v>
      </c>
      <c r="CM5800" s="54">
        <v>1.2270000000000001</v>
      </c>
      <c r="CN5800" s="53" t="s">
        <v>36966</v>
      </c>
      <c r="CO5800" s="54">
        <v>6</v>
      </c>
      <c r="CP5800" s="54">
        <v>46</v>
      </c>
      <c r="CQ5800" s="55">
        <f t="shared" si="90"/>
        <v>0.13043478260869565</v>
      </c>
      <c r="CR5800" s="52" t="s">
        <v>28907</v>
      </c>
    </row>
    <row r="5801" spans="81:96">
      <c r="CC5801" s="52">
        <v>5975</v>
      </c>
      <c r="CD5801" s="53" t="s">
        <v>36976</v>
      </c>
      <c r="CE5801" s="53" t="s">
        <v>36977</v>
      </c>
      <c r="CF5801" s="54">
        <v>6185</v>
      </c>
      <c r="CG5801" s="54">
        <v>2.6890000000000001</v>
      </c>
      <c r="CH5801" s="54">
        <v>3.0209999999999999</v>
      </c>
      <c r="CI5801" s="54">
        <v>0.48599999999999999</v>
      </c>
      <c r="CJ5801" s="54">
        <v>35</v>
      </c>
      <c r="CK5801" s="54" t="s">
        <v>28918</v>
      </c>
      <c r="CL5801" s="54">
        <v>3.3600000000000001E-3</v>
      </c>
      <c r="CM5801" s="54">
        <v>1.085</v>
      </c>
      <c r="CN5801" s="53" t="s">
        <v>36966</v>
      </c>
      <c r="CO5801" s="54">
        <v>7</v>
      </c>
      <c r="CP5801" s="54">
        <v>46</v>
      </c>
      <c r="CQ5801" s="55">
        <f t="shared" si="90"/>
        <v>0.15217391304347827</v>
      </c>
      <c r="CR5801" s="52" t="s">
        <v>28907</v>
      </c>
    </row>
    <row r="5802" spans="81:96">
      <c r="CC5802" s="52">
        <v>5976</v>
      </c>
      <c r="CD5802" s="53" t="s">
        <v>36978</v>
      </c>
      <c r="CE5802" s="53" t="s">
        <v>36979</v>
      </c>
      <c r="CF5802" s="54">
        <v>7948</v>
      </c>
      <c r="CG5802" s="54">
        <v>2.665</v>
      </c>
      <c r="CH5802" s="54">
        <v>2.64</v>
      </c>
      <c r="CI5802" s="54">
        <v>0.54700000000000004</v>
      </c>
      <c r="CJ5802" s="54">
        <v>95</v>
      </c>
      <c r="CK5802" s="54" t="s">
        <v>28918</v>
      </c>
      <c r="CL5802" s="54">
        <v>9.8499999999999994E-3</v>
      </c>
      <c r="CM5802" s="54">
        <v>0.88</v>
      </c>
      <c r="CN5802" s="53" t="s">
        <v>36966</v>
      </c>
      <c r="CO5802" s="54">
        <v>8</v>
      </c>
      <c r="CP5802" s="54">
        <v>46</v>
      </c>
      <c r="CQ5802" s="55">
        <f t="shared" si="90"/>
        <v>0.17391304347826086</v>
      </c>
      <c r="CR5802" s="52" t="s">
        <v>28907</v>
      </c>
    </row>
    <row r="5803" spans="81:96">
      <c r="CC5803" s="52">
        <v>5977</v>
      </c>
      <c r="CD5803" s="53" t="s">
        <v>36936</v>
      </c>
      <c r="CE5803" s="53" t="s">
        <v>36937</v>
      </c>
      <c r="CF5803" s="54">
        <v>1413</v>
      </c>
      <c r="CG5803" s="54">
        <v>2.1190000000000002</v>
      </c>
      <c r="CH5803" s="54">
        <v>3.1459999999999999</v>
      </c>
      <c r="CI5803" s="54">
        <v>0.19400000000000001</v>
      </c>
      <c r="CJ5803" s="54">
        <v>31</v>
      </c>
      <c r="CK5803" s="54">
        <v>8.6</v>
      </c>
      <c r="CL5803" s="54">
        <v>2.66E-3</v>
      </c>
      <c r="CM5803" s="54">
        <v>1.1080000000000001</v>
      </c>
      <c r="CN5803" s="53" t="s">
        <v>36966</v>
      </c>
      <c r="CO5803" s="54">
        <v>9</v>
      </c>
      <c r="CP5803" s="54">
        <v>46</v>
      </c>
      <c r="CQ5803" s="55">
        <f t="shared" si="90"/>
        <v>0.19565217391304349</v>
      </c>
      <c r="CR5803" s="52" t="s">
        <v>28907</v>
      </c>
    </row>
    <row r="5804" spans="81:96">
      <c r="CC5804" s="52">
        <v>5978</v>
      </c>
      <c r="CD5804" s="53" t="s">
        <v>36980</v>
      </c>
      <c r="CE5804" s="53" t="s">
        <v>36981</v>
      </c>
      <c r="CF5804" s="54">
        <v>1351</v>
      </c>
      <c r="CG5804" s="54">
        <v>2.0960000000000001</v>
      </c>
      <c r="CH5804" s="54">
        <v>1.2769999999999999</v>
      </c>
      <c r="CI5804" s="54">
        <v>0.88600000000000001</v>
      </c>
      <c r="CJ5804" s="54">
        <v>35</v>
      </c>
      <c r="CK5804" s="54" t="s">
        <v>28918</v>
      </c>
      <c r="CL5804" s="54">
        <v>1.2600000000000001E-3</v>
      </c>
      <c r="CM5804" s="54">
        <v>0.58099999999999996</v>
      </c>
      <c r="CN5804" s="53" t="s">
        <v>36966</v>
      </c>
      <c r="CO5804" s="54">
        <v>10</v>
      </c>
      <c r="CP5804" s="54">
        <v>46</v>
      </c>
      <c r="CQ5804" s="55">
        <f t="shared" si="90"/>
        <v>0.21739130434782608</v>
      </c>
      <c r="CR5804" s="52" t="s">
        <v>28907</v>
      </c>
    </row>
    <row r="5805" spans="81:96">
      <c r="CC5805" s="52">
        <v>5979</v>
      </c>
      <c r="CD5805" s="53" t="s">
        <v>36825</v>
      </c>
      <c r="CE5805" s="53" t="s">
        <v>36826</v>
      </c>
      <c r="CF5805" s="54">
        <v>855</v>
      </c>
      <c r="CG5805" s="54">
        <v>2.0459999999999998</v>
      </c>
      <c r="CH5805" s="54">
        <v>2.5219999999999998</v>
      </c>
      <c r="CI5805" s="54">
        <v>0.4</v>
      </c>
      <c r="CJ5805" s="54">
        <v>30</v>
      </c>
      <c r="CK5805" s="54">
        <v>6.3</v>
      </c>
      <c r="CL5805" s="54">
        <v>2.9399999999999999E-3</v>
      </c>
      <c r="CM5805" s="54">
        <v>1.1639999999999999</v>
      </c>
      <c r="CN5805" s="53" t="s">
        <v>36966</v>
      </c>
      <c r="CO5805" s="54">
        <v>11</v>
      </c>
      <c r="CP5805" s="54">
        <v>46</v>
      </c>
      <c r="CQ5805" s="55">
        <f t="shared" si="90"/>
        <v>0.2391304347826087</v>
      </c>
      <c r="CR5805" s="52" t="s">
        <v>28907</v>
      </c>
    </row>
    <row r="5806" spans="81:96">
      <c r="CC5806" s="52">
        <v>5980</v>
      </c>
      <c r="CD5806" s="53" t="s">
        <v>36982</v>
      </c>
      <c r="CE5806" s="53" t="s">
        <v>36983</v>
      </c>
      <c r="CF5806" s="54">
        <v>2466</v>
      </c>
      <c r="CG5806" s="54">
        <v>1.9039999999999999</v>
      </c>
      <c r="CH5806" s="54">
        <v>1.857</v>
      </c>
      <c r="CI5806" s="54">
        <v>0.32400000000000001</v>
      </c>
      <c r="CJ5806" s="54">
        <v>102</v>
      </c>
      <c r="CK5806" s="54">
        <v>7.7</v>
      </c>
      <c r="CL5806" s="54">
        <v>4.5700000000000003E-3</v>
      </c>
      <c r="CM5806" s="54">
        <v>0.58899999999999997</v>
      </c>
      <c r="CN5806" s="53" t="s">
        <v>36966</v>
      </c>
      <c r="CO5806" s="54">
        <v>12</v>
      </c>
      <c r="CP5806" s="54">
        <v>46</v>
      </c>
      <c r="CQ5806" s="55">
        <f t="shared" si="90"/>
        <v>0.2608695652173913</v>
      </c>
      <c r="CR5806" s="52" t="s">
        <v>28921</v>
      </c>
    </row>
    <row r="5807" spans="81:96">
      <c r="CC5807" s="52">
        <v>5981</v>
      </c>
      <c r="CD5807" s="53" t="s">
        <v>36984</v>
      </c>
      <c r="CE5807" s="53" t="s">
        <v>36985</v>
      </c>
      <c r="CF5807" s="54">
        <v>4637</v>
      </c>
      <c r="CG5807" s="54">
        <v>1.786</v>
      </c>
      <c r="CH5807" s="54">
        <v>2.8959999999999999</v>
      </c>
      <c r="CI5807" s="54">
        <v>0.182</v>
      </c>
      <c r="CJ5807" s="54">
        <v>77</v>
      </c>
      <c r="CK5807" s="54" t="s">
        <v>28918</v>
      </c>
      <c r="CL5807" s="54">
        <v>5.2599999999999999E-3</v>
      </c>
      <c r="CM5807" s="54">
        <v>1.0409999999999999</v>
      </c>
      <c r="CN5807" s="53" t="s">
        <v>36966</v>
      </c>
      <c r="CO5807" s="54">
        <v>13</v>
      </c>
      <c r="CP5807" s="54">
        <v>46</v>
      </c>
      <c r="CQ5807" s="55">
        <f t="shared" si="90"/>
        <v>0.28260869565217389</v>
      </c>
      <c r="CR5807" s="52" t="s">
        <v>28921</v>
      </c>
    </row>
    <row r="5808" spans="81:96">
      <c r="CC5808" s="52">
        <v>5982</v>
      </c>
      <c r="CD5808" s="53" t="s">
        <v>36986</v>
      </c>
      <c r="CE5808" s="53" t="s">
        <v>36987</v>
      </c>
      <c r="CF5808" s="54">
        <v>205</v>
      </c>
      <c r="CG5808" s="54">
        <v>1.7450000000000001</v>
      </c>
      <c r="CH5808" s="54">
        <v>1.619</v>
      </c>
      <c r="CI5808" s="54">
        <v>0.375</v>
      </c>
      <c r="CJ5808" s="54">
        <v>24</v>
      </c>
      <c r="CK5808" s="54">
        <v>2.9</v>
      </c>
      <c r="CL5808" s="54">
        <v>9.3999999999999997E-4</v>
      </c>
      <c r="CM5808" s="54">
        <v>0.52200000000000002</v>
      </c>
      <c r="CN5808" s="53" t="s">
        <v>36966</v>
      </c>
      <c r="CO5808" s="54">
        <v>14</v>
      </c>
      <c r="CP5808" s="54">
        <v>46</v>
      </c>
      <c r="CQ5808" s="55">
        <f t="shared" si="90"/>
        <v>0.30434782608695654</v>
      </c>
      <c r="CR5808" s="52" t="s">
        <v>28921</v>
      </c>
    </row>
    <row r="5809" spans="81:96">
      <c r="CC5809" s="52">
        <v>5983</v>
      </c>
      <c r="CD5809" s="53" t="s">
        <v>36988</v>
      </c>
      <c r="CE5809" s="53" t="s">
        <v>36989</v>
      </c>
      <c r="CF5809" s="54">
        <v>2814</v>
      </c>
      <c r="CG5809" s="54">
        <v>1.708</v>
      </c>
      <c r="CH5809" s="54">
        <v>2.2989999999999999</v>
      </c>
      <c r="CI5809" s="54">
        <v>0.42499999999999999</v>
      </c>
      <c r="CJ5809" s="54">
        <v>106</v>
      </c>
      <c r="CK5809" s="54">
        <v>9.8000000000000007</v>
      </c>
      <c r="CL5809" s="54">
        <v>4.1799999999999997E-3</v>
      </c>
      <c r="CM5809" s="54">
        <v>0.70299999999999996</v>
      </c>
      <c r="CN5809" s="53" t="s">
        <v>36966</v>
      </c>
      <c r="CO5809" s="54">
        <v>15</v>
      </c>
      <c r="CP5809" s="54">
        <v>46</v>
      </c>
      <c r="CQ5809" s="55">
        <f t="shared" si="90"/>
        <v>0.32608695652173914</v>
      </c>
      <c r="CR5809" s="52" t="s">
        <v>28921</v>
      </c>
    </row>
    <row r="5810" spans="81:96">
      <c r="CC5810" s="52">
        <v>5984</v>
      </c>
      <c r="CD5810" s="53" t="s">
        <v>36990</v>
      </c>
      <c r="CE5810" s="53" t="s">
        <v>36991</v>
      </c>
      <c r="CF5810" s="54">
        <v>290</v>
      </c>
      <c r="CG5810" s="54">
        <v>1.667</v>
      </c>
      <c r="CH5810" s="54">
        <v>1.6479999999999999</v>
      </c>
      <c r="CI5810" s="54">
        <v>1</v>
      </c>
      <c r="CJ5810" s="54">
        <v>32</v>
      </c>
      <c r="CK5810" s="54">
        <v>4.4000000000000004</v>
      </c>
      <c r="CL5810" s="54">
        <v>7.6000000000000004E-4</v>
      </c>
      <c r="CM5810" s="54">
        <v>0.54700000000000004</v>
      </c>
      <c r="CN5810" s="53" t="s">
        <v>36966</v>
      </c>
      <c r="CO5810" s="54">
        <v>16</v>
      </c>
      <c r="CP5810" s="54">
        <v>46</v>
      </c>
      <c r="CQ5810" s="55">
        <f t="shared" si="90"/>
        <v>0.34782608695652173</v>
      </c>
      <c r="CR5810" s="52" t="s">
        <v>28921</v>
      </c>
    </row>
    <row r="5811" spans="81:96">
      <c r="CC5811" s="52">
        <v>5985</v>
      </c>
      <c r="CD5811" s="53" t="s">
        <v>36992</v>
      </c>
      <c r="CE5811" s="53" t="s">
        <v>36993</v>
      </c>
      <c r="CF5811" s="54">
        <v>2765</v>
      </c>
      <c r="CG5811" s="54">
        <v>1.5109999999999999</v>
      </c>
      <c r="CH5811" s="54">
        <v>1.863</v>
      </c>
      <c r="CI5811" s="54">
        <v>0.109</v>
      </c>
      <c r="CJ5811" s="54">
        <v>55</v>
      </c>
      <c r="CK5811" s="54" t="s">
        <v>28918</v>
      </c>
      <c r="CL5811" s="54">
        <v>3.3999999999999998E-3</v>
      </c>
      <c r="CM5811" s="54">
        <v>0.59699999999999998</v>
      </c>
      <c r="CN5811" s="53" t="s">
        <v>36966</v>
      </c>
      <c r="CO5811" s="54">
        <v>17</v>
      </c>
      <c r="CP5811" s="54">
        <v>46</v>
      </c>
      <c r="CQ5811" s="55">
        <f t="shared" si="90"/>
        <v>0.36956521739130432</v>
      </c>
      <c r="CR5811" s="52" t="s">
        <v>28921</v>
      </c>
    </row>
    <row r="5812" spans="81:96">
      <c r="CC5812" s="52">
        <v>5986</v>
      </c>
      <c r="CD5812" s="53" t="s">
        <v>36994</v>
      </c>
      <c r="CE5812" s="53" t="s">
        <v>36995</v>
      </c>
      <c r="CF5812" s="54">
        <v>5799</v>
      </c>
      <c r="CG5812" s="54">
        <v>1.4550000000000001</v>
      </c>
      <c r="CH5812" s="54">
        <v>1.7450000000000001</v>
      </c>
      <c r="CI5812" s="54">
        <v>0.498</v>
      </c>
      <c r="CJ5812" s="54">
        <v>279</v>
      </c>
      <c r="CK5812" s="54">
        <v>6.1</v>
      </c>
      <c r="CL5812" s="54">
        <v>8.3700000000000007E-3</v>
      </c>
      <c r="CM5812" s="54">
        <v>0.34200000000000003</v>
      </c>
      <c r="CN5812" s="53" t="s">
        <v>36966</v>
      </c>
      <c r="CO5812" s="54">
        <v>18</v>
      </c>
      <c r="CP5812" s="54">
        <v>46</v>
      </c>
      <c r="CQ5812" s="55">
        <f t="shared" si="90"/>
        <v>0.39130434782608697</v>
      </c>
      <c r="CR5812" s="52" t="s">
        <v>28921</v>
      </c>
    </row>
    <row r="5813" spans="81:96">
      <c r="CC5813" s="52">
        <v>5987</v>
      </c>
      <c r="CD5813" s="53" t="s">
        <v>36996</v>
      </c>
      <c r="CE5813" s="53" t="s">
        <v>36997</v>
      </c>
      <c r="CF5813" s="54">
        <v>1191</v>
      </c>
      <c r="CG5813" s="54">
        <v>1.448</v>
      </c>
      <c r="CH5813" s="54">
        <v>1.607</v>
      </c>
      <c r="CI5813" s="54">
        <v>0.41499999999999998</v>
      </c>
      <c r="CJ5813" s="54">
        <v>53</v>
      </c>
      <c r="CK5813" s="54">
        <v>9.8000000000000007</v>
      </c>
      <c r="CL5813" s="54">
        <v>1.49E-3</v>
      </c>
      <c r="CM5813" s="54">
        <v>0.49099999999999999</v>
      </c>
      <c r="CN5813" s="53" t="s">
        <v>36966</v>
      </c>
      <c r="CO5813" s="54">
        <v>19</v>
      </c>
      <c r="CP5813" s="54">
        <v>46</v>
      </c>
      <c r="CQ5813" s="55">
        <f t="shared" si="90"/>
        <v>0.41304347826086957</v>
      </c>
      <c r="CR5813" s="52" t="s">
        <v>28921</v>
      </c>
    </row>
    <row r="5814" spans="81:96">
      <c r="CC5814" s="52">
        <v>5988</v>
      </c>
      <c r="CD5814" s="53" t="s">
        <v>36998</v>
      </c>
      <c r="CE5814" s="53" t="s">
        <v>36999</v>
      </c>
      <c r="CF5814" s="54">
        <v>543</v>
      </c>
      <c r="CG5814" s="54">
        <v>1.367</v>
      </c>
      <c r="CH5814" s="54">
        <v>1.821</v>
      </c>
      <c r="CI5814" s="54">
        <v>0.25</v>
      </c>
      <c r="CJ5814" s="54">
        <v>24</v>
      </c>
      <c r="CK5814" s="54">
        <v>5.9</v>
      </c>
      <c r="CL5814" s="54">
        <v>1.5900000000000001E-3</v>
      </c>
      <c r="CM5814" s="54">
        <v>0.66400000000000003</v>
      </c>
      <c r="CN5814" s="53" t="s">
        <v>36966</v>
      </c>
      <c r="CO5814" s="54">
        <v>20</v>
      </c>
      <c r="CP5814" s="54">
        <v>46</v>
      </c>
      <c r="CQ5814" s="55">
        <f t="shared" si="90"/>
        <v>0.43478260869565216</v>
      </c>
      <c r="CR5814" s="52" t="s">
        <v>28921</v>
      </c>
    </row>
    <row r="5815" spans="81:96">
      <c r="CC5815" s="52">
        <v>5989</v>
      </c>
      <c r="CD5815" s="53" t="s">
        <v>37000</v>
      </c>
      <c r="CE5815" s="53" t="s">
        <v>37001</v>
      </c>
      <c r="CF5815" s="54">
        <v>610</v>
      </c>
      <c r="CG5815" s="54">
        <v>1.3089999999999999</v>
      </c>
      <c r="CH5815" s="54">
        <v>1.2809999999999999</v>
      </c>
      <c r="CI5815" s="54">
        <v>0.33</v>
      </c>
      <c r="CJ5815" s="54">
        <v>88</v>
      </c>
      <c r="CK5815" s="54">
        <v>9.3000000000000007</v>
      </c>
      <c r="CL5815" s="54">
        <v>6.8999999999999997E-4</v>
      </c>
      <c r="CM5815" s="54">
        <v>0.38300000000000001</v>
      </c>
      <c r="CN5815" s="53" t="s">
        <v>36966</v>
      </c>
      <c r="CO5815" s="54">
        <v>21</v>
      </c>
      <c r="CP5815" s="54">
        <v>46</v>
      </c>
      <c r="CQ5815" s="55">
        <f t="shared" si="90"/>
        <v>0.45652173913043476</v>
      </c>
      <c r="CR5815" s="52" t="s">
        <v>28921</v>
      </c>
    </row>
    <row r="5816" spans="81:96">
      <c r="CC5816" s="52">
        <v>5990</v>
      </c>
      <c r="CD5816" s="53" t="s">
        <v>37002</v>
      </c>
      <c r="CE5816" s="53" t="s">
        <v>37003</v>
      </c>
      <c r="CF5816" s="54">
        <v>498</v>
      </c>
      <c r="CG5816" s="54">
        <v>1.151</v>
      </c>
      <c r="CH5816" s="54">
        <v>1.2250000000000001</v>
      </c>
      <c r="CI5816" s="54">
        <v>7.3999999999999996E-2</v>
      </c>
      <c r="CJ5816" s="54">
        <v>27</v>
      </c>
      <c r="CK5816" s="54">
        <v>8.5</v>
      </c>
      <c r="CL5816" s="54">
        <v>8.4000000000000003E-4</v>
      </c>
      <c r="CM5816" s="54">
        <v>0.372</v>
      </c>
      <c r="CN5816" s="53" t="s">
        <v>36966</v>
      </c>
      <c r="CO5816" s="54">
        <v>22</v>
      </c>
      <c r="CP5816" s="54">
        <v>46</v>
      </c>
      <c r="CQ5816" s="55">
        <f t="shared" si="90"/>
        <v>0.47826086956521741</v>
      </c>
      <c r="CR5816" s="52" t="s">
        <v>28921</v>
      </c>
    </row>
    <row r="5817" spans="81:96">
      <c r="CC5817" s="52">
        <v>5991</v>
      </c>
      <c r="CD5817" s="53" t="s">
        <v>36946</v>
      </c>
      <c r="CE5817" s="53" t="s">
        <v>36947</v>
      </c>
      <c r="CF5817" s="54">
        <v>1070</v>
      </c>
      <c r="CG5817" s="54">
        <v>1.1499999999999999</v>
      </c>
      <c r="CH5817" s="54">
        <v>1.4890000000000001</v>
      </c>
      <c r="CI5817" s="54">
        <v>0.378</v>
      </c>
      <c r="CJ5817" s="54">
        <v>37</v>
      </c>
      <c r="CK5817" s="54" t="s">
        <v>28918</v>
      </c>
      <c r="CL5817" s="54">
        <v>1.0300000000000001E-3</v>
      </c>
      <c r="CM5817" s="54">
        <v>0.47399999999999998</v>
      </c>
      <c r="CN5817" s="53" t="s">
        <v>36966</v>
      </c>
      <c r="CO5817" s="54">
        <v>23</v>
      </c>
      <c r="CP5817" s="54">
        <v>46</v>
      </c>
      <c r="CQ5817" s="55">
        <f t="shared" si="90"/>
        <v>0.5</v>
      </c>
      <c r="CR5817" s="52" t="s">
        <v>28938</v>
      </c>
    </row>
    <row r="5818" spans="81:96">
      <c r="CC5818" s="52">
        <v>5992</v>
      </c>
      <c r="CD5818" s="53" t="s">
        <v>37004</v>
      </c>
      <c r="CE5818" s="53" t="s">
        <v>37005</v>
      </c>
      <c r="CF5818" s="54">
        <v>861</v>
      </c>
      <c r="CG5818" s="54">
        <v>1.1459999999999999</v>
      </c>
      <c r="CH5818" s="54">
        <v>1.1819999999999999</v>
      </c>
      <c r="CI5818" s="54">
        <v>0.33300000000000002</v>
      </c>
      <c r="CJ5818" s="54">
        <v>57</v>
      </c>
      <c r="CK5818" s="54" t="s">
        <v>28918</v>
      </c>
      <c r="CL5818" s="54">
        <v>1.06E-3</v>
      </c>
      <c r="CM5818" s="54">
        <v>0.30399999999999999</v>
      </c>
      <c r="CN5818" s="53" t="s">
        <v>36966</v>
      </c>
      <c r="CO5818" s="54">
        <v>24</v>
      </c>
      <c r="CP5818" s="54">
        <v>46</v>
      </c>
      <c r="CQ5818" s="55">
        <f t="shared" si="90"/>
        <v>0.52173913043478259</v>
      </c>
      <c r="CR5818" s="52" t="s">
        <v>28938</v>
      </c>
    </row>
    <row r="5819" spans="81:96">
      <c r="CC5819" s="52">
        <v>5993</v>
      </c>
      <c r="CD5819" s="53" t="s">
        <v>37006</v>
      </c>
      <c r="CE5819" s="53" t="s">
        <v>37007</v>
      </c>
      <c r="CF5819" s="54">
        <v>511</v>
      </c>
      <c r="CG5819" s="54">
        <v>1</v>
      </c>
      <c r="CH5819" s="54">
        <v>1</v>
      </c>
      <c r="CI5819" s="54">
        <v>8.7999999999999995E-2</v>
      </c>
      <c r="CJ5819" s="54">
        <v>57</v>
      </c>
      <c r="CK5819" s="54">
        <v>7.5</v>
      </c>
      <c r="CL5819" s="54">
        <v>8.1999999999999998E-4</v>
      </c>
      <c r="CM5819" s="54">
        <v>0.23400000000000001</v>
      </c>
      <c r="CN5819" s="53" t="s">
        <v>36966</v>
      </c>
      <c r="CO5819" s="54">
        <v>25</v>
      </c>
      <c r="CP5819" s="54">
        <v>46</v>
      </c>
      <c r="CQ5819" s="55">
        <f t="shared" si="90"/>
        <v>0.54347826086956519</v>
      </c>
      <c r="CR5819" s="52" t="s">
        <v>28938</v>
      </c>
    </row>
    <row r="5820" spans="81:96">
      <c r="CC5820" s="52">
        <v>5994</v>
      </c>
      <c r="CD5820" s="53" t="s">
        <v>37008</v>
      </c>
      <c r="CE5820" s="53" t="s">
        <v>37009</v>
      </c>
      <c r="CF5820" s="54">
        <v>351</v>
      </c>
      <c r="CG5820" s="54">
        <v>1</v>
      </c>
      <c r="CH5820" s="54">
        <v>1.222</v>
      </c>
      <c r="CI5820" s="54">
        <v>0</v>
      </c>
      <c r="CJ5820" s="54">
        <v>6</v>
      </c>
      <c r="CK5820" s="54" t="s">
        <v>28918</v>
      </c>
      <c r="CL5820" s="54">
        <v>2.7999999999999998E-4</v>
      </c>
      <c r="CM5820" s="54">
        <v>0.39400000000000002</v>
      </c>
      <c r="CN5820" s="53" t="s">
        <v>36966</v>
      </c>
      <c r="CO5820" s="54">
        <v>25</v>
      </c>
      <c r="CP5820" s="54">
        <v>46</v>
      </c>
      <c r="CQ5820" s="55">
        <f t="shared" si="90"/>
        <v>0.54347826086956519</v>
      </c>
      <c r="CR5820" s="52" t="s">
        <v>28938</v>
      </c>
    </row>
    <row r="5821" spans="81:96">
      <c r="CC5821" s="52">
        <v>5995</v>
      </c>
      <c r="CD5821" s="53" t="s">
        <v>37010</v>
      </c>
      <c r="CE5821" s="53" t="s">
        <v>37011</v>
      </c>
      <c r="CF5821" s="54">
        <v>692</v>
      </c>
      <c r="CG5821" s="54">
        <v>0.93799999999999994</v>
      </c>
      <c r="CH5821" s="54">
        <v>0.80900000000000005</v>
      </c>
      <c r="CI5821" s="54">
        <v>3.6999999999999998E-2</v>
      </c>
      <c r="CJ5821" s="54">
        <v>27</v>
      </c>
      <c r="CK5821" s="54" t="s">
        <v>28918</v>
      </c>
      <c r="CL5821" s="54">
        <v>4.8999999999999998E-4</v>
      </c>
      <c r="CM5821" s="54">
        <v>0.23699999999999999</v>
      </c>
      <c r="CN5821" s="53" t="s">
        <v>36966</v>
      </c>
      <c r="CO5821" s="54">
        <v>27</v>
      </c>
      <c r="CP5821" s="54">
        <v>46</v>
      </c>
      <c r="CQ5821" s="55">
        <f t="shared" si="90"/>
        <v>0.58695652173913049</v>
      </c>
      <c r="CR5821" s="52" t="s">
        <v>28938</v>
      </c>
    </row>
    <row r="5822" spans="81:96">
      <c r="CC5822" s="52">
        <v>5996</v>
      </c>
      <c r="CD5822" s="53" t="s">
        <v>37012</v>
      </c>
      <c r="CE5822" s="53" t="s">
        <v>37013</v>
      </c>
      <c r="CF5822" s="54">
        <v>565</v>
      </c>
      <c r="CG5822" s="54">
        <v>0.83899999999999997</v>
      </c>
      <c r="CH5822" s="54">
        <v>0.93899999999999995</v>
      </c>
      <c r="CI5822" s="54">
        <v>8.3000000000000004E-2</v>
      </c>
      <c r="CJ5822" s="54">
        <v>24</v>
      </c>
      <c r="CK5822" s="54" t="s">
        <v>28918</v>
      </c>
      <c r="CL5822" s="54">
        <v>7.5000000000000002E-4</v>
      </c>
      <c r="CM5822" s="54">
        <v>0.317</v>
      </c>
      <c r="CN5822" s="53" t="s">
        <v>36966</v>
      </c>
      <c r="CO5822" s="54">
        <v>28</v>
      </c>
      <c r="CP5822" s="54">
        <v>46</v>
      </c>
      <c r="CQ5822" s="55">
        <f t="shared" si="90"/>
        <v>0.60869565217391308</v>
      </c>
      <c r="CR5822" s="52" t="s">
        <v>28938</v>
      </c>
    </row>
    <row r="5823" spans="81:96">
      <c r="CC5823" s="52">
        <v>5997</v>
      </c>
      <c r="CD5823" s="53" t="s">
        <v>37014</v>
      </c>
      <c r="CE5823" s="53" t="s">
        <v>37015</v>
      </c>
      <c r="CF5823" s="54">
        <v>158</v>
      </c>
      <c r="CG5823" s="54">
        <v>0.83299999999999996</v>
      </c>
      <c r="CH5823" s="54">
        <v>0.84199999999999997</v>
      </c>
      <c r="CI5823" s="54">
        <v>0</v>
      </c>
      <c r="CJ5823" s="54">
        <v>6</v>
      </c>
      <c r="CK5823" s="54" t="s">
        <v>28918</v>
      </c>
      <c r="CL5823" s="54">
        <v>1.8000000000000001E-4</v>
      </c>
      <c r="CM5823" s="54">
        <v>0.29199999999999998</v>
      </c>
      <c r="CN5823" s="53" t="s">
        <v>36966</v>
      </c>
      <c r="CO5823" s="54">
        <v>29</v>
      </c>
      <c r="CP5823" s="54">
        <v>46</v>
      </c>
      <c r="CQ5823" s="55">
        <f t="shared" si="90"/>
        <v>0.63043478260869568</v>
      </c>
      <c r="CR5823" s="52" t="s">
        <v>28938</v>
      </c>
    </row>
    <row r="5824" spans="81:96">
      <c r="CC5824" s="52">
        <v>5998</v>
      </c>
      <c r="CD5824" s="53" t="s">
        <v>37016</v>
      </c>
      <c r="CE5824" s="53" t="s">
        <v>37017</v>
      </c>
      <c r="CF5824" s="54">
        <v>701</v>
      </c>
      <c r="CG5824" s="54">
        <v>0.83</v>
      </c>
      <c r="CH5824" s="54"/>
      <c r="CI5824" s="54">
        <v>0.1</v>
      </c>
      <c r="CJ5824" s="54">
        <v>10</v>
      </c>
      <c r="CK5824" s="54" t="s">
        <v>28918</v>
      </c>
      <c r="CL5824" s="54">
        <v>6.7000000000000002E-4</v>
      </c>
      <c r="CM5824" s="54"/>
      <c r="CN5824" s="53" t="s">
        <v>36966</v>
      </c>
      <c r="CO5824" s="54">
        <v>30</v>
      </c>
      <c r="CP5824" s="54">
        <v>46</v>
      </c>
      <c r="CQ5824" s="55">
        <f t="shared" si="90"/>
        <v>0.65217391304347827</v>
      </c>
      <c r="CR5824" s="52" t="s">
        <v>28938</v>
      </c>
    </row>
    <row r="5825" spans="81:96">
      <c r="CC5825" s="52">
        <v>5999</v>
      </c>
      <c r="CD5825" s="53" t="s">
        <v>37018</v>
      </c>
      <c r="CE5825" s="53" t="s">
        <v>37019</v>
      </c>
      <c r="CF5825" s="54">
        <v>357</v>
      </c>
      <c r="CG5825" s="54">
        <v>0.81</v>
      </c>
      <c r="CH5825" s="54">
        <v>0.87</v>
      </c>
      <c r="CI5825" s="54">
        <v>7.0999999999999994E-2</v>
      </c>
      <c r="CJ5825" s="54">
        <v>14</v>
      </c>
      <c r="CK5825" s="54" t="s">
        <v>28918</v>
      </c>
      <c r="CL5825" s="54">
        <v>2.2000000000000001E-4</v>
      </c>
      <c r="CM5825" s="54">
        <v>0.20399999999999999</v>
      </c>
      <c r="CN5825" s="53" t="s">
        <v>36966</v>
      </c>
      <c r="CO5825" s="54">
        <v>31</v>
      </c>
      <c r="CP5825" s="54">
        <v>46</v>
      </c>
      <c r="CQ5825" s="55">
        <f t="shared" si="90"/>
        <v>0.67391304347826086</v>
      </c>
      <c r="CR5825" s="52" t="s">
        <v>28938</v>
      </c>
    </row>
    <row r="5826" spans="81:96">
      <c r="CC5826" s="52">
        <v>6000</v>
      </c>
      <c r="CD5826" s="53" t="s">
        <v>37020</v>
      </c>
      <c r="CE5826" s="53" t="s">
        <v>37021</v>
      </c>
      <c r="CF5826" s="54">
        <v>499</v>
      </c>
      <c r="CG5826" s="54">
        <v>0.80500000000000005</v>
      </c>
      <c r="CH5826" s="54">
        <v>0.84299999999999997</v>
      </c>
      <c r="CI5826" s="54">
        <v>0.114</v>
      </c>
      <c r="CJ5826" s="54">
        <v>44</v>
      </c>
      <c r="CK5826" s="54">
        <v>8</v>
      </c>
      <c r="CL5826" s="54">
        <v>1.07E-3</v>
      </c>
      <c r="CM5826" s="54">
        <v>0.32200000000000001</v>
      </c>
      <c r="CN5826" s="53" t="s">
        <v>36966</v>
      </c>
      <c r="CO5826" s="54">
        <v>32</v>
      </c>
      <c r="CP5826" s="54">
        <v>46</v>
      </c>
      <c r="CQ5826" s="55">
        <f t="shared" ref="CQ5826:CQ5889" si="91">CO5826/CP5826</f>
        <v>0.69565217391304346</v>
      </c>
      <c r="CR5826" s="52" t="s">
        <v>28938</v>
      </c>
    </row>
    <row r="5827" spans="81:96">
      <c r="CC5827" s="52">
        <v>6001</v>
      </c>
      <c r="CD5827" s="53" t="s">
        <v>37022</v>
      </c>
      <c r="CE5827" s="53" t="s">
        <v>37023</v>
      </c>
      <c r="CF5827" s="54">
        <v>303</v>
      </c>
      <c r="CG5827" s="54">
        <v>0.78200000000000003</v>
      </c>
      <c r="CH5827" s="54">
        <v>1.0209999999999999</v>
      </c>
      <c r="CI5827" s="54">
        <v>0.56200000000000006</v>
      </c>
      <c r="CJ5827" s="54">
        <v>32</v>
      </c>
      <c r="CK5827" s="54">
        <v>5.4</v>
      </c>
      <c r="CL5827" s="54">
        <v>7.9000000000000001E-4</v>
      </c>
      <c r="CM5827" s="54">
        <v>0.35299999999999998</v>
      </c>
      <c r="CN5827" s="53" t="s">
        <v>36966</v>
      </c>
      <c r="CO5827" s="54">
        <v>33</v>
      </c>
      <c r="CP5827" s="54">
        <v>46</v>
      </c>
      <c r="CQ5827" s="55">
        <f t="shared" si="91"/>
        <v>0.71739130434782605</v>
      </c>
      <c r="CR5827" s="52" t="s">
        <v>28938</v>
      </c>
    </row>
    <row r="5828" spans="81:96">
      <c r="CC5828" s="52">
        <v>6002</v>
      </c>
      <c r="CD5828" s="53" t="s">
        <v>37024</v>
      </c>
      <c r="CE5828" s="53" t="s">
        <v>37025</v>
      </c>
      <c r="CF5828" s="54">
        <v>143</v>
      </c>
      <c r="CG5828" s="54">
        <v>0.7</v>
      </c>
      <c r="CH5828" s="54">
        <v>0.73799999999999999</v>
      </c>
      <c r="CI5828" s="54">
        <v>4.2000000000000003E-2</v>
      </c>
      <c r="CJ5828" s="54">
        <v>24</v>
      </c>
      <c r="CK5828" s="54">
        <v>5.2</v>
      </c>
      <c r="CL5828" s="54">
        <v>4.8000000000000001E-4</v>
      </c>
      <c r="CM5828" s="54">
        <v>0.28399999999999997</v>
      </c>
      <c r="CN5828" s="53" t="s">
        <v>36966</v>
      </c>
      <c r="CO5828" s="54">
        <v>34</v>
      </c>
      <c r="CP5828" s="54">
        <v>46</v>
      </c>
      <c r="CQ5828" s="55">
        <f t="shared" si="91"/>
        <v>0.73913043478260865</v>
      </c>
      <c r="CR5828" s="52" t="s">
        <v>28938</v>
      </c>
    </row>
    <row r="5829" spans="81:96">
      <c r="CC5829" s="52">
        <v>6003</v>
      </c>
      <c r="CD5829" s="53" t="s">
        <v>37026</v>
      </c>
      <c r="CE5829" s="53" t="s">
        <v>37027</v>
      </c>
      <c r="CF5829" s="54">
        <v>272</v>
      </c>
      <c r="CG5829" s="54">
        <v>0.63300000000000001</v>
      </c>
      <c r="CH5829" s="54">
        <v>0.504</v>
      </c>
      <c r="CI5829" s="54">
        <v>0</v>
      </c>
      <c r="CJ5829" s="54">
        <v>16</v>
      </c>
      <c r="CK5829" s="54" t="s">
        <v>28918</v>
      </c>
      <c r="CL5829" s="54">
        <v>2.9999999999999997E-4</v>
      </c>
      <c r="CM5829" s="54">
        <v>0.14299999999999999</v>
      </c>
      <c r="CN5829" s="53" t="s">
        <v>36966</v>
      </c>
      <c r="CO5829" s="54">
        <v>35</v>
      </c>
      <c r="CP5829" s="54">
        <v>46</v>
      </c>
      <c r="CQ5829" s="55">
        <f t="shared" si="91"/>
        <v>0.76086956521739135</v>
      </c>
      <c r="CR5829" s="52" t="s">
        <v>28953</v>
      </c>
    </row>
    <row r="5830" spans="81:96">
      <c r="CC5830" s="52">
        <v>6004</v>
      </c>
      <c r="CD5830" s="53" t="s">
        <v>37028</v>
      </c>
      <c r="CE5830" s="53" t="s">
        <v>37029</v>
      </c>
      <c r="CF5830" s="54">
        <v>131</v>
      </c>
      <c r="CG5830" s="54">
        <v>0.57899999999999996</v>
      </c>
      <c r="CH5830" s="54">
        <v>0.58099999999999996</v>
      </c>
      <c r="CI5830" s="54">
        <v>0.435</v>
      </c>
      <c r="CJ5830" s="54">
        <v>23</v>
      </c>
      <c r="CK5830" s="54">
        <v>5.0999999999999996</v>
      </c>
      <c r="CL5830" s="54">
        <v>2.5000000000000001E-4</v>
      </c>
      <c r="CM5830" s="54">
        <v>0.14799999999999999</v>
      </c>
      <c r="CN5830" s="53" t="s">
        <v>36966</v>
      </c>
      <c r="CO5830" s="54">
        <v>36</v>
      </c>
      <c r="CP5830" s="54">
        <v>46</v>
      </c>
      <c r="CQ5830" s="55">
        <f t="shared" si="91"/>
        <v>0.78260869565217395</v>
      </c>
      <c r="CR5830" s="52" t="s">
        <v>28953</v>
      </c>
    </row>
    <row r="5831" spans="81:96">
      <c r="CC5831" s="52">
        <v>6005</v>
      </c>
      <c r="CD5831" s="53" t="s">
        <v>37030</v>
      </c>
      <c r="CE5831" s="53" t="s">
        <v>37031</v>
      </c>
      <c r="CF5831" s="54">
        <v>285</v>
      </c>
      <c r="CG5831" s="54">
        <v>0.48</v>
      </c>
      <c r="CH5831" s="54">
        <v>0.75</v>
      </c>
      <c r="CI5831" s="54">
        <v>0</v>
      </c>
      <c r="CJ5831" s="54">
        <v>11</v>
      </c>
      <c r="CK5831" s="54" t="s">
        <v>28918</v>
      </c>
      <c r="CL5831" s="54">
        <v>1.7000000000000001E-4</v>
      </c>
      <c r="CM5831" s="54">
        <v>0.188</v>
      </c>
      <c r="CN5831" s="53" t="s">
        <v>36966</v>
      </c>
      <c r="CO5831" s="54">
        <v>37</v>
      </c>
      <c r="CP5831" s="54">
        <v>46</v>
      </c>
      <c r="CQ5831" s="55">
        <f t="shared" si="91"/>
        <v>0.80434782608695654</v>
      </c>
      <c r="CR5831" s="52" t="s">
        <v>28953</v>
      </c>
    </row>
    <row r="5832" spans="81:96">
      <c r="CC5832" s="52">
        <v>6006</v>
      </c>
      <c r="CD5832" s="53" t="s">
        <v>37032</v>
      </c>
      <c r="CE5832" s="53" t="s">
        <v>37033</v>
      </c>
      <c r="CF5832" s="54">
        <v>501</v>
      </c>
      <c r="CG5832" s="54">
        <v>0.47599999999999998</v>
      </c>
      <c r="CH5832" s="54">
        <v>0.54900000000000004</v>
      </c>
      <c r="CI5832" s="54">
        <v>8.2000000000000003E-2</v>
      </c>
      <c r="CJ5832" s="54">
        <v>49</v>
      </c>
      <c r="CK5832" s="54">
        <v>8.1</v>
      </c>
      <c r="CL5832" s="54">
        <v>1.0300000000000001E-3</v>
      </c>
      <c r="CM5832" s="54">
        <v>0.21299999999999999</v>
      </c>
      <c r="CN5832" s="53" t="s">
        <v>36966</v>
      </c>
      <c r="CO5832" s="54">
        <v>38</v>
      </c>
      <c r="CP5832" s="54">
        <v>46</v>
      </c>
      <c r="CQ5832" s="55">
        <f t="shared" si="91"/>
        <v>0.82608695652173914</v>
      </c>
      <c r="CR5832" s="52" t="s">
        <v>28953</v>
      </c>
    </row>
    <row r="5833" spans="81:96">
      <c r="CC5833" s="52">
        <v>6007</v>
      </c>
      <c r="CD5833" s="53" t="s">
        <v>37034</v>
      </c>
      <c r="CE5833" s="53" t="s">
        <v>37035</v>
      </c>
      <c r="CF5833" s="54">
        <v>313</v>
      </c>
      <c r="CG5833" s="54">
        <v>0.45700000000000002</v>
      </c>
      <c r="CH5833" s="54">
        <v>0.79500000000000004</v>
      </c>
      <c r="CI5833" s="54">
        <v>4.8000000000000001E-2</v>
      </c>
      <c r="CJ5833" s="54">
        <v>21</v>
      </c>
      <c r="CK5833" s="54" t="s">
        <v>28918</v>
      </c>
      <c r="CL5833" s="54">
        <v>4.8999999999999998E-4</v>
      </c>
      <c r="CM5833" s="54">
        <v>0.27400000000000002</v>
      </c>
      <c r="CN5833" s="53" t="s">
        <v>36966</v>
      </c>
      <c r="CO5833" s="54">
        <v>39</v>
      </c>
      <c r="CP5833" s="54">
        <v>46</v>
      </c>
      <c r="CQ5833" s="55">
        <f t="shared" si="91"/>
        <v>0.84782608695652173</v>
      </c>
      <c r="CR5833" s="52" t="s">
        <v>28953</v>
      </c>
    </row>
    <row r="5834" spans="81:96">
      <c r="CC5834" s="52">
        <v>6008</v>
      </c>
      <c r="CD5834" s="53" t="s">
        <v>37036</v>
      </c>
      <c r="CE5834" s="53" t="s">
        <v>37037</v>
      </c>
      <c r="CF5834" s="54">
        <v>172</v>
      </c>
      <c r="CG5834" s="54">
        <v>0.432</v>
      </c>
      <c r="CH5834" s="54"/>
      <c r="CI5834" s="54">
        <v>5.3999999999999999E-2</v>
      </c>
      <c r="CJ5834" s="54">
        <v>37</v>
      </c>
      <c r="CK5834" s="54">
        <v>5.6</v>
      </c>
      <c r="CL5834" s="54">
        <v>4.6000000000000001E-4</v>
      </c>
      <c r="CM5834" s="54"/>
      <c r="CN5834" s="53" t="s">
        <v>36966</v>
      </c>
      <c r="CO5834" s="54">
        <v>40</v>
      </c>
      <c r="CP5834" s="54">
        <v>46</v>
      </c>
      <c r="CQ5834" s="55">
        <f t="shared" si="91"/>
        <v>0.86956521739130432</v>
      </c>
      <c r="CR5834" s="52" t="s">
        <v>28953</v>
      </c>
    </row>
    <row r="5835" spans="81:96">
      <c r="CC5835" s="52">
        <v>6009</v>
      </c>
      <c r="CD5835" s="53" t="s">
        <v>37038</v>
      </c>
      <c r="CE5835" s="53" t="s">
        <v>37039</v>
      </c>
      <c r="CF5835" s="54">
        <v>92</v>
      </c>
      <c r="CG5835" s="54">
        <v>0.40600000000000003</v>
      </c>
      <c r="CH5835" s="54"/>
      <c r="CI5835" s="54">
        <v>0.35699999999999998</v>
      </c>
      <c r="CJ5835" s="54">
        <v>14</v>
      </c>
      <c r="CK5835" s="54"/>
      <c r="CL5835" s="54">
        <v>2.0000000000000001E-4</v>
      </c>
      <c r="CM5835" s="54"/>
      <c r="CN5835" s="53" t="s">
        <v>36966</v>
      </c>
      <c r="CO5835" s="54">
        <v>41</v>
      </c>
      <c r="CP5835" s="54">
        <v>46</v>
      </c>
      <c r="CQ5835" s="55">
        <f t="shared" si="91"/>
        <v>0.89130434782608692</v>
      </c>
      <c r="CR5835" s="52" t="s">
        <v>28953</v>
      </c>
    </row>
    <row r="5836" spans="81:96">
      <c r="CC5836" s="52">
        <v>6010</v>
      </c>
      <c r="CD5836" s="53" t="s">
        <v>37040</v>
      </c>
      <c r="CE5836" s="53" t="s">
        <v>37041</v>
      </c>
      <c r="CF5836" s="54">
        <v>217</v>
      </c>
      <c r="CG5836" s="54">
        <v>0.4</v>
      </c>
      <c r="CH5836" s="54">
        <v>1.034</v>
      </c>
      <c r="CI5836" s="54">
        <v>0.1</v>
      </c>
      <c r="CJ5836" s="54">
        <v>10</v>
      </c>
      <c r="CK5836" s="54">
        <v>6.5</v>
      </c>
      <c r="CL5836" s="54">
        <v>5.5000000000000003E-4</v>
      </c>
      <c r="CM5836" s="54">
        <v>0.39600000000000002</v>
      </c>
      <c r="CN5836" s="53" t="s">
        <v>36966</v>
      </c>
      <c r="CO5836" s="54">
        <v>42</v>
      </c>
      <c r="CP5836" s="54">
        <v>46</v>
      </c>
      <c r="CQ5836" s="55">
        <f t="shared" si="91"/>
        <v>0.91304347826086951</v>
      </c>
      <c r="CR5836" s="52" t="s">
        <v>28953</v>
      </c>
    </row>
    <row r="5837" spans="81:96">
      <c r="CC5837" s="52">
        <v>6011</v>
      </c>
      <c r="CD5837" s="53" t="s">
        <v>36895</v>
      </c>
      <c r="CE5837" s="53" t="s">
        <v>36896</v>
      </c>
      <c r="CF5837" s="54">
        <v>334</v>
      </c>
      <c r="CG5837" s="54">
        <v>0.39700000000000002</v>
      </c>
      <c r="CH5837" s="54">
        <v>0.39300000000000002</v>
      </c>
      <c r="CI5837" s="54">
        <v>0.11799999999999999</v>
      </c>
      <c r="CJ5837" s="54">
        <v>34</v>
      </c>
      <c r="CK5837" s="54" t="s">
        <v>28918</v>
      </c>
      <c r="CL5837" s="54">
        <v>3.5E-4</v>
      </c>
      <c r="CM5837" s="54">
        <v>0.128</v>
      </c>
      <c r="CN5837" s="53" t="s">
        <v>36966</v>
      </c>
      <c r="CO5837" s="54">
        <v>43</v>
      </c>
      <c r="CP5837" s="54">
        <v>46</v>
      </c>
      <c r="CQ5837" s="55">
        <f t="shared" si="91"/>
        <v>0.93478260869565222</v>
      </c>
      <c r="CR5837" s="52" t="s">
        <v>28953</v>
      </c>
    </row>
    <row r="5838" spans="81:96">
      <c r="CC5838" s="52">
        <v>6012</v>
      </c>
      <c r="CD5838" s="53" t="s">
        <v>37042</v>
      </c>
      <c r="CE5838" s="53" t="s">
        <v>37043</v>
      </c>
      <c r="CF5838" s="54">
        <v>274</v>
      </c>
      <c r="CG5838" s="54">
        <v>0.375</v>
      </c>
      <c r="CH5838" s="54">
        <v>0.65300000000000002</v>
      </c>
      <c r="CI5838" s="54">
        <v>6.7000000000000004E-2</v>
      </c>
      <c r="CJ5838" s="54">
        <v>30</v>
      </c>
      <c r="CK5838" s="54" t="s">
        <v>28918</v>
      </c>
      <c r="CL5838" s="54">
        <v>4.0999999999999999E-4</v>
      </c>
      <c r="CM5838" s="54">
        <v>0.17499999999999999</v>
      </c>
      <c r="CN5838" s="53" t="s">
        <v>36966</v>
      </c>
      <c r="CO5838" s="54">
        <v>44</v>
      </c>
      <c r="CP5838" s="54">
        <v>46</v>
      </c>
      <c r="CQ5838" s="55">
        <f t="shared" si="91"/>
        <v>0.95652173913043481</v>
      </c>
      <c r="CR5838" s="52" t="s">
        <v>28953</v>
      </c>
    </row>
    <row r="5839" spans="81:96">
      <c r="CC5839" s="52">
        <v>6013</v>
      </c>
      <c r="CD5839" s="53" t="s">
        <v>37044</v>
      </c>
      <c r="CE5839" s="53" t="s">
        <v>37045</v>
      </c>
      <c r="CF5839" s="54">
        <v>189</v>
      </c>
      <c r="CG5839" s="54">
        <v>0.318</v>
      </c>
      <c r="CH5839" s="54">
        <v>0.78300000000000003</v>
      </c>
      <c r="CI5839" s="54">
        <v>0</v>
      </c>
      <c r="CJ5839" s="54">
        <v>13</v>
      </c>
      <c r="CK5839" s="54" t="s">
        <v>28918</v>
      </c>
      <c r="CL5839" s="54">
        <v>2.0000000000000001E-4</v>
      </c>
      <c r="CM5839" s="54">
        <v>0.20899999999999999</v>
      </c>
      <c r="CN5839" s="53" t="s">
        <v>36966</v>
      </c>
      <c r="CO5839" s="54">
        <v>45</v>
      </c>
      <c r="CP5839" s="54">
        <v>46</v>
      </c>
      <c r="CQ5839" s="55">
        <f t="shared" si="91"/>
        <v>0.97826086956521741</v>
      </c>
      <c r="CR5839" s="52" t="s">
        <v>28953</v>
      </c>
    </row>
    <row r="5840" spans="81:96">
      <c r="CC5840" s="52">
        <v>6014</v>
      </c>
      <c r="CD5840" s="53" t="s">
        <v>37046</v>
      </c>
      <c r="CE5840" s="53" t="s">
        <v>37047</v>
      </c>
      <c r="CF5840" s="54">
        <v>145</v>
      </c>
      <c r="CG5840" s="54">
        <v>7.4999999999999997E-2</v>
      </c>
      <c r="CH5840" s="54">
        <v>0.247</v>
      </c>
      <c r="CI5840" s="54"/>
      <c r="CJ5840" s="54"/>
      <c r="CK5840" s="54" t="s">
        <v>28918</v>
      </c>
      <c r="CL5840" s="54">
        <v>1.1E-4</v>
      </c>
      <c r="CM5840" s="54">
        <v>7.8E-2</v>
      </c>
      <c r="CN5840" s="53" t="s">
        <v>36966</v>
      </c>
      <c r="CO5840" s="54">
        <v>46</v>
      </c>
      <c r="CP5840" s="54">
        <v>46</v>
      </c>
      <c r="CQ5840" s="55">
        <f t="shared" si="91"/>
        <v>1</v>
      </c>
      <c r="CR5840" s="52" t="s">
        <v>28953</v>
      </c>
    </row>
    <row r="5841" spans="81:96">
      <c r="CC5841" s="52">
        <v>5794</v>
      </c>
      <c r="CD5841" s="53" t="s">
        <v>37048</v>
      </c>
      <c r="CE5841" s="53" t="s">
        <v>37049</v>
      </c>
      <c r="CF5841" s="54">
        <v>12258</v>
      </c>
      <c r="CG5841" s="54">
        <v>11.74</v>
      </c>
      <c r="CH5841" s="54">
        <v>13.579000000000001</v>
      </c>
      <c r="CI5841" s="54">
        <v>2.9319999999999999</v>
      </c>
      <c r="CJ5841" s="54">
        <v>147</v>
      </c>
      <c r="CK5841" s="54">
        <v>4</v>
      </c>
      <c r="CL5841" s="54">
        <v>8.6980000000000002E-2</v>
      </c>
      <c r="CM5841" s="54">
        <v>7.4630000000000001</v>
      </c>
      <c r="CN5841" s="53" t="s">
        <v>37050</v>
      </c>
      <c r="CO5841" s="54">
        <v>1</v>
      </c>
      <c r="CP5841" s="54">
        <v>175</v>
      </c>
      <c r="CQ5841" s="55">
        <f t="shared" si="91"/>
        <v>5.7142857142857143E-3</v>
      </c>
      <c r="CR5841" s="52" t="s">
        <v>28907</v>
      </c>
    </row>
    <row r="5842" spans="81:96">
      <c r="CC5842" s="52">
        <v>5795</v>
      </c>
      <c r="CD5842" s="53" t="s">
        <v>29424</v>
      </c>
      <c r="CE5842" s="53" t="s">
        <v>29425</v>
      </c>
      <c r="CF5842" s="54">
        <v>5801</v>
      </c>
      <c r="CG5842" s="54">
        <v>8.5820000000000007</v>
      </c>
      <c r="CH5842" s="54">
        <v>9.9499999999999993</v>
      </c>
      <c r="CI5842" s="54">
        <v>1.133</v>
      </c>
      <c r="CJ5842" s="54">
        <v>30</v>
      </c>
      <c r="CK5842" s="54" t="s">
        <v>28918</v>
      </c>
      <c r="CL5842" s="54">
        <v>1.2019999999999999E-2</v>
      </c>
      <c r="CM5842" s="54">
        <v>6.31</v>
      </c>
      <c r="CN5842" s="53" t="s">
        <v>37050</v>
      </c>
      <c r="CO5842" s="54">
        <v>2</v>
      </c>
      <c r="CP5842" s="54">
        <v>175</v>
      </c>
      <c r="CQ5842" s="55">
        <f t="shared" si="91"/>
        <v>1.1428571428571429E-2</v>
      </c>
      <c r="CR5842" s="52" t="s">
        <v>28907</v>
      </c>
    </row>
    <row r="5843" spans="81:96">
      <c r="CC5843" s="52">
        <v>5796</v>
      </c>
      <c r="CD5843" s="53" t="s">
        <v>37051</v>
      </c>
      <c r="CE5843" s="53" t="s">
        <v>37052</v>
      </c>
      <c r="CF5843" s="54">
        <v>7772</v>
      </c>
      <c r="CG5843" s="54">
        <v>8.2349999999999994</v>
      </c>
      <c r="CH5843" s="54">
        <v>7.952</v>
      </c>
      <c r="CI5843" s="54">
        <v>3.145</v>
      </c>
      <c r="CJ5843" s="54">
        <v>172</v>
      </c>
      <c r="CK5843" s="54">
        <v>3.5</v>
      </c>
      <c r="CL5843" s="54">
        <v>2.1999999999999999E-2</v>
      </c>
      <c r="CM5843" s="54">
        <v>2.165</v>
      </c>
      <c r="CN5843" s="53" t="s">
        <v>37050</v>
      </c>
      <c r="CO5843" s="54">
        <v>3</v>
      </c>
      <c r="CP5843" s="54">
        <v>175</v>
      </c>
      <c r="CQ5843" s="55">
        <f t="shared" si="91"/>
        <v>1.7142857142857144E-2</v>
      </c>
      <c r="CR5843" s="52" t="s">
        <v>28907</v>
      </c>
    </row>
    <row r="5844" spans="81:96">
      <c r="CC5844" s="52">
        <v>5797</v>
      </c>
      <c r="CD5844" s="53" t="s">
        <v>37053</v>
      </c>
      <c r="CE5844" s="53" t="s">
        <v>37054</v>
      </c>
      <c r="CF5844" s="54">
        <v>8594</v>
      </c>
      <c r="CG5844" s="54">
        <v>7.8849999999999998</v>
      </c>
      <c r="CH5844" s="54">
        <v>9.6649999999999991</v>
      </c>
      <c r="CI5844" s="54">
        <v>1.4430000000000001</v>
      </c>
      <c r="CJ5844" s="54">
        <v>122</v>
      </c>
      <c r="CK5844" s="54">
        <v>7.6</v>
      </c>
      <c r="CL5844" s="54">
        <v>2.155E-2</v>
      </c>
      <c r="CM5844" s="54">
        <v>3.8879999999999999</v>
      </c>
      <c r="CN5844" s="53" t="s">
        <v>37050</v>
      </c>
      <c r="CO5844" s="54">
        <v>4</v>
      </c>
      <c r="CP5844" s="54">
        <v>175</v>
      </c>
      <c r="CQ5844" s="55">
        <f t="shared" si="91"/>
        <v>2.2857142857142857E-2</v>
      </c>
      <c r="CR5844" s="52" t="s">
        <v>28907</v>
      </c>
    </row>
    <row r="5845" spans="81:96">
      <c r="CC5845" s="52">
        <v>5798</v>
      </c>
      <c r="CD5845" s="53" t="s">
        <v>37055</v>
      </c>
      <c r="CE5845" s="53" t="s">
        <v>37056</v>
      </c>
      <c r="CF5845" s="54">
        <v>12318</v>
      </c>
      <c r="CG5845" s="54">
        <v>5.6639999999999997</v>
      </c>
      <c r="CH5845" s="54">
        <v>5.57</v>
      </c>
      <c r="CI5845" s="54">
        <v>1.085</v>
      </c>
      <c r="CJ5845" s="54">
        <v>248</v>
      </c>
      <c r="CK5845" s="54">
        <v>7.7</v>
      </c>
      <c r="CL5845" s="54">
        <v>1.7829999999999999E-2</v>
      </c>
      <c r="CM5845" s="54">
        <v>1.407</v>
      </c>
      <c r="CN5845" s="53" t="s">
        <v>37050</v>
      </c>
      <c r="CO5845" s="54">
        <v>5</v>
      </c>
      <c r="CP5845" s="54">
        <v>175</v>
      </c>
      <c r="CQ5845" s="55">
        <f t="shared" si="91"/>
        <v>2.8571428571428571E-2</v>
      </c>
      <c r="CR5845" s="52" t="s">
        <v>28907</v>
      </c>
    </row>
    <row r="5846" spans="81:96">
      <c r="CC5846" s="52">
        <v>5799</v>
      </c>
      <c r="CD5846" s="53" t="s">
        <v>36904</v>
      </c>
      <c r="CE5846" s="53" t="s">
        <v>36905</v>
      </c>
      <c r="CF5846" s="54">
        <v>2467</v>
      </c>
      <c r="CG5846" s="54">
        <v>5.516</v>
      </c>
      <c r="CH5846" s="54">
        <v>5.5910000000000002</v>
      </c>
      <c r="CI5846" s="54">
        <v>0.98099999999999998</v>
      </c>
      <c r="CJ5846" s="54">
        <v>161</v>
      </c>
      <c r="CK5846" s="54">
        <v>2.6</v>
      </c>
      <c r="CL5846" s="54">
        <v>1.4800000000000001E-2</v>
      </c>
      <c r="CM5846" s="54">
        <v>2.3660000000000001</v>
      </c>
      <c r="CN5846" s="53" t="s">
        <v>37050</v>
      </c>
      <c r="CO5846" s="54">
        <v>6</v>
      </c>
      <c r="CP5846" s="54">
        <v>175</v>
      </c>
      <c r="CQ5846" s="55">
        <f t="shared" si="91"/>
        <v>3.4285714285714287E-2</v>
      </c>
      <c r="CR5846" s="52" t="s">
        <v>28907</v>
      </c>
    </row>
    <row r="5847" spans="81:96">
      <c r="CC5847" s="52">
        <v>5800</v>
      </c>
      <c r="CD5847" s="53" t="s">
        <v>37057</v>
      </c>
      <c r="CE5847" s="53" t="s">
        <v>37058</v>
      </c>
      <c r="CF5847" s="54">
        <v>440</v>
      </c>
      <c r="CG5847" s="54">
        <v>5.1669999999999998</v>
      </c>
      <c r="CH5847" s="54">
        <v>4</v>
      </c>
      <c r="CI5847" s="54">
        <v>0</v>
      </c>
      <c r="CJ5847" s="54">
        <v>2</v>
      </c>
      <c r="CK5847" s="54" t="s">
        <v>28918</v>
      </c>
      <c r="CL5847" s="54">
        <v>4.6000000000000001E-4</v>
      </c>
      <c r="CM5847" s="54">
        <v>2.419</v>
      </c>
      <c r="CN5847" s="53" t="s">
        <v>37050</v>
      </c>
      <c r="CO5847" s="54">
        <v>7</v>
      </c>
      <c r="CP5847" s="54">
        <v>175</v>
      </c>
      <c r="CQ5847" s="55">
        <f t="shared" si="91"/>
        <v>0.04</v>
      </c>
      <c r="CR5847" s="52" t="s">
        <v>28907</v>
      </c>
    </row>
    <row r="5848" spans="81:96">
      <c r="CC5848" s="52">
        <v>5801</v>
      </c>
      <c r="CD5848" s="53" t="s">
        <v>12345</v>
      </c>
      <c r="CE5848" s="53" t="s">
        <v>12344</v>
      </c>
      <c r="CF5848" s="54">
        <v>16740</v>
      </c>
      <c r="CG5848" s="54">
        <v>4.5720000000000001</v>
      </c>
      <c r="CH5848" s="54">
        <v>5.0389999999999997</v>
      </c>
      <c r="CI5848" s="54">
        <v>1.3049999999999999</v>
      </c>
      <c r="CJ5848" s="54">
        <v>321</v>
      </c>
      <c r="CK5848" s="54">
        <v>6.9</v>
      </c>
      <c r="CL5848" s="54">
        <v>3.9019999999999999E-2</v>
      </c>
      <c r="CM5848" s="54">
        <v>1.8069999999999999</v>
      </c>
      <c r="CN5848" s="53" t="s">
        <v>37050</v>
      </c>
      <c r="CO5848" s="54">
        <v>8</v>
      </c>
      <c r="CP5848" s="54">
        <v>175</v>
      </c>
      <c r="CQ5848" s="55">
        <f t="shared" si="91"/>
        <v>4.5714285714285714E-2</v>
      </c>
      <c r="CR5848" s="52" t="s">
        <v>28907</v>
      </c>
    </row>
    <row r="5849" spans="81:96">
      <c r="CC5849" s="52">
        <v>5802</v>
      </c>
      <c r="CD5849" s="53" t="s">
        <v>37059</v>
      </c>
      <c r="CE5849" s="53" t="s">
        <v>37060</v>
      </c>
      <c r="CF5849" s="54">
        <v>73341</v>
      </c>
      <c r="CG5849" s="54">
        <v>4.1959999999999997</v>
      </c>
      <c r="CH5849" s="54">
        <v>4.4059999999999997</v>
      </c>
      <c r="CI5849" s="54">
        <v>0.78300000000000003</v>
      </c>
      <c r="CJ5849" s="54">
        <v>1176</v>
      </c>
      <c r="CK5849" s="54">
        <v>8.1</v>
      </c>
      <c r="CL5849" s="54">
        <v>0.19208</v>
      </c>
      <c r="CM5849" s="54">
        <v>2.173</v>
      </c>
      <c r="CN5849" s="53" t="s">
        <v>37050</v>
      </c>
      <c r="CO5849" s="54">
        <v>9</v>
      </c>
      <c r="CP5849" s="54">
        <v>175</v>
      </c>
      <c r="CQ5849" s="55">
        <f t="shared" si="91"/>
        <v>5.1428571428571428E-2</v>
      </c>
      <c r="CR5849" s="52" t="s">
        <v>28907</v>
      </c>
    </row>
    <row r="5850" spans="81:96">
      <c r="CC5850" s="52">
        <v>5803</v>
      </c>
      <c r="CD5850" s="53" t="s">
        <v>24541</v>
      </c>
      <c r="CE5850" s="53" t="s">
        <v>24548</v>
      </c>
      <c r="CF5850" s="54">
        <v>9204</v>
      </c>
      <c r="CG5850" s="54">
        <v>3.9780000000000002</v>
      </c>
      <c r="CH5850" s="54">
        <v>4.6680000000000001</v>
      </c>
      <c r="CI5850" s="54">
        <v>0.65100000000000002</v>
      </c>
      <c r="CJ5850" s="54">
        <v>467</v>
      </c>
      <c r="CK5850" s="54">
        <v>3.6</v>
      </c>
      <c r="CL5850" s="54">
        <v>4.4170000000000001E-2</v>
      </c>
      <c r="CM5850" s="54">
        <v>1.7330000000000001</v>
      </c>
      <c r="CN5850" s="53" t="s">
        <v>37050</v>
      </c>
      <c r="CO5850" s="54">
        <v>10</v>
      </c>
      <c r="CP5850" s="54">
        <v>175</v>
      </c>
      <c r="CQ5850" s="55">
        <f t="shared" si="91"/>
        <v>5.7142857142857141E-2</v>
      </c>
      <c r="CR5850" s="52" t="s">
        <v>28907</v>
      </c>
    </row>
    <row r="5851" spans="81:96">
      <c r="CC5851" s="52">
        <v>5804</v>
      </c>
      <c r="CD5851" s="53" t="s">
        <v>35911</v>
      </c>
      <c r="CE5851" s="53" t="s">
        <v>35912</v>
      </c>
      <c r="CF5851" s="54">
        <v>11447</v>
      </c>
      <c r="CG5851" s="54">
        <v>3.9649999999999999</v>
      </c>
      <c r="CH5851" s="54">
        <v>5.3730000000000002</v>
      </c>
      <c r="CI5851" s="54">
        <v>0.68799999999999994</v>
      </c>
      <c r="CJ5851" s="54">
        <v>93</v>
      </c>
      <c r="CK5851" s="54" t="s">
        <v>28918</v>
      </c>
      <c r="CL5851" s="54">
        <v>1.8939999999999999E-2</v>
      </c>
      <c r="CM5851" s="54">
        <v>2.3759999999999999</v>
      </c>
      <c r="CN5851" s="53" t="s">
        <v>37050</v>
      </c>
      <c r="CO5851" s="54">
        <v>11</v>
      </c>
      <c r="CP5851" s="54">
        <v>175</v>
      </c>
      <c r="CQ5851" s="55">
        <f t="shared" si="91"/>
        <v>6.2857142857142861E-2</v>
      </c>
      <c r="CR5851" s="52" t="s">
        <v>28907</v>
      </c>
    </row>
    <row r="5852" spans="81:96">
      <c r="CC5852" s="52">
        <v>5805</v>
      </c>
      <c r="CD5852" s="53" t="s">
        <v>37061</v>
      </c>
      <c r="CE5852" s="53" t="s">
        <v>37062</v>
      </c>
      <c r="CF5852" s="54">
        <v>15227</v>
      </c>
      <c r="CG5852" s="54">
        <v>3.87</v>
      </c>
      <c r="CH5852" s="54">
        <v>4.6340000000000003</v>
      </c>
      <c r="CI5852" s="54">
        <v>1.2310000000000001</v>
      </c>
      <c r="CJ5852" s="54">
        <v>91</v>
      </c>
      <c r="CK5852" s="54" t="s">
        <v>28918</v>
      </c>
      <c r="CL5852" s="54">
        <v>1.6760000000000001E-2</v>
      </c>
      <c r="CM5852" s="54">
        <v>1.849</v>
      </c>
      <c r="CN5852" s="53" t="s">
        <v>37050</v>
      </c>
      <c r="CO5852" s="54">
        <v>12</v>
      </c>
      <c r="CP5852" s="54">
        <v>175</v>
      </c>
      <c r="CQ5852" s="55">
        <f t="shared" si="91"/>
        <v>6.8571428571428575E-2</v>
      </c>
      <c r="CR5852" s="52" t="s">
        <v>28907</v>
      </c>
    </row>
    <row r="5853" spans="81:96">
      <c r="CC5853" s="52">
        <v>5806</v>
      </c>
      <c r="CD5853" s="53" t="s">
        <v>30438</v>
      </c>
      <c r="CE5853" s="53" t="s">
        <v>30439</v>
      </c>
      <c r="CF5853" s="54">
        <v>1596</v>
      </c>
      <c r="CG5853" s="54">
        <v>3.8250000000000002</v>
      </c>
      <c r="CH5853" s="54">
        <v>4.6470000000000002</v>
      </c>
      <c r="CI5853" s="54">
        <v>0.63200000000000001</v>
      </c>
      <c r="CJ5853" s="54">
        <v>38</v>
      </c>
      <c r="CK5853" s="54">
        <v>5.5</v>
      </c>
      <c r="CL5853" s="54">
        <v>5.7000000000000002E-3</v>
      </c>
      <c r="CM5853" s="54">
        <v>1.889</v>
      </c>
      <c r="CN5853" s="53" t="s">
        <v>37050</v>
      </c>
      <c r="CO5853" s="54">
        <v>13</v>
      </c>
      <c r="CP5853" s="54">
        <v>175</v>
      </c>
      <c r="CQ5853" s="55">
        <f t="shared" si="91"/>
        <v>7.4285714285714288E-2</v>
      </c>
      <c r="CR5853" s="52" t="s">
        <v>28907</v>
      </c>
    </row>
    <row r="5854" spans="81:96">
      <c r="CC5854" s="52">
        <v>5807</v>
      </c>
      <c r="CD5854" s="53" t="s">
        <v>37063</v>
      </c>
      <c r="CE5854" s="53" t="s">
        <v>37064</v>
      </c>
      <c r="CF5854" s="54">
        <v>6835</v>
      </c>
      <c r="CG5854" s="54">
        <v>3.738</v>
      </c>
      <c r="CH5854" s="54">
        <v>4.0830000000000002</v>
      </c>
      <c r="CI5854" s="54">
        <v>0.57999999999999996</v>
      </c>
      <c r="CJ5854" s="54">
        <v>81</v>
      </c>
      <c r="CK5854" s="54" t="s">
        <v>28918</v>
      </c>
      <c r="CL5854" s="54">
        <v>1.2409999999999999E-2</v>
      </c>
      <c r="CM5854" s="54">
        <v>2.1589999999999998</v>
      </c>
      <c r="CN5854" s="53" t="s">
        <v>37050</v>
      </c>
      <c r="CO5854" s="54">
        <v>14</v>
      </c>
      <c r="CP5854" s="54">
        <v>175</v>
      </c>
      <c r="CQ5854" s="55">
        <f t="shared" si="91"/>
        <v>0.08</v>
      </c>
      <c r="CR5854" s="52" t="s">
        <v>28907</v>
      </c>
    </row>
    <row r="5855" spans="81:96">
      <c r="CC5855" s="52">
        <v>5808</v>
      </c>
      <c r="CD5855" s="53" t="s">
        <v>37065</v>
      </c>
      <c r="CE5855" s="53" t="s">
        <v>37066</v>
      </c>
      <c r="CF5855" s="54">
        <v>1805</v>
      </c>
      <c r="CG5855" s="54">
        <v>3.6539999999999999</v>
      </c>
      <c r="CH5855" s="54">
        <v>5.2119999999999997</v>
      </c>
      <c r="CI5855" s="54">
        <v>0.43</v>
      </c>
      <c r="CJ5855" s="54">
        <v>165</v>
      </c>
      <c r="CK5855" s="54">
        <v>3.1</v>
      </c>
      <c r="CL5855" s="54">
        <v>1.239E-2</v>
      </c>
      <c r="CM5855" s="54">
        <v>2.3650000000000002</v>
      </c>
      <c r="CN5855" s="53" t="s">
        <v>37050</v>
      </c>
      <c r="CO5855" s="54">
        <v>15</v>
      </c>
      <c r="CP5855" s="54">
        <v>175</v>
      </c>
      <c r="CQ5855" s="55">
        <f t="shared" si="91"/>
        <v>8.5714285714285715E-2</v>
      </c>
      <c r="CR5855" s="52" t="s">
        <v>28907</v>
      </c>
    </row>
    <row r="5856" spans="81:96">
      <c r="CC5856" s="52">
        <v>5809</v>
      </c>
      <c r="CD5856" s="53" t="s">
        <v>37067</v>
      </c>
      <c r="CE5856" s="53" t="s">
        <v>37068</v>
      </c>
      <c r="CF5856" s="54">
        <v>8855</v>
      </c>
      <c r="CG5856" s="54">
        <v>3.5350000000000001</v>
      </c>
      <c r="CH5856" s="54">
        <v>4.2919999999999998</v>
      </c>
      <c r="CI5856" s="54">
        <v>0.78600000000000003</v>
      </c>
      <c r="CJ5856" s="54">
        <v>332</v>
      </c>
      <c r="CK5856" s="54">
        <v>4.4000000000000004</v>
      </c>
      <c r="CL5856" s="54">
        <v>2.845E-2</v>
      </c>
      <c r="CM5856" s="54">
        <v>1.3939999999999999</v>
      </c>
      <c r="CN5856" s="53" t="s">
        <v>37050</v>
      </c>
      <c r="CO5856" s="54">
        <v>16</v>
      </c>
      <c r="CP5856" s="54">
        <v>175</v>
      </c>
      <c r="CQ5856" s="55">
        <f t="shared" si="91"/>
        <v>9.1428571428571428E-2</v>
      </c>
      <c r="CR5856" s="52" t="s">
        <v>28907</v>
      </c>
    </row>
    <row r="5857" spans="81:96">
      <c r="CC5857" s="52">
        <v>5810</v>
      </c>
      <c r="CD5857" s="53" t="s">
        <v>33890</v>
      </c>
      <c r="CE5857" s="53" t="s">
        <v>33891</v>
      </c>
      <c r="CF5857" s="54">
        <v>6054</v>
      </c>
      <c r="CG5857" s="54">
        <v>3.5</v>
      </c>
      <c r="CH5857" s="54">
        <v>3.8610000000000002</v>
      </c>
      <c r="CI5857" s="54">
        <v>0.58799999999999997</v>
      </c>
      <c r="CJ5857" s="54">
        <v>131</v>
      </c>
      <c r="CK5857" s="54">
        <v>7.6</v>
      </c>
      <c r="CL5857" s="54">
        <v>1.0800000000000001E-2</v>
      </c>
      <c r="CM5857" s="54">
        <v>1.2130000000000001</v>
      </c>
      <c r="CN5857" s="53" t="s">
        <v>37050</v>
      </c>
      <c r="CO5857" s="54">
        <v>17</v>
      </c>
      <c r="CP5857" s="54">
        <v>175</v>
      </c>
      <c r="CQ5857" s="55">
        <f t="shared" si="91"/>
        <v>9.7142857142857142E-2</v>
      </c>
      <c r="CR5857" s="52" t="s">
        <v>28907</v>
      </c>
    </row>
    <row r="5858" spans="81:96">
      <c r="CC5858" s="52">
        <v>5811</v>
      </c>
      <c r="CD5858" s="53" t="s">
        <v>35923</v>
      </c>
      <c r="CE5858" s="53" t="s">
        <v>35924</v>
      </c>
      <c r="CF5858" s="54">
        <v>8575</v>
      </c>
      <c r="CG5858" s="54">
        <v>3.488</v>
      </c>
      <c r="CH5858" s="54">
        <v>4.1429999999999998</v>
      </c>
      <c r="CI5858" s="54">
        <v>0.73799999999999999</v>
      </c>
      <c r="CJ5858" s="54">
        <v>149</v>
      </c>
      <c r="CK5858" s="54">
        <v>9.6999999999999993</v>
      </c>
      <c r="CL5858" s="54">
        <v>1.2800000000000001E-2</v>
      </c>
      <c r="CM5858" s="54">
        <v>1.373</v>
      </c>
      <c r="CN5858" s="53" t="s">
        <v>37050</v>
      </c>
      <c r="CO5858" s="54">
        <v>18</v>
      </c>
      <c r="CP5858" s="54">
        <v>175</v>
      </c>
      <c r="CQ5858" s="55">
        <f t="shared" si="91"/>
        <v>0.10285714285714286</v>
      </c>
      <c r="CR5858" s="52" t="s">
        <v>28907</v>
      </c>
    </row>
    <row r="5859" spans="81:96">
      <c r="CC5859" s="52">
        <v>5812</v>
      </c>
      <c r="CD5859" s="53" t="s">
        <v>37069</v>
      </c>
      <c r="CE5859" s="53" t="s">
        <v>37070</v>
      </c>
      <c r="CF5859" s="54">
        <v>187781</v>
      </c>
      <c r="CG5859" s="54">
        <v>3.4260000000000002</v>
      </c>
      <c r="CH5859" s="54">
        <v>3.6669999999999998</v>
      </c>
      <c r="CI5859" s="54">
        <v>0.64400000000000002</v>
      </c>
      <c r="CJ5859" s="54">
        <v>3015</v>
      </c>
      <c r="CK5859" s="54" t="s">
        <v>28918</v>
      </c>
      <c r="CL5859" s="54">
        <v>0.31485999999999997</v>
      </c>
      <c r="CM5859" s="54">
        <v>1.4450000000000001</v>
      </c>
      <c r="CN5859" s="53" t="s">
        <v>37050</v>
      </c>
      <c r="CO5859" s="54">
        <v>19</v>
      </c>
      <c r="CP5859" s="54">
        <v>175</v>
      </c>
      <c r="CQ5859" s="55">
        <f t="shared" si="91"/>
        <v>0.10857142857142857</v>
      </c>
      <c r="CR5859" s="52" t="s">
        <v>28907</v>
      </c>
    </row>
    <row r="5860" spans="81:96">
      <c r="CC5860" s="52">
        <v>5813</v>
      </c>
      <c r="CD5860" s="53" t="s">
        <v>37071</v>
      </c>
      <c r="CE5860" s="53" t="s">
        <v>37072</v>
      </c>
      <c r="CF5860" s="54">
        <v>2501</v>
      </c>
      <c r="CG5860" s="54">
        <v>3.3820000000000001</v>
      </c>
      <c r="CH5860" s="54">
        <v>3.6840000000000002</v>
      </c>
      <c r="CI5860" s="54">
        <v>0.83199999999999996</v>
      </c>
      <c r="CJ5860" s="54">
        <v>137</v>
      </c>
      <c r="CK5860" s="54">
        <v>3.3</v>
      </c>
      <c r="CL5860" s="54">
        <v>1.3440000000000001E-2</v>
      </c>
      <c r="CM5860" s="54">
        <v>1.659</v>
      </c>
      <c r="CN5860" s="53" t="s">
        <v>37050</v>
      </c>
      <c r="CO5860" s="54">
        <v>20</v>
      </c>
      <c r="CP5860" s="54">
        <v>175</v>
      </c>
      <c r="CQ5860" s="55">
        <f t="shared" si="91"/>
        <v>0.11428571428571428</v>
      </c>
      <c r="CR5860" s="52" t="s">
        <v>28907</v>
      </c>
    </row>
    <row r="5861" spans="81:96">
      <c r="CC5861" s="52">
        <v>5814</v>
      </c>
      <c r="CD5861" s="53" t="s">
        <v>34407</v>
      </c>
      <c r="CE5861" s="53" t="s">
        <v>34408</v>
      </c>
      <c r="CF5861" s="54">
        <v>5321</v>
      </c>
      <c r="CG5861" s="54">
        <v>3.3809999999999998</v>
      </c>
      <c r="CH5861" s="54">
        <v>3.726</v>
      </c>
      <c r="CI5861" s="54">
        <v>0.69699999999999995</v>
      </c>
      <c r="CJ5861" s="54">
        <v>155</v>
      </c>
      <c r="CK5861" s="54">
        <v>6.4</v>
      </c>
      <c r="CL5861" s="54">
        <v>8.2900000000000005E-3</v>
      </c>
      <c r="CM5861" s="54">
        <v>0.81299999999999994</v>
      </c>
      <c r="CN5861" s="53" t="s">
        <v>37050</v>
      </c>
      <c r="CO5861" s="54">
        <v>21</v>
      </c>
      <c r="CP5861" s="54">
        <v>175</v>
      </c>
      <c r="CQ5861" s="55">
        <f t="shared" si="91"/>
        <v>0.12</v>
      </c>
      <c r="CR5861" s="52" t="s">
        <v>28907</v>
      </c>
    </row>
    <row r="5862" spans="81:96">
      <c r="CC5862" s="52">
        <v>5815</v>
      </c>
      <c r="CD5862" s="53" t="s">
        <v>36906</v>
      </c>
      <c r="CE5862" s="53" t="s">
        <v>36907</v>
      </c>
      <c r="CF5862" s="54">
        <v>3530</v>
      </c>
      <c r="CG5862" s="54">
        <v>3.3570000000000002</v>
      </c>
      <c r="CH5862" s="54">
        <v>3.0579999999999998</v>
      </c>
      <c r="CI5862" s="54">
        <v>0.67500000000000004</v>
      </c>
      <c r="CJ5862" s="54">
        <v>77</v>
      </c>
      <c r="CK5862" s="54">
        <v>7.5</v>
      </c>
      <c r="CL5862" s="54">
        <v>7.7200000000000003E-3</v>
      </c>
      <c r="CM5862" s="54">
        <v>1.0780000000000001</v>
      </c>
      <c r="CN5862" s="53" t="s">
        <v>37050</v>
      </c>
      <c r="CO5862" s="54">
        <v>22</v>
      </c>
      <c r="CP5862" s="54">
        <v>175</v>
      </c>
      <c r="CQ5862" s="55">
        <f t="shared" si="91"/>
        <v>0.12571428571428572</v>
      </c>
      <c r="CR5862" s="52" t="s">
        <v>28907</v>
      </c>
    </row>
    <row r="5863" spans="81:96">
      <c r="CC5863" s="52">
        <v>5816</v>
      </c>
      <c r="CD5863" s="53" t="s">
        <v>36910</v>
      </c>
      <c r="CE5863" s="53" t="s">
        <v>36911</v>
      </c>
      <c r="CF5863" s="54">
        <v>5668</v>
      </c>
      <c r="CG5863" s="54">
        <v>3.24</v>
      </c>
      <c r="CH5863" s="54">
        <v>3.49</v>
      </c>
      <c r="CI5863" s="54">
        <v>0.68300000000000005</v>
      </c>
      <c r="CJ5863" s="54">
        <v>104</v>
      </c>
      <c r="CK5863" s="54" t="s">
        <v>28918</v>
      </c>
      <c r="CL5863" s="54">
        <v>1.1860000000000001E-2</v>
      </c>
      <c r="CM5863" s="54">
        <v>1.4530000000000001</v>
      </c>
      <c r="CN5863" s="53" t="s">
        <v>37050</v>
      </c>
      <c r="CO5863" s="54">
        <v>23</v>
      </c>
      <c r="CP5863" s="54">
        <v>175</v>
      </c>
      <c r="CQ5863" s="55">
        <f t="shared" si="91"/>
        <v>0.13142857142857142</v>
      </c>
      <c r="CR5863" s="52" t="s">
        <v>28907</v>
      </c>
    </row>
    <row r="5864" spans="81:96">
      <c r="CC5864" s="52">
        <v>5817</v>
      </c>
      <c r="CD5864" s="53" t="s">
        <v>36912</v>
      </c>
      <c r="CE5864" s="53" t="s">
        <v>36913</v>
      </c>
      <c r="CF5864" s="54">
        <v>4120</v>
      </c>
      <c r="CG5864" s="54">
        <v>3.1320000000000001</v>
      </c>
      <c r="CH5864" s="54">
        <v>4.6520000000000001</v>
      </c>
      <c r="CI5864" s="54">
        <v>0.89</v>
      </c>
      <c r="CJ5864" s="54">
        <v>172</v>
      </c>
      <c r="CK5864" s="54">
        <v>5.5</v>
      </c>
      <c r="CL5864" s="54">
        <v>7.7099999999999998E-3</v>
      </c>
      <c r="CM5864" s="54">
        <v>1.0620000000000001</v>
      </c>
      <c r="CN5864" s="53" t="s">
        <v>37050</v>
      </c>
      <c r="CO5864" s="54">
        <v>24</v>
      </c>
      <c r="CP5864" s="54">
        <v>175</v>
      </c>
      <c r="CQ5864" s="55">
        <f t="shared" si="91"/>
        <v>0.13714285714285715</v>
      </c>
      <c r="CR5864" s="52" t="s">
        <v>28907</v>
      </c>
    </row>
    <row r="5865" spans="81:96">
      <c r="CC5865" s="52">
        <v>5818</v>
      </c>
      <c r="CD5865" s="53" t="s">
        <v>37073</v>
      </c>
      <c r="CE5865" s="53" t="s">
        <v>37074</v>
      </c>
      <c r="CF5865" s="54">
        <v>216</v>
      </c>
      <c r="CG5865" s="54">
        <v>3.0619999999999998</v>
      </c>
      <c r="CH5865" s="54">
        <v>2.9380000000000002</v>
      </c>
      <c r="CI5865" s="54">
        <v>0.92900000000000005</v>
      </c>
      <c r="CJ5865" s="54">
        <v>28</v>
      </c>
      <c r="CK5865" s="54">
        <v>1.9</v>
      </c>
      <c r="CL5865" s="54">
        <v>1.47E-3</v>
      </c>
      <c r="CM5865" s="54">
        <v>1.4470000000000001</v>
      </c>
      <c r="CN5865" s="53" t="s">
        <v>37050</v>
      </c>
      <c r="CO5865" s="54">
        <v>25</v>
      </c>
      <c r="CP5865" s="54">
        <v>175</v>
      </c>
      <c r="CQ5865" s="55">
        <f t="shared" si="91"/>
        <v>0.14285714285714285</v>
      </c>
      <c r="CR5865" s="52" t="s">
        <v>28907</v>
      </c>
    </row>
    <row r="5866" spans="81:96">
      <c r="CC5866" s="52">
        <v>5819</v>
      </c>
      <c r="CD5866" s="53" t="s">
        <v>5857</v>
      </c>
      <c r="CE5866" s="53" t="s">
        <v>5855</v>
      </c>
      <c r="CF5866" s="54">
        <v>33300</v>
      </c>
      <c r="CG5866" s="54">
        <v>3.0529999999999999</v>
      </c>
      <c r="CH5866" s="54">
        <v>3.9119999999999999</v>
      </c>
      <c r="CI5866" s="54">
        <v>0.48799999999999999</v>
      </c>
      <c r="CJ5866" s="54">
        <v>830</v>
      </c>
      <c r="CK5866" s="54">
        <v>8.6</v>
      </c>
      <c r="CL5866" s="54">
        <v>4.9110000000000001E-2</v>
      </c>
      <c r="CM5866" s="54">
        <v>1.1240000000000001</v>
      </c>
      <c r="CN5866" s="53" t="s">
        <v>37050</v>
      </c>
      <c r="CO5866" s="54">
        <v>26</v>
      </c>
      <c r="CP5866" s="54">
        <v>175</v>
      </c>
      <c r="CQ5866" s="55">
        <f t="shared" si="91"/>
        <v>0.14857142857142858</v>
      </c>
      <c r="CR5866" s="52" t="s">
        <v>28907</v>
      </c>
    </row>
    <row r="5867" spans="81:96">
      <c r="CC5867" s="52">
        <v>5820</v>
      </c>
      <c r="CD5867" s="53" t="s">
        <v>34415</v>
      </c>
      <c r="CE5867" s="53" t="s">
        <v>34416</v>
      </c>
      <c r="CF5867" s="54">
        <v>1825</v>
      </c>
      <c r="CG5867" s="54">
        <v>2.9489999999999998</v>
      </c>
      <c r="CH5867" s="54">
        <v>3.4790000000000001</v>
      </c>
      <c r="CI5867" s="54">
        <v>1.208</v>
      </c>
      <c r="CJ5867" s="54">
        <v>96</v>
      </c>
      <c r="CK5867" s="54">
        <v>9.1</v>
      </c>
      <c r="CL5867" s="54">
        <v>2E-3</v>
      </c>
      <c r="CM5867" s="54">
        <v>0.86499999999999999</v>
      </c>
      <c r="CN5867" s="53" t="s">
        <v>37050</v>
      </c>
      <c r="CO5867" s="54">
        <v>27</v>
      </c>
      <c r="CP5867" s="54">
        <v>175</v>
      </c>
      <c r="CQ5867" s="55">
        <f t="shared" si="91"/>
        <v>0.15428571428571428</v>
      </c>
      <c r="CR5867" s="52" t="s">
        <v>28907</v>
      </c>
    </row>
    <row r="5868" spans="81:96">
      <c r="CC5868" s="52">
        <v>5821</v>
      </c>
      <c r="CD5868" s="53" t="s">
        <v>37075</v>
      </c>
      <c r="CE5868" s="53" t="s">
        <v>37076</v>
      </c>
      <c r="CF5868" s="54">
        <v>7019</v>
      </c>
      <c r="CG5868" s="54">
        <v>2.9169999999999998</v>
      </c>
      <c r="CH5868" s="54">
        <v>4.6920000000000002</v>
      </c>
      <c r="CI5868" s="54">
        <v>1.0449999999999999</v>
      </c>
      <c r="CJ5868" s="54">
        <v>44</v>
      </c>
      <c r="CK5868" s="54" t="s">
        <v>28918</v>
      </c>
      <c r="CL5868" s="54">
        <v>5.1200000000000004E-3</v>
      </c>
      <c r="CM5868" s="54">
        <v>1.907</v>
      </c>
      <c r="CN5868" s="53" t="s">
        <v>37050</v>
      </c>
      <c r="CO5868" s="54">
        <v>28</v>
      </c>
      <c r="CP5868" s="54">
        <v>175</v>
      </c>
      <c r="CQ5868" s="55">
        <f t="shared" si="91"/>
        <v>0.16</v>
      </c>
      <c r="CR5868" s="52" t="s">
        <v>28907</v>
      </c>
    </row>
    <row r="5869" spans="81:96">
      <c r="CC5869" s="52">
        <v>5822</v>
      </c>
      <c r="CD5869" s="53" t="s">
        <v>37077</v>
      </c>
      <c r="CE5869" s="53" t="s">
        <v>37078</v>
      </c>
      <c r="CF5869" s="54">
        <v>8432</v>
      </c>
      <c r="CG5869" s="54">
        <v>2.8839999999999999</v>
      </c>
      <c r="CH5869" s="54">
        <v>2.895</v>
      </c>
      <c r="CI5869" s="54">
        <v>0.63800000000000001</v>
      </c>
      <c r="CJ5869" s="54">
        <v>149</v>
      </c>
      <c r="CK5869" s="54" t="s">
        <v>28918</v>
      </c>
      <c r="CL5869" s="54">
        <v>1.1039999999999999E-2</v>
      </c>
      <c r="CM5869" s="54">
        <v>1.044</v>
      </c>
      <c r="CN5869" s="53" t="s">
        <v>37050</v>
      </c>
      <c r="CO5869" s="54">
        <v>29</v>
      </c>
      <c r="CP5869" s="54">
        <v>175</v>
      </c>
      <c r="CQ5869" s="55">
        <f t="shared" si="91"/>
        <v>0.1657142857142857</v>
      </c>
      <c r="CR5869" s="52" t="s">
        <v>28907</v>
      </c>
    </row>
    <row r="5870" spans="81:96">
      <c r="CC5870" s="52">
        <v>5823</v>
      </c>
      <c r="CD5870" s="53" t="s">
        <v>35300</v>
      </c>
      <c r="CE5870" s="53" t="s">
        <v>35301</v>
      </c>
      <c r="CF5870" s="54">
        <v>1310</v>
      </c>
      <c r="CG5870" s="54">
        <v>2.87</v>
      </c>
      <c r="CH5870" s="54">
        <v>3.2050000000000001</v>
      </c>
      <c r="CI5870" s="54">
        <v>0.32900000000000001</v>
      </c>
      <c r="CJ5870" s="54">
        <v>85</v>
      </c>
      <c r="CK5870" s="54">
        <v>5.4</v>
      </c>
      <c r="CL5870" s="54">
        <v>3.0400000000000002E-3</v>
      </c>
      <c r="CM5870" s="54">
        <v>0.875</v>
      </c>
      <c r="CN5870" s="53" t="s">
        <v>37050</v>
      </c>
      <c r="CO5870" s="54">
        <v>30</v>
      </c>
      <c r="CP5870" s="54">
        <v>175</v>
      </c>
      <c r="CQ5870" s="55">
        <f t="shared" si="91"/>
        <v>0.17142857142857143</v>
      </c>
      <c r="CR5870" s="52" t="s">
        <v>28907</v>
      </c>
    </row>
    <row r="5871" spans="81:96">
      <c r="CC5871" s="52">
        <v>5824</v>
      </c>
      <c r="CD5871" s="53" t="s">
        <v>36914</v>
      </c>
      <c r="CE5871" s="53" t="s">
        <v>36915</v>
      </c>
      <c r="CF5871" s="54">
        <v>7373</v>
      </c>
      <c r="CG5871" s="54">
        <v>2.8450000000000002</v>
      </c>
      <c r="CH5871" s="54">
        <v>3.0870000000000002</v>
      </c>
      <c r="CI5871" s="54">
        <v>0.60199999999999998</v>
      </c>
      <c r="CJ5871" s="54">
        <v>166</v>
      </c>
      <c r="CK5871" s="54">
        <v>9.1</v>
      </c>
      <c r="CL5871" s="54">
        <v>1.273E-2</v>
      </c>
      <c r="CM5871" s="54">
        <v>1.04</v>
      </c>
      <c r="CN5871" s="53" t="s">
        <v>37050</v>
      </c>
      <c r="CO5871" s="54">
        <v>31</v>
      </c>
      <c r="CP5871" s="54">
        <v>175</v>
      </c>
      <c r="CQ5871" s="55">
        <f t="shared" si="91"/>
        <v>0.17714285714285713</v>
      </c>
      <c r="CR5871" s="52" t="s">
        <v>28907</v>
      </c>
    </row>
    <row r="5872" spans="81:96">
      <c r="CC5872" s="52">
        <v>5825</v>
      </c>
      <c r="CD5872" s="53" t="s">
        <v>5905</v>
      </c>
      <c r="CE5872" s="53" t="s">
        <v>5913</v>
      </c>
      <c r="CF5872" s="54">
        <v>6269</v>
      </c>
      <c r="CG5872" s="54">
        <v>2.82</v>
      </c>
      <c r="CH5872" s="54">
        <v>3.0739999999999998</v>
      </c>
      <c r="CI5872" s="54">
        <v>0.63200000000000001</v>
      </c>
      <c r="CJ5872" s="54">
        <v>258</v>
      </c>
      <c r="CK5872" s="54">
        <v>8.3000000000000007</v>
      </c>
      <c r="CL5872" s="54">
        <v>8.3000000000000001E-3</v>
      </c>
      <c r="CM5872" s="54">
        <v>0.82699999999999996</v>
      </c>
      <c r="CN5872" s="53" t="s">
        <v>37050</v>
      </c>
      <c r="CO5872" s="54">
        <v>32</v>
      </c>
      <c r="CP5872" s="54">
        <v>175</v>
      </c>
      <c r="CQ5872" s="55">
        <f t="shared" si="91"/>
        <v>0.18285714285714286</v>
      </c>
      <c r="CR5872" s="52" t="s">
        <v>28907</v>
      </c>
    </row>
    <row r="5873" spans="81:96">
      <c r="CC5873" s="52">
        <v>5826</v>
      </c>
      <c r="CD5873" s="53" t="s">
        <v>36916</v>
      </c>
      <c r="CE5873" s="53" t="s">
        <v>36917</v>
      </c>
      <c r="CF5873" s="54">
        <v>13632</v>
      </c>
      <c r="CG5873" s="54">
        <v>2.7850000000000001</v>
      </c>
      <c r="CH5873" s="54">
        <v>3.2559999999999998</v>
      </c>
      <c r="CI5873" s="54">
        <v>0.63200000000000001</v>
      </c>
      <c r="CJ5873" s="54">
        <v>435</v>
      </c>
      <c r="CK5873" s="54">
        <v>6.8</v>
      </c>
      <c r="CL5873" s="54">
        <v>2.494E-2</v>
      </c>
      <c r="CM5873" s="54">
        <v>0.95299999999999996</v>
      </c>
      <c r="CN5873" s="53" t="s">
        <v>37050</v>
      </c>
      <c r="CO5873" s="54">
        <v>33</v>
      </c>
      <c r="CP5873" s="54">
        <v>175</v>
      </c>
      <c r="CQ5873" s="55">
        <f t="shared" si="91"/>
        <v>0.18857142857142858</v>
      </c>
      <c r="CR5873" s="52" t="s">
        <v>28907</v>
      </c>
    </row>
    <row r="5874" spans="81:96">
      <c r="CC5874" s="52">
        <v>5827</v>
      </c>
      <c r="CD5874" s="53" t="s">
        <v>36918</v>
      </c>
      <c r="CE5874" s="53" t="s">
        <v>36919</v>
      </c>
      <c r="CF5874" s="54">
        <v>6348</v>
      </c>
      <c r="CG5874" s="54">
        <v>2.766</v>
      </c>
      <c r="CH5874" s="54">
        <v>3.6120000000000001</v>
      </c>
      <c r="CI5874" s="54">
        <v>0.57099999999999995</v>
      </c>
      <c r="CJ5874" s="54">
        <v>147</v>
      </c>
      <c r="CK5874" s="54">
        <v>7</v>
      </c>
      <c r="CL5874" s="54">
        <v>1.4200000000000001E-2</v>
      </c>
      <c r="CM5874" s="54">
        <v>1.395</v>
      </c>
      <c r="CN5874" s="53" t="s">
        <v>37050</v>
      </c>
      <c r="CO5874" s="54">
        <v>34</v>
      </c>
      <c r="CP5874" s="54">
        <v>175</v>
      </c>
      <c r="CQ5874" s="55">
        <f t="shared" si="91"/>
        <v>0.19428571428571428</v>
      </c>
      <c r="CR5874" s="52" t="s">
        <v>28907</v>
      </c>
    </row>
    <row r="5875" spans="81:96">
      <c r="CC5875" s="52">
        <v>5828</v>
      </c>
      <c r="CD5875" s="53" t="s">
        <v>16328</v>
      </c>
      <c r="CE5875" s="53" t="s">
        <v>16326</v>
      </c>
      <c r="CF5875" s="54">
        <v>7227</v>
      </c>
      <c r="CG5875" s="54">
        <v>2.7410000000000001</v>
      </c>
      <c r="CH5875" s="54">
        <v>3.19</v>
      </c>
      <c r="CI5875" s="54">
        <v>0.40400000000000003</v>
      </c>
      <c r="CJ5875" s="54">
        <v>366</v>
      </c>
      <c r="CK5875" s="54">
        <v>5.3</v>
      </c>
      <c r="CL5875" s="54">
        <v>1.8409999999999999E-2</v>
      </c>
      <c r="CM5875" s="54">
        <v>0.96099999999999997</v>
      </c>
      <c r="CN5875" s="53" t="s">
        <v>37050</v>
      </c>
      <c r="CO5875" s="54">
        <v>35</v>
      </c>
      <c r="CP5875" s="54">
        <v>175</v>
      </c>
      <c r="CQ5875" s="55">
        <f t="shared" si="91"/>
        <v>0.2</v>
      </c>
      <c r="CR5875" s="52" t="s">
        <v>28907</v>
      </c>
    </row>
    <row r="5876" spans="81:96">
      <c r="CC5876" s="52">
        <v>5829</v>
      </c>
      <c r="CD5876" s="53" t="s">
        <v>37079</v>
      </c>
      <c r="CE5876" s="53" t="s">
        <v>37080</v>
      </c>
      <c r="CF5876" s="54">
        <v>1916</v>
      </c>
      <c r="CG5876" s="54">
        <v>2.7320000000000002</v>
      </c>
      <c r="CH5876" s="54">
        <v>2.8029999999999999</v>
      </c>
      <c r="CI5876" s="54">
        <v>1</v>
      </c>
      <c r="CJ5876" s="54">
        <v>34</v>
      </c>
      <c r="CK5876" s="54">
        <v>9.3000000000000007</v>
      </c>
      <c r="CL5876" s="54">
        <v>3.8E-3</v>
      </c>
      <c r="CM5876" s="54">
        <v>1.18</v>
      </c>
      <c r="CN5876" s="53" t="s">
        <v>37050</v>
      </c>
      <c r="CO5876" s="54">
        <v>36</v>
      </c>
      <c r="CP5876" s="54">
        <v>175</v>
      </c>
      <c r="CQ5876" s="55">
        <f t="shared" si="91"/>
        <v>0.20571428571428571</v>
      </c>
      <c r="CR5876" s="52" t="s">
        <v>28907</v>
      </c>
    </row>
    <row r="5877" spans="81:96">
      <c r="CC5877" s="52">
        <v>5830</v>
      </c>
      <c r="CD5877" s="53" t="s">
        <v>37081</v>
      </c>
      <c r="CE5877" s="53" t="s">
        <v>37082</v>
      </c>
      <c r="CF5877" s="54">
        <v>11232</v>
      </c>
      <c r="CG5877" s="54">
        <v>2.71</v>
      </c>
      <c r="CH5877" s="54">
        <v>3.375</v>
      </c>
      <c r="CI5877" s="54">
        <v>0.84599999999999997</v>
      </c>
      <c r="CJ5877" s="54">
        <v>169</v>
      </c>
      <c r="CK5877" s="54" t="s">
        <v>28918</v>
      </c>
      <c r="CL5877" s="54">
        <v>1.312E-2</v>
      </c>
      <c r="CM5877" s="54">
        <v>1.151</v>
      </c>
      <c r="CN5877" s="53" t="s">
        <v>37050</v>
      </c>
      <c r="CO5877" s="54">
        <v>37</v>
      </c>
      <c r="CP5877" s="54">
        <v>175</v>
      </c>
      <c r="CQ5877" s="55">
        <f t="shared" si="91"/>
        <v>0.21142857142857144</v>
      </c>
      <c r="CR5877" s="52" t="s">
        <v>28907</v>
      </c>
    </row>
    <row r="5878" spans="81:96">
      <c r="CC5878" s="52">
        <v>5831</v>
      </c>
      <c r="CD5878" s="53" t="s">
        <v>36920</v>
      </c>
      <c r="CE5878" s="53" t="s">
        <v>36921</v>
      </c>
      <c r="CF5878" s="54">
        <v>1832</v>
      </c>
      <c r="CG5878" s="54">
        <v>2.6869999999999998</v>
      </c>
      <c r="CH5878" s="54">
        <v>3.7050000000000001</v>
      </c>
      <c r="CI5878" s="54">
        <v>1.0289999999999999</v>
      </c>
      <c r="CJ5878" s="54">
        <v>68</v>
      </c>
      <c r="CK5878" s="54">
        <v>4.5</v>
      </c>
      <c r="CL5878" s="54">
        <v>6.96E-3</v>
      </c>
      <c r="CM5878" s="54">
        <v>1.266</v>
      </c>
      <c r="CN5878" s="53" t="s">
        <v>37050</v>
      </c>
      <c r="CO5878" s="54">
        <v>38</v>
      </c>
      <c r="CP5878" s="54">
        <v>175</v>
      </c>
      <c r="CQ5878" s="55">
        <f t="shared" si="91"/>
        <v>0.21714285714285714</v>
      </c>
      <c r="CR5878" s="52" t="s">
        <v>28907</v>
      </c>
    </row>
    <row r="5879" spans="81:96">
      <c r="CC5879" s="52">
        <v>5832</v>
      </c>
      <c r="CD5879" s="53" t="s">
        <v>36922</v>
      </c>
      <c r="CE5879" s="53" t="s">
        <v>36923</v>
      </c>
      <c r="CF5879" s="54">
        <v>2204</v>
      </c>
      <c r="CG5879" s="54">
        <v>2.6579999999999999</v>
      </c>
      <c r="CH5879" s="54">
        <v>2.6669999999999998</v>
      </c>
      <c r="CI5879" s="54">
        <v>0.74199999999999999</v>
      </c>
      <c r="CJ5879" s="54">
        <v>62</v>
      </c>
      <c r="CK5879" s="54">
        <v>8.5</v>
      </c>
      <c r="CL5879" s="54">
        <v>3.8800000000000002E-3</v>
      </c>
      <c r="CM5879" s="54">
        <v>0.90400000000000003</v>
      </c>
      <c r="CN5879" s="53" t="s">
        <v>37050</v>
      </c>
      <c r="CO5879" s="54">
        <v>39</v>
      </c>
      <c r="CP5879" s="54">
        <v>175</v>
      </c>
      <c r="CQ5879" s="55">
        <f t="shared" si="91"/>
        <v>0.22285714285714286</v>
      </c>
      <c r="CR5879" s="52" t="s">
        <v>28907</v>
      </c>
    </row>
    <row r="5880" spans="81:96">
      <c r="CC5880" s="52">
        <v>5833</v>
      </c>
      <c r="CD5880" s="53" t="s">
        <v>37083</v>
      </c>
      <c r="CE5880" s="53" t="s">
        <v>37084</v>
      </c>
      <c r="CF5880" s="54">
        <v>7222</v>
      </c>
      <c r="CG5880" s="54">
        <v>2.6389999999999998</v>
      </c>
      <c r="CH5880" s="54">
        <v>3.2349999999999999</v>
      </c>
      <c r="CI5880" s="54">
        <v>0.55100000000000005</v>
      </c>
      <c r="CJ5880" s="54">
        <v>69</v>
      </c>
      <c r="CK5880" s="54" t="s">
        <v>28918</v>
      </c>
      <c r="CL5880" s="54">
        <v>8.0300000000000007E-3</v>
      </c>
      <c r="CM5880" s="54">
        <v>1.198</v>
      </c>
      <c r="CN5880" s="53" t="s">
        <v>37050</v>
      </c>
      <c r="CO5880" s="54">
        <v>40</v>
      </c>
      <c r="CP5880" s="54">
        <v>175</v>
      </c>
      <c r="CQ5880" s="55">
        <f t="shared" si="91"/>
        <v>0.22857142857142856</v>
      </c>
      <c r="CR5880" s="52" t="s">
        <v>28907</v>
      </c>
    </row>
    <row r="5881" spans="81:96">
      <c r="CC5881" s="52">
        <v>5834</v>
      </c>
      <c r="CD5881" s="53" t="s">
        <v>37085</v>
      </c>
      <c r="CE5881" s="53" t="s">
        <v>37086</v>
      </c>
      <c r="CF5881" s="54">
        <v>5050</v>
      </c>
      <c r="CG5881" s="54">
        <v>2.6389999999999998</v>
      </c>
      <c r="CH5881" s="54">
        <v>2.9569999999999999</v>
      </c>
      <c r="CI5881" s="54">
        <v>0.69799999999999995</v>
      </c>
      <c r="CJ5881" s="54">
        <v>205</v>
      </c>
      <c r="CK5881" s="54">
        <v>6.9</v>
      </c>
      <c r="CL5881" s="54">
        <v>1.217E-2</v>
      </c>
      <c r="CM5881" s="54">
        <v>1.0389999999999999</v>
      </c>
      <c r="CN5881" s="53" t="s">
        <v>37050</v>
      </c>
      <c r="CO5881" s="54">
        <v>40</v>
      </c>
      <c r="CP5881" s="54">
        <v>175</v>
      </c>
      <c r="CQ5881" s="55">
        <f t="shared" si="91"/>
        <v>0.22857142857142856</v>
      </c>
      <c r="CR5881" s="52" t="s">
        <v>28907</v>
      </c>
    </row>
    <row r="5882" spans="81:96">
      <c r="CC5882" s="52">
        <v>5835</v>
      </c>
      <c r="CD5882" s="53" t="s">
        <v>37087</v>
      </c>
      <c r="CE5882" s="53" t="s">
        <v>37088</v>
      </c>
      <c r="CF5882" s="54">
        <v>3075</v>
      </c>
      <c r="CG5882" s="54">
        <v>2.6389999999999998</v>
      </c>
      <c r="CH5882" s="54">
        <v>2.8559999999999999</v>
      </c>
      <c r="CI5882" s="54">
        <v>0.61</v>
      </c>
      <c r="CJ5882" s="54">
        <v>59</v>
      </c>
      <c r="CK5882" s="54" t="s">
        <v>28918</v>
      </c>
      <c r="CL5882" s="54">
        <v>5.1000000000000004E-3</v>
      </c>
      <c r="CM5882" s="54">
        <v>1.1040000000000001</v>
      </c>
      <c r="CN5882" s="53" t="s">
        <v>37050</v>
      </c>
      <c r="CO5882" s="54">
        <v>42</v>
      </c>
      <c r="CP5882" s="54">
        <v>175</v>
      </c>
      <c r="CQ5882" s="55">
        <f t="shared" si="91"/>
        <v>0.24</v>
      </c>
      <c r="CR5882" s="52" t="s">
        <v>28907</v>
      </c>
    </row>
    <row r="5883" spans="81:96">
      <c r="CC5883" s="52">
        <v>5836</v>
      </c>
      <c r="CD5883" s="53" t="s">
        <v>36924</v>
      </c>
      <c r="CE5883" s="53" t="s">
        <v>36925</v>
      </c>
      <c r="CF5883" s="54">
        <v>2749</v>
      </c>
      <c r="CG5883" s="54">
        <v>2.6120000000000001</v>
      </c>
      <c r="CH5883" s="54">
        <v>4.1790000000000003</v>
      </c>
      <c r="CI5883" s="54">
        <v>0.48699999999999999</v>
      </c>
      <c r="CJ5883" s="54">
        <v>39</v>
      </c>
      <c r="CK5883" s="54">
        <v>9.1</v>
      </c>
      <c r="CL5883" s="54">
        <v>4.1200000000000004E-3</v>
      </c>
      <c r="CM5883" s="54">
        <v>1.33</v>
      </c>
      <c r="CN5883" s="53" t="s">
        <v>37050</v>
      </c>
      <c r="CO5883" s="54">
        <v>43</v>
      </c>
      <c r="CP5883" s="54">
        <v>175</v>
      </c>
      <c r="CQ5883" s="55">
        <f t="shared" si="91"/>
        <v>0.24571428571428572</v>
      </c>
      <c r="CR5883" s="52" t="s">
        <v>28907</v>
      </c>
    </row>
    <row r="5884" spans="81:96">
      <c r="CC5884" s="52">
        <v>5837</v>
      </c>
      <c r="CD5884" s="53" t="s">
        <v>37089</v>
      </c>
      <c r="CE5884" s="53" t="s">
        <v>37090</v>
      </c>
      <c r="CF5884" s="54">
        <v>8585</v>
      </c>
      <c r="CG5884" s="54">
        <v>2.6059999999999999</v>
      </c>
      <c r="CH5884" s="54">
        <v>3.1579999999999999</v>
      </c>
      <c r="CI5884" s="54">
        <v>0.68</v>
      </c>
      <c r="CJ5884" s="54">
        <v>97</v>
      </c>
      <c r="CK5884" s="54" t="s">
        <v>28918</v>
      </c>
      <c r="CL5884" s="54">
        <v>7.5100000000000002E-3</v>
      </c>
      <c r="CM5884" s="54">
        <v>1.226</v>
      </c>
      <c r="CN5884" s="53" t="s">
        <v>37050</v>
      </c>
      <c r="CO5884" s="54">
        <v>44</v>
      </c>
      <c r="CP5884" s="54">
        <v>175</v>
      </c>
      <c r="CQ5884" s="55">
        <f t="shared" si="91"/>
        <v>0.25142857142857145</v>
      </c>
      <c r="CR5884" s="52" t="s">
        <v>28921</v>
      </c>
    </row>
    <row r="5885" spans="81:96">
      <c r="CC5885" s="52">
        <v>5838</v>
      </c>
      <c r="CD5885" s="53" t="s">
        <v>29458</v>
      </c>
      <c r="CE5885" s="53" t="s">
        <v>29459</v>
      </c>
      <c r="CF5885" s="54">
        <v>2034</v>
      </c>
      <c r="CG5885" s="54">
        <v>2.585</v>
      </c>
      <c r="CH5885" s="54">
        <v>2.621</v>
      </c>
      <c r="CI5885" s="54">
        <v>0.98299999999999998</v>
      </c>
      <c r="CJ5885" s="54">
        <v>58</v>
      </c>
      <c r="CK5885" s="54">
        <v>5.2</v>
      </c>
      <c r="CL5885" s="54">
        <v>7.3499999999999998E-3</v>
      </c>
      <c r="CM5885" s="54">
        <v>1.0960000000000001</v>
      </c>
      <c r="CN5885" s="53" t="s">
        <v>37050</v>
      </c>
      <c r="CO5885" s="54">
        <v>45</v>
      </c>
      <c r="CP5885" s="54">
        <v>175</v>
      </c>
      <c r="CQ5885" s="55">
        <f t="shared" si="91"/>
        <v>0.25714285714285712</v>
      </c>
      <c r="CR5885" s="52" t="s">
        <v>28921</v>
      </c>
    </row>
    <row r="5886" spans="81:96">
      <c r="CC5886" s="52">
        <v>5839</v>
      </c>
      <c r="CD5886" s="53" t="s">
        <v>36926</v>
      </c>
      <c r="CE5886" s="53" t="s">
        <v>36927</v>
      </c>
      <c r="CF5886" s="54">
        <v>6683</v>
      </c>
      <c r="CG5886" s="54">
        <v>2.544</v>
      </c>
      <c r="CH5886" s="54">
        <v>2.6760000000000002</v>
      </c>
      <c r="CI5886" s="54">
        <v>1.125</v>
      </c>
      <c r="CJ5886" s="54">
        <v>104</v>
      </c>
      <c r="CK5886" s="54" t="s">
        <v>28918</v>
      </c>
      <c r="CL5886" s="54">
        <v>8.2100000000000003E-3</v>
      </c>
      <c r="CM5886" s="54">
        <v>1.004</v>
      </c>
      <c r="CN5886" s="53" t="s">
        <v>37050</v>
      </c>
      <c r="CO5886" s="54">
        <v>46</v>
      </c>
      <c r="CP5886" s="54">
        <v>175</v>
      </c>
      <c r="CQ5886" s="55">
        <f t="shared" si="91"/>
        <v>0.26285714285714284</v>
      </c>
      <c r="CR5886" s="52" t="s">
        <v>28921</v>
      </c>
    </row>
    <row r="5887" spans="81:96">
      <c r="CC5887" s="52">
        <v>5840</v>
      </c>
      <c r="CD5887" s="53" t="s">
        <v>37091</v>
      </c>
      <c r="CE5887" s="53" t="s">
        <v>37092</v>
      </c>
      <c r="CF5887" s="54">
        <v>10361</v>
      </c>
      <c r="CG5887" s="54">
        <v>2.5430000000000001</v>
      </c>
      <c r="CH5887" s="54">
        <v>2.7</v>
      </c>
      <c r="CI5887" s="54">
        <v>0.82199999999999995</v>
      </c>
      <c r="CJ5887" s="54">
        <v>219</v>
      </c>
      <c r="CK5887" s="54">
        <v>9.3000000000000007</v>
      </c>
      <c r="CL5887" s="54">
        <v>1.72E-2</v>
      </c>
      <c r="CM5887" s="54">
        <v>1.038</v>
      </c>
      <c r="CN5887" s="53" t="s">
        <v>37050</v>
      </c>
      <c r="CO5887" s="54">
        <v>47</v>
      </c>
      <c r="CP5887" s="54">
        <v>175</v>
      </c>
      <c r="CQ5887" s="55">
        <f t="shared" si="91"/>
        <v>0.26857142857142857</v>
      </c>
      <c r="CR5887" s="52" t="s">
        <v>28921</v>
      </c>
    </row>
    <row r="5888" spans="81:96">
      <c r="CC5888" s="52">
        <v>5841</v>
      </c>
      <c r="CD5888" s="53" t="s">
        <v>37093</v>
      </c>
      <c r="CE5888" s="53" t="s">
        <v>37094</v>
      </c>
      <c r="CF5888" s="54">
        <v>4349</v>
      </c>
      <c r="CG5888" s="54">
        <v>2.5190000000000001</v>
      </c>
      <c r="CH5888" s="54">
        <v>2.6280000000000001</v>
      </c>
      <c r="CI5888" s="54">
        <v>0.46899999999999997</v>
      </c>
      <c r="CJ5888" s="54">
        <v>96</v>
      </c>
      <c r="CK5888" s="54" t="s">
        <v>28918</v>
      </c>
      <c r="CL5888" s="54">
        <v>8.1200000000000005E-3</v>
      </c>
      <c r="CM5888" s="54">
        <v>1.046</v>
      </c>
      <c r="CN5888" s="53" t="s">
        <v>37050</v>
      </c>
      <c r="CO5888" s="54">
        <v>48</v>
      </c>
      <c r="CP5888" s="54">
        <v>175</v>
      </c>
      <c r="CQ5888" s="55">
        <f t="shared" si="91"/>
        <v>0.2742857142857143</v>
      </c>
      <c r="CR5888" s="52" t="s">
        <v>28921</v>
      </c>
    </row>
    <row r="5889" spans="81:96">
      <c r="CC5889" s="52">
        <v>5842</v>
      </c>
      <c r="CD5889" s="53" t="s">
        <v>37095</v>
      </c>
      <c r="CE5889" s="53" t="s">
        <v>37096</v>
      </c>
      <c r="CF5889" s="54">
        <v>5869</v>
      </c>
      <c r="CG5889" s="54">
        <v>2.508</v>
      </c>
      <c r="CH5889" s="54">
        <v>3.1120000000000001</v>
      </c>
      <c r="CI5889" s="54">
        <v>1.5349999999999999</v>
      </c>
      <c r="CJ5889" s="54">
        <v>215</v>
      </c>
      <c r="CK5889" s="54">
        <v>6.8</v>
      </c>
      <c r="CL5889" s="54">
        <v>1.1310000000000001E-2</v>
      </c>
      <c r="CM5889" s="54">
        <v>1.052</v>
      </c>
      <c r="CN5889" s="53" t="s">
        <v>37050</v>
      </c>
      <c r="CO5889" s="54">
        <v>49</v>
      </c>
      <c r="CP5889" s="54">
        <v>175</v>
      </c>
      <c r="CQ5889" s="55">
        <f t="shared" si="91"/>
        <v>0.28000000000000003</v>
      </c>
      <c r="CR5889" s="52" t="s">
        <v>28921</v>
      </c>
    </row>
    <row r="5890" spans="81:96">
      <c r="CC5890" s="52">
        <v>5843</v>
      </c>
      <c r="CD5890" s="53" t="s">
        <v>37097</v>
      </c>
      <c r="CE5890" s="53" t="s">
        <v>37098</v>
      </c>
      <c r="CF5890" s="54">
        <v>3701</v>
      </c>
      <c r="CG5890" s="54">
        <v>2.4820000000000002</v>
      </c>
      <c r="CH5890" s="54">
        <v>2.661</v>
      </c>
      <c r="CI5890" s="54">
        <v>0.84099999999999997</v>
      </c>
      <c r="CJ5890" s="54">
        <v>69</v>
      </c>
      <c r="CK5890" s="54" t="s">
        <v>28918</v>
      </c>
      <c r="CL5890" s="54">
        <v>4.6800000000000001E-3</v>
      </c>
      <c r="CM5890" s="54">
        <v>0.90200000000000002</v>
      </c>
      <c r="CN5890" s="53" t="s">
        <v>37050</v>
      </c>
      <c r="CO5890" s="54">
        <v>50</v>
      </c>
      <c r="CP5890" s="54">
        <v>175</v>
      </c>
      <c r="CQ5890" s="55">
        <f t="shared" ref="CQ5890:CQ5953" si="92">CO5890/CP5890</f>
        <v>0.2857142857142857</v>
      </c>
      <c r="CR5890" s="52" t="s">
        <v>28921</v>
      </c>
    </row>
    <row r="5891" spans="81:96">
      <c r="CC5891" s="52">
        <v>5844</v>
      </c>
      <c r="CD5891" s="53" t="s">
        <v>35305</v>
      </c>
      <c r="CE5891" s="53" t="s">
        <v>35306</v>
      </c>
      <c r="CF5891" s="54">
        <v>1871</v>
      </c>
      <c r="CG5891" s="54">
        <v>2.42</v>
      </c>
      <c r="CH5891" s="54">
        <v>2.3730000000000002</v>
      </c>
      <c r="CI5891" s="54">
        <v>0.224</v>
      </c>
      <c r="CJ5891" s="54">
        <v>156</v>
      </c>
      <c r="CK5891" s="54">
        <v>6.5</v>
      </c>
      <c r="CL5891" s="54">
        <v>4.4200000000000003E-3</v>
      </c>
      <c r="CM5891" s="54">
        <v>0.77</v>
      </c>
      <c r="CN5891" s="53" t="s">
        <v>37050</v>
      </c>
      <c r="CO5891" s="54">
        <v>51</v>
      </c>
      <c r="CP5891" s="54">
        <v>175</v>
      </c>
      <c r="CQ5891" s="55">
        <f t="shared" si="92"/>
        <v>0.29142857142857143</v>
      </c>
      <c r="CR5891" s="52" t="s">
        <v>28921</v>
      </c>
    </row>
    <row r="5892" spans="81:96">
      <c r="CC5892" s="52">
        <v>5845</v>
      </c>
      <c r="CD5892" s="53" t="s">
        <v>36928</v>
      </c>
      <c r="CE5892" s="53" t="s">
        <v>36929</v>
      </c>
      <c r="CF5892" s="54">
        <v>3438</v>
      </c>
      <c r="CG5892" s="54">
        <v>2.3780000000000001</v>
      </c>
      <c r="CH5892" s="54">
        <v>2.5720000000000001</v>
      </c>
      <c r="CI5892" s="54">
        <v>0.58199999999999996</v>
      </c>
      <c r="CJ5892" s="54">
        <v>55</v>
      </c>
      <c r="CK5892" s="54" t="s">
        <v>28918</v>
      </c>
      <c r="CL5892" s="54">
        <v>7.26E-3</v>
      </c>
      <c r="CM5892" s="54">
        <v>1.173</v>
      </c>
      <c r="CN5892" s="53" t="s">
        <v>37050</v>
      </c>
      <c r="CO5892" s="54">
        <v>52</v>
      </c>
      <c r="CP5892" s="54">
        <v>175</v>
      </c>
      <c r="CQ5892" s="55">
        <f t="shared" si="92"/>
        <v>0.29714285714285715</v>
      </c>
      <c r="CR5892" s="52" t="s">
        <v>28921</v>
      </c>
    </row>
    <row r="5893" spans="81:96">
      <c r="CC5893" s="52">
        <v>5846</v>
      </c>
      <c r="CD5893" s="53" t="s">
        <v>36930</v>
      </c>
      <c r="CE5893" s="53" t="s">
        <v>36931</v>
      </c>
      <c r="CF5893" s="54">
        <v>17076</v>
      </c>
      <c r="CG5893" s="54">
        <v>2.339</v>
      </c>
      <c r="CH5893" s="54">
        <v>2.9420000000000002</v>
      </c>
      <c r="CI5893" s="54">
        <v>0.55400000000000005</v>
      </c>
      <c r="CJ5893" s="54">
        <v>368</v>
      </c>
      <c r="CK5893" s="54">
        <v>8.8000000000000007</v>
      </c>
      <c r="CL5893" s="54">
        <v>2.7320000000000001E-2</v>
      </c>
      <c r="CM5893" s="54">
        <v>0.996</v>
      </c>
      <c r="CN5893" s="53" t="s">
        <v>37050</v>
      </c>
      <c r="CO5893" s="54">
        <v>53</v>
      </c>
      <c r="CP5893" s="54">
        <v>175</v>
      </c>
      <c r="CQ5893" s="55">
        <f t="shared" si="92"/>
        <v>0.30285714285714288</v>
      </c>
      <c r="CR5893" s="52" t="s">
        <v>28921</v>
      </c>
    </row>
    <row r="5894" spans="81:96">
      <c r="CC5894" s="52">
        <v>5847</v>
      </c>
      <c r="CD5894" s="53" t="s">
        <v>37099</v>
      </c>
      <c r="CE5894" s="53" t="s">
        <v>37100</v>
      </c>
      <c r="CF5894" s="54">
        <v>5318</v>
      </c>
      <c r="CG5894" s="54">
        <v>2.3069999999999999</v>
      </c>
      <c r="CH5894" s="54">
        <v>2.6749999999999998</v>
      </c>
      <c r="CI5894" s="54">
        <v>0.50900000000000001</v>
      </c>
      <c r="CJ5894" s="54">
        <v>112</v>
      </c>
      <c r="CK5894" s="54" t="s">
        <v>28918</v>
      </c>
      <c r="CL5894" s="54">
        <v>5.8900000000000003E-3</v>
      </c>
      <c r="CM5894" s="54">
        <v>0.80800000000000005</v>
      </c>
      <c r="CN5894" s="53" t="s">
        <v>37050</v>
      </c>
      <c r="CO5894" s="54">
        <v>54</v>
      </c>
      <c r="CP5894" s="54">
        <v>175</v>
      </c>
      <c r="CQ5894" s="55">
        <f t="shared" si="92"/>
        <v>0.30857142857142855</v>
      </c>
      <c r="CR5894" s="52" t="s">
        <v>28921</v>
      </c>
    </row>
    <row r="5895" spans="81:96">
      <c r="CC5895" s="52">
        <v>5848</v>
      </c>
      <c r="CD5895" s="53" t="s">
        <v>36934</v>
      </c>
      <c r="CE5895" s="53" t="s">
        <v>36935</v>
      </c>
      <c r="CF5895" s="54">
        <v>5387</v>
      </c>
      <c r="CG5895" s="54">
        <v>2.2829999999999999</v>
      </c>
      <c r="CH5895" s="54">
        <v>3.1219999999999999</v>
      </c>
      <c r="CI5895" s="54">
        <v>0.54100000000000004</v>
      </c>
      <c r="CJ5895" s="54">
        <v>157</v>
      </c>
      <c r="CK5895" s="54">
        <v>8.1999999999999993</v>
      </c>
      <c r="CL5895" s="54">
        <v>9.6299999999999997E-3</v>
      </c>
      <c r="CM5895" s="54">
        <v>1.018</v>
      </c>
      <c r="CN5895" s="53" t="s">
        <v>37050</v>
      </c>
      <c r="CO5895" s="54">
        <v>55</v>
      </c>
      <c r="CP5895" s="54">
        <v>175</v>
      </c>
      <c r="CQ5895" s="55">
        <f t="shared" si="92"/>
        <v>0.31428571428571428</v>
      </c>
      <c r="CR5895" s="52" t="s">
        <v>28921</v>
      </c>
    </row>
    <row r="5896" spans="81:96">
      <c r="CC5896" s="52">
        <v>5849</v>
      </c>
      <c r="CD5896" s="53" t="s">
        <v>37101</v>
      </c>
      <c r="CE5896" s="53" t="s">
        <v>37102</v>
      </c>
      <c r="CF5896" s="54">
        <v>831</v>
      </c>
      <c r="CG5896" s="54">
        <v>2.2250000000000001</v>
      </c>
      <c r="CH5896" s="54">
        <v>2.2669999999999999</v>
      </c>
      <c r="CI5896" s="54">
        <v>2</v>
      </c>
      <c r="CJ5896" s="54">
        <v>12</v>
      </c>
      <c r="CK5896" s="54" t="s">
        <v>28918</v>
      </c>
      <c r="CL5896" s="54">
        <v>9.3999999999999997E-4</v>
      </c>
      <c r="CM5896" s="54">
        <v>0.66</v>
      </c>
      <c r="CN5896" s="53" t="s">
        <v>37050</v>
      </c>
      <c r="CO5896" s="54">
        <v>56</v>
      </c>
      <c r="CP5896" s="54">
        <v>175</v>
      </c>
      <c r="CQ5896" s="55">
        <f t="shared" si="92"/>
        <v>0.32</v>
      </c>
      <c r="CR5896" s="52" t="s">
        <v>28921</v>
      </c>
    </row>
    <row r="5897" spans="81:96">
      <c r="CC5897" s="52">
        <v>5850</v>
      </c>
      <c r="CD5897" s="53" t="s">
        <v>35969</v>
      </c>
      <c r="CE5897" s="53" t="s">
        <v>35970</v>
      </c>
      <c r="CF5897" s="54">
        <v>4570</v>
      </c>
      <c r="CG5897" s="54">
        <v>2.2040000000000002</v>
      </c>
      <c r="CH5897" s="54">
        <v>2.7850000000000001</v>
      </c>
      <c r="CI5897" s="54">
        <v>0.38800000000000001</v>
      </c>
      <c r="CJ5897" s="54">
        <v>116</v>
      </c>
      <c r="CK5897" s="54">
        <v>9.1999999999999993</v>
      </c>
      <c r="CL5897" s="54">
        <v>6.6299999999999996E-3</v>
      </c>
      <c r="CM5897" s="54">
        <v>0.88</v>
      </c>
      <c r="CN5897" s="53" t="s">
        <v>37050</v>
      </c>
      <c r="CO5897" s="54">
        <v>57</v>
      </c>
      <c r="CP5897" s="54">
        <v>175</v>
      </c>
      <c r="CQ5897" s="55">
        <f t="shared" si="92"/>
        <v>0.32571428571428573</v>
      </c>
      <c r="CR5897" s="52" t="s">
        <v>28921</v>
      </c>
    </row>
    <row r="5898" spans="81:96">
      <c r="CC5898" s="52">
        <v>5851</v>
      </c>
      <c r="CD5898" s="53" t="s">
        <v>37103</v>
      </c>
      <c r="CE5898" s="53" t="s">
        <v>37104</v>
      </c>
      <c r="CF5898" s="54">
        <v>10398</v>
      </c>
      <c r="CG5898" s="54">
        <v>2.1960000000000002</v>
      </c>
      <c r="CH5898" s="54">
        <v>2.4500000000000002</v>
      </c>
      <c r="CI5898" s="54">
        <v>0.63700000000000001</v>
      </c>
      <c r="CJ5898" s="54">
        <v>441</v>
      </c>
      <c r="CK5898" s="54">
        <v>6.9</v>
      </c>
      <c r="CL5898" s="54">
        <v>1.8329999999999999E-2</v>
      </c>
      <c r="CM5898" s="54">
        <v>0.66200000000000003</v>
      </c>
      <c r="CN5898" s="53" t="s">
        <v>37050</v>
      </c>
      <c r="CO5898" s="54">
        <v>58</v>
      </c>
      <c r="CP5898" s="54">
        <v>175</v>
      </c>
      <c r="CQ5898" s="55">
        <f t="shared" si="92"/>
        <v>0.33142857142857141</v>
      </c>
      <c r="CR5898" s="52" t="s">
        <v>28921</v>
      </c>
    </row>
    <row r="5899" spans="81:96">
      <c r="CC5899" s="52">
        <v>5852</v>
      </c>
      <c r="CD5899" s="53" t="s">
        <v>37105</v>
      </c>
      <c r="CE5899" s="53" t="s">
        <v>37106</v>
      </c>
      <c r="CF5899" s="54">
        <v>1568</v>
      </c>
      <c r="CG5899" s="54">
        <v>2.1219999999999999</v>
      </c>
      <c r="CH5899" s="54">
        <v>2.286</v>
      </c>
      <c r="CI5899" s="54">
        <v>1.0529999999999999</v>
      </c>
      <c r="CJ5899" s="54">
        <v>38</v>
      </c>
      <c r="CK5899" s="54" t="s">
        <v>28918</v>
      </c>
      <c r="CL5899" s="54">
        <v>2.3E-3</v>
      </c>
      <c r="CM5899" s="54">
        <v>0.68899999999999995</v>
      </c>
      <c r="CN5899" s="53" t="s">
        <v>37050</v>
      </c>
      <c r="CO5899" s="54">
        <v>59</v>
      </c>
      <c r="CP5899" s="54">
        <v>175</v>
      </c>
      <c r="CQ5899" s="55">
        <f t="shared" si="92"/>
        <v>0.33714285714285713</v>
      </c>
      <c r="CR5899" s="52" t="s">
        <v>28921</v>
      </c>
    </row>
    <row r="5900" spans="81:96">
      <c r="CC5900" s="52">
        <v>5853</v>
      </c>
      <c r="CD5900" s="53" t="s">
        <v>35973</v>
      </c>
      <c r="CE5900" s="53" t="s">
        <v>35974</v>
      </c>
      <c r="CF5900" s="54">
        <v>3316</v>
      </c>
      <c r="CG5900" s="54">
        <v>2.12</v>
      </c>
      <c r="CH5900" s="54">
        <v>2.3330000000000002</v>
      </c>
      <c r="CI5900" s="54">
        <v>0.313</v>
      </c>
      <c r="CJ5900" s="54">
        <v>67</v>
      </c>
      <c r="CK5900" s="54">
        <v>9.1</v>
      </c>
      <c r="CL5900" s="54">
        <v>5.3800000000000002E-3</v>
      </c>
      <c r="CM5900" s="54">
        <v>0.71099999999999997</v>
      </c>
      <c r="CN5900" s="53" t="s">
        <v>37050</v>
      </c>
      <c r="CO5900" s="54">
        <v>60</v>
      </c>
      <c r="CP5900" s="54">
        <v>175</v>
      </c>
      <c r="CQ5900" s="55">
        <f t="shared" si="92"/>
        <v>0.34285714285714286</v>
      </c>
      <c r="CR5900" s="52" t="s">
        <v>28921</v>
      </c>
    </row>
    <row r="5901" spans="81:96">
      <c r="CC5901" s="52">
        <v>5854</v>
      </c>
      <c r="CD5901" s="53" t="s">
        <v>36980</v>
      </c>
      <c r="CE5901" s="53" t="s">
        <v>36981</v>
      </c>
      <c r="CF5901" s="54">
        <v>1351</v>
      </c>
      <c r="CG5901" s="54">
        <v>2.0960000000000001</v>
      </c>
      <c r="CH5901" s="54">
        <v>1.2769999999999999</v>
      </c>
      <c r="CI5901" s="54">
        <v>0.88600000000000001</v>
      </c>
      <c r="CJ5901" s="54">
        <v>35</v>
      </c>
      <c r="CK5901" s="54" t="s">
        <v>28918</v>
      </c>
      <c r="CL5901" s="54">
        <v>1.2600000000000001E-3</v>
      </c>
      <c r="CM5901" s="54">
        <v>0.58099999999999996</v>
      </c>
      <c r="CN5901" s="53" t="s">
        <v>37050</v>
      </c>
      <c r="CO5901" s="54">
        <v>61</v>
      </c>
      <c r="CP5901" s="54">
        <v>175</v>
      </c>
      <c r="CQ5901" s="55">
        <f t="shared" si="92"/>
        <v>0.34857142857142859</v>
      </c>
      <c r="CR5901" s="52" t="s">
        <v>28921</v>
      </c>
    </row>
    <row r="5902" spans="81:96">
      <c r="CC5902" s="52">
        <v>5855</v>
      </c>
      <c r="CD5902" s="53" t="s">
        <v>37107</v>
      </c>
      <c r="CE5902" s="53" t="s">
        <v>37108</v>
      </c>
      <c r="CF5902" s="54">
        <v>3167</v>
      </c>
      <c r="CG5902" s="54">
        <v>2.093</v>
      </c>
      <c r="CH5902" s="54">
        <v>2.6819999999999999</v>
      </c>
      <c r="CI5902" s="54">
        <v>0.48399999999999999</v>
      </c>
      <c r="CJ5902" s="54">
        <v>126</v>
      </c>
      <c r="CK5902" s="54">
        <v>5.9</v>
      </c>
      <c r="CL5902" s="54">
        <v>7.8899999999999994E-3</v>
      </c>
      <c r="CM5902" s="54">
        <v>0.85599999999999998</v>
      </c>
      <c r="CN5902" s="53" t="s">
        <v>37050</v>
      </c>
      <c r="CO5902" s="54">
        <v>62</v>
      </c>
      <c r="CP5902" s="54">
        <v>175</v>
      </c>
      <c r="CQ5902" s="55">
        <f t="shared" si="92"/>
        <v>0.35428571428571426</v>
      </c>
      <c r="CR5902" s="52" t="s">
        <v>28921</v>
      </c>
    </row>
    <row r="5903" spans="81:96">
      <c r="CC5903" s="52">
        <v>5856</v>
      </c>
      <c r="CD5903" s="53" t="s">
        <v>36938</v>
      </c>
      <c r="CE5903" s="53" t="s">
        <v>36939</v>
      </c>
      <c r="CF5903" s="54">
        <v>8690</v>
      </c>
      <c r="CG5903" s="54">
        <v>2.0619999999999998</v>
      </c>
      <c r="CH5903" s="54">
        <v>2.4809999999999999</v>
      </c>
      <c r="CI5903" s="54">
        <v>0.95699999999999996</v>
      </c>
      <c r="CJ5903" s="54">
        <v>580</v>
      </c>
      <c r="CK5903" s="54">
        <v>4.7</v>
      </c>
      <c r="CL5903" s="54">
        <v>2.1340000000000001E-2</v>
      </c>
      <c r="CM5903" s="54">
        <v>0.71099999999999997</v>
      </c>
      <c r="CN5903" s="53" t="s">
        <v>37050</v>
      </c>
      <c r="CO5903" s="54">
        <v>63</v>
      </c>
      <c r="CP5903" s="54">
        <v>175</v>
      </c>
      <c r="CQ5903" s="55">
        <f t="shared" si="92"/>
        <v>0.36</v>
      </c>
      <c r="CR5903" s="52" t="s">
        <v>28921</v>
      </c>
    </row>
    <row r="5904" spans="81:96">
      <c r="CC5904" s="52">
        <v>5857</v>
      </c>
      <c r="CD5904" s="53" t="s">
        <v>33021</v>
      </c>
      <c r="CE5904" s="53" t="s">
        <v>33022</v>
      </c>
      <c r="CF5904" s="54">
        <v>6568</v>
      </c>
      <c r="CG5904" s="54">
        <v>2.0539999999999998</v>
      </c>
      <c r="CH5904" s="54">
        <v>2.214</v>
      </c>
      <c r="CI5904" s="54">
        <v>0.48499999999999999</v>
      </c>
      <c r="CJ5904" s="54">
        <v>196</v>
      </c>
      <c r="CK5904" s="54">
        <v>7.7</v>
      </c>
      <c r="CL5904" s="54">
        <v>1.4239999999999999E-2</v>
      </c>
      <c r="CM5904" s="54">
        <v>0.754</v>
      </c>
      <c r="CN5904" s="53" t="s">
        <v>37050</v>
      </c>
      <c r="CO5904" s="54">
        <v>64</v>
      </c>
      <c r="CP5904" s="54">
        <v>175</v>
      </c>
      <c r="CQ5904" s="55">
        <f t="shared" si="92"/>
        <v>0.36571428571428571</v>
      </c>
      <c r="CR5904" s="52" t="s">
        <v>28921</v>
      </c>
    </row>
    <row r="5905" spans="81:96">
      <c r="CC5905" s="52">
        <v>5858</v>
      </c>
      <c r="CD5905" s="53" t="s">
        <v>37109</v>
      </c>
      <c r="CE5905" s="53" t="s">
        <v>37110</v>
      </c>
      <c r="CF5905" s="54">
        <v>1287</v>
      </c>
      <c r="CG5905" s="54">
        <v>2.012</v>
      </c>
      <c r="CH5905" s="54">
        <v>2.6520000000000001</v>
      </c>
      <c r="CI5905" s="54">
        <v>0.54700000000000004</v>
      </c>
      <c r="CJ5905" s="54">
        <v>75</v>
      </c>
      <c r="CK5905" s="54">
        <v>4</v>
      </c>
      <c r="CL5905" s="54">
        <v>5.45E-3</v>
      </c>
      <c r="CM5905" s="54">
        <v>1.0469999999999999</v>
      </c>
      <c r="CN5905" s="53" t="s">
        <v>37050</v>
      </c>
      <c r="CO5905" s="54">
        <v>65</v>
      </c>
      <c r="CP5905" s="54">
        <v>175</v>
      </c>
      <c r="CQ5905" s="55">
        <f t="shared" si="92"/>
        <v>0.37142857142857144</v>
      </c>
      <c r="CR5905" s="52" t="s">
        <v>28921</v>
      </c>
    </row>
    <row r="5906" spans="81:96">
      <c r="CC5906" s="52">
        <v>5859</v>
      </c>
      <c r="CD5906" s="53" t="s">
        <v>37111</v>
      </c>
      <c r="CE5906" s="53" t="s">
        <v>37112</v>
      </c>
      <c r="CF5906" s="54">
        <v>1444</v>
      </c>
      <c r="CG5906" s="54">
        <v>2</v>
      </c>
      <c r="CH5906" s="54">
        <v>1.9059999999999999</v>
      </c>
      <c r="CI5906" s="54">
        <v>3.2000000000000001E-2</v>
      </c>
      <c r="CJ5906" s="54">
        <v>31</v>
      </c>
      <c r="CK5906" s="54">
        <v>9.4</v>
      </c>
      <c r="CL5906" s="54">
        <v>1.49E-3</v>
      </c>
      <c r="CM5906" s="54">
        <v>0.68</v>
      </c>
      <c r="CN5906" s="53" t="s">
        <v>37050</v>
      </c>
      <c r="CO5906" s="54">
        <v>66</v>
      </c>
      <c r="CP5906" s="54">
        <v>175</v>
      </c>
      <c r="CQ5906" s="55">
        <f t="shared" si="92"/>
        <v>0.37714285714285717</v>
      </c>
      <c r="CR5906" s="52" t="s">
        <v>28921</v>
      </c>
    </row>
    <row r="5907" spans="81:96">
      <c r="CC5907" s="52">
        <v>5860</v>
      </c>
      <c r="CD5907" s="53" t="s">
        <v>37113</v>
      </c>
      <c r="CE5907" s="53" t="s">
        <v>37114</v>
      </c>
      <c r="CF5907" s="54">
        <v>3895</v>
      </c>
      <c r="CG5907" s="54">
        <v>1.966</v>
      </c>
      <c r="CH5907" s="54">
        <v>2.3340000000000001</v>
      </c>
      <c r="CI5907" s="54">
        <v>0.47199999999999998</v>
      </c>
      <c r="CJ5907" s="54">
        <v>123</v>
      </c>
      <c r="CK5907" s="54">
        <v>7.6</v>
      </c>
      <c r="CL5907" s="54">
        <v>7.4200000000000004E-3</v>
      </c>
      <c r="CM5907" s="54">
        <v>0.74299999999999999</v>
      </c>
      <c r="CN5907" s="53" t="s">
        <v>37050</v>
      </c>
      <c r="CO5907" s="54">
        <v>67</v>
      </c>
      <c r="CP5907" s="54">
        <v>175</v>
      </c>
      <c r="CQ5907" s="55">
        <f t="shared" si="92"/>
        <v>0.38285714285714284</v>
      </c>
      <c r="CR5907" s="52" t="s">
        <v>28921</v>
      </c>
    </row>
    <row r="5908" spans="81:96">
      <c r="CC5908" s="52">
        <v>5861</v>
      </c>
      <c r="CD5908" s="53" t="s">
        <v>37115</v>
      </c>
      <c r="CE5908" s="53" t="s">
        <v>37116</v>
      </c>
      <c r="CF5908" s="54">
        <v>487</v>
      </c>
      <c r="CG5908" s="54">
        <v>1.917</v>
      </c>
      <c r="CH5908" s="54">
        <v>2.2170000000000001</v>
      </c>
      <c r="CI5908" s="54">
        <v>0.38500000000000001</v>
      </c>
      <c r="CJ5908" s="54">
        <v>26</v>
      </c>
      <c r="CK5908" s="54">
        <v>5.5</v>
      </c>
      <c r="CL5908" s="54">
        <v>1.06E-3</v>
      </c>
      <c r="CM5908" s="54">
        <v>0.57999999999999996</v>
      </c>
      <c r="CN5908" s="53" t="s">
        <v>37050</v>
      </c>
      <c r="CO5908" s="54">
        <v>68</v>
      </c>
      <c r="CP5908" s="54">
        <v>175</v>
      </c>
      <c r="CQ5908" s="55">
        <f t="shared" si="92"/>
        <v>0.38857142857142857</v>
      </c>
      <c r="CR5908" s="52" t="s">
        <v>28921</v>
      </c>
    </row>
    <row r="5909" spans="81:96">
      <c r="CC5909" s="52">
        <v>5862</v>
      </c>
      <c r="CD5909" s="53" t="s">
        <v>35307</v>
      </c>
      <c r="CE5909" s="53" t="s">
        <v>35308</v>
      </c>
      <c r="CF5909" s="54">
        <v>1146</v>
      </c>
      <c r="CG5909" s="54">
        <v>1.8839999999999999</v>
      </c>
      <c r="CH5909" s="54">
        <v>2.0939999999999999</v>
      </c>
      <c r="CI5909" s="54">
        <v>0.41599999999999998</v>
      </c>
      <c r="CJ5909" s="54">
        <v>125</v>
      </c>
      <c r="CK5909" s="54">
        <v>3.9</v>
      </c>
      <c r="CL5909" s="54">
        <v>5.11E-3</v>
      </c>
      <c r="CM5909" s="54">
        <v>0.84299999999999997</v>
      </c>
      <c r="CN5909" s="53" t="s">
        <v>37050</v>
      </c>
      <c r="CO5909" s="54">
        <v>69</v>
      </c>
      <c r="CP5909" s="54">
        <v>175</v>
      </c>
      <c r="CQ5909" s="55">
        <f t="shared" si="92"/>
        <v>0.39428571428571429</v>
      </c>
      <c r="CR5909" s="52" t="s">
        <v>28921</v>
      </c>
    </row>
    <row r="5910" spans="81:96">
      <c r="CC5910" s="52">
        <v>5863</v>
      </c>
      <c r="CD5910" s="53" t="s">
        <v>37117</v>
      </c>
      <c r="CE5910" s="53" t="s">
        <v>37118</v>
      </c>
      <c r="CF5910" s="54">
        <v>232</v>
      </c>
      <c r="CG5910" s="54">
        <v>1.8779999999999999</v>
      </c>
      <c r="CH5910" s="54">
        <v>1.8819999999999999</v>
      </c>
      <c r="CI5910" s="54">
        <v>0.17199999999999999</v>
      </c>
      <c r="CJ5910" s="54">
        <v>29</v>
      </c>
      <c r="CK5910" s="54">
        <v>3.6</v>
      </c>
      <c r="CL5910" s="54">
        <v>1.3799999999999999E-3</v>
      </c>
      <c r="CM5910" s="54">
        <v>0.72799999999999998</v>
      </c>
      <c r="CN5910" s="53" t="s">
        <v>37050</v>
      </c>
      <c r="CO5910" s="54">
        <v>70</v>
      </c>
      <c r="CP5910" s="54">
        <v>175</v>
      </c>
      <c r="CQ5910" s="55">
        <f t="shared" si="92"/>
        <v>0.4</v>
      </c>
      <c r="CR5910" s="52" t="s">
        <v>28921</v>
      </c>
    </row>
    <row r="5911" spans="81:96">
      <c r="CC5911" s="52">
        <v>5864</v>
      </c>
      <c r="CD5911" s="53" t="s">
        <v>33027</v>
      </c>
      <c r="CE5911" s="53" t="s">
        <v>33028</v>
      </c>
      <c r="CF5911" s="54">
        <v>920</v>
      </c>
      <c r="CG5911" s="54">
        <v>1.8680000000000001</v>
      </c>
      <c r="CH5911" s="54">
        <v>1.883</v>
      </c>
      <c r="CI5911" s="54">
        <v>0.19400000000000001</v>
      </c>
      <c r="CJ5911" s="54">
        <v>62</v>
      </c>
      <c r="CK5911" s="54">
        <v>5.3</v>
      </c>
      <c r="CL5911" s="54">
        <v>4.3600000000000002E-3</v>
      </c>
      <c r="CM5911" s="54">
        <v>1.0329999999999999</v>
      </c>
      <c r="CN5911" s="53" t="s">
        <v>37050</v>
      </c>
      <c r="CO5911" s="54">
        <v>71</v>
      </c>
      <c r="CP5911" s="54">
        <v>175</v>
      </c>
      <c r="CQ5911" s="55">
        <f t="shared" si="92"/>
        <v>0.40571428571428569</v>
      </c>
      <c r="CR5911" s="52" t="s">
        <v>28921</v>
      </c>
    </row>
    <row r="5912" spans="81:96">
      <c r="CC5912" s="52">
        <v>5865</v>
      </c>
      <c r="CD5912" s="53" t="s">
        <v>37119</v>
      </c>
      <c r="CE5912" s="53" t="s">
        <v>37120</v>
      </c>
      <c r="CF5912" s="54">
        <v>757</v>
      </c>
      <c r="CG5912" s="54">
        <v>1.8440000000000001</v>
      </c>
      <c r="CH5912" s="54">
        <v>2.1680000000000001</v>
      </c>
      <c r="CI5912" s="54">
        <v>0.25</v>
      </c>
      <c r="CJ5912" s="54">
        <v>20</v>
      </c>
      <c r="CK5912" s="54">
        <v>8.8000000000000007</v>
      </c>
      <c r="CL5912" s="54">
        <v>1.8799999999999999E-3</v>
      </c>
      <c r="CM5912" s="54">
        <v>1.05</v>
      </c>
      <c r="CN5912" s="53" t="s">
        <v>37050</v>
      </c>
      <c r="CO5912" s="54">
        <v>72</v>
      </c>
      <c r="CP5912" s="54">
        <v>175</v>
      </c>
      <c r="CQ5912" s="55">
        <f t="shared" si="92"/>
        <v>0.41142857142857142</v>
      </c>
      <c r="CR5912" s="52" t="s">
        <v>28921</v>
      </c>
    </row>
    <row r="5913" spans="81:96">
      <c r="CC5913" s="52">
        <v>5866</v>
      </c>
      <c r="CD5913" s="53" t="s">
        <v>37121</v>
      </c>
      <c r="CE5913" s="53" t="s">
        <v>37122</v>
      </c>
      <c r="CF5913" s="54">
        <v>749</v>
      </c>
      <c r="CG5913" s="54">
        <v>1.77</v>
      </c>
      <c r="CH5913" s="54">
        <v>1.427</v>
      </c>
      <c r="CI5913" s="54">
        <v>0.23300000000000001</v>
      </c>
      <c r="CJ5913" s="54">
        <v>30</v>
      </c>
      <c r="CK5913" s="54">
        <v>9.3000000000000007</v>
      </c>
      <c r="CL5913" s="54">
        <v>1.1000000000000001E-3</v>
      </c>
      <c r="CM5913" s="54">
        <v>0.42399999999999999</v>
      </c>
      <c r="CN5913" s="53" t="s">
        <v>37050</v>
      </c>
      <c r="CO5913" s="54">
        <v>73</v>
      </c>
      <c r="CP5913" s="54">
        <v>175</v>
      </c>
      <c r="CQ5913" s="55">
        <f t="shared" si="92"/>
        <v>0.41714285714285715</v>
      </c>
      <c r="CR5913" s="52" t="s">
        <v>28921</v>
      </c>
    </row>
    <row r="5914" spans="81:96">
      <c r="CC5914" s="52">
        <v>5867</v>
      </c>
      <c r="CD5914" s="53" t="s">
        <v>35985</v>
      </c>
      <c r="CE5914" s="53" t="s">
        <v>35986</v>
      </c>
      <c r="CF5914" s="54">
        <v>4852</v>
      </c>
      <c r="CG5914" s="54">
        <v>1.7649999999999999</v>
      </c>
      <c r="CH5914" s="54">
        <v>2.0129999999999999</v>
      </c>
      <c r="CI5914" s="54">
        <v>0.26400000000000001</v>
      </c>
      <c r="CJ5914" s="54">
        <v>828</v>
      </c>
      <c r="CK5914" s="54">
        <v>2.9</v>
      </c>
      <c r="CL5914" s="54">
        <v>1.272E-2</v>
      </c>
      <c r="CM5914" s="54">
        <v>0.34899999999999998</v>
      </c>
      <c r="CN5914" s="53" t="s">
        <v>37050</v>
      </c>
      <c r="CO5914" s="54">
        <v>74</v>
      </c>
      <c r="CP5914" s="54">
        <v>175</v>
      </c>
      <c r="CQ5914" s="55">
        <f t="shared" si="92"/>
        <v>0.42285714285714288</v>
      </c>
      <c r="CR5914" s="52" t="s">
        <v>28921</v>
      </c>
    </row>
    <row r="5915" spans="81:96">
      <c r="CC5915" s="52">
        <v>5868</v>
      </c>
      <c r="CD5915" s="53" t="s">
        <v>35311</v>
      </c>
      <c r="CE5915" s="53" t="s">
        <v>35312</v>
      </c>
      <c r="CF5915" s="54">
        <v>6140</v>
      </c>
      <c r="CG5915" s="54">
        <v>1.744</v>
      </c>
      <c r="CH5915" s="54">
        <v>2.2589999999999999</v>
      </c>
      <c r="CI5915" s="54">
        <v>0.43099999999999999</v>
      </c>
      <c r="CJ5915" s="54">
        <v>202</v>
      </c>
      <c r="CK5915" s="54">
        <v>8.8000000000000007</v>
      </c>
      <c r="CL5915" s="54">
        <v>8.6499999999999997E-3</v>
      </c>
      <c r="CM5915" s="54">
        <v>0.67500000000000004</v>
      </c>
      <c r="CN5915" s="53" t="s">
        <v>37050</v>
      </c>
      <c r="CO5915" s="54">
        <v>75</v>
      </c>
      <c r="CP5915" s="54">
        <v>175</v>
      </c>
      <c r="CQ5915" s="55">
        <f t="shared" si="92"/>
        <v>0.42857142857142855</v>
      </c>
      <c r="CR5915" s="52" t="s">
        <v>28921</v>
      </c>
    </row>
    <row r="5916" spans="81:96">
      <c r="CC5916" s="52">
        <v>5869</v>
      </c>
      <c r="CD5916" s="53" t="s">
        <v>37123</v>
      </c>
      <c r="CE5916" s="53" t="s">
        <v>37124</v>
      </c>
      <c r="CF5916" s="54">
        <v>4074</v>
      </c>
      <c r="CG5916" s="54">
        <v>1.7350000000000001</v>
      </c>
      <c r="CH5916" s="54">
        <v>2.1680000000000001</v>
      </c>
      <c r="CI5916" s="54">
        <v>0.42899999999999999</v>
      </c>
      <c r="CJ5916" s="54">
        <v>231</v>
      </c>
      <c r="CK5916" s="54">
        <v>4.5</v>
      </c>
      <c r="CL5916" s="54">
        <v>1.3050000000000001E-2</v>
      </c>
      <c r="CM5916" s="54">
        <v>0.66</v>
      </c>
      <c r="CN5916" s="53" t="s">
        <v>37050</v>
      </c>
      <c r="CO5916" s="54">
        <v>76</v>
      </c>
      <c r="CP5916" s="54">
        <v>175</v>
      </c>
      <c r="CQ5916" s="55">
        <f t="shared" si="92"/>
        <v>0.43428571428571427</v>
      </c>
      <c r="CR5916" s="52" t="s">
        <v>28921</v>
      </c>
    </row>
    <row r="5917" spans="81:96">
      <c r="CC5917" s="52">
        <v>5870</v>
      </c>
      <c r="CD5917" s="53" t="s">
        <v>37125</v>
      </c>
      <c r="CE5917" s="53" t="s">
        <v>37126</v>
      </c>
      <c r="CF5917" s="54">
        <v>4857</v>
      </c>
      <c r="CG5917" s="54">
        <v>1.7190000000000001</v>
      </c>
      <c r="CH5917" s="54">
        <v>1.9530000000000001</v>
      </c>
      <c r="CI5917" s="54">
        <v>0.26</v>
      </c>
      <c r="CJ5917" s="54">
        <v>507</v>
      </c>
      <c r="CK5917" s="54">
        <v>4.5</v>
      </c>
      <c r="CL5917" s="54">
        <v>1.214E-2</v>
      </c>
      <c r="CM5917" s="54">
        <v>0.52700000000000002</v>
      </c>
      <c r="CN5917" s="53" t="s">
        <v>37050</v>
      </c>
      <c r="CO5917" s="54">
        <v>77</v>
      </c>
      <c r="CP5917" s="54">
        <v>175</v>
      </c>
      <c r="CQ5917" s="55">
        <f t="shared" si="92"/>
        <v>0.44</v>
      </c>
      <c r="CR5917" s="52" t="s">
        <v>28921</v>
      </c>
    </row>
    <row r="5918" spans="81:96">
      <c r="CC5918" s="52">
        <v>5871</v>
      </c>
      <c r="CD5918" s="53" t="s">
        <v>29482</v>
      </c>
      <c r="CE5918" s="53" t="s">
        <v>29483</v>
      </c>
      <c r="CF5918" s="54">
        <v>5618</v>
      </c>
      <c r="CG5918" s="54">
        <v>1.7090000000000001</v>
      </c>
      <c r="CH5918" s="54">
        <v>1.7410000000000001</v>
      </c>
      <c r="CI5918" s="54">
        <v>0.39800000000000002</v>
      </c>
      <c r="CJ5918" s="54">
        <v>123</v>
      </c>
      <c r="CK5918" s="54">
        <v>8.3000000000000007</v>
      </c>
      <c r="CL5918" s="54">
        <v>1.37E-2</v>
      </c>
      <c r="CM5918" s="54">
        <v>0.79700000000000004</v>
      </c>
      <c r="CN5918" s="53" t="s">
        <v>37050</v>
      </c>
      <c r="CO5918" s="54">
        <v>78</v>
      </c>
      <c r="CP5918" s="54">
        <v>175</v>
      </c>
      <c r="CQ5918" s="55">
        <f t="shared" si="92"/>
        <v>0.44571428571428573</v>
      </c>
      <c r="CR5918" s="52" t="s">
        <v>28921</v>
      </c>
    </row>
    <row r="5919" spans="81:96">
      <c r="CC5919" s="52">
        <v>5872</v>
      </c>
      <c r="CD5919" s="53" t="s">
        <v>37127</v>
      </c>
      <c r="CE5919" s="53" t="s">
        <v>27457</v>
      </c>
      <c r="CF5919" s="54">
        <v>2705</v>
      </c>
      <c r="CG5919" s="54">
        <v>1.6819999999999999</v>
      </c>
      <c r="CH5919" s="54">
        <v>1.4950000000000001</v>
      </c>
      <c r="CI5919" s="54">
        <v>0.17399999999999999</v>
      </c>
      <c r="CJ5919" s="54">
        <v>149</v>
      </c>
      <c r="CK5919" s="54">
        <v>8.4</v>
      </c>
      <c r="CL5919" s="54">
        <v>3.7699999999999999E-3</v>
      </c>
      <c r="CM5919" s="54">
        <v>0.36499999999999999</v>
      </c>
      <c r="CN5919" s="53" t="s">
        <v>37050</v>
      </c>
      <c r="CO5919" s="54">
        <v>79</v>
      </c>
      <c r="CP5919" s="54">
        <v>175</v>
      </c>
      <c r="CQ5919" s="55">
        <f t="shared" si="92"/>
        <v>0.4514285714285714</v>
      </c>
      <c r="CR5919" s="52" t="s">
        <v>28921</v>
      </c>
    </row>
    <row r="5920" spans="81:96">
      <c r="CC5920" s="52">
        <v>5873</v>
      </c>
      <c r="CD5920" s="53" t="s">
        <v>35315</v>
      </c>
      <c r="CE5920" s="53" t="s">
        <v>35316</v>
      </c>
      <c r="CF5920" s="54">
        <v>631</v>
      </c>
      <c r="CG5920" s="54">
        <v>1.6759999999999999</v>
      </c>
      <c r="CH5920" s="54">
        <v>1.591</v>
      </c>
      <c r="CI5920" s="54">
        <v>0.48299999999999998</v>
      </c>
      <c r="CJ5920" s="54">
        <v>29</v>
      </c>
      <c r="CK5920" s="54">
        <v>6.4</v>
      </c>
      <c r="CL5920" s="54">
        <v>1.01E-3</v>
      </c>
      <c r="CM5920" s="54">
        <v>0.36099999999999999</v>
      </c>
      <c r="CN5920" s="53" t="s">
        <v>37050</v>
      </c>
      <c r="CO5920" s="54">
        <v>80</v>
      </c>
      <c r="CP5920" s="54">
        <v>175</v>
      </c>
      <c r="CQ5920" s="55">
        <f t="shared" si="92"/>
        <v>0.45714285714285713</v>
      </c>
      <c r="CR5920" s="52" t="s">
        <v>28921</v>
      </c>
    </row>
    <row r="5921" spans="81:96">
      <c r="CC5921" s="52">
        <v>5874</v>
      </c>
      <c r="CD5921" s="53" t="s">
        <v>37128</v>
      </c>
      <c r="CE5921" s="53" t="s">
        <v>37129</v>
      </c>
      <c r="CF5921" s="54">
        <v>399</v>
      </c>
      <c r="CG5921" s="54">
        <v>1.6559999999999999</v>
      </c>
      <c r="CH5921" s="54">
        <v>1.7709999999999999</v>
      </c>
      <c r="CI5921" s="54">
        <v>1.2070000000000001</v>
      </c>
      <c r="CJ5921" s="54">
        <v>29</v>
      </c>
      <c r="CK5921" s="54">
        <v>5.3</v>
      </c>
      <c r="CL5921" s="54">
        <v>8.9999999999999998E-4</v>
      </c>
      <c r="CM5921" s="54">
        <v>0.52100000000000002</v>
      </c>
      <c r="CN5921" s="53" t="s">
        <v>37050</v>
      </c>
      <c r="CO5921" s="54">
        <v>81</v>
      </c>
      <c r="CP5921" s="54">
        <v>175</v>
      </c>
      <c r="CQ5921" s="55">
        <f t="shared" si="92"/>
        <v>0.46285714285714286</v>
      </c>
      <c r="CR5921" s="52" t="s">
        <v>28921</v>
      </c>
    </row>
    <row r="5922" spans="81:96">
      <c r="CC5922" s="52">
        <v>5875</v>
      </c>
      <c r="CD5922" s="53" t="s">
        <v>37130</v>
      </c>
      <c r="CE5922" s="53" t="s">
        <v>37131</v>
      </c>
      <c r="CF5922" s="54">
        <v>592</v>
      </c>
      <c r="CG5922" s="54">
        <v>1.653</v>
      </c>
      <c r="CH5922" s="54">
        <v>1.915</v>
      </c>
      <c r="CI5922" s="54">
        <v>0.42199999999999999</v>
      </c>
      <c r="CJ5922" s="54">
        <v>45</v>
      </c>
      <c r="CK5922" s="54">
        <v>4</v>
      </c>
      <c r="CL5922" s="54">
        <v>3.2200000000000002E-3</v>
      </c>
      <c r="CM5922" s="54">
        <v>0.82399999999999995</v>
      </c>
      <c r="CN5922" s="53" t="s">
        <v>37050</v>
      </c>
      <c r="CO5922" s="54">
        <v>82</v>
      </c>
      <c r="CP5922" s="54">
        <v>175</v>
      </c>
      <c r="CQ5922" s="55">
        <f t="shared" si="92"/>
        <v>0.46857142857142858</v>
      </c>
      <c r="CR5922" s="52" t="s">
        <v>28921</v>
      </c>
    </row>
    <row r="5923" spans="81:96">
      <c r="CC5923" s="52">
        <v>5876</v>
      </c>
      <c r="CD5923" s="53" t="s">
        <v>37132</v>
      </c>
      <c r="CE5923" s="53" t="s">
        <v>37133</v>
      </c>
      <c r="CF5923" s="54">
        <v>1963</v>
      </c>
      <c r="CG5923" s="54">
        <v>1.6519999999999999</v>
      </c>
      <c r="CH5923" s="54">
        <v>2.0779999999999998</v>
      </c>
      <c r="CI5923" s="54">
        <v>0.24199999999999999</v>
      </c>
      <c r="CJ5923" s="54">
        <v>33</v>
      </c>
      <c r="CK5923" s="54">
        <v>6.8</v>
      </c>
      <c r="CL5923" s="54">
        <v>4.5599999999999998E-3</v>
      </c>
      <c r="CM5923" s="54">
        <v>0.79500000000000004</v>
      </c>
      <c r="CN5923" s="53" t="s">
        <v>37050</v>
      </c>
      <c r="CO5923" s="54">
        <v>83</v>
      </c>
      <c r="CP5923" s="54">
        <v>175</v>
      </c>
      <c r="CQ5923" s="55">
        <f t="shared" si="92"/>
        <v>0.47428571428571431</v>
      </c>
      <c r="CR5923" s="52" t="s">
        <v>28921</v>
      </c>
    </row>
    <row r="5924" spans="81:96">
      <c r="CC5924" s="52">
        <v>5877</v>
      </c>
      <c r="CD5924" s="53" t="s">
        <v>33037</v>
      </c>
      <c r="CE5924" s="53" t="s">
        <v>33038</v>
      </c>
      <c r="CF5924" s="54">
        <v>2368</v>
      </c>
      <c r="CG5924" s="54">
        <v>1.6319999999999999</v>
      </c>
      <c r="CH5924" s="54">
        <v>1.96</v>
      </c>
      <c r="CI5924" s="54">
        <v>0.35699999999999998</v>
      </c>
      <c r="CJ5924" s="54">
        <v>171</v>
      </c>
      <c r="CK5924" s="54">
        <v>5.9</v>
      </c>
      <c r="CL5924" s="54">
        <v>7.6699999999999997E-3</v>
      </c>
      <c r="CM5924" s="54">
        <v>0.83</v>
      </c>
      <c r="CN5924" s="53" t="s">
        <v>37050</v>
      </c>
      <c r="CO5924" s="54">
        <v>84</v>
      </c>
      <c r="CP5924" s="54">
        <v>175</v>
      </c>
      <c r="CQ5924" s="55">
        <f t="shared" si="92"/>
        <v>0.48</v>
      </c>
      <c r="CR5924" s="52" t="s">
        <v>28921</v>
      </c>
    </row>
    <row r="5925" spans="81:96">
      <c r="CC5925" s="52">
        <v>5878</v>
      </c>
      <c r="CD5925" s="53" t="s">
        <v>37134</v>
      </c>
      <c r="CE5925" s="53" t="s">
        <v>37135</v>
      </c>
      <c r="CF5925" s="54">
        <v>1178</v>
      </c>
      <c r="CG5925" s="54">
        <v>1.627</v>
      </c>
      <c r="CH5925" s="54">
        <v>1.87</v>
      </c>
      <c r="CI5925" s="54">
        <v>2.4</v>
      </c>
      <c r="CJ5925" s="54">
        <v>35</v>
      </c>
      <c r="CK5925" s="54">
        <v>8.6</v>
      </c>
      <c r="CL5925" s="54">
        <v>1.9400000000000001E-3</v>
      </c>
      <c r="CM5925" s="54">
        <v>0.63600000000000001</v>
      </c>
      <c r="CN5925" s="53" t="s">
        <v>37050</v>
      </c>
      <c r="CO5925" s="54">
        <v>85</v>
      </c>
      <c r="CP5925" s="54">
        <v>175</v>
      </c>
      <c r="CQ5925" s="55">
        <f t="shared" si="92"/>
        <v>0.48571428571428571</v>
      </c>
      <c r="CR5925" s="52" t="s">
        <v>28921</v>
      </c>
    </row>
    <row r="5926" spans="81:96">
      <c r="CC5926" s="52">
        <v>5879</v>
      </c>
      <c r="CD5926" s="53" t="s">
        <v>36942</v>
      </c>
      <c r="CE5926" s="53" t="s">
        <v>36943</v>
      </c>
      <c r="CF5926" s="54">
        <v>5926</v>
      </c>
      <c r="CG5926" s="54">
        <v>1.6080000000000001</v>
      </c>
      <c r="CH5926" s="54">
        <v>2.3250000000000002</v>
      </c>
      <c r="CI5926" s="54">
        <v>0.23799999999999999</v>
      </c>
      <c r="CJ5926" s="54">
        <v>84</v>
      </c>
      <c r="CK5926" s="54" t="s">
        <v>28918</v>
      </c>
      <c r="CL5926" s="54">
        <v>3.9699999999999996E-3</v>
      </c>
      <c r="CM5926" s="54">
        <v>0.57699999999999996</v>
      </c>
      <c r="CN5926" s="53" t="s">
        <v>37050</v>
      </c>
      <c r="CO5926" s="54">
        <v>86</v>
      </c>
      <c r="CP5926" s="54">
        <v>175</v>
      </c>
      <c r="CQ5926" s="55">
        <f t="shared" si="92"/>
        <v>0.49142857142857144</v>
      </c>
      <c r="CR5926" s="52" t="s">
        <v>28921</v>
      </c>
    </row>
    <row r="5927" spans="81:96">
      <c r="CC5927" s="52">
        <v>5880</v>
      </c>
      <c r="CD5927" s="53" t="s">
        <v>35995</v>
      </c>
      <c r="CE5927" s="53" t="s">
        <v>35996</v>
      </c>
      <c r="CF5927" s="54">
        <v>1977</v>
      </c>
      <c r="CG5927" s="54">
        <v>1.6060000000000001</v>
      </c>
      <c r="CH5927" s="54">
        <v>1.8109999999999999</v>
      </c>
      <c r="CI5927" s="54">
        <v>0.25700000000000001</v>
      </c>
      <c r="CJ5927" s="54">
        <v>74</v>
      </c>
      <c r="CK5927" s="54">
        <v>9.6</v>
      </c>
      <c r="CL5927" s="54">
        <v>3.6099999999999999E-3</v>
      </c>
      <c r="CM5927" s="54">
        <v>0.65200000000000002</v>
      </c>
      <c r="CN5927" s="53" t="s">
        <v>37050</v>
      </c>
      <c r="CO5927" s="54">
        <v>87</v>
      </c>
      <c r="CP5927" s="54">
        <v>175</v>
      </c>
      <c r="CQ5927" s="55">
        <f t="shared" si="92"/>
        <v>0.49714285714285716</v>
      </c>
      <c r="CR5927" s="52" t="s">
        <v>28921</v>
      </c>
    </row>
    <row r="5928" spans="81:96">
      <c r="CC5928" s="52">
        <v>5881</v>
      </c>
      <c r="CD5928" s="53" t="s">
        <v>37136</v>
      </c>
      <c r="CE5928" s="53" t="s">
        <v>37137</v>
      </c>
      <c r="CF5928" s="54">
        <v>64</v>
      </c>
      <c r="CG5928" s="54">
        <v>1.605</v>
      </c>
      <c r="CH5928" s="54">
        <v>1.605</v>
      </c>
      <c r="CI5928" s="54">
        <v>0.10299999999999999</v>
      </c>
      <c r="CJ5928" s="54">
        <v>29</v>
      </c>
      <c r="CK5928" s="54"/>
      <c r="CL5928" s="54">
        <v>3.5E-4</v>
      </c>
      <c r="CM5928" s="54">
        <v>0.57999999999999996</v>
      </c>
      <c r="CN5928" s="53" t="s">
        <v>37050</v>
      </c>
      <c r="CO5928" s="54">
        <v>88</v>
      </c>
      <c r="CP5928" s="54">
        <v>175</v>
      </c>
      <c r="CQ5928" s="55">
        <f t="shared" si="92"/>
        <v>0.50285714285714289</v>
      </c>
      <c r="CR5928" s="52" t="s">
        <v>28938</v>
      </c>
    </row>
    <row r="5929" spans="81:96">
      <c r="CC5929" s="52">
        <v>5882</v>
      </c>
      <c r="CD5929" s="53" t="s">
        <v>35317</v>
      </c>
      <c r="CE5929" s="53" t="s">
        <v>35318</v>
      </c>
      <c r="CF5929" s="54">
        <v>5485</v>
      </c>
      <c r="CG5929" s="54">
        <v>1.6</v>
      </c>
      <c r="CH5929" s="54">
        <v>1.921</v>
      </c>
      <c r="CI5929" s="54">
        <v>0.36599999999999999</v>
      </c>
      <c r="CJ5929" s="54">
        <v>175</v>
      </c>
      <c r="CK5929" s="54">
        <v>9</v>
      </c>
      <c r="CL5929" s="54">
        <v>1.0829999999999999E-2</v>
      </c>
      <c r="CM5929" s="54">
        <v>0.81699999999999995</v>
      </c>
      <c r="CN5929" s="53" t="s">
        <v>37050</v>
      </c>
      <c r="CO5929" s="54">
        <v>89</v>
      </c>
      <c r="CP5929" s="54">
        <v>175</v>
      </c>
      <c r="CQ5929" s="55">
        <f t="shared" si="92"/>
        <v>0.50857142857142856</v>
      </c>
      <c r="CR5929" s="52" t="s">
        <v>28938</v>
      </c>
    </row>
    <row r="5930" spans="81:96">
      <c r="CC5930" s="52">
        <v>5883</v>
      </c>
      <c r="CD5930" s="53" t="s">
        <v>34447</v>
      </c>
      <c r="CE5930" s="53" t="s">
        <v>34448</v>
      </c>
      <c r="CF5930" s="54">
        <v>1007</v>
      </c>
      <c r="CG5930" s="54">
        <v>1.5920000000000001</v>
      </c>
      <c r="CH5930" s="54"/>
      <c r="CI5930" s="54">
        <v>0.22800000000000001</v>
      </c>
      <c r="CJ5930" s="54">
        <v>101</v>
      </c>
      <c r="CK5930" s="54">
        <v>4.5999999999999996</v>
      </c>
      <c r="CL5930" s="54">
        <v>1.83E-3</v>
      </c>
      <c r="CM5930" s="54"/>
      <c r="CN5930" s="53" t="s">
        <v>37050</v>
      </c>
      <c r="CO5930" s="54">
        <v>90</v>
      </c>
      <c r="CP5930" s="54">
        <v>175</v>
      </c>
      <c r="CQ5930" s="55">
        <f t="shared" si="92"/>
        <v>0.51428571428571423</v>
      </c>
      <c r="CR5930" s="52" t="s">
        <v>28938</v>
      </c>
    </row>
    <row r="5931" spans="81:96">
      <c r="CC5931" s="52">
        <v>5884</v>
      </c>
      <c r="CD5931" s="53" t="s">
        <v>37138</v>
      </c>
      <c r="CE5931" s="53" t="s">
        <v>37139</v>
      </c>
      <c r="CF5931" s="54">
        <v>5498</v>
      </c>
      <c r="CG5931" s="54">
        <v>1.577</v>
      </c>
      <c r="CH5931" s="54">
        <v>1.8220000000000001</v>
      </c>
      <c r="CI5931" s="54">
        <v>0.17899999999999999</v>
      </c>
      <c r="CJ5931" s="54">
        <v>78</v>
      </c>
      <c r="CK5931" s="54" t="s">
        <v>28918</v>
      </c>
      <c r="CL5931" s="54">
        <v>3.8700000000000002E-3</v>
      </c>
      <c r="CM5931" s="54">
        <v>0.63</v>
      </c>
      <c r="CN5931" s="53" t="s">
        <v>37050</v>
      </c>
      <c r="CO5931" s="54">
        <v>91</v>
      </c>
      <c r="CP5931" s="54">
        <v>175</v>
      </c>
      <c r="CQ5931" s="55">
        <f t="shared" si="92"/>
        <v>0.52</v>
      </c>
      <c r="CR5931" s="52" t="s">
        <v>28938</v>
      </c>
    </row>
    <row r="5932" spans="81:96">
      <c r="CC5932" s="52">
        <v>5885</v>
      </c>
      <c r="CD5932" s="53" t="s">
        <v>37140</v>
      </c>
      <c r="CE5932" s="53" t="s">
        <v>37141</v>
      </c>
      <c r="CF5932" s="54">
        <v>2145</v>
      </c>
      <c r="CG5932" s="54">
        <v>1.575</v>
      </c>
      <c r="CH5932" s="54">
        <v>1.6559999999999999</v>
      </c>
      <c r="CI5932" s="54">
        <v>0.79400000000000004</v>
      </c>
      <c r="CJ5932" s="54">
        <v>63</v>
      </c>
      <c r="CK5932" s="54" t="s">
        <v>28918</v>
      </c>
      <c r="CL5932" s="54">
        <v>2.81E-3</v>
      </c>
      <c r="CM5932" s="54">
        <v>0.59199999999999997</v>
      </c>
      <c r="CN5932" s="53" t="s">
        <v>37050</v>
      </c>
      <c r="CO5932" s="54">
        <v>92</v>
      </c>
      <c r="CP5932" s="54">
        <v>175</v>
      </c>
      <c r="CQ5932" s="55">
        <f t="shared" si="92"/>
        <v>0.52571428571428569</v>
      </c>
      <c r="CR5932" s="52" t="s">
        <v>28938</v>
      </c>
    </row>
    <row r="5933" spans="81:96">
      <c r="CC5933" s="52">
        <v>5886</v>
      </c>
      <c r="CD5933" s="53" t="s">
        <v>31277</v>
      </c>
      <c r="CE5933" s="53" t="s">
        <v>31278</v>
      </c>
      <c r="CF5933" s="54">
        <v>1441</v>
      </c>
      <c r="CG5933" s="54">
        <v>1.5680000000000001</v>
      </c>
      <c r="CH5933" s="54">
        <v>1.6579999999999999</v>
      </c>
      <c r="CI5933" s="54">
        <v>0.30099999999999999</v>
      </c>
      <c r="CJ5933" s="54">
        <v>93</v>
      </c>
      <c r="CK5933" s="54">
        <v>6.1</v>
      </c>
      <c r="CL5933" s="54">
        <v>2.9099999999999998E-3</v>
      </c>
      <c r="CM5933" s="54">
        <v>0.45100000000000001</v>
      </c>
      <c r="CN5933" s="53" t="s">
        <v>37050</v>
      </c>
      <c r="CO5933" s="54">
        <v>93</v>
      </c>
      <c r="CP5933" s="54">
        <v>175</v>
      </c>
      <c r="CQ5933" s="55">
        <f t="shared" si="92"/>
        <v>0.53142857142857147</v>
      </c>
      <c r="CR5933" s="52" t="s">
        <v>28938</v>
      </c>
    </row>
    <row r="5934" spans="81:96">
      <c r="CC5934" s="52">
        <v>5887</v>
      </c>
      <c r="CD5934" s="53" t="s">
        <v>31279</v>
      </c>
      <c r="CE5934" s="53" t="s">
        <v>31280</v>
      </c>
      <c r="CF5934" s="54">
        <v>1944</v>
      </c>
      <c r="CG5934" s="54">
        <v>1.5189999999999999</v>
      </c>
      <c r="CH5934" s="54">
        <v>1.421</v>
      </c>
      <c r="CI5934" s="54">
        <v>0.24</v>
      </c>
      <c r="CJ5934" s="54">
        <v>75</v>
      </c>
      <c r="CK5934" s="54" t="s">
        <v>28918</v>
      </c>
      <c r="CL5934" s="54">
        <v>2.32E-3</v>
      </c>
      <c r="CM5934" s="54">
        <v>0.44600000000000001</v>
      </c>
      <c r="CN5934" s="53" t="s">
        <v>37050</v>
      </c>
      <c r="CO5934" s="54">
        <v>94</v>
      </c>
      <c r="CP5934" s="54">
        <v>175</v>
      </c>
      <c r="CQ5934" s="55">
        <f t="shared" si="92"/>
        <v>0.53714285714285714</v>
      </c>
      <c r="CR5934" s="52" t="s">
        <v>28938</v>
      </c>
    </row>
    <row r="5935" spans="81:96">
      <c r="CC5935" s="52">
        <v>5888</v>
      </c>
      <c r="CD5935" s="53" t="s">
        <v>37142</v>
      </c>
      <c r="CE5935" s="53" t="s">
        <v>37143</v>
      </c>
      <c r="CF5935" s="54">
        <v>540</v>
      </c>
      <c r="CG5935" s="54">
        <v>1.5149999999999999</v>
      </c>
      <c r="CH5935" s="54">
        <v>1.5820000000000001</v>
      </c>
      <c r="CI5935" s="54">
        <v>0.77500000000000002</v>
      </c>
      <c r="CJ5935" s="54">
        <v>40</v>
      </c>
      <c r="CK5935" s="54">
        <v>4</v>
      </c>
      <c r="CL5935" s="54">
        <v>1.8600000000000001E-3</v>
      </c>
      <c r="CM5935" s="54">
        <v>0.50600000000000001</v>
      </c>
      <c r="CN5935" s="53" t="s">
        <v>37050</v>
      </c>
      <c r="CO5935" s="54">
        <v>95</v>
      </c>
      <c r="CP5935" s="54">
        <v>175</v>
      </c>
      <c r="CQ5935" s="55">
        <f t="shared" si="92"/>
        <v>0.54285714285714282</v>
      </c>
      <c r="CR5935" s="52" t="s">
        <v>28938</v>
      </c>
    </row>
    <row r="5936" spans="81:96">
      <c r="CC5936" s="52">
        <v>5889</v>
      </c>
      <c r="CD5936" s="53" t="s">
        <v>37144</v>
      </c>
      <c r="CE5936" s="53" t="s">
        <v>37145</v>
      </c>
      <c r="CF5936" s="54">
        <v>2506</v>
      </c>
      <c r="CG5936" s="54">
        <v>1.5</v>
      </c>
      <c r="CH5936" s="54">
        <v>1.742</v>
      </c>
      <c r="CI5936" s="54">
        <v>0.17699999999999999</v>
      </c>
      <c r="CJ5936" s="54">
        <v>243</v>
      </c>
      <c r="CK5936" s="54">
        <v>6.7</v>
      </c>
      <c r="CL5936" s="54">
        <v>6.1000000000000004E-3</v>
      </c>
      <c r="CM5936" s="54">
        <v>0.59299999999999997</v>
      </c>
      <c r="CN5936" s="53" t="s">
        <v>37050</v>
      </c>
      <c r="CO5936" s="54">
        <v>96</v>
      </c>
      <c r="CP5936" s="54">
        <v>175</v>
      </c>
      <c r="CQ5936" s="55">
        <f t="shared" si="92"/>
        <v>0.5485714285714286</v>
      </c>
      <c r="CR5936" s="52" t="s">
        <v>28938</v>
      </c>
    </row>
    <row r="5937" spans="81:96">
      <c r="CC5937" s="52">
        <v>5890</v>
      </c>
      <c r="CD5937" s="53" t="s">
        <v>37146</v>
      </c>
      <c r="CE5937" s="53" t="s">
        <v>37147</v>
      </c>
      <c r="CF5937" s="54">
        <v>1475</v>
      </c>
      <c r="CG5937" s="54">
        <v>1.4910000000000001</v>
      </c>
      <c r="CH5937" s="54">
        <v>1.754</v>
      </c>
      <c r="CI5937" s="54">
        <v>0.28499999999999998</v>
      </c>
      <c r="CJ5937" s="54">
        <v>277</v>
      </c>
      <c r="CK5937" s="54">
        <v>3.2</v>
      </c>
      <c r="CL5937" s="54">
        <v>6.5199999999999998E-3</v>
      </c>
      <c r="CM5937" s="54">
        <v>0.53100000000000003</v>
      </c>
      <c r="CN5937" s="53" t="s">
        <v>37050</v>
      </c>
      <c r="CO5937" s="54">
        <v>97</v>
      </c>
      <c r="CP5937" s="54">
        <v>175</v>
      </c>
      <c r="CQ5937" s="55">
        <f t="shared" si="92"/>
        <v>0.55428571428571427</v>
      </c>
      <c r="CR5937" s="52" t="s">
        <v>28938</v>
      </c>
    </row>
    <row r="5938" spans="81:96">
      <c r="CC5938" s="52">
        <v>5891</v>
      </c>
      <c r="CD5938" s="53" t="s">
        <v>37148</v>
      </c>
      <c r="CE5938" s="53" t="s">
        <v>37149</v>
      </c>
      <c r="CF5938" s="54">
        <v>3159</v>
      </c>
      <c r="CG5938" s="54">
        <v>1.4770000000000001</v>
      </c>
      <c r="CH5938" s="54">
        <v>1.6659999999999999</v>
      </c>
      <c r="CI5938" s="54">
        <v>0.17499999999999999</v>
      </c>
      <c r="CJ5938" s="54">
        <v>57</v>
      </c>
      <c r="CK5938" s="54">
        <v>7.6</v>
      </c>
      <c r="CL5938" s="54">
        <v>4.9500000000000004E-3</v>
      </c>
      <c r="CM5938" s="54">
        <v>0.48899999999999999</v>
      </c>
      <c r="CN5938" s="53" t="s">
        <v>37050</v>
      </c>
      <c r="CO5938" s="54">
        <v>98</v>
      </c>
      <c r="CP5938" s="54">
        <v>175</v>
      </c>
      <c r="CQ5938" s="55">
        <f t="shared" si="92"/>
        <v>0.56000000000000005</v>
      </c>
      <c r="CR5938" s="52" t="s">
        <v>28938</v>
      </c>
    </row>
    <row r="5939" spans="81:96">
      <c r="CC5939" s="52">
        <v>5892</v>
      </c>
      <c r="CD5939" s="53" t="s">
        <v>37150</v>
      </c>
      <c r="CE5939" s="53" t="s">
        <v>37151</v>
      </c>
      <c r="CF5939" s="54">
        <v>759</v>
      </c>
      <c r="CG5939" s="54">
        <v>1.472</v>
      </c>
      <c r="CH5939" s="54">
        <v>1.58</v>
      </c>
      <c r="CI5939" s="54">
        <v>0.19</v>
      </c>
      <c r="CJ5939" s="54">
        <v>21</v>
      </c>
      <c r="CK5939" s="54" t="s">
        <v>28918</v>
      </c>
      <c r="CL5939" s="54">
        <v>7.6000000000000004E-4</v>
      </c>
      <c r="CM5939" s="54">
        <v>0.48</v>
      </c>
      <c r="CN5939" s="53" t="s">
        <v>37050</v>
      </c>
      <c r="CO5939" s="54">
        <v>99</v>
      </c>
      <c r="CP5939" s="54">
        <v>175</v>
      </c>
      <c r="CQ5939" s="55">
        <f t="shared" si="92"/>
        <v>0.56571428571428573</v>
      </c>
      <c r="CR5939" s="52" t="s">
        <v>28938</v>
      </c>
    </row>
    <row r="5940" spans="81:96">
      <c r="CC5940" s="52">
        <v>5893</v>
      </c>
      <c r="CD5940" s="53" t="s">
        <v>37152</v>
      </c>
      <c r="CE5940" s="53" t="s">
        <v>37153</v>
      </c>
      <c r="CF5940" s="54">
        <v>379</v>
      </c>
      <c r="CG5940" s="54">
        <v>1.444</v>
      </c>
      <c r="CH5940" s="54">
        <v>1</v>
      </c>
      <c r="CI5940" s="54">
        <v>0</v>
      </c>
      <c r="CJ5940" s="54">
        <v>5</v>
      </c>
      <c r="CK5940" s="54" t="s">
        <v>28918</v>
      </c>
      <c r="CL5940" s="54">
        <v>1.7000000000000001E-4</v>
      </c>
      <c r="CM5940" s="54">
        <v>0.35899999999999999</v>
      </c>
      <c r="CN5940" s="53" t="s">
        <v>37050</v>
      </c>
      <c r="CO5940" s="54">
        <v>100</v>
      </c>
      <c r="CP5940" s="54">
        <v>175</v>
      </c>
      <c r="CQ5940" s="55">
        <f t="shared" si="92"/>
        <v>0.5714285714285714</v>
      </c>
      <c r="CR5940" s="52" t="s">
        <v>28938</v>
      </c>
    </row>
    <row r="5941" spans="81:96">
      <c r="CC5941" s="52">
        <v>5894</v>
      </c>
      <c r="CD5941" s="53" t="s">
        <v>2589</v>
      </c>
      <c r="CE5941" s="53" t="s">
        <v>2587</v>
      </c>
      <c r="CF5941" s="54">
        <v>2063</v>
      </c>
      <c r="CG5941" s="54">
        <v>1.44</v>
      </c>
      <c r="CH5941" s="54">
        <v>1.962</v>
      </c>
      <c r="CI5941" s="54">
        <v>0.24099999999999999</v>
      </c>
      <c r="CJ5941" s="54">
        <v>83</v>
      </c>
      <c r="CK5941" s="54">
        <v>8.8000000000000007</v>
      </c>
      <c r="CL5941" s="54">
        <v>3.3400000000000001E-3</v>
      </c>
      <c r="CM5941" s="54">
        <v>0.61</v>
      </c>
      <c r="CN5941" s="53" t="s">
        <v>37050</v>
      </c>
      <c r="CO5941" s="54">
        <v>101</v>
      </c>
      <c r="CP5941" s="54">
        <v>175</v>
      </c>
      <c r="CQ5941" s="55">
        <f t="shared" si="92"/>
        <v>0.57714285714285718</v>
      </c>
      <c r="CR5941" s="52" t="s">
        <v>28938</v>
      </c>
    </row>
    <row r="5942" spans="81:96">
      <c r="CC5942" s="52">
        <v>5895</v>
      </c>
      <c r="CD5942" s="53" t="s">
        <v>37154</v>
      </c>
      <c r="CE5942" s="53" t="s">
        <v>37155</v>
      </c>
      <c r="CF5942" s="54">
        <v>188</v>
      </c>
      <c r="CG5942" s="54">
        <v>1.405</v>
      </c>
      <c r="CH5942" s="54">
        <v>1.087</v>
      </c>
      <c r="CI5942" s="54">
        <v>0.44</v>
      </c>
      <c r="CJ5942" s="54">
        <v>25</v>
      </c>
      <c r="CK5942" s="54">
        <v>4.8</v>
      </c>
      <c r="CL5942" s="54">
        <v>7.6999999999999996E-4</v>
      </c>
      <c r="CM5942" s="54">
        <v>0.46899999999999997</v>
      </c>
      <c r="CN5942" s="53" t="s">
        <v>37050</v>
      </c>
      <c r="CO5942" s="54">
        <v>102</v>
      </c>
      <c r="CP5942" s="54">
        <v>175</v>
      </c>
      <c r="CQ5942" s="55">
        <f t="shared" si="92"/>
        <v>0.58285714285714285</v>
      </c>
      <c r="CR5942" s="52" t="s">
        <v>28938</v>
      </c>
    </row>
    <row r="5943" spans="81:96">
      <c r="CC5943" s="52">
        <v>5896</v>
      </c>
      <c r="CD5943" s="53" t="s">
        <v>37156</v>
      </c>
      <c r="CE5943" s="53" t="s">
        <v>37157</v>
      </c>
      <c r="CF5943" s="54">
        <v>2944</v>
      </c>
      <c r="CG5943" s="54">
        <v>1.403</v>
      </c>
      <c r="CH5943" s="54">
        <v>1.7549999999999999</v>
      </c>
      <c r="CI5943" s="54">
        <v>0.27200000000000002</v>
      </c>
      <c r="CJ5943" s="54">
        <v>217</v>
      </c>
      <c r="CK5943" s="54" t="s">
        <v>28918</v>
      </c>
      <c r="CL5943" s="54">
        <v>2.9099999999999998E-3</v>
      </c>
      <c r="CM5943" s="54">
        <v>0.46800000000000003</v>
      </c>
      <c r="CN5943" s="53" t="s">
        <v>37050</v>
      </c>
      <c r="CO5943" s="54">
        <v>103</v>
      </c>
      <c r="CP5943" s="54">
        <v>175</v>
      </c>
      <c r="CQ5943" s="55">
        <f t="shared" si="92"/>
        <v>0.58857142857142852</v>
      </c>
      <c r="CR5943" s="52" t="s">
        <v>28938</v>
      </c>
    </row>
    <row r="5944" spans="81:96">
      <c r="CC5944" s="52">
        <v>5897</v>
      </c>
      <c r="CD5944" s="53" t="s">
        <v>36017</v>
      </c>
      <c r="CE5944" s="53" t="s">
        <v>36018</v>
      </c>
      <c r="CF5944" s="54">
        <v>519</v>
      </c>
      <c r="CG5944" s="54">
        <v>1.37</v>
      </c>
      <c r="CH5944" s="54"/>
      <c r="CI5944" s="54">
        <v>0.158</v>
      </c>
      <c r="CJ5944" s="54">
        <v>57</v>
      </c>
      <c r="CK5944" s="54">
        <v>5.8</v>
      </c>
      <c r="CL5944" s="54">
        <v>1.1299999999999999E-3</v>
      </c>
      <c r="CM5944" s="54"/>
      <c r="CN5944" s="53" t="s">
        <v>37050</v>
      </c>
      <c r="CO5944" s="54">
        <v>104</v>
      </c>
      <c r="CP5944" s="54">
        <v>175</v>
      </c>
      <c r="CQ5944" s="55">
        <f t="shared" si="92"/>
        <v>0.59428571428571431</v>
      </c>
      <c r="CR5944" s="52" t="s">
        <v>28938</v>
      </c>
    </row>
    <row r="5945" spans="81:96">
      <c r="CC5945" s="52">
        <v>5898</v>
      </c>
      <c r="CD5945" s="53" t="s">
        <v>34830</v>
      </c>
      <c r="CE5945" s="53" t="s">
        <v>34831</v>
      </c>
      <c r="CF5945" s="54">
        <v>2280</v>
      </c>
      <c r="CG5945" s="54">
        <v>1.367</v>
      </c>
      <c r="CH5945" s="54">
        <v>1.68</v>
      </c>
      <c r="CI5945" s="54">
        <v>0.61799999999999999</v>
      </c>
      <c r="CJ5945" s="54">
        <v>110</v>
      </c>
      <c r="CK5945" s="54">
        <v>6.7</v>
      </c>
      <c r="CL5945" s="54">
        <v>4.1399999999999996E-3</v>
      </c>
      <c r="CM5945" s="54">
        <v>0.46100000000000002</v>
      </c>
      <c r="CN5945" s="53" t="s">
        <v>37050</v>
      </c>
      <c r="CO5945" s="54">
        <v>105</v>
      </c>
      <c r="CP5945" s="54">
        <v>175</v>
      </c>
      <c r="CQ5945" s="55">
        <f t="shared" si="92"/>
        <v>0.6</v>
      </c>
      <c r="CR5945" s="52" t="s">
        <v>28938</v>
      </c>
    </row>
    <row r="5946" spans="81:96">
      <c r="CC5946" s="52">
        <v>5899</v>
      </c>
      <c r="CD5946" s="53" t="s">
        <v>37158</v>
      </c>
      <c r="CE5946" s="53" t="s">
        <v>37159</v>
      </c>
      <c r="CF5946" s="54">
        <v>2159</v>
      </c>
      <c r="CG5946" s="54">
        <v>1.367</v>
      </c>
      <c r="CH5946" s="54">
        <v>1.6779999999999999</v>
      </c>
      <c r="CI5946" s="54">
        <v>0.21199999999999999</v>
      </c>
      <c r="CJ5946" s="54">
        <v>99</v>
      </c>
      <c r="CK5946" s="54">
        <v>9.1</v>
      </c>
      <c r="CL5946" s="54">
        <v>3.5899999999999999E-3</v>
      </c>
      <c r="CM5946" s="54">
        <v>0.53100000000000003</v>
      </c>
      <c r="CN5946" s="53" t="s">
        <v>37050</v>
      </c>
      <c r="CO5946" s="54">
        <v>105</v>
      </c>
      <c r="CP5946" s="54">
        <v>175</v>
      </c>
      <c r="CQ5946" s="55">
        <f t="shared" si="92"/>
        <v>0.6</v>
      </c>
      <c r="CR5946" s="52" t="s">
        <v>28938</v>
      </c>
    </row>
    <row r="5947" spans="81:96">
      <c r="CC5947" s="52">
        <v>5900</v>
      </c>
      <c r="CD5947" s="53" t="s">
        <v>29494</v>
      </c>
      <c r="CE5947" s="53" t="s">
        <v>29495</v>
      </c>
      <c r="CF5947" s="54">
        <v>7959</v>
      </c>
      <c r="CG5947" s="54">
        <v>1.3580000000000001</v>
      </c>
      <c r="CH5947" s="54">
        <v>1.3320000000000001</v>
      </c>
      <c r="CI5947" s="54">
        <v>0.432</v>
      </c>
      <c r="CJ5947" s="54">
        <v>426</v>
      </c>
      <c r="CK5947" s="54">
        <v>8.3000000000000007</v>
      </c>
      <c r="CL5947" s="54">
        <v>1.5429999999999999E-2</v>
      </c>
      <c r="CM5947" s="54">
        <v>0.498</v>
      </c>
      <c r="CN5947" s="53" t="s">
        <v>37050</v>
      </c>
      <c r="CO5947" s="54">
        <v>107</v>
      </c>
      <c r="CP5947" s="54">
        <v>175</v>
      </c>
      <c r="CQ5947" s="55">
        <f t="shared" si="92"/>
        <v>0.61142857142857143</v>
      </c>
      <c r="CR5947" s="52" t="s">
        <v>28938</v>
      </c>
    </row>
    <row r="5948" spans="81:96">
      <c r="CC5948" s="52">
        <v>5901</v>
      </c>
      <c r="CD5948" s="53" t="s">
        <v>35272</v>
      </c>
      <c r="CE5948" s="53" t="s">
        <v>35273</v>
      </c>
      <c r="CF5948" s="54">
        <v>4275</v>
      </c>
      <c r="CG5948" s="54">
        <v>1.3480000000000001</v>
      </c>
      <c r="CH5948" s="54">
        <v>2.226</v>
      </c>
      <c r="CI5948" s="54">
        <v>0.59099999999999997</v>
      </c>
      <c r="CJ5948" s="54">
        <v>110</v>
      </c>
      <c r="CK5948" s="54">
        <v>9.5</v>
      </c>
      <c r="CL5948" s="54">
        <v>5.4599999999999996E-3</v>
      </c>
      <c r="CM5948" s="54">
        <v>0.69899999999999995</v>
      </c>
      <c r="CN5948" s="53" t="s">
        <v>37050</v>
      </c>
      <c r="CO5948" s="54">
        <v>108</v>
      </c>
      <c r="CP5948" s="54">
        <v>175</v>
      </c>
      <c r="CQ5948" s="55">
        <f t="shared" si="92"/>
        <v>0.6171428571428571</v>
      </c>
      <c r="CR5948" s="52" t="s">
        <v>28938</v>
      </c>
    </row>
    <row r="5949" spans="81:96">
      <c r="CC5949" s="52">
        <v>5902</v>
      </c>
      <c r="CD5949" s="53" t="s">
        <v>35321</v>
      </c>
      <c r="CE5949" s="53" t="s">
        <v>35322</v>
      </c>
      <c r="CF5949" s="54">
        <v>5020</v>
      </c>
      <c r="CG5949" s="54">
        <v>1.3320000000000001</v>
      </c>
      <c r="CH5949" s="54">
        <v>1.478</v>
      </c>
      <c r="CI5949" s="54">
        <v>0.27800000000000002</v>
      </c>
      <c r="CJ5949" s="54">
        <v>115</v>
      </c>
      <c r="CK5949" s="54" t="s">
        <v>28918</v>
      </c>
      <c r="CL5949" s="54">
        <v>6.1599999999999997E-3</v>
      </c>
      <c r="CM5949" s="54">
        <v>0.70299999999999996</v>
      </c>
      <c r="CN5949" s="53" t="s">
        <v>37050</v>
      </c>
      <c r="CO5949" s="54">
        <v>109</v>
      </c>
      <c r="CP5949" s="54">
        <v>175</v>
      </c>
      <c r="CQ5949" s="55">
        <f t="shared" si="92"/>
        <v>0.62285714285714289</v>
      </c>
      <c r="CR5949" s="52" t="s">
        <v>28938</v>
      </c>
    </row>
    <row r="5950" spans="81:96">
      <c r="CC5950" s="52">
        <v>5903</v>
      </c>
      <c r="CD5950" s="53" t="s">
        <v>37160</v>
      </c>
      <c r="CE5950" s="53" t="s">
        <v>37161</v>
      </c>
      <c r="CF5950" s="54">
        <v>2737</v>
      </c>
      <c r="CG5950" s="54">
        <v>1.3280000000000001</v>
      </c>
      <c r="CH5950" s="54">
        <v>1.7909999999999999</v>
      </c>
      <c r="CI5950" s="54">
        <v>0.36</v>
      </c>
      <c r="CJ5950" s="54">
        <v>161</v>
      </c>
      <c r="CK5950" s="54">
        <v>6.3</v>
      </c>
      <c r="CL5950" s="54">
        <v>9.4199999999999996E-3</v>
      </c>
      <c r="CM5950" s="54">
        <v>0.83899999999999997</v>
      </c>
      <c r="CN5950" s="53" t="s">
        <v>37050</v>
      </c>
      <c r="CO5950" s="54">
        <v>110</v>
      </c>
      <c r="CP5950" s="54">
        <v>175</v>
      </c>
      <c r="CQ5950" s="55">
        <f t="shared" si="92"/>
        <v>0.62857142857142856</v>
      </c>
      <c r="CR5950" s="52" t="s">
        <v>28938</v>
      </c>
    </row>
    <row r="5951" spans="81:96">
      <c r="CC5951" s="52">
        <v>5904</v>
      </c>
      <c r="CD5951" s="53" t="s">
        <v>37162</v>
      </c>
      <c r="CE5951" s="53" t="s">
        <v>37163</v>
      </c>
      <c r="CF5951" s="54">
        <v>127</v>
      </c>
      <c r="CG5951" s="54">
        <v>1.31</v>
      </c>
      <c r="CH5951" s="54">
        <v>1.4650000000000001</v>
      </c>
      <c r="CI5951" s="54">
        <v>4.2999999999999997E-2</v>
      </c>
      <c r="CJ5951" s="54">
        <v>23</v>
      </c>
      <c r="CK5951" s="54">
        <v>3.5</v>
      </c>
      <c r="CL5951" s="54">
        <v>6.3000000000000003E-4</v>
      </c>
      <c r="CM5951" s="54">
        <v>0.45900000000000002</v>
      </c>
      <c r="CN5951" s="53" t="s">
        <v>37050</v>
      </c>
      <c r="CO5951" s="54">
        <v>111</v>
      </c>
      <c r="CP5951" s="54">
        <v>175</v>
      </c>
      <c r="CQ5951" s="55">
        <f t="shared" si="92"/>
        <v>0.63428571428571423</v>
      </c>
      <c r="CR5951" s="52" t="s">
        <v>28938</v>
      </c>
    </row>
    <row r="5952" spans="81:96">
      <c r="CC5952" s="52">
        <v>5905</v>
      </c>
      <c r="CD5952" s="53" t="s">
        <v>37164</v>
      </c>
      <c r="CE5952" s="53" t="s">
        <v>37165</v>
      </c>
      <c r="CF5952" s="54">
        <v>1818</v>
      </c>
      <c r="CG5952" s="54">
        <v>1.3080000000000001</v>
      </c>
      <c r="CH5952" s="54">
        <v>1.274</v>
      </c>
      <c r="CI5952" s="54">
        <v>0.13700000000000001</v>
      </c>
      <c r="CJ5952" s="54">
        <v>124</v>
      </c>
      <c r="CK5952" s="54">
        <v>7</v>
      </c>
      <c r="CL5952" s="54">
        <v>3.7599999999999999E-3</v>
      </c>
      <c r="CM5952" s="54">
        <v>0.40200000000000002</v>
      </c>
      <c r="CN5952" s="53" t="s">
        <v>37050</v>
      </c>
      <c r="CO5952" s="54">
        <v>112</v>
      </c>
      <c r="CP5952" s="54">
        <v>175</v>
      </c>
      <c r="CQ5952" s="55">
        <f t="shared" si="92"/>
        <v>0.64</v>
      </c>
      <c r="CR5952" s="52" t="s">
        <v>28938</v>
      </c>
    </row>
    <row r="5953" spans="81:96">
      <c r="CC5953" s="52">
        <v>5906</v>
      </c>
      <c r="CD5953" s="53" t="s">
        <v>37166</v>
      </c>
      <c r="CE5953" s="53" t="s">
        <v>37167</v>
      </c>
      <c r="CF5953" s="54">
        <v>440</v>
      </c>
      <c r="CG5953" s="54">
        <v>1.2769999999999999</v>
      </c>
      <c r="CH5953" s="54">
        <v>1.3180000000000001</v>
      </c>
      <c r="CI5953" s="54">
        <v>0</v>
      </c>
      <c r="CJ5953" s="54">
        <v>22</v>
      </c>
      <c r="CK5953" s="54">
        <v>7.6</v>
      </c>
      <c r="CL5953" s="54">
        <v>8.1999999999999998E-4</v>
      </c>
      <c r="CM5953" s="54">
        <v>0.48299999999999998</v>
      </c>
      <c r="CN5953" s="53" t="s">
        <v>37050</v>
      </c>
      <c r="CO5953" s="54">
        <v>113</v>
      </c>
      <c r="CP5953" s="54">
        <v>175</v>
      </c>
      <c r="CQ5953" s="55">
        <f t="shared" si="92"/>
        <v>0.64571428571428569</v>
      </c>
      <c r="CR5953" s="52" t="s">
        <v>28938</v>
      </c>
    </row>
    <row r="5954" spans="81:96">
      <c r="CC5954" s="52">
        <v>5907</v>
      </c>
      <c r="CD5954" s="53" t="s">
        <v>33972</v>
      </c>
      <c r="CE5954" s="53" t="s">
        <v>33973</v>
      </c>
      <c r="CF5954" s="54">
        <v>454</v>
      </c>
      <c r="CG5954" s="54">
        <v>1.2749999999999999</v>
      </c>
      <c r="CH5954" s="54">
        <v>1.274</v>
      </c>
      <c r="CI5954" s="54">
        <v>0.36699999999999999</v>
      </c>
      <c r="CJ5954" s="54">
        <v>30</v>
      </c>
      <c r="CK5954" s="54">
        <v>8.8000000000000007</v>
      </c>
      <c r="CL5954" s="54">
        <v>6.6E-4</v>
      </c>
      <c r="CM5954" s="54">
        <v>0.35299999999999998</v>
      </c>
      <c r="CN5954" s="53" t="s">
        <v>37050</v>
      </c>
      <c r="CO5954" s="54">
        <v>114</v>
      </c>
      <c r="CP5954" s="54">
        <v>175</v>
      </c>
      <c r="CQ5954" s="55">
        <f t="shared" ref="CQ5954:CQ6017" si="93">CO5954/CP5954</f>
        <v>0.65142857142857147</v>
      </c>
      <c r="CR5954" s="52" t="s">
        <v>28938</v>
      </c>
    </row>
    <row r="5955" spans="81:96">
      <c r="CC5955" s="52">
        <v>5908</v>
      </c>
      <c r="CD5955" s="53" t="s">
        <v>37168</v>
      </c>
      <c r="CE5955" s="53" t="s">
        <v>37169</v>
      </c>
      <c r="CF5955" s="54">
        <v>640</v>
      </c>
      <c r="CG5955" s="54">
        <v>1.268</v>
      </c>
      <c r="CH5955" s="54">
        <v>1.7569999999999999</v>
      </c>
      <c r="CI5955" s="54">
        <v>0.9</v>
      </c>
      <c r="CJ5955" s="54">
        <v>20</v>
      </c>
      <c r="CK5955" s="54">
        <v>9.5</v>
      </c>
      <c r="CL5955" s="54">
        <v>7.2000000000000005E-4</v>
      </c>
      <c r="CM5955" s="54">
        <v>0.42299999999999999</v>
      </c>
      <c r="CN5955" s="53" t="s">
        <v>37050</v>
      </c>
      <c r="CO5955" s="54">
        <v>115</v>
      </c>
      <c r="CP5955" s="54">
        <v>175</v>
      </c>
      <c r="CQ5955" s="55">
        <f t="shared" si="93"/>
        <v>0.65714285714285714</v>
      </c>
      <c r="CR5955" s="52" t="s">
        <v>28938</v>
      </c>
    </row>
    <row r="5956" spans="81:96">
      <c r="CC5956" s="52">
        <v>5909</v>
      </c>
      <c r="CD5956" s="53" t="s">
        <v>37170</v>
      </c>
      <c r="CE5956" s="53" t="s">
        <v>37171</v>
      </c>
      <c r="CF5956" s="54">
        <v>438</v>
      </c>
      <c r="CG5956" s="54">
        <v>1.2669999999999999</v>
      </c>
      <c r="CH5956" s="54">
        <v>1.41</v>
      </c>
      <c r="CI5956" s="54">
        <v>0.158</v>
      </c>
      <c r="CJ5956" s="54">
        <v>19</v>
      </c>
      <c r="CK5956" s="54">
        <v>5.7</v>
      </c>
      <c r="CL5956" s="54">
        <v>1.25E-3</v>
      </c>
      <c r="CM5956" s="54">
        <v>0.47299999999999998</v>
      </c>
      <c r="CN5956" s="53" t="s">
        <v>37050</v>
      </c>
      <c r="CO5956" s="54">
        <v>116</v>
      </c>
      <c r="CP5956" s="54">
        <v>175</v>
      </c>
      <c r="CQ5956" s="55">
        <f t="shared" si="93"/>
        <v>0.66285714285714281</v>
      </c>
      <c r="CR5956" s="52" t="s">
        <v>28938</v>
      </c>
    </row>
    <row r="5957" spans="81:96">
      <c r="CC5957" s="52">
        <v>5910</v>
      </c>
      <c r="CD5957" s="53" t="s">
        <v>29496</v>
      </c>
      <c r="CE5957" s="53" t="s">
        <v>29497</v>
      </c>
      <c r="CF5957" s="54">
        <v>350</v>
      </c>
      <c r="CG5957" s="54">
        <v>1.256</v>
      </c>
      <c r="CH5957" s="54">
        <v>1.0629999999999999</v>
      </c>
      <c r="CI5957" s="54">
        <v>0.34300000000000003</v>
      </c>
      <c r="CJ5957" s="54">
        <v>35</v>
      </c>
      <c r="CK5957" s="54">
        <v>5.0999999999999996</v>
      </c>
      <c r="CL5957" s="54">
        <v>1.0300000000000001E-3</v>
      </c>
      <c r="CM5957" s="54">
        <v>0.371</v>
      </c>
      <c r="CN5957" s="53" t="s">
        <v>37050</v>
      </c>
      <c r="CO5957" s="54">
        <v>117</v>
      </c>
      <c r="CP5957" s="54">
        <v>175</v>
      </c>
      <c r="CQ5957" s="55">
        <f t="shared" si="93"/>
        <v>0.66857142857142859</v>
      </c>
      <c r="CR5957" s="52" t="s">
        <v>28938</v>
      </c>
    </row>
    <row r="5958" spans="81:96">
      <c r="CC5958" s="52">
        <v>5911</v>
      </c>
      <c r="CD5958" s="53" t="s">
        <v>32025</v>
      </c>
      <c r="CE5958" s="53" t="s">
        <v>32026</v>
      </c>
      <c r="CF5958" s="54">
        <v>4851</v>
      </c>
      <c r="CG5958" s="54">
        <v>1.228</v>
      </c>
      <c r="CH5958" s="54">
        <v>1.623</v>
      </c>
      <c r="CI5958" s="54">
        <v>0.107</v>
      </c>
      <c r="CJ5958" s="54">
        <v>28</v>
      </c>
      <c r="CK5958" s="54" t="s">
        <v>28918</v>
      </c>
      <c r="CL5958" s="54">
        <v>2.7399999999999998E-3</v>
      </c>
      <c r="CM5958" s="54">
        <v>0.626</v>
      </c>
      <c r="CN5958" s="53" t="s">
        <v>37050</v>
      </c>
      <c r="CO5958" s="54">
        <v>118</v>
      </c>
      <c r="CP5958" s="54">
        <v>175</v>
      </c>
      <c r="CQ5958" s="55">
        <f t="shared" si="93"/>
        <v>0.67428571428571427</v>
      </c>
      <c r="CR5958" s="52" t="s">
        <v>28938</v>
      </c>
    </row>
    <row r="5959" spans="81:96">
      <c r="CC5959" s="52">
        <v>5912</v>
      </c>
      <c r="CD5959" s="53" t="s">
        <v>37172</v>
      </c>
      <c r="CE5959" s="53" t="s">
        <v>37173</v>
      </c>
      <c r="CF5959" s="54">
        <v>1070</v>
      </c>
      <c r="CG5959" s="54">
        <v>1.224</v>
      </c>
      <c r="CH5959" s="54">
        <v>1.4390000000000001</v>
      </c>
      <c r="CI5959" s="54">
        <v>8.2000000000000003E-2</v>
      </c>
      <c r="CJ5959" s="54">
        <v>417</v>
      </c>
      <c r="CK5959" s="54">
        <v>2.5</v>
      </c>
      <c r="CL5959" s="54">
        <v>2.3900000000000002E-3</v>
      </c>
      <c r="CM5959" s="54">
        <v>0.21099999999999999</v>
      </c>
      <c r="CN5959" s="53" t="s">
        <v>37050</v>
      </c>
      <c r="CO5959" s="54">
        <v>119</v>
      </c>
      <c r="CP5959" s="54">
        <v>175</v>
      </c>
      <c r="CQ5959" s="55">
        <f t="shared" si="93"/>
        <v>0.68</v>
      </c>
      <c r="CR5959" s="52" t="s">
        <v>28938</v>
      </c>
    </row>
    <row r="5960" spans="81:96">
      <c r="CC5960" s="52">
        <v>5913</v>
      </c>
      <c r="CD5960" s="53" t="s">
        <v>35323</v>
      </c>
      <c r="CE5960" s="53" t="s">
        <v>35324</v>
      </c>
      <c r="CF5960" s="54">
        <v>3073</v>
      </c>
      <c r="CG5960" s="54">
        <v>1.2150000000000001</v>
      </c>
      <c r="CH5960" s="54">
        <v>1.6679999999999999</v>
      </c>
      <c r="CI5960" s="54">
        <v>0.189</v>
      </c>
      <c r="CJ5960" s="54">
        <v>185</v>
      </c>
      <c r="CK5960" s="54">
        <v>7.5</v>
      </c>
      <c r="CL5960" s="54">
        <v>7.4900000000000001E-3</v>
      </c>
      <c r="CM5960" s="54">
        <v>0.628</v>
      </c>
      <c r="CN5960" s="53" t="s">
        <v>37050</v>
      </c>
      <c r="CO5960" s="54">
        <v>120</v>
      </c>
      <c r="CP5960" s="54">
        <v>175</v>
      </c>
      <c r="CQ5960" s="55">
        <f t="shared" si="93"/>
        <v>0.68571428571428572</v>
      </c>
      <c r="CR5960" s="52" t="s">
        <v>28938</v>
      </c>
    </row>
    <row r="5961" spans="81:96">
      <c r="CC5961" s="52">
        <v>5914</v>
      </c>
      <c r="CD5961" s="53" t="s">
        <v>37174</v>
      </c>
      <c r="CE5961" s="53" t="s">
        <v>37175</v>
      </c>
      <c r="CF5961" s="54">
        <v>744</v>
      </c>
      <c r="CG5961" s="54">
        <v>1.2070000000000001</v>
      </c>
      <c r="CH5961" s="54">
        <v>1.907</v>
      </c>
      <c r="CI5961" s="54">
        <v>0.68</v>
      </c>
      <c r="CJ5961" s="54">
        <v>25</v>
      </c>
      <c r="CK5961" s="54">
        <v>8.1</v>
      </c>
      <c r="CL5961" s="54">
        <v>1.83E-3</v>
      </c>
      <c r="CM5961" s="54">
        <v>0.82199999999999995</v>
      </c>
      <c r="CN5961" s="53" t="s">
        <v>37050</v>
      </c>
      <c r="CO5961" s="54">
        <v>121</v>
      </c>
      <c r="CP5961" s="54">
        <v>175</v>
      </c>
      <c r="CQ5961" s="55">
        <f t="shared" si="93"/>
        <v>0.69142857142857139</v>
      </c>
      <c r="CR5961" s="52" t="s">
        <v>28938</v>
      </c>
    </row>
    <row r="5962" spans="81:96">
      <c r="CC5962" s="52">
        <v>5915</v>
      </c>
      <c r="CD5962" s="53" t="s">
        <v>37176</v>
      </c>
      <c r="CE5962" s="53" t="s">
        <v>37177</v>
      </c>
      <c r="CF5962" s="54">
        <v>304</v>
      </c>
      <c r="CG5962" s="54">
        <v>1.1970000000000001</v>
      </c>
      <c r="CH5962" s="54">
        <v>1.071</v>
      </c>
      <c r="CI5962" s="54">
        <v>0.33300000000000002</v>
      </c>
      <c r="CJ5962" s="54">
        <v>12</v>
      </c>
      <c r="CK5962" s="54">
        <v>7.1</v>
      </c>
      <c r="CL5962" s="54">
        <v>6.6E-4</v>
      </c>
      <c r="CM5962" s="54">
        <v>0.36699999999999999</v>
      </c>
      <c r="CN5962" s="53" t="s">
        <v>37050</v>
      </c>
      <c r="CO5962" s="54">
        <v>122</v>
      </c>
      <c r="CP5962" s="54">
        <v>175</v>
      </c>
      <c r="CQ5962" s="55">
        <f t="shared" si="93"/>
        <v>0.69714285714285718</v>
      </c>
      <c r="CR5962" s="52" t="s">
        <v>28938</v>
      </c>
    </row>
    <row r="5963" spans="81:96">
      <c r="CC5963" s="52">
        <v>5916</v>
      </c>
      <c r="CD5963" s="53" t="s">
        <v>34842</v>
      </c>
      <c r="CE5963" s="53" t="s">
        <v>34843</v>
      </c>
      <c r="CF5963" s="54">
        <v>1215</v>
      </c>
      <c r="CG5963" s="54">
        <v>1.175</v>
      </c>
      <c r="CH5963" s="54">
        <v>1.355</v>
      </c>
      <c r="CI5963" s="54">
        <v>0.186</v>
      </c>
      <c r="CJ5963" s="54">
        <v>59</v>
      </c>
      <c r="CK5963" s="54">
        <v>7.9</v>
      </c>
      <c r="CL5963" s="54">
        <v>3.3899999999999998E-3</v>
      </c>
      <c r="CM5963" s="54">
        <v>0.70299999999999996</v>
      </c>
      <c r="CN5963" s="53" t="s">
        <v>37050</v>
      </c>
      <c r="CO5963" s="54">
        <v>123</v>
      </c>
      <c r="CP5963" s="54">
        <v>175</v>
      </c>
      <c r="CQ5963" s="55">
        <f t="shared" si="93"/>
        <v>0.70285714285714285</v>
      </c>
      <c r="CR5963" s="52" t="s">
        <v>28938</v>
      </c>
    </row>
    <row r="5964" spans="81:96">
      <c r="CC5964" s="52">
        <v>5917</v>
      </c>
      <c r="CD5964" s="53" t="s">
        <v>37178</v>
      </c>
      <c r="CE5964" s="53" t="s">
        <v>37179</v>
      </c>
      <c r="CF5964" s="54">
        <v>487</v>
      </c>
      <c r="CG5964" s="54">
        <v>1.1719999999999999</v>
      </c>
      <c r="CH5964" s="54">
        <v>1.179</v>
      </c>
      <c r="CI5964" s="54">
        <v>0.14000000000000001</v>
      </c>
      <c r="CJ5964" s="54">
        <v>43</v>
      </c>
      <c r="CK5964" s="54">
        <v>6.1</v>
      </c>
      <c r="CL5964" s="54">
        <v>1.2600000000000001E-3</v>
      </c>
      <c r="CM5964" s="54">
        <v>0.40799999999999997</v>
      </c>
      <c r="CN5964" s="53" t="s">
        <v>37050</v>
      </c>
      <c r="CO5964" s="54">
        <v>124</v>
      </c>
      <c r="CP5964" s="54">
        <v>175</v>
      </c>
      <c r="CQ5964" s="55">
        <f t="shared" si="93"/>
        <v>0.70857142857142852</v>
      </c>
      <c r="CR5964" s="52" t="s">
        <v>28938</v>
      </c>
    </row>
    <row r="5965" spans="81:96">
      <c r="CC5965" s="52">
        <v>5918</v>
      </c>
      <c r="CD5965" s="53" t="s">
        <v>37180</v>
      </c>
      <c r="CE5965" s="53" t="s">
        <v>37181</v>
      </c>
      <c r="CF5965" s="54">
        <v>1022</v>
      </c>
      <c r="CG5965" s="54">
        <v>1.1479999999999999</v>
      </c>
      <c r="CH5965" s="54">
        <v>1.389</v>
      </c>
      <c r="CI5965" s="54">
        <v>0.39100000000000001</v>
      </c>
      <c r="CJ5965" s="54">
        <v>23</v>
      </c>
      <c r="CK5965" s="54" t="s">
        <v>28918</v>
      </c>
      <c r="CL5965" s="54">
        <v>1.33E-3</v>
      </c>
      <c r="CM5965" s="54">
        <v>0.47699999999999998</v>
      </c>
      <c r="CN5965" s="53" t="s">
        <v>37050</v>
      </c>
      <c r="CO5965" s="54">
        <v>125</v>
      </c>
      <c r="CP5965" s="54">
        <v>175</v>
      </c>
      <c r="CQ5965" s="55">
        <f t="shared" si="93"/>
        <v>0.7142857142857143</v>
      </c>
      <c r="CR5965" s="52" t="s">
        <v>28938</v>
      </c>
    </row>
    <row r="5966" spans="81:96">
      <c r="CC5966" s="52">
        <v>5919</v>
      </c>
      <c r="CD5966" s="53" t="s">
        <v>34844</v>
      </c>
      <c r="CE5966" s="53" t="s">
        <v>34845</v>
      </c>
      <c r="CF5966" s="54">
        <v>557</v>
      </c>
      <c r="CG5966" s="54">
        <v>1.143</v>
      </c>
      <c r="CH5966" s="54">
        <v>1.196</v>
      </c>
      <c r="CI5966" s="54">
        <v>0.25800000000000001</v>
      </c>
      <c r="CJ5966" s="54">
        <v>31</v>
      </c>
      <c r="CK5966" s="54">
        <v>8.5</v>
      </c>
      <c r="CL5966" s="54">
        <v>9.1E-4</v>
      </c>
      <c r="CM5966" s="54">
        <v>0.51400000000000001</v>
      </c>
      <c r="CN5966" s="53" t="s">
        <v>37050</v>
      </c>
      <c r="CO5966" s="54">
        <v>126</v>
      </c>
      <c r="CP5966" s="54">
        <v>175</v>
      </c>
      <c r="CQ5966" s="55">
        <f t="shared" si="93"/>
        <v>0.72</v>
      </c>
      <c r="CR5966" s="52" t="s">
        <v>28938</v>
      </c>
    </row>
    <row r="5967" spans="81:96">
      <c r="CC5967" s="52">
        <v>5920</v>
      </c>
      <c r="CD5967" s="53" t="s">
        <v>33978</v>
      </c>
      <c r="CE5967" s="53" t="s">
        <v>33979</v>
      </c>
      <c r="CF5967" s="54">
        <v>1195</v>
      </c>
      <c r="CG5967" s="54">
        <v>1.141</v>
      </c>
      <c r="CH5967" s="54">
        <v>1.8939999999999999</v>
      </c>
      <c r="CI5967" s="54">
        <v>0.4</v>
      </c>
      <c r="CJ5967" s="54">
        <v>35</v>
      </c>
      <c r="CK5967" s="54" t="s">
        <v>28918</v>
      </c>
      <c r="CL5967" s="54">
        <v>2.15E-3</v>
      </c>
      <c r="CM5967" s="54">
        <v>0.71599999999999997</v>
      </c>
      <c r="CN5967" s="53" t="s">
        <v>37050</v>
      </c>
      <c r="CO5967" s="54">
        <v>127</v>
      </c>
      <c r="CP5967" s="54">
        <v>175</v>
      </c>
      <c r="CQ5967" s="55">
        <f t="shared" si="93"/>
        <v>0.72571428571428576</v>
      </c>
      <c r="CR5967" s="52" t="s">
        <v>28938</v>
      </c>
    </row>
    <row r="5968" spans="81:96">
      <c r="CC5968" s="52">
        <v>5921</v>
      </c>
      <c r="CD5968" s="53" t="s">
        <v>37182</v>
      </c>
      <c r="CE5968" s="53" t="s">
        <v>37183</v>
      </c>
      <c r="CF5968" s="54">
        <v>682</v>
      </c>
      <c r="CG5968" s="54">
        <v>1.111</v>
      </c>
      <c r="CH5968" s="54">
        <v>1.2250000000000001</v>
      </c>
      <c r="CI5968" s="54">
        <v>0.27300000000000002</v>
      </c>
      <c r="CJ5968" s="54">
        <v>33</v>
      </c>
      <c r="CK5968" s="54">
        <v>8.4</v>
      </c>
      <c r="CL5968" s="54">
        <v>1.57E-3</v>
      </c>
      <c r="CM5968" s="54">
        <v>0.54400000000000004</v>
      </c>
      <c r="CN5968" s="53" t="s">
        <v>37050</v>
      </c>
      <c r="CO5968" s="54">
        <v>128</v>
      </c>
      <c r="CP5968" s="54">
        <v>175</v>
      </c>
      <c r="CQ5968" s="55">
        <f t="shared" si="93"/>
        <v>0.73142857142857143</v>
      </c>
      <c r="CR5968" s="52" t="s">
        <v>28938</v>
      </c>
    </row>
    <row r="5969" spans="81:96">
      <c r="CC5969" s="52">
        <v>5922</v>
      </c>
      <c r="CD5969" s="53" t="s">
        <v>37184</v>
      </c>
      <c r="CE5969" s="53" t="s">
        <v>37185</v>
      </c>
      <c r="CF5969" s="54">
        <v>183</v>
      </c>
      <c r="CG5969" s="54">
        <v>1.095</v>
      </c>
      <c r="CH5969" s="54">
        <v>1.2370000000000001</v>
      </c>
      <c r="CI5969" s="54">
        <v>7.6999999999999999E-2</v>
      </c>
      <c r="CJ5969" s="54">
        <v>39</v>
      </c>
      <c r="CK5969" s="54">
        <v>4.5</v>
      </c>
      <c r="CL5969" s="54">
        <v>6.4999999999999997E-4</v>
      </c>
      <c r="CM5969" s="54">
        <v>0.34499999999999997</v>
      </c>
      <c r="CN5969" s="53" t="s">
        <v>37050</v>
      </c>
      <c r="CO5969" s="54">
        <v>129</v>
      </c>
      <c r="CP5969" s="54">
        <v>175</v>
      </c>
      <c r="CQ5969" s="55">
        <f t="shared" si="93"/>
        <v>0.7371428571428571</v>
      </c>
      <c r="CR5969" s="52" t="s">
        <v>28938</v>
      </c>
    </row>
    <row r="5970" spans="81:96">
      <c r="CC5970" s="52">
        <v>5923</v>
      </c>
      <c r="CD5970" s="53" t="s">
        <v>37186</v>
      </c>
      <c r="CE5970" s="53" t="s">
        <v>37187</v>
      </c>
      <c r="CF5970" s="54">
        <v>2267</v>
      </c>
      <c r="CG5970" s="54">
        <v>1.0740000000000001</v>
      </c>
      <c r="CH5970" s="54">
        <v>1.4350000000000001</v>
      </c>
      <c r="CI5970" s="54">
        <v>0.23100000000000001</v>
      </c>
      <c r="CJ5970" s="54">
        <v>26</v>
      </c>
      <c r="CK5970" s="54" t="s">
        <v>28918</v>
      </c>
      <c r="CL5970" s="54">
        <v>1.6999999999999999E-3</v>
      </c>
      <c r="CM5970" s="54">
        <v>0.5</v>
      </c>
      <c r="CN5970" s="53" t="s">
        <v>37050</v>
      </c>
      <c r="CO5970" s="54">
        <v>130</v>
      </c>
      <c r="CP5970" s="54">
        <v>175</v>
      </c>
      <c r="CQ5970" s="55">
        <f t="shared" si="93"/>
        <v>0.74285714285714288</v>
      </c>
      <c r="CR5970" s="52" t="s">
        <v>28938</v>
      </c>
    </row>
    <row r="5971" spans="81:96">
      <c r="CC5971" s="52">
        <v>5924</v>
      </c>
      <c r="CD5971" s="53" t="s">
        <v>37188</v>
      </c>
      <c r="CE5971" s="53" t="s">
        <v>37189</v>
      </c>
      <c r="CF5971" s="54">
        <v>976</v>
      </c>
      <c r="CG5971" s="54">
        <v>1.04</v>
      </c>
      <c r="CH5971" s="54">
        <v>1.304</v>
      </c>
      <c r="CI5971" s="54">
        <v>7.0999999999999994E-2</v>
      </c>
      <c r="CJ5971" s="54">
        <v>140</v>
      </c>
      <c r="CK5971" s="54">
        <v>5.0999999999999996</v>
      </c>
      <c r="CL5971" s="54">
        <v>3.0100000000000001E-3</v>
      </c>
      <c r="CM5971" s="54">
        <v>0.433</v>
      </c>
      <c r="CN5971" s="53" t="s">
        <v>37050</v>
      </c>
      <c r="CO5971" s="54">
        <v>131</v>
      </c>
      <c r="CP5971" s="54">
        <v>175</v>
      </c>
      <c r="CQ5971" s="55">
        <f t="shared" si="93"/>
        <v>0.74857142857142855</v>
      </c>
      <c r="CR5971" s="52" t="s">
        <v>28938</v>
      </c>
    </row>
    <row r="5972" spans="81:96">
      <c r="CC5972" s="52">
        <v>5925</v>
      </c>
      <c r="CD5972" s="53" t="s">
        <v>36948</v>
      </c>
      <c r="CE5972" s="53" t="s">
        <v>36949</v>
      </c>
      <c r="CF5972" s="54">
        <v>526</v>
      </c>
      <c r="CG5972" s="54">
        <v>1.038</v>
      </c>
      <c r="CH5972" s="54">
        <v>1.4319999999999999</v>
      </c>
      <c r="CI5972" s="54">
        <v>0.38100000000000001</v>
      </c>
      <c r="CJ5972" s="54">
        <v>21</v>
      </c>
      <c r="CK5972" s="54">
        <v>8.4</v>
      </c>
      <c r="CL5972" s="54">
        <v>6.3000000000000003E-4</v>
      </c>
      <c r="CM5972" s="54">
        <v>0.33900000000000002</v>
      </c>
      <c r="CN5972" s="53" t="s">
        <v>37050</v>
      </c>
      <c r="CO5972" s="54">
        <v>132</v>
      </c>
      <c r="CP5972" s="54">
        <v>175</v>
      </c>
      <c r="CQ5972" s="55">
        <f t="shared" si="93"/>
        <v>0.75428571428571434</v>
      </c>
      <c r="CR5972" s="52" t="s">
        <v>28953</v>
      </c>
    </row>
    <row r="5973" spans="81:96">
      <c r="CC5973" s="52">
        <v>5926</v>
      </c>
      <c r="CD5973" s="53" t="s">
        <v>37190</v>
      </c>
      <c r="CE5973" s="53" t="s">
        <v>37191</v>
      </c>
      <c r="CF5973" s="54">
        <v>184</v>
      </c>
      <c r="CG5973" s="54">
        <v>1.014</v>
      </c>
      <c r="CH5973" s="54">
        <v>1.198</v>
      </c>
      <c r="CI5973" s="54">
        <v>0.441</v>
      </c>
      <c r="CJ5973" s="54">
        <v>34</v>
      </c>
      <c r="CK5973" s="54">
        <v>3.1</v>
      </c>
      <c r="CL5973" s="54">
        <v>7.6000000000000004E-4</v>
      </c>
      <c r="CM5973" s="54">
        <v>0.38100000000000001</v>
      </c>
      <c r="CN5973" s="53" t="s">
        <v>37050</v>
      </c>
      <c r="CO5973" s="54">
        <v>133</v>
      </c>
      <c r="CP5973" s="54">
        <v>175</v>
      </c>
      <c r="CQ5973" s="55">
        <f t="shared" si="93"/>
        <v>0.76</v>
      </c>
      <c r="CR5973" s="52" t="s">
        <v>28953</v>
      </c>
    </row>
    <row r="5974" spans="81:96">
      <c r="CC5974" s="52">
        <v>5927</v>
      </c>
      <c r="CD5974" s="53" t="s">
        <v>35327</v>
      </c>
      <c r="CE5974" s="53" t="s">
        <v>35328</v>
      </c>
      <c r="CF5974" s="54">
        <v>783</v>
      </c>
      <c r="CG5974" s="54">
        <v>1.0129999999999999</v>
      </c>
      <c r="CH5974" s="54">
        <v>0.94699999999999995</v>
      </c>
      <c r="CI5974" s="54">
        <v>0.40699999999999997</v>
      </c>
      <c r="CJ5974" s="54">
        <v>27</v>
      </c>
      <c r="CK5974" s="54" t="s">
        <v>28918</v>
      </c>
      <c r="CL5974" s="54">
        <v>8.0999999999999996E-4</v>
      </c>
      <c r="CM5974" s="54">
        <v>0.26900000000000002</v>
      </c>
      <c r="CN5974" s="53" t="s">
        <v>37050</v>
      </c>
      <c r="CO5974" s="54">
        <v>134</v>
      </c>
      <c r="CP5974" s="54">
        <v>175</v>
      </c>
      <c r="CQ5974" s="55">
        <f t="shared" si="93"/>
        <v>0.76571428571428568</v>
      </c>
      <c r="CR5974" s="52" t="s">
        <v>28953</v>
      </c>
    </row>
    <row r="5975" spans="81:96">
      <c r="CC5975" s="52">
        <v>5928</v>
      </c>
      <c r="CD5975" s="53" t="s">
        <v>34463</v>
      </c>
      <c r="CE5975" s="53" t="s">
        <v>34464</v>
      </c>
      <c r="CF5975" s="54">
        <v>1213</v>
      </c>
      <c r="CG5975" s="54">
        <v>0.99</v>
      </c>
      <c r="CH5975" s="54">
        <v>1.258</v>
      </c>
      <c r="CI5975" s="54">
        <v>0.125</v>
      </c>
      <c r="CJ5975" s="54">
        <v>48</v>
      </c>
      <c r="CK5975" s="54">
        <v>7.8</v>
      </c>
      <c r="CL5975" s="54">
        <v>3.6700000000000001E-3</v>
      </c>
      <c r="CM5975" s="54">
        <v>0.72699999999999998</v>
      </c>
      <c r="CN5975" s="53" t="s">
        <v>37050</v>
      </c>
      <c r="CO5975" s="54">
        <v>135</v>
      </c>
      <c r="CP5975" s="54">
        <v>175</v>
      </c>
      <c r="CQ5975" s="55">
        <f t="shared" si="93"/>
        <v>0.77142857142857146</v>
      </c>
      <c r="CR5975" s="52" t="s">
        <v>28953</v>
      </c>
    </row>
    <row r="5976" spans="81:96">
      <c r="CC5976" s="52">
        <v>5929</v>
      </c>
      <c r="CD5976" s="53" t="s">
        <v>36067</v>
      </c>
      <c r="CE5976" s="53" t="s">
        <v>36068</v>
      </c>
      <c r="CF5976" s="54">
        <v>5758</v>
      </c>
      <c r="CG5976" s="54">
        <v>0.98</v>
      </c>
      <c r="CH5976" s="54">
        <v>0.96099999999999997</v>
      </c>
      <c r="CI5976" s="54">
        <v>0.23400000000000001</v>
      </c>
      <c r="CJ5976" s="54">
        <v>316</v>
      </c>
      <c r="CK5976" s="54">
        <v>8.3000000000000007</v>
      </c>
      <c r="CL5976" s="54">
        <v>8.6599999999999993E-3</v>
      </c>
      <c r="CM5976" s="54">
        <v>0.26500000000000001</v>
      </c>
      <c r="CN5976" s="53" t="s">
        <v>37050</v>
      </c>
      <c r="CO5976" s="54">
        <v>136</v>
      </c>
      <c r="CP5976" s="54">
        <v>175</v>
      </c>
      <c r="CQ5976" s="55">
        <f t="shared" si="93"/>
        <v>0.77714285714285714</v>
      </c>
      <c r="CR5976" s="52" t="s">
        <v>28953</v>
      </c>
    </row>
    <row r="5977" spans="81:96">
      <c r="CC5977" s="52">
        <v>5930</v>
      </c>
      <c r="CD5977" s="53" t="s">
        <v>35282</v>
      </c>
      <c r="CE5977" s="53" t="s">
        <v>35283</v>
      </c>
      <c r="CF5977" s="54">
        <v>343</v>
      </c>
      <c r="CG5977" s="54">
        <v>0.97699999999999998</v>
      </c>
      <c r="CH5977" s="54">
        <v>0.82399999999999995</v>
      </c>
      <c r="CI5977" s="54">
        <v>0.16700000000000001</v>
      </c>
      <c r="CJ5977" s="54">
        <v>24</v>
      </c>
      <c r="CK5977" s="54" t="s">
        <v>28918</v>
      </c>
      <c r="CL5977" s="54">
        <v>5.9999999999999995E-4</v>
      </c>
      <c r="CM5977" s="54">
        <v>0.32</v>
      </c>
      <c r="CN5977" s="53" t="s">
        <v>37050</v>
      </c>
      <c r="CO5977" s="54">
        <v>137</v>
      </c>
      <c r="CP5977" s="54">
        <v>175</v>
      </c>
      <c r="CQ5977" s="55">
        <f t="shared" si="93"/>
        <v>0.78285714285714281</v>
      </c>
      <c r="CR5977" s="52" t="s">
        <v>28953</v>
      </c>
    </row>
    <row r="5978" spans="81:96">
      <c r="CC5978" s="52">
        <v>5931</v>
      </c>
      <c r="CD5978" s="53" t="s">
        <v>32041</v>
      </c>
      <c r="CE5978" s="53" t="s">
        <v>32042</v>
      </c>
      <c r="CF5978" s="54">
        <v>2288</v>
      </c>
      <c r="CG5978" s="54">
        <v>0.96899999999999997</v>
      </c>
      <c r="CH5978" s="54">
        <v>1.2430000000000001</v>
      </c>
      <c r="CI5978" s="54">
        <v>0.378</v>
      </c>
      <c r="CJ5978" s="54">
        <v>37</v>
      </c>
      <c r="CK5978" s="54" t="s">
        <v>28918</v>
      </c>
      <c r="CL5978" s="54">
        <v>1.39E-3</v>
      </c>
      <c r="CM5978" s="54">
        <v>0.39600000000000002</v>
      </c>
      <c r="CN5978" s="53" t="s">
        <v>37050</v>
      </c>
      <c r="CO5978" s="54">
        <v>138</v>
      </c>
      <c r="CP5978" s="54">
        <v>175</v>
      </c>
      <c r="CQ5978" s="55">
        <f t="shared" si="93"/>
        <v>0.78857142857142859</v>
      </c>
      <c r="CR5978" s="52" t="s">
        <v>28953</v>
      </c>
    </row>
    <row r="5979" spans="81:96">
      <c r="CC5979" s="52">
        <v>5932</v>
      </c>
      <c r="CD5979" s="53" t="s">
        <v>33992</v>
      </c>
      <c r="CE5979" s="53" t="s">
        <v>33993</v>
      </c>
      <c r="CF5979" s="54">
        <v>197</v>
      </c>
      <c r="CG5979" s="54">
        <v>0.95199999999999996</v>
      </c>
      <c r="CH5979" s="54">
        <v>0.97299999999999998</v>
      </c>
      <c r="CI5979" s="54">
        <v>0.48399999999999999</v>
      </c>
      <c r="CJ5979" s="54">
        <v>31</v>
      </c>
      <c r="CK5979" s="54">
        <v>4.2</v>
      </c>
      <c r="CL5979" s="54">
        <v>8.3000000000000001E-4</v>
      </c>
      <c r="CM5979" s="54">
        <v>0.35399999999999998</v>
      </c>
      <c r="CN5979" s="53" t="s">
        <v>37050</v>
      </c>
      <c r="CO5979" s="54">
        <v>139</v>
      </c>
      <c r="CP5979" s="54">
        <v>175</v>
      </c>
      <c r="CQ5979" s="55">
        <f t="shared" si="93"/>
        <v>0.79428571428571426</v>
      </c>
      <c r="CR5979" s="52" t="s">
        <v>28953</v>
      </c>
    </row>
    <row r="5980" spans="81:96">
      <c r="CC5980" s="52">
        <v>5933</v>
      </c>
      <c r="CD5980" s="53" t="s">
        <v>37192</v>
      </c>
      <c r="CE5980" s="53" t="s">
        <v>37193</v>
      </c>
      <c r="CF5980" s="54">
        <v>1677</v>
      </c>
      <c r="CG5980" s="54">
        <v>0.93500000000000005</v>
      </c>
      <c r="CH5980" s="54">
        <v>1.6859999999999999</v>
      </c>
      <c r="CI5980" s="54">
        <v>0.38500000000000001</v>
      </c>
      <c r="CJ5980" s="54">
        <v>13</v>
      </c>
      <c r="CK5980" s="54" t="s">
        <v>28918</v>
      </c>
      <c r="CL5980" s="54">
        <v>1.25E-3</v>
      </c>
      <c r="CM5980" s="54">
        <v>0.66900000000000004</v>
      </c>
      <c r="CN5980" s="53" t="s">
        <v>37050</v>
      </c>
      <c r="CO5980" s="54">
        <v>140</v>
      </c>
      <c r="CP5980" s="54">
        <v>175</v>
      </c>
      <c r="CQ5980" s="55">
        <f t="shared" si="93"/>
        <v>0.8</v>
      </c>
      <c r="CR5980" s="52" t="s">
        <v>28953</v>
      </c>
    </row>
    <row r="5981" spans="81:96">
      <c r="CC5981" s="52">
        <v>5934</v>
      </c>
      <c r="CD5981" s="53" t="s">
        <v>35331</v>
      </c>
      <c r="CE5981" s="53" t="s">
        <v>35332</v>
      </c>
      <c r="CF5981" s="54">
        <v>419</v>
      </c>
      <c r="CG5981" s="54">
        <v>0.93300000000000005</v>
      </c>
      <c r="CH5981" s="54">
        <v>0.89700000000000002</v>
      </c>
      <c r="CI5981" s="54">
        <v>1.234</v>
      </c>
      <c r="CJ5981" s="54">
        <v>47</v>
      </c>
      <c r="CK5981" s="54">
        <v>6.3</v>
      </c>
      <c r="CL5981" s="54">
        <v>8.8999999999999995E-4</v>
      </c>
      <c r="CM5981" s="54">
        <v>0.34</v>
      </c>
      <c r="CN5981" s="53" t="s">
        <v>37050</v>
      </c>
      <c r="CO5981" s="54">
        <v>141</v>
      </c>
      <c r="CP5981" s="54">
        <v>175</v>
      </c>
      <c r="CQ5981" s="55">
        <f t="shared" si="93"/>
        <v>0.80571428571428572</v>
      </c>
      <c r="CR5981" s="52" t="s">
        <v>28953</v>
      </c>
    </row>
    <row r="5982" spans="81:96">
      <c r="CC5982" s="52">
        <v>5935</v>
      </c>
      <c r="CD5982" s="53" t="s">
        <v>37194</v>
      </c>
      <c r="CE5982" s="53" t="s">
        <v>37195</v>
      </c>
      <c r="CF5982" s="54">
        <v>542</v>
      </c>
      <c r="CG5982" s="54">
        <v>0.91700000000000004</v>
      </c>
      <c r="CH5982" s="54">
        <v>0.97499999999999998</v>
      </c>
      <c r="CI5982" s="54">
        <v>4.3999999999999997E-2</v>
      </c>
      <c r="CJ5982" s="54">
        <v>45</v>
      </c>
      <c r="CK5982" s="54">
        <v>7.8</v>
      </c>
      <c r="CL5982" s="54">
        <v>1.0499999999999999E-3</v>
      </c>
      <c r="CM5982" s="54">
        <v>0.33200000000000002</v>
      </c>
      <c r="CN5982" s="53" t="s">
        <v>37050</v>
      </c>
      <c r="CO5982" s="54">
        <v>142</v>
      </c>
      <c r="CP5982" s="54">
        <v>175</v>
      </c>
      <c r="CQ5982" s="55">
        <f t="shared" si="93"/>
        <v>0.81142857142857139</v>
      </c>
      <c r="CR5982" s="52" t="s">
        <v>28953</v>
      </c>
    </row>
    <row r="5983" spans="81:96">
      <c r="CC5983" s="52">
        <v>5936</v>
      </c>
      <c r="CD5983" s="53" t="s">
        <v>37196</v>
      </c>
      <c r="CE5983" s="53" t="s">
        <v>37197</v>
      </c>
      <c r="CF5983" s="54">
        <v>104</v>
      </c>
      <c r="CG5983" s="54">
        <v>0.89700000000000002</v>
      </c>
      <c r="CH5983" s="54"/>
      <c r="CI5983" s="54">
        <v>0.115</v>
      </c>
      <c r="CJ5983" s="54">
        <v>26</v>
      </c>
      <c r="CK5983" s="54">
        <v>3.5</v>
      </c>
      <c r="CL5983" s="54">
        <v>3.5E-4</v>
      </c>
      <c r="CM5983" s="54"/>
      <c r="CN5983" s="53" t="s">
        <v>37050</v>
      </c>
      <c r="CO5983" s="54">
        <v>143</v>
      </c>
      <c r="CP5983" s="54">
        <v>175</v>
      </c>
      <c r="CQ5983" s="55">
        <f t="shared" si="93"/>
        <v>0.81714285714285717</v>
      </c>
      <c r="CR5983" s="52" t="s">
        <v>28953</v>
      </c>
    </row>
    <row r="5984" spans="81:96">
      <c r="CC5984" s="52">
        <v>5937</v>
      </c>
      <c r="CD5984" s="53" t="s">
        <v>37198</v>
      </c>
      <c r="CE5984" s="53" t="s">
        <v>37199</v>
      </c>
      <c r="CF5984" s="54">
        <v>139</v>
      </c>
      <c r="CG5984" s="54">
        <v>0.88300000000000001</v>
      </c>
      <c r="CH5984" s="54"/>
      <c r="CI5984" s="54">
        <v>0.161</v>
      </c>
      <c r="CJ5984" s="54">
        <v>56</v>
      </c>
      <c r="CK5984" s="54">
        <v>2.6</v>
      </c>
      <c r="CL5984" s="54">
        <v>5.2999999999999998E-4</v>
      </c>
      <c r="CM5984" s="54"/>
      <c r="CN5984" s="53" t="s">
        <v>37050</v>
      </c>
      <c r="CO5984" s="54">
        <v>144</v>
      </c>
      <c r="CP5984" s="54">
        <v>175</v>
      </c>
      <c r="CQ5984" s="55">
        <f t="shared" si="93"/>
        <v>0.82285714285714284</v>
      </c>
      <c r="CR5984" s="52" t="s">
        <v>28953</v>
      </c>
    </row>
    <row r="5985" spans="81:96">
      <c r="CC5985" s="52">
        <v>5938</v>
      </c>
      <c r="CD5985" s="53" t="s">
        <v>37200</v>
      </c>
      <c r="CE5985" s="53" t="s">
        <v>37201</v>
      </c>
      <c r="CF5985" s="54">
        <v>362</v>
      </c>
      <c r="CG5985" s="54">
        <v>0.85299999999999998</v>
      </c>
      <c r="CH5985" s="54">
        <v>0.53600000000000003</v>
      </c>
      <c r="CI5985" s="54">
        <v>0.36</v>
      </c>
      <c r="CJ5985" s="54">
        <v>25</v>
      </c>
      <c r="CK5985" s="54" t="s">
        <v>28918</v>
      </c>
      <c r="CL5985" s="54">
        <v>3.2000000000000003E-4</v>
      </c>
      <c r="CM5985" s="54">
        <v>0.23899999999999999</v>
      </c>
      <c r="CN5985" s="53" t="s">
        <v>37050</v>
      </c>
      <c r="CO5985" s="54">
        <v>145</v>
      </c>
      <c r="CP5985" s="54">
        <v>175</v>
      </c>
      <c r="CQ5985" s="55">
        <f t="shared" si="93"/>
        <v>0.82857142857142863</v>
      </c>
      <c r="CR5985" s="52" t="s">
        <v>28953</v>
      </c>
    </row>
    <row r="5986" spans="81:96">
      <c r="CC5986" s="52">
        <v>5939</v>
      </c>
      <c r="CD5986" s="53" t="s">
        <v>36095</v>
      </c>
      <c r="CE5986" s="53" t="s">
        <v>36096</v>
      </c>
      <c r="CF5986" s="54">
        <v>775</v>
      </c>
      <c r="CG5986" s="54">
        <v>0.83899999999999997</v>
      </c>
      <c r="CH5986" s="54">
        <v>1.155</v>
      </c>
      <c r="CI5986" s="54">
        <v>0.14299999999999999</v>
      </c>
      <c r="CJ5986" s="54">
        <v>28</v>
      </c>
      <c r="CK5986" s="54" t="s">
        <v>28918</v>
      </c>
      <c r="CL5986" s="54">
        <v>6.9999999999999999E-4</v>
      </c>
      <c r="CM5986" s="54">
        <v>0.309</v>
      </c>
      <c r="CN5986" s="53" t="s">
        <v>37050</v>
      </c>
      <c r="CO5986" s="54">
        <v>146</v>
      </c>
      <c r="CP5986" s="54">
        <v>175</v>
      </c>
      <c r="CQ5986" s="55">
        <f t="shared" si="93"/>
        <v>0.8342857142857143</v>
      </c>
      <c r="CR5986" s="52" t="s">
        <v>28953</v>
      </c>
    </row>
    <row r="5987" spans="81:96">
      <c r="CC5987" s="52">
        <v>5940</v>
      </c>
      <c r="CD5987" s="53" t="s">
        <v>37202</v>
      </c>
      <c r="CE5987" s="53" t="s">
        <v>37203</v>
      </c>
      <c r="CF5987" s="54">
        <v>155</v>
      </c>
      <c r="CG5987" s="54">
        <v>0.77400000000000002</v>
      </c>
      <c r="CH5987" s="54">
        <v>0.874</v>
      </c>
      <c r="CI5987" s="54">
        <v>0.77800000000000002</v>
      </c>
      <c r="CJ5987" s="54">
        <v>18</v>
      </c>
      <c r="CK5987" s="54">
        <v>4</v>
      </c>
      <c r="CL5987" s="54">
        <v>6.8000000000000005E-4</v>
      </c>
      <c r="CM5987" s="54">
        <v>0.33500000000000002</v>
      </c>
      <c r="CN5987" s="53" t="s">
        <v>37050</v>
      </c>
      <c r="CO5987" s="54">
        <v>147</v>
      </c>
      <c r="CP5987" s="54">
        <v>175</v>
      </c>
      <c r="CQ5987" s="55">
        <f t="shared" si="93"/>
        <v>0.84</v>
      </c>
      <c r="CR5987" s="52" t="s">
        <v>28953</v>
      </c>
    </row>
    <row r="5988" spans="81:96">
      <c r="CC5988" s="52">
        <v>5941</v>
      </c>
      <c r="CD5988" s="53" t="s">
        <v>37204</v>
      </c>
      <c r="CE5988" s="53" t="s">
        <v>37205</v>
      </c>
      <c r="CF5988" s="54">
        <v>229</v>
      </c>
      <c r="CG5988" s="54">
        <v>0.76500000000000001</v>
      </c>
      <c r="CH5988" s="54">
        <v>0.71799999999999997</v>
      </c>
      <c r="CI5988" s="54"/>
      <c r="CJ5988" s="54"/>
      <c r="CK5988" s="54">
        <v>9.3000000000000007</v>
      </c>
      <c r="CL5988" s="54">
        <v>1.8000000000000001E-4</v>
      </c>
      <c r="CM5988" s="54">
        <v>0.29099999999999998</v>
      </c>
      <c r="CN5988" s="53" t="s">
        <v>37050</v>
      </c>
      <c r="CO5988" s="54">
        <v>148</v>
      </c>
      <c r="CP5988" s="54">
        <v>175</v>
      </c>
      <c r="CQ5988" s="55">
        <f t="shared" si="93"/>
        <v>0.84571428571428575</v>
      </c>
      <c r="CR5988" s="52" t="s">
        <v>28953</v>
      </c>
    </row>
    <row r="5989" spans="81:96">
      <c r="CC5989" s="52">
        <v>5942</v>
      </c>
      <c r="CD5989" s="53" t="s">
        <v>37206</v>
      </c>
      <c r="CE5989" s="53" t="s">
        <v>37207</v>
      </c>
      <c r="CF5989" s="54">
        <v>654</v>
      </c>
      <c r="CG5989" s="54">
        <v>0.76100000000000001</v>
      </c>
      <c r="CH5989" s="54">
        <v>0.92500000000000004</v>
      </c>
      <c r="CI5989" s="54">
        <v>0.219</v>
      </c>
      <c r="CJ5989" s="54">
        <v>32</v>
      </c>
      <c r="CK5989" s="54">
        <v>9.5</v>
      </c>
      <c r="CL5989" s="54">
        <v>7.6999999999999996E-4</v>
      </c>
      <c r="CM5989" s="54">
        <v>0.26100000000000001</v>
      </c>
      <c r="CN5989" s="53" t="s">
        <v>37050</v>
      </c>
      <c r="CO5989" s="54">
        <v>149</v>
      </c>
      <c r="CP5989" s="54">
        <v>175</v>
      </c>
      <c r="CQ5989" s="55">
        <f t="shared" si="93"/>
        <v>0.85142857142857142</v>
      </c>
      <c r="CR5989" s="52" t="s">
        <v>28953</v>
      </c>
    </row>
    <row r="5990" spans="81:96">
      <c r="CC5990" s="52">
        <v>5943</v>
      </c>
      <c r="CD5990" s="53" t="s">
        <v>35286</v>
      </c>
      <c r="CE5990" s="53" t="s">
        <v>35287</v>
      </c>
      <c r="CF5990" s="54">
        <v>882</v>
      </c>
      <c r="CG5990" s="54">
        <v>0.76</v>
      </c>
      <c r="CH5990" s="54">
        <v>1.1120000000000001</v>
      </c>
      <c r="CI5990" s="54">
        <v>0.16</v>
      </c>
      <c r="CJ5990" s="54">
        <v>94</v>
      </c>
      <c r="CK5990" s="54">
        <v>7.2</v>
      </c>
      <c r="CL5990" s="54">
        <v>1.5499999999999999E-3</v>
      </c>
      <c r="CM5990" s="54">
        <v>0.32300000000000001</v>
      </c>
      <c r="CN5990" s="53" t="s">
        <v>37050</v>
      </c>
      <c r="CO5990" s="54">
        <v>150</v>
      </c>
      <c r="CP5990" s="54">
        <v>175</v>
      </c>
      <c r="CQ5990" s="55">
        <f t="shared" si="93"/>
        <v>0.8571428571428571</v>
      </c>
      <c r="CR5990" s="52" t="s">
        <v>28953</v>
      </c>
    </row>
    <row r="5991" spans="81:96">
      <c r="CC5991" s="52">
        <v>5944</v>
      </c>
      <c r="CD5991" s="53" t="s">
        <v>37208</v>
      </c>
      <c r="CE5991" s="53" t="s">
        <v>37209</v>
      </c>
      <c r="CF5991" s="54">
        <v>450</v>
      </c>
      <c r="CG5991" s="54">
        <v>0.75700000000000001</v>
      </c>
      <c r="CH5991" s="54">
        <v>0.83</v>
      </c>
      <c r="CI5991" s="54">
        <v>0.16</v>
      </c>
      <c r="CJ5991" s="54">
        <v>100</v>
      </c>
      <c r="CK5991" s="54">
        <v>4.2</v>
      </c>
      <c r="CL5991" s="54">
        <v>2.0300000000000001E-3</v>
      </c>
      <c r="CM5991" s="54">
        <v>0.247</v>
      </c>
      <c r="CN5991" s="53" t="s">
        <v>37050</v>
      </c>
      <c r="CO5991" s="54">
        <v>151</v>
      </c>
      <c r="CP5991" s="54">
        <v>175</v>
      </c>
      <c r="CQ5991" s="55">
        <f t="shared" si="93"/>
        <v>0.86285714285714288</v>
      </c>
      <c r="CR5991" s="52" t="s">
        <v>28953</v>
      </c>
    </row>
    <row r="5992" spans="81:96">
      <c r="CC5992" s="52">
        <v>5945</v>
      </c>
      <c r="CD5992" s="53" t="s">
        <v>33095</v>
      </c>
      <c r="CE5992" s="53" t="s">
        <v>33096</v>
      </c>
      <c r="CF5992" s="54">
        <v>80</v>
      </c>
      <c r="CG5992" s="54">
        <v>0.74299999999999999</v>
      </c>
      <c r="CH5992" s="54">
        <v>0.59599999999999997</v>
      </c>
      <c r="CI5992" s="54">
        <v>0.29199999999999998</v>
      </c>
      <c r="CJ5992" s="54">
        <v>24</v>
      </c>
      <c r="CK5992" s="54"/>
      <c r="CL5992" s="54">
        <v>2.9E-4</v>
      </c>
      <c r="CM5992" s="54">
        <v>0.17799999999999999</v>
      </c>
      <c r="CN5992" s="53" t="s">
        <v>37050</v>
      </c>
      <c r="CO5992" s="54">
        <v>152</v>
      </c>
      <c r="CP5992" s="54">
        <v>175</v>
      </c>
      <c r="CQ5992" s="55">
        <f t="shared" si="93"/>
        <v>0.86857142857142855</v>
      </c>
      <c r="CR5992" s="52" t="s">
        <v>28953</v>
      </c>
    </row>
    <row r="5993" spans="81:96">
      <c r="CC5993" s="52">
        <v>5946</v>
      </c>
      <c r="CD5993" s="53" t="s">
        <v>37210</v>
      </c>
      <c r="CE5993" s="53" t="s">
        <v>37211</v>
      </c>
      <c r="CF5993" s="54">
        <v>418</v>
      </c>
      <c r="CG5993" s="54">
        <v>0.74099999999999999</v>
      </c>
      <c r="CH5993" s="54">
        <v>0.83799999999999997</v>
      </c>
      <c r="CI5993" s="54">
        <v>0.318</v>
      </c>
      <c r="CJ5993" s="54">
        <v>22</v>
      </c>
      <c r="CK5993" s="54">
        <v>9.1</v>
      </c>
      <c r="CL5993" s="54">
        <v>5.5999999999999995E-4</v>
      </c>
      <c r="CM5993" s="54">
        <v>0.24</v>
      </c>
      <c r="CN5993" s="53" t="s">
        <v>37050</v>
      </c>
      <c r="CO5993" s="54">
        <v>153</v>
      </c>
      <c r="CP5993" s="54">
        <v>175</v>
      </c>
      <c r="CQ5993" s="55">
        <f t="shared" si="93"/>
        <v>0.87428571428571433</v>
      </c>
      <c r="CR5993" s="52" t="s">
        <v>28953</v>
      </c>
    </row>
    <row r="5994" spans="81:96">
      <c r="CC5994" s="52">
        <v>5947</v>
      </c>
      <c r="CD5994" s="53" t="s">
        <v>36950</v>
      </c>
      <c r="CE5994" s="53" t="s">
        <v>36951</v>
      </c>
      <c r="CF5994" s="54">
        <v>1150</v>
      </c>
      <c r="CG5994" s="54">
        <v>0.73399999999999999</v>
      </c>
      <c r="CH5994" s="54">
        <v>0.88200000000000001</v>
      </c>
      <c r="CI5994" s="54">
        <v>0.40799999999999997</v>
      </c>
      <c r="CJ5994" s="54">
        <v>49</v>
      </c>
      <c r="CK5994" s="54" t="s">
        <v>28918</v>
      </c>
      <c r="CL5994" s="54">
        <v>1.14E-3</v>
      </c>
      <c r="CM5994" s="54">
        <v>0.25600000000000001</v>
      </c>
      <c r="CN5994" s="53" t="s">
        <v>37050</v>
      </c>
      <c r="CO5994" s="54">
        <v>154</v>
      </c>
      <c r="CP5994" s="54">
        <v>175</v>
      </c>
      <c r="CQ5994" s="55">
        <f t="shared" si="93"/>
        <v>0.88</v>
      </c>
      <c r="CR5994" s="52" t="s">
        <v>28953</v>
      </c>
    </row>
    <row r="5995" spans="81:96">
      <c r="CC5995" s="52">
        <v>5948</v>
      </c>
      <c r="CD5995" s="53" t="s">
        <v>37212</v>
      </c>
      <c r="CE5995" s="53" t="s">
        <v>37213</v>
      </c>
      <c r="CF5995" s="54">
        <v>362</v>
      </c>
      <c r="CG5995" s="54">
        <v>0.72299999999999998</v>
      </c>
      <c r="CH5995" s="54">
        <v>1.1579999999999999</v>
      </c>
      <c r="CI5995" s="54">
        <v>0.15</v>
      </c>
      <c r="CJ5995" s="54">
        <v>40</v>
      </c>
      <c r="CK5995" s="54">
        <v>5.9</v>
      </c>
      <c r="CL5995" s="54">
        <v>8.1999999999999998E-4</v>
      </c>
      <c r="CM5995" s="54">
        <v>0.33800000000000002</v>
      </c>
      <c r="CN5995" s="53" t="s">
        <v>37050</v>
      </c>
      <c r="CO5995" s="54">
        <v>155</v>
      </c>
      <c r="CP5995" s="54">
        <v>175</v>
      </c>
      <c r="CQ5995" s="55">
        <f t="shared" si="93"/>
        <v>0.88571428571428568</v>
      </c>
      <c r="CR5995" s="52" t="s">
        <v>28953</v>
      </c>
    </row>
    <row r="5996" spans="81:96">
      <c r="CC5996" s="52">
        <v>5949</v>
      </c>
      <c r="CD5996" s="53" t="s">
        <v>37214</v>
      </c>
      <c r="CE5996" s="53" t="s">
        <v>37215</v>
      </c>
      <c r="CF5996" s="54">
        <v>935</v>
      </c>
      <c r="CG5996" s="54">
        <v>0.70299999999999996</v>
      </c>
      <c r="CH5996" s="54">
        <v>0.97099999999999997</v>
      </c>
      <c r="CI5996" s="54">
        <v>0.106</v>
      </c>
      <c r="CJ5996" s="54">
        <v>66</v>
      </c>
      <c r="CK5996" s="54">
        <v>8.1</v>
      </c>
      <c r="CL5996" s="54">
        <v>2.0500000000000002E-3</v>
      </c>
      <c r="CM5996" s="54">
        <v>0.376</v>
      </c>
      <c r="CN5996" s="53" t="s">
        <v>37050</v>
      </c>
      <c r="CO5996" s="54">
        <v>156</v>
      </c>
      <c r="CP5996" s="54">
        <v>175</v>
      </c>
      <c r="CQ5996" s="55">
        <f t="shared" si="93"/>
        <v>0.89142857142857146</v>
      </c>
      <c r="CR5996" s="52" t="s">
        <v>28953</v>
      </c>
    </row>
    <row r="5997" spans="81:96">
      <c r="CC5997" s="52">
        <v>5950</v>
      </c>
      <c r="CD5997" s="53" t="s">
        <v>37216</v>
      </c>
      <c r="CE5997" s="53" t="s">
        <v>37217</v>
      </c>
      <c r="CF5997" s="54">
        <v>218</v>
      </c>
      <c r="CG5997" s="54">
        <v>0.70199999999999996</v>
      </c>
      <c r="CH5997" s="54">
        <v>0.73399999999999999</v>
      </c>
      <c r="CI5997" s="54">
        <v>0</v>
      </c>
      <c r="CJ5997" s="54">
        <v>15</v>
      </c>
      <c r="CK5997" s="54">
        <v>7.5</v>
      </c>
      <c r="CL5997" s="54">
        <v>3.6999999999999999E-4</v>
      </c>
      <c r="CM5997" s="54">
        <v>0.216</v>
      </c>
      <c r="CN5997" s="53" t="s">
        <v>37050</v>
      </c>
      <c r="CO5997" s="54">
        <v>157</v>
      </c>
      <c r="CP5997" s="54">
        <v>175</v>
      </c>
      <c r="CQ5997" s="55">
        <f t="shared" si="93"/>
        <v>0.89714285714285713</v>
      </c>
      <c r="CR5997" s="52" t="s">
        <v>28953</v>
      </c>
    </row>
    <row r="5998" spans="81:96">
      <c r="CC5998" s="52">
        <v>5951</v>
      </c>
      <c r="CD5998" s="53" t="s">
        <v>29520</v>
      </c>
      <c r="CE5998" s="53" t="s">
        <v>29521</v>
      </c>
      <c r="CF5998" s="54">
        <v>598</v>
      </c>
      <c r="CG5998" s="54">
        <v>0.66700000000000004</v>
      </c>
      <c r="CH5998" s="54">
        <v>0.82199999999999995</v>
      </c>
      <c r="CI5998" s="54">
        <v>0.04</v>
      </c>
      <c r="CJ5998" s="54">
        <v>25</v>
      </c>
      <c r="CK5998" s="54" t="s">
        <v>28918</v>
      </c>
      <c r="CL5998" s="54">
        <v>1.2800000000000001E-3</v>
      </c>
      <c r="CM5998" s="54">
        <v>0.44700000000000001</v>
      </c>
      <c r="CN5998" s="53" t="s">
        <v>37050</v>
      </c>
      <c r="CO5998" s="54">
        <v>158</v>
      </c>
      <c r="CP5998" s="54">
        <v>175</v>
      </c>
      <c r="CQ5998" s="55">
        <f t="shared" si="93"/>
        <v>0.9028571428571428</v>
      </c>
      <c r="CR5998" s="52" t="s">
        <v>28953</v>
      </c>
    </row>
    <row r="5999" spans="81:96">
      <c r="CC5999" s="52">
        <v>5952</v>
      </c>
      <c r="CD5999" s="53" t="s">
        <v>37218</v>
      </c>
      <c r="CE5999" s="53" t="s">
        <v>37219</v>
      </c>
      <c r="CF5999" s="54">
        <v>181</v>
      </c>
      <c r="CG5999" s="54">
        <v>0.66300000000000003</v>
      </c>
      <c r="CH5999" s="54">
        <v>0.83</v>
      </c>
      <c r="CI5999" s="54">
        <v>0.33300000000000002</v>
      </c>
      <c r="CJ5999" s="54">
        <v>42</v>
      </c>
      <c r="CK5999" s="54">
        <v>3.5</v>
      </c>
      <c r="CL5999" s="54">
        <v>7.7999999999999999E-4</v>
      </c>
      <c r="CM5999" s="54">
        <v>0.247</v>
      </c>
      <c r="CN5999" s="53" t="s">
        <v>37050</v>
      </c>
      <c r="CO5999" s="54">
        <v>159</v>
      </c>
      <c r="CP5999" s="54">
        <v>175</v>
      </c>
      <c r="CQ5999" s="55">
        <f t="shared" si="93"/>
        <v>0.90857142857142859</v>
      </c>
      <c r="CR5999" s="52" t="s">
        <v>28953</v>
      </c>
    </row>
    <row r="6000" spans="81:96">
      <c r="CC6000" s="52">
        <v>5953</v>
      </c>
      <c r="CD6000" s="53" t="s">
        <v>36952</v>
      </c>
      <c r="CE6000" s="53" t="s">
        <v>36953</v>
      </c>
      <c r="CF6000" s="54">
        <v>217</v>
      </c>
      <c r="CG6000" s="54">
        <v>0.66</v>
      </c>
      <c r="CH6000" s="54">
        <v>0.76200000000000001</v>
      </c>
      <c r="CI6000" s="54">
        <v>0.375</v>
      </c>
      <c r="CJ6000" s="54">
        <v>24</v>
      </c>
      <c r="CK6000" s="54">
        <v>6.3</v>
      </c>
      <c r="CL6000" s="54">
        <v>5.5999999999999995E-4</v>
      </c>
      <c r="CM6000" s="54">
        <v>0.28999999999999998</v>
      </c>
      <c r="CN6000" s="53" t="s">
        <v>37050</v>
      </c>
      <c r="CO6000" s="54">
        <v>160</v>
      </c>
      <c r="CP6000" s="54">
        <v>175</v>
      </c>
      <c r="CQ6000" s="55">
        <f t="shared" si="93"/>
        <v>0.91428571428571426</v>
      </c>
      <c r="CR6000" s="52" t="s">
        <v>28953</v>
      </c>
    </row>
    <row r="6001" spans="81:96">
      <c r="CC6001" s="52">
        <v>5954</v>
      </c>
      <c r="CD6001" s="53" t="s">
        <v>35333</v>
      </c>
      <c r="CE6001" s="53" t="s">
        <v>35334</v>
      </c>
      <c r="CF6001" s="54">
        <v>1088</v>
      </c>
      <c r="CG6001" s="54">
        <v>0.65400000000000003</v>
      </c>
      <c r="CH6001" s="54">
        <v>0.78600000000000003</v>
      </c>
      <c r="CI6001" s="54">
        <v>9.1999999999999998E-2</v>
      </c>
      <c r="CJ6001" s="54">
        <v>87</v>
      </c>
      <c r="CK6001" s="54" t="s">
        <v>28918</v>
      </c>
      <c r="CL6001" s="54">
        <v>2.2300000000000002E-3</v>
      </c>
      <c r="CM6001" s="54">
        <v>0.38500000000000001</v>
      </c>
      <c r="CN6001" s="53" t="s">
        <v>37050</v>
      </c>
      <c r="CO6001" s="54">
        <v>161</v>
      </c>
      <c r="CP6001" s="54">
        <v>175</v>
      </c>
      <c r="CQ6001" s="55">
        <f t="shared" si="93"/>
        <v>0.92</v>
      </c>
      <c r="CR6001" s="52" t="s">
        <v>28953</v>
      </c>
    </row>
    <row r="6002" spans="81:96">
      <c r="CC6002" s="52">
        <v>5955</v>
      </c>
      <c r="CD6002" s="53" t="s">
        <v>37220</v>
      </c>
      <c r="CE6002" s="53" t="s">
        <v>37221</v>
      </c>
      <c r="CF6002" s="54">
        <v>1627</v>
      </c>
      <c r="CG6002" s="54">
        <v>0.59599999999999997</v>
      </c>
      <c r="CH6002" s="54">
        <v>0.76100000000000001</v>
      </c>
      <c r="CI6002" s="54">
        <v>4.3999999999999997E-2</v>
      </c>
      <c r="CJ6002" s="54">
        <v>136</v>
      </c>
      <c r="CK6002" s="54" t="s">
        <v>28918</v>
      </c>
      <c r="CL6002" s="54">
        <v>2.0999999999999999E-3</v>
      </c>
      <c r="CM6002" s="54">
        <v>0.20699999999999999</v>
      </c>
      <c r="CN6002" s="53" t="s">
        <v>37050</v>
      </c>
      <c r="CO6002" s="54">
        <v>162</v>
      </c>
      <c r="CP6002" s="54">
        <v>175</v>
      </c>
      <c r="CQ6002" s="55">
        <f t="shared" si="93"/>
        <v>0.92571428571428571</v>
      </c>
      <c r="CR6002" s="52" t="s">
        <v>28953</v>
      </c>
    </row>
    <row r="6003" spans="81:96">
      <c r="CC6003" s="52">
        <v>5956</v>
      </c>
      <c r="CD6003" s="53" t="s">
        <v>34892</v>
      </c>
      <c r="CE6003" s="53" t="s">
        <v>34893</v>
      </c>
      <c r="CF6003" s="54">
        <v>151</v>
      </c>
      <c r="CG6003" s="54">
        <v>0.58299999999999996</v>
      </c>
      <c r="CH6003" s="54">
        <v>0.53800000000000003</v>
      </c>
      <c r="CI6003" s="54">
        <v>0</v>
      </c>
      <c r="CJ6003" s="54">
        <v>10</v>
      </c>
      <c r="CK6003" s="54" t="s">
        <v>28918</v>
      </c>
      <c r="CL6003" s="54">
        <v>1.4999999999999999E-4</v>
      </c>
      <c r="CM6003" s="54">
        <v>0.184</v>
      </c>
      <c r="CN6003" s="53" t="s">
        <v>37050</v>
      </c>
      <c r="CO6003" s="54">
        <v>163</v>
      </c>
      <c r="CP6003" s="54">
        <v>175</v>
      </c>
      <c r="CQ6003" s="55">
        <f t="shared" si="93"/>
        <v>0.93142857142857138</v>
      </c>
      <c r="CR6003" s="52" t="s">
        <v>28953</v>
      </c>
    </row>
    <row r="6004" spans="81:96">
      <c r="CC6004" s="52">
        <v>5957</v>
      </c>
      <c r="CD6004" s="53" t="s">
        <v>37222</v>
      </c>
      <c r="CE6004" s="53" t="s">
        <v>37223</v>
      </c>
      <c r="CF6004" s="54">
        <v>457</v>
      </c>
      <c r="CG6004" s="54">
        <v>0.56999999999999995</v>
      </c>
      <c r="CH6004" s="54">
        <v>0.80200000000000005</v>
      </c>
      <c r="CI6004" s="54">
        <v>0.16700000000000001</v>
      </c>
      <c r="CJ6004" s="54">
        <v>30</v>
      </c>
      <c r="CK6004" s="54">
        <v>6.8</v>
      </c>
      <c r="CL6004" s="54">
        <v>8.0999999999999996E-4</v>
      </c>
      <c r="CM6004" s="54">
        <v>0.214</v>
      </c>
      <c r="CN6004" s="53" t="s">
        <v>37050</v>
      </c>
      <c r="CO6004" s="54">
        <v>164</v>
      </c>
      <c r="CP6004" s="54">
        <v>175</v>
      </c>
      <c r="CQ6004" s="55">
        <f t="shared" si="93"/>
        <v>0.93714285714285717</v>
      </c>
      <c r="CR6004" s="52" t="s">
        <v>28953</v>
      </c>
    </row>
    <row r="6005" spans="81:96">
      <c r="CC6005" s="52">
        <v>5958</v>
      </c>
      <c r="CD6005" s="53" t="s">
        <v>37224</v>
      </c>
      <c r="CE6005" s="53" t="s">
        <v>37225</v>
      </c>
      <c r="CF6005" s="54">
        <v>181</v>
      </c>
      <c r="CG6005" s="54">
        <v>0.56899999999999995</v>
      </c>
      <c r="CH6005" s="54">
        <v>0.61099999999999999</v>
      </c>
      <c r="CI6005" s="54">
        <v>0.68300000000000005</v>
      </c>
      <c r="CJ6005" s="54">
        <v>41</v>
      </c>
      <c r="CK6005" s="54">
        <v>4.2</v>
      </c>
      <c r="CL6005" s="54">
        <v>4.0999999999999999E-4</v>
      </c>
      <c r="CM6005" s="54">
        <v>0.17199999999999999</v>
      </c>
      <c r="CN6005" s="53" t="s">
        <v>37050</v>
      </c>
      <c r="CO6005" s="54">
        <v>165</v>
      </c>
      <c r="CP6005" s="54">
        <v>175</v>
      </c>
      <c r="CQ6005" s="55">
        <f t="shared" si="93"/>
        <v>0.94285714285714284</v>
      </c>
      <c r="CR6005" s="52" t="s">
        <v>28953</v>
      </c>
    </row>
    <row r="6006" spans="81:96">
      <c r="CC6006" s="52">
        <v>5959</v>
      </c>
      <c r="CD6006" s="53" t="s">
        <v>37226</v>
      </c>
      <c r="CE6006" s="53" t="s">
        <v>37227</v>
      </c>
      <c r="CF6006" s="54">
        <v>17</v>
      </c>
      <c r="CG6006" s="54">
        <v>0.55000000000000004</v>
      </c>
      <c r="CH6006" s="54">
        <v>0.47199999999999998</v>
      </c>
      <c r="CI6006" s="54">
        <v>0</v>
      </c>
      <c r="CJ6006" s="54">
        <v>10</v>
      </c>
      <c r="CK6006" s="54"/>
      <c r="CL6006" s="54">
        <v>1.3999999999999999E-4</v>
      </c>
      <c r="CM6006" s="54">
        <v>0.24</v>
      </c>
      <c r="CN6006" s="53" t="s">
        <v>37050</v>
      </c>
      <c r="CO6006" s="54">
        <v>166</v>
      </c>
      <c r="CP6006" s="54">
        <v>175</v>
      </c>
      <c r="CQ6006" s="55">
        <f t="shared" si="93"/>
        <v>0.94857142857142862</v>
      </c>
      <c r="CR6006" s="52" t="s">
        <v>28953</v>
      </c>
    </row>
    <row r="6007" spans="81:96">
      <c r="CC6007" s="52">
        <v>5960</v>
      </c>
      <c r="CD6007" s="53" t="s">
        <v>34898</v>
      </c>
      <c r="CE6007" s="53" t="s">
        <v>34899</v>
      </c>
      <c r="CF6007" s="54">
        <v>259</v>
      </c>
      <c r="CG6007" s="54">
        <v>0.53300000000000003</v>
      </c>
      <c r="CH6007" s="54">
        <v>0.58099999999999996</v>
      </c>
      <c r="CI6007" s="54">
        <v>0.04</v>
      </c>
      <c r="CJ6007" s="54">
        <v>50</v>
      </c>
      <c r="CK6007" s="54">
        <v>6.1</v>
      </c>
      <c r="CL6007" s="54">
        <v>8.1999999999999998E-4</v>
      </c>
      <c r="CM6007" s="54">
        <v>0.24099999999999999</v>
      </c>
      <c r="CN6007" s="53" t="s">
        <v>37050</v>
      </c>
      <c r="CO6007" s="54">
        <v>167</v>
      </c>
      <c r="CP6007" s="54">
        <v>175</v>
      </c>
      <c r="CQ6007" s="55">
        <f t="shared" si="93"/>
        <v>0.95428571428571429</v>
      </c>
      <c r="CR6007" s="52" t="s">
        <v>28953</v>
      </c>
    </row>
    <row r="6008" spans="81:96">
      <c r="CC6008" s="52">
        <v>5961</v>
      </c>
      <c r="CD6008" s="53" t="s">
        <v>37228</v>
      </c>
      <c r="CE6008" s="53" t="s">
        <v>37229</v>
      </c>
      <c r="CF6008" s="54">
        <v>1649</v>
      </c>
      <c r="CG6008" s="54">
        <v>0.51800000000000002</v>
      </c>
      <c r="CH6008" s="54">
        <v>0.53300000000000003</v>
      </c>
      <c r="CI6008" s="54">
        <v>5.5E-2</v>
      </c>
      <c r="CJ6008" s="54">
        <v>345</v>
      </c>
      <c r="CK6008" s="54">
        <v>5.7</v>
      </c>
      <c r="CL6008" s="54">
        <v>5.0200000000000002E-3</v>
      </c>
      <c r="CM6008" s="54">
        <v>0.19700000000000001</v>
      </c>
      <c r="CN6008" s="53" t="s">
        <v>37050</v>
      </c>
      <c r="CO6008" s="54">
        <v>168</v>
      </c>
      <c r="CP6008" s="54">
        <v>175</v>
      </c>
      <c r="CQ6008" s="55">
        <f t="shared" si="93"/>
        <v>0.96</v>
      </c>
      <c r="CR6008" s="52" t="s">
        <v>28953</v>
      </c>
    </row>
    <row r="6009" spans="81:96">
      <c r="CC6009" s="52">
        <v>5962</v>
      </c>
      <c r="CD6009" s="53" t="s">
        <v>37230</v>
      </c>
      <c r="CE6009" s="53" t="s">
        <v>37231</v>
      </c>
      <c r="CF6009" s="54">
        <v>349</v>
      </c>
      <c r="CG6009" s="54">
        <v>0.45100000000000001</v>
      </c>
      <c r="CH6009" s="54">
        <v>0.99399999999999999</v>
      </c>
      <c r="CI6009" s="54">
        <v>0.08</v>
      </c>
      <c r="CJ6009" s="54">
        <v>25</v>
      </c>
      <c r="CK6009" s="54">
        <v>6.9</v>
      </c>
      <c r="CL6009" s="54">
        <v>6.9999999999999999E-4</v>
      </c>
      <c r="CM6009" s="54">
        <v>0.28399999999999997</v>
      </c>
      <c r="CN6009" s="53" t="s">
        <v>37050</v>
      </c>
      <c r="CO6009" s="54">
        <v>169</v>
      </c>
      <c r="CP6009" s="54">
        <v>175</v>
      </c>
      <c r="CQ6009" s="55">
        <f t="shared" si="93"/>
        <v>0.96571428571428575</v>
      </c>
      <c r="CR6009" s="52" t="s">
        <v>28953</v>
      </c>
    </row>
    <row r="6010" spans="81:96">
      <c r="CC6010" s="52">
        <v>5963</v>
      </c>
      <c r="CD6010" s="53" t="s">
        <v>37232</v>
      </c>
      <c r="CE6010" s="53" t="s">
        <v>37233</v>
      </c>
      <c r="CF6010" s="54">
        <v>46</v>
      </c>
      <c r="CG6010" s="54">
        <v>0.42299999999999999</v>
      </c>
      <c r="CH6010" s="54">
        <v>0.254</v>
      </c>
      <c r="CI6010" s="54">
        <v>6.2E-2</v>
      </c>
      <c r="CJ6010" s="54">
        <v>16</v>
      </c>
      <c r="CK6010" s="54"/>
      <c r="CL6010" s="54">
        <v>1.1E-4</v>
      </c>
      <c r="CM6010" s="54">
        <v>0.114</v>
      </c>
      <c r="CN6010" s="53" t="s">
        <v>37050</v>
      </c>
      <c r="CO6010" s="54">
        <v>170</v>
      </c>
      <c r="CP6010" s="54">
        <v>175</v>
      </c>
      <c r="CQ6010" s="55">
        <f t="shared" si="93"/>
        <v>0.97142857142857142</v>
      </c>
      <c r="CR6010" s="52" t="s">
        <v>28953</v>
      </c>
    </row>
    <row r="6011" spans="81:96">
      <c r="CC6011" s="52">
        <v>5964</v>
      </c>
      <c r="CD6011" s="53" t="s">
        <v>37234</v>
      </c>
      <c r="CE6011" s="53" t="s">
        <v>37235</v>
      </c>
      <c r="CF6011" s="54">
        <v>108</v>
      </c>
      <c r="CG6011" s="54">
        <v>0.33800000000000002</v>
      </c>
      <c r="CH6011" s="54">
        <v>0.376</v>
      </c>
      <c r="CI6011" s="54">
        <v>8.1000000000000003E-2</v>
      </c>
      <c r="CJ6011" s="54">
        <v>37</v>
      </c>
      <c r="CK6011" s="54">
        <v>4.3</v>
      </c>
      <c r="CL6011" s="54">
        <v>4.0000000000000002E-4</v>
      </c>
      <c r="CM6011" s="54">
        <v>0.12</v>
      </c>
      <c r="CN6011" s="53" t="s">
        <v>37050</v>
      </c>
      <c r="CO6011" s="54">
        <v>171</v>
      </c>
      <c r="CP6011" s="54">
        <v>175</v>
      </c>
      <c r="CQ6011" s="55">
        <f t="shared" si="93"/>
        <v>0.97714285714285709</v>
      </c>
      <c r="CR6011" s="52" t="s">
        <v>28953</v>
      </c>
    </row>
    <row r="6012" spans="81:96">
      <c r="CC6012" s="52">
        <v>5965</v>
      </c>
      <c r="CD6012" s="53" t="s">
        <v>37236</v>
      </c>
      <c r="CE6012" s="53" t="s">
        <v>37237</v>
      </c>
      <c r="CF6012" s="54">
        <v>178</v>
      </c>
      <c r="CG6012" s="54">
        <v>0.32900000000000001</v>
      </c>
      <c r="CH6012" s="54">
        <v>0.374</v>
      </c>
      <c r="CI6012" s="54">
        <v>7.3999999999999996E-2</v>
      </c>
      <c r="CJ6012" s="54">
        <v>27</v>
      </c>
      <c r="CK6012" s="54">
        <v>5.8</v>
      </c>
      <c r="CL6012" s="54">
        <v>2.5000000000000001E-4</v>
      </c>
      <c r="CM6012" s="54">
        <v>6.5000000000000002E-2</v>
      </c>
      <c r="CN6012" s="53" t="s">
        <v>37050</v>
      </c>
      <c r="CO6012" s="54">
        <v>172</v>
      </c>
      <c r="CP6012" s="54">
        <v>175</v>
      </c>
      <c r="CQ6012" s="55">
        <f t="shared" si="93"/>
        <v>0.98285714285714287</v>
      </c>
      <c r="CR6012" s="52" t="s">
        <v>28953</v>
      </c>
    </row>
    <row r="6013" spans="81:96">
      <c r="CC6013" s="52">
        <v>5966</v>
      </c>
      <c r="CD6013" s="53" t="s">
        <v>36960</v>
      </c>
      <c r="CE6013" s="53" t="s">
        <v>36961</v>
      </c>
      <c r="CF6013" s="54">
        <v>105</v>
      </c>
      <c r="CG6013" s="54">
        <v>0.32400000000000001</v>
      </c>
      <c r="CH6013" s="54">
        <v>0.47799999999999998</v>
      </c>
      <c r="CI6013" s="54">
        <v>0</v>
      </c>
      <c r="CJ6013" s="54">
        <v>19</v>
      </c>
      <c r="CK6013" s="54">
        <v>6.7</v>
      </c>
      <c r="CL6013" s="54">
        <v>2.2000000000000001E-4</v>
      </c>
      <c r="CM6013" s="54">
        <v>0.156</v>
      </c>
      <c r="CN6013" s="53" t="s">
        <v>37050</v>
      </c>
      <c r="CO6013" s="54">
        <v>173</v>
      </c>
      <c r="CP6013" s="54">
        <v>175</v>
      </c>
      <c r="CQ6013" s="55">
        <f t="shared" si="93"/>
        <v>0.98857142857142855</v>
      </c>
      <c r="CR6013" s="52" t="s">
        <v>28953</v>
      </c>
    </row>
    <row r="6014" spans="81:96">
      <c r="CC6014" s="52">
        <v>5967</v>
      </c>
      <c r="CD6014" s="53" t="s">
        <v>37238</v>
      </c>
      <c r="CE6014" s="53" t="s">
        <v>37239</v>
      </c>
      <c r="CF6014" s="54">
        <v>32</v>
      </c>
      <c r="CG6014" s="54">
        <v>0.24299999999999999</v>
      </c>
      <c r="CH6014" s="54">
        <v>0.26500000000000001</v>
      </c>
      <c r="CI6014" s="54">
        <v>3</v>
      </c>
      <c r="CJ6014" s="54">
        <v>1</v>
      </c>
      <c r="CK6014" s="54"/>
      <c r="CL6014" s="54">
        <v>1.1E-4</v>
      </c>
      <c r="CM6014" s="54">
        <v>8.4000000000000005E-2</v>
      </c>
      <c r="CN6014" s="53" t="s">
        <v>37050</v>
      </c>
      <c r="CO6014" s="54">
        <v>174</v>
      </c>
      <c r="CP6014" s="54">
        <v>175</v>
      </c>
      <c r="CQ6014" s="55">
        <f t="shared" si="93"/>
        <v>0.99428571428571433</v>
      </c>
      <c r="CR6014" s="52" t="s">
        <v>28953</v>
      </c>
    </row>
    <row r="6015" spans="81:96">
      <c r="CC6015" s="52">
        <v>5968</v>
      </c>
      <c r="CD6015" s="53" t="s">
        <v>37240</v>
      </c>
      <c r="CE6015" s="53" t="s">
        <v>37241</v>
      </c>
      <c r="CF6015" s="54">
        <v>595</v>
      </c>
      <c r="CG6015" s="54">
        <v>0.188</v>
      </c>
      <c r="CH6015" s="54">
        <v>0.81799999999999995</v>
      </c>
      <c r="CI6015" s="54"/>
      <c r="CJ6015" s="54">
        <v>0</v>
      </c>
      <c r="CK6015" s="54" t="s">
        <v>28918</v>
      </c>
      <c r="CL6015" s="54">
        <v>3.6999999999999999E-4</v>
      </c>
      <c r="CM6015" s="54">
        <v>0.30299999999999999</v>
      </c>
      <c r="CN6015" s="53" t="s">
        <v>37050</v>
      </c>
      <c r="CO6015" s="54">
        <v>175</v>
      </c>
      <c r="CP6015" s="54">
        <v>175</v>
      </c>
      <c r="CQ6015" s="55">
        <f t="shared" si="93"/>
        <v>1</v>
      </c>
      <c r="CR6015" s="52" t="s">
        <v>28953</v>
      </c>
    </row>
    <row r="6016" spans="81:96">
      <c r="CC6016" s="52">
        <v>6015</v>
      </c>
      <c r="CD6016" s="53" t="s">
        <v>31082</v>
      </c>
      <c r="CE6016" s="53" t="s">
        <v>31083</v>
      </c>
      <c r="CF6016" s="54">
        <v>2986</v>
      </c>
      <c r="CG6016" s="54">
        <v>6.6340000000000003</v>
      </c>
      <c r="CH6016" s="54">
        <v>7.194</v>
      </c>
      <c r="CI6016" s="54">
        <v>1.5740000000000001</v>
      </c>
      <c r="CJ6016" s="54">
        <v>61</v>
      </c>
      <c r="CK6016" s="54">
        <v>4.0999999999999996</v>
      </c>
      <c r="CL6016" s="54">
        <v>8.7899999999999992E-3</v>
      </c>
      <c r="CM6016" s="54">
        <v>2.0270000000000001</v>
      </c>
      <c r="CN6016" s="53" t="s">
        <v>37242</v>
      </c>
      <c r="CO6016" s="54">
        <v>1</v>
      </c>
      <c r="CP6016" s="54">
        <v>50</v>
      </c>
      <c r="CQ6016" s="55">
        <f t="shared" si="93"/>
        <v>0.02</v>
      </c>
      <c r="CR6016" s="52" t="s">
        <v>28907</v>
      </c>
    </row>
    <row r="6017" spans="81:96">
      <c r="CC6017" s="52">
        <v>6016</v>
      </c>
      <c r="CD6017" s="53" t="s">
        <v>31086</v>
      </c>
      <c r="CE6017" s="53" t="s">
        <v>31087</v>
      </c>
      <c r="CF6017" s="54">
        <v>5793</v>
      </c>
      <c r="CG6017" s="54">
        <v>6.34</v>
      </c>
      <c r="CH6017" s="54">
        <v>6.593</v>
      </c>
      <c r="CI6017" s="54">
        <v>1.405</v>
      </c>
      <c r="CJ6017" s="54">
        <v>116</v>
      </c>
      <c r="CK6017" s="54">
        <v>4.7</v>
      </c>
      <c r="CL6017" s="54">
        <v>1.9120000000000002E-2</v>
      </c>
      <c r="CM6017" s="54">
        <v>2.3199999999999998</v>
      </c>
      <c r="CN6017" s="53" t="s">
        <v>37242</v>
      </c>
      <c r="CO6017" s="54">
        <v>2</v>
      </c>
      <c r="CP6017" s="54">
        <v>50</v>
      </c>
      <c r="CQ6017" s="55">
        <f t="shared" si="93"/>
        <v>0.04</v>
      </c>
      <c r="CR6017" s="52" t="s">
        <v>28907</v>
      </c>
    </row>
    <row r="6018" spans="81:96">
      <c r="CC6018" s="52">
        <v>6017</v>
      </c>
      <c r="CD6018" s="53" t="s">
        <v>37243</v>
      </c>
      <c r="CE6018" s="53" t="s">
        <v>37244</v>
      </c>
      <c r="CF6018" s="54">
        <v>13534</v>
      </c>
      <c r="CG6018" s="54">
        <v>5.4160000000000004</v>
      </c>
      <c r="CH6018" s="54">
        <v>5.4059999999999997</v>
      </c>
      <c r="CI6018" s="54">
        <v>1.4139999999999999</v>
      </c>
      <c r="CJ6018" s="54">
        <v>198</v>
      </c>
      <c r="CK6018" s="54">
        <v>8.4</v>
      </c>
      <c r="CL6018" s="54">
        <v>2.1850000000000001E-2</v>
      </c>
      <c r="CM6018" s="54">
        <v>1.6639999999999999</v>
      </c>
      <c r="CN6018" s="53" t="s">
        <v>37242</v>
      </c>
      <c r="CO6018" s="54">
        <v>3</v>
      </c>
      <c r="CP6018" s="54">
        <v>50</v>
      </c>
      <c r="CQ6018" s="55">
        <f t="shared" ref="CQ6018:CQ6081" si="94">CO6018/CP6018</f>
        <v>0.06</v>
      </c>
      <c r="CR6018" s="52" t="s">
        <v>28907</v>
      </c>
    </row>
    <row r="6019" spans="81:96">
      <c r="CC6019" s="52">
        <v>6018</v>
      </c>
      <c r="CD6019" s="53" t="s">
        <v>37245</v>
      </c>
      <c r="CE6019" s="53" t="s">
        <v>37246</v>
      </c>
      <c r="CF6019" s="54">
        <v>17534</v>
      </c>
      <c r="CG6019" s="54">
        <v>5.0129999999999999</v>
      </c>
      <c r="CH6019" s="54">
        <v>5.2240000000000002</v>
      </c>
      <c r="CI6019" s="54">
        <v>1.72</v>
      </c>
      <c r="CJ6019" s="54">
        <v>400</v>
      </c>
      <c r="CK6019" s="54">
        <v>5.7</v>
      </c>
      <c r="CL6019" s="54">
        <v>4.1140000000000003E-2</v>
      </c>
      <c r="CM6019" s="54">
        <v>1.605</v>
      </c>
      <c r="CN6019" s="53" t="s">
        <v>37242</v>
      </c>
      <c r="CO6019" s="54">
        <v>4</v>
      </c>
      <c r="CP6019" s="54">
        <v>50</v>
      </c>
      <c r="CQ6019" s="55">
        <f t="shared" si="94"/>
        <v>0.08</v>
      </c>
      <c r="CR6019" s="52" t="s">
        <v>28907</v>
      </c>
    </row>
    <row r="6020" spans="81:96">
      <c r="CC6020" s="52">
        <v>6019</v>
      </c>
      <c r="CD6020" s="53" t="s">
        <v>37247</v>
      </c>
      <c r="CE6020" s="53" t="s">
        <v>37248</v>
      </c>
      <c r="CF6020" s="54">
        <v>3553</v>
      </c>
      <c r="CG6020" s="54">
        <v>4.9390000000000001</v>
      </c>
      <c r="CH6020" s="54">
        <v>4.3209999999999997</v>
      </c>
      <c r="CI6020" s="54">
        <v>1.6639999999999999</v>
      </c>
      <c r="CJ6020" s="54">
        <v>143</v>
      </c>
      <c r="CK6020" s="54">
        <v>2.9</v>
      </c>
      <c r="CL6020" s="54">
        <v>8.2799999999999992E-3</v>
      </c>
      <c r="CM6020" s="54">
        <v>0.88500000000000001</v>
      </c>
      <c r="CN6020" s="53" t="s">
        <v>37242</v>
      </c>
      <c r="CO6020" s="54">
        <v>5</v>
      </c>
      <c r="CP6020" s="54">
        <v>50</v>
      </c>
      <c r="CQ6020" s="55">
        <f t="shared" si="94"/>
        <v>0.1</v>
      </c>
      <c r="CR6020" s="52" t="s">
        <v>28907</v>
      </c>
    </row>
    <row r="6021" spans="81:96">
      <c r="CC6021" s="52">
        <v>6020</v>
      </c>
      <c r="CD6021" s="53" t="s">
        <v>37249</v>
      </c>
      <c r="CE6021" s="53" t="s">
        <v>37250</v>
      </c>
      <c r="CF6021" s="54">
        <v>24352</v>
      </c>
      <c r="CG6021" s="54">
        <v>4.5720000000000001</v>
      </c>
      <c r="CH6021" s="54">
        <v>4.9390000000000001</v>
      </c>
      <c r="CI6021" s="54">
        <v>0.83199999999999996</v>
      </c>
      <c r="CJ6021" s="54">
        <v>292</v>
      </c>
      <c r="CK6021" s="54">
        <v>9.3000000000000007</v>
      </c>
      <c r="CL6021" s="54">
        <v>3.8809999999999997E-2</v>
      </c>
      <c r="CM6021" s="54">
        <v>1.6890000000000001</v>
      </c>
      <c r="CN6021" s="53" t="s">
        <v>37242</v>
      </c>
      <c r="CO6021" s="54">
        <v>6</v>
      </c>
      <c r="CP6021" s="54">
        <v>50</v>
      </c>
      <c r="CQ6021" s="55">
        <f t="shared" si="94"/>
        <v>0.12</v>
      </c>
      <c r="CR6021" s="52" t="s">
        <v>28907</v>
      </c>
    </row>
    <row r="6022" spans="81:96">
      <c r="CC6022" s="52">
        <v>6021</v>
      </c>
      <c r="CD6022" s="53" t="s">
        <v>37251</v>
      </c>
      <c r="CE6022" s="53" t="s">
        <v>37252</v>
      </c>
      <c r="CF6022" s="54">
        <v>5503</v>
      </c>
      <c r="CG6022" s="54">
        <v>4.2350000000000003</v>
      </c>
      <c r="CH6022" s="54">
        <v>4.4089999999999998</v>
      </c>
      <c r="CI6022" s="54">
        <v>0.90900000000000003</v>
      </c>
      <c r="CJ6022" s="54">
        <v>176</v>
      </c>
      <c r="CK6022" s="54">
        <v>6.3</v>
      </c>
      <c r="CL6022" s="54">
        <v>1.225E-2</v>
      </c>
      <c r="CM6022" s="54">
        <v>1.3819999999999999</v>
      </c>
      <c r="CN6022" s="53" t="s">
        <v>37242</v>
      </c>
      <c r="CO6022" s="54">
        <v>7</v>
      </c>
      <c r="CP6022" s="54">
        <v>50</v>
      </c>
      <c r="CQ6022" s="55">
        <f t="shared" si="94"/>
        <v>0.14000000000000001</v>
      </c>
      <c r="CR6022" s="52" t="s">
        <v>28907</v>
      </c>
    </row>
    <row r="6023" spans="81:96">
      <c r="CC6023" s="52">
        <v>6022</v>
      </c>
      <c r="CD6023" s="53" t="s">
        <v>37253</v>
      </c>
      <c r="CE6023" s="53" t="s">
        <v>37254</v>
      </c>
      <c r="CF6023" s="54">
        <v>1127</v>
      </c>
      <c r="CG6023" s="54">
        <v>4</v>
      </c>
      <c r="CH6023" s="54">
        <v>4.7249999999999996</v>
      </c>
      <c r="CI6023" s="54">
        <v>0.58599999999999997</v>
      </c>
      <c r="CJ6023" s="54">
        <v>302</v>
      </c>
      <c r="CK6023" s="54">
        <v>2.1</v>
      </c>
      <c r="CL6023" s="54">
        <v>4.4600000000000004E-3</v>
      </c>
      <c r="CM6023" s="54">
        <v>1.403</v>
      </c>
      <c r="CN6023" s="53" t="s">
        <v>37242</v>
      </c>
      <c r="CO6023" s="54">
        <v>8</v>
      </c>
      <c r="CP6023" s="54">
        <v>50</v>
      </c>
      <c r="CQ6023" s="55">
        <f t="shared" si="94"/>
        <v>0.16</v>
      </c>
      <c r="CR6023" s="52" t="s">
        <v>28907</v>
      </c>
    </row>
    <row r="6024" spans="81:96">
      <c r="CC6024" s="52">
        <v>6023</v>
      </c>
      <c r="CD6024" s="53" t="s">
        <v>37255</v>
      </c>
      <c r="CE6024" s="53" t="s">
        <v>37256</v>
      </c>
      <c r="CF6024" s="54">
        <v>7912</v>
      </c>
      <c r="CG6024" s="54">
        <v>3.6419999999999999</v>
      </c>
      <c r="CH6024" s="54">
        <v>4.3940000000000001</v>
      </c>
      <c r="CI6024" s="54">
        <v>0.86499999999999999</v>
      </c>
      <c r="CJ6024" s="54">
        <v>141</v>
      </c>
      <c r="CK6024" s="54">
        <v>8.1</v>
      </c>
      <c r="CL6024" s="54">
        <v>1.4200000000000001E-2</v>
      </c>
      <c r="CM6024" s="54">
        <v>1.375</v>
      </c>
      <c r="CN6024" s="53" t="s">
        <v>37242</v>
      </c>
      <c r="CO6024" s="54">
        <v>9</v>
      </c>
      <c r="CP6024" s="54">
        <v>50</v>
      </c>
      <c r="CQ6024" s="55">
        <f t="shared" si="94"/>
        <v>0.18</v>
      </c>
      <c r="CR6024" s="52" t="s">
        <v>28907</v>
      </c>
    </row>
    <row r="6025" spans="81:96">
      <c r="CC6025" s="52">
        <v>6024</v>
      </c>
      <c r="CD6025" s="53" t="s">
        <v>32160</v>
      </c>
      <c r="CE6025" s="53" t="s">
        <v>32161</v>
      </c>
      <c r="CF6025" s="54">
        <v>4315</v>
      </c>
      <c r="CG6025" s="54">
        <v>3.5470000000000002</v>
      </c>
      <c r="CH6025" s="54">
        <v>3.2440000000000002</v>
      </c>
      <c r="CI6025" s="54">
        <v>0.41199999999999998</v>
      </c>
      <c r="CJ6025" s="54">
        <v>68</v>
      </c>
      <c r="CK6025" s="54">
        <v>6.7</v>
      </c>
      <c r="CL6025" s="54">
        <v>8.1799999999999998E-3</v>
      </c>
      <c r="CM6025" s="54">
        <v>0.91100000000000003</v>
      </c>
      <c r="CN6025" s="53" t="s">
        <v>37242</v>
      </c>
      <c r="CO6025" s="54">
        <v>10</v>
      </c>
      <c r="CP6025" s="54">
        <v>50</v>
      </c>
      <c r="CQ6025" s="55">
        <f t="shared" si="94"/>
        <v>0.2</v>
      </c>
      <c r="CR6025" s="52" t="s">
        <v>28907</v>
      </c>
    </row>
    <row r="6026" spans="81:96">
      <c r="CC6026" s="52">
        <v>6025</v>
      </c>
      <c r="CD6026" s="53" t="s">
        <v>37257</v>
      </c>
      <c r="CE6026" s="53" t="s">
        <v>37258</v>
      </c>
      <c r="CF6026" s="54">
        <v>538</v>
      </c>
      <c r="CG6026" s="54">
        <v>3.5379999999999998</v>
      </c>
      <c r="CH6026" s="54"/>
      <c r="CI6026" s="54">
        <v>0.16</v>
      </c>
      <c r="CJ6026" s="54">
        <v>25</v>
      </c>
      <c r="CK6026" s="54">
        <v>4.0999999999999996</v>
      </c>
      <c r="CL6026" s="54">
        <v>1.3600000000000001E-3</v>
      </c>
      <c r="CM6026" s="54"/>
      <c r="CN6026" s="53" t="s">
        <v>37242</v>
      </c>
      <c r="CO6026" s="54">
        <v>11</v>
      </c>
      <c r="CP6026" s="54">
        <v>50</v>
      </c>
      <c r="CQ6026" s="55">
        <f t="shared" si="94"/>
        <v>0.22</v>
      </c>
      <c r="CR6026" s="52" t="s">
        <v>28907</v>
      </c>
    </row>
    <row r="6027" spans="81:96">
      <c r="CC6027" s="52">
        <v>6026</v>
      </c>
      <c r="CD6027" s="53" t="s">
        <v>37259</v>
      </c>
      <c r="CE6027" s="53" t="s">
        <v>37260</v>
      </c>
      <c r="CF6027" s="54">
        <v>7283</v>
      </c>
      <c r="CG6027" s="54">
        <v>3.4849999999999999</v>
      </c>
      <c r="CH6027" s="54">
        <v>3.802</v>
      </c>
      <c r="CI6027" s="54">
        <v>0.65400000000000003</v>
      </c>
      <c r="CJ6027" s="54">
        <v>237</v>
      </c>
      <c r="CK6027" s="54">
        <v>7.6</v>
      </c>
      <c r="CL6027" s="54">
        <v>1.159E-2</v>
      </c>
      <c r="CM6027" s="54">
        <v>1.0389999999999999</v>
      </c>
      <c r="CN6027" s="53" t="s">
        <v>37242</v>
      </c>
      <c r="CO6027" s="54">
        <v>12</v>
      </c>
      <c r="CP6027" s="54">
        <v>50</v>
      </c>
      <c r="CQ6027" s="55">
        <f t="shared" si="94"/>
        <v>0.24</v>
      </c>
      <c r="CR6027" s="52" t="s">
        <v>28907</v>
      </c>
    </row>
    <row r="6028" spans="81:96">
      <c r="CC6028" s="52">
        <v>6027</v>
      </c>
      <c r="CD6028" s="53" t="s">
        <v>31132</v>
      </c>
      <c r="CE6028" s="53" t="s">
        <v>31133</v>
      </c>
      <c r="CF6028" s="54">
        <v>5663</v>
      </c>
      <c r="CG6028" s="54">
        <v>3.3969999999999998</v>
      </c>
      <c r="CH6028" s="54">
        <v>3.746</v>
      </c>
      <c r="CI6028" s="54">
        <v>0.76600000000000001</v>
      </c>
      <c r="CJ6028" s="54">
        <v>47</v>
      </c>
      <c r="CK6028" s="54">
        <v>9.4</v>
      </c>
      <c r="CL6028" s="54">
        <v>6.6400000000000001E-3</v>
      </c>
      <c r="CM6028" s="54">
        <v>1.0629999999999999</v>
      </c>
      <c r="CN6028" s="53" t="s">
        <v>37242</v>
      </c>
      <c r="CO6028" s="54">
        <v>13</v>
      </c>
      <c r="CP6028" s="54">
        <v>50</v>
      </c>
      <c r="CQ6028" s="55">
        <f t="shared" si="94"/>
        <v>0.26</v>
      </c>
      <c r="CR6028" s="52" t="s">
        <v>28921</v>
      </c>
    </row>
    <row r="6029" spans="81:96">
      <c r="CC6029" s="52">
        <v>6028</v>
      </c>
      <c r="CD6029" s="53" t="s">
        <v>37261</v>
      </c>
      <c r="CE6029" s="53" t="s">
        <v>37262</v>
      </c>
      <c r="CF6029" s="54">
        <v>2038</v>
      </c>
      <c r="CG6029" s="54">
        <v>3.39</v>
      </c>
      <c r="CH6029" s="54">
        <v>3.4369999999999998</v>
      </c>
      <c r="CI6029" s="54">
        <v>0.65300000000000002</v>
      </c>
      <c r="CJ6029" s="54">
        <v>196</v>
      </c>
      <c r="CK6029" s="54">
        <v>2.6</v>
      </c>
      <c r="CL6029" s="54">
        <v>7.3800000000000003E-3</v>
      </c>
      <c r="CM6029" s="54">
        <v>1.042</v>
      </c>
      <c r="CN6029" s="53" t="s">
        <v>37242</v>
      </c>
      <c r="CO6029" s="54">
        <v>14</v>
      </c>
      <c r="CP6029" s="54">
        <v>50</v>
      </c>
      <c r="CQ6029" s="55">
        <f t="shared" si="94"/>
        <v>0.28000000000000003</v>
      </c>
      <c r="CR6029" s="52" t="s">
        <v>28921</v>
      </c>
    </row>
    <row r="6030" spans="81:96">
      <c r="CC6030" s="52">
        <v>6029</v>
      </c>
      <c r="CD6030" s="53" t="s">
        <v>37263</v>
      </c>
      <c r="CE6030" s="53" t="s">
        <v>37264</v>
      </c>
      <c r="CF6030" s="54">
        <v>1437</v>
      </c>
      <c r="CG6030" s="54">
        <v>3.3109999999999999</v>
      </c>
      <c r="CH6030" s="54">
        <v>2.8450000000000002</v>
      </c>
      <c r="CI6030" s="54">
        <v>0.375</v>
      </c>
      <c r="CJ6030" s="54">
        <v>64</v>
      </c>
      <c r="CK6030" s="54">
        <v>4.5999999999999996</v>
      </c>
      <c r="CL6030" s="54">
        <v>3.15E-3</v>
      </c>
      <c r="CM6030" s="54">
        <v>0.61299999999999999</v>
      </c>
      <c r="CN6030" s="53" t="s">
        <v>37242</v>
      </c>
      <c r="CO6030" s="54">
        <v>15</v>
      </c>
      <c r="CP6030" s="54">
        <v>50</v>
      </c>
      <c r="CQ6030" s="55">
        <f t="shared" si="94"/>
        <v>0.3</v>
      </c>
      <c r="CR6030" s="52" t="s">
        <v>28921</v>
      </c>
    </row>
    <row r="6031" spans="81:96">
      <c r="CC6031" s="52">
        <v>6030</v>
      </c>
      <c r="CD6031" s="53" t="s">
        <v>37265</v>
      </c>
      <c r="CE6031" s="53" t="s">
        <v>37266</v>
      </c>
      <c r="CF6031" s="54">
        <v>1752</v>
      </c>
      <c r="CG6031" s="54">
        <v>3.29</v>
      </c>
      <c r="CH6031" s="54">
        <v>3.4079999999999999</v>
      </c>
      <c r="CI6031" s="54">
        <v>0.56200000000000006</v>
      </c>
      <c r="CJ6031" s="54">
        <v>48</v>
      </c>
      <c r="CK6031" s="54">
        <v>5.7</v>
      </c>
      <c r="CL6031" s="54">
        <v>3.5699999999999998E-3</v>
      </c>
      <c r="CM6031" s="54">
        <v>0.84199999999999997</v>
      </c>
      <c r="CN6031" s="53" t="s">
        <v>37242</v>
      </c>
      <c r="CO6031" s="54">
        <v>16</v>
      </c>
      <c r="CP6031" s="54">
        <v>50</v>
      </c>
      <c r="CQ6031" s="55">
        <f t="shared" si="94"/>
        <v>0.32</v>
      </c>
      <c r="CR6031" s="52" t="s">
        <v>28921</v>
      </c>
    </row>
    <row r="6032" spans="81:96">
      <c r="CC6032" s="52">
        <v>6031</v>
      </c>
      <c r="CD6032" s="53" t="s">
        <v>37267</v>
      </c>
      <c r="CE6032" s="53" t="s">
        <v>37268</v>
      </c>
      <c r="CF6032" s="54">
        <v>5686</v>
      </c>
      <c r="CG6032" s="54">
        <v>3.2130000000000001</v>
      </c>
      <c r="CH6032" s="54">
        <v>3.8559999999999999</v>
      </c>
      <c r="CI6032" s="54">
        <v>0.442</v>
      </c>
      <c r="CJ6032" s="54">
        <v>95</v>
      </c>
      <c r="CK6032" s="54">
        <v>8.9</v>
      </c>
      <c r="CL6032" s="54">
        <v>1.1089999999999999E-2</v>
      </c>
      <c r="CM6032" s="54">
        <v>1.5049999999999999</v>
      </c>
      <c r="CN6032" s="53" t="s">
        <v>37242</v>
      </c>
      <c r="CO6032" s="54">
        <v>17</v>
      </c>
      <c r="CP6032" s="54">
        <v>50</v>
      </c>
      <c r="CQ6032" s="55">
        <f t="shared" si="94"/>
        <v>0.34</v>
      </c>
      <c r="CR6032" s="52" t="s">
        <v>28921</v>
      </c>
    </row>
    <row r="6033" spans="81:96">
      <c r="CC6033" s="52">
        <v>6032</v>
      </c>
      <c r="CD6033" s="53" t="s">
        <v>37269</v>
      </c>
      <c r="CE6033" s="53" t="s">
        <v>37270</v>
      </c>
      <c r="CF6033" s="54">
        <v>904</v>
      </c>
      <c r="CG6033" s="54">
        <v>3.1280000000000001</v>
      </c>
      <c r="CH6033" s="54">
        <v>3.3010000000000002</v>
      </c>
      <c r="CI6033" s="54"/>
      <c r="CJ6033" s="54">
        <v>0</v>
      </c>
      <c r="CK6033" s="54">
        <v>5.5</v>
      </c>
      <c r="CL6033" s="54">
        <v>2.7200000000000002E-3</v>
      </c>
      <c r="CM6033" s="54">
        <v>1.1180000000000001</v>
      </c>
      <c r="CN6033" s="53" t="s">
        <v>37242</v>
      </c>
      <c r="CO6033" s="54">
        <v>18</v>
      </c>
      <c r="CP6033" s="54">
        <v>50</v>
      </c>
      <c r="CQ6033" s="55">
        <f t="shared" si="94"/>
        <v>0.36</v>
      </c>
      <c r="CR6033" s="52" t="s">
        <v>28921</v>
      </c>
    </row>
    <row r="6034" spans="81:96">
      <c r="CC6034" s="52">
        <v>6033</v>
      </c>
      <c r="CD6034" s="53" t="s">
        <v>37271</v>
      </c>
      <c r="CE6034" s="53" t="s">
        <v>37272</v>
      </c>
      <c r="CF6034" s="54">
        <v>480</v>
      </c>
      <c r="CG6034" s="54">
        <v>3.07</v>
      </c>
      <c r="CH6034" s="54">
        <v>3.5379999999999998</v>
      </c>
      <c r="CI6034" s="54">
        <v>0.41499999999999998</v>
      </c>
      <c r="CJ6034" s="54">
        <v>41</v>
      </c>
      <c r="CK6034" s="54">
        <v>3</v>
      </c>
      <c r="CL6034" s="54">
        <v>2.0200000000000001E-3</v>
      </c>
      <c r="CM6034" s="54">
        <v>0.97599999999999998</v>
      </c>
      <c r="CN6034" s="53" t="s">
        <v>37242</v>
      </c>
      <c r="CO6034" s="54">
        <v>19</v>
      </c>
      <c r="CP6034" s="54">
        <v>50</v>
      </c>
      <c r="CQ6034" s="55">
        <f t="shared" si="94"/>
        <v>0.38</v>
      </c>
      <c r="CR6034" s="52" t="s">
        <v>28921</v>
      </c>
    </row>
    <row r="6035" spans="81:96">
      <c r="CC6035" s="52">
        <v>6034</v>
      </c>
      <c r="CD6035" s="53" t="s">
        <v>37273</v>
      </c>
      <c r="CE6035" s="53" t="s">
        <v>37274</v>
      </c>
      <c r="CF6035" s="54">
        <v>2859</v>
      </c>
      <c r="CG6035" s="54">
        <v>3.0590000000000002</v>
      </c>
      <c r="CH6035" s="54">
        <v>3.2290000000000001</v>
      </c>
      <c r="CI6035" s="54">
        <v>0.80300000000000005</v>
      </c>
      <c r="CJ6035" s="54">
        <v>66</v>
      </c>
      <c r="CK6035" s="54">
        <v>7.6</v>
      </c>
      <c r="CL6035" s="54">
        <v>5.9699999999999996E-3</v>
      </c>
      <c r="CM6035" s="54">
        <v>1.038</v>
      </c>
      <c r="CN6035" s="53" t="s">
        <v>37242</v>
      </c>
      <c r="CO6035" s="54">
        <v>20</v>
      </c>
      <c r="CP6035" s="54">
        <v>50</v>
      </c>
      <c r="CQ6035" s="55">
        <f t="shared" si="94"/>
        <v>0.4</v>
      </c>
      <c r="CR6035" s="52" t="s">
        <v>28921</v>
      </c>
    </row>
    <row r="6036" spans="81:96">
      <c r="CC6036" s="52">
        <v>6035</v>
      </c>
      <c r="CD6036" s="53" t="s">
        <v>37275</v>
      </c>
      <c r="CE6036" s="53" t="s">
        <v>37276</v>
      </c>
      <c r="CF6036" s="54">
        <v>3105</v>
      </c>
      <c r="CG6036" s="54">
        <v>2.996</v>
      </c>
      <c r="CH6036" s="54">
        <v>2.9940000000000002</v>
      </c>
      <c r="CI6036" s="54">
        <v>0.43099999999999999</v>
      </c>
      <c r="CJ6036" s="54">
        <v>130</v>
      </c>
      <c r="CK6036" s="54">
        <v>4.9000000000000004</v>
      </c>
      <c r="CL6036" s="54">
        <v>8.0099999999999998E-3</v>
      </c>
      <c r="CM6036" s="54">
        <v>0.76500000000000001</v>
      </c>
      <c r="CN6036" s="53" t="s">
        <v>37242</v>
      </c>
      <c r="CO6036" s="54">
        <v>21</v>
      </c>
      <c r="CP6036" s="54">
        <v>50</v>
      </c>
      <c r="CQ6036" s="55">
        <f t="shared" si="94"/>
        <v>0.42</v>
      </c>
      <c r="CR6036" s="52" t="s">
        <v>28921</v>
      </c>
    </row>
    <row r="6037" spans="81:96">
      <c r="CC6037" s="52">
        <v>6036</v>
      </c>
      <c r="CD6037" s="53" t="s">
        <v>37277</v>
      </c>
      <c r="CE6037" s="53" t="s">
        <v>37278</v>
      </c>
      <c r="CF6037" s="54">
        <v>4761</v>
      </c>
      <c r="CG6037" s="54">
        <v>2.9420000000000002</v>
      </c>
      <c r="CH6037" s="54">
        <v>2.9729999999999999</v>
      </c>
      <c r="CI6037" s="54">
        <v>0.67200000000000004</v>
      </c>
      <c r="CJ6037" s="54">
        <v>177</v>
      </c>
      <c r="CK6037" s="54">
        <v>5.3</v>
      </c>
      <c r="CL6037" s="54">
        <v>1.136E-2</v>
      </c>
      <c r="CM6037" s="54">
        <v>0.83399999999999996</v>
      </c>
      <c r="CN6037" s="53" t="s">
        <v>37242</v>
      </c>
      <c r="CO6037" s="54">
        <v>22</v>
      </c>
      <c r="CP6037" s="54">
        <v>50</v>
      </c>
      <c r="CQ6037" s="55">
        <f t="shared" si="94"/>
        <v>0.44</v>
      </c>
      <c r="CR6037" s="52" t="s">
        <v>28921</v>
      </c>
    </row>
    <row r="6038" spans="81:96">
      <c r="CC6038" s="52">
        <v>6037</v>
      </c>
      <c r="CD6038" s="53" t="s">
        <v>37279</v>
      </c>
      <c r="CE6038" s="53" t="s">
        <v>37280</v>
      </c>
      <c r="CF6038" s="54">
        <v>7313</v>
      </c>
      <c r="CG6038" s="54">
        <v>2.8660000000000001</v>
      </c>
      <c r="CH6038" s="54">
        <v>3.149</v>
      </c>
      <c r="CI6038" s="54">
        <v>0.63100000000000001</v>
      </c>
      <c r="CJ6038" s="54">
        <v>141</v>
      </c>
      <c r="CK6038" s="54">
        <v>8</v>
      </c>
      <c r="CL6038" s="54">
        <v>1.256E-2</v>
      </c>
      <c r="CM6038" s="54">
        <v>1.01</v>
      </c>
      <c r="CN6038" s="53" t="s">
        <v>37242</v>
      </c>
      <c r="CO6038" s="54">
        <v>23</v>
      </c>
      <c r="CP6038" s="54">
        <v>50</v>
      </c>
      <c r="CQ6038" s="55">
        <f t="shared" si="94"/>
        <v>0.46</v>
      </c>
      <c r="CR6038" s="52" t="s">
        <v>28921</v>
      </c>
    </row>
    <row r="6039" spans="81:96">
      <c r="CC6039" s="52">
        <v>6038</v>
      </c>
      <c r="CD6039" s="53" t="s">
        <v>37281</v>
      </c>
      <c r="CE6039" s="53" t="s">
        <v>37282</v>
      </c>
      <c r="CF6039" s="54">
        <v>2780</v>
      </c>
      <c r="CG6039" s="54">
        <v>2.8380000000000001</v>
      </c>
      <c r="CH6039" s="54">
        <v>2.9569999999999999</v>
      </c>
      <c r="CI6039" s="54">
        <v>0.48199999999999998</v>
      </c>
      <c r="CJ6039" s="54">
        <v>85</v>
      </c>
      <c r="CK6039" s="54">
        <v>6.5</v>
      </c>
      <c r="CL6039" s="54">
        <v>5.7099999999999998E-3</v>
      </c>
      <c r="CM6039" s="54">
        <v>0.85099999999999998</v>
      </c>
      <c r="CN6039" s="53" t="s">
        <v>37242</v>
      </c>
      <c r="CO6039" s="54">
        <v>24</v>
      </c>
      <c r="CP6039" s="54">
        <v>50</v>
      </c>
      <c r="CQ6039" s="55">
        <f t="shared" si="94"/>
        <v>0.48</v>
      </c>
      <c r="CR6039" s="52" t="s">
        <v>28921</v>
      </c>
    </row>
    <row r="6040" spans="81:96">
      <c r="CC6040" s="52">
        <v>6039</v>
      </c>
      <c r="CD6040" s="53" t="s">
        <v>32264</v>
      </c>
      <c r="CE6040" s="53" t="s">
        <v>32265</v>
      </c>
      <c r="CF6040" s="54">
        <v>1333</v>
      </c>
      <c r="CG6040" s="54">
        <v>2.242</v>
      </c>
      <c r="CH6040" s="54">
        <v>3.0259999999999998</v>
      </c>
      <c r="CI6040" s="54">
        <v>0.54500000000000004</v>
      </c>
      <c r="CJ6040" s="54">
        <v>33</v>
      </c>
      <c r="CK6040" s="54">
        <v>8.5</v>
      </c>
      <c r="CL6040" s="54">
        <v>2.3E-3</v>
      </c>
      <c r="CM6040" s="54">
        <v>0.95199999999999996</v>
      </c>
      <c r="CN6040" s="53" t="s">
        <v>37242</v>
      </c>
      <c r="CO6040" s="54">
        <v>25</v>
      </c>
      <c r="CP6040" s="54">
        <v>50</v>
      </c>
      <c r="CQ6040" s="55">
        <f t="shared" si="94"/>
        <v>0.5</v>
      </c>
      <c r="CR6040" s="52" t="s">
        <v>28938</v>
      </c>
    </row>
    <row r="6041" spans="81:96">
      <c r="CC6041" s="52">
        <v>6040</v>
      </c>
      <c r="CD6041" s="53" t="s">
        <v>37283</v>
      </c>
      <c r="CE6041" s="53" t="s">
        <v>37284</v>
      </c>
      <c r="CF6041" s="54">
        <v>1092</v>
      </c>
      <c r="CG6041" s="54">
        <v>2.1880000000000002</v>
      </c>
      <c r="CH6041" s="54">
        <v>2.0259999999999998</v>
      </c>
      <c r="CI6041" s="54">
        <v>0.52600000000000002</v>
      </c>
      <c r="CJ6041" s="54">
        <v>156</v>
      </c>
      <c r="CK6041" s="54">
        <v>2.8</v>
      </c>
      <c r="CL6041" s="54">
        <v>3.1800000000000001E-3</v>
      </c>
      <c r="CM6041" s="54">
        <v>0.47799999999999998</v>
      </c>
      <c r="CN6041" s="53" t="s">
        <v>37242</v>
      </c>
      <c r="CO6041" s="54">
        <v>26</v>
      </c>
      <c r="CP6041" s="54">
        <v>50</v>
      </c>
      <c r="CQ6041" s="55">
        <f t="shared" si="94"/>
        <v>0.52</v>
      </c>
      <c r="CR6041" s="52" t="s">
        <v>28938</v>
      </c>
    </row>
    <row r="6042" spans="81:96">
      <c r="CC6042" s="52">
        <v>6041</v>
      </c>
      <c r="CD6042" s="53" t="s">
        <v>37285</v>
      </c>
      <c r="CE6042" s="53" t="s">
        <v>37286</v>
      </c>
      <c r="CF6042" s="54">
        <v>1381</v>
      </c>
      <c r="CG6042" s="54">
        <v>2.077</v>
      </c>
      <c r="CH6042" s="54">
        <v>2.1789999999999998</v>
      </c>
      <c r="CI6042" s="54">
        <v>0.28899999999999998</v>
      </c>
      <c r="CJ6042" s="54">
        <v>225</v>
      </c>
      <c r="CK6042" s="54">
        <v>4.3</v>
      </c>
      <c r="CL6042" s="54">
        <v>3.4499999999999999E-3</v>
      </c>
      <c r="CM6042" s="54">
        <v>0.57399999999999995</v>
      </c>
      <c r="CN6042" s="53" t="s">
        <v>37242</v>
      </c>
      <c r="CO6042" s="54">
        <v>27</v>
      </c>
      <c r="CP6042" s="54">
        <v>50</v>
      </c>
      <c r="CQ6042" s="55">
        <f t="shared" si="94"/>
        <v>0.54</v>
      </c>
      <c r="CR6042" s="52" t="s">
        <v>28938</v>
      </c>
    </row>
    <row r="6043" spans="81:96">
      <c r="CC6043" s="52">
        <v>6042</v>
      </c>
      <c r="CD6043" s="53" t="s">
        <v>37287</v>
      </c>
      <c r="CE6043" s="53" t="s">
        <v>37288</v>
      </c>
      <c r="CF6043" s="54">
        <v>1042</v>
      </c>
      <c r="CG6043" s="54">
        <v>1.966</v>
      </c>
      <c r="CH6043" s="54">
        <v>2.7850000000000001</v>
      </c>
      <c r="CI6043" s="54">
        <v>0.32800000000000001</v>
      </c>
      <c r="CJ6043" s="54">
        <v>61</v>
      </c>
      <c r="CK6043" s="54">
        <v>7.2</v>
      </c>
      <c r="CL6043" s="54">
        <v>1.83E-3</v>
      </c>
      <c r="CM6043" s="54">
        <v>0.80100000000000005</v>
      </c>
      <c r="CN6043" s="53" t="s">
        <v>37242</v>
      </c>
      <c r="CO6043" s="54">
        <v>28</v>
      </c>
      <c r="CP6043" s="54">
        <v>50</v>
      </c>
      <c r="CQ6043" s="55">
        <f t="shared" si="94"/>
        <v>0.56000000000000005</v>
      </c>
      <c r="CR6043" s="52" t="s">
        <v>28938</v>
      </c>
    </row>
    <row r="6044" spans="81:96">
      <c r="CC6044" s="52">
        <v>6043</v>
      </c>
      <c r="CD6044" s="53" t="s">
        <v>37289</v>
      </c>
      <c r="CE6044" s="53" t="s">
        <v>37290</v>
      </c>
      <c r="CF6044" s="54">
        <v>3758</v>
      </c>
      <c r="CG6044" s="54">
        <v>1.9339999999999999</v>
      </c>
      <c r="CH6044" s="54">
        <v>2.2730000000000001</v>
      </c>
      <c r="CI6044" s="54">
        <v>0.46899999999999997</v>
      </c>
      <c r="CJ6044" s="54">
        <v>177</v>
      </c>
      <c r="CK6044" s="54">
        <v>5.6</v>
      </c>
      <c r="CL6044" s="54">
        <v>9.2099999999999994E-3</v>
      </c>
      <c r="CM6044" s="54">
        <v>0.67100000000000004</v>
      </c>
      <c r="CN6044" s="53" t="s">
        <v>37242</v>
      </c>
      <c r="CO6044" s="54">
        <v>29</v>
      </c>
      <c r="CP6044" s="54">
        <v>50</v>
      </c>
      <c r="CQ6044" s="55">
        <f t="shared" si="94"/>
        <v>0.57999999999999996</v>
      </c>
      <c r="CR6044" s="52" t="s">
        <v>28938</v>
      </c>
    </row>
    <row r="6045" spans="81:96">
      <c r="CC6045" s="52">
        <v>6044</v>
      </c>
      <c r="CD6045" s="53" t="s">
        <v>37291</v>
      </c>
      <c r="CE6045" s="53" t="s">
        <v>37292</v>
      </c>
      <c r="CF6045" s="54">
        <v>266</v>
      </c>
      <c r="CG6045" s="54">
        <v>1.859</v>
      </c>
      <c r="CH6045" s="54">
        <v>1.64</v>
      </c>
      <c r="CI6045" s="54">
        <v>0.32700000000000001</v>
      </c>
      <c r="CJ6045" s="54">
        <v>55</v>
      </c>
      <c r="CK6045" s="54">
        <v>2.2000000000000002</v>
      </c>
      <c r="CL6045" s="54">
        <v>2E-3</v>
      </c>
      <c r="CM6045" s="54">
        <v>0.84099999999999997</v>
      </c>
      <c r="CN6045" s="53" t="s">
        <v>37242</v>
      </c>
      <c r="CO6045" s="54">
        <v>30</v>
      </c>
      <c r="CP6045" s="54">
        <v>50</v>
      </c>
      <c r="CQ6045" s="55">
        <f t="shared" si="94"/>
        <v>0.6</v>
      </c>
      <c r="CR6045" s="52" t="s">
        <v>28938</v>
      </c>
    </row>
    <row r="6046" spans="81:96">
      <c r="CC6046" s="52">
        <v>6045</v>
      </c>
      <c r="CD6046" s="53" t="s">
        <v>37293</v>
      </c>
      <c r="CE6046" s="53" t="s">
        <v>37294</v>
      </c>
      <c r="CF6046" s="54">
        <v>3272</v>
      </c>
      <c r="CG6046" s="54">
        <v>1.853</v>
      </c>
      <c r="CH6046" s="54">
        <v>1.8580000000000001</v>
      </c>
      <c r="CI6046" s="54">
        <v>0.29799999999999999</v>
      </c>
      <c r="CJ6046" s="54">
        <v>168</v>
      </c>
      <c r="CK6046" s="54">
        <v>5</v>
      </c>
      <c r="CL6046" s="54">
        <v>9.1699999999999993E-3</v>
      </c>
      <c r="CM6046" s="54">
        <v>0.52700000000000002</v>
      </c>
      <c r="CN6046" s="53" t="s">
        <v>37242</v>
      </c>
      <c r="CO6046" s="54">
        <v>31</v>
      </c>
      <c r="CP6046" s="54">
        <v>50</v>
      </c>
      <c r="CQ6046" s="55">
        <f t="shared" si="94"/>
        <v>0.62</v>
      </c>
      <c r="CR6046" s="52" t="s">
        <v>28938</v>
      </c>
    </row>
    <row r="6047" spans="81:96">
      <c r="CC6047" s="52">
        <v>6046</v>
      </c>
      <c r="CD6047" s="53" t="s">
        <v>37295</v>
      </c>
      <c r="CE6047" s="53" t="s">
        <v>37296</v>
      </c>
      <c r="CF6047" s="54">
        <v>1416</v>
      </c>
      <c r="CG6047" s="54">
        <v>1.8260000000000001</v>
      </c>
      <c r="CH6047" s="54">
        <v>2.9319999999999999</v>
      </c>
      <c r="CI6047" s="54">
        <v>0.25</v>
      </c>
      <c r="CJ6047" s="54">
        <v>56</v>
      </c>
      <c r="CK6047" s="54">
        <v>6.7</v>
      </c>
      <c r="CL6047" s="54">
        <v>3.4499999999999999E-3</v>
      </c>
      <c r="CM6047" s="54">
        <v>0.98399999999999999</v>
      </c>
      <c r="CN6047" s="53" t="s">
        <v>37242</v>
      </c>
      <c r="CO6047" s="54">
        <v>32</v>
      </c>
      <c r="CP6047" s="54">
        <v>50</v>
      </c>
      <c r="CQ6047" s="55">
        <f t="shared" si="94"/>
        <v>0.64</v>
      </c>
      <c r="CR6047" s="52" t="s">
        <v>28938</v>
      </c>
    </row>
    <row r="6048" spans="81:96">
      <c r="CC6048" s="52">
        <v>6047</v>
      </c>
      <c r="CD6048" s="53" t="s">
        <v>37297</v>
      </c>
      <c r="CE6048" s="53" t="s">
        <v>37298</v>
      </c>
      <c r="CF6048" s="54">
        <v>2818</v>
      </c>
      <c r="CG6048" s="54">
        <v>1.7509999999999999</v>
      </c>
      <c r="CH6048" s="54">
        <v>2.2599999999999998</v>
      </c>
      <c r="CI6048" s="54">
        <v>0.36699999999999999</v>
      </c>
      <c r="CJ6048" s="54">
        <v>120</v>
      </c>
      <c r="CK6048" s="54">
        <v>6.4</v>
      </c>
      <c r="CL6048" s="54">
        <v>6.6400000000000001E-3</v>
      </c>
      <c r="CM6048" s="54">
        <v>0.746</v>
      </c>
      <c r="CN6048" s="53" t="s">
        <v>37242</v>
      </c>
      <c r="CO6048" s="54">
        <v>33</v>
      </c>
      <c r="CP6048" s="54">
        <v>50</v>
      </c>
      <c r="CQ6048" s="55">
        <f t="shared" si="94"/>
        <v>0.66</v>
      </c>
      <c r="CR6048" s="52" t="s">
        <v>28938</v>
      </c>
    </row>
    <row r="6049" spans="81:96">
      <c r="CC6049" s="52">
        <v>6048</v>
      </c>
      <c r="CD6049" s="53" t="s">
        <v>37299</v>
      </c>
      <c r="CE6049" s="53" t="s">
        <v>37300</v>
      </c>
      <c r="CF6049" s="54">
        <v>1627</v>
      </c>
      <c r="CG6049" s="54">
        <v>1.6759999999999999</v>
      </c>
      <c r="CH6049" s="54"/>
      <c r="CI6049" s="54">
        <v>0.28499999999999998</v>
      </c>
      <c r="CJ6049" s="54">
        <v>144</v>
      </c>
      <c r="CK6049" s="54">
        <v>4.4000000000000004</v>
      </c>
      <c r="CL6049" s="54">
        <v>5.2900000000000004E-3</v>
      </c>
      <c r="CM6049" s="54"/>
      <c r="CN6049" s="53" t="s">
        <v>37242</v>
      </c>
      <c r="CO6049" s="54">
        <v>34</v>
      </c>
      <c r="CP6049" s="54">
        <v>50</v>
      </c>
      <c r="CQ6049" s="55">
        <f t="shared" si="94"/>
        <v>0.68</v>
      </c>
      <c r="CR6049" s="52" t="s">
        <v>28938</v>
      </c>
    </row>
    <row r="6050" spans="81:96">
      <c r="CC6050" s="52">
        <v>6049</v>
      </c>
      <c r="CD6050" s="53" t="s">
        <v>32330</v>
      </c>
      <c r="CE6050" s="53" t="s">
        <v>32331</v>
      </c>
      <c r="CF6050" s="54">
        <v>1324</v>
      </c>
      <c r="CG6050" s="54">
        <v>1.627</v>
      </c>
      <c r="CH6050" s="54">
        <v>1.968</v>
      </c>
      <c r="CI6050" s="54">
        <v>0.39200000000000002</v>
      </c>
      <c r="CJ6050" s="54">
        <v>97</v>
      </c>
      <c r="CK6050" s="54">
        <v>5.6</v>
      </c>
      <c r="CL6050" s="54">
        <v>3.0599999999999998E-3</v>
      </c>
      <c r="CM6050" s="54">
        <v>0.56699999999999995</v>
      </c>
      <c r="CN6050" s="53" t="s">
        <v>37242</v>
      </c>
      <c r="CO6050" s="54">
        <v>35</v>
      </c>
      <c r="CP6050" s="54">
        <v>50</v>
      </c>
      <c r="CQ6050" s="55">
        <f t="shared" si="94"/>
        <v>0.7</v>
      </c>
      <c r="CR6050" s="52" t="s">
        <v>28938</v>
      </c>
    </row>
    <row r="6051" spans="81:96">
      <c r="CC6051" s="52">
        <v>6050</v>
      </c>
      <c r="CD6051" s="53" t="s">
        <v>30944</v>
      </c>
      <c r="CE6051" s="53" t="s">
        <v>30945</v>
      </c>
      <c r="CF6051" s="54">
        <v>219</v>
      </c>
      <c r="CG6051" s="54">
        <v>1.395</v>
      </c>
      <c r="CH6051" s="54"/>
      <c r="CI6051" s="54">
        <v>0.185</v>
      </c>
      <c r="CJ6051" s="54">
        <v>54</v>
      </c>
      <c r="CK6051" s="54">
        <v>2.4</v>
      </c>
      <c r="CL6051" s="54">
        <v>8.9999999999999998E-4</v>
      </c>
      <c r="CM6051" s="54"/>
      <c r="CN6051" s="53" t="s">
        <v>37242</v>
      </c>
      <c r="CO6051" s="54">
        <v>36</v>
      </c>
      <c r="CP6051" s="54">
        <v>50</v>
      </c>
      <c r="CQ6051" s="55">
        <f t="shared" si="94"/>
        <v>0.72</v>
      </c>
      <c r="CR6051" s="52" t="s">
        <v>28938</v>
      </c>
    </row>
    <row r="6052" spans="81:96">
      <c r="CC6052" s="52">
        <v>6051</v>
      </c>
      <c r="CD6052" s="53" t="s">
        <v>37301</v>
      </c>
      <c r="CE6052" s="53" t="s">
        <v>37302</v>
      </c>
      <c r="CF6052" s="54">
        <v>487</v>
      </c>
      <c r="CG6052" s="54">
        <v>1.2749999999999999</v>
      </c>
      <c r="CH6052" s="54">
        <v>2.2970000000000002</v>
      </c>
      <c r="CI6052" s="54">
        <v>0.30399999999999999</v>
      </c>
      <c r="CJ6052" s="54">
        <v>23</v>
      </c>
      <c r="CK6052" s="54">
        <v>5.3</v>
      </c>
      <c r="CL6052" s="54">
        <v>1.32E-3</v>
      </c>
      <c r="CM6052" s="54">
        <v>0.64900000000000002</v>
      </c>
      <c r="CN6052" s="53" t="s">
        <v>37242</v>
      </c>
      <c r="CO6052" s="54">
        <v>37</v>
      </c>
      <c r="CP6052" s="54">
        <v>50</v>
      </c>
      <c r="CQ6052" s="55">
        <f t="shared" si="94"/>
        <v>0.74</v>
      </c>
      <c r="CR6052" s="52" t="s">
        <v>28938</v>
      </c>
    </row>
    <row r="6053" spans="81:96">
      <c r="CC6053" s="52">
        <v>6052</v>
      </c>
      <c r="CD6053" s="53" t="s">
        <v>37303</v>
      </c>
      <c r="CE6053" s="53" t="s">
        <v>37304</v>
      </c>
      <c r="CF6053" s="54">
        <v>1858</v>
      </c>
      <c r="CG6053" s="54">
        <v>1.2150000000000001</v>
      </c>
      <c r="CH6053" s="54">
        <v>1.321</v>
      </c>
      <c r="CI6053" s="54">
        <v>0.37</v>
      </c>
      <c r="CJ6053" s="54">
        <v>92</v>
      </c>
      <c r="CK6053" s="54">
        <v>8.1</v>
      </c>
      <c r="CL6053" s="54">
        <v>2.7899999999999999E-3</v>
      </c>
      <c r="CM6053" s="54">
        <v>0.38100000000000001</v>
      </c>
      <c r="CN6053" s="53" t="s">
        <v>37242</v>
      </c>
      <c r="CO6053" s="54">
        <v>38</v>
      </c>
      <c r="CP6053" s="54">
        <v>50</v>
      </c>
      <c r="CQ6053" s="55">
        <f t="shared" si="94"/>
        <v>0.76</v>
      </c>
      <c r="CR6053" s="52" t="s">
        <v>28953</v>
      </c>
    </row>
    <row r="6054" spans="81:96">
      <c r="CC6054" s="52">
        <v>6053</v>
      </c>
      <c r="CD6054" s="53" t="s">
        <v>37305</v>
      </c>
      <c r="CE6054" s="53" t="s">
        <v>37306</v>
      </c>
      <c r="CF6054" s="54">
        <v>592</v>
      </c>
      <c r="CG6054" s="54">
        <v>1.2</v>
      </c>
      <c r="CH6054" s="54">
        <v>1.3520000000000001</v>
      </c>
      <c r="CI6054" s="54">
        <v>0.14499999999999999</v>
      </c>
      <c r="CJ6054" s="54">
        <v>62</v>
      </c>
      <c r="CK6054" s="54">
        <v>6.6</v>
      </c>
      <c r="CL6054" s="54">
        <v>1.1299999999999999E-3</v>
      </c>
      <c r="CM6054" s="54">
        <v>0.39100000000000001</v>
      </c>
      <c r="CN6054" s="53" t="s">
        <v>37242</v>
      </c>
      <c r="CO6054" s="54">
        <v>39</v>
      </c>
      <c r="CP6054" s="54">
        <v>50</v>
      </c>
      <c r="CQ6054" s="55">
        <f t="shared" si="94"/>
        <v>0.78</v>
      </c>
      <c r="CR6054" s="52" t="s">
        <v>28953</v>
      </c>
    </row>
    <row r="6055" spans="81:96">
      <c r="CC6055" s="52">
        <v>6054</v>
      </c>
      <c r="CD6055" s="53" t="s">
        <v>33613</v>
      </c>
      <c r="CE6055" s="53" t="s">
        <v>33614</v>
      </c>
      <c r="CF6055" s="54">
        <v>996</v>
      </c>
      <c r="CG6055" s="54">
        <v>1.085</v>
      </c>
      <c r="CH6055" s="54">
        <v>1.1819999999999999</v>
      </c>
      <c r="CI6055" s="54">
        <v>0.40400000000000003</v>
      </c>
      <c r="CJ6055" s="54">
        <v>52</v>
      </c>
      <c r="CK6055" s="54">
        <v>5.9</v>
      </c>
      <c r="CL6055" s="54">
        <v>2.1900000000000001E-3</v>
      </c>
      <c r="CM6055" s="54">
        <v>0.33800000000000002</v>
      </c>
      <c r="CN6055" s="53" t="s">
        <v>37242</v>
      </c>
      <c r="CO6055" s="54">
        <v>40</v>
      </c>
      <c r="CP6055" s="54">
        <v>50</v>
      </c>
      <c r="CQ6055" s="55">
        <f t="shared" si="94"/>
        <v>0.8</v>
      </c>
      <c r="CR6055" s="52" t="s">
        <v>28953</v>
      </c>
    </row>
    <row r="6056" spans="81:96">
      <c r="CC6056" s="52">
        <v>6055</v>
      </c>
      <c r="CD6056" s="53" t="s">
        <v>37307</v>
      </c>
      <c r="CE6056" s="53" t="s">
        <v>37308</v>
      </c>
      <c r="CF6056" s="54">
        <v>1071</v>
      </c>
      <c r="CG6056" s="54">
        <v>1.016</v>
      </c>
      <c r="CH6056" s="54">
        <v>1.022</v>
      </c>
      <c r="CI6056" s="54">
        <v>0.22700000000000001</v>
      </c>
      <c r="CJ6056" s="54">
        <v>66</v>
      </c>
      <c r="CK6056" s="54">
        <v>8.5</v>
      </c>
      <c r="CL6056" s="54">
        <v>1.5200000000000001E-3</v>
      </c>
      <c r="CM6056" s="54">
        <v>0.29499999999999998</v>
      </c>
      <c r="CN6056" s="53" t="s">
        <v>37242</v>
      </c>
      <c r="CO6056" s="54">
        <v>41</v>
      </c>
      <c r="CP6056" s="54">
        <v>50</v>
      </c>
      <c r="CQ6056" s="55">
        <f t="shared" si="94"/>
        <v>0.82</v>
      </c>
      <c r="CR6056" s="52" t="s">
        <v>28953</v>
      </c>
    </row>
    <row r="6057" spans="81:96">
      <c r="CC6057" s="52">
        <v>6056</v>
      </c>
      <c r="CD6057" s="53" t="s">
        <v>37309</v>
      </c>
      <c r="CE6057" s="53" t="s">
        <v>37310</v>
      </c>
      <c r="CF6057" s="54">
        <v>274</v>
      </c>
      <c r="CG6057" s="54">
        <v>0.98799999999999999</v>
      </c>
      <c r="CH6057" s="54">
        <v>1.2569999999999999</v>
      </c>
      <c r="CI6057" s="54">
        <v>8.5999999999999993E-2</v>
      </c>
      <c r="CJ6057" s="54">
        <v>35</v>
      </c>
      <c r="CK6057" s="54">
        <v>4.0999999999999996</v>
      </c>
      <c r="CL6057" s="54">
        <v>9.3999999999999997E-4</v>
      </c>
      <c r="CM6057" s="54">
        <v>0.33800000000000002</v>
      </c>
      <c r="CN6057" s="53" t="s">
        <v>37242</v>
      </c>
      <c r="CO6057" s="54">
        <v>42</v>
      </c>
      <c r="CP6057" s="54">
        <v>50</v>
      </c>
      <c r="CQ6057" s="55">
        <f t="shared" si="94"/>
        <v>0.84</v>
      </c>
      <c r="CR6057" s="52" t="s">
        <v>28953</v>
      </c>
    </row>
    <row r="6058" spans="81:96">
      <c r="CC6058" s="52">
        <v>6057</v>
      </c>
      <c r="CD6058" s="53" t="s">
        <v>37311</v>
      </c>
      <c r="CE6058" s="53" t="s">
        <v>37312</v>
      </c>
      <c r="CF6058" s="54">
        <v>509</v>
      </c>
      <c r="CG6058" s="54">
        <v>0.94</v>
      </c>
      <c r="CH6058" s="54">
        <v>1.022</v>
      </c>
      <c r="CI6058" s="54">
        <v>0.13300000000000001</v>
      </c>
      <c r="CJ6058" s="54">
        <v>30</v>
      </c>
      <c r="CK6058" s="54" t="s">
        <v>28918</v>
      </c>
      <c r="CL6058" s="54">
        <v>7.2000000000000005E-4</v>
      </c>
      <c r="CM6058" s="54">
        <v>0.33800000000000002</v>
      </c>
      <c r="CN6058" s="53" t="s">
        <v>37242</v>
      </c>
      <c r="CO6058" s="54">
        <v>43</v>
      </c>
      <c r="CP6058" s="54">
        <v>50</v>
      </c>
      <c r="CQ6058" s="55">
        <f t="shared" si="94"/>
        <v>0.86</v>
      </c>
      <c r="CR6058" s="52" t="s">
        <v>28953</v>
      </c>
    </row>
    <row r="6059" spans="81:96">
      <c r="CC6059" s="52">
        <v>6058</v>
      </c>
      <c r="CD6059" s="53" t="s">
        <v>37313</v>
      </c>
      <c r="CE6059" s="53" t="s">
        <v>37314</v>
      </c>
      <c r="CF6059" s="54">
        <v>864</v>
      </c>
      <c r="CG6059" s="54">
        <v>0.91700000000000004</v>
      </c>
      <c r="CH6059" s="54">
        <v>1.387</v>
      </c>
      <c r="CI6059" s="54">
        <v>0.107</v>
      </c>
      <c r="CJ6059" s="54">
        <v>28</v>
      </c>
      <c r="CK6059" s="54" t="s">
        <v>28918</v>
      </c>
      <c r="CL6059" s="54">
        <v>1.06E-3</v>
      </c>
      <c r="CM6059" s="54">
        <v>0.48499999999999999</v>
      </c>
      <c r="CN6059" s="53" t="s">
        <v>37242</v>
      </c>
      <c r="CO6059" s="54">
        <v>44</v>
      </c>
      <c r="CP6059" s="54">
        <v>50</v>
      </c>
      <c r="CQ6059" s="55">
        <f t="shared" si="94"/>
        <v>0.88</v>
      </c>
      <c r="CR6059" s="52" t="s">
        <v>28953</v>
      </c>
    </row>
    <row r="6060" spans="81:96">
      <c r="CC6060" s="52">
        <v>6059</v>
      </c>
      <c r="CD6060" s="53" t="s">
        <v>37315</v>
      </c>
      <c r="CE6060" s="53" t="s">
        <v>37316</v>
      </c>
      <c r="CF6060" s="54">
        <v>607</v>
      </c>
      <c r="CG6060" s="54">
        <v>0.80500000000000005</v>
      </c>
      <c r="CH6060" s="54">
        <v>0.9</v>
      </c>
      <c r="CI6060" s="54">
        <v>0.17599999999999999</v>
      </c>
      <c r="CJ6060" s="54">
        <v>74</v>
      </c>
      <c r="CK6060" s="54">
        <v>6.2</v>
      </c>
      <c r="CL6060" s="54">
        <v>1.0499999999999999E-3</v>
      </c>
      <c r="CM6060" s="54">
        <v>0.20699999999999999</v>
      </c>
      <c r="CN6060" s="53" t="s">
        <v>37242</v>
      </c>
      <c r="CO6060" s="54">
        <v>45</v>
      </c>
      <c r="CP6060" s="54">
        <v>50</v>
      </c>
      <c r="CQ6060" s="55">
        <f t="shared" si="94"/>
        <v>0.9</v>
      </c>
      <c r="CR6060" s="52" t="s">
        <v>28953</v>
      </c>
    </row>
    <row r="6061" spans="81:96">
      <c r="CC6061" s="52">
        <v>6060</v>
      </c>
      <c r="CD6061" s="53" t="s">
        <v>37317</v>
      </c>
      <c r="CE6061" s="53" t="s">
        <v>37318</v>
      </c>
      <c r="CF6061" s="54">
        <v>192</v>
      </c>
      <c r="CG6061" s="54">
        <v>0.73299999999999998</v>
      </c>
      <c r="CH6061" s="54">
        <v>0.70299999999999996</v>
      </c>
      <c r="CI6061" s="54">
        <v>0.13400000000000001</v>
      </c>
      <c r="CJ6061" s="54">
        <v>67</v>
      </c>
      <c r="CK6061" s="54">
        <v>2.8</v>
      </c>
      <c r="CL6061" s="54">
        <v>7.3999999999999999E-4</v>
      </c>
      <c r="CM6061" s="54">
        <v>0.18</v>
      </c>
      <c r="CN6061" s="53" t="s">
        <v>37242</v>
      </c>
      <c r="CO6061" s="54">
        <v>46</v>
      </c>
      <c r="CP6061" s="54">
        <v>50</v>
      </c>
      <c r="CQ6061" s="55">
        <f t="shared" si="94"/>
        <v>0.92</v>
      </c>
      <c r="CR6061" s="52" t="s">
        <v>28953</v>
      </c>
    </row>
    <row r="6062" spans="81:96">
      <c r="CC6062" s="52">
        <v>6061</v>
      </c>
      <c r="CD6062" s="53" t="s">
        <v>37319</v>
      </c>
      <c r="CE6062" s="53" t="s">
        <v>37320</v>
      </c>
      <c r="CF6062" s="54">
        <v>476</v>
      </c>
      <c r="CG6062" s="54">
        <v>0.67800000000000005</v>
      </c>
      <c r="CH6062" s="54">
        <v>1.1830000000000001</v>
      </c>
      <c r="CI6062" s="54">
        <v>0.125</v>
      </c>
      <c r="CJ6062" s="54">
        <v>64</v>
      </c>
      <c r="CK6062" s="54">
        <v>6.1</v>
      </c>
      <c r="CL6062" s="54">
        <v>1.0499999999999999E-3</v>
      </c>
      <c r="CM6062" s="54">
        <v>0.34799999999999998</v>
      </c>
      <c r="CN6062" s="53" t="s">
        <v>37242</v>
      </c>
      <c r="CO6062" s="54">
        <v>47</v>
      </c>
      <c r="CP6062" s="54">
        <v>50</v>
      </c>
      <c r="CQ6062" s="55">
        <f t="shared" si="94"/>
        <v>0.94</v>
      </c>
      <c r="CR6062" s="52" t="s">
        <v>28953</v>
      </c>
    </row>
    <row r="6063" spans="81:96">
      <c r="CC6063" s="52">
        <v>6062</v>
      </c>
      <c r="CD6063" s="53" t="s">
        <v>37321</v>
      </c>
      <c r="CE6063" s="53" t="s">
        <v>37322</v>
      </c>
      <c r="CF6063" s="54">
        <v>113</v>
      </c>
      <c r="CG6063" s="54">
        <v>0.67600000000000005</v>
      </c>
      <c r="CH6063" s="54">
        <v>0.98499999999999999</v>
      </c>
      <c r="CI6063" s="54">
        <v>0.23100000000000001</v>
      </c>
      <c r="CJ6063" s="54">
        <v>13</v>
      </c>
      <c r="CK6063" s="54">
        <v>4.5999999999999996</v>
      </c>
      <c r="CL6063" s="54">
        <v>2.7999999999999998E-4</v>
      </c>
      <c r="CM6063" s="54">
        <v>0.27400000000000002</v>
      </c>
      <c r="CN6063" s="53" t="s">
        <v>37242</v>
      </c>
      <c r="CO6063" s="54">
        <v>48</v>
      </c>
      <c r="CP6063" s="54">
        <v>50</v>
      </c>
      <c r="CQ6063" s="55">
        <f t="shared" si="94"/>
        <v>0.96</v>
      </c>
      <c r="CR6063" s="52" t="s">
        <v>28953</v>
      </c>
    </row>
    <row r="6064" spans="81:96">
      <c r="CC6064" s="52">
        <v>6063</v>
      </c>
      <c r="CD6064" s="53" t="s">
        <v>37323</v>
      </c>
      <c r="CE6064" s="53" t="s">
        <v>37324</v>
      </c>
      <c r="CF6064" s="54">
        <v>139</v>
      </c>
      <c r="CG6064" s="54">
        <v>0.53100000000000003</v>
      </c>
      <c r="CH6064" s="54">
        <v>0.498</v>
      </c>
      <c r="CI6064" s="54">
        <v>6.5000000000000002E-2</v>
      </c>
      <c r="CJ6064" s="54">
        <v>46</v>
      </c>
      <c r="CK6064" s="54">
        <v>3.3</v>
      </c>
      <c r="CL6064" s="54">
        <v>3.2000000000000003E-4</v>
      </c>
      <c r="CM6064" s="54">
        <v>8.6999999999999994E-2</v>
      </c>
      <c r="CN6064" s="53" t="s">
        <v>37242</v>
      </c>
      <c r="CO6064" s="54">
        <v>49</v>
      </c>
      <c r="CP6064" s="54">
        <v>50</v>
      </c>
      <c r="CQ6064" s="55">
        <f t="shared" si="94"/>
        <v>0.98</v>
      </c>
      <c r="CR6064" s="52" t="s">
        <v>28953</v>
      </c>
    </row>
    <row r="6065" spans="81:96">
      <c r="CC6065" s="52">
        <v>6064</v>
      </c>
      <c r="CD6065" s="53" t="s">
        <v>37325</v>
      </c>
      <c r="CE6065" s="53" t="s">
        <v>37326</v>
      </c>
      <c r="CF6065" s="54">
        <v>125</v>
      </c>
      <c r="CG6065" s="54">
        <v>0.17599999999999999</v>
      </c>
      <c r="CH6065" s="54">
        <v>0.191</v>
      </c>
      <c r="CI6065" s="54">
        <v>1.4E-2</v>
      </c>
      <c r="CJ6065" s="54">
        <v>69</v>
      </c>
      <c r="CK6065" s="54">
        <v>6.1</v>
      </c>
      <c r="CL6065" s="54">
        <v>1.3999999999999999E-4</v>
      </c>
      <c r="CM6065" s="54">
        <v>2.7E-2</v>
      </c>
      <c r="CN6065" s="53" t="s">
        <v>37242</v>
      </c>
      <c r="CO6065" s="54">
        <v>50</v>
      </c>
      <c r="CP6065" s="54">
        <v>50</v>
      </c>
      <c r="CQ6065" s="55">
        <f t="shared" si="94"/>
        <v>1</v>
      </c>
      <c r="CR6065" s="52" t="s">
        <v>28953</v>
      </c>
    </row>
    <row r="6066" spans="81:96">
      <c r="CC6066" s="52">
        <v>6065</v>
      </c>
      <c r="CD6066" s="53" t="s">
        <v>37327</v>
      </c>
      <c r="CE6066" s="53" t="s">
        <v>37328</v>
      </c>
      <c r="CF6066" s="54">
        <v>4595</v>
      </c>
      <c r="CG6066" s="54">
        <v>5.0270000000000001</v>
      </c>
      <c r="CH6066" s="54">
        <v>5.3419999999999996</v>
      </c>
      <c r="CI6066" s="54">
        <v>0.373</v>
      </c>
      <c r="CJ6066" s="54">
        <v>75</v>
      </c>
      <c r="CK6066" s="54">
        <v>7.6</v>
      </c>
      <c r="CL6066" s="54">
        <v>1.176E-2</v>
      </c>
      <c r="CM6066" s="54">
        <v>2.2050000000000001</v>
      </c>
      <c r="CN6066" s="53" t="s">
        <v>37329</v>
      </c>
      <c r="CO6066" s="54">
        <v>1</v>
      </c>
      <c r="CP6066" s="54">
        <v>88</v>
      </c>
      <c r="CQ6066" s="55">
        <f t="shared" si="94"/>
        <v>1.1363636363636364E-2</v>
      </c>
      <c r="CR6066" s="52" t="s">
        <v>28907</v>
      </c>
    </row>
    <row r="6067" spans="81:96">
      <c r="CC6067" s="52">
        <v>6066</v>
      </c>
      <c r="CD6067" s="53" t="s">
        <v>37330</v>
      </c>
      <c r="CE6067" s="53" t="s">
        <v>37331</v>
      </c>
      <c r="CF6067" s="54">
        <v>11482</v>
      </c>
      <c r="CG6067" s="54">
        <v>4.9660000000000002</v>
      </c>
      <c r="CH6067" s="54">
        <v>4.8780000000000001</v>
      </c>
      <c r="CI6067" s="54">
        <v>1.0940000000000001</v>
      </c>
      <c r="CJ6067" s="54">
        <v>254</v>
      </c>
      <c r="CK6067" s="54">
        <v>5.2</v>
      </c>
      <c r="CL6067" s="54">
        <v>5.561E-2</v>
      </c>
      <c r="CM6067" s="54">
        <v>2.6469999999999998</v>
      </c>
      <c r="CN6067" s="53" t="s">
        <v>37329</v>
      </c>
      <c r="CO6067" s="54">
        <v>2</v>
      </c>
      <c r="CP6067" s="54">
        <v>88</v>
      </c>
      <c r="CQ6067" s="55">
        <f t="shared" si="94"/>
        <v>2.2727272727272728E-2</v>
      </c>
      <c r="CR6067" s="52" t="s">
        <v>28907</v>
      </c>
    </row>
    <row r="6068" spans="81:96">
      <c r="CC6068" s="52">
        <v>6067</v>
      </c>
      <c r="CD6068" s="53" t="s">
        <v>37332</v>
      </c>
      <c r="CE6068" s="53" t="s">
        <v>37333</v>
      </c>
      <c r="CF6068" s="54">
        <v>2454</v>
      </c>
      <c r="CG6068" s="54">
        <v>4.4720000000000004</v>
      </c>
      <c r="CH6068" s="54">
        <v>3.734</v>
      </c>
      <c r="CI6068" s="54">
        <v>1.2809999999999999</v>
      </c>
      <c r="CJ6068" s="54">
        <v>32</v>
      </c>
      <c r="CK6068" s="54" t="s">
        <v>28918</v>
      </c>
      <c r="CL6068" s="54">
        <v>7.0400000000000003E-3</v>
      </c>
      <c r="CM6068" s="54">
        <v>2.625</v>
      </c>
      <c r="CN6068" s="53" t="s">
        <v>37329</v>
      </c>
      <c r="CO6068" s="54">
        <v>3</v>
      </c>
      <c r="CP6068" s="54">
        <v>88</v>
      </c>
      <c r="CQ6068" s="55">
        <f t="shared" si="94"/>
        <v>3.4090909090909088E-2</v>
      </c>
      <c r="CR6068" s="52" t="s">
        <v>28907</v>
      </c>
    </row>
    <row r="6069" spans="81:96">
      <c r="CC6069" s="52">
        <v>6068</v>
      </c>
      <c r="CD6069" s="53" t="s">
        <v>37334</v>
      </c>
      <c r="CE6069" s="53" t="s">
        <v>37335</v>
      </c>
      <c r="CF6069" s="54">
        <v>3322</v>
      </c>
      <c r="CG6069" s="54">
        <v>4.1219999999999999</v>
      </c>
      <c r="CH6069" s="54">
        <v>4.6239999999999997</v>
      </c>
      <c r="CI6069" s="54">
        <v>0.44400000000000001</v>
      </c>
      <c r="CJ6069" s="54">
        <v>178</v>
      </c>
      <c r="CK6069" s="54">
        <v>3.9</v>
      </c>
      <c r="CL6069" s="54">
        <v>1.323E-2</v>
      </c>
      <c r="CM6069" s="54">
        <v>1.452</v>
      </c>
      <c r="CN6069" s="53" t="s">
        <v>37329</v>
      </c>
      <c r="CO6069" s="54">
        <v>4</v>
      </c>
      <c r="CP6069" s="54">
        <v>88</v>
      </c>
      <c r="CQ6069" s="55">
        <f t="shared" si="94"/>
        <v>4.5454545454545456E-2</v>
      </c>
      <c r="CR6069" s="52" t="s">
        <v>28907</v>
      </c>
    </row>
    <row r="6070" spans="81:96">
      <c r="CC6070" s="52">
        <v>6069</v>
      </c>
      <c r="CD6070" s="53" t="s">
        <v>37336</v>
      </c>
      <c r="CE6070" s="53" t="s">
        <v>37337</v>
      </c>
      <c r="CF6070" s="54">
        <v>1740</v>
      </c>
      <c r="CG6070" s="54">
        <v>3.988</v>
      </c>
      <c r="CH6070" s="54">
        <v>3.806</v>
      </c>
      <c r="CI6070" s="54">
        <v>1.468</v>
      </c>
      <c r="CJ6070" s="54">
        <v>124</v>
      </c>
      <c r="CK6070" s="54">
        <v>2.5</v>
      </c>
      <c r="CL6070" s="54">
        <v>8.7799999999999996E-3</v>
      </c>
      <c r="CM6070" s="54">
        <v>1.359</v>
      </c>
      <c r="CN6070" s="53" t="s">
        <v>37329</v>
      </c>
      <c r="CO6070" s="54">
        <v>5</v>
      </c>
      <c r="CP6070" s="54">
        <v>88</v>
      </c>
      <c r="CQ6070" s="55">
        <f t="shared" si="94"/>
        <v>5.6818181818181816E-2</v>
      </c>
      <c r="CR6070" s="52" t="s">
        <v>28907</v>
      </c>
    </row>
    <row r="6071" spans="81:96">
      <c r="CC6071" s="52">
        <v>6070</v>
      </c>
      <c r="CD6071" s="53" t="s">
        <v>32792</v>
      </c>
      <c r="CE6071" s="53" t="s">
        <v>32793</v>
      </c>
      <c r="CF6071" s="54">
        <v>5832</v>
      </c>
      <c r="CG6071" s="54">
        <v>3.504</v>
      </c>
      <c r="CH6071" s="54">
        <v>3.8660000000000001</v>
      </c>
      <c r="CI6071" s="54">
        <v>0.65</v>
      </c>
      <c r="CJ6071" s="54">
        <v>214</v>
      </c>
      <c r="CK6071" s="54">
        <v>5.6</v>
      </c>
      <c r="CL6071" s="54">
        <v>1.4970000000000001E-2</v>
      </c>
      <c r="CM6071" s="54">
        <v>1.2250000000000001</v>
      </c>
      <c r="CN6071" s="53" t="s">
        <v>37329</v>
      </c>
      <c r="CO6071" s="54">
        <v>6</v>
      </c>
      <c r="CP6071" s="54">
        <v>88</v>
      </c>
      <c r="CQ6071" s="55">
        <f t="shared" si="94"/>
        <v>6.8181818181818177E-2</v>
      </c>
      <c r="CR6071" s="52" t="s">
        <v>28907</v>
      </c>
    </row>
    <row r="6072" spans="81:96">
      <c r="CC6072" s="52">
        <v>6071</v>
      </c>
      <c r="CD6072" s="53" t="s">
        <v>37338</v>
      </c>
      <c r="CE6072" s="53" t="s">
        <v>37339</v>
      </c>
      <c r="CF6072" s="54">
        <v>2997</v>
      </c>
      <c r="CG6072" s="54">
        <v>3.47</v>
      </c>
      <c r="CH6072" s="54">
        <v>3.552</v>
      </c>
      <c r="CI6072" s="54">
        <v>0.45100000000000001</v>
      </c>
      <c r="CJ6072" s="54">
        <v>113</v>
      </c>
      <c r="CK6072" s="54">
        <v>7.2</v>
      </c>
      <c r="CL6072" s="54">
        <v>7.2100000000000003E-3</v>
      </c>
      <c r="CM6072" s="54">
        <v>1.339</v>
      </c>
      <c r="CN6072" s="53" t="s">
        <v>37329</v>
      </c>
      <c r="CO6072" s="54">
        <v>7</v>
      </c>
      <c r="CP6072" s="54">
        <v>88</v>
      </c>
      <c r="CQ6072" s="55">
        <f t="shared" si="94"/>
        <v>7.9545454545454544E-2</v>
      </c>
      <c r="CR6072" s="52" t="s">
        <v>28907</v>
      </c>
    </row>
    <row r="6073" spans="81:96">
      <c r="CC6073" s="52">
        <v>6072</v>
      </c>
      <c r="CD6073" s="53" t="s">
        <v>37340</v>
      </c>
      <c r="CE6073" s="53" t="s">
        <v>37341</v>
      </c>
      <c r="CF6073" s="54">
        <v>13886</v>
      </c>
      <c r="CG6073" s="54">
        <v>3.4489999999999998</v>
      </c>
      <c r="CH6073" s="54">
        <v>3.9060000000000001</v>
      </c>
      <c r="CI6073" s="54">
        <v>0.95</v>
      </c>
      <c r="CJ6073" s="54">
        <v>219</v>
      </c>
      <c r="CK6073" s="54">
        <v>8</v>
      </c>
      <c r="CL6073" s="54">
        <v>3.049E-2</v>
      </c>
      <c r="CM6073" s="54">
        <v>1.7470000000000001</v>
      </c>
      <c r="CN6073" s="53" t="s">
        <v>37329</v>
      </c>
      <c r="CO6073" s="54">
        <v>8</v>
      </c>
      <c r="CP6073" s="54">
        <v>88</v>
      </c>
      <c r="CQ6073" s="55">
        <f t="shared" si="94"/>
        <v>9.0909090909090912E-2</v>
      </c>
      <c r="CR6073" s="52" t="s">
        <v>28907</v>
      </c>
    </row>
    <row r="6074" spans="81:96">
      <c r="CC6074" s="52">
        <v>6073</v>
      </c>
      <c r="CD6074" s="53" t="s">
        <v>37342</v>
      </c>
      <c r="CE6074" s="53" t="s">
        <v>37343</v>
      </c>
      <c r="CF6074" s="54">
        <v>4643</v>
      </c>
      <c r="CG6074" s="54">
        <v>3.4279999999999999</v>
      </c>
      <c r="CH6074" s="54">
        <v>4.4889999999999999</v>
      </c>
      <c r="CI6074" s="54">
        <v>0.59299999999999997</v>
      </c>
      <c r="CJ6074" s="54">
        <v>248</v>
      </c>
      <c r="CK6074" s="54">
        <v>3.8</v>
      </c>
      <c r="CL6074" s="54">
        <v>1.3679999999999999E-2</v>
      </c>
      <c r="CM6074" s="54">
        <v>1.2270000000000001</v>
      </c>
      <c r="CN6074" s="53" t="s">
        <v>37329</v>
      </c>
      <c r="CO6074" s="54">
        <v>9</v>
      </c>
      <c r="CP6074" s="54">
        <v>88</v>
      </c>
      <c r="CQ6074" s="55">
        <f t="shared" si="94"/>
        <v>0.10227272727272728</v>
      </c>
      <c r="CR6074" s="52" t="s">
        <v>28907</v>
      </c>
    </row>
    <row r="6075" spans="81:96">
      <c r="CC6075" s="52">
        <v>6074</v>
      </c>
      <c r="CD6075" s="53" t="s">
        <v>37344</v>
      </c>
      <c r="CE6075" s="53" t="s">
        <v>37345</v>
      </c>
      <c r="CF6075" s="54">
        <v>18983</v>
      </c>
      <c r="CG6075" s="54">
        <v>3.4169999999999998</v>
      </c>
      <c r="CH6075" s="54">
        <v>6.2690000000000001</v>
      </c>
      <c r="CI6075" s="54">
        <v>1.2030000000000001</v>
      </c>
      <c r="CJ6075" s="54">
        <v>153</v>
      </c>
      <c r="CK6075" s="54" t="s">
        <v>28918</v>
      </c>
      <c r="CL6075" s="54">
        <v>3.3300000000000003E-2</v>
      </c>
      <c r="CM6075" s="54">
        <v>2.71</v>
      </c>
      <c r="CN6075" s="53" t="s">
        <v>37329</v>
      </c>
      <c r="CO6075" s="54">
        <v>10</v>
      </c>
      <c r="CP6075" s="54">
        <v>88</v>
      </c>
      <c r="CQ6075" s="55">
        <f t="shared" si="94"/>
        <v>0.11363636363636363</v>
      </c>
      <c r="CR6075" s="52" t="s">
        <v>28907</v>
      </c>
    </row>
    <row r="6076" spans="81:96">
      <c r="CC6076" s="52">
        <v>6075</v>
      </c>
      <c r="CD6076" s="53" t="s">
        <v>37346</v>
      </c>
      <c r="CE6076" s="53" t="s">
        <v>37347</v>
      </c>
      <c r="CF6076" s="54">
        <v>1471</v>
      </c>
      <c r="CG6076" s="54">
        <v>3.41</v>
      </c>
      <c r="CH6076" s="54">
        <v>3.2440000000000002</v>
      </c>
      <c r="CI6076" s="54">
        <v>0.78200000000000003</v>
      </c>
      <c r="CJ6076" s="54">
        <v>78</v>
      </c>
      <c r="CK6076" s="54">
        <v>6.3</v>
      </c>
      <c r="CL6076" s="54">
        <v>3.6800000000000001E-3</v>
      </c>
      <c r="CM6076" s="54">
        <v>1.1759999999999999</v>
      </c>
      <c r="CN6076" s="53" t="s">
        <v>37329</v>
      </c>
      <c r="CO6076" s="54">
        <v>11</v>
      </c>
      <c r="CP6076" s="54">
        <v>88</v>
      </c>
      <c r="CQ6076" s="55">
        <f t="shared" si="94"/>
        <v>0.125</v>
      </c>
      <c r="CR6076" s="52" t="s">
        <v>28907</v>
      </c>
    </row>
    <row r="6077" spans="81:96">
      <c r="CC6077" s="52">
        <v>6076</v>
      </c>
      <c r="CD6077" s="53" t="s">
        <v>37348</v>
      </c>
      <c r="CE6077" s="53" t="s">
        <v>37349</v>
      </c>
      <c r="CF6077" s="54">
        <v>3066</v>
      </c>
      <c r="CG6077" s="54">
        <v>3.383</v>
      </c>
      <c r="CH6077" s="54">
        <v>6.3419999999999996</v>
      </c>
      <c r="CI6077" s="54">
        <v>0.29699999999999999</v>
      </c>
      <c r="CJ6077" s="54">
        <v>37</v>
      </c>
      <c r="CK6077" s="54" t="s">
        <v>28918</v>
      </c>
      <c r="CL6077" s="54">
        <v>6.0899999999999999E-3</v>
      </c>
      <c r="CM6077" s="54">
        <v>3.198</v>
      </c>
      <c r="CN6077" s="53" t="s">
        <v>37329</v>
      </c>
      <c r="CO6077" s="54">
        <v>12</v>
      </c>
      <c r="CP6077" s="54">
        <v>88</v>
      </c>
      <c r="CQ6077" s="55">
        <f t="shared" si="94"/>
        <v>0.13636363636363635</v>
      </c>
      <c r="CR6077" s="52" t="s">
        <v>28907</v>
      </c>
    </row>
    <row r="6078" spans="81:96">
      <c r="CC6078" s="52">
        <v>6077</v>
      </c>
      <c r="CD6078" s="53" t="s">
        <v>37350</v>
      </c>
      <c r="CE6078" s="53" t="s">
        <v>37351</v>
      </c>
      <c r="CF6078" s="54">
        <v>4484</v>
      </c>
      <c r="CG6078" s="54">
        <v>3.2789999999999999</v>
      </c>
      <c r="CH6078" s="54">
        <v>3.3730000000000002</v>
      </c>
      <c r="CI6078" s="54">
        <v>0.55000000000000004</v>
      </c>
      <c r="CJ6078" s="54">
        <v>100</v>
      </c>
      <c r="CK6078" s="54">
        <v>5.0999999999999996</v>
      </c>
      <c r="CL6078" s="54">
        <v>1.472E-2</v>
      </c>
      <c r="CM6078" s="54">
        <v>1.1519999999999999</v>
      </c>
      <c r="CN6078" s="53" t="s">
        <v>37329</v>
      </c>
      <c r="CO6078" s="54">
        <v>13</v>
      </c>
      <c r="CP6078" s="54">
        <v>88</v>
      </c>
      <c r="CQ6078" s="55">
        <f t="shared" si="94"/>
        <v>0.14772727272727273</v>
      </c>
      <c r="CR6078" s="52" t="s">
        <v>28907</v>
      </c>
    </row>
    <row r="6079" spans="81:96">
      <c r="CC6079" s="52">
        <v>6078</v>
      </c>
      <c r="CD6079" s="53" t="s">
        <v>37352</v>
      </c>
      <c r="CE6079" s="53" t="s">
        <v>37353</v>
      </c>
      <c r="CF6079" s="54">
        <v>3730</v>
      </c>
      <c r="CG6079" s="54">
        <v>3.24</v>
      </c>
      <c r="CH6079" s="54">
        <v>3.1789999999999998</v>
      </c>
      <c r="CI6079" s="54">
        <v>0.52300000000000002</v>
      </c>
      <c r="CJ6079" s="54">
        <v>88</v>
      </c>
      <c r="CK6079" s="54">
        <v>8.1999999999999993</v>
      </c>
      <c r="CL6079" s="54">
        <v>9.4000000000000004E-3</v>
      </c>
      <c r="CM6079" s="54">
        <v>1.472</v>
      </c>
      <c r="CN6079" s="53" t="s">
        <v>37329</v>
      </c>
      <c r="CO6079" s="54">
        <v>14</v>
      </c>
      <c r="CP6079" s="54">
        <v>88</v>
      </c>
      <c r="CQ6079" s="55">
        <f t="shared" si="94"/>
        <v>0.15909090909090909</v>
      </c>
      <c r="CR6079" s="52" t="s">
        <v>28907</v>
      </c>
    </row>
    <row r="6080" spans="81:96">
      <c r="CC6080" s="52">
        <v>6079</v>
      </c>
      <c r="CD6080" s="53" t="s">
        <v>37354</v>
      </c>
      <c r="CE6080" s="53" t="s">
        <v>37355</v>
      </c>
      <c r="CF6080" s="54">
        <v>16591</v>
      </c>
      <c r="CG6080" s="54">
        <v>3.2320000000000002</v>
      </c>
      <c r="CH6080" s="54">
        <v>3.6869999999999998</v>
      </c>
      <c r="CI6080" s="54">
        <v>0.93799999999999994</v>
      </c>
      <c r="CJ6080" s="54">
        <v>177</v>
      </c>
      <c r="CK6080" s="54" t="s">
        <v>28918</v>
      </c>
      <c r="CL6080" s="54">
        <v>2.4379999999999999E-2</v>
      </c>
      <c r="CM6080" s="54">
        <v>1.794</v>
      </c>
      <c r="CN6080" s="53" t="s">
        <v>37329</v>
      </c>
      <c r="CO6080" s="54">
        <v>15</v>
      </c>
      <c r="CP6080" s="54">
        <v>88</v>
      </c>
      <c r="CQ6080" s="55">
        <f t="shared" si="94"/>
        <v>0.17045454545454544</v>
      </c>
      <c r="CR6080" s="52" t="s">
        <v>28907</v>
      </c>
    </row>
    <row r="6081" spans="81:96">
      <c r="CC6081" s="52">
        <v>6080</v>
      </c>
      <c r="CD6081" s="53" t="s">
        <v>34036</v>
      </c>
      <c r="CE6081" s="53" t="s">
        <v>34037</v>
      </c>
      <c r="CF6081" s="54">
        <v>6266</v>
      </c>
      <c r="CG6081" s="54">
        <v>3.1960000000000002</v>
      </c>
      <c r="CH6081" s="54">
        <v>3.6869999999999998</v>
      </c>
      <c r="CI6081" s="54">
        <v>1.276</v>
      </c>
      <c r="CJ6081" s="54">
        <v>98</v>
      </c>
      <c r="CK6081" s="54">
        <v>7.9</v>
      </c>
      <c r="CL6081" s="54">
        <v>1.29E-2</v>
      </c>
      <c r="CM6081" s="54">
        <v>1.3959999999999999</v>
      </c>
      <c r="CN6081" s="53" t="s">
        <v>37329</v>
      </c>
      <c r="CO6081" s="54">
        <v>16</v>
      </c>
      <c r="CP6081" s="54">
        <v>88</v>
      </c>
      <c r="CQ6081" s="55">
        <f t="shared" si="94"/>
        <v>0.18181818181818182</v>
      </c>
      <c r="CR6081" s="52" t="s">
        <v>28907</v>
      </c>
    </row>
    <row r="6082" spans="81:96">
      <c r="CC6082" s="52">
        <v>6081</v>
      </c>
      <c r="CD6082" s="53" t="s">
        <v>34041</v>
      </c>
      <c r="CE6082" s="53" t="s">
        <v>34042</v>
      </c>
      <c r="CF6082" s="54">
        <v>9436</v>
      </c>
      <c r="CG6082" s="54">
        <v>3.06</v>
      </c>
      <c r="CH6082" s="54">
        <v>3.4820000000000002</v>
      </c>
      <c r="CI6082" s="54">
        <v>1.232</v>
      </c>
      <c r="CJ6082" s="54">
        <v>228</v>
      </c>
      <c r="CK6082" s="54">
        <v>7.7</v>
      </c>
      <c r="CL6082" s="54">
        <v>2.3429999999999999E-2</v>
      </c>
      <c r="CM6082" s="54">
        <v>1.3879999999999999</v>
      </c>
      <c r="CN6082" s="53" t="s">
        <v>37329</v>
      </c>
      <c r="CO6082" s="54">
        <v>17</v>
      </c>
      <c r="CP6082" s="54">
        <v>88</v>
      </c>
      <c r="CQ6082" s="55">
        <f t="shared" ref="CQ6082:CQ6145" si="95">CO6082/CP6082</f>
        <v>0.19318181818181818</v>
      </c>
      <c r="CR6082" s="52" t="s">
        <v>28907</v>
      </c>
    </row>
    <row r="6083" spans="81:96">
      <c r="CC6083" s="52">
        <v>6082</v>
      </c>
      <c r="CD6083" s="53" t="s">
        <v>37356</v>
      </c>
      <c r="CE6083" s="53" t="s">
        <v>37357</v>
      </c>
      <c r="CF6083" s="54">
        <v>3392</v>
      </c>
      <c r="CG6083" s="54">
        <v>2.855</v>
      </c>
      <c r="CH6083" s="54">
        <v>3.2639999999999998</v>
      </c>
      <c r="CI6083" s="54">
        <v>0.96299999999999997</v>
      </c>
      <c r="CJ6083" s="54">
        <v>82</v>
      </c>
      <c r="CK6083" s="54">
        <v>6.8</v>
      </c>
      <c r="CL6083" s="54">
        <v>7.0600000000000003E-3</v>
      </c>
      <c r="CM6083" s="54">
        <v>1.069</v>
      </c>
      <c r="CN6083" s="53" t="s">
        <v>37329</v>
      </c>
      <c r="CO6083" s="54">
        <v>18</v>
      </c>
      <c r="CP6083" s="54">
        <v>88</v>
      </c>
      <c r="CQ6083" s="55">
        <f t="shared" si="95"/>
        <v>0.20454545454545456</v>
      </c>
      <c r="CR6083" s="52" t="s">
        <v>28907</v>
      </c>
    </row>
    <row r="6084" spans="81:96">
      <c r="CC6084" s="52">
        <v>6083</v>
      </c>
      <c r="CD6084" s="53" t="s">
        <v>32204</v>
      </c>
      <c r="CE6084" s="53" t="s">
        <v>32205</v>
      </c>
      <c r="CF6084" s="54">
        <v>7381</v>
      </c>
      <c r="CG6084" s="54">
        <v>2.7949999999999999</v>
      </c>
      <c r="CH6084" s="54">
        <v>3.077</v>
      </c>
      <c r="CI6084" s="54">
        <v>0.74399999999999999</v>
      </c>
      <c r="CJ6084" s="54">
        <v>203</v>
      </c>
      <c r="CK6084" s="54">
        <v>7.6</v>
      </c>
      <c r="CL6084" s="54">
        <v>1.5140000000000001E-2</v>
      </c>
      <c r="CM6084" s="54">
        <v>1.077</v>
      </c>
      <c r="CN6084" s="53" t="s">
        <v>37329</v>
      </c>
      <c r="CO6084" s="54">
        <v>19</v>
      </c>
      <c r="CP6084" s="54">
        <v>88</v>
      </c>
      <c r="CQ6084" s="55">
        <f t="shared" si="95"/>
        <v>0.21590909090909091</v>
      </c>
      <c r="CR6084" s="52" t="s">
        <v>28907</v>
      </c>
    </row>
    <row r="6085" spans="81:96">
      <c r="CC6085" s="52">
        <v>6084</v>
      </c>
      <c r="CD6085" s="53" t="s">
        <v>37358</v>
      </c>
      <c r="CE6085" s="53" t="s">
        <v>37359</v>
      </c>
      <c r="CF6085" s="54">
        <v>5334</v>
      </c>
      <c r="CG6085" s="54">
        <v>2.7810000000000001</v>
      </c>
      <c r="CH6085" s="54">
        <v>2.9449999999999998</v>
      </c>
      <c r="CI6085" s="54">
        <v>0.67900000000000005</v>
      </c>
      <c r="CJ6085" s="54">
        <v>109</v>
      </c>
      <c r="CK6085" s="54">
        <v>8.4</v>
      </c>
      <c r="CL6085" s="54">
        <v>1.3939999999999999E-2</v>
      </c>
      <c r="CM6085" s="54">
        <v>1.571</v>
      </c>
      <c r="CN6085" s="53" t="s">
        <v>37329</v>
      </c>
      <c r="CO6085" s="54">
        <v>20</v>
      </c>
      <c r="CP6085" s="54">
        <v>88</v>
      </c>
      <c r="CQ6085" s="55">
        <f t="shared" si="95"/>
        <v>0.22727272727272727</v>
      </c>
      <c r="CR6085" s="52" t="s">
        <v>28907</v>
      </c>
    </row>
    <row r="6086" spans="81:96">
      <c r="CC6086" s="52">
        <v>6085</v>
      </c>
      <c r="CD6086" s="53" t="s">
        <v>37360</v>
      </c>
      <c r="CE6086" s="53" t="s">
        <v>37361</v>
      </c>
      <c r="CF6086" s="54">
        <v>1364</v>
      </c>
      <c r="CG6086" s="54">
        <v>2.7130000000000001</v>
      </c>
      <c r="CH6086" s="54">
        <v>3.0259999999999998</v>
      </c>
      <c r="CI6086" s="54">
        <v>0.37</v>
      </c>
      <c r="CJ6086" s="54">
        <v>92</v>
      </c>
      <c r="CK6086" s="54">
        <v>5.7</v>
      </c>
      <c r="CL6086" s="54">
        <v>3.7299999999999998E-3</v>
      </c>
      <c r="CM6086" s="54">
        <v>1.016</v>
      </c>
      <c r="CN6086" s="53" t="s">
        <v>37329</v>
      </c>
      <c r="CO6086" s="54">
        <v>21</v>
      </c>
      <c r="CP6086" s="54">
        <v>88</v>
      </c>
      <c r="CQ6086" s="55">
        <f t="shared" si="95"/>
        <v>0.23863636363636365</v>
      </c>
      <c r="CR6086" s="52" t="s">
        <v>28907</v>
      </c>
    </row>
    <row r="6087" spans="81:96">
      <c r="CC6087" s="52">
        <v>6086</v>
      </c>
      <c r="CD6087" s="53" t="s">
        <v>37362</v>
      </c>
      <c r="CE6087" s="53" t="s">
        <v>37363</v>
      </c>
      <c r="CF6087" s="54">
        <v>1698</v>
      </c>
      <c r="CG6087" s="54">
        <v>2.6150000000000002</v>
      </c>
      <c r="CH6087" s="54">
        <v>3.1880000000000002</v>
      </c>
      <c r="CI6087" s="54">
        <v>0.316</v>
      </c>
      <c r="CJ6087" s="54">
        <v>38</v>
      </c>
      <c r="CK6087" s="54">
        <v>7.5</v>
      </c>
      <c r="CL6087" s="54">
        <v>4.7600000000000003E-3</v>
      </c>
      <c r="CM6087" s="54">
        <v>1.571</v>
      </c>
      <c r="CN6087" s="53" t="s">
        <v>37329</v>
      </c>
      <c r="CO6087" s="54">
        <v>22</v>
      </c>
      <c r="CP6087" s="54">
        <v>88</v>
      </c>
      <c r="CQ6087" s="55">
        <f t="shared" si="95"/>
        <v>0.25</v>
      </c>
      <c r="CR6087" s="52" t="s">
        <v>28921</v>
      </c>
    </row>
    <row r="6088" spans="81:96">
      <c r="CC6088" s="52">
        <v>6087</v>
      </c>
      <c r="CD6088" s="53" t="s">
        <v>37364</v>
      </c>
      <c r="CE6088" s="53" t="s">
        <v>37365</v>
      </c>
      <c r="CF6088" s="54">
        <v>5054</v>
      </c>
      <c r="CG6088" s="54">
        <v>2.5790000000000002</v>
      </c>
      <c r="CH6088" s="54">
        <v>3.327</v>
      </c>
      <c r="CI6088" s="54">
        <v>0.40500000000000003</v>
      </c>
      <c r="CJ6088" s="54">
        <v>79</v>
      </c>
      <c r="CK6088" s="54">
        <v>9.1999999999999993</v>
      </c>
      <c r="CL6088" s="54">
        <v>1.469E-2</v>
      </c>
      <c r="CM6088" s="54">
        <v>2.117</v>
      </c>
      <c r="CN6088" s="53" t="s">
        <v>37329</v>
      </c>
      <c r="CO6088" s="54">
        <v>23</v>
      </c>
      <c r="CP6088" s="54">
        <v>88</v>
      </c>
      <c r="CQ6088" s="55">
        <f t="shared" si="95"/>
        <v>0.26136363636363635</v>
      </c>
      <c r="CR6088" s="52" t="s">
        <v>28921</v>
      </c>
    </row>
    <row r="6089" spans="81:96">
      <c r="CC6089" s="52">
        <v>6088</v>
      </c>
      <c r="CD6089" s="53" t="s">
        <v>37366</v>
      </c>
      <c r="CE6089" s="53" t="s">
        <v>37367</v>
      </c>
      <c r="CF6089" s="54">
        <v>8537</v>
      </c>
      <c r="CG6089" s="54">
        <v>2.4860000000000002</v>
      </c>
      <c r="CH6089" s="54">
        <v>3.1019999999999999</v>
      </c>
      <c r="CI6089" s="54">
        <v>0.45</v>
      </c>
      <c r="CJ6089" s="54">
        <v>280</v>
      </c>
      <c r="CK6089" s="54">
        <v>8.4</v>
      </c>
      <c r="CL6089" s="54">
        <v>1.5520000000000001E-2</v>
      </c>
      <c r="CM6089" s="54">
        <v>1.042</v>
      </c>
      <c r="CN6089" s="53" t="s">
        <v>37329</v>
      </c>
      <c r="CO6089" s="54">
        <v>24</v>
      </c>
      <c r="CP6089" s="54">
        <v>88</v>
      </c>
      <c r="CQ6089" s="55">
        <f t="shared" si="95"/>
        <v>0.27272727272727271</v>
      </c>
      <c r="CR6089" s="52" t="s">
        <v>28921</v>
      </c>
    </row>
    <row r="6090" spans="81:96">
      <c r="CC6090" s="52">
        <v>6089</v>
      </c>
      <c r="CD6090" s="53" t="s">
        <v>37368</v>
      </c>
      <c r="CE6090" s="53" t="s">
        <v>37369</v>
      </c>
      <c r="CF6090" s="54">
        <v>3241</v>
      </c>
      <c r="CG6090" s="54">
        <v>2.4500000000000002</v>
      </c>
      <c r="CH6090" s="54">
        <v>2.5739999999999998</v>
      </c>
      <c r="CI6090" s="54">
        <v>0.8</v>
      </c>
      <c r="CJ6090" s="54">
        <v>90</v>
      </c>
      <c r="CK6090" s="54">
        <v>8.1999999999999993</v>
      </c>
      <c r="CL6090" s="54">
        <v>5.5500000000000002E-3</v>
      </c>
      <c r="CM6090" s="54">
        <v>0.876</v>
      </c>
      <c r="CN6090" s="53" t="s">
        <v>37329</v>
      </c>
      <c r="CO6090" s="54">
        <v>25</v>
      </c>
      <c r="CP6090" s="54">
        <v>88</v>
      </c>
      <c r="CQ6090" s="55">
        <f t="shared" si="95"/>
        <v>0.28409090909090912</v>
      </c>
      <c r="CR6090" s="52" t="s">
        <v>28921</v>
      </c>
    </row>
    <row r="6091" spans="81:96">
      <c r="CC6091" s="52">
        <v>6090</v>
      </c>
      <c r="CD6091" s="53" t="s">
        <v>37370</v>
      </c>
      <c r="CE6091" s="53" t="s">
        <v>37371</v>
      </c>
      <c r="CF6091" s="54">
        <v>6386</v>
      </c>
      <c r="CG6091" s="54">
        <v>2.3639999999999999</v>
      </c>
      <c r="CH6091" s="54">
        <v>2.6509999999999998</v>
      </c>
      <c r="CI6091" s="54">
        <v>0.58399999999999996</v>
      </c>
      <c r="CJ6091" s="54">
        <v>361</v>
      </c>
      <c r="CK6091" s="54">
        <v>4.7</v>
      </c>
      <c r="CL6091" s="54">
        <v>1.787E-2</v>
      </c>
      <c r="CM6091" s="54">
        <v>0.82399999999999995</v>
      </c>
      <c r="CN6091" s="53" t="s">
        <v>37329</v>
      </c>
      <c r="CO6091" s="54">
        <v>26</v>
      </c>
      <c r="CP6091" s="54">
        <v>88</v>
      </c>
      <c r="CQ6091" s="55">
        <f t="shared" si="95"/>
        <v>0.29545454545454547</v>
      </c>
      <c r="CR6091" s="52" t="s">
        <v>28921</v>
      </c>
    </row>
    <row r="6092" spans="81:96">
      <c r="CC6092" s="52">
        <v>6091</v>
      </c>
      <c r="CD6092" s="53" t="s">
        <v>37372</v>
      </c>
      <c r="CE6092" s="53" t="s">
        <v>37373</v>
      </c>
      <c r="CF6092" s="54">
        <v>4715</v>
      </c>
      <c r="CG6092" s="54">
        <v>2.27</v>
      </c>
      <c r="CH6092" s="54">
        <v>3.1509999999999998</v>
      </c>
      <c r="CI6092" s="54">
        <v>0.45300000000000001</v>
      </c>
      <c r="CJ6092" s="54">
        <v>137</v>
      </c>
      <c r="CK6092" s="54">
        <v>6.2</v>
      </c>
      <c r="CL6092" s="54">
        <v>1.495E-2</v>
      </c>
      <c r="CM6092" s="54">
        <v>1.33</v>
      </c>
      <c r="CN6092" s="53" t="s">
        <v>37329</v>
      </c>
      <c r="CO6092" s="54">
        <v>27</v>
      </c>
      <c r="CP6092" s="54">
        <v>88</v>
      </c>
      <c r="CQ6092" s="55">
        <f t="shared" si="95"/>
        <v>0.30681818181818182</v>
      </c>
      <c r="CR6092" s="52" t="s">
        <v>28921</v>
      </c>
    </row>
    <row r="6093" spans="81:96">
      <c r="CC6093" s="52">
        <v>6092</v>
      </c>
      <c r="CD6093" s="53" t="s">
        <v>37374</v>
      </c>
      <c r="CE6093" s="53" t="s">
        <v>37375</v>
      </c>
      <c r="CF6093" s="54">
        <v>3176</v>
      </c>
      <c r="CG6093" s="54">
        <v>2.2639999999999998</v>
      </c>
      <c r="CH6093" s="54">
        <v>2.6520000000000001</v>
      </c>
      <c r="CI6093" s="54">
        <v>0.28199999999999997</v>
      </c>
      <c r="CJ6093" s="54">
        <v>85</v>
      </c>
      <c r="CK6093" s="54">
        <v>5.7</v>
      </c>
      <c r="CL6093" s="54">
        <v>1.14E-2</v>
      </c>
      <c r="CM6093" s="54">
        <v>1.1339999999999999</v>
      </c>
      <c r="CN6093" s="53" t="s">
        <v>37329</v>
      </c>
      <c r="CO6093" s="54">
        <v>28</v>
      </c>
      <c r="CP6093" s="54">
        <v>88</v>
      </c>
      <c r="CQ6093" s="55">
        <f t="shared" si="95"/>
        <v>0.31818181818181818</v>
      </c>
      <c r="CR6093" s="52" t="s">
        <v>28921</v>
      </c>
    </row>
    <row r="6094" spans="81:96">
      <c r="CC6094" s="52">
        <v>6093</v>
      </c>
      <c r="CD6094" s="53" t="s">
        <v>32806</v>
      </c>
      <c r="CE6094" s="53" t="s">
        <v>32807</v>
      </c>
      <c r="CF6094" s="54">
        <v>1372</v>
      </c>
      <c r="CG6094" s="54">
        <v>2.2480000000000002</v>
      </c>
      <c r="CH6094" s="54">
        <v>1.744</v>
      </c>
      <c r="CI6094" s="54">
        <v>0.73299999999999998</v>
      </c>
      <c r="CJ6094" s="54">
        <v>60</v>
      </c>
      <c r="CK6094" s="54">
        <v>7.4</v>
      </c>
      <c r="CL6094" s="54">
        <v>2.31E-3</v>
      </c>
      <c r="CM6094" s="54">
        <v>0.47</v>
      </c>
      <c r="CN6094" s="53" t="s">
        <v>37329</v>
      </c>
      <c r="CO6094" s="54">
        <v>29</v>
      </c>
      <c r="CP6094" s="54">
        <v>88</v>
      </c>
      <c r="CQ6094" s="55">
        <f t="shared" si="95"/>
        <v>0.32954545454545453</v>
      </c>
      <c r="CR6094" s="52" t="s">
        <v>28921</v>
      </c>
    </row>
    <row r="6095" spans="81:96">
      <c r="CC6095" s="52">
        <v>6094</v>
      </c>
      <c r="CD6095" s="53" t="s">
        <v>37376</v>
      </c>
      <c r="CE6095" s="53" t="s">
        <v>37377</v>
      </c>
      <c r="CF6095" s="54">
        <v>4397</v>
      </c>
      <c r="CG6095" s="54">
        <v>2.2269999999999999</v>
      </c>
      <c r="CH6095" s="54">
        <v>2.7029999999999998</v>
      </c>
      <c r="CI6095" s="54">
        <v>0.47399999999999998</v>
      </c>
      <c r="CJ6095" s="54">
        <v>95</v>
      </c>
      <c r="CK6095" s="54">
        <v>8.4</v>
      </c>
      <c r="CL6095" s="54">
        <v>1.1259999999999999E-2</v>
      </c>
      <c r="CM6095" s="54">
        <v>1.3089999999999999</v>
      </c>
      <c r="CN6095" s="53" t="s">
        <v>37329</v>
      </c>
      <c r="CO6095" s="54">
        <v>30</v>
      </c>
      <c r="CP6095" s="54">
        <v>88</v>
      </c>
      <c r="CQ6095" s="55">
        <f t="shared" si="95"/>
        <v>0.34090909090909088</v>
      </c>
      <c r="CR6095" s="52" t="s">
        <v>28921</v>
      </c>
    </row>
    <row r="6096" spans="81:96">
      <c r="CC6096" s="52">
        <v>6095</v>
      </c>
      <c r="CD6096" s="53" t="s">
        <v>37378</v>
      </c>
      <c r="CE6096" s="53" t="s">
        <v>37379</v>
      </c>
      <c r="CF6096" s="54">
        <v>2164</v>
      </c>
      <c r="CG6096" s="54">
        <v>2.2130000000000001</v>
      </c>
      <c r="CH6096" s="54">
        <v>1.9550000000000001</v>
      </c>
      <c r="CI6096" s="54">
        <v>0.88500000000000001</v>
      </c>
      <c r="CJ6096" s="54">
        <v>148</v>
      </c>
      <c r="CK6096" s="54">
        <v>2.9</v>
      </c>
      <c r="CL6096" s="54">
        <v>4.2700000000000004E-3</v>
      </c>
      <c r="CM6096" s="54">
        <v>0.34</v>
      </c>
      <c r="CN6096" s="53" t="s">
        <v>37329</v>
      </c>
      <c r="CO6096" s="54">
        <v>31</v>
      </c>
      <c r="CP6096" s="54">
        <v>88</v>
      </c>
      <c r="CQ6096" s="55">
        <f t="shared" si="95"/>
        <v>0.35227272727272729</v>
      </c>
      <c r="CR6096" s="52" t="s">
        <v>28921</v>
      </c>
    </row>
    <row r="6097" spans="81:96">
      <c r="CC6097" s="52">
        <v>6096</v>
      </c>
      <c r="CD6097" s="53" t="s">
        <v>34043</v>
      </c>
      <c r="CE6097" s="53" t="s">
        <v>34044</v>
      </c>
      <c r="CF6097" s="54">
        <v>1276</v>
      </c>
      <c r="CG6097" s="54">
        <v>2.1240000000000001</v>
      </c>
      <c r="CH6097" s="54">
        <v>2.6880000000000002</v>
      </c>
      <c r="CI6097" s="54">
        <v>0.55000000000000004</v>
      </c>
      <c r="CJ6097" s="54">
        <v>40</v>
      </c>
      <c r="CK6097" s="54">
        <v>5.5</v>
      </c>
      <c r="CL6097" s="54">
        <v>4.79E-3</v>
      </c>
      <c r="CM6097" s="54">
        <v>1.1339999999999999</v>
      </c>
      <c r="CN6097" s="53" t="s">
        <v>37329</v>
      </c>
      <c r="CO6097" s="54">
        <v>32</v>
      </c>
      <c r="CP6097" s="54">
        <v>88</v>
      </c>
      <c r="CQ6097" s="55">
        <f t="shared" si="95"/>
        <v>0.36363636363636365</v>
      </c>
      <c r="CR6097" s="52" t="s">
        <v>28921</v>
      </c>
    </row>
    <row r="6098" spans="81:96">
      <c r="CC6098" s="52">
        <v>6097</v>
      </c>
      <c r="CD6098" s="53" t="s">
        <v>37380</v>
      </c>
      <c r="CE6098" s="53" t="s">
        <v>37381</v>
      </c>
      <c r="CF6098" s="54">
        <v>4539</v>
      </c>
      <c r="CG6098" s="54">
        <v>2.12</v>
      </c>
      <c r="CH6098" s="54">
        <v>2.835</v>
      </c>
      <c r="CI6098" s="54">
        <v>0.16500000000000001</v>
      </c>
      <c r="CJ6098" s="54">
        <v>182</v>
      </c>
      <c r="CK6098" s="54">
        <v>6.4</v>
      </c>
      <c r="CL6098" s="54">
        <v>1.039E-2</v>
      </c>
      <c r="CM6098" s="54">
        <v>0.89</v>
      </c>
      <c r="CN6098" s="53" t="s">
        <v>37329</v>
      </c>
      <c r="CO6098" s="54">
        <v>33</v>
      </c>
      <c r="CP6098" s="54">
        <v>88</v>
      </c>
      <c r="CQ6098" s="55">
        <f t="shared" si="95"/>
        <v>0.375</v>
      </c>
      <c r="CR6098" s="52" t="s">
        <v>28921</v>
      </c>
    </row>
    <row r="6099" spans="81:96">
      <c r="CC6099" s="52">
        <v>6098</v>
      </c>
      <c r="CD6099" s="53" t="s">
        <v>32814</v>
      </c>
      <c r="CE6099" s="53" t="s">
        <v>32815</v>
      </c>
      <c r="CF6099" s="54">
        <v>2815</v>
      </c>
      <c r="CG6099" s="54">
        <v>2.004</v>
      </c>
      <c r="CH6099" s="54">
        <v>2.61</v>
      </c>
      <c r="CI6099" s="54">
        <v>0.312</v>
      </c>
      <c r="CJ6099" s="54">
        <v>93</v>
      </c>
      <c r="CK6099" s="54">
        <v>6.1</v>
      </c>
      <c r="CL6099" s="54">
        <v>6.1199999999999996E-3</v>
      </c>
      <c r="CM6099" s="54">
        <v>0.74</v>
      </c>
      <c r="CN6099" s="53" t="s">
        <v>37329</v>
      </c>
      <c r="CO6099" s="54">
        <v>34</v>
      </c>
      <c r="CP6099" s="54">
        <v>88</v>
      </c>
      <c r="CQ6099" s="55">
        <f t="shared" si="95"/>
        <v>0.38636363636363635</v>
      </c>
      <c r="CR6099" s="52" t="s">
        <v>28921</v>
      </c>
    </row>
    <row r="6100" spans="81:96">
      <c r="CC6100" s="52">
        <v>6099</v>
      </c>
      <c r="CD6100" s="53" t="s">
        <v>37382</v>
      </c>
      <c r="CE6100" s="53" t="s">
        <v>37383</v>
      </c>
      <c r="CF6100" s="54">
        <v>3589</v>
      </c>
      <c r="CG6100" s="54">
        <v>1.9119999999999999</v>
      </c>
      <c r="CH6100" s="54">
        <v>2.3290000000000002</v>
      </c>
      <c r="CI6100" s="54">
        <v>0.47399999999999998</v>
      </c>
      <c r="CJ6100" s="54">
        <v>173</v>
      </c>
      <c r="CK6100" s="54">
        <v>5.6</v>
      </c>
      <c r="CL6100" s="54">
        <v>9.7999999999999997E-3</v>
      </c>
      <c r="CM6100" s="54">
        <v>0.79200000000000004</v>
      </c>
      <c r="CN6100" s="53" t="s">
        <v>37329</v>
      </c>
      <c r="CO6100" s="54">
        <v>35</v>
      </c>
      <c r="CP6100" s="54">
        <v>88</v>
      </c>
      <c r="CQ6100" s="55">
        <f t="shared" si="95"/>
        <v>0.39772727272727271</v>
      </c>
      <c r="CR6100" s="52" t="s">
        <v>28921</v>
      </c>
    </row>
    <row r="6101" spans="81:96">
      <c r="CC6101" s="52">
        <v>6100</v>
      </c>
      <c r="CD6101" s="53" t="s">
        <v>37384</v>
      </c>
      <c r="CE6101" s="53" t="s">
        <v>37385</v>
      </c>
      <c r="CF6101" s="54">
        <v>846</v>
      </c>
      <c r="CG6101" s="54">
        <v>1.909</v>
      </c>
      <c r="CH6101" s="54">
        <v>1.853</v>
      </c>
      <c r="CI6101" s="54">
        <v>0.25900000000000001</v>
      </c>
      <c r="CJ6101" s="54">
        <v>27</v>
      </c>
      <c r="CK6101" s="54">
        <v>9.1999999999999993</v>
      </c>
      <c r="CL6101" s="54">
        <v>1.41E-3</v>
      </c>
      <c r="CM6101" s="54">
        <v>0.65500000000000003</v>
      </c>
      <c r="CN6101" s="53" t="s">
        <v>37329</v>
      </c>
      <c r="CO6101" s="54">
        <v>36</v>
      </c>
      <c r="CP6101" s="54">
        <v>88</v>
      </c>
      <c r="CQ6101" s="55">
        <f t="shared" si="95"/>
        <v>0.40909090909090912</v>
      </c>
      <c r="CR6101" s="52" t="s">
        <v>28921</v>
      </c>
    </row>
    <row r="6102" spans="81:96">
      <c r="CC6102" s="52">
        <v>6101</v>
      </c>
      <c r="CD6102" s="53" t="s">
        <v>37386</v>
      </c>
      <c r="CE6102" s="53" t="s">
        <v>37387</v>
      </c>
      <c r="CF6102" s="54">
        <v>4576</v>
      </c>
      <c r="CG6102" s="54">
        <v>1.907</v>
      </c>
      <c r="CH6102" s="54">
        <v>2.0699999999999998</v>
      </c>
      <c r="CI6102" s="54">
        <v>0.497</v>
      </c>
      <c r="CJ6102" s="54">
        <v>175</v>
      </c>
      <c r="CK6102" s="54">
        <v>7.6</v>
      </c>
      <c r="CL6102" s="54">
        <v>1.017E-2</v>
      </c>
      <c r="CM6102" s="54">
        <v>0.74199999999999999</v>
      </c>
      <c r="CN6102" s="53" t="s">
        <v>37329</v>
      </c>
      <c r="CO6102" s="54">
        <v>37</v>
      </c>
      <c r="CP6102" s="54">
        <v>88</v>
      </c>
      <c r="CQ6102" s="55">
        <f t="shared" si="95"/>
        <v>0.42045454545454547</v>
      </c>
      <c r="CR6102" s="52" t="s">
        <v>28921</v>
      </c>
    </row>
    <row r="6103" spans="81:96">
      <c r="CC6103" s="52">
        <v>6102</v>
      </c>
      <c r="CD6103" s="53" t="s">
        <v>37388</v>
      </c>
      <c r="CE6103" s="53" t="s">
        <v>37389</v>
      </c>
      <c r="CF6103" s="54">
        <v>274</v>
      </c>
      <c r="CG6103" s="54">
        <v>1.9019999999999999</v>
      </c>
      <c r="CH6103" s="54">
        <v>1.837</v>
      </c>
      <c r="CI6103" s="54">
        <v>0.44700000000000001</v>
      </c>
      <c r="CJ6103" s="54">
        <v>38</v>
      </c>
      <c r="CK6103" s="54">
        <v>3.5</v>
      </c>
      <c r="CL6103" s="54">
        <v>1.2099999999999999E-3</v>
      </c>
      <c r="CM6103" s="54">
        <v>0.61699999999999999</v>
      </c>
      <c r="CN6103" s="53" t="s">
        <v>37329</v>
      </c>
      <c r="CO6103" s="54">
        <v>38</v>
      </c>
      <c r="CP6103" s="54">
        <v>88</v>
      </c>
      <c r="CQ6103" s="55">
        <f t="shared" si="95"/>
        <v>0.43181818181818182</v>
      </c>
      <c r="CR6103" s="52" t="s">
        <v>28921</v>
      </c>
    </row>
    <row r="6104" spans="81:96">
      <c r="CC6104" s="52">
        <v>6103</v>
      </c>
      <c r="CD6104" s="53" t="s">
        <v>37390</v>
      </c>
      <c r="CE6104" s="53" t="s">
        <v>37391</v>
      </c>
      <c r="CF6104" s="54">
        <v>382</v>
      </c>
      <c r="CG6104" s="54">
        <v>1.7789999999999999</v>
      </c>
      <c r="CH6104" s="54"/>
      <c r="CI6104" s="54">
        <v>0.27100000000000002</v>
      </c>
      <c r="CJ6104" s="54">
        <v>59</v>
      </c>
      <c r="CK6104" s="54">
        <v>4</v>
      </c>
      <c r="CL6104" s="54">
        <v>1.34E-3</v>
      </c>
      <c r="CM6104" s="54"/>
      <c r="CN6104" s="53" t="s">
        <v>37329</v>
      </c>
      <c r="CO6104" s="54">
        <v>39</v>
      </c>
      <c r="CP6104" s="54">
        <v>88</v>
      </c>
      <c r="CQ6104" s="55">
        <f t="shared" si="95"/>
        <v>0.44318181818181818</v>
      </c>
      <c r="CR6104" s="52" t="s">
        <v>28921</v>
      </c>
    </row>
    <row r="6105" spans="81:96">
      <c r="CC6105" s="52">
        <v>6104</v>
      </c>
      <c r="CD6105" s="53" t="s">
        <v>37392</v>
      </c>
      <c r="CE6105" s="53" t="s">
        <v>37393</v>
      </c>
      <c r="CF6105" s="54">
        <v>755</v>
      </c>
      <c r="CG6105" s="54">
        <v>1.7749999999999999</v>
      </c>
      <c r="CH6105" s="54">
        <v>2.3330000000000002</v>
      </c>
      <c r="CI6105" s="54">
        <v>1.1719999999999999</v>
      </c>
      <c r="CJ6105" s="54">
        <v>29</v>
      </c>
      <c r="CK6105" s="54">
        <v>5.5</v>
      </c>
      <c r="CL6105" s="54">
        <v>2.7699999999999999E-3</v>
      </c>
      <c r="CM6105" s="54">
        <v>0.96799999999999997</v>
      </c>
      <c r="CN6105" s="53" t="s">
        <v>37329</v>
      </c>
      <c r="CO6105" s="54">
        <v>40</v>
      </c>
      <c r="CP6105" s="54">
        <v>88</v>
      </c>
      <c r="CQ6105" s="55">
        <f t="shared" si="95"/>
        <v>0.45454545454545453</v>
      </c>
      <c r="CR6105" s="52" t="s">
        <v>28921</v>
      </c>
    </row>
    <row r="6106" spans="81:96">
      <c r="CC6106" s="52">
        <v>6105</v>
      </c>
      <c r="CD6106" s="53" t="s">
        <v>37394</v>
      </c>
      <c r="CE6106" s="53" t="s">
        <v>37395</v>
      </c>
      <c r="CF6106" s="54">
        <v>2665</v>
      </c>
      <c r="CG6106" s="54">
        <v>1.756</v>
      </c>
      <c r="CH6106" s="54">
        <v>2.3410000000000002</v>
      </c>
      <c r="CI6106" s="54">
        <v>0.70699999999999996</v>
      </c>
      <c r="CJ6106" s="54">
        <v>82</v>
      </c>
      <c r="CK6106" s="54">
        <v>7.8</v>
      </c>
      <c r="CL6106" s="54">
        <v>4.4200000000000003E-3</v>
      </c>
      <c r="CM6106" s="54">
        <v>0.755</v>
      </c>
      <c r="CN6106" s="53" t="s">
        <v>37329</v>
      </c>
      <c r="CO6106" s="54">
        <v>41</v>
      </c>
      <c r="CP6106" s="54">
        <v>88</v>
      </c>
      <c r="CQ6106" s="55">
        <f t="shared" si="95"/>
        <v>0.46590909090909088</v>
      </c>
      <c r="CR6106" s="52" t="s">
        <v>28921</v>
      </c>
    </row>
    <row r="6107" spans="81:96">
      <c r="CC6107" s="52">
        <v>6106</v>
      </c>
      <c r="CD6107" s="53" t="s">
        <v>37396</v>
      </c>
      <c r="CE6107" s="53" t="s">
        <v>37397</v>
      </c>
      <c r="CF6107" s="54">
        <v>6424</v>
      </c>
      <c r="CG6107" s="54">
        <v>1.712</v>
      </c>
      <c r="CH6107" s="54">
        <v>2.1429999999999998</v>
      </c>
      <c r="CI6107" s="54">
        <v>0.191</v>
      </c>
      <c r="CJ6107" s="54">
        <v>649</v>
      </c>
      <c r="CK6107" s="54">
        <v>4.5</v>
      </c>
      <c r="CL6107" s="54">
        <v>2.222E-2</v>
      </c>
      <c r="CM6107" s="54">
        <v>0.70099999999999996</v>
      </c>
      <c r="CN6107" s="53" t="s">
        <v>37329</v>
      </c>
      <c r="CO6107" s="54">
        <v>42</v>
      </c>
      <c r="CP6107" s="54">
        <v>88</v>
      </c>
      <c r="CQ6107" s="55">
        <f t="shared" si="95"/>
        <v>0.47727272727272729</v>
      </c>
      <c r="CR6107" s="52" t="s">
        <v>28921</v>
      </c>
    </row>
    <row r="6108" spans="81:96">
      <c r="CC6108" s="52">
        <v>6107</v>
      </c>
      <c r="CD6108" s="53" t="s">
        <v>37398</v>
      </c>
      <c r="CE6108" s="53" t="s">
        <v>37399</v>
      </c>
      <c r="CF6108" s="54">
        <v>988</v>
      </c>
      <c r="CG6108" s="54">
        <v>1.6839999999999999</v>
      </c>
      <c r="CH6108" s="54">
        <v>1.4410000000000001</v>
      </c>
      <c r="CI6108" s="54">
        <v>0.14499999999999999</v>
      </c>
      <c r="CJ6108" s="54">
        <v>69</v>
      </c>
      <c r="CK6108" s="54">
        <v>9.8000000000000007</v>
      </c>
      <c r="CL6108" s="54">
        <v>3.0000000000000001E-3</v>
      </c>
      <c r="CM6108" s="54">
        <v>0.82599999999999996</v>
      </c>
      <c r="CN6108" s="53" t="s">
        <v>37329</v>
      </c>
      <c r="CO6108" s="54">
        <v>43</v>
      </c>
      <c r="CP6108" s="54">
        <v>88</v>
      </c>
      <c r="CQ6108" s="55">
        <f t="shared" si="95"/>
        <v>0.48863636363636365</v>
      </c>
      <c r="CR6108" s="52" t="s">
        <v>28921</v>
      </c>
    </row>
    <row r="6109" spans="81:96">
      <c r="CC6109" s="52">
        <v>6108</v>
      </c>
      <c r="CD6109" s="53" t="s">
        <v>34055</v>
      </c>
      <c r="CE6109" s="53" t="s">
        <v>34056</v>
      </c>
      <c r="CF6109" s="54">
        <v>4181</v>
      </c>
      <c r="CG6109" s="54">
        <v>1.679</v>
      </c>
      <c r="CH6109" s="54">
        <v>1.909</v>
      </c>
      <c r="CI6109" s="54">
        <v>0.38600000000000001</v>
      </c>
      <c r="CJ6109" s="54">
        <v>140</v>
      </c>
      <c r="CK6109" s="54">
        <v>5.9</v>
      </c>
      <c r="CL6109" s="54">
        <v>1.0840000000000001E-2</v>
      </c>
      <c r="CM6109" s="54">
        <v>0.628</v>
      </c>
      <c r="CN6109" s="53" t="s">
        <v>37329</v>
      </c>
      <c r="CO6109" s="54">
        <v>44</v>
      </c>
      <c r="CP6109" s="54">
        <v>88</v>
      </c>
      <c r="CQ6109" s="55">
        <f t="shared" si="95"/>
        <v>0.5</v>
      </c>
      <c r="CR6109" s="52" t="s">
        <v>28938</v>
      </c>
    </row>
    <row r="6110" spans="81:96">
      <c r="CC6110" s="52">
        <v>6109</v>
      </c>
      <c r="CD6110" s="53" t="s">
        <v>37400</v>
      </c>
      <c r="CE6110" s="53" t="s">
        <v>37401</v>
      </c>
      <c r="CF6110" s="54">
        <v>895</v>
      </c>
      <c r="CG6110" s="54">
        <v>1.669</v>
      </c>
      <c r="CH6110" s="54"/>
      <c r="CI6110" s="54">
        <v>0.25600000000000001</v>
      </c>
      <c r="CJ6110" s="54">
        <v>78</v>
      </c>
      <c r="CK6110" s="54">
        <v>4.0999999999999996</v>
      </c>
      <c r="CL6110" s="54">
        <v>3.0999999999999999E-3</v>
      </c>
      <c r="CM6110" s="54"/>
      <c r="CN6110" s="53" t="s">
        <v>37329</v>
      </c>
      <c r="CO6110" s="54">
        <v>45</v>
      </c>
      <c r="CP6110" s="54">
        <v>88</v>
      </c>
      <c r="CQ6110" s="55">
        <f t="shared" si="95"/>
        <v>0.51136363636363635</v>
      </c>
      <c r="CR6110" s="52" t="s">
        <v>28938</v>
      </c>
    </row>
    <row r="6111" spans="81:96">
      <c r="CC6111" s="52">
        <v>6110</v>
      </c>
      <c r="CD6111" s="53" t="s">
        <v>37402</v>
      </c>
      <c r="CE6111" s="53" t="s">
        <v>37403</v>
      </c>
      <c r="CF6111" s="54">
        <v>1938</v>
      </c>
      <c r="CG6111" s="54">
        <v>1.6679999999999999</v>
      </c>
      <c r="CH6111" s="54">
        <v>1.786</v>
      </c>
      <c r="CI6111" s="54">
        <v>0.34</v>
      </c>
      <c r="CJ6111" s="54">
        <v>153</v>
      </c>
      <c r="CK6111" s="54">
        <v>5</v>
      </c>
      <c r="CL6111" s="54">
        <v>4.8799999999999998E-3</v>
      </c>
      <c r="CM6111" s="54">
        <v>0.495</v>
      </c>
      <c r="CN6111" s="53" t="s">
        <v>37329</v>
      </c>
      <c r="CO6111" s="54">
        <v>46</v>
      </c>
      <c r="CP6111" s="54">
        <v>88</v>
      </c>
      <c r="CQ6111" s="55">
        <f t="shared" si="95"/>
        <v>0.52272727272727271</v>
      </c>
      <c r="CR6111" s="52" t="s">
        <v>28938</v>
      </c>
    </row>
    <row r="6112" spans="81:96">
      <c r="CC6112" s="52">
        <v>6111</v>
      </c>
      <c r="CD6112" s="53" t="s">
        <v>37404</v>
      </c>
      <c r="CE6112" s="53" t="s">
        <v>37405</v>
      </c>
      <c r="CF6112" s="54">
        <v>550</v>
      </c>
      <c r="CG6112" s="54">
        <v>1.6559999999999999</v>
      </c>
      <c r="CH6112" s="54"/>
      <c r="CI6112" s="54">
        <v>0.217</v>
      </c>
      <c r="CJ6112" s="54">
        <v>60</v>
      </c>
      <c r="CK6112" s="54">
        <v>3.6</v>
      </c>
      <c r="CL6112" s="54">
        <v>2.4599999999999999E-3</v>
      </c>
      <c r="CM6112" s="54"/>
      <c r="CN6112" s="53" t="s">
        <v>37329</v>
      </c>
      <c r="CO6112" s="54">
        <v>47</v>
      </c>
      <c r="CP6112" s="54">
        <v>88</v>
      </c>
      <c r="CQ6112" s="55">
        <f t="shared" si="95"/>
        <v>0.53409090909090906</v>
      </c>
      <c r="CR6112" s="52" t="s">
        <v>28938</v>
      </c>
    </row>
    <row r="6113" spans="81:96">
      <c r="CC6113" s="52">
        <v>6112</v>
      </c>
      <c r="CD6113" s="53" t="s">
        <v>37406</v>
      </c>
      <c r="CE6113" s="53" t="s">
        <v>37407</v>
      </c>
      <c r="CF6113" s="54">
        <v>1598</v>
      </c>
      <c r="CG6113" s="54">
        <v>1.5640000000000001</v>
      </c>
      <c r="CH6113" s="54">
        <v>1.59</v>
      </c>
      <c r="CI6113" s="54">
        <v>0.56999999999999995</v>
      </c>
      <c r="CJ6113" s="54">
        <v>86</v>
      </c>
      <c r="CK6113" s="54">
        <v>6</v>
      </c>
      <c r="CL6113" s="54">
        <v>3.63E-3</v>
      </c>
      <c r="CM6113" s="54">
        <v>0.48299999999999998</v>
      </c>
      <c r="CN6113" s="53" t="s">
        <v>37329</v>
      </c>
      <c r="CO6113" s="54">
        <v>48</v>
      </c>
      <c r="CP6113" s="54">
        <v>88</v>
      </c>
      <c r="CQ6113" s="55">
        <f t="shared" si="95"/>
        <v>0.54545454545454541</v>
      </c>
      <c r="CR6113" s="52" t="s">
        <v>28938</v>
      </c>
    </row>
    <row r="6114" spans="81:96">
      <c r="CC6114" s="52">
        <v>6113</v>
      </c>
      <c r="CD6114" s="53" t="s">
        <v>37408</v>
      </c>
      <c r="CE6114" s="53" t="s">
        <v>37409</v>
      </c>
      <c r="CF6114" s="54">
        <v>1830</v>
      </c>
      <c r="CG6114" s="54">
        <v>1.542</v>
      </c>
      <c r="CH6114" s="54">
        <v>1.78</v>
      </c>
      <c r="CI6114" s="54">
        <v>0.186</v>
      </c>
      <c r="CJ6114" s="54">
        <v>70</v>
      </c>
      <c r="CK6114" s="54">
        <v>6.9</v>
      </c>
      <c r="CL6114" s="54">
        <v>3.79E-3</v>
      </c>
      <c r="CM6114" s="54">
        <v>0.55800000000000005</v>
      </c>
      <c r="CN6114" s="53" t="s">
        <v>37329</v>
      </c>
      <c r="CO6114" s="54">
        <v>49</v>
      </c>
      <c r="CP6114" s="54">
        <v>88</v>
      </c>
      <c r="CQ6114" s="55">
        <f t="shared" si="95"/>
        <v>0.55681818181818177</v>
      </c>
      <c r="CR6114" s="52" t="s">
        <v>28938</v>
      </c>
    </row>
    <row r="6115" spans="81:96">
      <c r="CC6115" s="52">
        <v>6114</v>
      </c>
      <c r="CD6115" s="53" t="s">
        <v>37410</v>
      </c>
      <c r="CE6115" s="53" t="s">
        <v>37411</v>
      </c>
      <c r="CF6115" s="54">
        <v>366</v>
      </c>
      <c r="CG6115" s="54">
        <v>1.5089999999999999</v>
      </c>
      <c r="CH6115" s="54">
        <v>1.4830000000000001</v>
      </c>
      <c r="CI6115" s="54">
        <v>0.106</v>
      </c>
      <c r="CJ6115" s="54">
        <v>47</v>
      </c>
      <c r="CK6115" s="54">
        <v>3.2</v>
      </c>
      <c r="CL6115" s="54">
        <v>2.1800000000000001E-3</v>
      </c>
      <c r="CM6115" s="54">
        <v>0.58199999999999996</v>
      </c>
      <c r="CN6115" s="53" t="s">
        <v>37329</v>
      </c>
      <c r="CO6115" s="54">
        <v>50</v>
      </c>
      <c r="CP6115" s="54">
        <v>88</v>
      </c>
      <c r="CQ6115" s="55">
        <f t="shared" si="95"/>
        <v>0.56818181818181823</v>
      </c>
      <c r="CR6115" s="52" t="s">
        <v>28938</v>
      </c>
    </row>
    <row r="6116" spans="81:96">
      <c r="CC6116" s="52">
        <v>6115</v>
      </c>
      <c r="CD6116" s="53" t="s">
        <v>37412</v>
      </c>
      <c r="CE6116" s="53" t="s">
        <v>37413</v>
      </c>
      <c r="CF6116" s="54">
        <v>456</v>
      </c>
      <c r="CG6116" s="54">
        <v>1.5</v>
      </c>
      <c r="CH6116" s="54"/>
      <c r="CI6116" s="54">
        <v>0.33300000000000002</v>
      </c>
      <c r="CJ6116" s="54">
        <v>27</v>
      </c>
      <c r="CK6116" s="54">
        <v>5.2</v>
      </c>
      <c r="CL6116" s="54">
        <v>1.1100000000000001E-3</v>
      </c>
      <c r="CM6116" s="54"/>
      <c r="CN6116" s="53" t="s">
        <v>37329</v>
      </c>
      <c r="CO6116" s="54">
        <v>51</v>
      </c>
      <c r="CP6116" s="54">
        <v>88</v>
      </c>
      <c r="CQ6116" s="55">
        <f t="shared" si="95"/>
        <v>0.57954545454545459</v>
      </c>
      <c r="CR6116" s="52" t="s">
        <v>28938</v>
      </c>
    </row>
    <row r="6117" spans="81:96">
      <c r="CC6117" s="52">
        <v>6116</v>
      </c>
      <c r="CD6117" s="53" t="s">
        <v>37414</v>
      </c>
      <c r="CE6117" s="53" t="s">
        <v>37415</v>
      </c>
      <c r="CF6117" s="54">
        <v>395</v>
      </c>
      <c r="CG6117" s="54">
        <v>1.492</v>
      </c>
      <c r="CH6117" s="54"/>
      <c r="CI6117" s="54">
        <v>0.64500000000000002</v>
      </c>
      <c r="CJ6117" s="54">
        <v>31</v>
      </c>
      <c r="CK6117" s="54">
        <v>4.3</v>
      </c>
      <c r="CL6117" s="54">
        <v>1.5E-3</v>
      </c>
      <c r="CM6117" s="54"/>
      <c r="CN6117" s="53" t="s">
        <v>37329</v>
      </c>
      <c r="CO6117" s="54">
        <v>52</v>
      </c>
      <c r="CP6117" s="54">
        <v>88</v>
      </c>
      <c r="CQ6117" s="55">
        <f t="shared" si="95"/>
        <v>0.59090909090909094</v>
      </c>
      <c r="CR6117" s="52" t="s">
        <v>28938</v>
      </c>
    </row>
    <row r="6118" spans="81:96">
      <c r="CC6118" s="52">
        <v>6117</v>
      </c>
      <c r="CD6118" s="53" t="s">
        <v>37416</v>
      </c>
      <c r="CE6118" s="53" t="s">
        <v>37417</v>
      </c>
      <c r="CF6118" s="54">
        <v>1907</v>
      </c>
      <c r="CG6118" s="54">
        <v>1.48</v>
      </c>
      <c r="CH6118" s="54">
        <v>1.667</v>
      </c>
      <c r="CI6118" s="54">
        <v>0.38400000000000001</v>
      </c>
      <c r="CJ6118" s="54">
        <v>73</v>
      </c>
      <c r="CK6118" s="54">
        <v>8.1</v>
      </c>
      <c r="CL6118" s="54">
        <v>2.4599999999999999E-3</v>
      </c>
      <c r="CM6118" s="54">
        <v>0.39200000000000002</v>
      </c>
      <c r="CN6118" s="53" t="s">
        <v>37329</v>
      </c>
      <c r="CO6118" s="54">
        <v>53</v>
      </c>
      <c r="CP6118" s="54">
        <v>88</v>
      </c>
      <c r="CQ6118" s="55">
        <f t="shared" si="95"/>
        <v>0.60227272727272729</v>
      </c>
      <c r="CR6118" s="52" t="s">
        <v>28938</v>
      </c>
    </row>
    <row r="6119" spans="81:96">
      <c r="CC6119" s="52">
        <v>6118</v>
      </c>
      <c r="CD6119" s="53" t="s">
        <v>37418</v>
      </c>
      <c r="CE6119" s="53" t="s">
        <v>37419</v>
      </c>
      <c r="CF6119" s="54">
        <v>654</v>
      </c>
      <c r="CG6119" s="54">
        <v>1.4770000000000001</v>
      </c>
      <c r="CH6119" s="54">
        <v>1.847</v>
      </c>
      <c r="CI6119" s="54">
        <v>0.107</v>
      </c>
      <c r="CJ6119" s="54">
        <v>56</v>
      </c>
      <c r="CK6119" s="54">
        <v>4.3</v>
      </c>
      <c r="CL6119" s="54">
        <v>2.99E-3</v>
      </c>
      <c r="CM6119" s="54">
        <v>0.75900000000000001</v>
      </c>
      <c r="CN6119" s="53" t="s">
        <v>37329</v>
      </c>
      <c r="CO6119" s="54">
        <v>54</v>
      </c>
      <c r="CP6119" s="54">
        <v>88</v>
      </c>
      <c r="CQ6119" s="55">
        <f t="shared" si="95"/>
        <v>0.61363636363636365</v>
      </c>
      <c r="CR6119" s="52" t="s">
        <v>28938</v>
      </c>
    </row>
    <row r="6120" spans="81:96">
      <c r="CC6120" s="52">
        <v>6119</v>
      </c>
      <c r="CD6120" s="53" t="s">
        <v>37420</v>
      </c>
      <c r="CE6120" s="53" t="s">
        <v>37421</v>
      </c>
      <c r="CF6120" s="54">
        <v>1061</v>
      </c>
      <c r="CG6120" s="54">
        <v>1.4690000000000001</v>
      </c>
      <c r="CH6120" s="54"/>
      <c r="CI6120" s="54">
        <v>0.27900000000000003</v>
      </c>
      <c r="CJ6120" s="54">
        <v>111</v>
      </c>
      <c r="CK6120" s="54">
        <v>6.3</v>
      </c>
      <c r="CL6120" s="54">
        <v>1.8799999999999999E-3</v>
      </c>
      <c r="CM6120" s="54"/>
      <c r="CN6120" s="53" t="s">
        <v>37329</v>
      </c>
      <c r="CO6120" s="54">
        <v>55</v>
      </c>
      <c r="CP6120" s="54">
        <v>88</v>
      </c>
      <c r="CQ6120" s="55">
        <f t="shared" si="95"/>
        <v>0.625</v>
      </c>
      <c r="CR6120" s="52" t="s">
        <v>28938</v>
      </c>
    </row>
    <row r="6121" spans="81:96">
      <c r="CC6121" s="52">
        <v>6120</v>
      </c>
      <c r="CD6121" s="53" t="s">
        <v>37422</v>
      </c>
      <c r="CE6121" s="53" t="s">
        <v>37423</v>
      </c>
      <c r="CF6121" s="54">
        <v>1189</v>
      </c>
      <c r="CG6121" s="54">
        <v>1.4530000000000001</v>
      </c>
      <c r="CH6121" s="54">
        <v>1.7709999999999999</v>
      </c>
      <c r="CI6121" s="54">
        <v>0.19600000000000001</v>
      </c>
      <c r="CJ6121" s="54">
        <v>46</v>
      </c>
      <c r="CK6121" s="54">
        <v>7</v>
      </c>
      <c r="CL6121" s="54">
        <v>2.7499999999999998E-3</v>
      </c>
      <c r="CM6121" s="54">
        <v>0.65200000000000002</v>
      </c>
      <c r="CN6121" s="53" t="s">
        <v>37329</v>
      </c>
      <c r="CO6121" s="54">
        <v>56</v>
      </c>
      <c r="CP6121" s="54">
        <v>88</v>
      </c>
      <c r="CQ6121" s="55">
        <f t="shared" si="95"/>
        <v>0.63636363636363635</v>
      </c>
      <c r="CR6121" s="52" t="s">
        <v>28938</v>
      </c>
    </row>
    <row r="6122" spans="81:96">
      <c r="CC6122" s="52">
        <v>6121</v>
      </c>
      <c r="CD6122" s="53" t="s">
        <v>34057</v>
      </c>
      <c r="CE6122" s="53" t="s">
        <v>34058</v>
      </c>
      <c r="CF6122" s="54">
        <v>2490</v>
      </c>
      <c r="CG6122" s="54">
        <v>1.4339999999999999</v>
      </c>
      <c r="CH6122" s="54">
        <v>2.1040000000000001</v>
      </c>
      <c r="CI6122" s="54">
        <v>0.22700000000000001</v>
      </c>
      <c r="CJ6122" s="54">
        <v>97</v>
      </c>
      <c r="CK6122" s="54">
        <v>7.1</v>
      </c>
      <c r="CL6122" s="54">
        <v>4.7400000000000003E-3</v>
      </c>
      <c r="CM6122" s="54">
        <v>0.65</v>
      </c>
      <c r="CN6122" s="53" t="s">
        <v>37329</v>
      </c>
      <c r="CO6122" s="54">
        <v>57</v>
      </c>
      <c r="CP6122" s="54">
        <v>88</v>
      </c>
      <c r="CQ6122" s="55">
        <f t="shared" si="95"/>
        <v>0.64772727272727271</v>
      </c>
      <c r="CR6122" s="52" t="s">
        <v>28938</v>
      </c>
    </row>
    <row r="6123" spans="81:96">
      <c r="CC6123" s="52">
        <v>6122</v>
      </c>
      <c r="CD6123" s="53" t="s">
        <v>37424</v>
      </c>
      <c r="CE6123" s="53" t="s">
        <v>37425</v>
      </c>
      <c r="CF6123" s="54">
        <v>1315</v>
      </c>
      <c r="CG6123" s="54">
        <v>1.399</v>
      </c>
      <c r="CH6123" s="54">
        <v>1.5149999999999999</v>
      </c>
      <c r="CI6123" s="54">
        <v>0.38600000000000001</v>
      </c>
      <c r="CJ6123" s="54">
        <v>101</v>
      </c>
      <c r="CK6123" s="54">
        <v>6.2</v>
      </c>
      <c r="CL6123" s="54">
        <v>2.0999999999999999E-3</v>
      </c>
      <c r="CM6123" s="54">
        <v>0.33700000000000002</v>
      </c>
      <c r="CN6123" s="53" t="s">
        <v>37329</v>
      </c>
      <c r="CO6123" s="54">
        <v>58</v>
      </c>
      <c r="CP6123" s="54">
        <v>88</v>
      </c>
      <c r="CQ6123" s="55">
        <f t="shared" si="95"/>
        <v>0.65909090909090906</v>
      </c>
      <c r="CR6123" s="52" t="s">
        <v>28938</v>
      </c>
    </row>
    <row r="6124" spans="81:96">
      <c r="CC6124" s="52">
        <v>6123</v>
      </c>
      <c r="CD6124" s="53" t="s">
        <v>37426</v>
      </c>
      <c r="CE6124" s="53" t="s">
        <v>37427</v>
      </c>
      <c r="CF6124" s="54">
        <v>338</v>
      </c>
      <c r="CG6124" s="54">
        <v>1.397</v>
      </c>
      <c r="CH6124" s="54"/>
      <c r="CI6124" s="54">
        <v>0.44400000000000001</v>
      </c>
      <c r="CJ6124" s="54">
        <v>36</v>
      </c>
      <c r="CK6124" s="54">
        <v>4.3</v>
      </c>
      <c r="CL6124" s="54">
        <v>1.49E-3</v>
      </c>
      <c r="CM6124" s="54"/>
      <c r="CN6124" s="53" t="s">
        <v>37329</v>
      </c>
      <c r="CO6124" s="54">
        <v>59</v>
      </c>
      <c r="CP6124" s="54">
        <v>88</v>
      </c>
      <c r="CQ6124" s="55">
        <f t="shared" si="95"/>
        <v>0.67045454545454541</v>
      </c>
      <c r="CR6124" s="52" t="s">
        <v>28938</v>
      </c>
    </row>
    <row r="6125" spans="81:96">
      <c r="CC6125" s="52">
        <v>6124</v>
      </c>
      <c r="CD6125" s="53" t="s">
        <v>37428</v>
      </c>
      <c r="CE6125" s="53" t="s">
        <v>37429</v>
      </c>
      <c r="CF6125" s="54">
        <v>1125</v>
      </c>
      <c r="CG6125" s="54">
        <v>1.383</v>
      </c>
      <c r="CH6125" s="54">
        <v>1.456</v>
      </c>
      <c r="CI6125" s="54">
        <v>0.20499999999999999</v>
      </c>
      <c r="CJ6125" s="54">
        <v>122</v>
      </c>
      <c r="CK6125" s="54">
        <v>5.2</v>
      </c>
      <c r="CL6125" s="54">
        <v>3.0000000000000001E-3</v>
      </c>
      <c r="CM6125" s="54">
        <v>0.45100000000000001</v>
      </c>
      <c r="CN6125" s="53" t="s">
        <v>37329</v>
      </c>
      <c r="CO6125" s="54">
        <v>60</v>
      </c>
      <c r="CP6125" s="54">
        <v>88</v>
      </c>
      <c r="CQ6125" s="55">
        <f t="shared" si="95"/>
        <v>0.68181818181818177</v>
      </c>
      <c r="CR6125" s="52" t="s">
        <v>28938</v>
      </c>
    </row>
    <row r="6126" spans="81:96">
      <c r="CC6126" s="52">
        <v>6125</v>
      </c>
      <c r="CD6126" s="53" t="s">
        <v>37430</v>
      </c>
      <c r="CE6126" s="53" t="s">
        <v>37431</v>
      </c>
      <c r="CF6126" s="54">
        <v>791</v>
      </c>
      <c r="CG6126" s="54">
        <v>1.373</v>
      </c>
      <c r="CH6126" s="54">
        <v>1.1970000000000001</v>
      </c>
      <c r="CI6126" s="54">
        <v>0.51</v>
      </c>
      <c r="CJ6126" s="54">
        <v>49</v>
      </c>
      <c r="CK6126" s="54">
        <v>8.9</v>
      </c>
      <c r="CL6126" s="54">
        <v>1.92E-3</v>
      </c>
      <c r="CM6126" s="54">
        <v>0.56599999999999995</v>
      </c>
      <c r="CN6126" s="53" t="s">
        <v>37329</v>
      </c>
      <c r="CO6126" s="54">
        <v>61</v>
      </c>
      <c r="CP6126" s="54">
        <v>88</v>
      </c>
      <c r="CQ6126" s="55">
        <f t="shared" si="95"/>
        <v>0.69318181818181823</v>
      </c>
      <c r="CR6126" s="52" t="s">
        <v>28938</v>
      </c>
    </row>
    <row r="6127" spans="81:96">
      <c r="CC6127" s="52">
        <v>6126</v>
      </c>
      <c r="CD6127" s="53" t="s">
        <v>37432</v>
      </c>
      <c r="CE6127" s="53" t="s">
        <v>37433</v>
      </c>
      <c r="CF6127" s="54">
        <v>724</v>
      </c>
      <c r="CG6127" s="54">
        <v>1.3720000000000001</v>
      </c>
      <c r="CH6127" s="54">
        <v>1.37</v>
      </c>
      <c r="CI6127" s="54">
        <v>0.40500000000000003</v>
      </c>
      <c r="CJ6127" s="54">
        <v>42</v>
      </c>
      <c r="CK6127" s="54">
        <v>7.7</v>
      </c>
      <c r="CL6127" s="54">
        <v>1.6000000000000001E-3</v>
      </c>
      <c r="CM6127" s="54">
        <v>0.52600000000000002</v>
      </c>
      <c r="CN6127" s="53" t="s">
        <v>37329</v>
      </c>
      <c r="CO6127" s="54">
        <v>62</v>
      </c>
      <c r="CP6127" s="54">
        <v>88</v>
      </c>
      <c r="CQ6127" s="55">
        <f t="shared" si="95"/>
        <v>0.70454545454545459</v>
      </c>
      <c r="CR6127" s="52" t="s">
        <v>28938</v>
      </c>
    </row>
    <row r="6128" spans="81:96">
      <c r="CC6128" s="52">
        <v>6127</v>
      </c>
      <c r="CD6128" s="53" t="s">
        <v>34065</v>
      </c>
      <c r="CE6128" s="53" t="s">
        <v>34066</v>
      </c>
      <c r="CF6128" s="54">
        <v>905</v>
      </c>
      <c r="CG6128" s="54">
        <v>1.361</v>
      </c>
      <c r="CH6128" s="54">
        <v>1.6679999999999999</v>
      </c>
      <c r="CI6128" s="54">
        <v>0.11899999999999999</v>
      </c>
      <c r="CJ6128" s="54">
        <v>42</v>
      </c>
      <c r="CK6128" s="54">
        <v>7.6</v>
      </c>
      <c r="CL6128" s="54">
        <v>1.66E-3</v>
      </c>
      <c r="CM6128" s="54">
        <v>0.54900000000000004</v>
      </c>
      <c r="CN6128" s="53" t="s">
        <v>37329</v>
      </c>
      <c r="CO6128" s="54">
        <v>63</v>
      </c>
      <c r="CP6128" s="54">
        <v>88</v>
      </c>
      <c r="CQ6128" s="55">
        <f t="shared" si="95"/>
        <v>0.71590909090909094</v>
      </c>
      <c r="CR6128" s="52" t="s">
        <v>28938</v>
      </c>
    </row>
    <row r="6129" spans="81:96">
      <c r="CC6129" s="52">
        <v>6128</v>
      </c>
      <c r="CD6129" s="53" t="s">
        <v>37434</v>
      </c>
      <c r="CE6129" s="53" t="s">
        <v>37435</v>
      </c>
      <c r="CF6129" s="54">
        <v>1656</v>
      </c>
      <c r="CG6129" s="54">
        <v>1.3080000000000001</v>
      </c>
      <c r="CH6129" s="54">
        <v>1.4990000000000001</v>
      </c>
      <c r="CI6129" s="54">
        <v>0.22500000000000001</v>
      </c>
      <c r="CJ6129" s="54">
        <v>40</v>
      </c>
      <c r="CK6129" s="54">
        <v>8.8000000000000007</v>
      </c>
      <c r="CL6129" s="54">
        <v>2.63E-3</v>
      </c>
      <c r="CM6129" s="54">
        <v>0.47799999999999998</v>
      </c>
      <c r="CN6129" s="53" t="s">
        <v>37329</v>
      </c>
      <c r="CO6129" s="54">
        <v>64</v>
      </c>
      <c r="CP6129" s="54">
        <v>88</v>
      </c>
      <c r="CQ6129" s="55">
        <f t="shared" si="95"/>
        <v>0.72727272727272729</v>
      </c>
      <c r="CR6129" s="52" t="s">
        <v>28938</v>
      </c>
    </row>
    <row r="6130" spans="81:96">
      <c r="CC6130" s="52">
        <v>6129</v>
      </c>
      <c r="CD6130" s="53" t="s">
        <v>37436</v>
      </c>
      <c r="CE6130" s="53" t="s">
        <v>37437</v>
      </c>
      <c r="CF6130" s="54">
        <v>965</v>
      </c>
      <c r="CG6130" s="54">
        <v>1.2949999999999999</v>
      </c>
      <c r="CH6130" s="54">
        <v>1.6950000000000001</v>
      </c>
      <c r="CI6130" s="54">
        <v>6.0999999999999999E-2</v>
      </c>
      <c r="CJ6130" s="54">
        <v>33</v>
      </c>
      <c r="CK6130" s="54">
        <v>8.9</v>
      </c>
      <c r="CL6130" s="54">
        <v>1.6100000000000001E-3</v>
      </c>
      <c r="CM6130" s="54">
        <v>0.53500000000000003</v>
      </c>
      <c r="CN6130" s="53" t="s">
        <v>37329</v>
      </c>
      <c r="CO6130" s="54">
        <v>65</v>
      </c>
      <c r="CP6130" s="54">
        <v>88</v>
      </c>
      <c r="CQ6130" s="55">
        <f t="shared" si="95"/>
        <v>0.73863636363636365</v>
      </c>
      <c r="CR6130" s="52" t="s">
        <v>28938</v>
      </c>
    </row>
    <row r="6131" spans="81:96">
      <c r="CC6131" s="52">
        <v>6130</v>
      </c>
      <c r="CD6131" s="53" t="s">
        <v>37438</v>
      </c>
      <c r="CE6131" s="53" t="s">
        <v>37439</v>
      </c>
      <c r="CF6131" s="54">
        <v>399</v>
      </c>
      <c r="CG6131" s="54">
        <v>1.2909999999999999</v>
      </c>
      <c r="CH6131" s="54">
        <v>1.6359999999999999</v>
      </c>
      <c r="CI6131" s="54">
        <v>0.82499999999999996</v>
      </c>
      <c r="CJ6131" s="54">
        <v>63</v>
      </c>
      <c r="CK6131" s="54">
        <v>3.5</v>
      </c>
      <c r="CL6131" s="54">
        <v>1.48E-3</v>
      </c>
      <c r="CM6131" s="54">
        <v>0.52900000000000003</v>
      </c>
      <c r="CN6131" s="53" t="s">
        <v>37329</v>
      </c>
      <c r="CO6131" s="54">
        <v>66</v>
      </c>
      <c r="CP6131" s="54">
        <v>88</v>
      </c>
      <c r="CQ6131" s="55">
        <f t="shared" si="95"/>
        <v>0.75</v>
      </c>
      <c r="CR6131" s="52" t="s">
        <v>28953</v>
      </c>
    </row>
    <row r="6132" spans="81:96">
      <c r="CC6132" s="52">
        <v>6131</v>
      </c>
      <c r="CD6132" s="53" t="s">
        <v>37440</v>
      </c>
      <c r="CE6132" s="53" t="s">
        <v>37441</v>
      </c>
      <c r="CF6132" s="54">
        <v>968</v>
      </c>
      <c r="CG6132" s="54">
        <v>1.252</v>
      </c>
      <c r="CH6132" s="54">
        <v>1.806</v>
      </c>
      <c r="CI6132" s="54">
        <v>0.33800000000000002</v>
      </c>
      <c r="CJ6132" s="54">
        <v>65</v>
      </c>
      <c r="CK6132" s="54">
        <v>5.7</v>
      </c>
      <c r="CL6132" s="54">
        <v>3.7200000000000002E-3</v>
      </c>
      <c r="CM6132" s="54">
        <v>0.84399999999999997</v>
      </c>
      <c r="CN6132" s="53" t="s">
        <v>37329</v>
      </c>
      <c r="CO6132" s="54">
        <v>67</v>
      </c>
      <c r="CP6132" s="54">
        <v>88</v>
      </c>
      <c r="CQ6132" s="55">
        <f t="shared" si="95"/>
        <v>0.76136363636363635</v>
      </c>
      <c r="CR6132" s="52" t="s">
        <v>28953</v>
      </c>
    </row>
    <row r="6133" spans="81:96">
      <c r="CC6133" s="52">
        <v>6132</v>
      </c>
      <c r="CD6133" s="53" t="s">
        <v>37442</v>
      </c>
      <c r="CE6133" s="53" t="s">
        <v>37443</v>
      </c>
      <c r="CF6133" s="54">
        <v>383</v>
      </c>
      <c r="CG6133" s="54">
        <v>1.194</v>
      </c>
      <c r="CH6133" s="54">
        <v>1.587</v>
      </c>
      <c r="CI6133" s="54">
        <v>0.184</v>
      </c>
      <c r="CJ6133" s="54">
        <v>49</v>
      </c>
      <c r="CK6133" s="54">
        <v>4.4000000000000004</v>
      </c>
      <c r="CL6133" s="54">
        <v>1.16E-3</v>
      </c>
      <c r="CM6133" s="54">
        <v>0.42399999999999999</v>
      </c>
      <c r="CN6133" s="53" t="s">
        <v>37329</v>
      </c>
      <c r="CO6133" s="54">
        <v>68</v>
      </c>
      <c r="CP6133" s="54">
        <v>88</v>
      </c>
      <c r="CQ6133" s="55">
        <f t="shared" si="95"/>
        <v>0.77272727272727271</v>
      </c>
      <c r="CR6133" s="52" t="s">
        <v>28953</v>
      </c>
    </row>
    <row r="6134" spans="81:96">
      <c r="CC6134" s="52">
        <v>6133</v>
      </c>
      <c r="CD6134" s="53" t="s">
        <v>37444</v>
      </c>
      <c r="CE6134" s="53" t="s">
        <v>37445</v>
      </c>
      <c r="CF6134" s="54">
        <v>589</v>
      </c>
      <c r="CG6134" s="54">
        <v>1.131</v>
      </c>
      <c r="CH6134" s="54">
        <v>1.8779999999999999</v>
      </c>
      <c r="CI6134" s="54">
        <v>0.26500000000000001</v>
      </c>
      <c r="CJ6134" s="54">
        <v>34</v>
      </c>
      <c r="CK6134" s="54">
        <v>6.9</v>
      </c>
      <c r="CL6134" s="54">
        <v>1.48E-3</v>
      </c>
      <c r="CM6134" s="54">
        <v>0.67</v>
      </c>
      <c r="CN6134" s="53" t="s">
        <v>37329</v>
      </c>
      <c r="CO6134" s="54">
        <v>69</v>
      </c>
      <c r="CP6134" s="54">
        <v>88</v>
      </c>
      <c r="CQ6134" s="55">
        <f t="shared" si="95"/>
        <v>0.78409090909090906</v>
      </c>
      <c r="CR6134" s="52" t="s">
        <v>28953</v>
      </c>
    </row>
    <row r="6135" spans="81:96">
      <c r="CC6135" s="52">
        <v>6134</v>
      </c>
      <c r="CD6135" s="53" t="s">
        <v>37446</v>
      </c>
      <c r="CE6135" s="53" t="s">
        <v>37447</v>
      </c>
      <c r="CF6135" s="54">
        <v>2136</v>
      </c>
      <c r="CG6135" s="54">
        <v>1.0840000000000001</v>
      </c>
      <c r="CH6135" s="54">
        <v>1.258</v>
      </c>
      <c r="CI6135" s="54">
        <v>0.35</v>
      </c>
      <c r="CJ6135" s="54">
        <v>100</v>
      </c>
      <c r="CK6135" s="54">
        <v>5.6</v>
      </c>
      <c r="CL6135" s="54">
        <v>6.3200000000000001E-3</v>
      </c>
      <c r="CM6135" s="54">
        <v>0.45</v>
      </c>
      <c r="CN6135" s="53" t="s">
        <v>37329</v>
      </c>
      <c r="CO6135" s="54">
        <v>70</v>
      </c>
      <c r="CP6135" s="54">
        <v>88</v>
      </c>
      <c r="CQ6135" s="55">
        <f t="shared" si="95"/>
        <v>0.79545454545454541</v>
      </c>
      <c r="CR6135" s="52" t="s">
        <v>28953</v>
      </c>
    </row>
    <row r="6136" spans="81:96">
      <c r="CC6136" s="52">
        <v>6135</v>
      </c>
      <c r="CD6136" s="53" t="s">
        <v>37448</v>
      </c>
      <c r="CE6136" s="53" t="s">
        <v>37449</v>
      </c>
      <c r="CF6136" s="54">
        <v>944</v>
      </c>
      <c r="CG6136" s="54">
        <v>1.0169999999999999</v>
      </c>
      <c r="CH6136" s="54">
        <v>1.121</v>
      </c>
      <c r="CI6136" s="54"/>
      <c r="CJ6136" s="54">
        <v>0</v>
      </c>
      <c r="CK6136" s="54">
        <v>6.2</v>
      </c>
      <c r="CL6136" s="54">
        <v>2.0200000000000001E-3</v>
      </c>
      <c r="CM6136" s="54">
        <v>0.32900000000000001</v>
      </c>
      <c r="CN6136" s="53" t="s">
        <v>37329</v>
      </c>
      <c r="CO6136" s="54">
        <v>71</v>
      </c>
      <c r="CP6136" s="54">
        <v>88</v>
      </c>
      <c r="CQ6136" s="55">
        <f t="shared" si="95"/>
        <v>0.80681818181818177</v>
      </c>
      <c r="CR6136" s="52" t="s">
        <v>28953</v>
      </c>
    </row>
    <row r="6137" spans="81:96">
      <c r="CC6137" s="52">
        <v>6136</v>
      </c>
      <c r="CD6137" s="53" t="s">
        <v>37450</v>
      </c>
      <c r="CE6137" s="53" t="s">
        <v>37451</v>
      </c>
      <c r="CF6137" s="54">
        <v>395</v>
      </c>
      <c r="CG6137" s="54">
        <v>0.96</v>
      </c>
      <c r="CH6137" s="54">
        <v>1.075</v>
      </c>
      <c r="CI6137" s="54">
        <v>0.107</v>
      </c>
      <c r="CJ6137" s="54">
        <v>56</v>
      </c>
      <c r="CK6137" s="54">
        <v>4.3</v>
      </c>
      <c r="CL6137" s="54">
        <v>1.17E-3</v>
      </c>
      <c r="CM6137" s="54">
        <v>0.307</v>
      </c>
      <c r="CN6137" s="53" t="s">
        <v>37329</v>
      </c>
      <c r="CO6137" s="54">
        <v>72</v>
      </c>
      <c r="CP6137" s="54">
        <v>88</v>
      </c>
      <c r="CQ6137" s="55">
        <f t="shared" si="95"/>
        <v>0.81818181818181823</v>
      </c>
      <c r="CR6137" s="52" t="s">
        <v>28953</v>
      </c>
    </row>
    <row r="6138" spans="81:96">
      <c r="CC6138" s="52">
        <v>6137</v>
      </c>
      <c r="CD6138" s="53" t="s">
        <v>37452</v>
      </c>
      <c r="CE6138" s="53" t="s">
        <v>37453</v>
      </c>
      <c r="CF6138" s="54">
        <v>914</v>
      </c>
      <c r="CG6138" s="54">
        <v>0.88100000000000001</v>
      </c>
      <c r="CH6138" s="54">
        <v>1.155</v>
      </c>
      <c r="CI6138" s="54">
        <v>6.8000000000000005E-2</v>
      </c>
      <c r="CJ6138" s="54">
        <v>44</v>
      </c>
      <c r="CK6138" s="54" t="s">
        <v>28918</v>
      </c>
      <c r="CL6138" s="54">
        <v>1.66E-3</v>
      </c>
      <c r="CM6138" s="54">
        <v>0.49199999999999999</v>
      </c>
      <c r="CN6138" s="53" t="s">
        <v>37329</v>
      </c>
      <c r="CO6138" s="54">
        <v>73</v>
      </c>
      <c r="CP6138" s="54">
        <v>88</v>
      </c>
      <c r="CQ6138" s="55">
        <f t="shared" si="95"/>
        <v>0.82954545454545459</v>
      </c>
      <c r="CR6138" s="52" t="s">
        <v>28953</v>
      </c>
    </row>
    <row r="6139" spans="81:96">
      <c r="CC6139" s="52">
        <v>6138</v>
      </c>
      <c r="CD6139" s="53" t="s">
        <v>37454</v>
      </c>
      <c r="CE6139" s="53" t="s">
        <v>37455</v>
      </c>
      <c r="CF6139" s="54">
        <v>93</v>
      </c>
      <c r="CG6139" s="54">
        <v>0.754</v>
      </c>
      <c r="CH6139" s="54">
        <v>0.73799999999999999</v>
      </c>
      <c r="CI6139" s="54">
        <v>7.0999999999999994E-2</v>
      </c>
      <c r="CJ6139" s="54">
        <v>28</v>
      </c>
      <c r="CK6139" s="54"/>
      <c r="CL6139" s="54">
        <v>4.2999999999999999E-4</v>
      </c>
      <c r="CM6139" s="54">
        <v>0.22</v>
      </c>
      <c r="CN6139" s="53" t="s">
        <v>37329</v>
      </c>
      <c r="CO6139" s="54">
        <v>74</v>
      </c>
      <c r="CP6139" s="54">
        <v>88</v>
      </c>
      <c r="CQ6139" s="55">
        <f t="shared" si="95"/>
        <v>0.84090909090909094</v>
      </c>
      <c r="CR6139" s="52" t="s">
        <v>28953</v>
      </c>
    </row>
    <row r="6140" spans="81:96">
      <c r="CC6140" s="52">
        <v>6139</v>
      </c>
      <c r="CD6140" s="53" t="s">
        <v>37456</v>
      </c>
      <c r="CE6140" s="53" t="s">
        <v>37457</v>
      </c>
      <c r="CF6140" s="54">
        <v>155</v>
      </c>
      <c r="CG6140" s="54">
        <v>0.73499999999999999</v>
      </c>
      <c r="CH6140" s="54">
        <v>1.1619999999999999</v>
      </c>
      <c r="CI6140" s="54">
        <v>0.94399999999999995</v>
      </c>
      <c r="CJ6140" s="54">
        <v>18</v>
      </c>
      <c r="CK6140" s="54">
        <v>4.2</v>
      </c>
      <c r="CL6140" s="54">
        <v>5.1999999999999995E-4</v>
      </c>
      <c r="CM6140" s="54">
        <v>0.314</v>
      </c>
      <c r="CN6140" s="53" t="s">
        <v>37329</v>
      </c>
      <c r="CO6140" s="54">
        <v>75</v>
      </c>
      <c r="CP6140" s="54">
        <v>88</v>
      </c>
      <c r="CQ6140" s="55">
        <f t="shared" si="95"/>
        <v>0.85227272727272729</v>
      </c>
      <c r="CR6140" s="52" t="s">
        <v>28953</v>
      </c>
    </row>
    <row r="6141" spans="81:96">
      <c r="CC6141" s="52">
        <v>6140</v>
      </c>
      <c r="CD6141" s="53" t="s">
        <v>37458</v>
      </c>
      <c r="CE6141" s="53" t="s">
        <v>37459</v>
      </c>
      <c r="CF6141" s="54">
        <v>807</v>
      </c>
      <c r="CG6141" s="54">
        <v>0.73</v>
      </c>
      <c r="CH6141" s="54">
        <v>0.95799999999999996</v>
      </c>
      <c r="CI6141" s="54">
        <v>0.16900000000000001</v>
      </c>
      <c r="CJ6141" s="54">
        <v>89</v>
      </c>
      <c r="CK6141" s="54">
        <v>6</v>
      </c>
      <c r="CL6141" s="54">
        <v>1.91E-3</v>
      </c>
      <c r="CM6141" s="54">
        <v>0.29699999999999999</v>
      </c>
      <c r="CN6141" s="53" t="s">
        <v>37329</v>
      </c>
      <c r="CO6141" s="54">
        <v>76</v>
      </c>
      <c r="CP6141" s="54">
        <v>88</v>
      </c>
      <c r="CQ6141" s="55">
        <f t="shared" si="95"/>
        <v>0.86363636363636365</v>
      </c>
      <c r="CR6141" s="52" t="s">
        <v>28953</v>
      </c>
    </row>
    <row r="6142" spans="81:96">
      <c r="CC6142" s="52">
        <v>6141</v>
      </c>
      <c r="CD6142" s="53" t="s">
        <v>37460</v>
      </c>
      <c r="CE6142" s="53" t="s">
        <v>37461</v>
      </c>
      <c r="CF6142" s="54">
        <v>93</v>
      </c>
      <c r="CG6142" s="54">
        <v>0.71899999999999997</v>
      </c>
      <c r="CH6142" s="54">
        <v>0.71899999999999997</v>
      </c>
      <c r="CI6142" s="54">
        <v>0.41499999999999998</v>
      </c>
      <c r="CJ6142" s="54">
        <v>53</v>
      </c>
      <c r="CK6142" s="54"/>
      <c r="CL6142" s="54">
        <v>3.6999999999999999E-4</v>
      </c>
      <c r="CM6142" s="54">
        <v>0.245</v>
      </c>
      <c r="CN6142" s="53" t="s">
        <v>37329</v>
      </c>
      <c r="CO6142" s="54">
        <v>77</v>
      </c>
      <c r="CP6142" s="54">
        <v>88</v>
      </c>
      <c r="CQ6142" s="55">
        <f t="shared" si="95"/>
        <v>0.875</v>
      </c>
      <c r="CR6142" s="52" t="s">
        <v>28953</v>
      </c>
    </row>
    <row r="6143" spans="81:96">
      <c r="CC6143" s="52">
        <v>6142</v>
      </c>
      <c r="CD6143" s="53" t="s">
        <v>34654</v>
      </c>
      <c r="CE6143" s="53" t="s">
        <v>34655</v>
      </c>
      <c r="CF6143" s="54">
        <v>522</v>
      </c>
      <c r="CG6143" s="54">
        <v>0.69699999999999995</v>
      </c>
      <c r="CH6143" s="54"/>
      <c r="CI6143" s="54">
        <v>5.5E-2</v>
      </c>
      <c r="CJ6143" s="54">
        <v>91</v>
      </c>
      <c r="CK6143" s="54">
        <v>7.9</v>
      </c>
      <c r="CL6143" s="54">
        <v>8.4999999999999995E-4</v>
      </c>
      <c r="CM6143" s="54"/>
      <c r="CN6143" s="53" t="s">
        <v>37329</v>
      </c>
      <c r="CO6143" s="54">
        <v>78</v>
      </c>
      <c r="CP6143" s="54">
        <v>88</v>
      </c>
      <c r="CQ6143" s="55">
        <f t="shared" si="95"/>
        <v>0.88636363636363635</v>
      </c>
      <c r="CR6143" s="52" t="s">
        <v>28953</v>
      </c>
    </row>
    <row r="6144" spans="81:96">
      <c r="CC6144" s="52">
        <v>6143</v>
      </c>
      <c r="CD6144" s="53" t="s">
        <v>37462</v>
      </c>
      <c r="CE6144" s="53" t="s">
        <v>37463</v>
      </c>
      <c r="CF6144" s="54">
        <v>344</v>
      </c>
      <c r="CG6144" s="54">
        <v>0.68200000000000005</v>
      </c>
      <c r="CH6144" s="54">
        <v>0.66700000000000004</v>
      </c>
      <c r="CI6144" s="54">
        <v>0.436</v>
      </c>
      <c r="CJ6144" s="54">
        <v>39</v>
      </c>
      <c r="CK6144" s="54">
        <v>6.6</v>
      </c>
      <c r="CL6144" s="54">
        <v>7.6999999999999996E-4</v>
      </c>
      <c r="CM6144" s="54">
        <v>0.24099999999999999</v>
      </c>
      <c r="CN6144" s="53" t="s">
        <v>37329</v>
      </c>
      <c r="CO6144" s="54">
        <v>79</v>
      </c>
      <c r="CP6144" s="54">
        <v>88</v>
      </c>
      <c r="CQ6144" s="55">
        <f t="shared" si="95"/>
        <v>0.89772727272727271</v>
      </c>
      <c r="CR6144" s="52" t="s">
        <v>28953</v>
      </c>
    </row>
    <row r="6145" spans="81:96">
      <c r="CC6145" s="52">
        <v>6144</v>
      </c>
      <c r="CD6145" s="53" t="s">
        <v>37464</v>
      </c>
      <c r="CE6145" s="53" t="s">
        <v>37465</v>
      </c>
      <c r="CF6145" s="54">
        <v>788</v>
      </c>
      <c r="CG6145" s="54">
        <v>0.67900000000000005</v>
      </c>
      <c r="CH6145" s="54">
        <v>1.149</v>
      </c>
      <c r="CI6145" s="54">
        <v>5.8999999999999997E-2</v>
      </c>
      <c r="CJ6145" s="54">
        <v>34</v>
      </c>
      <c r="CK6145" s="54" t="s">
        <v>28918</v>
      </c>
      <c r="CL6145" s="54">
        <v>9.2000000000000003E-4</v>
      </c>
      <c r="CM6145" s="54">
        <v>0.39</v>
      </c>
      <c r="CN6145" s="53" t="s">
        <v>37329</v>
      </c>
      <c r="CO6145" s="54">
        <v>80</v>
      </c>
      <c r="CP6145" s="54">
        <v>88</v>
      </c>
      <c r="CQ6145" s="55">
        <f t="shared" si="95"/>
        <v>0.90909090909090906</v>
      </c>
      <c r="CR6145" s="52" t="s">
        <v>28953</v>
      </c>
    </row>
    <row r="6146" spans="81:96">
      <c r="CC6146" s="52">
        <v>6145</v>
      </c>
      <c r="CD6146" s="53" t="s">
        <v>34081</v>
      </c>
      <c r="CE6146" s="53" t="s">
        <v>34082</v>
      </c>
      <c r="CF6146" s="54">
        <v>820</v>
      </c>
      <c r="CG6146" s="54">
        <v>0.65900000000000003</v>
      </c>
      <c r="CH6146" s="54">
        <v>0.91700000000000004</v>
      </c>
      <c r="CI6146" s="54">
        <v>8.3000000000000004E-2</v>
      </c>
      <c r="CJ6146" s="54">
        <v>60</v>
      </c>
      <c r="CK6146" s="54">
        <v>8.4</v>
      </c>
      <c r="CL6146" s="54">
        <v>1.9300000000000001E-3</v>
      </c>
      <c r="CM6146" s="54">
        <v>0.42099999999999999</v>
      </c>
      <c r="CN6146" s="53" t="s">
        <v>37329</v>
      </c>
      <c r="CO6146" s="54">
        <v>81</v>
      </c>
      <c r="CP6146" s="54">
        <v>88</v>
      </c>
      <c r="CQ6146" s="55">
        <f t="shared" ref="CQ6146:CQ6209" si="96">CO6146/CP6146</f>
        <v>0.92045454545454541</v>
      </c>
      <c r="CR6146" s="52" t="s">
        <v>28953</v>
      </c>
    </row>
    <row r="6147" spans="81:96">
      <c r="CC6147" s="52">
        <v>6146</v>
      </c>
      <c r="CD6147" s="53" t="s">
        <v>37466</v>
      </c>
      <c r="CE6147" s="53" t="s">
        <v>37467</v>
      </c>
      <c r="CF6147" s="54">
        <v>283</v>
      </c>
      <c r="CG6147" s="54">
        <v>0.57899999999999996</v>
      </c>
      <c r="CH6147" s="54">
        <v>0.77500000000000002</v>
      </c>
      <c r="CI6147" s="54">
        <v>0.111</v>
      </c>
      <c r="CJ6147" s="54">
        <v>18</v>
      </c>
      <c r="CK6147" s="54" t="s">
        <v>28918</v>
      </c>
      <c r="CL6147" s="54">
        <v>5.1999999999999995E-4</v>
      </c>
      <c r="CM6147" s="54">
        <v>0.41199999999999998</v>
      </c>
      <c r="CN6147" s="53" t="s">
        <v>37329</v>
      </c>
      <c r="CO6147" s="54">
        <v>82</v>
      </c>
      <c r="CP6147" s="54">
        <v>88</v>
      </c>
      <c r="CQ6147" s="55">
        <f t="shared" si="96"/>
        <v>0.93181818181818177</v>
      </c>
      <c r="CR6147" s="52" t="s">
        <v>28953</v>
      </c>
    </row>
    <row r="6148" spans="81:96">
      <c r="CC6148" s="52">
        <v>6147</v>
      </c>
      <c r="CD6148" s="53" t="s">
        <v>37468</v>
      </c>
      <c r="CE6148" s="53" t="s">
        <v>37469</v>
      </c>
      <c r="CF6148" s="54">
        <v>257</v>
      </c>
      <c r="CG6148" s="54">
        <v>0.56499999999999995</v>
      </c>
      <c r="CH6148" s="54">
        <v>1.3080000000000001</v>
      </c>
      <c r="CI6148" s="54">
        <v>0.5</v>
      </c>
      <c r="CJ6148" s="54">
        <v>24</v>
      </c>
      <c r="CK6148" s="54">
        <v>5.4</v>
      </c>
      <c r="CL6148" s="54">
        <v>7.7999999999999999E-4</v>
      </c>
      <c r="CM6148" s="54">
        <v>0.42</v>
      </c>
      <c r="CN6148" s="53" t="s">
        <v>37329</v>
      </c>
      <c r="CO6148" s="54">
        <v>83</v>
      </c>
      <c r="CP6148" s="54">
        <v>88</v>
      </c>
      <c r="CQ6148" s="55">
        <f t="shared" si="96"/>
        <v>0.94318181818181823</v>
      </c>
      <c r="CR6148" s="52" t="s">
        <v>28953</v>
      </c>
    </row>
    <row r="6149" spans="81:96">
      <c r="CC6149" s="52">
        <v>6148</v>
      </c>
      <c r="CD6149" s="53" t="s">
        <v>37470</v>
      </c>
      <c r="CE6149" s="53" t="s">
        <v>37471</v>
      </c>
      <c r="CF6149" s="54">
        <v>443</v>
      </c>
      <c r="CG6149" s="54">
        <v>0.55000000000000004</v>
      </c>
      <c r="CH6149" s="54">
        <v>0.93300000000000005</v>
      </c>
      <c r="CI6149" s="54"/>
      <c r="CJ6149" s="54"/>
      <c r="CK6149" s="54" t="s">
        <v>28918</v>
      </c>
      <c r="CL6149" s="54">
        <v>1.2099999999999999E-3</v>
      </c>
      <c r="CM6149" s="54">
        <v>0.73499999999999999</v>
      </c>
      <c r="CN6149" s="53" t="s">
        <v>37329</v>
      </c>
      <c r="CO6149" s="54">
        <v>84</v>
      </c>
      <c r="CP6149" s="54">
        <v>88</v>
      </c>
      <c r="CQ6149" s="55">
        <f t="shared" si="96"/>
        <v>0.95454545454545459</v>
      </c>
      <c r="CR6149" s="52" t="s">
        <v>28953</v>
      </c>
    </row>
    <row r="6150" spans="81:96">
      <c r="CC6150" s="52">
        <v>6149</v>
      </c>
      <c r="CD6150" s="53" t="s">
        <v>37472</v>
      </c>
      <c r="CE6150" s="53" t="s">
        <v>37473</v>
      </c>
      <c r="CF6150" s="54">
        <v>458</v>
      </c>
      <c r="CG6150" s="54">
        <v>0.53200000000000003</v>
      </c>
      <c r="CH6150" s="54">
        <v>0.52300000000000002</v>
      </c>
      <c r="CI6150" s="54">
        <v>4.2000000000000003E-2</v>
      </c>
      <c r="CJ6150" s="54">
        <v>24</v>
      </c>
      <c r="CK6150" s="54" t="s">
        <v>28918</v>
      </c>
      <c r="CL6150" s="54">
        <v>6.8000000000000005E-4</v>
      </c>
      <c r="CM6150" s="54">
        <v>0.32800000000000001</v>
      </c>
      <c r="CN6150" s="53" t="s">
        <v>37329</v>
      </c>
      <c r="CO6150" s="54">
        <v>85</v>
      </c>
      <c r="CP6150" s="54">
        <v>88</v>
      </c>
      <c r="CQ6150" s="55">
        <f t="shared" si="96"/>
        <v>0.96590909090909094</v>
      </c>
      <c r="CR6150" s="52" t="s">
        <v>28953</v>
      </c>
    </row>
    <row r="6151" spans="81:96">
      <c r="CC6151" s="52">
        <v>6150</v>
      </c>
      <c r="CD6151" s="53" t="s">
        <v>37474</v>
      </c>
      <c r="CE6151" s="53" t="s">
        <v>37475</v>
      </c>
      <c r="CF6151" s="54">
        <v>575</v>
      </c>
      <c r="CG6151" s="54">
        <v>0.5</v>
      </c>
      <c r="CH6151" s="54">
        <v>0.46400000000000002</v>
      </c>
      <c r="CI6151" s="54"/>
      <c r="CJ6151" s="54">
        <v>0</v>
      </c>
      <c r="CK6151" s="54" t="s">
        <v>28918</v>
      </c>
      <c r="CL6151" s="54">
        <v>1.0200000000000001E-3</v>
      </c>
      <c r="CM6151" s="54">
        <v>0.218</v>
      </c>
      <c r="CN6151" s="53" t="s">
        <v>37329</v>
      </c>
      <c r="CO6151" s="54">
        <v>86</v>
      </c>
      <c r="CP6151" s="54">
        <v>88</v>
      </c>
      <c r="CQ6151" s="55">
        <f t="shared" si="96"/>
        <v>0.97727272727272729</v>
      </c>
      <c r="CR6151" s="52" t="s">
        <v>28953</v>
      </c>
    </row>
    <row r="6152" spans="81:96">
      <c r="CC6152" s="52">
        <v>6151</v>
      </c>
      <c r="CD6152" s="53" t="s">
        <v>37476</v>
      </c>
      <c r="CE6152" s="53" t="s">
        <v>37477</v>
      </c>
      <c r="CF6152" s="54">
        <v>470</v>
      </c>
      <c r="CG6152" s="54">
        <v>0.29699999999999999</v>
      </c>
      <c r="CH6152" s="54">
        <v>0.56799999999999995</v>
      </c>
      <c r="CI6152" s="54">
        <v>5.2999999999999999E-2</v>
      </c>
      <c r="CJ6152" s="54">
        <v>19</v>
      </c>
      <c r="CK6152" s="54" t="s">
        <v>28918</v>
      </c>
      <c r="CL6152" s="54">
        <v>5.2999999999999998E-4</v>
      </c>
      <c r="CM6152" s="54">
        <v>0.38100000000000001</v>
      </c>
      <c r="CN6152" s="53" t="s">
        <v>37329</v>
      </c>
      <c r="CO6152" s="54">
        <v>87</v>
      </c>
      <c r="CP6152" s="54">
        <v>88</v>
      </c>
      <c r="CQ6152" s="55">
        <f t="shared" si="96"/>
        <v>0.98863636363636365</v>
      </c>
      <c r="CR6152" s="52" t="s">
        <v>28953</v>
      </c>
    </row>
    <row r="6153" spans="81:96">
      <c r="CC6153" s="52">
        <v>6152</v>
      </c>
      <c r="CD6153" s="53" t="s">
        <v>37478</v>
      </c>
      <c r="CE6153" s="53" t="s">
        <v>37479</v>
      </c>
      <c r="CF6153" s="54">
        <v>48</v>
      </c>
      <c r="CG6153" s="54"/>
      <c r="CH6153" s="54"/>
      <c r="CI6153" s="54">
        <v>0.27200000000000002</v>
      </c>
      <c r="CJ6153" s="54">
        <v>81</v>
      </c>
      <c r="CK6153" s="54"/>
      <c r="CL6153" s="54">
        <v>9.0000000000000006E-5</v>
      </c>
      <c r="CM6153" s="54"/>
      <c r="CN6153" s="53" t="s">
        <v>37329</v>
      </c>
      <c r="CO6153" s="54">
        <v>88</v>
      </c>
      <c r="CP6153" s="54">
        <v>88</v>
      </c>
      <c r="CQ6153" s="55">
        <f t="shared" si="96"/>
        <v>1</v>
      </c>
      <c r="CR6153" s="52" t="s">
        <v>28953</v>
      </c>
    </row>
    <row r="6154" spans="81:96">
      <c r="CC6154" s="52">
        <v>6153</v>
      </c>
      <c r="CD6154" s="53" t="s">
        <v>30788</v>
      </c>
      <c r="CE6154" s="53" t="s">
        <v>30789</v>
      </c>
      <c r="CF6154" s="54">
        <v>47773</v>
      </c>
      <c r="CG6154" s="54">
        <v>11.019</v>
      </c>
      <c r="CH6154" s="54">
        <v>10.965</v>
      </c>
      <c r="CI6154" s="54">
        <v>3.4390000000000001</v>
      </c>
      <c r="CJ6154" s="54">
        <v>246</v>
      </c>
      <c r="CK6154" s="54">
        <v>8.8000000000000007</v>
      </c>
      <c r="CL6154" s="54">
        <v>8.2680000000000003E-2</v>
      </c>
      <c r="CM6154" s="54">
        <v>3.7949999999999999</v>
      </c>
      <c r="CN6154" s="53" t="s">
        <v>37480</v>
      </c>
      <c r="CO6154" s="54">
        <v>1</v>
      </c>
      <c r="CP6154" s="54">
        <v>68</v>
      </c>
      <c r="CQ6154" s="55">
        <f t="shared" si="96"/>
        <v>1.4705882352941176E-2</v>
      </c>
      <c r="CR6154" s="52" t="s">
        <v>28907</v>
      </c>
    </row>
    <row r="6155" spans="81:96">
      <c r="CC6155" s="52">
        <v>6154</v>
      </c>
      <c r="CD6155" s="53" t="s">
        <v>37481</v>
      </c>
      <c r="CE6155" s="53" t="s">
        <v>37482</v>
      </c>
      <c r="CF6155" s="54">
        <v>150854</v>
      </c>
      <c r="CG6155" s="54">
        <v>10.452</v>
      </c>
      <c r="CH6155" s="54">
        <v>9.5670000000000002</v>
      </c>
      <c r="CI6155" s="54">
        <v>2.415</v>
      </c>
      <c r="CJ6155" s="54">
        <v>853</v>
      </c>
      <c r="CK6155" s="54">
        <v>7.1</v>
      </c>
      <c r="CL6155" s="54">
        <v>0.37298999999999999</v>
      </c>
      <c r="CM6155" s="54">
        <v>3.6269999999999998</v>
      </c>
      <c r="CN6155" s="53" t="s">
        <v>37480</v>
      </c>
      <c r="CO6155" s="54">
        <v>2</v>
      </c>
      <c r="CP6155" s="54">
        <v>68</v>
      </c>
      <c r="CQ6155" s="55">
        <f t="shared" si="96"/>
        <v>2.9411764705882353E-2</v>
      </c>
      <c r="CR6155" s="52" t="s">
        <v>28907</v>
      </c>
    </row>
    <row r="6156" spans="81:96">
      <c r="CC6156" s="52">
        <v>6155</v>
      </c>
      <c r="CD6156" s="53" t="s">
        <v>37483</v>
      </c>
      <c r="CE6156" s="53" t="s">
        <v>37484</v>
      </c>
      <c r="CF6156" s="54">
        <v>20905</v>
      </c>
      <c r="CG6156" s="54">
        <v>10.430999999999999</v>
      </c>
      <c r="CH6156" s="54">
        <v>9.1579999999999995</v>
      </c>
      <c r="CI6156" s="54">
        <v>4.226</v>
      </c>
      <c r="CJ6156" s="54">
        <v>212</v>
      </c>
      <c r="CK6156" s="54">
        <v>5.9</v>
      </c>
      <c r="CL6156" s="54">
        <v>5.738E-2</v>
      </c>
      <c r="CM6156" s="54">
        <v>3.4249999999999998</v>
      </c>
      <c r="CN6156" s="53" t="s">
        <v>37480</v>
      </c>
      <c r="CO6156" s="54">
        <v>3</v>
      </c>
      <c r="CP6156" s="54">
        <v>68</v>
      </c>
      <c r="CQ6156" s="55">
        <f t="shared" si="96"/>
        <v>4.4117647058823532E-2</v>
      </c>
      <c r="CR6156" s="52" t="s">
        <v>28907</v>
      </c>
    </row>
    <row r="6157" spans="81:96">
      <c r="CC6157" s="52">
        <v>6156</v>
      </c>
      <c r="CD6157" s="53" t="s">
        <v>18072</v>
      </c>
      <c r="CE6157" s="53" t="s">
        <v>18080</v>
      </c>
      <c r="CF6157" s="54">
        <v>20143</v>
      </c>
      <c r="CG6157" s="54">
        <v>6.5229999999999997</v>
      </c>
      <c r="CH6157" s="54">
        <v>7.532</v>
      </c>
      <c r="CI6157" s="54">
        <v>1.363</v>
      </c>
      <c r="CJ6157" s="54">
        <v>281</v>
      </c>
      <c r="CK6157" s="54">
        <v>6.1</v>
      </c>
      <c r="CL6157" s="54">
        <v>4.888E-2</v>
      </c>
      <c r="CM6157" s="54">
        <v>2.4700000000000002</v>
      </c>
      <c r="CN6157" s="53" t="s">
        <v>37480</v>
      </c>
      <c r="CO6157" s="54">
        <v>4</v>
      </c>
      <c r="CP6157" s="54">
        <v>68</v>
      </c>
      <c r="CQ6157" s="55">
        <f t="shared" si="96"/>
        <v>5.8823529411764705E-2</v>
      </c>
      <c r="CR6157" s="52" t="s">
        <v>28907</v>
      </c>
    </row>
    <row r="6158" spans="81:96">
      <c r="CC6158" s="52">
        <v>6157</v>
      </c>
      <c r="CD6158" s="53" t="s">
        <v>37485</v>
      </c>
      <c r="CE6158" s="53" t="s">
        <v>37486</v>
      </c>
      <c r="CF6158" s="54">
        <v>32864</v>
      </c>
      <c r="CG6158" s="54">
        <v>6.008</v>
      </c>
      <c r="CH6158" s="54">
        <v>6.1989999999999998</v>
      </c>
      <c r="CI6158" s="54">
        <v>1.353</v>
      </c>
      <c r="CJ6158" s="54">
        <v>312</v>
      </c>
      <c r="CK6158" s="54">
        <v>8.4</v>
      </c>
      <c r="CL6158" s="54">
        <v>5.8880000000000002E-2</v>
      </c>
      <c r="CM6158" s="54">
        <v>2.1139999999999999</v>
      </c>
      <c r="CN6158" s="53" t="s">
        <v>37480</v>
      </c>
      <c r="CO6158" s="54">
        <v>5</v>
      </c>
      <c r="CP6158" s="54">
        <v>68</v>
      </c>
      <c r="CQ6158" s="55">
        <f t="shared" si="96"/>
        <v>7.3529411764705885E-2</v>
      </c>
      <c r="CR6158" s="52" t="s">
        <v>28907</v>
      </c>
    </row>
    <row r="6159" spans="81:96">
      <c r="CC6159" s="52">
        <v>6158</v>
      </c>
      <c r="CD6159" s="53" t="s">
        <v>37487</v>
      </c>
      <c r="CE6159" s="53" t="s">
        <v>37488</v>
      </c>
      <c r="CF6159" s="54">
        <v>12975</v>
      </c>
      <c r="CG6159" s="54">
        <v>5.8140000000000001</v>
      </c>
      <c r="CH6159" s="54">
        <v>5.6529999999999996</v>
      </c>
      <c r="CI6159" s="54">
        <v>1.5620000000000001</v>
      </c>
      <c r="CJ6159" s="54">
        <v>217</v>
      </c>
      <c r="CK6159" s="54">
        <v>5.4</v>
      </c>
      <c r="CL6159" s="54">
        <v>4.0239999999999998E-2</v>
      </c>
      <c r="CM6159" s="54">
        <v>2.0910000000000002</v>
      </c>
      <c r="CN6159" s="53" t="s">
        <v>37480</v>
      </c>
      <c r="CO6159" s="54">
        <v>6</v>
      </c>
      <c r="CP6159" s="54">
        <v>68</v>
      </c>
      <c r="CQ6159" s="55">
        <f t="shared" si="96"/>
        <v>8.8235294117647065E-2</v>
      </c>
      <c r="CR6159" s="52" t="s">
        <v>28907</v>
      </c>
    </row>
    <row r="6160" spans="81:96">
      <c r="CC6160" s="52">
        <v>6159</v>
      </c>
      <c r="CD6160" s="53" t="s">
        <v>37489</v>
      </c>
      <c r="CE6160" s="53" t="s">
        <v>37490</v>
      </c>
      <c r="CF6160" s="54">
        <v>14764</v>
      </c>
      <c r="CG6160" s="54">
        <v>5.72</v>
      </c>
      <c r="CH6160" s="54">
        <v>5.593</v>
      </c>
      <c r="CI6160" s="54">
        <v>0.98699999999999999</v>
      </c>
      <c r="CJ6160" s="54">
        <v>233</v>
      </c>
      <c r="CK6160" s="54">
        <v>5.6</v>
      </c>
      <c r="CL6160" s="54">
        <v>4.4880000000000003E-2</v>
      </c>
      <c r="CM6160" s="54">
        <v>2.0299999999999998</v>
      </c>
      <c r="CN6160" s="53" t="s">
        <v>37480</v>
      </c>
      <c r="CO6160" s="54">
        <v>7</v>
      </c>
      <c r="CP6160" s="54">
        <v>68</v>
      </c>
      <c r="CQ6160" s="55">
        <f t="shared" si="96"/>
        <v>0.10294117647058823</v>
      </c>
      <c r="CR6160" s="52" t="s">
        <v>28907</v>
      </c>
    </row>
    <row r="6161" spans="81:96">
      <c r="CC6161" s="52">
        <v>6160</v>
      </c>
      <c r="CD6161" s="53" t="s">
        <v>37491</v>
      </c>
      <c r="CE6161" s="53" t="s">
        <v>37492</v>
      </c>
      <c r="CF6161" s="54">
        <v>1974</v>
      </c>
      <c r="CG6161" s="54">
        <v>5.5650000000000004</v>
      </c>
      <c r="CH6161" s="54">
        <v>5.4050000000000002</v>
      </c>
      <c r="CI6161" s="54">
        <v>0.82799999999999996</v>
      </c>
      <c r="CJ6161" s="54">
        <v>29</v>
      </c>
      <c r="CK6161" s="54">
        <v>6.7</v>
      </c>
      <c r="CL6161" s="54">
        <v>5.4400000000000004E-3</v>
      </c>
      <c r="CM6161" s="54">
        <v>2.101</v>
      </c>
      <c r="CN6161" s="53" t="s">
        <v>37480</v>
      </c>
      <c r="CO6161" s="54">
        <v>8</v>
      </c>
      <c r="CP6161" s="54">
        <v>68</v>
      </c>
      <c r="CQ6161" s="55">
        <f t="shared" si="96"/>
        <v>0.11764705882352941</v>
      </c>
      <c r="CR6161" s="52" t="s">
        <v>28907</v>
      </c>
    </row>
    <row r="6162" spans="81:96">
      <c r="CC6162" s="52">
        <v>6161</v>
      </c>
      <c r="CD6162" s="53" t="s">
        <v>34206</v>
      </c>
      <c r="CE6162" s="53" t="s">
        <v>34207</v>
      </c>
      <c r="CF6162" s="54">
        <v>15903</v>
      </c>
      <c r="CG6162" s="54">
        <v>5.407</v>
      </c>
      <c r="CH6162" s="54">
        <v>5.4550000000000001</v>
      </c>
      <c r="CI6162" s="54">
        <v>0.97399999999999998</v>
      </c>
      <c r="CJ6162" s="54">
        <v>232</v>
      </c>
      <c r="CK6162" s="54">
        <v>8</v>
      </c>
      <c r="CL6162" s="54">
        <v>2.9260000000000001E-2</v>
      </c>
      <c r="CM6162" s="54">
        <v>1.7849999999999999</v>
      </c>
      <c r="CN6162" s="53" t="s">
        <v>37480</v>
      </c>
      <c r="CO6162" s="54">
        <v>9</v>
      </c>
      <c r="CP6162" s="54">
        <v>68</v>
      </c>
      <c r="CQ6162" s="55">
        <f t="shared" si="96"/>
        <v>0.13235294117647059</v>
      </c>
      <c r="CR6162" s="52" t="s">
        <v>28907</v>
      </c>
    </row>
    <row r="6163" spans="81:96">
      <c r="CC6163" s="52">
        <v>6162</v>
      </c>
      <c r="CD6163" s="53" t="s">
        <v>37493</v>
      </c>
      <c r="CE6163" s="53" t="s">
        <v>37494</v>
      </c>
      <c r="CF6163" s="54">
        <v>16286</v>
      </c>
      <c r="CG6163" s="54">
        <v>4.984</v>
      </c>
      <c r="CH6163" s="54">
        <v>4.4509999999999996</v>
      </c>
      <c r="CI6163" s="54">
        <v>1.254</v>
      </c>
      <c r="CJ6163" s="54">
        <v>252</v>
      </c>
      <c r="CK6163" s="54">
        <v>8.1</v>
      </c>
      <c r="CL6163" s="54">
        <v>3.1890000000000002E-2</v>
      </c>
      <c r="CM6163" s="54">
        <v>1.488</v>
      </c>
      <c r="CN6163" s="53" t="s">
        <v>37480</v>
      </c>
      <c r="CO6163" s="54">
        <v>10</v>
      </c>
      <c r="CP6163" s="54">
        <v>68</v>
      </c>
      <c r="CQ6163" s="55">
        <f t="shared" si="96"/>
        <v>0.14705882352941177</v>
      </c>
      <c r="CR6163" s="52" t="s">
        <v>28907</v>
      </c>
    </row>
    <row r="6164" spans="81:96">
      <c r="CC6164" s="52">
        <v>6163</v>
      </c>
      <c r="CD6164" s="53" t="s">
        <v>37495</v>
      </c>
      <c r="CE6164" s="53" t="s">
        <v>37496</v>
      </c>
      <c r="CF6164" s="54">
        <v>20845</v>
      </c>
      <c r="CG6164" s="54">
        <v>4.9710000000000001</v>
      </c>
      <c r="CH6164" s="54">
        <v>4.7770000000000001</v>
      </c>
      <c r="CI6164" s="54">
        <v>0.89400000000000002</v>
      </c>
      <c r="CJ6164" s="54">
        <v>330</v>
      </c>
      <c r="CK6164" s="54">
        <v>8.8000000000000007</v>
      </c>
      <c r="CL6164" s="54">
        <v>4.104E-2</v>
      </c>
      <c r="CM6164" s="54">
        <v>1.806</v>
      </c>
      <c r="CN6164" s="53" t="s">
        <v>37480</v>
      </c>
      <c r="CO6164" s="54">
        <v>11</v>
      </c>
      <c r="CP6164" s="54">
        <v>68</v>
      </c>
      <c r="CQ6164" s="55">
        <f t="shared" si="96"/>
        <v>0.16176470588235295</v>
      </c>
      <c r="CR6164" s="52" t="s">
        <v>28907</v>
      </c>
    </row>
    <row r="6165" spans="81:96">
      <c r="CC6165" s="52">
        <v>6164</v>
      </c>
      <c r="CD6165" s="53" t="s">
        <v>37497</v>
      </c>
      <c r="CE6165" s="53" t="s">
        <v>37498</v>
      </c>
      <c r="CF6165" s="54">
        <v>1475</v>
      </c>
      <c r="CG6165" s="54">
        <v>4.8120000000000003</v>
      </c>
      <c r="CH6165" s="54">
        <v>4.4169999999999998</v>
      </c>
      <c r="CI6165" s="54">
        <v>0.78400000000000003</v>
      </c>
      <c r="CJ6165" s="54">
        <v>88</v>
      </c>
      <c r="CK6165" s="54">
        <v>2.7</v>
      </c>
      <c r="CL6165" s="54">
        <v>5.5199999999999997E-3</v>
      </c>
      <c r="CM6165" s="54">
        <v>1.1319999999999999</v>
      </c>
      <c r="CN6165" s="53" t="s">
        <v>37480</v>
      </c>
      <c r="CO6165" s="54">
        <v>12</v>
      </c>
      <c r="CP6165" s="54">
        <v>68</v>
      </c>
      <c r="CQ6165" s="55">
        <f t="shared" si="96"/>
        <v>0.17647058823529413</v>
      </c>
      <c r="CR6165" s="52" t="s">
        <v>28907</v>
      </c>
    </row>
    <row r="6166" spans="81:96">
      <c r="CC6166" s="52">
        <v>6165</v>
      </c>
      <c r="CD6166" s="53" t="s">
        <v>31108</v>
      </c>
      <c r="CE6166" s="53" t="s">
        <v>31109</v>
      </c>
      <c r="CF6166" s="54">
        <v>16298</v>
      </c>
      <c r="CG6166" s="54">
        <v>4.2889999999999997</v>
      </c>
      <c r="CH6166" s="54">
        <v>4.7050000000000001</v>
      </c>
      <c r="CI6166" s="54">
        <v>0.70099999999999996</v>
      </c>
      <c r="CJ6166" s="54">
        <v>197</v>
      </c>
      <c r="CK6166" s="54">
        <v>8.1</v>
      </c>
      <c r="CL6166" s="54">
        <v>2.9700000000000001E-2</v>
      </c>
      <c r="CM6166" s="54">
        <v>1.7130000000000001</v>
      </c>
      <c r="CN6166" s="53" t="s">
        <v>37480</v>
      </c>
      <c r="CO6166" s="54">
        <v>13</v>
      </c>
      <c r="CP6166" s="54">
        <v>68</v>
      </c>
      <c r="CQ6166" s="55">
        <f t="shared" si="96"/>
        <v>0.19117647058823528</v>
      </c>
      <c r="CR6166" s="52" t="s">
        <v>28907</v>
      </c>
    </row>
    <row r="6167" spans="81:96">
      <c r="CC6167" s="52">
        <v>6166</v>
      </c>
      <c r="CD6167" s="53" t="s">
        <v>37499</v>
      </c>
      <c r="CE6167" s="53" t="s">
        <v>37500</v>
      </c>
      <c r="CF6167" s="54">
        <v>5103</v>
      </c>
      <c r="CG6167" s="54">
        <v>4.0270000000000001</v>
      </c>
      <c r="CH6167" s="54">
        <v>3.968</v>
      </c>
      <c r="CI6167" s="54">
        <v>1.23</v>
      </c>
      <c r="CJ6167" s="54">
        <v>100</v>
      </c>
      <c r="CK6167" s="54">
        <v>6.7</v>
      </c>
      <c r="CL6167" s="54">
        <v>1.043E-2</v>
      </c>
      <c r="CM6167" s="54">
        <v>1.2350000000000001</v>
      </c>
      <c r="CN6167" s="53" t="s">
        <v>37480</v>
      </c>
      <c r="CO6167" s="54">
        <v>14</v>
      </c>
      <c r="CP6167" s="54">
        <v>68</v>
      </c>
      <c r="CQ6167" s="55">
        <f t="shared" si="96"/>
        <v>0.20588235294117646</v>
      </c>
      <c r="CR6167" s="52" t="s">
        <v>28907</v>
      </c>
    </row>
    <row r="6168" spans="81:96">
      <c r="CC6168" s="52">
        <v>6167</v>
      </c>
      <c r="CD6168" s="53" t="s">
        <v>37501</v>
      </c>
      <c r="CE6168" s="53" t="s">
        <v>37502</v>
      </c>
      <c r="CF6168" s="54">
        <v>2591</v>
      </c>
      <c r="CG6168" s="54">
        <v>3.97</v>
      </c>
      <c r="CH6168" s="54">
        <v>3.5779999999999998</v>
      </c>
      <c r="CI6168" s="54">
        <v>0.68500000000000005</v>
      </c>
      <c r="CJ6168" s="54">
        <v>73</v>
      </c>
      <c r="CK6168" s="54">
        <v>6</v>
      </c>
      <c r="CL6168" s="54">
        <v>7.9799999999999992E-3</v>
      </c>
      <c r="CM6168" s="54">
        <v>1.444</v>
      </c>
      <c r="CN6168" s="53" t="s">
        <v>37480</v>
      </c>
      <c r="CO6168" s="54">
        <v>15</v>
      </c>
      <c r="CP6168" s="54">
        <v>68</v>
      </c>
      <c r="CQ6168" s="55">
        <f t="shared" si="96"/>
        <v>0.22058823529411764</v>
      </c>
      <c r="CR6168" s="52" t="s">
        <v>28907</v>
      </c>
    </row>
    <row r="6169" spans="81:96">
      <c r="CC6169" s="52">
        <v>6168</v>
      </c>
      <c r="CD6169" s="53" t="s">
        <v>37503</v>
      </c>
      <c r="CE6169" s="53" t="s">
        <v>37504</v>
      </c>
      <c r="CF6169" s="54">
        <v>3607</v>
      </c>
      <c r="CG6169" s="54">
        <v>3.8759999999999999</v>
      </c>
      <c r="CH6169" s="54">
        <v>3.573</v>
      </c>
      <c r="CI6169" s="54">
        <v>2.3199999999999998</v>
      </c>
      <c r="CJ6169" s="54">
        <v>97</v>
      </c>
      <c r="CK6169" s="54">
        <v>5.7</v>
      </c>
      <c r="CL6169" s="54">
        <v>7.1399999999999996E-3</v>
      </c>
      <c r="CM6169" s="54">
        <v>0.96499999999999997</v>
      </c>
      <c r="CN6169" s="53" t="s">
        <v>37480</v>
      </c>
      <c r="CO6169" s="54">
        <v>16</v>
      </c>
      <c r="CP6169" s="54">
        <v>68</v>
      </c>
      <c r="CQ6169" s="55">
        <f t="shared" si="96"/>
        <v>0.23529411764705882</v>
      </c>
      <c r="CR6169" s="52" t="s">
        <v>28907</v>
      </c>
    </row>
    <row r="6170" spans="81:96">
      <c r="CC6170" s="52">
        <v>6169</v>
      </c>
      <c r="CD6170" s="53" t="s">
        <v>37505</v>
      </c>
      <c r="CE6170" s="53" t="s">
        <v>37506</v>
      </c>
      <c r="CF6170" s="54">
        <v>6807</v>
      </c>
      <c r="CG6170" s="54">
        <v>3.798</v>
      </c>
      <c r="CH6170" s="54">
        <v>3.863</v>
      </c>
      <c r="CI6170" s="54">
        <v>1.0900000000000001</v>
      </c>
      <c r="CJ6170" s="54">
        <v>188</v>
      </c>
      <c r="CK6170" s="54">
        <v>6</v>
      </c>
      <c r="CL6170" s="54">
        <v>1.9290000000000002E-2</v>
      </c>
      <c r="CM6170" s="54">
        <v>1.458</v>
      </c>
      <c r="CN6170" s="53" t="s">
        <v>37480</v>
      </c>
      <c r="CO6170" s="54">
        <v>17</v>
      </c>
      <c r="CP6170" s="54">
        <v>68</v>
      </c>
      <c r="CQ6170" s="55">
        <f t="shared" si="96"/>
        <v>0.25</v>
      </c>
      <c r="CR6170" s="52" t="s">
        <v>28921</v>
      </c>
    </row>
    <row r="6171" spans="81:96">
      <c r="CC6171" s="52">
        <v>6170</v>
      </c>
      <c r="CD6171" s="53" t="s">
        <v>31035</v>
      </c>
      <c r="CE6171" s="53" t="s">
        <v>31036</v>
      </c>
      <c r="CF6171" s="54">
        <v>6061</v>
      </c>
      <c r="CG6171" s="54">
        <v>3.7269999999999999</v>
      </c>
      <c r="CH6171" s="54">
        <v>4.0549999999999997</v>
      </c>
      <c r="CI6171" s="54">
        <v>0.88100000000000001</v>
      </c>
      <c r="CJ6171" s="54">
        <v>269</v>
      </c>
      <c r="CK6171" s="54">
        <v>3.7</v>
      </c>
      <c r="CL6171" s="54">
        <v>1.9060000000000001E-2</v>
      </c>
      <c r="CM6171" s="54">
        <v>1.07</v>
      </c>
      <c r="CN6171" s="53" t="s">
        <v>37480</v>
      </c>
      <c r="CO6171" s="54">
        <v>18</v>
      </c>
      <c r="CP6171" s="54">
        <v>68</v>
      </c>
      <c r="CQ6171" s="55">
        <f t="shared" si="96"/>
        <v>0.26470588235294118</v>
      </c>
      <c r="CR6171" s="52" t="s">
        <v>28921</v>
      </c>
    </row>
    <row r="6172" spans="81:96">
      <c r="CC6172" s="52">
        <v>6171</v>
      </c>
      <c r="CD6172" s="53" t="s">
        <v>37507</v>
      </c>
      <c r="CE6172" s="53" t="s">
        <v>37508</v>
      </c>
      <c r="CF6172" s="54">
        <v>10530</v>
      </c>
      <c r="CG6172" s="54">
        <v>3.57</v>
      </c>
      <c r="CH6172" s="54">
        <v>3.379</v>
      </c>
      <c r="CI6172" s="54">
        <v>0.80100000000000005</v>
      </c>
      <c r="CJ6172" s="54">
        <v>211</v>
      </c>
      <c r="CK6172" s="54">
        <v>8.6</v>
      </c>
      <c r="CL6172" s="54">
        <v>1.7170000000000001E-2</v>
      </c>
      <c r="CM6172" s="54">
        <v>1.0489999999999999</v>
      </c>
      <c r="CN6172" s="53" t="s">
        <v>37480</v>
      </c>
      <c r="CO6172" s="54">
        <v>19</v>
      </c>
      <c r="CP6172" s="54">
        <v>68</v>
      </c>
      <c r="CQ6172" s="55">
        <f t="shared" si="96"/>
        <v>0.27941176470588236</v>
      </c>
      <c r="CR6172" s="52" t="s">
        <v>28921</v>
      </c>
    </row>
    <row r="6173" spans="81:96">
      <c r="CC6173" s="52">
        <v>6172</v>
      </c>
      <c r="CD6173" s="53" t="s">
        <v>37509</v>
      </c>
      <c r="CE6173" s="53" t="s">
        <v>37510</v>
      </c>
      <c r="CF6173" s="54">
        <v>7164</v>
      </c>
      <c r="CG6173" s="54">
        <v>3.4039999999999999</v>
      </c>
      <c r="CH6173" s="54">
        <v>3.6150000000000002</v>
      </c>
      <c r="CI6173" s="54">
        <v>0.876</v>
      </c>
      <c r="CJ6173" s="54">
        <v>275</v>
      </c>
      <c r="CK6173" s="54">
        <v>5</v>
      </c>
      <c r="CL6173" s="54">
        <v>2.2179999999999998E-2</v>
      </c>
      <c r="CM6173" s="54">
        <v>1.2370000000000001</v>
      </c>
      <c r="CN6173" s="53" t="s">
        <v>37480</v>
      </c>
      <c r="CO6173" s="54">
        <v>20</v>
      </c>
      <c r="CP6173" s="54">
        <v>68</v>
      </c>
      <c r="CQ6173" s="55">
        <f t="shared" si="96"/>
        <v>0.29411764705882354</v>
      </c>
      <c r="CR6173" s="52" t="s">
        <v>28921</v>
      </c>
    </row>
    <row r="6174" spans="81:96">
      <c r="CC6174" s="52">
        <v>6173</v>
      </c>
      <c r="CD6174" s="53" t="s">
        <v>30654</v>
      </c>
      <c r="CE6174" s="53" t="s">
        <v>30655</v>
      </c>
      <c r="CF6174" s="54">
        <v>3788</v>
      </c>
      <c r="CG6174" s="54">
        <v>3.2930000000000001</v>
      </c>
      <c r="CH6174" s="54">
        <v>3.26</v>
      </c>
      <c r="CI6174" s="54">
        <v>0.64200000000000002</v>
      </c>
      <c r="CJ6174" s="54">
        <v>162</v>
      </c>
      <c r="CK6174" s="54">
        <v>5.6</v>
      </c>
      <c r="CL6174" s="54">
        <v>8.09E-3</v>
      </c>
      <c r="CM6174" s="54">
        <v>0.86099999999999999</v>
      </c>
      <c r="CN6174" s="53" t="s">
        <v>37480</v>
      </c>
      <c r="CO6174" s="54">
        <v>21</v>
      </c>
      <c r="CP6174" s="54">
        <v>68</v>
      </c>
      <c r="CQ6174" s="55">
        <f t="shared" si="96"/>
        <v>0.30882352941176472</v>
      </c>
      <c r="CR6174" s="52" t="s">
        <v>28921</v>
      </c>
    </row>
    <row r="6175" spans="81:96">
      <c r="CC6175" s="52">
        <v>6174</v>
      </c>
      <c r="CD6175" s="53" t="s">
        <v>37511</v>
      </c>
      <c r="CE6175" s="53" t="s">
        <v>37512</v>
      </c>
      <c r="CF6175" s="54">
        <v>2025</v>
      </c>
      <c r="CG6175" s="54">
        <v>3.274</v>
      </c>
      <c r="CH6175" s="54">
        <v>3.1320000000000001</v>
      </c>
      <c r="CI6175" s="54">
        <v>0.69699999999999995</v>
      </c>
      <c r="CJ6175" s="54">
        <v>33</v>
      </c>
      <c r="CK6175" s="54" t="s">
        <v>28918</v>
      </c>
      <c r="CL6175" s="54">
        <v>4.1700000000000001E-3</v>
      </c>
      <c r="CM6175" s="54">
        <v>1.286</v>
      </c>
      <c r="CN6175" s="53" t="s">
        <v>37480</v>
      </c>
      <c r="CO6175" s="54">
        <v>22</v>
      </c>
      <c r="CP6175" s="54">
        <v>68</v>
      </c>
      <c r="CQ6175" s="55">
        <f t="shared" si="96"/>
        <v>0.3235294117647059</v>
      </c>
      <c r="CR6175" s="52" t="s">
        <v>28921</v>
      </c>
    </row>
    <row r="6176" spans="81:96">
      <c r="CC6176" s="52">
        <v>6175</v>
      </c>
      <c r="CD6176" s="53" t="s">
        <v>37513</v>
      </c>
      <c r="CE6176" s="53" t="s">
        <v>37514</v>
      </c>
      <c r="CF6176" s="54">
        <v>11584</v>
      </c>
      <c r="CG6176" s="54">
        <v>3.2250000000000001</v>
      </c>
      <c r="CH6176" s="54">
        <v>3.07</v>
      </c>
      <c r="CI6176" s="54">
        <v>0.95399999999999996</v>
      </c>
      <c r="CJ6176" s="54">
        <v>370</v>
      </c>
      <c r="CK6176" s="54">
        <v>6.5</v>
      </c>
      <c r="CL6176" s="54">
        <v>2.06E-2</v>
      </c>
      <c r="CM6176" s="54">
        <v>0.79100000000000004</v>
      </c>
      <c r="CN6176" s="53" t="s">
        <v>37480</v>
      </c>
      <c r="CO6176" s="54">
        <v>23</v>
      </c>
      <c r="CP6176" s="54">
        <v>68</v>
      </c>
      <c r="CQ6176" s="55">
        <f t="shared" si="96"/>
        <v>0.33823529411764708</v>
      </c>
      <c r="CR6176" s="52" t="s">
        <v>28921</v>
      </c>
    </row>
    <row r="6177" spans="81:96">
      <c r="CC6177" s="52">
        <v>6176</v>
      </c>
      <c r="CD6177" s="53" t="s">
        <v>34039</v>
      </c>
      <c r="CE6177" s="53" t="s">
        <v>34040</v>
      </c>
      <c r="CF6177" s="54">
        <v>2411</v>
      </c>
      <c r="CG6177" s="54">
        <v>3.137</v>
      </c>
      <c r="CH6177" s="54"/>
      <c r="CI6177" s="54"/>
      <c r="CJ6177" s="54"/>
      <c r="CK6177" s="54">
        <v>4.4000000000000004</v>
      </c>
      <c r="CL6177" s="54">
        <v>1.095E-2</v>
      </c>
      <c r="CM6177" s="54"/>
      <c r="CN6177" s="53" t="s">
        <v>37480</v>
      </c>
      <c r="CO6177" s="54">
        <v>24</v>
      </c>
      <c r="CP6177" s="54">
        <v>68</v>
      </c>
      <c r="CQ6177" s="55">
        <f t="shared" si="96"/>
        <v>0.35294117647058826</v>
      </c>
      <c r="CR6177" s="52" t="s">
        <v>28921</v>
      </c>
    </row>
    <row r="6178" spans="81:96">
      <c r="CC6178" s="52">
        <v>6177</v>
      </c>
      <c r="CD6178" s="53" t="s">
        <v>37515</v>
      </c>
      <c r="CE6178" s="53" t="s">
        <v>37516</v>
      </c>
      <c r="CF6178" s="54">
        <v>751</v>
      </c>
      <c r="CG6178" s="54">
        <v>3.0840000000000001</v>
      </c>
      <c r="CH6178" s="54">
        <v>2.4710000000000001</v>
      </c>
      <c r="CI6178" s="54">
        <v>0.57099999999999995</v>
      </c>
      <c r="CJ6178" s="54">
        <v>28</v>
      </c>
      <c r="CK6178" s="54">
        <v>5</v>
      </c>
      <c r="CL6178" s="54">
        <v>2.3700000000000001E-3</v>
      </c>
      <c r="CM6178" s="54">
        <v>0.86599999999999999</v>
      </c>
      <c r="CN6178" s="53" t="s">
        <v>37480</v>
      </c>
      <c r="CO6178" s="54">
        <v>25</v>
      </c>
      <c r="CP6178" s="54">
        <v>68</v>
      </c>
      <c r="CQ6178" s="55">
        <f t="shared" si="96"/>
        <v>0.36764705882352944</v>
      </c>
      <c r="CR6178" s="52" t="s">
        <v>28921</v>
      </c>
    </row>
    <row r="6179" spans="81:96">
      <c r="CC6179" s="52">
        <v>6178</v>
      </c>
      <c r="CD6179" s="53" t="s">
        <v>33449</v>
      </c>
      <c r="CE6179" s="53" t="s">
        <v>33450</v>
      </c>
      <c r="CF6179" s="54">
        <v>6536</v>
      </c>
      <c r="CG6179" s="54">
        <v>3.0449999999999999</v>
      </c>
      <c r="CH6179" s="54">
        <v>2.8130000000000002</v>
      </c>
      <c r="CI6179" s="54">
        <v>2.024</v>
      </c>
      <c r="CJ6179" s="54">
        <v>165</v>
      </c>
      <c r="CK6179" s="54">
        <v>7</v>
      </c>
      <c r="CL6179" s="54">
        <v>1.035E-2</v>
      </c>
      <c r="CM6179" s="54">
        <v>0.753</v>
      </c>
      <c r="CN6179" s="53" t="s">
        <v>37480</v>
      </c>
      <c r="CO6179" s="54">
        <v>26</v>
      </c>
      <c r="CP6179" s="54">
        <v>68</v>
      </c>
      <c r="CQ6179" s="55">
        <f t="shared" si="96"/>
        <v>0.38235294117647056</v>
      </c>
      <c r="CR6179" s="52" t="s">
        <v>28921</v>
      </c>
    </row>
    <row r="6180" spans="81:96">
      <c r="CC6180" s="52">
        <v>6179</v>
      </c>
      <c r="CD6180" s="53" t="s">
        <v>31154</v>
      </c>
      <c r="CE6180" s="53" t="s">
        <v>31155</v>
      </c>
      <c r="CF6180" s="54">
        <v>2026</v>
      </c>
      <c r="CG6180" s="54">
        <v>2.9820000000000002</v>
      </c>
      <c r="CH6180" s="54">
        <v>2.4540000000000002</v>
      </c>
      <c r="CI6180" s="54">
        <v>0.57599999999999996</v>
      </c>
      <c r="CJ6180" s="54">
        <v>99</v>
      </c>
      <c r="CK6180" s="54">
        <v>5.5</v>
      </c>
      <c r="CL6180" s="54">
        <v>4.47E-3</v>
      </c>
      <c r="CM6180" s="54">
        <v>0.66600000000000004</v>
      </c>
      <c r="CN6180" s="53" t="s">
        <v>37480</v>
      </c>
      <c r="CO6180" s="54">
        <v>27</v>
      </c>
      <c r="CP6180" s="54">
        <v>68</v>
      </c>
      <c r="CQ6180" s="55">
        <f t="shared" si="96"/>
        <v>0.39705882352941174</v>
      </c>
      <c r="CR6180" s="52" t="s">
        <v>28921</v>
      </c>
    </row>
    <row r="6181" spans="81:96">
      <c r="CC6181" s="52">
        <v>6180</v>
      </c>
      <c r="CD6181" s="53" t="s">
        <v>37517</v>
      </c>
      <c r="CE6181" s="53" t="s">
        <v>37518</v>
      </c>
      <c r="CF6181" s="54">
        <v>1092</v>
      </c>
      <c r="CG6181" s="54">
        <v>2.923</v>
      </c>
      <c r="CH6181" s="54">
        <v>3.3980000000000001</v>
      </c>
      <c r="CI6181" s="54">
        <v>0.71399999999999997</v>
      </c>
      <c r="CJ6181" s="54">
        <v>21</v>
      </c>
      <c r="CK6181" s="54">
        <v>7.4</v>
      </c>
      <c r="CL6181" s="54">
        <v>2.4199999999999998E-3</v>
      </c>
      <c r="CM6181" s="54">
        <v>1.1910000000000001</v>
      </c>
      <c r="CN6181" s="53" t="s">
        <v>37480</v>
      </c>
      <c r="CO6181" s="54">
        <v>28</v>
      </c>
      <c r="CP6181" s="54">
        <v>68</v>
      </c>
      <c r="CQ6181" s="55">
        <f t="shared" si="96"/>
        <v>0.41176470588235292</v>
      </c>
      <c r="CR6181" s="52" t="s">
        <v>28921</v>
      </c>
    </row>
    <row r="6182" spans="81:96">
      <c r="CC6182" s="52">
        <v>6181</v>
      </c>
      <c r="CD6182" s="53" t="s">
        <v>37519</v>
      </c>
      <c r="CE6182" s="53" t="s">
        <v>37520</v>
      </c>
      <c r="CF6182" s="54">
        <v>7153</v>
      </c>
      <c r="CG6182" s="54">
        <v>2.891</v>
      </c>
      <c r="CH6182" s="54">
        <v>2.6240000000000001</v>
      </c>
      <c r="CI6182" s="54">
        <v>0.997</v>
      </c>
      <c r="CJ6182" s="54">
        <v>321</v>
      </c>
      <c r="CK6182" s="54">
        <v>5.7</v>
      </c>
      <c r="CL6182" s="54">
        <v>1.8290000000000001E-2</v>
      </c>
      <c r="CM6182" s="54">
        <v>0.89200000000000002</v>
      </c>
      <c r="CN6182" s="53" t="s">
        <v>37480</v>
      </c>
      <c r="CO6182" s="54">
        <v>29</v>
      </c>
      <c r="CP6182" s="54">
        <v>68</v>
      </c>
      <c r="CQ6182" s="55">
        <f t="shared" si="96"/>
        <v>0.4264705882352941</v>
      </c>
      <c r="CR6182" s="52" t="s">
        <v>28921</v>
      </c>
    </row>
    <row r="6183" spans="81:96">
      <c r="CC6183" s="52">
        <v>6182</v>
      </c>
      <c r="CD6183" s="53" t="s">
        <v>37521</v>
      </c>
      <c r="CE6183" s="53" t="s">
        <v>37522</v>
      </c>
      <c r="CF6183" s="54">
        <v>3292</v>
      </c>
      <c r="CG6183" s="54">
        <v>2.7989999999999999</v>
      </c>
      <c r="CH6183" s="54">
        <v>2.8370000000000002</v>
      </c>
      <c r="CI6183" s="54">
        <v>0.52</v>
      </c>
      <c r="CJ6183" s="54">
        <v>102</v>
      </c>
      <c r="CK6183" s="54">
        <v>7.3</v>
      </c>
      <c r="CL6183" s="54">
        <v>6.4099999999999999E-3</v>
      </c>
      <c r="CM6183" s="54">
        <v>0.86599999999999999</v>
      </c>
      <c r="CN6183" s="53" t="s">
        <v>37480</v>
      </c>
      <c r="CO6183" s="54">
        <v>30</v>
      </c>
      <c r="CP6183" s="54">
        <v>68</v>
      </c>
      <c r="CQ6183" s="55">
        <f t="shared" si="96"/>
        <v>0.44117647058823528</v>
      </c>
      <c r="CR6183" s="52" t="s">
        <v>28921</v>
      </c>
    </row>
    <row r="6184" spans="81:96">
      <c r="CC6184" s="52">
        <v>6183</v>
      </c>
      <c r="CD6184" s="53" t="s">
        <v>37523</v>
      </c>
      <c r="CE6184" s="53" t="s">
        <v>37524</v>
      </c>
      <c r="CF6184" s="54">
        <v>2821</v>
      </c>
      <c r="CG6184" s="54">
        <v>2.6459999999999999</v>
      </c>
      <c r="CH6184" s="54">
        <v>2.3029999999999999</v>
      </c>
      <c r="CI6184" s="54">
        <v>0.51300000000000001</v>
      </c>
      <c r="CJ6184" s="54">
        <v>76</v>
      </c>
      <c r="CK6184" s="54">
        <v>8.1999999999999993</v>
      </c>
      <c r="CL6184" s="54">
        <v>5.1599999999999997E-3</v>
      </c>
      <c r="CM6184" s="54">
        <v>0.76300000000000001</v>
      </c>
      <c r="CN6184" s="53" t="s">
        <v>37480</v>
      </c>
      <c r="CO6184" s="54">
        <v>31</v>
      </c>
      <c r="CP6184" s="54">
        <v>68</v>
      </c>
      <c r="CQ6184" s="55">
        <f t="shared" si="96"/>
        <v>0.45588235294117646</v>
      </c>
      <c r="CR6184" s="52" t="s">
        <v>28921</v>
      </c>
    </row>
    <row r="6185" spans="81:96">
      <c r="CC6185" s="52">
        <v>6184</v>
      </c>
      <c r="CD6185" s="53" t="s">
        <v>37525</v>
      </c>
      <c r="CE6185" s="53" t="s">
        <v>37526</v>
      </c>
      <c r="CF6185" s="54">
        <v>3683</v>
      </c>
      <c r="CG6185" s="54">
        <v>2.6339999999999999</v>
      </c>
      <c r="CH6185" s="54">
        <v>2.39</v>
      </c>
      <c r="CI6185" s="54">
        <v>0.66300000000000003</v>
      </c>
      <c r="CJ6185" s="54">
        <v>199</v>
      </c>
      <c r="CK6185" s="54">
        <v>5.3</v>
      </c>
      <c r="CL6185" s="54">
        <v>8.9800000000000001E-3</v>
      </c>
      <c r="CM6185" s="54">
        <v>0.71699999999999997</v>
      </c>
      <c r="CN6185" s="53" t="s">
        <v>37480</v>
      </c>
      <c r="CO6185" s="54">
        <v>32</v>
      </c>
      <c r="CP6185" s="54">
        <v>68</v>
      </c>
      <c r="CQ6185" s="55">
        <f t="shared" si="96"/>
        <v>0.47058823529411764</v>
      </c>
      <c r="CR6185" s="52" t="s">
        <v>28921</v>
      </c>
    </row>
    <row r="6186" spans="81:96">
      <c r="CC6186" s="52">
        <v>6185</v>
      </c>
      <c r="CD6186" s="53" t="s">
        <v>37527</v>
      </c>
      <c r="CE6186" s="53" t="s">
        <v>37528</v>
      </c>
      <c r="CF6186" s="54">
        <v>4882</v>
      </c>
      <c r="CG6186" s="54">
        <v>2.6030000000000002</v>
      </c>
      <c r="CH6186" s="54">
        <v>2.5840000000000001</v>
      </c>
      <c r="CI6186" s="54">
        <v>0.60499999999999998</v>
      </c>
      <c r="CJ6186" s="54">
        <v>195</v>
      </c>
      <c r="CK6186" s="54">
        <v>6</v>
      </c>
      <c r="CL6186" s="54">
        <v>7.6699999999999997E-3</v>
      </c>
      <c r="CM6186" s="54">
        <v>0.53800000000000003</v>
      </c>
      <c r="CN6186" s="53" t="s">
        <v>37480</v>
      </c>
      <c r="CO6186" s="54">
        <v>33</v>
      </c>
      <c r="CP6186" s="54">
        <v>68</v>
      </c>
      <c r="CQ6186" s="55">
        <f t="shared" si="96"/>
        <v>0.48529411764705882</v>
      </c>
      <c r="CR6186" s="52" t="s">
        <v>28921</v>
      </c>
    </row>
    <row r="6187" spans="81:96">
      <c r="CC6187" s="52">
        <v>6186</v>
      </c>
      <c r="CD6187" s="53" t="s">
        <v>37529</v>
      </c>
      <c r="CE6187" s="53" t="s">
        <v>37530</v>
      </c>
      <c r="CF6187" s="54">
        <v>2065</v>
      </c>
      <c r="CG6187" s="54">
        <v>2.5649999999999999</v>
      </c>
      <c r="CH6187" s="54">
        <v>2.71</v>
      </c>
      <c r="CI6187" s="54">
        <v>1</v>
      </c>
      <c r="CJ6187" s="54">
        <v>69</v>
      </c>
      <c r="CK6187" s="54">
        <v>6.7</v>
      </c>
      <c r="CL6187" s="54">
        <v>4.3200000000000001E-3</v>
      </c>
      <c r="CM6187" s="54">
        <v>0.86599999999999999</v>
      </c>
      <c r="CN6187" s="53" t="s">
        <v>37480</v>
      </c>
      <c r="CO6187" s="54">
        <v>34</v>
      </c>
      <c r="CP6187" s="54">
        <v>68</v>
      </c>
      <c r="CQ6187" s="55">
        <f t="shared" si="96"/>
        <v>0.5</v>
      </c>
      <c r="CR6187" s="52" t="s">
        <v>28938</v>
      </c>
    </row>
    <row r="6188" spans="81:96">
      <c r="CC6188" s="52">
        <v>6187</v>
      </c>
      <c r="CD6188" s="53" t="s">
        <v>37531</v>
      </c>
      <c r="CE6188" s="53" t="s">
        <v>37532</v>
      </c>
      <c r="CF6188" s="54">
        <v>5951</v>
      </c>
      <c r="CG6188" s="54">
        <v>2.4750000000000001</v>
      </c>
      <c r="CH6188" s="54">
        <v>2.746</v>
      </c>
      <c r="CI6188" s="54">
        <v>0.47499999999999998</v>
      </c>
      <c r="CJ6188" s="54">
        <v>99</v>
      </c>
      <c r="CK6188" s="54">
        <v>9.1</v>
      </c>
      <c r="CL6188" s="54">
        <v>8.9099999999999995E-3</v>
      </c>
      <c r="CM6188" s="54">
        <v>0.96299999999999997</v>
      </c>
      <c r="CN6188" s="53" t="s">
        <v>37480</v>
      </c>
      <c r="CO6188" s="54">
        <v>35</v>
      </c>
      <c r="CP6188" s="54">
        <v>68</v>
      </c>
      <c r="CQ6188" s="55">
        <f t="shared" si="96"/>
        <v>0.51470588235294112</v>
      </c>
      <c r="CR6188" s="52" t="s">
        <v>28938</v>
      </c>
    </row>
    <row r="6189" spans="81:96">
      <c r="CC6189" s="52">
        <v>6188</v>
      </c>
      <c r="CD6189" s="53" t="s">
        <v>37533</v>
      </c>
      <c r="CE6189" s="53" t="s">
        <v>37534</v>
      </c>
      <c r="CF6189" s="54">
        <v>8170</v>
      </c>
      <c r="CG6189" s="54">
        <v>2.4470000000000001</v>
      </c>
      <c r="CH6189" s="54">
        <v>2.4550000000000001</v>
      </c>
      <c r="CI6189" s="54">
        <v>0.51200000000000001</v>
      </c>
      <c r="CJ6189" s="54">
        <v>434</v>
      </c>
      <c r="CK6189" s="54">
        <v>5.9</v>
      </c>
      <c r="CL6189" s="54">
        <v>1.9619999999999999E-2</v>
      </c>
      <c r="CM6189" s="54">
        <v>0.77</v>
      </c>
      <c r="CN6189" s="53" t="s">
        <v>37480</v>
      </c>
      <c r="CO6189" s="54">
        <v>36</v>
      </c>
      <c r="CP6189" s="54">
        <v>68</v>
      </c>
      <c r="CQ6189" s="55">
        <f t="shared" si="96"/>
        <v>0.52941176470588236</v>
      </c>
      <c r="CR6189" s="52" t="s">
        <v>28938</v>
      </c>
    </row>
    <row r="6190" spans="81:96">
      <c r="CC6190" s="52">
        <v>6189</v>
      </c>
      <c r="CD6190" s="53" t="s">
        <v>37535</v>
      </c>
      <c r="CE6190" s="53" t="s">
        <v>37536</v>
      </c>
      <c r="CF6190" s="54">
        <v>1343</v>
      </c>
      <c r="CG6190" s="54">
        <v>2.3919999999999999</v>
      </c>
      <c r="CH6190" s="54">
        <v>1.552</v>
      </c>
      <c r="CI6190" s="54">
        <v>0.36799999999999999</v>
      </c>
      <c r="CJ6190" s="54">
        <v>117</v>
      </c>
      <c r="CK6190" s="54">
        <v>4</v>
      </c>
      <c r="CL6190" s="54">
        <v>3.65E-3</v>
      </c>
      <c r="CM6190" s="54">
        <v>0.41699999999999998</v>
      </c>
      <c r="CN6190" s="53" t="s">
        <v>37480</v>
      </c>
      <c r="CO6190" s="54">
        <v>37</v>
      </c>
      <c r="CP6190" s="54">
        <v>68</v>
      </c>
      <c r="CQ6190" s="55">
        <f t="shared" si="96"/>
        <v>0.54411764705882348</v>
      </c>
      <c r="CR6190" s="52" t="s">
        <v>28938</v>
      </c>
    </row>
    <row r="6191" spans="81:96">
      <c r="CC6191" s="52">
        <v>6190</v>
      </c>
      <c r="CD6191" s="53" t="s">
        <v>37537</v>
      </c>
      <c r="CE6191" s="53" t="s">
        <v>37538</v>
      </c>
      <c r="CF6191" s="54">
        <v>7020</v>
      </c>
      <c r="CG6191" s="54">
        <v>2.3860000000000001</v>
      </c>
      <c r="CH6191" s="54">
        <v>2.2240000000000002</v>
      </c>
      <c r="CI6191" s="54">
        <v>0.56200000000000006</v>
      </c>
      <c r="CJ6191" s="54">
        <v>443</v>
      </c>
      <c r="CK6191" s="54">
        <v>4.5999999999999996</v>
      </c>
      <c r="CL6191" s="54">
        <v>2.4389999999999998E-2</v>
      </c>
      <c r="CM6191" s="54">
        <v>0.79900000000000004</v>
      </c>
      <c r="CN6191" s="53" t="s">
        <v>37480</v>
      </c>
      <c r="CO6191" s="54">
        <v>38</v>
      </c>
      <c r="CP6191" s="54">
        <v>68</v>
      </c>
      <c r="CQ6191" s="55">
        <f t="shared" si="96"/>
        <v>0.55882352941176472</v>
      </c>
      <c r="CR6191" s="52" t="s">
        <v>28938</v>
      </c>
    </row>
    <row r="6192" spans="81:96">
      <c r="CC6192" s="52">
        <v>6191</v>
      </c>
      <c r="CD6192" s="53" t="s">
        <v>37539</v>
      </c>
      <c r="CE6192" s="53" t="s">
        <v>37540</v>
      </c>
      <c r="CF6192" s="54">
        <v>878</v>
      </c>
      <c r="CG6192" s="54">
        <v>2.3719999999999999</v>
      </c>
      <c r="CH6192" s="54">
        <v>2.2389999999999999</v>
      </c>
      <c r="CI6192" s="54">
        <v>0.66200000000000003</v>
      </c>
      <c r="CJ6192" s="54">
        <v>157</v>
      </c>
      <c r="CK6192" s="54">
        <v>2.7</v>
      </c>
      <c r="CL6192" s="54">
        <v>2.6700000000000001E-3</v>
      </c>
      <c r="CM6192" s="54">
        <v>0.53600000000000003</v>
      </c>
      <c r="CN6192" s="53" t="s">
        <v>37480</v>
      </c>
      <c r="CO6192" s="54">
        <v>39</v>
      </c>
      <c r="CP6192" s="54">
        <v>68</v>
      </c>
      <c r="CQ6192" s="55">
        <f t="shared" si="96"/>
        <v>0.57352941176470584</v>
      </c>
      <c r="CR6192" s="52" t="s">
        <v>28938</v>
      </c>
    </row>
    <row r="6193" spans="81:96">
      <c r="CC6193" s="52">
        <v>6192</v>
      </c>
      <c r="CD6193" s="53" t="s">
        <v>37541</v>
      </c>
      <c r="CE6193" s="53" t="s">
        <v>37542</v>
      </c>
      <c r="CF6193" s="54">
        <v>5791</v>
      </c>
      <c r="CG6193" s="54">
        <v>2.351</v>
      </c>
      <c r="CH6193" s="54">
        <v>2.419</v>
      </c>
      <c r="CI6193" s="54">
        <v>0.57899999999999996</v>
      </c>
      <c r="CJ6193" s="54">
        <v>209</v>
      </c>
      <c r="CK6193" s="54">
        <v>5.6</v>
      </c>
      <c r="CL6193" s="54">
        <v>1.5339999999999999E-2</v>
      </c>
      <c r="CM6193" s="54">
        <v>0.76900000000000002</v>
      </c>
      <c r="CN6193" s="53" t="s">
        <v>37480</v>
      </c>
      <c r="CO6193" s="54">
        <v>40</v>
      </c>
      <c r="CP6193" s="54">
        <v>68</v>
      </c>
      <c r="CQ6193" s="55">
        <f t="shared" si="96"/>
        <v>0.58823529411764708</v>
      </c>
      <c r="CR6193" s="52" t="s">
        <v>28938</v>
      </c>
    </row>
    <row r="6194" spans="81:96">
      <c r="CC6194" s="52">
        <v>6193</v>
      </c>
      <c r="CD6194" s="53" t="s">
        <v>37543</v>
      </c>
      <c r="CE6194" s="53" t="s">
        <v>37544</v>
      </c>
      <c r="CF6194" s="54">
        <v>1764</v>
      </c>
      <c r="CG6194" s="54">
        <v>2.2949999999999999</v>
      </c>
      <c r="CH6194" s="54">
        <v>2.1309999999999998</v>
      </c>
      <c r="CI6194" s="54">
        <v>0.39100000000000001</v>
      </c>
      <c r="CJ6194" s="54">
        <v>69</v>
      </c>
      <c r="CK6194" s="54">
        <v>6.8</v>
      </c>
      <c r="CL6194" s="54">
        <v>4.9199999999999999E-3</v>
      </c>
      <c r="CM6194" s="54">
        <v>0.88500000000000001</v>
      </c>
      <c r="CN6194" s="53" t="s">
        <v>37480</v>
      </c>
      <c r="CO6194" s="54">
        <v>41</v>
      </c>
      <c r="CP6194" s="54">
        <v>68</v>
      </c>
      <c r="CQ6194" s="55">
        <f t="shared" si="96"/>
        <v>0.6029411764705882</v>
      </c>
      <c r="CR6194" s="52" t="s">
        <v>28938</v>
      </c>
    </row>
    <row r="6195" spans="81:96">
      <c r="CC6195" s="52">
        <v>6194</v>
      </c>
      <c r="CD6195" s="53" t="s">
        <v>37545</v>
      </c>
      <c r="CE6195" s="53" t="s">
        <v>37546</v>
      </c>
      <c r="CF6195" s="54">
        <v>2007</v>
      </c>
      <c r="CG6195" s="54">
        <v>2.242</v>
      </c>
      <c r="CH6195" s="54">
        <v>2.0960000000000001</v>
      </c>
      <c r="CI6195" s="54">
        <v>0.40200000000000002</v>
      </c>
      <c r="CJ6195" s="54">
        <v>117</v>
      </c>
      <c r="CK6195" s="54">
        <v>5.4</v>
      </c>
      <c r="CL6195" s="54">
        <v>3.2599999999999999E-3</v>
      </c>
      <c r="CM6195" s="54">
        <v>0.41</v>
      </c>
      <c r="CN6195" s="53" t="s">
        <v>37480</v>
      </c>
      <c r="CO6195" s="54">
        <v>42</v>
      </c>
      <c r="CP6195" s="54">
        <v>68</v>
      </c>
      <c r="CQ6195" s="55">
        <f t="shared" si="96"/>
        <v>0.61764705882352944</v>
      </c>
      <c r="CR6195" s="52" t="s">
        <v>28938</v>
      </c>
    </row>
    <row r="6196" spans="81:96">
      <c r="CC6196" s="52">
        <v>6195</v>
      </c>
      <c r="CD6196" s="53" t="s">
        <v>37547</v>
      </c>
      <c r="CE6196" s="53" t="s">
        <v>37548</v>
      </c>
      <c r="CF6196" s="54">
        <v>351</v>
      </c>
      <c r="CG6196" s="54">
        <v>2.2000000000000002</v>
      </c>
      <c r="CH6196" s="54"/>
      <c r="CI6196" s="54">
        <v>0.39200000000000002</v>
      </c>
      <c r="CJ6196" s="54">
        <v>51</v>
      </c>
      <c r="CK6196" s="54">
        <v>2.7</v>
      </c>
      <c r="CL6196" s="54">
        <v>1.81E-3</v>
      </c>
      <c r="CM6196" s="54"/>
      <c r="CN6196" s="53" t="s">
        <v>37480</v>
      </c>
      <c r="CO6196" s="54">
        <v>43</v>
      </c>
      <c r="CP6196" s="54">
        <v>68</v>
      </c>
      <c r="CQ6196" s="55">
        <f t="shared" si="96"/>
        <v>0.63235294117647056</v>
      </c>
      <c r="CR6196" s="52" t="s">
        <v>28938</v>
      </c>
    </row>
    <row r="6197" spans="81:96">
      <c r="CC6197" s="52">
        <v>6196</v>
      </c>
      <c r="CD6197" s="53" t="s">
        <v>37549</v>
      </c>
      <c r="CE6197" s="53" t="s">
        <v>37550</v>
      </c>
      <c r="CF6197" s="54">
        <v>1957</v>
      </c>
      <c r="CG6197" s="54">
        <v>2.169</v>
      </c>
      <c r="CH6197" s="54">
        <v>1.83</v>
      </c>
      <c r="CI6197" s="54">
        <v>0.497</v>
      </c>
      <c r="CJ6197" s="54">
        <v>149</v>
      </c>
      <c r="CK6197" s="54">
        <v>4.2</v>
      </c>
      <c r="CL6197" s="54">
        <v>6.2199999999999998E-3</v>
      </c>
      <c r="CM6197" s="54">
        <v>0.57299999999999995</v>
      </c>
      <c r="CN6197" s="53" t="s">
        <v>37480</v>
      </c>
      <c r="CO6197" s="54">
        <v>44</v>
      </c>
      <c r="CP6197" s="54">
        <v>68</v>
      </c>
      <c r="CQ6197" s="55">
        <f t="shared" si="96"/>
        <v>0.6470588235294118</v>
      </c>
      <c r="CR6197" s="52" t="s">
        <v>28938</v>
      </c>
    </row>
    <row r="6198" spans="81:96">
      <c r="CC6198" s="52">
        <v>6197</v>
      </c>
      <c r="CD6198" s="53" t="s">
        <v>37551</v>
      </c>
      <c r="CE6198" s="53" t="s">
        <v>37552</v>
      </c>
      <c r="CF6198" s="54">
        <v>1266</v>
      </c>
      <c r="CG6198" s="54">
        <v>2.12</v>
      </c>
      <c r="CH6198" s="54">
        <v>2.423</v>
      </c>
      <c r="CI6198" s="54">
        <v>0.182</v>
      </c>
      <c r="CJ6198" s="54">
        <v>33</v>
      </c>
      <c r="CK6198" s="54">
        <v>6.3</v>
      </c>
      <c r="CL6198" s="54">
        <v>3.2200000000000002E-3</v>
      </c>
      <c r="CM6198" s="54">
        <v>0.81699999999999995</v>
      </c>
      <c r="CN6198" s="53" t="s">
        <v>37480</v>
      </c>
      <c r="CO6198" s="54">
        <v>45</v>
      </c>
      <c r="CP6198" s="54">
        <v>68</v>
      </c>
      <c r="CQ6198" s="55">
        <f t="shared" si="96"/>
        <v>0.66176470588235292</v>
      </c>
      <c r="CR6198" s="52" t="s">
        <v>28938</v>
      </c>
    </row>
    <row r="6199" spans="81:96">
      <c r="CC6199" s="52">
        <v>6198</v>
      </c>
      <c r="CD6199" s="53" t="s">
        <v>37553</v>
      </c>
      <c r="CE6199" s="53" t="s">
        <v>37554</v>
      </c>
      <c r="CF6199" s="54">
        <v>587</v>
      </c>
      <c r="CG6199" s="54">
        <v>2.0699999999999998</v>
      </c>
      <c r="CH6199" s="54">
        <v>1.8740000000000001</v>
      </c>
      <c r="CI6199" s="54">
        <v>0.85299999999999998</v>
      </c>
      <c r="CJ6199" s="54">
        <v>68</v>
      </c>
      <c r="CK6199" s="54">
        <v>3</v>
      </c>
      <c r="CL6199" s="54">
        <v>3.1700000000000001E-3</v>
      </c>
      <c r="CM6199" s="54">
        <v>0.71799999999999997</v>
      </c>
      <c r="CN6199" s="53" t="s">
        <v>37480</v>
      </c>
      <c r="CO6199" s="54">
        <v>46</v>
      </c>
      <c r="CP6199" s="54">
        <v>68</v>
      </c>
      <c r="CQ6199" s="55">
        <f t="shared" si="96"/>
        <v>0.67647058823529416</v>
      </c>
      <c r="CR6199" s="52" t="s">
        <v>28938</v>
      </c>
    </row>
    <row r="6200" spans="81:96">
      <c r="CC6200" s="52">
        <v>6199</v>
      </c>
      <c r="CD6200" s="53" t="s">
        <v>37555</v>
      </c>
      <c r="CE6200" s="53" t="s">
        <v>37556</v>
      </c>
      <c r="CF6200" s="54">
        <v>3655</v>
      </c>
      <c r="CG6200" s="54">
        <v>2.0659999999999998</v>
      </c>
      <c r="CH6200" s="54">
        <v>2.2370000000000001</v>
      </c>
      <c r="CI6200" s="54">
        <v>0.442</v>
      </c>
      <c r="CJ6200" s="54">
        <v>156</v>
      </c>
      <c r="CK6200" s="54">
        <v>6.8</v>
      </c>
      <c r="CL6200" s="54">
        <v>8.1300000000000001E-3</v>
      </c>
      <c r="CM6200" s="54">
        <v>0.755</v>
      </c>
      <c r="CN6200" s="53" t="s">
        <v>37480</v>
      </c>
      <c r="CO6200" s="54">
        <v>47</v>
      </c>
      <c r="CP6200" s="54">
        <v>68</v>
      </c>
      <c r="CQ6200" s="55">
        <f t="shared" si="96"/>
        <v>0.69117647058823528</v>
      </c>
      <c r="CR6200" s="52" t="s">
        <v>28938</v>
      </c>
    </row>
    <row r="6201" spans="81:96">
      <c r="CC6201" s="52">
        <v>6200</v>
      </c>
      <c r="CD6201" s="53" t="s">
        <v>37557</v>
      </c>
      <c r="CE6201" s="53" t="s">
        <v>37558</v>
      </c>
      <c r="CF6201" s="54">
        <v>1092</v>
      </c>
      <c r="CG6201" s="54">
        <v>2.02</v>
      </c>
      <c r="CH6201" s="54">
        <v>1.748</v>
      </c>
      <c r="CI6201" s="54">
        <v>0.41399999999999998</v>
      </c>
      <c r="CJ6201" s="54">
        <v>87</v>
      </c>
      <c r="CK6201" s="54">
        <v>3.6</v>
      </c>
      <c r="CL6201" s="54">
        <v>4.6800000000000001E-3</v>
      </c>
      <c r="CM6201" s="54">
        <v>0.60299999999999998</v>
      </c>
      <c r="CN6201" s="53" t="s">
        <v>37480</v>
      </c>
      <c r="CO6201" s="54">
        <v>48</v>
      </c>
      <c r="CP6201" s="54">
        <v>68</v>
      </c>
      <c r="CQ6201" s="55">
        <f t="shared" si="96"/>
        <v>0.70588235294117652</v>
      </c>
      <c r="CR6201" s="52" t="s">
        <v>28938</v>
      </c>
    </row>
    <row r="6202" spans="81:96">
      <c r="CC6202" s="52">
        <v>6201</v>
      </c>
      <c r="CD6202" s="53" t="s">
        <v>37559</v>
      </c>
      <c r="CE6202" s="53" t="s">
        <v>37560</v>
      </c>
      <c r="CF6202" s="54">
        <v>3246</v>
      </c>
      <c r="CG6202" s="54">
        <v>1.9179999999999999</v>
      </c>
      <c r="CH6202" s="54">
        <v>1.677</v>
      </c>
      <c r="CI6202" s="54">
        <v>0.32300000000000001</v>
      </c>
      <c r="CJ6202" s="54">
        <v>186</v>
      </c>
      <c r="CK6202" s="54">
        <v>5.3</v>
      </c>
      <c r="CL6202" s="54">
        <v>8.7299999999999999E-3</v>
      </c>
      <c r="CM6202" s="54">
        <v>0.52500000000000002</v>
      </c>
      <c r="CN6202" s="53" t="s">
        <v>37480</v>
      </c>
      <c r="CO6202" s="54">
        <v>49</v>
      </c>
      <c r="CP6202" s="54">
        <v>68</v>
      </c>
      <c r="CQ6202" s="55">
        <f t="shared" si="96"/>
        <v>0.72058823529411764</v>
      </c>
      <c r="CR6202" s="52" t="s">
        <v>28938</v>
      </c>
    </row>
    <row r="6203" spans="81:96">
      <c r="CC6203" s="52">
        <v>6202</v>
      </c>
      <c r="CD6203" s="53" t="s">
        <v>37561</v>
      </c>
      <c r="CE6203" s="53" t="s">
        <v>37562</v>
      </c>
      <c r="CF6203" s="54">
        <v>546</v>
      </c>
      <c r="CG6203" s="54">
        <v>1.8240000000000001</v>
      </c>
      <c r="CH6203" s="54">
        <v>1.897</v>
      </c>
      <c r="CI6203" s="54">
        <v>0.64</v>
      </c>
      <c r="CJ6203" s="54">
        <v>50</v>
      </c>
      <c r="CK6203" s="54">
        <v>3.4</v>
      </c>
      <c r="CL6203" s="54">
        <v>1.73E-3</v>
      </c>
      <c r="CM6203" s="54">
        <v>0.50800000000000001</v>
      </c>
      <c r="CN6203" s="53" t="s">
        <v>37480</v>
      </c>
      <c r="CO6203" s="54">
        <v>50</v>
      </c>
      <c r="CP6203" s="54">
        <v>68</v>
      </c>
      <c r="CQ6203" s="55">
        <f t="shared" si="96"/>
        <v>0.73529411764705888</v>
      </c>
      <c r="CR6203" s="52" t="s">
        <v>28938</v>
      </c>
    </row>
    <row r="6204" spans="81:96">
      <c r="CC6204" s="52">
        <v>6203</v>
      </c>
      <c r="CD6204" s="53" t="s">
        <v>37563</v>
      </c>
      <c r="CE6204" s="53" t="s">
        <v>37564</v>
      </c>
      <c r="CF6204" s="54">
        <v>912</v>
      </c>
      <c r="CG6204" s="54">
        <v>1.819</v>
      </c>
      <c r="CH6204" s="54">
        <v>1.5509999999999999</v>
      </c>
      <c r="CI6204" s="54">
        <v>0.40300000000000002</v>
      </c>
      <c r="CJ6204" s="54">
        <v>77</v>
      </c>
      <c r="CK6204" s="54">
        <v>3.9</v>
      </c>
      <c r="CL6204" s="54">
        <v>3.0400000000000002E-3</v>
      </c>
      <c r="CM6204" s="54">
        <v>0.434</v>
      </c>
      <c r="CN6204" s="53" t="s">
        <v>37480</v>
      </c>
      <c r="CO6204" s="54">
        <v>51</v>
      </c>
      <c r="CP6204" s="54">
        <v>68</v>
      </c>
      <c r="CQ6204" s="55">
        <f t="shared" si="96"/>
        <v>0.75</v>
      </c>
      <c r="CR6204" s="52" t="s">
        <v>28953</v>
      </c>
    </row>
    <row r="6205" spans="81:96">
      <c r="CC6205" s="52">
        <v>6204</v>
      </c>
      <c r="CD6205" s="53" t="s">
        <v>37565</v>
      </c>
      <c r="CE6205" s="53" t="s">
        <v>37566</v>
      </c>
      <c r="CF6205" s="54">
        <v>751</v>
      </c>
      <c r="CG6205" s="54">
        <v>1.7909999999999999</v>
      </c>
      <c r="CH6205" s="54">
        <v>1.758</v>
      </c>
      <c r="CI6205" s="54">
        <v>0.17499999999999999</v>
      </c>
      <c r="CJ6205" s="54">
        <v>40</v>
      </c>
      <c r="CK6205" s="54">
        <v>6</v>
      </c>
      <c r="CL6205" s="54">
        <v>1.6800000000000001E-3</v>
      </c>
      <c r="CM6205" s="54">
        <v>0.501</v>
      </c>
      <c r="CN6205" s="53" t="s">
        <v>37480</v>
      </c>
      <c r="CO6205" s="54">
        <v>52</v>
      </c>
      <c r="CP6205" s="54">
        <v>68</v>
      </c>
      <c r="CQ6205" s="55">
        <f t="shared" si="96"/>
        <v>0.76470588235294112</v>
      </c>
      <c r="CR6205" s="52" t="s">
        <v>28953</v>
      </c>
    </row>
    <row r="6206" spans="81:96">
      <c r="CC6206" s="52">
        <v>6205</v>
      </c>
      <c r="CD6206" s="53" t="s">
        <v>37567</v>
      </c>
      <c r="CE6206" s="53" t="s">
        <v>37568</v>
      </c>
      <c r="CF6206" s="54">
        <v>1208</v>
      </c>
      <c r="CG6206" s="54">
        <v>1.7050000000000001</v>
      </c>
      <c r="CH6206" s="54">
        <v>1.4039999999999999</v>
      </c>
      <c r="CI6206" s="54">
        <v>0.28399999999999997</v>
      </c>
      <c r="CJ6206" s="54">
        <v>88</v>
      </c>
      <c r="CK6206" s="54">
        <v>6.1</v>
      </c>
      <c r="CL6206" s="54">
        <v>2.3E-3</v>
      </c>
      <c r="CM6206" s="54">
        <v>0.35899999999999999</v>
      </c>
      <c r="CN6206" s="53" t="s">
        <v>37480</v>
      </c>
      <c r="CO6206" s="54">
        <v>53</v>
      </c>
      <c r="CP6206" s="54">
        <v>68</v>
      </c>
      <c r="CQ6206" s="55">
        <f t="shared" si="96"/>
        <v>0.77941176470588236</v>
      </c>
      <c r="CR6206" s="52" t="s">
        <v>28953</v>
      </c>
    </row>
    <row r="6207" spans="81:96">
      <c r="CC6207" s="52">
        <v>6206</v>
      </c>
      <c r="CD6207" s="53" t="s">
        <v>37569</v>
      </c>
      <c r="CE6207" s="53" t="s">
        <v>37570</v>
      </c>
      <c r="CF6207" s="54">
        <v>1159</v>
      </c>
      <c r="CG6207" s="54">
        <v>1.647</v>
      </c>
      <c r="CH6207" s="54">
        <v>1.54</v>
      </c>
      <c r="CI6207" s="54">
        <v>0.60399999999999998</v>
      </c>
      <c r="CJ6207" s="54">
        <v>53</v>
      </c>
      <c r="CK6207" s="54">
        <v>7.5</v>
      </c>
      <c r="CL6207" s="54">
        <v>2.0200000000000001E-3</v>
      </c>
      <c r="CM6207" s="54">
        <v>0.46300000000000002</v>
      </c>
      <c r="CN6207" s="53" t="s">
        <v>37480</v>
      </c>
      <c r="CO6207" s="54">
        <v>54</v>
      </c>
      <c r="CP6207" s="54">
        <v>68</v>
      </c>
      <c r="CQ6207" s="55">
        <f t="shared" si="96"/>
        <v>0.79411764705882348</v>
      </c>
      <c r="CR6207" s="52" t="s">
        <v>28953</v>
      </c>
    </row>
    <row r="6208" spans="81:96">
      <c r="CC6208" s="52">
        <v>6207</v>
      </c>
      <c r="CD6208" s="53" t="s">
        <v>37571</v>
      </c>
      <c r="CE6208" s="53" t="s">
        <v>37572</v>
      </c>
      <c r="CF6208" s="54">
        <v>490</v>
      </c>
      <c r="CG6208" s="54">
        <v>1.6020000000000001</v>
      </c>
      <c r="CH6208" s="54">
        <v>1.371</v>
      </c>
      <c r="CI6208" s="54">
        <v>0.67500000000000004</v>
      </c>
      <c r="CJ6208" s="54">
        <v>40</v>
      </c>
      <c r="CK6208" s="54">
        <v>4.0999999999999996</v>
      </c>
      <c r="CL6208" s="54">
        <v>1.7799999999999999E-3</v>
      </c>
      <c r="CM6208" s="54">
        <v>0.42</v>
      </c>
      <c r="CN6208" s="53" t="s">
        <v>37480</v>
      </c>
      <c r="CO6208" s="54">
        <v>55</v>
      </c>
      <c r="CP6208" s="54">
        <v>68</v>
      </c>
      <c r="CQ6208" s="55">
        <f t="shared" si="96"/>
        <v>0.80882352941176472</v>
      </c>
      <c r="CR6208" s="52" t="s">
        <v>28953</v>
      </c>
    </row>
    <row r="6209" spans="81:96">
      <c r="CC6209" s="52">
        <v>6208</v>
      </c>
      <c r="CD6209" s="53" t="s">
        <v>37573</v>
      </c>
      <c r="CE6209" s="53" t="s">
        <v>37574</v>
      </c>
      <c r="CF6209" s="54">
        <v>2412</v>
      </c>
      <c r="CG6209" s="54">
        <v>1.403</v>
      </c>
      <c r="CH6209" s="54">
        <v>1.391</v>
      </c>
      <c r="CI6209" s="54">
        <v>0.36099999999999999</v>
      </c>
      <c r="CJ6209" s="54">
        <v>169</v>
      </c>
      <c r="CK6209" s="54">
        <v>7.2</v>
      </c>
      <c r="CL6209" s="54">
        <v>4.4799999999999996E-3</v>
      </c>
      <c r="CM6209" s="54">
        <v>0.40100000000000002</v>
      </c>
      <c r="CN6209" s="53" t="s">
        <v>37480</v>
      </c>
      <c r="CO6209" s="54">
        <v>56</v>
      </c>
      <c r="CP6209" s="54">
        <v>68</v>
      </c>
      <c r="CQ6209" s="55">
        <f t="shared" si="96"/>
        <v>0.82352941176470584</v>
      </c>
      <c r="CR6209" s="52" t="s">
        <v>28953</v>
      </c>
    </row>
    <row r="6210" spans="81:96">
      <c r="CC6210" s="52">
        <v>6209</v>
      </c>
      <c r="CD6210" s="53" t="s">
        <v>37575</v>
      </c>
      <c r="CE6210" s="53" t="s">
        <v>37576</v>
      </c>
      <c r="CF6210" s="54">
        <v>1362</v>
      </c>
      <c r="CG6210" s="54">
        <v>1.284</v>
      </c>
      <c r="CH6210" s="54">
        <v>1.5640000000000001</v>
      </c>
      <c r="CI6210" s="54">
        <v>0.187</v>
      </c>
      <c r="CJ6210" s="54">
        <v>91</v>
      </c>
      <c r="CK6210" s="54">
        <v>5.6</v>
      </c>
      <c r="CL6210" s="54">
        <v>3.3800000000000002E-3</v>
      </c>
      <c r="CM6210" s="54">
        <v>0.46</v>
      </c>
      <c r="CN6210" s="53" t="s">
        <v>37480</v>
      </c>
      <c r="CO6210" s="54">
        <v>57</v>
      </c>
      <c r="CP6210" s="54">
        <v>68</v>
      </c>
      <c r="CQ6210" s="55">
        <f t="shared" ref="CQ6210:CQ6273" si="97">CO6210/CP6210</f>
        <v>0.83823529411764708</v>
      </c>
      <c r="CR6210" s="52" t="s">
        <v>28953</v>
      </c>
    </row>
    <row r="6211" spans="81:96">
      <c r="CC6211" s="52">
        <v>6210</v>
      </c>
      <c r="CD6211" s="53" t="s">
        <v>37480</v>
      </c>
      <c r="CE6211" s="53" t="s">
        <v>37577</v>
      </c>
      <c r="CF6211" s="54">
        <v>953</v>
      </c>
      <c r="CG6211" s="54">
        <v>1.2529999999999999</v>
      </c>
      <c r="CH6211" s="54">
        <v>1.2849999999999999</v>
      </c>
      <c r="CI6211" s="54">
        <v>0.22500000000000001</v>
      </c>
      <c r="CJ6211" s="54">
        <v>71</v>
      </c>
      <c r="CK6211" s="54">
        <v>6</v>
      </c>
      <c r="CL6211" s="54">
        <v>2.2799999999999999E-3</v>
      </c>
      <c r="CM6211" s="54">
        <v>0.4</v>
      </c>
      <c r="CN6211" s="53" t="s">
        <v>37480</v>
      </c>
      <c r="CO6211" s="54">
        <v>58</v>
      </c>
      <c r="CP6211" s="54">
        <v>68</v>
      </c>
      <c r="CQ6211" s="55">
        <f t="shared" si="97"/>
        <v>0.8529411764705882</v>
      </c>
      <c r="CR6211" s="52" t="s">
        <v>28953</v>
      </c>
    </row>
    <row r="6212" spans="81:96">
      <c r="CC6212" s="52">
        <v>6211</v>
      </c>
      <c r="CD6212" s="53" t="s">
        <v>30597</v>
      </c>
      <c r="CE6212" s="53" t="s">
        <v>30598</v>
      </c>
      <c r="CF6212" s="54">
        <v>1608</v>
      </c>
      <c r="CG6212" s="54">
        <v>1.179</v>
      </c>
      <c r="CH6212" s="54">
        <v>2.0680000000000001</v>
      </c>
      <c r="CI6212" s="54">
        <v>0.12</v>
      </c>
      <c r="CJ6212" s="54">
        <v>25</v>
      </c>
      <c r="CK6212" s="54" t="s">
        <v>28918</v>
      </c>
      <c r="CL6212" s="54">
        <v>1.0399999999999999E-3</v>
      </c>
      <c r="CM6212" s="54">
        <v>0.55900000000000005</v>
      </c>
      <c r="CN6212" s="53" t="s">
        <v>37480</v>
      </c>
      <c r="CO6212" s="54">
        <v>59</v>
      </c>
      <c r="CP6212" s="54">
        <v>68</v>
      </c>
      <c r="CQ6212" s="55">
        <f t="shared" si="97"/>
        <v>0.86764705882352944</v>
      </c>
      <c r="CR6212" s="52" t="s">
        <v>28953</v>
      </c>
    </row>
    <row r="6213" spans="81:96">
      <c r="CC6213" s="52">
        <v>6212</v>
      </c>
      <c r="CD6213" s="53" t="s">
        <v>37578</v>
      </c>
      <c r="CE6213" s="53" t="s">
        <v>37579</v>
      </c>
      <c r="CF6213" s="54">
        <v>1507</v>
      </c>
      <c r="CG6213" s="54">
        <v>1.1160000000000001</v>
      </c>
      <c r="CH6213" s="54">
        <v>1.0529999999999999</v>
      </c>
      <c r="CI6213" s="54">
        <v>0.25</v>
      </c>
      <c r="CJ6213" s="54">
        <v>96</v>
      </c>
      <c r="CK6213" s="54">
        <v>10</v>
      </c>
      <c r="CL6213" s="54">
        <v>2.2000000000000001E-3</v>
      </c>
      <c r="CM6213" s="54">
        <v>0.317</v>
      </c>
      <c r="CN6213" s="53" t="s">
        <v>37480</v>
      </c>
      <c r="CO6213" s="54">
        <v>60</v>
      </c>
      <c r="CP6213" s="54">
        <v>68</v>
      </c>
      <c r="CQ6213" s="55">
        <f t="shared" si="97"/>
        <v>0.88235294117647056</v>
      </c>
      <c r="CR6213" s="52" t="s">
        <v>28953</v>
      </c>
    </row>
    <row r="6214" spans="81:96">
      <c r="CC6214" s="52">
        <v>6213</v>
      </c>
      <c r="CD6214" s="53" t="s">
        <v>37580</v>
      </c>
      <c r="CE6214" s="53" t="s">
        <v>37581</v>
      </c>
      <c r="CF6214" s="54">
        <v>1047</v>
      </c>
      <c r="CG6214" s="54">
        <v>1.0960000000000001</v>
      </c>
      <c r="CH6214" s="54">
        <v>1.1080000000000001</v>
      </c>
      <c r="CI6214" s="54">
        <v>0.23699999999999999</v>
      </c>
      <c r="CJ6214" s="54">
        <v>80</v>
      </c>
      <c r="CK6214" s="54">
        <v>7.3</v>
      </c>
      <c r="CL6214" s="54">
        <v>2.2399999999999998E-3</v>
      </c>
      <c r="CM6214" s="54">
        <v>0.36299999999999999</v>
      </c>
      <c r="CN6214" s="53" t="s">
        <v>37480</v>
      </c>
      <c r="CO6214" s="54">
        <v>61</v>
      </c>
      <c r="CP6214" s="54">
        <v>68</v>
      </c>
      <c r="CQ6214" s="55">
        <f t="shared" si="97"/>
        <v>0.8970588235294118</v>
      </c>
      <c r="CR6214" s="52" t="s">
        <v>28953</v>
      </c>
    </row>
    <row r="6215" spans="81:96">
      <c r="CC6215" s="52">
        <v>6214</v>
      </c>
      <c r="CD6215" s="53" t="s">
        <v>37582</v>
      </c>
      <c r="CE6215" s="53" t="s">
        <v>37583</v>
      </c>
      <c r="CF6215" s="54">
        <v>3003</v>
      </c>
      <c r="CG6215" s="54">
        <v>0.90200000000000002</v>
      </c>
      <c r="CH6215" s="54">
        <v>1.07</v>
      </c>
      <c r="CI6215" s="54">
        <v>0.249</v>
      </c>
      <c r="CJ6215" s="54">
        <v>237</v>
      </c>
      <c r="CK6215" s="54">
        <v>7.3</v>
      </c>
      <c r="CL6215" s="54">
        <v>6.1199999999999996E-3</v>
      </c>
      <c r="CM6215" s="54">
        <v>0.35499999999999998</v>
      </c>
      <c r="CN6215" s="53" t="s">
        <v>37480</v>
      </c>
      <c r="CO6215" s="54">
        <v>62</v>
      </c>
      <c r="CP6215" s="54">
        <v>68</v>
      </c>
      <c r="CQ6215" s="55">
        <f t="shared" si="97"/>
        <v>0.91176470588235292</v>
      </c>
      <c r="CR6215" s="52" t="s">
        <v>28953</v>
      </c>
    </row>
    <row r="6216" spans="81:96">
      <c r="CC6216" s="52">
        <v>6215</v>
      </c>
      <c r="CD6216" s="53" t="s">
        <v>30304</v>
      </c>
      <c r="CE6216" s="53" t="s">
        <v>30305</v>
      </c>
      <c r="CF6216" s="54">
        <v>844</v>
      </c>
      <c r="CG6216" s="54">
        <v>0.78700000000000003</v>
      </c>
      <c r="CH6216" s="54">
        <v>1.0609999999999999</v>
      </c>
      <c r="CI6216" s="54">
        <v>0.17499999999999999</v>
      </c>
      <c r="CJ6216" s="54">
        <v>97</v>
      </c>
      <c r="CK6216" s="54">
        <v>6.1</v>
      </c>
      <c r="CL6216" s="54">
        <v>1.58E-3</v>
      </c>
      <c r="CM6216" s="54">
        <v>0.26600000000000001</v>
      </c>
      <c r="CN6216" s="53" t="s">
        <v>37480</v>
      </c>
      <c r="CO6216" s="54">
        <v>63</v>
      </c>
      <c r="CP6216" s="54">
        <v>68</v>
      </c>
      <c r="CQ6216" s="55">
        <f t="shared" si="97"/>
        <v>0.92647058823529416</v>
      </c>
      <c r="CR6216" s="52" t="s">
        <v>28953</v>
      </c>
    </row>
    <row r="6217" spans="81:96">
      <c r="CC6217" s="52">
        <v>6216</v>
      </c>
      <c r="CD6217" s="53" t="s">
        <v>37584</v>
      </c>
      <c r="CE6217" s="53" t="s">
        <v>37585</v>
      </c>
      <c r="CF6217" s="54">
        <v>1127</v>
      </c>
      <c r="CG6217" s="54">
        <v>0.76800000000000002</v>
      </c>
      <c r="CH6217" s="54">
        <v>1.145</v>
      </c>
      <c r="CI6217" s="54">
        <v>0.14399999999999999</v>
      </c>
      <c r="CJ6217" s="54">
        <v>139</v>
      </c>
      <c r="CK6217" s="54">
        <v>5.0999999999999996</v>
      </c>
      <c r="CL6217" s="54">
        <v>2.7799999999999999E-3</v>
      </c>
      <c r="CM6217" s="54">
        <v>0.32500000000000001</v>
      </c>
      <c r="CN6217" s="53" t="s">
        <v>37480</v>
      </c>
      <c r="CO6217" s="54">
        <v>64</v>
      </c>
      <c r="CP6217" s="54">
        <v>68</v>
      </c>
      <c r="CQ6217" s="55">
        <f t="shared" si="97"/>
        <v>0.94117647058823528</v>
      </c>
      <c r="CR6217" s="52" t="s">
        <v>28953</v>
      </c>
    </row>
    <row r="6218" spans="81:96">
      <c r="CC6218" s="52">
        <v>6217</v>
      </c>
      <c r="CD6218" s="53" t="s">
        <v>37586</v>
      </c>
      <c r="CE6218" s="53" t="s">
        <v>37587</v>
      </c>
      <c r="CF6218" s="54">
        <v>412</v>
      </c>
      <c r="CG6218" s="54">
        <v>0.71199999999999997</v>
      </c>
      <c r="CH6218" s="54">
        <v>0.60599999999999998</v>
      </c>
      <c r="CI6218" s="54">
        <v>0</v>
      </c>
      <c r="CJ6218" s="54">
        <v>43</v>
      </c>
      <c r="CK6218" s="54">
        <v>7.2</v>
      </c>
      <c r="CL6218" s="54">
        <v>5.4000000000000001E-4</v>
      </c>
      <c r="CM6218" s="54">
        <v>0.121</v>
      </c>
      <c r="CN6218" s="53" t="s">
        <v>37480</v>
      </c>
      <c r="CO6218" s="54">
        <v>65</v>
      </c>
      <c r="CP6218" s="54">
        <v>68</v>
      </c>
      <c r="CQ6218" s="55">
        <f t="shared" si="97"/>
        <v>0.95588235294117652</v>
      </c>
      <c r="CR6218" s="52" t="s">
        <v>28953</v>
      </c>
    </row>
    <row r="6219" spans="81:96">
      <c r="CC6219" s="52">
        <v>6218</v>
      </c>
      <c r="CD6219" s="53" t="s">
        <v>37588</v>
      </c>
      <c r="CE6219" s="53" t="s">
        <v>37589</v>
      </c>
      <c r="CF6219" s="54">
        <v>136</v>
      </c>
      <c r="CG6219" s="54">
        <v>0.36</v>
      </c>
      <c r="CH6219" s="54">
        <v>0.35899999999999999</v>
      </c>
      <c r="CI6219" s="54">
        <v>7.6999999999999999E-2</v>
      </c>
      <c r="CJ6219" s="54">
        <v>52</v>
      </c>
      <c r="CK6219" s="54">
        <v>4.2</v>
      </c>
      <c r="CL6219" s="54">
        <v>3.3E-4</v>
      </c>
      <c r="CM6219" s="54">
        <v>8.8999999999999996E-2</v>
      </c>
      <c r="CN6219" s="53" t="s">
        <v>37480</v>
      </c>
      <c r="CO6219" s="54">
        <v>66</v>
      </c>
      <c r="CP6219" s="54">
        <v>68</v>
      </c>
      <c r="CQ6219" s="55">
        <f t="shared" si="97"/>
        <v>0.97058823529411764</v>
      </c>
      <c r="CR6219" s="52" t="s">
        <v>28953</v>
      </c>
    </row>
    <row r="6220" spans="81:96">
      <c r="CC6220" s="52">
        <v>6219</v>
      </c>
      <c r="CD6220" s="53" t="s">
        <v>37590</v>
      </c>
      <c r="CE6220" s="53" t="s">
        <v>37591</v>
      </c>
      <c r="CF6220" s="54">
        <v>95</v>
      </c>
      <c r="CG6220" s="54">
        <v>0.19800000000000001</v>
      </c>
      <c r="CH6220" s="54">
        <v>0.38800000000000001</v>
      </c>
      <c r="CI6220" s="54">
        <v>2.5999999999999999E-2</v>
      </c>
      <c r="CJ6220" s="54">
        <v>194</v>
      </c>
      <c r="CK6220" s="54"/>
      <c r="CL6220" s="54">
        <v>2.4000000000000001E-4</v>
      </c>
      <c r="CM6220" s="54">
        <v>8.5000000000000006E-2</v>
      </c>
      <c r="CN6220" s="53" t="s">
        <v>37480</v>
      </c>
      <c r="CO6220" s="54">
        <v>67</v>
      </c>
      <c r="CP6220" s="54">
        <v>68</v>
      </c>
      <c r="CQ6220" s="55">
        <f t="shared" si="97"/>
        <v>0.98529411764705888</v>
      </c>
      <c r="CR6220" s="52" t="s">
        <v>28953</v>
      </c>
    </row>
    <row r="6221" spans="81:96">
      <c r="CC6221" s="52">
        <v>6220</v>
      </c>
      <c r="CD6221" s="53" t="s">
        <v>37592</v>
      </c>
      <c r="CE6221" s="53" t="s">
        <v>37593</v>
      </c>
      <c r="CF6221" s="54">
        <v>45</v>
      </c>
      <c r="CG6221" s="54">
        <v>0.10100000000000001</v>
      </c>
      <c r="CH6221" s="54">
        <v>7.3999999999999996E-2</v>
      </c>
      <c r="CI6221" s="54">
        <v>2.9000000000000001E-2</v>
      </c>
      <c r="CJ6221" s="54">
        <v>35</v>
      </c>
      <c r="CK6221" s="54"/>
      <c r="CL6221" s="54">
        <v>2.0000000000000002E-5</v>
      </c>
      <c r="CM6221" s="54">
        <v>7.0000000000000001E-3</v>
      </c>
      <c r="CN6221" s="53" t="s">
        <v>37480</v>
      </c>
      <c r="CO6221" s="54">
        <v>68</v>
      </c>
      <c r="CP6221" s="54">
        <v>68</v>
      </c>
      <c r="CQ6221" s="55">
        <f t="shared" si="97"/>
        <v>1</v>
      </c>
      <c r="CR6221" s="52" t="s">
        <v>28953</v>
      </c>
    </row>
    <row r="6222" spans="81:96">
      <c r="CC6222" s="52">
        <v>6221</v>
      </c>
      <c r="CD6222" s="53" t="s">
        <v>37594</v>
      </c>
      <c r="CE6222" s="53" t="s">
        <v>37595</v>
      </c>
      <c r="CF6222" s="54">
        <v>2153</v>
      </c>
      <c r="CG6222" s="54">
        <v>2.351</v>
      </c>
      <c r="CH6222" s="54">
        <v>2.6779999999999999</v>
      </c>
      <c r="CI6222" s="54">
        <v>0.66700000000000004</v>
      </c>
      <c r="CJ6222" s="54">
        <v>39</v>
      </c>
      <c r="CK6222" s="54" t="s">
        <v>28918</v>
      </c>
      <c r="CL6222" s="54">
        <v>3.7799999999999999E-3</v>
      </c>
      <c r="CM6222" s="54">
        <v>1.3009999999999999</v>
      </c>
      <c r="CN6222" s="53" t="s">
        <v>37596</v>
      </c>
      <c r="CO6222" s="54">
        <v>1</v>
      </c>
      <c r="CP6222" s="54">
        <v>60</v>
      </c>
      <c r="CQ6222" s="55">
        <f t="shared" si="97"/>
        <v>1.6666666666666666E-2</v>
      </c>
      <c r="CR6222" s="52" t="s">
        <v>28907</v>
      </c>
    </row>
    <row r="6223" spans="81:96">
      <c r="CC6223" s="52">
        <v>6222</v>
      </c>
      <c r="CD6223" s="53" t="s">
        <v>29078</v>
      </c>
      <c r="CE6223" s="53" t="s">
        <v>29079</v>
      </c>
      <c r="CF6223" s="54">
        <v>1132</v>
      </c>
      <c r="CG6223" s="54">
        <v>1.617</v>
      </c>
      <c r="CH6223" s="54">
        <v>2.1960000000000002</v>
      </c>
      <c r="CI6223" s="54">
        <v>0.34</v>
      </c>
      <c r="CJ6223" s="54">
        <v>47</v>
      </c>
      <c r="CK6223" s="54">
        <v>7.6</v>
      </c>
      <c r="CL6223" s="54">
        <v>2.2200000000000002E-3</v>
      </c>
      <c r="CM6223" s="54">
        <v>0.76</v>
      </c>
      <c r="CN6223" s="53" t="s">
        <v>37596</v>
      </c>
      <c r="CO6223" s="54">
        <v>2</v>
      </c>
      <c r="CP6223" s="54">
        <v>60</v>
      </c>
      <c r="CQ6223" s="55">
        <f t="shared" si="97"/>
        <v>3.3333333333333333E-2</v>
      </c>
      <c r="CR6223" s="52" t="s">
        <v>28907</v>
      </c>
    </row>
    <row r="6224" spans="81:96">
      <c r="CC6224" s="52">
        <v>6223</v>
      </c>
      <c r="CD6224" s="53" t="s">
        <v>37597</v>
      </c>
      <c r="CE6224" s="53" t="s">
        <v>37598</v>
      </c>
      <c r="CF6224" s="54">
        <v>143</v>
      </c>
      <c r="CG6224" s="54">
        <v>1.361</v>
      </c>
      <c r="CH6224" s="54"/>
      <c r="CI6224" s="54">
        <v>0.2</v>
      </c>
      <c r="CJ6224" s="54">
        <v>15</v>
      </c>
      <c r="CK6224" s="54">
        <v>4.5999999999999996</v>
      </c>
      <c r="CL6224" s="54">
        <v>2.5000000000000001E-4</v>
      </c>
      <c r="CM6224" s="54"/>
      <c r="CN6224" s="53" t="s">
        <v>37596</v>
      </c>
      <c r="CO6224" s="54">
        <v>3</v>
      </c>
      <c r="CP6224" s="54">
        <v>60</v>
      </c>
      <c r="CQ6224" s="55">
        <f t="shared" si="97"/>
        <v>0.05</v>
      </c>
      <c r="CR6224" s="52" t="s">
        <v>28907</v>
      </c>
    </row>
    <row r="6225" spans="81:96">
      <c r="CC6225" s="52">
        <v>6224</v>
      </c>
      <c r="CD6225" s="53" t="s">
        <v>37599</v>
      </c>
      <c r="CE6225" s="53" t="s">
        <v>37600</v>
      </c>
      <c r="CF6225" s="54">
        <v>1084</v>
      </c>
      <c r="CG6225" s="54">
        <v>1.2809999999999999</v>
      </c>
      <c r="CH6225" s="54">
        <v>1.4650000000000001</v>
      </c>
      <c r="CI6225" s="54">
        <v>0.53300000000000003</v>
      </c>
      <c r="CJ6225" s="54">
        <v>30</v>
      </c>
      <c r="CK6225" s="54" t="s">
        <v>28918</v>
      </c>
      <c r="CL6225" s="54">
        <v>1.4400000000000001E-3</v>
      </c>
      <c r="CM6225" s="54">
        <v>0.57899999999999996</v>
      </c>
      <c r="CN6225" s="53" t="s">
        <v>37596</v>
      </c>
      <c r="CO6225" s="54">
        <v>4</v>
      </c>
      <c r="CP6225" s="54">
        <v>60</v>
      </c>
      <c r="CQ6225" s="55">
        <f t="shared" si="97"/>
        <v>6.6666666666666666E-2</v>
      </c>
      <c r="CR6225" s="52" t="s">
        <v>28907</v>
      </c>
    </row>
    <row r="6226" spans="81:96">
      <c r="CC6226" s="52">
        <v>6225</v>
      </c>
      <c r="CD6226" s="53" t="s">
        <v>37601</v>
      </c>
      <c r="CE6226" s="53" t="s">
        <v>37602</v>
      </c>
      <c r="CF6226" s="54">
        <v>69</v>
      </c>
      <c r="CG6226" s="54">
        <v>1.1950000000000001</v>
      </c>
      <c r="CH6226" s="54">
        <v>1.0660000000000001</v>
      </c>
      <c r="CI6226" s="54">
        <v>0.13</v>
      </c>
      <c r="CJ6226" s="54">
        <v>23</v>
      </c>
      <c r="CK6226" s="54"/>
      <c r="CL6226" s="54">
        <v>3.3E-4</v>
      </c>
      <c r="CM6226" s="54">
        <v>0.34499999999999997</v>
      </c>
      <c r="CN6226" s="53" t="s">
        <v>37596</v>
      </c>
      <c r="CO6226" s="54">
        <v>5</v>
      </c>
      <c r="CP6226" s="54">
        <v>60</v>
      </c>
      <c r="CQ6226" s="55">
        <f t="shared" si="97"/>
        <v>8.3333333333333329E-2</v>
      </c>
      <c r="CR6226" s="52" t="s">
        <v>28907</v>
      </c>
    </row>
    <row r="6227" spans="81:96">
      <c r="CC6227" s="52">
        <v>6226</v>
      </c>
      <c r="CD6227" s="53" t="s">
        <v>37603</v>
      </c>
      <c r="CE6227" s="53" t="s">
        <v>37604</v>
      </c>
      <c r="CF6227" s="54">
        <v>823</v>
      </c>
      <c r="CG6227" s="54">
        <v>1.19</v>
      </c>
      <c r="CH6227" s="54">
        <v>1.2490000000000001</v>
      </c>
      <c r="CI6227" s="54">
        <v>0.66700000000000004</v>
      </c>
      <c r="CJ6227" s="54">
        <v>45</v>
      </c>
      <c r="CK6227" s="54">
        <v>7.8</v>
      </c>
      <c r="CL6227" s="54">
        <v>1.5499999999999999E-3</v>
      </c>
      <c r="CM6227" s="54">
        <v>0.42699999999999999</v>
      </c>
      <c r="CN6227" s="53" t="s">
        <v>37596</v>
      </c>
      <c r="CO6227" s="54">
        <v>6</v>
      </c>
      <c r="CP6227" s="54">
        <v>60</v>
      </c>
      <c r="CQ6227" s="55">
        <f t="shared" si="97"/>
        <v>0.1</v>
      </c>
      <c r="CR6227" s="52" t="s">
        <v>28907</v>
      </c>
    </row>
    <row r="6228" spans="81:96">
      <c r="CC6228" s="52">
        <v>6227</v>
      </c>
      <c r="CD6228" s="53" t="s">
        <v>37605</v>
      </c>
      <c r="CE6228" s="53" t="s">
        <v>37606</v>
      </c>
      <c r="CF6228" s="54">
        <v>101</v>
      </c>
      <c r="CG6228" s="54">
        <v>1.054</v>
      </c>
      <c r="CH6228" s="54">
        <v>1.125</v>
      </c>
      <c r="CI6228" s="54">
        <v>0.44</v>
      </c>
      <c r="CJ6228" s="54">
        <v>25</v>
      </c>
      <c r="CK6228" s="54">
        <v>2.2999999999999998</v>
      </c>
      <c r="CL6228" s="54">
        <v>7.5000000000000002E-4</v>
      </c>
      <c r="CM6228" s="54">
        <v>0.59</v>
      </c>
      <c r="CN6228" s="53" t="s">
        <v>37596</v>
      </c>
      <c r="CO6228" s="54">
        <v>7</v>
      </c>
      <c r="CP6228" s="54">
        <v>60</v>
      </c>
      <c r="CQ6228" s="55">
        <f t="shared" si="97"/>
        <v>0.11666666666666667</v>
      </c>
      <c r="CR6228" s="52" t="s">
        <v>28907</v>
      </c>
    </row>
    <row r="6229" spans="81:96">
      <c r="CC6229" s="52">
        <v>6228</v>
      </c>
      <c r="CD6229" s="53" t="s">
        <v>37607</v>
      </c>
      <c r="CE6229" s="53" t="s">
        <v>37608</v>
      </c>
      <c r="CF6229" s="54">
        <v>927</v>
      </c>
      <c r="CG6229" s="54">
        <v>1.046</v>
      </c>
      <c r="CH6229" s="54">
        <v>1.222</v>
      </c>
      <c r="CI6229" s="54">
        <v>0.121</v>
      </c>
      <c r="CJ6229" s="54">
        <v>33</v>
      </c>
      <c r="CK6229" s="54" t="s">
        <v>28918</v>
      </c>
      <c r="CL6229" s="54">
        <v>2.6700000000000001E-3</v>
      </c>
      <c r="CM6229" s="54">
        <v>1.0069999999999999</v>
      </c>
      <c r="CN6229" s="53" t="s">
        <v>37596</v>
      </c>
      <c r="CO6229" s="54">
        <v>8</v>
      </c>
      <c r="CP6229" s="54">
        <v>60</v>
      </c>
      <c r="CQ6229" s="55">
        <f t="shared" si="97"/>
        <v>0.13333333333333333</v>
      </c>
      <c r="CR6229" s="52" t="s">
        <v>28907</v>
      </c>
    </row>
    <row r="6230" spans="81:96">
      <c r="CC6230" s="52">
        <v>6229</v>
      </c>
      <c r="CD6230" s="53" t="s">
        <v>31753</v>
      </c>
      <c r="CE6230" s="53" t="s">
        <v>31754</v>
      </c>
      <c r="CF6230" s="54">
        <v>81</v>
      </c>
      <c r="CG6230" s="54">
        <v>1</v>
      </c>
      <c r="CH6230" s="54">
        <v>0.85199999999999998</v>
      </c>
      <c r="CI6230" s="54">
        <v>0</v>
      </c>
      <c r="CJ6230" s="54">
        <v>7</v>
      </c>
      <c r="CK6230" s="54"/>
      <c r="CL6230" s="54">
        <v>1.4999999999999999E-4</v>
      </c>
      <c r="CM6230" s="54">
        <v>0.35199999999999998</v>
      </c>
      <c r="CN6230" s="53" t="s">
        <v>37596</v>
      </c>
      <c r="CO6230" s="54">
        <v>9</v>
      </c>
      <c r="CP6230" s="54">
        <v>60</v>
      </c>
      <c r="CQ6230" s="55">
        <f t="shared" si="97"/>
        <v>0.15</v>
      </c>
      <c r="CR6230" s="52" t="s">
        <v>28907</v>
      </c>
    </row>
    <row r="6231" spans="81:96">
      <c r="CC6231" s="52">
        <v>6230</v>
      </c>
      <c r="CD6231" s="53" t="s">
        <v>35679</v>
      </c>
      <c r="CE6231" s="53" t="s">
        <v>35680</v>
      </c>
      <c r="CF6231" s="54">
        <v>628</v>
      </c>
      <c r="CG6231" s="54">
        <v>0.96299999999999997</v>
      </c>
      <c r="CH6231" s="54">
        <v>1.1040000000000001</v>
      </c>
      <c r="CI6231" s="54">
        <v>0.70499999999999996</v>
      </c>
      <c r="CJ6231" s="54">
        <v>61</v>
      </c>
      <c r="CK6231" s="54">
        <v>5.4</v>
      </c>
      <c r="CL6231" s="54">
        <v>1.5299999999999999E-3</v>
      </c>
      <c r="CM6231" s="54">
        <v>0.36</v>
      </c>
      <c r="CN6231" s="53" t="s">
        <v>37596</v>
      </c>
      <c r="CO6231" s="54">
        <v>10</v>
      </c>
      <c r="CP6231" s="54">
        <v>60</v>
      </c>
      <c r="CQ6231" s="55">
        <f t="shared" si="97"/>
        <v>0.16666666666666666</v>
      </c>
      <c r="CR6231" s="52" t="s">
        <v>28907</v>
      </c>
    </row>
    <row r="6232" spans="81:96">
      <c r="CC6232" s="52">
        <v>6231</v>
      </c>
      <c r="CD6232" s="53" t="s">
        <v>29090</v>
      </c>
      <c r="CE6232" s="53" t="s">
        <v>29091</v>
      </c>
      <c r="CF6232" s="54">
        <v>598</v>
      </c>
      <c r="CG6232" s="54">
        <v>0.93500000000000005</v>
      </c>
      <c r="CH6232" s="54">
        <v>1.131</v>
      </c>
      <c r="CI6232" s="54">
        <v>0.115</v>
      </c>
      <c r="CJ6232" s="54">
        <v>52</v>
      </c>
      <c r="CK6232" s="54">
        <v>8.1999999999999993</v>
      </c>
      <c r="CL6232" s="54">
        <v>9.2000000000000003E-4</v>
      </c>
      <c r="CM6232" s="54">
        <v>0.30399999999999999</v>
      </c>
      <c r="CN6232" s="53" t="s">
        <v>37596</v>
      </c>
      <c r="CO6232" s="54">
        <v>11</v>
      </c>
      <c r="CP6232" s="54">
        <v>60</v>
      </c>
      <c r="CQ6232" s="55">
        <f t="shared" si="97"/>
        <v>0.18333333333333332</v>
      </c>
      <c r="CR6232" s="52" t="s">
        <v>28907</v>
      </c>
    </row>
    <row r="6233" spans="81:96">
      <c r="CC6233" s="52">
        <v>6232</v>
      </c>
      <c r="CD6233" s="53" t="s">
        <v>37609</v>
      </c>
      <c r="CE6233" s="53" t="s">
        <v>37610</v>
      </c>
      <c r="CF6233" s="54">
        <v>2015</v>
      </c>
      <c r="CG6233" s="54">
        <v>0.83299999999999996</v>
      </c>
      <c r="CH6233" s="54">
        <v>0.82799999999999996</v>
      </c>
      <c r="CI6233" s="54">
        <v>4.2000000000000003E-2</v>
      </c>
      <c r="CJ6233" s="54">
        <v>71</v>
      </c>
      <c r="CK6233" s="54" t="s">
        <v>28918</v>
      </c>
      <c r="CL6233" s="54">
        <v>1.75E-3</v>
      </c>
      <c r="CM6233" s="54">
        <v>0.31</v>
      </c>
      <c r="CN6233" s="53" t="s">
        <v>37596</v>
      </c>
      <c r="CO6233" s="54">
        <v>12</v>
      </c>
      <c r="CP6233" s="54">
        <v>60</v>
      </c>
      <c r="CQ6233" s="55">
        <f t="shared" si="97"/>
        <v>0.2</v>
      </c>
      <c r="CR6233" s="52" t="s">
        <v>28907</v>
      </c>
    </row>
    <row r="6234" spans="81:96">
      <c r="CC6234" s="52">
        <v>6233</v>
      </c>
      <c r="CD6234" s="53" t="s">
        <v>37611</v>
      </c>
      <c r="CE6234" s="53" t="s">
        <v>37612</v>
      </c>
      <c r="CF6234" s="54">
        <v>331</v>
      </c>
      <c r="CG6234" s="54">
        <v>0.81499999999999995</v>
      </c>
      <c r="CH6234" s="54">
        <v>1.27</v>
      </c>
      <c r="CI6234" s="54">
        <v>5.8999999999999997E-2</v>
      </c>
      <c r="CJ6234" s="54">
        <v>17</v>
      </c>
      <c r="CK6234" s="54" t="s">
        <v>28918</v>
      </c>
      <c r="CL6234" s="54">
        <v>1.1000000000000001E-3</v>
      </c>
      <c r="CM6234" s="54">
        <v>1.105</v>
      </c>
      <c r="CN6234" s="53" t="s">
        <v>37596</v>
      </c>
      <c r="CO6234" s="54">
        <v>13</v>
      </c>
      <c r="CP6234" s="54">
        <v>60</v>
      </c>
      <c r="CQ6234" s="55">
        <f t="shared" si="97"/>
        <v>0.21666666666666667</v>
      </c>
      <c r="CR6234" s="52" t="s">
        <v>28907</v>
      </c>
    </row>
    <row r="6235" spans="81:96">
      <c r="CC6235" s="52">
        <v>6234</v>
      </c>
      <c r="CD6235" s="53" t="s">
        <v>37613</v>
      </c>
      <c r="CE6235" s="53" t="s">
        <v>37614</v>
      </c>
      <c r="CF6235" s="54">
        <v>2359</v>
      </c>
      <c r="CG6235" s="54">
        <v>0.73899999999999999</v>
      </c>
      <c r="CH6235" s="54">
        <v>0.88</v>
      </c>
      <c r="CI6235" s="54">
        <v>0.13100000000000001</v>
      </c>
      <c r="CJ6235" s="54">
        <v>213</v>
      </c>
      <c r="CK6235" s="54">
        <v>8.6999999999999993</v>
      </c>
      <c r="CL6235" s="54">
        <v>3.5599999999999998E-3</v>
      </c>
      <c r="CM6235" s="54">
        <v>0.252</v>
      </c>
      <c r="CN6235" s="53" t="s">
        <v>37596</v>
      </c>
      <c r="CO6235" s="54">
        <v>14</v>
      </c>
      <c r="CP6235" s="54">
        <v>60</v>
      </c>
      <c r="CQ6235" s="55">
        <f t="shared" si="97"/>
        <v>0.23333333333333334</v>
      </c>
      <c r="CR6235" s="52" t="s">
        <v>28907</v>
      </c>
    </row>
    <row r="6236" spans="81:96">
      <c r="CC6236" s="52">
        <v>6235</v>
      </c>
      <c r="CD6236" s="53" t="s">
        <v>37615</v>
      </c>
      <c r="CE6236" s="53" t="s">
        <v>37616</v>
      </c>
      <c r="CF6236" s="54">
        <v>146</v>
      </c>
      <c r="CG6236" s="54">
        <v>0.70299999999999996</v>
      </c>
      <c r="CH6236" s="54"/>
      <c r="CI6236" s="54">
        <v>3.7999999999999999E-2</v>
      </c>
      <c r="CJ6236" s="54">
        <v>26</v>
      </c>
      <c r="CK6236" s="54">
        <v>5.2</v>
      </c>
      <c r="CL6236" s="54">
        <v>3.1E-4</v>
      </c>
      <c r="CM6236" s="54"/>
      <c r="CN6236" s="53" t="s">
        <v>37596</v>
      </c>
      <c r="CO6236" s="54">
        <v>15</v>
      </c>
      <c r="CP6236" s="54">
        <v>60</v>
      </c>
      <c r="CQ6236" s="55">
        <f t="shared" si="97"/>
        <v>0.25</v>
      </c>
      <c r="CR6236" s="52" t="s">
        <v>28921</v>
      </c>
    </row>
    <row r="6237" spans="81:96">
      <c r="CC6237" s="52">
        <v>6236</v>
      </c>
      <c r="CD6237" s="53" t="s">
        <v>37617</v>
      </c>
      <c r="CE6237" s="53" t="s">
        <v>37618</v>
      </c>
      <c r="CF6237" s="54">
        <v>32</v>
      </c>
      <c r="CG6237" s="54">
        <v>0.66700000000000004</v>
      </c>
      <c r="CH6237" s="54">
        <v>0.318</v>
      </c>
      <c r="CI6237" s="54">
        <v>0</v>
      </c>
      <c r="CJ6237" s="54">
        <v>19</v>
      </c>
      <c r="CK6237" s="54"/>
      <c r="CL6237" s="54">
        <v>9.0000000000000006E-5</v>
      </c>
      <c r="CM6237" s="54">
        <v>0.26900000000000002</v>
      </c>
      <c r="CN6237" s="53" t="s">
        <v>37596</v>
      </c>
      <c r="CO6237" s="54">
        <v>16</v>
      </c>
      <c r="CP6237" s="54">
        <v>60</v>
      </c>
      <c r="CQ6237" s="55">
        <f t="shared" si="97"/>
        <v>0.26666666666666666</v>
      </c>
      <c r="CR6237" s="52" t="s">
        <v>28921</v>
      </c>
    </row>
    <row r="6238" spans="81:96">
      <c r="CC6238" s="52">
        <v>6237</v>
      </c>
      <c r="CD6238" s="53" t="s">
        <v>37619</v>
      </c>
      <c r="CE6238" s="53" t="s">
        <v>37620</v>
      </c>
      <c r="CF6238" s="54">
        <v>154</v>
      </c>
      <c r="CG6238" s="54">
        <v>0.65300000000000002</v>
      </c>
      <c r="CH6238" s="54">
        <v>0.57999999999999996</v>
      </c>
      <c r="CI6238" s="54">
        <v>0.182</v>
      </c>
      <c r="CJ6238" s="54">
        <v>22</v>
      </c>
      <c r="CK6238" s="54">
        <v>8.3000000000000007</v>
      </c>
      <c r="CL6238" s="54">
        <v>4.0000000000000002E-4</v>
      </c>
      <c r="CM6238" s="54">
        <v>0.22800000000000001</v>
      </c>
      <c r="CN6238" s="53" t="s">
        <v>37596</v>
      </c>
      <c r="CO6238" s="54">
        <v>17</v>
      </c>
      <c r="CP6238" s="54">
        <v>60</v>
      </c>
      <c r="CQ6238" s="55">
        <f t="shared" si="97"/>
        <v>0.28333333333333333</v>
      </c>
      <c r="CR6238" s="52" t="s">
        <v>28921</v>
      </c>
    </row>
    <row r="6239" spans="81:96">
      <c r="CC6239" s="52">
        <v>6238</v>
      </c>
      <c r="CD6239" s="53" t="s">
        <v>37621</v>
      </c>
      <c r="CE6239" s="53" t="s">
        <v>37622</v>
      </c>
      <c r="CF6239" s="54">
        <v>705</v>
      </c>
      <c r="CG6239" s="54">
        <v>0.63400000000000001</v>
      </c>
      <c r="CH6239" s="54">
        <v>0.89800000000000002</v>
      </c>
      <c r="CI6239" s="54">
        <v>0.106</v>
      </c>
      <c r="CJ6239" s="54">
        <v>94</v>
      </c>
      <c r="CK6239" s="54">
        <v>6.9</v>
      </c>
      <c r="CL6239" s="54">
        <v>1.3600000000000001E-3</v>
      </c>
      <c r="CM6239" s="54">
        <v>0.27300000000000002</v>
      </c>
      <c r="CN6239" s="53" t="s">
        <v>37596</v>
      </c>
      <c r="CO6239" s="54">
        <v>18</v>
      </c>
      <c r="CP6239" s="54">
        <v>60</v>
      </c>
      <c r="CQ6239" s="55">
        <f t="shared" si="97"/>
        <v>0.3</v>
      </c>
      <c r="CR6239" s="52" t="s">
        <v>28921</v>
      </c>
    </row>
    <row r="6240" spans="81:96">
      <c r="CC6240" s="52">
        <v>6239</v>
      </c>
      <c r="CD6240" s="53" t="s">
        <v>37623</v>
      </c>
      <c r="CE6240" s="53" t="s">
        <v>37624</v>
      </c>
      <c r="CF6240" s="54">
        <v>382</v>
      </c>
      <c r="CG6240" s="54">
        <v>0.6</v>
      </c>
      <c r="CH6240" s="54">
        <v>0.79600000000000004</v>
      </c>
      <c r="CI6240" s="54">
        <v>0.191</v>
      </c>
      <c r="CJ6240" s="54">
        <v>68</v>
      </c>
      <c r="CK6240" s="54">
        <v>7.7</v>
      </c>
      <c r="CL6240" s="54">
        <v>6.9999999999999999E-4</v>
      </c>
      <c r="CM6240" s="54">
        <v>0.27400000000000002</v>
      </c>
      <c r="CN6240" s="53" t="s">
        <v>37596</v>
      </c>
      <c r="CO6240" s="54">
        <v>19</v>
      </c>
      <c r="CP6240" s="54">
        <v>60</v>
      </c>
      <c r="CQ6240" s="55">
        <f t="shared" si="97"/>
        <v>0.31666666666666665</v>
      </c>
      <c r="CR6240" s="52" t="s">
        <v>28921</v>
      </c>
    </row>
    <row r="6241" spans="81:96">
      <c r="CC6241" s="52">
        <v>6240</v>
      </c>
      <c r="CD6241" s="53" t="s">
        <v>37625</v>
      </c>
      <c r="CE6241" s="53" t="s">
        <v>37626</v>
      </c>
      <c r="CF6241" s="54">
        <v>111</v>
      </c>
      <c r="CG6241" s="54">
        <v>0.59299999999999997</v>
      </c>
      <c r="CH6241" s="54">
        <v>0.74199999999999999</v>
      </c>
      <c r="CI6241" s="54">
        <v>7.0999999999999994E-2</v>
      </c>
      <c r="CJ6241" s="54">
        <v>28</v>
      </c>
      <c r="CK6241" s="54">
        <v>4</v>
      </c>
      <c r="CL6241" s="54">
        <v>1E-4</v>
      </c>
      <c r="CM6241" s="54">
        <v>5.0999999999999997E-2</v>
      </c>
      <c r="CN6241" s="53" t="s">
        <v>37596</v>
      </c>
      <c r="CO6241" s="54">
        <v>20</v>
      </c>
      <c r="CP6241" s="54">
        <v>60</v>
      </c>
      <c r="CQ6241" s="55">
        <f t="shared" si="97"/>
        <v>0.33333333333333331</v>
      </c>
      <c r="CR6241" s="52" t="s">
        <v>28921</v>
      </c>
    </row>
    <row r="6242" spans="81:96">
      <c r="CC6242" s="52">
        <v>6241</v>
      </c>
      <c r="CD6242" s="53" t="s">
        <v>37466</v>
      </c>
      <c r="CE6242" s="53" t="s">
        <v>37467</v>
      </c>
      <c r="CF6242" s="54">
        <v>283</v>
      </c>
      <c r="CG6242" s="54">
        <v>0.57899999999999996</v>
      </c>
      <c r="CH6242" s="54">
        <v>0.77500000000000002</v>
      </c>
      <c r="CI6242" s="54">
        <v>0.111</v>
      </c>
      <c r="CJ6242" s="54">
        <v>18</v>
      </c>
      <c r="CK6242" s="54" t="s">
        <v>28918</v>
      </c>
      <c r="CL6242" s="54">
        <v>5.1999999999999995E-4</v>
      </c>
      <c r="CM6242" s="54">
        <v>0.41199999999999998</v>
      </c>
      <c r="CN6242" s="53" t="s">
        <v>37596</v>
      </c>
      <c r="CO6242" s="54">
        <v>21</v>
      </c>
      <c r="CP6242" s="54">
        <v>60</v>
      </c>
      <c r="CQ6242" s="55">
        <f t="shared" si="97"/>
        <v>0.35</v>
      </c>
      <c r="CR6242" s="52" t="s">
        <v>28921</v>
      </c>
    </row>
    <row r="6243" spans="81:96">
      <c r="CC6243" s="52">
        <v>6242</v>
      </c>
      <c r="CD6243" s="53" t="s">
        <v>37627</v>
      </c>
      <c r="CE6243" s="53" t="s">
        <v>37628</v>
      </c>
      <c r="CF6243" s="54">
        <v>110</v>
      </c>
      <c r="CG6243" s="54">
        <v>0.56399999999999995</v>
      </c>
      <c r="CH6243" s="54">
        <v>0.46300000000000002</v>
      </c>
      <c r="CI6243" s="54">
        <v>7.6999999999999999E-2</v>
      </c>
      <c r="CJ6243" s="54">
        <v>13</v>
      </c>
      <c r="CK6243" s="54" t="s">
        <v>28918</v>
      </c>
      <c r="CL6243" s="54">
        <v>5.1000000000000004E-4</v>
      </c>
      <c r="CM6243" s="54">
        <v>0.39400000000000002</v>
      </c>
      <c r="CN6243" s="53" t="s">
        <v>37596</v>
      </c>
      <c r="CO6243" s="54">
        <v>22</v>
      </c>
      <c r="CP6243" s="54">
        <v>60</v>
      </c>
      <c r="CQ6243" s="55">
        <f t="shared" si="97"/>
        <v>0.36666666666666664</v>
      </c>
      <c r="CR6243" s="52" t="s">
        <v>28921</v>
      </c>
    </row>
    <row r="6244" spans="81:96">
      <c r="CC6244" s="52">
        <v>6243</v>
      </c>
      <c r="CD6244" s="53" t="s">
        <v>37629</v>
      </c>
      <c r="CE6244" s="53" t="s">
        <v>37630</v>
      </c>
      <c r="CF6244" s="54">
        <v>226</v>
      </c>
      <c r="CG6244" s="54">
        <v>0.56200000000000006</v>
      </c>
      <c r="CH6244" s="54">
        <v>0.495</v>
      </c>
      <c r="CI6244" s="54">
        <v>0.30399999999999999</v>
      </c>
      <c r="CJ6244" s="54">
        <v>23</v>
      </c>
      <c r="CK6244" s="54">
        <v>9.9</v>
      </c>
      <c r="CL6244" s="54">
        <v>1.8000000000000001E-4</v>
      </c>
      <c r="CM6244" s="54">
        <v>0.106</v>
      </c>
      <c r="CN6244" s="53" t="s">
        <v>37596</v>
      </c>
      <c r="CO6244" s="54">
        <v>23</v>
      </c>
      <c r="CP6244" s="54">
        <v>60</v>
      </c>
      <c r="CQ6244" s="55">
        <f t="shared" si="97"/>
        <v>0.38333333333333336</v>
      </c>
      <c r="CR6244" s="52" t="s">
        <v>28921</v>
      </c>
    </row>
    <row r="6245" spans="81:96">
      <c r="CC6245" s="52">
        <v>6244</v>
      </c>
      <c r="CD6245" s="53" t="s">
        <v>37226</v>
      </c>
      <c r="CE6245" s="53" t="s">
        <v>37227</v>
      </c>
      <c r="CF6245" s="54">
        <v>17</v>
      </c>
      <c r="CG6245" s="54">
        <v>0.55000000000000004</v>
      </c>
      <c r="CH6245" s="54">
        <v>0.47199999999999998</v>
      </c>
      <c r="CI6245" s="54">
        <v>0</v>
      </c>
      <c r="CJ6245" s="54">
        <v>10</v>
      </c>
      <c r="CK6245" s="54"/>
      <c r="CL6245" s="54">
        <v>1.3999999999999999E-4</v>
      </c>
      <c r="CM6245" s="54">
        <v>0.24</v>
      </c>
      <c r="CN6245" s="53" t="s">
        <v>37596</v>
      </c>
      <c r="CO6245" s="54">
        <v>24</v>
      </c>
      <c r="CP6245" s="54">
        <v>60</v>
      </c>
      <c r="CQ6245" s="55">
        <f t="shared" si="97"/>
        <v>0.4</v>
      </c>
      <c r="CR6245" s="52" t="s">
        <v>28921</v>
      </c>
    </row>
    <row r="6246" spans="81:96">
      <c r="CC6246" s="52">
        <v>6245</v>
      </c>
      <c r="CD6246" s="53" t="s">
        <v>37631</v>
      </c>
      <c r="CE6246" s="53" t="s">
        <v>37632</v>
      </c>
      <c r="CF6246" s="54">
        <v>269</v>
      </c>
      <c r="CG6246" s="54">
        <v>0.54500000000000004</v>
      </c>
      <c r="CH6246" s="54">
        <v>0.52500000000000002</v>
      </c>
      <c r="CI6246" s="54">
        <v>6.2E-2</v>
      </c>
      <c r="CJ6246" s="54">
        <v>16</v>
      </c>
      <c r="CK6246" s="54" t="s">
        <v>28918</v>
      </c>
      <c r="CL6246" s="54">
        <v>5.9999999999999995E-4</v>
      </c>
      <c r="CM6246" s="54">
        <v>0.38</v>
      </c>
      <c r="CN6246" s="53" t="s">
        <v>37596</v>
      </c>
      <c r="CO6246" s="54">
        <v>25</v>
      </c>
      <c r="CP6246" s="54">
        <v>60</v>
      </c>
      <c r="CQ6246" s="55">
        <f t="shared" si="97"/>
        <v>0.41666666666666669</v>
      </c>
      <c r="CR6246" s="52" t="s">
        <v>28921</v>
      </c>
    </row>
    <row r="6247" spans="81:96">
      <c r="CC6247" s="52">
        <v>6246</v>
      </c>
      <c r="CD6247" s="53" t="s">
        <v>37633</v>
      </c>
      <c r="CE6247" s="53" t="s">
        <v>37634</v>
      </c>
      <c r="CF6247" s="54">
        <v>159</v>
      </c>
      <c r="CG6247" s="54">
        <v>0.53600000000000003</v>
      </c>
      <c r="CH6247" s="54">
        <v>0.58199999999999996</v>
      </c>
      <c r="CI6247" s="54">
        <v>0.125</v>
      </c>
      <c r="CJ6247" s="54">
        <v>16</v>
      </c>
      <c r="CK6247" s="54" t="s">
        <v>28918</v>
      </c>
      <c r="CL6247" s="54">
        <v>6.3000000000000003E-4</v>
      </c>
      <c r="CM6247" s="54">
        <v>0.59499999999999997</v>
      </c>
      <c r="CN6247" s="53" t="s">
        <v>37596</v>
      </c>
      <c r="CO6247" s="54">
        <v>26</v>
      </c>
      <c r="CP6247" s="54">
        <v>60</v>
      </c>
      <c r="CQ6247" s="55">
        <f t="shared" si="97"/>
        <v>0.43333333333333335</v>
      </c>
      <c r="CR6247" s="52" t="s">
        <v>28921</v>
      </c>
    </row>
    <row r="6248" spans="81:96">
      <c r="CC6248" s="52">
        <v>6247</v>
      </c>
      <c r="CD6248" s="53" t="s">
        <v>37472</v>
      </c>
      <c r="CE6248" s="53" t="s">
        <v>37473</v>
      </c>
      <c r="CF6248" s="54">
        <v>458</v>
      </c>
      <c r="CG6248" s="54">
        <v>0.53200000000000003</v>
      </c>
      <c r="CH6248" s="54">
        <v>0.52300000000000002</v>
      </c>
      <c r="CI6248" s="54">
        <v>4.2000000000000003E-2</v>
      </c>
      <c r="CJ6248" s="54">
        <v>24</v>
      </c>
      <c r="CK6248" s="54" t="s">
        <v>28918</v>
      </c>
      <c r="CL6248" s="54">
        <v>6.8000000000000005E-4</v>
      </c>
      <c r="CM6248" s="54">
        <v>0.32800000000000001</v>
      </c>
      <c r="CN6248" s="53" t="s">
        <v>37596</v>
      </c>
      <c r="CO6248" s="54">
        <v>27</v>
      </c>
      <c r="CP6248" s="54">
        <v>60</v>
      </c>
      <c r="CQ6248" s="55">
        <f t="shared" si="97"/>
        <v>0.45</v>
      </c>
      <c r="CR6248" s="52" t="s">
        <v>28921</v>
      </c>
    </row>
    <row r="6249" spans="81:96">
      <c r="CC6249" s="52">
        <v>6248</v>
      </c>
      <c r="CD6249" s="53" t="s">
        <v>34089</v>
      </c>
      <c r="CE6249" s="53" t="s">
        <v>34090</v>
      </c>
      <c r="CF6249" s="54">
        <v>37</v>
      </c>
      <c r="CG6249" s="54">
        <v>0.5</v>
      </c>
      <c r="CH6249" s="54">
        <v>0.64300000000000002</v>
      </c>
      <c r="CI6249" s="54">
        <v>0</v>
      </c>
      <c r="CJ6249" s="54">
        <v>11</v>
      </c>
      <c r="CK6249" s="54"/>
      <c r="CL6249" s="54">
        <v>2.9E-4</v>
      </c>
      <c r="CM6249" s="54">
        <v>0.32200000000000001</v>
      </c>
      <c r="CN6249" s="53" t="s">
        <v>37596</v>
      </c>
      <c r="CO6249" s="54">
        <v>28</v>
      </c>
      <c r="CP6249" s="54">
        <v>60</v>
      </c>
      <c r="CQ6249" s="55">
        <f t="shared" si="97"/>
        <v>0.46666666666666667</v>
      </c>
      <c r="CR6249" s="52" t="s">
        <v>28921</v>
      </c>
    </row>
    <row r="6250" spans="81:96">
      <c r="CC6250" s="52">
        <v>6249</v>
      </c>
      <c r="CD6250" s="53" t="s">
        <v>37635</v>
      </c>
      <c r="CE6250" s="53" t="s">
        <v>37636</v>
      </c>
      <c r="CF6250" s="54">
        <v>763</v>
      </c>
      <c r="CG6250" s="54">
        <v>0.48199999999999998</v>
      </c>
      <c r="CH6250" s="54">
        <v>0.83</v>
      </c>
      <c r="CI6250" s="54">
        <v>5.8999999999999997E-2</v>
      </c>
      <c r="CJ6250" s="54">
        <v>17</v>
      </c>
      <c r="CK6250" s="54" t="s">
        <v>28918</v>
      </c>
      <c r="CL6250" s="54">
        <v>1.14E-3</v>
      </c>
      <c r="CM6250" s="54">
        <v>0.35899999999999999</v>
      </c>
      <c r="CN6250" s="53" t="s">
        <v>37596</v>
      </c>
      <c r="CO6250" s="54">
        <v>29</v>
      </c>
      <c r="CP6250" s="54">
        <v>60</v>
      </c>
      <c r="CQ6250" s="55">
        <f t="shared" si="97"/>
        <v>0.48333333333333334</v>
      </c>
      <c r="CR6250" s="52" t="s">
        <v>28921</v>
      </c>
    </row>
    <row r="6251" spans="81:96">
      <c r="CC6251" s="52">
        <v>6250</v>
      </c>
      <c r="CD6251" s="53" t="s">
        <v>37637</v>
      </c>
      <c r="CE6251" s="53" t="s">
        <v>37638</v>
      </c>
      <c r="CF6251" s="54">
        <v>237</v>
      </c>
      <c r="CG6251" s="54">
        <v>0.45500000000000002</v>
      </c>
      <c r="CH6251" s="54">
        <v>0.52800000000000002</v>
      </c>
      <c r="CI6251" s="54">
        <v>0.105</v>
      </c>
      <c r="CJ6251" s="54">
        <v>19</v>
      </c>
      <c r="CK6251" s="54" t="s">
        <v>28918</v>
      </c>
      <c r="CL6251" s="54">
        <v>3.8999999999999999E-4</v>
      </c>
      <c r="CM6251" s="54">
        <v>0.27800000000000002</v>
      </c>
      <c r="CN6251" s="53" t="s">
        <v>37596</v>
      </c>
      <c r="CO6251" s="54">
        <v>30</v>
      </c>
      <c r="CP6251" s="54">
        <v>60</v>
      </c>
      <c r="CQ6251" s="55">
        <f t="shared" si="97"/>
        <v>0.5</v>
      </c>
      <c r="CR6251" s="52" t="s">
        <v>28938</v>
      </c>
    </row>
    <row r="6252" spans="81:96">
      <c r="CC6252" s="52">
        <v>6251</v>
      </c>
      <c r="CD6252" s="53" t="s">
        <v>30544</v>
      </c>
      <c r="CE6252" s="53" t="s">
        <v>30545</v>
      </c>
      <c r="CF6252" s="54">
        <v>371</v>
      </c>
      <c r="CG6252" s="54">
        <v>0.45200000000000001</v>
      </c>
      <c r="CH6252" s="54">
        <v>0.67</v>
      </c>
      <c r="CI6252" s="54">
        <v>0.111</v>
      </c>
      <c r="CJ6252" s="54">
        <v>18</v>
      </c>
      <c r="CK6252" s="54" t="s">
        <v>28918</v>
      </c>
      <c r="CL6252" s="54">
        <v>6.4000000000000005E-4</v>
      </c>
      <c r="CM6252" s="54">
        <v>0.36699999999999999</v>
      </c>
      <c r="CN6252" s="53" t="s">
        <v>37596</v>
      </c>
      <c r="CO6252" s="54">
        <v>31</v>
      </c>
      <c r="CP6252" s="54">
        <v>60</v>
      </c>
      <c r="CQ6252" s="55">
        <f t="shared" si="97"/>
        <v>0.51666666666666672</v>
      </c>
      <c r="CR6252" s="52" t="s">
        <v>28938</v>
      </c>
    </row>
    <row r="6253" spans="81:96">
      <c r="CC6253" s="52">
        <v>6252</v>
      </c>
      <c r="CD6253" s="53" t="s">
        <v>37639</v>
      </c>
      <c r="CE6253" s="53" t="s">
        <v>37640</v>
      </c>
      <c r="CF6253" s="54">
        <v>492</v>
      </c>
      <c r="CG6253" s="54">
        <v>0.45200000000000001</v>
      </c>
      <c r="CH6253" s="54">
        <v>0.56200000000000006</v>
      </c>
      <c r="CI6253" s="54">
        <v>0.14299999999999999</v>
      </c>
      <c r="CJ6253" s="54">
        <v>42</v>
      </c>
      <c r="CK6253" s="54">
        <v>8.9</v>
      </c>
      <c r="CL6253" s="54">
        <v>1.1199999999999999E-3</v>
      </c>
      <c r="CM6253" s="54">
        <v>0.249</v>
      </c>
      <c r="CN6253" s="53" t="s">
        <v>37596</v>
      </c>
      <c r="CO6253" s="54">
        <v>31</v>
      </c>
      <c r="CP6253" s="54">
        <v>60</v>
      </c>
      <c r="CQ6253" s="55">
        <f t="shared" si="97"/>
        <v>0.51666666666666672</v>
      </c>
      <c r="CR6253" s="52" t="s">
        <v>28938</v>
      </c>
    </row>
    <row r="6254" spans="81:96">
      <c r="CC6254" s="52">
        <v>6253</v>
      </c>
      <c r="CD6254" s="53" t="s">
        <v>37641</v>
      </c>
      <c r="CE6254" s="53" t="s">
        <v>37642</v>
      </c>
      <c r="CF6254" s="54">
        <v>175</v>
      </c>
      <c r="CG6254" s="54">
        <v>0.439</v>
      </c>
      <c r="CH6254" s="54">
        <v>0.377</v>
      </c>
      <c r="CI6254" s="54">
        <v>0.14299999999999999</v>
      </c>
      <c r="CJ6254" s="54">
        <v>21</v>
      </c>
      <c r="CK6254" s="54" t="s">
        <v>28918</v>
      </c>
      <c r="CL6254" s="54">
        <v>4.2000000000000002E-4</v>
      </c>
      <c r="CM6254" s="54">
        <v>0.248</v>
      </c>
      <c r="CN6254" s="53" t="s">
        <v>37596</v>
      </c>
      <c r="CO6254" s="54">
        <v>33</v>
      </c>
      <c r="CP6254" s="54">
        <v>60</v>
      </c>
      <c r="CQ6254" s="55">
        <f t="shared" si="97"/>
        <v>0.55000000000000004</v>
      </c>
      <c r="CR6254" s="52" t="s">
        <v>28938</v>
      </c>
    </row>
    <row r="6255" spans="81:96">
      <c r="CC6255" s="52">
        <v>6254</v>
      </c>
      <c r="CD6255" s="53" t="s">
        <v>37643</v>
      </c>
      <c r="CE6255" s="53" t="s">
        <v>37644</v>
      </c>
      <c r="CF6255" s="54">
        <v>149</v>
      </c>
      <c r="CG6255" s="54">
        <v>0.435</v>
      </c>
      <c r="CH6255" s="54">
        <v>0.25700000000000001</v>
      </c>
      <c r="CI6255" s="54">
        <v>0</v>
      </c>
      <c r="CJ6255" s="54">
        <v>17</v>
      </c>
      <c r="CK6255" s="54" t="s">
        <v>28918</v>
      </c>
      <c r="CL6255" s="54">
        <v>2.3000000000000001E-4</v>
      </c>
      <c r="CM6255" s="54">
        <v>0.20699999999999999</v>
      </c>
      <c r="CN6255" s="53" t="s">
        <v>37596</v>
      </c>
      <c r="CO6255" s="54">
        <v>34</v>
      </c>
      <c r="CP6255" s="54">
        <v>60</v>
      </c>
      <c r="CQ6255" s="55">
        <f t="shared" si="97"/>
        <v>0.56666666666666665</v>
      </c>
      <c r="CR6255" s="52" t="s">
        <v>28938</v>
      </c>
    </row>
    <row r="6256" spans="81:96">
      <c r="CC6256" s="52">
        <v>6255</v>
      </c>
      <c r="CD6256" s="53" t="s">
        <v>37645</v>
      </c>
      <c r="CE6256" s="53" t="s">
        <v>37646</v>
      </c>
      <c r="CF6256" s="54">
        <v>33</v>
      </c>
      <c r="CG6256" s="54">
        <v>0.42899999999999999</v>
      </c>
      <c r="CH6256" s="54">
        <v>0.26500000000000001</v>
      </c>
      <c r="CI6256" s="54">
        <v>0</v>
      </c>
      <c r="CJ6256" s="54">
        <v>13</v>
      </c>
      <c r="CK6256" s="54"/>
      <c r="CL6256" s="54">
        <v>4.2000000000000002E-4</v>
      </c>
      <c r="CM6256" s="54">
        <v>0.38500000000000001</v>
      </c>
      <c r="CN6256" s="53" t="s">
        <v>37596</v>
      </c>
      <c r="CO6256" s="54">
        <v>35</v>
      </c>
      <c r="CP6256" s="54">
        <v>60</v>
      </c>
      <c r="CQ6256" s="55">
        <f t="shared" si="97"/>
        <v>0.58333333333333337</v>
      </c>
      <c r="CR6256" s="52" t="s">
        <v>28938</v>
      </c>
    </row>
    <row r="6257" spans="81:96">
      <c r="CC6257" s="52">
        <v>6256</v>
      </c>
      <c r="CD6257" s="53" t="s">
        <v>37232</v>
      </c>
      <c r="CE6257" s="53" t="s">
        <v>37233</v>
      </c>
      <c r="CF6257" s="54">
        <v>46</v>
      </c>
      <c r="CG6257" s="54">
        <v>0.42299999999999999</v>
      </c>
      <c r="CH6257" s="54">
        <v>0.254</v>
      </c>
      <c r="CI6257" s="54">
        <v>6.2E-2</v>
      </c>
      <c r="CJ6257" s="54">
        <v>16</v>
      </c>
      <c r="CK6257" s="54"/>
      <c r="CL6257" s="54">
        <v>1.1E-4</v>
      </c>
      <c r="CM6257" s="54">
        <v>0.114</v>
      </c>
      <c r="CN6257" s="53" t="s">
        <v>37596</v>
      </c>
      <c r="CO6257" s="54">
        <v>36</v>
      </c>
      <c r="CP6257" s="54">
        <v>60</v>
      </c>
      <c r="CQ6257" s="55">
        <f t="shared" si="97"/>
        <v>0.6</v>
      </c>
      <c r="CR6257" s="52" t="s">
        <v>28938</v>
      </c>
    </row>
    <row r="6258" spans="81:96">
      <c r="CC6258" s="52">
        <v>6257</v>
      </c>
      <c r="CD6258" s="53" t="s">
        <v>37647</v>
      </c>
      <c r="CE6258" s="53" t="s">
        <v>37648</v>
      </c>
      <c r="CF6258" s="54">
        <v>330</v>
      </c>
      <c r="CG6258" s="54">
        <v>0.41699999999999998</v>
      </c>
      <c r="CH6258" s="54">
        <v>0.58199999999999996</v>
      </c>
      <c r="CI6258" s="54">
        <v>0.158</v>
      </c>
      <c r="CJ6258" s="54">
        <v>19</v>
      </c>
      <c r="CK6258" s="54" t="s">
        <v>28918</v>
      </c>
      <c r="CL6258" s="54">
        <v>6.7000000000000002E-4</v>
      </c>
      <c r="CM6258" s="54">
        <v>0.46600000000000003</v>
      </c>
      <c r="CN6258" s="53" t="s">
        <v>37596</v>
      </c>
      <c r="CO6258" s="54">
        <v>37</v>
      </c>
      <c r="CP6258" s="54">
        <v>60</v>
      </c>
      <c r="CQ6258" s="55">
        <f t="shared" si="97"/>
        <v>0.6166666666666667</v>
      </c>
      <c r="CR6258" s="52" t="s">
        <v>28938</v>
      </c>
    </row>
    <row r="6259" spans="81:96">
      <c r="CC6259" s="52">
        <v>6258</v>
      </c>
      <c r="CD6259" s="53" t="s">
        <v>37649</v>
      </c>
      <c r="CE6259" s="53" t="s">
        <v>37650</v>
      </c>
      <c r="CF6259" s="54">
        <v>57</v>
      </c>
      <c r="CG6259" s="54">
        <v>0.40699999999999997</v>
      </c>
      <c r="CH6259" s="54">
        <v>0.28599999999999998</v>
      </c>
      <c r="CI6259" s="54">
        <v>0</v>
      </c>
      <c r="CJ6259" s="54">
        <v>15</v>
      </c>
      <c r="CK6259" s="54"/>
      <c r="CL6259" s="54">
        <v>1.3999999999999999E-4</v>
      </c>
      <c r="CM6259" s="54">
        <v>0.13</v>
      </c>
      <c r="CN6259" s="53" t="s">
        <v>37596</v>
      </c>
      <c r="CO6259" s="54">
        <v>38</v>
      </c>
      <c r="CP6259" s="54">
        <v>60</v>
      </c>
      <c r="CQ6259" s="55">
        <f t="shared" si="97"/>
        <v>0.6333333333333333</v>
      </c>
      <c r="CR6259" s="52" t="s">
        <v>28938</v>
      </c>
    </row>
    <row r="6260" spans="81:96">
      <c r="CC6260" s="52">
        <v>6259</v>
      </c>
      <c r="CD6260" s="53" t="s">
        <v>37651</v>
      </c>
      <c r="CE6260" s="53" t="s">
        <v>37652</v>
      </c>
      <c r="CF6260" s="54">
        <v>240</v>
      </c>
      <c r="CG6260" s="54">
        <v>0.40400000000000003</v>
      </c>
      <c r="CH6260" s="54">
        <v>0.44600000000000001</v>
      </c>
      <c r="CI6260" s="54">
        <v>0.154</v>
      </c>
      <c r="CJ6260" s="54">
        <v>26</v>
      </c>
      <c r="CK6260" s="54" t="s">
        <v>28918</v>
      </c>
      <c r="CL6260" s="54">
        <v>7.9000000000000001E-4</v>
      </c>
      <c r="CM6260" s="54">
        <v>0.44700000000000001</v>
      </c>
      <c r="CN6260" s="53" t="s">
        <v>37596</v>
      </c>
      <c r="CO6260" s="54">
        <v>39</v>
      </c>
      <c r="CP6260" s="54">
        <v>60</v>
      </c>
      <c r="CQ6260" s="55">
        <f t="shared" si="97"/>
        <v>0.65</v>
      </c>
      <c r="CR6260" s="52" t="s">
        <v>28938</v>
      </c>
    </row>
    <row r="6261" spans="81:96">
      <c r="CC6261" s="52">
        <v>6260</v>
      </c>
      <c r="CD6261" s="53" t="s">
        <v>37653</v>
      </c>
      <c r="CE6261" s="53" t="s">
        <v>37654</v>
      </c>
      <c r="CF6261" s="54">
        <v>295</v>
      </c>
      <c r="CG6261" s="54">
        <v>0.40300000000000002</v>
      </c>
      <c r="CH6261" s="54">
        <v>0.443</v>
      </c>
      <c r="CI6261" s="54">
        <v>5.8999999999999997E-2</v>
      </c>
      <c r="CJ6261" s="54">
        <v>34</v>
      </c>
      <c r="CK6261" s="54" t="s">
        <v>28918</v>
      </c>
      <c r="CL6261" s="54">
        <v>4.8999999999999998E-4</v>
      </c>
      <c r="CM6261" s="54">
        <v>0.17799999999999999</v>
      </c>
      <c r="CN6261" s="53" t="s">
        <v>37596</v>
      </c>
      <c r="CO6261" s="54">
        <v>40</v>
      </c>
      <c r="CP6261" s="54">
        <v>60</v>
      </c>
      <c r="CQ6261" s="55">
        <f t="shared" si="97"/>
        <v>0.66666666666666663</v>
      </c>
      <c r="CR6261" s="52" t="s">
        <v>28938</v>
      </c>
    </row>
    <row r="6262" spans="81:96">
      <c r="CC6262" s="52">
        <v>6261</v>
      </c>
      <c r="CD6262" s="53" t="s">
        <v>37655</v>
      </c>
      <c r="CE6262" s="53" t="s">
        <v>37656</v>
      </c>
      <c r="CF6262" s="54">
        <v>285</v>
      </c>
      <c r="CG6262" s="54">
        <v>0.39800000000000002</v>
      </c>
      <c r="CH6262" s="54">
        <v>0.621</v>
      </c>
      <c r="CI6262" s="54">
        <v>0.14299999999999999</v>
      </c>
      <c r="CJ6262" s="54">
        <v>35</v>
      </c>
      <c r="CK6262" s="54">
        <v>6.8</v>
      </c>
      <c r="CL6262" s="54">
        <v>1.2099999999999999E-3</v>
      </c>
      <c r="CM6262" s="54">
        <v>0.36899999999999999</v>
      </c>
      <c r="CN6262" s="53" t="s">
        <v>37596</v>
      </c>
      <c r="CO6262" s="54">
        <v>41</v>
      </c>
      <c r="CP6262" s="54">
        <v>60</v>
      </c>
      <c r="CQ6262" s="55">
        <f t="shared" si="97"/>
        <v>0.68333333333333335</v>
      </c>
      <c r="CR6262" s="52" t="s">
        <v>28938</v>
      </c>
    </row>
    <row r="6263" spans="81:96">
      <c r="CC6263" s="52">
        <v>6262</v>
      </c>
      <c r="CD6263" s="53" t="s">
        <v>37657</v>
      </c>
      <c r="CE6263" s="53" t="s">
        <v>37658</v>
      </c>
      <c r="CF6263" s="54">
        <v>59</v>
      </c>
      <c r="CG6263" s="54">
        <v>0.311</v>
      </c>
      <c r="CH6263" s="54">
        <v>0.54400000000000004</v>
      </c>
      <c r="CI6263" s="54">
        <v>0.182</v>
      </c>
      <c r="CJ6263" s="54">
        <v>11</v>
      </c>
      <c r="CK6263" s="54"/>
      <c r="CL6263" s="54">
        <v>6.8000000000000005E-4</v>
      </c>
      <c r="CM6263" s="54">
        <v>0.53900000000000003</v>
      </c>
      <c r="CN6263" s="53" t="s">
        <v>37596</v>
      </c>
      <c r="CO6263" s="54">
        <v>42</v>
      </c>
      <c r="CP6263" s="54">
        <v>60</v>
      </c>
      <c r="CQ6263" s="55">
        <f t="shared" si="97"/>
        <v>0.7</v>
      </c>
      <c r="CR6263" s="52" t="s">
        <v>28938</v>
      </c>
    </row>
    <row r="6264" spans="81:96">
      <c r="CC6264" s="52">
        <v>6263</v>
      </c>
      <c r="CD6264" s="53" t="s">
        <v>37659</v>
      </c>
      <c r="CE6264" s="53" t="s">
        <v>37660</v>
      </c>
      <c r="CF6264" s="54">
        <v>66</v>
      </c>
      <c r="CG6264" s="54">
        <v>0.30599999999999999</v>
      </c>
      <c r="CH6264" s="54">
        <v>0.32100000000000001</v>
      </c>
      <c r="CI6264" s="54">
        <v>0</v>
      </c>
      <c r="CJ6264" s="54">
        <v>8</v>
      </c>
      <c r="CK6264" s="54"/>
      <c r="CL6264" s="54">
        <v>2.5000000000000001E-4</v>
      </c>
      <c r="CM6264" s="54">
        <v>0.19</v>
      </c>
      <c r="CN6264" s="53" t="s">
        <v>37596</v>
      </c>
      <c r="CO6264" s="54">
        <v>43</v>
      </c>
      <c r="CP6264" s="54">
        <v>60</v>
      </c>
      <c r="CQ6264" s="55">
        <f t="shared" si="97"/>
        <v>0.71666666666666667</v>
      </c>
      <c r="CR6264" s="52" t="s">
        <v>28938</v>
      </c>
    </row>
    <row r="6265" spans="81:96">
      <c r="CC6265" s="52">
        <v>6264</v>
      </c>
      <c r="CD6265" s="53" t="s">
        <v>37661</v>
      </c>
      <c r="CE6265" s="53" t="s">
        <v>37662</v>
      </c>
      <c r="CF6265" s="54">
        <v>380</v>
      </c>
      <c r="CG6265" s="54">
        <v>0.29899999999999999</v>
      </c>
      <c r="CH6265" s="54">
        <v>0.32</v>
      </c>
      <c r="CI6265" s="54">
        <v>0.14299999999999999</v>
      </c>
      <c r="CJ6265" s="54">
        <v>28</v>
      </c>
      <c r="CK6265" s="54" t="s">
        <v>28918</v>
      </c>
      <c r="CL6265" s="54">
        <v>4.8000000000000001E-4</v>
      </c>
      <c r="CM6265" s="54">
        <v>0.17100000000000001</v>
      </c>
      <c r="CN6265" s="53" t="s">
        <v>37596</v>
      </c>
      <c r="CO6265" s="54">
        <v>44</v>
      </c>
      <c r="CP6265" s="54">
        <v>60</v>
      </c>
      <c r="CQ6265" s="55">
        <f t="shared" si="97"/>
        <v>0.73333333333333328</v>
      </c>
      <c r="CR6265" s="52" t="s">
        <v>28938</v>
      </c>
    </row>
    <row r="6266" spans="81:96">
      <c r="CC6266" s="52">
        <v>6265</v>
      </c>
      <c r="CD6266" s="53" t="s">
        <v>37476</v>
      </c>
      <c r="CE6266" s="53" t="s">
        <v>37477</v>
      </c>
      <c r="CF6266" s="54">
        <v>470</v>
      </c>
      <c r="CG6266" s="54">
        <v>0.29699999999999999</v>
      </c>
      <c r="CH6266" s="54">
        <v>0.56799999999999995</v>
      </c>
      <c r="CI6266" s="54">
        <v>5.2999999999999999E-2</v>
      </c>
      <c r="CJ6266" s="54">
        <v>19</v>
      </c>
      <c r="CK6266" s="54" t="s">
        <v>28918</v>
      </c>
      <c r="CL6266" s="54">
        <v>5.2999999999999998E-4</v>
      </c>
      <c r="CM6266" s="54">
        <v>0.38100000000000001</v>
      </c>
      <c r="CN6266" s="53" t="s">
        <v>37596</v>
      </c>
      <c r="CO6266" s="54">
        <v>45</v>
      </c>
      <c r="CP6266" s="54">
        <v>60</v>
      </c>
      <c r="CQ6266" s="55">
        <f t="shared" si="97"/>
        <v>0.75</v>
      </c>
      <c r="CR6266" s="52" t="s">
        <v>28953</v>
      </c>
    </row>
    <row r="6267" spans="81:96">
      <c r="CC6267" s="52">
        <v>6266</v>
      </c>
      <c r="CD6267" s="53" t="s">
        <v>37663</v>
      </c>
      <c r="CE6267" s="53" t="s">
        <v>37664</v>
      </c>
      <c r="CF6267" s="54">
        <v>188</v>
      </c>
      <c r="CG6267" s="54">
        <v>0.29499999999999998</v>
      </c>
      <c r="CH6267" s="54">
        <v>0.432</v>
      </c>
      <c r="CI6267" s="54">
        <v>0.125</v>
      </c>
      <c r="CJ6267" s="54">
        <v>24</v>
      </c>
      <c r="CK6267" s="54" t="s">
        <v>28918</v>
      </c>
      <c r="CL6267" s="54">
        <v>5.0000000000000001E-4</v>
      </c>
      <c r="CM6267" s="54">
        <v>0.28599999999999998</v>
      </c>
      <c r="CN6267" s="53" t="s">
        <v>37596</v>
      </c>
      <c r="CO6267" s="54">
        <v>46</v>
      </c>
      <c r="CP6267" s="54">
        <v>60</v>
      </c>
      <c r="CQ6267" s="55">
        <f t="shared" si="97"/>
        <v>0.76666666666666672</v>
      </c>
      <c r="CR6267" s="52" t="s">
        <v>28953</v>
      </c>
    </row>
    <row r="6268" spans="81:96">
      <c r="CC6268" s="52">
        <v>6267</v>
      </c>
      <c r="CD6268" s="53" t="s">
        <v>37665</v>
      </c>
      <c r="CE6268" s="53" t="s">
        <v>37666</v>
      </c>
      <c r="CF6268" s="54">
        <v>113</v>
      </c>
      <c r="CG6268" s="54">
        <v>0.27300000000000002</v>
      </c>
      <c r="CH6268" s="54">
        <v>0.33300000000000002</v>
      </c>
      <c r="CI6268" s="54">
        <v>0.14299999999999999</v>
      </c>
      <c r="CJ6268" s="54">
        <v>14</v>
      </c>
      <c r="CK6268" s="54">
        <v>9.3000000000000007</v>
      </c>
      <c r="CL6268" s="54">
        <v>1.3999999999999999E-4</v>
      </c>
      <c r="CM6268" s="54">
        <v>0.121</v>
      </c>
      <c r="CN6268" s="53" t="s">
        <v>37596</v>
      </c>
      <c r="CO6268" s="54">
        <v>47</v>
      </c>
      <c r="CP6268" s="54">
        <v>60</v>
      </c>
      <c r="CQ6268" s="55">
        <f t="shared" si="97"/>
        <v>0.78333333333333333</v>
      </c>
      <c r="CR6268" s="52" t="s">
        <v>28953</v>
      </c>
    </row>
    <row r="6269" spans="81:96">
      <c r="CC6269" s="52">
        <v>6268</v>
      </c>
      <c r="CD6269" s="53" t="s">
        <v>37667</v>
      </c>
      <c r="CE6269" s="53" t="s">
        <v>37668</v>
      </c>
      <c r="CF6269" s="54">
        <v>94</v>
      </c>
      <c r="CG6269" s="54">
        <v>0.26700000000000002</v>
      </c>
      <c r="CH6269" s="54"/>
      <c r="CI6269" s="54">
        <v>0.1</v>
      </c>
      <c r="CJ6269" s="54">
        <v>20</v>
      </c>
      <c r="CK6269" s="54"/>
      <c r="CL6269" s="54">
        <v>4.8999999999999998E-4</v>
      </c>
      <c r="CM6269" s="54"/>
      <c r="CN6269" s="53" t="s">
        <v>37596</v>
      </c>
      <c r="CO6269" s="54">
        <v>48</v>
      </c>
      <c r="CP6269" s="54">
        <v>60</v>
      </c>
      <c r="CQ6269" s="55">
        <f t="shared" si="97"/>
        <v>0.8</v>
      </c>
      <c r="CR6269" s="52" t="s">
        <v>28953</v>
      </c>
    </row>
    <row r="6270" spans="81:96">
      <c r="CC6270" s="52">
        <v>6269</v>
      </c>
      <c r="CD6270" s="53" t="s">
        <v>37669</v>
      </c>
      <c r="CE6270" s="53" t="s">
        <v>37670</v>
      </c>
      <c r="CF6270" s="54">
        <v>229</v>
      </c>
      <c r="CG6270" s="54">
        <v>0.26600000000000001</v>
      </c>
      <c r="CH6270" s="54">
        <v>0.28000000000000003</v>
      </c>
      <c r="CI6270" s="54">
        <v>3.9E-2</v>
      </c>
      <c r="CJ6270" s="54">
        <v>51</v>
      </c>
      <c r="CK6270" s="54" t="s">
        <v>28918</v>
      </c>
      <c r="CL6270" s="54">
        <v>4.0000000000000002E-4</v>
      </c>
      <c r="CM6270" s="54">
        <v>9.2999999999999999E-2</v>
      </c>
      <c r="CN6270" s="53" t="s">
        <v>37596</v>
      </c>
      <c r="CO6270" s="54">
        <v>49</v>
      </c>
      <c r="CP6270" s="54">
        <v>60</v>
      </c>
      <c r="CQ6270" s="55">
        <f t="shared" si="97"/>
        <v>0.81666666666666665</v>
      </c>
      <c r="CR6270" s="52" t="s">
        <v>28953</v>
      </c>
    </row>
    <row r="6271" spans="81:96">
      <c r="CC6271" s="52">
        <v>6270</v>
      </c>
      <c r="CD6271" s="53" t="s">
        <v>37671</v>
      </c>
      <c r="CE6271" s="53" t="s">
        <v>37672</v>
      </c>
      <c r="CF6271" s="54">
        <v>399</v>
      </c>
      <c r="CG6271" s="54">
        <v>0.217</v>
      </c>
      <c r="CH6271" s="54">
        <v>0.26600000000000001</v>
      </c>
      <c r="CI6271" s="54">
        <v>0</v>
      </c>
      <c r="CJ6271" s="54">
        <v>26</v>
      </c>
      <c r="CK6271" s="54" t="s">
        <v>28918</v>
      </c>
      <c r="CL6271" s="54">
        <v>2.4000000000000001E-4</v>
      </c>
      <c r="CM6271" s="54">
        <v>0.12</v>
      </c>
      <c r="CN6271" s="53" t="s">
        <v>37596</v>
      </c>
      <c r="CO6271" s="54">
        <v>50</v>
      </c>
      <c r="CP6271" s="54">
        <v>60</v>
      </c>
      <c r="CQ6271" s="55">
        <f t="shared" si="97"/>
        <v>0.83333333333333337</v>
      </c>
      <c r="CR6271" s="52" t="s">
        <v>28953</v>
      </c>
    </row>
    <row r="6272" spans="81:96">
      <c r="CC6272" s="52">
        <v>6271</v>
      </c>
      <c r="CD6272" s="53" t="s">
        <v>33313</v>
      </c>
      <c r="CE6272" s="53" t="s">
        <v>33314</v>
      </c>
      <c r="CF6272" s="54">
        <v>194</v>
      </c>
      <c r="CG6272" s="54">
        <v>0.217</v>
      </c>
      <c r="CH6272" s="54">
        <v>0.45500000000000002</v>
      </c>
      <c r="CI6272" s="54">
        <v>0.23799999999999999</v>
      </c>
      <c r="CJ6272" s="54">
        <v>21</v>
      </c>
      <c r="CK6272" s="54" t="s">
        <v>28918</v>
      </c>
      <c r="CL6272" s="54">
        <v>3.6999999999999999E-4</v>
      </c>
      <c r="CM6272" s="54">
        <v>0.215</v>
      </c>
      <c r="CN6272" s="53" t="s">
        <v>37596</v>
      </c>
      <c r="CO6272" s="54">
        <v>50</v>
      </c>
      <c r="CP6272" s="54">
        <v>60</v>
      </c>
      <c r="CQ6272" s="55">
        <f t="shared" si="97"/>
        <v>0.83333333333333337</v>
      </c>
      <c r="CR6272" s="52" t="s">
        <v>28953</v>
      </c>
    </row>
    <row r="6273" spans="81:96">
      <c r="CC6273" s="52">
        <v>6272</v>
      </c>
      <c r="CD6273" s="53" t="s">
        <v>37673</v>
      </c>
      <c r="CE6273" s="53" t="s">
        <v>37674</v>
      </c>
      <c r="CF6273" s="54">
        <v>126</v>
      </c>
      <c r="CG6273" s="54">
        <v>0.214</v>
      </c>
      <c r="CH6273" s="54">
        <v>0.38600000000000001</v>
      </c>
      <c r="CI6273" s="54"/>
      <c r="CJ6273" s="54"/>
      <c r="CK6273" s="54">
        <v>8.6</v>
      </c>
      <c r="CL6273" s="54">
        <v>3.6000000000000002E-4</v>
      </c>
      <c r="CM6273" s="54">
        <v>0.20100000000000001</v>
      </c>
      <c r="CN6273" s="53" t="s">
        <v>37596</v>
      </c>
      <c r="CO6273" s="54">
        <v>52</v>
      </c>
      <c r="CP6273" s="54">
        <v>60</v>
      </c>
      <c r="CQ6273" s="55">
        <f t="shared" si="97"/>
        <v>0.8666666666666667</v>
      </c>
      <c r="CR6273" s="52" t="s">
        <v>28953</v>
      </c>
    </row>
    <row r="6274" spans="81:96">
      <c r="CC6274" s="52">
        <v>6273</v>
      </c>
      <c r="CD6274" s="53" t="s">
        <v>37675</v>
      </c>
      <c r="CE6274" s="53" t="s">
        <v>37676</v>
      </c>
      <c r="CF6274" s="54">
        <v>93</v>
      </c>
      <c r="CG6274" s="54">
        <v>0.20799999999999999</v>
      </c>
      <c r="CH6274" s="54"/>
      <c r="CI6274" s="54">
        <v>0.156</v>
      </c>
      <c r="CJ6274" s="54">
        <v>32</v>
      </c>
      <c r="CK6274" s="54"/>
      <c r="CL6274" s="54">
        <v>1.1E-4</v>
      </c>
      <c r="CM6274" s="54"/>
      <c r="CN6274" s="53" t="s">
        <v>37596</v>
      </c>
      <c r="CO6274" s="54">
        <v>53</v>
      </c>
      <c r="CP6274" s="54">
        <v>60</v>
      </c>
      <c r="CQ6274" s="55">
        <f t="shared" ref="CQ6274:CQ6337" si="98">CO6274/CP6274</f>
        <v>0.8833333333333333</v>
      </c>
      <c r="CR6274" s="52" t="s">
        <v>28953</v>
      </c>
    </row>
    <row r="6275" spans="81:96">
      <c r="CC6275" s="52">
        <v>6274</v>
      </c>
      <c r="CD6275" s="53" t="s">
        <v>29142</v>
      </c>
      <c r="CE6275" s="53" t="s">
        <v>29143</v>
      </c>
      <c r="CF6275" s="54">
        <v>248</v>
      </c>
      <c r="CG6275" s="54">
        <v>0.19400000000000001</v>
      </c>
      <c r="CH6275" s="54">
        <v>0.35599999999999998</v>
      </c>
      <c r="CI6275" s="54">
        <v>9.0999999999999998E-2</v>
      </c>
      <c r="CJ6275" s="54">
        <v>22</v>
      </c>
      <c r="CK6275" s="54" t="s">
        <v>28918</v>
      </c>
      <c r="CL6275" s="54">
        <v>4.8999999999999998E-4</v>
      </c>
      <c r="CM6275" s="54">
        <v>0.35299999999999998</v>
      </c>
      <c r="CN6275" s="53" t="s">
        <v>37596</v>
      </c>
      <c r="CO6275" s="54">
        <v>54</v>
      </c>
      <c r="CP6275" s="54">
        <v>60</v>
      </c>
      <c r="CQ6275" s="55">
        <f t="shared" si="98"/>
        <v>0.9</v>
      </c>
      <c r="CR6275" s="52" t="s">
        <v>28953</v>
      </c>
    </row>
    <row r="6276" spans="81:96">
      <c r="CC6276" s="52">
        <v>6275</v>
      </c>
      <c r="CD6276" s="53" t="s">
        <v>33315</v>
      </c>
      <c r="CE6276" s="53" t="s">
        <v>33316</v>
      </c>
      <c r="CF6276" s="54">
        <v>113</v>
      </c>
      <c r="CG6276" s="54">
        <v>0.186</v>
      </c>
      <c r="CH6276" s="54">
        <v>0.17299999999999999</v>
      </c>
      <c r="CI6276" s="54">
        <v>0</v>
      </c>
      <c r="CJ6276" s="54">
        <v>22</v>
      </c>
      <c r="CK6276" s="54" t="s">
        <v>28918</v>
      </c>
      <c r="CL6276" s="54">
        <v>9.0000000000000006E-5</v>
      </c>
      <c r="CM6276" s="54">
        <v>5.3999999999999999E-2</v>
      </c>
      <c r="CN6276" s="53" t="s">
        <v>37596</v>
      </c>
      <c r="CO6276" s="54">
        <v>55</v>
      </c>
      <c r="CP6276" s="54">
        <v>60</v>
      </c>
      <c r="CQ6276" s="55">
        <f t="shared" si="98"/>
        <v>0.91666666666666663</v>
      </c>
      <c r="CR6276" s="52" t="s">
        <v>28953</v>
      </c>
    </row>
    <row r="6277" spans="81:96">
      <c r="CC6277" s="52">
        <v>6276</v>
      </c>
      <c r="CD6277" s="53" t="s">
        <v>37677</v>
      </c>
      <c r="CE6277" s="53" t="s">
        <v>37678</v>
      </c>
      <c r="CF6277" s="54">
        <v>105</v>
      </c>
      <c r="CG6277" s="54">
        <v>0.14699999999999999</v>
      </c>
      <c r="CH6277" s="54">
        <v>0.26100000000000001</v>
      </c>
      <c r="CI6277" s="54">
        <v>0</v>
      </c>
      <c r="CJ6277" s="54">
        <v>21</v>
      </c>
      <c r="CK6277" s="54" t="s">
        <v>28918</v>
      </c>
      <c r="CL6277" s="54">
        <v>6.0000000000000002E-5</v>
      </c>
      <c r="CM6277" s="54">
        <v>4.5999999999999999E-2</v>
      </c>
      <c r="CN6277" s="53" t="s">
        <v>37596</v>
      </c>
      <c r="CO6277" s="54">
        <v>56</v>
      </c>
      <c r="CP6277" s="54">
        <v>60</v>
      </c>
      <c r="CQ6277" s="55">
        <f t="shared" si="98"/>
        <v>0.93333333333333335</v>
      </c>
      <c r="CR6277" s="52" t="s">
        <v>28953</v>
      </c>
    </row>
    <row r="6278" spans="81:96">
      <c r="CC6278" s="52">
        <v>6277</v>
      </c>
      <c r="CD6278" s="53" t="s">
        <v>37679</v>
      </c>
      <c r="CE6278" s="53" t="s">
        <v>37680</v>
      </c>
      <c r="CF6278" s="54">
        <v>96</v>
      </c>
      <c r="CG6278" s="54">
        <v>0.14299999999999999</v>
      </c>
      <c r="CH6278" s="54">
        <v>0.16</v>
      </c>
      <c r="CI6278" s="54">
        <v>0.5</v>
      </c>
      <c r="CJ6278" s="54">
        <v>40</v>
      </c>
      <c r="CK6278" s="54"/>
      <c r="CL6278" s="54">
        <v>1.9000000000000001E-4</v>
      </c>
      <c r="CM6278" s="54">
        <v>7.4999999999999997E-2</v>
      </c>
      <c r="CN6278" s="53" t="s">
        <v>37596</v>
      </c>
      <c r="CO6278" s="54">
        <v>57</v>
      </c>
      <c r="CP6278" s="54">
        <v>60</v>
      </c>
      <c r="CQ6278" s="55">
        <f t="shared" si="98"/>
        <v>0.95</v>
      </c>
      <c r="CR6278" s="52" t="s">
        <v>28953</v>
      </c>
    </row>
    <row r="6279" spans="81:96">
      <c r="CC6279" s="52">
        <v>6278</v>
      </c>
      <c r="CD6279" s="53" t="s">
        <v>37681</v>
      </c>
      <c r="CE6279" s="53" t="s">
        <v>37682</v>
      </c>
      <c r="CF6279" s="54">
        <v>28</v>
      </c>
      <c r="CG6279" s="54">
        <v>6.2E-2</v>
      </c>
      <c r="CH6279" s="54">
        <v>0.128</v>
      </c>
      <c r="CI6279" s="54">
        <v>0</v>
      </c>
      <c r="CJ6279" s="54">
        <v>16</v>
      </c>
      <c r="CK6279" s="54"/>
      <c r="CL6279" s="54">
        <v>1.1E-4</v>
      </c>
      <c r="CM6279" s="54">
        <v>0.08</v>
      </c>
      <c r="CN6279" s="53" t="s">
        <v>37596</v>
      </c>
      <c r="CO6279" s="54">
        <v>58</v>
      </c>
      <c r="CP6279" s="54">
        <v>60</v>
      </c>
      <c r="CQ6279" s="55">
        <f t="shared" si="98"/>
        <v>0.96666666666666667</v>
      </c>
      <c r="CR6279" s="52" t="s">
        <v>28953</v>
      </c>
    </row>
    <row r="6280" spans="81:96">
      <c r="CC6280" s="52">
        <v>6279</v>
      </c>
      <c r="CD6280" s="53" t="s">
        <v>37683</v>
      </c>
      <c r="CE6280" s="53" t="s">
        <v>37684</v>
      </c>
      <c r="CF6280" s="54">
        <v>10</v>
      </c>
      <c r="CG6280" s="54">
        <v>0</v>
      </c>
      <c r="CH6280" s="54">
        <v>0.1</v>
      </c>
      <c r="CI6280" s="54">
        <v>0</v>
      </c>
      <c r="CJ6280" s="54">
        <v>4</v>
      </c>
      <c r="CK6280" s="54"/>
      <c r="CL6280" s="54">
        <v>0</v>
      </c>
      <c r="CM6280" s="54">
        <v>0</v>
      </c>
      <c r="CN6280" s="53" t="s">
        <v>37596</v>
      </c>
      <c r="CO6280" s="54">
        <v>59</v>
      </c>
      <c r="CP6280" s="54">
        <v>60</v>
      </c>
      <c r="CQ6280" s="55">
        <f t="shared" si="98"/>
        <v>0.98333333333333328</v>
      </c>
      <c r="CR6280" s="52" t="s">
        <v>28953</v>
      </c>
    </row>
    <row r="6281" spans="81:96">
      <c r="CC6281" s="52">
        <v>6280</v>
      </c>
      <c r="CD6281" s="53" t="s">
        <v>37685</v>
      </c>
      <c r="CE6281" s="53" t="s">
        <v>37686</v>
      </c>
      <c r="CF6281" s="54">
        <v>17</v>
      </c>
      <c r="CG6281" s="54">
        <v>0</v>
      </c>
      <c r="CH6281" s="54"/>
      <c r="CI6281" s="54">
        <v>0</v>
      </c>
      <c r="CJ6281" s="54">
        <v>6</v>
      </c>
      <c r="CK6281" s="54"/>
      <c r="CL6281" s="54">
        <v>8.0000000000000007E-5</v>
      </c>
      <c r="CM6281" s="54"/>
      <c r="CN6281" s="53" t="s">
        <v>37596</v>
      </c>
      <c r="CO6281" s="54">
        <v>59</v>
      </c>
      <c r="CP6281" s="54">
        <v>60</v>
      </c>
      <c r="CQ6281" s="55">
        <f t="shared" si="98"/>
        <v>0.98333333333333328</v>
      </c>
      <c r="CR6281" s="52" t="s">
        <v>28953</v>
      </c>
    </row>
    <row r="6282" spans="81:96">
      <c r="CC6282" s="52">
        <v>6281</v>
      </c>
      <c r="CD6282" s="53" t="s">
        <v>6488</v>
      </c>
      <c r="CE6282" s="53" t="s">
        <v>6486</v>
      </c>
      <c r="CF6282" s="54">
        <v>20524</v>
      </c>
      <c r="CG6282" s="54">
        <v>3.79</v>
      </c>
      <c r="CH6282" s="54">
        <v>3.9860000000000002</v>
      </c>
      <c r="CI6282" s="54">
        <v>0.749</v>
      </c>
      <c r="CJ6282" s="54">
        <v>203</v>
      </c>
      <c r="CK6282" s="54" t="s">
        <v>28918</v>
      </c>
      <c r="CL6282" s="54">
        <v>1.882E-2</v>
      </c>
      <c r="CM6282" s="54">
        <v>0.92800000000000005</v>
      </c>
      <c r="CN6282" s="53" t="s">
        <v>37687</v>
      </c>
      <c r="CO6282" s="54">
        <v>1</v>
      </c>
      <c r="CP6282" s="54">
        <v>33</v>
      </c>
      <c r="CQ6282" s="55">
        <f t="shared" si="98"/>
        <v>3.0303030303030304E-2</v>
      </c>
      <c r="CR6282" s="52" t="s">
        <v>28907</v>
      </c>
    </row>
    <row r="6283" spans="81:96">
      <c r="CC6283" s="52">
        <v>6282</v>
      </c>
      <c r="CD6283" s="53" t="s">
        <v>5215</v>
      </c>
      <c r="CE6283" s="53" t="s">
        <v>5213</v>
      </c>
      <c r="CF6283" s="54">
        <v>1732</v>
      </c>
      <c r="CG6283" s="54">
        <v>2.4510000000000001</v>
      </c>
      <c r="CH6283" s="54">
        <v>2.5630000000000002</v>
      </c>
      <c r="CI6283" s="54">
        <v>0.27900000000000003</v>
      </c>
      <c r="CJ6283" s="54">
        <v>136</v>
      </c>
      <c r="CK6283" s="54">
        <v>3.9</v>
      </c>
      <c r="CL6283" s="54">
        <v>4.7499999999999999E-3</v>
      </c>
      <c r="CM6283" s="54">
        <v>0.60599999999999998</v>
      </c>
      <c r="CN6283" s="53" t="s">
        <v>37687</v>
      </c>
      <c r="CO6283" s="54">
        <v>2</v>
      </c>
      <c r="CP6283" s="54">
        <v>33</v>
      </c>
      <c r="CQ6283" s="55">
        <f t="shared" si="98"/>
        <v>6.0606060606060608E-2</v>
      </c>
      <c r="CR6283" s="52" t="s">
        <v>28907</v>
      </c>
    </row>
    <row r="6284" spans="81:96">
      <c r="CC6284" s="52">
        <v>6283</v>
      </c>
      <c r="CD6284" s="53" t="s">
        <v>7567</v>
      </c>
      <c r="CE6284" s="53" t="s">
        <v>7565</v>
      </c>
      <c r="CF6284" s="54">
        <v>3796</v>
      </c>
      <c r="CG6284" s="54">
        <v>2.246</v>
      </c>
      <c r="CH6284" s="54">
        <v>2.57</v>
      </c>
      <c r="CI6284" s="54">
        <v>0.39500000000000002</v>
      </c>
      <c r="CJ6284" s="54">
        <v>253</v>
      </c>
      <c r="CK6284" s="54">
        <v>5.9</v>
      </c>
      <c r="CL6284" s="54">
        <v>6.8399999999999997E-3</v>
      </c>
      <c r="CM6284" s="54">
        <v>0.61099999999999999</v>
      </c>
      <c r="CN6284" s="53" t="s">
        <v>37687</v>
      </c>
      <c r="CO6284" s="54">
        <v>3</v>
      </c>
      <c r="CP6284" s="54">
        <v>33</v>
      </c>
      <c r="CQ6284" s="55">
        <f t="shared" si="98"/>
        <v>9.0909090909090912E-2</v>
      </c>
      <c r="CR6284" s="52" t="s">
        <v>28907</v>
      </c>
    </row>
    <row r="6285" spans="81:96">
      <c r="CC6285" s="52">
        <v>6284</v>
      </c>
      <c r="CD6285" s="53" t="s">
        <v>4145</v>
      </c>
      <c r="CE6285" s="53" t="s">
        <v>4143</v>
      </c>
      <c r="CF6285" s="54">
        <v>7205</v>
      </c>
      <c r="CG6285" s="54">
        <v>2.2229999999999999</v>
      </c>
      <c r="CH6285" s="54">
        <v>2.8450000000000002</v>
      </c>
      <c r="CI6285" s="54">
        <v>0.55100000000000005</v>
      </c>
      <c r="CJ6285" s="54">
        <v>185</v>
      </c>
      <c r="CK6285" s="54">
        <v>7.7</v>
      </c>
      <c r="CL6285" s="54">
        <v>8.1300000000000001E-3</v>
      </c>
      <c r="CM6285" s="54">
        <v>0.61499999999999999</v>
      </c>
      <c r="CN6285" s="53" t="s">
        <v>37687</v>
      </c>
      <c r="CO6285" s="54">
        <v>4</v>
      </c>
      <c r="CP6285" s="54">
        <v>33</v>
      </c>
      <c r="CQ6285" s="55">
        <f t="shared" si="98"/>
        <v>0.12121212121212122</v>
      </c>
      <c r="CR6285" s="52" t="s">
        <v>28907</v>
      </c>
    </row>
    <row r="6286" spans="81:96">
      <c r="CC6286" s="52">
        <v>6285</v>
      </c>
      <c r="CD6286" s="53" t="s">
        <v>36286</v>
      </c>
      <c r="CE6286" s="53" t="s">
        <v>36287</v>
      </c>
      <c r="CF6286" s="54">
        <v>1669</v>
      </c>
      <c r="CG6286" s="54">
        <v>1.8160000000000001</v>
      </c>
      <c r="CH6286" s="54">
        <v>2.7789999999999999</v>
      </c>
      <c r="CI6286" s="54">
        <v>0.255</v>
      </c>
      <c r="CJ6286" s="54">
        <v>55</v>
      </c>
      <c r="CK6286" s="54">
        <v>8.6999999999999993</v>
      </c>
      <c r="CL6286" s="54">
        <v>2.5300000000000001E-3</v>
      </c>
      <c r="CM6286" s="54">
        <v>0.749</v>
      </c>
      <c r="CN6286" s="53" t="s">
        <v>37687</v>
      </c>
      <c r="CO6286" s="54">
        <v>5</v>
      </c>
      <c r="CP6286" s="54">
        <v>33</v>
      </c>
      <c r="CQ6286" s="55">
        <f t="shared" si="98"/>
        <v>0.15151515151515152</v>
      </c>
      <c r="CR6286" s="52" t="s">
        <v>28907</v>
      </c>
    </row>
    <row r="6287" spans="81:96">
      <c r="CC6287" s="52">
        <v>6286</v>
      </c>
      <c r="CD6287" s="53" t="s">
        <v>1681</v>
      </c>
      <c r="CE6287" s="53" t="s">
        <v>1679</v>
      </c>
      <c r="CF6287" s="54">
        <v>4236</v>
      </c>
      <c r="CG6287" s="54">
        <v>1.49</v>
      </c>
      <c r="CH6287" s="54">
        <v>1.649</v>
      </c>
      <c r="CI6287" s="54">
        <v>0.29399999999999998</v>
      </c>
      <c r="CJ6287" s="54">
        <v>218</v>
      </c>
      <c r="CK6287" s="54">
        <v>7.8</v>
      </c>
      <c r="CL6287" s="54">
        <v>6.7499999999999999E-3</v>
      </c>
      <c r="CM6287" s="54">
        <v>0.45</v>
      </c>
      <c r="CN6287" s="53" t="s">
        <v>37687</v>
      </c>
      <c r="CO6287" s="54">
        <v>6</v>
      </c>
      <c r="CP6287" s="54">
        <v>33</v>
      </c>
      <c r="CQ6287" s="55">
        <f t="shared" si="98"/>
        <v>0.18181818181818182</v>
      </c>
      <c r="CR6287" s="52" t="s">
        <v>28907</v>
      </c>
    </row>
    <row r="6288" spans="81:96">
      <c r="CC6288" s="52">
        <v>6287</v>
      </c>
      <c r="CD6288" s="53" t="s">
        <v>30722</v>
      </c>
      <c r="CE6288" s="53" t="s">
        <v>30723</v>
      </c>
      <c r="CF6288" s="54">
        <v>4684</v>
      </c>
      <c r="CG6288" s="54">
        <v>1.3879999999999999</v>
      </c>
      <c r="CH6288" s="54">
        <v>1.8220000000000001</v>
      </c>
      <c r="CI6288" s="54">
        <v>0.23300000000000001</v>
      </c>
      <c r="CJ6288" s="54">
        <v>60</v>
      </c>
      <c r="CK6288" s="54" t="s">
        <v>28918</v>
      </c>
      <c r="CL6288" s="54">
        <v>2.6099999999999999E-3</v>
      </c>
      <c r="CM6288" s="54">
        <v>0.497</v>
      </c>
      <c r="CN6288" s="53" t="s">
        <v>37687</v>
      </c>
      <c r="CO6288" s="54">
        <v>7</v>
      </c>
      <c r="CP6288" s="54">
        <v>33</v>
      </c>
      <c r="CQ6288" s="55">
        <f t="shared" si="98"/>
        <v>0.21212121212121213</v>
      </c>
      <c r="CR6288" s="52" t="s">
        <v>28907</v>
      </c>
    </row>
    <row r="6289" spans="81:96">
      <c r="CC6289" s="52">
        <v>6288</v>
      </c>
      <c r="CD6289" s="53" t="s">
        <v>8125</v>
      </c>
      <c r="CE6289" s="53" t="s">
        <v>8132</v>
      </c>
      <c r="CF6289" s="54">
        <v>8514</v>
      </c>
      <c r="CG6289" s="54">
        <v>1.385</v>
      </c>
      <c r="CH6289" s="54">
        <v>1.726</v>
      </c>
      <c r="CI6289" s="54">
        <v>0.27500000000000002</v>
      </c>
      <c r="CJ6289" s="54">
        <v>211</v>
      </c>
      <c r="CK6289" s="54" t="s">
        <v>28918</v>
      </c>
      <c r="CL6289" s="54">
        <v>8.1399999999999997E-3</v>
      </c>
      <c r="CM6289" s="54">
        <v>0.42599999999999999</v>
      </c>
      <c r="CN6289" s="53" t="s">
        <v>37687</v>
      </c>
      <c r="CO6289" s="54">
        <v>8</v>
      </c>
      <c r="CP6289" s="54">
        <v>33</v>
      </c>
      <c r="CQ6289" s="55">
        <f t="shared" si="98"/>
        <v>0.24242424242424243</v>
      </c>
      <c r="CR6289" s="52" t="s">
        <v>28907</v>
      </c>
    </row>
    <row r="6290" spans="81:96">
      <c r="CC6290" s="52">
        <v>6289</v>
      </c>
      <c r="CD6290" s="53" t="s">
        <v>1970</v>
      </c>
      <c r="CE6290" s="53" t="s">
        <v>1968</v>
      </c>
      <c r="CF6290" s="54">
        <v>8076</v>
      </c>
      <c r="CG6290" s="54">
        <v>1.365</v>
      </c>
      <c r="CH6290" s="54">
        <v>1.7849999999999999</v>
      </c>
      <c r="CI6290" s="54">
        <v>0.186</v>
      </c>
      <c r="CJ6290" s="54">
        <v>517</v>
      </c>
      <c r="CK6290" s="54">
        <v>6.7</v>
      </c>
      <c r="CL6290" s="54">
        <v>1.312E-2</v>
      </c>
      <c r="CM6290" s="54">
        <v>0.40600000000000003</v>
      </c>
      <c r="CN6290" s="53" t="s">
        <v>37687</v>
      </c>
      <c r="CO6290" s="54">
        <v>9</v>
      </c>
      <c r="CP6290" s="54">
        <v>33</v>
      </c>
      <c r="CQ6290" s="55">
        <f t="shared" si="98"/>
        <v>0.27272727272727271</v>
      </c>
      <c r="CR6290" s="52" t="s">
        <v>28921</v>
      </c>
    </row>
    <row r="6291" spans="81:96">
      <c r="CC6291" s="52">
        <v>6290</v>
      </c>
      <c r="CD6291" s="53" t="s">
        <v>7392</v>
      </c>
      <c r="CE6291" s="53" t="s">
        <v>7390</v>
      </c>
      <c r="CF6291" s="54">
        <v>5001</v>
      </c>
      <c r="CG6291" s="54">
        <v>1.276</v>
      </c>
      <c r="CH6291" s="54">
        <v>1.4710000000000001</v>
      </c>
      <c r="CI6291" s="54">
        <v>0.189</v>
      </c>
      <c r="CJ6291" s="54">
        <v>74</v>
      </c>
      <c r="CK6291" s="54" t="s">
        <v>28918</v>
      </c>
      <c r="CL6291" s="54">
        <v>1.75E-3</v>
      </c>
      <c r="CM6291" s="54">
        <v>0.35299999999999998</v>
      </c>
      <c r="CN6291" s="53" t="s">
        <v>37687</v>
      </c>
      <c r="CO6291" s="54">
        <v>10</v>
      </c>
      <c r="CP6291" s="54">
        <v>33</v>
      </c>
      <c r="CQ6291" s="55">
        <f t="shared" si="98"/>
        <v>0.30303030303030304</v>
      </c>
      <c r="CR6291" s="52" t="s">
        <v>28921</v>
      </c>
    </row>
    <row r="6292" spans="81:96">
      <c r="CC6292" s="52">
        <v>6291</v>
      </c>
      <c r="CD6292" s="53" t="s">
        <v>7454</v>
      </c>
      <c r="CE6292" s="53" t="s">
        <v>7462</v>
      </c>
      <c r="CF6292" s="54">
        <v>6976</v>
      </c>
      <c r="CG6292" s="54">
        <v>0.90200000000000002</v>
      </c>
      <c r="CH6292" s="54">
        <v>1.0900000000000001</v>
      </c>
      <c r="CI6292" s="54">
        <v>0.16700000000000001</v>
      </c>
      <c r="CJ6292" s="54">
        <v>210</v>
      </c>
      <c r="CK6292" s="54" t="s">
        <v>28918</v>
      </c>
      <c r="CL6292" s="54">
        <v>5.8199999999999997E-3</v>
      </c>
      <c r="CM6292" s="54">
        <v>0.26600000000000001</v>
      </c>
      <c r="CN6292" s="53" t="s">
        <v>37687</v>
      </c>
      <c r="CO6292" s="54">
        <v>11</v>
      </c>
      <c r="CP6292" s="54">
        <v>33</v>
      </c>
      <c r="CQ6292" s="55">
        <f t="shared" si="98"/>
        <v>0.33333333333333331</v>
      </c>
      <c r="CR6292" s="52" t="s">
        <v>28921</v>
      </c>
    </row>
    <row r="6293" spans="81:96">
      <c r="CC6293" s="52">
        <v>6292</v>
      </c>
      <c r="CD6293" s="53" t="s">
        <v>37688</v>
      </c>
      <c r="CE6293" s="53" t="s">
        <v>37689</v>
      </c>
      <c r="CF6293" s="54">
        <v>458</v>
      </c>
      <c r="CG6293" s="54">
        <v>0.88300000000000001</v>
      </c>
      <c r="CH6293" s="54">
        <v>0.90400000000000003</v>
      </c>
      <c r="CI6293" s="54">
        <v>7.6999999999999999E-2</v>
      </c>
      <c r="CJ6293" s="54">
        <v>39</v>
      </c>
      <c r="CK6293" s="54">
        <v>9</v>
      </c>
      <c r="CL6293" s="54">
        <v>5.4000000000000001E-4</v>
      </c>
      <c r="CM6293" s="54">
        <v>0.183</v>
      </c>
      <c r="CN6293" s="53" t="s">
        <v>37687</v>
      </c>
      <c r="CO6293" s="54">
        <v>12</v>
      </c>
      <c r="CP6293" s="54">
        <v>33</v>
      </c>
      <c r="CQ6293" s="55">
        <f t="shared" si="98"/>
        <v>0.36363636363636365</v>
      </c>
      <c r="CR6293" s="52" t="s">
        <v>28921</v>
      </c>
    </row>
    <row r="6294" spans="81:96">
      <c r="CC6294" s="52">
        <v>6293</v>
      </c>
      <c r="CD6294" s="53" t="s">
        <v>37690</v>
      </c>
      <c r="CE6294" s="53" t="s">
        <v>37691</v>
      </c>
      <c r="CF6294" s="54">
        <v>975</v>
      </c>
      <c r="CG6294" s="54">
        <v>0.74399999999999999</v>
      </c>
      <c r="CH6294" s="54">
        <v>0.74099999999999999</v>
      </c>
      <c r="CI6294" s="54">
        <v>0.21099999999999999</v>
      </c>
      <c r="CJ6294" s="54">
        <v>38</v>
      </c>
      <c r="CK6294" s="54" t="s">
        <v>28918</v>
      </c>
      <c r="CL6294" s="54">
        <v>6.8999999999999997E-4</v>
      </c>
      <c r="CM6294" s="54">
        <v>0.16400000000000001</v>
      </c>
      <c r="CN6294" s="53" t="s">
        <v>37687</v>
      </c>
      <c r="CO6294" s="54">
        <v>13</v>
      </c>
      <c r="CP6294" s="54">
        <v>33</v>
      </c>
      <c r="CQ6294" s="55">
        <f t="shared" si="98"/>
        <v>0.39393939393939392</v>
      </c>
      <c r="CR6294" s="52" t="s">
        <v>28921</v>
      </c>
    </row>
    <row r="6295" spans="81:96">
      <c r="CC6295" s="52">
        <v>6294</v>
      </c>
      <c r="CD6295" s="53" t="s">
        <v>37692</v>
      </c>
      <c r="CE6295" s="53" t="s">
        <v>37693</v>
      </c>
      <c r="CF6295" s="54">
        <v>1225</v>
      </c>
      <c r="CG6295" s="54">
        <v>0.73799999999999999</v>
      </c>
      <c r="CH6295" s="54">
        <v>1.0820000000000001</v>
      </c>
      <c r="CI6295" s="54">
        <v>8.5999999999999993E-2</v>
      </c>
      <c r="CJ6295" s="54">
        <v>35</v>
      </c>
      <c r="CK6295" s="54" t="s">
        <v>28918</v>
      </c>
      <c r="CL6295" s="54">
        <v>7.3999999999999999E-4</v>
      </c>
      <c r="CM6295" s="54">
        <v>0.29599999999999999</v>
      </c>
      <c r="CN6295" s="53" t="s">
        <v>37687</v>
      </c>
      <c r="CO6295" s="54">
        <v>14</v>
      </c>
      <c r="CP6295" s="54">
        <v>33</v>
      </c>
      <c r="CQ6295" s="55">
        <f t="shared" si="98"/>
        <v>0.42424242424242425</v>
      </c>
      <c r="CR6295" s="52" t="s">
        <v>28921</v>
      </c>
    </row>
    <row r="6296" spans="81:96">
      <c r="CC6296" s="52">
        <v>6295</v>
      </c>
      <c r="CD6296" s="53" t="s">
        <v>22643</v>
      </c>
      <c r="CE6296" s="53" t="s">
        <v>22641</v>
      </c>
      <c r="CF6296" s="54">
        <v>261</v>
      </c>
      <c r="CG6296" s="54">
        <v>0.72499999999999998</v>
      </c>
      <c r="CH6296" s="54"/>
      <c r="CI6296" s="54">
        <v>2.7E-2</v>
      </c>
      <c r="CJ6296" s="54">
        <v>74</v>
      </c>
      <c r="CK6296" s="54">
        <v>3.4</v>
      </c>
      <c r="CL6296" s="54">
        <v>7.6999999999999996E-4</v>
      </c>
      <c r="CM6296" s="54"/>
      <c r="CN6296" s="53" t="s">
        <v>37687</v>
      </c>
      <c r="CO6296" s="54">
        <v>15</v>
      </c>
      <c r="CP6296" s="54">
        <v>33</v>
      </c>
      <c r="CQ6296" s="55">
        <f t="shared" si="98"/>
        <v>0.45454545454545453</v>
      </c>
      <c r="CR6296" s="52" t="s">
        <v>28921</v>
      </c>
    </row>
    <row r="6297" spans="81:96">
      <c r="CC6297" s="52">
        <v>6296</v>
      </c>
      <c r="CD6297" s="53" t="s">
        <v>29193</v>
      </c>
      <c r="CE6297" s="53" t="s">
        <v>29194</v>
      </c>
      <c r="CF6297" s="54">
        <v>274</v>
      </c>
      <c r="CG6297" s="54">
        <v>0.68100000000000005</v>
      </c>
      <c r="CH6297" s="54">
        <v>0.60499999999999998</v>
      </c>
      <c r="CI6297" s="54">
        <v>7.6999999999999999E-2</v>
      </c>
      <c r="CJ6297" s="54">
        <v>26</v>
      </c>
      <c r="CK6297" s="54" t="s">
        <v>28918</v>
      </c>
      <c r="CL6297" s="54">
        <v>1.9000000000000001E-4</v>
      </c>
      <c r="CM6297" s="54">
        <v>0.156</v>
      </c>
      <c r="CN6297" s="53" t="s">
        <v>37687</v>
      </c>
      <c r="CO6297" s="54">
        <v>16</v>
      </c>
      <c r="CP6297" s="54">
        <v>33</v>
      </c>
      <c r="CQ6297" s="55">
        <f t="shared" si="98"/>
        <v>0.48484848484848486</v>
      </c>
      <c r="CR6297" s="52" t="s">
        <v>28921</v>
      </c>
    </row>
    <row r="6298" spans="81:96">
      <c r="CC6298" s="52">
        <v>6297</v>
      </c>
      <c r="CD6298" s="53" t="s">
        <v>37694</v>
      </c>
      <c r="CE6298" s="53" t="s">
        <v>37695</v>
      </c>
      <c r="CF6298" s="54">
        <v>1336</v>
      </c>
      <c r="CG6298" s="54">
        <v>0.68100000000000005</v>
      </c>
      <c r="CH6298" s="54">
        <v>0.71199999999999997</v>
      </c>
      <c r="CI6298" s="54">
        <v>0.127</v>
      </c>
      <c r="CJ6298" s="54">
        <v>102</v>
      </c>
      <c r="CK6298" s="54">
        <v>9.1</v>
      </c>
      <c r="CL6298" s="54">
        <v>1.9300000000000001E-3</v>
      </c>
      <c r="CM6298" s="54">
        <v>0.19400000000000001</v>
      </c>
      <c r="CN6298" s="53" t="s">
        <v>37687</v>
      </c>
      <c r="CO6298" s="54">
        <v>16</v>
      </c>
      <c r="CP6298" s="54">
        <v>33</v>
      </c>
      <c r="CQ6298" s="55">
        <f t="shared" si="98"/>
        <v>0.48484848484848486</v>
      </c>
      <c r="CR6298" s="52" t="s">
        <v>28921</v>
      </c>
    </row>
    <row r="6299" spans="81:96">
      <c r="CC6299" s="52">
        <v>6298</v>
      </c>
      <c r="CD6299" s="53" t="s">
        <v>36324</v>
      </c>
      <c r="CE6299" s="53" t="s">
        <v>36325</v>
      </c>
      <c r="CF6299" s="54">
        <v>333</v>
      </c>
      <c r="CG6299" s="54">
        <v>0.625</v>
      </c>
      <c r="CH6299" s="54">
        <v>0.94399999999999995</v>
      </c>
      <c r="CI6299" s="54">
        <v>0</v>
      </c>
      <c r="CJ6299" s="54">
        <v>30</v>
      </c>
      <c r="CK6299" s="54">
        <v>7.8</v>
      </c>
      <c r="CL6299" s="54">
        <v>4.8000000000000001E-4</v>
      </c>
      <c r="CM6299" s="54">
        <v>0.24199999999999999</v>
      </c>
      <c r="CN6299" s="53" t="s">
        <v>37687</v>
      </c>
      <c r="CO6299" s="54">
        <v>18</v>
      </c>
      <c r="CP6299" s="54">
        <v>33</v>
      </c>
      <c r="CQ6299" s="55">
        <f t="shared" si="98"/>
        <v>0.54545454545454541</v>
      </c>
      <c r="CR6299" s="52" t="s">
        <v>28938</v>
      </c>
    </row>
    <row r="6300" spans="81:96">
      <c r="CC6300" s="52">
        <v>6299</v>
      </c>
      <c r="CD6300" s="53" t="s">
        <v>29205</v>
      </c>
      <c r="CE6300" s="53" t="s">
        <v>29206</v>
      </c>
      <c r="CF6300" s="54">
        <v>450</v>
      </c>
      <c r="CG6300" s="54">
        <v>0.60499999999999998</v>
      </c>
      <c r="CH6300" s="54">
        <v>0.54700000000000004</v>
      </c>
      <c r="CI6300" s="54">
        <v>7.3999999999999996E-2</v>
      </c>
      <c r="CJ6300" s="54">
        <v>27</v>
      </c>
      <c r="CK6300" s="54" t="s">
        <v>28918</v>
      </c>
      <c r="CL6300" s="54">
        <v>3.5E-4</v>
      </c>
      <c r="CM6300" s="54">
        <v>0.16</v>
      </c>
      <c r="CN6300" s="53" t="s">
        <v>37687</v>
      </c>
      <c r="CO6300" s="54">
        <v>19</v>
      </c>
      <c r="CP6300" s="54">
        <v>33</v>
      </c>
      <c r="CQ6300" s="55">
        <f t="shared" si="98"/>
        <v>0.5757575757575758</v>
      </c>
      <c r="CR6300" s="52" t="s">
        <v>28938</v>
      </c>
    </row>
    <row r="6301" spans="81:96">
      <c r="CC6301" s="52">
        <v>6300</v>
      </c>
      <c r="CD6301" s="53" t="s">
        <v>37696</v>
      </c>
      <c r="CE6301" s="53" t="s">
        <v>37697</v>
      </c>
      <c r="CF6301" s="54">
        <v>234</v>
      </c>
      <c r="CG6301" s="54">
        <v>0.58599999999999997</v>
      </c>
      <c r="CH6301" s="54">
        <v>0.67500000000000004</v>
      </c>
      <c r="CI6301" s="54">
        <v>3.7999999999999999E-2</v>
      </c>
      <c r="CJ6301" s="54">
        <v>26</v>
      </c>
      <c r="CK6301" s="54">
        <v>7.9</v>
      </c>
      <c r="CL6301" s="54">
        <v>3.4000000000000002E-4</v>
      </c>
      <c r="CM6301" s="54">
        <v>0.17299999999999999</v>
      </c>
      <c r="CN6301" s="53" t="s">
        <v>37687</v>
      </c>
      <c r="CO6301" s="54">
        <v>20</v>
      </c>
      <c r="CP6301" s="54">
        <v>33</v>
      </c>
      <c r="CQ6301" s="55">
        <f t="shared" si="98"/>
        <v>0.60606060606060608</v>
      </c>
      <c r="CR6301" s="52" t="s">
        <v>28938</v>
      </c>
    </row>
    <row r="6302" spans="81:96">
      <c r="CC6302" s="52">
        <v>6301</v>
      </c>
      <c r="CD6302" s="53" t="s">
        <v>37698</v>
      </c>
      <c r="CE6302" s="53" t="s">
        <v>37699</v>
      </c>
      <c r="CF6302" s="54">
        <v>240</v>
      </c>
      <c r="CG6302" s="54">
        <v>0.55200000000000005</v>
      </c>
      <c r="CH6302" s="54">
        <v>0.501</v>
      </c>
      <c r="CI6302" s="54">
        <v>7.3999999999999996E-2</v>
      </c>
      <c r="CJ6302" s="54">
        <v>81</v>
      </c>
      <c r="CK6302" s="54">
        <v>3.1</v>
      </c>
      <c r="CL6302" s="54">
        <v>5.5999999999999995E-4</v>
      </c>
      <c r="CM6302" s="54">
        <v>9.1999999999999998E-2</v>
      </c>
      <c r="CN6302" s="53" t="s">
        <v>37687</v>
      </c>
      <c r="CO6302" s="54">
        <v>21</v>
      </c>
      <c r="CP6302" s="54">
        <v>33</v>
      </c>
      <c r="CQ6302" s="55">
        <f t="shared" si="98"/>
        <v>0.63636363636363635</v>
      </c>
      <c r="CR6302" s="52" t="s">
        <v>28938</v>
      </c>
    </row>
    <row r="6303" spans="81:96">
      <c r="CC6303" s="52">
        <v>6302</v>
      </c>
      <c r="CD6303" s="53" t="s">
        <v>17575</v>
      </c>
      <c r="CE6303" s="53" t="s">
        <v>17574</v>
      </c>
      <c r="CF6303" s="54">
        <v>2170</v>
      </c>
      <c r="CG6303" s="54">
        <v>0.54100000000000004</v>
      </c>
      <c r="CH6303" s="54">
        <v>0.64100000000000001</v>
      </c>
      <c r="CI6303" s="54">
        <v>9.7000000000000003E-2</v>
      </c>
      <c r="CJ6303" s="54">
        <v>103</v>
      </c>
      <c r="CK6303" s="54" t="s">
        <v>28918</v>
      </c>
      <c r="CL6303" s="54">
        <v>1.34E-3</v>
      </c>
      <c r="CM6303" s="54">
        <v>0.14899999999999999</v>
      </c>
      <c r="CN6303" s="53" t="s">
        <v>37687</v>
      </c>
      <c r="CO6303" s="54">
        <v>22</v>
      </c>
      <c r="CP6303" s="54">
        <v>33</v>
      </c>
      <c r="CQ6303" s="55">
        <f t="shared" si="98"/>
        <v>0.66666666666666663</v>
      </c>
      <c r="CR6303" s="52" t="s">
        <v>28938</v>
      </c>
    </row>
    <row r="6304" spans="81:96">
      <c r="CC6304" s="52">
        <v>6303</v>
      </c>
      <c r="CD6304" s="53" t="s">
        <v>29225</v>
      </c>
      <c r="CE6304" s="53" t="s">
        <v>29226</v>
      </c>
      <c r="CF6304" s="54">
        <v>1055</v>
      </c>
      <c r="CG6304" s="54">
        <v>0.48</v>
      </c>
      <c r="CH6304" s="54">
        <v>0.54300000000000004</v>
      </c>
      <c r="CI6304" s="54">
        <v>4.3999999999999997E-2</v>
      </c>
      <c r="CJ6304" s="54">
        <v>45</v>
      </c>
      <c r="CK6304" s="54" t="s">
        <v>28918</v>
      </c>
      <c r="CL6304" s="54">
        <v>7.1000000000000002E-4</v>
      </c>
      <c r="CM6304" s="54">
        <v>0.13100000000000001</v>
      </c>
      <c r="CN6304" s="53" t="s">
        <v>37687</v>
      </c>
      <c r="CO6304" s="54">
        <v>23</v>
      </c>
      <c r="CP6304" s="54">
        <v>33</v>
      </c>
      <c r="CQ6304" s="55">
        <f t="shared" si="98"/>
        <v>0.69696969696969702</v>
      </c>
      <c r="CR6304" s="52" t="s">
        <v>28938</v>
      </c>
    </row>
    <row r="6305" spans="81:96">
      <c r="CC6305" s="52">
        <v>6304</v>
      </c>
      <c r="CD6305" s="53" t="s">
        <v>37700</v>
      </c>
      <c r="CE6305" s="53" t="s">
        <v>37701</v>
      </c>
      <c r="CF6305" s="54">
        <v>1195</v>
      </c>
      <c r="CG6305" s="54">
        <v>0.41399999999999998</v>
      </c>
      <c r="CH6305" s="54">
        <v>0.55500000000000005</v>
      </c>
      <c r="CI6305" s="54">
        <v>1.9E-2</v>
      </c>
      <c r="CJ6305" s="54">
        <v>162</v>
      </c>
      <c r="CK6305" s="54">
        <v>6.8</v>
      </c>
      <c r="CL6305" s="54">
        <v>1.7899999999999999E-3</v>
      </c>
      <c r="CM6305" s="54">
        <v>0.126</v>
      </c>
      <c r="CN6305" s="53" t="s">
        <v>37687</v>
      </c>
      <c r="CO6305" s="54">
        <v>24</v>
      </c>
      <c r="CP6305" s="54">
        <v>33</v>
      </c>
      <c r="CQ6305" s="55">
        <f t="shared" si="98"/>
        <v>0.72727272727272729</v>
      </c>
      <c r="CR6305" s="52" t="s">
        <v>28938</v>
      </c>
    </row>
    <row r="6306" spans="81:96">
      <c r="CC6306" s="52">
        <v>6305</v>
      </c>
      <c r="CD6306" s="53" t="s">
        <v>29233</v>
      </c>
      <c r="CE6306" s="53" t="s">
        <v>29234</v>
      </c>
      <c r="CF6306" s="54">
        <v>139</v>
      </c>
      <c r="CG6306" s="54">
        <v>0.38200000000000001</v>
      </c>
      <c r="CH6306" s="54">
        <v>0.378</v>
      </c>
      <c r="CI6306" s="54">
        <v>0.12</v>
      </c>
      <c r="CJ6306" s="54">
        <v>25</v>
      </c>
      <c r="CK6306" s="54">
        <v>7.7</v>
      </c>
      <c r="CL6306" s="54">
        <v>1.6000000000000001E-4</v>
      </c>
      <c r="CM6306" s="54">
        <v>0.08</v>
      </c>
      <c r="CN6306" s="53" t="s">
        <v>37687</v>
      </c>
      <c r="CO6306" s="54">
        <v>25</v>
      </c>
      <c r="CP6306" s="54">
        <v>33</v>
      </c>
      <c r="CQ6306" s="55">
        <f t="shared" si="98"/>
        <v>0.75757575757575757</v>
      </c>
      <c r="CR6306" s="52" t="s">
        <v>28953</v>
      </c>
    </row>
    <row r="6307" spans="81:96">
      <c r="CC6307" s="52">
        <v>6306</v>
      </c>
      <c r="CD6307" s="53" t="s">
        <v>37702</v>
      </c>
      <c r="CE6307" s="53" t="s">
        <v>37703</v>
      </c>
      <c r="CF6307" s="54">
        <v>119</v>
      </c>
      <c r="CG6307" s="54">
        <v>0.34599999999999997</v>
      </c>
      <c r="CH6307" s="54">
        <v>0.41099999999999998</v>
      </c>
      <c r="CI6307" s="54">
        <v>8.3000000000000004E-2</v>
      </c>
      <c r="CJ6307" s="54">
        <v>24</v>
      </c>
      <c r="CK6307" s="54">
        <v>5.5</v>
      </c>
      <c r="CL6307" s="54">
        <v>1.6000000000000001E-4</v>
      </c>
      <c r="CM6307" s="54">
        <v>6.5000000000000002E-2</v>
      </c>
      <c r="CN6307" s="53" t="s">
        <v>37687</v>
      </c>
      <c r="CO6307" s="54">
        <v>26</v>
      </c>
      <c r="CP6307" s="54">
        <v>33</v>
      </c>
      <c r="CQ6307" s="55">
        <f t="shared" si="98"/>
        <v>0.78787878787878785</v>
      </c>
      <c r="CR6307" s="52" t="s">
        <v>28953</v>
      </c>
    </row>
    <row r="6308" spans="81:96">
      <c r="CC6308" s="52">
        <v>6307</v>
      </c>
      <c r="CD6308" s="53" t="s">
        <v>37704</v>
      </c>
      <c r="CE6308" s="53" t="s">
        <v>37705</v>
      </c>
      <c r="CF6308" s="54">
        <v>314</v>
      </c>
      <c r="CG6308" s="54">
        <v>0.33900000000000002</v>
      </c>
      <c r="CH6308" s="54">
        <v>0.35099999999999998</v>
      </c>
      <c r="CI6308" s="54">
        <v>2.5999999999999999E-2</v>
      </c>
      <c r="CJ6308" s="54">
        <v>115</v>
      </c>
      <c r="CK6308" s="54">
        <v>4.5999999999999996</v>
      </c>
      <c r="CL6308" s="54">
        <v>3.8999999999999999E-4</v>
      </c>
      <c r="CM6308" s="54">
        <v>4.2999999999999997E-2</v>
      </c>
      <c r="CN6308" s="53" t="s">
        <v>37687</v>
      </c>
      <c r="CO6308" s="54">
        <v>27</v>
      </c>
      <c r="CP6308" s="54">
        <v>33</v>
      </c>
      <c r="CQ6308" s="55">
        <f t="shared" si="98"/>
        <v>0.81818181818181823</v>
      </c>
      <c r="CR6308" s="52" t="s">
        <v>28953</v>
      </c>
    </row>
    <row r="6309" spans="81:96">
      <c r="CC6309" s="52">
        <v>6308</v>
      </c>
      <c r="CD6309" s="53" t="s">
        <v>37706</v>
      </c>
      <c r="CE6309" s="53" t="s">
        <v>37707</v>
      </c>
      <c r="CF6309" s="54">
        <v>953</v>
      </c>
      <c r="CG6309" s="54">
        <v>0.33500000000000002</v>
      </c>
      <c r="CH6309" s="54">
        <v>0.60399999999999998</v>
      </c>
      <c r="CI6309" s="54">
        <v>1.2E-2</v>
      </c>
      <c r="CJ6309" s="54">
        <v>82</v>
      </c>
      <c r="CK6309" s="54">
        <v>8.1</v>
      </c>
      <c r="CL6309" s="54">
        <v>1.1800000000000001E-3</v>
      </c>
      <c r="CM6309" s="54">
        <v>0.14699999999999999</v>
      </c>
      <c r="CN6309" s="53" t="s">
        <v>37687</v>
      </c>
      <c r="CO6309" s="54">
        <v>28</v>
      </c>
      <c r="CP6309" s="54">
        <v>33</v>
      </c>
      <c r="CQ6309" s="55">
        <f t="shared" si="98"/>
        <v>0.84848484848484851</v>
      </c>
      <c r="CR6309" s="52" t="s">
        <v>28953</v>
      </c>
    </row>
    <row r="6310" spans="81:96">
      <c r="CC6310" s="52">
        <v>6309</v>
      </c>
      <c r="CD6310" s="53" t="s">
        <v>5622</v>
      </c>
      <c r="CE6310" s="53" t="s">
        <v>5620</v>
      </c>
      <c r="CF6310" s="54">
        <v>191</v>
      </c>
      <c r="CG6310" s="54">
        <v>0.30199999999999999</v>
      </c>
      <c r="CH6310" s="54">
        <v>0.53300000000000003</v>
      </c>
      <c r="CI6310" s="54">
        <v>2.4E-2</v>
      </c>
      <c r="CJ6310" s="54">
        <v>42</v>
      </c>
      <c r="CK6310" s="54">
        <v>6.2</v>
      </c>
      <c r="CL6310" s="54">
        <v>3.8999999999999999E-4</v>
      </c>
      <c r="CM6310" s="54">
        <v>0.14399999999999999</v>
      </c>
      <c r="CN6310" s="53" t="s">
        <v>37687</v>
      </c>
      <c r="CO6310" s="54">
        <v>29</v>
      </c>
      <c r="CP6310" s="54">
        <v>33</v>
      </c>
      <c r="CQ6310" s="55">
        <f t="shared" si="98"/>
        <v>0.87878787878787878</v>
      </c>
      <c r="CR6310" s="52" t="s">
        <v>28953</v>
      </c>
    </row>
    <row r="6311" spans="81:96">
      <c r="CC6311" s="52">
        <v>6310</v>
      </c>
      <c r="CD6311" s="53" t="s">
        <v>37708</v>
      </c>
      <c r="CE6311" s="53" t="s">
        <v>37709</v>
      </c>
      <c r="CF6311" s="54">
        <v>57</v>
      </c>
      <c r="CG6311" s="54">
        <v>0.3</v>
      </c>
      <c r="CH6311" s="54">
        <v>0.35</v>
      </c>
      <c r="CI6311" s="54">
        <v>0</v>
      </c>
      <c r="CJ6311" s="54">
        <v>4</v>
      </c>
      <c r="CK6311" s="54"/>
      <c r="CL6311" s="54">
        <v>5.0000000000000002E-5</v>
      </c>
      <c r="CM6311" s="54">
        <v>8.6999999999999994E-2</v>
      </c>
      <c r="CN6311" s="53" t="s">
        <v>37687</v>
      </c>
      <c r="CO6311" s="54">
        <v>30</v>
      </c>
      <c r="CP6311" s="54">
        <v>33</v>
      </c>
      <c r="CQ6311" s="55">
        <f t="shared" si="98"/>
        <v>0.90909090909090906</v>
      </c>
      <c r="CR6311" s="52" t="s">
        <v>28953</v>
      </c>
    </row>
    <row r="6312" spans="81:96">
      <c r="CC6312" s="52">
        <v>6311</v>
      </c>
      <c r="CD6312" s="53" t="s">
        <v>37710</v>
      </c>
      <c r="CE6312" s="53" t="s">
        <v>37711</v>
      </c>
      <c r="CF6312" s="54">
        <v>71</v>
      </c>
      <c r="CG6312" s="54">
        <v>0.25</v>
      </c>
      <c r="CH6312" s="54">
        <v>0.32400000000000001</v>
      </c>
      <c r="CI6312" s="54">
        <v>0.26700000000000002</v>
      </c>
      <c r="CJ6312" s="54">
        <v>15</v>
      </c>
      <c r="CK6312" s="54"/>
      <c r="CL6312" s="54">
        <v>1E-4</v>
      </c>
      <c r="CM6312" s="54">
        <v>8.4000000000000005E-2</v>
      </c>
      <c r="CN6312" s="53" t="s">
        <v>37687</v>
      </c>
      <c r="CO6312" s="54">
        <v>31</v>
      </c>
      <c r="CP6312" s="54">
        <v>33</v>
      </c>
      <c r="CQ6312" s="55">
        <f t="shared" si="98"/>
        <v>0.93939393939393945</v>
      </c>
      <c r="CR6312" s="52" t="s">
        <v>28953</v>
      </c>
    </row>
    <row r="6313" spans="81:96">
      <c r="CC6313" s="52">
        <v>6312</v>
      </c>
      <c r="CD6313" s="53" t="s">
        <v>37712</v>
      </c>
      <c r="CE6313" s="53" t="s">
        <v>37713</v>
      </c>
      <c r="CF6313" s="54">
        <v>323</v>
      </c>
      <c r="CG6313" s="54">
        <v>0.13400000000000001</v>
      </c>
      <c r="CH6313" s="54">
        <v>0.18</v>
      </c>
      <c r="CI6313" s="54">
        <v>0</v>
      </c>
      <c r="CJ6313" s="54">
        <v>120</v>
      </c>
      <c r="CK6313" s="54">
        <v>9.1</v>
      </c>
      <c r="CL6313" s="54">
        <v>4.4999999999999999E-4</v>
      </c>
      <c r="CM6313" s="54">
        <v>0.05</v>
      </c>
      <c r="CN6313" s="53" t="s">
        <v>37687</v>
      </c>
      <c r="CO6313" s="54">
        <v>32</v>
      </c>
      <c r="CP6313" s="54">
        <v>33</v>
      </c>
      <c r="CQ6313" s="55">
        <f t="shared" si="98"/>
        <v>0.96969696969696972</v>
      </c>
      <c r="CR6313" s="52" t="s">
        <v>28953</v>
      </c>
    </row>
    <row r="6314" spans="81:96">
      <c r="CC6314" s="52">
        <v>6313</v>
      </c>
      <c r="CD6314" s="53" t="s">
        <v>36357</v>
      </c>
      <c r="CE6314" s="53" t="s">
        <v>36358</v>
      </c>
      <c r="CF6314" s="54">
        <v>67</v>
      </c>
      <c r="CG6314" s="54">
        <v>4.4999999999999998E-2</v>
      </c>
      <c r="CH6314" s="54">
        <v>7.6999999999999999E-2</v>
      </c>
      <c r="CI6314" s="54">
        <v>0.188</v>
      </c>
      <c r="CJ6314" s="54">
        <v>16</v>
      </c>
      <c r="CK6314" s="54"/>
      <c r="CL6314" s="54">
        <v>6.9999999999999994E-5</v>
      </c>
      <c r="CM6314" s="54">
        <v>1.4E-2</v>
      </c>
      <c r="CN6314" s="53" t="s">
        <v>37687</v>
      </c>
      <c r="CO6314" s="54">
        <v>33</v>
      </c>
      <c r="CP6314" s="54">
        <v>33</v>
      </c>
      <c r="CQ6314" s="55">
        <f t="shared" si="98"/>
        <v>1</v>
      </c>
      <c r="CR6314" s="52" t="s">
        <v>28953</v>
      </c>
    </row>
    <row r="6315" spans="81:96">
      <c r="CC6315" s="52">
        <v>6314</v>
      </c>
      <c r="CD6315" s="53" t="s">
        <v>35899</v>
      </c>
      <c r="CE6315" s="53" t="s">
        <v>35900</v>
      </c>
      <c r="CF6315" s="54">
        <v>34609</v>
      </c>
      <c r="CG6315" s="54">
        <v>6.3929999999999998</v>
      </c>
      <c r="CH6315" s="54">
        <v>7.7690000000000001</v>
      </c>
      <c r="CI6315" s="54">
        <v>1.2709999999999999</v>
      </c>
      <c r="CJ6315" s="54">
        <v>380</v>
      </c>
      <c r="CK6315" s="54">
        <v>8.4</v>
      </c>
      <c r="CL6315" s="54">
        <v>4.5690000000000001E-2</v>
      </c>
      <c r="CM6315" s="54">
        <v>1.9359999999999999</v>
      </c>
      <c r="CN6315" s="53" t="s">
        <v>37714</v>
      </c>
      <c r="CO6315" s="54">
        <v>1</v>
      </c>
      <c r="CP6315" s="54">
        <v>24</v>
      </c>
      <c r="CQ6315" s="55">
        <f t="shared" si="98"/>
        <v>4.1666666666666664E-2</v>
      </c>
      <c r="CR6315" s="52" t="s">
        <v>28907</v>
      </c>
    </row>
    <row r="6316" spans="81:96">
      <c r="CC6316" s="52">
        <v>6315</v>
      </c>
      <c r="CD6316" s="53" t="s">
        <v>34959</v>
      </c>
      <c r="CE6316" s="53" t="s">
        <v>34960</v>
      </c>
      <c r="CF6316" s="54">
        <v>25780</v>
      </c>
      <c r="CG6316" s="54">
        <v>3.5139999999999998</v>
      </c>
      <c r="CH6316" s="54">
        <v>4.1120000000000001</v>
      </c>
      <c r="CI6316" s="54">
        <v>0.85799999999999998</v>
      </c>
      <c r="CJ6316" s="54">
        <v>628</v>
      </c>
      <c r="CK6316" s="54">
        <v>8.6999999999999993</v>
      </c>
      <c r="CL6316" s="54">
        <v>3.5130000000000002E-2</v>
      </c>
      <c r="CM6316" s="54">
        <v>1.107</v>
      </c>
      <c r="CN6316" s="53" t="s">
        <v>37714</v>
      </c>
      <c r="CO6316" s="54">
        <v>2</v>
      </c>
      <c r="CP6316" s="54">
        <v>24</v>
      </c>
      <c r="CQ6316" s="55">
        <f t="shared" si="98"/>
        <v>8.3333333333333329E-2</v>
      </c>
      <c r="CR6316" s="52" t="s">
        <v>28907</v>
      </c>
    </row>
    <row r="6317" spans="81:96">
      <c r="CC6317" s="52">
        <v>6316</v>
      </c>
      <c r="CD6317" s="53" t="s">
        <v>33003</v>
      </c>
      <c r="CE6317" s="53" t="s">
        <v>33004</v>
      </c>
      <c r="CF6317" s="54">
        <v>12720</v>
      </c>
      <c r="CG6317" s="54">
        <v>3.39</v>
      </c>
      <c r="CH6317" s="54">
        <v>4.2880000000000003</v>
      </c>
      <c r="CI6317" s="54">
        <v>0.435</v>
      </c>
      <c r="CJ6317" s="54">
        <v>184</v>
      </c>
      <c r="CK6317" s="54">
        <v>9.8000000000000007</v>
      </c>
      <c r="CL6317" s="54">
        <v>2.07E-2</v>
      </c>
      <c r="CM6317" s="54">
        <v>1.4370000000000001</v>
      </c>
      <c r="CN6317" s="53" t="s">
        <v>37714</v>
      </c>
      <c r="CO6317" s="54">
        <v>3</v>
      </c>
      <c r="CP6317" s="54">
        <v>24</v>
      </c>
      <c r="CQ6317" s="55">
        <f t="shared" si="98"/>
        <v>0.125</v>
      </c>
      <c r="CR6317" s="52" t="s">
        <v>28907</v>
      </c>
    </row>
    <row r="6318" spans="81:96">
      <c r="CC6318" s="52">
        <v>6317</v>
      </c>
      <c r="CD6318" s="53" t="s">
        <v>36912</v>
      </c>
      <c r="CE6318" s="53" t="s">
        <v>36913</v>
      </c>
      <c r="CF6318" s="54">
        <v>4120</v>
      </c>
      <c r="CG6318" s="54">
        <v>3.1320000000000001</v>
      </c>
      <c r="CH6318" s="54">
        <v>4.6520000000000001</v>
      </c>
      <c r="CI6318" s="54">
        <v>0.89</v>
      </c>
      <c r="CJ6318" s="54">
        <v>172</v>
      </c>
      <c r="CK6318" s="54">
        <v>5.5</v>
      </c>
      <c r="CL6318" s="54">
        <v>7.7099999999999998E-3</v>
      </c>
      <c r="CM6318" s="54">
        <v>1.0620000000000001</v>
      </c>
      <c r="CN6318" s="53" t="s">
        <v>37714</v>
      </c>
      <c r="CO6318" s="54">
        <v>4</v>
      </c>
      <c r="CP6318" s="54">
        <v>24</v>
      </c>
      <c r="CQ6318" s="55">
        <f t="shared" si="98"/>
        <v>0.16666666666666666</v>
      </c>
      <c r="CR6318" s="52" t="s">
        <v>28907</v>
      </c>
    </row>
    <row r="6319" spans="81:96">
      <c r="CC6319" s="52">
        <v>6318</v>
      </c>
      <c r="CD6319" s="53" t="s">
        <v>21093</v>
      </c>
      <c r="CE6319" s="53" t="s">
        <v>21091</v>
      </c>
      <c r="CF6319" s="54">
        <v>2331</v>
      </c>
      <c r="CG6319" s="54">
        <v>3.0259999999999998</v>
      </c>
      <c r="CH6319" s="54">
        <v>3.3029999999999999</v>
      </c>
      <c r="CI6319" s="54">
        <v>0.51500000000000001</v>
      </c>
      <c r="CJ6319" s="54">
        <v>445</v>
      </c>
      <c r="CK6319" s="54">
        <v>2.6</v>
      </c>
      <c r="CL6319" s="54">
        <v>7.92E-3</v>
      </c>
      <c r="CM6319" s="54">
        <v>0.82099999999999995</v>
      </c>
      <c r="CN6319" s="53" t="s">
        <v>37714</v>
      </c>
      <c r="CO6319" s="54">
        <v>5</v>
      </c>
      <c r="CP6319" s="54">
        <v>24</v>
      </c>
      <c r="CQ6319" s="55">
        <f t="shared" si="98"/>
        <v>0.20833333333333334</v>
      </c>
      <c r="CR6319" s="52" t="s">
        <v>28907</v>
      </c>
    </row>
    <row r="6320" spans="81:96">
      <c r="CC6320" s="52">
        <v>6319</v>
      </c>
      <c r="CD6320" s="53" t="s">
        <v>32487</v>
      </c>
      <c r="CE6320" s="53" t="s">
        <v>32488</v>
      </c>
      <c r="CF6320" s="54">
        <v>1731</v>
      </c>
      <c r="CG6320" s="54">
        <v>2.27</v>
      </c>
      <c r="CH6320" s="54">
        <v>5.2370000000000001</v>
      </c>
      <c r="CI6320" s="54">
        <v>0.27300000000000002</v>
      </c>
      <c r="CJ6320" s="54">
        <v>99</v>
      </c>
      <c r="CK6320" s="54">
        <v>5.0999999999999996</v>
      </c>
      <c r="CL6320" s="54">
        <v>1.404E-2</v>
      </c>
      <c r="CM6320" s="54">
        <v>3.1680000000000001</v>
      </c>
      <c r="CN6320" s="53" t="s">
        <v>37714</v>
      </c>
      <c r="CO6320" s="54">
        <v>6</v>
      </c>
      <c r="CP6320" s="54">
        <v>24</v>
      </c>
      <c r="CQ6320" s="55">
        <f t="shared" si="98"/>
        <v>0.25</v>
      </c>
      <c r="CR6320" s="52" t="s">
        <v>28921</v>
      </c>
    </row>
    <row r="6321" spans="81:96">
      <c r="CC6321" s="52">
        <v>6320</v>
      </c>
      <c r="CD6321" s="53" t="s">
        <v>35003</v>
      </c>
      <c r="CE6321" s="53" t="s">
        <v>35004</v>
      </c>
      <c r="CF6321" s="54">
        <v>4502</v>
      </c>
      <c r="CG6321" s="54">
        <v>2.0950000000000002</v>
      </c>
      <c r="CH6321" s="54">
        <v>2.339</v>
      </c>
      <c r="CI6321" s="54">
        <v>0.51300000000000001</v>
      </c>
      <c r="CJ6321" s="54">
        <v>446</v>
      </c>
      <c r="CK6321" s="54">
        <v>4.4000000000000004</v>
      </c>
      <c r="CL6321" s="54">
        <v>1.251E-2</v>
      </c>
      <c r="CM6321" s="54">
        <v>0.69</v>
      </c>
      <c r="CN6321" s="53" t="s">
        <v>37714</v>
      </c>
      <c r="CO6321" s="54">
        <v>7</v>
      </c>
      <c r="CP6321" s="54">
        <v>24</v>
      </c>
      <c r="CQ6321" s="55">
        <f t="shared" si="98"/>
        <v>0.29166666666666669</v>
      </c>
      <c r="CR6321" s="52" t="s">
        <v>28921</v>
      </c>
    </row>
    <row r="6322" spans="81:96">
      <c r="CC6322" s="52">
        <v>6321</v>
      </c>
      <c r="CD6322" s="53" t="s">
        <v>32503</v>
      </c>
      <c r="CE6322" s="53" t="s">
        <v>32504</v>
      </c>
      <c r="CF6322" s="54">
        <v>275</v>
      </c>
      <c r="CG6322" s="54">
        <v>2.02</v>
      </c>
      <c r="CH6322" s="54">
        <v>1.548</v>
      </c>
      <c r="CI6322" s="54">
        <v>0.14599999999999999</v>
      </c>
      <c r="CJ6322" s="54">
        <v>48</v>
      </c>
      <c r="CK6322" s="54">
        <v>3.8</v>
      </c>
      <c r="CL6322" s="54">
        <v>1.07E-3</v>
      </c>
      <c r="CM6322" s="54">
        <v>0.54500000000000004</v>
      </c>
      <c r="CN6322" s="53" t="s">
        <v>37714</v>
      </c>
      <c r="CO6322" s="54">
        <v>8</v>
      </c>
      <c r="CP6322" s="54">
        <v>24</v>
      </c>
      <c r="CQ6322" s="55">
        <f t="shared" si="98"/>
        <v>0.33333333333333331</v>
      </c>
      <c r="CR6322" s="52" t="s">
        <v>28921</v>
      </c>
    </row>
    <row r="6323" spans="81:96">
      <c r="CC6323" s="52">
        <v>6322</v>
      </c>
      <c r="CD6323" s="53" t="s">
        <v>37715</v>
      </c>
      <c r="CE6323" s="53" t="s">
        <v>37716</v>
      </c>
      <c r="CF6323" s="54">
        <v>16435</v>
      </c>
      <c r="CG6323" s="54">
        <v>1.6519999999999999</v>
      </c>
      <c r="CH6323" s="54">
        <v>1.859</v>
      </c>
      <c r="CI6323" s="54">
        <v>0.48899999999999999</v>
      </c>
      <c r="CJ6323" s="54">
        <v>440</v>
      </c>
      <c r="CK6323" s="54" t="s">
        <v>28918</v>
      </c>
      <c r="CL6323" s="54">
        <v>1.6639999999999999E-2</v>
      </c>
      <c r="CM6323" s="54">
        <v>0.47099999999999997</v>
      </c>
      <c r="CN6323" s="53" t="s">
        <v>37714</v>
      </c>
      <c r="CO6323" s="54">
        <v>9</v>
      </c>
      <c r="CP6323" s="54">
        <v>24</v>
      </c>
      <c r="CQ6323" s="55">
        <f t="shared" si="98"/>
        <v>0.375</v>
      </c>
      <c r="CR6323" s="52" t="s">
        <v>28921</v>
      </c>
    </row>
    <row r="6324" spans="81:96">
      <c r="CC6324" s="52">
        <v>6323</v>
      </c>
      <c r="CD6324" s="53" t="s">
        <v>36942</v>
      </c>
      <c r="CE6324" s="53" t="s">
        <v>36943</v>
      </c>
      <c r="CF6324" s="54">
        <v>5926</v>
      </c>
      <c r="CG6324" s="54">
        <v>1.6080000000000001</v>
      </c>
      <c r="CH6324" s="54">
        <v>2.3250000000000002</v>
      </c>
      <c r="CI6324" s="54">
        <v>0.23799999999999999</v>
      </c>
      <c r="CJ6324" s="54">
        <v>84</v>
      </c>
      <c r="CK6324" s="54" t="s">
        <v>28918</v>
      </c>
      <c r="CL6324" s="54">
        <v>3.9699999999999996E-3</v>
      </c>
      <c r="CM6324" s="54">
        <v>0.57699999999999996</v>
      </c>
      <c r="CN6324" s="53" t="s">
        <v>37714</v>
      </c>
      <c r="CO6324" s="54">
        <v>10</v>
      </c>
      <c r="CP6324" s="54">
        <v>24</v>
      </c>
      <c r="CQ6324" s="55">
        <f t="shared" si="98"/>
        <v>0.41666666666666669</v>
      </c>
      <c r="CR6324" s="52" t="s">
        <v>28921</v>
      </c>
    </row>
    <row r="6325" spans="81:96">
      <c r="CC6325" s="52">
        <v>6324</v>
      </c>
      <c r="CD6325" s="53" t="s">
        <v>37717</v>
      </c>
      <c r="CE6325" s="53" t="s">
        <v>37718</v>
      </c>
      <c r="CF6325" s="54">
        <v>516</v>
      </c>
      <c r="CG6325" s="54">
        <v>1.573</v>
      </c>
      <c r="CH6325" s="54">
        <v>1.7789999999999999</v>
      </c>
      <c r="CI6325" s="54">
        <v>0.311</v>
      </c>
      <c r="CJ6325" s="54">
        <v>106</v>
      </c>
      <c r="CK6325" s="54">
        <v>2.2999999999999998</v>
      </c>
      <c r="CL6325" s="54">
        <v>2.2300000000000002E-3</v>
      </c>
      <c r="CM6325" s="54">
        <v>0.51900000000000002</v>
      </c>
      <c r="CN6325" s="53" t="s">
        <v>37714</v>
      </c>
      <c r="CO6325" s="54">
        <v>11</v>
      </c>
      <c r="CP6325" s="54">
        <v>24</v>
      </c>
      <c r="CQ6325" s="55">
        <f t="shared" si="98"/>
        <v>0.45833333333333331</v>
      </c>
      <c r="CR6325" s="52" t="s">
        <v>28921</v>
      </c>
    </row>
    <row r="6326" spans="81:96">
      <c r="CC6326" s="52">
        <v>6325</v>
      </c>
      <c r="CD6326" s="53" t="s">
        <v>35069</v>
      </c>
      <c r="CE6326" s="53" t="s">
        <v>35070</v>
      </c>
      <c r="CF6326" s="54">
        <v>457</v>
      </c>
      <c r="CG6326" s="54">
        <v>1.43</v>
      </c>
      <c r="CH6326" s="54">
        <v>1.335</v>
      </c>
      <c r="CI6326" s="54">
        <v>0.22800000000000001</v>
      </c>
      <c r="CJ6326" s="54">
        <v>167</v>
      </c>
      <c r="CK6326" s="54">
        <v>2.7</v>
      </c>
      <c r="CL6326" s="54">
        <v>1.2700000000000001E-3</v>
      </c>
      <c r="CM6326" s="54">
        <v>0.28699999999999998</v>
      </c>
      <c r="CN6326" s="53" t="s">
        <v>37714</v>
      </c>
      <c r="CO6326" s="54">
        <v>12</v>
      </c>
      <c r="CP6326" s="54">
        <v>24</v>
      </c>
      <c r="CQ6326" s="55">
        <f t="shared" si="98"/>
        <v>0.5</v>
      </c>
      <c r="CR6326" s="52" t="s">
        <v>28938</v>
      </c>
    </row>
    <row r="6327" spans="81:96">
      <c r="CC6327" s="52">
        <v>6326</v>
      </c>
      <c r="CD6327" s="53" t="s">
        <v>36017</v>
      </c>
      <c r="CE6327" s="53" t="s">
        <v>36018</v>
      </c>
      <c r="CF6327" s="54">
        <v>519</v>
      </c>
      <c r="CG6327" s="54">
        <v>1.37</v>
      </c>
      <c r="CH6327" s="54"/>
      <c r="CI6327" s="54">
        <v>0.158</v>
      </c>
      <c r="CJ6327" s="54">
        <v>57</v>
      </c>
      <c r="CK6327" s="54">
        <v>5.8</v>
      </c>
      <c r="CL6327" s="54">
        <v>1.1299999999999999E-3</v>
      </c>
      <c r="CM6327" s="54"/>
      <c r="CN6327" s="53" t="s">
        <v>37714</v>
      </c>
      <c r="CO6327" s="54">
        <v>13</v>
      </c>
      <c r="CP6327" s="54">
        <v>24</v>
      </c>
      <c r="CQ6327" s="55">
        <f t="shared" si="98"/>
        <v>0.54166666666666663</v>
      </c>
      <c r="CR6327" s="52" t="s">
        <v>28938</v>
      </c>
    </row>
    <row r="6328" spans="81:96">
      <c r="CC6328" s="52">
        <v>6327</v>
      </c>
      <c r="CD6328" s="53" t="s">
        <v>35077</v>
      </c>
      <c r="CE6328" s="53" t="s">
        <v>35078</v>
      </c>
      <c r="CF6328" s="54">
        <v>551</v>
      </c>
      <c r="CG6328" s="54">
        <v>1.3009999999999999</v>
      </c>
      <c r="CH6328" s="54">
        <v>1.0760000000000001</v>
      </c>
      <c r="CI6328" s="54">
        <v>0.11899999999999999</v>
      </c>
      <c r="CJ6328" s="54">
        <v>42</v>
      </c>
      <c r="CK6328" s="54">
        <v>8</v>
      </c>
      <c r="CL6328" s="54">
        <v>1.17E-3</v>
      </c>
      <c r="CM6328" s="54">
        <v>0.373</v>
      </c>
      <c r="CN6328" s="53" t="s">
        <v>37714</v>
      </c>
      <c r="CO6328" s="54">
        <v>14</v>
      </c>
      <c r="CP6328" s="54">
        <v>24</v>
      </c>
      <c r="CQ6328" s="55">
        <f t="shared" si="98"/>
        <v>0.58333333333333337</v>
      </c>
      <c r="CR6328" s="52" t="s">
        <v>28938</v>
      </c>
    </row>
    <row r="6329" spans="81:96">
      <c r="CC6329" s="52">
        <v>6328</v>
      </c>
      <c r="CD6329" s="53" t="s">
        <v>36035</v>
      </c>
      <c r="CE6329" s="53" t="s">
        <v>36036</v>
      </c>
      <c r="CF6329" s="54">
        <v>990</v>
      </c>
      <c r="CG6329" s="54">
        <v>1.1830000000000001</v>
      </c>
      <c r="CH6329" s="54">
        <v>1.3089999999999999</v>
      </c>
      <c r="CI6329" s="54">
        <v>0.193</v>
      </c>
      <c r="CJ6329" s="54">
        <v>259</v>
      </c>
      <c r="CK6329" s="54">
        <v>3.7</v>
      </c>
      <c r="CL6329" s="54">
        <v>2.8700000000000002E-3</v>
      </c>
      <c r="CM6329" s="54">
        <v>0.32700000000000001</v>
      </c>
      <c r="CN6329" s="53" t="s">
        <v>37714</v>
      </c>
      <c r="CO6329" s="54">
        <v>15</v>
      </c>
      <c r="CP6329" s="54">
        <v>24</v>
      </c>
      <c r="CQ6329" s="55">
        <f t="shared" si="98"/>
        <v>0.625</v>
      </c>
      <c r="CR6329" s="52" t="s">
        <v>28938</v>
      </c>
    </row>
    <row r="6330" spans="81:96">
      <c r="CC6330" s="52">
        <v>6329</v>
      </c>
      <c r="CD6330" s="53" t="s">
        <v>36948</v>
      </c>
      <c r="CE6330" s="53" t="s">
        <v>36949</v>
      </c>
      <c r="CF6330" s="54">
        <v>526</v>
      </c>
      <c r="CG6330" s="54">
        <v>1.038</v>
      </c>
      <c r="CH6330" s="54">
        <v>1.4319999999999999</v>
      </c>
      <c r="CI6330" s="54">
        <v>0.38100000000000001</v>
      </c>
      <c r="CJ6330" s="54">
        <v>21</v>
      </c>
      <c r="CK6330" s="54">
        <v>8.4</v>
      </c>
      <c r="CL6330" s="54">
        <v>6.3000000000000003E-4</v>
      </c>
      <c r="CM6330" s="54">
        <v>0.33900000000000002</v>
      </c>
      <c r="CN6330" s="53" t="s">
        <v>37714</v>
      </c>
      <c r="CO6330" s="54">
        <v>16</v>
      </c>
      <c r="CP6330" s="54">
        <v>24</v>
      </c>
      <c r="CQ6330" s="55">
        <f t="shared" si="98"/>
        <v>0.66666666666666663</v>
      </c>
      <c r="CR6330" s="52" t="s">
        <v>28938</v>
      </c>
    </row>
    <row r="6331" spans="81:96">
      <c r="CC6331" s="52">
        <v>6330</v>
      </c>
      <c r="CD6331" s="53" t="s">
        <v>37719</v>
      </c>
      <c r="CE6331" s="53" t="s">
        <v>37720</v>
      </c>
      <c r="CF6331" s="54">
        <v>187</v>
      </c>
      <c r="CG6331" s="54">
        <v>0.97099999999999997</v>
      </c>
      <c r="CH6331" s="54"/>
      <c r="CI6331" s="54">
        <v>0.05</v>
      </c>
      <c r="CJ6331" s="54">
        <v>20</v>
      </c>
      <c r="CK6331" s="54">
        <v>6.3</v>
      </c>
      <c r="CL6331" s="54">
        <v>7.1000000000000002E-4</v>
      </c>
      <c r="CM6331" s="54"/>
      <c r="CN6331" s="53" t="s">
        <v>37714</v>
      </c>
      <c r="CO6331" s="54">
        <v>17</v>
      </c>
      <c r="CP6331" s="54">
        <v>24</v>
      </c>
      <c r="CQ6331" s="55">
        <f t="shared" si="98"/>
        <v>0.70833333333333337</v>
      </c>
      <c r="CR6331" s="52" t="s">
        <v>28938</v>
      </c>
    </row>
    <row r="6332" spans="81:96">
      <c r="CC6332" s="52">
        <v>6331</v>
      </c>
      <c r="CD6332" s="53" t="s">
        <v>35157</v>
      </c>
      <c r="CE6332" s="53" t="s">
        <v>35158</v>
      </c>
      <c r="CF6332" s="54">
        <v>234</v>
      </c>
      <c r="CG6332" s="54">
        <v>0.73599999999999999</v>
      </c>
      <c r="CH6332" s="54">
        <v>0.73799999999999999</v>
      </c>
      <c r="CI6332" s="54">
        <v>0.115</v>
      </c>
      <c r="CJ6332" s="54">
        <v>52</v>
      </c>
      <c r="CK6332" s="54">
        <v>4.2</v>
      </c>
      <c r="CL6332" s="54">
        <v>9.7999999999999997E-4</v>
      </c>
      <c r="CM6332" s="54">
        <v>0.29299999999999998</v>
      </c>
      <c r="CN6332" s="53" t="s">
        <v>37714</v>
      </c>
      <c r="CO6332" s="54">
        <v>18</v>
      </c>
      <c r="CP6332" s="54">
        <v>24</v>
      </c>
      <c r="CQ6332" s="55">
        <f t="shared" si="98"/>
        <v>0.75</v>
      </c>
      <c r="CR6332" s="52" t="s">
        <v>28953</v>
      </c>
    </row>
    <row r="6333" spans="81:96">
      <c r="CC6333" s="52">
        <v>6332</v>
      </c>
      <c r="CD6333" s="53" t="s">
        <v>37721</v>
      </c>
      <c r="CE6333" s="53" t="s">
        <v>37722</v>
      </c>
      <c r="CF6333" s="54">
        <v>189</v>
      </c>
      <c r="CG6333" s="54">
        <v>0.73299999999999998</v>
      </c>
      <c r="CH6333" s="54">
        <v>0.76</v>
      </c>
      <c r="CI6333" s="54">
        <v>0.41199999999999998</v>
      </c>
      <c r="CJ6333" s="54">
        <v>34</v>
      </c>
      <c r="CK6333" s="54">
        <v>4</v>
      </c>
      <c r="CL6333" s="54">
        <v>4.6999999999999999E-4</v>
      </c>
      <c r="CM6333" s="54">
        <v>0.17299999999999999</v>
      </c>
      <c r="CN6333" s="53" t="s">
        <v>37714</v>
      </c>
      <c r="CO6333" s="54">
        <v>19</v>
      </c>
      <c r="CP6333" s="54">
        <v>24</v>
      </c>
      <c r="CQ6333" s="55">
        <f t="shared" si="98"/>
        <v>0.79166666666666663</v>
      </c>
      <c r="CR6333" s="52" t="s">
        <v>28953</v>
      </c>
    </row>
    <row r="6334" spans="81:96">
      <c r="CC6334" s="52">
        <v>6333</v>
      </c>
      <c r="CD6334" s="53" t="s">
        <v>35165</v>
      </c>
      <c r="CE6334" s="53" t="s">
        <v>35166</v>
      </c>
      <c r="CF6334" s="54">
        <v>1285</v>
      </c>
      <c r="CG6334" s="54">
        <v>0.67200000000000004</v>
      </c>
      <c r="CH6334" s="54">
        <v>0.83199999999999996</v>
      </c>
      <c r="CI6334" s="54">
        <v>0.11899999999999999</v>
      </c>
      <c r="CJ6334" s="54">
        <v>168</v>
      </c>
      <c r="CK6334" s="54">
        <v>8.4</v>
      </c>
      <c r="CL6334" s="54">
        <v>2.15E-3</v>
      </c>
      <c r="CM6334" s="54">
        <v>0.23499999999999999</v>
      </c>
      <c r="CN6334" s="53" t="s">
        <v>37714</v>
      </c>
      <c r="CO6334" s="54">
        <v>20</v>
      </c>
      <c r="CP6334" s="54">
        <v>24</v>
      </c>
      <c r="CQ6334" s="55">
        <f t="shared" si="98"/>
        <v>0.83333333333333337</v>
      </c>
      <c r="CR6334" s="52" t="s">
        <v>28953</v>
      </c>
    </row>
    <row r="6335" spans="81:96">
      <c r="CC6335" s="52">
        <v>6334</v>
      </c>
      <c r="CD6335" s="53" t="s">
        <v>33097</v>
      </c>
      <c r="CE6335" s="53" t="s">
        <v>33098</v>
      </c>
      <c r="CF6335" s="54">
        <v>250</v>
      </c>
      <c r="CG6335" s="54">
        <v>0.66700000000000004</v>
      </c>
      <c r="CH6335" s="54">
        <v>0.98299999999999998</v>
      </c>
      <c r="CI6335" s="54">
        <v>0.19</v>
      </c>
      <c r="CJ6335" s="54">
        <v>21</v>
      </c>
      <c r="CK6335" s="54">
        <v>6.8</v>
      </c>
      <c r="CL6335" s="54">
        <v>5.9999999999999995E-4</v>
      </c>
      <c r="CM6335" s="54">
        <v>0.32300000000000001</v>
      </c>
      <c r="CN6335" s="53" t="s">
        <v>37714</v>
      </c>
      <c r="CO6335" s="54">
        <v>21</v>
      </c>
      <c r="CP6335" s="54">
        <v>24</v>
      </c>
      <c r="CQ6335" s="55">
        <f t="shared" si="98"/>
        <v>0.875</v>
      </c>
      <c r="CR6335" s="52" t="s">
        <v>28953</v>
      </c>
    </row>
    <row r="6336" spans="81:96">
      <c r="CC6336" s="52">
        <v>6335</v>
      </c>
      <c r="CD6336" s="53" t="s">
        <v>33105</v>
      </c>
      <c r="CE6336" s="53" t="s">
        <v>33106</v>
      </c>
      <c r="CF6336" s="54">
        <v>283</v>
      </c>
      <c r="CG6336" s="54">
        <v>0.57499999999999996</v>
      </c>
      <c r="CH6336" s="54">
        <v>0.56799999999999995</v>
      </c>
      <c r="CI6336" s="54">
        <v>8.7999999999999995E-2</v>
      </c>
      <c r="CJ6336" s="54">
        <v>34</v>
      </c>
      <c r="CK6336" s="54">
        <v>6.7</v>
      </c>
      <c r="CL6336" s="54">
        <v>7.2999999999999996E-4</v>
      </c>
      <c r="CM6336" s="54">
        <v>0.215</v>
      </c>
      <c r="CN6336" s="53" t="s">
        <v>37714</v>
      </c>
      <c r="CO6336" s="54">
        <v>22</v>
      </c>
      <c r="CP6336" s="54">
        <v>24</v>
      </c>
      <c r="CQ6336" s="55">
        <f t="shared" si="98"/>
        <v>0.91666666666666663</v>
      </c>
      <c r="CR6336" s="52" t="s">
        <v>28953</v>
      </c>
    </row>
    <row r="6337" spans="81:96">
      <c r="CC6337" s="52">
        <v>6336</v>
      </c>
      <c r="CD6337" s="53" t="s">
        <v>37723</v>
      </c>
      <c r="CE6337" s="53" t="s">
        <v>37724</v>
      </c>
      <c r="CF6337" s="54">
        <v>491</v>
      </c>
      <c r="CG6337" s="54">
        <v>0.34899999999999998</v>
      </c>
      <c r="CH6337" s="54">
        <v>0.69499999999999995</v>
      </c>
      <c r="CI6337" s="54">
        <v>0</v>
      </c>
      <c r="CJ6337" s="54">
        <v>25</v>
      </c>
      <c r="CK6337" s="54">
        <v>8.6</v>
      </c>
      <c r="CL6337" s="54">
        <v>9.3000000000000005E-4</v>
      </c>
      <c r="CM6337" s="54">
        <v>0.22800000000000001</v>
      </c>
      <c r="CN6337" s="53" t="s">
        <v>37714</v>
      </c>
      <c r="CO6337" s="54">
        <v>23</v>
      </c>
      <c r="CP6337" s="54">
        <v>24</v>
      </c>
      <c r="CQ6337" s="55">
        <f t="shared" si="98"/>
        <v>0.95833333333333337</v>
      </c>
      <c r="CR6337" s="52" t="s">
        <v>28953</v>
      </c>
    </row>
    <row r="6338" spans="81:96">
      <c r="CC6338" s="52">
        <v>6337</v>
      </c>
      <c r="CD6338" s="53" t="s">
        <v>37725</v>
      </c>
      <c r="CE6338" s="53" t="s">
        <v>37726</v>
      </c>
      <c r="CF6338" s="54">
        <v>148</v>
      </c>
      <c r="CG6338" s="54">
        <v>0.29799999999999999</v>
      </c>
      <c r="CH6338" s="54">
        <v>0.45400000000000001</v>
      </c>
      <c r="CI6338" s="54">
        <v>4.1000000000000002E-2</v>
      </c>
      <c r="CJ6338" s="54">
        <v>49</v>
      </c>
      <c r="CK6338" s="54">
        <v>4.8</v>
      </c>
      <c r="CL6338" s="54">
        <v>3.5E-4</v>
      </c>
      <c r="CM6338" s="54">
        <v>0.106</v>
      </c>
      <c r="CN6338" s="53" t="s">
        <v>37714</v>
      </c>
      <c r="CO6338" s="54">
        <v>24</v>
      </c>
      <c r="CP6338" s="54">
        <v>24</v>
      </c>
      <c r="CQ6338" s="55">
        <f t="shared" ref="CQ6338:CQ6401" si="99">CO6338/CP6338</f>
        <v>1</v>
      </c>
      <c r="CR6338" s="52" t="s">
        <v>28953</v>
      </c>
    </row>
    <row r="6339" spans="81:96">
      <c r="CC6339" s="52">
        <v>6338</v>
      </c>
      <c r="CD6339" s="53" t="s">
        <v>37727</v>
      </c>
      <c r="CE6339" s="53" t="s">
        <v>37728</v>
      </c>
      <c r="CF6339" s="54">
        <v>16750</v>
      </c>
      <c r="CG6339" s="54">
        <v>39.326999999999998</v>
      </c>
      <c r="CH6339" s="54">
        <v>46.694000000000003</v>
      </c>
      <c r="CI6339" s="54">
        <v>5.6360000000000001</v>
      </c>
      <c r="CJ6339" s="54">
        <v>22</v>
      </c>
      <c r="CK6339" s="54">
        <v>9.1999999999999993</v>
      </c>
      <c r="CL6339" s="54">
        <v>4.5560000000000003E-2</v>
      </c>
      <c r="CM6339" s="54">
        <v>23.710999999999999</v>
      </c>
      <c r="CN6339" s="53" t="s">
        <v>37729</v>
      </c>
      <c r="CO6339" s="54">
        <v>1</v>
      </c>
      <c r="CP6339" s="54">
        <v>148</v>
      </c>
      <c r="CQ6339" s="55">
        <f t="shared" si="99"/>
        <v>6.7567567567567571E-3</v>
      </c>
      <c r="CR6339" s="52" t="s">
        <v>28907</v>
      </c>
    </row>
    <row r="6340" spans="81:96">
      <c r="CC6340" s="52">
        <v>6339</v>
      </c>
      <c r="CD6340" s="53" t="s">
        <v>37730</v>
      </c>
      <c r="CE6340" s="53" t="s">
        <v>37731</v>
      </c>
      <c r="CF6340" s="54">
        <v>28938</v>
      </c>
      <c r="CG6340" s="54">
        <v>34.984999999999999</v>
      </c>
      <c r="CH6340" s="54">
        <v>37.316000000000003</v>
      </c>
      <c r="CI6340" s="54">
        <v>5.7830000000000004</v>
      </c>
      <c r="CJ6340" s="54">
        <v>60</v>
      </c>
      <c r="CK6340" s="54">
        <v>6.4</v>
      </c>
      <c r="CL6340" s="54">
        <v>9.4920000000000004E-2</v>
      </c>
      <c r="CM6340" s="54">
        <v>17.478000000000002</v>
      </c>
      <c r="CN6340" s="53" t="s">
        <v>37729</v>
      </c>
      <c r="CO6340" s="54">
        <v>2</v>
      </c>
      <c r="CP6340" s="54">
        <v>148</v>
      </c>
      <c r="CQ6340" s="55">
        <f t="shared" si="99"/>
        <v>1.3513513513513514E-2</v>
      </c>
      <c r="CR6340" s="52" t="s">
        <v>28907</v>
      </c>
    </row>
    <row r="6341" spans="81:96">
      <c r="CC6341" s="52">
        <v>6340</v>
      </c>
      <c r="CD6341" s="53" t="s">
        <v>4496</v>
      </c>
      <c r="CE6341" s="53" t="s">
        <v>4503</v>
      </c>
      <c r="CF6341" s="54">
        <v>37232</v>
      </c>
      <c r="CG6341" s="54">
        <v>21.561</v>
      </c>
      <c r="CH6341" s="54">
        <v>21.003</v>
      </c>
      <c r="CI6341" s="54">
        <v>5.0069999999999997</v>
      </c>
      <c r="CJ6341" s="54">
        <v>149</v>
      </c>
      <c r="CK6341" s="54">
        <v>6.5</v>
      </c>
      <c r="CL6341" s="54">
        <v>0.14627000000000001</v>
      </c>
      <c r="CM6341" s="54">
        <v>11.66</v>
      </c>
      <c r="CN6341" s="53" t="s">
        <v>37729</v>
      </c>
      <c r="CO6341" s="54">
        <v>3</v>
      </c>
      <c r="CP6341" s="54">
        <v>148</v>
      </c>
      <c r="CQ6341" s="55">
        <f t="shared" si="99"/>
        <v>2.0270270270270271E-2</v>
      </c>
      <c r="CR6341" s="52" t="s">
        <v>28907</v>
      </c>
    </row>
    <row r="6342" spans="81:96">
      <c r="CC6342" s="52">
        <v>6341</v>
      </c>
      <c r="CD6342" s="53" t="s">
        <v>37732</v>
      </c>
      <c r="CE6342" s="53" t="s">
        <v>37733</v>
      </c>
      <c r="CF6342" s="54">
        <v>35403</v>
      </c>
      <c r="CG6342" s="54">
        <v>20.004000000000001</v>
      </c>
      <c r="CH6342" s="54">
        <v>23.956</v>
      </c>
      <c r="CI6342" s="54">
        <v>4.3220000000000001</v>
      </c>
      <c r="CJ6342" s="54">
        <v>121</v>
      </c>
      <c r="CK6342" s="54">
        <v>6.4</v>
      </c>
      <c r="CL6342" s="54">
        <v>0.13522999999999999</v>
      </c>
      <c r="CM6342" s="54">
        <v>12.884</v>
      </c>
      <c r="CN6342" s="53" t="s">
        <v>37729</v>
      </c>
      <c r="CO6342" s="54">
        <v>4</v>
      </c>
      <c r="CP6342" s="54">
        <v>148</v>
      </c>
      <c r="CQ6342" s="55">
        <f t="shared" si="99"/>
        <v>2.7027027027027029E-2</v>
      </c>
      <c r="CR6342" s="52" t="s">
        <v>28907</v>
      </c>
    </row>
    <row r="6343" spans="81:96">
      <c r="CC6343" s="52">
        <v>6342</v>
      </c>
      <c r="CD6343" s="53" t="s">
        <v>37734</v>
      </c>
      <c r="CE6343" s="53" t="s">
        <v>37735</v>
      </c>
      <c r="CF6343" s="54">
        <v>62917</v>
      </c>
      <c r="CG6343" s="54">
        <v>12.515000000000001</v>
      </c>
      <c r="CH6343" s="54">
        <v>13.244</v>
      </c>
      <c r="CI6343" s="54">
        <v>2.351</v>
      </c>
      <c r="CJ6343" s="54">
        <v>188</v>
      </c>
      <c r="CK6343" s="54" t="s">
        <v>28918</v>
      </c>
      <c r="CL6343" s="54">
        <v>0.12007</v>
      </c>
      <c r="CM6343" s="54">
        <v>6.843</v>
      </c>
      <c r="CN6343" s="53" t="s">
        <v>37729</v>
      </c>
      <c r="CO6343" s="54">
        <v>5</v>
      </c>
      <c r="CP6343" s="54">
        <v>148</v>
      </c>
      <c r="CQ6343" s="55">
        <f t="shared" si="99"/>
        <v>3.3783783783783786E-2</v>
      </c>
      <c r="CR6343" s="52" t="s">
        <v>28907</v>
      </c>
    </row>
    <row r="6344" spans="81:96">
      <c r="CC6344" s="52">
        <v>6343</v>
      </c>
      <c r="CD6344" s="53" t="s">
        <v>29257</v>
      </c>
      <c r="CE6344" s="53" t="s">
        <v>29258</v>
      </c>
      <c r="CF6344" s="54">
        <v>38706</v>
      </c>
      <c r="CG6344" s="54">
        <v>11.476000000000001</v>
      </c>
      <c r="CH6344" s="54">
        <v>10.715</v>
      </c>
      <c r="CI6344" s="54">
        <v>3.044</v>
      </c>
      <c r="CJ6344" s="54">
        <v>316</v>
      </c>
      <c r="CK6344" s="54">
        <v>6.5</v>
      </c>
      <c r="CL6344" s="54">
        <v>7.986E-2</v>
      </c>
      <c r="CM6344" s="54">
        <v>3.1179999999999999</v>
      </c>
      <c r="CN6344" s="53" t="s">
        <v>37729</v>
      </c>
      <c r="CO6344" s="54">
        <v>6</v>
      </c>
      <c r="CP6344" s="54">
        <v>148</v>
      </c>
      <c r="CQ6344" s="55">
        <f t="shared" si="99"/>
        <v>4.0540540540540543E-2</v>
      </c>
      <c r="CR6344" s="52" t="s">
        <v>28907</v>
      </c>
    </row>
    <row r="6345" spans="81:96">
      <c r="CC6345" s="52">
        <v>6344</v>
      </c>
      <c r="CD6345" s="53" t="s">
        <v>37736</v>
      </c>
      <c r="CE6345" s="53" t="s">
        <v>37737</v>
      </c>
      <c r="CF6345" s="54">
        <v>8931</v>
      </c>
      <c r="CG6345" s="54">
        <v>10.398999999999999</v>
      </c>
      <c r="CH6345" s="54">
        <v>10.526999999999999</v>
      </c>
      <c r="CI6345" s="54">
        <v>2.1819999999999999</v>
      </c>
      <c r="CJ6345" s="54">
        <v>66</v>
      </c>
      <c r="CK6345" s="54">
        <v>6.8</v>
      </c>
      <c r="CL6345" s="54">
        <v>2.6610000000000002E-2</v>
      </c>
      <c r="CM6345" s="54">
        <v>4.5549999999999997</v>
      </c>
      <c r="CN6345" s="53" t="s">
        <v>37729</v>
      </c>
      <c r="CO6345" s="54">
        <v>7</v>
      </c>
      <c r="CP6345" s="54">
        <v>148</v>
      </c>
      <c r="CQ6345" s="55">
        <f t="shared" si="99"/>
        <v>4.72972972972973E-2</v>
      </c>
      <c r="CR6345" s="52" t="s">
        <v>28907</v>
      </c>
    </row>
    <row r="6346" spans="81:96">
      <c r="CC6346" s="52">
        <v>6345</v>
      </c>
      <c r="CD6346" s="53" t="s">
        <v>37738</v>
      </c>
      <c r="CE6346" s="53" t="s">
        <v>37739</v>
      </c>
      <c r="CF6346" s="54">
        <v>12935</v>
      </c>
      <c r="CG6346" s="54">
        <v>10.119999999999999</v>
      </c>
      <c r="CH6346" s="54">
        <v>11.151</v>
      </c>
      <c r="CI6346" s="54">
        <v>2.581</v>
      </c>
      <c r="CJ6346" s="54">
        <v>93</v>
      </c>
      <c r="CK6346" s="54">
        <v>6.2</v>
      </c>
      <c r="CL6346" s="54">
        <v>4.2560000000000001E-2</v>
      </c>
      <c r="CM6346" s="54">
        <v>5.01</v>
      </c>
      <c r="CN6346" s="53" t="s">
        <v>37729</v>
      </c>
      <c r="CO6346" s="54">
        <v>8</v>
      </c>
      <c r="CP6346" s="54">
        <v>148</v>
      </c>
      <c r="CQ6346" s="55">
        <f t="shared" si="99"/>
        <v>5.4054054054054057E-2</v>
      </c>
      <c r="CR6346" s="52" t="s">
        <v>28907</v>
      </c>
    </row>
    <row r="6347" spans="81:96">
      <c r="CC6347" s="52">
        <v>6346</v>
      </c>
      <c r="CD6347" s="53" t="s">
        <v>37740</v>
      </c>
      <c r="CE6347" s="53" t="s">
        <v>37741</v>
      </c>
      <c r="CF6347" s="54">
        <v>51710</v>
      </c>
      <c r="CG6347" s="54">
        <v>8.8859999999999992</v>
      </c>
      <c r="CH6347" s="54">
        <v>9.2059999999999995</v>
      </c>
      <c r="CI6347" s="54">
        <v>2.5960000000000001</v>
      </c>
      <c r="CJ6347" s="54">
        <v>468</v>
      </c>
      <c r="CK6347" s="54">
        <v>7</v>
      </c>
      <c r="CL6347" s="54">
        <v>0.1268</v>
      </c>
      <c r="CM6347" s="54">
        <v>3.5619999999999998</v>
      </c>
      <c r="CN6347" s="53" t="s">
        <v>37729</v>
      </c>
      <c r="CO6347" s="54">
        <v>9</v>
      </c>
      <c r="CP6347" s="54">
        <v>148</v>
      </c>
      <c r="CQ6347" s="55">
        <f t="shared" si="99"/>
        <v>6.0810810810810814E-2</v>
      </c>
      <c r="CR6347" s="52" t="s">
        <v>28907</v>
      </c>
    </row>
    <row r="6348" spans="81:96">
      <c r="CC6348" s="52">
        <v>6347</v>
      </c>
      <c r="CD6348" s="53" t="s">
        <v>37742</v>
      </c>
      <c r="CE6348" s="53" t="s">
        <v>37743</v>
      </c>
      <c r="CF6348" s="54">
        <v>4722</v>
      </c>
      <c r="CG6348" s="54">
        <v>8.41</v>
      </c>
      <c r="CH6348" s="54">
        <v>6.33</v>
      </c>
      <c r="CI6348" s="54">
        <v>1.84</v>
      </c>
      <c r="CJ6348" s="54">
        <v>106</v>
      </c>
      <c r="CK6348" s="54">
        <v>4.4000000000000004</v>
      </c>
      <c r="CL6348" s="54">
        <v>1.157E-2</v>
      </c>
      <c r="CM6348" s="54">
        <v>1.601</v>
      </c>
      <c r="CN6348" s="53" t="s">
        <v>37729</v>
      </c>
      <c r="CO6348" s="54">
        <v>10</v>
      </c>
      <c r="CP6348" s="54">
        <v>148</v>
      </c>
      <c r="CQ6348" s="55">
        <f t="shared" si="99"/>
        <v>6.7567567567567571E-2</v>
      </c>
      <c r="CR6348" s="52" t="s">
        <v>28907</v>
      </c>
    </row>
    <row r="6349" spans="81:96">
      <c r="CC6349" s="52">
        <v>6348</v>
      </c>
      <c r="CD6349" s="53" t="s">
        <v>37744</v>
      </c>
      <c r="CE6349" s="53" t="s">
        <v>37745</v>
      </c>
      <c r="CF6349" s="54">
        <v>6156</v>
      </c>
      <c r="CG6349" s="54">
        <v>7.9329999999999998</v>
      </c>
      <c r="CH6349" s="54">
        <v>5.9589999999999996</v>
      </c>
      <c r="CI6349" s="54">
        <v>2.976</v>
      </c>
      <c r="CJ6349" s="54">
        <v>169</v>
      </c>
      <c r="CK6349" s="54">
        <v>3.5</v>
      </c>
      <c r="CL6349" s="54">
        <v>1.5299999999999999E-2</v>
      </c>
      <c r="CM6349" s="54">
        <v>1.405</v>
      </c>
      <c r="CN6349" s="53" t="s">
        <v>37729</v>
      </c>
      <c r="CO6349" s="54">
        <v>11</v>
      </c>
      <c r="CP6349" s="54">
        <v>148</v>
      </c>
      <c r="CQ6349" s="55">
        <f t="shared" si="99"/>
        <v>7.4324324324324328E-2</v>
      </c>
      <c r="CR6349" s="52" t="s">
        <v>28907</v>
      </c>
    </row>
    <row r="6350" spans="81:96">
      <c r="CC6350" s="52">
        <v>6349</v>
      </c>
      <c r="CD6350" s="53" t="s">
        <v>37746</v>
      </c>
      <c r="CE6350" s="53" t="s">
        <v>37747</v>
      </c>
      <c r="CF6350" s="54">
        <v>2008</v>
      </c>
      <c r="CG6350" s="54">
        <v>7.7480000000000002</v>
      </c>
      <c r="CH6350" s="54">
        <v>7.0469999999999997</v>
      </c>
      <c r="CI6350" s="54">
        <v>1.133</v>
      </c>
      <c r="CJ6350" s="54">
        <v>45</v>
      </c>
      <c r="CK6350" s="54">
        <v>3.4</v>
      </c>
      <c r="CL6350" s="54">
        <v>9.1299999999999992E-3</v>
      </c>
      <c r="CM6350" s="54">
        <v>2.4780000000000002</v>
      </c>
      <c r="CN6350" s="53" t="s">
        <v>37729</v>
      </c>
      <c r="CO6350" s="54">
        <v>12</v>
      </c>
      <c r="CP6350" s="54">
        <v>148</v>
      </c>
      <c r="CQ6350" s="55">
        <f t="shared" si="99"/>
        <v>8.1081081081081086E-2</v>
      </c>
      <c r="CR6350" s="52" t="s">
        <v>28907</v>
      </c>
    </row>
    <row r="6351" spans="81:96">
      <c r="CC6351" s="52">
        <v>6350</v>
      </c>
      <c r="CD6351" s="53" t="s">
        <v>37748</v>
      </c>
      <c r="CE6351" s="53" t="s">
        <v>37749</v>
      </c>
      <c r="CF6351" s="54">
        <v>8513</v>
      </c>
      <c r="CG6351" s="54">
        <v>7.4779999999999998</v>
      </c>
      <c r="CH6351" s="54">
        <v>7.5720000000000001</v>
      </c>
      <c r="CI6351" s="54">
        <v>1.542</v>
      </c>
      <c r="CJ6351" s="54">
        <v>96</v>
      </c>
      <c r="CK6351" s="54">
        <v>6.3</v>
      </c>
      <c r="CL6351" s="54">
        <v>2.733E-2</v>
      </c>
      <c r="CM6351" s="54">
        <v>3.3159999999999998</v>
      </c>
      <c r="CN6351" s="53" t="s">
        <v>37729</v>
      </c>
      <c r="CO6351" s="54">
        <v>13</v>
      </c>
      <c r="CP6351" s="54">
        <v>148</v>
      </c>
      <c r="CQ6351" s="55">
        <f t="shared" si="99"/>
        <v>8.7837837837837843E-2</v>
      </c>
      <c r="CR6351" s="52" t="s">
        <v>28907</v>
      </c>
    </row>
    <row r="6352" spans="81:96">
      <c r="CC6352" s="52">
        <v>6351</v>
      </c>
      <c r="CD6352" s="53" t="s">
        <v>14742</v>
      </c>
      <c r="CE6352" s="53" t="s">
        <v>14740</v>
      </c>
      <c r="CF6352" s="54">
        <v>3141</v>
      </c>
      <c r="CG6352" s="54">
        <v>7.3739999999999997</v>
      </c>
      <c r="CH6352" s="54">
        <v>6.9939999999999998</v>
      </c>
      <c r="CI6352" s="54">
        <v>2.0390000000000001</v>
      </c>
      <c r="CJ6352" s="54">
        <v>129</v>
      </c>
      <c r="CK6352" s="54">
        <v>3.1</v>
      </c>
      <c r="CL6352" s="54">
        <v>1.55E-2</v>
      </c>
      <c r="CM6352" s="54">
        <v>2.8130000000000002</v>
      </c>
      <c r="CN6352" s="53" t="s">
        <v>37729</v>
      </c>
      <c r="CO6352" s="54">
        <v>14</v>
      </c>
      <c r="CP6352" s="54">
        <v>148</v>
      </c>
      <c r="CQ6352" s="55">
        <f t="shared" si="99"/>
        <v>9.45945945945946E-2</v>
      </c>
      <c r="CR6352" s="52" t="s">
        <v>28907</v>
      </c>
    </row>
    <row r="6353" spans="81:96">
      <c r="CC6353" s="52">
        <v>6352</v>
      </c>
      <c r="CD6353" s="53" t="s">
        <v>37750</v>
      </c>
      <c r="CE6353" s="53" t="s">
        <v>37751</v>
      </c>
      <c r="CF6353" s="54">
        <v>24477</v>
      </c>
      <c r="CG6353" s="54">
        <v>6.7510000000000003</v>
      </c>
      <c r="CH6353" s="54">
        <v>6.5190000000000001</v>
      </c>
      <c r="CI6353" s="54">
        <v>1.917</v>
      </c>
      <c r="CJ6353" s="54">
        <v>315</v>
      </c>
      <c r="CK6353" s="54">
        <v>6.3</v>
      </c>
      <c r="CL6353" s="54">
        <v>5.9319999999999998E-2</v>
      </c>
      <c r="CM6353" s="54">
        <v>2.1949999999999998</v>
      </c>
      <c r="CN6353" s="53" t="s">
        <v>37729</v>
      </c>
      <c r="CO6353" s="54">
        <v>15</v>
      </c>
      <c r="CP6353" s="54">
        <v>148</v>
      </c>
      <c r="CQ6353" s="55">
        <f t="shared" si="99"/>
        <v>0.10135135135135136</v>
      </c>
      <c r="CR6353" s="52" t="s">
        <v>28907</v>
      </c>
    </row>
    <row r="6354" spans="81:96">
      <c r="CC6354" s="52">
        <v>6353</v>
      </c>
      <c r="CD6354" s="53" t="s">
        <v>37752</v>
      </c>
      <c r="CE6354" s="53" t="s">
        <v>37753</v>
      </c>
      <c r="CF6354" s="54">
        <v>2080</v>
      </c>
      <c r="CG6354" s="54">
        <v>6.266</v>
      </c>
      <c r="CH6354" s="54">
        <v>6.2690000000000001</v>
      </c>
      <c r="CI6354" s="54">
        <v>1.5249999999999999</v>
      </c>
      <c r="CJ6354" s="54">
        <v>80</v>
      </c>
      <c r="CK6354" s="54">
        <v>1.9</v>
      </c>
      <c r="CL6354" s="54">
        <v>6.94E-3</v>
      </c>
      <c r="CM6354" s="54">
        <v>1.4</v>
      </c>
      <c r="CN6354" s="53" t="s">
        <v>37729</v>
      </c>
      <c r="CO6354" s="54">
        <v>16</v>
      </c>
      <c r="CP6354" s="54">
        <v>148</v>
      </c>
      <c r="CQ6354" s="55">
        <f t="shared" si="99"/>
        <v>0.10810810810810811</v>
      </c>
      <c r="CR6354" s="52" t="s">
        <v>28907</v>
      </c>
    </row>
    <row r="6355" spans="81:96">
      <c r="CC6355" s="52">
        <v>6354</v>
      </c>
      <c r="CD6355" s="53" t="s">
        <v>5266</v>
      </c>
      <c r="CE6355" s="53" t="s">
        <v>5274</v>
      </c>
      <c r="CF6355" s="54">
        <v>13418</v>
      </c>
      <c r="CG6355" s="54">
        <v>6.0279999999999996</v>
      </c>
      <c r="CH6355" s="54">
        <v>5.9480000000000004</v>
      </c>
      <c r="CI6355" s="54">
        <v>1.9630000000000001</v>
      </c>
      <c r="CJ6355" s="54">
        <v>190</v>
      </c>
      <c r="CK6355" s="54">
        <v>6.4</v>
      </c>
      <c r="CL6355" s="54">
        <v>2.538E-2</v>
      </c>
      <c r="CM6355" s="54">
        <v>1.605</v>
      </c>
      <c r="CN6355" s="53" t="s">
        <v>37729</v>
      </c>
      <c r="CO6355" s="54">
        <v>17</v>
      </c>
      <c r="CP6355" s="54">
        <v>148</v>
      </c>
      <c r="CQ6355" s="55">
        <f t="shared" si="99"/>
        <v>0.11486486486486487</v>
      </c>
      <c r="CR6355" s="52" t="s">
        <v>28907</v>
      </c>
    </row>
    <row r="6356" spans="81:96">
      <c r="CC6356" s="52">
        <v>6355</v>
      </c>
      <c r="CD6356" s="53" t="s">
        <v>37754</v>
      </c>
      <c r="CE6356" s="53" t="s">
        <v>37755</v>
      </c>
      <c r="CF6356" s="54">
        <v>44607</v>
      </c>
      <c r="CG6356" s="54">
        <v>5.9969999999999999</v>
      </c>
      <c r="CH6356" s="54">
        <v>5.8620000000000001</v>
      </c>
      <c r="CI6356" s="54">
        <v>2.141</v>
      </c>
      <c r="CJ6356" s="54">
        <v>538</v>
      </c>
      <c r="CK6356" s="54">
        <v>8.6999999999999993</v>
      </c>
      <c r="CL6356" s="54">
        <v>9.4289999999999999E-2</v>
      </c>
      <c r="CM6356" s="54">
        <v>2.2959999999999998</v>
      </c>
      <c r="CN6356" s="53" t="s">
        <v>37729</v>
      </c>
      <c r="CO6356" s="54">
        <v>18</v>
      </c>
      <c r="CP6356" s="54">
        <v>148</v>
      </c>
      <c r="CQ6356" s="55">
        <f t="shared" si="99"/>
        <v>0.12162162162162163</v>
      </c>
      <c r="CR6356" s="52" t="s">
        <v>28907</v>
      </c>
    </row>
    <row r="6357" spans="81:96">
      <c r="CC6357" s="52">
        <v>6356</v>
      </c>
      <c r="CD6357" s="53" t="s">
        <v>37756</v>
      </c>
      <c r="CE6357" s="53" t="s">
        <v>37757</v>
      </c>
      <c r="CF6357" s="54">
        <v>2270</v>
      </c>
      <c r="CG6357" s="54">
        <v>5.9619999999999997</v>
      </c>
      <c r="CH6357" s="54">
        <v>6.9740000000000002</v>
      </c>
      <c r="CI6357" s="54">
        <v>1.88</v>
      </c>
      <c r="CJ6357" s="54">
        <v>25</v>
      </c>
      <c r="CK6357" s="54">
        <v>7.9</v>
      </c>
      <c r="CL6357" s="54">
        <v>6.3800000000000003E-3</v>
      </c>
      <c r="CM6357" s="54">
        <v>3.4940000000000002</v>
      </c>
      <c r="CN6357" s="53" t="s">
        <v>37729</v>
      </c>
      <c r="CO6357" s="54">
        <v>19</v>
      </c>
      <c r="CP6357" s="54">
        <v>148</v>
      </c>
      <c r="CQ6357" s="55">
        <f t="shared" si="99"/>
        <v>0.12837837837837837</v>
      </c>
      <c r="CR6357" s="52" t="s">
        <v>28907</v>
      </c>
    </row>
    <row r="6358" spans="81:96">
      <c r="CC6358" s="52">
        <v>6357</v>
      </c>
      <c r="CD6358" s="53" t="s">
        <v>37758</v>
      </c>
      <c r="CE6358" s="53" t="s">
        <v>37759</v>
      </c>
      <c r="CF6358" s="54">
        <v>8218</v>
      </c>
      <c r="CG6358" s="54">
        <v>5.8890000000000002</v>
      </c>
      <c r="CH6358" s="54">
        <v>5.8949999999999996</v>
      </c>
      <c r="CI6358" s="54">
        <v>1.278</v>
      </c>
      <c r="CJ6358" s="54">
        <v>205</v>
      </c>
      <c r="CK6358" s="54">
        <v>4.7</v>
      </c>
      <c r="CL6358" s="54">
        <v>2.239E-2</v>
      </c>
      <c r="CM6358" s="54">
        <v>1.728</v>
      </c>
      <c r="CN6358" s="53" t="s">
        <v>37729</v>
      </c>
      <c r="CO6358" s="54">
        <v>20</v>
      </c>
      <c r="CP6358" s="54">
        <v>148</v>
      </c>
      <c r="CQ6358" s="55">
        <f t="shared" si="99"/>
        <v>0.13513513513513514</v>
      </c>
      <c r="CR6358" s="52" t="s">
        <v>28907</v>
      </c>
    </row>
    <row r="6359" spans="81:96">
      <c r="CC6359" s="52">
        <v>6358</v>
      </c>
      <c r="CD6359" s="53" t="s">
        <v>37760</v>
      </c>
      <c r="CE6359" s="53" t="s">
        <v>37761</v>
      </c>
      <c r="CF6359" s="54">
        <v>22502</v>
      </c>
      <c r="CG6359" s="54">
        <v>5.5540000000000003</v>
      </c>
      <c r="CH6359" s="54">
        <v>5.7850000000000001</v>
      </c>
      <c r="CI6359" s="54">
        <v>1.4670000000000001</v>
      </c>
      <c r="CJ6359" s="54">
        <v>353</v>
      </c>
      <c r="CK6359" s="54">
        <v>6.9</v>
      </c>
      <c r="CL6359" s="54">
        <v>5.4379999999999998E-2</v>
      </c>
      <c r="CM6359" s="54">
        <v>2.1669999999999998</v>
      </c>
      <c r="CN6359" s="53" t="s">
        <v>37729</v>
      </c>
      <c r="CO6359" s="54">
        <v>21</v>
      </c>
      <c r="CP6359" s="54">
        <v>148</v>
      </c>
      <c r="CQ6359" s="55">
        <f t="shared" si="99"/>
        <v>0.14189189189189189</v>
      </c>
      <c r="CR6359" s="52" t="s">
        <v>28907</v>
      </c>
    </row>
    <row r="6360" spans="81:96">
      <c r="CC6360" s="52">
        <v>6359</v>
      </c>
      <c r="CD6360" s="53" t="s">
        <v>29259</v>
      </c>
      <c r="CE6360" s="53" t="s">
        <v>29260</v>
      </c>
      <c r="CF6360" s="54">
        <v>1925</v>
      </c>
      <c r="CG6360" s="54">
        <v>5.4630000000000001</v>
      </c>
      <c r="CH6360" s="54">
        <v>4.444</v>
      </c>
      <c r="CI6360" s="54">
        <v>0.92600000000000005</v>
      </c>
      <c r="CJ6360" s="54">
        <v>54</v>
      </c>
      <c r="CK6360" s="54">
        <v>4.0999999999999996</v>
      </c>
      <c r="CL6360" s="54">
        <v>4.8900000000000002E-3</v>
      </c>
      <c r="CM6360" s="54">
        <v>1.1499999999999999</v>
      </c>
      <c r="CN6360" s="53" t="s">
        <v>37729</v>
      </c>
      <c r="CO6360" s="54">
        <v>22</v>
      </c>
      <c r="CP6360" s="54">
        <v>148</v>
      </c>
      <c r="CQ6360" s="55">
        <f t="shared" si="99"/>
        <v>0.14864864864864866</v>
      </c>
      <c r="CR6360" s="52" t="s">
        <v>28907</v>
      </c>
    </row>
    <row r="6361" spans="81:96">
      <c r="CC6361" s="52">
        <v>6360</v>
      </c>
      <c r="CD6361" s="53" t="s">
        <v>37762</v>
      </c>
      <c r="CE6361" s="53" t="s">
        <v>37763</v>
      </c>
      <c r="CF6361" s="54">
        <v>5318</v>
      </c>
      <c r="CG6361" s="54">
        <v>5.4080000000000004</v>
      </c>
      <c r="CH6361" s="54">
        <v>5.6319999999999997</v>
      </c>
      <c r="CI6361" s="54">
        <v>0.60499999999999998</v>
      </c>
      <c r="CJ6361" s="54">
        <v>215</v>
      </c>
      <c r="CK6361" s="54">
        <v>3.2</v>
      </c>
      <c r="CL6361" s="54">
        <v>1.8200000000000001E-2</v>
      </c>
      <c r="CM6361" s="54">
        <v>1.524</v>
      </c>
      <c r="CN6361" s="53" t="s">
        <v>37729</v>
      </c>
      <c r="CO6361" s="54">
        <v>23</v>
      </c>
      <c r="CP6361" s="54">
        <v>148</v>
      </c>
      <c r="CQ6361" s="55">
        <f t="shared" si="99"/>
        <v>0.1554054054054054</v>
      </c>
      <c r="CR6361" s="52" t="s">
        <v>28907</v>
      </c>
    </row>
    <row r="6362" spans="81:96">
      <c r="CC6362" s="52">
        <v>6361</v>
      </c>
      <c r="CD6362" s="53" t="s">
        <v>37764</v>
      </c>
      <c r="CE6362" s="53" t="s">
        <v>37765</v>
      </c>
      <c r="CF6362" s="54">
        <v>3502</v>
      </c>
      <c r="CG6362" s="54">
        <v>5.17</v>
      </c>
      <c r="CH6362" s="54">
        <v>5.5039999999999996</v>
      </c>
      <c r="CI6362" s="54">
        <v>1.524</v>
      </c>
      <c r="CJ6362" s="54">
        <v>63</v>
      </c>
      <c r="CK6362" s="54">
        <v>6.7</v>
      </c>
      <c r="CL6362" s="54">
        <v>9.5600000000000008E-3</v>
      </c>
      <c r="CM6362" s="54">
        <v>2.448</v>
      </c>
      <c r="CN6362" s="53" t="s">
        <v>37729</v>
      </c>
      <c r="CO6362" s="54">
        <v>24</v>
      </c>
      <c r="CP6362" s="54">
        <v>148</v>
      </c>
      <c r="CQ6362" s="55">
        <f t="shared" si="99"/>
        <v>0.16216216216216217</v>
      </c>
      <c r="CR6362" s="52" t="s">
        <v>28907</v>
      </c>
    </row>
    <row r="6363" spans="81:96">
      <c r="CC6363" s="52">
        <v>6362</v>
      </c>
      <c r="CD6363" s="53" t="s">
        <v>37766</v>
      </c>
      <c r="CE6363" s="53" t="s">
        <v>37767</v>
      </c>
      <c r="CF6363" s="54">
        <v>1448</v>
      </c>
      <c r="CG6363" s="54">
        <v>5.09</v>
      </c>
      <c r="CH6363" s="54">
        <v>4.9029999999999996</v>
      </c>
      <c r="CI6363" s="54">
        <v>0.62</v>
      </c>
      <c r="CJ6363" s="54">
        <v>92</v>
      </c>
      <c r="CK6363" s="54">
        <v>3</v>
      </c>
      <c r="CL6363" s="54">
        <v>7.5900000000000004E-3</v>
      </c>
      <c r="CM6363" s="54">
        <v>1.714</v>
      </c>
      <c r="CN6363" s="53" t="s">
        <v>37729</v>
      </c>
      <c r="CO6363" s="54">
        <v>25</v>
      </c>
      <c r="CP6363" s="54">
        <v>148</v>
      </c>
      <c r="CQ6363" s="55">
        <f t="shared" si="99"/>
        <v>0.16891891891891891</v>
      </c>
      <c r="CR6363" s="52" t="s">
        <v>28907</v>
      </c>
    </row>
    <row r="6364" spans="81:96">
      <c r="CC6364" s="52">
        <v>6363</v>
      </c>
      <c r="CD6364" s="53" t="s">
        <v>37768</v>
      </c>
      <c r="CE6364" s="53" t="s">
        <v>37769</v>
      </c>
      <c r="CF6364" s="54">
        <v>124744</v>
      </c>
      <c r="CG6364" s="54">
        <v>4.9219999999999997</v>
      </c>
      <c r="CH6364" s="54">
        <v>5.2640000000000002</v>
      </c>
      <c r="CI6364" s="54">
        <v>0.95899999999999996</v>
      </c>
      <c r="CJ6364" s="54">
        <v>1222</v>
      </c>
      <c r="CK6364" s="54">
        <v>8.6</v>
      </c>
      <c r="CL6364" s="54">
        <v>0.23698</v>
      </c>
      <c r="CM6364" s="54">
        <v>2.0179999999999998</v>
      </c>
      <c r="CN6364" s="53" t="s">
        <v>37729</v>
      </c>
      <c r="CO6364" s="54">
        <v>26</v>
      </c>
      <c r="CP6364" s="54">
        <v>148</v>
      </c>
      <c r="CQ6364" s="55">
        <f t="shared" si="99"/>
        <v>0.17567567567567569</v>
      </c>
      <c r="CR6364" s="52" t="s">
        <v>28907</v>
      </c>
    </row>
    <row r="6365" spans="81:96">
      <c r="CC6365" s="52">
        <v>6364</v>
      </c>
      <c r="CD6365" s="53" t="s">
        <v>29261</v>
      </c>
      <c r="CE6365" s="53" t="s">
        <v>29262</v>
      </c>
      <c r="CF6365" s="54">
        <v>10303</v>
      </c>
      <c r="CG6365" s="54">
        <v>4.7690000000000001</v>
      </c>
      <c r="CH6365" s="54">
        <v>4.5010000000000003</v>
      </c>
      <c r="CI6365" s="54">
        <v>1.2130000000000001</v>
      </c>
      <c r="CJ6365" s="54">
        <v>136</v>
      </c>
      <c r="CK6365" s="54">
        <v>7.7</v>
      </c>
      <c r="CL6365" s="54">
        <v>1.771E-2</v>
      </c>
      <c r="CM6365" s="54">
        <v>1.3009999999999999</v>
      </c>
      <c r="CN6365" s="53" t="s">
        <v>37729</v>
      </c>
      <c r="CO6365" s="54">
        <v>27</v>
      </c>
      <c r="CP6365" s="54">
        <v>148</v>
      </c>
      <c r="CQ6365" s="55">
        <f t="shared" si="99"/>
        <v>0.18243243243243243</v>
      </c>
      <c r="CR6365" s="52" t="s">
        <v>28907</v>
      </c>
    </row>
    <row r="6366" spans="81:96">
      <c r="CC6366" s="52">
        <v>6365</v>
      </c>
      <c r="CD6366" s="53" t="s">
        <v>37770</v>
      </c>
      <c r="CE6366" s="53" t="s">
        <v>37771</v>
      </c>
      <c r="CF6366" s="54">
        <v>1668</v>
      </c>
      <c r="CG6366" s="54">
        <v>4.68</v>
      </c>
      <c r="CH6366" s="54">
        <v>3.879</v>
      </c>
      <c r="CI6366" s="54">
        <v>1.079</v>
      </c>
      <c r="CJ6366" s="54">
        <v>76</v>
      </c>
      <c r="CK6366" s="54">
        <v>3.2</v>
      </c>
      <c r="CL6366" s="54">
        <v>8.8199999999999997E-3</v>
      </c>
      <c r="CM6366" s="54">
        <v>1.4970000000000001</v>
      </c>
      <c r="CN6366" s="53" t="s">
        <v>37729</v>
      </c>
      <c r="CO6366" s="54">
        <v>28</v>
      </c>
      <c r="CP6366" s="54">
        <v>148</v>
      </c>
      <c r="CQ6366" s="55">
        <f t="shared" si="99"/>
        <v>0.1891891891891892</v>
      </c>
      <c r="CR6366" s="52" t="s">
        <v>28907</v>
      </c>
    </row>
    <row r="6367" spans="81:96">
      <c r="CC6367" s="52">
        <v>6366</v>
      </c>
      <c r="CD6367" s="53" t="s">
        <v>37772</v>
      </c>
      <c r="CE6367" s="53" t="s">
        <v>37773</v>
      </c>
      <c r="CF6367" s="54">
        <v>14351</v>
      </c>
      <c r="CG6367" s="54">
        <v>4.556</v>
      </c>
      <c r="CH6367" s="54">
        <v>4.5309999999999997</v>
      </c>
      <c r="CI6367" s="54">
        <v>1.226</v>
      </c>
      <c r="CJ6367" s="54">
        <v>337</v>
      </c>
      <c r="CK6367" s="54">
        <v>6.1</v>
      </c>
      <c r="CL6367" s="54">
        <v>3.9300000000000002E-2</v>
      </c>
      <c r="CM6367" s="54">
        <v>1.6739999999999999</v>
      </c>
      <c r="CN6367" s="53" t="s">
        <v>37729</v>
      </c>
      <c r="CO6367" s="54">
        <v>29</v>
      </c>
      <c r="CP6367" s="54">
        <v>148</v>
      </c>
      <c r="CQ6367" s="55">
        <f t="shared" si="99"/>
        <v>0.19594594594594594</v>
      </c>
      <c r="CR6367" s="52" t="s">
        <v>28907</v>
      </c>
    </row>
    <row r="6368" spans="81:96">
      <c r="CC6368" s="52">
        <v>6367</v>
      </c>
      <c r="CD6368" s="53" t="s">
        <v>37774</v>
      </c>
      <c r="CE6368" s="53" t="s">
        <v>37775</v>
      </c>
      <c r="CF6368" s="54">
        <v>1360</v>
      </c>
      <c r="CG6368" s="54">
        <v>4.3520000000000003</v>
      </c>
      <c r="CH6368" s="54">
        <v>4.484</v>
      </c>
      <c r="CI6368" s="54">
        <v>1.0960000000000001</v>
      </c>
      <c r="CJ6368" s="54">
        <v>73</v>
      </c>
      <c r="CK6368" s="54">
        <v>3.5</v>
      </c>
      <c r="CL6368" s="54">
        <v>6.8900000000000003E-3</v>
      </c>
      <c r="CM6368" s="54">
        <v>1.5229999999999999</v>
      </c>
      <c r="CN6368" s="53" t="s">
        <v>37729</v>
      </c>
      <c r="CO6368" s="54">
        <v>30</v>
      </c>
      <c r="CP6368" s="54">
        <v>148</v>
      </c>
      <c r="CQ6368" s="55">
        <f t="shared" si="99"/>
        <v>0.20270270270270271</v>
      </c>
      <c r="CR6368" s="52" t="s">
        <v>28907</v>
      </c>
    </row>
    <row r="6369" spans="81:96">
      <c r="CC6369" s="52">
        <v>6368</v>
      </c>
      <c r="CD6369" s="53" t="s">
        <v>31108</v>
      </c>
      <c r="CE6369" s="53" t="s">
        <v>31109</v>
      </c>
      <c r="CF6369" s="54">
        <v>16298</v>
      </c>
      <c r="CG6369" s="54">
        <v>4.2889999999999997</v>
      </c>
      <c r="CH6369" s="54">
        <v>4.7050000000000001</v>
      </c>
      <c r="CI6369" s="54">
        <v>0.70099999999999996</v>
      </c>
      <c r="CJ6369" s="54">
        <v>197</v>
      </c>
      <c r="CK6369" s="54">
        <v>8.1</v>
      </c>
      <c r="CL6369" s="54">
        <v>2.9700000000000001E-2</v>
      </c>
      <c r="CM6369" s="54">
        <v>1.7130000000000001</v>
      </c>
      <c r="CN6369" s="53" t="s">
        <v>37729</v>
      </c>
      <c r="CO6369" s="54">
        <v>31</v>
      </c>
      <c r="CP6369" s="54">
        <v>148</v>
      </c>
      <c r="CQ6369" s="55">
        <f t="shared" si="99"/>
        <v>0.20945945945945946</v>
      </c>
      <c r="CR6369" s="52" t="s">
        <v>28907</v>
      </c>
    </row>
    <row r="6370" spans="81:96">
      <c r="CC6370" s="52">
        <v>6369</v>
      </c>
      <c r="CD6370" s="53" t="s">
        <v>37776</v>
      </c>
      <c r="CE6370" s="53" t="s">
        <v>37777</v>
      </c>
      <c r="CF6370" s="54">
        <v>1298</v>
      </c>
      <c r="CG6370" s="54">
        <v>4.2160000000000002</v>
      </c>
      <c r="CH6370" s="54">
        <v>3.6720000000000002</v>
      </c>
      <c r="CI6370" s="54">
        <v>1.964</v>
      </c>
      <c r="CJ6370" s="54">
        <v>84</v>
      </c>
      <c r="CK6370" s="54">
        <v>2.4</v>
      </c>
      <c r="CL6370" s="54">
        <v>5.9300000000000004E-3</v>
      </c>
      <c r="CM6370" s="54">
        <v>1.212</v>
      </c>
      <c r="CN6370" s="53" t="s">
        <v>37729</v>
      </c>
      <c r="CO6370" s="54">
        <v>32</v>
      </c>
      <c r="CP6370" s="54">
        <v>148</v>
      </c>
      <c r="CQ6370" s="55">
        <f t="shared" si="99"/>
        <v>0.21621621621621623</v>
      </c>
      <c r="CR6370" s="52" t="s">
        <v>28907</v>
      </c>
    </row>
    <row r="6371" spans="81:96">
      <c r="CC6371" s="52">
        <v>6370</v>
      </c>
      <c r="CD6371" s="53" t="s">
        <v>37778</v>
      </c>
      <c r="CE6371" s="53" t="s">
        <v>37779</v>
      </c>
      <c r="CF6371" s="54">
        <v>3147</v>
      </c>
      <c r="CG6371" s="54">
        <v>4.21</v>
      </c>
      <c r="CH6371" s="54">
        <v>3.879</v>
      </c>
      <c r="CI6371" s="54">
        <v>0.89800000000000002</v>
      </c>
      <c r="CJ6371" s="54">
        <v>118</v>
      </c>
      <c r="CK6371" s="54">
        <v>4.2</v>
      </c>
      <c r="CL6371" s="54">
        <v>1.064E-2</v>
      </c>
      <c r="CM6371" s="54">
        <v>1.2050000000000001</v>
      </c>
      <c r="CN6371" s="53" t="s">
        <v>37729</v>
      </c>
      <c r="CO6371" s="54">
        <v>33</v>
      </c>
      <c r="CP6371" s="54">
        <v>148</v>
      </c>
      <c r="CQ6371" s="55">
        <f t="shared" si="99"/>
        <v>0.22297297297297297</v>
      </c>
      <c r="CR6371" s="52" t="s">
        <v>28907</v>
      </c>
    </row>
    <row r="6372" spans="81:96">
      <c r="CC6372" s="52">
        <v>6371</v>
      </c>
      <c r="CD6372" s="53" t="s">
        <v>37780</v>
      </c>
      <c r="CE6372" s="53" t="s">
        <v>37781</v>
      </c>
      <c r="CF6372" s="54">
        <v>529</v>
      </c>
      <c r="CG6372" s="54">
        <v>4.1760000000000002</v>
      </c>
      <c r="CH6372" s="54">
        <v>6.0709999999999997</v>
      </c>
      <c r="CI6372" s="54">
        <v>0</v>
      </c>
      <c r="CJ6372" s="54">
        <v>8</v>
      </c>
      <c r="CK6372" s="54">
        <v>6.6</v>
      </c>
      <c r="CL6372" s="54">
        <v>1.0499999999999999E-3</v>
      </c>
      <c r="CM6372" s="54">
        <v>1.58</v>
      </c>
      <c r="CN6372" s="53" t="s">
        <v>37729</v>
      </c>
      <c r="CO6372" s="54">
        <v>34</v>
      </c>
      <c r="CP6372" s="54">
        <v>148</v>
      </c>
      <c r="CQ6372" s="55">
        <f t="shared" si="99"/>
        <v>0.22972972972972974</v>
      </c>
      <c r="CR6372" s="52" t="s">
        <v>28907</v>
      </c>
    </row>
    <row r="6373" spans="81:96">
      <c r="CC6373" s="52">
        <v>6372</v>
      </c>
      <c r="CD6373" s="53" t="s">
        <v>31110</v>
      </c>
      <c r="CE6373" s="53" t="s">
        <v>31111</v>
      </c>
      <c r="CF6373" s="54">
        <v>3818</v>
      </c>
      <c r="CG6373" s="54">
        <v>4.1470000000000002</v>
      </c>
      <c r="CH6373" s="54">
        <v>3.5659999999999998</v>
      </c>
      <c r="CI6373" s="54">
        <v>1.464</v>
      </c>
      <c r="CJ6373" s="54">
        <v>97</v>
      </c>
      <c r="CK6373" s="54">
        <v>6.6</v>
      </c>
      <c r="CL6373" s="54">
        <v>1.0019999999999999E-2</v>
      </c>
      <c r="CM6373" s="54">
        <v>1.375</v>
      </c>
      <c r="CN6373" s="53" t="s">
        <v>37729</v>
      </c>
      <c r="CO6373" s="54">
        <v>35</v>
      </c>
      <c r="CP6373" s="54">
        <v>148</v>
      </c>
      <c r="CQ6373" s="55">
        <f t="shared" si="99"/>
        <v>0.23648648648648649</v>
      </c>
      <c r="CR6373" s="52" t="s">
        <v>28907</v>
      </c>
    </row>
    <row r="6374" spans="81:96">
      <c r="CC6374" s="52">
        <v>6373</v>
      </c>
      <c r="CD6374" s="53" t="s">
        <v>37782</v>
      </c>
      <c r="CE6374" s="53" t="s">
        <v>37783</v>
      </c>
      <c r="CF6374" s="54">
        <v>1744</v>
      </c>
      <c r="CG6374" s="54">
        <v>4.1120000000000001</v>
      </c>
      <c r="CH6374" s="54">
        <v>3.5259999999999998</v>
      </c>
      <c r="CI6374" s="54">
        <v>1.1719999999999999</v>
      </c>
      <c r="CJ6374" s="54">
        <v>58</v>
      </c>
      <c r="CK6374" s="54">
        <v>4.5999999999999996</v>
      </c>
      <c r="CL6374" s="54">
        <v>5.1900000000000002E-3</v>
      </c>
      <c r="CM6374" s="54">
        <v>1.1160000000000001</v>
      </c>
      <c r="CN6374" s="53" t="s">
        <v>37729</v>
      </c>
      <c r="CO6374" s="54">
        <v>36</v>
      </c>
      <c r="CP6374" s="54">
        <v>148</v>
      </c>
      <c r="CQ6374" s="55">
        <f t="shared" si="99"/>
        <v>0.24324324324324326</v>
      </c>
      <c r="CR6374" s="52" t="s">
        <v>28907</v>
      </c>
    </row>
    <row r="6375" spans="81:96">
      <c r="CC6375" s="52">
        <v>6374</v>
      </c>
      <c r="CD6375" s="53" t="s">
        <v>37784</v>
      </c>
      <c r="CE6375" s="53" t="s">
        <v>37785</v>
      </c>
      <c r="CF6375" s="54">
        <v>1062</v>
      </c>
      <c r="CG6375" s="54">
        <v>4.1029999999999998</v>
      </c>
      <c r="CH6375" s="54">
        <v>4.7300000000000004</v>
      </c>
      <c r="CI6375" s="54">
        <v>0.77100000000000002</v>
      </c>
      <c r="CJ6375" s="54">
        <v>35</v>
      </c>
      <c r="CK6375" s="54">
        <v>5.0999999999999996</v>
      </c>
      <c r="CL6375" s="54">
        <v>2.99E-3</v>
      </c>
      <c r="CM6375" s="54">
        <v>1.494</v>
      </c>
      <c r="CN6375" s="53" t="s">
        <v>37729</v>
      </c>
      <c r="CO6375" s="54">
        <v>37</v>
      </c>
      <c r="CP6375" s="54">
        <v>148</v>
      </c>
      <c r="CQ6375" s="55">
        <f t="shared" si="99"/>
        <v>0.25</v>
      </c>
      <c r="CR6375" s="52" t="s">
        <v>28921</v>
      </c>
    </row>
    <row r="6376" spans="81:96">
      <c r="CC6376" s="52">
        <v>6375</v>
      </c>
      <c r="CD6376" s="53" t="s">
        <v>37786</v>
      </c>
      <c r="CE6376" s="53" t="s">
        <v>37787</v>
      </c>
      <c r="CF6376" s="54">
        <v>5106</v>
      </c>
      <c r="CG6376" s="54">
        <v>4.0970000000000004</v>
      </c>
      <c r="CH6376" s="54">
        <v>4.149</v>
      </c>
      <c r="CI6376" s="54">
        <v>0.36699999999999999</v>
      </c>
      <c r="CJ6376" s="54">
        <v>128</v>
      </c>
      <c r="CK6376" s="54">
        <v>6.7</v>
      </c>
      <c r="CL6376" s="54">
        <v>1.328E-2</v>
      </c>
      <c r="CM6376" s="54">
        <v>1.637</v>
      </c>
      <c r="CN6376" s="53" t="s">
        <v>37729</v>
      </c>
      <c r="CO6376" s="54">
        <v>38</v>
      </c>
      <c r="CP6376" s="54">
        <v>148</v>
      </c>
      <c r="CQ6376" s="55">
        <f t="shared" si="99"/>
        <v>0.25675675675675674</v>
      </c>
      <c r="CR6376" s="52" t="s">
        <v>28921</v>
      </c>
    </row>
    <row r="6377" spans="81:96">
      <c r="CC6377" s="52">
        <v>6376</v>
      </c>
      <c r="CD6377" s="53" t="s">
        <v>37788</v>
      </c>
      <c r="CE6377" s="53" t="s">
        <v>37789</v>
      </c>
      <c r="CF6377" s="54">
        <v>20513</v>
      </c>
      <c r="CG6377" s="54">
        <v>4.0339999999999998</v>
      </c>
      <c r="CH6377" s="54">
        <v>4.2779999999999996</v>
      </c>
      <c r="CI6377" s="54">
        <v>0.98399999999999999</v>
      </c>
      <c r="CJ6377" s="54">
        <v>322</v>
      </c>
      <c r="CK6377" s="54">
        <v>8.5</v>
      </c>
      <c r="CL6377" s="54">
        <v>4.3630000000000002E-2</v>
      </c>
      <c r="CM6377" s="54">
        <v>1.69</v>
      </c>
      <c r="CN6377" s="53" t="s">
        <v>37729</v>
      </c>
      <c r="CO6377" s="54">
        <v>39</v>
      </c>
      <c r="CP6377" s="54">
        <v>148</v>
      </c>
      <c r="CQ6377" s="55">
        <f t="shared" si="99"/>
        <v>0.26351351351351349</v>
      </c>
      <c r="CR6377" s="52" t="s">
        <v>28921</v>
      </c>
    </row>
    <row r="6378" spans="81:96">
      <c r="CC6378" s="52">
        <v>6377</v>
      </c>
      <c r="CD6378" s="53" t="s">
        <v>37790</v>
      </c>
      <c r="CE6378" s="53" t="s">
        <v>37791</v>
      </c>
      <c r="CF6378" s="54">
        <v>2767</v>
      </c>
      <c r="CG6378" s="54">
        <v>4.008</v>
      </c>
      <c r="CH6378" s="54">
        <v>3.4780000000000002</v>
      </c>
      <c r="CI6378" s="54">
        <v>0.67300000000000004</v>
      </c>
      <c r="CJ6378" s="54">
        <v>52</v>
      </c>
      <c r="CK6378" s="54">
        <v>6</v>
      </c>
      <c r="CL6378" s="54">
        <v>6.3E-3</v>
      </c>
      <c r="CM6378" s="54">
        <v>1.014</v>
      </c>
      <c r="CN6378" s="53" t="s">
        <v>37729</v>
      </c>
      <c r="CO6378" s="54">
        <v>40</v>
      </c>
      <c r="CP6378" s="54">
        <v>148</v>
      </c>
      <c r="CQ6378" s="55">
        <f t="shared" si="99"/>
        <v>0.27027027027027029</v>
      </c>
      <c r="CR6378" s="52" t="s">
        <v>28921</v>
      </c>
    </row>
    <row r="6379" spans="81:96">
      <c r="CC6379" s="52">
        <v>6378</v>
      </c>
      <c r="CD6379" s="53" t="s">
        <v>37792</v>
      </c>
      <c r="CE6379" s="53" t="s">
        <v>37793</v>
      </c>
      <c r="CF6379" s="54">
        <v>5954</v>
      </c>
      <c r="CG6379" s="54">
        <v>3.9409999999999998</v>
      </c>
      <c r="CH6379" s="54">
        <v>3.7290000000000001</v>
      </c>
      <c r="CI6379" s="54">
        <v>1.139</v>
      </c>
      <c r="CJ6379" s="54">
        <v>115</v>
      </c>
      <c r="CK6379" s="54">
        <v>5.2</v>
      </c>
      <c r="CL6379" s="54">
        <v>1.4959999999999999E-2</v>
      </c>
      <c r="CM6379" s="54">
        <v>1.0609999999999999</v>
      </c>
      <c r="CN6379" s="53" t="s">
        <v>37729</v>
      </c>
      <c r="CO6379" s="54">
        <v>41</v>
      </c>
      <c r="CP6379" s="54">
        <v>148</v>
      </c>
      <c r="CQ6379" s="55">
        <f t="shared" si="99"/>
        <v>0.27702702702702703</v>
      </c>
      <c r="CR6379" s="52" t="s">
        <v>28921</v>
      </c>
    </row>
    <row r="6380" spans="81:96">
      <c r="CC6380" s="52">
        <v>6379</v>
      </c>
      <c r="CD6380" s="53" t="s">
        <v>37794</v>
      </c>
      <c r="CE6380" s="53" t="s">
        <v>37795</v>
      </c>
      <c r="CF6380" s="54">
        <v>361</v>
      </c>
      <c r="CG6380" s="54">
        <v>3.8570000000000002</v>
      </c>
      <c r="CH6380" s="54">
        <v>3.8570000000000002</v>
      </c>
      <c r="CI6380" s="54">
        <v>1.331</v>
      </c>
      <c r="CJ6380" s="54">
        <v>127</v>
      </c>
      <c r="CK6380" s="54">
        <v>1.1000000000000001</v>
      </c>
      <c r="CL6380" s="54">
        <v>1.15E-3</v>
      </c>
      <c r="CM6380" s="54">
        <v>1.48</v>
      </c>
      <c r="CN6380" s="53" t="s">
        <v>37729</v>
      </c>
      <c r="CO6380" s="54">
        <v>42</v>
      </c>
      <c r="CP6380" s="54">
        <v>148</v>
      </c>
      <c r="CQ6380" s="55">
        <f t="shared" si="99"/>
        <v>0.28378378378378377</v>
      </c>
      <c r="CR6380" s="52" t="s">
        <v>28921</v>
      </c>
    </row>
    <row r="6381" spans="81:96">
      <c r="CC6381" s="52">
        <v>6380</v>
      </c>
      <c r="CD6381" s="53" t="s">
        <v>37796</v>
      </c>
      <c r="CE6381" s="53" t="s">
        <v>37797</v>
      </c>
      <c r="CF6381" s="54">
        <v>24021</v>
      </c>
      <c r="CG6381" s="54">
        <v>3.8279999999999998</v>
      </c>
      <c r="CH6381" s="54">
        <v>3.6040000000000001</v>
      </c>
      <c r="CI6381" s="54">
        <v>0.71299999999999997</v>
      </c>
      <c r="CJ6381" s="54">
        <v>376</v>
      </c>
      <c r="CK6381" s="54">
        <v>9.4</v>
      </c>
      <c r="CL6381" s="54">
        <v>3.8170000000000003E-2</v>
      </c>
      <c r="CM6381" s="54">
        <v>1.1879999999999999</v>
      </c>
      <c r="CN6381" s="53" t="s">
        <v>37729</v>
      </c>
      <c r="CO6381" s="54">
        <v>43</v>
      </c>
      <c r="CP6381" s="54">
        <v>148</v>
      </c>
      <c r="CQ6381" s="55">
        <f t="shared" si="99"/>
        <v>0.29054054054054052</v>
      </c>
      <c r="CR6381" s="52" t="s">
        <v>28921</v>
      </c>
    </row>
    <row r="6382" spans="81:96">
      <c r="CC6382" s="52">
        <v>6381</v>
      </c>
      <c r="CD6382" s="53" t="s">
        <v>37798</v>
      </c>
      <c r="CE6382" s="53" t="s">
        <v>37799</v>
      </c>
      <c r="CF6382" s="54">
        <v>522</v>
      </c>
      <c r="CG6382" s="54">
        <v>3.8159999999999998</v>
      </c>
      <c r="CH6382" s="54"/>
      <c r="CI6382" s="54">
        <v>0.61499999999999999</v>
      </c>
      <c r="CJ6382" s="54">
        <v>26</v>
      </c>
      <c r="CK6382" s="54">
        <v>3.9</v>
      </c>
      <c r="CL6382" s="54">
        <v>1.91E-3</v>
      </c>
      <c r="CM6382" s="54"/>
      <c r="CN6382" s="53" t="s">
        <v>37729</v>
      </c>
      <c r="CO6382" s="54">
        <v>44</v>
      </c>
      <c r="CP6382" s="54">
        <v>148</v>
      </c>
      <c r="CQ6382" s="55">
        <f t="shared" si="99"/>
        <v>0.29729729729729731</v>
      </c>
      <c r="CR6382" s="52" t="s">
        <v>28921</v>
      </c>
    </row>
    <row r="6383" spans="81:96">
      <c r="CC6383" s="52">
        <v>6382</v>
      </c>
      <c r="CD6383" s="53" t="s">
        <v>37729</v>
      </c>
      <c r="CE6383" s="53" t="s">
        <v>37800</v>
      </c>
      <c r="CF6383" s="54">
        <v>9019</v>
      </c>
      <c r="CG6383" s="54">
        <v>3.7949999999999999</v>
      </c>
      <c r="CH6383" s="54">
        <v>3.3620000000000001</v>
      </c>
      <c r="CI6383" s="54">
        <v>1.016</v>
      </c>
      <c r="CJ6383" s="54">
        <v>182</v>
      </c>
      <c r="CK6383" s="54">
        <v>9.4</v>
      </c>
      <c r="CL6383" s="54">
        <v>1.494E-2</v>
      </c>
      <c r="CM6383" s="54">
        <v>1.1419999999999999</v>
      </c>
      <c r="CN6383" s="53" t="s">
        <v>37729</v>
      </c>
      <c r="CO6383" s="54">
        <v>45</v>
      </c>
      <c r="CP6383" s="54">
        <v>148</v>
      </c>
      <c r="CQ6383" s="55">
        <f t="shared" si="99"/>
        <v>0.30405405405405406</v>
      </c>
      <c r="CR6383" s="52" t="s">
        <v>28921</v>
      </c>
    </row>
    <row r="6384" spans="81:96">
      <c r="CC6384" s="52">
        <v>6383</v>
      </c>
      <c r="CD6384" s="53" t="s">
        <v>37801</v>
      </c>
      <c r="CE6384" s="53" t="s">
        <v>37802</v>
      </c>
      <c r="CF6384" s="54">
        <v>731</v>
      </c>
      <c r="CG6384" s="54">
        <v>3.7869999999999999</v>
      </c>
      <c r="CH6384" s="54">
        <v>3.593</v>
      </c>
      <c r="CI6384" s="54">
        <v>0.23799999999999999</v>
      </c>
      <c r="CJ6384" s="54">
        <v>21</v>
      </c>
      <c r="CK6384" s="54">
        <v>5.6</v>
      </c>
      <c r="CL6384" s="54">
        <v>1.9400000000000001E-3</v>
      </c>
      <c r="CM6384" s="54">
        <v>1.1339999999999999</v>
      </c>
      <c r="CN6384" s="53" t="s">
        <v>37729</v>
      </c>
      <c r="CO6384" s="54">
        <v>46</v>
      </c>
      <c r="CP6384" s="54">
        <v>148</v>
      </c>
      <c r="CQ6384" s="55">
        <f t="shared" si="99"/>
        <v>0.3108108108108108</v>
      </c>
      <c r="CR6384" s="52" t="s">
        <v>28921</v>
      </c>
    </row>
    <row r="6385" spans="81:96">
      <c r="CC6385" s="52">
        <v>6384</v>
      </c>
      <c r="CD6385" s="53" t="s">
        <v>9628</v>
      </c>
      <c r="CE6385" s="53" t="s">
        <v>9626</v>
      </c>
      <c r="CF6385" s="54">
        <v>48987</v>
      </c>
      <c r="CG6385" s="54">
        <v>3.7309999999999999</v>
      </c>
      <c r="CH6385" s="54">
        <v>3.891</v>
      </c>
      <c r="CI6385" s="54">
        <v>0.89100000000000001</v>
      </c>
      <c r="CJ6385" s="54">
        <v>506</v>
      </c>
      <c r="CK6385" s="54" t="s">
        <v>28918</v>
      </c>
      <c r="CL6385" s="54">
        <v>5.0299999999999997E-2</v>
      </c>
      <c r="CM6385" s="54">
        <v>1.25</v>
      </c>
      <c r="CN6385" s="53" t="s">
        <v>37729</v>
      </c>
      <c r="CO6385" s="54">
        <v>47</v>
      </c>
      <c r="CP6385" s="54">
        <v>148</v>
      </c>
      <c r="CQ6385" s="55">
        <f t="shared" si="99"/>
        <v>0.31756756756756754</v>
      </c>
      <c r="CR6385" s="52" t="s">
        <v>28921</v>
      </c>
    </row>
    <row r="6386" spans="81:96">
      <c r="CC6386" s="52">
        <v>6385</v>
      </c>
      <c r="CD6386" s="53" t="s">
        <v>6831</v>
      </c>
      <c r="CE6386" s="53" t="s">
        <v>6830</v>
      </c>
      <c r="CF6386" s="54">
        <v>1122</v>
      </c>
      <c r="CG6386" s="54">
        <v>3.7189999999999999</v>
      </c>
      <c r="CH6386" s="54">
        <v>3.7040000000000002</v>
      </c>
      <c r="CI6386" s="54">
        <v>0.67700000000000005</v>
      </c>
      <c r="CJ6386" s="54">
        <v>158</v>
      </c>
      <c r="CK6386" s="54">
        <v>2.1</v>
      </c>
      <c r="CL6386" s="54">
        <v>5.0400000000000002E-3</v>
      </c>
      <c r="CM6386" s="54">
        <v>1.157</v>
      </c>
      <c r="CN6386" s="53" t="s">
        <v>37729</v>
      </c>
      <c r="CO6386" s="54">
        <v>48</v>
      </c>
      <c r="CP6386" s="54">
        <v>148</v>
      </c>
      <c r="CQ6386" s="55">
        <f t="shared" si="99"/>
        <v>0.32432432432432434</v>
      </c>
      <c r="CR6386" s="52" t="s">
        <v>28921</v>
      </c>
    </row>
    <row r="6387" spans="81:96">
      <c r="CC6387" s="52">
        <v>6386</v>
      </c>
      <c r="CD6387" s="53" t="s">
        <v>37803</v>
      </c>
      <c r="CE6387" s="53" t="s">
        <v>37804</v>
      </c>
      <c r="CF6387" s="54">
        <v>1131</v>
      </c>
      <c r="CG6387" s="54">
        <v>3.698</v>
      </c>
      <c r="CH6387" s="54">
        <v>3.52</v>
      </c>
      <c r="CI6387" s="54">
        <v>0.29599999999999999</v>
      </c>
      <c r="CJ6387" s="54">
        <v>27</v>
      </c>
      <c r="CK6387" s="54">
        <v>8.1999999999999993</v>
      </c>
      <c r="CL6387" s="54">
        <v>2.5100000000000001E-3</v>
      </c>
      <c r="CM6387" s="54">
        <v>1.246</v>
      </c>
      <c r="CN6387" s="53" t="s">
        <v>37729</v>
      </c>
      <c r="CO6387" s="54">
        <v>49</v>
      </c>
      <c r="CP6387" s="54">
        <v>148</v>
      </c>
      <c r="CQ6387" s="55">
        <f t="shared" si="99"/>
        <v>0.33108108108108109</v>
      </c>
      <c r="CR6387" s="52" t="s">
        <v>28921</v>
      </c>
    </row>
    <row r="6388" spans="81:96">
      <c r="CC6388" s="52">
        <v>6387</v>
      </c>
      <c r="CD6388" s="53" t="s">
        <v>37805</v>
      </c>
      <c r="CE6388" s="53" t="s">
        <v>37806</v>
      </c>
      <c r="CF6388" s="54">
        <v>6929</v>
      </c>
      <c r="CG6388" s="54">
        <v>3.6720000000000002</v>
      </c>
      <c r="CH6388" s="54">
        <v>3.5539999999999998</v>
      </c>
      <c r="CI6388" s="54">
        <v>0.55800000000000005</v>
      </c>
      <c r="CJ6388" s="54">
        <v>129</v>
      </c>
      <c r="CK6388" s="54">
        <v>7.2</v>
      </c>
      <c r="CL6388" s="54">
        <v>1.421E-2</v>
      </c>
      <c r="CM6388" s="54">
        <v>1.2010000000000001</v>
      </c>
      <c r="CN6388" s="53" t="s">
        <v>37729</v>
      </c>
      <c r="CO6388" s="54">
        <v>50</v>
      </c>
      <c r="CP6388" s="54">
        <v>148</v>
      </c>
      <c r="CQ6388" s="55">
        <f t="shared" si="99"/>
        <v>0.33783783783783783</v>
      </c>
      <c r="CR6388" s="52" t="s">
        <v>28921</v>
      </c>
    </row>
    <row r="6389" spans="81:96">
      <c r="CC6389" s="52">
        <v>6388</v>
      </c>
      <c r="CD6389" s="53" t="s">
        <v>13609</v>
      </c>
      <c r="CE6389" s="53" t="s">
        <v>13617</v>
      </c>
      <c r="CF6389" s="54">
        <v>35325</v>
      </c>
      <c r="CG6389" s="54">
        <v>3.6240000000000001</v>
      </c>
      <c r="CH6389" s="54">
        <v>3.3380000000000001</v>
      </c>
      <c r="CI6389" s="54">
        <v>0.754</v>
      </c>
      <c r="CJ6389" s="54">
        <v>999</v>
      </c>
      <c r="CK6389" s="54">
        <v>5.5</v>
      </c>
      <c r="CL6389" s="54">
        <v>8.3269999999999997E-2</v>
      </c>
      <c r="CM6389" s="54">
        <v>0.94099999999999995</v>
      </c>
      <c r="CN6389" s="53" t="s">
        <v>37729</v>
      </c>
      <c r="CO6389" s="54">
        <v>51</v>
      </c>
      <c r="CP6389" s="54">
        <v>148</v>
      </c>
      <c r="CQ6389" s="55">
        <f t="shared" si="99"/>
        <v>0.34459459459459457</v>
      </c>
      <c r="CR6389" s="52" t="s">
        <v>28921</v>
      </c>
    </row>
    <row r="6390" spans="81:96">
      <c r="CC6390" s="52">
        <v>6389</v>
      </c>
      <c r="CD6390" s="53" t="s">
        <v>29265</v>
      </c>
      <c r="CE6390" s="53" t="s">
        <v>29266</v>
      </c>
      <c r="CF6390" s="54">
        <v>2667</v>
      </c>
      <c r="CG6390" s="54">
        <v>3.5739999999999998</v>
      </c>
      <c r="CH6390" s="54">
        <v>3.5830000000000002</v>
      </c>
      <c r="CI6390" s="54">
        <v>0.95199999999999996</v>
      </c>
      <c r="CJ6390" s="54">
        <v>83</v>
      </c>
      <c r="CK6390" s="54">
        <v>5.0999999999999996</v>
      </c>
      <c r="CL6390" s="54">
        <v>7.3899999999999999E-3</v>
      </c>
      <c r="CM6390" s="54">
        <v>1.077</v>
      </c>
      <c r="CN6390" s="53" t="s">
        <v>37729</v>
      </c>
      <c r="CO6390" s="54">
        <v>52</v>
      </c>
      <c r="CP6390" s="54">
        <v>148</v>
      </c>
      <c r="CQ6390" s="55">
        <f t="shared" si="99"/>
        <v>0.35135135135135137</v>
      </c>
      <c r="CR6390" s="52" t="s">
        <v>28921</v>
      </c>
    </row>
    <row r="6391" spans="81:96">
      <c r="CC6391" s="52">
        <v>6390</v>
      </c>
      <c r="CD6391" s="53" t="s">
        <v>37507</v>
      </c>
      <c r="CE6391" s="53" t="s">
        <v>37508</v>
      </c>
      <c r="CF6391" s="54">
        <v>10530</v>
      </c>
      <c r="CG6391" s="54">
        <v>3.57</v>
      </c>
      <c r="CH6391" s="54">
        <v>3.379</v>
      </c>
      <c r="CI6391" s="54">
        <v>0.80100000000000005</v>
      </c>
      <c r="CJ6391" s="54">
        <v>211</v>
      </c>
      <c r="CK6391" s="54">
        <v>8.6</v>
      </c>
      <c r="CL6391" s="54">
        <v>1.7170000000000001E-2</v>
      </c>
      <c r="CM6391" s="54">
        <v>1.0489999999999999</v>
      </c>
      <c r="CN6391" s="53" t="s">
        <v>37729</v>
      </c>
      <c r="CO6391" s="54">
        <v>53</v>
      </c>
      <c r="CP6391" s="54">
        <v>148</v>
      </c>
      <c r="CQ6391" s="55">
        <f t="shared" si="99"/>
        <v>0.35810810810810811</v>
      </c>
      <c r="CR6391" s="52" t="s">
        <v>28921</v>
      </c>
    </row>
    <row r="6392" spans="81:96">
      <c r="CC6392" s="52">
        <v>6391</v>
      </c>
      <c r="CD6392" s="53" t="s">
        <v>37257</v>
      </c>
      <c r="CE6392" s="53" t="s">
        <v>37258</v>
      </c>
      <c r="CF6392" s="54">
        <v>538</v>
      </c>
      <c r="CG6392" s="54">
        <v>3.5379999999999998</v>
      </c>
      <c r="CH6392" s="54"/>
      <c r="CI6392" s="54">
        <v>0.16</v>
      </c>
      <c r="CJ6392" s="54">
        <v>25</v>
      </c>
      <c r="CK6392" s="54">
        <v>4.0999999999999996</v>
      </c>
      <c r="CL6392" s="54">
        <v>1.3600000000000001E-3</v>
      </c>
      <c r="CM6392" s="54"/>
      <c r="CN6392" s="53" t="s">
        <v>37729</v>
      </c>
      <c r="CO6392" s="54">
        <v>54</v>
      </c>
      <c r="CP6392" s="54">
        <v>148</v>
      </c>
      <c r="CQ6392" s="55">
        <f t="shared" si="99"/>
        <v>0.36486486486486486</v>
      </c>
      <c r="CR6392" s="52" t="s">
        <v>28921</v>
      </c>
    </row>
    <row r="6393" spans="81:96">
      <c r="CC6393" s="52">
        <v>6392</v>
      </c>
      <c r="CD6393" s="53" t="s">
        <v>37509</v>
      </c>
      <c r="CE6393" s="53" t="s">
        <v>37510</v>
      </c>
      <c r="CF6393" s="54">
        <v>7164</v>
      </c>
      <c r="CG6393" s="54">
        <v>3.4039999999999999</v>
      </c>
      <c r="CH6393" s="54">
        <v>3.6150000000000002</v>
      </c>
      <c r="CI6393" s="54">
        <v>0.876</v>
      </c>
      <c r="CJ6393" s="54">
        <v>275</v>
      </c>
      <c r="CK6393" s="54">
        <v>5</v>
      </c>
      <c r="CL6393" s="54">
        <v>2.2179999999999998E-2</v>
      </c>
      <c r="CM6393" s="54">
        <v>1.2370000000000001</v>
      </c>
      <c r="CN6393" s="53" t="s">
        <v>37729</v>
      </c>
      <c r="CO6393" s="54">
        <v>55</v>
      </c>
      <c r="CP6393" s="54">
        <v>148</v>
      </c>
      <c r="CQ6393" s="55">
        <f t="shared" si="99"/>
        <v>0.3716216216216216</v>
      </c>
      <c r="CR6393" s="52" t="s">
        <v>28921</v>
      </c>
    </row>
    <row r="6394" spans="81:96">
      <c r="CC6394" s="52">
        <v>6393</v>
      </c>
      <c r="CD6394" s="53" t="s">
        <v>29267</v>
      </c>
      <c r="CE6394" s="53" t="s">
        <v>29268</v>
      </c>
      <c r="CF6394" s="54">
        <v>3335</v>
      </c>
      <c r="CG6394" s="54">
        <v>3.3969999999999998</v>
      </c>
      <c r="CH6394" s="54">
        <v>2.8839999999999999</v>
      </c>
      <c r="CI6394" s="54">
        <v>0.85399999999999998</v>
      </c>
      <c r="CJ6394" s="54">
        <v>89</v>
      </c>
      <c r="CK6394" s="54">
        <v>5.6</v>
      </c>
      <c r="CL6394" s="54">
        <v>7.0699999999999999E-3</v>
      </c>
      <c r="CM6394" s="54">
        <v>0.76300000000000001</v>
      </c>
      <c r="CN6394" s="53" t="s">
        <v>37729</v>
      </c>
      <c r="CO6394" s="54">
        <v>56</v>
      </c>
      <c r="CP6394" s="54">
        <v>148</v>
      </c>
      <c r="CQ6394" s="55">
        <f t="shared" si="99"/>
        <v>0.3783783783783784</v>
      </c>
      <c r="CR6394" s="52" t="s">
        <v>28921</v>
      </c>
    </row>
    <row r="6395" spans="81:96">
      <c r="CC6395" s="52">
        <v>6394</v>
      </c>
      <c r="CD6395" s="53" t="s">
        <v>30075</v>
      </c>
      <c r="CE6395" s="53" t="s">
        <v>30076</v>
      </c>
      <c r="CF6395" s="54">
        <v>911</v>
      </c>
      <c r="CG6395" s="54">
        <v>3.2709999999999999</v>
      </c>
      <c r="CH6395" s="54">
        <v>2.992</v>
      </c>
      <c r="CI6395" s="54">
        <v>0.66700000000000004</v>
      </c>
      <c r="CJ6395" s="54">
        <v>81</v>
      </c>
      <c r="CK6395" s="54">
        <v>2.7</v>
      </c>
      <c r="CL6395" s="54">
        <v>3.6700000000000001E-3</v>
      </c>
      <c r="CM6395" s="54">
        <v>0.90500000000000003</v>
      </c>
      <c r="CN6395" s="53" t="s">
        <v>37729</v>
      </c>
      <c r="CO6395" s="54">
        <v>57</v>
      </c>
      <c r="CP6395" s="54">
        <v>148</v>
      </c>
      <c r="CQ6395" s="55">
        <f t="shared" si="99"/>
        <v>0.38513513513513514</v>
      </c>
      <c r="CR6395" s="52" t="s">
        <v>28921</v>
      </c>
    </row>
    <row r="6396" spans="81:96">
      <c r="CC6396" s="52">
        <v>6395</v>
      </c>
      <c r="CD6396" s="53" t="s">
        <v>31142</v>
      </c>
      <c r="CE6396" s="53" t="s">
        <v>31143</v>
      </c>
      <c r="CF6396" s="54">
        <v>3882</v>
      </c>
      <c r="CG6396" s="54">
        <v>3.2360000000000002</v>
      </c>
      <c r="CH6396" s="54">
        <v>3.5219999999999998</v>
      </c>
      <c r="CI6396" s="54">
        <v>0.31</v>
      </c>
      <c r="CJ6396" s="54">
        <v>445</v>
      </c>
      <c r="CK6396" s="54">
        <v>3.1</v>
      </c>
      <c r="CL6396" s="54">
        <v>1.163E-2</v>
      </c>
      <c r="CM6396" s="54">
        <v>0.91300000000000003</v>
      </c>
      <c r="CN6396" s="53" t="s">
        <v>37729</v>
      </c>
      <c r="CO6396" s="54">
        <v>58</v>
      </c>
      <c r="CP6396" s="54">
        <v>148</v>
      </c>
      <c r="CQ6396" s="55">
        <f t="shared" si="99"/>
        <v>0.39189189189189189</v>
      </c>
      <c r="CR6396" s="52" t="s">
        <v>28921</v>
      </c>
    </row>
    <row r="6397" spans="81:96">
      <c r="CC6397" s="52">
        <v>6396</v>
      </c>
      <c r="CD6397" s="53" t="s">
        <v>37807</v>
      </c>
      <c r="CE6397" s="53" t="s">
        <v>37808</v>
      </c>
      <c r="CF6397" s="54">
        <v>3979</v>
      </c>
      <c r="CG6397" s="54">
        <v>3.1840000000000002</v>
      </c>
      <c r="CH6397" s="54">
        <v>3.266</v>
      </c>
      <c r="CI6397" s="54">
        <v>0.66400000000000003</v>
      </c>
      <c r="CJ6397" s="54">
        <v>131</v>
      </c>
      <c r="CK6397" s="54">
        <v>5.0999999999999996</v>
      </c>
      <c r="CL6397" s="54">
        <v>1.047E-2</v>
      </c>
      <c r="CM6397" s="54">
        <v>0.998</v>
      </c>
      <c r="CN6397" s="53" t="s">
        <v>37729</v>
      </c>
      <c r="CO6397" s="54">
        <v>59</v>
      </c>
      <c r="CP6397" s="54">
        <v>148</v>
      </c>
      <c r="CQ6397" s="55">
        <f t="shared" si="99"/>
        <v>0.39864864864864863</v>
      </c>
      <c r="CR6397" s="52" t="s">
        <v>28921</v>
      </c>
    </row>
    <row r="6398" spans="81:96">
      <c r="CC6398" s="52">
        <v>6397</v>
      </c>
      <c r="CD6398" s="53" t="s">
        <v>37809</v>
      </c>
      <c r="CE6398" s="53" t="s">
        <v>37810</v>
      </c>
      <c r="CF6398" s="54">
        <v>1320</v>
      </c>
      <c r="CG6398" s="54">
        <v>3.1760000000000002</v>
      </c>
      <c r="CH6398" s="54">
        <v>2.78</v>
      </c>
      <c r="CI6398" s="54">
        <v>0.255</v>
      </c>
      <c r="CJ6398" s="54">
        <v>51</v>
      </c>
      <c r="CK6398" s="54">
        <v>6</v>
      </c>
      <c r="CL6398" s="54">
        <v>2.8999999999999998E-3</v>
      </c>
      <c r="CM6398" s="54">
        <v>0.78800000000000003</v>
      </c>
      <c r="CN6398" s="53" t="s">
        <v>37729</v>
      </c>
      <c r="CO6398" s="54">
        <v>60</v>
      </c>
      <c r="CP6398" s="54">
        <v>148</v>
      </c>
      <c r="CQ6398" s="55">
        <f t="shared" si="99"/>
        <v>0.40540540540540543</v>
      </c>
      <c r="CR6398" s="52" t="s">
        <v>28921</v>
      </c>
    </row>
    <row r="6399" spans="81:96">
      <c r="CC6399" s="52">
        <v>6398</v>
      </c>
      <c r="CD6399" s="53" t="s">
        <v>37811</v>
      </c>
      <c r="CE6399" s="53" t="s">
        <v>37812</v>
      </c>
      <c r="CF6399" s="54">
        <v>2248</v>
      </c>
      <c r="CG6399" s="54">
        <v>3.0979999999999999</v>
      </c>
      <c r="CH6399" s="54">
        <v>3.0619999999999998</v>
      </c>
      <c r="CI6399" s="54">
        <v>0.73</v>
      </c>
      <c r="CJ6399" s="54">
        <v>111</v>
      </c>
      <c r="CK6399" s="54">
        <v>5</v>
      </c>
      <c r="CL6399" s="54">
        <v>6.8300000000000001E-3</v>
      </c>
      <c r="CM6399" s="54">
        <v>1.103</v>
      </c>
      <c r="CN6399" s="53" t="s">
        <v>37729</v>
      </c>
      <c r="CO6399" s="54">
        <v>61</v>
      </c>
      <c r="CP6399" s="54">
        <v>148</v>
      </c>
      <c r="CQ6399" s="55">
        <f t="shared" si="99"/>
        <v>0.41216216216216217</v>
      </c>
      <c r="CR6399" s="52" t="s">
        <v>28921</v>
      </c>
    </row>
    <row r="6400" spans="81:96">
      <c r="CC6400" s="52">
        <v>6399</v>
      </c>
      <c r="CD6400" s="53" t="s">
        <v>37813</v>
      </c>
      <c r="CE6400" s="53" t="s">
        <v>37814</v>
      </c>
      <c r="CF6400" s="54">
        <v>4148</v>
      </c>
      <c r="CG6400" s="54">
        <v>3.0779999999999998</v>
      </c>
      <c r="CH6400" s="54">
        <v>2.7469999999999999</v>
      </c>
      <c r="CI6400" s="54"/>
      <c r="CJ6400" s="54">
        <v>0</v>
      </c>
      <c r="CK6400" s="54">
        <v>7.8</v>
      </c>
      <c r="CL6400" s="54">
        <v>6.8599999999999998E-3</v>
      </c>
      <c r="CM6400" s="54">
        <v>0.82299999999999995</v>
      </c>
      <c r="CN6400" s="53" t="s">
        <v>37729</v>
      </c>
      <c r="CO6400" s="54">
        <v>62</v>
      </c>
      <c r="CP6400" s="54">
        <v>148</v>
      </c>
      <c r="CQ6400" s="55">
        <f t="shared" si="99"/>
        <v>0.41891891891891891</v>
      </c>
      <c r="CR6400" s="52" t="s">
        <v>28921</v>
      </c>
    </row>
    <row r="6401" spans="81:96">
      <c r="CC6401" s="52">
        <v>6400</v>
      </c>
      <c r="CD6401" s="53" t="s">
        <v>16478</v>
      </c>
      <c r="CE6401" s="53" t="s">
        <v>16486</v>
      </c>
      <c r="CF6401" s="54">
        <v>3495</v>
      </c>
      <c r="CG6401" s="54">
        <v>3.044</v>
      </c>
      <c r="CH6401" s="54">
        <v>2.94</v>
      </c>
      <c r="CI6401" s="54">
        <v>0.496</v>
      </c>
      <c r="CJ6401" s="54">
        <v>117</v>
      </c>
      <c r="CK6401" s="54">
        <v>5</v>
      </c>
      <c r="CL6401" s="54">
        <v>1.005E-2</v>
      </c>
      <c r="CM6401" s="54">
        <v>0.94499999999999995</v>
      </c>
      <c r="CN6401" s="53" t="s">
        <v>37729</v>
      </c>
      <c r="CO6401" s="54">
        <v>63</v>
      </c>
      <c r="CP6401" s="54">
        <v>148</v>
      </c>
      <c r="CQ6401" s="55">
        <f t="shared" si="99"/>
        <v>0.42567567567567566</v>
      </c>
      <c r="CR6401" s="52" t="s">
        <v>28921</v>
      </c>
    </row>
    <row r="6402" spans="81:96">
      <c r="CC6402" s="52">
        <v>6401</v>
      </c>
      <c r="CD6402" s="53" t="s">
        <v>37815</v>
      </c>
      <c r="CE6402" s="53" t="s">
        <v>37816</v>
      </c>
      <c r="CF6402" s="54">
        <v>1526</v>
      </c>
      <c r="CG6402" s="54">
        <v>3.0379999999999998</v>
      </c>
      <c r="CH6402" s="54">
        <v>3.0049999999999999</v>
      </c>
      <c r="CI6402" s="54">
        <v>0.73799999999999999</v>
      </c>
      <c r="CJ6402" s="54">
        <v>42</v>
      </c>
      <c r="CK6402" s="54">
        <v>7.2</v>
      </c>
      <c r="CL6402" s="54">
        <v>2.7899999999999999E-3</v>
      </c>
      <c r="CM6402" s="54">
        <v>0.878</v>
      </c>
      <c r="CN6402" s="53" t="s">
        <v>37729</v>
      </c>
      <c r="CO6402" s="54">
        <v>64</v>
      </c>
      <c r="CP6402" s="54">
        <v>148</v>
      </c>
      <c r="CQ6402" s="55">
        <f t="shared" ref="CQ6402:CQ6465" si="100">CO6402/CP6402</f>
        <v>0.43243243243243246</v>
      </c>
      <c r="CR6402" s="52" t="s">
        <v>28921</v>
      </c>
    </row>
    <row r="6403" spans="81:96">
      <c r="CC6403" s="52">
        <v>6402</v>
      </c>
      <c r="CD6403" s="53" t="s">
        <v>37817</v>
      </c>
      <c r="CE6403" s="53" t="s">
        <v>37818</v>
      </c>
      <c r="CF6403" s="54">
        <v>12025</v>
      </c>
      <c r="CG6403" s="54">
        <v>3.0369999999999999</v>
      </c>
      <c r="CH6403" s="54">
        <v>3.2669999999999999</v>
      </c>
      <c r="CI6403" s="54">
        <v>0.75700000000000001</v>
      </c>
      <c r="CJ6403" s="54">
        <v>284</v>
      </c>
      <c r="CK6403" s="54">
        <v>9.9</v>
      </c>
      <c r="CL6403" s="54">
        <v>1.6590000000000001E-2</v>
      </c>
      <c r="CM6403" s="54">
        <v>1.016</v>
      </c>
      <c r="CN6403" s="53" t="s">
        <v>37729</v>
      </c>
      <c r="CO6403" s="54">
        <v>65</v>
      </c>
      <c r="CP6403" s="54">
        <v>148</v>
      </c>
      <c r="CQ6403" s="55">
        <f t="shared" si="100"/>
        <v>0.4391891891891892</v>
      </c>
      <c r="CR6403" s="52" t="s">
        <v>28921</v>
      </c>
    </row>
    <row r="6404" spans="81:96">
      <c r="CC6404" s="52">
        <v>6403</v>
      </c>
      <c r="CD6404" s="53" t="s">
        <v>37819</v>
      </c>
      <c r="CE6404" s="53" t="s">
        <v>37820</v>
      </c>
      <c r="CF6404" s="54">
        <v>1154</v>
      </c>
      <c r="CG6404" s="54">
        <v>2.9889999999999999</v>
      </c>
      <c r="CH6404" s="54">
        <v>2.7040000000000002</v>
      </c>
      <c r="CI6404" s="54">
        <v>0.75</v>
      </c>
      <c r="CJ6404" s="54">
        <v>44</v>
      </c>
      <c r="CK6404" s="54">
        <v>5.7</v>
      </c>
      <c r="CL6404" s="54">
        <v>2.4599999999999999E-3</v>
      </c>
      <c r="CM6404" s="54">
        <v>0.72699999999999998</v>
      </c>
      <c r="CN6404" s="53" t="s">
        <v>37729</v>
      </c>
      <c r="CO6404" s="54">
        <v>66</v>
      </c>
      <c r="CP6404" s="54">
        <v>148</v>
      </c>
      <c r="CQ6404" s="55">
        <f t="shared" si="100"/>
        <v>0.44594594594594594</v>
      </c>
      <c r="CR6404" s="52" t="s">
        <v>28921</v>
      </c>
    </row>
    <row r="6405" spans="81:96">
      <c r="CC6405" s="52">
        <v>6404</v>
      </c>
      <c r="CD6405" s="53" t="s">
        <v>16913</v>
      </c>
      <c r="CE6405" s="53" t="s">
        <v>16912</v>
      </c>
      <c r="CF6405" s="54">
        <v>8795</v>
      </c>
      <c r="CG6405" s="54">
        <v>2.9729999999999999</v>
      </c>
      <c r="CH6405" s="54">
        <v>2.7490000000000001</v>
      </c>
      <c r="CI6405" s="54">
        <v>0.92400000000000004</v>
      </c>
      <c r="CJ6405" s="54">
        <v>171</v>
      </c>
      <c r="CK6405" s="54">
        <v>6.5</v>
      </c>
      <c r="CL6405" s="54">
        <v>1.83E-2</v>
      </c>
      <c r="CM6405" s="54">
        <v>0.86199999999999999</v>
      </c>
      <c r="CN6405" s="53" t="s">
        <v>37729</v>
      </c>
      <c r="CO6405" s="54">
        <v>67</v>
      </c>
      <c r="CP6405" s="54">
        <v>148</v>
      </c>
      <c r="CQ6405" s="55">
        <f t="shared" si="100"/>
        <v>0.45270270270270269</v>
      </c>
      <c r="CR6405" s="52" t="s">
        <v>28921</v>
      </c>
    </row>
    <row r="6406" spans="81:96">
      <c r="CC6406" s="52">
        <v>6405</v>
      </c>
      <c r="CD6406" s="53" t="s">
        <v>37821</v>
      </c>
      <c r="CE6406" s="53" t="s">
        <v>37822</v>
      </c>
      <c r="CF6406" s="54">
        <v>2664</v>
      </c>
      <c r="CG6406" s="54">
        <v>2.9340000000000002</v>
      </c>
      <c r="CH6406" s="54">
        <v>3.0550000000000002</v>
      </c>
      <c r="CI6406" s="54"/>
      <c r="CJ6406" s="54">
        <v>0</v>
      </c>
      <c r="CK6406" s="54">
        <v>2.6</v>
      </c>
      <c r="CL6406" s="54">
        <v>1.0410000000000001E-2</v>
      </c>
      <c r="CM6406" s="54">
        <v>0.84099999999999997</v>
      </c>
      <c r="CN6406" s="53" t="s">
        <v>37729</v>
      </c>
      <c r="CO6406" s="54">
        <v>68</v>
      </c>
      <c r="CP6406" s="54">
        <v>148</v>
      </c>
      <c r="CQ6406" s="55">
        <f t="shared" si="100"/>
        <v>0.45945945945945948</v>
      </c>
      <c r="CR6406" s="52" t="s">
        <v>28921</v>
      </c>
    </row>
    <row r="6407" spans="81:96">
      <c r="CC6407" s="52">
        <v>6406</v>
      </c>
      <c r="CD6407" s="53" t="s">
        <v>36678</v>
      </c>
      <c r="CE6407" s="53" t="s">
        <v>36679</v>
      </c>
      <c r="CF6407" s="54">
        <v>3079</v>
      </c>
      <c r="CG6407" s="54">
        <v>2.9129999999999998</v>
      </c>
      <c r="CH6407" s="54">
        <v>3.113</v>
      </c>
      <c r="CI6407" s="54">
        <v>0.53300000000000003</v>
      </c>
      <c r="CJ6407" s="54">
        <v>75</v>
      </c>
      <c r="CK6407" s="54">
        <v>7.2</v>
      </c>
      <c r="CL6407" s="54">
        <v>6.9100000000000003E-3</v>
      </c>
      <c r="CM6407" s="54">
        <v>1.0660000000000001</v>
      </c>
      <c r="CN6407" s="53" t="s">
        <v>37729</v>
      </c>
      <c r="CO6407" s="54">
        <v>69</v>
      </c>
      <c r="CP6407" s="54">
        <v>148</v>
      </c>
      <c r="CQ6407" s="55">
        <f t="shared" si="100"/>
        <v>0.46621621621621623</v>
      </c>
      <c r="CR6407" s="52" t="s">
        <v>28921</v>
      </c>
    </row>
    <row r="6408" spans="81:96">
      <c r="CC6408" s="52">
        <v>6407</v>
      </c>
      <c r="CD6408" s="53" t="s">
        <v>37823</v>
      </c>
      <c r="CE6408" s="53" t="s">
        <v>27445</v>
      </c>
      <c r="CF6408" s="54">
        <v>6719</v>
      </c>
      <c r="CG6408" s="54">
        <v>2.8610000000000002</v>
      </c>
      <c r="CH6408" s="54">
        <v>2.923</v>
      </c>
      <c r="CI6408" s="54">
        <v>0.504</v>
      </c>
      <c r="CJ6408" s="54">
        <v>115</v>
      </c>
      <c r="CK6408" s="54">
        <v>8.4</v>
      </c>
      <c r="CL6408" s="54">
        <v>1.0279999999999999E-2</v>
      </c>
      <c r="CM6408" s="54">
        <v>0.92200000000000004</v>
      </c>
      <c r="CN6408" s="53" t="s">
        <v>37729</v>
      </c>
      <c r="CO6408" s="54">
        <v>70</v>
      </c>
      <c r="CP6408" s="54">
        <v>148</v>
      </c>
      <c r="CQ6408" s="55">
        <f t="shared" si="100"/>
        <v>0.47297297297297297</v>
      </c>
      <c r="CR6408" s="52" t="s">
        <v>28921</v>
      </c>
    </row>
    <row r="6409" spans="81:96">
      <c r="CC6409" s="52">
        <v>6408</v>
      </c>
      <c r="CD6409" s="53" t="s">
        <v>37824</v>
      </c>
      <c r="CE6409" s="53" t="s">
        <v>37825</v>
      </c>
      <c r="CF6409" s="54">
        <v>5952</v>
      </c>
      <c r="CG6409" s="54">
        <v>2.8149999999999999</v>
      </c>
      <c r="CH6409" s="54">
        <v>3.339</v>
      </c>
      <c r="CI6409" s="54">
        <v>0.95</v>
      </c>
      <c r="CJ6409" s="54">
        <v>238</v>
      </c>
      <c r="CK6409" s="54">
        <v>6.2</v>
      </c>
      <c r="CL6409" s="54">
        <v>8.9999999999999993E-3</v>
      </c>
      <c r="CM6409" s="54">
        <v>0.70599999999999996</v>
      </c>
      <c r="CN6409" s="53" t="s">
        <v>37729</v>
      </c>
      <c r="CO6409" s="54">
        <v>71</v>
      </c>
      <c r="CP6409" s="54">
        <v>148</v>
      </c>
      <c r="CQ6409" s="55">
        <f t="shared" si="100"/>
        <v>0.47972972972972971</v>
      </c>
      <c r="CR6409" s="52" t="s">
        <v>28921</v>
      </c>
    </row>
    <row r="6410" spans="81:96">
      <c r="CC6410" s="52">
        <v>6409</v>
      </c>
      <c r="CD6410" s="53" t="s">
        <v>37826</v>
      </c>
      <c r="CE6410" s="53" t="s">
        <v>37827</v>
      </c>
      <c r="CF6410" s="54">
        <v>2512</v>
      </c>
      <c r="CG6410" s="54">
        <v>2.8149999999999999</v>
      </c>
      <c r="CH6410" s="54">
        <v>3.012</v>
      </c>
      <c r="CI6410" s="54">
        <v>0.74</v>
      </c>
      <c r="CJ6410" s="54">
        <v>50</v>
      </c>
      <c r="CK6410" s="54">
        <v>6</v>
      </c>
      <c r="CL6410" s="54">
        <v>5.6600000000000001E-3</v>
      </c>
      <c r="CM6410" s="54">
        <v>0.874</v>
      </c>
      <c r="CN6410" s="53" t="s">
        <v>37729</v>
      </c>
      <c r="CO6410" s="54">
        <v>71</v>
      </c>
      <c r="CP6410" s="54">
        <v>148</v>
      </c>
      <c r="CQ6410" s="55">
        <f t="shared" si="100"/>
        <v>0.47972972972972971</v>
      </c>
      <c r="CR6410" s="52" t="s">
        <v>28921</v>
      </c>
    </row>
    <row r="6411" spans="81:96">
      <c r="CC6411" s="52">
        <v>6410</v>
      </c>
      <c r="CD6411" s="53" t="s">
        <v>29271</v>
      </c>
      <c r="CE6411" s="53" t="s">
        <v>29272</v>
      </c>
      <c r="CF6411" s="54">
        <v>1568</v>
      </c>
      <c r="CG6411" s="54">
        <v>2.7650000000000001</v>
      </c>
      <c r="CH6411" s="54">
        <v>2.6819999999999999</v>
      </c>
      <c r="CI6411" s="54">
        <v>0.55000000000000004</v>
      </c>
      <c r="CJ6411" s="54">
        <v>80</v>
      </c>
      <c r="CK6411" s="54">
        <v>4.5999999999999996</v>
      </c>
      <c r="CL6411" s="54">
        <v>4.4400000000000004E-3</v>
      </c>
      <c r="CM6411" s="54">
        <v>0.80900000000000005</v>
      </c>
      <c r="CN6411" s="53" t="s">
        <v>37729</v>
      </c>
      <c r="CO6411" s="54">
        <v>73</v>
      </c>
      <c r="CP6411" s="54">
        <v>148</v>
      </c>
      <c r="CQ6411" s="55">
        <f t="shared" si="100"/>
        <v>0.49324324324324326</v>
      </c>
      <c r="CR6411" s="52" t="s">
        <v>28921</v>
      </c>
    </row>
    <row r="6412" spans="81:96">
      <c r="CC6412" s="52">
        <v>6411</v>
      </c>
      <c r="CD6412" s="53" t="s">
        <v>37828</v>
      </c>
      <c r="CE6412" s="53" t="s">
        <v>37829</v>
      </c>
      <c r="CF6412" s="54">
        <v>1844</v>
      </c>
      <c r="CG6412" s="54">
        <v>2.7330000000000001</v>
      </c>
      <c r="CH6412" s="54">
        <v>2.57</v>
      </c>
      <c r="CI6412" s="54">
        <v>0.34200000000000003</v>
      </c>
      <c r="CJ6412" s="54">
        <v>38</v>
      </c>
      <c r="CK6412" s="54">
        <v>8.4</v>
      </c>
      <c r="CL6412" s="54">
        <v>4.1099999999999999E-3</v>
      </c>
      <c r="CM6412" s="54">
        <v>0.98499999999999999</v>
      </c>
      <c r="CN6412" s="53" t="s">
        <v>37729</v>
      </c>
      <c r="CO6412" s="54">
        <v>74</v>
      </c>
      <c r="CP6412" s="54">
        <v>148</v>
      </c>
      <c r="CQ6412" s="55">
        <f t="shared" si="100"/>
        <v>0.5</v>
      </c>
      <c r="CR6412" s="52" t="s">
        <v>28938</v>
      </c>
    </row>
    <row r="6413" spans="81:96">
      <c r="CC6413" s="52">
        <v>6412</v>
      </c>
      <c r="CD6413" s="53" t="s">
        <v>37830</v>
      </c>
      <c r="CE6413" s="53" t="s">
        <v>37831</v>
      </c>
      <c r="CF6413" s="54">
        <v>11318</v>
      </c>
      <c r="CG6413" s="54">
        <v>2.7229999999999999</v>
      </c>
      <c r="CH6413" s="54">
        <v>2.9129999999999998</v>
      </c>
      <c r="CI6413" s="54">
        <v>0.63900000000000001</v>
      </c>
      <c r="CJ6413" s="54">
        <v>330</v>
      </c>
      <c r="CK6413" s="54">
        <v>7.5</v>
      </c>
      <c r="CL6413" s="54">
        <v>2.8070000000000001E-2</v>
      </c>
      <c r="CM6413" s="54">
        <v>1.125</v>
      </c>
      <c r="CN6413" s="53" t="s">
        <v>37729</v>
      </c>
      <c r="CO6413" s="54">
        <v>75</v>
      </c>
      <c r="CP6413" s="54">
        <v>148</v>
      </c>
      <c r="CQ6413" s="55">
        <f t="shared" si="100"/>
        <v>0.5067567567567568</v>
      </c>
      <c r="CR6413" s="52" t="s">
        <v>28938</v>
      </c>
    </row>
    <row r="6414" spans="81:96">
      <c r="CC6414" s="52">
        <v>6413</v>
      </c>
      <c r="CD6414" s="53" t="s">
        <v>37832</v>
      </c>
      <c r="CE6414" s="53" t="s">
        <v>37833</v>
      </c>
      <c r="CF6414" s="54">
        <v>2080</v>
      </c>
      <c r="CG6414" s="54">
        <v>2.714</v>
      </c>
      <c r="CH6414" s="54">
        <v>2.1629999999999998</v>
      </c>
      <c r="CI6414" s="54">
        <v>0.80300000000000005</v>
      </c>
      <c r="CJ6414" s="54">
        <v>66</v>
      </c>
      <c r="CK6414" s="54">
        <v>6.9</v>
      </c>
      <c r="CL6414" s="54">
        <v>3.64E-3</v>
      </c>
      <c r="CM6414" s="54">
        <v>0.58499999999999996</v>
      </c>
      <c r="CN6414" s="53" t="s">
        <v>37729</v>
      </c>
      <c r="CO6414" s="54">
        <v>76</v>
      </c>
      <c r="CP6414" s="54">
        <v>148</v>
      </c>
      <c r="CQ6414" s="55">
        <f t="shared" si="100"/>
        <v>0.51351351351351349</v>
      </c>
      <c r="CR6414" s="52" t="s">
        <v>28938</v>
      </c>
    </row>
    <row r="6415" spans="81:96">
      <c r="CC6415" s="52">
        <v>6414</v>
      </c>
      <c r="CD6415" s="53" t="s">
        <v>37834</v>
      </c>
      <c r="CE6415" s="53" t="s">
        <v>37835</v>
      </c>
      <c r="CF6415" s="54">
        <v>2416</v>
      </c>
      <c r="CG6415" s="54">
        <v>2.7109999999999999</v>
      </c>
      <c r="CH6415" s="54">
        <v>3.085</v>
      </c>
      <c r="CI6415" s="54">
        <v>0.77400000000000002</v>
      </c>
      <c r="CJ6415" s="54">
        <v>93</v>
      </c>
      <c r="CK6415" s="54">
        <v>5.6</v>
      </c>
      <c r="CL6415" s="54">
        <v>6.0699999999999999E-3</v>
      </c>
      <c r="CM6415" s="54">
        <v>0.95399999999999996</v>
      </c>
      <c r="CN6415" s="53" t="s">
        <v>37729</v>
      </c>
      <c r="CO6415" s="54">
        <v>77</v>
      </c>
      <c r="CP6415" s="54">
        <v>148</v>
      </c>
      <c r="CQ6415" s="55">
        <f t="shared" si="100"/>
        <v>0.52027027027027029</v>
      </c>
      <c r="CR6415" s="52" t="s">
        <v>28938</v>
      </c>
    </row>
    <row r="6416" spans="81:96">
      <c r="CC6416" s="52">
        <v>6415</v>
      </c>
      <c r="CD6416" s="53" t="s">
        <v>5641</v>
      </c>
      <c r="CE6416" s="53" t="s">
        <v>5639</v>
      </c>
      <c r="CF6416" s="54">
        <v>8732</v>
      </c>
      <c r="CG6416" s="54">
        <v>2.6739999999999999</v>
      </c>
      <c r="CH6416" s="54">
        <v>2.996</v>
      </c>
      <c r="CI6416" s="54">
        <v>0.36699999999999999</v>
      </c>
      <c r="CJ6416" s="54">
        <v>376</v>
      </c>
      <c r="CK6416" s="54">
        <v>5.3</v>
      </c>
      <c r="CL6416" s="54">
        <v>1.3639999999999999E-2</v>
      </c>
      <c r="CM6416" s="54">
        <v>0.54800000000000004</v>
      </c>
      <c r="CN6416" s="53" t="s">
        <v>37729</v>
      </c>
      <c r="CO6416" s="54">
        <v>78</v>
      </c>
      <c r="CP6416" s="54">
        <v>148</v>
      </c>
      <c r="CQ6416" s="55">
        <f t="shared" si="100"/>
        <v>0.52702702702702697</v>
      </c>
      <c r="CR6416" s="52" t="s">
        <v>28938</v>
      </c>
    </row>
    <row r="6417" spans="81:96">
      <c r="CC6417" s="52">
        <v>6416</v>
      </c>
      <c r="CD6417" s="53" t="s">
        <v>29273</v>
      </c>
      <c r="CE6417" s="53" t="s">
        <v>29274</v>
      </c>
      <c r="CF6417" s="54">
        <v>4978</v>
      </c>
      <c r="CG6417" s="54">
        <v>2.673</v>
      </c>
      <c r="CH6417" s="54">
        <v>2.3559999999999999</v>
      </c>
      <c r="CI6417" s="54">
        <v>0.42599999999999999</v>
      </c>
      <c r="CJ6417" s="54">
        <v>101</v>
      </c>
      <c r="CK6417" s="54">
        <v>8.3000000000000007</v>
      </c>
      <c r="CL6417" s="54">
        <v>7.5199999999999998E-3</v>
      </c>
      <c r="CM6417" s="54">
        <v>0.59199999999999997</v>
      </c>
      <c r="CN6417" s="53" t="s">
        <v>37729</v>
      </c>
      <c r="CO6417" s="54">
        <v>79</v>
      </c>
      <c r="CP6417" s="54">
        <v>148</v>
      </c>
      <c r="CQ6417" s="55">
        <f t="shared" si="100"/>
        <v>0.53378378378378377</v>
      </c>
      <c r="CR6417" s="52" t="s">
        <v>28938</v>
      </c>
    </row>
    <row r="6418" spans="81:96">
      <c r="CC6418" s="52">
        <v>6417</v>
      </c>
      <c r="CD6418" s="53" t="s">
        <v>30131</v>
      </c>
      <c r="CE6418" s="53" t="s">
        <v>30132</v>
      </c>
      <c r="CF6418" s="54">
        <v>7066</v>
      </c>
      <c r="CG6418" s="54">
        <v>2.6640000000000001</v>
      </c>
      <c r="CH6418" s="54">
        <v>2.7170000000000001</v>
      </c>
      <c r="CI6418" s="54">
        <v>0.59299999999999997</v>
      </c>
      <c r="CJ6418" s="54">
        <v>150</v>
      </c>
      <c r="CK6418" s="54">
        <v>6.1</v>
      </c>
      <c r="CL6418" s="54">
        <v>1.512E-2</v>
      </c>
      <c r="CM6418" s="54">
        <v>0.76400000000000001</v>
      </c>
      <c r="CN6418" s="53" t="s">
        <v>37729</v>
      </c>
      <c r="CO6418" s="54">
        <v>80</v>
      </c>
      <c r="CP6418" s="54">
        <v>148</v>
      </c>
      <c r="CQ6418" s="55">
        <f t="shared" si="100"/>
        <v>0.54054054054054057</v>
      </c>
      <c r="CR6418" s="52" t="s">
        <v>28938</v>
      </c>
    </row>
    <row r="6419" spans="81:96">
      <c r="CC6419" s="52">
        <v>6418</v>
      </c>
      <c r="CD6419" s="53" t="s">
        <v>29275</v>
      </c>
      <c r="CE6419" s="53" t="s">
        <v>29276</v>
      </c>
      <c r="CF6419" s="54">
        <v>5669</v>
      </c>
      <c r="CG6419" s="54">
        <v>2.5990000000000002</v>
      </c>
      <c r="CH6419" s="54">
        <v>2.7570000000000001</v>
      </c>
      <c r="CI6419" s="54">
        <v>0.81200000000000006</v>
      </c>
      <c r="CJ6419" s="54">
        <v>165</v>
      </c>
      <c r="CK6419" s="54">
        <v>7.9</v>
      </c>
      <c r="CL6419" s="54">
        <v>8.9700000000000005E-3</v>
      </c>
      <c r="CM6419" s="54">
        <v>0.78</v>
      </c>
      <c r="CN6419" s="53" t="s">
        <v>37729</v>
      </c>
      <c r="CO6419" s="54">
        <v>81</v>
      </c>
      <c r="CP6419" s="54">
        <v>148</v>
      </c>
      <c r="CQ6419" s="55">
        <f t="shared" si="100"/>
        <v>0.54729729729729726</v>
      </c>
      <c r="CR6419" s="52" t="s">
        <v>28938</v>
      </c>
    </row>
    <row r="6420" spans="81:96">
      <c r="CC6420" s="52">
        <v>6419</v>
      </c>
      <c r="CD6420" s="53" t="s">
        <v>29277</v>
      </c>
      <c r="CE6420" s="53" t="s">
        <v>29278</v>
      </c>
      <c r="CF6420" s="54">
        <v>1757</v>
      </c>
      <c r="CG6420" s="54">
        <v>2.5960000000000001</v>
      </c>
      <c r="CH6420" s="54">
        <v>2.6669999999999998</v>
      </c>
      <c r="CI6420" s="54">
        <v>0.224</v>
      </c>
      <c r="CJ6420" s="54">
        <v>49</v>
      </c>
      <c r="CK6420" s="54">
        <v>5.5</v>
      </c>
      <c r="CL6420" s="54">
        <v>3.7699999999999999E-3</v>
      </c>
      <c r="CM6420" s="54">
        <v>0.64800000000000002</v>
      </c>
      <c r="CN6420" s="53" t="s">
        <v>37729</v>
      </c>
      <c r="CO6420" s="54">
        <v>82</v>
      </c>
      <c r="CP6420" s="54">
        <v>148</v>
      </c>
      <c r="CQ6420" s="55">
        <f t="shared" si="100"/>
        <v>0.55405405405405406</v>
      </c>
      <c r="CR6420" s="52" t="s">
        <v>28938</v>
      </c>
    </row>
    <row r="6421" spans="81:96">
      <c r="CC6421" s="52">
        <v>6420</v>
      </c>
      <c r="CD6421" s="53" t="s">
        <v>37836</v>
      </c>
      <c r="CE6421" s="53" t="s">
        <v>37837</v>
      </c>
      <c r="CF6421" s="54">
        <v>5650</v>
      </c>
      <c r="CG6421" s="54">
        <v>2.536</v>
      </c>
      <c r="CH6421" s="54">
        <v>3.0830000000000002</v>
      </c>
      <c r="CI6421" s="54">
        <v>0.82799999999999996</v>
      </c>
      <c r="CJ6421" s="54">
        <v>64</v>
      </c>
      <c r="CK6421" s="54">
        <v>9.6</v>
      </c>
      <c r="CL6421" s="54">
        <v>7.9100000000000004E-3</v>
      </c>
      <c r="CM6421" s="54">
        <v>1.153</v>
      </c>
      <c r="CN6421" s="53" t="s">
        <v>37729</v>
      </c>
      <c r="CO6421" s="54">
        <v>83</v>
      </c>
      <c r="CP6421" s="54">
        <v>148</v>
      </c>
      <c r="CQ6421" s="55">
        <f t="shared" si="100"/>
        <v>0.56081081081081086</v>
      </c>
      <c r="CR6421" s="52" t="s">
        <v>28938</v>
      </c>
    </row>
    <row r="6422" spans="81:96">
      <c r="CC6422" s="52">
        <v>6421</v>
      </c>
      <c r="CD6422" s="53" t="s">
        <v>37838</v>
      </c>
      <c r="CE6422" s="53" t="s">
        <v>37839</v>
      </c>
      <c r="CF6422" s="54">
        <v>4226</v>
      </c>
      <c r="CG6422" s="54">
        <v>2.512</v>
      </c>
      <c r="CH6422" s="54">
        <v>2.355</v>
      </c>
      <c r="CI6422" s="54">
        <v>0.52900000000000003</v>
      </c>
      <c r="CJ6422" s="54">
        <v>187</v>
      </c>
      <c r="CK6422" s="54">
        <v>7.7</v>
      </c>
      <c r="CL6422" s="54">
        <v>7.6400000000000001E-3</v>
      </c>
      <c r="CM6422" s="54">
        <v>0.75</v>
      </c>
      <c r="CN6422" s="53" t="s">
        <v>37729</v>
      </c>
      <c r="CO6422" s="54">
        <v>84</v>
      </c>
      <c r="CP6422" s="54">
        <v>148</v>
      </c>
      <c r="CQ6422" s="55">
        <f t="shared" si="100"/>
        <v>0.56756756756756754</v>
      </c>
      <c r="CR6422" s="52" t="s">
        <v>28938</v>
      </c>
    </row>
    <row r="6423" spans="81:96">
      <c r="CC6423" s="52">
        <v>6422</v>
      </c>
      <c r="CD6423" s="53" t="s">
        <v>37840</v>
      </c>
      <c r="CE6423" s="53" t="s">
        <v>37841</v>
      </c>
      <c r="CF6423" s="54">
        <v>1068</v>
      </c>
      <c r="CG6423" s="54">
        <v>2.484</v>
      </c>
      <c r="CH6423" s="54">
        <v>2.3759999999999999</v>
      </c>
      <c r="CI6423" s="54">
        <v>0.73399999999999999</v>
      </c>
      <c r="CJ6423" s="54">
        <v>128</v>
      </c>
      <c r="CK6423" s="54">
        <v>3.2</v>
      </c>
      <c r="CL6423" s="54">
        <v>4.0800000000000003E-3</v>
      </c>
      <c r="CM6423" s="54">
        <v>0.7</v>
      </c>
      <c r="CN6423" s="53" t="s">
        <v>37729</v>
      </c>
      <c r="CO6423" s="54">
        <v>85</v>
      </c>
      <c r="CP6423" s="54">
        <v>148</v>
      </c>
      <c r="CQ6423" s="55">
        <f t="shared" si="100"/>
        <v>0.57432432432432434</v>
      </c>
      <c r="CR6423" s="52" t="s">
        <v>28938</v>
      </c>
    </row>
    <row r="6424" spans="81:96">
      <c r="CC6424" s="52">
        <v>6423</v>
      </c>
      <c r="CD6424" s="53" t="s">
        <v>37842</v>
      </c>
      <c r="CE6424" s="53" t="s">
        <v>37843</v>
      </c>
      <c r="CF6424" s="54">
        <v>1380</v>
      </c>
      <c r="CG6424" s="54">
        <v>2.4809999999999999</v>
      </c>
      <c r="CH6424" s="54">
        <v>2.71</v>
      </c>
      <c r="CI6424" s="54">
        <v>0.153</v>
      </c>
      <c r="CJ6424" s="54">
        <v>59</v>
      </c>
      <c r="CK6424" s="54">
        <v>4.7</v>
      </c>
      <c r="CL6424" s="54">
        <v>4.3400000000000001E-3</v>
      </c>
      <c r="CM6424" s="54">
        <v>0.81599999999999995</v>
      </c>
      <c r="CN6424" s="53" t="s">
        <v>37729</v>
      </c>
      <c r="CO6424" s="54">
        <v>86</v>
      </c>
      <c r="CP6424" s="54">
        <v>148</v>
      </c>
      <c r="CQ6424" s="55">
        <f t="shared" si="100"/>
        <v>0.58108108108108103</v>
      </c>
      <c r="CR6424" s="52" t="s">
        <v>28938</v>
      </c>
    </row>
    <row r="6425" spans="81:96">
      <c r="CC6425" s="52">
        <v>6424</v>
      </c>
      <c r="CD6425" s="53" t="s">
        <v>14664</v>
      </c>
      <c r="CE6425" s="53" t="s">
        <v>14662</v>
      </c>
      <c r="CF6425" s="54">
        <v>7061</v>
      </c>
      <c r="CG6425" s="54">
        <v>2.472</v>
      </c>
      <c r="CH6425" s="54">
        <v>2.7069999999999999</v>
      </c>
      <c r="CI6425" s="54">
        <v>0.40500000000000003</v>
      </c>
      <c r="CJ6425" s="54">
        <v>378</v>
      </c>
      <c r="CK6425" s="54">
        <v>5.5</v>
      </c>
      <c r="CL6425" s="54">
        <v>1.3559999999999999E-2</v>
      </c>
      <c r="CM6425" s="54">
        <v>0.623</v>
      </c>
      <c r="CN6425" s="53" t="s">
        <v>37729</v>
      </c>
      <c r="CO6425" s="54">
        <v>87</v>
      </c>
      <c r="CP6425" s="54">
        <v>148</v>
      </c>
      <c r="CQ6425" s="55">
        <f t="shared" si="100"/>
        <v>0.58783783783783783</v>
      </c>
      <c r="CR6425" s="52" t="s">
        <v>28938</v>
      </c>
    </row>
    <row r="6426" spans="81:96">
      <c r="CC6426" s="52">
        <v>6425</v>
      </c>
      <c r="CD6426" s="53" t="s">
        <v>19602</v>
      </c>
      <c r="CE6426" s="53" t="s">
        <v>19600</v>
      </c>
      <c r="CF6426" s="54">
        <v>5186</v>
      </c>
      <c r="CG6426" s="54">
        <v>2.4700000000000002</v>
      </c>
      <c r="CH6426" s="54">
        <v>2.5379999999999998</v>
      </c>
      <c r="CI6426" s="54">
        <v>0.61899999999999999</v>
      </c>
      <c r="CJ6426" s="54">
        <v>218</v>
      </c>
      <c r="CK6426" s="54">
        <v>4.3</v>
      </c>
      <c r="CL6426" s="54">
        <v>1.7330000000000002E-2</v>
      </c>
      <c r="CM6426" s="54">
        <v>0.77500000000000002</v>
      </c>
      <c r="CN6426" s="53" t="s">
        <v>37729</v>
      </c>
      <c r="CO6426" s="54">
        <v>88</v>
      </c>
      <c r="CP6426" s="54">
        <v>148</v>
      </c>
      <c r="CQ6426" s="55">
        <f t="shared" si="100"/>
        <v>0.59459459459459463</v>
      </c>
      <c r="CR6426" s="52" t="s">
        <v>28938</v>
      </c>
    </row>
    <row r="6427" spans="81:96">
      <c r="CC6427" s="52">
        <v>6426</v>
      </c>
      <c r="CD6427" s="53" t="s">
        <v>37844</v>
      </c>
      <c r="CE6427" s="53" t="s">
        <v>37845</v>
      </c>
      <c r="CF6427" s="54">
        <v>9447</v>
      </c>
      <c r="CG6427" s="54">
        <v>2.4670000000000001</v>
      </c>
      <c r="CH6427" s="54">
        <v>2.7559999999999998</v>
      </c>
      <c r="CI6427" s="54">
        <v>0.47499999999999998</v>
      </c>
      <c r="CJ6427" s="54">
        <v>204</v>
      </c>
      <c r="CK6427" s="54">
        <v>8.9</v>
      </c>
      <c r="CL6427" s="54">
        <v>1.2500000000000001E-2</v>
      </c>
      <c r="CM6427" s="54">
        <v>0.76</v>
      </c>
      <c r="CN6427" s="53" t="s">
        <v>37729</v>
      </c>
      <c r="CO6427" s="54">
        <v>89</v>
      </c>
      <c r="CP6427" s="54">
        <v>148</v>
      </c>
      <c r="CQ6427" s="55">
        <f t="shared" si="100"/>
        <v>0.60135135135135132</v>
      </c>
      <c r="CR6427" s="52" t="s">
        <v>28938</v>
      </c>
    </row>
    <row r="6428" spans="81:96">
      <c r="CC6428" s="52">
        <v>6427</v>
      </c>
      <c r="CD6428" s="53" t="s">
        <v>29279</v>
      </c>
      <c r="CE6428" s="53" t="s">
        <v>29280</v>
      </c>
      <c r="CF6428" s="54">
        <v>1121</v>
      </c>
      <c r="CG6428" s="54">
        <v>2.4569999999999999</v>
      </c>
      <c r="CH6428" s="54"/>
      <c r="CI6428" s="54">
        <v>0.73199999999999998</v>
      </c>
      <c r="CJ6428" s="54">
        <v>56</v>
      </c>
      <c r="CK6428" s="54">
        <v>4.9000000000000004</v>
      </c>
      <c r="CL6428" s="54">
        <v>2.96E-3</v>
      </c>
      <c r="CM6428" s="54"/>
      <c r="CN6428" s="53" t="s">
        <v>37729</v>
      </c>
      <c r="CO6428" s="54">
        <v>90</v>
      </c>
      <c r="CP6428" s="54">
        <v>148</v>
      </c>
      <c r="CQ6428" s="55">
        <f t="shared" si="100"/>
        <v>0.60810810810810811</v>
      </c>
      <c r="CR6428" s="52" t="s">
        <v>28938</v>
      </c>
    </row>
    <row r="6429" spans="81:96">
      <c r="CC6429" s="52">
        <v>6428</v>
      </c>
      <c r="CD6429" s="53" t="s">
        <v>37846</v>
      </c>
      <c r="CE6429" s="53" t="s">
        <v>37847</v>
      </c>
      <c r="CF6429" s="54">
        <v>3928</v>
      </c>
      <c r="CG6429" s="54">
        <v>2.4380000000000002</v>
      </c>
      <c r="CH6429" s="54">
        <v>3.073</v>
      </c>
      <c r="CI6429" s="54">
        <v>0.72599999999999998</v>
      </c>
      <c r="CJ6429" s="54">
        <v>117</v>
      </c>
      <c r="CK6429" s="54">
        <v>6.1</v>
      </c>
      <c r="CL6429" s="54">
        <v>8.2799999999999992E-3</v>
      </c>
      <c r="CM6429" s="54">
        <v>0.86399999999999999</v>
      </c>
      <c r="CN6429" s="53" t="s">
        <v>37729</v>
      </c>
      <c r="CO6429" s="54">
        <v>91</v>
      </c>
      <c r="CP6429" s="54">
        <v>148</v>
      </c>
      <c r="CQ6429" s="55">
        <f t="shared" si="100"/>
        <v>0.61486486486486491</v>
      </c>
      <c r="CR6429" s="52" t="s">
        <v>28938</v>
      </c>
    </row>
    <row r="6430" spans="81:96">
      <c r="CC6430" s="52">
        <v>6429</v>
      </c>
      <c r="CD6430" s="53" t="s">
        <v>37848</v>
      </c>
      <c r="CE6430" s="53" t="s">
        <v>37849</v>
      </c>
      <c r="CF6430" s="54">
        <v>250</v>
      </c>
      <c r="CG6430" s="54">
        <v>2.403</v>
      </c>
      <c r="CH6430" s="54">
        <v>2.4180000000000001</v>
      </c>
      <c r="CI6430" s="54">
        <v>0.81299999999999994</v>
      </c>
      <c r="CJ6430" s="54">
        <v>107</v>
      </c>
      <c r="CK6430" s="54">
        <v>1.2</v>
      </c>
      <c r="CL6430" s="54">
        <v>7.3999999999999999E-4</v>
      </c>
      <c r="CM6430" s="54">
        <v>0.69099999999999995</v>
      </c>
      <c r="CN6430" s="53" t="s">
        <v>37729</v>
      </c>
      <c r="CO6430" s="54">
        <v>92</v>
      </c>
      <c r="CP6430" s="54">
        <v>148</v>
      </c>
      <c r="CQ6430" s="55">
        <f t="shared" si="100"/>
        <v>0.6216216216216216</v>
      </c>
      <c r="CR6430" s="52" t="s">
        <v>28938</v>
      </c>
    </row>
    <row r="6431" spans="81:96">
      <c r="CC6431" s="52">
        <v>6430</v>
      </c>
      <c r="CD6431" s="53" t="s">
        <v>30682</v>
      </c>
      <c r="CE6431" s="53" t="s">
        <v>30683</v>
      </c>
      <c r="CF6431" s="54">
        <v>1468</v>
      </c>
      <c r="CG6431" s="54">
        <v>2.3660000000000001</v>
      </c>
      <c r="CH6431" s="54">
        <v>2.367</v>
      </c>
      <c r="CI6431" s="54">
        <v>0.35799999999999998</v>
      </c>
      <c r="CJ6431" s="54">
        <v>402</v>
      </c>
      <c r="CK6431" s="54">
        <v>1.8</v>
      </c>
      <c r="CL6431" s="54">
        <v>6.0200000000000002E-3</v>
      </c>
      <c r="CM6431" s="54">
        <v>0.68</v>
      </c>
      <c r="CN6431" s="53" t="s">
        <v>37729</v>
      </c>
      <c r="CO6431" s="54">
        <v>93</v>
      </c>
      <c r="CP6431" s="54">
        <v>148</v>
      </c>
      <c r="CQ6431" s="55">
        <f t="shared" si="100"/>
        <v>0.6283783783783784</v>
      </c>
      <c r="CR6431" s="52" t="s">
        <v>28938</v>
      </c>
    </row>
    <row r="6432" spans="81:96">
      <c r="CC6432" s="52">
        <v>6431</v>
      </c>
      <c r="CD6432" s="53" t="s">
        <v>37850</v>
      </c>
      <c r="CE6432" s="53" t="s">
        <v>37851</v>
      </c>
      <c r="CF6432" s="54">
        <v>457</v>
      </c>
      <c r="CG6432" s="54">
        <v>2.3580000000000001</v>
      </c>
      <c r="CH6432" s="54"/>
      <c r="CI6432" s="54">
        <v>0.33300000000000002</v>
      </c>
      <c r="CJ6432" s="54">
        <v>42</v>
      </c>
      <c r="CK6432" s="54">
        <v>3.6</v>
      </c>
      <c r="CL6432" s="54">
        <v>1.74E-3</v>
      </c>
      <c r="CM6432" s="54"/>
      <c r="CN6432" s="53" t="s">
        <v>37729</v>
      </c>
      <c r="CO6432" s="54">
        <v>94</v>
      </c>
      <c r="CP6432" s="54">
        <v>148</v>
      </c>
      <c r="CQ6432" s="55">
        <f t="shared" si="100"/>
        <v>0.63513513513513509</v>
      </c>
      <c r="CR6432" s="52" t="s">
        <v>28938</v>
      </c>
    </row>
    <row r="6433" spans="81:96">
      <c r="CC6433" s="52">
        <v>6432</v>
      </c>
      <c r="CD6433" s="53" t="s">
        <v>37852</v>
      </c>
      <c r="CE6433" s="53" t="s">
        <v>37853</v>
      </c>
      <c r="CF6433" s="54">
        <v>1329</v>
      </c>
      <c r="CG6433" s="54">
        <v>2.3490000000000002</v>
      </c>
      <c r="CH6433" s="54">
        <v>1.869</v>
      </c>
      <c r="CI6433" s="54">
        <v>0.44700000000000001</v>
      </c>
      <c r="CJ6433" s="54">
        <v>85</v>
      </c>
      <c r="CK6433" s="54">
        <v>4.8</v>
      </c>
      <c r="CL6433" s="54">
        <v>3.3999999999999998E-3</v>
      </c>
      <c r="CM6433" s="54">
        <v>0.55800000000000005</v>
      </c>
      <c r="CN6433" s="53" t="s">
        <v>37729</v>
      </c>
      <c r="CO6433" s="54">
        <v>95</v>
      </c>
      <c r="CP6433" s="54">
        <v>148</v>
      </c>
      <c r="CQ6433" s="55">
        <f t="shared" si="100"/>
        <v>0.64189189189189189</v>
      </c>
      <c r="CR6433" s="52" t="s">
        <v>28938</v>
      </c>
    </row>
    <row r="6434" spans="81:96">
      <c r="CC6434" s="52">
        <v>6433</v>
      </c>
      <c r="CD6434" s="53" t="s">
        <v>31174</v>
      </c>
      <c r="CE6434" s="53" t="s">
        <v>31175</v>
      </c>
      <c r="CF6434" s="54">
        <v>3267</v>
      </c>
      <c r="CG6434" s="54">
        <v>2.347</v>
      </c>
      <c r="CH6434" s="54">
        <v>2.27</v>
      </c>
      <c r="CI6434" s="54">
        <v>0.54300000000000004</v>
      </c>
      <c r="CJ6434" s="54">
        <v>105</v>
      </c>
      <c r="CK6434" s="54">
        <v>6.5</v>
      </c>
      <c r="CL6434" s="54">
        <v>6.1399999999999996E-3</v>
      </c>
      <c r="CM6434" s="54">
        <v>0.58899999999999997</v>
      </c>
      <c r="CN6434" s="53" t="s">
        <v>37729</v>
      </c>
      <c r="CO6434" s="54">
        <v>96</v>
      </c>
      <c r="CP6434" s="54">
        <v>148</v>
      </c>
      <c r="CQ6434" s="55">
        <f t="shared" si="100"/>
        <v>0.64864864864864868</v>
      </c>
      <c r="CR6434" s="52" t="s">
        <v>28938</v>
      </c>
    </row>
    <row r="6435" spans="81:96">
      <c r="CC6435" s="52">
        <v>6434</v>
      </c>
      <c r="CD6435" s="53" t="s">
        <v>37854</v>
      </c>
      <c r="CE6435" s="53" t="s">
        <v>37855</v>
      </c>
      <c r="CF6435" s="54">
        <v>5198</v>
      </c>
      <c r="CG6435" s="54">
        <v>2.3250000000000002</v>
      </c>
      <c r="CH6435" s="54">
        <v>2.1619999999999999</v>
      </c>
      <c r="CI6435" s="54">
        <v>0.56100000000000005</v>
      </c>
      <c r="CJ6435" s="54">
        <v>164</v>
      </c>
      <c r="CK6435" s="54">
        <v>7.3</v>
      </c>
      <c r="CL6435" s="54">
        <v>1.123E-2</v>
      </c>
      <c r="CM6435" s="54">
        <v>0.71799999999999997</v>
      </c>
      <c r="CN6435" s="53" t="s">
        <v>37729</v>
      </c>
      <c r="CO6435" s="54">
        <v>97</v>
      </c>
      <c r="CP6435" s="54">
        <v>148</v>
      </c>
      <c r="CQ6435" s="55">
        <f t="shared" si="100"/>
        <v>0.65540540540540537</v>
      </c>
      <c r="CR6435" s="52" t="s">
        <v>28938</v>
      </c>
    </row>
    <row r="6436" spans="81:96">
      <c r="CC6436" s="52">
        <v>6435</v>
      </c>
      <c r="CD6436" s="53" t="s">
        <v>37856</v>
      </c>
      <c r="CE6436" s="53" t="s">
        <v>37857</v>
      </c>
      <c r="CF6436" s="54">
        <v>169</v>
      </c>
      <c r="CG6436" s="54">
        <v>2.258</v>
      </c>
      <c r="CH6436" s="54">
        <v>2.258</v>
      </c>
      <c r="CI6436" s="54">
        <v>0.78400000000000003</v>
      </c>
      <c r="CJ6436" s="54">
        <v>37</v>
      </c>
      <c r="CK6436" s="54">
        <v>1.6</v>
      </c>
      <c r="CL6436" s="54">
        <v>7.6000000000000004E-4</v>
      </c>
      <c r="CM6436" s="54">
        <v>0.77600000000000002</v>
      </c>
      <c r="CN6436" s="53" t="s">
        <v>37729</v>
      </c>
      <c r="CO6436" s="54">
        <v>98</v>
      </c>
      <c r="CP6436" s="54">
        <v>148</v>
      </c>
      <c r="CQ6436" s="55">
        <f t="shared" si="100"/>
        <v>0.66216216216216217</v>
      </c>
      <c r="CR6436" s="52" t="s">
        <v>28938</v>
      </c>
    </row>
    <row r="6437" spans="81:96">
      <c r="CC6437" s="52">
        <v>6436</v>
      </c>
      <c r="CD6437" s="53" t="s">
        <v>3584</v>
      </c>
      <c r="CE6437" s="53" t="s">
        <v>3592</v>
      </c>
      <c r="CF6437" s="54">
        <v>3301</v>
      </c>
      <c r="CG6437" s="54">
        <v>2.2269999999999999</v>
      </c>
      <c r="CH6437" s="54">
        <v>2.2589999999999999</v>
      </c>
      <c r="CI6437" s="54">
        <v>0.49299999999999999</v>
      </c>
      <c r="CJ6437" s="54">
        <v>69</v>
      </c>
      <c r="CK6437" s="54" t="s">
        <v>28918</v>
      </c>
      <c r="CL6437" s="54">
        <v>4.0600000000000002E-3</v>
      </c>
      <c r="CM6437" s="54">
        <v>0.67</v>
      </c>
      <c r="CN6437" s="53" t="s">
        <v>37729</v>
      </c>
      <c r="CO6437" s="54">
        <v>99</v>
      </c>
      <c r="CP6437" s="54">
        <v>148</v>
      </c>
      <c r="CQ6437" s="55">
        <f t="shared" si="100"/>
        <v>0.66891891891891897</v>
      </c>
      <c r="CR6437" s="52" t="s">
        <v>28938</v>
      </c>
    </row>
    <row r="6438" spans="81:96">
      <c r="CC6438" s="52">
        <v>6437</v>
      </c>
      <c r="CD6438" s="53" t="s">
        <v>16720</v>
      </c>
      <c r="CE6438" s="53" t="s">
        <v>16727</v>
      </c>
      <c r="CF6438" s="54">
        <v>2077</v>
      </c>
      <c r="CG6438" s="54">
        <v>2.2080000000000002</v>
      </c>
      <c r="CH6438" s="54">
        <v>2.109</v>
      </c>
      <c r="CI6438" s="54">
        <v>0.56399999999999995</v>
      </c>
      <c r="CJ6438" s="54">
        <v>241</v>
      </c>
      <c r="CK6438" s="54">
        <v>3</v>
      </c>
      <c r="CL6438" s="54">
        <v>4.6699999999999997E-3</v>
      </c>
      <c r="CM6438" s="54">
        <v>0.5</v>
      </c>
      <c r="CN6438" s="53" t="s">
        <v>37729</v>
      </c>
      <c r="CO6438" s="54">
        <v>100</v>
      </c>
      <c r="CP6438" s="54">
        <v>148</v>
      </c>
      <c r="CQ6438" s="55">
        <f t="shared" si="100"/>
        <v>0.67567567567567566</v>
      </c>
      <c r="CR6438" s="52" t="s">
        <v>28938</v>
      </c>
    </row>
    <row r="6439" spans="81:96">
      <c r="CC6439" s="52">
        <v>6438</v>
      </c>
      <c r="CD6439" s="53" t="s">
        <v>29281</v>
      </c>
      <c r="CE6439" s="53" t="s">
        <v>29282</v>
      </c>
      <c r="CF6439" s="54">
        <v>563</v>
      </c>
      <c r="CG6439" s="54">
        <v>2.16</v>
      </c>
      <c r="CH6439" s="54">
        <v>2.6629999999999998</v>
      </c>
      <c r="CI6439" s="54">
        <v>0.39700000000000002</v>
      </c>
      <c r="CJ6439" s="54">
        <v>73</v>
      </c>
      <c r="CK6439" s="54">
        <v>3</v>
      </c>
      <c r="CL6439" s="54">
        <v>2.0400000000000001E-3</v>
      </c>
      <c r="CM6439" s="54">
        <v>0.64400000000000002</v>
      </c>
      <c r="CN6439" s="53" t="s">
        <v>37729</v>
      </c>
      <c r="CO6439" s="54">
        <v>101</v>
      </c>
      <c r="CP6439" s="54">
        <v>148</v>
      </c>
      <c r="CQ6439" s="55">
        <f t="shared" si="100"/>
        <v>0.68243243243243246</v>
      </c>
      <c r="CR6439" s="52" t="s">
        <v>28938</v>
      </c>
    </row>
    <row r="6440" spans="81:96">
      <c r="CC6440" s="52">
        <v>6439</v>
      </c>
      <c r="CD6440" s="53" t="s">
        <v>37858</v>
      </c>
      <c r="CE6440" s="53" t="s">
        <v>37859</v>
      </c>
      <c r="CF6440" s="54">
        <v>2406</v>
      </c>
      <c r="CG6440" s="54">
        <v>2.1429999999999998</v>
      </c>
      <c r="CH6440" s="54">
        <v>2.2200000000000002</v>
      </c>
      <c r="CI6440" s="54">
        <v>0.20799999999999999</v>
      </c>
      <c r="CJ6440" s="54">
        <v>72</v>
      </c>
      <c r="CK6440" s="54">
        <v>9</v>
      </c>
      <c r="CL6440" s="54">
        <v>3.7200000000000002E-3</v>
      </c>
      <c r="CM6440" s="54">
        <v>0.67900000000000005</v>
      </c>
      <c r="CN6440" s="53" t="s">
        <v>37729</v>
      </c>
      <c r="CO6440" s="54">
        <v>102</v>
      </c>
      <c r="CP6440" s="54">
        <v>148</v>
      </c>
      <c r="CQ6440" s="55">
        <f t="shared" si="100"/>
        <v>0.68918918918918914</v>
      </c>
      <c r="CR6440" s="52" t="s">
        <v>28938</v>
      </c>
    </row>
    <row r="6441" spans="81:96">
      <c r="CC6441" s="52">
        <v>6440</v>
      </c>
      <c r="CD6441" s="53" t="s">
        <v>37860</v>
      </c>
      <c r="CE6441" s="53" t="s">
        <v>37861</v>
      </c>
      <c r="CF6441" s="54">
        <v>4924</v>
      </c>
      <c r="CG6441" s="54">
        <v>2.1379999999999999</v>
      </c>
      <c r="CH6441" s="54">
        <v>2.343</v>
      </c>
      <c r="CI6441" s="54">
        <v>0.37</v>
      </c>
      <c r="CJ6441" s="54">
        <v>181</v>
      </c>
      <c r="CK6441" s="54">
        <v>6.2</v>
      </c>
      <c r="CL6441" s="54">
        <v>9.92E-3</v>
      </c>
      <c r="CM6441" s="54">
        <v>0.62</v>
      </c>
      <c r="CN6441" s="53" t="s">
        <v>37729</v>
      </c>
      <c r="CO6441" s="54">
        <v>103</v>
      </c>
      <c r="CP6441" s="54">
        <v>148</v>
      </c>
      <c r="CQ6441" s="55">
        <f t="shared" si="100"/>
        <v>0.69594594594594594</v>
      </c>
      <c r="CR6441" s="52" t="s">
        <v>28938</v>
      </c>
    </row>
    <row r="6442" spans="81:96">
      <c r="CC6442" s="52">
        <v>6441</v>
      </c>
      <c r="CD6442" s="53" t="s">
        <v>31178</v>
      </c>
      <c r="CE6442" s="53" t="s">
        <v>31179</v>
      </c>
      <c r="CF6442" s="54">
        <v>3770</v>
      </c>
      <c r="CG6442" s="54">
        <v>2.137</v>
      </c>
      <c r="CH6442" s="54">
        <v>2.0390000000000001</v>
      </c>
      <c r="CI6442" s="54">
        <v>1.448</v>
      </c>
      <c r="CJ6442" s="54">
        <v>125</v>
      </c>
      <c r="CK6442" s="54">
        <v>7.9</v>
      </c>
      <c r="CL6442" s="54">
        <v>4.5100000000000001E-3</v>
      </c>
      <c r="CM6442" s="54">
        <v>0.47799999999999998</v>
      </c>
      <c r="CN6442" s="53" t="s">
        <v>37729</v>
      </c>
      <c r="CO6442" s="54">
        <v>104</v>
      </c>
      <c r="CP6442" s="54">
        <v>148</v>
      </c>
      <c r="CQ6442" s="55">
        <f t="shared" si="100"/>
        <v>0.70270270270270274</v>
      </c>
      <c r="CR6442" s="52" t="s">
        <v>28938</v>
      </c>
    </row>
    <row r="6443" spans="81:96">
      <c r="CC6443" s="52">
        <v>6442</v>
      </c>
      <c r="CD6443" s="53" t="s">
        <v>37862</v>
      </c>
      <c r="CE6443" s="53" t="s">
        <v>37863</v>
      </c>
      <c r="CF6443" s="54">
        <v>985</v>
      </c>
      <c r="CG6443" s="54">
        <v>2.0699999999999998</v>
      </c>
      <c r="CH6443" s="54">
        <v>2.173</v>
      </c>
      <c r="CI6443" s="54">
        <v>0.32600000000000001</v>
      </c>
      <c r="CJ6443" s="54">
        <v>95</v>
      </c>
      <c r="CK6443" s="54">
        <v>3.2</v>
      </c>
      <c r="CL6443" s="54">
        <v>4.2300000000000003E-3</v>
      </c>
      <c r="CM6443" s="54">
        <v>0.60799999999999998</v>
      </c>
      <c r="CN6443" s="53" t="s">
        <v>37729</v>
      </c>
      <c r="CO6443" s="54">
        <v>105</v>
      </c>
      <c r="CP6443" s="54">
        <v>148</v>
      </c>
      <c r="CQ6443" s="55">
        <f t="shared" si="100"/>
        <v>0.70945945945945943</v>
      </c>
      <c r="CR6443" s="52" t="s">
        <v>28938</v>
      </c>
    </row>
    <row r="6444" spans="81:96">
      <c r="CC6444" s="52">
        <v>6443</v>
      </c>
      <c r="CD6444" s="53" t="s">
        <v>37864</v>
      </c>
      <c r="CE6444" s="53" t="s">
        <v>37865</v>
      </c>
      <c r="CF6444" s="54">
        <v>1738</v>
      </c>
      <c r="CG6444" s="54">
        <v>2.0640000000000001</v>
      </c>
      <c r="CH6444" s="54">
        <v>2.0430000000000001</v>
      </c>
      <c r="CI6444" s="54">
        <v>0.33300000000000002</v>
      </c>
      <c r="CJ6444" s="54">
        <v>141</v>
      </c>
      <c r="CK6444" s="54">
        <v>4.5999999999999996</v>
      </c>
      <c r="CL6444" s="54">
        <v>5.4000000000000003E-3</v>
      </c>
      <c r="CM6444" s="54">
        <v>0.63500000000000001</v>
      </c>
      <c r="CN6444" s="53" t="s">
        <v>37729</v>
      </c>
      <c r="CO6444" s="54">
        <v>106</v>
      </c>
      <c r="CP6444" s="54">
        <v>148</v>
      </c>
      <c r="CQ6444" s="55">
        <f t="shared" si="100"/>
        <v>0.71621621621621623</v>
      </c>
      <c r="CR6444" s="52" t="s">
        <v>28938</v>
      </c>
    </row>
    <row r="6445" spans="81:96">
      <c r="CC6445" s="52">
        <v>6444</v>
      </c>
      <c r="CD6445" s="53" t="s">
        <v>37866</v>
      </c>
      <c r="CE6445" s="53" t="s">
        <v>37867</v>
      </c>
      <c r="CF6445" s="54">
        <v>3495</v>
      </c>
      <c r="CG6445" s="54">
        <v>2.0419999999999998</v>
      </c>
      <c r="CH6445" s="54">
        <v>2.0579999999999998</v>
      </c>
      <c r="CI6445" s="54">
        <v>0.36499999999999999</v>
      </c>
      <c r="CJ6445" s="54">
        <v>156</v>
      </c>
      <c r="CK6445" s="54">
        <v>8.1999999999999993</v>
      </c>
      <c r="CL6445" s="54">
        <v>5.3299999999999997E-3</v>
      </c>
      <c r="CM6445" s="54">
        <v>0.58799999999999997</v>
      </c>
      <c r="CN6445" s="53" t="s">
        <v>37729</v>
      </c>
      <c r="CO6445" s="54">
        <v>107</v>
      </c>
      <c r="CP6445" s="54">
        <v>148</v>
      </c>
      <c r="CQ6445" s="55">
        <f t="shared" si="100"/>
        <v>0.72297297297297303</v>
      </c>
      <c r="CR6445" s="52" t="s">
        <v>28938</v>
      </c>
    </row>
    <row r="6446" spans="81:96">
      <c r="CC6446" s="52">
        <v>6445</v>
      </c>
      <c r="CD6446" s="53" t="s">
        <v>34313</v>
      </c>
      <c r="CE6446" s="53" t="s">
        <v>34314</v>
      </c>
      <c r="CF6446" s="54">
        <v>828</v>
      </c>
      <c r="CG6446" s="54">
        <v>2.04</v>
      </c>
      <c r="CH6446" s="54">
        <v>1.8420000000000001</v>
      </c>
      <c r="CI6446" s="54">
        <v>0.16400000000000001</v>
      </c>
      <c r="CJ6446" s="54">
        <v>67</v>
      </c>
      <c r="CK6446" s="54">
        <v>3.5</v>
      </c>
      <c r="CL6446" s="54">
        <v>2.2000000000000001E-3</v>
      </c>
      <c r="CM6446" s="54">
        <v>0.44500000000000001</v>
      </c>
      <c r="CN6446" s="53" t="s">
        <v>37729</v>
      </c>
      <c r="CO6446" s="54">
        <v>108</v>
      </c>
      <c r="CP6446" s="54">
        <v>148</v>
      </c>
      <c r="CQ6446" s="55">
        <f t="shared" si="100"/>
        <v>0.72972972972972971</v>
      </c>
      <c r="CR6446" s="52" t="s">
        <v>28938</v>
      </c>
    </row>
    <row r="6447" spans="81:96">
      <c r="CC6447" s="52">
        <v>6446</v>
      </c>
      <c r="CD6447" s="53" t="s">
        <v>29283</v>
      </c>
      <c r="CE6447" s="53" t="s">
        <v>29284</v>
      </c>
      <c r="CF6447" s="54">
        <v>464</v>
      </c>
      <c r="CG6447" s="54">
        <v>2.032</v>
      </c>
      <c r="CH6447" s="54"/>
      <c r="CI6447" s="54">
        <v>0.57399999999999995</v>
      </c>
      <c r="CJ6447" s="54">
        <v>61</v>
      </c>
      <c r="CK6447" s="54">
        <v>3.9</v>
      </c>
      <c r="CL6447" s="54">
        <v>1.65E-3</v>
      </c>
      <c r="CM6447" s="54"/>
      <c r="CN6447" s="53" t="s">
        <v>37729</v>
      </c>
      <c r="CO6447" s="54">
        <v>109</v>
      </c>
      <c r="CP6447" s="54">
        <v>148</v>
      </c>
      <c r="CQ6447" s="55">
        <f t="shared" si="100"/>
        <v>0.73648648648648651</v>
      </c>
      <c r="CR6447" s="52" t="s">
        <v>28938</v>
      </c>
    </row>
    <row r="6448" spans="81:96">
      <c r="CC6448" s="52">
        <v>6447</v>
      </c>
      <c r="CD6448" s="53" t="s">
        <v>37868</v>
      </c>
      <c r="CE6448" s="53" t="s">
        <v>37869</v>
      </c>
      <c r="CF6448" s="54">
        <v>781</v>
      </c>
      <c r="CG6448" s="54">
        <v>2.024</v>
      </c>
      <c r="CH6448" s="54">
        <v>2.5859999999999999</v>
      </c>
      <c r="CI6448" s="54">
        <v>0.23799999999999999</v>
      </c>
      <c r="CJ6448" s="54">
        <v>42</v>
      </c>
      <c r="CK6448" s="54">
        <v>4.4000000000000004</v>
      </c>
      <c r="CL6448" s="54">
        <v>2.6900000000000001E-3</v>
      </c>
      <c r="CM6448" s="54">
        <v>0.77</v>
      </c>
      <c r="CN6448" s="53" t="s">
        <v>37729</v>
      </c>
      <c r="CO6448" s="54">
        <v>110</v>
      </c>
      <c r="CP6448" s="54">
        <v>148</v>
      </c>
      <c r="CQ6448" s="55">
        <f t="shared" si="100"/>
        <v>0.7432432432432432</v>
      </c>
      <c r="CR6448" s="52" t="s">
        <v>28938</v>
      </c>
    </row>
    <row r="6449" spans="81:96">
      <c r="CC6449" s="52">
        <v>6448</v>
      </c>
      <c r="CD6449" s="53" t="s">
        <v>37870</v>
      </c>
      <c r="CE6449" s="53" t="s">
        <v>37871</v>
      </c>
      <c r="CF6449" s="54">
        <v>1411</v>
      </c>
      <c r="CG6449" s="54">
        <v>2.0150000000000001</v>
      </c>
      <c r="CH6449" s="54">
        <v>2.214</v>
      </c>
      <c r="CI6449" s="54">
        <v>0.318</v>
      </c>
      <c r="CJ6449" s="54">
        <v>44</v>
      </c>
      <c r="CK6449" s="54">
        <v>6.8</v>
      </c>
      <c r="CL6449" s="54">
        <v>2.82E-3</v>
      </c>
      <c r="CM6449" s="54">
        <v>0.64300000000000002</v>
      </c>
      <c r="CN6449" s="53" t="s">
        <v>37729</v>
      </c>
      <c r="CO6449" s="54">
        <v>111</v>
      </c>
      <c r="CP6449" s="54">
        <v>148</v>
      </c>
      <c r="CQ6449" s="55">
        <f t="shared" si="100"/>
        <v>0.75</v>
      </c>
      <c r="CR6449" s="52" t="s">
        <v>28953</v>
      </c>
    </row>
    <row r="6450" spans="81:96">
      <c r="CC6450" s="52">
        <v>6449</v>
      </c>
      <c r="CD6450" s="53" t="s">
        <v>1067</v>
      </c>
      <c r="CE6450" s="53" t="s">
        <v>1065</v>
      </c>
      <c r="CF6450" s="54">
        <v>3085</v>
      </c>
      <c r="CG6450" s="54">
        <v>2</v>
      </c>
      <c r="CH6450" s="54">
        <v>3.153</v>
      </c>
      <c r="CI6450" s="54">
        <v>0.56200000000000006</v>
      </c>
      <c r="CJ6450" s="54">
        <v>105</v>
      </c>
      <c r="CK6450" s="54">
        <v>7</v>
      </c>
      <c r="CL6450" s="54">
        <v>6.6600000000000001E-3</v>
      </c>
      <c r="CM6450" s="54">
        <v>0.97299999999999998</v>
      </c>
      <c r="CN6450" s="53" t="s">
        <v>37729</v>
      </c>
      <c r="CO6450" s="54">
        <v>112</v>
      </c>
      <c r="CP6450" s="54">
        <v>148</v>
      </c>
      <c r="CQ6450" s="55">
        <f t="shared" si="100"/>
        <v>0.7567567567567568</v>
      </c>
      <c r="CR6450" s="52" t="s">
        <v>28953</v>
      </c>
    </row>
    <row r="6451" spans="81:96">
      <c r="CC6451" s="52">
        <v>6450</v>
      </c>
      <c r="CD6451" s="53" t="s">
        <v>37872</v>
      </c>
      <c r="CE6451" s="53" t="s">
        <v>37873</v>
      </c>
      <c r="CF6451" s="54">
        <v>922</v>
      </c>
      <c r="CG6451" s="54">
        <v>1.9910000000000001</v>
      </c>
      <c r="CH6451" s="54">
        <v>1.625</v>
      </c>
      <c r="CI6451" s="54">
        <v>0.70099999999999996</v>
      </c>
      <c r="CJ6451" s="54">
        <v>67</v>
      </c>
      <c r="CK6451" s="54">
        <v>5.3</v>
      </c>
      <c r="CL6451" s="54">
        <v>1.7799999999999999E-3</v>
      </c>
      <c r="CM6451" s="54">
        <v>0.40100000000000002</v>
      </c>
      <c r="CN6451" s="53" t="s">
        <v>37729</v>
      </c>
      <c r="CO6451" s="54">
        <v>113</v>
      </c>
      <c r="CP6451" s="54">
        <v>148</v>
      </c>
      <c r="CQ6451" s="55">
        <f t="shared" si="100"/>
        <v>0.76351351351351349</v>
      </c>
      <c r="CR6451" s="52" t="s">
        <v>28953</v>
      </c>
    </row>
    <row r="6452" spans="81:96">
      <c r="CC6452" s="52">
        <v>6451</v>
      </c>
      <c r="CD6452" s="53" t="s">
        <v>30228</v>
      </c>
      <c r="CE6452" s="53" t="s">
        <v>30229</v>
      </c>
      <c r="CF6452" s="54">
        <v>1210</v>
      </c>
      <c r="CG6452" s="54">
        <v>1.96</v>
      </c>
      <c r="CH6452" s="54">
        <v>2.4390000000000001</v>
      </c>
      <c r="CI6452" s="54">
        <v>0</v>
      </c>
      <c r="CJ6452" s="54">
        <v>10</v>
      </c>
      <c r="CK6452" s="54">
        <v>8.8000000000000007</v>
      </c>
      <c r="CL6452" s="54">
        <v>1.5E-3</v>
      </c>
      <c r="CM6452" s="54">
        <v>0.64</v>
      </c>
      <c r="CN6452" s="53" t="s">
        <v>37729</v>
      </c>
      <c r="CO6452" s="54">
        <v>114</v>
      </c>
      <c r="CP6452" s="54">
        <v>148</v>
      </c>
      <c r="CQ6452" s="55">
        <f t="shared" si="100"/>
        <v>0.77027027027027029</v>
      </c>
      <c r="CR6452" s="52" t="s">
        <v>28953</v>
      </c>
    </row>
    <row r="6453" spans="81:96">
      <c r="CC6453" s="52">
        <v>6452</v>
      </c>
      <c r="CD6453" s="53" t="s">
        <v>31188</v>
      </c>
      <c r="CE6453" s="53" t="s">
        <v>31189</v>
      </c>
      <c r="CF6453" s="54">
        <v>3889</v>
      </c>
      <c r="CG6453" s="54">
        <v>1.9239999999999999</v>
      </c>
      <c r="CH6453" s="54">
        <v>1.9319999999999999</v>
      </c>
      <c r="CI6453" s="54">
        <v>0.26800000000000002</v>
      </c>
      <c r="CJ6453" s="54">
        <v>112</v>
      </c>
      <c r="CK6453" s="54">
        <v>9.5</v>
      </c>
      <c r="CL6453" s="54">
        <v>6.3699999999999998E-3</v>
      </c>
      <c r="CM6453" s="54">
        <v>0.54900000000000004</v>
      </c>
      <c r="CN6453" s="53" t="s">
        <v>37729</v>
      </c>
      <c r="CO6453" s="54">
        <v>115</v>
      </c>
      <c r="CP6453" s="54">
        <v>148</v>
      </c>
      <c r="CQ6453" s="55">
        <f t="shared" si="100"/>
        <v>0.77702702702702697</v>
      </c>
      <c r="CR6453" s="52" t="s">
        <v>28953</v>
      </c>
    </row>
    <row r="6454" spans="81:96">
      <c r="CC6454" s="52">
        <v>6453</v>
      </c>
      <c r="CD6454" s="53" t="s">
        <v>34327</v>
      </c>
      <c r="CE6454" s="53" t="s">
        <v>34328</v>
      </c>
      <c r="CF6454" s="54">
        <v>1302</v>
      </c>
      <c r="CG6454" s="54">
        <v>1.8819999999999999</v>
      </c>
      <c r="CH6454" s="54">
        <v>2.274</v>
      </c>
      <c r="CI6454" s="54">
        <v>0.78600000000000003</v>
      </c>
      <c r="CJ6454" s="54">
        <v>42</v>
      </c>
      <c r="CK6454" s="54">
        <v>6.6</v>
      </c>
      <c r="CL6454" s="54">
        <v>2.3800000000000002E-3</v>
      </c>
      <c r="CM6454" s="54">
        <v>0.64100000000000001</v>
      </c>
      <c r="CN6454" s="53" t="s">
        <v>37729</v>
      </c>
      <c r="CO6454" s="54">
        <v>116</v>
      </c>
      <c r="CP6454" s="54">
        <v>148</v>
      </c>
      <c r="CQ6454" s="55">
        <f t="shared" si="100"/>
        <v>0.78378378378378377</v>
      </c>
      <c r="CR6454" s="52" t="s">
        <v>28953</v>
      </c>
    </row>
    <row r="6455" spans="81:96">
      <c r="CC6455" s="52">
        <v>6454</v>
      </c>
      <c r="CD6455" s="53" t="s">
        <v>37561</v>
      </c>
      <c r="CE6455" s="53" t="s">
        <v>37562</v>
      </c>
      <c r="CF6455" s="54">
        <v>546</v>
      </c>
      <c r="CG6455" s="54">
        <v>1.8240000000000001</v>
      </c>
      <c r="CH6455" s="54">
        <v>1.897</v>
      </c>
      <c r="CI6455" s="54">
        <v>0.64</v>
      </c>
      <c r="CJ6455" s="54">
        <v>50</v>
      </c>
      <c r="CK6455" s="54">
        <v>3.4</v>
      </c>
      <c r="CL6455" s="54">
        <v>1.73E-3</v>
      </c>
      <c r="CM6455" s="54">
        <v>0.50800000000000001</v>
      </c>
      <c r="CN6455" s="53" t="s">
        <v>37729</v>
      </c>
      <c r="CO6455" s="54">
        <v>117</v>
      </c>
      <c r="CP6455" s="54">
        <v>148</v>
      </c>
      <c r="CQ6455" s="55">
        <f t="shared" si="100"/>
        <v>0.79054054054054057</v>
      </c>
      <c r="CR6455" s="52" t="s">
        <v>28953</v>
      </c>
    </row>
    <row r="6456" spans="81:96">
      <c r="CC6456" s="52">
        <v>6455</v>
      </c>
      <c r="CD6456" s="53" t="s">
        <v>29876</v>
      </c>
      <c r="CE6456" s="53" t="s">
        <v>29877</v>
      </c>
      <c r="CF6456" s="54">
        <v>11922</v>
      </c>
      <c r="CG6456" s="54">
        <v>1.82</v>
      </c>
      <c r="CH6456" s="54">
        <v>2.2490000000000001</v>
      </c>
      <c r="CI6456" s="54">
        <v>0.56000000000000005</v>
      </c>
      <c r="CJ6456" s="54">
        <v>175</v>
      </c>
      <c r="CK6456" s="54" t="s">
        <v>28918</v>
      </c>
      <c r="CL6456" s="54">
        <v>1.1939999999999999E-2</v>
      </c>
      <c r="CM6456" s="54">
        <v>0.81799999999999995</v>
      </c>
      <c r="CN6456" s="53" t="s">
        <v>37729</v>
      </c>
      <c r="CO6456" s="54">
        <v>118</v>
      </c>
      <c r="CP6456" s="54">
        <v>148</v>
      </c>
      <c r="CQ6456" s="55">
        <f t="shared" si="100"/>
        <v>0.79729729729729726</v>
      </c>
      <c r="CR6456" s="52" t="s">
        <v>28953</v>
      </c>
    </row>
    <row r="6457" spans="81:96">
      <c r="CC6457" s="52">
        <v>6456</v>
      </c>
      <c r="CD6457" s="53" t="s">
        <v>29285</v>
      </c>
      <c r="CE6457" s="53" t="s">
        <v>29286</v>
      </c>
      <c r="CF6457" s="54">
        <v>1149</v>
      </c>
      <c r="CG6457" s="54">
        <v>1.8180000000000001</v>
      </c>
      <c r="CH6457" s="54">
        <v>2.5379999999999998</v>
      </c>
      <c r="CI6457" s="54">
        <v>0.4</v>
      </c>
      <c r="CJ6457" s="54">
        <v>55</v>
      </c>
      <c r="CK6457" s="54">
        <v>5.9</v>
      </c>
      <c r="CL6457" s="54">
        <v>3.0000000000000001E-3</v>
      </c>
      <c r="CM6457" s="54">
        <v>0.84699999999999998</v>
      </c>
      <c r="CN6457" s="53" t="s">
        <v>37729</v>
      </c>
      <c r="CO6457" s="54">
        <v>119</v>
      </c>
      <c r="CP6457" s="54">
        <v>148</v>
      </c>
      <c r="CQ6457" s="55">
        <f t="shared" si="100"/>
        <v>0.80405405405405406</v>
      </c>
      <c r="CR6457" s="52" t="s">
        <v>28953</v>
      </c>
    </row>
    <row r="6458" spans="81:96">
      <c r="CC6458" s="52">
        <v>6457</v>
      </c>
      <c r="CD6458" s="53" t="s">
        <v>5969</v>
      </c>
      <c r="CE6458" s="53" t="s">
        <v>5968</v>
      </c>
      <c r="CF6458" s="54">
        <v>2525</v>
      </c>
      <c r="CG6458" s="54">
        <v>1.794</v>
      </c>
      <c r="CH6458" s="54">
        <v>1.8280000000000001</v>
      </c>
      <c r="CI6458" s="54">
        <v>0.27200000000000002</v>
      </c>
      <c r="CJ6458" s="54">
        <v>103</v>
      </c>
      <c r="CK6458" s="54">
        <v>8.9</v>
      </c>
      <c r="CL6458" s="54">
        <v>4.0000000000000001E-3</v>
      </c>
      <c r="CM6458" s="54">
        <v>0.54900000000000004</v>
      </c>
      <c r="CN6458" s="53" t="s">
        <v>37729</v>
      </c>
      <c r="CO6458" s="54">
        <v>120</v>
      </c>
      <c r="CP6458" s="54">
        <v>148</v>
      </c>
      <c r="CQ6458" s="55">
        <f t="shared" si="100"/>
        <v>0.81081081081081086</v>
      </c>
      <c r="CR6458" s="52" t="s">
        <v>28953</v>
      </c>
    </row>
    <row r="6459" spans="81:96">
      <c r="CC6459" s="52">
        <v>6458</v>
      </c>
      <c r="CD6459" s="53" t="s">
        <v>37874</v>
      </c>
      <c r="CE6459" s="53" t="s">
        <v>37875</v>
      </c>
      <c r="CF6459" s="54">
        <v>1043</v>
      </c>
      <c r="CG6459" s="54">
        <v>1.7569999999999999</v>
      </c>
      <c r="CH6459" s="54">
        <v>1.675</v>
      </c>
      <c r="CI6459" s="54">
        <v>0.44400000000000001</v>
      </c>
      <c r="CJ6459" s="54">
        <v>45</v>
      </c>
      <c r="CK6459" s="54">
        <v>4.5999999999999996</v>
      </c>
      <c r="CL6459" s="54">
        <v>3.3300000000000001E-3</v>
      </c>
      <c r="CM6459" s="54">
        <v>0.54400000000000004</v>
      </c>
      <c r="CN6459" s="53" t="s">
        <v>37729</v>
      </c>
      <c r="CO6459" s="54">
        <v>121</v>
      </c>
      <c r="CP6459" s="54">
        <v>148</v>
      </c>
      <c r="CQ6459" s="55">
        <f t="shared" si="100"/>
        <v>0.81756756756756754</v>
      </c>
      <c r="CR6459" s="52" t="s">
        <v>28953</v>
      </c>
    </row>
    <row r="6460" spans="81:96">
      <c r="CC6460" s="52">
        <v>6459</v>
      </c>
      <c r="CD6460" s="53" t="s">
        <v>29289</v>
      </c>
      <c r="CE6460" s="53" t="s">
        <v>29290</v>
      </c>
      <c r="CF6460" s="54">
        <v>765</v>
      </c>
      <c r="CG6460" s="54">
        <v>1.74</v>
      </c>
      <c r="CH6460" s="54">
        <v>1.4550000000000001</v>
      </c>
      <c r="CI6460" s="54">
        <v>0.24099999999999999</v>
      </c>
      <c r="CJ6460" s="54">
        <v>83</v>
      </c>
      <c r="CK6460" s="54">
        <v>6.2</v>
      </c>
      <c r="CL6460" s="54">
        <v>1.47E-3</v>
      </c>
      <c r="CM6460" s="54">
        <v>0.38200000000000001</v>
      </c>
      <c r="CN6460" s="53" t="s">
        <v>37729</v>
      </c>
      <c r="CO6460" s="54">
        <v>122</v>
      </c>
      <c r="CP6460" s="54">
        <v>148</v>
      </c>
      <c r="CQ6460" s="55">
        <f t="shared" si="100"/>
        <v>0.82432432432432434</v>
      </c>
      <c r="CR6460" s="52" t="s">
        <v>28953</v>
      </c>
    </row>
    <row r="6461" spans="81:96">
      <c r="CC6461" s="52">
        <v>6460</v>
      </c>
      <c r="CD6461" s="53" t="s">
        <v>8251</v>
      </c>
      <c r="CE6461" s="53" t="s">
        <v>8249</v>
      </c>
      <c r="CF6461" s="54">
        <v>3939</v>
      </c>
      <c r="CG6461" s="54">
        <v>1.7390000000000001</v>
      </c>
      <c r="CH6461" s="54">
        <v>1.9490000000000001</v>
      </c>
      <c r="CI6461" s="54">
        <v>0.29499999999999998</v>
      </c>
      <c r="CJ6461" s="54">
        <v>95</v>
      </c>
      <c r="CK6461" s="54">
        <v>9.1999999999999993</v>
      </c>
      <c r="CL6461" s="54">
        <v>5.5500000000000002E-3</v>
      </c>
      <c r="CM6461" s="54">
        <v>0.54500000000000004</v>
      </c>
      <c r="CN6461" s="53" t="s">
        <v>37729</v>
      </c>
      <c r="CO6461" s="54">
        <v>123</v>
      </c>
      <c r="CP6461" s="54">
        <v>148</v>
      </c>
      <c r="CQ6461" s="55">
        <f t="shared" si="100"/>
        <v>0.83108108108108103</v>
      </c>
      <c r="CR6461" s="52" t="s">
        <v>28953</v>
      </c>
    </row>
    <row r="6462" spans="81:96">
      <c r="CC6462" s="52">
        <v>6461</v>
      </c>
      <c r="CD6462" s="53" t="s">
        <v>28818</v>
      </c>
      <c r="CE6462" s="53" t="s">
        <v>28817</v>
      </c>
      <c r="CF6462" s="54">
        <v>6874</v>
      </c>
      <c r="CG6462" s="54">
        <v>1.73</v>
      </c>
      <c r="CH6462" s="54">
        <v>1.821</v>
      </c>
      <c r="CI6462" s="54">
        <v>0.57799999999999996</v>
      </c>
      <c r="CJ6462" s="54">
        <v>135</v>
      </c>
      <c r="CK6462" s="54" t="s">
        <v>28918</v>
      </c>
      <c r="CL6462" s="54">
        <v>4.79E-3</v>
      </c>
      <c r="CM6462" s="54">
        <v>0.49199999999999999</v>
      </c>
      <c r="CN6462" s="53" t="s">
        <v>37729</v>
      </c>
      <c r="CO6462" s="54">
        <v>124</v>
      </c>
      <c r="CP6462" s="54">
        <v>148</v>
      </c>
      <c r="CQ6462" s="55">
        <f t="shared" si="100"/>
        <v>0.83783783783783783</v>
      </c>
      <c r="CR6462" s="52" t="s">
        <v>28953</v>
      </c>
    </row>
    <row r="6463" spans="81:96">
      <c r="CC6463" s="52">
        <v>6462</v>
      </c>
      <c r="CD6463" s="53" t="s">
        <v>37876</v>
      </c>
      <c r="CE6463" s="53" t="s">
        <v>37877</v>
      </c>
      <c r="CF6463" s="54">
        <v>1694</v>
      </c>
      <c r="CG6463" s="54">
        <v>1.617</v>
      </c>
      <c r="CH6463" s="54">
        <v>1.885</v>
      </c>
      <c r="CI6463" s="54">
        <v>0.35899999999999999</v>
      </c>
      <c r="CJ6463" s="54">
        <v>64</v>
      </c>
      <c r="CK6463" s="54">
        <v>4.8</v>
      </c>
      <c r="CL6463" s="54">
        <v>4.2900000000000004E-3</v>
      </c>
      <c r="CM6463" s="54">
        <v>0.48</v>
      </c>
      <c r="CN6463" s="53" t="s">
        <v>37729</v>
      </c>
      <c r="CO6463" s="54">
        <v>125</v>
      </c>
      <c r="CP6463" s="54">
        <v>148</v>
      </c>
      <c r="CQ6463" s="55">
        <f t="shared" si="100"/>
        <v>0.84459459459459463</v>
      </c>
      <c r="CR6463" s="52" t="s">
        <v>28953</v>
      </c>
    </row>
    <row r="6464" spans="81:96">
      <c r="CC6464" s="52">
        <v>6463</v>
      </c>
      <c r="CD6464" s="53" t="s">
        <v>10649</v>
      </c>
      <c r="CE6464" s="53" t="s">
        <v>10647</v>
      </c>
      <c r="CF6464" s="54">
        <v>5915</v>
      </c>
      <c r="CG6464" s="54">
        <v>1.5349999999999999</v>
      </c>
      <c r="CH6464" s="54">
        <v>1.7689999999999999</v>
      </c>
      <c r="CI6464" s="54">
        <v>0.33500000000000002</v>
      </c>
      <c r="CJ6464" s="54">
        <v>164</v>
      </c>
      <c r="CK6464" s="54">
        <v>8.1</v>
      </c>
      <c r="CL6464" s="54">
        <v>8.77E-3</v>
      </c>
      <c r="CM6464" s="54">
        <v>0.45400000000000001</v>
      </c>
      <c r="CN6464" s="53" t="s">
        <v>37729</v>
      </c>
      <c r="CO6464" s="54">
        <v>126</v>
      </c>
      <c r="CP6464" s="54">
        <v>148</v>
      </c>
      <c r="CQ6464" s="55">
        <f t="shared" si="100"/>
        <v>0.85135135135135132</v>
      </c>
      <c r="CR6464" s="52" t="s">
        <v>28953</v>
      </c>
    </row>
    <row r="6465" spans="81:96">
      <c r="CC6465" s="52">
        <v>6464</v>
      </c>
      <c r="CD6465" s="53" t="s">
        <v>37878</v>
      </c>
      <c r="CE6465" s="53" t="s">
        <v>37879</v>
      </c>
      <c r="CF6465" s="54">
        <v>1296</v>
      </c>
      <c r="CG6465" s="54">
        <v>1.4570000000000001</v>
      </c>
      <c r="CH6465" s="54">
        <v>1.6160000000000001</v>
      </c>
      <c r="CI6465" s="54">
        <v>0.44400000000000001</v>
      </c>
      <c r="CJ6465" s="54">
        <v>63</v>
      </c>
      <c r="CK6465" s="54">
        <v>6.8</v>
      </c>
      <c r="CL6465" s="54">
        <v>2.7299999999999998E-3</v>
      </c>
      <c r="CM6465" s="54">
        <v>0.52</v>
      </c>
      <c r="CN6465" s="53" t="s">
        <v>37729</v>
      </c>
      <c r="CO6465" s="54">
        <v>127</v>
      </c>
      <c r="CP6465" s="54">
        <v>148</v>
      </c>
      <c r="CQ6465" s="55">
        <f t="shared" si="100"/>
        <v>0.85810810810810811</v>
      </c>
      <c r="CR6465" s="52" t="s">
        <v>28953</v>
      </c>
    </row>
    <row r="6466" spans="81:96">
      <c r="CC6466" s="52">
        <v>6465</v>
      </c>
      <c r="CD6466" s="53" t="s">
        <v>37880</v>
      </c>
      <c r="CE6466" s="53" t="s">
        <v>37881</v>
      </c>
      <c r="CF6466" s="54">
        <v>548</v>
      </c>
      <c r="CG6466" s="54">
        <v>1.45</v>
      </c>
      <c r="CH6466" s="54">
        <v>1.5669999999999999</v>
      </c>
      <c r="CI6466" s="54">
        <v>7.0999999999999994E-2</v>
      </c>
      <c r="CJ6466" s="54">
        <v>14</v>
      </c>
      <c r="CK6466" s="54">
        <v>9.6999999999999993</v>
      </c>
      <c r="CL6466" s="54">
        <v>7.2999999999999996E-4</v>
      </c>
      <c r="CM6466" s="54">
        <v>0.441</v>
      </c>
      <c r="CN6466" s="53" t="s">
        <v>37729</v>
      </c>
      <c r="CO6466" s="54">
        <v>128</v>
      </c>
      <c r="CP6466" s="54">
        <v>148</v>
      </c>
      <c r="CQ6466" s="55">
        <f t="shared" ref="CQ6466:CQ6529" si="101">CO6466/CP6466</f>
        <v>0.86486486486486491</v>
      </c>
      <c r="CR6466" s="52" t="s">
        <v>28953</v>
      </c>
    </row>
    <row r="6467" spans="81:96">
      <c r="CC6467" s="52">
        <v>6466</v>
      </c>
      <c r="CD6467" s="53" t="s">
        <v>37882</v>
      </c>
      <c r="CE6467" s="53" t="s">
        <v>37883</v>
      </c>
      <c r="CF6467" s="54">
        <v>1229</v>
      </c>
      <c r="CG6467" s="54">
        <v>1.446</v>
      </c>
      <c r="CH6467" s="54">
        <v>1.587</v>
      </c>
      <c r="CI6467" s="54">
        <v>0.20599999999999999</v>
      </c>
      <c r="CJ6467" s="54">
        <v>68</v>
      </c>
      <c r="CK6467" s="54">
        <v>8</v>
      </c>
      <c r="CL6467" s="54">
        <v>1.83E-3</v>
      </c>
      <c r="CM6467" s="54">
        <v>0.42499999999999999</v>
      </c>
      <c r="CN6467" s="53" t="s">
        <v>37729</v>
      </c>
      <c r="CO6467" s="54">
        <v>129</v>
      </c>
      <c r="CP6467" s="54">
        <v>148</v>
      </c>
      <c r="CQ6467" s="55">
        <f t="shared" si="101"/>
        <v>0.8716216216216216</v>
      </c>
      <c r="CR6467" s="52" t="s">
        <v>28953</v>
      </c>
    </row>
    <row r="6468" spans="81:96">
      <c r="CC6468" s="52">
        <v>6467</v>
      </c>
      <c r="CD6468" s="53" t="s">
        <v>37884</v>
      </c>
      <c r="CE6468" s="53" t="s">
        <v>37885</v>
      </c>
      <c r="CF6468" s="54">
        <v>4199</v>
      </c>
      <c r="CG6468" s="54">
        <v>1.3959999999999999</v>
      </c>
      <c r="CH6468" s="54">
        <v>1.9259999999999999</v>
      </c>
      <c r="CI6468" s="54">
        <v>0.25600000000000001</v>
      </c>
      <c r="CJ6468" s="54">
        <v>172</v>
      </c>
      <c r="CK6468" s="54">
        <v>6.8</v>
      </c>
      <c r="CL6468" s="54">
        <v>7.26E-3</v>
      </c>
      <c r="CM6468" s="54">
        <v>0.503</v>
      </c>
      <c r="CN6468" s="53" t="s">
        <v>37729</v>
      </c>
      <c r="CO6468" s="54">
        <v>130</v>
      </c>
      <c r="CP6468" s="54">
        <v>148</v>
      </c>
      <c r="CQ6468" s="55">
        <f t="shared" si="101"/>
        <v>0.8783783783783784</v>
      </c>
      <c r="CR6468" s="52" t="s">
        <v>28953</v>
      </c>
    </row>
    <row r="6469" spans="81:96">
      <c r="CC6469" s="52">
        <v>6468</v>
      </c>
      <c r="CD6469" s="53" t="s">
        <v>36738</v>
      </c>
      <c r="CE6469" s="53" t="s">
        <v>36739</v>
      </c>
      <c r="CF6469" s="54">
        <v>717</v>
      </c>
      <c r="CG6469" s="54">
        <v>1.2470000000000001</v>
      </c>
      <c r="CH6469" s="54">
        <v>1.1859999999999999</v>
      </c>
      <c r="CI6469" s="54">
        <v>0.317</v>
      </c>
      <c r="CJ6469" s="54">
        <v>82</v>
      </c>
      <c r="CK6469" s="54">
        <v>4.5</v>
      </c>
      <c r="CL6469" s="54">
        <v>1.73E-3</v>
      </c>
      <c r="CM6469" s="54">
        <v>0.29799999999999999</v>
      </c>
      <c r="CN6469" s="53" t="s">
        <v>37729</v>
      </c>
      <c r="CO6469" s="54">
        <v>131</v>
      </c>
      <c r="CP6469" s="54">
        <v>148</v>
      </c>
      <c r="CQ6469" s="55">
        <f t="shared" si="101"/>
        <v>0.88513513513513509</v>
      </c>
      <c r="CR6469" s="52" t="s">
        <v>28953</v>
      </c>
    </row>
    <row r="6470" spans="81:96">
      <c r="CC6470" s="52">
        <v>6469</v>
      </c>
      <c r="CD6470" s="53" t="s">
        <v>37886</v>
      </c>
      <c r="CE6470" s="53" t="s">
        <v>37887</v>
      </c>
      <c r="CF6470" s="54">
        <v>2553</v>
      </c>
      <c r="CG6470" s="54">
        <v>1.242</v>
      </c>
      <c r="CH6470" s="54">
        <v>1.254</v>
      </c>
      <c r="CI6470" s="54">
        <v>0.38600000000000001</v>
      </c>
      <c r="CJ6470" s="54">
        <v>83</v>
      </c>
      <c r="CK6470" s="54" t="s">
        <v>28918</v>
      </c>
      <c r="CL6470" s="54">
        <v>3.2299999999999998E-3</v>
      </c>
      <c r="CM6470" s="54">
        <v>0.38800000000000001</v>
      </c>
      <c r="CN6470" s="53" t="s">
        <v>37729</v>
      </c>
      <c r="CO6470" s="54">
        <v>132</v>
      </c>
      <c r="CP6470" s="54">
        <v>148</v>
      </c>
      <c r="CQ6470" s="55">
        <f t="shared" si="101"/>
        <v>0.89189189189189189</v>
      </c>
      <c r="CR6470" s="52" t="s">
        <v>28953</v>
      </c>
    </row>
    <row r="6471" spans="81:96">
      <c r="CC6471" s="52">
        <v>6470</v>
      </c>
      <c r="CD6471" s="53" t="s">
        <v>37888</v>
      </c>
      <c r="CE6471" s="53" t="s">
        <v>37889</v>
      </c>
      <c r="CF6471" s="54">
        <v>1205</v>
      </c>
      <c r="CG6471" s="54">
        <v>1.2030000000000001</v>
      </c>
      <c r="CH6471" s="54">
        <v>1.298</v>
      </c>
      <c r="CI6471" s="54">
        <v>0.35799999999999998</v>
      </c>
      <c r="CJ6471" s="54">
        <v>53</v>
      </c>
      <c r="CK6471" s="54">
        <v>5.3</v>
      </c>
      <c r="CL6471" s="54">
        <v>2.2699999999999999E-3</v>
      </c>
      <c r="CM6471" s="54">
        <v>0.28399999999999997</v>
      </c>
      <c r="CN6471" s="53" t="s">
        <v>37729</v>
      </c>
      <c r="CO6471" s="54">
        <v>133</v>
      </c>
      <c r="CP6471" s="54">
        <v>148</v>
      </c>
      <c r="CQ6471" s="55">
        <f t="shared" si="101"/>
        <v>0.89864864864864868</v>
      </c>
      <c r="CR6471" s="52" t="s">
        <v>28953</v>
      </c>
    </row>
    <row r="6472" spans="81:96">
      <c r="CC6472" s="52">
        <v>6471</v>
      </c>
      <c r="CD6472" s="53" t="s">
        <v>37890</v>
      </c>
      <c r="CE6472" s="53" t="s">
        <v>37891</v>
      </c>
      <c r="CF6472" s="54">
        <v>2602</v>
      </c>
      <c r="CG6472" s="54">
        <v>1.054</v>
      </c>
      <c r="CH6472" s="54">
        <v>1.1359999999999999</v>
      </c>
      <c r="CI6472" s="54">
        <v>0.28899999999999998</v>
      </c>
      <c r="CJ6472" s="54">
        <v>159</v>
      </c>
      <c r="CK6472" s="54">
        <v>6.6</v>
      </c>
      <c r="CL6472" s="54">
        <v>6.2199999999999998E-3</v>
      </c>
      <c r="CM6472" s="54">
        <v>0.39300000000000002</v>
      </c>
      <c r="CN6472" s="53" t="s">
        <v>37729</v>
      </c>
      <c r="CO6472" s="54">
        <v>134</v>
      </c>
      <c r="CP6472" s="54">
        <v>148</v>
      </c>
      <c r="CQ6472" s="55">
        <f t="shared" si="101"/>
        <v>0.90540540540540537</v>
      </c>
      <c r="CR6472" s="52" t="s">
        <v>28953</v>
      </c>
    </row>
    <row r="6473" spans="81:96">
      <c r="CC6473" s="52">
        <v>6472</v>
      </c>
      <c r="CD6473" s="53" t="s">
        <v>29291</v>
      </c>
      <c r="CE6473" s="53" t="s">
        <v>29292</v>
      </c>
      <c r="CF6473" s="54">
        <v>344</v>
      </c>
      <c r="CG6473" s="54">
        <v>0.98899999999999999</v>
      </c>
      <c r="CH6473" s="54">
        <v>0.91800000000000004</v>
      </c>
      <c r="CI6473" s="54">
        <v>0.1</v>
      </c>
      <c r="CJ6473" s="54">
        <v>60</v>
      </c>
      <c r="CK6473" s="54">
        <v>5.6</v>
      </c>
      <c r="CL6473" s="54">
        <v>5.5999999999999995E-4</v>
      </c>
      <c r="CM6473" s="54">
        <v>0.183</v>
      </c>
      <c r="CN6473" s="53" t="s">
        <v>37729</v>
      </c>
      <c r="CO6473" s="54">
        <v>135</v>
      </c>
      <c r="CP6473" s="54">
        <v>148</v>
      </c>
      <c r="CQ6473" s="55">
        <f t="shared" si="101"/>
        <v>0.91216216216216217</v>
      </c>
      <c r="CR6473" s="52" t="s">
        <v>28953</v>
      </c>
    </row>
    <row r="6474" spans="81:96">
      <c r="CC6474" s="52">
        <v>6473</v>
      </c>
      <c r="CD6474" s="53" t="s">
        <v>31384</v>
      </c>
      <c r="CE6474" s="53" t="s">
        <v>31385</v>
      </c>
      <c r="CF6474" s="54">
        <v>360</v>
      </c>
      <c r="CG6474" s="54">
        <v>0.98599999999999999</v>
      </c>
      <c r="CH6474" s="54">
        <v>1.0369999999999999</v>
      </c>
      <c r="CI6474" s="54">
        <v>0.189</v>
      </c>
      <c r="CJ6474" s="54">
        <v>53</v>
      </c>
      <c r="CK6474" s="54">
        <v>6</v>
      </c>
      <c r="CL6474" s="54">
        <v>4.4000000000000002E-4</v>
      </c>
      <c r="CM6474" s="54">
        <v>0.16800000000000001</v>
      </c>
      <c r="CN6474" s="53" t="s">
        <v>37729</v>
      </c>
      <c r="CO6474" s="54">
        <v>136</v>
      </c>
      <c r="CP6474" s="54">
        <v>148</v>
      </c>
      <c r="CQ6474" s="55">
        <f t="shared" si="101"/>
        <v>0.91891891891891897</v>
      </c>
      <c r="CR6474" s="52" t="s">
        <v>28953</v>
      </c>
    </row>
    <row r="6475" spans="81:96">
      <c r="CC6475" s="52">
        <v>6474</v>
      </c>
      <c r="CD6475" s="53" t="s">
        <v>37892</v>
      </c>
      <c r="CE6475" s="53" t="s">
        <v>37893</v>
      </c>
      <c r="CF6475" s="54">
        <v>12150</v>
      </c>
      <c r="CG6475" s="54">
        <v>0.98199999999999998</v>
      </c>
      <c r="CH6475" s="54">
        <v>1.0289999999999999</v>
      </c>
      <c r="CI6475" s="54">
        <v>7.9000000000000001E-2</v>
      </c>
      <c r="CJ6475" s="54">
        <v>807</v>
      </c>
      <c r="CK6475" s="54">
        <v>7.5</v>
      </c>
      <c r="CL6475" s="54">
        <v>1.9820000000000001E-2</v>
      </c>
      <c r="CM6475" s="54">
        <v>0.27500000000000002</v>
      </c>
      <c r="CN6475" s="53" t="s">
        <v>37729</v>
      </c>
      <c r="CO6475" s="54">
        <v>137</v>
      </c>
      <c r="CP6475" s="54">
        <v>148</v>
      </c>
      <c r="CQ6475" s="55">
        <f t="shared" si="101"/>
        <v>0.92567567567567566</v>
      </c>
      <c r="CR6475" s="52" t="s">
        <v>28953</v>
      </c>
    </row>
    <row r="6476" spans="81:96">
      <c r="CC6476" s="52">
        <v>6475</v>
      </c>
      <c r="CD6476" s="53" t="s">
        <v>29293</v>
      </c>
      <c r="CE6476" s="53" t="s">
        <v>29294</v>
      </c>
      <c r="CF6476" s="54">
        <v>597</v>
      </c>
      <c r="CG6476" s="54">
        <v>0.97099999999999997</v>
      </c>
      <c r="CH6476" s="54">
        <v>1.204</v>
      </c>
      <c r="CI6476" s="54">
        <v>0.82599999999999996</v>
      </c>
      <c r="CJ6476" s="54">
        <v>46</v>
      </c>
      <c r="CK6476" s="54">
        <v>5.7</v>
      </c>
      <c r="CL6476" s="54">
        <v>1.08E-3</v>
      </c>
      <c r="CM6476" s="54">
        <v>0.30199999999999999</v>
      </c>
      <c r="CN6476" s="53" t="s">
        <v>37729</v>
      </c>
      <c r="CO6476" s="54">
        <v>138</v>
      </c>
      <c r="CP6476" s="54">
        <v>148</v>
      </c>
      <c r="CQ6476" s="55">
        <f t="shared" si="101"/>
        <v>0.93243243243243246</v>
      </c>
      <c r="CR6476" s="52" t="s">
        <v>28953</v>
      </c>
    </row>
    <row r="6477" spans="81:96">
      <c r="CC6477" s="52">
        <v>6476</v>
      </c>
      <c r="CD6477" s="53" t="s">
        <v>37894</v>
      </c>
      <c r="CE6477" s="53" t="s">
        <v>37895</v>
      </c>
      <c r="CF6477" s="54">
        <v>209</v>
      </c>
      <c r="CG6477" s="54">
        <v>0.92900000000000005</v>
      </c>
      <c r="CH6477" s="54">
        <v>1.1579999999999999</v>
      </c>
      <c r="CI6477" s="54">
        <v>0.4</v>
      </c>
      <c r="CJ6477" s="54">
        <v>5</v>
      </c>
      <c r="CK6477" s="54">
        <v>4.7</v>
      </c>
      <c r="CL6477" s="54">
        <v>5.4000000000000001E-4</v>
      </c>
      <c r="CM6477" s="54">
        <v>0.28199999999999997</v>
      </c>
      <c r="CN6477" s="53" t="s">
        <v>37729</v>
      </c>
      <c r="CO6477" s="54">
        <v>139</v>
      </c>
      <c r="CP6477" s="54">
        <v>148</v>
      </c>
      <c r="CQ6477" s="55">
        <f t="shared" si="101"/>
        <v>0.93918918918918914</v>
      </c>
      <c r="CR6477" s="52" t="s">
        <v>28953</v>
      </c>
    </row>
    <row r="6478" spans="81:96">
      <c r="CC6478" s="52">
        <v>6477</v>
      </c>
      <c r="CD6478" s="53" t="s">
        <v>37896</v>
      </c>
      <c r="CE6478" s="53" t="s">
        <v>37897</v>
      </c>
      <c r="CF6478" s="54">
        <v>864</v>
      </c>
      <c r="CG6478" s="54">
        <v>0.88200000000000001</v>
      </c>
      <c r="CH6478" s="54">
        <v>0.93899999999999995</v>
      </c>
      <c r="CI6478" s="54">
        <v>0.153</v>
      </c>
      <c r="CJ6478" s="54">
        <v>85</v>
      </c>
      <c r="CK6478" s="54">
        <v>6.3</v>
      </c>
      <c r="CL6478" s="54">
        <v>1.5499999999999999E-3</v>
      </c>
      <c r="CM6478" s="54">
        <v>0.24</v>
      </c>
      <c r="CN6478" s="53" t="s">
        <v>37729</v>
      </c>
      <c r="CO6478" s="54">
        <v>140</v>
      </c>
      <c r="CP6478" s="54">
        <v>148</v>
      </c>
      <c r="CQ6478" s="55">
        <f t="shared" si="101"/>
        <v>0.94594594594594594</v>
      </c>
      <c r="CR6478" s="52" t="s">
        <v>28953</v>
      </c>
    </row>
    <row r="6479" spans="81:96">
      <c r="CC6479" s="52">
        <v>6478</v>
      </c>
      <c r="CD6479" s="53" t="s">
        <v>37898</v>
      </c>
      <c r="CE6479" s="53" t="s">
        <v>37899</v>
      </c>
      <c r="CF6479" s="54">
        <v>243</v>
      </c>
      <c r="CG6479" s="54">
        <v>0.77800000000000002</v>
      </c>
      <c r="CH6479" s="54">
        <v>0.71099999999999997</v>
      </c>
      <c r="CI6479" s="54">
        <v>0.108</v>
      </c>
      <c r="CJ6479" s="54">
        <v>37</v>
      </c>
      <c r="CK6479" s="54">
        <v>5.7</v>
      </c>
      <c r="CL6479" s="54">
        <v>3.8000000000000002E-4</v>
      </c>
      <c r="CM6479" s="54">
        <v>0.13300000000000001</v>
      </c>
      <c r="CN6479" s="53" t="s">
        <v>37729</v>
      </c>
      <c r="CO6479" s="54">
        <v>141</v>
      </c>
      <c r="CP6479" s="54">
        <v>148</v>
      </c>
      <c r="CQ6479" s="55">
        <f t="shared" si="101"/>
        <v>0.95270270270270274</v>
      </c>
      <c r="CR6479" s="52" t="s">
        <v>28953</v>
      </c>
    </row>
    <row r="6480" spans="81:96">
      <c r="CC6480" s="52">
        <v>6479</v>
      </c>
      <c r="CD6480" s="53" t="s">
        <v>37586</v>
      </c>
      <c r="CE6480" s="53" t="s">
        <v>37587</v>
      </c>
      <c r="CF6480" s="54">
        <v>412</v>
      </c>
      <c r="CG6480" s="54">
        <v>0.71199999999999997</v>
      </c>
      <c r="CH6480" s="54">
        <v>0.60599999999999998</v>
      </c>
      <c r="CI6480" s="54">
        <v>0</v>
      </c>
      <c r="CJ6480" s="54">
        <v>43</v>
      </c>
      <c r="CK6480" s="54">
        <v>7.2</v>
      </c>
      <c r="CL6480" s="54">
        <v>5.4000000000000001E-4</v>
      </c>
      <c r="CM6480" s="54">
        <v>0.121</v>
      </c>
      <c r="CN6480" s="53" t="s">
        <v>37729</v>
      </c>
      <c r="CO6480" s="54">
        <v>142</v>
      </c>
      <c r="CP6480" s="54">
        <v>148</v>
      </c>
      <c r="CQ6480" s="55">
        <f t="shared" si="101"/>
        <v>0.95945945945945943</v>
      </c>
      <c r="CR6480" s="52" t="s">
        <v>28953</v>
      </c>
    </row>
    <row r="6481" spans="81:96">
      <c r="CC6481" s="52">
        <v>6480</v>
      </c>
      <c r="CD6481" s="53" t="s">
        <v>29297</v>
      </c>
      <c r="CE6481" s="53" t="s">
        <v>29298</v>
      </c>
      <c r="CF6481" s="54">
        <v>98</v>
      </c>
      <c r="CG6481" s="54">
        <v>0.65700000000000003</v>
      </c>
      <c r="CH6481" s="54">
        <v>0.69199999999999995</v>
      </c>
      <c r="CI6481" s="54">
        <v>0.19400000000000001</v>
      </c>
      <c r="CJ6481" s="54">
        <v>31</v>
      </c>
      <c r="CK6481" s="54"/>
      <c r="CL6481" s="54">
        <v>5.1999999999999995E-4</v>
      </c>
      <c r="CM6481" s="54">
        <v>0.248</v>
      </c>
      <c r="CN6481" s="53" t="s">
        <v>37729</v>
      </c>
      <c r="CO6481" s="54">
        <v>143</v>
      </c>
      <c r="CP6481" s="54">
        <v>148</v>
      </c>
      <c r="CQ6481" s="55">
        <f t="shared" si="101"/>
        <v>0.96621621621621623</v>
      </c>
      <c r="CR6481" s="52" t="s">
        <v>28953</v>
      </c>
    </row>
    <row r="6482" spans="81:96">
      <c r="CC6482" s="52">
        <v>6481</v>
      </c>
      <c r="CD6482" s="53" t="s">
        <v>37900</v>
      </c>
      <c r="CE6482" s="53" t="s">
        <v>37901</v>
      </c>
      <c r="CF6482" s="54">
        <v>158</v>
      </c>
      <c r="CG6482" s="54">
        <v>0.41799999999999998</v>
      </c>
      <c r="CH6482" s="54">
        <v>0.64900000000000002</v>
      </c>
      <c r="CI6482" s="54">
        <v>6.7000000000000004E-2</v>
      </c>
      <c r="CJ6482" s="54">
        <v>30</v>
      </c>
      <c r="CK6482" s="54">
        <v>5.3</v>
      </c>
      <c r="CL6482" s="54">
        <v>2.7E-4</v>
      </c>
      <c r="CM6482" s="54">
        <v>0.127</v>
      </c>
      <c r="CN6482" s="53" t="s">
        <v>37729</v>
      </c>
      <c r="CO6482" s="54">
        <v>144</v>
      </c>
      <c r="CP6482" s="54">
        <v>148</v>
      </c>
      <c r="CQ6482" s="55">
        <f t="shared" si="101"/>
        <v>0.97297297297297303</v>
      </c>
      <c r="CR6482" s="52" t="s">
        <v>28953</v>
      </c>
    </row>
    <row r="6483" spans="81:96">
      <c r="CC6483" s="52">
        <v>6482</v>
      </c>
      <c r="CD6483" s="53" t="s">
        <v>29920</v>
      </c>
      <c r="CE6483" s="53" t="s">
        <v>29921</v>
      </c>
      <c r="CF6483" s="54">
        <v>456</v>
      </c>
      <c r="CG6483" s="54">
        <v>0.33700000000000002</v>
      </c>
      <c r="CH6483" s="54">
        <v>0.32200000000000001</v>
      </c>
      <c r="CI6483" s="54"/>
      <c r="CJ6483" s="54">
        <v>0</v>
      </c>
      <c r="CK6483" s="54" t="s">
        <v>28918</v>
      </c>
      <c r="CL6483" s="54">
        <v>6.4000000000000005E-4</v>
      </c>
      <c r="CM6483" s="54">
        <v>9.7000000000000003E-2</v>
      </c>
      <c r="CN6483" s="53" t="s">
        <v>37729</v>
      </c>
      <c r="CO6483" s="54">
        <v>145</v>
      </c>
      <c r="CP6483" s="54">
        <v>148</v>
      </c>
      <c r="CQ6483" s="55">
        <f t="shared" si="101"/>
        <v>0.97972972972972971</v>
      </c>
      <c r="CR6483" s="52" t="s">
        <v>28953</v>
      </c>
    </row>
    <row r="6484" spans="81:96">
      <c r="CC6484" s="52">
        <v>6483</v>
      </c>
      <c r="CD6484" s="53" t="s">
        <v>37902</v>
      </c>
      <c r="CE6484" s="53" t="s">
        <v>37903</v>
      </c>
      <c r="CF6484" s="54">
        <v>106</v>
      </c>
      <c r="CG6484" s="54">
        <v>0.29799999999999999</v>
      </c>
      <c r="CH6484" s="54">
        <v>0.24099999999999999</v>
      </c>
      <c r="CI6484" s="54">
        <v>0.184</v>
      </c>
      <c r="CJ6484" s="54">
        <v>38</v>
      </c>
      <c r="CK6484" s="54">
        <v>2</v>
      </c>
      <c r="CL6484" s="54">
        <v>3.5E-4</v>
      </c>
      <c r="CM6484" s="54">
        <v>0.06</v>
      </c>
      <c r="CN6484" s="53" t="s">
        <v>37729</v>
      </c>
      <c r="CO6484" s="54">
        <v>146</v>
      </c>
      <c r="CP6484" s="54">
        <v>148</v>
      </c>
      <c r="CQ6484" s="55">
        <f t="shared" si="101"/>
        <v>0.98648648648648651</v>
      </c>
      <c r="CR6484" s="52" t="s">
        <v>28953</v>
      </c>
    </row>
    <row r="6485" spans="81:96">
      <c r="CC6485" s="52">
        <v>6484</v>
      </c>
      <c r="CD6485" s="53" t="s">
        <v>37904</v>
      </c>
      <c r="CE6485" s="53" t="s">
        <v>37905</v>
      </c>
      <c r="CF6485" s="54">
        <v>119</v>
      </c>
      <c r="CG6485" s="54">
        <v>0.28000000000000003</v>
      </c>
      <c r="CH6485" s="54">
        <v>0.25600000000000001</v>
      </c>
      <c r="CI6485" s="54">
        <v>1.2E-2</v>
      </c>
      <c r="CJ6485" s="54">
        <v>85</v>
      </c>
      <c r="CK6485" s="54">
        <v>3.6</v>
      </c>
      <c r="CL6485" s="54">
        <v>2.3000000000000001E-4</v>
      </c>
      <c r="CM6485" s="54">
        <v>4.4999999999999998E-2</v>
      </c>
      <c r="CN6485" s="53" t="s">
        <v>37729</v>
      </c>
      <c r="CO6485" s="54">
        <v>147</v>
      </c>
      <c r="CP6485" s="54">
        <v>148</v>
      </c>
      <c r="CQ6485" s="55">
        <f t="shared" si="101"/>
        <v>0.9932432432432432</v>
      </c>
      <c r="CR6485" s="52" t="s">
        <v>28953</v>
      </c>
    </row>
    <row r="6486" spans="81:96">
      <c r="CC6486" s="52">
        <v>6485</v>
      </c>
      <c r="CD6486" s="53" t="s">
        <v>37906</v>
      </c>
      <c r="CE6486" s="53" t="s">
        <v>37907</v>
      </c>
      <c r="CF6486" s="54">
        <v>77</v>
      </c>
      <c r="CG6486" s="54"/>
      <c r="CH6486" s="54"/>
      <c r="CI6486" s="54">
        <v>0.32100000000000001</v>
      </c>
      <c r="CJ6486" s="54">
        <v>234</v>
      </c>
      <c r="CK6486" s="54"/>
      <c r="CL6486" s="54">
        <v>1.0000000000000001E-5</v>
      </c>
      <c r="CM6486" s="54"/>
      <c r="CN6486" s="53" t="s">
        <v>37729</v>
      </c>
      <c r="CO6486" s="54">
        <v>148</v>
      </c>
      <c r="CP6486" s="54">
        <v>148</v>
      </c>
      <c r="CQ6486" s="55">
        <f t="shared" si="101"/>
        <v>1</v>
      </c>
      <c r="CR6486" s="52" t="s">
        <v>28953</v>
      </c>
    </row>
    <row r="6487" spans="81:96">
      <c r="CC6487" s="52">
        <v>6486</v>
      </c>
      <c r="CD6487" s="53" t="s">
        <v>27963</v>
      </c>
      <c r="CE6487" s="53" t="s">
        <v>27961</v>
      </c>
      <c r="CF6487" s="54">
        <v>13161</v>
      </c>
      <c r="CG6487" s="54">
        <v>22.433</v>
      </c>
      <c r="CH6487" s="54">
        <v>19.094000000000001</v>
      </c>
      <c r="CI6487" s="54">
        <v>5.673</v>
      </c>
      <c r="CJ6487" s="54">
        <v>104</v>
      </c>
      <c r="CK6487" s="54">
        <v>4.7</v>
      </c>
      <c r="CL6487" s="54">
        <v>4.8809999999999999E-2</v>
      </c>
      <c r="CM6487" s="54">
        <v>8.2189999999999994</v>
      </c>
      <c r="CN6487" s="53" t="s">
        <v>37908</v>
      </c>
      <c r="CO6487" s="54">
        <v>1</v>
      </c>
      <c r="CP6487" s="54">
        <v>78</v>
      </c>
      <c r="CQ6487" s="55">
        <f t="shared" si="101"/>
        <v>1.282051282051282E-2</v>
      </c>
      <c r="CR6487" s="52" t="s">
        <v>28907</v>
      </c>
    </row>
    <row r="6488" spans="81:96">
      <c r="CC6488" s="52">
        <v>6487</v>
      </c>
      <c r="CD6488" s="53" t="s">
        <v>37740</v>
      </c>
      <c r="CE6488" s="53" t="s">
        <v>37741</v>
      </c>
      <c r="CF6488" s="54">
        <v>51710</v>
      </c>
      <c r="CG6488" s="54">
        <v>8.8859999999999992</v>
      </c>
      <c r="CH6488" s="54">
        <v>9.2059999999999995</v>
      </c>
      <c r="CI6488" s="54">
        <v>2.5960000000000001</v>
      </c>
      <c r="CJ6488" s="54">
        <v>468</v>
      </c>
      <c r="CK6488" s="54">
        <v>7</v>
      </c>
      <c r="CL6488" s="54">
        <v>0.1268</v>
      </c>
      <c r="CM6488" s="54">
        <v>3.5619999999999998</v>
      </c>
      <c r="CN6488" s="53" t="s">
        <v>37908</v>
      </c>
      <c r="CO6488" s="54">
        <v>2</v>
      </c>
      <c r="CP6488" s="54">
        <v>78</v>
      </c>
      <c r="CQ6488" s="55">
        <f t="shared" si="101"/>
        <v>2.564102564102564E-2</v>
      </c>
      <c r="CR6488" s="52" t="s">
        <v>28907</v>
      </c>
    </row>
    <row r="6489" spans="81:96">
      <c r="CC6489" s="52">
        <v>6488</v>
      </c>
      <c r="CD6489" s="53" t="s">
        <v>37750</v>
      </c>
      <c r="CE6489" s="53" t="s">
        <v>37751</v>
      </c>
      <c r="CF6489" s="54">
        <v>24477</v>
      </c>
      <c r="CG6489" s="54">
        <v>6.7510000000000003</v>
      </c>
      <c r="CH6489" s="54">
        <v>6.5190000000000001</v>
      </c>
      <c r="CI6489" s="54">
        <v>1.917</v>
      </c>
      <c r="CJ6489" s="54">
        <v>315</v>
      </c>
      <c r="CK6489" s="54">
        <v>6.3</v>
      </c>
      <c r="CL6489" s="54">
        <v>5.9319999999999998E-2</v>
      </c>
      <c r="CM6489" s="54">
        <v>2.1949999999999998</v>
      </c>
      <c r="CN6489" s="53" t="s">
        <v>37908</v>
      </c>
      <c r="CO6489" s="54">
        <v>3</v>
      </c>
      <c r="CP6489" s="54">
        <v>78</v>
      </c>
      <c r="CQ6489" s="55">
        <f t="shared" si="101"/>
        <v>3.8461538461538464E-2</v>
      </c>
      <c r="CR6489" s="52" t="s">
        <v>28907</v>
      </c>
    </row>
    <row r="6490" spans="81:96">
      <c r="CC6490" s="52">
        <v>6489</v>
      </c>
      <c r="CD6490" s="53" t="s">
        <v>37754</v>
      </c>
      <c r="CE6490" s="53" t="s">
        <v>37755</v>
      </c>
      <c r="CF6490" s="54">
        <v>44607</v>
      </c>
      <c r="CG6490" s="54">
        <v>5.9969999999999999</v>
      </c>
      <c r="CH6490" s="54">
        <v>5.8620000000000001</v>
      </c>
      <c r="CI6490" s="54">
        <v>2.141</v>
      </c>
      <c r="CJ6490" s="54">
        <v>538</v>
      </c>
      <c r="CK6490" s="54">
        <v>8.6999999999999993</v>
      </c>
      <c r="CL6490" s="54">
        <v>9.4289999999999999E-2</v>
      </c>
      <c r="CM6490" s="54">
        <v>2.2959999999999998</v>
      </c>
      <c r="CN6490" s="53" t="s">
        <v>37908</v>
      </c>
      <c r="CO6490" s="54">
        <v>4</v>
      </c>
      <c r="CP6490" s="54">
        <v>78</v>
      </c>
      <c r="CQ6490" s="55">
        <f t="shared" si="101"/>
        <v>5.128205128205128E-2</v>
      </c>
      <c r="CR6490" s="52" t="s">
        <v>28907</v>
      </c>
    </row>
    <row r="6491" spans="81:96">
      <c r="CC6491" s="52">
        <v>6490</v>
      </c>
      <c r="CD6491" s="53" t="s">
        <v>37909</v>
      </c>
      <c r="CE6491" s="53" t="s">
        <v>37910</v>
      </c>
      <c r="CF6491" s="54">
        <v>11650</v>
      </c>
      <c r="CG6491" s="54">
        <v>5.7679999999999998</v>
      </c>
      <c r="CH6491" s="54">
        <v>5.0590000000000002</v>
      </c>
      <c r="CI6491" s="54">
        <v>1.254</v>
      </c>
      <c r="CJ6491" s="54">
        <v>393</v>
      </c>
      <c r="CK6491" s="54">
        <v>4.2</v>
      </c>
      <c r="CL6491" s="54">
        <v>3.7499999999999999E-2</v>
      </c>
      <c r="CM6491" s="54">
        <v>1.649</v>
      </c>
      <c r="CN6491" s="53" t="s">
        <v>37908</v>
      </c>
      <c r="CO6491" s="54">
        <v>5</v>
      </c>
      <c r="CP6491" s="54">
        <v>78</v>
      </c>
      <c r="CQ6491" s="55">
        <f t="shared" si="101"/>
        <v>6.4102564102564097E-2</v>
      </c>
      <c r="CR6491" s="52" t="s">
        <v>28907</v>
      </c>
    </row>
    <row r="6492" spans="81:96">
      <c r="CC6492" s="52">
        <v>6491</v>
      </c>
      <c r="CD6492" s="53" t="s">
        <v>37911</v>
      </c>
      <c r="CE6492" s="53" t="s">
        <v>37912</v>
      </c>
      <c r="CF6492" s="54">
        <v>6152</v>
      </c>
      <c r="CG6492" s="54">
        <v>5.7220000000000004</v>
      </c>
      <c r="CH6492" s="54">
        <v>4.3360000000000003</v>
      </c>
      <c r="CI6492" s="54">
        <v>1.385</v>
      </c>
      <c r="CJ6492" s="54">
        <v>205</v>
      </c>
      <c r="CK6492" s="54">
        <v>3.8</v>
      </c>
      <c r="CL6492" s="54">
        <v>2.4799999999999999E-2</v>
      </c>
      <c r="CM6492" s="54">
        <v>1.506</v>
      </c>
      <c r="CN6492" s="53" t="s">
        <v>37908</v>
      </c>
      <c r="CO6492" s="54">
        <v>6</v>
      </c>
      <c r="CP6492" s="54">
        <v>78</v>
      </c>
      <c r="CQ6492" s="55">
        <f t="shared" si="101"/>
        <v>7.6923076923076927E-2</v>
      </c>
      <c r="CR6492" s="52" t="s">
        <v>28907</v>
      </c>
    </row>
    <row r="6493" spans="81:96">
      <c r="CC6493" s="52">
        <v>6492</v>
      </c>
      <c r="CD6493" s="53" t="s">
        <v>37760</v>
      </c>
      <c r="CE6493" s="53" t="s">
        <v>37761</v>
      </c>
      <c r="CF6493" s="54">
        <v>22502</v>
      </c>
      <c r="CG6493" s="54">
        <v>5.5540000000000003</v>
      </c>
      <c r="CH6493" s="54">
        <v>5.7850000000000001</v>
      </c>
      <c r="CI6493" s="54">
        <v>1.4670000000000001</v>
      </c>
      <c r="CJ6493" s="54">
        <v>353</v>
      </c>
      <c r="CK6493" s="54">
        <v>6.9</v>
      </c>
      <c r="CL6493" s="54">
        <v>5.4379999999999998E-2</v>
      </c>
      <c r="CM6493" s="54">
        <v>2.1669999999999998</v>
      </c>
      <c r="CN6493" s="53" t="s">
        <v>37908</v>
      </c>
      <c r="CO6493" s="54">
        <v>7</v>
      </c>
      <c r="CP6493" s="54">
        <v>78</v>
      </c>
      <c r="CQ6493" s="55">
        <f t="shared" si="101"/>
        <v>8.9743589743589744E-2</v>
      </c>
      <c r="CR6493" s="52" t="s">
        <v>28907</v>
      </c>
    </row>
    <row r="6494" spans="81:96">
      <c r="CC6494" s="52">
        <v>6493</v>
      </c>
      <c r="CD6494" s="53" t="s">
        <v>37913</v>
      </c>
      <c r="CE6494" s="53" t="s">
        <v>37914</v>
      </c>
      <c r="CF6494" s="54">
        <v>23616</v>
      </c>
      <c r="CG6494" s="54">
        <v>5.3129999999999997</v>
      </c>
      <c r="CH6494" s="54">
        <v>4.984</v>
      </c>
      <c r="CI6494" s="54">
        <v>1.5249999999999999</v>
      </c>
      <c r="CJ6494" s="54">
        <v>459</v>
      </c>
      <c r="CK6494" s="54">
        <v>6.3</v>
      </c>
      <c r="CL6494" s="54">
        <v>5.3159999999999999E-2</v>
      </c>
      <c r="CM6494" s="54">
        <v>1.59</v>
      </c>
      <c r="CN6494" s="53" t="s">
        <v>37908</v>
      </c>
      <c r="CO6494" s="54">
        <v>8</v>
      </c>
      <c r="CP6494" s="54">
        <v>78</v>
      </c>
      <c r="CQ6494" s="55">
        <f t="shared" si="101"/>
        <v>0.10256410256410256</v>
      </c>
      <c r="CR6494" s="52" t="s">
        <v>28907</v>
      </c>
    </row>
    <row r="6495" spans="81:96">
      <c r="CC6495" s="52">
        <v>6494</v>
      </c>
      <c r="CD6495" s="53" t="s">
        <v>37766</v>
      </c>
      <c r="CE6495" s="53" t="s">
        <v>37767</v>
      </c>
      <c r="CF6495" s="54">
        <v>1448</v>
      </c>
      <c r="CG6495" s="54">
        <v>5.09</v>
      </c>
      <c r="CH6495" s="54">
        <v>4.9029999999999996</v>
      </c>
      <c r="CI6495" s="54">
        <v>0.62</v>
      </c>
      <c r="CJ6495" s="54">
        <v>92</v>
      </c>
      <c r="CK6495" s="54">
        <v>3</v>
      </c>
      <c r="CL6495" s="54">
        <v>7.5900000000000004E-3</v>
      </c>
      <c r="CM6495" s="54">
        <v>1.714</v>
      </c>
      <c r="CN6495" s="53" t="s">
        <v>37908</v>
      </c>
      <c r="CO6495" s="54">
        <v>9</v>
      </c>
      <c r="CP6495" s="54">
        <v>78</v>
      </c>
      <c r="CQ6495" s="55">
        <f t="shared" si="101"/>
        <v>0.11538461538461539</v>
      </c>
      <c r="CR6495" s="52" t="s">
        <v>28907</v>
      </c>
    </row>
    <row r="6496" spans="81:96">
      <c r="CC6496" s="52">
        <v>6495</v>
      </c>
      <c r="CD6496" s="53" t="s">
        <v>37915</v>
      </c>
      <c r="CE6496" s="53" t="s">
        <v>37916</v>
      </c>
      <c r="CF6496" s="54">
        <v>3361</v>
      </c>
      <c r="CG6496" s="54">
        <v>5.0060000000000002</v>
      </c>
      <c r="CH6496" s="54">
        <v>4.4829999999999997</v>
      </c>
      <c r="CI6496" s="54">
        <v>0.74</v>
      </c>
      <c r="CJ6496" s="54">
        <v>77</v>
      </c>
      <c r="CK6496" s="54">
        <v>5.4</v>
      </c>
      <c r="CL6496" s="54">
        <v>1.0319999999999999E-2</v>
      </c>
      <c r="CM6496" s="54">
        <v>1.6080000000000001</v>
      </c>
      <c r="CN6496" s="53" t="s">
        <v>37908</v>
      </c>
      <c r="CO6496" s="54">
        <v>10</v>
      </c>
      <c r="CP6496" s="54">
        <v>78</v>
      </c>
      <c r="CQ6496" s="55">
        <f t="shared" si="101"/>
        <v>0.12820512820512819</v>
      </c>
      <c r="CR6496" s="52" t="s">
        <v>28907</v>
      </c>
    </row>
    <row r="6497" spans="81:96">
      <c r="CC6497" s="52">
        <v>6496</v>
      </c>
      <c r="CD6497" s="53" t="s">
        <v>37770</v>
      </c>
      <c r="CE6497" s="53" t="s">
        <v>37771</v>
      </c>
      <c r="CF6497" s="54">
        <v>1668</v>
      </c>
      <c r="CG6497" s="54">
        <v>4.68</v>
      </c>
      <c r="CH6497" s="54">
        <v>3.879</v>
      </c>
      <c r="CI6497" s="54">
        <v>1.079</v>
      </c>
      <c r="CJ6497" s="54">
        <v>76</v>
      </c>
      <c r="CK6497" s="54">
        <v>3.2</v>
      </c>
      <c r="CL6497" s="54">
        <v>8.8199999999999997E-3</v>
      </c>
      <c r="CM6497" s="54">
        <v>1.4970000000000001</v>
      </c>
      <c r="CN6497" s="53" t="s">
        <v>37908</v>
      </c>
      <c r="CO6497" s="54">
        <v>11</v>
      </c>
      <c r="CP6497" s="54">
        <v>78</v>
      </c>
      <c r="CQ6497" s="55">
        <f t="shared" si="101"/>
        <v>0.14102564102564102</v>
      </c>
      <c r="CR6497" s="52" t="s">
        <v>28907</v>
      </c>
    </row>
    <row r="6498" spans="81:96">
      <c r="CC6498" s="52">
        <v>6497</v>
      </c>
      <c r="CD6498" s="53" t="s">
        <v>37772</v>
      </c>
      <c r="CE6498" s="53" t="s">
        <v>37773</v>
      </c>
      <c r="CF6498" s="54">
        <v>14351</v>
      </c>
      <c r="CG6498" s="54">
        <v>4.556</v>
      </c>
      <c r="CH6498" s="54">
        <v>4.5309999999999997</v>
      </c>
      <c r="CI6498" s="54">
        <v>1.226</v>
      </c>
      <c r="CJ6498" s="54">
        <v>337</v>
      </c>
      <c r="CK6498" s="54">
        <v>6.1</v>
      </c>
      <c r="CL6498" s="54">
        <v>3.9300000000000002E-2</v>
      </c>
      <c r="CM6498" s="54">
        <v>1.6739999999999999</v>
      </c>
      <c r="CN6498" s="53" t="s">
        <v>37908</v>
      </c>
      <c r="CO6498" s="54">
        <v>12</v>
      </c>
      <c r="CP6498" s="54">
        <v>78</v>
      </c>
      <c r="CQ6498" s="55">
        <f t="shared" si="101"/>
        <v>0.15384615384615385</v>
      </c>
      <c r="CR6498" s="52" t="s">
        <v>28907</v>
      </c>
    </row>
    <row r="6499" spans="81:96">
      <c r="CC6499" s="52">
        <v>6498</v>
      </c>
      <c r="CD6499" s="53" t="s">
        <v>37917</v>
      </c>
      <c r="CE6499" s="53" t="s">
        <v>37918</v>
      </c>
      <c r="CF6499" s="54">
        <v>5226</v>
      </c>
      <c r="CG6499" s="54">
        <v>4.4409999999999998</v>
      </c>
      <c r="CH6499" s="54">
        <v>3.9820000000000002</v>
      </c>
      <c r="CI6499" s="54">
        <v>1.08</v>
      </c>
      <c r="CJ6499" s="54">
        <v>163</v>
      </c>
      <c r="CK6499" s="54">
        <v>6.2</v>
      </c>
      <c r="CL6499" s="54">
        <v>1.299E-2</v>
      </c>
      <c r="CM6499" s="54">
        <v>1.37</v>
      </c>
      <c r="CN6499" s="53" t="s">
        <v>37908</v>
      </c>
      <c r="CO6499" s="54">
        <v>13</v>
      </c>
      <c r="CP6499" s="54">
        <v>78</v>
      </c>
      <c r="CQ6499" s="55">
        <f t="shared" si="101"/>
        <v>0.16666666666666666</v>
      </c>
      <c r="CR6499" s="52" t="s">
        <v>28907</v>
      </c>
    </row>
    <row r="6500" spans="81:96">
      <c r="CC6500" s="52">
        <v>6499</v>
      </c>
      <c r="CD6500" s="53" t="s">
        <v>37919</v>
      </c>
      <c r="CE6500" s="53" t="s">
        <v>37920</v>
      </c>
      <c r="CF6500" s="54">
        <v>8473</v>
      </c>
      <c r="CG6500" s="54">
        <v>4.2960000000000003</v>
      </c>
      <c r="CH6500" s="54">
        <v>4.3070000000000004</v>
      </c>
      <c r="CI6500" s="54">
        <v>0.80500000000000005</v>
      </c>
      <c r="CJ6500" s="54">
        <v>169</v>
      </c>
      <c r="CK6500" s="54">
        <v>5.7</v>
      </c>
      <c r="CL6500" s="54">
        <v>2.0420000000000001E-2</v>
      </c>
      <c r="CM6500" s="54">
        <v>1.2589999999999999</v>
      </c>
      <c r="CN6500" s="53" t="s">
        <v>37908</v>
      </c>
      <c r="CO6500" s="54">
        <v>14</v>
      </c>
      <c r="CP6500" s="54">
        <v>78</v>
      </c>
      <c r="CQ6500" s="55">
        <f t="shared" si="101"/>
        <v>0.17948717948717949</v>
      </c>
      <c r="CR6500" s="52" t="s">
        <v>28907</v>
      </c>
    </row>
    <row r="6501" spans="81:96">
      <c r="CC6501" s="52">
        <v>6500</v>
      </c>
      <c r="CD6501" s="53" t="s">
        <v>37776</v>
      </c>
      <c r="CE6501" s="53" t="s">
        <v>37777</v>
      </c>
      <c r="CF6501" s="54">
        <v>1298</v>
      </c>
      <c r="CG6501" s="54">
        <v>4.2160000000000002</v>
      </c>
      <c r="CH6501" s="54">
        <v>3.6720000000000002</v>
      </c>
      <c r="CI6501" s="54">
        <v>1.964</v>
      </c>
      <c r="CJ6501" s="54">
        <v>84</v>
      </c>
      <c r="CK6501" s="54">
        <v>2.4</v>
      </c>
      <c r="CL6501" s="54">
        <v>5.9300000000000004E-3</v>
      </c>
      <c r="CM6501" s="54">
        <v>1.212</v>
      </c>
      <c r="CN6501" s="53" t="s">
        <v>37908</v>
      </c>
      <c r="CO6501" s="54">
        <v>15</v>
      </c>
      <c r="CP6501" s="54">
        <v>78</v>
      </c>
      <c r="CQ6501" s="55">
        <f t="shared" si="101"/>
        <v>0.19230769230769232</v>
      </c>
      <c r="CR6501" s="52" t="s">
        <v>28907</v>
      </c>
    </row>
    <row r="6502" spans="81:96">
      <c r="CC6502" s="52">
        <v>6501</v>
      </c>
      <c r="CD6502" s="53" t="s">
        <v>37921</v>
      </c>
      <c r="CE6502" s="53" t="s">
        <v>37922</v>
      </c>
      <c r="CF6502" s="54">
        <v>10112</v>
      </c>
      <c r="CG6502" s="54">
        <v>4.1749999999999998</v>
      </c>
      <c r="CH6502" s="54">
        <v>4.4960000000000004</v>
      </c>
      <c r="CI6502" s="54">
        <v>1.07</v>
      </c>
      <c r="CJ6502" s="54">
        <v>227</v>
      </c>
      <c r="CK6502" s="54">
        <v>6.5</v>
      </c>
      <c r="CL6502" s="54">
        <v>2.3040000000000001E-2</v>
      </c>
      <c r="CM6502" s="54">
        <v>1.5149999999999999</v>
      </c>
      <c r="CN6502" s="53" t="s">
        <v>37908</v>
      </c>
      <c r="CO6502" s="54">
        <v>16</v>
      </c>
      <c r="CP6502" s="54">
        <v>78</v>
      </c>
      <c r="CQ6502" s="55">
        <f t="shared" si="101"/>
        <v>0.20512820512820512</v>
      </c>
      <c r="CR6502" s="52" t="s">
        <v>28907</v>
      </c>
    </row>
    <row r="6503" spans="81:96">
      <c r="CC6503" s="52">
        <v>6502</v>
      </c>
      <c r="CD6503" s="53" t="s">
        <v>37923</v>
      </c>
      <c r="CE6503" s="53" t="s">
        <v>37924</v>
      </c>
      <c r="CF6503" s="54">
        <v>206</v>
      </c>
      <c r="CG6503" s="54">
        <v>4.1109999999999998</v>
      </c>
      <c r="CH6503" s="54">
        <v>4.1109999999999998</v>
      </c>
      <c r="CI6503" s="54">
        <v>1.8120000000000001</v>
      </c>
      <c r="CJ6503" s="54">
        <v>32</v>
      </c>
      <c r="CK6503" s="54">
        <v>1.5</v>
      </c>
      <c r="CL6503" s="54">
        <v>6.6E-4</v>
      </c>
      <c r="CM6503" s="54">
        <v>1.1579999999999999</v>
      </c>
      <c r="CN6503" s="53" t="s">
        <v>37908</v>
      </c>
      <c r="CO6503" s="54">
        <v>17</v>
      </c>
      <c r="CP6503" s="54">
        <v>78</v>
      </c>
      <c r="CQ6503" s="55">
        <f t="shared" si="101"/>
        <v>0.21794871794871795</v>
      </c>
      <c r="CR6503" s="52" t="s">
        <v>28907</v>
      </c>
    </row>
    <row r="6504" spans="81:96">
      <c r="CC6504" s="52">
        <v>6503</v>
      </c>
      <c r="CD6504" s="53" t="s">
        <v>37925</v>
      </c>
      <c r="CE6504" s="53" t="s">
        <v>37926</v>
      </c>
      <c r="CF6504" s="54">
        <v>2498</v>
      </c>
      <c r="CG6504" s="54">
        <v>3.988</v>
      </c>
      <c r="CH6504" s="54">
        <v>3.3889999999999998</v>
      </c>
      <c r="CI6504" s="54">
        <v>1.282</v>
      </c>
      <c r="CJ6504" s="54">
        <v>78</v>
      </c>
      <c r="CK6504" s="54">
        <v>4.8</v>
      </c>
      <c r="CL6504" s="54">
        <v>8.0099999999999998E-3</v>
      </c>
      <c r="CM6504" s="54">
        <v>1.19</v>
      </c>
      <c r="CN6504" s="53" t="s">
        <v>37908</v>
      </c>
      <c r="CO6504" s="54">
        <v>18</v>
      </c>
      <c r="CP6504" s="54">
        <v>78</v>
      </c>
      <c r="CQ6504" s="55">
        <f t="shared" si="101"/>
        <v>0.23076923076923078</v>
      </c>
      <c r="CR6504" s="52" t="s">
        <v>28907</v>
      </c>
    </row>
    <row r="6505" spans="81:96">
      <c r="CC6505" s="52">
        <v>6504</v>
      </c>
      <c r="CD6505" s="53" t="s">
        <v>36510</v>
      </c>
      <c r="CE6505" s="53" t="s">
        <v>36511</v>
      </c>
      <c r="CF6505" s="54">
        <v>4742</v>
      </c>
      <c r="CG6505" s="54">
        <v>3.9089999999999998</v>
      </c>
      <c r="CH6505" s="54">
        <v>3.7530000000000001</v>
      </c>
      <c r="CI6505" s="54">
        <v>1.1779999999999999</v>
      </c>
      <c r="CJ6505" s="54">
        <v>135</v>
      </c>
      <c r="CK6505" s="54">
        <v>5.0999999999999996</v>
      </c>
      <c r="CL6505" s="54">
        <v>1.273E-2</v>
      </c>
      <c r="CM6505" s="54">
        <v>1.1499999999999999</v>
      </c>
      <c r="CN6505" s="53" t="s">
        <v>37908</v>
      </c>
      <c r="CO6505" s="54">
        <v>19</v>
      </c>
      <c r="CP6505" s="54">
        <v>78</v>
      </c>
      <c r="CQ6505" s="55">
        <f t="shared" si="101"/>
        <v>0.24358974358974358</v>
      </c>
      <c r="CR6505" s="52" t="s">
        <v>28907</v>
      </c>
    </row>
    <row r="6506" spans="81:96">
      <c r="CC6506" s="52">
        <v>6505</v>
      </c>
      <c r="CD6506" s="53" t="s">
        <v>37927</v>
      </c>
      <c r="CE6506" s="53" t="s">
        <v>37928</v>
      </c>
      <c r="CF6506" s="54">
        <v>2895</v>
      </c>
      <c r="CG6506" s="54">
        <v>3.8290000000000002</v>
      </c>
      <c r="CH6506" s="54">
        <v>4.1260000000000003</v>
      </c>
      <c r="CI6506" s="54">
        <v>1.105</v>
      </c>
      <c r="CJ6506" s="54">
        <v>105</v>
      </c>
      <c r="CK6506" s="54">
        <v>5.5</v>
      </c>
      <c r="CL6506" s="54">
        <v>6.4099999999999999E-3</v>
      </c>
      <c r="CM6506" s="54">
        <v>1.109</v>
      </c>
      <c r="CN6506" s="53" t="s">
        <v>37908</v>
      </c>
      <c r="CO6506" s="54">
        <v>20</v>
      </c>
      <c r="CP6506" s="54">
        <v>78</v>
      </c>
      <c r="CQ6506" s="55">
        <f t="shared" si="101"/>
        <v>0.25641025641025639</v>
      </c>
      <c r="CR6506" s="52" t="s">
        <v>28921</v>
      </c>
    </row>
    <row r="6507" spans="81:96">
      <c r="CC6507" s="52">
        <v>6506</v>
      </c>
      <c r="CD6507" s="53" t="s">
        <v>37929</v>
      </c>
      <c r="CE6507" s="53" t="s">
        <v>37930</v>
      </c>
      <c r="CF6507" s="54">
        <v>996</v>
      </c>
      <c r="CG6507" s="54">
        <v>3.7949999999999999</v>
      </c>
      <c r="CH6507" s="54"/>
      <c r="CI6507" s="54">
        <v>0.57999999999999996</v>
      </c>
      <c r="CJ6507" s="54">
        <v>50</v>
      </c>
      <c r="CK6507" s="54">
        <v>4</v>
      </c>
      <c r="CL6507" s="54">
        <v>4.15E-3</v>
      </c>
      <c r="CM6507" s="54"/>
      <c r="CN6507" s="53" t="s">
        <v>37908</v>
      </c>
      <c r="CO6507" s="54">
        <v>21</v>
      </c>
      <c r="CP6507" s="54">
        <v>78</v>
      </c>
      <c r="CQ6507" s="55">
        <f t="shared" si="101"/>
        <v>0.26923076923076922</v>
      </c>
      <c r="CR6507" s="52" t="s">
        <v>28921</v>
      </c>
    </row>
    <row r="6508" spans="81:96">
      <c r="CC6508" s="52">
        <v>6507</v>
      </c>
      <c r="CD6508" s="53" t="s">
        <v>37801</v>
      </c>
      <c r="CE6508" s="53" t="s">
        <v>37802</v>
      </c>
      <c r="CF6508" s="54">
        <v>731</v>
      </c>
      <c r="CG6508" s="54">
        <v>3.7869999999999999</v>
      </c>
      <c r="CH6508" s="54">
        <v>3.593</v>
      </c>
      <c r="CI6508" s="54">
        <v>0.23799999999999999</v>
      </c>
      <c r="CJ6508" s="54">
        <v>21</v>
      </c>
      <c r="CK6508" s="54">
        <v>5.6</v>
      </c>
      <c r="CL6508" s="54">
        <v>1.9400000000000001E-3</v>
      </c>
      <c r="CM6508" s="54">
        <v>1.1339999999999999</v>
      </c>
      <c r="CN6508" s="53" t="s">
        <v>37908</v>
      </c>
      <c r="CO6508" s="54">
        <v>22</v>
      </c>
      <c r="CP6508" s="54">
        <v>78</v>
      </c>
      <c r="CQ6508" s="55">
        <f t="shared" si="101"/>
        <v>0.28205128205128205</v>
      </c>
      <c r="CR6508" s="52" t="s">
        <v>28921</v>
      </c>
    </row>
    <row r="6509" spans="81:96">
      <c r="CC6509" s="52">
        <v>6508</v>
      </c>
      <c r="CD6509" s="53" t="s">
        <v>9628</v>
      </c>
      <c r="CE6509" s="53" t="s">
        <v>9626</v>
      </c>
      <c r="CF6509" s="54">
        <v>48987</v>
      </c>
      <c r="CG6509" s="54">
        <v>3.7309999999999999</v>
      </c>
      <c r="CH6509" s="54">
        <v>3.891</v>
      </c>
      <c r="CI6509" s="54">
        <v>0.89100000000000001</v>
      </c>
      <c r="CJ6509" s="54">
        <v>506</v>
      </c>
      <c r="CK6509" s="54" t="s">
        <v>28918</v>
      </c>
      <c r="CL6509" s="54">
        <v>5.0299999999999997E-2</v>
      </c>
      <c r="CM6509" s="54">
        <v>1.25</v>
      </c>
      <c r="CN6509" s="53" t="s">
        <v>37908</v>
      </c>
      <c r="CO6509" s="54">
        <v>23</v>
      </c>
      <c r="CP6509" s="54">
        <v>78</v>
      </c>
      <c r="CQ6509" s="55">
        <f t="shared" si="101"/>
        <v>0.29487179487179488</v>
      </c>
      <c r="CR6509" s="52" t="s">
        <v>28921</v>
      </c>
    </row>
    <row r="6510" spans="81:96">
      <c r="CC6510" s="52">
        <v>6509</v>
      </c>
      <c r="CD6510" s="53" t="s">
        <v>37931</v>
      </c>
      <c r="CE6510" s="53" t="s">
        <v>37932</v>
      </c>
      <c r="CF6510" s="54">
        <v>2856</v>
      </c>
      <c r="CG6510" s="54">
        <v>3.4969999999999999</v>
      </c>
      <c r="CH6510" s="54">
        <v>3.306</v>
      </c>
      <c r="CI6510" s="54">
        <v>0.312</v>
      </c>
      <c r="CJ6510" s="54">
        <v>80</v>
      </c>
      <c r="CK6510" s="54">
        <v>5.6</v>
      </c>
      <c r="CL6510" s="54">
        <v>7.4200000000000004E-3</v>
      </c>
      <c r="CM6510" s="54">
        <v>1.0009999999999999</v>
      </c>
      <c r="CN6510" s="53" t="s">
        <v>37908</v>
      </c>
      <c r="CO6510" s="54">
        <v>24</v>
      </c>
      <c r="CP6510" s="54">
        <v>78</v>
      </c>
      <c r="CQ6510" s="55">
        <f t="shared" si="101"/>
        <v>0.30769230769230771</v>
      </c>
      <c r="CR6510" s="52" t="s">
        <v>28921</v>
      </c>
    </row>
    <row r="6511" spans="81:96">
      <c r="CC6511" s="52">
        <v>6510</v>
      </c>
      <c r="CD6511" s="53" t="s">
        <v>37933</v>
      </c>
      <c r="CE6511" s="53" t="s">
        <v>37934</v>
      </c>
      <c r="CF6511" s="54">
        <v>4750</v>
      </c>
      <c r="CG6511" s="54">
        <v>3.4009999999999998</v>
      </c>
      <c r="CH6511" s="54">
        <v>3.15</v>
      </c>
      <c r="CI6511" s="54">
        <v>1.151</v>
      </c>
      <c r="CJ6511" s="54">
        <v>106</v>
      </c>
      <c r="CK6511" s="54">
        <v>6.2</v>
      </c>
      <c r="CL6511" s="54">
        <v>1.2840000000000001E-2</v>
      </c>
      <c r="CM6511" s="54">
        <v>1.159</v>
      </c>
      <c r="CN6511" s="53" t="s">
        <v>37908</v>
      </c>
      <c r="CO6511" s="54">
        <v>25</v>
      </c>
      <c r="CP6511" s="54">
        <v>78</v>
      </c>
      <c r="CQ6511" s="55">
        <f t="shared" si="101"/>
        <v>0.32051282051282054</v>
      </c>
      <c r="CR6511" s="52" t="s">
        <v>28921</v>
      </c>
    </row>
    <row r="6512" spans="81:96">
      <c r="CC6512" s="52">
        <v>6511</v>
      </c>
      <c r="CD6512" s="53" t="s">
        <v>37935</v>
      </c>
      <c r="CE6512" s="53" t="s">
        <v>37936</v>
      </c>
      <c r="CF6512" s="54">
        <v>9231</v>
      </c>
      <c r="CG6512" s="54">
        <v>3.109</v>
      </c>
      <c r="CH6512" s="54">
        <v>3.3929999999999998</v>
      </c>
      <c r="CI6512" s="54">
        <v>0.58399999999999996</v>
      </c>
      <c r="CJ6512" s="54">
        <v>497</v>
      </c>
      <c r="CK6512" s="54">
        <v>4</v>
      </c>
      <c r="CL6512" s="54">
        <v>2.9250000000000002E-2</v>
      </c>
      <c r="CM6512" s="54">
        <v>0.92800000000000005</v>
      </c>
      <c r="CN6512" s="53" t="s">
        <v>37908</v>
      </c>
      <c r="CO6512" s="54">
        <v>26</v>
      </c>
      <c r="CP6512" s="54">
        <v>78</v>
      </c>
      <c r="CQ6512" s="55">
        <f t="shared" si="101"/>
        <v>0.33333333333333331</v>
      </c>
      <c r="CR6512" s="52" t="s">
        <v>28921</v>
      </c>
    </row>
    <row r="6513" spans="81:96">
      <c r="CC6513" s="52">
        <v>6512</v>
      </c>
      <c r="CD6513" s="53" t="s">
        <v>37813</v>
      </c>
      <c r="CE6513" s="53" t="s">
        <v>37814</v>
      </c>
      <c r="CF6513" s="54">
        <v>4148</v>
      </c>
      <c r="CG6513" s="54">
        <v>3.0779999999999998</v>
      </c>
      <c r="CH6513" s="54">
        <v>2.7469999999999999</v>
      </c>
      <c r="CI6513" s="54"/>
      <c r="CJ6513" s="54">
        <v>0</v>
      </c>
      <c r="CK6513" s="54">
        <v>7.8</v>
      </c>
      <c r="CL6513" s="54">
        <v>6.8599999999999998E-3</v>
      </c>
      <c r="CM6513" s="54">
        <v>0.82299999999999995</v>
      </c>
      <c r="CN6513" s="53" t="s">
        <v>37908</v>
      </c>
      <c r="CO6513" s="54">
        <v>27</v>
      </c>
      <c r="CP6513" s="54">
        <v>78</v>
      </c>
      <c r="CQ6513" s="55">
        <f t="shared" si="101"/>
        <v>0.34615384615384615</v>
      </c>
      <c r="CR6513" s="52" t="s">
        <v>28921</v>
      </c>
    </row>
    <row r="6514" spans="81:96">
      <c r="CC6514" s="52">
        <v>6513</v>
      </c>
      <c r="CD6514" s="53" t="s">
        <v>37937</v>
      </c>
      <c r="CE6514" s="53" t="s">
        <v>37938</v>
      </c>
      <c r="CF6514" s="54">
        <v>3690</v>
      </c>
      <c r="CG6514" s="54">
        <v>3.02</v>
      </c>
      <c r="CH6514" s="54">
        <v>2.8559999999999999</v>
      </c>
      <c r="CI6514" s="54">
        <v>1.3520000000000001</v>
      </c>
      <c r="CJ6514" s="54">
        <v>88</v>
      </c>
      <c r="CK6514" s="54">
        <v>4.9000000000000004</v>
      </c>
      <c r="CL6514" s="54">
        <v>1.145E-2</v>
      </c>
      <c r="CM6514" s="54">
        <v>1</v>
      </c>
      <c r="CN6514" s="53" t="s">
        <v>37908</v>
      </c>
      <c r="CO6514" s="54">
        <v>28</v>
      </c>
      <c r="CP6514" s="54">
        <v>78</v>
      </c>
      <c r="CQ6514" s="55">
        <f t="shared" si="101"/>
        <v>0.35897435897435898</v>
      </c>
      <c r="CR6514" s="52" t="s">
        <v>28921</v>
      </c>
    </row>
    <row r="6515" spans="81:96">
      <c r="CC6515" s="52">
        <v>6514</v>
      </c>
      <c r="CD6515" s="53" t="s">
        <v>5518</v>
      </c>
      <c r="CE6515" s="53" t="s">
        <v>5516</v>
      </c>
      <c r="CF6515" s="54">
        <v>4846</v>
      </c>
      <c r="CG6515" s="54">
        <v>3.0150000000000001</v>
      </c>
      <c r="CH6515" s="54">
        <v>3.0310000000000001</v>
      </c>
      <c r="CI6515" s="54">
        <v>0.60899999999999999</v>
      </c>
      <c r="CJ6515" s="54">
        <v>368</v>
      </c>
      <c r="CK6515" s="54">
        <v>3.4</v>
      </c>
      <c r="CL6515" s="54">
        <v>1.5610000000000001E-2</v>
      </c>
      <c r="CM6515" s="54">
        <v>0.81100000000000005</v>
      </c>
      <c r="CN6515" s="53" t="s">
        <v>37908</v>
      </c>
      <c r="CO6515" s="54">
        <v>29</v>
      </c>
      <c r="CP6515" s="54">
        <v>78</v>
      </c>
      <c r="CQ6515" s="55">
        <f t="shared" si="101"/>
        <v>0.37179487179487181</v>
      </c>
      <c r="CR6515" s="52" t="s">
        <v>28921</v>
      </c>
    </row>
    <row r="6516" spans="81:96">
      <c r="CC6516" s="52">
        <v>6515</v>
      </c>
      <c r="CD6516" s="53" t="s">
        <v>37939</v>
      </c>
      <c r="CE6516" s="53" t="s">
        <v>37940</v>
      </c>
      <c r="CF6516" s="54">
        <v>1111</v>
      </c>
      <c r="CG6516" s="54">
        <v>2.944</v>
      </c>
      <c r="CH6516" s="54">
        <v>2.6379999999999999</v>
      </c>
      <c r="CI6516" s="54">
        <v>0.57799999999999996</v>
      </c>
      <c r="CJ6516" s="54">
        <v>90</v>
      </c>
      <c r="CK6516" s="54">
        <v>2.9</v>
      </c>
      <c r="CL6516" s="54">
        <v>4.13E-3</v>
      </c>
      <c r="CM6516" s="54">
        <v>0.73499999999999999</v>
      </c>
      <c r="CN6516" s="53" t="s">
        <v>37908</v>
      </c>
      <c r="CO6516" s="54">
        <v>30</v>
      </c>
      <c r="CP6516" s="54">
        <v>78</v>
      </c>
      <c r="CQ6516" s="55">
        <f t="shared" si="101"/>
        <v>0.38461538461538464</v>
      </c>
      <c r="CR6516" s="52" t="s">
        <v>28921</v>
      </c>
    </row>
    <row r="6517" spans="81:96">
      <c r="CC6517" s="52">
        <v>6516</v>
      </c>
      <c r="CD6517" s="53" t="s">
        <v>37823</v>
      </c>
      <c r="CE6517" s="53" t="s">
        <v>27445</v>
      </c>
      <c r="CF6517" s="54">
        <v>6719</v>
      </c>
      <c r="CG6517" s="54">
        <v>2.8610000000000002</v>
      </c>
      <c r="CH6517" s="54">
        <v>2.923</v>
      </c>
      <c r="CI6517" s="54">
        <v>0.504</v>
      </c>
      <c r="CJ6517" s="54">
        <v>115</v>
      </c>
      <c r="CK6517" s="54">
        <v>8.4</v>
      </c>
      <c r="CL6517" s="54">
        <v>1.0279999999999999E-2</v>
      </c>
      <c r="CM6517" s="54">
        <v>0.92200000000000004</v>
      </c>
      <c r="CN6517" s="53" t="s">
        <v>37908</v>
      </c>
      <c r="CO6517" s="54">
        <v>31</v>
      </c>
      <c r="CP6517" s="54">
        <v>78</v>
      </c>
      <c r="CQ6517" s="55">
        <f t="shared" si="101"/>
        <v>0.39743589743589741</v>
      </c>
      <c r="CR6517" s="52" t="s">
        <v>28921</v>
      </c>
    </row>
    <row r="6518" spans="81:96">
      <c r="CC6518" s="52">
        <v>6517</v>
      </c>
      <c r="CD6518" s="53" t="s">
        <v>37941</v>
      </c>
      <c r="CE6518" s="53" t="s">
        <v>37942</v>
      </c>
      <c r="CF6518" s="54">
        <v>5800</v>
      </c>
      <c r="CG6518" s="54">
        <v>2.8420000000000001</v>
      </c>
      <c r="CH6518" s="54">
        <v>2.8090000000000002</v>
      </c>
      <c r="CI6518" s="54">
        <v>0.65900000000000003</v>
      </c>
      <c r="CJ6518" s="54">
        <v>123</v>
      </c>
      <c r="CK6518" s="54">
        <v>7</v>
      </c>
      <c r="CL6518" s="54">
        <v>1.507E-2</v>
      </c>
      <c r="CM6518" s="54">
        <v>1.179</v>
      </c>
      <c r="CN6518" s="53" t="s">
        <v>37908</v>
      </c>
      <c r="CO6518" s="54">
        <v>32</v>
      </c>
      <c r="CP6518" s="54">
        <v>78</v>
      </c>
      <c r="CQ6518" s="55">
        <f t="shared" si="101"/>
        <v>0.41025641025641024</v>
      </c>
      <c r="CR6518" s="52" t="s">
        <v>28921</v>
      </c>
    </row>
    <row r="6519" spans="81:96">
      <c r="CC6519" s="52">
        <v>6518</v>
      </c>
      <c r="CD6519" s="53" t="s">
        <v>37828</v>
      </c>
      <c r="CE6519" s="53" t="s">
        <v>37829</v>
      </c>
      <c r="CF6519" s="54">
        <v>1844</v>
      </c>
      <c r="CG6519" s="54">
        <v>2.7330000000000001</v>
      </c>
      <c r="CH6519" s="54">
        <v>2.57</v>
      </c>
      <c r="CI6519" s="54">
        <v>0.34200000000000003</v>
      </c>
      <c r="CJ6519" s="54">
        <v>38</v>
      </c>
      <c r="CK6519" s="54">
        <v>8.4</v>
      </c>
      <c r="CL6519" s="54">
        <v>4.1099999999999999E-3</v>
      </c>
      <c r="CM6519" s="54">
        <v>0.98499999999999999</v>
      </c>
      <c r="CN6519" s="53" t="s">
        <v>37908</v>
      </c>
      <c r="CO6519" s="54">
        <v>33</v>
      </c>
      <c r="CP6519" s="54">
        <v>78</v>
      </c>
      <c r="CQ6519" s="55">
        <f t="shared" si="101"/>
        <v>0.42307692307692307</v>
      </c>
      <c r="CR6519" s="52" t="s">
        <v>28921</v>
      </c>
    </row>
    <row r="6520" spans="81:96">
      <c r="CC6520" s="52">
        <v>6519</v>
      </c>
      <c r="CD6520" s="53" t="s">
        <v>37830</v>
      </c>
      <c r="CE6520" s="53" t="s">
        <v>37831</v>
      </c>
      <c r="CF6520" s="54">
        <v>11318</v>
      </c>
      <c r="CG6520" s="54">
        <v>2.7229999999999999</v>
      </c>
      <c r="CH6520" s="54">
        <v>2.9129999999999998</v>
      </c>
      <c r="CI6520" s="54">
        <v>0.63900000000000001</v>
      </c>
      <c r="CJ6520" s="54">
        <v>330</v>
      </c>
      <c r="CK6520" s="54">
        <v>7.5</v>
      </c>
      <c r="CL6520" s="54">
        <v>2.8070000000000001E-2</v>
      </c>
      <c r="CM6520" s="54">
        <v>1.125</v>
      </c>
      <c r="CN6520" s="53" t="s">
        <v>37908</v>
      </c>
      <c r="CO6520" s="54">
        <v>34</v>
      </c>
      <c r="CP6520" s="54">
        <v>78</v>
      </c>
      <c r="CQ6520" s="55">
        <f t="shared" si="101"/>
        <v>0.4358974358974359</v>
      </c>
      <c r="CR6520" s="52" t="s">
        <v>28921</v>
      </c>
    </row>
    <row r="6521" spans="81:96">
      <c r="CC6521" s="52">
        <v>6520</v>
      </c>
      <c r="CD6521" s="53" t="s">
        <v>37943</v>
      </c>
      <c r="CE6521" s="53" t="s">
        <v>37944</v>
      </c>
      <c r="CF6521" s="54">
        <v>772</v>
      </c>
      <c r="CG6521" s="54">
        <v>2.718</v>
      </c>
      <c r="CH6521" s="54">
        <v>2.97</v>
      </c>
      <c r="CI6521" s="54">
        <v>0.54700000000000004</v>
      </c>
      <c r="CJ6521" s="54">
        <v>150</v>
      </c>
      <c r="CK6521" s="54">
        <v>2.4</v>
      </c>
      <c r="CL6521" s="54">
        <v>2.3500000000000001E-3</v>
      </c>
      <c r="CM6521" s="54">
        <v>0.64100000000000001</v>
      </c>
      <c r="CN6521" s="53" t="s">
        <v>37908</v>
      </c>
      <c r="CO6521" s="54">
        <v>35</v>
      </c>
      <c r="CP6521" s="54">
        <v>78</v>
      </c>
      <c r="CQ6521" s="55">
        <f t="shared" si="101"/>
        <v>0.44871794871794873</v>
      </c>
      <c r="CR6521" s="52" t="s">
        <v>28921</v>
      </c>
    </row>
    <row r="6522" spans="81:96">
      <c r="CC6522" s="52">
        <v>6521</v>
      </c>
      <c r="CD6522" s="53" t="s">
        <v>37945</v>
      </c>
      <c r="CE6522" s="53" t="s">
        <v>37946</v>
      </c>
      <c r="CF6522" s="54">
        <v>6630</v>
      </c>
      <c r="CG6522" s="54">
        <v>2.6680000000000001</v>
      </c>
      <c r="CH6522" s="54">
        <v>2.6280000000000001</v>
      </c>
      <c r="CI6522" s="54">
        <v>0.63700000000000001</v>
      </c>
      <c r="CJ6522" s="54">
        <v>267</v>
      </c>
      <c r="CK6522" s="54">
        <v>5.9</v>
      </c>
      <c r="CL6522" s="54">
        <v>1.619E-2</v>
      </c>
      <c r="CM6522" s="54">
        <v>0.83499999999999996</v>
      </c>
      <c r="CN6522" s="53" t="s">
        <v>37908</v>
      </c>
      <c r="CO6522" s="54">
        <v>36</v>
      </c>
      <c r="CP6522" s="54">
        <v>78</v>
      </c>
      <c r="CQ6522" s="55">
        <f t="shared" si="101"/>
        <v>0.46153846153846156</v>
      </c>
      <c r="CR6522" s="52" t="s">
        <v>28921</v>
      </c>
    </row>
    <row r="6523" spans="81:96">
      <c r="CC6523" s="52">
        <v>6522</v>
      </c>
      <c r="CD6523" s="53" t="s">
        <v>37947</v>
      </c>
      <c r="CE6523" s="53" t="s">
        <v>37948</v>
      </c>
      <c r="CF6523" s="54">
        <v>789</v>
      </c>
      <c r="CG6523" s="54">
        <v>2.629</v>
      </c>
      <c r="CH6523" s="54">
        <v>2.351</v>
      </c>
      <c r="CI6523" s="54">
        <v>0.222</v>
      </c>
      <c r="CJ6523" s="54">
        <v>27</v>
      </c>
      <c r="CK6523" s="54">
        <v>5.5</v>
      </c>
      <c r="CL6523" s="54">
        <v>2.7000000000000001E-3</v>
      </c>
      <c r="CM6523" s="54">
        <v>0.91900000000000004</v>
      </c>
      <c r="CN6523" s="53" t="s">
        <v>37908</v>
      </c>
      <c r="CO6523" s="54">
        <v>37</v>
      </c>
      <c r="CP6523" s="54">
        <v>78</v>
      </c>
      <c r="CQ6523" s="55">
        <f t="shared" si="101"/>
        <v>0.47435897435897434</v>
      </c>
      <c r="CR6523" s="52" t="s">
        <v>28921</v>
      </c>
    </row>
    <row r="6524" spans="81:96">
      <c r="CC6524" s="52">
        <v>6523</v>
      </c>
      <c r="CD6524" s="53" t="s">
        <v>37949</v>
      </c>
      <c r="CE6524" s="53" t="s">
        <v>37950</v>
      </c>
      <c r="CF6524" s="54">
        <v>2861</v>
      </c>
      <c r="CG6524" s="54">
        <v>2.6179999999999999</v>
      </c>
      <c r="CH6524" s="54">
        <v>2.4489999999999998</v>
      </c>
      <c r="CI6524" s="54">
        <v>0.66</v>
      </c>
      <c r="CJ6524" s="54">
        <v>144</v>
      </c>
      <c r="CK6524" s="54">
        <v>6.6</v>
      </c>
      <c r="CL6524" s="54">
        <v>6.0800000000000003E-3</v>
      </c>
      <c r="CM6524" s="54">
        <v>0.76500000000000001</v>
      </c>
      <c r="CN6524" s="53" t="s">
        <v>37908</v>
      </c>
      <c r="CO6524" s="54">
        <v>38</v>
      </c>
      <c r="CP6524" s="54">
        <v>78</v>
      </c>
      <c r="CQ6524" s="55">
        <f t="shared" si="101"/>
        <v>0.48717948717948717</v>
      </c>
      <c r="CR6524" s="52" t="s">
        <v>28921</v>
      </c>
    </row>
    <row r="6525" spans="81:96">
      <c r="CC6525" s="52">
        <v>6524</v>
      </c>
      <c r="CD6525" s="53" t="s">
        <v>8545</v>
      </c>
      <c r="CE6525" s="53" t="s">
        <v>8544</v>
      </c>
      <c r="CF6525" s="54">
        <v>7760</v>
      </c>
      <c r="CG6525" s="54">
        <v>2.613</v>
      </c>
      <c r="CH6525" s="54">
        <v>2.915</v>
      </c>
      <c r="CI6525" s="54">
        <v>0.38700000000000001</v>
      </c>
      <c r="CJ6525" s="54">
        <v>713</v>
      </c>
      <c r="CK6525" s="54">
        <v>3.8</v>
      </c>
      <c r="CL6525" s="54">
        <v>2.896E-2</v>
      </c>
      <c r="CM6525" s="54">
        <v>0.94399999999999995</v>
      </c>
      <c r="CN6525" s="53" t="s">
        <v>37908</v>
      </c>
      <c r="CO6525" s="54">
        <v>39</v>
      </c>
      <c r="CP6525" s="54">
        <v>78</v>
      </c>
      <c r="CQ6525" s="55">
        <f t="shared" si="101"/>
        <v>0.5</v>
      </c>
      <c r="CR6525" s="52" t="s">
        <v>28938</v>
      </c>
    </row>
    <row r="6526" spans="81:96">
      <c r="CC6526" s="52">
        <v>6525</v>
      </c>
      <c r="CD6526" s="53" t="s">
        <v>37951</v>
      </c>
      <c r="CE6526" s="53" t="s">
        <v>37952</v>
      </c>
      <c r="CF6526" s="54">
        <v>6833</v>
      </c>
      <c r="CG6526" s="54">
        <v>2.544</v>
      </c>
      <c r="CH6526" s="54">
        <v>3.077</v>
      </c>
      <c r="CI6526" s="54">
        <v>0.50900000000000001</v>
      </c>
      <c r="CJ6526" s="54">
        <v>116</v>
      </c>
      <c r="CK6526" s="54">
        <v>7.7</v>
      </c>
      <c r="CL6526" s="54">
        <v>1.157E-2</v>
      </c>
      <c r="CM6526" s="54">
        <v>0.89600000000000002</v>
      </c>
      <c r="CN6526" s="53" t="s">
        <v>37908</v>
      </c>
      <c r="CO6526" s="54">
        <v>40</v>
      </c>
      <c r="CP6526" s="54">
        <v>78</v>
      </c>
      <c r="CQ6526" s="55">
        <f t="shared" si="101"/>
        <v>0.51282051282051277</v>
      </c>
      <c r="CR6526" s="52" t="s">
        <v>28938</v>
      </c>
    </row>
    <row r="6527" spans="81:96">
      <c r="CC6527" s="52">
        <v>6526</v>
      </c>
      <c r="CD6527" s="53" t="s">
        <v>37953</v>
      </c>
      <c r="CE6527" s="53" t="s">
        <v>37954</v>
      </c>
      <c r="CF6527" s="54">
        <v>7241</v>
      </c>
      <c r="CG6527" s="54">
        <v>2.5350000000000001</v>
      </c>
      <c r="CH6527" s="54">
        <v>2.5880000000000001</v>
      </c>
      <c r="CI6527" s="54">
        <v>0.70699999999999996</v>
      </c>
      <c r="CJ6527" s="54">
        <v>297</v>
      </c>
      <c r="CK6527" s="54">
        <v>6.6</v>
      </c>
      <c r="CL6527" s="54">
        <v>1.7399999999999999E-2</v>
      </c>
      <c r="CM6527" s="54">
        <v>0.90400000000000003</v>
      </c>
      <c r="CN6527" s="53" t="s">
        <v>37908</v>
      </c>
      <c r="CO6527" s="54">
        <v>41</v>
      </c>
      <c r="CP6527" s="54">
        <v>78</v>
      </c>
      <c r="CQ6527" s="55">
        <f t="shared" si="101"/>
        <v>0.52564102564102566</v>
      </c>
      <c r="CR6527" s="52" t="s">
        <v>28938</v>
      </c>
    </row>
    <row r="6528" spans="81:96">
      <c r="CC6528" s="52">
        <v>6527</v>
      </c>
      <c r="CD6528" s="53" t="s">
        <v>37955</v>
      </c>
      <c r="CE6528" s="53" t="s">
        <v>37956</v>
      </c>
      <c r="CF6528" s="54">
        <v>1518</v>
      </c>
      <c r="CG6528" s="54">
        <v>2.4900000000000002</v>
      </c>
      <c r="CH6528" s="54">
        <v>2.2469999999999999</v>
      </c>
      <c r="CI6528" s="54">
        <v>0.40400000000000003</v>
      </c>
      <c r="CJ6528" s="54">
        <v>89</v>
      </c>
      <c r="CK6528" s="54">
        <v>5.7</v>
      </c>
      <c r="CL6528" s="54">
        <v>3.65E-3</v>
      </c>
      <c r="CM6528" s="54">
        <v>0.69199999999999995</v>
      </c>
      <c r="CN6528" s="53" t="s">
        <v>37908</v>
      </c>
      <c r="CO6528" s="54">
        <v>42</v>
      </c>
      <c r="CP6528" s="54">
        <v>78</v>
      </c>
      <c r="CQ6528" s="55">
        <f t="shared" si="101"/>
        <v>0.53846153846153844</v>
      </c>
      <c r="CR6528" s="52" t="s">
        <v>28938</v>
      </c>
    </row>
    <row r="6529" spans="81:96">
      <c r="CC6529" s="52">
        <v>6528</v>
      </c>
      <c r="CD6529" s="53" t="s">
        <v>19602</v>
      </c>
      <c r="CE6529" s="53" t="s">
        <v>19600</v>
      </c>
      <c r="CF6529" s="54">
        <v>5186</v>
      </c>
      <c r="CG6529" s="54">
        <v>2.4700000000000002</v>
      </c>
      <c r="CH6529" s="54">
        <v>2.5379999999999998</v>
      </c>
      <c r="CI6529" s="54">
        <v>0.61899999999999999</v>
      </c>
      <c r="CJ6529" s="54">
        <v>218</v>
      </c>
      <c r="CK6529" s="54">
        <v>4.3</v>
      </c>
      <c r="CL6529" s="54">
        <v>1.7330000000000002E-2</v>
      </c>
      <c r="CM6529" s="54">
        <v>0.77500000000000002</v>
      </c>
      <c r="CN6529" s="53" t="s">
        <v>37908</v>
      </c>
      <c r="CO6529" s="54">
        <v>43</v>
      </c>
      <c r="CP6529" s="54">
        <v>78</v>
      </c>
      <c r="CQ6529" s="55">
        <f t="shared" si="101"/>
        <v>0.55128205128205132</v>
      </c>
      <c r="CR6529" s="52" t="s">
        <v>28938</v>
      </c>
    </row>
    <row r="6530" spans="81:96">
      <c r="CC6530" s="52">
        <v>6529</v>
      </c>
      <c r="CD6530" s="53" t="s">
        <v>37957</v>
      </c>
      <c r="CE6530" s="53" t="s">
        <v>37958</v>
      </c>
      <c r="CF6530" s="54">
        <v>5536</v>
      </c>
      <c r="CG6530" s="54">
        <v>2.4569999999999999</v>
      </c>
      <c r="CH6530" s="54">
        <v>2.2770000000000001</v>
      </c>
      <c r="CI6530" s="54">
        <v>0.5</v>
      </c>
      <c r="CJ6530" s="54">
        <v>264</v>
      </c>
      <c r="CK6530" s="54">
        <v>5.6</v>
      </c>
      <c r="CL6530" s="54">
        <v>1.417E-2</v>
      </c>
      <c r="CM6530" s="54">
        <v>0.72</v>
      </c>
      <c r="CN6530" s="53" t="s">
        <v>37908</v>
      </c>
      <c r="CO6530" s="54">
        <v>44</v>
      </c>
      <c r="CP6530" s="54">
        <v>78</v>
      </c>
      <c r="CQ6530" s="55">
        <f t="shared" ref="CQ6530:CQ6593" si="102">CO6530/CP6530</f>
        <v>0.5641025641025641</v>
      </c>
      <c r="CR6530" s="52" t="s">
        <v>28938</v>
      </c>
    </row>
    <row r="6531" spans="81:96">
      <c r="CC6531" s="52">
        <v>6530</v>
      </c>
      <c r="CD6531" s="53" t="s">
        <v>37848</v>
      </c>
      <c r="CE6531" s="53" t="s">
        <v>37849</v>
      </c>
      <c r="CF6531" s="54">
        <v>250</v>
      </c>
      <c r="CG6531" s="54">
        <v>2.403</v>
      </c>
      <c r="CH6531" s="54">
        <v>2.4180000000000001</v>
      </c>
      <c r="CI6531" s="54">
        <v>0.81299999999999994</v>
      </c>
      <c r="CJ6531" s="54">
        <v>107</v>
      </c>
      <c r="CK6531" s="54">
        <v>1.2</v>
      </c>
      <c r="CL6531" s="54">
        <v>7.3999999999999999E-4</v>
      </c>
      <c r="CM6531" s="54">
        <v>0.69099999999999995</v>
      </c>
      <c r="CN6531" s="53" t="s">
        <v>37908</v>
      </c>
      <c r="CO6531" s="54">
        <v>45</v>
      </c>
      <c r="CP6531" s="54">
        <v>78</v>
      </c>
      <c r="CQ6531" s="55">
        <f t="shared" si="102"/>
        <v>0.57692307692307687</v>
      </c>
      <c r="CR6531" s="52" t="s">
        <v>28938</v>
      </c>
    </row>
    <row r="6532" spans="81:96">
      <c r="CC6532" s="52">
        <v>6531</v>
      </c>
      <c r="CD6532" s="53" t="s">
        <v>37959</v>
      </c>
      <c r="CE6532" s="53" t="s">
        <v>37960</v>
      </c>
      <c r="CF6532" s="54">
        <v>1169</v>
      </c>
      <c r="CG6532" s="54">
        <v>2.3690000000000002</v>
      </c>
      <c r="CH6532" s="54">
        <v>2.1890000000000001</v>
      </c>
      <c r="CI6532" s="54">
        <v>0.443</v>
      </c>
      <c r="CJ6532" s="54">
        <v>70</v>
      </c>
      <c r="CK6532" s="54">
        <v>4.2</v>
      </c>
      <c r="CL6532" s="54">
        <v>4.3400000000000001E-3</v>
      </c>
      <c r="CM6532" s="54">
        <v>0.67200000000000004</v>
      </c>
      <c r="CN6532" s="53" t="s">
        <v>37908</v>
      </c>
      <c r="CO6532" s="54">
        <v>46</v>
      </c>
      <c r="CP6532" s="54">
        <v>78</v>
      </c>
      <c r="CQ6532" s="55">
        <f t="shared" si="102"/>
        <v>0.58974358974358976</v>
      </c>
      <c r="CR6532" s="52" t="s">
        <v>28938</v>
      </c>
    </row>
    <row r="6533" spans="81:96">
      <c r="CC6533" s="52">
        <v>6532</v>
      </c>
      <c r="CD6533" s="53" t="s">
        <v>37852</v>
      </c>
      <c r="CE6533" s="53" t="s">
        <v>37853</v>
      </c>
      <c r="CF6533" s="54">
        <v>1329</v>
      </c>
      <c r="CG6533" s="54">
        <v>2.3490000000000002</v>
      </c>
      <c r="CH6533" s="54">
        <v>1.869</v>
      </c>
      <c r="CI6533" s="54">
        <v>0.44700000000000001</v>
      </c>
      <c r="CJ6533" s="54">
        <v>85</v>
      </c>
      <c r="CK6533" s="54">
        <v>4.8</v>
      </c>
      <c r="CL6533" s="54">
        <v>3.3999999999999998E-3</v>
      </c>
      <c r="CM6533" s="54">
        <v>0.55800000000000005</v>
      </c>
      <c r="CN6533" s="53" t="s">
        <v>37908</v>
      </c>
      <c r="CO6533" s="54">
        <v>47</v>
      </c>
      <c r="CP6533" s="54">
        <v>78</v>
      </c>
      <c r="CQ6533" s="55">
        <f t="shared" si="102"/>
        <v>0.60256410256410253</v>
      </c>
      <c r="CR6533" s="52" t="s">
        <v>28938</v>
      </c>
    </row>
    <row r="6534" spans="81:96">
      <c r="CC6534" s="52">
        <v>6533</v>
      </c>
      <c r="CD6534" s="53" t="s">
        <v>37854</v>
      </c>
      <c r="CE6534" s="53" t="s">
        <v>37855</v>
      </c>
      <c r="CF6534" s="54">
        <v>5198</v>
      </c>
      <c r="CG6534" s="54">
        <v>2.3250000000000002</v>
      </c>
      <c r="CH6534" s="54">
        <v>2.1619999999999999</v>
      </c>
      <c r="CI6534" s="54">
        <v>0.56100000000000005</v>
      </c>
      <c r="CJ6534" s="54">
        <v>164</v>
      </c>
      <c r="CK6534" s="54">
        <v>7.3</v>
      </c>
      <c r="CL6534" s="54">
        <v>1.123E-2</v>
      </c>
      <c r="CM6534" s="54">
        <v>0.71799999999999997</v>
      </c>
      <c r="CN6534" s="53" t="s">
        <v>37908</v>
      </c>
      <c r="CO6534" s="54">
        <v>48</v>
      </c>
      <c r="CP6534" s="54">
        <v>78</v>
      </c>
      <c r="CQ6534" s="55">
        <f t="shared" si="102"/>
        <v>0.61538461538461542</v>
      </c>
      <c r="CR6534" s="52" t="s">
        <v>28938</v>
      </c>
    </row>
    <row r="6535" spans="81:96">
      <c r="CC6535" s="52">
        <v>6534</v>
      </c>
      <c r="CD6535" s="53" t="s">
        <v>37961</v>
      </c>
      <c r="CE6535" s="53" t="s">
        <v>37962</v>
      </c>
      <c r="CF6535" s="54">
        <v>6545</v>
      </c>
      <c r="CG6535" s="54">
        <v>2.3149999999999999</v>
      </c>
      <c r="CH6535" s="54">
        <v>2.2450000000000001</v>
      </c>
      <c r="CI6535" s="54">
        <v>0.52700000000000002</v>
      </c>
      <c r="CJ6535" s="54">
        <v>237</v>
      </c>
      <c r="CK6535" s="54">
        <v>6.5</v>
      </c>
      <c r="CL6535" s="54">
        <v>1.6029999999999999E-2</v>
      </c>
      <c r="CM6535" s="54">
        <v>0.77500000000000002</v>
      </c>
      <c r="CN6535" s="53" t="s">
        <v>37908</v>
      </c>
      <c r="CO6535" s="54">
        <v>49</v>
      </c>
      <c r="CP6535" s="54">
        <v>78</v>
      </c>
      <c r="CQ6535" s="55">
        <f t="shared" si="102"/>
        <v>0.62820512820512819</v>
      </c>
      <c r="CR6535" s="52" t="s">
        <v>28938</v>
      </c>
    </row>
    <row r="6536" spans="81:96">
      <c r="CC6536" s="52">
        <v>6535</v>
      </c>
      <c r="CD6536" s="53" t="s">
        <v>37963</v>
      </c>
      <c r="CE6536" s="53" t="s">
        <v>37964</v>
      </c>
      <c r="CF6536" s="54">
        <v>2932</v>
      </c>
      <c r="CG6536" s="54">
        <v>2.298</v>
      </c>
      <c r="CH6536" s="54">
        <v>2.4060000000000001</v>
      </c>
      <c r="CI6536" s="54">
        <v>0.36399999999999999</v>
      </c>
      <c r="CJ6536" s="54">
        <v>132</v>
      </c>
      <c r="CK6536" s="54">
        <v>4.3</v>
      </c>
      <c r="CL6536" s="54">
        <v>8.3400000000000002E-3</v>
      </c>
      <c r="CM6536" s="54">
        <v>0.67</v>
      </c>
      <c r="CN6536" s="53" t="s">
        <v>37908</v>
      </c>
      <c r="CO6536" s="54">
        <v>50</v>
      </c>
      <c r="CP6536" s="54">
        <v>78</v>
      </c>
      <c r="CQ6536" s="55">
        <f t="shared" si="102"/>
        <v>0.64102564102564108</v>
      </c>
      <c r="CR6536" s="52" t="s">
        <v>28938</v>
      </c>
    </row>
    <row r="6537" spans="81:96">
      <c r="CC6537" s="52">
        <v>6536</v>
      </c>
      <c r="CD6537" s="53" t="s">
        <v>37965</v>
      </c>
      <c r="CE6537" s="53" t="s">
        <v>37966</v>
      </c>
      <c r="CF6537" s="54">
        <v>5892</v>
      </c>
      <c r="CG6537" s="54">
        <v>2.206</v>
      </c>
      <c r="CH6537" s="54">
        <v>2.4950000000000001</v>
      </c>
      <c r="CI6537" s="54">
        <v>0.26900000000000002</v>
      </c>
      <c r="CJ6537" s="54">
        <v>305</v>
      </c>
      <c r="CK6537" s="54">
        <v>6.4</v>
      </c>
      <c r="CL6537" s="54">
        <v>1.3270000000000001E-2</v>
      </c>
      <c r="CM6537" s="54">
        <v>0.80800000000000005</v>
      </c>
      <c r="CN6537" s="53" t="s">
        <v>37908</v>
      </c>
      <c r="CO6537" s="54">
        <v>51</v>
      </c>
      <c r="CP6537" s="54">
        <v>78</v>
      </c>
      <c r="CQ6537" s="55">
        <f t="shared" si="102"/>
        <v>0.65384615384615385</v>
      </c>
      <c r="CR6537" s="52" t="s">
        <v>28938</v>
      </c>
    </row>
    <row r="6538" spans="81:96">
      <c r="CC6538" s="52">
        <v>6537</v>
      </c>
      <c r="CD6538" s="53" t="s">
        <v>37967</v>
      </c>
      <c r="CE6538" s="53" t="s">
        <v>37968</v>
      </c>
      <c r="CF6538" s="54">
        <v>1271</v>
      </c>
      <c r="CG6538" s="54">
        <v>2.2010000000000001</v>
      </c>
      <c r="CH6538" s="54">
        <v>1.871</v>
      </c>
      <c r="CI6538" s="54">
        <v>0.48199999999999998</v>
      </c>
      <c r="CJ6538" s="54">
        <v>85</v>
      </c>
      <c r="CK6538" s="54">
        <v>2.7</v>
      </c>
      <c r="CL6538" s="54">
        <v>6.3800000000000003E-3</v>
      </c>
      <c r="CM6538" s="54">
        <v>0.67200000000000004</v>
      </c>
      <c r="CN6538" s="53" t="s">
        <v>37908</v>
      </c>
      <c r="CO6538" s="54">
        <v>52</v>
      </c>
      <c r="CP6538" s="54">
        <v>78</v>
      </c>
      <c r="CQ6538" s="55">
        <f t="shared" si="102"/>
        <v>0.66666666666666663</v>
      </c>
      <c r="CR6538" s="52" t="s">
        <v>28938</v>
      </c>
    </row>
    <row r="6539" spans="81:96">
      <c r="CC6539" s="52">
        <v>6538</v>
      </c>
      <c r="CD6539" s="53" t="s">
        <v>37969</v>
      </c>
      <c r="CE6539" s="53" t="s">
        <v>37970</v>
      </c>
      <c r="CF6539" s="54">
        <v>1298</v>
      </c>
      <c r="CG6539" s="54">
        <v>2.1720000000000002</v>
      </c>
      <c r="CH6539" s="54">
        <v>1.752</v>
      </c>
      <c r="CI6539" s="54">
        <v>0.38300000000000001</v>
      </c>
      <c r="CJ6539" s="54">
        <v>94</v>
      </c>
      <c r="CK6539" s="54">
        <v>4.3</v>
      </c>
      <c r="CL6539" s="54">
        <v>2.9399999999999999E-3</v>
      </c>
      <c r="CM6539" s="54">
        <v>0.41399999999999998</v>
      </c>
      <c r="CN6539" s="53" t="s">
        <v>37908</v>
      </c>
      <c r="CO6539" s="54">
        <v>53</v>
      </c>
      <c r="CP6539" s="54">
        <v>78</v>
      </c>
      <c r="CQ6539" s="55">
        <f t="shared" si="102"/>
        <v>0.67948717948717952</v>
      </c>
      <c r="CR6539" s="52" t="s">
        <v>28938</v>
      </c>
    </row>
    <row r="6540" spans="81:96">
      <c r="CC6540" s="52">
        <v>6539</v>
      </c>
      <c r="CD6540" s="53" t="s">
        <v>37864</v>
      </c>
      <c r="CE6540" s="53" t="s">
        <v>37865</v>
      </c>
      <c r="CF6540" s="54">
        <v>1738</v>
      </c>
      <c r="CG6540" s="54">
        <v>2.0640000000000001</v>
      </c>
      <c r="CH6540" s="54">
        <v>2.0430000000000001</v>
      </c>
      <c r="CI6540" s="54">
        <v>0.33300000000000002</v>
      </c>
      <c r="CJ6540" s="54">
        <v>141</v>
      </c>
      <c r="CK6540" s="54">
        <v>4.5999999999999996</v>
      </c>
      <c r="CL6540" s="54">
        <v>5.4000000000000003E-3</v>
      </c>
      <c r="CM6540" s="54">
        <v>0.63500000000000001</v>
      </c>
      <c r="CN6540" s="53" t="s">
        <v>37908</v>
      </c>
      <c r="CO6540" s="54">
        <v>54</v>
      </c>
      <c r="CP6540" s="54">
        <v>78</v>
      </c>
      <c r="CQ6540" s="55">
        <f t="shared" si="102"/>
        <v>0.69230769230769229</v>
      </c>
      <c r="CR6540" s="52" t="s">
        <v>28938</v>
      </c>
    </row>
    <row r="6541" spans="81:96">
      <c r="CC6541" s="52">
        <v>6540</v>
      </c>
      <c r="CD6541" s="53" t="s">
        <v>37971</v>
      </c>
      <c r="CE6541" s="53" t="s">
        <v>37972</v>
      </c>
      <c r="CF6541" s="54">
        <v>341</v>
      </c>
      <c r="CG6541" s="54">
        <v>1.87</v>
      </c>
      <c r="CH6541" s="54">
        <v>2.75</v>
      </c>
      <c r="CI6541" s="54">
        <v>0.47799999999999998</v>
      </c>
      <c r="CJ6541" s="54">
        <v>23</v>
      </c>
      <c r="CK6541" s="54">
        <v>4</v>
      </c>
      <c r="CL6541" s="54">
        <v>2.1199999999999999E-3</v>
      </c>
      <c r="CM6541" s="54">
        <v>1.111</v>
      </c>
      <c r="CN6541" s="53" t="s">
        <v>37908</v>
      </c>
      <c r="CO6541" s="54">
        <v>55</v>
      </c>
      <c r="CP6541" s="54">
        <v>78</v>
      </c>
      <c r="CQ6541" s="55">
        <f t="shared" si="102"/>
        <v>0.70512820512820518</v>
      </c>
      <c r="CR6541" s="52" t="s">
        <v>28938</v>
      </c>
    </row>
    <row r="6542" spans="81:96">
      <c r="CC6542" s="52">
        <v>6541</v>
      </c>
      <c r="CD6542" s="53" t="s">
        <v>37973</v>
      </c>
      <c r="CE6542" s="53" t="s">
        <v>37974</v>
      </c>
      <c r="CF6542" s="54">
        <v>3337</v>
      </c>
      <c r="CG6542" s="54">
        <v>1.859</v>
      </c>
      <c r="CH6542" s="54">
        <v>2.2669999999999999</v>
      </c>
      <c r="CI6542" s="54">
        <v>0.34699999999999998</v>
      </c>
      <c r="CJ6542" s="54">
        <v>311</v>
      </c>
      <c r="CK6542" s="54">
        <v>4.7</v>
      </c>
      <c r="CL6542" s="54">
        <v>1.099E-2</v>
      </c>
      <c r="CM6542" s="54">
        <v>0.71499999999999997</v>
      </c>
      <c r="CN6542" s="53" t="s">
        <v>37908</v>
      </c>
      <c r="CO6542" s="54">
        <v>56</v>
      </c>
      <c r="CP6542" s="54">
        <v>78</v>
      </c>
      <c r="CQ6542" s="55">
        <f t="shared" si="102"/>
        <v>0.71794871794871795</v>
      </c>
      <c r="CR6542" s="52" t="s">
        <v>28938</v>
      </c>
    </row>
    <row r="6543" spans="81:96">
      <c r="CC6543" s="52">
        <v>6542</v>
      </c>
      <c r="CD6543" s="53" t="s">
        <v>37874</v>
      </c>
      <c r="CE6543" s="53" t="s">
        <v>37875</v>
      </c>
      <c r="CF6543" s="54">
        <v>1043</v>
      </c>
      <c r="CG6543" s="54">
        <v>1.7569999999999999</v>
      </c>
      <c r="CH6543" s="54">
        <v>1.675</v>
      </c>
      <c r="CI6543" s="54">
        <v>0.44400000000000001</v>
      </c>
      <c r="CJ6543" s="54">
        <v>45</v>
      </c>
      <c r="CK6543" s="54">
        <v>4.5999999999999996</v>
      </c>
      <c r="CL6543" s="54">
        <v>3.3300000000000001E-3</v>
      </c>
      <c r="CM6543" s="54">
        <v>0.54400000000000004</v>
      </c>
      <c r="CN6543" s="53" t="s">
        <v>37908</v>
      </c>
      <c r="CO6543" s="54">
        <v>57</v>
      </c>
      <c r="CP6543" s="54">
        <v>78</v>
      </c>
      <c r="CQ6543" s="55">
        <f t="shared" si="102"/>
        <v>0.73076923076923073</v>
      </c>
      <c r="CR6543" s="52" t="s">
        <v>28938</v>
      </c>
    </row>
    <row r="6544" spans="81:96">
      <c r="CC6544" s="52">
        <v>6543</v>
      </c>
      <c r="CD6544" s="53" t="s">
        <v>37975</v>
      </c>
      <c r="CE6544" s="53" t="s">
        <v>37976</v>
      </c>
      <c r="CF6544" s="54">
        <v>974</v>
      </c>
      <c r="CG6544" s="54">
        <v>1.677</v>
      </c>
      <c r="CH6544" s="54"/>
      <c r="CI6544" s="54">
        <v>0.2</v>
      </c>
      <c r="CJ6544" s="54">
        <v>60</v>
      </c>
      <c r="CK6544" s="54">
        <v>4.5</v>
      </c>
      <c r="CL6544" s="54">
        <v>3.49E-3</v>
      </c>
      <c r="CM6544" s="54"/>
      <c r="CN6544" s="53" t="s">
        <v>37908</v>
      </c>
      <c r="CO6544" s="54">
        <v>58</v>
      </c>
      <c r="CP6544" s="54">
        <v>78</v>
      </c>
      <c r="CQ6544" s="55">
        <f t="shared" si="102"/>
        <v>0.74358974358974361</v>
      </c>
      <c r="CR6544" s="52" t="s">
        <v>28938</v>
      </c>
    </row>
    <row r="6545" spans="81:96">
      <c r="CC6545" s="52">
        <v>6544</v>
      </c>
      <c r="CD6545" s="53" t="s">
        <v>37977</v>
      </c>
      <c r="CE6545" s="53" t="s">
        <v>37978</v>
      </c>
      <c r="CF6545" s="54">
        <v>665</v>
      </c>
      <c r="CG6545" s="54">
        <v>1.67</v>
      </c>
      <c r="CH6545" s="54">
        <v>1.726</v>
      </c>
      <c r="CI6545" s="54">
        <v>0.59499999999999997</v>
      </c>
      <c r="CJ6545" s="54">
        <v>84</v>
      </c>
      <c r="CK6545" s="54">
        <v>4.5</v>
      </c>
      <c r="CL6545" s="54">
        <v>1.65E-3</v>
      </c>
      <c r="CM6545" s="54">
        <v>0.443</v>
      </c>
      <c r="CN6545" s="53" t="s">
        <v>37908</v>
      </c>
      <c r="CO6545" s="54">
        <v>59</v>
      </c>
      <c r="CP6545" s="54">
        <v>78</v>
      </c>
      <c r="CQ6545" s="55">
        <f t="shared" si="102"/>
        <v>0.75641025641025639</v>
      </c>
      <c r="CR6545" s="52" t="s">
        <v>28953</v>
      </c>
    </row>
    <row r="6546" spans="81:96">
      <c r="CC6546" s="52">
        <v>6545</v>
      </c>
      <c r="CD6546" s="53" t="s">
        <v>37979</v>
      </c>
      <c r="CE6546" s="53" t="s">
        <v>37980</v>
      </c>
      <c r="CF6546" s="54">
        <v>1167</v>
      </c>
      <c r="CG6546" s="54">
        <v>1.6040000000000001</v>
      </c>
      <c r="CH6546" s="54">
        <v>1.1919999999999999</v>
      </c>
      <c r="CI6546" s="54">
        <v>0.26100000000000001</v>
      </c>
      <c r="CJ6546" s="54">
        <v>69</v>
      </c>
      <c r="CK6546" s="54">
        <v>7.8</v>
      </c>
      <c r="CL6546" s="54">
        <v>1.83E-3</v>
      </c>
      <c r="CM6546" s="54">
        <v>0.32600000000000001</v>
      </c>
      <c r="CN6546" s="53" t="s">
        <v>37908</v>
      </c>
      <c r="CO6546" s="54">
        <v>60</v>
      </c>
      <c r="CP6546" s="54">
        <v>78</v>
      </c>
      <c r="CQ6546" s="55">
        <f t="shared" si="102"/>
        <v>0.76923076923076927</v>
      </c>
      <c r="CR6546" s="52" t="s">
        <v>28953</v>
      </c>
    </row>
    <row r="6547" spans="81:96">
      <c r="CC6547" s="52">
        <v>6546</v>
      </c>
      <c r="CD6547" s="53" t="s">
        <v>37981</v>
      </c>
      <c r="CE6547" s="53" t="s">
        <v>37982</v>
      </c>
      <c r="CF6547" s="54">
        <v>3701</v>
      </c>
      <c r="CG6547" s="54">
        <v>1.4950000000000001</v>
      </c>
      <c r="CH6547" s="54">
        <v>1.607</v>
      </c>
      <c r="CI6547" s="54">
        <v>0.27100000000000002</v>
      </c>
      <c r="CJ6547" s="54">
        <v>144</v>
      </c>
      <c r="CK6547" s="54">
        <v>9.3000000000000007</v>
      </c>
      <c r="CL6547" s="54">
        <v>5.8900000000000003E-3</v>
      </c>
      <c r="CM6547" s="54">
        <v>0.52100000000000002</v>
      </c>
      <c r="CN6547" s="53" t="s">
        <v>37908</v>
      </c>
      <c r="CO6547" s="54">
        <v>61</v>
      </c>
      <c r="CP6547" s="54">
        <v>78</v>
      </c>
      <c r="CQ6547" s="55">
        <f t="shared" si="102"/>
        <v>0.78205128205128205</v>
      </c>
      <c r="CR6547" s="52" t="s">
        <v>28953</v>
      </c>
    </row>
    <row r="6548" spans="81:96">
      <c r="CC6548" s="52">
        <v>6547</v>
      </c>
      <c r="CD6548" s="53" t="s">
        <v>37983</v>
      </c>
      <c r="CE6548" s="53" t="s">
        <v>37984</v>
      </c>
      <c r="CF6548" s="54">
        <v>1619</v>
      </c>
      <c r="CG6548" s="54">
        <v>1.486</v>
      </c>
      <c r="CH6548" s="54">
        <v>1.502</v>
      </c>
      <c r="CI6548" s="54">
        <v>0.21299999999999999</v>
      </c>
      <c r="CJ6548" s="54">
        <v>169</v>
      </c>
      <c r="CK6548" s="54">
        <v>4.2</v>
      </c>
      <c r="CL6548" s="54">
        <v>4.79E-3</v>
      </c>
      <c r="CM6548" s="54">
        <v>0.46600000000000003</v>
      </c>
      <c r="CN6548" s="53" t="s">
        <v>37908</v>
      </c>
      <c r="CO6548" s="54">
        <v>62</v>
      </c>
      <c r="CP6548" s="54">
        <v>78</v>
      </c>
      <c r="CQ6548" s="55">
        <f t="shared" si="102"/>
        <v>0.79487179487179482</v>
      </c>
      <c r="CR6548" s="52" t="s">
        <v>28953</v>
      </c>
    </row>
    <row r="6549" spans="81:96">
      <c r="CC6549" s="52">
        <v>6548</v>
      </c>
      <c r="CD6549" s="53" t="s">
        <v>37985</v>
      </c>
      <c r="CE6549" s="53" t="s">
        <v>37986</v>
      </c>
      <c r="CF6549" s="54">
        <v>543</v>
      </c>
      <c r="CG6549" s="54">
        <v>1.4570000000000001</v>
      </c>
      <c r="CH6549" s="54"/>
      <c r="CI6549" s="54">
        <v>0.39500000000000002</v>
      </c>
      <c r="CJ6549" s="54">
        <v>38</v>
      </c>
      <c r="CK6549" s="54">
        <v>4.5</v>
      </c>
      <c r="CL6549" s="54">
        <v>1.97E-3</v>
      </c>
      <c r="CM6549" s="54"/>
      <c r="CN6549" s="53" t="s">
        <v>37908</v>
      </c>
      <c r="CO6549" s="54">
        <v>63</v>
      </c>
      <c r="CP6549" s="54">
        <v>78</v>
      </c>
      <c r="CQ6549" s="55">
        <f t="shared" si="102"/>
        <v>0.80769230769230771</v>
      </c>
      <c r="CR6549" s="52" t="s">
        <v>28953</v>
      </c>
    </row>
    <row r="6550" spans="81:96">
      <c r="CC6550" s="52">
        <v>6549</v>
      </c>
      <c r="CD6550" s="53" t="s">
        <v>37987</v>
      </c>
      <c r="CE6550" s="53" t="s">
        <v>37988</v>
      </c>
      <c r="CF6550" s="54">
        <v>1201</v>
      </c>
      <c r="CG6550" s="54">
        <v>1.448</v>
      </c>
      <c r="CH6550" s="54">
        <v>1.772</v>
      </c>
      <c r="CI6550" s="54">
        <v>9.1999999999999998E-2</v>
      </c>
      <c r="CJ6550" s="54">
        <v>141</v>
      </c>
      <c r="CK6550" s="54">
        <v>5.9</v>
      </c>
      <c r="CL6550" s="54">
        <v>2.9499999999999999E-3</v>
      </c>
      <c r="CM6550" s="54">
        <v>0.55100000000000005</v>
      </c>
      <c r="CN6550" s="53" t="s">
        <v>37908</v>
      </c>
      <c r="CO6550" s="54">
        <v>64</v>
      </c>
      <c r="CP6550" s="54">
        <v>78</v>
      </c>
      <c r="CQ6550" s="55">
        <f t="shared" si="102"/>
        <v>0.82051282051282048</v>
      </c>
      <c r="CR6550" s="52" t="s">
        <v>28953</v>
      </c>
    </row>
    <row r="6551" spans="81:96">
      <c r="CC6551" s="52">
        <v>6550</v>
      </c>
      <c r="CD6551" s="53" t="s">
        <v>37989</v>
      </c>
      <c r="CE6551" s="53" t="s">
        <v>37990</v>
      </c>
      <c r="CF6551" s="54">
        <v>913</v>
      </c>
      <c r="CG6551" s="54">
        <v>1.3680000000000001</v>
      </c>
      <c r="CH6551" s="54">
        <v>1.5449999999999999</v>
      </c>
      <c r="CI6551" s="54">
        <v>0.84399999999999997</v>
      </c>
      <c r="CJ6551" s="54">
        <v>77</v>
      </c>
      <c r="CK6551" s="54">
        <v>3.9</v>
      </c>
      <c r="CL6551" s="54">
        <v>3.3500000000000001E-3</v>
      </c>
      <c r="CM6551" s="54">
        <v>0.53</v>
      </c>
      <c r="CN6551" s="53" t="s">
        <v>37908</v>
      </c>
      <c r="CO6551" s="54">
        <v>65</v>
      </c>
      <c r="CP6551" s="54">
        <v>78</v>
      </c>
      <c r="CQ6551" s="55">
        <f t="shared" si="102"/>
        <v>0.83333333333333337</v>
      </c>
      <c r="CR6551" s="52" t="s">
        <v>28953</v>
      </c>
    </row>
    <row r="6552" spans="81:96">
      <c r="CC6552" s="52">
        <v>6551</v>
      </c>
      <c r="CD6552" s="53" t="s">
        <v>37991</v>
      </c>
      <c r="CE6552" s="53" t="s">
        <v>37992</v>
      </c>
      <c r="CF6552" s="54">
        <v>1238</v>
      </c>
      <c r="CG6552" s="54">
        <v>1.2989999999999999</v>
      </c>
      <c r="CH6552" s="54">
        <v>1.2430000000000001</v>
      </c>
      <c r="CI6552" s="54">
        <v>0.27600000000000002</v>
      </c>
      <c r="CJ6552" s="54">
        <v>105</v>
      </c>
      <c r="CK6552" s="54">
        <v>5.7</v>
      </c>
      <c r="CL6552" s="54">
        <v>2.65E-3</v>
      </c>
      <c r="CM6552" s="54">
        <v>0.33100000000000002</v>
      </c>
      <c r="CN6552" s="53" t="s">
        <v>37908</v>
      </c>
      <c r="CO6552" s="54">
        <v>66</v>
      </c>
      <c r="CP6552" s="54">
        <v>78</v>
      </c>
      <c r="CQ6552" s="55">
        <f t="shared" si="102"/>
        <v>0.84615384615384615</v>
      </c>
      <c r="CR6552" s="52" t="s">
        <v>28953</v>
      </c>
    </row>
    <row r="6553" spans="81:96">
      <c r="CC6553" s="52">
        <v>6552</v>
      </c>
      <c r="CD6553" s="53" t="s">
        <v>37993</v>
      </c>
      <c r="CE6553" s="53" t="s">
        <v>37994</v>
      </c>
      <c r="CF6553" s="54">
        <v>880</v>
      </c>
      <c r="CG6553" s="54">
        <v>1.2370000000000001</v>
      </c>
      <c r="CH6553" s="54">
        <v>0.86499999999999999</v>
      </c>
      <c r="CI6553" s="54">
        <v>0.215</v>
      </c>
      <c r="CJ6553" s="54">
        <v>79</v>
      </c>
      <c r="CK6553" s="54">
        <v>6.1</v>
      </c>
      <c r="CL6553" s="54">
        <v>1.9400000000000001E-3</v>
      </c>
      <c r="CM6553" s="54">
        <v>0.254</v>
      </c>
      <c r="CN6553" s="53" t="s">
        <v>37908</v>
      </c>
      <c r="CO6553" s="54">
        <v>67</v>
      </c>
      <c r="CP6553" s="54">
        <v>78</v>
      </c>
      <c r="CQ6553" s="55">
        <f t="shared" si="102"/>
        <v>0.85897435897435892</v>
      </c>
      <c r="CR6553" s="52" t="s">
        <v>28953</v>
      </c>
    </row>
    <row r="6554" spans="81:96">
      <c r="CC6554" s="52">
        <v>6553</v>
      </c>
      <c r="CD6554" s="53" t="s">
        <v>37995</v>
      </c>
      <c r="CE6554" s="53" t="s">
        <v>37996</v>
      </c>
      <c r="CF6554" s="54">
        <v>1625</v>
      </c>
      <c r="CG6554" s="54">
        <v>1.161</v>
      </c>
      <c r="CH6554" s="54">
        <v>1.353</v>
      </c>
      <c r="CI6554" s="54">
        <v>0.13200000000000001</v>
      </c>
      <c r="CJ6554" s="54">
        <v>106</v>
      </c>
      <c r="CK6554" s="54">
        <v>6</v>
      </c>
      <c r="CL6554" s="54">
        <v>3.6099999999999999E-3</v>
      </c>
      <c r="CM6554" s="54">
        <v>0.38400000000000001</v>
      </c>
      <c r="CN6554" s="53" t="s">
        <v>37908</v>
      </c>
      <c r="CO6554" s="54">
        <v>68</v>
      </c>
      <c r="CP6554" s="54">
        <v>78</v>
      </c>
      <c r="CQ6554" s="55">
        <f t="shared" si="102"/>
        <v>0.87179487179487181</v>
      </c>
      <c r="CR6554" s="52" t="s">
        <v>28953</v>
      </c>
    </row>
    <row r="6555" spans="81:96">
      <c r="CC6555" s="52">
        <v>6554</v>
      </c>
      <c r="CD6555" s="53" t="s">
        <v>37997</v>
      </c>
      <c r="CE6555" s="53" t="s">
        <v>37998</v>
      </c>
      <c r="CF6555" s="54">
        <v>1149</v>
      </c>
      <c r="CG6555" s="54">
        <v>1.1379999999999999</v>
      </c>
      <c r="CH6555" s="54">
        <v>1.323</v>
      </c>
      <c r="CI6555" s="54">
        <v>0.17799999999999999</v>
      </c>
      <c r="CJ6555" s="54">
        <v>219</v>
      </c>
      <c r="CK6555" s="54">
        <v>4</v>
      </c>
      <c r="CL6555" s="54">
        <v>4.1099999999999999E-3</v>
      </c>
      <c r="CM6555" s="54">
        <v>0.36699999999999999</v>
      </c>
      <c r="CN6555" s="53" t="s">
        <v>37908</v>
      </c>
      <c r="CO6555" s="54">
        <v>69</v>
      </c>
      <c r="CP6555" s="54">
        <v>78</v>
      </c>
      <c r="CQ6555" s="55">
        <f t="shared" si="102"/>
        <v>0.88461538461538458</v>
      </c>
      <c r="CR6555" s="52" t="s">
        <v>28953</v>
      </c>
    </row>
    <row r="6556" spans="81:96">
      <c r="CC6556" s="52">
        <v>6555</v>
      </c>
      <c r="CD6556" s="53" t="s">
        <v>37999</v>
      </c>
      <c r="CE6556" s="53" t="s">
        <v>38000</v>
      </c>
      <c r="CF6556" s="54">
        <v>46</v>
      </c>
      <c r="CG6556" s="54">
        <v>1.0860000000000001</v>
      </c>
      <c r="CH6556" s="54">
        <v>1.0860000000000001</v>
      </c>
      <c r="CI6556" s="54">
        <v>0.14000000000000001</v>
      </c>
      <c r="CJ6556" s="54">
        <v>57</v>
      </c>
      <c r="CK6556" s="54"/>
      <c r="CL6556" s="54">
        <v>1.6000000000000001E-4</v>
      </c>
      <c r="CM6556" s="54">
        <v>0.29399999999999998</v>
      </c>
      <c r="CN6556" s="53" t="s">
        <v>37908</v>
      </c>
      <c r="CO6556" s="54">
        <v>70</v>
      </c>
      <c r="CP6556" s="54">
        <v>78</v>
      </c>
      <c r="CQ6556" s="55">
        <f t="shared" si="102"/>
        <v>0.89743589743589747</v>
      </c>
      <c r="CR6556" s="52" t="s">
        <v>28953</v>
      </c>
    </row>
    <row r="6557" spans="81:96">
      <c r="CC6557" s="52">
        <v>6556</v>
      </c>
      <c r="CD6557" s="53" t="s">
        <v>37890</v>
      </c>
      <c r="CE6557" s="53" t="s">
        <v>37891</v>
      </c>
      <c r="CF6557" s="54">
        <v>2602</v>
      </c>
      <c r="CG6557" s="54">
        <v>1.054</v>
      </c>
      <c r="CH6557" s="54">
        <v>1.1359999999999999</v>
      </c>
      <c r="CI6557" s="54">
        <v>0.28899999999999998</v>
      </c>
      <c r="CJ6557" s="54">
        <v>159</v>
      </c>
      <c r="CK6557" s="54">
        <v>6.6</v>
      </c>
      <c r="CL6557" s="54">
        <v>6.2199999999999998E-3</v>
      </c>
      <c r="CM6557" s="54">
        <v>0.39300000000000002</v>
      </c>
      <c r="CN6557" s="53" t="s">
        <v>37908</v>
      </c>
      <c r="CO6557" s="54">
        <v>71</v>
      </c>
      <c r="CP6557" s="54">
        <v>78</v>
      </c>
      <c r="CQ6557" s="55">
        <f t="shared" si="102"/>
        <v>0.91025641025641024</v>
      </c>
      <c r="CR6557" s="52" t="s">
        <v>28953</v>
      </c>
    </row>
    <row r="6558" spans="81:96">
      <c r="CC6558" s="52">
        <v>6557</v>
      </c>
      <c r="CD6558" s="53" t="s">
        <v>38001</v>
      </c>
      <c r="CE6558" s="53" t="s">
        <v>38002</v>
      </c>
      <c r="CF6558" s="54">
        <v>106</v>
      </c>
      <c r="CG6558" s="54">
        <v>0.89800000000000002</v>
      </c>
      <c r="CH6558" s="54">
        <v>0.66400000000000003</v>
      </c>
      <c r="CI6558" s="54">
        <v>0.21199999999999999</v>
      </c>
      <c r="CJ6558" s="54">
        <v>33</v>
      </c>
      <c r="CK6558" s="54">
        <v>2.8</v>
      </c>
      <c r="CL6558" s="54">
        <v>5.2999999999999998E-4</v>
      </c>
      <c r="CM6558" s="54">
        <v>0.27100000000000002</v>
      </c>
      <c r="CN6558" s="53" t="s">
        <v>37908</v>
      </c>
      <c r="CO6558" s="54">
        <v>72</v>
      </c>
      <c r="CP6558" s="54">
        <v>78</v>
      </c>
      <c r="CQ6558" s="55">
        <f t="shared" si="102"/>
        <v>0.92307692307692313</v>
      </c>
      <c r="CR6558" s="52" t="s">
        <v>28953</v>
      </c>
    </row>
    <row r="6559" spans="81:96">
      <c r="CC6559" s="52">
        <v>6558</v>
      </c>
      <c r="CD6559" s="53" t="s">
        <v>38003</v>
      </c>
      <c r="CE6559" s="53" t="s">
        <v>38004</v>
      </c>
      <c r="CF6559" s="54">
        <v>499</v>
      </c>
      <c r="CG6559" s="54">
        <v>0.80600000000000005</v>
      </c>
      <c r="CH6559" s="54">
        <v>0.95699999999999996</v>
      </c>
      <c r="CI6559" s="54">
        <v>8.2000000000000003E-2</v>
      </c>
      <c r="CJ6559" s="54">
        <v>61</v>
      </c>
      <c r="CK6559" s="54">
        <v>6</v>
      </c>
      <c r="CL6559" s="54">
        <v>1E-3</v>
      </c>
      <c r="CM6559" s="54">
        <v>0.249</v>
      </c>
      <c r="CN6559" s="53" t="s">
        <v>37908</v>
      </c>
      <c r="CO6559" s="54">
        <v>73</v>
      </c>
      <c r="CP6559" s="54">
        <v>78</v>
      </c>
      <c r="CQ6559" s="55">
        <f t="shared" si="102"/>
        <v>0.9358974358974359</v>
      </c>
      <c r="CR6559" s="52" t="s">
        <v>28953</v>
      </c>
    </row>
    <row r="6560" spans="81:96">
      <c r="CC6560" s="52">
        <v>6559</v>
      </c>
      <c r="CD6560" s="53" t="s">
        <v>38005</v>
      </c>
      <c r="CE6560" s="53" t="s">
        <v>38006</v>
      </c>
      <c r="CF6560" s="54">
        <v>2682</v>
      </c>
      <c r="CG6560" s="54">
        <v>0.71899999999999997</v>
      </c>
      <c r="CH6560" s="54">
        <v>0.76200000000000001</v>
      </c>
      <c r="CI6560" s="54">
        <v>2.9000000000000001E-2</v>
      </c>
      <c r="CJ6560" s="54">
        <v>139</v>
      </c>
      <c r="CK6560" s="54" t="s">
        <v>28918</v>
      </c>
      <c r="CL6560" s="54">
        <v>2.5799999999999998E-3</v>
      </c>
      <c r="CM6560" s="54">
        <v>0.20100000000000001</v>
      </c>
      <c r="CN6560" s="53" t="s">
        <v>37908</v>
      </c>
      <c r="CO6560" s="54">
        <v>74</v>
      </c>
      <c r="CP6560" s="54">
        <v>78</v>
      </c>
      <c r="CQ6560" s="55">
        <f t="shared" si="102"/>
        <v>0.94871794871794868</v>
      </c>
      <c r="CR6560" s="52" t="s">
        <v>28953</v>
      </c>
    </row>
    <row r="6561" spans="81:96">
      <c r="CC6561" s="52">
        <v>6560</v>
      </c>
      <c r="CD6561" s="53" t="s">
        <v>38007</v>
      </c>
      <c r="CE6561" s="53" t="s">
        <v>38008</v>
      </c>
      <c r="CF6561" s="54">
        <v>508</v>
      </c>
      <c r="CG6561" s="54">
        <v>0.68500000000000005</v>
      </c>
      <c r="CH6561" s="54">
        <v>1.0229999999999999</v>
      </c>
      <c r="CI6561" s="54">
        <v>0.123</v>
      </c>
      <c r="CJ6561" s="54">
        <v>57</v>
      </c>
      <c r="CK6561" s="54">
        <v>7.4</v>
      </c>
      <c r="CL6561" s="54">
        <v>9.2000000000000003E-4</v>
      </c>
      <c r="CM6561" s="54">
        <v>0.33200000000000002</v>
      </c>
      <c r="CN6561" s="53" t="s">
        <v>37908</v>
      </c>
      <c r="CO6561" s="54">
        <v>75</v>
      </c>
      <c r="CP6561" s="54">
        <v>78</v>
      </c>
      <c r="CQ6561" s="55">
        <f t="shared" si="102"/>
        <v>0.96153846153846156</v>
      </c>
      <c r="CR6561" s="52" t="s">
        <v>28953</v>
      </c>
    </row>
    <row r="6562" spans="81:96">
      <c r="CC6562" s="52">
        <v>6561</v>
      </c>
      <c r="CD6562" s="53" t="s">
        <v>33786</v>
      </c>
      <c r="CE6562" s="53" t="s">
        <v>33787</v>
      </c>
      <c r="CF6562" s="54">
        <v>579</v>
      </c>
      <c r="CG6562" s="54">
        <v>0.67100000000000004</v>
      </c>
      <c r="CH6562" s="54">
        <v>0.85599999999999998</v>
      </c>
      <c r="CI6562" s="54">
        <v>6.0999999999999999E-2</v>
      </c>
      <c r="CJ6562" s="54">
        <v>33</v>
      </c>
      <c r="CK6562" s="54">
        <v>9.4</v>
      </c>
      <c r="CL6562" s="54">
        <v>6.4000000000000005E-4</v>
      </c>
      <c r="CM6562" s="54">
        <v>0.20599999999999999</v>
      </c>
      <c r="CN6562" s="53" t="s">
        <v>37908</v>
      </c>
      <c r="CO6562" s="54">
        <v>76</v>
      </c>
      <c r="CP6562" s="54">
        <v>78</v>
      </c>
      <c r="CQ6562" s="55">
        <f t="shared" si="102"/>
        <v>0.97435897435897434</v>
      </c>
      <c r="CR6562" s="52" t="s">
        <v>28953</v>
      </c>
    </row>
    <row r="6563" spans="81:96">
      <c r="CC6563" s="52">
        <v>6562</v>
      </c>
      <c r="CD6563" s="53" t="s">
        <v>38009</v>
      </c>
      <c r="CE6563" s="53" t="s">
        <v>38010</v>
      </c>
      <c r="CF6563" s="54">
        <v>335</v>
      </c>
      <c r="CG6563" s="54">
        <v>0.49399999999999999</v>
      </c>
      <c r="CH6563" s="54">
        <v>0.54600000000000004</v>
      </c>
      <c r="CI6563" s="54">
        <v>0.13600000000000001</v>
      </c>
      <c r="CJ6563" s="54">
        <v>88</v>
      </c>
      <c r="CK6563" s="54">
        <v>4.5</v>
      </c>
      <c r="CL6563" s="54">
        <v>5.9000000000000003E-4</v>
      </c>
      <c r="CM6563" s="54">
        <v>0.10100000000000001</v>
      </c>
      <c r="CN6563" s="53" t="s">
        <v>37908</v>
      </c>
      <c r="CO6563" s="54">
        <v>77</v>
      </c>
      <c r="CP6563" s="54">
        <v>78</v>
      </c>
      <c r="CQ6563" s="55">
        <f t="shared" si="102"/>
        <v>0.98717948717948723</v>
      </c>
      <c r="CR6563" s="52" t="s">
        <v>28953</v>
      </c>
    </row>
    <row r="6564" spans="81:96">
      <c r="CC6564" s="52">
        <v>6563</v>
      </c>
      <c r="CD6564" s="53" t="s">
        <v>38011</v>
      </c>
      <c r="CE6564" s="53" t="s">
        <v>38012</v>
      </c>
      <c r="CF6564" s="54">
        <v>58</v>
      </c>
      <c r="CG6564" s="54">
        <v>5.8000000000000003E-2</v>
      </c>
      <c r="CH6564" s="54">
        <v>0.248</v>
      </c>
      <c r="CI6564" s="54">
        <v>0</v>
      </c>
      <c r="CJ6564" s="54">
        <v>13</v>
      </c>
      <c r="CK6564" s="54"/>
      <c r="CL6564" s="54">
        <v>1.1E-4</v>
      </c>
      <c r="CM6564" s="54">
        <v>0.05</v>
      </c>
      <c r="CN6564" s="53" t="s">
        <v>37908</v>
      </c>
      <c r="CO6564" s="54">
        <v>78</v>
      </c>
      <c r="CP6564" s="54">
        <v>78</v>
      </c>
      <c r="CQ6564" s="55">
        <f t="shared" si="102"/>
        <v>1</v>
      </c>
      <c r="CR6564" s="52" t="s">
        <v>28953</v>
      </c>
    </row>
    <row r="6565" spans="81:96">
      <c r="CC6565" s="52">
        <v>6564</v>
      </c>
      <c r="CD6565" s="53" t="s">
        <v>29585</v>
      </c>
      <c r="CE6565" s="53" t="s">
        <v>29586</v>
      </c>
      <c r="CF6565" s="54">
        <v>27141</v>
      </c>
      <c r="CG6565" s="54">
        <v>6.4980000000000002</v>
      </c>
      <c r="CH6565" s="54">
        <v>6.4980000000000002</v>
      </c>
      <c r="CI6565" s="54">
        <v>1.659</v>
      </c>
      <c r="CJ6565" s="54">
        <v>694</v>
      </c>
      <c r="CK6565" s="54">
        <v>4.7</v>
      </c>
      <c r="CL6565" s="54">
        <v>6.3329999999999997E-2</v>
      </c>
      <c r="CM6565" s="54">
        <v>1.6</v>
      </c>
      <c r="CN6565" s="53" t="s">
        <v>38013</v>
      </c>
      <c r="CO6565" s="54">
        <v>1</v>
      </c>
      <c r="CP6565" s="54">
        <v>56</v>
      </c>
      <c r="CQ6565" s="55">
        <f t="shared" si="102"/>
        <v>1.7857142857142856E-2</v>
      </c>
      <c r="CR6565" s="52" t="s">
        <v>28907</v>
      </c>
    </row>
    <row r="6566" spans="81:96">
      <c r="CC6566" s="52">
        <v>6565</v>
      </c>
      <c r="CD6566" s="53" t="s">
        <v>38014</v>
      </c>
      <c r="CE6566" s="53" t="s">
        <v>38015</v>
      </c>
      <c r="CF6566" s="54">
        <v>1131</v>
      </c>
      <c r="CG6566" s="54">
        <v>4.2709999999999999</v>
      </c>
      <c r="CH6566" s="54">
        <v>3.956</v>
      </c>
      <c r="CI6566" s="54">
        <v>1.2589999999999999</v>
      </c>
      <c r="CJ6566" s="54">
        <v>27</v>
      </c>
      <c r="CK6566" s="54">
        <v>6.8</v>
      </c>
      <c r="CL6566" s="54">
        <v>1.8699999999999999E-3</v>
      </c>
      <c r="CM6566" s="54">
        <v>1.0309999999999999</v>
      </c>
      <c r="CN6566" s="53" t="s">
        <v>38013</v>
      </c>
      <c r="CO6566" s="54">
        <v>2</v>
      </c>
      <c r="CP6566" s="54">
        <v>56</v>
      </c>
      <c r="CQ6566" s="55">
        <f t="shared" si="102"/>
        <v>3.5714285714285712E-2</v>
      </c>
      <c r="CR6566" s="52" t="s">
        <v>28907</v>
      </c>
    </row>
    <row r="6567" spans="81:96">
      <c r="CC6567" s="52">
        <v>6566</v>
      </c>
      <c r="CD6567" s="53" t="s">
        <v>31241</v>
      </c>
      <c r="CE6567" s="53" t="s">
        <v>31242</v>
      </c>
      <c r="CF6567" s="54">
        <v>41690</v>
      </c>
      <c r="CG6567" s="54">
        <v>4.0970000000000004</v>
      </c>
      <c r="CH6567" s="54">
        <v>4.2859999999999996</v>
      </c>
      <c r="CI6567" s="54">
        <v>1.1919999999999999</v>
      </c>
      <c r="CJ6567" s="54">
        <v>1507</v>
      </c>
      <c r="CK6567" s="54">
        <v>5.5</v>
      </c>
      <c r="CL6567" s="54">
        <v>5.774E-2</v>
      </c>
      <c r="CM6567" s="54">
        <v>0.754</v>
      </c>
      <c r="CN6567" s="53" t="s">
        <v>38013</v>
      </c>
      <c r="CO6567" s="54">
        <v>3</v>
      </c>
      <c r="CP6567" s="54">
        <v>56</v>
      </c>
      <c r="CQ6567" s="55">
        <f t="shared" si="102"/>
        <v>5.3571428571428568E-2</v>
      </c>
      <c r="CR6567" s="52" t="s">
        <v>28907</v>
      </c>
    </row>
    <row r="6568" spans="81:96">
      <c r="CC6568" s="52">
        <v>6567</v>
      </c>
      <c r="CD6568" s="53" t="s">
        <v>35634</v>
      </c>
      <c r="CE6568" s="53" t="s">
        <v>35635</v>
      </c>
      <c r="CF6568" s="54">
        <v>1691</v>
      </c>
      <c r="CG6568" s="54">
        <v>2.984</v>
      </c>
      <c r="CH6568" s="54">
        <v>2.8149999999999999</v>
      </c>
      <c r="CI6568" s="54">
        <v>0.254</v>
      </c>
      <c r="CJ6568" s="54">
        <v>201</v>
      </c>
      <c r="CK6568" s="54">
        <v>4.2</v>
      </c>
      <c r="CL6568" s="54">
        <v>2.7399999999999998E-3</v>
      </c>
      <c r="CM6568" s="54">
        <v>0.45600000000000002</v>
      </c>
      <c r="CN6568" s="53" t="s">
        <v>38013</v>
      </c>
      <c r="CO6568" s="54">
        <v>4</v>
      </c>
      <c r="CP6568" s="54">
        <v>56</v>
      </c>
      <c r="CQ6568" s="55">
        <f t="shared" si="102"/>
        <v>7.1428571428571425E-2</v>
      </c>
      <c r="CR6568" s="52" t="s">
        <v>28907</v>
      </c>
    </row>
    <row r="6569" spans="81:96">
      <c r="CC6569" s="52">
        <v>6568</v>
      </c>
      <c r="CD6569" s="53" t="s">
        <v>38016</v>
      </c>
      <c r="CE6569" s="53" t="s">
        <v>38017</v>
      </c>
      <c r="CF6569" s="54">
        <v>4613</v>
      </c>
      <c r="CG6569" s="54">
        <v>2.794</v>
      </c>
      <c r="CH6569" s="54">
        <v>2.6669999999999998</v>
      </c>
      <c r="CI6569" s="54">
        <v>0.91500000000000004</v>
      </c>
      <c r="CJ6569" s="54">
        <v>176</v>
      </c>
      <c r="CK6569" s="54">
        <v>8.9</v>
      </c>
      <c r="CL6569" s="54">
        <v>1.072E-2</v>
      </c>
      <c r="CM6569" s="54">
        <v>1.06</v>
      </c>
      <c r="CN6569" s="53" t="s">
        <v>38013</v>
      </c>
      <c r="CO6569" s="54">
        <v>5</v>
      </c>
      <c r="CP6569" s="54">
        <v>56</v>
      </c>
      <c r="CQ6569" s="55">
        <f t="shared" si="102"/>
        <v>8.9285714285714288E-2</v>
      </c>
      <c r="CR6569" s="52" t="s">
        <v>28907</v>
      </c>
    </row>
    <row r="6570" spans="81:96">
      <c r="CC6570" s="52">
        <v>6569</v>
      </c>
      <c r="CD6570" s="53" t="s">
        <v>35642</v>
      </c>
      <c r="CE6570" s="53" t="s">
        <v>35643</v>
      </c>
      <c r="CF6570" s="54">
        <v>1267</v>
      </c>
      <c r="CG6570" s="54">
        <v>2.6629999999999998</v>
      </c>
      <c r="CH6570" s="54">
        <v>3.077</v>
      </c>
      <c r="CI6570" s="54">
        <v>0.20799999999999999</v>
      </c>
      <c r="CJ6570" s="54">
        <v>48</v>
      </c>
      <c r="CK6570" s="54">
        <v>5.4</v>
      </c>
      <c r="CL6570" s="54">
        <v>3.5400000000000002E-3</v>
      </c>
      <c r="CM6570" s="54">
        <v>1.014</v>
      </c>
      <c r="CN6570" s="53" t="s">
        <v>38013</v>
      </c>
      <c r="CO6570" s="54">
        <v>6</v>
      </c>
      <c r="CP6570" s="54">
        <v>56</v>
      </c>
      <c r="CQ6570" s="55">
        <f t="shared" si="102"/>
        <v>0.10714285714285714</v>
      </c>
      <c r="CR6570" s="52" t="s">
        <v>28907</v>
      </c>
    </row>
    <row r="6571" spans="81:96">
      <c r="CC6571" s="52">
        <v>6570</v>
      </c>
      <c r="CD6571" s="53" t="s">
        <v>38018</v>
      </c>
      <c r="CE6571" s="53" t="s">
        <v>38019</v>
      </c>
      <c r="CF6571" s="54">
        <v>3441</v>
      </c>
      <c r="CG6571" s="54">
        <v>2.528</v>
      </c>
      <c r="CH6571" s="54">
        <v>2.7639999999999998</v>
      </c>
      <c r="CI6571" s="54">
        <v>0.52500000000000002</v>
      </c>
      <c r="CJ6571" s="54">
        <v>200</v>
      </c>
      <c r="CK6571" s="54">
        <v>4.3</v>
      </c>
      <c r="CL6571" s="54">
        <v>1.1350000000000001E-2</v>
      </c>
      <c r="CM6571" s="54">
        <v>0.81100000000000005</v>
      </c>
      <c r="CN6571" s="53" t="s">
        <v>38013</v>
      </c>
      <c r="CO6571" s="54">
        <v>7</v>
      </c>
      <c r="CP6571" s="54">
        <v>56</v>
      </c>
      <c r="CQ6571" s="55">
        <f t="shared" si="102"/>
        <v>0.125</v>
      </c>
      <c r="CR6571" s="52" t="s">
        <v>28907</v>
      </c>
    </row>
    <row r="6572" spans="81:96">
      <c r="CC6572" s="52">
        <v>6571</v>
      </c>
      <c r="CD6572" s="53" t="s">
        <v>38020</v>
      </c>
      <c r="CE6572" s="53" t="s">
        <v>38021</v>
      </c>
      <c r="CF6572" s="54">
        <v>10169</v>
      </c>
      <c r="CG6572" s="54">
        <v>2.5019999999999998</v>
      </c>
      <c r="CH6572" s="54">
        <v>2.7349999999999999</v>
      </c>
      <c r="CI6572" s="54">
        <v>0.41099999999999998</v>
      </c>
      <c r="CJ6572" s="54">
        <v>453</v>
      </c>
      <c r="CK6572" s="54">
        <v>6.2</v>
      </c>
      <c r="CL6572" s="54">
        <v>2.0740000000000001E-2</v>
      </c>
      <c r="CM6572" s="54">
        <v>0.745</v>
      </c>
      <c r="CN6572" s="53" t="s">
        <v>38013</v>
      </c>
      <c r="CO6572" s="54">
        <v>8</v>
      </c>
      <c r="CP6572" s="54">
        <v>56</v>
      </c>
      <c r="CQ6572" s="55">
        <f t="shared" si="102"/>
        <v>0.14285714285714285</v>
      </c>
      <c r="CR6572" s="52" t="s">
        <v>28907</v>
      </c>
    </row>
    <row r="6573" spans="81:96">
      <c r="CC6573" s="52">
        <v>6572</v>
      </c>
      <c r="CD6573" s="53" t="s">
        <v>29612</v>
      </c>
      <c r="CE6573" s="53" t="s">
        <v>29613</v>
      </c>
      <c r="CF6573" s="54">
        <v>6189</v>
      </c>
      <c r="CG6573" s="54">
        <v>2.3210000000000002</v>
      </c>
      <c r="CH6573" s="54">
        <v>2.77</v>
      </c>
      <c r="CI6573" s="54">
        <v>0.45900000000000002</v>
      </c>
      <c r="CJ6573" s="54">
        <v>183</v>
      </c>
      <c r="CK6573" s="54" t="s">
        <v>28918</v>
      </c>
      <c r="CL6573" s="54">
        <v>7.5599999999999999E-3</v>
      </c>
      <c r="CM6573" s="54">
        <v>0.72599999999999998</v>
      </c>
      <c r="CN6573" s="53" t="s">
        <v>38013</v>
      </c>
      <c r="CO6573" s="54">
        <v>9</v>
      </c>
      <c r="CP6573" s="54">
        <v>56</v>
      </c>
      <c r="CQ6573" s="55">
        <f t="shared" si="102"/>
        <v>0.16071428571428573</v>
      </c>
      <c r="CR6573" s="52" t="s">
        <v>28907</v>
      </c>
    </row>
    <row r="6574" spans="81:96">
      <c r="CC6574" s="52">
        <v>6573</v>
      </c>
      <c r="CD6574" s="53" t="s">
        <v>7432</v>
      </c>
      <c r="CE6574" s="53" t="s">
        <v>7431</v>
      </c>
      <c r="CF6574" s="54">
        <v>12379</v>
      </c>
      <c r="CG6574" s="54">
        <v>2.2450000000000001</v>
      </c>
      <c r="CH6574" s="54">
        <v>2.4740000000000002</v>
      </c>
      <c r="CI6574" s="54">
        <v>0.36299999999999999</v>
      </c>
      <c r="CJ6574" s="54">
        <v>1256</v>
      </c>
      <c r="CK6574" s="54">
        <v>3.9</v>
      </c>
      <c r="CL6574" s="54">
        <v>3.4009999999999999E-2</v>
      </c>
      <c r="CM6574" s="54">
        <v>0.56599999999999995</v>
      </c>
      <c r="CN6574" s="53" t="s">
        <v>38013</v>
      </c>
      <c r="CO6574" s="54">
        <v>10</v>
      </c>
      <c r="CP6574" s="54">
        <v>56</v>
      </c>
      <c r="CQ6574" s="55">
        <f t="shared" si="102"/>
        <v>0.17857142857142858</v>
      </c>
      <c r="CR6574" s="52" t="s">
        <v>28907</v>
      </c>
    </row>
    <row r="6575" spans="81:96">
      <c r="CC6575" s="52">
        <v>6574</v>
      </c>
      <c r="CD6575" s="53" t="s">
        <v>33332</v>
      </c>
      <c r="CE6575" s="53" t="s">
        <v>33333</v>
      </c>
      <c r="CF6575" s="54">
        <v>1128</v>
      </c>
      <c r="CG6575" s="54">
        <v>2.133</v>
      </c>
      <c r="CH6575" s="54">
        <v>2.3090000000000002</v>
      </c>
      <c r="CI6575" s="54">
        <v>0.36899999999999999</v>
      </c>
      <c r="CJ6575" s="54">
        <v>84</v>
      </c>
      <c r="CK6575" s="54">
        <v>4.8</v>
      </c>
      <c r="CL6575" s="54">
        <v>3.4099999999999998E-3</v>
      </c>
      <c r="CM6575" s="54">
        <v>0.73799999999999999</v>
      </c>
      <c r="CN6575" s="53" t="s">
        <v>38013</v>
      </c>
      <c r="CO6575" s="54">
        <v>11</v>
      </c>
      <c r="CP6575" s="54">
        <v>56</v>
      </c>
      <c r="CQ6575" s="55">
        <f t="shared" si="102"/>
        <v>0.19642857142857142</v>
      </c>
      <c r="CR6575" s="52" t="s">
        <v>28907</v>
      </c>
    </row>
    <row r="6576" spans="81:96">
      <c r="CC6576" s="52">
        <v>6575</v>
      </c>
      <c r="CD6576" s="53" t="s">
        <v>29622</v>
      </c>
      <c r="CE6576" s="53" t="s">
        <v>29623</v>
      </c>
      <c r="CF6576" s="54">
        <v>3303</v>
      </c>
      <c r="CG6576" s="54">
        <v>2.048</v>
      </c>
      <c r="CH6576" s="54">
        <v>2.3370000000000002</v>
      </c>
      <c r="CI6576" s="54">
        <v>0.183</v>
      </c>
      <c r="CJ6576" s="54">
        <v>240</v>
      </c>
      <c r="CK6576" s="54">
        <v>3.9</v>
      </c>
      <c r="CL6576" s="54">
        <v>1.231E-2</v>
      </c>
      <c r="CM6576" s="54">
        <v>0.67300000000000004</v>
      </c>
      <c r="CN6576" s="53" t="s">
        <v>38013</v>
      </c>
      <c r="CO6576" s="54">
        <v>12</v>
      </c>
      <c r="CP6576" s="54">
        <v>56</v>
      </c>
      <c r="CQ6576" s="55">
        <f t="shared" si="102"/>
        <v>0.21428571428571427</v>
      </c>
      <c r="CR6576" s="52" t="s">
        <v>28907</v>
      </c>
    </row>
    <row r="6577" spans="81:96">
      <c r="CC6577" s="52">
        <v>6576</v>
      </c>
      <c r="CD6577" s="53" t="s">
        <v>38022</v>
      </c>
      <c r="CE6577" s="53" t="s">
        <v>38023</v>
      </c>
      <c r="CF6577" s="54">
        <v>2756</v>
      </c>
      <c r="CG6577" s="54">
        <v>2.0409999999999999</v>
      </c>
      <c r="CH6577" s="54">
        <v>1.978</v>
      </c>
      <c r="CI6577" s="54">
        <v>0.66400000000000003</v>
      </c>
      <c r="CJ6577" s="54">
        <v>107</v>
      </c>
      <c r="CK6577" s="54">
        <v>7.7</v>
      </c>
      <c r="CL6577" s="54">
        <v>5.6299999999999996E-3</v>
      </c>
      <c r="CM6577" s="54">
        <v>0.66100000000000003</v>
      </c>
      <c r="CN6577" s="53" t="s">
        <v>38013</v>
      </c>
      <c r="CO6577" s="54">
        <v>13</v>
      </c>
      <c r="CP6577" s="54">
        <v>56</v>
      </c>
      <c r="CQ6577" s="55">
        <f t="shared" si="102"/>
        <v>0.23214285714285715</v>
      </c>
      <c r="CR6577" s="52" t="s">
        <v>28907</v>
      </c>
    </row>
    <row r="6578" spans="81:96">
      <c r="CC6578" s="52">
        <v>6577</v>
      </c>
      <c r="CD6578" s="53" t="s">
        <v>35013</v>
      </c>
      <c r="CE6578" s="53" t="s">
        <v>35014</v>
      </c>
      <c r="CF6578" s="54">
        <v>13143</v>
      </c>
      <c r="CG6578" s="54">
        <v>1.903</v>
      </c>
      <c r="CH6578" s="54">
        <v>2.052</v>
      </c>
      <c r="CI6578" s="54">
        <v>0.40799999999999997</v>
      </c>
      <c r="CJ6578" s="54">
        <v>414</v>
      </c>
      <c r="CK6578" s="54">
        <v>7.9</v>
      </c>
      <c r="CL6578" s="54">
        <v>1.8790000000000001E-2</v>
      </c>
      <c r="CM6578" s="54">
        <v>0.56599999999999995</v>
      </c>
      <c r="CN6578" s="53" t="s">
        <v>38013</v>
      </c>
      <c r="CO6578" s="54">
        <v>14</v>
      </c>
      <c r="CP6578" s="54">
        <v>56</v>
      </c>
      <c r="CQ6578" s="55">
        <f t="shared" si="102"/>
        <v>0.25</v>
      </c>
      <c r="CR6578" s="52" t="s">
        <v>28921</v>
      </c>
    </row>
    <row r="6579" spans="81:96">
      <c r="CC6579" s="52">
        <v>6578</v>
      </c>
      <c r="CD6579" s="53" t="s">
        <v>38024</v>
      </c>
      <c r="CE6579" s="53" t="s">
        <v>38025</v>
      </c>
      <c r="CF6579" s="54">
        <v>1014</v>
      </c>
      <c r="CG6579" s="54">
        <v>1.891</v>
      </c>
      <c r="CH6579" s="54">
        <v>1.7769999999999999</v>
      </c>
      <c r="CI6579" s="54">
        <v>0.127</v>
      </c>
      <c r="CJ6579" s="54">
        <v>79</v>
      </c>
      <c r="CK6579" s="54">
        <v>7.2</v>
      </c>
      <c r="CL6579" s="54">
        <v>1.6100000000000001E-3</v>
      </c>
      <c r="CM6579" s="54">
        <v>0.442</v>
      </c>
      <c r="CN6579" s="53" t="s">
        <v>38013</v>
      </c>
      <c r="CO6579" s="54">
        <v>15</v>
      </c>
      <c r="CP6579" s="54">
        <v>56</v>
      </c>
      <c r="CQ6579" s="55">
        <f t="shared" si="102"/>
        <v>0.26785714285714285</v>
      </c>
      <c r="CR6579" s="52" t="s">
        <v>28921</v>
      </c>
    </row>
    <row r="6580" spans="81:96">
      <c r="CC6580" s="52">
        <v>6579</v>
      </c>
      <c r="CD6580" s="53" t="s">
        <v>38026</v>
      </c>
      <c r="CE6580" s="53" t="s">
        <v>38027</v>
      </c>
      <c r="CF6580" s="54">
        <v>7364</v>
      </c>
      <c r="CG6580" s="54">
        <v>1.875</v>
      </c>
      <c r="CH6580" s="54">
        <v>1.925</v>
      </c>
      <c r="CI6580" s="54">
        <v>0.34300000000000003</v>
      </c>
      <c r="CJ6580" s="54">
        <v>169</v>
      </c>
      <c r="CK6580" s="54" t="s">
        <v>28918</v>
      </c>
      <c r="CL6580" s="54">
        <v>7.6600000000000001E-3</v>
      </c>
      <c r="CM6580" s="54">
        <v>0.51800000000000002</v>
      </c>
      <c r="CN6580" s="53" t="s">
        <v>38013</v>
      </c>
      <c r="CO6580" s="54">
        <v>16</v>
      </c>
      <c r="CP6580" s="54">
        <v>56</v>
      </c>
      <c r="CQ6580" s="55">
        <f t="shared" si="102"/>
        <v>0.2857142857142857</v>
      </c>
      <c r="CR6580" s="52" t="s">
        <v>28921</v>
      </c>
    </row>
    <row r="6581" spans="81:96">
      <c r="CC6581" s="52">
        <v>6580</v>
      </c>
      <c r="CD6581" s="53" t="s">
        <v>35025</v>
      </c>
      <c r="CE6581" s="53" t="s">
        <v>35026</v>
      </c>
      <c r="CF6581" s="54">
        <v>7576</v>
      </c>
      <c r="CG6581" s="54">
        <v>1.79</v>
      </c>
      <c r="CH6581" s="54">
        <v>1.7070000000000001</v>
      </c>
      <c r="CI6581" s="54">
        <v>0.36599999999999999</v>
      </c>
      <c r="CJ6581" s="54">
        <v>328</v>
      </c>
      <c r="CK6581" s="54">
        <v>6.5</v>
      </c>
      <c r="CL6581" s="54">
        <v>1.4760000000000001E-2</v>
      </c>
      <c r="CM6581" s="54">
        <v>0.46</v>
      </c>
      <c r="CN6581" s="53" t="s">
        <v>38013</v>
      </c>
      <c r="CO6581" s="54">
        <v>17</v>
      </c>
      <c r="CP6581" s="54">
        <v>56</v>
      </c>
      <c r="CQ6581" s="55">
        <f t="shared" si="102"/>
        <v>0.30357142857142855</v>
      </c>
      <c r="CR6581" s="52" t="s">
        <v>28921</v>
      </c>
    </row>
    <row r="6582" spans="81:96">
      <c r="CC6582" s="52">
        <v>6581</v>
      </c>
      <c r="CD6582" s="53" t="s">
        <v>35027</v>
      </c>
      <c r="CE6582" s="53" t="s">
        <v>35028</v>
      </c>
      <c r="CF6582" s="54">
        <v>6154</v>
      </c>
      <c r="CG6582" s="54">
        <v>1.762</v>
      </c>
      <c r="CH6582" s="54">
        <v>1.901</v>
      </c>
      <c r="CI6582" s="54">
        <v>0.32600000000000001</v>
      </c>
      <c r="CJ6582" s="54">
        <v>534</v>
      </c>
      <c r="CK6582" s="54">
        <v>4.0999999999999996</v>
      </c>
      <c r="CL6582" s="54">
        <v>1.8370000000000001E-2</v>
      </c>
      <c r="CM6582" s="54">
        <v>0.56399999999999995</v>
      </c>
      <c r="CN6582" s="53" t="s">
        <v>38013</v>
      </c>
      <c r="CO6582" s="54">
        <v>18</v>
      </c>
      <c r="CP6582" s="54">
        <v>56</v>
      </c>
      <c r="CQ6582" s="55">
        <f t="shared" si="102"/>
        <v>0.32142857142857145</v>
      </c>
      <c r="CR6582" s="52" t="s">
        <v>28921</v>
      </c>
    </row>
    <row r="6583" spans="81:96">
      <c r="CC6583" s="52">
        <v>6582</v>
      </c>
      <c r="CD6583" s="53" t="s">
        <v>35041</v>
      </c>
      <c r="CE6583" s="53" t="s">
        <v>35042</v>
      </c>
      <c r="CF6583" s="54">
        <v>8862</v>
      </c>
      <c r="CG6583" s="54">
        <v>1.7310000000000001</v>
      </c>
      <c r="CH6583" s="54">
        <v>1.9059999999999999</v>
      </c>
      <c r="CI6583" s="54">
        <v>0.27800000000000002</v>
      </c>
      <c r="CJ6583" s="54">
        <v>299</v>
      </c>
      <c r="CK6583" s="54">
        <v>6.7</v>
      </c>
      <c r="CL6583" s="54">
        <v>1.8280000000000001E-2</v>
      </c>
      <c r="CM6583" s="54">
        <v>0.57599999999999996</v>
      </c>
      <c r="CN6583" s="53" t="s">
        <v>38013</v>
      </c>
      <c r="CO6583" s="54">
        <v>19</v>
      </c>
      <c r="CP6583" s="54">
        <v>56</v>
      </c>
      <c r="CQ6583" s="55">
        <f t="shared" si="102"/>
        <v>0.3392857142857143</v>
      </c>
      <c r="CR6583" s="52" t="s">
        <v>28921</v>
      </c>
    </row>
    <row r="6584" spans="81:96">
      <c r="CC6584" s="52">
        <v>6583</v>
      </c>
      <c r="CD6584" s="53" t="s">
        <v>38028</v>
      </c>
      <c r="CE6584" s="53" t="s">
        <v>38029</v>
      </c>
      <c r="CF6584" s="54">
        <v>26103</v>
      </c>
      <c r="CG6584" s="54">
        <v>1.6140000000000001</v>
      </c>
      <c r="CH6584" s="54">
        <v>1.6180000000000001</v>
      </c>
      <c r="CI6584" s="54">
        <v>0.31900000000000001</v>
      </c>
      <c r="CJ6584" s="54">
        <v>1528</v>
      </c>
      <c r="CK6584" s="54">
        <v>9.1999999999999993</v>
      </c>
      <c r="CL6584" s="54">
        <v>4.6820000000000001E-2</v>
      </c>
      <c r="CM6584" s="54">
        <v>0.58599999999999997</v>
      </c>
      <c r="CN6584" s="53" t="s">
        <v>38013</v>
      </c>
      <c r="CO6584" s="54">
        <v>20</v>
      </c>
      <c r="CP6584" s="54">
        <v>56</v>
      </c>
      <c r="CQ6584" s="55">
        <f t="shared" si="102"/>
        <v>0.35714285714285715</v>
      </c>
      <c r="CR6584" s="52" t="s">
        <v>28921</v>
      </c>
    </row>
    <row r="6585" spans="81:96">
      <c r="CC6585" s="52">
        <v>6584</v>
      </c>
      <c r="CD6585" s="53" t="s">
        <v>38030</v>
      </c>
      <c r="CE6585" s="53" t="s">
        <v>38031</v>
      </c>
      <c r="CF6585" s="54">
        <v>1957</v>
      </c>
      <c r="CG6585" s="54">
        <v>1.55</v>
      </c>
      <c r="CH6585" s="54">
        <v>1.492</v>
      </c>
      <c r="CI6585" s="54">
        <v>0.33200000000000002</v>
      </c>
      <c r="CJ6585" s="54">
        <v>214</v>
      </c>
      <c r="CK6585" s="54">
        <v>7.8</v>
      </c>
      <c r="CL6585" s="54">
        <v>2.3700000000000001E-3</v>
      </c>
      <c r="CM6585" s="54">
        <v>0.31</v>
      </c>
      <c r="CN6585" s="53" t="s">
        <v>38013</v>
      </c>
      <c r="CO6585" s="54">
        <v>21</v>
      </c>
      <c r="CP6585" s="54">
        <v>56</v>
      </c>
      <c r="CQ6585" s="55">
        <f t="shared" si="102"/>
        <v>0.375</v>
      </c>
      <c r="CR6585" s="52" t="s">
        <v>28921</v>
      </c>
    </row>
    <row r="6586" spans="81:96">
      <c r="CC6586" s="52">
        <v>6585</v>
      </c>
      <c r="CD6586" s="53" t="s">
        <v>35425</v>
      </c>
      <c r="CE6586" s="53" t="s">
        <v>35426</v>
      </c>
      <c r="CF6586" s="54">
        <v>1922</v>
      </c>
      <c r="CG6586" s="54">
        <v>1.5169999999999999</v>
      </c>
      <c r="CH6586" s="54">
        <v>1.8560000000000001</v>
      </c>
      <c r="CI6586" s="54">
        <v>0.34499999999999997</v>
      </c>
      <c r="CJ6586" s="54">
        <v>110</v>
      </c>
      <c r="CK6586" s="54">
        <v>7.2</v>
      </c>
      <c r="CL6586" s="54">
        <v>4.1099999999999999E-3</v>
      </c>
      <c r="CM6586" s="54">
        <v>0.622</v>
      </c>
      <c r="CN6586" s="53" t="s">
        <v>38013</v>
      </c>
      <c r="CO6586" s="54">
        <v>22</v>
      </c>
      <c r="CP6586" s="54">
        <v>56</v>
      </c>
      <c r="CQ6586" s="55">
        <f t="shared" si="102"/>
        <v>0.39285714285714285</v>
      </c>
      <c r="CR6586" s="52" t="s">
        <v>28921</v>
      </c>
    </row>
    <row r="6587" spans="81:96">
      <c r="CC6587" s="52">
        <v>6586</v>
      </c>
      <c r="CD6587" s="53" t="s">
        <v>29634</v>
      </c>
      <c r="CE6587" s="53" t="s">
        <v>29635</v>
      </c>
      <c r="CF6587" s="54">
        <v>3151</v>
      </c>
      <c r="CG6587" s="54">
        <v>1.5</v>
      </c>
      <c r="CH6587" s="54">
        <v>2.165</v>
      </c>
      <c r="CI6587" s="54">
        <v>0.34499999999999997</v>
      </c>
      <c r="CJ6587" s="54">
        <v>84</v>
      </c>
      <c r="CK6587" s="54" t="s">
        <v>28918</v>
      </c>
      <c r="CL6587" s="54">
        <v>3.6099999999999999E-3</v>
      </c>
      <c r="CM6587" s="54">
        <v>0.69499999999999995</v>
      </c>
      <c r="CN6587" s="53" t="s">
        <v>38013</v>
      </c>
      <c r="CO6587" s="54">
        <v>23</v>
      </c>
      <c r="CP6587" s="54">
        <v>56</v>
      </c>
      <c r="CQ6587" s="55">
        <f t="shared" si="102"/>
        <v>0.4107142857142857</v>
      </c>
      <c r="CR6587" s="52" t="s">
        <v>28921</v>
      </c>
    </row>
    <row r="6588" spans="81:96">
      <c r="CC6588" s="52">
        <v>6587</v>
      </c>
      <c r="CD6588" s="53" t="s">
        <v>440</v>
      </c>
      <c r="CE6588" s="53" t="s">
        <v>448</v>
      </c>
      <c r="CF6588" s="54">
        <v>3037</v>
      </c>
      <c r="CG6588" s="54">
        <v>1.484</v>
      </c>
      <c r="CH6588" s="54">
        <v>1.4239999999999999</v>
      </c>
      <c r="CI6588" s="54">
        <v>0.41499999999999998</v>
      </c>
      <c r="CJ6588" s="54">
        <v>547</v>
      </c>
      <c r="CK6588" s="54">
        <v>3.3</v>
      </c>
      <c r="CL6588" s="54">
        <v>7.7299999999999999E-3</v>
      </c>
      <c r="CM6588" s="54">
        <v>0.34100000000000003</v>
      </c>
      <c r="CN6588" s="53" t="s">
        <v>38013</v>
      </c>
      <c r="CO6588" s="54">
        <v>24</v>
      </c>
      <c r="CP6588" s="54">
        <v>56</v>
      </c>
      <c r="CQ6588" s="55">
        <f t="shared" si="102"/>
        <v>0.42857142857142855</v>
      </c>
      <c r="CR6588" s="52" t="s">
        <v>28921</v>
      </c>
    </row>
    <row r="6589" spans="81:96">
      <c r="CC6589" s="52">
        <v>6588</v>
      </c>
      <c r="CD6589" s="53" t="s">
        <v>35654</v>
      </c>
      <c r="CE6589" s="53" t="s">
        <v>35655</v>
      </c>
      <c r="CF6589" s="54">
        <v>9613</v>
      </c>
      <c r="CG6589" s="54">
        <v>1.4330000000000001</v>
      </c>
      <c r="CH6589" s="54">
        <v>1.534</v>
      </c>
      <c r="CI6589" s="54">
        <v>0.30199999999999999</v>
      </c>
      <c r="CJ6589" s="54">
        <v>447</v>
      </c>
      <c r="CK6589" s="54">
        <v>7.9</v>
      </c>
      <c r="CL6589" s="54">
        <v>1.7829999999999999E-2</v>
      </c>
      <c r="CM6589" s="54">
        <v>0.499</v>
      </c>
      <c r="CN6589" s="53" t="s">
        <v>38013</v>
      </c>
      <c r="CO6589" s="54">
        <v>25</v>
      </c>
      <c r="CP6589" s="54">
        <v>56</v>
      </c>
      <c r="CQ6589" s="55">
        <f t="shared" si="102"/>
        <v>0.44642857142857145</v>
      </c>
      <c r="CR6589" s="52" t="s">
        <v>28921</v>
      </c>
    </row>
    <row r="6590" spans="81:96">
      <c r="CC6590" s="52">
        <v>6589</v>
      </c>
      <c r="CD6590" s="53" t="s">
        <v>38032</v>
      </c>
      <c r="CE6590" s="53" t="s">
        <v>38033</v>
      </c>
      <c r="CF6590" s="54">
        <v>3857</v>
      </c>
      <c r="CG6590" s="54">
        <v>1.399</v>
      </c>
      <c r="CH6590" s="54">
        <v>1.2869999999999999</v>
      </c>
      <c r="CI6590" s="54">
        <v>0.311</v>
      </c>
      <c r="CJ6590" s="54">
        <v>675</v>
      </c>
      <c r="CK6590" s="54">
        <v>3.1</v>
      </c>
      <c r="CL6590" s="54">
        <v>1.566E-2</v>
      </c>
      <c r="CM6590" s="54">
        <v>0.48299999999999998</v>
      </c>
      <c r="CN6590" s="53" t="s">
        <v>38013</v>
      </c>
      <c r="CO6590" s="54">
        <v>26</v>
      </c>
      <c r="CP6590" s="54">
        <v>56</v>
      </c>
      <c r="CQ6590" s="55">
        <f t="shared" si="102"/>
        <v>0.4642857142857143</v>
      </c>
      <c r="CR6590" s="52" t="s">
        <v>28921</v>
      </c>
    </row>
    <row r="6591" spans="81:96">
      <c r="CC6591" s="52">
        <v>6590</v>
      </c>
      <c r="CD6591" s="53" t="s">
        <v>38034</v>
      </c>
      <c r="CE6591" s="53" t="s">
        <v>38035</v>
      </c>
      <c r="CF6591" s="54">
        <v>467</v>
      </c>
      <c r="CG6591" s="54">
        <v>1.3979999999999999</v>
      </c>
      <c r="CH6591" s="54">
        <v>1.304</v>
      </c>
      <c r="CI6591" s="54">
        <v>0.23300000000000001</v>
      </c>
      <c r="CJ6591" s="54">
        <v>60</v>
      </c>
      <c r="CK6591" s="54">
        <v>4.9000000000000004</v>
      </c>
      <c r="CL6591" s="54">
        <v>8.1999999999999998E-4</v>
      </c>
      <c r="CM6591" s="54">
        <v>0.27</v>
      </c>
      <c r="CN6591" s="53" t="s">
        <v>38013</v>
      </c>
      <c r="CO6591" s="54">
        <v>27</v>
      </c>
      <c r="CP6591" s="54">
        <v>56</v>
      </c>
      <c r="CQ6591" s="55">
        <f t="shared" si="102"/>
        <v>0.48214285714285715</v>
      </c>
      <c r="CR6591" s="52" t="s">
        <v>28921</v>
      </c>
    </row>
    <row r="6592" spans="81:96">
      <c r="CC6592" s="52">
        <v>6591</v>
      </c>
      <c r="CD6592" s="53" t="s">
        <v>34828</v>
      </c>
      <c r="CE6592" s="53" t="s">
        <v>34829</v>
      </c>
      <c r="CF6592" s="54">
        <v>568</v>
      </c>
      <c r="CG6592" s="54">
        <v>1.3680000000000001</v>
      </c>
      <c r="CH6592" s="54">
        <v>1.3520000000000001</v>
      </c>
      <c r="CI6592" s="54">
        <v>0.26500000000000001</v>
      </c>
      <c r="CJ6592" s="54">
        <v>117</v>
      </c>
      <c r="CK6592" s="54">
        <v>3.9</v>
      </c>
      <c r="CL6592" s="54">
        <v>1.41E-3</v>
      </c>
      <c r="CM6592" s="54">
        <v>0.29799999999999999</v>
      </c>
      <c r="CN6592" s="53" t="s">
        <v>38013</v>
      </c>
      <c r="CO6592" s="54">
        <v>28</v>
      </c>
      <c r="CP6592" s="54">
        <v>56</v>
      </c>
      <c r="CQ6592" s="55">
        <f t="shared" si="102"/>
        <v>0.5</v>
      </c>
      <c r="CR6592" s="52" t="s">
        <v>28938</v>
      </c>
    </row>
    <row r="6593" spans="81:96">
      <c r="CC6593" s="52">
        <v>6592</v>
      </c>
      <c r="CD6593" s="53" t="s">
        <v>34518</v>
      </c>
      <c r="CE6593" s="53" t="s">
        <v>34519</v>
      </c>
      <c r="CF6593" s="54">
        <v>5814</v>
      </c>
      <c r="CG6593" s="54">
        <v>1.2909999999999999</v>
      </c>
      <c r="CH6593" s="54">
        <v>1.5569999999999999</v>
      </c>
      <c r="CI6593" s="54">
        <v>0.20799999999999999</v>
      </c>
      <c r="CJ6593" s="54">
        <v>207</v>
      </c>
      <c r="CK6593" s="54" t="s">
        <v>28918</v>
      </c>
      <c r="CL6593" s="54">
        <v>7.6600000000000001E-3</v>
      </c>
      <c r="CM6593" s="54">
        <v>0.51700000000000002</v>
      </c>
      <c r="CN6593" s="53" t="s">
        <v>38013</v>
      </c>
      <c r="CO6593" s="54">
        <v>29</v>
      </c>
      <c r="CP6593" s="54">
        <v>56</v>
      </c>
      <c r="CQ6593" s="55">
        <f t="shared" si="102"/>
        <v>0.5178571428571429</v>
      </c>
      <c r="CR6593" s="52" t="s">
        <v>28938</v>
      </c>
    </row>
    <row r="6594" spans="81:96">
      <c r="CC6594" s="52">
        <v>6593</v>
      </c>
      <c r="CD6594" s="53" t="s">
        <v>38036</v>
      </c>
      <c r="CE6594" s="53" t="s">
        <v>38037</v>
      </c>
      <c r="CF6594" s="54">
        <v>210</v>
      </c>
      <c r="CG6594" s="54">
        <v>1.2689999999999999</v>
      </c>
      <c r="CH6594" s="54">
        <v>1.627</v>
      </c>
      <c r="CI6594" s="54">
        <v>0.34399999999999997</v>
      </c>
      <c r="CJ6594" s="54">
        <v>90</v>
      </c>
      <c r="CK6594" s="54">
        <v>2.6</v>
      </c>
      <c r="CL6594" s="54">
        <v>8.4000000000000003E-4</v>
      </c>
      <c r="CM6594" s="54">
        <v>0.48199999999999998</v>
      </c>
      <c r="CN6594" s="53" t="s">
        <v>38013</v>
      </c>
      <c r="CO6594" s="54">
        <v>30</v>
      </c>
      <c r="CP6594" s="54">
        <v>56</v>
      </c>
      <c r="CQ6594" s="55">
        <f t="shared" ref="CQ6594:CQ6657" si="103">CO6594/CP6594</f>
        <v>0.5357142857142857</v>
      </c>
      <c r="CR6594" s="52" t="s">
        <v>28938</v>
      </c>
    </row>
    <row r="6595" spans="81:96">
      <c r="CC6595" s="52">
        <v>6594</v>
      </c>
      <c r="CD6595" s="53" t="s">
        <v>38038</v>
      </c>
      <c r="CE6595" s="53" t="s">
        <v>38039</v>
      </c>
      <c r="CF6595" s="54">
        <v>23666</v>
      </c>
      <c r="CG6595" s="54">
        <v>1.216</v>
      </c>
      <c r="CH6595" s="54">
        <v>1.165</v>
      </c>
      <c r="CI6595" s="54">
        <v>0.38700000000000001</v>
      </c>
      <c r="CJ6595" s="54">
        <v>1030</v>
      </c>
      <c r="CK6595" s="54">
        <v>8.8000000000000007</v>
      </c>
      <c r="CL6595" s="54">
        <v>4.5499999999999999E-2</v>
      </c>
      <c r="CM6595" s="54">
        <v>0.41499999999999998</v>
      </c>
      <c r="CN6595" s="53" t="s">
        <v>38013</v>
      </c>
      <c r="CO6595" s="54">
        <v>31</v>
      </c>
      <c r="CP6595" s="54">
        <v>56</v>
      </c>
      <c r="CQ6595" s="55">
        <f t="shared" si="103"/>
        <v>0.5535714285714286</v>
      </c>
      <c r="CR6595" s="52" t="s">
        <v>28938</v>
      </c>
    </row>
    <row r="6596" spans="81:96">
      <c r="CC6596" s="52">
        <v>6595</v>
      </c>
      <c r="CD6596" s="53" t="s">
        <v>35101</v>
      </c>
      <c r="CE6596" s="53" t="s">
        <v>35102</v>
      </c>
      <c r="CF6596" s="54">
        <v>364</v>
      </c>
      <c r="CG6596" s="54">
        <v>1.1819999999999999</v>
      </c>
      <c r="CH6596" s="54"/>
      <c r="CI6596" s="54">
        <v>1.4999999999999999E-2</v>
      </c>
      <c r="CJ6596" s="54">
        <v>65</v>
      </c>
      <c r="CK6596" s="54">
        <v>5.0999999999999996</v>
      </c>
      <c r="CL6596" s="54">
        <v>1.32E-3</v>
      </c>
      <c r="CM6596" s="54"/>
      <c r="CN6596" s="53" t="s">
        <v>38013</v>
      </c>
      <c r="CO6596" s="54">
        <v>32</v>
      </c>
      <c r="CP6596" s="54">
        <v>56</v>
      </c>
      <c r="CQ6596" s="55">
        <f t="shared" si="103"/>
        <v>0.5714285714285714</v>
      </c>
      <c r="CR6596" s="52" t="s">
        <v>28938</v>
      </c>
    </row>
    <row r="6597" spans="81:96">
      <c r="CC6597" s="52">
        <v>6596</v>
      </c>
      <c r="CD6597" s="53" t="s">
        <v>38040</v>
      </c>
      <c r="CE6597" s="53" t="s">
        <v>38041</v>
      </c>
      <c r="CF6597" s="54">
        <v>1981</v>
      </c>
      <c r="CG6597" s="54">
        <v>1.125</v>
      </c>
      <c r="CH6597" s="54">
        <v>1.472</v>
      </c>
      <c r="CI6597" s="54">
        <v>0</v>
      </c>
      <c r="CJ6597" s="54">
        <v>12</v>
      </c>
      <c r="CK6597" s="54" t="s">
        <v>28918</v>
      </c>
      <c r="CL6597" s="54">
        <v>1.23E-3</v>
      </c>
      <c r="CM6597" s="54">
        <v>0.63</v>
      </c>
      <c r="CN6597" s="53" t="s">
        <v>38013</v>
      </c>
      <c r="CO6597" s="54">
        <v>33</v>
      </c>
      <c r="CP6597" s="54">
        <v>56</v>
      </c>
      <c r="CQ6597" s="55">
        <f t="shared" si="103"/>
        <v>0.5892857142857143</v>
      </c>
      <c r="CR6597" s="52" t="s">
        <v>28938</v>
      </c>
    </row>
    <row r="6598" spans="81:96">
      <c r="CC6598" s="52">
        <v>6597</v>
      </c>
      <c r="CD6598" s="53" t="s">
        <v>38042</v>
      </c>
      <c r="CE6598" s="53" t="s">
        <v>38043</v>
      </c>
      <c r="CF6598" s="54">
        <v>15706</v>
      </c>
      <c r="CG6598" s="54">
        <v>1.1240000000000001</v>
      </c>
      <c r="CH6598" s="54">
        <v>1.226</v>
      </c>
      <c r="CI6598" s="54">
        <v>0.254</v>
      </c>
      <c r="CJ6598" s="54">
        <v>619</v>
      </c>
      <c r="CK6598" s="54">
        <v>9.1999999999999993</v>
      </c>
      <c r="CL6598" s="54">
        <v>2.368E-2</v>
      </c>
      <c r="CM6598" s="54">
        <v>0.40699999999999997</v>
      </c>
      <c r="CN6598" s="53" t="s">
        <v>38013</v>
      </c>
      <c r="CO6598" s="54">
        <v>34</v>
      </c>
      <c r="CP6598" s="54">
        <v>56</v>
      </c>
      <c r="CQ6598" s="55">
        <f t="shared" si="103"/>
        <v>0.6071428571428571</v>
      </c>
      <c r="CR6598" s="52" t="s">
        <v>28938</v>
      </c>
    </row>
    <row r="6599" spans="81:96">
      <c r="CC6599" s="52">
        <v>6598</v>
      </c>
      <c r="CD6599" s="53" t="s">
        <v>38044</v>
      </c>
      <c r="CE6599" s="53" t="s">
        <v>38045</v>
      </c>
      <c r="CF6599" s="54">
        <v>110</v>
      </c>
      <c r="CG6599" s="54">
        <v>1.071</v>
      </c>
      <c r="CH6599" s="54">
        <v>0.95899999999999996</v>
      </c>
      <c r="CI6599" s="54">
        <v>6.7000000000000004E-2</v>
      </c>
      <c r="CJ6599" s="54">
        <v>15</v>
      </c>
      <c r="CK6599" s="54">
        <v>4.4000000000000004</v>
      </c>
      <c r="CL6599" s="54">
        <v>3.4000000000000002E-4</v>
      </c>
      <c r="CM6599" s="54">
        <v>0.29699999999999999</v>
      </c>
      <c r="CN6599" s="53" t="s">
        <v>38013</v>
      </c>
      <c r="CO6599" s="54">
        <v>35</v>
      </c>
      <c r="CP6599" s="54">
        <v>56</v>
      </c>
      <c r="CQ6599" s="55">
        <f t="shared" si="103"/>
        <v>0.625</v>
      </c>
      <c r="CR6599" s="52" t="s">
        <v>28938</v>
      </c>
    </row>
    <row r="6600" spans="81:96">
      <c r="CC6600" s="52">
        <v>6599</v>
      </c>
      <c r="CD6600" s="53" t="s">
        <v>35533</v>
      </c>
      <c r="CE6600" s="53" t="s">
        <v>35534</v>
      </c>
      <c r="CF6600" s="54">
        <v>1103</v>
      </c>
      <c r="CG6600" s="54">
        <v>1.04</v>
      </c>
      <c r="CH6600" s="54">
        <v>1.2290000000000001</v>
      </c>
      <c r="CI6600" s="54">
        <v>0.14899999999999999</v>
      </c>
      <c r="CJ6600" s="54">
        <v>94</v>
      </c>
      <c r="CK6600" s="54">
        <v>7.7</v>
      </c>
      <c r="CL6600" s="54">
        <v>1.6199999999999999E-3</v>
      </c>
      <c r="CM6600" s="54">
        <v>0.29599999999999999</v>
      </c>
      <c r="CN6600" s="53" t="s">
        <v>38013</v>
      </c>
      <c r="CO6600" s="54">
        <v>36</v>
      </c>
      <c r="CP6600" s="54">
        <v>56</v>
      </c>
      <c r="CQ6600" s="55">
        <f t="shared" si="103"/>
        <v>0.6428571428571429</v>
      </c>
      <c r="CR6600" s="52" t="s">
        <v>28938</v>
      </c>
    </row>
    <row r="6601" spans="81:96">
      <c r="CC6601" s="52">
        <v>6600</v>
      </c>
      <c r="CD6601" s="53" t="s">
        <v>32727</v>
      </c>
      <c r="CE6601" s="53" t="s">
        <v>32728</v>
      </c>
      <c r="CF6601" s="54">
        <v>768</v>
      </c>
      <c r="CG6601" s="54">
        <v>1.0329999999999999</v>
      </c>
      <c r="CH6601" s="54">
        <v>1.01</v>
      </c>
      <c r="CI6601" s="54">
        <v>0.13900000000000001</v>
      </c>
      <c r="CJ6601" s="54">
        <v>36</v>
      </c>
      <c r="CK6601" s="54">
        <v>8.8000000000000007</v>
      </c>
      <c r="CL6601" s="54">
        <v>7.6000000000000004E-4</v>
      </c>
      <c r="CM6601" s="54">
        <v>0.24099999999999999</v>
      </c>
      <c r="CN6601" s="53" t="s">
        <v>38013</v>
      </c>
      <c r="CO6601" s="54">
        <v>37</v>
      </c>
      <c r="CP6601" s="54">
        <v>56</v>
      </c>
      <c r="CQ6601" s="55">
        <f t="shared" si="103"/>
        <v>0.6607142857142857</v>
      </c>
      <c r="CR6601" s="52" t="s">
        <v>28938</v>
      </c>
    </row>
    <row r="6602" spans="81:96">
      <c r="CC6602" s="52">
        <v>6601</v>
      </c>
      <c r="CD6602" s="53" t="s">
        <v>38046</v>
      </c>
      <c r="CE6602" s="53" t="s">
        <v>38047</v>
      </c>
      <c r="CF6602" s="54">
        <v>269</v>
      </c>
      <c r="CG6602" s="54">
        <v>0.98899999999999999</v>
      </c>
      <c r="CH6602" s="54">
        <v>0.83199999999999996</v>
      </c>
      <c r="CI6602" s="54">
        <v>0.16300000000000001</v>
      </c>
      <c r="CJ6602" s="54">
        <v>49</v>
      </c>
      <c r="CK6602" s="54">
        <v>4.3</v>
      </c>
      <c r="CL6602" s="54">
        <v>5.2999999999999998E-4</v>
      </c>
      <c r="CM6602" s="54">
        <v>0.17199999999999999</v>
      </c>
      <c r="CN6602" s="53" t="s">
        <v>38013</v>
      </c>
      <c r="CO6602" s="54">
        <v>38</v>
      </c>
      <c r="CP6602" s="54">
        <v>56</v>
      </c>
      <c r="CQ6602" s="55">
        <f t="shared" si="103"/>
        <v>0.6785714285714286</v>
      </c>
      <c r="CR6602" s="52" t="s">
        <v>28938</v>
      </c>
    </row>
    <row r="6603" spans="81:96">
      <c r="CC6603" s="52">
        <v>6602</v>
      </c>
      <c r="CD6603" s="53" t="s">
        <v>29652</v>
      </c>
      <c r="CE6603" s="53" t="s">
        <v>29653</v>
      </c>
      <c r="CF6603" s="54">
        <v>2874</v>
      </c>
      <c r="CG6603" s="54">
        <v>0.97799999999999998</v>
      </c>
      <c r="CH6603" s="54">
        <v>1.0780000000000001</v>
      </c>
      <c r="CI6603" s="54">
        <v>7.0999999999999994E-2</v>
      </c>
      <c r="CJ6603" s="54">
        <v>169</v>
      </c>
      <c r="CK6603" s="54" t="s">
        <v>28918</v>
      </c>
      <c r="CL6603" s="54">
        <v>3.6700000000000001E-3</v>
      </c>
      <c r="CM6603" s="54">
        <v>0.40100000000000002</v>
      </c>
      <c r="CN6603" s="53" t="s">
        <v>38013</v>
      </c>
      <c r="CO6603" s="54">
        <v>39</v>
      </c>
      <c r="CP6603" s="54">
        <v>56</v>
      </c>
      <c r="CQ6603" s="55">
        <f t="shared" si="103"/>
        <v>0.6964285714285714</v>
      </c>
      <c r="CR6603" s="52" t="s">
        <v>28938</v>
      </c>
    </row>
    <row r="6604" spans="81:96">
      <c r="CC6604" s="52">
        <v>6603</v>
      </c>
      <c r="CD6604" s="53" t="s">
        <v>31293</v>
      </c>
      <c r="CE6604" s="53" t="s">
        <v>31294</v>
      </c>
      <c r="CF6604" s="54">
        <v>763</v>
      </c>
      <c r="CG6604" s="54">
        <v>0.96599999999999997</v>
      </c>
      <c r="CH6604" s="54">
        <v>0.95</v>
      </c>
      <c r="CI6604" s="54">
        <v>0.16300000000000001</v>
      </c>
      <c r="CJ6604" s="54">
        <v>49</v>
      </c>
      <c r="CK6604" s="54">
        <v>7.4</v>
      </c>
      <c r="CL6604" s="54">
        <v>1.01E-3</v>
      </c>
      <c r="CM6604" s="54">
        <v>0.2</v>
      </c>
      <c r="CN6604" s="53" t="s">
        <v>38013</v>
      </c>
      <c r="CO6604" s="54">
        <v>40</v>
      </c>
      <c r="CP6604" s="54">
        <v>56</v>
      </c>
      <c r="CQ6604" s="55">
        <f t="shared" si="103"/>
        <v>0.7142857142857143</v>
      </c>
      <c r="CR6604" s="52" t="s">
        <v>28938</v>
      </c>
    </row>
    <row r="6605" spans="81:96">
      <c r="CC6605" s="52">
        <v>6604</v>
      </c>
      <c r="CD6605" s="53" t="s">
        <v>20074</v>
      </c>
      <c r="CE6605" s="53" t="s">
        <v>20072</v>
      </c>
      <c r="CF6605" s="54">
        <v>557</v>
      </c>
      <c r="CG6605" s="54">
        <v>0.96199999999999997</v>
      </c>
      <c r="CH6605" s="54">
        <v>1.109</v>
      </c>
      <c r="CI6605" s="54">
        <v>0.11600000000000001</v>
      </c>
      <c r="CJ6605" s="54">
        <v>112</v>
      </c>
      <c r="CK6605" s="54">
        <v>4.5</v>
      </c>
      <c r="CL6605" s="54">
        <v>1.3699999999999999E-3</v>
      </c>
      <c r="CM6605" s="54">
        <v>0.28299999999999997</v>
      </c>
      <c r="CN6605" s="53" t="s">
        <v>38013</v>
      </c>
      <c r="CO6605" s="54">
        <v>41</v>
      </c>
      <c r="CP6605" s="54">
        <v>56</v>
      </c>
      <c r="CQ6605" s="55">
        <f t="shared" si="103"/>
        <v>0.7321428571428571</v>
      </c>
      <c r="CR6605" s="52" t="s">
        <v>28938</v>
      </c>
    </row>
    <row r="6606" spans="81:96">
      <c r="CC6606" s="52">
        <v>6605</v>
      </c>
      <c r="CD6606" s="53" t="s">
        <v>38048</v>
      </c>
      <c r="CE6606" s="53" t="s">
        <v>38049</v>
      </c>
      <c r="CF6606" s="54">
        <v>332</v>
      </c>
      <c r="CG6606" s="54">
        <v>0.92500000000000004</v>
      </c>
      <c r="CH6606" s="54">
        <v>0.94699999999999995</v>
      </c>
      <c r="CI6606" s="54">
        <v>0.13300000000000001</v>
      </c>
      <c r="CJ6606" s="54">
        <v>60</v>
      </c>
      <c r="CK6606" s="54">
        <v>3.4</v>
      </c>
      <c r="CL6606" s="54">
        <v>1.09E-3</v>
      </c>
      <c r="CM6606" s="54">
        <v>0.22600000000000001</v>
      </c>
      <c r="CN6606" s="53" t="s">
        <v>38013</v>
      </c>
      <c r="CO6606" s="54">
        <v>42</v>
      </c>
      <c r="CP6606" s="54">
        <v>56</v>
      </c>
      <c r="CQ6606" s="55">
        <f t="shared" si="103"/>
        <v>0.75</v>
      </c>
      <c r="CR6606" s="52" t="s">
        <v>28953</v>
      </c>
    </row>
    <row r="6607" spans="81:96">
      <c r="CC6607" s="52">
        <v>6606</v>
      </c>
      <c r="CD6607" s="53" t="s">
        <v>38050</v>
      </c>
      <c r="CE6607" s="53" t="s">
        <v>38051</v>
      </c>
      <c r="CF6607" s="54">
        <v>160</v>
      </c>
      <c r="CG6607" s="54">
        <v>0.78600000000000003</v>
      </c>
      <c r="CH6607" s="54">
        <v>0.77300000000000002</v>
      </c>
      <c r="CI6607" s="54">
        <v>0.17599999999999999</v>
      </c>
      <c r="CJ6607" s="54">
        <v>34</v>
      </c>
      <c r="CK6607" s="54">
        <v>3.9</v>
      </c>
      <c r="CL6607" s="54">
        <v>2.0000000000000001E-4</v>
      </c>
      <c r="CM6607" s="54">
        <v>8.1000000000000003E-2</v>
      </c>
      <c r="CN6607" s="53" t="s">
        <v>38013</v>
      </c>
      <c r="CO6607" s="54">
        <v>43</v>
      </c>
      <c r="CP6607" s="54">
        <v>56</v>
      </c>
      <c r="CQ6607" s="55">
        <f t="shared" si="103"/>
        <v>0.7678571428571429</v>
      </c>
      <c r="CR6607" s="52" t="s">
        <v>28953</v>
      </c>
    </row>
    <row r="6608" spans="81:96">
      <c r="CC6608" s="52">
        <v>6607</v>
      </c>
      <c r="CD6608" s="53" t="s">
        <v>2902</v>
      </c>
      <c r="CE6608" s="53" t="s">
        <v>2900</v>
      </c>
      <c r="CF6608" s="54">
        <v>371</v>
      </c>
      <c r="CG6608" s="54">
        <v>0.74</v>
      </c>
      <c r="CH6608" s="54">
        <v>0.72499999999999998</v>
      </c>
      <c r="CI6608" s="54">
        <v>0.255</v>
      </c>
      <c r="CJ6608" s="54">
        <v>51</v>
      </c>
      <c r="CK6608" s="54">
        <v>7.6</v>
      </c>
      <c r="CL6608" s="54">
        <v>5.6999999999999998E-4</v>
      </c>
      <c r="CM6608" s="54">
        <v>0.191</v>
      </c>
      <c r="CN6608" s="53" t="s">
        <v>38013</v>
      </c>
      <c r="CO6608" s="54">
        <v>44</v>
      </c>
      <c r="CP6608" s="54">
        <v>56</v>
      </c>
      <c r="CQ6608" s="55">
        <f t="shared" si="103"/>
        <v>0.7857142857142857</v>
      </c>
      <c r="CR6608" s="52" t="s">
        <v>28953</v>
      </c>
    </row>
    <row r="6609" spans="81:96">
      <c r="CC6609" s="52">
        <v>6608</v>
      </c>
      <c r="CD6609" s="53" t="s">
        <v>32061</v>
      </c>
      <c r="CE6609" s="53" t="s">
        <v>32062</v>
      </c>
      <c r="CF6609" s="54">
        <v>259</v>
      </c>
      <c r="CG6609" s="54">
        <v>0.69</v>
      </c>
      <c r="CH6609" s="54">
        <v>0.71699999999999997</v>
      </c>
      <c r="CI6609" s="54">
        <v>0.28599999999999998</v>
      </c>
      <c r="CJ6609" s="54">
        <v>7</v>
      </c>
      <c r="CK6609" s="54">
        <v>7.5</v>
      </c>
      <c r="CL6609" s="54">
        <v>5.8E-4</v>
      </c>
      <c r="CM6609" s="54">
        <v>0.371</v>
      </c>
      <c r="CN6609" s="53" t="s">
        <v>38013</v>
      </c>
      <c r="CO6609" s="54">
        <v>45</v>
      </c>
      <c r="CP6609" s="54">
        <v>56</v>
      </c>
      <c r="CQ6609" s="55">
        <f t="shared" si="103"/>
        <v>0.8035714285714286</v>
      </c>
      <c r="CR6609" s="52" t="s">
        <v>28953</v>
      </c>
    </row>
    <row r="6610" spans="81:96">
      <c r="CC6610" s="52">
        <v>6609</v>
      </c>
      <c r="CD6610" s="53" t="s">
        <v>31301</v>
      </c>
      <c r="CE6610" s="53" t="s">
        <v>31302</v>
      </c>
      <c r="CF6610" s="54">
        <v>241</v>
      </c>
      <c r="CG6610" s="54">
        <v>0.53900000000000003</v>
      </c>
      <c r="CH6610" s="54">
        <v>0.45700000000000002</v>
      </c>
      <c r="CI6610" s="54">
        <v>0.189</v>
      </c>
      <c r="CJ6610" s="54">
        <v>53</v>
      </c>
      <c r="CK6610" s="54">
        <v>6.5</v>
      </c>
      <c r="CL6610" s="54">
        <v>4.0999999999999999E-4</v>
      </c>
      <c r="CM6610" s="54">
        <v>0.11600000000000001</v>
      </c>
      <c r="CN6610" s="53" t="s">
        <v>38013</v>
      </c>
      <c r="CO6610" s="54">
        <v>46</v>
      </c>
      <c r="CP6610" s="54">
        <v>56</v>
      </c>
      <c r="CQ6610" s="55">
        <f t="shared" si="103"/>
        <v>0.8214285714285714</v>
      </c>
      <c r="CR6610" s="52" t="s">
        <v>28953</v>
      </c>
    </row>
    <row r="6611" spans="81:96">
      <c r="CC6611" s="52">
        <v>6610</v>
      </c>
      <c r="CD6611" s="53" t="s">
        <v>35183</v>
      </c>
      <c r="CE6611" s="53" t="s">
        <v>35184</v>
      </c>
      <c r="CF6611" s="54">
        <v>310</v>
      </c>
      <c r="CG6611" s="54">
        <v>0.53800000000000003</v>
      </c>
      <c r="CH6611" s="54">
        <v>0.64700000000000002</v>
      </c>
      <c r="CI6611" s="54">
        <v>0.125</v>
      </c>
      <c r="CJ6611" s="54">
        <v>40</v>
      </c>
      <c r="CK6611" s="54">
        <v>6.8</v>
      </c>
      <c r="CL6611" s="54">
        <v>6.0999999999999997E-4</v>
      </c>
      <c r="CM6611" s="54">
        <v>0.20699999999999999</v>
      </c>
      <c r="CN6611" s="53" t="s">
        <v>38013</v>
      </c>
      <c r="CO6611" s="54">
        <v>47</v>
      </c>
      <c r="CP6611" s="54">
        <v>56</v>
      </c>
      <c r="CQ6611" s="55">
        <f t="shared" si="103"/>
        <v>0.8392857142857143</v>
      </c>
      <c r="CR6611" s="52" t="s">
        <v>28953</v>
      </c>
    </row>
    <row r="6612" spans="81:96">
      <c r="CC6612" s="52">
        <v>6611</v>
      </c>
      <c r="CD6612" s="53" t="s">
        <v>38052</v>
      </c>
      <c r="CE6612" s="53" t="s">
        <v>38053</v>
      </c>
      <c r="CF6612" s="54">
        <v>572</v>
      </c>
      <c r="CG6612" s="54">
        <v>0.53500000000000003</v>
      </c>
      <c r="CH6612" s="54">
        <v>0.56200000000000006</v>
      </c>
      <c r="CI6612" s="54">
        <v>5.8000000000000003E-2</v>
      </c>
      <c r="CJ6612" s="54">
        <v>69</v>
      </c>
      <c r="CK6612" s="54">
        <v>8.5</v>
      </c>
      <c r="CL6612" s="54">
        <v>1.0499999999999999E-3</v>
      </c>
      <c r="CM6612" s="54">
        <v>0.191</v>
      </c>
      <c r="CN6612" s="53" t="s">
        <v>38013</v>
      </c>
      <c r="CO6612" s="54">
        <v>48</v>
      </c>
      <c r="CP6612" s="54">
        <v>56</v>
      </c>
      <c r="CQ6612" s="55">
        <f t="shared" si="103"/>
        <v>0.8571428571428571</v>
      </c>
      <c r="CR6612" s="52" t="s">
        <v>28953</v>
      </c>
    </row>
    <row r="6613" spans="81:96">
      <c r="CC6613" s="52">
        <v>6612</v>
      </c>
      <c r="CD6613" s="53" t="s">
        <v>29678</v>
      </c>
      <c r="CE6613" s="53" t="s">
        <v>29679</v>
      </c>
      <c r="CF6613" s="54">
        <v>189</v>
      </c>
      <c r="CG6613" s="54">
        <v>0.51700000000000002</v>
      </c>
      <c r="CH6613" s="54">
        <v>0.436</v>
      </c>
      <c r="CI6613" s="54">
        <v>3.5999999999999997E-2</v>
      </c>
      <c r="CJ6613" s="54">
        <v>28</v>
      </c>
      <c r="CK6613" s="54">
        <v>7.8</v>
      </c>
      <c r="CL6613" s="54">
        <v>1.1E-4</v>
      </c>
      <c r="CM6613" s="54">
        <v>4.3999999999999997E-2</v>
      </c>
      <c r="CN6613" s="53" t="s">
        <v>38013</v>
      </c>
      <c r="CO6613" s="54">
        <v>49</v>
      </c>
      <c r="CP6613" s="54">
        <v>56</v>
      </c>
      <c r="CQ6613" s="55">
        <f t="shared" si="103"/>
        <v>0.875</v>
      </c>
      <c r="CR6613" s="52" t="s">
        <v>28953</v>
      </c>
    </row>
    <row r="6614" spans="81:96">
      <c r="CC6614" s="52">
        <v>6613</v>
      </c>
      <c r="CD6614" s="53" t="s">
        <v>38054</v>
      </c>
      <c r="CE6614" s="53" t="s">
        <v>38055</v>
      </c>
      <c r="CF6614" s="54">
        <v>201</v>
      </c>
      <c r="CG6614" s="54">
        <v>0.45</v>
      </c>
      <c r="CH6614" s="54">
        <v>0.432</v>
      </c>
      <c r="CI6614" s="54">
        <v>3.1E-2</v>
      </c>
      <c r="CJ6614" s="54">
        <v>65</v>
      </c>
      <c r="CK6614" s="54">
        <v>6.4</v>
      </c>
      <c r="CL6614" s="54">
        <v>2.7E-4</v>
      </c>
      <c r="CM6614" s="54">
        <v>7.6999999999999999E-2</v>
      </c>
      <c r="CN6614" s="53" t="s">
        <v>38013</v>
      </c>
      <c r="CO6614" s="54">
        <v>50</v>
      </c>
      <c r="CP6614" s="54">
        <v>56</v>
      </c>
      <c r="CQ6614" s="55">
        <f t="shared" si="103"/>
        <v>0.8928571428571429</v>
      </c>
      <c r="CR6614" s="52" t="s">
        <v>28953</v>
      </c>
    </row>
    <row r="6615" spans="81:96">
      <c r="CC6615" s="52">
        <v>6614</v>
      </c>
      <c r="CD6615" s="53" t="s">
        <v>35717</v>
      </c>
      <c r="CE6615" s="53" t="s">
        <v>35718</v>
      </c>
      <c r="CF6615" s="54">
        <v>678</v>
      </c>
      <c r="CG6615" s="54">
        <v>0.33100000000000002</v>
      </c>
      <c r="CH6615" s="54">
        <v>0.31</v>
      </c>
      <c r="CI6615" s="54">
        <v>5.3999999999999999E-2</v>
      </c>
      <c r="CJ6615" s="54">
        <v>130</v>
      </c>
      <c r="CK6615" s="54">
        <v>8.5</v>
      </c>
      <c r="CL6615" s="54">
        <v>1.31E-3</v>
      </c>
      <c r="CM6615" s="54">
        <v>0.112</v>
      </c>
      <c r="CN6615" s="53" t="s">
        <v>38013</v>
      </c>
      <c r="CO6615" s="54">
        <v>51</v>
      </c>
      <c r="CP6615" s="54">
        <v>56</v>
      </c>
      <c r="CQ6615" s="55">
        <f t="shared" si="103"/>
        <v>0.9107142857142857</v>
      </c>
      <c r="CR6615" s="52" t="s">
        <v>28953</v>
      </c>
    </row>
    <row r="6616" spans="81:96">
      <c r="CC6616" s="52">
        <v>6615</v>
      </c>
      <c r="CD6616" s="53" t="s">
        <v>33309</v>
      </c>
      <c r="CE6616" s="53" t="s">
        <v>33310</v>
      </c>
      <c r="CF6616" s="54">
        <v>105</v>
      </c>
      <c r="CG6616" s="54">
        <v>0.30399999999999999</v>
      </c>
      <c r="CH6616" s="54">
        <v>0.317</v>
      </c>
      <c r="CI6616" s="54">
        <v>0</v>
      </c>
      <c r="CJ6616" s="54">
        <v>8</v>
      </c>
      <c r="CK6616" s="54">
        <v>6.7</v>
      </c>
      <c r="CL6616" s="54">
        <v>2.2000000000000001E-4</v>
      </c>
      <c r="CM6616" s="54">
        <v>9.9000000000000005E-2</v>
      </c>
      <c r="CN6616" s="53" t="s">
        <v>38013</v>
      </c>
      <c r="CO6616" s="54">
        <v>52</v>
      </c>
      <c r="CP6616" s="54">
        <v>56</v>
      </c>
      <c r="CQ6616" s="55">
        <f t="shared" si="103"/>
        <v>0.9285714285714286</v>
      </c>
      <c r="CR6616" s="52" t="s">
        <v>28953</v>
      </c>
    </row>
    <row r="6617" spans="81:96">
      <c r="CC6617" s="52">
        <v>6616</v>
      </c>
      <c r="CD6617" s="53" t="s">
        <v>35723</v>
      </c>
      <c r="CE6617" s="53" t="s">
        <v>35724</v>
      </c>
      <c r="CF6617" s="54">
        <v>535</v>
      </c>
      <c r="CG6617" s="54">
        <v>0.28199999999999997</v>
      </c>
      <c r="CH6617" s="54">
        <v>0.23400000000000001</v>
      </c>
      <c r="CI6617" s="54">
        <v>6.5000000000000002E-2</v>
      </c>
      <c r="CJ6617" s="54">
        <v>247</v>
      </c>
      <c r="CK6617" s="54">
        <v>5.8</v>
      </c>
      <c r="CL6617" s="54">
        <v>5.5999999999999995E-4</v>
      </c>
      <c r="CM6617" s="54">
        <v>3.2000000000000001E-2</v>
      </c>
      <c r="CN6617" s="53" t="s">
        <v>38013</v>
      </c>
      <c r="CO6617" s="54">
        <v>53</v>
      </c>
      <c r="CP6617" s="54">
        <v>56</v>
      </c>
      <c r="CQ6617" s="55">
        <f t="shared" si="103"/>
        <v>0.9464285714285714</v>
      </c>
      <c r="CR6617" s="52" t="s">
        <v>28953</v>
      </c>
    </row>
    <row r="6618" spans="81:96">
      <c r="CC6618" s="52">
        <v>6617</v>
      </c>
      <c r="CD6618" s="53" t="s">
        <v>29690</v>
      </c>
      <c r="CE6618" s="53" t="s">
        <v>29691</v>
      </c>
      <c r="CF6618" s="54">
        <v>960</v>
      </c>
      <c r="CG6618" s="54">
        <v>0.26600000000000001</v>
      </c>
      <c r="CH6618" s="54">
        <v>0.28799999999999998</v>
      </c>
      <c r="CI6618" s="54">
        <v>8.3000000000000004E-2</v>
      </c>
      <c r="CJ6618" s="54">
        <v>193</v>
      </c>
      <c r="CK6618" s="54" t="s">
        <v>28918</v>
      </c>
      <c r="CL6618" s="54">
        <v>1.6999999999999999E-3</v>
      </c>
      <c r="CM6618" s="54">
        <v>0.108</v>
      </c>
      <c r="CN6618" s="53" t="s">
        <v>38013</v>
      </c>
      <c r="CO6618" s="54">
        <v>54</v>
      </c>
      <c r="CP6618" s="54">
        <v>56</v>
      </c>
      <c r="CQ6618" s="55">
        <f t="shared" si="103"/>
        <v>0.9642857142857143</v>
      </c>
      <c r="CR6618" s="52" t="s">
        <v>28953</v>
      </c>
    </row>
    <row r="6619" spans="81:96">
      <c r="CC6619" s="52">
        <v>6618</v>
      </c>
      <c r="CD6619" s="53" t="s">
        <v>38056</v>
      </c>
      <c r="CE6619" s="53" t="s">
        <v>38057</v>
      </c>
      <c r="CF6619" s="54">
        <v>130</v>
      </c>
      <c r="CG6619" s="54">
        <v>0.123</v>
      </c>
      <c r="CH6619" s="54">
        <v>0.123</v>
      </c>
      <c r="CI6619" s="54">
        <v>5.8000000000000003E-2</v>
      </c>
      <c r="CJ6619" s="54">
        <v>69</v>
      </c>
      <c r="CK6619" s="54">
        <v>8.9</v>
      </c>
      <c r="CL6619" s="54">
        <v>1.3999999999999999E-4</v>
      </c>
      <c r="CM6619" s="54">
        <v>2.5999999999999999E-2</v>
      </c>
      <c r="CN6619" s="53" t="s">
        <v>38013</v>
      </c>
      <c r="CO6619" s="54">
        <v>55</v>
      </c>
      <c r="CP6619" s="54">
        <v>56</v>
      </c>
      <c r="CQ6619" s="55">
        <f t="shared" si="103"/>
        <v>0.9821428571428571</v>
      </c>
      <c r="CR6619" s="52" t="s">
        <v>28953</v>
      </c>
    </row>
    <row r="6620" spans="81:96">
      <c r="CC6620" s="52">
        <v>6619</v>
      </c>
      <c r="CD6620" s="53" t="s">
        <v>31315</v>
      </c>
      <c r="CE6620" s="53" t="s">
        <v>31316</v>
      </c>
      <c r="CF6620" s="54">
        <v>229</v>
      </c>
      <c r="CG6620" s="54">
        <v>9.1999999999999998E-2</v>
      </c>
      <c r="CH6620" s="54">
        <v>9.4E-2</v>
      </c>
      <c r="CI6620" s="54">
        <v>0.03</v>
      </c>
      <c r="CJ6620" s="54">
        <v>66</v>
      </c>
      <c r="CK6620" s="54">
        <v>9.5</v>
      </c>
      <c r="CL6620" s="54">
        <v>1.3999999999999999E-4</v>
      </c>
      <c r="CM6620" s="54">
        <v>2.5999999999999999E-2</v>
      </c>
      <c r="CN6620" s="53" t="s">
        <v>38013</v>
      </c>
      <c r="CO6620" s="54">
        <v>56</v>
      </c>
      <c r="CP6620" s="54">
        <v>56</v>
      </c>
      <c r="CQ6620" s="55">
        <f t="shared" si="103"/>
        <v>1</v>
      </c>
      <c r="CR6620" s="52" t="s">
        <v>28953</v>
      </c>
    </row>
    <row r="6621" spans="81:96">
      <c r="CC6621" s="52">
        <v>6620</v>
      </c>
      <c r="CD6621" s="53" t="s">
        <v>38058</v>
      </c>
      <c r="CE6621" s="53" t="s">
        <v>38059</v>
      </c>
      <c r="CF6621" s="54">
        <v>1457</v>
      </c>
      <c r="CG6621" s="54">
        <v>3.8330000000000002</v>
      </c>
      <c r="CH6621" s="54">
        <v>6.55</v>
      </c>
      <c r="CI6621" s="54"/>
      <c r="CJ6621" s="54">
        <v>0</v>
      </c>
      <c r="CK6621" s="54">
        <v>10</v>
      </c>
      <c r="CL6621" s="54">
        <v>1.4300000000000001E-3</v>
      </c>
      <c r="CM6621" s="54">
        <v>1.5049999999999999</v>
      </c>
      <c r="CN6621" s="53" t="s">
        <v>38060</v>
      </c>
      <c r="CO6621" s="54">
        <v>1</v>
      </c>
      <c r="CP6621" s="54">
        <v>24</v>
      </c>
      <c r="CQ6621" s="55">
        <f t="shared" si="103"/>
        <v>4.1666666666666664E-2</v>
      </c>
      <c r="CR6621" s="52" t="s">
        <v>28907</v>
      </c>
    </row>
    <row r="6622" spans="81:96">
      <c r="CC6622" s="52">
        <v>6621</v>
      </c>
      <c r="CD6622" s="53" t="s">
        <v>31524</v>
      </c>
      <c r="CE6622" s="53" t="s">
        <v>31525</v>
      </c>
      <c r="CF6622" s="54">
        <v>6405</v>
      </c>
      <c r="CG6622" s="54">
        <v>3.1259999999999999</v>
      </c>
      <c r="CH6622" s="54">
        <v>3.3730000000000002</v>
      </c>
      <c r="CI6622" s="54">
        <v>0.49099999999999999</v>
      </c>
      <c r="CJ6622" s="54">
        <v>228</v>
      </c>
      <c r="CK6622" s="54">
        <v>6</v>
      </c>
      <c r="CL6622" s="54">
        <v>1.018E-2</v>
      </c>
      <c r="CM6622" s="54">
        <v>0.70199999999999996</v>
      </c>
      <c r="CN6622" s="53" t="s">
        <v>38060</v>
      </c>
      <c r="CO6622" s="54">
        <v>2</v>
      </c>
      <c r="CP6622" s="54">
        <v>24</v>
      </c>
      <c r="CQ6622" s="55">
        <f t="shared" si="103"/>
        <v>8.3333333333333329E-2</v>
      </c>
      <c r="CR6622" s="52" t="s">
        <v>28907</v>
      </c>
    </row>
    <row r="6623" spans="81:96">
      <c r="CC6623" s="52">
        <v>6622</v>
      </c>
      <c r="CD6623" s="53" t="s">
        <v>31530</v>
      </c>
      <c r="CE6623" s="53" t="s">
        <v>31531</v>
      </c>
      <c r="CF6623" s="54">
        <v>24381</v>
      </c>
      <c r="CG6623" s="54">
        <v>2.9980000000000002</v>
      </c>
      <c r="CH6623" s="54">
        <v>3.2610000000000001</v>
      </c>
      <c r="CI6623" s="54">
        <v>0.504</v>
      </c>
      <c r="CJ6623" s="54">
        <v>678</v>
      </c>
      <c r="CK6623" s="54">
        <v>7.2</v>
      </c>
      <c r="CL6623" s="54">
        <v>2.7890000000000002E-2</v>
      </c>
      <c r="CM6623" s="54">
        <v>0.57699999999999996</v>
      </c>
      <c r="CN6623" s="53" t="s">
        <v>38060</v>
      </c>
      <c r="CO6623" s="54">
        <v>3</v>
      </c>
      <c r="CP6623" s="54">
        <v>24</v>
      </c>
      <c r="CQ6623" s="55">
        <f t="shared" si="103"/>
        <v>0.125</v>
      </c>
      <c r="CR6623" s="52" t="s">
        <v>28907</v>
      </c>
    </row>
    <row r="6624" spans="81:96">
      <c r="CC6624" s="52">
        <v>6623</v>
      </c>
      <c r="CD6624" s="53" t="s">
        <v>38061</v>
      </c>
      <c r="CE6624" s="53" t="s">
        <v>38062</v>
      </c>
      <c r="CF6624" s="54">
        <v>2258</v>
      </c>
      <c r="CG6624" s="54">
        <v>2.7549999999999999</v>
      </c>
      <c r="CH6624" s="54">
        <v>2.1669999999999998</v>
      </c>
      <c r="CI6624" s="54">
        <v>0.255</v>
      </c>
      <c r="CJ6624" s="54">
        <v>98</v>
      </c>
      <c r="CK6624" s="54">
        <v>6.4</v>
      </c>
      <c r="CL6624" s="54">
        <v>2.63E-3</v>
      </c>
      <c r="CM6624" s="54">
        <v>0.34499999999999997</v>
      </c>
      <c r="CN6624" s="53" t="s">
        <v>38060</v>
      </c>
      <c r="CO6624" s="54">
        <v>4</v>
      </c>
      <c r="CP6624" s="54">
        <v>24</v>
      </c>
      <c r="CQ6624" s="55">
        <f t="shared" si="103"/>
        <v>0.16666666666666666</v>
      </c>
      <c r="CR6624" s="52" t="s">
        <v>28907</v>
      </c>
    </row>
    <row r="6625" spans="81:96">
      <c r="CC6625" s="52">
        <v>6624</v>
      </c>
      <c r="CD6625" s="53" t="s">
        <v>38063</v>
      </c>
      <c r="CE6625" s="53" t="s">
        <v>38064</v>
      </c>
      <c r="CF6625" s="54">
        <v>1005</v>
      </c>
      <c r="CG6625" s="54">
        <v>2.3610000000000002</v>
      </c>
      <c r="CH6625" s="54">
        <v>2.4689999999999999</v>
      </c>
      <c r="CI6625" s="54">
        <v>0.315</v>
      </c>
      <c r="CJ6625" s="54">
        <v>54</v>
      </c>
      <c r="CK6625" s="54">
        <v>5.8</v>
      </c>
      <c r="CL6625" s="54">
        <v>2E-3</v>
      </c>
      <c r="CM6625" s="54">
        <v>0.60199999999999998</v>
      </c>
      <c r="CN6625" s="53" t="s">
        <v>38060</v>
      </c>
      <c r="CO6625" s="54">
        <v>5</v>
      </c>
      <c r="CP6625" s="54">
        <v>24</v>
      </c>
      <c r="CQ6625" s="55">
        <f t="shared" si="103"/>
        <v>0.20833333333333334</v>
      </c>
      <c r="CR6625" s="52" t="s">
        <v>28907</v>
      </c>
    </row>
    <row r="6626" spans="81:96">
      <c r="CC6626" s="52">
        <v>6625</v>
      </c>
      <c r="CD6626" s="53" t="s">
        <v>38065</v>
      </c>
      <c r="CE6626" s="53" t="s">
        <v>38066</v>
      </c>
      <c r="CF6626" s="54">
        <v>2977</v>
      </c>
      <c r="CG6626" s="54">
        <v>2.02</v>
      </c>
      <c r="CH6626" s="54">
        <v>2.3559999999999999</v>
      </c>
      <c r="CI6626" s="54">
        <v>0.28000000000000003</v>
      </c>
      <c r="CJ6626" s="54">
        <v>497</v>
      </c>
      <c r="CK6626" s="54">
        <v>3.2</v>
      </c>
      <c r="CL6626" s="54">
        <v>6.5100000000000002E-3</v>
      </c>
      <c r="CM6626" s="54">
        <v>0.45100000000000001</v>
      </c>
      <c r="CN6626" s="53" t="s">
        <v>38060</v>
      </c>
      <c r="CO6626" s="54">
        <v>6</v>
      </c>
      <c r="CP6626" s="54">
        <v>24</v>
      </c>
      <c r="CQ6626" s="55">
        <f t="shared" si="103"/>
        <v>0.25</v>
      </c>
      <c r="CR6626" s="52" t="s">
        <v>28921</v>
      </c>
    </row>
    <row r="6627" spans="81:96">
      <c r="CC6627" s="52">
        <v>6626</v>
      </c>
      <c r="CD6627" s="53" t="s">
        <v>25105</v>
      </c>
      <c r="CE6627" s="53" t="s">
        <v>25103</v>
      </c>
      <c r="CF6627" s="54">
        <v>6427</v>
      </c>
      <c r="CG6627" s="54">
        <v>1.88</v>
      </c>
      <c r="CH6627" s="54">
        <v>1.931</v>
      </c>
      <c r="CI6627" s="54">
        <v>0.23499999999999999</v>
      </c>
      <c r="CJ6627" s="54">
        <v>686</v>
      </c>
      <c r="CK6627" s="54">
        <v>2.5</v>
      </c>
      <c r="CL6627" s="54">
        <v>1.7000000000000001E-2</v>
      </c>
      <c r="CM6627" s="54">
        <v>0.377</v>
      </c>
      <c r="CN6627" s="53" t="s">
        <v>38060</v>
      </c>
      <c r="CO6627" s="54">
        <v>7</v>
      </c>
      <c r="CP6627" s="54">
        <v>24</v>
      </c>
      <c r="CQ6627" s="55">
        <f t="shared" si="103"/>
        <v>0.29166666666666669</v>
      </c>
      <c r="CR6627" s="52" t="s">
        <v>28921</v>
      </c>
    </row>
    <row r="6628" spans="81:96">
      <c r="CC6628" s="52">
        <v>6627</v>
      </c>
      <c r="CD6628" s="53" t="s">
        <v>38067</v>
      </c>
      <c r="CE6628" s="53" t="s">
        <v>38068</v>
      </c>
      <c r="CF6628" s="54">
        <v>3298</v>
      </c>
      <c r="CG6628" s="54">
        <v>1.585</v>
      </c>
      <c r="CH6628" s="54">
        <v>1.776</v>
      </c>
      <c r="CI6628" s="54">
        <v>0.26800000000000002</v>
      </c>
      <c r="CJ6628" s="54">
        <v>127</v>
      </c>
      <c r="CK6628" s="54">
        <v>6.6</v>
      </c>
      <c r="CL6628" s="54">
        <v>4.8999999999999998E-3</v>
      </c>
      <c r="CM6628" s="54">
        <v>0.39300000000000002</v>
      </c>
      <c r="CN6628" s="53" t="s">
        <v>38060</v>
      </c>
      <c r="CO6628" s="54">
        <v>8</v>
      </c>
      <c r="CP6628" s="54">
        <v>24</v>
      </c>
      <c r="CQ6628" s="55">
        <f t="shared" si="103"/>
        <v>0.33333333333333331</v>
      </c>
      <c r="CR6628" s="52" t="s">
        <v>28921</v>
      </c>
    </row>
    <row r="6629" spans="81:96">
      <c r="CC6629" s="52">
        <v>6628</v>
      </c>
      <c r="CD6629" s="53" t="s">
        <v>38069</v>
      </c>
      <c r="CE6629" s="53" t="s">
        <v>38070</v>
      </c>
      <c r="CF6629" s="54">
        <v>1342</v>
      </c>
      <c r="CG6629" s="54">
        <v>1.5449999999999999</v>
      </c>
      <c r="CH6629" s="54">
        <v>2.089</v>
      </c>
      <c r="CI6629" s="54">
        <v>0.222</v>
      </c>
      <c r="CJ6629" s="54">
        <v>126</v>
      </c>
      <c r="CK6629" s="54">
        <v>6.3</v>
      </c>
      <c r="CL6629" s="54">
        <v>2.2000000000000001E-3</v>
      </c>
      <c r="CM6629" s="54">
        <v>0.47399999999999998</v>
      </c>
      <c r="CN6629" s="53" t="s">
        <v>38060</v>
      </c>
      <c r="CO6629" s="54">
        <v>9</v>
      </c>
      <c r="CP6629" s="54">
        <v>24</v>
      </c>
      <c r="CQ6629" s="55">
        <f t="shared" si="103"/>
        <v>0.375</v>
      </c>
      <c r="CR6629" s="52" t="s">
        <v>28921</v>
      </c>
    </row>
    <row r="6630" spans="81:96">
      <c r="CC6630" s="52">
        <v>6629</v>
      </c>
      <c r="CD6630" s="53" t="s">
        <v>38071</v>
      </c>
      <c r="CE6630" s="53" t="s">
        <v>38072</v>
      </c>
      <c r="CF6630" s="54">
        <v>637</v>
      </c>
      <c r="CG6630" s="54">
        <v>1.5</v>
      </c>
      <c r="CH6630" s="54">
        <v>1.4790000000000001</v>
      </c>
      <c r="CI6630" s="54">
        <v>0.52200000000000002</v>
      </c>
      <c r="CJ6630" s="54">
        <v>69</v>
      </c>
      <c r="CK6630" s="54">
        <v>4.7</v>
      </c>
      <c r="CL6630" s="54">
        <v>1.0399999999999999E-3</v>
      </c>
      <c r="CM6630" s="54">
        <v>0.27700000000000002</v>
      </c>
      <c r="CN6630" s="53" t="s">
        <v>38060</v>
      </c>
      <c r="CO6630" s="54">
        <v>10</v>
      </c>
      <c r="CP6630" s="54">
        <v>24</v>
      </c>
      <c r="CQ6630" s="55">
        <f t="shared" si="103"/>
        <v>0.41666666666666669</v>
      </c>
      <c r="CR6630" s="52" t="s">
        <v>28921</v>
      </c>
    </row>
    <row r="6631" spans="81:96">
      <c r="CC6631" s="52">
        <v>6630</v>
      </c>
      <c r="CD6631" s="53" t="s">
        <v>38073</v>
      </c>
      <c r="CE6631" s="53" t="s">
        <v>38074</v>
      </c>
      <c r="CF6631" s="54">
        <v>467</v>
      </c>
      <c r="CG6631" s="54">
        <v>1.49</v>
      </c>
      <c r="CH6631" s="54"/>
      <c r="CI6631" s="54">
        <v>3.6999999999999998E-2</v>
      </c>
      <c r="CJ6631" s="54">
        <v>27</v>
      </c>
      <c r="CK6631" s="54">
        <v>4.2</v>
      </c>
      <c r="CL6631" s="54">
        <v>1.32E-3</v>
      </c>
      <c r="CM6631" s="54"/>
      <c r="CN6631" s="53" t="s">
        <v>38060</v>
      </c>
      <c r="CO6631" s="54">
        <v>11</v>
      </c>
      <c r="CP6631" s="54">
        <v>24</v>
      </c>
      <c r="CQ6631" s="55">
        <f t="shared" si="103"/>
        <v>0.45833333333333331</v>
      </c>
      <c r="CR6631" s="52" t="s">
        <v>28921</v>
      </c>
    </row>
    <row r="6632" spans="81:96">
      <c r="CC6632" s="52">
        <v>6631</v>
      </c>
      <c r="CD6632" s="53" t="s">
        <v>37416</v>
      </c>
      <c r="CE6632" s="53" t="s">
        <v>37417</v>
      </c>
      <c r="CF6632" s="54">
        <v>1907</v>
      </c>
      <c r="CG6632" s="54">
        <v>1.48</v>
      </c>
      <c r="CH6632" s="54">
        <v>1.667</v>
      </c>
      <c r="CI6632" s="54">
        <v>0.38400000000000001</v>
      </c>
      <c r="CJ6632" s="54">
        <v>73</v>
      </c>
      <c r="CK6632" s="54">
        <v>8.1</v>
      </c>
      <c r="CL6632" s="54">
        <v>2.4599999999999999E-3</v>
      </c>
      <c r="CM6632" s="54">
        <v>0.39200000000000002</v>
      </c>
      <c r="CN6632" s="53" t="s">
        <v>38060</v>
      </c>
      <c r="CO6632" s="54">
        <v>12</v>
      </c>
      <c r="CP6632" s="54">
        <v>24</v>
      </c>
      <c r="CQ6632" s="55">
        <f t="shared" si="103"/>
        <v>0.5</v>
      </c>
      <c r="CR6632" s="52" t="s">
        <v>28938</v>
      </c>
    </row>
    <row r="6633" spans="81:96">
      <c r="CC6633" s="52">
        <v>6632</v>
      </c>
      <c r="CD6633" s="53" t="s">
        <v>38075</v>
      </c>
      <c r="CE6633" s="53" t="s">
        <v>38076</v>
      </c>
      <c r="CF6633" s="54">
        <v>881</v>
      </c>
      <c r="CG6633" s="54">
        <v>1.2430000000000001</v>
      </c>
      <c r="CH6633" s="54">
        <v>1.526</v>
      </c>
      <c r="CI6633" s="54">
        <v>0.26300000000000001</v>
      </c>
      <c r="CJ6633" s="54">
        <v>38</v>
      </c>
      <c r="CK6633" s="54">
        <v>9.1999999999999993</v>
      </c>
      <c r="CL6633" s="54">
        <v>9.3000000000000005E-4</v>
      </c>
      <c r="CM6633" s="54">
        <v>0.34300000000000003</v>
      </c>
      <c r="CN6633" s="53" t="s">
        <v>38060</v>
      </c>
      <c r="CO6633" s="54">
        <v>13</v>
      </c>
      <c r="CP6633" s="54">
        <v>24</v>
      </c>
      <c r="CQ6633" s="55">
        <f t="shared" si="103"/>
        <v>0.54166666666666663</v>
      </c>
      <c r="CR6633" s="52" t="s">
        <v>28938</v>
      </c>
    </row>
    <row r="6634" spans="81:96">
      <c r="CC6634" s="52">
        <v>6633</v>
      </c>
      <c r="CD6634" s="53" t="s">
        <v>38077</v>
      </c>
      <c r="CE6634" s="53" t="s">
        <v>38078</v>
      </c>
      <c r="CF6634" s="54">
        <v>822</v>
      </c>
      <c r="CG6634" s="54">
        <v>1.2170000000000001</v>
      </c>
      <c r="CH6634" s="54">
        <v>1.1499999999999999</v>
      </c>
      <c r="CI6634" s="54">
        <v>0.188</v>
      </c>
      <c r="CJ6634" s="54">
        <v>133</v>
      </c>
      <c r="CK6634" s="54">
        <v>3.4</v>
      </c>
      <c r="CL6634" s="54">
        <v>1.8E-3</v>
      </c>
      <c r="CM6634" s="54">
        <v>0.20200000000000001</v>
      </c>
      <c r="CN6634" s="53" t="s">
        <v>38060</v>
      </c>
      <c r="CO6634" s="54">
        <v>14</v>
      </c>
      <c r="CP6634" s="54">
        <v>24</v>
      </c>
      <c r="CQ6634" s="55">
        <f t="shared" si="103"/>
        <v>0.58333333333333337</v>
      </c>
      <c r="CR6634" s="52" t="s">
        <v>28938</v>
      </c>
    </row>
    <row r="6635" spans="81:96">
      <c r="CC6635" s="52">
        <v>6634</v>
      </c>
      <c r="CD6635" s="53" t="s">
        <v>38079</v>
      </c>
      <c r="CE6635" s="53" t="s">
        <v>38080</v>
      </c>
      <c r="CF6635" s="54">
        <v>51</v>
      </c>
      <c r="CG6635" s="54">
        <v>1.1879999999999999</v>
      </c>
      <c r="CH6635" s="54">
        <v>1.0469999999999999</v>
      </c>
      <c r="CI6635" s="54">
        <v>0.13</v>
      </c>
      <c r="CJ6635" s="54">
        <v>23</v>
      </c>
      <c r="CK6635" s="54"/>
      <c r="CL6635" s="54">
        <v>1.2E-4</v>
      </c>
      <c r="CM6635" s="54">
        <v>0.17499999999999999</v>
      </c>
      <c r="CN6635" s="53" t="s">
        <v>38060</v>
      </c>
      <c r="CO6635" s="54">
        <v>15</v>
      </c>
      <c r="CP6635" s="54">
        <v>24</v>
      </c>
      <c r="CQ6635" s="55">
        <f t="shared" si="103"/>
        <v>0.625</v>
      </c>
      <c r="CR6635" s="52" t="s">
        <v>28938</v>
      </c>
    </row>
    <row r="6636" spans="81:96">
      <c r="CC6636" s="52">
        <v>6635</v>
      </c>
      <c r="CD6636" s="53" t="s">
        <v>38081</v>
      </c>
      <c r="CE6636" s="53" t="s">
        <v>38082</v>
      </c>
      <c r="CF6636" s="54">
        <v>578</v>
      </c>
      <c r="CG6636" s="54">
        <v>1.1140000000000001</v>
      </c>
      <c r="CH6636" s="54"/>
      <c r="CI6636" s="54">
        <v>8.6999999999999994E-2</v>
      </c>
      <c r="CJ6636" s="54">
        <v>138</v>
      </c>
      <c r="CK6636" s="54">
        <v>3.9</v>
      </c>
      <c r="CL6636" s="54">
        <v>1.34E-3</v>
      </c>
      <c r="CM6636" s="54"/>
      <c r="CN6636" s="53" t="s">
        <v>38060</v>
      </c>
      <c r="CO6636" s="54">
        <v>16</v>
      </c>
      <c r="CP6636" s="54">
        <v>24</v>
      </c>
      <c r="CQ6636" s="55">
        <f t="shared" si="103"/>
        <v>0.66666666666666663</v>
      </c>
      <c r="CR6636" s="52" t="s">
        <v>28938</v>
      </c>
    </row>
    <row r="6637" spans="81:96">
      <c r="CC6637" s="52">
        <v>6636</v>
      </c>
      <c r="CD6637" s="53" t="s">
        <v>38083</v>
      </c>
      <c r="CE6637" s="53" t="s">
        <v>38084</v>
      </c>
      <c r="CF6637" s="54">
        <v>475</v>
      </c>
      <c r="CG6637" s="54">
        <v>1.079</v>
      </c>
      <c r="CH6637" s="54">
        <v>1.244</v>
      </c>
      <c r="CI6637" s="54">
        <v>0.42899999999999999</v>
      </c>
      <c r="CJ6637" s="54">
        <v>42</v>
      </c>
      <c r="CK6637" s="54">
        <v>5.6</v>
      </c>
      <c r="CL6637" s="54">
        <v>6.9999999999999999E-4</v>
      </c>
      <c r="CM6637" s="54">
        <v>0.22</v>
      </c>
      <c r="CN6637" s="53" t="s">
        <v>38060</v>
      </c>
      <c r="CO6637" s="54">
        <v>17</v>
      </c>
      <c r="CP6637" s="54">
        <v>24</v>
      </c>
      <c r="CQ6637" s="55">
        <f t="shared" si="103"/>
        <v>0.70833333333333337</v>
      </c>
      <c r="CR6637" s="52" t="s">
        <v>28938</v>
      </c>
    </row>
    <row r="6638" spans="81:96">
      <c r="CC6638" s="52">
        <v>6637</v>
      </c>
      <c r="CD6638" s="53" t="s">
        <v>38085</v>
      </c>
      <c r="CE6638" s="53" t="s">
        <v>38086</v>
      </c>
      <c r="CF6638" s="54">
        <v>392</v>
      </c>
      <c r="CG6638" s="54">
        <v>1</v>
      </c>
      <c r="CH6638" s="54">
        <v>1.349</v>
      </c>
      <c r="CI6638" s="54">
        <v>0.24399999999999999</v>
      </c>
      <c r="CJ6638" s="54">
        <v>41</v>
      </c>
      <c r="CK6638" s="54">
        <v>4.8</v>
      </c>
      <c r="CL6638" s="54">
        <v>1.2099999999999999E-3</v>
      </c>
      <c r="CM6638" s="54">
        <v>0.39600000000000002</v>
      </c>
      <c r="CN6638" s="53" t="s">
        <v>38060</v>
      </c>
      <c r="CO6638" s="54">
        <v>18</v>
      </c>
      <c r="CP6638" s="54">
        <v>24</v>
      </c>
      <c r="CQ6638" s="55">
        <f t="shared" si="103"/>
        <v>0.75</v>
      </c>
      <c r="CR6638" s="52" t="s">
        <v>28953</v>
      </c>
    </row>
    <row r="6639" spans="81:96">
      <c r="CC6639" s="52">
        <v>6638</v>
      </c>
      <c r="CD6639" s="53" t="s">
        <v>38087</v>
      </c>
      <c r="CE6639" s="53" t="s">
        <v>38088</v>
      </c>
      <c r="CF6639" s="54">
        <v>217</v>
      </c>
      <c r="CG6639" s="54">
        <v>0.82399999999999995</v>
      </c>
      <c r="CH6639" s="54">
        <v>0.745</v>
      </c>
      <c r="CI6639" s="54">
        <v>0</v>
      </c>
      <c r="CJ6639" s="54">
        <v>11</v>
      </c>
      <c r="CK6639" s="54" t="s">
        <v>28918</v>
      </c>
      <c r="CL6639" s="54">
        <v>8.0000000000000007E-5</v>
      </c>
      <c r="CM6639" s="54">
        <v>0.104</v>
      </c>
      <c r="CN6639" s="53" t="s">
        <v>38060</v>
      </c>
      <c r="CO6639" s="54">
        <v>19</v>
      </c>
      <c r="CP6639" s="54">
        <v>24</v>
      </c>
      <c r="CQ6639" s="55">
        <f t="shared" si="103"/>
        <v>0.79166666666666663</v>
      </c>
      <c r="CR6639" s="52" t="s">
        <v>28953</v>
      </c>
    </row>
    <row r="6640" spans="81:96">
      <c r="CC6640" s="52">
        <v>6639</v>
      </c>
      <c r="CD6640" s="53" t="s">
        <v>38089</v>
      </c>
      <c r="CE6640" s="53" t="s">
        <v>38090</v>
      </c>
      <c r="CF6640" s="54">
        <v>266</v>
      </c>
      <c r="CG6640" s="54">
        <v>0.77700000000000002</v>
      </c>
      <c r="CH6640" s="54">
        <v>0.84</v>
      </c>
      <c r="CI6640" s="54">
        <v>1.234</v>
      </c>
      <c r="CJ6640" s="54">
        <v>77</v>
      </c>
      <c r="CK6640" s="54">
        <v>2.1</v>
      </c>
      <c r="CL6640" s="54">
        <v>5.1000000000000004E-4</v>
      </c>
      <c r="CM6640" s="54">
        <v>0.159</v>
      </c>
      <c r="CN6640" s="53" t="s">
        <v>38060</v>
      </c>
      <c r="CO6640" s="54">
        <v>20</v>
      </c>
      <c r="CP6640" s="54">
        <v>24</v>
      </c>
      <c r="CQ6640" s="55">
        <f t="shared" si="103"/>
        <v>0.83333333333333337</v>
      </c>
      <c r="CR6640" s="52" t="s">
        <v>28953</v>
      </c>
    </row>
    <row r="6641" spans="81:96">
      <c r="CC6641" s="52">
        <v>6640</v>
      </c>
      <c r="CD6641" s="53" t="s">
        <v>38091</v>
      </c>
      <c r="CE6641" s="53" t="s">
        <v>38092</v>
      </c>
      <c r="CF6641" s="54">
        <v>322</v>
      </c>
      <c r="CG6641" s="54">
        <v>0.75800000000000001</v>
      </c>
      <c r="CH6641" s="54">
        <v>0.88300000000000001</v>
      </c>
      <c r="CI6641" s="54">
        <v>0.28999999999999998</v>
      </c>
      <c r="CJ6641" s="54">
        <v>31</v>
      </c>
      <c r="CK6641" s="54">
        <v>6.3</v>
      </c>
      <c r="CL6641" s="54">
        <v>2.9999999999999997E-4</v>
      </c>
      <c r="CM6641" s="54">
        <v>0.11799999999999999</v>
      </c>
      <c r="CN6641" s="53" t="s">
        <v>38060</v>
      </c>
      <c r="CO6641" s="54">
        <v>21</v>
      </c>
      <c r="CP6641" s="54">
        <v>24</v>
      </c>
      <c r="CQ6641" s="55">
        <f t="shared" si="103"/>
        <v>0.875</v>
      </c>
      <c r="CR6641" s="52" t="s">
        <v>28953</v>
      </c>
    </row>
    <row r="6642" spans="81:96">
      <c r="CC6642" s="52">
        <v>6641</v>
      </c>
      <c r="CD6642" s="53" t="s">
        <v>38093</v>
      </c>
      <c r="CE6642" s="53" t="s">
        <v>38094</v>
      </c>
      <c r="CF6642" s="54">
        <v>634</v>
      </c>
      <c r="CG6642" s="54">
        <v>0.71599999999999997</v>
      </c>
      <c r="CH6642" s="54">
        <v>0.749</v>
      </c>
      <c r="CI6642" s="54">
        <v>1.7000000000000001E-2</v>
      </c>
      <c r="CJ6642" s="54">
        <v>116</v>
      </c>
      <c r="CK6642" s="54">
        <v>5.2</v>
      </c>
      <c r="CL6642" s="54">
        <v>1.07E-3</v>
      </c>
      <c r="CM6642" s="54">
        <v>0.151</v>
      </c>
      <c r="CN6642" s="53" t="s">
        <v>38060</v>
      </c>
      <c r="CO6642" s="54">
        <v>22</v>
      </c>
      <c r="CP6642" s="54">
        <v>24</v>
      </c>
      <c r="CQ6642" s="55">
        <f t="shared" si="103"/>
        <v>0.91666666666666663</v>
      </c>
      <c r="CR6642" s="52" t="s">
        <v>28953</v>
      </c>
    </row>
    <row r="6643" spans="81:96">
      <c r="CC6643" s="52">
        <v>6642</v>
      </c>
      <c r="CD6643" s="53" t="s">
        <v>38095</v>
      </c>
      <c r="CE6643" s="53" t="s">
        <v>38096</v>
      </c>
      <c r="CF6643" s="54">
        <v>433</v>
      </c>
      <c r="CG6643" s="54">
        <v>0.622</v>
      </c>
      <c r="CH6643" s="54">
        <v>0.71799999999999997</v>
      </c>
      <c r="CI6643" s="54">
        <v>9.5000000000000001E-2</v>
      </c>
      <c r="CJ6643" s="54">
        <v>42</v>
      </c>
      <c r="CK6643" s="54">
        <v>8.6999999999999993</v>
      </c>
      <c r="CL6643" s="54">
        <v>5.6999999999999998E-4</v>
      </c>
      <c r="CM6643" s="54">
        <v>0.17899999999999999</v>
      </c>
      <c r="CN6643" s="53" t="s">
        <v>38060</v>
      </c>
      <c r="CO6643" s="54">
        <v>23</v>
      </c>
      <c r="CP6643" s="54">
        <v>24</v>
      </c>
      <c r="CQ6643" s="55">
        <f t="shared" si="103"/>
        <v>0.95833333333333337</v>
      </c>
      <c r="CR6643" s="52" t="s">
        <v>28953</v>
      </c>
    </row>
    <row r="6644" spans="81:96">
      <c r="CC6644" s="52">
        <v>6643</v>
      </c>
      <c r="CD6644" s="53" t="s">
        <v>38097</v>
      </c>
      <c r="CE6644" s="53" t="s">
        <v>38098</v>
      </c>
      <c r="CF6644" s="54">
        <v>586</v>
      </c>
      <c r="CG6644" s="54">
        <v>0.5</v>
      </c>
      <c r="CH6644" s="54">
        <v>0.83199999999999996</v>
      </c>
      <c r="CI6644" s="54">
        <v>4.8000000000000001E-2</v>
      </c>
      <c r="CJ6644" s="54">
        <v>166</v>
      </c>
      <c r="CK6644" s="54">
        <v>4.8</v>
      </c>
      <c r="CL6644" s="54">
        <v>1.14E-3</v>
      </c>
      <c r="CM6644" s="54">
        <v>0.16200000000000001</v>
      </c>
      <c r="CN6644" s="53" t="s">
        <v>38060</v>
      </c>
      <c r="CO6644" s="54">
        <v>24</v>
      </c>
      <c r="CP6644" s="54">
        <v>24</v>
      </c>
      <c r="CQ6644" s="55">
        <f t="shared" si="103"/>
        <v>1</v>
      </c>
      <c r="CR6644" s="52" t="s">
        <v>28953</v>
      </c>
    </row>
    <row r="6645" spans="81:96">
      <c r="CC6645" s="52">
        <v>6644</v>
      </c>
      <c r="CD6645" s="53" t="s">
        <v>38099</v>
      </c>
      <c r="CE6645" s="53" t="s">
        <v>38100</v>
      </c>
      <c r="CF6645" s="54">
        <v>25599</v>
      </c>
      <c r="CG6645" s="54">
        <v>3.794</v>
      </c>
      <c r="CH6645" s="54">
        <v>4.3719999999999999</v>
      </c>
      <c r="CI6645" s="54">
        <v>0.57499999999999996</v>
      </c>
      <c r="CJ6645" s="54">
        <v>167</v>
      </c>
      <c r="CK6645" s="54" t="s">
        <v>28918</v>
      </c>
      <c r="CL6645" s="54">
        <v>2.4729999999999999E-2</v>
      </c>
      <c r="CM6645" s="54">
        <v>1.639</v>
      </c>
      <c r="CN6645" s="53" t="s">
        <v>38101</v>
      </c>
      <c r="CO6645" s="54">
        <v>1</v>
      </c>
      <c r="CP6645" s="54">
        <v>20</v>
      </c>
      <c r="CQ6645" s="55">
        <f t="shared" si="103"/>
        <v>0.05</v>
      </c>
      <c r="CR6645" s="52" t="s">
        <v>28907</v>
      </c>
    </row>
    <row r="6646" spans="81:96">
      <c r="CC6646" s="52">
        <v>6645</v>
      </c>
      <c r="CD6646" s="53" t="s">
        <v>35919</v>
      </c>
      <c r="CE6646" s="53" t="s">
        <v>35920</v>
      </c>
      <c r="CF6646" s="54">
        <v>38033</v>
      </c>
      <c r="CG6646" s="54">
        <v>3.5489999999999999</v>
      </c>
      <c r="CH6646" s="54">
        <v>4.1440000000000001</v>
      </c>
      <c r="CI6646" s="54">
        <v>0.65800000000000003</v>
      </c>
      <c r="CJ6646" s="54">
        <v>559</v>
      </c>
      <c r="CK6646" s="54" t="s">
        <v>28918</v>
      </c>
      <c r="CL6646" s="54">
        <v>5.3560000000000003E-2</v>
      </c>
      <c r="CM6646" s="54">
        <v>1.359</v>
      </c>
      <c r="CN6646" s="53" t="s">
        <v>38101</v>
      </c>
      <c r="CO6646" s="54">
        <v>2</v>
      </c>
      <c r="CP6646" s="54">
        <v>20</v>
      </c>
      <c r="CQ6646" s="55">
        <f t="shared" si="103"/>
        <v>0.1</v>
      </c>
      <c r="CR6646" s="52" t="s">
        <v>28907</v>
      </c>
    </row>
    <row r="6647" spans="81:96">
      <c r="CC6647" s="52">
        <v>6646</v>
      </c>
      <c r="CD6647" s="53" t="s">
        <v>35949</v>
      </c>
      <c r="CE6647" s="53" t="s">
        <v>35950</v>
      </c>
      <c r="CF6647" s="54">
        <v>2036</v>
      </c>
      <c r="CG6647" s="54">
        <v>2.706</v>
      </c>
      <c r="CH6647" s="54">
        <v>3.2879999999999998</v>
      </c>
      <c r="CI6647" s="54">
        <v>0.42599999999999999</v>
      </c>
      <c r="CJ6647" s="54">
        <v>54</v>
      </c>
      <c r="CK6647" s="54">
        <v>8.1999999999999993</v>
      </c>
      <c r="CL6647" s="54">
        <v>3.8700000000000002E-3</v>
      </c>
      <c r="CM6647" s="54">
        <v>1.046</v>
      </c>
      <c r="CN6647" s="53" t="s">
        <v>38101</v>
      </c>
      <c r="CO6647" s="54">
        <v>3</v>
      </c>
      <c r="CP6647" s="54">
        <v>20</v>
      </c>
      <c r="CQ6647" s="55">
        <f t="shared" si="103"/>
        <v>0.15</v>
      </c>
      <c r="CR6647" s="52" t="s">
        <v>28907</v>
      </c>
    </row>
    <row r="6648" spans="81:96">
      <c r="CC6648" s="52">
        <v>6647</v>
      </c>
      <c r="CD6648" s="53" t="s">
        <v>38102</v>
      </c>
      <c r="CE6648" s="53" t="s">
        <v>38103</v>
      </c>
      <c r="CF6648" s="54">
        <v>1809</v>
      </c>
      <c r="CG6648" s="54">
        <v>2.254</v>
      </c>
      <c r="CH6648" s="54">
        <v>2.4990000000000001</v>
      </c>
      <c r="CI6648" s="54">
        <v>0.16700000000000001</v>
      </c>
      <c r="CJ6648" s="54">
        <v>66</v>
      </c>
      <c r="CK6648" s="54">
        <v>6.2</v>
      </c>
      <c r="CL6648" s="54">
        <v>5.2599999999999999E-3</v>
      </c>
      <c r="CM6648" s="54">
        <v>0.98299999999999998</v>
      </c>
      <c r="CN6648" s="53" t="s">
        <v>38101</v>
      </c>
      <c r="CO6648" s="54">
        <v>4</v>
      </c>
      <c r="CP6648" s="54">
        <v>20</v>
      </c>
      <c r="CQ6648" s="55">
        <f t="shared" si="103"/>
        <v>0.2</v>
      </c>
      <c r="CR6648" s="52" t="s">
        <v>28907</v>
      </c>
    </row>
    <row r="6649" spans="81:96">
      <c r="CC6649" s="52">
        <v>6648</v>
      </c>
      <c r="CD6649" s="53" t="s">
        <v>35973</v>
      </c>
      <c r="CE6649" s="53" t="s">
        <v>35974</v>
      </c>
      <c r="CF6649" s="54">
        <v>3316</v>
      </c>
      <c r="CG6649" s="54">
        <v>2.12</v>
      </c>
      <c r="CH6649" s="54">
        <v>2.3330000000000002</v>
      </c>
      <c r="CI6649" s="54">
        <v>0.313</v>
      </c>
      <c r="CJ6649" s="54">
        <v>67</v>
      </c>
      <c r="CK6649" s="54">
        <v>9.1</v>
      </c>
      <c r="CL6649" s="54">
        <v>5.3800000000000002E-3</v>
      </c>
      <c r="CM6649" s="54">
        <v>0.71099999999999997</v>
      </c>
      <c r="CN6649" s="53" t="s">
        <v>38101</v>
      </c>
      <c r="CO6649" s="54">
        <v>5</v>
      </c>
      <c r="CP6649" s="54">
        <v>20</v>
      </c>
      <c r="CQ6649" s="55">
        <f t="shared" si="103"/>
        <v>0.25</v>
      </c>
      <c r="CR6649" s="52" t="s">
        <v>28921</v>
      </c>
    </row>
    <row r="6650" spans="81:96">
      <c r="CC6650" s="52">
        <v>6649</v>
      </c>
      <c r="CD6650" s="53" t="s">
        <v>38104</v>
      </c>
      <c r="CE6650" s="53" t="s">
        <v>38105</v>
      </c>
      <c r="CF6650" s="54">
        <v>1015</v>
      </c>
      <c r="CG6650" s="54">
        <v>1.8</v>
      </c>
      <c r="CH6650" s="54">
        <v>1.968</v>
      </c>
      <c r="CI6650" s="54">
        <v>0.34899999999999998</v>
      </c>
      <c r="CJ6650" s="54">
        <v>63</v>
      </c>
      <c r="CK6650" s="54">
        <v>6.7</v>
      </c>
      <c r="CL6650" s="54">
        <v>1.8699999999999999E-3</v>
      </c>
      <c r="CM6650" s="54">
        <v>0.53</v>
      </c>
      <c r="CN6650" s="53" t="s">
        <v>38101</v>
      </c>
      <c r="CO6650" s="54">
        <v>6</v>
      </c>
      <c r="CP6650" s="54">
        <v>20</v>
      </c>
      <c r="CQ6650" s="55">
        <f t="shared" si="103"/>
        <v>0.3</v>
      </c>
      <c r="CR6650" s="52" t="s">
        <v>28921</v>
      </c>
    </row>
    <row r="6651" spans="81:96">
      <c r="CC6651" s="52">
        <v>6650</v>
      </c>
      <c r="CD6651" s="53" t="s">
        <v>35987</v>
      </c>
      <c r="CE6651" s="53" t="s">
        <v>35988</v>
      </c>
      <c r="CF6651" s="54">
        <v>3520</v>
      </c>
      <c r="CG6651" s="54">
        <v>1.748</v>
      </c>
      <c r="CH6651" s="54">
        <v>2.0499999999999998</v>
      </c>
      <c r="CI6651" s="54">
        <v>0.82899999999999996</v>
      </c>
      <c r="CJ6651" s="54">
        <v>164</v>
      </c>
      <c r="CK6651" s="54">
        <v>8.6</v>
      </c>
      <c r="CL6651" s="54">
        <v>4.6899999999999997E-3</v>
      </c>
      <c r="CM6651" s="54">
        <v>0.50700000000000001</v>
      </c>
      <c r="CN6651" s="53" t="s">
        <v>38101</v>
      </c>
      <c r="CO6651" s="54">
        <v>7</v>
      </c>
      <c r="CP6651" s="54">
        <v>20</v>
      </c>
      <c r="CQ6651" s="55">
        <f t="shared" si="103"/>
        <v>0.35</v>
      </c>
      <c r="CR6651" s="52" t="s">
        <v>28921</v>
      </c>
    </row>
    <row r="6652" spans="81:96">
      <c r="CC6652" s="52">
        <v>6651</v>
      </c>
      <c r="CD6652" s="53" t="s">
        <v>36217</v>
      </c>
      <c r="CE6652" s="53" t="s">
        <v>36218</v>
      </c>
      <c r="CF6652" s="54">
        <v>3868</v>
      </c>
      <c r="CG6652" s="54">
        <v>1.474</v>
      </c>
      <c r="CH6652" s="54">
        <v>2.141</v>
      </c>
      <c r="CI6652" s="54">
        <v>0.255</v>
      </c>
      <c r="CJ6652" s="54">
        <v>106</v>
      </c>
      <c r="CK6652" s="54">
        <v>8.8000000000000007</v>
      </c>
      <c r="CL6652" s="54">
        <v>7.1000000000000004E-3</v>
      </c>
      <c r="CM6652" s="54">
        <v>0.69899999999999995</v>
      </c>
      <c r="CN6652" s="53" t="s">
        <v>38101</v>
      </c>
      <c r="CO6652" s="54">
        <v>8</v>
      </c>
      <c r="CP6652" s="54">
        <v>20</v>
      </c>
      <c r="CQ6652" s="55">
        <f t="shared" si="103"/>
        <v>0.4</v>
      </c>
      <c r="CR6652" s="52" t="s">
        <v>28921</v>
      </c>
    </row>
    <row r="6653" spans="81:96">
      <c r="CC6653" s="52">
        <v>6652</v>
      </c>
      <c r="CD6653" s="53" t="s">
        <v>33964</v>
      </c>
      <c r="CE6653" s="53" t="s">
        <v>33965</v>
      </c>
      <c r="CF6653" s="54">
        <v>1461</v>
      </c>
      <c r="CG6653" s="54">
        <v>1.4219999999999999</v>
      </c>
      <c r="CH6653" s="54">
        <v>1.9159999999999999</v>
      </c>
      <c r="CI6653" s="54">
        <v>0.10299999999999999</v>
      </c>
      <c r="CJ6653" s="54">
        <v>39</v>
      </c>
      <c r="CK6653" s="54">
        <v>7</v>
      </c>
      <c r="CL6653" s="54">
        <v>2.8999999999999998E-3</v>
      </c>
      <c r="CM6653" s="54">
        <v>0.61499999999999999</v>
      </c>
      <c r="CN6653" s="53" t="s">
        <v>38101</v>
      </c>
      <c r="CO6653" s="54">
        <v>9</v>
      </c>
      <c r="CP6653" s="54">
        <v>20</v>
      </c>
      <c r="CQ6653" s="55">
        <f t="shared" si="103"/>
        <v>0.45</v>
      </c>
      <c r="CR6653" s="52" t="s">
        <v>28921</v>
      </c>
    </row>
    <row r="6654" spans="81:96">
      <c r="CC6654" s="52">
        <v>6653</v>
      </c>
      <c r="CD6654" s="53" t="s">
        <v>36021</v>
      </c>
      <c r="CE6654" s="53" t="s">
        <v>36022</v>
      </c>
      <c r="CF6654" s="54">
        <v>513</v>
      </c>
      <c r="CG6654" s="54">
        <v>1.3440000000000001</v>
      </c>
      <c r="CH6654" s="54">
        <v>1.28</v>
      </c>
      <c r="CI6654" s="54">
        <v>6.2E-2</v>
      </c>
      <c r="CJ6654" s="54">
        <v>65</v>
      </c>
      <c r="CK6654" s="54">
        <v>4.0999999999999996</v>
      </c>
      <c r="CL6654" s="54">
        <v>1.4300000000000001E-3</v>
      </c>
      <c r="CM6654" s="54">
        <v>0.35399999999999998</v>
      </c>
      <c r="CN6654" s="53" t="s">
        <v>38101</v>
      </c>
      <c r="CO6654" s="54">
        <v>10</v>
      </c>
      <c r="CP6654" s="54">
        <v>20</v>
      </c>
      <c r="CQ6654" s="55">
        <f t="shared" si="103"/>
        <v>0.5</v>
      </c>
      <c r="CR6654" s="52" t="s">
        <v>28938</v>
      </c>
    </row>
    <row r="6655" spans="81:96">
      <c r="CC6655" s="52">
        <v>6654</v>
      </c>
      <c r="CD6655" s="53" t="s">
        <v>38106</v>
      </c>
      <c r="CE6655" s="53" t="s">
        <v>38107</v>
      </c>
      <c r="CF6655" s="54">
        <v>150</v>
      </c>
      <c r="CG6655" s="54">
        <v>1.31</v>
      </c>
      <c r="CH6655" s="54">
        <v>1.9730000000000001</v>
      </c>
      <c r="CI6655" s="54">
        <v>0.125</v>
      </c>
      <c r="CJ6655" s="54">
        <v>40</v>
      </c>
      <c r="CK6655" s="54">
        <v>2.8</v>
      </c>
      <c r="CL6655" s="54">
        <v>8.3000000000000001E-4</v>
      </c>
      <c r="CM6655" s="54">
        <v>0.71699999999999997</v>
      </c>
      <c r="CN6655" s="53" t="s">
        <v>38101</v>
      </c>
      <c r="CO6655" s="54">
        <v>11</v>
      </c>
      <c r="CP6655" s="54">
        <v>20</v>
      </c>
      <c r="CQ6655" s="55">
        <f t="shared" si="103"/>
        <v>0.55000000000000004</v>
      </c>
      <c r="CR6655" s="52" t="s">
        <v>28938</v>
      </c>
    </row>
    <row r="6656" spans="81:96">
      <c r="CC6656" s="52">
        <v>6655</v>
      </c>
      <c r="CD6656" s="53" t="s">
        <v>38108</v>
      </c>
      <c r="CE6656" s="53" t="s">
        <v>38109</v>
      </c>
      <c r="CF6656" s="54">
        <v>760</v>
      </c>
      <c r="CG6656" s="54">
        <v>1.1779999999999999</v>
      </c>
      <c r="CH6656" s="54">
        <v>1.321</v>
      </c>
      <c r="CI6656" s="54">
        <v>0.75900000000000001</v>
      </c>
      <c r="CJ6656" s="54">
        <v>54</v>
      </c>
      <c r="CK6656" s="54">
        <v>5.5</v>
      </c>
      <c r="CL6656" s="54">
        <v>1.74E-3</v>
      </c>
      <c r="CM6656" s="54">
        <v>0.39600000000000002</v>
      </c>
      <c r="CN6656" s="53" t="s">
        <v>38101</v>
      </c>
      <c r="CO6656" s="54">
        <v>12</v>
      </c>
      <c r="CP6656" s="54">
        <v>20</v>
      </c>
      <c r="CQ6656" s="55">
        <f t="shared" si="103"/>
        <v>0.6</v>
      </c>
      <c r="CR6656" s="52" t="s">
        <v>28938</v>
      </c>
    </row>
    <row r="6657" spans="81:96">
      <c r="CC6657" s="52">
        <v>6656</v>
      </c>
      <c r="CD6657" s="53" t="s">
        <v>38101</v>
      </c>
      <c r="CE6657" s="53" t="s">
        <v>38110</v>
      </c>
      <c r="CF6657" s="54">
        <v>567</v>
      </c>
      <c r="CG6657" s="54">
        <v>1.117</v>
      </c>
      <c r="CH6657" s="54">
        <v>1.278</v>
      </c>
      <c r="CI6657" s="54">
        <v>0.308</v>
      </c>
      <c r="CJ6657" s="54">
        <v>26</v>
      </c>
      <c r="CK6657" s="54">
        <v>8.8000000000000007</v>
      </c>
      <c r="CL6657" s="54">
        <v>9.2000000000000003E-4</v>
      </c>
      <c r="CM6657" s="54">
        <v>0.38400000000000001</v>
      </c>
      <c r="CN6657" s="53" t="s">
        <v>38101</v>
      </c>
      <c r="CO6657" s="54">
        <v>13</v>
      </c>
      <c r="CP6657" s="54">
        <v>20</v>
      </c>
      <c r="CQ6657" s="55">
        <f t="shared" si="103"/>
        <v>0.65</v>
      </c>
      <c r="CR6657" s="52" t="s">
        <v>28938</v>
      </c>
    </row>
    <row r="6658" spans="81:96">
      <c r="CC6658" s="52">
        <v>6657</v>
      </c>
      <c r="CD6658" s="53" t="s">
        <v>38111</v>
      </c>
      <c r="CE6658" s="53" t="s">
        <v>38112</v>
      </c>
      <c r="CF6658" s="54">
        <v>627</v>
      </c>
      <c r="CG6658" s="54">
        <v>1.077</v>
      </c>
      <c r="CH6658" s="54">
        <v>1.234</v>
      </c>
      <c r="CI6658" s="54">
        <v>0.46</v>
      </c>
      <c r="CJ6658" s="54">
        <v>50</v>
      </c>
      <c r="CK6658" s="54">
        <v>5.3</v>
      </c>
      <c r="CL6658" s="54">
        <v>1.6299999999999999E-3</v>
      </c>
      <c r="CM6658" s="54">
        <v>0.36399999999999999</v>
      </c>
      <c r="CN6658" s="53" t="s">
        <v>38101</v>
      </c>
      <c r="CO6658" s="54">
        <v>14</v>
      </c>
      <c r="CP6658" s="54">
        <v>20</v>
      </c>
      <c r="CQ6658" s="55">
        <f t="shared" ref="CQ6658:CQ6721" si="104">CO6658/CP6658</f>
        <v>0.7</v>
      </c>
      <c r="CR6658" s="52" t="s">
        <v>28938</v>
      </c>
    </row>
    <row r="6659" spans="81:96">
      <c r="CC6659" s="52">
        <v>6658</v>
      </c>
      <c r="CD6659" s="53" t="s">
        <v>38113</v>
      </c>
      <c r="CE6659" s="53" t="s">
        <v>38114</v>
      </c>
      <c r="CF6659" s="54">
        <v>528</v>
      </c>
      <c r="CG6659" s="54">
        <v>1.042</v>
      </c>
      <c r="CH6659" s="54">
        <v>1.121</v>
      </c>
      <c r="CI6659" s="54">
        <v>0.188</v>
      </c>
      <c r="CJ6659" s="54">
        <v>32</v>
      </c>
      <c r="CK6659" s="54">
        <v>7.7</v>
      </c>
      <c r="CL6659" s="54">
        <v>9.1E-4</v>
      </c>
      <c r="CM6659" s="54">
        <v>0.33100000000000002</v>
      </c>
      <c r="CN6659" s="53" t="s">
        <v>38101</v>
      </c>
      <c r="CO6659" s="54">
        <v>15</v>
      </c>
      <c r="CP6659" s="54">
        <v>20</v>
      </c>
      <c r="CQ6659" s="55">
        <f t="shared" si="104"/>
        <v>0.75</v>
      </c>
      <c r="CR6659" s="52" t="s">
        <v>28953</v>
      </c>
    </row>
    <row r="6660" spans="81:96">
      <c r="CC6660" s="52">
        <v>6659</v>
      </c>
      <c r="CD6660" s="53" t="s">
        <v>17592</v>
      </c>
      <c r="CE6660" s="53" t="s">
        <v>17590</v>
      </c>
      <c r="CF6660" s="54">
        <v>2170</v>
      </c>
      <c r="CG6660" s="54">
        <v>0.86499999999999999</v>
      </c>
      <c r="CH6660" s="54">
        <v>0.94599999999999995</v>
      </c>
      <c r="CI6660" s="54">
        <v>5.2999999999999999E-2</v>
      </c>
      <c r="CJ6660" s="54">
        <v>150</v>
      </c>
      <c r="CK6660" s="54">
        <v>8.4</v>
      </c>
      <c r="CL6660" s="54">
        <v>2.8500000000000001E-3</v>
      </c>
      <c r="CM6660" s="54">
        <v>0.24099999999999999</v>
      </c>
      <c r="CN6660" s="53" t="s">
        <v>38101</v>
      </c>
      <c r="CO6660" s="54">
        <v>16</v>
      </c>
      <c r="CP6660" s="54">
        <v>20</v>
      </c>
      <c r="CQ6660" s="55">
        <f t="shared" si="104"/>
        <v>0.8</v>
      </c>
      <c r="CR6660" s="52" t="s">
        <v>28953</v>
      </c>
    </row>
    <row r="6661" spans="81:96">
      <c r="CC6661" s="52">
        <v>6660</v>
      </c>
      <c r="CD6661" s="53" t="s">
        <v>38115</v>
      </c>
      <c r="CE6661" s="53" t="s">
        <v>38116</v>
      </c>
      <c r="CF6661" s="54">
        <v>606</v>
      </c>
      <c r="CG6661" s="54">
        <v>0.80300000000000005</v>
      </c>
      <c r="CH6661" s="54">
        <v>1.153</v>
      </c>
      <c r="CI6661" s="54">
        <v>0.45500000000000002</v>
      </c>
      <c r="CJ6661" s="54">
        <v>33</v>
      </c>
      <c r="CK6661" s="54">
        <v>8.3000000000000007</v>
      </c>
      <c r="CL6661" s="54">
        <v>7.5000000000000002E-4</v>
      </c>
      <c r="CM6661" s="54">
        <v>0.27800000000000002</v>
      </c>
      <c r="CN6661" s="53" t="s">
        <v>38101</v>
      </c>
      <c r="CO6661" s="54">
        <v>17</v>
      </c>
      <c r="CP6661" s="54">
        <v>20</v>
      </c>
      <c r="CQ6661" s="55">
        <f t="shared" si="104"/>
        <v>0.85</v>
      </c>
      <c r="CR6661" s="52" t="s">
        <v>28953</v>
      </c>
    </row>
    <row r="6662" spans="81:96">
      <c r="CC6662" s="52">
        <v>6661</v>
      </c>
      <c r="CD6662" s="53" t="s">
        <v>38117</v>
      </c>
      <c r="CE6662" s="53" t="s">
        <v>38118</v>
      </c>
      <c r="CF6662" s="54">
        <v>504</v>
      </c>
      <c r="CG6662" s="54">
        <v>0.70699999999999996</v>
      </c>
      <c r="CH6662" s="54">
        <v>1.014</v>
      </c>
      <c r="CI6662" s="54">
        <v>0</v>
      </c>
      <c r="CJ6662" s="54">
        <v>29</v>
      </c>
      <c r="CK6662" s="54">
        <v>8.6</v>
      </c>
      <c r="CL6662" s="54">
        <v>6.4000000000000005E-4</v>
      </c>
      <c r="CM6662" s="54">
        <v>0.28000000000000003</v>
      </c>
      <c r="CN6662" s="53" t="s">
        <v>38101</v>
      </c>
      <c r="CO6662" s="54">
        <v>18</v>
      </c>
      <c r="CP6662" s="54">
        <v>20</v>
      </c>
      <c r="CQ6662" s="55">
        <f t="shared" si="104"/>
        <v>0.9</v>
      </c>
      <c r="CR6662" s="52" t="s">
        <v>28953</v>
      </c>
    </row>
    <row r="6663" spans="81:96">
      <c r="CC6663" s="52">
        <v>6662</v>
      </c>
      <c r="CD6663" s="53" t="s">
        <v>21442</v>
      </c>
      <c r="CE6663" s="53" t="s">
        <v>21440</v>
      </c>
      <c r="CF6663" s="54">
        <v>836</v>
      </c>
      <c r="CG6663" s="54">
        <v>0.65700000000000003</v>
      </c>
      <c r="CH6663" s="54">
        <v>0.73399999999999999</v>
      </c>
      <c r="CI6663" s="54">
        <v>6.2E-2</v>
      </c>
      <c r="CJ6663" s="54">
        <v>144</v>
      </c>
      <c r="CK6663" s="54">
        <v>4.8</v>
      </c>
      <c r="CL6663" s="54">
        <v>2.1800000000000001E-3</v>
      </c>
      <c r="CM6663" s="54">
        <v>0.19</v>
      </c>
      <c r="CN6663" s="53" t="s">
        <v>38101</v>
      </c>
      <c r="CO6663" s="54">
        <v>19</v>
      </c>
      <c r="CP6663" s="54">
        <v>20</v>
      </c>
      <c r="CQ6663" s="55">
        <f t="shared" si="104"/>
        <v>0.95</v>
      </c>
      <c r="CR6663" s="52" t="s">
        <v>28953</v>
      </c>
    </row>
    <row r="6664" spans="81:96">
      <c r="CC6664" s="52">
        <v>6663</v>
      </c>
      <c r="CD6664" s="53" t="s">
        <v>24058</v>
      </c>
      <c r="CE6664" s="53" t="s">
        <v>24056</v>
      </c>
      <c r="CF6664" s="54">
        <v>737</v>
      </c>
      <c r="CG6664" s="54">
        <v>0.65</v>
      </c>
      <c r="CH6664" s="54">
        <v>0.59799999999999998</v>
      </c>
      <c r="CI6664" s="54">
        <v>9.0999999999999998E-2</v>
      </c>
      <c r="CJ6664" s="54">
        <v>44</v>
      </c>
      <c r="CK6664" s="54" t="s">
        <v>28918</v>
      </c>
      <c r="CL6664" s="54">
        <v>8.4000000000000003E-4</v>
      </c>
      <c r="CM6664" s="54">
        <v>0.16300000000000001</v>
      </c>
      <c r="CN6664" s="53" t="s">
        <v>38101</v>
      </c>
      <c r="CO6664" s="54">
        <v>20</v>
      </c>
      <c r="CP6664" s="54">
        <v>20</v>
      </c>
      <c r="CQ6664" s="55">
        <f t="shared" si="104"/>
        <v>1</v>
      </c>
      <c r="CR6664" s="52" t="s">
        <v>28953</v>
      </c>
    </row>
    <row r="6665" spans="81:96">
      <c r="CC6665" s="52">
        <v>6664</v>
      </c>
      <c r="CD6665" s="53" t="s">
        <v>33164</v>
      </c>
      <c r="CE6665" s="53" t="s">
        <v>33165</v>
      </c>
      <c r="CF6665" s="54">
        <v>256</v>
      </c>
      <c r="CG6665" s="54">
        <v>1.0509999999999999</v>
      </c>
      <c r="CH6665" s="54">
        <v>0.91600000000000004</v>
      </c>
      <c r="CI6665" s="54">
        <v>0.14599999999999999</v>
      </c>
      <c r="CJ6665" s="54">
        <v>41</v>
      </c>
      <c r="CK6665" s="54">
        <v>4.0999999999999996</v>
      </c>
      <c r="CL6665" s="54">
        <v>1.0300000000000001E-3</v>
      </c>
      <c r="CM6665" s="54">
        <v>0.38800000000000001</v>
      </c>
      <c r="CN6665" s="53" t="s">
        <v>38119</v>
      </c>
      <c r="CO6665" s="54">
        <v>1</v>
      </c>
      <c r="CP6665" s="54">
        <v>21</v>
      </c>
      <c r="CQ6665" s="55">
        <f t="shared" si="104"/>
        <v>4.7619047619047616E-2</v>
      </c>
      <c r="CR6665" s="52" t="s">
        <v>28907</v>
      </c>
    </row>
    <row r="6666" spans="81:96">
      <c r="CC6666" s="52">
        <v>6665</v>
      </c>
      <c r="CD6666" s="53" t="s">
        <v>38120</v>
      </c>
      <c r="CE6666" s="53" t="s">
        <v>38121</v>
      </c>
      <c r="CF6666" s="54">
        <v>174</v>
      </c>
      <c r="CG6666" s="54">
        <v>0.89200000000000002</v>
      </c>
      <c r="CH6666" s="54">
        <v>0.88300000000000001</v>
      </c>
      <c r="CI6666" s="54">
        <v>0.125</v>
      </c>
      <c r="CJ6666" s="54">
        <v>32</v>
      </c>
      <c r="CK6666" s="54">
        <v>3.6</v>
      </c>
      <c r="CL6666" s="54">
        <v>1.1999999999999999E-3</v>
      </c>
      <c r="CM6666" s="54">
        <v>0.49099999999999999</v>
      </c>
      <c r="CN6666" s="53" t="s">
        <v>38119</v>
      </c>
      <c r="CO6666" s="54">
        <v>2</v>
      </c>
      <c r="CP6666" s="54">
        <v>21</v>
      </c>
      <c r="CQ6666" s="55">
        <f t="shared" si="104"/>
        <v>9.5238095238095233E-2</v>
      </c>
      <c r="CR6666" s="52" t="s">
        <v>28907</v>
      </c>
    </row>
    <row r="6667" spans="81:96">
      <c r="CC6667" s="52">
        <v>6666</v>
      </c>
      <c r="CD6667" s="53" t="s">
        <v>33275</v>
      </c>
      <c r="CE6667" s="53" t="s">
        <v>33276</v>
      </c>
      <c r="CF6667" s="54">
        <v>204</v>
      </c>
      <c r="CG6667" s="54">
        <v>0.76900000000000002</v>
      </c>
      <c r="CH6667" s="54">
        <v>0.77600000000000002</v>
      </c>
      <c r="CI6667" s="54">
        <v>0</v>
      </c>
      <c r="CJ6667" s="54">
        <v>4</v>
      </c>
      <c r="CK6667" s="54">
        <v>5.3</v>
      </c>
      <c r="CL6667" s="54">
        <v>9.5E-4</v>
      </c>
      <c r="CM6667" s="54">
        <v>0.39400000000000002</v>
      </c>
      <c r="CN6667" s="53" t="s">
        <v>38119</v>
      </c>
      <c r="CO6667" s="54">
        <v>3</v>
      </c>
      <c r="CP6667" s="54">
        <v>21</v>
      </c>
      <c r="CQ6667" s="55">
        <f t="shared" si="104"/>
        <v>0.14285714285714285</v>
      </c>
      <c r="CR6667" s="52" t="s">
        <v>28907</v>
      </c>
    </row>
    <row r="6668" spans="81:96">
      <c r="CC6668" s="52">
        <v>6667</v>
      </c>
      <c r="CD6668" s="53" t="s">
        <v>38122</v>
      </c>
      <c r="CE6668" s="53" t="s">
        <v>38123</v>
      </c>
      <c r="CF6668" s="54">
        <v>197</v>
      </c>
      <c r="CG6668" s="54">
        <v>0.72</v>
      </c>
      <c r="CH6668" s="54">
        <v>0.64400000000000002</v>
      </c>
      <c r="CI6668" s="54">
        <v>0</v>
      </c>
      <c r="CJ6668" s="54">
        <v>15</v>
      </c>
      <c r="CK6668" s="54" t="s">
        <v>28918</v>
      </c>
      <c r="CL6668" s="54">
        <v>9.3999999999999997E-4</v>
      </c>
      <c r="CM6668" s="54">
        <v>1.002</v>
      </c>
      <c r="CN6668" s="53" t="s">
        <v>38119</v>
      </c>
      <c r="CO6668" s="54">
        <v>4</v>
      </c>
      <c r="CP6668" s="54">
        <v>21</v>
      </c>
      <c r="CQ6668" s="55">
        <f t="shared" si="104"/>
        <v>0.19047619047619047</v>
      </c>
      <c r="CR6668" s="52" t="s">
        <v>28907</v>
      </c>
    </row>
    <row r="6669" spans="81:96">
      <c r="CC6669" s="52">
        <v>6668</v>
      </c>
      <c r="CD6669" s="53" t="s">
        <v>38124</v>
      </c>
      <c r="CE6669" s="53" t="s">
        <v>38125</v>
      </c>
      <c r="CF6669" s="54">
        <v>86</v>
      </c>
      <c r="CG6669" s="54">
        <v>0.625</v>
      </c>
      <c r="CH6669" s="54">
        <v>0.78900000000000003</v>
      </c>
      <c r="CI6669" s="54">
        <v>0</v>
      </c>
      <c r="CJ6669" s="54">
        <v>11</v>
      </c>
      <c r="CK6669" s="54"/>
      <c r="CL6669" s="54">
        <v>8.9999999999999998E-4</v>
      </c>
      <c r="CM6669" s="54">
        <v>1.486</v>
      </c>
      <c r="CN6669" s="53" t="s">
        <v>38119</v>
      </c>
      <c r="CO6669" s="54">
        <v>5</v>
      </c>
      <c r="CP6669" s="54">
        <v>21</v>
      </c>
      <c r="CQ6669" s="55">
        <f t="shared" si="104"/>
        <v>0.23809523809523808</v>
      </c>
      <c r="CR6669" s="52" t="s">
        <v>28907</v>
      </c>
    </row>
    <row r="6670" spans="81:96">
      <c r="CC6670" s="52">
        <v>6669</v>
      </c>
      <c r="CD6670" s="53" t="s">
        <v>33287</v>
      </c>
      <c r="CE6670" s="53" t="s">
        <v>33288</v>
      </c>
      <c r="CF6670" s="54">
        <v>312</v>
      </c>
      <c r="CG6670" s="54">
        <v>0.61799999999999999</v>
      </c>
      <c r="CH6670" s="54">
        <v>0.92700000000000005</v>
      </c>
      <c r="CI6670" s="54">
        <v>2.9000000000000001E-2</v>
      </c>
      <c r="CJ6670" s="54">
        <v>35</v>
      </c>
      <c r="CK6670" s="54">
        <v>7.1</v>
      </c>
      <c r="CL6670" s="54">
        <v>1.7700000000000001E-3</v>
      </c>
      <c r="CM6670" s="54">
        <v>0.73699999999999999</v>
      </c>
      <c r="CN6670" s="53" t="s">
        <v>38119</v>
      </c>
      <c r="CO6670" s="54">
        <v>6</v>
      </c>
      <c r="CP6670" s="54">
        <v>21</v>
      </c>
      <c r="CQ6670" s="55">
        <f t="shared" si="104"/>
        <v>0.2857142857142857</v>
      </c>
      <c r="CR6670" s="52" t="s">
        <v>28921</v>
      </c>
    </row>
    <row r="6671" spans="81:96">
      <c r="CC6671" s="52">
        <v>6670</v>
      </c>
      <c r="CD6671" s="53" t="s">
        <v>38126</v>
      </c>
      <c r="CE6671" s="53" t="s">
        <v>38127</v>
      </c>
      <c r="CF6671" s="54">
        <v>674</v>
      </c>
      <c r="CG6671" s="54">
        <v>0.59799999999999998</v>
      </c>
      <c r="CH6671" s="54"/>
      <c r="CI6671" s="54">
        <v>0.41499999999999998</v>
      </c>
      <c r="CJ6671" s="54">
        <v>53</v>
      </c>
      <c r="CK6671" s="54" t="s">
        <v>28918</v>
      </c>
      <c r="CL6671" s="54">
        <v>2.5000000000000001E-3</v>
      </c>
      <c r="CM6671" s="54"/>
      <c r="CN6671" s="53" t="s">
        <v>38119</v>
      </c>
      <c r="CO6671" s="54">
        <v>7</v>
      </c>
      <c r="CP6671" s="54">
        <v>21</v>
      </c>
      <c r="CQ6671" s="55">
        <f t="shared" si="104"/>
        <v>0.33333333333333331</v>
      </c>
      <c r="CR6671" s="52" t="s">
        <v>28921</v>
      </c>
    </row>
    <row r="6672" spans="81:96">
      <c r="CC6672" s="52">
        <v>6671</v>
      </c>
      <c r="CD6672" s="53" t="s">
        <v>32627</v>
      </c>
      <c r="CE6672" s="53" t="s">
        <v>32628</v>
      </c>
      <c r="CF6672" s="54">
        <v>162</v>
      </c>
      <c r="CG6672" s="54">
        <v>0.57599999999999996</v>
      </c>
      <c r="CH6672" s="54">
        <v>0.752</v>
      </c>
      <c r="CI6672" s="54">
        <v>0.16</v>
      </c>
      <c r="CJ6672" s="54">
        <v>25</v>
      </c>
      <c r="CK6672" s="54">
        <v>5.2</v>
      </c>
      <c r="CL6672" s="54">
        <v>1.0399999999999999E-3</v>
      </c>
      <c r="CM6672" s="54">
        <v>0.50600000000000001</v>
      </c>
      <c r="CN6672" s="53" t="s">
        <v>38119</v>
      </c>
      <c r="CO6672" s="54">
        <v>8</v>
      </c>
      <c r="CP6672" s="54">
        <v>21</v>
      </c>
      <c r="CQ6672" s="55">
        <f t="shared" si="104"/>
        <v>0.38095238095238093</v>
      </c>
      <c r="CR6672" s="52" t="s">
        <v>28921</v>
      </c>
    </row>
    <row r="6673" spans="81:96">
      <c r="CC6673" s="52">
        <v>6672</v>
      </c>
      <c r="CD6673" s="53" t="s">
        <v>38128</v>
      </c>
      <c r="CE6673" s="53" t="s">
        <v>38129</v>
      </c>
      <c r="CF6673" s="54">
        <v>860</v>
      </c>
      <c r="CG6673" s="54">
        <v>0.54800000000000004</v>
      </c>
      <c r="CH6673" s="54">
        <v>0.62</v>
      </c>
      <c r="CI6673" s="54">
        <v>0.17299999999999999</v>
      </c>
      <c r="CJ6673" s="54">
        <v>81</v>
      </c>
      <c r="CK6673" s="54" t="s">
        <v>28918</v>
      </c>
      <c r="CL6673" s="54">
        <v>5.2500000000000003E-3</v>
      </c>
      <c r="CM6673" s="54">
        <v>0.76600000000000001</v>
      </c>
      <c r="CN6673" s="53" t="s">
        <v>38119</v>
      </c>
      <c r="CO6673" s="54">
        <v>9</v>
      </c>
      <c r="CP6673" s="54">
        <v>21</v>
      </c>
      <c r="CQ6673" s="55">
        <f t="shared" si="104"/>
        <v>0.42857142857142855</v>
      </c>
      <c r="CR6673" s="52" t="s">
        <v>28921</v>
      </c>
    </row>
    <row r="6674" spans="81:96">
      <c r="CC6674" s="52">
        <v>6673</v>
      </c>
      <c r="CD6674" s="53" t="s">
        <v>38130</v>
      </c>
      <c r="CE6674" s="53" t="s">
        <v>38131</v>
      </c>
      <c r="CF6674" s="54">
        <v>1572</v>
      </c>
      <c r="CG6674" s="54">
        <v>0.54100000000000004</v>
      </c>
      <c r="CH6674" s="54">
        <v>0.60299999999999998</v>
      </c>
      <c r="CI6674" s="54">
        <v>6.0999999999999999E-2</v>
      </c>
      <c r="CJ6674" s="54">
        <v>66</v>
      </c>
      <c r="CK6674" s="54" t="s">
        <v>28918</v>
      </c>
      <c r="CL6674" s="54">
        <v>5.2300000000000003E-3</v>
      </c>
      <c r="CM6674" s="54">
        <v>0.86699999999999999</v>
      </c>
      <c r="CN6674" s="53" t="s">
        <v>38119</v>
      </c>
      <c r="CO6674" s="54">
        <v>10</v>
      </c>
      <c r="CP6674" s="54">
        <v>21</v>
      </c>
      <c r="CQ6674" s="55">
        <f t="shared" si="104"/>
        <v>0.47619047619047616</v>
      </c>
      <c r="CR6674" s="52" t="s">
        <v>28921</v>
      </c>
    </row>
    <row r="6675" spans="81:96">
      <c r="CC6675" s="52">
        <v>6674</v>
      </c>
      <c r="CD6675" s="53" t="s">
        <v>33297</v>
      </c>
      <c r="CE6675" s="53" t="s">
        <v>33298</v>
      </c>
      <c r="CF6675" s="54">
        <v>534</v>
      </c>
      <c r="CG6675" s="54">
        <v>0.51200000000000001</v>
      </c>
      <c r="CH6675" s="54">
        <v>0.67100000000000004</v>
      </c>
      <c r="CI6675" s="54">
        <v>8.3000000000000004E-2</v>
      </c>
      <c r="CJ6675" s="54">
        <v>48</v>
      </c>
      <c r="CK6675" s="54">
        <v>9.1</v>
      </c>
      <c r="CL6675" s="54">
        <v>2.6700000000000001E-3</v>
      </c>
      <c r="CM6675" s="54">
        <v>0.58899999999999997</v>
      </c>
      <c r="CN6675" s="53" t="s">
        <v>38119</v>
      </c>
      <c r="CO6675" s="54">
        <v>11</v>
      </c>
      <c r="CP6675" s="54">
        <v>21</v>
      </c>
      <c r="CQ6675" s="55">
        <f t="shared" si="104"/>
        <v>0.52380952380952384</v>
      </c>
      <c r="CR6675" s="52" t="s">
        <v>28938</v>
      </c>
    </row>
    <row r="6676" spans="81:96">
      <c r="CC6676" s="52">
        <v>6675</v>
      </c>
      <c r="CD6676" s="53" t="s">
        <v>38132</v>
      </c>
      <c r="CE6676" s="53" t="s">
        <v>38133</v>
      </c>
      <c r="CF6676" s="54">
        <v>259</v>
      </c>
      <c r="CG6676" s="54">
        <v>0.46100000000000002</v>
      </c>
      <c r="CH6676" s="54">
        <v>0.49</v>
      </c>
      <c r="CI6676" s="54">
        <v>9.2999999999999999E-2</v>
      </c>
      <c r="CJ6676" s="54">
        <v>54</v>
      </c>
      <c r="CK6676" s="54">
        <v>6.3</v>
      </c>
      <c r="CL6676" s="54">
        <v>1.07E-3</v>
      </c>
      <c r="CM6676" s="54">
        <v>0.27400000000000002</v>
      </c>
      <c r="CN6676" s="53" t="s">
        <v>38119</v>
      </c>
      <c r="CO6676" s="54">
        <v>12</v>
      </c>
      <c r="CP6676" s="54">
        <v>21</v>
      </c>
      <c r="CQ6676" s="55">
        <f t="shared" si="104"/>
        <v>0.5714285714285714</v>
      </c>
      <c r="CR6676" s="52" t="s">
        <v>28938</v>
      </c>
    </row>
    <row r="6677" spans="81:96">
      <c r="CC6677" s="52">
        <v>6676</v>
      </c>
      <c r="CD6677" s="53" t="s">
        <v>38134</v>
      </c>
      <c r="CE6677" s="53" t="s">
        <v>38135</v>
      </c>
      <c r="CF6677" s="54">
        <v>397</v>
      </c>
      <c r="CG6677" s="54">
        <v>0.36199999999999999</v>
      </c>
      <c r="CH6677" s="54">
        <v>0.47699999999999998</v>
      </c>
      <c r="CI6677" s="54">
        <v>6.2E-2</v>
      </c>
      <c r="CJ6677" s="54">
        <v>32</v>
      </c>
      <c r="CK6677" s="54" t="s">
        <v>28918</v>
      </c>
      <c r="CL6677" s="54">
        <v>1.5299999999999999E-3</v>
      </c>
      <c r="CM6677" s="54">
        <v>0.63</v>
      </c>
      <c r="CN6677" s="53" t="s">
        <v>38119</v>
      </c>
      <c r="CO6677" s="54">
        <v>13</v>
      </c>
      <c r="CP6677" s="54">
        <v>21</v>
      </c>
      <c r="CQ6677" s="55">
        <f t="shared" si="104"/>
        <v>0.61904761904761907</v>
      </c>
      <c r="CR6677" s="52" t="s">
        <v>28938</v>
      </c>
    </row>
    <row r="6678" spans="81:96">
      <c r="CC6678" s="52">
        <v>6677</v>
      </c>
      <c r="CD6678" s="53" t="s">
        <v>33307</v>
      </c>
      <c r="CE6678" s="53" t="s">
        <v>33308</v>
      </c>
      <c r="CF6678" s="54">
        <v>255</v>
      </c>
      <c r="CG6678" s="54">
        <v>0.35699999999999998</v>
      </c>
      <c r="CH6678" s="54">
        <v>0.47199999999999998</v>
      </c>
      <c r="CI6678" s="54">
        <v>3.3000000000000002E-2</v>
      </c>
      <c r="CJ6678" s="54">
        <v>61</v>
      </c>
      <c r="CK6678" s="54">
        <v>4.5</v>
      </c>
      <c r="CL6678" s="54">
        <v>2.7200000000000002E-3</v>
      </c>
      <c r="CM6678" s="54">
        <v>0.502</v>
      </c>
      <c r="CN6678" s="53" t="s">
        <v>38119</v>
      </c>
      <c r="CO6678" s="54">
        <v>14</v>
      </c>
      <c r="CP6678" s="54">
        <v>21</v>
      </c>
      <c r="CQ6678" s="55">
        <f t="shared" si="104"/>
        <v>0.66666666666666663</v>
      </c>
      <c r="CR6678" s="52" t="s">
        <v>28938</v>
      </c>
    </row>
    <row r="6679" spans="81:96">
      <c r="CC6679" s="52">
        <v>6678</v>
      </c>
      <c r="CD6679" s="53" t="s">
        <v>32653</v>
      </c>
      <c r="CE6679" s="53" t="s">
        <v>32654</v>
      </c>
      <c r="CF6679" s="54">
        <v>225</v>
      </c>
      <c r="CG6679" s="54">
        <v>0.34599999999999997</v>
      </c>
      <c r="CH6679" s="54">
        <v>0.74099999999999999</v>
      </c>
      <c r="CI6679" s="54">
        <v>0.105</v>
      </c>
      <c r="CJ6679" s="54">
        <v>57</v>
      </c>
      <c r="CK6679" s="54">
        <v>3.9</v>
      </c>
      <c r="CL6679" s="54">
        <v>7.2999999999999996E-4</v>
      </c>
      <c r="CM6679" s="54">
        <v>0.19900000000000001</v>
      </c>
      <c r="CN6679" s="53" t="s">
        <v>38119</v>
      </c>
      <c r="CO6679" s="54">
        <v>15</v>
      </c>
      <c r="CP6679" s="54">
        <v>21</v>
      </c>
      <c r="CQ6679" s="55">
        <f t="shared" si="104"/>
        <v>0.7142857142857143</v>
      </c>
      <c r="CR6679" s="52" t="s">
        <v>28938</v>
      </c>
    </row>
    <row r="6680" spans="81:96">
      <c r="CC6680" s="52">
        <v>6679</v>
      </c>
      <c r="CD6680" s="53" t="s">
        <v>38136</v>
      </c>
      <c r="CE6680" s="53" t="s">
        <v>38137</v>
      </c>
      <c r="CF6680" s="54">
        <v>279</v>
      </c>
      <c r="CG6680" s="54">
        <v>0.32500000000000001</v>
      </c>
      <c r="CH6680" s="54">
        <v>0.44800000000000001</v>
      </c>
      <c r="CI6680" s="54">
        <v>0.11899999999999999</v>
      </c>
      <c r="CJ6680" s="54">
        <v>42</v>
      </c>
      <c r="CK6680" s="54">
        <v>7.3</v>
      </c>
      <c r="CL6680" s="54">
        <v>1.5900000000000001E-3</v>
      </c>
      <c r="CM6680" s="54">
        <v>0.39800000000000002</v>
      </c>
      <c r="CN6680" s="53" t="s">
        <v>38119</v>
      </c>
      <c r="CO6680" s="54">
        <v>16</v>
      </c>
      <c r="CP6680" s="54">
        <v>21</v>
      </c>
      <c r="CQ6680" s="55">
        <f t="shared" si="104"/>
        <v>0.76190476190476186</v>
      </c>
      <c r="CR6680" s="52" t="s">
        <v>28953</v>
      </c>
    </row>
    <row r="6681" spans="81:96">
      <c r="CC6681" s="52">
        <v>6680</v>
      </c>
      <c r="CD6681" s="53" t="s">
        <v>38138</v>
      </c>
      <c r="CE6681" s="53" t="s">
        <v>38139</v>
      </c>
      <c r="CF6681" s="54">
        <v>304</v>
      </c>
      <c r="CG6681" s="54">
        <v>0.32</v>
      </c>
      <c r="CH6681" s="54">
        <v>0.31900000000000001</v>
      </c>
      <c r="CI6681" s="54">
        <v>8.5000000000000006E-2</v>
      </c>
      <c r="CJ6681" s="54">
        <v>47</v>
      </c>
      <c r="CK6681" s="54" t="s">
        <v>28918</v>
      </c>
      <c r="CL6681" s="54">
        <v>1.6999999999999999E-3</v>
      </c>
      <c r="CM6681" s="54">
        <v>0.45500000000000002</v>
      </c>
      <c r="CN6681" s="53" t="s">
        <v>38119</v>
      </c>
      <c r="CO6681" s="54">
        <v>17</v>
      </c>
      <c r="CP6681" s="54">
        <v>21</v>
      </c>
      <c r="CQ6681" s="55">
        <f t="shared" si="104"/>
        <v>0.80952380952380953</v>
      </c>
      <c r="CR6681" s="52" t="s">
        <v>28953</v>
      </c>
    </row>
    <row r="6682" spans="81:96">
      <c r="CC6682" s="52">
        <v>6681</v>
      </c>
      <c r="CD6682" s="53" t="s">
        <v>38140</v>
      </c>
      <c r="CE6682" s="53" t="s">
        <v>38141</v>
      </c>
      <c r="CF6682" s="54">
        <v>483</v>
      </c>
      <c r="CG6682" s="54">
        <v>0.31</v>
      </c>
      <c r="CH6682" s="54">
        <v>0.45500000000000002</v>
      </c>
      <c r="CI6682" s="54">
        <v>5.0999999999999997E-2</v>
      </c>
      <c r="CJ6682" s="54">
        <v>39</v>
      </c>
      <c r="CK6682" s="54" t="s">
        <v>28918</v>
      </c>
      <c r="CL6682" s="54">
        <v>1.3600000000000001E-3</v>
      </c>
      <c r="CM6682" s="54">
        <v>0.45800000000000002</v>
      </c>
      <c r="CN6682" s="53" t="s">
        <v>38119</v>
      </c>
      <c r="CO6682" s="54">
        <v>18</v>
      </c>
      <c r="CP6682" s="54">
        <v>21</v>
      </c>
      <c r="CQ6682" s="55">
        <f t="shared" si="104"/>
        <v>0.8571428571428571</v>
      </c>
      <c r="CR6682" s="52" t="s">
        <v>28953</v>
      </c>
    </row>
    <row r="6683" spans="81:96">
      <c r="CC6683" s="52">
        <v>6682</v>
      </c>
      <c r="CD6683" s="53" t="s">
        <v>37677</v>
      </c>
      <c r="CE6683" s="53" t="s">
        <v>37678</v>
      </c>
      <c r="CF6683" s="54">
        <v>105</v>
      </c>
      <c r="CG6683" s="54">
        <v>0.14699999999999999</v>
      </c>
      <c r="CH6683" s="54">
        <v>0.26100000000000001</v>
      </c>
      <c r="CI6683" s="54">
        <v>0</v>
      </c>
      <c r="CJ6683" s="54">
        <v>21</v>
      </c>
      <c r="CK6683" s="54" t="s">
        <v>28918</v>
      </c>
      <c r="CL6683" s="54">
        <v>6.0000000000000002E-5</v>
      </c>
      <c r="CM6683" s="54">
        <v>4.5999999999999999E-2</v>
      </c>
      <c r="CN6683" s="53" t="s">
        <v>38119</v>
      </c>
      <c r="CO6683" s="54">
        <v>19</v>
      </c>
      <c r="CP6683" s="54">
        <v>21</v>
      </c>
      <c r="CQ6683" s="55">
        <f t="shared" si="104"/>
        <v>0.90476190476190477</v>
      </c>
      <c r="CR6683" s="52" t="s">
        <v>28953</v>
      </c>
    </row>
    <row r="6684" spans="81:96">
      <c r="CC6684" s="52">
        <v>6683</v>
      </c>
      <c r="CD6684" s="53" t="s">
        <v>38142</v>
      </c>
      <c r="CE6684" s="53" t="s">
        <v>38143</v>
      </c>
      <c r="CF6684" s="54">
        <v>32</v>
      </c>
      <c r="CG6684" s="54">
        <v>0</v>
      </c>
      <c r="CH6684" s="54"/>
      <c r="CI6684" s="54">
        <v>0</v>
      </c>
      <c r="CJ6684" s="54">
        <v>6</v>
      </c>
      <c r="CK6684" s="54"/>
      <c r="CL6684" s="54">
        <v>6.0000000000000002E-5</v>
      </c>
      <c r="CM6684" s="54"/>
      <c r="CN6684" s="53" t="s">
        <v>38119</v>
      </c>
      <c r="CO6684" s="54">
        <v>20</v>
      </c>
      <c r="CP6684" s="54">
        <v>21</v>
      </c>
      <c r="CQ6684" s="55">
        <f t="shared" si="104"/>
        <v>0.95238095238095233</v>
      </c>
      <c r="CR6684" s="52" t="s">
        <v>28953</v>
      </c>
    </row>
    <row r="6685" spans="81:96">
      <c r="CC6685" s="52">
        <v>6684</v>
      </c>
      <c r="CD6685" s="53" t="s">
        <v>33317</v>
      </c>
      <c r="CE6685" s="53" t="s">
        <v>33318</v>
      </c>
      <c r="CF6685" s="54">
        <v>1</v>
      </c>
      <c r="CG6685" s="54"/>
      <c r="CH6685" s="54"/>
      <c r="CI6685" s="54">
        <v>4.4999999999999998E-2</v>
      </c>
      <c r="CJ6685" s="54">
        <v>22</v>
      </c>
      <c r="CK6685" s="54"/>
      <c r="CL6685" s="54">
        <v>0</v>
      </c>
      <c r="CM6685" s="54"/>
      <c r="CN6685" s="53" t="s">
        <v>38119</v>
      </c>
      <c r="CO6685" s="54">
        <v>21</v>
      </c>
      <c r="CP6685" s="54">
        <v>21</v>
      </c>
      <c r="CQ6685" s="55">
        <f t="shared" si="104"/>
        <v>1</v>
      </c>
      <c r="CR6685" s="52" t="s">
        <v>28953</v>
      </c>
    </row>
    <row r="6686" spans="81:96">
      <c r="CC6686" s="52">
        <v>6685</v>
      </c>
      <c r="CD6686" s="53" t="s">
        <v>36765</v>
      </c>
      <c r="CE6686" s="53" t="s">
        <v>36766</v>
      </c>
      <c r="CF6686" s="54">
        <v>1976</v>
      </c>
      <c r="CG6686" s="54">
        <v>14.356</v>
      </c>
      <c r="CH6686" s="54">
        <v>16.007999999999999</v>
      </c>
      <c r="CI6686" s="54">
        <v>4.444</v>
      </c>
      <c r="CJ6686" s="54">
        <v>18</v>
      </c>
      <c r="CK6686" s="54">
        <v>3.7</v>
      </c>
      <c r="CL6686" s="54">
        <v>1.3050000000000001E-2</v>
      </c>
      <c r="CM6686" s="54">
        <v>6.9640000000000004</v>
      </c>
      <c r="CN6686" s="53" t="s">
        <v>38144</v>
      </c>
      <c r="CO6686" s="54">
        <v>1</v>
      </c>
      <c r="CP6686" s="54">
        <v>103</v>
      </c>
      <c r="CQ6686" s="55">
        <f t="shared" si="104"/>
        <v>9.7087378640776691E-3</v>
      </c>
      <c r="CR6686" s="52" t="s">
        <v>28907</v>
      </c>
    </row>
    <row r="6687" spans="81:96">
      <c r="CC6687" s="52">
        <v>6686</v>
      </c>
      <c r="CD6687" s="53" t="s">
        <v>38145</v>
      </c>
      <c r="CE6687" s="53" t="s">
        <v>38146</v>
      </c>
      <c r="CF6687" s="54">
        <v>2205</v>
      </c>
      <c r="CG6687" s="54">
        <v>4.0910000000000002</v>
      </c>
      <c r="CH6687" s="54">
        <v>6.6070000000000002</v>
      </c>
      <c r="CI6687" s="54">
        <v>0.16700000000000001</v>
      </c>
      <c r="CJ6687" s="54">
        <v>6</v>
      </c>
      <c r="CK6687" s="54" t="s">
        <v>28918</v>
      </c>
      <c r="CL6687" s="54">
        <v>1.06E-3</v>
      </c>
      <c r="CM6687" s="54">
        <v>2.391</v>
      </c>
      <c r="CN6687" s="53" t="s">
        <v>38144</v>
      </c>
      <c r="CO6687" s="54">
        <v>2</v>
      </c>
      <c r="CP6687" s="54">
        <v>103</v>
      </c>
      <c r="CQ6687" s="55">
        <f t="shared" si="104"/>
        <v>1.9417475728155338E-2</v>
      </c>
      <c r="CR6687" s="52" t="s">
        <v>28907</v>
      </c>
    </row>
    <row r="6688" spans="81:96">
      <c r="CC6688" s="52">
        <v>6687</v>
      </c>
      <c r="CD6688" s="53" t="s">
        <v>38147</v>
      </c>
      <c r="CE6688" s="53" t="s">
        <v>38148</v>
      </c>
      <c r="CF6688" s="54">
        <v>3439</v>
      </c>
      <c r="CG6688" s="54">
        <v>3.8740000000000001</v>
      </c>
      <c r="CH6688" s="54">
        <v>3.7650000000000001</v>
      </c>
      <c r="CI6688" s="54">
        <v>0.879</v>
      </c>
      <c r="CJ6688" s="54">
        <v>140</v>
      </c>
      <c r="CK6688" s="54">
        <v>5.4</v>
      </c>
      <c r="CL6688" s="54">
        <v>6.7099999999999998E-3</v>
      </c>
      <c r="CM6688" s="54">
        <v>0.879</v>
      </c>
      <c r="CN6688" s="53" t="s">
        <v>38144</v>
      </c>
      <c r="CO6688" s="54">
        <v>3</v>
      </c>
      <c r="CP6688" s="54">
        <v>103</v>
      </c>
      <c r="CQ6688" s="55">
        <f t="shared" si="104"/>
        <v>2.9126213592233011E-2</v>
      </c>
      <c r="CR6688" s="52" t="s">
        <v>28907</v>
      </c>
    </row>
    <row r="6689" spans="81:96">
      <c r="CC6689" s="52">
        <v>6688</v>
      </c>
      <c r="CD6689" s="53" t="s">
        <v>38149</v>
      </c>
      <c r="CE6689" s="53" t="s">
        <v>38150</v>
      </c>
      <c r="CF6689" s="54">
        <v>1350</v>
      </c>
      <c r="CG6689" s="54">
        <v>3.4830000000000001</v>
      </c>
      <c r="CH6689" s="54">
        <v>3.8</v>
      </c>
      <c r="CI6689" s="54">
        <v>0.5</v>
      </c>
      <c r="CJ6689" s="54">
        <v>6</v>
      </c>
      <c r="CK6689" s="54" t="s">
        <v>28918</v>
      </c>
      <c r="CL6689" s="54">
        <v>1.2700000000000001E-3</v>
      </c>
      <c r="CM6689" s="54">
        <v>1.337</v>
      </c>
      <c r="CN6689" s="53" t="s">
        <v>38144</v>
      </c>
      <c r="CO6689" s="54">
        <v>4</v>
      </c>
      <c r="CP6689" s="54">
        <v>103</v>
      </c>
      <c r="CQ6689" s="55">
        <f t="shared" si="104"/>
        <v>3.8834951456310676E-2</v>
      </c>
      <c r="CR6689" s="52" t="s">
        <v>28907</v>
      </c>
    </row>
    <row r="6690" spans="81:96">
      <c r="CC6690" s="52">
        <v>6689</v>
      </c>
      <c r="CD6690" s="53" t="s">
        <v>5580</v>
      </c>
      <c r="CE6690" s="53" t="s">
        <v>5578</v>
      </c>
      <c r="CF6690" s="54">
        <v>11548</v>
      </c>
      <c r="CG6690" s="54">
        <v>3.4510000000000001</v>
      </c>
      <c r="CH6690" s="54">
        <v>4.1130000000000004</v>
      </c>
      <c r="CI6690" s="54">
        <v>0.72299999999999998</v>
      </c>
      <c r="CJ6690" s="54">
        <v>300</v>
      </c>
      <c r="CK6690" s="54">
        <v>7</v>
      </c>
      <c r="CL6690" s="54">
        <v>1.7229999999999999E-2</v>
      </c>
      <c r="CM6690" s="54">
        <v>0.93100000000000005</v>
      </c>
      <c r="CN6690" s="53" t="s">
        <v>38144</v>
      </c>
      <c r="CO6690" s="54">
        <v>5</v>
      </c>
      <c r="CP6690" s="54">
        <v>103</v>
      </c>
      <c r="CQ6690" s="55">
        <f t="shared" si="104"/>
        <v>4.8543689320388349E-2</v>
      </c>
      <c r="CR6690" s="52" t="s">
        <v>28907</v>
      </c>
    </row>
    <row r="6691" spans="81:96">
      <c r="CC6691" s="52">
        <v>6690</v>
      </c>
      <c r="CD6691" s="53" t="s">
        <v>30650</v>
      </c>
      <c r="CE6691" s="53" t="s">
        <v>30651</v>
      </c>
      <c r="CF6691" s="54">
        <v>3211</v>
      </c>
      <c r="CG6691" s="54">
        <v>3.415</v>
      </c>
      <c r="CH6691" s="54">
        <v>3.8959999999999999</v>
      </c>
      <c r="CI6691" s="54">
        <v>0.60199999999999998</v>
      </c>
      <c r="CJ6691" s="54">
        <v>108</v>
      </c>
      <c r="CK6691" s="54">
        <v>5.2</v>
      </c>
      <c r="CL6691" s="54">
        <v>6.1000000000000004E-3</v>
      </c>
      <c r="CM6691" s="54">
        <v>0.85399999999999998</v>
      </c>
      <c r="CN6691" s="53" t="s">
        <v>38144</v>
      </c>
      <c r="CO6691" s="54">
        <v>6</v>
      </c>
      <c r="CP6691" s="54">
        <v>103</v>
      </c>
      <c r="CQ6691" s="55">
        <f t="shared" si="104"/>
        <v>5.8252427184466021E-2</v>
      </c>
      <c r="CR6691" s="52" t="s">
        <v>28907</v>
      </c>
    </row>
    <row r="6692" spans="81:96">
      <c r="CC6692" s="52">
        <v>6691</v>
      </c>
      <c r="CD6692" s="53" t="s">
        <v>38151</v>
      </c>
      <c r="CE6692" s="53" t="s">
        <v>38152</v>
      </c>
      <c r="CF6692" s="54">
        <v>5558</v>
      </c>
      <c r="CG6692" s="54">
        <v>3.3239999999999998</v>
      </c>
      <c r="CH6692" s="54">
        <v>3.97</v>
      </c>
      <c r="CI6692" s="54">
        <v>0.63400000000000001</v>
      </c>
      <c r="CJ6692" s="54">
        <v>101</v>
      </c>
      <c r="CK6692" s="54">
        <v>8.3000000000000007</v>
      </c>
      <c r="CL6692" s="54">
        <v>9.7000000000000003E-3</v>
      </c>
      <c r="CM6692" s="54">
        <v>1.2270000000000001</v>
      </c>
      <c r="CN6692" s="53" t="s">
        <v>38144</v>
      </c>
      <c r="CO6692" s="54">
        <v>7</v>
      </c>
      <c r="CP6692" s="54">
        <v>103</v>
      </c>
      <c r="CQ6692" s="55">
        <f t="shared" si="104"/>
        <v>6.7961165048543687E-2</v>
      </c>
      <c r="CR6692" s="52" t="s">
        <v>28907</v>
      </c>
    </row>
    <row r="6693" spans="81:96">
      <c r="CC6693" s="52">
        <v>6692</v>
      </c>
      <c r="CD6693" s="53" t="s">
        <v>30658</v>
      </c>
      <c r="CE6693" s="53" t="s">
        <v>30659</v>
      </c>
      <c r="CF6693" s="54">
        <v>2743</v>
      </c>
      <c r="CG6693" s="54">
        <v>3.2690000000000001</v>
      </c>
      <c r="CH6693" s="54">
        <v>3.101</v>
      </c>
      <c r="CI6693" s="54">
        <v>0.68200000000000005</v>
      </c>
      <c r="CJ6693" s="54">
        <v>66</v>
      </c>
      <c r="CK6693" s="54">
        <v>6.4</v>
      </c>
      <c r="CL6693" s="54">
        <v>4.6699999999999997E-3</v>
      </c>
      <c r="CM6693" s="54">
        <v>0.74199999999999999</v>
      </c>
      <c r="CN6693" s="53" t="s">
        <v>38144</v>
      </c>
      <c r="CO6693" s="54">
        <v>8</v>
      </c>
      <c r="CP6693" s="54">
        <v>103</v>
      </c>
      <c r="CQ6693" s="55">
        <f t="shared" si="104"/>
        <v>7.7669902912621352E-2</v>
      </c>
      <c r="CR6693" s="52" t="s">
        <v>28907</v>
      </c>
    </row>
    <row r="6694" spans="81:96">
      <c r="CC6694" s="52">
        <v>6693</v>
      </c>
      <c r="CD6694" s="53" t="s">
        <v>35943</v>
      </c>
      <c r="CE6694" s="53" t="s">
        <v>35944</v>
      </c>
      <c r="CF6694" s="54">
        <v>16859</v>
      </c>
      <c r="CG6694" s="54">
        <v>2.9910000000000001</v>
      </c>
      <c r="CH6694" s="54">
        <v>3.2959999999999998</v>
      </c>
      <c r="CI6694" s="54">
        <v>0.434</v>
      </c>
      <c r="CJ6694" s="54">
        <v>587</v>
      </c>
      <c r="CK6694" s="54">
        <v>8</v>
      </c>
      <c r="CL6694" s="54">
        <v>2.1899999999999999E-2</v>
      </c>
      <c r="CM6694" s="54">
        <v>0.747</v>
      </c>
      <c r="CN6694" s="53" t="s">
        <v>38144</v>
      </c>
      <c r="CO6694" s="54">
        <v>9</v>
      </c>
      <c r="CP6694" s="54">
        <v>103</v>
      </c>
      <c r="CQ6694" s="55">
        <f t="shared" si="104"/>
        <v>8.7378640776699032E-2</v>
      </c>
      <c r="CR6694" s="52" t="s">
        <v>28907</v>
      </c>
    </row>
    <row r="6695" spans="81:96">
      <c r="CC6695" s="52">
        <v>6694</v>
      </c>
      <c r="CD6695" s="53" t="s">
        <v>15017</v>
      </c>
      <c r="CE6695" s="53" t="s">
        <v>15015</v>
      </c>
      <c r="CF6695" s="54">
        <v>7915</v>
      </c>
      <c r="CG6695" s="54">
        <v>2.9729999999999999</v>
      </c>
      <c r="CH6695" s="54">
        <v>3.4540000000000002</v>
      </c>
      <c r="CI6695" s="54">
        <v>0.63600000000000001</v>
      </c>
      <c r="CJ6695" s="54">
        <v>165</v>
      </c>
      <c r="CK6695" s="54">
        <v>7.6</v>
      </c>
      <c r="CL6695" s="54">
        <v>1.3939999999999999E-2</v>
      </c>
      <c r="CM6695" s="54">
        <v>1.0149999999999999</v>
      </c>
      <c r="CN6695" s="53" t="s">
        <v>38144</v>
      </c>
      <c r="CO6695" s="54">
        <v>10</v>
      </c>
      <c r="CP6695" s="54">
        <v>103</v>
      </c>
      <c r="CQ6695" s="55">
        <f t="shared" si="104"/>
        <v>9.7087378640776698E-2</v>
      </c>
      <c r="CR6695" s="52" t="s">
        <v>28907</v>
      </c>
    </row>
    <row r="6696" spans="81:96">
      <c r="CC6696" s="52">
        <v>6695</v>
      </c>
      <c r="CD6696" s="53" t="s">
        <v>38153</v>
      </c>
      <c r="CE6696" s="53" t="s">
        <v>38154</v>
      </c>
      <c r="CF6696" s="54">
        <v>9405</v>
      </c>
      <c r="CG6696" s="54">
        <v>2.8439999999999999</v>
      </c>
      <c r="CH6696" s="54">
        <v>2.8679999999999999</v>
      </c>
      <c r="CI6696" s="54">
        <v>0.70399999999999996</v>
      </c>
      <c r="CJ6696" s="54">
        <v>98</v>
      </c>
      <c r="CK6696" s="54" t="s">
        <v>28918</v>
      </c>
      <c r="CL6696" s="54">
        <v>8.6400000000000001E-3</v>
      </c>
      <c r="CM6696" s="54">
        <v>0.79500000000000004</v>
      </c>
      <c r="CN6696" s="53" t="s">
        <v>38144</v>
      </c>
      <c r="CO6696" s="54">
        <v>11</v>
      </c>
      <c r="CP6696" s="54">
        <v>103</v>
      </c>
      <c r="CQ6696" s="55">
        <f t="shared" si="104"/>
        <v>0.10679611650485436</v>
      </c>
      <c r="CR6696" s="52" t="s">
        <v>28907</v>
      </c>
    </row>
    <row r="6697" spans="81:96">
      <c r="CC6697" s="52">
        <v>6696</v>
      </c>
      <c r="CD6697" s="53" t="s">
        <v>35947</v>
      </c>
      <c r="CE6697" s="53" t="s">
        <v>35948</v>
      </c>
      <c r="CF6697" s="54">
        <v>4264</v>
      </c>
      <c r="CG6697" s="54">
        <v>2.762</v>
      </c>
      <c r="CH6697" s="54">
        <v>2.9119999999999999</v>
      </c>
      <c r="CI6697" s="54">
        <v>0.504</v>
      </c>
      <c r="CJ6697" s="54">
        <v>141</v>
      </c>
      <c r="CK6697" s="54">
        <v>8.6</v>
      </c>
      <c r="CL6697" s="54">
        <v>5.77E-3</v>
      </c>
      <c r="CM6697" s="54">
        <v>0.747</v>
      </c>
      <c r="CN6697" s="53" t="s">
        <v>38144</v>
      </c>
      <c r="CO6697" s="54">
        <v>12</v>
      </c>
      <c r="CP6697" s="54">
        <v>103</v>
      </c>
      <c r="CQ6697" s="55">
        <f t="shared" si="104"/>
        <v>0.11650485436893204</v>
      </c>
      <c r="CR6697" s="52" t="s">
        <v>28907</v>
      </c>
    </row>
    <row r="6698" spans="81:96">
      <c r="CC6698" s="52">
        <v>6697</v>
      </c>
      <c r="CD6698" s="53" t="s">
        <v>38155</v>
      </c>
      <c r="CE6698" s="53" t="s">
        <v>38156</v>
      </c>
      <c r="CF6698" s="54">
        <v>12278</v>
      </c>
      <c r="CG6698" s="54">
        <v>2.738</v>
      </c>
      <c r="CH6698" s="54">
        <v>3.8090000000000002</v>
      </c>
      <c r="CI6698" s="54">
        <v>0.53200000000000003</v>
      </c>
      <c r="CJ6698" s="54">
        <v>201</v>
      </c>
      <c r="CK6698" s="54">
        <v>9.3000000000000007</v>
      </c>
      <c r="CL6698" s="54">
        <v>1.8599999999999998E-2</v>
      </c>
      <c r="CM6698" s="54">
        <v>1.179</v>
      </c>
      <c r="CN6698" s="53" t="s">
        <v>38144</v>
      </c>
      <c r="CO6698" s="54">
        <v>13</v>
      </c>
      <c r="CP6698" s="54">
        <v>103</v>
      </c>
      <c r="CQ6698" s="55">
        <f t="shared" si="104"/>
        <v>0.12621359223300971</v>
      </c>
      <c r="CR6698" s="52" t="s">
        <v>28907</v>
      </c>
    </row>
    <row r="6699" spans="81:96">
      <c r="CC6699" s="52">
        <v>6698</v>
      </c>
      <c r="CD6699" s="53" t="s">
        <v>36183</v>
      </c>
      <c r="CE6699" s="53" t="s">
        <v>36184</v>
      </c>
      <c r="CF6699" s="54">
        <v>2407</v>
      </c>
      <c r="CG6699" s="54">
        <v>2.726</v>
      </c>
      <c r="CH6699" s="54">
        <v>2.97</v>
      </c>
      <c r="CI6699" s="54">
        <v>0.91800000000000004</v>
      </c>
      <c r="CJ6699" s="54">
        <v>49</v>
      </c>
      <c r="CK6699" s="54" t="s">
        <v>28918</v>
      </c>
      <c r="CL6699" s="54">
        <v>3.0799999999999998E-3</v>
      </c>
      <c r="CM6699" s="54">
        <v>0.97599999999999998</v>
      </c>
      <c r="CN6699" s="53" t="s">
        <v>38144</v>
      </c>
      <c r="CO6699" s="54">
        <v>14</v>
      </c>
      <c r="CP6699" s="54">
        <v>103</v>
      </c>
      <c r="CQ6699" s="55">
        <f t="shared" si="104"/>
        <v>0.13592233009708737</v>
      </c>
      <c r="CR6699" s="52" t="s">
        <v>28907</v>
      </c>
    </row>
    <row r="6700" spans="81:96">
      <c r="CC6700" s="52">
        <v>6699</v>
      </c>
      <c r="CD6700" s="53" t="s">
        <v>35949</v>
      </c>
      <c r="CE6700" s="53" t="s">
        <v>35950</v>
      </c>
      <c r="CF6700" s="54">
        <v>2036</v>
      </c>
      <c r="CG6700" s="54">
        <v>2.706</v>
      </c>
      <c r="CH6700" s="54">
        <v>3.2879999999999998</v>
      </c>
      <c r="CI6700" s="54">
        <v>0.42599999999999999</v>
      </c>
      <c r="CJ6700" s="54">
        <v>54</v>
      </c>
      <c r="CK6700" s="54">
        <v>8.1999999999999993</v>
      </c>
      <c r="CL6700" s="54">
        <v>3.8700000000000002E-3</v>
      </c>
      <c r="CM6700" s="54">
        <v>1.046</v>
      </c>
      <c r="CN6700" s="53" t="s">
        <v>38144</v>
      </c>
      <c r="CO6700" s="54">
        <v>15</v>
      </c>
      <c r="CP6700" s="54">
        <v>103</v>
      </c>
      <c r="CQ6700" s="55">
        <f t="shared" si="104"/>
        <v>0.14563106796116504</v>
      </c>
      <c r="CR6700" s="52" t="s">
        <v>28907</v>
      </c>
    </row>
    <row r="6701" spans="81:96">
      <c r="CC6701" s="52">
        <v>6700</v>
      </c>
      <c r="CD6701" s="53" t="s">
        <v>5641</v>
      </c>
      <c r="CE6701" s="53" t="s">
        <v>5639</v>
      </c>
      <c r="CF6701" s="54">
        <v>8732</v>
      </c>
      <c r="CG6701" s="54">
        <v>2.6739999999999999</v>
      </c>
      <c r="CH6701" s="54">
        <v>2.996</v>
      </c>
      <c r="CI6701" s="54">
        <v>0.36699999999999999</v>
      </c>
      <c r="CJ6701" s="54">
        <v>376</v>
      </c>
      <c r="CK6701" s="54">
        <v>5.3</v>
      </c>
      <c r="CL6701" s="54">
        <v>1.3639999999999999E-2</v>
      </c>
      <c r="CM6701" s="54">
        <v>0.54800000000000004</v>
      </c>
      <c r="CN6701" s="53" t="s">
        <v>38144</v>
      </c>
      <c r="CO6701" s="54">
        <v>16</v>
      </c>
      <c r="CP6701" s="54">
        <v>103</v>
      </c>
      <c r="CQ6701" s="55">
        <f t="shared" si="104"/>
        <v>0.1553398058252427</v>
      </c>
      <c r="CR6701" s="52" t="s">
        <v>28907</v>
      </c>
    </row>
    <row r="6702" spans="81:96">
      <c r="CC6702" s="52">
        <v>6701</v>
      </c>
      <c r="CD6702" s="53" t="s">
        <v>33906</v>
      </c>
      <c r="CE6702" s="53" t="s">
        <v>33907</v>
      </c>
      <c r="CF6702" s="54">
        <v>35837</v>
      </c>
      <c r="CG6702" s="54">
        <v>2.6190000000000002</v>
      </c>
      <c r="CH6702" s="54">
        <v>3.1019999999999999</v>
      </c>
      <c r="CI6702" s="54">
        <v>0.52900000000000003</v>
      </c>
      <c r="CJ6702" s="54">
        <v>484</v>
      </c>
      <c r="CK6702" s="54" t="s">
        <v>28918</v>
      </c>
      <c r="CL6702" s="54">
        <v>4.3060000000000001E-2</v>
      </c>
      <c r="CM6702" s="54">
        <v>0.98299999999999998</v>
      </c>
      <c r="CN6702" s="53" t="s">
        <v>38144</v>
      </c>
      <c r="CO6702" s="54">
        <v>17</v>
      </c>
      <c r="CP6702" s="54">
        <v>103</v>
      </c>
      <c r="CQ6702" s="55">
        <f t="shared" si="104"/>
        <v>0.1650485436893204</v>
      </c>
      <c r="CR6702" s="52" t="s">
        <v>28907</v>
      </c>
    </row>
    <row r="6703" spans="81:96">
      <c r="CC6703" s="52">
        <v>6702</v>
      </c>
      <c r="CD6703" s="53" t="s">
        <v>30666</v>
      </c>
      <c r="CE6703" s="53" t="s">
        <v>30667</v>
      </c>
      <c r="CF6703" s="54">
        <v>5294</v>
      </c>
      <c r="CG6703" s="54">
        <v>2.5590000000000002</v>
      </c>
      <c r="CH6703" s="54">
        <v>3.0950000000000002</v>
      </c>
      <c r="CI6703" s="54">
        <v>0.36199999999999999</v>
      </c>
      <c r="CJ6703" s="54">
        <v>246</v>
      </c>
      <c r="CK6703" s="54">
        <v>7.4</v>
      </c>
      <c r="CL6703" s="54">
        <v>6.9699999999999996E-3</v>
      </c>
      <c r="CM6703" s="54">
        <v>0.63400000000000001</v>
      </c>
      <c r="CN6703" s="53" t="s">
        <v>38144</v>
      </c>
      <c r="CO6703" s="54">
        <v>18</v>
      </c>
      <c r="CP6703" s="54">
        <v>103</v>
      </c>
      <c r="CQ6703" s="55">
        <f t="shared" si="104"/>
        <v>0.17475728155339806</v>
      </c>
      <c r="CR6703" s="52" t="s">
        <v>28907</v>
      </c>
    </row>
    <row r="6704" spans="81:96">
      <c r="CC6704" s="52">
        <v>6703</v>
      </c>
      <c r="CD6704" s="53" t="s">
        <v>35957</v>
      </c>
      <c r="CE6704" s="53" t="s">
        <v>35958</v>
      </c>
      <c r="CF6704" s="54">
        <v>2335</v>
      </c>
      <c r="CG6704" s="54">
        <v>2.5350000000000001</v>
      </c>
      <c r="CH6704" s="54">
        <v>2.863</v>
      </c>
      <c r="CI6704" s="54">
        <v>0.63700000000000001</v>
      </c>
      <c r="CJ6704" s="54">
        <v>124</v>
      </c>
      <c r="CK6704" s="54">
        <v>4.7</v>
      </c>
      <c r="CL6704" s="54">
        <v>7.79E-3</v>
      </c>
      <c r="CM6704" s="54">
        <v>0.94299999999999995</v>
      </c>
      <c r="CN6704" s="53" t="s">
        <v>38144</v>
      </c>
      <c r="CO6704" s="54">
        <v>19</v>
      </c>
      <c r="CP6704" s="54">
        <v>103</v>
      </c>
      <c r="CQ6704" s="55">
        <f t="shared" si="104"/>
        <v>0.18446601941747573</v>
      </c>
      <c r="CR6704" s="52" t="s">
        <v>28907</v>
      </c>
    </row>
    <row r="6705" spans="81:96">
      <c r="CC6705" s="52">
        <v>6704</v>
      </c>
      <c r="CD6705" s="53" t="s">
        <v>37095</v>
      </c>
      <c r="CE6705" s="53" t="s">
        <v>37096</v>
      </c>
      <c r="CF6705" s="54">
        <v>5869</v>
      </c>
      <c r="CG6705" s="54">
        <v>2.508</v>
      </c>
      <c r="CH6705" s="54">
        <v>3.1120000000000001</v>
      </c>
      <c r="CI6705" s="54">
        <v>1.5349999999999999</v>
      </c>
      <c r="CJ6705" s="54">
        <v>215</v>
      </c>
      <c r="CK6705" s="54">
        <v>6.8</v>
      </c>
      <c r="CL6705" s="54">
        <v>1.1310000000000001E-2</v>
      </c>
      <c r="CM6705" s="54">
        <v>1.052</v>
      </c>
      <c r="CN6705" s="53" t="s">
        <v>38144</v>
      </c>
      <c r="CO6705" s="54">
        <v>20</v>
      </c>
      <c r="CP6705" s="54">
        <v>103</v>
      </c>
      <c r="CQ6705" s="55">
        <f t="shared" si="104"/>
        <v>0.1941747572815534</v>
      </c>
      <c r="CR6705" s="52" t="s">
        <v>28907</v>
      </c>
    </row>
    <row r="6706" spans="81:96">
      <c r="CC6706" s="52">
        <v>6705</v>
      </c>
      <c r="CD6706" s="53" t="s">
        <v>38157</v>
      </c>
      <c r="CE6706" s="53" t="s">
        <v>38158</v>
      </c>
      <c r="CF6706" s="54">
        <v>6323</v>
      </c>
      <c r="CG6706" s="54">
        <v>2.407</v>
      </c>
      <c r="CH6706" s="54">
        <v>2.641</v>
      </c>
      <c r="CI6706" s="54">
        <v>0.41299999999999998</v>
      </c>
      <c r="CJ6706" s="54">
        <v>138</v>
      </c>
      <c r="CK6706" s="54" t="s">
        <v>28918</v>
      </c>
      <c r="CL6706" s="54">
        <v>7.92E-3</v>
      </c>
      <c r="CM6706" s="54">
        <v>0.82499999999999996</v>
      </c>
      <c r="CN6706" s="53" t="s">
        <v>38144</v>
      </c>
      <c r="CO6706" s="54">
        <v>21</v>
      </c>
      <c r="CP6706" s="54">
        <v>103</v>
      </c>
      <c r="CQ6706" s="55">
        <f t="shared" si="104"/>
        <v>0.20388349514563106</v>
      </c>
      <c r="CR6706" s="52" t="s">
        <v>28907</v>
      </c>
    </row>
    <row r="6707" spans="81:96">
      <c r="CC6707" s="52">
        <v>6706</v>
      </c>
      <c r="CD6707" s="53" t="s">
        <v>38159</v>
      </c>
      <c r="CE6707" s="53" t="s">
        <v>38160</v>
      </c>
      <c r="CF6707" s="54">
        <v>16477</v>
      </c>
      <c r="CG6707" s="54">
        <v>2.391</v>
      </c>
      <c r="CH6707" s="54">
        <v>2.569</v>
      </c>
      <c r="CI6707" s="54">
        <v>0.44800000000000001</v>
      </c>
      <c r="CJ6707" s="54">
        <v>241</v>
      </c>
      <c r="CK6707" s="54" t="s">
        <v>28918</v>
      </c>
      <c r="CL6707" s="54">
        <v>1.519E-2</v>
      </c>
      <c r="CM6707" s="54">
        <v>0.80500000000000005</v>
      </c>
      <c r="CN6707" s="53" t="s">
        <v>38144</v>
      </c>
      <c r="CO6707" s="54">
        <v>22</v>
      </c>
      <c r="CP6707" s="54">
        <v>103</v>
      </c>
      <c r="CQ6707" s="55">
        <f t="shared" si="104"/>
        <v>0.21359223300970873</v>
      </c>
      <c r="CR6707" s="52" t="s">
        <v>28907</v>
      </c>
    </row>
    <row r="6708" spans="81:96">
      <c r="CC6708" s="52">
        <v>6707</v>
      </c>
      <c r="CD6708" s="53" t="s">
        <v>36187</v>
      </c>
      <c r="CE6708" s="53" t="s">
        <v>36188</v>
      </c>
      <c r="CF6708" s="54">
        <v>8113</v>
      </c>
      <c r="CG6708" s="54">
        <v>2.3769999999999998</v>
      </c>
      <c r="CH6708" s="54">
        <v>2.5760000000000001</v>
      </c>
      <c r="CI6708" s="54">
        <v>1.03</v>
      </c>
      <c r="CJ6708" s="54">
        <v>237</v>
      </c>
      <c r="CK6708" s="54">
        <v>8.3000000000000007</v>
      </c>
      <c r="CL6708" s="54">
        <v>1.3520000000000001E-2</v>
      </c>
      <c r="CM6708" s="54">
        <v>0.83899999999999997</v>
      </c>
      <c r="CN6708" s="53" t="s">
        <v>38144</v>
      </c>
      <c r="CO6708" s="54">
        <v>23</v>
      </c>
      <c r="CP6708" s="54">
        <v>103</v>
      </c>
      <c r="CQ6708" s="55">
        <f t="shared" si="104"/>
        <v>0.22330097087378642</v>
      </c>
      <c r="CR6708" s="52" t="s">
        <v>28907</v>
      </c>
    </row>
    <row r="6709" spans="81:96">
      <c r="CC6709" s="52">
        <v>6708</v>
      </c>
      <c r="CD6709" s="53" t="s">
        <v>36189</v>
      </c>
      <c r="CE6709" s="53" t="s">
        <v>36190</v>
      </c>
      <c r="CF6709" s="54">
        <v>16689</v>
      </c>
      <c r="CG6709" s="54">
        <v>2.2869999999999999</v>
      </c>
      <c r="CH6709" s="54">
        <v>2.7639999999999998</v>
      </c>
      <c r="CI6709" s="54">
        <v>0.376</v>
      </c>
      <c r="CJ6709" s="54">
        <v>170</v>
      </c>
      <c r="CK6709" s="54" t="s">
        <v>28918</v>
      </c>
      <c r="CL6709" s="54">
        <v>1.2970000000000001E-2</v>
      </c>
      <c r="CM6709" s="54">
        <v>0.97</v>
      </c>
      <c r="CN6709" s="53" t="s">
        <v>38144</v>
      </c>
      <c r="CO6709" s="54">
        <v>24</v>
      </c>
      <c r="CP6709" s="54">
        <v>103</v>
      </c>
      <c r="CQ6709" s="55">
        <f t="shared" si="104"/>
        <v>0.23300970873786409</v>
      </c>
      <c r="CR6709" s="52" t="s">
        <v>28907</v>
      </c>
    </row>
    <row r="6710" spans="81:96">
      <c r="CC6710" s="52">
        <v>6709</v>
      </c>
      <c r="CD6710" s="53" t="s">
        <v>1702</v>
      </c>
      <c r="CE6710" s="53" t="s">
        <v>1710</v>
      </c>
      <c r="CF6710" s="54">
        <v>21044</v>
      </c>
      <c r="CG6710" s="54">
        <v>2.2749999999999999</v>
      </c>
      <c r="CH6710" s="54">
        <v>2.3210000000000002</v>
      </c>
      <c r="CI6710" s="54">
        <v>0.47599999999999998</v>
      </c>
      <c r="CJ6710" s="54">
        <v>351</v>
      </c>
      <c r="CK6710" s="54" t="s">
        <v>28918</v>
      </c>
      <c r="CL6710" s="54">
        <v>2.1239999999999998E-2</v>
      </c>
      <c r="CM6710" s="54">
        <v>0.68600000000000005</v>
      </c>
      <c r="CN6710" s="53" t="s">
        <v>38144</v>
      </c>
      <c r="CO6710" s="54">
        <v>25</v>
      </c>
      <c r="CP6710" s="54">
        <v>103</v>
      </c>
      <c r="CQ6710" s="55">
        <f t="shared" si="104"/>
        <v>0.24271844660194175</v>
      </c>
      <c r="CR6710" s="52" t="s">
        <v>28907</v>
      </c>
    </row>
    <row r="6711" spans="81:96">
      <c r="CC6711" s="52">
        <v>6710</v>
      </c>
      <c r="CD6711" s="53" t="s">
        <v>35971</v>
      </c>
      <c r="CE6711" s="53" t="s">
        <v>35972</v>
      </c>
      <c r="CF6711" s="54">
        <v>2369</v>
      </c>
      <c r="CG6711" s="54">
        <v>2.1360000000000001</v>
      </c>
      <c r="CH6711" s="54">
        <v>2.27</v>
      </c>
      <c r="CI6711" s="54">
        <v>0.46500000000000002</v>
      </c>
      <c r="CJ6711" s="54">
        <v>86</v>
      </c>
      <c r="CK6711" s="54">
        <v>6.9</v>
      </c>
      <c r="CL6711" s="54">
        <v>4.1799999999999997E-3</v>
      </c>
      <c r="CM6711" s="54">
        <v>0.69599999999999995</v>
      </c>
      <c r="CN6711" s="53" t="s">
        <v>38144</v>
      </c>
      <c r="CO6711" s="54">
        <v>26</v>
      </c>
      <c r="CP6711" s="54">
        <v>103</v>
      </c>
      <c r="CQ6711" s="55">
        <f t="shared" si="104"/>
        <v>0.25242718446601942</v>
      </c>
      <c r="CR6711" s="52" t="s">
        <v>28921</v>
      </c>
    </row>
    <row r="6712" spans="81:96">
      <c r="CC6712" s="52">
        <v>6711</v>
      </c>
      <c r="CD6712" s="53" t="s">
        <v>10557</v>
      </c>
      <c r="CE6712" s="53" t="s">
        <v>10555</v>
      </c>
      <c r="CF6712" s="54">
        <v>12856</v>
      </c>
      <c r="CG6712" s="54">
        <v>2.0569999999999999</v>
      </c>
      <c r="CH6712" s="54">
        <v>2.6030000000000002</v>
      </c>
      <c r="CI6712" s="54">
        <v>0.51900000000000002</v>
      </c>
      <c r="CJ6712" s="54">
        <v>258</v>
      </c>
      <c r="CK6712" s="54">
        <v>8.3000000000000007</v>
      </c>
      <c r="CL6712" s="54">
        <v>1.8839999999999999E-2</v>
      </c>
      <c r="CM6712" s="54">
        <v>0.80100000000000005</v>
      </c>
      <c r="CN6712" s="53" t="s">
        <v>38144</v>
      </c>
      <c r="CO6712" s="54">
        <v>27</v>
      </c>
      <c r="CP6712" s="54">
        <v>103</v>
      </c>
      <c r="CQ6712" s="55">
        <f t="shared" si="104"/>
        <v>0.26213592233009708</v>
      </c>
      <c r="CR6712" s="52" t="s">
        <v>28921</v>
      </c>
    </row>
    <row r="6713" spans="81:96">
      <c r="CC6713" s="52">
        <v>6712</v>
      </c>
      <c r="CD6713" s="53" t="s">
        <v>36193</v>
      </c>
      <c r="CE6713" s="53" t="s">
        <v>36194</v>
      </c>
      <c r="CF6713" s="54">
        <v>3750</v>
      </c>
      <c r="CG6713" s="54">
        <v>2.056</v>
      </c>
      <c r="CH6713" s="54">
        <v>2.1120000000000001</v>
      </c>
      <c r="CI6713" s="54">
        <v>0.378</v>
      </c>
      <c r="CJ6713" s="54">
        <v>119</v>
      </c>
      <c r="CK6713" s="54">
        <v>9.9</v>
      </c>
      <c r="CL6713" s="54">
        <v>5.0899999999999999E-3</v>
      </c>
      <c r="CM6713" s="54">
        <v>0.59</v>
      </c>
      <c r="CN6713" s="53" t="s">
        <v>38144</v>
      </c>
      <c r="CO6713" s="54">
        <v>28</v>
      </c>
      <c r="CP6713" s="54">
        <v>103</v>
      </c>
      <c r="CQ6713" s="55">
        <f t="shared" si="104"/>
        <v>0.27184466019417475</v>
      </c>
      <c r="CR6713" s="52" t="s">
        <v>28921</v>
      </c>
    </row>
    <row r="6714" spans="81:96">
      <c r="CC6714" s="52">
        <v>6713</v>
      </c>
      <c r="CD6714" s="53" t="s">
        <v>38161</v>
      </c>
      <c r="CE6714" s="53" t="s">
        <v>38162</v>
      </c>
      <c r="CF6714" s="54">
        <v>2723</v>
      </c>
      <c r="CG6714" s="54">
        <v>1.99</v>
      </c>
      <c r="CH6714" s="54">
        <v>2.3660000000000001</v>
      </c>
      <c r="CI6714" s="54">
        <v>0.91700000000000004</v>
      </c>
      <c r="CJ6714" s="54">
        <v>169</v>
      </c>
      <c r="CK6714" s="54">
        <v>7</v>
      </c>
      <c r="CL6714" s="54">
        <v>4.5700000000000003E-3</v>
      </c>
      <c r="CM6714" s="54">
        <v>0.66300000000000003</v>
      </c>
      <c r="CN6714" s="53" t="s">
        <v>38144</v>
      </c>
      <c r="CO6714" s="54">
        <v>29</v>
      </c>
      <c r="CP6714" s="54">
        <v>103</v>
      </c>
      <c r="CQ6714" s="55">
        <f t="shared" si="104"/>
        <v>0.28155339805825241</v>
      </c>
      <c r="CR6714" s="52" t="s">
        <v>28921</v>
      </c>
    </row>
    <row r="6715" spans="81:96">
      <c r="CC6715" s="52">
        <v>6714</v>
      </c>
      <c r="CD6715" s="53" t="s">
        <v>33922</v>
      </c>
      <c r="CE6715" s="53" t="s">
        <v>33923</v>
      </c>
      <c r="CF6715" s="54">
        <v>4250</v>
      </c>
      <c r="CG6715" s="54">
        <v>1.9670000000000001</v>
      </c>
      <c r="CH6715" s="54">
        <v>2.508</v>
      </c>
      <c r="CI6715" s="54">
        <v>0.38800000000000001</v>
      </c>
      <c r="CJ6715" s="54">
        <v>49</v>
      </c>
      <c r="CK6715" s="54">
        <v>9.8000000000000007</v>
      </c>
      <c r="CL6715" s="54">
        <v>5.6600000000000001E-3</v>
      </c>
      <c r="CM6715" s="54">
        <v>0.85499999999999998</v>
      </c>
      <c r="CN6715" s="53" t="s">
        <v>38144</v>
      </c>
      <c r="CO6715" s="54">
        <v>30</v>
      </c>
      <c r="CP6715" s="54">
        <v>103</v>
      </c>
      <c r="CQ6715" s="55">
        <f t="shared" si="104"/>
        <v>0.29126213592233008</v>
      </c>
      <c r="CR6715" s="52" t="s">
        <v>28921</v>
      </c>
    </row>
    <row r="6716" spans="81:96">
      <c r="CC6716" s="52">
        <v>6715</v>
      </c>
      <c r="CD6716" s="53" t="s">
        <v>36195</v>
      </c>
      <c r="CE6716" s="53" t="s">
        <v>36196</v>
      </c>
      <c r="CF6716" s="54">
        <v>221</v>
      </c>
      <c r="CG6716" s="54">
        <v>1.964</v>
      </c>
      <c r="CH6716" s="54">
        <v>2.4430000000000001</v>
      </c>
      <c r="CI6716" s="54">
        <v>0.2</v>
      </c>
      <c r="CJ6716" s="54">
        <v>30</v>
      </c>
      <c r="CK6716" s="54">
        <v>2.9</v>
      </c>
      <c r="CL6716" s="54">
        <v>8.3000000000000001E-4</v>
      </c>
      <c r="CM6716" s="54">
        <v>0.59199999999999997</v>
      </c>
      <c r="CN6716" s="53" t="s">
        <v>38144</v>
      </c>
      <c r="CO6716" s="54">
        <v>31</v>
      </c>
      <c r="CP6716" s="54">
        <v>103</v>
      </c>
      <c r="CQ6716" s="55">
        <f t="shared" si="104"/>
        <v>0.30097087378640774</v>
      </c>
      <c r="CR6716" s="52" t="s">
        <v>28921</v>
      </c>
    </row>
    <row r="6717" spans="81:96">
      <c r="CC6717" s="52">
        <v>6716</v>
      </c>
      <c r="CD6717" s="53" t="s">
        <v>5060</v>
      </c>
      <c r="CE6717" s="53" t="s">
        <v>5068</v>
      </c>
      <c r="CF6717" s="54">
        <v>1979</v>
      </c>
      <c r="CG6717" s="54">
        <v>1.9450000000000001</v>
      </c>
      <c r="CH6717" s="54">
        <v>2.153</v>
      </c>
      <c r="CI6717" s="54">
        <v>0.24299999999999999</v>
      </c>
      <c r="CJ6717" s="54">
        <v>222</v>
      </c>
      <c r="CK6717" s="54">
        <v>3.9</v>
      </c>
      <c r="CL6717" s="54">
        <v>4.3200000000000001E-3</v>
      </c>
      <c r="CM6717" s="54">
        <v>0.38200000000000001</v>
      </c>
      <c r="CN6717" s="53" t="s">
        <v>38144</v>
      </c>
      <c r="CO6717" s="54">
        <v>32</v>
      </c>
      <c r="CP6717" s="54">
        <v>103</v>
      </c>
      <c r="CQ6717" s="55">
        <f t="shared" si="104"/>
        <v>0.31067961165048541</v>
      </c>
      <c r="CR6717" s="52" t="s">
        <v>28921</v>
      </c>
    </row>
    <row r="6718" spans="81:96">
      <c r="CC6718" s="52">
        <v>6717</v>
      </c>
      <c r="CD6718" s="53" t="s">
        <v>33926</v>
      </c>
      <c r="CE6718" s="53" t="s">
        <v>33927</v>
      </c>
      <c r="CF6718" s="54">
        <v>513</v>
      </c>
      <c r="CG6718" s="54">
        <v>1.9410000000000001</v>
      </c>
      <c r="CH6718" s="54">
        <v>1.946</v>
      </c>
      <c r="CI6718" s="54">
        <v>1.0820000000000001</v>
      </c>
      <c r="CJ6718" s="54">
        <v>110</v>
      </c>
      <c r="CK6718" s="54">
        <v>1.8</v>
      </c>
      <c r="CL6718" s="54">
        <v>2.1099999999999999E-3</v>
      </c>
      <c r="CM6718" s="54">
        <v>0.65800000000000003</v>
      </c>
      <c r="CN6718" s="53" t="s">
        <v>38144</v>
      </c>
      <c r="CO6718" s="54">
        <v>33</v>
      </c>
      <c r="CP6718" s="54">
        <v>103</v>
      </c>
      <c r="CQ6718" s="55">
        <f t="shared" si="104"/>
        <v>0.32038834951456313</v>
      </c>
      <c r="CR6718" s="52" t="s">
        <v>28921</v>
      </c>
    </row>
    <row r="6719" spans="81:96">
      <c r="CC6719" s="52">
        <v>6718</v>
      </c>
      <c r="CD6719" s="53" t="s">
        <v>38163</v>
      </c>
      <c r="CE6719" s="53" t="s">
        <v>38164</v>
      </c>
      <c r="CF6719" s="54">
        <v>2765</v>
      </c>
      <c r="CG6719" s="54">
        <v>1.9359999999999999</v>
      </c>
      <c r="CH6719" s="54">
        <v>2.0910000000000002</v>
      </c>
      <c r="CI6719" s="54">
        <v>0.42</v>
      </c>
      <c r="CJ6719" s="54">
        <v>100</v>
      </c>
      <c r="CK6719" s="54" t="s">
        <v>28918</v>
      </c>
      <c r="CL6719" s="54">
        <v>3.5500000000000002E-3</v>
      </c>
      <c r="CM6719" s="54">
        <v>0.61599999999999999</v>
      </c>
      <c r="CN6719" s="53" t="s">
        <v>38144</v>
      </c>
      <c r="CO6719" s="54">
        <v>34</v>
      </c>
      <c r="CP6719" s="54">
        <v>103</v>
      </c>
      <c r="CQ6719" s="55">
        <f t="shared" si="104"/>
        <v>0.3300970873786408</v>
      </c>
      <c r="CR6719" s="52" t="s">
        <v>28921</v>
      </c>
    </row>
    <row r="6720" spans="81:96">
      <c r="CC6720" s="52">
        <v>6719</v>
      </c>
      <c r="CD6720" s="53" t="s">
        <v>38165</v>
      </c>
      <c r="CE6720" s="53" t="s">
        <v>38166</v>
      </c>
      <c r="CF6720" s="54">
        <v>2762</v>
      </c>
      <c r="CG6720" s="54">
        <v>1.915</v>
      </c>
      <c r="CH6720" s="54">
        <v>2.262</v>
      </c>
      <c r="CI6720" s="54">
        <v>0.33900000000000002</v>
      </c>
      <c r="CJ6720" s="54">
        <v>62</v>
      </c>
      <c r="CK6720" s="54" t="s">
        <v>28918</v>
      </c>
      <c r="CL6720" s="54">
        <v>2.5000000000000001E-3</v>
      </c>
      <c r="CM6720" s="54">
        <v>0.60599999999999998</v>
      </c>
      <c r="CN6720" s="53" t="s">
        <v>38144</v>
      </c>
      <c r="CO6720" s="54">
        <v>35</v>
      </c>
      <c r="CP6720" s="54">
        <v>103</v>
      </c>
      <c r="CQ6720" s="55">
        <f t="shared" si="104"/>
        <v>0.33980582524271846</v>
      </c>
      <c r="CR6720" s="52" t="s">
        <v>28921</v>
      </c>
    </row>
    <row r="6721" spans="81:96">
      <c r="CC6721" s="52">
        <v>6720</v>
      </c>
      <c r="CD6721" s="53" t="s">
        <v>38167</v>
      </c>
      <c r="CE6721" s="53" t="s">
        <v>38168</v>
      </c>
      <c r="CF6721" s="54">
        <v>1678</v>
      </c>
      <c r="CG6721" s="54">
        <v>1.9119999999999999</v>
      </c>
      <c r="CH6721" s="54">
        <v>2.101</v>
      </c>
      <c r="CI6721" s="54">
        <v>0.55000000000000004</v>
      </c>
      <c r="CJ6721" s="54">
        <v>40</v>
      </c>
      <c r="CK6721" s="54" t="s">
        <v>28918</v>
      </c>
      <c r="CL6721" s="54">
        <v>1.72E-3</v>
      </c>
      <c r="CM6721" s="54">
        <v>0.54600000000000004</v>
      </c>
      <c r="CN6721" s="53" t="s">
        <v>38144</v>
      </c>
      <c r="CO6721" s="54">
        <v>36</v>
      </c>
      <c r="CP6721" s="54">
        <v>103</v>
      </c>
      <c r="CQ6721" s="55">
        <f t="shared" si="104"/>
        <v>0.34951456310679613</v>
      </c>
      <c r="CR6721" s="52" t="s">
        <v>28921</v>
      </c>
    </row>
    <row r="6722" spans="81:96">
      <c r="CC6722" s="52">
        <v>6721</v>
      </c>
      <c r="CD6722" s="53" t="s">
        <v>373</v>
      </c>
      <c r="CE6722" s="53" t="s">
        <v>381</v>
      </c>
      <c r="CF6722" s="54">
        <v>24398</v>
      </c>
      <c r="CG6722" s="54">
        <v>1.8779999999999999</v>
      </c>
      <c r="CH6722" s="54">
        <v>2.3410000000000002</v>
      </c>
      <c r="CI6722" s="54">
        <v>0.36099999999999999</v>
      </c>
      <c r="CJ6722" s="54">
        <v>488</v>
      </c>
      <c r="CK6722" s="54" t="s">
        <v>28918</v>
      </c>
      <c r="CL6722" s="54">
        <v>2.2339999999999999E-2</v>
      </c>
      <c r="CM6722" s="54">
        <v>0.58599999999999997</v>
      </c>
      <c r="CN6722" s="53" t="s">
        <v>38144</v>
      </c>
      <c r="CO6722" s="54">
        <v>37</v>
      </c>
      <c r="CP6722" s="54">
        <v>103</v>
      </c>
      <c r="CQ6722" s="55">
        <f t="shared" ref="CQ6722:CQ6785" si="105">CO6722/CP6722</f>
        <v>0.35922330097087379</v>
      </c>
      <c r="CR6722" s="52" t="s">
        <v>28921</v>
      </c>
    </row>
    <row r="6723" spans="81:96">
      <c r="CC6723" s="52">
        <v>6722</v>
      </c>
      <c r="CD6723" s="53" t="s">
        <v>33930</v>
      </c>
      <c r="CE6723" s="53" t="s">
        <v>33931</v>
      </c>
      <c r="CF6723" s="54">
        <v>13613</v>
      </c>
      <c r="CG6723" s="54">
        <v>1.8660000000000001</v>
      </c>
      <c r="CH6723" s="54">
        <v>2.3439999999999999</v>
      </c>
      <c r="CI6723" s="54">
        <v>0.36199999999999999</v>
      </c>
      <c r="CJ6723" s="54">
        <v>243</v>
      </c>
      <c r="CK6723" s="54" t="s">
        <v>28918</v>
      </c>
      <c r="CL6723" s="54">
        <v>1.6E-2</v>
      </c>
      <c r="CM6723" s="54">
        <v>0.72699999999999998</v>
      </c>
      <c r="CN6723" s="53" t="s">
        <v>38144</v>
      </c>
      <c r="CO6723" s="54">
        <v>38</v>
      </c>
      <c r="CP6723" s="54">
        <v>103</v>
      </c>
      <c r="CQ6723" s="55">
        <f t="shared" si="105"/>
        <v>0.36893203883495146</v>
      </c>
      <c r="CR6723" s="52" t="s">
        <v>28921</v>
      </c>
    </row>
    <row r="6724" spans="81:96">
      <c r="CC6724" s="52">
        <v>6723</v>
      </c>
      <c r="CD6724" s="53" t="s">
        <v>35987</v>
      </c>
      <c r="CE6724" s="53" t="s">
        <v>35988</v>
      </c>
      <c r="CF6724" s="54">
        <v>3520</v>
      </c>
      <c r="CG6724" s="54">
        <v>1.748</v>
      </c>
      <c r="CH6724" s="54">
        <v>2.0499999999999998</v>
      </c>
      <c r="CI6724" s="54">
        <v>0.82899999999999996</v>
      </c>
      <c r="CJ6724" s="54">
        <v>164</v>
      </c>
      <c r="CK6724" s="54">
        <v>8.6</v>
      </c>
      <c r="CL6724" s="54">
        <v>4.6899999999999997E-3</v>
      </c>
      <c r="CM6724" s="54">
        <v>0.50700000000000001</v>
      </c>
      <c r="CN6724" s="53" t="s">
        <v>38144</v>
      </c>
      <c r="CO6724" s="54">
        <v>39</v>
      </c>
      <c r="CP6724" s="54">
        <v>103</v>
      </c>
      <c r="CQ6724" s="55">
        <f t="shared" si="105"/>
        <v>0.37864077669902912</v>
      </c>
      <c r="CR6724" s="52" t="s">
        <v>28921</v>
      </c>
    </row>
    <row r="6725" spans="81:96">
      <c r="CC6725" s="52">
        <v>6724</v>
      </c>
      <c r="CD6725" s="53" t="s">
        <v>38169</v>
      </c>
      <c r="CE6725" s="53" t="s">
        <v>38170</v>
      </c>
      <c r="CF6725" s="54">
        <v>765</v>
      </c>
      <c r="CG6725" s="54">
        <v>1.746</v>
      </c>
      <c r="CH6725" s="54">
        <v>1.3380000000000001</v>
      </c>
      <c r="CI6725" s="54">
        <v>1</v>
      </c>
      <c r="CJ6725" s="54">
        <v>37</v>
      </c>
      <c r="CK6725" s="54" t="s">
        <v>28918</v>
      </c>
      <c r="CL6725" s="54">
        <v>8.4000000000000003E-4</v>
      </c>
      <c r="CM6725" s="54">
        <v>0.34300000000000003</v>
      </c>
      <c r="CN6725" s="53" t="s">
        <v>38144</v>
      </c>
      <c r="CO6725" s="54">
        <v>40</v>
      </c>
      <c r="CP6725" s="54">
        <v>103</v>
      </c>
      <c r="CQ6725" s="55">
        <f t="shared" si="105"/>
        <v>0.38834951456310679</v>
      </c>
      <c r="CR6725" s="52" t="s">
        <v>28921</v>
      </c>
    </row>
    <row r="6726" spans="81:96">
      <c r="CC6726" s="52">
        <v>6725</v>
      </c>
      <c r="CD6726" s="53" t="s">
        <v>36209</v>
      </c>
      <c r="CE6726" s="53" t="s">
        <v>36210</v>
      </c>
      <c r="CF6726" s="54">
        <v>1481</v>
      </c>
      <c r="CG6726" s="54">
        <v>1.7010000000000001</v>
      </c>
      <c r="CH6726" s="54">
        <v>1.964</v>
      </c>
      <c r="CI6726" s="54">
        <v>0.51800000000000002</v>
      </c>
      <c r="CJ6726" s="54">
        <v>56</v>
      </c>
      <c r="CK6726" s="54">
        <v>6.9</v>
      </c>
      <c r="CL6726" s="54">
        <v>3.3899999999999998E-3</v>
      </c>
      <c r="CM6726" s="54">
        <v>0.70099999999999996</v>
      </c>
      <c r="CN6726" s="53" t="s">
        <v>38144</v>
      </c>
      <c r="CO6726" s="54">
        <v>41</v>
      </c>
      <c r="CP6726" s="54">
        <v>103</v>
      </c>
      <c r="CQ6726" s="55">
        <f t="shared" si="105"/>
        <v>0.39805825242718446</v>
      </c>
      <c r="CR6726" s="52" t="s">
        <v>28921</v>
      </c>
    </row>
    <row r="6727" spans="81:96">
      <c r="CC6727" s="52">
        <v>6726</v>
      </c>
      <c r="CD6727" s="53" t="s">
        <v>36213</v>
      </c>
      <c r="CE6727" s="53" t="s">
        <v>36214</v>
      </c>
      <c r="CF6727" s="54">
        <v>12230</v>
      </c>
      <c r="CG6727" s="54">
        <v>1.6579999999999999</v>
      </c>
      <c r="CH6727" s="54">
        <v>1.857</v>
      </c>
      <c r="CI6727" s="54">
        <v>0.46400000000000002</v>
      </c>
      <c r="CJ6727" s="54">
        <v>263</v>
      </c>
      <c r="CK6727" s="54" t="s">
        <v>28918</v>
      </c>
      <c r="CL6727" s="54">
        <v>1.444E-2</v>
      </c>
      <c r="CM6727" s="54">
        <v>0.59499999999999997</v>
      </c>
      <c r="CN6727" s="53" t="s">
        <v>38144</v>
      </c>
      <c r="CO6727" s="54">
        <v>42</v>
      </c>
      <c r="CP6727" s="54">
        <v>103</v>
      </c>
      <c r="CQ6727" s="55">
        <f t="shared" si="105"/>
        <v>0.40776699029126212</v>
      </c>
      <c r="CR6727" s="52" t="s">
        <v>28921</v>
      </c>
    </row>
    <row r="6728" spans="81:96">
      <c r="CC6728" s="52">
        <v>6727</v>
      </c>
      <c r="CD6728" s="53" t="s">
        <v>30476</v>
      </c>
      <c r="CE6728" s="53" t="s">
        <v>30477</v>
      </c>
      <c r="CF6728" s="54">
        <v>4702</v>
      </c>
      <c r="CG6728" s="54">
        <v>1.6379999999999999</v>
      </c>
      <c r="CH6728" s="54">
        <v>1.9730000000000001</v>
      </c>
      <c r="CI6728" s="54">
        <v>0.49</v>
      </c>
      <c r="CJ6728" s="54">
        <v>51</v>
      </c>
      <c r="CK6728" s="54" t="s">
        <v>28918</v>
      </c>
      <c r="CL6728" s="54">
        <v>2.5699999999999998E-3</v>
      </c>
      <c r="CM6728" s="54">
        <v>0.621</v>
      </c>
      <c r="CN6728" s="53" t="s">
        <v>38144</v>
      </c>
      <c r="CO6728" s="54">
        <v>43</v>
      </c>
      <c r="CP6728" s="54">
        <v>103</v>
      </c>
      <c r="CQ6728" s="55">
        <f t="shared" si="105"/>
        <v>0.41747572815533979</v>
      </c>
      <c r="CR6728" s="52" t="s">
        <v>28921</v>
      </c>
    </row>
    <row r="6729" spans="81:96">
      <c r="CC6729" s="52">
        <v>6728</v>
      </c>
      <c r="CD6729" s="53" t="s">
        <v>33948</v>
      </c>
      <c r="CE6729" s="53" t="s">
        <v>33949</v>
      </c>
      <c r="CF6729" s="54">
        <v>864</v>
      </c>
      <c r="CG6729" s="54">
        <v>1.613</v>
      </c>
      <c r="CH6729" s="54"/>
      <c r="CI6729" s="54">
        <v>0.5</v>
      </c>
      <c r="CJ6729" s="54">
        <v>44</v>
      </c>
      <c r="CK6729" s="54">
        <v>4.9000000000000004</v>
      </c>
      <c r="CL6729" s="54">
        <v>2.3E-3</v>
      </c>
      <c r="CM6729" s="54"/>
      <c r="CN6729" s="53" t="s">
        <v>38144</v>
      </c>
      <c r="CO6729" s="54">
        <v>44</v>
      </c>
      <c r="CP6729" s="54">
        <v>103</v>
      </c>
      <c r="CQ6729" s="55">
        <f t="shared" si="105"/>
        <v>0.42718446601941745</v>
      </c>
      <c r="CR6729" s="52" t="s">
        <v>28921</v>
      </c>
    </row>
    <row r="6730" spans="81:96">
      <c r="CC6730" s="52">
        <v>6729</v>
      </c>
      <c r="CD6730" s="53" t="s">
        <v>38171</v>
      </c>
      <c r="CE6730" s="53" t="s">
        <v>38172</v>
      </c>
      <c r="CF6730" s="54">
        <v>4874</v>
      </c>
      <c r="CG6730" s="54">
        <v>1.6080000000000001</v>
      </c>
      <c r="CH6730" s="54">
        <v>1.819</v>
      </c>
      <c r="CI6730" s="54">
        <v>0.30599999999999999</v>
      </c>
      <c r="CJ6730" s="54">
        <v>85</v>
      </c>
      <c r="CK6730" s="54" t="s">
        <v>28918</v>
      </c>
      <c r="CL6730" s="54">
        <v>3.49E-3</v>
      </c>
      <c r="CM6730" s="54">
        <v>0.498</v>
      </c>
      <c r="CN6730" s="53" t="s">
        <v>38144</v>
      </c>
      <c r="CO6730" s="54">
        <v>45</v>
      </c>
      <c r="CP6730" s="54">
        <v>103</v>
      </c>
      <c r="CQ6730" s="55">
        <f t="shared" si="105"/>
        <v>0.43689320388349512</v>
      </c>
      <c r="CR6730" s="52" t="s">
        <v>28921</v>
      </c>
    </row>
    <row r="6731" spans="81:96">
      <c r="CC6731" s="52">
        <v>6730</v>
      </c>
      <c r="CD6731" s="53" t="s">
        <v>38173</v>
      </c>
      <c r="CE6731" s="53" t="s">
        <v>38174</v>
      </c>
      <c r="CF6731" s="54">
        <v>272</v>
      </c>
      <c r="CG6731" s="54">
        <v>1.605</v>
      </c>
      <c r="CH6731" s="54"/>
      <c r="CI6731" s="54">
        <v>7.4999999999999997E-2</v>
      </c>
      <c r="CJ6731" s="54">
        <v>40</v>
      </c>
      <c r="CK6731" s="54">
        <v>3.1</v>
      </c>
      <c r="CL6731" s="54">
        <v>1.15E-3</v>
      </c>
      <c r="CM6731" s="54"/>
      <c r="CN6731" s="53" t="s">
        <v>38144</v>
      </c>
      <c r="CO6731" s="54">
        <v>46</v>
      </c>
      <c r="CP6731" s="54">
        <v>103</v>
      </c>
      <c r="CQ6731" s="55">
        <f t="shared" si="105"/>
        <v>0.44660194174757284</v>
      </c>
      <c r="CR6731" s="52" t="s">
        <v>28921</v>
      </c>
    </row>
    <row r="6732" spans="81:96">
      <c r="CC6732" s="52">
        <v>6731</v>
      </c>
      <c r="CD6732" s="53" t="s">
        <v>36215</v>
      </c>
      <c r="CE6732" s="53" t="s">
        <v>36216</v>
      </c>
      <c r="CF6732" s="54">
        <v>360</v>
      </c>
      <c r="CG6732" s="54">
        <v>1.5920000000000001</v>
      </c>
      <c r="CH6732" s="54">
        <v>2.1120000000000001</v>
      </c>
      <c r="CI6732" s="54">
        <v>0.125</v>
      </c>
      <c r="CJ6732" s="54">
        <v>24</v>
      </c>
      <c r="CK6732" s="54">
        <v>3.4</v>
      </c>
      <c r="CL6732" s="54">
        <v>2.1700000000000001E-3</v>
      </c>
      <c r="CM6732" s="54">
        <v>0.80900000000000005</v>
      </c>
      <c r="CN6732" s="53" t="s">
        <v>38144</v>
      </c>
      <c r="CO6732" s="54">
        <v>47</v>
      </c>
      <c r="CP6732" s="54">
        <v>103</v>
      </c>
      <c r="CQ6732" s="55">
        <f t="shared" si="105"/>
        <v>0.4563106796116505</v>
      </c>
      <c r="CR6732" s="52" t="s">
        <v>28921</v>
      </c>
    </row>
    <row r="6733" spans="81:96">
      <c r="CC6733" s="52">
        <v>6732</v>
      </c>
      <c r="CD6733" s="53" t="s">
        <v>27241</v>
      </c>
      <c r="CE6733" s="53" t="s">
        <v>27239</v>
      </c>
      <c r="CF6733" s="54">
        <v>5223</v>
      </c>
      <c r="CG6733" s="54">
        <v>1.57</v>
      </c>
      <c r="CH6733" s="54">
        <v>1.4039999999999999</v>
      </c>
      <c r="CI6733" s="54">
        <v>0.316</v>
      </c>
      <c r="CJ6733" s="54">
        <v>117</v>
      </c>
      <c r="CK6733" s="54" t="s">
        <v>28918</v>
      </c>
      <c r="CL6733" s="54">
        <v>5.3400000000000001E-3</v>
      </c>
      <c r="CM6733" s="54">
        <v>0.47099999999999997</v>
      </c>
      <c r="CN6733" s="53" t="s">
        <v>38144</v>
      </c>
      <c r="CO6733" s="54">
        <v>48</v>
      </c>
      <c r="CP6733" s="54">
        <v>103</v>
      </c>
      <c r="CQ6733" s="55">
        <f t="shared" si="105"/>
        <v>0.46601941747572817</v>
      </c>
      <c r="CR6733" s="52" t="s">
        <v>28921</v>
      </c>
    </row>
    <row r="6734" spans="81:96">
      <c r="CC6734" s="52">
        <v>6733</v>
      </c>
      <c r="CD6734" s="53" t="s">
        <v>38175</v>
      </c>
      <c r="CE6734" s="53" t="s">
        <v>38176</v>
      </c>
      <c r="CF6734" s="54">
        <v>573</v>
      </c>
      <c r="CG6734" s="54">
        <v>1.5049999999999999</v>
      </c>
      <c r="CH6734" s="54">
        <v>1.6519999999999999</v>
      </c>
      <c r="CI6734" s="54">
        <v>0.35499999999999998</v>
      </c>
      <c r="CJ6734" s="54">
        <v>76</v>
      </c>
      <c r="CK6734" s="54">
        <v>5</v>
      </c>
      <c r="CL6734" s="54">
        <v>1.23E-3</v>
      </c>
      <c r="CM6734" s="54">
        <v>0.436</v>
      </c>
      <c r="CN6734" s="53" t="s">
        <v>38144</v>
      </c>
      <c r="CO6734" s="54">
        <v>49</v>
      </c>
      <c r="CP6734" s="54">
        <v>103</v>
      </c>
      <c r="CQ6734" s="55">
        <f t="shared" si="105"/>
        <v>0.47572815533980584</v>
      </c>
      <c r="CR6734" s="52" t="s">
        <v>28921</v>
      </c>
    </row>
    <row r="6735" spans="81:96">
      <c r="CC6735" s="52">
        <v>6734</v>
      </c>
      <c r="CD6735" s="53" t="s">
        <v>33960</v>
      </c>
      <c r="CE6735" s="53" t="s">
        <v>33961</v>
      </c>
      <c r="CF6735" s="54">
        <v>758</v>
      </c>
      <c r="CG6735" s="54">
        <v>1.4750000000000001</v>
      </c>
      <c r="CH6735" s="54">
        <v>1.383</v>
      </c>
      <c r="CI6735" s="54">
        <v>0.47699999999999998</v>
      </c>
      <c r="CJ6735" s="54">
        <v>88</v>
      </c>
      <c r="CK6735" s="54">
        <v>3.8</v>
      </c>
      <c r="CL6735" s="54">
        <v>2.5400000000000002E-3</v>
      </c>
      <c r="CM6735" s="54">
        <v>0.435</v>
      </c>
      <c r="CN6735" s="53" t="s">
        <v>38144</v>
      </c>
      <c r="CO6735" s="54">
        <v>50</v>
      </c>
      <c r="CP6735" s="54">
        <v>103</v>
      </c>
      <c r="CQ6735" s="55">
        <f t="shared" si="105"/>
        <v>0.4854368932038835</v>
      </c>
      <c r="CR6735" s="52" t="s">
        <v>28921</v>
      </c>
    </row>
    <row r="6736" spans="81:96">
      <c r="CC6736" s="52">
        <v>6735</v>
      </c>
      <c r="CD6736" s="53" t="s">
        <v>36217</v>
      </c>
      <c r="CE6736" s="53" t="s">
        <v>36218</v>
      </c>
      <c r="CF6736" s="54">
        <v>3868</v>
      </c>
      <c r="CG6736" s="54">
        <v>1.474</v>
      </c>
      <c r="CH6736" s="54">
        <v>2.141</v>
      </c>
      <c r="CI6736" s="54">
        <v>0.255</v>
      </c>
      <c r="CJ6736" s="54">
        <v>106</v>
      </c>
      <c r="CK6736" s="54">
        <v>8.8000000000000007</v>
      </c>
      <c r="CL6736" s="54">
        <v>7.1000000000000004E-3</v>
      </c>
      <c r="CM6736" s="54">
        <v>0.69899999999999995</v>
      </c>
      <c r="CN6736" s="53" t="s">
        <v>38144</v>
      </c>
      <c r="CO6736" s="54">
        <v>51</v>
      </c>
      <c r="CP6736" s="54">
        <v>103</v>
      </c>
      <c r="CQ6736" s="55">
        <f t="shared" si="105"/>
        <v>0.49514563106796117</v>
      </c>
      <c r="CR6736" s="52" t="s">
        <v>28921</v>
      </c>
    </row>
    <row r="6737" spans="81:96">
      <c r="CC6737" s="52">
        <v>6736</v>
      </c>
      <c r="CD6737" s="53" t="s">
        <v>33964</v>
      </c>
      <c r="CE6737" s="53" t="s">
        <v>33965</v>
      </c>
      <c r="CF6737" s="54">
        <v>1461</v>
      </c>
      <c r="CG6737" s="54">
        <v>1.4219999999999999</v>
      </c>
      <c r="CH6737" s="54">
        <v>1.9159999999999999</v>
      </c>
      <c r="CI6737" s="54">
        <v>0.10299999999999999</v>
      </c>
      <c r="CJ6737" s="54">
        <v>39</v>
      </c>
      <c r="CK6737" s="54">
        <v>7</v>
      </c>
      <c r="CL6737" s="54">
        <v>2.8999999999999998E-3</v>
      </c>
      <c r="CM6737" s="54">
        <v>0.61499999999999999</v>
      </c>
      <c r="CN6737" s="53" t="s">
        <v>38144</v>
      </c>
      <c r="CO6737" s="54">
        <v>52</v>
      </c>
      <c r="CP6737" s="54">
        <v>103</v>
      </c>
      <c r="CQ6737" s="55">
        <f t="shared" si="105"/>
        <v>0.50485436893203883</v>
      </c>
      <c r="CR6737" s="52" t="s">
        <v>28938</v>
      </c>
    </row>
    <row r="6738" spans="81:96">
      <c r="CC6738" s="52">
        <v>6737</v>
      </c>
      <c r="CD6738" s="53" t="s">
        <v>38177</v>
      </c>
      <c r="CE6738" s="53" t="s">
        <v>38178</v>
      </c>
      <c r="CF6738" s="54">
        <v>2117</v>
      </c>
      <c r="CG6738" s="54">
        <v>1.4019999999999999</v>
      </c>
      <c r="CH6738" s="54">
        <v>1.643</v>
      </c>
      <c r="CI6738" s="54">
        <v>0.2</v>
      </c>
      <c r="CJ6738" s="54">
        <v>45</v>
      </c>
      <c r="CK6738" s="54" t="s">
        <v>28918</v>
      </c>
      <c r="CL6738" s="54">
        <v>2.0100000000000001E-3</v>
      </c>
      <c r="CM6738" s="54">
        <v>0.42699999999999999</v>
      </c>
      <c r="CN6738" s="53" t="s">
        <v>38144</v>
      </c>
      <c r="CO6738" s="54">
        <v>53</v>
      </c>
      <c r="CP6738" s="54">
        <v>103</v>
      </c>
      <c r="CQ6738" s="55">
        <f t="shared" si="105"/>
        <v>0.5145631067961165</v>
      </c>
      <c r="CR6738" s="52" t="s">
        <v>28938</v>
      </c>
    </row>
    <row r="6739" spans="81:96">
      <c r="CC6739" s="52">
        <v>6738</v>
      </c>
      <c r="CD6739" s="53" t="s">
        <v>38179</v>
      </c>
      <c r="CE6739" s="53" t="s">
        <v>38180</v>
      </c>
      <c r="CF6739" s="54">
        <v>557</v>
      </c>
      <c r="CG6739" s="54">
        <v>1.4</v>
      </c>
      <c r="CH6739" s="54">
        <v>1.171</v>
      </c>
      <c r="CI6739" s="54">
        <v>0.34300000000000003</v>
      </c>
      <c r="CJ6739" s="54">
        <v>35</v>
      </c>
      <c r="CK6739" s="54" t="s">
        <v>28918</v>
      </c>
      <c r="CL6739" s="54">
        <v>7.5000000000000002E-4</v>
      </c>
      <c r="CM6739" s="54">
        <v>0.33600000000000002</v>
      </c>
      <c r="CN6739" s="53" t="s">
        <v>38144</v>
      </c>
      <c r="CO6739" s="54">
        <v>54</v>
      </c>
      <c r="CP6739" s="54">
        <v>103</v>
      </c>
      <c r="CQ6739" s="55">
        <f t="shared" si="105"/>
        <v>0.52427184466019416</v>
      </c>
      <c r="CR6739" s="52" t="s">
        <v>28938</v>
      </c>
    </row>
    <row r="6740" spans="81:96">
      <c r="CC6740" s="52">
        <v>6739</v>
      </c>
      <c r="CD6740" s="53" t="s">
        <v>38181</v>
      </c>
      <c r="CE6740" s="53" t="s">
        <v>38182</v>
      </c>
      <c r="CF6740" s="54">
        <v>1422</v>
      </c>
      <c r="CG6740" s="54">
        <v>1.3640000000000001</v>
      </c>
      <c r="CH6740" s="54">
        <v>1.5609999999999999</v>
      </c>
      <c r="CI6740" s="54">
        <v>0.255</v>
      </c>
      <c r="CJ6740" s="54">
        <v>47</v>
      </c>
      <c r="CK6740" s="54" t="s">
        <v>28918</v>
      </c>
      <c r="CL6740" s="54">
        <v>1.6299999999999999E-3</v>
      </c>
      <c r="CM6740" s="54">
        <v>0.44700000000000001</v>
      </c>
      <c r="CN6740" s="53" t="s">
        <v>38144</v>
      </c>
      <c r="CO6740" s="54">
        <v>55</v>
      </c>
      <c r="CP6740" s="54">
        <v>103</v>
      </c>
      <c r="CQ6740" s="55">
        <f t="shared" si="105"/>
        <v>0.53398058252427183</v>
      </c>
      <c r="CR6740" s="52" t="s">
        <v>28938</v>
      </c>
    </row>
    <row r="6741" spans="81:96">
      <c r="CC6741" s="52">
        <v>6740</v>
      </c>
      <c r="CD6741" s="53" t="s">
        <v>38183</v>
      </c>
      <c r="CE6741" s="53" t="s">
        <v>38184</v>
      </c>
      <c r="CF6741" s="54">
        <v>1509</v>
      </c>
      <c r="CG6741" s="54">
        <v>1.3620000000000001</v>
      </c>
      <c r="CH6741" s="54">
        <v>1.6180000000000001</v>
      </c>
      <c r="CI6741" s="54">
        <v>0.43099999999999999</v>
      </c>
      <c r="CJ6741" s="54">
        <v>72</v>
      </c>
      <c r="CK6741" s="54" t="s">
        <v>28918</v>
      </c>
      <c r="CL6741" s="54">
        <v>1.9E-3</v>
      </c>
      <c r="CM6741" s="54">
        <v>0.497</v>
      </c>
      <c r="CN6741" s="53" t="s">
        <v>38144</v>
      </c>
      <c r="CO6741" s="54">
        <v>56</v>
      </c>
      <c r="CP6741" s="54">
        <v>103</v>
      </c>
      <c r="CQ6741" s="55">
        <f t="shared" si="105"/>
        <v>0.5436893203883495</v>
      </c>
      <c r="CR6741" s="52" t="s">
        <v>28938</v>
      </c>
    </row>
    <row r="6742" spans="81:96">
      <c r="CC6742" s="52">
        <v>6741</v>
      </c>
      <c r="CD6742" s="53" t="s">
        <v>38106</v>
      </c>
      <c r="CE6742" s="53" t="s">
        <v>38107</v>
      </c>
      <c r="CF6742" s="54">
        <v>150</v>
      </c>
      <c r="CG6742" s="54">
        <v>1.31</v>
      </c>
      <c r="CH6742" s="54">
        <v>1.9730000000000001</v>
      </c>
      <c r="CI6742" s="54">
        <v>0.125</v>
      </c>
      <c r="CJ6742" s="54">
        <v>40</v>
      </c>
      <c r="CK6742" s="54">
        <v>2.8</v>
      </c>
      <c r="CL6742" s="54">
        <v>8.3000000000000001E-4</v>
      </c>
      <c r="CM6742" s="54">
        <v>0.71699999999999997</v>
      </c>
      <c r="CN6742" s="53" t="s">
        <v>38144</v>
      </c>
      <c r="CO6742" s="54">
        <v>57</v>
      </c>
      <c r="CP6742" s="54">
        <v>103</v>
      </c>
      <c r="CQ6742" s="55">
        <f t="shared" si="105"/>
        <v>0.55339805825242716</v>
      </c>
      <c r="CR6742" s="52" t="s">
        <v>28938</v>
      </c>
    </row>
    <row r="6743" spans="81:96">
      <c r="CC6743" s="52">
        <v>6742</v>
      </c>
      <c r="CD6743" s="53" t="s">
        <v>38185</v>
      </c>
      <c r="CE6743" s="53" t="s">
        <v>38186</v>
      </c>
      <c r="CF6743" s="54">
        <v>4508</v>
      </c>
      <c r="CG6743" s="54">
        <v>1.306</v>
      </c>
      <c r="CH6743" s="54">
        <v>1.4750000000000001</v>
      </c>
      <c r="CI6743" s="54">
        <v>1.7450000000000001</v>
      </c>
      <c r="CJ6743" s="54">
        <v>51</v>
      </c>
      <c r="CK6743" s="54" t="s">
        <v>28918</v>
      </c>
      <c r="CL6743" s="54">
        <v>2.1800000000000001E-3</v>
      </c>
      <c r="CM6743" s="54">
        <v>0.52700000000000002</v>
      </c>
      <c r="CN6743" s="53" t="s">
        <v>38144</v>
      </c>
      <c r="CO6743" s="54">
        <v>58</v>
      </c>
      <c r="CP6743" s="54">
        <v>103</v>
      </c>
      <c r="CQ6743" s="55">
        <f t="shared" si="105"/>
        <v>0.56310679611650483</v>
      </c>
      <c r="CR6743" s="52" t="s">
        <v>28938</v>
      </c>
    </row>
    <row r="6744" spans="81:96">
      <c r="CC6744" s="52">
        <v>6743</v>
      </c>
      <c r="CD6744" s="53" t="s">
        <v>38187</v>
      </c>
      <c r="CE6744" s="53" t="s">
        <v>38188</v>
      </c>
      <c r="CF6744" s="54">
        <v>413</v>
      </c>
      <c r="CG6744" s="54">
        <v>1.3</v>
      </c>
      <c r="CH6744" s="54">
        <v>1.5660000000000001</v>
      </c>
      <c r="CI6744" s="54">
        <v>0.52400000000000002</v>
      </c>
      <c r="CJ6744" s="54">
        <v>21</v>
      </c>
      <c r="CK6744" s="54">
        <v>7.9</v>
      </c>
      <c r="CL6744" s="54">
        <v>8.1999999999999998E-4</v>
      </c>
      <c r="CM6744" s="54">
        <v>0.45400000000000001</v>
      </c>
      <c r="CN6744" s="53" t="s">
        <v>38144</v>
      </c>
      <c r="CO6744" s="54">
        <v>59</v>
      </c>
      <c r="CP6744" s="54">
        <v>103</v>
      </c>
      <c r="CQ6744" s="55">
        <f t="shared" si="105"/>
        <v>0.57281553398058249</v>
      </c>
      <c r="CR6744" s="52" t="s">
        <v>28938</v>
      </c>
    </row>
    <row r="6745" spans="81:96">
      <c r="CC6745" s="52">
        <v>6744</v>
      </c>
      <c r="CD6745" s="53" t="s">
        <v>38189</v>
      </c>
      <c r="CE6745" s="53" t="s">
        <v>38190</v>
      </c>
      <c r="CF6745" s="54">
        <v>766</v>
      </c>
      <c r="CG6745" s="54">
        <v>1.2729999999999999</v>
      </c>
      <c r="CH6745" s="54">
        <v>1.5409999999999999</v>
      </c>
      <c r="CI6745" s="54">
        <v>0.38200000000000001</v>
      </c>
      <c r="CJ6745" s="54">
        <v>34</v>
      </c>
      <c r="CK6745" s="54">
        <v>8.6999999999999993</v>
      </c>
      <c r="CL6745" s="54">
        <v>1.01E-3</v>
      </c>
      <c r="CM6745" s="54">
        <v>0.372</v>
      </c>
      <c r="CN6745" s="53" t="s">
        <v>38144</v>
      </c>
      <c r="CO6745" s="54">
        <v>60</v>
      </c>
      <c r="CP6745" s="54">
        <v>103</v>
      </c>
      <c r="CQ6745" s="55">
        <f t="shared" si="105"/>
        <v>0.58252427184466016</v>
      </c>
      <c r="CR6745" s="52" t="s">
        <v>28938</v>
      </c>
    </row>
    <row r="6746" spans="81:96">
      <c r="CC6746" s="52">
        <v>6745</v>
      </c>
      <c r="CD6746" s="53" t="s">
        <v>24327</v>
      </c>
      <c r="CE6746" s="53" t="s">
        <v>24325</v>
      </c>
      <c r="CF6746" s="54">
        <v>976</v>
      </c>
      <c r="CG6746" s="54">
        <v>1.258</v>
      </c>
      <c r="CH6746" s="54">
        <v>1.504</v>
      </c>
      <c r="CI6746" s="54">
        <v>0.746</v>
      </c>
      <c r="CJ6746" s="54">
        <v>71</v>
      </c>
      <c r="CK6746" s="54">
        <v>4.8</v>
      </c>
      <c r="CL6746" s="54">
        <v>3.2499999999999999E-3</v>
      </c>
      <c r="CM6746" s="54">
        <v>0.48199999999999998</v>
      </c>
      <c r="CN6746" s="53" t="s">
        <v>38144</v>
      </c>
      <c r="CO6746" s="54">
        <v>61</v>
      </c>
      <c r="CP6746" s="54">
        <v>103</v>
      </c>
      <c r="CQ6746" s="55">
        <f t="shared" si="105"/>
        <v>0.59223300970873782</v>
      </c>
      <c r="CR6746" s="52" t="s">
        <v>28938</v>
      </c>
    </row>
    <row r="6747" spans="81:96">
      <c r="CC6747" s="52">
        <v>6746</v>
      </c>
      <c r="CD6747" s="53" t="s">
        <v>38191</v>
      </c>
      <c r="CE6747" s="53" t="s">
        <v>38192</v>
      </c>
      <c r="CF6747" s="54">
        <v>706</v>
      </c>
      <c r="CG6747" s="54">
        <v>1.2</v>
      </c>
      <c r="CH6747" s="54">
        <v>1.337</v>
      </c>
      <c r="CI6747" s="54">
        <v>0.44800000000000001</v>
      </c>
      <c r="CJ6747" s="54">
        <v>29</v>
      </c>
      <c r="CK6747" s="54">
        <v>8.6</v>
      </c>
      <c r="CL6747" s="54">
        <v>1.06E-3</v>
      </c>
      <c r="CM6747" s="54">
        <v>0.41599999999999998</v>
      </c>
      <c r="CN6747" s="53" t="s">
        <v>38144</v>
      </c>
      <c r="CO6747" s="54">
        <v>62</v>
      </c>
      <c r="CP6747" s="54">
        <v>103</v>
      </c>
      <c r="CQ6747" s="55">
        <f t="shared" si="105"/>
        <v>0.60194174757281549</v>
      </c>
      <c r="CR6747" s="52" t="s">
        <v>28938</v>
      </c>
    </row>
    <row r="6748" spans="81:96">
      <c r="CC6748" s="52">
        <v>6747</v>
      </c>
      <c r="CD6748" s="53" t="s">
        <v>38193</v>
      </c>
      <c r="CE6748" s="53" t="s">
        <v>38194</v>
      </c>
      <c r="CF6748" s="54">
        <v>2619</v>
      </c>
      <c r="CG6748" s="54">
        <v>1.1439999999999999</v>
      </c>
      <c r="CH6748" s="54">
        <v>1.3460000000000001</v>
      </c>
      <c r="CI6748" s="54">
        <v>0.20599999999999999</v>
      </c>
      <c r="CJ6748" s="54">
        <v>63</v>
      </c>
      <c r="CK6748" s="54" t="s">
        <v>28918</v>
      </c>
      <c r="CL6748" s="54">
        <v>2.63E-3</v>
      </c>
      <c r="CM6748" s="54">
        <v>0.40899999999999997</v>
      </c>
      <c r="CN6748" s="53" t="s">
        <v>38144</v>
      </c>
      <c r="CO6748" s="54">
        <v>63</v>
      </c>
      <c r="CP6748" s="54">
        <v>103</v>
      </c>
      <c r="CQ6748" s="55">
        <f t="shared" si="105"/>
        <v>0.61165048543689315</v>
      </c>
      <c r="CR6748" s="52" t="s">
        <v>28938</v>
      </c>
    </row>
    <row r="6749" spans="81:96">
      <c r="CC6749" s="52">
        <v>6748</v>
      </c>
      <c r="CD6749" s="53" t="s">
        <v>30381</v>
      </c>
      <c r="CE6749" s="53" t="s">
        <v>30382</v>
      </c>
      <c r="CF6749" s="54">
        <v>280</v>
      </c>
      <c r="CG6749" s="54">
        <v>1.1040000000000001</v>
      </c>
      <c r="CH6749" s="54"/>
      <c r="CI6749" s="54">
        <v>0.61899999999999999</v>
      </c>
      <c r="CJ6749" s="54">
        <v>42</v>
      </c>
      <c r="CK6749" s="54">
        <v>3.3</v>
      </c>
      <c r="CL6749" s="54">
        <v>1.2600000000000001E-3</v>
      </c>
      <c r="CM6749" s="54"/>
      <c r="CN6749" s="53" t="s">
        <v>38144</v>
      </c>
      <c r="CO6749" s="54">
        <v>64</v>
      </c>
      <c r="CP6749" s="54">
        <v>103</v>
      </c>
      <c r="CQ6749" s="55">
        <f t="shared" si="105"/>
        <v>0.62135922330097082</v>
      </c>
      <c r="CR6749" s="52" t="s">
        <v>28938</v>
      </c>
    </row>
    <row r="6750" spans="81:96">
      <c r="CC6750" s="52">
        <v>6749</v>
      </c>
      <c r="CD6750" s="53" t="s">
        <v>38195</v>
      </c>
      <c r="CE6750" s="53" t="s">
        <v>38196</v>
      </c>
      <c r="CF6750" s="54">
        <v>2164</v>
      </c>
      <c r="CG6750" s="54">
        <v>1.081</v>
      </c>
      <c r="CH6750" s="54">
        <v>1.1579999999999999</v>
      </c>
      <c r="CI6750" s="54">
        <v>0.14299999999999999</v>
      </c>
      <c r="CJ6750" s="54">
        <v>84</v>
      </c>
      <c r="CK6750" s="54" t="s">
        <v>28918</v>
      </c>
      <c r="CL6750" s="54">
        <v>2.0999999999999999E-3</v>
      </c>
      <c r="CM6750" s="54">
        <v>0.33100000000000002</v>
      </c>
      <c r="CN6750" s="53" t="s">
        <v>38144</v>
      </c>
      <c r="CO6750" s="54">
        <v>65</v>
      </c>
      <c r="CP6750" s="54">
        <v>103</v>
      </c>
      <c r="CQ6750" s="55">
        <f t="shared" si="105"/>
        <v>0.6310679611650486</v>
      </c>
      <c r="CR6750" s="52" t="s">
        <v>28938</v>
      </c>
    </row>
    <row r="6751" spans="81:96">
      <c r="CC6751" s="52">
        <v>6750</v>
      </c>
      <c r="CD6751" s="53" t="s">
        <v>38111</v>
      </c>
      <c r="CE6751" s="53" t="s">
        <v>38112</v>
      </c>
      <c r="CF6751" s="54">
        <v>627</v>
      </c>
      <c r="CG6751" s="54">
        <v>1.077</v>
      </c>
      <c r="CH6751" s="54">
        <v>1.234</v>
      </c>
      <c r="CI6751" s="54">
        <v>0.46</v>
      </c>
      <c r="CJ6751" s="54">
        <v>50</v>
      </c>
      <c r="CK6751" s="54">
        <v>5.3</v>
      </c>
      <c r="CL6751" s="54">
        <v>1.6299999999999999E-3</v>
      </c>
      <c r="CM6751" s="54">
        <v>0.36399999999999999</v>
      </c>
      <c r="CN6751" s="53" t="s">
        <v>38144</v>
      </c>
      <c r="CO6751" s="54">
        <v>66</v>
      </c>
      <c r="CP6751" s="54">
        <v>103</v>
      </c>
      <c r="CQ6751" s="55">
        <f t="shared" si="105"/>
        <v>0.64077669902912626</v>
      </c>
      <c r="CR6751" s="52" t="s">
        <v>28938</v>
      </c>
    </row>
    <row r="6752" spans="81:96">
      <c r="CC6752" s="52">
        <v>6751</v>
      </c>
      <c r="CD6752" s="53" t="s">
        <v>38197</v>
      </c>
      <c r="CE6752" s="53" t="s">
        <v>38198</v>
      </c>
      <c r="CF6752" s="54">
        <v>1511</v>
      </c>
      <c r="CG6752" s="54">
        <v>1.0760000000000001</v>
      </c>
      <c r="CH6752" s="54">
        <v>2.0419999999999998</v>
      </c>
      <c r="CI6752" s="54">
        <v>0.17499999999999999</v>
      </c>
      <c r="CJ6752" s="54">
        <v>57</v>
      </c>
      <c r="CK6752" s="54">
        <v>7.3</v>
      </c>
      <c r="CL6752" s="54">
        <v>3.0699999999999998E-3</v>
      </c>
      <c r="CM6752" s="54">
        <v>0.66900000000000004</v>
      </c>
      <c r="CN6752" s="53" t="s">
        <v>38144</v>
      </c>
      <c r="CO6752" s="54">
        <v>67</v>
      </c>
      <c r="CP6752" s="54">
        <v>103</v>
      </c>
      <c r="CQ6752" s="55">
        <f t="shared" si="105"/>
        <v>0.65048543689320393</v>
      </c>
      <c r="CR6752" s="52" t="s">
        <v>28938</v>
      </c>
    </row>
    <row r="6753" spans="81:96">
      <c r="CC6753" s="52">
        <v>6752</v>
      </c>
      <c r="CD6753" s="53" t="s">
        <v>38199</v>
      </c>
      <c r="CE6753" s="53" t="s">
        <v>38200</v>
      </c>
      <c r="CF6753" s="54">
        <v>5392</v>
      </c>
      <c r="CG6753" s="54">
        <v>1.0640000000000001</v>
      </c>
      <c r="CH6753" s="54">
        <v>1.103</v>
      </c>
      <c r="CI6753" s="54">
        <v>0.33300000000000002</v>
      </c>
      <c r="CJ6753" s="54">
        <v>162</v>
      </c>
      <c r="CK6753" s="54" t="s">
        <v>28918</v>
      </c>
      <c r="CL6753" s="54">
        <v>5.0699999999999999E-3</v>
      </c>
      <c r="CM6753" s="54">
        <v>0.33700000000000002</v>
      </c>
      <c r="CN6753" s="53" t="s">
        <v>38144</v>
      </c>
      <c r="CO6753" s="54">
        <v>68</v>
      </c>
      <c r="CP6753" s="54">
        <v>103</v>
      </c>
      <c r="CQ6753" s="55">
        <f t="shared" si="105"/>
        <v>0.66019417475728159</v>
      </c>
      <c r="CR6753" s="52" t="s">
        <v>28938</v>
      </c>
    </row>
    <row r="6754" spans="81:96">
      <c r="CC6754" s="52">
        <v>6753</v>
      </c>
      <c r="CD6754" s="53" t="s">
        <v>36057</v>
      </c>
      <c r="CE6754" s="53" t="s">
        <v>36058</v>
      </c>
      <c r="CF6754" s="54">
        <v>640</v>
      </c>
      <c r="CG6754" s="54">
        <v>1.0409999999999999</v>
      </c>
      <c r="CH6754" s="54">
        <v>1.147</v>
      </c>
      <c r="CI6754" s="54">
        <v>0.26500000000000001</v>
      </c>
      <c r="CJ6754" s="54">
        <v>49</v>
      </c>
      <c r="CK6754" s="54">
        <v>6.3</v>
      </c>
      <c r="CL6754" s="54">
        <v>1.2700000000000001E-3</v>
      </c>
      <c r="CM6754" s="54">
        <v>0.309</v>
      </c>
      <c r="CN6754" s="53" t="s">
        <v>38144</v>
      </c>
      <c r="CO6754" s="54">
        <v>69</v>
      </c>
      <c r="CP6754" s="54">
        <v>103</v>
      </c>
      <c r="CQ6754" s="55">
        <f t="shared" si="105"/>
        <v>0.66990291262135926</v>
      </c>
      <c r="CR6754" s="52" t="s">
        <v>28938</v>
      </c>
    </row>
    <row r="6755" spans="81:96">
      <c r="CC6755" s="52">
        <v>6754</v>
      </c>
      <c r="CD6755" s="53" t="s">
        <v>38201</v>
      </c>
      <c r="CE6755" s="53" t="s">
        <v>38202</v>
      </c>
      <c r="CF6755" s="54">
        <v>789</v>
      </c>
      <c r="CG6755" s="54">
        <v>1.0149999999999999</v>
      </c>
      <c r="CH6755" s="54"/>
      <c r="CI6755" s="54">
        <v>4.2999999999999997E-2</v>
      </c>
      <c r="CJ6755" s="54">
        <v>46</v>
      </c>
      <c r="CK6755" s="54" t="s">
        <v>28918</v>
      </c>
      <c r="CL6755" s="54">
        <v>9.3000000000000005E-4</v>
      </c>
      <c r="CM6755" s="54"/>
      <c r="CN6755" s="53" t="s">
        <v>38144</v>
      </c>
      <c r="CO6755" s="54">
        <v>70</v>
      </c>
      <c r="CP6755" s="54">
        <v>103</v>
      </c>
      <c r="CQ6755" s="55">
        <f t="shared" si="105"/>
        <v>0.67961165048543692</v>
      </c>
      <c r="CR6755" s="52" t="s">
        <v>28938</v>
      </c>
    </row>
    <row r="6756" spans="81:96">
      <c r="CC6756" s="52">
        <v>6755</v>
      </c>
      <c r="CD6756" s="53" t="s">
        <v>36225</v>
      </c>
      <c r="CE6756" s="53" t="s">
        <v>36226</v>
      </c>
      <c r="CF6756" s="54">
        <v>1400</v>
      </c>
      <c r="CG6756" s="54">
        <v>1.014</v>
      </c>
      <c r="CH6756" s="54">
        <v>1.4390000000000001</v>
      </c>
      <c r="CI6756" s="54">
        <v>0.125</v>
      </c>
      <c r="CJ6756" s="54">
        <v>16</v>
      </c>
      <c r="CK6756" s="54" t="s">
        <v>28918</v>
      </c>
      <c r="CL6756" s="54">
        <v>1.5299999999999999E-3</v>
      </c>
      <c r="CM6756" s="54">
        <v>0.47099999999999997</v>
      </c>
      <c r="CN6756" s="53" t="s">
        <v>38144</v>
      </c>
      <c r="CO6756" s="54">
        <v>71</v>
      </c>
      <c r="CP6756" s="54">
        <v>103</v>
      </c>
      <c r="CQ6756" s="55">
        <f t="shared" si="105"/>
        <v>0.68932038834951459</v>
      </c>
      <c r="CR6756" s="52" t="s">
        <v>28938</v>
      </c>
    </row>
    <row r="6757" spans="81:96">
      <c r="CC6757" s="52">
        <v>6756</v>
      </c>
      <c r="CD6757" s="53" t="s">
        <v>38203</v>
      </c>
      <c r="CE6757" s="53" t="s">
        <v>38204</v>
      </c>
      <c r="CF6757" s="54">
        <v>770</v>
      </c>
      <c r="CG6757" s="54">
        <v>1</v>
      </c>
      <c r="CH6757" s="54">
        <v>1.2529999999999999</v>
      </c>
      <c r="CI6757" s="54">
        <v>0.122</v>
      </c>
      <c r="CJ6757" s="54">
        <v>49</v>
      </c>
      <c r="CK6757" s="54">
        <v>6.6</v>
      </c>
      <c r="CL6757" s="54">
        <v>1.56E-3</v>
      </c>
      <c r="CM6757" s="54">
        <v>0.376</v>
      </c>
      <c r="CN6757" s="53" t="s">
        <v>38144</v>
      </c>
      <c r="CO6757" s="54">
        <v>72</v>
      </c>
      <c r="CP6757" s="54">
        <v>103</v>
      </c>
      <c r="CQ6757" s="55">
        <f t="shared" si="105"/>
        <v>0.69902912621359226</v>
      </c>
      <c r="CR6757" s="52" t="s">
        <v>28938</v>
      </c>
    </row>
    <row r="6758" spans="81:96">
      <c r="CC6758" s="52">
        <v>6757</v>
      </c>
      <c r="CD6758" s="53" t="s">
        <v>38205</v>
      </c>
      <c r="CE6758" s="53" t="s">
        <v>38206</v>
      </c>
      <c r="CF6758" s="54">
        <v>957</v>
      </c>
      <c r="CG6758" s="54">
        <v>0.97099999999999997</v>
      </c>
      <c r="CH6758" s="54">
        <v>1.1499999999999999</v>
      </c>
      <c r="CI6758" s="54">
        <v>0.28599999999999998</v>
      </c>
      <c r="CJ6758" s="54">
        <v>42</v>
      </c>
      <c r="CK6758" s="54">
        <v>9.1</v>
      </c>
      <c r="CL6758" s="54">
        <v>1.0200000000000001E-3</v>
      </c>
      <c r="CM6758" s="54">
        <v>0.33200000000000002</v>
      </c>
      <c r="CN6758" s="53" t="s">
        <v>38144</v>
      </c>
      <c r="CO6758" s="54">
        <v>73</v>
      </c>
      <c r="CP6758" s="54">
        <v>103</v>
      </c>
      <c r="CQ6758" s="55">
        <f t="shared" si="105"/>
        <v>0.70873786407766992</v>
      </c>
      <c r="CR6758" s="52" t="s">
        <v>28938</v>
      </c>
    </row>
    <row r="6759" spans="81:96">
      <c r="CC6759" s="52">
        <v>6758</v>
      </c>
      <c r="CD6759" s="53" t="s">
        <v>38207</v>
      </c>
      <c r="CE6759" s="53" t="s">
        <v>38208</v>
      </c>
      <c r="CF6759" s="54">
        <v>430</v>
      </c>
      <c r="CG6759" s="54">
        <v>0.93899999999999995</v>
      </c>
      <c r="CH6759" s="54">
        <v>1.103</v>
      </c>
      <c r="CI6759" s="54">
        <v>7.3999999999999996E-2</v>
      </c>
      <c r="CJ6759" s="54">
        <v>27</v>
      </c>
      <c r="CK6759" s="54">
        <v>10</v>
      </c>
      <c r="CL6759" s="54">
        <v>6.6E-4</v>
      </c>
      <c r="CM6759" s="54">
        <v>0.35499999999999998</v>
      </c>
      <c r="CN6759" s="53" t="s">
        <v>38144</v>
      </c>
      <c r="CO6759" s="54">
        <v>74</v>
      </c>
      <c r="CP6759" s="54">
        <v>103</v>
      </c>
      <c r="CQ6759" s="55">
        <f t="shared" si="105"/>
        <v>0.71844660194174759</v>
      </c>
      <c r="CR6759" s="52" t="s">
        <v>28938</v>
      </c>
    </row>
    <row r="6760" spans="81:96">
      <c r="CC6760" s="52">
        <v>6759</v>
      </c>
      <c r="CD6760" s="53" t="s">
        <v>36233</v>
      </c>
      <c r="CE6760" s="53" t="s">
        <v>36234</v>
      </c>
      <c r="CF6760" s="54">
        <v>215</v>
      </c>
      <c r="CG6760" s="54">
        <v>0.92800000000000005</v>
      </c>
      <c r="CH6760" s="54">
        <v>0.98</v>
      </c>
      <c r="CI6760" s="54">
        <v>0.20799999999999999</v>
      </c>
      <c r="CJ6760" s="54">
        <v>48</v>
      </c>
      <c r="CK6760" s="54">
        <v>3.4</v>
      </c>
      <c r="CL6760" s="54">
        <v>8.4000000000000003E-4</v>
      </c>
      <c r="CM6760" s="54">
        <v>0.25900000000000001</v>
      </c>
      <c r="CN6760" s="53" t="s">
        <v>38144</v>
      </c>
      <c r="CO6760" s="54">
        <v>75</v>
      </c>
      <c r="CP6760" s="54">
        <v>103</v>
      </c>
      <c r="CQ6760" s="55">
        <f t="shared" si="105"/>
        <v>0.72815533980582525</v>
      </c>
      <c r="CR6760" s="52" t="s">
        <v>28938</v>
      </c>
    </row>
    <row r="6761" spans="81:96">
      <c r="CC6761" s="52">
        <v>6760</v>
      </c>
      <c r="CD6761" s="53" t="s">
        <v>38209</v>
      </c>
      <c r="CE6761" s="53" t="s">
        <v>38210</v>
      </c>
      <c r="CF6761" s="54">
        <v>1211</v>
      </c>
      <c r="CG6761" s="54">
        <v>0.92400000000000004</v>
      </c>
      <c r="CH6761" s="54">
        <v>0.96099999999999997</v>
      </c>
      <c r="CI6761" s="54">
        <v>0.14299999999999999</v>
      </c>
      <c r="CJ6761" s="54">
        <v>42</v>
      </c>
      <c r="CK6761" s="54" t="s">
        <v>28918</v>
      </c>
      <c r="CL6761" s="54">
        <v>9.8999999999999999E-4</v>
      </c>
      <c r="CM6761" s="54">
        <v>0.30399999999999999</v>
      </c>
      <c r="CN6761" s="53" t="s">
        <v>38144</v>
      </c>
      <c r="CO6761" s="54">
        <v>76</v>
      </c>
      <c r="CP6761" s="54">
        <v>103</v>
      </c>
      <c r="CQ6761" s="55">
        <f t="shared" si="105"/>
        <v>0.73786407766990292</v>
      </c>
      <c r="CR6761" s="52" t="s">
        <v>28938</v>
      </c>
    </row>
    <row r="6762" spans="81:96">
      <c r="CC6762" s="52">
        <v>6761</v>
      </c>
      <c r="CD6762" s="53" t="s">
        <v>38211</v>
      </c>
      <c r="CE6762" s="53" t="s">
        <v>38212</v>
      </c>
      <c r="CF6762" s="54">
        <v>435</v>
      </c>
      <c r="CG6762" s="54">
        <v>0.91500000000000004</v>
      </c>
      <c r="CH6762" s="54">
        <v>0.92900000000000005</v>
      </c>
      <c r="CI6762" s="54">
        <v>5.6000000000000001E-2</v>
      </c>
      <c r="CJ6762" s="54">
        <v>36</v>
      </c>
      <c r="CK6762" s="54">
        <v>8.6999999999999993</v>
      </c>
      <c r="CL6762" s="54">
        <v>6.8000000000000005E-4</v>
      </c>
      <c r="CM6762" s="54">
        <v>0.27300000000000002</v>
      </c>
      <c r="CN6762" s="53" t="s">
        <v>38144</v>
      </c>
      <c r="CO6762" s="54">
        <v>77</v>
      </c>
      <c r="CP6762" s="54">
        <v>103</v>
      </c>
      <c r="CQ6762" s="55">
        <f t="shared" si="105"/>
        <v>0.74757281553398058</v>
      </c>
      <c r="CR6762" s="52" t="s">
        <v>28938</v>
      </c>
    </row>
    <row r="6763" spans="81:96">
      <c r="CC6763" s="52">
        <v>6762</v>
      </c>
      <c r="CD6763" s="53" t="s">
        <v>36085</v>
      </c>
      <c r="CE6763" s="53" t="s">
        <v>36086</v>
      </c>
      <c r="CF6763" s="54">
        <v>515</v>
      </c>
      <c r="CG6763" s="54">
        <v>0.89800000000000002</v>
      </c>
      <c r="CH6763" s="54"/>
      <c r="CI6763" s="54">
        <v>0.123</v>
      </c>
      <c r="CJ6763" s="54">
        <v>57</v>
      </c>
      <c r="CK6763" s="54">
        <v>4.9000000000000004</v>
      </c>
      <c r="CL6763" s="54">
        <v>1.15E-3</v>
      </c>
      <c r="CM6763" s="54"/>
      <c r="CN6763" s="53" t="s">
        <v>38144</v>
      </c>
      <c r="CO6763" s="54">
        <v>78</v>
      </c>
      <c r="CP6763" s="54">
        <v>103</v>
      </c>
      <c r="CQ6763" s="55">
        <f t="shared" si="105"/>
        <v>0.75728155339805825</v>
      </c>
      <c r="CR6763" s="52" t="s">
        <v>28953</v>
      </c>
    </row>
    <row r="6764" spans="81:96">
      <c r="CC6764" s="52">
        <v>6763</v>
      </c>
      <c r="CD6764" s="53" t="s">
        <v>5384</v>
      </c>
      <c r="CE6764" s="53" t="s">
        <v>5382</v>
      </c>
      <c r="CF6764" s="54">
        <v>3029</v>
      </c>
      <c r="CG6764" s="54">
        <v>0.86699999999999999</v>
      </c>
      <c r="CH6764" s="54">
        <v>1.077</v>
      </c>
      <c r="CI6764" s="54">
        <v>0.27800000000000002</v>
      </c>
      <c r="CJ6764" s="54">
        <v>277</v>
      </c>
      <c r="CK6764" s="54">
        <v>7.1</v>
      </c>
      <c r="CL6764" s="54">
        <v>5.2100000000000002E-3</v>
      </c>
      <c r="CM6764" s="54">
        <v>0.28299999999999997</v>
      </c>
      <c r="CN6764" s="53" t="s">
        <v>38144</v>
      </c>
      <c r="CO6764" s="54">
        <v>79</v>
      </c>
      <c r="CP6764" s="54">
        <v>103</v>
      </c>
      <c r="CQ6764" s="55">
        <f t="shared" si="105"/>
        <v>0.76699029126213591</v>
      </c>
      <c r="CR6764" s="52" t="s">
        <v>28953</v>
      </c>
    </row>
    <row r="6765" spans="81:96">
      <c r="CC6765" s="52">
        <v>6764</v>
      </c>
      <c r="CD6765" s="53" t="s">
        <v>38115</v>
      </c>
      <c r="CE6765" s="53" t="s">
        <v>38116</v>
      </c>
      <c r="CF6765" s="54">
        <v>606</v>
      </c>
      <c r="CG6765" s="54">
        <v>0.80300000000000005</v>
      </c>
      <c r="CH6765" s="54">
        <v>1.153</v>
      </c>
      <c r="CI6765" s="54">
        <v>0.45500000000000002</v>
      </c>
      <c r="CJ6765" s="54">
        <v>33</v>
      </c>
      <c r="CK6765" s="54">
        <v>8.3000000000000007</v>
      </c>
      <c r="CL6765" s="54">
        <v>7.5000000000000002E-4</v>
      </c>
      <c r="CM6765" s="54">
        <v>0.27800000000000002</v>
      </c>
      <c r="CN6765" s="53" t="s">
        <v>38144</v>
      </c>
      <c r="CO6765" s="54">
        <v>80</v>
      </c>
      <c r="CP6765" s="54">
        <v>103</v>
      </c>
      <c r="CQ6765" s="55">
        <f t="shared" si="105"/>
        <v>0.77669902912621358</v>
      </c>
      <c r="CR6765" s="52" t="s">
        <v>28953</v>
      </c>
    </row>
    <row r="6766" spans="81:96">
      <c r="CC6766" s="52">
        <v>6765</v>
      </c>
      <c r="CD6766" s="53" t="s">
        <v>36237</v>
      </c>
      <c r="CE6766" s="53" t="s">
        <v>36238</v>
      </c>
      <c r="CF6766" s="54">
        <v>1632</v>
      </c>
      <c r="CG6766" s="54">
        <v>0.8</v>
      </c>
      <c r="CH6766" s="54">
        <v>1.042</v>
      </c>
      <c r="CI6766" s="54">
        <v>0.51200000000000001</v>
      </c>
      <c r="CJ6766" s="54">
        <v>43</v>
      </c>
      <c r="CK6766" s="54" t="s">
        <v>28918</v>
      </c>
      <c r="CL6766" s="54">
        <v>1.2600000000000001E-3</v>
      </c>
      <c r="CM6766" s="54">
        <v>0.33100000000000002</v>
      </c>
      <c r="CN6766" s="53" t="s">
        <v>38144</v>
      </c>
      <c r="CO6766" s="54">
        <v>81</v>
      </c>
      <c r="CP6766" s="54">
        <v>103</v>
      </c>
      <c r="CQ6766" s="55">
        <f t="shared" si="105"/>
        <v>0.78640776699029125</v>
      </c>
      <c r="CR6766" s="52" t="s">
        <v>28953</v>
      </c>
    </row>
    <row r="6767" spans="81:96">
      <c r="CC6767" s="52">
        <v>6766</v>
      </c>
      <c r="CD6767" s="53" t="s">
        <v>38213</v>
      </c>
      <c r="CE6767" s="53" t="s">
        <v>38214</v>
      </c>
      <c r="CF6767" s="54">
        <v>767</v>
      </c>
      <c r="CG6767" s="54">
        <v>0.79700000000000004</v>
      </c>
      <c r="CH6767" s="54">
        <v>0.748</v>
      </c>
      <c r="CI6767" s="54">
        <v>0.14499999999999999</v>
      </c>
      <c r="CJ6767" s="54">
        <v>55</v>
      </c>
      <c r="CK6767" s="54" t="s">
        <v>28918</v>
      </c>
      <c r="CL6767" s="54">
        <v>9.7000000000000005E-4</v>
      </c>
      <c r="CM6767" s="54">
        <v>0.22</v>
      </c>
      <c r="CN6767" s="53" t="s">
        <v>38144</v>
      </c>
      <c r="CO6767" s="54">
        <v>82</v>
      </c>
      <c r="CP6767" s="54">
        <v>103</v>
      </c>
      <c r="CQ6767" s="55">
        <f t="shared" si="105"/>
        <v>0.79611650485436891</v>
      </c>
      <c r="CR6767" s="52" t="s">
        <v>28953</v>
      </c>
    </row>
    <row r="6768" spans="81:96">
      <c r="CC6768" s="52">
        <v>6767</v>
      </c>
      <c r="CD6768" s="53" t="s">
        <v>36239</v>
      </c>
      <c r="CE6768" s="53" t="s">
        <v>36240</v>
      </c>
      <c r="CF6768" s="54">
        <v>2213</v>
      </c>
      <c r="CG6768" s="54">
        <v>0.79100000000000004</v>
      </c>
      <c r="CH6768" s="54">
        <v>0.98699999999999999</v>
      </c>
      <c r="CI6768" s="54">
        <v>2.9000000000000001E-2</v>
      </c>
      <c r="CJ6768" s="54">
        <v>69</v>
      </c>
      <c r="CK6768" s="54" t="s">
        <v>28918</v>
      </c>
      <c r="CL6768" s="54">
        <v>2.5500000000000002E-3</v>
      </c>
      <c r="CM6768" s="54">
        <v>0.30399999999999999</v>
      </c>
      <c r="CN6768" s="53" t="s">
        <v>38144</v>
      </c>
      <c r="CO6768" s="54">
        <v>83</v>
      </c>
      <c r="CP6768" s="54">
        <v>103</v>
      </c>
      <c r="CQ6768" s="55">
        <f t="shared" si="105"/>
        <v>0.80582524271844658</v>
      </c>
      <c r="CR6768" s="52" t="s">
        <v>28953</v>
      </c>
    </row>
    <row r="6769" spans="81:96">
      <c r="CC6769" s="52">
        <v>6768</v>
      </c>
      <c r="CD6769" s="53" t="s">
        <v>38215</v>
      </c>
      <c r="CE6769" s="53" t="s">
        <v>38216</v>
      </c>
      <c r="CF6769" s="54">
        <v>851</v>
      </c>
      <c r="CG6769" s="54">
        <v>0.76800000000000002</v>
      </c>
      <c r="CH6769" s="54">
        <v>0.79700000000000004</v>
      </c>
      <c r="CI6769" s="54">
        <v>0.30599999999999999</v>
      </c>
      <c r="CJ6769" s="54">
        <v>49</v>
      </c>
      <c r="CK6769" s="54" t="s">
        <v>28918</v>
      </c>
      <c r="CL6769" s="54">
        <v>7.6000000000000004E-4</v>
      </c>
      <c r="CM6769" s="54">
        <v>0.22</v>
      </c>
      <c r="CN6769" s="53" t="s">
        <v>38144</v>
      </c>
      <c r="CO6769" s="54">
        <v>84</v>
      </c>
      <c r="CP6769" s="54">
        <v>103</v>
      </c>
      <c r="CQ6769" s="55">
        <f t="shared" si="105"/>
        <v>0.81553398058252424</v>
      </c>
      <c r="CR6769" s="52" t="s">
        <v>28953</v>
      </c>
    </row>
    <row r="6770" spans="81:96">
      <c r="CC6770" s="52">
        <v>6769</v>
      </c>
      <c r="CD6770" s="53" t="s">
        <v>38117</v>
      </c>
      <c r="CE6770" s="53" t="s">
        <v>38118</v>
      </c>
      <c r="CF6770" s="54">
        <v>504</v>
      </c>
      <c r="CG6770" s="54">
        <v>0.70699999999999996</v>
      </c>
      <c r="CH6770" s="54">
        <v>1.014</v>
      </c>
      <c r="CI6770" s="54">
        <v>0</v>
      </c>
      <c r="CJ6770" s="54">
        <v>29</v>
      </c>
      <c r="CK6770" s="54">
        <v>8.6</v>
      </c>
      <c r="CL6770" s="54">
        <v>6.4000000000000005E-4</v>
      </c>
      <c r="CM6770" s="54">
        <v>0.28000000000000003</v>
      </c>
      <c r="CN6770" s="53" t="s">
        <v>38144</v>
      </c>
      <c r="CO6770" s="54">
        <v>85</v>
      </c>
      <c r="CP6770" s="54">
        <v>103</v>
      </c>
      <c r="CQ6770" s="55">
        <f t="shared" si="105"/>
        <v>0.82524271844660191</v>
      </c>
      <c r="CR6770" s="52" t="s">
        <v>28953</v>
      </c>
    </row>
    <row r="6771" spans="81:96">
      <c r="CC6771" s="52">
        <v>6770</v>
      </c>
      <c r="CD6771" s="53" t="s">
        <v>38217</v>
      </c>
      <c r="CE6771" s="53" t="s">
        <v>38218</v>
      </c>
      <c r="CF6771" s="54">
        <v>589</v>
      </c>
      <c r="CG6771" s="54">
        <v>0.68400000000000005</v>
      </c>
      <c r="CH6771" s="54">
        <v>0.93200000000000005</v>
      </c>
      <c r="CI6771" s="54">
        <v>5.2999999999999999E-2</v>
      </c>
      <c r="CJ6771" s="54">
        <v>19</v>
      </c>
      <c r="CK6771" s="54">
        <v>8.9</v>
      </c>
      <c r="CL6771" s="54">
        <v>7.3999999999999999E-4</v>
      </c>
      <c r="CM6771" s="54">
        <v>0.26400000000000001</v>
      </c>
      <c r="CN6771" s="53" t="s">
        <v>38144</v>
      </c>
      <c r="CO6771" s="54">
        <v>86</v>
      </c>
      <c r="CP6771" s="54">
        <v>103</v>
      </c>
      <c r="CQ6771" s="55">
        <f t="shared" si="105"/>
        <v>0.83495145631067957</v>
      </c>
      <c r="CR6771" s="52" t="s">
        <v>28953</v>
      </c>
    </row>
    <row r="6772" spans="81:96">
      <c r="CC6772" s="52">
        <v>6771</v>
      </c>
      <c r="CD6772" s="53" t="s">
        <v>38219</v>
      </c>
      <c r="CE6772" s="53" t="s">
        <v>38220</v>
      </c>
      <c r="CF6772" s="54">
        <v>354</v>
      </c>
      <c r="CG6772" s="54">
        <v>0.66200000000000003</v>
      </c>
      <c r="CH6772" s="54">
        <v>0.84299999999999997</v>
      </c>
      <c r="CI6772" s="54">
        <v>0.1</v>
      </c>
      <c r="CJ6772" s="54">
        <v>30</v>
      </c>
      <c r="CK6772" s="54">
        <v>5.4</v>
      </c>
      <c r="CL6772" s="54">
        <v>9.3999999999999997E-4</v>
      </c>
      <c r="CM6772" s="54">
        <v>0.25700000000000001</v>
      </c>
      <c r="CN6772" s="53" t="s">
        <v>38144</v>
      </c>
      <c r="CO6772" s="54">
        <v>87</v>
      </c>
      <c r="CP6772" s="54">
        <v>103</v>
      </c>
      <c r="CQ6772" s="55">
        <f t="shared" si="105"/>
        <v>0.84466019417475724</v>
      </c>
      <c r="CR6772" s="52" t="s">
        <v>28953</v>
      </c>
    </row>
    <row r="6773" spans="81:96">
      <c r="CC6773" s="52">
        <v>6772</v>
      </c>
      <c r="CD6773" s="53" t="s">
        <v>38221</v>
      </c>
      <c r="CE6773" s="53" t="s">
        <v>38222</v>
      </c>
      <c r="CF6773" s="54">
        <v>251</v>
      </c>
      <c r="CG6773" s="54">
        <v>0.65500000000000003</v>
      </c>
      <c r="CH6773" s="54">
        <v>0.66100000000000003</v>
      </c>
      <c r="CI6773" s="54">
        <v>0</v>
      </c>
      <c r="CJ6773" s="54">
        <v>20</v>
      </c>
      <c r="CK6773" s="54">
        <v>8.8000000000000007</v>
      </c>
      <c r="CL6773" s="54">
        <v>3.2000000000000003E-4</v>
      </c>
      <c r="CM6773" s="54">
        <v>0.17499999999999999</v>
      </c>
      <c r="CN6773" s="53" t="s">
        <v>38144</v>
      </c>
      <c r="CO6773" s="54">
        <v>88</v>
      </c>
      <c r="CP6773" s="54">
        <v>103</v>
      </c>
      <c r="CQ6773" s="55">
        <f t="shared" si="105"/>
        <v>0.85436893203883491</v>
      </c>
      <c r="CR6773" s="52" t="s">
        <v>28953</v>
      </c>
    </row>
    <row r="6774" spans="81:96">
      <c r="CC6774" s="52">
        <v>6773</v>
      </c>
      <c r="CD6774" s="53" t="s">
        <v>38223</v>
      </c>
      <c r="CE6774" s="53" t="s">
        <v>38224</v>
      </c>
      <c r="CF6774" s="54">
        <v>297</v>
      </c>
      <c r="CG6774" s="54">
        <v>0.64700000000000002</v>
      </c>
      <c r="CH6774" s="54">
        <v>0.68200000000000005</v>
      </c>
      <c r="CI6774" s="54">
        <v>5.5E-2</v>
      </c>
      <c r="CJ6774" s="54">
        <v>55</v>
      </c>
      <c r="CK6774" s="54">
        <v>6.8</v>
      </c>
      <c r="CL6774" s="54">
        <v>5.1999999999999995E-4</v>
      </c>
      <c r="CM6774" s="54">
        <v>0.17199999999999999</v>
      </c>
      <c r="CN6774" s="53" t="s">
        <v>38144</v>
      </c>
      <c r="CO6774" s="54">
        <v>89</v>
      </c>
      <c r="CP6774" s="54">
        <v>103</v>
      </c>
      <c r="CQ6774" s="55">
        <f t="shared" si="105"/>
        <v>0.86407766990291257</v>
      </c>
      <c r="CR6774" s="52" t="s">
        <v>28953</v>
      </c>
    </row>
    <row r="6775" spans="81:96">
      <c r="CC6775" s="52">
        <v>6774</v>
      </c>
      <c r="CD6775" s="53" t="s">
        <v>38225</v>
      </c>
      <c r="CE6775" s="53" t="s">
        <v>38226</v>
      </c>
      <c r="CF6775" s="54">
        <v>407</v>
      </c>
      <c r="CG6775" s="54">
        <v>0.57399999999999995</v>
      </c>
      <c r="CH6775" s="54">
        <v>0.60099999999999998</v>
      </c>
      <c r="CI6775" s="54">
        <v>7.0999999999999994E-2</v>
      </c>
      <c r="CJ6775" s="54">
        <v>56</v>
      </c>
      <c r="CK6775" s="54">
        <v>5.9</v>
      </c>
      <c r="CL6775" s="54">
        <v>8.7000000000000001E-4</v>
      </c>
      <c r="CM6775" s="54">
        <v>0.16300000000000001</v>
      </c>
      <c r="CN6775" s="53" t="s">
        <v>38144</v>
      </c>
      <c r="CO6775" s="54">
        <v>90</v>
      </c>
      <c r="CP6775" s="54">
        <v>103</v>
      </c>
      <c r="CQ6775" s="55">
        <f t="shared" si="105"/>
        <v>0.87378640776699024</v>
      </c>
      <c r="CR6775" s="52" t="s">
        <v>28953</v>
      </c>
    </row>
    <row r="6776" spans="81:96">
      <c r="CC6776" s="52">
        <v>6775</v>
      </c>
      <c r="CD6776" s="53" t="s">
        <v>15637</v>
      </c>
      <c r="CE6776" s="53" t="s">
        <v>15636</v>
      </c>
      <c r="CF6776" s="54">
        <v>443</v>
      </c>
      <c r="CG6776" s="54">
        <v>0.56599999999999995</v>
      </c>
      <c r="CH6776" s="54">
        <v>0.71099999999999997</v>
      </c>
      <c r="CI6776" s="54">
        <v>4.4999999999999998E-2</v>
      </c>
      <c r="CJ6776" s="54">
        <v>88</v>
      </c>
      <c r="CK6776" s="54">
        <v>4.4000000000000004</v>
      </c>
      <c r="CL6776" s="54">
        <v>1.2099999999999999E-3</v>
      </c>
      <c r="CM6776" s="54">
        <v>0.186</v>
      </c>
      <c r="CN6776" s="53" t="s">
        <v>38144</v>
      </c>
      <c r="CO6776" s="54">
        <v>91</v>
      </c>
      <c r="CP6776" s="54">
        <v>103</v>
      </c>
      <c r="CQ6776" s="55">
        <f t="shared" si="105"/>
        <v>0.88349514563106801</v>
      </c>
      <c r="CR6776" s="52" t="s">
        <v>28953</v>
      </c>
    </row>
    <row r="6777" spans="81:96">
      <c r="CC6777" s="52">
        <v>6776</v>
      </c>
      <c r="CD6777" s="53" t="s">
        <v>36245</v>
      </c>
      <c r="CE6777" s="53" t="s">
        <v>36246</v>
      </c>
      <c r="CF6777" s="54">
        <v>293</v>
      </c>
      <c r="CG6777" s="54">
        <v>0.56399999999999995</v>
      </c>
      <c r="CH6777" s="54">
        <v>0.65400000000000003</v>
      </c>
      <c r="CI6777" s="54">
        <v>0.34300000000000003</v>
      </c>
      <c r="CJ6777" s="54">
        <v>99</v>
      </c>
      <c r="CK6777" s="54">
        <v>3</v>
      </c>
      <c r="CL6777" s="54">
        <v>1.0300000000000001E-3</v>
      </c>
      <c r="CM6777" s="54">
        <v>0.182</v>
      </c>
      <c r="CN6777" s="53" t="s">
        <v>38144</v>
      </c>
      <c r="CO6777" s="54">
        <v>92</v>
      </c>
      <c r="CP6777" s="54">
        <v>103</v>
      </c>
      <c r="CQ6777" s="55">
        <f t="shared" si="105"/>
        <v>0.89320388349514568</v>
      </c>
      <c r="CR6777" s="52" t="s">
        <v>28953</v>
      </c>
    </row>
    <row r="6778" spans="81:96">
      <c r="CC6778" s="52">
        <v>6777</v>
      </c>
      <c r="CD6778" s="53" t="s">
        <v>38227</v>
      </c>
      <c r="CE6778" s="53" t="s">
        <v>38228</v>
      </c>
      <c r="CF6778" s="54">
        <v>308</v>
      </c>
      <c r="CG6778" s="54">
        <v>0.55200000000000005</v>
      </c>
      <c r="CH6778" s="54">
        <v>0.66100000000000003</v>
      </c>
      <c r="CI6778" s="54">
        <v>0</v>
      </c>
      <c r="CJ6778" s="54">
        <v>11</v>
      </c>
      <c r="CK6778" s="54" t="s">
        <v>28918</v>
      </c>
      <c r="CL6778" s="54">
        <v>2.2000000000000001E-4</v>
      </c>
      <c r="CM6778" s="54">
        <v>0.223</v>
      </c>
      <c r="CN6778" s="53" t="s">
        <v>38144</v>
      </c>
      <c r="CO6778" s="54">
        <v>93</v>
      </c>
      <c r="CP6778" s="54">
        <v>103</v>
      </c>
      <c r="CQ6778" s="55">
        <f t="shared" si="105"/>
        <v>0.90291262135922334</v>
      </c>
      <c r="CR6778" s="52" t="s">
        <v>28953</v>
      </c>
    </row>
    <row r="6779" spans="81:96">
      <c r="CC6779" s="52">
        <v>6778</v>
      </c>
      <c r="CD6779" s="53" t="s">
        <v>38229</v>
      </c>
      <c r="CE6779" s="53" t="s">
        <v>38230</v>
      </c>
      <c r="CF6779" s="54">
        <v>277</v>
      </c>
      <c r="CG6779" s="54">
        <v>0.52300000000000002</v>
      </c>
      <c r="CH6779" s="54">
        <v>0.54200000000000004</v>
      </c>
      <c r="CI6779" s="54">
        <v>0</v>
      </c>
      <c r="CJ6779" s="54">
        <v>8</v>
      </c>
      <c r="CK6779" s="54" t="s">
        <v>28918</v>
      </c>
      <c r="CL6779" s="54">
        <v>2.9999999999999997E-4</v>
      </c>
      <c r="CM6779" s="54">
        <v>0.159</v>
      </c>
      <c r="CN6779" s="53" t="s">
        <v>38144</v>
      </c>
      <c r="CO6779" s="54">
        <v>94</v>
      </c>
      <c r="CP6779" s="54">
        <v>103</v>
      </c>
      <c r="CQ6779" s="55">
        <f t="shared" si="105"/>
        <v>0.91262135922330101</v>
      </c>
      <c r="CR6779" s="52" t="s">
        <v>28953</v>
      </c>
    </row>
    <row r="6780" spans="81:96">
      <c r="CC6780" s="52">
        <v>6779</v>
      </c>
      <c r="CD6780" s="53" t="s">
        <v>38231</v>
      </c>
      <c r="CE6780" s="53" t="s">
        <v>38232</v>
      </c>
      <c r="CF6780" s="54">
        <v>1993</v>
      </c>
      <c r="CG6780" s="54">
        <v>0.47299999999999998</v>
      </c>
      <c r="CH6780" s="54">
        <v>0.57399999999999995</v>
      </c>
      <c r="CI6780" s="54">
        <v>0.35499999999999998</v>
      </c>
      <c r="CJ6780" s="54">
        <v>110</v>
      </c>
      <c r="CK6780" s="54" t="s">
        <v>28918</v>
      </c>
      <c r="CL6780" s="54">
        <v>1.42E-3</v>
      </c>
      <c r="CM6780" s="54">
        <v>0.15</v>
      </c>
      <c r="CN6780" s="53" t="s">
        <v>38144</v>
      </c>
      <c r="CO6780" s="54">
        <v>95</v>
      </c>
      <c r="CP6780" s="54">
        <v>103</v>
      </c>
      <c r="CQ6780" s="55">
        <f t="shared" si="105"/>
        <v>0.92233009708737868</v>
      </c>
      <c r="CR6780" s="52" t="s">
        <v>28953</v>
      </c>
    </row>
    <row r="6781" spans="81:96">
      <c r="CC6781" s="52">
        <v>6780</v>
      </c>
      <c r="CD6781" s="53" t="s">
        <v>38233</v>
      </c>
      <c r="CE6781" s="53" t="s">
        <v>38234</v>
      </c>
      <c r="CF6781" s="54">
        <v>445</v>
      </c>
      <c r="CG6781" s="54">
        <v>0.47199999999999998</v>
      </c>
      <c r="CH6781" s="54">
        <v>0.51700000000000002</v>
      </c>
      <c r="CI6781" s="54">
        <v>0.188</v>
      </c>
      <c r="CJ6781" s="54">
        <v>16</v>
      </c>
      <c r="CK6781" s="54" t="s">
        <v>28918</v>
      </c>
      <c r="CL6781" s="54">
        <v>3.4000000000000002E-4</v>
      </c>
      <c r="CM6781" s="54">
        <v>0.184</v>
      </c>
      <c r="CN6781" s="53" t="s">
        <v>38144</v>
      </c>
      <c r="CO6781" s="54">
        <v>96</v>
      </c>
      <c r="CP6781" s="54">
        <v>103</v>
      </c>
      <c r="CQ6781" s="55">
        <f t="shared" si="105"/>
        <v>0.93203883495145634</v>
      </c>
      <c r="CR6781" s="52" t="s">
        <v>28953</v>
      </c>
    </row>
    <row r="6782" spans="81:96">
      <c r="CC6782" s="52">
        <v>6781</v>
      </c>
      <c r="CD6782" s="53" t="s">
        <v>38235</v>
      </c>
      <c r="CE6782" s="53" t="s">
        <v>38236</v>
      </c>
      <c r="CF6782" s="54">
        <v>497</v>
      </c>
      <c r="CG6782" s="54">
        <v>0.47099999999999997</v>
      </c>
      <c r="CH6782" s="54">
        <v>0.503</v>
      </c>
      <c r="CI6782" s="54">
        <v>1.4999999999999999E-2</v>
      </c>
      <c r="CJ6782" s="54">
        <v>65</v>
      </c>
      <c r="CK6782" s="54">
        <v>8.6999999999999993</v>
      </c>
      <c r="CL6782" s="54">
        <v>6.0999999999999997E-4</v>
      </c>
      <c r="CM6782" s="54">
        <v>0.11700000000000001</v>
      </c>
      <c r="CN6782" s="53" t="s">
        <v>38144</v>
      </c>
      <c r="CO6782" s="54">
        <v>97</v>
      </c>
      <c r="CP6782" s="54">
        <v>103</v>
      </c>
      <c r="CQ6782" s="55">
        <f t="shared" si="105"/>
        <v>0.94174757281553401</v>
      </c>
      <c r="CR6782" s="52" t="s">
        <v>28953</v>
      </c>
    </row>
    <row r="6783" spans="81:96">
      <c r="CC6783" s="52">
        <v>6782</v>
      </c>
      <c r="CD6783" s="53" t="s">
        <v>34028</v>
      </c>
      <c r="CE6783" s="53" t="s">
        <v>34029</v>
      </c>
      <c r="CF6783" s="54">
        <v>525</v>
      </c>
      <c r="CG6783" s="54">
        <v>0.375</v>
      </c>
      <c r="CH6783" s="54">
        <v>0.55200000000000005</v>
      </c>
      <c r="CI6783" s="54"/>
      <c r="CJ6783" s="54"/>
      <c r="CK6783" s="54" t="s">
        <v>28918</v>
      </c>
      <c r="CL6783" s="54">
        <v>3.5E-4</v>
      </c>
      <c r="CM6783" s="54">
        <v>0.16300000000000001</v>
      </c>
      <c r="CN6783" s="53" t="s">
        <v>38144</v>
      </c>
      <c r="CO6783" s="54">
        <v>98</v>
      </c>
      <c r="CP6783" s="54">
        <v>103</v>
      </c>
      <c r="CQ6783" s="55">
        <f t="shared" si="105"/>
        <v>0.95145631067961167</v>
      </c>
      <c r="CR6783" s="52" t="s">
        <v>28953</v>
      </c>
    </row>
    <row r="6784" spans="81:96">
      <c r="CC6784" s="52">
        <v>6783</v>
      </c>
      <c r="CD6784" s="53" t="s">
        <v>36249</v>
      </c>
      <c r="CE6784" s="53" t="s">
        <v>36250</v>
      </c>
      <c r="CF6784" s="54">
        <v>643</v>
      </c>
      <c r="CG6784" s="54">
        <v>0.373</v>
      </c>
      <c r="CH6784" s="54">
        <v>0.55400000000000005</v>
      </c>
      <c r="CI6784" s="54">
        <v>4.2999999999999997E-2</v>
      </c>
      <c r="CJ6784" s="54">
        <v>23</v>
      </c>
      <c r="CK6784" s="54" t="s">
        <v>28918</v>
      </c>
      <c r="CL6784" s="54">
        <v>4.2000000000000002E-4</v>
      </c>
      <c r="CM6784" s="54">
        <v>0.16700000000000001</v>
      </c>
      <c r="CN6784" s="53" t="s">
        <v>38144</v>
      </c>
      <c r="CO6784" s="54">
        <v>99</v>
      </c>
      <c r="CP6784" s="54">
        <v>103</v>
      </c>
      <c r="CQ6784" s="55">
        <f t="shared" si="105"/>
        <v>0.96116504854368934</v>
      </c>
      <c r="CR6784" s="52" t="s">
        <v>28953</v>
      </c>
    </row>
    <row r="6785" spans="81:96">
      <c r="CC6785" s="52">
        <v>6784</v>
      </c>
      <c r="CD6785" s="53" t="s">
        <v>38237</v>
      </c>
      <c r="CE6785" s="53" t="s">
        <v>38238</v>
      </c>
      <c r="CF6785" s="54">
        <v>102</v>
      </c>
      <c r="CG6785" s="54">
        <v>0.255</v>
      </c>
      <c r="CH6785" s="54">
        <v>0.29699999999999999</v>
      </c>
      <c r="CI6785" s="54">
        <v>0</v>
      </c>
      <c r="CJ6785" s="54">
        <v>57</v>
      </c>
      <c r="CK6785" s="54">
        <v>4.0999999999999996</v>
      </c>
      <c r="CL6785" s="54">
        <v>2.5000000000000001E-4</v>
      </c>
      <c r="CM6785" s="54">
        <v>5.7000000000000002E-2</v>
      </c>
      <c r="CN6785" s="53" t="s">
        <v>38144</v>
      </c>
      <c r="CO6785" s="54">
        <v>100</v>
      </c>
      <c r="CP6785" s="54">
        <v>103</v>
      </c>
      <c r="CQ6785" s="55">
        <f t="shared" si="105"/>
        <v>0.970873786407767</v>
      </c>
      <c r="CR6785" s="52" t="s">
        <v>28953</v>
      </c>
    </row>
    <row r="6786" spans="81:96">
      <c r="CC6786" s="52">
        <v>6785</v>
      </c>
      <c r="CD6786" s="53" t="s">
        <v>38239</v>
      </c>
      <c r="CE6786" s="53" t="s">
        <v>38240</v>
      </c>
      <c r="CF6786" s="54">
        <v>194</v>
      </c>
      <c r="CG6786" s="54">
        <v>0.185</v>
      </c>
      <c r="CH6786" s="54">
        <v>0.372</v>
      </c>
      <c r="CI6786" s="54">
        <v>0</v>
      </c>
      <c r="CJ6786" s="54">
        <v>18</v>
      </c>
      <c r="CK6786" s="54">
        <v>7.2</v>
      </c>
      <c r="CL6786" s="54">
        <v>3.1E-4</v>
      </c>
      <c r="CM6786" s="54">
        <v>0.113</v>
      </c>
      <c r="CN6786" s="53" t="s">
        <v>38144</v>
      </c>
      <c r="CO6786" s="54">
        <v>101</v>
      </c>
      <c r="CP6786" s="54">
        <v>103</v>
      </c>
      <c r="CQ6786" s="55">
        <f t="shared" ref="CQ6786:CQ6849" si="106">CO6786/CP6786</f>
        <v>0.98058252427184467</v>
      </c>
      <c r="CR6786" s="52" t="s">
        <v>28953</v>
      </c>
    </row>
    <row r="6787" spans="81:96">
      <c r="CC6787" s="52">
        <v>6786</v>
      </c>
      <c r="CD6787" s="53" t="s">
        <v>38241</v>
      </c>
      <c r="CE6787" s="53" t="s">
        <v>38242</v>
      </c>
      <c r="CF6787" s="54">
        <v>114</v>
      </c>
      <c r="CG6787" s="54">
        <v>0.13</v>
      </c>
      <c r="CH6787" s="54">
        <v>0.73199999999999998</v>
      </c>
      <c r="CI6787" s="54">
        <v>7.0999999999999994E-2</v>
      </c>
      <c r="CJ6787" s="54">
        <v>14</v>
      </c>
      <c r="CK6787" s="54">
        <v>6.7</v>
      </c>
      <c r="CL6787" s="54">
        <v>2.7999999999999998E-4</v>
      </c>
      <c r="CM6787" s="54">
        <v>0.251</v>
      </c>
      <c r="CN6787" s="53" t="s">
        <v>38144</v>
      </c>
      <c r="CO6787" s="54">
        <v>102</v>
      </c>
      <c r="CP6787" s="54">
        <v>103</v>
      </c>
      <c r="CQ6787" s="55">
        <f t="shared" si="106"/>
        <v>0.99029126213592233</v>
      </c>
      <c r="CR6787" s="52" t="s">
        <v>28953</v>
      </c>
    </row>
    <row r="6788" spans="81:96">
      <c r="CC6788" s="52">
        <v>6787</v>
      </c>
      <c r="CD6788" s="53" t="s">
        <v>38243</v>
      </c>
      <c r="CE6788" s="53" t="s">
        <v>38244</v>
      </c>
      <c r="CF6788" s="54">
        <v>388</v>
      </c>
      <c r="CG6788" s="54">
        <v>0.11799999999999999</v>
      </c>
      <c r="CH6788" s="54">
        <v>0.39</v>
      </c>
      <c r="CI6788" s="54"/>
      <c r="CJ6788" s="54"/>
      <c r="CK6788" s="54" t="s">
        <v>28918</v>
      </c>
      <c r="CL6788" s="54">
        <v>2.1000000000000001E-4</v>
      </c>
      <c r="CM6788" s="54">
        <v>0.124</v>
      </c>
      <c r="CN6788" s="53" t="s">
        <v>38144</v>
      </c>
      <c r="CO6788" s="54">
        <v>103</v>
      </c>
      <c r="CP6788" s="54">
        <v>103</v>
      </c>
      <c r="CQ6788" s="55">
        <f t="shared" si="106"/>
        <v>1</v>
      </c>
      <c r="CR6788" s="52" t="s">
        <v>28953</v>
      </c>
    </row>
    <row r="6789" spans="81:96">
      <c r="CC6789" s="52">
        <v>6788</v>
      </c>
      <c r="CD6789" s="53" t="s">
        <v>34572</v>
      </c>
      <c r="CE6789" s="53" t="s">
        <v>34573</v>
      </c>
      <c r="CF6789" s="54">
        <v>93432</v>
      </c>
      <c r="CG6789" s="54">
        <v>8.5570000000000004</v>
      </c>
      <c r="CH6789" s="54">
        <v>9.3049999999999997</v>
      </c>
      <c r="CI6789" s="54">
        <v>1.7110000000000001</v>
      </c>
      <c r="CJ6789" s="54">
        <v>948</v>
      </c>
      <c r="CK6789" s="54">
        <v>6.3</v>
      </c>
      <c r="CL6789" s="54">
        <v>0.14867</v>
      </c>
      <c r="CM6789" s="54">
        <v>2.0049999999999999</v>
      </c>
      <c r="CN6789" s="53" t="s">
        <v>38245</v>
      </c>
      <c r="CO6789" s="54">
        <v>1</v>
      </c>
      <c r="CP6789" s="54">
        <v>33</v>
      </c>
      <c r="CQ6789" s="55">
        <f t="shared" si="106"/>
        <v>3.0303030303030304E-2</v>
      </c>
      <c r="CR6789" s="52" t="s">
        <v>28907</v>
      </c>
    </row>
    <row r="6790" spans="81:96">
      <c r="CC6790" s="52">
        <v>6789</v>
      </c>
      <c r="CD6790" s="53" t="s">
        <v>34574</v>
      </c>
      <c r="CE6790" s="53" t="s">
        <v>34575</v>
      </c>
      <c r="CF6790" s="54">
        <v>18776</v>
      </c>
      <c r="CG6790" s="54">
        <v>6.0250000000000004</v>
      </c>
      <c r="CH6790" s="54">
        <v>6.5890000000000004</v>
      </c>
      <c r="CI6790" s="54">
        <v>1.337</v>
      </c>
      <c r="CJ6790" s="54">
        <v>496</v>
      </c>
      <c r="CK6790" s="54">
        <v>3.9</v>
      </c>
      <c r="CL6790" s="54">
        <v>5.1830000000000001E-2</v>
      </c>
      <c r="CM6790" s="54">
        <v>1.417</v>
      </c>
      <c r="CN6790" s="53" t="s">
        <v>38245</v>
      </c>
      <c r="CO6790" s="54">
        <v>2</v>
      </c>
      <c r="CP6790" s="54">
        <v>33</v>
      </c>
      <c r="CQ6790" s="55">
        <f t="shared" si="106"/>
        <v>6.0606060606060608E-2</v>
      </c>
      <c r="CR6790" s="52" t="s">
        <v>28907</v>
      </c>
    </row>
    <row r="6791" spans="81:96">
      <c r="CC6791" s="52">
        <v>6790</v>
      </c>
      <c r="CD6791" s="53" t="s">
        <v>34576</v>
      </c>
      <c r="CE6791" s="53" t="s">
        <v>34577</v>
      </c>
      <c r="CF6791" s="54">
        <v>1857</v>
      </c>
      <c r="CG6791" s="54">
        <v>5.7969999999999997</v>
      </c>
      <c r="CH6791" s="54">
        <v>5.8120000000000003</v>
      </c>
      <c r="CI6791" s="54">
        <v>1.2729999999999999</v>
      </c>
      <c r="CJ6791" s="54">
        <v>209</v>
      </c>
      <c r="CK6791" s="54">
        <v>1.7</v>
      </c>
      <c r="CL6791" s="54">
        <v>6.7400000000000003E-3</v>
      </c>
      <c r="CM6791" s="54">
        <v>1.5669999999999999</v>
      </c>
      <c r="CN6791" s="53" t="s">
        <v>38245</v>
      </c>
      <c r="CO6791" s="54">
        <v>3</v>
      </c>
      <c r="CP6791" s="54">
        <v>33</v>
      </c>
      <c r="CQ6791" s="55">
        <f t="shared" si="106"/>
        <v>9.0909090909090912E-2</v>
      </c>
      <c r="CR6791" s="52" t="s">
        <v>28907</v>
      </c>
    </row>
    <row r="6792" spans="81:96">
      <c r="CC6792" s="52">
        <v>6791</v>
      </c>
      <c r="CD6792" s="53" t="s">
        <v>8348</v>
      </c>
      <c r="CE6792" s="53" t="s">
        <v>8346</v>
      </c>
      <c r="CF6792" s="54">
        <v>3556</v>
      </c>
      <c r="CG6792" s="54">
        <v>5.3380000000000001</v>
      </c>
      <c r="CH6792" s="54">
        <v>4.1379999999999999</v>
      </c>
      <c r="CI6792" s="54">
        <v>1.3859999999999999</v>
      </c>
      <c r="CJ6792" s="54">
        <v>246</v>
      </c>
      <c r="CK6792" s="54">
        <v>2.4</v>
      </c>
      <c r="CL6792" s="54">
        <v>5.7800000000000004E-3</v>
      </c>
      <c r="CM6792" s="54">
        <v>0.53300000000000003</v>
      </c>
      <c r="CN6792" s="53" t="s">
        <v>38245</v>
      </c>
      <c r="CO6792" s="54">
        <v>4</v>
      </c>
      <c r="CP6792" s="54">
        <v>33</v>
      </c>
      <c r="CQ6792" s="55">
        <f t="shared" si="106"/>
        <v>0.12121212121212122</v>
      </c>
      <c r="CR6792" s="52" t="s">
        <v>28907</v>
      </c>
    </row>
    <row r="6793" spans="81:96">
      <c r="CC6793" s="52">
        <v>6792</v>
      </c>
      <c r="CD6793" s="53" t="s">
        <v>31033</v>
      </c>
      <c r="CE6793" s="53" t="s">
        <v>31034</v>
      </c>
      <c r="CF6793" s="54">
        <v>2581</v>
      </c>
      <c r="CG6793" s="54">
        <v>4.8860000000000001</v>
      </c>
      <c r="CH6793" s="54">
        <v>5.984</v>
      </c>
      <c r="CI6793" s="54">
        <v>0.63500000000000001</v>
      </c>
      <c r="CJ6793" s="54">
        <v>52</v>
      </c>
      <c r="CK6793" s="54">
        <v>4.7</v>
      </c>
      <c r="CL6793" s="54">
        <v>6.2700000000000004E-3</v>
      </c>
      <c r="CM6793" s="54">
        <v>1.6120000000000001</v>
      </c>
      <c r="CN6793" s="53" t="s">
        <v>38245</v>
      </c>
      <c r="CO6793" s="54">
        <v>5</v>
      </c>
      <c r="CP6793" s="54">
        <v>33</v>
      </c>
      <c r="CQ6793" s="55">
        <f t="shared" si="106"/>
        <v>0.15151515151515152</v>
      </c>
      <c r="CR6793" s="52" t="s">
        <v>28907</v>
      </c>
    </row>
    <row r="6794" spans="81:96">
      <c r="CC6794" s="52">
        <v>6793</v>
      </c>
      <c r="CD6794" s="53" t="s">
        <v>38246</v>
      </c>
      <c r="CE6794" s="53" t="s">
        <v>38247</v>
      </c>
      <c r="CF6794" s="54">
        <v>4180</v>
      </c>
      <c r="CG6794" s="54">
        <v>4.726</v>
      </c>
      <c r="CH6794" s="54">
        <v>4.7290000000000001</v>
      </c>
      <c r="CI6794" s="54">
        <v>0.98</v>
      </c>
      <c r="CJ6794" s="54">
        <v>864</v>
      </c>
      <c r="CK6794" s="54">
        <v>1.4</v>
      </c>
      <c r="CL6794" s="54">
        <v>9.7400000000000004E-3</v>
      </c>
      <c r="CM6794" s="54">
        <v>0.871</v>
      </c>
      <c r="CN6794" s="53" t="s">
        <v>38245</v>
      </c>
      <c r="CO6794" s="54">
        <v>6</v>
      </c>
      <c r="CP6794" s="54">
        <v>33</v>
      </c>
      <c r="CQ6794" s="55">
        <f t="shared" si="106"/>
        <v>0.18181818181818182</v>
      </c>
      <c r="CR6794" s="52" t="s">
        <v>28907</v>
      </c>
    </row>
    <row r="6795" spans="81:96">
      <c r="CC6795" s="52">
        <v>6794</v>
      </c>
      <c r="CD6795" s="53" t="s">
        <v>34578</v>
      </c>
      <c r="CE6795" s="53" t="s">
        <v>34579</v>
      </c>
      <c r="CF6795" s="54">
        <v>839</v>
      </c>
      <c r="CG6795" s="54">
        <v>4.2889999999999997</v>
      </c>
      <c r="CH6795" s="54">
        <v>4.7519999999999998</v>
      </c>
      <c r="CI6795" s="54">
        <v>0.68100000000000005</v>
      </c>
      <c r="CJ6795" s="54">
        <v>72</v>
      </c>
      <c r="CK6795" s="54">
        <v>3.1</v>
      </c>
      <c r="CL6795" s="54">
        <v>3.14E-3</v>
      </c>
      <c r="CM6795" s="54">
        <v>1.198</v>
      </c>
      <c r="CN6795" s="53" t="s">
        <v>38245</v>
      </c>
      <c r="CO6795" s="54">
        <v>7</v>
      </c>
      <c r="CP6795" s="54">
        <v>33</v>
      </c>
      <c r="CQ6795" s="55">
        <f t="shared" si="106"/>
        <v>0.21212121212121213</v>
      </c>
      <c r="CR6795" s="52" t="s">
        <v>28907</v>
      </c>
    </row>
    <row r="6796" spans="81:96">
      <c r="CC6796" s="52">
        <v>6795</v>
      </c>
      <c r="CD6796" s="53" t="s">
        <v>9741</v>
      </c>
      <c r="CE6796" s="53" t="s">
        <v>9739</v>
      </c>
      <c r="CF6796" s="54">
        <v>17302</v>
      </c>
      <c r="CG6796" s="54">
        <v>4.1520000000000001</v>
      </c>
      <c r="CH6796" s="54">
        <v>4.4000000000000004</v>
      </c>
      <c r="CI6796" s="54">
        <v>0.83299999999999996</v>
      </c>
      <c r="CJ6796" s="54">
        <v>742</v>
      </c>
      <c r="CK6796" s="54">
        <v>4.2</v>
      </c>
      <c r="CL6796" s="54">
        <v>3.4450000000000001E-2</v>
      </c>
      <c r="CM6796" s="54">
        <v>0.84699999999999998</v>
      </c>
      <c r="CN6796" s="53" t="s">
        <v>38245</v>
      </c>
      <c r="CO6796" s="54">
        <v>8</v>
      </c>
      <c r="CP6796" s="54">
        <v>33</v>
      </c>
      <c r="CQ6796" s="55">
        <f t="shared" si="106"/>
        <v>0.24242424242424243</v>
      </c>
      <c r="CR6796" s="52" t="s">
        <v>28907</v>
      </c>
    </row>
    <row r="6797" spans="81:96">
      <c r="CC6797" s="52">
        <v>6796</v>
      </c>
      <c r="CD6797" s="53" t="s">
        <v>30049</v>
      </c>
      <c r="CE6797" s="53" t="s">
        <v>30050</v>
      </c>
      <c r="CF6797" s="54">
        <v>5749</v>
      </c>
      <c r="CG6797" s="54">
        <v>3.851</v>
      </c>
      <c r="CH6797" s="54">
        <v>4.0119999999999996</v>
      </c>
      <c r="CI6797" s="54">
        <v>0.59599999999999997</v>
      </c>
      <c r="CJ6797" s="54">
        <v>166</v>
      </c>
      <c r="CK6797" s="54">
        <v>5.3</v>
      </c>
      <c r="CL6797" s="54">
        <v>1.1469999999999999E-2</v>
      </c>
      <c r="CM6797" s="54">
        <v>0.92400000000000004</v>
      </c>
      <c r="CN6797" s="53" t="s">
        <v>38245</v>
      </c>
      <c r="CO6797" s="54">
        <v>9</v>
      </c>
      <c r="CP6797" s="54">
        <v>33</v>
      </c>
      <c r="CQ6797" s="55">
        <f t="shared" si="106"/>
        <v>0.27272727272727271</v>
      </c>
      <c r="CR6797" s="52" t="s">
        <v>28921</v>
      </c>
    </row>
    <row r="6798" spans="81:96">
      <c r="CC6798" s="52">
        <v>6797</v>
      </c>
      <c r="CD6798" s="53" t="s">
        <v>38248</v>
      </c>
      <c r="CE6798" s="53" t="s">
        <v>38249</v>
      </c>
      <c r="CF6798" s="54">
        <v>593</v>
      </c>
      <c r="CG6798" s="54">
        <v>3.831</v>
      </c>
      <c r="CH6798" s="54">
        <v>3.831</v>
      </c>
      <c r="CI6798" s="54">
        <v>0.84399999999999997</v>
      </c>
      <c r="CJ6798" s="54">
        <v>167</v>
      </c>
      <c r="CK6798" s="54">
        <v>1.3</v>
      </c>
      <c r="CL6798" s="54">
        <v>1.5200000000000001E-3</v>
      </c>
      <c r="CM6798" s="54">
        <v>0.81299999999999994</v>
      </c>
      <c r="CN6798" s="53" t="s">
        <v>38245</v>
      </c>
      <c r="CO6798" s="54">
        <v>10</v>
      </c>
      <c r="CP6798" s="54">
        <v>33</v>
      </c>
      <c r="CQ6798" s="55">
        <f t="shared" si="106"/>
        <v>0.30303030303030304</v>
      </c>
      <c r="CR6798" s="52" t="s">
        <v>28921</v>
      </c>
    </row>
    <row r="6799" spans="81:96">
      <c r="CC6799" s="52">
        <v>6798</v>
      </c>
      <c r="CD6799" s="53" t="s">
        <v>33513</v>
      </c>
      <c r="CE6799" s="53" t="s">
        <v>33514</v>
      </c>
      <c r="CF6799" s="54">
        <v>9743</v>
      </c>
      <c r="CG6799" s="54">
        <v>3.7690000000000001</v>
      </c>
      <c r="CH6799" s="54">
        <v>4.4329999999999998</v>
      </c>
      <c r="CI6799" s="54">
        <v>0.51100000000000001</v>
      </c>
      <c r="CJ6799" s="54">
        <v>186</v>
      </c>
      <c r="CK6799" s="54">
        <v>6.8</v>
      </c>
      <c r="CL6799" s="54">
        <v>1.338E-2</v>
      </c>
      <c r="CM6799" s="54">
        <v>0.94699999999999995</v>
      </c>
      <c r="CN6799" s="53" t="s">
        <v>38245</v>
      </c>
      <c r="CO6799" s="54">
        <v>11</v>
      </c>
      <c r="CP6799" s="54">
        <v>33</v>
      </c>
      <c r="CQ6799" s="55">
        <f t="shared" si="106"/>
        <v>0.33333333333333331</v>
      </c>
      <c r="CR6799" s="52" t="s">
        <v>28921</v>
      </c>
    </row>
    <row r="6800" spans="81:96">
      <c r="CC6800" s="52">
        <v>6799</v>
      </c>
      <c r="CD6800" s="53" t="s">
        <v>34580</v>
      </c>
      <c r="CE6800" s="53" t="s">
        <v>34581</v>
      </c>
      <c r="CF6800" s="54">
        <v>2118</v>
      </c>
      <c r="CG6800" s="54">
        <v>3.6970000000000001</v>
      </c>
      <c r="CH6800" s="54">
        <v>3.2810000000000001</v>
      </c>
      <c r="CI6800" s="54">
        <v>0.44700000000000001</v>
      </c>
      <c r="CJ6800" s="54">
        <v>76</v>
      </c>
      <c r="CK6800" s="54">
        <v>4.8</v>
      </c>
      <c r="CL6800" s="54">
        <v>4.96E-3</v>
      </c>
      <c r="CM6800" s="54">
        <v>0.71899999999999997</v>
      </c>
      <c r="CN6800" s="53" t="s">
        <v>38245</v>
      </c>
      <c r="CO6800" s="54">
        <v>12</v>
      </c>
      <c r="CP6800" s="54">
        <v>33</v>
      </c>
      <c r="CQ6800" s="55">
        <f t="shared" si="106"/>
        <v>0.36363636363636365</v>
      </c>
      <c r="CR6800" s="52" t="s">
        <v>28921</v>
      </c>
    </row>
    <row r="6801" spans="81:96">
      <c r="CC6801" s="52">
        <v>6800</v>
      </c>
      <c r="CD6801" s="53" t="s">
        <v>38250</v>
      </c>
      <c r="CE6801" s="53" t="s">
        <v>38251</v>
      </c>
      <c r="CF6801" s="54">
        <v>1465</v>
      </c>
      <c r="CG6801" s="54">
        <v>3.5680000000000001</v>
      </c>
      <c r="CH6801" s="54">
        <v>2.3759999999999999</v>
      </c>
      <c r="CI6801" s="54">
        <v>0.63300000000000001</v>
      </c>
      <c r="CJ6801" s="54">
        <v>120</v>
      </c>
      <c r="CK6801" s="54">
        <v>2.7</v>
      </c>
      <c r="CL6801" s="54">
        <v>1.1900000000000001E-3</v>
      </c>
      <c r="CM6801" s="54">
        <v>0.17199999999999999</v>
      </c>
      <c r="CN6801" s="53" t="s">
        <v>38245</v>
      </c>
      <c r="CO6801" s="54">
        <v>13</v>
      </c>
      <c r="CP6801" s="54">
        <v>33</v>
      </c>
      <c r="CQ6801" s="55">
        <f t="shared" si="106"/>
        <v>0.39393939393939392</v>
      </c>
      <c r="CR6801" s="52" t="s">
        <v>28921</v>
      </c>
    </row>
    <row r="6802" spans="81:96">
      <c r="CC6802" s="52">
        <v>6801</v>
      </c>
      <c r="CD6802" s="53" t="s">
        <v>34582</v>
      </c>
      <c r="CE6802" s="53" t="s">
        <v>34583</v>
      </c>
      <c r="CF6802" s="54">
        <v>3426</v>
      </c>
      <c r="CG6802" s="54">
        <v>3.4169999999999998</v>
      </c>
      <c r="CH6802" s="54">
        <v>3.4780000000000002</v>
      </c>
      <c r="CI6802" s="54">
        <v>0.55000000000000004</v>
      </c>
      <c r="CJ6802" s="54">
        <v>351</v>
      </c>
      <c r="CK6802" s="54">
        <v>2.9</v>
      </c>
      <c r="CL6802" s="54">
        <v>1.2500000000000001E-2</v>
      </c>
      <c r="CM6802" s="54">
        <v>0.93600000000000005</v>
      </c>
      <c r="CN6802" s="53" t="s">
        <v>38245</v>
      </c>
      <c r="CO6802" s="54">
        <v>14</v>
      </c>
      <c r="CP6802" s="54">
        <v>33</v>
      </c>
      <c r="CQ6802" s="55">
        <f t="shared" si="106"/>
        <v>0.42424242424242425</v>
      </c>
      <c r="CR6802" s="52" t="s">
        <v>28921</v>
      </c>
    </row>
    <row r="6803" spans="81:96">
      <c r="CC6803" s="52">
        <v>6802</v>
      </c>
      <c r="CD6803" s="53" t="s">
        <v>30567</v>
      </c>
      <c r="CE6803" s="53" t="s">
        <v>30568</v>
      </c>
      <c r="CF6803" s="54">
        <v>925</v>
      </c>
      <c r="CG6803" s="54">
        <v>3.3740000000000001</v>
      </c>
      <c r="CH6803" s="54">
        <v>3.0720000000000001</v>
      </c>
      <c r="CI6803" s="54">
        <v>0.23799999999999999</v>
      </c>
      <c r="CJ6803" s="54">
        <v>42</v>
      </c>
      <c r="CK6803" s="54">
        <v>4.4000000000000004</v>
      </c>
      <c r="CL6803" s="54">
        <v>2.2300000000000002E-3</v>
      </c>
      <c r="CM6803" s="54">
        <v>0.78</v>
      </c>
      <c r="CN6803" s="53" t="s">
        <v>38245</v>
      </c>
      <c r="CO6803" s="54">
        <v>15</v>
      </c>
      <c r="CP6803" s="54">
        <v>33</v>
      </c>
      <c r="CQ6803" s="55">
        <f t="shared" si="106"/>
        <v>0.45454545454545453</v>
      </c>
      <c r="CR6803" s="52" t="s">
        <v>28921</v>
      </c>
    </row>
    <row r="6804" spans="81:96">
      <c r="CC6804" s="52">
        <v>6803</v>
      </c>
      <c r="CD6804" s="53" t="s">
        <v>34584</v>
      </c>
      <c r="CE6804" s="53" t="s">
        <v>34585</v>
      </c>
      <c r="CF6804" s="54">
        <v>15555</v>
      </c>
      <c r="CG6804" s="54">
        <v>3.3690000000000002</v>
      </c>
      <c r="CH6804" s="54">
        <v>3.4510000000000001</v>
      </c>
      <c r="CI6804" s="54">
        <v>0.70699999999999996</v>
      </c>
      <c r="CJ6804" s="54">
        <v>464</v>
      </c>
      <c r="CK6804" s="54">
        <v>6</v>
      </c>
      <c r="CL6804" s="54">
        <v>2.5579999999999999E-2</v>
      </c>
      <c r="CM6804" s="54">
        <v>0.749</v>
      </c>
      <c r="CN6804" s="53" t="s">
        <v>38245</v>
      </c>
      <c r="CO6804" s="54">
        <v>16</v>
      </c>
      <c r="CP6804" s="54">
        <v>33</v>
      </c>
      <c r="CQ6804" s="55">
        <f t="shared" si="106"/>
        <v>0.48484848484848486</v>
      </c>
      <c r="CR6804" s="52" t="s">
        <v>28921</v>
      </c>
    </row>
    <row r="6805" spans="81:96">
      <c r="CC6805" s="52">
        <v>6804</v>
      </c>
      <c r="CD6805" s="53" t="s">
        <v>38252</v>
      </c>
      <c r="CE6805" s="53" t="s">
        <v>38253</v>
      </c>
      <c r="CF6805" s="54">
        <v>9719</v>
      </c>
      <c r="CG6805" s="54">
        <v>3.0880000000000001</v>
      </c>
      <c r="CH6805" s="54">
        <v>3.23</v>
      </c>
      <c r="CI6805" s="54">
        <v>0.67600000000000005</v>
      </c>
      <c r="CJ6805" s="54">
        <v>720</v>
      </c>
      <c r="CK6805" s="54">
        <v>4.4000000000000004</v>
      </c>
      <c r="CL6805" s="54">
        <v>1.8890000000000001E-2</v>
      </c>
      <c r="CM6805" s="54">
        <v>0.624</v>
      </c>
      <c r="CN6805" s="53" t="s">
        <v>38245</v>
      </c>
      <c r="CO6805" s="54">
        <v>17</v>
      </c>
      <c r="CP6805" s="54">
        <v>33</v>
      </c>
      <c r="CQ6805" s="55">
        <f t="shared" si="106"/>
        <v>0.51515151515151514</v>
      </c>
      <c r="CR6805" s="52" t="s">
        <v>28938</v>
      </c>
    </row>
    <row r="6806" spans="81:96">
      <c r="CC6806" s="52">
        <v>6805</v>
      </c>
      <c r="CD6806" s="53" t="s">
        <v>34596</v>
      </c>
      <c r="CE6806" s="53" t="s">
        <v>34597</v>
      </c>
      <c r="CF6806" s="54">
        <v>6770</v>
      </c>
      <c r="CG6806" s="54">
        <v>2.7589999999999999</v>
      </c>
      <c r="CH6806" s="54">
        <v>2.9020000000000001</v>
      </c>
      <c r="CI6806" s="54">
        <v>0.59699999999999998</v>
      </c>
      <c r="CJ6806" s="54">
        <v>191</v>
      </c>
      <c r="CK6806" s="54">
        <v>5.8</v>
      </c>
      <c r="CL6806" s="54">
        <v>1.285E-2</v>
      </c>
      <c r="CM6806" s="54">
        <v>0.67500000000000004</v>
      </c>
      <c r="CN6806" s="53" t="s">
        <v>38245</v>
      </c>
      <c r="CO6806" s="54">
        <v>18</v>
      </c>
      <c r="CP6806" s="54">
        <v>33</v>
      </c>
      <c r="CQ6806" s="55">
        <f t="shared" si="106"/>
        <v>0.54545454545454541</v>
      </c>
      <c r="CR6806" s="52" t="s">
        <v>28938</v>
      </c>
    </row>
    <row r="6807" spans="81:96">
      <c r="CC6807" s="52">
        <v>6806</v>
      </c>
      <c r="CD6807" s="53" t="s">
        <v>34600</v>
      </c>
      <c r="CE6807" s="53" t="s">
        <v>34601</v>
      </c>
      <c r="CF6807" s="54">
        <v>10099</v>
      </c>
      <c r="CG6807" s="54">
        <v>2.5870000000000002</v>
      </c>
      <c r="CH6807" s="54">
        <v>2.831</v>
      </c>
      <c r="CI6807" s="54">
        <v>0.46600000000000003</v>
      </c>
      <c r="CJ6807" s="54">
        <v>247</v>
      </c>
      <c r="CK6807" s="54">
        <v>6.6</v>
      </c>
      <c r="CL6807" s="54">
        <v>1.3939999999999999E-2</v>
      </c>
      <c r="CM6807" s="54">
        <v>0.58499999999999996</v>
      </c>
      <c r="CN6807" s="53" t="s">
        <v>38245</v>
      </c>
      <c r="CO6807" s="54">
        <v>19</v>
      </c>
      <c r="CP6807" s="54">
        <v>33</v>
      </c>
      <c r="CQ6807" s="55">
        <f t="shared" si="106"/>
        <v>0.5757575757575758</v>
      </c>
      <c r="CR6807" s="52" t="s">
        <v>28938</v>
      </c>
    </row>
    <row r="6808" spans="81:96">
      <c r="CC6808" s="52">
        <v>6807</v>
      </c>
      <c r="CD6808" s="53" t="s">
        <v>35644</v>
      </c>
      <c r="CE6808" s="53" t="s">
        <v>35645</v>
      </c>
      <c r="CF6808" s="54">
        <v>944</v>
      </c>
      <c r="CG6808" s="54">
        <v>2.3540000000000001</v>
      </c>
      <c r="CH6808" s="54">
        <v>2.544</v>
      </c>
      <c r="CI6808" s="54">
        <v>0.69399999999999995</v>
      </c>
      <c r="CJ6808" s="54">
        <v>72</v>
      </c>
      <c r="CK6808" s="54">
        <v>3.8</v>
      </c>
      <c r="CL6808" s="54">
        <v>3.62E-3</v>
      </c>
      <c r="CM6808" s="54">
        <v>0.96199999999999997</v>
      </c>
      <c r="CN6808" s="53" t="s">
        <v>38245</v>
      </c>
      <c r="CO6808" s="54">
        <v>20</v>
      </c>
      <c r="CP6808" s="54">
        <v>33</v>
      </c>
      <c r="CQ6808" s="55">
        <f t="shared" si="106"/>
        <v>0.60606060606060608</v>
      </c>
      <c r="CR6808" s="52" t="s">
        <v>28938</v>
      </c>
    </row>
    <row r="6809" spans="81:96">
      <c r="CC6809" s="52">
        <v>6808</v>
      </c>
      <c r="CD6809" s="53" t="s">
        <v>30686</v>
      </c>
      <c r="CE6809" s="53" t="s">
        <v>30687</v>
      </c>
      <c r="CF6809" s="54">
        <v>1104</v>
      </c>
      <c r="CG6809" s="54">
        <v>2.3519999999999999</v>
      </c>
      <c r="CH6809" s="54">
        <v>2.5579999999999998</v>
      </c>
      <c r="CI6809" s="54">
        <v>0.20899999999999999</v>
      </c>
      <c r="CJ6809" s="54">
        <v>43</v>
      </c>
      <c r="CK6809" s="54">
        <v>5.9</v>
      </c>
      <c r="CL6809" s="54">
        <v>1.25E-3</v>
      </c>
      <c r="CM6809" s="54">
        <v>0.36399999999999999</v>
      </c>
      <c r="CN6809" s="53" t="s">
        <v>38245</v>
      </c>
      <c r="CO6809" s="54">
        <v>21</v>
      </c>
      <c r="CP6809" s="54">
        <v>33</v>
      </c>
      <c r="CQ6809" s="55">
        <f t="shared" si="106"/>
        <v>0.63636363636363635</v>
      </c>
      <c r="CR6809" s="52" t="s">
        <v>28938</v>
      </c>
    </row>
    <row r="6810" spans="81:96">
      <c r="CC6810" s="52">
        <v>6809</v>
      </c>
      <c r="CD6810" s="53" t="s">
        <v>34608</v>
      </c>
      <c r="CE6810" s="53" t="s">
        <v>34609</v>
      </c>
      <c r="CF6810" s="54">
        <v>1372</v>
      </c>
      <c r="CG6810" s="54">
        <v>2.1970000000000001</v>
      </c>
      <c r="CH6810" s="54">
        <v>2.5590000000000002</v>
      </c>
      <c r="CI6810" s="54">
        <v>0.46400000000000002</v>
      </c>
      <c r="CJ6810" s="54">
        <v>138</v>
      </c>
      <c r="CK6810" s="54">
        <v>4.4000000000000004</v>
      </c>
      <c r="CL6810" s="54">
        <v>2.48E-3</v>
      </c>
      <c r="CM6810" s="54">
        <v>0.52100000000000002</v>
      </c>
      <c r="CN6810" s="53" t="s">
        <v>38245</v>
      </c>
      <c r="CO6810" s="54">
        <v>22</v>
      </c>
      <c r="CP6810" s="54">
        <v>33</v>
      </c>
      <c r="CQ6810" s="55">
        <f t="shared" si="106"/>
        <v>0.66666666666666663</v>
      </c>
      <c r="CR6810" s="52" t="s">
        <v>28938</v>
      </c>
    </row>
    <row r="6811" spans="81:96">
      <c r="CC6811" s="52">
        <v>6810</v>
      </c>
      <c r="CD6811" s="53" t="s">
        <v>34622</v>
      </c>
      <c r="CE6811" s="53" t="s">
        <v>34623</v>
      </c>
      <c r="CF6811" s="54">
        <v>3795</v>
      </c>
      <c r="CG6811" s="54">
        <v>1.6479999999999999</v>
      </c>
      <c r="CH6811" s="54">
        <v>1.8520000000000001</v>
      </c>
      <c r="CI6811" s="54">
        <v>0.27100000000000002</v>
      </c>
      <c r="CJ6811" s="54">
        <v>133</v>
      </c>
      <c r="CK6811" s="54">
        <v>8.1</v>
      </c>
      <c r="CL6811" s="54">
        <v>3.8999999999999998E-3</v>
      </c>
      <c r="CM6811" s="54">
        <v>0.35199999999999998</v>
      </c>
      <c r="CN6811" s="53" t="s">
        <v>38245</v>
      </c>
      <c r="CO6811" s="54">
        <v>23</v>
      </c>
      <c r="CP6811" s="54">
        <v>33</v>
      </c>
      <c r="CQ6811" s="55">
        <f t="shared" si="106"/>
        <v>0.69696969696969702</v>
      </c>
      <c r="CR6811" s="52" t="s">
        <v>28938</v>
      </c>
    </row>
    <row r="6812" spans="81:96">
      <c r="CC6812" s="52">
        <v>6811</v>
      </c>
      <c r="CD6812" s="53" t="s">
        <v>35650</v>
      </c>
      <c r="CE6812" s="53" t="s">
        <v>35651</v>
      </c>
      <c r="CF6812" s="54">
        <v>741</v>
      </c>
      <c r="CG6812" s="54">
        <v>1.6319999999999999</v>
      </c>
      <c r="CH6812" s="54">
        <v>1.732</v>
      </c>
      <c r="CI6812" s="54">
        <v>0.2</v>
      </c>
      <c r="CJ6812" s="54">
        <v>60</v>
      </c>
      <c r="CK6812" s="54">
        <v>4.7</v>
      </c>
      <c r="CL6812" s="54">
        <v>1.8400000000000001E-3</v>
      </c>
      <c r="CM6812" s="54">
        <v>0.38800000000000001</v>
      </c>
      <c r="CN6812" s="53" t="s">
        <v>38245</v>
      </c>
      <c r="CO6812" s="54">
        <v>24</v>
      </c>
      <c r="CP6812" s="54">
        <v>33</v>
      </c>
      <c r="CQ6812" s="55">
        <f t="shared" si="106"/>
        <v>0.72727272727272729</v>
      </c>
      <c r="CR6812" s="52" t="s">
        <v>28938</v>
      </c>
    </row>
    <row r="6813" spans="81:96">
      <c r="CC6813" s="52">
        <v>6812</v>
      </c>
      <c r="CD6813" s="53" t="s">
        <v>30587</v>
      </c>
      <c r="CE6813" s="53" t="s">
        <v>30588</v>
      </c>
      <c r="CF6813" s="54">
        <v>105</v>
      </c>
      <c r="CG6813" s="54">
        <v>1.5</v>
      </c>
      <c r="CH6813" s="54">
        <v>1.5</v>
      </c>
      <c r="CI6813" s="54">
        <v>0.108</v>
      </c>
      <c r="CJ6813" s="54">
        <v>37</v>
      </c>
      <c r="CK6813" s="54">
        <v>2.2999999999999998</v>
      </c>
      <c r="CL6813" s="54">
        <v>2.4000000000000001E-4</v>
      </c>
      <c r="CM6813" s="54">
        <v>0.22700000000000001</v>
      </c>
      <c r="CN6813" s="53" t="s">
        <v>38245</v>
      </c>
      <c r="CO6813" s="54">
        <v>25</v>
      </c>
      <c r="CP6813" s="54">
        <v>33</v>
      </c>
      <c r="CQ6813" s="55">
        <f t="shared" si="106"/>
        <v>0.75757575757575757</v>
      </c>
      <c r="CR6813" s="52" t="s">
        <v>28953</v>
      </c>
    </row>
    <row r="6814" spans="81:96">
      <c r="CC6814" s="52">
        <v>6813</v>
      </c>
      <c r="CD6814" s="53" t="s">
        <v>30728</v>
      </c>
      <c r="CE6814" s="53" t="s">
        <v>30729</v>
      </c>
      <c r="CF6814" s="54">
        <v>512</v>
      </c>
      <c r="CG6814" s="54">
        <v>1.3140000000000001</v>
      </c>
      <c r="CH6814" s="54">
        <v>1.048</v>
      </c>
      <c r="CI6814" s="54"/>
      <c r="CJ6814" s="54">
        <v>0</v>
      </c>
      <c r="CK6814" s="54">
        <v>8.1</v>
      </c>
      <c r="CL6814" s="54">
        <v>5.5999999999999995E-4</v>
      </c>
      <c r="CM6814" s="54">
        <v>0.188</v>
      </c>
      <c r="CN6814" s="53" t="s">
        <v>38245</v>
      </c>
      <c r="CO6814" s="54">
        <v>26</v>
      </c>
      <c r="CP6814" s="54">
        <v>33</v>
      </c>
      <c r="CQ6814" s="55">
        <f t="shared" si="106"/>
        <v>0.78787878787878785</v>
      </c>
      <c r="CR6814" s="52" t="s">
        <v>28953</v>
      </c>
    </row>
    <row r="6815" spans="81:96">
      <c r="CC6815" s="52">
        <v>6814</v>
      </c>
      <c r="CD6815" s="53" t="s">
        <v>34640</v>
      </c>
      <c r="CE6815" s="53" t="s">
        <v>34641</v>
      </c>
      <c r="CF6815" s="54">
        <v>1130</v>
      </c>
      <c r="CG6815" s="54">
        <v>1.091</v>
      </c>
      <c r="CH6815" s="54">
        <v>1.28</v>
      </c>
      <c r="CI6815" s="54">
        <v>0.49299999999999999</v>
      </c>
      <c r="CJ6815" s="54">
        <v>438</v>
      </c>
      <c r="CK6815" s="54">
        <v>7.2</v>
      </c>
      <c r="CL6815" s="54">
        <v>9.2000000000000003E-4</v>
      </c>
      <c r="CM6815" s="54">
        <v>0.27900000000000003</v>
      </c>
      <c r="CN6815" s="53" t="s">
        <v>38245</v>
      </c>
      <c r="CO6815" s="54">
        <v>27</v>
      </c>
      <c r="CP6815" s="54">
        <v>33</v>
      </c>
      <c r="CQ6815" s="55">
        <f t="shared" si="106"/>
        <v>0.81818181818181823</v>
      </c>
      <c r="CR6815" s="52" t="s">
        <v>28953</v>
      </c>
    </row>
    <row r="6816" spans="81:96">
      <c r="CC6816" s="52">
        <v>6815</v>
      </c>
      <c r="CD6816" s="53" t="s">
        <v>30732</v>
      </c>
      <c r="CE6816" s="53" t="s">
        <v>30733</v>
      </c>
      <c r="CF6816" s="54">
        <v>91</v>
      </c>
      <c r="CG6816" s="54">
        <v>1.0149999999999999</v>
      </c>
      <c r="CH6816" s="54">
        <v>1.0149999999999999</v>
      </c>
      <c r="CI6816" s="54">
        <v>0.35599999999999998</v>
      </c>
      <c r="CJ6816" s="54">
        <v>59</v>
      </c>
      <c r="CK6816" s="54"/>
      <c r="CL6816" s="54">
        <v>1.7000000000000001E-4</v>
      </c>
      <c r="CM6816" s="54">
        <v>0.16300000000000001</v>
      </c>
      <c r="CN6816" s="53" t="s">
        <v>38245</v>
      </c>
      <c r="CO6816" s="54">
        <v>28</v>
      </c>
      <c r="CP6816" s="54">
        <v>33</v>
      </c>
      <c r="CQ6816" s="55">
        <f t="shared" si="106"/>
        <v>0.84848484848484851</v>
      </c>
      <c r="CR6816" s="52" t="s">
        <v>28953</v>
      </c>
    </row>
    <row r="6817" spans="81:96">
      <c r="CC6817" s="52">
        <v>6816</v>
      </c>
      <c r="CD6817" s="53" t="s">
        <v>34644</v>
      </c>
      <c r="CE6817" s="53" t="s">
        <v>34645</v>
      </c>
      <c r="CF6817" s="54">
        <v>72</v>
      </c>
      <c r="CG6817" s="54">
        <v>0.97799999999999998</v>
      </c>
      <c r="CH6817" s="54">
        <v>1.0669999999999999</v>
      </c>
      <c r="CI6817" s="54">
        <v>0.96</v>
      </c>
      <c r="CJ6817" s="54">
        <v>25</v>
      </c>
      <c r="CK6817" s="54"/>
      <c r="CL6817" s="54">
        <v>2.0000000000000001E-4</v>
      </c>
      <c r="CM6817" s="54">
        <v>0.27700000000000002</v>
      </c>
      <c r="CN6817" s="53" t="s">
        <v>38245</v>
      </c>
      <c r="CO6817" s="54">
        <v>29</v>
      </c>
      <c r="CP6817" s="54">
        <v>33</v>
      </c>
      <c r="CQ6817" s="55">
        <f t="shared" si="106"/>
        <v>0.87878787878787878</v>
      </c>
      <c r="CR6817" s="52" t="s">
        <v>28953</v>
      </c>
    </row>
    <row r="6818" spans="81:96">
      <c r="CC6818" s="52">
        <v>6817</v>
      </c>
      <c r="CD6818" s="53" t="s">
        <v>33629</v>
      </c>
      <c r="CE6818" s="53" t="s">
        <v>33630</v>
      </c>
      <c r="CF6818" s="54">
        <v>1632</v>
      </c>
      <c r="CG6818" s="54">
        <v>0.96799999999999997</v>
      </c>
      <c r="CH6818" s="54">
        <v>1.357</v>
      </c>
      <c r="CI6818" s="54">
        <v>0.113</v>
      </c>
      <c r="CJ6818" s="54">
        <v>115</v>
      </c>
      <c r="CK6818" s="54">
        <v>6</v>
      </c>
      <c r="CL6818" s="54">
        <v>2.8700000000000002E-3</v>
      </c>
      <c r="CM6818" s="54">
        <v>0.30599999999999999</v>
      </c>
      <c r="CN6818" s="53" t="s">
        <v>38245</v>
      </c>
      <c r="CO6818" s="54">
        <v>30</v>
      </c>
      <c r="CP6818" s="54">
        <v>33</v>
      </c>
      <c r="CQ6818" s="55">
        <f t="shared" si="106"/>
        <v>0.90909090909090906</v>
      </c>
      <c r="CR6818" s="52" t="s">
        <v>28953</v>
      </c>
    </row>
    <row r="6819" spans="81:96">
      <c r="CC6819" s="52">
        <v>6818</v>
      </c>
      <c r="CD6819" s="53" t="s">
        <v>33641</v>
      </c>
      <c r="CE6819" s="53" t="s">
        <v>33642</v>
      </c>
      <c r="CF6819" s="54">
        <v>864</v>
      </c>
      <c r="CG6819" s="54">
        <v>0.92200000000000004</v>
      </c>
      <c r="CH6819" s="54"/>
      <c r="CI6819" s="54">
        <v>4.2000000000000003E-2</v>
      </c>
      <c r="CJ6819" s="54">
        <v>48</v>
      </c>
      <c r="CK6819" s="54">
        <v>5.5</v>
      </c>
      <c r="CL6819" s="54">
        <v>2.2000000000000001E-3</v>
      </c>
      <c r="CM6819" s="54"/>
      <c r="CN6819" s="53" t="s">
        <v>38245</v>
      </c>
      <c r="CO6819" s="54">
        <v>31</v>
      </c>
      <c r="CP6819" s="54">
        <v>33</v>
      </c>
      <c r="CQ6819" s="55">
        <f t="shared" si="106"/>
        <v>0.93939393939393945</v>
      </c>
      <c r="CR6819" s="52" t="s">
        <v>28953</v>
      </c>
    </row>
    <row r="6820" spans="81:96">
      <c r="CC6820" s="52">
        <v>6819</v>
      </c>
      <c r="CD6820" s="53" t="s">
        <v>31412</v>
      </c>
      <c r="CE6820" s="53" t="s">
        <v>31413</v>
      </c>
      <c r="CF6820" s="54">
        <v>503</v>
      </c>
      <c r="CG6820" s="54">
        <v>0.65300000000000002</v>
      </c>
      <c r="CH6820" s="54">
        <v>0.90900000000000003</v>
      </c>
      <c r="CI6820" s="54">
        <v>6.2E-2</v>
      </c>
      <c r="CJ6820" s="54">
        <v>80</v>
      </c>
      <c r="CK6820" s="54">
        <v>5</v>
      </c>
      <c r="CL6820" s="54">
        <v>1.2999999999999999E-3</v>
      </c>
      <c r="CM6820" s="54">
        <v>0.219</v>
      </c>
      <c r="CN6820" s="53" t="s">
        <v>38245</v>
      </c>
      <c r="CO6820" s="54">
        <v>32</v>
      </c>
      <c r="CP6820" s="54">
        <v>33</v>
      </c>
      <c r="CQ6820" s="55">
        <f t="shared" si="106"/>
        <v>0.96969696969696972</v>
      </c>
      <c r="CR6820" s="52" t="s">
        <v>28953</v>
      </c>
    </row>
    <row r="6821" spans="81:96">
      <c r="CC6821" s="52">
        <v>6820</v>
      </c>
      <c r="CD6821" s="53" t="s">
        <v>38254</v>
      </c>
      <c r="CE6821" s="53" t="s">
        <v>38255</v>
      </c>
      <c r="CF6821" s="54">
        <v>196</v>
      </c>
      <c r="CG6821" s="54">
        <v>0.42299999999999999</v>
      </c>
      <c r="CH6821" s="54">
        <v>0.40500000000000003</v>
      </c>
      <c r="CI6821" s="54">
        <v>0</v>
      </c>
      <c r="CJ6821" s="54">
        <v>13</v>
      </c>
      <c r="CK6821" s="54" t="s">
        <v>28918</v>
      </c>
      <c r="CL6821" s="54">
        <v>1.2E-4</v>
      </c>
      <c r="CM6821" s="54">
        <v>9.9000000000000005E-2</v>
      </c>
      <c r="CN6821" s="53" t="s">
        <v>38245</v>
      </c>
      <c r="CO6821" s="54">
        <v>33</v>
      </c>
      <c r="CP6821" s="54">
        <v>33</v>
      </c>
      <c r="CQ6821" s="55">
        <f t="shared" si="106"/>
        <v>1</v>
      </c>
      <c r="CR6821" s="52" t="s">
        <v>28953</v>
      </c>
    </row>
    <row r="6822" spans="81:96">
      <c r="CC6822" s="52">
        <v>6821</v>
      </c>
      <c r="CD6822" s="53" t="s">
        <v>38256</v>
      </c>
      <c r="CE6822" s="53" t="s">
        <v>38257</v>
      </c>
      <c r="CF6822" s="54">
        <v>18042</v>
      </c>
      <c r="CG6822" s="54">
        <v>2.9470000000000001</v>
      </c>
      <c r="CH6822" s="54">
        <v>3</v>
      </c>
      <c r="CI6822" s="54">
        <v>0.68799999999999994</v>
      </c>
      <c r="CJ6822" s="54">
        <v>481</v>
      </c>
      <c r="CK6822" s="54">
        <v>7.7</v>
      </c>
      <c r="CL6822" s="54">
        <v>2.2329999999999999E-2</v>
      </c>
      <c r="CM6822" s="54">
        <v>0.67200000000000004</v>
      </c>
      <c r="CN6822" s="53" t="s">
        <v>38258</v>
      </c>
      <c r="CO6822" s="54">
        <v>1</v>
      </c>
      <c r="CP6822" s="54">
        <v>26</v>
      </c>
      <c r="CQ6822" s="55">
        <f t="shared" si="106"/>
        <v>3.8461538461538464E-2</v>
      </c>
      <c r="CR6822" s="52" t="s">
        <v>28907</v>
      </c>
    </row>
    <row r="6823" spans="81:96">
      <c r="CC6823" s="52">
        <v>6822</v>
      </c>
      <c r="CD6823" s="53" t="s">
        <v>38259</v>
      </c>
      <c r="CE6823" s="53" t="s">
        <v>38260</v>
      </c>
      <c r="CF6823" s="54">
        <v>347</v>
      </c>
      <c r="CG6823" s="54">
        <v>2.6110000000000002</v>
      </c>
      <c r="CH6823" s="54">
        <v>2.448</v>
      </c>
      <c r="CI6823" s="54">
        <v>0.35699999999999998</v>
      </c>
      <c r="CJ6823" s="54">
        <v>42</v>
      </c>
      <c r="CK6823" s="54">
        <v>2.7</v>
      </c>
      <c r="CL6823" s="54">
        <v>1.6900000000000001E-3</v>
      </c>
      <c r="CM6823" s="54">
        <v>0.79400000000000004</v>
      </c>
      <c r="CN6823" s="53" t="s">
        <v>38258</v>
      </c>
      <c r="CO6823" s="54">
        <v>2</v>
      </c>
      <c r="CP6823" s="54">
        <v>26</v>
      </c>
      <c r="CQ6823" s="55">
        <f t="shared" si="106"/>
        <v>7.6923076923076927E-2</v>
      </c>
      <c r="CR6823" s="52" t="s">
        <v>28907</v>
      </c>
    </row>
    <row r="6824" spans="81:96">
      <c r="CC6824" s="52">
        <v>6823</v>
      </c>
      <c r="CD6824" s="53" t="s">
        <v>38261</v>
      </c>
      <c r="CE6824" s="53" t="s">
        <v>38262</v>
      </c>
      <c r="CF6824" s="54">
        <v>36068</v>
      </c>
      <c r="CG6824" s="54">
        <v>2.61</v>
      </c>
      <c r="CH6824" s="54">
        <v>2.78</v>
      </c>
      <c r="CI6824" s="54">
        <v>0.41</v>
      </c>
      <c r="CJ6824" s="54">
        <v>592</v>
      </c>
      <c r="CK6824" s="54" t="s">
        <v>28918</v>
      </c>
      <c r="CL6824" s="54">
        <v>3.6150000000000002E-2</v>
      </c>
      <c r="CM6824" s="54">
        <v>0.69599999999999995</v>
      </c>
      <c r="CN6824" s="53" t="s">
        <v>38258</v>
      </c>
      <c r="CO6824" s="54">
        <v>3</v>
      </c>
      <c r="CP6824" s="54">
        <v>26</v>
      </c>
      <c r="CQ6824" s="55">
        <f t="shared" si="106"/>
        <v>0.11538461538461539</v>
      </c>
      <c r="CR6824" s="52" t="s">
        <v>28907</v>
      </c>
    </row>
    <row r="6825" spans="81:96">
      <c r="CC6825" s="52">
        <v>6824</v>
      </c>
      <c r="CD6825" s="53" t="s">
        <v>38263</v>
      </c>
      <c r="CE6825" s="53" t="s">
        <v>38264</v>
      </c>
      <c r="CF6825" s="54">
        <v>15142</v>
      </c>
      <c r="CG6825" s="54">
        <v>2.605</v>
      </c>
      <c r="CH6825" s="54">
        <v>2.54</v>
      </c>
      <c r="CI6825" s="54">
        <v>0.41599999999999998</v>
      </c>
      <c r="CJ6825" s="54">
        <v>2164</v>
      </c>
      <c r="CK6825" s="54">
        <v>3.1</v>
      </c>
      <c r="CL6825" s="54">
        <v>2.8289999999999999E-2</v>
      </c>
      <c r="CM6825" s="54">
        <v>0.45200000000000001</v>
      </c>
      <c r="CN6825" s="53" t="s">
        <v>38258</v>
      </c>
      <c r="CO6825" s="54">
        <v>4</v>
      </c>
      <c r="CP6825" s="54">
        <v>26</v>
      </c>
      <c r="CQ6825" s="55">
        <f t="shared" si="106"/>
        <v>0.15384615384615385</v>
      </c>
      <c r="CR6825" s="52" t="s">
        <v>28907</v>
      </c>
    </row>
    <row r="6826" spans="81:96">
      <c r="CC6826" s="52">
        <v>6825</v>
      </c>
      <c r="CD6826" s="53" t="s">
        <v>38265</v>
      </c>
      <c r="CE6826" s="53" t="s">
        <v>38266</v>
      </c>
      <c r="CF6826" s="54">
        <v>22231</v>
      </c>
      <c r="CG6826" s="54">
        <v>1.766</v>
      </c>
      <c r="CH6826" s="54">
        <v>1.7070000000000001</v>
      </c>
      <c r="CI6826" s="54">
        <v>0.433</v>
      </c>
      <c r="CJ6826" s="54">
        <v>420</v>
      </c>
      <c r="CK6826" s="54" t="s">
        <v>28918</v>
      </c>
      <c r="CL6826" s="54">
        <v>1.9019999999999999E-2</v>
      </c>
      <c r="CM6826" s="54">
        <v>0.438</v>
      </c>
      <c r="CN6826" s="53" t="s">
        <v>38258</v>
      </c>
      <c r="CO6826" s="54">
        <v>5</v>
      </c>
      <c r="CP6826" s="54">
        <v>26</v>
      </c>
      <c r="CQ6826" s="55">
        <f t="shared" si="106"/>
        <v>0.19230769230769232</v>
      </c>
      <c r="CR6826" s="52" t="s">
        <v>28907</v>
      </c>
    </row>
    <row r="6827" spans="81:96">
      <c r="CC6827" s="52">
        <v>6826</v>
      </c>
      <c r="CD6827" s="53" t="s">
        <v>38267</v>
      </c>
      <c r="CE6827" s="53" t="s">
        <v>38268</v>
      </c>
      <c r="CF6827" s="54">
        <v>2783</v>
      </c>
      <c r="CG6827" s="54">
        <v>1.744</v>
      </c>
      <c r="CH6827" s="54">
        <v>1.4930000000000001</v>
      </c>
      <c r="CI6827" s="54">
        <v>0.47299999999999998</v>
      </c>
      <c r="CJ6827" s="54">
        <v>93</v>
      </c>
      <c r="CK6827" s="54">
        <v>8</v>
      </c>
      <c r="CL6827" s="54">
        <v>2.7100000000000002E-3</v>
      </c>
      <c r="CM6827" s="54">
        <v>0.34899999999999998</v>
      </c>
      <c r="CN6827" s="53" t="s">
        <v>38258</v>
      </c>
      <c r="CO6827" s="54">
        <v>6</v>
      </c>
      <c r="CP6827" s="54">
        <v>26</v>
      </c>
      <c r="CQ6827" s="55">
        <f t="shared" si="106"/>
        <v>0.23076923076923078</v>
      </c>
      <c r="CR6827" s="52" t="s">
        <v>28907</v>
      </c>
    </row>
    <row r="6828" spans="81:96">
      <c r="CC6828" s="52">
        <v>6827</v>
      </c>
      <c r="CD6828" s="53" t="s">
        <v>38269</v>
      </c>
      <c r="CE6828" s="53" t="s">
        <v>38270</v>
      </c>
      <c r="CF6828" s="54">
        <v>5231</v>
      </c>
      <c r="CG6828" s="54">
        <v>1.532</v>
      </c>
      <c r="CH6828" s="54">
        <v>1.7929999999999999</v>
      </c>
      <c r="CI6828" s="54">
        <v>0.27200000000000002</v>
      </c>
      <c r="CJ6828" s="54">
        <v>298</v>
      </c>
      <c r="CK6828" s="54">
        <v>6.5</v>
      </c>
      <c r="CL6828" s="54">
        <v>7.11E-3</v>
      </c>
      <c r="CM6828" s="54">
        <v>0.33900000000000002</v>
      </c>
      <c r="CN6828" s="53" t="s">
        <v>38258</v>
      </c>
      <c r="CO6828" s="54">
        <v>7</v>
      </c>
      <c r="CP6828" s="54">
        <v>26</v>
      </c>
      <c r="CQ6828" s="55">
        <f t="shared" si="106"/>
        <v>0.26923076923076922</v>
      </c>
      <c r="CR6828" s="52" t="s">
        <v>28921</v>
      </c>
    </row>
    <row r="6829" spans="81:96">
      <c r="CC6829" s="52">
        <v>6828</v>
      </c>
      <c r="CD6829" s="53" t="s">
        <v>38271</v>
      </c>
      <c r="CE6829" s="53" t="s">
        <v>38272</v>
      </c>
      <c r="CF6829" s="54">
        <v>1550</v>
      </c>
      <c r="CG6829" s="54">
        <v>1.32</v>
      </c>
      <c r="CH6829" s="54">
        <v>1.393</v>
      </c>
      <c r="CI6829" s="54">
        <v>0.379</v>
      </c>
      <c r="CJ6829" s="54">
        <v>124</v>
      </c>
      <c r="CK6829" s="54">
        <v>4.7</v>
      </c>
      <c r="CL6829" s="54">
        <v>3.5400000000000002E-3</v>
      </c>
      <c r="CM6829" s="54">
        <v>0.34699999999999998</v>
      </c>
      <c r="CN6829" s="53" t="s">
        <v>38258</v>
      </c>
      <c r="CO6829" s="54">
        <v>8</v>
      </c>
      <c r="CP6829" s="54">
        <v>26</v>
      </c>
      <c r="CQ6829" s="55">
        <f t="shared" si="106"/>
        <v>0.30769230769230771</v>
      </c>
      <c r="CR6829" s="52" t="s">
        <v>28921</v>
      </c>
    </row>
    <row r="6830" spans="81:96">
      <c r="CC6830" s="52">
        <v>6829</v>
      </c>
      <c r="CD6830" s="53" t="s">
        <v>38273</v>
      </c>
      <c r="CE6830" s="53" t="s">
        <v>38274</v>
      </c>
      <c r="CF6830" s="54">
        <v>623</v>
      </c>
      <c r="CG6830" s="54">
        <v>1.163</v>
      </c>
      <c r="CH6830" s="54">
        <v>1.0289999999999999</v>
      </c>
      <c r="CI6830" s="54">
        <v>0.42299999999999999</v>
      </c>
      <c r="CJ6830" s="54">
        <v>78</v>
      </c>
      <c r="CK6830" s="54">
        <v>4.5999999999999996</v>
      </c>
      <c r="CL6830" s="54">
        <v>1.23E-3</v>
      </c>
      <c r="CM6830" s="54">
        <v>0.20499999999999999</v>
      </c>
      <c r="CN6830" s="53" t="s">
        <v>38258</v>
      </c>
      <c r="CO6830" s="54">
        <v>9</v>
      </c>
      <c r="CP6830" s="54">
        <v>26</v>
      </c>
      <c r="CQ6830" s="55">
        <f t="shared" si="106"/>
        <v>0.34615384615384615</v>
      </c>
      <c r="CR6830" s="52" t="s">
        <v>28921</v>
      </c>
    </row>
    <row r="6831" spans="81:96">
      <c r="CC6831" s="52">
        <v>6830</v>
      </c>
      <c r="CD6831" s="53" t="s">
        <v>38275</v>
      </c>
      <c r="CE6831" s="53" t="s">
        <v>38276</v>
      </c>
      <c r="CF6831" s="54">
        <v>1356</v>
      </c>
      <c r="CG6831" s="54">
        <v>0.753</v>
      </c>
      <c r="CH6831" s="54">
        <v>0.78400000000000003</v>
      </c>
      <c r="CI6831" s="54">
        <v>2.9000000000000001E-2</v>
      </c>
      <c r="CJ6831" s="54">
        <v>35</v>
      </c>
      <c r="CK6831" s="54" t="s">
        <v>28918</v>
      </c>
      <c r="CL6831" s="54">
        <v>6.4999999999999997E-4</v>
      </c>
      <c r="CM6831" s="54">
        <v>0.26900000000000002</v>
      </c>
      <c r="CN6831" s="53" t="s">
        <v>38258</v>
      </c>
      <c r="CO6831" s="54">
        <v>10</v>
      </c>
      <c r="CP6831" s="54">
        <v>26</v>
      </c>
      <c r="CQ6831" s="55">
        <f t="shared" si="106"/>
        <v>0.38461538461538464</v>
      </c>
      <c r="CR6831" s="52" t="s">
        <v>28921</v>
      </c>
    </row>
    <row r="6832" spans="81:96">
      <c r="CC6832" s="52">
        <v>6831</v>
      </c>
      <c r="CD6832" s="53" t="s">
        <v>38277</v>
      </c>
      <c r="CE6832" s="53" t="s">
        <v>38278</v>
      </c>
      <c r="CF6832" s="54">
        <v>2168</v>
      </c>
      <c r="CG6832" s="54">
        <v>0.69799999999999995</v>
      </c>
      <c r="CH6832" s="54">
        <v>0.86199999999999999</v>
      </c>
      <c r="CI6832" s="54">
        <v>9.8000000000000004E-2</v>
      </c>
      <c r="CJ6832" s="54">
        <v>194</v>
      </c>
      <c r="CK6832" s="54">
        <v>6.8</v>
      </c>
      <c r="CL6832" s="54">
        <v>3.1900000000000001E-3</v>
      </c>
      <c r="CM6832" s="54">
        <v>0.188</v>
      </c>
      <c r="CN6832" s="53" t="s">
        <v>38258</v>
      </c>
      <c r="CO6832" s="54">
        <v>11</v>
      </c>
      <c r="CP6832" s="54">
        <v>26</v>
      </c>
      <c r="CQ6832" s="55">
        <f t="shared" si="106"/>
        <v>0.42307692307692307</v>
      </c>
      <c r="CR6832" s="52" t="s">
        <v>28921</v>
      </c>
    </row>
    <row r="6833" spans="81:96">
      <c r="CC6833" s="52">
        <v>6832</v>
      </c>
      <c r="CD6833" s="53" t="s">
        <v>32059</v>
      </c>
      <c r="CE6833" s="53" t="s">
        <v>32060</v>
      </c>
      <c r="CF6833" s="54">
        <v>1256</v>
      </c>
      <c r="CG6833" s="54">
        <v>0.69099999999999995</v>
      </c>
      <c r="CH6833" s="54">
        <v>0.67500000000000004</v>
      </c>
      <c r="CI6833" s="54">
        <v>0.185</v>
      </c>
      <c r="CJ6833" s="54">
        <v>27</v>
      </c>
      <c r="CK6833" s="54" t="s">
        <v>28918</v>
      </c>
      <c r="CL6833" s="54">
        <v>6.8000000000000005E-4</v>
      </c>
      <c r="CM6833" s="54">
        <v>0.187</v>
      </c>
      <c r="CN6833" s="53" t="s">
        <v>38258</v>
      </c>
      <c r="CO6833" s="54">
        <v>12</v>
      </c>
      <c r="CP6833" s="54">
        <v>26</v>
      </c>
      <c r="CQ6833" s="55">
        <f t="shared" si="106"/>
        <v>0.46153846153846156</v>
      </c>
      <c r="CR6833" s="52" t="s">
        <v>28921</v>
      </c>
    </row>
    <row r="6834" spans="81:96">
      <c r="CC6834" s="52">
        <v>6833</v>
      </c>
      <c r="CD6834" s="53" t="s">
        <v>38279</v>
      </c>
      <c r="CE6834" s="53" t="s">
        <v>38280</v>
      </c>
      <c r="CF6834" s="54">
        <v>185</v>
      </c>
      <c r="CG6834" s="54">
        <v>0.65800000000000003</v>
      </c>
      <c r="CH6834" s="54"/>
      <c r="CI6834" s="54">
        <v>5.3999999999999999E-2</v>
      </c>
      <c r="CJ6834" s="54">
        <v>37</v>
      </c>
      <c r="CK6834" s="54">
        <v>6.1</v>
      </c>
      <c r="CL6834" s="54">
        <v>2.7999999999999998E-4</v>
      </c>
      <c r="CM6834" s="54"/>
      <c r="CN6834" s="53" t="s">
        <v>38258</v>
      </c>
      <c r="CO6834" s="54">
        <v>13</v>
      </c>
      <c r="CP6834" s="54">
        <v>26</v>
      </c>
      <c r="CQ6834" s="55">
        <f t="shared" si="106"/>
        <v>0.5</v>
      </c>
      <c r="CR6834" s="52" t="s">
        <v>28938</v>
      </c>
    </row>
    <row r="6835" spans="81:96">
      <c r="CC6835" s="52">
        <v>6834</v>
      </c>
      <c r="CD6835" s="53" t="s">
        <v>38281</v>
      </c>
      <c r="CE6835" s="53" t="s">
        <v>38282</v>
      </c>
      <c r="CF6835" s="54">
        <v>301</v>
      </c>
      <c r="CG6835" s="54">
        <v>0.57499999999999996</v>
      </c>
      <c r="CH6835" s="54">
        <v>0.86799999999999999</v>
      </c>
      <c r="CI6835" s="54">
        <v>8.3000000000000004E-2</v>
      </c>
      <c r="CJ6835" s="54">
        <v>36</v>
      </c>
      <c r="CK6835" s="54">
        <v>5.7</v>
      </c>
      <c r="CL6835" s="54">
        <v>4.6999999999999999E-4</v>
      </c>
      <c r="CM6835" s="54">
        <v>0.16400000000000001</v>
      </c>
      <c r="CN6835" s="53" t="s">
        <v>38258</v>
      </c>
      <c r="CO6835" s="54">
        <v>14</v>
      </c>
      <c r="CP6835" s="54">
        <v>26</v>
      </c>
      <c r="CQ6835" s="55">
        <f t="shared" si="106"/>
        <v>0.53846153846153844</v>
      </c>
      <c r="CR6835" s="52" t="s">
        <v>28938</v>
      </c>
    </row>
    <row r="6836" spans="81:96">
      <c r="CC6836" s="52">
        <v>6835</v>
      </c>
      <c r="CD6836" s="53" t="s">
        <v>38283</v>
      </c>
      <c r="CE6836" s="53" t="s">
        <v>38284</v>
      </c>
      <c r="CF6836" s="54">
        <v>1031</v>
      </c>
      <c r="CG6836" s="54">
        <v>0.56499999999999995</v>
      </c>
      <c r="CH6836" s="54">
        <v>0.48199999999999998</v>
      </c>
      <c r="CI6836" s="54">
        <v>7.5999999999999998E-2</v>
      </c>
      <c r="CJ6836" s="54">
        <v>223</v>
      </c>
      <c r="CK6836" s="54">
        <v>4.8</v>
      </c>
      <c r="CL6836" s="54">
        <v>1.48E-3</v>
      </c>
      <c r="CM6836" s="54">
        <v>7.5999999999999998E-2</v>
      </c>
      <c r="CN6836" s="53" t="s">
        <v>38258</v>
      </c>
      <c r="CO6836" s="54">
        <v>15</v>
      </c>
      <c r="CP6836" s="54">
        <v>26</v>
      </c>
      <c r="CQ6836" s="55">
        <f t="shared" si="106"/>
        <v>0.57692307692307687</v>
      </c>
      <c r="CR6836" s="52" t="s">
        <v>28938</v>
      </c>
    </row>
    <row r="6837" spans="81:96">
      <c r="CC6837" s="52">
        <v>6836</v>
      </c>
      <c r="CD6837" s="53" t="s">
        <v>38285</v>
      </c>
      <c r="CE6837" s="53" t="s">
        <v>38286</v>
      </c>
      <c r="CF6837" s="54">
        <v>44</v>
      </c>
      <c r="CG6837" s="54">
        <v>0.53800000000000003</v>
      </c>
      <c r="CH6837" s="54">
        <v>0.46200000000000002</v>
      </c>
      <c r="CI6837" s="54">
        <v>2.5000000000000001E-2</v>
      </c>
      <c r="CJ6837" s="54">
        <v>40</v>
      </c>
      <c r="CK6837" s="54"/>
      <c r="CL6837" s="54">
        <v>1.6000000000000001E-4</v>
      </c>
      <c r="CM6837" s="54">
        <v>0.106</v>
      </c>
      <c r="CN6837" s="53" t="s">
        <v>38258</v>
      </c>
      <c r="CO6837" s="54">
        <v>16</v>
      </c>
      <c r="CP6837" s="54">
        <v>26</v>
      </c>
      <c r="CQ6837" s="55">
        <f t="shared" si="106"/>
        <v>0.61538461538461542</v>
      </c>
      <c r="CR6837" s="52" t="s">
        <v>28938</v>
      </c>
    </row>
    <row r="6838" spans="81:96">
      <c r="CC6838" s="52">
        <v>6837</v>
      </c>
      <c r="CD6838" s="53" t="s">
        <v>38287</v>
      </c>
      <c r="CE6838" s="53" t="s">
        <v>38288</v>
      </c>
      <c r="CF6838" s="54">
        <v>598</v>
      </c>
      <c r="CG6838" s="54">
        <v>0.49099999999999999</v>
      </c>
      <c r="CH6838" s="54">
        <v>0.54200000000000004</v>
      </c>
      <c r="CI6838" s="54">
        <v>0.16500000000000001</v>
      </c>
      <c r="CJ6838" s="54">
        <v>103</v>
      </c>
      <c r="CK6838" s="54">
        <v>7.1</v>
      </c>
      <c r="CL6838" s="54">
        <v>7.3999999999999999E-4</v>
      </c>
      <c r="CM6838" s="54">
        <v>0.109</v>
      </c>
      <c r="CN6838" s="53" t="s">
        <v>38258</v>
      </c>
      <c r="CO6838" s="54">
        <v>17</v>
      </c>
      <c r="CP6838" s="54">
        <v>26</v>
      </c>
      <c r="CQ6838" s="55">
        <f t="shared" si="106"/>
        <v>0.65384615384615385</v>
      </c>
      <c r="CR6838" s="52" t="s">
        <v>28938</v>
      </c>
    </row>
    <row r="6839" spans="81:96">
      <c r="CC6839" s="52">
        <v>6838</v>
      </c>
      <c r="CD6839" s="53" t="s">
        <v>38289</v>
      </c>
      <c r="CE6839" s="53" t="s">
        <v>38290</v>
      </c>
      <c r="CF6839" s="54">
        <v>397</v>
      </c>
      <c r="CG6839" s="54">
        <v>0.435</v>
      </c>
      <c r="CH6839" s="54">
        <v>0.64100000000000001</v>
      </c>
      <c r="CI6839" s="54">
        <v>0</v>
      </c>
      <c r="CJ6839" s="54">
        <v>25</v>
      </c>
      <c r="CK6839" s="54">
        <v>6.6</v>
      </c>
      <c r="CL6839" s="54">
        <v>8.9999999999999998E-4</v>
      </c>
      <c r="CM6839" s="54">
        <v>0.20100000000000001</v>
      </c>
      <c r="CN6839" s="53" t="s">
        <v>38258</v>
      </c>
      <c r="CO6839" s="54">
        <v>18</v>
      </c>
      <c r="CP6839" s="54">
        <v>26</v>
      </c>
      <c r="CQ6839" s="55">
        <f t="shared" si="106"/>
        <v>0.69230769230769229</v>
      </c>
      <c r="CR6839" s="52" t="s">
        <v>28938</v>
      </c>
    </row>
    <row r="6840" spans="81:96">
      <c r="CC6840" s="52">
        <v>6839</v>
      </c>
      <c r="CD6840" s="53" t="s">
        <v>38291</v>
      </c>
      <c r="CE6840" s="53" t="s">
        <v>38292</v>
      </c>
      <c r="CF6840" s="54">
        <v>569</v>
      </c>
      <c r="CG6840" s="54">
        <v>0.42199999999999999</v>
      </c>
      <c r="CH6840" s="54">
        <v>0.379</v>
      </c>
      <c r="CI6840" s="54">
        <v>3.9E-2</v>
      </c>
      <c r="CJ6840" s="54">
        <v>103</v>
      </c>
      <c r="CK6840" s="54" t="s">
        <v>28918</v>
      </c>
      <c r="CL6840" s="54">
        <v>5.6999999999999998E-4</v>
      </c>
      <c r="CM6840" s="54">
        <v>7.8E-2</v>
      </c>
      <c r="CN6840" s="53" t="s">
        <v>38258</v>
      </c>
      <c r="CO6840" s="54">
        <v>19</v>
      </c>
      <c r="CP6840" s="54">
        <v>26</v>
      </c>
      <c r="CQ6840" s="55">
        <f t="shared" si="106"/>
        <v>0.73076923076923073</v>
      </c>
      <c r="CR6840" s="52" t="s">
        <v>28938</v>
      </c>
    </row>
    <row r="6841" spans="81:96">
      <c r="CC6841" s="52">
        <v>6840</v>
      </c>
      <c r="CD6841" s="53" t="s">
        <v>38293</v>
      </c>
      <c r="CE6841" s="53" t="s">
        <v>38294</v>
      </c>
      <c r="CF6841" s="54">
        <v>102</v>
      </c>
      <c r="CG6841" s="54">
        <v>0.34799999999999998</v>
      </c>
      <c r="CH6841" s="54">
        <v>0.371</v>
      </c>
      <c r="CI6841" s="54">
        <v>2.1000000000000001E-2</v>
      </c>
      <c r="CJ6841" s="54">
        <v>47</v>
      </c>
      <c r="CK6841" s="54">
        <v>5.9</v>
      </c>
      <c r="CL6841" s="54">
        <v>2.0000000000000001E-4</v>
      </c>
      <c r="CM6841" s="54">
        <v>8.7999999999999995E-2</v>
      </c>
      <c r="CN6841" s="53" t="s">
        <v>38258</v>
      </c>
      <c r="CO6841" s="54">
        <v>20</v>
      </c>
      <c r="CP6841" s="54">
        <v>26</v>
      </c>
      <c r="CQ6841" s="55">
        <f t="shared" si="106"/>
        <v>0.76923076923076927</v>
      </c>
      <c r="CR6841" s="52" t="s">
        <v>28953</v>
      </c>
    </row>
    <row r="6842" spans="81:96">
      <c r="CC6842" s="52">
        <v>6841</v>
      </c>
      <c r="CD6842" s="53" t="s">
        <v>38295</v>
      </c>
      <c r="CE6842" s="53" t="s">
        <v>38296</v>
      </c>
      <c r="CF6842" s="54">
        <v>723</v>
      </c>
      <c r="CG6842" s="54">
        <v>0.33800000000000002</v>
      </c>
      <c r="CH6842" s="54">
        <v>0.46100000000000002</v>
      </c>
      <c r="CI6842" s="54">
        <v>8.9999999999999993E-3</v>
      </c>
      <c r="CJ6842" s="54">
        <v>115</v>
      </c>
      <c r="CK6842" s="54">
        <v>4.9000000000000004</v>
      </c>
      <c r="CL6842" s="54">
        <v>1.49E-3</v>
      </c>
      <c r="CM6842" s="54">
        <v>9.4E-2</v>
      </c>
      <c r="CN6842" s="53" t="s">
        <v>38258</v>
      </c>
      <c r="CO6842" s="54">
        <v>21</v>
      </c>
      <c r="CP6842" s="54">
        <v>26</v>
      </c>
      <c r="CQ6842" s="55">
        <f t="shared" si="106"/>
        <v>0.80769230769230771</v>
      </c>
      <c r="CR6842" s="52" t="s">
        <v>28953</v>
      </c>
    </row>
    <row r="6843" spans="81:96">
      <c r="CC6843" s="52">
        <v>6842</v>
      </c>
      <c r="CD6843" s="53" t="s">
        <v>38297</v>
      </c>
      <c r="CE6843" s="53" t="s">
        <v>38298</v>
      </c>
      <c r="CF6843" s="54">
        <v>312</v>
      </c>
      <c r="CG6843" s="54">
        <v>0.28999999999999998</v>
      </c>
      <c r="CH6843" s="54">
        <v>0.36399999999999999</v>
      </c>
      <c r="CI6843" s="54">
        <v>9.0999999999999998E-2</v>
      </c>
      <c r="CJ6843" s="54">
        <v>44</v>
      </c>
      <c r="CK6843" s="54">
        <v>7.5</v>
      </c>
      <c r="CL6843" s="54">
        <v>2.9999999999999997E-4</v>
      </c>
      <c r="CM6843" s="54">
        <v>7.0000000000000007E-2</v>
      </c>
      <c r="CN6843" s="53" t="s">
        <v>38258</v>
      </c>
      <c r="CO6843" s="54">
        <v>22</v>
      </c>
      <c r="CP6843" s="54">
        <v>26</v>
      </c>
      <c r="CQ6843" s="55">
        <f t="shared" si="106"/>
        <v>0.84615384615384615</v>
      </c>
      <c r="CR6843" s="52" t="s">
        <v>28953</v>
      </c>
    </row>
    <row r="6844" spans="81:96">
      <c r="CC6844" s="52">
        <v>6843</v>
      </c>
      <c r="CD6844" s="53" t="s">
        <v>38299</v>
      </c>
      <c r="CE6844" s="53" t="s">
        <v>38300</v>
      </c>
      <c r="CF6844" s="54">
        <v>349</v>
      </c>
      <c r="CG6844" s="54">
        <v>0.28999999999999998</v>
      </c>
      <c r="CH6844" s="54">
        <v>0.42799999999999999</v>
      </c>
      <c r="CI6844" s="54">
        <v>0.105</v>
      </c>
      <c r="CJ6844" s="54">
        <v>19</v>
      </c>
      <c r="CK6844" s="54" t="s">
        <v>28918</v>
      </c>
      <c r="CL6844" s="54">
        <v>3.8999999999999999E-4</v>
      </c>
      <c r="CM6844" s="54">
        <v>0.14000000000000001</v>
      </c>
      <c r="CN6844" s="53" t="s">
        <v>38258</v>
      </c>
      <c r="CO6844" s="54">
        <v>22</v>
      </c>
      <c r="CP6844" s="54">
        <v>26</v>
      </c>
      <c r="CQ6844" s="55">
        <f t="shared" si="106"/>
        <v>0.84615384615384615</v>
      </c>
      <c r="CR6844" s="52" t="s">
        <v>28953</v>
      </c>
    </row>
    <row r="6845" spans="81:96">
      <c r="CC6845" s="52">
        <v>6844</v>
      </c>
      <c r="CD6845" s="53" t="s">
        <v>38301</v>
      </c>
      <c r="CE6845" s="53" t="s">
        <v>38302</v>
      </c>
      <c r="CF6845" s="54">
        <v>580</v>
      </c>
      <c r="CG6845" s="54">
        <v>0.219</v>
      </c>
      <c r="CH6845" s="54">
        <v>0.26700000000000002</v>
      </c>
      <c r="CI6845" s="54">
        <v>1.0999999999999999E-2</v>
      </c>
      <c r="CJ6845" s="54">
        <v>90</v>
      </c>
      <c r="CK6845" s="54" t="s">
        <v>28918</v>
      </c>
      <c r="CL6845" s="54">
        <v>3.8000000000000002E-4</v>
      </c>
      <c r="CM6845" s="54">
        <v>5.2999999999999999E-2</v>
      </c>
      <c r="CN6845" s="53" t="s">
        <v>38258</v>
      </c>
      <c r="CO6845" s="54">
        <v>24</v>
      </c>
      <c r="CP6845" s="54">
        <v>26</v>
      </c>
      <c r="CQ6845" s="55">
        <f t="shared" si="106"/>
        <v>0.92307692307692313</v>
      </c>
      <c r="CR6845" s="52" t="s">
        <v>28953</v>
      </c>
    </row>
    <row r="6846" spans="81:96">
      <c r="CC6846" s="52">
        <v>6845</v>
      </c>
      <c r="CD6846" s="53" t="s">
        <v>38303</v>
      </c>
      <c r="CE6846" s="53" t="s">
        <v>38304</v>
      </c>
      <c r="CF6846" s="54">
        <v>233</v>
      </c>
      <c r="CG6846" s="54">
        <v>0.125</v>
      </c>
      <c r="CH6846" s="54">
        <v>0.14699999999999999</v>
      </c>
      <c r="CI6846" s="54">
        <v>6.2E-2</v>
      </c>
      <c r="CJ6846" s="54">
        <v>112</v>
      </c>
      <c r="CK6846" s="54">
        <v>9.5</v>
      </c>
      <c r="CL6846" s="54">
        <v>2.0000000000000001E-4</v>
      </c>
      <c r="CM6846" s="54">
        <v>2.8000000000000001E-2</v>
      </c>
      <c r="CN6846" s="53" t="s">
        <v>38258</v>
      </c>
      <c r="CO6846" s="54">
        <v>25</v>
      </c>
      <c r="CP6846" s="54">
        <v>26</v>
      </c>
      <c r="CQ6846" s="55">
        <f t="shared" si="106"/>
        <v>0.96153846153846156</v>
      </c>
      <c r="CR6846" s="52" t="s">
        <v>28953</v>
      </c>
    </row>
    <row r="6847" spans="81:96">
      <c r="CC6847" s="52">
        <v>6846</v>
      </c>
      <c r="CD6847" s="53" t="s">
        <v>38305</v>
      </c>
      <c r="CE6847" s="53" t="s">
        <v>38306</v>
      </c>
      <c r="CF6847" s="54">
        <v>112</v>
      </c>
      <c r="CG6847" s="54">
        <v>0.10199999999999999</v>
      </c>
      <c r="CH6847" s="54">
        <v>0.108</v>
      </c>
      <c r="CI6847" s="54">
        <v>0</v>
      </c>
      <c r="CJ6847" s="54">
        <v>48</v>
      </c>
      <c r="CK6847" s="54">
        <v>8.5</v>
      </c>
      <c r="CL6847" s="54">
        <v>1.2999999999999999E-4</v>
      </c>
      <c r="CM6847" s="54">
        <v>3.2000000000000001E-2</v>
      </c>
      <c r="CN6847" s="53" t="s">
        <v>38258</v>
      </c>
      <c r="CO6847" s="54">
        <v>26</v>
      </c>
      <c r="CP6847" s="54">
        <v>26</v>
      </c>
      <c r="CQ6847" s="55">
        <f t="shared" si="106"/>
        <v>1</v>
      </c>
      <c r="CR6847" s="52" t="s">
        <v>28953</v>
      </c>
    </row>
    <row r="6848" spans="81:96">
      <c r="CC6848" s="52">
        <v>6847</v>
      </c>
      <c r="CD6848" s="53" t="s">
        <v>33480</v>
      </c>
      <c r="CE6848" s="53" t="s">
        <v>33481</v>
      </c>
      <c r="CF6848" s="54">
        <v>805</v>
      </c>
      <c r="CG6848" s="54">
        <v>3.5790000000000002</v>
      </c>
      <c r="CH6848" s="54">
        <v>5.0880000000000001</v>
      </c>
      <c r="CI6848" s="54">
        <v>0.14299999999999999</v>
      </c>
      <c r="CJ6848" s="54">
        <v>7</v>
      </c>
      <c r="CK6848" s="54">
        <v>9.6999999999999993</v>
      </c>
      <c r="CL6848" s="54">
        <v>6.3000000000000003E-4</v>
      </c>
      <c r="CM6848" s="54">
        <v>1.1759999999999999</v>
      </c>
      <c r="CN6848" s="53" t="s">
        <v>38307</v>
      </c>
      <c r="CO6848" s="54">
        <v>1</v>
      </c>
      <c r="CP6848" s="54">
        <v>33</v>
      </c>
      <c r="CQ6848" s="55">
        <f t="shared" si="106"/>
        <v>3.0303030303030304E-2</v>
      </c>
      <c r="CR6848" s="52" t="s">
        <v>28907</v>
      </c>
    </row>
    <row r="6849" spans="81:96">
      <c r="CC6849" s="52">
        <v>6848</v>
      </c>
      <c r="CD6849" s="53" t="s">
        <v>38308</v>
      </c>
      <c r="CE6849" s="53" t="s">
        <v>38309</v>
      </c>
      <c r="CF6849" s="54">
        <v>4409</v>
      </c>
      <c r="CG6849" s="54">
        <v>2.2400000000000002</v>
      </c>
      <c r="CH6849" s="54">
        <v>2.3220000000000001</v>
      </c>
      <c r="CI6849" s="54">
        <v>0.44900000000000001</v>
      </c>
      <c r="CJ6849" s="54">
        <v>178</v>
      </c>
      <c r="CK6849" s="54">
        <v>7.1</v>
      </c>
      <c r="CL6849" s="54">
        <v>6.3299999999999997E-3</v>
      </c>
      <c r="CM6849" s="54">
        <v>0.54300000000000004</v>
      </c>
      <c r="CN6849" s="53" t="s">
        <v>38307</v>
      </c>
      <c r="CO6849" s="54">
        <v>2</v>
      </c>
      <c r="CP6849" s="54">
        <v>33</v>
      </c>
      <c r="CQ6849" s="55">
        <f t="shared" si="106"/>
        <v>6.0606060606060608E-2</v>
      </c>
      <c r="CR6849" s="52" t="s">
        <v>28907</v>
      </c>
    </row>
    <row r="6850" spans="81:96">
      <c r="CC6850" s="52">
        <v>6849</v>
      </c>
      <c r="CD6850" s="53" t="s">
        <v>38310</v>
      </c>
      <c r="CE6850" s="53" t="s">
        <v>38311</v>
      </c>
      <c r="CF6850" s="54">
        <v>3106</v>
      </c>
      <c r="CG6850" s="54">
        <v>2.2250000000000001</v>
      </c>
      <c r="CH6850" s="54">
        <v>2.302</v>
      </c>
      <c r="CI6850" s="54">
        <v>0.39400000000000002</v>
      </c>
      <c r="CJ6850" s="54">
        <v>104</v>
      </c>
      <c r="CK6850" s="54">
        <v>7.6</v>
      </c>
      <c r="CL6850" s="54">
        <v>5.7800000000000004E-3</v>
      </c>
      <c r="CM6850" s="54">
        <v>0.67500000000000004</v>
      </c>
      <c r="CN6850" s="53" t="s">
        <v>38307</v>
      </c>
      <c r="CO6850" s="54">
        <v>3</v>
      </c>
      <c r="CP6850" s="54">
        <v>33</v>
      </c>
      <c r="CQ6850" s="55">
        <f t="shared" ref="CQ6850:CQ6913" si="107">CO6850/CP6850</f>
        <v>9.0909090909090912E-2</v>
      </c>
      <c r="CR6850" s="52" t="s">
        <v>28907</v>
      </c>
    </row>
    <row r="6851" spans="81:96">
      <c r="CC6851" s="52">
        <v>6850</v>
      </c>
      <c r="CD6851" s="53" t="s">
        <v>38312</v>
      </c>
      <c r="CE6851" s="53" t="s">
        <v>38313</v>
      </c>
      <c r="CF6851" s="54">
        <v>4895</v>
      </c>
      <c r="CG6851" s="54">
        <v>1.845</v>
      </c>
      <c r="CH6851" s="54">
        <v>2.25</v>
      </c>
      <c r="CI6851" s="54">
        <v>0.32200000000000001</v>
      </c>
      <c r="CJ6851" s="54">
        <v>267</v>
      </c>
      <c r="CK6851" s="54">
        <v>6.2</v>
      </c>
      <c r="CL6851" s="54">
        <v>1.0330000000000001E-2</v>
      </c>
      <c r="CM6851" s="54">
        <v>0.65800000000000003</v>
      </c>
      <c r="CN6851" s="53" t="s">
        <v>38307</v>
      </c>
      <c r="CO6851" s="54">
        <v>4</v>
      </c>
      <c r="CP6851" s="54">
        <v>33</v>
      </c>
      <c r="CQ6851" s="55">
        <f t="shared" si="107"/>
        <v>0.12121212121212122</v>
      </c>
      <c r="CR6851" s="52" t="s">
        <v>28907</v>
      </c>
    </row>
    <row r="6852" spans="81:96">
      <c r="CC6852" s="52">
        <v>6851</v>
      </c>
      <c r="CD6852" s="53" t="s">
        <v>38314</v>
      </c>
      <c r="CE6852" s="53" t="s">
        <v>38315</v>
      </c>
      <c r="CF6852" s="54">
        <v>468</v>
      </c>
      <c r="CG6852" s="54">
        <v>1.587</v>
      </c>
      <c r="CH6852" s="54">
        <v>1.4179999999999999</v>
      </c>
      <c r="CI6852" s="54">
        <v>0.25</v>
      </c>
      <c r="CJ6852" s="54">
        <v>40</v>
      </c>
      <c r="CK6852" s="54">
        <v>7.3</v>
      </c>
      <c r="CL6852" s="54">
        <v>1.0399999999999999E-3</v>
      </c>
      <c r="CM6852" s="54">
        <v>0.49099999999999999</v>
      </c>
      <c r="CN6852" s="53" t="s">
        <v>38307</v>
      </c>
      <c r="CO6852" s="54">
        <v>5</v>
      </c>
      <c r="CP6852" s="54">
        <v>33</v>
      </c>
      <c r="CQ6852" s="55">
        <f t="shared" si="107"/>
        <v>0.15151515151515152</v>
      </c>
      <c r="CR6852" s="52" t="s">
        <v>28907</v>
      </c>
    </row>
    <row r="6853" spans="81:96">
      <c r="CC6853" s="52">
        <v>6852</v>
      </c>
      <c r="CD6853" s="53" t="s">
        <v>38316</v>
      </c>
      <c r="CE6853" s="53" t="s">
        <v>38317</v>
      </c>
      <c r="CF6853" s="54">
        <v>3359</v>
      </c>
      <c r="CG6853" s="54">
        <v>1.548</v>
      </c>
      <c r="CH6853" s="54">
        <v>1.853</v>
      </c>
      <c r="CI6853" s="54">
        <v>0.35</v>
      </c>
      <c r="CJ6853" s="54">
        <v>140</v>
      </c>
      <c r="CK6853" s="54">
        <v>9.4</v>
      </c>
      <c r="CL6853" s="54">
        <v>6.8199999999999997E-3</v>
      </c>
      <c r="CM6853" s="54">
        <v>0.71</v>
      </c>
      <c r="CN6853" s="53" t="s">
        <v>38307</v>
      </c>
      <c r="CO6853" s="54">
        <v>6</v>
      </c>
      <c r="CP6853" s="54">
        <v>33</v>
      </c>
      <c r="CQ6853" s="55">
        <f t="shared" si="107"/>
        <v>0.18181818181818182</v>
      </c>
      <c r="CR6853" s="52" t="s">
        <v>28907</v>
      </c>
    </row>
    <row r="6854" spans="81:96">
      <c r="CC6854" s="52">
        <v>6853</v>
      </c>
      <c r="CD6854" s="53" t="s">
        <v>38318</v>
      </c>
      <c r="CE6854" s="53" t="s">
        <v>38319</v>
      </c>
      <c r="CF6854" s="54">
        <v>329</v>
      </c>
      <c r="CG6854" s="54">
        <v>1.488</v>
      </c>
      <c r="CH6854" s="54">
        <v>1.1870000000000001</v>
      </c>
      <c r="CI6854" s="54">
        <v>0.27500000000000002</v>
      </c>
      <c r="CJ6854" s="54">
        <v>40</v>
      </c>
      <c r="CK6854" s="54">
        <v>3.8</v>
      </c>
      <c r="CL6854" s="54">
        <v>5.8E-4</v>
      </c>
      <c r="CM6854" s="54">
        <v>0.20100000000000001</v>
      </c>
      <c r="CN6854" s="53" t="s">
        <v>38307</v>
      </c>
      <c r="CO6854" s="54">
        <v>7</v>
      </c>
      <c r="CP6854" s="54">
        <v>33</v>
      </c>
      <c r="CQ6854" s="55">
        <f t="shared" si="107"/>
        <v>0.21212121212121213</v>
      </c>
      <c r="CR6854" s="52" t="s">
        <v>28907</v>
      </c>
    </row>
    <row r="6855" spans="81:96">
      <c r="CC6855" s="52">
        <v>6854</v>
      </c>
      <c r="CD6855" s="53" t="s">
        <v>38320</v>
      </c>
      <c r="CE6855" s="53" t="s">
        <v>38321</v>
      </c>
      <c r="CF6855" s="54">
        <v>569</v>
      </c>
      <c r="CG6855" s="54">
        <v>1.462</v>
      </c>
      <c r="CH6855" s="54">
        <v>1.4770000000000001</v>
      </c>
      <c r="CI6855" s="54">
        <v>0.36399999999999999</v>
      </c>
      <c r="CJ6855" s="54">
        <v>66</v>
      </c>
      <c r="CK6855" s="54">
        <v>8.3000000000000007</v>
      </c>
      <c r="CL6855" s="54">
        <v>1.09E-3</v>
      </c>
      <c r="CM6855" s="54">
        <v>0.44900000000000001</v>
      </c>
      <c r="CN6855" s="53" t="s">
        <v>38307</v>
      </c>
      <c r="CO6855" s="54">
        <v>8</v>
      </c>
      <c r="CP6855" s="54">
        <v>33</v>
      </c>
      <c r="CQ6855" s="55">
        <f t="shared" si="107"/>
        <v>0.24242424242424243</v>
      </c>
      <c r="CR6855" s="52" t="s">
        <v>28907</v>
      </c>
    </row>
    <row r="6856" spans="81:96">
      <c r="CC6856" s="52">
        <v>6855</v>
      </c>
      <c r="CD6856" s="53" t="s">
        <v>35509</v>
      </c>
      <c r="CE6856" s="53" t="s">
        <v>35510</v>
      </c>
      <c r="CF6856" s="54">
        <v>216</v>
      </c>
      <c r="CG6856" s="54">
        <v>1.415</v>
      </c>
      <c r="CH6856" s="54">
        <v>1.4219999999999999</v>
      </c>
      <c r="CI6856" s="54">
        <v>0.5</v>
      </c>
      <c r="CJ6856" s="54">
        <v>18</v>
      </c>
      <c r="CK6856" s="54">
        <v>4.5</v>
      </c>
      <c r="CL6856" s="54">
        <v>6.4999999999999997E-4</v>
      </c>
      <c r="CM6856" s="54">
        <v>0.45200000000000001</v>
      </c>
      <c r="CN6856" s="53" t="s">
        <v>38307</v>
      </c>
      <c r="CO6856" s="54">
        <v>9</v>
      </c>
      <c r="CP6856" s="54">
        <v>33</v>
      </c>
      <c r="CQ6856" s="55">
        <f t="shared" si="107"/>
        <v>0.27272727272727271</v>
      </c>
      <c r="CR6856" s="52" t="s">
        <v>28921</v>
      </c>
    </row>
    <row r="6857" spans="81:96">
      <c r="CC6857" s="52">
        <v>6856</v>
      </c>
      <c r="CD6857" s="53" t="s">
        <v>38322</v>
      </c>
      <c r="CE6857" s="53" t="s">
        <v>38323</v>
      </c>
      <c r="CF6857" s="54">
        <v>788</v>
      </c>
      <c r="CG6857" s="54">
        <v>1.2829999999999999</v>
      </c>
      <c r="CH6857" s="54">
        <v>1.1659999999999999</v>
      </c>
      <c r="CI6857" s="54">
        <v>0.16300000000000001</v>
      </c>
      <c r="CJ6857" s="54">
        <v>43</v>
      </c>
      <c r="CK6857" s="54">
        <v>5.4</v>
      </c>
      <c r="CL6857" s="54">
        <v>2.5699999999999998E-3</v>
      </c>
      <c r="CM6857" s="54">
        <v>0.439</v>
      </c>
      <c r="CN6857" s="53" t="s">
        <v>38307</v>
      </c>
      <c r="CO6857" s="54">
        <v>10</v>
      </c>
      <c r="CP6857" s="54">
        <v>33</v>
      </c>
      <c r="CQ6857" s="55">
        <f t="shared" si="107"/>
        <v>0.30303030303030304</v>
      </c>
      <c r="CR6857" s="52" t="s">
        <v>28921</v>
      </c>
    </row>
    <row r="6858" spans="81:96">
      <c r="CC6858" s="52">
        <v>6857</v>
      </c>
      <c r="CD6858" s="53" t="s">
        <v>35521</v>
      </c>
      <c r="CE6858" s="53" t="s">
        <v>35522</v>
      </c>
      <c r="CF6858" s="54">
        <v>371</v>
      </c>
      <c r="CG6858" s="54">
        <v>1.2350000000000001</v>
      </c>
      <c r="CH6858" s="54">
        <v>1.1779999999999999</v>
      </c>
      <c r="CI6858" s="54">
        <v>0.214</v>
      </c>
      <c r="CJ6858" s="54">
        <v>28</v>
      </c>
      <c r="CK6858" s="54">
        <v>5.9</v>
      </c>
      <c r="CL6858" s="54">
        <v>8.8000000000000003E-4</v>
      </c>
      <c r="CM6858" s="54">
        <v>0.35299999999999998</v>
      </c>
      <c r="CN6858" s="53" t="s">
        <v>38307</v>
      </c>
      <c r="CO6858" s="54">
        <v>11</v>
      </c>
      <c r="CP6858" s="54">
        <v>33</v>
      </c>
      <c r="CQ6858" s="55">
        <f t="shared" si="107"/>
        <v>0.33333333333333331</v>
      </c>
      <c r="CR6858" s="52" t="s">
        <v>28921</v>
      </c>
    </row>
    <row r="6859" spans="81:96">
      <c r="CC6859" s="52">
        <v>6858</v>
      </c>
      <c r="CD6859" s="53" t="s">
        <v>38044</v>
      </c>
      <c r="CE6859" s="53" t="s">
        <v>38045</v>
      </c>
      <c r="CF6859" s="54">
        <v>110</v>
      </c>
      <c r="CG6859" s="54">
        <v>1.071</v>
      </c>
      <c r="CH6859" s="54">
        <v>0.95899999999999996</v>
      </c>
      <c r="CI6859" s="54">
        <v>6.7000000000000004E-2</v>
      </c>
      <c r="CJ6859" s="54">
        <v>15</v>
      </c>
      <c r="CK6859" s="54">
        <v>4.4000000000000004</v>
      </c>
      <c r="CL6859" s="54">
        <v>3.4000000000000002E-4</v>
      </c>
      <c r="CM6859" s="54">
        <v>0.29699999999999999</v>
      </c>
      <c r="CN6859" s="53" t="s">
        <v>38307</v>
      </c>
      <c r="CO6859" s="54">
        <v>12</v>
      </c>
      <c r="CP6859" s="54">
        <v>33</v>
      </c>
      <c r="CQ6859" s="55">
        <f t="shared" si="107"/>
        <v>0.36363636363636365</v>
      </c>
      <c r="CR6859" s="52" t="s">
        <v>28921</v>
      </c>
    </row>
    <row r="6860" spans="81:96">
      <c r="CC6860" s="52">
        <v>6859</v>
      </c>
      <c r="CD6860" s="53" t="s">
        <v>35535</v>
      </c>
      <c r="CE6860" s="53" t="s">
        <v>35536</v>
      </c>
      <c r="CF6860" s="54">
        <v>2213</v>
      </c>
      <c r="CG6860" s="54">
        <v>1.028</v>
      </c>
      <c r="CH6860" s="54">
        <v>1.119</v>
      </c>
      <c r="CI6860" s="54">
        <v>0.182</v>
      </c>
      <c r="CJ6860" s="54">
        <v>247</v>
      </c>
      <c r="CK6860" s="54">
        <v>5.3</v>
      </c>
      <c r="CL6860" s="54">
        <v>5.4900000000000001E-3</v>
      </c>
      <c r="CM6860" s="54">
        <v>0.29799999999999999</v>
      </c>
      <c r="CN6860" s="53" t="s">
        <v>38307</v>
      </c>
      <c r="CO6860" s="54">
        <v>13</v>
      </c>
      <c r="CP6860" s="54">
        <v>33</v>
      </c>
      <c r="CQ6860" s="55">
        <f t="shared" si="107"/>
        <v>0.39393939393939392</v>
      </c>
      <c r="CR6860" s="52" t="s">
        <v>28921</v>
      </c>
    </row>
    <row r="6861" spans="81:96">
      <c r="CC6861" s="52">
        <v>6860</v>
      </c>
      <c r="CD6861" s="53" t="s">
        <v>35551</v>
      </c>
      <c r="CE6861" s="53" t="s">
        <v>35552</v>
      </c>
      <c r="CF6861" s="54">
        <v>1053</v>
      </c>
      <c r="CG6861" s="54">
        <v>0.90900000000000003</v>
      </c>
      <c r="CH6861" s="54">
        <v>1.25</v>
      </c>
      <c r="CI6861" s="54">
        <v>0.17299999999999999</v>
      </c>
      <c r="CJ6861" s="54">
        <v>52</v>
      </c>
      <c r="CK6861" s="54" t="s">
        <v>28918</v>
      </c>
      <c r="CL6861" s="54">
        <v>1.98E-3</v>
      </c>
      <c r="CM6861" s="54">
        <v>0.47199999999999998</v>
      </c>
      <c r="CN6861" s="53" t="s">
        <v>38307</v>
      </c>
      <c r="CO6861" s="54">
        <v>14</v>
      </c>
      <c r="CP6861" s="54">
        <v>33</v>
      </c>
      <c r="CQ6861" s="55">
        <f t="shared" si="107"/>
        <v>0.42424242424242425</v>
      </c>
      <c r="CR6861" s="52" t="s">
        <v>28921</v>
      </c>
    </row>
    <row r="6862" spans="81:96">
      <c r="CC6862" s="52">
        <v>6861</v>
      </c>
      <c r="CD6862" s="53" t="s">
        <v>33081</v>
      </c>
      <c r="CE6862" s="53" t="s">
        <v>33082</v>
      </c>
      <c r="CF6862" s="54">
        <v>279</v>
      </c>
      <c r="CG6862" s="54">
        <v>0.86899999999999999</v>
      </c>
      <c r="CH6862" s="54">
        <v>0.78900000000000003</v>
      </c>
      <c r="CI6862" s="54">
        <v>0.14399999999999999</v>
      </c>
      <c r="CJ6862" s="54">
        <v>90</v>
      </c>
      <c r="CK6862" s="54">
        <v>2.9</v>
      </c>
      <c r="CL6862" s="54">
        <v>7.6999999999999996E-4</v>
      </c>
      <c r="CM6862" s="54">
        <v>0.185</v>
      </c>
      <c r="CN6862" s="53" t="s">
        <v>38307</v>
      </c>
      <c r="CO6862" s="54">
        <v>15</v>
      </c>
      <c r="CP6862" s="54">
        <v>33</v>
      </c>
      <c r="CQ6862" s="55">
        <f t="shared" si="107"/>
        <v>0.45454545454545453</v>
      </c>
      <c r="CR6862" s="52" t="s">
        <v>28921</v>
      </c>
    </row>
    <row r="6863" spans="81:96">
      <c r="CC6863" s="52">
        <v>6862</v>
      </c>
      <c r="CD6863" s="53" t="s">
        <v>38324</v>
      </c>
      <c r="CE6863" s="53" t="s">
        <v>38325</v>
      </c>
      <c r="CF6863" s="54">
        <v>290</v>
      </c>
      <c r="CG6863" s="54">
        <v>0.85699999999999998</v>
      </c>
      <c r="CH6863" s="54">
        <v>0.94199999999999995</v>
      </c>
      <c r="CI6863" s="54">
        <v>7.0999999999999994E-2</v>
      </c>
      <c r="CJ6863" s="54">
        <v>14</v>
      </c>
      <c r="CK6863" s="54" t="s">
        <v>28918</v>
      </c>
      <c r="CL6863" s="54">
        <v>3.6000000000000002E-4</v>
      </c>
      <c r="CM6863" s="54">
        <v>0.33100000000000002</v>
      </c>
      <c r="CN6863" s="53" t="s">
        <v>38307</v>
      </c>
      <c r="CO6863" s="54">
        <v>16</v>
      </c>
      <c r="CP6863" s="54">
        <v>33</v>
      </c>
      <c r="CQ6863" s="55">
        <f t="shared" si="107"/>
        <v>0.48484848484848486</v>
      </c>
      <c r="CR6863" s="52" t="s">
        <v>28921</v>
      </c>
    </row>
    <row r="6864" spans="81:96">
      <c r="CC6864" s="52">
        <v>6863</v>
      </c>
      <c r="CD6864" s="53" t="s">
        <v>38326</v>
      </c>
      <c r="CE6864" s="53" t="s">
        <v>38327</v>
      </c>
      <c r="CF6864" s="54">
        <v>540</v>
      </c>
      <c r="CG6864" s="54">
        <v>0.77300000000000002</v>
      </c>
      <c r="CH6864" s="54">
        <v>0.86199999999999999</v>
      </c>
      <c r="CI6864" s="54">
        <v>0.27400000000000002</v>
      </c>
      <c r="CJ6864" s="54">
        <v>84</v>
      </c>
      <c r="CK6864" s="54">
        <v>5.8</v>
      </c>
      <c r="CL6864" s="54">
        <v>1.3699999999999999E-3</v>
      </c>
      <c r="CM6864" s="54">
        <v>0.29099999999999998</v>
      </c>
      <c r="CN6864" s="53" t="s">
        <v>38307</v>
      </c>
      <c r="CO6864" s="54">
        <v>17</v>
      </c>
      <c r="CP6864" s="54">
        <v>33</v>
      </c>
      <c r="CQ6864" s="55">
        <f t="shared" si="107"/>
        <v>0.51515151515151514</v>
      </c>
      <c r="CR6864" s="52" t="s">
        <v>28938</v>
      </c>
    </row>
    <row r="6865" spans="81:96">
      <c r="CC6865" s="52">
        <v>6864</v>
      </c>
      <c r="CD6865" s="53" t="s">
        <v>33382</v>
      </c>
      <c r="CE6865" s="53" t="s">
        <v>33383</v>
      </c>
      <c r="CF6865" s="54">
        <v>545</v>
      </c>
      <c r="CG6865" s="54">
        <v>0.70599999999999996</v>
      </c>
      <c r="CH6865" s="54">
        <v>1.0840000000000001</v>
      </c>
      <c r="CI6865" s="54">
        <v>0.217</v>
      </c>
      <c r="CJ6865" s="54">
        <v>83</v>
      </c>
      <c r="CK6865" s="54">
        <v>5.5</v>
      </c>
      <c r="CL6865" s="54">
        <v>1.34E-3</v>
      </c>
      <c r="CM6865" s="54">
        <v>0.33600000000000002</v>
      </c>
      <c r="CN6865" s="53" t="s">
        <v>38307</v>
      </c>
      <c r="CO6865" s="54">
        <v>18</v>
      </c>
      <c r="CP6865" s="54">
        <v>33</v>
      </c>
      <c r="CQ6865" s="55">
        <f t="shared" si="107"/>
        <v>0.54545454545454541</v>
      </c>
      <c r="CR6865" s="52" t="s">
        <v>28938</v>
      </c>
    </row>
    <row r="6866" spans="81:96">
      <c r="CC6866" s="52">
        <v>6865</v>
      </c>
      <c r="CD6866" s="53" t="s">
        <v>38328</v>
      </c>
      <c r="CE6866" s="53" t="s">
        <v>38329</v>
      </c>
      <c r="CF6866" s="54">
        <v>424</v>
      </c>
      <c r="CG6866" s="54">
        <v>0.65400000000000003</v>
      </c>
      <c r="CH6866" s="54">
        <v>0.79800000000000004</v>
      </c>
      <c r="CI6866" s="54">
        <v>0.115</v>
      </c>
      <c r="CJ6866" s="54">
        <v>26</v>
      </c>
      <c r="CK6866" s="54" t="s">
        <v>28918</v>
      </c>
      <c r="CL6866" s="54">
        <v>5.6999999999999998E-4</v>
      </c>
      <c r="CM6866" s="54">
        <v>0.28000000000000003</v>
      </c>
      <c r="CN6866" s="53" t="s">
        <v>38307</v>
      </c>
      <c r="CO6866" s="54">
        <v>19</v>
      </c>
      <c r="CP6866" s="54">
        <v>33</v>
      </c>
      <c r="CQ6866" s="55">
        <f t="shared" si="107"/>
        <v>0.5757575757575758</v>
      </c>
      <c r="CR6866" s="52" t="s">
        <v>28938</v>
      </c>
    </row>
    <row r="6867" spans="81:96">
      <c r="CC6867" s="52">
        <v>6866</v>
      </c>
      <c r="CD6867" s="53" t="s">
        <v>38330</v>
      </c>
      <c r="CE6867" s="53" t="s">
        <v>38331</v>
      </c>
      <c r="CF6867" s="54">
        <v>774</v>
      </c>
      <c r="CG6867" s="54">
        <v>0.63600000000000001</v>
      </c>
      <c r="CH6867" s="54">
        <v>0.71099999999999997</v>
      </c>
      <c r="CI6867" s="54">
        <v>0.13200000000000001</v>
      </c>
      <c r="CJ6867" s="54">
        <v>68</v>
      </c>
      <c r="CK6867" s="54">
        <v>9.4</v>
      </c>
      <c r="CL6867" s="54">
        <v>1.16E-3</v>
      </c>
      <c r="CM6867" s="54">
        <v>0.221</v>
      </c>
      <c r="CN6867" s="53" t="s">
        <v>38307</v>
      </c>
      <c r="CO6867" s="54">
        <v>20</v>
      </c>
      <c r="CP6867" s="54">
        <v>33</v>
      </c>
      <c r="CQ6867" s="55">
        <f t="shared" si="107"/>
        <v>0.60606060606060608</v>
      </c>
      <c r="CR6867" s="52" t="s">
        <v>28938</v>
      </c>
    </row>
    <row r="6868" spans="81:96">
      <c r="CC6868" s="52">
        <v>6867</v>
      </c>
      <c r="CD6868" s="53" t="s">
        <v>38332</v>
      </c>
      <c r="CE6868" s="53" t="s">
        <v>38333</v>
      </c>
      <c r="CF6868" s="54">
        <v>244</v>
      </c>
      <c r="CG6868" s="54">
        <v>0.63</v>
      </c>
      <c r="CH6868" s="54">
        <v>0.93899999999999995</v>
      </c>
      <c r="CI6868" s="54">
        <v>7.6999999999999999E-2</v>
      </c>
      <c r="CJ6868" s="54">
        <v>26</v>
      </c>
      <c r="CK6868" s="54">
        <v>5.8</v>
      </c>
      <c r="CL6868" s="54">
        <v>7.6000000000000004E-4</v>
      </c>
      <c r="CM6868" s="54">
        <v>0.36299999999999999</v>
      </c>
      <c r="CN6868" s="53" t="s">
        <v>38307</v>
      </c>
      <c r="CO6868" s="54">
        <v>21</v>
      </c>
      <c r="CP6868" s="54">
        <v>33</v>
      </c>
      <c r="CQ6868" s="55">
        <f t="shared" si="107"/>
        <v>0.63636363636363635</v>
      </c>
      <c r="CR6868" s="52" t="s">
        <v>28938</v>
      </c>
    </row>
    <row r="6869" spans="81:96">
      <c r="CC6869" s="52">
        <v>6868</v>
      </c>
      <c r="CD6869" s="53" t="s">
        <v>33390</v>
      </c>
      <c r="CE6869" s="53" t="s">
        <v>33391</v>
      </c>
      <c r="CF6869" s="54">
        <v>106</v>
      </c>
      <c r="CG6869" s="54">
        <v>0.6</v>
      </c>
      <c r="CH6869" s="54">
        <v>0.61299999999999999</v>
      </c>
      <c r="CI6869" s="54">
        <v>0.185</v>
      </c>
      <c r="CJ6869" s="54">
        <v>27</v>
      </c>
      <c r="CK6869" s="54">
        <v>3.9</v>
      </c>
      <c r="CL6869" s="54">
        <v>5.9000000000000003E-4</v>
      </c>
      <c r="CM6869" s="54">
        <v>0.27</v>
      </c>
      <c r="CN6869" s="53" t="s">
        <v>38307</v>
      </c>
      <c r="CO6869" s="54">
        <v>22</v>
      </c>
      <c r="CP6869" s="54">
        <v>33</v>
      </c>
      <c r="CQ6869" s="55">
        <f t="shared" si="107"/>
        <v>0.66666666666666663</v>
      </c>
      <c r="CR6869" s="52" t="s">
        <v>28938</v>
      </c>
    </row>
    <row r="6870" spans="81:96">
      <c r="CC6870" s="52">
        <v>6869</v>
      </c>
      <c r="CD6870" s="53" t="s">
        <v>35589</v>
      </c>
      <c r="CE6870" s="53" t="s">
        <v>35590</v>
      </c>
      <c r="CF6870" s="54">
        <v>422</v>
      </c>
      <c r="CG6870" s="54">
        <v>0.54500000000000004</v>
      </c>
      <c r="CH6870" s="54">
        <v>0.61499999999999999</v>
      </c>
      <c r="CI6870" s="54">
        <v>0.11799999999999999</v>
      </c>
      <c r="CJ6870" s="54">
        <v>51</v>
      </c>
      <c r="CK6870" s="54">
        <v>7.5</v>
      </c>
      <c r="CL6870" s="54">
        <v>1.23E-3</v>
      </c>
      <c r="CM6870" s="54">
        <v>0.27500000000000002</v>
      </c>
      <c r="CN6870" s="53" t="s">
        <v>38307</v>
      </c>
      <c r="CO6870" s="54">
        <v>23</v>
      </c>
      <c r="CP6870" s="54">
        <v>33</v>
      </c>
      <c r="CQ6870" s="55">
        <f t="shared" si="107"/>
        <v>0.69696969696969702</v>
      </c>
      <c r="CR6870" s="52" t="s">
        <v>28938</v>
      </c>
    </row>
    <row r="6871" spans="81:96">
      <c r="CC6871" s="52">
        <v>6870</v>
      </c>
      <c r="CD6871" s="53" t="s">
        <v>38052</v>
      </c>
      <c r="CE6871" s="53" t="s">
        <v>38053</v>
      </c>
      <c r="CF6871" s="54">
        <v>572</v>
      </c>
      <c r="CG6871" s="54">
        <v>0.53500000000000003</v>
      </c>
      <c r="CH6871" s="54">
        <v>0.56200000000000006</v>
      </c>
      <c r="CI6871" s="54">
        <v>5.8000000000000003E-2</v>
      </c>
      <c r="CJ6871" s="54">
        <v>69</v>
      </c>
      <c r="CK6871" s="54">
        <v>8.5</v>
      </c>
      <c r="CL6871" s="54">
        <v>1.0499999999999999E-3</v>
      </c>
      <c r="CM6871" s="54">
        <v>0.191</v>
      </c>
      <c r="CN6871" s="53" t="s">
        <v>38307</v>
      </c>
      <c r="CO6871" s="54">
        <v>24</v>
      </c>
      <c r="CP6871" s="54">
        <v>33</v>
      </c>
      <c r="CQ6871" s="55">
        <f t="shared" si="107"/>
        <v>0.72727272727272729</v>
      </c>
      <c r="CR6871" s="52" t="s">
        <v>28938</v>
      </c>
    </row>
    <row r="6872" spans="81:96">
      <c r="CC6872" s="52">
        <v>6871</v>
      </c>
      <c r="CD6872" s="53" t="s">
        <v>33408</v>
      </c>
      <c r="CE6872" s="53" t="s">
        <v>33409</v>
      </c>
      <c r="CF6872" s="54">
        <v>417</v>
      </c>
      <c r="CG6872" s="54">
        <v>0.51</v>
      </c>
      <c r="CH6872" s="54">
        <v>0.45500000000000002</v>
      </c>
      <c r="CI6872" s="54">
        <v>0.27200000000000002</v>
      </c>
      <c r="CJ6872" s="54">
        <v>92</v>
      </c>
      <c r="CK6872" s="54">
        <v>5.5</v>
      </c>
      <c r="CL6872" s="54">
        <v>1.72E-3</v>
      </c>
      <c r="CM6872" s="54">
        <v>0.247</v>
      </c>
      <c r="CN6872" s="53" t="s">
        <v>38307</v>
      </c>
      <c r="CO6872" s="54">
        <v>25</v>
      </c>
      <c r="CP6872" s="54">
        <v>33</v>
      </c>
      <c r="CQ6872" s="55">
        <f t="shared" si="107"/>
        <v>0.75757575757575757</v>
      </c>
      <c r="CR6872" s="52" t="s">
        <v>28953</v>
      </c>
    </row>
    <row r="6873" spans="81:96">
      <c r="CC6873" s="52">
        <v>6872</v>
      </c>
      <c r="CD6873" s="53" t="s">
        <v>38334</v>
      </c>
      <c r="CE6873" s="53" t="s">
        <v>38335</v>
      </c>
      <c r="CF6873" s="54">
        <v>496</v>
      </c>
      <c r="CG6873" s="54">
        <v>0.45500000000000002</v>
      </c>
      <c r="CH6873" s="54"/>
      <c r="CI6873" s="54">
        <v>2.9000000000000001E-2</v>
      </c>
      <c r="CJ6873" s="54">
        <v>35</v>
      </c>
      <c r="CK6873" s="54" t="s">
        <v>28918</v>
      </c>
      <c r="CL6873" s="54">
        <v>2.9E-4</v>
      </c>
      <c r="CM6873" s="54"/>
      <c r="CN6873" s="53" t="s">
        <v>38307</v>
      </c>
      <c r="CO6873" s="54">
        <v>26</v>
      </c>
      <c r="CP6873" s="54">
        <v>33</v>
      </c>
      <c r="CQ6873" s="55">
        <f t="shared" si="107"/>
        <v>0.78787878787878785</v>
      </c>
      <c r="CR6873" s="52" t="s">
        <v>28953</v>
      </c>
    </row>
    <row r="6874" spans="81:96">
      <c r="CC6874" s="52">
        <v>6873</v>
      </c>
      <c r="CD6874" s="53" t="s">
        <v>38336</v>
      </c>
      <c r="CE6874" s="53" t="s">
        <v>38337</v>
      </c>
      <c r="CF6874" s="54">
        <v>738</v>
      </c>
      <c r="CG6874" s="54">
        <v>0.379</v>
      </c>
      <c r="CH6874" s="54">
        <v>0.45</v>
      </c>
      <c r="CI6874" s="54">
        <v>3.3000000000000002E-2</v>
      </c>
      <c r="CJ6874" s="54">
        <v>151</v>
      </c>
      <c r="CK6874" s="54">
        <v>9.1999999999999993</v>
      </c>
      <c r="CL6874" s="54">
        <v>1.39E-3</v>
      </c>
      <c r="CM6874" s="54">
        <v>0.14799999999999999</v>
      </c>
      <c r="CN6874" s="53" t="s">
        <v>38307</v>
      </c>
      <c r="CO6874" s="54">
        <v>27</v>
      </c>
      <c r="CP6874" s="54">
        <v>33</v>
      </c>
      <c r="CQ6874" s="55">
        <f t="shared" si="107"/>
        <v>0.81818181818181823</v>
      </c>
      <c r="CR6874" s="52" t="s">
        <v>28953</v>
      </c>
    </row>
    <row r="6875" spans="81:96">
      <c r="CC6875" s="52">
        <v>6874</v>
      </c>
      <c r="CD6875" s="53" t="s">
        <v>38338</v>
      </c>
      <c r="CE6875" s="53" t="s">
        <v>38339</v>
      </c>
      <c r="CF6875" s="54">
        <v>600</v>
      </c>
      <c r="CG6875" s="54">
        <v>0.376</v>
      </c>
      <c r="CH6875" s="54">
        <v>0.35599999999999998</v>
      </c>
      <c r="CI6875" s="54">
        <v>0.34599999999999997</v>
      </c>
      <c r="CJ6875" s="54">
        <v>104</v>
      </c>
      <c r="CK6875" s="54" t="s">
        <v>28918</v>
      </c>
      <c r="CL6875" s="54">
        <v>7.6000000000000004E-4</v>
      </c>
      <c r="CM6875" s="54">
        <v>0.11899999999999999</v>
      </c>
      <c r="CN6875" s="53" t="s">
        <v>38307</v>
      </c>
      <c r="CO6875" s="54">
        <v>28</v>
      </c>
      <c r="CP6875" s="54">
        <v>33</v>
      </c>
      <c r="CQ6875" s="55">
        <f t="shared" si="107"/>
        <v>0.84848484848484851</v>
      </c>
      <c r="CR6875" s="52" t="s">
        <v>28953</v>
      </c>
    </row>
    <row r="6876" spans="81:96">
      <c r="CC6876" s="52">
        <v>6875</v>
      </c>
      <c r="CD6876" s="53" t="s">
        <v>38340</v>
      </c>
      <c r="CE6876" s="53" t="s">
        <v>38341</v>
      </c>
      <c r="CF6876" s="54">
        <v>153</v>
      </c>
      <c r="CG6876" s="54">
        <v>0.33500000000000002</v>
      </c>
      <c r="CH6876" s="54">
        <v>0.251</v>
      </c>
      <c r="CI6876" s="54">
        <v>7.4999999999999997E-2</v>
      </c>
      <c r="CJ6876" s="54">
        <v>147</v>
      </c>
      <c r="CK6876" s="54">
        <v>2.8</v>
      </c>
      <c r="CL6876" s="54">
        <v>5.9000000000000003E-4</v>
      </c>
      <c r="CM6876" s="54">
        <v>7.2999999999999995E-2</v>
      </c>
      <c r="CN6876" s="53" t="s">
        <v>38307</v>
      </c>
      <c r="CO6876" s="54">
        <v>29</v>
      </c>
      <c r="CP6876" s="54">
        <v>33</v>
      </c>
      <c r="CQ6876" s="55">
        <f t="shared" si="107"/>
        <v>0.87878787878787878</v>
      </c>
      <c r="CR6876" s="52" t="s">
        <v>28953</v>
      </c>
    </row>
    <row r="6877" spans="81:96">
      <c r="CC6877" s="52">
        <v>6876</v>
      </c>
      <c r="CD6877" s="53" t="s">
        <v>38342</v>
      </c>
      <c r="CE6877" s="53" t="s">
        <v>38343</v>
      </c>
      <c r="CF6877" s="54">
        <v>413</v>
      </c>
      <c r="CG6877" s="54">
        <v>0.29699999999999999</v>
      </c>
      <c r="CH6877" s="54">
        <v>0.29599999999999999</v>
      </c>
      <c r="CI6877" s="54">
        <v>0.11700000000000001</v>
      </c>
      <c r="CJ6877" s="54">
        <v>94</v>
      </c>
      <c r="CK6877" s="54">
        <v>7.9</v>
      </c>
      <c r="CL6877" s="54">
        <v>3.5E-4</v>
      </c>
      <c r="CM6877" s="54">
        <v>4.2999999999999997E-2</v>
      </c>
      <c r="CN6877" s="53" t="s">
        <v>38307</v>
      </c>
      <c r="CO6877" s="54">
        <v>30</v>
      </c>
      <c r="CP6877" s="54">
        <v>33</v>
      </c>
      <c r="CQ6877" s="55">
        <f t="shared" si="107"/>
        <v>0.90909090909090906</v>
      </c>
      <c r="CR6877" s="52" t="s">
        <v>28953</v>
      </c>
    </row>
    <row r="6878" spans="81:96">
      <c r="CC6878" s="52">
        <v>6877</v>
      </c>
      <c r="CD6878" s="53" t="s">
        <v>38344</v>
      </c>
      <c r="CE6878" s="53" t="s">
        <v>38345</v>
      </c>
      <c r="CF6878" s="54">
        <v>335</v>
      </c>
      <c r="CG6878" s="54">
        <v>0.27100000000000002</v>
      </c>
      <c r="CH6878" s="54">
        <v>0.311</v>
      </c>
      <c r="CI6878" s="54">
        <v>4.2999999999999997E-2</v>
      </c>
      <c r="CJ6878" s="54">
        <v>117</v>
      </c>
      <c r="CK6878" s="54">
        <v>6.7</v>
      </c>
      <c r="CL6878" s="54">
        <v>4.6000000000000001E-4</v>
      </c>
      <c r="CM6878" s="54">
        <v>6.7000000000000004E-2</v>
      </c>
      <c r="CN6878" s="53" t="s">
        <v>38307</v>
      </c>
      <c r="CO6878" s="54">
        <v>31</v>
      </c>
      <c r="CP6878" s="54">
        <v>33</v>
      </c>
      <c r="CQ6878" s="55">
        <f t="shared" si="107"/>
        <v>0.93939393939393945</v>
      </c>
      <c r="CR6878" s="52" t="s">
        <v>28953</v>
      </c>
    </row>
    <row r="6879" spans="81:96">
      <c r="CC6879" s="52">
        <v>6878</v>
      </c>
      <c r="CD6879" s="53" t="s">
        <v>38346</v>
      </c>
      <c r="CE6879" s="53" t="s">
        <v>38347</v>
      </c>
      <c r="CF6879" s="54">
        <v>424</v>
      </c>
      <c r="CG6879" s="54">
        <v>0.255</v>
      </c>
      <c r="CH6879" s="54">
        <v>0.23599999999999999</v>
      </c>
      <c r="CI6879" s="54">
        <v>4.2999999999999997E-2</v>
      </c>
      <c r="CJ6879" s="54">
        <v>46</v>
      </c>
      <c r="CK6879" s="54" t="s">
        <v>28918</v>
      </c>
      <c r="CL6879" s="54">
        <v>2.7999999999999998E-4</v>
      </c>
      <c r="CM6879" s="54">
        <v>6.8000000000000005E-2</v>
      </c>
      <c r="CN6879" s="53" t="s">
        <v>38307</v>
      </c>
      <c r="CO6879" s="54">
        <v>32</v>
      </c>
      <c r="CP6879" s="54">
        <v>33</v>
      </c>
      <c r="CQ6879" s="55">
        <f t="shared" si="107"/>
        <v>0.96969696969696972</v>
      </c>
      <c r="CR6879" s="52" t="s">
        <v>28953</v>
      </c>
    </row>
    <row r="6880" spans="81:96">
      <c r="CC6880" s="52">
        <v>6879</v>
      </c>
      <c r="CD6880" s="53" t="s">
        <v>38348</v>
      </c>
      <c r="CE6880" s="53" t="s">
        <v>38349</v>
      </c>
      <c r="CF6880" s="54">
        <v>339</v>
      </c>
      <c r="CG6880" s="54">
        <v>7.2999999999999995E-2</v>
      </c>
      <c r="CH6880" s="54">
        <v>7.8E-2</v>
      </c>
      <c r="CI6880" s="54">
        <v>6.7000000000000004E-2</v>
      </c>
      <c r="CJ6880" s="54">
        <v>75</v>
      </c>
      <c r="CK6880" s="54" t="s">
        <v>28918</v>
      </c>
      <c r="CL6880" s="54">
        <v>1.2999999999999999E-4</v>
      </c>
      <c r="CM6880" s="54">
        <v>1.9E-2</v>
      </c>
      <c r="CN6880" s="53" t="s">
        <v>38307</v>
      </c>
      <c r="CO6880" s="54">
        <v>33</v>
      </c>
      <c r="CP6880" s="54">
        <v>33</v>
      </c>
      <c r="CQ6880" s="55">
        <f t="shared" si="107"/>
        <v>1</v>
      </c>
      <c r="CR6880" s="52" t="s">
        <v>28953</v>
      </c>
    </row>
    <row r="6881" spans="81:96">
      <c r="CC6881" s="52">
        <v>6880</v>
      </c>
      <c r="CD6881" s="53" t="s">
        <v>24989</v>
      </c>
      <c r="CE6881" s="53" t="s">
        <v>24987</v>
      </c>
      <c r="CF6881" s="54">
        <v>62996</v>
      </c>
      <c r="CG6881" s="54">
        <v>3.266</v>
      </c>
      <c r="CH6881" s="54">
        <v>3.2679999999999998</v>
      </c>
      <c r="CI6881" s="54">
        <v>0.56899999999999995</v>
      </c>
      <c r="CJ6881" s="54">
        <v>1087</v>
      </c>
      <c r="CK6881" s="54" t="s">
        <v>28918</v>
      </c>
      <c r="CL6881" s="54">
        <v>6.1559999999999997E-2</v>
      </c>
      <c r="CM6881" s="54">
        <v>0.74399999999999999</v>
      </c>
      <c r="CN6881" s="53" t="s">
        <v>38350</v>
      </c>
      <c r="CO6881" s="54">
        <v>1</v>
      </c>
      <c r="CP6881" s="54">
        <v>17</v>
      </c>
      <c r="CQ6881" s="55">
        <f t="shared" si="107"/>
        <v>5.8823529411764705E-2</v>
      </c>
      <c r="CR6881" s="52" t="s">
        <v>28907</v>
      </c>
    </row>
    <row r="6882" spans="81:96">
      <c r="CC6882" s="52">
        <v>6881</v>
      </c>
      <c r="CD6882" s="53" t="s">
        <v>4251</v>
      </c>
      <c r="CE6882" s="53" t="s">
        <v>4249</v>
      </c>
      <c r="CF6882" s="54">
        <v>44262</v>
      </c>
      <c r="CG6882" s="54">
        <v>2.7109999999999999</v>
      </c>
      <c r="CH6882" s="54">
        <v>2.7349999999999999</v>
      </c>
      <c r="CI6882" s="54">
        <v>0.50700000000000001</v>
      </c>
      <c r="CJ6882" s="54">
        <v>2430</v>
      </c>
      <c r="CK6882" s="54">
        <v>5.3</v>
      </c>
      <c r="CL6882" s="54">
        <v>7.467E-2</v>
      </c>
      <c r="CM6882" s="54">
        <v>0.54900000000000004</v>
      </c>
      <c r="CN6882" s="53" t="s">
        <v>38350</v>
      </c>
      <c r="CO6882" s="54">
        <v>2</v>
      </c>
      <c r="CP6882" s="54">
        <v>17</v>
      </c>
      <c r="CQ6882" s="55">
        <f t="shared" si="107"/>
        <v>0.11764705882352941</v>
      </c>
      <c r="CR6882" s="52" t="s">
        <v>28907</v>
      </c>
    </row>
    <row r="6883" spans="81:96">
      <c r="CC6883" s="52">
        <v>6882</v>
      </c>
      <c r="CD6883" s="53" t="s">
        <v>31340</v>
      </c>
      <c r="CE6883" s="53" t="s">
        <v>31341</v>
      </c>
      <c r="CF6883" s="54">
        <v>6526</v>
      </c>
      <c r="CG6883" s="54">
        <v>2.3580000000000001</v>
      </c>
      <c r="CH6883" s="54">
        <v>2.6</v>
      </c>
      <c r="CI6883" s="54">
        <v>0.53600000000000003</v>
      </c>
      <c r="CJ6883" s="54">
        <v>211</v>
      </c>
      <c r="CK6883" s="54">
        <v>6.9</v>
      </c>
      <c r="CL6883" s="54">
        <v>8.3700000000000007E-3</v>
      </c>
      <c r="CM6883" s="54">
        <v>0.49299999999999999</v>
      </c>
      <c r="CN6883" s="53" t="s">
        <v>38350</v>
      </c>
      <c r="CO6883" s="54">
        <v>3</v>
      </c>
      <c r="CP6883" s="54">
        <v>17</v>
      </c>
      <c r="CQ6883" s="55">
        <f t="shared" si="107"/>
        <v>0.17647058823529413</v>
      </c>
      <c r="CR6883" s="52" t="s">
        <v>28907</v>
      </c>
    </row>
    <row r="6884" spans="81:96">
      <c r="CC6884" s="52">
        <v>6883</v>
      </c>
      <c r="CD6884" s="53" t="s">
        <v>38351</v>
      </c>
      <c r="CE6884" s="53" t="s">
        <v>38352</v>
      </c>
      <c r="CF6884" s="54">
        <v>6984</v>
      </c>
      <c r="CG6884" s="54">
        <v>2.3220000000000001</v>
      </c>
      <c r="CH6884" s="54">
        <v>1.857</v>
      </c>
      <c r="CI6884" s="54">
        <v>0.371</v>
      </c>
      <c r="CJ6884" s="54">
        <v>221</v>
      </c>
      <c r="CK6884" s="54" t="s">
        <v>28918</v>
      </c>
      <c r="CL6884" s="54">
        <v>8.9099999999999995E-3</v>
      </c>
      <c r="CM6884" s="54">
        <v>0.52100000000000002</v>
      </c>
      <c r="CN6884" s="53" t="s">
        <v>38350</v>
      </c>
      <c r="CO6884" s="54">
        <v>4</v>
      </c>
      <c r="CP6884" s="54">
        <v>17</v>
      </c>
      <c r="CQ6884" s="55">
        <f t="shared" si="107"/>
        <v>0.23529411764705882</v>
      </c>
      <c r="CR6884" s="52" t="s">
        <v>28907</v>
      </c>
    </row>
    <row r="6885" spans="81:96">
      <c r="CC6885" s="52">
        <v>6884</v>
      </c>
      <c r="CD6885" s="53" t="s">
        <v>38353</v>
      </c>
      <c r="CE6885" s="53" t="s">
        <v>38354</v>
      </c>
      <c r="CF6885" s="54">
        <v>30002</v>
      </c>
      <c r="CG6885" s="54">
        <v>1.998</v>
      </c>
      <c r="CH6885" s="54">
        <v>2.3740000000000001</v>
      </c>
      <c r="CI6885" s="54">
        <v>0.307</v>
      </c>
      <c r="CJ6885" s="54">
        <v>858</v>
      </c>
      <c r="CK6885" s="54">
        <v>8.1999999999999993</v>
      </c>
      <c r="CL6885" s="54">
        <v>3.4770000000000002E-2</v>
      </c>
      <c r="CM6885" s="54">
        <v>0.51700000000000002</v>
      </c>
      <c r="CN6885" s="53" t="s">
        <v>38350</v>
      </c>
      <c r="CO6885" s="54">
        <v>5</v>
      </c>
      <c r="CP6885" s="54">
        <v>17</v>
      </c>
      <c r="CQ6885" s="55">
        <f t="shared" si="107"/>
        <v>0.29411764705882354</v>
      </c>
      <c r="CR6885" s="52" t="s">
        <v>28921</v>
      </c>
    </row>
    <row r="6886" spans="81:96">
      <c r="CC6886" s="52">
        <v>6885</v>
      </c>
      <c r="CD6886" s="53" t="s">
        <v>38355</v>
      </c>
      <c r="CE6886" s="53" t="s">
        <v>38356</v>
      </c>
      <c r="CF6886" s="54">
        <v>43623</v>
      </c>
      <c r="CG6886" s="54">
        <v>1.7589999999999999</v>
      </c>
      <c r="CH6886" s="54">
        <v>1.9219999999999999</v>
      </c>
      <c r="CI6886" s="54">
        <v>0.38300000000000001</v>
      </c>
      <c r="CJ6886" s="54">
        <v>1211</v>
      </c>
      <c r="CK6886" s="54">
        <v>8.5</v>
      </c>
      <c r="CL6886" s="54">
        <v>5.3150000000000003E-2</v>
      </c>
      <c r="CM6886" s="54">
        <v>0.45600000000000002</v>
      </c>
      <c r="CN6886" s="53" t="s">
        <v>38350</v>
      </c>
      <c r="CO6886" s="54">
        <v>6</v>
      </c>
      <c r="CP6886" s="54">
        <v>17</v>
      </c>
      <c r="CQ6886" s="55">
        <f t="shared" si="107"/>
        <v>0.35294117647058826</v>
      </c>
      <c r="CR6886" s="52" t="s">
        <v>28921</v>
      </c>
    </row>
    <row r="6887" spans="81:96">
      <c r="CC6887" s="52">
        <v>6886</v>
      </c>
      <c r="CD6887" s="53" t="s">
        <v>34114</v>
      </c>
      <c r="CE6887" s="53" t="s">
        <v>34115</v>
      </c>
      <c r="CF6887" s="54">
        <v>1327</v>
      </c>
      <c r="CG6887" s="54">
        <v>1.7030000000000001</v>
      </c>
      <c r="CH6887" s="54">
        <v>1.637</v>
      </c>
      <c r="CI6887" s="54">
        <v>0.23899999999999999</v>
      </c>
      <c r="CJ6887" s="54">
        <v>46</v>
      </c>
      <c r="CK6887" s="54">
        <v>8.1999999999999993</v>
      </c>
      <c r="CL6887" s="54">
        <v>1.3699999999999999E-3</v>
      </c>
      <c r="CM6887" s="54">
        <v>0.36899999999999999</v>
      </c>
      <c r="CN6887" s="53" t="s">
        <v>38350</v>
      </c>
      <c r="CO6887" s="54">
        <v>7</v>
      </c>
      <c r="CP6887" s="54">
        <v>17</v>
      </c>
      <c r="CQ6887" s="55">
        <f t="shared" si="107"/>
        <v>0.41176470588235292</v>
      </c>
      <c r="CR6887" s="52" t="s">
        <v>28921</v>
      </c>
    </row>
    <row r="6888" spans="81:96">
      <c r="CC6888" s="52">
        <v>6887</v>
      </c>
      <c r="CD6888" s="53" t="s">
        <v>34116</v>
      </c>
      <c r="CE6888" s="53" t="s">
        <v>34117</v>
      </c>
      <c r="CF6888" s="54">
        <v>186</v>
      </c>
      <c r="CG6888" s="54">
        <v>1.526</v>
      </c>
      <c r="CH6888" s="54">
        <v>1.286</v>
      </c>
      <c r="CI6888" s="54">
        <v>9.0999999999999998E-2</v>
      </c>
      <c r="CJ6888" s="54">
        <v>11</v>
      </c>
      <c r="CK6888" s="54">
        <v>7.4</v>
      </c>
      <c r="CL6888" s="54">
        <v>4.4999999999999999E-4</v>
      </c>
      <c r="CM6888" s="54">
        <v>0.44500000000000001</v>
      </c>
      <c r="CN6888" s="53" t="s">
        <v>38350</v>
      </c>
      <c r="CO6888" s="54">
        <v>8</v>
      </c>
      <c r="CP6888" s="54">
        <v>17</v>
      </c>
      <c r="CQ6888" s="55">
        <f t="shared" si="107"/>
        <v>0.47058823529411764</v>
      </c>
      <c r="CR6888" s="52" t="s">
        <v>28921</v>
      </c>
    </row>
    <row r="6889" spans="81:96">
      <c r="CC6889" s="52">
        <v>6888</v>
      </c>
      <c r="CD6889" s="53" t="s">
        <v>38357</v>
      </c>
      <c r="CE6889" s="53" t="s">
        <v>38358</v>
      </c>
      <c r="CF6889" s="54">
        <v>273</v>
      </c>
      <c r="CG6889" s="54">
        <v>1.5</v>
      </c>
      <c r="CH6889" s="54">
        <v>1.274</v>
      </c>
      <c r="CI6889" s="54">
        <v>0.23799999999999999</v>
      </c>
      <c r="CJ6889" s="54">
        <v>21</v>
      </c>
      <c r="CK6889" s="54">
        <v>8.6</v>
      </c>
      <c r="CL6889" s="54">
        <v>2.2000000000000001E-4</v>
      </c>
      <c r="CM6889" s="54">
        <v>0.219</v>
      </c>
      <c r="CN6889" s="53" t="s">
        <v>38350</v>
      </c>
      <c r="CO6889" s="54">
        <v>9</v>
      </c>
      <c r="CP6889" s="54">
        <v>17</v>
      </c>
      <c r="CQ6889" s="55">
        <f t="shared" si="107"/>
        <v>0.52941176470588236</v>
      </c>
      <c r="CR6889" s="52" t="s">
        <v>28938</v>
      </c>
    </row>
    <row r="6890" spans="81:96">
      <c r="CC6890" s="52">
        <v>6889</v>
      </c>
      <c r="CD6890" s="53" t="s">
        <v>38359</v>
      </c>
      <c r="CE6890" s="53" t="s">
        <v>38360</v>
      </c>
      <c r="CF6890" s="54">
        <v>2649</v>
      </c>
      <c r="CG6890" s="54">
        <v>1.3440000000000001</v>
      </c>
      <c r="CH6890" s="54">
        <v>1.849</v>
      </c>
      <c r="CI6890" s="54">
        <v>0.23499999999999999</v>
      </c>
      <c r="CJ6890" s="54">
        <v>149</v>
      </c>
      <c r="CK6890" s="54">
        <v>6.6</v>
      </c>
      <c r="CL6890" s="54">
        <v>3.9500000000000004E-3</v>
      </c>
      <c r="CM6890" s="54">
        <v>0.39400000000000002</v>
      </c>
      <c r="CN6890" s="53" t="s">
        <v>38350</v>
      </c>
      <c r="CO6890" s="54">
        <v>10</v>
      </c>
      <c r="CP6890" s="54">
        <v>17</v>
      </c>
      <c r="CQ6890" s="55">
        <f t="shared" si="107"/>
        <v>0.58823529411764708</v>
      </c>
      <c r="CR6890" s="52" t="s">
        <v>28938</v>
      </c>
    </row>
    <row r="6891" spans="81:96">
      <c r="CC6891" s="52">
        <v>6890</v>
      </c>
      <c r="CD6891" s="53" t="s">
        <v>31368</v>
      </c>
      <c r="CE6891" s="53" t="s">
        <v>31369</v>
      </c>
      <c r="CF6891" s="54">
        <v>684</v>
      </c>
      <c r="CG6891" s="54">
        <v>1.298</v>
      </c>
      <c r="CH6891" s="54">
        <v>1.294</v>
      </c>
      <c r="CI6891" s="54">
        <v>0.189</v>
      </c>
      <c r="CJ6891" s="54">
        <v>95</v>
      </c>
      <c r="CK6891" s="54">
        <v>3.9</v>
      </c>
      <c r="CL6891" s="54">
        <v>1.65E-3</v>
      </c>
      <c r="CM6891" s="54">
        <v>0.26400000000000001</v>
      </c>
      <c r="CN6891" s="53" t="s">
        <v>38350</v>
      </c>
      <c r="CO6891" s="54">
        <v>11</v>
      </c>
      <c r="CP6891" s="54">
        <v>17</v>
      </c>
      <c r="CQ6891" s="55">
        <f t="shared" si="107"/>
        <v>0.6470588235294118</v>
      </c>
      <c r="CR6891" s="52" t="s">
        <v>28938</v>
      </c>
    </row>
    <row r="6892" spans="81:96">
      <c r="CC6892" s="52">
        <v>6891</v>
      </c>
      <c r="CD6892" s="53" t="s">
        <v>38361</v>
      </c>
      <c r="CE6892" s="53" t="s">
        <v>38362</v>
      </c>
      <c r="CF6892" s="54">
        <v>1332</v>
      </c>
      <c r="CG6892" s="54">
        <v>1.1970000000000001</v>
      </c>
      <c r="CH6892" s="54">
        <v>1.329</v>
      </c>
      <c r="CI6892" s="54">
        <v>0.22</v>
      </c>
      <c r="CJ6892" s="54">
        <v>141</v>
      </c>
      <c r="CK6892" s="54">
        <v>5</v>
      </c>
      <c r="CL6892" s="54">
        <v>1.8799999999999999E-3</v>
      </c>
      <c r="CM6892" s="54">
        <v>0.20599999999999999</v>
      </c>
      <c r="CN6892" s="53" t="s">
        <v>38350</v>
      </c>
      <c r="CO6892" s="54">
        <v>12</v>
      </c>
      <c r="CP6892" s="54">
        <v>17</v>
      </c>
      <c r="CQ6892" s="55">
        <f t="shared" si="107"/>
        <v>0.70588235294117652</v>
      </c>
      <c r="CR6892" s="52" t="s">
        <v>28938</v>
      </c>
    </row>
    <row r="6893" spans="81:96">
      <c r="CC6893" s="52">
        <v>6892</v>
      </c>
      <c r="CD6893" s="53" t="s">
        <v>34124</v>
      </c>
      <c r="CE6893" s="53" t="s">
        <v>34125</v>
      </c>
      <c r="CF6893" s="54">
        <v>457</v>
      </c>
      <c r="CG6893" s="54">
        <v>0.85199999999999998</v>
      </c>
      <c r="CH6893" s="54">
        <v>0.82399999999999995</v>
      </c>
      <c r="CI6893" s="54">
        <v>0.2</v>
      </c>
      <c r="CJ6893" s="54">
        <v>45</v>
      </c>
      <c r="CK6893" s="54">
        <v>6.6</v>
      </c>
      <c r="CL6893" s="54">
        <v>5.4000000000000001E-4</v>
      </c>
      <c r="CM6893" s="54">
        <v>0.14599999999999999</v>
      </c>
      <c r="CN6893" s="53" t="s">
        <v>38350</v>
      </c>
      <c r="CO6893" s="54">
        <v>13</v>
      </c>
      <c r="CP6893" s="54">
        <v>17</v>
      </c>
      <c r="CQ6893" s="55">
        <f t="shared" si="107"/>
        <v>0.76470588235294112</v>
      </c>
      <c r="CR6893" s="52" t="s">
        <v>28953</v>
      </c>
    </row>
    <row r="6894" spans="81:96">
      <c r="CC6894" s="52">
        <v>6893</v>
      </c>
      <c r="CD6894" s="53" t="s">
        <v>31402</v>
      </c>
      <c r="CE6894" s="53" t="s">
        <v>31403</v>
      </c>
      <c r="CF6894" s="54">
        <v>339</v>
      </c>
      <c r="CG6894" s="54">
        <v>0.78800000000000003</v>
      </c>
      <c r="CH6894" s="54">
        <v>0.71099999999999997</v>
      </c>
      <c r="CI6894" s="54">
        <v>0.125</v>
      </c>
      <c r="CJ6894" s="54">
        <v>48</v>
      </c>
      <c r="CK6894" s="54">
        <v>7.3</v>
      </c>
      <c r="CL6894" s="54">
        <v>3.4000000000000002E-4</v>
      </c>
      <c r="CM6894" s="54">
        <v>0.111</v>
      </c>
      <c r="CN6894" s="53" t="s">
        <v>38350</v>
      </c>
      <c r="CO6894" s="54">
        <v>14</v>
      </c>
      <c r="CP6894" s="54">
        <v>17</v>
      </c>
      <c r="CQ6894" s="55">
        <f t="shared" si="107"/>
        <v>0.82352941176470584</v>
      </c>
      <c r="CR6894" s="52" t="s">
        <v>28953</v>
      </c>
    </row>
    <row r="6895" spans="81:96">
      <c r="CC6895" s="52">
        <v>6894</v>
      </c>
      <c r="CD6895" s="53" t="s">
        <v>35621</v>
      </c>
      <c r="CE6895" s="53" t="s">
        <v>35622</v>
      </c>
      <c r="CF6895" s="54">
        <v>72</v>
      </c>
      <c r="CG6895" s="54">
        <v>0.184</v>
      </c>
      <c r="CH6895" s="54">
        <v>0.34</v>
      </c>
      <c r="CI6895" s="54">
        <v>7.0999999999999994E-2</v>
      </c>
      <c r="CJ6895" s="54">
        <v>28</v>
      </c>
      <c r="CK6895" s="54"/>
      <c r="CL6895" s="54">
        <v>2.2000000000000001E-4</v>
      </c>
      <c r="CM6895" s="54">
        <v>9.1999999999999998E-2</v>
      </c>
      <c r="CN6895" s="53" t="s">
        <v>38350</v>
      </c>
      <c r="CO6895" s="54">
        <v>15</v>
      </c>
      <c r="CP6895" s="54">
        <v>17</v>
      </c>
      <c r="CQ6895" s="55">
        <f t="shared" si="107"/>
        <v>0.88235294117647056</v>
      </c>
      <c r="CR6895" s="52" t="s">
        <v>28953</v>
      </c>
    </row>
    <row r="6896" spans="81:96">
      <c r="CC6896" s="52">
        <v>6895</v>
      </c>
      <c r="CD6896" s="53" t="s">
        <v>31434</v>
      </c>
      <c r="CE6896" s="53" t="s">
        <v>31435</v>
      </c>
      <c r="CF6896" s="54">
        <v>112</v>
      </c>
      <c r="CG6896" s="54">
        <v>0.11799999999999999</v>
      </c>
      <c r="CH6896" s="54">
        <v>8.7999999999999995E-2</v>
      </c>
      <c r="CI6896" s="54"/>
      <c r="CJ6896" s="54"/>
      <c r="CK6896" s="54" t="s">
        <v>28918</v>
      </c>
      <c r="CL6896" s="54">
        <v>1.0000000000000001E-5</v>
      </c>
      <c r="CM6896" s="54">
        <v>1.2999999999999999E-2</v>
      </c>
      <c r="CN6896" s="53" t="s">
        <v>38350</v>
      </c>
      <c r="CO6896" s="54">
        <v>16</v>
      </c>
      <c r="CP6896" s="54">
        <v>17</v>
      </c>
      <c r="CQ6896" s="55">
        <f t="shared" si="107"/>
        <v>0.94117647058823528</v>
      </c>
      <c r="CR6896" s="52" t="s">
        <v>28953</v>
      </c>
    </row>
    <row r="6897" spans="81:96">
      <c r="CC6897" s="52">
        <v>6896</v>
      </c>
      <c r="CD6897" s="53" t="s">
        <v>31436</v>
      </c>
      <c r="CE6897" s="53" t="s">
        <v>31437</v>
      </c>
      <c r="CF6897" s="54">
        <v>44</v>
      </c>
      <c r="CG6897" s="54">
        <v>1.4E-2</v>
      </c>
      <c r="CH6897" s="54">
        <v>2.7E-2</v>
      </c>
      <c r="CI6897" s="54">
        <v>0</v>
      </c>
      <c r="CJ6897" s="54">
        <v>35</v>
      </c>
      <c r="CK6897" s="54"/>
      <c r="CL6897" s="54">
        <v>2.0000000000000002E-5</v>
      </c>
      <c r="CM6897" s="54">
        <v>6.0000000000000001E-3</v>
      </c>
      <c r="CN6897" s="53" t="s">
        <v>38350</v>
      </c>
      <c r="CO6897" s="54">
        <v>17</v>
      </c>
      <c r="CP6897" s="54">
        <v>17</v>
      </c>
      <c r="CQ6897" s="55">
        <f t="shared" si="107"/>
        <v>1</v>
      </c>
      <c r="CR6897" s="52" t="s">
        <v>28953</v>
      </c>
    </row>
    <row r="6898" spans="81:96">
      <c r="CC6898" s="52">
        <v>6897</v>
      </c>
      <c r="CD6898" s="53" t="s">
        <v>38363</v>
      </c>
      <c r="CE6898" s="53" t="s">
        <v>38364</v>
      </c>
      <c r="CF6898" s="54">
        <v>20504</v>
      </c>
      <c r="CG6898" s="54">
        <v>3.569</v>
      </c>
      <c r="CH6898" s="54">
        <v>4.4790000000000001</v>
      </c>
      <c r="CI6898" s="54">
        <v>0.65800000000000003</v>
      </c>
      <c r="CJ6898" s="54">
        <v>316</v>
      </c>
      <c r="CK6898" s="54">
        <v>7.7</v>
      </c>
      <c r="CL6898" s="54">
        <v>2.6679999999999999E-2</v>
      </c>
      <c r="CM6898" s="54">
        <v>1.1259999999999999</v>
      </c>
      <c r="CN6898" s="53" t="s">
        <v>38365</v>
      </c>
      <c r="CO6898" s="54">
        <v>1</v>
      </c>
      <c r="CP6898" s="54">
        <v>24</v>
      </c>
      <c r="CQ6898" s="55">
        <f t="shared" si="107"/>
        <v>4.1666666666666664E-2</v>
      </c>
      <c r="CR6898" s="52" t="s">
        <v>28907</v>
      </c>
    </row>
    <row r="6899" spans="81:96">
      <c r="CC6899" s="52">
        <v>6898</v>
      </c>
      <c r="CD6899" s="53" t="s">
        <v>33324</v>
      </c>
      <c r="CE6899" s="53" t="s">
        <v>33325</v>
      </c>
      <c r="CF6899" s="54">
        <v>5794</v>
      </c>
      <c r="CG6899" s="54">
        <v>3.33</v>
      </c>
      <c r="CH6899" s="54">
        <v>3.77</v>
      </c>
      <c r="CI6899" s="54">
        <v>0.61099999999999999</v>
      </c>
      <c r="CJ6899" s="54">
        <v>157</v>
      </c>
      <c r="CK6899" s="54">
        <v>7.5</v>
      </c>
      <c r="CL6899" s="54">
        <v>1.1780000000000001E-2</v>
      </c>
      <c r="CM6899" s="54">
        <v>1.2450000000000001</v>
      </c>
      <c r="CN6899" s="53" t="s">
        <v>38365</v>
      </c>
      <c r="CO6899" s="54">
        <v>2</v>
      </c>
      <c r="CP6899" s="54">
        <v>24</v>
      </c>
      <c r="CQ6899" s="55">
        <f t="shared" si="107"/>
        <v>8.3333333333333329E-2</v>
      </c>
      <c r="CR6899" s="52" t="s">
        <v>28907</v>
      </c>
    </row>
    <row r="6900" spans="81:96">
      <c r="CC6900" s="52">
        <v>6899</v>
      </c>
      <c r="CD6900" s="53" t="s">
        <v>38366</v>
      </c>
      <c r="CE6900" s="53" t="s">
        <v>38367</v>
      </c>
      <c r="CF6900" s="54">
        <v>13479</v>
      </c>
      <c r="CG6900" s="54">
        <v>3.3180000000000001</v>
      </c>
      <c r="CH6900" s="54">
        <v>3.5</v>
      </c>
      <c r="CI6900" s="54">
        <v>0.82499999999999996</v>
      </c>
      <c r="CJ6900" s="54">
        <v>578</v>
      </c>
      <c r="CK6900" s="54">
        <v>5.7</v>
      </c>
      <c r="CL6900" s="54">
        <v>2.6249999999999999E-2</v>
      </c>
      <c r="CM6900" s="54">
        <v>0.88400000000000001</v>
      </c>
      <c r="CN6900" s="53" t="s">
        <v>38365</v>
      </c>
      <c r="CO6900" s="54">
        <v>3</v>
      </c>
      <c r="CP6900" s="54">
        <v>24</v>
      </c>
      <c r="CQ6900" s="55">
        <f t="shared" si="107"/>
        <v>0.125</v>
      </c>
      <c r="CR6900" s="52" t="s">
        <v>28907</v>
      </c>
    </row>
    <row r="6901" spans="81:96">
      <c r="CC6901" s="52">
        <v>6900</v>
      </c>
      <c r="CD6901" s="53" t="s">
        <v>35417</v>
      </c>
      <c r="CE6901" s="53" t="s">
        <v>35418</v>
      </c>
      <c r="CF6901" s="54">
        <v>11833</v>
      </c>
      <c r="CG6901" s="54">
        <v>3.0710000000000002</v>
      </c>
      <c r="CH6901" s="54">
        <v>4.0449999999999999</v>
      </c>
      <c r="CI6901" s="54">
        <v>0.61699999999999999</v>
      </c>
      <c r="CJ6901" s="54">
        <v>248</v>
      </c>
      <c r="CK6901" s="54">
        <v>7.1</v>
      </c>
      <c r="CL6901" s="54">
        <v>1.83E-2</v>
      </c>
      <c r="CM6901" s="54">
        <v>0.995</v>
      </c>
      <c r="CN6901" s="53" t="s">
        <v>38365</v>
      </c>
      <c r="CO6901" s="54">
        <v>4</v>
      </c>
      <c r="CP6901" s="54">
        <v>24</v>
      </c>
      <c r="CQ6901" s="55">
        <f t="shared" si="107"/>
        <v>0.16666666666666666</v>
      </c>
      <c r="CR6901" s="52" t="s">
        <v>28907</v>
      </c>
    </row>
    <row r="6902" spans="81:96">
      <c r="CC6902" s="52">
        <v>6901</v>
      </c>
      <c r="CD6902" s="53" t="s">
        <v>35636</v>
      </c>
      <c r="CE6902" s="53" t="s">
        <v>35637</v>
      </c>
      <c r="CF6902" s="54">
        <v>8049</v>
      </c>
      <c r="CG6902" s="54">
        <v>2.9830000000000001</v>
      </c>
      <c r="CH6902" s="54">
        <v>3.242</v>
      </c>
      <c r="CI6902" s="54">
        <v>0.86099999999999999</v>
      </c>
      <c r="CJ6902" s="54">
        <v>596</v>
      </c>
      <c r="CK6902" s="54">
        <v>3.2</v>
      </c>
      <c r="CL6902" s="54">
        <v>1.8679999999999999E-2</v>
      </c>
      <c r="CM6902" s="54">
        <v>0.77400000000000002</v>
      </c>
      <c r="CN6902" s="53" t="s">
        <v>38365</v>
      </c>
      <c r="CO6902" s="54">
        <v>5</v>
      </c>
      <c r="CP6902" s="54">
        <v>24</v>
      </c>
      <c r="CQ6902" s="55">
        <f t="shared" si="107"/>
        <v>0.20833333333333334</v>
      </c>
      <c r="CR6902" s="52" t="s">
        <v>28907</v>
      </c>
    </row>
    <row r="6903" spans="81:96">
      <c r="CC6903" s="52">
        <v>6902</v>
      </c>
      <c r="CD6903" s="53" t="s">
        <v>34792</v>
      </c>
      <c r="CE6903" s="53" t="s">
        <v>34793</v>
      </c>
      <c r="CF6903" s="54">
        <v>2413</v>
      </c>
      <c r="CG6903" s="54">
        <v>2.4830000000000001</v>
      </c>
      <c r="CH6903" s="54">
        <v>2.4569999999999999</v>
      </c>
      <c r="CI6903" s="54">
        <v>0.32900000000000001</v>
      </c>
      <c r="CJ6903" s="54">
        <v>82</v>
      </c>
      <c r="CK6903" s="54">
        <v>7.5</v>
      </c>
      <c r="CL6903" s="54">
        <v>4.4000000000000003E-3</v>
      </c>
      <c r="CM6903" s="54">
        <v>0.71699999999999997</v>
      </c>
      <c r="CN6903" s="53" t="s">
        <v>38365</v>
      </c>
      <c r="CO6903" s="54">
        <v>6</v>
      </c>
      <c r="CP6903" s="54">
        <v>24</v>
      </c>
      <c r="CQ6903" s="55">
        <f t="shared" si="107"/>
        <v>0.25</v>
      </c>
      <c r="CR6903" s="52" t="s">
        <v>28921</v>
      </c>
    </row>
    <row r="6904" spans="81:96">
      <c r="CC6904" s="52">
        <v>6903</v>
      </c>
      <c r="CD6904" s="53" t="s">
        <v>38368</v>
      </c>
      <c r="CE6904" s="53" t="s">
        <v>38369</v>
      </c>
      <c r="CF6904" s="54">
        <v>4200</v>
      </c>
      <c r="CG6904" s="54">
        <v>1.6319999999999999</v>
      </c>
      <c r="CH6904" s="54">
        <v>1.6060000000000001</v>
      </c>
      <c r="CI6904" s="54">
        <v>0.36699999999999999</v>
      </c>
      <c r="CJ6904" s="54">
        <v>275</v>
      </c>
      <c r="CK6904" s="54">
        <v>6.2</v>
      </c>
      <c r="CL6904" s="54">
        <v>6.3600000000000002E-3</v>
      </c>
      <c r="CM6904" s="54">
        <v>0.32900000000000001</v>
      </c>
      <c r="CN6904" s="53" t="s">
        <v>38365</v>
      </c>
      <c r="CO6904" s="54">
        <v>7</v>
      </c>
      <c r="CP6904" s="54">
        <v>24</v>
      </c>
      <c r="CQ6904" s="55">
        <f t="shared" si="107"/>
        <v>0.29166666666666669</v>
      </c>
      <c r="CR6904" s="52" t="s">
        <v>28921</v>
      </c>
    </row>
    <row r="6905" spans="81:96">
      <c r="CC6905" s="52">
        <v>6904</v>
      </c>
      <c r="CD6905" s="53" t="s">
        <v>38370</v>
      </c>
      <c r="CE6905" s="53" t="s">
        <v>38371</v>
      </c>
      <c r="CF6905" s="54">
        <v>2737</v>
      </c>
      <c r="CG6905" s="54">
        <v>1.5029999999999999</v>
      </c>
      <c r="CH6905" s="54">
        <v>1.323</v>
      </c>
      <c r="CI6905" s="54">
        <v>0.128</v>
      </c>
      <c r="CJ6905" s="54">
        <v>188</v>
      </c>
      <c r="CK6905" s="54">
        <v>5.9</v>
      </c>
      <c r="CL6905" s="54">
        <v>4.28E-3</v>
      </c>
      <c r="CM6905" s="54">
        <v>0.26100000000000001</v>
      </c>
      <c r="CN6905" s="53" t="s">
        <v>38365</v>
      </c>
      <c r="CO6905" s="54">
        <v>8</v>
      </c>
      <c r="CP6905" s="54">
        <v>24</v>
      </c>
      <c r="CQ6905" s="55">
        <f t="shared" si="107"/>
        <v>0.33333333333333331</v>
      </c>
      <c r="CR6905" s="52" t="s">
        <v>28921</v>
      </c>
    </row>
    <row r="6906" spans="81:96">
      <c r="CC6906" s="52">
        <v>6905</v>
      </c>
      <c r="CD6906" s="53" t="s">
        <v>38372</v>
      </c>
      <c r="CE6906" s="53" t="s">
        <v>38373</v>
      </c>
      <c r="CF6906" s="54">
        <v>831</v>
      </c>
      <c r="CG6906" s="54">
        <v>1.25</v>
      </c>
      <c r="CH6906" s="54">
        <v>1.278</v>
      </c>
      <c r="CI6906" s="54">
        <v>0.252</v>
      </c>
      <c r="CJ6906" s="54">
        <v>115</v>
      </c>
      <c r="CK6906" s="54">
        <v>5.8</v>
      </c>
      <c r="CL6906" s="54">
        <v>1.2899999999999999E-3</v>
      </c>
      <c r="CM6906" s="54">
        <v>0.26400000000000001</v>
      </c>
      <c r="CN6906" s="53" t="s">
        <v>38365</v>
      </c>
      <c r="CO6906" s="54">
        <v>9</v>
      </c>
      <c r="CP6906" s="54">
        <v>24</v>
      </c>
      <c r="CQ6906" s="55">
        <f t="shared" si="107"/>
        <v>0.375</v>
      </c>
      <c r="CR6906" s="52" t="s">
        <v>28921</v>
      </c>
    </row>
    <row r="6907" spans="81:96">
      <c r="CC6907" s="52">
        <v>6906</v>
      </c>
      <c r="CD6907" s="53" t="s">
        <v>35521</v>
      </c>
      <c r="CE6907" s="53" t="s">
        <v>35522</v>
      </c>
      <c r="CF6907" s="54">
        <v>371</v>
      </c>
      <c r="CG6907" s="54">
        <v>1.2350000000000001</v>
      </c>
      <c r="CH6907" s="54">
        <v>1.1779999999999999</v>
      </c>
      <c r="CI6907" s="54">
        <v>0.214</v>
      </c>
      <c r="CJ6907" s="54">
        <v>28</v>
      </c>
      <c r="CK6907" s="54">
        <v>5.9</v>
      </c>
      <c r="CL6907" s="54">
        <v>8.8000000000000003E-4</v>
      </c>
      <c r="CM6907" s="54">
        <v>0.35299999999999998</v>
      </c>
      <c r="CN6907" s="53" t="s">
        <v>38365</v>
      </c>
      <c r="CO6907" s="54">
        <v>10</v>
      </c>
      <c r="CP6907" s="54">
        <v>24</v>
      </c>
      <c r="CQ6907" s="55">
        <f t="shared" si="107"/>
        <v>0.41666666666666669</v>
      </c>
      <c r="CR6907" s="52" t="s">
        <v>28921</v>
      </c>
    </row>
    <row r="6908" spans="81:96">
      <c r="CC6908" s="52">
        <v>6907</v>
      </c>
      <c r="CD6908" s="53" t="s">
        <v>38374</v>
      </c>
      <c r="CE6908" s="53" t="s">
        <v>38375</v>
      </c>
      <c r="CF6908" s="54">
        <v>5378</v>
      </c>
      <c r="CG6908" s="54">
        <v>1.173</v>
      </c>
      <c r="CH6908" s="54">
        <v>1.3420000000000001</v>
      </c>
      <c r="CI6908" s="54">
        <v>0.24299999999999999</v>
      </c>
      <c r="CJ6908" s="54">
        <v>301</v>
      </c>
      <c r="CK6908" s="54" t="s">
        <v>28918</v>
      </c>
      <c r="CL6908" s="54">
        <v>6.7499999999999999E-3</v>
      </c>
      <c r="CM6908" s="54">
        <v>0.372</v>
      </c>
      <c r="CN6908" s="53" t="s">
        <v>38365</v>
      </c>
      <c r="CO6908" s="54">
        <v>11</v>
      </c>
      <c r="CP6908" s="54">
        <v>24</v>
      </c>
      <c r="CQ6908" s="55">
        <f t="shared" si="107"/>
        <v>0.45833333333333331</v>
      </c>
      <c r="CR6908" s="52" t="s">
        <v>28921</v>
      </c>
    </row>
    <row r="6909" spans="81:96">
      <c r="CC6909" s="52">
        <v>6908</v>
      </c>
      <c r="CD6909" s="53" t="s">
        <v>38376</v>
      </c>
      <c r="CE6909" s="53" t="s">
        <v>38377</v>
      </c>
      <c r="CF6909" s="54">
        <v>784</v>
      </c>
      <c r="CG6909" s="54">
        <v>1.048</v>
      </c>
      <c r="CH6909" s="54">
        <v>1.234</v>
      </c>
      <c r="CI6909" s="54">
        <v>0.222</v>
      </c>
      <c r="CJ6909" s="54">
        <v>54</v>
      </c>
      <c r="CK6909" s="54">
        <v>7.8</v>
      </c>
      <c r="CL6909" s="54">
        <v>1.4499999999999999E-3</v>
      </c>
      <c r="CM6909" s="54">
        <v>0.35699999999999998</v>
      </c>
      <c r="CN6909" s="53" t="s">
        <v>38365</v>
      </c>
      <c r="CO6909" s="54">
        <v>12</v>
      </c>
      <c r="CP6909" s="54">
        <v>24</v>
      </c>
      <c r="CQ6909" s="55">
        <f t="shared" si="107"/>
        <v>0.5</v>
      </c>
      <c r="CR6909" s="52" t="s">
        <v>28938</v>
      </c>
    </row>
    <row r="6910" spans="81:96">
      <c r="CC6910" s="52">
        <v>6909</v>
      </c>
      <c r="CD6910" s="53" t="s">
        <v>33366</v>
      </c>
      <c r="CE6910" s="53" t="s">
        <v>33367</v>
      </c>
      <c r="CF6910" s="54">
        <v>355</v>
      </c>
      <c r="CG6910" s="54">
        <v>0.96399999999999997</v>
      </c>
      <c r="CH6910" s="54">
        <v>0.92200000000000004</v>
      </c>
      <c r="CI6910" s="54">
        <v>0.16900000000000001</v>
      </c>
      <c r="CJ6910" s="54">
        <v>89</v>
      </c>
      <c r="CK6910" s="54">
        <v>3.7</v>
      </c>
      <c r="CL6910" s="54">
        <v>8.4000000000000003E-4</v>
      </c>
      <c r="CM6910" s="54">
        <v>0.22800000000000001</v>
      </c>
      <c r="CN6910" s="53" t="s">
        <v>38365</v>
      </c>
      <c r="CO6910" s="54">
        <v>13</v>
      </c>
      <c r="CP6910" s="54">
        <v>24</v>
      </c>
      <c r="CQ6910" s="55">
        <f t="shared" si="107"/>
        <v>0.54166666666666663</v>
      </c>
      <c r="CR6910" s="52" t="s">
        <v>28938</v>
      </c>
    </row>
    <row r="6911" spans="81:96">
      <c r="CC6911" s="52">
        <v>6910</v>
      </c>
      <c r="CD6911" s="53" t="s">
        <v>38378</v>
      </c>
      <c r="CE6911" s="53" t="s">
        <v>38379</v>
      </c>
      <c r="CF6911" s="54">
        <v>252</v>
      </c>
      <c r="CG6911" s="54">
        <v>0.92900000000000005</v>
      </c>
      <c r="CH6911" s="54">
        <v>0.67700000000000005</v>
      </c>
      <c r="CI6911" s="54">
        <v>5.6000000000000001E-2</v>
      </c>
      <c r="CJ6911" s="54">
        <v>36</v>
      </c>
      <c r="CK6911" s="54">
        <v>7.1</v>
      </c>
      <c r="CL6911" s="54">
        <v>4.0000000000000002E-4</v>
      </c>
      <c r="CM6911" s="54">
        <v>0.152</v>
      </c>
      <c r="CN6911" s="53" t="s">
        <v>38365</v>
      </c>
      <c r="CO6911" s="54">
        <v>14</v>
      </c>
      <c r="CP6911" s="54">
        <v>24</v>
      </c>
      <c r="CQ6911" s="55">
        <f t="shared" si="107"/>
        <v>0.58333333333333337</v>
      </c>
      <c r="CR6911" s="52" t="s">
        <v>28938</v>
      </c>
    </row>
    <row r="6912" spans="81:96">
      <c r="CC6912" s="52">
        <v>6911</v>
      </c>
      <c r="CD6912" s="53" t="s">
        <v>38326</v>
      </c>
      <c r="CE6912" s="53" t="s">
        <v>38327</v>
      </c>
      <c r="CF6912" s="54">
        <v>540</v>
      </c>
      <c r="CG6912" s="54">
        <v>0.77300000000000002</v>
      </c>
      <c r="CH6912" s="54">
        <v>0.86199999999999999</v>
      </c>
      <c r="CI6912" s="54">
        <v>0.27400000000000002</v>
      </c>
      <c r="CJ6912" s="54">
        <v>84</v>
      </c>
      <c r="CK6912" s="54">
        <v>5.8</v>
      </c>
      <c r="CL6912" s="54">
        <v>1.3699999999999999E-3</v>
      </c>
      <c r="CM6912" s="54">
        <v>0.29099999999999998</v>
      </c>
      <c r="CN6912" s="53" t="s">
        <v>38365</v>
      </c>
      <c r="CO6912" s="54">
        <v>15</v>
      </c>
      <c r="CP6912" s="54">
        <v>24</v>
      </c>
      <c r="CQ6912" s="55">
        <f t="shared" si="107"/>
        <v>0.625</v>
      </c>
      <c r="CR6912" s="52" t="s">
        <v>28938</v>
      </c>
    </row>
    <row r="6913" spans="81:96">
      <c r="CC6913" s="52">
        <v>6912</v>
      </c>
      <c r="CD6913" s="53" t="s">
        <v>38380</v>
      </c>
      <c r="CE6913" s="53" t="s">
        <v>38381</v>
      </c>
      <c r="CF6913" s="54">
        <v>643</v>
      </c>
      <c r="CG6913" s="54">
        <v>0.72599999999999998</v>
      </c>
      <c r="CH6913" s="54">
        <v>0.78300000000000003</v>
      </c>
      <c r="CI6913" s="54">
        <v>0.246</v>
      </c>
      <c r="CJ6913" s="54">
        <v>69</v>
      </c>
      <c r="CK6913" s="54">
        <v>7.7</v>
      </c>
      <c r="CL6913" s="54">
        <v>7.3999999999999999E-4</v>
      </c>
      <c r="CM6913" s="54">
        <v>0.16300000000000001</v>
      </c>
      <c r="CN6913" s="53" t="s">
        <v>38365</v>
      </c>
      <c r="CO6913" s="54">
        <v>16</v>
      </c>
      <c r="CP6913" s="54">
        <v>24</v>
      </c>
      <c r="CQ6913" s="55">
        <f t="shared" si="107"/>
        <v>0.66666666666666663</v>
      </c>
      <c r="CR6913" s="52" t="s">
        <v>28938</v>
      </c>
    </row>
    <row r="6914" spans="81:96">
      <c r="CC6914" s="52">
        <v>6913</v>
      </c>
      <c r="CD6914" s="53" t="s">
        <v>38382</v>
      </c>
      <c r="CE6914" s="53" t="s">
        <v>38383</v>
      </c>
      <c r="CF6914" s="54">
        <v>580</v>
      </c>
      <c r="CG6914" s="54">
        <v>0.58299999999999996</v>
      </c>
      <c r="CH6914" s="54">
        <v>0.65400000000000003</v>
      </c>
      <c r="CI6914" s="54">
        <v>0.109</v>
      </c>
      <c r="CJ6914" s="54">
        <v>46</v>
      </c>
      <c r="CK6914" s="54">
        <v>8.9</v>
      </c>
      <c r="CL6914" s="54">
        <v>8.7000000000000001E-4</v>
      </c>
      <c r="CM6914" s="54">
        <v>0.17100000000000001</v>
      </c>
      <c r="CN6914" s="53" t="s">
        <v>38365</v>
      </c>
      <c r="CO6914" s="54">
        <v>17</v>
      </c>
      <c r="CP6914" s="54">
        <v>24</v>
      </c>
      <c r="CQ6914" s="55">
        <f t="shared" ref="CQ6914:CQ6977" si="108">CO6914/CP6914</f>
        <v>0.70833333333333337</v>
      </c>
      <c r="CR6914" s="52" t="s">
        <v>28938</v>
      </c>
    </row>
    <row r="6915" spans="81:96">
      <c r="CC6915" s="52">
        <v>6914</v>
      </c>
      <c r="CD6915" s="53" t="s">
        <v>38384</v>
      </c>
      <c r="CE6915" s="53" t="s">
        <v>38385</v>
      </c>
      <c r="CF6915" s="54">
        <v>140</v>
      </c>
      <c r="CG6915" s="54">
        <v>0.51500000000000001</v>
      </c>
      <c r="CH6915" s="54">
        <v>0.47499999999999998</v>
      </c>
      <c r="CI6915" s="54">
        <v>7.0999999999999994E-2</v>
      </c>
      <c r="CJ6915" s="54">
        <v>70</v>
      </c>
      <c r="CK6915" s="54">
        <v>3.5</v>
      </c>
      <c r="CL6915" s="54">
        <v>3.2000000000000003E-4</v>
      </c>
      <c r="CM6915" s="54">
        <v>0.112</v>
      </c>
      <c r="CN6915" s="53" t="s">
        <v>38365</v>
      </c>
      <c r="CO6915" s="54">
        <v>18</v>
      </c>
      <c r="CP6915" s="54">
        <v>24</v>
      </c>
      <c r="CQ6915" s="55">
        <f t="shared" si="108"/>
        <v>0.75</v>
      </c>
      <c r="CR6915" s="52" t="s">
        <v>28953</v>
      </c>
    </row>
    <row r="6916" spans="81:96">
      <c r="CC6916" s="52">
        <v>6915</v>
      </c>
      <c r="CD6916" s="53" t="s">
        <v>33408</v>
      </c>
      <c r="CE6916" s="53" t="s">
        <v>33409</v>
      </c>
      <c r="CF6916" s="54">
        <v>417</v>
      </c>
      <c r="CG6916" s="54">
        <v>0.51</v>
      </c>
      <c r="CH6916" s="54">
        <v>0.45500000000000002</v>
      </c>
      <c r="CI6916" s="54">
        <v>0.27200000000000002</v>
      </c>
      <c r="CJ6916" s="54">
        <v>92</v>
      </c>
      <c r="CK6916" s="54">
        <v>5.5</v>
      </c>
      <c r="CL6916" s="54">
        <v>1.72E-3</v>
      </c>
      <c r="CM6916" s="54">
        <v>0.247</v>
      </c>
      <c r="CN6916" s="53" t="s">
        <v>38365</v>
      </c>
      <c r="CO6916" s="54">
        <v>19</v>
      </c>
      <c r="CP6916" s="54">
        <v>24</v>
      </c>
      <c r="CQ6916" s="55">
        <f t="shared" si="108"/>
        <v>0.79166666666666663</v>
      </c>
      <c r="CR6916" s="52" t="s">
        <v>28953</v>
      </c>
    </row>
    <row r="6917" spans="81:96">
      <c r="CC6917" s="52">
        <v>6916</v>
      </c>
      <c r="CD6917" s="53" t="s">
        <v>38386</v>
      </c>
      <c r="CE6917" s="53" t="s">
        <v>38387</v>
      </c>
      <c r="CF6917" s="54">
        <v>838</v>
      </c>
      <c r="CG6917" s="54">
        <v>0.47299999999999998</v>
      </c>
      <c r="CH6917" s="54">
        <v>0.57499999999999996</v>
      </c>
      <c r="CI6917" s="54">
        <v>0.156</v>
      </c>
      <c r="CJ6917" s="54">
        <v>77</v>
      </c>
      <c r="CK6917" s="54" t="s">
        <v>28918</v>
      </c>
      <c r="CL6917" s="54">
        <v>7.2999999999999996E-4</v>
      </c>
      <c r="CM6917" s="54">
        <v>0.153</v>
      </c>
      <c r="CN6917" s="53" t="s">
        <v>38365</v>
      </c>
      <c r="CO6917" s="54">
        <v>20</v>
      </c>
      <c r="CP6917" s="54">
        <v>24</v>
      </c>
      <c r="CQ6917" s="55">
        <f t="shared" si="108"/>
        <v>0.83333333333333337</v>
      </c>
      <c r="CR6917" s="52" t="s">
        <v>28953</v>
      </c>
    </row>
    <row r="6918" spans="81:96">
      <c r="CC6918" s="52">
        <v>6917</v>
      </c>
      <c r="CD6918" s="53" t="s">
        <v>38388</v>
      </c>
      <c r="CE6918" s="53" t="s">
        <v>38389</v>
      </c>
      <c r="CF6918" s="54">
        <v>40</v>
      </c>
      <c r="CG6918" s="54">
        <v>0.45200000000000001</v>
      </c>
      <c r="CH6918" s="54">
        <v>0.30099999999999999</v>
      </c>
      <c r="CI6918" s="54">
        <v>0</v>
      </c>
      <c r="CJ6918" s="54">
        <v>16</v>
      </c>
      <c r="CK6918" s="54"/>
      <c r="CL6918" s="54">
        <v>6.9999999999999994E-5</v>
      </c>
      <c r="CM6918" s="54">
        <v>5.8000000000000003E-2</v>
      </c>
      <c r="CN6918" s="53" t="s">
        <v>38365</v>
      </c>
      <c r="CO6918" s="54">
        <v>21</v>
      </c>
      <c r="CP6918" s="54">
        <v>24</v>
      </c>
      <c r="CQ6918" s="55">
        <f t="shared" si="108"/>
        <v>0.875</v>
      </c>
      <c r="CR6918" s="52" t="s">
        <v>28953</v>
      </c>
    </row>
    <row r="6919" spans="81:96">
      <c r="CC6919" s="52">
        <v>6918</v>
      </c>
      <c r="CD6919" s="53" t="s">
        <v>33418</v>
      </c>
      <c r="CE6919" s="53" t="s">
        <v>33419</v>
      </c>
      <c r="CF6919" s="54">
        <v>92</v>
      </c>
      <c r="CG6919" s="54">
        <v>0.30399999999999999</v>
      </c>
      <c r="CH6919" s="54">
        <v>0.32400000000000001</v>
      </c>
      <c r="CI6919" s="54">
        <v>0.14299999999999999</v>
      </c>
      <c r="CJ6919" s="54">
        <v>42</v>
      </c>
      <c r="CK6919" s="54"/>
      <c r="CL6919" s="54">
        <v>2.4000000000000001E-4</v>
      </c>
      <c r="CM6919" s="54">
        <v>7.0999999999999994E-2</v>
      </c>
      <c r="CN6919" s="53" t="s">
        <v>38365</v>
      </c>
      <c r="CO6919" s="54">
        <v>22</v>
      </c>
      <c r="CP6919" s="54">
        <v>24</v>
      </c>
      <c r="CQ6919" s="55">
        <f t="shared" si="108"/>
        <v>0.91666666666666663</v>
      </c>
      <c r="CR6919" s="52" t="s">
        <v>28953</v>
      </c>
    </row>
    <row r="6920" spans="81:96">
      <c r="CC6920" s="52">
        <v>6919</v>
      </c>
      <c r="CD6920" s="53" t="s">
        <v>38344</v>
      </c>
      <c r="CE6920" s="53" t="s">
        <v>38345</v>
      </c>
      <c r="CF6920" s="54">
        <v>335</v>
      </c>
      <c r="CG6920" s="54">
        <v>0.27100000000000002</v>
      </c>
      <c r="CH6920" s="54">
        <v>0.311</v>
      </c>
      <c r="CI6920" s="54">
        <v>4.2999999999999997E-2</v>
      </c>
      <c r="CJ6920" s="54">
        <v>117</v>
      </c>
      <c r="CK6920" s="54">
        <v>6.7</v>
      </c>
      <c r="CL6920" s="54">
        <v>4.6000000000000001E-4</v>
      </c>
      <c r="CM6920" s="54">
        <v>6.7000000000000004E-2</v>
      </c>
      <c r="CN6920" s="53" t="s">
        <v>38365</v>
      </c>
      <c r="CO6920" s="54">
        <v>23</v>
      </c>
      <c r="CP6920" s="54">
        <v>24</v>
      </c>
      <c r="CQ6920" s="55">
        <f t="shared" si="108"/>
        <v>0.95833333333333337</v>
      </c>
      <c r="CR6920" s="52" t="s">
        <v>28953</v>
      </c>
    </row>
    <row r="6921" spans="81:96">
      <c r="CC6921" s="52">
        <v>6920</v>
      </c>
      <c r="CD6921" s="53" t="s">
        <v>38390</v>
      </c>
      <c r="CE6921" s="53" t="s">
        <v>38391</v>
      </c>
      <c r="CF6921" s="54">
        <v>114</v>
      </c>
      <c r="CG6921" s="54">
        <v>0.27</v>
      </c>
      <c r="CH6921" s="54">
        <v>0.41899999999999998</v>
      </c>
      <c r="CI6921" s="54">
        <v>0</v>
      </c>
      <c r="CJ6921" s="54">
        <v>19</v>
      </c>
      <c r="CK6921" s="54">
        <v>7.3</v>
      </c>
      <c r="CL6921" s="54">
        <v>1.2999999999999999E-4</v>
      </c>
      <c r="CM6921" s="54">
        <v>7.4999999999999997E-2</v>
      </c>
      <c r="CN6921" s="53" t="s">
        <v>38365</v>
      </c>
      <c r="CO6921" s="54">
        <v>24</v>
      </c>
      <c r="CP6921" s="54">
        <v>24</v>
      </c>
      <c r="CQ6921" s="55">
        <f t="shared" si="108"/>
        <v>1</v>
      </c>
      <c r="CR6921" s="52" t="s">
        <v>28953</v>
      </c>
    </row>
    <row r="6922" spans="81:96">
      <c r="CC6922" s="52">
        <v>6921</v>
      </c>
      <c r="CD6922" s="53" t="s">
        <v>31896</v>
      </c>
      <c r="CE6922" s="53" t="s">
        <v>31897</v>
      </c>
      <c r="CF6922" s="54">
        <v>64622</v>
      </c>
      <c r="CG6922" s="54">
        <v>36.503</v>
      </c>
      <c r="CH6922" s="54">
        <v>44.045999999999999</v>
      </c>
      <c r="CI6922" s="54">
        <v>7.242</v>
      </c>
      <c r="CJ6922" s="54">
        <v>153</v>
      </c>
      <c r="CK6922" s="54">
        <v>6.1</v>
      </c>
      <c r="CL6922" s="54">
        <v>0.19755</v>
      </c>
      <c r="CM6922" s="54">
        <v>17.850000000000001</v>
      </c>
      <c r="CN6922" s="53" t="s">
        <v>38392</v>
      </c>
      <c r="CO6922" s="54">
        <v>1</v>
      </c>
      <c r="CP6922" s="54">
        <v>260</v>
      </c>
      <c r="CQ6922" s="55">
        <f t="shared" si="108"/>
        <v>3.8461538461538464E-3</v>
      </c>
      <c r="CR6922" s="52" t="s">
        <v>28907</v>
      </c>
    </row>
    <row r="6923" spans="81:96">
      <c r="CC6923" s="52">
        <v>6922</v>
      </c>
      <c r="CD6923" s="53" t="s">
        <v>38393</v>
      </c>
      <c r="CE6923" s="53" t="s">
        <v>38394</v>
      </c>
      <c r="CF6923" s="54">
        <v>34387</v>
      </c>
      <c r="CG6923" s="54">
        <v>34.048000000000002</v>
      </c>
      <c r="CH6923" s="54">
        <v>37.600999999999999</v>
      </c>
      <c r="CI6923" s="54">
        <v>6.8940000000000001</v>
      </c>
      <c r="CJ6923" s="54">
        <v>142</v>
      </c>
      <c r="CK6923" s="54">
        <v>4.5</v>
      </c>
      <c r="CL6923" s="54">
        <v>0.15276000000000001</v>
      </c>
      <c r="CM6923" s="54">
        <v>15.467000000000001</v>
      </c>
      <c r="CN6923" s="53" t="s">
        <v>38392</v>
      </c>
      <c r="CO6923" s="54">
        <v>2</v>
      </c>
      <c r="CP6923" s="54">
        <v>260</v>
      </c>
      <c r="CQ6923" s="55">
        <f t="shared" si="108"/>
        <v>7.6923076923076927E-3</v>
      </c>
      <c r="CR6923" s="52" t="s">
        <v>28907</v>
      </c>
    </row>
    <row r="6924" spans="81:96">
      <c r="CC6924" s="52">
        <v>6923</v>
      </c>
      <c r="CD6924" s="53" t="s">
        <v>38395</v>
      </c>
      <c r="CE6924" s="53" t="s">
        <v>38396</v>
      </c>
      <c r="CF6924" s="54">
        <v>8475</v>
      </c>
      <c r="CG6924" s="54">
        <v>27.417000000000002</v>
      </c>
      <c r="CH6924" s="54">
        <v>29.065000000000001</v>
      </c>
      <c r="CI6924" s="54">
        <v>8.0869999999999997</v>
      </c>
      <c r="CJ6924" s="54">
        <v>23</v>
      </c>
      <c r="CK6924" s="54">
        <v>7.6</v>
      </c>
      <c r="CL6924" s="54">
        <v>1.5559999999999999E-2</v>
      </c>
      <c r="CM6924" s="54">
        <v>9.0739999999999998</v>
      </c>
      <c r="CN6924" s="53" t="s">
        <v>38392</v>
      </c>
      <c r="CO6924" s="54">
        <v>3</v>
      </c>
      <c r="CP6924" s="54">
        <v>260</v>
      </c>
      <c r="CQ6924" s="55">
        <f t="shared" si="108"/>
        <v>1.1538461538461539E-2</v>
      </c>
      <c r="CR6924" s="52" t="s">
        <v>28907</v>
      </c>
    </row>
    <row r="6925" spans="81:96">
      <c r="CC6925" s="52">
        <v>6924</v>
      </c>
      <c r="CD6925" s="53" t="s">
        <v>31595</v>
      </c>
      <c r="CE6925" s="53" t="s">
        <v>31596</v>
      </c>
      <c r="CF6925" s="54">
        <v>128805</v>
      </c>
      <c r="CG6925" s="54">
        <v>17.492999999999999</v>
      </c>
      <c r="CH6925" s="54">
        <v>18.172000000000001</v>
      </c>
      <c r="CI6925" s="54">
        <v>3.4409999999999998</v>
      </c>
      <c r="CJ6925" s="54">
        <v>966</v>
      </c>
      <c r="CK6925" s="54">
        <v>5</v>
      </c>
      <c r="CL6925" s="54">
        <v>0.29955999999999999</v>
      </c>
      <c r="CM6925" s="54">
        <v>4.75</v>
      </c>
      <c r="CN6925" s="53" t="s">
        <v>38392</v>
      </c>
      <c r="CO6925" s="54">
        <v>4</v>
      </c>
      <c r="CP6925" s="54">
        <v>260</v>
      </c>
      <c r="CQ6925" s="55">
        <f t="shared" si="108"/>
        <v>1.5384615384615385E-2</v>
      </c>
      <c r="CR6925" s="52" t="s">
        <v>28907</v>
      </c>
    </row>
    <row r="6926" spans="81:96">
      <c r="CC6926" s="52">
        <v>6925</v>
      </c>
      <c r="CD6926" s="53" t="s">
        <v>31901</v>
      </c>
      <c r="CE6926" s="53" t="s">
        <v>31902</v>
      </c>
      <c r="CF6926" s="54">
        <v>10129</v>
      </c>
      <c r="CG6926" s="54">
        <v>16.146000000000001</v>
      </c>
      <c r="CH6926" s="54">
        <v>16.581</v>
      </c>
      <c r="CI6926" s="54">
        <v>3.266</v>
      </c>
      <c r="CJ6926" s="54">
        <v>312</v>
      </c>
      <c r="CK6926" s="54">
        <v>2.4</v>
      </c>
      <c r="CL6926" s="54">
        <v>3.7510000000000002E-2</v>
      </c>
      <c r="CM6926" s="54">
        <v>4.343</v>
      </c>
      <c r="CN6926" s="53" t="s">
        <v>38392</v>
      </c>
      <c r="CO6926" s="54">
        <v>5</v>
      </c>
      <c r="CP6926" s="54">
        <v>260</v>
      </c>
      <c r="CQ6926" s="55">
        <f t="shared" si="108"/>
        <v>1.9230769230769232E-2</v>
      </c>
      <c r="CR6926" s="52" t="s">
        <v>28907</v>
      </c>
    </row>
    <row r="6927" spans="81:96">
      <c r="CC6927" s="52">
        <v>6926</v>
      </c>
      <c r="CD6927" s="53" t="s">
        <v>38397</v>
      </c>
      <c r="CE6927" s="53" t="s">
        <v>38398</v>
      </c>
      <c r="CF6927" s="54">
        <v>5625</v>
      </c>
      <c r="CG6927" s="54">
        <v>15.5</v>
      </c>
      <c r="CH6927" s="54">
        <v>21.675999999999998</v>
      </c>
      <c r="CI6927" s="54">
        <v>6.9169999999999998</v>
      </c>
      <c r="CJ6927" s="54">
        <v>12</v>
      </c>
      <c r="CK6927" s="54">
        <v>10</v>
      </c>
      <c r="CL6927" s="54">
        <v>7.3099999999999997E-3</v>
      </c>
      <c r="CM6927" s="54">
        <v>6.4880000000000004</v>
      </c>
      <c r="CN6927" s="53" t="s">
        <v>38392</v>
      </c>
      <c r="CO6927" s="54">
        <v>6</v>
      </c>
      <c r="CP6927" s="54">
        <v>260</v>
      </c>
      <c r="CQ6927" s="55">
        <f t="shared" si="108"/>
        <v>2.3076923076923078E-2</v>
      </c>
      <c r="CR6927" s="52" t="s">
        <v>28907</v>
      </c>
    </row>
    <row r="6928" spans="81:96">
      <c r="CC6928" s="52">
        <v>6927</v>
      </c>
      <c r="CD6928" s="53" t="s">
        <v>31597</v>
      </c>
      <c r="CE6928" s="53" t="s">
        <v>31598</v>
      </c>
      <c r="CF6928" s="54">
        <v>4770</v>
      </c>
      <c r="CG6928" s="54">
        <v>15</v>
      </c>
      <c r="CH6928" s="54">
        <v>20.088999999999999</v>
      </c>
      <c r="CI6928" s="54">
        <v>1.2</v>
      </c>
      <c r="CJ6928" s="54">
        <v>35</v>
      </c>
      <c r="CK6928" s="54">
        <v>4.0999999999999996</v>
      </c>
      <c r="CL6928" s="54">
        <v>1.6250000000000001E-2</v>
      </c>
      <c r="CM6928" s="54">
        <v>5.359</v>
      </c>
      <c r="CN6928" s="53" t="s">
        <v>38392</v>
      </c>
      <c r="CO6928" s="54">
        <v>7</v>
      </c>
      <c r="CP6928" s="54">
        <v>260</v>
      </c>
      <c r="CQ6928" s="55">
        <f t="shared" si="108"/>
        <v>2.6923076923076925E-2</v>
      </c>
      <c r="CR6928" s="52" t="s">
        <v>28907</v>
      </c>
    </row>
    <row r="6929" spans="81:96">
      <c r="CC6929" s="52">
        <v>6928</v>
      </c>
      <c r="CD6929" s="53" t="s">
        <v>38399</v>
      </c>
      <c r="CE6929" s="53" t="s">
        <v>38400</v>
      </c>
      <c r="CF6929" s="54">
        <v>5339</v>
      </c>
      <c r="CG6929" s="54">
        <v>14.106999999999999</v>
      </c>
      <c r="CH6929" s="54">
        <v>9.9309999999999992</v>
      </c>
      <c r="CI6929" s="54">
        <v>2.0710000000000002</v>
      </c>
      <c r="CJ6929" s="54">
        <v>42</v>
      </c>
      <c r="CK6929" s="54">
        <v>6.2</v>
      </c>
      <c r="CL6929" s="54">
        <v>1.244E-2</v>
      </c>
      <c r="CM6929" s="54">
        <v>3.1579999999999999</v>
      </c>
      <c r="CN6929" s="53" t="s">
        <v>38392</v>
      </c>
      <c r="CO6929" s="54">
        <v>8</v>
      </c>
      <c r="CP6929" s="54">
        <v>260</v>
      </c>
      <c r="CQ6929" s="55">
        <f t="shared" si="108"/>
        <v>3.0769230769230771E-2</v>
      </c>
      <c r="CR6929" s="52" t="s">
        <v>28907</v>
      </c>
    </row>
    <row r="6930" spans="81:96">
      <c r="CC6930" s="52">
        <v>6929</v>
      </c>
      <c r="CD6930" s="53" t="s">
        <v>31599</v>
      </c>
      <c r="CE6930" s="53" t="s">
        <v>31600</v>
      </c>
      <c r="CF6930" s="54">
        <v>118534</v>
      </c>
      <c r="CG6930" s="54">
        <v>13.592000000000001</v>
      </c>
      <c r="CH6930" s="54">
        <v>14.887</v>
      </c>
      <c r="CI6930" s="54">
        <v>2.552</v>
      </c>
      <c r="CJ6930" s="54">
        <v>1103</v>
      </c>
      <c r="CK6930" s="54">
        <v>4.9000000000000004</v>
      </c>
      <c r="CL6930" s="54">
        <v>0.36396000000000001</v>
      </c>
      <c r="CM6930" s="54">
        <v>4.8890000000000002</v>
      </c>
      <c r="CN6930" s="53" t="s">
        <v>38392</v>
      </c>
      <c r="CO6930" s="54">
        <v>9</v>
      </c>
      <c r="CP6930" s="54">
        <v>260</v>
      </c>
      <c r="CQ6930" s="55">
        <f t="shared" si="108"/>
        <v>3.4615384615384617E-2</v>
      </c>
      <c r="CR6930" s="52" t="s">
        <v>28907</v>
      </c>
    </row>
    <row r="6931" spans="81:96">
      <c r="CC6931" s="52">
        <v>6930</v>
      </c>
      <c r="CD6931" s="53" t="s">
        <v>31601</v>
      </c>
      <c r="CE6931" s="53" t="s">
        <v>31602</v>
      </c>
      <c r="CF6931" s="54">
        <v>78579</v>
      </c>
      <c r="CG6931" s="54">
        <v>12.881</v>
      </c>
      <c r="CH6931" s="54">
        <v>14.412000000000001</v>
      </c>
      <c r="CI6931" s="54">
        <v>2.2160000000000002</v>
      </c>
      <c r="CJ6931" s="54">
        <v>1328</v>
      </c>
      <c r="CK6931" s="54">
        <v>3.4</v>
      </c>
      <c r="CL6931" s="54">
        <v>0.31020999999999999</v>
      </c>
      <c r="CM6931" s="54">
        <v>3.9790000000000001</v>
      </c>
      <c r="CN6931" s="53" t="s">
        <v>38392</v>
      </c>
      <c r="CO6931" s="54">
        <v>10</v>
      </c>
      <c r="CP6931" s="54">
        <v>260</v>
      </c>
      <c r="CQ6931" s="55">
        <f t="shared" si="108"/>
        <v>3.8461538461538464E-2</v>
      </c>
      <c r="CR6931" s="52" t="s">
        <v>28907</v>
      </c>
    </row>
    <row r="6932" spans="81:96">
      <c r="CC6932" s="52">
        <v>6931</v>
      </c>
      <c r="CD6932" s="53" t="s">
        <v>38401</v>
      </c>
      <c r="CE6932" s="53" t="s">
        <v>38402</v>
      </c>
      <c r="CF6932" s="54">
        <v>6481</v>
      </c>
      <c r="CG6932" s="54">
        <v>11.853999999999999</v>
      </c>
      <c r="CH6932" s="54">
        <v>17.97</v>
      </c>
      <c r="CI6932" s="54">
        <v>2.278</v>
      </c>
      <c r="CJ6932" s="54">
        <v>18</v>
      </c>
      <c r="CK6932" s="54" t="s">
        <v>28918</v>
      </c>
      <c r="CL6932" s="54">
        <v>1.1140000000000001E-2</v>
      </c>
      <c r="CM6932" s="54">
        <v>7.0860000000000003</v>
      </c>
      <c r="CN6932" s="53" t="s">
        <v>38392</v>
      </c>
      <c r="CO6932" s="54">
        <v>11</v>
      </c>
      <c r="CP6932" s="54">
        <v>260</v>
      </c>
      <c r="CQ6932" s="55">
        <f t="shared" si="108"/>
        <v>4.230769230769231E-2</v>
      </c>
      <c r="CR6932" s="52" t="s">
        <v>28907</v>
      </c>
    </row>
    <row r="6933" spans="81:96">
      <c r="CC6933" s="52">
        <v>6932</v>
      </c>
      <c r="CD6933" s="53" t="s">
        <v>31607</v>
      </c>
      <c r="CE6933" s="53" t="s">
        <v>31608</v>
      </c>
      <c r="CF6933" s="54">
        <v>51895</v>
      </c>
      <c r="CG6933" s="54">
        <v>11.805</v>
      </c>
      <c r="CH6933" s="54">
        <v>12.311</v>
      </c>
      <c r="CI6933" s="54">
        <v>2.234</v>
      </c>
      <c r="CJ6933" s="54">
        <v>813</v>
      </c>
      <c r="CK6933" s="54">
        <v>4.5999999999999996</v>
      </c>
      <c r="CL6933" s="54">
        <v>0.13186</v>
      </c>
      <c r="CM6933" s="54">
        <v>3.12</v>
      </c>
      <c r="CN6933" s="53" t="s">
        <v>38392</v>
      </c>
      <c r="CO6933" s="54">
        <v>12</v>
      </c>
      <c r="CP6933" s="54">
        <v>260</v>
      </c>
      <c r="CQ6933" s="55">
        <f t="shared" si="108"/>
        <v>4.6153846153846156E-2</v>
      </c>
      <c r="CR6933" s="52" t="s">
        <v>28907</v>
      </c>
    </row>
    <row r="6934" spans="81:96">
      <c r="CC6934" s="52">
        <v>6933</v>
      </c>
      <c r="CD6934" s="53" t="s">
        <v>31907</v>
      </c>
      <c r="CE6934" s="53" t="s">
        <v>31908</v>
      </c>
      <c r="CF6934" s="54">
        <v>2755</v>
      </c>
      <c r="CG6934" s="54">
        <v>10.324999999999999</v>
      </c>
      <c r="CH6934" s="54">
        <v>10.355</v>
      </c>
      <c r="CI6934" s="54">
        <v>1.611</v>
      </c>
      <c r="CJ6934" s="54">
        <v>221</v>
      </c>
      <c r="CK6934" s="54">
        <v>1.8</v>
      </c>
      <c r="CL6934" s="54">
        <v>8.26E-3</v>
      </c>
      <c r="CM6934" s="54">
        <v>2.2519999999999998</v>
      </c>
      <c r="CN6934" s="53" t="s">
        <v>38392</v>
      </c>
      <c r="CO6934" s="54">
        <v>13</v>
      </c>
      <c r="CP6934" s="54">
        <v>260</v>
      </c>
      <c r="CQ6934" s="55">
        <f t="shared" si="108"/>
        <v>0.05</v>
      </c>
      <c r="CR6934" s="52" t="s">
        <v>28907</v>
      </c>
    </row>
    <row r="6935" spans="81:96">
      <c r="CC6935" s="52">
        <v>6934</v>
      </c>
      <c r="CD6935" s="53" t="s">
        <v>38403</v>
      </c>
      <c r="CE6935" s="53" t="s">
        <v>38404</v>
      </c>
      <c r="CF6935" s="54">
        <v>1145</v>
      </c>
      <c r="CG6935" s="54">
        <v>10.118</v>
      </c>
      <c r="CH6935" s="54">
        <v>11.347</v>
      </c>
      <c r="CI6935" s="54">
        <v>1.016</v>
      </c>
      <c r="CJ6935" s="54">
        <v>62</v>
      </c>
      <c r="CK6935" s="54">
        <v>2.6</v>
      </c>
      <c r="CL6935" s="54">
        <v>5.0899999999999999E-3</v>
      </c>
      <c r="CM6935" s="54">
        <v>3.3769999999999998</v>
      </c>
      <c r="CN6935" s="53" t="s">
        <v>38392</v>
      </c>
      <c r="CO6935" s="54">
        <v>14</v>
      </c>
      <c r="CP6935" s="54">
        <v>260</v>
      </c>
      <c r="CQ6935" s="55">
        <f t="shared" si="108"/>
        <v>5.3846153846153849E-2</v>
      </c>
      <c r="CR6935" s="52" t="s">
        <v>28907</v>
      </c>
    </row>
    <row r="6936" spans="81:96">
      <c r="CC6936" s="52">
        <v>6935</v>
      </c>
      <c r="CD6936" s="53" t="s">
        <v>38405</v>
      </c>
      <c r="CE6936" s="53" t="s">
        <v>38406</v>
      </c>
      <c r="CF6936" s="54">
        <v>2949</v>
      </c>
      <c r="CG6936" s="54">
        <v>8.5</v>
      </c>
      <c r="CH6936" s="54">
        <v>10.62</v>
      </c>
      <c r="CI6936" s="54">
        <v>1.2629999999999999</v>
      </c>
      <c r="CJ6936" s="54">
        <v>19</v>
      </c>
      <c r="CK6936" s="54" t="s">
        <v>28918</v>
      </c>
      <c r="CL6936" s="54">
        <v>4.0800000000000003E-3</v>
      </c>
      <c r="CM6936" s="54">
        <v>3.6179999999999999</v>
      </c>
      <c r="CN6936" s="53" t="s">
        <v>38392</v>
      </c>
      <c r="CO6936" s="54">
        <v>15</v>
      </c>
      <c r="CP6936" s="54">
        <v>260</v>
      </c>
      <c r="CQ6936" s="55">
        <f t="shared" si="108"/>
        <v>5.7692307692307696E-2</v>
      </c>
      <c r="CR6936" s="52" t="s">
        <v>28907</v>
      </c>
    </row>
    <row r="6937" spans="81:96">
      <c r="CC6937" s="52">
        <v>6936</v>
      </c>
      <c r="CD6937" s="53" t="s">
        <v>31613</v>
      </c>
      <c r="CE6937" s="53" t="s">
        <v>31614</v>
      </c>
      <c r="CF6937" s="54">
        <v>26638</v>
      </c>
      <c r="CG6937" s="54">
        <v>8.3680000000000003</v>
      </c>
      <c r="CH6937" s="54">
        <v>8.6460000000000008</v>
      </c>
      <c r="CI6937" s="54">
        <v>1.704</v>
      </c>
      <c r="CJ6937" s="54">
        <v>581</v>
      </c>
      <c r="CK6937" s="54">
        <v>4.3</v>
      </c>
      <c r="CL6937" s="54">
        <v>7.671E-2</v>
      </c>
      <c r="CM6937" s="54">
        <v>2.254</v>
      </c>
      <c r="CN6937" s="53" t="s">
        <v>38392</v>
      </c>
      <c r="CO6937" s="54">
        <v>16</v>
      </c>
      <c r="CP6937" s="54">
        <v>260</v>
      </c>
      <c r="CQ6937" s="55">
        <f t="shared" si="108"/>
        <v>6.1538461538461542E-2</v>
      </c>
      <c r="CR6937" s="52" t="s">
        <v>28907</v>
      </c>
    </row>
    <row r="6938" spans="81:96">
      <c r="CC6938" s="52">
        <v>6937</v>
      </c>
      <c r="CD6938" s="53" t="s">
        <v>31915</v>
      </c>
      <c r="CE6938" s="53" t="s">
        <v>31916</v>
      </c>
      <c r="CF6938" s="54">
        <v>86283</v>
      </c>
      <c r="CG6938" s="54">
        <v>8.3539999999999992</v>
      </c>
      <c r="CH6938" s="54">
        <v>9.2100000000000009</v>
      </c>
      <c r="CI6938" s="54">
        <v>2.0779999999999998</v>
      </c>
      <c r="CJ6938" s="54">
        <v>841</v>
      </c>
      <c r="CK6938" s="54">
        <v>7.3</v>
      </c>
      <c r="CL6938" s="54">
        <v>0.12128</v>
      </c>
      <c r="CM6938" s="54">
        <v>2.2000000000000002</v>
      </c>
      <c r="CN6938" s="53" t="s">
        <v>38392</v>
      </c>
      <c r="CO6938" s="54">
        <v>17</v>
      </c>
      <c r="CP6938" s="54">
        <v>260</v>
      </c>
      <c r="CQ6938" s="55">
        <f t="shared" si="108"/>
        <v>6.5384615384615388E-2</v>
      </c>
      <c r="CR6938" s="52" t="s">
        <v>28907</v>
      </c>
    </row>
    <row r="6939" spans="81:96">
      <c r="CC6939" s="52">
        <v>6938</v>
      </c>
      <c r="CD6939" s="53" t="s">
        <v>34387</v>
      </c>
      <c r="CE6939" s="53" t="s">
        <v>34388</v>
      </c>
      <c r="CF6939" s="54">
        <v>7188</v>
      </c>
      <c r="CG6939" s="54">
        <v>7.5839999999999996</v>
      </c>
      <c r="CH6939" s="54">
        <v>7.6239999999999997</v>
      </c>
      <c r="CI6939" s="54">
        <v>3.1160000000000001</v>
      </c>
      <c r="CJ6939" s="54">
        <v>129</v>
      </c>
      <c r="CK6939" s="54">
        <v>4.0999999999999996</v>
      </c>
      <c r="CL6939" s="54">
        <v>1.685E-2</v>
      </c>
      <c r="CM6939" s="54">
        <v>2.109</v>
      </c>
      <c r="CN6939" s="53" t="s">
        <v>38392</v>
      </c>
      <c r="CO6939" s="54">
        <v>18</v>
      </c>
      <c r="CP6939" s="54">
        <v>260</v>
      </c>
      <c r="CQ6939" s="55">
        <f t="shared" si="108"/>
        <v>6.9230769230769235E-2</v>
      </c>
      <c r="CR6939" s="52" t="s">
        <v>28907</v>
      </c>
    </row>
    <row r="6940" spans="81:96">
      <c r="CC6940" s="52">
        <v>6939</v>
      </c>
      <c r="CD6940" s="53" t="s">
        <v>31919</v>
      </c>
      <c r="CE6940" s="53" t="s">
        <v>31920</v>
      </c>
      <c r="CF6940" s="54">
        <v>20052</v>
      </c>
      <c r="CG6940" s="54">
        <v>7.4580000000000002</v>
      </c>
      <c r="CH6940" s="54">
        <v>7.5359999999999996</v>
      </c>
      <c r="CI6940" s="54">
        <v>2.0169999999999999</v>
      </c>
      <c r="CJ6940" s="54">
        <v>689</v>
      </c>
      <c r="CK6940" s="54">
        <v>2.8</v>
      </c>
      <c r="CL6940" s="54">
        <v>9.5240000000000005E-2</v>
      </c>
      <c r="CM6940" s="54">
        <v>2.4249999999999998</v>
      </c>
      <c r="CN6940" s="53" t="s">
        <v>38392</v>
      </c>
      <c r="CO6940" s="54">
        <v>19</v>
      </c>
      <c r="CP6940" s="54">
        <v>260</v>
      </c>
      <c r="CQ6940" s="55">
        <f t="shared" si="108"/>
        <v>7.3076923076923081E-2</v>
      </c>
      <c r="CR6940" s="52" t="s">
        <v>28907</v>
      </c>
    </row>
    <row r="6941" spans="81:96">
      <c r="CC6941" s="52">
        <v>6940</v>
      </c>
      <c r="CD6941" s="53" t="s">
        <v>26629</v>
      </c>
      <c r="CE6941" s="53" t="s">
        <v>26627</v>
      </c>
      <c r="CF6941" s="54">
        <v>18266</v>
      </c>
      <c r="CG6941" s="54">
        <v>7.4429999999999996</v>
      </c>
      <c r="CH6941" s="54">
        <v>7.4489999999999998</v>
      </c>
      <c r="CI6941" s="54">
        <v>1.59</v>
      </c>
      <c r="CJ6941" s="54">
        <v>2499</v>
      </c>
      <c r="CK6941" s="54">
        <v>1.4</v>
      </c>
      <c r="CL6941" s="54">
        <v>4.4319999999999998E-2</v>
      </c>
      <c r="CM6941" s="54">
        <v>1.4570000000000001</v>
      </c>
      <c r="CN6941" s="53" t="s">
        <v>38392</v>
      </c>
      <c r="CO6941" s="54">
        <v>20</v>
      </c>
      <c r="CP6941" s="54">
        <v>260</v>
      </c>
      <c r="CQ6941" s="55">
        <f t="shared" si="108"/>
        <v>7.6923076923076927E-2</v>
      </c>
      <c r="CR6941" s="52" t="s">
        <v>28907</v>
      </c>
    </row>
    <row r="6942" spans="81:96">
      <c r="CC6942" s="52">
        <v>6941</v>
      </c>
      <c r="CD6942" s="53" t="s">
        <v>25751</v>
      </c>
      <c r="CE6942" s="53" t="s">
        <v>25755</v>
      </c>
      <c r="CF6942" s="54">
        <v>30888</v>
      </c>
      <c r="CG6942" s="54">
        <v>7.3940000000000001</v>
      </c>
      <c r="CH6942" s="54">
        <v>7.7619999999999996</v>
      </c>
      <c r="CI6942" s="54">
        <v>1.4990000000000001</v>
      </c>
      <c r="CJ6942" s="54">
        <v>1840</v>
      </c>
      <c r="CK6942" s="54">
        <v>2.2000000000000002</v>
      </c>
      <c r="CL6942" s="54">
        <v>0.10001</v>
      </c>
      <c r="CM6942" s="54">
        <v>1.74</v>
      </c>
      <c r="CN6942" s="53" t="s">
        <v>38392</v>
      </c>
      <c r="CO6942" s="54">
        <v>21</v>
      </c>
      <c r="CP6942" s="54">
        <v>260</v>
      </c>
      <c r="CQ6942" s="55">
        <f t="shared" si="108"/>
        <v>8.0769230769230774E-2</v>
      </c>
      <c r="CR6942" s="52" t="s">
        <v>28907</v>
      </c>
    </row>
    <row r="6943" spans="81:96">
      <c r="CC6943" s="52">
        <v>6942</v>
      </c>
      <c r="CD6943" s="53" t="s">
        <v>31927</v>
      </c>
      <c r="CE6943" s="53" t="s">
        <v>31928</v>
      </c>
      <c r="CF6943" s="54">
        <v>5222</v>
      </c>
      <c r="CG6943" s="54">
        <v>7.01</v>
      </c>
      <c r="CH6943" s="54">
        <v>8.3870000000000005</v>
      </c>
      <c r="CI6943" s="54">
        <v>1.3740000000000001</v>
      </c>
      <c r="CJ6943" s="54">
        <v>174</v>
      </c>
      <c r="CK6943" s="54">
        <v>3.9</v>
      </c>
      <c r="CL6943" s="54">
        <v>1.7409999999999998E-2</v>
      </c>
      <c r="CM6943" s="54">
        <v>2.133</v>
      </c>
      <c r="CN6943" s="53" t="s">
        <v>38392</v>
      </c>
      <c r="CO6943" s="54">
        <v>22</v>
      </c>
      <c r="CP6943" s="54">
        <v>260</v>
      </c>
      <c r="CQ6943" s="55">
        <f t="shared" si="108"/>
        <v>8.461538461538462E-2</v>
      </c>
      <c r="CR6943" s="52" t="s">
        <v>28907</v>
      </c>
    </row>
    <row r="6944" spans="81:96">
      <c r="CC6944" s="52">
        <v>6943</v>
      </c>
      <c r="CD6944" s="53" t="s">
        <v>2312</v>
      </c>
      <c r="CE6944" s="53" t="s">
        <v>2311</v>
      </c>
      <c r="CF6944" s="54">
        <v>32234</v>
      </c>
      <c r="CG6944" s="54">
        <v>6.7229999999999999</v>
      </c>
      <c r="CH6944" s="54">
        <v>6.8129999999999997</v>
      </c>
      <c r="CI6944" s="54">
        <v>0.99099999999999999</v>
      </c>
      <c r="CJ6944" s="54">
        <v>2762</v>
      </c>
      <c r="CK6944" s="54">
        <v>2.2999999999999998</v>
      </c>
      <c r="CL6944" s="54">
        <v>9.4060000000000005E-2</v>
      </c>
      <c r="CM6944" s="54">
        <v>1.373</v>
      </c>
      <c r="CN6944" s="53" t="s">
        <v>38392</v>
      </c>
      <c r="CO6944" s="54">
        <v>23</v>
      </c>
      <c r="CP6944" s="54">
        <v>260</v>
      </c>
      <c r="CQ6944" s="55">
        <f t="shared" si="108"/>
        <v>8.8461538461538466E-2</v>
      </c>
      <c r="CR6944" s="52" t="s">
        <v>28907</v>
      </c>
    </row>
    <row r="6945" spans="81:96">
      <c r="CC6945" s="52">
        <v>6944</v>
      </c>
      <c r="CD6945" s="53" t="s">
        <v>38407</v>
      </c>
      <c r="CE6945" s="53" t="s">
        <v>38408</v>
      </c>
      <c r="CF6945" s="54">
        <v>1052</v>
      </c>
      <c r="CG6945" s="54">
        <v>6.45</v>
      </c>
      <c r="CH6945" s="54">
        <v>8.8480000000000008</v>
      </c>
      <c r="CI6945" s="54">
        <v>1.8819999999999999</v>
      </c>
      <c r="CJ6945" s="54">
        <v>17</v>
      </c>
      <c r="CK6945" s="54">
        <v>8</v>
      </c>
      <c r="CL6945" s="54">
        <v>1.73E-3</v>
      </c>
      <c r="CM6945" s="54">
        <v>2.363</v>
      </c>
      <c r="CN6945" s="53" t="s">
        <v>38392</v>
      </c>
      <c r="CO6945" s="54">
        <v>24</v>
      </c>
      <c r="CP6945" s="54">
        <v>260</v>
      </c>
      <c r="CQ6945" s="55">
        <f t="shared" si="108"/>
        <v>9.2307692307692313E-2</v>
      </c>
      <c r="CR6945" s="52" t="s">
        <v>28907</v>
      </c>
    </row>
    <row r="6946" spans="81:96">
      <c r="CC6946" s="52">
        <v>6945</v>
      </c>
      <c r="CD6946" s="53" t="s">
        <v>38409</v>
      </c>
      <c r="CE6946" s="53" t="s">
        <v>38410</v>
      </c>
      <c r="CF6946" s="54">
        <v>3068</v>
      </c>
      <c r="CG6946" s="54">
        <v>6.2350000000000003</v>
      </c>
      <c r="CH6946" s="54">
        <v>6.6559999999999997</v>
      </c>
      <c r="CI6946" s="54">
        <v>0.61299999999999999</v>
      </c>
      <c r="CJ6946" s="54">
        <v>31</v>
      </c>
      <c r="CK6946" s="54" t="s">
        <v>28918</v>
      </c>
      <c r="CL6946" s="54">
        <v>4.7099999999999998E-3</v>
      </c>
      <c r="CM6946" s="54">
        <v>2.3180000000000001</v>
      </c>
      <c r="CN6946" s="53" t="s">
        <v>38392</v>
      </c>
      <c r="CO6946" s="54">
        <v>25</v>
      </c>
      <c r="CP6946" s="54">
        <v>260</v>
      </c>
      <c r="CQ6946" s="55">
        <f t="shared" si="108"/>
        <v>9.6153846153846159E-2</v>
      </c>
      <c r="CR6946" s="52" t="s">
        <v>28907</v>
      </c>
    </row>
    <row r="6947" spans="81:96">
      <c r="CC6947" s="52">
        <v>6946</v>
      </c>
      <c r="CD6947" s="53" t="s">
        <v>31931</v>
      </c>
      <c r="CE6947" s="53" t="s">
        <v>31932</v>
      </c>
      <c r="CF6947" s="54">
        <v>46718</v>
      </c>
      <c r="CG6947" s="54">
        <v>6.1959999999999997</v>
      </c>
      <c r="CH6947" s="54">
        <v>6.89</v>
      </c>
      <c r="CI6947" s="54">
        <v>1.3779999999999999</v>
      </c>
      <c r="CJ6947" s="54">
        <v>983</v>
      </c>
      <c r="CK6947" s="54">
        <v>6.1</v>
      </c>
      <c r="CL6947" s="54">
        <v>7.3219999999999993E-2</v>
      </c>
      <c r="CM6947" s="54">
        <v>1.4630000000000001</v>
      </c>
      <c r="CN6947" s="53" t="s">
        <v>38392</v>
      </c>
      <c r="CO6947" s="54">
        <v>26</v>
      </c>
      <c r="CP6947" s="54">
        <v>260</v>
      </c>
      <c r="CQ6947" s="55">
        <f t="shared" si="108"/>
        <v>0.1</v>
      </c>
      <c r="CR6947" s="52" t="s">
        <v>28907</v>
      </c>
    </row>
    <row r="6948" spans="81:96">
      <c r="CC6948" s="52">
        <v>6947</v>
      </c>
      <c r="CD6948" s="53" t="s">
        <v>38411</v>
      </c>
      <c r="CE6948" s="53" t="s">
        <v>38412</v>
      </c>
      <c r="CF6948" s="54">
        <v>301</v>
      </c>
      <c r="CG6948" s="54">
        <v>5.6859999999999999</v>
      </c>
      <c r="CH6948" s="54">
        <v>5.6859999999999999</v>
      </c>
      <c r="CI6948" s="54">
        <v>0.37</v>
      </c>
      <c r="CJ6948" s="54">
        <v>27</v>
      </c>
      <c r="CK6948" s="54">
        <v>2.1</v>
      </c>
      <c r="CL6948" s="54">
        <v>2.0799999999999998E-3</v>
      </c>
      <c r="CM6948" s="54">
        <v>2.5670000000000002</v>
      </c>
      <c r="CN6948" s="53" t="s">
        <v>38392</v>
      </c>
      <c r="CO6948" s="54">
        <v>27</v>
      </c>
      <c r="CP6948" s="54">
        <v>260</v>
      </c>
      <c r="CQ6948" s="55">
        <f t="shared" si="108"/>
        <v>0.10384615384615385</v>
      </c>
      <c r="CR6948" s="52" t="s">
        <v>28907</v>
      </c>
    </row>
    <row r="6949" spans="81:96">
      <c r="CC6949" s="52">
        <v>6948</v>
      </c>
      <c r="CD6949" s="53" t="s">
        <v>38413</v>
      </c>
      <c r="CE6949" s="53" t="s">
        <v>38414</v>
      </c>
      <c r="CF6949" s="54">
        <v>6108</v>
      </c>
      <c r="CG6949" s="54">
        <v>5.6669999999999998</v>
      </c>
      <c r="CH6949" s="54">
        <v>5.4180000000000001</v>
      </c>
      <c r="CI6949" s="54">
        <v>0.98899999999999999</v>
      </c>
      <c r="CJ6949" s="54">
        <v>93</v>
      </c>
      <c r="CK6949" s="54">
        <v>7</v>
      </c>
      <c r="CL6949" s="54">
        <v>1.5010000000000001E-2</v>
      </c>
      <c r="CM6949" s="54">
        <v>2.0779999999999998</v>
      </c>
      <c r="CN6949" s="53" t="s">
        <v>38392</v>
      </c>
      <c r="CO6949" s="54">
        <v>28</v>
      </c>
      <c r="CP6949" s="54">
        <v>260</v>
      </c>
      <c r="CQ6949" s="55">
        <f t="shared" si="108"/>
        <v>0.1076923076923077</v>
      </c>
      <c r="CR6949" s="52" t="s">
        <v>28907</v>
      </c>
    </row>
    <row r="6950" spans="81:96">
      <c r="CC6950" s="52">
        <v>6949</v>
      </c>
      <c r="CD6950" s="53" t="s">
        <v>35471</v>
      </c>
      <c r="CE6950" s="53" t="s">
        <v>35472</v>
      </c>
      <c r="CF6950" s="54">
        <v>7364</v>
      </c>
      <c r="CG6950" s="54">
        <v>5.5670000000000002</v>
      </c>
      <c r="CH6950" s="54">
        <v>5.89</v>
      </c>
      <c r="CI6950" s="54">
        <v>1.222</v>
      </c>
      <c r="CJ6950" s="54">
        <v>135</v>
      </c>
      <c r="CK6950" s="54">
        <v>6.7</v>
      </c>
      <c r="CL6950" s="54">
        <v>1.6420000000000001E-2</v>
      </c>
      <c r="CM6950" s="54">
        <v>1.9370000000000001</v>
      </c>
      <c r="CN6950" s="53" t="s">
        <v>38392</v>
      </c>
      <c r="CO6950" s="54">
        <v>29</v>
      </c>
      <c r="CP6950" s="54">
        <v>260</v>
      </c>
      <c r="CQ6950" s="55">
        <f t="shared" si="108"/>
        <v>0.11153846153846154</v>
      </c>
      <c r="CR6950" s="52" t="s">
        <v>28907</v>
      </c>
    </row>
    <row r="6951" spans="81:96">
      <c r="CC6951" s="52">
        <v>6950</v>
      </c>
      <c r="CD6951" s="53" t="s">
        <v>34391</v>
      </c>
      <c r="CE6951" s="53" t="s">
        <v>34392</v>
      </c>
      <c r="CF6951" s="54">
        <v>25351</v>
      </c>
      <c r="CG6951" s="54">
        <v>5.3369999999999997</v>
      </c>
      <c r="CH6951" s="54">
        <v>5.7549999999999999</v>
      </c>
      <c r="CI6951" s="54">
        <v>1.042</v>
      </c>
      <c r="CJ6951" s="54">
        <v>524</v>
      </c>
      <c r="CK6951" s="54">
        <v>5.6</v>
      </c>
      <c r="CL6951" s="54">
        <v>4.6510000000000003E-2</v>
      </c>
      <c r="CM6951" s="54">
        <v>1.288</v>
      </c>
      <c r="CN6951" s="53" t="s">
        <v>38392</v>
      </c>
      <c r="CO6951" s="54">
        <v>30</v>
      </c>
      <c r="CP6951" s="54">
        <v>260</v>
      </c>
      <c r="CQ6951" s="55">
        <f t="shared" si="108"/>
        <v>0.11538461538461539</v>
      </c>
      <c r="CR6951" s="52" t="s">
        <v>28907</v>
      </c>
    </row>
    <row r="6952" spans="81:96">
      <c r="CC6952" s="52">
        <v>6951</v>
      </c>
      <c r="CD6952" s="53" t="s">
        <v>31623</v>
      </c>
      <c r="CE6952" s="53" t="s">
        <v>31624</v>
      </c>
      <c r="CF6952" s="54">
        <v>27230</v>
      </c>
      <c r="CG6952" s="54">
        <v>4.891</v>
      </c>
      <c r="CH6952" s="54">
        <v>4.7590000000000003</v>
      </c>
      <c r="CI6952" s="54">
        <v>0.84799999999999998</v>
      </c>
      <c r="CJ6952" s="54">
        <v>771</v>
      </c>
      <c r="CK6952" s="54">
        <v>4.7</v>
      </c>
      <c r="CL6952" s="54">
        <v>5.3199999999999997E-2</v>
      </c>
      <c r="CM6952" s="54">
        <v>0.90600000000000003</v>
      </c>
      <c r="CN6952" s="53" t="s">
        <v>38392</v>
      </c>
      <c r="CO6952" s="54">
        <v>31</v>
      </c>
      <c r="CP6952" s="54">
        <v>260</v>
      </c>
      <c r="CQ6952" s="55">
        <f t="shared" si="108"/>
        <v>0.11923076923076924</v>
      </c>
      <c r="CR6952" s="52" t="s">
        <v>28907</v>
      </c>
    </row>
    <row r="6953" spans="81:96">
      <c r="CC6953" s="52">
        <v>6952</v>
      </c>
      <c r="CD6953" s="53" t="s">
        <v>31941</v>
      </c>
      <c r="CE6953" s="53" t="s">
        <v>31942</v>
      </c>
      <c r="CF6953" s="54">
        <v>113624</v>
      </c>
      <c r="CG6953" s="54">
        <v>4.7720000000000002</v>
      </c>
      <c r="CH6953" s="54">
        <v>5.2949999999999999</v>
      </c>
      <c r="CI6953" s="54">
        <v>0.76800000000000002</v>
      </c>
      <c r="CJ6953" s="54">
        <v>3411</v>
      </c>
      <c r="CK6953" s="54">
        <v>4.3</v>
      </c>
      <c r="CL6953" s="54">
        <v>0.30726999999999999</v>
      </c>
      <c r="CM6953" s="54">
        <v>1.234</v>
      </c>
      <c r="CN6953" s="53" t="s">
        <v>38392</v>
      </c>
      <c r="CO6953" s="54">
        <v>32</v>
      </c>
      <c r="CP6953" s="54">
        <v>260</v>
      </c>
      <c r="CQ6953" s="55">
        <f t="shared" si="108"/>
        <v>0.12307692307692308</v>
      </c>
      <c r="CR6953" s="52" t="s">
        <v>28907</v>
      </c>
    </row>
    <row r="6954" spans="81:96">
      <c r="CC6954" s="52">
        <v>6953</v>
      </c>
      <c r="CD6954" s="53" t="s">
        <v>38415</v>
      </c>
      <c r="CE6954" s="53" t="s">
        <v>38416</v>
      </c>
      <c r="CF6954" s="54">
        <v>5889</v>
      </c>
      <c r="CG6954" s="54">
        <v>4.6959999999999997</v>
      </c>
      <c r="CH6954" s="54">
        <v>4.7009999999999996</v>
      </c>
      <c r="CI6954" s="54">
        <v>1.139</v>
      </c>
      <c r="CJ6954" s="54">
        <v>1216</v>
      </c>
      <c r="CK6954" s="54">
        <v>1.3</v>
      </c>
      <c r="CL6954" s="54">
        <v>1.525E-2</v>
      </c>
      <c r="CM6954" s="54">
        <v>1.006</v>
      </c>
      <c r="CN6954" s="53" t="s">
        <v>38392</v>
      </c>
      <c r="CO6954" s="54">
        <v>33</v>
      </c>
      <c r="CP6954" s="54">
        <v>260</v>
      </c>
      <c r="CQ6954" s="55">
        <f t="shared" si="108"/>
        <v>0.12692307692307692</v>
      </c>
      <c r="CR6954" s="52" t="s">
        <v>28907</v>
      </c>
    </row>
    <row r="6955" spans="81:96">
      <c r="CC6955" s="52">
        <v>6954</v>
      </c>
      <c r="CD6955" s="53" t="s">
        <v>38417</v>
      </c>
      <c r="CE6955" s="53" t="s">
        <v>38418</v>
      </c>
      <c r="CF6955" s="54">
        <v>44197</v>
      </c>
      <c r="CG6955" s="54">
        <v>4.4649999999999999</v>
      </c>
      <c r="CH6955" s="54">
        <v>4.8689999999999998</v>
      </c>
      <c r="CI6955" s="54">
        <v>0.88700000000000001</v>
      </c>
      <c r="CJ6955" s="54">
        <v>697</v>
      </c>
      <c r="CK6955" s="54">
        <v>7.6</v>
      </c>
      <c r="CL6955" s="54">
        <v>9.0499999999999997E-2</v>
      </c>
      <c r="CM6955" s="54">
        <v>1.677</v>
      </c>
      <c r="CN6955" s="53" t="s">
        <v>38392</v>
      </c>
      <c r="CO6955" s="54">
        <v>34</v>
      </c>
      <c r="CP6955" s="54">
        <v>260</v>
      </c>
      <c r="CQ6955" s="55">
        <f t="shared" si="108"/>
        <v>0.13076923076923078</v>
      </c>
      <c r="CR6955" s="52" t="s">
        <v>28907</v>
      </c>
    </row>
    <row r="6956" spans="81:96">
      <c r="CC6956" s="52">
        <v>6955</v>
      </c>
      <c r="CD6956" s="53" t="s">
        <v>31633</v>
      </c>
      <c r="CE6956" s="53" t="s">
        <v>31634</v>
      </c>
      <c r="CF6956" s="54">
        <v>118847</v>
      </c>
      <c r="CG6956" s="54">
        <v>4.4569999999999999</v>
      </c>
      <c r="CH6956" s="54">
        <v>4.5430000000000001</v>
      </c>
      <c r="CI6956" s="54">
        <v>0.68200000000000005</v>
      </c>
      <c r="CJ6956" s="54">
        <v>1850</v>
      </c>
      <c r="CK6956" s="54">
        <v>7.2</v>
      </c>
      <c r="CL6956" s="54">
        <v>0.18462000000000001</v>
      </c>
      <c r="CM6956" s="54">
        <v>1.0960000000000001</v>
      </c>
      <c r="CN6956" s="53" t="s">
        <v>38392</v>
      </c>
      <c r="CO6956" s="54">
        <v>35</v>
      </c>
      <c r="CP6956" s="54">
        <v>260</v>
      </c>
      <c r="CQ6956" s="55">
        <f t="shared" si="108"/>
        <v>0.13461538461538461</v>
      </c>
      <c r="CR6956" s="52" t="s">
        <v>28907</v>
      </c>
    </row>
    <row r="6957" spans="81:96">
      <c r="CC6957" s="52">
        <v>6956</v>
      </c>
      <c r="CD6957" s="53" t="s">
        <v>38419</v>
      </c>
      <c r="CE6957" s="53" t="s">
        <v>38420</v>
      </c>
      <c r="CF6957" s="54">
        <v>24492</v>
      </c>
      <c r="CG6957" s="54">
        <v>4.4219999999999997</v>
      </c>
      <c r="CH6957" s="54">
        <v>4.8310000000000004</v>
      </c>
      <c r="CI6957" s="54">
        <v>0.98399999999999999</v>
      </c>
      <c r="CJ6957" s="54">
        <v>495</v>
      </c>
      <c r="CK6957" s="54">
        <v>6.4</v>
      </c>
      <c r="CL6957" s="54">
        <v>3.1859999999999999E-2</v>
      </c>
      <c r="CM6957" s="54">
        <v>0.88300000000000001</v>
      </c>
      <c r="CN6957" s="53" t="s">
        <v>38392</v>
      </c>
      <c r="CO6957" s="54">
        <v>36</v>
      </c>
      <c r="CP6957" s="54">
        <v>260</v>
      </c>
      <c r="CQ6957" s="55">
        <f t="shared" si="108"/>
        <v>0.13846153846153847</v>
      </c>
      <c r="CR6957" s="52" t="s">
        <v>28907</v>
      </c>
    </row>
    <row r="6958" spans="81:96">
      <c r="CC6958" s="52">
        <v>6957</v>
      </c>
      <c r="CD6958" s="53" t="s">
        <v>38421</v>
      </c>
      <c r="CE6958" s="53" t="s">
        <v>38422</v>
      </c>
      <c r="CF6958" s="54">
        <v>700</v>
      </c>
      <c r="CG6958" s="54">
        <v>4.0620000000000003</v>
      </c>
      <c r="CH6958" s="54">
        <v>4.0629999999999997</v>
      </c>
      <c r="CI6958" s="54">
        <v>1.1319999999999999</v>
      </c>
      <c r="CJ6958" s="54">
        <v>159</v>
      </c>
      <c r="CK6958" s="54">
        <v>1.3</v>
      </c>
      <c r="CL6958" s="54">
        <v>2.99E-3</v>
      </c>
      <c r="CM6958" s="54">
        <v>1.4730000000000001</v>
      </c>
      <c r="CN6958" s="53" t="s">
        <v>38392</v>
      </c>
      <c r="CO6958" s="54">
        <v>37</v>
      </c>
      <c r="CP6958" s="54">
        <v>260</v>
      </c>
      <c r="CQ6958" s="55">
        <f t="shared" si="108"/>
        <v>0.1423076923076923</v>
      </c>
      <c r="CR6958" s="52" t="s">
        <v>28907</v>
      </c>
    </row>
    <row r="6959" spans="81:96">
      <c r="CC6959" s="52">
        <v>6958</v>
      </c>
      <c r="CD6959" s="53" t="s">
        <v>26338</v>
      </c>
      <c r="CE6959" s="53" t="s">
        <v>26347</v>
      </c>
      <c r="CF6959" s="54">
        <v>27131</v>
      </c>
      <c r="CG6959" s="54">
        <v>4.0289999999999999</v>
      </c>
      <c r="CH6959" s="54">
        <v>4.2889999999999997</v>
      </c>
      <c r="CI6959" s="54">
        <v>1.105</v>
      </c>
      <c r="CJ6959" s="54">
        <v>966</v>
      </c>
      <c r="CK6959" s="54">
        <v>3.4</v>
      </c>
      <c r="CL6959" s="54">
        <v>0.10152</v>
      </c>
      <c r="CM6959" s="54">
        <v>1.2270000000000001</v>
      </c>
      <c r="CN6959" s="53" t="s">
        <v>38392</v>
      </c>
      <c r="CO6959" s="54">
        <v>38</v>
      </c>
      <c r="CP6959" s="54">
        <v>260</v>
      </c>
      <c r="CQ6959" s="55">
        <f t="shared" si="108"/>
        <v>0.14615384615384616</v>
      </c>
      <c r="CR6959" s="52" t="s">
        <v>28907</v>
      </c>
    </row>
    <row r="6960" spans="81:96">
      <c r="CC6960" s="52">
        <v>6959</v>
      </c>
      <c r="CD6960" s="53" t="s">
        <v>38423</v>
      </c>
      <c r="CE6960" s="53" t="s">
        <v>38424</v>
      </c>
      <c r="CF6960" s="54">
        <v>9341</v>
      </c>
      <c r="CG6960" s="54">
        <v>3.827</v>
      </c>
      <c r="CH6960" s="54">
        <v>3.9710000000000001</v>
      </c>
      <c r="CI6960" s="54">
        <v>0.79300000000000004</v>
      </c>
      <c r="CJ6960" s="54">
        <v>498</v>
      </c>
      <c r="CK6960" s="54">
        <v>3.5</v>
      </c>
      <c r="CL6960" s="54">
        <v>2.6610000000000002E-2</v>
      </c>
      <c r="CM6960" s="54">
        <v>0.91900000000000004</v>
      </c>
      <c r="CN6960" s="53" t="s">
        <v>38392</v>
      </c>
      <c r="CO6960" s="54">
        <v>39</v>
      </c>
      <c r="CP6960" s="54">
        <v>260</v>
      </c>
      <c r="CQ6960" s="55">
        <f t="shared" si="108"/>
        <v>0.15</v>
      </c>
      <c r="CR6960" s="52" t="s">
        <v>28907</v>
      </c>
    </row>
    <row r="6961" spans="81:96">
      <c r="CC6961" s="52">
        <v>6960</v>
      </c>
      <c r="CD6961" s="53" t="s">
        <v>38425</v>
      </c>
      <c r="CE6961" s="53" t="s">
        <v>38426</v>
      </c>
      <c r="CF6961" s="54">
        <v>39246</v>
      </c>
      <c r="CG6961" s="54">
        <v>3.8210000000000002</v>
      </c>
      <c r="CH6961" s="54">
        <v>3.8849999999999998</v>
      </c>
      <c r="CI6961" s="54">
        <v>0.67800000000000005</v>
      </c>
      <c r="CJ6961" s="54">
        <v>764</v>
      </c>
      <c r="CK6961" s="54">
        <v>5.5</v>
      </c>
      <c r="CL6961" s="54">
        <v>9.1139999999999999E-2</v>
      </c>
      <c r="CM6961" s="54">
        <v>1.0409999999999999</v>
      </c>
      <c r="CN6961" s="53" t="s">
        <v>38392</v>
      </c>
      <c r="CO6961" s="54">
        <v>40</v>
      </c>
      <c r="CP6961" s="54">
        <v>260</v>
      </c>
      <c r="CQ6961" s="55">
        <f t="shared" si="108"/>
        <v>0.15384615384615385</v>
      </c>
      <c r="CR6961" s="52" t="s">
        <v>28907</v>
      </c>
    </row>
    <row r="6962" spans="81:96">
      <c r="CC6962" s="52">
        <v>6961</v>
      </c>
      <c r="CD6962" s="53" t="s">
        <v>38427</v>
      </c>
      <c r="CE6962" s="53" t="s">
        <v>38428</v>
      </c>
      <c r="CF6962" s="54">
        <v>13081</v>
      </c>
      <c r="CG6962" s="54">
        <v>3.5979999999999999</v>
      </c>
      <c r="CH6962" s="54">
        <v>4.1689999999999996</v>
      </c>
      <c r="CI6962" s="54">
        <v>0.98399999999999999</v>
      </c>
      <c r="CJ6962" s="54">
        <v>192</v>
      </c>
      <c r="CK6962" s="54" t="s">
        <v>28918</v>
      </c>
      <c r="CL6962" s="54">
        <v>1.8190000000000001E-2</v>
      </c>
      <c r="CM6962" s="54">
        <v>1.81</v>
      </c>
      <c r="CN6962" s="53" t="s">
        <v>38392</v>
      </c>
      <c r="CO6962" s="54">
        <v>41</v>
      </c>
      <c r="CP6962" s="54">
        <v>260</v>
      </c>
      <c r="CQ6962" s="55">
        <f t="shared" si="108"/>
        <v>0.15769230769230769</v>
      </c>
      <c r="CR6962" s="52" t="s">
        <v>28907</v>
      </c>
    </row>
    <row r="6963" spans="81:96">
      <c r="CC6963" s="52">
        <v>6962</v>
      </c>
      <c r="CD6963" s="53" t="s">
        <v>22749</v>
      </c>
      <c r="CE6963" s="53" t="s">
        <v>22747</v>
      </c>
      <c r="CF6963" s="54">
        <v>3137</v>
      </c>
      <c r="CG6963" s="54">
        <v>3.5129999999999999</v>
      </c>
      <c r="CH6963" s="54">
        <v>4.3250000000000002</v>
      </c>
      <c r="CI6963" s="54">
        <v>0.45600000000000002</v>
      </c>
      <c r="CJ6963" s="54">
        <v>103</v>
      </c>
      <c r="CK6963" s="54">
        <v>5.9</v>
      </c>
      <c r="CL6963" s="54">
        <v>6.9800000000000001E-3</v>
      </c>
      <c r="CM6963" s="54">
        <v>1.222</v>
      </c>
      <c r="CN6963" s="53" t="s">
        <v>38392</v>
      </c>
      <c r="CO6963" s="54">
        <v>42</v>
      </c>
      <c r="CP6963" s="54">
        <v>260</v>
      </c>
      <c r="CQ6963" s="55">
        <f t="shared" si="108"/>
        <v>0.16153846153846155</v>
      </c>
      <c r="CR6963" s="52" t="s">
        <v>28907</v>
      </c>
    </row>
    <row r="6964" spans="81:96">
      <c r="CC6964" s="52">
        <v>6963</v>
      </c>
      <c r="CD6964" s="53" t="s">
        <v>38429</v>
      </c>
      <c r="CE6964" s="53" t="s">
        <v>38430</v>
      </c>
      <c r="CF6964" s="54">
        <v>18337</v>
      </c>
      <c r="CG6964" s="54">
        <v>3.5009999999999999</v>
      </c>
      <c r="CH6964" s="54">
        <v>3.6259999999999999</v>
      </c>
      <c r="CI6964" s="54">
        <v>1.073</v>
      </c>
      <c r="CJ6964" s="54">
        <v>1116</v>
      </c>
      <c r="CK6964" s="54">
        <v>3.7</v>
      </c>
      <c r="CL6964" s="54">
        <v>4.9050000000000003E-2</v>
      </c>
      <c r="CM6964" s="54">
        <v>0.83399999999999996</v>
      </c>
      <c r="CN6964" s="53" t="s">
        <v>38392</v>
      </c>
      <c r="CO6964" s="54">
        <v>43</v>
      </c>
      <c r="CP6964" s="54">
        <v>260</v>
      </c>
      <c r="CQ6964" s="55">
        <f t="shared" si="108"/>
        <v>0.16538461538461538</v>
      </c>
      <c r="CR6964" s="52" t="s">
        <v>28907</v>
      </c>
    </row>
    <row r="6965" spans="81:96">
      <c r="CC6965" s="52">
        <v>6964</v>
      </c>
      <c r="CD6965" s="53" t="s">
        <v>31326</v>
      </c>
      <c r="CE6965" s="53" t="s">
        <v>31327</v>
      </c>
      <c r="CF6965" s="54">
        <v>18529</v>
      </c>
      <c r="CG6965" s="54">
        <v>3.4529999999999998</v>
      </c>
      <c r="CH6965" s="54">
        <v>3.552</v>
      </c>
      <c r="CI6965" s="54">
        <v>0.84599999999999997</v>
      </c>
      <c r="CJ6965" s="54">
        <v>519</v>
      </c>
      <c r="CK6965" s="54">
        <v>6.2</v>
      </c>
      <c r="CL6965" s="54">
        <v>2.8549999999999999E-2</v>
      </c>
      <c r="CM6965" s="54">
        <v>0.75700000000000001</v>
      </c>
      <c r="CN6965" s="53" t="s">
        <v>38392</v>
      </c>
      <c r="CO6965" s="54">
        <v>44</v>
      </c>
      <c r="CP6965" s="54">
        <v>260</v>
      </c>
      <c r="CQ6965" s="55">
        <f t="shared" si="108"/>
        <v>0.16923076923076924</v>
      </c>
      <c r="CR6965" s="52" t="s">
        <v>28907</v>
      </c>
    </row>
    <row r="6966" spans="81:96">
      <c r="CC6966" s="52">
        <v>6965</v>
      </c>
      <c r="CD6966" s="53" t="s">
        <v>38431</v>
      </c>
      <c r="CE6966" s="53" t="s">
        <v>38432</v>
      </c>
      <c r="CF6966" s="54">
        <v>23137</v>
      </c>
      <c r="CG6966" s="54">
        <v>3.2240000000000002</v>
      </c>
      <c r="CH6966" s="54">
        <v>3.323</v>
      </c>
      <c r="CI6966" s="54">
        <v>0.77500000000000002</v>
      </c>
      <c r="CJ6966" s="54">
        <v>324</v>
      </c>
      <c r="CK6966" s="54">
        <v>7.3</v>
      </c>
      <c r="CL6966" s="54">
        <v>4.8619999999999997E-2</v>
      </c>
      <c r="CM6966" s="54">
        <v>1.169</v>
      </c>
      <c r="CN6966" s="53" t="s">
        <v>38392</v>
      </c>
      <c r="CO6966" s="54">
        <v>45</v>
      </c>
      <c r="CP6966" s="54">
        <v>260</v>
      </c>
      <c r="CQ6966" s="55">
        <f t="shared" si="108"/>
        <v>0.17307692307692307</v>
      </c>
      <c r="CR6966" s="52" t="s">
        <v>28907</v>
      </c>
    </row>
    <row r="6967" spans="81:96">
      <c r="CC6967" s="52">
        <v>6966</v>
      </c>
      <c r="CD6967" s="53" t="s">
        <v>34409</v>
      </c>
      <c r="CE6967" s="53" t="s">
        <v>34410</v>
      </c>
      <c r="CF6967" s="54">
        <v>1373</v>
      </c>
      <c r="CG6967" s="54">
        <v>3.165</v>
      </c>
      <c r="CH6967" s="54">
        <v>3.17</v>
      </c>
      <c r="CI6967" s="54">
        <v>1.19</v>
      </c>
      <c r="CJ6967" s="54">
        <v>237</v>
      </c>
      <c r="CK6967" s="54">
        <v>1.7</v>
      </c>
      <c r="CL6967" s="54">
        <v>5.0000000000000001E-3</v>
      </c>
      <c r="CM6967" s="54">
        <v>0.92300000000000004</v>
      </c>
      <c r="CN6967" s="53" t="s">
        <v>38392</v>
      </c>
      <c r="CO6967" s="54">
        <v>46</v>
      </c>
      <c r="CP6967" s="54">
        <v>260</v>
      </c>
      <c r="CQ6967" s="55">
        <f t="shared" si="108"/>
        <v>0.17692307692307693</v>
      </c>
      <c r="CR6967" s="52" t="s">
        <v>28907</v>
      </c>
    </row>
    <row r="6968" spans="81:96">
      <c r="CC6968" s="52">
        <v>6967</v>
      </c>
      <c r="CD6968" s="53" t="s">
        <v>31961</v>
      </c>
      <c r="CE6968" s="53" t="s">
        <v>31962</v>
      </c>
      <c r="CF6968" s="54">
        <v>1216</v>
      </c>
      <c r="CG6968" s="54">
        <v>3.081</v>
      </c>
      <c r="CH6968" s="54">
        <v>2.5089999999999999</v>
      </c>
      <c r="CI6968" s="54">
        <v>1.038</v>
      </c>
      <c r="CJ6968" s="54">
        <v>131</v>
      </c>
      <c r="CK6968" s="54">
        <v>2.2000000000000002</v>
      </c>
      <c r="CL6968" s="54">
        <v>2.0899999999999998E-3</v>
      </c>
      <c r="CM6968" s="54">
        <v>0.61499999999999999</v>
      </c>
      <c r="CN6968" s="53" t="s">
        <v>38392</v>
      </c>
      <c r="CO6968" s="54">
        <v>47</v>
      </c>
      <c r="CP6968" s="54">
        <v>260</v>
      </c>
      <c r="CQ6968" s="55">
        <f t="shared" si="108"/>
        <v>0.18076923076923077</v>
      </c>
      <c r="CR6968" s="52" t="s">
        <v>28907</v>
      </c>
    </row>
    <row r="6969" spans="81:96">
      <c r="CC6969" s="52">
        <v>6968</v>
      </c>
      <c r="CD6969" s="53" t="s">
        <v>737</v>
      </c>
      <c r="CE6969" s="53" t="s">
        <v>735</v>
      </c>
      <c r="CF6969" s="54">
        <v>54156</v>
      </c>
      <c r="CG6969" s="54">
        <v>2.9990000000000001</v>
      </c>
      <c r="CH6969" s="54">
        <v>2.7160000000000002</v>
      </c>
      <c r="CI6969" s="54">
        <v>0.98199999999999998</v>
      </c>
      <c r="CJ6969" s="54">
        <v>2952</v>
      </c>
      <c r="CK6969" s="54">
        <v>5</v>
      </c>
      <c r="CL6969" s="54">
        <v>0.10301</v>
      </c>
      <c r="CM6969" s="54">
        <v>0.55700000000000005</v>
      </c>
      <c r="CN6969" s="53" t="s">
        <v>38392</v>
      </c>
      <c r="CO6969" s="54">
        <v>48</v>
      </c>
      <c r="CP6969" s="54">
        <v>260</v>
      </c>
      <c r="CQ6969" s="55">
        <f t="shared" si="108"/>
        <v>0.18461538461538463</v>
      </c>
      <c r="CR6969" s="52" t="s">
        <v>28907</v>
      </c>
    </row>
    <row r="6970" spans="81:96">
      <c r="CC6970" s="52">
        <v>6969</v>
      </c>
      <c r="CD6970" s="53" t="s">
        <v>33328</v>
      </c>
      <c r="CE6970" s="53" t="s">
        <v>33329</v>
      </c>
      <c r="CF6970" s="54">
        <v>16863</v>
      </c>
      <c r="CG6970" s="54">
        <v>2.8639999999999999</v>
      </c>
      <c r="CH6970" s="54">
        <v>4.0750000000000002</v>
      </c>
      <c r="CI6970" s="54">
        <v>0.48299999999999998</v>
      </c>
      <c r="CJ6970" s="54">
        <v>143</v>
      </c>
      <c r="CK6970" s="54" t="s">
        <v>28918</v>
      </c>
      <c r="CL6970" s="54">
        <v>1.7479999999999999E-2</v>
      </c>
      <c r="CM6970" s="54">
        <v>1.371</v>
      </c>
      <c r="CN6970" s="53" t="s">
        <v>38392</v>
      </c>
      <c r="CO6970" s="54">
        <v>49</v>
      </c>
      <c r="CP6970" s="54">
        <v>260</v>
      </c>
      <c r="CQ6970" s="55">
        <f t="shared" si="108"/>
        <v>0.18846153846153846</v>
      </c>
      <c r="CR6970" s="52" t="s">
        <v>28907</v>
      </c>
    </row>
    <row r="6971" spans="81:96">
      <c r="CC6971" s="52">
        <v>6970</v>
      </c>
      <c r="CD6971" s="53" t="s">
        <v>38433</v>
      </c>
      <c r="CE6971" s="53" t="s">
        <v>38434</v>
      </c>
      <c r="CF6971" s="54">
        <v>1934</v>
      </c>
      <c r="CG6971" s="54">
        <v>2.8439999999999999</v>
      </c>
      <c r="CH6971" s="54">
        <v>2.8889999999999998</v>
      </c>
      <c r="CI6971" s="54">
        <v>0.82399999999999995</v>
      </c>
      <c r="CJ6971" s="54">
        <v>279</v>
      </c>
      <c r="CK6971" s="54">
        <v>2.2999999999999998</v>
      </c>
      <c r="CL6971" s="54">
        <v>8.0300000000000007E-3</v>
      </c>
      <c r="CM6971" s="54">
        <v>0.86299999999999999</v>
      </c>
      <c r="CN6971" s="53" t="s">
        <v>38392</v>
      </c>
      <c r="CO6971" s="54">
        <v>50</v>
      </c>
      <c r="CP6971" s="54">
        <v>260</v>
      </c>
      <c r="CQ6971" s="55">
        <f t="shared" si="108"/>
        <v>0.19230769230769232</v>
      </c>
      <c r="CR6971" s="52" t="s">
        <v>28907</v>
      </c>
    </row>
    <row r="6972" spans="81:96">
      <c r="CC6972" s="52">
        <v>6971</v>
      </c>
      <c r="CD6972" s="53" t="s">
        <v>38435</v>
      </c>
      <c r="CE6972" s="53" t="s">
        <v>38436</v>
      </c>
      <c r="CF6972" s="54">
        <v>352</v>
      </c>
      <c r="CG6972" s="54">
        <v>2.7890000000000001</v>
      </c>
      <c r="CH6972" s="54">
        <v>2.7890000000000001</v>
      </c>
      <c r="CI6972" s="54">
        <v>0.51</v>
      </c>
      <c r="CJ6972" s="54">
        <v>198</v>
      </c>
      <c r="CK6972" s="54">
        <v>1.3</v>
      </c>
      <c r="CL6972" s="54">
        <v>1.5100000000000001E-3</v>
      </c>
      <c r="CM6972" s="54">
        <v>1.0589999999999999</v>
      </c>
      <c r="CN6972" s="53" t="s">
        <v>38392</v>
      </c>
      <c r="CO6972" s="54">
        <v>51</v>
      </c>
      <c r="CP6972" s="54">
        <v>260</v>
      </c>
      <c r="CQ6972" s="55">
        <f t="shared" si="108"/>
        <v>0.19615384615384615</v>
      </c>
      <c r="CR6972" s="52" t="s">
        <v>28907</v>
      </c>
    </row>
    <row r="6973" spans="81:96">
      <c r="CC6973" s="52">
        <v>6972</v>
      </c>
      <c r="CD6973" s="53" t="s">
        <v>38437</v>
      </c>
      <c r="CE6973" s="53" t="s">
        <v>38438</v>
      </c>
      <c r="CF6973" s="54">
        <v>7950</v>
      </c>
      <c r="CG6973" s="54">
        <v>2.7789999999999999</v>
      </c>
      <c r="CH6973" s="54">
        <v>3.008</v>
      </c>
      <c r="CI6973" s="54">
        <v>0.32400000000000001</v>
      </c>
      <c r="CJ6973" s="54">
        <v>669</v>
      </c>
      <c r="CK6973" s="54">
        <v>3.3</v>
      </c>
      <c r="CL6973" s="54">
        <v>2.5020000000000001E-2</v>
      </c>
      <c r="CM6973" s="54">
        <v>0.67700000000000005</v>
      </c>
      <c r="CN6973" s="53" t="s">
        <v>38392</v>
      </c>
      <c r="CO6973" s="54">
        <v>52</v>
      </c>
      <c r="CP6973" s="54">
        <v>260</v>
      </c>
      <c r="CQ6973" s="55">
        <f t="shared" si="108"/>
        <v>0.2</v>
      </c>
      <c r="CR6973" s="52" t="s">
        <v>28907</v>
      </c>
    </row>
    <row r="6974" spans="81:96">
      <c r="CC6974" s="52">
        <v>6973</v>
      </c>
      <c r="CD6974" s="53" t="s">
        <v>38439</v>
      </c>
      <c r="CE6974" s="53" t="s">
        <v>38440</v>
      </c>
      <c r="CF6974" s="54">
        <v>1005</v>
      </c>
      <c r="CG6974" s="54">
        <v>2.67</v>
      </c>
      <c r="CH6974" s="54">
        <v>2.903</v>
      </c>
      <c r="CI6974" s="54">
        <v>0.42199999999999999</v>
      </c>
      <c r="CJ6974" s="54">
        <v>249</v>
      </c>
      <c r="CK6974" s="54">
        <v>2.5</v>
      </c>
      <c r="CL6974" s="54">
        <v>4.3200000000000001E-3</v>
      </c>
      <c r="CM6974" s="54">
        <v>0.877</v>
      </c>
      <c r="CN6974" s="53" t="s">
        <v>38392</v>
      </c>
      <c r="CO6974" s="54">
        <v>53</v>
      </c>
      <c r="CP6974" s="54">
        <v>260</v>
      </c>
      <c r="CQ6974" s="55">
        <f t="shared" si="108"/>
        <v>0.20384615384615384</v>
      </c>
      <c r="CR6974" s="52" t="s">
        <v>28907</v>
      </c>
    </row>
    <row r="6975" spans="81:96">
      <c r="CC6975" s="52">
        <v>6974</v>
      </c>
      <c r="CD6975" s="53" t="s">
        <v>38441</v>
      </c>
      <c r="CE6975" s="53" t="s">
        <v>38442</v>
      </c>
      <c r="CF6975" s="54">
        <v>3687</v>
      </c>
      <c r="CG6975" s="54">
        <v>2.661</v>
      </c>
      <c r="CH6975" s="54">
        <v>2.7789999999999999</v>
      </c>
      <c r="CI6975" s="54">
        <v>0.55100000000000005</v>
      </c>
      <c r="CJ6975" s="54">
        <v>136</v>
      </c>
      <c r="CK6975" s="54">
        <v>6.8</v>
      </c>
      <c r="CL6975" s="54">
        <v>5.7800000000000004E-3</v>
      </c>
      <c r="CM6975" s="54">
        <v>0.63800000000000001</v>
      </c>
      <c r="CN6975" s="53" t="s">
        <v>38392</v>
      </c>
      <c r="CO6975" s="54">
        <v>54</v>
      </c>
      <c r="CP6975" s="54">
        <v>260</v>
      </c>
      <c r="CQ6975" s="55">
        <f t="shared" si="108"/>
        <v>0.2076923076923077</v>
      </c>
      <c r="CR6975" s="52" t="s">
        <v>28907</v>
      </c>
    </row>
    <row r="6976" spans="81:96">
      <c r="CC6976" s="52">
        <v>6975</v>
      </c>
      <c r="CD6976" s="53" t="s">
        <v>38443</v>
      </c>
      <c r="CE6976" s="53" t="s">
        <v>38444</v>
      </c>
      <c r="CF6976" s="54">
        <v>3566</v>
      </c>
      <c r="CG6976" s="54">
        <v>2.6509999999999998</v>
      </c>
      <c r="CH6976" s="54">
        <v>3.35</v>
      </c>
      <c r="CI6976" s="54">
        <v>0.35299999999999998</v>
      </c>
      <c r="CJ6976" s="54">
        <v>462</v>
      </c>
      <c r="CK6976" s="54">
        <v>3.6</v>
      </c>
      <c r="CL6976" s="54">
        <v>1.273E-2</v>
      </c>
      <c r="CM6976" s="54">
        <v>0.79600000000000004</v>
      </c>
      <c r="CN6976" s="53" t="s">
        <v>38392</v>
      </c>
      <c r="CO6976" s="54">
        <v>55</v>
      </c>
      <c r="CP6976" s="54">
        <v>260</v>
      </c>
      <c r="CQ6976" s="55">
        <f t="shared" si="108"/>
        <v>0.21153846153846154</v>
      </c>
      <c r="CR6976" s="52" t="s">
        <v>28907</v>
      </c>
    </row>
    <row r="6977" spans="81:96">
      <c r="CC6977" s="52">
        <v>6976</v>
      </c>
      <c r="CD6977" s="53" t="s">
        <v>38445</v>
      </c>
      <c r="CE6977" s="53" t="s">
        <v>38446</v>
      </c>
      <c r="CF6977" s="54">
        <v>1710</v>
      </c>
      <c r="CG6977" s="54">
        <v>2.5979999999999999</v>
      </c>
      <c r="CH6977" s="54">
        <v>2.4359999999999999</v>
      </c>
      <c r="CI6977" s="54">
        <v>0.503</v>
      </c>
      <c r="CJ6977" s="54">
        <v>382</v>
      </c>
      <c r="CK6977" s="54">
        <v>2</v>
      </c>
      <c r="CL6977" s="54">
        <v>3.6700000000000001E-3</v>
      </c>
      <c r="CM6977" s="54">
        <v>0.375</v>
      </c>
      <c r="CN6977" s="53" t="s">
        <v>38392</v>
      </c>
      <c r="CO6977" s="54">
        <v>56</v>
      </c>
      <c r="CP6977" s="54">
        <v>260</v>
      </c>
      <c r="CQ6977" s="55">
        <f t="shared" si="108"/>
        <v>0.2153846153846154</v>
      </c>
      <c r="CR6977" s="52" t="s">
        <v>28907</v>
      </c>
    </row>
    <row r="6978" spans="81:96">
      <c r="CC6978" s="52">
        <v>6977</v>
      </c>
      <c r="CD6978" s="53" t="s">
        <v>38447</v>
      </c>
      <c r="CE6978" s="53" t="s">
        <v>38448</v>
      </c>
      <c r="CF6978" s="54">
        <v>269</v>
      </c>
      <c r="CG6978" s="54">
        <v>2.5750000000000002</v>
      </c>
      <c r="CH6978" s="54">
        <v>2.1440000000000001</v>
      </c>
      <c r="CI6978" s="54">
        <v>0.13300000000000001</v>
      </c>
      <c r="CJ6978" s="54">
        <v>15</v>
      </c>
      <c r="CK6978" s="54">
        <v>4.4000000000000004</v>
      </c>
      <c r="CL6978" s="54">
        <v>6.8999999999999997E-4</v>
      </c>
      <c r="CM6978" s="54">
        <v>0.44900000000000001</v>
      </c>
      <c r="CN6978" s="53" t="s">
        <v>38392</v>
      </c>
      <c r="CO6978" s="54">
        <v>57</v>
      </c>
      <c r="CP6978" s="54">
        <v>260</v>
      </c>
      <c r="CQ6978" s="55">
        <f t="shared" ref="CQ6978:CQ7041" si="109">CO6978/CP6978</f>
        <v>0.21923076923076923</v>
      </c>
      <c r="CR6978" s="52" t="s">
        <v>28907</v>
      </c>
    </row>
    <row r="6979" spans="81:96">
      <c r="CC6979" s="52">
        <v>6978</v>
      </c>
      <c r="CD6979" s="53" t="s">
        <v>38449</v>
      </c>
      <c r="CE6979" s="53" t="s">
        <v>38450</v>
      </c>
      <c r="CF6979" s="54">
        <v>51048</v>
      </c>
      <c r="CG6979" s="54">
        <v>2.5670000000000002</v>
      </c>
      <c r="CH6979" s="54">
        <v>2.8809999999999998</v>
      </c>
      <c r="CI6979" s="54">
        <v>0.503</v>
      </c>
      <c r="CJ6979" s="54">
        <v>1299</v>
      </c>
      <c r="CK6979" s="54">
        <v>7.9</v>
      </c>
      <c r="CL6979" s="54">
        <v>7.2459999999999997E-2</v>
      </c>
      <c r="CM6979" s="54">
        <v>0.77800000000000002</v>
      </c>
      <c r="CN6979" s="53" t="s">
        <v>38392</v>
      </c>
      <c r="CO6979" s="54">
        <v>58</v>
      </c>
      <c r="CP6979" s="54">
        <v>260</v>
      </c>
      <c r="CQ6979" s="55">
        <f t="shared" si="109"/>
        <v>0.22307692307692309</v>
      </c>
      <c r="CR6979" s="52" t="s">
        <v>28907</v>
      </c>
    </row>
    <row r="6980" spans="81:96">
      <c r="CC6980" s="52">
        <v>6979</v>
      </c>
      <c r="CD6980" s="53" t="s">
        <v>38020</v>
      </c>
      <c r="CE6980" s="53" t="s">
        <v>38021</v>
      </c>
      <c r="CF6980" s="54">
        <v>10169</v>
      </c>
      <c r="CG6980" s="54">
        <v>2.5019999999999998</v>
      </c>
      <c r="CH6980" s="54">
        <v>2.7349999999999999</v>
      </c>
      <c r="CI6980" s="54">
        <v>0.41099999999999998</v>
      </c>
      <c r="CJ6980" s="54">
        <v>453</v>
      </c>
      <c r="CK6980" s="54">
        <v>6.2</v>
      </c>
      <c r="CL6980" s="54">
        <v>2.0740000000000001E-2</v>
      </c>
      <c r="CM6980" s="54">
        <v>0.745</v>
      </c>
      <c r="CN6980" s="53" t="s">
        <v>38392</v>
      </c>
      <c r="CO6980" s="54">
        <v>59</v>
      </c>
      <c r="CP6980" s="54">
        <v>260</v>
      </c>
      <c r="CQ6980" s="55">
        <f t="shared" si="109"/>
        <v>0.22692307692307692</v>
      </c>
      <c r="CR6980" s="52" t="s">
        <v>28907</v>
      </c>
    </row>
    <row r="6981" spans="81:96">
      <c r="CC6981" s="52">
        <v>6980</v>
      </c>
      <c r="CD6981" s="53" t="s">
        <v>38451</v>
      </c>
      <c r="CE6981" s="53" t="s">
        <v>38452</v>
      </c>
      <c r="CF6981" s="54">
        <v>31144</v>
      </c>
      <c r="CG6981" s="54">
        <v>2.4889999999999999</v>
      </c>
      <c r="CH6981" s="54">
        <v>2.4660000000000002</v>
      </c>
      <c r="CI6981" s="54">
        <v>0.53800000000000003</v>
      </c>
      <c r="CJ6981" s="54">
        <v>1887</v>
      </c>
      <c r="CK6981" s="54">
        <v>6</v>
      </c>
      <c r="CL6981" s="54">
        <v>4.4720000000000003E-2</v>
      </c>
      <c r="CM6981" s="54">
        <v>0.47599999999999998</v>
      </c>
      <c r="CN6981" s="53" t="s">
        <v>38392</v>
      </c>
      <c r="CO6981" s="54">
        <v>60</v>
      </c>
      <c r="CP6981" s="54">
        <v>260</v>
      </c>
      <c r="CQ6981" s="55">
        <f t="shared" si="109"/>
        <v>0.23076923076923078</v>
      </c>
      <c r="CR6981" s="52" t="s">
        <v>28907</v>
      </c>
    </row>
    <row r="6982" spans="81:96">
      <c r="CC6982" s="52">
        <v>6981</v>
      </c>
      <c r="CD6982" s="53" t="s">
        <v>31661</v>
      </c>
      <c r="CE6982" s="53" t="s">
        <v>31662</v>
      </c>
      <c r="CF6982" s="54">
        <v>4509</v>
      </c>
      <c r="CG6982" s="54">
        <v>2.4860000000000002</v>
      </c>
      <c r="CH6982" s="54">
        <v>2.0489999999999999</v>
      </c>
      <c r="CI6982" s="54">
        <v>0.52700000000000002</v>
      </c>
      <c r="CJ6982" s="54">
        <v>207</v>
      </c>
      <c r="CK6982" s="54">
        <v>8.5</v>
      </c>
      <c r="CL6982" s="54">
        <v>4.1399999999999996E-3</v>
      </c>
      <c r="CM6982" s="54">
        <v>0.312</v>
      </c>
      <c r="CN6982" s="53" t="s">
        <v>38392</v>
      </c>
      <c r="CO6982" s="54">
        <v>61</v>
      </c>
      <c r="CP6982" s="54">
        <v>260</v>
      </c>
      <c r="CQ6982" s="55">
        <f t="shared" si="109"/>
        <v>0.23461538461538461</v>
      </c>
      <c r="CR6982" s="52" t="s">
        <v>28907</v>
      </c>
    </row>
    <row r="6983" spans="81:96">
      <c r="CC6983" s="52">
        <v>6982</v>
      </c>
      <c r="CD6983" s="53" t="s">
        <v>3919</v>
      </c>
      <c r="CE6983" s="53" t="s">
        <v>3917</v>
      </c>
      <c r="CF6983" s="54">
        <v>8332</v>
      </c>
      <c r="CG6983" s="54">
        <v>2.4670000000000001</v>
      </c>
      <c r="CH6983" s="54">
        <v>3.246</v>
      </c>
      <c r="CI6983" s="54">
        <v>0.33200000000000002</v>
      </c>
      <c r="CJ6983" s="54">
        <v>398</v>
      </c>
      <c r="CK6983" s="54">
        <v>5.6</v>
      </c>
      <c r="CL6983" s="54">
        <v>1.453E-2</v>
      </c>
      <c r="CM6983" s="54">
        <v>0.67400000000000004</v>
      </c>
      <c r="CN6983" s="53" t="s">
        <v>38392</v>
      </c>
      <c r="CO6983" s="54">
        <v>62</v>
      </c>
      <c r="CP6983" s="54">
        <v>260</v>
      </c>
      <c r="CQ6983" s="55">
        <f t="shared" si="109"/>
        <v>0.23846153846153847</v>
      </c>
      <c r="CR6983" s="52" t="s">
        <v>28907</v>
      </c>
    </row>
    <row r="6984" spans="81:96">
      <c r="CC6984" s="52">
        <v>6983</v>
      </c>
      <c r="CD6984" s="53" t="s">
        <v>218</v>
      </c>
      <c r="CE6984" s="53" t="s">
        <v>216</v>
      </c>
      <c r="CF6984" s="54">
        <v>36133</v>
      </c>
      <c r="CG6984" s="54">
        <v>2.371</v>
      </c>
      <c r="CH6984" s="54">
        <v>2.3199999999999998</v>
      </c>
      <c r="CI6984" s="54">
        <v>0.53200000000000003</v>
      </c>
      <c r="CJ6984" s="54">
        <v>879</v>
      </c>
      <c r="CK6984" s="54">
        <v>9.8000000000000007</v>
      </c>
      <c r="CL6984" s="54">
        <v>4.2209999999999998E-2</v>
      </c>
      <c r="CM6984" s="54">
        <v>0.59199999999999997</v>
      </c>
      <c r="CN6984" s="53" t="s">
        <v>38392</v>
      </c>
      <c r="CO6984" s="54">
        <v>63</v>
      </c>
      <c r="CP6984" s="54">
        <v>260</v>
      </c>
      <c r="CQ6984" s="55">
        <f t="shared" si="109"/>
        <v>0.24230769230769231</v>
      </c>
      <c r="CR6984" s="52" t="s">
        <v>28907</v>
      </c>
    </row>
    <row r="6985" spans="81:96">
      <c r="CC6985" s="52">
        <v>6984</v>
      </c>
      <c r="CD6985" s="53" t="s">
        <v>38453</v>
      </c>
      <c r="CE6985" s="53" t="s">
        <v>38454</v>
      </c>
      <c r="CF6985" s="54">
        <v>4679</v>
      </c>
      <c r="CG6985" s="54">
        <v>2.3290000000000002</v>
      </c>
      <c r="CH6985" s="54">
        <v>2.5979999999999999</v>
      </c>
      <c r="CI6985" s="54">
        <v>0.56599999999999995</v>
      </c>
      <c r="CJ6985" s="54">
        <v>136</v>
      </c>
      <c r="CK6985" s="54">
        <v>9.8000000000000007</v>
      </c>
      <c r="CL6985" s="54">
        <v>8.3800000000000003E-3</v>
      </c>
      <c r="CM6985" s="54">
        <v>0.99</v>
      </c>
      <c r="CN6985" s="53" t="s">
        <v>38392</v>
      </c>
      <c r="CO6985" s="54">
        <v>64</v>
      </c>
      <c r="CP6985" s="54">
        <v>260</v>
      </c>
      <c r="CQ6985" s="55">
        <f t="shared" si="109"/>
        <v>0.24615384615384617</v>
      </c>
      <c r="CR6985" s="52" t="s">
        <v>28907</v>
      </c>
    </row>
    <row r="6986" spans="81:96">
      <c r="CC6986" s="52">
        <v>6985</v>
      </c>
      <c r="CD6986" s="53" t="s">
        <v>34108</v>
      </c>
      <c r="CE6986" s="53" t="s">
        <v>34109</v>
      </c>
      <c r="CF6986" s="54">
        <v>9356</v>
      </c>
      <c r="CG6986" s="54">
        <v>2.3210000000000002</v>
      </c>
      <c r="CH6986" s="54">
        <v>1.994</v>
      </c>
      <c r="CI6986" s="54"/>
      <c r="CJ6986" s="54">
        <v>0</v>
      </c>
      <c r="CK6986" s="54">
        <v>8.6999999999999993</v>
      </c>
      <c r="CL6986" s="54">
        <v>1.0240000000000001E-2</v>
      </c>
      <c r="CM6986" s="54">
        <v>0.51900000000000002</v>
      </c>
      <c r="CN6986" s="53" t="s">
        <v>38392</v>
      </c>
      <c r="CO6986" s="54">
        <v>65</v>
      </c>
      <c r="CP6986" s="54">
        <v>260</v>
      </c>
      <c r="CQ6986" s="55">
        <f t="shared" si="109"/>
        <v>0.25</v>
      </c>
      <c r="CR6986" s="52" t="s">
        <v>28921</v>
      </c>
    </row>
    <row r="6987" spans="81:96">
      <c r="CC6987" s="52">
        <v>6986</v>
      </c>
      <c r="CD6987" s="53" t="s">
        <v>33330</v>
      </c>
      <c r="CE6987" s="53" t="s">
        <v>33331</v>
      </c>
      <c r="CF6987" s="54">
        <v>13430</v>
      </c>
      <c r="CG6987" s="54">
        <v>2.2959999999999998</v>
      </c>
      <c r="CH6987" s="54">
        <v>2.71</v>
      </c>
      <c r="CI6987" s="54">
        <v>0.38100000000000001</v>
      </c>
      <c r="CJ6987" s="54">
        <v>1250</v>
      </c>
      <c r="CK6987" s="54">
        <v>3.9</v>
      </c>
      <c r="CL6987" s="54">
        <v>3.1530000000000002E-2</v>
      </c>
      <c r="CM6987" s="54">
        <v>0.59199999999999997</v>
      </c>
      <c r="CN6987" s="53" t="s">
        <v>38392</v>
      </c>
      <c r="CO6987" s="54">
        <v>66</v>
      </c>
      <c r="CP6987" s="54">
        <v>260</v>
      </c>
      <c r="CQ6987" s="55">
        <f t="shared" si="109"/>
        <v>0.25384615384615383</v>
      </c>
      <c r="CR6987" s="52" t="s">
        <v>28921</v>
      </c>
    </row>
    <row r="6988" spans="81:96">
      <c r="CC6988" s="52">
        <v>6987</v>
      </c>
      <c r="CD6988" s="53" t="s">
        <v>38455</v>
      </c>
      <c r="CE6988" s="53" t="s">
        <v>38456</v>
      </c>
      <c r="CF6988" s="54">
        <v>15576</v>
      </c>
      <c r="CG6988" s="54">
        <v>2.2879999999999998</v>
      </c>
      <c r="CH6988" s="54">
        <v>2.3679999999999999</v>
      </c>
      <c r="CI6988" s="54">
        <v>0.60299999999999998</v>
      </c>
      <c r="CJ6988" s="54">
        <v>725</v>
      </c>
      <c r="CK6988" s="54">
        <v>6.6</v>
      </c>
      <c r="CL6988" s="54">
        <v>2.0660000000000001E-2</v>
      </c>
      <c r="CM6988" s="54">
        <v>0.45800000000000002</v>
      </c>
      <c r="CN6988" s="53" t="s">
        <v>38392</v>
      </c>
      <c r="CO6988" s="54">
        <v>67</v>
      </c>
      <c r="CP6988" s="54">
        <v>260</v>
      </c>
      <c r="CQ6988" s="55">
        <f t="shared" si="109"/>
        <v>0.25769230769230766</v>
      </c>
      <c r="CR6988" s="52" t="s">
        <v>28921</v>
      </c>
    </row>
    <row r="6989" spans="81:96">
      <c r="CC6989" s="52">
        <v>6988</v>
      </c>
      <c r="CD6989" s="53" t="s">
        <v>35477</v>
      </c>
      <c r="CE6989" s="53" t="s">
        <v>35478</v>
      </c>
      <c r="CF6989" s="54">
        <v>7475</v>
      </c>
      <c r="CG6989" s="54">
        <v>2.2749999999999999</v>
      </c>
      <c r="CH6989" s="54">
        <v>2.5830000000000002</v>
      </c>
      <c r="CI6989" s="54">
        <v>0.51300000000000001</v>
      </c>
      <c r="CJ6989" s="54">
        <v>263</v>
      </c>
      <c r="CK6989" s="54">
        <v>7.7</v>
      </c>
      <c r="CL6989" s="54">
        <v>1.2460000000000001E-2</v>
      </c>
      <c r="CM6989" s="54">
        <v>0.747</v>
      </c>
      <c r="CN6989" s="53" t="s">
        <v>38392</v>
      </c>
      <c r="CO6989" s="54">
        <v>68</v>
      </c>
      <c r="CP6989" s="54">
        <v>260</v>
      </c>
      <c r="CQ6989" s="55">
        <f t="shared" si="109"/>
        <v>0.26153846153846155</v>
      </c>
      <c r="CR6989" s="52" t="s">
        <v>28921</v>
      </c>
    </row>
    <row r="6990" spans="81:96">
      <c r="CC6990" s="52">
        <v>6989</v>
      </c>
      <c r="CD6990" s="53" t="s">
        <v>22219</v>
      </c>
      <c r="CE6990" s="53" t="s">
        <v>22217</v>
      </c>
      <c r="CF6990" s="54">
        <v>21750</v>
      </c>
      <c r="CG6990" s="54">
        <v>2.2589999999999999</v>
      </c>
      <c r="CH6990" s="54">
        <v>2.5030000000000001</v>
      </c>
      <c r="CI6990" s="54">
        <v>0.41799999999999998</v>
      </c>
      <c r="CJ6990" s="54">
        <v>693</v>
      </c>
      <c r="CK6990" s="54">
        <v>6</v>
      </c>
      <c r="CL6990" s="54">
        <v>3.6819999999999999E-2</v>
      </c>
      <c r="CM6990" s="54">
        <v>0.54300000000000004</v>
      </c>
      <c r="CN6990" s="53" t="s">
        <v>38392</v>
      </c>
      <c r="CO6990" s="54">
        <v>69</v>
      </c>
      <c r="CP6990" s="54">
        <v>260</v>
      </c>
      <c r="CQ6990" s="55">
        <f t="shared" si="109"/>
        <v>0.26538461538461539</v>
      </c>
      <c r="CR6990" s="52" t="s">
        <v>28921</v>
      </c>
    </row>
    <row r="6991" spans="81:96">
      <c r="CC6991" s="52">
        <v>6990</v>
      </c>
      <c r="CD6991" s="53" t="s">
        <v>38457</v>
      </c>
      <c r="CE6991" s="53" t="s">
        <v>38458</v>
      </c>
      <c r="CF6991" s="54">
        <v>303</v>
      </c>
      <c r="CG6991" s="54">
        <v>2.2559999999999998</v>
      </c>
      <c r="CH6991" s="54">
        <v>2.2989999999999999</v>
      </c>
      <c r="CI6991" s="54">
        <v>0.156</v>
      </c>
      <c r="CJ6991" s="54">
        <v>64</v>
      </c>
      <c r="CK6991" s="54">
        <v>2.6</v>
      </c>
      <c r="CL6991" s="54">
        <v>8.0999999999999996E-4</v>
      </c>
      <c r="CM6991" s="54">
        <v>0.40300000000000002</v>
      </c>
      <c r="CN6991" s="53" t="s">
        <v>38392</v>
      </c>
      <c r="CO6991" s="54">
        <v>70</v>
      </c>
      <c r="CP6991" s="54">
        <v>260</v>
      </c>
      <c r="CQ6991" s="55">
        <f t="shared" si="109"/>
        <v>0.26923076923076922</v>
      </c>
      <c r="CR6991" s="52" t="s">
        <v>28921</v>
      </c>
    </row>
    <row r="6992" spans="81:96">
      <c r="CC6992" s="52">
        <v>6991</v>
      </c>
      <c r="CD6992" s="53" t="s">
        <v>38459</v>
      </c>
      <c r="CE6992" s="53" t="s">
        <v>38460</v>
      </c>
      <c r="CF6992" s="54">
        <v>14376</v>
      </c>
      <c r="CG6992" s="54">
        <v>2.2519999999999998</v>
      </c>
      <c r="CH6992" s="54">
        <v>2.2440000000000002</v>
      </c>
      <c r="CI6992" s="54">
        <v>0.44800000000000001</v>
      </c>
      <c r="CJ6992" s="54">
        <v>355</v>
      </c>
      <c r="CK6992" s="54" t="s">
        <v>28918</v>
      </c>
      <c r="CL6992" s="54">
        <v>1.439E-2</v>
      </c>
      <c r="CM6992" s="54">
        <v>0.437</v>
      </c>
      <c r="CN6992" s="53" t="s">
        <v>38392</v>
      </c>
      <c r="CO6992" s="54">
        <v>71</v>
      </c>
      <c r="CP6992" s="54">
        <v>260</v>
      </c>
      <c r="CQ6992" s="55">
        <f t="shared" si="109"/>
        <v>0.27307692307692305</v>
      </c>
      <c r="CR6992" s="52" t="s">
        <v>28921</v>
      </c>
    </row>
    <row r="6993" spans="81:96">
      <c r="CC6993" s="52">
        <v>6992</v>
      </c>
      <c r="CD6993" s="53" t="s">
        <v>31983</v>
      </c>
      <c r="CE6993" s="53" t="s">
        <v>31984</v>
      </c>
      <c r="CF6993" s="54">
        <v>1713</v>
      </c>
      <c r="CG6993" s="54">
        <v>2.238</v>
      </c>
      <c r="CH6993" s="54">
        <v>2.504</v>
      </c>
      <c r="CI6993" s="54">
        <v>0.52900000000000003</v>
      </c>
      <c r="CJ6993" s="54">
        <v>172</v>
      </c>
      <c r="CK6993" s="54">
        <v>3.2</v>
      </c>
      <c r="CL6993" s="54">
        <v>5.0699999999999999E-3</v>
      </c>
      <c r="CM6993" s="54">
        <v>0.61899999999999999</v>
      </c>
      <c r="CN6993" s="53" t="s">
        <v>38392</v>
      </c>
      <c r="CO6993" s="54">
        <v>72</v>
      </c>
      <c r="CP6993" s="54">
        <v>260</v>
      </c>
      <c r="CQ6993" s="55">
        <f t="shared" si="109"/>
        <v>0.27692307692307694</v>
      </c>
      <c r="CR6993" s="52" t="s">
        <v>28921</v>
      </c>
    </row>
    <row r="6994" spans="81:96">
      <c r="CC6994" s="52">
        <v>6993</v>
      </c>
      <c r="CD6994" s="53" t="s">
        <v>35352</v>
      </c>
      <c r="CE6994" s="53" t="s">
        <v>35353</v>
      </c>
      <c r="CF6994" s="54">
        <v>21097</v>
      </c>
      <c r="CG6994" s="54">
        <v>2.2360000000000002</v>
      </c>
      <c r="CH6994" s="54">
        <v>2.66</v>
      </c>
      <c r="CI6994" s="54">
        <v>0.35899999999999999</v>
      </c>
      <c r="CJ6994" s="54">
        <v>329</v>
      </c>
      <c r="CK6994" s="54">
        <v>9.1</v>
      </c>
      <c r="CL6994" s="54">
        <v>2.179E-2</v>
      </c>
      <c r="CM6994" s="54">
        <v>0.754</v>
      </c>
      <c r="CN6994" s="53" t="s">
        <v>38392</v>
      </c>
      <c r="CO6994" s="54">
        <v>73</v>
      </c>
      <c r="CP6994" s="54">
        <v>260</v>
      </c>
      <c r="CQ6994" s="55">
        <f t="shared" si="109"/>
        <v>0.28076923076923077</v>
      </c>
      <c r="CR6994" s="52" t="s">
        <v>28921</v>
      </c>
    </row>
    <row r="6995" spans="81:96">
      <c r="CC6995" s="52">
        <v>6994</v>
      </c>
      <c r="CD6995" s="53" t="s">
        <v>38461</v>
      </c>
      <c r="CE6995" s="53" t="s">
        <v>38462</v>
      </c>
      <c r="CF6995" s="54">
        <v>6101</v>
      </c>
      <c r="CG6995" s="54">
        <v>2.2120000000000002</v>
      </c>
      <c r="CH6995" s="54">
        <v>2.1840000000000002</v>
      </c>
      <c r="CI6995" s="54">
        <v>0.39400000000000002</v>
      </c>
      <c r="CJ6995" s="54">
        <v>350</v>
      </c>
      <c r="CK6995" s="54">
        <v>3.9</v>
      </c>
      <c r="CL6995" s="54">
        <v>1.6469999999999999E-2</v>
      </c>
      <c r="CM6995" s="54">
        <v>0.47399999999999998</v>
      </c>
      <c r="CN6995" s="53" t="s">
        <v>38392</v>
      </c>
      <c r="CO6995" s="54">
        <v>74</v>
      </c>
      <c r="CP6995" s="54">
        <v>260</v>
      </c>
      <c r="CQ6995" s="55">
        <f t="shared" si="109"/>
        <v>0.2846153846153846</v>
      </c>
      <c r="CR6995" s="52" t="s">
        <v>28921</v>
      </c>
    </row>
    <row r="6996" spans="81:96">
      <c r="CC6996" s="52">
        <v>6995</v>
      </c>
      <c r="CD6996" s="53" t="s">
        <v>34995</v>
      </c>
      <c r="CE6996" s="53" t="s">
        <v>34996</v>
      </c>
      <c r="CF6996" s="54">
        <v>6466</v>
      </c>
      <c r="CG6996" s="54">
        <v>2.19</v>
      </c>
      <c r="CH6996" s="54">
        <v>1.911</v>
      </c>
      <c r="CI6996" s="54">
        <v>0.42299999999999999</v>
      </c>
      <c r="CJ6996" s="54">
        <v>239</v>
      </c>
      <c r="CK6996" s="54">
        <v>8.3000000000000007</v>
      </c>
      <c r="CL6996" s="54">
        <v>1.346E-2</v>
      </c>
      <c r="CM6996" s="54">
        <v>0.66900000000000004</v>
      </c>
      <c r="CN6996" s="53" t="s">
        <v>38392</v>
      </c>
      <c r="CO6996" s="54">
        <v>75</v>
      </c>
      <c r="CP6996" s="54">
        <v>260</v>
      </c>
      <c r="CQ6996" s="55">
        <f t="shared" si="109"/>
        <v>0.28846153846153844</v>
      </c>
      <c r="CR6996" s="52" t="s">
        <v>28921</v>
      </c>
    </row>
    <row r="6997" spans="81:96">
      <c r="CC6997" s="52">
        <v>6996</v>
      </c>
      <c r="CD6997" s="53" t="s">
        <v>31673</v>
      </c>
      <c r="CE6997" s="53" t="s">
        <v>31674</v>
      </c>
      <c r="CF6997" s="54">
        <v>10038</v>
      </c>
      <c r="CG6997" s="54">
        <v>2.1840000000000002</v>
      </c>
      <c r="CH6997" s="54">
        <v>2.649</v>
      </c>
      <c r="CI6997" s="54">
        <v>0.311</v>
      </c>
      <c r="CJ6997" s="54">
        <v>563</v>
      </c>
      <c r="CK6997" s="54">
        <v>3.9</v>
      </c>
      <c r="CL6997" s="54">
        <v>2.5239999999999999E-2</v>
      </c>
      <c r="CM6997" s="54">
        <v>0.59599999999999997</v>
      </c>
      <c r="CN6997" s="53" t="s">
        <v>38392</v>
      </c>
      <c r="CO6997" s="54">
        <v>76</v>
      </c>
      <c r="CP6997" s="54">
        <v>260</v>
      </c>
      <c r="CQ6997" s="55">
        <f t="shared" si="109"/>
        <v>0.29230769230769232</v>
      </c>
      <c r="CR6997" s="52" t="s">
        <v>28921</v>
      </c>
    </row>
    <row r="6998" spans="81:96">
      <c r="CC6998" s="52">
        <v>6997</v>
      </c>
      <c r="CD6998" s="53" t="s">
        <v>38463</v>
      </c>
      <c r="CE6998" s="53" t="s">
        <v>38464</v>
      </c>
      <c r="CF6998" s="54">
        <v>10171</v>
      </c>
      <c r="CG6998" s="54">
        <v>2.169</v>
      </c>
      <c r="CH6998" s="54">
        <v>2.1419999999999999</v>
      </c>
      <c r="CI6998" s="54">
        <v>0.52900000000000003</v>
      </c>
      <c r="CJ6998" s="54">
        <v>191</v>
      </c>
      <c r="CK6998" s="54">
        <v>8.1999999999999993</v>
      </c>
      <c r="CL6998" s="54">
        <v>1.2120000000000001E-2</v>
      </c>
      <c r="CM6998" s="54">
        <v>0.47499999999999998</v>
      </c>
      <c r="CN6998" s="53" t="s">
        <v>38392</v>
      </c>
      <c r="CO6998" s="54">
        <v>77</v>
      </c>
      <c r="CP6998" s="54">
        <v>260</v>
      </c>
      <c r="CQ6998" s="55">
        <f t="shared" si="109"/>
        <v>0.29615384615384616</v>
      </c>
      <c r="CR6998" s="52" t="s">
        <v>28921</v>
      </c>
    </row>
    <row r="6999" spans="81:96">
      <c r="CC6999" s="52">
        <v>6998</v>
      </c>
      <c r="CD6999" s="53" t="s">
        <v>38465</v>
      </c>
      <c r="CE6999" s="53" t="s">
        <v>38466</v>
      </c>
      <c r="CF6999" s="54">
        <v>2987</v>
      </c>
      <c r="CG6999" s="54">
        <v>2.1669999999999998</v>
      </c>
      <c r="CH6999" s="54">
        <v>2.6960000000000002</v>
      </c>
      <c r="CI6999" s="54">
        <v>0.46800000000000003</v>
      </c>
      <c r="CJ6999" s="54">
        <v>156</v>
      </c>
      <c r="CK6999" s="54">
        <v>6.2</v>
      </c>
      <c r="CL6999" s="54">
        <v>9.7900000000000001E-3</v>
      </c>
      <c r="CM6999" s="54">
        <v>1.1859999999999999</v>
      </c>
      <c r="CN6999" s="53" t="s">
        <v>38392</v>
      </c>
      <c r="CO6999" s="54">
        <v>78</v>
      </c>
      <c r="CP6999" s="54">
        <v>260</v>
      </c>
      <c r="CQ6999" s="55">
        <f t="shared" si="109"/>
        <v>0.3</v>
      </c>
      <c r="CR6999" s="52" t="s">
        <v>28921</v>
      </c>
    </row>
    <row r="7000" spans="81:96">
      <c r="CC7000" s="52">
        <v>6999</v>
      </c>
      <c r="CD7000" s="53" t="s">
        <v>38467</v>
      </c>
      <c r="CE7000" s="53" t="s">
        <v>38468</v>
      </c>
      <c r="CF7000" s="54">
        <v>2040</v>
      </c>
      <c r="CG7000" s="54">
        <v>2.1419999999999999</v>
      </c>
      <c r="CH7000" s="54">
        <v>2.1150000000000002</v>
      </c>
      <c r="CI7000" s="54">
        <v>0.91100000000000003</v>
      </c>
      <c r="CJ7000" s="54">
        <v>180</v>
      </c>
      <c r="CK7000" s="54">
        <v>3.4</v>
      </c>
      <c r="CL7000" s="54">
        <v>8.3099999999999997E-3</v>
      </c>
      <c r="CM7000" s="54">
        <v>0.74199999999999999</v>
      </c>
      <c r="CN7000" s="53" t="s">
        <v>38392</v>
      </c>
      <c r="CO7000" s="54">
        <v>79</v>
      </c>
      <c r="CP7000" s="54">
        <v>260</v>
      </c>
      <c r="CQ7000" s="55">
        <f t="shared" si="109"/>
        <v>0.30384615384615382</v>
      </c>
      <c r="CR7000" s="52" t="s">
        <v>28921</v>
      </c>
    </row>
    <row r="7001" spans="81:96">
      <c r="CC7001" s="52">
        <v>7000</v>
      </c>
      <c r="CD7001" s="53" t="s">
        <v>38469</v>
      </c>
      <c r="CE7001" s="53" t="s">
        <v>38470</v>
      </c>
      <c r="CF7001" s="54">
        <v>11851</v>
      </c>
      <c r="CG7001" s="54">
        <v>2.1309999999999998</v>
      </c>
      <c r="CH7001" s="54">
        <v>2.1880000000000002</v>
      </c>
      <c r="CI7001" s="54">
        <v>0.58299999999999996</v>
      </c>
      <c r="CJ7001" s="54">
        <v>757</v>
      </c>
      <c r="CK7001" s="54">
        <v>6</v>
      </c>
      <c r="CL7001" s="54">
        <v>2.665E-2</v>
      </c>
      <c r="CM7001" s="54">
        <v>0.67</v>
      </c>
      <c r="CN7001" s="53" t="s">
        <v>38392</v>
      </c>
      <c r="CO7001" s="54">
        <v>80</v>
      </c>
      <c r="CP7001" s="54">
        <v>260</v>
      </c>
      <c r="CQ7001" s="55">
        <f t="shared" si="109"/>
        <v>0.30769230769230771</v>
      </c>
      <c r="CR7001" s="52" t="s">
        <v>28921</v>
      </c>
    </row>
    <row r="7002" spans="81:96">
      <c r="CC7002" s="52">
        <v>7001</v>
      </c>
      <c r="CD7002" s="53" t="s">
        <v>31989</v>
      </c>
      <c r="CE7002" s="53" t="s">
        <v>31990</v>
      </c>
      <c r="CF7002" s="54">
        <v>6969</v>
      </c>
      <c r="CG7002" s="54">
        <v>2.1309999999999998</v>
      </c>
      <c r="CH7002" s="54">
        <v>2.2040000000000002</v>
      </c>
      <c r="CI7002" s="54">
        <v>0.66</v>
      </c>
      <c r="CJ7002" s="54">
        <v>241</v>
      </c>
      <c r="CK7002" s="54">
        <v>6.5</v>
      </c>
      <c r="CL7002" s="54">
        <v>1.5169999999999999E-2</v>
      </c>
      <c r="CM7002" s="54">
        <v>0.67300000000000004</v>
      </c>
      <c r="CN7002" s="53" t="s">
        <v>38392</v>
      </c>
      <c r="CO7002" s="54">
        <v>81</v>
      </c>
      <c r="CP7002" s="54">
        <v>260</v>
      </c>
      <c r="CQ7002" s="55">
        <f t="shared" si="109"/>
        <v>0.31153846153846154</v>
      </c>
      <c r="CR7002" s="52" t="s">
        <v>28921</v>
      </c>
    </row>
    <row r="7003" spans="81:96">
      <c r="CC7003" s="52">
        <v>7002</v>
      </c>
      <c r="CD7003" s="53" t="s">
        <v>34695</v>
      </c>
      <c r="CE7003" s="53" t="s">
        <v>34696</v>
      </c>
      <c r="CF7003" s="54">
        <v>1255</v>
      </c>
      <c r="CG7003" s="54">
        <v>2.11</v>
      </c>
      <c r="CH7003" s="54">
        <v>2.3119999999999998</v>
      </c>
      <c r="CI7003" s="54">
        <v>0.23699999999999999</v>
      </c>
      <c r="CJ7003" s="54">
        <v>118</v>
      </c>
      <c r="CK7003" s="54">
        <v>3.8</v>
      </c>
      <c r="CL7003" s="54">
        <v>4.2700000000000004E-3</v>
      </c>
      <c r="CM7003" s="54">
        <v>0.58299999999999996</v>
      </c>
      <c r="CN7003" s="53" t="s">
        <v>38392</v>
      </c>
      <c r="CO7003" s="54">
        <v>82</v>
      </c>
      <c r="CP7003" s="54">
        <v>260</v>
      </c>
      <c r="CQ7003" s="55">
        <f t="shared" si="109"/>
        <v>0.31538461538461537</v>
      </c>
      <c r="CR7003" s="52" t="s">
        <v>28921</v>
      </c>
    </row>
    <row r="7004" spans="81:96">
      <c r="CC7004" s="52">
        <v>7003</v>
      </c>
      <c r="CD7004" s="53" t="s">
        <v>38471</v>
      </c>
      <c r="CE7004" s="53" t="s">
        <v>38472</v>
      </c>
      <c r="CF7004" s="54">
        <v>205</v>
      </c>
      <c r="CG7004" s="54">
        <v>2.0760000000000001</v>
      </c>
      <c r="CH7004" s="54">
        <v>2.3940000000000001</v>
      </c>
      <c r="CI7004" s="54">
        <v>0.72899999999999998</v>
      </c>
      <c r="CJ7004" s="54">
        <v>48</v>
      </c>
      <c r="CK7004" s="54">
        <v>2</v>
      </c>
      <c r="CL7004" s="54">
        <v>5.8E-4</v>
      </c>
      <c r="CM7004" s="54">
        <v>0.51400000000000001</v>
      </c>
      <c r="CN7004" s="53" t="s">
        <v>38392</v>
      </c>
      <c r="CO7004" s="54">
        <v>83</v>
      </c>
      <c r="CP7004" s="54">
        <v>260</v>
      </c>
      <c r="CQ7004" s="55">
        <f t="shared" si="109"/>
        <v>0.31923076923076921</v>
      </c>
      <c r="CR7004" s="52" t="s">
        <v>28921</v>
      </c>
    </row>
    <row r="7005" spans="81:96">
      <c r="CC7005" s="52">
        <v>7004</v>
      </c>
      <c r="CD7005" s="53" t="s">
        <v>38473</v>
      </c>
      <c r="CE7005" s="53" t="s">
        <v>38474</v>
      </c>
      <c r="CF7005" s="54">
        <v>4189</v>
      </c>
      <c r="CG7005" s="54">
        <v>2.0720000000000001</v>
      </c>
      <c r="CH7005" s="54">
        <v>2.2629999999999999</v>
      </c>
      <c r="CI7005" s="54">
        <v>0.40200000000000002</v>
      </c>
      <c r="CJ7005" s="54">
        <v>184</v>
      </c>
      <c r="CK7005" s="54">
        <v>6.7</v>
      </c>
      <c r="CL7005" s="54">
        <v>8.5599999999999999E-3</v>
      </c>
      <c r="CM7005" s="54">
        <v>0.64700000000000002</v>
      </c>
      <c r="CN7005" s="53" t="s">
        <v>38392</v>
      </c>
      <c r="CO7005" s="54">
        <v>84</v>
      </c>
      <c r="CP7005" s="54">
        <v>260</v>
      </c>
      <c r="CQ7005" s="55">
        <f t="shared" si="109"/>
        <v>0.32307692307692309</v>
      </c>
      <c r="CR7005" s="52" t="s">
        <v>28921</v>
      </c>
    </row>
    <row r="7006" spans="81:96">
      <c r="CC7006" s="52">
        <v>7005</v>
      </c>
      <c r="CD7006" s="53" t="s">
        <v>35487</v>
      </c>
      <c r="CE7006" s="53" t="s">
        <v>35488</v>
      </c>
      <c r="CF7006" s="54">
        <v>1170</v>
      </c>
      <c r="CG7006" s="54">
        <v>2.0310000000000001</v>
      </c>
      <c r="CH7006" s="54">
        <v>1.9259999999999999</v>
      </c>
      <c r="CI7006" s="54">
        <v>0.21099999999999999</v>
      </c>
      <c r="CJ7006" s="54">
        <v>57</v>
      </c>
      <c r="CK7006" s="54">
        <v>7.7</v>
      </c>
      <c r="CL7006" s="54">
        <v>1.57E-3</v>
      </c>
      <c r="CM7006" s="54">
        <v>0.42899999999999999</v>
      </c>
      <c r="CN7006" s="53" t="s">
        <v>38392</v>
      </c>
      <c r="CO7006" s="54">
        <v>85</v>
      </c>
      <c r="CP7006" s="54">
        <v>260</v>
      </c>
      <c r="CQ7006" s="55">
        <f t="shared" si="109"/>
        <v>0.32692307692307693</v>
      </c>
      <c r="CR7006" s="52" t="s">
        <v>28921</v>
      </c>
    </row>
    <row r="7007" spans="81:96">
      <c r="CC7007" s="52">
        <v>7006</v>
      </c>
      <c r="CD7007" s="53" t="s">
        <v>38475</v>
      </c>
      <c r="CE7007" s="53" t="s">
        <v>38476</v>
      </c>
      <c r="CF7007" s="54">
        <v>2968</v>
      </c>
      <c r="CG7007" s="54">
        <v>1.9890000000000001</v>
      </c>
      <c r="CH7007" s="54">
        <v>2.16</v>
      </c>
      <c r="CI7007" s="54">
        <v>0.41299999999999998</v>
      </c>
      <c r="CJ7007" s="54">
        <v>189</v>
      </c>
      <c r="CK7007" s="54">
        <v>5.4</v>
      </c>
      <c r="CL7007" s="54">
        <v>6.1999999999999998E-3</v>
      </c>
      <c r="CM7007" s="54">
        <v>0.51200000000000001</v>
      </c>
      <c r="CN7007" s="53" t="s">
        <v>38392</v>
      </c>
      <c r="CO7007" s="54">
        <v>86</v>
      </c>
      <c r="CP7007" s="54">
        <v>260</v>
      </c>
      <c r="CQ7007" s="55">
        <f t="shared" si="109"/>
        <v>0.33076923076923076</v>
      </c>
      <c r="CR7007" s="52" t="s">
        <v>28921</v>
      </c>
    </row>
    <row r="7008" spans="81:96">
      <c r="CC7008" s="52">
        <v>7007</v>
      </c>
      <c r="CD7008" s="53" t="s">
        <v>38477</v>
      </c>
      <c r="CE7008" s="53" t="s">
        <v>38478</v>
      </c>
      <c r="CF7008" s="54">
        <v>8103</v>
      </c>
      <c r="CG7008" s="54">
        <v>1.9810000000000001</v>
      </c>
      <c r="CH7008" s="54">
        <v>2.0619999999999998</v>
      </c>
      <c r="CI7008" s="54">
        <v>0.33800000000000002</v>
      </c>
      <c r="CJ7008" s="54">
        <v>456</v>
      </c>
      <c r="CK7008" s="54">
        <v>5.8</v>
      </c>
      <c r="CL7008" s="54">
        <v>1.448E-2</v>
      </c>
      <c r="CM7008" s="54">
        <v>0.46800000000000003</v>
      </c>
      <c r="CN7008" s="53" t="s">
        <v>38392</v>
      </c>
      <c r="CO7008" s="54">
        <v>87</v>
      </c>
      <c r="CP7008" s="54">
        <v>260</v>
      </c>
      <c r="CQ7008" s="55">
        <f t="shared" si="109"/>
        <v>0.33461538461538459</v>
      </c>
      <c r="CR7008" s="52" t="s">
        <v>28921</v>
      </c>
    </row>
    <row r="7009" spans="81:96">
      <c r="CC7009" s="52">
        <v>7008</v>
      </c>
      <c r="CD7009" s="53" t="s">
        <v>38479</v>
      </c>
      <c r="CE7009" s="53" t="s">
        <v>38480</v>
      </c>
      <c r="CF7009" s="54">
        <v>942</v>
      </c>
      <c r="CG7009" s="54">
        <v>1.98</v>
      </c>
      <c r="CH7009" s="54">
        <v>1.881</v>
      </c>
      <c r="CI7009" s="54">
        <v>0.33</v>
      </c>
      <c r="CJ7009" s="54">
        <v>191</v>
      </c>
      <c r="CK7009" s="54">
        <v>2.2999999999999998</v>
      </c>
      <c r="CL7009" s="54">
        <v>2.3700000000000001E-3</v>
      </c>
      <c r="CM7009" s="54">
        <v>0.34300000000000003</v>
      </c>
      <c r="CN7009" s="53" t="s">
        <v>38392</v>
      </c>
      <c r="CO7009" s="54">
        <v>88</v>
      </c>
      <c r="CP7009" s="54">
        <v>260</v>
      </c>
      <c r="CQ7009" s="55">
        <f t="shared" si="109"/>
        <v>0.33846153846153848</v>
      </c>
      <c r="CR7009" s="52" t="s">
        <v>28921</v>
      </c>
    </row>
    <row r="7010" spans="81:96">
      <c r="CC7010" s="52">
        <v>7009</v>
      </c>
      <c r="CD7010" s="53" t="s">
        <v>38481</v>
      </c>
      <c r="CE7010" s="53" t="s">
        <v>38482</v>
      </c>
      <c r="CF7010" s="54">
        <v>339</v>
      </c>
      <c r="CG7010" s="54">
        <v>1.9750000000000001</v>
      </c>
      <c r="CH7010" s="54">
        <v>1.8169999999999999</v>
      </c>
      <c r="CI7010" s="54">
        <v>0.28599999999999998</v>
      </c>
      <c r="CJ7010" s="54">
        <v>42</v>
      </c>
      <c r="CK7010" s="54">
        <v>3</v>
      </c>
      <c r="CL7010" s="54">
        <v>1E-3</v>
      </c>
      <c r="CM7010" s="54">
        <v>0.35099999999999998</v>
      </c>
      <c r="CN7010" s="53" t="s">
        <v>38392</v>
      </c>
      <c r="CO7010" s="54">
        <v>89</v>
      </c>
      <c r="CP7010" s="54">
        <v>260</v>
      </c>
      <c r="CQ7010" s="55">
        <f t="shared" si="109"/>
        <v>0.34230769230769231</v>
      </c>
      <c r="CR7010" s="52" t="s">
        <v>28921</v>
      </c>
    </row>
    <row r="7011" spans="81:96">
      <c r="CC7011" s="52">
        <v>7010</v>
      </c>
      <c r="CD7011" s="53" t="s">
        <v>38483</v>
      </c>
      <c r="CE7011" s="53" t="s">
        <v>38484</v>
      </c>
      <c r="CF7011" s="54">
        <v>24719</v>
      </c>
      <c r="CG7011" s="54">
        <v>1.97</v>
      </c>
      <c r="CH7011" s="54">
        <v>1.9790000000000001</v>
      </c>
      <c r="CI7011" s="54">
        <v>0.627</v>
      </c>
      <c r="CJ7011" s="54">
        <v>729</v>
      </c>
      <c r="CK7011" s="54">
        <v>9.1</v>
      </c>
      <c r="CL7011" s="54">
        <v>2.7179999999999999E-2</v>
      </c>
      <c r="CM7011" s="54">
        <v>0.48299999999999998</v>
      </c>
      <c r="CN7011" s="53" t="s">
        <v>38392</v>
      </c>
      <c r="CO7011" s="54">
        <v>90</v>
      </c>
      <c r="CP7011" s="54">
        <v>260</v>
      </c>
      <c r="CQ7011" s="55">
        <f t="shared" si="109"/>
        <v>0.34615384615384615</v>
      </c>
      <c r="CR7011" s="52" t="s">
        <v>28921</v>
      </c>
    </row>
    <row r="7012" spans="81:96">
      <c r="CC7012" s="52">
        <v>7011</v>
      </c>
      <c r="CD7012" s="53" t="s">
        <v>35009</v>
      </c>
      <c r="CE7012" s="53" t="s">
        <v>35010</v>
      </c>
      <c r="CF7012" s="54">
        <v>1916</v>
      </c>
      <c r="CG7012" s="54">
        <v>1.9550000000000001</v>
      </c>
      <c r="CH7012" s="54">
        <v>1.806</v>
      </c>
      <c r="CI7012" s="54">
        <v>0.40500000000000003</v>
      </c>
      <c r="CJ7012" s="54">
        <v>518</v>
      </c>
      <c r="CK7012" s="54">
        <v>2.7</v>
      </c>
      <c r="CL7012" s="54">
        <v>2.82E-3</v>
      </c>
      <c r="CM7012" s="54">
        <v>0.29899999999999999</v>
      </c>
      <c r="CN7012" s="53" t="s">
        <v>38392</v>
      </c>
      <c r="CO7012" s="54">
        <v>91</v>
      </c>
      <c r="CP7012" s="54">
        <v>260</v>
      </c>
      <c r="CQ7012" s="55">
        <f t="shared" si="109"/>
        <v>0.35</v>
      </c>
      <c r="CR7012" s="52" t="s">
        <v>28921</v>
      </c>
    </row>
    <row r="7013" spans="81:96">
      <c r="CC7013" s="52">
        <v>7012</v>
      </c>
      <c r="CD7013" s="53" t="s">
        <v>38485</v>
      </c>
      <c r="CE7013" s="53" t="s">
        <v>38486</v>
      </c>
      <c r="CF7013" s="54">
        <v>7290</v>
      </c>
      <c r="CG7013" s="54">
        <v>1.919</v>
      </c>
      <c r="CH7013" s="54">
        <v>1.8169999999999999</v>
      </c>
      <c r="CI7013" s="54">
        <v>0.53</v>
      </c>
      <c r="CJ7013" s="54">
        <v>132</v>
      </c>
      <c r="CK7013" s="54">
        <v>8.6999999999999993</v>
      </c>
      <c r="CL7013" s="54">
        <v>9.2200000000000008E-3</v>
      </c>
      <c r="CM7013" s="54">
        <v>0.49199999999999999</v>
      </c>
      <c r="CN7013" s="53" t="s">
        <v>38392</v>
      </c>
      <c r="CO7013" s="54">
        <v>92</v>
      </c>
      <c r="CP7013" s="54">
        <v>260</v>
      </c>
      <c r="CQ7013" s="55">
        <f t="shared" si="109"/>
        <v>0.35384615384615387</v>
      </c>
      <c r="CR7013" s="52" t="s">
        <v>28921</v>
      </c>
    </row>
    <row r="7014" spans="81:96">
      <c r="CC7014" s="52">
        <v>7013</v>
      </c>
      <c r="CD7014" s="53" t="s">
        <v>6839</v>
      </c>
      <c r="CE7014" s="53" t="s">
        <v>6847</v>
      </c>
      <c r="CF7014" s="54">
        <v>17715</v>
      </c>
      <c r="CG7014" s="54">
        <v>1.913</v>
      </c>
      <c r="CH7014" s="54">
        <v>2.109</v>
      </c>
      <c r="CI7014" s="54">
        <v>0.34699999999999998</v>
      </c>
      <c r="CJ7014" s="54">
        <v>268</v>
      </c>
      <c r="CK7014" s="54" t="s">
        <v>28918</v>
      </c>
      <c r="CL7014" s="54">
        <v>1.9369999999999998E-2</v>
      </c>
      <c r="CM7014" s="54">
        <v>0.60099999999999998</v>
      </c>
      <c r="CN7014" s="53" t="s">
        <v>38392</v>
      </c>
      <c r="CO7014" s="54">
        <v>93</v>
      </c>
      <c r="CP7014" s="54">
        <v>260</v>
      </c>
      <c r="CQ7014" s="55">
        <f t="shared" si="109"/>
        <v>0.3576923076923077</v>
      </c>
      <c r="CR7014" s="52" t="s">
        <v>28921</v>
      </c>
    </row>
    <row r="7015" spans="81:96">
      <c r="CC7015" s="52">
        <v>7014</v>
      </c>
      <c r="CD7015" s="53" t="s">
        <v>38487</v>
      </c>
      <c r="CE7015" s="53" t="s">
        <v>38488</v>
      </c>
      <c r="CF7015" s="54">
        <v>2650</v>
      </c>
      <c r="CG7015" s="54">
        <v>1.909</v>
      </c>
      <c r="CH7015" s="54">
        <v>1.794</v>
      </c>
      <c r="CI7015" s="54">
        <v>0.29499999999999998</v>
      </c>
      <c r="CJ7015" s="54">
        <v>200</v>
      </c>
      <c r="CK7015" s="54">
        <v>4.5</v>
      </c>
      <c r="CL7015" s="54">
        <v>6.0899999999999999E-3</v>
      </c>
      <c r="CM7015" s="54">
        <v>0.42299999999999999</v>
      </c>
      <c r="CN7015" s="53" t="s">
        <v>38392</v>
      </c>
      <c r="CO7015" s="54">
        <v>94</v>
      </c>
      <c r="CP7015" s="54">
        <v>260</v>
      </c>
      <c r="CQ7015" s="55">
        <f t="shared" si="109"/>
        <v>0.36153846153846153</v>
      </c>
      <c r="CR7015" s="52" t="s">
        <v>28921</v>
      </c>
    </row>
    <row r="7016" spans="81:96">
      <c r="CC7016" s="52">
        <v>7015</v>
      </c>
      <c r="CD7016" s="53" t="s">
        <v>38489</v>
      </c>
      <c r="CE7016" s="53" t="s">
        <v>38490</v>
      </c>
      <c r="CF7016" s="54">
        <v>1801</v>
      </c>
      <c r="CG7016" s="54">
        <v>1.873</v>
      </c>
      <c r="CH7016" s="54">
        <v>1.8160000000000001</v>
      </c>
      <c r="CI7016" s="54">
        <v>0.106</v>
      </c>
      <c r="CJ7016" s="54">
        <v>94</v>
      </c>
      <c r="CK7016" s="54">
        <v>6</v>
      </c>
      <c r="CL7016" s="54">
        <v>3.4199999999999999E-3</v>
      </c>
      <c r="CM7016" s="54">
        <v>0.442</v>
      </c>
      <c r="CN7016" s="53" t="s">
        <v>38392</v>
      </c>
      <c r="CO7016" s="54">
        <v>95</v>
      </c>
      <c r="CP7016" s="54">
        <v>260</v>
      </c>
      <c r="CQ7016" s="55">
        <f t="shared" si="109"/>
        <v>0.36538461538461536</v>
      </c>
      <c r="CR7016" s="52" t="s">
        <v>28921</v>
      </c>
    </row>
    <row r="7017" spans="81:96">
      <c r="CC7017" s="52">
        <v>7016</v>
      </c>
      <c r="CD7017" s="53" t="s">
        <v>19319</v>
      </c>
      <c r="CE7017" s="53" t="s">
        <v>19317</v>
      </c>
      <c r="CF7017" s="54">
        <v>2698</v>
      </c>
      <c r="CG7017" s="54">
        <v>1.8720000000000001</v>
      </c>
      <c r="CH7017" s="54">
        <v>2.198</v>
      </c>
      <c r="CI7017" s="54">
        <v>0.34499999999999997</v>
      </c>
      <c r="CJ7017" s="54">
        <v>206</v>
      </c>
      <c r="CK7017" s="54">
        <v>5.3</v>
      </c>
      <c r="CL7017" s="54">
        <v>8.2799999999999992E-3</v>
      </c>
      <c r="CM7017" s="54">
        <v>0.79300000000000004</v>
      </c>
      <c r="CN7017" s="53" t="s">
        <v>38392</v>
      </c>
      <c r="CO7017" s="54">
        <v>96</v>
      </c>
      <c r="CP7017" s="54">
        <v>260</v>
      </c>
      <c r="CQ7017" s="55">
        <f t="shared" si="109"/>
        <v>0.36923076923076925</v>
      </c>
      <c r="CR7017" s="52" t="s">
        <v>28921</v>
      </c>
    </row>
    <row r="7018" spans="81:96">
      <c r="CC7018" s="52">
        <v>7017</v>
      </c>
      <c r="CD7018" s="53" t="s">
        <v>38491</v>
      </c>
      <c r="CE7018" s="53" t="s">
        <v>38492</v>
      </c>
      <c r="CF7018" s="54">
        <v>21569</v>
      </c>
      <c r="CG7018" s="54">
        <v>1.865</v>
      </c>
      <c r="CH7018" s="54">
        <v>1.931</v>
      </c>
      <c r="CI7018" s="54">
        <v>0.432</v>
      </c>
      <c r="CJ7018" s="54">
        <v>694</v>
      </c>
      <c r="CK7018" s="54">
        <v>8.1999999999999993</v>
      </c>
      <c r="CL7018" s="54">
        <v>4.0980000000000003E-2</v>
      </c>
      <c r="CM7018" s="54">
        <v>0.63600000000000001</v>
      </c>
      <c r="CN7018" s="53" t="s">
        <v>38392</v>
      </c>
      <c r="CO7018" s="54">
        <v>97</v>
      </c>
      <c r="CP7018" s="54">
        <v>260</v>
      </c>
      <c r="CQ7018" s="55">
        <f t="shared" si="109"/>
        <v>0.37307692307692308</v>
      </c>
      <c r="CR7018" s="52" t="s">
        <v>28921</v>
      </c>
    </row>
    <row r="7019" spans="81:96">
      <c r="CC7019" s="52">
        <v>7018</v>
      </c>
      <c r="CD7019" s="53" t="s">
        <v>38493</v>
      </c>
      <c r="CE7019" s="53" t="s">
        <v>38494</v>
      </c>
      <c r="CF7019" s="54">
        <v>5879</v>
      </c>
      <c r="CG7019" s="54">
        <v>1.8580000000000001</v>
      </c>
      <c r="CH7019" s="54">
        <v>1.647</v>
      </c>
      <c r="CI7019" s="54">
        <v>0.67300000000000004</v>
      </c>
      <c r="CJ7019" s="54">
        <v>413</v>
      </c>
      <c r="CK7019" s="54">
        <v>6.9</v>
      </c>
      <c r="CL7019" s="54">
        <v>8.5000000000000006E-3</v>
      </c>
      <c r="CM7019" s="54">
        <v>0.38100000000000001</v>
      </c>
      <c r="CN7019" s="53" t="s">
        <v>38392</v>
      </c>
      <c r="CO7019" s="54">
        <v>98</v>
      </c>
      <c r="CP7019" s="54">
        <v>260</v>
      </c>
      <c r="CQ7019" s="55">
        <f t="shared" si="109"/>
        <v>0.37692307692307692</v>
      </c>
      <c r="CR7019" s="52" t="s">
        <v>28921</v>
      </c>
    </row>
    <row r="7020" spans="81:96">
      <c r="CC7020" s="52">
        <v>7019</v>
      </c>
      <c r="CD7020" s="53" t="s">
        <v>38312</v>
      </c>
      <c r="CE7020" s="53" t="s">
        <v>38313</v>
      </c>
      <c r="CF7020" s="54">
        <v>4895</v>
      </c>
      <c r="CG7020" s="54">
        <v>1.845</v>
      </c>
      <c r="CH7020" s="54">
        <v>2.25</v>
      </c>
      <c r="CI7020" s="54">
        <v>0.32200000000000001</v>
      </c>
      <c r="CJ7020" s="54">
        <v>267</v>
      </c>
      <c r="CK7020" s="54">
        <v>6.2</v>
      </c>
      <c r="CL7020" s="54">
        <v>1.0330000000000001E-2</v>
      </c>
      <c r="CM7020" s="54">
        <v>0.65800000000000003</v>
      </c>
      <c r="CN7020" s="53" t="s">
        <v>38392</v>
      </c>
      <c r="CO7020" s="54">
        <v>99</v>
      </c>
      <c r="CP7020" s="54">
        <v>260</v>
      </c>
      <c r="CQ7020" s="55">
        <f t="shared" si="109"/>
        <v>0.38076923076923075</v>
      </c>
      <c r="CR7020" s="52" t="s">
        <v>28921</v>
      </c>
    </row>
    <row r="7021" spans="81:96">
      <c r="CC7021" s="52">
        <v>7020</v>
      </c>
      <c r="CD7021" s="53" t="s">
        <v>35021</v>
      </c>
      <c r="CE7021" s="53" t="s">
        <v>35022</v>
      </c>
      <c r="CF7021" s="54">
        <v>2381</v>
      </c>
      <c r="CG7021" s="54">
        <v>1.825</v>
      </c>
      <c r="CH7021" s="54">
        <v>1.8819999999999999</v>
      </c>
      <c r="CI7021" s="54">
        <v>0.32300000000000001</v>
      </c>
      <c r="CJ7021" s="54">
        <v>161</v>
      </c>
      <c r="CK7021" s="54">
        <v>4.7</v>
      </c>
      <c r="CL7021" s="54">
        <v>7.2500000000000004E-3</v>
      </c>
      <c r="CM7021" s="54">
        <v>0.61699999999999999</v>
      </c>
      <c r="CN7021" s="53" t="s">
        <v>38392</v>
      </c>
      <c r="CO7021" s="54">
        <v>100</v>
      </c>
      <c r="CP7021" s="54">
        <v>260</v>
      </c>
      <c r="CQ7021" s="55">
        <f t="shared" si="109"/>
        <v>0.38461538461538464</v>
      </c>
      <c r="CR7021" s="52" t="s">
        <v>28921</v>
      </c>
    </row>
    <row r="7022" spans="81:96">
      <c r="CC7022" s="52">
        <v>7021</v>
      </c>
      <c r="CD7022" s="53" t="s">
        <v>38495</v>
      </c>
      <c r="CE7022" s="53" t="s">
        <v>38496</v>
      </c>
      <c r="CF7022" s="54">
        <v>11044</v>
      </c>
      <c r="CG7022" s="54">
        <v>1.825</v>
      </c>
      <c r="CH7022" s="54">
        <v>1.7050000000000001</v>
      </c>
      <c r="CI7022" s="54">
        <v>0.45600000000000002</v>
      </c>
      <c r="CJ7022" s="54">
        <v>252</v>
      </c>
      <c r="CK7022" s="54" t="s">
        <v>28918</v>
      </c>
      <c r="CL7022" s="54">
        <v>1.5350000000000001E-2</v>
      </c>
      <c r="CM7022" s="54">
        <v>0.71299999999999997</v>
      </c>
      <c r="CN7022" s="53" t="s">
        <v>38392</v>
      </c>
      <c r="CO7022" s="54">
        <v>100</v>
      </c>
      <c r="CP7022" s="54">
        <v>260</v>
      </c>
      <c r="CQ7022" s="55">
        <f t="shared" si="109"/>
        <v>0.38461538461538464</v>
      </c>
      <c r="CR7022" s="52" t="s">
        <v>28921</v>
      </c>
    </row>
    <row r="7023" spans="81:96">
      <c r="CC7023" s="52">
        <v>7022</v>
      </c>
      <c r="CD7023" s="53" t="s">
        <v>38497</v>
      </c>
      <c r="CE7023" s="53" t="s">
        <v>38498</v>
      </c>
      <c r="CF7023" s="54">
        <v>157</v>
      </c>
      <c r="CG7023" s="54">
        <v>1.821</v>
      </c>
      <c r="CH7023" s="54">
        <v>1.861</v>
      </c>
      <c r="CI7023" s="54">
        <v>0.35699999999999998</v>
      </c>
      <c r="CJ7023" s="54">
        <v>28</v>
      </c>
      <c r="CK7023" s="54">
        <v>2</v>
      </c>
      <c r="CL7023" s="54">
        <v>7.5000000000000002E-4</v>
      </c>
      <c r="CM7023" s="54">
        <v>0.6</v>
      </c>
      <c r="CN7023" s="53" t="s">
        <v>38392</v>
      </c>
      <c r="CO7023" s="54">
        <v>102</v>
      </c>
      <c r="CP7023" s="54">
        <v>260</v>
      </c>
      <c r="CQ7023" s="55">
        <f t="shared" si="109"/>
        <v>0.3923076923076923</v>
      </c>
      <c r="CR7023" s="52" t="s">
        <v>28921</v>
      </c>
    </row>
    <row r="7024" spans="81:96">
      <c r="CC7024" s="52">
        <v>7023</v>
      </c>
      <c r="CD7024" s="53" t="s">
        <v>35023</v>
      </c>
      <c r="CE7024" s="53" t="s">
        <v>35024</v>
      </c>
      <c r="CF7024" s="54">
        <v>7438</v>
      </c>
      <c r="CG7024" s="54">
        <v>1.798</v>
      </c>
      <c r="CH7024" s="54">
        <v>1.77</v>
      </c>
      <c r="CI7024" s="54">
        <v>0.254</v>
      </c>
      <c r="CJ7024" s="54">
        <v>623</v>
      </c>
      <c r="CK7024" s="54">
        <v>5.6</v>
      </c>
      <c r="CL7024" s="54">
        <v>1.5129999999999999E-2</v>
      </c>
      <c r="CM7024" s="54">
        <v>0.441</v>
      </c>
      <c r="CN7024" s="53" t="s">
        <v>38392</v>
      </c>
      <c r="CO7024" s="54">
        <v>103</v>
      </c>
      <c r="CP7024" s="54">
        <v>260</v>
      </c>
      <c r="CQ7024" s="55">
        <f t="shared" si="109"/>
        <v>0.39615384615384613</v>
      </c>
      <c r="CR7024" s="52" t="s">
        <v>28921</v>
      </c>
    </row>
    <row r="7025" spans="81:96">
      <c r="CC7025" s="52">
        <v>7024</v>
      </c>
      <c r="CD7025" s="53" t="s">
        <v>38499</v>
      </c>
      <c r="CE7025" s="53" t="s">
        <v>38500</v>
      </c>
      <c r="CF7025" s="54">
        <v>587</v>
      </c>
      <c r="CG7025" s="54">
        <v>1.798</v>
      </c>
      <c r="CH7025" s="54">
        <v>1.3560000000000001</v>
      </c>
      <c r="CI7025" s="54">
        <v>0.108</v>
      </c>
      <c r="CJ7025" s="54">
        <v>37</v>
      </c>
      <c r="CK7025" s="54">
        <v>8.1999999999999993</v>
      </c>
      <c r="CL7025" s="54">
        <v>1.2899999999999999E-3</v>
      </c>
      <c r="CM7025" s="54">
        <v>0.46600000000000003</v>
      </c>
      <c r="CN7025" s="53" t="s">
        <v>38392</v>
      </c>
      <c r="CO7025" s="54">
        <v>103</v>
      </c>
      <c r="CP7025" s="54">
        <v>260</v>
      </c>
      <c r="CQ7025" s="55">
        <f t="shared" si="109"/>
        <v>0.39615384615384613</v>
      </c>
      <c r="CR7025" s="52" t="s">
        <v>28921</v>
      </c>
    </row>
    <row r="7026" spans="81:96">
      <c r="CC7026" s="52">
        <v>7025</v>
      </c>
      <c r="CD7026" s="53" t="s">
        <v>34810</v>
      </c>
      <c r="CE7026" s="53" t="s">
        <v>34811</v>
      </c>
      <c r="CF7026" s="54">
        <v>525</v>
      </c>
      <c r="CG7026" s="54">
        <v>1.7929999999999999</v>
      </c>
      <c r="CH7026" s="54">
        <v>1.486</v>
      </c>
      <c r="CI7026" s="54">
        <v>0.54400000000000004</v>
      </c>
      <c r="CJ7026" s="54">
        <v>79</v>
      </c>
      <c r="CK7026" s="54">
        <v>3.1</v>
      </c>
      <c r="CL7026" s="54">
        <v>1.7799999999999999E-3</v>
      </c>
      <c r="CM7026" s="54">
        <v>0.435</v>
      </c>
      <c r="CN7026" s="53" t="s">
        <v>38392</v>
      </c>
      <c r="CO7026" s="54">
        <v>105</v>
      </c>
      <c r="CP7026" s="54">
        <v>260</v>
      </c>
      <c r="CQ7026" s="55">
        <f t="shared" si="109"/>
        <v>0.40384615384615385</v>
      </c>
      <c r="CR7026" s="52" t="s">
        <v>28921</v>
      </c>
    </row>
    <row r="7027" spans="81:96">
      <c r="CC7027" s="52">
        <v>7026</v>
      </c>
      <c r="CD7027" s="53" t="s">
        <v>34112</v>
      </c>
      <c r="CE7027" s="53" t="s">
        <v>34113</v>
      </c>
      <c r="CF7027" s="54">
        <v>361</v>
      </c>
      <c r="CG7027" s="54">
        <v>1.7889999999999999</v>
      </c>
      <c r="CH7027" s="54">
        <v>1.7889999999999999</v>
      </c>
      <c r="CI7027" s="54">
        <v>0.46500000000000002</v>
      </c>
      <c r="CJ7027" s="54">
        <v>101</v>
      </c>
      <c r="CK7027" s="54">
        <v>1.7</v>
      </c>
      <c r="CL7027" s="54">
        <v>1.2199999999999999E-3</v>
      </c>
      <c r="CM7027" s="54">
        <v>0.44</v>
      </c>
      <c r="CN7027" s="53" t="s">
        <v>38392</v>
      </c>
      <c r="CO7027" s="54">
        <v>106</v>
      </c>
      <c r="CP7027" s="54">
        <v>260</v>
      </c>
      <c r="CQ7027" s="55">
        <f t="shared" si="109"/>
        <v>0.40769230769230769</v>
      </c>
      <c r="CR7027" s="52" t="s">
        <v>28921</v>
      </c>
    </row>
    <row r="7028" spans="81:96">
      <c r="CC7028" s="52">
        <v>7027</v>
      </c>
      <c r="CD7028" s="53" t="s">
        <v>38501</v>
      </c>
      <c r="CE7028" s="53" t="s">
        <v>38502</v>
      </c>
      <c r="CF7028" s="54">
        <v>1171</v>
      </c>
      <c r="CG7028" s="54">
        <v>1.7749999999999999</v>
      </c>
      <c r="CH7028" s="54">
        <v>1.994</v>
      </c>
      <c r="CI7028" s="54">
        <v>0.52400000000000002</v>
      </c>
      <c r="CJ7028" s="54">
        <v>82</v>
      </c>
      <c r="CK7028" s="54">
        <v>4.9000000000000004</v>
      </c>
      <c r="CL7028" s="54">
        <v>4.1900000000000001E-3</v>
      </c>
      <c r="CM7028" s="54">
        <v>0.82199999999999995</v>
      </c>
      <c r="CN7028" s="53" t="s">
        <v>38392</v>
      </c>
      <c r="CO7028" s="54">
        <v>107</v>
      </c>
      <c r="CP7028" s="54">
        <v>260</v>
      </c>
      <c r="CQ7028" s="55">
        <f t="shared" si="109"/>
        <v>0.41153846153846152</v>
      </c>
      <c r="CR7028" s="52" t="s">
        <v>28921</v>
      </c>
    </row>
    <row r="7029" spans="81:96">
      <c r="CC7029" s="52">
        <v>7028</v>
      </c>
      <c r="CD7029" s="53" t="s">
        <v>34699</v>
      </c>
      <c r="CE7029" s="53" t="s">
        <v>34700</v>
      </c>
      <c r="CF7029" s="54">
        <v>3271</v>
      </c>
      <c r="CG7029" s="54">
        <v>1.7729999999999999</v>
      </c>
      <c r="CH7029" s="54">
        <v>2.4180000000000001</v>
      </c>
      <c r="CI7029" s="54">
        <v>0.39</v>
      </c>
      <c r="CJ7029" s="54">
        <v>177</v>
      </c>
      <c r="CK7029" s="54">
        <v>7.4</v>
      </c>
      <c r="CL7029" s="54">
        <v>4.7000000000000002E-3</v>
      </c>
      <c r="CM7029" s="54">
        <v>0.53100000000000003</v>
      </c>
      <c r="CN7029" s="53" t="s">
        <v>38392</v>
      </c>
      <c r="CO7029" s="54">
        <v>108</v>
      </c>
      <c r="CP7029" s="54">
        <v>260</v>
      </c>
      <c r="CQ7029" s="55">
        <f t="shared" si="109"/>
        <v>0.41538461538461541</v>
      </c>
      <c r="CR7029" s="52" t="s">
        <v>28921</v>
      </c>
    </row>
    <row r="7030" spans="81:96">
      <c r="CC7030" s="52">
        <v>7029</v>
      </c>
      <c r="CD7030" s="53" t="s">
        <v>38265</v>
      </c>
      <c r="CE7030" s="53" t="s">
        <v>38266</v>
      </c>
      <c r="CF7030" s="54">
        <v>22231</v>
      </c>
      <c r="CG7030" s="54">
        <v>1.766</v>
      </c>
      <c r="CH7030" s="54">
        <v>1.7070000000000001</v>
      </c>
      <c r="CI7030" s="54">
        <v>0.433</v>
      </c>
      <c r="CJ7030" s="54">
        <v>420</v>
      </c>
      <c r="CK7030" s="54" t="s">
        <v>28918</v>
      </c>
      <c r="CL7030" s="54">
        <v>1.9019999999999999E-2</v>
      </c>
      <c r="CM7030" s="54">
        <v>0.438</v>
      </c>
      <c r="CN7030" s="53" t="s">
        <v>38392</v>
      </c>
      <c r="CO7030" s="54">
        <v>109</v>
      </c>
      <c r="CP7030" s="54">
        <v>260</v>
      </c>
      <c r="CQ7030" s="55">
        <f t="shared" si="109"/>
        <v>0.41923076923076924</v>
      </c>
      <c r="CR7030" s="52" t="s">
        <v>28921</v>
      </c>
    </row>
    <row r="7031" spans="81:96">
      <c r="CC7031" s="52">
        <v>7030</v>
      </c>
      <c r="CD7031" s="53" t="s">
        <v>38355</v>
      </c>
      <c r="CE7031" s="53" t="s">
        <v>38356</v>
      </c>
      <c r="CF7031" s="54">
        <v>43623</v>
      </c>
      <c r="CG7031" s="54">
        <v>1.7589999999999999</v>
      </c>
      <c r="CH7031" s="54">
        <v>1.9219999999999999</v>
      </c>
      <c r="CI7031" s="54">
        <v>0.38300000000000001</v>
      </c>
      <c r="CJ7031" s="54">
        <v>1211</v>
      </c>
      <c r="CK7031" s="54">
        <v>8.5</v>
      </c>
      <c r="CL7031" s="54">
        <v>5.3150000000000003E-2</v>
      </c>
      <c r="CM7031" s="54">
        <v>0.45600000000000002</v>
      </c>
      <c r="CN7031" s="53" t="s">
        <v>38392</v>
      </c>
      <c r="CO7031" s="54">
        <v>110</v>
      </c>
      <c r="CP7031" s="54">
        <v>260</v>
      </c>
      <c r="CQ7031" s="55">
        <f t="shared" si="109"/>
        <v>0.42307692307692307</v>
      </c>
      <c r="CR7031" s="52" t="s">
        <v>28921</v>
      </c>
    </row>
    <row r="7032" spans="81:96">
      <c r="CC7032" s="52">
        <v>7031</v>
      </c>
      <c r="CD7032" s="53" t="s">
        <v>38503</v>
      </c>
      <c r="CE7032" s="53" t="s">
        <v>38504</v>
      </c>
      <c r="CF7032" s="54">
        <v>4579</v>
      </c>
      <c r="CG7032" s="54">
        <v>1.758</v>
      </c>
      <c r="CH7032" s="54">
        <v>1.7030000000000001</v>
      </c>
      <c r="CI7032" s="54">
        <v>0.35399999999999998</v>
      </c>
      <c r="CJ7032" s="54">
        <v>164</v>
      </c>
      <c r="CK7032" s="54">
        <v>7.1</v>
      </c>
      <c r="CL7032" s="54">
        <v>8.4399999999999996E-3</v>
      </c>
      <c r="CM7032" s="54">
        <v>0.55400000000000005</v>
      </c>
      <c r="CN7032" s="53" t="s">
        <v>38392</v>
      </c>
      <c r="CO7032" s="54">
        <v>111</v>
      </c>
      <c r="CP7032" s="54">
        <v>260</v>
      </c>
      <c r="CQ7032" s="55">
        <f t="shared" si="109"/>
        <v>0.42692307692307691</v>
      </c>
      <c r="CR7032" s="52" t="s">
        <v>28921</v>
      </c>
    </row>
    <row r="7033" spans="81:96">
      <c r="CC7033" s="52">
        <v>7032</v>
      </c>
      <c r="CD7033" s="53" t="s">
        <v>32003</v>
      </c>
      <c r="CE7033" s="53" t="s">
        <v>32004</v>
      </c>
      <c r="CF7033" s="54">
        <v>3586</v>
      </c>
      <c r="CG7033" s="54">
        <v>1.7569999999999999</v>
      </c>
      <c r="CH7033" s="54">
        <v>1.831</v>
      </c>
      <c r="CI7033" s="54">
        <v>0.28299999999999997</v>
      </c>
      <c r="CJ7033" s="54">
        <v>113</v>
      </c>
      <c r="CK7033" s="54">
        <v>8.3000000000000007</v>
      </c>
      <c r="CL7033" s="54">
        <v>8.2900000000000005E-3</v>
      </c>
      <c r="CM7033" s="54">
        <v>0.78200000000000003</v>
      </c>
      <c r="CN7033" s="53" t="s">
        <v>38392</v>
      </c>
      <c r="CO7033" s="54">
        <v>112</v>
      </c>
      <c r="CP7033" s="54">
        <v>260</v>
      </c>
      <c r="CQ7033" s="55">
        <f t="shared" si="109"/>
        <v>0.43076923076923079</v>
      </c>
      <c r="CR7033" s="52" t="s">
        <v>28921</v>
      </c>
    </row>
    <row r="7034" spans="81:96">
      <c r="CC7034" s="52">
        <v>7033</v>
      </c>
      <c r="CD7034" s="53" t="s">
        <v>38505</v>
      </c>
      <c r="CE7034" s="53" t="s">
        <v>38506</v>
      </c>
      <c r="CF7034" s="54">
        <v>3894</v>
      </c>
      <c r="CG7034" s="54">
        <v>1.7569999999999999</v>
      </c>
      <c r="CH7034" s="54">
        <v>1.7729999999999999</v>
      </c>
      <c r="CI7034" s="54">
        <v>0.39300000000000002</v>
      </c>
      <c r="CJ7034" s="54">
        <v>257</v>
      </c>
      <c r="CK7034" s="54">
        <v>8.8000000000000007</v>
      </c>
      <c r="CL7034" s="54">
        <v>7.0899999999999999E-3</v>
      </c>
      <c r="CM7034" s="54">
        <v>0.61799999999999999</v>
      </c>
      <c r="CN7034" s="53" t="s">
        <v>38392</v>
      </c>
      <c r="CO7034" s="54">
        <v>112</v>
      </c>
      <c r="CP7034" s="54">
        <v>260</v>
      </c>
      <c r="CQ7034" s="55">
        <f t="shared" si="109"/>
        <v>0.43076923076923079</v>
      </c>
      <c r="CR7034" s="52" t="s">
        <v>28921</v>
      </c>
    </row>
    <row r="7035" spans="81:96">
      <c r="CC7035" s="52">
        <v>7034</v>
      </c>
      <c r="CD7035" s="53" t="s">
        <v>35041</v>
      </c>
      <c r="CE7035" s="53" t="s">
        <v>35042</v>
      </c>
      <c r="CF7035" s="54">
        <v>8862</v>
      </c>
      <c r="CG7035" s="54">
        <v>1.7310000000000001</v>
      </c>
      <c r="CH7035" s="54">
        <v>1.9059999999999999</v>
      </c>
      <c r="CI7035" s="54">
        <v>0.27800000000000002</v>
      </c>
      <c r="CJ7035" s="54">
        <v>299</v>
      </c>
      <c r="CK7035" s="54">
        <v>6.7</v>
      </c>
      <c r="CL7035" s="54">
        <v>1.8280000000000001E-2</v>
      </c>
      <c r="CM7035" s="54">
        <v>0.57599999999999996</v>
      </c>
      <c r="CN7035" s="53" t="s">
        <v>38392</v>
      </c>
      <c r="CO7035" s="54">
        <v>114</v>
      </c>
      <c r="CP7035" s="54">
        <v>260</v>
      </c>
      <c r="CQ7035" s="55">
        <f t="shared" si="109"/>
        <v>0.43846153846153846</v>
      </c>
      <c r="CR7035" s="52" t="s">
        <v>28921</v>
      </c>
    </row>
    <row r="7036" spans="81:96">
      <c r="CC7036" s="52">
        <v>7035</v>
      </c>
      <c r="CD7036" s="53" t="s">
        <v>38507</v>
      </c>
      <c r="CE7036" s="53" t="s">
        <v>38508</v>
      </c>
      <c r="CF7036" s="54">
        <v>19262</v>
      </c>
      <c r="CG7036" s="54">
        <v>1.73</v>
      </c>
      <c r="CH7036" s="54">
        <v>1.9830000000000001</v>
      </c>
      <c r="CI7036" s="54">
        <v>0.33</v>
      </c>
      <c r="CJ7036" s="54">
        <v>606</v>
      </c>
      <c r="CK7036" s="54" t="s">
        <v>28918</v>
      </c>
      <c r="CL7036" s="54">
        <v>2.4309999999999998E-2</v>
      </c>
      <c r="CM7036" s="54">
        <v>0.70299999999999996</v>
      </c>
      <c r="CN7036" s="53" t="s">
        <v>38392</v>
      </c>
      <c r="CO7036" s="54">
        <v>115</v>
      </c>
      <c r="CP7036" s="54">
        <v>260</v>
      </c>
      <c r="CQ7036" s="55">
        <f t="shared" si="109"/>
        <v>0.44230769230769229</v>
      </c>
      <c r="CR7036" s="52" t="s">
        <v>28921</v>
      </c>
    </row>
    <row r="7037" spans="81:96">
      <c r="CC7037" s="52">
        <v>7036</v>
      </c>
      <c r="CD7037" s="53" t="s">
        <v>33336</v>
      </c>
      <c r="CE7037" s="53" t="s">
        <v>33337</v>
      </c>
      <c r="CF7037" s="54">
        <v>4233</v>
      </c>
      <c r="CG7037" s="54">
        <v>1.714</v>
      </c>
      <c r="CH7037" s="54">
        <v>1.8919999999999999</v>
      </c>
      <c r="CI7037" s="54">
        <v>0.43099999999999999</v>
      </c>
      <c r="CJ7037" s="54">
        <v>144</v>
      </c>
      <c r="CK7037" s="54">
        <v>9.9</v>
      </c>
      <c r="CL7037" s="54">
        <v>7.3099999999999997E-3</v>
      </c>
      <c r="CM7037" s="54">
        <v>0.70899999999999996</v>
      </c>
      <c r="CN7037" s="53" t="s">
        <v>38392</v>
      </c>
      <c r="CO7037" s="54">
        <v>116</v>
      </c>
      <c r="CP7037" s="54">
        <v>260</v>
      </c>
      <c r="CQ7037" s="55">
        <f t="shared" si="109"/>
        <v>0.44615384615384618</v>
      </c>
      <c r="CR7037" s="52" t="s">
        <v>28921</v>
      </c>
    </row>
    <row r="7038" spans="81:96">
      <c r="CC7038" s="52">
        <v>7037</v>
      </c>
      <c r="CD7038" s="53" t="s">
        <v>38509</v>
      </c>
      <c r="CE7038" s="53" t="s">
        <v>38510</v>
      </c>
      <c r="CF7038" s="54">
        <v>2053</v>
      </c>
      <c r="CG7038" s="54">
        <v>1.7070000000000001</v>
      </c>
      <c r="CH7038" s="54">
        <v>1.9259999999999999</v>
      </c>
      <c r="CI7038" s="54">
        <v>0.41899999999999998</v>
      </c>
      <c r="CJ7038" s="54">
        <v>93</v>
      </c>
      <c r="CK7038" s="54">
        <v>6.2</v>
      </c>
      <c r="CL7038" s="54">
        <v>3.9500000000000004E-3</v>
      </c>
      <c r="CM7038" s="54">
        <v>0.501</v>
      </c>
      <c r="CN7038" s="53" t="s">
        <v>38392</v>
      </c>
      <c r="CO7038" s="54">
        <v>117</v>
      </c>
      <c r="CP7038" s="54">
        <v>260</v>
      </c>
      <c r="CQ7038" s="55">
        <f t="shared" si="109"/>
        <v>0.45</v>
      </c>
      <c r="CR7038" s="52" t="s">
        <v>28921</v>
      </c>
    </row>
    <row r="7039" spans="81:96">
      <c r="CC7039" s="52">
        <v>7038</v>
      </c>
      <c r="CD7039" s="53" t="s">
        <v>14875</v>
      </c>
      <c r="CE7039" s="53" t="s">
        <v>14873</v>
      </c>
      <c r="CF7039" s="54">
        <v>13670</v>
      </c>
      <c r="CG7039" s="54">
        <v>1.704</v>
      </c>
      <c r="CH7039" s="54">
        <v>1.71</v>
      </c>
      <c r="CI7039" s="54">
        <v>0.28599999999999998</v>
      </c>
      <c r="CJ7039" s="54">
        <v>944</v>
      </c>
      <c r="CK7039" s="54">
        <v>7.8</v>
      </c>
      <c r="CL7039" s="54">
        <v>2.104E-2</v>
      </c>
      <c r="CM7039" s="54">
        <v>0.45</v>
      </c>
      <c r="CN7039" s="53" t="s">
        <v>38392</v>
      </c>
      <c r="CO7039" s="54">
        <v>118</v>
      </c>
      <c r="CP7039" s="54">
        <v>260</v>
      </c>
      <c r="CQ7039" s="55">
        <f t="shared" si="109"/>
        <v>0.45384615384615384</v>
      </c>
      <c r="CR7039" s="52" t="s">
        <v>28921</v>
      </c>
    </row>
    <row r="7040" spans="81:96">
      <c r="CC7040" s="52">
        <v>7039</v>
      </c>
      <c r="CD7040" s="53" t="s">
        <v>33488</v>
      </c>
      <c r="CE7040" s="53" t="s">
        <v>33489</v>
      </c>
      <c r="CF7040" s="54">
        <v>25749</v>
      </c>
      <c r="CG7040" s="54">
        <v>1.698</v>
      </c>
      <c r="CH7040" s="54">
        <v>1.6319999999999999</v>
      </c>
      <c r="CI7040" s="54">
        <v>0.36299999999999999</v>
      </c>
      <c r="CJ7040" s="54">
        <v>703</v>
      </c>
      <c r="CK7040" s="54">
        <v>9.9</v>
      </c>
      <c r="CL7040" s="54">
        <v>2.5090000000000001E-2</v>
      </c>
      <c r="CM7040" s="54">
        <v>0.40100000000000002</v>
      </c>
      <c r="CN7040" s="53" t="s">
        <v>38392</v>
      </c>
      <c r="CO7040" s="54">
        <v>119</v>
      </c>
      <c r="CP7040" s="54">
        <v>260</v>
      </c>
      <c r="CQ7040" s="55">
        <f t="shared" si="109"/>
        <v>0.45769230769230768</v>
      </c>
      <c r="CR7040" s="52" t="s">
        <v>28921</v>
      </c>
    </row>
    <row r="7041" spans="81:96">
      <c r="CC7041" s="52">
        <v>7040</v>
      </c>
      <c r="CD7041" s="53" t="s">
        <v>35315</v>
      </c>
      <c r="CE7041" s="53" t="s">
        <v>35316</v>
      </c>
      <c r="CF7041" s="54">
        <v>631</v>
      </c>
      <c r="CG7041" s="54">
        <v>1.6759999999999999</v>
      </c>
      <c r="CH7041" s="54">
        <v>1.591</v>
      </c>
      <c r="CI7041" s="54">
        <v>0.48299999999999998</v>
      </c>
      <c r="CJ7041" s="54">
        <v>29</v>
      </c>
      <c r="CK7041" s="54">
        <v>6.4</v>
      </c>
      <c r="CL7041" s="54">
        <v>1.01E-3</v>
      </c>
      <c r="CM7041" s="54">
        <v>0.36099999999999999</v>
      </c>
      <c r="CN7041" s="53" t="s">
        <v>38392</v>
      </c>
      <c r="CO7041" s="54">
        <v>120</v>
      </c>
      <c r="CP7041" s="54">
        <v>260</v>
      </c>
      <c r="CQ7041" s="55">
        <f t="shared" si="109"/>
        <v>0.46153846153846156</v>
      </c>
      <c r="CR7041" s="52" t="s">
        <v>28921</v>
      </c>
    </row>
    <row r="7042" spans="81:96">
      <c r="CC7042" s="52">
        <v>7041</v>
      </c>
      <c r="CD7042" s="53" t="s">
        <v>38511</v>
      </c>
      <c r="CE7042" s="53" t="s">
        <v>38512</v>
      </c>
      <c r="CF7042" s="54">
        <v>14007</v>
      </c>
      <c r="CG7042" s="54">
        <v>1.647</v>
      </c>
      <c r="CH7042" s="54">
        <v>1.8</v>
      </c>
      <c r="CI7042" s="54">
        <v>0.28999999999999998</v>
      </c>
      <c r="CJ7042" s="54">
        <v>328</v>
      </c>
      <c r="CK7042" s="54" t="s">
        <v>28918</v>
      </c>
      <c r="CL7042" s="54">
        <v>1.7340000000000001E-2</v>
      </c>
      <c r="CM7042" s="54">
        <v>0.57499999999999996</v>
      </c>
      <c r="CN7042" s="53" t="s">
        <v>38392</v>
      </c>
      <c r="CO7042" s="54">
        <v>121</v>
      </c>
      <c r="CP7042" s="54">
        <v>260</v>
      </c>
      <c r="CQ7042" s="55">
        <f t="shared" ref="CQ7042:CQ7105" si="110">CO7042/CP7042</f>
        <v>0.4653846153846154</v>
      </c>
      <c r="CR7042" s="52" t="s">
        <v>28921</v>
      </c>
    </row>
    <row r="7043" spans="81:96">
      <c r="CC7043" s="52">
        <v>7042</v>
      </c>
      <c r="CD7043" s="53" t="s">
        <v>25410</v>
      </c>
      <c r="CE7043" s="53" t="s">
        <v>25408</v>
      </c>
      <c r="CF7043" s="54">
        <v>3125</v>
      </c>
      <c r="CG7043" s="54">
        <v>1.6439999999999999</v>
      </c>
      <c r="CH7043" s="54">
        <v>1.798</v>
      </c>
      <c r="CI7043" s="54">
        <v>0.19500000000000001</v>
      </c>
      <c r="CJ7043" s="54">
        <v>558</v>
      </c>
      <c r="CK7043" s="54">
        <v>2.7</v>
      </c>
      <c r="CL7043" s="54">
        <v>8.9099999999999995E-3</v>
      </c>
      <c r="CM7043" s="54">
        <v>0.371</v>
      </c>
      <c r="CN7043" s="53" t="s">
        <v>38392</v>
      </c>
      <c r="CO7043" s="54">
        <v>122</v>
      </c>
      <c r="CP7043" s="54">
        <v>260</v>
      </c>
      <c r="CQ7043" s="55">
        <f t="shared" si="110"/>
        <v>0.46923076923076923</v>
      </c>
      <c r="CR7043" s="52" t="s">
        <v>28921</v>
      </c>
    </row>
    <row r="7044" spans="81:96">
      <c r="CC7044" s="52">
        <v>7043</v>
      </c>
      <c r="CD7044" s="53" t="s">
        <v>35423</v>
      </c>
      <c r="CE7044" s="53" t="s">
        <v>35424</v>
      </c>
      <c r="CF7044" s="54">
        <v>2512</v>
      </c>
      <c r="CG7044" s="54">
        <v>1.629</v>
      </c>
      <c r="CH7044" s="54">
        <v>1.534</v>
      </c>
      <c r="CI7044" s="54">
        <v>0.17599999999999999</v>
      </c>
      <c r="CJ7044" s="54">
        <v>193</v>
      </c>
      <c r="CK7044" s="54">
        <v>4.4000000000000004</v>
      </c>
      <c r="CL7044" s="54">
        <v>4.4799999999999996E-3</v>
      </c>
      <c r="CM7044" s="54">
        <v>0.25700000000000001</v>
      </c>
      <c r="CN7044" s="53" t="s">
        <v>38392</v>
      </c>
      <c r="CO7044" s="54">
        <v>123</v>
      </c>
      <c r="CP7044" s="54">
        <v>260</v>
      </c>
      <c r="CQ7044" s="55">
        <f t="shared" si="110"/>
        <v>0.47307692307692306</v>
      </c>
      <c r="CR7044" s="52" t="s">
        <v>28921</v>
      </c>
    </row>
    <row r="7045" spans="81:96">
      <c r="CC7045" s="52">
        <v>7044</v>
      </c>
      <c r="CD7045" s="53" t="s">
        <v>31687</v>
      </c>
      <c r="CE7045" s="53" t="s">
        <v>31688</v>
      </c>
      <c r="CF7045" s="54">
        <v>242</v>
      </c>
      <c r="CG7045" s="54">
        <v>1.625</v>
      </c>
      <c r="CH7045" s="54"/>
      <c r="CI7045" s="54">
        <v>0.375</v>
      </c>
      <c r="CJ7045" s="54">
        <v>40</v>
      </c>
      <c r="CK7045" s="54">
        <v>2.7</v>
      </c>
      <c r="CL7045" s="54">
        <v>5.2999999999999998E-4</v>
      </c>
      <c r="CM7045" s="54"/>
      <c r="CN7045" s="53" t="s">
        <v>38392</v>
      </c>
      <c r="CO7045" s="54">
        <v>124</v>
      </c>
      <c r="CP7045" s="54">
        <v>260</v>
      </c>
      <c r="CQ7045" s="55">
        <f t="shared" si="110"/>
        <v>0.47692307692307695</v>
      </c>
      <c r="CR7045" s="52" t="s">
        <v>28921</v>
      </c>
    </row>
    <row r="7046" spans="81:96">
      <c r="CC7046" s="52">
        <v>7045</v>
      </c>
      <c r="CD7046" s="53" t="s">
        <v>38513</v>
      </c>
      <c r="CE7046" s="53" t="s">
        <v>38514</v>
      </c>
      <c r="CF7046" s="54">
        <v>10701</v>
      </c>
      <c r="CG7046" s="54">
        <v>1.6160000000000001</v>
      </c>
      <c r="CH7046" s="54">
        <v>1.4810000000000001</v>
      </c>
      <c r="CI7046" s="54">
        <v>0.38500000000000001</v>
      </c>
      <c r="CJ7046" s="54">
        <v>444</v>
      </c>
      <c r="CK7046" s="54">
        <v>9.5</v>
      </c>
      <c r="CL7046" s="54">
        <v>1.4930000000000001E-2</v>
      </c>
      <c r="CM7046" s="54">
        <v>0.42</v>
      </c>
      <c r="CN7046" s="53" t="s">
        <v>38392</v>
      </c>
      <c r="CO7046" s="54">
        <v>125</v>
      </c>
      <c r="CP7046" s="54">
        <v>260</v>
      </c>
      <c r="CQ7046" s="55">
        <f t="shared" si="110"/>
        <v>0.48076923076923078</v>
      </c>
      <c r="CR7046" s="52" t="s">
        <v>28921</v>
      </c>
    </row>
    <row r="7047" spans="81:96">
      <c r="CC7047" s="52">
        <v>7046</v>
      </c>
      <c r="CD7047" s="53" t="s">
        <v>38515</v>
      </c>
      <c r="CE7047" s="53" t="s">
        <v>38516</v>
      </c>
      <c r="CF7047" s="54">
        <v>559</v>
      </c>
      <c r="CG7047" s="54">
        <v>1.6060000000000001</v>
      </c>
      <c r="CH7047" s="54">
        <v>1.4730000000000001</v>
      </c>
      <c r="CI7047" s="54">
        <v>0.222</v>
      </c>
      <c r="CJ7047" s="54">
        <v>90</v>
      </c>
      <c r="CK7047" s="54">
        <v>3.1</v>
      </c>
      <c r="CL7047" s="54">
        <v>1.64E-3</v>
      </c>
      <c r="CM7047" s="54">
        <v>0.30599999999999999</v>
      </c>
      <c r="CN7047" s="53" t="s">
        <v>38392</v>
      </c>
      <c r="CO7047" s="54">
        <v>126</v>
      </c>
      <c r="CP7047" s="54">
        <v>260</v>
      </c>
      <c r="CQ7047" s="55">
        <f t="shared" si="110"/>
        <v>0.48461538461538461</v>
      </c>
      <c r="CR7047" s="52" t="s">
        <v>28921</v>
      </c>
    </row>
    <row r="7048" spans="81:96">
      <c r="CC7048" s="52">
        <v>7047</v>
      </c>
      <c r="CD7048" s="53" t="s">
        <v>31469</v>
      </c>
      <c r="CE7048" s="53" t="s">
        <v>31470</v>
      </c>
      <c r="CF7048" s="54">
        <v>1212</v>
      </c>
      <c r="CG7048" s="54">
        <v>1.59</v>
      </c>
      <c r="CH7048" s="54">
        <v>2.5409999999999999</v>
      </c>
      <c r="CI7048" s="54">
        <v>0.379</v>
      </c>
      <c r="CJ7048" s="54">
        <v>29</v>
      </c>
      <c r="CK7048" s="54">
        <v>9</v>
      </c>
      <c r="CL7048" s="54">
        <v>1.2899999999999999E-3</v>
      </c>
      <c r="CM7048" s="54">
        <v>0.55600000000000005</v>
      </c>
      <c r="CN7048" s="53" t="s">
        <v>38392</v>
      </c>
      <c r="CO7048" s="54">
        <v>127</v>
      </c>
      <c r="CP7048" s="54">
        <v>260</v>
      </c>
      <c r="CQ7048" s="55">
        <f t="shared" si="110"/>
        <v>0.48846153846153845</v>
      </c>
      <c r="CR7048" s="52" t="s">
        <v>28921</v>
      </c>
    </row>
    <row r="7049" spans="81:96">
      <c r="CC7049" s="52">
        <v>7048</v>
      </c>
      <c r="CD7049" s="53" t="s">
        <v>38517</v>
      </c>
      <c r="CE7049" s="53" t="s">
        <v>38518</v>
      </c>
      <c r="CF7049" s="54">
        <v>1483</v>
      </c>
      <c r="CG7049" s="54">
        <v>1.579</v>
      </c>
      <c r="CH7049" s="54">
        <v>1.222</v>
      </c>
      <c r="CI7049" s="54">
        <v>0.29299999999999998</v>
      </c>
      <c r="CJ7049" s="54">
        <v>150</v>
      </c>
      <c r="CK7049" s="54">
        <v>4</v>
      </c>
      <c r="CL7049" s="54">
        <v>4.2399999999999998E-3</v>
      </c>
      <c r="CM7049" s="54">
        <v>0.33600000000000002</v>
      </c>
      <c r="CN7049" s="53" t="s">
        <v>38392</v>
      </c>
      <c r="CO7049" s="54">
        <v>128</v>
      </c>
      <c r="CP7049" s="54">
        <v>260</v>
      </c>
      <c r="CQ7049" s="55">
        <f t="shared" si="110"/>
        <v>0.49230769230769234</v>
      </c>
      <c r="CR7049" s="52" t="s">
        <v>28921</v>
      </c>
    </row>
    <row r="7050" spans="81:96">
      <c r="CC7050" s="52">
        <v>7049</v>
      </c>
      <c r="CD7050" s="53" t="s">
        <v>35055</v>
      </c>
      <c r="CE7050" s="53" t="s">
        <v>35056</v>
      </c>
      <c r="CF7050" s="54">
        <v>4521</v>
      </c>
      <c r="CG7050" s="54">
        <v>1.569</v>
      </c>
      <c r="CH7050" s="54">
        <v>1.456</v>
      </c>
      <c r="CI7050" s="54">
        <v>0.34799999999999998</v>
      </c>
      <c r="CJ7050" s="54">
        <v>798</v>
      </c>
      <c r="CK7050" s="54">
        <v>3.5</v>
      </c>
      <c r="CL7050" s="54">
        <v>7.5700000000000003E-3</v>
      </c>
      <c r="CM7050" s="54">
        <v>0.248</v>
      </c>
      <c r="CN7050" s="53" t="s">
        <v>38392</v>
      </c>
      <c r="CO7050" s="54">
        <v>129</v>
      </c>
      <c r="CP7050" s="54">
        <v>260</v>
      </c>
      <c r="CQ7050" s="55">
        <f t="shared" si="110"/>
        <v>0.49615384615384617</v>
      </c>
      <c r="CR7050" s="52" t="s">
        <v>28921</v>
      </c>
    </row>
    <row r="7051" spans="81:96">
      <c r="CC7051" s="52">
        <v>7050</v>
      </c>
      <c r="CD7051" s="53" t="s">
        <v>31277</v>
      </c>
      <c r="CE7051" s="53" t="s">
        <v>31278</v>
      </c>
      <c r="CF7051" s="54">
        <v>1441</v>
      </c>
      <c r="CG7051" s="54">
        <v>1.5680000000000001</v>
      </c>
      <c r="CH7051" s="54">
        <v>1.6579999999999999</v>
      </c>
      <c r="CI7051" s="54">
        <v>0.30099999999999999</v>
      </c>
      <c r="CJ7051" s="54">
        <v>93</v>
      </c>
      <c r="CK7051" s="54">
        <v>6.1</v>
      </c>
      <c r="CL7051" s="54">
        <v>2.9099999999999998E-3</v>
      </c>
      <c r="CM7051" s="54">
        <v>0.45100000000000001</v>
      </c>
      <c r="CN7051" s="53" t="s">
        <v>38392</v>
      </c>
      <c r="CO7051" s="54">
        <v>130</v>
      </c>
      <c r="CP7051" s="54">
        <v>260</v>
      </c>
      <c r="CQ7051" s="55">
        <f t="shared" si="110"/>
        <v>0.5</v>
      </c>
      <c r="CR7051" s="52" t="s">
        <v>28938</v>
      </c>
    </row>
    <row r="7052" spans="81:96">
      <c r="CC7052" s="52">
        <v>7051</v>
      </c>
      <c r="CD7052" s="53" t="s">
        <v>38519</v>
      </c>
      <c r="CE7052" s="53" t="s">
        <v>38520</v>
      </c>
      <c r="CF7052" s="54">
        <v>5001</v>
      </c>
      <c r="CG7052" s="54">
        <v>1.5660000000000001</v>
      </c>
      <c r="CH7052" s="54">
        <v>1.8320000000000001</v>
      </c>
      <c r="CI7052" s="54">
        <v>0.32200000000000001</v>
      </c>
      <c r="CJ7052" s="54">
        <v>87</v>
      </c>
      <c r="CK7052" s="54" t="s">
        <v>28918</v>
      </c>
      <c r="CL7052" s="54">
        <v>7.0400000000000003E-3</v>
      </c>
      <c r="CM7052" s="54">
        <v>0.80200000000000005</v>
      </c>
      <c r="CN7052" s="53" t="s">
        <v>38392</v>
      </c>
      <c r="CO7052" s="54">
        <v>131</v>
      </c>
      <c r="CP7052" s="54">
        <v>260</v>
      </c>
      <c r="CQ7052" s="55">
        <f t="shared" si="110"/>
        <v>0.50384615384615383</v>
      </c>
      <c r="CR7052" s="52" t="s">
        <v>28938</v>
      </c>
    </row>
    <row r="7053" spans="81:96">
      <c r="CC7053" s="52">
        <v>7052</v>
      </c>
      <c r="CD7053" s="53" t="s">
        <v>35501</v>
      </c>
      <c r="CE7053" s="53" t="s">
        <v>35502</v>
      </c>
      <c r="CF7053" s="54">
        <v>2946</v>
      </c>
      <c r="CG7053" s="54">
        <v>1.5609999999999999</v>
      </c>
      <c r="CH7053" s="54">
        <v>1.5089999999999999</v>
      </c>
      <c r="CI7053" s="54">
        <v>0.217</v>
      </c>
      <c r="CJ7053" s="54">
        <v>115</v>
      </c>
      <c r="CK7053" s="54" t="s">
        <v>28918</v>
      </c>
      <c r="CL7053" s="54">
        <v>4.0499999999999998E-3</v>
      </c>
      <c r="CM7053" s="54">
        <v>0.54400000000000004</v>
      </c>
      <c r="CN7053" s="53" t="s">
        <v>38392</v>
      </c>
      <c r="CO7053" s="54">
        <v>132</v>
      </c>
      <c r="CP7053" s="54">
        <v>260</v>
      </c>
      <c r="CQ7053" s="55">
        <f t="shared" si="110"/>
        <v>0.50769230769230766</v>
      </c>
      <c r="CR7053" s="52" t="s">
        <v>28938</v>
      </c>
    </row>
    <row r="7054" spans="81:96">
      <c r="CC7054" s="52">
        <v>7053</v>
      </c>
      <c r="CD7054" s="53" t="s">
        <v>38521</v>
      </c>
      <c r="CE7054" s="53" t="s">
        <v>38522</v>
      </c>
      <c r="CF7054" s="54">
        <v>807</v>
      </c>
      <c r="CG7054" s="54">
        <v>1.5580000000000001</v>
      </c>
      <c r="CH7054" s="54">
        <v>1.5580000000000001</v>
      </c>
      <c r="CI7054" s="54">
        <v>0.36199999999999999</v>
      </c>
      <c r="CJ7054" s="54">
        <v>224</v>
      </c>
      <c r="CK7054" s="54">
        <v>1.6</v>
      </c>
      <c r="CL7054" s="54">
        <v>2.8E-3</v>
      </c>
      <c r="CM7054" s="54">
        <v>0.38200000000000001</v>
      </c>
      <c r="CN7054" s="53" t="s">
        <v>38392</v>
      </c>
      <c r="CO7054" s="54">
        <v>133</v>
      </c>
      <c r="CP7054" s="54">
        <v>260</v>
      </c>
      <c r="CQ7054" s="55">
        <f t="shared" si="110"/>
        <v>0.5115384615384615</v>
      </c>
      <c r="CR7054" s="52" t="s">
        <v>28938</v>
      </c>
    </row>
    <row r="7055" spans="81:96">
      <c r="CC7055" s="52">
        <v>7054</v>
      </c>
      <c r="CD7055" s="53" t="s">
        <v>31697</v>
      </c>
      <c r="CE7055" s="53" t="s">
        <v>31698</v>
      </c>
      <c r="CF7055" s="54">
        <v>13770</v>
      </c>
      <c r="CG7055" s="54">
        <v>1.556</v>
      </c>
      <c r="CH7055" s="54">
        <v>1.234</v>
      </c>
      <c r="CI7055" s="54">
        <v>0.59199999999999997</v>
      </c>
      <c r="CJ7055" s="54">
        <v>1388</v>
      </c>
      <c r="CK7055" s="54">
        <v>3.7</v>
      </c>
      <c r="CL7055" s="54">
        <v>2.1499999999999998E-2</v>
      </c>
      <c r="CM7055" s="54">
        <v>0.18099999999999999</v>
      </c>
      <c r="CN7055" s="53" t="s">
        <v>38392</v>
      </c>
      <c r="CO7055" s="54">
        <v>134</v>
      </c>
      <c r="CP7055" s="54">
        <v>260</v>
      </c>
      <c r="CQ7055" s="55">
        <f t="shared" si="110"/>
        <v>0.51538461538461533</v>
      </c>
      <c r="CR7055" s="52" t="s">
        <v>28938</v>
      </c>
    </row>
    <row r="7056" spans="81:96">
      <c r="CC7056" s="52">
        <v>7055</v>
      </c>
      <c r="CD7056" s="53" t="s">
        <v>38316</v>
      </c>
      <c r="CE7056" s="53" t="s">
        <v>38317</v>
      </c>
      <c r="CF7056" s="54">
        <v>3359</v>
      </c>
      <c r="CG7056" s="54">
        <v>1.548</v>
      </c>
      <c r="CH7056" s="54">
        <v>1.853</v>
      </c>
      <c r="CI7056" s="54">
        <v>0.35</v>
      </c>
      <c r="CJ7056" s="54">
        <v>140</v>
      </c>
      <c r="CK7056" s="54">
        <v>9.4</v>
      </c>
      <c r="CL7056" s="54">
        <v>6.8199999999999997E-3</v>
      </c>
      <c r="CM7056" s="54">
        <v>0.71</v>
      </c>
      <c r="CN7056" s="53" t="s">
        <v>38392</v>
      </c>
      <c r="CO7056" s="54">
        <v>135</v>
      </c>
      <c r="CP7056" s="54">
        <v>260</v>
      </c>
      <c r="CQ7056" s="55">
        <f t="shared" si="110"/>
        <v>0.51923076923076927</v>
      </c>
      <c r="CR7056" s="52" t="s">
        <v>28938</v>
      </c>
    </row>
    <row r="7057" spans="81:96">
      <c r="CC7057" s="52">
        <v>7056</v>
      </c>
      <c r="CD7057" s="53" t="s">
        <v>38523</v>
      </c>
      <c r="CE7057" s="53" t="s">
        <v>38524</v>
      </c>
      <c r="CF7057" s="54">
        <v>3337</v>
      </c>
      <c r="CG7057" s="54">
        <v>1.538</v>
      </c>
      <c r="CH7057" s="54">
        <v>1.6850000000000001</v>
      </c>
      <c r="CI7057" s="54">
        <v>0.69399999999999995</v>
      </c>
      <c r="CJ7057" s="54">
        <v>72</v>
      </c>
      <c r="CK7057" s="54" t="s">
        <v>28918</v>
      </c>
      <c r="CL7057" s="54">
        <v>3.6800000000000001E-3</v>
      </c>
      <c r="CM7057" s="54">
        <v>0.65100000000000002</v>
      </c>
      <c r="CN7057" s="53" t="s">
        <v>38392</v>
      </c>
      <c r="CO7057" s="54">
        <v>136</v>
      </c>
      <c r="CP7057" s="54">
        <v>260</v>
      </c>
      <c r="CQ7057" s="55">
        <f t="shared" si="110"/>
        <v>0.52307692307692311</v>
      </c>
      <c r="CR7057" s="52" t="s">
        <v>28938</v>
      </c>
    </row>
    <row r="7058" spans="81:96">
      <c r="CC7058" s="52">
        <v>7057</v>
      </c>
      <c r="CD7058" s="53" t="s">
        <v>38525</v>
      </c>
      <c r="CE7058" s="53" t="s">
        <v>38526</v>
      </c>
      <c r="CF7058" s="54">
        <v>1851</v>
      </c>
      <c r="CG7058" s="54">
        <v>1.524</v>
      </c>
      <c r="CH7058" s="54">
        <v>1.6160000000000001</v>
      </c>
      <c r="CI7058" s="54">
        <v>0.32200000000000001</v>
      </c>
      <c r="CJ7058" s="54">
        <v>562</v>
      </c>
      <c r="CK7058" s="54">
        <v>2.2999999999999998</v>
      </c>
      <c r="CL7058" s="54">
        <v>8.7500000000000008E-3</v>
      </c>
      <c r="CM7058" s="54">
        <v>0.53400000000000003</v>
      </c>
      <c r="CN7058" s="53" t="s">
        <v>38392</v>
      </c>
      <c r="CO7058" s="54">
        <v>137</v>
      </c>
      <c r="CP7058" s="54">
        <v>260</v>
      </c>
      <c r="CQ7058" s="55">
        <f t="shared" si="110"/>
        <v>0.52692307692307694</v>
      </c>
      <c r="CR7058" s="52" t="s">
        <v>28938</v>
      </c>
    </row>
    <row r="7059" spans="81:96">
      <c r="CC7059" s="52">
        <v>7058</v>
      </c>
      <c r="CD7059" s="53" t="s">
        <v>38527</v>
      </c>
      <c r="CE7059" s="53" t="s">
        <v>38528</v>
      </c>
      <c r="CF7059" s="54">
        <v>654</v>
      </c>
      <c r="CG7059" s="54">
        <v>1.4950000000000001</v>
      </c>
      <c r="CH7059" s="54">
        <v>1.6519999999999999</v>
      </c>
      <c r="CI7059" s="54">
        <v>0.33900000000000002</v>
      </c>
      <c r="CJ7059" s="54">
        <v>56</v>
      </c>
      <c r="CK7059" s="54">
        <v>4.5999999999999996</v>
      </c>
      <c r="CL7059" s="54">
        <v>1.8400000000000001E-3</v>
      </c>
      <c r="CM7059" s="54">
        <v>0.498</v>
      </c>
      <c r="CN7059" s="53" t="s">
        <v>38392</v>
      </c>
      <c r="CO7059" s="54">
        <v>138</v>
      </c>
      <c r="CP7059" s="54">
        <v>260</v>
      </c>
      <c r="CQ7059" s="55">
        <f t="shared" si="110"/>
        <v>0.53076923076923077</v>
      </c>
      <c r="CR7059" s="52" t="s">
        <v>28938</v>
      </c>
    </row>
    <row r="7060" spans="81:96">
      <c r="CC7060" s="52">
        <v>7059</v>
      </c>
      <c r="CD7060" s="53" t="s">
        <v>31701</v>
      </c>
      <c r="CE7060" s="53" t="s">
        <v>31702</v>
      </c>
      <c r="CF7060" s="54">
        <v>145</v>
      </c>
      <c r="CG7060" s="54">
        <v>1.484</v>
      </c>
      <c r="CH7060" s="54">
        <v>1.474</v>
      </c>
      <c r="CI7060" s="54">
        <v>0.152</v>
      </c>
      <c r="CJ7060" s="54">
        <v>33</v>
      </c>
      <c r="CK7060" s="54">
        <v>2</v>
      </c>
      <c r="CL7060" s="54">
        <v>7.1000000000000002E-4</v>
      </c>
      <c r="CM7060" s="54">
        <v>0.47299999999999998</v>
      </c>
      <c r="CN7060" s="53" t="s">
        <v>38392</v>
      </c>
      <c r="CO7060" s="54">
        <v>139</v>
      </c>
      <c r="CP7060" s="54">
        <v>260</v>
      </c>
      <c r="CQ7060" s="55">
        <f t="shared" si="110"/>
        <v>0.5346153846153846</v>
      </c>
      <c r="CR7060" s="52" t="s">
        <v>28938</v>
      </c>
    </row>
    <row r="7061" spans="81:96">
      <c r="CC7061" s="52">
        <v>7060</v>
      </c>
      <c r="CD7061" s="53" t="s">
        <v>38529</v>
      </c>
      <c r="CE7061" s="53" t="s">
        <v>38530</v>
      </c>
      <c r="CF7061" s="54">
        <v>581</v>
      </c>
      <c r="CG7061" s="54">
        <v>1.474</v>
      </c>
      <c r="CH7061" s="54">
        <v>1.49</v>
      </c>
      <c r="CI7061" s="54">
        <v>0.36799999999999999</v>
      </c>
      <c r="CJ7061" s="54">
        <v>57</v>
      </c>
      <c r="CK7061" s="54">
        <v>3.8</v>
      </c>
      <c r="CL7061" s="54">
        <v>2.0100000000000001E-3</v>
      </c>
      <c r="CM7061" s="54">
        <v>0.49299999999999999</v>
      </c>
      <c r="CN7061" s="53" t="s">
        <v>38392</v>
      </c>
      <c r="CO7061" s="54">
        <v>140</v>
      </c>
      <c r="CP7061" s="54">
        <v>260</v>
      </c>
      <c r="CQ7061" s="55">
        <f t="shared" si="110"/>
        <v>0.53846153846153844</v>
      </c>
      <c r="CR7061" s="52" t="s">
        <v>28938</v>
      </c>
    </row>
    <row r="7062" spans="81:96">
      <c r="CC7062" s="52">
        <v>7061</v>
      </c>
      <c r="CD7062" s="53" t="s">
        <v>38531</v>
      </c>
      <c r="CE7062" s="53" t="s">
        <v>38532</v>
      </c>
      <c r="CF7062" s="54">
        <v>4620</v>
      </c>
      <c r="CG7062" s="54">
        <v>1.4610000000000001</v>
      </c>
      <c r="CH7062" s="54">
        <v>1.484</v>
      </c>
      <c r="CI7062" s="54">
        <v>0.24</v>
      </c>
      <c r="CJ7062" s="54">
        <v>242</v>
      </c>
      <c r="CK7062" s="54" t="s">
        <v>28918</v>
      </c>
      <c r="CL7062" s="54">
        <v>4.7699999999999999E-3</v>
      </c>
      <c r="CM7062" s="54">
        <v>0.435</v>
      </c>
      <c r="CN7062" s="53" t="s">
        <v>38392</v>
      </c>
      <c r="CO7062" s="54">
        <v>141</v>
      </c>
      <c r="CP7062" s="54">
        <v>260</v>
      </c>
      <c r="CQ7062" s="55">
        <f t="shared" si="110"/>
        <v>0.54230769230769227</v>
      </c>
      <c r="CR7062" s="52" t="s">
        <v>28938</v>
      </c>
    </row>
    <row r="7063" spans="81:96">
      <c r="CC7063" s="52">
        <v>7062</v>
      </c>
      <c r="CD7063" s="53" t="s">
        <v>38533</v>
      </c>
      <c r="CE7063" s="53" t="s">
        <v>38534</v>
      </c>
      <c r="CF7063" s="54">
        <v>868</v>
      </c>
      <c r="CG7063" s="54">
        <v>1.431</v>
      </c>
      <c r="CH7063" s="54">
        <v>1.248</v>
      </c>
      <c r="CI7063" s="54">
        <v>0.124</v>
      </c>
      <c r="CJ7063" s="54">
        <v>185</v>
      </c>
      <c r="CK7063" s="54">
        <v>2.5</v>
      </c>
      <c r="CL7063" s="54">
        <v>2.1299999999999999E-3</v>
      </c>
      <c r="CM7063" s="54">
        <v>0.19800000000000001</v>
      </c>
      <c r="CN7063" s="53" t="s">
        <v>38392</v>
      </c>
      <c r="CO7063" s="54">
        <v>142</v>
      </c>
      <c r="CP7063" s="54">
        <v>260</v>
      </c>
      <c r="CQ7063" s="55">
        <f t="shared" si="110"/>
        <v>0.5461538461538461</v>
      </c>
      <c r="CR7063" s="52" t="s">
        <v>28938</v>
      </c>
    </row>
    <row r="7064" spans="81:96">
      <c r="CC7064" s="52">
        <v>7063</v>
      </c>
      <c r="CD7064" s="53" t="s">
        <v>35071</v>
      </c>
      <c r="CE7064" s="53" t="s">
        <v>35072</v>
      </c>
      <c r="CF7064" s="54">
        <v>692</v>
      </c>
      <c r="CG7064" s="54">
        <v>1.4279999999999999</v>
      </c>
      <c r="CH7064" s="54">
        <v>1.083</v>
      </c>
      <c r="CI7064" s="54">
        <v>0.32500000000000001</v>
      </c>
      <c r="CJ7064" s="54">
        <v>120</v>
      </c>
      <c r="CK7064" s="54">
        <v>3.2</v>
      </c>
      <c r="CL7064" s="54">
        <v>1.6999999999999999E-3</v>
      </c>
      <c r="CM7064" s="54">
        <v>0.21199999999999999</v>
      </c>
      <c r="CN7064" s="53" t="s">
        <v>38392</v>
      </c>
      <c r="CO7064" s="54">
        <v>143</v>
      </c>
      <c r="CP7064" s="54">
        <v>260</v>
      </c>
      <c r="CQ7064" s="55">
        <f t="shared" si="110"/>
        <v>0.55000000000000004</v>
      </c>
      <c r="CR7064" s="52" t="s">
        <v>28938</v>
      </c>
    </row>
    <row r="7065" spans="81:96">
      <c r="CC7065" s="52">
        <v>7064</v>
      </c>
      <c r="CD7065" s="53" t="s">
        <v>34713</v>
      </c>
      <c r="CE7065" s="53" t="s">
        <v>34714</v>
      </c>
      <c r="CF7065" s="54">
        <v>1438</v>
      </c>
      <c r="CG7065" s="54">
        <v>1.417</v>
      </c>
      <c r="CH7065" s="54">
        <v>1.4550000000000001</v>
      </c>
      <c r="CI7065" s="54">
        <v>0.246</v>
      </c>
      <c r="CJ7065" s="54">
        <v>57</v>
      </c>
      <c r="CK7065" s="54" t="s">
        <v>28918</v>
      </c>
      <c r="CL7065" s="54">
        <v>1.7600000000000001E-3</v>
      </c>
      <c r="CM7065" s="54">
        <v>0.38700000000000001</v>
      </c>
      <c r="CN7065" s="53" t="s">
        <v>38392</v>
      </c>
      <c r="CO7065" s="54">
        <v>144</v>
      </c>
      <c r="CP7065" s="54">
        <v>260</v>
      </c>
      <c r="CQ7065" s="55">
        <f t="shared" si="110"/>
        <v>0.55384615384615388</v>
      </c>
      <c r="CR7065" s="52" t="s">
        <v>28938</v>
      </c>
    </row>
    <row r="7066" spans="81:96">
      <c r="CC7066" s="52">
        <v>7065</v>
      </c>
      <c r="CD7066" s="53" t="s">
        <v>38535</v>
      </c>
      <c r="CE7066" s="53" t="s">
        <v>38536</v>
      </c>
      <c r="CF7066" s="54">
        <v>517</v>
      </c>
      <c r="CG7066" s="54">
        <v>1.405</v>
      </c>
      <c r="CH7066" s="54">
        <v>0.871</v>
      </c>
      <c r="CI7066" s="54">
        <v>0.17199999999999999</v>
      </c>
      <c r="CJ7066" s="54">
        <v>128</v>
      </c>
      <c r="CK7066" s="54">
        <v>2.2999999999999998</v>
      </c>
      <c r="CL7066" s="54">
        <v>1.7700000000000001E-3</v>
      </c>
      <c r="CM7066" s="54">
        <v>0.20200000000000001</v>
      </c>
      <c r="CN7066" s="53" t="s">
        <v>38392</v>
      </c>
      <c r="CO7066" s="54">
        <v>145</v>
      </c>
      <c r="CP7066" s="54">
        <v>260</v>
      </c>
      <c r="CQ7066" s="55">
        <f t="shared" si="110"/>
        <v>0.55769230769230771</v>
      </c>
      <c r="CR7066" s="52" t="s">
        <v>28938</v>
      </c>
    </row>
    <row r="7067" spans="81:96">
      <c r="CC7067" s="52">
        <v>7066</v>
      </c>
      <c r="CD7067" s="53" t="s">
        <v>35319</v>
      </c>
      <c r="CE7067" s="53" t="s">
        <v>35320</v>
      </c>
      <c r="CF7067" s="54">
        <v>2867</v>
      </c>
      <c r="CG7067" s="54">
        <v>1.377</v>
      </c>
      <c r="CH7067" s="54">
        <v>1.59</v>
      </c>
      <c r="CI7067" s="54">
        <v>0.29299999999999998</v>
      </c>
      <c r="CJ7067" s="54">
        <v>99</v>
      </c>
      <c r="CK7067" s="54">
        <v>9.6999999999999993</v>
      </c>
      <c r="CL7067" s="54">
        <v>6.2300000000000003E-3</v>
      </c>
      <c r="CM7067" s="54">
        <v>0.74099999999999999</v>
      </c>
      <c r="CN7067" s="53" t="s">
        <v>38392</v>
      </c>
      <c r="CO7067" s="54">
        <v>146</v>
      </c>
      <c r="CP7067" s="54">
        <v>260</v>
      </c>
      <c r="CQ7067" s="55">
        <f t="shared" si="110"/>
        <v>0.56153846153846154</v>
      </c>
      <c r="CR7067" s="52" t="s">
        <v>28938</v>
      </c>
    </row>
    <row r="7068" spans="81:96">
      <c r="CC7068" s="52">
        <v>7067</v>
      </c>
      <c r="CD7068" s="53" t="s">
        <v>38537</v>
      </c>
      <c r="CE7068" s="53" t="s">
        <v>38538</v>
      </c>
      <c r="CF7068" s="54">
        <v>1568</v>
      </c>
      <c r="CG7068" s="54">
        <v>1.373</v>
      </c>
      <c r="CH7068" s="54">
        <v>1.329</v>
      </c>
      <c r="CI7068" s="54">
        <v>0.22800000000000001</v>
      </c>
      <c r="CJ7068" s="54">
        <v>127</v>
      </c>
      <c r="CK7068" s="54">
        <v>6</v>
      </c>
      <c r="CL7068" s="54">
        <v>3.1199999999999999E-3</v>
      </c>
      <c r="CM7068" s="54">
        <v>0.34599999999999997</v>
      </c>
      <c r="CN7068" s="53" t="s">
        <v>38392</v>
      </c>
      <c r="CO7068" s="54">
        <v>147</v>
      </c>
      <c r="CP7068" s="54">
        <v>260</v>
      </c>
      <c r="CQ7068" s="55">
        <f t="shared" si="110"/>
        <v>0.56538461538461537</v>
      </c>
      <c r="CR7068" s="52" t="s">
        <v>28938</v>
      </c>
    </row>
    <row r="7069" spans="81:96">
      <c r="CC7069" s="52">
        <v>7068</v>
      </c>
      <c r="CD7069" s="53" t="s">
        <v>38539</v>
      </c>
      <c r="CE7069" s="53" t="s">
        <v>38540</v>
      </c>
      <c r="CF7069" s="54">
        <v>197</v>
      </c>
      <c r="CG7069" s="54">
        <v>1.3660000000000001</v>
      </c>
      <c r="CH7069" s="54">
        <v>1.407</v>
      </c>
      <c r="CI7069" s="54">
        <v>0.20599999999999999</v>
      </c>
      <c r="CJ7069" s="54">
        <v>34</v>
      </c>
      <c r="CK7069" s="54">
        <v>2.9</v>
      </c>
      <c r="CL7069" s="54">
        <v>9.7000000000000005E-4</v>
      </c>
      <c r="CM7069" s="54">
        <v>0.45200000000000001</v>
      </c>
      <c r="CN7069" s="53" t="s">
        <v>38392</v>
      </c>
      <c r="CO7069" s="54">
        <v>148</v>
      </c>
      <c r="CP7069" s="54">
        <v>260</v>
      </c>
      <c r="CQ7069" s="55">
        <f t="shared" si="110"/>
        <v>0.56923076923076921</v>
      </c>
      <c r="CR7069" s="52" t="s">
        <v>28938</v>
      </c>
    </row>
    <row r="7070" spans="81:96">
      <c r="CC7070" s="52">
        <v>7069</v>
      </c>
      <c r="CD7070" s="53" t="s">
        <v>35658</v>
      </c>
      <c r="CE7070" s="53" t="s">
        <v>35659</v>
      </c>
      <c r="CF7070" s="54">
        <v>1746</v>
      </c>
      <c r="CG7070" s="54">
        <v>1.3480000000000001</v>
      </c>
      <c r="CH7070" s="54">
        <v>1.232</v>
      </c>
      <c r="CI7070" s="54">
        <v>0.55600000000000005</v>
      </c>
      <c r="CJ7070" s="54">
        <v>45</v>
      </c>
      <c r="CK7070" s="54" t="s">
        <v>28918</v>
      </c>
      <c r="CL7070" s="54">
        <v>2.4299999999999999E-3</v>
      </c>
      <c r="CM7070" s="54">
        <v>0.65600000000000003</v>
      </c>
      <c r="CN7070" s="53" t="s">
        <v>38392</v>
      </c>
      <c r="CO7070" s="54">
        <v>149</v>
      </c>
      <c r="CP7070" s="54">
        <v>260</v>
      </c>
      <c r="CQ7070" s="55">
        <f t="shared" si="110"/>
        <v>0.57307692307692304</v>
      </c>
      <c r="CR7070" s="52" t="s">
        <v>28938</v>
      </c>
    </row>
    <row r="7071" spans="81:96">
      <c r="CC7071" s="52">
        <v>7070</v>
      </c>
      <c r="CD7071" s="53" t="s">
        <v>31715</v>
      </c>
      <c r="CE7071" s="53" t="s">
        <v>31716</v>
      </c>
      <c r="CF7071" s="54">
        <v>2503</v>
      </c>
      <c r="CG7071" s="54">
        <v>1.343</v>
      </c>
      <c r="CH7071" s="54">
        <v>1.0660000000000001</v>
      </c>
      <c r="CI7071" s="54">
        <v>0.52</v>
      </c>
      <c r="CJ7071" s="54">
        <v>369</v>
      </c>
      <c r="CK7071" s="54">
        <v>3</v>
      </c>
      <c r="CL7071" s="54">
        <v>3.7299999999999998E-3</v>
      </c>
      <c r="CM7071" s="54">
        <v>0.13400000000000001</v>
      </c>
      <c r="CN7071" s="53" t="s">
        <v>38392</v>
      </c>
      <c r="CO7071" s="54">
        <v>150</v>
      </c>
      <c r="CP7071" s="54">
        <v>260</v>
      </c>
      <c r="CQ7071" s="55">
        <f t="shared" si="110"/>
        <v>0.57692307692307687</v>
      </c>
      <c r="CR7071" s="52" t="s">
        <v>28938</v>
      </c>
    </row>
    <row r="7072" spans="81:96">
      <c r="CC7072" s="52">
        <v>7071</v>
      </c>
      <c r="CD7072" s="53" t="s">
        <v>38541</v>
      </c>
      <c r="CE7072" s="53" t="s">
        <v>38542</v>
      </c>
      <c r="CF7072" s="54">
        <v>1101</v>
      </c>
      <c r="CG7072" s="54">
        <v>1.323</v>
      </c>
      <c r="CH7072" s="54">
        <v>1.454</v>
      </c>
      <c r="CI7072" s="54">
        <v>0.17199999999999999</v>
      </c>
      <c r="CJ7072" s="54">
        <v>58</v>
      </c>
      <c r="CK7072" s="54" t="s">
        <v>28918</v>
      </c>
      <c r="CL7072" s="54">
        <v>1.31E-3</v>
      </c>
      <c r="CM7072" s="54">
        <v>0.42099999999999999</v>
      </c>
      <c r="CN7072" s="53" t="s">
        <v>38392</v>
      </c>
      <c r="CO7072" s="54">
        <v>151</v>
      </c>
      <c r="CP7072" s="54">
        <v>260</v>
      </c>
      <c r="CQ7072" s="55">
        <f t="shared" si="110"/>
        <v>0.58076923076923082</v>
      </c>
      <c r="CR7072" s="52" t="s">
        <v>28938</v>
      </c>
    </row>
    <row r="7073" spans="81:96">
      <c r="CC7073" s="52">
        <v>7072</v>
      </c>
      <c r="CD7073" s="53" t="s">
        <v>38543</v>
      </c>
      <c r="CE7073" s="53" t="s">
        <v>38544</v>
      </c>
      <c r="CF7073" s="54">
        <v>614</v>
      </c>
      <c r="CG7073" s="54">
        <v>1.298</v>
      </c>
      <c r="CH7073" s="54">
        <v>1.256</v>
      </c>
      <c r="CI7073" s="54">
        <v>0.34399999999999997</v>
      </c>
      <c r="CJ7073" s="54">
        <v>61</v>
      </c>
      <c r="CK7073" s="54">
        <v>5.7</v>
      </c>
      <c r="CL7073" s="54">
        <v>2.3700000000000001E-3</v>
      </c>
      <c r="CM7073" s="54">
        <v>0.60699999999999998</v>
      </c>
      <c r="CN7073" s="53" t="s">
        <v>38392</v>
      </c>
      <c r="CO7073" s="54">
        <v>152</v>
      </c>
      <c r="CP7073" s="54">
        <v>260</v>
      </c>
      <c r="CQ7073" s="55">
        <f t="shared" si="110"/>
        <v>0.58461538461538465</v>
      </c>
      <c r="CR7073" s="52" t="s">
        <v>28938</v>
      </c>
    </row>
    <row r="7074" spans="81:96">
      <c r="CC7074" s="52">
        <v>7073</v>
      </c>
      <c r="CD7074" s="53" t="s">
        <v>35660</v>
      </c>
      <c r="CE7074" s="53" t="s">
        <v>35661</v>
      </c>
      <c r="CF7074" s="54">
        <v>614</v>
      </c>
      <c r="CG7074" s="54">
        <v>1.2969999999999999</v>
      </c>
      <c r="CH7074" s="54">
        <v>1.206</v>
      </c>
      <c r="CI7074" s="54">
        <v>0.122</v>
      </c>
      <c r="CJ7074" s="54">
        <v>82</v>
      </c>
      <c r="CK7074" s="54">
        <v>8.6999999999999993</v>
      </c>
      <c r="CL7074" s="54">
        <v>1.4E-3</v>
      </c>
      <c r="CM7074" s="54">
        <v>0.42099999999999999</v>
      </c>
      <c r="CN7074" s="53" t="s">
        <v>38392</v>
      </c>
      <c r="CO7074" s="54">
        <v>153</v>
      </c>
      <c r="CP7074" s="54">
        <v>260</v>
      </c>
      <c r="CQ7074" s="55">
        <f t="shared" si="110"/>
        <v>0.58846153846153848</v>
      </c>
      <c r="CR7074" s="52" t="s">
        <v>28938</v>
      </c>
    </row>
    <row r="7075" spans="81:96">
      <c r="CC7075" s="52">
        <v>7074</v>
      </c>
      <c r="CD7075" s="53" t="s">
        <v>33354</v>
      </c>
      <c r="CE7075" s="53" t="s">
        <v>33355</v>
      </c>
      <c r="CF7075" s="54">
        <v>3305</v>
      </c>
      <c r="CG7075" s="54">
        <v>1.296</v>
      </c>
      <c r="CH7075" s="54">
        <v>1.54</v>
      </c>
      <c r="CI7075" s="54">
        <v>0.221</v>
      </c>
      <c r="CJ7075" s="54">
        <v>253</v>
      </c>
      <c r="CK7075" s="54">
        <v>7.3</v>
      </c>
      <c r="CL7075" s="54">
        <v>7.0800000000000004E-3</v>
      </c>
      <c r="CM7075" s="54">
        <v>0.51300000000000001</v>
      </c>
      <c r="CN7075" s="53" t="s">
        <v>38392</v>
      </c>
      <c r="CO7075" s="54">
        <v>154</v>
      </c>
      <c r="CP7075" s="54">
        <v>260</v>
      </c>
      <c r="CQ7075" s="55">
        <f t="shared" si="110"/>
        <v>0.59230769230769231</v>
      </c>
      <c r="CR7075" s="52" t="s">
        <v>28938</v>
      </c>
    </row>
    <row r="7076" spans="81:96">
      <c r="CC7076" s="52">
        <v>7075</v>
      </c>
      <c r="CD7076" s="53" t="s">
        <v>31370</v>
      </c>
      <c r="CE7076" s="53" t="s">
        <v>31371</v>
      </c>
      <c r="CF7076" s="54">
        <v>378</v>
      </c>
      <c r="CG7076" s="54">
        <v>1.2949999999999999</v>
      </c>
      <c r="CH7076" s="54">
        <v>1.347</v>
      </c>
      <c r="CI7076" s="54">
        <v>0.16200000000000001</v>
      </c>
      <c r="CJ7076" s="54">
        <v>37</v>
      </c>
      <c r="CK7076" s="54">
        <v>7.7</v>
      </c>
      <c r="CL7076" s="54">
        <v>6.3000000000000003E-4</v>
      </c>
      <c r="CM7076" s="54">
        <v>0.32900000000000001</v>
      </c>
      <c r="CN7076" s="53" t="s">
        <v>38392</v>
      </c>
      <c r="CO7076" s="54">
        <v>155</v>
      </c>
      <c r="CP7076" s="54">
        <v>260</v>
      </c>
      <c r="CQ7076" s="55">
        <f t="shared" si="110"/>
        <v>0.59615384615384615</v>
      </c>
      <c r="CR7076" s="52" t="s">
        <v>28938</v>
      </c>
    </row>
    <row r="7077" spans="81:96">
      <c r="CC7077" s="52">
        <v>7076</v>
      </c>
      <c r="CD7077" s="53" t="s">
        <v>31721</v>
      </c>
      <c r="CE7077" s="53" t="s">
        <v>31722</v>
      </c>
      <c r="CF7077" s="54">
        <v>99</v>
      </c>
      <c r="CG7077" s="54">
        <v>1.2729999999999999</v>
      </c>
      <c r="CH7077" s="54">
        <v>1.2729999999999999</v>
      </c>
      <c r="CI7077" s="54">
        <v>0.45500000000000002</v>
      </c>
      <c r="CJ7077" s="54">
        <v>33</v>
      </c>
      <c r="CK7077" s="54"/>
      <c r="CL7077" s="54">
        <v>3.6000000000000002E-4</v>
      </c>
      <c r="CM7077" s="54">
        <v>0.33900000000000002</v>
      </c>
      <c r="CN7077" s="53" t="s">
        <v>38392</v>
      </c>
      <c r="CO7077" s="54">
        <v>156</v>
      </c>
      <c r="CP7077" s="54">
        <v>260</v>
      </c>
      <c r="CQ7077" s="55">
        <f t="shared" si="110"/>
        <v>0.6</v>
      </c>
      <c r="CR7077" s="52" t="s">
        <v>28938</v>
      </c>
    </row>
    <row r="7078" spans="81:96">
      <c r="CC7078" s="52">
        <v>7077</v>
      </c>
      <c r="CD7078" s="53" t="s">
        <v>38545</v>
      </c>
      <c r="CE7078" s="53" t="s">
        <v>38546</v>
      </c>
      <c r="CF7078" s="54">
        <v>338</v>
      </c>
      <c r="CG7078" s="54">
        <v>1.244</v>
      </c>
      <c r="CH7078" s="54">
        <v>1.4159999999999999</v>
      </c>
      <c r="CI7078" s="54">
        <v>0.40300000000000002</v>
      </c>
      <c r="CJ7078" s="54">
        <v>67</v>
      </c>
      <c r="CK7078" s="54">
        <v>4</v>
      </c>
      <c r="CL7078" s="54">
        <v>7.6000000000000004E-4</v>
      </c>
      <c r="CM7078" s="54">
        <v>0.29699999999999999</v>
      </c>
      <c r="CN7078" s="53" t="s">
        <v>38392</v>
      </c>
      <c r="CO7078" s="54">
        <v>157</v>
      </c>
      <c r="CP7078" s="54">
        <v>260</v>
      </c>
      <c r="CQ7078" s="55">
        <f t="shared" si="110"/>
        <v>0.60384615384615381</v>
      </c>
      <c r="CR7078" s="52" t="s">
        <v>28938</v>
      </c>
    </row>
    <row r="7079" spans="81:96">
      <c r="CC7079" s="52">
        <v>7078</v>
      </c>
      <c r="CD7079" s="53" t="s">
        <v>38547</v>
      </c>
      <c r="CE7079" s="53" t="s">
        <v>38548</v>
      </c>
      <c r="CF7079" s="54">
        <v>474</v>
      </c>
      <c r="CG7079" s="54">
        <v>1.2270000000000001</v>
      </c>
      <c r="CH7079" s="54">
        <v>1.0069999999999999</v>
      </c>
      <c r="CI7079" s="54">
        <v>0.75</v>
      </c>
      <c r="CJ7079" s="54">
        <v>100</v>
      </c>
      <c r="CK7079" s="54">
        <v>2.9</v>
      </c>
      <c r="CL7079" s="54">
        <v>9.6000000000000002E-4</v>
      </c>
      <c r="CM7079" s="54">
        <v>0.222</v>
      </c>
      <c r="CN7079" s="53" t="s">
        <v>38392</v>
      </c>
      <c r="CO7079" s="54">
        <v>158</v>
      </c>
      <c r="CP7079" s="54">
        <v>260</v>
      </c>
      <c r="CQ7079" s="55">
        <f t="shared" si="110"/>
        <v>0.60769230769230764</v>
      </c>
      <c r="CR7079" s="52" t="s">
        <v>28938</v>
      </c>
    </row>
    <row r="7080" spans="81:96">
      <c r="CC7080" s="52">
        <v>7079</v>
      </c>
      <c r="CD7080" s="53" t="s">
        <v>35523</v>
      </c>
      <c r="CE7080" s="53" t="s">
        <v>35524</v>
      </c>
      <c r="CF7080" s="54">
        <v>264</v>
      </c>
      <c r="CG7080" s="54">
        <v>1.196</v>
      </c>
      <c r="CH7080" s="54"/>
      <c r="CI7080" s="54">
        <v>0.28599999999999998</v>
      </c>
      <c r="CJ7080" s="54">
        <v>28</v>
      </c>
      <c r="CK7080" s="54">
        <v>4.3</v>
      </c>
      <c r="CL7080" s="54">
        <v>9.8999999999999999E-4</v>
      </c>
      <c r="CM7080" s="54"/>
      <c r="CN7080" s="53" t="s">
        <v>38392</v>
      </c>
      <c r="CO7080" s="54">
        <v>159</v>
      </c>
      <c r="CP7080" s="54">
        <v>260</v>
      </c>
      <c r="CQ7080" s="55">
        <f t="shared" si="110"/>
        <v>0.61153846153846159</v>
      </c>
      <c r="CR7080" s="52" t="s">
        <v>28938</v>
      </c>
    </row>
    <row r="7081" spans="81:96">
      <c r="CC7081" s="52">
        <v>7080</v>
      </c>
      <c r="CD7081" s="53" t="s">
        <v>35664</v>
      </c>
      <c r="CE7081" s="53" t="s">
        <v>35665</v>
      </c>
      <c r="CF7081" s="54">
        <v>1843</v>
      </c>
      <c r="CG7081" s="54">
        <v>1.1919999999999999</v>
      </c>
      <c r="CH7081" s="54">
        <v>1.038</v>
      </c>
      <c r="CI7081" s="54">
        <v>0.19900000000000001</v>
      </c>
      <c r="CJ7081" s="54">
        <v>286</v>
      </c>
      <c r="CK7081" s="54">
        <v>2.9</v>
      </c>
      <c r="CL7081" s="54">
        <v>7.2100000000000003E-3</v>
      </c>
      <c r="CM7081" s="54">
        <v>0.26600000000000001</v>
      </c>
      <c r="CN7081" s="53" t="s">
        <v>38392</v>
      </c>
      <c r="CO7081" s="54">
        <v>160</v>
      </c>
      <c r="CP7081" s="54">
        <v>260</v>
      </c>
      <c r="CQ7081" s="55">
        <f t="shared" si="110"/>
        <v>0.61538461538461542</v>
      </c>
      <c r="CR7081" s="52" t="s">
        <v>28938</v>
      </c>
    </row>
    <row r="7082" spans="81:96">
      <c r="CC7082" s="52">
        <v>7081</v>
      </c>
      <c r="CD7082" s="53" t="s">
        <v>33358</v>
      </c>
      <c r="CE7082" s="53" t="s">
        <v>33359</v>
      </c>
      <c r="CF7082" s="54">
        <v>663</v>
      </c>
      <c r="CG7082" s="54">
        <v>1.1879999999999999</v>
      </c>
      <c r="CH7082" s="54">
        <v>1.2629999999999999</v>
      </c>
      <c r="CI7082" s="54">
        <v>0.13</v>
      </c>
      <c r="CJ7082" s="54">
        <v>77</v>
      </c>
      <c r="CK7082" s="54">
        <v>4.5999999999999996</v>
      </c>
      <c r="CL7082" s="54">
        <v>1.67E-3</v>
      </c>
      <c r="CM7082" s="54">
        <v>0.318</v>
      </c>
      <c r="CN7082" s="53" t="s">
        <v>38392</v>
      </c>
      <c r="CO7082" s="54">
        <v>161</v>
      </c>
      <c r="CP7082" s="54">
        <v>260</v>
      </c>
      <c r="CQ7082" s="55">
        <f t="shared" si="110"/>
        <v>0.61923076923076925</v>
      </c>
      <c r="CR7082" s="52" t="s">
        <v>28938</v>
      </c>
    </row>
    <row r="7083" spans="81:96">
      <c r="CC7083" s="52">
        <v>7082</v>
      </c>
      <c r="CD7083" s="53" t="s">
        <v>34723</v>
      </c>
      <c r="CE7083" s="53" t="s">
        <v>34724</v>
      </c>
      <c r="CF7083" s="54">
        <v>309</v>
      </c>
      <c r="CG7083" s="54">
        <v>1.1819999999999999</v>
      </c>
      <c r="CH7083" s="54">
        <v>1.5640000000000001</v>
      </c>
      <c r="CI7083" s="54">
        <v>0.42099999999999999</v>
      </c>
      <c r="CJ7083" s="54">
        <v>19</v>
      </c>
      <c r="CK7083" s="54">
        <v>7</v>
      </c>
      <c r="CL7083" s="54">
        <v>4.8000000000000001E-4</v>
      </c>
      <c r="CM7083" s="54">
        <v>0.38700000000000001</v>
      </c>
      <c r="CN7083" s="53" t="s">
        <v>38392</v>
      </c>
      <c r="CO7083" s="54">
        <v>162</v>
      </c>
      <c r="CP7083" s="54">
        <v>260</v>
      </c>
      <c r="CQ7083" s="55">
        <f t="shared" si="110"/>
        <v>0.62307692307692308</v>
      </c>
      <c r="CR7083" s="52" t="s">
        <v>28938</v>
      </c>
    </row>
    <row r="7084" spans="81:96">
      <c r="CC7084" s="52">
        <v>7083</v>
      </c>
      <c r="CD7084" s="53" t="s">
        <v>35103</v>
      </c>
      <c r="CE7084" s="53" t="s">
        <v>35104</v>
      </c>
      <c r="CF7084" s="54">
        <v>3816</v>
      </c>
      <c r="CG7084" s="54">
        <v>1.18</v>
      </c>
      <c r="CH7084" s="54">
        <v>1.264</v>
      </c>
      <c r="CI7084" s="54">
        <v>0.157</v>
      </c>
      <c r="CJ7084" s="54">
        <v>223</v>
      </c>
      <c r="CK7084" s="54">
        <v>7.5</v>
      </c>
      <c r="CL7084" s="54">
        <v>7.9900000000000006E-3</v>
      </c>
      <c r="CM7084" s="54">
        <v>0.42899999999999999</v>
      </c>
      <c r="CN7084" s="53" t="s">
        <v>38392</v>
      </c>
      <c r="CO7084" s="54">
        <v>163</v>
      </c>
      <c r="CP7084" s="54">
        <v>260</v>
      </c>
      <c r="CQ7084" s="55">
        <f t="shared" si="110"/>
        <v>0.62692307692307692</v>
      </c>
      <c r="CR7084" s="52" t="s">
        <v>28938</v>
      </c>
    </row>
    <row r="7085" spans="81:96">
      <c r="CC7085" s="52">
        <v>7084</v>
      </c>
      <c r="CD7085" s="53" t="s">
        <v>38549</v>
      </c>
      <c r="CE7085" s="53" t="s">
        <v>38550</v>
      </c>
      <c r="CF7085" s="54">
        <v>253</v>
      </c>
      <c r="CG7085" s="54">
        <v>1.1619999999999999</v>
      </c>
      <c r="CH7085" s="54">
        <v>1.1779999999999999</v>
      </c>
      <c r="CI7085" s="54">
        <v>0.34300000000000003</v>
      </c>
      <c r="CJ7085" s="54">
        <v>99</v>
      </c>
      <c r="CK7085" s="54">
        <v>1.7</v>
      </c>
      <c r="CL7085" s="54">
        <v>1E-3</v>
      </c>
      <c r="CM7085" s="54">
        <v>0.34100000000000003</v>
      </c>
      <c r="CN7085" s="53" t="s">
        <v>38392</v>
      </c>
      <c r="CO7085" s="54">
        <v>164</v>
      </c>
      <c r="CP7085" s="54">
        <v>260</v>
      </c>
      <c r="CQ7085" s="55">
        <f t="shared" si="110"/>
        <v>0.63076923076923075</v>
      </c>
      <c r="CR7085" s="52" t="s">
        <v>28938</v>
      </c>
    </row>
    <row r="7086" spans="81:96">
      <c r="CC7086" s="52">
        <v>7085</v>
      </c>
      <c r="CD7086" s="53" t="s">
        <v>38551</v>
      </c>
      <c r="CE7086" s="53" t="s">
        <v>38552</v>
      </c>
      <c r="CF7086" s="54">
        <v>961</v>
      </c>
      <c r="CG7086" s="54">
        <v>1.161</v>
      </c>
      <c r="CH7086" s="54">
        <v>1.1379999999999999</v>
      </c>
      <c r="CI7086" s="54">
        <v>0.24099999999999999</v>
      </c>
      <c r="CJ7086" s="54">
        <v>58</v>
      </c>
      <c r="CK7086" s="54">
        <v>5.7</v>
      </c>
      <c r="CL7086" s="54">
        <v>1.7899999999999999E-3</v>
      </c>
      <c r="CM7086" s="54">
        <v>0.26400000000000001</v>
      </c>
      <c r="CN7086" s="53" t="s">
        <v>38392</v>
      </c>
      <c r="CO7086" s="54">
        <v>165</v>
      </c>
      <c r="CP7086" s="54">
        <v>260</v>
      </c>
      <c r="CQ7086" s="55">
        <f t="shared" si="110"/>
        <v>0.63461538461538458</v>
      </c>
      <c r="CR7086" s="52" t="s">
        <v>28938</v>
      </c>
    </row>
    <row r="7087" spans="81:96">
      <c r="CC7087" s="52">
        <v>7086</v>
      </c>
      <c r="CD7087" s="53" t="s">
        <v>31382</v>
      </c>
      <c r="CE7087" s="53" t="s">
        <v>31383</v>
      </c>
      <c r="CF7087" s="54">
        <v>1577</v>
      </c>
      <c r="CG7087" s="54">
        <v>1.1080000000000001</v>
      </c>
      <c r="CH7087" s="54">
        <v>1.343</v>
      </c>
      <c r="CI7087" s="54">
        <v>0.27</v>
      </c>
      <c r="CJ7087" s="54">
        <v>126</v>
      </c>
      <c r="CK7087" s="54">
        <v>5.8</v>
      </c>
      <c r="CL7087" s="54">
        <v>2.5000000000000001E-3</v>
      </c>
      <c r="CM7087" s="54">
        <v>0.27400000000000002</v>
      </c>
      <c r="CN7087" s="53" t="s">
        <v>38392</v>
      </c>
      <c r="CO7087" s="54">
        <v>166</v>
      </c>
      <c r="CP7087" s="54">
        <v>260</v>
      </c>
      <c r="CQ7087" s="55">
        <f t="shared" si="110"/>
        <v>0.63846153846153841</v>
      </c>
      <c r="CR7087" s="52" t="s">
        <v>28938</v>
      </c>
    </row>
    <row r="7088" spans="81:96">
      <c r="CC7088" s="52">
        <v>7087</v>
      </c>
      <c r="CD7088" s="53" t="s">
        <v>30730</v>
      </c>
      <c r="CE7088" s="53" t="s">
        <v>30731</v>
      </c>
      <c r="CF7088" s="54">
        <v>965</v>
      </c>
      <c r="CG7088" s="54">
        <v>1.0960000000000001</v>
      </c>
      <c r="CH7088" s="54">
        <v>1.1990000000000001</v>
      </c>
      <c r="CI7088" s="54">
        <v>0.105</v>
      </c>
      <c r="CJ7088" s="54">
        <v>133</v>
      </c>
      <c r="CK7088" s="54">
        <v>4.0999999999999996</v>
      </c>
      <c r="CL7088" s="54">
        <v>2.0600000000000002E-3</v>
      </c>
      <c r="CM7088" s="54">
        <v>0.23100000000000001</v>
      </c>
      <c r="CN7088" s="53" t="s">
        <v>38392</v>
      </c>
      <c r="CO7088" s="54">
        <v>167</v>
      </c>
      <c r="CP7088" s="54">
        <v>260</v>
      </c>
      <c r="CQ7088" s="55">
        <f t="shared" si="110"/>
        <v>0.64230769230769236</v>
      </c>
      <c r="CR7088" s="52" t="s">
        <v>28938</v>
      </c>
    </row>
    <row r="7089" spans="81:96">
      <c r="CC7089" s="52">
        <v>7088</v>
      </c>
      <c r="CD7089" s="53" t="s">
        <v>38553</v>
      </c>
      <c r="CE7089" s="53" t="s">
        <v>38554</v>
      </c>
      <c r="CF7089" s="54">
        <v>506</v>
      </c>
      <c r="CG7089" s="54">
        <v>1.0900000000000001</v>
      </c>
      <c r="CH7089" s="54">
        <v>1.2270000000000001</v>
      </c>
      <c r="CI7089" s="54">
        <v>0.31900000000000001</v>
      </c>
      <c r="CJ7089" s="54">
        <v>113</v>
      </c>
      <c r="CK7089" s="54">
        <v>3.6</v>
      </c>
      <c r="CL7089" s="54">
        <v>1.2700000000000001E-3</v>
      </c>
      <c r="CM7089" s="54">
        <v>0.28399999999999997</v>
      </c>
      <c r="CN7089" s="53" t="s">
        <v>38392</v>
      </c>
      <c r="CO7089" s="54">
        <v>168</v>
      </c>
      <c r="CP7089" s="54">
        <v>260</v>
      </c>
      <c r="CQ7089" s="55">
        <f t="shared" si="110"/>
        <v>0.64615384615384619</v>
      </c>
      <c r="CR7089" s="52" t="s">
        <v>28938</v>
      </c>
    </row>
    <row r="7090" spans="81:96">
      <c r="CC7090" s="52">
        <v>7089</v>
      </c>
      <c r="CD7090" s="53" t="s">
        <v>33360</v>
      </c>
      <c r="CE7090" s="53" t="s">
        <v>33361</v>
      </c>
      <c r="CF7090" s="54">
        <v>3428</v>
      </c>
      <c r="CG7090" s="54">
        <v>1.089</v>
      </c>
      <c r="CH7090" s="54">
        <v>1.452</v>
      </c>
      <c r="CI7090" s="54">
        <v>0.13100000000000001</v>
      </c>
      <c r="CJ7090" s="54">
        <v>130</v>
      </c>
      <c r="CK7090" s="54" t="s">
        <v>28918</v>
      </c>
      <c r="CL7090" s="54">
        <v>3.9899999999999996E-3</v>
      </c>
      <c r="CM7090" s="54">
        <v>0.63400000000000001</v>
      </c>
      <c r="CN7090" s="53" t="s">
        <v>38392</v>
      </c>
      <c r="CO7090" s="54">
        <v>169</v>
      </c>
      <c r="CP7090" s="54">
        <v>260</v>
      </c>
      <c r="CQ7090" s="55">
        <f t="shared" si="110"/>
        <v>0.65</v>
      </c>
      <c r="CR7090" s="52" t="s">
        <v>28938</v>
      </c>
    </row>
    <row r="7091" spans="81:96">
      <c r="CC7091" s="52">
        <v>7090</v>
      </c>
      <c r="CD7091" s="53" t="s">
        <v>35433</v>
      </c>
      <c r="CE7091" s="53" t="s">
        <v>35434</v>
      </c>
      <c r="CF7091" s="54">
        <v>743</v>
      </c>
      <c r="CG7091" s="54">
        <v>1.081</v>
      </c>
      <c r="CH7091" s="54">
        <v>0.72099999999999997</v>
      </c>
      <c r="CI7091" s="54">
        <v>0.25600000000000001</v>
      </c>
      <c r="CJ7091" s="54">
        <v>39</v>
      </c>
      <c r="CK7091" s="54">
        <v>4.9000000000000004</v>
      </c>
      <c r="CL7091" s="54">
        <v>2.7799999999999999E-3</v>
      </c>
      <c r="CM7091" s="54">
        <v>0.247</v>
      </c>
      <c r="CN7091" s="53" t="s">
        <v>38392</v>
      </c>
      <c r="CO7091" s="54">
        <v>170</v>
      </c>
      <c r="CP7091" s="54">
        <v>260</v>
      </c>
      <c r="CQ7091" s="55">
        <f t="shared" si="110"/>
        <v>0.65384615384615385</v>
      </c>
      <c r="CR7091" s="52" t="s">
        <v>28938</v>
      </c>
    </row>
    <row r="7092" spans="81:96">
      <c r="CC7092" s="52">
        <v>7091</v>
      </c>
      <c r="CD7092" s="53" t="s">
        <v>32035</v>
      </c>
      <c r="CE7092" s="53" t="s">
        <v>32036</v>
      </c>
      <c r="CF7092" s="54">
        <v>195</v>
      </c>
      <c r="CG7092" s="54">
        <v>1.069</v>
      </c>
      <c r="CH7092" s="54">
        <v>1.4379999999999999</v>
      </c>
      <c r="CI7092" s="54">
        <v>0.26700000000000002</v>
      </c>
      <c r="CJ7092" s="54">
        <v>30</v>
      </c>
      <c r="CK7092" s="54">
        <v>4</v>
      </c>
      <c r="CL7092" s="54">
        <v>6.3000000000000003E-4</v>
      </c>
      <c r="CM7092" s="54">
        <v>0.307</v>
      </c>
      <c r="CN7092" s="53" t="s">
        <v>38392</v>
      </c>
      <c r="CO7092" s="54">
        <v>171</v>
      </c>
      <c r="CP7092" s="54">
        <v>260</v>
      </c>
      <c r="CQ7092" s="55">
        <f t="shared" si="110"/>
        <v>0.65769230769230769</v>
      </c>
      <c r="CR7092" s="52" t="s">
        <v>28938</v>
      </c>
    </row>
    <row r="7093" spans="81:96">
      <c r="CC7093" s="52">
        <v>7092</v>
      </c>
      <c r="CD7093" s="53" t="s">
        <v>38555</v>
      </c>
      <c r="CE7093" s="53" t="s">
        <v>38556</v>
      </c>
      <c r="CF7093" s="54">
        <v>599</v>
      </c>
      <c r="CG7093" s="54">
        <v>1.038</v>
      </c>
      <c r="CH7093" s="54">
        <v>0.96699999999999997</v>
      </c>
      <c r="CI7093" s="54">
        <v>0.23100000000000001</v>
      </c>
      <c r="CJ7093" s="54">
        <v>26</v>
      </c>
      <c r="CK7093" s="54">
        <v>6</v>
      </c>
      <c r="CL7093" s="54">
        <v>1.97E-3</v>
      </c>
      <c r="CM7093" s="54">
        <v>0.40699999999999997</v>
      </c>
      <c r="CN7093" s="53" t="s">
        <v>38392</v>
      </c>
      <c r="CO7093" s="54">
        <v>172</v>
      </c>
      <c r="CP7093" s="54">
        <v>260</v>
      </c>
      <c r="CQ7093" s="55">
        <f t="shared" si="110"/>
        <v>0.66153846153846152</v>
      </c>
      <c r="CR7093" s="52" t="s">
        <v>28938</v>
      </c>
    </row>
    <row r="7094" spans="81:96">
      <c r="CC7094" s="52">
        <v>7093</v>
      </c>
      <c r="CD7094" s="53" t="s">
        <v>33364</v>
      </c>
      <c r="CE7094" s="53" t="s">
        <v>33365</v>
      </c>
      <c r="CF7094" s="54">
        <v>102</v>
      </c>
      <c r="CG7094" s="54">
        <v>1.0189999999999999</v>
      </c>
      <c r="CH7094" s="54"/>
      <c r="CI7094" s="54">
        <v>7.0999999999999994E-2</v>
      </c>
      <c r="CJ7094" s="54">
        <v>28</v>
      </c>
      <c r="CK7094" s="54">
        <v>2.8</v>
      </c>
      <c r="CL7094" s="54">
        <v>5.0000000000000001E-4</v>
      </c>
      <c r="CM7094" s="54"/>
      <c r="CN7094" s="53" t="s">
        <v>38392</v>
      </c>
      <c r="CO7094" s="54">
        <v>173</v>
      </c>
      <c r="CP7094" s="54">
        <v>260</v>
      </c>
      <c r="CQ7094" s="55">
        <f t="shared" si="110"/>
        <v>0.66538461538461535</v>
      </c>
      <c r="CR7094" s="52" t="s">
        <v>28938</v>
      </c>
    </row>
    <row r="7095" spans="81:96">
      <c r="CC7095" s="52">
        <v>7094</v>
      </c>
      <c r="CD7095" s="53" t="s">
        <v>38557</v>
      </c>
      <c r="CE7095" s="53" t="s">
        <v>38558</v>
      </c>
      <c r="CF7095" s="54">
        <v>2998</v>
      </c>
      <c r="CG7095" s="54">
        <v>1.0169999999999999</v>
      </c>
      <c r="CH7095" s="54">
        <v>1.284</v>
      </c>
      <c r="CI7095" s="54">
        <v>6.5000000000000002E-2</v>
      </c>
      <c r="CJ7095" s="54">
        <v>231</v>
      </c>
      <c r="CK7095" s="54">
        <v>7.7</v>
      </c>
      <c r="CL7095" s="54">
        <v>3.5400000000000002E-3</v>
      </c>
      <c r="CM7095" s="54">
        <v>0.27200000000000002</v>
      </c>
      <c r="CN7095" s="53" t="s">
        <v>38392</v>
      </c>
      <c r="CO7095" s="54">
        <v>174</v>
      </c>
      <c r="CP7095" s="54">
        <v>260</v>
      </c>
      <c r="CQ7095" s="55">
        <f t="shared" si="110"/>
        <v>0.66923076923076918</v>
      </c>
      <c r="CR7095" s="52" t="s">
        <v>28938</v>
      </c>
    </row>
    <row r="7096" spans="81:96">
      <c r="CC7096" s="52">
        <v>7095</v>
      </c>
      <c r="CD7096" s="53" t="s">
        <v>38559</v>
      </c>
      <c r="CE7096" s="53" t="s">
        <v>38560</v>
      </c>
      <c r="CF7096" s="54">
        <v>993</v>
      </c>
      <c r="CG7096" s="54">
        <v>1.0089999999999999</v>
      </c>
      <c r="CH7096" s="54">
        <v>0.84899999999999998</v>
      </c>
      <c r="CI7096" s="54">
        <v>5.6000000000000001E-2</v>
      </c>
      <c r="CJ7096" s="54">
        <v>124</v>
      </c>
      <c r="CK7096" s="54">
        <v>4.8</v>
      </c>
      <c r="CL7096" s="54">
        <v>2.0899999999999998E-3</v>
      </c>
      <c r="CM7096" s="54">
        <v>0.17899999999999999</v>
      </c>
      <c r="CN7096" s="53" t="s">
        <v>38392</v>
      </c>
      <c r="CO7096" s="54">
        <v>175</v>
      </c>
      <c r="CP7096" s="54">
        <v>260</v>
      </c>
      <c r="CQ7096" s="55">
        <f t="shared" si="110"/>
        <v>0.67307692307692313</v>
      </c>
      <c r="CR7096" s="52" t="s">
        <v>28938</v>
      </c>
    </row>
    <row r="7097" spans="81:96">
      <c r="CC7097" s="52">
        <v>7096</v>
      </c>
      <c r="CD7097" s="53" t="s">
        <v>38561</v>
      </c>
      <c r="CE7097" s="53" t="s">
        <v>38562</v>
      </c>
      <c r="CF7097" s="54">
        <v>356</v>
      </c>
      <c r="CG7097" s="54">
        <v>1.008</v>
      </c>
      <c r="CH7097" s="54">
        <v>0.83499999999999996</v>
      </c>
      <c r="CI7097" s="54">
        <v>0.22600000000000001</v>
      </c>
      <c r="CJ7097" s="54">
        <v>53</v>
      </c>
      <c r="CK7097" s="54">
        <v>4.4000000000000004</v>
      </c>
      <c r="CL7097" s="54">
        <v>6.4999999999999997E-4</v>
      </c>
      <c r="CM7097" s="54">
        <v>0.15</v>
      </c>
      <c r="CN7097" s="53" t="s">
        <v>38392</v>
      </c>
      <c r="CO7097" s="54">
        <v>176</v>
      </c>
      <c r="CP7097" s="54">
        <v>260</v>
      </c>
      <c r="CQ7097" s="55">
        <f t="shared" si="110"/>
        <v>0.67692307692307696</v>
      </c>
      <c r="CR7097" s="52" t="s">
        <v>28938</v>
      </c>
    </row>
    <row r="7098" spans="81:96">
      <c r="CC7098" s="52">
        <v>7097</v>
      </c>
      <c r="CD7098" s="53" t="s">
        <v>38563</v>
      </c>
      <c r="CE7098" s="53" t="s">
        <v>38564</v>
      </c>
      <c r="CF7098" s="54">
        <v>113</v>
      </c>
      <c r="CG7098" s="54">
        <v>1</v>
      </c>
      <c r="CH7098" s="54"/>
      <c r="CI7098" s="54">
        <v>4.8000000000000001E-2</v>
      </c>
      <c r="CJ7098" s="54">
        <v>42</v>
      </c>
      <c r="CK7098" s="54">
        <v>2.5</v>
      </c>
      <c r="CL7098" s="54">
        <v>3.8999999999999999E-4</v>
      </c>
      <c r="CM7098" s="54"/>
      <c r="CN7098" s="53" t="s">
        <v>38392</v>
      </c>
      <c r="CO7098" s="54">
        <v>177</v>
      </c>
      <c r="CP7098" s="54">
        <v>260</v>
      </c>
      <c r="CQ7098" s="55">
        <f t="shared" si="110"/>
        <v>0.68076923076923079</v>
      </c>
      <c r="CR7098" s="52" t="s">
        <v>28938</v>
      </c>
    </row>
    <row r="7099" spans="81:96">
      <c r="CC7099" s="52">
        <v>7098</v>
      </c>
      <c r="CD7099" s="53" t="s">
        <v>38565</v>
      </c>
      <c r="CE7099" s="53" t="s">
        <v>38566</v>
      </c>
      <c r="CF7099" s="54">
        <v>2935</v>
      </c>
      <c r="CG7099" s="54">
        <v>0.998</v>
      </c>
      <c r="CH7099" s="54">
        <v>1.08</v>
      </c>
      <c r="CI7099" s="54">
        <v>0.159</v>
      </c>
      <c r="CJ7099" s="54">
        <v>522</v>
      </c>
      <c r="CK7099" s="54">
        <v>5.3</v>
      </c>
      <c r="CL7099" s="54">
        <v>6.6499999999999997E-3</v>
      </c>
      <c r="CM7099" s="54">
        <v>0.29299999999999998</v>
      </c>
      <c r="CN7099" s="53" t="s">
        <v>38392</v>
      </c>
      <c r="CO7099" s="54">
        <v>178</v>
      </c>
      <c r="CP7099" s="54">
        <v>260</v>
      </c>
      <c r="CQ7099" s="55">
        <f t="shared" si="110"/>
        <v>0.68461538461538463</v>
      </c>
      <c r="CR7099" s="52" t="s">
        <v>28938</v>
      </c>
    </row>
    <row r="7100" spans="81:96">
      <c r="CC7100" s="52">
        <v>7099</v>
      </c>
      <c r="CD7100" s="53" t="s">
        <v>38567</v>
      </c>
      <c r="CE7100" s="53" t="s">
        <v>38568</v>
      </c>
      <c r="CF7100" s="54">
        <v>4615</v>
      </c>
      <c r="CG7100" s="54">
        <v>0.995</v>
      </c>
      <c r="CH7100" s="54">
        <v>0.98399999999999999</v>
      </c>
      <c r="CI7100" s="54">
        <v>0.41699999999999998</v>
      </c>
      <c r="CJ7100" s="54">
        <v>264</v>
      </c>
      <c r="CK7100" s="54" t="s">
        <v>28918</v>
      </c>
      <c r="CL7100" s="54">
        <v>5.9100000000000003E-3</v>
      </c>
      <c r="CM7100" s="54">
        <v>0.32</v>
      </c>
      <c r="CN7100" s="53" t="s">
        <v>38392</v>
      </c>
      <c r="CO7100" s="54">
        <v>179</v>
      </c>
      <c r="CP7100" s="54">
        <v>260</v>
      </c>
      <c r="CQ7100" s="55">
        <f t="shared" si="110"/>
        <v>0.68846153846153846</v>
      </c>
      <c r="CR7100" s="52" t="s">
        <v>28938</v>
      </c>
    </row>
    <row r="7101" spans="81:96">
      <c r="CC7101" s="52">
        <v>7100</v>
      </c>
      <c r="CD7101" s="53" t="s">
        <v>31757</v>
      </c>
      <c r="CE7101" s="53" t="s">
        <v>31758</v>
      </c>
      <c r="CF7101" s="54">
        <v>453</v>
      </c>
      <c r="CG7101" s="54">
        <v>0.98099999999999998</v>
      </c>
      <c r="CH7101" s="54">
        <v>1.081</v>
      </c>
      <c r="CI7101" s="54">
        <v>0.20799999999999999</v>
      </c>
      <c r="CJ7101" s="54">
        <v>106</v>
      </c>
      <c r="CK7101" s="54">
        <v>3.9</v>
      </c>
      <c r="CL7101" s="54">
        <v>1.07E-3</v>
      </c>
      <c r="CM7101" s="54">
        <v>0.219</v>
      </c>
      <c r="CN7101" s="53" t="s">
        <v>38392</v>
      </c>
      <c r="CO7101" s="54">
        <v>180</v>
      </c>
      <c r="CP7101" s="54">
        <v>260</v>
      </c>
      <c r="CQ7101" s="55">
        <f t="shared" si="110"/>
        <v>0.69230769230769229</v>
      </c>
      <c r="CR7101" s="52" t="s">
        <v>28938</v>
      </c>
    </row>
    <row r="7102" spans="81:96">
      <c r="CC7102" s="52">
        <v>7101</v>
      </c>
      <c r="CD7102" s="53" t="s">
        <v>38569</v>
      </c>
      <c r="CE7102" s="53" t="s">
        <v>38570</v>
      </c>
      <c r="CF7102" s="54">
        <v>689</v>
      </c>
      <c r="CG7102" s="54">
        <v>0.97899999999999998</v>
      </c>
      <c r="CH7102" s="54">
        <v>1.2829999999999999</v>
      </c>
      <c r="CI7102" s="54">
        <v>9.9000000000000005E-2</v>
      </c>
      <c r="CJ7102" s="54">
        <v>71</v>
      </c>
      <c r="CK7102" s="54">
        <v>4.5</v>
      </c>
      <c r="CL7102" s="54">
        <v>1.3699999999999999E-3</v>
      </c>
      <c r="CM7102" s="54">
        <v>0.23899999999999999</v>
      </c>
      <c r="CN7102" s="53" t="s">
        <v>38392</v>
      </c>
      <c r="CO7102" s="54">
        <v>181</v>
      </c>
      <c r="CP7102" s="54">
        <v>260</v>
      </c>
      <c r="CQ7102" s="55">
        <f t="shared" si="110"/>
        <v>0.69615384615384612</v>
      </c>
      <c r="CR7102" s="52" t="s">
        <v>28938</v>
      </c>
    </row>
    <row r="7103" spans="81:96">
      <c r="CC7103" s="52">
        <v>7102</v>
      </c>
      <c r="CD7103" s="53" t="s">
        <v>37719</v>
      </c>
      <c r="CE7103" s="53" t="s">
        <v>37720</v>
      </c>
      <c r="CF7103" s="54">
        <v>187</v>
      </c>
      <c r="CG7103" s="54">
        <v>0.97099999999999997</v>
      </c>
      <c r="CH7103" s="54"/>
      <c r="CI7103" s="54">
        <v>0.05</v>
      </c>
      <c r="CJ7103" s="54">
        <v>20</v>
      </c>
      <c r="CK7103" s="54">
        <v>6.3</v>
      </c>
      <c r="CL7103" s="54">
        <v>7.1000000000000002E-4</v>
      </c>
      <c r="CM7103" s="54"/>
      <c r="CN7103" s="53" t="s">
        <v>38392</v>
      </c>
      <c r="CO7103" s="54">
        <v>182</v>
      </c>
      <c r="CP7103" s="54">
        <v>260</v>
      </c>
      <c r="CQ7103" s="55">
        <f t="shared" si="110"/>
        <v>0.7</v>
      </c>
      <c r="CR7103" s="52" t="s">
        <v>28938</v>
      </c>
    </row>
    <row r="7104" spans="81:96">
      <c r="CC7104" s="52">
        <v>7103</v>
      </c>
      <c r="CD7104" s="53" t="s">
        <v>35677</v>
      </c>
      <c r="CE7104" s="53" t="s">
        <v>35678</v>
      </c>
      <c r="CF7104" s="54">
        <v>374</v>
      </c>
      <c r="CG7104" s="54">
        <v>0.96399999999999997</v>
      </c>
      <c r="CH7104" s="54">
        <v>0.79800000000000004</v>
      </c>
      <c r="CI7104" s="54">
        <v>0.16700000000000001</v>
      </c>
      <c r="CJ7104" s="54">
        <v>48</v>
      </c>
      <c r="CK7104" s="54">
        <v>3.7</v>
      </c>
      <c r="CL7104" s="54">
        <v>1.5900000000000001E-3</v>
      </c>
      <c r="CM7104" s="54">
        <v>0.28100000000000003</v>
      </c>
      <c r="CN7104" s="53" t="s">
        <v>38392</v>
      </c>
      <c r="CO7104" s="54">
        <v>183</v>
      </c>
      <c r="CP7104" s="54">
        <v>260</v>
      </c>
      <c r="CQ7104" s="55">
        <f t="shared" si="110"/>
        <v>0.7038461538461539</v>
      </c>
      <c r="CR7104" s="52" t="s">
        <v>28938</v>
      </c>
    </row>
    <row r="7105" spans="81:96">
      <c r="CC7105" s="52">
        <v>7104</v>
      </c>
      <c r="CD7105" s="53" t="s">
        <v>34739</v>
      </c>
      <c r="CE7105" s="53" t="s">
        <v>34740</v>
      </c>
      <c r="CF7105" s="54">
        <v>2590</v>
      </c>
      <c r="CG7105" s="54">
        <v>0.96099999999999997</v>
      </c>
      <c r="CH7105" s="54">
        <v>1.1599999999999999</v>
      </c>
      <c r="CI7105" s="54">
        <v>0.246</v>
      </c>
      <c r="CJ7105" s="54">
        <v>167</v>
      </c>
      <c r="CK7105" s="54">
        <v>7.9</v>
      </c>
      <c r="CL7105" s="54">
        <v>3.9199999999999999E-3</v>
      </c>
      <c r="CM7105" s="54">
        <v>0.29299999999999998</v>
      </c>
      <c r="CN7105" s="53" t="s">
        <v>38392</v>
      </c>
      <c r="CO7105" s="54">
        <v>184</v>
      </c>
      <c r="CP7105" s="54">
        <v>260</v>
      </c>
      <c r="CQ7105" s="55">
        <f t="shared" si="110"/>
        <v>0.70769230769230773</v>
      </c>
      <c r="CR7105" s="52" t="s">
        <v>28938</v>
      </c>
    </row>
    <row r="7106" spans="81:96">
      <c r="CC7106" s="52">
        <v>7105</v>
      </c>
      <c r="CD7106" s="53" t="s">
        <v>33368</v>
      </c>
      <c r="CE7106" s="53" t="s">
        <v>33369</v>
      </c>
      <c r="CF7106" s="54">
        <v>387</v>
      </c>
      <c r="CG7106" s="54">
        <v>0.96099999999999997</v>
      </c>
      <c r="CH7106" s="54">
        <v>0.90900000000000003</v>
      </c>
      <c r="CI7106" s="54">
        <v>7.9000000000000001E-2</v>
      </c>
      <c r="CJ7106" s="54">
        <v>38</v>
      </c>
      <c r="CK7106" s="54">
        <v>6.7</v>
      </c>
      <c r="CL7106" s="54">
        <v>8.7000000000000001E-4</v>
      </c>
      <c r="CM7106" s="54">
        <v>0.29399999999999998</v>
      </c>
      <c r="CN7106" s="53" t="s">
        <v>38392</v>
      </c>
      <c r="CO7106" s="54">
        <v>184</v>
      </c>
      <c r="CP7106" s="54">
        <v>260</v>
      </c>
      <c r="CQ7106" s="55">
        <f t="shared" ref="CQ7106:CQ7169" si="111">CO7106/CP7106</f>
        <v>0.70769230769230773</v>
      </c>
      <c r="CR7106" s="52" t="s">
        <v>28938</v>
      </c>
    </row>
    <row r="7107" spans="81:96">
      <c r="CC7107" s="52">
        <v>7106</v>
      </c>
      <c r="CD7107" s="53" t="s">
        <v>35543</v>
      </c>
      <c r="CE7107" s="53" t="s">
        <v>35544</v>
      </c>
      <c r="CF7107" s="54">
        <v>2211</v>
      </c>
      <c r="CG7107" s="54">
        <v>0.95799999999999996</v>
      </c>
      <c r="CH7107" s="54">
        <v>1.0089999999999999</v>
      </c>
      <c r="CI7107" s="54">
        <v>0.2</v>
      </c>
      <c r="CJ7107" s="54">
        <v>30</v>
      </c>
      <c r="CK7107" s="54" t="s">
        <v>28918</v>
      </c>
      <c r="CL7107" s="54">
        <v>2.0300000000000001E-3</v>
      </c>
      <c r="CM7107" s="54">
        <v>0.38700000000000001</v>
      </c>
      <c r="CN7107" s="53" t="s">
        <v>38392</v>
      </c>
      <c r="CO7107" s="54">
        <v>186</v>
      </c>
      <c r="CP7107" s="54">
        <v>260</v>
      </c>
      <c r="CQ7107" s="55">
        <f t="shared" si="111"/>
        <v>0.7153846153846154</v>
      </c>
      <c r="CR7107" s="52" t="s">
        <v>28938</v>
      </c>
    </row>
    <row r="7108" spans="81:96">
      <c r="CC7108" s="52">
        <v>7107</v>
      </c>
      <c r="CD7108" s="53" t="s">
        <v>34856</v>
      </c>
      <c r="CE7108" s="53" t="s">
        <v>34857</v>
      </c>
      <c r="CF7108" s="54">
        <v>1895</v>
      </c>
      <c r="CG7108" s="54">
        <v>0.95699999999999996</v>
      </c>
      <c r="CH7108" s="54">
        <v>1.681</v>
      </c>
      <c r="CI7108" s="54">
        <v>0.16</v>
      </c>
      <c r="CJ7108" s="54">
        <v>81</v>
      </c>
      <c r="CK7108" s="54">
        <v>7.8</v>
      </c>
      <c r="CL7108" s="54">
        <v>3.8999999999999998E-3</v>
      </c>
      <c r="CM7108" s="54">
        <v>0.54500000000000004</v>
      </c>
      <c r="CN7108" s="53" t="s">
        <v>38392</v>
      </c>
      <c r="CO7108" s="54">
        <v>187</v>
      </c>
      <c r="CP7108" s="54">
        <v>260</v>
      </c>
      <c r="CQ7108" s="55">
        <f t="shared" si="111"/>
        <v>0.71923076923076923</v>
      </c>
      <c r="CR7108" s="52" t="s">
        <v>28938</v>
      </c>
    </row>
    <row r="7109" spans="81:96">
      <c r="CC7109" s="52">
        <v>7108</v>
      </c>
      <c r="CD7109" s="53" t="s">
        <v>38571</v>
      </c>
      <c r="CE7109" s="53" t="s">
        <v>38572</v>
      </c>
      <c r="CF7109" s="54">
        <v>1221</v>
      </c>
      <c r="CG7109" s="54">
        <v>0.94499999999999995</v>
      </c>
      <c r="CH7109" s="54">
        <v>1.236</v>
      </c>
      <c r="CI7109" s="54">
        <v>0.24099999999999999</v>
      </c>
      <c r="CJ7109" s="54">
        <v>174</v>
      </c>
      <c r="CK7109" s="54">
        <v>3.6</v>
      </c>
      <c r="CL7109" s="54">
        <v>2.7799999999999999E-3</v>
      </c>
      <c r="CM7109" s="54">
        <v>0.20200000000000001</v>
      </c>
      <c r="CN7109" s="53" t="s">
        <v>38392</v>
      </c>
      <c r="CO7109" s="54">
        <v>188</v>
      </c>
      <c r="CP7109" s="54">
        <v>260</v>
      </c>
      <c r="CQ7109" s="55">
        <f t="shared" si="111"/>
        <v>0.72307692307692306</v>
      </c>
      <c r="CR7109" s="52" t="s">
        <v>28938</v>
      </c>
    </row>
    <row r="7110" spans="81:96">
      <c r="CC7110" s="52">
        <v>7109</v>
      </c>
      <c r="CD7110" s="53" t="s">
        <v>38573</v>
      </c>
      <c r="CE7110" s="53" t="s">
        <v>38574</v>
      </c>
      <c r="CF7110" s="54">
        <v>3892</v>
      </c>
      <c r="CG7110" s="54">
        <v>0.93</v>
      </c>
      <c r="CH7110" s="54">
        <v>0.96699999999999997</v>
      </c>
      <c r="CI7110" s="54">
        <v>0.25</v>
      </c>
      <c r="CJ7110" s="54">
        <v>104</v>
      </c>
      <c r="CK7110" s="54" t="s">
        <v>28918</v>
      </c>
      <c r="CL7110" s="54">
        <v>1.8799999999999999E-3</v>
      </c>
      <c r="CM7110" s="54">
        <v>0.26400000000000001</v>
      </c>
      <c r="CN7110" s="53" t="s">
        <v>38392</v>
      </c>
      <c r="CO7110" s="54">
        <v>189</v>
      </c>
      <c r="CP7110" s="54">
        <v>260</v>
      </c>
      <c r="CQ7110" s="55">
        <f t="shared" si="111"/>
        <v>0.72692307692307689</v>
      </c>
      <c r="CR7110" s="52" t="s">
        <v>28938</v>
      </c>
    </row>
    <row r="7111" spans="81:96">
      <c r="CC7111" s="52">
        <v>7110</v>
      </c>
      <c r="CD7111" s="53" t="s">
        <v>38575</v>
      </c>
      <c r="CE7111" s="53" t="s">
        <v>38576</v>
      </c>
      <c r="CF7111" s="54">
        <v>529</v>
      </c>
      <c r="CG7111" s="54">
        <v>0.91300000000000003</v>
      </c>
      <c r="CH7111" s="54">
        <v>1.022</v>
      </c>
      <c r="CI7111" s="54">
        <v>0.18099999999999999</v>
      </c>
      <c r="CJ7111" s="54">
        <v>72</v>
      </c>
      <c r="CK7111" s="54">
        <v>4.4000000000000004</v>
      </c>
      <c r="CL7111" s="54">
        <v>1.23E-3</v>
      </c>
      <c r="CM7111" s="54">
        <v>0.192</v>
      </c>
      <c r="CN7111" s="53" t="s">
        <v>38392</v>
      </c>
      <c r="CO7111" s="54">
        <v>190</v>
      </c>
      <c r="CP7111" s="54">
        <v>260</v>
      </c>
      <c r="CQ7111" s="55">
        <f t="shared" si="111"/>
        <v>0.73076923076923073</v>
      </c>
      <c r="CR7111" s="52" t="s">
        <v>28938</v>
      </c>
    </row>
    <row r="7112" spans="81:96">
      <c r="CC7112" s="52">
        <v>7111</v>
      </c>
      <c r="CD7112" s="53" t="s">
        <v>33374</v>
      </c>
      <c r="CE7112" s="53" t="s">
        <v>33375</v>
      </c>
      <c r="CF7112" s="54">
        <v>1559</v>
      </c>
      <c r="CG7112" s="54">
        <v>0.91200000000000003</v>
      </c>
      <c r="CH7112" s="54">
        <v>1.0429999999999999</v>
      </c>
      <c r="CI7112" s="54">
        <v>0.28299999999999997</v>
      </c>
      <c r="CJ7112" s="54">
        <v>106</v>
      </c>
      <c r="CK7112" s="54" t="s">
        <v>28918</v>
      </c>
      <c r="CL7112" s="54">
        <v>2.2799999999999999E-3</v>
      </c>
      <c r="CM7112" s="54">
        <v>0.312</v>
      </c>
      <c r="CN7112" s="53" t="s">
        <v>38392</v>
      </c>
      <c r="CO7112" s="54">
        <v>191</v>
      </c>
      <c r="CP7112" s="54">
        <v>260</v>
      </c>
      <c r="CQ7112" s="55">
        <f t="shared" si="111"/>
        <v>0.73461538461538467</v>
      </c>
      <c r="CR7112" s="52" t="s">
        <v>28938</v>
      </c>
    </row>
    <row r="7113" spans="81:96">
      <c r="CC7113" s="52">
        <v>7112</v>
      </c>
      <c r="CD7113" s="53" t="s">
        <v>33376</v>
      </c>
      <c r="CE7113" s="53" t="s">
        <v>33377</v>
      </c>
      <c r="CF7113" s="54">
        <v>3146</v>
      </c>
      <c r="CG7113" s="54">
        <v>0.90900000000000003</v>
      </c>
      <c r="CH7113" s="54">
        <v>1.2529999999999999</v>
      </c>
      <c r="CI7113" s="54">
        <v>0.219</v>
      </c>
      <c r="CJ7113" s="54">
        <v>64</v>
      </c>
      <c r="CK7113" s="54" t="s">
        <v>28918</v>
      </c>
      <c r="CL7113" s="54">
        <v>2.9399999999999999E-3</v>
      </c>
      <c r="CM7113" s="54">
        <v>0.55100000000000005</v>
      </c>
      <c r="CN7113" s="53" t="s">
        <v>38392</v>
      </c>
      <c r="CO7113" s="54">
        <v>192</v>
      </c>
      <c r="CP7113" s="54">
        <v>260</v>
      </c>
      <c r="CQ7113" s="55">
        <f t="shared" si="111"/>
        <v>0.7384615384615385</v>
      </c>
      <c r="CR7113" s="52" t="s">
        <v>28938</v>
      </c>
    </row>
    <row r="7114" spans="81:96">
      <c r="CC7114" s="52">
        <v>7113</v>
      </c>
      <c r="CD7114" s="53" t="s">
        <v>38577</v>
      </c>
      <c r="CE7114" s="53" t="s">
        <v>38578</v>
      </c>
      <c r="CF7114" s="54">
        <v>76</v>
      </c>
      <c r="CG7114" s="54">
        <v>0.88300000000000001</v>
      </c>
      <c r="CH7114" s="54">
        <v>1.03</v>
      </c>
      <c r="CI7114" s="54">
        <v>0.20499999999999999</v>
      </c>
      <c r="CJ7114" s="54">
        <v>39</v>
      </c>
      <c r="CK7114" s="54"/>
      <c r="CL7114" s="54">
        <v>2.9E-4</v>
      </c>
      <c r="CM7114" s="54">
        <v>0.28100000000000003</v>
      </c>
      <c r="CN7114" s="53" t="s">
        <v>38392</v>
      </c>
      <c r="CO7114" s="54">
        <v>193</v>
      </c>
      <c r="CP7114" s="54">
        <v>260</v>
      </c>
      <c r="CQ7114" s="55">
        <f t="shared" si="111"/>
        <v>0.74230769230769234</v>
      </c>
      <c r="CR7114" s="52" t="s">
        <v>28938</v>
      </c>
    </row>
    <row r="7115" spans="81:96">
      <c r="CC7115" s="52">
        <v>7114</v>
      </c>
      <c r="CD7115" s="53" t="s">
        <v>13240</v>
      </c>
      <c r="CE7115" s="53" t="s">
        <v>13238</v>
      </c>
      <c r="CF7115" s="54">
        <v>2075</v>
      </c>
      <c r="CG7115" s="54">
        <v>0.875</v>
      </c>
      <c r="CH7115" s="54">
        <v>0.83399999999999996</v>
      </c>
      <c r="CI7115" s="54">
        <v>0.22700000000000001</v>
      </c>
      <c r="CJ7115" s="54">
        <v>264</v>
      </c>
      <c r="CK7115" s="54">
        <v>6</v>
      </c>
      <c r="CL7115" s="54">
        <v>4.1799999999999997E-3</v>
      </c>
      <c r="CM7115" s="54">
        <v>0.22700000000000001</v>
      </c>
      <c r="CN7115" s="53" t="s">
        <v>38392</v>
      </c>
      <c r="CO7115" s="54">
        <v>194</v>
      </c>
      <c r="CP7115" s="54">
        <v>260</v>
      </c>
      <c r="CQ7115" s="55">
        <f t="shared" si="111"/>
        <v>0.74615384615384617</v>
      </c>
      <c r="CR7115" s="52" t="s">
        <v>28938</v>
      </c>
    </row>
    <row r="7116" spans="81:96">
      <c r="CC7116" s="52">
        <v>7115</v>
      </c>
      <c r="CD7116" s="53" t="s">
        <v>35131</v>
      </c>
      <c r="CE7116" s="53" t="s">
        <v>35132</v>
      </c>
      <c r="CF7116" s="54">
        <v>179</v>
      </c>
      <c r="CG7116" s="54">
        <v>0.872</v>
      </c>
      <c r="CH7116" s="54">
        <v>0.72699999999999998</v>
      </c>
      <c r="CI7116" s="54">
        <v>0.16700000000000001</v>
      </c>
      <c r="CJ7116" s="54">
        <v>24</v>
      </c>
      <c r="CK7116" s="54">
        <v>5.7</v>
      </c>
      <c r="CL7116" s="54">
        <v>3.2000000000000003E-4</v>
      </c>
      <c r="CM7116" s="54">
        <v>0.16600000000000001</v>
      </c>
      <c r="CN7116" s="53" t="s">
        <v>38392</v>
      </c>
      <c r="CO7116" s="54">
        <v>195</v>
      </c>
      <c r="CP7116" s="54">
        <v>260</v>
      </c>
      <c r="CQ7116" s="55">
        <f t="shared" si="111"/>
        <v>0.75</v>
      </c>
      <c r="CR7116" s="52" t="s">
        <v>28953</v>
      </c>
    </row>
    <row r="7117" spans="81:96">
      <c r="CC7117" s="52">
        <v>7116</v>
      </c>
      <c r="CD7117" s="53" t="s">
        <v>35687</v>
      </c>
      <c r="CE7117" s="53" t="s">
        <v>35688</v>
      </c>
      <c r="CF7117" s="54">
        <v>579</v>
      </c>
      <c r="CG7117" s="54">
        <v>0.85699999999999998</v>
      </c>
      <c r="CH7117" s="54">
        <v>1.1259999999999999</v>
      </c>
      <c r="CI7117" s="54">
        <v>0.188</v>
      </c>
      <c r="CJ7117" s="54">
        <v>32</v>
      </c>
      <c r="CK7117" s="54">
        <v>8.6999999999999993</v>
      </c>
      <c r="CL7117" s="54">
        <v>8.3000000000000001E-4</v>
      </c>
      <c r="CM7117" s="54">
        <v>0.34699999999999998</v>
      </c>
      <c r="CN7117" s="53" t="s">
        <v>38392</v>
      </c>
      <c r="CO7117" s="54">
        <v>196</v>
      </c>
      <c r="CP7117" s="54">
        <v>260</v>
      </c>
      <c r="CQ7117" s="55">
        <f t="shared" si="111"/>
        <v>0.75384615384615383</v>
      </c>
      <c r="CR7117" s="52" t="s">
        <v>28953</v>
      </c>
    </row>
    <row r="7118" spans="81:96">
      <c r="CC7118" s="52">
        <v>7117</v>
      </c>
      <c r="CD7118" s="53" t="s">
        <v>38579</v>
      </c>
      <c r="CE7118" s="53" t="s">
        <v>38580</v>
      </c>
      <c r="CF7118" s="54">
        <v>80</v>
      </c>
      <c r="CG7118" s="54">
        <v>0.85699999999999998</v>
      </c>
      <c r="CH7118" s="54">
        <v>1.129</v>
      </c>
      <c r="CI7118" s="54">
        <v>0.312</v>
      </c>
      <c r="CJ7118" s="54">
        <v>32</v>
      </c>
      <c r="CK7118" s="54"/>
      <c r="CL7118" s="54">
        <v>1.9000000000000001E-4</v>
      </c>
      <c r="CM7118" s="54">
        <v>0.193</v>
      </c>
      <c r="CN7118" s="53" t="s">
        <v>38392</v>
      </c>
      <c r="CO7118" s="54">
        <v>196</v>
      </c>
      <c r="CP7118" s="54">
        <v>260</v>
      </c>
      <c r="CQ7118" s="55">
        <f t="shared" si="111"/>
        <v>0.75384615384615383</v>
      </c>
      <c r="CR7118" s="52" t="s">
        <v>28953</v>
      </c>
    </row>
    <row r="7119" spans="81:96">
      <c r="CC7119" s="52">
        <v>7118</v>
      </c>
      <c r="CD7119" s="53" t="s">
        <v>38581</v>
      </c>
      <c r="CE7119" s="53" t="s">
        <v>38582</v>
      </c>
      <c r="CF7119" s="54">
        <v>894</v>
      </c>
      <c r="CG7119" s="54">
        <v>0.85299999999999998</v>
      </c>
      <c r="CH7119" s="54">
        <v>0.86899999999999999</v>
      </c>
      <c r="CI7119" s="54">
        <v>7.2999999999999995E-2</v>
      </c>
      <c r="CJ7119" s="54">
        <v>218</v>
      </c>
      <c r="CK7119" s="54">
        <v>2.9</v>
      </c>
      <c r="CL7119" s="54">
        <v>2.6700000000000001E-3</v>
      </c>
      <c r="CM7119" s="54">
        <v>0.17899999999999999</v>
      </c>
      <c r="CN7119" s="53" t="s">
        <v>38392</v>
      </c>
      <c r="CO7119" s="54">
        <v>198</v>
      </c>
      <c r="CP7119" s="54">
        <v>260</v>
      </c>
      <c r="CQ7119" s="55">
        <f t="shared" si="111"/>
        <v>0.7615384615384615</v>
      </c>
      <c r="CR7119" s="52" t="s">
        <v>28953</v>
      </c>
    </row>
    <row r="7120" spans="81:96">
      <c r="CC7120" s="52">
        <v>7119</v>
      </c>
      <c r="CD7120" s="53" t="s">
        <v>32051</v>
      </c>
      <c r="CE7120" s="53" t="s">
        <v>32052</v>
      </c>
      <c r="CF7120" s="54">
        <v>543</v>
      </c>
      <c r="CG7120" s="54">
        <v>0.83599999999999997</v>
      </c>
      <c r="CH7120" s="54">
        <v>0.85299999999999998</v>
      </c>
      <c r="CI7120" s="54">
        <v>0.24299999999999999</v>
      </c>
      <c r="CJ7120" s="54">
        <v>107</v>
      </c>
      <c r="CK7120" s="54">
        <v>4.3</v>
      </c>
      <c r="CL7120" s="54">
        <v>1.01E-3</v>
      </c>
      <c r="CM7120" s="54">
        <v>0.16600000000000001</v>
      </c>
      <c r="CN7120" s="53" t="s">
        <v>38392</v>
      </c>
      <c r="CO7120" s="54">
        <v>199</v>
      </c>
      <c r="CP7120" s="54">
        <v>260</v>
      </c>
      <c r="CQ7120" s="55">
        <f t="shared" si="111"/>
        <v>0.76538461538461533</v>
      </c>
      <c r="CR7120" s="52" t="s">
        <v>28953</v>
      </c>
    </row>
    <row r="7121" spans="81:96">
      <c r="CC7121" s="52">
        <v>7120</v>
      </c>
      <c r="CD7121" s="53" t="s">
        <v>38583</v>
      </c>
      <c r="CE7121" s="53" t="s">
        <v>38584</v>
      </c>
      <c r="CF7121" s="54">
        <v>505</v>
      </c>
      <c r="CG7121" s="54">
        <v>0.83099999999999996</v>
      </c>
      <c r="CH7121" s="54">
        <v>0.79800000000000004</v>
      </c>
      <c r="CI7121" s="54">
        <v>9.9000000000000005E-2</v>
      </c>
      <c r="CJ7121" s="54">
        <v>101</v>
      </c>
      <c r="CK7121" s="54">
        <v>4.5999999999999996</v>
      </c>
      <c r="CL7121" s="54">
        <v>1.2600000000000001E-3</v>
      </c>
      <c r="CM7121" s="54">
        <v>0.219</v>
      </c>
      <c r="CN7121" s="53" t="s">
        <v>38392</v>
      </c>
      <c r="CO7121" s="54">
        <v>200</v>
      </c>
      <c r="CP7121" s="54">
        <v>260</v>
      </c>
      <c r="CQ7121" s="55">
        <f t="shared" si="111"/>
        <v>0.76923076923076927</v>
      </c>
      <c r="CR7121" s="52" t="s">
        <v>28953</v>
      </c>
    </row>
    <row r="7122" spans="81:96">
      <c r="CC7122" s="52">
        <v>7121</v>
      </c>
      <c r="CD7122" s="53" t="s">
        <v>38585</v>
      </c>
      <c r="CE7122" s="53" t="s">
        <v>38586</v>
      </c>
      <c r="CF7122" s="54">
        <v>963</v>
      </c>
      <c r="CG7122" s="54">
        <v>0.83</v>
      </c>
      <c r="CH7122" s="54">
        <v>0.62</v>
      </c>
      <c r="CI7122" s="54">
        <v>9.0999999999999998E-2</v>
      </c>
      <c r="CJ7122" s="54">
        <v>704</v>
      </c>
      <c r="CK7122" s="54">
        <v>5.2</v>
      </c>
      <c r="CL7122" s="54">
        <v>1.14E-3</v>
      </c>
      <c r="CM7122" s="54">
        <v>9.5000000000000001E-2</v>
      </c>
      <c r="CN7122" s="53" t="s">
        <v>38392</v>
      </c>
      <c r="CO7122" s="54">
        <v>201</v>
      </c>
      <c r="CP7122" s="54">
        <v>260</v>
      </c>
      <c r="CQ7122" s="55">
        <f t="shared" si="111"/>
        <v>0.77307692307692311</v>
      </c>
      <c r="CR7122" s="52" t="s">
        <v>28953</v>
      </c>
    </row>
    <row r="7123" spans="81:96">
      <c r="CC7123" s="52">
        <v>7122</v>
      </c>
      <c r="CD7123" s="53" t="s">
        <v>38587</v>
      </c>
      <c r="CE7123" s="53" t="s">
        <v>38588</v>
      </c>
      <c r="CF7123" s="54">
        <v>346</v>
      </c>
      <c r="CG7123" s="54">
        <v>0.82399999999999995</v>
      </c>
      <c r="CH7123" s="54">
        <v>0.57599999999999996</v>
      </c>
      <c r="CI7123" s="54">
        <v>0.183</v>
      </c>
      <c r="CJ7123" s="54">
        <v>104</v>
      </c>
      <c r="CK7123" s="54">
        <v>4.4000000000000004</v>
      </c>
      <c r="CL7123" s="54">
        <v>4.4000000000000002E-4</v>
      </c>
      <c r="CM7123" s="54">
        <v>7.2999999999999995E-2</v>
      </c>
      <c r="CN7123" s="53" t="s">
        <v>38392</v>
      </c>
      <c r="CO7123" s="54">
        <v>202</v>
      </c>
      <c r="CP7123" s="54">
        <v>260</v>
      </c>
      <c r="CQ7123" s="55">
        <f t="shared" si="111"/>
        <v>0.77692307692307694</v>
      </c>
      <c r="CR7123" s="52" t="s">
        <v>28953</v>
      </c>
    </row>
    <row r="7124" spans="81:96">
      <c r="CC7124" s="52">
        <v>7123</v>
      </c>
      <c r="CD7124" s="53" t="s">
        <v>38589</v>
      </c>
      <c r="CE7124" s="53" t="s">
        <v>38590</v>
      </c>
      <c r="CF7124" s="54">
        <v>1262</v>
      </c>
      <c r="CG7124" s="54">
        <v>0.79300000000000004</v>
      </c>
      <c r="CH7124" s="54">
        <v>0.95199999999999996</v>
      </c>
      <c r="CI7124" s="54">
        <v>9.2999999999999999E-2</v>
      </c>
      <c r="CJ7124" s="54">
        <v>247</v>
      </c>
      <c r="CK7124" s="54">
        <v>6.4</v>
      </c>
      <c r="CL7124" s="54">
        <v>1.9599999999999999E-3</v>
      </c>
      <c r="CM7124" s="54">
        <v>0.20200000000000001</v>
      </c>
      <c r="CN7124" s="53" t="s">
        <v>38392</v>
      </c>
      <c r="CO7124" s="54">
        <v>203</v>
      </c>
      <c r="CP7124" s="54">
        <v>260</v>
      </c>
      <c r="CQ7124" s="55">
        <f t="shared" si="111"/>
        <v>0.78076923076923077</v>
      </c>
      <c r="CR7124" s="52" t="s">
        <v>28953</v>
      </c>
    </row>
    <row r="7125" spans="81:96">
      <c r="CC7125" s="52">
        <v>7124</v>
      </c>
      <c r="CD7125" s="53" t="s">
        <v>38591</v>
      </c>
      <c r="CE7125" s="53" t="s">
        <v>38592</v>
      </c>
      <c r="CF7125" s="54">
        <v>605</v>
      </c>
      <c r="CG7125" s="54">
        <v>0.79100000000000004</v>
      </c>
      <c r="CH7125" s="54">
        <v>0.82699999999999996</v>
      </c>
      <c r="CI7125" s="54">
        <v>8.4000000000000005E-2</v>
      </c>
      <c r="CJ7125" s="54">
        <v>167</v>
      </c>
      <c r="CK7125" s="54">
        <v>3.1</v>
      </c>
      <c r="CL7125" s="54">
        <v>2.2000000000000001E-3</v>
      </c>
      <c r="CM7125" s="54">
        <v>0.19500000000000001</v>
      </c>
      <c r="CN7125" s="53" t="s">
        <v>38392</v>
      </c>
      <c r="CO7125" s="54">
        <v>204</v>
      </c>
      <c r="CP7125" s="54">
        <v>260</v>
      </c>
      <c r="CQ7125" s="55">
        <f t="shared" si="111"/>
        <v>0.7846153846153846</v>
      </c>
      <c r="CR7125" s="52" t="s">
        <v>28953</v>
      </c>
    </row>
    <row r="7126" spans="81:96">
      <c r="CC7126" s="52">
        <v>7125</v>
      </c>
      <c r="CD7126" s="53" t="s">
        <v>35145</v>
      </c>
      <c r="CE7126" s="53" t="s">
        <v>35146</v>
      </c>
      <c r="CF7126" s="54">
        <v>928</v>
      </c>
      <c r="CG7126" s="54">
        <v>0.79100000000000004</v>
      </c>
      <c r="CH7126" s="54">
        <v>0.82499999999999996</v>
      </c>
      <c r="CI7126" s="54">
        <v>0.15</v>
      </c>
      <c r="CJ7126" s="54">
        <v>40</v>
      </c>
      <c r="CK7126" s="54">
        <v>5.9</v>
      </c>
      <c r="CL7126" s="54">
        <v>2.4199999999999998E-3</v>
      </c>
      <c r="CM7126" s="54">
        <v>0.26600000000000001</v>
      </c>
      <c r="CN7126" s="53" t="s">
        <v>38392</v>
      </c>
      <c r="CO7126" s="54">
        <v>204</v>
      </c>
      <c r="CP7126" s="54">
        <v>260</v>
      </c>
      <c r="CQ7126" s="55">
        <f t="shared" si="111"/>
        <v>0.7846153846153846</v>
      </c>
      <c r="CR7126" s="52" t="s">
        <v>28953</v>
      </c>
    </row>
    <row r="7127" spans="81:96">
      <c r="CC7127" s="52">
        <v>7126</v>
      </c>
      <c r="CD7127" s="53" t="s">
        <v>34743</v>
      </c>
      <c r="CE7127" s="53" t="s">
        <v>34744</v>
      </c>
      <c r="CF7127" s="54">
        <v>721</v>
      </c>
      <c r="CG7127" s="54">
        <v>0.78100000000000003</v>
      </c>
      <c r="CH7127" s="54">
        <v>0.75</v>
      </c>
      <c r="CI7127" s="54">
        <v>0.16300000000000001</v>
      </c>
      <c r="CJ7127" s="54">
        <v>49</v>
      </c>
      <c r="CK7127" s="54" t="s">
        <v>28918</v>
      </c>
      <c r="CL7127" s="54">
        <v>1.2899999999999999E-3</v>
      </c>
      <c r="CM7127" s="54">
        <v>0.26300000000000001</v>
      </c>
      <c r="CN7127" s="53" t="s">
        <v>38392</v>
      </c>
      <c r="CO7127" s="54">
        <v>206</v>
      </c>
      <c r="CP7127" s="54">
        <v>260</v>
      </c>
      <c r="CQ7127" s="55">
        <f t="shared" si="111"/>
        <v>0.79230769230769227</v>
      </c>
      <c r="CR7127" s="52" t="s">
        <v>28953</v>
      </c>
    </row>
    <row r="7128" spans="81:96">
      <c r="CC7128" s="52">
        <v>7127</v>
      </c>
      <c r="CD7128" s="53" t="s">
        <v>38593</v>
      </c>
      <c r="CE7128" s="53" t="s">
        <v>38594</v>
      </c>
      <c r="CF7128" s="54">
        <v>562</v>
      </c>
      <c r="CG7128" s="54">
        <v>0.77500000000000002</v>
      </c>
      <c r="CH7128" s="54">
        <v>1.171</v>
      </c>
      <c r="CI7128" s="54">
        <v>1.7000000000000001E-2</v>
      </c>
      <c r="CJ7128" s="54">
        <v>60</v>
      </c>
      <c r="CK7128" s="54">
        <v>5.2</v>
      </c>
      <c r="CL7128" s="54">
        <v>1.9E-3</v>
      </c>
      <c r="CM7128" s="54">
        <v>0.40799999999999997</v>
      </c>
      <c r="CN7128" s="53" t="s">
        <v>38392</v>
      </c>
      <c r="CO7128" s="54">
        <v>207</v>
      </c>
      <c r="CP7128" s="54">
        <v>260</v>
      </c>
      <c r="CQ7128" s="55">
        <f t="shared" si="111"/>
        <v>0.7961538461538461</v>
      </c>
      <c r="CR7128" s="52" t="s">
        <v>28953</v>
      </c>
    </row>
    <row r="7129" spans="81:96">
      <c r="CC7129" s="52">
        <v>7128</v>
      </c>
      <c r="CD7129" s="53" t="s">
        <v>38595</v>
      </c>
      <c r="CE7129" s="53" t="s">
        <v>38596</v>
      </c>
      <c r="CF7129" s="54">
        <v>318</v>
      </c>
      <c r="CG7129" s="54">
        <v>0.77300000000000002</v>
      </c>
      <c r="CH7129" s="54">
        <v>0.77700000000000002</v>
      </c>
      <c r="CI7129" s="54">
        <v>0.152</v>
      </c>
      <c r="CJ7129" s="54">
        <v>46</v>
      </c>
      <c r="CK7129" s="54">
        <v>6.9</v>
      </c>
      <c r="CL7129" s="54">
        <v>3.6000000000000002E-4</v>
      </c>
      <c r="CM7129" s="54">
        <v>0.14399999999999999</v>
      </c>
      <c r="CN7129" s="53" t="s">
        <v>38392</v>
      </c>
      <c r="CO7129" s="54">
        <v>208</v>
      </c>
      <c r="CP7129" s="54">
        <v>260</v>
      </c>
      <c r="CQ7129" s="55">
        <f t="shared" si="111"/>
        <v>0.8</v>
      </c>
      <c r="CR7129" s="52" t="s">
        <v>28953</v>
      </c>
    </row>
    <row r="7130" spans="81:96">
      <c r="CC7130" s="52">
        <v>7129</v>
      </c>
      <c r="CD7130" s="53" t="s">
        <v>38326</v>
      </c>
      <c r="CE7130" s="53" t="s">
        <v>38327</v>
      </c>
      <c r="CF7130" s="54">
        <v>540</v>
      </c>
      <c r="CG7130" s="54">
        <v>0.77300000000000002</v>
      </c>
      <c r="CH7130" s="54">
        <v>0.86199999999999999</v>
      </c>
      <c r="CI7130" s="54">
        <v>0.27400000000000002</v>
      </c>
      <c r="CJ7130" s="54">
        <v>84</v>
      </c>
      <c r="CK7130" s="54">
        <v>5.8</v>
      </c>
      <c r="CL7130" s="54">
        <v>1.3699999999999999E-3</v>
      </c>
      <c r="CM7130" s="54">
        <v>0.29099999999999998</v>
      </c>
      <c r="CN7130" s="53" t="s">
        <v>38392</v>
      </c>
      <c r="CO7130" s="54">
        <v>208</v>
      </c>
      <c r="CP7130" s="54">
        <v>260</v>
      </c>
      <c r="CQ7130" s="55">
        <f t="shared" si="111"/>
        <v>0.8</v>
      </c>
      <c r="CR7130" s="52" t="s">
        <v>28953</v>
      </c>
    </row>
    <row r="7131" spans="81:96">
      <c r="CC7131" s="52">
        <v>7130</v>
      </c>
      <c r="CD7131" s="53" t="s">
        <v>24847</v>
      </c>
      <c r="CE7131" s="53" t="s">
        <v>24845</v>
      </c>
      <c r="CF7131" s="54">
        <v>428</v>
      </c>
      <c r="CG7131" s="54">
        <v>0.74399999999999999</v>
      </c>
      <c r="CH7131" s="54">
        <v>0.78700000000000003</v>
      </c>
      <c r="CI7131" s="54">
        <v>8.5000000000000006E-2</v>
      </c>
      <c r="CJ7131" s="54">
        <v>318</v>
      </c>
      <c r="CK7131" s="54">
        <v>2</v>
      </c>
      <c r="CL7131" s="54">
        <v>1.5E-3</v>
      </c>
      <c r="CM7131" s="54">
        <v>0.191</v>
      </c>
      <c r="CN7131" s="53" t="s">
        <v>38392</v>
      </c>
      <c r="CO7131" s="54">
        <v>210</v>
      </c>
      <c r="CP7131" s="54">
        <v>260</v>
      </c>
      <c r="CQ7131" s="55">
        <f t="shared" si="111"/>
        <v>0.80769230769230771</v>
      </c>
      <c r="CR7131" s="52" t="s">
        <v>28953</v>
      </c>
    </row>
    <row r="7132" spans="81:96">
      <c r="CC7132" s="52">
        <v>7131</v>
      </c>
      <c r="CD7132" s="53" t="s">
        <v>35441</v>
      </c>
      <c r="CE7132" s="53" t="s">
        <v>35442</v>
      </c>
      <c r="CF7132" s="54">
        <v>456</v>
      </c>
      <c r="CG7132" s="54">
        <v>0.70299999999999996</v>
      </c>
      <c r="CH7132" s="54">
        <v>1.0620000000000001</v>
      </c>
      <c r="CI7132" s="54">
        <v>0.13800000000000001</v>
      </c>
      <c r="CJ7132" s="54">
        <v>29</v>
      </c>
      <c r="CK7132" s="54">
        <v>8</v>
      </c>
      <c r="CL7132" s="54">
        <v>7.7999999999999999E-4</v>
      </c>
      <c r="CM7132" s="54">
        <v>0.34</v>
      </c>
      <c r="CN7132" s="53" t="s">
        <v>38392</v>
      </c>
      <c r="CO7132" s="54">
        <v>211</v>
      </c>
      <c r="CP7132" s="54">
        <v>260</v>
      </c>
      <c r="CQ7132" s="55">
        <f t="shared" si="111"/>
        <v>0.81153846153846154</v>
      </c>
      <c r="CR7132" s="52" t="s">
        <v>28953</v>
      </c>
    </row>
    <row r="7133" spans="81:96">
      <c r="CC7133" s="52">
        <v>7132</v>
      </c>
      <c r="CD7133" s="53" t="s">
        <v>38597</v>
      </c>
      <c r="CE7133" s="53" t="s">
        <v>38598</v>
      </c>
      <c r="CF7133" s="54">
        <v>6792</v>
      </c>
      <c r="CG7133" s="54">
        <v>0.67900000000000005</v>
      </c>
      <c r="CH7133" s="54">
        <v>0.879</v>
      </c>
      <c r="CI7133" s="54">
        <v>0.17499999999999999</v>
      </c>
      <c r="CJ7133" s="54">
        <v>325</v>
      </c>
      <c r="CK7133" s="54">
        <v>9.1999999999999993</v>
      </c>
      <c r="CL7133" s="54">
        <v>8.6199999999999992E-3</v>
      </c>
      <c r="CM7133" s="54">
        <v>0.26600000000000001</v>
      </c>
      <c r="CN7133" s="53" t="s">
        <v>38392</v>
      </c>
      <c r="CO7133" s="54">
        <v>212</v>
      </c>
      <c r="CP7133" s="54">
        <v>260</v>
      </c>
      <c r="CQ7133" s="55">
        <f t="shared" si="111"/>
        <v>0.81538461538461537</v>
      </c>
      <c r="CR7133" s="52" t="s">
        <v>28953</v>
      </c>
    </row>
    <row r="7134" spans="81:96">
      <c r="CC7134" s="52">
        <v>7133</v>
      </c>
      <c r="CD7134" s="53" t="s">
        <v>38599</v>
      </c>
      <c r="CE7134" s="53" t="s">
        <v>38600</v>
      </c>
      <c r="CF7134" s="54">
        <v>285</v>
      </c>
      <c r="CG7134" s="54">
        <v>0.67200000000000004</v>
      </c>
      <c r="CH7134" s="54">
        <v>0.97599999999999998</v>
      </c>
      <c r="CI7134" s="54">
        <v>7.0999999999999994E-2</v>
      </c>
      <c r="CJ7134" s="54">
        <v>28</v>
      </c>
      <c r="CK7134" s="54">
        <v>6.9</v>
      </c>
      <c r="CL7134" s="54">
        <v>5.9000000000000003E-4</v>
      </c>
      <c r="CM7134" s="54">
        <v>0.29299999999999998</v>
      </c>
      <c r="CN7134" s="53" t="s">
        <v>38392</v>
      </c>
      <c r="CO7134" s="54">
        <v>213</v>
      </c>
      <c r="CP7134" s="54">
        <v>260</v>
      </c>
      <c r="CQ7134" s="55">
        <f t="shared" si="111"/>
        <v>0.81923076923076921</v>
      </c>
      <c r="CR7134" s="52" t="s">
        <v>28953</v>
      </c>
    </row>
    <row r="7135" spans="81:96">
      <c r="CC7135" s="52">
        <v>7134</v>
      </c>
      <c r="CD7135" s="53" t="s">
        <v>35169</v>
      </c>
      <c r="CE7135" s="53" t="s">
        <v>35170</v>
      </c>
      <c r="CF7135" s="54">
        <v>129</v>
      </c>
      <c r="CG7135" s="54">
        <v>0.65900000000000003</v>
      </c>
      <c r="CH7135" s="54">
        <v>0.56799999999999995</v>
      </c>
      <c r="CI7135" s="54">
        <v>0.03</v>
      </c>
      <c r="CJ7135" s="54">
        <v>33</v>
      </c>
      <c r="CK7135" s="54">
        <v>5.7</v>
      </c>
      <c r="CL7135" s="54">
        <v>2.5999999999999998E-4</v>
      </c>
      <c r="CM7135" s="54">
        <v>0.13900000000000001</v>
      </c>
      <c r="CN7135" s="53" t="s">
        <v>38392</v>
      </c>
      <c r="CO7135" s="54">
        <v>214</v>
      </c>
      <c r="CP7135" s="54">
        <v>260</v>
      </c>
      <c r="CQ7135" s="55">
        <f t="shared" si="111"/>
        <v>0.82307692307692304</v>
      </c>
      <c r="CR7135" s="52" t="s">
        <v>28953</v>
      </c>
    </row>
    <row r="7136" spans="81:96">
      <c r="CC7136" s="52">
        <v>7135</v>
      </c>
      <c r="CD7136" s="53" t="s">
        <v>38601</v>
      </c>
      <c r="CE7136" s="53" t="s">
        <v>38602</v>
      </c>
      <c r="CF7136" s="54">
        <v>415</v>
      </c>
      <c r="CG7136" s="54">
        <v>0.61799999999999999</v>
      </c>
      <c r="CH7136" s="54">
        <v>0.65200000000000002</v>
      </c>
      <c r="CI7136" s="54">
        <v>8.8999999999999996E-2</v>
      </c>
      <c r="CJ7136" s="54">
        <v>112</v>
      </c>
      <c r="CK7136" s="54">
        <v>4.9000000000000004</v>
      </c>
      <c r="CL7136" s="54">
        <v>1.1900000000000001E-3</v>
      </c>
      <c r="CM7136" s="54">
        <v>0.191</v>
      </c>
      <c r="CN7136" s="53" t="s">
        <v>38392</v>
      </c>
      <c r="CO7136" s="54">
        <v>215</v>
      </c>
      <c r="CP7136" s="54">
        <v>260</v>
      </c>
      <c r="CQ7136" s="55">
        <f t="shared" si="111"/>
        <v>0.82692307692307687</v>
      </c>
      <c r="CR7136" s="52" t="s">
        <v>28953</v>
      </c>
    </row>
    <row r="7137" spans="81:96">
      <c r="CC7137" s="52">
        <v>7136</v>
      </c>
      <c r="CD7137" s="53" t="s">
        <v>33388</v>
      </c>
      <c r="CE7137" s="53" t="s">
        <v>33389</v>
      </c>
      <c r="CF7137" s="54">
        <v>490</v>
      </c>
      <c r="CG7137" s="54">
        <v>0.61799999999999999</v>
      </c>
      <c r="CH7137" s="54">
        <v>0.77200000000000002</v>
      </c>
      <c r="CI7137" s="54">
        <v>0.25</v>
      </c>
      <c r="CJ7137" s="54">
        <v>12</v>
      </c>
      <c r="CK7137" s="54">
        <v>8.1999999999999993</v>
      </c>
      <c r="CL7137" s="54">
        <v>8.4000000000000003E-4</v>
      </c>
      <c r="CM7137" s="54">
        <v>0.32800000000000001</v>
      </c>
      <c r="CN7137" s="53" t="s">
        <v>38392</v>
      </c>
      <c r="CO7137" s="54">
        <v>215</v>
      </c>
      <c r="CP7137" s="54">
        <v>260</v>
      </c>
      <c r="CQ7137" s="55">
        <f t="shared" si="111"/>
        <v>0.82692307692307687</v>
      </c>
      <c r="CR7137" s="52" t="s">
        <v>28953</v>
      </c>
    </row>
    <row r="7138" spans="81:96">
      <c r="CC7138" s="52">
        <v>7137</v>
      </c>
      <c r="CD7138" s="53" t="s">
        <v>34085</v>
      </c>
      <c r="CE7138" s="53" t="s">
        <v>34086</v>
      </c>
      <c r="CF7138" s="54">
        <v>128</v>
      </c>
      <c r="CG7138" s="54">
        <v>0.6</v>
      </c>
      <c r="CH7138" s="54"/>
      <c r="CI7138" s="54">
        <v>0</v>
      </c>
      <c r="CJ7138" s="54">
        <v>14</v>
      </c>
      <c r="CK7138" s="54">
        <v>7.5</v>
      </c>
      <c r="CL7138" s="54">
        <v>1.8000000000000001E-4</v>
      </c>
      <c r="CM7138" s="54"/>
      <c r="CN7138" s="53" t="s">
        <v>38392</v>
      </c>
      <c r="CO7138" s="54">
        <v>217</v>
      </c>
      <c r="CP7138" s="54">
        <v>260</v>
      </c>
      <c r="CQ7138" s="55">
        <f t="shared" si="111"/>
        <v>0.83461538461538465</v>
      </c>
      <c r="CR7138" s="52" t="s">
        <v>28953</v>
      </c>
    </row>
    <row r="7139" spans="81:96">
      <c r="CC7139" s="52">
        <v>7138</v>
      </c>
      <c r="CD7139" s="53" t="s">
        <v>33392</v>
      </c>
      <c r="CE7139" s="53" t="s">
        <v>33393</v>
      </c>
      <c r="CF7139" s="54">
        <v>548</v>
      </c>
      <c r="CG7139" s="54">
        <v>0.59</v>
      </c>
      <c r="CH7139" s="54">
        <v>0.67300000000000004</v>
      </c>
      <c r="CI7139" s="54">
        <v>0.83799999999999997</v>
      </c>
      <c r="CJ7139" s="54">
        <v>37</v>
      </c>
      <c r="CK7139" s="54" t="s">
        <v>28918</v>
      </c>
      <c r="CL7139" s="54">
        <v>6.4999999999999997E-4</v>
      </c>
      <c r="CM7139" s="54">
        <v>0.25</v>
      </c>
      <c r="CN7139" s="53" t="s">
        <v>38392</v>
      </c>
      <c r="CO7139" s="54">
        <v>218</v>
      </c>
      <c r="CP7139" s="54">
        <v>260</v>
      </c>
      <c r="CQ7139" s="55">
        <f t="shared" si="111"/>
        <v>0.83846153846153848</v>
      </c>
      <c r="CR7139" s="52" t="s">
        <v>28953</v>
      </c>
    </row>
    <row r="7140" spans="81:96">
      <c r="CC7140" s="52">
        <v>7139</v>
      </c>
      <c r="CD7140" s="53" t="s">
        <v>38603</v>
      </c>
      <c r="CE7140" s="53" t="s">
        <v>38604</v>
      </c>
      <c r="CF7140" s="54">
        <v>283</v>
      </c>
      <c r="CG7140" s="54">
        <v>0.57299999999999995</v>
      </c>
      <c r="CH7140" s="54">
        <v>0.627</v>
      </c>
      <c r="CI7140" s="54">
        <v>5.8999999999999997E-2</v>
      </c>
      <c r="CJ7140" s="54">
        <v>51</v>
      </c>
      <c r="CK7140" s="54">
        <v>5</v>
      </c>
      <c r="CL7140" s="54">
        <v>7.5000000000000002E-4</v>
      </c>
      <c r="CM7140" s="54">
        <v>0.18099999999999999</v>
      </c>
      <c r="CN7140" s="53" t="s">
        <v>38392</v>
      </c>
      <c r="CO7140" s="54">
        <v>219</v>
      </c>
      <c r="CP7140" s="54">
        <v>260</v>
      </c>
      <c r="CQ7140" s="55">
        <f t="shared" si="111"/>
        <v>0.84230769230769231</v>
      </c>
      <c r="CR7140" s="52" t="s">
        <v>28953</v>
      </c>
    </row>
    <row r="7141" spans="81:96">
      <c r="CC7141" s="52">
        <v>7140</v>
      </c>
      <c r="CD7141" s="53" t="s">
        <v>34487</v>
      </c>
      <c r="CE7141" s="53" t="s">
        <v>34488</v>
      </c>
      <c r="CF7141" s="54">
        <v>1288</v>
      </c>
      <c r="CG7141" s="54">
        <v>0.57199999999999995</v>
      </c>
      <c r="CH7141" s="54">
        <v>0.67</v>
      </c>
      <c r="CI7141" s="54">
        <v>0.126</v>
      </c>
      <c r="CJ7141" s="54">
        <v>103</v>
      </c>
      <c r="CK7141" s="54" t="s">
        <v>28918</v>
      </c>
      <c r="CL7141" s="54">
        <v>1.1100000000000001E-3</v>
      </c>
      <c r="CM7141" s="54">
        <v>0.152</v>
      </c>
      <c r="CN7141" s="53" t="s">
        <v>38392</v>
      </c>
      <c r="CO7141" s="54">
        <v>220</v>
      </c>
      <c r="CP7141" s="54">
        <v>260</v>
      </c>
      <c r="CQ7141" s="55">
        <f t="shared" si="111"/>
        <v>0.84615384615384615</v>
      </c>
      <c r="CR7141" s="52" t="s">
        <v>28953</v>
      </c>
    </row>
    <row r="7142" spans="81:96">
      <c r="CC7142" s="52">
        <v>7141</v>
      </c>
      <c r="CD7142" s="53" t="s">
        <v>38605</v>
      </c>
      <c r="CE7142" s="53" t="s">
        <v>38606</v>
      </c>
      <c r="CF7142" s="54">
        <v>248</v>
      </c>
      <c r="CG7142" s="54">
        <v>0.56399999999999995</v>
      </c>
      <c r="CH7142" s="54">
        <v>0.56799999999999995</v>
      </c>
      <c r="CI7142" s="54">
        <v>6.9000000000000006E-2</v>
      </c>
      <c r="CJ7142" s="54">
        <v>58</v>
      </c>
      <c r="CK7142" s="54">
        <v>3.7</v>
      </c>
      <c r="CL7142" s="54">
        <v>7.6000000000000004E-4</v>
      </c>
      <c r="CM7142" s="54">
        <v>0.129</v>
      </c>
      <c r="CN7142" s="53" t="s">
        <v>38392</v>
      </c>
      <c r="CO7142" s="54">
        <v>221</v>
      </c>
      <c r="CP7142" s="54">
        <v>260</v>
      </c>
      <c r="CQ7142" s="55">
        <f t="shared" si="111"/>
        <v>0.85</v>
      </c>
      <c r="CR7142" s="52" t="s">
        <v>28953</v>
      </c>
    </row>
    <row r="7143" spans="81:96">
      <c r="CC7143" s="52">
        <v>7142</v>
      </c>
      <c r="CD7143" s="53" t="s">
        <v>33400</v>
      </c>
      <c r="CE7143" s="53" t="s">
        <v>33401</v>
      </c>
      <c r="CF7143" s="54">
        <v>120</v>
      </c>
      <c r="CG7143" s="54">
        <v>0.56299999999999994</v>
      </c>
      <c r="CH7143" s="54">
        <v>0.46800000000000003</v>
      </c>
      <c r="CI7143" s="54">
        <v>6.2E-2</v>
      </c>
      <c r="CJ7143" s="54">
        <v>48</v>
      </c>
      <c r="CK7143" s="54">
        <v>2.9</v>
      </c>
      <c r="CL7143" s="54">
        <v>2.0000000000000001E-4</v>
      </c>
      <c r="CM7143" s="54">
        <v>5.8000000000000003E-2</v>
      </c>
      <c r="CN7143" s="53" t="s">
        <v>38392</v>
      </c>
      <c r="CO7143" s="54">
        <v>222</v>
      </c>
      <c r="CP7143" s="54">
        <v>260</v>
      </c>
      <c r="CQ7143" s="55">
        <f t="shared" si="111"/>
        <v>0.85384615384615381</v>
      </c>
      <c r="CR7143" s="52" t="s">
        <v>28953</v>
      </c>
    </row>
    <row r="7144" spans="81:96">
      <c r="CC7144" s="52">
        <v>7143</v>
      </c>
      <c r="CD7144" s="53" t="s">
        <v>38607</v>
      </c>
      <c r="CE7144" s="53" t="s">
        <v>38608</v>
      </c>
      <c r="CF7144" s="54">
        <v>2580</v>
      </c>
      <c r="CG7144" s="54">
        <v>0.55600000000000005</v>
      </c>
      <c r="CH7144" s="54">
        <v>0.505</v>
      </c>
      <c r="CI7144" s="54">
        <v>8.6999999999999994E-2</v>
      </c>
      <c r="CJ7144" s="54">
        <v>253</v>
      </c>
      <c r="CK7144" s="54" t="s">
        <v>28918</v>
      </c>
      <c r="CL7144" s="54">
        <v>2.8700000000000002E-3</v>
      </c>
      <c r="CM7144" s="54">
        <v>0.13200000000000001</v>
      </c>
      <c r="CN7144" s="53" t="s">
        <v>38392</v>
      </c>
      <c r="CO7144" s="54">
        <v>223</v>
      </c>
      <c r="CP7144" s="54">
        <v>260</v>
      </c>
      <c r="CQ7144" s="55">
        <f t="shared" si="111"/>
        <v>0.85769230769230764</v>
      </c>
      <c r="CR7144" s="52" t="s">
        <v>28953</v>
      </c>
    </row>
    <row r="7145" spans="81:96">
      <c r="CC7145" s="52">
        <v>7144</v>
      </c>
      <c r="CD7145" s="53" t="s">
        <v>38609</v>
      </c>
      <c r="CE7145" s="53" t="s">
        <v>38610</v>
      </c>
      <c r="CF7145" s="54">
        <v>324</v>
      </c>
      <c r="CG7145" s="54">
        <v>0.54800000000000004</v>
      </c>
      <c r="CH7145" s="54">
        <v>0.59599999999999997</v>
      </c>
      <c r="CI7145" s="54">
        <v>3.7999999999999999E-2</v>
      </c>
      <c r="CJ7145" s="54">
        <v>159</v>
      </c>
      <c r="CK7145" s="54">
        <v>3.2</v>
      </c>
      <c r="CL7145" s="54">
        <v>7.6999999999999996E-4</v>
      </c>
      <c r="CM7145" s="54">
        <v>0.107</v>
      </c>
      <c r="CN7145" s="53" t="s">
        <v>38392</v>
      </c>
      <c r="CO7145" s="54">
        <v>224</v>
      </c>
      <c r="CP7145" s="54">
        <v>260</v>
      </c>
      <c r="CQ7145" s="55">
        <f t="shared" si="111"/>
        <v>0.86153846153846159</v>
      </c>
      <c r="CR7145" s="52" t="s">
        <v>28953</v>
      </c>
    </row>
    <row r="7146" spans="81:96">
      <c r="CC7146" s="52">
        <v>7145</v>
      </c>
      <c r="CD7146" s="53" t="s">
        <v>34128</v>
      </c>
      <c r="CE7146" s="53" t="s">
        <v>34129</v>
      </c>
      <c r="CF7146" s="54">
        <v>527</v>
      </c>
      <c r="CG7146" s="54">
        <v>0.51100000000000001</v>
      </c>
      <c r="CH7146" s="54">
        <v>0.46700000000000003</v>
      </c>
      <c r="CI7146" s="54">
        <v>4.7E-2</v>
      </c>
      <c r="CJ7146" s="54">
        <v>43</v>
      </c>
      <c r="CK7146" s="54" t="s">
        <v>28918</v>
      </c>
      <c r="CL7146" s="54">
        <v>3.5E-4</v>
      </c>
      <c r="CM7146" s="54">
        <v>9.6000000000000002E-2</v>
      </c>
      <c r="CN7146" s="53" t="s">
        <v>38392</v>
      </c>
      <c r="CO7146" s="54">
        <v>225</v>
      </c>
      <c r="CP7146" s="54">
        <v>260</v>
      </c>
      <c r="CQ7146" s="55">
        <f t="shared" si="111"/>
        <v>0.86538461538461542</v>
      </c>
      <c r="CR7146" s="52" t="s">
        <v>28953</v>
      </c>
    </row>
    <row r="7147" spans="81:96">
      <c r="CC7147" s="52">
        <v>7146</v>
      </c>
      <c r="CD7147" s="53" t="s">
        <v>38611</v>
      </c>
      <c r="CE7147" s="53" t="s">
        <v>38612</v>
      </c>
      <c r="CF7147" s="54">
        <v>391</v>
      </c>
      <c r="CG7147" s="54">
        <v>0.51</v>
      </c>
      <c r="CH7147" s="54">
        <v>0.64</v>
      </c>
      <c r="CI7147" s="54">
        <v>3.1E-2</v>
      </c>
      <c r="CJ7147" s="54">
        <v>96</v>
      </c>
      <c r="CK7147" s="54">
        <v>5.0999999999999996</v>
      </c>
      <c r="CL7147" s="54">
        <v>8.4000000000000003E-4</v>
      </c>
      <c r="CM7147" s="54">
        <v>0.151</v>
      </c>
      <c r="CN7147" s="53" t="s">
        <v>38392</v>
      </c>
      <c r="CO7147" s="54">
        <v>226</v>
      </c>
      <c r="CP7147" s="54">
        <v>260</v>
      </c>
      <c r="CQ7147" s="55">
        <f t="shared" si="111"/>
        <v>0.86923076923076925</v>
      </c>
      <c r="CR7147" s="52" t="s">
        <v>28953</v>
      </c>
    </row>
    <row r="7148" spans="81:96">
      <c r="CC7148" s="52">
        <v>7147</v>
      </c>
      <c r="CD7148" s="53" t="s">
        <v>38613</v>
      </c>
      <c r="CE7148" s="53" t="s">
        <v>38614</v>
      </c>
      <c r="CF7148" s="54">
        <v>510</v>
      </c>
      <c r="CG7148" s="54">
        <v>0.50700000000000001</v>
      </c>
      <c r="CH7148" s="54">
        <v>0.51900000000000002</v>
      </c>
      <c r="CI7148" s="54">
        <v>6.5000000000000002E-2</v>
      </c>
      <c r="CJ7148" s="54">
        <v>108</v>
      </c>
      <c r="CK7148" s="54">
        <v>6.7</v>
      </c>
      <c r="CL7148" s="54">
        <v>7.1000000000000002E-4</v>
      </c>
      <c r="CM7148" s="54">
        <v>0.114</v>
      </c>
      <c r="CN7148" s="53" t="s">
        <v>38392</v>
      </c>
      <c r="CO7148" s="54">
        <v>227</v>
      </c>
      <c r="CP7148" s="54">
        <v>260</v>
      </c>
      <c r="CQ7148" s="55">
        <f t="shared" si="111"/>
        <v>0.87307692307692308</v>
      </c>
      <c r="CR7148" s="52" t="s">
        <v>28953</v>
      </c>
    </row>
    <row r="7149" spans="81:96">
      <c r="CC7149" s="52">
        <v>7148</v>
      </c>
      <c r="CD7149" s="53" t="s">
        <v>35193</v>
      </c>
      <c r="CE7149" s="53" t="s">
        <v>35194</v>
      </c>
      <c r="CF7149" s="54">
        <v>141</v>
      </c>
      <c r="CG7149" s="54">
        <v>0.5</v>
      </c>
      <c r="CH7149" s="54">
        <v>0.54600000000000004</v>
      </c>
      <c r="CI7149" s="54">
        <v>0.105</v>
      </c>
      <c r="CJ7149" s="54">
        <v>19</v>
      </c>
      <c r="CK7149" s="54">
        <v>7</v>
      </c>
      <c r="CL7149" s="54">
        <v>2.0000000000000001E-4</v>
      </c>
      <c r="CM7149" s="54">
        <v>0.11899999999999999</v>
      </c>
      <c r="CN7149" s="53" t="s">
        <v>38392</v>
      </c>
      <c r="CO7149" s="54">
        <v>228</v>
      </c>
      <c r="CP7149" s="54">
        <v>260</v>
      </c>
      <c r="CQ7149" s="55">
        <f t="shared" si="111"/>
        <v>0.87692307692307692</v>
      </c>
      <c r="CR7149" s="52" t="s">
        <v>28953</v>
      </c>
    </row>
    <row r="7150" spans="81:96">
      <c r="CC7150" s="52">
        <v>7149</v>
      </c>
      <c r="CD7150" s="53" t="s">
        <v>34763</v>
      </c>
      <c r="CE7150" s="53" t="s">
        <v>34764</v>
      </c>
      <c r="CF7150" s="54">
        <v>319</v>
      </c>
      <c r="CG7150" s="54">
        <v>0.5</v>
      </c>
      <c r="CH7150" s="54"/>
      <c r="CI7150" s="54">
        <v>0.05</v>
      </c>
      <c r="CJ7150" s="54">
        <v>20</v>
      </c>
      <c r="CK7150" s="54" t="s">
        <v>28918</v>
      </c>
      <c r="CL7150" s="54">
        <v>2.2000000000000001E-4</v>
      </c>
      <c r="CM7150" s="54"/>
      <c r="CN7150" s="53" t="s">
        <v>38392</v>
      </c>
      <c r="CO7150" s="54">
        <v>228</v>
      </c>
      <c r="CP7150" s="54">
        <v>260</v>
      </c>
      <c r="CQ7150" s="55">
        <f t="shared" si="111"/>
        <v>0.87692307692307692</v>
      </c>
      <c r="CR7150" s="52" t="s">
        <v>28953</v>
      </c>
    </row>
    <row r="7151" spans="81:96">
      <c r="CC7151" s="52">
        <v>7150</v>
      </c>
      <c r="CD7151" s="53" t="s">
        <v>38615</v>
      </c>
      <c r="CE7151" s="53" t="s">
        <v>38616</v>
      </c>
      <c r="CF7151" s="54">
        <v>97</v>
      </c>
      <c r="CG7151" s="54">
        <v>0.48799999999999999</v>
      </c>
      <c r="CH7151" s="54">
        <v>0.626</v>
      </c>
      <c r="CI7151" s="54">
        <v>3.1E-2</v>
      </c>
      <c r="CJ7151" s="54">
        <v>32</v>
      </c>
      <c r="CK7151" s="54"/>
      <c r="CL7151" s="54">
        <v>2.4000000000000001E-4</v>
      </c>
      <c r="CM7151" s="54">
        <v>0.123</v>
      </c>
      <c r="CN7151" s="53" t="s">
        <v>38392</v>
      </c>
      <c r="CO7151" s="54">
        <v>230</v>
      </c>
      <c r="CP7151" s="54">
        <v>260</v>
      </c>
      <c r="CQ7151" s="55">
        <f t="shared" si="111"/>
        <v>0.88461538461538458</v>
      </c>
      <c r="CR7151" s="52" t="s">
        <v>28953</v>
      </c>
    </row>
    <row r="7152" spans="81:96">
      <c r="CC7152" s="52">
        <v>7151</v>
      </c>
      <c r="CD7152" s="53" t="s">
        <v>32065</v>
      </c>
      <c r="CE7152" s="53" t="s">
        <v>32066</v>
      </c>
      <c r="CF7152" s="54">
        <v>1946</v>
      </c>
      <c r="CG7152" s="54">
        <v>0.48199999999999998</v>
      </c>
      <c r="CH7152" s="54">
        <v>0.623</v>
      </c>
      <c r="CI7152" s="54">
        <v>0.159</v>
      </c>
      <c r="CJ7152" s="54">
        <v>69</v>
      </c>
      <c r="CK7152" s="54" t="s">
        <v>28918</v>
      </c>
      <c r="CL7152" s="54">
        <v>1.7899999999999999E-3</v>
      </c>
      <c r="CM7152" s="54">
        <v>0.23</v>
      </c>
      <c r="CN7152" s="53" t="s">
        <v>38392</v>
      </c>
      <c r="CO7152" s="54">
        <v>231</v>
      </c>
      <c r="CP7152" s="54">
        <v>260</v>
      </c>
      <c r="CQ7152" s="55">
        <f t="shared" si="111"/>
        <v>0.88846153846153841</v>
      </c>
      <c r="CR7152" s="52" t="s">
        <v>28953</v>
      </c>
    </row>
    <row r="7153" spans="81:96">
      <c r="CC7153" s="52">
        <v>7152</v>
      </c>
      <c r="CD7153" s="53" t="s">
        <v>35593</v>
      </c>
      <c r="CE7153" s="53" t="s">
        <v>35594</v>
      </c>
      <c r="CF7153" s="54">
        <v>68</v>
      </c>
      <c r="CG7153" s="54">
        <v>0.47599999999999998</v>
      </c>
      <c r="CH7153" s="54">
        <v>0.309</v>
      </c>
      <c r="CI7153" s="54">
        <v>4.2000000000000003E-2</v>
      </c>
      <c r="CJ7153" s="54">
        <v>24</v>
      </c>
      <c r="CK7153" s="54"/>
      <c r="CL7153" s="54">
        <v>1E-4</v>
      </c>
      <c r="CM7153" s="54">
        <v>4.3999999999999997E-2</v>
      </c>
      <c r="CN7153" s="53" t="s">
        <v>38392</v>
      </c>
      <c r="CO7153" s="54">
        <v>232</v>
      </c>
      <c r="CP7153" s="54">
        <v>260</v>
      </c>
      <c r="CQ7153" s="55">
        <f t="shared" si="111"/>
        <v>0.89230769230769236</v>
      </c>
      <c r="CR7153" s="52" t="s">
        <v>28953</v>
      </c>
    </row>
    <row r="7154" spans="81:96">
      <c r="CC7154" s="52">
        <v>7153</v>
      </c>
      <c r="CD7154" s="53" t="s">
        <v>35595</v>
      </c>
      <c r="CE7154" s="53" t="s">
        <v>35596</v>
      </c>
      <c r="CF7154" s="54">
        <v>246</v>
      </c>
      <c r="CG7154" s="54">
        <v>0.47499999999999998</v>
      </c>
      <c r="CH7154" s="54">
        <v>0.38600000000000001</v>
      </c>
      <c r="CI7154" s="54">
        <v>8.5000000000000006E-2</v>
      </c>
      <c r="CJ7154" s="54">
        <v>82</v>
      </c>
      <c r="CK7154" s="54">
        <v>5.3</v>
      </c>
      <c r="CL7154" s="54">
        <v>4.6999999999999999E-4</v>
      </c>
      <c r="CM7154" s="54">
        <v>8.7999999999999995E-2</v>
      </c>
      <c r="CN7154" s="53" t="s">
        <v>38392</v>
      </c>
      <c r="CO7154" s="54">
        <v>233</v>
      </c>
      <c r="CP7154" s="54">
        <v>260</v>
      </c>
      <c r="CQ7154" s="55">
        <f t="shared" si="111"/>
        <v>0.89615384615384619</v>
      </c>
      <c r="CR7154" s="52" t="s">
        <v>28953</v>
      </c>
    </row>
    <row r="7155" spans="81:96">
      <c r="CC7155" s="52">
        <v>7154</v>
      </c>
      <c r="CD7155" s="53" t="s">
        <v>38617</v>
      </c>
      <c r="CE7155" s="53" t="s">
        <v>38618</v>
      </c>
      <c r="CF7155" s="54">
        <v>4356</v>
      </c>
      <c r="CG7155" s="54">
        <v>0.46899999999999997</v>
      </c>
      <c r="CH7155" s="54">
        <v>0.49</v>
      </c>
      <c r="CI7155" s="54">
        <v>7.0999999999999994E-2</v>
      </c>
      <c r="CJ7155" s="54">
        <v>295</v>
      </c>
      <c r="CK7155" s="54" t="s">
        <v>28918</v>
      </c>
      <c r="CL7155" s="54">
        <v>3.5799999999999998E-3</v>
      </c>
      <c r="CM7155" s="54">
        <v>0.13200000000000001</v>
      </c>
      <c r="CN7155" s="53" t="s">
        <v>38392</v>
      </c>
      <c r="CO7155" s="54">
        <v>234</v>
      </c>
      <c r="CP7155" s="54">
        <v>260</v>
      </c>
      <c r="CQ7155" s="55">
        <f t="shared" si="111"/>
        <v>0.9</v>
      </c>
      <c r="CR7155" s="52" t="s">
        <v>28953</v>
      </c>
    </row>
    <row r="7156" spans="81:96">
      <c r="CC7156" s="52">
        <v>7155</v>
      </c>
      <c r="CD7156" s="53" t="s">
        <v>38054</v>
      </c>
      <c r="CE7156" s="53" t="s">
        <v>38055</v>
      </c>
      <c r="CF7156" s="54">
        <v>201</v>
      </c>
      <c r="CG7156" s="54">
        <v>0.45</v>
      </c>
      <c r="CH7156" s="54">
        <v>0.432</v>
      </c>
      <c r="CI7156" s="54">
        <v>3.1E-2</v>
      </c>
      <c r="CJ7156" s="54">
        <v>65</v>
      </c>
      <c r="CK7156" s="54">
        <v>6.4</v>
      </c>
      <c r="CL7156" s="54">
        <v>2.7E-4</v>
      </c>
      <c r="CM7156" s="54">
        <v>7.6999999999999999E-2</v>
      </c>
      <c r="CN7156" s="53" t="s">
        <v>38392</v>
      </c>
      <c r="CO7156" s="54">
        <v>235</v>
      </c>
      <c r="CP7156" s="54">
        <v>260</v>
      </c>
      <c r="CQ7156" s="55">
        <f t="shared" si="111"/>
        <v>0.90384615384615385</v>
      </c>
      <c r="CR7156" s="52" t="s">
        <v>28953</v>
      </c>
    </row>
    <row r="7157" spans="81:96">
      <c r="CC7157" s="52">
        <v>7156</v>
      </c>
      <c r="CD7157" s="53" t="s">
        <v>38619</v>
      </c>
      <c r="CE7157" s="53" t="s">
        <v>38620</v>
      </c>
      <c r="CF7157" s="54">
        <v>2098</v>
      </c>
      <c r="CG7157" s="54">
        <v>0.42899999999999999</v>
      </c>
      <c r="CH7157" s="54">
        <v>0.41599999999999998</v>
      </c>
      <c r="CI7157" s="54">
        <v>5.7000000000000002E-2</v>
      </c>
      <c r="CJ7157" s="54">
        <v>230</v>
      </c>
      <c r="CK7157" s="54">
        <v>7.5</v>
      </c>
      <c r="CL7157" s="54">
        <v>2.15E-3</v>
      </c>
      <c r="CM7157" s="54">
        <v>8.8999999999999996E-2</v>
      </c>
      <c r="CN7157" s="53" t="s">
        <v>38392</v>
      </c>
      <c r="CO7157" s="54">
        <v>236</v>
      </c>
      <c r="CP7157" s="54">
        <v>260</v>
      </c>
      <c r="CQ7157" s="55">
        <f t="shared" si="111"/>
        <v>0.90769230769230769</v>
      </c>
      <c r="CR7157" s="52" t="s">
        <v>28953</v>
      </c>
    </row>
    <row r="7158" spans="81:96">
      <c r="CC7158" s="52">
        <v>7157</v>
      </c>
      <c r="CD7158" s="53" t="s">
        <v>38621</v>
      </c>
      <c r="CE7158" s="53" t="s">
        <v>38622</v>
      </c>
      <c r="CF7158" s="54">
        <v>852</v>
      </c>
      <c r="CG7158" s="54">
        <v>0.42499999999999999</v>
      </c>
      <c r="CH7158" s="54">
        <v>0.501</v>
      </c>
      <c r="CI7158" s="54">
        <v>3.5000000000000003E-2</v>
      </c>
      <c r="CJ7158" s="54">
        <v>115</v>
      </c>
      <c r="CK7158" s="54">
        <v>7.3</v>
      </c>
      <c r="CL7158" s="54">
        <v>1.4499999999999999E-3</v>
      </c>
      <c r="CM7158" s="54">
        <v>0.13400000000000001</v>
      </c>
      <c r="CN7158" s="53" t="s">
        <v>38392</v>
      </c>
      <c r="CO7158" s="54">
        <v>237</v>
      </c>
      <c r="CP7158" s="54">
        <v>260</v>
      </c>
      <c r="CQ7158" s="55">
        <f t="shared" si="111"/>
        <v>0.91153846153846152</v>
      </c>
      <c r="CR7158" s="52" t="s">
        <v>28953</v>
      </c>
    </row>
    <row r="7159" spans="81:96">
      <c r="CC7159" s="52">
        <v>7158</v>
      </c>
      <c r="CD7159" s="53" t="s">
        <v>38623</v>
      </c>
      <c r="CE7159" s="53" t="s">
        <v>38624</v>
      </c>
      <c r="CF7159" s="54">
        <v>408</v>
      </c>
      <c r="CG7159" s="54">
        <v>0.42</v>
      </c>
      <c r="CH7159" s="54">
        <v>0.52300000000000002</v>
      </c>
      <c r="CI7159" s="54">
        <v>0.17399999999999999</v>
      </c>
      <c r="CJ7159" s="54">
        <v>46</v>
      </c>
      <c r="CK7159" s="54">
        <v>9.6</v>
      </c>
      <c r="CL7159" s="54">
        <v>7.6000000000000004E-4</v>
      </c>
      <c r="CM7159" s="54">
        <v>0.218</v>
      </c>
      <c r="CN7159" s="53" t="s">
        <v>38392</v>
      </c>
      <c r="CO7159" s="54">
        <v>238</v>
      </c>
      <c r="CP7159" s="54">
        <v>260</v>
      </c>
      <c r="CQ7159" s="55">
        <f t="shared" si="111"/>
        <v>0.91538461538461535</v>
      </c>
      <c r="CR7159" s="52" t="s">
        <v>28953</v>
      </c>
    </row>
    <row r="7160" spans="81:96">
      <c r="CC7160" s="52">
        <v>7159</v>
      </c>
      <c r="CD7160" s="53" t="s">
        <v>35713</v>
      </c>
      <c r="CE7160" s="53" t="s">
        <v>35714</v>
      </c>
      <c r="CF7160" s="54">
        <v>422</v>
      </c>
      <c r="CG7160" s="54">
        <v>0.41299999999999998</v>
      </c>
      <c r="CH7160" s="54">
        <v>0.67100000000000004</v>
      </c>
      <c r="CI7160" s="54">
        <v>4.5999999999999999E-2</v>
      </c>
      <c r="CJ7160" s="54">
        <v>87</v>
      </c>
      <c r="CK7160" s="54">
        <v>6.1</v>
      </c>
      <c r="CL7160" s="54">
        <v>7.7999999999999999E-4</v>
      </c>
      <c r="CM7160" s="54">
        <v>0.16200000000000001</v>
      </c>
      <c r="CN7160" s="53" t="s">
        <v>38392</v>
      </c>
      <c r="CO7160" s="54">
        <v>239</v>
      </c>
      <c r="CP7160" s="54">
        <v>260</v>
      </c>
      <c r="CQ7160" s="55">
        <f t="shared" si="111"/>
        <v>0.91923076923076918</v>
      </c>
      <c r="CR7160" s="52" t="s">
        <v>28953</v>
      </c>
    </row>
    <row r="7161" spans="81:96">
      <c r="CC7161" s="52">
        <v>7160</v>
      </c>
      <c r="CD7161" s="53" t="s">
        <v>38625</v>
      </c>
      <c r="CE7161" s="53" t="s">
        <v>38626</v>
      </c>
      <c r="CF7161" s="54">
        <v>210</v>
      </c>
      <c r="CG7161" s="54">
        <v>0.40600000000000003</v>
      </c>
      <c r="CH7161" s="54">
        <v>0.433</v>
      </c>
      <c r="CI7161" s="54">
        <v>3.7999999999999999E-2</v>
      </c>
      <c r="CJ7161" s="54">
        <v>53</v>
      </c>
      <c r="CK7161" s="54">
        <v>5.5</v>
      </c>
      <c r="CL7161" s="54">
        <v>4.2999999999999999E-4</v>
      </c>
      <c r="CM7161" s="54">
        <v>0.105</v>
      </c>
      <c r="CN7161" s="53" t="s">
        <v>38392</v>
      </c>
      <c r="CO7161" s="54">
        <v>240</v>
      </c>
      <c r="CP7161" s="54">
        <v>260</v>
      </c>
      <c r="CQ7161" s="55">
        <f t="shared" si="111"/>
        <v>0.92307692307692313</v>
      </c>
      <c r="CR7161" s="52" t="s">
        <v>28953</v>
      </c>
    </row>
    <row r="7162" spans="81:96">
      <c r="CC7162" s="52">
        <v>7161</v>
      </c>
      <c r="CD7162" s="53" t="s">
        <v>38627</v>
      </c>
      <c r="CE7162" s="53" t="s">
        <v>38628</v>
      </c>
      <c r="CF7162" s="54">
        <v>1164</v>
      </c>
      <c r="CG7162" s="54">
        <v>0.39900000000000002</v>
      </c>
      <c r="CH7162" s="54">
        <v>0.57899999999999996</v>
      </c>
      <c r="CI7162" s="54">
        <v>3.4000000000000002E-2</v>
      </c>
      <c r="CJ7162" s="54">
        <v>233</v>
      </c>
      <c r="CK7162" s="54">
        <v>5.4</v>
      </c>
      <c r="CL7162" s="54">
        <v>2.0300000000000001E-3</v>
      </c>
      <c r="CM7162" s="54">
        <v>0.112</v>
      </c>
      <c r="CN7162" s="53" t="s">
        <v>38392</v>
      </c>
      <c r="CO7162" s="54">
        <v>241</v>
      </c>
      <c r="CP7162" s="54">
        <v>260</v>
      </c>
      <c r="CQ7162" s="55">
        <f t="shared" si="111"/>
        <v>0.92692307692307696</v>
      </c>
      <c r="CR7162" s="52" t="s">
        <v>28953</v>
      </c>
    </row>
    <row r="7163" spans="81:96">
      <c r="CC7163" s="52">
        <v>7162</v>
      </c>
      <c r="CD7163" s="53" t="s">
        <v>38629</v>
      </c>
      <c r="CE7163" s="53" t="s">
        <v>38630</v>
      </c>
      <c r="CF7163" s="54">
        <v>681</v>
      </c>
      <c r="CG7163" s="54">
        <v>0.39400000000000002</v>
      </c>
      <c r="CH7163" s="54">
        <v>0.36299999999999999</v>
      </c>
      <c r="CI7163" s="54">
        <v>2.5000000000000001E-2</v>
      </c>
      <c r="CJ7163" s="54">
        <v>242</v>
      </c>
      <c r="CK7163" s="54">
        <v>4.0999999999999996</v>
      </c>
      <c r="CL7163" s="54">
        <v>1.73E-3</v>
      </c>
      <c r="CM7163" s="54">
        <v>7.0000000000000007E-2</v>
      </c>
      <c r="CN7163" s="53" t="s">
        <v>38392</v>
      </c>
      <c r="CO7163" s="54">
        <v>242</v>
      </c>
      <c r="CP7163" s="54">
        <v>260</v>
      </c>
      <c r="CQ7163" s="55">
        <f t="shared" si="111"/>
        <v>0.93076923076923079</v>
      </c>
      <c r="CR7163" s="52" t="s">
        <v>28953</v>
      </c>
    </row>
    <row r="7164" spans="81:96">
      <c r="CC7164" s="52">
        <v>7163</v>
      </c>
      <c r="CD7164" s="53" t="s">
        <v>31424</v>
      </c>
      <c r="CE7164" s="53" t="s">
        <v>31425</v>
      </c>
      <c r="CF7164" s="54">
        <v>111</v>
      </c>
      <c r="CG7164" s="54">
        <v>0.39300000000000002</v>
      </c>
      <c r="CH7164" s="54">
        <v>0.42</v>
      </c>
      <c r="CI7164" s="54">
        <v>0.44400000000000001</v>
      </c>
      <c r="CJ7164" s="54">
        <v>27</v>
      </c>
      <c r="CK7164" s="54">
        <v>4.5999999999999996</v>
      </c>
      <c r="CL7164" s="54">
        <v>1.7000000000000001E-4</v>
      </c>
      <c r="CM7164" s="54">
        <v>7.5999999999999998E-2</v>
      </c>
      <c r="CN7164" s="53" t="s">
        <v>38392</v>
      </c>
      <c r="CO7164" s="54">
        <v>243</v>
      </c>
      <c r="CP7164" s="54">
        <v>260</v>
      </c>
      <c r="CQ7164" s="55">
        <f t="shared" si="111"/>
        <v>0.93461538461538463</v>
      </c>
      <c r="CR7164" s="52" t="s">
        <v>28953</v>
      </c>
    </row>
    <row r="7165" spans="81:96">
      <c r="CC7165" s="52">
        <v>7164</v>
      </c>
      <c r="CD7165" s="53" t="s">
        <v>38631</v>
      </c>
      <c r="CE7165" s="53" t="s">
        <v>38632</v>
      </c>
      <c r="CF7165" s="54">
        <v>415</v>
      </c>
      <c r="CG7165" s="54">
        <v>0.38900000000000001</v>
      </c>
      <c r="CH7165" s="54">
        <v>0.247</v>
      </c>
      <c r="CI7165" s="54">
        <v>1.6E-2</v>
      </c>
      <c r="CJ7165" s="54">
        <v>61</v>
      </c>
      <c r="CK7165" s="54" t="s">
        <v>28918</v>
      </c>
      <c r="CL7165" s="54">
        <v>3.3E-4</v>
      </c>
      <c r="CM7165" s="54">
        <v>7.3999999999999996E-2</v>
      </c>
      <c r="CN7165" s="53" t="s">
        <v>38392</v>
      </c>
      <c r="CO7165" s="54">
        <v>244</v>
      </c>
      <c r="CP7165" s="54">
        <v>260</v>
      </c>
      <c r="CQ7165" s="55">
        <f t="shared" si="111"/>
        <v>0.93846153846153846</v>
      </c>
      <c r="CR7165" s="52" t="s">
        <v>28953</v>
      </c>
    </row>
    <row r="7166" spans="81:96">
      <c r="CC7166" s="52">
        <v>7165</v>
      </c>
      <c r="CD7166" s="53" t="s">
        <v>34912</v>
      </c>
      <c r="CE7166" s="53" t="s">
        <v>34913</v>
      </c>
      <c r="CF7166" s="54">
        <v>153</v>
      </c>
      <c r="CG7166" s="54">
        <v>0.38500000000000001</v>
      </c>
      <c r="CH7166" s="54">
        <v>0.47699999999999998</v>
      </c>
      <c r="CI7166" s="54"/>
      <c r="CJ7166" s="54">
        <v>0</v>
      </c>
      <c r="CK7166" s="54" t="s">
        <v>28918</v>
      </c>
      <c r="CL7166" s="54">
        <v>2.9E-4</v>
      </c>
      <c r="CM7166" s="54">
        <v>0.28000000000000003</v>
      </c>
      <c r="CN7166" s="53" t="s">
        <v>38392</v>
      </c>
      <c r="CO7166" s="54">
        <v>245</v>
      </c>
      <c r="CP7166" s="54">
        <v>260</v>
      </c>
      <c r="CQ7166" s="55">
        <f t="shared" si="111"/>
        <v>0.94230769230769229</v>
      </c>
      <c r="CR7166" s="52" t="s">
        <v>28953</v>
      </c>
    </row>
    <row r="7167" spans="81:96">
      <c r="CC7167" s="52">
        <v>7166</v>
      </c>
      <c r="CD7167" s="53" t="s">
        <v>38633</v>
      </c>
      <c r="CE7167" s="53" t="s">
        <v>38634</v>
      </c>
      <c r="CF7167" s="54">
        <v>220</v>
      </c>
      <c r="CG7167" s="54">
        <v>0.377</v>
      </c>
      <c r="CH7167" s="54">
        <v>0.30099999999999999</v>
      </c>
      <c r="CI7167" s="54">
        <v>1.4E-2</v>
      </c>
      <c r="CJ7167" s="54">
        <v>72</v>
      </c>
      <c r="CK7167" s="54">
        <v>6.4</v>
      </c>
      <c r="CL7167" s="54">
        <v>4.2999999999999999E-4</v>
      </c>
      <c r="CM7167" s="54">
        <v>7.9000000000000001E-2</v>
      </c>
      <c r="CN7167" s="53" t="s">
        <v>38392</v>
      </c>
      <c r="CO7167" s="54">
        <v>246</v>
      </c>
      <c r="CP7167" s="54">
        <v>260</v>
      </c>
      <c r="CQ7167" s="55">
        <f t="shared" si="111"/>
        <v>0.94615384615384612</v>
      </c>
      <c r="CR7167" s="52" t="s">
        <v>28953</v>
      </c>
    </row>
    <row r="7168" spans="81:96">
      <c r="CC7168" s="52">
        <v>7167</v>
      </c>
      <c r="CD7168" s="53" t="s">
        <v>35719</v>
      </c>
      <c r="CE7168" s="53" t="s">
        <v>35720</v>
      </c>
      <c r="CF7168" s="54">
        <v>178</v>
      </c>
      <c r="CG7168" s="54">
        <v>0.30299999999999999</v>
      </c>
      <c r="CH7168" s="54">
        <v>0.4</v>
      </c>
      <c r="CI7168" s="54">
        <v>0.2</v>
      </c>
      <c r="CJ7168" s="54">
        <v>15</v>
      </c>
      <c r="CK7168" s="54" t="s">
        <v>28918</v>
      </c>
      <c r="CL7168" s="54">
        <v>1.6000000000000001E-4</v>
      </c>
      <c r="CM7168" s="54">
        <v>0.13600000000000001</v>
      </c>
      <c r="CN7168" s="53" t="s">
        <v>38392</v>
      </c>
      <c r="CO7168" s="54">
        <v>247</v>
      </c>
      <c r="CP7168" s="54">
        <v>260</v>
      </c>
      <c r="CQ7168" s="55">
        <f t="shared" si="111"/>
        <v>0.95</v>
      </c>
      <c r="CR7168" s="52" t="s">
        <v>28953</v>
      </c>
    </row>
    <row r="7169" spans="81:96">
      <c r="CC7169" s="52">
        <v>7168</v>
      </c>
      <c r="CD7169" s="53" t="s">
        <v>38635</v>
      </c>
      <c r="CE7169" s="53" t="s">
        <v>38636</v>
      </c>
      <c r="CF7169" s="54">
        <v>137</v>
      </c>
      <c r="CG7169" s="54">
        <v>0.28100000000000003</v>
      </c>
      <c r="CH7169" s="54">
        <v>0.27200000000000002</v>
      </c>
      <c r="CI7169" s="54">
        <v>8.5000000000000006E-2</v>
      </c>
      <c r="CJ7169" s="54">
        <v>71</v>
      </c>
      <c r="CK7169" s="54">
        <v>3.7</v>
      </c>
      <c r="CL7169" s="54">
        <v>3.5E-4</v>
      </c>
      <c r="CM7169" s="54">
        <v>6.8000000000000005E-2</v>
      </c>
      <c r="CN7169" s="53" t="s">
        <v>38392</v>
      </c>
      <c r="CO7169" s="54">
        <v>248</v>
      </c>
      <c r="CP7169" s="54">
        <v>260</v>
      </c>
      <c r="CQ7169" s="55">
        <f t="shared" si="111"/>
        <v>0.9538461538461539</v>
      </c>
      <c r="CR7169" s="52" t="s">
        <v>28953</v>
      </c>
    </row>
    <row r="7170" spans="81:96">
      <c r="CC7170" s="52">
        <v>7169</v>
      </c>
      <c r="CD7170" s="53" t="s">
        <v>38637</v>
      </c>
      <c r="CE7170" s="53" t="s">
        <v>38638</v>
      </c>
      <c r="CF7170" s="54">
        <v>279</v>
      </c>
      <c r="CG7170" s="54">
        <v>0.26100000000000001</v>
      </c>
      <c r="CH7170" s="54">
        <v>0.36799999999999999</v>
      </c>
      <c r="CI7170" s="54">
        <v>2.9000000000000001E-2</v>
      </c>
      <c r="CJ7170" s="54">
        <v>35</v>
      </c>
      <c r="CK7170" s="54">
        <v>7.1</v>
      </c>
      <c r="CL7170" s="54">
        <v>5.1000000000000004E-4</v>
      </c>
      <c r="CM7170" s="54">
        <v>9.8000000000000004E-2</v>
      </c>
      <c r="CN7170" s="53" t="s">
        <v>38392</v>
      </c>
      <c r="CO7170" s="54">
        <v>249</v>
      </c>
      <c r="CP7170" s="54">
        <v>260</v>
      </c>
      <c r="CQ7170" s="55">
        <f t="shared" ref="CQ7170:CQ7233" si="112">CO7170/CP7170</f>
        <v>0.95769230769230773</v>
      </c>
      <c r="CR7170" s="52" t="s">
        <v>28953</v>
      </c>
    </row>
    <row r="7171" spans="81:96">
      <c r="CC7171" s="52">
        <v>7170</v>
      </c>
      <c r="CD7171" s="53" t="s">
        <v>35229</v>
      </c>
      <c r="CE7171" s="53" t="s">
        <v>35230</v>
      </c>
      <c r="CF7171" s="54">
        <v>71</v>
      </c>
      <c r="CG7171" s="54">
        <v>0.24199999999999999</v>
      </c>
      <c r="CH7171" s="54">
        <v>0.245</v>
      </c>
      <c r="CI7171" s="54">
        <v>5.6000000000000001E-2</v>
      </c>
      <c r="CJ7171" s="54">
        <v>36</v>
      </c>
      <c r="CK7171" s="54"/>
      <c r="CL7171" s="54">
        <v>1.3999999999999999E-4</v>
      </c>
      <c r="CM7171" s="54">
        <v>4.4999999999999998E-2</v>
      </c>
      <c r="CN7171" s="53" t="s">
        <v>38392</v>
      </c>
      <c r="CO7171" s="54">
        <v>250</v>
      </c>
      <c r="CP7171" s="54">
        <v>260</v>
      </c>
      <c r="CQ7171" s="55">
        <f t="shared" si="112"/>
        <v>0.96153846153846156</v>
      </c>
      <c r="CR7171" s="52" t="s">
        <v>28953</v>
      </c>
    </row>
    <row r="7172" spans="81:96">
      <c r="CC7172" s="52">
        <v>7171</v>
      </c>
      <c r="CD7172" s="53" t="s">
        <v>31825</v>
      </c>
      <c r="CE7172" s="53" t="s">
        <v>31826</v>
      </c>
      <c r="CF7172" s="54">
        <v>308</v>
      </c>
      <c r="CG7172" s="54">
        <v>0.224</v>
      </c>
      <c r="CH7172" s="54">
        <v>0.20799999999999999</v>
      </c>
      <c r="CI7172" s="54">
        <v>1.2999999999999999E-2</v>
      </c>
      <c r="CJ7172" s="54">
        <v>79</v>
      </c>
      <c r="CK7172" s="54">
        <v>10</v>
      </c>
      <c r="CL7172" s="54">
        <v>1.7000000000000001E-4</v>
      </c>
      <c r="CM7172" s="54">
        <v>2.9000000000000001E-2</v>
      </c>
      <c r="CN7172" s="53" t="s">
        <v>38392</v>
      </c>
      <c r="CO7172" s="54">
        <v>251</v>
      </c>
      <c r="CP7172" s="54">
        <v>260</v>
      </c>
      <c r="CQ7172" s="55">
        <f t="shared" si="112"/>
        <v>0.9653846153846154</v>
      </c>
      <c r="CR7172" s="52" t="s">
        <v>28953</v>
      </c>
    </row>
    <row r="7173" spans="81:96">
      <c r="CC7173" s="52">
        <v>7172</v>
      </c>
      <c r="CD7173" s="53" t="s">
        <v>38639</v>
      </c>
      <c r="CE7173" s="53" t="s">
        <v>38640</v>
      </c>
      <c r="CF7173" s="54">
        <v>446</v>
      </c>
      <c r="CG7173" s="54">
        <v>0.19500000000000001</v>
      </c>
      <c r="CH7173" s="54">
        <v>0.28699999999999998</v>
      </c>
      <c r="CI7173" s="54">
        <v>2.7E-2</v>
      </c>
      <c r="CJ7173" s="54">
        <v>111</v>
      </c>
      <c r="CK7173" s="54">
        <v>8.6999999999999993</v>
      </c>
      <c r="CL7173" s="54">
        <v>3.3E-4</v>
      </c>
      <c r="CM7173" s="54">
        <v>4.2999999999999997E-2</v>
      </c>
      <c r="CN7173" s="53" t="s">
        <v>38392</v>
      </c>
      <c r="CO7173" s="54">
        <v>252</v>
      </c>
      <c r="CP7173" s="54">
        <v>260</v>
      </c>
      <c r="CQ7173" s="55">
        <f t="shared" si="112"/>
        <v>0.96923076923076923</v>
      </c>
      <c r="CR7173" s="52" t="s">
        <v>28953</v>
      </c>
    </row>
    <row r="7174" spans="81:96">
      <c r="CC7174" s="52">
        <v>7173</v>
      </c>
      <c r="CD7174" s="53" t="s">
        <v>38641</v>
      </c>
      <c r="CE7174" s="53" t="s">
        <v>38642</v>
      </c>
      <c r="CF7174" s="54">
        <v>1971</v>
      </c>
      <c r="CG7174" s="54">
        <v>0.19400000000000001</v>
      </c>
      <c r="CH7174" s="54">
        <v>0.23699999999999999</v>
      </c>
      <c r="CI7174" s="54">
        <v>2.1999999999999999E-2</v>
      </c>
      <c r="CJ7174" s="54">
        <v>723</v>
      </c>
      <c r="CK7174" s="54">
        <v>5.5</v>
      </c>
      <c r="CL7174" s="54">
        <v>2.3999999999999998E-3</v>
      </c>
      <c r="CM7174" s="54">
        <v>3.3000000000000002E-2</v>
      </c>
      <c r="CN7174" s="53" t="s">
        <v>38392</v>
      </c>
      <c r="CO7174" s="54">
        <v>253</v>
      </c>
      <c r="CP7174" s="54">
        <v>260</v>
      </c>
      <c r="CQ7174" s="55">
        <f t="shared" si="112"/>
        <v>0.97307692307692306</v>
      </c>
      <c r="CR7174" s="52" t="s">
        <v>28953</v>
      </c>
    </row>
    <row r="7175" spans="81:96">
      <c r="CC7175" s="52">
        <v>7174</v>
      </c>
      <c r="CD7175" s="53" t="s">
        <v>35621</v>
      </c>
      <c r="CE7175" s="53" t="s">
        <v>35622</v>
      </c>
      <c r="CF7175" s="54">
        <v>72</v>
      </c>
      <c r="CG7175" s="54">
        <v>0.184</v>
      </c>
      <c r="CH7175" s="54">
        <v>0.34</v>
      </c>
      <c r="CI7175" s="54">
        <v>7.0999999999999994E-2</v>
      </c>
      <c r="CJ7175" s="54">
        <v>28</v>
      </c>
      <c r="CK7175" s="54"/>
      <c r="CL7175" s="54">
        <v>2.2000000000000001E-4</v>
      </c>
      <c r="CM7175" s="54">
        <v>9.1999999999999998E-2</v>
      </c>
      <c r="CN7175" s="53" t="s">
        <v>38392</v>
      </c>
      <c r="CO7175" s="54">
        <v>254</v>
      </c>
      <c r="CP7175" s="54">
        <v>260</v>
      </c>
      <c r="CQ7175" s="55">
        <f t="shared" si="112"/>
        <v>0.97692307692307689</v>
      </c>
      <c r="CR7175" s="52" t="s">
        <v>28953</v>
      </c>
    </row>
    <row r="7176" spans="81:96">
      <c r="CC7176" s="52">
        <v>7175</v>
      </c>
      <c r="CD7176" s="53" t="s">
        <v>38643</v>
      </c>
      <c r="CE7176" s="53" t="s">
        <v>38644</v>
      </c>
      <c r="CF7176" s="54">
        <v>101</v>
      </c>
      <c r="CG7176" s="54">
        <v>0.159</v>
      </c>
      <c r="CH7176" s="54">
        <v>0.192</v>
      </c>
      <c r="CI7176" s="54">
        <v>2.1999999999999999E-2</v>
      </c>
      <c r="CJ7176" s="54">
        <v>89</v>
      </c>
      <c r="CK7176" s="54">
        <v>6.2</v>
      </c>
      <c r="CL7176" s="54">
        <v>1.1E-4</v>
      </c>
      <c r="CM7176" s="54">
        <v>2.8000000000000001E-2</v>
      </c>
      <c r="CN7176" s="53" t="s">
        <v>38392</v>
      </c>
      <c r="CO7176" s="54">
        <v>255</v>
      </c>
      <c r="CP7176" s="54">
        <v>260</v>
      </c>
      <c r="CQ7176" s="55">
        <f t="shared" si="112"/>
        <v>0.98076923076923073</v>
      </c>
      <c r="CR7176" s="52" t="s">
        <v>28953</v>
      </c>
    </row>
    <row r="7177" spans="81:96">
      <c r="CC7177" s="52">
        <v>7176</v>
      </c>
      <c r="CD7177" s="53" t="s">
        <v>38645</v>
      </c>
      <c r="CE7177" s="53" t="s">
        <v>38646</v>
      </c>
      <c r="CF7177" s="54">
        <v>37</v>
      </c>
      <c r="CG7177" s="54">
        <v>7.3999999999999996E-2</v>
      </c>
      <c r="CH7177" s="54">
        <v>4.2000000000000003E-2</v>
      </c>
      <c r="CI7177" s="54">
        <v>0</v>
      </c>
      <c r="CJ7177" s="54">
        <v>44</v>
      </c>
      <c r="CK7177" s="54"/>
      <c r="CL7177" s="54">
        <v>2.0000000000000002E-5</v>
      </c>
      <c r="CM7177" s="54">
        <v>6.0000000000000001E-3</v>
      </c>
      <c r="CN7177" s="53" t="s">
        <v>38392</v>
      </c>
      <c r="CO7177" s="54">
        <v>256</v>
      </c>
      <c r="CP7177" s="54">
        <v>260</v>
      </c>
      <c r="CQ7177" s="55">
        <f t="shared" si="112"/>
        <v>0.98461538461538467</v>
      </c>
      <c r="CR7177" s="52" t="s">
        <v>28953</v>
      </c>
    </row>
    <row r="7178" spans="81:96">
      <c r="CC7178" s="52">
        <v>7177</v>
      </c>
      <c r="CD7178" s="53" t="s">
        <v>33432</v>
      </c>
      <c r="CE7178" s="53" t="s">
        <v>33433</v>
      </c>
      <c r="CF7178" s="54">
        <v>117</v>
      </c>
      <c r="CG7178" s="54">
        <v>7.0999999999999994E-2</v>
      </c>
      <c r="CH7178" s="54">
        <v>0.121</v>
      </c>
      <c r="CI7178" s="54">
        <v>2.7E-2</v>
      </c>
      <c r="CJ7178" s="54">
        <v>73</v>
      </c>
      <c r="CK7178" s="54">
        <v>9.1</v>
      </c>
      <c r="CL7178" s="54">
        <v>2.3000000000000001E-4</v>
      </c>
      <c r="CM7178" s="54">
        <v>4.9000000000000002E-2</v>
      </c>
      <c r="CN7178" s="53" t="s">
        <v>38392</v>
      </c>
      <c r="CO7178" s="54">
        <v>257</v>
      </c>
      <c r="CP7178" s="54">
        <v>260</v>
      </c>
      <c r="CQ7178" s="55">
        <f t="shared" si="112"/>
        <v>0.9884615384615385</v>
      </c>
      <c r="CR7178" s="52" t="s">
        <v>28953</v>
      </c>
    </row>
    <row r="7179" spans="81:96">
      <c r="CC7179" s="52">
        <v>7178</v>
      </c>
      <c r="CD7179" s="53" t="s">
        <v>38647</v>
      </c>
      <c r="CE7179" s="53" t="s">
        <v>38648</v>
      </c>
      <c r="CF7179" s="54">
        <v>211</v>
      </c>
      <c r="CG7179" s="54"/>
      <c r="CH7179" s="54"/>
      <c r="CI7179" s="54">
        <v>1.1040000000000001</v>
      </c>
      <c r="CJ7179" s="54">
        <v>183</v>
      </c>
      <c r="CK7179" s="54">
        <v>0.5</v>
      </c>
      <c r="CL7179" s="54">
        <v>6.0000000000000002E-5</v>
      </c>
      <c r="CM7179" s="54"/>
      <c r="CN7179" s="53" t="s">
        <v>38392</v>
      </c>
      <c r="CO7179" s="54">
        <v>258</v>
      </c>
      <c r="CP7179" s="54">
        <v>260</v>
      </c>
      <c r="CQ7179" s="55">
        <f t="shared" si="112"/>
        <v>0.99230769230769234</v>
      </c>
      <c r="CR7179" s="52" t="s">
        <v>28953</v>
      </c>
    </row>
    <row r="7180" spans="81:96">
      <c r="CC7180" s="52">
        <v>7179</v>
      </c>
      <c r="CD7180" s="53" t="s">
        <v>31837</v>
      </c>
      <c r="CE7180" s="53" t="s">
        <v>31838</v>
      </c>
      <c r="CF7180" s="54">
        <v>161</v>
      </c>
      <c r="CG7180" s="54"/>
      <c r="CH7180" s="54"/>
      <c r="CI7180" s="54">
        <v>0.85899999999999999</v>
      </c>
      <c r="CJ7180" s="54">
        <v>170</v>
      </c>
      <c r="CK7180" s="54">
        <v>0.6</v>
      </c>
      <c r="CL7180" s="54">
        <v>3.0000000000000001E-5</v>
      </c>
      <c r="CM7180" s="54"/>
      <c r="CN7180" s="53" t="s">
        <v>38392</v>
      </c>
      <c r="CO7180" s="54">
        <v>259</v>
      </c>
      <c r="CP7180" s="54">
        <v>260</v>
      </c>
      <c r="CQ7180" s="55">
        <f t="shared" si="112"/>
        <v>0.99615384615384617</v>
      </c>
      <c r="CR7180" s="52" t="s">
        <v>28953</v>
      </c>
    </row>
    <row r="7181" spans="81:96">
      <c r="CC7181" s="52">
        <v>7180</v>
      </c>
      <c r="CD7181" s="53" t="s">
        <v>31841</v>
      </c>
      <c r="CE7181" s="53" t="s">
        <v>31842</v>
      </c>
      <c r="CF7181" s="54">
        <v>259</v>
      </c>
      <c r="CG7181" s="54"/>
      <c r="CH7181" s="54"/>
      <c r="CI7181" s="54">
        <v>3.3239999999999998</v>
      </c>
      <c r="CJ7181" s="54">
        <v>74</v>
      </c>
      <c r="CK7181" s="54">
        <v>0.5</v>
      </c>
      <c r="CL7181" s="54">
        <v>4.0000000000000003E-5</v>
      </c>
      <c r="CM7181" s="54"/>
      <c r="CN7181" s="53" t="s">
        <v>38392</v>
      </c>
      <c r="CO7181" s="54">
        <v>260</v>
      </c>
      <c r="CP7181" s="54">
        <v>260</v>
      </c>
      <c r="CQ7181" s="55">
        <f t="shared" si="112"/>
        <v>1</v>
      </c>
      <c r="CR7181" s="52" t="s">
        <v>28953</v>
      </c>
    </row>
    <row r="7182" spans="81:96">
      <c r="CC7182" s="52">
        <v>7181</v>
      </c>
      <c r="CD7182" s="53" t="s">
        <v>1194</v>
      </c>
      <c r="CE7182" s="53" t="s">
        <v>1202</v>
      </c>
      <c r="CF7182" s="54">
        <v>5929</v>
      </c>
      <c r="CG7182" s="54">
        <v>3.573</v>
      </c>
      <c r="CH7182" s="54">
        <v>4.2850000000000001</v>
      </c>
      <c r="CI7182" s="54">
        <v>0.65500000000000003</v>
      </c>
      <c r="CJ7182" s="54">
        <v>388</v>
      </c>
      <c r="CK7182" s="54">
        <v>4.5999999999999996</v>
      </c>
      <c r="CL7182" s="54">
        <v>9.9399999999999992E-3</v>
      </c>
      <c r="CM7182" s="54">
        <v>0.77300000000000002</v>
      </c>
      <c r="CN7182" s="53" t="s">
        <v>38649</v>
      </c>
      <c r="CO7182" s="54">
        <v>1</v>
      </c>
      <c r="CP7182" s="54">
        <v>21</v>
      </c>
      <c r="CQ7182" s="55">
        <f t="shared" si="112"/>
        <v>4.7619047619047616E-2</v>
      </c>
      <c r="CR7182" s="52" t="s">
        <v>28907</v>
      </c>
    </row>
    <row r="7183" spans="81:96">
      <c r="CC7183" s="52">
        <v>7182</v>
      </c>
      <c r="CD7183" s="53" t="s">
        <v>36377</v>
      </c>
      <c r="CE7183" s="53" t="s">
        <v>36378</v>
      </c>
      <c r="CF7183" s="54">
        <v>2671</v>
      </c>
      <c r="CG7183" s="54">
        <v>1.92</v>
      </c>
      <c r="CH7183" s="54">
        <v>1.958</v>
      </c>
      <c r="CI7183" s="54">
        <v>0.218</v>
      </c>
      <c r="CJ7183" s="54">
        <v>87</v>
      </c>
      <c r="CK7183" s="54" t="s">
        <v>28918</v>
      </c>
      <c r="CL7183" s="54">
        <v>2.7299999999999998E-3</v>
      </c>
      <c r="CM7183" s="54">
        <v>0.51400000000000001</v>
      </c>
      <c r="CN7183" s="53" t="s">
        <v>38649</v>
      </c>
      <c r="CO7183" s="54">
        <v>2</v>
      </c>
      <c r="CP7183" s="54">
        <v>21</v>
      </c>
      <c r="CQ7183" s="55">
        <f t="shared" si="112"/>
        <v>9.5238095238095233E-2</v>
      </c>
      <c r="CR7183" s="52" t="s">
        <v>28907</v>
      </c>
    </row>
    <row r="7184" spans="81:96">
      <c r="CC7184" s="52">
        <v>7183</v>
      </c>
      <c r="CD7184" s="53" t="s">
        <v>38650</v>
      </c>
      <c r="CE7184" s="53" t="s">
        <v>38651</v>
      </c>
      <c r="CF7184" s="54">
        <v>807</v>
      </c>
      <c r="CG7184" s="54">
        <v>1.5880000000000001</v>
      </c>
      <c r="CH7184" s="54">
        <v>1.798</v>
      </c>
      <c r="CI7184" s="54">
        <v>0.33300000000000002</v>
      </c>
      <c r="CJ7184" s="54">
        <v>18</v>
      </c>
      <c r="CK7184" s="54" t="s">
        <v>28918</v>
      </c>
      <c r="CL7184" s="54">
        <v>8.9999999999999998E-4</v>
      </c>
      <c r="CM7184" s="54">
        <v>0.45800000000000002</v>
      </c>
      <c r="CN7184" s="53" t="s">
        <v>38649</v>
      </c>
      <c r="CO7184" s="54">
        <v>3</v>
      </c>
      <c r="CP7184" s="54">
        <v>21</v>
      </c>
      <c r="CQ7184" s="55">
        <f t="shared" si="112"/>
        <v>0.14285714285714285</v>
      </c>
      <c r="CR7184" s="52" t="s">
        <v>28907</v>
      </c>
    </row>
    <row r="7185" spans="81:96">
      <c r="CC7185" s="52">
        <v>7184</v>
      </c>
      <c r="CD7185" s="53" t="s">
        <v>36389</v>
      </c>
      <c r="CE7185" s="53" t="s">
        <v>36390</v>
      </c>
      <c r="CF7185" s="54">
        <v>3645</v>
      </c>
      <c r="CG7185" s="54">
        <v>1.5649999999999999</v>
      </c>
      <c r="CH7185" s="54">
        <v>1.917</v>
      </c>
      <c r="CI7185" s="54">
        <v>0.28199999999999997</v>
      </c>
      <c r="CJ7185" s="54">
        <v>117</v>
      </c>
      <c r="CK7185" s="54">
        <v>9.9</v>
      </c>
      <c r="CL7185" s="54">
        <v>3.4299999999999999E-3</v>
      </c>
      <c r="CM7185" s="54">
        <v>0.374</v>
      </c>
      <c r="CN7185" s="53" t="s">
        <v>38649</v>
      </c>
      <c r="CO7185" s="54">
        <v>4</v>
      </c>
      <c r="CP7185" s="54">
        <v>21</v>
      </c>
      <c r="CQ7185" s="55">
        <f t="shared" si="112"/>
        <v>0.19047619047619047</v>
      </c>
      <c r="CR7185" s="52" t="s">
        <v>28907</v>
      </c>
    </row>
    <row r="7186" spans="81:96">
      <c r="CC7186" s="52">
        <v>7185</v>
      </c>
      <c r="CD7186" s="53" t="s">
        <v>1551</v>
      </c>
      <c r="CE7186" s="53" t="s">
        <v>1562</v>
      </c>
      <c r="CF7186" s="54">
        <v>3617</v>
      </c>
      <c r="CG7186" s="54">
        <v>1.425</v>
      </c>
      <c r="CH7186" s="54">
        <v>1.774</v>
      </c>
      <c r="CI7186" s="54">
        <v>0.22700000000000001</v>
      </c>
      <c r="CJ7186" s="54">
        <v>587</v>
      </c>
      <c r="CK7186" s="54">
        <v>3.4</v>
      </c>
      <c r="CL7186" s="54">
        <v>9.5300000000000003E-3</v>
      </c>
      <c r="CM7186" s="54">
        <v>0.36699999999999999</v>
      </c>
      <c r="CN7186" s="53" t="s">
        <v>38649</v>
      </c>
      <c r="CO7186" s="54">
        <v>5</v>
      </c>
      <c r="CP7186" s="54">
        <v>21</v>
      </c>
      <c r="CQ7186" s="55">
        <f t="shared" si="112"/>
        <v>0.23809523809523808</v>
      </c>
      <c r="CR7186" s="52" t="s">
        <v>28907</v>
      </c>
    </row>
    <row r="7187" spans="81:96">
      <c r="CC7187" s="52">
        <v>7186</v>
      </c>
      <c r="CD7187" s="53" t="s">
        <v>36401</v>
      </c>
      <c r="CE7187" s="53" t="s">
        <v>36402</v>
      </c>
      <c r="CF7187" s="54">
        <v>583</v>
      </c>
      <c r="CG7187" s="54">
        <v>1.2350000000000001</v>
      </c>
      <c r="CH7187" s="54">
        <v>1.3580000000000001</v>
      </c>
      <c r="CI7187" s="54">
        <v>0.126</v>
      </c>
      <c r="CJ7187" s="54">
        <v>95</v>
      </c>
      <c r="CK7187" s="54">
        <v>3.3</v>
      </c>
      <c r="CL7187" s="54">
        <v>2.1299999999999999E-3</v>
      </c>
      <c r="CM7187" s="54">
        <v>0.33700000000000002</v>
      </c>
      <c r="CN7187" s="53" t="s">
        <v>38649</v>
      </c>
      <c r="CO7187" s="54">
        <v>6</v>
      </c>
      <c r="CP7187" s="54">
        <v>21</v>
      </c>
      <c r="CQ7187" s="55">
        <f t="shared" si="112"/>
        <v>0.2857142857142857</v>
      </c>
      <c r="CR7187" s="52" t="s">
        <v>28921</v>
      </c>
    </row>
    <row r="7188" spans="81:96">
      <c r="CC7188" s="52">
        <v>7187</v>
      </c>
      <c r="CD7188" s="53" t="s">
        <v>38652</v>
      </c>
      <c r="CE7188" s="53" t="s">
        <v>38653</v>
      </c>
      <c r="CF7188" s="54">
        <v>1155</v>
      </c>
      <c r="CG7188" s="54">
        <v>1.016</v>
      </c>
      <c r="CH7188" s="54">
        <v>0.92700000000000005</v>
      </c>
      <c r="CI7188" s="54">
        <v>0.77500000000000002</v>
      </c>
      <c r="CJ7188" s="54">
        <v>80</v>
      </c>
      <c r="CK7188" s="54">
        <v>8.4</v>
      </c>
      <c r="CL7188" s="54">
        <v>1.2600000000000001E-3</v>
      </c>
      <c r="CM7188" s="54">
        <v>0.224</v>
      </c>
      <c r="CN7188" s="53" t="s">
        <v>38649</v>
      </c>
      <c r="CO7188" s="54">
        <v>7</v>
      </c>
      <c r="CP7188" s="54">
        <v>21</v>
      </c>
      <c r="CQ7188" s="55">
        <f t="shared" si="112"/>
        <v>0.33333333333333331</v>
      </c>
      <c r="CR7188" s="52" t="s">
        <v>28921</v>
      </c>
    </row>
    <row r="7189" spans="81:96">
      <c r="CC7189" s="52">
        <v>7188</v>
      </c>
      <c r="CD7189" s="53" t="s">
        <v>36413</v>
      </c>
      <c r="CE7189" s="53" t="s">
        <v>36414</v>
      </c>
      <c r="CF7189" s="54">
        <v>1514</v>
      </c>
      <c r="CG7189" s="54">
        <v>0.94399999999999995</v>
      </c>
      <c r="CH7189" s="54">
        <v>1.1779999999999999</v>
      </c>
      <c r="CI7189" s="54">
        <v>0.19</v>
      </c>
      <c r="CJ7189" s="54">
        <v>58</v>
      </c>
      <c r="CK7189" s="54">
        <v>9.1</v>
      </c>
      <c r="CL7189" s="54">
        <v>1.4499999999999999E-3</v>
      </c>
      <c r="CM7189" s="54">
        <v>0.249</v>
      </c>
      <c r="CN7189" s="53" t="s">
        <v>38649</v>
      </c>
      <c r="CO7189" s="54">
        <v>8</v>
      </c>
      <c r="CP7189" s="54">
        <v>21</v>
      </c>
      <c r="CQ7189" s="55">
        <f t="shared" si="112"/>
        <v>0.38095238095238093</v>
      </c>
      <c r="CR7189" s="52" t="s">
        <v>28921</v>
      </c>
    </row>
    <row r="7190" spans="81:96">
      <c r="CC7190" s="52">
        <v>7189</v>
      </c>
      <c r="CD7190" s="57" t="s">
        <v>38654</v>
      </c>
      <c r="CE7190" s="57" t="s">
        <v>36420</v>
      </c>
      <c r="CF7190" s="58">
        <v>1632</v>
      </c>
      <c r="CG7190" s="58">
        <v>0.77300000000000002</v>
      </c>
      <c r="CH7190" s="58">
        <v>1.0980000000000001</v>
      </c>
      <c r="CI7190" s="58">
        <v>0.123</v>
      </c>
      <c r="CJ7190" s="58">
        <v>57</v>
      </c>
      <c r="CK7190" s="58" t="s">
        <v>28918</v>
      </c>
      <c r="CL7190" s="58">
        <v>1.09E-3</v>
      </c>
      <c r="CM7190" s="58">
        <v>0.27800000000000002</v>
      </c>
      <c r="CN7190" s="57" t="s">
        <v>38649</v>
      </c>
      <c r="CO7190" s="58">
        <v>9</v>
      </c>
      <c r="CP7190" s="58">
        <v>21</v>
      </c>
      <c r="CQ7190" s="55">
        <f t="shared" si="112"/>
        <v>0.42857142857142855</v>
      </c>
      <c r="CR7190" s="59" t="s">
        <v>28921</v>
      </c>
    </row>
    <row r="7191" spans="81:96">
      <c r="CC7191" s="52">
        <v>7190</v>
      </c>
      <c r="CD7191" s="53" t="s">
        <v>38655</v>
      </c>
      <c r="CE7191" s="53" t="s">
        <v>38656</v>
      </c>
      <c r="CF7191" s="54">
        <v>168</v>
      </c>
      <c r="CG7191" s="54">
        <v>0.73299999999999998</v>
      </c>
      <c r="CH7191" s="54">
        <v>0.73899999999999999</v>
      </c>
      <c r="CI7191" s="54">
        <v>0.1</v>
      </c>
      <c r="CJ7191" s="54">
        <v>40</v>
      </c>
      <c r="CK7191" s="54">
        <v>4.8</v>
      </c>
      <c r="CL7191" s="54">
        <v>3.8999999999999999E-4</v>
      </c>
      <c r="CM7191" s="54">
        <v>0.184</v>
      </c>
      <c r="CN7191" s="53" t="s">
        <v>38649</v>
      </c>
      <c r="CO7191" s="54">
        <v>10</v>
      </c>
      <c r="CP7191" s="54">
        <v>21</v>
      </c>
      <c r="CQ7191" s="55">
        <f t="shared" si="112"/>
        <v>0.47619047619047616</v>
      </c>
      <c r="CR7191" s="52" t="s">
        <v>28921</v>
      </c>
    </row>
    <row r="7192" spans="81:96">
      <c r="CC7192" s="52">
        <v>7191</v>
      </c>
      <c r="CD7192" s="53" t="s">
        <v>38657</v>
      </c>
      <c r="CE7192" s="53" t="s">
        <v>38658</v>
      </c>
      <c r="CF7192" s="54">
        <v>1997</v>
      </c>
      <c r="CG7192" s="54">
        <v>0.73199999999999998</v>
      </c>
      <c r="CH7192" s="54">
        <v>0.70299999999999996</v>
      </c>
      <c r="CI7192" s="54">
        <v>0.28999999999999998</v>
      </c>
      <c r="CJ7192" s="54">
        <v>62</v>
      </c>
      <c r="CK7192" s="54" t="s">
        <v>28918</v>
      </c>
      <c r="CL7192" s="54">
        <v>5.9999999999999995E-4</v>
      </c>
      <c r="CM7192" s="54">
        <v>0.14000000000000001</v>
      </c>
      <c r="CN7192" s="53" t="s">
        <v>38649</v>
      </c>
      <c r="CO7192" s="54">
        <v>11</v>
      </c>
      <c r="CP7192" s="54">
        <v>21</v>
      </c>
      <c r="CQ7192" s="55">
        <f t="shared" si="112"/>
        <v>0.52380952380952384</v>
      </c>
      <c r="CR7192" s="52" t="s">
        <v>28938</v>
      </c>
    </row>
    <row r="7193" spans="81:96">
      <c r="CC7193" s="52">
        <v>7192</v>
      </c>
      <c r="CD7193" s="53" t="s">
        <v>38659</v>
      </c>
      <c r="CE7193" s="53" t="s">
        <v>38660</v>
      </c>
      <c r="CF7193" s="54">
        <v>632</v>
      </c>
      <c r="CG7193" s="54">
        <v>0.67500000000000004</v>
      </c>
      <c r="CH7193" s="54">
        <v>1.1359999999999999</v>
      </c>
      <c r="CI7193" s="54">
        <v>7.4999999999999997E-2</v>
      </c>
      <c r="CJ7193" s="54">
        <v>93</v>
      </c>
      <c r="CK7193" s="54">
        <v>4.5999999999999996</v>
      </c>
      <c r="CL7193" s="54">
        <v>2.0999999999999999E-3</v>
      </c>
      <c r="CM7193" s="54">
        <v>0.38300000000000001</v>
      </c>
      <c r="CN7193" s="53" t="s">
        <v>38649</v>
      </c>
      <c r="CO7193" s="54">
        <v>12</v>
      </c>
      <c r="CP7193" s="54">
        <v>21</v>
      </c>
      <c r="CQ7193" s="55">
        <f t="shared" si="112"/>
        <v>0.5714285714285714</v>
      </c>
      <c r="CR7193" s="52" t="s">
        <v>28938</v>
      </c>
    </row>
    <row r="7194" spans="81:96">
      <c r="CC7194" s="52">
        <v>7193</v>
      </c>
      <c r="CD7194" s="53" t="s">
        <v>38661</v>
      </c>
      <c r="CE7194" s="53" t="s">
        <v>38662</v>
      </c>
      <c r="CF7194" s="54">
        <v>511</v>
      </c>
      <c r="CG7194" s="54">
        <v>0.60899999999999999</v>
      </c>
      <c r="CH7194" s="54">
        <v>0.45800000000000002</v>
      </c>
      <c r="CI7194" s="54">
        <v>5.6000000000000001E-2</v>
      </c>
      <c r="CJ7194" s="54">
        <v>18</v>
      </c>
      <c r="CK7194" s="54" t="s">
        <v>28918</v>
      </c>
      <c r="CL7194" s="54">
        <v>3.6000000000000002E-4</v>
      </c>
      <c r="CM7194" s="54">
        <v>0.1</v>
      </c>
      <c r="CN7194" s="53" t="s">
        <v>38649</v>
      </c>
      <c r="CO7194" s="54">
        <v>13</v>
      </c>
      <c r="CP7194" s="54">
        <v>21</v>
      </c>
      <c r="CQ7194" s="55">
        <f t="shared" si="112"/>
        <v>0.61904761904761907</v>
      </c>
      <c r="CR7194" s="52" t="s">
        <v>28938</v>
      </c>
    </row>
    <row r="7195" spans="81:96">
      <c r="CC7195" s="52">
        <v>7194</v>
      </c>
      <c r="CD7195" s="53" t="s">
        <v>38663</v>
      </c>
      <c r="CE7195" s="53" t="s">
        <v>38664</v>
      </c>
      <c r="CF7195" s="54">
        <v>335</v>
      </c>
      <c r="CG7195" s="54">
        <v>0.52100000000000002</v>
      </c>
      <c r="CH7195" s="54">
        <v>0.54200000000000004</v>
      </c>
      <c r="CI7195" s="54"/>
      <c r="CJ7195" s="54"/>
      <c r="CK7195" s="54" t="s">
        <v>28918</v>
      </c>
      <c r="CL7195" s="54">
        <v>2.5000000000000001E-4</v>
      </c>
      <c r="CM7195" s="54">
        <v>0.16600000000000001</v>
      </c>
      <c r="CN7195" s="53" t="s">
        <v>38649</v>
      </c>
      <c r="CO7195" s="54">
        <v>14</v>
      </c>
      <c r="CP7195" s="54">
        <v>21</v>
      </c>
      <c r="CQ7195" s="55">
        <f t="shared" si="112"/>
        <v>0.66666666666666663</v>
      </c>
      <c r="CR7195" s="52" t="s">
        <v>28938</v>
      </c>
    </row>
    <row r="7196" spans="81:96">
      <c r="CC7196" s="52">
        <v>7195</v>
      </c>
      <c r="CD7196" s="53" t="s">
        <v>38665</v>
      </c>
      <c r="CE7196" s="53" t="s">
        <v>38666</v>
      </c>
      <c r="CF7196" s="54">
        <v>103</v>
      </c>
      <c r="CG7196" s="54">
        <v>0.51500000000000001</v>
      </c>
      <c r="CH7196" s="54">
        <v>0.47599999999999998</v>
      </c>
      <c r="CI7196" s="54">
        <v>0</v>
      </c>
      <c r="CJ7196" s="54">
        <v>33</v>
      </c>
      <c r="CK7196" s="54">
        <v>4</v>
      </c>
      <c r="CL7196" s="54">
        <v>1.9000000000000001E-4</v>
      </c>
      <c r="CM7196" s="54">
        <v>7.9000000000000001E-2</v>
      </c>
      <c r="CN7196" s="53" t="s">
        <v>38649</v>
      </c>
      <c r="CO7196" s="54">
        <v>15</v>
      </c>
      <c r="CP7196" s="54">
        <v>21</v>
      </c>
      <c r="CQ7196" s="55">
        <f t="shared" si="112"/>
        <v>0.7142857142857143</v>
      </c>
      <c r="CR7196" s="52" t="s">
        <v>28938</v>
      </c>
    </row>
    <row r="7197" spans="81:96">
      <c r="CC7197" s="52">
        <v>7196</v>
      </c>
      <c r="CD7197" s="53" t="s">
        <v>36441</v>
      </c>
      <c r="CE7197" s="53" t="s">
        <v>36442</v>
      </c>
      <c r="CF7197" s="54">
        <v>1782</v>
      </c>
      <c r="CG7197" s="54">
        <v>0.48399999999999999</v>
      </c>
      <c r="CH7197" s="54">
        <v>0.60499999999999998</v>
      </c>
      <c r="CI7197" s="54">
        <v>0.05</v>
      </c>
      <c r="CJ7197" s="54">
        <v>40</v>
      </c>
      <c r="CK7197" s="54" t="s">
        <v>28918</v>
      </c>
      <c r="CL7197" s="54">
        <v>1E-3</v>
      </c>
      <c r="CM7197" s="54">
        <v>0.14699999999999999</v>
      </c>
      <c r="CN7197" s="53" t="s">
        <v>38649</v>
      </c>
      <c r="CO7197" s="54">
        <v>16</v>
      </c>
      <c r="CP7197" s="54">
        <v>21</v>
      </c>
      <c r="CQ7197" s="55">
        <f t="shared" si="112"/>
        <v>0.76190476190476186</v>
      </c>
      <c r="CR7197" s="52" t="s">
        <v>28953</v>
      </c>
    </row>
    <row r="7198" spans="81:96">
      <c r="CC7198" s="52">
        <v>7197</v>
      </c>
      <c r="CD7198" s="53" t="s">
        <v>38667</v>
      </c>
      <c r="CE7198" s="53" t="s">
        <v>38668</v>
      </c>
      <c r="CF7198" s="54">
        <v>165</v>
      </c>
      <c r="CG7198" s="54">
        <v>0.36399999999999999</v>
      </c>
      <c r="CH7198" s="54">
        <v>0.39900000000000002</v>
      </c>
      <c r="CI7198" s="54">
        <v>1.4999999999999999E-2</v>
      </c>
      <c r="CJ7198" s="54">
        <v>65</v>
      </c>
      <c r="CK7198" s="54">
        <v>4.3</v>
      </c>
      <c r="CL7198" s="54">
        <v>3.8999999999999999E-4</v>
      </c>
      <c r="CM7198" s="54">
        <v>8.5000000000000006E-2</v>
      </c>
      <c r="CN7198" s="53" t="s">
        <v>38649</v>
      </c>
      <c r="CO7198" s="54">
        <v>17</v>
      </c>
      <c r="CP7198" s="54">
        <v>21</v>
      </c>
      <c r="CQ7198" s="55">
        <f t="shared" si="112"/>
        <v>0.80952380952380953</v>
      </c>
      <c r="CR7198" s="52" t="s">
        <v>28953</v>
      </c>
    </row>
    <row r="7199" spans="81:96">
      <c r="CC7199" s="52">
        <v>7198</v>
      </c>
      <c r="CD7199" s="53" t="s">
        <v>38669</v>
      </c>
      <c r="CE7199" s="53" t="s">
        <v>38670</v>
      </c>
      <c r="CF7199" s="54">
        <v>36</v>
      </c>
      <c r="CG7199" s="54">
        <v>0.3</v>
      </c>
      <c r="CH7199" s="54">
        <v>0.28599999999999998</v>
      </c>
      <c r="CI7199" s="54">
        <v>0</v>
      </c>
      <c r="CJ7199" s="54">
        <v>29</v>
      </c>
      <c r="CK7199" s="54"/>
      <c r="CL7199" s="54">
        <v>6.9999999999999994E-5</v>
      </c>
      <c r="CM7199" s="54">
        <v>4.7E-2</v>
      </c>
      <c r="CN7199" s="53" t="s">
        <v>38649</v>
      </c>
      <c r="CO7199" s="54">
        <v>18</v>
      </c>
      <c r="CP7199" s="54">
        <v>21</v>
      </c>
      <c r="CQ7199" s="55">
        <f t="shared" si="112"/>
        <v>0.8571428571428571</v>
      </c>
      <c r="CR7199" s="52" t="s">
        <v>28953</v>
      </c>
    </row>
    <row r="7200" spans="81:96">
      <c r="CC7200" s="52">
        <v>7199</v>
      </c>
      <c r="CD7200" s="53" t="s">
        <v>38671</v>
      </c>
      <c r="CE7200" s="53" t="s">
        <v>38672</v>
      </c>
      <c r="CF7200" s="54">
        <v>335</v>
      </c>
      <c r="CG7200" s="54">
        <v>6.2E-2</v>
      </c>
      <c r="CH7200" s="54">
        <v>0.183</v>
      </c>
      <c r="CI7200" s="54">
        <v>0</v>
      </c>
      <c r="CJ7200" s="54">
        <v>27</v>
      </c>
      <c r="CK7200" s="54" t="s">
        <v>28918</v>
      </c>
      <c r="CL7200" s="54">
        <v>1E-4</v>
      </c>
      <c r="CM7200" s="54">
        <v>4.2999999999999997E-2</v>
      </c>
      <c r="CN7200" s="53" t="s">
        <v>38649</v>
      </c>
      <c r="CO7200" s="54">
        <v>19</v>
      </c>
      <c r="CP7200" s="54">
        <v>21</v>
      </c>
      <c r="CQ7200" s="55">
        <f t="shared" si="112"/>
        <v>0.90476190476190477</v>
      </c>
      <c r="CR7200" s="52" t="s">
        <v>28953</v>
      </c>
    </row>
    <row r="7201" spans="81:96">
      <c r="CC7201" s="52">
        <v>7200</v>
      </c>
      <c r="CD7201" s="53" t="s">
        <v>38673</v>
      </c>
      <c r="CE7201" s="53" t="s">
        <v>38674</v>
      </c>
      <c r="CF7201" s="54">
        <v>512</v>
      </c>
      <c r="CG7201" s="54">
        <v>5.7000000000000002E-2</v>
      </c>
      <c r="CH7201" s="54">
        <v>0.122</v>
      </c>
      <c r="CI7201" s="54">
        <v>0</v>
      </c>
      <c r="CJ7201" s="54">
        <v>30</v>
      </c>
      <c r="CK7201" s="54" t="s">
        <v>28918</v>
      </c>
      <c r="CL7201" s="54">
        <v>1.8000000000000001E-4</v>
      </c>
      <c r="CM7201" s="54">
        <v>6.0999999999999999E-2</v>
      </c>
      <c r="CN7201" s="53" t="s">
        <v>38649</v>
      </c>
      <c r="CO7201" s="54">
        <v>20</v>
      </c>
      <c r="CP7201" s="54">
        <v>21</v>
      </c>
      <c r="CQ7201" s="55">
        <f t="shared" si="112"/>
        <v>0.95238095238095233</v>
      </c>
      <c r="CR7201" s="52" t="s">
        <v>28953</v>
      </c>
    </row>
    <row r="7202" spans="81:96">
      <c r="CC7202" s="52">
        <v>7201</v>
      </c>
      <c r="CD7202" s="53" t="s">
        <v>38675</v>
      </c>
      <c r="CE7202" s="53" t="s">
        <v>38676</v>
      </c>
      <c r="CF7202" s="54">
        <v>91</v>
      </c>
      <c r="CG7202" s="54">
        <v>1.2999999999999999E-2</v>
      </c>
      <c r="CH7202" s="54">
        <v>0.03</v>
      </c>
      <c r="CI7202" s="54">
        <v>0</v>
      </c>
      <c r="CJ7202" s="54">
        <v>124</v>
      </c>
      <c r="CK7202" s="54"/>
      <c r="CL7202" s="54">
        <v>5.0000000000000002E-5</v>
      </c>
      <c r="CM7202" s="54">
        <v>6.0000000000000001E-3</v>
      </c>
      <c r="CN7202" s="53" t="s">
        <v>38649</v>
      </c>
      <c r="CO7202" s="54">
        <v>21</v>
      </c>
      <c r="CP7202" s="54">
        <v>21</v>
      </c>
      <c r="CQ7202" s="55">
        <f t="shared" si="112"/>
        <v>1</v>
      </c>
      <c r="CR7202" s="52" t="s">
        <v>28953</v>
      </c>
    </row>
    <row r="7203" spans="81:96">
      <c r="CC7203" s="52">
        <v>7202</v>
      </c>
      <c r="CD7203" s="53" t="s">
        <v>31322</v>
      </c>
      <c r="CE7203" s="53" t="s">
        <v>31323</v>
      </c>
      <c r="CF7203" s="54">
        <v>9981</v>
      </c>
      <c r="CG7203" s="54">
        <v>3.9660000000000002</v>
      </c>
      <c r="CH7203" s="54">
        <v>3.7</v>
      </c>
      <c r="CI7203" s="54">
        <v>1.042</v>
      </c>
      <c r="CJ7203" s="54">
        <v>360</v>
      </c>
      <c r="CK7203" s="54">
        <v>5.8</v>
      </c>
      <c r="CL7203" s="54">
        <v>1.277E-2</v>
      </c>
      <c r="CM7203" s="54">
        <v>0.629</v>
      </c>
      <c r="CN7203" s="53" t="s">
        <v>38677</v>
      </c>
      <c r="CO7203" s="54">
        <v>1</v>
      </c>
      <c r="CP7203" s="54">
        <v>22</v>
      </c>
      <c r="CQ7203" s="55">
        <f t="shared" si="112"/>
        <v>4.5454545454545456E-2</v>
      </c>
      <c r="CR7203" s="52" t="s">
        <v>28907</v>
      </c>
    </row>
    <row r="7204" spans="81:96">
      <c r="CC7204" s="52">
        <v>7203</v>
      </c>
      <c r="CD7204" s="53" t="s">
        <v>1194</v>
      </c>
      <c r="CE7204" s="53" t="s">
        <v>1202</v>
      </c>
      <c r="CF7204" s="54">
        <v>5929</v>
      </c>
      <c r="CG7204" s="54">
        <v>3.573</v>
      </c>
      <c r="CH7204" s="54">
        <v>4.2850000000000001</v>
      </c>
      <c r="CI7204" s="54">
        <v>0.65500000000000003</v>
      </c>
      <c r="CJ7204" s="54">
        <v>388</v>
      </c>
      <c r="CK7204" s="54">
        <v>4.5999999999999996</v>
      </c>
      <c r="CL7204" s="54">
        <v>9.9399999999999992E-3</v>
      </c>
      <c r="CM7204" s="54">
        <v>0.77300000000000002</v>
      </c>
      <c r="CN7204" s="53" t="s">
        <v>38677</v>
      </c>
      <c r="CO7204" s="54">
        <v>2</v>
      </c>
      <c r="CP7204" s="54">
        <v>22</v>
      </c>
      <c r="CQ7204" s="55">
        <f t="shared" si="112"/>
        <v>9.0909090909090912E-2</v>
      </c>
      <c r="CR7204" s="52" t="s">
        <v>28907</v>
      </c>
    </row>
    <row r="7205" spans="81:96">
      <c r="CC7205" s="52">
        <v>7204</v>
      </c>
      <c r="CD7205" s="53" t="s">
        <v>38678</v>
      </c>
      <c r="CE7205" s="53" t="s">
        <v>38679</v>
      </c>
      <c r="CF7205" s="54">
        <v>5780</v>
      </c>
      <c r="CG7205" s="54">
        <v>1.599</v>
      </c>
      <c r="CH7205" s="54">
        <v>1.9259999999999999</v>
      </c>
      <c r="CI7205" s="54">
        <v>0.189</v>
      </c>
      <c r="CJ7205" s="54">
        <v>190</v>
      </c>
      <c r="CK7205" s="54" t="s">
        <v>28918</v>
      </c>
      <c r="CL7205" s="54">
        <v>5.7099999999999998E-3</v>
      </c>
      <c r="CM7205" s="54">
        <v>0.376</v>
      </c>
      <c r="CN7205" s="53" t="s">
        <v>38677</v>
      </c>
      <c r="CO7205" s="54">
        <v>3</v>
      </c>
      <c r="CP7205" s="54">
        <v>22</v>
      </c>
      <c r="CQ7205" s="55">
        <f t="shared" si="112"/>
        <v>0.13636363636363635</v>
      </c>
      <c r="CR7205" s="52" t="s">
        <v>28907</v>
      </c>
    </row>
    <row r="7206" spans="81:96">
      <c r="CC7206" s="52">
        <v>7205</v>
      </c>
      <c r="CD7206" s="53" t="s">
        <v>38680</v>
      </c>
      <c r="CE7206" s="53" t="s">
        <v>38681</v>
      </c>
      <c r="CF7206" s="54">
        <v>377</v>
      </c>
      <c r="CG7206" s="54">
        <v>1.349</v>
      </c>
      <c r="CH7206" s="54">
        <v>1.4710000000000001</v>
      </c>
      <c r="CI7206" s="54">
        <v>0.12</v>
      </c>
      <c r="CJ7206" s="54">
        <v>50</v>
      </c>
      <c r="CK7206" s="54">
        <v>6.1</v>
      </c>
      <c r="CL7206" s="54">
        <v>6.4000000000000005E-4</v>
      </c>
      <c r="CM7206" s="54">
        <v>0.33400000000000002</v>
      </c>
      <c r="CN7206" s="53" t="s">
        <v>38677</v>
      </c>
      <c r="CO7206" s="54">
        <v>4</v>
      </c>
      <c r="CP7206" s="54">
        <v>22</v>
      </c>
      <c r="CQ7206" s="55">
        <f t="shared" si="112"/>
        <v>0.18181818181818182</v>
      </c>
      <c r="CR7206" s="52" t="s">
        <v>28907</v>
      </c>
    </row>
    <row r="7207" spans="81:96">
      <c r="CC7207" s="52">
        <v>7206</v>
      </c>
      <c r="CD7207" s="53" t="s">
        <v>31372</v>
      </c>
      <c r="CE7207" s="53" t="s">
        <v>31373</v>
      </c>
      <c r="CF7207" s="54">
        <v>852</v>
      </c>
      <c r="CG7207" s="54">
        <v>1.262</v>
      </c>
      <c r="CH7207" s="54">
        <v>1.2509999999999999</v>
      </c>
      <c r="CI7207" s="54">
        <v>0.15</v>
      </c>
      <c r="CJ7207" s="54">
        <v>60</v>
      </c>
      <c r="CK7207" s="54">
        <v>7</v>
      </c>
      <c r="CL7207" s="54">
        <v>1.0300000000000001E-3</v>
      </c>
      <c r="CM7207" s="54">
        <v>0.22900000000000001</v>
      </c>
      <c r="CN7207" s="53" t="s">
        <v>38677</v>
      </c>
      <c r="CO7207" s="54">
        <v>5</v>
      </c>
      <c r="CP7207" s="54">
        <v>22</v>
      </c>
      <c r="CQ7207" s="55">
        <f t="shared" si="112"/>
        <v>0.22727272727272727</v>
      </c>
      <c r="CR7207" s="52" t="s">
        <v>28907</v>
      </c>
    </row>
    <row r="7208" spans="81:96">
      <c r="CC7208" s="52">
        <v>7207</v>
      </c>
      <c r="CD7208" s="53" t="s">
        <v>38682</v>
      </c>
      <c r="CE7208" s="53" t="s">
        <v>38683</v>
      </c>
      <c r="CF7208" s="54">
        <v>359</v>
      </c>
      <c r="CG7208" s="54">
        <v>0.98599999999999999</v>
      </c>
      <c r="CH7208" s="54">
        <v>1.2529999999999999</v>
      </c>
      <c r="CI7208" s="54">
        <v>4.9000000000000002E-2</v>
      </c>
      <c r="CJ7208" s="54">
        <v>81</v>
      </c>
      <c r="CK7208" s="54">
        <v>3.8</v>
      </c>
      <c r="CL7208" s="54">
        <v>1.07E-3</v>
      </c>
      <c r="CM7208" s="54">
        <v>0.312</v>
      </c>
      <c r="CN7208" s="53" t="s">
        <v>38677</v>
      </c>
      <c r="CO7208" s="54">
        <v>6</v>
      </c>
      <c r="CP7208" s="54">
        <v>22</v>
      </c>
      <c r="CQ7208" s="55">
        <f t="shared" si="112"/>
        <v>0.27272727272727271</v>
      </c>
      <c r="CR7208" s="52" t="s">
        <v>28921</v>
      </c>
    </row>
    <row r="7209" spans="81:96">
      <c r="CC7209" s="52">
        <v>7208</v>
      </c>
      <c r="CD7209" s="53" t="s">
        <v>38684</v>
      </c>
      <c r="CE7209" s="53" t="s">
        <v>38685</v>
      </c>
      <c r="CF7209" s="54">
        <v>1689</v>
      </c>
      <c r="CG7209" s="54">
        <v>0.88100000000000001</v>
      </c>
      <c r="CH7209" s="54">
        <v>1.1459999999999999</v>
      </c>
      <c r="CI7209" s="54">
        <v>0.10299999999999999</v>
      </c>
      <c r="CJ7209" s="54">
        <v>360</v>
      </c>
      <c r="CK7209" s="54">
        <v>4.4000000000000004</v>
      </c>
      <c r="CL7209" s="54">
        <v>3.13E-3</v>
      </c>
      <c r="CM7209" s="54">
        <v>0.2</v>
      </c>
      <c r="CN7209" s="53" t="s">
        <v>38677</v>
      </c>
      <c r="CO7209" s="54">
        <v>7</v>
      </c>
      <c r="CP7209" s="54">
        <v>22</v>
      </c>
      <c r="CQ7209" s="55">
        <f t="shared" si="112"/>
        <v>0.31818181818181818</v>
      </c>
      <c r="CR7209" s="52" t="s">
        <v>28921</v>
      </c>
    </row>
    <row r="7210" spans="81:96">
      <c r="CC7210" s="52">
        <v>7209</v>
      </c>
      <c r="CD7210" s="60" t="s">
        <v>38686</v>
      </c>
      <c r="CE7210" s="60" t="s">
        <v>38687</v>
      </c>
      <c r="CF7210" s="54">
        <v>424</v>
      </c>
      <c r="CG7210" s="54">
        <v>0.85899999999999999</v>
      </c>
      <c r="CH7210" s="54">
        <v>1.099</v>
      </c>
      <c r="CI7210" s="54">
        <v>5.3999999999999999E-2</v>
      </c>
      <c r="CJ7210" s="54">
        <v>37</v>
      </c>
      <c r="CK7210" s="54">
        <v>6.3</v>
      </c>
      <c r="CL7210" s="54">
        <v>5.1999999999999995E-4</v>
      </c>
      <c r="CM7210" s="54">
        <v>0.18099999999999999</v>
      </c>
      <c r="CN7210" s="53" t="s">
        <v>38677</v>
      </c>
      <c r="CO7210" s="54">
        <v>8</v>
      </c>
      <c r="CP7210" s="54">
        <v>22</v>
      </c>
      <c r="CQ7210" s="55">
        <f t="shared" si="112"/>
        <v>0.36363636363636365</v>
      </c>
      <c r="CR7210" s="52" t="s">
        <v>28921</v>
      </c>
    </row>
    <row r="7211" spans="81:96">
      <c r="CC7211" s="52">
        <v>7210</v>
      </c>
      <c r="CD7211" s="57" t="s">
        <v>36419</v>
      </c>
      <c r="CE7211" s="57" t="s">
        <v>36420</v>
      </c>
      <c r="CF7211" s="58">
        <v>1632</v>
      </c>
      <c r="CG7211" s="58">
        <v>0.77300000000000002</v>
      </c>
      <c r="CH7211" s="58">
        <v>1.0980000000000001</v>
      </c>
      <c r="CI7211" s="58">
        <v>0.123</v>
      </c>
      <c r="CJ7211" s="58">
        <v>57</v>
      </c>
      <c r="CK7211" s="58" t="s">
        <v>28918</v>
      </c>
      <c r="CL7211" s="58">
        <v>1.09E-3</v>
      </c>
      <c r="CM7211" s="58">
        <v>0.27800000000000002</v>
      </c>
      <c r="CN7211" s="57" t="s">
        <v>38677</v>
      </c>
      <c r="CO7211" s="58">
        <v>9</v>
      </c>
      <c r="CP7211" s="58">
        <v>22</v>
      </c>
      <c r="CQ7211" s="55">
        <f t="shared" si="112"/>
        <v>0.40909090909090912</v>
      </c>
      <c r="CR7211" s="59" t="s">
        <v>28921</v>
      </c>
    </row>
    <row r="7212" spans="81:96">
      <c r="CC7212" s="52">
        <v>7211</v>
      </c>
      <c r="CD7212" s="53" t="s">
        <v>38688</v>
      </c>
      <c r="CE7212" s="53" t="s">
        <v>38689</v>
      </c>
      <c r="CF7212" s="54">
        <v>1396</v>
      </c>
      <c r="CG7212" s="54">
        <v>0.72199999999999998</v>
      </c>
      <c r="CH7212" s="54">
        <v>0.876</v>
      </c>
      <c r="CI7212" s="54">
        <v>0.13800000000000001</v>
      </c>
      <c r="CJ7212" s="54">
        <v>145</v>
      </c>
      <c r="CK7212" s="54">
        <v>8.6999999999999993</v>
      </c>
      <c r="CL7212" s="54">
        <v>1.89E-3</v>
      </c>
      <c r="CM7212" s="54">
        <v>0.192</v>
      </c>
      <c r="CN7212" s="53" t="s">
        <v>38677</v>
      </c>
      <c r="CO7212" s="54">
        <v>10</v>
      </c>
      <c r="CP7212" s="54">
        <v>22</v>
      </c>
      <c r="CQ7212" s="55">
        <f t="shared" si="112"/>
        <v>0.45454545454545453</v>
      </c>
      <c r="CR7212" s="52" t="s">
        <v>28921</v>
      </c>
    </row>
    <row r="7213" spans="81:96">
      <c r="CC7213" s="52">
        <v>7212</v>
      </c>
      <c r="CD7213" s="53" t="s">
        <v>38690</v>
      </c>
      <c r="CE7213" s="53" t="s">
        <v>38691</v>
      </c>
      <c r="CF7213" s="54">
        <v>1013</v>
      </c>
      <c r="CG7213" s="54">
        <v>0.66700000000000004</v>
      </c>
      <c r="CH7213" s="54">
        <v>0.80200000000000005</v>
      </c>
      <c r="CI7213" s="54">
        <v>6.5000000000000002E-2</v>
      </c>
      <c r="CJ7213" s="54">
        <v>124</v>
      </c>
      <c r="CK7213" s="54">
        <v>6.1</v>
      </c>
      <c r="CL7213" s="54">
        <v>1.39E-3</v>
      </c>
      <c r="CM7213" s="54">
        <v>0.14299999999999999</v>
      </c>
      <c r="CN7213" s="53" t="s">
        <v>38677</v>
      </c>
      <c r="CO7213" s="54">
        <v>11</v>
      </c>
      <c r="CP7213" s="54">
        <v>22</v>
      </c>
      <c r="CQ7213" s="55">
        <f t="shared" si="112"/>
        <v>0.5</v>
      </c>
      <c r="CR7213" s="52" t="s">
        <v>28938</v>
      </c>
    </row>
    <row r="7214" spans="81:96">
      <c r="CC7214" s="52">
        <v>7213</v>
      </c>
      <c r="CD7214" s="53" t="s">
        <v>38692</v>
      </c>
      <c r="CE7214" s="53" t="s">
        <v>38693</v>
      </c>
      <c r="CF7214" s="54">
        <v>499</v>
      </c>
      <c r="CG7214" s="54">
        <v>0.63400000000000001</v>
      </c>
      <c r="CH7214" s="54">
        <v>0.98299999999999998</v>
      </c>
      <c r="CI7214" s="54">
        <v>0.06</v>
      </c>
      <c r="CJ7214" s="54">
        <v>67</v>
      </c>
      <c r="CK7214" s="54">
        <v>5.5</v>
      </c>
      <c r="CL7214" s="54">
        <v>8.7000000000000001E-4</v>
      </c>
      <c r="CM7214" s="54">
        <v>0.19</v>
      </c>
      <c r="CN7214" s="53" t="s">
        <v>38677</v>
      </c>
      <c r="CO7214" s="54">
        <v>12</v>
      </c>
      <c r="CP7214" s="54">
        <v>22</v>
      </c>
      <c r="CQ7214" s="55">
        <f t="shared" si="112"/>
        <v>0.54545454545454541</v>
      </c>
      <c r="CR7214" s="52" t="s">
        <v>28938</v>
      </c>
    </row>
    <row r="7215" spans="81:96">
      <c r="CC7215" s="52">
        <v>7214</v>
      </c>
      <c r="CD7215" s="53" t="s">
        <v>38694</v>
      </c>
      <c r="CE7215" s="53" t="s">
        <v>38695</v>
      </c>
      <c r="CF7215" s="54">
        <v>103</v>
      </c>
      <c r="CG7215" s="54">
        <v>0.56999999999999995</v>
      </c>
      <c r="CH7215" s="54">
        <v>0.371</v>
      </c>
      <c r="CI7215" s="54">
        <v>0.16700000000000001</v>
      </c>
      <c r="CJ7215" s="54">
        <v>54</v>
      </c>
      <c r="CK7215" s="54">
        <v>2.2999999999999998</v>
      </c>
      <c r="CL7215" s="54">
        <v>1.3999999999999999E-4</v>
      </c>
      <c r="CM7215" s="54">
        <v>3.6999999999999998E-2</v>
      </c>
      <c r="CN7215" s="53" t="s">
        <v>38677</v>
      </c>
      <c r="CO7215" s="54">
        <v>13</v>
      </c>
      <c r="CP7215" s="54">
        <v>22</v>
      </c>
      <c r="CQ7215" s="55">
        <f t="shared" si="112"/>
        <v>0.59090909090909094</v>
      </c>
      <c r="CR7215" s="52" t="s">
        <v>28938</v>
      </c>
    </row>
    <row r="7216" spans="81:96">
      <c r="CC7216" s="52">
        <v>7215</v>
      </c>
      <c r="CD7216" s="53" t="s">
        <v>31420</v>
      </c>
      <c r="CE7216" s="53" t="s">
        <v>31421</v>
      </c>
      <c r="CF7216" s="54">
        <v>455</v>
      </c>
      <c r="CG7216" s="54">
        <v>0.495</v>
      </c>
      <c r="CH7216" s="54">
        <v>0.58899999999999997</v>
      </c>
      <c r="CI7216" s="54">
        <v>6.5000000000000002E-2</v>
      </c>
      <c r="CJ7216" s="54">
        <v>46</v>
      </c>
      <c r="CK7216" s="54" t="s">
        <v>28918</v>
      </c>
      <c r="CL7216" s="54">
        <v>3.4000000000000002E-4</v>
      </c>
      <c r="CM7216" s="54">
        <v>9.5000000000000001E-2</v>
      </c>
      <c r="CN7216" s="53" t="s">
        <v>38677</v>
      </c>
      <c r="CO7216" s="54">
        <v>14</v>
      </c>
      <c r="CP7216" s="54">
        <v>22</v>
      </c>
      <c r="CQ7216" s="55">
        <f t="shared" si="112"/>
        <v>0.63636363636363635</v>
      </c>
      <c r="CR7216" s="52" t="s">
        <v>28938</v>
      </c>
    </row>
    <row r="7217" spans="81:96">
      <c r="CC7217" s="52">
        <v>7216</v>
      </c>
      <c r="CD7217" s="53" t="s">
        <v>38696</v>
      </c>
      <c r="CE7217" s="53" t="s">
        <v>38697</v>
      </c>
      <c r="CF7217" s="54">
        <v>105</v>
      </c>
      <c r="CG7217" s="54">
        <v>0.46</v>
      </c>
      <c r="CH7217" s="54">
        <v>0.49199999999999999</v>
      </c>
      <c r="CI7217" s="54">
        <v>0</v>
      </c>
      <c r="CJ7217" s="54">
        <v>26</v>
      </c>
      <c r="CK7217" s="54">
        <v>5.6</v>
      </c>
      <c r="CL7217" s="54">
        <v>2.1000000000000001E-4</v>
      </c>
      <c r="CM7217" s="54">
        <v>0.115</v>
      </c>
      <c r="CN7217" s="53" t="s">
        <v>38677</v>
      </c>
      <c r="CO7217" s="54">
        <v>15</v>
      </c>
      <c r="CP7217" s="54">
        <v>22</v>
      </c>
      <c r="CQ7217" s="55">
        <f t="shared" si="112"/>
        <v>0.68181818181818177</v>
      </c>
      <c r="CR7217" s="52" t="s">
        <v>28938</v>
      </c>
    </row>
    <row r="7218" spans="81:96">
      <c r="CC7218" s="52">
        <v>7217</v>
      </c>
      <c r="CD7218" s="53" t="s">
        <v>38698</v>
      </c>
      <c r="CE7218" s="53" t="s">
        <v>38699</v>
      </c>
      <c r="CF7218" s="54">
        <v>379</v>
      </c>
      <c r="CG7218" s="54">
        <v>0.35</v>
      </c>
      <c r="CH7218" s="54">
        <v>0.49299999999999999</v>
      </c>
      <c r="CI7218" s="54">
        <v>0</v>
      </c>
      <c r="CJ7218" s="54">
        <v>35</v>
      </c>
      <c r="CK7218" s="54">
        <v>9.9</v>
      </c>
      <c r="CL7218" s="54">
        <v>2.5000000000000001E-4</v>
      </c>
      <c r="CM7218" s="54">
        <v>0.109</v>
      </c>
      <c r="CN7218" s="53" t="s">
        <v>38677</v>
      </c>
      <c r="CO7218" s="54">
        <v>16</v>
      </c>
      <c r="CP7218" s="54">
        <v>22</v>
      </c>
      <c r="CQ7218" s="55">
        <f t="shared" si="112"/>
        <v>0.72727272727272729</v>
      </c>
      <c r="CR7218" s="52" t="s">
        <v>28938</v>
      </c>
    </row>
    <row r="7219" spans="81:96">
      <c r="CC7219" s="52">
        <v>7218</v>
      </c>
      <c r="CD7219" s="53" t="s">
        <v>38700</v>
      </c>
      <c r="CE7219" s="53" t="s">
        <v>38701</v>
      </c>
      <c r="CF7219" s="54">
        <v>330</v>
      </c>
      <c r="CG7219" s="54">
        <v>0.315</v>
      </c>
      <c r="CH7219" s="54">
        <v>0.23599999999999999</v>
      </c>
      <c r="CI7219" s="54">
        <v>5.5E-2</v>
      </c>
      <c r="CJ7219" s="54">
        <v>110</v>
      </c>
      <c r="CK7219" s="54">
        <v>8.8000000000000007</v>
      </c>
      <c r="CL7219" s="54">
        <v>2.0000000000000001E-4</v>
      </c>
      <c r="CM7219" s="54">
        <v>0.03</v>
      </c>
      <c r="CN7219" s="53" t="s">
        <v>38677</v>
      </c>
      <c r="CO7219" s="54">
        <v>17</v>
      </c>
      <c r="CP7219" s="54">
        <v>22</v>
      </c>
      <c r="CQ7219" s="55">
        <f t="shared" si="112"/>
        <v>0.77272727272727271</v>
      </c>
      <c r="CR7219" s="52" t="s">
        <v>28953</v>
      </c>
    </row>
    <row r="7220" spans="81:96">
      <c r="CC7220" s="52">
        <v>7219</v>
      </c>
      <c r="CD7220" s="53" t="s">
        <v>38702</v>
      </c>
      <c r="CE7220" s="53" t="s">
        <v>38703</v>
      </c>
      <c r="CF7220" s="54">
        <v>312</v>
      </c>
      <c r="CG7220" s="54">
        <v>0.26400000000000001</v>
      </c>
      <c r="CH7220" s="54">
        <v>0.40799999999999997</v>
      </c>
      <c r="CI7220" s="54">
        <v>0</v>
      </c>
      <c r="CJ7220" s="54">
        <v>38</v>
      </c>
      <c r="CK7220" s="54" t="s">
        <v>28918</v>
      </c>
      <c r="CL7220" s="54">
        <v>2.2000000000000001E-4</v>
      </c>
      <c r="CM7220" s="54">
        <v>7.5999999999999998E-2</v>
      </c>
      <c r="CN7220" s="53" t="s">
        <v>38677</v>
      </c>
      <c r="CO7220" s="54">
        <v>18</v>
      </c>
      <c r="CP7220" s="54">
        <v>22</v>
      </c>
      <c r="CQ7220" s="55">
        <f t="shared" si="112"/>
        <v>0.81818181818181823</v>
      </c>
      <c r="CR7220" s="52" t="s">
        <v>28953</v>
      </c>
    </row>
    <row r="7221" spans="81:96">
      <c r="CC7221" s="52">
        <v>7220</v>
      </c>
      <c r="CD7221" s="53" t="s">
        <v>38704</v>
      </c>
      <c r="CE7221" s="53" t="s">
        <v>38705</v>
      </c>
      <c r="CF7221" s="54">
        <v>133</v>
      </c>
      <c r="CG7221" s="54">
        <v>0.26400000000000001</v>
      </c>
      <c r="CH7221" s="54">
        <v>0.38</v>
      </c>
      <c r="CI7221" s="54">
        <v>3.5999999999999997E-2</v>
      </c>
      <c r="CJ7221" s="54">
        <v>56</v>
      </c>
      <c r="CK7221" s="54">
        <v>4.2</v>
      </c>
      <c r="CL7221" s="54">
        <v>2.5999999999999998E-4</v>
      </c>
      <c r="CM7221" s="54">
        <v>0.06</v>
      </c>
      <c r="CN7221" s="53" t="s">
        <v>38677</v>
      </c>
      <c r="CO7221" s="54">
        <v>18</v>
      </c>
      <c r="CP7221" s="54">
        <v>22</v>
      </c>
      <c r="CQ7221" s="55">
        <f t="shared" si="112"/>
        <v>0.81818181818181823</v>
      </c>
      <c r="CR7221" s="52" t="s">
        <v>28953</v>
      </c>
    </row>
    <row r="7222" spans="81:96">
      <c r="CC7222" s="52">
        <v>7221</v>
      </c>
      <c r="CD7222" s="53" t="s">
        <v>31428</v>
      </c>
      <c r="CE7222" s="53" t="s">
        <v>31429</v>
      </c>
      <c r="CF7222" s="54">
        <v>194</v>
      </c>
      <c r="CG7222" s="54">
        <v>0.254</v>
      </c>
      <c r="CH7222" s="54">
        <v>0.26700000000000002</v>
      </c>
      <c r="CI7222" s="54">
        <v>5.8999999999999997E-2</v>
      </c>
      <c r="CJ7222" s="54">
        <v>17</v>
      </c>
      <c r="CK7222" s="54">
        <v>9.6999999999999993</v>
      </c>
      <c r="CL7222" s="54">
        <v>1.4999999999999999E-4</v>
      </c>
      <c r="CM7222" s="54">
        <v>5.5E-2</v>
      </c>
      <c r="CN7222" s="53" t="s">
        <v>38677</v>
      </c>
      <c r="CO7222" s="54">
        <v>20</v>
      </c>
      <c r="CP7222" s="54">
        <v>22</v>
      </c>
      <c r="CQ7222" s="55">
        <f t="shared" si="112"/>
        <v>0.90909090909090906</v>
      </c>
      <c r="CR7222" s="52" t="s">
        <v>28953</v>
      </c>
    </row>
    <row r="7223" spans="81:96">
      <c r="CC7223" s="52">
        <v>7222</v>
      </c>
      <c r="CD7223" s="53" t="s">
        <v>31825</v>
      </c>
      <c r="CE7223" s="53" t="s">
        <v>31826</v>
      </c>
      <c r="CF7223" s="54">
        <v>308</v>
      </c>
      <c r="CG7223" s="54">
        <v>0.224</v>
      </c>
      <c r="CH7223" s="54">
        <v>0.20799999999999999</v>
      </c>
      <c r="CI7223" s="54">
        <v>1.2999999999999999E-2</v>
      </c>
      <c r="CJ7223" s="54">
        <v>79</v>
      </c>
      <c r="CK7223" s="54">
        <v>10</v>
      </c>
      <c r="CL7223" s="54">
        <v>1.7000000000000001E-4</v>
      </c>
      <c r="CM7223" s="54">
        <v>2.9000000000000001E-2</v>
      </c>
      <c r="CN7223" s="53" t="s">
        <v>38677</v>
      </c>
      <c r="CO7223" s="54">
        <v>21</v>
      </c>
      <c r="CP7223" s="54">
        <v>22</v>
      </c>
      <c r="CQ7223" s="55">
        <f t="shared" si="112"/>
        <v>0.95454545454545459</v>
      </c>
      <c r="CR7223" s="52" t="s">
        <v>28953</v>
      </c>
    </row>
    <row r="7224" spans="81:96">
      <c r="CC7224" s="52">
        <v>7223</v>
      </c>
      <c r="CD7224" s="53" t="s">
        <v>38706</v>
      </c>
      <c r="CE7224" s="53" t="s">
        <v>38707</v>
      </c>
      <c r="CF7224" s="54">
        <v>233</v>
      </c>
      <c r="CG7224" s="54">
        <v>0.22</v>
      </c>
      <c r="CH7224" s="54"/>
      <c r="CI7224" s="54">
        <v>0.108</v>
      </c>
      <c r="CJ7224" s="54">
        <v>37</v>
      </c>
      <c r="CK7224" s="54">
        <v>8.4</v>
      </c>
      <c r="CL7224" s="54">
        <v>1.4999999999999999E-4</v>
      </c>
      <c r="CM7224" s="54"/>
      <c r="CN7224" s="53" t="s">
        <v>38677</v>
      </c>
      <c r="CO7224" s="54">
        <v>22</v>
      </c>
      <c r="CP7224" s="54">
        <v>22</v>
      </c>
      <c r="CQ7224" s="55">
        <f t="shared" si="112"/>
        <v>1</v>
      </c>
      <c r="CR7224" s="52" t="s">
        <v>28953</v>
      </c>
    </row>
    <row r="7225" spans="81:96">
      <c r="CC7225" s="52">
        <v>7224</v>
      </c>
      <c r="CD7225" s="53" t="s">
        <v>31605</v>
      </c>
      <c r="CE7225" s="53" t="s">
        <v>31606</v>
      </c>
      <c r="CF7225" s="54">
        <v>2014</v>
      </c>
      <c r="CG7225" s="54">
        <v>11.885</v>
      </c>
      <c r="CH7225" s="54">
        <v>11.118</v>
      </c>
      <c r="CI7225" s="54">
        <v>6.0540000000000003</v>
      </c>
      <c r="CJ7225" s="54">
        <v>37</v>
      </c>
      <c r="CK7225" s="54">
        <v>2.5</v>
      </c>
      <c r="CL7225" s="54">
        <v>8.5299999999999994E-3</v>
      </c>
      <c r="CM7225" s="54">
        <v>3.3380000000000001</v>
      </c>
      <c r="CN7225" s="53" t="s">
        <v>38708</v>
      </c>
      <c r="CO7225" s="54">
        <v>1</v>
      </c>
      <c r="CP7225" s="54">
        <v>57</v>
      </c>
      <c r="CQ7225" s="55">
        <f t="shared" si="112"/>
        <v>1.7543859649122806E-2</v>
      </c>
      <c r="CR7225" s="52" t="s">
        <v>28907</v>
      </c>
    </row>
    <row r="7226" spans="81:96">
      <c r="CC7226" s="52">
        <v>7225</v>
      </c>
      <c r="CD7226" s="53" t="s">
        <v>29796</v>
      </c>
      <c r="CE7226" s="53" t="s">
        <v>29797</v>
      </c>
      <c r="CF7226" s="54">
        <v>3679</v>
      </c>
      <c r="CG7226" s="54">
        <v>9.6170000000000009</v>
      </c>
      <c r="CH7226" s="54">
        <v>7.0170000000000003</v>
      </c>
      <c r="CI7226" s="54">
        <v>1.123</v>
      </c>
      <c r="CJ7226" s="54">
        <v>81</v>
      </c>
      <c r="CK7226" s="54">
        <v>5</v>
      </c>
      <c r="CL7226" s="54">
        <v>1.294E-2</v>
      </c>
      <c r="CM7226" s="54">
        <v>2.82</v>
      </c>
      <c r="CN7226" s="53" t="s">
        <v>38708</v>
      </c>
      <c r="CO7226" s="54">
        <v>2</v>
      </c>
      <c r="CP7226" s="54">
        <v>57</v>
      </c>
      <c r="CQ7226" s="55">
        <f t="shared" si="112"/>
        <v>3.5087719298245612E-2</v>
      </c>
      <c r="CR7226" s="52" t="s">
        <v>28907</v>
      </c>
    </row>
    <row r="7227" spans="81:96">
      <c r="CC7227" s="52">
        <v>7226</v>
      </c>
      <c r="CD7227" s="53" t="s">
        <v>29806</v>
      </c>
      <c r="CE7227" s="53" t="s">
        <v>29807</v>
      </c>
      <c r="CF7227" s="54">
        <v>64998</v>
      </c>
      <c r="CG7227" s="54">
        <v>4.9809999999999999</v>
      </c>
      <c r="CH7227" s="54">
        <v>8.1359999999999992</v>
      </c>
      <c r="CI7227" s="54">
        <v>1.1739999999999999</v>
      </c>
      <c r="CJ7227" s="54">
        <v>731</v>
      </c>
      <c r="CK7227" s="54">
        <v>6.9</v>
      </c>
      <c r="CL7227" s="54">
        <v>0.19631999999999999</v>
      </c>
      <c r="CM7227" s="54">
        <v>3.5720000000000001</v>
      </c>
      <c r="CN7227" s="53" t="s">
        <v>38708</v>
      </c>
      <c r="CO7227" s="54">
        <v>3</v>
      </c>
      <c r="CP7227" s="54">
        <v>57</v>
      </c>
      <c r="CQ7227" s="55">
        <f t="shared" si="112"/>
        <v>5.2631578947368418E-2</v>
      </c>
      <c r="CR7227" s="52" t="s">
        <v>28907</v>
      </c>
    </row>
    <row r="7228" spans="81:96">
      <c r="CC7228" s="52">
        <v>7227</v>
      </c>
      <c r="CD7228" s="53" t="s">
        <v>29812</v>
      </c>
      <c r="CE7228" s="53" t="s">
        <v>29813</v>
      </c>
      <c r="CF7228" s="54">
        <v>16444</v>
      </c>
      <c r="CG7228" s="54">
        <v>4.62</v>
      </c>
      <c r="CH7228" s="54">
        <v>5.2789999999999999</v>
      </c>
      <c r="CI7228" s="54">
        <v>0.80700000000000005</v>
      </c>
      <c r="CJ7228" s="54">
        <v>548</v>
      </c>
      <c r="CK7228" s="54">
        <v>4.3</v>
      </c>
      <c r="CL7228" s="54">
        <v>8.2400000000000001E-2</v>
      </c>
      <c r="CM7228" s="54">
        <v>2.339</v>
      </c>
      <c r="CN7228" s="53" t="s">
        <v>38708</v>
      </c>
      <c r="CO7228" s="54">
        <v>4</v>
      </c>
      <c r="CP7228" s="54">
        <v>57</v>
      </c>
      <c r="CQ7228" s="55">
        <f t="shared" si="112"/>
        <v>7.0175438596491224E-2</v>
      </c>
      <c r="CR7228" s="52" t="s">
        <v>28907</v>
      </c>
    </row>
    <row r="7229" spans="81:96">
      <c r="CC7229" s="52">
        <v>7228</v>
      </c>
      <c r="CD7229" s="53" t="s">
        <v>37332</v>
      </c>
      <c r="CE7229" s="53" t="s">
        <v>37333</v>
      </c>
      <c r="CF7229" s="54">
        <v>2454</v>
      </c>
      <c r="CG7229" s="54">
        <v>4.4720000000000004</v>
      </c>
      <c r="CH7229" s="54">
        <v>3.734</v>
      </c>
      <c r="CI7229" s="54">
        <v>1.2809999999999999</v>
      </c>
      <c r="CJ7229" s="54">
        <v>32</v>
      </c>
      <c r="CK7229" s="54" t="s">
        <v>28918</v>
      </c>
      <c r="CL7229" s="54">
        <v>7.0400000000000003E-3</v>
      </c>
      <c r="CM7229" s="54">
        <v>2.625</v>
      </c>
      <c r="CN7229" s="53" t="s">
        <v>38708</v>
      </c>
      <c r="CO7229" s="54">
        <v>5</v>
      </c>
      <c r="CP7229" s="54">
        <v>57</v>
      </c>
      <c r="CQ7229" s="55">
        <f t="shared" si="112"/>
        <v>8.771929824561403E-2</v>
      </c>
      <c r="CR7229" s="52" t="s">
        <v>28907</v>
      </c>
    </row>
    <row r="7230" spans="81:96">
      <c r="CC7230" s="52">
        <v>7229</v>
      </c>
      <c r="CD7230" s="53" t="s">
        <v>38709</v>
      </c>
      <c r="CE7230" s="53" t="s">
        <v>38710</v>
      </c>
      <c r="CF7230" s="54">
        <v>369</v>
      </c>
      <c r="CG7230" s="54">
        <v>3.8980000000000001</v>
      </c>
      <c r="CH7230" s="54">
        <v>4</v>
      </c>
      <c r="CI7230" s="54">
        <v>0.185</v>
      </c>
      <c r="CJ7230" s="54">
        <v>27</v>
      </c>
      <c r="CK7230" s="54">
        <v>2.9</v>
      </c>
      <c r="CL7230" s="54">
        <v>3.5799999999999998E-3</v>
      </c>
      <c r="CM7230" s="54">
        <v>2.4780000000000002</v>
      </c>
      <c r="CN7230" s="53" t="s">
        <v>38708</v>
      </c>
      <c r="CO7230" s="54">
        <v>6</v>
      </c>
      <c r="CP7230" s="54">
        <v>57</v>
      </c>
      <c r="CQ7230" s="55">
        <f t="shared" si="112"/>
        <v>0.10526315789473684</v>
      </c>
      <c r="CR7230" s="52" t="s">
        <v>28907</v>
      </c>
    </row>
    <row r="7231" spans="81:96">
      <c r="CC7231" s="52">
        <v>7230</v>
      </c>
      <c r="CD7231" s="53" t="s">
        <v>38711</v>
      </c>
      <c r="CE7231" s="53" t="s">
        <v>38712</v>
      </c>
      <c r="CF7231" s="54">
        <v>1283</v>
      </c>
      <c r="CG7231" s="54">
        <v>3.3719999999999999</v>
      </c>
      <c r="CH7231" s="54">
        <v>4.51</v>
      </c>
      <c r="CI7231" s="54">
        <v>0.61399999999999999</v>
      </c>
      <c r="CJ7231" s="54">
        <v>114</v>
      </c>
      <c r="CK7231" s="54">
        <v>3.2</v>
      </c>
      <c r="CL7231" s="54">
        <v>6.8999999999999999E-3</v>
      </c>
      <c r="CM7231" s="54">
        <v>1.6779999999999999</v>
      </c>
      <c r="CN7231" s="53" t="s">
        <v>38708</v>
      </c>
      <c r="CO7231" s="54">
        <v>7</v>
      </c>
      <c r="CP7231" s="54">
        <v>57</v>
      </c>
      <c r="CQ7231" s="55">
        <f t="shared" si="112"/>
        <v>0.12280701754385964</v>
      </c>
      <c r="CR7231" s="52" t="s">
        <v>28907</v>
      </c>
    </row>
    <row r="7232" spans="81:96">
      <c r="CC7232" s="52">
        <v>7231</v>
      </c>
      <c r="CD7232" s="53" t="s">
        <v>38713</v>
      </c>
      <c r="CE7232" s="53" t="s">
        <v>38714</v>
      </c>
      <c r="CF7232" s="54">
        <v>864</v>
      </c>
      <c r="CG7232" s="54">
        <v>3.2610000000000001</v>
      </c>
      <c r="CH7232" s="54"/>
      <c r="CI7232" s="54">
        <v>0.70899999999999996</v>
      </c>
      <c r="CJ7232" s="54">
        <v>86</v>
      </c>
      <c r="CK7232" s="54">
        <v>3.8</v>
      </c>
      <c r="CL7232" s="54">
        <v>3.8999999999999998E-3</v>
      </c>
      <c r="CM7232" s="54"/>
      <c r="CN7232" s="53" t="s">
        <v>38708</v>
      </c>
      <c r="CO7232" s="54">
        <v>8</v>
      </c>
      <c r="CP7232" s="54">
        <v>57</v>
      </c>
      <c r="CQ7232" s="55">
        <f t="shared" si="112"/>
        <v>0.14035087719298245</v>
      </c>
      <c r="CR7232" s="52" t="s">
        <v>28907</v>
      </c>
    </row>
    <row r="7233" spans="81:96">
      <c r="CC7233" s="52">
        <v>7232</v>
      </c>
      <c r="CD7233" s="53" t="s">
        <v>38715</v>
      </c>
      <c r="CE7233" s="53" t="s">
        <v>38716</v>
      </c>
      <c r="CF7233" s="54">
        <v>466</v>
      </c>
      <c r="CG7233" s="54">
        <v>2.9329999999999998</v>
      </c>
      <c r="CH7233" s="54">
        <v>1.7549999999999999</v>
      </c>
      <c r="CI7233" s="54">
        <v>0</v>
      </c>
      <c r="CJ7233" s="54">
        <v>48</v>
      </c>
      <c r="CK7233" s="54">
        <v>2.1</v>
      </c>
      <c r="CL7233" s="54">
        <v>3.9100000000000003E-3</v>
      </c>
      <c r="CM7233" s="54">
        <v>1.0569999999999999</v>
      </c>
      <c r="CN7233" s="53" t="s">
        <v>38708</v>
      </c>
      <c r="CO7233" s="54">
        <v>9</v>
      </c>
      <c r="CP7233" s="54">
        <v>57</v>
      </c>
      <c r="CQ7233" s="55">
        <f t="shared" si="112"/>
        <v>0.15789473684210525</v>
      </c>
      <c r="CR7233" s="52" t="s">
        <v>28907</v>
      </c>
    </row>
    <row r="7234" spans="81:96">
      <c r="CC7234" s="52">
        <v>7233</v>
      </c>
      <c r="CD7234" s="53" t="s">
        <v>38717</v>
      </c>
      <c r="CE7234" s="53" t="s">
        <v>38718</v>
      </c>
      <c r="CF7234" s="54">
        <v>3072</v>
      </c>
      <c r="CG7234" s="54">
        <v>2.649</v>
      </c>
      <c r="CH7234" s="54">
        <v>2.8530000000000002</v>
      </c>
      <c r="CI7234" s="54">
        <v>0.57699999999999996</v>
      </c>
      <c r="CJ7234" s="54">
        <v>52</v>
      </c>
      <c r="CK7234" s="54">
        <v>7.9</v>
      </c>
      <c r="CL7234" s="54">
        <v>9.9699999999999997E-3</v>
      </c>
      <c r="CM7234" s="54">
        <v>2.202</v>
      </c>
      <c r="CN7234" s="53" t="s">
        <v>38708</v>
      </c>
      <c r="CO7234" s="54">
        <v>10</v>
      </c>
      <c r="CP7234" s="54">
        <v>57</v>
      </c>
      <c r="CQ7234" s="55">
        <f t="shared" ref="CQ7234:CQ7297" si="113">CO7234/CP7234</f>
        <v>0.17543859649122806</v>
      </c>
      <c r="CR7234" s="52" t="s">
        <v>28907</v>
      </c>
    </row>
    <row r="7235" spans="81:96">
      <c r="CC7235" s="52">
        <v>7234</v>
      </c>
      <c r="CD7235" s="53" t="s">
        <v>29844</v>
      </c>
      <c r="CE7235" s="53" t="s">
        <v>29845</v>
      </c>
      <c r="CF7235" s="54">
        <v>21091</v>
      </c>
      <c r="CG7235" s="54">
        <v>2.5760000000000001</v>
      </c>
      <c r="CH7235" s="54">
        <v>3.452</v>
      </c>
      <c r="CI7235" s="54">
        <v>0.39500000000000002</v>
      </c>
      <c r="CJ7235" s="54">
        <v>547</v>
      </c>
      <c r="CK7235" s="54">
        <v>5.6</v>
      </c>
      <c r="CL7235" s="54">
        <v>6.8930000000000005E-2</v>
      </c>
      <c r="CM7235" s="54">
        <v>1.3340000000000001</v>
      </c>
      <c r="CN7235" s="53" t="s">
        <v>38708</v>
      </c>
      <c r="CO7235" s="54">
        <v>11</v>
      </c>
      <c r="CP7235" s="54">
        <v>57</v>
      </c>
      <c r="CQ7235" s="55">
        <f t="shared" si="113"/>
        <v>0.19298245614035087</v>
      </c>
      <c r="CR7235" s="52" t="s">
        <v>28907</v>
      </c>
    </row>
    <row r="7236" spans="81:96">
      <c r="CC7236" s="52">
        <v>7235</v>
      </c>
      <c r="CD7236" s="53" t="s">
        <v>32800</v>
      </c>
      <c r="CE7236" s="53" t="s">
        <v>32801</v>
      </c>
      <c r="CF7236" s="54">
        <v>2630</v>
      </c>
      <c r="CG7236" s="54">
        <v>2.4929999999999999</v>
      </c>
      <c r="CH7236" s="54">
        <v>2.8730000000000002</v>
      </c>
      <c r="CI7236" s="54"/>
      <c r="CJ7236" s="54">
        <v>0</v>
      </c>
      <c r="CK7236" s="54">
        <v>5.4</v>
      </c>
      <c r="CL7236" s="54">
        <v>6.6699999999999997E-3</v>
      </c>
      <c r="CM7236" s="54">
        <v>0.78700000000000003</v>
      </c>
      <c r="CN7236" s="53" t="s">
        <v>38708</v>
      </c>
      <c r="CO7236" s="54">
        <v>12</v>
      </c>
      <c r="CP7236" s="54">
        <v>57</v>
      </c>
      <c r="CQ7236" s="55">
        <f t="shared" si="113"/>
        <v>0.21052631578947367</v>
      </c>
      <c r="CR7236" s="52" t="s">
        <v>28907</v>
      </c>
    </row>
    <row r="7237" spans="81:96">
      <c r="CC7237" s="52">
        <v>7236</v>
      </c>
      <c r="CD7237" s="53" t="s">
        <v>38719</v>
      </c>
      <c r="CE7237" s="53" t="s">
        <v>38720</v>
      </c>
      <c r="CF7237" s="54">
        <v>3499</v>
      </c>
      <c r="CG7237" s="54">
        <v>2.4350000000000001</v>
      </c>
      <c r="CH7237" s="54">
        <v>2.9169999999999998</v>
      </c>
      <c r="CI7237" s="54">
        <v>0.47799999999999998</v>
      </c>
      <c r="CJ7237" s="54">
        <v>159</v>
      </c>
      <c r="CK7237" s="54">
        <v>3.9</v>
      </c>
      <c r="CL7237" s="54">
        <v>1.525E-2</v>
      </c>
      <c r="CM7237" s="54">
        <v>0.96799999999999997</v>
      </c>
      <c r="CN7237" s="53" t="s">
        <v>38708</v>
      </c>
      <c r="CO7237" s="54">
        <v>13</v>
      </c>
      <c r="CP7237" s="54">
        <v>57</v>
      </c>
      <c r="CQ7237" s="55">
        <f t="shared" si="113"/>
        <v>0.22807017543859648</v>
      </c>
      <c r="CR7237" s="52" t="s">
        <v>28907</v>
      </c>
    </row>
    <row r="7238" spans="81:96">
      <c r="CC7238" s="52">
        <v>7237</v>
      </c>
      <c r="CD7238" s="53" t="s">
        <v>38721</v>
      </c>
      <c r="CE7238" s="53" t="s">
        <v>38722</v>
      </c>
      <c r="CF7238" s="54">
        <v>292</v>
      </c>
      <c r="CG7238" s="54">
        <v>2.262</v>
      </c>
      <c r="CH7238" s="54">
        <v>3.456</v>
      </c>
      <c r="CI7238" s="54">
        <v>0.38300000000000001</v>
      </c>
      <c r="CJ7238" s="54">
        <v>47</v>
      </c>
      <c r="CK7238" s="54">
        <v>2.8</v>
      </c>
      <c r="CL7238" s="54">
        <v>1.2700000000000001E-3</v>
      </c>
      <c r="CM7238" s="54">
        <v>1.0089999999999999</v>
      </c>
      <c r="CN7238" s="53" t="s">
        <v>38708</v>
      </c>
      <c r="CO7238" s="54">
        <v>14</v>
      </c>
      <c r="CP7238" s="54">
        <v>57</v>
      </c>
      <c r="CQ7238" s="55">
        <f t="shared" si="113"/>
        <v>0.24561403508771928</v>
      </c>
      <c r="CR7238" s="52" t="s">
        <v>28907</v>
      </c>
    </row>
    <row r="7239" spans="81:96">
      <c r="CC7239" s="52">
        <v>7238</v>
      </c>
      <c r="CD7239" s="53" t="s">
        <v>38723</v>
      </c>
      <c r="CE7239" s="53" t="s">
        <v>38724</v>
      </c>
      <c r="CF7239" s="54">
        <v>1096</v>
      </c>
      <c r="CG7239" s="54">
        <v>2.2010000000000001</v>
      </c>
      <c r="CH7239" s="54">
        <v>2.5</v>
      </c>
      <c r="CI7239" s="54">
        <v>0.41599999999999998</v>
      </c>
      <c r="CJ7239" s="54">
        <v>149</v>
      </c>
      <c r="CK7239" s="54">
        <v>2.4</v>
      </c>
      <c r="CL7239" s="54">
        <v>5.62E-3</v>
      </c>
      <c r="CM7239" s="54">
        <v>0.89900000000000002</v>
      </c>
      <c r="CN7239" s="53" t="s">
        <v>38708</v>
      </c>
      <c r="CO7239" s="54">
        <v>15</v>
      </c>
      <c r="CP7239" s="54">
        <v>57</v>
      </c>
      <c r="CQ7239" s="55">
        <f t="shared" si="113"/>
        <v>0.26315789473684209</v>
      </c>
      <c r="CR7239" s="52" t="s">
        <v>28921</v>
      </c>
    </row>
    <row r="7240" spans="81:96">
      <c r="CC7240" s="52">
        <v>7239</v>
      </c>
      <c r="CD7240" s="53" t="s">
        <v>30454</v>
      </c>
      <c r="CE7240" s="53" t="s">
        <v>30455</v>
      </c>
      <c r="CF7240" s="54">
        <v>17826</v>
      </c>
      <c r="CG7240" s="54">
        <v>2.1160000000000001</v>
      </c>
      <c r="CH7240" s="54">
        <v>2.2389999999999999</v>
      </c>
      <c r="CI7240" s="54">
        <v>0.55800000000000005</v>
      </c>
      <c r="CJ7240" s="54">
        <v>423</v>
      </c>
      <c r="CK7240" s="54" t="s">
        <v>28918</v>
      </c>
      <c r="CL7240" s="54">
        <v>2.5669999999999998E-2</v>
      </c>
      <c r="CM7240" s="54">
        <v>0.77400000000000002</v>
      </c>
      <c r="CN7240" s="53" t="s">
        <v>38708</v>
      </c>
      <c r="CO7240" s="54">
        <v>16</v>
      </c>
      <c r="CP7240" s="54">
        <v>57</v>
      </c>
      <c r="CQ7240" s="55">
        <f t="shared" si="113"/>
        <v>0.2807017543859649</v>
      </c>
      <c r="CR7240" s="52" t="s">
        <v>28921</v>
      </c>
    </row>
    <row r="7241" spans="81:96">
      <c r="CC7241" s="52">
        <v>7240</v>
      </c>
      <c r="CD7241" s="53" t="s">
        <v>34610</v>
      </c>
      <c r="CE7241" s="53" t="s">
        <v>34611</v>
      </c>
      <c r="CF7241" s="54">
        <v>730</v>
      </c>
      <c r="CG7241" s="54">
        <v>2.052</v>
      </c>
      <c r="CH7241" s="54">
        <v>1.655</v>
      </c>
      <c r="CI7241" s="54">
        <v>0.45600000000000002</v>
      </c>
      <c r="CJ7241" s="54">
        <v>90</v>
      </c>
      <c r="CK7241" s="54">
        <v>3</v>
      </c>
      <c r="CL7241" s="54">
        <v>4.0099999999999997E-3</v>
      </c>
      <c r="CM7241" s="54">
        <v>0.60899999999999999</v>
      </c>
      <c r="CN7241" s="53" t="s">
        <v>38708</v>
      </c>
      <c r="CO7241" s="54">
        <v>17</v>
      </c>
      <c r="CP7241" s="54">
        <v>57</v>
      </c>
      <c r="CQ7241" s="55">
        <f t="shared" si="113"/>
        <v>0.2982456140350877</v>
      </c>
      <c r="CR7241" s="52" t="s">
        <v>28921</v>
      </c>
    </row>
    <row r="7242" spans="81:96">
      <c r="CC7242" s="52">
        <v>7241</v>
      </c>
      <c r="CD7242" s="53" t="s">
        <v>38725</v>
      </c>
      <c r="CE7242" s="53" t="s">
        <v>38726</v>
      </c>
      <c r="CF7242" s="54">
        <v>208</v>
      </c>
      <c r="CG7242" s="54">
        <v>2.024</v>
      </c>
      <c r="CH7242" s="54">
        <v>2.012</v>
      </c>
      <c r="CI7242" s="54">
        <v>0.35699999999999998</v>
      </c>
      <c r="CJ7242" s="54">
        <v>28</v>
      </c>
      <c r="CK7242" s="54">
        <v>3.2</v>
      </c>
      <c r="CL7242" s="54">
        <v>8.4999999999999995E-4</v>
      </c>
      <c r="CM7242" s="54">
        <v>0.63600000000000001</v>
      </c>
      <c r="CN7242" s="53" t="s">
        <v>38708</v>
      </c>
      <c r="CO7242" s="54">
        <v>18</v>
      </c>
      <c r="CP7242" s="54">
        <v>57</v>
      </c>
      <c r="CQ7242" s="55">
        <f t="shared" si="113"/>
        <v>0.31578947368421051</v>
      </c>
      <c r="CR7242" s="52" t="s">
        <v>28921</v>
      </c>
    </row>
    <row r="7243" spans="81:96">
      <c r="CC7243" s="52">
        <v>7242</v>
      </c>
      <c r="CD7243" s="53" t="s">
        <v>30460</v>
      </c>
      <c r="CE7243" s="53" t="s">
        <v>30461</v>
      </c>
      <c r="CF7243" s="54">
        <v>3805</v>
      </c>
      <c r="CG7243" s="54">
        <v>1.8460000000000001</v>
      </c>
      <c r="CH7243" s="54">
        <v>2.3439999999999999</v>
      </c>
      <c r="CI7243" s="54">
        <v>0.41099999999999998</v>
      </c>
      <c r="CJ7243" s="54">
        <v>124</v>
      </c>
      <c r="CK7243" s="54" t="s">
        <v>28918</v>
      </c>
      <c r="CL7243" s="54">
        <v>8.0199999999999994E-3</v>
      </c>
      <c r="CM7243" s="54">
        <v>1.1890000000000001</v>
      </c>
      <c r="CN7243" s="53" t="s">
        <v>38708</v>
      </c>
      <c r="CO7243" s="54">
        <v>19</v>
      </c>
      <c r="CP7243" s="54">
        <v>57</v>
      </c>
      <c r="CQ7243" s="55">
        <f t="shared" si="113"/>
        <v>0.33333333333333331</v>
      </c>
      <c r="CR7243" s="52" t="s">
        <v>28921</v>
      </c>
    </row>
    <row r="7244" spans="81:96">
      <c r="CC7244" s="52">
        <v>7243</v>
      </c>
      <c r="CD7244" s="53" t="s">
        <v>38727</v>
      </c>
      <c r="CE7244" s="53" t="s">
        <v>38728</v>
      </c>
      <c r="CF7244" s="54">
        <v>19033</v>
      </c>
      <c r="CG7244" s="54">
        <v>1.825</v>
      </c>
      <c r="CH7244" s="54">
        <v>2.609</v>
      </c>
      <c r="CI7244" s="54">
        <v>0.27500000000000002</v>
      </c>
      <c r="CJ7244" s="54">
        <v>353</v>
      </c>
      <c r="CK7244" s="54" t="s">
        <v>28918</v>
      </c>
      <c r="CL7244" s="54">
        <v>3.5130000000000002E-2</v>
      </c>
      <c r="CM7244" s="54">
        <v>1.5169999999999999</v>
      </c>
      <c r="CN7244" s="53" t="s">
        <v>38708</v>
      </c>
      <c r="CO7244" s="54">
        <v>20</v>
      </c>
      <c r="CP7244" s="54">
        <v>57</v>
      </c>
      <c r="CQ7244" s="55">
        <f t="shared" si="113"/>
        <v>0.35087719298245612</v>
      </c>
      <c r="CR7244" s="52" t="s">
        <v>28921</v>
      </c>
    </row>
    <row r="7245" spans="81:96">
      <c r="CC7245" s="52">
        <v>7244</v>
      </c>
      <c r="CD7245" s="53" t="s">
        <v>38729</v>
      </c>
      <c r="CE7245" s="53" t="s">
        <v>38730</v>
      </c>
      <c r="CF7245" s="54">
        <v>1737</v>
      </c>
      <c r="CG7245" s="54">
        <v>1.7390000000000001</v>
      </c>
      <c r="CH7245" s="54">
        <v>2.137</v>
      </c>
      <c r="CI7245" s="54">
        <v>0.44600000000000001</v>
      </c>
      <c r="CJ7245" s="54">
        <v>65</v>
      </c>
      <c r="CK7245" s="54">
        <v>7.1</v>
      </c>
      <c r="CL7245" s="54">
        <v>4.7699999999999999E-3</v>
      </c>
      <c r="CM7245" s="54">
        <v>0.873</v>
      </c>
      <c r="CN7245" s="53" t="s">
        <v>38708</v>
      </c>
      <c r="CO7245" s="54">
        <v>21</v>
      </c>
      <c r="CP7245" s="54">
        <v>57</v>
      </c>
      <c r="CQ7245" s="55">
        <f t="shared" si="113"/>
        <v>0.36842105263157893</v>
      </c>
      <c r="CR7245" s="52" t="s">
        <v>28921</v>
      </c>
    </row>
    <row r="7246" spans="81:96">
      <c r="CC7246" s="52">
        <v>7245</v>
      </c>
      <c r="CD7246" s="53" t="s">
        <v>29882</v>
      </c>
      <c r="CE7246" s="53" t="s">
        <v>29883</v>
      </c>
      <c r="CF7246" s="54">
        <v>2829</v>
      </c>
      <c r="CG7246" s="54">
        <v>1.7370000000000001</v>
      </c>
      <c r="CH7246" s="54">
        <v>1.8180000000000001</v>
      </c>
      <c r="CI7246" s="54">
        <v>0.21099999999999999</v>
      </c>
      <c r="CJ7246" s="54">
        <v>71</v>
      </c>
      <c r="CK7246" s="54">
        <v>9.1999999999999993</v>
      </c>
      <c r="CL7246" s="54">
        <v>7.3800000000000003E-3</v>
      </c>
      <c r="CM7246" s="54">
        <v>0.88200000000000001</v>
      </c>
      <c r="CN7246" s="53" t="s">
        <v>38708</v>
      </c>
      <c r="CO7246" s="54">
        <v>22</v>
      </c>
      <c r="CP7246" s="54">
        <v>57</v>
      </c>
      <c r="CQ7246" s="55">
        <f t="shared" si="113"/>
        <v>0.38596491228070173</v>
      </c>
      <c r="CR7246" s="52" t="s">
        <v>28921</v>
      </c>
    </row>
    <row r="7247" spans="81:96">
      <c r="CC7247" s="52">
        <v>7246</v>
      </c>
      <c r="CD7247" s="53" t="s">
        <v>33035</v>
      </c>
      <c r="CE7247" s="53" t="s">
        <v>33036</v>
      </c>
      <c r="CF7247" s="54">
        <v>4278</v>
      </c>
      <c r="CG7247" s="54">
        <v>1.726</v>
      </c>
      <c r="CH7247" s="54">
        <v>2.0049999999999999</v>
      </c>
      <c r="CI7247" s="54">
        <v>0.378</v>
      </c>
      <c r="CJ7247" s="54">
        <v>98</v>
      </c>
      <c r="CK7247" s="54">
        <v>9.5</v>
      </c>
      <c r="CL7247" s="54">
        <v>6.1599999999999997E-3</v>
      </c>
      <c r="CM7247" s="54">
        <v>0.59399999999999997</v>
      </c>
      <c r="CN7247" s="53" t="s">
        <v>38708</v>
      </c>
      <c r="CO7247" s="54">
        <v>23</v>
      </c>
      <c r="CP7247" s="54">
        <v>57</v>
      </c>
      <c r="CQ7247" s="55">
        <f t="shared" si="113"/>
        <v>0.40350877192982454</v>
      </c>
      <c r="CR7247" s="52" t="s">
        <v>28921</v>
      </c>
    </row>
    <row r="7248" spans="81:96">
      <c r="CC7248" s="52">
        <v>7247</v>
      </c>
      <c r="CD7248" s="53" t="s">
        <v>29888</v>
      </c>
      <c r="CE7248" s="53" t="s">
        <v>29889</v>
      </c>
      <c r="CF7248" s="54">
        <v>5429</v>
      </c>
      <c r="CG7248" s="54">
        <v>1.722</v>
      </c>
      <c r="CH7248" s="54">
        <v>1.948</v>
      </c>
      <c r="CI7248" s="54">
        <v>0.44400000000000001</v>
      </c>
      <c r="CJ7248" s="54">
        <v>126</v>
      </c>
      <c r="CK7248" s="54" t="s">
        <v>28918</v>
      </c>
      <c r="CL7248" s="54">
        <v>3.9399999999999999E-3</v>
      </c>
      <c r="CM7248" s="54">
        <v>0.47499999999999998</v>
      </c>
      <c r="CN7248" s="53" t="s">
        <v>38708</v>
      </c>
      <c r="CO7248" s="54">
        <v>24</v>
      </c>
      <c r="CP7248" s="54">
        <v>57</v>
      </c>
      <c r="CQ7248" s="55">
        <f t="shared" si="113"/>
        <v>0.42105263157894735</v>
      </c>
      <c r="CR7248" s="52" t="s">
        <v>28921</v>
      </c>
    </row>
    <row r="7249" spans="81:96">
      <c r="CC7249" s="52">
        <v>7248</v>
      </c>
      <c r="CD7249" s="53" t="s">
        <v>30474</v>
      </c>
      <c r="CE7249" s="53" t="s">
        <v>30475</v>
      </c>
      <c r="CF7249" s="54">
        <v>402</v>
      </c>
      <c r="CG7249" s="54">
        <v>1.6579999999999999</v>
      </c>
      <c r="CH7249" s="54">
        <v>2.0449999999999999</v>
      </c>
      <c r="CI7249" s="54">
        <v>0.42099999999999999</v>
      </c>
      <c r="CJ7249" s="54">
        <v>19</v>
      </c>
      <c r="CK7249" s="54">
        <v>6.5</v>
      </c>
      <c r="CL7249" s="54">
        <v>1.0200000000000001E-3</v>
      </c>
      <c r="CM7249" s="54">
        <v>0.73</v>
      </c>
      <c r="CN7249" s="53" t="s">
        <v>38708</v>
      </c>
      <c r="CO7249" s="54">
        <v>25</v>
      </c>
      <c r="CP7249" s="54">
        <v>57</v>
      </c>
      <c r="CQ7249" s="55">
        <f t="shared" si="113"/>
        <v>0.43859649122807015</v>
      </c>
      <c r="CR7249" s="52" t="s">
        <v>28921</v>
      </c>
    </row>
    <row r="7250" spans="81:96">
      <c r="CC7250" s="52">
        <v>7249</v>
      </c>
      <c r="CD7250" s="53" t="s">
        <v>31556</v>
      </c>
      <c r="CE7250" s="53" t="s">
        <v>31557</v>
      </c>
      <c r="CF7250" s="54">
        <v>570</v>
      </c>
      <c r="CG7250" s="54">
        <v>1.647</v>
      </c>
      <c r="CH7250" s="54">
        <v>1.8859999999999999</v>
      </c>
      <c r="CI7250" s="54">
        <v>0.309</v>
      </c>
      <c r="CJ7250" s="54">
        <v>68</v>
      </c>
      <c r="CK7250" s="54">
        <v>3.1</v>
      </c>
      <c r="CL7250" s="54">
        <v>2.3E-3</v>
      </c>
      <c r="CM7250" s="54">
        <v>0.501</v>
      </c>
      <c r="CN7250" s="53" t="s">
        <v>38708</v>
      </c>
      <c r="CO7250" s="54">
        <v>26</v>
      </c>
      <c r="CP7250" s="54">
        <v>57</v>
      </c>
      <c r="CQ7250" s="55">
        <f t="shared" si="113"/>
        <v>0.45614035087719296</v>
      </c>
      <c r="CR7250" s="52" t="s">
        <v>28921</v>
      </c>
    </row>
    <row r="7251" spans="81:96">
      <c r="CC7251" s="52">
        <v>7250</v>
      </c>
      <c r="CD7251" s="53" t="s">
        <v>31689</v>
      </c>
      <c r="CE7251" s="53" t="s">
        <v>31690</v>
      </c>
      <c r="CF7251" s="54">
        <v>788</v>
      </c>
      <c r="CG7251" s="54">
        <v>1.5960000000000001</v>
      </c>
      <c r="CH7251" s="54">
        <v>1.645</v>
      </c>
      <c r="CI7251" s="54">
        <v>0.30199999999999999</v>
      </c>
      <c r="CJ7251" s="54">
        <v>53</v>
      </c>
      <c r="CK7251" s="54">
        <v>6.5</v>
      </c>
      <c r="CL7251" s="54">
        <v>1.15E-3</v>
      </c>
      <c r="CM7251" s="54">
        <v>0.33900000000000002</v>
      </c>
      <c r="CN7251" s="53" t="s">
        <v>38708</v>
      </c>
      <c r="CO7251" s="54">
        <v>27</v>
      </c>
      <c r="CP7251" s="54">
        <v>57</v>
      </c>
      <c r="CQ7251" s="55">
        <f t="shared" si="113"/>
        <v>0.47368421052631576</v>
      </c>
      <c r="CR7251" s="52" t="s">
        <v>28921</v>
      </c>
    </row>
    <row r="7252" spans="81:96">
      <c r="CC7252" s="52">
        <v>7251</v>
      </c>
      <c r="CD7252" s="53" t="s">
        <v>30478</v>
      </c>
      <c r="CE7252" s="53" t="s">
        <v>30479</v>
      </c>
      <c r="CF7252" s="54">
        <v>17163</v>
      </c>
      <c r="CG7252" s="54">
        <v>1.5680000000000001</v>
      </c>
      <c r="CH7252" s="54">
        <v>1.8819999999999999</v>
      </c>
      <c r="CI7252" s="54">
        <v>0.223</v>
      </c>
      <c r="CJ7252" s="54">
        <v>103</v>
      </c>
      <c r="CK7252" s="54" t="s">
        <v>28918</v>
      </c>
      <c r="CL7252" s="54">
        <v>1.728E-2</v>
      </c>
      <c r="CM7252" s="54">
        <v>1.57</v>
      </c>
      <c r="CN7252" s="53" t="s">
        <v>38708</v>
      </c>
      <c r="CO7252" s="54">
        <v>28</v>
      </c>
      <c r="CP7252" s="54">
        <v>57</v>
      </c>
      <c r="CQ7252" s="55">
        <f t="shared" si="113"/>
        <v>0.49122807017543857</v>
      </c>
      <c r="CR7252" s="52" t="s">
        <v>28921</v>
      </c>
    </row>
    <row r="7253" spans="81:96">
      <c r="CC7253" s="52">
        <v>7252</v>
      </c>
      <c r="CD7253" s="53" t="s">
        <v>30480</v>
      </c>
      <c r="CE7253" s="53" t="s">
        <v>30481</v>
      </c>
      <c r="CF7253" s="54">
        <v>2371</v>
      </c>
      <c r="CG7253" s="54">
        <v>1.548</v>
      </c>
      <c r="CH7253" s="54">
        <v>1.7330000000000001</v>
      </c>
      <c r="CI7253" s="54">
        <v>0.432</v>
      </c>
      <c r="CJ7253" s="54">
        <v>81</v>
      </c>
      <c r="CK7253" s="54">
        <v>7.6</v>
      </c>
      <c r="CL7253" s="54">
        <v>4.15E-3</v>
      </c>
      <c r="CM7253" s="54">
        <v>0.502</v>
      </c>
      <c r="CN7253" s="53" t="s">
        <v>38708</v>
      </c>
      <c r="CO7253" s="54">
        <v>29</v>
      </c>
      <c r="CP7253" s="54">
        <v>57</v>
      </c>
      <c r="CQ7253" s="55">
        <f t="shared" si="113"/>
        <v>0.50877192982456143</v>
      </c>
      <c r="CR7253" s="52" t="s">
        <v>28938</v>
      </c>
    </row>
    <row r="7254" spans="81:96">
      <c r="CC7254" s="52">
        <v>7253</v>
      </c>
      <c r="CD7254" s="53" t="s">
        <v>29894</v>
      </c>
      <c r="CE7254" s="53" t="s">
        <v>29895</v>
      </c>
      <c r="CF7254" s="54">
        <v>434</v>
      </c>
      <c r="CG7254" s="54">
        <v>1.4630000000000001</v>
      </c>
      <c r="CH7254" s="54">
        <v>2.1549999999999998</v>
      </c>
      <c r="CI7254" s="54">
        <v>0.42299999999999999</v>
      </c>
      <c r="CJ7254" s="54">
        <v>26</v>
      </c>
      <c r="CK7254" s="54">
        <v>3.8</v>
      </c>
      <c r="CL7254" s="54">
        <v>2.6099999999999999E-3</v>
      </c>
      <c r="CM7254" s="54">
        <v>1.1120000000000001</v>
      </c>
      <c r="CN7254" s="53" t="s">
        <v>38708</v>
      </c>
      <c r="CO7254" s="54">
        <v>30</v>
      </c>
      <c r="CP7254" s="54">
        <v>57</v>
      </c>
      <c r="CQ7254" s="55">
        <f t="shared" si="113"/>
        <v>0.52631578947368418</v>
      </c>
      <c r="CR7254" s="52" t="s">
        <v>28938</v>
      </c>
    </row>
    <row r="7255" spans="81:96">
      <c r="CC7255" s="52">
        <v>7254</v>
      </c>
      <c r="CD7255" s="53" t="s">
        <v>36170</v>
      </c>
      <c r="CE7255" s="53" t="s">
        <v>36171</v>
      </c>
      <c r="CF7255" s="54">
        <v>1368</v>
      </c>
      <c r="CG7255" s="54">
        <v>1.452</v>
      </c>
      <c r="CH7255" s="54">
        <v>1.4650000000000001</v>
      </c>
      <c r="CI7255" s="54">
        <v>0.27300000000000002</v>
      </c>
      <c r="CJ7255" s="54">
        <v>22</v>
      </c>
      <c r="CK7255" s="54">
        <v>9.3000000000000007</v>
      </c>
      <c r="CL7255" s="54">
        <v>1.06E-3</v>
      </c>
      <c r="CM7255" s="54">
        <v>0.52</v>
      </c>
      <c r="CN7255" s="53" t="s">
        <v>38708</v>
      </c>
      <c r="CO7255" s="54">
        <v>31</v>
      </c>
      <c r="CP7255" s="54">
        <v>57</v>
      </c>
      <c r="CQ7255" s="55">
        <f t="shared" si="113"/>
        <v>0.54385964912280704</v>
      </c>
      <c r="CR7255" s="52" t="s">
        <v>28938</v>
      </c>
    </row>
    <row r="7256" spans="81:96">
      <c r="CC7256" s="52">
        <v>7255</v>
      </c>
      <c r="CD7256" s="53" t="s">
        <v>32852</v>
      </c>
      <c r="CE7256" s="53" t="s">
        <v>32853</v>
      </c>
      <c r="CF7256" s="54">
        <v>243</v>
      </c>
      <c r="CG7256" s="54">
        <v>1.44</v>
      </c>
      <c r="CH7256" s="54">
        <v>1.448</v>
      </c>
      <c r="CI7256" s="54">
        <v>0.35099999999999998</v>
      </c>
      <c r="CJ7256" s="54">
        <v>205</v>
      </c>
      <c r="CK7256" s="54">
        <v>1.3</v>
      </c>
      <c r="CL7256" s="54">
        <v>5.9000000000000003E-4</v>
      </c>
      <c r="CM7256" s="54">
        <v>0.318</v>
      </c>
      <c r="CN7256" s="53" t="s">
        <v>38708</v>
      </c>
      <c r="CO7256" s="54">
        <v>32</v>
      </c>
      <c r="CP7256" s="54">
        <v>57</v>
      </c>
      <c r="CQ7256" s="55">
        <f t="shared" si="113"/>
        <v>0.56140350877192979</v>
      </c>
      <c r="CR7256" s="52" t="s">
        <v>28938</v>
      </c>
    </row>
    <row r="7257" spans="81:96">
      <c r="CC7257" s="52">
        <v>7256</v>
      </c>
      <c r="CD7257" s="53" t="s">
        <v>30484</v>
      </c>
      <c r="CE7257" s="53" t="s">
        <v>30485</v>
      </c>
      <c r="CF7257" s="54">
        <v>15774</v>
      </c>
      <c r="CG7257" s="54">
        <v>1.4179999999999999</v>
      </c>
      <c r="CH7257" s="54">
        <v>2.2810000000000001</v>
      </c>
      <c r="CI7257" s="54">
        <v>0.247</v>
      </c>
      <c r="CJ7257" s="54">
        <v>77</v>
      </c>
      <c r="CK7257" s="54" t="s">
        <v>28918</v>
      </c>
      <c r="CL7257" s="54">
        <v>1.823E-2</v>
      </c>
      <c r="CM7257" s="54">
        <v>2.9359999999999999</v>
      </c>
      <c r="CN7257" s="53" t="s">
        <v>38708</v>
      </c>
      <c r="CO7257" s="54">
        <v>33</v>
      </c>
      <c r="CP7257" s="54">
        <v>57</v>
      </c>
      <c r="CQ7257" s="55">
        <f t="shared" si="113"/>
        <v>0.57894736842105265</v>
      </c>
      <c r="CR7257" s="52" t="s">
        <v>28938</v>
      </c>
    </row>
    <row r="7258" spans="81:96">
      <c r="CC7258" s="52">
        <v>7257</v>
      </c>
      <c r="CD7258" s="53" t="s">
        <v>30486</v>
      </c>
      <c r="CE7258" s="53" t="s">
        <v>30487</v>
      </c>
      <c r="CF7258" s="54">
        <v>3120</v>
      </c>
      <c r="CG7258" s="54">
        <v>1.389</v>
      </c>
      <c r="CH7258" s="54">
        <v>1.5529999999999999</v>
      </c>
      <c r="CI7258" s="54">
        <v>0.34699999999999998</v>
      </c>
      <c r="CJ7258" s="54">
        <v>121</v>
      </c>
      <c r="CK7258" s="54">
        <v>9.5</v>
      </c>
      <c r="CL7258" s="54">
        <v>5.3800000000000002E-3</v>
      </c>
      <c r="CM7258" s="54">
        <v>0.629</v>
      </c>
      <c r="CN7258" s="53" t="s">
        <v>38708</v>
      </c>
      <c r="CO7258" s="54">
        <v>34</v>
      </c>
      <c r="CP7258" s="54">
        <v>57</v>
      </c>
      <c r="CQ7258" s="55">
        <f t="shared" si="113"/>
        <v>0.59649122807017541</v>
      </c>
      <c r="CR7258" s="52" t="s">
        <v>28938</v>
      </c>
    </row>
    <row r="7259" spans="81:96">
      <c r="CC7259" s="52">
        <v>7258</v>
      </c>
      <c r="CD7259" s="53" t="s">
        <v>30490</v>
      </c>
      <c r="CE7259" s="53" t="s">
        <v>30491</v>
      </c>
      <c r="CF7259" s="54">
        <v>4042</v>
      </c>
      <c r="CG7259" s="54">
        <v>1.3029999999999999</v>
      </c>
      <c r="CH7259" s="54">
        <v>1.6220000000000001</v>
      </c>
      <c r="CI7259" s="54">
        <v>0.17199999999999999</v>
      </c>
      <c r="CJ7259" s="54">
        <v>122</v>
      </c>
      <c r="CK7259" s="54" t="s">
        <v>28918</v>
      </c>
      <c r="CL7259" s="54">
        <v>4.8300000000000001E-3</v>
      </c>
      <c r="CM7259" s="54">
        <v>0.61099999999999999</v>
      </c>
      <c r="CN7259" s="53" t="s">
        <v>38708</v>
      </c>
      <c r="CO7259" s="54">
        <v>35</v>
      </c>
      <c r="CP7259" s="54">
        <v>57</v>
      </c>
      <c r="CQ7259" s="55">
        <f t="shared" si="113"/>
        <v>0.61403508771929827</v>
      </c>
      <c r="CR7259" s="52" t="s">
        <v>28938</v>
      </c>
    </row>
    <row r="7260" spans="81:96">
      <c r="CC7260" s="52">
        <v>7259</v>
      </c>
      <c r="CD7260" s="53" t="s">
        <v>30496</v>
      </c>
      <c r="CE7260" s="53" t="s">
        <v>30497</v>
      </c>
      <c r="CF7260" s="54">
        <v>2263</v>
      </c>
      <c r="CG7260" s="54">
        <v>1.24</v>
      </c>
      <c r="CH7260" s="54">
        <v>1.4590000000000001</v>
      </c>
      <c r="CI7260" s="54">
        <v>0.22700000000000001</v>
      </c>
      <c r="CJ7260" s="54">
        <v>207</v>
      </c>
      <c r="CK7260" s="54">
        <v>6</v>
      </c>
      <c r="CL7260" s="54">
        <v>3.9100000000000003E-3</v>
      </c>
      <c r="CM7260" s="54">
        <v>0.33100000000000002</v>
      </c>
      <c r="CN7260" s="53" t="s">
        <v>38708</v>
      </c>
      <c r="CO7260" s="54">
        <v>36</v>
      </c>
      <c r="CP7260" s="54">
        <v>57</v>
      </c>
      <c r="CQ7260" s="55">
        <f t="shared" si="113"/>
        <v>0.63157894736842102</v>
      </c>
      <c r="CR7260" s="52" t="s">
        <v>28938</v>
      </c>
    </row>
    <row r="7261" spans="81:96">
      <c r="CC7261" s="52">
        <v>7260</v>
      </c>
      <c r="CD7261" s="53" t="s">
        <v>30498</v>
      </c>
      <c r="CE7261" s="53" t="s">
        <v>30499</v>
      </c>
      <c r="CF7261" s="54">
        <v>311</v>
      </c>
      <c r="CG7261" s="54">
        <v>1.226</v>
      </c>
      <c r="CH7261" s="54">
        <v>1.246</v>
      </c>
      <c r="CI7261" s="54">
        <v>0.2</v>
      </c>
      <c r="CJ7261" s="54">
        <v>15</v>
      </c>
      <c r="CK7261" s="54">
        <v>5.8</v>
      </c>
      <c r="CL7261" s="54">
        <v>8.8999999999999995E-4</v>
      </c>
      <c r="CM7261" s="54">
        <v>0.44400000000000001</v>
      </c>
      <c r="CN7261" s="53" t="s">
        <v>38708</v>
      </c>
      <c r="CO7261" s="54">
        <v>37</v>
      </c>
      <c r="CP7261" s="54">
        <v>57</v>
      </c>
      <c r="CQ7261" s="55">
        <f t="shared" si="113"/>
        <v>0.64912280701754388</v>
      </c>
      <c r="CR7261" s="52" t="s">
        <v>28938</v>
      </c>
    </row>
    <row r="7262" spans="81:96">
      <c r="CC7262" s="52">
        <v>7261</v>
      </c>
      <c r="CD7262" s="53" t="s">
        <v>30284</v>
      </c>
      <c r="CE7262" s="53" t="s">
        <v>30285</v>
      </c>
      <c r="CF7262" s="54">
        <v>1415</v>
      </c>
      <c r="CG7262" s="54">
        <v>1.127</v>
      </c>
      <c r="CH7262" s="54">
        <v>1.5369999999999999</v>
      </c>
      <c r="CI7262" s="54">
        <v>0.1</v>
      </c>
      <c r="CJ7262" s="54">
        <v>40</v>
      </c>
      <c r="CK7262" s="54">
        <v>9.6999999999999993</v>
      </c>
      <c r="CL7262" s="54">
        <v>3.49E-3</v>
      </c>
      <c r="CM7262" s="54">
        <v>0.89400000000000002</v>
      </c>
      <c r="CN7262" s="53" t="s">
        <v>38708</v>
      </c>
      <c r="CO7262" s="54">
        <v>38</v>
      </c>
      <c r="CP7262" s="54">
        <v>57</v>
      </c>
      <c r="CQ7262" s="55">
        <f t="shared" si="113"/>
        <v>0.66666666666666663</v>
      </c>
      <c r="CR7262" s="52" t="s">
        <v>28938</v>
      </c>
    </row>
    <row r="7263" spans="81:96">
      <c r="CC7263" s="52">
        <v>7262</v>
      </c>
      <c r="CD7263" s="53" t="s">
        <v>31214</v>
      </c>
      <c r="CE7263" s="53" t="s">
        <v>31215</v>
      </c>
      <c r="CF7263" s="54">
        <v>402</v>
      </c>
      <c r="CG7263" s="54">
        <v>1.0589999999999999</v>
      </c>
      <c r="CH7263" s="54">
        <v>1.4670000000000001</v>
      </c>
      <c r="CI7263" s="54">
        <v>0.24099999999999999</v>
      </c>
      <c r="CJ7263" s="54">
        <v>29</v>
      </c>
      <c r="CK7263" s="54">
        <v>5.2</v>
      </c>
      <c r="CL7263" s="54">
        <v>1.4300000000000001E-3</v>
      </c>
      <c r="CM7263" s="54">
        <v>0.53900000000000003</v>
      </c>
      <c r="CN7263" s="53" t="s">
        <v>38708</v>
      </c>
      <c r="CO7263" s="54">
        <v>39</v>
      </c>
      <c r="CP7263" s="54">
        <v>57</v>
      </c>
      <c r="CQ7263" s="55">
        <f t="shared" si="113"/>
        <v>0.68421052631578949</v>
      </c>
      <c r="CR7263" s="52" t="s">
        <v>28938</v>
      </c>
    </row>
    <row r="7264" spans="81:96">
      <c r="CC7264" s="52">
        <v>7263</v>
      </c>
      <c r="CD7264" s="53" t="s">
        <v>33986</v>
      </c>
      <c r="CE7264" s="53" t="s">
        <v>33987</v>
      </c>
      <c r="CF7264" s="54">
        <v>286</v>
      </c>
      <c r="CG7264" s="54">
        <v>1.0329999999999999</v>
      </c>
      <c r="CH7264" s="54"/>
      <c r="CI7264" s="54">
        <v>9.0999999999999998E-2</v>
      </c>
      <c r="CJ7264" s="54">
        <v>11</v>
      </c>
      <c r="CK7264" s="54">
        <v>4.3</v>
      </c>
      <c r="CL7264" s="54">
        <v>1.65E-3</v>
      </c>
      <c r="CM7264" s="54"/>
      <c r="CN7264" s="53" t="s">
        <v>38708</v>
      </c>
      <c r="CO7264" s="54">
        <v>40</v>
      </c>
      <c r="CP7264" s="54">
        <v>57</v>
      </c>
      <c r="CQ7264" s="55">
        <f t="shared" si="113"/>
        <v>0.70175438596491224</v>
      </c>
      <c r="CR7264" s="52" t="s">
        <v>28938</v>
      </c>
    </row>
    <row r="7265" spans="81:96">
      <c r="CC7265" s="52">
        <v>7264</v>
      </c>
      <c r="CD7265" s="53" t="s">
        <v>38731</v>
      </c>
      <c r="CE7265" s="53" t="s">
        <v>38732</v>
      </c>
      <c r="CF7265" s="54">
        <v>593</v>
      </c>
      <c r="CG7265" s="54">
        <v>0.95</v>
      </c>
      <c r="CH7265" s="54">
        <v>1.3080000000000001</v>
      </c>
      <c r="CI7265" s="54">
        <v>0.33300000000000002</v>
      </c>
      <c r="CJ7265" s="54">
        <v>57</v>
      </c>
      <c r="CK7265" s="54">
        <v>5.4</v>
      </c>
      <c r="CL7265" s="54">
        <v>1.5200000000000001E-3</v>
      </c>
      <c r="CM7265" s="54">
        <v>0.40300000000000002</v>
      </c>
      <c r="CN7265" s="53" t="s">
        <v>38708</v>
      </c>
      <c r="CO7265" s="54">
        <v>41</v>
      </c>
      <c r="CP7265" s="54">
        <v>57</v>
      </c>
      <c r="CQ7265" s="55">
        <f t="shared" si="113"/>
        <v>0.7192982456140351</v>
      </c>
      <c r="CR7265" s="52" t="s">
        <v>28938</v>
      </c>
    </row>
    <row r="7266" spans="81:96">
      <c r="CC7266" s="52">
        <v>7265</v>
      </c>
      <c r="CD7266" s="53" t="s">
        <v>38733</v>
      </c>
      <c r="CE7266" s="53" t="s">
        <v>38734</v>
      </c>
      <c r="CF7266" s="54">
        <v>1690</v>
      </c>
      <c r="CG7266" s="54">
        <v>0.94499999999999995</v>
      </c>
      <c r="CH7266" s="54">
        <v>1.4330000000000001</v>
      </c>
      <c r="CI7266" s="54">
        <v>0.80900000000000005</v>
      </c>
      <c r="CJ7266" s="54">
        <v>68</v>
      </c>
      <c r="CK7266" s="54">
        <v>6.8</v>
      </c>
      <c r="CL7266" s="54">
        <v>4.81E-3</v>
      </c>
      <c r="CM7266" s="54">
        <v>1.04</v>
      </c>
      <c r="CN7266" s="53" t="s">
        <v>38708</v>
      </c>
      <c r="CO7266" s="54">
        <v>42</v>
      </c>
      <c r="CP7266" s="54">
        <v>57</v>
      </c>
      <c r="CQ7266" s="55">
        <f t="shared" si="113"/>
        <v>0.73684210526315785</v>
      </c>
      <c r="CR7266" s="52" t="s">
        <v>28938</v>
      </c>
    </row>
    <row r="7267" spans="81:96">
      <c r="CC7267" s="52">
        <v>7266</v>
      </c>
      <c r="CD7267" s="53" t="s">
        <v>29910</v>
      </c>
      <c r="CE7267" s="53" t="s">
        <v>29911</v>
      </c>
      <c r="CF7267" s="54">
        <v>287</v>
      </c>
      <c r="CG7267" s="54">
        <v>0.92100000000000004</v>
      </c>
      <c r="CH7267" s="54">
        <v>1.0449999999999999</v>
      </c>
      <c r="CI7267" s="54">
        <v>0.123</v>
      </c>
      <c r="CJ7267" s="54">
        <v>57</v>
      </c>
      <c r="CK7267" s="54">
        <v>4</v>
      </c>
      <c r="CL7267" s="54">
        <v>8.8999999999999995E-4</v>
      </c>
      <c r="CM7267" s="54">
        <v>0.28399999999999997</v>
      </c>
      <c r="CN7267" s="53" t="s">
        <v>38708</v>
      </c>
      <c r="CO7267" s="54">
        <v>43</v>
      </c>
      <c r="CP7267" s="54">
        <v>57</v>
      </c>
      <c r="CQ7267" s="55">
        <f t="shared" si="113"/>
        <v>0.75438596491228072</v>
      </c>
      <c r="CR7267" s="52" t="s">
        <v>28953</v>
      </c>
    </row>
    <row r="7268" spans="81:96">
      <c r="CC7268" s="52">
        <v>7267</v>
      </c>
      <c r="CD7268" s="53" t="s">
        <v>30518</v>
      </c>
      <c r="CE7268" s="53" t="s">
        <v>30519</v>
      </c>
      <c r="CF7268" s="54">
        <v>718</v>
      </c>
      <c r="CG7268" s="54">
        <v>0.91</v>
      </c>
      <c r="CH7268" s="54">
        <v>1.448</v>
      </c>
      <c r="CI7268" s="54">
        <v>0.13300000000000001</v>
      </c>
      <c r="CJ7268" s="54">
        <v>30</v>
      </c>
      <c r="CK7268" s="54">
        <v>9.1</v>
      </c>
      <c r="CL7268" s="54">
        <v>1.83E-3</v>
      </c>
      <c r="CM7268" s="54">
        <v>0.70699999999999996</v>
      </c>
      <c r="CN7268" s="53" t="s">
        <v>38708</v>
      </c>
      <c r="CO7268" s="54">
        <v>44</v>
      </c>
      <c r="CP7268" s="54">
        <v>57</v>
      </c>
      <c r="CQ7268" s="55">
        <f t="shared" si="113"/>
        <v>0.77192982456140347</v>
      </c>
      <c r="CR7268" s="52" t="s">
        <v>28953</v>
      </c>
    </row>
    <row r="7269" spans="81:96">
      <c r="CC7269" s="52">
        <v>7268</v>
      </c>
      <c r="CD7269" s="53" t="s">
        <v>38735</v>
      </c>
      <c r="CE7269" s="53" t="s">
        <v>38736</v>
      </c>
      <c r="CF7269" s="54">
        <v>636</v>
      </c>
      <c r="CG7269" s="54">
        <v>0.84</v>
      </c>
      <c r="CH7269" s="54">
        <v>1.1279999999999999</v>
      </c>
      <c r="CI7269" s="54">
        <v>0.23300000000000001</v>
      </c>
      <c r="CJ7269" s="54">
        <v>73</v>
      </c>
      <c r="CK7269" s="54">
        <v>5.6</v>
      </c>
      <c r="CL7269" s="54">
        <v>2.2699999999999999E-3</v>
      </c>
      <c r="CM7269" s="54">
        <v>0.48199999999999998</v>
      </c>
      <c r="CN7269" s="53" t="s">
        <v>38708</v>
      </c>
      <c r="CO7269" s="54">
        <v>45</v>
      </c>
      <c r="CP7269" s="54">
        <v>57</v>
      </c>
      <c r="CQ7269" s="55">
        <f t="shared" si="113"/>
        <v>0.78947368421052633</v>
      </c>
      <c r="CR7269" s="52" t="s">
        <v>28953</v>
      </c>
    </row>
    <row r="7270" spans="81:96">
      <c r="CC7270" s="52">
        <v>7269</v>
      </c>
      <c r="CD7270" s="53" t="s">
        <v>38737</v>
      </c>
      <c r="CE7270" s="53" t="s">
        <v>38738</v>
      </c>
      <c r="CF7270" s="54">
        <v>402</v>
      </c>
      <c r="CG7270" s="54">
        <v>0.81299999999999994</v>
      </c>
      <c r="CH7270" s="54">
        <v>0.80700000000000005</v>
      </c>
      <c r="CI7270" s="54">
        <v>0.73899999999999999</v>
      </c>
      <c r="CJ7270" s="54">
        <v>69</v>
      </c>
      <c r="CK7270" s="54">
        <v>3.7</v>
      </c>
      <c r="CL7270" s="54">
        <v>2.32E-3</v>
      </c>
      <c r="CM7270" s="54">
        <v>0.42199999999999999</v>
      </c>
      <c r="CN7270" s="53" t="s">
        <v>38708</v>
      </c>
      <c r="CO7270" s="54">
        <v>46</v>
      </c>
      <c r="CP7270" s="54">
        <v>57</v>
      </c>
      <c r="CQ7270" s="55">
        <f t="shared" si="113"/>
        <v>0.80701754385964908</v>
      </c>
      <c r="CR7270" s="52" t="s">
        <v>28953</v>
      </c>
    </row>
    <row r="7271" spans="81:96">
      <c r="CC7271" s="52">
        <v>7270</v>
      </c>
      <c r="CD7271" s="53" t="s">
        <v>38739</v>
      </c>
      <c r="CE7271" s="53" t="s">
        <v>38740</v>
      </c>
      <c r="CF7271" s="54">
        <v>205</v>
      </c>
      <c r="CG7271" s="54">
        <v>0.80500000000000005</v>
      </c>
      <c r="CH7271" s="54">
        <v>0.70299999999999996</v>
      </c>
      <c r="CI7271" s="54">
        <v>8.2000000000000003E-2</v>
      </c>
      <c r="CJ7271" s="54">
        <v>73</v>
      </c>
      <c r="CK7271" s="54">
        <v>2.9</v>
      </c>
      <c r="CL7271" s="54">
        <v>5.5000000000000003E-4</v>
      </c>
      <c r="CM7271" s="54">
        <v>0.151</v>
      </c>
      <c r="CN7271" s="53" t="s">
        <v>38708</v>
      </c>
      <c r="CO7271" s="54">
        <v>47</v>
      </c>
      <c r="CP7271" s="54">
        <v>57</v>
      </c>
      <c r="CQ7271" s="55">
        <f t="shared" si="113"/>
        <v>0.82456140350877194</v>
      </c>
      <c r="CR7271" s="52" t="s">
        <v>28953</v>
      </c>
    </row>
    <row r="7272" spans="81:96">
      <c r="CC7272" s="52">
        <v>7271</v>
      </c>
      <c r="CD7272" s="53" t="s">
        <v>38741</v>
      </c>
      <c r="CE7272" s="53" t="s">
        <v>38742</v>
      </c>
      <c r="CF7272" s="54">
        <v>609</v>
      </c>
      <c r="CG7272" s="54">
        <v>0.78300000000000003</v>
      </c>
      <c r="CH7272" s="54"/>
      <c r="CI7272" s="54">
        <v>0.25</v>
      </c>
      <c r="CJ7272" s="54">
        <v>60</v>
      </c>
      <c r="CK7272" s="54">
        <v>6.7</v>
      </c>
      <c r="CL7272" s="54">
        <v>1.6100000000000001E-3</v>
      </c>
      <c r="CM7272" s="54"/>
      <c r="CN7272" s="53" t="s">
        <v>38708</v>
      </c>
      <c r="CO7272" s="54">
        <v>48</v>
      </c>
      <c r="CP7272" s="54">
        <v>57</v>
      </c>
      <c r="CQ7272" s="55">
        <f t="shared" si="113"/>
        <v>0.84210526315789469</v>
      </c>
      <c r="CR7272" s="52" t="s">
        <v>28953</v>
      </c>
    </row>
    <row r="7273" spans="81:96">
      <c r="CC7273" s="52">
        <v>7272</v>
      </c>
      <c r="CD7273" s="53" t="s">
        <v>24685</v>
      </c>
      <c r="CE7273" s="53" t="s">
        <v>24683</v>
      </c>
      <c r="CF7273" s="54">
        <v>498</v>
      </c>
      <c r="CG7273" s="54">
        <v>0.76600000000000001</v>
      </c>
      <c r="CH7273" s="54">
        <v>0.75600000000000001</v>
      </c>
      <c r="CI7273" s="54">
        <v>3.7999999999999999E-2</v>
      </c>
      <c r="CJ7273" s="54">
        <v>208</v>
      </c>
      <c r="CK7273" s="54">
        <v>2.2000000000000002</v>
      </c>
      <c r="CL7273" s="54">
        <v>2.2399999999999998E-3</v>
      </c>
      <c r="CM7273" s="54">
        <v>0.23899999999999999</v>
      </c>
      <c r="CN7273" s="53" t="s">
        <v>38708</v>
      </c>
      <c r="CO7273" s="54">
        <v>49</v>
      </c>
      <c r="CP7273" s="54">
        <v>57</v>
      </c>
      <c r="CQ7273" s="55">
        <f t="shared" si="113"/>
        <v>0.85964912280701755</v>
      </c>
      <c r="CR7273" s="52" t="s">
        <v>28953</v>
      </c>
    </row>
    <row r="7274" spans="81:96">
      <c r="CC7274" s="52">
        <v>7273</v>
      </c>
      <c r="CD7274" s="53" t="s">
        <v>38743</v>
      </c>
      <c r="CE7274" s="53" t="s">
        <v>38744</v>
      </c>
      <c r="CF7274" s="54">
        <v>372</v>
      </c>
      <c r="CG7274" s="54">
        <v>0.74099999999999999</v>
      </c>
      <c r="CH7274" s="54">
        <v>1.4750000000000001</v>
      </c>
      <c r="CI7274" s="54">
        <v>0.11799999999999999</v>
      </c>
      <c r="CJ7274" s="54">
        <v>17</v>
      </c>
      <c r="CK7274" s="54">
        <v>4.7</v>
      </c>
      <c r="CL7274" s="54">
        <v>3.48E-3</v>
      </c>
      <c r="CM7274" s="54">
        <v>1.24</v>
      </c>
      <c r="CN7274" s="53" t="s">
        <v>38708</v>
      </c>
      <c r="CO7274" s="54">
        <v>50</v>
      </c>
      <c r="CP7274" s="54">
        <v>57</v>
      </c>
      <c r="CQ7274" s="55">
        <f t="shared" si="113"/>
        <v>0.8771929824561403</v>
      </c>
      <c r="CR7274" s="52" t="s">
        <v>28953</v>
      </c>
    </row>
    <row r="7275" spans="81:96">
      <c r="CC7275" s="52">
        <v>7274</v>
      </c>
      <c r="CD7275" s="53" t="s">
        <v>38745</v>
      </c>
      <c r="CE7275" s="53" t="s">
        <v>38746</v>
      </c>
      <c r="CF7275" s="54">
        <v>485</v>
      </c>
      <c r="CG7275" s="54">
        <v>0.70399999999999996</v>
      </c>
      <c r="CH7275" s="54">
        <v>0.92300000000000004</v>
      </c>
      <c r="CI7275" s="54">
        <v>0</v>
      </c>
      <c r="CJ7275" s="54">
        <v>26</v>
      </c>
      <c r="CK7275" s="54" t="s">
        <v>28918</v>
      </c>
      <c r="CL7275" s="54">
        <v>4.0999999999999999E-4</v>
      </c>
      <c r="CM7275" s="54">
        <v>0.22</v>
      </c>
      <c r="CN7275" s="53" t="s">
        <v>38708</v>
      </c>
      <c r="CO7275" s="54">
        <v>51</v>
      </c>
      <c r="CP7275" s="54">
        <v>57</v>
      </c>
      <c r="CQ7275" s="55">
        <f t="shared" si="113"/>
        <v>0.89473684210526316</v>
      </c>
      <c r="CR7275" s="52" t="s">
        <v>28953</v>
      </c>
    </row>
    <row r="7276" spans="81:96">
      <c r="CC7276" s="52">
        <v>7275</v>
      </c>
      <c r="CD7276" s="53" t="s">
        <v>38747</v>
      </c>
      <c r="CE7276" s="53" t="s">
        <v>38748</v>
      </c>
      <c r="CF7276" s="54">
        <v>144</v>
      </c>
      <c r="CG7276" s="54">
        <v>0.66200000000000003</v>
      </c>
      <c r="CH7276" s="54">
        <v>0.79</v>
      </c>
      <c r="CI7276" s="54">
        <v>0.1</v>
      </c>
      <c r="CJ7276" s="54">
        <v>40</v>
      </c>
      <c r="CK7276" s="54">
        <v>4.0999999999999996</v>
      </c>
      <c r="CL7276" s="54">
        <v>5.2999999999999998E-4</v>
      </c>
      <c r="CM7276" s="54">
        <v>0.189</v>
      </c>
      <c r="CN7276" s="53" t="s">
        <v>38708</v>
      </c>
      <c r="CO7276" s="54">
        <v>52</v>
      </c>
      <c r="CP7276" s="54">
        <v>57</v>
      </c>
      <c r="CQ7276" s="55">
        <f t="shared" si="113"/>
        <v>0.91228070175438591</v>
      </c>
      <c r="CR7276" s="52" t="s">
        <v>28953</v>
      </c>
    </row>
    <row r="7277" spans="81:96">
      <c r="CC7277" s="52">
        <v>7276</v>
      </c>
      <c r="CD7277" s="53" t="s">
        <v>38749</v>
      </c>
      <c r="CE7277" s="53" t="s">
        <v>38750</v>
      </c>
      <c r="CF7277" s="54">
        <v>145</v>
      </c>
      <c r="CG7277" s="54">
        <v>0.61799999999999999</v>
      </c>
      <c r="CH7277" s="54">
        <v>0.68400000000000005</v>
      </c>
      <c r="CI7277" s="54">
        <v>9.7000000000000003E-2</v>
      </c>
      <c r="CJ7277" s="54">
        <v>31</v>
      </c>
      <c r="CK7277" s="54">
        <v>3.7</v>
      </c>
      <c r="CL7277" s="54">
        <v>1.2999999999999999E-3</v>
      </c>
      <c r="CM7277" s="54">
        <v>0.39800000000000002</v>
      </c>
      <c r="CN7277" s="53" t="s">
        <v>38708</v>
      </c>
      <c r="CO7277" s="54">
        <v>53</v>
      </c>
      <c r="CP7277" s="54">
        <v>57</v>
      </c>
      <c r="CQ7277" s="55">
        <f t="shared" si="113"/>
        <v>0.92982456140350878</v>
      </c>
      <c r="CR7277" s="52" t="s">
        <v>28953</v>
      </c>
    </row>
    <row r="7278" spans="81:96">
      <c r="CC7278" s="52">
        <v>7277</v>
      </c>
      <c r="CD7278" s="53" t="s">
        <v>38751</v>
      </c>
      <c r="CE7278" s="53" t="s">
        <v>38752</v>
      </c>
      <c r="CF7278" s="54">
        <v>627</v>
      </c>
      <c r="CG7278" s="54">
        <v>0.59599999999999997</v>
      </c>
      <c r="CH7278" s="54"/>
      <c r="CI7278" s="54">
        <v>0.03</v>
      </c>
      <c r="CJ7278" s="54">
        <v>66</v>
      </c>
      <c r="CK7278" s="54">
        <v>3.6</v>
      </c>
      <c r="CL7278" s="54">
        <v>3.2599999999999999E-3</v>
      </c>
      <c r="CM7278" s="54"/>
      <c r="CN7278" s="53" t="s">
        <v>38708</v>
      </c>
      <c r="CO7278" s="54">
        <v>54</v>
      </c>
      <c r="CP7278" s="54">
        <v>57</v>
      </c>
      <c r="CQ7278" s="55">
        <f t="shared" si="113"/>
        <v>0.94736842105263153</v>
      </c>
      <c r="CR7278" s="52" t="s">
        <v>28953</v>
      </c>
    </row>
    <row r="7279" spans="81:96">
      <c r="CC7279" s="52">
        <v>7278</v>
      </c>
      <c r="CD7279" s="53" t="s">
        <v>38753</v>
      </c>
      <c r="CE7279" s="53" t="s">
        <v>38754</v>
      </c>
      <c r="CF7279" s="54">
        <v>172</v>
      </c>
      <c r="CG7279" s="54">
        <v>0.503</v>
      </c>
      <c r="CH7279" s="54">
        <v>0.49</v>
      </c>
      <c r="CI7279" s="54">
        <v>0.53800000000000003</v>
      </c>
      <c r="CJ7279" s="54">
        <v>132</v>
      </c>
      <c r="CK7279" s="54">
        <v>1.3</v>
      </c>
      <c r="CL7279" s="54">
        <v>1.2999999999999999E-4</v>
      </c>
      <c r="CM7279" s="54">
        <v>4.1000000000000002E-2</v>
      </c>
      <c r="CN7279" s="53" t="s">
        <v>38708</v>
      </c>
      <c r="CO7279" s="54">
        <v>55</v>
      </c>
      <c r="CP7279" s="54">
        <v>57</v>
      </c>
      <c r="CQ7279" s="55">
        <f t="shared" si="113"/>
        <v>0.96491228070175439</v>
      </c>
      <c r="CR7279" s="52" t="s">
        <v>28953</v>
      </c>
    </row>
    <row r="7280" spans="81:96">
      <c r="CC7280" s="52">
        <v>7279</v>
      </c>
      <c r="CD7280" s="53" t="s">
        <v>25273</v>
      </c>
      <c r="CE7280" s="53" t="s">
        <v>25271</v>
      </c>
      <c r="CF7280" s="54">
        <v>202</v>
      </c>
      <c r="CG7280" s="54">
        <v>0.495</v>
      </c>
      <c r="CH7280" s="54">
        <v>0.72099999999999997</v>
      </c>
      <c r="CI7280" s="54">
        <v>7.6999999999999999E-2</v>
      </c>
      <c r="CJ7280" s="54">
        <v>52</v>
      </c>
      <c r="CK7280" s="54">
        <v>4.3</v>
      </c>
      <c r="CL7280" s="54">
        <v>4.0000000000000002E-4</v>
      </c>
      <c r="CM7280" s="54">
        <v>0.121</v>
      </c>
      <c r="CN7280" s="53" t="s">
        <v>38708</v>
      </c>
      <c r="CO7280" s="54">
        <v>56</v>
      </c>
      <c r="CP7280" s="54">
        <v>57</v>
      </c>
      <c r="CQ7280" s="55">
        <f t="shared" si="113"/>
        <v>0.98245614035087714</v>
      </c>
      <c r="CR7280" s="52" t="s">
        <v>28953</v>
      </c>
    </row>
    <row r="7281" spans="81:96">
      <c r="CC7281" s="52">
        <v>7280</v>
      </c>
      <c r="CD7281" s="53" t="s">
        <v>30546</v>
      </c>
      <c r="CE7281" s="53" t="s">
        <v>30547</v>
      </c>
      <c r="CF7281" s="54">
        <v>273</v>
      </c>
      <c r="CG7281" s="54">
        <v>0.377</v>
      </c>
      <c r="CH7281" s="54">
        <v>0.49199999999999999</v>
      </c>
      <c r="CI7281" s="54">
        <v>0.13500000000000001</v>
      </c>
      <c r="CJ7281" s="54">
        <v>37</v>
      </c>
      <c r="CK7281" s="54">
        <v>8.1999999999999993</v>
      </c>
      <c r="CL7281" s="54">
        <v>4.8000000000000001E-4</v>
      </c>
      <c r="CM7281" s="54">
        <v>0.155</v>
      </c>
      <c r="CN7281" s="53" t="s">
        <v>38708</v>
      </c>
      <c r="CO7281" s="54">
        <v>57</v>
      </c>
      <c r="CP7281" s="54">
        <v>57</v>
      </c>
      <c r="CQ7281" s="55">
        <f t="shared" si="113"/>
        <v>1</v>
      </c>
      <c r="CR7281" s="52" t="s">
        <v>28953</v>
      </c>
    </row>
    <row r="7282" spans="81:96">
      <c r="CC7282" s="52">
        <v>7281</v>
      </c>
      <c r="CD7282" s="53" t="s">
        <v>38755</v>
      </c>
      <c r="CE7282" s="53" t="s">
        <v>38756</v>
      </c>
      <c r="CF7282" s="54">
        <v>1308</v>
      </c>
      <c r="CG7282" s="54">
        <v>7.3639999999999999</v>
      </c>
      <c r="CH7282" s="54"/>
      <c r="CI7282" s="54">
        <v>0.28599999999999998</v>
      </c>
      <c r="CJ7282" s="54">
        <v>7</v>
      </c>
      <c r="CK7282" s="54" t="s">
        <v>28918</v>
      </c>
      <c r="CL7282" s="54">
        <v>3.5699999999999998E-3</v>
      </c>
      <c r="CM7282" s="54"/>
      <c r="CN7282" s="53" t="s">
        <v>38757</v>
      </c>
      <c r="CO7282" s="54">
        <v>1</v>
      </c>
      <c r="CP7282" s="54">
        <v>312</v>
      </c>
      <c r="CQ7282" s="55">
        <f t="shared" si="113"/>
        <v>3.205128205128205E-3</v>
      </c>
      <c r="CR7282" s="52" t="s">
        <v>28907</v>
      </c>
    </row>
    <row r="7283" spans="81:96">
      <c r="CC7283" s="52">
        <v>7282</v>
      </c>
      <c r="CD7283" s="53" t="s">
        <v>38758</v>
      </c>
      <c r="CE7283" s="53" t="s">
        <v>38759</v>
      </c>
      <c r="CF7283" s="54">
        <v>9570</v>
      </c>
      <c r="CG7283" s="54">
        <v>3.2360000000000002</v>
      </c>
      <c r="CH7283" s="54">
        <v>3.6539999999999999</v>
      </c>
      <c r="CI7283" s="54">
        <v>1.1519999999999999</v>
      </c>
      <c r="CJ7283" s="54">
        <v>46</v>
      </c>
      <c r="CK7283" s="54" t="s">
        <v>28918</v>
      </c>
      <c r="CL7283" s="54">
        <v>3.8429999999999999E-2</v>
      </c>
      <c r="CM7283" s="54">
        <v>6.4889999999999999</v>
      </c>
      <c r="CN7283" s="53" t="s">
        <v>38757</v>
      </c>
      <c r="CO7283" s="54">
        <v>2</v>
      </c>
      <c r="CP7283" s="54">
        <v>312</v>
      </c>
      <c r="CQ7283" s="55">
        <f t="shared" si="113"/>
        <v>6.41025641025641E-3</v>
      </c>
      <c r="CR7283" s="52" t="s">
        <v>28907</v>
      </c>
    </row>
    <row r="7284" spans="81:96">
      <c r="CC7284" s="52">
        <v>7283</v>
      </c>
      <c r="CD7284" s="53" t="s">
        <v>38760</v>
      </c>
      <c r="CE7284" s="53" t="s">
        <v>38761</v>
      </c>
      <c r="CF7284" s="54">
        <v>7280</v>
      </c>
      <c r="CG7284" s="54">
        <v>3.13</v>
      </c>
      <c r="CH7284" s="54">
        <v>3.4620000000000002</v>
      </c>
      <c r="CI7284" s="54">
        <v>0.69599999999999995</v>
      </c>
      <c r="CJ7284" s="54">
        <v>46</v>
      </c>
      <c r="CK7284" s="54" t="s">
        <v>28918</v>
      </c>
      <c r="CL7284" s="54">
        <v>1.558E-2</v>
      </c>
      <c r="CM7284" s="54">
        <v>4.4000000000000004</v>
      </c>
      <c r="CN7284" s="53" t="s">
        <v>38757</v>
      </c>
      <c r="CO7284" s="54">
        <v>3</v>
      </c>
      <c r="CP7284" s="54">
        <v>312</v>
      </c>
      <c r="CQ7284" s="55">
        <f t="shared" si="113"/>
        <v>9.6153846153846159E-3</v>
      </c>
      <c r="CR7284" s="52" t="s">
        <v>28907</v>
      </c>
    </row>
    <row r="7285" spans="81:96">
      <c r="CC7285" s="52">
        <v>7284</v>
      </c>
      <c r="CD7285" s="53" t="s">
        <v>38762</v>
      </c>
      <c r="CE7285" s="53" t="s">
        <v>38763</v>
      </c>
      <c r="CF7285" s="54">
        <v>832</v>
      </c>
      <c r="CG7285" s="54">
        <v>2.8820000000000001</v>
      </c>
      <c r="CH7285" s="54">
        <v>2.5</v>
      </c>
      <c r="CI7285" s="54">
        <v>0.25</v>
      </c>
      <c r="CJ7285" s="54">
        <v>8</v>
      </c>
      <c r="CK7285" s="54" t="s">
        <v>28918</v>
      </c>
      <c r="CL7285" s="54">
        <v>3.3700000000000002E-3</v>
      </c>
      <c r="CM7285" s="54">
        <v>5.5919999999999996</v>
      </c>
      <c r="CN7285" s="53" t="s">
        <v>38757</v>
      </c>
      <c r="CO7285" s="54">
        <v>4</v>
      </c>
      <c r="CP7285" s="54">
        <v>312</v>
      </c>
      <c r="CQ7285" s="55">
        <f t="shared" si="113"/>
        <v>1.282051282051282E-2</v>
      </c>
      <c r="CR7285" s="52" t="s">
        <v>28907</v>
      </c>
    </row>
    <row r="7286" spans="81:96">
      <c r="CC7286" s="52">
        <v>7285</v>
      </c>
      <c r="CD7286" s="53" t="s">
        <v>38764</v>
      </c>
      <c r="CE7286" s="53" t="s">
        <v>38765</v>
      </c>
      <c r="CF7286" s="54">
        <v>2591</v>
      </c>
      <c r="CG7286" s="54">
        <v>2.556</v>
      </c>
      <c r="CH7286" s="54">
        <v>3.6040000000000001</v>
      </c>
      <c r="CI7286" s="54">
        <v>0.84599999999999997</v>
      </c>
      <c r="CJ7286" s="54">
        <v>26</v>
      </c>
      <c r="CK7286" s="54" t="s">
        <v>28918</v>
      </c>
      <c r="CL7286" s="54">
        <v>1.763E-2</v>
      </c>
      <c r="CM7286" s="54">
        <v>6.7709999999999999</v>
      </c>
      <c r="CN7286" s="53" t="s">
        <v>38757</v>
      </c>
      <c r="CO7286" s="54">
        <v>5</v>
      </c>
      <c r="CP7286" s="54">
        <v>312</v>
      </c>
      <c r="CQ7286" s="55">
        <f t="shared" si="113"/>
        <v>1.6025641025641024E-2</v>
      </c>
      <c r="CR7286" s="52" t="s">
        <v>28907</v>
      </c>
    </row>
    <row r="7287" spans="81:96">
      <c r="CC7287" s="52">
        <v>7286</v>
      </c>
      <c r="CD7287" s="53" t="s">
        <v>38766</v>
      </c>
      <c r="CE7287" s="53" t="s">
        <v>38767</v>
      </c>
      <c r="CF7287" s="54">
        <v>2679</v>
      </c>
      <c r="CG7287" s="54">
        <v>2.5030000000000001</v>
      </c>
      <c r="CH7287" s="54">
        <v>2.1259999999999999</v>
      </c>
      <c r="CI7287" s="54">
        <v>0.63700000000000001</v>
      </c>
      <c r="CJ7287" s="54">
        <v>240</v>
      </c>
      <c r="CK7287" s="54">
        <v>2.6</v>
      </c>
      <c r="CL7287" s="54">
        <v>4.2599999999999999E-3</v>
      </c>
      <c r="CM7287" s="54">
        <v>0.26800000000000002</v>
      </c>
      <c r="CN7287" s="53" t="s">
        <v>38757</v>
      </c>
      <c r="CO7287" s="54">
        <v>6</v>
      </c>
      <c r="CP7287" s="54">
        <v>312</v>
      </c>
      <c r="CQ7287" s="55">
        <f t="shared" si="113"/>
        <v>1.9230769230769232E-2</v>
      </c>
      <c r="CR7287" s="52" t="s">
        <v>28907</v>
      </c>
    </row>
    <row r="7288" spans="81:96">
      <c r="CC7288" s="52">
        <v>7287</v>
      </c>
      <c r="CD7288" s="53" t="s">
        <v>38768</v>
      </c>
      <c r="CE7288" s="53" t="s">
        <v>38769</v>
      </c>
      <c r="CF7288" s="54">
        <v>3388</v>
      </c>
      <c r="CG7288" s="54">
        <v>2.4689999999999999</v>
      </c>
      <c r="CH7288" s="54">
        <v>3.5489999999999999</v>
      </c>
      <c r="CI7288" s="54">
        <v>0.86699999999999999</v>
      </c>
      <c r="CJ7288" s="54">
        <v>15</v>
      </c>
      <c r="CK7288" s="54" t="s">
        <v>28918</v>
      </c>
      <c r="CL7288" s="54">
        <v>6.7600000000000004E-3</v>
      </c>
      <c r="CM7288" s="54">
        <v>5.9960000000000004</v>
      </c>
      <c r="CN7288" s="53" t="s">
        <v>38757</v>
      </c>
      <c r="CO7288" s="54">
        <v>7</v>
      </c>
      <c r="CP7288" s="54">
        <v>312</v>
      </c>
      <c r="CQ7288" s="55">
        <f t="shared" si="113"/>
        <v>2.2435897435897436E-2</v>
      </c>
      <c r="CR7288" s="52" t="s">
        <v>28907</v>
      </c>
    </row>
    <row r="7289" spans="81:96">
      <c r="CC7289" s="52">
        <v>7288</v>
      </c>
      <c r="CD7289" s="53" t="s">
        <v>33231</v>
      </c>
      <c r="CE7289" s="53" t="s">
        <v>33232</v>
      </c>
      <c r="CF7289" s="54">
        <v>763</v>
      </c>
      <c r="CG7289" s="54">
        <v>2.3889999999999998</v>
      </c>
      <c r="CH7289" s="54">
        <v>3.5659999999999998</v>
      </c>
      <c r="CI7289" s="54">
        <v>0.76300000000000001</v>
      </c>
      <c r="CJ7289" s="54">
        <v>38</v>
      </c>
      <c r="CK7289" s="54">
        <v>5.5</v>
      </c>
      <c r="CL7289" s="54">
        <v>7.1199999999999996E-3</v>
      </c>
      <c r="CM7289" s="54">
        <v>3.476</v>
      </c>
      <c r="CN7289" s="53" t="s">
        <v>38757</v>
      </c>
      <c r="CO7289" s="54">
        <v>8</v>
      </c>
      <c r="CP7289" s="54">
        <v>312</v>
      </c>
      <c r="CQ7289" s="55">
        <f t="shared" si="113"/>
        <v>2.564102564102564E-2</v>
      </c>
      <c r="CR7289" s="52" t="s">
        <v>28907</v>
      </c>
    </row>
    <row r="7290" spans="81:96">
      <c r="CC7290" s="52">
        <v>7289</v>
      </c>
      <c r="CD7290" s="53" t="s">
        <v>38770</v>
      </c>
      <c r="CE7290" s="53" t="s">
        <v>38771</v>
      </c>
      <c r="CF7290" s="54">
        <v>7276</v>
      </c>
      <c r="CG7290" s="54">
        <v>2.3639999999999999</v>
      </c>
      <c r="CH7290" s="54">
        <v>2.78</v>
      </c>
      <c r="CI7290" s="54">
        <v>0.61099999999999999</v>
      </c>
      <c r="CJ7290" s="54">
        <v>54</v>
      </c>
      <c r="CK7290" s="54" t="s">
        <v>28918</v>
      </c>
      <c r="CL7290" s="54">
        <v>2.4629999999999999E-2</v>
      </c>
      <c r="CM7290" s="54">
        <v>5.2569999999999997</v>
      </c>
      <c r="CN7290" s="53" t="s">
        <v>38757</v>
      </c>
      <c r="CO7290" s="54">
        <v>9</v>
      </c>
      <c r="CP7290" s="54">
        <v>312</v>
      </c>
      <c r="CQ7290" s="55">
        <f t="shared" si="113"/>
        <v>2.8846153846153848E-2</v>
      </c>
      <c r="CR7290" s="52" t="s">
        <v>28907</v>
      </c>
    </row>
    <row r="7291" spans="81:96">
      <c r="CC7291" s="52">
        <v>7290</v>
      </c>
      <c r="CD7291" s="53" t="s">
        <v>38772</v>
      </c>
      <c r="CE7291" s="53" t="s">
        <v>38773</v>
      </c>
      <c r="CF7291" s="54">
        <v>156</v>
      </c>
      <c r="CG7291" s="54">
        <v>2.31</v>
      </c>
      <c r="CH7291" s="54">
        <v>1.4790000000000001</v>
      </c>
      <c r="CI7291" s="54">
        <v>0.125</v>
      </c>
      <c r="CJ7291" s="54">
        <v>16</v>
      </c>
      <c r="CK7291" s="54">
        <v>3.6</v>
      </c>
      <c r="CL7291" s="54">
        <v>1.1299999999999999E-3</v>
      </c>
      <c r="CM7291" s="54">
        <v>0.97099999999999997</v>
      </c>
      <c r="CN7291" s="53" t="s">
        <v>38757</v>
      </c>
      <c r="CO7291" s="54">
        <v>10</v>
      </c>
      <c r="CP7291" s="54">
        <v>312</v>
      </c>
      <c r="CQ7291" s="55">
        <f t="shared" si="113"/>
        <v>3.2051282051282048E-2</v>
      </c>
      <c r="CR7291" s="52" t="s">
        <v>28907</v>
      </c>
    </row>
    <row r="7292" spans="81:96">
      <c r="CC7292" s="52">
        <v>7291</v>
      </c>
      <c r="CD7292" s="53" t="s">
        <v>38774</v>
      </c>
      <c r="CE7292" s="53" t="s">
        <v>38775</v>
      </c>
      <c r="CF7292" s="54">
        <v>698</v>
      </c>
      <c r="CG7292" s="54">
        <v>2.2450000000000001</v>
      </c>
      <c r="CH7292" s="54"/>
      <c r="CI7292" s="54">
        <v>0.43099999999999999</v>
      </c>
      <c r="CJ7292" s="54">
        <v>65</v>
      </c>
      <c r="CK7292" s="54">
        <v>4.7</v>
      </c>
      <c r="CL7292" s="54">
        <v>1.6100000000000001E-3</v>
      </c>
      <c r="CM7292" s="54"/>
      <c r="CN7292" s="53" t="s">
        <v>38757</v>
      </c>
      <c r="CO7292" s="54">
        <v>11</v>
      </c>
      <c r="CP7292" s="54">
        <v>312</v>
      </c>
      <c r="CQ7292" s="55">
        <f t="shared" si="113"/>
        <v>3.5256410256410256E-2</v>
      </c>
      <c r="CR7292" s="52" t="s">
        <v>28907</v>
      </c>
    </row>
    <row r="7293" spans="81:96">
      <c r="CC7293" s="52">
        <v>7292</v>
      </c>
      <c r="CD7293" s="53" t="s">
        <v>38776</v>
      </c>
      <c r="CE7293" s="53" t="s">
        <v>38777</v>
      </c>
      <c r="CF7293" s="54">
        <v>3702</v>
      </c>
      <c r="CG7293" s="54">
        <v>2.1070000000000002</v>
      </c>
      <c r="CH7293" s="54">
        <v>2.9279999999999999</v>
      </c>
      <c r="CI7293" s="54">
        <v>2.2730000000000001</v>
      </c>
      <c r="CJ7293" s="54">
        <v>11</v>
      </c>
      <c r="CK7293" s="54" t="s">
        <v>28918</v>
      </c>
      <c r="CL7293" s="54">
        <v>4.8799999999999998E-3</v>
      </c>
      <c r="CM7293" s="54">
        <v>4.4580000000000002</v>
      </c>
      <c r="CN7293" s="53" t="s">
        <v>38757</v>
      </c>
      <c r="CO7293" s="54">
        <v>12</v>
      </c>
      <c r="CP7293" s="54">
        <v>312</v>
      </c>
      <c r="CQ7293" s="55">
        <f t="shared" si="113"/>
        <v>3.8461538461538464E-2</v>
      </c>
      <c r="CR7293" s="52" t="s">
        <v>28907</v>
      </c>
    </row>
    <row r="7294" spans="81:96">
      <c r="CC7294" s="52">
        <v>7293</v>
      </c>
      <c r="CD7294" s="53" t="s">
        <v>38778</v>
      </c>
      <c r="CE7294" s="53" t="s">
        <v>38779</v>
      </c>
      <c r="CF7294" s="54">
        <v>1947</v>
      </c>
      <c r="CG7294" s="54">
        <v>1.7270000000000001</v>
      </c>
      <c r="CH7294" s="54">
        <v>2.121</v>
      </c>
      <c r="CI7294" s="54">
        <v>0.32500000000000001</v>
      </c>
      <c r="CJ7294" s="54">
        <v>77</v>
      </c>
      <c r="CK7294" s="54" t="s">
        <v>28918</v>
      </c>
      <c r="CL7294" s="54">
        <v>7.0400000000000003E-3</v>
      </c>
      <c r="CM7294" s="54">
        <v>3.1680000000000001</v>
      </c>
      <c r="CN7294" s="53" t="s">
        <v>38757</v>
      </c>
      <c r="CO7294" s="54">
        <v>13</v>
      </c>
      <c r="CP7294" s="54">
        <v>312</v>
      </c>
      <c r="CQ7294" s="55">
        <f t="shared" si="113"/>
        <v>4.1666666666666664E-2</v>
      </c>
      <c r="CR7294" s="52" t="s">
        <v>28907</v>
      </c>
    </row>
    <row r="7295" spans="81:96">
      <c r="CC7295" s="52">
        <v>7294</v>
      </c>
      <c r="CD7295" s="53" t="s">
        <v>38780</v>
      </c>
      <c r="CE7295" s="53" t="s">
        <v>38781</v>
      </c>
      <c r="CF7295" s="54">
        <v>935</v>
      </c>
      <c r="CG7295" s="54">
        <v>1.698</v>
      </c>
      <c r="CH7295" s="54">
        <v>1.94</v>
      </c>
      <c r="CI7295" s="54">
        <v>0.40899999999999997</v>
      </c>
      <c r="CJ7295" s="54">
        <v>66</v>
      </c>
      <c r="CK7295" s="54">
        <v>4.8</v>
      </c>
      <c r="CL7295" s="54">
        <v>1.448E-2</v>
      </c>
      <c r="CM7295" s="54">
        <v>3.2450000000000001</v>
      </c>
      <c r="CN7295" s="53" t="s">
        <v>38757</v>
      </c>
      <c r="CO7295" s="54">
        <v>14</v>
      </c>
      <c r="CP7295" s="54">
        <v>312</v>
      </c>
      <c r="CQ7295" s="55">
        <f t="shared" si="113"/>
        <v>4.4871794871794872E-2</v>
      </c>
      <c r="CR7295" s="52" t="s">
        <v>28907</v>
      </c>
    </row>
    <row r="7296" spans="81:96">
      <c r="CC7296" s="52">
        <v>7295</v>
      </c>
      <c r="CD7296" s="53" t="s">
        <v>38782</v>
      </c>
      <c r="CE7296" s="53" t="s">
        <v>38783</v>
      </c>
      <c r="CF7296" s="54">
        <v>2266</v>
      </c>
      <c r="CG7296" s="54">
        <v>1.6830000000000001</v>
      </c>
      <c r="CH7296" s="54">
        <v>1.7250000000000001</v>
      </c>
      <c r="CI7296" s="54">
        <v>0.38700000000000001</v>
      </c>
      <c r="CJ7296" s="54">
        <v>75</v>
      </c>
      <c r="CK7296" s="54" t="s">
        <v>28918</v>
      </c>
      <c r="CL7296" s="54">
        <v>9.5899999999999996E-3</v>
      </c>
      <c r="CM7296" s="54">
        <v>2.0760000000000001</v>
      </c>
      <c r="CN7296" s="53" t="s">
        <v>38757</v>
      </c>
      <c r="CO7296" s="54">
        <v>15</v>
      </c>
      <c r="CP7296" s="54">
        <v>312</v>
      </c>
      <c r="CQ7296" s="55">
        <f t="shared" si="113"/>
        <v>4.807692307692308E-2</v>
      </c>
      <c r="CR7296" s="52" t="s">
        <v>28907</v>
      </c>
    </row>
    <row r="7297" spans="81:96">
      <c r="CC7297" s="52">
        <v>7296</v>
      </c>
      <c r="CD7297" s="53" t="s">
        <v>38784</v>
      </c>
      <c r="CE7297" s="53" t="s">
        <v>38785</v>
      </c>
      <c r="CF7297" s="54">
        <v>9362</v>
      </c>
      <c r="CG7297" s="54">
        <v>1.68</v>
      </c>
      <c r="CH7297" s="54">
        <v>1.8460000000000001</v>
      </c>
      <c r="CI7297" s="54">
        <v>0.26800000000000002</v>
      </c>
      <c r="CJ7297" s="54">
        <v>287</v>
      </c>
      <c r="CK7297" s="54">
        <v>9.5</v>
      </c>
      <c r="CL7297" s="54">
        <v>4.0559999999999999E-2</v>
      </c>
      <c r="CM7297" s="54">
        <v>1.575</v>
      </c>
      <c r="CN7297" s="53" t="s">
        <v>38757</v>
      </c>
      <c r="CO7297" s="54">
        <v>16</v>
      </c>
      <c r="CP7297" s="54">
        <v>312</v>
      </c>
      <c r="CQ7297" s="55">
        <f t="shared" si="113"/>
        <v>5.128205128205128E-2</v>
      </c>
      <c r="CR7297" s="52" t="s">
        <v>28907</v>
      </c>
    </row>
    <row r="7298" spans="81:96">
      <c r="CC7298" s="52">
        <v>7297</v>
      </c>
      <c r="CD7298" s="53" t="s">
        <v>38786</v>
      </c>
      <c r="CE7298" s="53" t="s">
        <v>38787</v>
      </c>
      <c r="CF7298" s="54">
        <v>1649</v>
      </c>
      <c r="CG7298" s="54">
        <v>1.6439999999999999</v>
      </c>
      <c r="CH7298" s="54">
        <v>1.8460000000000001</v>
      </c>
      <c r="CI7298" s="54">
        <v>0.224</v>
      </c>
      <c r="CJ7298" s="54">
        <v>58</v>
      </c>
      <c r="CK7298" s="54" t="s">
        <v>28918</v>
      </c>
      <c r="CL7298" s="54">
        <v>1.5869999999999999E-2</v>
      </c>
      <c r="CM7298" s="54">
        <v>3.7440000000000002</v>
      </c>
      <c r="CN7298" s="53" t="s">
        <v>38757</v>
      </c>
      <c r="CO7298" s="54">
        <v>17</v>
      </c>
      <c r="CP7298" s="54">
        <v>312</v>
      </c>
      <c r="CQ7298" s="55">
        <f t="shared" ref="CQ7298:CQ7361" si="114">CO7298/CP7298</f>
        <v>5.4487179487179488E-2</v>
      </c>
      <c r="CR7298" s="52" t="s">
        <v>28907</v>
      </c>
    </row>
    <row r="7299" spans="81:96">
      <c r="CC7299" s="52">
        <v>7298</v>
      </c>
      <c r="CD7299" s="53" t="s">
        <v>38788</v>
      </c>
      <c r="CE7299" s="53" t="s">
        <v>38789</v>
      </c>
      <c r="CF7299" s="54">
        <v>5146</v>
      </c>
      <c r="CG7299" s="54">
        <v>1.5780000000000001</v>
      </c>
      <c r="CH7299" s="54">
        <v>2.0089999999999999</v>
      </c>
      <c r="CI7299" s="54">
        <v>0.50700000000000001</v>
      </c>
      <c r="CJ7299" s="54">
        <v>69</v>
      </c>
      <c r="CK7299" s="54" t="s">
        <v>28918</v>
      </c>
      <c r="CL7299" s="54">
        <v>2.0129999999999999E-2</v>
      </c>
      <c r="CM7299" s="54">
        <v>3.774</v>
      </c>
      <c r="CN7299" s="53" t="s">
        <v>38757</v>
      </c>
      <c r="CO7299" s="54">
        <v>18</v>
      </c>
      <c r="CP7299" s="54">
        <v>312</v>
      </c>
      <c r="CQ7299" s="55">
        <f t="shared" si="114"/>
        <v>5.7692307692307696E-2</v>
      </c>
      <c r="CR7299" s="52" t="s">
        <v>28907</v>
      </c>
    </row>
    <row r="7300" spans="81:96">
      <c r="CC7300" s="52">
        <v>7299</v>
      </c>
      <c r="CD7300" s="53" t="s">
        <v>38790</v>
      </c>
      <c r="CE7300" s="53" t="s">
        <v>38791</v>
      </c>
      <c r="CF7300" s="54">
        <v>1852</v>
      </c>
      <c r="CG7300" s="54">
        <v>1.52</v>
      </c>
      <c r="CH7300" s="54">
        <v>1.7</v>
      </c>
      <c r="CI7300" s="54">
        <v>0.37</v>
      </c>
      <c r="CJ7300" s="54">
        <v>27</v>
      </c>
      <c r="CK7300" s="54" t="s">
        <v>28918</v>
      </c>
      <c r="CL7300" s="54">
        <v>5.7000000000000002E-3</v>
      </c>
      <c r="CM7300" s="54">
        <v>2.9910000000000001</v>
      </c>
      <c r="CN7300" s="53" t="s">
        <v>38757</v>
      </c>
      <c r="CO7300" s="54">
        <v>19</v>
      </c>
      <c r="CP7300" s="54">
        <v>312</v>
      </c>
      <c r="CQ7300" s="55">
        <f t="shared" si="114"/>
        <v>6.0897435897435896E-2</v>
      </c>
      <c r="CR7300" s="52" t="s">
        <v>28907</v>
      </c>
    </row>
    <row r="7301" spans="81:96">
      <c r="CC7301" s="52">
        <v>7300</v>
      </c>
      <c r="CD7301" s="53" t="s">
        <v>38792</v>
      </c>
      <c r="CE7301" s="53" t="s">
        <v>38793</v>
      </c>
      <c r="CF7301" s="54">
        <v>1638</v>
      </c>
      <c r="CG7301" s="54">
        <v>1.518</v>
      </c>
      <c r="CH7301" s="54">
        <v>1.679</v>
      </c>
      <c r="CI7301" s="54">
        <v>0.35399999999999998</v>
      </c>
      <c r="CJ7301" s="54">
        <v>130</v>
      </c>
      <c r="CK7301" s="54">
        <v>7.5</v>
      </c>
      <c r="CL7301" s="54">
        <v>1.324E-2</v>
      </c>
      <c r="CM7301" s="54">
        <v>2.177</v>
      </c>
      <c r="CN7301" s="53" t="s">
        <v>38757</v>
      </c>
      <c r="CO7301" s="54">
        <v>20</v>
      </c>
      <c r="CP7301" s="54">
        <v>312</v>
      </c>
      <c r="CQ7301" s="55">
        <f t="shared" si="114"/>
        <v>6.4102564102564097E-2</v>
      </c>
      <c r="CR7301" s="52" t="s">
        <v>28907</v>
      </c>
    </row>
    <row r="7302" spans="81:96">
      <c r="CC7302" s="52">
        <v>7301</v>
      </c>
      <c r="CD7302" s="53" t="s">
        <v>38794</v>
      </c>
      <c r="CE7302" s="53" t="s">
        <v>38795</v>
      </c>
      <c r="CF7302" s="54">
        <v>275</v>
      </c>
      <c r="CG7302" s="54">
        <v>1.444</v>
      </c>
      <c r="CH7302" s="54">
        <v>1.115</v>
      </c>
      <c r="CI7302" s="54">
        <v>0.2</v>
      </c>
      <c r="CJ7302" s="54">
        <v>5</v>
      </c>
      <c r="CK7302" s="54" t="s">
        <v>28918</v>
      </c>
      <c r="CL7302" s="54">
        <v>6.6E-4</v>
      </c>
      <c r="CM7302" s="54">
        <v>1.587</v>
      </c>
      <c r="CN7302" s="53" t="s">
        <v>38757</v>
      </c>
      <c r="CO7302" s="54">
        <v>21</v>
      </c>
      <c r="CP7302" s="54">
        <v>312</v>
      </c>
      <c r="CQ7302" s="55">
        <f t="shared" si="114"/>
        <v>6.7307692307692304E-2</v>
      </c>
      <c r="CR7302" s="52" t="s">
        <v>28907</v>
      </c>
    </row>
    <row r="7303" spans="81:96">
      <c r="CC7303" s="52">
        <v>7302</v>
      </c>
      <c r="CD7303" s="53" t="s">
        <v>38796</v>
      </c>
      <c r="CE7303" s="53" t="s">
        <v>38797</v>
      </c>
      <c r="CF7303" s="54">
        <v>197</v>
      </c>
      <c r="CG7303" s="54">
        <v>1.4319999999999999</v>
      </c>
      <c r="CH7303" s="54">
        <v>1.5</v>
      </c>
      <c r="CI7303" s="54">
        <v>0</v>
      </c>
      <c r="CJ7303" s="54">
        <v>10</v>
      </c>
      <c r="CK7303" s="54">
        <v>4.8</v>
      </c>
      <c r="CL7303" s="54">
        <v>1.5900000000000001E-3</v>
      </c>
      <c r="CM7303" s="54">
        <v>1.1399999999999999</v>
      </c>
      <c r="CN7303" s="53" t="s">
        <v>38757</v>
      </c>
      <c r="CO7303" s="54">
        <v>22</v>
      </c>
      <c r="CP7303" s="54">
        <v>312</v>
      </c>
      <c r="CQ7303" s="55">
        <f t="shared" si="114"/>
        <v>7.0512820512820512E-2</v>
      </c>
      <c r="CR7303" s="52" t="s">
        <v>28907</v>
      </c>
    </row>
    <row r="7304" spans="81:96">
      <c r="CC7304" s="52">
        <v>7303</v>
      </c>
      <c r="CD7304" s="53" t="s">
        <v>38798</v>
      </c>
      <c r="CE7304" s="53" t="s">
        <v>38799</v>
      </c>
      <c r="CF7304" s="54">
        <v>4445</v>
      </c>
      <c r="CG7304" s="54">
        <v>1.4319999999999999</v>
      </c>
      <c r="CH7304" s="54">
        <v>1.3779999999999999</v>
      </c>
      <c r="CI7304" s="54">
        <v>0.47599999999999998</v>
      </c>
      <c r="CJ7304" s="54">
        <v>84</v>
      </c>
      <c r="CK7304" s="54" t="s">
        <v>28918</v>
      </c>
      <c r="CL7304" s="54">
        <v>1.7010000000000001E-2</v>
      </c>
      <c r="CM7304" s="54">
        <v>2.3290000000000002</v>
      </c>
      <c r="CN7304" s="53" t="s">
        <v>38757</v>
      </c>
      <c r="CO7304" s="54">
        <v>23</v>
      </c>
      <c r="CP7304" s="54">
        <v>312</v>
      </c>
      <c r="CQ7304" s="55">
        <f t="shared" si="114"/>
        <v>7.371794871794872E-2</v>
      </c>
      <c r="CR7304" s="52" t="s">
        <v>28907</v>
      </c>
    </row>
    <row r="7305" spans="81:96">
      <c r="CC7305" s="52">
        <v>7304</v>
      </c>
      <c r="CD7305" s="53" t="s">
        <v>38800</v>
      </c>
      <c r="CE7305" s="53" t="s">
        <v>38801</v>
      </c>
      <c r="CF7305" s="54">
        <v>3462</v>
      </c>
      <c r="CG7305" s="54">
        <v>1.419</v>
      </c>
      <c r="CH7305" s="54">
        <v>2.14</v>
      </c>
      <c r="CI7305" s="54">
        <v>0.40400000000000003</v>
      </c>
      <c r="CJ7305" s="54">
        <v>47</v>
      </c>
      <c r="CK7305" s="54" t="s">
        <v>28918</v>
      </c>
      <c r="CL7305" s="54">
        <v>1.329E-2</v>
      </c>
      <c r="CM7305" s="54">
        <v>3.4449999999999998</v>
      </c>
      <c r="CN7305" s="53" t="s">
        <v>38757</v>
      </c>
      <c r="CO7305" s="54">
        <v>24</v>
      </c>
      <c r="CP7305" s="54">
        <v>312</v>
      </c>
      <c r="CQ7305" s="55">
        <f t="shared" si="114"/>
        <v>7.6923076923076927E-2</v>
      </c>
      <c r="CR7305" s="52" t="s">
        <v>28907</v>
      </c>
    </row>
    <row r="7306" spans="81:96">
      <c r="CC7306" s="52">
        <v>7305</v>
      </c>
      <c r="CD7306" s="53" t="s">
        <v>38802</v>
      </c>
      <c r="CE7306" s="53" t="s">
        <v>38803</v>
      </c>
      <c r="CF7306" s="54">
        <v>260</v>
      </c>
      <c r="CG7306" s="54">
        <v>1.4139999999999999</v>
      </c>
      <c r="CH7306" s="54">
        <v>1.6759999999999999</v>
      </c>
      <c r="CI7306" s="54">
        <v>0.182</v>
      </c>
      <c r="CJ7306" s="54">
        <v>44</v>
      </c>
      <c r="CK7306" s="54">
        <v>3</v>
      </c>
      <c r="CL7306" s="54">
        <v>5.5500000000000002E-3</v>
      </c>
      <c r="CM7306" s="54">
        <v>2.5710000000000002</v>
      </c>
      <c r="CN7306" s="53" t="s">
        <v>38757</v>
      </c>
      <c r="CO7306" s="54">
        <v>25</v>
      </c>
      <c r="CP7306" s="54">
        <v>312</v>
      </c>
      <c r="CQ7306" s="55">
        <f t="shared" si="114"/>
        <v>8.0128205128205135E-2</v>
      </c>
      <c r="CR7306" s="52" t="s">
        <v>28907</v>
      </c>
    </row>
    <row r="7307" spans="81:96">
      <c r="CC7307" s="52">
        <v>7306</v>
      </c>
      <c r="CD7307" s="53" t="s">
        <v>38804</v>
      </c>
      <c r="CE7307" s="53" t="s">
        <v>38805</v>
      </c>
      <c r="CF7307" s="54">
        <v>11267</v>
      </c>
      <c r="CG7307" s="54">
        <v>1.327</v>
      </c>
      <c r="CH7307" s="54">
        <v>1.579</v>
      </c>
      <c r="CI7307" s="54">
        <v>0.21199999999999999</v>
      </c>
      <c r="CJ7307" s="54">
        <v>302</v>
      </c>
      <c r="CK7307" s="54">
        <v>6</v>
      </c>
      <c r="CL7307" s="54">
        <v>4.0430000000000001E-2</v>
      </c>
      <c r="CM7307" s="54">
        <v>0.72</v>
      </c>
      <c r="CN7307" s="53" t="s">
        <v>38757</v>
      </c>
      <c r="CO7307" s="54">
        <v>26</v>
      </c>
      <c r="CP7307" s="54">
        <v>312</v>
      </c>
      <c r="CQ7307" s="55">
        <f t="shared" si="114"/>
        <v>8.3333333333333329E-2</v>
      </c>
      <c r="CR7307" s="52" t="s">
        <v>28907</v>
      </c>
    </row>
    <row r="7308" spans="81:96">
      <c r="CC7308" s="52">
        <v>7307</v>
      </c>
      <c r="CD7308" s="53" t="s">
        <v>38806</v>
      </c>
      <c r="CE7308" s="53" t="s">
        <v>38807</v>
      </c>
      <c r="CF7308" s="54">
        <v>7819</v>
      </c>
      <c r="CG7308" s="54">
        <v>1.3220000000000001</v>
      </c>
      <c r="CH7308" s="54">
        <v>1.516</v>
      </c>
      <c r="CI7308" s="54">
        <v>0.248</v>
      </c>
      <c r="CJ7308" s="54">
        <v>375</v>
      </c>
      <c r="CK7308" s="54" t="s">
        <v>28918</v>
      </c>
      <c r="CL7308" s="54">
        <v>3.5819999999999998E-2</v>
      </c>
      <c r="CM7308" s="54">
        <v>1.6859999999999999</v>
      </c>
      <c r="CN7308" s="53" t="s">
        <v>38757</v>
      </c>
      <c r="CO7308" s="54">
        <v>27</v>
      </c>
      <c r="CP7308" s="54">
        <v>312</v>
      </c>
      <c r="CQ7308" s="55">
        <f t="shared" si="114"/>
        <v>8.6538461538461536E-2</v>
      </c>
      <c r="CR7308" s="52" t="s">
        <v>28907</v>
      </c>
    </row>
    <row r="7309" spans="81:96">
      <c r="CC7309" s="52">
        <v>7308</v>
      </c>
      <c r="CD7309" s="53" t="s">
        <v>38808</v>
      </c>
      <c r="CE7309" s="53" t="s">
        <v>38809</v>
      </c>
      <c r="CF7309" s="54">
        <v>1145</v>
      </c>
      <c r="CG7309" s="54">
        <v>1.3220000000000001</v>
      </c>
      <c r="CH7309" s="54">
        <v>1.4910000000000001</v>
      </c>
      <c r="CI7309" s="54">
        <v>0.34</v>
      </c>
      <c r="CJ7309" s="54">
        <v>47</v>
      </c>
      <c r="CK7309" s="54">
        <v>7.9</v>
      </c>
      <c r="CL7309" s="54">
        <v>4.7200000000000002E-3</v>
      </c>
      <c r="CM7309" s="54">
        <v>1.0589999999999999</v>
      </c>
      <c r="CN7309" s="53" t="s">
        <v>38757</v>
      </c>
      <c r="CO7309" s="54">
        <v>27</v>
      </c>
      <c r="CP7309" s="54">
        <v>312</v>
      </c>
      <c r="CQ7309" s="55">
        <f t="shared" si="114"/>
        <v>8.6538461538461536E-2</v>
      </c>
      <c r="CR7309" s="52" t="s">
        <v>28907</v>
      </c>
    </row>
    <row r="7310" spans="81:96">
      <c r="CC7310" s="52">
        <v>7309</v>
      </c>
      <c r="CD7310" s="53" t="s">
        <v>38810</v>
      </c>
      <c r="CE7310" s="53" t="s">
        <v>38811</v>
      </c>
      <c r="CF7310" s="54">
        <v>6467</v>
      </c>
      <c r="CG7310" s="54">
        <v>1.294</v>
      </c>
      <c r="CH7310" s="54">
        <v>1.5640000000000001</v>
      </c>
      <c r="CI7310" s="54">
        <v>0.308</v>
      </c>
      <c r="CJ7310" s="54">
        <v>299</v>
      </c>
      <c r="CK7310" s="54">
        <v>8.6999999999999993</v>
      </c>
      <c r="CL7310" s="54">
        <v>5.1339999999999997E-2</v>
      </c>
      <c r="CM7310" s="54">
        <v>2.3180000000000001</v>
      </c>
      <c r="CN7310" s="53" t="s">
        <v>38757</v>
      </c>
      <c r="CO7310" s="54">
        <v>29</v>
      </c>
      <c r="CP7310" s="54">
        <v>312</v>
      </c>
      <c r="CQ7310" s="55">
        <f t="shared" si="114"/>
        <v>9.2948717948717952E-2</v>
      </c>
      <c r="CR7310" s="52" t="s">
        <v>28907</v>
      </c>
    </row>
    <row r="7311" spans="81:96">
      <c r="CC7311" s="52">
        <v>7310</v>
      </c>
      <c r="CD7311" s="53" t="s">
        <v>38812</v>
      </c>
      <c r="CE7311" s="53" t="s">
        <v>38813</v>
      </c>
      <c r="CF7311" s="54">
        <v>42</v>
      </c>
      <c r="CG7311" s="54">
        <v>1.258</v>
      </c>
      <c r="CH7311" s="54">
        <v>1.258</v>
      </c>
      <c r="CI7311" s="54">
        <v>0.125</v>
      </c>
      <c r="CJ7311" s="54">
        <v>24</v>
      </c>
      <c r="CK7311" s="54"/>
      <c r="CL7311" s="54">
        <v>5.1999999999999995E-4</v>
      </c>
      <c r="CM7311" s="54">
        <v>1.0660000000000001</v>
      </c>
      <c r="CN7311" s="53" t="s">
        <v>38757</v>
      </c>
      <c r="CO7311" s="54">
        <v>30</v>
      </c>
      <c r="CP7311" s="54">
        <v>312</v>
      </c>
      <c r="CQ7311" s="55">
        <f t="shared" si="114"/>
        <v>9.6153846153846159E-2</v>
      </c>
      <c r="CR7311" s="52" t="s">
        <v>28907</v>
      </c>
    </row>
    <row r="7312" spans="81:96">
      <c r="CC7312" s="52">
        <v>7311</v>
      </c>
      <c r="CD7312" s="53" t="s">
        <v>38814</v>
      </c>
      <c r="CE7312" s="53" t="s">
        <v>38815</v>
      </c>
      <c r="CF7312" s="54">
        <v>75</v>
      </c>
      <c r="CG7312" s="54">
        <v>1.2310000000000001</v>
      </c>
      <c r="CH7312" s="54">
        <v>1.2070000000000001</v>
      </c>
      <c r="CI7312" s="54">
        <v>0.16700000000000001</v>
      </c>
      <c r="CJ7312" s="54">
        <v>30</v>
      </c>
      <c r="CK7312" s="54"/>
      <c r="CL7312" s="54">
        <v>1.2099999999999999E-3</v>
      </c>
      <c r="CM7312" s="54">
        <v>1.3160000000000001</v>
      </c>
      <c r="CN7312" s="53" t="s">
        <v>38757</v>
      </c>
      <c r="CO7312" s="54">
        <v>31</v>
      </c>
      <c r="CP7312" s="54">
        <v>312</v>
      </c>
      <c r="CQ7312" s="55">
        <f t="shared" si="114"/>
        <v>9.9358974358974353E-2</v>
      </c>
      <c r="CR7312" s="52" t="s">
        <v>28907</v>
      </c>
    </row>
    <row r="7313" spans="81:96">
      <c r="CC7313" s="52">
        <v>7312</v>
      </c>
      <c r="CD7313" s="53" t="s">
        <v>38816</v>
      </c>
      <c r="CE7313" s="53" t="s">
        <v>38817</v>
      </c>
      <c r="CF7313" s="54">
        <v>330</v>
      </c>
      <c r="CG7313" s="54">
        <v>1.2</v>
      </c>
      <c r="CH7313" s="54">
        <v>1.216</v>
      </c>
      <c r="CI7313" s="54">
        <v>0.34399999999999997</v>
      </c>
      <c r="CJ7313" s="54">
        <v>32</v>
      </c>
      <c r="CK7313" s="54" t="s">
        <v>28918</v>
      </c>
      <c r="CL7313" s="54">
        <v>9.3999999999999997E-4</v>
      </c>
      <c r="CM7313" s="54">
        <v>0.79700000000000004</v>
      </c>
      <c r="CN7313" s="53" t="s">
        <v>38757</v>
      </c>
      <c r="CO7313" s="54">
        <v>32</v>
      </c>
      <c r="CP7313" s="54">
        <v>312</v>
      </c>
      <c r="CQ7313" s="55">
        <f t="shared" si="114"/>
        <v>0.10256410256410256</v>
      </c>
      <c r="CR7313" s="52" t="s">
        <v>28907</v>
      </c>
    </row>
    <row r="7314" spans="81:96">
      <c r="CC7314" s="52">
        <v>7313</v>
      </c>
      <c r="CD7314" s="53" t="s">
        <v>38818</v>
      </c>
      <c r="CE7314" s="53" t="s">
        <v>38819</v>
      </c>
      <c r="CF7314" s="54">
        <v>4188</v>
      </c>
      <c r="CG7314" s="54">
        <v>1.181</v>
      </c>
      <c r="CH7314" s="54">
        <v>1.61</v>
      </c>
      <c r="CI7314" s="54">
        <v>0.152</v>
      </c>
      <c r="CJ7314" s="54">
        <v>46</v>
      </c>
      <c r="CK7314" s="54" t="s">
        <v>28918</v>
      </c>
      <c r="CL7314" s="54">
        <v>1.243E-2</v>
      </c>
      <c r="CM7314" s="54">
        <v>3.0219999999999998</v>
      </c>
      <c r="CN7314" s="53" t="s">
        <v>38757</v>
      </c>
      <c r="CO7314" s="54">
        <v>33</v>
      </c>
      <c r="CP7314" s="54">
        <v>312</v>
      </c>
      <c r="CQ7314" s="55">
        <f t="shared" si="114"/>
        <v>0.10576923076923077</v>
      </c>
      <c r="CR7314" s="52" t="s">
        <v>28907</v>
      </c>
    </row>
    <row r="7315" spans="81:96">
      <c r="CC7315" s="52">
        <v>7314</v>
      </c>
      <c r="CD7315" s="53" t="s">
        <v>38820</v>
      </c>
      <c r="CE7315" s="53" t="s">
        <v>38821</v>
      </c>
      <c r="CF7315" s="54">
        <v>922</v>
      </c>
      <c r="CG7315" s="54">
        <v>1.153</v>
      </c>
      <c r="CH7315" s="54">
        <v>1.073</v>
      </c>
      <c r="CI7315" s="54">
        <v>0.11899999999999999</v>
      </c>
      <c r="CJ7315" s="54">
        <v>42</v>
      </c>
      <c r="CK7315" s="54" t="s">
        <v>28918</v>
      </c>
      <c r="CL7315" s="54">
        <v>3.2799999999999999E-3</v>
      </c>
      <c r="CM7315" s="54">
        <v>1.083</v>
      </c>
      <c r="CN7315" s="53" t="s">
        <v>38757</v>
      </c>
      <c r="CO7315" s="54">
        <v>34</v>
      </c>
      <c r="CP7315" s="54">
        <v>312</v>
      </c>
      <c r="CQ7315" s="55">
        <f t="shared" si="114"/>
        <v>0.10897435897435898</v>
      </c>
      <c r="CR7315" s="52" t="s">
        <v>28907</v>
      </c>
    </row>
    <row r="7316" spans="81:96">
      <c r="CC7316" s="52">
        <v>7315</v>
      </c>
      <c r="CD7316" s="53" t="s">
        <v>38822</v>
      </c>
      <c r="CE7316" s="53" t="s">
        <v>38823</v>
      </c>
      <c r="CF7316" s="54">
        <v>92</v>
      </c>
      <c r="CG7316" s="54">
        <v>1.133</v>
      </c>
      <c r="CH7316" s="54">
        <v>0.96099999999999997</v>
      </c>
      <c r="CI7316" s="54">
        <v>0</v>
      </c>
      <c r="CJ7316" s="54">
        <v>16</v>
      </c>
      <c r="CK7316" s="54"/>
      <c r="CL7316" s="54">
        <v>1.8699999999999999E-3</v>
      </c>
      <c r="CM7316" s="54">
        <v>1.5309999999999999</v>
      </c>
      <c r="CN7316" s="53" t="s">
        <v>38757</v>
      </c>
      <c r="CO7316" s="54">
        <v>35</v>
      </c>
      <c r="CP7316" s="54">
        <v>312</v>
      </c>
      <c r="CQ7316" s="55">
        <f t="shared" si="114"/>
        <v>0.11217948717948718</v>
      </c>
      <c r="CR7316" s="52" t="s">
        <v>28907</v>
      </c>
    </row>
    <row r="7317" spans="81:96">
      <c r="CC7317" s="52">
        <v>7316</v>
      </c>
      <c r="CD7317" s="53" t="s">
        <v>38824</v>
      </c>
      <c r="CE7317" s="53" t="s">
        <v>38825</v>
      </c>
      <c r="CF7317" s="54">
        <v>6112</v>
      </c>
      <c r="CG7317" s="54">
        <v>1.1299999999999999</v>
      </c>
      <c r="CH7317" s="54">
        <v>1.349</v>
      </c>
      <c r="CI7317" s="54">
        <v>0.183</v>
      </c>
      <c r="CJ7317" s="54">
        <v>104</v>
      </c>
      <c r="CK7317" s="54" t="s">
        <v>28918</v>
      </c>
      <c r="CL7317" s="54">
        <v>2.2370000000000001E-2</v>
      </c>
      <c r="CM7317" s="54">
        <v>2.1280000000000001</v>
      </c>
      <c r="CN7317" s="53" t="s">
        <v>38757</v>
      </c>
      <c r="CO7317" s="54">
        <v>36</v>
      </c>
      <c r="CP7317" s="54">
        <v>312</v>
      </c>
      <c r="CQ7317" s="55">
        <f t="shared" si="114"/>
        <v>0.11538461538461539</v>
      </c>
      <c r="CR7317" s="52" t="s">
        <v>28907</v>
      </c>
    </row>
    <row r="7318" spans="81:96">
      <c r="CC7318" s="52">
        <v>7317</v>
      </c>
      <c r="CD7318" s="53" t="s">
        <v>38826</v>
      </c>
      <c r="CE7318" s="53" t="s">
        <v>38827</v>
      </c>
      <c r="CF7318" s="54">
        <v>920</v>
      </c>
      <c r="CG7318" s="54">
        <v>1.125</v>
      </c>
      <c r="CH7318" s="54">
        <v>1.3460000000000001</v>
      </c>
      <c r="CI7318" s="54">
        <v>6.8000000000000005E-2</v>
      </c>
      <c r="CJ7318" s="54">
        <v>59</v>
      </c>
      <c r="CK7318" s="54">
        <v>6.6</v>
      </c>
      <c r="CL7318" s="54">
        <v>1.2200000000000001E-2</v>
      </c>
      <c r="CM7318" s="54">
        <v>2.5779999999999998</v>
      </c>
      <c r="CN7318" s="53" t="s">
        <v>38757</v>
      </c>
      <c r="CO7318" s="54">
        <v>37</v>
      </c>
      <c r="CP7318" s="54">
        <v>312</v>
      </c>
      <c r="CQ7318" s="55">
        <f t="shared" si="114"/>
        <v>0.11858974358974358</v>
      </c>
      <c r="CR7318" s="52" t="s">
        <v>28907</v>
      </c>
    </row>
    <row r="7319" spans="81:96">
      <c r="CC7319" s="52">
        <v>7318</v>
      </c>
      <c r="CD7319" s="53" t="s">
        <v>38828</v>
      </c>
      <c r="CE7319" s="53" t="s">
        <v>38829</v>
      </c>
      <c r="CF7319" s="54">
        <v>289</v>
      </c>
      <c r="CG7319" s="54">
        <v>1.125</v>
      </c>
      <c r="CH7319" s="54">
        <v>1.1379999999999999</v>
      </c>
      <c r="CI7319" s="54">
        <v>0.19400000000000001</v>
      </c>
      <c r="CJ7319" s="54">
        <v>36</v>
      </c>
      <c r="CK7319" s="54">
        <v>3.8</v>
      </c>
      <c r="CL7319" s="54">
        <v>3.0599999999999998E-3</v>
      </c>
      <c r="CM7319" s="54">
        <v>0.98399999999999999</v>
      </c>
      <c r="CN7319" s="53" t="s">
        <v>38757</v>
      </c>
      <c r="CO7319" s="54">
        <v>38</v>
      </c>
      <c r="CP7319" s="54">
        <v>312</v>
      </c>
      <c r="CQ7319" s="55">
        <f t="shared" si="114"/>
        <v>0.12179487179487179</v>
      </c>
      <c r="CR7319" s="52" t="s">
        <v>28907</v>
      </c>
    </row>
    <row r="7320" spans="81:96">
      <c r="CC7320" s="52">
        <v>7319</v>
      </c>
      <c r="CD7320" s="53" t="s">
        <v>38830</v>
      </c>
      <c r="CE7320" s="53" t="s">
        <v>38831</v>
      </c>
      <c r="CF7320" s="54">
        <v>11582</v>
      </c>
      <c r="CG7320" s="54">
        <v>1.1220000000000001</v>
      </c>
      <c r="CH7320" s="54">
        <v>1.1859999999999999</v>
      </c>
      <c r="CI7320" s="54">
        <v>0.36499999999999999</v>
      </c>
      <c r="CJ7320" s="54">
        <v>241</v>
      </c>
      <c r="CK7320" s="54" t="s">
        <v>28918</v>
      </c>
      <c r="CL7320" s="54">
        <v>3.3390000000000003E-2</v>
      </c>
      <c r="CM7320" s="54">
        <v>1.6579999999999999</v>
      </c>
      <c r="CN7320" s="53" t="s">
        <v>38757</v>
      </c>
      <c r="CO7320" s="54">
        <v>39</v>
      </c>
      <c r="CP7320" s="54">
        <v>312</v>
      </c>
      <c r="CQ7320" s="55">
        <f t="shared" si="114"/>
        <v>0.125</v>
      </c>
      <c r="CR7320" s="52" t="s">
        <v>28907</v>
      </c>
    </row>
    <row r="7321" spans="81:96">
      <c r="CC7321" s="52">
        <v>7320</v>
      </c>
      <c r="CD7321" s="53" t="s">
        <v>15758</v>
      </c>
      <c r="CE7321" s="53" t="s">
        <v>15756</v>
      </c>
      <c r="CF7321" s="54">
        <v>18695</v>
      </c>
      <c r="CG7321" s="54">
        <v>1.1200000000000001</v>
      </c>
      <c r="CH7321" s="54">
        <v>1.204</v>
      </c>
      <c r="CI7321" s="54">
        <v>0.29099999999999998</v>
      </c>
      <c r="CJ7321" s="54">
        <v>941</v>
      </c>
      <c r="CK7321" s="54">
        <v>8.8000000000000007</v>
      </c>
      <c r="CL7321" s="54">
        <v>4.9390000000000003E-2</v>
      </c>
      <c r="CM7321" s="54">
        <v>0.75700000000000001</v>
      </c>
      <c r="CN7321" s="53" t="s">
        <v>38757</v>
      </c>
      <c r="CO7321" s="54">
        <v>40</v>
      </c>
      <c r="CP7321" s="54">
        <v>312</v>
      </c>
      <c r="CQ7321" s="55">
        <f t="shared" si="114"/>
        <v>0.12820512820512819</v>
      </c>
      <c r="CR7321" s="52" t="s">
        <v>28907</v>
      </c>
    </row>
    <row r="7322" spans="81:96">
      <c r="CC7322" s="52">
        <v>7321</v>
      </c>
      <c r="CD7322" s="53" t="s">
        <v>38832</v>
      </c>
      <c r="CE7322" s="53" t="s">
        <v>38833</v>
      </c>
      <c r="CF7322" s="54">
        <v>3572</v>
      </c>
      <c r="CG7322" s="54">
        <v>1.1120000000000001</v>
      </c>
      <c r="CH7322" s="54">
        <v>1.1950000000000001</v>
      </c>
      <c r="CI7322" s="54">
        <v>0.32600000000000001</v>
      </c>
      <c r="CJ7322" s="54">
        <v>95</v>
      </c>
      <c r="CK7322" s="54" t="s">
        <v>28918</v>
      </c>
      <c r="CL7322" s="54">
        <v>1.031E-2</v>
      </c>
      <c r="CM7322" s="54">
        <v>1.9430000000000001</v>
      </c>
      <c r="CN7322" s="53" t="s">
        <v>38757</v>
      </c>
      <c r="CO7322" s="54">
        <v>41</v>
      </c>
      <c r="CP7322" s="54">
        <v>312</v>
      </c>
      <c r="CQ7322" s="55">
        <f t="shared" si="114"/>
        <v>0.13141025641025642</v>
      </c>
      <c r="CR7322" s="52" t="s">
        <v>28907</v>
      </c>
    </row>
    <row r="7323" spans="81:96">
      <c r="CC7323" s="52">
        <v>7322</v>
      </c>
      <c r="CD7323" s="53" t="s">
        <v>38834</v>
      </c>
      <c r="CE7323" s="53" t="s">
        <v>38835</v>
      </c>
      <c r="CF7323" s="54">
        <v>2563</v>
      </c>
      <c r="CG7323" s="54">
        <v>1.1000000000000001</v>
      </c>
      <c r="CH7323" s="54">
        <v>1.1220000000000001</v>
      </c>
      <c r="CI7323" s="54">
        <v>0.27800000000000002</v>
      </c>
      <c r="CJ7323" s="54">
        <v>216</v>
      </c>
      <c r="CK7323" s="54">
        <v>8.3000000000000007</v>
      </c>
      <c r="CL7323" s="54">
        <v>2.383E-2</v>
      </c>
      <c r="CM7323" s="54">
        <v>1.899</v>
      </c>
      <c r="CN7323" s="53" t="s">
        <v>38757</v>
      </c>
      <c r="CO7323" s="54">
        <v>42</v>
      </c>
      <c r="CP7323" s="54">
        <v>312</v>
      </c>
      <c r="CQ7323" s="55">
        <f t="shared" si="114"/>
        <v>0.13461538461538461</v>
      </c>
      <c r="CR7323" s="52" t="s">
        <v>28907</v>
      </c>
    </row>
    <row r="7324" spans="81:96">
      <c r="CC7324" s="52">
        <v>7323</v>
      </c>
      <c r="CD7324" s="53" t="s">
        <v>33251</v>
      </c>
      <c r="CE7324" s="53" t="s">
        <v>33252</v>
      </c>
      <c r="CF7324" s="54">
        <v>455</v>
      </c>
      <c r="CG7324" s="54">
        <v>1.075</v>
      </c>
      <c r="CH7324" s="54">
        <v>1.2</v>
      </c>
      <c r="CI7324" s="54">
        <v>0</v>
      </c>
      <c r="CJ7324" s="54">
        <v>16</v>
      </c>
      <c r="CK7324" s="54" t="s">
        <v>28918</v>
      </c>
      <c r="CL7324" s="54">
        <v>2E-3</v>
      </c>
      <c r="CM7324" s="54">
        <v>1.2589999999999999</v>
      </c>
      <c r="CN7324" s="53" t="s">
        <v>38757</v>
      </c>
      <c r="CO7324" s="54">
        <v>43</v>
      </c>
      <c r="CP7324" s="54">
        <v>312</v>
      </c>
      <c r="CQ7324" s="55">
        <f t="shared" si="114"/>
        <v>0.13782051282051283</v>
      </c>
      <c r="CR7324" s="52" t="s">
        <v>28907</v>
      </c>
    </row>
    <row r="7325" spans="81:96">
      <c r="CC7325" s="52">
        <v>7324</v>
      </c>
      <c r="CD7325" s="53" t="s">
        <v>38836</v>
      </c>
      <c r="CE7325" s="53" t="s">
        <v>38837</v>
      </c>
      <c r="CF7325" s="54">
        <v>1371</v>
      </c>
      <c r="CG7325" s="54">
        <v>1.0649999999999999</v>
      </c>
      <c r="CH7325" s="54">
        <v>1.08</v>
      </c>
      <c r="CI7325" s="54">
        <v>0.16500000000000001</v>
      </c>
      <c r="CJ7325" s="54">
        <v>97</v>
      </c>
      <c r="CK7325" s="54" t="s">
        <v>28918</v>
      </c>
      <c r="CL7325" s="54">
        <v>3.49E-3</v>
      </c>
      <c r="CM7325" s="54">
        <v>1.1040000000000001</v>
      </c>
      <c r="CN7325" s="53" t="s">
        <v>38757</v>
      </c>
      <c r="CO7325" s="54">
        <v>44</v>
      </c>
      <c r="CP7325" s="54">
        <v>312</v>
      </c>
      <c r="CQ7325" s="55">
        <f t="shared" si="114"/>
        <v>0.14102564102564102</v>
      </c>
      <c r="CR7325" s="52" t="s">
        <v>28907</v>
      </c>
    </row>
    <row r="7326" spans="81:96">
      <c r="CC7326" s="52">
        <v>7325</v>
      </c>
      <c r="CD7326" s="53" t="s">
        <v>38838</v>
      </c>
      <c r="CE7326" s="53" t="s">
        <v>38839</v>
      </c>
      <c r="CF7326" s="54">
        <v>169</v>
      </c>
      <c r="CG7326" s="54">
        <v>1.05</v>
      </c>
      <c r="CH7326" s="54">
        <v>0.83699999999999997</v>
      </c>
      <c r="CI7326" s="54">
        <v>0.35</v>
      </c>
      <c r="CJ7326" s="54">
        <v>40</v>
      </c>
      <c r="CK7326" s="54">
        <v>3.3</v>
      </c>
      <c r="CL7326" s="54">
        <v>1.0200000000000001E-3</v>
      </c>
      <c r="CM7326" s="54">
        <v>0.435</v>
      </c>
      <c r="CN7326" s="53" t="s">
        <v>38757</v>
      </c>
      <c r="CO7326" s="54">
        <v>45</v>
      </c>
      <c r="CP7326" s="54">
        <v>312</v>
      </c>
      <c r="CQ7326" s="55">
        <f t="shared" si="114"/>
        <v>0.14423076923076922</v>
      </c>
      <c r="CR7326" s="52" t="s">
        <v>28907</v>
      </c>
    </row>
    <row r="7327" spans="81:96">
      <c r="CC7327" s="52">
        <v>7326</v>
      </c>
      <c r="CD7327" s="53" t="s">
        <v>38840</v>
      </c>
      <c r="CE7327" s="53" t="s">
        <v>38841</v>
      </c>
      <c r="CF7327" s="54">
        <v>2398</v>
      </c>
      <c r="CG7327" s="54">
        <v>1.036</v>
      </c>
      <c r="CH7327" s="54">
        <v>0.90700000000000003</v>
      </c>
      <c r="CI7327" s="54">
        <v>0.28999999999999998</v>
      </c>
      <c r="CJ7327" s="54">
        <v>31</v>
      </c>
      <c r="CK7327" s="54" t="s">
        <v>28918</v>
      </c>
      <c r="CL7327" s="54">
        <v>3.14E-3</v>
      </c>
      <c r="CM7327" s="54">
        <v>1.1479999999999999</v>
      </c>
      <c r="CN7327" s="53" t="s">
        <v>38757</v>
      </c>
      <c r="CO7327" s="54">
        <v>46</v>
      </c>
      <c r="CP7327" s="54">
        <v>312</v>
      </c>
      <c r="CQ7327" s="55">
        <f t="shared" si="114"/>
        <v>0.14743589743589744</v>
      </c>
      <c r="CR7327" s="52" t="s">
        <v>28907</v>
      </c>
    </row>
    <row r="7328" spans="81:96">
      <c r="CC7328" s="52">
        <v>7327</v>
      </c>
      <c r="CD7328" s="53" t="s">
        <v>38842</v>
      </c>
      <c r="CE7328" s="53" t="s">
        <v>38843</v>
      </c>
      <c r="CF7328" s="54">
        <v>921</v>
      </c>
      <c r="CG7328" s="54">
        <v>1.02</v>
      </c>
      <c r="CH7328" s="54">
        <v>0.89200000000000002</v>
      </c>
      <c r="CI7328" s="54">
        <v>0.19500000000000001</v>
      </c>
      <c r="CJ7328" s="54">
        <v>41</v>
      </c>
      <c r="CK7328" s="54" t="s">
        <v>28918</v>
      </c>
      <c r="CL7328" s="54">
        <v>3.96E-3</v>
      </c>
      <c r="CM7328" s="54">
        <v>1.0780000000000001</v>
      </c>
      <c r="CN7328" s="53" t="s">
        <v>38757</v>
      </c>
      <c r="CO7328" s="54">
        <v>47</v>
      </c>
      <c r="CP7328" s="54">
        <v>312</v>
      </c>
      <c r="CQ7328" s="55">
        <f t="shared" si="114"/>
        <v>0.15064102564102563</v>
      </c>
      <c r="CR7328" s="52" t="s">
        <v>28907</v>
      </c>
    </row>
    <row r="7329" spans="81:96">
      <c r="CC7329" s="52">
        <v>7328</v>
      </c>
      <c r="CD7329" s="53" t="s">
        <v>38844</v>
      </c>
      <c r="CE7329" s="53" t="s">
        <v>38845</v>
      </c>
      <c r="CF7329" s="54">
        <v>769</v>
      </c>
      <c r="CG7329" s="54">
        <v>1.014</v>
      </c>
      <c r="CH7329" s="54">
        <v>0.995</v>
      </c>
      <c r="CI7329" s="54">
        <v>0.222</v>
      </c>
      <c r="CJ7329" s="54">
        <v>36</v>
      </c>
      <c r="CK7329" s="54" t="s">
        <v>28918</v>
      </c>
      <c r="CL7329" s="54">
        <v>3.2200000000000002E-3</v>
      </c>
      <c r="CM7329" s="54">
        <v>1.0720000000000001</v>
      </c>
      <c r="CN7329" s="53" t="s">
        <v>38757</v>
      </c>
      <c r="CO7329" s="54">
        <v>48</v>
      </c>
      <c r="CP7329" s="54">
        <v>312</v>
      </c>
      <c r="CQ7329" s="55">
        <f t="shared" si="114"/>
        <v>0.15384615384615385</v>
      </c>
      <c r="CR7329" s="52" t="s">
        <v>28907</v>
      </c>
    </row>
    <row r="7330" spans="81:96">
      <c r="CC7330" s="52">
        <v>7329</v>
      </c>
      <c r="CD7330" s="53" t="s">
        <v>38846</v>
      </c>
      <c r="CE7330" s="53" t="s">
        <v>38847</v>
      </c>
      <c r="CF7330" s="54">
        <v>1046</v>
      </c>
      <c r="CG7330" s="54">
        <v>1.014</v>
      </c>
      <c r="CH7330" s="54">
        <v>1.0389999999999999</v>
      </c>
      <c r="CI7330" s="54">
        <v>0.14799999999999999</v>
      </c>
      <c r="CJ7330" s="54">
        <v>243</v>
      </c>
      <c r="CK7330" s="54">
        <v>4.2</v>
      </c>
      <c r="CL7330" s="54">
        <v>3.16E-3</v>
      </c>
      <c r="CM7330" s="54">
        <v>0.32</v>
      </c>
      <c r="CN7330" s="53" t="s">
        <v>38757</v>
      </c>
      <c r="CO7330" s="54">
        <v>48</v>
      </c>
      <c r="CP7330" s="54">
        <v>312</v>
      </c>
      <c r="CQ7330" s="55">
        <f t="shared" si="114"/>
        <v>0.15384615384615385</v>
      </c>
      <c r="CR7330" s="52" t="s">
        <v>28907</v>
      </c>
    </row>
    <row r="7331" spans="81:96">
      <c r="CC7331" s="52">
        <v>7330</v>
      </c>
      <c r="CD7331" s="53" t="s">
        <v>38848</v>
      </c>
      <c r="CE7331" s="53" t="s">
        <v>38849</v>
      </c>
      <c r="CF7331" s="54">
        <v>2854</v>
      </c>
      <c r="CG7331" s="54">
        <v>1.0129999999999999</v>
      </c>
      <c r="CH7331" s="54">
        <v>1.5229999999999999</v>
      </c>
      <c r="CI7331" s="54">
        <v>0.308</v>
      </c>
      <c r="CJ7331" s="54">
        <v>78</v>
      </c>
      <c r="CK7331" s="54" t="s">
        <v>28918</v>
      </c>
      <c r="CL7331" s="54">
        <v>1.107E-2</v>
      </c>
      <c r="CM7331" s="54">
        <v>1.859</v>
      </c>
      <c r="CN7331" s="53" t="s">
        <v>38757</v>
      </c>
      <c r="CO7331" s="54">
        <v>50</v>
      </c>
      <c r="CP7331" s="54">
        <v>312</v>
      </c>
      <c r="CQ7331" s="55">
        <f t="shared" si="114"/>
        <v>0.16025641025641027</v>
      </c>
      <c r="CR7331" s="52" t="s">
        <v>28907</v>
      </c>
    </row>
    <row r="7332" spans="81:96">
      <c r="CC7332" s="52">
        <v>7331</v>
      </c>
      <c r="CD7332" s="53" t="s">
        <v>38850</v>
      </c>
      <c r="CE7332" s="53" t="s">
        <v>38851</v>
      </c>
      <c r="CF7332" s="54">
        <v>1547</v>
      </c>
      <c r="CG7332" s="54">
        <v>1.0089999999999999</v>
      </c>
      <c r="CH7332" s="54">
        <v>0.96099999999999997</v>
      </c>
      <c r="CI7332" s="54">
        <v>0.129</v>
      </c>
      <c r="CJ7332" s="54">
        <v>62</v>
      </c>
      <c r="CK7332" s="54" t="s">
        <v>28918</v>
      </c>
      <c r="CL7332" s="54">
        <v>4.4000000000000003E-3</v>
      </c>
      <c r="CM7332" s="54">
        <v>0.89100000000000001</v>
      </c>
      <c r="CN7332" s="53" t="s">
        <v>38757</v>
      </c>
      <c r="CO7332" s="54">
        <v>51</v>
      </c>
      <c r="CP7332" s="54">
        <v>312</v>
      </c>
      <c r="CQ7332" s="55">
        <f t="shared" si="114"/>
        <v>0.16346153846153846</v>
      </c>
      <c r="CR7332" s="52" t="s">
        <v>28907</v>
      </c>
    </row>
    <row r="7333" spans="81:96">
      <c r="CC7333" s="52">
        <v>7332</v>
      </c>
      <c r="CD7333" s="53" t="s">
        <v>38852</v>
      </c>
      <c r="CE7333" s="53" t="s">
        <v>38853</v>
      </c>
      <c r="CF7333" s="54">
        <v>345</v>
      </c>
      <c r="CG7333" s="54">
        <v>1</v>
      </c>
      <c r="CH7333" s="54">
        <v>1.0329999999999999</v>
      </c>
      <c r="CI7333" s="54">
        <v>0.106</v>
      </c>
      <c r="CJ7333" s="54">
        <v>47</v>
      </c>
      <c r="CK7333" s="54">
        <v>4.4000000000000004</v>
      </c>
      <c r="CL7333" s="54">
        <v>7.7999999999999999E-4</v>
      </c>
      <c r="CM7333" s="54">
        <v>0.23100000000000001</v>
      </c>
      <c r="CN7333" s="53" t="s">
        <v>38757</v>
      </c>
      <c r="CO7333" s="54">
        <v>52</v>
      </c>
      <c r="CP7333" s="54">
        <v>312</v>
      </c>
      <c r="CQ7333" s="55">
        <f t="shared" si="114"/>
        <v>0.16666666666666666</v>
      </c>
      <c r="CR7333" s="52" t="s">
        <v>28907</v>
      </c>
    </row>
    <row r="7334" spans="81:96">
      <c r="CC7334" s="52">
        <v>7333</v>
      </c>
      <c r="CD7334" s="53" t="s">
        <v>38854</v>
      </c>
      <c r="CE7334" s="53" t="s">
        <v>38855</v>
      </c>
      <c r="CF7334" s="54">
        <v>2180</v>
      </c>
      <c r="CG7334" s="54">
        <v>0.99299999999999999</v>
      </c>
      <c r="CH7334" s="54">
        <v>1.23</v>
      </c>
      <c r="CI7334" s="54">
        <v>0.19500000000000001</v>
      </c>
      <c r="CJ7334" s="54">
        <v>77</v>
      </c>
      <c r="CK7334" s="54" t="s">
        <v>28918</v>
      </c>
      <c r="CL7334" s="54">
        <v>1.243E-2</v>
      </c>
      <c r="CM7334" s="54">
        <v>2.3730000000000002</v>
      </c>
      <c r="CN7334" s="53" t="s">
        <v>38757</v>
      </c>
      <c r="CO7334" s="54">
        <v>53</v>
      </c>
      <c r="CP7334" s="54">
        <v>312</v>
      </c>
      <c r="CQ7334" s="55">
        <f t="shared" si="114"/>
        <v>0.16987179487179488</v>
      </c>
      <c r="CR7334" s="52" t="s">
        <v>28907</v>
      </c>
    </row>
    <row r="7335" spans="81:96">
      <c r="CC7335" s="52">
        <v>7334</v>
      </c>
      <c r="CD7335" s="53" t="s">
        <v>38856</v>
      </c>
      <c r="CE7335" s="53" t="s">
        <v>38857</v>
      </c>
      <c r="CF7335" s="54">
        <v>602</v>
      </c>
      <c r="CG7335" s="54">
        <v>0.99199999999999999</v>
      </c>
      <c r="CH7335" s="54">
        <v>0.98299999999999998</v>
      </c>
      <c r="CI7335" s="54">
        <v>0.13400000000000001</v>
      </c>
      <c r="CJ7335" s="54">
        <v>82</v>
      </c>
      <c r="CK7335" s="54">
        <v>8.1</v>
      </c>
      <c r="CL7335" s="54">
        <v>3.7699999999999999E-3</v>
      </c>
      <c r="CM7335" s="54">
        <v>1.0369999999999999</v>
      </c>
      <c r="CN7335" s="53" t="s">
        <v>38757</v>
      </c>
      <c r="CO7335" s="54">
        <v>54</v>
      </c>
      <c r="CP7335" s="54">
        <v>312</v>
      </c>
      <c r="CQ7335" s="55">
        <f t="shared" si="114"/>
        <v>0.17307692307692307</v>
      </c>
      <c r="CR7335" s="52" t="s">
        <v>28907</v>
      </c>
    </row>
    <row r="7336" spans="81:96">
      <c r="CC7336" s="52">
        <v>7335</v>
      </c>
      <c r="CD7336" s="53" t="s">
        <v>38858</v>
      </c>
      <c r="CE7336" s="53" t="s">
        <v>38859</v>
      </c>
      <c r="CF7336" s="54">
        <v>2139</v>
      </c>
      <c r="CG7336" s="54">
        <v>0.98299999999999998</v>
      </c>
      <c r="CH7336" s="54">
        <v>0.91800000000000004</v>
      </c>
      <c r="CI7336" s="54">
        <v>0.20799999999999999</v>
      </c>
      <c r="CJ7336" s="54">
        <v>48</v>
      </c>
      <c r="CK7336" s="54" t="s">
        <v>28918</v>
      </c>
      <c r="CL7336" s="54">
        <v>5.3800000000000002E-3</v>
      </c>
      <c r="CM7336" s="54">
        <v>1.268</v>
      </c>
      <c r="CN7336" s="53" t="s">
        <v>38757</v>
      </c>
      <c r="CO7336" s="54">
        <v>55</v>
      </c>
      <c r="CP7336" s="54">
        <v>312</v>
      </c>
      <c r="CQ7336" s="55">
        <f t="shared" si="114"/>
        <v>0.17628205128205129</v>
      </c>
      <c r="CR7336" s="52" t="s">
        <v>28907</v>
      </c>
    </row>
    <row r="7337" spans="81:96">
      <c r="CC7337" s="52">
        <v>7336</v>
      </c>
      <c r="CD7337" s="53" t="s">
        <v>38860</v>
      </c>
      <c r="CE7337" s="53" t="s">
        <v>38861</v>
      </c>
      <c r="CF7337" s="54">
        <v>264</v>
      </c>
      <c r="CG7337" s="54">
        <v>0.98</v>
      </c>
      <c r="CH7337" s="54">
        <v>1.008</v>
      </c>
      <c r="CI7337" s="54">
        <v>0.435</v>
      </c>
      <c r="CJ7337" s="54">
        <v>23</v>
      </c>
      <c r="CK7337" s="54">
        <v>6.1</v>
      </c>
      <c r="CL7337" s="54">
        <v>4.2599999999999999E-3</v>
      </c>
      <c r="CM7337" s="54">
        <v>2.2730000000000001</v>
      </c>
      <c r="CN7337" s="53" t="s">
        <v>38757</v>
      </c>
      <c r="CO7337" s="54">
        <v>56</v>
      </c>
      <c r="CP7337" s="54">
        <v>312</v>
      </c>
      <c r="CQ7337" s="55">
        <f t="shared" si="114"/>
        <v>0.17948717948717949</v>
      </c>
      <c r="CR7337" s="52" t="s">
        <v>28907</v>
      </c>
    </row>
    <row r="7338" spans="81:96">
      <c r="CC7338" s="52">
        <v>7337</v>
      </c>
      <c r="CD7338" s="53" t="s">
        <v>38862</v>
      </c>
      <c r="CE7338" s="53" t="s">
        <v>38863</v>
      </c>
      <c r="CF7338" s="54">
        <v>1183</v>
      </c>
      <c r="CG7338" s="54">
        <v>0.97699999999999998</v>
      </c>
      <c r="CH7338" s="54">
        <v>0.98399999999999999</v>
      </c>
      <c r="CI7338" s="54">
        <v>0.16700000000000001</v>
      </c>
      <c r="CJ7338" s="54">
        <v>36</v>
      </c>
      <c r="CK7338" s="54" t="s">
        <v>28918</v>
      </c>
      <c r="CL7338" s="54">
        <v>4.4600000000000004E-3</v>
      </c>
      <c r="CM7338" s="54">
        <v>1.5029999999999999</v>
      </c>
      <c r="CN7338" s="53" t="s">
        <v>38757</v>
      </c>
      <c r="CO7338" s="54">
        <v>57</v>
      </c>
      <c r="CP7338" s="54">
        <v>312</v>
      </c>
      <c r="CQ7338" s="55">
        <f t="shared" si="114"/>
        <v>0.18269230769230768</v>
      </c>
      <c r="CR7338" s="52" t="s">
        <v>28907</v>
      </c>
    </row>
    <row r="7339" spans="81:96">
      <c r="CC7339" s="52">
        <v>7338</v>
      </c>
      <c r="CD7339" s="53" t="s">
        <v>38864</v>
      </c>
      <c r="CE7339" s="53" t="s">
        <v>38865</v>
      </c>
      <c r="CF7339" s="54">
        <v>2336</v>
      </c>
      <c r="CG7339" s="54">
        <v>0.97199999999999998</v>
      </c>
      <c r="CH7339" s="54">
        <v>1.1080000000000001</v>
      </c>
      <c r="CI7339" s="54">
        <v>0.443</v>
      </c>
      <c r="CJ7339" s="54">
        <v>253</v>
      </c>
      <c r="CK7339" s="54">
        <v>5.4</v>
      </c>
      <c r="CL7339" s="54">
        <v>1.9380000000000001E-2</v>
      </c>
      <c r="CM7339" s="54">
        <v>1.097</v>
      </c>
      <c r="CN7339" s="53" t="s">
        <v>38757</v>
      </c>
      <c r="CO7339" s="54">
        <v>58</v>
      </c>
      <c r="CP7339" s="54">
        <v>312</v>
      </c>
      <c r="CQ7339" s="55">
        <f t="shared" si="114"/>
        <v>0.1858974358974359</v>
      </c>
      <c r="CR7339" s="52" t="s">
        <v>28907</v>
      </c>
    </row>
    <row r="7340" spans="81:96">
      <c r="CC7340" s="52">
        <v>7339</v>
      </c>
      <c r="CD7340" s="53" t="s">
        <v>38866</v>
      </c>
      <c r="CE7340" s="53" t="s">
        <v>38867</v>
      </c>
      <c r="CF7340" s="54">
        <v>723</v>
      </c>
      <c r="CG7340" s="54">
        <v>0.97099999999999997</v>
      </c>
      <c r="CH7340" s="54">
        <v>0.96</v>
      </c>
      <c r="CI7340" s="54">
        <v>0.35199999999999998</v>
      </c>
      <c r="CJ7340" s="54">
        <v>88</v>
      </c>
      <c r="CK7340" s="54">
        <v>7.7</v>
      </c>
      <c r="CL7340" s="54">
        <v>5.7000000000000002E-3</v>
      </c>
      <c r="CM7340" s="54">
        <v>1.319</v>
      </c>
      <c r="CN7340" s="53" t="s">
        <v>38757</v>
      </c>
      <c r="CO7340" s="54">
        <v>59</v>
      </c>
      <c r="CP7340" s="54">
        <v>312</v>
      </c>
      <c r="CQ7340" s="55">
        <f t="shared" si="114"/>
        <v>0.1891025641025641</v>
      </c>
      <c r="CR7340" s="52" t="s">
        <v>28907</v>
      </c>
    </row>
    <row r="7341" spans="81:96">
      <c r="CC7341" s="52">
        <v>7340</v>
      </c>
      <c r="CD7341" s="53" t="s">
        <v>38868</v>
      </c>
      <c r="CE7341" s="53" t="s">
        <v>38869</v>
      </c>
      <c r="CF7341" s="54">
        <v>556</v>
      </c>
      <c r="CG7341" s="54">
        <v>0.96199999999999997</v>
      </c>
      <c r="CH7341" s="54">
        <v>0.80700000000000005</v>
      </c>
      <c r="CI7341" s="54">
        <v>0.27300000000000002</v>
      </c>
      <c r="CJ7341" s="54">
        <v>66</v>
      </c>
      <c r="CK7341" s="54">
        <v>7.2</v>
      </c>
      <c r="CL7341" s="54">
        <v>4.0699999999999998E-3</v>
      </c>
      <c r="CM7341" s="54">
        <v>0.95299999999999996</v>
      </c>
      <c r="CN7341" s="53" t="s">
        <v>38757</v>
      </c>
      <c r="CO7341" s="54">
        <v>60</v>
      </c>
      <c r="CP7341" s="54">
        <v>312</v>
      </c>
      <c r="CQ7341" s="55">
        <f t="shared" si="114"/>
        <v>0.19230769230769232</v>
      </c>
      <c r="CR7341" s="52" t="s">
        <v>28907</v>
      </c>
    </row>
    <row r="7342" spans="81:96">
      <c r="CC7342" s="52">
        <v>7341</v>
      </c>
      <c r="CD7342" s="53" t="s">
        <v>38870</v>
      </c>
      <c r="CE7342" s="53" t="s">
        <v>38871</v>
      </c>
      <c r="CF7342" s="54">
        <v>446</v>
      </c>
      <c r="CG7342" s="54">
        <v>0.96199999999999997</v>
      </c>
      <c r="CH7342" s="54">
        <v>1.052</v>
      </c>
      <c r="CI7342" s="54">
        <v>0.314</v>
      </c>
      <c r="CJ7342" s="54">
        <v>35</v>
      </c>
      <c r="CK7342" s="54" t="s">
        <v>28918</v>
      </c>
      <c r="CL7342" s="54">
        <v>4.0600000000000002E-3</v>
      </c>
      <c r="CM7342" s="54">
        <v>1.909</v>
      </c>
      <c r="CN7342" s="53" t="s">
        <v>38757</v>
      </c>
      <c r="CO7342" s="54">
        <v>60</v>
      </c>
      <c r="CP7342" s="54">
        <v>312</v>
      </c>
      <c r="CQ7342" s="55">
        <f t="shared" si="114"/>
        <v>0.19230769230769232</v>
      </c>
      <c r="CR7342" s="52" t="s">
        <v>28907</v>
      </c>
    </row>
    <row r="7343" spans="81:96">
      <c r="CC7343" s="52">
        <v>7342</v>
      </c>
      <c r="CD7343" s="53" t="s">
        <v>38872</v>
      </c>
      <c r="CE7343" s="53" t="s">
        <v>38873</v>
      </c>
      <c r="CF7343" s="54">
        <v>574</v>
      </c>
      <c r="CG7343" s="54">
        <v>0.95099999999999996</v>
      </c>
      <c r="CH7343" s="54">
        <v>0.66</v>
      </c>
      <c r="CI7343" s="54">
        <v>0.05</v>
      </c>
      <c r="CJ7343" s="54">
        <v>20</v>
      </c>
      <c r="CK7343" s="54" t="s">
        <v>28918</v>
      </c>
      <c r="CL7343" s="54">
        <v>1.3699999999999999E-3</v>
      </c>
      <c r="CM7343" s="54">
        <v>0.83699999999999997</v>
      </c>
      <c r="CN7343" s="53" t="s">
        <v>38757</v>
      </c>
      <c r="CO7343" s="54">
        <v>62</v>
      </c>
      <c r="CP7343" s="54">
        <v>312</v>
      </c>
      <c r="CQ7343" s="55">
        <f t="shared" si="114"/>
        <v>0.19871794871794871</v>
      </c>
      <c r="CR7343" s="52" t="s">
        <v>28907</v>
      </c>
    </row>
    <row r="7344" spans="81:96">
      <c r="CC7344" s="52">
        <v>7343</v>
      </c>
      <c r="CD7344" s="53" t="s">
        <v>38874</v>
      </c>
      <c r="CE7344" s="53" t="s">
        <v>38875</v>
      </c>
      <c r="CF7344" s="54">
        <v>1716</v>
      </c>
      <c r="CG7344" s="54">
        <v>0.95099999999999996</v>
      </c>
      <c r="CH7344" s="54">
        <v>0.81</v>
      </c>
      <c r="CI7344" s="54">
        <v>0.26900000000000002</v>
      </c>
      <c r="CJ7344" s="54">
        <v>78</v>
      </c>
      <c r="CK7344" s="54" t="s">
        <v>28918</v>
      </c>
      <c r="CL7344" s="54">
        <v>5.0800000000000003E-3</v>
      </c>
      <c r="CM7344" s="54">
        <v>0.61899999999999999</v>
      </c>
      <c r="CN7344" s="53" t="s">
        <v>38757</v>
      </c>
      <c r="CO7344" s="54">
        <v>62</v>
      </c>
      <c r="CP7344" s="54">
        <v>312</v>
      </c>
      <c r="CQ7344" s="55">
        <f t="shared" si="114"/>
        <v>0.19871794871794871</v>
      </c>
      <c r="CR7344" s="52" t="s">
        <v>28907</v>
      </c>
    </row>
    <row r="7345" spans="81:96">
      <c r="CC7345" s="52">
        <v>7344</v>
      </c>
      <c r="CD7345" s="53" t="s">
        <v>38876</v>
      </c>
      <c r="CE7345" s="53" t="s">
        <v>38877</v>
      </c>
      <c r="CF7345" s="54">
        <v>169</v>
      </c>
      <c r="CG7345" s="54">
        <v>0.94899999999999995</v>
      </c>
      <c r="CH7345" s="54"/>
      <c r="CI7345" s="54">
        <v>0.46300000000000002</v>
      </c>
      <c r="CJ7345" s="54">
        <v>41</v>
      </c>
      <c r="CK7345" s="54">
        <v>2.8</v>
      </c>
      <c r="CL7345" s="54">
        <v>3.1E-4</v>
      </c>
      <c r="CM7345" s="54"/>
      <c r="CN7345" s="53" t="s">
        <v>38757</v>
      </c>
      <c r="CO7345" s="54">
        <v>64</v>
      </c>
      <c r="CP7345" s="54">
        <v>312</v>
      </c>
      <c r="CQ7345" s="55">
        <f t="shared" si="114"/>
        <v>0.20512820512820512</v>
      </c>
      <c r="CR7345" s="52" t="s">
        <v>28907</v>
      </c>
    </row>
    <row r="7346" spans="81:96">
      <c r="CC7346" s="52">
        <v>7345</v>
      </c>
      <c r="CD7346" s="53" t="s">
        <v>38878</v>
      </c>
      <c r="CE7346" s="53" t="s">
        <v>38879</v>
      </c>
      <c r="CF7346" s="54">
        <v>141</v>
      </c>
      <c r="CG7346" s="54">
        <v>0.94699999999999995</v>
      </c>
      <c r="CH7346" s="54">
        <v>0.95799999999999996</v>
      </c>
      <c r="CI7346" s="54">
        <v>7.3999999999999996E-2</v>
      </c>
      <c r="CJ7346" s="54">
        <v>27</v>
      </c>
      <c r="CK7346" s="54">
        <v>3.6</v>
      </c>
      <c r="CL7346" s="54">
        <v>2.2899999999999999E-3</v>
      </c>
      <c r="CM7346" s="54">
        <v>1.2230000000000001</v>
      </c>
      <c r="CN7346" s="53" t="s">
        <v>38757</v>
      </c>
      <c r="CO7346" s="54">
        <v>65</v>
      </c>
      <c r="CP7346" s="54">
        <v>312</v>
      </c>
      <c r="CQ7346" s="55">
        <f t="shared" si="114"/>
        <v>0.20833333333333334</v>
      </c>
      <c r="CR7346" s="52" t="s">
        <v>28907</v>
      </c>
    </row>
    <row r="7347" spans="81:96">
      <c r="CC7347" s="52">
        <v>7346</v>
      </c>
      <c r="CD7347" s="53" t="s">
        <v>38880</v>
      </c>
      <c r="CE7347" s="53" t="s">
        <v>38881</v>
      </c>
      <c r="CF7347" s="54">
        <v>7672</v>
      </c>
      <c r="CG7347" s="54">
        <v>0.93899999999999995</v>
      </c>
      <c r="CH7347" s="54">
        <v>0.94799999999999995</v>
      </c>
      <c r="CI7347" s="54">
        <v>0.22800000000000001</v>
      </c>
      <c r="CJ7347" s="54">
        <v>461</v>
      </c>
      <c r="CK7347" s="54">
        <v>9.8000000000000007</v>
      </c>
      <c r="CL7347" s="54">
        <v>2.3650000000000001E-2</v>
      </c>
      <c r="CM7347" s="54">
        <v>0.59499999999999997</v>
      </c>
      <c r="CN7347" s="53" t="s">
        <v>38757</v>
      </c>
      <c r="CO7347" s="54">
        <v>66</v>
      </c>
      <c r="CP7347" s="54">
        <v>312</v>
      </c>
      <c r="CQ7347" s="55">
        <f t="shared" si="114"/>
        <v>0.21153846153846154</v>
      </c>
      <c r="CR7347" s="52" t="s">
        <v>28907</v>
      </c>
    </row>
    <row r="7348" spans="81:96">
      <c r="CC7348" s="52">
        <v>7347</v>
      </c>
      <c r="CD7348" s="53" t="s">
        <v>38882</v>
      </c>
      <c r="CE7348" s="53" t="s">
        <v>38883</v>
      </c>
      <c r="CF7348" s="54">
        <v>1488</v>
      </c>
      <c r="CG7348" s="54">
        <v>0.93799999999999994</v>
      </c>
      <c r="CH7348" s="54">
        <v>0.91300000000000003</v>
      </c>
      <c r="CI7348" s="54">
        <v>3.1E-2</v>
      </c>
      <c r="CJ7348" s="54">
        <v>32</v>
      </c>
      <c r="CK7348" s="54" t="s">
        <v>28918</v>
      </c>
      <c r="CL7348" s="54">
        <v>3.9399999999999999E-3</v>
      </c>
      <c r="CM7348" s="54">
        <v>1.55</v>
      </c>
      <c r="CN7348" s="53" t="s">
        <v>38757</v>
      </c>
      <c r="CO7348" s="54">
        <v>67</v>
      </c>
      <c r="CP7348" s="54">
        <v>312</v>
      </c>
      <c r="CQ7348" s="55">
        <f t="shared" si="114"/>
        <v>0.21474358974358973</v>
      </c>
      <c r="CR7348" s="52" t="s">
        <v>28907</v>
      </c>
    </row>
    <row r="7349" spans="81:96">
      <c r="CC7349" s="52">
        <v>7348</v>
      </c>
      <c r="CD7349" s="53" t="s">
        <v>38884</v>
      </c>
      <c r="CE7349" s="53" t="s">
        <v>38885</v>
      </c>
      <c r="CF7349" s="54">
        <v>577</v>
      </c>
      <c r="CG7349" s="54">
        <v>0.92700000000000005</v>
      </c>
      <c r="CH7349" s="54">
        <v>0.95599999999999996</v>
      </c>
      <c r="CI7349" s="54">
        <v>0.23699999999999999</v>
      </c>
      <c r="CJ7349" s="54">
        <v>93</v>
      </c>
      <c r="CK7349" s="54">
        <v>5.8</v>
      </c>
      <c r="CL7349" s="54">
        <v>3.8500000000000001E-3</v>
      </c>
      <c r="CM7349" s="54">
        <v>0.82799999999999996</v>
      </c>
      <c r="CN7349" s="53" t="s">
        <v>38757</v>
      </c>
      <c r="CO7349" s="54">
        <v>68</v>
      </c>
      <c r="CP7349" s="54">
        <v>312</v>
      </c>
      <c r="CQ7349" s="55">
        <f t="shared" si="114"/>
        <v>0.21794871794871795</v>
      </c>
      <c r="CR7349" s="52" t="s">
        <v>28907</v>
      </c>
    </row>
    <row r="7350" spans="81:96">
      <c r="CC7350" s="52">
        <v>7349</v>
      </c>
      <c r="CD7350" s="53" t="s">
        <v>33174</v>
      </c>
      <c r="CE7350" s="53" t="s">
        <v>33175</v>
      </c>
      <c r="CF7350" s="54">
        <v>1039</v>
      </c>
      <c r="CG7350" s="54">
        <v>0.92400000000000004</v>
      </c>
      <c r="CH7350" s="54">
        <v>0.99099999999999999</v>
      </c>
      <c r="CI7350" s="54">
        <v>0.30399999999999999</v>
      </c>
      <c r="CJ7350" s="54">
        <v>46</v>
      </c>
      <c r="CK7350" s="54" t="s">
        <v>28918</v>
      </c>
      <c r="CL7350" s="54">
        <v>5.13E-3</v>
      </c>
      <c r="CM7350" s="54">
        <v>1.456</v>
      </c>
      <c r="CN7350" s="53" t="s">
        <v>38757</v>
      </c>
      <c r="CO7350" s="54">
        <v>69</v>
      </c>
      <c r="CP7350" s="54">
        <v>312</v>
      </c>
      <c r="CQ7350" s="55">
        <f t="shared" si="114"/>
        <v>0.22115384615384615</v>
      </c>
      <c r="CR7350" s="52" t="s">
        <v>28907</v>
      </c>
    </row>
    <row r="7351" spans="81:96">
      <c r="CC7351" s="52">
        <v>7350</v>
      </c>
      <c r="CD7351" s="53" t="s">
        <v>38886</v>
      </c>
      <c r="CE7351" s="53" t="s">
        <v>38887</v>
      </c>
      <c r="CF7351" s="54">
        <v>1434</v>
      </c>
      <c r="CG7351" s="54">
        <v>0.92100000000000004</v>
      </c>
      <c r="CH7351" s="54">
        <v>1.1319999999999999</v>
      </c>
      <c r="CI7351" s="54">
        <v>6.7000000000000004E-2</v>
      </c>
      <c r="CJ7351" s="54">
        <v>15</v>
      </c>
      <c r="CK7351" s="54" t="s">
        <v>28918</v>
      </c>
      <c r="CL7351" s="54">
        <v>3.8899999999999998E-3</v>
      </c>
      <c r="CM7351" s="54">
        <v>1.6120000000000001</v>
      </c>
      <c r="CN7351" s="53" t="s">
        <v>38757</v>
      </c>
      <c r="CO7351" s="54">
        <v>70</v>
      </c>
      <c r="CP7351" s="54">
        <v>312</v>
      </c>
      <c r="CQ7351" s="55">
        <f t="shared" si="114"/>
        <v>0.22435897435897437</v>
      </c>
      <c r="CR7351" s="52" t="s">
        <v>28907</v>
      </c>
    </row>
    <row r="7352" spans="81:96">
      <c r="CC7352" s="52">
        <v>7351</v>
      </c>
      <c r="CD7352" s="53" t="s">
        <v>38888</v>
      </c>
      <c r="CE7352" s="53" t="s">
        <v>38889</v>
      </c>
      <c r="CF7352" s="54">
        <v>370</v>
      </c>
      <c r="CG7352" s="54">
        <v>0.91800000000000004</v>
      </c>
      <c r="CH7352" s="54">
        <v>0.74399999999999999</v>
      </c>
      <c r="CI7352" s="54">
        <v>0.21199999999999999</v>
      </c>
      <c r="CJ7352" s="54">
        <v>52</v>
      </c>
      <c r="CK7352" s="54">
        <v>6</v>
      </c>
      <c r="CL7352" s="54">
        <v>2.5999999999999999E-3</v>
      </c>
      <c r="CM7352" s="54">
        <v>0.69899999999999995</v>
      </c>
      <c r="CN7352" s="53" t="s">
        <v>38757</v>
      </c>
      <c r="CO7352" s="54">
        <v>71</v>
      </c>
      <c r="CP7352" s="54">
        <v>312</v>
      </c>
      <c r="CQ7352" s="55">
        <f t="shared" si="114"/>
        <v>0.22756410256410256</v>
      </c>
      <c r="CR7352" s="52" t="s">
        <v>28907</v>
      </c>
    </row>
    <row r="7353" spans="81:96">
      <c r="CC7353" s="52">
        <v>7352</v>
      </c>
      <c r="CD7353" s="53" t="s">
        <v>38890</v>
      </c>
      <c r="CE7353" s="53" t="s">
        <v>38891</v>
      </c>
      <c r="CF7353" s="54">
        <v>755</v>
      </c>
      <c r="CG7353" s="54">
        <v>0.91800000000000004</v>
      </c>
      <c r="CH7353" s="54">
        <v>0.67600000000000005</v>
      </c>
      <c r="CI7353" s="54">
        <v>0.13300000000000001</v>
      </c>
      <c r="CJ7353" s="54">
        <v>45</v>
      </c>
      <c r="CK7353" s="54" t="s">
        <v>28918</v>
      </c>
      <c r="CL7353" s="54">
        <v>1.14E-3</v>
      </c>
      <c r="CM7353" s="54">
        <v>0.318</v>
      </c>
      <c r="CN7353" s="53" t="s">
        <v>38757</v>
      </c>
      <c r="CO7353" s="54">
        <v>71</v>
      </c>
      <c r="CP7353" s="54">
        <v>312</v>
      </c>
      <c r="CQ7353" s="55">
        <f t="shared" si="114"/>
        <v>0.22756410256410256</v>
      </c>
      <c r="CR7353" s="52" t="s">
        <v>28907</v>
      </c>
    </row>
    <row r="7354" spans="81:96">
      <c r="CC7354" s="52">
        <v>7353</v>
      </c>
      <c r="CD7354" s="53" t="s">
        <v>38892</v>
      </c>
      <c r="CE7354" s="53" t="s">
        <v>38893</v>
      </c>
      <c r="CF7354" s="54">
        <v>670</v>
      </c>
      <c r="CG7354" s="54">
        <v>0.90600000000000003</v>
      </c>
      <c r="CH7354" s="54">
        <v>1.0680000000000001</v>
      </c>
      <c r="CI7354" s="54">
        <v>0.40899999999999997</v>
      </c>
      <c r="CJ7354" s="54">
        <v>22</v>
      </c>
      <c r="CK7354" s="54" t="s">
        <v>28918</v>
      </c>
      <c r="CL7354" s="54">
        <v>3.7699999999999999E-3</v>
      </c>
      <c r="CM7354" s="54">
        <v>2.0110000000000001</v>
      </c>
      <c r="CN7354" s="53" t="s">
        <v>38757</v>
      </c>
      <c r="CO7354" s="54">
        <v>73</v>
      </c>
      <c r="CP7354" s="54">
        <v>312</v>
      </c>
      <c r="CQ7354" s="55">
        <f t="shared" si="114"/>
        <v>0.23397435897435898</v>
      </c>
      <c r="CR7354" s="52" t="s">
        <v>28907</v>
      </c>
    </row>
    <row r="7355" spans="81:96">
      <c r="CC7355" s="52">
        <v>7354</v>
      </c>
      <c r="CD7355" s="53" t="s">
        <v>38120</v>
      </c>
      <c r="CE7355" s="53" t="s">
        <v>38121</v>
      </c>
      <c r="CF7355" s="54">
        <v>174</v>
      </c>
      <c r="CG7355" s="54">
        <v>0.89200000000000002</v>
      </c>
      <c r="CH7355" s="54">
        <v>0.88300000000000001</v>
      </c>
      <c r="CI7355" s="54">
        <v>0.125</v>
      </c>
      <c r="CJ7355" s="54">
        <v>32</v>
      </c>
      <c r="CK7355" s="54">
        <v>3.6</v>
      </c>
      <c r="CL7355" s="54">
        <v>1.1999999999999999E-3</v>
      </c>
      <c r="CM7355" s="54">
        <v>0.49099999999999999</v>
      </c>
      <c r="CN7355" s="53" t="s">
        <v>38757</v>
      </c>
      <c r="CO7355" s="54">
        <v>74</v>
      </c>
      <c r="CP7355" s="54">
        <v>312</v>
      </c>
      <c r="CQ7355" s="55">
        <f t="shared" si="114"/>
        <v>0.23717948717948717</v>
      </c>
      <c r="CR7355" s="52" t="s">
        <v>28907</v>
      </c>
    </row>
    <row r="7356" spans="81:96">
      <c r="CC7356" s="52">
        <v>7355</v>
      </c>
      <c r="CD7356" s="53" t="s">
        <v>38894</v>
      </c>
      <c r="CE7356" s="53" t="s">
        <v>38895</v>
      </c>
      <c r="CF7356" s="54">
        <v>405</v>
      </c>
      <c r="CG7356" s="54">
        <v>0.88</v>
      </c>
      <c r="CH7356" s="54">
        <v>0.76400000000000001</v>
      </c>
      <c r="CI7356" s="54">
        <v>8.1000000000000003E-2</v>
      </c>
      <c r="CJ7356" s="54">
        <v>37</v>
      </c>
      <c r="CK7356" s="54">
        <v>6.7</v>
      </c>
      <c r="CL7356" s="54">
        <v>1.83E-3</v>
      </c>
      <c r="CM7356" s="54">
        <v>0.54500000000000004</v>
      </c>
      <c r="CN7356" s="53" t="s">
        <v>38757</v>
      </c>
      <c r="CO7356" s="54">
        <v>75</v>
      </c>
      <c r="CP7356" s="54">
        <v>312</v>
      </c>
      <c r="CQ7356" s="55">
        <f t="shared" si="114"/>
        <v>0.24038461538461539</v>
      </c>
      <c r="CR7356" s="52" t="s">
        <v>28907</v>
      </c>
    </row>
    <row r="7357" spans="81:96">
      <c r="CC7357" s="52">
        <v>7356</v>
      </c>
      <c r="CD7357" s="53" t="s">
        <v>38896</v>
      </c>
      <c r="CE7357" s="53" t="s">
        <v>38897</v>
      </c>
      <c r="CF7357" s="54">
        <v>654</v>
      </c>
      <c r="CG7357" s="54">
        <v>0.86399999999999999</v>
      </c>
      <c r="CH7357" s="54">
        <v>0.66800000000000004</v>
      </c>
      <c r="CI7357" s="54">
        <v>0.13400000000000001</v>
      </c>
      <c r="CJ7357" s="54">
        <v>67</v>
      </c>
      <c r="CK7357" s="54">
        <v>7.9</v>
      </c>
      <c r="CL7357" s="54">
        <v>2.7399999999999998E-3</v>
      </c>
      <c r="CM7357" s="54">
        <v>0.40600000000000003</v>
      </c>
      <c r="CN7357" s="53" t="s">
        <v>38757</v>
      </c>
      <c r="CO7357" s="54">
        <v>76</v>
      </c>
      <c r="CP7357" s="54">
        <v>312</v>
      </c>
      <c r="CQ7357" s="55">
        <f t="shared" si="114"/>
        <v>0.24358974358974358</v>
      </c>
      <c r="CR7357" s="52" t="s">
        <v>28907</v>
      </c>
    </row>
    <row r="7358" spans="81:96">
      <c r="CC7358" s="52">
        <v>7357</v>
      </c>
      <c r="CD7358" s="53" t="s">
        <v>38898</v>
      </c>
      <c r="CE7358" s="53" t="s">
        <v>38899</v>
      </c>
      <c r="CF7358" s="54">
        <v>1133</v>
      </c>
      <c r="CG7358" s="54">
        <v>0.86199999999999999</v>
      </c>
      <c r="CH7358" s="54">
        <v>0.85</v>
      </c>
      <c r="CI7358" s="54">
        <v>0.22800000000000001</v>
      </c>
      <c r="CJ7358" s="54">
        <v>57</v>
      </c>
      <c r="CK7358" s="54" t="s">
        <v>28918</v>
      </c>
      <c r="CL7358" s="54">
        <v>4.2399999999999998E-3</v>
      </c>
      <c r="CM7358" s="54">
        <v>0.87</v>
      </c>
      <c r="CN7358" s="53" t="s">
        <v>38757</v>
      </c>
      <c r="CO7358" s="54">
        <v>77</v>
      </c>
      <c r="CP7358" s="54">
        <v>312</v>
      </c>
      <c r="CQ7358" s="55">
        <f t="shared" si="114"/>
        <v>0.24679487179487181</v>
      </c>
      <c r="CR7358" s="52" t="s">
        <v>28907</v>
      </c>
    </row>
    <row r="7359" spans="81:96">
      <c r="CC7359" s="52">
        <v>7358</v>
      </c>
      <c r="CD7359" s="53" t="s">
        <v>38900</v>
      </c>
      <c r="CE7359" s="53" t="s">
        <v>38901</v>
      </c>
      <c r="CF7359" s="54">
        <v>195</v>
      </c>
      <c r="CG7359" s="54">
        <v>0.86</v>
      </c>
      <c r="CH7359" s="54">
        <v>0.93400000000000005</v>
      </c>
      <c r="CI7359" s="54">
        <v>5.2999999999999999E-2</v>
      </c>
      <c r="CJ7359" s="54">
        <v>19</v>
      </c>
      <c r="CK7359" s="54">
        <v>4.5999999999999996</v>
      </c>
      <c r="CL7359" s="54">
        <v>1.42E-3</v>
      </c>
      <c r="CM7359" s="54">
        <v>0.65300000000000002</v>
      </c>
      <c r="CN7359" s="53" t="s">
        <v>38757</v>
      </c>
      <c r="CO7359" s="54">
        <v>78</v>
      </c>
      <c r="CP7359" s="54">
        <v>312</v>
      </c>
      <c r="CQ7359" s="55">
        <f t="shared" si="114"/>
        <v>0.25</v>
      </c>
      <c r="CR7359" s="52" t="s">
        <v>28921</v>
      </c>
    </row>
    <row r="7360" spans="81:96">
      <c r="CC7360" s="52">
        <v>7359</v>
      </c>
      <c r="CD7360" s="53" t="s">
        <v>38902</v>
      </c>
      <c r="CE7360" s="53" t="s">
        <v>38903</v>
      </c>
      <c r="CF7360" s="54">
        <v>812</v>
      </c>
      <c r="CG7360" s="54">
        <v>0.84399999999999997</v>
      </c>
      <c r="CH7360" s="54">
        <v>0.84799999999999998</v>
      </c>
      <c r="CI7360" s="54">
        <v>0.223</v>
      </c>
      <c r="CJ7360" s="54">
        <v>139</v>
      </c>
      <c r="CK7360" s="54">
        <v>4.5</v>
      </c>
      <c r="CL7360" s="54">
        <v>7.0400000000000003E-3</v>
      </c>
      <c r="CM7360" s="54">
        <v>0.73299999999999998</v>
      </c>
      <c r="CN7360" s="53" t="s">
        <v>38757</v>
      </c>
      <c r="CO7360" s="54">
        <v>79</v>
      </c>
      <c r="CP7360" s="54">
        <v>312</v>
      </c>
      <c r="CQ7360" s="55">
        <f t="shared" si="114"/>
        <v>0.25320512820512819</v>
      </c>
      <c r="CR7360" s="52" t="s">
        <v>28921</v>
      </c>
    </row>
    <row r="7361" spans="81:96">
      <c r="CC7361" s="52">
        <v>7360</v>
      </c>
      <c r="CD7361" s="53" t="s">
        <v>38904</v>
      </c>
      <c r="CE7361" s="53" t="s">
        <v>38905</v>
      </c>
      <c r="CF7361" s="54">
        <v>318</v>
      </c>
      <c r="CG7361" s="54">
        <v>0.84299999999999997</v>
      </c>
      <c r="CH7361" s="54">
        <v>0.90400000000000003</v>
      </c>
      <c r="CI7361" s="54">
        <v>0.17199999999999999</v>
      </c>
      <c r="CJ7361" s="54">
        <v>29</v>
      </c>
      <c r="CK7361" s="54" t="s">
        <v>28918</v>
      </c>
      <c r="CL7361" s="54">
        <v>1.8699999999999999E-3</v>
      </c>
      <c r="CM7361" s="54">
        <v>1.0349999999999999</v>
      </c>
      <c r="CN7361" s="53" t="s">
        <v>38757</v>
      </c>
      <c r="CO7361" s="54">
        <v>80</v>
      </c>
      <c r="CP7361" s="54">
        <v>312</v>
      </c>
      <c r="CQ7361" s="55">
        <f t="shared" si="114"/>
        <v>0.25641025641025639</v>
      </c>
      <c r="CR7361" s="52" t="s">
        <v>28921</v>
      </c>
    </row>
    <row r="7362" spans="81:96">
      <c r="CC7362" s="52">
        <v>7361</v>
      </c>
      <c r="CD7362" s="53" t="s">
        <v>38906</v>
      </c>
      <c r="CE7362" s="53" t="s">
        <v>38907</v>
      </c>
      <c r="CF7362" s="54">
        <v>176</v>
      </c>
      <c r="CG7362" s="54">
        <v>0.84099999999999997</v>
      </c>
      <c r="CH7362" s="54">
        <v>1.143</v>
      </c>
      <c r="CI7362" s="54">
        <v>0.16700000000000001</v>
      </c>
      <c r="CJ7362" s="54">
        <v>12</v>
      </c>
      <c r="CK7362" s="54">
        <v>4.2</v>
      </c>
      <c r="CL7362" s="54">
        <v>4.0000000000000001E-3</v>
      </c>
      <c r="CM7362" s="54">
        <v>2.1150000000000002</v>
      </c>
      <c r="CN7362" s="53" t="s">
        <v>38757</v>
      </c>
      <c r="CO7362" s="54">
        <v>81</v>
      </c>
      <c r="CP7362" s="54">
        <v>312</v>
      </c>
      <c r="CQ7362" s="55">
        <f t="shared" ref="CQ7362:CQ7425" si="115">CO7362/CP7362</f>
        <v>0.25961538461538464</v>
      </c>
      <c r="CR7362" s="52" t="s">
        <v>28921</v>
      </c>
    </row>
    <row r="7363" spans="81:96">
      <c r="CC7363" s="52">
        <v>7362</v>
      </c>
      <c r="CD7363" s="53" t="s">
        <v>38908</v>
      </c>
      <c r="CE7363" s="53" t="s">
        <v>38909</v>
      </c>
      <c r="CF7363" s="54">
        <v>538</v>
      </c>
      <c r="CG7363" s="54">
        <v>0.83499999999999996</v>
      </c>
      <c r="CH7363" s="54">
        <v>0.80300000000000005</v>
      </c>
      <c r="CI7363" s="54">
        <v>0.159</v>
      </c>
      <c r="CJ7363" s="54">
        <v>44</v>
      </c>
      <c r="CK7363" s="54">
        <v>7.2</v>
      </c>
      <c r="CL7363" s="54">
        <v>3.0400000000000002E-3</v>
      </c>
      <c r="CM7363" s="54">
        <v>0.85799999999999998</v>
      </c>
      <c r="CN7363" s="53" t="s">
        <v>38757</v>
      </c>
      <c r="CO7363" s="54">
        <v>82</v>
      </c>
      <c r="CP7363" s="54">
        <v>312</v>
      </c>
      <c r="CQ7363" s="55">
        <f t="shared" si="115"/>
        <v>0.26282051282051283</v>
      </c>
      <c r="CR7363" s="52" t="s">
        <v>28921</v>
      </c>
    </row>
    <row r="7364" spans="81:96">
      <c r="CC7364" s="52">
        <v>7363</v>
      </c>
      <c r="CD7364" s="53" t="s">
        <v>38910</v>
      </c>
      <c r="CE7364" s="53" t="s">
        <v>38911</v>
      </c>
      <c r="CF7364" s="54">
        <v>261</v>
      </c>
      <c r="CG7364" s="54">
        <v>0.83</v>
      </c>
      <c r="CH7364" s="54">
        <v>0.71699999999999997</v>
      </c>
      <c r="CI7364" s="54">
        <v>0.13</v>
      </c>
      <c r="CJ7364" s="54">
        <v>46</v>
      </c>
      <c r="CK7364" s="54">
        <v>4.5999999999999996</v>
      </c>
      <c r="CL7364" s="54">
        <v>8.1999999999999998E-4</v>
      </c>
      <c r="CM7364" s="54">
        <v>0.23</v>
      </c>
      <c r="CN7364" s="53" t="s">
        <v>38757</v>
      </c>
      <c r="CO7364" s="54">
        <v>83</v>
      </c>
      <c r="CP7364" s="54">
        <v>312</v>
      </c>
      <c r="CQ7364" s="55">
        <f t="shared" si="115"/>
        <v>0.26602564102564102</v>
      </c>
      <c r="CR7364" s="52" t="s">
        <v>28921</v>
      </c>
    </row>
    <row r="7365" spans="81:96">
      <c r="CC7365" s="52">
        <v>7364</v>
      </c>
      <c r="CD7365" s="53" t="s">
        <v>38912</v>
      </c>
      <c r="CE7365" s="53" t="s">
        <v>38913</v>
      </c>
      <c r="CF7365" s="54">
        <v>837</v>
      </c>
      <c r="CG7365" s="54">
        <v>0.82199999999999995</v>
      </c>
      <c r="CH7365" s="54">
        <v>1</v>
      </c>
      <c r="CI7365" s="54">
        <v>9.0999999999999998E-2</v>
      </c>
      <c r="CJ7365" s="54">
        <v>44</v>
      </c>
      <c r="CK7365" s="54" t="s">
        <v>28918</v>
      </c>
      <c r="CL7365" s="54">
        <v>2.7100000000000002E-3</v>
      </c>
      <c r="CM7365" s="54">
        <v>0.89300000000000002</v>
      </c>
      <c r="CN7365" s="53" t="s">
        <v>38757</v>
      </c>
      <c r="CO7365" s="54">
        <v>84</v>
      </c>
      <c r="CP7365" s="54">
        <v>312</v>
      </c>
      <c r="CQ7365" s="55">
        <f t="shared" si="115"/>
        <v>0.26923076923076922</v>
      </c>
      <c r="CR7365" s="52" t="s">
        <v>28921</v>
      </c>
    </row>
    <row r="7366" spans="81:96">
      <c r="CC7366" s="52">
        <v>7365</v>
      </c>
      <c r="CD7366" s="53" t="s">
        <v>38914</v>
      </c>
      <c r="CE7366" s="53" t="s">
        <v>38915</v>
      </c>
      <c r="CF7366" s="54">
        <v>3411</v>
      </c>
      <c r="CG7366" s="54">
        <v>0.82</v>
      </c>
      <c r="CH7366" s="54">
        <v>0.92500000000000004</v>
      </c>
      <c r="CI7366" s="54">
        <v>0.14000000000000001</v>
      </c>
      <c r="CJ7366" s="54">
        <v>93</v>
      </c>
      <c r="CK7366" s="54" t="s">
        <v>28918</v>
      </c>
      <c r="CL7366" s="54">
        <v>9.6100000000000005E-3</v>
      </c>
      <c r="CM7366" s="54">
        <v>1.411</v>
      </c>
      <c r="CN7366" s="53" t="s">
        <v>38757</v>
      </c>
      <c r="CO7366" s="54">
        <v>85</v>
      </c>
      <c r="CP7366" s="54">
        <v>312</v>
      </c>
      <c r="CQ7366" s="55">
        <f t="shared" si="115"/>
        <v>0.27243589743589741</v>
      </c>
      <c r="CR7366" s="52" t="s">
        <v>28921</v>
      </c>
    </row>
    <row r="7367" spans="81:96">
      <c r="CC7367" s="52">
        <v>7366</v>
      </c>
      <c r="CD7367" s="53" t="s">
        <v>38916</v>
      </c>
      <c r="CE7367" s="53" t="s">
        <v>38917</v>
      </c>
      <c r="CF7367" s="54">
        <v>494</v>
      </c>
      <c r="CG7367" s="54">
        <v>0.81699999999999995</v>
      </c>
      <c r="CH7367" s="54">
        <v>0.83799999999999997</v>
      </c>
      <c r="CI7367" s="54">
        <v>6.8000000000000005E-2</v>
      </c>
      <c r="CJ7367" s="54">
        <v>74</v>
      </c>
      <c r="CK7367" s="54">
        <v>4.2</v>
      </c>
      <c r="CL7367" s="54">
        <v>1.6999999999999999E-3</v>
      </c>
      <c r="CM7367" s="54">
        <v>0.23499999999999999</v>
      </c>
      <c r="CN7367" s="53" t="s">
        <v>38757</v>
      </c>
      <c r="CO7367" s="54">
        <v>86</v>
      </c>
      <c r="CP7367" s="54">
        <v>312</v>
      </c>
      <c r="CQ7367" s="55">
        <f t="shared" si="115"/>
        <v>0.27564102564102566</v>
      </c>
      <c r="CR7367" s="52" t="s">
        <v>28921</v>
      </c>
    </row>
    <row r="7368" spans="81:96">
      <c r="CC7368" s="52">
        <v>7367</v>
      </c>
      <c r="CD7368" s="53" t="s">
        <v>38918</v>
      </c>
      <c r="CE7368" s="53" t="s">
        <v>38919</v>
      </c>
      <c r="CF7368" s="54">
        <v>375</v>
      </c>
      <c r="CG7368" s="54">
        <v>0.81699999999999995</v>
      </c>
      <c r="CH7368" s="54">
        <v>1.008</v>
      </c>
      <c r="CI7368" s="54">
        <v>0.26700000000000002</v>
      </c>
      <c r="CJ7368" s="54">
        <v>45</v>
      </c>
      <c r="CK7368" s="54">
        <v>4.7</v>
      </c>
      <c r="CL7368" s="54">
        <v>2.5100000000000001E-3</v>
      </c>
      <c r="CM7368" s="54">
        <v>0.66700000000000004</v>
      </c>
      <c r="CN7368" s="53" t="s">
        <v>38757</v>
      </c>
      <c r="CO7368" s="54">
        <v>86</v>
      </c>
      <c r="CP7368" s="54">
        <v>312</v>
      </c>
      <c r="CQ7368" s="55">
        <f t="shared" si="115"/>
        <v>0.27564102564102566</v>
      </c>
      <c r="CR7368" s="52" t="s">
        <v>28921</v>
      </c>
    </row>
    <row r="7369" spans="81:96">
      <c r="CC7369" s="52">
        <v>7368</v>
      </c>
      <c r="CD7369" s="53" t="s">
        <v>38920</v>
      </c>
      <c r="CE7369" s="53" t="s">
        <v>38921</v>
      </c>
      <c r="CF7369" s="54">
        <v>274</v>
      </c>
      <c r="CG7369" s="54">
        <v>0.79600000000000004</v>
      </c>
      <c r="CH7369" s="54">
        <v>1.1040000000000001</v>
      </c>
      <c r="CI7369" s="54">
        <v>0.25800000000000001</v>
      </c>
      <c r="CJ7369" s="54">
        <v>31</v>
      </c>
      <c r="CK7369" s="54">
        <v>6.1</v>
      </c>
      <c r="CL7369" s="54">
        <v>1.75E-3</v>
      </c>
      <c r="CM7369" s="54">
        <v>0.96</v>
      </c>
      <c r="CN7369" s="53" t="s">
        <v>38757</v>
      </c>
      <c r="CO7369" s="54">
        <v>88</v>
      </c>
      <c r="CP7369" s="54">
        <v>312</v>
      </c>
      <c r="CQ7369" s="55">
        <f t="shared" si="115"/>
        <v>0.28205128205128205</v>
      </c>
      <c r="CR7369" s="52" t="s">
        <v>28921</v>
      </c>
    </row>
    <row r="7370" spans="81:96">
      <c r="CC7370" s="52">
        <v>7369</v>
      </c>
      <c r="CD7370" s="53" t="s">
        <v>38922</v>
      </c>
      <c r="CE7370" s="53" t="s">
        <v>38923</v>
      </c>
      <c r="CF7370" s="54">
        <v>101</v>
      </c>
      <c r="CG7370" s="54">
        <v>0.79600000000000004</v>
      </c>
      <c r="CH7370" s="54">
        <v>0.82599999999999996</v>
      </c>
      <c r="CI7370" s="54">
        <v>8.3000000000000004E-2</v>
      </c>
      <c r="CJ7370" s="54">
        <v>36</v>
      </c>
      <c r="CK7370" s="54">
        <v>3.2</v>
      </c>
      <c r="CL7370" s="54">
        <v>2.1299999999999999E-3</v>
      </c>
      <c r="CM7370" s="54">
        <v>1.1659999999999999</v>
      </c>
      <c r="CN7370" s="53" t="s">
        <v>38757</v>
      </c>
      <c r="CO7370" s="54">
        <v>88</v>
      </c>
      <c r="CP7370" s="54">
        <v>312</v>
      </c>
      <c r="CQ7370" s="55">
        <f t="shared" si="115"/>
        <v>0.28205128205128205</v>
      </c>
      <c r="CR7370" s="52" t="s">
        <v>28921</v>
      </c>
    </row>
    <row r="7371" spans="81:96">
      <c r="CC7371" s="52">
        <v>7370</v>
      </c>
      <c r="CD7371" s="53" t="s">
        <v>38924</v>
      </c>
      <c r="CE7371" s="53" t="s">
        <v>38925</v>
      </c>
      <c r="CF7371" s="54">
        <v>214</v>
      </c>
      <c r="CG7371" s="54">
        <v>0.79200000000000004</v>
      </c>
      <c r="CH7371" s="54">
        <v>0.90100000000000002</v>
      </c>
      <c r="CI7371" s="54">
        <v>0.08</v>
      </c>
      <c r="CJ7371" s="54">
        <v>50</v>
      </c>
      <c r="CK7371" s="54">
        <v>4.7</v>
      </c>
      <c r="CL7371" s="54">
        <v>6.2E-4</v>
      </c>
      <c r="CM7371" s="54">
        <v>0.255</v>
      </c>
      <c r="CN7371" s="53" t="s">
        <v>38757</v>
      </c>
      <c r="CO7371" s="54">
        <v>90</v>
      </c>
      <c r="CP7371" s="54">
        <v>312</v>
      </c>
      <c r="CQ7371" s="55">
        <f t="shared" si="115"/>
        <v>0.28846153846153844</v>
      </c>
      <c r="CR7371" s="52" t="s">
        <v>28921</v>
      </c>
    </row>
    <row r="7372" spans="81:96">
      <c r="CC7372" s="52">
        <v>7371</v>
      </c>
      <c r="CD7372" s="53" t="s">
        <v>38926</v>
      </c>
      <c r="CE7372" s="53" t="s">
        <v>38927</v>
      </c>
      <c r="CF7372" s="54">
        <v>225</v>
      </c>
      <c r="CG7372" s="54">
        <v>0.79100000000000004</v>
      </c>
      <c r="CH7372" s="54">
        <v>0.98199999999999998</v>
      </c>
      <c r="CI7372" s="54">
        <v>0.2</v>
      </c>
      <c r="CJ7372" s="54">
        <v>40</v>
      </c>
      <c r="CK7372" s="54">
        <v>4.4000000000000004</v>
      </c>
      <c r="CL7372" s="54">
        <v>5.0200000000000002E-3</v>
      </c>
      <c r="CM7372" s="54">
        <v>1.8839999999999999</v>
      </c>
      <c r="CN7372" s="53" t="s">
        <v>38757</v>
      </c>
      <c r="CO7372" s="54">
        <v>91</v>
      </c>
      <c r="CP7372" s="54">
        <v>312</v>
      </c>
      <c r="CQ7372" s="55">
        <f t="shared" si="115"/>
        <v>0.29166666666666669</v>
      </c>
      <c r="CR7372" s="52" t="s">
        <v>28921</v>
      </c>
    </row>
    <row r="7373" spans="81:96">
      <c r="CC7373" s="52">
        <v>7372</v>
      </c>
      <c r="CD7373" s="53" t="s">
        <v>38928</v>
      </c>
      <c r="CE7373" s="53" t="s">
        <v>38929</v>
      </c>
      <c r="CF7373" s="54">
        <v>2700</v>
      </c>
      <c r="CG7373" s="54">
        <v>0.78700000000000003</v>
      </c>
      <c r="CH7373" s="54">
        <v>0.79600000000000004</v>
      </c>
      <c r="CI7373" s="54">
        <v>9.1999999999999998E-2</v>
      </c>
      <c r="CJ7373" s="54">
        <v>153</v>
      </c>
      <c r="CK7373" s="54" t="s">
        <v>28918</v>
      </c>
      <c r="CL7373" s="54">
        <v>1.329E-2</v>
      </c>
      <c r="CM7373" s="54">
        <v>1.2529999999999999</v>
      </c>
      <c r="CN7373" s="53" t="s">
        <v>38757</v>
      </c>
      <c r="CO7373" s="54">
        <v>92</v>
      </c>
      <c r="CP7373" s="54">
        <v>312</v>
      </c>
      <c r="CQ7373" s="55">
        <f t="shared" si="115"/>
        <v>0.29487179487179488</v>
      </c>
      <c r="CR7373" s="52" t="s">
        <v>28921</v>
      </c>
    </row>
    <row r="7374" spans="81:96">
      <c r="CC7374" s="52">
        <v>7373</v>
      </c>
      <c r="CD7374" s="53" t="s">
        <v>38930</v>
      </c>
      <c r="CE7374" s="53" t="s">
        <v>38931</v>
      </c>
      <c r="CF7374" s="54">
        <v>439</v>
      </c>
      <c r="CG7374" s="54">
        <v>0.78300000000000003</v>
      </c>
      <c r="CH7374" s="54">
        <v>0.94499999999999995</v>
      </c>
      <c r="CI7374" s="54">
        <v>0.15</v>
      </c>
      <c r="CJ7374" s="54">
        <v>40</v>
      </c>
      <c r="CK7374" s="54">
        <v>6.6</v>
      </c>
      <c r="CL7374" s="54">
        <v>3.0500000000000002E-3</v>
      </c>
      <c r="CM7374" s="54">
        <v>0.96399999999999997</v>
      </c>
      <c r="CN7374" s="53" t="s">
        <v>38757</v>
      </c>
      <c r="CO7374" s="54">
        <v>93</v>
      </c>
      <c r="CP7374" s="54">
        <v>312</v>
      </c>
      <c r="CQ7374" s="55">
        <f t="shared" si="115"/>
        <v>0.29807692307692307</v>
      </c>
      <c r="CR7374" s="52" t="s">
        <v>28921</v>
      </c>
    </row>
    <row r="7375" spans="81:96">
      <c r="CC7375" s="52">
        <v>7374</v>
      </c>
      <c r="CD7375" s="53" t="s">
        <v>38932</v>
      </c>
      <c r="CE7375" s="53" t="s">
        <v>38933</v>
      </c>
      <c r="CF7375" s="54">
        <v>1645</v>
      </c>
      <c r="CG7375" s="54">
        <v>0.77800000000000002</v>
      </c>
      <c r="CH7375" s="54">
        <v>0.80100000000000005</v>
      </c>
      <c r="CI7375" s="54">
        <v>0.161</v>
      </c>
      <c r="CJ7375" s="54">
        <v>93</v>
      </c>
      <c r="CK7375" s="54" t="s">
        <v>28918</v>
      </c>
      <c r="CL7375" s="54">
        <v>7.0699999999999999E-3</v>
      </c>
      <c r="CM7375" s="54">
        <v>1.03</v>
      </c>
      <c r="CN7375" s="53" t="s">
        <v>38757</v>
      </c>
      <c r="CO7375" s="54">
        <v>94</v>
      </c>
      <c r="CP7375" s="54">
        <v>312</v>
      </c>
      <c r="CQ7375" s="55">
        <f t="shared" si="115"/>
        <v>0.30128205128205127</v>
      </c>
      <c r="CR7375" s="52" t="s">
        <v>28921</v>
      </c>
    </row>
    <row r="7376" spans="81:96">
      <c r="CC7376" s="52">
        <v>7375</v>
      </c>
      <c r="CD7376" s="53" t="s">
        <v>38934</v>
      </c>
      <c r="CE7376" s="53" t="s">
        <v>38935</v>
      </c>
      <c r="CF7376" s="54">
        <v>208</v>
      </c>
      <c r="CG7376" s="54">
        <v>0.77600000000000002</v>
      </c>
      <c r="CH7376" s="54">
        <v>0.72899999999999998</v>
      </c>
      <c r="CI7376" s="54">
        <v>7.8E-2</v>
      </c>
      <c r="CJ7376" s="54">
        <v>64</v>
      </c>
      <c r="CK7376" s="54">
        <v>5.6</v>
      </c>
      <c r="CL7376" s="54">
        <v>1.1299999999999999E-3</v>
      </c>
      <c r="CM7376" s="54">
        <v>0.496</v>
      </c>
      <c r="CN7376" s="53" t="s">
        <v>38757</v>
      </c>
      <c r="CO7376" s="54">
        <v>95</v>
      </c>
      <c r="CP7376" s="54">
        <v>312</v>
      </c>
      <c r="CQ7376" s="55">
        <f t="shared" si="115"/>
        <v>0.30448717948717946</v>
      </c>
      <c r="CR7376" s="52" t="s">
        <v>28921</v>
      </c>
    </row>
    <row r="7377" spans="81:96">
      <c r="CC7377" s="52">
        <v>7376</v>
      </c>
      <c r="CD7377" s="53" t="s">
        <v>38936</v>
      </c>
      <c r="CE7377" s="53" t="s">
        <v>38937</v>
      </c>
      <c r="CF7377" s="54">
        <v>1943</v>
      </c>
      <c r="CG7377" s="54">
        <v>0.77500000000000002</v>
      </c>
      <c r="CH7377" s="54">
        <v>0.77300000000000002</v>
      </c>
      <c r="CI7377" s="54">
        <v>0.18</v>
      </c>
      <c r="CJ7377" s="54">
        <v>100</v>
      </c>
      <c r="CK7377" s="54" t="s">
        <v>28918</v>
      </c>
      <c r="CL7377" s="54">
        <v>1.061E-2</v>
      </c>
      <c r="CM7377" s="54">
        <v>1.101</v>
      </c>
      <c r="CN7377" s="53" t="s">
        <v>38757</v>
      </c>
      <c r="CO7377" s="54">
        <v>96</v>
      </c>
      <c r="CP7377" s="54">
        <v>312</v>
      </c>
      <c r="CQ7377" s="55">
        <f t="shared" si="115"/>
        <v>0.30769230769230771</v>
      </c>
      <c r="CR7377" s="52" t="s">
        <v>28921</v>
      </c>
    </row>
    <row r="7378" spans="81:96">
      <c r="CC7378" s="52">
        <v>7377</v>
      </c>
      <c r="CD7378" s="53" t="s">
        <v>38938</v>
      </c>
      <c r="CE7378" s="53" t="s">
        <v>38939</v>
      </c>
      <c r="CF7378" s="54">
        <v>1672</v>
      </c>
      <c r="CG7378" s="54">
        <v>0.77300000000000002</v>
      </c>
      <c r="CH7378" s="54">
        <v>0.81799999999999995</v>
      </c>
      <c r="CI7378" s="54">
        <v>0.183</v>
      </c>
      <c r="CJ7378" s="54">
        <v>502</v>
      </c>
      <c r="CK7378" s="54">
        <v>3.6</v>
      </c>
      <c r="CL7378" s="54">
        <v>4.64E-3</v>
      </c>
      <c r="CM7378" s="54">
        <v>0.19900000000000001</v>
      </c>
      <c r="CN7378" s="53" t="s">
        <v>38757</v>
      </c>
      <c r="CO7378" s="54">
        <v>97</v>
      </c>
      <c r="CP7378" s="54">
        <v>312</v>
      </c>
      <c r="CQ7378" s="55">
        <f t="shared" si="115"/>
        <v>0.3108974358974359</v>
      </c>
      <c r="CR7378" s="52" t="s">
        <v>28921</v>
      </c>
    </row>
    <row r="7379" spans="81:96">
      <c r="CC7379" s="52">
        <v>7378</v>
      </c>
      <c r="CD7379" s="53" t="s">
        <v>38940</v>
      </c>
      <c r="CE7379" s="53" t="s">
        <v>38941</v>
      </c>
      <c r="CF7379" s="54">
        <v>102</v>
      </c>
      <c r="CG7379" s="54">
        <v>0.76600000000000001</v>
      </c>
      <c r="CH7379" s="54"/>
      <c r="CI7379" s="54">
        <v>0.16700000000000001</v>
      </c>
      <c r="CJ7379" s="54">
        <v>18</v>
      </c>
      <c r="CK7379" s="54">
        <v>4.2</v>
      </c>
      <c r="CL7379" s="54">
        <v>8.0999999999999996E-4</v>
      </c>
      <c r="CM7379" s="54"/>
      <c r="CN7379" s="53" t="s">
        <v>38757</v>
      </c>
      <c r="CO7379" s="54">
        <v>98</v>
      </c>
      <c r="CP7379" s="54">
        <v>312</v>
      </c>
      <c r="CQ7379" s="55">
        <f t="shared" si="115"/>
        <v>0.3141025641025641</v>
      </c>
      <c r="CR7379" s="52" t="s">
        <v>28921</v>
      </c>
    </row>
    <row r="7380" spans="81:96">
      <c r="CC7380" s="52">
        <v>7379</v>
      </c>
      <c r="CD7380" s="53" t="s">
        <v>38942</v>
      </c>
      <c r="CE7380" s="53" t="s">
        <v>38943</v>
      </c>
      <c r="CF7380" s="54">
        <v>2043</v>
      </c>
      <c r="CG7380" s="54">
        <v>0.76500000000000001</v>
      </c>
      <c r="CH7380" s="54">
        <v>0.67300000000000004</v>
      </c>
      <c r="CI7380" s="54">
        <v>0.255</v>
      </c>
      <c r="CJ7380" s="54">
        <v>51</v>
      </c>
      <c r="CK7380" s="54" t="s">
        <v>28918</v>
      </c>
      <c r="CL7380" s="54">
        <v>4.8700000000000002E-3</v>
      </c>
      <c r="CM7380" s="54">
        <v>1.002</v>
      </c>
      <c r="CN7380" s="53" t="s">
        <v>38757</v>
      </c>
      <c r="CO7380" s="54">
        <v>99</v>
      </c>
      <c r="CP7380" s="54">
        <v>312</v>
      </c>
      <c r="CQ7380" s="55">
        <f t="shared" si="115"/>
        <v>0.31730769230769229</v>
      </c>
      <c r="CR7380" s="52" t="s">
        <v>28921</v>
      </c>
    </row>
    <row r="7381" spans="81:96">
      <c r="CC7381" s="52">
        <v>7380</v>
      </c>
      <c r="CD7381" s="53" t="s">
        <v>38944</v>
      </c>
      <c r="CE7381" s="53" t="s">
        <v>38945</v>
      </c>
      <c r="CF7381" s="54">
        <v>170</v>
      </c>
      <c r="CG7381" s="54">
        <v>0.76100000000000001</v>
      </c>
      <c r="CH7381" s="54">
        <v>0.88900000000000001</v>
      </c>
      <c r="CI7381" s="54">
        <v>0.05</v>
      </c>
      <c r="CJ7381" s="54">
        <v>20</v>
      </c>
      <c r="CK7381" s="54">
        <v>5.7</v>
      </c>
      <c r="CL7381" s="54">
        <v>2.0799999999999998E-3</v>
      </c>
      <c r="CM7381" s="54">
        <v>1.323</v>
      </c>
      <c r="CN7381" s="53" t="s">
        <v>38757</v>
      </c>
      <c r="CO7381" s="54">
        <v>100</v>
      </c>
      <c r="CP7381" s="54">
        <v>312</v>
      </c>
      <c r="CQ7381" s="55">
        <f t="shared" si="115"/>
        <v>0.32051282051282054</v>
      </c>
      <c r="CR7381" s="52" t="s">
        <v>28921</v>
      </c>
    </row>
    <row r="7382" spans="81:96">
      <c r="CC7382" s="52">
        <v>7381</v>
      </c>
      <c r="CD7382" s="53" t="s">
        <v>38946</v>
      </c>
      <c r="CE7382" s="53" t="s">
        <v>38947</v>
      </c>
      <c r="CF7382" s="54">
        <v>805</v>
      </c>
      <c r="CG7382" s="54">
        <v>0.74199999999999999</v>
      </c>
      <c r="CH7382" s="54">
        <v>0.63300000000000001</v>
      </c>
      <c r="CI7382" s="54">
        <v>0.14299999999999999</v>
      </c>
      <c r="CJ7382" s="54">
        <v>154</v>
      </c>
      <c r="CK7382" s="54">
        <v>4</v>
      </c>
      <c r="CL7382" s="54">
        <v>4.0099999999999997E-3</v>
      </c>
      <c r="CM7382" s="54">
        <v>0.29799999999999999</v>
      </c>
      <c r="CN7382" s="53" t="s">
        <v>38757</v>
      </c>
      <c r="CO7382" s="54">
        <v>101</v>
      </c>
      <c r="CP7382" s="54">
        <v>312</v>
      </c>
      <c r="CQ7382" s="55">
        <f t="shared" si="115"/>
        <v>0.32371794871794873</v>
      </c>
      <c r="CR7382" s="52" t="s">
        <v>28921</v>
      </c>
    </row>
    <row r="7383" spans="81:96">
      <c r="CC7383" s="52">
        <v>7382</v>
      </c>
      <c r="CD7383" s="53" t="s">
        <v>38948</v>
      </c>
      <c r="CE7383" s="53" t="s">
        <v>38949</v>
      </c>
      <c r="CF7383" s="54">
        <v>140</v>
      </c>
      <c r="CG7383" s="54">
        <v>0.74099999999999999</v>
      </c>
      <c r="CH7383" s="54">
        <v>0.86599999999999999</v>
      </c>
      <c r="CI7383" s="54">
        <v>0.45900000000000002</v>
      </c>
      <c r="CJ7383" s="54">
        <v>37</v>
      </c>
      <c r="CK7383" s="54">
        <v>3.8</v>
      </c>
      <c r="CL7383" s="54">
        <v>1.5E-3</v>
      </c>
      <c r="CM7383" s="54">
        <v>0.79300000000000004</v>
      </c>
      <c r="CN7383" s="53" t="s">
        <v>38757</v>
      </c>
      <c r="CO7383" s="54">
        <v>102</v>
      </c>
      <c r="CP7383" s="54">
        <v>312</v>
      </c>
      <c r="CQ7383" s="55">
        <f t="shared" si="115"/>
        <v>0.32692307692307693</v>
      </c>
      <c r="CR7383" s="52" t="s">
        <v>28921</v>
      </c>
    </row>
    <row r="7384" spans="81:96">
      <c r="CC7384" s="52">
        <v>7383</v>
      </c>
      <c r="CD7384" s="53" t="s">
        <v>38950</v>
      </c>
      <c r="CE7384" s="53" t="s">
        <v>38951</v>
      </c>
      <c r="CF7384" s="54">
        <v>1265</v>
      </c>
      <c r="CG7384" s="54">
        <v>0.73799999999999999</v>
      </c>
      <c r="CH7384" s="54">
        <v>0.81699999999999995</v>
      </c>
      <c r="CI7384" s="54">
        <v>4.4999999999999998E-2</v>
      </c>
      <c r="CJ7384" s="54">
        <v>22</v>
      </c>
      <c r="CK7384" s="54" t="s">
        <v>28918</v>
      </c>
      <c r="CL7384" s="54">
        <v>5.79E-3</v>
      </c>
      <c r="CM7384" s="54">
        <v>1.9590000000000001</v>
      </c>
      <c r="CN7384" s="53" t="s">
        <v>38757</v>
      </c>
      <c r="CO7384" s="54">
        <v>103</v>
      </c>
      <c r="CP7384" s="54">
        <v>312</v>
      </c>
      <c r="CQ7384" s="55">
        <f t="shared" si="115"/>
        <v>0.33012820512820512</v>
      </c>
      <c r="CR7384" s="52" t="s">
        <v>28921</v>
      </c>
    </row>
    <row r="7385" spans="81:96">
      <c r="CC7385" s="52">
        <v>7384</v>
      </c>
      <c r="CD7385" s="53" t="s">
        <v>38952</v>
      </c>
      <c r="CE7385" s="53" t="s">
        <v>38953</v>
      </c>
      <c r="CF7385" s="54">
        <v>873</v>
      </c>
      <c r="CG7385" s="54">
        <v>0.73799999999999999</v>
      </c>
      <c r="CH7385" s="54">
        <v>0.68600000000000005</v>
      </c>
      <c r="CI7385" s="54">
        <v>9.1999999999999998E-2</v>
      </c>
      <c r="CJ7385" s="54">
        <v>119</v>
      </c>
      <c r="CK7385" s="54" t="s">
        <v>28918</v>
      </c>
      <c r="CL7385" s="54">
        <v>3.5100000000000001E-3</v>
      </c>
      <c r="CM7385" s="54">
        <v>0.46</v>
      </c>
      <c r="CN7385" s="53" t="s">
        <v>38757</v>
      </c>
      <c r="CO7385" s="54">
        <v>104</v>
      </c>
      <c r="CP7385" s="54">
        <v>312</v>
      </c>
      <c r="CQ7385" s="55">
        <f t="shared" si="115"/>
        <v>0.33333333333333331</v>
      </c>
      <c r="CR7385" s="52" t="s">
        <v>28921</v>
      </c>
    </row>
    <row r="7386" spans="81:96">
      <c r="CC7386" s="52">
        <v>7385</v>
      </c>
      <c r="CD7386" s="53" t="s">
        <v>38954</v>
      </c>
      <c r="CE7386" s="53" t="s">
        <v>38955</v>
      </c>
      <c r="CF7386" s="54">
        <v>269</v>
      </c>
      <c r="CG7386" s="54">
        <v>0.73199999999999998</v>
      </c>
      <c r="CH7386" s="54"/>
      <c r="CI7386" s="54">
        <v>0.222</v>
      </c>
      <c r="CJ7386" s="54">
        <v>9</v>
      </c>
      <c r="CK7386" s="54">
        <v>7.3</v>
      </c>
      <c r="CL7386" s="54">
        <v>2.97E-3</v>
      </c>
      <c r="CM7386" s="54"/>
      <c r="CN7386" s="53" t="s">
        <v>38757</v>
      </c>
      <c r="CO7386" s="54">
        <v>105</v>
      </c>
      <c r="CP7386" s="54">
        <v>312</v>
      </c>
      <c r="CQ7386" s="55">
        <f t="shared" si="115"/>
        <v>0.33653846153846156</v>
      </c>
      <c r="CR7386" s="52" t="s">
        <v>28921</v>
      </c>
    </row>
    <row r="7387" spans="81:96">
      <c r="CC7387" s="52">
        <v>7386</v>
      </c>
      <c r="CD7387" s="53" t="s">
        <v>38956</v>
      </c>
      <c r="CE7387" s="53" t="s">
        <v>38957</v>
      </c>
      <c r="CF7387" s="54">
        <v>676</v>
      </c>
      <c r="CG7387" s="54">
        <v>0.72299999999999998</v>
      </c>
      <c r="CH7387" s="54">
        <v>0.61699999999999999</v>
      </c>
      <c r="CI7387" s="54">
        <v>0.161</v>
      </c>
      <c r="CJ7387" s="54">
        <v>87</v>
      </c>
      <c r="CK7387" s="54">
        <v>7.5</v>
      </c>
      <c r="CL7387" s="54">
        <v>1.92E-3</v>
      </c>
      <c r="CM7387" s="54">
        <v>0.29699999999999999</v>
      </c>
      <c r="CN7387" s="53" t="s">
        <v>38757</v>
      </c>
      <c r="CO7387" s="54">
        <v>106</v>
      </c>
      <c r="CP7387" s="54">
        <v>312</v>
      </c>
      <c r="CQ7387" s="55">
        <f t="shared" si="115"/>
        <v>0.33974358974358976</v>
      </c>
      <c r="CR7387" s="52" t="s">
        <v>28921</v>
      </c>
    </row>
    <row r="7388" spans="81:96">
      <c r="CC7388" s="52">
        <v>7387</v>
      </c>
      <c r="CD7388" s="53" t="s">
        <v>38122</v>
      </c>
      <c r="CE7388" s="53" t="s">
        <v>38123</v>
      </c>
      <c r="CF7388" s="54">
        <v>197</v>
      </c>
      <c r="CG7388" s="54">
        <v>0.72</v>
      </c>
      <c r="CH7388" s="54">
        <v>0.64400000000000002</v>
      </c>
      <c r="CI7388" s="54">
        <v>0</v>
      </c>
      <c r="CJ7388" s="54">
        <v>15</v>
      </c>
      <c r="CK7388" s="54" t="s">
        <v>28918</v>
      </c>
      <c r="CL7388" s="54">
        <v>9.3999999999999997E-4</v>
      </c>
      <c r="CM7388" s="54">
        <v>1.002</v>
      </c>
      <c r="CN7388" s="53" t="s">
        <v>38757</v>
      </c>
      <c r="CO7388" s="54">
        <v>107</v>
      </c>
      <c r="CP7388" s="54">
        <v>312</v>
      </c>
      <c r="CQ7388" s="55">
        <f t="shared" si="115"/>
        <v>0.34294871794871795</v>
      </c>
      <c r="CR7388" s="52" t="s">
        <v>28921</v>
      </c>
    </row>
    <row r="7389" spans="81:96">
      <c r="CC7389" s="52">
        <v>7388</v>
      </c>
      <c r="CD7389" s="53" t="s">
        <v>38958</v>
      </c>
      <c r="CE7389" s="53" t="s">
        <v>38959</v>
      </c>
      <c r="CF7389" s="54">
        <v>149</v>
      </c>
      <c r="CG7389" s="54">
        <v>0.71</v>
      </c>
      <c r="CH7389" s="54">
        <v>0.83399999999999996</v>
      </c>
      <c r="CI7389" s="54">
        <v>7.0999999999999994E-2</v>
      </c>
      <c r="CJ7389" s="54">
        <v>28</v>
      </c>
      <c r="CK7389" s="54">
        <v>4</v>
      </c>
      <c r="CL7389" s="54">
        <v>1.3799999999999999E-3</v>
      </c>
      <c r="CM7389" s="54">
        <v>0.59799999999999998</v>
      </c>
      <c r="CN7389" s="53" t="s">
        <v>38757</v>
      </c>
      <c r="CO7389" s="54">
        <v>108</v>
      </c>
      <c r="CP7389" s="54">
        <v>312</v>
      </c>
      <c r="CQ7389" s="55">
        <f t="shared" si="115"/>
        <v>0.34615384615384615</v>
      </c>
      <c r="CR7389" s="52" t="s">
        <v>28921</v>
      </c>
    </row>
    <row r="7390" spans="81:96">
      <c r="CC7390" s="52">
        <v>7389</v>
      </c>
      <c r="CD7390" s="53" t="s">
        <v>38960</v>
      </c>
      <c r="CE7390" s="53" t="s">
        <v>38961</v>
      </c>
      <c r="CF7390" s="54">
        <v>423</v>
      </c>
      <c r="CG7390" s="54">
        <v>0.70799999999999996</v>
      </c>
      <c r="CH7390" s="54">
        <v>0.78</v>
      </c>
      <c r="CI7390" s="54">
        <v>0.25800000000000001</v>
      </c>
      <c r="CJ7390" s="54">
        <v>31</v>
      </c>
      <c r="CK7390" s="54">
        <v>9.1999999999999993</v>
      </c>
      <c r="CL7390" s="54">
        <v>3.0899999999999999E-3</v>
      </c>
      <c r="CM7390" s="54">
        <v>1.1850000000000001</v>
      </c>
      <c r="CN7390" s="53" t="s">
        <v>38757</v>
      </c>
      <c r="CO7390" s="54">
        <v>109</v>
      </c>
      <c r="CP7390" s="54">
        <v>312</v>
      </c>
      <c r="CQ7390" s="55">
        <f t="shared" si="115"/>
        <v>0.34935897435897434</v>
      </c>
      <c r="CR7390" s="52" t="s">
        <v>28921</v>
      </c>
    </row>
    <row r="7391" spans="81:96">
      <c r="CC7391" s="52">
        <v>7390</v>
      </c>
      <c r="CD7391" s="53" t="s">
        <v>38962</v>
      </c>
      <c r="CE7391" s="53" t="s">
        <v>38963</v>
      </c>
      <c r="CF7391" s="54">
        <v>276</v>
      </c>
      <c r="CG7391" s="54">
        <v>0.70499999999999996</v>
      </c>
      <c r="CH7391" s="54">
        <v>0.748</v>
      </c>
      <c r="CI7391" s="54">
        <v>0.25800000000000001</v>
      </c>
      <c r="CJ7391" s="54">
        <v>31</v>
      </c>
      <c r="CK7391" s="54">
        <v>8.1999999999999993</v>
      </c>
      <c r="CL7391" s="54">
        <v>1.48E-3</v>
      </c>
      <c r="CM7391" s="54">
        <v>0.69</v>
      </c>
      <c r="CN7391" s="53" t="s">
        <v>38757</v>
      </c>
      <c r="CO7391" s="54">
        <v>110</v>
      </c>
      <c r="CP7391" s="54">
        <v>312</v>
      </c>
      <c r="CQ7391" s="55">
        <f t="shared" si="115"/>
        <v>0.35256410256410259</v>
      </c>
      <c r="CR7391" s="52" t="s">
        <v>28921</v>
      </c>
    </row>
    <row r="7392" spans="81:96">
      <c r="CC7392" s="52">
        <v>7391</v>
      </c>
      <c r="CD7392" s="53" t="s">
        <v>38964</v>
      </c>
      <c r="CE7392" s="53" t="s">
        <v>38965</v>
      </c>
      <c r="CF7392" s="54">
        <v>1712</v>
      </c>
      <c r="CG7392" s="54">
        <v>0.70399999999999996</v>
      </c>
      <c r="CH7392" s="54">
        <v>0.76400000000000001</v>
      </c>
      <c r="CI7392" s="54">
        <v>9.1999999999999998E-2</v>
      </c>
      <c r="CJ7392" s="54">
        <v>119</v>
      </c>
      <c r="CK7392" s="54" t="s">
        <v>28918</v>
      </c>
      <c r="CL7392" s="54">
        <v>9.1800000000000007E-3</v>
      </c>
      <c r="CM7392" s="54">
        <v>1.0820000000000001</v>
      </c>
      <c r="CN7392" s="53" t="s">
        <v>38757</v>
      </c>
      <c r="CO7392" s="54">
        <v>111</v>
      </c>
      <c r="CP7392" s="54">
        <v>312</v>
      </c>
      <c r="CQ7392" s="55">
        <f t="shared" si="115"/>
        <v>0.35576923076923078</v>
      </c>
      <c r="CR7392" s="52" t="s">
        <v>28921</v>
      </c>
    </row>
    <row r="7393" spans="81:96">
      <c r="CC7393" s="52">
        <v>7392</v>
      </c>
      <c r="CD7393" s="53" t="s">
        <v>38966</v>
      </c>
      <c r="CE7393" s="53" t="s">
        <v>38967</v>
      </c>
      <c r="CF7393" s="54">
        <v>1082</v>
      </c>
      <c r="CG7393" s="54">
        <v>0.69899999999999995</v>
      </c>
      <c r="CH7393" s="54">
        <v>0.81</v>
      </c>
      <c r="CI7393" s="54">
        <v>0.21099999999999999</v>
      </c>
      <c r="CJ7393" s="54">
        <v>76</v>
      </c>
      <c r="CK7393" s="54">
        <v>9</v>
      </c>
      <c r="CL7393" s="54">
        <v>4.2300000000000003E-3</v>
      </c>
      <c r="CM7393" s="54">
        <v>0.61</v>
      </c>
      <c r="CN7393" s="53" t="s">
        <v>38757</v>
      </c>
      <c r="CO7393" s="54">
        <v>112</v>
      </c>
      <c r="CP7393" s="54">
        <v>312</v>
      </c>
      <c r="CQ7393" s="55">
        <f t="shared" si="115"/>
        <v>0.35897435897435898</v>
      </c>
      <c r="CR7393" s="52" t="s">
        <v>28921</v>
      </c>
    </row>
    <row r="7394" spans="81:96">
      <c r="CC7394" s="52">
        <v>7393</v>
      </c>
      <c r="CD7394" s="53" t="s">
        <v>38968</v>
      </c>
      <c r="CE7394" s="53" t="s">
        <v>38969</v>
      </c>
      <c r="CF7394" s="54">
        <v>1237</v>
      </c>
      <c r="CG7394" s="54">
        <v>0.69599999999999995</v>
      </c>
      <c r="CH7394" s="54">
        <v>0.76</v>
      </c>
      <c r="CI7394" s="54">
        <v>9.7000000000000003E-2</v>
      </c>
      <c r="CJ7394" s="54">
        <v>31</v>
      </c>
      <c r="CK7394" s="54" t="s">
        <v>28918</v>
      </c>
      <c r="CL7394" s="54">
        <v>3.6099999999999999E-3</v>
      </c>
      <c r="CM7394" s="54">
        <v>1.27</v>
      </c>
      <c r="CN7394" s="53" t="s">
        <v>38757</v>
      </c>
      <c r="CO7394" s="54">
        <v>113</v>
      </c>
      <c r="CP7394" s="54">
        <v>312</v>
      </c>
      <c r="CQ7394" s="55">
        <f t="shared" si="115"/>
        <v>0.36217948717948717</v>
      </c>
      <c r="CR7394" s="52" t="s">
        <v>28921</v>
      </c>
    </row>
    <row r="7395" spans="81:96">
      <c r="CC7395" s="52">
        <v>7394</v>
      </c>
      <c r="CD7395" s="53" t="s">
        <v>38970</v>
      </c>
      <c r="CE7395" s="53" t="s">
        <v>38971</v>
      </c>
      <c r="CF7395" s="54">
        <v>169</v>
      </c>
      <c r="CG7395" s="54">
        <v>0.69299999999999995</v>
      </c>
      <c r="CH7395" s="54">
        <v>0.68400000000000005</v>
      </c>
      <c r="CI7395" s="54">
        <v>0</v>
      </c>
      <c r="CJ7395" s="54">
        <v>31</v>
      </c>
      <c r="CK7395" s="54">
        <v>4</v>
      </c>
      <c r="CL7395" s="54">
        <v>3.0599999999999998E-3</v>
      </c>
      <c r="CM7395" s="54">
        <v>0.98499999999999999</v>
      </c>
      <c r="CN7395" s="53" t="s">
        <v>38757</v>
      </c>
      <c r="CO7395" s="54">
        <v>114</v>
      </c>
      <c r="CP7395" s="54">
        <v>312</v>
      </c>
      <c r="CQ7395" s="55">
        <f t="shared" si="115"/>
        <v>0.36538461538461536</v>
      </c>
      <c r="CR7395" s="52" t="s">
        <v>28921</v>
      </c>
    </row>
    <row r="7396" spans="81:96">
      <c r="CC7396" s="52">
        <v>7395</v>
      </c>
      <c r="CD7396" s="53" t="s">
        <v>33281</v>
      </c>
      <c r="CE7396" s="53" t="s">
        <v>33282</v>
      </c>
      <c r="CF7396" s="54">
        <v>1454</v>
      </c>
      <c r="CG7396" s="54">
        <v>0.69199999999999995</v>
      </c>
      <c r="CH7396" s="54">
        <v>0.83099999999999996</v>
      </c>
      <c r="CI7396" s="54">
        <v>0.10299999999999999</v>
      </c>
      <c r="CJ7396" s="54">
        <v>87</v>
      </c>
      <c r="CK7396" s="54" t="s">
        <v>28918</v>
      </c>
      <c r="CL7396" s="54">
        <v>7.1799999999999998E-3</v>
      </c>
      <c r="CM7396" s="54">
        <v>1.0069999999999999</v>
      </c>
      <c r="CN7396" s="53" t="s">
        <v>38757</v>
      </c>
      <c r="CO7396" s="54">
        <v>115</v>
      </c>
      <c r="CP7396" s="54">
        <v>312</v>
      </c>
      <c r="CQ7396" s="55">
        <f t="shared" si="115"/>
        <v>0.36858974358974361</v>
      </c>
      <c r="CR7396" s="52" t="s">
        <v>28921</v>
      </c>
    </row>
    <row r="7397" spans="81:96">
      <c r="CC7397" s="52">
        <v>7396</v>
      </c>
      <c r="CD7397" s="53" t="s">
        <v>38972</v>
      </c>
      <c r="CE7397" s="53" t="s">
        <v>38973</v>
      </c>
      <c r="CF7397" s="54">
        <v>576</v>
      </c>
      <c r="CG7397" s="54">
        <v>0.69099999999999995</v>
      </c>
      <c r="CH7397" s="54">
        <v>0.65200000000000002</v>
      </c>
      <c r="CI7397" s="54">
        <v>0.114</v>
      </c>
      <c r="CJ7397" s="54">
        <v>105</v>
      </c>
      <c r="CK7397" s="54">
        <v>6.8</v>
      </c>
      <c r="CL7397" s="54">
        <v>3.8300000000000001E-3</v>
      </c>
      <c r="CM7397" s="54">
        <v>0.67200000000000004</v>
      </c>
      <c r="CN7397" s="53" t="s">
        <v>38757</v>
      </c>
      <c r="CO7397" s="54">
        <v>116</v>
      </c>
      <c r="CP7397" s="54">
        <v>312</v>
      </c>
      <c r="CQ7397" s="55">
        <f t="shared" si="115"/>
        <v>0.37179487179487181</v>
      </c>
      <c r="CR7397" s="52" t="s">
        <v>28921</v>
      </c>
    </row>
    <row r="7398" spans="81:96">
      <c r="CC7398" s="52">
        <v>7397</v>
      </c>
      <c r="CD7398" s="53" t="s">
        <v>38974</v>
      </c>
      <c r="CE7398" s="53" t="s">
        <v>38975</v>
      </c>
      <c r="CF7398" s="54">
        <v>4432</v>
      </c>
      <c r="CG7398" s="54">
        <v>0.68899999999999995</v>
      </c>
      <c r="CH7398" s="54">
        <v>0.81200000000000006</v>
      </c>
      <c r="CI7398" s="54">
        <v>0.121</v>
      </c>
      <c r="CJ7398" s="54">
        <v>165</v>
      </c>
      <c r="CK7398" s="54" t="s">
        <v>28918</v>
      </c>
      <c r="CL7398" s="54">
        <v>1.5810000000000001E-2</v>
      </c>
      <c r="CM7398" s="54">
        <v>1.1830000000000001</v>
      </c>
      <c r="CN7398" s="53" t="s">
        <v>38757</v>
      </c>
      <c r="CO7398" s="54">
        <v>117</v>
      </c>
      <c r="CP7398" s="54">
        <v>312</v>
      </c>
      <c r="CQ7398" s="55">
        <f t="shared" si="115"/>
        <v>0.375</v>
      </c>
      <c r="CR7398" s="52" t="s">
        <v>28921</v>
      </c>
    </row>
    <row r="7399" spans="81:96">
      <c r="CC7399" s="52">
        <v>7398</v>
      </c>
      <c r="CD7399" s="53" t="s">
        <v>38976</v>
      </c>
      <c r="CE7399" s="53" t="s">
        <v>38977</v>
      </c>
      <c r="CF7399" s="54">
        <v>325</v>
      </c>
      <c r="CG7399" s="54">
        <v>0.68799999999999994</v>
      </c>
      <c r="CH7399" s="54">
        <v>0.63900000000000001</v>
      </c>
      <c r="CI7399" s="54">
        <v>8.2000000000000003E-2</v>
      </c>
      <c r="CJ7399" s="54">
        <v>49</v>
      </c>
      <c r="CK7399" s="54" t="s">
        <v>28918</v>
      </c>
      <c r="CL7399" s="54">
        <v>1.99E-3</v>
      </c>
      <c r="CM7399" s="54">
        <v>0.754</v>
      </c>
      <c r="CN7399" s="53" t="s">
        <v>38757</v>
      </c>
      <c r="CO7399" s="54">
        <v>118</v>
      </c>
      <c r="CP7399" s="54">
        <v>312</v>
      </c>
      <c r="CQ7399" s="55">
        <f t="shared" si="115"/>
        <v>0.37820512820512819</v>
      </c>
      <c r="CR7399" s="52" t="s">
        <v>28921</v>
      </c>
    </row>
    <row r="7400" spans="81:96">
      <c r="CC7400" s="52">
        <v>7399</v>
      </c>
      <c r="CD7400" s="53" t="s">
        <v>38978</v>
      </c>
      <c r="CE7400" s="53" t="s">
        <v>38979</v>
      </c>
      <c r="CF7400" s="54">
        <v>539</v>
      </c>
      <c r="CG7400" s="54">
        <v>0.68400000000000005</v>
      </c>
      <c r="CH7400" s="54">
        <v>0.752</v>
      </c>
      <c r="CI7400" s="54">
        <v>0.182</v>
      </c>
      <c r="CJ7400" s="54">
        <v>44</v>
      </c>
      <c r="CK7400" s="54">
        <v>8.1999999999999993</v>
      </c>
      <c r="CL7400" s="54">
        <v>3.31E-3</v>
      </c>
      <c r="CM7400" s="54">
        <v>0.80800000000000005</v>
      </c>
      <c r="CN7400" s="53" t="s">
        <v>38757</v>
      </c>
      <c r="CO7400" s="54">
        <v>119</v>
      </c>
      <c r="CP7400" s="54">
        <v>312</v>
      </c>
      <c r="CQ7400" s="55">
        <f t="shared" si="115"/>
        <v>0.38141025641025639</v>
      </c>
      <c r="CR7400" s="52" t="s">
        <v>28921</v>
      </c>
    </row>
    <row r="7401" spans="81:96">
      <c r="CC7401" s="52">
        <v>7400</v>
      </c>
      <c r="CD7401" s="53" t="s">
        <v>38980</v>
      </c>
      <c r="CE7401" s="53" t="s">
        <v>38981</v>
      </c>
      <c r="CF7401" s="54">
        <v>1835</v>
      </c>
      <c r="CG7401" s="54">
        <v>0.68300000000000005</v>
      </c>
      <c r="CH7401" s="54">
        <v>0.76300000000000001</v>
      </c>
      <c r="CI7401" s="54">
        <v>0.104</v>
      </c>
      <c r="CJ7401" s="54">
        <v>135</v>
      </c>
      <c r="CK7401" s="54" t="s">
        <v>28918</v>
      </c>
      <c r="CL7401" s="54">
        <v>6.8399999999999997E-3</v>
      </c>
      <c r="CM7401" s="54">
        <v>0.70299999999999996</v>
      </c>
      <c r="CN7401" s="53" t="s">
        <v>38757</v>
      </c>
      <c r="CO7401" s="54">
        <v>120</v>
      </c>
      <c r="CP7401" s="54">
        <v>312</v>
      </c>
      <c r="CQ7401" s="55">
        <f t="shared" si="115"/>
        <v>0.38461538461538464</v>
      </c>
      <c r="CR7401" s="52" t="s">
        <v>28921</v>
      </c>
    </row>
    <row r="7402" spans="81:96">
      <c r="CC7402" s="52">
        <v>7401</v>
      </c>
      <c r="CD7402" s="53" t="s">
        <v>38982</v>
      </c>
      <c r="CE7402" s="53" t="s">
        <v>38983</v>
      </c>
      <c r="CF7402" s="54">
        <v>10099</v>
      </c>
      <c r="CG7402" s="54">
        <v>0.68100000000000005</v>
      </c>
      <c r="CH7402" s="54">
        <v>0.68</v>
      </c>
      <c r="CI7402" s="54">
        <v>0.21099999999999999</v>
      </c>
      <c r="CJ7402" s="54">
        <v>399</v>
      </c>
      <c r="CK7402" s="54" t="s">
        <v>28918</v>
      </c>
      <c r="CL7402" s="54">
        <v>3.015E-2</v>
      </c>
      <c r="CM7402" s="54">
        <v>0.85299999999999998</v>
      </c>
      <c r="CN7402" s="53" t="s">
        <v>38757</v>
      </c>
      <c r="CO7402" s="54">
        <v>121</v>
      </c>
      <c r="CP7402" s="54">
        <v>312</v>
      </c>
      <c r="CQ7402" s="55">
        <f t="shared" si="115"/>
        <v>0.38782051282051283</v>
      </c>
      <c r="CR7402" s="52" t="s">
        <v>28921</v>
      </c>
    </row>
    <row r="7403" spans="81:96">
      <c r="CC7403" s="52">
        <v>7402</v>
      </c>
      <c r="CD7403" s="53" t="s">
        <v>38984</v>
      </c>
      <c r="CE7403" s="53" t="s">
        <v>38985</v>
      </c>
      <c r="CF7403" s="54">
        <v>346</v>
      </c>
      <c r="CG7403" s="54">
        <v>0.67900000000000005</v>
      </c>
      <c r="CH7403" s="54">
        <v>0.624</v>
      </c>
      <c r="CI7403" s="54">
        <v>9.6000000000000002E-2</v>
      </c>
      <c r="CJ7403" s="54">
        <v>52</v>
      </c>
      <c r="CK7403" s="54">
        <v>6</v>
      </c>
      <c r="CL7403" s="54">
        <v>1.98E-3</v>
      </c>
      <c r="CM7403" s="54">
        <v>0.45900000000000002</v>
      </c>
      <c r="CN7403" s="53" t="s">
        <v>38757</v>
      </c>
      <c r="CO7403" s="54">
        <v>122</v>
      </c>
      <c r="CP7403" s="54">
        <v>312</v>
      </c>
      <c r="CQ7403" s="55">
        <f t="shared" si="115"/>
        <v>0.39102564102564102</v>
      </c>
      <c r="CR7403" s="52" t="s">
        <v>28921</v>
      </c>
    </row>
    <row r="7404" spans="81:96">
      <c r="CC7404" s="52">
        <v>7403</v>
      </c>
      <c r="CD7404" s="53" t="s">
        <v>38986</v>
      </c>
      <c r="CE7404" s="53" t="s">
        <v>38987</v>
      </c>
      <c r="CF7404" s="54">
        <v>276</v>
      </c>
      <c r="CG7404" s="54">
        <v>0.67600000000000005</v>
      </c>
      <c r="CH7404" s="54">
        <v>0.86299999999999999</v>
      </c>
      <c r="CI7404" s="54">
        <v>5.3999999999999999E-2</v>
      </c>
      <c r="CJ7404" s="54">
        <v>74</v>
      </c>
      <c r="CK7404" s="54">
        <v>4.0999999999999996</v>
      </c>
      <c r="CL7404" s="54">
        <v>5.8900000000000003E-3</v>
      </c>
      <c r="CM7404" s="54">
        <v>1.49</v>
      </c>
      <c r="CN7404" s="53" t="s">
        <v>38757</v>
      </c>
      <c r="CO7404" s="54">
        <v>123</v>
      </c>
      <c r="CP7404" s="54">
        <v>312</v>
      </c>
      <c r="CQ7404" s="55">
        <f t="shared" si="115"/>
        <v>0.39423076923076922</v>
      </c>
      <c r="CR7404" s="52" t="s">
        <v>28921</v>
      </c>
    </row>
    <row r="7405" spans="81:96">
      <c r="CC7405" s="52">
        <v>7404</v>
      </c>
      <c r="CD7405" s="53" t="s">
        <v>38988</v>
      </c>
      <c r="CE7405" s="53" t="s">
        <v>38989</v>
      </c>
      <c r="CF7405" s="54">
        <v>655</v>
      </c>
      <c r="CG7405" s="54">
        <v>0.67600000000000005</v>
      </c>
      <c r="CH7405" s="54">
        <v>0.67500000000000004</v>
      </c>
      <c r="CI7405" s="54">
        <v>0.25600000000000001</v>
      </c>
      <c r="CJ7405" s="54">
        <v>86</v>
      </c>
      <c r="CK7405" s="54">
        <v>8.6999999999999993</v>
      </c>
      <c r="CL7405" s="54">
        <v>4.7400000000000003E-3</v>
      </c>
      <c r="CM7405" s="54">
        <v>0.97</v>
      </c>
      <c r="CN7405" s="53" t="s">
        <v>38757</v>
      </c>
      <c r="CO7405" s="54">
        <v>123</v>
      </c>
      <c r="CP7405" s="54">
        <v>312</v>
      </c>
      <c r="CQ7405" s="55">
        <f t="shared" si="115"/>
        <v>0.39423076923076922</v>
      </c>
      <c r="CR7405" s="52" t="s">
        <v>28921</v>
      </c>
    </row>
    <row r="7406" spans="81:96">
      <c r="CC7406" s="52">
        <v>7405</v>
      </c>
      <c r="CD7406" s="53" t="s">
        <v>38990</v>
      </c>
      <c r="CE7406" s="53" t="s">
        <v>38991</v>
      </c>
      <c r="CF7406" s="54">
        <v>960</v>
      </c>
      <c r="CG7406" s="54">
        <v>0.67300000000000004</v>
      </c>
      <c r="CH7406" s="54">
        <v>0.83199999999999996</v>
      </c>
      <c r="CI7406" s="54">
        <v>0.222</v>
      </c>
      <c r="CJ7406" s="54">
        <v>54</v>
      </c>
      <c r="CK7406" s="54" t="s">
        <v>28918</v>
      </c>
      <c r="CL7406" s="54">
        <v>2.7100000000000002E-3</v>
      </c>
      <c r="CM7406" s="54">
        <v>0.77500000000000002</v>
      </c>
      <c r="CN7406" s="53" t="s">
        <v>38757</v>
      </c>
      <c r="CO7406" s="54">
        <v>125</v>
      </c>
      <c r="CP7406" s="54">
        <v>312</v>
      </c>
      <c r="CQ7406" s="55">
        <f t="shared" si="115"/>
        <v>0.40064102564102566</v>
      </c>
      <c r="CR7406" s="52" t="s">
        <v>28921</v>
      </c>
    </row>
    <row r="7407" spans="81:96">
      <c r="CC7407" s="52">
        <v>7406</v>
      </c>
      <c r="CD7407" s="53" t="s">
        <v>38992</v>
      </c>
      <c r="CE7407" s="53" t="s">
        <v>38993</v>
      </c>
      <c r="CF7407" s="54">
        <v>1842</v>
      </c>
      <c r="CG7407" s="54">
        <v>0.66900000000000004</v>
      </c>
      <c r="CH7407" s="54">
        <v>0.72599999999999998</v>
      </c>
      <c r="CI7407" s="54">
        <v>2.3E-2</v>
      </c>
      <c r="CJ7407" s="54">
        <v>86</v>
      </c>
      <c r="CK7407" s="54" t="s">
        <v>28918</v>
      </c>
      <c r="CL7407" s="54">
        <v>8.26E-3</v>
      </c>
      <c r="CM7407" s="54">
        <v>1.306</v>
      </c>
      <c r="CN7407" s="53" t="s">
        <v>38757</v>
      </c>
      <c r="CO7407" s="54">
        <v>126</v>
      </c>
      <c r="CP7407" s="54">
        <v>312</v>
      </c>
      <c r="CQ7407" s="55">
        <f t="shared" si="115"/>
        <v>0.40384615384615385</v>
      </c>
      <c r="CR7407" s="52" t="s">
        <v>28921</v>
      </c>
    </row>
    <row r="7408" spans="81:96">
      <c r="CC7408" s="52">
        <v>7407</v>
      </c>
      <c r="CD7408" s="53" t="s">
        <v>38994</v>
      </c>
      <c r="CE7408" s="53" t="s">
        <v>38995</v>
      </c>
      <c r="CF7408" s="54">
        <v>237</v>
      </c>
      <c r="CG7408" s="54">
        <v>0.66700000000000004</v>
      </c>
      <c r="CH7408" s="54">
        <v>0.77</v>
      </c>
      <c r="CI7408" s="54">
        <v>0.29199999999999998</v>
      </c>
      <c r="CJ7408" s="54">
        <v>24</v>
      </c>
      <c r="CK7408" s="54">
        <v>9.4</v>
      </c>
      <c r="CL7408" s="54">
        <v>8.4000000000000003E-4</v>
      </c>
      <c r="CM7408" s="54">
        <v>0.47</v>
      </c>
      <c r="CN7408" s="53" t="s">
        <v>38757</v>
      </c>
      <c r="CO7408" s="54">
        <v>127</v>
      </c>
      <c r="CP7408" s="54">
        <v>312</v>
      </c>
      <c r="CQ7408" s="55">
        <f t="shared" si="115"/>
        <v>0.40705128205128205</v>
      </c>
      <c r="CR7408" s="52" t="s">
        <v>28921</v>
      </c>
    </row>
    <row r="7409" spans="81:96">
      <c r="CC7409" s="52">
        <v>7408</v>
      </c>
      <c r="CD7409" s="53" t="s">
        <v>38996</v>
      </c>
      <c r="CE7409" s="53" t="s">
        <v>38997</v>
      </c>
      <c r="CF7409" s="54">
        <v>234</v>
      </c>
      <c r="CG7409" s="54">
        <v>0.66700000000000004</v>
      </c>
      <c r="CH7409" s="54">
        <v>0.54500000000000004</v>
      </c>
      <c r="CI7409" s="54">
        <v>2.8000000000000001E-2</v>
      </c>
      <c r="CJ7409" s="54">
        <v>36</v>
      </c>
      <c r="CK7409" s="54">
        <v>7.4</v>
      </c>
      <c r="CL7409" s="54">
        <v>1.0300000000000001E-3</v>
      </c>
      <c r="CM7409" s="54">
        <v>0.34499999999999997</v>
      </c>
      <c r="CN7409" s="53" t="s">
        <v>38757</v>
      </c>
      <c r="CO7409" s="54">
        <v>127</v>
      </c>
      <c r="CP7409" s="54">
        <v>312</v>
      </c>
      <c r="CQ7409" s="55">
        <f t="shared" si="115"/>
        <v>0.40705128205128205</v>
      </c>
      <c r="CR7409" s="52" t="s">
        <v>28921</v>
      </c>
    </row>
    <row r="7410" spans="81:96">
      <c r="CC7410" s="52">
        <v>7409</v>
      </c>
      <c r="CD7410" s="53" t="s">
        <v>38998</v>
      </c>
      <c r="CE7410" s="53" t="s">
        <v>38999</v>
      </c>
      <c r="CF7410" s="54">
        <v>404</v>
      </c>
      <c r="CG7410" s="54">
        <v>0.65800000000000003</v>
      </c>
      <c r="CH7410" s="54">
        <v>0.73399999999999999</v>
      </c>
      <c r="CI7410" s="54">
        <v>0.24099999999999999</v>
      </c>
      <c r="CJ7410" s="54">
        <v>29</v>
      </c>
      <c r="CK7410" s="54">
        <v>9.1999999999999993</v>
      </c>
      <c r="CL7410" s="54">
        <v>3.8300000000000001E-3</v>
      </c>
      <c r="CM7410" s="54">
        <v>1.395</v>
      </c>
      <c r="CN7410" s="53" t="s">
        <v>38757</v>
      </c>
      <c r="CO7410" s="54">
        <v>129</v>
      </c>
      <c r="CP7410" s="54">
        <v>312</v>
      </c>
      <c r="CQ7410" s="55">
        <f t="shared" si="115"/>
        <v>0.41346153846153844</v>
      </c>
      <c r="CR7410" s="52" t="s">
        <v>28921</v>
      </c>
    </row>
    <row r="7411" spans="81:96">
      <c r="CC7411" s="52">
        <v>7410</v>
      </c>
      <c r="CD7411" s="53" t="s">
        <v>39000</v>
      </c>
      <c r="CE7411" s="53" t="s">
        <v>39001</v>
      </c>
      <c r="CF7411" s="54">
        <v>228</v>
      </c>
      <c r="CG7411" s="54">
        <v>0.65800000000000003</v>
      </c>
      <c r="CH7411" s="54">
        <v>1.0269999999999999</v>
      </c>
      <c r="CI7411" s="54">
        <v>0.17599999999999999</v>
      </c>
      <c r="CJ7411" s="54">
        <v>17</v>
      </c>
      <c r="CK7411" s="54">
        <v>5.8</v>
      </c>
      <c r="CL7411" s="54">
        <v>1.97E-3</v>
      </c>
      <c r="CM7411" s="54">
        <v>1.105</v>
      </c>
      <c r="CN7411" s="53" t="s">
        <v>38757</v>
      </c>
      <c r="CO7411" s="54">
        <v>129</v>
      </c>
      <c r="CP7411" s="54">
        <v>312</v>
      </c>
      <c r="CQ7411" s="55">
        <f t="shared" si="115"/>
        <v>0.41346153846153844</v>
      </c>
      <c r="CR7411" s="52" t="s">
        <v>28921</v>
      </c>
    </row>
    <row r="7412" spans="81:96">
      <c r="CC7412" s="52">
        <v>7411</v>
      </c>
      <c r="CD7412" s="53" t="s">
        <v>39002</v>
      </c>
      <c r="CE7412" s="53" t="s">
        <v>39003</v>
      </c>
      <c r="CF7412" s="54">
        <v>338</v>
      </c>
      <c r="CG7412" s="54">
        <v>0.65700000000000003</v>
      </c>
      <c r="CH7412" s="54">
        <v>0.60499999999999998</v>
      </c>
      <c r="CI7412" s="54">
        <v>0.26500000000000001</v>
      </c>
      <c r="CJ7412" s="54">
        <v>34</v>
      </c>
      <c r="CK7412" s="54">
        <v>9.1999999999999993</v>
      </c>
      <c r="CL7412" s="54">
        <v>2.0600000000000002E-3</v>
      </c>
      <c r="CM7412" s="54">
        <v>0.754</v>
      </c>
      <c r="CN7412" s="53" t="s">
        <v>38757</v>
      </c>
      <c r="CO7412" s="54">
        <v>131</v>
      </c>
      <c r="CP7412" s="54">
        <v>312</v>
      </c>
      <c r="CQ7412" s="55">
        <f t="shared" si="115"/>
        <v>0.41987179487179488</v>
      </c>
      <c r="CR7412" s="52" t="s">
        <v>28921</v>
      </c>
    </row>
    <row r="7413" spans="81:96">
      <c r="CC7413" s="52">
        <v>7412</v>
      </c>
      <c r="CD7413" s="53" t="s">
        <v>39004</v>
      </c>
      <c r="CE7413" s="53" t="s">
        <v>39005</v>
      </c>
      <c r="CF7413" s="54">
        <v>569</v>
      </c>
      <c r="CG7413" s="54">
        <v>0.65700000000000003</v>
      </c>
      <c r="CH7413" s="54">
        <v>0.626</v>
      </c>
      <c r="CI7413" s="54">
        <v>0.155</v>
      </c>
      <c r="CJ7413" s="54">
        <v>193</v>
      </c>
      <c r="CK7413" s="54">
        <v>3.1</v>
      </c>
      <c r="CL7413" s="54">
        <v>6.6899999999999998E-3</v>
      </c>
      <c r="CM7413" s="54">
        <v>0.499</v>
      </c>
      <c r="CN7413" s="53" t="s">
        <v>38757</v>
      </c>
      <c r="CO7413" s="54">
        <v>131</v>
      </c>
      <c r="CP7413" s="54">
        <v>312</v>
      </c>
      <c r="CQ7413" s="55">
        <f t="shared" si="115"/>
        <v>0.41987179487179488</v>
      </c>
      <c r="CR7413" s="52" t="s">
        <v>28921</v>
      </c>
    </row>
    <row r="7414" spans="81:96">
      <c r="CC7414" s="52">
        <v>7413</v>
      </c>
      <c r="CD7414" s="53" t="s">
        <v>39006</v>
      </c>
      <c r="CE7414" s="53" t="s">
        <v>39007</v>
      </c>
      <c r="CF7414" s="54">
        <v>282</v>
      </c>
      <c r="CG7414" s="54">
        <v>0.65600000000000003</v>
      </c>
      <c r="CH7414" s="54">
        <v>0.629</v>
      </c>
      <c r="CI7414" s="54">
        <v>0.16300000000000001</v>
      </c>
      <c r="CJ7414" s="54">
        <v>86</v>
      </c>
      <c r="CK7414" s="54">
        <v>3.2</v>
      </c>
      <c r="CL7414" s="54">
        <v>1.6299999999999999E-3</v>
      </c>
      <c r="CM7414" s="54">
        <v>0.35399999999999998</v>
      </c>
      <c r="CN7414" s="53" t="s">
        <v>38757</v>
      </c>
      <c r="CO7414" s="54">
        <v>133</v>
      </c>
      <c r="CP7414" s="54">
        <v>312</v>
      </c>
      <c r="CQ7414" s="55">
        <f t="shared" si="115"/>
        <v>0.42628205128205127</v>
      </c>
      <c r="CR7414" s="52" t="s">
        <v>28921</v>
      </c>
    </row>
    <row r="7415" spans="81:96">
      <c r="CC7415" s="52">
        <v>7414</v>
      </c>
      <c r="CD7415" s="53" t="s">
        <v>39008</v>
      </c>
      <c r="CE7415" s="53" t="s">
        <v>39009</v>
      </c>
      <c r="CF7415" s="54">
        <v>480</v>
      </c>
      <c r="CG7415" s="54">
        <v>0.65500000000000003</v>
      </c>
      <c r="CH7415" s="54">
        <v>0.79800000000000004</v>
      </c>
      <c r="CI7415" s="54">
        <v>0.12</v>
      </c>
      <c r="CJ7415" s="54">
        <v>92</v>
      </c>
      <c r="CK7415" s="54">
        <v>7.4</v>
      </c>
      <c r="CL7415" s="54">
        <v>1.0300000000000001E-3</v>
      </c>
      <c r="CM7415" s="54">
        <v>0.28499999999999998</v>
      </c>
      <c r="CN7415" s="53" t="s">
        <v>38757</v>
      </c>
      <c r="CO7415" s="54">
        <v>134</v>
      </c>
      <c r="CP7415" s="54">
        <v>312</v>
      </c>
      <c r="CQ7415" s="55">
        <f t="shared" si="115"/>
        <v>0.42948717948717946</v>
      </c>
      <c r="CR7415" s="52" t="s">
        <v>28921</v>
      </c>
    </row>
    <row r="7416" spans="81:96">
      <c r="CC7416" s="52">
        <v>7415</v>
      </c>
      <c r="CD7416" s="53" t="s">
        <v>39010</v>
      </c>
      <c r="CE7416" s="53" t="s">
        <v>39011</v>
      </c>
      <c r="CF7416" s="54">
        <v>1573</v>
      </c>
      <c r="CG7416" s="54">
        <v>0.65300000000000002</v>
      </c>
      <c r="CH7416" s="54">
        <v>0.70299999999999996</v>
      </c>
      <c r="CI7416" s="54">
        <v>0.3</v>
      </c>
      <c r="CJ7416" s="54">
        <v>180</v>
      </c>
      <c r="CK7416" s="54">
        <v>8</v>
      </c>
      <c r="CL7416" s="54">
        <v>9.3100000000000006E-3</v>
      </c>
      <c r="CM7416" s="54">
        <v>0.79500000000000004</v>
      </c>
      <c r="CN7416" s="53" t="s">
        <v>38757</v>
      </c>
      <c r="CO7416" s="54">
        <v>135</v>
      </c>
      <c r="CP7416" s="54">
        <v>312</v>
      </c>
      <c r="CQ7416" s="55">
        <f t="shared" si="115"/>
        <v>0.43269230769230771</v>
      </c>
      <c r="CR7416" s="52" t="s">
        <v>28921</v>
      </c>
    </row>
    <row r="7417" spans="81:96">
      <c r="CC7417" s="52">
        <v>7416</v>
      </c>
      <c r="CD7417" s="53" t="s">
        <v>39012</v>
      </c>
      <c r="CE7417" s="53" t="s">
        <v>39013</v>
      </c>
      <c r="CF7417" s="54">
        <v>408</v>
      </c>
      <c r="CG7417" s="54">
        <v>0.65</v>
      </c>
      <c r="CH7417" s="54">
        <v>0.55700000000000005</v>
      </c>
      <c r="CI7417" s="54">
        <v>0.16700000000000001</v>
      </c>
      <c r="CJ7417" s="54">
        <v>18</v>
      </c>
      <c r="CK7417" s="54" t="s">
        <v>28918</v>
      </c>
      <c r="CL7417" s="54">
        <v>9.7000000000000005E-4</v>
      </c>
      <c r="CM7417" s="54">
        <v>0.57799999999999996</v>
      </c>
      <c r="CN7417" s="53" t="s">
        <v>38757</v>
      </c>
      <c r="CO7417" s="54">
        <v>136</v>
      </c>
      <c r="CP7417" s="54">
        <v>312</v>
      </c>
      <c r="CQ7417" s="55">
        <f t="shared" si="115"/>
        <v>0.4358974358974359</v>
      </c>
      <c r="CR7417" s="52" t="s">
        <v>28921</v>
      </c>
    </row>
    <row r="7418" spans="81:96">
      <c r="CC7418" s="52">
        <v>7417</v>
      </c>
      <c r="CD7418" s="53" t="s">
        <v>39014</v>
      </c>
      <c r="CE7418" s="53" t="s">
        <v>39015</v>
      </c>
      <c r="CF7418" s="54">
        <v>323</v>
      </c>
      <c r="CG7418" s="54">
        <v>0.65</v>
      </c>
      <c r="CH7418" s="54">
        <v>1.073</v>
      </c>
      <c r="CI7418" s="54">
        <v>0.158</v>
      </c>
      <c r="CJ7418" s="54">
        <v>19</v>
      </c>
      <c r="CK7418" s="54">
        <v>7.3</v>
      </c>
      <c r="CL7418" s="54">
        <v>2.2000000000000001E-3</v>
      </c>
      <c r="CM7418" s="54">
        <v>1.2569999999999999</v>
      </c>
      <c r="CN7418" s="53" t="s">
        <v>38757</v>
      </c>
      <c r="CO7418" s="54">
        <v>136</v>
      </c>
      <c r="CP7418" s="54">
        <v>312</v>
      </c>
      <c r="CQ7418" s="55">
        <f t="shared" si="115"/>
        <v>0.4358974358974359</v>
      </c>
      <c r="CR7418" s="52" t="s">
        <v>28921</v>
      </c>
    </row>
    <row r="7419" spans="81:96">
      <c r="CC7419" s="52">
        <v>7418</v>
      </c>
      <c r="CD7419" s="53" t="s">
        <v>39016</v>
      </c>
      <c r="CE7419" s="53" t="s">
        <v>39017</v>
      </c>
      <c r="CF7419" s="54">
        <v>976</v>
      </c>
      <c r="CG7419" s="54">
        <v>0.64700000000000002</v>
      </c>
      <c r="CH7419" s="54">
        <v>0.67200000000000004</v>
      </c>
      <c r="CI7419" s="54">
        <v>0.104</v>
      </c>
      <c r="CJ7419" s="54">
        <v>115</v>
      </c>
      <c r="CK7419" s="54" t="s">
        <v>28918</v>
      </c>
      <c r="CL7419" s="54">
        <v>5.11E-3</v>
      </c>
      <c r="CM7419" s="54">
        <v>0.69099999999999995</v>
      </c>
      <c r="CN7419" s="53" t="s">
        <v>38757</v>
      </c>
      <c r="CO7419" s="54">
        <v>138</v>
      </c>
      <c r="CP7419" s="54">
        <v>312</v>
      </c>
      <c r="CQ7419" s="55">
        <f t="shared" si="115"/>
        <v>0.44230769230769229</v>
      </c>
      <c r="CR7419" s="52" t="s">
        <v>28921</v>
      </c>
    </row>
    <row r="7420" spans="81:96">
      <c r="CC7420" s="52">
        <v>7419</v>
      </c>
      <c r="CD7420" s="53" t="s">
        <v>39018</v>
      </c>
      <c r="CE7420" s="53" t="s">
        <v>39019</v>
      </c>
      <c r="CF7420" s="54">
        <v>717</v>
      </c>
      <c r="CG7420" s="54">
        <v>0.64500000000000002</v>
      </c>
      <c r="CH7420" s="54">
        <v>0.624</v>
      </c>
      <c r="CI7420" s="54">
        <v>0.12</v>
      </c>
      <c r="CJ7420" s="54">
        <v>117</v>
      </c>
      <c r="CK7420" s="54">
        <v>7.9</v>
      </c>
      <c r="CL7420" s="54">
        <v>1.83E-3</v>
      </c>
      <c r="CM7420" s="54">
        <v>0.28399999999999997</v>
      </c>
      <c r="CN7420" s="53" t="s">
        <v>38757</v>
      </c>
      <c r="CO7420" s="54">
        <v>139</v>
      </c>
      <c r="CP7420" s="54">
        <v>312</v>
      </c>
      <c r="CQ7420" s="55">
        <f t="shared" si="115"/>
        <v>0.44551282051282054</v>
      </c>
      <c r="CR7420" s="52" t="s">
        <v>28921</v>
      </c>
    </row>
    <row r="7421" spans="81:96">
      <c r="CC7421" s="52">
        <v>7420</v>
      </c>
      <c r="CD7421" s="53" t="s">
        <v>39020</v>
      </c>
      <c r="CE7421" s="53" t="s">
        <v>39021</v>
      </c>
      <c r="CF7421" s="54">
        <v>1770</v>
      </c>
      <c r="CG7421" s="54">
        <v>0.64200000000000002</v>
      </c>
      <c r="CH7421" s="54">
        <v>0.67100000000000004</v>
      </c>
      <c r="CI7421" s="54">
        <v>0.222</v>
      </c>
      <c r="CJ7421" s="54">
        <v>63</v>
      </c>
      <c r="CK7421" s="54" t="s">
        <v>28918</v>
      </c>
      <c r="CL7421" s="54">
        <v>5.11E-3</v>
      </c>
      <c r="CM7421" s="54">
        <v>0.95599999999999996</v>
      </c>
      <c r="CN7421" s="53" t="s">
        <v>38757</v>
      </c>
      <c r="CO7421" s="54">
        <v>140</v>
      </c>
      <c r="CP7421" s="54">
        <v>312</v>
      </c>
      <c r="CQ7421" s="55">
        <f t="shared" si="115"/>
        <v>0.44871794871794873</v>
      </c>
      <c r="CR7421" s="52" t="s">
        <v>28921</v>
      </c>
    </row>
    <row r="7422" spans="81:96">
      <c r="CC7422" s="52">
        <v>7421</v>
      </c>
      <c r="CD7422" s="53" t="s">
        <v>39022</v>
      </c>
      <c r="CE7422" s="53" t="s">
        <v>39023</v>
      </c>
      <c r="CF7422" s="54">
        <v>513</v>
      </c>
      <c r="CG7422" s="54">
        <v>0.64100000000000001</v>
      </c>
      <c r="CH7422" s="54">
        <v>0.5</v>
      </c>
      <c r="CI7422" s="54">
        <v>7.8E-2</v>
      </c>
      <c r="CJ7422" s="54">
        <v>51</v>
      </c>
      <c r="CK7422" s="54" t="s">
        <v>28918</v>
      </c>
      <c r="CL7422" s="54">
        <v>2E-3</v>
      </c>
      <c r="CM7422" s="54">
        <v>0.52400000000000002</v>
      </c>
      <c r="CN7422" s="53" t="s">
        <v>38757</v>
      </c>
      <c r="CO7422" s="54">
        <v>141</v>
      </c>
      <c r="CP7422" s="54">
        <v>312</v>
      </c>
      <c r="CQ7422" s="55">
        <f t="shared" si="115"/>
        <v>0.45192307692307693</v>
      </c>
      <c r="CR7422" s="52" t="s">
        <v>28921</v>
      </c>
    </row>
    <row r="7423" spans="81:96">
      <c r="CC7423" s="52">
        <v>7422</v>
      </c>
      <c r="CD7423" s="53" t="s">
        <v>39024</v>
      </c>
      <c r="CE7423" s="53" t="s">
        <v>39025</v>
      </c>
      <c r="CF7423" s="54">
        <v>785</v>
      </c>
      <c r="CG7423" s="54">
        <v>0.64</v>
      </c>
      <c r="CH7423" s="54">
        <v>0.69399999999999995</v>
      </c>
      <c r="CI7423" s="54">
        <v>8.5999999999999993E-2</v>
      </c>
      <c r="CJ7423" s="54">
        <v>327</v>
      </c>
      <c r="CK7423" s="54">
        <v>2.9</v>
      </c>
      <c r="CL7423" s="54">
        <v>2.2100000000000002E-3</v>
      </c>
      <c r="CM7423" s="54">
        <v>0.15</v>
      </c>
      <c r="CN7423" s="53" t="s">
        <v>38757</v>
      </c>
      <c r="CO7423" s="54">
        <v>142</v>
      </c>
      <c r="CP7423" s="54">
        <v>312</v>
      </c>
      <c r="CQ7423" s="55">
        <f t="shared" si="115"/>
        <v>0.45512820512820512</v>
      </c>
      <c r="CR7423" s="52" t="s">
        <v>28921</v>
      </c>
    </row>
    <row r="7424" spans="81:96">
      <c r="CC7424" s="52">
        <v>7423</v>
      </c>
      <c r="CD7424" s="53" t="s">
        <v>39026</v>
      </c>
      <c r="CE7424" s="53" t="s">
        <v>39027</v>
      </c>
      <c r="CF7424" s="54">
        <v>1130</v>
      </c>
      <c r="CG7424" s="54">
        <v>0.64</v>
      </c>
      <c r="CH7424" s="54">
        <v>0.52400000000000002</v>
      </c>
      <c r="CI7424" s="54">
        <v>0.14699999999999999</v>
      </c>
      <c r="CJ7424" s="54">
        <v>75</v>
      </c>
      <c r="CK7424" s="54" t="s">
        <v>28918</v>
      </c>
      <c r="CL7424" s="54">
        <v>2.4599999999999999E-3</v>
      </c>
      <c r="CM7424" s="54">
        <v>0.67600000000000005</v>
      </c>
      <c r="CN7424" s="53" t="s">
        <v>38757</v>
      </c>
      <c r="CO7424" s="54">
        <v>142</v>
      </c>
      <c r="CP7424" s="54">
        <v>312</v>
      </c>
      <c r="CQ7424" s="55">
        <f t="shared" si="115"/>
        <v>0.45512820512820512</v>
      </c>
      <c r="CR7424" s="52" t="s">
        <v>28921</v>
      </c>
    </row>
    <row r="7425" spans="81:96">
      <c r="CC7425" s="52">
        <v>7424</v>
      </c>
      <c r="CD7425" s="53" t="s">
        <v>39028</v>
      </c>
      <c r="CE7425" s="53" t="s">
        <v>39029</v>
      </c>
      <c r="CF7425" s="54">
        <v>365</v>
      </c>
      <c r="CG7425" s="54">
        <v>0.63800000000000001</v>
      </c>
      <c r="CH7425" s="54">
        <v>0.65600000000000003</v>
      </c>
      <c r="CI7425" s="54">
        <v>0.08</v>
      </c>
      <c r="CJ7425" s="54">
        <v>162</v>
      </c>
      <c r="CK7425" s="54">
        <v>2.9</v>
      </c>
      <c r="CL7425" s="54">
        <v>1.8600000000000001E-3</v>
      </c>
      <c r="CM7425" s="54">
        <v>0.26400000000000001</v>
      </c>
      <c r="CN7425" s="53" t="s">
        <v>38757</v>
      </c>
      <c r="CO7425" s="54">
        <v>144</v>
      </c>
      <c r="CP7425" s="54">
        <v>312</v>
      </c>
      <c r="CQ7425" s="55">
        <f t="shared" si="115"/>
        <v>0.46153846153846156</v>
      </c>
      <c r="CR7425" s="52" t="s">
        <v>28921</v>
      </c>
    </row>
    <row r="7426" spans="81:96">
      <c r="CC7426" s="52">
        <v>7425</v>
      </c>
      <c r="CD7426" s="53" t="s">
        <v>39030</v>
      </c>
      <c r="CE7426" s="53" t="s">
        <v>39031</v>
      </c>
      <c r="CF7426" s="54">
        <v>262</v>
      </c>
      <c r="CG7426" s="54">
        <v>0.63200000000000001</v>
      </c>
      <c r="CH7426" s="54">
        <v>0.60599999999999998</v>
      </c>
      <c r="CI7426" s="54">
        <v>0.26400000000000001</v>
      </c>
      <c r="CJ7426" s="54">
        <v>72</v>
      </c>
      <c r="CK7426" s="54">
        <v>3.7</v>
      </c>
      <c r="CL7426" s="54">
        <v>1.1100000000000001E-3</v>
      </c>
      <c r="CM7426" s="54">
        <v>0.22700000000000001</v>
      </c>
      <c r="CN7426" s="53" t="s">
        <v>38757</v>
      </c>
      <c r="CO7426" s="54">
        <v>145</v>
      </c>
      <c r="CP7426" s="54">
        <v>312</v>
      </c>
      <c r="CQ7426" s="55">
        <f t="shared" ref="CQ7426:CQ7489" si="116">CO7426/CP7426</f>
        <v>0.46474358974358976</v>
      </c>
      <c r="CR7426" s="52" t="s">
        <v>28921</v>
      </c>
    </row>
    <row r="7427" spans="81:96">
      <c r="CC7427" s="52">
        <v>7426</v>
      </c>
      <c r="CD7427" s="53" t="s">
        <v>39032</v>
      </c>
      <c r="CE7427" s="53" t="s">
        <v>39033</v>
      </c>
      <c r="CF7427" s="54">
        <v>496</v>
      </c>
      <c r="CG7427" s="54">
        <v>0.63</v>
      </c>
      <c r="CH7427" s="54">
        <v>0.59199999999999997</v>
      </c>
      <c r="CI7427" s="54">
        <v>7.6999999999999999E-2</v>
      </c>
      <c r="CJ7427" s="54">
        <v>52</v>
      </c>
      <c r="CK7427" s="54" t="s">
        <v>28918</v>
      </c>
      <c r="CL7427" s="54">
        <v>2.9199999999999999E-3</v>
      </c>
      <c r="CM7427" s="54">
        <v>0.78800000000000003</v>
      </c>
      <c r="CN7427" s="53" t="s">
        <v>38757</v>
      </c>
      <c r="CO7427" s="54">
        <v>146</v>
      </c>
      <c r="CP7427" s="54">
        <v>312</v>
      </c>
      <c r="CQ7427" s="55">
        <f t="shared" si="116"/>
        <v>0.46794871794871795</v>
      </c>
      <c r="CR7427" s="52" t="s">
        <v>28921</v>
      </c>
    </row>
    <row r="7428" spans="81:96">
      <c r="CC7428" s="52">
        <v>7427</v>
      </c>
      <c r="CD7428" s="53" t="s">
        <v>39034</v>
      </c>
      <c r="CE7428" s="53" t="s">
        <v>39035</v>
      </c>
      <c r="CF7428" s="54">
        <v>1551</v>
      </c>
      <c r="CG7428" s="54">
        <v>0.629</v>
      </c>
      <c r="CH7428" s="54">
        <v>0.67200000000000004</v>
      </c>
      <c r="CI7428" s="54">
        <v>0.113</v>
      </c>
      <c r="CJ7428" s="54">
        <v>71</v>
      </c>
      <c r="CK7428" s="54" t="s">
        <v>28918</v>
      </c>
      <c r="CL7428" s="54">
        <v>5.2100000000000002E-3</v>
      </c>
      <c r="CM7428" s="54">
        <v>0.82299999999999995</v>
      </c>
      <c r="CN7428" s="53" t="s">
        <v>38757</v>
      </c>
      <c r="CO7428" s="54">
        <v>147</v>
      </c>
      <c r="CP7428" s="54">
        <v>312</v>
      </c>
      <c r="CQ7428" s="55">
        <f t="shared" si="116"/>
        <v>0.47115384615384615</v>
      </c>
      <c r="CR7428" s="52" t="s">
        <v>28921</v>
      </c>
    </row>
    <row r="7429" spans="81:96">
      <c r="CC7429" s="52">
        <v>7428</v>
      </c>
      <c r="CD7429" s="53" t="s">
        <v>39036</v>
      </c>
      <c r="CE7429" s="53" t="s">
        <v>39037</v>
      </c>
      <c r="CF7429" s="54">
        <v>152</v>
      </c>
      <c r="CG7429" s="54">
        <v>0.625</v>
      </c>
      <c r="CH7429" s="54">
        <v>0.75800000000000001</v>
      </c>
      <c r="CI7429" s="54">
        <v>0</v>
      </c>
      <c r="CJ7429" s="54">
        <v>47</v>
      </c>
      <c r="CK7429" s="54">
        <v>4</v>
      </c>
      <c r="CL7429" s="54">
        <v>3.1099999999999999E-3</v>
      </c>
      <c r="CM7429" s="54">
        <v>1.218</v>
      </c>
      <c r="CN7429" s="53" t="s">
        <v>38757</v>
      </c>
      <c r="CO7429" s="54">
        <v>148</v>
      </c>
      <c r="CP7429" s="54">
        <v>312</v>
      </c>
      <c r="CQ7429" s="55">
        <f t="shared" si="116"/>
        <v>0.47435897435897434</v>
      </c>
      <c r="CR7429" s="52" t="s">
        <v>28921</v>
      </c>
    </row>
    <row r="7430" spans="81:96">
      <c r="CC7430" s="52">
        <v>7429</v>
      </c>
      <c r="CD7430" s="53" t="s">
        <v>38124</v>
      </c>
      <c r="CE7430" s="53" t="s">
        <v>38125</v>
      </c>
      <c r="CF7430" s="54">
        <v>86</v>
      </c>
      <c r="CG7430" s="54">
        <v>0.625</v>
      </c>
      <c r="CH7430" s="54">
        <v>0.78900000000000003</v>
      </c>
      <c r="CI7430" s="54">
        <v>0</v>
      </c>
      <c r="CJ7430" s="54">
        <v>11</v>
      </c>
      <c r="CK7430" s="54"/>
      <c r="CL7430" s="54">
        <v>8.9999999999999998E-4</v>
      </c>
      <c r="CM7430" s="54">
        <v>1.486</v>
      </c>
      <c r="CN7430" s="53" t="s">
        <v>38757</v>
      </c>
      <c r="CO7430" s="54">
        <v>148</v>
      </c>
      <c r="CP7430" s="54">
        <v>312</v>
      </c>
      <c r="CQ7430" s="55">
        <f t="shared" si="116"/>
        <v>0.47435897435897434</v>
      </c>
      <c r="CR7430" s="52" t="s">
        <v>28921</v>
      </c>
    </row>
    <row r="7431" spans="81:96">
      <c r="CC7431" s="52">
        <v>7430</v>
      </c>
      <c r="CD7431" s="53" t="s">
        <v>39038</v>
      </c>
      <c r="CE7431" s="53" t="s">
        <v>39039</v>
      </c>
      <c r="CF7431" s="54">
        <v>502</v>
      </c>
      <c r="CG7431" s="54">
        <v>0.625</v>
      </c>
      <c r="CH7431" s="54">
        <v>0.64600000000000002</v>
      </c>
      <c r="CI7431" s="54">
        <v>0.128</v>
      </c>
      <c r="CJ7431" s="54">
        <v>78</v>
      </c>
      <c r="CK7431" s="54">
        <v>6.1</v>
      </c>
      <c r="CL7431" s="54">
        <v>3.7799999999999999E-3</v>
      </c>
      <c r="CM7431" s="54">
        <v>0.66800000000000004</v>
      </c>
      <c r="CN7431" s="53" t="s">
        <v>38757</v>
      </c>
      <c r="CO7431" s="54">
        <v>148</v>
      </c>
      <c r="CP7431" s="54">
        <v>312</v>
      </c>
      <c r="CQ7431" s="55">
        <f t="shared" si="116"/>
        <v>0.47435897435897434</v>
      </c>
      <c r="CR7431" s="52" t="s">
        <v>28921</v>
      </c>
    </row>
    <row r="7432" spans="81:96">
      <c r="CC7432" s="52">
        <v>7431</v>
      </c>
      <c r="CD7432" s="53" t="s">
        <v>33285</v>
      </c>
      <c r="CE7432" s="53" t="s">
        <v>33286</v>
      </c>
      <c r="CF7432" s="54">
        <v>645</v>
      </c>
      <c r="CG7432" s="54">
        <v>0.623</v>
      </c>
      <c r="CH7432" s="54">
        <v>0.82599999999999996</v>
      </c>
      <c r="CI7432" s="54">
        <v>9.6000000000000002E-2</v>
      </c>
      <c r="CJ7432" s="54">
        <v>52</v>
      </c>
      <c r="CK7432" s="54">
        <v>8.9</v>
      </c>
      <c r="CL7432" s="54">
        <v>5.8399999999999997E-3</v>
      </c>
      <c r="CM7432" s="54">
        <v>1.454</v>
      </c>
      <c r="CN7432" s="53" t="s">
        <v>38757</v>
      </c>
      <c r="CO7432" s="54">
        <v>151</v>
      </c>
      <c r="CP7432" s="54">
        <v>312</v>
      </c>
      <c r="CQ7432" s="55">
        <f t="shared" si="116"/>
        <v>0.48397435897435898</v>
      </c>
      <c r="CR7432" s="52" t="s">
        <v>28921</v>
      </c>
    </row>
    <row r="7433" spans="81:96">
      <c r="CC7433" s="52">
        <v>7432</v>
      </c>
      <c r="CD7433" s="53" t="s">
        <v>39040</v>
      </c>
      <c r="CE7433" s="53" t="s">
        <v>39041</v>
      </c>
      <c r="CF7433" s="54">
        <v>431</v>
      </c>
      <c r="CG7433" s="54">
        <v>0.621</v>
      </c>
      <c r="CH7433" s="54">
        <v>0.58199999999999996</v>
      </c>
      <c r="CI7433" s="54">
        <v>0.14299999999999999</v>
      </c>
      <c r="CJ7433" s="54">
        <v>28</v>
      </c>
      <c r="CK7433" s="54">
        <v>9.6999999999999993</v>
      </c>
      <c r="CL7433" s="54">
        <v>1.6999999999999999E-3</v>
      </c>
      <c r="CM7433" s="54">
        <v>0.60399999999999998</v>
      </c>
      <c r="CN7433" s="53" t="s">
        <v>38757</v>
      </c>
      <c r="CO7433" s="54">
        <v>152</v>
      </c>
      <c r="CP7433" s="54">
        <v>312</v>
      </c>
      <c r="CQ7433" s="55">
        <f t="shared" si="116"/>
        <v>0.48717948717948717</v>
      </c>
      <c r="CR7433" s="52" t="s">
        <v>28921</v>
      </c>
    </row>
    <row r="7434" spans="81:96">
      <c r="CC7434" s="52">
        <v>7433</v>
      </c>
      <c r="CD7434" s="53" t="s">
        <v>39042</v>
      </c>
      <c r="CE7434" s="53" t="s">
        <v>39043</v>
      </c>
      <c r="CF7434" s="54">
        <v>904</v>
      </c>
      <c r="CG7434" s="54">
        <v>0.621</v>
      </c>
      <c r="CH7434" s="54">
        <v>0.63400000000000001</v>
      </c>
      <c r="CI7434" s="54">
        <v>0.14699999999999999</v>
      </c>
      <c r="CJ7434" s="54">
        <v>116</v>
      </c>
      <c r="CK7434" s="54">
        <v>5.8</v>
      </c>
      <c r="CL7434" s="54">
        <v>3.3700000000000002E-3</v>
      </c>
      <c r="CM7434" s="54">
        <v>0.30199999999999999</v>
      </c>
      <c r="CN7434" s="53" t="s">
        <v>38757</v>
      </c>
      <c r="CO7434" s="54">
        <v>152</v>
      </c>
      <c r="CP7434" s="54">
        <v>312</v>
      </c>
      <c r="CQ7434" s="55">
        <f t="shared" si="116"/>
        <v>0.48717948717948717</v>
      </c>
      <c r="CR7434" s="52" t="s">
        <v>28921</v>
      </c>
    </row>
    <row r="7435" spans="81:96">
      <c r="CC7435" s="52">
        <v>7434</v>
      </c>
      <c r="CD7435" s="53" t="s">
        <v>39044</v>
      </c>
      <c r="CE7435" s="53" t="s">
        <v>39045</v>
      </c>
      <c r="CF7435" s="54">
        <v>1150</v>
      </c>
      <c r="CG7435" s="54">
        <v>0.61499999999999999</v>
      </c>
      <c r="CH7435" s="54">
        <v>0.63</v>
      </c>
      <c r="CI7435" s="54">
        <v>0.14299999999999999</v>
      </c>
      <c r="CJ7435" s="54">
        <v>56</v>
      </c>
      <c r="CK7435" s="54" t="s">
        <v>28918</v>
      </c>
      <c r="CL7435" s="54">
        <v>2.9499999999999999E-3</v>
      </c>
      <c r="CM7435" s="54">
        <v>0.79100000000000004</v>
      </c>
      <c r="CN7435" s="53" t="s">
        <v>38757</v>
      </c>
      <c r="CO7435" s="54">
        <v>154</v>
      </c>
      <c r="CP7435" s="54">
        <v>312</v>
      </c>
      <c r="CQ7435" s="55">
        <f t="shared" si="116"/>
        <v>0.49358974358974361</v>
      </c>
      <c r="CR7435" s="52" t="s">
        <v>28921</v>
      </c>
    </row>
    <row r="7436" spans="81:96">
      <c r="CC7436" s="52">
        <v>7435</v>
      </c>
      <c r="CD7436" s="53" t="s">
        <v>39046</v>
      </c>
      <c r="CE7436" s="53" t="s">
        <v>39047</v>
      </c>
      <c r="CF7436" s="54">
        <v>453</v>
      </c>
      <c r="CG7436" s="54">
        <v>0.61</v>
      </c>
      <c r="CH7436" s="54">
        <v>0.65200000000000002</v>
      </c>
      <c r="CI7436" s="54">
        <v>0.09</v>
      </c>
      <c r="CJ7436" s="54">
        <v>122</v>
      </c>
      <c r="CK7436" s="54">
        <v>4.2</v>
      </c>
      <c r="CL7436" s="54">
        <v>3.5100000000000001E-3</v>
      </c>
      <c r="CM7436" s="54">
        <v>0.501</v>
      </c>
      <c r="CN7436" s="53" t="s">
        <v>38757</v>
      </c>
      <c r="CO7436" s="54">
        <v>155</v>
      </c>
      <c r="CP7436" s="54">
        <v>312</v>
      </c>
      <c r="CQ7436" s="55">
        <f t="shared" si="116"/>
        <v>0.49679487179487181</v>
      </c>
      <c r="CR7436" s="52" t="s">
        <v>28921</v>
      </c>
    </row>
    <row r="7437" spans="81:96">
      <c r="CC7437" s="52">
        <v>7436</v>
      </c>
      <c r="CD7437" s="53" t="s">
        <v>39048</v>
      </c>
      <c r="CE7437" s="53" t="s">
        <v>39049</v>
      </c>
      <c r="CF7437" s="54">
        <v>2230</v>
      </c>
      <c r="CG7437" s="54">
        <v>0.61</v>
      </c>
      <c r="CH7437" s="54">
        <v>0.69899999999999995</v>
      </c>
      <c r="CI7437" s="54">
        <v>3.3000000000000002E-2</v>
      </c>
      <c r="CJ7437" s="54">
        <v>61</v>
      </c>
      <c r="CK7437" s="54" t="s">
        <v>28918</v>
      </c>
      <c r="CL7437" s="54">
        <v>5.8100000000000001E-3</v>
      </c>
      <c r="CM7437" s="54">
        <v>0.76100000000000001</v>
      </c>
      <c r="CN7437" s="53" t="s">
        <v>38757</v>
      </c>
      <c r="CO7437" s="54">
        <v>155</v>
      </c>
      <c r="CP7437" s="54">
        <v>312</v>
      </c>
      <c r="CQ7437" s="55">
        <f t="shared" si="116"/>
        <v>0.49679487179487181</v>
      </c>
      <c r="CR7437" s="52" t="s">
        <v>28921</v>
      </c>
    </row>
    <row r="7438" spans="81:96">
      <c r="CC7438" s="52">
        <v>7437</v>
      </c>
      <c r="CD7438" s="53" t="s">
        <v>39050</v>
      </c>
      <c r="CE7438" s="53" t="s">
        <v>39051</v>
      </c>
      <c r="CF7438" s="54">
        <v>94</v>
      </c>
      <c r="CG7438" s="54">
        <v>0.60299999999999998</v>
      </c>
      <c r="CH7438" s="54">
        <v>0.78900000000000003</v>
      </c>
      <c r="CI7438" s="54">
        <v>0.10299999999999999</v>
      </c>
      <c r="CJ7438" s="54">
        <v>29</v>
      </c>
      <c r="CK7438" s="54"/>
      <c r="CL7438" s="54">
        <v>6.0999999999999997E-4</v>
      </c>
      <c r="CM7438" s="54">
        <v>0.33500000000000002</v>
      </c>
      <c r="CN7438" s="53" t="s">
        <v>38757</v>
      </c>
      <c r="CO7438" s="54">
        <v>157</v>
      </c>
      <c r="CP7438" s="54">
        <v>312</v>
      </c>
      <c r="CQ7438" s="55">
        <f t="shared" si="116"/>
        <v>0.50320512820512819</v>
      </c>
      <c r="CR7438" s="52" t="s">
        <v>28938</v>
      </c>
    </row>
    <row r="7439" spans="81:96">
      <c r="CC7439" s="52">
        <v>7438</v>
      </c>
      <c r="CD7439" s="53" t="s">
        <v>39052</v>
      </c>
      <c r="CE7439" s="53" t="s">
        <v>39053</v>
      </c>
      <c r="CF7439" s="54">
        <v>737</v>
      </c>
      <c r="CG7439" s="54">
        <v>0.60299999999999998</v>
      </c>
      <c r="CH7439" s="54">
        <v>1.1379999999999999</v>
      </c>
      <c r="CI7439" s="54">
        <v>9.5000000000000001E-2</v>
      </c>
      <c r="CJ7439" s="54">
        <v>42</v>
      </c>
      <c r="CK7439" s="54">
        <v>7.8</v>
      </c>
      <c r="CL7439" s="54">
        <v>2.6700000000000001E-3</v>
      </c>
      <c r="CM7439" s="54">
        <v>0.80200000000000005</v>
      </c>
      <c r="CN7439" s="53" t="s">
        <v>38757</v>
      </c>
      <c r="CO7439" s="54">
        <v>157</v>
      </c>
      <c r="CP7439" s="54">
        <v>312</v>
      </c>
      <c r="CQ7439" s="55">
        <f t="shared" si="116"/>
        <v>0.50320512820512819</v>
      </c>
      <c r="CR7439" s="52" t="s">
        <v>28938</v>
      </c>
    </row>
    <row r="7440" spans="81:96">
      <c r="CC7440" s="52">
        <v>7439</v>
      </c>
      <c r="CD7440" s="53" t="s">
        <v>39054</v>
      </c>
      <c r="CE7440" s="53" t="s">
        <v>39055</v>
      </c>
      <c r="CF7440" s="54">
        <v>7189</v>
      </c>
      <c r="CG7440" s="54">
        <v>0.59899999999999998</v>
      </c>
      <c r="CH7440" s="54">
        <v>0.69799999999999995</v>
      </c>
      <c r="CI7440" s="54">
        <v>0.12</v>
      </c>
      <c r="CJ7440" s="54">
        <v>475</v>
      </c>
      <c r="CK7440" s="54" t="s">
        <v>28918</v>
      </c>
      <c r="CL7440" s="54">
        <v>2.681E-2</v>
      </c>
      <c r="CM7440" s="54">
        <v>0.78500000000000003</v>
      </c>
      <c r="CN7440" s="53" t="s">
        <v>38757</v>
      </c>
      <c r="CO7440" s="54">
        <v>159</v>
      </c>
      <c r="CP7440" s="54">
        <v>312</v>
      </c>
      <c r="CQ7440" s="55">
        <f t="shared" si="116"/>
        <v>0.50961538461538458</v>
      </c>
      <c r="CR7440" s="52" t="s">
        <v>28938</v>
      </c>
    </row>
    <row r="7441" spans="81:96">
      <c r="CC7441" s="52">
        <v>7440</v>
      </c>
      <c r="CD7441" s="53" t="s">
        <v>38126</v>
      </c>
      <c r="CE7441" s="53" t="s">
        <v>38127</v>
      </c>
      <c r="CF7441" s="54">
        <v>674</v>
      </c>
      <c r="CG7441" s="54">
        <v>0.59799999999999998</v>
      </c>
      <c r="CH7441" s="54"/>
      <c r="CI7441" s="54">
        <v>0.41499999999999998</v>
      </c>
      <c r="CJ7441" s="54">
        <v>53</v>
      </c>
      <c r="CK7441" s="54" t="s">
        <v>28918</v>
      </c>
      <c r="CL7441" s="54">
        <v>2.5000000000000001E-3</v>
      </c>
      <c r="CM7441" s="54"/>
      <c r="CN7441" s="53" t="s">
        <v>38757</v>
      </c>
      <c r="CO7441" s="54">
        <v>160</v>
      </c>
      <c r="CP7441" s="54">
        <v>312</v>
      </c>
      <c r="CQ7441" s="55">
        <f t="shared" si="116"/>
        <v>0.51282051282051277</v>
      </c>
      <c r="CR7441" s="52" t="s">
        <v>28938</v>
      </c>
    </row>
    <row r="7442" spans="81:96">
      <c r="CC7442" s="52">
        <v>7441</v>
      </c>
      <c r="CD7442" s="53" t="s">
        <v>39056</v>
      </c>
      <c r="CE7442" s="53" t="s">
        <v>39057</v>
      </c>
      <c r="CF7442" s="54">
        <v>800</v>
      </c>
      <c r="CG7442" s="54">
        <v>0.59699999999999998</v>
      </c>
      <c r="CH7442" s="54">
        <v>0.61399999999999999</v>
      </c>
      <c r="CI7442" s="54">
        <v>4.1000000000000002E-2</v>
      </c>
      <c r="CJ7442" s="54">
        <v>123</v>
      </c>
      <c r="CK7442" s="54">
        <v>8.6999999999999993</v>
      </c>
      <c r="CL7442" s="54">
        <v>5.64E-3</v>
      </c>
      <c r="CM7442" s="54">
        <v>0.75800000000000001</v>
      </c>
      <c r="CN7442" s="53" t="s">
        <v>38757</v>
      </c>
      <c r="CO7442" s="54">
        <v>161</v>
      </c>
      <c r="CP7442" s="54">
        <v>312</v>
      </c>
      <c r="CQ7442" s="55">
        <f t="shared" si="116"/>
        <v>0.51602564102564108</v>
      </c>
      <c r="CR7442" s="52" t="s">
        <v>28938</v>
      </c>
    </row>
    <row r="7443" spans="81:96">
      <c r="CC7443" s="52">
        <v>7442</v>
      </c>
      <c r="CD7443" s="53" t="s">
        <v>39058</v>
      </c>
      <c r="CE7443" s="53" t="s">
        <v>39059</v>
      </c>
      <c r="CF7443" s="54">
        <v>1673</v>
      </c>
      <c r="CG7443" s="54">
        <v>0.59299999999999997</v>
      </c>
      <c r="CH7443" s="54">
        <v>0.58799999999999997</v>
      </c>
      <c r="CI7443" s="54">
        <v>0.16900000000000001</v>
      </c>
      <c r="CJ7443" s="54">
        <v>231</v>
      </c>
      <c r="CK7443" s="54">
        <v>9</v>
      </c>
      <c r="CL7443" s="54">
        <v>9.1800000000000007E-3</v>
      </c>
      <c r="CM7443" s="54">
        <v>0.60799999999999998</v>
      </c>
      <c r="CN7443" s="53" t="s">
        <v>38757</v>
      </c>
      <c r="CO7443" s="54">
        <v>162</v>
      </c>
      <c r="CP7443" s="54">
        <v>312</v>
      </c>
      <c r="CQ7443" s="55">
        <f t="shared" si="116"/>
        <v>0.51923076923076927</v>
      </c>
      <c r="CR7443" s="52" t="s">
        <v>28938</v>
      </c>
    </row>
    <row r="7444" spans="81:96">
      <c r="CC7444" s="52">
        <v>7443</v>
      </c>
      <c r="CD7444" s="53" t="s">
        <v>39060</v>
      </c>
      <c r="CE7444" s="53" t="s">
        <v>39061</v>
      </c>
      <c r="CF7444" s="54">
        <v>257</v>
      </c>
      <c r="CG7444" s="54">
        <v>0.58699999999999997</v>
      </c>
      <c r="CH7444" s="54">
        <v>0.58399999999999996</v>
      </c>
      <c r="CI7444" s="54"/>
      <c r="CJ7444" s="54"/>
      <c r="CK7444" s="54">
        <v>2.4</v>
      </c>
      <c r="CL7444" s="54">
        <v>1.3699999999999999E-3</v>
      </c>
      <c r="CM7444" s="54">
        <v>0.26</v>
      </c>
      <c r="CN7444" s="53" t="s">
        <v>38757</v>
      </c>
      <c r="CO7444" s="54">
        <v>163</v>
      </c>
      <c r="CP7444" s="54">
        <v>312</v>
      </c>
      <c r="CQ7444" s="55">
        <f t="shared" si="116"/>
        <v>0.52243589743589747</v>
      </c>
      <c r="CR7444" s="52" t="s">
        <v>28938</v>
      </c>
    </row>
    <row r="7445" spans="81:96">
      <c r="CC7445" s="52">
        <v>7444</v>
      </c>
      <c r="CD7445" s="53" t="s">
        <v>39062</v>
      </c>
      <c r="CE7445" s="53" t="s">
        <v>39063</v>
      </c>
      <c r="CF7445" s="54">
        <v>326</v>
      </c>
      <c r="CG7445" s="54">
        <v>0.58599999999999997</v>
      </c>
      <c r="CH7445" s="54">
        <v>0.69</v>
      </c>
      <c r="CI7445" s="54">
        <v>0.16700000000000001</v>
      </c>
      <c r="CJ7445" s="54">
        <v>102</v>
      </c>
      <c r="CK7445" s="54">
        <v>3.5</v>
      </c>
      <c r="CL7445" s="54">
        <v>1.1999999999999999E-3</v>
      </c>
      <c r="CM7445" s="54">
        <v>0.22500000000000001</v>
      </c>
      <c r="CN7445" s="53" t="s">
        <v>38757</v>
      </c>
      <c r="CO7445" s="54">
        <v>164</v>
      </c>
      <c r="CP7445" s="54">
        <v>312</v>
      </c>
      <c r="CQ7445" s="55">
        <f t="shared" si="116"/>
        <v>0.52564102564102566</v>
      </c>
      <c r="CR7445" s="52" t="s">
        <v>28938</v>
      </c>
    </row>
    <row r="7446" spans="81:96">
      <c r="CC7446" s="52">
        <v>7445</v>
      </c>
      <c r="CD7446" s="53" t="s">
        <v>39064</v>
      </c>
      <c r="CE7446" s="53" t="s">
        <v>39065</v>
      </c>
      <c r="CF7446" s="54">
        <v>46</v>
      </c>
      <c r="CG7446" s="54">
        <v>0.58599999999999997</v>
      </c>
      <c r="CH7446" s="54">
        <v>0.88100000000000001</v>
      </c>
      <c r="CI7446" s="54">
        <v>0.35699999999999998</v>
      </c>
      <c r="CJ7446" s="54">
        <v>14</v>
      </c>
      <c r="CK7446" s="54"/>
      <c r="CL7446" s="54">
        <v>7.9000000000000001E-4</v>
      </c>
      <c r="CM7446" s="54">
        <v>1.1839999999999999</v>
      </c>
      <c r="CN7446" s="53" t="s">
        <v>38757</v>
      </c>
      <c r="CO7446" s="54">
        <v>164</v>
      </c>
      <c r="CP7446" s="54">
        <v>312</v>
      </c>
      <c r="CQ7446" s="55">
        <f t="shared" si="116"/>
        <v>0.52564102564102566</v>
      </c>
      <c r="CR7446" s="52" t="s">
        <v>28938</v>
      </c>
    </row>
    <row r="7447" spans="81:96">
      <c r="CC7447" s="52">
        <v>7446</v>
      </c>
      <c r="CD7447" s="53" t="s">
        <v>39066</v>
      </c>
      <c r="CE7447" s="53" t="s">
        <v>39067</v>
      </c>
      <c r="CF7447" s="54">
        <v>177</v>
      </c>
      <c r="CG7447" s="54">
        <v>0.58299999999999996</v>
      </c>
      <c r="CH7447" s="54">
        <v>0.55900000000000005</v>
      </c>
      <c r="CI7447" s="54">
        <v>4.2999999999999997E-2</v>
      </c>
      <c r="CJ7447" s="54">
        <v>69</v>
      </c>
      <c r="CK7447" s="54">
        <v>3.7</v>
      </c>
      <c r="CL7447" s="54">
        <v>1.48E-3</v>
      </c>
      <c r="CM7447" s="54">
        <v>0.40799999999999997</v>
      </c>
      <c r="CN7447" s="53" t="s">
        <v>38757</v>
      </c>
      <c r="CO7447" s="54">
        <v>166</v>
      </c>
      <c r="CP7447" s="54">
        <v>312</v>
      </c>
      <c r="CQ7447" s="55">
        <f t="shared" si="116"/>
        <v>0.53205128205128205</v>
      </c>
      <c r="CR7447" s="52" t="s">
        <v>28938</v>
      </c>
    </row>
    <row r="7448" spans="81:96">
      <c r="CC7448" s="52">
        <v>7447</v>
      </c>
      <c r="CD7448" s="53" t="s">
        <v>39068</v>
      </c>
      <c r="CE7448" s="53" t="s">
        <v>39069</v>
      </c>
      <c r="CF7448" s="54">
        <v>446</v>
      </c>
      <c r="CG7448" s="54">
        <v>0.57799999999999996</v>
      </c>
      <c r="CH7448" s="54">
        <v>0.55600000000000005</v>
      </c>
      <c r="CI7448" s="54">
        <v>0.16</v>
      </c>
      <c r="CJ7448" s="54">
        <v>131</v>
      </c>
      <c r="CK7448" s="54">
        <v>3.2</v>
      </c>
      <c r="CL7448" s="54">
        <v>4.4000000000000003E-3</v>
      </c>
      <c r="CM7448" s="54">
        <v>0.46400000000000002</v>
      </c>
      <c r="CN7448" s="53" t="s">
        <v>38757</v>
      </c>
      <c r="CO7448" s="54">
        <v>167</v>
      </c>
      <c r="CP7448" s="54">
        <v>312</v>
      </c>
      <c r="CQ7448" s="55">
        <f t="shared" si="116"/>
        <v>0.53525641025641024</v>
      </c>
      <c r="CR7448" s="52" t="s">
        <v>28938</v>
      </c>
    </row>
    <row r="7449" spans="81:96">
      <c r="CC7449" s="52">
        <v>7448</v>
      </c>
      <c r="CD7449" s="53" t="s">
        <v>39070</v>
      </c>
      <c r="CE7449" s="53" t="s">
        <v>39071</v>
      </c>
      <c r="CF7449" s="54">
        <v>2803</v>
      </c>
      <c r="CG7449" s="54">
        <v>0.57699999999999996</v>
      </c>
      <c r="CH7449" s="54">
        <v>0.82099999999999995</v>
      </c>
      <c r="CI7449" s="54">
        <v>2.9000000000000001E-2</v>
      </c>
      <c r="CJ7449" s="54">
        <v>68</v>
      </c>
      <c r="CK7449" s="54" t="s">
        <v>28918</v>
      </c>
      <c r="CL7449" s="54">
        <v>6.7499999999999999E-3</v>
      </c>
      <c r="CM7449" s="54">
        <v>1.0569999999999999</v>
      </c>
      <c r="CN7449" s="53" t="s">
        <v>38757</v>
      </c>
      <c r="CO7449" s="54">
        <v>168</v>
      </c>
      <c r="CP7449" s="54">
        <v>312</v>
      </c>
      <c r="CQ7449" s="55">
        <f t="shared" si="116"/>
        <v>0.53846153846153844</v>
      </c>
      <c r="CR7449" s="52" t="s">
        <v>28938</v>
      </c>
    </row>
    <row r="7450" spans="81:96">
      <c r="CC7450" s="52">
        <v>7449</v>
      </c>
      <c r="CD7450" s="53" t="s">
        <v>39072</v>
      </c>
      <c r="CE7450" s="53" t="s">
        <v>39073</v>
      </c>
      <c r="CF7450" s="54">
        <v>58</v>
      </c>
      <c r="CG7450" s="54">
        <v>0.57099999999999995</v>
      </c>
      <c r="CH7450" s="54">
        <v>0.47799999999999998</v>
      </c>
      <c r="CI7450" s="54">
        <v>0.14299999999999999</v>
      </c>
      <c r="CJ7450" s="54">
        <v>28</v>
      </c>
      <c r="CK7450" s="54"/>
      <c r="CL7450" s="54">
        <v>9.2000000000000003E-4</v>
      </c>
      <c r="CM7450" s="54">
        <v>0.84</v>
      </c>
      <c r="CN7450" s="53" t="s">
        <v>38757</v>
      </c>
      <c r="CO7450" s="54">
        <v>169</v>
      </c>
      <c r="CP7450" s="54">
        <v>312</v>
      </c>
      <c r="CQ7450" s="55">
        <f t="shared" si="116"/>
        <v>0.54166666666666663</v>
      </c>
      <c r="CR7450" s="52" t="s">
        <v>28938</v>
      </c>
    </row>
    <row r="7451" spans="81:96">
      <c r="CC7451" s="52">
        <v>7450</v>
      </c>
      <c r="CD7451" s="53" t="s">
        <v>39074</v>
      </c>
      <c r="CE7451" s="53" t="s">
        <v>39075</v>
      </c>
      <c r="CF7451" s="54">
        <v>438</v>
      </c>
      <c r="CG7451" s="54">
        <v>0.56599999999999995</v>
      </c>
      <c r="CH7451" s="54">
        <v>0.77600000000000002</v>
      </c>
      <c r="CI7451" s="54">
        <v>0.111</v>
      </c>
      <c r="CJ7451" s="54">
        <v>36</v>
      </c>
      <c r="CK7451" s="54">
        <v>8</v>
      </c>
      <c r="CL7451" s="54">
        <v>4.3899999999999998E-3</v>
      </c>
      <c r="CM7451" s="54">
        <v>1.349</v>
      </c>
      <c r="CN7451" s="53" t="s">
        <v>38757</v>
      </c>
      <c r="CO7451" s="54">
        <v>170</v>
      </c>
      <c r="CP7451" s="54">
        <v>312</v>
      </c>
      <c r="CQ7451" s="55">
        <f t="shared" si="116"/>
        <v>0.54487179487179482</v>
      </c>
      <c r="CR7451" s="52" t="s">
        <v>28938</v>
      </c>
    </row>
    <row r="7452" spans="81:96">
      <c r="CC7452" s="52">
        <v>7451</v>
      </c>
      <c r="CD7452" s="53" t="s">
        <v>39076</v>
      </c>
      <c r="CE7452" s="53" t="s">
        <v>39077</v>
      </c>
      <c r="CF7452" s="54">
        <v>5529</v>
      </c>
      <c r="CG7452" s="54">
        <v>0.55700000000000005</v>
      </c>
      <c r="CH7452" s="54">
        <v>0.60699999999999998</v>
      </c>
      <c r="CI7452" s="54">
        <v>8.7999999999999995E-2</v>
      </c>
      <c r="CJ7452" s="54">
        <v>261</v>
      </c>
      <c r="CK7452" s="54" t="s">
        <v>28918</v>
      </c>
      <c r="CL7452" s="54">
        <v>2.1000000000000001E-2</v>
      </c>
      <c r="CM7452" s="54">
        <v>0.58899999999999997</v>
      </c>
      <c r="CN7452" s="53" t="s">
        <v>38757</v>
      </c>
      <c r="CO7452" s="54">
        <v>171</v>
      </c>
      <c r="CP7452" s="54">
        <v>312</v>
      </c>
      <c r="CQ7452" s="55">
        <f t="shared" si="116"/>
        <v>0.54807692307692313</v>
      </c>
      <c r="CR7452" s="52" t="s">
        <v>28938</v>
      </c>
    </row>
    <row r="7453" spans="81:96">
      <c r="CC7453" s="52">
        <v>7452</v>
      </c>
      <c r="CD7453" s="53" t="s">
        <v>39078</v>
      </c>
      <c r="CE7453" s="53" t="s">
        <v>39079</v>
      </c>
      <c r="CF7453" s="54">
        <v>559</v>
      </c>
      <c r="CG7453" s="54">
        <v>0.55200000000000005</v>
      </c>
      <c r="CH7453" s="54">
        <v>0.72199999999999998</v>
      </c>
      <c r="CI7453" s="54">
        <v>0.125</v>
      </c>
      <c r="CJ7453" s="54">
        <v>48</v>
      </c>
      <c r="CK7453" s="54">
        <v>6.7</v>
      </c>
      <c r="CL7453" s="54">
        <v>2.9299999999999999E-3</v>
      </c>
      <c r="CM7453" s="54">
        <v>0.56899999999999995</v>
      </c>
      <c r="CN7453" s="53" t="s">
        <v>38757</v>
      </c>
      <c r="CO7453" s="54">
        <v>172</v>
      </c>
      <c r="CP7453" s="54">
        <v>312</v>
      </c>
      <c r="CQ7453" s="55">
        <f t="shared" si="116"/>
        <v>0.55128205128205132</v>
      </c>
      <c r="CR7453" s="52" t="s">
        <v>28938</v>
      </c>
    </row>
    <row r="7454" spans="81:96">
      <c r="CC7454" s="52">
        <v>7453</v>
      </c>
      <c r="CD7454" s="53" t="s">
        <v>39080</v>
      </c>
      <c r="CE7454" s="53" t="s">
        <v>39081</v>
      </c>
      <c r="CF7454" s="54">
        <v>1811</v>
      </c>
      <c r="CG7454" s="54">
        <v>0.55100000000000005</v>
      </c>
      <c r="CH7454" s="54">
        <v>0.51600000000000001</v>
      </c>
      <c r="CI7454" s="54">
        <v>0.111</v>
      </c>
      <c r="CJ7454" s="54">
        <v>270</v>
      </c>
      <c r="CK7454" s="54">
        <v>7.4</v>
      </c>
      <c r="CL7454" s="54">
        <v>7.4000000000000003E-3</v>
      </c>
      <c r="CM7454" s="54">
        <v>0.32300000000000001</v>
      </c>
      <c r="CN7454" s="53" t="s">
        <v>38757</v>
      </c>
      <c r="CO7454" s="54">
        <v>173</v>
      </c>
      <c r="CP7454" s="54">
        <v>312</v>
      </c>
      <c r="CQ7454" s="55">
        <f t="shared" si="116"/>
        <v>0.55448717948717952</v>
      </c>
      <c r="CR7454" s="52" t="s">
        <v>28938</v>
      </c>
    </row>
    <row r="7455" spans="81:96">
      <c r="CC7455" s="52">
        <v>7454</v>
      </c>
      <c r="CD7455" s="53" t="s">
        <v>39082</v>
      </c>
      <c r="CE7455" s="53" t="s">
        <v>39083</v>
      </c>
      <c r="CF7455" s="54">
        <v>792</v>
      </c>
      <c r="CG7455" s="54">
        <v>0.55000000000000004</v>
      </c>
      <c r="CH7455" s="54">
        <v>0.57299999999999995</v>
      </c>
      <c r="CI7455" s="54">
        <v>7.2999999999999995E-2</v>
      </c>
      <c r="CJ7455" s="54">
        <v>55</v>
      </c>
      <c r="CK7455" s="54" t="s">
        <v>28918</v>
      </c>
      <c r="CL7455" s="54">
        <v>2.3999999999999998E-3</v>
      </c>
      <c r="CM7455" s="54">
        <v>0.60799999999999998</v>
      </c>
      <c r="CN7455" s="53" t="s">
        <v>38757</v>
      </c>
      <c r="CO7455" s="54">
        <v>174</v>
      </c>
      <c r="CP7455" s="54">
        <v>312</v>
      </c>
      <c r="CQ7455" s="55">
        <f t="shared" si="116"/>
        <v>0.55769230769230771</v>
      </c>
      <c r="CR7455" s="52" t="s">
        <v>28938</v>
      </c>
    </row>
    <row r="7456" spans="81:96">
      <c r="CC7456" s="52">
        <v>7455</v>
      </c>
      <c r="CD7456" s="53" t="s">
        <v>38128</v>
      </c>
      <c r="CE7456" s="53" t="s">
        <v>38129</v>
      </c>
      <c r="CF7456" s="54">
        <v>860</v>
      </c>
      <c r="CG7456" s="54">
        <v>0.54800000000000004</v>
      </c>
      <c r="CH7456" s="54">
        <v>0.62</v>
      </c>
      <c r="CI7456" s="54">
        <v>0.17299999999999999</v>
      </c>
      <c r="CJ7456" s="54">
        <v>81</v>
      </c>
      <c r="CK7456" s="54" t="s">
        <v>28918</v>
      </c>
      <c r="CL7456" s="54">
        <v>5.2500000000000003E-3</v>
      </c>
      <c r="CM7456" s="54">
        <v>0.76600000000000001</v>
      </c>
      <c r="CN7456" s="53" t="s">
        <v>38757</v>
      </c>
      <c r="CO7456" s="54">
        <v>175</v>
      </c>
      <c r="CP7456" s="54">
        <v>312</v>
      </c>
      <c r="CQ7456" s="55">
        <f t="shared" si="116"/>
        <v>0.5608974358974359</v>
      </c>
      <c r="CR7456" s="52" t="s">
        <v>28938</v>
      </c>
    </row>
    <row r="7457" spans="81:96">
      <c r="CC7457" s="52">
        <v>7456</v>
      </c>
      <c r="CD7457" s="53" t="s">
        <v>39084</v>
      </c>
      <c r="CE7457" s="53" t="s">
        <v>39085</v>
      </c>
      <c r="CF7457" s="54">
        <v>233</v>
      </c>
      <c r="CG7457" s="54">
        <v>0.54500000000000004</v>
      </c>
      <c r="CH7457" s="54">
        <v>0.59599999999999997</v>
      </c>
      <c r="CI7457" s="54">
        <v>0.17299999999999999</v>
      </c>
      <c r="CJ7457" s="54">
        <v>81</v>
      </c>
      <c r="CK7457" s="54">
        <v>3.2</v>
      </c>
      <c r="CL7457" s="54">
        <v>2.4499999999999999E-3</v>
      </c>
      <c r="CM7457" s="54">
        <v>0.51100000000000001</v>
      </c>
      <c r="CN7457" s="53" t="s">
        <v>38757</v>
      </c>
      <c r="CO7457" s="54">
        <v>176</v>
      </c>
      <c r="CP7457" s="54">
        <v>312</v>
      </c>
      <c r="CQ7457" s="55">
        <f t="shared" si="116"/>
        <v>0.5641025641025641</v>
      </c>
      <c r="CR7457" s="52" t="s">
        <v>28938</v>
      </c>
    </row>
    <row r="7458" spans="81:96">
      <c r="CC7458" s="52">
        <v>7457</v>
      </c>
      <c r="CD7458" s="53" t="s">
        <v>39086</v>
      </c>
      <c r="CE7458" s="53" t="s">
        <v>39087</v>
      </c>
      <c r="CF7458" s="54">
        <v>172</v>
      </c>
      <c r="CG7458" s="54">
        <v>0.54500000000000004</v>
      </c>
      <c r="CH7458" s="54">
        <v>0.58199999999999996</v>
      </c>
      <c r="CI7458" s="54">
        <v>0.182</v>
      </c>
      <c r="CJ7458" s="54">
        <v>22</v>
      </c>
      <c r="CK7458" s="54">
        <v>4.9000000000000004</v>
      </c>
      <c r="CL7458" s="54">
        <v>1.3799999999999999E-3</v>
      </c>
      <c r="CM7458" s="54">
        <v>0.46</v>
      </c>
      <c r="CN7458" s="53" t="s">
        <v>38757</v>
      </c>
      <c r="CO7458" s="54">
        <v>176</v>
      </c>
      <c r="CP7458" s="54">
        <v>312</v>
      </c>
      <c r="CQ7458" s="55">
        <f t="shared" si="116"/>
        <v>0.5641025641025641</v>
      </c>
      <c r="CR7458" s="52" t="s">
        <v>28938</v>
      </c>
    </row>
    <row r="7459" spans="81:96">
      <c r="CC7459" s="52">
        <v>7458</v>
      </c>
      <c r="CD7459" s="53" t="s">
        <v>39088</v>
      </c>
      <c r="CE7459" s="53" t="s">
        <v>39089</v>
      </c>
      <c r="CF7459" s="54">
        <v>243</v>
      </c>
      <c r="CG7459" s="54">
        <v>0.54200000000000004</v>
      </c>
      <c r="CH7459" s="54">
        <v>0.40200000000000002</v>
      </c>
      <c r="CI7459" s="54">
        <v>0.17799999999999999</v>
      </c>
      <c r="CJ7459" s="54">
        <v>45</v>
      </c>
      <c r="CK7459" s="54">
        <v>9.4</v>
      </c>
      <c r="CL7459" s="54">
        <v>7.5000000000000002E-4</v>
      </c>
      <c r="CM7459" s="54">
        <v>0.25600000000000001</v>
      </c>
      <c r="CN7459" s="53" t="s">
        <v>38757</v>
      </c>
      <c r="CO7459" s="54">
        <v>178</v>
      </c>
      <c r="CP7459" s="54">
        <v>312</v>
      </c>
      <c r="CQ7459" s="55">
        <f t="shared" si="116"/>
        <v>0.57051282051282048</v>
      </c>
      <c r="CR7459" s="52" t="s">
        <v>28938</v>
      </c>
    </row>
    <row r="7460" spans="81:96">
      <c r="CC7460" s="52">
        <v>7459</v>
      </c>
      <c r="CD7460" s="53" t="s">
        <v>39090</v>
      </c>
      <c r="CE7460" s="53" t="s">
        <v>39091</v>
      </c>
      <c r="CF7460" s="54">
        <v>574</v>
      </c>
      <c r="CG7460" s="54">
        <v>0.54100000000000004</v>
      </c>
      <c r="CH7460" s="54">
        <v>0.84299999999999997</v>
      </c>
      <c r="CI7460" s="54">
        <v>3.3000000000000002E-2</v>
      </c>
      <c r="CJ7460" s="54">
        <v>30</v>
      </c>
      <c r="CK7460" s="54" t="s">
        <v>28918</v>
      </c>
      <c r="CL7460" s="54">
        <v>3.8400000000000001E-3</v>
      </c>
      <c r="CM7460" s="54">
        <v>1.5189999999999999</v>
      </c>
      <c r="CN7460" s="53" t="s">
        <v>38757</v>
      </c>
      <c r="CO7460" s="54">
        <v>179</v>
      </c>
      <c r="CP7460" s="54">
        <v>312</v>
      </c>
      <c r="CQ7460" s="55">
        <f t="shared" si="116"/>
        <v>0.57371794871794868</v>
      </c>
      <c r="CR7460" s="52" t="s">
        <v>28938</v>
      </c>
    </row>
    <row r="7461" spans="81:96">
      <c r="CC7461" s="52">
        <v>7460</v>
      </c>
      <c r="CD7461" s="53" t="s">
        <v>38130</v>
      </c>
      <c r="CE7461" s="53" t="s">
        <v>38131</v>
      </c>
      <c r="CF7461" s="54">
        <v>1572</v>
      </c>
      <c r="CG7461" s="54">
        <v>0.54100000000000004</v>
      </c>
      <c r="CH7461" s="54">
        <v>0.60299999999999998</v>
      </c>
      <c r="CI7461" s="54">
        <v>6.0999999999999999E-2</v>
      </c>
      <c r="CJ7461" s="54">
        <v>66</v>
      </c>
      <c r="CK7461" s="54" t="s">
        <v>28918</v>
      </c>
      <c r="CL7461" s="54">
        <v>5.2300000000000003E-3</v>
      </c>
      <c r="CM7461" s="54">
        <v>0.86699999999999999</v>
      </c>
      <c r="CN7461" s="53" t="s">
        <v>38757</v>
      </c>
      <c r="CO7461" s="54">
        <v>179</v>
      </c>
      <c r="CP7461" s="54">
        <v>312</v>
      </c>
      <c r="CQ7461" s="55">
        <f t="shared" si="116"/>
        <v>0.57371794871794868</v>
      </c>
      <c r="CR7461" s="52" t="s">
        <v>28938</v>
      </c>
    </row>
    <row r="7462" spans="81:96">
      <c r="CC7462" s="52">
        <v>7461</v>
      </c>
      <c r="CD7462" s="53" t="s">
        <v>39092</v>
      </c>
      <c r="CE7462" s="53" t="s">
        <v>39093</v>
      </c>
      <c r="CF7462" s="54">
        <v>1244</v>
      </c>
      <c r="CG7462" s="54">
        <v>0.53600000000000003</v>
      </c>
      <c r="CH7462" s="54">
        <v>0.59199999999999997</v>
      </c>
      <c r="CI7462" s="54">
        <v>0.18099999999999999</v>
      </c>
      <c r="CJ7462" s="54">
        <v>116</v>
      </c>
      <c r="CK7462" s="54" t="s">
        <v>28918</v>
      </c>
      <c r="CL7462" s="54">
        <v>3.7299999999999998E-3</v>
      </c>
      <c r="CM7462" s="54">
        <v>0.46100000000000002</v>
      </c>
      <c r="CN7462" s="53" t="s">
        <v>38757</v>
      </c>
      <c r="CO7462" s="54">
        <v>181</v>
      </c>
      <c r="CP7462" s="54">
        <v>312</v>
      </c>
      <c r="CQ7462" s="55">
        <f t="shared" si="116"/>
        <v>0.58012820512820518</v>
      </c>
      <c r="CR7462" s="52" t="s">
        <v>28938</v>
      </c>
    </row>
    <row r="7463" spans="81:96">
      <c r="CC7463" s="52">
        <v>7462</v>
      </c>
      <c r="CD7463" s="53" t="s">
        <v>28250</v>
      </c>
      <c r="CE7463" s="53" t="s">
        <v>28248</v>
      </c>
      <c r="CF7463" s="54">
        <v>335</v>
      </c>
      <c r="CG7463" s="54">
        <v>0.53500000000000003</v>
      </c>
      <c r="CH7463" s="54">
        <v>0.61199999999999999</v>
      </c>
      <c r="CI7463" s="54">
        <v>0.17</v>
      </c>
      <c r="CJ7463" s="54">
        <v>94</v>
      </c>
      <c r="CK7463" s="54">
        <v>5.0999999999999996</v>
      </c>
      <c r="CL7463" s="54">
        <v>3.1199999999999999E-3</v>
      </c>
      <c r="CM7463" s="54">
        <v>0.71299999999999997</v>
      </c>
      <c r="CN7463" s="53" t="s">
        <v>38757</v>
      </c>
      <c r="CO7463" s="54">
        <v>182</v>
      </c>
      <c r="CP7463" s="54">
        <v>312</v>
      </c>
      <c r="CQ7463" s="55">
        <f t="shared" si="116"/>
        <v>0.58333333333333337</v>
      </c>
      <c r="CR7463" s="52" t="s">
        <v>28938</v>
      </c>
    </row>
    <row r="7464" spans="81:96">
      <c r="CC7464" s="52">
        <v>7463</v>
      </c>
      <c r="CD7464" s="53" t="s">
        <v>39094</v>
      </c>
      <c r="CE7464" s="53" t="s">
        <v>39095</v>
      </c>
      <c r="CF7464" s="54">
        <v>168</v>
      </c>
      <c r="CG7464" s="54">
        <v>0.53400000000000003</v>
      </c>
      <c r="CH7464" s="54">
        <v>0.61199999999999999</v>
      </c>
      <c r="CI7464" s="54">
        <v>2.1000000000000001E-2</v>
      </c>
      <c r="CJ7464" s="54">
        <v>47</v>
      </c>
      <c r="CK7464" s="54">
        <v>3.7</v>
      </c>
      <c r="CL7464" s="54">
        <v>4.0999999999999999E-4</v>
      </c>
      <c r="CM7464" s="54">
        <v>0.11700000000000001</v>
      </c>
      <c r="CN7464" s="53" t="s">
        <v>38757</v>
      </c>
      <c r="CO7464" s="54">
        <v>183</v>
      </c>
      <c r="CP7464" s="54">
        <v>312</v>
      </c>
      <c r="CQ7464" s="55">
        <f t="shared" si="116"/>
        <v>0.58653846153846156</v>
      </c>
      <c r="CR7464" s="52" t="s">
        <v>28938</v>
      </c>
    </row>
    <row r="7465" spans="81:96">
      <c r="CC7465" s="52">
        <v>7464</v>
      </c>
      <c r="CD7465" s="53" t="s">
        <v>33295</v>
      </c>
      <c r="CE7465" s="53" t="s">
        <v>33296</v>
      </c>
      <c r="CF7465" s="54">
        <v>454</v>
      </c>
      <c r="CG7465" s="54">
        <v>0.53300000000000003</v>
      </c>
      <c r="CH7465" s="54">
        <v>0.57699999999999996</v>
      </c>
      <c r="CI7465" s="54">
        <v>0.06</v>
      </c>
      <c r="CJ7465" s="54">
        <v>67</v>
      </c>
      <c r="CK7465" s="54">
        <v>6.7</v>
      </c>
      <c r="CL7465" s="54">
        <v>2.9499999999999999E-3</v>
      </c>
      <c r="CM7465" s="54">
        <v>0.52800000000000002</v>
      </c>
      <c r="CN7465" s="53" t="s">
        <v>38757</v>
      </c>
      <c r="CO7465" s="54">
        <v>184</v>
      </c>
      <c r="CP7465" s="54">
        <v>312</v>
      </c>
      <c r="CQ7465" s="55">
        <f t="shared" si="116"/>
        <v>0.58974358974358976</v>
      </c>
      <c r="CR7465" s="52" t="s">
        <v>28938</v>
      </c>
    </row>
    <row r="7466" spans="81:96">
      <c r="CC7466" s="52">
        <v>7465</v>
      </c>
      <c r="CD7466" s="53" t="s">
        <v>39096</v>
      </c>
      <c r="CE7466" s="53" t="s">
        <v>39097</v>
      </c>
      <c r="CF7466" s="54">
        <v>404</v>
      </c>
      <c r="CG7466" s="54">
        <v>0.53200000000000003</v>
      </c>
      <c r="CH7466" s="54">
        <v>0.63200000000000001</v>
      </c>
      <c r="CI7466" s="54">
        <v>0.14299999999999999</v>
      </c>
      <c r="CJ7466" s="54">
        <v>42</v>
      </c>
      <c r="CK7466" s="54" t="s">
        <v>28918</v>
      </c>
      <c r="CL7466" s="54">
        <v>2.5799999999999998E-3</v>
      </c>
      <c r="CM7466" s="54">
        <v>1.1930000000000001</v>
      </c>
      <c r="CN7466" s="53" t="s">
        <v>38757</v>
      </c>
      <c r="CO7466" s="54">
        <v>185</v>
      </c>
      <c r="CP7466" s="54">
        <v>312</v>
      </c>
      <c r="CQ7466" s="55">
        <f t="shared" si="116"/>
        <v>0.59294871794871795</v>
      </c>
      <c r="CR7466" s="52" t="s">
        <v>28938</v>
      </c>
    </row>
    <row r="7467" spans="81:96">
      <c r="CC7467" s="52">
        <v>7466</v>
      </c>
      <c r="CD7467" s="53" t="s">
        <v>20315</v>
      </c>
      <c r="CE7467" s="53" t="s">
        <v>20314</v>
      </c>
      <c r="CF7467" s="54">
        <v>1397</v>
      </c>
      <c r="CG7467" s="54">
        <v>0.52400000000000002</v>
      </c>
      <c r="CH7467" s="54">
        <v>0.58599999999999997</v>
      </c>
      <c r="CI7467" s="54">
        <v>0.156</v>
      </c>
      <c r="CJ7467" s="54">
        <v>199</v>
      </c>
      <c r="CK7467" s="54">
        <v>6.8</v>
      </c>
      <c r="CL7467" s="54">
        <v>4.3400000000000001E-3</v>
      </c>
      <c r="CM7467" s="54">
        <v>0.26700000000000002</v>
      </c>
      <c r="CN7467" s="53" t="s">
        <v>38757</v>
      </c>
      <c r="CO7467" s="54">
        <v>186</v>
      </c>
      <c r="CP7467" s="54">
        <v>312</v>
      </c>
      <c r="CQ7467" s="55">
        <f t="shared" si="116"/>
        <v>0.59615384615384615</v>
      </c>
      <c r="CR7467" s="52" t="s">
        <v>28938</v>
      </c>
    </row>
    <row r="7468" spans="81:96">
      <c r="CC7468" s="52">
        <v>7467</v>
      </c>
      <c r="CD7468" s="53" t="s">
        <v>39098</v>
      </c>
      <c r="CE7468" s="53" t="s">
        <v>39099</v>
      </c>
      <c r="CF7468" s="54">
        <v>202</v>
      </c>
      <c r="CG7468" s="54">
        <v>0.52100000000000002</v>
      </c>
      <c r="CH7468" s="54">
        <v>0.55000000000000004</v>
      </c>
      <c r="CI7468" s="54">
        <v>4.9000000000000002E-2</v>
      </c>
      <c r="CJ7468" s="54">
        <v>41</v>
      </c>
      <c r="CK7468" s="54">
        <v>6.3</v>
      </c>
      <c r="CL7468" s="54">
        <v>1.06E-3</v>
      </c>
      <c r="CM7468" s="54">
        <v>0.39</v>
      </c>
      <c r="CN7468" s="53" t="s">
        <v>38757</v>
      </c>
      <c r="CO7468" s="54">
        <v>187</v>
      </c>
      <c r="CP7468" s="54">
        <v>312</v>
      </c>
      <c r="CQ7468" s="55">
        <f t="shared" si="116"/>
        <v>0.59935897435897434</v>
      </c>
      <c r="CR7468" s="52" t="s">
        <v>28938</v>
      </c>
    </row>
    <row r="7469" spans="81:96">
      <c r="CC7469" s="52">
        <v>7468</v>
      </c>
      <c r="CD7469" s="53" t="s">
        <v>39100</v>
      </c>
      <c r="CE7469" s="53" t="s">
        <v>39101</v>
      </c>
      <c r="CF7469" s="54">
        <v>1447</v>
      </c>
      <c r="CG7469" s="54">
        <v>0.51900000000000002</v>
      </c>
      <c r="CH7469" s="54">
        <v>0.57299999999999995</v>
      </c>
      <c r="CI7469" s="54">
        <v>4.3999999999999997E-2</v>
      </c>
      <c r="CJ7469" s="54">
        <v>68</v>
      </c>
      <c r="CK7469" s="54" t="s">
        <v>28918</v>
      </c>
      <c r="CL7469" s="54">
        <v>5.4900000000000001E-3</v>
      </c>
      <c r="CM7469" s="54">
        <v>0.873</v>
      </c>
      <c r="CN7469" s="53" t="s">
        <v>38757</v>
      </c>
      <c r="CO7469" s="54">
        <v>188</v>
      </c>
      <c r="CP7469" s="54">
        <v>312</v>
      </c>
      <c r="CQ7469" s="55">
        <f t="shared" si="116"/>
        <v>0.60256410256410253</v>
      </c>
      <c r="CR7469" s="52" t="s">
        <v>28938</v>
      </c>
    </row>
    <row r="7470" spans="81:96">
      <c r="CC7470" s="52">
        <v>7469</v>
      </c>
      <c r="CD7470" s="53" t="s">
        <v>39102</v>
      </c>
      <c r="CE7470" s="53" t="s">
        <v>39103</v>
      </c>
      <c r="CF7470" s="54">
        <v>159</v>
      </c>
      <c r="CG7470" s="54">
        <v>0.51900000000000002</v>
      </c>
      <c r="CH7470" s="54">
        <v>0.47299999999999998</v>
      </c>
      <c r="CI7470" s="54">
        <v>0.13600000000000001</v>
      </c>
      <c r="CJ7470" s="54">
        <v>22</v>
      </c>
      <c r="CK7470" s="54">
        <v>6.6</v>
      </c>
      <c r="CL7470" s="54">
        <v>1.17E-3</v>
      </c>
      <c r="CM7470" s="54">
        <v>0.56200000000000006</v>
      </c>
      <c r="CN7470" s="53" t="s">
        <v>38757</v>
      </c>
      <c r="CO7470" s="54">
        <v>188</v>
      </c>
      <c r="CP7470" s="54">
        <v>312</v>
      </c>
      <c r="CQ7470" s="55">
        <f t="shared" si="116"/>
        <v>0.60256410256410253</v>
      </c>
      <c r="CR7470" s="52" t="s">
        <v>28938</v>
      </c>
    </row>
    <row r="7471" spans="81:96">
      <c r="CC7471" s="52">
        <v>7470</v>
      </c>
      <c r="CD7471" s="53" t="s">
        <v>39104</v>
      </c>
      <c r="CE7471" s="53" t="s">
        <v>39105</v>
      </c>
      <c r="CF7471" s="54">
        <v>1235</v>
      </c>
      <c r="CG7471" s="54">
        <v>0.51800000000000002</v>
      </c>
      <c r="CH7471" s="54">
        <v>0.56499999999999995</v>
      </c>
      <c r="CI7471" s="54">
        <v>9.9000000000000005E-2</v>
      </c>
      <c r="CJ7471" s="54">
        <v>131</v>
      </c>
      <c r="CK7471" s="54" t="s">
        <v>28918</v>
      </c>
      <c r="CL7471" s="54">
        <v>7.1399999999999996E-3</v>
      </c>
      <c r="CM7471" s="54">
        <v>0.88200000000000001</v>
      </c>
      <c r="CN7471" s="53" t="s">
        <v>38757</v>
      </c>
      <c r="CO7471" s="54">
        <v>190</v>
      </c>
      <c r="CP7471" s="54">
        <v>312</v>
      </c>
      <c r="CQ7471" s="55">
        <f t="shared" si="116"/>
        <v>0.60897435897435892</v>
      </c>
      <c r="CR7471" s="52" t="s">
        <v>28938</v>
      </c>
    </row>
    <row r="7472" spans="81:96">
      <c r="CC7472" s="52">
        <v>7471</v>
      </c>
      <c r="CD7472" s="53" t="s">
        <v>39106</v>
      </c>
      <c r="CE7472" s="53" t="s">
        <v>39107</v>
      </c>
      <c r="CF7472" s="54">
        <v>59</v>
      </c>
      <c r="CG7472" s="54">
        <v>0.51200000000000001</v>
      </c>
      <c r="CH7472" s="54">
        <v>0.85699999999999998</v>
      </c>
      <c r="CI7472" s="54">
        <v>0.25</v>
      </c>
      <c r="CJ7472" s="54">
        <v>20</v>
      </c>
      <c r="CK7472" s="54"/>
      <c r="CL7472" s="54">
        <v>7.7999999999999999E-4</v>
      </c>
      <c r="CM7472" s="54">
        <v>0.77800000000000002</v>
      </c>
      <c r="CN7472" s="53" t="s">
        <v>38757</v>
      </c>
      <c r="CO7472" s="54">
        <v>191</v>
      </c>
      <c r="CP7472" s="54">
        <v>312</v>
      </c>
      <c r="CQ7472" s="55">
        <f t="shared" si="116"/>
        <v>0.61217948717948723</v>
      </c>
      <c r="CR7472" s="52" t="s">
        <v>28938</v>
      </c>
    </row>
    <row r="7473" spans="81:96">
      <c r="CC7473" s="52">
        <v>7472</v>
      </c>
      <c r="CD7473" s="53" t="s">
        <v>39108</v>
      </c>
      <c r="CE7473" s="53" t="s">
        <v>39109</v>
      </c>
      <c r="CF7473" s="54">
        <v>492</v>
      </c>
      <c r="CG7473" s="54">
        <v>0.51</v>
      </c>
      <c r="CH7473" s="54">
        <v>0.57599999999999996</v>
      </c>
      <c r="CI7473" s="54">
        <v>7.2999999999999995E-2</v>
      </c>
      <c r="CJ7473" s="54">
        <v>55</v>
      </c>
      <c r="CK7473" s="54">
        <v>8.5</v>
      </c>
      <c r="CL7473" s="54">
        <v>3.49E-3</v>
      </c>
      <c r="CM7473" s="54">
        <v>0.67</v>
      </c>
      <c r="CN7473" s="53" t="s">
        <v>38757</v>
      </c>
      <c r="CO7473" s="54">
        <v>192</v>
      </c>
      <c r="CP7473" s="54">
        <v>312</v>
      </c>
      <c r="CQ7473" s="55">
        <f t="shared" si="116"/>
        <v>0.61538461538461542</v>
      </c>
      <c r="CR7473" s="52" t="s">
        <v>28938</v>
      </c>
    </row>
    <row r="7474" spans="81:96">
      <c r="CC7474" s="52">
        <v>7473</v>
      </c>
      <c r="CD7474" s="53" t="s">
        <v>39110</v>
      </c>
      <c r="CE7474" s="53" t="s">
        <v>39111</v>
      </c>
      <c r="CF7474" s="54">
        <v>2257</v>
      </c>
      <c r="CG7474" s="54">
        <v>0.51</v>
      </c>
      <c r="CH7474" s="54">
        <v>0.57799999999999996</v>
      </c>
      <c r="CI7474" s="54">
        <v>6.4000000000000001E-2</v>
      </c>
      <c r="CJ7474" s="54">
        <v>78</v>
      </c>
      <c r="CK7474" s="54" t="s">
        <v>28918</v>
      </c>
      <c r="CL7474" s="54">
        <v>4.0499999999999998E-3</v>
      </c>
      <c r="CM7474" s="54">
        <v>0.67700000000000005</v>
      </c>
      <c r="CN7474" s="53" t="s">
        <v>38757</v>
      </c>
      <c r="CO7474" s="54">
        <v>192</v>
      </c>
      <c r="CP7474" s="54">
        <v>312</v>
      </c>
      <c r="CQ7474" s="55">
        <f t="shared" si="116"/>
        <v>0.61538461538461542</v>
      </c>
      <c r="CR7474" s="52" t="s">
        <v>28938</v>
      </c>
    </row>
    <row r="7475" spans="81:96">
      <c r="CC7475" s="52">
        <v>7474</v>
      </c>
      <c r="CD7475" s="53" t="s">
        <v>39112</v>
      </c>
      <c r="CE7475" s="53" t="s">
        <v>39113</v>
      </c>
      <c r="CF7475" s="54">
        <v>367</v>
      </c>
      <c r="CG7475" s="54">
        <v>0.51</v>
      </c>
      <c r="CH7475" s="54">
        <v>0.66900000000000004</v>
      </c>
      <c r="CI7475" s="54">
        <v>0.10299999999999999</v>
      </c>
      <c r="CJ7475" s="54">
        <v>29</v>
      </c>
      <c r="CK7475" s="54" t="s">
        <v>28918</v>
      </c>
      <c r="CL7475" s="54">
        <v>1.1199999999999999E-3</v>
      </c>
      <c r="CM7475" s="54">
        <v>0.55500000000000005</v>
      </c>
      <c r="CN7475" s="53" t="s">
        <v>38757</v>
      </c>
      <c r="CO7475" s="54">
        <v>192</v>
      </c>
      <c r="CP7475" s="54">
        <v>312</v>
      </c>
      <c r="CQ7475" s="55">
        <f t="shared" si="116"/>
        <v>0.61538461538461542</v>
      </c>
      <c r="CR7475" s="52" t="s">
        <v>28938</v>
      </c>
    </row>
    <row r="7476" spans="81:96">
      <c r="CC7476" s="52">
        <v>7475</v>
      </c>
      <c r="CD7476" s="53" t="s">
        <v>39114</v>
      </c>
      <c r="CE7476" s="53" t="s">
        <v>39115</v>
      </c>
      <c r="CF7476" s="54">
        <v>465</v>
      </c>
      <c r="CG7476" s="54">
        <v>0.50600000000000001</v>
      </c>
      <c r="CH7476" s="54">
        <v>0.435</v>
      </c>
      <c r="CI7476" s="54">
        <v>0.183</v>
      </c>
      <c r="CJ7476" s="54">
        <v>71</v>
      </c>
      <c r="CK7476" s="54">
        <v>7</v>
      </c>
      <c r="CL7476" s="54">
        <v>1.7799999999999999E-3</v>
      </c>
      <c r="CM7476" s="54">
        <v>0.28000000000000003</v>
      </c>
      <c r="CN7476" s="53" t="s">
        <v>38757</v>
      </c>
      <c r="CO7476" s="54">
        <v>195</v>
      </c>
      <c r="CP7476" s="54">
        <v>312</v>
      </c>
      <c r="CQ7476" s="55">
        <f t="shared" si="116"/>
        <v>0.625</v>
      </c>
      <c r="CR7476" s="52" t="s">
        <v>28938</v>
      </c>
    </row>
    <row r="7477" spans="81:96">
      <c r="CC7477" s="52">
        <v>7476</v>
      </c>
      <c r="CD7477" s="53" t="s">
        <v>39116</v>
      </c>
      <c r="CE7477" s="53" t="s">
        <v>39117</v>
      </c>
      <c r="CF7477" s="54">
        <v>833</v>
      </c>
      <c r="CG7477" s="54">
        <v>0.503</v>
      </c>
      <c r="CH7477" s="54">
        <v>0.54700000000000004</v>
      </c>
      <c r="CI7477" s="54">
        <v>6.2E-2</v>
      </c>
      <c r="CJ7477" s="54">
        <v>65</v>
      </c>
      <c r="CK7477" s="54" t="s">
        <v>28918</v>
      </c>
      <c r="CL7477" s="54">
        <v>2.1800000000000001E-3</v>
      </c>
      <c r="CM7477" s="54">
        <v>0.373</v>
      </c>
      <c r="CN7477" s="53" t="s">
        <v>38757</v>
      </c>
      <c r="CO7477" s="54">
        <v>196</v>
      </c>
      <c r="CP7477" s="54">
        <v>312</v>
      </c>
      <c r="CQ7477" s="55">
        <f t="shared" si="116"/>
        <v>0.62820512820512819</v>
      </c>
      <c r="CR7477" s="52" t="s">
        <v>28938</v>
      </c>
    </row>
    <row r="7478" spans="81:96">
      <c r="CC7478" s="52">
        <v>7477</v>
      </c>
      <c r="CD7478" s="53" t="s">
        <v>39118</v>
      </c>
      <c r="CE7478" s="53" t="s">
        <v>39119</v>
      </c>
      <c r="CF7478" s="54">
        <v>195</v>
      </c>
      <c r="CG7478" s="54">
        <v>0.5</v>
      </c>
      <c r="CH7478" s="54">
        <v>0.48</v>
      </c>
      <c r="CI7478" s="54">
        <v>6.2E-2</v>
      </c>
      <c r="CJ7478" s="54">
        <v>48</v>
      </c>
      <c r="CK7478" s="54">
        <v>5.8</v>
      </c>
      <c r="CL7478" s="54">
        <v>2.0600000000000002E-3</v>
      </c>
      <c r="CM7478" s="54">
        <v>0.64200000000000002</v>
      </c>
      <c r="CN7478" s="53" t="s">
        <v>38757</v>
      </c>
      <c r="CO7478" s="54">
        <v>197</v>
      </c>
      <c r="CP7478" s="54">
        <v>312</v>
      </c>
      <c r="CQ7478" s="55">
        <f t="shared" si="116"/>
        <v>0.63141025641025639</v>
      </c>
      <c r="CR7478" s="52" t="s">
        <v>28938</v>
      </c>
    </row>
    <row r="7479" spans="81:96">
      <c r="CC7479" s="52">
        <v>7478</v>
      </c>
      <c r="CD7479" s="53" t="s">
        <v>39120</v>
      </c>
      <c r="CE7479" s="53" t="s">
        <v>39121</v>
      </c>
      <c r="CF7479" s="54">
        <v>261</v>
      </c>
      <c r="CG7479" s="54">
        <v>0.497</v>
      </c>
      <c r="CH7479" s="54">
        <v>0.60799999999999998</v>
      </c>
      <c r="CI7479" s="54">
        <v>0.114</v>
      </c>
      <c r="CJ7479" s="54">
        <v>79</v>
      </c>
      <c r="CK7479" s="54">
        <v>4</v>
      </c>
      <c r="CL7479" s="54">
        <v>2.2200000000000002E-3</v>
      </c>
      <c r="CM7479" s="54">
        <v>0.432</v>
      </c>
      <c r="CN7479" s="53" t="s">
        <v>38757</v>
      </c>
      <c r="CO7479" s="54">
        <v>198</v>
      </c>
      <c r="CP7479" s="54">
        <v>312</v>
      </c>
      <c r="CQ7479" s="55">
        <f t="shared" si="116"/>
        <v>0.63461538461538458</v>
      </c>
      <c r="CR7479" s="52" t="s">
        <v>28938</v>
      </c>
    </row>
    <row r="7480" spans="81:96">
      <c r="CC7480" s="52">
        <v>7479</v>
      </c>
      <c r="CD7480" s="53" t="s">
        <v>39122</v>
      </c>
      <c r="CE7480" s="53" t="s">
        <v>39123</v>
      </c>
      <c r="CF7480" s="54">
        <v>735</v>
      </c>
      <c r="CG7480" s="54">
        <v>0.49199999999999999</v>
      </c>
      <c r="CH7480" s="54">
        <v>0.65800000000000003</v>
      </c>
      <c r="CI7480" s="54">
        <v>0.16</v>
      </c>
      <c r="CJ7480" s="54">
        <v>25</v>
      </c>
      <c r="CK7480" s="54" t="s">
        <v>28918</v>
      </c>
      <c r="CL7480" s="54">
        <v>2.5899999999999999E-3</v>
      </c>
      <c r="CM7480" s="54">
        <v>1.075</v>
      </c>
      <c r="CN7480" s="53" t="s">
        <v>38757</v>
      </c>
      <c r="CO7480" s="54">
        <v>199</v>
      </c>
      <c r="CP7480" s="54">
        <v>312</v>
      </c>
      <c r="CQ7480" s="55">
        <f t="shared" si="116"/>
        <v>0.63782051282051277</v>
      </c>
      <c r="CR7480" s="52" t="s">
        <v>28938</v>
      </c>
    </row>
    <row r="7481" spans="81:96">
      <c r="CC7481" s="52">
        <v>7480</v>
      </c>
      <c r="CD7481" s="53" t="s">
        <v>39124</v>
      </c>
      <c r="CE7481" s="53" t="s">
        <v>39125</v>
      </c>
      <c r="CF7481" s="54">
        <v>233</v>
      </c>
      <c r="CG7481" s="54">
        <v>0.48699999999999999</v>
      </c>
      <c r="CH7481" s="54">
        <v>0.51</v>
      </c>
      <c r="CI7481" s="54">
        <v>0</v>
      </c>
      <c r="CJ7481" s="54">
        <v>12</v>
      </c>
      <c r="CK7481" s="54">
        <v>9</v>
      </c>
      <c r="CL7481" s="54">
        <v>1.7899999999999999E-3</v>
      </c>
      <c r="CM7481" s="54">
        <v>0.71699999999999997</v>
      </c>
      <c r="CN7481" s="53" t="s">
        <v>38757</v>
      </c>
      <c r="CO7481" s="54">
        <v>200</v>
      </c>
      <c r="CP7481" s="54">
        <v>312</v>
      </c>
      <c r="CQ7481" s="55">
        <f t="shared" si="116"/>
        <v>0.64102564102564108</v>
      </c>
      <c r="CR7481" s="52" t="s">
        <v>28938</v>
      </c>
    </row>
    <row r="7482" spans="81:96">
      <c r="CC7482" s="52">
        <v>7481</v>
      </c>
      <c r="CD7482" s="53" t="s">
        <v>39126</v>
      </c>
      <c r="CE7482" s="53" t="s">
        <v>39127</v>
      </c>
      <c r="CF7482" s="54">
        <v>1410</v>
      </c>
      <c r="CG7482" s="54">
        <v>0.48499999999999999</v>
      </c>
      <c r="CH7482" s="54">
        <v>0.57799999999999996</v>
      </c>
      <c r="CI7482" s="54">
        <v>6.5000000000000002E-2</v>
      </c>
      <c r="CJ7482" s="54">
        <v>215</v>
      </c>
      <c r="CK7482" s="54">
        <v>6.3</v>
      </c>
      <c r="CL7482" s="54">
        <v>1.274E-2</v>
      </c>
      <c r="CM7482" s="54">
        <v>0.70499999999999996</v>
      </c>
      <c r="CN7482" s="53" t="s">
        <v>38757</v>
      </c>
      <c r="CO7482" s="54">
        <v>201</v>
      </c>
      <c r="CP7482" s="54">
        <v>312</v>
      </c>
      <c r="CQ7482" s="55">
        <f t="shared" si="116"/>
        <v>0.64423076923076927</v>
      </c>
      <c r="CR7482" s="52" t="s">
        <v>28938</v>
      </c>
    </row>
    <row r="7483" spans="81:96">
      <c r="CC7483" s="52">
        <v>7482</v>
      </c>
      <c r="CD7483" s="53" t="s">
        <v>39128</v>
      </c>
      <c r="CE7483" s="53" t="s">
        <v>39129</v>
      </c>
      <c r="CF7483" s="54">
        <v>704</v>
      </c>
      <c r="CG7483" s="54">
        <v>0.48</v>
      </c>
      <c r="CH7483" s="54">
        <v>0.59699999999999998</v>
      </c>
      <c r="CI7483" s="54">
        <v>0.14699999999999999</v>
      </c>
      <c r="CJ7483" s="54">
        <v>68</v>
      </c>
      <c r="CK7483" s="54" t="s">
        <v>28918</v>
      </c>
      <c r="CL7483" s="54">
        <v>2.1900000000000001E-3</v>
      </c>
      <c r="CM7483" s="54">
        <v>0.45900000000000002</v>
      </c>
      <c r="CN7483" s="53" t="s">
        <v>38757</v>
      </c>
      <c r="CO7483" s="54">
        <v>202</v>
      </c>
      <c r="CP7483" s="54">
        <v>312</v>
      </c>
      <c r="CQ7483" s="55">
        <f t="shared" si="116"/>
        <v>0.64743589743589747</v>
      </c>
      <c r="CR7483" s="52" t="s">
        <v>28938</v>
      </c>
    </row>
    <row r="7484" spans="81:96">
      <c r="CC7484" s="52">
        <v>7483</v>
      </c>
      <c r="CD7484" s="53" t="s">
        <v>39130</v>
      </c>
      <c r="CE7484" s="53" t="s">
        <v>39131</v>
      </c>
      <c r="CF7484" s="54">
        <v>301</v>
      </c>
      <c r="CG7484" s="54">
        <v>0.47899999999999998</v>
      </c>
      <c r="CH7484" s="54">
        <v>0.41599999999999998</v>
      </c>
      <c r="CI7484" s="54">
        <v>8.6999999999999994E-2</v>
      </c>
      <c r="CJ7484" s="54">
        <v>46</v>
      </c>
      <c r="CK7484" s="54" t="s">
        <v>28918</v>
      </c>
      <c r="CL7484" s="54">
        <v>8.8999999999999995E-4</v>
      </c>
      <c r="CM7484" s="54">
        <v>0.376</v>
      </c>
      <c r="CN7484" s="53" t="s">
        <v>38757</v>
      </c>
      <c r="CO7484" s="54">
        <v>203</v>
      </c>
      <c r="CP7484" s="54">
        <v>312</v>
      </c>
      <c r="CQ7484" s="55">
        <f t="shared" si="116"/>
        <v>0.65064102564102566</v>
      </c>
      <c r="CR7484" s="52" t="s">
        <v>28938</v>
      </c>
    </row>
    <row r="7485" spans="81:96">
      <c r="CC7485" s="52">
        <v>7484</v>
      </c>
      <c r="CD7485" s="53" t="s">
        <v>39132</v>
      </c>
      <c r="CE7485" s="53" t="s">
        <v>39133</v>
      </c>
      <c r="CF7485" s="54">
        <v>430</v>
      </c>
      <c r="CG7485" s="54">
        <v>0.47799999999999998</v>
      </c>
      <c r="CH7485" s="54">
        <v>0.5</v>
      </c>
      <c r="CI7485" s="54">
        <v>0</v>
      </c>
      <c r="CJ7485" s="54">
        <v>14</v>
      </c>
      <c r="CK7485" s="54" t="s">
        <v>28918</v>
      </c>
      <c r="CL7485" s="54">
        <v>7.9000000000000001E-4</v>
      </c>
      <c r="CM7485" s="54">
        <v>0.65</v>
      </c>
      <c r="CN7485" s="53" t="s">
        <v>38757</v>
      </c>
      <c r="CO7485" s="54">
        <v>204</v>
      </c>
      <c r="CP7485" s="54">
        <v>312</v>
      </c>
      <c r="CQ7485" s="55">
        <f t="shared" si="116"/>
        <v>0.65384615384615385</v>
      </c>
      <c r="CR7485" s="52" t="s">
        <v>28938</v>
      </c>
    </row>
    <row r="7486" spans="81:96">
      <c r="CC7486" s="52">
        <v>7485</v>
      </c>
      <c r="CD7486" s="53" t="s">
        <v>39134</v>
      </c>
      <c r="CE7486" s="53" t="s">
        <v>39135</v>
      </c>
      <c r="CF7486" s="54">
        <v>706</v>
      </c>
      <c r="CG7486" s="54">
        <v>0.47699999999999998</v>
      </c>
      <c r="CH7486" s="54">
        <v>0.56699999999999995</v>
      </c>
      <c r="CI7486" s="54">
        <v>0.159</v>
      </c>
      <c r="CJ7486" s="54">
        <v>44</v>
      </c>
      <c r="CK7486" s="54" t="s">
        <v>28918</v>
      </c>
      <c r="CL7486" s="54">
        <v>2.2300000000000002E-3</v>
      </c>
      <c r="CM7486" s="54">
        <v>0.60399999999999998</v>
      </c>
      <c r="CN7486" s="53" t="s">
        <v>38757</v>
      </c>
      <c r="CO7486" s="54">
        <v>205</v>
      </c>
      <c r="CP7486" s="54">
        <v>312</v>
      </c>
      <c r="CQ7486" s="55">
        <f t="shared" si="116"/>
        <v>0.65705128205128205</v>
      </c>
      <c r="CR7486" s="52" t="s">
        <v>28938</v>
      </c>
    </row>
    <row r="7487" spans="81:96">
      <c r="CC7487" s="52">
        <v>7486</v>
      </c>
      <c r="CD7487" s="53" t="s">
        <v>39136</v>
      </c>
      <c r="CE7487" s="53" t="s">
        <v>39137</v>
      </c>
      <c r="CF7487" s="54">
        <v>640</v>
      </c>
      <c r="CG7487" s="54">
        <v>0.47699999999999998</v>
      </c>
      <c r="CH7487" s="54">
        <v>0.65700000000000003</v>
      </c>
      <c r="CI7487" s="54">
        <v>0.1</v>
      </c>
      <c r="CJ7487" s="54">
        <v>60</v>
      </c>
      <c r="CK7487" s="54" t="s">
        <v>28918</v>
      </c>
      <c r="CL7487" s="54">
        <v>1.5100000000000001E-3</v>
      </c>
      <c r="CM7487" s="54">
        <v>0.442</v>
      </c>
      <c r="CN7487" s="53" t="s">
        <v>38757</v>
      </c>
      <c r="CO7487" s="54">
        <v>205</v>
      </c>
      <c r="CP7487" s="54">
        <v>312</v>
      </c>
      <c r="CQ7487" s="55">
        <f t="shared" si="116"/>
        <v>0.65705128205128205</v>
      </c>
      <c r="CR7487" s="52" t="s">
        <v>28938</v>
      </c>
    </row>
    <row r="7488" spans="81:96">
      <c r="CC7488" s="52">
        <v>7487</v>
      </c>
      <c r="CD7488" s="53" t="s">
        <v>39138</v>
      </c>
      <c r="CE7488" s="53" t="s">
        <v>39139</v>
      </c>
      <c r="CF7488" s="54">
        <v>1398</v>
      </c>
      <c r="CG7488" s="54">
        <v>0.47499999999999998</v>
      </c>
      <c r="CH7488" s="54">
        <v>0.50800000000000001</v>
      </c>
      <c r="CI7488" s="54">
        <v>8.3000000000000004E-2</v>
      </c>
      <c r="CJ7488" s="54">
        <v>168</v>
      </c>
      <c r="CK7488" s="54">
        <v>7.7</v>
      </c>
      <c r="CL7488" s="54">
        <v>5.2599999999999999E-3</v>
      </c>
      <c r="CM7488" s="54">
        <v>0.35299999999999998</v>
      </c>
      <c r="CN7488" s="53" t="s">
        <v>38757</v>
      </c>
      <c r="CO7488" s="54">
        <v>207</v>
      </c>
      <c r="CP7488" s="54">
        <v>312</v>
      </c>
      <c r="CQ7488" s="55">
        <f t="shared" si="116"/>
        <v>0.66346153846153844</v>
      </c>
      <c r="CR7488" s="52" t="s">
        <v>28938</v>
      </c>
    </row>
    <row r="7489" spans="81:96">
      <c r="CC7489" s="52">
        <v>7488</v>
      </c>
      <c r="CD7489" s="53" t="s">
        <v>39140</v>
      </c>
      <c r="CE7489" s="53" t="s">
        <v>39141</v>
      </c>
      <c r="CF7489" s="54">
        <v>33</v>
      </c>
      <c r="CG7489" s="54">
        <v>0.47499999999999998</v>
      </c>
      <c r="CH7489" s="54">
        <v>0.52500000000000002</v>
      </c>
      <c r="CI7489" s="54">
        <v>5.6000000000000001E-2</v>
      </c>
      <c r="CJ7489" s="54">
        <v>18</v>
      </c>
      <c r="CK7489" s="54"/>
      <c r="CL7489" s="54">
        <v>5.5999999999999995E-4</v>
      </c>
      <c r="CM7489" s="54">
        <v>0.59499999999999997</v>
      </c>
      <c r="CN7489" s="53" t="s">
        <v>38757</v>
      </c>
      <c r="CO7489" s="54">
        <v>207</v>
      </c>
      <c r="CP7489" s="54">
        <v>312</v>
      </c>
      <c r="CQ7489" s="55">
        <f t="shared" si="116"/>
        <v>0.66346153846153844</v>
      </c>
      <c r="CR7489" s="52" t="s">
        <v>28938</v>
      </c>
    </row>
    <row r="7490" spans="81:96">
      <c r="CC7490" s="52">
        <v>7489</v>
      </c>
      <c r="CD7490" s="53" t="s">
        <v>39142</v>
      </c>
      <c r="CE7490" s="53" t="s">
        <v>39143</v>
      </c>
      <c r="CF7490" s="54">
        <v>2536</v>
      </c>
      <c r="CG7490" s="54">
        <v>0.47399999999999998</v>
      </c>
      <c r="CH7490" s="54">
        <v>0.56699999999999995</v>
      </c>
      <c r="CI7490" s="54">
        <v>0.185</v>
      </c>
      <c r="CJ7490" s="54">
        <v>168</v>
      </c>
      <c r="CK7490" s="54" t="s">
        <v>28918</v>
      </c>
      <c r="CL7490" s="54">
        <v>1.2529999999999999E-2</v>
      </c>
      <c r="CM7490" s="54">
        <v>0.77800000000000002</v>
      </c>
      <c r="CN7490" s="53" t="s">
        <v>38757</v>
      </c>
      <c r="CO7490" s="54">
        <v>209</v>
      </c>
      <c r="CP7490" s="54">
        <v>312</v>
      </c>
      <c r="CQ7490" s="55">
        <f t="shared" ref="CQ7490:CQ7553" si="117">CO7490/CP7490</f>
        <v>0.66987179487179482</v>
      </c>
      <c r="CR7490" s="52" t="s">
        <v>28938</v>
      </c>
    </row>
    <row r="7491" spans="81:96">
      <c r="CC7491" s="52">
        <v>7490</v>
      </c>
      <c r="CD7491" s="53" t="s">
        <v>39144</v>
      </c>
      <c r="CE7491" s="53" t="s">
        <v>39145</v>
      </c>
      <c r="CF7491" s="54">
        <v>485</v>
      </c>
      <c r="CG7491" s="54">
        <v>0.46899999999999997</v>
      </c>
      <c r="CH7491" s="54">
        <v>0.38</v>
      </c>
      <c r="CI7491" s="54">
        <v>4.7E-2</v>
      </c>
      <c r="CJ7491" s="54">
        <v>64</v>
      </c>
      <c r="CK7491" s="54" t="s">
        <v>28918</v>
      </c>
      <c r="CL7491" s="54">
        <v>1.08E-3</v>
      </c>
      <c r="CM7491" s="54">
        <v>0.21099999999999999</v>
      </c>
      <c r="CN7491" s="53" t="s">
        <v>38757</v>
      </c>
      <c r="CO7491" s="54">
        <v>210</v>
      </c>
      <c r="CP7491" s="54">
        <v>312</v>
      </c>
      <c r="CQ7491" s="55">
        <f t="shared" si="117"/>
        <v>0.67307692307692313</v>
      </c>
      <c r="CR7491" s="52" t="s">
        <v>28938</v>
      </c>
    </row>
    <row r="7492" spans="81:96">
      <c r="CC7492" s="52">
        <v>7491</v>
      </c>
      <c r="CD7492" s="53" t="s">
        <v>39146</v>
      </c>
      <c r="CE7492" s="53" t="s">
        <v>39147</v>
      </c>
      <c r="CF7492" s="54">
        <v>1676</v>
      </c>
      <c r="CG7492" s="54">
        <v>0.46899999999999997</v>
      </c>
      <c r="CH7492" s="54">
        <v>0.52500000000000002</v>
      </c>
      <c r="CI7492" s="54">
        <v>8.8999999999999996E-2</v>
      </c>
      <c r="CJ7492" s="54">
        <v>192</v>
      </c>
      <c r="CK7492" s="54">
        <v>6.8</v>
      </c>
      <c r="CL7492" s="54">
        <v>1.214E-2</v>
      </c>
      <c r="CM7492" s="54">
        <v>0.621</v>
      </c>
      <c r="CN7492" s="53" t="s">
        <v>38757</v>
      </c>
      <c r="CO7492" s="54">
        <v>210</v>
      </c>
      <c r="CP7492" s="54">
        <v>312</v>
      </c>
      <c r="CQ7492" s="55">
        <f t="shared" si="117"/>
        <v>0.67307692307692313</v>
      </c>
      <c r="CR7492" s="52" t="s">
        <v>28938</v>
      </c>
    </row>
    <row r="7493" spans="81:96">
      <c r="CC7493" s="52">
        <v>7492</v>
      </c>
      <c r="CD7493" s="53" t="s">
        <v>39148</v>
      </c>
      <c r="CE7493" s="53" t="s">
        <v>39149</v>
      </c>
      <c r="CF7493" s="54">
        <v>775</v>
      </c>
      <c r="CG7493" s="54">
        <v>0.46700000000000003</v>
      </c>
      <c r="CH7493" s="54">
        <v>0.74199999999999999</v>
      </c>
      <c r="CI7493" s="54">
        <v>0.2</v>
      </c>
      <c r="CJ7493" s="54">
        <v>20</v>
      </c>
      <c r="CK7493" s="54" t="s">
        <v>28918</v>
      </c>
      <c r="CL7493" s="54">
        <v>2.1800000000000001E-3</v>
      </c>
      <c r="CM7493" s="54">
        <v>1.1419999999999999</v>
      </c>
      <c r="CN7493" s="53" t="s">
        <v>38757</v>
      </c>
      <c r="CO7493" s="54">
        <v>212</v>
      </c>
      <c r="CP7493" s="54">
        <v>312</v>
      </c>
      <c r="CQ7493" s="55">
        <f t="shared" si="117"/>
        <v>0.67948717948717952</v>
      </c>
      <c r="CR7493" s="52" t="s">
        <v>28938</v>
      </c>
    </row>
    <row r="7494" spans="81:96">
      <c r="CC7494" s="52">
        <v>7493</v>
      </c>
      <c r="CD7494" s="53" t="s">
        <v>39150</v>
      </c>
      <c r="CE7494" s="53" t="s">
        <v>39151</v>
      </c>
      <c r="CF7494" s="54">
        <v>351</v>
      </c>
      <c r="CG7494" s="54">
        <v>0.46200000000000002</v>
      </c>
      <c r="CH7494" s="54">
        <v>0.44900000000000001</v>
      </c>
      <c r="CI7494" s="54">
        <v>0.14499999999999999</v>
      </c>
      <c r="CJ7494" s="54">
        <v>124</v>
      </c>
      <c r="CK7494" s="54">
        <v>3.9</v>
      </c>
      <c r="CL7494" s="54">
        <v>4.3899999999999998E-3</v>
      </c>
      <c r="CM7494" s="54">
        <v>0.502</v>
      </c>
      <c r="CN7494" s="53" t="s">
        <v>38757</v>
      </c>
      <c r="CO7494" s="54">
        <v>213</v>
      </c>
      <c r="CP7494" s="54">
        <v>312</v>
      </c>
      <c r="CQ7494" s="55">
        <f t="shared" si="117"/>
        <v>0.68269230769230771</v>
      </c>
      <c r="CR7494" s="52" t="s">
        <v>28938</v>
      </c>
    </row>
    <row r="7495" spans="81:96">
      <c r="CC7495" s="52">
        <v>7494</v>
      </c>
      <c r="CD7495" s="53" t="s">
        <v>39152</v>
      </c>
      <c r="CE7495" s="53" t="s">
        <v>39153</v>
      </c>
      <c r="CF7495" s="54">
        <v>323</v>
      </c>
      <c r="CG7495" s="54">
        <v>0.46200000000000002</v>
      </c>
      <c r="CH7495" s="54">
        <v>0.95299999999999996</v>
      </c>
      <c r="CI7495" s="54">
        <v>0.42299999999999999</v>
      </c>
      <c r="CJ7495" s="54">
        <v>26</v>
      </c>
      <c r="CK7495" s="54" t="s">
        <v>28918</v>
      </c>
      <c r="CL7495" s="54">
        <v>2.0699999999999998E-3</v>
      </c>
      <c r="CM7495" s="54">
        <v>1.2190000000000001</v>
      </c>
      <c r="CN7495" s="53" t="s">
        <v>38757</v>
      </c>
      <c r="CO7495" s="54">
        <v>213</v>
      </c>
      <c r="CP7495" s="54">
        <v>312</v>
      </c>
      <c r="CQ7495" s="55">
        <f t="shared" si="117"/>
        <v>0.68269230769230771</v>
      </c>
      <c r="CR7495" s="52" t="s">
        <v>28938</v>
      </c>
    </row>
    <row r="7496" spans="81:96">
      <c r="CC7496" s="52">
        <v>7495</v>
      </c>
      <c r="CD7496" s="53" t="s">
        <v>38132</v>
      </c>
      <c r="CE7496" s="53" t="s">
        <v>38133</v>
      </c>
      <c r="CF7496" s="54">
        <v>259</v>
      </c>
      <c r="CG7496" s="54">
        <v>0.46100000000000002</v>
      </c>
      <c r="CH7496" s="54">
        <v>0.49</v>
      </c>
      <c r="CI7496" s="54">
        <v>9.2999999999999999E-2</v>
      </c>
      <c r="CJ7496" s="54">
        <v>54</v>
      </c>
      <c r="CK7496" s="54">
        <v>6.3</v>
      </c>
      <c r="CL7496" s="54">
        <v>1.07E-3</v>
      </c>
      <c r="CM7496" s="54">
        <v>0.27400000000000002</v>
      </c>
      <c r="CN7496" s="53" t="s">
        <v>38757</v>
      </c>
      <c r="CO7496" s="54">
        <v>215</v>
      </c>
      <c r="CP7496" s="54">
        <v>312</v>
      </c>
      <c r="CQ7496" s="55">
        <f t="shared" si="117"/>
        <v>0.6891025641025641</v>
      </c>
      <c r="CR7496" s="52" t="s">
        <v>28938</v>
      </c>
    </row>
    <row r="7497" spans="81:96">
      <c r="CC7497" s="52">
        <v>7496</v>
      </c>
      <c r="CD7497" s="53" t="s">
        <v>3175</v>
      </c>
      <c r="CE7497" s="53" t="s">
        <v>3173</v>
      </c>
      <c r="CF7497" s="54">
        <v>876</v>
      </c>
      <c r="CG7497" s="54">
        <v>0.45300000000000001</v>
      </c>
      <c r="CH7497" s="54">
        <v>0.40899999999999997</v>
      </c>
      <c r="CI7497" s="54">
        <v>0.14099999999999999</v>
      </c>
      <c r="CJ7497" s="54">
        <v>78</v>
      </c>
      <c r="CK7497" s="54" t="s">
        <v>28918</v>
      </c>
      <c r="CL7497" s="54">
        <v>2.7100000000000002E-3</v>
      </c>
      <c r="CM7497" s="54">
        <v>0.39300000000000002</v>
      </c>
      <c r="CN7497" s="53" t="s">
        <v>38757</v>
      </c>
      <c r="CO7497" s="54">
        <v>216</v>
      </c>
      <c r="CP7497" s="54">
        <v>312</v>
      </c>
      <c r="CQ7497" s="55">
        <f t="shared" si="117"/>
        <v>0.69230769230769229</v>
      </c>
      <c r="CR7497" s="52" t="s">
        <v>28938</v>
      </c>
    </row>
    <row r="7498" spans="81:96">
      <c r="CC7498" s="52">
        <v>7497</v>
      </c>
      <c r="CD7498" s="53" t="s">
        <v>39154</v>
      </c>
      <c r="CE7498" s="53" t="s">
        <v>39155</v>
      </c>
      <c r="CF7498" s="54">
        <v>283</v>
      </c>
      <c r="CG7498" s="54">
        <v>0.45200000000000001</v>
      </c>
      <c r="CH7498" s="54">
        <v>0.35899999999999999</v>
      </c>
      <c r="CI7498" s="54">
        <v>5.8999999999999997E-2</v>
      </c>
      <c r="CJ7498" s="54">
        <v>51</v>
      </c>
      <c r="CK7498" s="54">
        <v>9.1</v>
      </c>
      <c r="CL7498" s="54">
        <v>8.1999999999999998E-4</v>
      </c>
      <c r="CM7498" s="54">
        <v>0.21</v>
      </c>
      <c r="CN7498" s="53" t="s">
        <v>38757</v>
      </c>
      <c r="CO7498" s="54">
        <v>217</v>
      </c>
      <c r="CP7498" s="54">
        <v>312</v>
      </c>
      <c r="CQ7498" s="55">
        <f t="shared" si="117"/>
        <v>0.69551282051282048</v>
      </c>
      <c r="CR7498" s="52" t="s">
        <v>28938</v>
      </c>
    </row>
    <row r="7499" spans="81:96">
      <c r="CC7499" s="52">
        <v>7498</v>
      </c>
      <c r="CD7499" s="53" t="s">
        <v>39156</v>
      </c>
      <c r="CE7499" s="53" t="s">
        <v>39157</v>
      </c>
      <c r="CF7499" s="54">
        <v>574</v>
      </c>
      <c r="CG7499" s="54">
        <v>0.45100000000000001</v>
      </c>
      <c r="CH7499" s="54"/>
      <c r="CI7499" s="54">
        <v>0.192</v>
      </c>
      <c r="CJ7499" s="54">
        <v>26</v>
      </c>
      <c r="CK7499" s="54" t="s">
        <v>28918</v>
      </c>
      <c r="CL7499" s="54">
        <v>1.7899999999999999E-3</v>
      </c>
      <c r="CM7499" s="54"/>
      <c r="CN7499" s="53" t="s">
        <v>38757</v>
      </c>
      <c r="CO7499" s="54">
        <v>218</v>
      </c>
      <c r="CP7499" s="54">
        <v>312</v>
      </c>
      <c r="CQ7499" s="55">
        <f t="shared" si="117"/>
        <v>0.69871794871794868</v>
      </c>
      <c r="CR7499" s="52" t="s">
        <v>28938</v>
      </c>
    </row>
    <row r="7500" spans="81:96">
      <c r="CC7500" s="52">
        <v>7499</v>
      </c>
      <c r="CD7500" s="53" t="s">
        <v>39158</v>
      </c>
      <c r="CE7500" s="53" t="s">
        <v>39159</v>
      </c>
      <c r="CF7500" s="54">
        <v>224</v>
      </c>
      <c r="CG7500" s="54">
        <v>0.44800000000000001</v>
      </c>
      <c r="CH7500" s="54">
        <v>0.60899999999999999</v>
      </c>
      <c r="CI7500" s="54">
        <v>2.3E-2</v>
      </c>
      <c r="CJ7500" s="54">
        <v>44</v>
      </c>
      <c r="CK7500" s="54">
        <v>6.5</v>
      </c>
      <c r="CL7500" s="54">
        <v>1.5900000000000001E-3</v>
      </c>
      <c r="CM7500" s="54">
        <v>0.62</v>
      </c>
      <c r="CN7500" s="53" t="s">
        <v>38757</v>
      </c>
      <c r="CO7500" s="54">
        <v>219</v>
      </c>
      <c r="CP7500" s="54">
        <v>312</v>
      </c>
      <c r="CQ7500" s="55">
        <f t="shared" si="117"/>
        <v>0.70192307692307687</v>
      </c>
      <c r="CR7500" s="52" t="s">
        <v>28938</v>
      </c>
    </row>
    <row r="7501" spans="81:96">
      <c r="CC7501" s="52">
        <v>7500</v>
      </c>
      <c r="CD7501" s="53" t="s">
        <v>39160</v>
      </c>
      <c r="CE7501" s="53" t="s">
        <v>39161</v>
      </c>
      <c r="CF7501" s="54">
        <v>504</v>
      </c>
      <c r="CG7501" s="54">
        <v>0.44800000000000001</v>
      </c>
      <c r="CH7501" s="54">
        <v>0.58699999999999997</v>
      </c>
      <c r="CI7501" s="54">
        <v>0.11700000000000001</v>
      </c>
      <c r="CJ7501" s="54">
        <v>60</v>
      </c>
      <c r="CK7501" s="54">
        <v>8.6999999999999993</v>
      </c>
      <c r="CL7501" s="54">
        <v>2.63E-3</v>
      </c>
      <c r="CM7501" s="54">
        <v>0.53</v>
      </c>
      <c r="CN7501" s="53" t="s">
        <v>38757</v>
      </c>
      <c r="CO7501" s="54">
        <v>219</v>
      </c>
      <c r="CP7501" s="54">
        <v>312</v>
      </c>
      <c r="CQ7501" s="55">
        <f t="shared" si="117"/>
        <v>0.70192307692307687</v>
      </c>
      <c r="CR7501" s="52" t="s">
        <v>28938</v>
      </c>
    </row>
    <row r="7502" spans="81:96">
      <c r="CC7502" s="52">
        <v>7501</v>
      </c>
      <c r="CD7502" s="53" t="s">
        <v>39162</v>
      </c>
      <c r="CE7502" s="53" t="s">
        <v>39163</v>
      </c>
      <c r="CF7502" s="54">
        <v>372</v>
      </c>
      <c r="CG7502" s="54">
        <v>0.44700000000000001</v>
      </c>
      <c r="CH7502" s="54">
        <v>0.68300000000000005</v>
      </c>
      <c r="CI7502" s="54">
        <v>5.8999999999999997E-2</v>
      </c>
      <c r="CJ7502" s="54">
        <v>17</v>
      </c>
      <c r="CK7502" s="54" t="s">
        <v>28918</v>
      </c>
      <c r="CL7502" s="54">
        <v>1.5299999999999999E-3</v>
      </c>
      <c r="CM7502" s="54">
        <v>0.78500000000000003</v>
      </c>
      <c r="CN7502" s="53" t="s">
        <v>38757</v>
      </c>
      <c r="CO7502" s="54">
        <v>221</v>
      </c>
      <c r="CP7502" s="54">
        <v>312</v>
      </c>
      <c r="CQ7502" s="55">
        <f t="shared" si="117"/>
        <v>0.70833333333333337</v>
      </c>
      <c r="CR7502" s="52" t="s">
        <v>28938</v>
      </c>
    </row>
    <row r="7503" spans="81:96">
      <c r="CC7503" s="52">
        <v>7502</v>
      </c>
      <c r="CD7503" s="53" t="s">
        <v>39164</v>
      </c>
      <c r="CE7503" s="53" t="s">
        <v>39165</v>
      </c>
      <c r="CF7503" s="54">
        <v>1145</v>
      </c>
      <c r="CG7503" s="54">
        <v>0.44700000000000001</v>
      </c>
      <c r="CH7503" s="54">
        <v>0.40400000000000003</v>
      </c>
      <c r="CI7503" s="54">
        <v>4.4999999999999998E-2</v>
      </c>
      <c r="CJ7503" s="54">
        <v>110</v>
      </c>
      <c r="CK7503" s="54" t="s">
        <v>28918</v>
      </c>
      <c r="CL7503" s="54">
        <v>3.64E-3</v>
      </c>
      <c r="CM7503" s="54">
        <v>0.41</v>
      </c>
      <c r="CN7503" s="53" t="s">
        <v>38757</v>
      </c>
      <c r="CO7503" s="54">
        <v>221</v>
      </c>
      <c r="CP7503" s="54">
        <v>312</v>
      </c>
      <c r="CQ7503" s="55">
        <f t="shared" si="117"/>
        <v>0.70833333333333337</v>
      </c>
      <c r="CR7503" s="52" t="s">
        <v>28938</v>
      </c>
    </row>
    <row r="7504" spans="81:96">
      <c r="CC7504" s="52">
        <v>7503</v>
      </c>
      <c r="CD7504" s="53" t="s">
        <v>21501</v>
      </c>
      <c r="CE7504" s="53" t="s">
        <v>21499</v>
      </c>
      <c r="CF7504" s="54">
        <v>434</v>
      </c>
      <c r="CG7504" s="54">
        <v>0.44600000000000001</v>
      </c>
      <c r="CH7504" s="54">
        <v>0.54600000000000004</v>
      </c>
      <c r="CI7504" s="54">
        <v>0.112</v>
      </c>
      <c r="CJ7504" s="54">
        <v>178</v>
      </c>
      <c r="CK7504" s="54">
        <v>4.3</v>
      </c>
      <c r="CL7504" s="54">
        <v>3.65E-3</v>
      </c>
      <c r="CM7504" s="54">
        <v>0.46800000000000003</v>
      </c>
      <c r="CN7504" s="53" t="s">
        <v>38757</v>
      </c>
      <c r="CO7504" s="54">
        <v>223</v>
      </c>
      <c r="CP7504" s="54">
        <v>312</v>
      </c>
      <c r="CQ7504" s="55">
        <f t="shared" si="117"/>
        <v>0.71474358974358976</v>
      </c>
      <c r="CR7504" s="52" t="s">
        <v>28938</v>
      </c>
    </row>
    <row r="7505" spans="81:96">
      <c r="CC7505" s="52">
        <v>7504</v>
      </c>
      <c r="CD7505" s="53" t="s">
        <v>39166</v>
      </c>
      <c r="CE7505" s="53" t="s">
        <v>39167</v>
      </c>
      <c r="CF7505" s="54">
        <v>603</v>
      </c>
      <c r="CG7505" s="54">
        <v>0.44500000000000001</v>
      </c>
      <c r="CH7505" s="54">
        <v>0.58099999999999996</v>
      </c>
      <c r="CI7505" s="54">
        <v>0.11700000000000001</v>
      </c>
      <c r="CJ7505" s="54">
        <v>77</v>
      </c>
      <c r="CK7505" s="54">
        <v>6.3</v>
      </c>
      <c r="CL7505" s="54">
        <v>7.1300000000000001E-3</v>
      </c>
      <c r="CM7505" s="54">
        <v>0.95099999999999996</v>
      </c>
      <c r="CN7505" s="53" t="s">
        <v>38757</v>
      </c>
      <c r="CO7505" s="54">
        <v>224</v>
      </c>
      <c r="CP7505" s="54">
        <v>312</v>
      </c>
      <c r="CQ7505" s="55">
        <f t="shared" si="117"/>
        <v>0.71794871794871795</v>
      </c>
      <c r="CR7505" s="52" t="s">
        <v>28938</v>
      </c>
    </row>
    <row r="7506" spans="81:96">
      <c r="CC7506" s="52">
        <v>7505</v>
      </c>
      <c r="CD7506" s="53" t="s">
        <v>39168</v>
      </c>
      <c r="CE7506" s="53" t="s">
        <v>39169</v>
      </c>
      <c r="CF7506" s="54">
        <v>365</v>
      </c>
      <c r="CG7506" s="54">
        <v>0.44400000000000001</v>
      </c>
      <c r="CH7506" s="54">
        <v>0.45300000000000001</v>
      </c>
      <c r="CI7506" s="54">
        <v>1.7000000000000001E-2</v>
      </c>
      <c r="CJ7506" s="54">
        <v>59</v>
      </c>
      <c r="CK7506" s="54">
        <v>7.2</v>
      </c>
      <c r="CL7506" s="54">
        <v>1.7799999999999999E-3</v>
      </c>
      <c r="CM7506" s="54">
        <v>0.33900000000000002</v>
      </c>
      <c r="CN7506" s="53" t="s">
        <v>38757</v>
      </c>
      <c r="CO7506" s="54">
        <v>225</v>
      </c>
      <c r="CP7506" s="54">
        <v>312</v>
      </c>
      <c r="CQ7506" s="55">
        <f t="shared" si="117"/>
        <v>0.72115384615384615</v>
      </c>
      <c r="CR7506" s="52" t="s">
        <v>28938</v>
      </c>
    </row>
    <row r="7507" spans="81:96">
      <c r="CC7507" s="52">
        <v>7506</v>
      </c>
      <c r="CD7507" s="53" t="s">
        <v>39170</v>
      </c>
      <c r="CE7507" s="53" t="s">
        <v>39171</v>
      </c>
      <c r="CF7507" s="54">
        <v>315</v>
      </c>
      <c r="CG7507" s="54">
        <v>0.443</v>
      </c>
      <c r="CH7507" s="54">
        <v>0.49299999999999999</v>
      </c>
      <c r="CI7507" s="54">
        <v>7.0999999999999994E-2</v>
      </c>
      <c r="CJ7507" s="54">
        <v>56</v>
      </c>
      <c r="CK7507" s="54">
        <v>6.6</v>
      </c>
      <c r="CL7507" s="54">
        <v>2.9299999999999999E-3</v>
      </c>
      <c r="CM7507" s="54">
        <v>0.64600000000000002</v>
      </c>
      <c r="CN7507" s="53" t="s">
        <v>38757</v>
      </c>
      <c r="CO7507" s="54">
        <v>226</v>
      </c>
      <c r="CP7507" s="54">
        <v>312</v>
      </c>
      <c r="CQ7507" s="55">
        <f t="shared" si="117"/>
        <v>0.72435897435897434</v>
      </c>
      <c r="CR7507" s="52" t="s">
        <v>28938</v>
      </c>
    </row>
    <row r="7508" spans="81:96">
      <c r="CC7508" s="52">
        <v>7507</v>
      </c>
      <c r="CD7508" s="53" t="s">
        <v>39172</v>
      </c>
      <c r="CE7508" s="53" t="s">
        <v>39173</v>
      </c>
      <c r="CF7508" s="54">
        <v>502</v>
      </c>
      <c r="CG7508" s="54">
        <v>0.442</v>
      </c>
      <c r="CH7508" s="54">
        <v>0.4</v>
      </c>
      <c r="CI7508" s="54">
        <v>0.184</v>
      </c>
      <c r="CJ7508" s="54">
        <v>49</v>
      </c>
      <c r="CK7508" s="54" t="s">
        <v>28918</v>
      </c>
      <c r="CL7508" s="54">
        <v>1.41E-3</v>
      </c>
      <c r="CM7508" s="54">
        <v>0.317</v>
      </c>
      <c r="CN7508" s="53" t="s">
        <v>38757</v>
      </c>
      <c r="CO7508" s="54">
        <v>227</v>
      </c>
      <c r="CP7508" s="54">
        <v>312</v>
      </c>
      <c r="CQ7508" s="55">
        <f t="shared" si="117"/>
        <v>0.72756410256410253</v>
      </c>
      <c r="CR7508" s="52" t="s">
        <v>28938</v>
      </c>
    </row>
    <row r="7509" spans="81:96">
      <c r="CC7509" s="52">
        <v>7508</v>
      </c>
      <c r="CD7509" s="53" t="s">
        <v>39174</v>
      </c>
      <c r="CE7509" s="53" t="s">
        <v>39175</v>
      </c>
      <c r="CF7509" s="54">
        <v>1302</v>
      </c>
      <c r="CG7509" s="54">
        <v>0.441</v>
      </c>
      <c r="CH7509" s="54">
        <v>0.48399999999999999</v>
      </c>
      <c r="CI7509" s="54">
        <v>0.15</v>
      </c>
      <c r="CJ7509" s="54">
        <v>60</v>
      </c>
      <c r="CK7509" s="54" t="s">
        <v>28918</v>
      </c>
      <c r="CL7509" s="54">
        <v>3.1700000000000001E-3</v>
      </c>
      <c r="CM7509" s="54">
        <v>0.65300000000000002</v>
      </c>
      <c r="CN7509" s="53" t="s">
        <v>38757</v>
      </c>
      <c r="CO7509" s="54">
        <v>228</v>
      </c>
      <c r="CP7509" s="54">
        <v>312</v>
      </c>
      <c r="CQ7509" s="55">
        <f t="shared" si="117"/>
        <v>0.73076923076923073</v>
      </c>
      <c r="CR7509" s="52" t="s">
        <v>28938</v>
      </c>
    </row>
    <row r="7510" spans="81:96">
      <c r="CC7510" s="52">
        <v>7509</v>
      </c>
      <c r="CD7510" s="53" t="s">
        <v>39176</v>
      </c>
      <c r="CE7510" s="53" t="s">
        <v>39177</v>
      </c>
      <c r="CF7510" s="54">
        <v>151</v>
      </c>
      <c r="CG7510" s="54">
        <v>0.44</v>
      </c>
      <c r="CH7510" s="54">
        <v>0.55600000000000005</v>
      </c>
      <c r="CI7510" s="54">
        <v>5.2999999999999999E-2</v>
      </c>
      <c r="CJ7510" s="54">
        <v>57</v>
      </c>
      <c r="CK7510" s="54">
        <v>8.5</v>
      </c>
      <c r="CL7510" s="54">
        <v>1.2700000000000001E-3</v>
      </c>
      <c r="CM7510" s="54">
        <v>0.74</v>
      </c>
      <c r="CN7510" s="53" t="s">
        <v>38757</v>
      </c>
      <c r="CO7510" s="54">
        <v>229</v>
      </c>
      <c r="CP7510" s="54">
        <v>312</v>
      </c>
      <c r="CQ7510" s="55">
        <f t="shared" si="117"/>
        <v>0.73397435897435892</v>
      </c>
      <c r="CR7510" s="52" t="s">
        <v>28938</v>
      </c>
    </row>
    <row r="7511" spans="81:96">
      <c r="CC7511" s="52">
        <v>7510</v>
      </c>
      <c r="CD7511" s="53" t="s">
        <v>39178</v>
      </c>
      <c r="CE7511" s="53" t="s">
        <v>39179</v>
      </c>
      <c r="CF7511" s="54">
        <v>79</v>
      </c>
      <c r="CG7511" s="54">
        <v>0.438</v>
      </c>
      <c r="CH7511" s="54">
        <v>0.34200000000000003</v>
      </c>
      <c r="CI7511" s="54">
        <v>0</v>
      </c>
      <c r="CJ7511" s="54">
        <v>8</v>
      </c>
      <c r="CK7511" s="54"/>
      <c r="CL7511" s="54">
        <v>1.8000000000000001E-4</v>
      </c>
      <c r="CM7511" s="54">
        <v>0.30299999999999999</v>
      </c>
      <c r="CN7511" s="53" t="s">
        <v>38757</v>
      </c>
      <c r="CO7511" s="54">
        <v>230</v>
      </c>
      <c r="CP7511" s="54">
        <v>312</v>
      </c>
      <c r="CQ7511" s="55">
        <f t="shared" si="117"/>
        <v>0.73717948717948723</v>
      </c>
      <c r="CR7511" s="52" t="s">
        <v>28938</v>
      </c>
    </row>
    <row r="7512" spans="81:96">
      <c r="CC7512" s="52">
        <v>7511</v>
      </c>
      <c r="CD7512" s="53" t="s">
        <v>37643</v>
      </c>
      <c r="CE7512" s="53" t="s">
        <v>37644</v>
      </c>
      <c r="CF7512" s="54">
        <v>149</v>
      </c>
      <c r="CG7512" s="54">
        <v>0.435</v>
      </c>
      <c r="CH7512" s="54">
        <v>0.25700000000000001</v>
      </c>
      <c r="CI7512" s="54">
        <v>0</v>
      </c>
      <c r="CJ7512" s="54">
        <v>17</v>
      </c>
      <c r="CK7512" s="54" t="s">
        <v>28918</v>
      </c>
      <c r="CL7512" s="54">
        <v>2.3000000000000001E-4</v>
      </c>
      <c r="CM7512" s="54">
        <v>0.20699999999999999</v>
      </c>
      <c r="CN7512" s="53" t="s">
        <v>38757</v>
      </c>
      <c r="CO7512" s="54">
        <v>231</v>
      </c>
      <c r="CP7512" s="54">
        <v>312</v>
      </c>
      <c r="CQ7512" s="55">
        <f t="shared" si="117"/>
        <v>0.74038461538461542</v>
      </c>
      <c r="CR7512" s="52" t="s">
        <v>28938</v>
      </c>
    </row>
    <row r="7513" spans="81:96">
      <c r="CC7513" s="52">
        <v>7512</v>
      </c>
      <c r="CD7513" s="53" t="s">
        <v>39180</v>
      </c>
      <c r="CE7513" s="53" t="s">
        <v>39181</v>
      </c>
      <c r="CF7513" s="54">
        <v>3629</v>
      </c>
      <c r="CG7513" s="54">
        <v>0.433</v>
      </c>
      <c r="CH7513" s="54">
        <v>0.54600000000000004</v>
      </c>
      <c r="CI7513" s="54">
        <v>6.2E-2</v>
      </c>
      <c r="CJ7513" s="54">
        <v>129</v>
      </c>
      <c r="CK7513" s="54" t="s">
        <v>28918</v>
      </c>
      <c r="CL7513" s="54">
        <v>6.8300000000000001E-3</v>
      </c>
      <c r="CM7513" s="54">
        <v>0.71299999999999997</v>
      </c>
      <c r="CN7513" s="53" t="s">
        <v>38757</v>
      </c>
      <c r="CO7513" s="54">
        <v>232</v>
      </c>
      <c r="CP7513" s="54">
        <v>312</v>
      </c>
      <c r="CQ7513" s="55">
        <f t="shared" si="117"/>
        <v>0.74358974358974361</v>
      </c>
      <c r="CR7513" s="52" t="s">
        <v>28938</v>
      </c>
    </row>
    <row r="7514" spans="81:96">
      <c r="CC7514" s="52">
        <v>7513</v>
      </c>
      <c r="CD7514" s="53" t="s">
        <v>39182</v>
      </c>
      <c r="CE7514" s="53" t="s">
        <v>39183</v>
      </c>
      <c r="CF7514" s="54">
        <v>1949</v>
      </c>
      <c r="CG7514" s="54">
        <v>0.43099999999999999</v>
      </c>
      <c r="CH7514" s="54">
        <v>0.40500000000000003</v>
      </c>
      <c r="CI7514" s="54">
        <v>8.5999999999999993E-2</v>
      </c>
      <c r="CJ7514" s="54">
        <v>198</v>
      </c>
      <c r="CK7514" s="54" t="s">
        <v>28918</v>
      </c>
      <c r="CL7514" s="54">
        <v>3.0000000000000001E-3</v>
      </c>
      <c r="CM7514" s="54">
        <v>0.20899999999999999</v>
      </c>
      <c r="CN7514" s="53" t="s">
        <v>38757</v>
      </c>
      <c r="CO7514" s="54">
        <v>233</v>
      </c>
      <c r="CP7514" s="54">
        <v>312</v>
      </c>
      <c r="CQ7514" s="55">
        <f t="shared" si="117"/>
        <v>0.74679487179487181</v>
      </c>
      <c r="CR7514" s="52" t="s">
        <v>28938</v>
      </c>
    </row>
    <row r="7515" spans="81:96">
      <c r="CC7515" s="52">
        <v>7514</v>
      </c>
      <c r="CD7515" s="53" t="s">
        <v>39184</v>
      </c>
      <c r="CE7515" s="53" t="s">
        <v>39185</v>
      </c>
      <c r="CF7515" s="54">
        <v>1297</v>
      </c>
      <c r="CG7515" s="54">
        <v>0.42899999999999999</v>
      </c>
      <c r="CH7515" s="54">
        <v>0.42199999999999999</v>
      </c>
      <c r="CI7515" s="54">
        <v>0.152</v>
      </c>
      <c r="CJ7515" s="54">
        <v>105</v>
      </c>
      <c r="CK7515" s="54" t="s">
        <v>28918</v>
      </c>
      <c r="CL7515" s="54">
        <v>2.63E-3</v>
      </c>
      <c r="CM7515" s="54">
        <v>0.307</v>
      </c>
      <c r="CN7515" s="53" t="s">
        <v>38757</v>
      </c>
      <c r="CO7515" s="54">
        <v>234</v>
      </c>
      <c r="CP7515" s="54">
        <v>312</v>
      </c>
      <c r="CQ7515" s="55">
        <f t="shared" si="117"/>
        <v>0.75</v>
      </c>
      <c r="CR7515" s="52" t="s">
        <v>28953</v>
      </c>
    </row>
    <row r="7516" spans="81:96">
      <c r="CC7516" s="52">
        <v>7515</v>
      </c>
      <c r="CD7516" s="53" t="s">
        <v>39186</v>
      </c>
      <c r="CE7516" s="53" t="s">
        <v>39187</v>
      </c>
      <c r="CF7516" s="54">
        <v>570</v>
      </c>
      <c r="CG7516" s="54">
        <v>0.42399999999999999</v>
      </c>
      <c r="CH7516" s="54">
        <v>0.61899999999999999</v>
      </c>
      <c r="CI7516" s="54">
        <v>0.05</v>
      </c>
      <c r="CJ7516" s="54">
        <v>40</v>
      </c>
      <c r="CK7516" s="54" t="s">
        <v>28918</v>
      </c>
      <c r="CL7516" s="54">
        <v>2.2200000000000002E-3</v>
      </c>
      <c r="CM7516" s="54">
        <v>0.83399999999999996</v>
      </c>
      <c r="CN7516" s="53" t="s">
        <v>38757</v>
      </c>
      <c r="CO7516" s="54">
        <v>235</v>
      </c>
      <c r="CP7516" s="54">
        <v>312</v>
      </c>
      <c r="CQ7516" s="55">
        <f t="shared" si="117"/>
        <v>0.75320512820512819</v>
      </c>
      <c r="CR7516" s="52" t="s">
        <v>28953</v>
      </c>
    </row>
    <row r="7517" spans="81:96">
      <c r="CC7517" s="52">
        <v>7516</v>
      </c>
      <c r="CD7517" s="53" t="s">
        <v>39188</v>
      </c>
      <c r="CE7517" s="53" t="s">
        <v>39189</v>
      </c>
      <c r="CF7517" s="54">
        <v>627</v>
      </c>
      <c r="CG7517" s="54">
        <v>0.42399999999999999</v>
      </c>
      <c r="CH7517" s="54">
        <v>0.44600000000000001</v>
      </c>
      <c r="CI7517" s="54">
        <v>2.5000000000000001E-2</v>
      </c>
      <c r="CJ7517" s="54">
        <v>80</v>
      </c>
      <c r="CK7517" s="54" t="s">
        <v>28918</v>
      </c>
      <c r="CL7517" s="54">
        <v>2.8300000000000001E-3</v>
      </c>
      <c r="CM7517" s="54">
        <v>0.45200000000000001</v>
      </c>
      <c r="CN7517" s="53" t="s">
        <v>38757</v>
      </c>
      <c r="CO7517" s="54">
        <v>235</v>
      </c>
      <c r="CP7517" s="54">
        <v>312</v>
      </c>
      <c r="CQ7517" s="55">
        <f t="shared" si="117"/>
        <v>0.75320512820512819</v>
      </c>
      <c r="CR7517" s="52" t="s">
        <v>28953</v>
      </c>
    </row>
    <row r="7518" spans="81:96">
      <c r="CC7518" s="52">
        <v>7517</v>
      </c>
      <c r="CD7518" s="53" t="s">
        <v>39190</v>
      </c>
      <c r="CE7518" s="53" t="s">
        <v>39191</v>
      </c>
      <c r="CF7518" s="54">
        <v>1439</v>
      </c>
      <c r="CG7518" s="54">
        <v>0.42299999999999999</v>
      </c>
      <c r="CH7518" s="54">
        <v>0.48699999999999999</v>
      </c>
      <c r="CI7518" s="54">
        <v>0.109</v>
      </c>
      <c r="CJ7518" s="54">
        <v>110</v>
      </c>
      <c r="CK7518" s="54" t="s">
        <v>28918</v>
      </c>
      <c r="CL7518" s="54">
        <v>5.6800000000000002E-3</v>
      </c>
      <c r="CM7518" s="54">
        <v>0.60199999999999998</v>
      </c>
      <c r="CN7518" s="53" t="s">
        <v>38757</v>
      </c>
      <c r="CO7518" s="54">
        <v>237</v>
      </c>
      <c r="CP7518" s="54">
        <v>312</v>
      </c>
      <c r="CQ7518" s="55">
        <f t="shared" si="117"/>
        <v>0.75961538461538458</v>
      </c>
      <c r="CR7518" s="52" t="s">
        <v>28953</v>
      </c>
    </row>
    <row r="7519" spans="81:96">
      <c r="CC7519" s="52">
        <v>7518</v>
      </c>
      <c r="CD7519" s="53" t="s">
        <v>39192</v>
      </c>
      <c r="CE7519" s="53" t="s">
        <v>39193</v>
      </c>
      <c r="CF7519" s="54">
        <v>366</v>
      </c>
      <c r="CG7519" s="54">
        <v>0.42</v>
      </c>
      <c r="CH7519" s="54">
        <v>0.55400000000000005</v>
      </c>
      <c r="CI7519" s="54">
        <v>0.10299999999999999</v>
      </c>
      <c r="CJ7519" s="54">
        <v>29</v>
      </c>
      <c r="CK7519" s="54">
        <v>5.6</v>
      </c>
      <c r="CL7519" s="54">
        <v>2.4299999999999999E-3</v>
      </c>
      <c r="CM7519" s="54">
        <v>0.42199999999999999</v>
      </c>
      <c r="CN7519" s="53" t="s">
        <v>38757</v>
      </c>
      <c r="CO7519" s="54">
        <v>238</v>
      </c>
      <c r="CP7519" s="54">
        <v>312</v>
      </c>
      <c r="CQ7519" s="55">
        <f t="shared" si="117"/>
        <v>0.76282051282051277</v>
      </c>
      <c r="CR7519" s="52" t="s">
        <v>28953</v>
      </c>
    </row>
    <row r="7520" spans="81:96">
      <c r="CC7520" s="52">
        <v>7519</v>
      </c>
      <c r="CD7520" s="53" t="s">
        <v>39194</v>
      </c>
      <c r="CE7520" s="53" t="s">
        <v>39195</v>
      </c>
      <c r="CF7520" s="54">
        <v>1076</v>
      </c>
      <c r="CG7520" s="54">
        <v>0.41699999999999998</v>
      </c>
      <c r="CH7520" s="54">
        <v>0.48899999999999999</v>
      </c>
      <c r="CI7520" s="54">
        <v>0.4</v>
      </c>
      <c r="CJ7520" s="54">
        <v>10</v>
      </c>
      <c r="CK7520" s="54" t="s">
        <v>28918</v>
      </c>
      <c r="CL7520" s="54">
        <v>1.3799999999999999E-3</v>
      </c>
      <c r="CM7520" s="54">
        <v>0.96899999999999997</v>
      </c>
      <c r="CN7520" s="53" t="s">
        <v>38757</v>
      </c>
      <c r="CO7520" s="54">
        <v>239</v>
      </c>
      <c r="CP7520" s="54">
        <v>312</v>
      </c>
      <c r="CQ7520" s="55">
        <f t="shared" si="117"/>
        <v>0.76602564102564108</v>
      </c>
      <c r="CR7520" s="52" t="s">
        <v>28953</v>
      </c>
    </row>
    <row r="7521" spans="81:96">
      <c r="CC7521" s="52">
        <v>7520</v>
      </c>
      <c r="CD7521" s="53" t="s">
        <v>39196</v>
      </c>
      <c r="CE7521" s="53" t="s">
        <v>39197</v>
      </c>
      <c r="CF7521" s="54">
        <v>239</v>
      </c>
      <c r="CG7521" s="54">
        <v>0.41299999999999998</v>
      </c>
      <c r="CH7521" s="54">
        <v>0.50600000000000001</v>
      </c>
      <c r="CI7521" s="54">
        <v>4.2999999999999997E-2</v>
      </c>
      <c r="CJ7521" s="54">
        <v>92</v>
      </c>
      <c r="CK7521" s="54">
        <v>4.0999999999999996</v>
      </c>
      <c r="CL7521" s="54">
        <v>9.2000000000000003E-4</v>
      </c>
      <c r="CM7521" s="54">
        <v>0.17299999999999999</v>
      </c>
      <c r="CN7521" s="53" t="s">
        <v>38757</v>
      </c>
      <c r="CO7521" s="54">
        <v>240</v>
      </c>
      <c r="CP7521" s="54">
        <v>312</v>
      </c>
      <c r="CQ7521" s="55">
        <f t="shared" si="117"/>
        <v>0.76923076923076927</v>
      </c>
      <c r="CR7521" s="52" t="s">
        <v>28953</v>
      </c>
    </row>
    <row r="7522" spans="81:96">
      <c r="CC7522" s="52">
        <v>7521</v>
      </c>
      <c r="CD7522" s="53" t="s">
        <v>39198</v>
      </c>
      <c r="CE7522" s="53" t="s">
        <v>39199</v>
      </c>
      <c r="CF7522" s="54">
        <v>557</v>
      </c>
      <c r="CG7522" s="54">
        <v>0.41299999999999998</v>
      </c>
      <c r="CH7522" s="54">
        <v>0.40500000000000003</v>
      </c>
      <c r="CI7522" s="54">
        <v>9.0999999999999998E-2</v>
      </c>
      <c r="CJ7522" s="54">
        <v>99</v>
      </c>
      <c r="CK7522" s="54">
        <v>8.3000000000000007</v>
      </c>
      <c r="CL7522" s="54">
        <v>2.8E-3</v>
      </c>
      <c r="CM7522" s="54">
        <v>0.34200000000000003</v>
      </c>
      <c r="CN7522" s="53" t="s">
        <v>38757</v>
      </c>
      <c r="CO7522" s="54">
        <v>240</v>
      </c>
      <c r="CP7522" s="54">
        <v>312</v>
      </c>
      <c r="CQ7522" s="55">
        <f t="shared" si="117"/>
        <v>0.76923076923076927</v>
      </c>
      <c r="CR7522" s="52" t="s">
        <v>28953</v>
      </c>
    </row>
    <row r="7523" spans="81:96">
      <c r="CC7523" s="52">
        <v>7522</v>
      </c>
      <c r="CD7523" s="53" t="s">
        <v>39200</v>
      </c>
      <c r="CE7523" s="53" t="s">
        <v>39201</v>
      </c>
      <c r="CF7523" s="54">
        <v>1243</v>
      </c>
      <c r="CG7523" s="54">
        <v>0.41099999999999998</v>
      </c>
      <c r="CH7523" s="54">
        <v>0.71299999999999997</v>
      </c>
      <c r="CI7523" s="54">
        <v>7.0000000000000007E-2</v>
      </c>
      <c r="CJ7523" s="54">
        <v>71</v>
      </c>
      <c r="CK7523" s="54" t="s">
        <v>28918</v>
      </c>
      <c r="CL7523" s="54">
        <v>9.11E-3</v>
      </c>
      <c r="CM7523" s="54">
        <v>1.236</v>
      </c>
      <c r="CN7523" s="53" t="s">
        <v>38757</v>
      </c>
      <c r="CO7523" s="54">
        <v>242</v>
      </c>
      <c r="CP7523" s="54">
        <v>312</v>
      </c>
      <c r="CQ7523" s="55">
        <f t="shared" si="117"/>
        <v>0.77564102564102566</v>
      </c>
      <c r="CR7523" s="52" t="s">
        <v>28953</v>
      </c>
    </row>
    <row r="7524" spans="81:96">
      <c r="CC7524" s="52">
        <v>7523</v>
      </c>
      <c r="CD7524" s="53" t="s">
        <v>39202</v>
      </c>
      <c r="CE7524" s="53" t="s">
        <v>39203</v>
      </c>
      <c r="CF7524" s="54">
        <v>9505</v>
      </c>
      <c r="CG7524" s="54">
        <v>0.41</v>
      </c>
      <c r="CH7524" s="54">
        <v>0.70199999999999996</v>
      </c>
      <c r="CI7524" s="54">
        <v>0.13200000000000001</v>
      </c>
      <c r="CJ7524" s="54">
        <v>106</v>
      </c>
      <c r="CK7524" s="54" t="s">
        <v>28918</v>
      </c>
      <c r="CL7524" s="54">
        <v>1.2460000000000001E-2</v>
      </c>
      <c r="CM7524" s="54">
        <v>0.76500000000000001</v>
      </c>
      <c r="CN7524" s="53" t="s">
        <v>38757</v>
      </c>
      <c r="CO7524" s="54">
        <v>243</v>
      </c>
      <c r="CP7524" s="54">
        <v>312</v>
      </c>
      <c r="CQ7524" s="55">
        <f t="shared" si="117"/>
        <v>0.77884615384615385</v>
      </c>
      <c r="CR7524" s="52" t="s">
        <v>28953</v>
      </c>
    </row>
    <row r="7525" spans="81:96">
      <c r="CC7525" s="52">
        <v>7524</v>
      </c>
      <c r="CD7525" s="53" t="s">
        <v>22481</v>
      </c>
      <c r="CE7525" s="53" t="s">
        <v>22479</v>
      </c>
      <c r="CF7525" s="54">
        <v>489</v>
      </c>
      <c r="CG7525" s="54">
        <v>0.40899999999999997</v>
      </c>
      <c r="CH7525" s="54">
        <v>0.40500000000000003</v>
      </c>
      <c r="CI7525" s="54">
        <v>7.2999999999999995E-2</v>
      </c>
      <c r="CJ7525" s="54">
        <v>109</v>
      </c>
      <c r="CK7525" s="54">
        <v>9.8000000000000007</v>
      </c>
      <c r="CL7525" s="54">
        <v>8.5999999999999998E-4</v>
      </c>
      <c r="CM7525" s="54">
        <v>0.14099999999999999</v>
      </c>
      <c r="CN7525" s="53" t="s">
        <v>38757</v>
      </c>
      <c r="CO7525" s="54">
        <v>244</v>
      </c>
      <c r="CP7525" s="54">
        <v>312</v>
      </c>
      <c r="CQ7525" s="55">
        <f t="shared" si="117"/>
        <v>0.78205128205128205</v>
      </c>
      <c r="CR7525" s="52" t="s">
        <v>28953</v>
      </c>
    </row>
    <row r="7526" spans="81:96">
      <c r="CC7526" s="52">
        <v>7525</v>
      </c>
      <c r="CD7526" s="53" t="s">
        <v>39204</v>
      </c>
      <c r="CE7526" s="53" t="s">
        <v>39205</v>
      </c>
      <c r="CF7526" s="54">
        <v>838</v>
      </c>
      <c r="CG7526" s="54">
        <v>0.40799999999999997</v>
      </c>
      <c r="CH7526" s="54">
        <v>0.4</v>
      </c>
      <c r="CI7526" s="54">
        <v>8.5000000000000006E-2</v>
      </c>
      <c r="CJ7526" s="54">
        <v>94</v>
      </c>
      <c r="CK7526" s="54" t="s">
        <v>28918</v>
      </c>
      <c r="CL7526" s="54">
        <v>3.0200000000000001E-3</v>
      </c>
      <c r="CM7526" s="54">
        <v>0.48699999999999999</v>
      </c>
      <c r="CN7526" s="53" t="s">
        <v>38757</v>
      </c>
      <c r="CO7526" s="54">
        <v>245</v>
      </c>
      <c r="CP7526" s="54">
        <v>312</v>
      </c>
      <c r="CQ7526" s="55">
        <f t="shared" si="117"/>
        <v>0.78525641025641024</v>
      </c>
      <c r="CR7526" s="52" t="s">
        <v>28953</v>
      </c>
    </row>
    <row r="7527" spans="81:96">
      <c r="CC7527" s="52">
        <v>7526</v>
      </c>
      <c r="CD7527" s="53" t="s">
        <v>39206</v>
      </c>
      <c r="CE7527" s="53" t="s">
        <v>39207</v>
      </c>
      <c r="CF7527" s="54">
        <v>1042</v>
      </c>
      <c r="CG7527" s="54">
        <v>0.40699999999999997</v>
      </c>
      <c r="CH7527" s="54">
        <v>0.58499999999999996</v>
      </c>
      <c r="CI7527" s="54">
        <v>0.10299999999999999</v>
      </c>
      <c r="CJ7527" s="54">
        <v>39</v>
      </c>
      <c r="CK7527" s="54" t="s">
        <v>28918</v>
      </c>
      <c r="CL7527" s="54">
        <v>2.8400000000000001E-3</v>
      </c>
      <c r="CM7527" s="54">
        <v>0.91600000000000004</v>
      </c>
      <c r="CN7527" s="53" t="s">
        <v>38757</v>
      </c>
      <c r="CO7527" s="54">
        <v>246</v>
      </c>
      <c r="CP7527" s="54">
        <v>312</v>
      </c>
      <c r="CQ7527" s="55">
        <f t="shared" si="117"/>
        <v>0.78846153846153844</v>
      </c>
      <c r="CR7527" s="52" t="s">
        <v>28953</v>
      </c>
    </row>
    <row r="7528" spans="81:96">
      <c r="CC7528" s="52">
        <v>7527</v>
      </c>
      <c r="CD7528" s="53" t="s">
        <v>39208</v>
      </c>
      <c r="CE7528" s="53" t="s">
        <v>39209</v>
      </c>
      <c r="CF7528" s="54">
        <v>245</v>
      </c>
      <c r="CG7528" s="54">
        <v>0.40600000000000003</v>
      </c>
      <c r="CH7528" s="54"/>
      <c r="CI7528" s="54">
        <v>0.16700000000000001</v>
      </c>
      <c r="CJ7528" s="54">
        <v>24</v>
      </c>
      <c r="CK7528" s="54" t="s">
        <v>28918</v>
      </c>
      <c r="CL7528" s="54">
        <v>1.47E-3</v>
      </c>
      <c r="CM7528" s="54"/>
      <c r="CN7528" s="53" t="s">
        <v>38757</v>
      </c>
      <c r="CO7528" s="54">
        <v>247</v>
      </c>
      <c r="CP7528" s="54">
        <v>312</v>
      </c>
      <c r="CQ7528" s="55">
        <f t="shared" si="117"/>
        <v>0.79166666666666663</v>
      </c>
      <c r="CR7528" s="52" t="s">
        <v>28953</v>
      </c>
    </row>
    <row r="7529" spans="81:96">
      <c r="CC7529" s="52">
        <v>7528</v>
      </c>
      <c r="CD7529" s="53" t="s">
        <v>39210</v>
      </c>
      <c r="CE7529" s="53" t="s">
        <v>39211</v>
      </c>
      <c r="CF7529" s="54">
        <v>43</v>
      </c>
      <c r="CG7529" s="54">
        <v>0.40500000000000003</v>
      </c>
      <c r="CH7529" s="54">
        <v>0.53800000000000003</v>
      </c>
      <c r="CI7529" s="54">
        <v>0</v>
      </c>
      <c r="CJ7529" s="54">
        <v>21</v>
      </c>
      <c r="CK7529" s="54"/>
      <c r="CL7529" s="54">
        <v>4.4999999999999999E-4</v>
      </c>
      <c r="CM7529" s="54">
        <v>0.35799999999999998</v>
      </c>
      <c r="CN7529" s="53" t="s">
        <v>38757</v>
      </c>
      <c r="CO7529" s="54">
        <v>248</v>
      </c>
      <c r="CP7529" s="54">
        <v>312</v>
      </c>
      <c r="CQ7529" s="55">
        <f t="shared" si="117"/>
        <v>0.79487179487179482</v>
      </c>
      <c r="CR7529" s="52" t="s">
        <v>28953</v>
      </c>
    </row>
    <row r="7530" spans="81:96">
      <c r="CC7530" s="52">
        <v>7529</v>
      </c>
      <c r="CD7530" s="53" t="s">
        <v>39212</v>
      </c>
      <c r="CE7530" s="53" t="s">
        <v>39213</v>
      </c>
      <c r="CF7530" s="54">
        <v>729</v>
      </c>
      <c r="CG7530" s="54">
        <v>0.40200000000000002</v>
      </c>
      <c r="CH7530" s="54">
        <v>0.46600000000000003</v>
      </c>
      <c r="CI7530" s="54">
        <v>0.13200000000000001</v>
      </c>
      <c r="CJ7530" s="54">
        <v>53</v>
      </c>
      <c r="CK7530" s="54" t="s">
        <v>28918</v>
      </c>
      <c r="CL7530" s="54">
        <v>2.8999999999999998E-3</v>
      </c>
      <c r="CM7530" s="54">
        <v>0.69699999999999995</v>
      </c>
      <c r="CN7530" s="53" t="s">
        <v>38757</v>
      </c>
      <c r="CO7530" s="54">
        <v>249</v>
      </c>
      <c r="CP7530" s="54">
        <v>312</v>
      </c>
      <c r="CQ7530" s="55">
        <f t="shared" si="117"/>
        <v>0.79807692307692313</v>
      </c>
      <c r="CR7530" s="52" t="s">
        <v>28953</v>
      </c>
    </row>
    <row r="7531" spans="81:96">
      <c r="CC7531" s="52">
        <v>7530</v>
      </c>
      <c r="CD7531" s="53" t="s">
        <v>39214</v>
      </c>
      <c r="CE7531" s="53" t="s">
        <v>39215</v>
      </c>
      <c r="CF7531" s="54">
        <v>1084</v>
      </c>
      <c r="CG7531" s="54">
        <v>0.39900000000000002</v>
      </c>
      <c r="CH7531" s="54">
        <v>0.47899999999999998</v>
      </c>
      <c r="CI7531" s="54">
        <v>6.0999999999999999E-2</v>
      </c>
      <c r="CJ7531" s="54">
        <v>114</v>
      </c>
      <c r="CK7531" s="54" t="s">
        <v>28918</v>
      </c>
      <c r="CL7531" s="54">
        <v>3.5899999999999999E-3</v>
      </c>
      <c r="CM7531" s="54">
        <v>0.41699999999999998</v>
      </c>
      <c r="CN7531" s="53" t="s">
        <v>38757</v>
      </c>
      <c r="CO7531" s="54">
        <v>250</v>
      </c>
      <c r="CP7531" s="54">
        <v>312</v>
      </c>
      <c r="CQ7531" s="55">
        <f t="shared" si="117"/>
        <v>0.80128205128205132</v>
      </c>
      <c r="CR7531" s="52" t="s">
        <v>28953</v>
      </c>
    </row>
    <row r="7532" spans="81:96">
      <c r="CC7532" s="52">
        <v>7531</v>
      </c>
      <c r="CD7532" s="53" t="s">
        <v>39216</v>
      </c>
      <c r="CE7532" s="53" t="s">
        <v>39217</v>
      </c>
      <c r="CF7532" s="54">
        <v>240</v>
      </c>
      <c r="CG7532" s="54">
        <v>0.39600000000000002</v>
      </c>
      <c r="CH7532" s="54">
        <v>0.496</v>
      </c>
      <c r="CI7532" s="54">
        <v>0.128</v>
      </c>
      <c r="CJ7532" s="54">
        <v>39</v>
      </c>
      <c r="CK7532" s="54">
        <v>6.1</v>
      </c>
      <c r="CL7532" s="54">
        <v>2.0999999999999999E-3</v>
      </c>
      <c r="CM7532" s="54">
        <v>0.57399999999999995</v>
      </c>
      <c r="CN7532" s="53" t="s">
        <v>38757</v>
      </c>
      <c r="CO7532" s="54">
        <v>251</v>
      </c>
      <c r="CP7532" s="54">
        <v>312</v>
      </c>
      <c r="CQ7532" s="55">
        <f t="shared" si="117"/>
        <v>0.80448717948717952</v>
      </c>
      <c r="CR7532" s="52" t="s">
        <v>28953</v>
      </c>
    </row>
    <row r="7533" spans="81:96">
      <c r="CC7533" s="52">
        <v>7532</v>
      </c>
      <c r="CD7533" s="53" t="s">
        <v>39218</v>
      </c>
      <c r="CE7533" s="53" t="s">
        <v>39219</v>
      </c>
      <c r="CF7533" s="54">
        <v>1627</v>
      </c>
      <c r="CG7533" s="54">
        <v>0.39400000000000002</v>
      </c>
      <c r="CH7533" s="54">
        <v>0.49099999999999999</v>
      </c>
      <c r="CI7533" s="54">
        <v>3.5000000000000003E-2</v>
      </c>
      <c r="CJ7533" s="54">
        <v>113</v>
      </c>
      <c r="CK7533" s="54" t="s">
        <v>28918</v>
      </c>
      <c r="CL7533" s="54">
        <v>5.2100000000000002E-3</v>
      </c>
      <c r="CM7533" s="54">
        <v>0.50700000000000001</v>
      </c>
      <c r="CN7533" s="53" t="s">
        <v>38757</v>
      </c>
      <c r="CO7533" s="54">
        <v>252</v>
      </c>
      <c r="CP7533" s="54">
        <v>312</v>
      </c>
      <c r="CQ7533" s="55">
        <f t="shared" si="117"/>
        <v>0.80769230769230771</v>
      </c>
      <c r="CR7533" s="52" t="s">
        <v>28953</v>
      </c>
    </row>
    <row r="7534" spans="81:96">
      <c r="CC7534" s="52">
        <v>7533</v>
      </c>
      <c r="CD7534" s="53" t="s">
        <v>39220</v>
      </c>
      <c r="CE7534" s="53" t="s">
        <v>39221</v>
      </c>
      <c r="CF7534" s="54">
        <v>1645</v>
      </c>
      <c r="CG7534" s="54">
        <v>0.39</v>
      </c>
      <c r="CH7534" s="54">
        <v>0.53300000000000003</v>
      </c>
      <c r="CI7534" s="54">
        <v>8.5999999999999993E-2</v>
      </c>
      <c r="CJ7534" s="54">
        <v>35</v>
      </c>
      <c r="CK7534" s="54" t="s">
        <v>28918</v>
      </c>
      <c r="CL7534" s="54">
        <v>1.48E-3</v>
      </c>
      <c r="CM7534" s="54">
        <v>0.505</v>
      </c>
      <c r="CN7534" s="53" t="s">
        <v>38757</v>
      </c>
      <c r="CO7534" s="54">
        <v>253</v>
      </c>
      <c r="CP7534" s="54">
        <v>312</v>
      </c>
      <c r="CQ7534" s="55">
        <f t="shared" si="117"/>
        <v>0.8108974358974359</v>
      </c>
      <c r="CR7534" s="52" t="s">
        <v>28953</v>
      </c>
    </row>
    <row r="7535" spans="81:96">
      <c r="CC7535" s="52">
        <v>7534</v>
      </c>
      <c r="CD7535" s="53" t="s">
        <v>39222</v>
      </c>
      <c r="CE7535" s="53" t="s">
        <v>39223</v>
      </c>
      <c r="CF7535" s="54">
        <v>3093</v>
      </c>
      <c r="CG7535" s="54">
        <v>0.38800000000000001</v>
      </c>
      <c r="CH7535" s="54">
        <v>0.49399999999999999</v>
      </c>
      <c r="CI7535" s="54">
        <v>0.10100000000000001</v>
      </c>
      <c r="CJ7535" s="54">
        <v>366</v>
      </c>
      <c r="CK7535" s="54" t="s">
        <v>28918</v>
      </c>
      <c r="CL7535" s="54">
        <v>1.039E-2</v>
      </c>
      <c r="CM7535" s="54">
        <v>0.41499999999999998</v>
      </c>
      <c r="CN7535" s="53" t="s">
        <v>38757</v>
      </c>
      <c r="CO7535" s="54">
        <v>254</v>
      </c>
      <c r="CP7535" s="54">
        <v>312</v>
      </c>
      <c r="CQ7535" s="55">
        <f t="shared" si="117"/>
        <v>0.8141025641025641</v>
      </c>
      <c r="CR7535" s="52" t="s">
        <v>28953</v>
      </c>
    </row>
    <row r="7536" spans="81:96">
      <c r="CC7536" s="52">
        <v>7535</v>
      </c>
      <c r="CD7536" s="53" t="s">
        <v>39224</v>
      </c>
      <c r="CE7536" s="53" t="s">
        <v>39225</v>
      </c>
      <c r="CF7536" s="54">
        <v>511</v>
      </c>
      <c r="CG7536" s="54">
        <v>0.38800000000000001</v>
      </c>
      <c r="CH7536" s="54">
        <v>0.44400000000000001</v>
      </c>
      <c r="CI7536" s="54">
        <v>6.7000000000000004E-2</v>
      </c>
      <c r="CJ7536" s="54">
        <v>120</v>
      </c>
      <c r="CK7536" s="54">
        <v>8.3000000000000007</v>
      </c>
      <c r="CL7536" s="54">
        <v>3.2100000000000002E-3</v>
      </c>
      <c r="CM7536" s="54">
        <v>0.47699999999999998</v>
      </c>
      <c r="CN7536" s="53" t="s">
        <v>38757</v>
      </c>
      <c r="CO7536" s="54">
        <v>254</v>
      </c>
      <c r="CP7536" s="54">
        <v>312</v>
      </c>
      <c r="CQ7536" s="55">
        <f t="shared" si="117"/>
        <v>0.8141025641025641</v>
      </c>
      <c r="CR7536" s="52" t="s">
        <v>28953</v>
      </c>
    </row>
    <row r="7537" spans="81:96">
      <c r="CC7537" s="52">
        <v>7536</v>
      </c>
      <c r="CD7537" s="53" t="s">
        <v>39226</v>
      </c>
      <c r="CE7537" s="53" t="s">
        <v>39227</v>
      </c>
      <c r="CF7537" s="54">
        <v>216</v>
      </c>
      <c r="CG7537" s="54">
        <v>0.38600000000000001</v>
      </c>
      <c r="CH7537" s="54"/>
      <c r="CI7537" s="54">
        <v>0</v>
      </c>
      <c r="CJ7537" s="54">
        <v>39</v>
      </c>
      <c r="CK7537" s="54">
        <v>7.5</v>
      </c>
      <c r="CL7537" s="54">
        <v>1.16E-3</v>
      </c>
      <c r="CM7537" s="54"/>
      <c r="CN7537" s="53" t="s">
        <v>38757</v>
      </c>
      <c r="CO7537" s="54">
        <v>256</v>
      </c>
      <c r="CP7537" s="54">
        <v>312</v>
      </c>
      <c r="CQ7537" s="55">
        <f t="shared" si="117"/>
        <v>0.82051282051282048</v>
      </c>
      <c r="CR7537" s="52" t="s">
        <v>28953</v>
      </c>
    </row>
    <row r="7538" spans="81:96">
      <c r="CC7538" s="52">
        <v>7537</v>
      </c>
      <c r="CD7538" s="53" t="s">
        <v>39228</v>
      </c>
      <c r="CE7538" s="53" t="s">
        <v>39229</v>
      </c>
      <c r="CF7538" s="54">
        <v>290</v>
      </c>
      <c r="CG7538" s="54">
        <v>0.38600000000000001</v>
      </c>
      <c r="CH7538" s="54">
        <v>0.44900000000000001</v>
      </c>
      <c r="CI7538" s="54">
        <v>3.7999999999999999E-2</v>
      </c>
      <c r="CJ7538" s="54">
        <v>52</v>
      </c>
      <c r="CK7538" s="54">
        <v>7.3</v>
      </c>
      <c r="CL7538" s="54">
        <v>7.2999999999999996E-4</v>
      </c>
      <c r="CM7538" s="54">
        <v>0.21299999999999999</v>
      </c>
      <c r="CN7538" s="53" t="s">
        <v>38757</v>
      </c>
      <c r="CO7538" s="54">
        <v>256</v>
      </c>
      <c r="CP7538" s="54">
        <v>312</v>
      </c>
      <c r="CQ7538" s="55">
        <f t="shared" si="117"/>
        <v>0.82051282051282048</v>
      </c>
      <c r="CR7538" s="52" t="s">
        <v>28953</v>
      </c>
    </row>
    <row r="7539" spans="81:96">
      <c r="CC7539" s="52">
        <v>7538</v>
      </c>
      <c r="CD7539" s="53" t="s">
        <v>39230</v>
      </c>
      <c r="CE7539" s="53" t="s">
        <v>39231</v>
      </c>
      <c r="CF7539" s="54">
        <v>308</v>
      </c>
      <c r="CG7539" s="54">
        <v>0.378</v>
      </c>
      <c r="CH7539" s="54">
        <v>0.41899999999999998</v>
      </c>
      <c r="CI7539" s="54">
        <v>0.111</v>
      </c>
      <c r="CJ7539" s="54">
        <v>18</v>
      </c>
      <c r="CK7539" s="54" t="s">
        <v>28918</v>
      </c>
      <c r="CL7539" s="54">
        <v>5.4000000000000001E-4</v>
      </c>
      <c r="CM7539" s="54">
        <v>0.36799999999999999</v>
      </c>
      <c r="CN7539" s="53" t="s">
        <v>38757</v>
      </c>
      <c r="CO7539" s="54">
        <v>258</v>
      </c>
      <c r="CP7539" s="54">
        <v>312</v>
      </c>
      <c r="CQ7539" s="55">
        <f t="shared" si="117"/>
        <v>0.82692307692307687</v>
      </c>
      <c r="CR7539" s="52" t="s">
        <v>28953</v>
      </c>
    </row>
    <row r="7540" spans="81:96">
      <c r="CC7540" s="52">
        <v>7539</v>
      </c>
      <c r="CD7540" s="53" t="s">
        <v>39232</v>
      </c>
      <c r="CE7540" s="53" t="s">
        <v>39233</v>
      </c>
      <c r="CF7540" s="54">
        <v>638</v>
      </c>
      <c r="CG7540" s="54">
        <v>0.375</v>
      </c>
      <c r="CH7540" s="54">
        <v>0.32</v>
      </c>
      <c r="CI7540" s="54">
        <v>5.7000000000000002E-2</v>
      </c>
      <c r="CJ7540" s="54">
        <v>210</v>
      </c>
      <c r="CK7540" s="54">
        <v>4.8</v>
      </c>
      <c r="CL7540" s="54">
        <v>4.6899999999999997E-3</v>
      </c>
      <c r="CM7540" s="54">
        <v>0.252</v>
      </c>
      <c r="CN7540" s="53" t="s">
        <v>38757</v>
      </c>
      <c r="CO7540" s="54">
        <v>259</v>
      </c>
      <c r="CP7540" s="54">
        <v>312</v>
      </c>
      <c r="CQ7540" s="55">
        <f t="shared" si="117"/>
        <v>0.83012820512820518</v>
      </c>
      <c r="CR7540" s="52" t="s">
        <v>28953</v>
      </c>
    </row>
    <row r="7541" spans="81:96">
      <c r="CC7541" s="52">
        <v>7540</v>
      </c>
      <c r="CD7541" s="53" t="s">
        <v>39234</v>
      </c>
      <c r="CE7541" s="53" t="s">
        <v>39235</v>
      </c>
      <c r="CF7541" s="54">
        <v>26</v>
      </c>
      <c r="CG7541" s="54">
        <v>0.373</v>
      </c>
      <c r="CH7541" s="54">
        <v>0.373</v>
      </c>
      <c r="CI7541" s="54">
        <v>0.10299999999999999</v>
      </c>
      <c r="CJ7541" s="54">
        <v>39</v>
      </c>
      <c r="CK7541" s="54"/>
      <c r="CL7541" s="54">
        <v>3.3E-4</v>
      </c>
      <c r="CM7541" s="54">
        <v>0.35699999999999998</v>
      </c>
      <c r="CN7541" s="53" t="s">
        <v>38757</v>
      </c>
      <c r="CO7541" s="54">
        <v>260</v>
      </c>
      <c r="CP7541" s="54">
        <v>312</v>
      </c>
      <c r="CQ7541" s="55">
        <f t="shared" si="117"/>
        <v>0.83333333333333337</v>
      </c>
      <c r="CR7541" s="52" t="s">
        <v>28953</v>
      </c>
    </row>
    <row r="7542" spans="81:96">
      <c r="CC7542" s="52">
        <v>7541</v>
      </c>
      <c r="CD7542" s="53" t="s">
        <v>39236</v>
      </c>
      <c r="CE7542" s="53" t="s">
        <v>39237</v>
      </c>
      <c r="CF7542" s="54">
        <v>661</v>
      </c>
      <c r="CG7542" s="54">
        <v>0.372</v>
      </c>
      <c r="CH7542" s="54">
        <v>0.51200000000000001</v>
      </c>
      <c r="CI7542" s="54">
        <v>0.108</v>
      </c>
      <c r="CJ7542" s="54">
        <v>93</v>
      </c>
      <c r="CK7542" s="54" t="s">
        <v>28918</v>
      </c>
      <c r="CL7542" s="54">
        <v>2.16E-3</v>
      </c>
      <c r="CM7542" s="54">
        <v>0.35799999999999998</v>
      </c>
      <c r="CN7542" s="53" t="s">
        <v>38757</v>
      </c>
      <c r="CO7542" s="54">
        <v>261</v>
      </c>
      <c r="CP7542" s="54">
        <v>312</v>
      </c>
      <c r="CQ7542" s="55">
        <f t="shared" si="117"/>
        <v>0.83653846153846156</v>
      </c>
      <c r="CR7542" s="52" t="s">
        <v>28953</v>
      </c>
    </row>
    <row r="7543" spans="81:96">
      <c r="CC7543" s="52">
        <v>7542</v>
      </c>
      <c r="CD7543" s="53" t="s">
        <v>39238</v>
      </c>
      <c r="CE7543" s="53" t="s">
        <v>39239</v>
      </c>
      <c r="CF7543" s="54">
        <v>310</v>
      </c>
      <c r="CG7543" s="54">
        <v>0.36399999999999999</v>
      </c>
      <c r="CH7543" s="54">
        <v>0.38200000000000001</v>
      </c>
      <c r="CI7543" s="54">
        <v>5.6000000000000001E-2</v>
      </c>
      <c r="CJ7543" s="54">
        <v>71</v>
      </c>
      <c r="CK7543" s="54" t="s">
        <v>28918</v>
      </c>
      <c r="CL7543" s="54">
        <v>1.2999999999999999E-3</v>
      </c>
      <c r="CM7543" s="54">
        <v>0.39700000000000002</v>
      </c>
      <c r="CN7543" s="53" t="s">
        <v>38757</v>
      </c>
      <c r="CO7543" s="54">
        <v>262</v>
      </c>
      <c r="CP7543" s="54">
        <v>312</v>
      </c>
      <c r="CQ7543" s="55">
        <f t="shared" si="117"/>
        <v>0.83974358974358976</v>
      </c>
      <c r="CR7543" s="52" t="s">
        <v>28953</v>
      </c>
    </row>
    <row r="7544" spans="81:96">
      <c r="CC7544" s="52">
        <v>7543</v>
      </c>
      <c r="CD7544" s="53" t="s">
        <v>39240</v>
      </c>
      <c r="CE7544" s="53" t="s">
        <v>39241</v>
      </c>
      <c r="CF7544" s="54">
        <v>140</v>
      </c>
      <c r="CG7544" s="54">
        <v>0.36399999999999999</v>
      </c>
      <c r="CH7544" s="54">
        <v>0.38500000000000001</v>
      </c>
      <c r="CI7544" s="54">
        <v>4.2000000000000003E-2</v>
      </c>
      <c r="CJ7544" s="54">
        <v>24</v>
      </c>
      <c r="CK7544" s="54">
        <v>9.3000000000000007</v>
      </c>
      <c r="CL7544" s="54">
        <v>9.1E-4</v>
      </c>
      <c r="CM7544" s="54">
        <v>0.48699999999999999</v>
      </c>
      <c r="CN7544" s="53" t="s">
        <v>38757</v>
      </c>
      <c r="CO7544" s="54">
        <v>262</v>
      </c>
      <c r="CP7544" s="54">
        <v>312</v>
      </c>
      <c r="CQ7544" s="55">
        <f t="shared" si="117"/>
        <v>0.83974358974358976</v>
      </c>
      <c r="CR7544" s="52" t="s">
        <v>28953</v>
      </c>
    </row>
    <row r="7545" spans="81:96">
      <c r="CC7545" s="52">
        <v>7544</v>
      </c>
      <c r="CD7545" s="53" t="s">
        <v>38134</v>
      </c>
      <c r="CE7545" s="53" t="s">
        <v>38135</v>
      </c>
      <c r="CF7545" s="54">
        <v>397</v>
      </c>
      <c r="CG7545" s="54">
        <v>0.36199999999999999</v>
      </c>
      <c r="CH7545" s="54">
        <v>0.47699999999999998</v>
      </c>
      <c r="CI7545" s="54">
        <v>6.2E-2</v>
      </c>
      <c r="CJ7545" s="54">
        <v>32</v>
      </c>
      <c r="CK7545" s="54" t="s">
        <v>28918</v>
      </c>
      <c r="CL7545" s="54">
        <v>1.5299999999999999E-3</v>
      </c>
      <c r="CM7545" s="54">
        <v>0.63</v>
      </c>
      <c r="CN7545" s="53" t="s">
        <v>38757</v>
      </c>
      <c r="CO7545" s="54">
        <v>264</v>
      </c>
      <c r="CP7545" s="54">
        <v>312</v>
      </c>
      <c r="CQ7545" s="55">
        <f t="shared" si="117"/>
        <v>0.84615384615384615</v>
      </c>
      <c r="CR7545" s="52" t="s">
        <v>28953</v>
      </c>
    </row>
    <row r="7546" spans="81:96">
      <c r="CC7546" s="52">
        <v>7545</v>
      </c>
      <c r="CD7546" s="53" t="s">
        <v>39242</v>
      </c>
      <c r="CE7546" s="53" t="s">
        <v>39243</v>
      </c>
      <c r="CF7546" s="54">
        <v>197</v>
      </c>
      <c r="CG7546" s="54">
        <v>0.35899999999999999</v>
      </c>
      <c r="CH7546" s="54">
        <v>0.44500000000000001</v>
      </c>
      <c r="CI7546" s="54">
        <v>0</v>
      </c>
      <c r="CJ7546" s="54">
        <v>19</v>
      </c>
      <c r="CK7546" s="54">
        <v>7.7</v>
      </c>
      <c r="CL7546" s="54">
        <v>1.83E-3</v>
      </c>
      <c r="CM7546" s="54">
        <v>0.79100000000000004</v>
      </c>
      <c r="CN7546" s="53" t="s">
        <v>38757</v>
      </c>
      <c r="CO7546" s="54">
        <v>265</v>
      </c>
      <c r="CP7546" s="54">
        <v>312</v>
      </c>
      <c r="CQ7546" s="55">
        <f t="shared" si="117"/>
        <v>0.84935897435897434</v>
      </c>
      <c r="CR7546" s="52" t="s">
        <v>28953</v>
      </c>
    </row>
    <row r="7547" spans="81:96">
      <c r="CC7547" s="52">
        <v>7546</v>
      </c>
      <c r="CD7547" s="53" t="s">
        <v>39244</v>
      </c>
      <c r="CE7547" s="53" t="s">
        <v>39245</v>
      </c>
      <c r="CF7547" s="54">
        <v>201</v>
      </c>
      <c r="CG7547" s="54">
        <v>0.35099999999999998</v>
      </c>
      <c r="CH7547" s="54">
        <v>0.42</v>
      </c>
      <c r="CI7547" s="54">
        <v>0</v>
      </c>
      <c r="CJ7547" s="54">
        <v>20</v>
      </c>
      <c r="CK7547" s="54" t="s">
        <v>28918</v>
      </c>
      <c r="CL7547" s="54">
        <v>4.2000000000000002E-4</v>
      </c>
      <c r="CM7547" s="54">
        <v>0.30199999999999999</v>
      </c>
      <c r="CN7547" s="53" t="s">
        <v>38757</v>
      </c>
      <c r="CO7547" s="54">
        <v>266</v>
      </c>
      <c r="CP7547" s="54">
        <v>312</v>
      </c>
      <c r="CQ7547" s="55">
        <f t="shared" si="117"/>
        <v>0.85256410256410253</v>
      </c>
      <c r="CR7547" s="52" t="s">
        <v>28953</v>
      </c>
    </row>
    <row r="7548" spans="81:96">
      <c r="CC7548" s="52">
        <v>7547</v>
      </c>
      <c r="CD7548" s="53" t="s">
        <v>39246</v>
      </c>
      <c r="CE7548" s="53" t="s">
        <v>39247</v>
      </c>
      <c r="CF7548" s="54">
        <v>854</v>
      </c>
      <c r="CG7548" s="54">
        <v>0.34300000000000003</v>
      </c>
      <c r="CH7548" s="54">
        <v>0.46400000000000002</v>
      </c>
      <c r="CI7548" s="54">
        <v>0.182</v>
      </c>
      <c r="CJ7548" s="54">
        <v>33</v>
      </c>
      <c r="CK7548" s="54" t="s">
        <v>28918</v>
      </c>
      <c r="CL7548" s="54">
        <v>1.41E-3</v>
      </c>
      <c r="CM7548" s="54">
        <v>0.496</v>
      </c>
      <c r="CN7548" s="53" t="s">
        <v>38757</v>
      </c>
      <c r="CO7548" s="54">
        <v>267</v>
      </c>
      <c r="CP7548" s="54">
        <v>312</v>
      </c>
      <c r="CQ7548" s="55">
        <f t="shared" si="117"/>
        <v>0.85576923076923073</v>
      </c>
      <c r="CR7548" s="52" t="s">
        <v>28953</v>
      </c>
    </row>
    <row r="7549" spans="81:96">
      <c r="CC7549" s="52">
        <v>7548</v>
      </c>
      <c r="CD7549" s="53" t="s">
        <v>39248</v>
      </c>
      <c r="CE7549" s="53" t="s">
        <v>39249</v>
      </c>
      <c r="CF7549" s="54">
        <v>1714</v>
      </c>
      <c r="CG7549" s="54">
        <v>0.33400000000000002</v>
      </c>
      <c r="CH7549" s="54">
        <v>0.27200000000000002</v>
      </c>
      <c r="CI7549" s="54">
        <v>0.121</v>
      </c>
      <c r="CJ7549" s="54">
        <v>206</v>
      </c>
      <c r="CK7549" s="54" t="s">
        <v>28918</v>
      </c>
      <c r="CL7549" s="54">
        <v>3.9500000000000004E-3</v>
      </c>
      <c r="CM7549" s="54">
        <v>0.25800000000000001</v>
      </c>
      <c r="CN7549" s="53" t="s">
        <v>38757</v>
      </c>
      <c r="CO7549" s="54">
        <v>268</v>
      </c>
      <c r="CP7549" s="54">
        <v>312</v>
      </c>
      <c r="CQ7549" s="55">
        <f t="shared" si="117"/>
        <v>0.85897435897435892</v>
      </c>
      <c r="CR7549" s="52" t="s">
        <v>28953</v>
      </c>
    </row>
    <row r="7550" spans="81:96">
      <c r="CC7550" s="52">
        <v>7549</v>
      </c>
      <c r="CD7550" s="53" t="s">
        <v>39250</v>
      </c>
      <c r="CE7550" s="53" t="s">
        <v>39251</v>
      </c>
      <c r="CF7550" s="54">
        <v>90</v>
      </c>
      <c r="CG7550" s="54">
        <v>0.33300000000000002</v>
      </c>
      <c r="CH7550" s="54">
        <v>0.221</v>
      </c>
      <c r="CI7550" s="54">
        <v>1.7000000000000001E-2</v>
      </c>
      <c r="CJ7550" s="54">
        <v>60</v>
      </c>
      <c r="CK7550" s="54"/>
      <c r="CL7550" s="54">
        <v>3.6000000000000002E-4</v>
      </c>
      <c r="CM7550" s="54">
        <v>7.9000000000000001E-2</v>
      </c>
      <c r="CN7550" s="53" t="s">
        <v>38757</v>
      </c>
      <c r="CO7550" s="54">
        <v>269</v>
      </c>
      <c r="CP7550" s="54">
        <v>312</v>
      </c>
      <c r="CQ7550" s="55">
        <f t="shared" si="117"/>
        <v>0.86217948717948723</v>
      </c>
      <c r="CR7550" s="52" t="s">
        <v>28953</v>
      </c>
    </row>
    <row r="7551" spans="81:96">
      <c r="CC7551" s="52">
        <v>7550</v>
      </c>
      <c r="CD7551" s="53" t="s">
        <v>39252</v>
      </c>
      <c r="CE7551" s="53" t="s">
        <v>39253</v>
      </c>
      <c r="CF7551" s="54">
        <v>207</v>
      </c>
      <c r="CG7551" s="54">
        <v>0.33300000000000002</v>
      </c>
      <c r="CH7551" s="54">
        <v>0.313</v>
      </c>
      <c r="CI7551" s="54">
        <v>9.7000000000000003E-2</v>
      </c>
      <c r="CJ7551" s="54">
        <v>31</v>
      </c>
      <c r="CK7551" s="54" t="s">
        <v>28918</v>
      </c>
      <c r="CL7551" s="54">
        <v>7.5000000000000002E-4</v>
      </c>
      <c r="CM7551" s="54">
        <v>0.28399999999999997</v>
      </c>
      <c r="CN7551" s="53" t="s">
        <v>38757</v>
      </c>
      <c r="CO7551" s="54">
        <v>269</v>
      </c>
      <c r="CP7551" s="54">
        <v>312</v>
      </c>
      <c r="CQ7551" s="55">
        <f t="shared" si="117"/>
        <v>0.86217948717948723</v>
      </c>
      <c r="CR7551" s="52" t="s">
        <v>28953</v>
      </c>
    </row>
    <row r="7552" spans="81:96">
      <c r="CC7552" s="52">
        <v>7551</v>
      </c>
      <c r="CD7552" s="53" t="s">
        <v>39254</v>
      </c>
      <c r="CE7552" s="53" t="s">
        <v>39255</v>
      </c>
      <c r="CF7552" s="54">
        <v>547</v>
      </c>
      <c r="CG7552" s="54">
        <v>0.33100000000000002</v>
      </c>
      <c r="CH7552" s="54">
        <v>0.46800000000000003</v>
      </c>
      <c r="CI7552" s="54">
        <v>0.02</v>
      </c>
      <c r="CJ7552" s="54">
        <v>51</v>
      </c>
      <c r="CK7552" s="54" t="s">
        <v>28918</v>
      </c>
      <c r="CL7552" s="54">
        <v>2.0799999999999998E-3</v>
      </c>
      <c r="CM7552" s="54">
        <v>0.42</v>
      </c>
      <c r="CN7552" s="53" t="s">
        <v>38757</v>
      </c>
      <c r="CO7552" s="54">
        <v>271</v>
      </c>
      <c r="CP7552" s="54">
        <v>312</v>
      </c>
      <c r="CQ7552" s="55">
        <f t="shared" si="117"/>
        <v>0.86858974358974361</v>
      </c>
      <c r="CR7552" s="52" t="s">
        <v>28953</v>
      </c>
    </row>
    <row r="7553" spans="81:96">
      <c r="CC7553" s="52">
        <v>7552</v>
      </c>
      <c r="CD7553" s="53" t="s">
        <v>39256</v>
      </c>
      <c r="CE7553" s="53" t="s">
        <v>39257</v>
      </c>
      <c r="CF7553" s="54">
        <v>248</v>
      </c>
      <c r="CG7553" s="54">
        <v>0.33</v>
      </c>
      <c r="CH7553" s="54"/>
      <c r="CI7553" s="54">
        <v>0.219</v>
      </c>
      <c r="CJ7553" s="54">
        <v>32</v>
      </c>
      <c r="CK7553" s="54">
        <v>7.9</v>
      </c>
      <c r="CL7553" s="54">
        <v>1.97E-3</v>
      </c>
      <c r="CM7553" s="54"/>
      <c r="CN7553" s="53" t="s">
        <v>38757</v>
      </c>
      <c r="CO7553" s="54">
        <v>272</v>
      </c>
      <c r="CP7553" s="54">
        <v>312</v>
      </c>
      <c r="CQ7553" s="55">
        <f t="shared" si="117"/>
        <v>0.87179487179487181</v>
      </c>
      <c r="CR7553" s="52" t="s">
        <v>28953</v>
      </c>
    </row>
    <row r="7554" spans="81:96">
      <c r="CC7554" s="52">
        <v>7553</v>
      </c>
      <c r="CD7554" s="53" t="s">
        <v>39258</v>
      </c>
      <c r="CE7554" s="53" t="s">
        <v>39259</v>
      </c>
      <c r="CF7554" s="54">
        <v>260</v>
      </c>
      <c r="CG7554" s="54">
        <v>0.32900000000000001</v>
      </c>
      <c r="CH7554" s="54">
        <v>0.42499999999999999</v>
      </c>
      <c r="CI7554" s="54">
        <v>6.4000000000000001E-2</v>
      </c>
      <c r="CJ7554" s="54">
        <v>47</v>
      </c>
      <c r="CK7554" s="54" t="s">
        <v>28918</v>
      </c>
      <c r="CL7554" s="54">
        <v>1.07E-3</v>
      </c>
      <c r="CM7554" s="54">
        <v>0.38600000000000001</v>
      </c>
      <c r="CN7554" s="53" t="s">
        <v>38757</v>
      </c>
      <c r="CO7554" s="54">
        <v>273</v>
      </c>
      <c r="CP7554" s="54">
        <v>312</v>
      </c>
      <c r="CQ7554" s="55">
        <f t="shared" ref="CQ7554:CQ7617" si="118">CO7554/CP7554</f>
        <v>0.875</v>
      </c>
      <c r="CR7554" s="52" t="s">
        <v>28953</v>
      </c>
    </row>
    <row r="7555" spans="81:96">
      <c r="CC7555" s="52">
        <v>7554</v>
      </c>
      <c r="CD7555" s="53" t="s">
        <v>39260</v>
      </c>
      <c r="CE7555" s="53" t="s">
        <v>39261</v>
      </c>
      <c r="CF7555" s="54">
        <v>70</v>
      </c>
      <c r="CG7555" s="54">
        <v>0.32600000000000001</v>
      </c>
      <c r="CH7555" s="54">
        <v>0.63600000000000001</v>
      </c>
      <c r="CI7555" s="54">
        <v>4.4999999999999998E-2</v>
      </c>
      <c r="CJ7555" s="54">
        <v>22</v>
      </c>
      <c r="CK7555" s="54"/>
      <c r="CL7555" s="54">
        <v>2.2899999999999999E-3</v>
      </c>
      <c r="CM7555" s="54">
        <v>1.3460000000000001</v>
      </c>
      <c r="CN7555" s="53" t="s">
        <v>38757</v>
      </c>
      <c r="CO7555" s="54">
        <v>274</v>
      </c>
      <c r="CP7555" s="54">
        <v>312</v>
      </c>
      <c r="CQ7555" s="55">
        <f t="shared" si="118"/>
        <v>0.87820512820512819</v>
      </c>
      <c r="CR7555" s="52" t="s">
        <v>28953</v>
      </c>
    </row>
    <row r="7556" spans="81:96">
      <c r="CC7556" s="52">
        <v>7555</v>
      </c>
      <c r="CD7556" s="53" t="s">
        <v>38136</v>
      </c>
      <c r="CE7556" s="53" t="s">
        <v>38137</v>
      </c>
      <c r="CF7556" s="54">
        <v>279</v>
      </c>
      <c r="CG7556" s="54">
        <v>0.32500000000000001</v>
      </c>
      <c r="CH7556" s="54">
        <v>0.44800000000000001</v>
      </c>
      <c r="CI7556" s="54">
        <v>0.11899999999999999</v>
      </c>
      <c r="CJ7556" s="54">
        <v>42</v>
      </c>
      <c r="CK7556" s="54">
        <v>7.3</v>
      </c>
      <c r="CL7556" s="54">
        <v>1.5900000000000001E-3</v>
      </c>
      <c r="CM7556" s="54">
        <v>0.39800000000000002</v>
      </c>
      <c r="CN7556" s="53" t="s">
        <v>38757</v>
      </c>
      <c r="CO7556" s="54">
        <v>275</v>
      </c>
      <c r="CP7556" s="54">
        <v>312</v>
      </c>
      <c r="CQ7556" s="55">
        <f t="shared" si="118"/>
        <v>0.88141025641025639</v>
      </c>
      <c r="CR7556" s="52" t="s">
        <v>28953</v>
      </c>
    </row>
    <row r="7557" spans="81:96">
      <c r="CC7557" s="52">
        <v>7556</v>
      </c>
      <c r="CD7557" s="53" t="s">
        <v>33218</v>
      </c>
      <c r="CE7557" s="53" t="s">
        <v>33219</v>
      </c>
      <c r="CF7557" s="54">
        <v>262</v>
      </c>
      <c r="CG7557" s="54">
        <v>0.32400000000000001</v>
      </c>
      <c r="CH7557" s="54">
        <v>0.622</v>
      </c>
      <c r="CI7557" s="54">
        <v>0.05</v>
      </c>
      <c r="CJ7557" s="54">
        <v>40</v>
      </c>
      <c r="CK7557" s="54">
        <v>6.6</v>
      </c>
      <c r="CL7557" s="54">
        <v>1.9400000000000001E-3</v>
      </c>
      <c r="CM7557" s="54">
        <v>0.67700000000000005</v>
      </c>
      <c r="CN7557" s="53" t="s">
        <v>38757</v>
      </c>
      <c r="CO7557" s="54">
        <v>276</v>
      </c>
      <c r="CP7557" s="54">
        <v>312</v>
      </c>
      <c r="CQ7557" s="55">
        <f t="shared" si="118"/>
        <v>0.88461538461538458</v>
      </c>
      <c r="CR7557" s="52" t="s">
        <v>28953</v>
      </c>
    </row>
    <row r="7558" spans="81:96">
      <c r="CC7558" s="52">
        <v>7557</v>
      </c>
      <c r="CD7558" s="53" t="s">
        <v>39262</v>
      </c>
      <c r="CE7558" s="53" t="s">
        <v>39263</v>
      </c>
      <c r="CF7558" s="54">
        <v>870</v>
      </c>
      <c r="CG7558" s="54">
        <v>0.32300000000000001</v>
      </c>
      <c r="CH7558" s="54">
        <v>0.52500000000000002</v>
      </c>
      <c r="CI7558" s="54">
        <v>3.2000000000000001E-2</v>
      </c>
      <c r="CJ7558" s="54">
        <v>31</v>
      </c>
      <c r="CK7558" s="54" t="s">
        <v>28918</v>
      </c>
      <c r="CL7558" s="54">
        <v>1.9300000000000001E-3</v>
      </c>
      <c r="CM7558" s="54">
        <v>0.77</v>
      </c>
      <c r="CN7558" s="53" t="s">
        <v>38757</v>
      </c>
      <c r="CO7558" s="54">
        <v>277</v>
      </c>
      <c r="CP7558" s="54">
        <v>312</v>
      </c>
      <c r="CQ7558" s="55">
        <f t="shared" si="118"/>
        <v>0.88782051282051277</v>
      </c>
      <c r="CR7558" s="52" t="s">
        <v>28953</v>
      </c>
    </row>
    <row r="7559" spans="81:96">
      <c r="CC7559" s="52">
        <v>7558</v>
      </c>
      <c r="CD7559" s="53" t="s">
        <v>39264</v>
      </c>
      <c r="CE7559" s="53" t="s">
        <v>39265</v>
      </c>
      <c r="CF7559" s="54">
        <v>68</v>
      </c>
      <c r="CG7559" s="54">
        <v>0.32200000000000001</v>
      </c>
      <c r="CH7559" s="54">
        <v>0.22700000000000001</v>
      </c>
      <c r="CI7559" s="54">
        <v>0.13900000000000001</v>
      </c>
      <c r="CJ7559" s="54">
        <v>36</v>
      </c>
      <c r="CK7559" s="54"/>
      <c r="CL7559" s="54">
        <v>2.5999999999999998E-4</v>
      </c>
      <c r="CM7559" s="54">
        <v>0.10199999999999999</v>
      </c>
      <c r="CN7559" s="53" t="s">
        <v>38757</v>
      </c>
      <c r="CO7559" s="54">
        <v>278</v>
      </c>
      <c r="CP7559" s="54">
        <v>312</v>
      </c>
      <c r="CQ7559" s="55">
        <f t="shared" si="118"/>
        <v>0.89102564102564108</v>
      </c>
      <c r="CR7559" s="52" t="s">
        <v>28953</v>
      </c>
    </row>
    <row r="7560" spans="81:96">
      <c r="CC7560" s="52">
        <v>7559</v>
      </c>
      <c r="CD7560" s="53" t="s">
        <v>38138</v>
      </c>
      <c r="CE7560" s="53" t="s">
        <v>38139</v>
      </c>
      <c r="CF7560" s="54">
        <v>304</v>
      </c>
      <c r="CG7560" s="54">
        <v>0.32</v>
      </c>
      <c r="CH7560" s="54">
        <v>0.31900000000000001</v>
      </c>
      <c r="CI7560" s="54">
        <v>8.5000000000000006E-2</v>
      </c>
      <c r="CJ7560" s="54">
        <v>47</v>
      </c>
      <c r="CK7560" s="54" t="s">
        <v>28918</v>
      </c>
      <c r="CL7560" s="54">
        <v>1.6999999999999999E-3</v>
      </c>
      <c r="CM7560" s="54">
        <v>0.45500000000000002</v>
      </c>
      <c r="CN7560" s="53" t="s">
        <v>38757</v>
      </c>
      <c r="CO7560" s="54">
        <v>279</v>
      </c>
      <c r="CP7560" s="54">
        <v>312</v>
      </c>
      <c r="CQ7560" s="55">
        <f t="shared" si="118"/>
        <v>0.89423076923076927</v>
      </c>
      <c r="CR7560" s="52" t="s">
        <v>28953</v>
      </c>
    </row>
    <row r="7561" spans="81:96">
      <c r="CC7561" s="52">
        <v>7560</v>
      </c>
      <c r="CD7561" s="53" t="s">
        <v>39266</v>
      </c>
      <c r="CE7561" s="53" t="s">
        <v>39267</v>
      </c>
      <c r="CF7561" s="54">
        <v>102</v>
      </c>
      <c r="CG7561" s="54">
        <v>0.318</v>
      </c>
      <c r="CH7561" s="54">
        <v>0.64300000000000002</v>
      </c>
      <c r="CI7561" s="54">
        <v>0.33300000000000002</v>
      </c>
      <c r="CJ7561" s="54">
        <v>9</v>
      </c>
      <c r="CK7561" s="54">
        <v>9.1999999999999993</v>
      </c>
      <c r="CL7561" s="54">
        <v>9.5E-4</v>
      </c>
      <c r="CM7561" s="54">
        <v>1.071</v>
      </c>
      <c r="CN7561" s="53" t="s">
        <v>38757</v>
      </c>
      <c r="CO7561" s="54">
        <v>280</v>
      </c>
      <c r="CP7561" s="54">
        <v>312</v>
      </c>
      <c r="CQ7561" s="55">
        <f t="shared" si="118"/>
        <v>0.89743589743589747</v>
      </c>
      <c r="CR7561" s="52" t="s">
        <v>28953</v>
      </c>
    </row>
    <row r="7562" spans="81:96">
      <c r="CC7562" s="52">
        <v>7561</v>
      </c>
      <c r="CD7562" s="53" t="s">
        <v>26093</v>
      </c>
      <c r="CE7562" s="53" t="s">
        <v>26092</v>
      </c>
      <c r="CF7562" s="54">
        <v>266</v>
      </c>
      <c r="CG7562" s="54">
        <v>0.311</v>
      </c>
      <c r="CH7562" s="54">
        <v>0.40500000000000003</v>
      </c>
      <c r="CI7562" s="54">
        <v>6.7000000000000004E-2</v>
      </c>
      <c r="CJ7562" s="54">
        <v>90</v>
      </c>
      <c r="CK7562" s="54">
        <v>6.6</v>
      </c>
      <c r="CL7562" s="54">
        <v>1.25E-3</v>
      </c>
      <c r="CM7562" s="54">
        <v>0.26700000000000002</v>
      </c>
      <c r="CN7562" s="53" t="s">
        <v>38757</v>
      </c>
      <c r="CO7562" s="54">
        <v>281</v>
      </c>
      <c r="CP7562" s="54">
        <v>312</v>
      </c>
      <c r="CQ7562" s="55">
        <f t="shared" si="118"/>
        <v>0.90064102564102566</v>
      </c>
      <c r="CR7562" s="52" t="s">
        <v>28953</v>
      </c>
    </row>
    <row r="7563" spans="81:96">
      <c r="CC7563" s="52">
        <v>7562</v>
      </c>
      <c r="CD7563" s="53" t="s">
        <v>38140</v>
      </c>
      <c r="CE7563" s="53" t="s">
        <v>38141</v>
      </c>
      <c r="CF7563" s="54">
        <v>483</v>
      </c>
      <c r="CG7563" s="54">
        <v>0.31</v>
      </c>
      <c r="CH7563" s="54">
        <v>0.45500000000000002</v>
      </c>
      <c r="CI7563" s="54">
        <v>5.0999999999999997E-2</v>
      </c>
      <c r="CJ7563" s="54">
        <v>39</v>
      </c>
      <c r="CK7563" s="54" t="s">
        <v>28918</v>
      </c>
      <c r="CL7563" s="54">
        <v>1.3600000000000001E-3</v>
      </c>
      <c r="CM7563" s="54">
        <v>0.45800000000000002</v>
      </c>
      <c r="CN7563" s="53" t="s">
        <v>38757</v>
      </c>
      <c r="CO7563" s="54">
        <v>282</v>
      </c>
      <c r="CP7563" s="54">
        <v>312</v>
      </c>
      <c r="CQ7563" s="55">
        <f t="shared" si="118"/>
        <v>0.90384615384615385</v>
      </c>
      <c r="CR7563" s="52" t="s">
        <v>28953</v>
      </c>
    </row>
    <row r="7564" spans="81:96">
      <c r="CC7564" s="52">
        <v>7563</v>
      </c>
      <c r="CD7564" s="53" t="s">
        <v>39268</v>
      </c>
      <c r="CE7564" s="53" t="s">
        <v>39269</v>
      </c>
      <c r="CF7564" s="54">
        <v>668</v>
      </c>
      <c r="CG7564" s="54">
        <v>0.30199999999999999</v>
      </c>
      <c r="CH7564" s="54">
        <v>0.32700000000000001</v>
      </c>
      <c r="CI7564" s="54">
        <v>9.1999999999999998E-2</v>
      </c>
      <c r="CJ7564" s="54">
        <v>131</v>
      </c>
      <c r="CK7564" s="54" t="s">
        <v>28918</v>
      </c>
      <c r="CL7564" s="54">
        <v>3.2499999999999999E-3</v>
      </c>
      <c r="CM7564" s="54">
        <v>0.307</v>
      </c>
      <c r="CN7564" s="53" t="s">
        <v>38757</v>
      </c>
      <c r="CO7564" s="54">
        <v>283</v>
      </c>
      <c r="CP7564" s="54">
        <v>312</v>
      </c>
      <c r="CQ7564" s="55">
        <f t="shared" si="118"/>
        <v>0.90705128205128205</v>
      </c>
      <c r="CR7564" s="52" t="s">
        <v>28953</v>
      </c>
    </row>
    <row r="7565" spans="81:96">
      <c r="CC7565" s="52">
        <v>7564</v>
      </c>
      <c r="CD7565" s="53" t="s">
        <v>39270</v>
      </c>
      <c r="CE7565" s="53" t="s">
        <v>39271</v>
      </c>
      <c r="CF7565" s="54">
        <v>302</v>
      </c>
      <c r="CG7565" s="54">
        <v>0.29799999999999999</v>
      </c>
      <c r="CH7565" s="54">
        <v>0.29099999999999998</v>
      </c>
      <c r="CI7565" s="54">
        <v>6.2E-2</v>
      </c>
      <c r="CJ7565" s="54">
        <v>64</v>
      </c>
      <c r="CK7565" s="54">
        <v>7.5</v>
      </c>
      <c r="CL7565" s="54">
        <v>1.5399999999999999E-3</v>
      </c>
      <c r="CM7565" s="54">
        <v>0.24299999999999999</v>
      </c>
      <c r="CN7565" s="53" t="s">
        <v>38757</v>
      </c>
      <c r="CO7565" s="54">
        <v>284</v>
      </c>
      <c r="CP7565" s="54">
        <v>312</v>
      </c>
      <c r="CQ7565" s="55">
        <f t="shared" si="118"/>
        <v>0.91025641025641024</v>
      </c>
      <c r="CR7565" s="52" t="s">
        <v>28953</v>
      </c>
    </row>
    <row r="7566" spans="81:96">
      <c r="CC7566" s="52">
        <v>7565</v>
      </c>
      <c r="CD7566" s="53" t="s">
        <v>39272</v>
      </c>
      <c r="CE7566" s="53" t="s">
        <v>39273</v>
      </c>
      <c r="CF7566" s="54">
        <v>368</v>
      </c>
      <c r="CG7566" s="54">
        <v>0.29499999999999998</v>
      </c>
      <c r="CH7566" s="54">
        <v>0.32600000000000001</v>
      </c>
      <c r="CI7566" s="54">
        <v>4.7E-2</v>
      </c>
      <c r="CJ7566" s="54">
        <v>43</v>
      </c>
      <c r="CK7566" s="54" t="s">
        <v>28918</v>
      </c>
      <c r="CL7566" s="54">
        <v>4.8999999999999998E-4</v>
      </c>
      <c r="CM7566" s="54">
        <v>0.23799999999999999</v>
      </c>
      <c r="CN7566" s="53" t="s">
        <v>38757</v>
      </c>
      <c r="CO7566" s="54">
        <v>285</v>
      </c>
      <c r="CP7566" s="54">
        <v>312</v>
      </c>
      <c r="CQ7566" s="55">
        <f t="shared" si="118"/>
        <v>0.91346153846153844</v>
      </c>
      <c r="CR7566" s="52" t="s">
        <v>28953</v>
      </c>
    </row>
    <row r="7567" spans="81:96">
      <c r="CC7567" s="52">
        <v>7566</v>
      </c>
      <c r="CD7567" s="53" t="s">
        <v>39274</v>
      </c>
      <c r="CE7567" s="53" t="s">
        <v>39275</v>
      </c>
      <c r="CF7567" s="54">
        <v>914</v>
      </c>
      <c r="CG7567" s="54">
        <v>0.28799999999999998</v>
      </c>
      <c r="CH7567" s="54">
        <v>0.36699999999999999</v>
      </c>
      <c r="CI7567" s="54">
        <v>0</v>
      </c>
      <c r="CJ7567" s="54">
        <v>80</v>
      </c>
      <c r="CK7567" s="54" t="s">
        <v>28918</v>
      </c>
      <c r="CL7567" s="54">
        <v>1.81E-3</v>
      </c>
      <c r="CM7567" s="54">
        <v>0.28299999999999997</v>
      </c>
      <c r="CN7567" s="53" t="s">
        <v>38757</v>
      </c>
      <c r="CO7567" s="54">
        <v>286</v>
      </c>
      <c r="CP7567" s="54">
        <v>312</v>
      </c>
      <c r="CQ7567" s="55">
        <f t="shared" si="118"/>
        <v>0.91666666666666663</v>
      </c>
      <c r="CR7567" s="52" t="s">
        <v>28953</v>
      </c>
    </row>
    <row r="7568" spans="81:96">
      <c r="CC7568" s="52">
        <v>7567</v>
      </c>
      <c r="CD7568" s="53" t="s">
        <v>39276</v>
      </c>
      <c r="CE7568" s="53" t="s">
        <v>39277</v>
      </c>
      <c r="CF7568" s="54">
        <v>154</v>
      </c>
      <c r="CG7568" s="54">
        <v>0.28399999999999997</v>
      </c>
      <c r="CH7568" s="54">
        <v>0.32900000000000001</v>
      </c>
      <c r="CI7568" s="54">
        <v>7.3999999999999996E-2</v>
      </c>
      <c r="CJ7568" s="54">
        <v>27</v>
      </c>
      <c r="CK7568" s="54">
        <v>6</v>
      </c>
      <c r="CL7568" s="54">
        <v>5.2999999999999998E-4</v>
      </c>
      <c r="CM7568" s="54">
        <v>0.14699999999999999</v>
      </c>
      <c r="CN7568" s="53" t="s">
        <v>38757</v>
      </c>
      <c r="CO7568" s="54">
        <v>287</v>
      </c>
      <c r="CP7568" s="54">
        <v>312</v>
      </c>
      <c r="CQ7568" s="55">
        <f t="shared" si="118"/>
        <v>0.91987179487179482</v>
      </c>
      <c r="CR7568" s="52" t="s">
        <v>28953</v>
      </c>
    </row>
    <row r="7569" spans="81:96">
      <c r="CC7569" s="52">
        <v>7568</v>
      </c>
      <c r="CD7569" s="53" t="s">
        <v>39278</v>
      </c>
      <c r="CE7569" s="53" t="s">
        <v>39279</v>
      </c>
      <c r="CF7569" s="54">
        <v>211</v>
      </c>
      <c r="CG7569" s="54">
        <v>0.28199999999999997</v>
      </c>
      <c r="CH7569" s="54"/>
      <c r="CI7569" s="54">
        <v>6.2E-2</v>
      </c>
      <c r="CJ7569" s="54">
        <v>65</v>
      </c>
      <c r="CK7569" s="54">
        <v>8.6</v>
      </c>
      <c r="CL7569" s="54">
        <v>1.08E-3</v>
      </c>
      <c r="CM7569" s="54"/>
      <c r="CN7569" s="53" t="s">
        <v>38757</v>
      </c>
      <c r="CO7569" s="54">
        <v>288</v>
      </c>
      <c r="CP7569" s="54">
        <v>312</v>
      </c>
      <c r="CQ7569" s="55">
        <f t="shared" si="118"/>
        <v>0.92307692307692313</v>
      </c>
      <c r="CR7569" s="52" t="s">
        <v>28953</v>
      </c>
    </row>
    <row r="7570" spans="81:96">
      <c r="CC7570" s="52">
        <v>7569</v>
      </c>
      <c r="CD7570" s="53" t="s">
        <v>39280</v>
      </c>
      <c r="CE7570" s="53" t="s">
        <v>39281</v>
      </c>
      <c r="CF7570" s="54">
        <v>310</v>
      </c>
      <c r="CG7570" s="54">
        <v>0.27</v>
      </c>
      <c r="CH7570" s="54"/>
      <c r="CI7570" s="54">
        <v>5.0999999999999997E-2</v>
      </c>
      <c r="CJ7570" s="54">
        <v>39</v>
      </c>
      <c r="CK7570" s="54" t="s">
        <v>28918</v>
      </c>
      <c r="CL7570" s="54">
        <v>5.1999999999999995E-4</v>
      </c>
      <c r="CM7570" s="54"/>
      <c r="CN7570" s="53" t="s">
        <v>38757</v>
      </c>
      <c r="CO7570" s="54">
        <v>289</v>
      </c>
      <c r="CP7570" s="54">
        <v>312</v>
      </c>
      <c r="CQ7570" s="55">
        <f t="shared" si="118"/>
        <v>0.92628205128205132</v>
      </c>
      <c r="CR7570" s="52" t="s">
        <v>28953</v>
      </c>
    </row>
    <row r="7571" spans="81:96">
      <c r="CC7571" s="52">
        <v>7570</v>
      </c>
      <c r="CD7571" s="53" t="s">
        <v>39282</v>
      </c>
      <c r="CE7571" s="53" t="s">
        <v>39283</v>
      </c>
      <c r="CF7571" s="54">
        <v>72</v>
      </c>
      <c r="CG7571" s="54">
        <v>0.26400000000000001</v>
      </c>
      <c r="CH7571" s="54">
        <v>0.52300000000000002</v>
      </c>
      <c r="CI7571" s="54">
        <v>3.4000000000000002E-2</v>
      </c>
      <c r="CJ7571" s="54">
        <v>29</v>
      </c>
      <c r="CK7571" s="54"/>
      <c r="CL7571" s="54">
        <v>1.3600000000000001E-3</v>
      </c>
      <c r="CM7571" s="54">
        <v>0.64700000000000002</v>
      </c>
      <c r="CN7571" s="53" t="s">
        <v>38757</v>
      </c>
      <c r="CO7571" s="54">
        <v>290</v>
      </c>
      <c r="CP7571" s="54">
        <v>312</v>
      </c>
      <c r="CQ7571" s="55">
        <f t="shared" si="118"/>
        <v>0.92948717948717952</v>
      </c>
      <c r="CR7571" s="52" t="s">
        <v>28953</v>
      </c>
    </row>
    <row r="7572" spans="81:96">
      <c r="CC7572" s="52">
        <v>7571</v>
      </c>
      <c r="CD7572" s="53" t="s">
        <v>39284</v>
      </c>
      <c r="CE7572" s="53" t="s">
        <v>39285</v>
      </c>
      <c r="CF7572" s="54">
        <v>137</v>
      </c>
      <c r="CG7572" s="54">
        <v>0.26200000000000001</v>
      </c>
      <c r="CH7572" s="54">
        <v>0.35299999999999998</v>
      </c>
      <c r="CI7572" s="54">
        <v>4.9000000000000002E-2</v>
      </c>
      <c r="CJ7572" s="54">
        <v>102</v>
      </c>
      <c r="CK7572" s="54">
        <v>3.7</v>
      </c>
      <c r="CL7572" s="54">
        <v>6.6E-4</v>
      </c>
      <c r="CM7572" s="54">
        <v>0.13500000000000001</v>
      </c>
      <c r="CN7572" s="53" t="s">
        <v>38757</v>
      </c>
      <c r="CO7572" s="54">
        <v>291</v>
      </c>
      <c r="CP7572" s="54">
        <v>312</v>
      </c>
      <c r="CQ7572" s="55">
        <f t="shared" si="118"/>
        <v>0.93269230769230771</v>
      </c>
      <c r="CR7572" s="52" t="s">
        <v>28953</v>
      </c>
    </row>
    <row r="7573" spans="81:96">
      <c r="CC7573" s="52">
        <v>7572</v>
      </c>
      <c r="CD7573" s="53" t="s">
        <v>39286</v>
      </c>
      <c r="CE7573" s="53" t="s">
        <v>39287</v>
      </c>
      <c r="CF7573" s="54">
        <v>845</v>
      </c>
      <c r="CG7573" s="54">
        <v>0.25900000000000001</v>
      </c>
      <c r="CH7573" s="54">
        <v>0.255</v>
      </c>
      <c r="CI7573" s="54">
        <v>3.9E-2</v>
      </c>
      <c r="CJ7573" s="54">
        <v>228</v>
      </c>
      <c r="CK7573" s="54" t="s">
        <v>28918</v>
      </c>
      <c r="CL7573" s="54">
        <v>2.82E-3</v>
      </c>
      <c r="CM7573" s="54">
        <v>0.16800000000000001</v>
      </c>
      <c r="CN7573" s="53" t="s">
        <v>38757</v>
      </c>
      <c r="CO7573" s="54">
        <v>292</v>
      </c>
      <c r="CP7573" s="54">
        <v>312</v>
      </c>
      <c r="CQ7573" s="55">
        <f t="shared" si="118"/>
        <v>0.9358974358974359</v>
      </c>
      <c r="CR7573" s="52" t="s">
        <v>28953</v>
      </c>
    </row>
    <row r="7574" spans="81:96">
      <c r="CC7574" s="52">
        <v>7573</v>
      </c>
      <c r="CD7574" s="53" t="s">
        <v>39288</v>
      </c>
      <c r="CE7574" s="53" t="s">
        <v>39289</v>
      </c>
      <c r="CF7574" s="54">
        <v>2478</v>
      </c>
      <c r="CG7574" s="54">
        <v>0.251</v>
      </c>
      <c r="CH7574" s="54">
        <v>0.35699999999999998</v>
      </c>
      <c r="CI7574" s="54">
        <v>1.9E-2</v>
      </c>
      <c r="CJ7574" s="54">
        <v>103</v>
      </c>
      <c r="CK7574" s="54" t="s">
        <v>28918</v>
      </c>
      <c r="CL7574" s="54">
        <v>2.1800000000000001E-3</v>
      </c>
      <c r="CM7574" s="54">
        <v>0.32700000000000001</v>
      </c>
      <c r="CN7574" s="53" t="s">
        <v>38757</v>
      </c>
      <c r="CO7574" s="54">
        <v>293</v>
      </c>
      <c r="CP7574" s="54">
        <v>312</v>
      </c>
      <c r="CQ7574" s="55">
        <f t="shared" si="118"/>
        <v>0.9391025641025641</v>
      </c>
      <c r="CR7574" s="52" t="s">
        <v>28953</v>
      </c>
    </row>
    <row r="7575" spans="81:96">
      <c r="CC7575" s="52">
        <v>7574</v>
      </c>
      <c r="CD7575" s="53" t="s">
        <v>39290</v>
      </c>
      <c r="CE7575" s="53" t="s">
        <v>39291</v>
      </c>
      <c r="CF7575" s="54">
        <v>264</v>
      </c>
      <c r="CG7575" s="54">
        <v>0.25</v>
      </c>
      <c r="CH7575" s="54">
        <v>0.33600000000000002</v>
      </c>
      <c r="CI7575" s="54">
        <v>6.2E-2</v>
      </c>
      <c r="CJ7575" s="54">
        <v>16</v>
      </c>
      <c r="CK7575" s="54" t="s">
        <v>28918</v>
      </c>
      <c r="CL7575" s="54">
        <v>5.4000000000000001E-4</v>
      </c>
      <c r="CM7575" s="54">
        <v>0.308</v>
      </c>
      <c r="CN7575" s="53" t="s">
        <v>38757</v>
      </c>
      <c r="CO7575" s="54">
        <v>294</v>
      </c>
      <c r="CP7575" s="54">
        <v>312</v>
      </c>
      <c r="CQ7575" s="55">
        <f t="shared" si="118"/>
        <v>0.94230769230769229</v>
      </c>
      <c r="CR7575" s="52" t="s">
        <v>28953</v>
      </c>
    </row>
    <row r="7576" spans="81:96">
      <c r="CC7576" s="52">
        <v>7575</v>
      </c>
      <c r="CD7576" s="53" t="s">
        <v>39292</v>
      </c>
      <c r="CE7576" s="53" t="s">
        <v>39293</v>
      </c>
      <c r="CF7576" s="54">
        <v>129</v>
      </c>
      <c r="CG7576" s="54">
        <v>0.24199999999999999</v>
      </c>
      <c r="CH7576" s="54"/>
      <c r="CI7576" s="54">
        <v>4.8000000000000001E-2</v>
      </c>
      <c r="CJ7576" s="54">
        <v>21</v>
      </c>
      <c r="CK7576" s="54">
        <v>9.1</v>
      </c>
      <c r="CL7576" s="54">
        <v>1.0200000000000001E-3</v>
      </c>
      <c r="CM7576" s="54"/>
      <c r="CN7576" s="53" t="s">
        <v>38757</v>
      </c>
      <c r="CO7576" s="54">
        <v>295</v>
      </c>
      <c r="CP7576" s="54">
        <v>312</v>
      </c>
      <c r="CQ7576" s="55">
        <f t="shared" si="118"/>
        <v>0.94551282051282048</v>
      </c>
      <c r="CR7576" s="52" t="s">
        <v>28953</v>
      </c>
    </row>
    <row r="7577" spans="81:96">
      <c r="CC7577" s="52">
        <v>7576</v>
      </c>
      <c r="CD7577" s="53" t="s">
        <v>39294</v>
      </c>
      <c r="CE7577" s="53" t="s">
        <v>39295</v>
      </c>
      <c r="CF7577" s="54">
        <v>272</v>
      </c>
      <c r="CG7577" s="54">
        <v>0.24</v>
      </c>
      <c r="CH7577" s="54">
        <v>0.27100000000000002</v>
      </c>
      <c r="CI7577" s="54">
        <v>3.7999999999999999E-2</v>
      </c>
      <c r="CJ7577" s="54">
        <v>52</v>
      </c>
      <c r="CK7577" s="54" t="s">
        <v>28918</v>
      </c>
      <c r="CL7577" s="54">
        <v>8.3000000000000001E-4</v>
      </c>
      <c r="CM7577" s="54">
        <v>0.20599999999999999</v>
      </c>
      <c r="CN7577" s="53" t="s">
        <v>38757</v>
      </c>
      <c r="CO7577" s="54">
        <v>296</v>
      </c>
      <c r="CP7577" s="54">
        <v>312</v>
      </c>
      <c r="CQ7577" s="55">
        <f t="shared" si="118"/>
        <v>0.94871794871794868</v>
      </c>
      <c r="CR7577" s="52" t="s">
        <v>28953</v>
      </c>
    </row>
    <row r="7578" spans="81:96">
      <c r="CC7578" s="52">
        <v>7577</v>
      </c>
      <c r="CD7578" s="53" t="s">
        <v>39296</v>
      </c>
      <c r="CE7578" s="53" t="s">
        <v>39297</v>
      </c>
      <c r="CF7578" s="54">
        <v>623</v>
      </c>
      <c r="CG7578" s="54">
        <v>0.23</v>
      </c>
      <c r="CH7578" s="54">
        <v>0.249</v>
      </c>
      <c r="CI7578" s="54">
        <v>0.04</v>
      </c>
      <c r="CJ7578" s="54">
        <v>149</v>
      </c>
      <c r="CK7578" s="54" t="s">
        <v>28918</v>
      </c>
      <c r="CL7578" s="54">
        <v>1.6100000000000001E-3</v>
      </c>
      <c r="CM7578" s="54">
        <v>0.154</v>
      </c>
      <c r="CN7578" s="53" t="s">
        <v>38757</v>
      </c>
      <c r="CO7578" s="54">
        <v>297</v>
      </c>
      <c r="CP7578" s="54">
        <v>312</v>
      </c>
      <c r="CQ7578" s="55">
        <f t="shared" si="118"/>
        <v>0.95192307692307687</v>
      </c>
      <c r="CR7578" s="52" t="s">
        <v>28953</v>
      </c>
    </row>
    <row r="7579" spans="81:96">
      <c r="CC7579" s="52">
        <v>7578</v>
      </c>
      <c r="CD7579" s="53" t="s">
        <v>39298</v>
      </c>
      <c r="CE7579" s="53" t="s">
        <v>39299</v>
      </c>
      <c r="CF7579" s="54">
        <v>62</v>
      </c>
      <c r="CG7579" s="54">
        <v>0.22900000000000001</v>
      </c>
      <c r="CH7579" s="54">
        <v>0.26600000000000001</v>
      </c>
      <c r="CI7579" s="54">
        <v>1.4999999999999999E-2</v>
      </c>
      <c r="CJ7579" s="54">
        <v>67</v>
      </c>
      <c r="CK7579" s="54"/>
      <c r="CL7579" s="54">
        <v>1.8000000000000001E-4</v>
      </c>
      <c r="CM7579" s="54">
        <v>5.3999999999999999E-2</v>
      </c>
      <c r="CN7579" s="53" t="s">
        <v>38757</v>
      </c>
      <c r="CO7579" s="54">
        <v>298</v>
      </c>
      <c r="CP7579" s="54">
        <v>312</v>
      </c>
      <c r="CQ7579" s="55">
        <f t="shared" si="118"/>
        <v>0.95512820512820518</v>
      </c>
      <c r="CR7579" s="52" t="s">
        <v>28953</v>
      </c>
    </row>
    <row r="7580" spans="81:96">
      <c r="CC7580" s="52">
        <v>7579</v>
      </c>
      <c r="CD7580" s="53" t="s">
        <v>39300</v>
      </c>
      <c r="CE7580" s="53" t="s">
        <v>39301</v>
      </c>
      <c r="CF7580" s="54">
        <v>401</v>
      </c>
      <c r="CG7580" s="54">
        <v>0.22800000000000001</v>
      </c>
      <c r="CH7580" s="54">
        <v>0.316</v>
      </c>
      <c r="CI7580" s="54">
        <v>2.7E-2</v>
      </c>
      <c r="CJ7580" s="54">
        <v>147</v>
      </c>
      <c r="CK7580" s="54">
        <v>6</v>
      </c>
      <c r="CL7580" s="54">
        <v>1.83E-3</v>
      </c>
      <c r="CM7580" s="54">
        <v>0.187</v>
      </c>
      <c r="CN7580" s="53" t="s">
        <v>38757</v>
      </c>
      <c r="CO7580" s="54">
        <v>299</v>
      </c>
      <c r="CP7580" s="54">
        <v>312</v>
      </c>
      <c r="CQ7580" s="55">
        <f t="shared" si="118"/>
        <v>0.95833333333333337</v>
      </c>
      <c r="CR7580" s="52" t="s">
        <v>28953</v>
      </c>
    </row>
    <row r="7581" spans="81:96">
      <c r="CC7581" s="52">
        <v>7580</v>
      </c>
      <c r="CD7581" s="53" t="s">
        <v>39302</v>
      </c>
      <c r="CE7581" s="53" t="s">
        <v>39303</v>
      </c>
      <c r="CF7581" s="54">
        <v>726</v>
      </c>
      <c r="CG7581" s="54">
        <v>0.224</v>
      </c>
      <c r="CH7581" s="54">
        <v>0.317</v>
      </c>
      <c r="CI7581" s="54">
        <v>1.7999999999999999E-2</v>
      </c>
      <c r="CJ7581" s="54">
        <v>56</v>
      </c>
      <c r="CK7581" s="54" t="s">
        <v>28918</v>
      </c>
      <c r="CL7581" s="54">
        <v>6.2E-4</v>
      </c>
      <c r="CM7581" s="54">
        <v>0.215</v>
      </c>
      <c r="CN7581" s="53" t="s">
        <v>38757</v>
      </c>
      <c r="CO7581" s="54">
        <v>300</v>
      </c>
      <c r="CP7581" s="54">
        <v>312</v>
      </c>
      <c r="CQ7581" s="55">
        <f t="shared" si="118"/>
        <v>0.96153846153846156</v>
      </c>
      <c r="CR7581" s="52" t="s">
        <v>28953</v>
      </c>
    </row>
    <row r="7582" spans="81:96">
      <c r="CC7582" s="52">
        <v>7581</v>
      </c>
      <c r="CD7582" s="53" t="s">
        <v>39304</v>
      </c>
      <c r="CE7582" s="53" t="s">
        <v>39305</v>
      </c>
      <c r="CF7582" s="54">
        <v>451</v>
      </c>
      <c r="CG7582" s="54">
        <v>0.221</v>
      </c>
      <c r="CH7582" s="54">
        <v>0.36699999999999999</v>
      </c>
      <c r="CI7582" s="54">
        <v>0.156</v>
      </c>
      <c r="CJ7582" s="54">
        <v>32</v>
      </c>
      <c r="CK7582" s="54" t="s">
        <v>28918</v>
      </c>
      <c r="CL7582" s="54">
        <v>1.41E-3</v>
      </c>
      <c r="CM7582" s="54">
        <v>0.42899999999999999</v>
      </c>
      <c r="CN7582" s="53" t="s">
        <v>38757</v>
      </c>
      <c r="CO7582" s="54">
        <v>301</v>
      </c>
      <c r="CP7582" s="54">
        <v>312</v>
      </c>
      <c r="CQ7582" s="55">
        <f t="shared" si="118"/>
        <v>0.96474358974358976</v>
      </c>
      <c r="CR7582" s="52" t="s">
        <v>28953</v>
      </c>
    </row>
    <row r="7583" spans="81:96">
      <c r="CC7583" s="52">
        <v>7582</v>
      </c>
      <c r="CD7583" s="53" t="s">
        <v>39306</v>
      </c>
      <c r="CE7583" s="53" t="s">
        <v>39307</v>
      </c>
      <c r="CF7583" s="54">
        <v>253</v>
      </c>
      <c r="CG7583" s="54">
        <v>0.219</v>
      </c>
      <c r="CH7583" s="54"/>
      <c r="CI7583" s="54">
        <v>5.6000000000000001E-2</v>
      </c>
      <c r="CJ7583" s="54">
        <v>18</v>
      </c>
      <c r="CK7583" s="54" t="s">
        <v>28918</v>
      </c>
      <c r="CL7583" s="54">
        <v>1.0399999999999999E-3</v>
      </c>
      <c r="CM7583" s="54"/>
      <c r="CN7583" s="53" t="s">
        <v>38757</v>
      </c>
      <c r="CO7583" s="54">
        <v>302</v>
      </c>
      <c r="CP7583" s="54">
        <v>312</v>
      </c>
      <c r="CQ7583" s="55">
        <f t="shared" si="118"/>
        <v>0.96794871794871795</v>
      </c>
      <c r="CR7583" s="52" t="s">
        <v>28953</v>
      </c>
    </row>
    <row r="7584" spans="81:96">
      <c r="CC7584" s="52">
        <v>7583</v>
      </c>
      <c r="CD7584" s="53" t="s">
        <v>39308</v>
      </c>
      <c r="CE7584" s="53" t="s">
        <v>39309</v>
      </c>
      <c r="CF7584" s="54">
        <v>284</v>
      </c>
      <c r="CG7584" s="54">
        <v>0.21299999999999999</v>
      </c>
      <c r="CH7584" s="54">
        <v>0.32300000000000001</v>
      </c>
      <c r="CI7584" s="54">
        <v>3.3000000000000002E-2</v>
      </c>
      <c r="CJ7584" s="54">
        <v>30</v>
      </c>
      <c r="CK7584" s="54" t="s">
        <v>28918</v>
      </c>
      <c r="CL7584" s="54">
        <v>7.7999999999999999E-4</v>
      </c>
      <c r="CM7584" s="54">
        <v>0.36899999999999999</v>
      </c>
      <c r="CN7584" s="53" t="s">
        <v>38757</v>
      </c>
      <c r="CO7584" s="54">
        <v>303</v>
      </c>
      <c r="CP7584" s="54">
        <v>312</v>
      </c>
      <c r="CQ7584" s="55">
        <f t="shared" si="118"/>
        <v>0.97115384615384615</v>
      </c>
      <c r="CR7584" s="52" t="s">
        <v>28953</v>
      </c>
    </row>
    <row r="7585" spans="81:96">
      <c r="CC7585" s="52">
        <v>7584</v>
      </c>
      <c r="CD7585" s="53" t="s">
        <v>39310</v>
      </c>
      <c r="CE7585" s="53" t="s">
        <v>39311</v>
      </c>
      <c r="CF7585" s="54">
        <v>357</v>
      </c>
      <c r="CG7585" s="54">
        <v>0.20499999999999999</v>
      </c>
      <c r="CH7585" s="54">
        <v>0.32600000000000001</v>
      </c>
      <c r="CI7585" s="54">
        <v>0</v>
      </c>
      <c r="CJ7585" s="54">
        <v>37</v>
      </c>
      <c r="CK7585" s="54" t="s">
        <v>28918</v>
      </c>
      <c r="CL7585" s="54">
        <v>6.0999999999999997E-4</v>
      </c>
      <c r="CM7585" s="54">
        <v>0.20899999999999999</v>
      </c>
      <c r="CN7585" s="53" t="s">
        <v>38757</v>
      </c>
      <c r="CO7585" s="54">
        <v>304</v>
      </c>
      <c r="CP7585" s="54">
        <v>312</v>
      </c>
      <c r="CQ7585" s="55">
        <f t="shared" si="118"/>
        <v>0.97435897435897434</v>
      </c>
      <c r="CR7585" s="52" t="s">
        <v>28953</v>
      </c>
    </row>
    <row r="7586" spans="81:96">
      <c r="CC7586" s="52">
        <v>7585</v>
      </c>
      <c r="CD7586" s="53" t="s">
        <v>39312</v>
      </c>
      <c r="CE7586" s="53" t="s">
        <v>39313</v>
      </c>
      <c r="CF7586" s="54">
        <v>73</v>
      </c>
      <c r="CG7586" s="54">
        <v>0.184</v>
      </c>
      <c r="CH7586" s="54">
        <v>0.28199999999999997</v>
      </c>
      <c r="CI7586" s="54">
        <v>0</v>
      </c>
      <c r="CJ7586" s="54">
        <v>15</v>
      </c>
      <c r="CK7586" s="54"/>
      <c r="CL7586" s="54">
        <v>4.2999999999999999E-4</v>
      </c>
      <c r="CM7586" s="54">
        <v>0.26400000000000001</v>
      </c>
      <c r="CN7586" s="53" t="s">
        <v>38757</v>
      </c>
      <c r="CO7586" s="54">
        <v>305</v>
      </c>
      <c r="CP7586" s="54">
        <v>312</v>
      </c>
      <c r="CQ7586" s="55">
        <f t="shared" si="118"/>
        <v>0.97756410256410253</v>
      </c>
      <c r="CR7586" s="52" t="s">
        <v>28953</v>
      </c>
    </row>
    <row r="7587" spans="81:96">
      <c r="CC7587" s="52">
        <v>7586</v>
      </c>
      <c r="CD7587" s="53" t="s">
        <v>39314</v>
      </c>
      <c r="CE7587" s="53" t="s">
        <v>39315</v>
      </c>
      <c r="CF7587" s="54">
        <v>268</v>
      </c>
      <c r="CG7587" s="54">
        <v>0.17899999999999999</v>
      </c>
      <c r="CH7587" s="54">
        <v>0.29499999999999998</v>
      </c>
      <c r="CI7587" s="54">
        <v>5.8999999999999997E-2</v>
      </c>
      <c r="CJ7587" s="54">
        <v>17</v>
      </c>
      <c r="CK7587" s="54" t="s">
        <v>28918</v>
      </c>
      <c r="CL7587" s="54">
        <v>6.4999999999999997E-4</v>
      </c>
      <c r="CM7587" s="54">
        <v>0.36799999999999999</v>
      </c>
      <c r="CN7587" s="53" t="s">
        <v>38757</v>
      </c>
      <c r="CO7587" s="54">
        <v>306</v>
      </c>
      <c r="CP7587" s="54">
        <v>312</v>
      </c>
      <c r="CQ7587" s="55">
        <f t="shared" si="118"/>
        <v>0.98076923076923073</v>
      </c>
      <c r="CR7587" s="52" t="s">
        <v>28953</v>
      </c>
    </row>
    <row r="7588" spans="81:96">
      <c r="CC7588" s="52">
        <v>7587</v>
      </c>
      <c r="CD7588" s="53" t="s">
        <v>39316</v>
      </c>
      <c r="CE7588" s="53" t="s">
        <v>39317</v>
      </c>
      <c r="CF7588" s="54">
        <v>205</v>
      </c>
      <c r="CG7588" s="54">
        <v>0.17499999999999999</v>
      </c>
      <c r="CH7588" s="54">
        <v>0.60599999999999998</v>
      </c>
      <c r="CI7588" s="54">
        <v>6.2E-2</v>
      </c>
      <c r="CJ7588" s="54">
        <v>16</v>
      </c>
      <c r="CK7588" s="54">
        <v>5.7</v>
      </c>
      <c r="CL7588" s="54">
        <v>3.2000000000000002E-3</v>
      </c>
      <c r="CM7588" s="54">
        <v>1.121</v>
      </c>
      <c r="CN7588" s="53" t="s">
        <v>38757</v>
      </c>
      <c r="CO7588" s="54">
        <v>307</v>
      </c>
      <c r="CP7588" s="54">
        <v>312</v>
      </c>
      <c r="CQ7588" s="55">
        <f t="shared" si="118"/>
        <v>0.98397435897435892</v>
      </c>
      <c r="CR7588" s="52" t="s">
        <v>28953</v>
      </c>
    </row>
    <row r="7589" spans="81:96">
      <c r="CC7589" s="52">
        <v>7588</v>
      </c>
      <c r="CD7589" s="53" t="s">
        <v>39318</v>
      </c>
      <c r="CE7589" s="53" t="s">
        <v>39319</v>
      </c>
      <c r="CF7589" s="54">
        <v>462</v>
      </c>
      <c r="CG7589" s="54">
        <v>0.14399999999999999</v>
      </c>
      <c r="CH7589" s="54">
        <v>0.35199999999999998</v>
      </c>
      <c r="CI7589" s="54">
        <v>2.1000000000000001E-2</v>
      </c>
      <c r="CJ7589" s="54">
        <v>48</v>
      </c>
      <c r="CK7589" s="54" t="s">
        <v>28918</v>
      </c>
      <c r="CL7589" s="54">
        <v>1.6299999999999999E-3</v>
      </c>
      <c r="CM7589" s="54">
        <v>0.38900000000000001</v>
      </c>
      <c r="CN7589" s="53" t="s">
        <v>38757</v>
      </c>
      <c r="CO7589" s="54">
        <v>308</v>
      </c>
      <c r="CP7589" s="54">
        <v>312</v>
      </c>
      <c r="CQ7589" s="55">
        <f t="shared" si="118"/>
        <v>0.98717948717948723</v>
      </c>
      <c r="CR7589" s="52" t="s">
        <v>28953</v>
      </c>
    </row>
    <row r="7590" spans="81:96">
      <c r="CC7590" s="52">
        <v>7589</v>
      </c>
      <c r="CD7590" s="53" t="s">
        <v>39320</v>
      </c>
      <c r="CE7590" s="53" t="s">
        <v>39321</v>
      </c>
      <c r="CF7590" s="54">
        <v>73</v>
      </c>
      <c r="CG7590" s="54">
        <v>0.11799999999999999</v>
      </c>
      <c r="CH7590" s="54">
        <v>0.26500000000000001</v>
      </c>
      <c r="CI7590" s="54">
        <v>0.03</v>
      </c>
      <c r="CJ7590" s="54">
        <v>33</v>
      </c>
      <c r="CK7590" s="54"/>
      <c r="CL7590" s="54">
        <v>3.2000000000000003E-4</v>
      </c>
      <c r="CM7590" s="54">
        <v>0.123</v>
      </c>
      <c r="CN7590" s="53" t="s">
        <v>38757</v>
      </c>
      <c r="CO7590" s="54">
        <v>309</v>
      </c>
      <c r="CP7590" s="54">
        <v>312</v>
      </c>
      <c r="CQ7590" s="55">
        <f t="shared" si="118"/>
        <v>0.99038461538461542</v>
      </c>
      <c r="CR7590" s="52" t="s">
        <v>28953</v>
      </c>
    </row>
    <row r="7591" spans="81:96">
      <c r="CC7591" s="52">
        <v>7590</v>
      </c>
      <c r="CD7591" s="53" t="s">
        <v>39322</v>
      </c>
      <c r="CE7591" s="53" t="s">
        <v>39323</v>
      </c>
      <c r="CF7591" s="54">
        <v>28</v>
      </c>
      <c r="CG7591" s="54">
        <v>9.4E-2</v>
      </c>
      <c r="CH7591" s="54"/>
      <c r="CI7591" s="54">
        <v>0</v>
      </c>
      <c r="CJ7591" s="54">
        <v>6</v>
      </c>
      <c r="CK7591" s="54"/>
      <c r="CL7591" s="54">
        <v>4.2999999999999999E-4</v>
      </c>
      <c r="CM7591" s="54"/>
      <c r="CN7591" s="53" t="s">
        <v>38757</v>
      </c>
      <c r="CO7591" s="54">
        <v>310</v>
      </c>
      <c r="CP7591" s="54">
        <v>312</v>
      </c>
      <c r="CQ7591" s="55">
        <f t="shared" si="118"/>
        <v>0.99358974358974361</v>
      </c>
      <c r="CR7591" s="52" t="s">
        <v>28953</v>
      </c>
    </row>
    <row r="7592" spans="81:96">
      <c r="CC7592" s="52">
        <v>7591</v>
      </c>
      <c r="CD7592" s="53" t="s">
        <v>38142</v>
      </c>
      <c r="CE7592" s="53" t="s">
        <v>38143</v>
      </c>
      <c r="CF7592" s="54">
        <v>32</v>
      </c>
      <c r="CG7592" s="54">
        <v>0</v>
      </c>
      <c r="CH7592" s="54"/>
      <c r="CI7592" s="54">
        <v>0</v>
      </c>
      <c r="CJ7592" s="54">
        <v>6</v>
      </c>
      <c r="CK7592" s="54"/>
      <c r="CL7592" s="54">
        <v>6.0000000000000002E-5</v>
      </c>
      <c r="CM7592" s="54"/>
      <c r="CN7592" s="53" t="s">
        <v>38757</v>
      </c>
      <c r="CO7592" s="54">
        <v>311</v>
      </c>
      <c r="CP7592" s="54">
        <v>312</v>
      </c>
      <c r="CQ7592" s="55">
        <f t="shared" si="118"/>
        <v>0.99679487179487181</v>
      </c>
      <c r="CR7592" s="52" t="s">
        <v>28953</v>
      </c>
    </row>
    <row r="7593" spans="81:96">
      <c r="CC7593" s="52">
        <v>7592</v>
      </c>
      <c r="CD7593" s="53" t="s">
        <v>39324</v>
      </c>
      <c r="CE7593" s="53" t="s">
        <v>39325</v>
      </c>
      <c r="CF7593" s="54">
        <v>15</v>
      </c>
      <c r="CG7593" s="54"/>
      <c r="CH7593" s="54">
        <v>0</v>
      </c>
      <c r="CI7593" s="54">
        <v>0.122</v>
      </c>
      <c r="CJ7593" s="54">
        <v>115</v>
      </c>
      <c r="CK7593" s="54"/>
      <c r="CL7593" s="54">
        <v>0</v>
      </c>
      <c r="CM7593" s="54">
        <v>0</v>
      </c>
      <c r="CN7593" s="53" t="s">
        <v>38757</v>
      </c>
      <c r="CO7593" s="54">
        <v>312</v>
      </c>
      <c r="CP7593" s="54">
        <v>312</v>
      </c>
      <c r="CQ7593" s="55">
        <f t="shared" si="118"/>
        <v>1</v>
      </c>
      <c r="CR7593" s="52" t="s">
        <v>28953</v>
      </c>
    </row>
    <row r="7594" spans="81:96">
      <c r="CC7594" s="52">
        <v>7593</v>
      </c>
      <c r="CD7594" s="53" t="s">
        <v>29592</v>
      </c>
      <c r="CE7594" s="53" t="s">
        <v>29593</v>
      </c>
      <c r="CF7594" s="54">
        <v>3232</v>
      </c>
      <c r="CG7594" s="54">
        <v>3.1760000000000002</v>
      </c>
      <c r="CH7594" s="54">
        <v>2.9390000000000001</v>
      </c>
      <c r="CI7594" s="54">
        <v>0.45300000000000001</v>
      </c>
      <c r="CJ7594" s="54">
        <v>190</v>
      </c>
      <c r="CK7594" s="54">
        <v>5.3</v>
      </c>
      <c r="CL7594" s="54">
        <v>1.0840000000000001E-2</v>
      </c>
      <c r="CM7594" s="54">
        <v>1.157</v>
      </c>
      <c r="CN7594" s="53" t="s">
        <v>39326</v>
      </c>
      <c r="CO7594" s="54">
        <v>1</v>
      </c>
      <c r="CP7594" s="54">
        <v>257</v>
      </c>
      <c r="CQ7594" s="55">
        <f t="shared" si="118"/>
        <v>3.8910505836575876E-3</v>
      </c>
      <c r="CR7594" s="52" t="s">
        <v>28907</v>
      </c>
    </row>
    <row r="7595" spans="81:96">
      <c r="CC7595" s="52">
        <v>7594</v>
      </c>
      <c r="CD7595" s="53" t="s">
        <v>38760</v>
      </c>
      <c r="CE7595" s="53" t="s">
        <v>38761</v>
      </c>
      <c r="CF7595" s="54">
        <v>7280</v>
      </c>
      <c r="CG7595" s="54">
        <v>3.13</v>
      </c>
      <c r="CH7595" s="54">
        <v>3.4620000000000002</v>
      </c>
      <c r="CI7595" s="54">
        <v>0.69599999999999995</v>
      </c>
      <c r="CJ7595" s="54">
        <v>46</v>
      </c>
      <c r="CK7595" s="54" t="s">
        <v>28918</v>
      </c>
      <c r="CL7595" s="54">
        <v>1.558E-2</v>
      </c>
      <c r="CM7595" s="54">
        <v>4.4000000000000004</v>
      </c>
      <c r="CN7595" s="53" t="s">
        <v>39326</v>
      </c>
      <c r="CO7595" s="54">
        <v>2</v>
      </c>
      <c r="CP7595" s="54">
        <v>257</v>
      </c>
      <c r="CQ7595" s="55">
        <f t="shared" si="118"/>
        <v>7.7821011673151752E-3</v>
      </c>
      <c r="CR7595" s="52" t="s">
        <v>28907</v>
      </c>
    </row>
    <row r="7596" spans="81:96">
      <c r="CC7596" s="52">
        <v>7595</v>
      </c>
      <c r="CD7596" s="53" t="s">
        <v>39327</v>
      </c>
      <c r="CE7596" s="53" t="s">
        <v>39328</v>
      </c>
      <c r="CF7596" s="54">
        <v>2145</v>
      </c>
      <c r="CG7596" s="54">
        <v>3.0939999999999999</v>
      </c>
      <c r="CH7596" s="54">
        <v>2.2999999999999998</v>
      </c>
      <c r="CI7596" s="54">
        <v>0.6</v>
      </c>
      <c r="CJ7596" s="54">
        <v>90</v>
      </c>
      <c r="CK7596" s="54">
        <v>6.5</v>
      </c>
      <c r="CL7596" s="54">
        <v>1.01E-2</v>
      </c>
      <c r="CM7596" s="54">
        <v>1.575</v>
      </c>
      <c r="CN7596" s="53" t="s">
        <v>39326</v>
      </c>
      <c r="CO7596" s="54">
        <v>3</v>
      </c>
      <c r="CP7596" s="54">
        <v>257</v>
      </c>
      <c r="CQ7596" s="55">
        <f t="shared" si="118"/>
        <v>1.1673151750972763E-2</v>
      </c>
      <c r="CR7596" s="52" t="s">
        <v>28907</v>
      </c>
    </row>
    <row r="7597" spans="81:96">
      <c r="CC7597" s="52">
        <v>7596</v>
      </c>
      <c r="CD7597" s="53" t="s">
        <v>39329</v>
      </c>
      <c r="CE7597" s="53" t="s">
        <v>39330</v>
      </c>
      <c r="CF7597" s="54">
        <v>5906</v>
      </c>
      <c r="CG7597" s="54">
        <v>2.9089999999999998</v>
      </c>
      <c r="CH7597" s="54">
        <v>10.614000000000001</v>
      </c>
      <c r="CI7597" s="54">
        <v>0.94699999999999995</v>
      </c>
      <c r="CJ7597" s="54">
        <v>19</v>
      </c>
      <c r="CK7597" s="54" t="s">
        <v>28918</v>
      </c>
      <c r="CL7597" s="54">
        <v>1.3639999999999999E-2</v>
      </c>
      <c r="CM7597" s="54">
        <v>7.532</v>
      </c>
      <c r="CN7597" s="53" t="s">
        <v>39326</v>
      </c>
      <c r="CO7597" s="54">
        <v>4</v>
      </c>
      <c r="CP7597" s="54">
        <v>257</v>
      </c>
      <c r="CQ7597" s="55">
        <f t="shared" si="118"/>
        <v>1.556420233463035E-2</v>
      </c>
      <c r="CR7597" s="52" t="s">
        <v>28907</v>
      </c>
    </row>
    <row r="7598" spans="81:96">
      <c r="CC7598" s="52">
        <v>7597</v>
      </c>
      <c r="CD7598" s="53" t="s">
        <v>39331</v>
      </c>
      <c r="CE7598" s="53" t="s">
        <v>39332</v>
      </c>
      <c r="CF7598" s="54">
        <v>7144</v>
      </c>
      <c r="CG7598" s="54">
        <v>2.8660000000000001</v>
      </c>
      <c r="CH7598" s="54">
        <v>2.879</v>
      </c>
      <c r="CI7598" s="54">
        <v>0.85699999999999998</v>
      </c>
      <c r="CJ7598" s="54">
        <v>364</v>
      </c>
      <c r="CK7598" s="54">
        <v>3.7</v>
      </c>
      <c r="CL7598" s="54">
        <v>2.436E-2</v>
      </c>
      <c r="CM7598" s="54">
        <v>0.73299999999999998</v>
      </c>
      <c r="CN7598" s="53" t="s">
        <v>39326</v>
      </c>
      <c r="CO7598" s="54">
        <v>5</v>
      </c>
      <c r="CP7598" s="54">
        <v>257</v>
      </c>
      <c r="CQ7598" s="55">
        <f t="shared" si="118"/>
        <v>1.9455252918287938E-2</v>
      </c>
      <c r="CR7598" s="52" t="s">
        <v>28907</v>
      </c>
    </row>
    <row r="7599" spans="81:96">
      <c r="CC7599" s="52">
        <v>7598</v>
      </c>
      <c r="CD7599" s="53" t="s">
        <v>39333</v>
      </c>
      <c r="CE7599" s="53" t="s">
        <v>39334</v>
      </c>
      <c r="CF7599" s="54">
        <v>4179</v>
      </c>
      <c r="CG7599" s="54">
        <v>2.5190000000000001</v>
      </c>
      <c r="CH7599" s="54">
        <v>2.3220000000000001</v>
      </c>
      <c r="CI7599" s="54">
        <v>0.55700000000000005</v>
      </c>
      <c r="CJ7599" s="54">
        <v>115</v>
      </c>
      <c r="CK7599" s="54">
        <v>4.3</v>
      </c>
      <c r="CL7599" s="54">
        <v>1.9560000000000001E-2</v>
      </c>
      <c r="CM7599" s="54">
        <v>0.85399999999999998</v>
      </c>
      <c r="CN7599" s="53" t="s">
        <v>39326</v>
      </c>
      <c r="CO7599" s="54">
        <v>6</v>
      </c>
      <c r="CP7599" s="54">
        <v>257</v>
      </c>
      <c r="CQ7599" s="55">
        <f t="shared" si="118"/>
        <v>2.3346303501945526E-2</v>
      </c>
      <c r="CR7599" s="52" t="s">
        <v>28907</v>
      </c>
    </row>
    <row r="7600" spans="81:96">
      <c r="CC7600" s="52">
        <v>7599</v>
      </c>
      <c r="CD7600" s="53" t="s">
        <v>38766</v>
      </c>
      <c r="CE7600" s="53" t="s">
        <v>38767</v>
      </c>
      <c r="CF7600" s="54">
        <v>2679</v>
      </c>
      <c r="CG7600" s="54">
        <v>2.5030000000000001</v>
      </c>
      <c r="CH7600" s="54">
        <v>2.1259999999999999</v>
      </c>
      <c r="CI7600" s="54">
        <v>0.63700000000000001</v>
      </c>
      <c r="CJ7600" s="54">
        <v>240</v>
      </c>
      <c r="CK7600" s="54">
        <v>2.6</v>
      </c>
      <c r="CL7600" s="54">
        <v>4.2599999999999999E-3</v>
      </c>
      <c r="CM7600" s="54">
        <v>0.26800000000000002</v>
      </c>
      <c r="CN7600" s="53" t="s">
        <v>39326</v>
      </c>
      <c r="CO7600" s="54">
        <v>7</v>
      </c>
      <c r="CP7600" s="54">
        <v>257</v>
      </c>
      <c r="CQ7600" s="55">
        <f t="shared" si="118"/>
        <v>2.7237354085603113E-2</v>
      </c>
      <c r="CR7600" s="52" t="s">
        <v>28907</v>
      </c>
    </row>
    <row r="7601" spans="81:96">
      <c r="CC7601" s="52">
        <v>7600</v>
      </c>
      <c r="CD7601" s="53" t="s">
        <v>33231</v>
      </c>
      <c r="CE7601" s="53" t="s">
        <v>33232</v>
      </c>
      <c r="CF7601" s="54">
        <v>763</v>
      </c>
      <c r="CG7601" s="54">
        <v>2.3889999999999998</v>
      </c>
      <c r="CH7601" s="54">
        <v>3.5659999999999998</v>
      </c>
      <c r="CI7601" s="54">
        <v>0.76300000000000001</v>
      </c>
      <c r="CJ7601" s="54">
        <v>38</v>
      </c>
      <c r="CK7601" s="54">
        <v>5.5</v>
      </c>
      <c r="CL7601" s="54">
        <v>7.1199999999999996E-3</v>
      </c>
      <c r="CM7601" s="54">
        <v>3.476</v>
      </c>
      <c r="CN7601" s="53" t="s">
        <v>39326</v>
      </c>
      <c r="CO7601" s="54">
        <v>8</v>
      </c>
      <c r="CP7601" s="54">
        <v>257</v>
      </c>
      <c r="CQ7601" s="55">
        <f t="shared" si="118"/>
        <v>3.1128404669260701E-2</v>
      </c>
      <c r="CR7601" s="52" t="s">
        <v>28907</v>
      </c>
    </row>
    <row r="7602" spans="81:96">
      <c r="CC7602" s="52">
        <v>7601</v>
      </c>
      <c r="CD7602" s="53" t="s">
        <v>29610</v>
      </c>
      <c r="CE7602" s="53" t="s">
        <v>29611</v>
      </c>
      <c r="CF7602" s="54">
        <v>734</v>
      </c>
      <c r="CG7602" s="54">
        <v>2.375</v>
      </c>
      <c r="CH7602" s="54">
        <v>2.101</v>
      </c>
      <c r="CI7602" s="54">
        <v>0.56399999999999995</v>
      </c>
      <c r="CJ7602" s="54">
        <v>39</v>
      </c>
      <c r="CK7602" s="54">
        <v>4.5999999999999996</v>
      </c>
      <c r="CL7602" s="54">
        <v>2.65E-3</v>
      </c>
      <c r="CM7602" s="54">
        <v>0.64600000000000002</v>
      </c>
      <c r="CN7602" s="53" t="s">
        <v>39326</v>
      </c>
      <c r="CO7602" s="54">
        <v>9</v>
      </c>
      <c r="CP7602" s="54">
        <v>257</v>
      </c>
      <c r="CQ7602" s="55">
        <f t="shared" si="118"/>
        <v>3.5019455252918288E-2</v>
      </c>
      <c r="CR7602" s="52" t="s">
        <v>28907</v>
      </c>
    </row>
    <row r="7603" spans="81:96">
      <c r="CC7603" s="52">
        <v>7602</v>
      </c>
      <c r="CD7603" s="53" t="s">
        <v>38772</v>
      </c>
      <c r="CE7603" s="53" t="s">
        <v>38773</v>
      </c>
      <c r="CF7603" s="54">
        <v>156</v>
      </c>
      <c r="CG7603" s="54">
        <v>2.31</v>
      </c>
      <c r="CH7603" s="54">
        <v>1.4790000000000001</v>
      </c>
      <c r="CI7603" s="54">
        <v>0.125</v>
      </c>
      <c r="CJ7603" s="54">
        <v>16</v>
      </c>
      <c r="CK7603" s="54">
        <v>3.6</v>
      </c>
      <c r="CL7603" s="54">
        <v>1.1299999999999999E-3</v>
      </c>
      <c r="CM7603" s="54">
        <v>0.97099999999999997</v>
      </c>
      <c r="CN7603" s="53" t="s">
        <v>39326</v>
      </c>
      <c r="CO7603" s="54">
        <v>10</v>
      </c>
      <c r="CP7603" s="54">
        <v>257</v>
      </c>
      <c r="CQ7603" s="55">
        <f t="shared" si="118"/>
        <v>3.8910505836575876E-2</v>
      </c>
      <c r="CR7603" s="52" t="s">
        <v>28907</v>
      </c>
    </row>
    <row r="7604" spans="81:96">
      <c r="CC7604" s="52">
        <v>7603</v>
      </c>
      <c r="CD7604" s="53" t="s">
        <v>32487</v>
      </c>
      <c r="CE7604" s="53" t="s">
        <v>32488</v>
      </c>
      <c r="CF7604" s="54">
        <v>1731</v>
      </c>
      <c r="CG7604" s="54">
        <v>2.27</v>
      </c>
      <c r="CH7604" s="54">
        <v>5.2370000000000001</v>
      </c>
      <c r="CI7604" s="54">
        <v>0.27300000000000002</v>
      </c>
      <c r="CJ7604" s="54">
        <v>99</v>
      </c>
      <c r="CK7604" s="54">
        <v>5.0999999999999996</v>
      </c>
      <c r="CL7604" s="54">
        <v>1.404E-2</v>
      </c>
      <c r="CM7604" s="54">
        <v>3.1680000000000001</v>
      </c>
      <c r="CN7604" s="53" t="s">
        <v>39326</v>
      </c>
      <c r="CO7604" s="54">
        <v>11</v>
      </c>
      <c r="CP7604" s="54">
        <v>257</v>
      </c>
      <c r="CQ7604" s="55">
        <f t="shared" si="118"/>
        <v>4.2801556420233464E-2</v>
      </c>
      <c r="CR7604" s="52" t="s">
        <v>28907</v>
      </c>
    </row>
    <row r="7605" spans="81:96">
      <c r="CC7605" s="52">
        <v>7604</v>
      </c>
      <c r="CD7605" s="53" t="s">
        <v>38774</v>
      </c>
      <c r="CE7605" s="53" t="s">
        <v>38775</v>
      </c>
      <c r="CF7605" s="54">
        <v>698</v>
      </c>
      <c r="CG7605" s="54">
        <v>2.2450000000000001</v>
      </c>
      <c r="CH7605" s="54"/>
      <c r="CI7605" s="54">
        <v>0.43099999999999999</v>
      </c>
      <c r="CJ7605" s="54">
        <v>65</v>
      </c>
      <c r="CK7605" s="54">
        <v>4.7</v>
      </c>
      <c r="CL7605" s="54">
        <v>1.6100000000000001E-3</v>
      </c>
      <c r="CM7605" s="54"/>
      <c r="CN7605" s="53" t="s">
        <v>39326</v>
      </c>
      <c r="CO7605" s="54">
        <v>12</v>
      </c>
      <c r="CP7605" s="54">
        <v>257</v>
      </c>
      <c r="CQ7605" s="55">
        <f t="shared" si="118"/>
        <v>4.6692607003891051E-2</v>
      </c>
      <c r="CR7605" s="52" t="s">
        <v>28907</v>
      </c>
    </row>
    <row r="7606" spans="81:96">
      <c r="CC7606" s="52">
        <v>7605</v>
      </c>
      <c r="CD7606" s="53" t="s">
        <v>39335</v>
      </c>
      <c r="CE7606" s="53" t="s">
        <v>39336</v>
      </c>
      <c r="CF7606" s="54">
        <v>812</v>
      </c>
      <c r="CG7606" s="54">
        <v>2.1349999999999998</v>
      </c>
      <c r="CH7606" s="54">
        <v>2.0129999999999999</v>
      </c>
      <c r="CI7606" s="54">
        <v>0.36099999999999999</v>
      </c>
      <c r="CJ7606" s="54">
        <v>36</v>
      </c>
      <c r="CK7606" s="54">
        <v>8.1999999999999993</v>
      </c>
      <c r="CL7606" s="54">
        <v>3.64E-3</v>
      </c>
      <c r="CM7606" s="54">
        <v>1.53</v>
      </c>
      <c r="CN7606" s="53" t="s">
        <v>39326</v>
      </c>
      <c r="CO7606" s="54">
        <v>13</v>
      </c>
      <c r="CP7606" s="54">
        <v>257</v>
      </c>
      <c r="CQ7606" s="55">
        <f t="shared" si="118"/>
        <v>5.0583657587548639E-2</v>
      </c>
      <c r="CR7606" s="52" t="s">
        <v>28907</v>
      </c>
    </row>
    <row r="7607" spans="81:96">
      <c r="CC7607" s="52">
        <v>7606</v>
      </c>
      <c r="CD7607" s="53" t="s">
        <v>39337</v>
      </c>
      <c r="CE7607" s="53" t="s">
        <v>39338</v>
      </c>
      <c r="CF7607" s="54">
        <v>1894</v>
      </c>
      <c r="CG7607" s="54">
        <v>2.036</v>
      </c>
      <c r="CH7607" s="54">
        <v>3.22</v>
      </c>
      <c r="CI7607" s="54">
        <v>0.30499999999999999</v>
      </c>
      <c r="CJ7607" s="54">
        <v>59</v>
      </c>
      <c r="CK7607" s="54">
        <v>6.7</v>
      </c>
      <c r="CL7607" s="54">
        <v>9.4699999999999993E-3</v>
      </c>
      <c r="CM7607" s="54">
        <v>2.3380000000000001</v>
      </c>
      <c r="CN7607" s="53" t="s">
        <v>39326</v>
      </c>
      <c r="CO7607" s="54">
        <v>14</v>
      </c>
      <c r="CP7607" s="54">
        <v>257</v>
      </c>
      <c r="CQ7607" s="55">
        <f t="shared" si="118"/>
        <v>5.4474708171206226E-2</v>
      </c>
      <c r="CR7607" s="52" t="s">
        <v>28907</v>
      </c>
    </row>
    <row r="7608" spans="81:96">
      <c r="CC7608" s="52">
        <v>7607</v>
      </c>
      <c r="CD7608" s="53" t="s">
        <v>39339</v>
      </c>
      <c r="CE7608" s="53" t="s">
        <v>39340</v>
      </c>
      <c r="CF7608" s="54">
        <v>2882</v>
      </c>
      <c r="CG7608" s="54">
        <v>2.0169999999999999</v>
      </c>
      <c r="CH7608" s="54">
        <v>1.9670000000000001</v>
      </c>
      <c r="CI7608" s="54">
        <v>0.28699999999999998</v>
      </c>
      <c r="CJ7608" s="54">
        <v>115</v>
      </c>
      <c r="CK7608" s="54">
        <v>7.8</v>
      </c>
      <c r="CL7608" s="54">
        <v>6.4700000000000001E-3</v>
      </c>
      <c r="CM7608" s="54">
        <v>0.747</v>
      </c>
      <c r="CN7608" s="53" t="s">
        <v>39326</v>
      </c>
      <c r="CO7608" s="54">
        <v>15</v>
      </c>
      <c r="CP7608" s="54">
        <v>257</v>
      </c>
      <c r="CQ7608" s="55">
        <f t="shared" si="118"/>
        <v>5.8365758754863814E-2</v>
      </c>
      <c r="CR7608" s="52" t="s">
        <v>28907</v>
      </c>
    </row>
    <row r="7609" spans="81:96">
      <c r="CC7609" s="52">
        <v>7608</v>
      </c>
      <c r="CD7609" s="53" t="s">
        <v>33235</v>
      </c>
      <c r="CE7609" s="53" t="s">
        <v>33236</v>
      </c>
      <c r="CF7609" s="54">
        <v>13449</v>
      </c>
      <c r="CG7609" s="54">
        <v>1.986</v>
      </c>
      <c r="CH7609" s="54">
        <v>2.496</v>
      </c>
      <c r="CI7609" s="54">
        <v>0.42299999999999999</v>
      </c>
      <c r="CJ7609" s="54">
        <v>201</v>
      </c>
      <c r="CK7609" s="54" t="s">
        <v>28918</v>
      </c>
      <c r="CL7609" s="54">
        <v>8.7399999999999995E-3</v>
      </c>
      <c r="CM7609" s="54">
        <v>0.58199999999999996</v>
      </c>
      <c r="CN7609" s="53" t="s">
        <v>39326</v>
      </c>
      <c r="CO7609" s="54">
        <v>16</v>
      </c>
      <c r="CP7609" s="54">
        <v>257</v>
      </c>
      <c r="CQ7609" s="55">
        <f t="shared" si="118"/>
        <v>6.2256809338521402E-2</v>
      </c>
      <c r="CR7609" s="52" t="s">
        <v>28907</v>
      </c>
    </row>
    <row r="7610" spans="81:96">
      <c r="CC7610" s="52">
        <v>7609</v>
      </c>
      <c r="CD7610" s="53" t="s">
        <v>39341</v>
      </c>
      <c r="CE7610" s="53" t="s">
        <v>39342</v>
      </c>
      <c r="CF7610" s="54">
        <v>5026</v>
      </c>
      <c r="CG7610" s="54">
        <v>1.954</v>
      </c>
      <c r="CH7610" s="54">
        <v>2.2170000000000001</v>
      </c>
      <c r="CI7610" s="54">
        <v>0.41699999999999998</v>
      </c>
      <c r="CJ7610" s="54">
        <v>180</v>
      </c>
      <c r="CK7610" s="54">
        <v>6.4</v>
      </c>
      <c r="CL7610" s="54">
        <v>1.4109999999999999E-2</v>
      </c>
      <c r="CM7610" s="54">
        <v>0.86399999999999999</v>
      </c>
      <c r="CN7610" s="53" t="s">
        <v>39326</v>
      </c>
      <c r="CO7610" s="54">
        <v>17</v>
      </c>
      <c r="CP7610" s="54">
        <v>257</v>
      </c>
      <c r="CQ7610" s="55">
        <f t="shared" si="118"/>
        <v>6.6147859922178989E-2</v>
      </c>
      <c r="CR7610" s="52" t="s">
        <v>28907</v>
      </c>
    </row>
    <row r="7611" spans="81:96">
      <c r="CC7611" s="52">
        <v>7610</v>
      </c>
      <c r="CD7611" s="53" t="s">
        <v>33132</v>
      </c>
      <c r="CE7611" s="53" t="s">
        <v>33133</v>
      </c>
      <c r="CF7611" s="54">
        <v>2869</v>
      </c>
      <c r="CG7611" s="54">
        <v>1.863</v>
      </c>
      <c r="CH7611" s="54">
        <v>3.1509999999999998</v>
      </c>
      <c r="CI7611" s="54">
        <v>0.42899999999999999</v>
      </c>
      <c r="CJ7611" s="54">
        <v>28</v>
      </c>
      <c r="CK7611" s="54" t="s">
        <v>28918</v>
      </c>
      <c r="CL7611" s="54">
        <v>4.6499999999999996E-3</v>
      </c>
      <c r="CM7611" s="54">
        <v>2.105</v>
      </c>
      <c r="CN7611" s="53" t="s">
        <v>39326</v>
      </c>
      <c r="CO7611" s="54">
        <v>18</v>
      </c>
      <c r="CP7611" s="54">
        <v>257</v>
      </c>
      <c r="CQ7611" s="55">
        <f t="shared" si="118"/>
        <v>7.0038910505836577E-2</v>
      </c>
      <c r="CR7611" s="52" t="s">
        <v>28907</v>
      </c>
    </row>
    <row r="7612" spans="81:96">
      <c r="CC7612" s="52">
        <v>7611</v>
      </c>
      <c r="CD7612" s="53" t="s">
        <v>39343</v>
      </c>
      <c r="CE7612" s="53" t="s">
        <v>39344</v>
      </c>
      <c r="CF7612" s="54">
        <v>8828</v>
      </c>
      <c r="CG7612" s="54">
        <v>1.8540000000000001</v>
      </c>
      <c r="CH7612" s="54">
        <v>2.403</v>
      </c>
      <c r="CI7612" s="54">
        <v>0.24</v>
      </c>
      <c r="CJ7612" s="54">
        <v>208</v>
      </c>
      <c r="CK7612" s="54" t="s">
        <v>28918</v>
      </c>
      <c r="CL7612" s="54">
        <v>2.3810000000000001E-2</v>
      </c>
      <c r="CM7612" s="54">
        <v>1.706</v>
      </c>
      <c r="CN7612" s="53" t="s">
        <v>39326</v>
      </c>
      <c r="CO7612" s="54">
        <v>19</v>
      </c>
      <c r="CP7612" s="54">
        <v>257</v>
      </c>
      <c r="CQ7612" s="55">
        <f t="shared" si="118"/>
        <v>7.3929961089494164E-2</v>
      </c>
      <c r="CR7612" s="52" t="s">
        <v>28907</v>
      </c>
    </row>
    <row r="7613" spans="81:96">
      <c r="CC7613" s="52">
        <v>7612</v>
      </c>
      <c r="CD7613" s="53" t="s">
        <v>39345</v>
      </c>
      <c r="CE7613" s="53" t="s">
        <v>39346</v>
      </c>
      <c r="CF7613" s="54">
        <v>4714</v>
      </c>
      <c r="CG7613" s="54">
        <v>1.829</v>
      </c>
      <c r="CH7613" s="54">
        <v>2.9079999999999999</v>
      </c>
      <c r="CI7613" s="54">
        <v>0.159</v>
      </c>
      <c r="CJ7613" s="54">
        <v>82</v>
      </c>
      <c r="CK7613" s="54" t="s">
        <v>28918</v>
      </c>
      <c r="CL7613" s="54">
        <v>1.6230000000000001E-2</v>
      </c>
      <c r="CM7613" s="54">
        <v>2.4169999999999998</v>
      </c>
      <c r="CN7613" s="53" t="s">
        <v>39326</v>
      </c>
      <c r="CO7613" s="54">
        <v>20</v>
      </c>
      <c r="CP7613" s="54">
        <v>257</v>
      </c>
      <c r="CQ7613" s="55">
        <f t="shared" si="118"/>
        <v>7.7821011673151752E-2</v>
      </c>
      <c r="CR7613" s="52" t="s">
        <v>28907</v>
      </c>
    </row>
    <row r="7614" spans="81:96">
      <c r="CC7614" s="52">
        <v>7613</v>
      </c>
      <c r="CD7614" s="53" t="s">
        <v>33134</v>
      </c>
      <c r="CE7614" s="53" t="s">
        <v>33135</v>
      </c>
      <c r="CF7614" s="54">
        <v>6537</v>
      </c>
      <c r="CG7614" s="54">
        <v>1.8029999999999999</v>
      </c>
      <c r="CH7614" s="54">
        <v>2.3239999999999998</v>
      </c>
      <c r="CI7614" s="54">
        <v>0.41199999999999998</v>
      </c>
      <c r="CJ7614" s="54">
        <v>102</v>
      </c>
      <c r="CK7614" s="54" t="s">
        <v>28918</v>
      </c>
      <c r="CL7614" s="54">
        <v>1.567E-2</v>
      </c>
      <c r="CM7614" s="54">
        <v>2.0099999999999998</v>
      </c>
      <c r="CN7614" s="53" t="s">
        <v>39326</v>
      </c>
      <c r="CO7614" s="54">
        <v>21</v>
      </c>
      <c r="CP7614" s="54">
        <v>257</v>
      </c>
      <c r="CQ7614" s="55">
        <f t="shared" si="118"/>
        <v>8.171206225680934E-2</v>
      </c>
      <c r="CR7614" s="52" t="s">
        <v>28907</v>
      </c>
    </row>
    <row r="7615" spans="81:96">
      <c r="CC7615" s="52">
        <v>7614</v>
      </c>
      <c r="CD7615" s="53" t="s">
        <v>39347</v>
      </c>
      <c r="CE7615" s="53" t="s">
        <v>39348</v>
      </c>
      <c r="CF7615" s="54">
        <v>9276</v>
      </c>
      <c r="CG7615" s="54">
        <v>1.788</v>
      </c>
      <c r="CH7615" s="54">
        <v>2.3570000000000002</v>
      </c>
      <c r="CI7615" s="54">
        <v>0.26400000000000001</v>
      </c>
      <c r="CJ7615" s="54">
        <v>144</v>
      </c>
      <c r="CK7615" s="54" t="s">
        <v>28918</v>
      </c>
      <c r="CL7615" s="54">
        <v>1.9740000000000001E-2</v>
      </c>
      <c r="CM7615" s="54">
        <v>1.796</v>
      </c>
      <c r="CN7615" s="53" t="s">
        <v>39326</v>
      </c>
      <c r="CO7615" s="54">
        <v>22</v>
      </c>
      <c r="CP7615" s="54">
        <v>257</v>
      </c>
      <c r="CQ7615" s="55">
        <f t="shared" si="118"/>
        <v>8.5603112840466927E-2</v>
      </c>
      <c r="CR7615" s="52" t="s">
        <v>28907</v>
      </c>
    </row>
    <row r="7616" spans="81:96">
      <c r="CC7616" s="52">
        <v>7615</v>
      </c>
      <c r="CD7616" s="53" t="s">
        <v>39349</v>
      </c>
      <c r="CE7616" s="53" t="s">
        <v>39350</v>
      </c>
      <c r="CF7616" s="54">
        <v>2234</v>
      </c>
      <c r="CG7616" s="54">
        <v>1.7</v>
      </c>
      <c r="CH7616" s="54">
        <v>2.06</v>
      </c>
      <c r="CI7616" s="54">
        <v>0.32500000000000001</v>
      </c>
      <c r="CJ7616" s="54">
        <v>120</v>
      </c>
      <c r="CK7616" s="54">
        <v>6.6</v>
      </c>
      <c r="CL7616" s="54">
        <v>1.0359999999999999E-2</v>
      </c>
      <c r="CM7616" s="54">
        <v>1.3540000000000001</v>
      </c>
      <c r="CN7616" s="53" t="s">
        <v>39326</v>
      </c>
      <c r="CO7616" s="54">
        <v>23</v>
      </c>
      <c r="CP7616" s="54">
        <v>257</v>
      </c>
      <c r="CQ7616" s="55">
        <f t="shared" si="118"/>
        <v>8.9494163424124515E-2</v>
      </c>
      <c r="CR7616" s="52" t="s">
        <v>28907</v>
      </c>
    </row>
    <row r="7617" spans="81:96">
      <c r="CC7617" s="52">
        <v>7616</v>
      </c>
      <c r="CD7617" s="53" t="s">
        <v>39351</v>
      </c>
      <c r="CE7617" s="53" t="s">
        <v>39352</v>
      </c>
      <c r="CF7617" s="54">
        <v>1705</v>
      </c>
      <c r="CG7617" s="54">
        <v>1.698</v>
      </c>
      <c r="CH7617" s="54">
        <v>1.7929999999999999</v>
      </c>
      <c r="CI7617" s="54">
        <v>0.312</v>
      </c>
      <c r="CJ7617" s="54">
        <v>64</v>
      </c>
      <c r="CK7617" s="54" t="s">
        <v>28918</v>
      </c>
      <c r="CL7617" s="54">
        <v>7.1500000000000001E-3</v>
      </c>
      <c r="CM7617" s="54">
        <v>1.4810000000000001</v>
      </c>
      <c r="CN7617" s="53" t="s">
        <v>39326</v>
      </c>
      <c r="CO7617" s="54">
        <v>24</v>
      </c>
      <c r="CP7617" s="54">
        <v>257</v>
      </c>
      <c r="CQ7617" s="55">
        <f t="shared" si="118"/>
        <v>9.3385214007782102E-2</v>
      </c>
      <c r="CR7617" s="52" t="s">
        <v>28907</v>
      </c>
    </row>
    <row r="7618" spans="81:96">
      <c r="CC7618" s="52">
        <v>7617</v>
      </c>
      <c r="CD7618" s="53" t="s">
        <v>38780</v>
      </c>
      <c r="CE7618" s="53" t="s">
        <v>38781</v>
      </c>
      <c r="CF7618" s="54">
        <v>935</v>
      </c>
      <c r="CG7618" s="54">
        <v>1.698</v>
      </c>
      <c r="CH7618" s="54">
        <v>1.94</v>
      </c>
      <c r="CI7618" s="54">
        <v>0.40899999999999997</v>
      </c>
      <c r="CJ7618" s="54">
        <v>66</v>
      </c>
      <c r="CK7618" s="54">
        <v>4.8</v>
      </c>
      <c r="CL7618" s="54">
        <v>1.448E-2</v>
      </c>
      <c r="CM7618" s="54">
        <v>3.2450000000000001</v>
      </c>
      <c r="CN7618" s="53" t="s">
        <v>39326</v>
      </c>
      <c r="CO7618" s="54">
        <v>25</v>
      </c>
      <c r="CP7618" s="54">
        <v>257</v>
      </c>
      <c r="CQ7618" s="55">
        <f t="shared" ref="CQ7618:CQ7681" si="119">CO7618/CP7618</f>
        <v>9.727626459143969E-2</v>
      </c>
      <c r="CR7618" s="52" t="s">
        <v>28907</v>
      </c>
    </row>
    <row r="7619" spans="81:96">
      <c r="CC7619" s="52">
        <v>7618</v>
      </c>
      <c r="CD7619" s="53" t="s">
        <v>39353</v>
      </c>
      <c r="CE7619" s="53" t="s">
        <v>39354</v>
      </c>
      <c r="CF7619" s="54">
        <v>11252</v>
      </c>
      <c r="CG7619" s="54">
        <v>1.6970000000000001</v>
      </c>
      <c r="CH7619" s="54">
        <v>2.17</v>
      </c>
      <c r="CI7619" s="54">
        <v>0.39100000000000001</v>
      </c>
      <c r="CJ7619" s="54">
        <v>322</v>
      </c>
      <c r="CK7619" s="54">
        <v>5.2</v>
      </c>
      <c r="CL7619" s="54">
        <v>3.0030000000000001E-2</v>
      </c>
      <c r="CM7619" s="54">
        <v>0.65500000000000003</v>
      </c>
      <c r="CN7619" s="53" t="s">
        <v>39326</v>
      </c>
      <c r="CO7619" s="54">
        <v>26</v>
      </c>
      <c r="CP7619" s="54">
        <v>257</v>
      </c>
      <c r="CQ7619" s="55">
        <f t="shared" si="119"/>
        <v>0.10116731517509728</v>
      </c>
      <c r="CR7619" s="52" t="s">
        <v>28907</v>
      </c>
    </row>
    <row r="7620" spans="81:96">
      <c r="CC7620" s="52">
        <v>7619</v>
      </c>
      <c r="CD7620" s="53" t="s">
        <v>38782</v>
      </c>
      <c r="CE7620" s="53" t="s">
        <v>38783</v>
      </c>
      <c r="CF7620" s="54">
        <v>2266</v>
      </c>
      <c r="CG7620" s="54">
        <v>1.6830000000000001</v>
      </c>
      <c r="CH7620" s="54">
        <v>1.7250000000000001</v>
      </c>
      <c r="CI7620" s="54">
        <v>0.38700000000000001</v>
      </c>
      <c r="CJ7620" s="54">
        <v>75</v>
      </c>
      <c r="CK7620" s="54" t="s">
        <v>28918</v>
      </c>
      <c r="CL7620" s="54">
        <v>9.5899999999999996E-3</v>
      </c>
      <c r="CM7620" s="54">
        <v>2.0760000000000001</v>
      </c>
      <c r="CN7620" s="53" t="s">
        <v>39326</v>
      </c>
      <c r="CO7620" s="54">
        <v>27</v>
      </c>
      <c r="CP7620" s="54">
        <v>257</v>
      </c>
      <c r="CQ7620" s="55">
        <f t="shared" si="119"/>
        <v>0.10505836575875487</v>
      </c>
      <c r="CR7620" s="52" t="s">
        <v>28907</v>
      </c>
    </row>
    <row r="7621" spans="81:96">
      <c r="CC7621" s="52">
        <v>7620</v>
      </c>
      <c r="CD7621" s="53" t="s">
        <v>39355</v>
      </c>
      <c r="CE7621" s="53" t="s">
        <v>39356</v>
      </c>
      <c r="CF7621" s="54">
        <v>1417</v>
      </c>
      <c r="CG7621" s="54">
        <v>1.6419999999999999</v>
      </c>
      <c r="CH7621" s="54">
        <v>1.6779999999999999</v>
      </c>
      <c r="CI7621" s="54">
        <v>0.32400000000000001</v>
      </c>
      <c r="CJ7621" s="54">
        <v>68</v>
      </c>
      <c r="CK7621" s="54">
        <v>8.1</v>
      </c>
      <c r="CL7621" s="54">
        <v>5.9199999999999999E-3</v>
      </c>
      <c r="CM7621" s="54">
        <v>1.304</v>
      </c>
      <c r="CN7621" s="53" t="s">
        <v>39326</v>
      </c>
      <c r="CO7621" s="54">
        <v>28</v>
      </c>
      <c r="CP7621" s="54">
        <v>257</v>
      </c>
      <c r="CQ7621" s="55">
        <f t="shared" si="119"/>
        <v>0.10894941634241245</v>
      </c>
      <c r="CR7621" s="52" t="s">
        <v>28907</v>
      </c>
    </row>
    <row r="7622" spans="81:96">
      <c r="CC7622" s="52">
        <v>7621</v>
      </c>
      <c r="CD7622" s="53" t="s">
        <v>33144</v>
      </c>
      <c r="CE7622" s="53" t="s">
        <v>33145</v>
      </c>
      <c r="CF7622" s="54">
        <v>1393</v>
      </c>
      <c r="CG7622" s="54">
        <v>1.639</v>
      </c>
      <c r="CH7622" s="54">
        <v>1.371</v>
      </c>
      <c r="CI7622" s="54">
        <v>0.154</v>
      </c>
      <c r="CJ7622" s="54">
        <v>52</v>
      </c>
      <c r="CK7622" s="54" t="s">
        <v>28918</v>
      </c>
      <c r="CL7622" s="54">
        <v>3.63E-3</v>
      </c>
      <c r="CM7622" s="54">
        <v>0.81699999999999995</v>
      </c>
      <c r="CN7622" s="53" t="s">
        <v>39326</v>
      </c>
      <c r="CO7622" s="54">
        <v>29</v>
      </c>
      <c r="CP7622" s="54">
        <v>257</v>
      </c>
      <c r="CQ7622" s="55">
        <f t="shared" si="119"/>
        <v>0.11284046692607004</v>
      </c>
      <c r="CR7622" s="52" t="s">
        <v>28907</v>
      </c>
    </row>
    <row r="7623" spans="81:96">
      <c r="CC7623" s="52">
        <v>7622</v>
      </c>
      <c r="CD7623" s="53" t="s">
        <v>39357</v>
      </c>
      <c r="CE7623" s="53" t="s">
        <v>39358</v>
      </c>
      <c r="CF7623" s="54">
        <v>10201</v>
      </c>
      <c r="CG7623" s="54">
        <v>1.6359999999999999</v>
      </c>
      <c r="CH7623" s="54">
        <v>1.748</v>
      </c>
      <c r="CI7623" s="54">
        <v>0.78100000000000003</v>
      </c>
      <c r="CJ7623" s="54">
        <v>128</v>
      </c>
      <c r="CK7623" s="54" t="s">
        <v>28918</v>
      </c>
      <c r="CL7623" s="54">
        <v>1.448E-2</v>
      </c>
      <c r="CM7623" s="54">
        <v>0.998</v>
      </c>
      <c r="CN7623" s="53" t="s">
        <v>39326</v>
      </c>
      <c r="CO7623" s="54">
        <v>30</v>
      </c>
      <c r="CP7623" s="54">
        <v>257</v>
      </c>
      <c r="CQ7623" s="55">
        <f t="shared" si="119"/>
        <v>0.11673151750972763</v>
      </c>
      <c r="CR7623" s="52" t="s">
        <v>28907</v>
      </c>
    </row>
    <row r="7624" spans="81:96">
      <c r="CC7624" s="52">
        <v>7623</v>
      </c>
      <c r="CD7624" s="53" t="s">
        <v>33146</v>
      </c>
      <c r="CE7624" s="53" t="s">
        <v>33147</v>
      </c>
      <c r="CF7624" s="54">
        <v>1270</v>
      </c>
      <c r="CG7624" s="54">
        <v>1.6240000000000001</v>
      </c>
      <c r="CH7624" s="54">
        <v>1.544</v>
      </c>
      <c r="CI7624" s="54">
        <v>0.33800000000000002</v>
      </c>
      <c r="CJ7624" s="54">
        <v>71</v>
      </c>
      <c r="CK7624" s="54">
        <v>9.9</v>
      </c>
      <c r="CL7624" s="54">
        <v>4.8500000000000001E-3</v>
      </c>
      <c r="CM7624" s="54">
        <v>1.0860000000000001</v>
      </c>
      <c r="CN7624" s="53" t="s">
        <v>39326</v>
      </c>
      <c r="CO7624" s="54">
        <v>31</v>
      </c>
      <c r="CP7624" s="54">
        <v>257</v>
      </c>
      <c r="CQ7624" s="55">
        <f t="shared" si="119"/>
        <v>0.12062256809338522</v>
      </c>
      <c r="CR7624" s="52" t="s">
        <v>28907</v>
      </c>
    </row>
    <row r="7625" spans="81:96">
      <c r="CC7625" s="52">
        <v>7624</v>
      </c>
      <c r="CD7625" s="53" t="s">
        <v>39359</v>
      </c>
      <c r="CE7625" s="53" t="s">
        <v>39360</v>
      </c>
      <c r="CF7625" s="54">
        <v>5439</v>
      </c>
      <c r="CG7625" s="54">
        <v>1.6080000000000001</v>
      </c>
      <c r="CH7625" s="54">
        <v>1.8109999999999999</v>
      </c>
      <c r="CI7625" s="54">
        <v>0.42499999999999999</v>
      </c>
      <c r="CJ7625" s="54">
        <v>73</v>
      </c>
      <c r="CK7625" s="54" t="s">
        <v>28918</v>
      </c>
      <c r="CL7625" s="54">
        <v>9.3299999999999998E-3</v>
      </c>
      <c r="CM7625" s="54">
        <v>1.605</v>
      </c>
      <c r="CN7625" s="53" t="s">
        <v>39326</v>
      </c>
      <c r="CO7625" s="54">
        <v>32</v>
      </c>
      <c r="CP7625" s="54">
        <v>257</v>
      </c>
      <c r="CQ7625" s="55">
        <f t="shared" si="119"/>
        <v>0.1245136186770428</v>
      </c>
      <c r="CR7625" s="52" t="s">
        <v>28907</v>
      </c>
    </row>
    <row r="7626" spans="81:96">
      <c r="CC7626" s="52">
        <v>7625</v>
      </c>
      <c r="CD7626" s="53" t="s">
        <v>39361</v>
      </c>
      <c r="CE7626" s="53" t="s">
        <v>39362</v>
      </c>
      <c r="CF7626" s="54">
        <v>3556</v>
      </c>
      <c r="CG7626" s="54">
        <v>1.59</v>
      </c>
      <c r="CH7626" s="54">
        <v>2.1429999999999998</v>
      </c>
      <c r="CI7626" s="54">
        <v>0.26700000000000002</v>
      </c>
      <c r="CJ7626" s="54">
        <v>75</v>
      </c>
      <c r="CK7626" s="54" t="s">
        <v>28918</v>
      </c>
      <c r="CL7626" s="54">
        <v>9.9299999999999996E-3</v>
      </c>
      <c r="CM7626" s="54">
        <v>1.69</v>
      </c>
      <c r="CN7626" s="53" t="s">
        <v>39326</v>
      </c>
      <c r="CO7626" s="54">
        <v>33</v>
      </c>
      <c r="CP7626" s="54">
        <v>257</v>
      </c>
      <c r="CQ7626" s="55">
        <f t="shared" si="119"/>
        <v>0.12840466926070038</v>
      </c>
      <c r="CR7626" s="52" t="s">
        <v>28907</v>
      </c>
    </row>
    <row r="7627" spans="81:96">
      <c r="CC7627" s="52">
        <v>7626</v>
      </c>
      <c r="CD7627" s="53" t="s">
        <v>32531</v>
      </c>
      <c r="CE7627" s="53" t="s">
        <v>32532</v>
      </c>
      <c r="CF7627" s="54">
        <v>1566</v>
      </c>
      <c r="CG7627" s="54">
        <v>1.552</v>
      </c>
      <c r="CH7627" s="54">
        <v>2.1970000000000001</v>
      </c>
      <c r="CI7627" s="54">
        <v>0.435</v>
      </c>
      <c r="CJ7627" s="54">
        <v>92</v>
      </c>
      <c r="CK7627" s="54">
        <v>7.3</v>
      </c>
      <c r="CL7627" s="54">
        <v>5.7800000000000004E-3</v>
      </c>
      <c r="CM7627" s="54">
        <v>1.26</v>
      </c>
      <c r="CN7627" s="53" t="s">
        <v>39326</v>
      </c>
      <c r="CO7627" s="54">
        <v>34</v>
      </c>
      <c r="CP7627" s="54">
        <v>257</v>
      </c>
      <c r="CQ7627" s="55">
        <f t="shared" si="119"/>
        <v>0.13229571984435798</v>
      </c>
      <c r="CR7627" s="52" t="s">
        <v>28907</v>
      </c>
    </row>
    <row r="7628" spans="81:96">
      <c r="CC7628" s="52">
        <v>7627</v>
      </c>
      <c r="CD7628" s="53" t="s">
        <v>1523</v>
      </c>
      <c r="CE7628" s="53" t="s">
        <v>1521</v>
      </c>
      <c r="CF7628" s="54">
        <v>17778</v>
      </c>
      <c r="CG7628" s="54">
        <v>1.5509999999999999</v>
      </c>
      <c r="CH7628" s="54">
        <v>1.6859999999999999</v>
      </c>
      <c r="CI7628" s="54">
        <v>0.318</v>
      </c>
      <c r="CJ7628" s="54">
        <v>1533</v>
      </c>
      <c r="CK7628" s="54">
        <v>5.9</v>
      </c>
      <c r="CL7628" s="54">
        <v>3.7850000000000002E-2</v>
      </c>
      <c r="CM7628" s="54">
        <v>0.46899999999999997</v>
      </c>
      <c r="CN7628" s="53" t="s">
        <v>39326</v>
      </c>
      <c r="CO7628" s="54">
        <v>35</v>
      </c>
      <c r="CP7628" s="54">
        <v>257</v>
      </c>
      <c r="CQ7628" s="55">
        <f t="shared" si="119"/>
        <v>0.13618677042801555</v>
      </c>
      <c r="CR7628" s="52" t="s">
        <v>28907</v>
      </c>
    </row>
    <row r="7629" spans="81:96">
      <c r="CC7629" s="52">
        <v>7628</v>
      </c>
      <c r="CD7629" s="53" t="s">
        <v>35652</v>
      </c>
      <c r="CE7629" s="53" t="s">
        <v>35653</v>
      </c>
      <c r="CF7629" s="54">
        <v>769</v>
      </c>
      <c r="CG7629" s="54">
        <v>1.5449999999999999</v>
      </c>
      <c r="CH7629" s="54">
        <v>0.90600000000000003</v>
      </c>
      <c r="CI7629" s="54">
        <v>6.8000000000000005E-2</v>
      </c>
      <c r="CJ7629" s="54">
        <v>44</v>
      </c>
      <c r="CK7629" s="54">
        <v>5.7</v>
      </c>
      <c r="CL7629" s="54">
        <v>1.8600000000000001E-3</v>
      </c>
      <c r="CM7629" s="54">
        <v>0.25</v>
      </c>
      <c r="CN7629" s="53" t="s">
        <v>39326</v>
      </c>
      <c r="CO7629" s="54">
        <v>36</v>
      </c>
      <c r="CP7629" s="54">
        <v>257</v>
      </c>
      <c r="CQ7629" s="55">
        <f t="shared" si="119"/>
        <v>0.14007782101167315</v>
      </c>
      <c r="CR7629" s="52" t="s">
        <v>28907</v>
      </c>
    </row>
    <row r="7630" spans="81:96">
      <c r="CC7630" s="52">
        <v>7629</v>
      </c>
      <c r="CD7630" s="53" t="s">
        <v>38792</v>
      </c>
      <c r="CE7630" s="53" t="s">
        <v>38793</v>
      </c>
      <c r="CF7630" s="54">
        <v>1638</v>
      </c>
      <c r="CG7630" s="54">
        <v>1.518</v>
      </c>
      <c r="CH7630" s="54">
        <v>1.679</v>
      </c>
      <c r="CI7630" s="54">
        <v>0.35399999999999998</v>
      </c>
      <c r="CJ7630" s="54">
        <v>130</v>
      </c>
      <c r="CK7630" s="54">
        <v>7.5</v>
      </c>
      <c r="CL7630" s="54">
        <v>1.324E-2</v>
      </c>
      <c r="CM7630" s="54">
        <v>2.177</v>
      </c>
      <c r="CN7630" s="53" t="s">
        <v>39326</v>
      </c>
      <c r="CO7630" s="54">
        <v>37</v>
      </c>
      <c r="CP7630" s="54">
        <v>257</v>
      </c>
      <c r="CQ7630" s="55">
        <f t="shared" si="119"/>
        <v>0.14396887159533073</v>
      </c>
      <c r="CR7630" s="52" t="s">
        <v>28907</v>
      </c>
    </row>
    <row r="7631" spans="81:96">
      <c r="CC7631" s="52">
        <v>7630</v>
      </c>
      <c r="CD7631" s="53" t="s">
        <v>39363</v>
      </c>
      <c r="CE7631" s="53" t="s">
        <v>39364</v>
      </c>
      <c r="CF7631" s="54">
        <v>4953</v>
      </c>
      <c r="CG7631" s="54">
        <v>1.5089999999999999</v>
      </c>
      <c r="CH7631" s="54">
        <v>1.625</v>
      </c>
      <c r="CI7631" s="54">
        <v>0.13100000000000001</v>
      </c>
      <c r="CJ7631" s="54">
        <v>213</v>
      </c>
      <c r="CK7631" s="54" t="s">
        <v>28918</v>
      </c>
      <c r="CL7631" s="54">
        <v>1.035E-2</v>
      </c>
      <c r="CM7631" s="54">
        <v>0.77300000000000002</v>
      </c>
      <c r="CN7631" s="53" t="s">
        <v>39326</v>
      </c>
      <c r="CO7631" s="54">
        <v>38</v>
      </c>
      <c r="CP7631" s="54">
        <v>257</v>
      </c>
      <c r="CQ7631" s="55">
        <f t="shared" si="119"/>
        <v>0.14785992217898833</v>
      </c>
      <c r="CR7631" s="52" t="s">
        <v>28907</v>
      </c>
    </row>
    <row r="7632" spans="81:96">
      <c r="CC7632" s="52">
        <v>7631</v>
      </c>
      <c r="CD7632" s="53" t="s">
        <v>33245</v>
      </c>
      <c r="CE7632" s="53" t="s">
        <v>33246</v>
      </c>
      <c r="CF7632" s="54">
        <v>849</v>
      </c>
      <c r="CG7632" s="54">
        <v>1.5</v>
      </c>
      <c r="CH7632" s="54">
        <v>1.9390000000000001</v>
      </c>
      <c r="CI7632" s="54">
        <v>0.38100000000000001</v>
      </c>
      <c r="CJ7632" s="54">
        <v>42</v>
      </c>
      <c r="CK7632" s="54">
        <v>7.7</v>
      </c>
      <c r="CL7632" s="54">
        <v>3.46E-3</v>
      </c>
      <c r="CM7632" s="54">
        <v>1.33</v>
      </c>
      <c r="CN7632" s="53" t="s">
        <v>39326</v>
      </c>
      <c r="CO7632" s="54">
        <v>39</v>
      </c>
      <c r="CP7632" s="54">
        <v>257</v>
      </c>
      <c r="CQ7632" s="55">
        <f t="shared" si="119"/>
        <v>0.1517509727626459</v>
      </c>
      <c r="CR7632" s="52" t="s">
        <v>28907</v>
      </c>
    </row>
    <row r="7633" spans="81:96">
      <c r="CC7633" s="52">
        <v>7632</v>
      </c>
      <c r="CD7633" s="53" t="s">
        <v>39365</v>
      </c>
      <c r="CE7633" s="53" t="s">
        <v>39366</v>
      </c>
      <c r="CF7633" s="54">
        <v>6390</v>
      </c>
      <c r="CG7633" s="54">
        <v>1.4910000000000001</v>
      </c>
      <c r="CH7633" s="54">
        <v>1.5640000000000001</v>
      </c>
      <c r="CI7633" s="54">
        <v>0.67400000000000004</v>
      </c>
      <c r="CJ7633" s="54">
        <v>86</v>
      </c>
      <c r="CK7633" s="54" t="s">
        <v>28918</v>
      </c>
      <c r="CL7633" s="54">
        <v>1.256E-2</v>
      </c>
      <c r="CM7633" s="54">
        <v>1.425</v>
      </c>
      <c r="CN7633" s="53" t="s">
        <v>39326</v>
      </c>
      <c r="CO7633" s="54">
        <v>40</v>
      </c>
      <c r="CP7633" s="54">
        <v>257</v>
      </c>
      <c r="CQ7633" s="55">
        <f t="shared" si="119"/>
        <v>0.1556420233463035</v>
      </c>
      <c r="CR7633" s="52" t="s">
        <v>28907</v>
      </c>
    </row>
    <row r="7634" spans="81:96">
      <c r="CC7634" s="52">
        <v>7633</v>
      </c>
      <c r="CD7634" s="53" t="s">
        <v>39367</v>
      </c>
      <c r="CE7634" s="53" t="s">
        <v>39368</v>
      </c>
      <c r="CF7634" s="54">
        <v>1393</v>
      </c>
      <c r="CG7634" s="54">
        <v>1.4870000000000001</v>
      </c>
      <c r="CH7634" s="54">
        <v>1.5389999999999999</v>
      </c>
      <c r="CI7634" s="54">
        <v>0.42899999999999999</v>
      </c>
      <c r="CJ7634" s="54">
        <v>49</v>
      </c>
      <c r="CK7634" s="54" t="s">
        <v>28918</v>
      </c>
      <c r="CL7634" s="54">
        <v>4.1399999999999996E-3</v>
      </c>
      <c r="CM7634" s="54">
        <v>1.1339999999999999</v>
      </c>
      <c r="CN7634" s="53" t="s">
        <v>39326</v>
      </c>
      <c r="CO7634" s="54">
        <v>41</v>
      </c>
      <c r="CP7634" s="54">
        <v>257</v>
      </c>
      <c r="CQ7634" s="55">
        <f t="shared" si="119"/>
        <v>0.15953307392996108</v>
      </c>
      <c r="CR7634" s="52" t="s">
        <v>28907</v>
      </c>
    </row>
    <row r="7635" spans="81:96">
      <c r="CC7635" s="52">
        <v>7634</v>
      </c>
      <c r="CD7635" s="53" t="s">
        <v>29636</v>
      </c>
      <c r="CE7635" s="53" t="s">
        <v>29637</v>
      </c>
      <c r="CF7635" s="54">
        <v>5456</v>
      </c>
      <c r="CG7635" s="54">
        <v>1.4630000000000001</v>
      </c>
      <c r="CH7635" s="54">
        <v>1.776</v>
      </c>
      <c r="CI7635" s="54">
        <v>0.11</v>
      </c>
      <c r="CJ7635" s="54">
        <v>155</v>
      </c>
      <c r="CK7635" s="54" t="s">
        <v>28918</v>
      </c>
      <c r="CL7635" s="54">
        <v>1.533E-2</v>
      </c>
      <c r="CM7635" s="54">
        <v>1.4430000000000001</v>
      </c>
      <c r="CN7635" s="53" t="s">
        <v>39326</v>
      </c>
      <c r="CO7635" s="54">
        <v>42</v>
      </c>
      <c r="CP7635" s="54">
        <v>257</v>
      </c>
      <c r="CQ7635" s="55">
        <f t="shared" si="119"/>
        <v>0.16342412451361868</v>
      </c>
      <c r="CR7635" s="52" t="s">
        <v>28907</v>
      </c>
    </row>
    <row r="7636" spans="81:96">
      <c r="CC7636" s="52">
        <v>7635</v>
      </c>
      <c r="CD7636" s="53" t="s">
        <v>39369</v>
      </c>
      <c r="CE7636" s="53" t="s">
        <v>39370</v>
      </c>
      <c r="CF7636" s="54">
        <v>902</v>
      </c>
      <c r="CG7636" s="54">
        <v>1.4390000000000001</v>
      </c>
      <c r="CH7636" s="54">
        <v>1.7310000000000001</v>
      </c>
      <c r="CI7636" s="54">
        <v>0.30299999999999999</v>
      </c>
      <c r="CJ7636" s="54">
        <v>66</v>
      </c>
      <c r="CK7636" s="54">
        <v>5.5</v>
      </c>
      <c r="CL7636" s="54">
        <v>4.4799999999999996E-3</v>
      </c>
      <c r="CM7636" s="54">
        <v>1.0249999999999999</v>
      </c>
      <c r="CN7636" s="53" t="s">
        <v>39326</v>
      </c>
      <c r="CO7636" s="54">
        <v>43</v>
      </c>
      <c r="CP7636" s="54">
        <v>257</v>
      </c>
      <c r="CQ7636" s="55">
        <f t="shared" si="119"/>
        <v>0.16731517509727625</v>
      </c>
      <c r="CR7636" s="52" t="s">
        <v>28907</v>
      </c>
    </row>
    <row r="7637" spans="81:96">
      <c r="CC7637" s="52">
        <v>7636</v>
      </c>
      <c r="CD7637" s="53" t="s">
        <v>38796</v>
      </c>
      <c r="CE7637" s="53" t="s">
        <v>38797</v>
      </c>
      <c r="CF7637" s="54">
        <v>197</v>
      </c>
      <c r="CG7637" s="54">
        <v>1.4319999999999999</v>
      </c>
      <c r="CH7637" s="54">
        <v>1.5</v>
      </c>
      <c r="CI7637" s="54">
        <v>0</v>
      </c>
      <c r="CJ7637" s="54">
        <v>10</v>
      </c>
      <c r="CK7637" s="54">
        <v>4.8</v>
      </c>
      <c r="CL7637" s="54">
        <v>1.5900000000000001E-3</v>
      </c>
      <c r="CM7637" s="54">
        <v>1.1399999999999999</v>
      </c>
      <c r="CN7637" s="53" t="s">
        <v>39326</v>
      </c>
      <c r="CO7637" s="54">
        <v>44</v>
      </c>
      <c r="CP7637" s="54">
        <v>257</v>
      </c>
      <c r="CQ7637" s="55">
        <f t="shared" si="119"/>
        <v>0.17120622568093385</v>
      </c>
      <c r="CR7637" s="52" t="s">
        <v>28907</v>
      </c>
    </row>
    <row r="7638" spans="81:96">
      <c r="CC7638" s="52">
        <v>7637</v>
      </c>
      <c r="CD7638" s="53" t="s">
        <v>39371</v>
      </c>
      <c r="CE7638" s="53" t="s">
        <v>39372</v>
      </c>
      <c r="CF7638" s="54">
        <v>5646</v>
      </c>
      <c r="CG7638" s="54">
        <v>1.4279999999999999</v>
      </c>
      <c r="CH7638" s="54">
        <v>1.6220000000000001</v>
      </c>
      <c r="CI7638" s="54">
        <v>0.222</v>
      </c>
      <c r="CJ7638" s="54">
        <v>90</v>
      </c>
      <c r="CK7638" s="54" t="s">
        <v>28918</v>
      </c>
      <c r="CL7638" s="54">
        <v>8.1899999999999994E-3</v>
      </c>
      <c r="CM7638" s="54">
        <v>1.042</v>
      </c>
      <c r="CN7638" s="53" t="s">
        <v>39326</v>
      </c>
      <c r="CO7638" s="54">
        <v>45</v>
      </c>
      <c r="CP7638" s="54">
        <v>257</v>
      </c>
      <c r="CQ7638" s="55">
        <f t="shared" si="119"/>
        <v>0.17509727626459143</v>
      </c>
      <c r="CR7638" s="52" t="s">
        <v>28907</v>
      </c>
    </row>
    <row r="7639" spans="81:96">
      <c r="CC7639" s="52">
        <v>7638</v>
      </c>
      <c r="CD7639" s="53" t="s">
        <v>5002</v>
      </c>
      <c r="CE7639" s="53" t="s">
        <v>5000</v>
      </c>
      <c r="CF7639" s="54">
        <v>1533</v>
      </c>
      <c r="CG7639" s="54">
        <v>1.417</v>
      </c>
      <c r="CH7639" s="54">
        <v>1.43</v>
      </c>
      <c r="CI7639" s="54">
        <v>0.109</v>
      </c>
      <c r="CJ7639" s="54">
        <v>138</v>
      </c>
      <c r="CK7639" s="54">
        <v>7.3</v>
      </c>
      <c r="CL7639" s="54">
        <v>5.3699999999999998E-3</v>
      </c>
      <c r="CM7639" s="54">
        <v>0.72</v>
      </c>
      <c r="CN7639" s="53" t="s">
        <v>39326</v>
      </c>
      <c r="CO7639" s="54">
        <v>46</v>
      </c>
      <c r="CP7639" s="54">
        <v>257</v>
      </c>
      <c r="CQ7639" s="55">
        <f t="shared" si="119"/>
        <v>0.17898832684824903</v>
      </c>
      <c r="CR7639" s="52" t="s">
        <v>28907</v>
      </c>
    </row>
    <row r="7640" spans="81:96">
      <c r="CC7640" s="52">
        <v>7639</v>
      </c>
      <c r="CD7640" s="53" t="s">
        <v>38802</v>
      </c>
      <c r="CE7640" s="53" t="s">
        <v>38803</v>
      </c>
      <c r="CF7640" s="54">
        <v>260</v>
      </c>
      <c r="CG7640" s="54">
        <v>1.4139999999999999</v>
      </c>
      <c r="CH7640" s="54">
        <v>1.6759999999999999</v>
      </c>
      <c r="CI7640" s="54">
        <v>0.182</v>
      </c>
      <c r="CJ7640" s="54">
        <v>44</v>
      </c>
      <c r="CK7640" s="54">
        <v>3</v>
      </c>
      <c r="CL7640" s="54">
        <v>5.5500000000000002E-3</v>
      </c>
      <c r="CM7640" s="54">
        <v>2.5710000000000002</v>
      </c>
      <c r="CN7640" s="53" t="s">
        <v>39326</v>
      </c>
      <c r="CO7640" s="54">
        <v>47</v>
      </c>
      <c r="CP7640" s="54">
        <v>257</v>
      </c>
      <c r="CQ7640" s="55">
        <f t="shared" si="119"/>
        <v>0.1828793774319066</v>
      </c>
      <c r="CR7640" s="52" t="s">
        <v>28907</v>
      </c>
    </row>
    <row r="7641" spans="81:96">
      <c r="CC7641" s="52">
        <v>7640</v>
      </c>
      <c r="CD7641" s="53" t="s">
        <v>33045</v>
      </c>
      <c r="CE7641" s="53" t="s">
        <v>33046</v>
      </c>
      <c r="CF7641" s="54">
        <v>5751</v>
      </c>
      <c r="CG7641" s="54">
        <v>1.4119999999999999</v>
      </c>
      <c r="CH7641" s="54">
        <v>1.5880000000000001</v>
      </c>
      <c r="CI7641" s="54"/>
      <c r="CJ7641" s="54">
        <v>0</v>
      </c>
      <c r="CK7641" s="54">
        <v>5.6</v>
      </c>
      <c r="CL7641" s="54">
        <v>1.5429999999999999E-2</v>
      </c>
      <c r="CM7641" s="54">
        <v>0.504</v>
      </c>
      <c r="CN7641" s="53" t="s">
        <v>39326</v>
      </c>
      <c r="CO7641" s="54">
        <v>48</v>
      </c>
      <c r="CP7641" s="54">
        <v>257</v>
      </c>
      <c r="CQ7641" s="55">
        <f t="shared" si="119"/>
        <v>0.1867704280155642</v>
      </c>
      <c r="CR7641" s="52" t="s">
        <v>28907</v>
      </c>
    </row>
    <row r="7642" spans="81:96">
      <c r="CC7642" s="52">
        <v>7641</v>
      </c>
      <c r="CD7642" s="53" t="s">
        <v>39373</v>
      </c>
      <c r="CE7642" s="53" t="s">
        <v>39374</v>
      </c>
      <c r="CF7642" s="54">
        <v>183</v>
      </c>
      <c r="CG7642" s="54">
        <v>1.379</v>
      </c>
      <c r="CH7642" s="54">
        <v>1.2589999999999999</v>
      </c>
      <c r="CI7642" s="54">
        <v>0.1</v>
      </c>
      <c r="CJ7642" s="54">
        <v>40</v>
      </c>
      <c r="CK7642" s="54">
        <v>2.9</v>
      </c>
      <c r="CL7642" s="54">
        <v>2.4599999999999999E-3</v>
      </c>
      <c r="CM7642" s="54">
        <v>1.1160000000000001</v>
      </c>
      <c r="CN7642" s="53" t="s">
        <v>39326</v>
      </c>
      <c r="CO7642" s="54">
        <v>49</v>
      </c>
      <c r="CP7642" s="54">
        <v>257</v>
      </c>
      <c r="CQ7642" s="55">
        <f t="shared" si="119"/>
        <v>0.19066147859922178</v>
      </c>
      <c r="CR7642" s="52" t="s">
        <v>28907</v>
      </c>
    </row>
    <row r="7643" spans="81:96">
      <c r="CC7643" s="52">
        <v>7642</v>
      </c>
      <c r="CD7643" s="53" t="s">
        <v>39375</v>
      </c>
      <c r="CE7643" s="53" t="s">
        <v>39376</v>
      </c>
      <c r="CF7643" s="54">
        <v>1931</v>
      </c>
      <c r="CG7643" s="54">
        <v>1.341</v>
      </c>
      <c r="CH7643" s="54">
        <v>1.8089999999999999</v>
      </c>
      <c r="CI7643" s="54">
        <v>0.35099999999999998</v>
      </c>
      <c r="CJ7643" s="54">
        <v>57</v>
      </c>
      <c r="CK7643" s="54" t="s">
        <v>28918</v>
      </c>
      <c r="CL7643" s="54">
        <v>1.1900000000000001E-2</v>
      </c>
      <c r="CM7643" s="54">
        <v>2.3479999999999999</v>
      </c>
      <c r="CN7643" s="53" t="s">
        <v>39326</v>
      </c>
      <c r="CO7643" s="54">
        <v>50</v>
      </c>
      <c r="CP7643" s="54">
        <v>257</v>
      </c>
      <c r="CQ7643" s="55">
        <f t="shared" si="119"/>
        <v>0.19455252918287938</v>
      </c>
      <c r="CR7643" s="52" t="s">
        <v>28907</v>
      </c>
    </row>
    <row r="7644" spans="81:96">
      <c r="CC7644" s="52">
        <v>7643</v>
      </c>
      <c r="CD7644" s="53" t="s">
        <v>39377</v>
      </c>
      <c r="CE7644" s="53" t="s">
        <v>39378</v>
      </c>
      <c r="CF7644" s="54">
        <v>4713</v>
      </c>
      <c r="CG7644" s="54">
        <v>1.337</v>
      </c>
      <c r="CH7644" s="54">
        <v>1.4690000000000001</v>
      </c>
      <c r="CI7644" s="54">
        <v>0.52700000000000002</v>
      </c>
      <c r="CJ7644" s="54">
        <v>188</v>
      </c>
      <c r="CK7644" s="54">
        <v>5.4</v>
      </c>
      <c r="CL7644" s="54">
        <v>1.593E-2</v>
      </c>
      <c r="CM7644" s="54">
        <v>0.57599999999999996</v>
      </c>
      <c r="CN7644" s="53" t="s">
        <v>39326</v>
      </c>
      <c r="CO7644" s="54">
        <v>51</v>
      </c>
      <c r="CP7644" s="54">
        <v>257</v>
      </c>
      <c r="CQ7644" s="55">
        <f t="shared" si="119"/>
        <v>0.19844357976653695</v>
      </c>
      <c r="CR7644" s="52" t="s">
        <v>28907</v>
      </c>
    </row>
    <row r="7645" spans="81:96">
      <c r="CC7645" s="52">
        <v>7644</v>
      </c>
      <c r="CD7645" s="53" t="s">
        <v>29640</v>
      </c>
      <c r="CE7645" s="53" t="s">
        <v>29641</v>
      </c>
      <c r="CF7645" s="54">
        <v>352</v>
      </c>
      <c r="CG7645" s="54">
        <v>1.333</v>
      </c>
      <c r="CH7645" s="54">
        <v>1.202</v>
      </c>
      <c r="CI7645" s="54">
        <v>0.16</v>
      </c>
      <c r="CJ7645" s="54">
        <v>25</v>
      </c>
      <c r="CK7645" s="54">
        <v>9.6999999999999993</v>
      </c>
      <c r="CL7645" s="54">
        <v>1.06E-3</v>
      </c>
      <c r="CM7645" s="54">
        <v>0.71299999999999997</v>
      </c>
      <c r="CN7645" s="53" t="s">
        <v>39326</v>
      </c>
      <c r="CO7645" s="54">
        <v>52</v>
      </c>
      <c r="CP7645" s="54">
        <v>257</v>
      </c>
      <c r="CQ7645" s="55">
        <f t="shared" si="119"/>
        <v>0.20233463035019456</v>
      </c>
      <c r="CR7645" s="52" t="s">
        <v>28907</v>
      </c>
    </row>
    <row r="7646" spans="81:96">
      <c r="CC7646" s="52">
        <v>7645</v>
      </c>
      <c r="CD7646" s="53" t="s">
        <v>38804</v>
      </c>
      <c r="CE7646" s="53" t="s">
        <v>38805</v>
      </c>
      <c r="CF7646" s="54">
        <v>11267</v>
      </c>
      <c r="CG7646" s="54">
        <v>1.327</v>
      </c>
      <c r="CH7646" s="54">
        <v>1.579</v>
      </c>
      <c r="CI7646" s="54">
        <v>0.21199999999999999</v>
      </c>
      <c r="CJ7646" s="54">
        <v>302</v>
      </c>
      <c r="CK7646" s="54">
        <v>6</v>
      </c>
      <c r="CL7646" s="54">
        <v>4.0430000000000001E-2</v>
      </c>
      <c r="CM7646" s="54">
        <v>0.72</v>
      </c>
      <c r="CN7646" s="53" t="s">
        <v>39326</v>
      </c>
      <c r="CO7646" s="54">
        <v>53</v>
      </c>
      <c r="CP7646" s="54">
        <v>257</v>
      </c>
      <c r="CQ7646" s="55">
        <f t="shared" si="119"/>
        <v>0.20622568093385213</v>
      </c>
      <c r="CR7646" s="52" t="s">
        <v>28907</v>
      </c>
    </row>
    <row r="7647" spans="81:96">
      <c r="CC7647" s="52">
        <v>7646</v>
      </c>
      <c r="CD7647" s="53" t="s">
        <v>39379</v>
      </c>
      <c r="CE7647" s="53" t="s">
        <v>39380</v>
      </c>
      <c r="CF7647" s="54">
        <v>5005</v>
      </c>
      <c r="CG7647" s="54">
        <v>1.323</v>
      </c>
      <c r="CH7647" s="54">
        <v>1.95</v>
      </c>
      <c r="CI7647" s="54">
        <v>0.44400000000000001</v>
      </c>
      <c r="CJ7647" s="54">
        <v>144</v>
      </c>
      <c r="CK7647" s="54">
        <v>8.4</v>
      </c>
      <c r="CL7647" s="54">
        <v>1.4829999999999999E-2</v>
      </c>
      <c r="CM7647" s="54">
        <v>1.105</v>
      </c>
      <c r="CN7647" s="53" t="s">
        <v>39326</v>
      </c>
      <c r="CO7647" s="54">
        <v>54</v>
      </c>
      <c r="CP7647" s="54">
        <v>257</v>
      </c>
      <c r="CQ7647" s="55">
        <f t="shared" si="119"/>
        <v>0.21011673151750973</v>
      </c>
      <c r="CR7647" s="52" t="s">
        <v>28907</v>
      </c>
    </row>
    <row r="7648" spans="81:96">
      <c r="CC7648" s="52">
        <v>7647</v>
      </c>
      <c r="CD7648" s="53" t="s">
        <v>38808</v>
      </c>
      <c r="CE7648" s="53" t="s">
        <v>38809</v>
      </c>
      <c r="CF7648" s="54">
        <v>1145</v>
      </c>
      <c r="CG7648" s="54">
        <v>1.3220000000000001</v>
      </c>
      <c r="CH7648" s="54">
        <v>1.4910000000000001</v>
      </c>
      <c r="CI7648" s="54">
        <v>0.34</v>
      </c>
      <c r="CJ7648" s="54">
        <v>47</v>
      </c>
      <c r="CK7648" s="54">
        <v>7.9</v>
      </c>
      <c r="CL7648" s="54">
        <v>4.7200000000000002E-3</v>
      </c>
      <c r="CM7648" s="54">
        <v>1.0589999999999999</v>
      </c>
      <c r="CN7648" s="53" t="s">
        <v>39326</v>
      </c>
      <c r="CO7648" s="54">
        <v>55</v>
      </c>
      <c r="CP7648" s="54">
        <v>257</v>
      </c>
      <c r="CQ7648" s="55">
        <f t="shared" si="119"/>
        <v>0.2140077821011673</v>
      </c>
      <c r="CR7648" s="52" t="s">
        <v>28907</v>
      </c>
    </row>
    <row r="7649" spans="81:96">
      <c r="CC7649" s="52">
        <v>7648</v>
      </c>
      <c r="CD7649" s="53" t="s">
        <v>39381</v>
      </c>
      <c r="CE7649" s="53" t="s">
        <v>39382</v>
      </c>
      <c r="CF7649" s="54">
        <v>1618</v>
      </c>
      <c r="CG7649" s="54">
        <v>1.3169999999999999</v>
      </c>
      <c r="CH7649" s="54">
        <v>1.4710000000000001</v>
      </c>
      <c r="CI7649" s="54">
        <v>9.1999999999999998E-2</v>
      </c>
      <c r="CJ7649" s="54">
        <v>87</v>
      </c>
      <c r="CK7649" s="54">
        <v>7.7</v>
      </c>
      <c r="CL7649" s="54">
        <v>7.3699999999999998E-3</v>
      </c>
      <c r="CM7649" s="54">
        <v>1.0409999999999999</v>
      </c>
      <c r="CN7649" s="53" t="s">
        <v>39326</v>
      </c>
      <c r="CO7649" s="54">
        <v>56</v>
      </c>
      <c r="CP7649" s="54">
        <v>257</v>
      </c>
      <c r="CQ7649" s="55">
        <f t="shared" si="119"/>
        <v>0.21789883268482491</v>
      </c>
      <c r="CR7649" s="52" t="s">
        <v>28907</v>
      </c>
    </row>
    <row r="7650" spans="81:96">
      <c r="CC7650" s="52">
        <v>7649</v>
      </c>
      <c r="CD7650" s="53" t="s">
        <v>39383</v>
      </c>
      <c r="CE7650" s="53" t="s">
        <v>39384</v>
      </c>
      <c r="CF7650" s="54">
        <v>2770</v>
      </c>
      <c r="CG7650" s="54">
        <v>1.3069999999999999</v>
      </c>
      <c r="CH7650" s="54">
        <v>1.585</v>
      </c>
      <c r="CI7650" s="54">
        <v>0.19</v>
      </c>
      <c r="CJ7650" s="54">
        <v>63</v>
      </c>
      <c r="CK7650" s="54" t="s">
        <v>28918</v>
      </c>
      <c r="CL7650" s="54">
        <v>6.8700000000000002E-3</v>
      </c>
      <c r="CM7650" s="54">
        <v>1.931</v>
      </c>
      <c r="CN7650" s="53" t="s">
        <v>39326</v>
      </c>
      <c r="CO7650" s="54">
        <v>57</v>
      </c>
      <c r="CP7650" s="54">
        <v>257</v>
      </c>
      <c r="CQ7650" s="55">
        <f t="shared" si="119"/>
        <v>0.22178988326848248</v>
      </c>
      <c r="CR7650" s="52" t="s">
        <v>28907</v>
      </c>
    </row>
    <row r="7651" spans="81:96">
      <c r="CC7651" s="52">
        <v>7650</v>
      </c>
      <c r="CD7651" s="53" t="s">
        <v>39385</v>
      </c>
      <c r="CE7651" s="53" t="s">
        <v>39386</v>
      </c>
      <c r="CF7651" s="54">
        <v>3663</v>
      </c>
      <c r="CG7651" s="54">
        <v>1.2869999999999999</v>
      </c>
      <c r="CH7651" s="54">
        <v>1.4450000000000001</v>
      </c>
      <c r="CI7651" s="54">
        <v>0.183</v>
      </c>
      <c r="CJ7651" s="54">
        <v>120</v>
      </c>
      <c r="CK7651" s="54">
        <v>10</v>
      </c>
      <c r="CL7651" s="54">
        <v>8.0000000000000002E-3</v>
      </c>
      <c r="CM7651" s="54">
        <v>0.69399999999999995</v>
      </c>
      <c r="CN7651" s="53" t="s">
        <v>39326</v>
      </c>
      <c r="CO7651" s="54">
        <v>58</v>
      </c>
      <c r="CP7651" s="54">
        <v>257</v>
      </c>
      <c r="CQ7651" s="55">
        <f t="shared" si="119"/>
        <v>0.22568093385214008</v>
      </c>
      <c r="CR7651" s="52" t="s">
        <v>28907</v>
      </c>
    </row>
    <row r="7652" spans="81:96">
      <c r="CC7652" s="52">
        <v>7651</v>
      </c>
      <c r="CD7652" s="53" t="s">
        <v>39387</v>
      </c>
      <c r="CE7652" s="53" t="s">
        <v>39388</v>
      </c>
      <c r="CF7652" s="54">
        <v>8774</v>
      </c>
      <c r="CG7652" s="54">
        <v>1.266</v>
      </c>
      <c r="CH7652" s="54">
        <v>1.365</v>
      </c>
      <c r="CI7652" s="54">
        <v>0.32600000000000001</v>
      </c>
      <c r="CJ7652" s="54">
        <v>559</v>
      </c>
      <c r="CK7652" s="54">
        <v>7.4</v>
      </c>
      <c r="CL7652" s="54">
        <v>2.4140000000000002E-2</v>
      </c>
      <c r="CM7652" s="54">
        <v>0.63</v>
      </c>
      <c r="CN7652" s="53" t="s">
        <v>39326</v>
      </c>
      <c r="CO7652" s="54">
        <v>59</v>
      </c>
      <c r="CP7652" s="54">
        <v>257</v>
      </c>
      <c r="CQ7652" s="55">
        <f t="shared" si="119"/>
        <v>0.22957198443579765</v>
      </c>
      <c r="CR7652" s="52" t="s">
        <v>28907</v>
      </c>
    </row>
    <row r="7653" spans="81:96">
      <c r="CC7653" s="52">
        <v>7652</v>
      </c>
      <c r="CD7653" s="53" t="s">
        <v>39389</v>
      </c>
      <c r="CE7653" s="53" t="s">
        <v>39390</v>
      </c>
      <c r="CF7653" s="54">
        <v>4226</v>
      </c>
      <c r="CG7653" s="54">
        <v>1.2649999999999999</v>
      </c>
      <c r="CH7653" s="54">
        <v>1.569</v>
      </c>
      <c r="CI7653" s="54">
        <v>0.20799999999999999</v>
      </c>
      <c r="CJ7653" s="54">
        <v>149</v>
      </c>
      <c r="CK7653" s="54" t="s">
        <v>28918</v>
      </c>
      <c r="CL7653" s="54">
        <v>1.6709999999999999E-2</v>
      </c>
      <c r="CM7653" s="54">
        <v>1.637</v>
      </c>
      <c r="CN7653" s="53" t="s">
        <v>39326</v>
      </c>
      <c r="CO7653" s="54">
        <v>60</v>
      </c>
      <c r="CP7653" s="54">
        <v>257</v>
      </c>
      <c r="CQ7653" s="55">
        <f t="shared" si="119"/>
        <v>0.23346303501945526</v>
      </c>
      <c r="CR7653" s="52" t="s">
        <v>28907</v>
      </c>
    </row>
    <row r="7654" spans="81:96">
      <c r="CC7654" s="52">
        <v>7653</v>
      </c>
      <c r="CD7654" s="53" t="s">
        <v>38812</v>
      </c>
      <c r="CE7654" s="53" t="s">
        <v>38813</v>
      </c>
      <c r="CF7654" s="54">
        <v>42</v>
      </c>
      <c r="CG7654" s="54">
        <v>1.258</v>
      </c>
      <c r="CH7654" s="54">
        <v>1.258</v>
      </c>
      <c r="CI7654" s="54">
        <v>0.125</v>
      </c>
      <c r="CJ7654" s="54">
        <v>24</v>
      </c>
      <c r="CK7654" s="54"/>
      <c r="CL7654" s="54">
        <v>5.1999999999999995E-4</v>
      </c>
      <c r="CM7654" s="54">
        <v>1.0660000000000001</v>
      </c>
      <c r="CN7654" s="53" t="s">
        <v>39326</v>
      </c>
      <c r="CO7654" s="54">
        <v>61</v>
      </c>
      <c r="CP7654" s="54">
        <v>257</v>
      </c>
      <c r="CQ7654" s="55">
        <f t="shared" si="119"/>
        <v>0.23735408560311283</v>
      </c>
      <c r="CR7654" s="52" t="s">
        <v>28907</v>
      </c>
    </row>
    <row r="7655" spans="81:96">
      <c r="CC7655" s="52">
        <v>7654</v>
      </c>
      <c r="CD7655" s="53" t="s">
        <v>1401</v>
      </c>
      <c r="CE7655" s="53" t="s">
        <v>1399</v>
      </c>
      <c r="CF7655" s="54">
        <v>1192</v>
      </c>
      <c r="CG7655" s="54">
        <v>1.254</v>
      </c>
      <c r="CH7655" s="54">
        <v>1.329</v>
      </c>
      <c r="CI7655" s="54">
        <v>0.76500000000000001</v>
      </c>
      <c r="CJ7655" s="54">
        <v>34</v>
      </c>
      <c r="CK7655" s="54" t="s">
        <v>28918</v>
      </c>
      <c r="CL7655" s="54">
        <v>1.8799999999999999E-3</v>
      </c>
      <c r="CM7655" s="54">
        <v>0.69799999999999995</v>
      </c>
      <c r="CN7655" s="53" t="s">
        <v>39326</v>
      </c>
      <c r="CO7655" s="54">
        <v>62</v>
      </c>
      <c r="CP7655" s="54">
        <v>257</v>
      </c>
      <c r="CQ7655" s="55">
        <f t="shared" si="119"/>
        <v>0.24124513618677043</v>
      </c>
      <c r="CR7655" s="52" t="s">
        <v>28907</v>
      </c>
    </row>
    <row r="7656" spans="81:96">
      <c r="CC7656" s="52">
        <v>7655</v>
      </c>
      <c r="CD7656" s="53" t="s">
        <v>38814</v>
      </c>
      <c r="CE7656" s="53" t="s">
        <v>38815</v>
      </c>
      <c r="CF7656" s="54">
        <v>75</v>
      </c>
      <c r="CG7656" s="54">
        <v>1.2310000000000001</v>
      </c>
      <c r="CH7656" s="54">
        <v>1.2070000000000001</v>
      </c>
      <c r="CI7656" s="54">
        <v>0.16700000000000001</v>
      </c>
      <c r="CJ7656" s="54">
        <v>30</v>
      </c>
      <c r="CK7656" s="54"/>
      <c r="CL7656" s="54">
        <v>1.2099999999999999E-3</v>
      </c>
      <c r="CM7656" s="54">
        <v>1.3160000000000001</v>
      </c>
      <c r="CN7656" s="53" t="s">
        <v>39326</v>
      </c>
      <c r="CO7656" s="54">
        <v>63</v>
      </c>
      <c r="CP7656" s="54">
        <v>257</v>
      </c>
      <c r="CQ7656" s="55">
        <f t="shared" si="119"/>
        <v>0.24513618677042801</v>
      </c>
      <c r="CR7656" s="52" t="s">
        <v>28907</v>
      </c>
    </row>
    <row r="7657" spans="81:96">
      <c r="CC7657" s="52">
        <v>7656</v>
      </c>
      <c r="CD7657" s="53" t="s">
        <v>29646</v>
      </c>
      <c r="CE7657" s="53" t="s">
        <v>29647</v>
      </c>
      <c r="CF7657" s="54">
        <v>778</v>
      </c>
      <c r="CG7657" s="54">
        <v>1.2270000000000001</v>
      </c>
      <c r="CH7657" s="54">
        <v>1.284</v>
      </c>
      <c r="CI7657" s="54">
        <v>0.14499999999999999</v>
      </c>
      <c r="CJ7657" s="54">
        <v>69</v>
      </c>
      <c r="CK7657" s="54">
        <v>5.6</v>
      </c>
      <c r="CL7657" s="54">
        <v>1.3600000000000001E-3</v>
      </c>
      <c r="CM7657" s="54">
        <v>0.27100000000000002</v>
      </c>
      <c r="CN7657" s="53" t="s">
        <v>39326</v>
      </c>
      <c r="CO7657" s="54">
        <v>64</v>
      </c>
      <c r="CP7657" s="54">
        <v>257</v>
      </c>
      <c r="CQ7657" s="55">
        <f t="shared" si="119"/>
        <v>0.24902723735408561</v>
      </c>
      <c r="CR7657" s="52" t="s">
        <v>28907</v>
      </c>
    </row>
    <row r="7658" spans="81:96">
      <c r="CC7658" s="52">
        <v>7657</v>
      </c>
      <c r="CD7658" s="53" t="s">
        <v>39391</v>
      </c>
      <c r="CE7658" s="53" t="s">
        <v>39392</v>
      </c>
      <c r="CF7658" s="54">
        <v>2720</v>
      </c>
      <c r="CG7658" s="54">
        <v>1.2210000000000001</v>
      </c>
      <c r="CH7658" s="54">
        <v>1.369</v>
      </c>
      <c r="CI7658" s="54">
        <v>0.5</v>
      </c>
      <c r="CJ7658" s="54">
        <v>88</v>
      </c>
      <c r="CK7658" s="54">
        <v>8.9</v>
      </c>
      <c r="CL7658" s="54">
        <v>8.2000000000000007E-3</v>
      </c>
      <c r="CM7658" s="54">
        <v>0.83299999999999996</v>
      </c>
      <c r="CN7658" s="53" t="s">
        <v>39326</v>
      </c>
      <c r="CO7658" s="54">
        <v>65</v>
      </c>
      <c r="CP7658" s="54">
        <v>257</v>
      </c>
      <c r="CQ7658" s="55">
        <f t="shared" si="119"/>
        <v>0.25291828793774318</v>
      </c>
      <c r="CR7658" s="52" t="s">
        <v>28921</v>
      </c>
    </row>
    <row r="7659" spans="81:96">
      <c r="CC7659" s="52">
        <v>7658</v>
      </c>
      <c r="CD7659" s="53" t="s">
        <v>39393</v>
      </c>
      <c r="CE7659" s="53" t="s">
        <v>39394</v>
      </c>
      <c r="CF7659" s="54">
        <v>3332</v>
      </c>
      <c r="CG7659" s="54">
        <v>1.208</v>
      </c>
      <c r="CH7659" s="54">
        <v>1.5509999999999999</v>
      </c>
      <c r="CI7659" s="54">
        <v>0.17599999999999999</v>
      </c>
      <c r="CJ7659" s="54">
        <v>142</v>
      </c>
      <c r="CK7659" s="54">
        <v>8.3000000000000007</v>
      </c>
      <c r="CL7659" s="54">
        <v>1.6219999999999998E-2</v>
      </c>
      <c r="CM7659" s="54">
        <v>1.3140000000000001</v>
      </c>
      <c r="CN7659" s="53" t="s">
        <v>39326</v>
      </c>
      <c r="CO7659" s="54">
        <v>66</v>
      </c>
      <c r="CP7659" s="54">
        <v>257</v>
      </c>
      <c r="CQ7659" s="55">
        <f t="shared" si="119"/>
        <v>0.25680933852140075</v>
      </c>
      <c r="CR7659" s="52" t="s">
        <v>28921</v>
      </c>
    </row>
    <row r="7660" spans="81:96">
      <c r="CC7660" s="52">
        <v>7659</v>
      </c>
      <c r="CD7660" s="53" t="s">
        <v>39395</v>
      </c>
      <c r="CE7660" s="53" t="s">
        <v>39396</v>
      </c>
      <c r="CF7660" s="54">
        <v>786</v>
      </c>
      <c r="CG7660" s="54">
        <v>1.19</v>
      </c>
      <c r="CH7660" s="54">
        <v>0.92200000000000004</v>
      </c>
      <c r="CI7660" s="54">
        <v>0.151</v>
      </c>
      <c r="CJ7660" s="54">
        <v>53</v>
      </c>
      <c r="CK7660" s="54" t="s">
        <v>28918</v>
      </c>
      <c r="CL7660" s="54">
        <v>4.1000000000000003E-3</v>
      </c>
      <c r="CM7660" s="54">
        <v>0.91700000000000004</v>
      </c>
      <c r="CN7660" s="53" t="s">
        <v>39326</v>
      </c>
      <c r="CO7660" s="54">
        <v>67</v>
      </c>
      <c r="CP7660" s="54">
        <v>257</v>
      </c>
      <c r="CQ7660" s="55">
        <f t="shared" si="119"/>
        <v>0.26070038910505838</v>
      </c>
      <c r="CR7660" s="52" t="s">
        <v>28921</v>
      </c>
    </row>
    <row r="7661" spans="81:96">
      <c r="CC7661" s="52">
        <v>7660</v>
      </c>
      <c r="CD7661" s="53" t="s">
        <v>39397</v>
      </c>
      <c r="CE7661" s="53" t="s">
        <v>39398</v>
      </c>
      <c r="CF7661" s="54">
        <v>1896</v>
      </c>
      <c r="CG7661" s="54">
        <v>1.1619999999999999</v>
      </c>
      <c r="CH7661" s="54">
        <v>1.069</v>
      </c>
      <c r="CI7661" s="54">
        <v>0.26600000000000001</v>
      </c>
      <c r="CJ7661" s="54">
        <v>79</v>
      </c>
      <c r="CK7661" s="54" t="s">
        <v>28918</v>
      </c>
      <c r="CL7661" s="54">
        <v>2.8800000000000002E-3</v>
      </c>
      <c r="CM7661" s="54">
        <v>0.54800000000000004</v>
      </c>
      <c r="CN7661" s="53" t="s">
        <v>39326</v>
      </c>
      <c r="CO7661" s="54">
        <v>68</v>
      </c>
      <c r="CP7661" s="54">
        <v>257</v>
      </c>
      <c r="CQ7661" s="55">
        <f t="shared" si="119"/>
        <v>0.26459143968871596</v>
      </c>
      <c r="CR7661" s="52" t="s">
        <v>28921</v>
      </c>
    </row>
    <row r="7662" spans="81:96">
      <c r="CC7662" s="52">
        <v>7661</v>
      </c>
      <c r="CD7662" s="53" t="s">
        <v>38822</v>
      </c>
      <c r="CE7662" s="53" t="s">
        <v>38823</v>
      </c>
      <c r="CF7662" s="54">
        <v>92</v>
      </c>
      <c r="CG7662" s="54">
        <v>1.133</v>
      </c>
      <c r="CH7662" s="54">
        <v>0.96099999999999997</v>
      </c>
      <c r="CI7662" s="54">
        <v>0</v>
      </c>
      <c r="CJ7662" s="54">
        <v>16</v>
      </c>
      <c r="CK7662" s="54"/>
      <c r="CL7662" s="54">
        <v>1.8699999999999999E-3</v>
      </c>
      <c r="CM7662" s="54">
        <v>1.5309999999999999</v>
      </c>
      <c r="CN7662" s="53" t="s">
        <v>39326</v>
      </c>
      <c r="CO7662" s="54">
        <v>69</v>
      </c>
      <c r="CP7662" s="54">
        <v>257</v>
      </c>
      <c r="CQ7662" s="55">
        <f t="shared" si="119"/>
        <v>0.26848249027237353</v>
      </c>
      <c r="CR7662" s="52" t="s">
        <v>28921</v>
      </c>
    </row>
    <row r="7663" spans="81:96">
      <c r="CC7663" s="52">
        <v>7662</v>
      </c>
      <c r="CD7663" s="53" t="s">
        <v>39399</v>
      </c>
      <c r="CE7663" s="53" t="s">
        <v>39400</v>
      </c>
      <c r="CF7663" s="54">
        <v>442</v>
      </c>
      <c r="CG7663" s="54">
        <v>1.131</v>
      </c>
      <c r="CH7663" s="54">
        <v>1.28</v>
      </c>
      <c r="CI7663" s="54">
        <v>0.17299999999999999</v>
      </c>
      <c r="CJ7663" s="54">
        <v>52</v>
      </c>
      <c r="CK7663" s="54">
        <v>4.5999999999999996</v>
      </c>
      <c r="CL7663" s="54">
        <v>3.7100000000000002E-3</v>
      </c>
      <c r="CM7663" s="54">
        <v>1.0069999999999999</v>
      </c>
      <c r="CN7663" s="53" t="s">
        <v>39326</v>
      </c>
      <c r="CO7663" s="54">
        <v>70</v>
      </c>
      <c r="CP7663" s="54">
        <v>257</v>
      </c>
      <c r="CQ7663" s="55">
        <f t="shared" si="119"/>
        <v>0.2723735408560311</v>
      </c>
      <c r="CR7663" s="52" t="s">
        <v>28921</v>
      </c>
    </row>
    <row r="7664" spans="81:96">
      <c r="CC7664" s="52">
        <v>7663</v>
      </c>
      <c r="CD7664" s="53" t="s">
        <v>39401</v>
      </c>
      <c r="CE7664" s="53" t="s">
        <v>39402</v>
      </c>
      <c r="CF7664" s="54">
        <v>1331</v>
      </c>
      <c r="CG7664" s="54">
        <v>1.1279999999999999</v>
      </c>
      <c r="CH7664" s="54">
        <v>0.86099999999999999</v>
      </c>
      <c r="CI7664" s="54">
        <v>0.184</v>
      </c>
      <c r="CJ7664" s="54">
        <v>125</v>
      </c>
      <c r="CK7664" s="54">
        <v>6.4</v>
      </c>
      <c r="CL7664" s="54">
        <v>2.4199999999999998E-3</v>
      </c>
      <c r="CM7664" s="54">
        <v>0.222</v>
      </c>
      <c r="CN7664" s="53" t="s">
        <v>39326</v>
      </c>
      <c r="CO7664" s="54">
        <v>71</v>
      </c>
      <c r="CP7664" s="54">
        <v>257</v>
      </c>
      <c r="CQ7664" s="55">
        <f t="shared" si="119"/>
        <v>0.27626459143968873</v>
      </c>
      <c r="CR7664" s="52" t="s">
        <v>28921</v>
      </c>
    </row>
    <row r="7665" spans="81:96">
      <c r="CC7665" s="52">
        <v>7664</v>
      </c>
      <c r="CD7665" s="53" t="s">
        <v>29648</v>
      </c>
      <c r="CE7665" s="53" t="s">
        <v>29649</v>
      </c>
      <c r="CF7665" s="54">
        <v>834</v>
      </c>
      <c r="CG7665" s="54">
        <v>1.127</v>
      </c>
      <c r="CH7665" s="54">
        <v>1.0860000000000001</v>
      </c>
      <c r="CI7665" s="54">
        <v>0.32</v>
      </c>
      <c r="CJ7665" s="54">
        <v>50</v>
      </c>
      <c r="CK7665" s="54">
        <v>8.3000000000000007</v>
      </c>
      <c r="CL7665" s="54">
        <v>4.3299999999999996E-3</v>
      </c>
      <c r="CM7665" s="54">
        <v>1.0609999999999999</v>
      </c>
      <c r="CN7665" s="53" t="s">
        <v>39326</v>
      </c>
      <c r="CO7665" s="54">
        <v>72</v>
      </c>
      <c r="CP7665" s="54">
        <v>257</v>
      </c>
      <c r="CQ7665" s="55">
        <f t="shared" si="119"/>
        <v>0.28015564202334631</v>
      </c>
      <c r="CR7665" s="52" t="s">
        <v>28921</v>
      </c>
    </row>
    <row r="7666" spans="81:96">
      <c r="CC7666" s="52">
        <v>7665</v>
      </c>
      <c r="CD7666" s="53" t="s">
        <v>38828</v>
      </c>
      <c r="CE7666" s="53" t="s">
        <v>38829</v>
      </c>
      <c r="CF7666" s="54">
        <v>289</v>
      </c>
      <c r="CG7666" s="54">
        <v>1.125</v>
      </c>
      <c r="CH7666" s="54">
        <v>1.1379999999999999</v>
      </c>
      <c r="CI7666" s="54">
        <v>0.19400000000000001</v>
      </c>
      <c r="CJ7666" s="54">
        <v>36</v>
      </c>
      <c r="CK7666" s="54">
        <v>3.8</v>
      </c>
      <c r="CL7666" s="54">
        <v>3.0599999999999998E-3</v>
      </c>
      <c r="CM7666" s="54">
        <v>0.98399999999999999</v>
      </c>
      <c r="CN7666" s="53" t="s">
        <v>39326</v>
      </c>
      <c r="CO7666" s="54">
        <v>73</v>
      </c>
      <c r="CP7666" s="54">
        <v>257</v>
      </c>
      <c r="CQ7666" s="55">
        <f t="shared" si="119"/>
        <v>0.28404669260700388</v>
      </c>
      <c r="CR7666" s="52" t="s">
        <v>28921</v>
      </c>
    </row>
    <row r="7667" spans="81:96">
      <c r="CC7667" s="52">
        <v>7666</v>
      </c>
      <c r="CD7667" s="53" t="s">
        <v>39403</v>
      </c>
      <c r="CE7667" s="53" t="s">
        <v>39404</v>
      </c>
      <c r="CF7667" s="54">
        <v>859</v>
      </c>
      <c r="CG7667" s="54">
        <v>1.1200000000000001</v>
      </c>
      <c r="CH7667" s="54">
        <v>1.429</v>
      </c>
      <c r="CI7667" s="54">
        <v>0.45700000000000002</v>
      </c>
      <c r="CJ7667" s="54">
        <v>70</v>
      </c>
      <c r="CK7667" s="54">
        <v>6.3</v>
      </c>
      <c r="CL7667" s="54">
        <v>4.7999999999999996E-3</v>
      </c>
      <c r="CM7667" s="54">
        <v>1.1679999999999999</v>
      </c>
      <c r="CN7667" s="53" t="s">
        <v>39326</v>
      </c>
      <c r="CO7667" s="54">
        <v>74</v>
      </c>
      <c r="CP7667" s="54">
        <v>257</v>
      </c>
      <c r="CQ7667" s="55">
        <f t="shared" si="119"/>
        <v>0.28793774319066145</v>
      </c>
      <c r="CR7667" s="52" t="s">
        <v>28921</v>
      </c>
    </row>
    <row r="7668" spans="81:96">
      <c r="CC7668" s="52">
        <v>7667</v>
      </c>
      <c r="CD7668" s="53" t="s">
        <v>15758</v>
      </c>
      <c r="CE7668" s="53" t="s">
        <v>15756</v>
      </c>
      <c r="CF7668" s="54">
        <v>18695</v>
      </c>
      <c r="CG7668" s="54">
        <v>1.1200000000000001</v>
      </c>
      <c r="CH7668" s="54">
        <v>1.204</v>
      </c>
      <c r="CI7668" s="54">
        <v>0.29099999999999998</v>
      </c>
      <c r="CJ7668" s="54">
        <v>941</v>
      </c>
      <c r="CK7668" s="54">
        <v>8.8000000000000007</v>
      </c>
      <c r="CL7668" s="54">
        <v>4.9390000000000003E-2</v>
      </c>
      <c r="CM7668" s="54">
        <v>0.75700000000000001</v>
      </c>
      <c r="CN7668" s="53" t="s">
        <v>39326</v>
      </c>
      <c r="CO7668" s="54">
        <v>75</v>
      </c>
      <c r="CP7668" s="54">
        <v>257</v>
      </c>
      <c r="CQ7668" s="55">
        <f t="shared" si="119"/>
        <v>0.29182879377431908</v>
      </c>
      <c r="CR7668" s="52" t="s">
        <v>28921</v>
      </c>
    </row>
    <row r="7669" spans="81:96">
      <c r="CC7669" s="52">
        <v>7668</v>
      </c>
      <c r="CD7669" s="53" t="s">
        <v>39405</v>
      </c>
      <c r="CE7669" s="53" t="s">
        <v>39406</v>
      </c>
      <c r="CF7669" s="54">
        <v>1119</v>
      </c>
      <c r="CG7669" s="54">
        <v>1.1180000000000001</v>
      </c>
      <c r="CH7669" s="54">
        <v>1.2809999999999999</v>
      </c>
      <c r="CI7669" s="54">
        <v>0.23200000000000001</v>
      </c>
      <c r="CJ7669" s="54">
        <v>56</v>
      </c>
      <c r="CK7669" s="54">
        <v>6.9</v>
      </c>
      <c r="CL7669" s="54">
        <v>5.1200000000000004E-3</v>
      </c>
      <c r="CM7669" s="54">
        <v>1.274</v>
      </c>
      <c r="CN7669" s="53" t="s">
        <v>39326</v>
      </c>
      <c r="CO7669" s="54">
        <v>76</v>
      </c>
      <c r="CP7669" s="54">
        <v>257</v>
      </c>
      <c r="CQ7669" s="55">
        <f t="shared" si="119"/>
        <v>0.29571984435797666</v>
      </c>
      <c r="CR7669" s="52" t="s">
        <v>28921</v>
      </c>
    </row>
    <row r="7670" spans="81:96">
      <c r="CC7670" s="52">
        <v>7669</v>
      </c>
      <c r="CD7670" s="53" t="s">
        <v>39407</v>
      </c>
      <c r="CE7670" s="53" t="s">
        <v>39408</v>
      </c>
      <c r="CF7670" s="54">
        <v>1967</v>
      </c>
      <c r="CG7670" s="54">
        <v>1.109</v>
      </c>
      <c r="CH7670" s="54">
        <v>1.0860000000000001</v>
      </c>
      <c r="CI7670" s="54">
        <v>0.26500000000000001</v>
      </c>
      <c r="CJ7670" s="54">
        <v>68</v>
      </c>
      <c r="CK7670" s="54" t="s">
        <v>28918</v>
      </c>
      <c r="CL7670" s="54">
        <v>4.0000000000000001E-3</v>
      </c>
      <c r="CM7670" s="54">
        <v>0.67400000000000004</v>
      </c>
      <c r="CN7670" s="53" t="s">
        <v>39326</v>
      </c>
      <c r="CO7670" s="54">
        <v>77</v>
      </c>
      <c r="CP7670" s="54">
        <v>257</v>
      </c>
      <c r="CQ7670" s="55">
        <f t="shared" si="119"/>
        <v>0.29961089494163423</v>
      </c>
      <c r="CR7670" s="52" t="s">
        <v>28921</v>
      </c>
    </row>
    <row r="7671" spans="81:96">
      <c r="CC7671" s="52">
        <v>7670</v>
      </c>
      <c r="CD7671" s="53" t="s">
        <v>39409</v>
      </c>
      <c r="CE7671" s="53" t="s">
        <v>39410</v>
      </c>
      <c r="CF7671" s="54">
        <v>323</v>
      </c>
      <c r="CG7671" s="54">
        <v>1.099</v>
      </c>
      <c r="CH7671" s="54">
        <v>1.04</v>
      </c>
      <c r="CI7671" s="54">
        <v>0.63600000000000001</v>
      </c>
      <c r="CJ7671" s="54">
        <v>44</v>
      </c>
      <c r="CK7671" s="54">
        <v>4.5</v>
      </c>
      <c r="CL7671" s="54">
        <v>8.0999999999999996E-4</v>
      </c>
      <c r="CM7671" s="54">
        <v>0.28999999999999998</v>
      </c>
      <c r="CN7671" s="53" t="s">
        <v>39326</v>
      </c>
      <c r="CO7671" s="54">
        <v>78</v>
      </c>
      <c r="CP7671" s="54">
        <v>257</v>
      </c>
      <c r="CQ7671" s="55">
        <f t="shared" si="119"/>
        <v>0.30350194552529181</v>
      </c>
      <c r="CR7671" s="52" t="s">
        <v>28921</v>
      </c>
    </row>
    <row r="7672" spans="81:96">
      <c r="CC7672" s="52">
        <v>7671</v>
      </c>
      <c r="CD7672" s="53" t="s">
        <v>39411</v>
      </c>
      <c r="CE7672" s="53" t="s">
        <v>39412</v>
      </c>
      <c r="CF7672" s="54">
        <v>325</v>
      </c>
      <c r="CG7672" s="54">
        <v>1.079</v>
      </c>
      <c r="CH7672" s="54">
        <v>1.01</v>
      </c>
      <c r="CI7672" s="54">
        <v>6.5000000000000002E-2</v>
      </c>
      <c r="CJ7672" s="54">
        <v>46</v>
      </c>
      <c r="CK7672" s="54">
        <v>4.5999999999999996</v>
      </c>
      <c r="CL7672" s="54">
        <v>1.6900000000000001E-3</v>
      </c>
      <c r="CM7672" s="54">
        <v>0.53300000000000003</v>
      </c>
      <c r="CN7672" s="53" t="s">
        <v>39326</v>
      </c>
      <c r="CO7672" s="54">
        <v>79</v>
      </c>
      <c r="CP7672" s="54">
        <v>257</v>
      </c>
      <c r="CQ7672" s="55">
        <f t="shared" si="119"/>
        <v>0.30739299610894943</v>
      </c>
      <c r="CR7672" s="52" t="s">
        <v>28921</v>
      </c>
    </row>
    <row r="7673" spans="81:96">
      <c r="CC7673" s="52">
        <v>7672</v>
      </c>
      <c r="CD7673" s="53" t="s">
        <v>38836</v>
      </c>
      <c r="CE7673" s="53" t="s">
        <v>38837</v>
      </c>
      <c r="CF7673" s="54">
        <v>1371</v>
      </c>
      <c r="CG7673" s="54">
        <v>1.0649999999999999</v>
      </c>
      <c r="CH7673" s="54">
        <v>1.08</v>
      </c>
      <c r="CI7673" s="54">
        <v>0.16500000000000001</v>
      </c>
      <c r="CJ7673" s="54">
        <v>97</v>
      </c>
      <c r="CK7673" s="54" t="s">
        <v>28918</v>
      </c>
      <c r="CL7673" s="54">
        <v>3.49E-3</v>
      </c>
      <c r="CM7673" s="54">
        <v>1.1040000000000001</v>
      </c>
      <c r="CN7673" s="53" t="s">
        <v>39326</v>
      </c>
      <c r="CO7673" s="54">
        <v>80</v>
      </c>
      <c r="CP7673" s="54">
        <v>257</v>
      </c>
      <c r="CQ7673" s="55">
        <f t="shared" si="119"/>
        <v>0.31128404669260701</v>
      </c>
      <c r="CR7673" s="52" t="s">
        <v>28921</v>
      </c>
    </row>
    <row r="7674" spans="81:96">
      <c r="CC7674" s="52">
        <v>7673</v>
      </c>
      <c r="CD7674" s="53" t="s">
        <v>38838</v>
      </c>
      <c r="CE7674" s="53" t="s">
        <v>38839</v>
      </c>
      <c r="CF7674" s="54">
        <v>169</v>
      </c>
      <c r="CG7674" s="54">
        <v>1.05</v>
      </c>
      <c r="CH7674" s="54">
        <v>0.83699999999999997</v>
      </c>
      <c r="CI7674" s="54">
        <v>0.35</v>
      </c>
      <c r="CJ7674" s="54">
        <v>40</v>
      </c>
      <c r="CK7674" s="54">
        <v>3.3</v>
      </c>
      <c r="CL7674" s="54">
        <v>1.0200000000000001E-3</v>
      </c>
      <c r="CM7674" s="54">
        <v>0.435</v>
      </c>
      <c r="CN7674" s="53" t="s">
        <v>39326</v>
      </c>
      <c r="CO7674" s="54">
        <v>81</v>
      </c>
      <c r="CP7674" s="54">
        <v>257</v>
      </c>
      <c r="CQ7674" s="55">
        <f t="shared" si="119"/>
        <v>0.31517509727626458</v>
      </c>
      <c r="CR7674" s="52" t="s">
        <v>28921</v>
      </c>
    </row>
    <row r="7675" spans="81:96">
      <c r="CC7675" s="52">
        <v>7674</v>
      </c>
      <c r="CD7675" s="53" t="s">
        <v>39413</v>
      </c>
      <c r="CE7675" s="53" t="s">
        <v>39414</v>
      </c>
      <c r="CF7675" s="54">
        <v>1249</v>
      </c>
      <c r="CG7675" s="54">
        <v>1.0469999999999999</v>
      </c>
      <c r="CH7675" s="54">
        <v>0.99399999999999999</v>
      </c>
      <c r="CI7675" s="54">
        <v>0.19800000000000001</v>
      </c>
      <c r="CJ7675" s="54">
        <v>106</v>
      </c>
      <c r="CK7675" s="54">
        <v>6.9</v>
      </c>
      <c r="CL7675" s="54">
        <v>4.5900000000000003E-3</v>
      </c>
      <c r="CM7675" s="54">
        <v>0.53900000000000003</v>
      </c>
      <c r="CN7675" s="53" t="s">
        <v>39326</v>
      </c>
      <c r="CO7675" s="54">
        <v>82</v>
      </c>
      <c r="CP7675" s="54">
        <v>257</v>
      </c>
      <c r="CQ7675" s="55">
        <f t="shared" si="119"/>
        <v>0.31906614785992216</v>
      </c>
      <c r="CR7675" s="52" t="s">
        <v>28921</v>
      </c>
    </row>
    <row r="7676" spans="81:96">
      <c r="CC7676" s="52">
        <v>7675</v>
      </c>
      <c r="CD7676" s="53" t="s">
        <v>39415</v>
      </c>
      <c r="CE7676" s="53" t="s">
        <v>39416</v>
      </c>
      <c r="CF7676" s="54">
        <v>344</v>
      </c>
      <c r="CG7676" s="54">
        <v>1.0249999999999999</v>
      </c>
      <c r="CH7676" s="54">
        <v>0.89600000000000002</v>
      </c>
      <c r="CI7676" s="54">
        <v>0.125</v>
      </c>
      <c r="CJ7676" s="54">
        <v>24</v>
      </c>
      <c r="CK7676" s="54">
        <v>7.4</v>
      </c>
      <c r="CL7676" s="54">
        <v>9.5E-4</v>
      </c>
      <c r="CM7676" s="54">
        <v>0.47899999999999998</v>
      </c>
      <c r="CN7676" s="53" t="s">
        <v>39326</v>
      </c>
      <c r="CO7676" s="54">
        <v>83</v>
      </c>
      <c r="CP7676" s="54">
        <v>257</v>
      </c>
      <c r="CQ7676" s="55">
        <f t="shared" si="119"/>
        <v>0.32295719844357978</v>
      </c>
      <c r="CR7676" s="52" t="s">
        <v>28921</v>
      </c>
    </row>
    <row r="7677" spans="81:96">
      <c r="CC7677" s="52">
        <v>7676</v>
      </c>
      <c r="CD7677" s="53" t="s">
        <v>33255</v>
      </c>
      <c r="CE7677" s="53" t="s">
        <v>33256</v>
      </c>
      <c r="CF7677" s="54">
        <v>908</v>
      </c>
      <c r="CG7677" s="54">
        <v>1.0209999999999999</v>
      </c>
      <c r="CH7677" s="54">
        <v>1.6879999999999999</v>
      </c>
      <c r="CI7677" s="54">
        <v>0.17399999999999999</v>
      </c>
      <c r="CJ7677" s="54">
        <v>23</v>
      </c>
      <c r="CK7677" s="54" t="s">
        <v>28918</v>
      </c>
      <c r="CL7677" s="54">
        <v>1.1999999999999999E-3</v>
      </c>
      <c r="CM7677" s="54">
        <v>0.67700000000000005</v>
      </c>
      <c r="CN7677" s="53" t="s">
        <v>39326</v>
      </c>
      <c r="CO7677" s="54">
        <v>84</v>
      </c>
      <c r="CP7677" s="54">
        <v>257</v>
      </c>
      <c r="CQ7677" s="55">
        <f t="shared" si="119"/>
        <v>0.32684824902723736</v>
      </c>
      <c r="CR7677" s="52" t="s">
        <v>28921</v>
      </c>
    </row>
    <row r="7678" spans="81:96">
      <c r="CC7678" s="52">
        <v>7677</v>
      </c>
      <c r="CD7678" s="53" t="s">
        <v>38844</v>
      </c>
      <c r="CE7678" s="53" t="s">
        <v>38845</v>
      </c>
      <c r="CF7678" s="54">
        <v>769</v>
      </c>
      <c r="CG7678" s="54">
        <v>1.014</v>
      </c>
      <c r="CH7678" s="54">
        <v>0.995</v>
      </c>
      <c r="CI7678" s="54">
        <v>0.222</v>
      </c>
      <c r="CJ7678" s="54">
        <v>36</v>
      </c>
      <c r="CK7678" s="54" t="s">
        <v>28918</v>
      </c>
      <c r="CL7678" s="54">
        <v>3.2200000000000002E-3</v>
      </c>
      <c r="CM7678" s="54">
        <v>1.0720000000000001</v>
      </c>
      <c r="CN7678" s="53" t="s">
        <v>39326</v>
      </c>
      <c r="CO7678" s="54">
        <v>85</v>
      </c>
      <c r="CP7678" s="54">
        <v>257</v>
      </c>
      <c r="CQ7678" s="55">
        <f t="shared" si="119"/>
        <v>0.33073929961089493</v>
      </c>
      <c r="CR7678" s="52" t="s">
        <v>28921</v>
      </c>
    </row>
    <row r="7679" spans="81:96">
      <c r="CC7679" s="52">
        <v>7678</v>
      </c>
      <c r="CD7679" s="53" t="s">
        <v>38846</v>
      </c>
      <c r="CE7679" s="53" t="s">
        <v>38847</v>
      </c>
      <c r="CF7679" s="54">
        <v>1046</v>
      </c>
      <c r="CG7679" s="54">
        <v>1.014</v>
      </c>
      <c r="CH7679" s="54">
        <v>1.0389999999999999</v>
      </c>
      <c r="CI7679" s="54">
        <v>0.14799999999999999</v>
      </c>
      <c r="CJ7679" s="54">
        <v>243</v>
      </c>
      <c r="CK7679" s="54">
        <v>4.2</v>
      </c>
      <c r="CL7679" s="54">
        <v>3.16E-3</v>
      </c>
      <c r="CM7679" s="54">
        <v>0.32</v>
      </c>
      <c r="CN7679" s="53" t="s">
        <v>39326</v>
      </c>
      <c r="CO7679" s="54">
        <v>85</v>
      </c>
      <c r="CP7679" s="54">
        <v>257</v>
      </c>
      <c r="CQ7679" s="55">
        <f t="shared" si="119"/>
        <v>0.33073929961089493</v>
      </c>
      <c r="CR7679" s="52" t="s">
        <v>28921</v>
      </c>
    </row>
    <row r="7680" spans="81:96">
      <c r="CC7680" s="52">
        <v>7679</v>
      </c>
      <c r="CD7680" s="53" t="s">
        <v>38848</v>
      </c>
      <c r="CE7680" s="53" t="s">
        <v>38849</v>
      </c>
      <c r="CF7680" s="54">
        <v>2854</v>
      </c>
      <c r="CG7680" s="54">
        <v>1.0129999999999999</v>
      </c>
      <c r="CH7680" s="54">
        <v>1.5229999999999999</v>
      </c>
      <c r="CI7680" s="54">
        <v>0.308</v>
      </c>
      <c r="CJ7680" s="54">
        <v>78</v>
      </c>
      <c r="CK7680" s="54" t="s">
        <v>28918</v>
      </c>
      <c r="CL7680" s="54">
        <v>1.107E-2</v>
      </c>
      <c r="CM7680" s="54">
        <v>1.859</v>
      </c>
      <c r="CN7680" s="53" t="s">
        <v>39326</v>
      </c>
      <c r="CO7680" s="54">
        <v>87</v>
      </c>
      <c r="CP7680" s="54">
        <v>257</v>
      </c>
      <c r="CQ7680" s="55">
        <f t="shared" si="119"/>
        <v>0.33852140077821014</v>
      </c>
      <c r="CR7680" s="52" t="s">
        <v>28921</v>
      </c>
    </row>
    <row r="7681" spans="81:96">
      <c r="CC7681" s="52">
        <v>7680</v>
      </c>
      <c r="CD7681" s="53" t="s">
        <v>38850</v>
      </c>
      <c r="CE7681" s="53" t="s">
        <v>38851</v>
      </c>
      <c r="CF7681" s="54">
        <v>1547</v>
      </c>
      <c r="CG7681" s="54">
        <v>1.0089999999999999</v>
      </c>
      <c r="CH7681" s="54">
        <v>0.96099999999999997</v>
      </c>
      <c r="CI7681" s="54">
        <v>0.129</v>
      </c>
      <c r="CJ7681" s="54">
        <v>62</v>
      </c>
      <c r="CK7681" s="54" t="s">
        <v>28918</v>
      </c>
      <c r="CL7681" s="54">
        <v>4.4000000000000003E-3</v>
      </c>
      <c r="CM7681" s="54">
        <v>0.89100000000000001</v>
      </c>
      <c r="CN7681" s="53" t="s">
        <v>39326</v>
      </c>
      <c r="CO7681" s="54">
        <v>88</v>
      </c>
      <c r="CP7681" s="54">
        <v>257</v>
      </c>
      <c r="CQ7681" s="55">
        <f t="shared" si="119"/>
        <v>0.34241245136186771</v>
      </c>
      <c r="CR7681" s="52" t="s">
        <v>28921</v>
      </c>
    </row>
    <row r="7682" spans="81:96">
      <c r="CC7682" s="52">
        <v>7681</v>
      </c>
      <c r="CD7682" s="53" t="s">
        <v>39417</v>
      </c>
      <c r="CE7682" s="53" t="s">
        <v>39418</v>
      </c>
      <c r="CF7682" s="54">
        <v>160</v>
      </c>
      <c r="CG7682" s="54">
        <v>1</v>
      </c>
      <c r="CH7682" s="54">
        <v>3.1110000000000002</v>
      </c>
      <c r="CI7682" s="54">
        <v>1</v>
      </c>
      <c r="CJ7682" s="54">
        <v>4</v>
      </c>
      <c r="CK7682" s="54">
        <v>4.5999999999999996</v>
      </c>
      <c r="CL7682" s="54">
        <v>1.3699999999999999E-3</v>
      </c>
      <c r="CM7682" s="54">
        <v>2.4049999999999998</v>
      </c>
      <c r="CN7682" s="53" t="s">
        <v>39326</v>
      </c>
      <c r="CO7682" s="54">
        <v>89</v>
      </c>
      <c r="CP7682" s="54">
        <v>257</v>
      </c>
      <c r="CQ7682" s="55">
        <f t="shared" ref="CQ7682:CQ7745" si="120">CO7682/CP7682</f>
        <v>0.34630350194552528</v>
      </c>
      <c r="CR7682" s="52" t="s">
        <v>28921</v>
      </c>
    </row>
    <row r="7683" spans="81:96">
      <c r="CC7683" s="52">
        <v>7682</v>
      </c>
      <c r="CD7683" s="53" t="s">
        <v>38852</v>
      </c>
      <c r="CE7683" s="53" t="s">
        <v>38853</v>
      </c>
      <c r="CF7683" s="54">
        <v>345</v>
      </c>
      <c r="CG7683" s="54">
        <v>1</v>
      </c>
      <c r="CH7683" s="54">
        <v>1.0329999999999999</v>
      </c>
      <c r="CI7683" s="54">
        <v>0.106</v>
      </c>
      <c r="CJ7683" s="54">
        <v>47</v>
      </c>
      <c r="CK7683" s="54">
        <v>4.4000000000000004</v>
      </c>
      <c r="CL7683" s="54">
        <v>7.7999999999999999E-4</v>
      </c>
      <c r="CM7683" s="54">
        <v>0.23100000000000001</v>
      </c>
      <c r="CN7683" s="53" t="s">
        <v>39326</v>
      </c>
      <c r="CO7683" s="54">
        <v>90</v>
      </c>
      <c r="CP7683" s="54">
        <v>257</v>
      </c>
      <c r="CQ7683" s="55">
        <f t="shared" si="120"/>
        <v>0.35019455252918286</v>
      </c>
      <c r="CR7683" s="52" t="s">
        <v>28921</v>
      </c>
    </row>
    <row r="7684" spans="81:96">
      <c r="CC7684" s="52">
        <v>7683</v>
      </c>
      <c r="CD7684" s="53" t="s">
        <v>38864</v>
      </c>
      <c r="CE7684" s="53" t="s">
        <v>38865</v>
      </c>
      <c r="CF7684" s="54">
        <v>2336</v>
      </c>
      <c r="CG7684" s="54">
        <v>0.97199999999999998</v>
      </c>
      <c r="CH7684" s="54">
        <v>1.1080000000000001</v>
      </c>
      <c r="CI7684" s="54">
        <v>0.443</v>
      </c>
      <c r="CJ7684" s="54">
        <v>253</v>
      </c>
      <c r="CK7684" s="54">
        <v>5.4</v>
      </c>
      <c r="CL7684" s="54">
        <v>1.9380000000000001E-2</v>
      </c>
      <c r="CM7684" s="54">
        <v>1.097</v>
      </c>
      <c r="CN7684" s="53" t="s">
        <v>39326</v>
      </c>
      <c r="CO7684" s="54">
        <v>91</v>
      </c>
      <c r="CP7684" s="54">
        <v>257</v>
      </c>
      <c r="CQ7684" s="55">
        <f t="shared" si="120"/>
        <v>0.35408560311284049</v>
      </c>
      <c r="CR7684" s="52" t="s">
        <v>28921</v>
      </c>
    </row>
    <row r="7685" spans="81:96">
      <c r="CC7685" s="52">
        <v>7684</v>
      </c>
      <c r="CD7685" s="53" t="s">
        <v>37719</v>
      </c>
      <c r="CE7685" s="53" t="s">
        <v>37720</v>
      </c>
      <c r="CF7685" s="54">
        <v>187</v>
      </c>
      <c r="CG7685" s="54">
        <v>0.97099999999999997</v>
      </c>
      <c r="CH7685" s="54"/>
      <c r="CI7685" s="54">
        <v>0.05</v>
      </c>
      <c r="CJ7685" s="54">
        <v>20</v>
      </c>
      <c r="CK7685" s="54">
        <v>6.3</v>
      </c>
      <c r="CL7685" s="54">
        <v>7.1000000000000002E-4</v>
      </c>
      <c r="CM7685" s="54"/>
      <c r="CN7685" s="53" t="s">
        <v>39326</v>
      </c>
      <c r="CO7685" s="54">
        <v>92</v>
      </c>
      <c r="CP7685" s="54">
        <v>257</v>
      </c>
      <c r="CQ7685" s="55">
        <f t="shared" si="120"/>
        <v>0.35797665369649806</v>
      </c>
      <c r="CR7685" s="52" t="s">
        <v>28921</v>
      </c>
    </row>
    <row r="7686" spans="81:96">
      <c r="CC7686" s="52">
        <v>7685</v>
      </c>
      <c r="CD7686" s="53" t="s">
        <v>38868</v>
      </c>
      <c r="CE7686" s="53" t="s">
        <v>38869</v>
      </c>
      <c r="CF7686" s="54">
        <v>556</v>
      </c>
      <c r="CG7686" s="54">
        <v>0.96199999999999997</v>
      </c>
      <c r="CH7686" s="54">
        <v>0.80700000000000005</v>
      </c>
      <c r="CI7686" s="54">
        <v>0.27300000000000002</v>
      </c>
      <c r="CJ7686" s="54">
        <v>66</v>
      </c>
      <c r="CK7686" s="54">
        <v>7.2</v>
      </c>
      <c r="CL7686" s="54">
        <v>4.0699999999999998E-3</v>
      </c>
      <c r="CM7686" s="54">
        <v>0.95299999999999996</v>
      </c>
      <c r="CN7686" s="53" t="s">
        <v>39326</v>
      </c>
      <c r="CO7686" s="54">
        <v>93</v>
      </c>
      <c r="CP7686" s="54">
        <v>257</v>
      </c>
      <c r="CQ7686" s="55">
        <f t="shared" si="120"/>
        <v>0.36186770428015563</v>
      </c>
      <c r="CR7686" s="52" t="s">
        <v>28921</v>
      </c>
    </row>
    <row r="7687" spans="81:96">
      <c r="CC7687" s="52">
        <v>7686</v>
      </c>
      <c r="CD7687" s="53" t="s">
        <v>38870</v>
      </c>
      <c r="CE7687" s="53" t="s">
        <v>38871</v>
      </c>
      <c r="CF7687" s="54">
        <v>446</v>
      </c>
      <c r="CG7687" s="54">
        <v>0.96199999999999997</v>
      </c>
      <c r="CH7687" s="54">
        <v>1.052</v>
      </c>
      <c r="CI7687" s="54">
        <v>0.314</v>
      </c>
      <c r="CJ7687" s="54">
        <v>35</v>
      </c>
      <c r="CK7687" s="54" t="s">
        <v>28918</v>
      </c>
      <c r="CL7687" s="54">
        <v>4.0600000000000002E-3</v>
      </c>
      <c r="CM7687" s="54">
        <v>1.909</v>
      </c>
      <c r="CN7687" s="53" t="s">
        <v>39326</v>
      </c>
      <c r="CO7687" s="54">
        <v>94</v>
      </c>
      <c r="CP7687" s="54">
        <v>257</v>
      </c>
      <c r="CQ7687" s="55">
        <f t="shared" si="120"/>
        <v>0.36575875486381321</v>
      </c>
      <c r="CR7687" s="52" t="s">
        <v>28921</v>
      </c>
    </row>
    <row r="7688" spans="81:96">
      <c r="CC7688" s="52">
        <v>7687</v>
      </c>
      <c r="CD7688" s="53" t="s">
        <v>33259</v>
      </c>
      <c r="CE7688" s="53" t="s">
        <v>33260</v>
      </c>
      <c r="CF7688" s="54">
        <v>1148</v>
      </c>
      <c r="CG7688" s="54">
        <v>0.95799999999999996</v>
      </c>
      <c r="CH7688" s="54">
        <v>0.89500000000000002</v>
      </c>
      <c r="CI7688" s="54">
        <v>0.22800000000000001</v>
      </c>
      <c r="CJ7688" s="54">
        <v>171</v>
      </c>
      <c r="CK7688" s="54">
        <v>8</v>
      </c>
      <c r="CL7688" s="54">
        <v>6.1199999999999996E-3</v>
      </c>
      <c r="CM7688" s="54">
        <v>0.81100000000000005</v>
      </c>
      <c r="CN7688" s="53" t="s">
        <v>39326</v>
      </c>
      <c r="CO7688" s="54">
        <v>95</v>
      </c>
      <c r="CP7688" s="54">
        <v>257</v>
      </c>
      <c r="CQ7688" s="55">
        <f t="shared" si="120"/>
        <v>0.36964980544747084</v>
      </c>
      <c r="CR7688" s="52" t="s">
        <v>28921</v>
      </c>
    </row>
    <row r="7689" spans="81:96">
      <c r="CC7689" s="52">
        <v>7688</v>
      </c>
      <c r="CD7689" s="53" t="s">
        <v>33170</v>
      </c>
      <c r="CE7689" s="53" t="s">
        <v>33171</v>
      </c>
      <c r="CF7689" s="54">
        <v>1535</v>
      </c>
      <c r="CG7689" s="54">
        <v>0.95699999999999996</v>
      </c>
      <c r="CH7689" s="54">
        <v>1.143</v>
      </c>
      <c r="CI7689" s="54">
        <v>0.23499999999999999</v>
      </c>
      <c r="CJ7689" s="54">
        <v>51</v>
      </c>
      <c r="CK7689" s="54" t="s">
        <v>28918</v>
      </c>
      <c r="CL7689" s="54">
        <v>3.0500000000000002E-3</v>
      </c>
      <c r="CM7689" s="54">
        <v>0.88700000000000001</v>
      </c>
      <c r="CN7689" s="53" t="s">
        <v>39326</v>
      </c>
      <c r="CO7689" s="54">
        <v>96</v>
      </c>
      <c r="CP7689" s="54">
        <v>257</v>
      </c>
      <c r="CQ7689" s="55">
        <f t="shared" si="120"/>
        <v>0.37354085603112841</v>
      </c>
      <c r="CR7689" s="52" t="s">
        <v>28921</v>
      </c>
    </row>
    <row r="7690" spans="81:96">
      <c r="CC7690" s="52">
        <v>7689</v>
      </c>
      <c r="CD7690" s="53" t="s">
        <v>38876</v>
      </c>
      <c r="CE7690" s="53" t="s">
        <v>38877</v>
      </c>
      <c r="CF7690" s="54">
        <v>169</v>
      </c>
      <c r="CG7690" s="54">
        <v>0.94899999999999995</v>
      </c>
      <c r="CH7690" s="54"/>
      <c r="CI7690" s="54">
        <v>0.46300000000000002</v>
      </c>
      <c r="CJ7690" s="54">
        <v>41</v>
      </c>
      <c r="CK7690" s="54">
        <v>2.8</v>
      </c>
      <c r="CL7690" s="54">
        <v>3.1E-4</v>
      </c>
      <c r="CM7690" s="54"/>
      <c r="CN7690" s="53" t="s">
        <v>39326</v>
      </c>
      <c r="CO7690" s="54">
        <v>97</v>
      </c>
      <c r="CP7690" s="54">
        <v>257</v>
      </c>
      <c r="CQ7690" s="55">
        <f t="shared" si="120"/>
        <v>0.37743190661478598</v>
      </c>
      <c r="CR7690" s="52" t="s">
        <v>28921</v>
      </c>
    </row>
    <row r="7691" spans="81:96">
      <c r="CC7691" s="52">
        <v>7690</v>
      </c>
      <c r="CD7691" s="53" t="s">
        <v>33079</v>
      </c>
      <c r="CE7691" s="53" t="s">
        <v>33080</v>
      </c>
      <c r="CF7691" s="54">
        <v>2490</v>
      </c>
      <c r="CG7691" s="54">
        <v>0.94899999999999995</v>
      </c>
      <c r="CH7691" s="54">
        <v>1.109</v>
      </c>
      <c r="CI7691" s="54">
        <v>0.30299999999999999</v>
      </c>
      <c r="CJ7691" s="54">
        <v>122</v>
      </c>
      <c r="CK7691" s="54">
        <v>7</v>
      </c>
      <c r="CL7691" s="54">
        <v>6.0200000000000002E-3</v>
      </c>
      <c r="CM7691" s="54">
        <v>0.45200000000000001</v>
      </c>
      <c r="CN7691" s="53" t="s">
        <v>39326</v>
      </c>
      <c r="CO7691" s="54">
        <v>98</v>
      </c>
      <c r="CP7691" s="54">
        <v>257</v>
      </c>
      <c r="CQ7691" s="55">
        <f t="shared" si="120"/>
        <v>0.38132295719844356</v>
      </c>
      <c r="CR7691" s="52" t="s">
        <v>28921</v>
      </c>
    </row>
    <row r="7692" spans="81:96">
      <c r="CC7692" s="52">
        <v>7691</v>
      </c>
      <c r="CD7692" s="53" t="s">
        <v>39419</v>
      </c>
      <c r="CE7692" s="53" t="s">
        <v>39420</v>
      </c>
      <c r="CF7692" s="54">
        <v>928</v>
      </c>
      <c r="CG7692" s="54">
        <v>0.94699999999999995</v>
      </c>
      <c r="CH7692" s="54">
        <v>1.03</v>
      </c>
      <c r="CI7692" s="54">
        <v>0.17499999999999999</v>
      </c>
      <c r="CJ7692" s="54">
        <v>57</v>
      </c>
      <c r="CK7692" s="54" t="s">
        <v>28918</v>
      </c>
      <c r="CL7692" s="54">
        <v>2.3900000000000002E-3</v>
      </c>
      <c r="CM7692" s="54">
        <v>0.57099999999999995</v>
      </c>
      <c r="CN7692" s="53" t="s">
        <v>39326</v>
      </c>
      <c r="CO7692" s="54">
        <v>99</v>
      </c>
      <c r="CP7692" s="54">
        <v>257</v>
      </c>
      <c r="CQ7692" s="55">
        <f t="shared" si="120"/>
        <v>0.38521400778210119</v>
      </c>
      <c r="CR7692" s="52" t="s">
        <v>28921</v>
      </c>
    </row>
    <row r="7693" spans="81:96">
      <c r="CC7693" s="52">
        <v>7692</v>
      </c>
      <c r="CD7693" s="53" t="s">
        <v>38878</v>
      </c>
      <c r="CE7693" s="53" t="s">
        <v>38879</v>
      </c>
      <c r="CF7693" s="54">
        <v>141</v>
      </c>
      <c r="CG7693" s="54">
        <v>0.94699999999999995</v>
      </c>
      <c r="CH7693" s="54">
        <v>0.95799999999999996</v>
      </c>
      <c r="CI7693" s="54">
        <v>7.3999999999999996E-2</v>
      </c>
      <c r="CJ7693" s="54">
        <v>27</v>
      </c>
      <c r="CK7693" s="54">
        <v>3.6</v>
      </c>
      <c r="CL7693" s="54">
        <v>2.2899999999999999E-3</v>
      </c>
      <c r="CM7693" s="54">
        <v>1.2230000000000001</v>
      </c>
      <c r="CN7693" s="53" t="s">
        <v>39326</v>
      </c>
      <c r="CO7693" s="54">
        <v>99</v>
      </c>
      <c r="CP7693" s="54">
        <v>257</v>
      </c>
      <c r="CQ7693" s="55">
        <f t="shared" si="120"/>
        <v>0.38521400778210119</v>
      </c>
      <c r="CR7693" s="52" t="s">
        <v>28921</v>
      </c>
    </row>
    <row r="7694" spans="81:96">
      <c r="CC7694" s="52">
        <v>7693</v>
      </c>
      <c r="CD7694" s="53" t="s">
        <v>1271</v>
      </c>
      <c r="CE7694" s="53" t="s">
        <v>1269</v>
      </c>
      <c r="CF7694" s="54">
        <v>789</v>
      </c>
      <c r="CG7694" s="54">
        <v>0.93899999999999995</v>
      </c>
      <c r="CH7694" s="54">
        <v>1.085</v>
      </c>
      <c r="CI7694" s="54">
        <v>0.20899999999999999</v>
      </c>
      <c r="CJ7694" s="54">
        <v>110</v>
      </c>
      <c r="CK7694" s="54">
        <v>4.9000000000000004</v>
      </c>
      <c r="CL7694" s="54">
        <v>3.8700000000000002E-3</v>
      </c>
      <c r="CM7694" s="54">
        <v>0.64800000000000002</v>
      </c>
      <c r="CN7694" s="53" t="s">
        <v>39326</v>
      </c>
      <c r="CO7694" s="54">
        <v>101</v>
      </c>
      <c r="CP7694" s="54">
        <v>257</v>
      </c>
      <c r="CQ7694" s="55">
        <f t="shared" si="120"/>
        <v>0.39299610894941633</v>
      </c>
      <c r="CR7694" s="52" t="s">
        <v>28921</v>
      </c>
    </row>
    <row r="7695" spans="81:96">
      <c r="CC7695" s="52">
        <v>7694</v>
      </c>
      <c r="CD7695" s="53" t="s">
        <v>38880</v>
      </c>
      <c r="CE7695" s="53" t="s">
        <v>38881</v>
      </c>
      <c r="CF7695" s="54">
        <v>7672</v>
      </c>
      <c r="CG7695" s="54">
        <v>0.93899999999999995</v>
      </c>
      <c r="CH7695" s="54">
        <v>0.94799999999999995</v>
      </c>
      <c r="CI7695" s="54">
        <v>0.22800000000000001</v>
      </c>
      <c r="CJ7695" s="54">
        <v>461</v>
      </c>
      <c r="CK7695" s="54">
        <v>9.8000000000000007</v>
      </c>
      <c r="CL7695" s="54">
        <v>2.3650000000000001E-2</v>
      </c>
      <c r="CM7695" s="54">
        <v>0.59499999999999997</v>
      </c>
      <c r="CN7695" s="53" t="s">
        <v>39326</v>
      </c>
      <c r="CO7695" s="54">
        <v>101</v>
      </c>
      <c r="CP7695" s="54">
        <v>257</v>
      </c>
      <c r="CQ7695" s="55">
        <f t="shared" si="120"/>
        <v>0.39299610894941633</v>
      </c>
      <c r="CR7695" s="52" t="s">
        <v>28921</v>
      </c>
    </row>
    <row r="7696" spans="81:96">
      <c r="CC7696" s="52">
        <v>7695</v>
      </c>
      <c r="CD7696" s="53" t="s">
        <v>25656</v>
      </c>
      <c r="CE7696" s="53" t="s">
        <v>39421</v>
      </c>
      <c r="CF7696" s="54">
        <v>1047</v>
      </c>
      <c r="CG7696" s="54">
        <v>0.93600000000000005</v>
      </c>
      <c r="CH7696" s="54">
        <v>1.01</v>
      </c>
      <c r="CI7696" s="54">
        <v>0.29499999999999998</v>
      </c>
      <c r="CJ7696" s="54">
        <v>112</v>
      </c>
      <c r="CK7696" s="54">
        <v>8.5</v>
      </c>
      <c r="CL7696" s="54">
        <v>3.64E-3</v>
      </c>
      <c r="CM7696" s="54">
        <v>0.56000000000000005</v>
      </c>
      <c r="CN7696" s="53" t="s">
        <v>39326</v>
      </c>
      <c r="CO7696" s="54">
        <v>103</v>
      </c>
      <c r="CP7696" s="54">
        <v>257</v>
      </c>
      <c r="CQ7696" s="55">
        <f t="shared" si="120"/>
        <v>0.40077821011673154</v>
      </c>
      <c r="CR7696" s="52" t="s">
        <v>28921</v>
      </c>
    </row>
    <row r="7697" spans="81:96">
      <c r="CC7697" s="52">
        <v>7696</v>
      </c>
      <c r="CD7697" s="53" t="s">
        <v>39422</v>
      </c>
      <c r="CE7697" s="53" t="s">
        <v>39423</v>
      </c>
      <c r="CF7697" s="54">
        <v>626</v>
      </c>
      <c r="CG7697" s="54">
        <v>0.93400000000000005</v>
      </c>
      <c r="CH7697" s="54">
        <v>1.0740000000000001</v>
      </c>
      <c r="CI7697" s="54">
        <v>0.193</v>
      </c>
      <c r="CJ7697" s="54">
        <v>176</v>
      </c>
      <c r="CK7697" s="54">
        <v>3.1</v>
      </c>
      <c r="CL7697" s="54">
        <v>3.65E-3</v>
      </c>
      <c r="CM7697" s="54">
        <v>0.51300000000000001</v>
      </c>
      <c r="CN7697" s="53" t="s">
        <v>39326</v>
      </c>
      <c r="CO7697" s="54">
        <v>104</v>
      </c>
      <c r="CP7697" s="54">
        <v>257</v>
      </c>
      <c r="CQ7697" s="55">
        <f t="shared" si="120"/>
        <v>0.40466926070038911</v>
      </c>
      <c r="CR7697" s="52" t="s">
        <v>28921</v>
      </c>
    </row>
    <row r="7698" spans="81:96">
      <c r="CC7698" s="52">
        <v>7697</v>
      </c>
      <c r="CD7698" s="53" t="s">
        <v>38884</v>
      </c>
      <c r="CE7698" s="53" t="s">
        <v>38885</v>
      </c>
      <c r="CF7698" s="54">
        <v>577</v>
      </c>
      <c r="CG7698" s="54">
        <v>0.92700000000000005</v>
      </c>
      <c r="CH7698" s="54">
        <v>0.95599999999999996</v>
      </c>
      <c r="CI7698" s="54">
        <v>0.23699999999999999</v>
      </c>
      <c r="CJ7698" s="54">
        <v>93</v>
      </c>
      <c r="CK7698" s="54">
        <v>5.8</v>
      </c>
      <c r="CL7698" s="54">
        <v>3.8500000000000001E-3</v>
      </c>
      <c r="CM7698" s="54">
        <v>0.82799999999999996</v>
      </c>
      <c r="CN7698" s="53" t="s">
        <v>39326</v>
      </c>
      <c r="CO7698" s="54">
        <v>105</v>
      </c>
      <c r="CP7698" s="54">
        <v>257</v>
      </c>
      <c r="CQ7698" s="55">
        <f t="shared" si="120"/>
        <v>0.40856031128404668</v>
      </c>
      <c r="CR7698" s="52" t="s">
        <v>28921</v>
      </c>
    </row>
    <row r="7699" spans="81:96">
      <c r="CC7699" s="52">
        <v>7698</v>
      </c>
      <c r="CD7699" s="53" t="s">
        <v>33174</v>
      </c>
      <c r="CE7699" s="53" t="s">
        <v>33175</v>
      </c>
      <c r="CF7699" s="54">
        <v>1039</v>
      </c>
      <c r="CG7699" s="54">
        <v>0.92400000000000004</v>
      </c>
      <c r="CH7699" s="54">
        <v>0.99099999999999999</v>
      </c>
      <c r="CI7699" s="54">
        <v>0.30399999999999999</v>
      </c>
      <c r="CJ7699" s="54">
        <v>46</v>
      </c>
      <c r="CK7699" s="54" t="s">
        <v>28918</v>
      </c>
      <c r="CL7699" s="54">
        <v>5.13E-3</v>
      </c>
      <c r="CM7699" s="54">
        <v>1.456</v>
      </c>
      <c r="CN7699" s="53" t="s">
        <v>39326</v>
      </c>
      <c r="CO7699" s="54">
        <v>106</v>
      </c>
      <c r="CP7699" s="54">
        <v>257</v>
      </c>
      <c r="CQ7699" s="55">
        <f t="shared" si="120"/>
        <v>0.41245136186770426</v>
      </c>
      <c r="CR7699" s="52" t="s">
        <v>28921</v>
      </c>
    </row>
    <row r="7700" spans="81:96">
      <c r="CC7700" s="52">
        <v>7699</v>
      </c>
      <c r="CD7700" s="53" t="s">
        <v>38888</v>
      </c>
      <c r="CE7700" s="53" t="s">
        <v>38889</v>
      </c>
      <c r="CF7700" s="54">
        <v>370</v>
      </c>
      <c r="CG7700" s="54">
        <v>0.91800000000000004</v>
      </c>
      <c r="CH7700" s="54">
        <v>0.74399999999999999</v>
      </c>
      <c r="CI7700" s="54">
        <v>0.21199999999999999</v>
      </c>
      <c r="CJ7700" s="54">
        <v>52</v>
      </c>
      <c r="CK7700" s="54">
        <v>6</v>
      </c>
      <c r="CL7700" s="54">
        <v>2.5999999999999999E-3</v>
      </c>
      <c r="CM7700" s="54">
        <v>0.69899999999999995</v>
      </c>
      <c r="CN7700" s="53" t="s">
        <v>39326</v>
      </c>
      <c r="CO7700" s="54">
        <v>107</v>
      </c>
      <c r="CP7700" s="54">
        <v>257</v>
      </c>
      <c r="CQ7700" s="55">
        <f t="shared" si="120"/>
        <v>0.41634241245136189</v>
      </c>
      <c r="CR7700" s="52" t="s">
        <v>28921</v>
      </c>
    </row>
    <row r="7701" spans="81:96">
      <c r="CC7701" s="52">
        <v>7700</v>
      </c>
      <c r="CD7701" s="53" t="s">
        <v>38890</v>
      </c>
      <c r="CE7701" s="53" t="s">
        <v>38891</v>
      </c>
      <c r="CF7701" s="54">
        <v>755</v>
      </c>
      <c r="CG7701" s="54">
        <v>0.91800000000000004</v>
      </c>
      <c r="CH7701" s="54">
        <v>0.67600000000000005</v>
      </c>
      <c r="CI7701" s="54">
        <v>0.13300000000000001</v>
      </c>
      <c r="CJ7701" s="54">
        <v>45</v>
      </c>
      <c r="CK7701" s="54" t="s">
        <v>28918</v>
      </c>
      <c r="CL7701" s="54">
        <v>1.14E-3</v>
      </c>
      <c r="CM7701" s="54">
        <v>0.318</v>
      </c>
      <c r="CN7701" s="53" t="s">
        <v>39326</v>
      </c>
      <c r="CO7701" s="54">
        <v>107</v>
      </c>
      <c r="CP7701" s="54">
        <v>257</v>
      </c>
      <c r="CQ7701" s="55">
        <f t="shared" si="120"/>
        <v>0.41634241245136189</v>
      </c>
      <c r="CR7701" s="52" t="s">
        <v>28921</v>
      </c>
    </row>
    <row r="7702" spans="81:96">
      <c r="CC7702" s="52">
        <v>7701</v>
      </c>
      <c r="CD7702" s="53" t="s">
        <v>39424</v>
      </c>
      <c r="CE7702" s="53" t="s">
        <v>39425</v>
      </c>
      <c r="CF7702" s="54">
        <v>1900</v>
      </c>
      <c r="CG7702" s="54">
        <v>0.91800000000000004</v>
      </c>
      <c r="CH7702" s="54">
        <v>0.91400000000000003</v>
      </c>
      <c r="CI7702" s="54">
        <v>0.13900000000000001</v>
      </c>
      <c r="CJ7702" s="54">
        <v>251</v>
      </c>
      <c r="CK7702" s="54">
        <v>7.4</v>
      </c>
      <c r="CL7702" s="54">
        <v>7.62E-3</v>
      </c>
      <c r="CM7702" s="54">
        <v>0.56100000000000005</v>
      </c>
      <c r="CN7702" s="53" t="s">
        <v>39326</v>
      </c>
      <c r="CO7702" s="54">
        <v>107</v>
      </c>
      <c r="CP7702" s="54">
        <v>257</v>
      </c>
      <c r="CQ7702" s="55">
        <f t="shared" si="120"/>
        <v>0.41634241245136189</v>
      </c>
      <c r="CR7702" s="52" t="s">
        <v>28921</v>
      </c>
    </row>
    <row r="7703" spans="81:96">
      <c r="CC7703" s="52">
        <v>7702</v>
      </c>
      <c r="CD7703" s="53" t="s">
        <v>29660</v>
      </c>
      <c r="CE7703" s="53" t="s">
        <v>29661</v>
      </c>
      <c r="CF7703" s="54">
        <v>566</v>
      </c>
      <c r="CG7703" s="54">
        <v>0.90300000000000002</v>
      </c>
      <c r="CH7703" s="54">
        <v>1.42</v>
      </c>
      <c r="CI7703" s="54">
        <v>0.11600000000000001</v>
      </c>
      <c r="CJ7703" s="54">
        <v>43</v>
      </c>
      <c r="CK7703" s="54">
        <v>5.7</v>
      </c>
      <c r="CL7703" s="54">
        <v>2.1800000000000001E-3</v>
      </c>
      <c r="CM7703" s="54">
        <v>0.66400000000000003</v>
      </c>
      <c r="CN7703" s="53" t="s">
        <v>39326</v>
      </c>
      <c r="CO7703" s="54">
        <v>110</v>
      </c>
      <c r="CP7703" s="54">
        <v>257</v>
      </c>
      <c r="CQ7703" s="55">
        <f t="shared" si="120"/>
        <v>0.42801556420233461</v>
      </c>
      <c r="CR7703" s="52" t="s">
        <v>28921</v>
      </c>
    </row>
    <row r="7704" spans="81:96">
      <c r="CC7704" s="52">
        <v>7703</v>
      </c>
      <c r="CD7704" s="53" t="s">
        <v>39426</v>
      </c>
      <c r="CE7704" s="53" t="s">
        <v>39427</v>
      </c>
      <c r="CF7704" s="54">
        <v>523</v>
      </c>
      <c r="CG7704" s="54">
        <v>0.89700000000000002</v>
      </c>
      <c r="CH7704" s="54">
        <v>0.89400000000000002</v>
      </c>
      <c r="CI7704" s="54">
        <v>0.105</v>
      </c>
      <c r="CJ7704" s="54">
        <v>38</v>
      </c>
      <c r="CK7704" s="54">
        <v>6.9</v>
      </c>
      <c r="CL7704" s="54">
        <v>3.2200000000000002E-3</v>
      </c>
      <c r="CM7704" s="54">
        <v>0.89300000000000002</v>
      </c>
      <c r="CN7704" s="53" t="s">
        <v>39326</v>
      </c>
      <c r="CO7704" s="54">
        <v>111</v>
      </c>
      <c r="CP7704" s="54">
        <v>257</v>
      </c>
      <c r="CQ7704" s="55">
        <f t="shared" si="120"/>
        <v>0.43190661478599224</v>
      </c>
      <c r="CR7704" s="52" t="s">
        <v>28921</v>
      </c>
    </row>
    <row r="7705" spans="81:96">
      <c r="CC7705" s="52">
        <v>7704</v>
      </c>
      <c r="CD7705" s="53" t="s">
        <v>33263</v>
      </c>
      <c r="CE7705" s="53" t="s">
        <v>33264</v>
      </c>
      <c r="CF7705" s="54">
        <v>493</v>
      </c>
      <c r="CG7705" s="54">
        <v>0.89500000000000002</v>
      </c>
      <c r="CH7705" s="54">
        <v>0.89900000000000002</v>
      </c>
      <c r="CI7705" s="54">
        <v>0.154</v>
      </c>
      <c r="CJ7705" s="54">
        <v>39</v>
      </c>
      <c r="CK7705" s="54">
        <v>6.5</v>
      </c>
      <c r="CL7705" s="54">
        <v>3.2699999999999999E-3</v>
      </c>
      <c r="CM7705" s="54">
        <v>0.90400000000000003</v>
      </c>
      <c r="CN7705" s="53" t="s">
        <v>39326</v>
      </c>
      <c r="CO7705" s="54">
        <v>112</v>
      </c>
      <c r="CP7705" s="54">
        <v>257</v>
      </c>
      <c r="CQ7705" s="55">
        <f t="shared" si="120"/>
        <v>0.43579766536964981</v>
      </c>
      <c r="CR7705" s="52" t="s">
        <v>28921</v>
      </c>
    </row>
    <row r="7706" spans="81:96">
      <c r="CC7706" s="52">
        <v>7705</v>
      </c>
      <c r="CD7706" s="53" t="s">
        <v>38120</v>
      </c>
      <c r="CE7706" s="53" t="s">
        <v>38121</v>
      </c>
      <c r="CF7706" s="54">
        <v>174</v>
      </c>
      <c r="CG7706" s="54">
        <v>0.89200000000000002</v>
      </c>
      <c r="CH7706" s="54">
        <v>0.88300000000000001</v>
      </c>
      <c r="CI7706" s="54">
        <v>0.125</v>
      </c>
      <c r="CJ7706" s="54">
        <v>32</v>
      </c>
      <c r="CK7706" s="54">
        <v>3.6</v>
      </c>
      <c r="CL7706" s="54">
        <v>1.1999999999999999E-3</v>
      </c>
      <c r="CM7706" s="54">
        <v>0.49099999999999999</v>
      </c>
      <c r="CN7706" s="53" t="s">
        <v>39326</v>
      </c>
      <c r="CO7706" s="54">
        <v>113</v>
      </c>
      <c r="CP7706" s="54">
        <v>257</v>
      </c>
      <c r="CQ7706" s="55">
        <f t="shared" si="120"/>
        <v>0.43968871595330739</v>
      </c>
      <c r="CR7706" s="52" t="s">
        <v>28921</v>
      </c>
    </row>
    <row r="7707" spans="81:96">
      <c r="CC7707" s="52">
        <v>7706</v>
      </c>
      <c r="CD7707" s="53" t="s">
        <v>38894</v>
      </c>
      <c r="CE7707" s="53" t="s">
        <v>38895</v>
      </c>
      <c r="CF7707" s="54">
        <v>405</v>
      </c>
      <c r="CG7707" s="54">
        <v>0.88</v>
      </c>
      <c r="CH7707" s="54">
        <v>0.76400000000000001</v>
      </c>
      <c r="CI7707" s="54">
        <v>8.1000000000000003E-2</v>
      </c>
      <c r="CJ7707" s="54">
        <v>37</v>
      </c>
      <c r="CK7707" s="54">
        <v>6.7</v>
      </c>
      <c r="CL7707" s="54">
        <v>1.83E-3</v>
      </c>
      <c r="CM7707" s="54">
        <v>0.54500000000000004</v>
      </c>
      <c r="CN7707" s="53" t="s">
        <v>39326</v>
      </c>
      <c r="CO7707" s="54">
        <v>114</v>
      </c>
      <c r="CP7707" s="54">
        <v>257</v>
      </c>
      <c r="CQ7707" s="55">
        <f t="shared" si="120"/>
        <v>0.44357976653696496</v>
      </c>
      <c r="CR7707" s="52" t="s">
        <v>28921</v>
      </c>
    </row>
    <row r="7708" spans="81:96">
      <c r="CC7708" s="52">
        <v>7707</v>
      </c>
      <c r="CD7708" s="53" t="s">
        <v>32906</v>
      </c>
      <c r="CE7708" s="53" t="s">
        <v>32907</v>
      </c>
      <c r="CF7708" s="54">
        <v>288</v>
      </c>
      <c r="CG7708" s="54">
        <v>0.873</v>
      </c>
      <c r="CH7708" s="54">
        <v>0.85199999999999998</v>
      </c>
      <c r="CI7708" s="54">
        <v>0.26500000000000001</v>
      </c>
      <c r="CJ7708" s="54">
        <v>34</v>
      </c>
      <c r="CK7708" s="54">
        <v>5.4</v>
      </c>
      <c r="CL7708" s="54">
        <v>6.0999999999999997E-4</v>
      </c>
      <c r="CM7708" s="54">
        <v>0.21099999999999999</v>
      </c>
      <c r="CN7708" s="53" t="s">
        <v>39326</v>
      </c>
      <c r="CO7708" s="54">
        <v>115</v>
      </c>
      <c r="CP7708" s="54">
        <v>257</v>
      </c>
      <c r="CQ7708" s="55">
        <f t="shared" si="120"/>
        <v>0.44747081712062259</v>
      </c>
      <c r="CR7708" s="52" t="s">
        <v>28921</v>
      </c>
    </row>
    <row r="7709" spans="81:96">
      <c r="CC7709" s="52">
        <v>7708</v>
      </c>
      <c r="CD7709" s="53" t="s">
        <v>39428</v>
      </c>
      <c r="CE7709" s="53" t="s">
        <v>39429</v>
      </c>
      <c r="CF7709" s="54">
        <v>1634</v>
      </c>
      <c r="CG7709" s="54">
        <v>0.87</v>
      </c>
      <c r="CH7709" s="54">
        <v>0.89</v>
      </c>
      <c r="CI7709" s="54">
        <v>0.224</v>
      </c>
      <c r="CJ7709" s="54">
        <v>165</v>
      </c>
      <c r="CK7709" s="54">
        <v>7.3</v>
      </c>
      <c r="CL7709" s="54">
        <v>8.6499999999999997E-3</v>
      </c>
      <c r="CM7709" s="54">
        <v>0.72899999999999998</v>
      </c>
      <c r="CN7709" s="53" t="s">
        <v>39326</v>
      </c>
      <c r="CO7709" s="54">
        <v>116</v>
      </c>
      <c r="CP7709" s="54">
        <v>257</v>
      </c>
      <c r="CQ7709" s="55">
        <f t="shared" si="120"/>
        <v>0.45136186770428016</v>
      </c>
      <c r="CR7709" s="52" t="s">
        <v>28921</v>
      </c>
    </row>
    <row r="7710" spans="81:96">
      <c r="CC7710" s="52">
        <v>7709</v>
      </c>
      <c r="CD7710" s="53" t="s">
        <v>39430</v>
      </c>
      <c r="CE7710" s="53" t="s">
        <v>39431</v>
      </c>
      <c r="CF7710" s="54">
        <v>1099</v>
      </c>
      <c r="CG7710" s="54">
        <v>0.87</v>
      </c>
      <c r="CH7710" s="54">
        <v>0.97699999999999998</v>
      </c>
      <c r="CI7710" s="54">
        <v>0.14799999999999999</v>
      </c>
      <c r="CJ7710" s="54">
        <v>27</v>
      </c>
      <c r="CK7710" s="54" t="s">
        <v>28918</v>
      </c>
      <c r="CL7710" s="54">
        <v>1.2999999999999999E-3</v>
      </c>
      <c r="CM7710" s="54">
        <v>0.63300000000000001</v>
      </c>
      <c r="CN7710" s="53" t="s">
        <v>39326</v>
      </c>
      <c r="CO7710" s="54">
        <v>116</v>
      </c>
      <c r="CP7710" s="54">
        <v>257</v>
      </c>
      <c r="CQ7710" s="55">
        <f t="shared" si="120"/>
        <v>0.45136186770428016</v>
      </c>
      <c r="CR7710" s="52" t="s">
        <v>28921</v>
      </c>
    </row>
    <row r="7711" spans="81:96">
      <c r="CC7711" s="52">
        <v>7710</v>
      </c>
      <c r="CD7711" s="53" t="s">
        <v>38896</v>
      </c>
      <c r="CE7711" s="53" t="s">
        <v>38897</v>
      </c>
      <c r="CF7711" s="54">
        <v>654</v>
      </c>
      <c r="CG7711" s="54">
        <v>0.86399999999999999</v>
      </c>
      <c r="CH7711" s="54">
        <v>0.66800000000000004</v>
      </c>
      <c r="CI7711" s="54">
        <v>0.13400000000000001</v>
      </c>
      <c r="CJ7711" s="54">
        <v>67</v>
      </c>
      <c r="CK7711" s="54">
        <v>7.9</v>
      </c>
      <c r="CL7711" s="54">
        <v>2.7399999999999998E-3</v>
      </c>
      <c r="CM7711" s="54">
        <v>0.40600000000000003</v>
      </c>
      <c r="CN7711" s="53" t="s">
        <v>39326</v>
      </c>
      <c r="CO7711" s="54">
        <v>118</v>
      </c>
      <c r="CP7711" s="54">
        <v>257</v>
      </c>
      <c r="CQ7711" s="55">
        <f t="shared" si="120"/>
        <v>0.45914396887159531</v>
      </c>
      <c r="CR7711" s="52" t="s">
        <v>28921</v>
      </c>
    </row>
    <row r="7712" spans="81:96">
      <c r="CC7712" s="52">
        <v>7711</v>
      </c>
      <c r="CD7712" s="53" t="s">
        <v>38898</v>
      </c>
      <c r="CE7712" s="53" t="s">
        <v>38899</v>
      </c>
      <c r="CF7712" s="54">
        <v>1133</v>
      </c>
      <c r="CG7712" s="54">
        <v>0.86199999999999999</v>
      </c>
      <c r="CH7712" s="54">
        <v>0.85</v>
      </c>
      <c r="CI7712" s="54">
        <v>0.22800000000000001</v>
      </c>
      <c r="CJ7712" s="54">
        <v>57</v>
      </c>
      <c r="CK7712" s="54" t="s">
        <v>28918</v>
      </c>
      <c r="CL7712" s="54">
        <v>4.2399999999999998E-3</v>
      </c>
      <c r="CM7712" s="54">
        <v>0.87</v>
      </c>
      <c r="CN7712" s="53" t="s">
        <v>39326</v>
      </c>
      <c r="CO7712" s="54">
        <v>119</v>
      </c>
      <c r="CP7712" s="54">
        <v>257</v>
      </c>
      <c r="CQ7712" s="55">
        <f t="shared" si="120"/>
        <v>0.46303501945525294</v>
      </c>
      <c r="CR7712" s="52" t="s">
        <v>28921</v>
      </c>
    </row>
    <row r="7713" spans="81:96">
      <c r="CC7713" s="52">
        <v>7712</v>
      </c>
      <c r="CD7713" s="53" t="s">
        <v>38900</v>
      </c>
      <c r="CE7713" s="53" t="s">
        <v>38901</v>
      </c>
      <c r="CF7713" s="54">
        <v>195</v>
      </c>
      <c r="CG7713" s="54">
        <v>0.86</v>
      </c>
      <c r="CH7713" s="54">
        <v>0.93400000000000005</v>
      </c>
      <c r="CI7713" s="54">
        <v>5.2999999999999999E-2</v>
      </c>
      <c r="CJ7713" s="54">
        <v>19</v>
      </c>
      <c r="CK7713" s="54">
        <v>4.5999999999999996</v>
      </c>
      <c r="CL7713" s="54">
        <v>1.42E-3</v>
      </c>
      <c r="CM7713" s="54">
        <v>0.65300000000000002</v>
      </c>
      <c r="CN7713" s="53" t="s">
        <v>39326</v>
      </c>
      <c r="CO7713" s="54">
        <v>120</v>
      </c>
      <c r="CP7713" s="54">
        <v>257</v>
      </c>
      <c r="CQ7713" s="55">
        <f t="shared" si="120"/>
        <v>0.46692607003891051</v>
      </c>
      <c r="CR7713" s="52" t="s">
        <v>28921</v>
      </c>
    </row>
    <row r="7714" spans="81:96">
      <c r="CC7714" s="52">
        <v>7713</v>
      </c>
      <c r="CD7714" s="53" t="s">
        <v>39432</v>
      </c>
      <c r="CE7714" s="53" t="s">
        <v>39433</v>
      </c>
      <c r="CF7714" s="54">
        <v>495</v>
      </c>
      <c r="CG7714" s="54">
        <v>0.86</v>
      </c>
      <c r="CH7714" s="54">
        <v>0.84199999999999997</v>
      </c>
      <c r="CI7714" s="54">
        <v>0.3</v>
      </c>
      <c r="CJ7714" s="54">
        <v>50</v>
      </c>
      <c r="CK7714" s="54">
        <v>7.4</v>
      </c>
      <c r="CL7714" s="54">
        <v>1.8500000000000001E-3</v>
      </c>
      <c r="CM7714" s="54">
        <v>0.52800000000000002</v>
      </c>
      <c r="CN7714" s="53" t="s">
        <v>39326</v>
      </c>
      <c r="CO7714" s="54">
        <v>120</v>
      </c>
      <c r="CP7714" s="54">
        <v>257</v>
      </c>
      <c r="CQ7714" s="55">
        <f t="shared" si="120"/>
        <v>0.46692607003891051</v>
      </c>
      <c r="CR7714" s="52" t="s">
        <v>28921</v>
      </c>
    </row>
    <row r="7715" spans="81:96">
      <c r="CC7715" s="52">
        <v>7714</v>
      </c>
      <c r="CD7715" s="53" t="s">
        <v>39434</v>
      </c>
      <c r="CE7715" s="53" t="s">
        <v>39435</v>
      </c>
      <c r="CF7715" s="54">
        <v>1415</v>
      </c>
      <c r="CG7715" s="54">
        <v>0.85899999999999999</v>
      </c>
      <c r="CH7715" s="54">
        <v>1.145</v>
      </c>
      <c r="CI7715" s="54">
        <v>0.125</v>
      </c>
      <c r="CJ7715" s="54">
        <v>96</v>
      </c>
      <c r="CK7715" s="54">
        <v>7.2</v>
      </c>
      <c r="CL7715" s="54">
        <v>4.8300000000000001E-3</v>
      </c>
      <c r="CM7715" s="54">
        <v>0.63700000000000001</v>
      </c>
      <c r="CN7715" s="53" t="s">
        <v>39326</v>
      </c>
      <c r="CO7715" s="54">
        <v>122</v>
      </c>
      <c r="CP7715" s="54">
        <v>257</v>
      </c>
      <c r="CQ7715" s="55">
        <f t="shared" si="120"/>
        <v>0.47470817120622566</v>
      </c>
      <c r="CR7715" s="52" t="s">
        <v>28921</v>
      </c>
    </row>
    <row r="7716" spans="81:96">
      <c r="CC7716" s="52">
        <v>7715</v>
      </c>
      <c r="CD7716" s="53" t="s">
        <v>38902</v>
      </c>
      <c r="CE7716" s="53" t="s">
        <v>38903</v>
      </c>
      <c r="CF7716" s="54">
        <v>812</v>
      </c>
      <c r="CG7716" s="54">
        <v>0.84399999999999997</v>
      </c>
      <c r="CH7716" s="54">
        <v>0.84799999999999998</v>
      </c>
      <c r="CI7716" s="54">
        <v>0.223</v>
      </c>
      <c r="CJ7716" s="54">
        <v>139</v>
      </c>
      <c r="CK7716" s="54">
        <v>4.5</v>
      </c>
      <c r="CL7716" s="54">
        <v>7.0400000000000003E-3</v>
      </c>
      <c r="CM7716" s="54">
        <v>0.73299999999999998</v>
      </c>
      <c r="CN7716" s="53" t="s">
        <v>39326</v>
      </c>
      <c r="CO7716" s="54">
        <v>123</v>
      </c>
      <c r="CP7716" s="54">
        <v>257</v>
      </c>
      <c r="CQ7716" s="55">
        <f t="shared" si="120"/>
        <v>0.47859922178988329</v>
      </c>
      <c r="CR7716" s="52" t="s">
        <v>28921</v>
      </c>
    </row>
    <row r="7717" spans="81:96">
      <c r="CC7717" s="52">
        <v>7716</v>
      </c>
      <c r="CD7717" s="53" t="s">
        <v>39436</v>
      </c>
      <c r="CE7717" s="53" t="s">
        <v>39437</v>
      </c>
      <c r="CF7717" s="54">
        <v>78</v>
      </c>
      <c r="CG7717" s="54">
        <v>0.84399999999999997</v>
      </c>
      <c r="CH7717" s="54">
        <v>0.76200000000000001</v>
      </c>
      <c r="CI7717" s="54">
        <v>0</v>
      </c>
      <c r="CJ7717" s="54">
        <v>24</v>
      </c>
      <c r="CK7717" s="54"/>
      <c r="CL7717" s="54">
        <v>3.3E-4</v>
      </c>
      <c r="CM7717" s="54">
        <v>0.20399999999999999</v>
      </c>
      <c r="CN7717" s="53" t="s">
        <v>39326</v>
      </c>
      <c r="CO7717" s="54">
        <v>123</v>
      </c>
      <c r="CP7717" s="54">
        <v>257</v>
      </c>
      <c r="CQ7717" s="55">
        <f t="shared" si="120"/>
        <v>0.47859922178988329</v>
      </c>
      <c r="CR7717" s="52" t="s">
        <v>28921</v>
      </c>
    </row>
    <row r="7718" spans="81:96">
      <c r="CC7718" s="52">
        <v>7717</v>
      </c>
      <c r="CD7718" s="53" t="s">
        <v>38904</v>
      </c>
      <c r="CE7718" s="53" t="s">
        <v>38905</v>
      </c>
      <c r="CF7718" s="54">
        <v>318</v>
      </c>
      <c r="CG7718" s="54">
        <v>0.84299999999999997</v>
      </c>
      <c r="CH7718" s="54">
        <v>0.90400000000000003</v>
      </c>
      <c r="CI7718" s="54">
        <v>0.17199999999999999</v>
      </c>
      <c r="CJ7718" s="54">
        <v>29</v>
      </c>
      <c r="CK7718" s="54" t="s">
        <v>28918</v>
      </c>
      <c r="CL7718" s="54">
        <v>1.8699999999999999E-3</v>
      </c>
      <c r="CM7718" s="54">
        <v>1.0349999999999999</v>
      </c>
      <c r="CN7718" s="53" t="s">
        <v>39326</v>
      </c>
      <c r="CO7718" s="54">
        <v>125</v>
      </c>
      <c r="CP7718" s="54">
        <v>257</v>
      </c>
      <c r="CQ7718" s="55">
        <f t="shared" si="120"/>
        <v>0.48638132295719844</v>
      </c>
      <c r="CR7718" s="52" t="s">
        <v>28921</v>
      </c>
    </row>
    <row r="7719" spans="81:96">
      <c r="CC7719" s="52">
        <v>7718</v>
      </c>
      <c r="CD7719" s="53" t="s">
        <v>38906</v>
      </c>
      <c r="CE7719" s="53" t="s">
        <v>38907</v>
      </c>
      <c r="CF7719" s="54">
        <v>176</v>
      </c>
      <c r="CG7719" s="54">
        <v>0.84099999999999997</v>
      </c>
      <c r="CH7719" s="54">
        <v>1.143</v>
      </c>
      <c r="CI7719" s="54">
        <v>0.16700000000000001</v>
      </c>
      <c r="CJ7719" s="54">
        <v>12</v>
      </c>
      <c r="CK7719" s="54">
        <v>4.2</v>
      </c>
      <c r="CL7719" s="54">
        <v>4.0000000000000001E-3</v>
      </c>
      <c r="CM7719" s="54">
        <v>2.1150000000000002</v>
      </c>
      <c r="CN7719" s="53" t="s">
        <v>39326</v>
      </c>
      <c r="CO7719" s="54">
        <v>126</v>
      </c>
      <c r="CP7719" s="54">
        <v>257</v>
      </c>
      <c r="CQ7719" s="55">
        <f t="shared" si="120"/>
        <v>0.49027237354085601</v>
      </c>
      <c r="CR7719" s="52" t="s">
        <v>28921</v>
      </c>
    </row>
    <row r="7720" spans="81:96">
      <c r="CC7720" s="52">
        <v>7719</v>
      </c>
      <c r="CD7720" s="53" t="s">
        <v>38908</v>
      </c>
      <c r="CE7720" s="53" t="s">
        <v>38909</v>
      </c>
      <c r="CF7720" s="54">
        <v>538</v>
      </c>
      <c r="CG7720" s="54">
        <v>0.83499999999999996</v>
      </c>
      <c r="CH7720" s="54">
        <v>0.80300000000000005</v>
      </c>
      <c r="CI7720" s="54">
        <v>0.159</v>
      </c>
      <c r="CJ7720" s="54">
        <v>44</v>
      </c>
      <c r="CK7720" s="54">
        <v>7.2</v>
      </c>
      <c r="CL7720" s="54">
        <v>3.0400000000000002E-3</v>
      </c>
      <c r="CM7720" s="54">
        <v>0.85799999999999998</v>
      </c>
      <c r="CN7720" s="53" t="s">
        <v>39326</v>
      </c>
      <c r="CO7720" s="54">
        <v>127</v>
      </c>
      <c r="CP7720" s="54">
        <v>257</v>
      </c>
      <c r="CQ7720" s="55">
        <f t="shared" si="120"/>
        <v>0.49416342412451364</v>
      </c>
      <c r="CR7720" s="52" t="s">
        <v>28921</v>
      </c>
    </row>
    <row r="7721" spans="81:96">
      <c r="CC7721" s="52">
        <v>7720</v>
      </c>
      <c r="CD7721" s="53" t="s">
        <v>33269</v>
      </c>
      <c r="CE7721" s="53" t="s">
        <v>33270</v>
      </c>
      <c r="CF7721" s="54">
        <v>3689</v>
      </c>
      <c r="CG7721" s="54">
        <v>0.83</v>
      </c>
      <c r="CH7721" s="54">
        <v>0.80100000000000005</v>
      </c>
      <c r="CI7721" s="54">
        <v>0.129</v>
      </c>
      <c r="CJ7721" s="54">
        <v>62</v>
      </c>
      <c r="CK7721" s="54" t="s">
        <v>28918</v>
      </c>
      <c r="CL7721" s="54">
        <v>3.47E-3</v>
      </c>
      <c r="CM7721" s="54">
        <v>0.61199999999999999</v>
      </c>
      <c r="CN7721" s="53" t="s">
        <v>39326</v>
      </c>
      <c r="CO7721" s="54">
        <v>128</v>
      </c>
      <c r="CP7721" s="54">
        <v>257</v>
      </c>
      <c r="CQ7721" s="55">
        <f t="shared" si="120"/>
        <v>0.49805447470817121</v>
      </c>
      <c r="CR7721" s="52" t="s">
        <v>28921</v>
      </c>
    </row>
    <row r="7722" spans="81:96">
      <c r="CC7722" s="52">
        <v>7721</v>
      </c>
      <c r="CD7722" s="53" t="s">
        <v>33271</v>
      </c>
      <c r="CE7722" s="53" t="s">
        <v>33272</v>
      </c>
      <c r="CF7722" s="54">
        <v>67</v>
      </c>
      <c r="CG7722" s="54">
        <v>0.82799999999999996</v>
      </c>
      <c r="CH7722" s="54">
        <v>0.82299999999999995</v>
      </c>
      <c r="CI7722" s="54">
        <v>0.11799999999999999</v>
      </c>
      <c r="CJ7722" s="54">
        <v>17</v>
      </c>
      <c r="CK7722" s="54"/>
      <c r="CL7722" s="54">
        <v>1E-3</v>
      </c>
      <c r="CM7722" s="54">
        <v>0.80100000000000005</v>
      </c>
      <c r="CN7722" s="53" t="s">
        <v>39326</v>
      </c>
      <c r="CO7722" s="54">
        <v>129</v>
      </c>
      <c r="CP7722" s="54">
        <v>257</v>
      </c>
      <c r="CQ7722" s="55">
        <f t="shared" si="120"/>
        <v>0.50194552529182879</v>
      </c>
      <c r="CR7722" s="52" t="s">
        <v>28938</v>
      </c>
    </row>
    <row r="7723" spans="81:96">
      <c r="CC7723" s="52">
        <v>7722</v>
      </c>
      <c r="CD7723" s="53" t="s">
        <v>39438</v>
      </c>
      <c r="CE7723" s="53" t="s">
        <v>39439</v>
      </c>
      <c r="CF7723" s="54">
        <v>1507</v>
      </c>
      <c r="CG7723" s="54">
        <v>0.82399999999999995</v>
      </c>
      <c r="CH7723" s="54">
        <v>0.69899999999999995</v>
      </c>
      <c r="CI7723" s="54">
        <v>0.36399999999999999</v>
      </c>
      <c r="CJ7723" s="54">
        <v>176</v>
      </c>
      <c r="CK7723" s="54">
        <v>5.3</v>
      </c>
      <c r="CL7723" s="54">
        <v>4.5799999999999999E-3</v>
      </c>
      <c r="CM7723" s="54">
        <v>0.26700000000000002</v>
      </c>
      <c r="CN7723" s="53" t="s">
        <v>39326</v>
      </c>
      <c r="CO7723" s="54">
        <v>130</v>
      </c>
      <c r="CP7723" s="54">
        <v>257</v>
      </c>
      <c r="CQ7723" s="55">
        <f t="shared" si="120"/>
        <v>0.50583657587548636</v>
      </c>
      <c r="CR7723" s="52" t="s">
        <v>28938</v>
      </c>
    </row>
    <row r="7724" spans="81:96">
      <c r="CC7724" s="52">
        <v>7723</v>
      </c>
      <c r="CD7724" s="53" t="s">
        <v>38912</v>
      </c>
      <c r="CE7724" s="53" t="s">
        <v>38913</v>
      </c>
      <c r="CF7724" s="54">
        <v>837</v>
      </c>
      <c r="CG7724" s="54">
        <v>0.82199999999999995</v>
      </c>
      <c r="CH7724" s="54">
        <v>1</v>
      </c>
      <c r="CI7724" s="54">
        <v>9.0999999999999998E-2</v>
      </c>
      <c r="CJ7724" s="54">
        <v>44</v>
      </c>
      <c r="CK7724" s="54" t="s">
        <v>28918</v>
      </c>
      <c r="CL7724" s="54">
        <v>2.7100000000000002E-3</v>
      </c>
      <c r="CM7724" s="54">
        <v>0.89300000000000002</v>
      </c>
      <c r="CN7724" s="53" t="s">
        <v>39326</v>
      </c>
      <c r="CO7724" s="54">
        <v>131</v>
      </c>
      <c r="CP7724" s="54">
        <v>257</v>
      </c>
      <c r="CQ7724" s="55">
        <f t="shared" si="120"/>
        <v>0.50972762645914393</v>
      </c>
      <c r="CR7724" s="52" t="s">
        <v>28938</v>
      </c>
    </row>
    <row r="7725" spans="81:96">
      <c r="CC7725" s="52">
        <v>7724</v>
      </c>
      <c r="CD7725" s="53" t="s">
        <v>39440</v>
      </c>
      <c r="CE7725" s="53" t="s">
        <v>39441</v>
      </c>
      <c r="CF7725" s="54">
        <v>1033</v>
      </c>
      <c r="CG7725" s="54">
        <v>0.82</v>
      </c>
      <c r="CH7725" s="54">
        <v>0.76800000000000002</v>
      </c>
      <c r="CI7725" s="54">
        <v>0.2</v>
      </c>
      <c r="CJ7725" s="54">
        <v>50</v>
      </c>
      <c r="CK7725" s="54" t="s">
        <v>28918</v>
      </c>
      <c r="CL7725" s="54">
        <v>4.4099999999999999E-3</v>
      </c>
      <c r="CM7725" s="54">
        <v>0.89400000000000002</v>
      </c>
      <c r="CN7725" s="53" t="s">
        <v>39326</v>
      </c>
      <c r="CO7725" s="54">
        <v>132</v>
      </c>
      <c r="CP7725" s="54">
        <v>257</v>
      </c>
      <c r="CQ7725" s="55">
        <f t="shared" si="120"/>
        <v>0.51361867704280151</v>
      </c>
      <c r="CR7725" s="52" t="s">
        <v>28938</v>
      </c>
    </row>
    <row r="7726" spans="81:96">
      <c r="CC7726" s="52">
        <v>7725</v>
      </c>
      <c r="CD7726" s="53" t="s">
        <v>38916</v>
      </c>
      <c r="CE7726" s="53" t="s">
        <v>38917</v>
      </c>
      <c r="CF7726" s="54">
        <v>494</v>
      </c>
      <c r="CG7726" s="54">
        <v>0.81699999999999995</v>
      </c>
      <c r="CH7726" s="54">
        <v>0.83799999999999997</v>
      </c>
      <c r="CI7726" s="54">
        <v>6.8000000000000005E-2</v>
      </c>
      <c r="CJ7726" s="54">
        <v>74</v>
      </c>
      <c r="CK7726" s="54">
        <v>4.2</v>
      </c>
      <c r="CL7726" s="54">
        <v>1.6999999999999999E-3</v>
      </c>
      <c r="CM7726" s="54">
        <v>0.23499999999999999</v>
      </c>
      <c r="CN7726" s="53" t="s">
        <v>39326</v>
      </c>
      <c r="CO7726" s="54">
        <v>133</v>
      </c>
      <c r="CP7726" s="54">
        <v>257</v>
      </c>
      <c r="CQ7726" s="55">
        <f t="shared" si="120"/>
        <v>0.51750972762645919</v>
      </c>
      <c r="CR7726" s="52" t="s">
        <v>28938</v>
      </c>
    </row>
    <row r="7727" spans="81:96">
      <c r="CC7727" s="52">
        <v>7726</v>
      </c>
      <c r="CD7727" s="53" t="s">
        <v>38918</v>
      </c>
      <c r="CE7727" s="53" t="s">
        <v>38919</v>
      </c>
      <c r="CF7727" s="54">
        <v>375</v>
      </c>
      <c r="CG7727" s="54">
        <v>0.81699999999999995</v>
      </c>
      <c r="CH7727" s="54">
        <v>1.008</v>
      </c>
      <c r="CI7727" s="54">
        <v>0.26700000000000002</v>
      </c>
      <c r="CJ7727" s="54">
        <v>45</v>
      </c>
      <c r="CK7727" s="54">
        <v>4.7</v>
      </c>
      <c r="CL7727" s="54">
        <v>2.5100000000000001E-3</v>
      </c>
      <c r="CM7727" s="54">
        <v>0.66700000000000004</v>
      </c>
      <c r="CN7727" s="53" t="s">
        <v>39326</v>
      </c>
      <c r="CO7727" s="54">
        <v>133</v>
      </c>
      <c r="CP7727" s="54">
        <v>257</v>
      </c>
      <c r="CQ7727" s="55">
        <f t="shared" si="120"/>
        <v>0.51750972762645919</v>
      </c>
      <c r="CR7727" s="52" t="s">
        <v>28938</v>
      </c>
    </row>
    <row r="7728" spans="81:96">
      <c r="CC7728" s="52">
        <v>7727</v>
      </c>
      <c r="CD7728" s="53" t="s">
        <v>39442</v>
      </c>
      <c r="CE7728" s="53" t="s">
        <v>39443</v>
      </c>
      <c r="CF7728" s="54">
        <v>632</v>
      </c>
      <c r="CG7728" s="54">
        <v>0.81200000000000006</v>
      </c>
      <c r="CH7728" s="54">
        <v>0.96499999999999997</v>
      </c>
      <c r="CI7728" s="54">
        <v>9.0999999999999998E-2</v>
      </c>
      <c r="CJ7728" s="54">
        <v>33</v>
      </c>
      <c r="CK7728" s="54" t="s">
        <v>28918</v>
      </c>
      <c r="CL7728" s="54">
        <v>1.5499999999999999E-3</v>
      </c>
      <c r="CM7728" s="54">
        <v>0.68600000000000005</v>
      </c>
      <c r="CN7728" s="53" t="s">
        <v>39326</v>
      </c>
      <c r="CO7728" s="54">
        <v>135</v>
      </c>
      <c r="CP7728" s="54">
        <v>257</v>
      </c>
      <c r="CQ7728" s="55">
        <f t="shared" si="120"/>
        <v>0.52529182879377434</v>
      </c>
      <c r="CR7728" s="52" t="s">
        <v>28938</v>
      </c>
    </row>
    <row r="7729" spans="81:96">
      <c r="CC7729" s="52">
        <v>7728</v>
      </c>
      <c r="CD7729" s="53" t="s">
        <v>39444</v>
      </c>
      <c r="CE7729" s="53" t="s">
        <v>39445</v>
      </c>
      <c r="CF7729" s="54">
        <v>174</v>
      </c>
      <c r="CG7729" s="54">
        <v>0.80600000000000005</v>
      </c>
      <c r="CH7729" s="54">
        <v>0.95399999999999996</v>
      </c>
      <c r="CI7729" s="54">
        <v>3.4000000000000002E-2</v>
      </c>
      <c r="CJ7729" s="54">
        <v>29</v>
      </c>
      <c r="CK7729" s="54">
        <v>6.5</v>
      </c>
      <c r="CL7729" s="54">
        <v>1.06E-3</v>
      </c>
      <c r="CM7729" s="54">
        <v>0.76900000000000002</v>
      </c>
      <c r="CN7729" s="53" t="s">
        <v>39326</v>
      </c>
      <c r="CO7729" s="54">
        <v>136</v>
      </c>
      <c r="CP7729" s="54">
        <v>257</v>
      </c>
      <c r="CQ7729" s="55">
        <f t="shared" si="120"/>
        <v>0.52918287937743191</v>
      </c>
      <c r="CR7729" s="52" t="s">
        <v>28938</v>
      </c>
    </row>
    <row r="7730" spans="81:96">
      <c r="CC7730" s="52">
        <v>7729</v>
      </c>
      <c r="CD7730" s="53" t="s">
        <v>10921</v>
      </c>
      <c r="CE7730" s="53" t="s">
        <v>10919</v>
      </c>
      <c r="CF7730" s="54">
        <v>1414</v>
      </c>
      <c r="CG7730" s="54">
        <v>0.80300000000000005</v>
      </c>
      <c r="CH7730" s="54">
        <v>0.86199999999999999</v>
      </c>
      <c r="CI7730" s="54">
        <v>0.13200000000000001</v>
      </c>
      <c r="CJ7730" s="54">
        <v>152</v>
      </c>
      <c r="CK7730" s="54">
        <v>7.6</v>
      </c>
      <c r="CL7730" s="54">
        <v>5.6800000000000002E-3</v>
      </c>
      <c r="CM7730" s="54">
        <v>0.57299999999999995</v>
      </c>
      <c r="CN7730" s="53" t="s">
        <v>39326</v>
      </c>
      <c r="CO7730" s="54">
        <v>137</v>
      </c>
      <c r="CP7730" s="54">
        <v>257</v>
      </c>
      <c r="CQ7730" s="55">
        <f t="shared" si="120"/>
        <v>0.53307392996108949</v>
      </c>
      <c r="CR7730" s="52" t="s">
        <v>28938</v>
      </c>
    </row>
    <row r="7731" spans="81:96">
      <c r="CC7731" s="52">
        <v>7730</v>
      </c>
      <c r="CD7731" s="53" t="s">
        <v>39446</v>
      </c>
      <c r="CE7731" s="53" t="s">
        <v>39447</v>
      </c>
      <c r="CF7731" s="54">
        <v>4041</v>
      </c>
      <c r="CG7731" s="54">
        <v>0.80200000000000005</v>
      </c>
      <c r="CH7731" s="54">
        <v>0.86199999999999999</v>
      </c>
      <c r="CI7731" s="54">
        <v>0.191</v>
      </c>
      <c r="CJ7731" s="54">
        <v>414</v>
      </c>
      <c r="CK7731" s="54">
        <v>9.9</v>
      </c>
      <c r="CL7731" s="54">
        <v>1.383E-2</v>
      </c>
      <c r="CM7731" s="54">
        <v>0.61799999999999999</v>
      </c>
      <c r="CN7731" s="53" t="s">
        <v>39326</v>
      </c>
      <c r="CO7731" s="54">
        <v>138</v>
      </c>
      <c r="CP7731" s="54">
        <v>257</v>
      </c>
      <c r="CQ7731" s="55">
        <f t="shared" si="120"/>
        <v>0.53696498054474706</v>
      </c>
      <c r="CR7731" s="52" t="s">
        <v>28938</v>
      </c>
    </row>
    <row r="7732" spans="81:96">
      <c r="CC7732" s="52">
        <v>7731</v>
      </c>
      <c r="CD7732" s="53" t="s">
        <v>38920</v>
      </c>
      <c r="CE7732" s="53" t="s">
        <v>38921</v>
      </c>
      <c r="CF7732" s="54">
        <v>274</v>
      </c>
      <c r="CG7732" s="54">
        <v>0.79600000000000004</v>
      </c>
      <c r="CH7732" s="54">
        <v>1.1040000000000001</v>
      </c>
      <c r="CI7732" s="54">
        <v>0.25800000000000001</v>
      </c>
      <c r="CJ7732" s="54">
        <v>31</v>
      </c>
      <c r="CK7732" s="54">
        <v>6.1</v>
      </c>
      <c r="CL7732" s="54">
        <v>1.75E-3</v>
      </c>
      <c r="CM7732" s="54">
        <v>0.96</v>
      </c>
      <c r="CN7732" s="53" t="s">
        <v>39326</v>
      </c>
      <c r="CO7732" s="54">
        <v>139</v>
      </c>
      <c r="CP7732" s="54">
        <v>257</v>
      </c>
      <c r="CQ7732" s="55">
        <f t="shared" si="120"/>
        <v>0.54085603112840464</v>
      </c>
      <c r="CR7732" s="52" t="s">
        <v>28938</v>
      </c>
    </row>
    <row r="7733" spans="81:96">
      <c r="CC7733" s="52">
        <v>7732</v>
      </c>
      <c r="CD7733" s="53" t="s">
        <v>38924</v>
      </c>
      <c r="CE7733" s="53" t="s">
        <v>38925</v>
      </c>
      <c r="CF7733" s="54">
        <v>214</v>
      </c>
      <c r="CG7733" s="54">
        <v>0.79200000000000004</v>
      </c>
      <c r="CH7733" s="54">
        <v>0.90100000000000002</v>
      </c>
      <c r="CI7733" s="54">
        <v>0.08</v>
      </c>
      <c r="CJ7733" s="54">
        <v>50</v>
      </c>
      <c r="CK7733" s="54">
        <v>4.7</v>
      </c>
      <c r="CL7733" s="54">
        <v>6.2E-4</v>
      </c>
      <c r="CM7733" s="54">
        <v>0.255</v>
      </c>
      <c r="CN7733" s="53" t="s">
        <v>39326</v>
      </c>
      <c r="CO7733" s="54">
        <v>140</v>
      </c>
      <c r="CP7733" s="54">
        <v>257</v>
      </c>
      <c r="CQ7733" s="55">
        <f t="shared" si="120"/>
        <v>0.54474708171206221</v>
      </c>
      <c r="CR7733" s="52" t="s">
        <v>28938</v>
      </c>
    </row>
    <row r="7734" spans="81:96">
      <c r="CC7734" s="52">
        <v>7733</v>
      </c>
      <c r="CD7734" s="53" t="s">
        <v>33188</v>
      </c>
      <c r="CE7734" s="53" t="s">
        <v>33189</v>
      </c>
      <c r="CF7734" s="54">
        <v>1637</v>
      </c>
      <c r="CG7734" s="54">
        <v>0.79100000000000004</v>
      </c>
      <c r="CH7734" s="54">
        <v>0.80500000000000005</v>
      </c>
      <c r="CI7734" s="54">
        <v>0.16800000000000001</v>
      </c>
      <c r="CJ7734" s="54">
        <v>113</v>
      </c>
      <c r="CK7734" s="54" t="s">
        <v>28918</v>
      </c>
      <c r="CL7734" s="54">
        <v>5.5799999999999999E-3</v>
      </c>
      <c r="CM7734" s="54">
        <v>0.624</v>
      </c>
      <c r="CN7734" s="53" t="s">
        <v>39326</v>
      </c>
      <c r="CO7734" s="54">
        <v>141</v>
      </c>
      <c r="CP7734" s="54">
        <v>257</v>
      </c>
      <c r="CQ7734" s="55">
        <f t="shared" si="120"/>
        <v>0.54863813229571989</v>
      </c>
      <c r="CR7734" s="52" t="s">
        <v>28938</v>
      </c>
    </row>
    <row r="7735" spans="81:96">
      <c r="CC7735" s="52">
        <v>7734</v>
      </c>
      <c r="CD7735" s="53" t="s">
        <v>39448</v>
      </c>
      <c r="CE7735" s="53" t="s">
        <v>39449</v>
      </c>
      <c r="CF7735" s="54">
        <v>1562</v>
      </c>
      <c r="CG7735" s="54">
        <v>0.78900000000000003</v>
      </c>
      <c r="CH7735" s="54">
        <v>0.50900000000000001</v>
      </c>
      <c r="CI7735" s="54">
        <v>0.122</v>
      </c>
      <c r="CJ7735" s="54">
        <v>148</v>
      </c>
      <c r="CK7735" s="54" t="s">
        <v>28918</v>
      </c>
      <c r="CL7735" s="54">
        <v>2.6800000000000001E-3</v>
      </c>
      <c r="CM7735" s="54">
        <v>0.20799999999999999</v>
      </c>
      <c r="CN7735" s="53" t="s">
        <v>39326</v>
      </c>
      <c r="CO7735" s="54">
        <v>142</v>
      </c>
      <c r="CP7735" s="54">
        <v>257</v>
      </c>
      <c r="CQ7735" s="55">
        <f t="shared" si="120"/>
        <v>0.55252918287937747</v>
      </c>
      <c r="CR7735" s="52" t="s">
        <v>28938</v>
      </c>
    </row>
    <row r="7736" spans="81:96">
      <c r="CC7736" s="52">
        <v>7735</v>
      </c>
      <c r="CD7736" s="53" t="s">
        <v>38930</v>
      </c>
      <c r="CE7736" s="53" t="s">
        <v>38931</v>
      </c>
      <c r="CF7736" s="54">
        <v>439</v>
      </c>
      <c r="CG7736" s="54">
        <v>0.78300000000000003</v>
      </c>
      <c r="CH7736" s="54">
        <v>0.94499999999999995</v>
      </c>
      <c r="CI7736" s="54">
        <v>0.15</v>
      </c>
      <c r="CJ7736" s="54">
        <v>40</v>
      </c>
      <c r="CK7736" s="54">
        <v>6.6</v>
      </c>
      <c r="CL7736" s="54">
        <v>3.0500000000000002E-3</v>
      </c>
      <c r="CM7736" s="54">
        <v>0.96399999999999997</v>
      </c>
      <c r="CN7736" s="53" t="s">
        <v>39326</v>
      </c>
      <c r="CO7736" s="54">
        <v>143</v>
      </c>
      <c r="CP7736" s="54">
        <v>257</v>
      </c>
      <c r="CQ7736" s="55">
        <f t="shared" si="120"/>
        <v>0.55642023346303504</v>
      </c>
      <c r="CR7736" s="52" t="s">
        <v>28938</v>
      </c>
    </row>
    <row r="7737" spans="81:96">
      <c r="CC7737" s="52">
        <v>7736</v>
      </c>
      <c r="CD7737" s="53" t="s">
        <v>33091</v>
      </c>
      <c r="CE7737" s="53" t="s">
        <v>33092</v>
      </c>
      <c r="CF7737" s="54">
        <v>518</v>
      </c>
      <c r="CG7737" s="54">
        <v>0.78</v>
      </c>
      <c r="CH7737" s="54">
        <v>1.0920000000000001</v>
      </c>
      <c r="CI7737" s="54">
        <v>0.19</v>
      </c>
      <c r="CJ7737" s="54">
        <v>21</v>
      </c>
      <c r="CK7737" s="54" t="s">
        <v>28918</v>
      </c>
      <c r="CL7737" s="54">
        <v>1.1900000000000001E-3</v>
      </c>
      <c r="CM7737" s="54">
        <v>0.69</v>
      </c>
      <c r="CN7737" s="53" t="s">
        <v>39326</v>
      </c>
      <c r="CO7737" s="54">
        <v>144</v>
      </c>
      <c r="CP7737" s="54">
        <v>257</v>
      </c>
      <c r="CQ7737" s="55">
        <f t="shared" si="120"/>
        <v>0.56031128404669261</v>
      </c>
      <c r="CR7737" s="52" t="s">
        <v>28938</v>
      </c>
    </row>
    <row r="7738" spans="81:96">
      <c r="CC7738" s="52">
        <v>7737</v>
      </c>
      <c r="CD7738" s="53" t="s">
        <v>33273</v>
      </c>
      <c r="CE7738" s="53" t="s">
        <v>33274</v>
      </c>
      <c r="CF7738" s="54">
        <v>1342</v>
      </c>
      <c r="CG7738" s="54">
        <v>0.78</v>
      </c>
      <c r="CH7738" s="54">
        <v>0.69399999999999995</v>
      </c>
      <c r="CI7738" s="54">
        <v>0.38200000000000001</v>
      </c>
      <c r="CJ7738" s="54">
        <v>34</v>
      </c>
      <c r="CK7738" s="54" t="s">
        <v>28918</v>
      </c>
      <c r="CL7738" s="54">
        <v>5.2199999999999998E-3</v>
      </c>
      <c r="CM7738" s="54">
        <v>0.751</v>
      </c>
      <c r="CN7738" s="53" t="s">
        <v>39326</v>
      </c>
      <c r="CO7738" s="54">
        <v>144</v>
      </c>
      <c r="CP7738" s="54">
        <v>257</v>
      </c>
      <c r="CQ7738" s="55">
        <f t="shared" si="120"/>
        <v>0.56031128404669261</v>
      </c>
      <c r="CR7738" s="52" t="s">
        <v>28938</v>
      </c>
    </row>
    <row r="7739" spans="81:96">
      <c r="CC7739" s="52">
        <v>7738</v>
      </c>
      <c r="CD7739" s="53" t="s">
        <v>38932</v>
      </c>
      <c r="CE7739" s="53" t="s">
        <v>38933</v>
      </c>
      <c r="CF7739" s="54">
        <v>1645</v>
      </c>
      <c r="CG7739" s="54">
        <v>0.77800000000000002</v>
      </c>
      <c r="CH7739" s="54">
        <v>0.80100000000000005</v>
      </c>
      <c r="CI7739" s="54">
        <v>0.161</v>
      </c>
      <c r="CJ7739" s="54">
        <v>93</v>
      </c>
      <c r="CK7739" s="54" t="s">
        <v>28918</v>
      </c>
      <c r="CL7739" s="54">
        <v>7.0699999999999999E-3</v>
      </c>
      <c r="CM7739" s="54">
        <v>1.03</v>
      </c>
      <c r="CN7739" s="53" t="s">
        <v>39326</v>
      </c>
      <c r="CO7739" s="54">
        <v>146</v>
      </c>
      <c r="CP7739" s="54">
        <v>257</v>
      </c>
      <c r="CQ7739" s="55">
        <f t="shared" si="120"/>
        <v>0.56809338521400776</v>
      </c>
      <c r="CR7739" s="52" t="s">
        <v>28938</v>
      </c>
    </row>
    <row r="7740" spans="81:96">
      <c r="CC7740" s="52">
        <v>7739</v>
      </c>
      <c r="CD7740" s="53" t="s">
        <v>38938</v>
      </c>
      <c r="CE7740" s="53" t="s">
        <v>38939</v>
      </c>
      <c r="CF7740" s="54">
        <v>1672</v>
      </c>
      <c r="CG7740" s="54">
        <v>0.77300000000000002</v>
      </c>
      <c r="CH7740" s="54">
        <v>0.81799999999999995</v>
      </c>
      <c r="CI7740" s="54">
        <v>0.183</v>
      </c>
      <c r="CJ7740" s="54">
        <v>502</v>
      </c>
      <c r="CK7740" s="54">
        <v>3.6</v>
      </c>
      <c r="CL7740" s="54">
        <v>4.64E-3</v>
      </c>
      <c r="CM7740" s="54">
        <v>0.19900000000000001</v>
      </c>
      <c r="CN7740" s="53" t="s">
        <v>39326</v>
      </c>
      <c r="CO7740" s="54">
        <v>147</v>
      </c>
      <c r="CP7740" s="54">
        <v>257</v>
      </c>
      <c r="CQ7740" s="55">
        <f t="shared" si="120"/>
        <v>0.57198443579766534</v>
      </c>
      <c r="CR7740" s="52" t="s">
        <v>28938</v>
      </c>
    </row>
    <row r="7741" spans="81:96">
      <c r="CC7741" s="52">
        <v>7740</v>
      </c>
      <c r="CD7741" s="53" t="s">
        <v>39450</v>
      </c>
      <c r="CE7741" s="53" t="s">
        <v>39451</v>
      </c>
      <c r="CF7741" s="54">
        <v>1117</v>
      </c>
      <c r="CG7741" s="54">
        <v>0.76800000000000002</v>
      </c>
      <c r="CH7741" s="54">
        <v>0.95699999999999996</v>
      </c>
      <c r="CI7741" s="54">
        <v>0.16200000000000001</v>
      </c>
      <c r="CJ7741" s="54">
        <v>173</v>
      </c>
      <c r="CK7741" s="54">
        <v>5.5</v>
      </c>
      <c r="CL7741" s="54">
        <v>6.7200000000000003E-3</v>
      </c>
      <c r="CM7741" s="54">
        <v>0.69299999999999995</v>
      </c>
      <c r="CN7741" s="53" t="s">
        <v>39326</v>
      </c>
      <c r="CO7741" s="54">
        <v>148</v>
      </c>
      <c r="CP7741" s="54">
        <v>257</v>
      </c>
      <c r="CQ7741" s="55">
        <f t="shared" si="120"/>
        <v>0.57587548638132291</v>
      </c>
      <c r="CR7741" s="52" t="s">
        <v>28938</v>
      </c>
    </row>
    <row r="7742" spans="81:96">
      <c r="CC7742" s="52">
        <v>7741</v>
      </c>
      <c r="CD7742" s="53" t="s">
        <v>38940</v>
      </c>
      <c r="CE7742" s="53" t="s">
        <v>38941</v>
      </c>
      <c r="CF7742" s="54">
        <v>102</v>
      </c>
      <c r="CG7742" s="54">
        <v>0.76600000000000001</v>
      </c>
      <c r="CH7742" s="54"/>
      <c r="CI7742" s="54">
        <v>0.16700000000000001</v>
      </c>
      <c r="CJ7742" s="54">
        <v>18</v>
      </c>
      <c r="CK7742" s="54">
        <v>4.2</v>
      </c>
      <c r="CL7742" s="54">
        <v>8.0999999999999996E-4</v>
      </c>
      <c r="CM7742" s="54"/>
      <c r="CN7742" s="53" t="s">
        <v>39326</v>
      </c>
      <c r="CO7742" s="54">
        <v>149</v>
      </c>
      <c r="CP7742" s="54">
        <v>257</v>
      </c>
      <c r="CQ7742" s="55">
        <f t="shared" si="120"/>
        <v>0.57976653696498059</v>
      </c>
      <c r="CR7742" s="52" t="s">
        <v>28938</v>
      </c>
    </row>
    <row r="7743" spans="81:96">
      <c r="CC7743" s="52">
        <v>7742</v>
      </c>
      <c r="CD7743" s="53" t="s">
        <v>39452</v>
      </c>
      <c r="CE7743" s="53" t="s">
        <v>39453</v>
      </c>
      <c r="CF7743" s="54">
        <v>587</v>
      </c>
      <c r="CG7743" s="54">
        <v>0.75900000000000001</v>
      </c>
      <c r="CH7743" s="54">
        <v>1.155</v>
      </c>
      <c r="CI7743" s="54">
        <v>8.2000000000000003E-2</v>
      </c>
      <c r="CJ7743" s="54">
        <v>49</v>
      </c>
      <c r="CK7743" s="54">
        <v>7.7</v>
      </c>
      <c r="CL7743" s="54">
        <v>1.9300000000000001E-3</v>
      </c>
      <c r="CM7743" s="54">
        <v>0.94</v>
      </c>
      <c r="CN7743" s="53" t="s">
        <v>39326</v>
      </c>
      <c r="CO7743" s="54">
        <v>150</v>
      </c>
      <c r="CP7743" s="54">
        <v>257</v>
      </c>
      <c r="CQ7743" s="55">
        <f t="shared" si="120"/>
        <v>0.58365758754863817</v>
      </c>
      <c r="CR7743" s="52" t="s">
        <v>28938</v>
      </c>
    </row>
    <row r="7744" spans="81:96">
      <c r="CC7744" s="52">
        <v>7743</v>
      </c>
      <c r="CD7744" s="53" t="s">
        <v>29670</v>
      </c>
      <c r="CE7744" s="53" t="s">
        <v>29671</v>
      </c>
      <c r="CF7744" s="54">
        <v>344</v>
      </c>
      <c r="CG7744" s="54">
        <v>0.75</v>
      </c>
      <c r="CH7744" s="54">
        <v>0.79200000000000004</v>
      </c>
      <c r="CI7744" s="54">
        <v>3.2000000000000001E-2</v>
      </c>
      <c r="CJ7744" s="54">
        <v>31</v>
      </c>
      <c r="CK7744" s="54">
        <v>9.1</v>
      </c>
      <c r="CL7744" s="54">
        <v>8.0999999999999996E-4</v>
      </c>
      <c r="CM7744" s="54">
        <v>0.34300000000000003</v>
      </c>
      <c r="CN7744" s="53" t="s">
        <v>39326</v>
      </c>
      <c r="CO7744" s="54">
        <v>151</v>
      </c>
      <c r="CP7744" s="54">
        <v>257</v>
      </c>
      <c r="CQ7744" s="55">
        <f t="shared" si="120"/>
        <v>0.58754863813229574</v>
      </c>
      <c r="CR7744" s="52" t="s">
        <v>28938</v>
      </c>
    </row>
    <row r="7745" spans="81:96">
      <c r="CC7745" s="52">
        <v>7744</v>
      </c>
      <c r="CD7745" s="53" t="s">
        <v>38948</v>
      </c>
      <c r="CE7745" s="53" t="s">
        <v>38949</v>
      </c>
      <c r="CF7745" s="54">
        <v>140</v>
      </c>
      <c r="CG7745" s="54">
        <v>0.74099999999999999</v>
      </c>
      <c r="CH7745" s="54">
        <v>0.86599999999999999</v>
      </c>
      <c r="CI7745" s="54">
        <v>0.45900000000000002</v>
      </c>
      <c r="CJ7745" s="54">
        <v>37</v>
      </c>
      <c r="CK7745" s="54">
        <v>3.8</v>
      </c>
      <c r="CL7745" s="54">
        <v>1.5E-3</v>
      </c>
      <c r="CM7745" s="54">
        <v>0.79300000000000004</v>
      </c>
      <c r="CN7745" s="53" t="s">
        <v>39326</v>
      </c>
      <c r="CO7745" s="54">
        <v>152</v>
      </c>
      <c r="CP7745" s="54">
        <v>257</v>
      </c>
      <c r="CQ7745" s="55">
        <f t="shared" si="120"/>
        <v>0.59143968871595332</v>
      </c>
      <c r="CR7745" s="52" t="s">
        <v>28938</v>
      </c>
    </row>
    <row r="7746" spans="81:96">
      <c r="CC7746" s="52">
        <v>7745</v>
      </c>
      <c r="CD7746" s="53" t="s">
        <v>33277</v>
      </c>
      <c r="CE7746" s="53" t="s">
        <v>33278</v>
      </c>
      <c r="CF7746" s="54">
        <v>4302</v>
      </c>
      <c r="CG7746" s="54">
        <v>0.74099999999999999</v>
      </c>
      <c r="CH7746" s="54">
        <v>1.2829999999999999</v>
      </c>
      <c r="CI7746" s="54">
        <v>5.6000000000000001E-2</v>
      </c>
      <c r="CJ7746" s="54">
        <v>71</v>
      </c>
      <c r="CK7746" s="54" t="s">
        <v>28918</v>
      </c>
      <c r="CL7746" s="54">
        <v>8.9099999999999995E-3</v>
      </c>
      <c r="CM7746" s="54">
        <v>1.359</v>
      </c>
      <c r="CN7746" s="53" t="s">
        <v>39326</v>
      </c>
      <c r="CO7746" s="54">
        <v>152</v>
      </c>
      <c r="CP7746" s="54">
        <v>257</v>
      </c>
      <c r="CQ7746" s="55">
        <f t="shared" ref="CQ7746:CQ7809" si="121">CO7746/CP7746</f>
        <v>0.59143968871595332</v>
      </c>
      <c r="CR7746" s="52" t="s">
        <v>28938</v>
      </c>
    </row>
    <row r="7747" spans="81:96">
      <c r="CC7747" s="52">
        <v>7746</v>
      </c>
      <c r="CD7747" s="53" t="s">
        <v>39454</v>
      </c>
      <c r="CE7747" s="53" t="s">
        <v>39455</v>
      </c>
      <c r="CF7747" s="54">
        <v>607</v>
      </c>
      <c r="CG7747" s="54">
        <v>0.73299999999999998</v>
      </c>
      <c r="CH7747" s="54">
        <v>0.71799999999999997</v>
      </c>
      <c r="CI7747" s="54">
        <v>0.114</v>
      </c>
      <c r="CJ7747" s="54">
        <v>35</v>
      </c>
      <c r="CK7747" s="54">
        <v>7.5</v>
      </c>
      <c r="CL7747" s="54">
        <v>2.15E-3</v>
      </c>
      <c r="CM7747" s="54">
        <v>0.48799999999999999</v>
      </c>
      <c r="CN7747" s="53" t="s">
        <v>39326</v>
      </c>
      <c r="CO7747" s="54">
        <v>154</v>
      </c>
      <c r="CP7747" s="54">
        <v>257</v>
      </c>
      <c r="CQ7747" s="55">
        <f t="shared" si="121"/>
        <v>0.59922178988326846</v>
      </c>
      <c r="CR7747" s="52" t="s">
        <v>28938</v>
      </c>
    </row>
    <row r="7748" spans="81:96">
      <c r="CC7748" s="52">
        <v>7747</v>
      </c>
      <c r="CD7748" s="53" t="s">
        <v>39456</v>
      </c>
      <c r="CE7748" s="53" t="s">
        <v>39457</v>
      </c>
      <c r="CF7748" s="54">
        <v>732</v>
      </c>
      <c r="CG7748" s="54">
        <v>0.73</v>
      </c>
      <c r="CH7748" s="54">
        <v>0.78200000000000003</v>
      </c>
      <c r="CI7748" s="54">
        <v>0.19400000000000001</v>
      </c>
      <c r="CJ7748" s="54">
        <v>31</v>
      </c>
      <c r="CK7748" s="54" t="s">
        <v>28918</v>
      </c>
      <c r="CL7748" s="54">
        <v>1.89E-3</v>
      </c>
      <c r="CM7748" s="54">
        <v>0.72</v>
      </c>
      <c r="CN7748" s="53" t="s">
        <v>39326</v>
      </c>
      <c r="CO7748" s="54">
        <v>155</v>
      </c>
      <c r="CP7748" s="54">
        <v>257</v>
      </c>
      <c r="CQ7748" s="55">
        <f t="shared" si="121"/>
        <v>0.60311284046692604</v>
      </c>
      <c r="CR7748" s="52" t="s">
        <v>28938</v>
      </c>
    </row>
    <row r="7749" spans="81:96">
      <c r="CC7749" s="52">
        <v>7748</v>
      </c>
      <c r="CD7749" s="53" t="s">
        <v>38956</v>
      </c>
      <c r="CE7749" s="53" t="s">
        <v>38957</v>
      </c>
      <c r="CF7749" s="54">
        <v>676</v>
      </c>
      <c r="CG7749" s="54">
        <v>0.72299999999999998</v>
      </c>
      <c r="CH7749" s="54">
        <v>0.61699999999999999</v>
      </c>
      <c r="CI7749" s="54">
        <v>0.161</v>
      </c>
      <c r="CJ7749" s="54">
        <v>87</v>
      </c>
      <c r="CK7749" s="54">
        <v>7.5</v>
      </c>
      <c r="CL7749" s="54">
        <v>1.92E-3</v>
      </c>
      <c r="CM7749" s="54">
        <v>0.29699999999999999</v>
      </c>
      <c r="CN7749" s="53" t="s">
        <v>39326</v>
      </c>
      <c r="CO7749" s="54">
        <v>156</v>
      </c>
      <c r="CP7749" s="54">
        <v>257</v>
      </c>
      <c r="CQ7749" s="55">
        <f t="shared" si="121"/>
        <v>0.60700389105058361</v>
      </c>
      <c r="CR7749" s="52" t="s">
        <v>28938</v>
      </c>
    </row>
    <row r="7750" spans="81:96">
      <c r="CC7750" s="52">
        <v>7749</v>
      </c>
      <c r="CD7750" s="53" t="s">
        <v>33190</v>
      </c>
      <c r="CE7750" s="53" t="s">
        <v>33191</v>
      </c>
      <c r="CF7750" s="54">
        <v>1425</v>
      </c>
      <c r="CG7750" s="54">
        <v>0.71699999999999997</v>
      </c>
      <c r="CH7750" s="54">
        <v>0.71199999999999997</v>
      </c>
      <c r="CI7750" s="54">
        <v>0.11</v>
      </c>
      <c r="CJ7750" s="54">
        <v>173</v>
      </c>
      <c r="CK7750" s="54">
        <v>7</v>
      </c>
      <c r="CL7750" s="54">
        <v>3.4399999999999999E-3</v>
      </c>
      <c r="CM7750" s="54">
        <v>0.26400000000000001</v>
      </c>
      <c r="CN7750" s="53" t="s">
        <v>39326</v>
      </c>
      <c r="CO7750" s="54">
        <v>157</v>
      </c>
      <c r="CP7750" s="54">
        <v>257</v>
      </c>
      <c r="CQ7750" s="55">
        <f t="shared" si="121"/>
        <v>0.6108949416342413</v>
      </c>
      <c r="CR7750" s="52" t="s">
        <v>28938</v>
      </c>
    </row>
    <row r="7751" spans="81:96">
      <c r="CC7751" s="52">
        <v>7750</v>
      </c>
      <c r="CD7751" s="53" t="s">
        <v>38958</v>
      </c>
      <c r="CE7751" s="53" t="s">
        <v>38959</v>
      </c>
      <c r="CF7751" s="54">
        <v>149</v>
      </c>
      <c r="CG7751" s="54">
        <v>0.71</v>
      </c>
      <c r="CH7751" s="54">
        <v>0.83399999999999996</v>
      </c>
      <c r="CI7751" s="54">
        <v>7.0999999999999994E-2</v>
      </c>
      <c r="CJ7751" s="54">
        <v>28</v>
      </c>
      <c r="CK7751" s="54">
        <v>4</v>
      </c>
      <c r="CL7751" s="54">
        <v>1.3799999999999999E-3</v>
      </c>
      <c r="CM7751" s="54">
        <v>0.59799999999999998</v>
      </c>
      <c r="CN7751" s="53" t="s">
        <v>39326</v>
      </c>
      <c r="CO7751" s="54">
        <v>158</v>
      </c>
      <c r="CP7751" s="54">
        <v>257</v>
      </c>
      <c r="CQ7751" s="55">
        <f t="shared" si="121"/>
        <v>0.61478599221789887</v>
      </c>
      <c r="CR7751" s="52" t="s">
        <v>28938</v>
      </c>
    </row>
    <row r="7752" spans="81:96">
      <c r="CC7752" s="52">
        <v>7751</v>
      </c>
      <c r="CD7752" s="53" t="s">
        <v>38960</v>
      </c>
      <c r="CE7752" s="53" t="s">
        <v>38961</v>
      </c>
      <c r="CF7752" s="54">
        <v>423</v>
      </c>
      <c r="CG7752" s="54">
        <v>0.70799999999999996</v>
      </c>
      <c r="CH7752" s="54">
        <v>0.78</v>
      </c>
      <c r="CI7752" s="54">
        <v>0.25800000000000001</v>
      </c>
      <c r="CJ7752" s="54">
        <v>31</v>
      </c>
      <c r="CK7752" s="54">
        <v>9.1999999999999993</v>
      </c>
      <c r="CL7752" s="54">
        <v>3.0899999999999999E-3</v>
      </c>
      <c r="CM7752" s="54">
        <v>1.1850000000000001</v>
      </c>
      <c r="CN7752" s="53" t="s">
        <v>39326</v>
      </c>
      <c r="CO7752" s="54">
        <v>159</v>
      </c>
      <c r="CP7752" s="54">
        <v>257</v>
      </c>
      <c r="CQ7752" s="55">
        <f t="shared" si="121"/>
        <v>0.61867704280155644</v>
      </c>
      <c r="CR7752" s="52" t="s">
        <v>28938</v>
      </c>
    </row>
    <row r="7753" spans="81:96">
      <c r="CC7753" s="52">
        <v>7752</v>
      </c>
      <c r="CD7753" s="53" t="s">
        <v>38962</v>
      </c>
      <c r="CE7753" s="53" t="s">
        <v>38963</v>
      </c>
      <c r="CF7753" s="54">
        <v>276</v>
      </c>
      <c r="CG7753" s="54">
        <v>0.70499999999999996</v>
      </c>
      <c r="CH7753" s="54">
        <v>0.748</v>
      </c>
      <c r="CI7753" s="54">
        <v>0.25800000000000001</v>
      </c>
      <c r="CJ7753" s="54">
        <v>31</v>
      </c>
      <c r="CK7753" s="54">
        <v>8.1999999999999993</v>
      </c>
      <c r="CL7753" s="54">
        <v>1.48E-3</v>
      </c>
      <c r="CM7753" s="54">
        <v>0.69</v>
      </c>
      <c r="CN7753" s="53" t="s">
        <v>39326</v>
      </c>
      <c r="CO7753" s="54">
        <v>160</v>
      </c>
      <c r="CP7753" s="54">
        <v>257</v>
      </c>
      <c r="CQ7753" s="55">
        <f t="shared" si="121"/>
        <v>0.62256809338521402</v>
      </c>
      <c r="CR7753" s="52" t="s">
        <v>28938</v>
      </c>
    </row>
    <row r="7754" spans="81:96">
      <c r="CC7754" s="52">
        <v>7753</v>
      </c>
      <c r="CD7754" s="53" t="s">
        <v>39458</v>
      </c>
      <c r="CE7754" s="53" t="s">
        <v>39459</v>
      </c>
      <c r="CF7754" s="54">
        <v>358</v>
      </c>
      <c r="CG7754" s="54">
        <v>0.69599999999999995</v>
      </c>
      <c r="CH7754" s="54">
        <v>0.93300000000000005</v>
      </c>
      <c r="CI7754" s="54">
        <v>0.121</v>
      </c>
      <c r="CJ7754" s="54">
        <v>33</v>
      </c>
      <c r="CK7754" s="54">
        <v>6.2</v>
      </c>
      <c r="CL7754" s="54">
        <v>2.16E-3</v>
      </c>
      <c r="CM7754" s="54">
        <v>0.83099999999999996</v>
      </c>
      <c r="CN7754" s="53" t="s">
        <v>39326</v>
      </c>
      <c r="CO7754" s="54">
        <v>161</v>
      </c>
      <c r="CP7754" s="54">
        <v>257</v>
      </c>
      <c r="CQ7754" s="55">
        <f t="shared" si="121"/>
        <v>0.62645914396887159</v>
      </c>
      <c r="CR7754" s="52" t="s">
        <v>28938</v>
      </c>
    </row>
    <row r="7755" spans="81:96">
      <c r="CC7755" s="52">
        <v>7754</v>
      </c>
      <c r="CD7755" s="53" t="s">
        <v>39460</v>
      </c>
      <c r="CE7755" s="53" t="s">
        <v>39461</v>
      </c>
      <c r="CF7755" s="54">
        <v>945</v>
      </c>
      <c r="CG7755" s="54">
        <v>0.69299999999999995</v>
      </c>
      <c r="CH7755" s="54">
        <v>0.79600000000000004</v>
      </c>
      <c r="CI7755" s="54">
        <v>0.19500000000000001</v>
      </c>
      <c r="CJ7755" s="54">
        <v>87</v>
      </c>
      <c r="CK7755" s="54">
        <v>6.4</v>
      </c>
      <c r="CL7755" s="54">
        <v>3.2599999999999999E-3</v>
      </c>
      <c r="CM7755" s="54">
        <v>0.376</v>
      </c>
      <c r="CN7755" s="53" t="s">
        <v>39326</v>
      </c>
      <c r="CO7755" s="54">
        <v>162</v>
      </c>
      <c r="CP7755" s="54">
        <v>257</v>
      </c>
      <c r="CQ7755" s="55">
        <f t="shared" si="121"/>
        <v>0.63035019455252916</v>
      </c>
      <c r="CR7755" s="52" t="s">
        <v>28938</v>
      </c>
    </row>
    <row r="7756" spans="81:96">
      <c r="CC7756" s="52">
        <v>7755</v>
      </c>
      <c r="CD7756" s="53" t="s">
        <v>32607</v>
      </c>
      <c r="CE7756" s="53" t="s">
        <v>32608</v>
      </c>
      <c r="CF7756" s="54">
        <v>580</v>
      </c>
      <c r="CG7756" s="54">
        <v>0.69099999999999995</v>
      </c>
      <c r="CH7756" s="54">
        <v>0.74399999999999999</v>
      </c>
      <c r="CI7756" s="54">
        <v>0.35099999999999998</v>
      </c>
      <c r="CJ7756" s="54">
        <v>37</v>
      </c>
      <c r="CK7756" s="54" t="s">
        <v>28918</v>
      </c>
      <c r="CL7756" s="54">
        <v>1.39E-3</v>
      </c>
      <c r="CM7756" s="54">
        <v>0.44800000000000001</v>
      </c>
      <c r="CN7756" s="53" t="s">
        <v>39326</v>
      </c>
      <c r="CO7756" s="54">
        <v>163</v>
      </c>
      <c r="CP7756" s="54">
        <v>257</v>
      </c>
      <c r="CQ7756" s="55">
        <f t="shared" si="121"/>
        <v>0.63424124513618674</v>
      </c>
      <c r="CR7756" s="52" t="s">
        <v>28938</v>
      </c>
    </row>
    <row r="7757" spans="81:96">
      <c r="CC7757" s="52">
        <v>7756</v>
      </c>
      <c r="CD7757" s="53" t="s">
        <v>38972</v>
      </c>
      <c r="CE7757" s="53" t="s">
        <v>38973</v>
      </c>
      <c r="CF7757" s="54">
        <v>576</v>
      </c>
      <c r="CG7757" s="54">
        <v>0.69099999999999995</v>
      </c>
      <c r="CH7757" s="54">
        <v>0.65200000000000002</v>
      </c>
      <c r="CI7757" s="54">
        <v>0.114</v>
      </c>
      <c r="CJ7757" s="54">
        <v>105</v>
      </c>
      <c r="CK7757" s="54">
        <v>6.8</v>
      </c>
      <c r="CL7757" s="54">
        <v>3.8300000000000001E-3</v>
      </c>
      <c r="CM7757" s="54">
        <v>0.67200000000000004</v>
      </c>
      <c r="CN7757" s="53" t="s">
        <v>39326</v>
      </c>
      <c r="CO7757" s="54">
        <v>163</v>
      </c>
      <c r="CP7757" s="54">
        <v>257</v>
      </c>
      <c r="CQ7757" s="55">
        <f t="shared" si="121"/>
        <v>0.63424124513618674</v>
      </c>
      <c r="CR7757" s="52" t="s">
        <v>28938</v>
      </c>
    </row>
    <row r="7758" spans="81:96">
      <c r="CC7758" s="52">
        <v>7757</v>
      </c>
      <c r="CD7758" s="53" t="s">
        <v>32934</v>
      </c>
      <c r="CE7758" s="53" t="s">
        <v>32935</v>
      </c>
      <c r="CF7758" s="54">
        <v>271</v>
      </c>
      <c r="CG7758" s="54">
        <v>0.68500000000000005</v>
      </c>
      <c r="CH7758" s="54">
        <v>0.69899999999999995</v>
      </c>
      <c r="CI7758" s="54">
        <v>1.0449999999999999</v>
      </c>
      <c r="CJ7758" s="54">
        <v>22</v>
      </c>
      <c r="CK7758" s="54">
        <v>7.3</v>
      </c>
      <c r="CL7758" s="54">
        <v>8.3000000000000001E-4</v>
      </c>
      <c r="CM7758" s="54">
        <v>0.39500000000000002</v>
      </c>
      <c r="CN7758" s="53" t="s">
        <v>39326</v>
      </c>
      <c r="CO7758" s="54">
        <v>165</v>
      </c>
      <c r="CP7758" s="54">
        <v>257</v>
      </c>
      <c r="CQ7758" s="55">
        <f t="shared" si="121"/>
        <v>0.642023346303502</v>
      </c>
      <c r="CR7758" s="52" t="s">
        <v>28938</v>
      </c>
    </row>
    <row r="7759" spans="81:96">
      <c r="CC7759" s="52">
        <v>7758</v>
      </c>
      <c r="CD7759" s="53" t="s">
        <v>38982</v>
      </c>
      <c r="CE7759" s="53" t="s">
        <v>38983</v>
      </c>
      <c r="CF7759" s="54">
        <v>10099</v>
      </c>
      <c r="CG7759" s="54">
        <v>0.68100000000000005</v>
      </c>
      <c r="CH7759" s="54">
        <v>0.68</v>
      </c>
      <c r="CI7759" s="54">
        <v>0.21099999999999999</v>
      </c>
      <c r="CJ7759" s="54">
        <v>399</v>
      </c>
      <c r="CK7759" s="54" t="s">
        <v>28918</v>
      </c>
      <c r="CL7759" s="54">
        <v>3.015E-2</v>
      </c>
      <c r="CM7759" s="54">
        <v>0.85299999999999998</v>
      </c>
      <c r="CN7759" s="53" t="s">
        <v>39326</v>
      </c>
      <c r="CO7759" s="54">
        <v>166</v>
      </c>
      <c r="CP7759" s="54">
        <v>257</v>
      </c>
      <c r="CQ7759" s="55">
        <f t="shared" si="121"/>
        <v>0.64591439688715957</v>
      </c>
      <c r="CR7759" s="52" t="s">
        <v>28938</v>
      </c>
    </row>
    <row r="7760" spans="81:96">
      <c r="CC7760" s="52">
        <v>7759</v>
      </c>
      <c r="CD7760" s="53" t="s">
        <v>38994</v>
      </c>
      <c r="CE7760" s="53" t="s">
        <v>38995</v>
      </c>
      <c r="CF7760" s="54">
        <v>237</v>
      </c>
      <c r="CG7760" s="54">
        <v>0.66700000000000004</v>
      </c>
      <c r="CH7760" s="54">
        <v>0.77</v>
      </c>
      <c r="CI7760" s="54">
        <v>0.29199999999999998</v>
      </c>
      <c r="CJ7760" s="54">
        <v>24</v>
      </c>
      <c r="CK7760" s="54">
        <v>9.4</v>
      </c>
      <c r="CL7760" s="54">
        <v>8.4000000000000003E-4</v>
      </c>
      <c r="CM7760" s="54">
        <v>0.47</v>
      </c>
      <c r="CN7760" s="53" t="s">
        <v>39326</v>
      </c>
      <c r="CO7760" s="54">
        <v>167</v>
      </c>
      <c r="CP7760" s="54">
        <v>257</v>
      </c>
      <c r="CQ7760" s="55">
        <f t="shared" si="121"/>
        <v>0.64980544747081714</v>
      </c>
      <c r="CR7760" s="52" t="s">
        <v>28938</v>
      </c>
    </row>
    <row r="7761" spans="81:96">
      <c r="CC7761" s="52">
        <v>7760</v>
      </c>
      <c r="CD7761" s="53" t="s">
        <v>39462</v>
      </c>
      <c r="CE7761" s="53" t="s">
        <v>39463</v>
      </c>
      <c r="CF7761" s="54">
        <v>309</v>
      </c>
      <c r="CG7761" s="54">
        <v>0.66200000000000003</v>
      </c>
      <c r="CH7761" s="54">
        <v>0.67900000000000005</v>
      </c>
      <c r="CI7761" s="54">
        <v>6.0999999999999999E-2</v>
      </c>
      <c r="CJ7761" s="54">
        <v>33</v>
      </c>
      <c r="CK7761" s="54">
        <v>9.6</v>
      </c>
      <c r="CL7761" s="54">
        <v>1.31E-3</v>
      </c>
      <c r="CM7761" s="54">
        <v>0.52800000000000002</v>
      </c>
      <c r="CN7761" s="53" t="s">
        <v>39326</v>
      </c>
      <c r="CO7761" s="54">
        <v>168</v>
      </c>
      <c r="CP7761" s="54">
        <v>257</v>
      </c>
      <c r="CQ7761" s="55">
        <f t="shared" si="121"/>
        <v>0.65369649805447472</v>
      </c>
      <c r="CR7761" s="52" t="s">
        <v>28938</v>
      </c>
    </row>
    <row r="7762" spans="81:96">
      <c r="CC7762" s="52">
        <v>7761</v>
      </c>
      <c r="CD7762" s="53" t="s">
        <v>39000</v>
      </c>
      <c r="CE7762" s="53" t="s">
        <v>39001</v>
      </c>
      <c r="CF7762" s="54">
        <v>228</v>
      </c>
      <c r="CG7762" s="54">
        <v>0.65800000000000003</v>
      </c>
      <c r="CH7762" s="54">
        <v>1.0269999999999999</v>
      </c>
      <c r="CI7762" s="54">
        <v>0.17599999999999999</v>
      </c>
      <c r="CJ7762" s="54">
        <v>17</v>
      </c>
      <c r="CK7762" s="54">
        <v>5.8</v>
      </c>
      <c r="CL7762" s="54">
        <v>1.97E-3</v>
      </c>
      <c r="CM7762" s="54">
        <v>1.105</v>
      </c>
      <c r="CN7762" s="53" t="s">
        <v>39326</v>
      </c>
      <c r="CO7762" s="54">
        <v>169</v>
      </c>
      <c r="CP7762" s="54">
        <v>257</v>
      </c>
      <c r="CQ7762" s="55">
        <f t="shared" si="121"/>
        <v>0.65758754863813229</v>
      </c>
      <c r="CR7762" s="52" t="s">
        <v>28938</v>
      </c>
    </row>
    <row r="7763" spans="81:96">
      <c r="CC7763" s="52">
        <v>7762</v>
      </c>
      <c r="CD7763" s="53" t="s">
        <v>39004</v>
      </c>
      <c r="CE7763" s="53" t="s">
        <v>39005</v>
      </c>
      <c r="CF7763" s="54">
        <v>569</v>
      </c>
      <c r="CG7763" s="54">
        <v>0.65700000000000003</v>
      </c>
      <c r="CH7763" s="54">
        <v>0.626</v>
      </c>
      <c r="CI7763" s="54">
        <v>0.155</v>
      </c>
      <c r="CJ7763" s="54">
        <v>193</v>
      </c>
      <c r="CK7763" s="54">
        <v>3.1</v>
      </c>
      <c r="CL7763" s="54">
        <v>6.6899999999999998E-3</v>
      </c>
      <c r="CM7763" s="54">
        <v>0.499</v>
      </c>
      <c r="CN7763" s="53" t="s">
        <v>39326</v>
      </c>
      <c r="CO7763" s="54">
        <v>170</v>
      </c>
      <c r="CP7763" s="54">
        <v>257</v>
      </c>
      <c r="CQ7763" s="55">
        <f t="shared" si="121"/>
        <v>0.66147859922178986</v>
      </c>
      <c r="CR7763" s="52" t="s">
        <v>28938</v>
      </c>
    </row>
    <row r="7764" spans="81:96">
      <c r="CC7764" s="52">
        <v>7763</v>
      </c>
      <c r="CD7764" s="53" t="s">
        <v>39006</v>
      </c>
      <c r="CE7764" s="53" t="s">
        <v>39007</v>
      </c>
      <c r="CF7764" s="54">
        <v>282</v>
      </c>
      <c r="CG7764" s="54">
        <v>0.65600000000000003</v>
      </c>
      <c r="CH7764" s="54">
        <v>0.629</v>
      </c>
      <c r="CI7764" s="54">
        <v>0.16300000000000001</v>
      </c>
      <c r="CJ7764" s="54">
        <v>86</v>
      </c>
      <c r="CK7764" s="54">
        <v>3.2</v>
      </c>
      <c r="CL7764" s="54">
        <v>1.6299999999999999E-3</v>
      </c>
      <c r="CM7764" s="54">
        <v>0.35399999999999998</v>
      </c>
      <c r="CN7764" s="53" t="s">
        <v>39326</v>
      </c>
      <c r="CO7764" s="54">
        <v>171</v>
      </c>
      <c r="CP7764" s="54">
        <v>257</v>
      </c>
      <c r="CQ7764" s="55">
        <f t="shared" si="121"/>
        <v>0.66536964980544744</v>
      </c>
      <c r="CR7764" s="52" t="s">
        <v>28938</v>
      </c>
    </row>
    <row r="7765" spans="81:96">
      <c r="CC7765" s="52">
        <v>7764</v>
      </c>
      <c r="CD7765" s="53" t="s">
        <v>39008</v>
      </c>
      <c r="CE7765" s="53" t="s">
        <v>39009</v>
      </c>
      <c r="CF7765" s="54">
        <v>480</v>
      </c>
      <c r="CG7765" s="54">
        <v>0.65500000000000003</v>
      </c>
      <c r="CH7765" s="54">
        <v>0.79800000000000004</v>
      </c>
      <c r="CI7765" s="54">
        <v>0.12</v>
      </c>
      <c r="CJ7765" s="54">
        <v>92</v>
      </c>
      <c r="CK7765" s="54">
        <v>7.4</v>
      </c>
      <c r="CL7765" s="54">
        <v>1.0300000000000001E-3</v>
      </c>
      <c r="CM7765" s="54">
        <v>0.28499999999999998</v>
      </c>
      <c r="CN7765" s="53" t="s">
        <v>39326</v>
      </c>
      <c r="CO7765" s="54">
        <v>172</v>
      </c>
      <c r="CP7765" s="54">
        <v>257</v>
      </c>
      <c r="CQ7765" s="55">
        <f t="shared" si="121"/>
        <v>0.66926070038910501</v>
      </c>
      <c r="CR7765" s="52" t="s">
        <v>28938</v>
      </c>
    </row>
    <row r="7766" spans="81:96">
      <c r="CC7766" s="52">
        <v>7765</v>
      </c>
      <c r="CD7766" s="53" t="s">
        <v>39464</v>
      </c>
      <c r="CE7766" s="53" t="s">
        <v>39465</v>
      </c>
      <c r="CF7766" s="54">
        <v>2077</v>
      </c>
      <c r="CG7766" s="54">
        <v>0.65400000000000003</v>
      </c>
      <c r="CH7766" s="54">
        <v>0.71099999999999997</v>
      </c>
      <c r="CI7766" s="54">
        <v>7.4999999999999997E-2</v>
      </c>
      <c r="CJ7766" s="54">
        <v>40</v>
      </c>
      <c r="CK7766" s="54" t="s">
        <v>28918</v>
      </c>
      <c r="CL7766" s="54">
        <v>1.82E-3</v>
      </c>
      <c r="CM7766" s="54">
        <v>0.56100000000000005</v>
      </c>
      <c r="CN7766" s="53" t="s">
        <v>39326</v>
      </c>
      <c r="CO7766" s="54">
        <v>173</v>
      </c>
      <c r="CP7766" s="54">
        <v>257</v>
      </c>
      <c r="CQ7766" s="55">
        <f t="shared" si="121"/>
        <v>0.6731517509727627</v>
      </c>
      <c r="CR7766" s="52" t="s">
        <v>28938</v>
      </c>
    </row>
    <row r="7767" spans="81:96">
      <c r="CC7767" s="52">
        <v>7766</v>
      </c>
      <c r="CD7767" s="53" t="s">
        <v>39466</v>
      </c>
      <c r="CE7767" s="53" t="s">
        <v>39467</v>
      </c>
      <c r="CF7767" s="54">
        <v>1398</v>
      </c>
      <c r="CG7767" s="54">
        <v>0.65400000000000003</v>
      </c>
      <c r="CH7767" s="54">
        <v>0.72599999999999998</v>
      </c>
      <c r="CI7767" s="54">
        <v>8.3000000000000004E-2</v>
      </c>
      <c r="CJ7767" s="54">
        <v>121</v>
      </c>
      <c r="CK7767" s="54">
        <v>9.3000000000000007</v>
      </c>
      <c r="CL7767" s="54">
        <v>8.6300000000000005E-3</v>
      </c>
      <c r="CM7767" s="54">
        <v>0.90200000000000002</v>
      </c>
      <c r="CN7767" s="53" t="s">
        <v>39326</v>
      </c>
      <c r="CO7767" s="54">
        <v>173</v>
      </c>
      <c r="CP7767" s="54">
        <v>257</v>
      </c>
      <c r="CQ7767" s="55">
        <f t="shared" si="121"/>
        <v>0.6731517509727627</v>
      </c>
      <c r="CR7767" s="52" t="s">
        <v>28938</v>
      </c>
    </row>
    <row r="7768" spans="81:96">
      <c r="CC7768" s="52">
        <v>7767</v>
      </c>
      <c r="CD7768" s="53" t="s">
        <v>39012</v>
      </c>
      <c r="CE7768" s="53" t="s">
        <v>39013</v>
      </c>
      <c r="CF7768" s="54">
        <v>408</v>
      </c>
      <c r="CG7768" s="54">
        <v>0.65</v>
      </c>
      <c r="CH7768" s="54">
        <v>0.55700000000000005</v>
      </c>
      <c r="CI7768" s="54">
        <v>0.16700000000000001</v>
      </c>
      <c r="CJ7768" s="54">
        <v>18</v>
      </c>
      <c r="CK7768" s="54" t="s">
        <v>28918</v>
      </c>
      <c r="CL7768" s="54">
        <v>9.7000000000000005E-4</v>
      </c>
      <c r="CM7768" s="54">
        <v>0.57799999999999996</v>
      </c>
      <c r="CN7768" s="53" t="s">
        <v>39326</v>
      </c>
      <c r="CO7768" s="54">
        <v>175</v>
      </c>
      <c r="CP7768" s="54">
        <v>257</v>
      </c>
      <c r="CQ7768" s="55">
        <f t="shared" si="121"/>
        <v>0.68093385214007784</v>
      </c>
      <c r="CR7768" s="52" t="s">
        <v>28938</v>
      </c>
    </row>
    <row r="7769" spans="81:96">
      <c r="CC7769" s="52">
        <v>7768</v>
      </c>
      <c r="CD7769" s="53" t="s">
        <v>39014</v>
      </c>
      <c r="CE7769" s="53" t="s">
        <v>39015</v>
      </c>
      <c r="CF7769" s="54">
        <v>323</v>
      </c>
      <c r="CG7769" s="54">
        <v>0.65</v>
      </c>
      <c r="CH7769" s="54">
        <v>1.073</v>
      </c>
      <c r="CI7769" s="54">
        <v>0.158</v>
      </c>
      <c r="CJ7769" s="54">
        <v>19</v>
      </c>
      <c r="CK7769" s="54">
        <v>7.3</v>
      </c>
      <c r="CL7769" s="54">
        <v>2.2000000000000001E-3</v>
      </c>
      <c r="CM7769" s="54">
        <v>1.2569999999999999</v>
      </c>
      <c r="CN7769" s="53" t="s">
        <v>39326</v>
      </c>
      <c r="CO7769" s="54">
        <v>175</v>
      </c>
      <c r="CP7769" s="54">
        <v>257</v>
      </c>
      <c r="CQ7769" s="55">
        <f t="shared" si="121"/>
        <v>0.68093385214007784</v>
      </c>
      <c r="CR7769" s="52" t="s">
        <v>28938</v>
      </c>
    </row>
    <row r="7770" spans="81:96">
      <c r="CC7770" s="52">
        <v>7769</v>
      </c>
      <c r="CD7770" s="53" t="s">
        <v>39024</v>
      </c>
      <c r="CE7770" s="53" t="s">
        <v>39025</v>
      </c>
      <c r="CF7770" s="54">
        <v>785</v>
      </c>
      <c r="CG7770" s="54">
        <v>0.64</v>
      </c>
      <c r="CH7770" s="54">
        <v>0.69399999999999995</v>
      </c>
      <c r="CI7770" s="54">
        <v>8.5999999999999993E-2</v>
      </c>
      <c r="CJ7770" s="54">
        <v>327</v>
      </c>
      <c r="CK7770" s="54">
        <v>2.9</v>
      </c>
      <c r="CL7770" s="54">
        <v>2.2100000000000002E-3</v>
      </c>
      <c r="CM7770" s="54">
        <v>0.15</v>
      </c>
      <c r="CN7770" s="53" t="s">
        <v>39326</v>
      </c>
      <c r="CO7770" s="54">
        <v>177</v>
      </c>
      <c r="CP7770" s="54">
        <v>257</v>
      </c>
      <c r="CQ7770" s="55">
        <f t="shared" si="121"/>
        <v>0.68871595330739299</v>
      </c>
      <c r="CR7770" s="52" t="s">
        <v>28938</v>
      </c>
    </row>
    <row r="7771" spans="81:96">
      <c r="CC7771" s="52">
        <v>7770</v>
      </c>
      <c r="CD7771" s="53" t="s">
        <v>39028</v>
      </c>
      <c r="CE7771" s="53" t="s">
        <v>39029</v>
      </c>
      <c r="CF7771" s="54">
        <v>365</v>
      </c>
      <c r="CG7771" s="54">
        <v>0.63800000000000001</v>
      </c>
      <c r="CH7771" s="54">
        <v>0.65600000000000003</v>
      </c>
      <c r="CI7771" s="54">
        <v>0.08</v>
      </c>
      <c r="CJ7771" s="54">
        <v>162</v>
      </c>
      <c r="CK7771" s="54">
        <v>2.9</v>
      </c>
      <c r="CL7771" s="54">
        <v>1.8600000000000001E-3</v>
      </c>
      <c r="CM7771" s="54">
        <v>0.26400000000000001</v>
      </c>
      <c r="CN7771" s="53" t="s">
        <v>39326</v>
      </c>
      <c r="CO7771" s="54">
        <v>178</v>
      </c>
      <c r="CP7771" s="54">
        <v>257</v>
      </c>
      <c r="CQ7771" s="55">
        <f t="shared" si="121"/>
        <v>0.69260700389105057</v>
      </c>
      <c r="CR7771" s="52" t="s">
        <v>28938</v>
      </c>
    </row>
    <row r="7772" spans="81:96">
      <c r="CC7772" s="52">
        <v>7771</v>
      </c>
      <c r="CD7772" s="53" t="s">
        <v>39030</v>
      </c>
      <c r="CE7772" s="53" t="s">
        <v>39031</v>
      </c>
      <c r="CF7772" s="54">
        <v>262</v>
      </c>
      <c r="CG7772" s="54">
        <v>0.63200000000000001</v>
      </c>
      <c r="CH7772" s="54">
        <v>0.60599999999999998</v>
      </c>
      <c r="CI7772" s="54">
        <v>0.26400000000000001</v>
      </c>
      <c r="CJ7772" s="54">
        <v>72</v>
      </c>
      <c r="CK7772" s="54">
        <v>3.7</v>
      </c>
      <c r="CL7772" s="54">
        <v>1.1100000000000001E-3</v>
      </c>
      <c r="CM7772" s="54">
        <v>0.22700000000000001</v>
      </c>
      <c r="CN7772" s="53" t="s">
        <v>39326</v>
      </c>
      <c r="CO7772" s="54">
        <v>179</v>
      </c>
      <c r="CP7772" s="54">
        <v>257</v>
      </c>
      <c r="CQ7772" s="55">
        <f t="shared" si="121"/>
        <v>0.69649805447470814</v>
      </c>
      <c r="CR7772" s="52" t="s">
        <v>28938</v>
      </c>
    </row>
    <row r="7773" spans="81:96">
      <c r="CC7773" s="52">
        <v>7772</v>
      </c>
      <c r="CD7773" s="53" t="s">
        <v>39468</v>
      </c>
      <c r="CE7773" s="53" t="s">
        <v>39469</v>
      </c>
      <c r="CF7773" s="54">
        <v>176</v>
      </c>
      <c r="CG7773" s="54">
        <v>0.626</v>
      </c>
      <c r="CH7773" s="54">
        <v>0.72199999999999998</v>
      </c>
      <c r="CI7773" s="54">
        <v>3.9E-2</v>
      </c>
      <c r="CJ7773" s="54">
        <v>51</v>
      </c>
      <c r="CK7773" s="54">
        <v>4.0999999999999996</v>
      </c>
      <c r="CL7773" s="54">
        <v>1.2800000000000001E-3</v>
      </c>
      <c r="CM7773" s="54">
        <v>0.34</v>
      </c>
      <c r="CN7773" s="53" t="s">
        <v>39326</v>
      </c>
      <c r="CO7773" s="54">
        <v>180</v>
      </c>
      <c r="CP7773" s="54">
        <v>257</v>
      </c>
      <c r="CQ7773" s="55">
        <f t="shared" si="121"/>
        <v>0.70038910505836571</v>
      </c>
      <c r="CR7773" s="52" t="s">
        <v>28938</v>
      </c>
    </row>
    <row r="7774" spans="81:96">
      <c r="CC7774" s="52">
        <v>7773</v>
      </c>
      <c r="CD7774" s="53" t="s">
        <v>39470</v>
      </c>
      <c r="CE7774" s="53" t="s">
        <v>39471</v>
      </c>
      <c r="CF7774" s="54">
        <v>822</v>
      </c>
      <c r="CG7774" s="54">
        <v>0.625</v>
      </c>
      <c r="CH7774" s="54">
        <v>0.88900000000000001</v>
      </c>
      <c r="CI7774" s="54">
        <v>0.125</v>
      </c>
      <c r="CJ7774" s="54">
        <v>32</v>
      </c>
      <c r="CK7774" s="54">
        <v>9.1999999999999993</v>
      </c>
      <c r="CL7774" s="54">
        <v>2.33E-3</v>
      </c>
      <c r="CM7774" s="54">
        <v>0.64800000000000002</v>
      </c>
      <c r="CN7774" s="53" t="s">
        <v>39326</v>
      </c>
      <c r="CO7774" s="54">
        <v>181</v>
      </c>
      <c r="CP7774" s="54">
        <v>257</v>
      </c>
      <c r="CQ7774" s="55">
        <f t="shared" si="121"/>
        <v>0.7042801556420234</v>
      </c>
      <c r="CR7774" s="52" t="s">
        <v>28938</v>
      </c>
    </row>
    <row r="7775" spans="81:96">
      <c r="CC7775" s="52">
        <v>7774</v>
      </c>
      <c r="CD7775" s="53" t="s">
        <v>39472</v>
      </c>
      <c r="CE7775" s="53" t="s">
        <v>39473</v>
      </c>
      <c r="CF7775" s="54">
        <v>83</v>
      </c>
      <c r="CG7775" s="54">
        <v>0.622</v>
      </c>
      <c r="CH7775" s="54">
        <v>0.84199999999999997</v>
      </c>
      <c r="CI7775" s="54">
        <v>0.13600000000000001</v>
      </c>
      <c r="CJ7775" s="54">
        <v>22</v>
      </c>
      <c r="CK7775" s="54"/>
      <c r="CL7775" s="54">
        <v>7.7999999999999999E-4</v>
      </c>
      <c r="CM7775" s="54">
        <v>0.51700000000000002</v>
      </c>
      <c r="CN7775" s="53" t="s">
        <v>39326</v>
      </c>
      <c r="CO7775" s="54">
        <v>182</v>
      </c>
      <c r="CP7775" s="54">
        <v>257</v>
      </c>
      <c r="CQ7775" s="55">
        <f t="shared" si="121"/>
        <v>0.70817120622568097</v>
      </c>
      <c r="CR7775" s="52" t="s">
        <v>28938</v>
      </c>
    </row>
    <row r="7776" spans="81:96">
      <c r="CC7776" s="52">
        <v>7775</v>
      </c>
      <c r="CD7776" s="53" t="s">
        <v>39050</v>
      </c>
      <c r="CE7776" s="53" t="s">
        <v>39051</v>
      </c>
      <c r="CF7776" s="54">
        <v>94</v>
      </c>
      <c r="CG7776" s="54">
        <v>0.60299999999999998</v>
      </c>
      <c r="CH7776" s="54">
        <v>0.78900000000000003</v>
      </c>
      <c r="CI7776" s="54">
        <v>0.10299999999999999</v>
      </c>
      <c r="CJ7776" s="54">
        <v>29</v>
      </c>
      <c r="CK7776" s="54"/>
      <c r="CL7776" s="54">
        <v>6.0999999999999997E-4</v>
      </c>
      <c r="CM7776" s="54">
        <v>0.33500000000000002</v>
      </c>
      <c r="CN7776" s="53" t="s">
        <v>39326</v>
      </c>
      <c r="CO7776" s="54">
        <v>183</v>
      </c>
      <c r="CP7776" s="54">
        <v>257</v>
      </c>
      <c r="CQ7776" s="55">
        <f t="shared" si="121"/>
        <v>0.71206225680933855</v>
      </c>
      <c r="CR7776" s="52" t="s">
        <v>28938</v>
      </c>
    </row>
    <row r="7777" spans="81:96">
      <c r="CC7777" s="52">
        <v>7776</v>
      </c>
      <c r="CD7777" s="53" t="s">
        <v>39052</v>
      </c>
      <c r="CE7777" s="53" t="s">
        <v>39053</v>
      </c>
      <c r="CF7777" s="54">
        <v>737</v>
      </c>
      <c r="CG7777" s="54">
        <v>0.60299999999999998</v>
      </c>
      <c r="CH7777" s="54">
        <v>1.1379999999999999</v>
      </c>
      <c r="CI7777" s="54">
        <v>9.5000000000000001E-2</v>
      </c>
      <c r="CJ7777" s="54">
        <v>42</v>
      </c>
      <c r="CK7777" s="54">
        <v>7.8</v>
      </c>
      <c r="CL7777" s="54">
        <v>2.6700000000000001E-3</v>
      </c>
      <c r="CM7777" s="54">
        <v>0.80200000000000005</v>
      </c>
      <c r="CN7777" s="53" t="s">
        <v>39326</v>
      </c>
      <c r="CO7777" s="54">
        <v>183</v>
      </c>
      <c r="CP7777" s="54">
        <v>257</v>
      </c>
      <c r="CQ7777" s="55">
        <f t="shared" si="121"/>
        <v>0.71206225680933855</v>
      </c>
      <c r="CR7777" s="52" t="s">
        <v>28938</v>
      </c>
    </row>
    <row r="7778" spans="81:96">
      <c r="CC7778" s="52">
        <v>7777</v>
      </c>
      <c r="CD7778" s="53" t="s">
        <v>33291</v>
      </c>
      <c r="CE7778" s="53" t="s">
        <v>33292</v>
      </c>
      <c r="CF7778" s="54">
        <v>505</v>
      </c>
      <c r="CG7778" s="54">
        <v>0.59699999999999998</v>
      </c>
      <c r="CH7778" s="54">
        <v>0.46800000000000003</v>
      </c>
      <c r="CI7778" s="54">
        <v>7.3999999999999996E-2</v>
      </c>
      <c r="CJ7778" s="54">
        <v>27</v>
      </c>
      <c r="CK7778" s="54" t="s">
        <v>28918</v>
      </c>
      <c r="CL7778" s="54">
        <v>8.4000000000000003E-4</v>
      </c>
      <c r="CM7778" s="54">
        <v>0.33900000000000002</v>
      </c>
      <c r="CN7778" s="53" t="s">
        <v>39326</v>
      </c>
      <c r="CO7778" s="54">
        <v>185</v>
      </c>
      <c r="CP7778" s="54">
        <v>257</v>
      </c>
      <c r="CQ7778" s="55">
        <f t="shared" si="121"/>
        <v>0.71984435797665369</v>
      </c>
      <c r="CR7778" s="52" t="s">
        <v>28938</v>
      </c>
    </row>
    <row r="7779" spans="81:96">
      <c r="CC7779" s="52">
        <v>7778</v>
      </c>
      <c r="CD7779" s="53" t="s">
        <v>39474</v>
      </c>
      <c r="CE7779" s="53" t="s">
        <v>39475</v>
      </c>
      <c r="CF7779" s="54">
        <v>939</v>
      </c>
      <c r="CG7779" s="54">
        <v>0.59099999999999997</v>
      </c>
      <c r="CH7779" s="54">
        <v>0.99399999999999999</v>
      </c>
      <c r="CI7779" s="54">
        <v>0.32400000000000001</v>
      </c>
      <c r="CJ7779" s="54">
        <v>37</v>
      </c>
      <c r="CK7779" s="54" t="s">
        <v>28918</v>
      </c>
      <c r="CL7779" s="54">
        <v>2.5899999999999999E-3</v>
      </c>
      <c r="CM7779" s="54">
        <v>0.96299999999999997</v>
      </c>
      <c r="CN7779" s="53" t="s">
        <v>39326</v>
      </c>
      <c r="CO7779" s="54">
        <v>186</v>
      </c>
      <c r="CP7779" s="54">
        <v>257</v>
      </c>
      <c r="CQ7779" s="55">
        <f t="shared" si="121"/>
        <v>0.72373540856031127</v>
      </c>
      <c r="CR7779" s="52" t="s">
        <v>28938</v>
      </c>
    </row>
    <row r="7780" spans="81:96">
      <c r="CC7780" s="52">
        <v>7779</v>
      </c>
      <c r="CD7780" s="53" t="s">
        <v>39476</v>
      </c>
      <c r="CE7780" s="53" t="s">
        <v>39477</v>
      </c>
      <c r="CF7780" s="54">
        <v>889</v>
      </c>
      <c r="CG7780" s="54">
        <v>0.59099999999999997</v>
      </c>
      <c r="CH7780" s="54">
        <v>0.82299999999999995</v>
      </c>
      <c r="CI7780" s="54">
        <v>8.1000000000000003E-2</v>
      </c>
      <c r="CJ7780" s="54">
        <v>86</v>
      </c>
      <c r="CK7780" s="54">
        <v>9.5</v>
      </c>
      <c r="CL7780" s="54">
        <v>2.49E-3</v>
      </c>
      <c r="CM7780" s="54">
        <v>0.44</v>
      </c>
      <c r="CN7780" s="53" t="s">
        <v>39326</v>
      </c>
      <c r="CO7780" s="54">
        <v>186</v>
      </c>
      <c r="CP7780" s="54">
        <v>257</v>
      </c>
      <c r="CQ7780" s="55">
        <f t="shared" si="121"/>
        <v>0.72373540856031127</v>
      </c>
      <c r="CR7780" s="52" t="s">
        <v>28938</v>
      </c>
    </row>
    <row r="7781" spans="81:96">
      <c r="CC7781" s="52">
        <v>7780</v>
      </c>
      <c r="CD7781" s="53" t="s">
        <v>39060</v>
      </c>
      <c r="CE7781" s="53" t="s">
        <v>39061</v>
      </c>
      <c r="CF7781" s="54">
        <v>257</v>
      </c>
      <c r="CG7781" s="54">
        <v>0.58699999999999997</v>
      </c>
      <c r="CH7781" s="54">
        <v>0.58399999999999996</v>
      </c>
      <c r="CI7781" s="54"/>
      <c r="CJ7781" s="54"/>
      <c r="CK7781" s="54">
        <v>2.4</v>
      </c>
      <c r="CL7781" s="54">
        <v>1.3699999999999999E-3</v>
      </c>
      <c r="CM7781" s="54">
        <v>0.26</v>
      </c>
      <c r="CN7781" s="53" t="s">
        <v>39326</v>
      </c>
      <c r="CO7781" s="54">
        <v>188</v>
      </c>
      <c r="CP7781" s="54">
        <v>257</v>
      </c>
      <c r="CQ7781" s="55">
        <f t="shared" si="121"/>
        <v>0.73151750972762641</v>
      </c>
      <c r="CR7781" s="52" t="s">
        <v>28938</v>
      </c>
    </row>
    <row r="7782" spans="81:96">
      <c r="CC7782" s="52">
        <v>7781</v>
      </c>
      <c r="CD7782" s="53" t="s">
        <v>32627</v>
      </c>
      <c r="CE7782" s="53" t="s">
        <v>32628</v>
      </c>
      <c r="CF7782" s="54">
        <v>162</v>
      </c>
      <c r="CG7782" s="54">
        <v>0.57599999999999996</v>
      </c>
      <c r="CH7782" s="54">
        <v>0.752</v>
      </c>
      <c r="CI7782" s="54">
        <v>0.16</v>
      </c>
      <c r="CJ7782" s="54">
        <v>25</v>
      </c>
      <c r="CK7782" s="54">
        <v>5.2</v>
      </c>
      <c r="CL7782" s="54">
        <v>1.0399999999999999E-3</v>
      </c>
      <c r="CM7782" s="54">
        <v>0.50600000000000001</v>
      </c>
      <c r="CN7782" s="53" t="s">
        <v>39326</v>
      </c>
      <c r="CO7782" s="54">
        <v>189</v>
      </c>
      <c r="CP7782" s="54">
        <v>257</v>
      </c>
      <c r="CQ7782" s="55">
        <f t="shared" si="121"/>
        <v>0.7354085603112841</v>
      </c>
      <c r="CR7782" s="52" t="s">
        <v>28938</v>
      </c>
    </row>
    <row r="7783" spans="81:96">
      <c r="CC7783" s="52">
        <v>7782</v>
      </c>
      <c r="CD7783" s="53" t="s">
        <v>39478</v>
      </c>
      <c r="CE7783" s="53" t="s">
        <v>39479</v>
      </c>
      <c r="CF7783" s="54">
        <v>276</v>
      </c>
      <c r="CG7783" s="54">
        <v>0.56799999999999995</v>
      </c>
      <c r="CH7783" s="54">
        <v>0.49099999999999999</v>
      </c>
      <c r="CI7783" s="54">
        <v>0.104</v>
      </c>
      <c r="CJ7783" s="54">
        <v>67</v>
      </c>
      <c r="CK7783" s="54">
        <v>5.6</v>
      </c>
      <c r="CL7783" s="54">
        <v>6.8000000000000005E-4</v>
      </c>
      <c r="CM7783" s="54">
        <v>0.14899999999999999</v>
      </c>
      <c r="CN7783" s="53" t="s">
        <v>39326</v>
      </c>
      <c r="CO7783" s="54">
        <v>190</v>
      </c>
      <c r="CP7783" s="54">
        <v>257</v>
      </c>
      <c r="CQ7783" s="55">
        <f t="shared" si="121"/>
        <v>0.73929961089494167</v>
      </c>
      <c r="CR7783" s="52" t="s">
        <v>28938</v>
      </c>
    </row>
    <row r="7784" spans="81:96">
      <c r="CC7784" s="52">
        <v>7783</v>
      </c>
      <c r="CD7784" s="53" t="s">
        <v>39480</v>
      </c>
      <c r="CE7784" s="53" t="s">
        <v>39481</v>
      </c>
      <c r="CF7784" s="54">
        <v>281</v>
      </c>
      <c r="CG7784" s="54">
        <v>0.56699999999999995</v>
      </c>
      <c r="CH7784" s="54"/>
      <c r="CI7784" s="54">
        <v>0.184</v>
      </c>
      <c r="CJ7784" s="54">
        <v>76</v>
      </c>
      <c r="CK7784" s="54">
        <v>3.5</v>
      </c>
      <c r="CL7784" s="54">
        <v>3.3400000000000001E-3</v>
      </c>
      <c r="CM7784" s="54"/>
      <c r="CN7784" s="53" t="s">
        <v>39326</v>
      </c>
      <c r="CO7784" s="54">
        <v>191</v>
      </c>
      <c r="CP7784" s="54">
        <v>257</v>
      </c>
      <c r="CQ7784" s="55">
        <f t="shared" si="121"/>
        <v>0.74319066147859925</v>
      </c>
      <c r="CR7784" s="52" t="s">
        <v>28938</v>
      </c>
    </row>
    <row r="7785" spans="81:96">
      <c r="CC7785" s="52">
        <v>7784</v>
      </c>
      <c r="CD7785" s="53" t="s">
        <v>39080</v>
      </c>
      <c r="CE7785" s="53" t="s">
        <v>39081</v>
      </c>
      <c r="CF7785" s="54">
        <v>1811</v>
      </c>
      <c r="CG7785" s="54">
        <v>0.55100000000000005</v>
      </c>
      <c r="CH7785" s="54">
        <v>0.51600000000000001</v>
      </c>
      <c r="CI7785" s="54">
        <v>0.111</v>
      </c>
      <c r="CJ7785" s="54">
        <v>270</v>
      </c>
      <c r="CK7785" s="54">
        <v>7.4</v>
      </c>
      <c r="CL7785" s="54">
        <v>7.4000000000000003E-3</v>
      </c>
      <c r="CM7785" s="54">
        <v>0.32300000000000001</v>
      </c>
      <c r="CN7785" s="53" t="s">
        <v>39326</v>
      </c>
      <c r="CO7785" s="54">
        <v>192</v>
      </c>
      <c r="CP7785" s="54">
        <v>257</v>
      </c>
      <c r="CQ7785" s="55">
        <f t="shared" si="121"/>
        <v>0.74708171206225682</v>
      </c>
      <c r="CR7785" s="52" t="s">
        <v>28938</v>
      </c>
    </row>
    <row r="7786" spans="81:96">
      <c r="CC7786" s="52">
        <v>7785</v>
      </c>
      <c r="CD7786" s="53" t="s">
        <v>38128</v>
      </c>
      <c r="CE7786" s="53" t="s">
        <v>38129</v>
      </c>
      <c r="CF7786" s="54">
        <v>860</v>
      </c>
      <c r="CG7786" s="54">
        <v>0.54800000000000004</v>
      </c>
      <c r="CH7786" s="54">
        <v>0.62</v>
      </c>
      <c r="CI7786" s="54">
        <v>0.17299999999999999</v>
      </c>
      <c r="CJ7786" s="54">
        <v>81</v>
      </c>
      <c r="CK7786" s="54" t="s">
        <v>28918</v>
      </c>
      <c r="CL7786" s="54">
        <v>5.2500000000000003E-3</v>
      </c>
      <c r="CM7786" s="54">
        <v>0.76600000000000001</v>
      </c>
      <c r="CN7786" s="53" t="s">
        <v>39326</v>
      </c>
      <c r="CO7786" s="54">
        <v>193</v>
      </c>
      <c r="CP7786" s="54">
        <v>257</v>
      </c>
      <c r="CQ7786" s="55">
        <f t="shared" si="121"/>
        <v>0.75097276264591439</v>
      </c>
      <c r="CR7786" s="52" t="s">
        <v>28953</v>
      </c>
    </row>
    <row r="7787" spans="81:96">
      <c r="CC7787" s="52">
        <v>7786</v>
      </c>
      <c r="CD7787" s="53" t="s">
        <v>39084</v>
      </c>
      <c r="CE7787" s="53" t="s">
        <v>39085</v>
      </c>
      <c r="CF7787" s="54">
        <v>233</v>
      </c>
      <c r="CG7787" s="54">
        <v>0.54500000000000004</v>
      </c>
      <c r="CH7787" s="54">
        <v>0.59599999999999997</v>
      </c>
      <c r="CI7787" s="54">
        <v>0.17299999999999999</v>
      </c>
      <c r="CJ7787" s="54">
        <v>81</v>
      </c>
      <c r="CK7787" s="54">
        <v>3.2</v>
      </c>
      <c r="CL7787" s="54">
        <v>2.4499999999999999E-3</v>
      </c>
      <c r="CM7787" s="54">
        <v>0.51100000000000001</v>
      </c>
      <c r="CN7787" s="53" t="s">
        <v>39326</v>
      </c>
      <c r="CO7787" s="54">
        <v>194</v>
      </c>
      <c r="CP7787" s="54">
        <v>257</v>
      </c>
      <c r="CQ7787" s="55">
        <f t="shared" si="121"/>
        <v>0.75486381322957197</v>
      </c>
      <c r="CR7787" s="52" t="s">
        <v>28953</v>
      </c>
    </row>
    <row r="7788" spans="81:96">
      <c r="CC7788" s="52">
        <v>7787</v>
      </c>
      <c r="CD7788" s="53" t="s">
        <v>39086</v>
      </c>
      <c r="CE7788" s="53" t="s">
        <v>39087</v>
      </c>
      <c r="CF7788" s="54">
        <v>172</v>
      </c>
      <c r="CG7788" s="54">
        <v>0.54500000000000004</v>
      </c>
      <c r="CH7788" s="54">
        <v>0.58199999999999996</v>
      </c>
      <c r="CI7788" s="54">
        <v>0.182</v>
      </c>
      <c r="CJ7788" s="54">
        <v>22</v>
      </c>
      <c r="CK7788" s="54">
        <v>4.9000000000000004</v>
      </c>
      <c r="CL7788" s="54">
        <v>1.3799999999999999E-3</v>
      </c>
      <c r="CM7788" s="54">
        <v>0.46</v>
      </c>
      <c r="CN7788" s="53" t="s">
        <v>39326</v>
      </c>
      <c r="CO7788" s="54">
        <v>194</v>
      </c>
      <c r="CP7788" s="54">
        <v>257</v>
      </c>
      <c r="CQ7788" s="55">
        <f t="shared" si="121"/>
        <v>0.75486381322957197</v>
      </c>
      <c r="CR7788" s="52" t="s">
        <v>28953</v>
      </c>
    </row>
    <row r="7789" spans="81:96">
      <c r="CC7789" s="52">
        <v>7788</v>
      </c>
      <c r="CD7789" s="53" t="s">
        <v>39094</v>
      </c>
      <c r="CE7789" s="53" t="s">
        <v>39095</v>
      </c>
      <c r="CF7789" s="54">
        <v>168</v>
      </c>
      <c r="CG7789" s="54">
        <v>0.53400000000000003</v>
      </c>
      <c r="CH7789" s="54">
        <v>0.61199999999999999</v>
      </c>
      <c r="CI7789" s="54">
        <v>2.1000000000000001E-2</v>
      </c>
      <c r="CJ7789" s="54">
        <v>47</v>
      </c>
      <c r="CK7789" s="54">
        <v>3.7</v>
      </c>
      <c r="CL7789" s="54">
        <v>4.0999999999999999E-4</v>
      </c>
      <c r="CM7789" s="54">
        <v>0.11700000000000001</v>
      </c>
      <c r="CN7789" s="53" t="s">
        <v>39326</v>
      </c>
      <c r="CO7789" s="54">
        <v>196</v>
      </c>
      <c r="CP7789" s="54">
        <v>257</v>
      </c>
      <c r="CQ7789" s="55">
        <f t="shared" si="121"/>
        <v>0.76264591439688711</v>
      </c>
      <c r="CR7789" s="52" t="s">
        <v>28953</v>
      </c>
    </row>
    <row r="7790" spans="81:96">
      <c r="CC7790" s="52">
        <v>7789</v>
      </c>
      <c r="CD7790" s="53" t="s">
        <v>39096</v>
      </c>
      <c r="CE7790" s="53" t="s">
        <v>39097</v>
      </c>
      <c r="CF7790" s="54">
        <v>404</v>
      </c>
      <c r="CG7790" s="54">
        <v>0.53200000000000003</v>
      </c>
      <c r="CH7790" s="54">
        <v>0.63200000000000001</v>
      </c>
      <c r="CI7790" s="54">
        <v>0.14299999999999999</v>
      </c>
      <c r="CJ7790" s="54">
        <v>42</v>
      </c>
      <c r="CK7790" s="54" t="s">
        <v>28918</v>
      </c>
      <c r="CL7790" s="54">
        <v>2.5799999999999998E-3</v>
      </c>
      <c r="CM7790" s="54">
        <v>1.1930000000000001</v>
      </c>
      <c r="CN7790" s="53" t="s">
        <v>39326</v>
      </c>
      <c r="CO7790" s="54">
        <v>197</v>
      </c>
      <c r="CP7790" s="54">
        <v>257</v>
      </c>
      <c r="CQ7790" s="55">
        <f t="shared" si="121"/>
        <v>0.7665369649805448</v>
      </c>
      <c r="CR7790" s="52" t="s">
        <v>28953</v>
      </c>
    </row>
    <row r="7791" spans="81:96">
      <c r="CC7791" s="52">
        <v>7790</v>
      </c>
      <c r="CD7791" s="53" t="s">
        <v>39482</v>
      </c>
      <c r="CE7791" s="53" t="s">
        <v>39483</v>
      </c>
      <c r="CF7791" s="54">
        <v>646</v>
      </c>
      <c r="CG7791" s="54">
        <v>0.52800000000000002</v>
      </c>
      <c r="CH7791" s="54">
        <v>0.55700000000000005</v>
      </c>
      <c r="CI7791" s="54">
        <v>3.2000000000000001E-2</v>
      </c>
      <c r="CJ7791" s="54">
        <v>62</v>
      </c>
      <c r="CK7791" s="54">
        <v>9.8000000000000007</v>
      </c>
      <c r="CL7791" s="54">
        <v>2.47E-3</v>
      </c>
      <c r="CM7791" s="54">
        <v>0.57099999999999995</v>
      </c>
      <c r="CN7791" s="53" t="s">
        <v>39326</v>
      </c>
      <c r="CO7791" s="54">
        <v>198</v>
      </c>
      <c r="CP7791" s="54">
        <v>257</v>
      </c>
      <c r="CQ7791" s="55">
        <f t="shared" si="121"/>
        <v>0.77042801556420237</v>
      </c>
      <c r="CR7791" s="52" t="s">
        <v>28953</v>
      </c>
    </row>
    <row r="7792" spans="81:96">
      <c r="CC7792" s="52">
        <v>7791</v>
      </c>
      <c r="CD7792" s="53" t="s">
        <v>20315</v>
      </c>
      <c r="CE7792" s="53" t="s">
        <v>20314</v>
      </c>
      <c r="CF7792" s="54">
        <v>1397</v>
      </c>
      <c r="CG7792" s="54">
        <v>0.52400000000000002</v>
      </c>
      <c r="CH7792" s="54">
        <v>0.58599999999999997</v>
      </c>
      <c r="CI7792" s="54">
        <v>0.156</v>
      </c>
      <c r="CJ7792" s="54">
        <v>199</v>
      </c>
      <c r="CK7792" s="54">
        <v>6.8</v>
      </c>
      <c r="CL7792" s="54">
        <v>4.3400000000000001E-3</v>
      </c>
      <c r="CM7792" s="54">
        <v>0.26700000000000002</v>
      </c>
      <c r="CN7792" s="53" t="s">
        <v>39326</v>
      </c>
      <c r="CO7792" s="54">
        <v>199</v>
      </c>
      <c r="CP7792" s="54">
        <v>257</v>
      </c>
      <c r="CQ7792" s="55">
        <f t="shared" si="121"/>
        <v>0.77431906614785995</v>
      </c>
      <c r="CR7792" s="52" t="s">
        <v>28953</v>
      </c>
    </row>
    <row r="7793" spans="81:96">
      <c r="CC7793" s="52">
        <v>7792</v>
      </c>
      <c r="CD7793" s="53" t="s">
        <v>39102</v>
      </c>
      <c r="CE7793" s="53" t="s">
        <v>39103</v>
      </c>
      <c r="CF7793" s="54">
        <v>159</v>
      </c>
      <c r="CG7793" s="54">
        <v>0.51900000000000002</v>
      </c>
      <c r="CH7793" s="54">
        <v>0.47299999999999998</v>
      </c>
      <c r="CI7793" s="54">
        <v>0.13600000000000001</v>
      </c>
      <c r="CJ7793" s="54">
        <v>22</v>
      </c>
      <c r="CK7793" s="54">
        <v>6.6</v>
      </c>
      <c r="CL7793" s="54">
        <v>1.17E-3</v>
      </c>
      <c r="CM7793" s="54">
        <v>0.56200000000000006</v>
      </c>
      <c r="CN7793" s="53" t="s">
        <v>39326</v>
      </c>
      <c r="CO7793" s="54">
        <v>200</v>
      </c>
      <c r="CP7793" s="54">
        <v>257</v>
      </c>
      <c r="CQ7793" s="55">
        <f t="shared" si="121"/>
        <v>0.77821011673151752</v>
      </c>
      <c r="CR7793" s="52" t="s">
        <v>28953</v>
      </c>
    </row>
    <row r="7794" spans="81:96">
      <c r="CC7794" s="52">
        <v>7793</v>
      </c>
      <c r="CD7794" s="53" t="s">
        <v>39484</v>
      </c>
      <c r="CE7794" s="53" t="s">
        <v>39485</v>
      </c>
      <c r="CF7794" s="54">
        <v>395</v>
      </c>
      <c r="CG7794" s="54">
        <v>0.51500000000000001</v>
      </c>
      <c r="CH7794" s="54">
        <v>0.55500000000000005</v>
      </c>
      <c r="CI7794" s="54">
        <v>9.2999999999999999E-2</v>
      </c>
      <c r="CJ7794" s="54">
        <v>54</v>
      </c>
      <c r="CK7794" s="54" t="s">
        <v>28918</v>
      </c>
      <c r="CL7794" s="54">
        <v>1.6199999999999999E-3</v>
      </c>
      <c r="CM7794" s="54">
        <v>0.53300000000000003</v>
      </c>
      <c r="CN7794" s="53" t="s">
        <v>39326</v>
      </c>
      <c r="CO7794" s="54">
        <v>201</v>
      </c>
      <c r="CP7794" s="54">
        <v>257</v>
      </c>
      <c r="CQ7794" s="55">
        <f t="shared" si="121"/>
        <v>0.78210116731517509</v>
      </c>
      <c r="CR7794" s="52" t="s">
        <v>28953</v>
      </c>
    </row>
    <row r="7795" spans="81:96">
      <c r="CC7795" s="52">
        <v>7794</v>
      </c>
      <c r="CD7795" s="53" t="s">
        <v>39106</v>
      </c>
      <c r="CE7795" s="53" t="s">
        <v>39107</v>
      </c>
      <c r="CF7795" s="54">
        <v>59</v>
      </c>
      <c r="CG7795" s="54">
        <v>0.51200000000000001</v>
      </c>
      <c r="CH7795" s="54">
        <v>0.85699999999999998</v>
      </c>
      <c r="CI7795" s="54">
        <v>0.25</v>
      </c>
      <c r="CJ7795" s="54">
        <v>20</v>
      </c>
      <c r="CK7795" s="54"/>
      <c r="CL7795" s="54">
        <v>7.7999999999999999E-4</v>
      </c>
      <c r="CM7795" s="54">
        <v>0.77800000000000002</v>
      </c>
      <c r="CN7795" s="53" t="s">
        <v>39326</v>
      </c>
      <c r="CO7795" s="54">
        <v>202</v>
      </c>
      <c r="CP7795" s="54">
        <v>257</v>
      </c>
      <c r="CQ7795" s="55">
        <f t="shared" si="121"/>
        <v>0.78599221789883267</v>
      </c>
      <c r="CR7795" s="52" t="s">
        <v>28953</v>
      </c>
    </row>
    <row r="7796" spans="81:96">
      <c r="CC7796" s="52">
        <v>7795</v>
      </c>
      <c r="CD7796" s="53" t="s">
        <v>39486</v>
      </c>
      <c r="CE7796" s="53" t="s">
        <v>39487</v>
      </c>
      <c r="CF7796" s="54">
        <v>315</v>
      </c>
      <c r="CG7796" s="54">
        <v>0.51100000000000001</v>
      </c>
      <c r="CH7796" s="54">
        <v>0.52300000000000002</v>
      </c>
      <c r="CI7796" s="54">
        <v>2.4E-2</v>
      </c>
      <c r="CJ7796" s="54">
        <v>41</v>
      </c>
      <c r="CK7796" s="54">
        <v>9.5</v>
      </c>
      <c r="CL7796" s="54">
        <v>1.97E-3</v>
      </c>
      <c r="CM7796" s="54">
        <v>0.623</v>
      </c>
      <c r="CN7796" s="53" t="s">
        <v>39326</v>
      </c>
      <c r="CO7796" s="54">
        <v>203</v>
      </c>
      <c r="CP7796" s="54">
        <v>257</v>
      </c>
      <c r="CQ7796" s="55">
        <f t="shared" si="121"/>
        <v>0.78988326848249024</v>
      </c>
      <c r="CR7796" s="52" t="s">
        <v>28953</v>
      </c>
    </row>
    <row r="7797" spans="81:96">
      <c r="CC7797" s="52">
        <v>7796</v>
      </c>
      <c r="CD7797" s="53" t="s">
        <v>39112</v>
      </c>
      <c r="CE7797" s="53" t="s">
        <v>39113</v>
      </c>
      <c r="CF7797" s="54">
        <v>367</v>
      </c>
      <c r="CG7797" s="54">
        <v>0.51</v>
      </c>
      <c r="CH7797" s="54">
        <v>0.66900000000000004</v>
      </c>
      <c r="CI7797" s="54">
        <v>0.10299999999999999</v>
      </c>
      <c r="CJ7797" s="54">
        <v>29</v>
      </c>
      <c r="CK7797" s="54" t="s">
        <v>28918</v>
      </c>
      <c r="CL7797" s="54">
        <v>1.1199999999999999E-3</v>
      </c>
      <c r="CM7797" s="54">
        <v>0.55500000000000005</v>
      </c>
      <c r="CN7797" s="53" t="s">
        <v>39326</v>
      </c>
      <c r="CO7797" s="54">
        <v>204</v>
      </c>
      <c r="CP7797" s="54">
        <v>257</v>
      </c>
      <c r="CQ7797" s="55">
        <f t="shared" si="121"/>
        <v>0.79377431906614782</v>
      </c>
      <c r="CR7797" s="52" t="s">
        <v>28953</v>
      </c>
    </row>
    <row r="7798" spans="81:96">
      <c r="CC7798" s="52">
        <v>7797</v>
      </c>
      <c r="CD7798" s="53" t="s">
        <v>39114</v>
      </c>
      <c r="CE7798" s="53" t="s">
        <v>39115</v>
      </c>
      <c r="CF7798" s="54">
        <v>465</v>
      </c>
      <c r="CG7798" s="54">
        <v>0.50600000000000001</v>
      </c>
      <c r="CH7798" s="54">
        <v>0.435</v>
      </c>
      <c r="CI7798" s="54">
        <v>0.183</v>
      </c>
      <c r="CJ7798" s="54">
        <v>71</v>
      </c>
      <c r="CK7798" s="54">
        <v>7</v>
      </c>
      <c r="CL7798" s="54">
        <v>1.7799999999999999E-3</v>
      </c>
      <c r="CM7798" s="54">
        <v>0.28000000000000003</v>
      </c>
      <c r="CN7798" s="53" t="s">
        <v>39326</v>
      </c>
      <c r="CO7798" s="54">
        <v>205</v>
      </c>
      <c r="CP7798" s="54">
        <v>257</v>
      </c>
      <c r="CQ7798" s="55">
        <f t="shared" si="121"/>
        <v>0.7976653696498055</v>
      </c>
      <c r="CR7798" s="52" t="s">
        <v>28953</v>
      </c>
    </row>
    <row r="7799" spans="81:96">
      <c r="CC7799" s="52">
        <v>7798</v>
      </c>
      <c r="CD7799" s="53" t="s">
        <v>39488</v>
      </c>
      <c r="CE7799" s="53" t="s">
        <v>39489</v>
      </c>
      <c r="CF7799" s="54">
        <v>234</v>
      </c>
      <c r="CG7799" s="54">
        <v>0.5</v>
      </c>
      <c r="CH7799" s="54">
        <v>0.82</v>
      </c>
      <c r="CI7799" s="54">
        <v>0.04</v>
      </c>
      <c r="CJ7799" s="54">
        <v>25</v>
      </c>
      <c r="CK7799" s="54">
        <v>6.3</v>
      </c>
      <c r="CL7799" s="54">
        <v>1.74E-3</v>
      </c>
      <c r="CM7799" s="54">
        <v>0.82199999999999995</v>
      </c>
      <c r="CN7799" s="53" t="s">
        <v>39326</v>
      </c>
      <c r="CO7799" s="54">
        <v>206</v>
      </c>
      <c r="CP7799" s="54">
        <v>257</v>
      </c>
      <c r="CQ7799" s="55">
        <f t="shared" si="121"/>
        <v>0.80155642023346307</v>
      </c>
      <c r="CR7799" s="52" t="s">
        <v>28953</v>
      </c>
    </row>
    <row r="7800" spans="81:96">
      <c r="CC7800" s="52">
        <v>7799</v>
      </c>
      <c r="CD7800" s="53" t="s">
        <v>29682</v>
      </c>
      <c r="CE7800" s="53" t="s">
        <v>29683</v>
      </c>
      <c r="CF7800" s="54">
        <v>264</v>
      </c>
      <c r="CG7800" s="54">
        <v>0.49199999999999999</v>
      </c>
      <c r="CH7800" s="54">
        <v>0.59399999999999997</v>
      </c>
      <c r="CI7800" s="54">
        <v>9.4E-2</v>
      </c>
      <c r="CJ7800" s="54">
        <v>32</v>
      </c>
      <c r="CK7800" s="54">
        <v>8.8000000000000007</v>
      </c>
      <c r="CL7800" s="54">
        <v>8.9999999999999998E-4</v>
      </c>
      <c r="CM7800" s="54">
        <v>0.41</v>
      </c>
      <c r="CN7800" s="53" t="s">
        <v>39326</v>
      </c>
      <c r="CO7800" s="54">
        <v>207</v>
      </c>
      <c r="CP7800" s="54">
        <v>257</v>
      </c>
      <c r="CQ7800" s="55">
        <f t="shared" si="121"/>
        <v>0.80544747081712065</v>
      </c>
      <c r="CR7800" s="52" t="s">
        <v>28953</v>
      </c>
    </row>
    <row r="7801" spans="81:96">
      <c r="CC7801" s="52">
        <v>7800</v>
      </c>
      <c r="CD7801" s="53" t="s">
        <v>33111</v>
      </c>
      <c r="CE7801" s="53" t="s">
        <v>33112</v>
      </c>
      <c r="CF7801" s="54">
        <v>264</v>
      </c>
      <c r="CG7801" s="54">
        <v>0.49199999999999999</v>
      </c>
      <c r="CH7801" s="54">
        <v>0.78300000000000003</v>
      </c>
      <c r="CI7801" s="54">
        <v>0.1</v>
      </c>
      <c r="CJ7801" s="54">
        <v>30</v>
      </c>
      <c r="CK7801" s="54">
        <v>6.1</v>
      </c>
      <c r="CL7801" s="54">
        <v>8.9999999999999998E-4</v>
      </c>
      <c r="CM7801" s="54">
        <v>0.35299999999999998</v>
      </c>
      <c r="CN7801" s="53" t="s">
        <v>39326</v>
      </c>
      <c r="CO7801" s="54">
        <v>207</v>
      </c>
      <c r="CP7801" s="54">
        <v>257</v>
      </c>
      <c r="CQ7801" s="55">
        <f t="shared" si="121"/>
        <v>0.80544747081712065</v>
      </c>
      <c r="CR7801" s="52" t="s">
        <v>28953</v>
      </c>
    </row>
    <row r="7802" spans="81:96">
      <c r="CC7802" s="52">
        <v>7801</v>
      </c>
      <c r="CD7802" s="53" t="s">
        <v>35707</v>
      </c>
      <c r="CE7802" s="53" t="s">
        <v>35708</v>
      </c>
      <c r="CF7802" s="54">
        <v>140</v>
      </c>
      <c r="CG7802" s="54">
        <v>0.49199999999999999</v>
      </c>
      <c r="CH7802" s="54">
        <v>0.433</v>
      </c>
      <c r="CI7802" s="54">
        <v>0.1</v>
      </c>
      <c r="CJ7802" s="54">
        <v>30</v>
      </c>
      <c r="CK7802" s="54">
        <v>5.5</v>
      </c>
      <c r="CL7802" s="54">
        <v>6.2E-4</v>
      </c>
      <c r="CM7802" s="54">
        <v>0.22800000000000001</v>
      </c>
      <c r="CN7802" s="53" t="s">
        <v>39326</v>
      </c>
      <c r="CO7802" s="54">
        <v>207</v>
      </c>
      <c r="CP7802" s="54">
        <v>257</v>
      </c>
      <c r="CQ7802" s="55">
        <f t="shared" si="121"/>
        <v>0.80544747081712065</v>
      </c>
      <c r="CR7802" s="52" t="s">
        <v>28953</v>
      </c>
    </row>
    <row r="7803" spans="81:96">
      <c r="CC7803" s="52">
        <v>7802</v>
      </c>
      <c r="CD7803" s="53" t="s">
        <v>39124</v>
      </c>
      <c r="CE7803" s="53" t="s">
        <v>39125</v>
      </c>
      <c r="CF7803" s="54">
        <v>233</v>
      </c>
      <c r="CG7803" s="54">
        <v>0.48699999999999999</v>
      </c>
      <c r="CH7803" s="54">
        <v>0.51</v>
      </c>
      <c r="CI7803" s="54">
        <v>0</v>
      </c>
      <c r="CJ7803" s="54">
        <v>12</v>
      </c>
      <c r="CK7803" s="54">
        <v>9</v>
      </c>
      <c r="CL7803" s="54">
        <v>1.7899999999999999E-3</v>
      </c>
      <c r="CM7803" s="54">
        <v>0.71699999999999997</v>
      </c>
      <c r="CN7803" s="53" t="s">
        <v>39326</v>
      </c>
      <c r="CO7803" s="54">
        <v>210</v>
      </c>
      <c r="CP7803" s="54">
        <v>257</v>
      </c>
      <c r="CQ7803" s="55">
        <f t="shared" si="121"/>
        <v>0.81712062256809337</v>
      </c>
      <c r="CR7803" s="52" t="s">
        <v>28953</v>
      </c>
    </row>
    <row r="7804" spans="81:96">
      <c r="CC7804" s="52">
        <v>7803</v>
      </c>
      <c r="CD7804" s="53" t="s">
        <v>39126</v>
      </c>
      <c r="CE7804" s="53" t="s">
        <v>39127</v>
      </c>
      <c r="CF7804" s="54">
        <v>1410</v>
      </c>
      <c r="CG7804" s="54">
        <v>0.48499999999999999</v>
      </c>
      <c r="CH7804" s="54">
        <v>0.57799999999999996</v>
      </c>
      <c r="CI7804" s="54">
        <v>6.5000000000000002E-2</v>
      </c>
      <c r="CJ7804" s="54">
        <v>215</v>
      </c>
      <c r="CK7804" s="54">
        <v>6.3</v>
      </c>
      <c r="CL7804" s="54">
        <v>1.274E-2</v>
      </c>
      <c r="CM7804" s="54">
        <v>0.70499999999999996</v>
      </c>
      <c r="CN7804" s="53" t="s">
        <v>39326</v>
      </c>
      <c r="CO7804" s="54">
        <v>211</v>
      </c>
      <c r="CP7804" s="54">
        <v>257</v>
      </c>
      <c r="CQ7804" s="55">
        <f t="shared" si="121"/>
        <v>0.82101167315175094</v>
      </c>
      <c r="CR7804" s="52" t="s">
        <v>28953</v>
      </c>
    </row>
    <row r="7805" spans="81:96">
      <c r="CC7805" s="52">
        <v>7804</v>
      </c>
      <c r="CD7805" s="53" t="s">
        <v>33301</v>
      </c>
      <c r="CE7805" s="53" t="s">
        <v>33302</v>
      </c>
      <c r="CF7805" s="54">
        <v>366</v>
      </c>
      <c r="CG7805" s="54">
        <v>0.48099999999999998</v>
      </c>
      <c r="CH7805" s="54">
        <v>0.501</v>
      </c>
      <c r="CI7805" s="54">
        <v>0.16400000000000001</v>
      </c>
      <c r="CJ7805" s="54">
        <v>165</v>
      </c>
      <c r="CK7805" s="54">
        <v>3.3</v>
      </c>
      <c r="CL7805" s="54">
        <v>6.7000000000000002E-4</v>
      </c>
      <c r="CM7805" s="54">
        <v>0.08</v>
      </c>
      <c r="CN7805" s="53" t="s">
        <v>39326</v>
      </c>
      <c r="CO7805" s="54">
        <v>212</v>
      </c>
      <c r="CP7805" s="54">
        <v>257</v>
      </c>
      <c r="CQ7805" s="55">
        <f t="shared" si="121"/>
        <v>0.82490272373540852</v>
      </c>
      <c r="CR7805" s="52" t="s">
        <v>28953</v>
      </c>
    </row>
    <row r="7806" spans="81:96">
      <c r="CC7806" s="52">
        <v>7805</v>
      </c>
      <c r="CD7806" s="53" t="s">
        <v>39128</v>
      </c>
      <c r="CE7806" s="53" t="s">
        <v>39129</v>
      </c>
      <c r="CF7806" s="54">
        <v>704</v>
      </c>
      <c r="CG7806" s="54">
        <v>0.48</v>
      </c>
      <c r="CH7806" s="54">
        <v>0.59699999999999998</v>
      </c>
      <c r="CI7806" s="54">
        <v>0.14699999999999999</v>
      </c>
      <c r="CJ7806" s="54">
        <v>68</v>
      </c>
      <c r="CK7806" s="54" t="s">
        <v>28918</v>
      </c>
      <c r="CL7806" s="54">
        <v>2.1900000000000001E-3</v>
      </c>
      <c r="CM7806" s="54">
        <v>0.45900000000000002</v>
      </c>
      <c r="CN7806" s="53" t="s">
        <v>39326</v>
      </c>
      <c r="CO7806" s="54">
        <v>213</v>
      </c>
      <c r="CP7806" s="54">
        <v>257</v>
      </c>
      <c r="CQ7806" s="55">
        <f t="shared" si="121"/>
        <v>0.8287937743190662</v>
      </c>
      <c r="CR7806" s="52" t="s">
        <v>28953</v>
      </c>
    </row>
    <row r="7807" spans="81:96">
      <c r="CC7807" s="52">
        <v>7806</v>
      </c>
      <c r="CD7807" s="53" t="s">
        <v>39130</v>
      </c>
      <c r="CE7807" s="53" t="s">
        <v>39131</v>
      </c>
      <c r="CF7807" s="54">
        <v>301</v>
      </c>
      <c r="CG7807" s="54">
        <v>0.47899999999999998</v>
      </c>
      <c r="CH7807" s="54">
        <v>0.41599999999999998</v>
      </c>
      <c r="CI7807" s="54">
        <v>8.6999999999999994E-2</v>
      </c>
      <c r="CJ7807" s="54">
        <v>46</v>
      </c>
      <c r="CK7807" s="54" t="s">
        <v>28918</v>
      </c>
      <c r="CL7807" s="54">
        <v>8.8999999999999995E-4</v>
      </c>
      <c r="CM7807" s="54">
        <v>0.376</v>
      </c>
      <c r="CN7807" s="53" t="s">
        <v>39326</v>
      </c>
      <c r="CO7807" s="54">
        <v>214</v>
      </c>
      <c r="CP7807" s="54">
        <v>257</v>
      </c>
      <c r="CQ7807" s="55">
        <f t="shared" si="121"/>
        <v>0.83268482490272377</v>
      </c>
      <c r="CR7807" s="52" t="s">
        <v>28953</v>
      </c>
    </row>
    <row r="7808" spans="81:96">
      <c r="CC7808" s="52">
        <v>7807</v>
      </c>
      <c r="CD7808" s="53" t="s">
        <v>33303</v>
      </c>
      <c r="CE7808" s="53" t="s">
        <v>33304</v>
      </c>
      <c r="CF7808" s="54">
        <v>168</v>
      </c>
      <c r="CG7808" s="54">
        <v>0.47599999999999998</v>
      </c>
      <c r="CH7808" s="54">
        <v>0.749</v>
      </c>
      <c r="CI7808" s="54">
        <v>8.7999999999999995E-2</v>
      </c>
      <c r="CJ7808" s="54">
        <v>34</v>
      </c>
      <c r="CK7808" s="54">
        <v>4.0999999999999996</v>
      </c>
      <c r="CL7808" s="54">
        <v>2.32E-3</v>
      </c>
      <c r="CM7808" s="54">
        <v>0.81599999999999995</v>
      </c>
      <c r="CN7808" s="53" t="s">
        <v>39326</v>
      </c>
      <c r="CO7808" s="54">
        <v>215</v>
      </c>
      <c r="CP7808" s="54">
        <v>257</v>
      </c>
      <c r="CQ7808" s="55">
        <f t="shared" si="121"/>
        <v>0.83657587548638135</v>
      </c>
      <c r="CR7808" s="52" t="s">
        <v>28953</v>
      </c>
    </row>
    <row r="7809" spans="81:96">
      <c r="CC7809" s="52">
        <v>7808</v>
      </c>
      <c r="CD7809" s="53" t="s">
        <v>39138</v>
      </c>
      <c r="CE7809" s="53" t="s">
        <v>39139</v>
      </c>
      <c r="CF7809" s="54">
        <v>1398</v>
      </c>
      <c r="CG7809" s="54">
        <v>0.47499999999999998</v>
      </c>
      <c r="CH7809" s="54">
        <v>0.50800000000000001</v>
      </c>
      <c r="CI7809" s="54">
        <v>8.3000000000000004E-2</v>
      </c>
      <c r="CJ7809" s="54">
        <v>168</v>
      </c>
      <c r="CK7809" s="54">
        <v>7.7</v>
      </c>
      <c r="CL7809" s="54">
        <v>5.2599999999999999E-3</v>
      </c>
      <c r="CM7809" s="54">
        <v>0.35299999999999998</v>
      </c>
      <c r="CN7809" s="53" t="s">
        <v>39326</v>
      </c>
      <c r="CO7809" s="54">
        <v>216</v>
      </c>
      <c r="CP7809" s="54">
        <v>257</v>
      </c>
      <c r="CQ7809" s="55">
        <f t="shared" si="121"/>
        <v>0.84046692607003892</v>
      </c>
      <c r="CR7809" s="52" t="s">
        <v>28953</v>
      </c>
    </row>
    <row r="7810" spans="81:96">
      <c r="CC7810" s="52">
        <v>7809</v>
      </c>
      <c r="CD7810" s="53" t="s">
        <v>39140</v>
      </c>
      <c r="CE7810" s="53" t="s">
        <v>39141</v>
      </c>
      <c r="CF7810" s="54">
        <v>33</v>
      </c>
      <c r="CG7810" s="54">
        <v>0.47499999999999998</v>
      </c>
      <c r="CH7810" s="54">
        <v>0.52500000000000002</v>
      </c>
      <c r="CI7810" s="54">
        <v>5.6000000000000001E-2</v>
      </c>
      <c r="CJ7810" s="54">
        <v>18</v>
      </c>
      <c r="CK7810" s="54"/>
      <c r="CL7810" s="54">
        <v>5.5999999999999995E-4</v>
      </c>
      <c r="CM7810" s="54">
        <v>0.59499999999999997</v>
      </c>
      <c r="CN7810" s="53" t="s">
        <v>39326</v>
      </c>
      <c r="CO7810" s="54">
        <v>216</v>
      </c>
      <c r="CP7810" s="54">
        <v>257</v>
      </c>
      <c r="CQ7810" s="55">
        <f t="shared" ref="CQ7810:CQ7873" si="122">CO7810/CP7810</f>
        <v>0.84046692607003892</v>
      </c>
      <c r="CR7810" s="52" t="s">
        <v>28953</v>
      </c>
    </row>
    <row r="7811" spans="81:96">
      <c r="CC7811" s="52">
        <v>7810</v>
      </c>
      <c r="CD7811" s="53" t="s">
        <v>39142</v>
      </c>
      <c r="CE7811" s="53" t="s">
        <v>39143</v>
      </c>
      <c r="CF7811" s="54">
        <v>2536</v>
      </c>
      <c r="CG7811" s="54">
        <v>0.47399999999999998</v>
      </c>
      <c r="CH7811" s="54">
        <v>0.56699999999999995</v>
      </c>
      <c r="CI7811" s="54">
        <v>0.185</v>
      </c>
      <c r="CJ7811" s="54">
        <v>168</v>
      </c>
      <c r="CK7811" s="54" t="s">
        <v>28918</v>
      </c>
      <c r="CL7811" s="54">
        <v>1.2529999999999999E-2</v>
      </c>
      <c r="CM7811" s="54">
        <v>0.77800000000000002</v>
      </c>
      <c r="CN7811" s="53" t="s">
        <v>39326</v>
      </c>
      <c r="CO7811" s="54">
        <v>218</v>
      </c>
      <c r="CP7811" s="54">
        <v>257</v>
      </c>
      <c r="CQ7811" s="55">
        <f t="shared" si="122"/>
        <v>0.84824902723735407</v>
      </c>
      <c r="CR7811" s="52" t="s">
        <v>28953</v>
      </c>
    </row>
    <row r="7812" spans="81:96">
      <c r="CC7812" s="52">
        <v>7811</v>
      </c>
      <c r="CD7812" s="53" t="s">
        <v>39490</v>
      </c>
      <c r="CE7812" s="53" t="s">
        <v>39491</v>
      </c>
      <c r="CF7812" s="54">
        <v>239</v>
      </c>
      <c r="CG7812" s="54">
        <v>0.47299999999999998</v>
      </c>
      <c r="CH7812" s="54">
        <v>0.623</v>
      </c>
      <c r="CI7812" s="54">
        <v>0.222</v>
      </c>
      <c r="CJ7812" s="54">
        <v>54</v>
      </c>
      <c r="CK7812" s="54">
        <v>6.8</v>
      </c>
      <c r="CL7812" s="54">
        <v>7.5000000000000002E-4</v>
      </c>
      <c r="CM7812" s="54">
        <v>0.307</v>
      </c>
      <c r="CN7812" s="53" t="s">
        <v>39326</v>
      </c>
      <c r="CO7812" s="54">
        <v>219</v>
      </c>
      <c r="CP7812" s="54">
        <v>257</v>
      </c>
      <c r="CQ7812" s="55">
        <f t="shared" si="122"/>
        <v>0.85214007782101164</v>
      </c>
      <c r="CR7812" s="52" t="s">
        <v>28953</v>
      </c>
    </row>
    <row r="7813" spans="81:96">
      <c r="CC7813" s="52">
        <v>7812</v>
      </c>
      <c r="CD7813" s="53" t="s">
        <v>38132</v>
      </c>
      <c r="CE7813" s="53" t="s">
        <v>38133</v>
      </c>
      <c r="CF7813" s="54">
        <v>259</v>
      </c>
      <c r="CG7813" s="54">
        <v>0.46100000000000002</v>
      </c>
      <c r="CH7813" s="54">
        <v>0.49</v>
      </c>
      <c r="CI7813" s="54">
        <v>9.2999999999999999E-2</v>
      </c>
      <c r="CJ7813" s="54">
        <v>54</v>
      </c>
      <c r="CK7813" s="54">
        <v>6.3</v>
      </c>
      <c r="CL7813" s="54">
        <v>1.07E-3</v>
      </c>
      <c r="CM7813" s="54">
        <v>0.27400000000000002</v>
      </c>
      <c r="CN7813" s="53" t="s">
        <v>39326</v>
      </c>
      <c r="CO7813" s="54">
        <v>220</v>
      </c>
      <c r="CP7813" s="54">
        <v>257</v>
      </c>
      <c r="CQ7813" s="55">
        <f t="shared" si="122"/>
        <v>0.85603112840466922</v>
      </c>
      <c r="CR7813" s="52" t="s">
        <v>28953</v>
      </c>
    </row>
    <row r="7814" spans="81:96">
      <c r="CC7814" s="52">
        <v>7813</v>
      </c>
      <c r="CD7814" s="53" t="s">
        <v>33115</v>
      </c>
      <c r="CE7814" s="53" t="s">
        <v>33116</v>
      </c>
      <c r="CF7814" s="54">
        <v>305</v>
      </c>
      <c r="CG7814" s="54">
        <v>0.45700000000000002</v>
      </c>
      <c r="CH7814" s="54">
        <v>0.83799999999999997</v>
      </c>
      <c r="CI7814" s="54">
        <v>8.3000000000000004E-2</v>
      </c>
      <c r="CJ7814" s="54">
        <v>24</v>
      </c>
      <c r="CK7814" s="54" t="s">
        <v>28918</v>
      </c>
      <c r="CL7814" s="54">
        <v>1.2800000000000001E-3</v>
      </c>
      <c r="CM7814" s="54">
        <v>0.72599999999999998</v>
      </c>
      <c r="CN7814" s="53" t="s">
        <v>39326</v>
      </c>
      <c r="CO7814" s="54">
        <v>221</v>
      </c>
      <c r="CP7814" s="54">
        <v>257</v>
      </c>
      <c r="CQ7814" s="55">
        <f t="shared" si="122"/>
        <v>0.8599221789883269</v>
      </c>
      <c r="CR7814" s="52" t="s">
        <v>28953</v>
      </c>
    </row>
    <row r="7815" spans="81:96">
      <c r="CC7815" s="52">
        <v>7814</v>
      </c>
      <c r="CD7815" s="53" t="s">
        <v>39492</v>
      </c>
      <c r="CE7815" s="53" t="s">
        <v>39493</v>
      </c>
      <c r="CF7815" s="54">
        <v>119</v>
      </c>
      <c r="CG7815" s="54">
        <v>0.45200000000000001</v>
      </c>
      <c r="CH7815" s="54">
        <v>0.59199999999999997</v>
      </c>
      <c r="CI7815" s="54">
        <v>0.28599999999999998</v>
      </c>
      <c r="CJ7815" s="54">
        <v>28</v>
      </c>
      <c r="CK7815" s="54">
        <v>3.9</v>
      </c>
      <c r="CL7815" s="54">
        <v>4.6000000000000001E-4</v>
      </c>
      <c r="CM7815" s="54">
        <v>0.19600000000000001</v>
      </c>
      <c r="CN7815" s="53" t="s">
        <v>39326</v>
      </c>
      <c r="CO7815" s="54">
        <v>222</v>
      </c>
      <c r="CP7815" s="54">
        <v>257</v>
      </c>
      <c r="CQ7815" s="55">
        <f t="shared" si="122"/>
        <v>0.86381322957198448</v>
      </c>
      <c r="CR7815" s="52" t="s">
        <v>28953</v>
      </c>
    </row>
    <row r="7816" spans="81:96">
      <c r="CC7816" s="52">
        <v>7815</v>
      </c>
      <c r="CD7816" s="53" t="s">
        <v>39156</v>
      </c>
      <c r="CE7816" s="53" t="s">
        <v>39157</v>
      </c>
      <c r="CF7816" s="54">
        <v>574</v>
      </c>
      <c r="CG7816" s="54">
        <v>0.45100000000000001</v>
      </c>
      <c r="CH7816" s="54"/>
      <c r="CI7816" s="54">
        <v>0.192</v>
      </c>
      <c r="CJ7816" s="54">
        <v>26</v>
      </c>
      <c r="CK7816" s="54" t="s">
        <v>28918</v>
      </c>
      <c r="CL7816" s="54">
        <v>1.7899999999999999E-3</v>
      </c>
      <c r="CM7816" s="54"/>
      <c r="CN7816" s="53" t="s">
        <v>39326</v>
      </c>
      <c r="CO7816" s="54">
        <v>223</v>
      </c>
      <c r="CP7816" s="54">
        <v>257</v>
      </c>
      <c r="CQ7816" s="55">
        <f t="shared" si="122"/>
        <v>0.86770428015564205</v>
      </c>
      <c r="CR7816" s="52" t="s">
        <v>28953</v>
      </c>
    </row>
    <row r="7817" spans="81:96">
      <c r="CC7817" s="52">
        <v>7816</v>
      </c>
      <c r="CD7817" s="53" t="s">
        <v>21501</v>
      </c>
      <c r="CE7817" s="53" t="s">
        <v>21499</v>
      </c>
      <c r="CF7817" s="54">
        <v>434</v>
      </c>
      <c r="CG7817" s="54">
        <v>0.44600000000000001</v>
      </c>
      <c r="CH7817" s="54">
        <v>0.54600000000000004</v>
      </c>
      <c r="CI7817" s="54">
        <v>0.112</v>
      </c>
      <c r="CJ7817" s="54">
        <v>178</v>
      </c>
      <c r="CK7817" s="54">
        <v>4.3</v>
      </c>
      <c r="CL7817" s="54">
        <v>3.65E-3</v>
      </c>
      <c r="CM7817" s="54">
        <v>0.46800000000000003</v>
      </c>
      <c r="CN7817" s="53" t="s">
        <v>39326</v>
      </c>
      <c r="CO7817" s="54">
        <v>224</v>
      </c>
      <c r="CP7817" s="54">
        <v>257</v>
      </c>
      <c r="CQ7817" s="55">
        <f t="shared" si="122"/>
        <v>0.87159533073929962</v>
      </c>
      <c r="CR7817" s="52" t="s">
        <v>28953</v>
      </c>
    </row>
    <row r="7818" spans="81:96">
      <c r="CC7818" s="52">
        <v>7817</v>
      </c>
      <c r="CD7818" s="53" t="s">
        <v>39494</v>
      </c>
      <c r="CE7818" s="53" t="s">
        <v>39495</v>
      </c>
      <c r="CF7818" s="54">
        <v>574</v>
      </c>
      <c r="CG7818" s="54">
        <v>0.44500000000000001</v>
      </c>
      <c r="CH7818" s="54">
        <v>0.502</v>
      </c>
      <c r="CI7818" s="54">
        <v>0.17299999999999999</v>
      </c>
      <c r="CJ7818" s="54">
        <v>52</v>
      </c>
      <c r="CK7818" s="54">
        <v>9.4</v>
      </c>
      <c r="CL7818" s="54">
        <v>1.74E-3</v>
      </c>
      <c r="CM7818" s="54">
        <v>0.36199999999999999</v>
      </c>
      <c r="CN7818" s="53" t="s">
        <v>39326</v>
      </c>
      <c r="CO7818" s="54">
        <v>225</v>
      </c>
      <c r="CP7818" s="54">
        <v>257</v>
      </c>
      <c r="CQ7818" s="55">
        <f t="shared" si="122"/>
        <v>0.8754863813229572</v>
      </c>
      <c r="CR7818" s="52" t="s">
        <v>28953</v>
      </c>
    </row>
    <row r="7819" spans="81:96">
      <c r="CC7819" s="52">
        <v>7818</v>
      </c>
      <c r="CD7819" s="53" t="s">
        <v>39176</v>
      </c>
      <c r="CE7819" s="53" t="s">
        <v>39177</v>
      </c>
      <c r="CF7819" s="54">
        <v>151</v>
      </c>
      <c r="CG7819" s="54">
        <v>0.44</v>
      </c>
      <c r="CH7819" s="54">
        <v>0.55600000000000005</v>
      </c>
      <c r="CI7819" s="54">
        <v>5.2999999999999999E-2</v>
      </c>
      <c r="CJ7819" s="54">
        <v>57</v>
      </c>
      <c r="CK7819" s="54">
        <v>8.5</v>
      </c>
      <c r="CL7819" s="54">
        <v>1.2700000000000001E-3</v>
      </c>
      <c r="CM7819" s="54">
        <v>0.74</v>
      </c>
      <c r="CN7819" s="53" t="s">
        <v>39326</v>
      </c>
      <c r="CO7819" s="54">
        <v>226</v>
      </c>
      <c r="CP7819" s="54">
        <v>257</v>
      </c>
      <c r="CQ7819" s="55">
        <f t="shared" si="122"/>
        <v>0.87937743190661477</v>
      </c>
      <c r="CR7819" s="52" t="s">
        <v>28953</v>
      </c>
    </row>
    <row r="7820" spans="81:96">
      <c r="CC7820" s="52">
        <v>7819</v>
      </c>
      <c r="CD7820" s="53" t="s">
        <v>39496</v>
      </c>
      <c r="CE7820" s="53" t="s">
        <v>39497</v>
      </c>
      <c r="CF7820" s="54">
        <v>406</v>
      </c>
      <c r="CG7820" s="54">
        <v>0.41699999999999998</v>
      </c>
      <c r="CH7820" s="54">
        <v>0.65200000000000002</v>
      </c>
      <c r="CI7820" s="54">
        <v>4.2999999999999997E-2</v>
      </c>
      <c r="CJ7820" s="54">
        <v>23</v>
      </c>
      <c r="CK7820" s="54" t="s">
        <v>28918</v>
      </c>
      <c r="CL7820" s="54">
        <v>5.1000000000000004E-4</v>
      </c>
      <c r="CM7820" s="54">
        <v>0.35</v>
      </c>
      <c r="CN7820" s="53" t="s">
        <v>39326</v>
      </c>
      <c r="CO7820" s="54">
        <v>227</v>
      </c>
      <c r="CP7820" s="54">
        <v>257</v>
      </c>
      <c r="CQ7820" s="55">
        <f t="shared" si="122"/>
        <v>0.88326848249027234</v>
      </c>
      <c r="CR7820" s="52" t="s">
        <v>28953</v>
      </c>
    </row>
    <row r="7821" spans="81:96">
      <c r="CC7821" s="52">
        <v>7820</v>
      </c>
      <c r="CD7821" s="53" t="s">
        <v>39210</v>
      </c>
      <c r="CE7821" s="53" t="s">
        <v>39211</v>
      </c>
      <c r="CF7821" s="54">
        <v>43</v>
      </c>
      <c r="CG7821" s="54">
        <v>0.40500000000000003</v>
      </c>
      <c r="CH7821" s="54">
        <v>0.53800000000000003</v>
      </c>
      <c r="CI7821" s="54">
        <v>0</v>
      </c>
      <c r="CJ7821" s="54">
        <v>21</v>
      </c>
      <c r="CK7821" s="54"/>
      <c r="CL7821" s="54">
        <v>4.4999999999999999E-4</v>
      </c>
      <c r="CM7821" s="54">
        <v>0.35799999999999998</v>
      </c>
      <c r="CN7821" s="53" t="s">
        <v>39326</v>
      </c>
      <c r="CO7821" s="54">
        <v>228</v>
      </c>
      <c r="CP7821" s="54">
        <v>257</v>
      </c>
      <c r="CQ7821" s="55">
        <f t="shared" si="122"/>
        <v>0.88715953307392992</v>
      </c>
      <c r="CR7821" s="52" t="s">
        <v>28953</v>
      </c>
    </row>
    <row r="7822" spans="81:96">
      <c r="CC7822" s="52">
        <v>7821</v>
      </c>
      <c r="CD7822" s="53" t="s">
        <v>39498</v>
      </c>
      <c r="CE7822" s="53" t="s">
        <v>39499</v>
      </c>
      <c r="CF7822" s="54">
        <v>140</v>
      </c>
      <c r="CG7822" s="54">
        <v>0.40500000000000003</v>
      </c>
      <c r="CH7822" s="54">
        <v>0.32900000000000001</v>
      </c>
      <c r="CI7822" s="54">
        <v>4.8000000000000001E-2</v>
      </c>
      <c r="CJ7822" s="54">
        <v>105</v>
      </c>
      <c r="CK7822" s="54">
        <v>3</v>
      </c>
      <c r="CL7822" s="54">
        <v>2.9999999999999997E-4</v>
      </c>
      <c r="CM7822" s="54">
        <v>5.0999999999999997E-2</v>
      </c>
      <c r="CN7822" s="53" t="s">
        <v>39326</v>
      </c>
      <c r="CO7822" s="54">
        <v>228</v>
      </c>
      <c r="CP7822" s="54">
        <v>257</v>
      </c>
      <c r="CQ7822" s="55">
        <f t="shared" si="122"/>
        <v>0.88715953307392992</v>
      </c>
      <c r="CR7822" s="52" t="s">
        <v>28953</v>
      </c>
    </row>
    <row r="7823" spans="81:96">
      <c r="CC7823" s="52">
        <v>7822</v>
      </c>
      <c r="CD7823" s="53" t="s">
        <v>39500</v>
      </c>
      <c r="CE7823" s="53" t="s">
        <v>39501</v>
      </c>
      <c r="CF7823" s="54">
        <v>241</v>
      </c>
      <c r="CG7823" s="54">
        <v>0.4</v>
      </c>
      <c r="CH7823" s="54">
        <v>0.43</v>
      </c>
      <c r="CI7823" s="54">
        <v>2.4E-2</v>
      </c>
      <c r="CJ7823" s="54">
        <v>42</v>
      </c>
      <c r="CK7823" s="54">
        <v>8.9</v>
      </c>
      <c r="CL7823" s="54">
        <v>5.8E-4</v>
      </c>
      <c r="CM7823" s="54">
        <v>0.24199999999999999</v>
      </c>
      <c r="CN7823" s="53" t="s">
        <v>39326</v>
      </c>
      <c r="CO7823" s="54">
        <v>230</v>
      </c>
      <c r="CP7823" s="54">
        <v>257</v>
      </c>
      <c r="CQ7823" s="55">
        <f t="shared" si="122"/>
        <v>0.89494163424124518</v>
      </c>
      <c r="CR7823" s="52" t="s">
        <v>28953</v>
      </c>
    </row>
    <row r="7824" spans="81:96">
      <c r="CC7824" s="52">
        <v>7823</v>
      </c>
      <c r="CD7824" s="53" t="s">
        <v>39502</v>
      </c>
      <c r="CE7824" s="53" t="s">
        <v>39503</v>
      </c>
      <c r="CF7824" s="54">
        <v>159</v>
      </c>
      <c r="CG7824" s="54">
        <v>0.4</v>
      </c>
      <c r="CH7824" s="54">
        <v>1.131</v>
      </c>
      <c r="CI7824" s="54">
        <v>0.27800000000000002</v>
      </c>
      <c r="CJ7824" s="54">
        <v>18</v>
      </c>
      <c r="CK7824" s="54">
        <v>5.5</v>
      </c>
      <c r="CL7824" s="54">
        <v>1.1100000000000001E-3</v>
      </c>
      <c r="CM7824" s="54">
        <v>0.83199999999999996</v>
      </c>
      <c r="CN7824" s="53" t="s">
        <v>39326</v>
      </c>
      <c r="CO7824" s="54">
        <v>230</v>
      </c>
      <c r="CP7824" s="54">
        <v>257</v>
      </c>
      <c r="CQ7824" s="55">
        <f t="shared" si="122"/>
        <v>0.89494163424124518</v>
      </c>
      <c r="CR7824" s="52" t="s">
        <v>28953</v>
      </c>
    </row>
    <row r="7825" spans="81:96">
      <c r="CC7825" s="52">
        <v>7824</v>
      </c>
      <c r="CD7825" s="53" t="s">
        <v>39220</v>
      </c>
      <c r="CE7825" s="53" t="s">
        <v>39221</v>
      </c>
      <c r="CF7825" s="54">
        <v>1645</v>
      </c>
      <c r="CG7825" s="54">
        <v>0.39</v>
      </c>
      <c r="CH7825" s="54">
        <v>0.53300000000000003</v>
      </c>
      <c r="CI7825" s="54">
        <v>8.5999999999999993E-2</v>
      </c>
      <c r="CJ7825" s="54">
        <v>35</v>
      </c>
      <c r="CK7825" s="54" t="s">
        <v>28918</v>
      </c>
      <c r="CL7825" s="54">
        <v>1.48E-3</v>
      </c>
      <c r="CM7825" s="54">
        <v>0.505</v>
      </c>
      <c r="CN7825" s="53" t="s">
        <v>39326</v>
      </c>
      <c r="CO7825" s="54">
        <v>232</v>
      </c>
      <c r="CP7825" s="54">
        <v>257</v>
      </c>
      <c r="CQ7825" s="55">
        <f t="shared" si="122"/>
        <v>0.90272373540856032</v>
      </c>
      <c r="CR7825" s="52" t="s">
        <v>28953</v>
      </c>
    </row>
    <row r="7826" spans="81:96">
      <c r="CC7826" s="52">
        <v>7825</v>
      </c>
      <c r="CD7826" s="53" t="s">
        <v>39226</v>
      </c>
      <c r="CE7826" s="53" t="s">
        <v>39227</v>
      </c>
      <c r="CF7826" s="54">
        <v>216</v>
      </c>
      <c r="CG7826" s="54">
        <v>0.38600000000000001</v>
      </c>
      <c r="CH7826" s="54"/>
      <c r="CI7826" s="54">
        <v>0</v>
      </c>
      <c r="CJ7826" s="54">
        <v>39</v>
      </c>
      <c r="CK7826" s="54">
        <v>7.5</v>
      </c>
      <c r="CL7826" s="54">
        <v>1.16E-3</v>
      </c>
      <c r="CM7826" s="54"/>
      <c r="CN7826" s="53" t="s">
        <v>39326</v>
      </c>
      <c r="CO7826" s="54">
        <v>233</v>
      </c>
      <c r="CP7826" s="54">
        <v>257</v>
      </c>
      <c r="CQ7826" s="55">
        <f t="shared" si="122"/>
        <v>0.9066147859922179</v>
      </c>
      <c r="CR7826" s="52" t="s">
        <v>28953</v>
      </c>
    </row>
    <row r="7827" spans="81:96">
      <c r="CC7827" s="52">
        <v>7826</v>
      </c>
      <c r="CD7827" s="53" t="s">
        <v>39228</v>
      </c>
      <c r="CE7827" s="53" t="s">
        <v>39229</v>
      </c>
      <c r="CF7827" s="54">
        <v>290</v>
      </c>
      <c r="CG7827" s="54">
        <v>0.38600000000000001</v>
      </c>
      <c r="CH7827" s="54">
        <v>0.44900000000000001</v>
      </c>
      <c r="CI7827" s="54">
        <v>3.7999999999999999E-2</v>
      </c>
      <c r="CJ7827" s="54">
        <v>52</v>
      </c>
      <c r="CK7827" s="54">
        <v>7.3</v>
      </c>
      <c r="CL7827" s="54">
        <v>7.2999999999999996E-4</v>
      </c>
      <c r="CM7827" s="54">
        <v>0.21299999999999999</v>
      </c>
      <c r="CN7827" s="53" t="s">
        <v>39326</v>
      </c>
      <c r="CO7827" s="54">
        <v>233</v>
      </c>
      <c r="CP7827" s="54">
        <v>257</v>
      </c>
      <c r="CQ7827" s="55">
        <f t="shared" si="122"/>
        <v>0.9066147859922179</v>
      </c>
      <c r="CR7827" s="52" t="s">
        <v>28953</v>
      </c>
    </row>
    <row r="7828" spans="81:96">
      <c r="CC7828" s="52">
        <v>7827</v>
      </c>
      <c r="CD7828" s="53" t="s">
        <v>39504</v>
      </c>
      <c r="CE7828" s="53" t="s">
        <v>39505</v>
      </c>
      <c r="CF7828" s="54">
        <v>42</v>
      </c>
      <c r="CG7828" s="54">
        <v>0.38600000000000001</v>
      </c>
      <c r="CH7828" s="54">
        <v>0.54500000000000004</v>
      </c>
      <c r="CI7828" s="54">
        <v>0.17399999999999999</v>
      </c>
      <c r="CJ7828" s="54">
        <v>23</v>
      </c>
      <c r="CK7828" s="54"/>
      <c r="CL7828" s="54">
        <v>3.8000000000000002E-4</v>
      </c>
      <c r="CM7828" s="54">
        <v>0.35799999999999998</v>
      </c>
      <c r="CN7828" s="53" t="s">
        <v>39326</v>
      </c>
      <c r="CO7828" s="54">
        <v>233</v>
      </c>
      <c r="CP7828" s="54">
        <v>257</v>
      </c>
      <c r="CQ7828" s="55">
        <f t="shared" si="122"/>
        <v>0.9066147859922179</v>
      </c>
      <c r="CR7828" s="52" t="s">
        <v>28953</v>
      </c>
    </row>
    <row r="7829" spans="81:96">
      <c r="CC7829" s="52">
        <v>7828</v>
      </c>
      <c r="CD7829" s="53" t="s">
        <v>26473</v>
      </c>
      <c r="CE7829" s="53" t="s">
        <v>26471</v>
      </c>
      <c r="CF7829" s="54">
        <v>577</v>
      </c>
      <c r="CG7829" s="54">
        <v>0.38100000000000001</v>
      </c>
      <c r="CH7829" s="54">
        <v>0.46800000000000003</v>
      </c>
      <c r="CI7829" s="54">
        <v>0</v>
      </c>
      <c r="CJ7829" s="54">
        <v>91</v>
      </c>
      <c r="CK7829" s="54">
        <v>10</v>
      </c>
      <c r="CL7829" s="54">
        <v>1.34E-3</v>
      </c>
      <c r="CM7829" s="54">
        <v>0.246</v>
      </c>
      <c r="CN7829" s="53" t="s">
        <v>39326</v>
      </c>
      <c r="CO7829" s="54">
        <v>236</v>
      </c>
      <c r="CP7829" s="54">
        <v>257</v>
      </c>
      <c r="CQ7829" s="55">
        <f t="shared" si="122"/>
        <v>0.91828793774319062</v>
      </c>
      <c r="CR7829" s="52" t="s">
        <v>28953</v>
      </c>
    </row>
    <row r="7830" spans="81:96">
      <c r="CC7830" s="52">
        <v>7829</v>
      </c>
      <c r="CD7830" s="53" t="s">
        <v>39234</v>
      </c>
      <c r="CE7830" s="53" t="s">
        <v>39235</v>
      </c>
      <c r="CF7830" s="54">
        <v>26</v>
      </c>
      <c r="CG7830" s="54">
        <v>0.373</v>
      </c>
      <c r="CH7830" s="54">
        <v>0.373</v>
      </c>
      <c r="CI7830" s="54">
        <v>0.10299999999999999</v>
      </c>
      <c r="CJ7830" s="54">
        <v>39</v>
      </c>
      <c r="CK7830" s="54"/>
      <c r="CL7830" s="54">
        <v>3.3E-4</v>
      </c>
      <c r="CM7830" s="54">
        <v>0.35699999999999998</v>
      </c>
      <c r="CN7830" s="53" t="s">
        <v>39326</v>
      </c>
      <c r="CO7830" s="54">
        <v>237</v>
      </c>
      <c r="CP7830" s="54">
        <v>257</v>
      </c>
      <c r="CQ7830" s="55">
        <f t="shared" si="122"/>
        <v>0.9221789883268483</v>
      </c>
      <c r="CR7830" s="52" t="s">
        <v>28953</v>
      </c>
    </row>
    <row r="7831" spans="81:96">
      <c r="CC7831" s="52">
        <v>7830</v>
      </c>
      <c r="CD7831" s="53" t="s">
        <v>33119</v>
      </c>
      <c r="CE7831" s="53" t="s">
        <v>33120</v>
      </c>
      <c r="CF7831" s="54">
        <v>484</v>
      </c>
      <c r="CG7831" s="54">
        <v>0.371</v>
      </c>
      <c r="CH7831" s="54">
        <v>0.33200000000000002</v>
      </c>
      <c r="CI7831" s="54">
        <v>7.4999999999999997E-2</v>
      </c>
      <c r="CJ7831" s="54">
        <v>147</v>
      </c>
      <c r="CK7831" s="54">
        <v>6.2</v>
      </c>
      <c r="CL7831" s="54">
        <v>1.17E-3</v>
      </c>
      <c r="CM7831" s="54">
        <v>0.109</v>
      </c>
      <c r="CN7831" s="53" t="s">
        <v>39326</v>
      </c>
      <c r="CO7831" s="54">
        <v>238</v>
      </c>
      <c r="CP7831" s="54">
        <v>257</v>
      </c>
      <c r="CQ7831" s="55">
        <f t="shared" si="122"/>
        <v>0.92607003891050588</v>
      </c>
      <c r="CR7831" s="52" t="s">
        <v>28953</v>
      </c>
    </row>
    <row r="7832" spans="81:96">
      <c r="CC7832" s="52">
        <v>7831</v>
      </c>
      <c r="CD7832" s="53" t="s">
        <v>39242</v>
      </c>
      <c r="CE7832" s="53" t="s">
        <v>39243</v>
      </c>
      <c r="CF7832" s="54">
        <v>197</v>
      </c>
      <c r="CG7832" s="54">
        <v>0.35899999999999999</v>
      </c>
      <c r="CH7832" s="54">
        <v>0.44500000000000001</v>
      </c>
      <c r="CI7832" s="54">
        <v>0</v>
      </c>
      <c r="CJ7832" s="54">
        <v>19</v>
      </c>
      <c r="CK7832" s="54">
        <v>7.7</v>
      </c>
      <c r="CL7832" s="54">
        <v>1.83E-3</v>
      </c>
      <c r="CM7832" s="54">
        <v>0.79100000000000004</v>
      </c>
      <c r="CN7832" s="53" t="s">
        <v>39326</v>
      </c>
      <c r="CO7832" s="54">
        <v>239</v>
      </c>
      <c r="CP7832" s="54">
        <v>257</v>
      </c>
      <c r="CQ7832" s="55">
        <f t="shared" si="122"/>
        <v>0.92996108949416345</v>
      </c>
      <c r="CR7832" s="52" t="s">
        <v>28953</v>
      </c>
    </row>
    <row r="7833" spans="81:96">
      <c r="CC7833" s="52">
        <v>7832</v>
      </c>
      <c r="CD7833" s="53" t="s">
        <v>39506</v>
      </c>
      <c r="CE7833" s="53" t="s">
        <v>39507</v>
      </c>
      <c r="CF7833" s="54">
        <v>1402</v>
      </c>
      <c r="CG7833" s="54">
        <v>0.35399999999999998</v>
      </c>
      <c r="CH7833" s="54">
        <v>0.39800000000000002</v>
      </c>
      <c r="CI7833" s="54">
        <v>0</v>
      </c>
      <c r="CJ7833" s="54">
        <v>36</v>
      </c>
      <c r="CK7833" s="54" t="s">
        <v>28918</v>
      </c>
      <c r="CL7833" s="54">
        <v>1.5299999999999999E-3</v>
      </c>
      <c r="CM7833" s="54">
        <v>0.23799999999999999</v>
      </c>
      <c r="CN7833" s="53" t="s">
        <v>39326</v>
      </c>
      <c r="CO7833" s="54">
        <v>240</v>
      </c>
      <c r="CP7833" s="54">
        <v>257</v>
      </c>
      <c r="CQ7833" s="55">
        <f t="shared" si="122"/>
        <v>0.93385214007782102</v>
      </c>
      <c r="CR7833" s="52" t="s">
        <v>28953</v>
      </c>
    </row>
    <row r="7834" spans="81:96">
      <c r="CC7834" s="52">
        <v>7833</v>
      </c>
      <c r="CD7834" s="53" t="s">
        <v>39508</v>
      </c>
      <c r="CE7834" s="53" t="s">
        <v>39509</v>
      </c>
      <c r="CF7834" s="54">
        <v>391</v>
      </c>
      <c r="CG7834" s="54">
        <v>0.35399999999999998</v>
      </c>
      <c r="CH7834" s="54">
        <v>0.34100000000000003</v>
      </c>
      <c r="CI7834" s="54">
        <v>4.7E-2</v>
      </c>
      <c r="CJ7834" s="54">
        <v>85</v>
      </c>
      <c r="CK7834" s="54">
        <v>8.1</v>
      </c>
      <c r="CL7834" s="54">
        <v>1.1000000000000001E-3</v>
      </c>
      <c r="CM7834" s="54">
        <v>0.16800000000000001</v>
      </c>
      <c r="CN7834" s="53" t="s">
        <v>39326</v>
      </c>
      <c r="CO7834" s="54">
        <v>240</v>
      </c>
      <c r="CP7834" s="54">
        <v>257</v>
      </c>
      <c r="CQ7834" s="55">
        <f t="shared" si="122"/>
        <v>0.93385214007782102</v>
      </c>
      <c r="CR7834" s="52" t="s">
        <v>28953</v>
      </c>
    </row>
    <row r="7835" spans="81:96">
      <c r="CC7835" s="52">
        <v>7834</v>
      </c>
      <c r="CD7835" s="53" t="s">
        <v>39510</v>
      </c>
      <c r="CE7835" s="53" t="s">
        <v>39511</v>
      </c>
      <c r="CF7835" s="54">
        <v>168</v>
      </c>
      <c r="CG7835" s="54">
        <v>0.34100000000000003</v>
      </c>
      <c r="CH7835" s="54">
        <v>0.36699999999999999</v>
      </c>
      <c r="CI7835" s="54">
        <v>2.3E-2</v>
      </c>
      <c r="CJ7835" s="54">
        <v>44</v>
      </c>
      <c r="CK7835" s="54">
        <v>5.5</v>
      </c>
      <c r="CL7835" s="54">
        <v>7.1000000000000002E-4</v>
      </c>
      <c r="CM7835" s="54">
        <v>0.18099999999999999</v>
      </c>
      <c r="CN7835" s="53" t="s">
        <v>39326</v>
      </c>
      <c r="CO7835" s="54">
        <v>242</v>
      </c>
      <c r="CP7835" s="54">
        <v>257</v>
      </c>
      <c r="CQ7835" s="55">
        <f t="shared" si="122"/>
        <v>0.94163424124513617</v>
      </c>
      <c r="CR7835" s="52" t="s">
        <v>28953</v>
      </c>
    </row>
    <row r="7836" spans="81:96">
      <c r="CC7836" s="52">
        <v>7835</v>
      </c>
      <c r="CD7836" s="53" t="s">
        <v>39250</v>
      </c>
      <c r="CE7836" s="53" t="s">
        <v>39251</v>
      </c>
      <c r="CF7836" s="54">
        <v>90</v>
      </c>
      <c r="CG7836" s="54">
        <v>0.33300000000000002</v>
      </c>
      <c r="CH7836" s="54">
        <v>0.221</v>
      </c>
      <c r="CI7836" s="54">
        <v>1.7000000000000001E-2</v>
      </c>
      <c r="CJ7836" s="54">
        <v>60</v>
      </c>
      <c r="CK7836" s="54"/>
      <c r="CL7836" s="54">
        <v>3.6000000000000002E-4</v>
      </c>
      <c r="CM7836" s="54">
        <v>7.9000000000000001E-2</v>
      </c>
      <c r="CN7836" s="53" t="s">
        <v>39326</v>
      </c>
      <c r="CO7836" s="54">
        <v>243</v>
      </c>
      <c r="CP7836" s="54">
        <v>257</v>
      </c>
      <c r="CQ7836" s="55">
        <f t="shared" si="122"/>
        <v>0.94552529182879375</v>
      </c>
      <c r="CR7836" s="52" t="s">
        <v>28953</v>
      </c>
    </row>
    <row r="7837" spans="81:96">
      <c r="CC7837" s="52">
        <v>7836</v>
      </c>
      <c r="CD7837" s="53" t="s">
        <v>39252</v>
      </c>
      <c r="CE7837" s="53" t="s">
        <v>39253</v>
      </c>
      <c r="CF7837" s="54">
        <v>207</v>
      </c>
      <c r="CG7837" s="54">
        <v>0.33300000000000002</v>
      </c>
      <c r="CH7837" s="54">
        <v>0.313</v>
      </c>
      <c r="CI7837" s="54">
        <v>9.7000000000000003E-2</v>
      </c>
      <c r="CJ7837" s="54">
        <v>31</v>
      </c>
      <c r="CK7837" s="54" t="s">
        <v>28918</v>
      </c>
      <c r="CL7837" s="54">
        <v>7.5000000000000002E-4</v>
      </c>
      <c r="CM7837" s="54">
        <v>0.28399999999999997</v>
      </c>
      <c r="CN7837" s="53" t="s">
        <v>39326</v>
      </c>
      <c r="CO7837" s="54">
        <v>243</v>
      </c>
      <c r="CP7837" s="54">
        <v>257</v>
      </c>
      <c r="CQ7837" s="55">
        <f t="shared" si="122"/>
        <v>0.94552529182879375</v>
      </c>
      <c r="CR7837" s="52" t="s">
        <v>28953</v>
      </c>
    </row>
    <row r="7838" spans="81:96">
      <c r="CC7838" s="52">
        <v>7837</v>
      </c>
      <c r="CD7838" s="53" t="s">
        <v>33218</v>
      </c>
      <c r="CE7838" s="53" t="s">
        <v>33219</v>
      </c>
      <c r="CF7838" s="54">
        <v>262</v>
      </c>
      <c r="CG7838" s="54">
        <v>0.32400000000000001</v>
      </c>
      <c r="CH7838" s="54">
        <v>0.622</v>
      </c>
      <c r="CI7838" s="54">
        <v>0.05</v>
      </c>
      <c r="CJ7838" s="54">
        <v>40</v>
      </c>
      <c r="CK7838" s="54">
        <v>6.6</v>
      </c>
      <c r="CL7838" s="54">
        <v>1.9400000000000001E-3</v>
      </c>
      <c r="CM7838" s="54">
        <v>0.67700000000000005</v>
      </c>
      <c r="CN7838" s="53" t="s">
        <v>39326</v>
      </c>
      <c r="CO7838" s="54">
        <v>245</v>
      </c>
      <c r="CP7838" s="54">
        <v>257</v>
      </c>
      <c r="CQ7838" s="55">
        <f t="shared" si="122"/>
        <v>0.953307392996109</v>
      </c>
      <c r="CR7838" s="52" t="s">
        <v>28953</v>
      </c>
    </row>
    <row r="7839" spans="81:96">
      <c r="CC7839" s="52">
        <v>7838</v>
      </c>
      <c r="CD7839" s="53" t="s">
        <v>39512</v>
      </c>
      <c r="CE7839" s="53" t="s">
        <v>39513</v>
      </c>
      <c r="CF7839" s="54">
        <v>241</v>
      </c>
      <c r="CG7839" s="54">
        <v>0.318</v>
      </c>
      <c r="CH7839" s="54">
        <v>0.44700000000000001</v>
      </c>
      <c r="CI7839" s="54">
        <v>0</v>
      </c>
      <c r="CJ7839" s="54">
        <v>32</v>
      </c>
      <c r="CK7839" s="54" t="s">
        <v>28918</v>
      </c>
      <c r="CL7839" s="54">
        <v>4.4999999999999999E-4</v>
      </c>
      <c r="CM7839" s="54">
        <v>0.21299999999999999</v>
      </c>
      <c r="CN7839" s="53" t="s">
        <v>39326</v>
      </c>
      <c r="CO7839" s="54">
        <v>246</v>
      </c>
      <c r="CP7839" s="54">
        <v>257</v>
      </c>
      <c r="CQ7839" s="55">
        <f t="shared" si="122"/>
        <v>0.95719844357976658</v>
      </c>
      <c r="CR7839" s="52" t="s">
        <v>28953</v>
      </c>
    </row>
    <row r="7840" spans="81:96">
      <c r="CC7840" s="52">
        <v>7839</v>
      </c>
      <c r="CD7840" s="53" t="s">
        <v>39268</v>
      </c>
      <c r="CE7840" s="53" t="s">
        <v>39269</v>
      </c>
      <c r="CF7840" s="54">
        <v>668</v>
      </c>
      <c r="CG7840" s="54">
        <v>0.30199999999999999</v>
      </c>
      <c r="CH7840" s="54">
        <v>0.32700000000000001</v>
      </c>
      <c r="CI7840" s="54">
        <v>9.1999999999999998E-2</v>
      </c>
      <c r="CJ7840" s="54">
        <v>131</v>
      </c>
      <c r="CK7840" s="54" t="s">
        <v>28918</v>
      </c>
      <c r="CL7840" s="54">
        <v>3.2499999999999999E-3</v>
      </c>
      <c r="CM7840" s="54">
        <v>0.307</v>
      </c>
      <c r="CN7840" s="53" t="s">
        <v>39326</v>
      </c>
      <c r="CO7840" s="54">
        <v>247</v>
      </c>
      <c r="CP7840" s="54">
        <v>257</v>
      </c>
      <c r="CQ7840" s="55">
        <f t="shared" si="122"/>
        <v>0.96108949416342415</v>
      </c>
      <c r="CR7840" s="52" t="s">
        <v>28953</v>
      </c>
    </row>
    <row r="7841" spans="81:96">
      <c r="CC7841" s="52">
        <v>7840</v>
      </c>
      <c r="CD7841" s="53" t="s">
        <v>39270</v>
      </c>
      <c r="CE7841" s="53" t="s">
        <v>39271</v>
      </c>
      <c r="CF7841" s="54">
        <v>302</v>
      </c>
      <c r="CG7841" s="54">
        <v>0.29799999999999999</v>
      </c>
      <c r="CH7841" s="54">
        <v>0.29099999999999998</v>
      </c>
      <c r="CI7841" s="54">
        <v>6.2E-2</v>
      </c>
      <c r="CJ7841" s="54">
        <v>64</v>
      </c>
      <c r="CK7841" s="54">
        <v>7.5</v>
      </c>
      <c r="CL7841" s="54">
        <v>1.5399999999999999E-3</v>
      </c>
      <c r="CM7841" s="54">
        <v>0.24299999999999999</v>
      </c>
      <c r="CN7841" s="53" t="s">
        <v>39326</v>
      </c>
      <c r="CO7841" s="54">
        <v>248</v>
      </c>
      <c r="CP7841" s="54">
        <v>257</v>
      </c>
      <c r="CQ7841" s="55">
        <f t="shared" si="122"/>
        <v>0.96498054474708173</v>
      </c>
      <c r="CR7841" s="52" t="s">
        <v>28953</v>
      </c>
    </row>
    <row r="7842" spans="81:96">
      <c r="CC7842" s="52">
        <v>7841</v>
      </c>
      <c r="CD7842" s="53" t="s">
        <v>39276</v>
      </c>
      <c r="CE7842" s="53" t="s">
        <v>39277</v>
      </c>
      <c r="CF7842" s="54">
        <v>154</v>
      </c>
      <c r="CG7842" s="54">
        <v>0.28399999999999997</v>
      </c>
      <c r="CH7842" s="54">
        <v>0.32900000000000001</v>
      </c>
      <c r="CI7842" s="54">
        <v>7.3999999999999996E-2</v>
      </c>
      <c r="CJ7842" s="54">
        <v>27</v>
      </c>
      <c r="CK7842" s="54">
        <v>6</v>
      </c>
      <c r="CL7842" s="54">
        <v>5.2999999999999998E-4</v>
      </c>
      <c r="CM7842" s="54">
        <v>0.14699999999999999</v>
      </c>
      <c r="CN7842" s="53" t="s">
        <v>39326</v>
      </c>
      <c r="CO7842" s="54">
        <v>249</v>
      </c>
      <c r="CP7842" s="54">
        <v>257</v>
      </c>
      <c r="CQ7842" s="55">
        <f t="shared" si="122"/>
        <v>0.9688715953307393</v>
      </c>
      <c r="CR7842" s="52" t="s">
        <v>28953</v>
      </c>
    </row>
    <row r="7843" spans="81:96">
      <c r="CC7843" s="52">
        <v>7842</v>
      </c>
      <c r="CD7843" s="53" t="s">
        <v>39280</v>
      </c>
      <c r="CE7843" s="53" t="s">
        <v>39281</v>
      </c>
      <c r="CF7843" s="54">
        <v>310</v>
      </c>
      <c r="CG7843" s="54">
        <v>0.27</v>
      </c>
      <c r="CH7843" s="54"/>
      <c r="CI7843" s="54">
        <v>5.0999999999999997E-2</v>
      </c>
      <c r="CJ7843" s="54">
        <v>39</v>
      </c>
      <c r="CK7843" s="54" t="s">
        <v>28918</v>
      </c>
      <c r="CL7843" s="54">
        <v>5.1999999999999995E-4</v>
      </c>
      <c r="CM7843" s="54"/>
      <c r="CN7843" s="53" t="s">
        <v>39326</v>
      </c>
      <c r="CO7843" s="54">
        <v>250</v>
      </c>
      <c r="CP7843" s="54">
        <v>257</v>
      </c>
      <c r="CQ7843" s="55">
        <f t="shared" si="122"/>
        <v>0.97276264591439687</v>
      </c>
      <c r="CR7843" s="52" t="s">
        <v>28953</v>
      </c>
    </row>
    <row r="7844" spans="81:96">
      <c r="CC7844" s="52">
        <v>7843</v>
      </c>
      <c r="CD7844" s="53" t="s">
        <v>39290</v>
      </c>
      <c r="CE7844" s="53" t="s">
        <v>39291</v>
      </c>
      <c r="CF7844" s="54">
        <v>264</v>
      </c>
      <c r="CG7844" s="54">
        <v>0.25</v>
      </c>
      <c r="CH7844" s="54">
        <v>0.33600000000000002</v>
      </c>
      <c r="CI7844" s="54">
        <v>6.2E-2</v>
      </c>
      <c r="CJ7844" s="54">
        <v>16</v>
      </c>
      <c r="CK7844" s="54" t="s">
        <v>28918</v>
      </c>
      <c r="CL7844" s="54">
        <v>5.4000000000000001E-4</v>
      </c>
      <c r="CM7844" s="54">
        <v>0.308</v>
      </c>
      <c r="CN7844" s="53" t="s">
        <v>39326</v>
      </c>
      <c r="CO7844" s="54">
        <v>251</v>
      </c>
      <c r="CP7844" s="54">
        <v>257</v>
      </c>
      <c r="CQ7844" s="55">
        <f t="shared" si="122"/>
        <v>0.97665369649805445</v>
      </c>
      <c r="CR7844" s="52" t="s">
        <v>28953</v>
      </c>
    </row>
    <row r="7845" spans="81:96">
      <c r="CC7845" s="52">
        <v>7844</v>
      </c>
      <c r="CD7845" s="53" t="s">
        <v>39296</v>
      </c>
      <c r="CE7845" s="53" t="s">
        <v>39297</v>
      </c>
      <c r="CF7845" s="54">
        <v>623</v>
      </c>
      <c r="CG7845" s="54">
        <v>0.23</v>
      </c>
      <c r="CH7845" s="54">
        <v>0.249</v>
      </c>
      <c r="CI7845" s="54">
        <v>0.04</v>
      </c>
      <c r="CJ7845" s="54">
        <v>149</v>
      </c>
      <c r="CK7845" s="54" t="s">
        <v>28918</v>
      </c>
      <c r="CL7845" s="54">
        <v>1.6100000000000001E-3</v>
      </c>
      <c r="CM7845" s="54">
        <v>0.154</v>
      </c>
      <c r="CN7845" s="53" t="s">
        <v>39326</v>
      </c>
      <c r="CO7845" s="54">
        <v>252</v>
      </c>
      <c r="CP7845" s="54">
        <v>257</v>
      </c>
      <c r="CQ7845" s="55">
        <f t="shared" si="122"/>
        <v>0.98054474708171202</v>
      </c>
      <c r="CR7845" s="52" t="s">
        <v>28953</v>
      </c>
    </row>
    <row r="7846" spans="81:96">
      <c r="CC7846" s="52">
        <v>7845</v>
      </c>
      <c r="CD7846" s="53" t="s">
        <v>39308</v>
      </c>
      <c r="CE7846" s="53" t="s">
        <v>39309</v>
      </c>
      <c r="CF7846" s="54">
        <v>284</v>
      </c>
      <c r="CG7846" s="54">
        <v>0.21299999999999999</v>
      </c>
      <c r="CH7846" s="54">
        <v>0.32300000000000001</v>
      </c>
      <c r="CI7846" s="54">
        <v>3.3000000000000002E-2</v>
      </c>
      <c r="CJ7846" s="54">
        <v>30</v>
      </c>
      <c r="CK7846" s="54" t="s">
        <v>28918</v>
      </c>
      <c r="CL7846" s="54">
        <v>7.7999999999999999E-4</v>
      </c>
      <c r="CM7846" s="54">
        <v>0.36899999999999999</v>
      </c>
      <c r="CN7846" s="53" t="s">
        <v>39326</v>
      </c>
      <c r="CO7846" s="54">
        <v>253</v>
      </c>
      <c r="CP7846" s="54">
        <v>257</v>
      </c>
      <c r="CQ7846" s="55">
        <f t="shared" si="122"/>
        <v>0.98443579766536971</v>
      </c>
      <c r="CR7846" s="52" t="s">
        <v>28953</v>
      </c>
    </row>
    <row r="7847" spans="81:96">
      <c r="CC7847" s="52">
        <v>7846</v>
      </c>
      <c r="CD7847" s="53" t="s">
        <v>33315</v>
      </c>
      <c r="CE7847" s="53" t="s">
        <v>33316</v>
      </c>
      <c r="CF7847" s="54">
        <v>113</v>
      </c>
      <c r="CG7847" s="54">
        <v>0.186</v>
      </c>
      <c r="CH7847" s="54">
        <v>0.17299999999999999</v>
      </c>
      <c r="CI7847" s="54">
        <v>0</v>
      </c>
      <c r="CJ7847" s="54">
        <v>22</v>
      </c>
      <c r="CK7847" s="54" t="s">
        <v>28918</v>
      </c>
      <c r="CL7847" s="54">
        <v>9.0000000000000006E-5</v>
      </c>
      <c r="CM7847" s="54">
        <v>5.3999999999999999E-2</v>
      </c>
      <c r="CN7847" s="53" t="s">
        <v>39326</v>
      </c>
      <c r="CO7847" s="54">
        <v>254</v>
      </c>
      <c r="CP7847" s="54">
        <v>257</v>
      </c>
      <c r="CQ7847" s="55">
        <f t="shared" si="122"/>
        <v>0.98832684824902728</v>
      </c>
      <c r="CR7847" s="52" t="s">
        <v>28953</v>
      </c>
    </row>
    <row r="7848" spans="81:96">
      <c r="CC7848" s="52">
        <v>7847</v>
      </c>
      <c r="CD7848" s="53" t="s">
        <v>39312</v>
      </c>
      <c r="CE7848" s="53" t="s">
        <v>39313</v>
      </c>
      <c r="CF7848" s="54">
        <v>73</v>
      </c>
      <c r="CG7848" s="54">
        <v>0.184</v>
      </c>
      <c r="CH7848" s="54">
        <v>0.28199999999999997</v>
      </c>
      <c r="CI7848" s="54">
        <v>0</v>
      </c>
      <c r="CJ7848" s="54">
        <v>15</v>
      </c>
      <c r="CK7848" s="54"/>
      <c r="CL7848" s="54">
        <v>4.2999999999999999E-4</v>
      </c>
      <c r="CM7848" s="54">
        <v>0.26400000000000001</v>
      </c>
      <c r="CN7848" s="53" t="s">
        <v>39326</v>
      </c>
      <c r="CO7848" s="54">
        <v>255</v>
      </c>
      <c r="CP7848" s="54">
        <v>257</v>
      </c>
      <c r="CQ7848" s="55">
        <f t="shared" si="122"/>
        <v>0.99221789883268485</v>
      </c>
      <c r="CR7848" s="52" t="s">
        <v>28953</v>
      </c>
    </row>
    <row r="7849" spans="81:96">
      <c r="CC7849" s="52">
        <v>7848</v>
      </c>
      <c r="CD7849" s="53" t="s">
        <v>39316</v>
      </c>
      <c r="CE7849" s="53" t="s">
        <v>39317</v>
      </c>
      <c r="CF7849" s="54">
        <v>205</v>
      </c>
      <c r="CG7849" s="54">
        <v>0.17499999999999999</v>
      </c>
      <c r="CH7849" s="54">
        <v>0.60599999999999998</v>
      </c>
      <c r="CI7849" s="54">
        <v>6.2E-2</v>
      </c>
      <c r="CJ7849" s="54">
        <v>16</v>
      </c>
      <c r="CK7849" s="54">
        <v>5.7</v>
      </c>
      <c r="CL7849" s="54">
        <v>3.2000000000000002E-3</v>
      </c>
      <c r="CM7849" s="54">
        <v>1.121</v>
      </c>
      <c r="CN7849" s="53" t="s">
        <v>39326</v>
      </c>
      <c r="CO7849" s="54">
        <v>256</v>
      </c>
      <c r="CP7849" s="54">
        <v>257</v>
      </c>
      <c r="CQ7849" s="55">
        <f t="shared" si="122"/>
        <v>0.99610894941634243</v>
      </c>
      <c r="CR7849" s="52" t="s">
        <v>28953</v>
      </c>
    </row>
    <row r="7850" spans="81:96">
      <c r="CC7850" s="52">
        <v>7849</v>
      </c>
      <c r="CD7850" s="53" t="s">
        <v>39324</v>
      </c>
      <c r="CE7850" s="53" t="s">
        <v>39325</v>
      </c>
      <c r="CF7850" s="54">
        <v>15</v>
      </c>
      <c r="CG7850" s="54"/>
      <c r="CH7850" s="54">
        <v>0</v>
      </c>
      <c r="CI7850" s="54">
        <v>0.122</v>
      </c>
      <c r="CJ7850" s="54">
        <v>115</v>
      </c>
      <c r="CK7850" s="54"/>
      <c r="CL7850" s="54">
        <v>0</v>
      </c>
      <c r="CM7850" s="54">
        <v>0</v>
      </c>
      <c r="CN7850" s="53" t="s">
        <v>39326</v>
      </c>
      <c r="CO7850" s="54">
        <v>257</v>
      </c>
      <c r="CP7850" s="54">
        <v>257</v>
      </c>
      <c r="CQ7850" s="55">
        <f t="shared" si="122"/>
        <v>1</v>
      </c>
      <c r="CR7850" s="52" t="s">
        <v>28953</v>
      </c>
    </row>
    <row r="7851" spans="81:96">
      <c r="CC7851" s="52">
        <v>7850</v>
      </c>
      <c r="CD7851" s="53" t="s">
        <v>39514</v>
      </c>
      <c r="CE7851" s="53" t="s">
        <v>39515</v>
      </c>
      <c r="CF7851" s="54">
        <v>8987</v>
      </c>
      <c r="CG7851" s="54">
        <v>4.1760000000000002</v>
      </c>
      <c r="CH7851" s="54">
        <v>7.2060000000000004</v>
      </c>
      <c r="CI7851" s="54">
        <v>0.30399999999999999</v>
      </c>
      <c r="CJ7851" s="54">
        <v>46</v>
      </c>
      <c r="CK7851" s="54" t="s">
        <v>28918</v>
      </c>
      <c r="CL7851" s="54">
        <v>9.9399999999999992E-3</v>
      </c>
      <c r="CM7851" s="54">
        <v>3.7930000000000001</v>
      </c>
      <c r="CN7851" s="53" t="s">
        <v>39516</v>
      </c>
      <c r="CO7851" s="54">
        <v>1</v>
      </c>
      <c r="CP7851" s="54">
        <v>99</v>
      </c>
      <c r="CQ7851" s="55">
        <f t="shared" si="122"/>
        <v>1.0101010101010102E-2</v>
      </c>
      <c r="CR7851" s="52" t="s">
        <v>28907</v>
      </c>
    </row>
    <row r="7852" spans="81:96">
      <c r="CC7852" s="52">
        <v>7851</v>
      </c>
      <c r="CD7852" s="53" t="s">
        <v>39517</v>
      </c>
      <c r="CE7852" s="53" t="s">
        <v>39518</v>
      </c>
      <c r="CF7852" s="54">
        <v>24175</v>
      </c>
      <c r="CG7852" s="54">
        <v>3.8889999999999998</v>
      </c>
      <c r="CH7852" s="54">
        <v>5.758</v>
      </c>
      <c r="CI7852" s="54">
        <v>1.1970000000000001</v>
      </c>
      <c r="CJ7852" s="54">
        <v>66</v>
      </c>
      <c r="CK7852" s="54" t="s">
        <v>28918</v>
      </c>
      <c r="CL7852" s="54">
        <v>5.4800000000000001E-2</v>
      </c>
      <c r="CM7852" s="54">
        <v>10.853</v>
      </c>
      <c r="CN7852" s="53" t="s">
        <v>39516</v>
      </c>
      <c r="CO7852" s="54">
        <v>2</v>
      </c>
      <c r="CP7852" s="54">
        <v>99</v>
      </c>
      <c r="CQ7852" s="55">
        <f t="shared" si="122"/>
        <v>2.0202020202020204E-2</v>
      </c>
      <c r="CR7852" s="52" t="s">
        <v>28907</v>
      </c>
    </row>
    <row r="7853" spans="81:96">
      <c r="CC7853" s="52">
        <v>7852</v>
      </c>
      <c r="CD7853" s="53" t="s">
        <v>33001</v>
      </c>
      <c r="CE7853" s="53" t="s">
        <v>33002</v>
      </c>
      <c r="CF7853" s="54">
        <v>798</v>
      </c>
      <c r="CG7853" s="54">
        <v>3.68</v>
      </c>
      <c r="CH7853" s="54">
        <v>5.4850000000000003</v>
      </c>
      <c r="CI7853" s="54">
        <v>0.28599999999999998</v>
      </c>
      <c r="CJ7853" s="54">
        <v>14</v>
      </c>
      <c r="CK7853" s="54">
        <v>6.4</v>
      </c>
      <c r="CL7853" s="54">
        <v>3.0599999999999998E-3</v>
      </c>
      <c r="CM7853" s="54">
        <v>2.9159999999999999</v>
      </c>
      <c r="CN7853" s="53" t="s">
        <v>39516</v>
      </c>
      <c r="CO7853" s="54">
        <v>3</v>
      </c>
      <c r="CP7853" s="54">
        <v>99</v>
      </c>
      <c r="CQ7853" s="55">
        <f t="shared" si="122"/>
        <v>3.0303030303030304E-2</v>
      </c>
      <c r="CR7853" s="52" t="s">
        <v>28907</v>
      </c>
    </row>
    <row r="7854" spans="81:96">
      <c r="CC7854" s="52">
        <v>7853</v>
      </c>
      <c r="CD7854" s="53" t="s">
        <v>35638</v>
      </c>
      <c r="CE7854" s="53" t="s">
        <v>35639</v>
      </c>
      <c r="CF7854" s="54">
        <v>18357</v>
      </c>
      <c r="CG7854" s="54">
        <v>2.9590000000000001</v>
      </c>
      <c r="CH7854" s="54">
        <v>3.395</v>
      </c>
      <c r="CI7854" s="54">
        <v>0.66900000000000004</v>
      </c>
      <c r="CJ7854" s="54">
        <v>290</v>
      </c>
      <c r="CK7854" s="54" t="s">
        <v>28918</v>
      </c>
      <c r="CL7854" s="54">
        <v>3.3180000000000001E-2</v>
      </c>
      <c r="CM7854" s="54">
        <v>1.641</v>
      </c>
      <c r="CN7854" s="53" t="s">
        <v>39516</v>
      </c>
      <c r="CO7854" s="54">
        <v>4</v>
      </c>
      <c r="CP7854" s="54">
        <v>99</v>
      </c>
      <c r="CQ7854" s="55">
        <f t="shared" si="122"/>
        <v>4.0404040404040407E-2</v>
      </c>
      <c r="CR7854" s="52" t="s">
        <v>28907</v>
      </c>
    </row>
    <row r="7855" spans="81:96">
      <c r="CC7855" s="52">
        <v>7854</v>
      </c>
      <c r="CD7855" s="53" t="s">
        <v>38715</v>
      </c>
      <c r="CE7855" s="53" t="s">
        <v>38716</v>
      </c>
      <c r="CF7855" s="54">
        <v>466</v>
      </c>
      <c r="CG7855" s="54">
        <v>2.9329999999999998</v>
      </c>
      <c r="CH7855" s="54">
        <v>1.7549999999999999</v>
      </c>
      <c r="CI7855" s="54">
        <v>0</v>
      </c>
      <c r="CJ7855" s="54">
        <v>48</v>
      </c>
      <c r="CK7855" s="54">
        <v>2.1</v>
      </c>
      <c r="CL7855" s="54">
        <v>3.9100000000000003E-3</v>
      </c>
      <c r="CM7855" s="54">
        <v>1.0569999999999999</v>
      </c>
      <c r="CN7855" s="53" t="s">
        <v>39516</v>
      </c>
      <c r="CO7855" s="54">
        <v>5</v>
      </c>
      <c r="CP7855" s="54">
        <v>99</v>
      </c>
      <c r="CQ7855" s="55">
        <f t="shared" si="122"/>
        <v>5.0505050505050504E-2</v>
      </c>
      <c r="CR7855" s="52" t="s">
        <v>28907</v>
      </c>
    </row>
    <row r="7856" spans="81:96">
      <c r="CC7856" s="52">
        <v>7855</v>
      </c>
      <c r="CD7856" s="53" t="s">
        <v>39331</v>
      </c>
      <c r="CE7856" s="53" t="s">
        <v>39332</v>
      </c>
      <c r="CF7856" s="54">
        <v>7144</v>
      </c>
      <c r="CG7856" s="54">
        <v>2.8660000000000001</v>
      </c>
      <c r="CH7856" s="54">
        <v>2.879</v>
      </c>
      <c r="CI7856" s="54">
        <v>0.85699999999999998</v>
      </c>
      <c r="CJ7856" s="54">
        <v>364</v>
      </c>
      <c r="CK7856" s="54">
        <v>3.7</v>
      </c>
      <c r="CL7856" s="54">
        <v>2.436E-2</v>
      </c>
      <c r="CM7856" s="54">
        <v>0.73299999999999998</v>
      </c>
      <c r="CN7856" s="53" t="s">
        <v>39516</v>
      </c>
      <c r="CO7856" s="54">
        <v>6</v>
      </c>
      <c r="CP7856" s="54">
        <v>99</v>
      </c>
      <c r="CQ7856" s="55">
        <f t="shared" si="122"/>
        <v>6.0606060606060608E-2</v>
      </c>
      <c r="CR7856" s="52" t="s">
        <v>28907</v>
      </c>
    </row>
    <row r="7857" spans="81:96">
      <c r="CC7857" s="52">
        <v>7856</v>
      </c>
      <c r="CD7857" s="53" t="s">
        <v>39519</v>
      </c>
      <c r="CE7857" s="53" t="s">
        <v>39520</v>
      </c>
      <c r="CF7857" s="54">
        <v>1915</v>
      </c>
      <c r="CG7857" s="54">
        <v>2.609</v>
      </c>
      <c r="CH7857" s="54">
        <v>2.6560000000000001</v>
      </c>
      <c r="CI7857" s="54">
        <v>0.36699999999999999</v>
      </c>
      <c r="CJ7857" s="54">
        <v>30</v>
      </c>
      <c r="CK7857" s="54" t="s">
        <v>28918</v>
      </c>
      <c r="CL7857" s="54">
        <v>3.81E-3</v>
      </c>
      <c r="CM7857" s="54">
        <v>1.2310000000000001</v>
      </c>
      <c r="CN7857" s="53" t="s">
        <v>39516</v>
      </c>
      <c r="CO7857" s="54">
        <v>7</v>
      </c>
      <c r="CP7857" s="54">
        <v>99</v>
      </c>
      <c r="CQ7857" s="55">
        <f t="shared" si="122"/>
        <v>7.0707070707070704E-2</v>
      </c>
      <c r="CR7857" s="52" t="s">
        <v>28907</v>
      </c>
    </row>
    <row r="7858" spans="81:96">
      <c r="CC7858" s="52">
        <v>7857</v>
      </c>
      <c r="CD7858" s="53" t="s">
        <v>39521</v>
      </c>
      <c r="CE7858" s="53" t="s">
        <v>39522</v>
      </c>
      <c r="CF7858" s="54">
        <v>4400</v>
      </c>
      <c r="CG7858" s="54">
        <v>2.5249999999999999</v>
      </c>
      <c r="CH7858" s="54">
        <v>2.6309999999999998</v>
      </c>
      <c r="CI7858" s="54">
        <v>0.55200000000000005</v>
      </c>
      <c r="CJ7858" s="54">
        <v>181</v>
      </c>
      <c r="CK7858" s="54">
        <v>7.7</v>
      </c>
      <c r="CL7858" s="54">
        <v>9.4699999999999993E-3</v>
      </c>
      <c r="CM7858" s="54">
        <v>1.034</v>
      </c>
      <c r="CN7858" s="53" t="s">
        <v>39516</v>
      </c>
      <c r="CO7858" s="54">
        <v>8</v>
      </c>
      <c r="CP7858" s="54">
        <v>99</v>
      </c>
      <c r="CQ7858" s="55">
        <f t="shared" si="122"/>
        <v>8.0808080808080815E-2</v>
      </c>
      <c r="CR7858" s="52" t="s">
        <v>28907</v>
      </c>
    </row>
    <row r="7859" spans="81:96">
      <c r="CC7859" s="52">
        <v>7858</v>
      </c>
      <c r="CD7859" s="53" t="s">
        <v>39523</v>
      </c>
      <c r="CE7859" s="53" t="s">
        <v>39524</v>
      </c>
      <c r="CF7859" s="54">
        <v>5918</v>
      </c>
      <c r="CG7859" s="54">
        <v>2.5019999999999998</v>
      </c>
      <c r="CH7859" s="54">
        <v>2.5390000000000001</v>
      </c>
      <c r="CI7859" s="54">
        <v>0.27400000000000002</v>
      </c>
      <c r="CJ7859" s="54">
        <v>146</v>
      </c>
      <c r="CK7859" s="54">
        <v>9.4</v>
      </c>
      <c r="CL7859" s="54">
        <v>1.142E-2</v>
      </c>
      <c r="CM7859" s="54">
        <v>1.0129999999999999</v>
      </c>
      <c r="CN7859" s="53" t="s">
        <v>39516</v>
      </c>
      <c r="CO7859" s="54">
        <v>9</v>
      </c>
      <c r="CP7859" s="54">
        <v>99</v>
      </c>
      <c r="CQ7859" s="55">
        <f t="shared" si="122"/>
        <v>9.0909090909090912E-2</v>
      </c>
      <c r="CR7859" s="52" t="s">
        <v>28907</v>
      </c>
    </row>
    <row r="7860" spans="81:96">
      <c r="CC7860" s="52">
        <v>7859</v>
      </c>
      <c r="CD7860" s="53" t="s">
        <v>39525</v>
      </c>
      <c r="CE7860" s="53" t="s">
        <v>39526</v>
      </c>
      <c r="CF7860" s="54">
        <v>3905</v>
      </c>
      <c r="CG7860" s="54">
        <v>2.4769999999999999</v>
      </c>
      <c r="CH7860" s="54">
        <v>4.0839999999999996</v>
      </c>
      <c r="CI7860" s="54">
        <v>0.316</v>
      </c>
      <c r="CJ7860" s="54">
        <v>38</v>
      </c>
      <c r="CK7860" s="54" t="s">
        <v>28918</v>
      </c>
      <c r="CL7860" s="54">
        <v>7.1300000000000001E-3</v>
      </c>
      <c r="CM7860" s="54">
        <v>2.6890000000000001</v>
      </c>
      <c r="CN7860" s="53" t="s">
        <v>39516</v>
      </c>
      <c r="CO7860" s="54">
        <v>10</v>
      </c>
      <c r="CP7860" s="54">
        <v>99</v>
      </c>
      <c r="CQ7860" s="55">
        <f t="shared" si="122"/>
        <v>0.10101010101010101</v>
      </c>
      <c r="CR7860" s="52" t="s">
        <v>28907</v>
      </c>
    </row>
    <row r="7861" spans="81:96">
      <c r="CC7861" s="52">
        <v>7860</v>
      </c>
      <c r="CD7861" s="53" t="s">
        <v>21342</v>
      </c>
      <c r="CE7861" s="53" t="s">
        <v>21340</v>
      </c>
      <c r="CF7861" s="54">
        <v>3029</v>
      </c>
      <c r="CG7861" s="54">
        <v>2.395</v>
      </c>
      <c r="CH7861" s="54">
        <v>2.4220000000000002</v>
      </c>
      <c r="CI7861" s="54">
        <v>0.45800000000000002</v>
      </c>
      <c r="CJ7861" s="54">
        <v>310</v>
      </c>
      <c r="CK7861" s="54">
        <v>4.2</v>
      </c>
      <c r="CL7861" s="54">
        <v>6.5300000000000002E-3</v>
      </c>
      <c r="CM7861" s="54">
        <v>0.54200000000000004</v>
      </c>
      <c r="CN7861" s="53" t="s">
        <v>39516</v>
      </c>
      <c r="CO7861" s="54">
        <v>11</v>
      </c>
      <c r="CP7861" s="54">
        <v>99</v>
      </c>
      <c r="CQ7861" s="55">
        <f t="shared" si="122"/>
        <v>0.1111111111111111</v>
      </c>
      <c r="CR7861" s="52" t="s">
        <v>28907</v>
      </c>
    </row>
    <row r="7862" spans="81:96">
      <c r="CC7862" s="52">
        <v>7861</v>
      </c>
      <c r="CD7862" s="53" t="s">
        <v>29612</v>
      </c>
      <c r="CE7862" s="53" t="s">
        <v>29613</v>
      </c>
      <c r="CF7862" s="54">
        <v>6189</v>
      </c>
      <c r="CG7862" s="54">
        <v>2.3210000000000002</v>
      </c>
      <c r="CH7862" s="54">
        <v>2.77</v>
      </c>
      <c r="CI7862" s="54">
        <v>0.45900000000000002</v>
      </c>
      <c r="CJ7862" s="54">
        <v>183</v>
      </c>
      <c r="CK7862" s="54" t="s">
        <v>28918</v>
      </c>
      <c r="CL7862" s="54">
        <v>7.5599999999999999E-3</v>
      </c>
      <c r="CM7862" s="54">
        <v>0.72599999999999998</v>
      </c>
      <c r="CN7862" s="53" t="s">
        <v>39516</v>
      </c>
      <c r="CO7862" s="54">
        <v>12</v>
      </c>
      <c r="CP7862" s="54">
        <v>99</v>
      </c>
      <c r="CQ7862" s="55">
        <f t="shared" si="122"/>
        <v>0.12121212121212122</v>
      </c>
      <c r="CR7862" s="52" t="s">
        <v>28907</v>
      </c>
    </row>
    <row r="7863" spans="81:96">
      <c r="CC7863" s="52">
        <v>7862</v>
      </c>
      <c r="CD7863" s="53" t="s">
        <v>35646</v>
      </c>
      <c r="CE7863" s="53" t="s">
        <v>35647</v>
      </c>
      <c r="CF7863" s="54">
        <v>7636</v>
      </c>
      <c r="CG7863" s="54">
        <v>2.2509999999999999</v>
      </c>
      <c r="CH7863" s="54">
        <v>2.3260000000000001</v>
      </c>
      <c r="CI7863" s="54">
        <v>0.41899999999999998</v>
      </c>
      <c r="CJ7863" s="54">
        <v>458</v>
      </c>
      <c r="CK7863" s="54">
        <v>3.6</v>
      </c>
      <c r="CL7863" s="54">
        <v>2.546E-2</v>
      </c>
      <c r="CM7863" s="54">
        <v>0.65600000000000003</v>
      </c>
      <c r="CN7863" s="53" t="s">
        <v>39516</v>
      </c>
      <c r="CO7863" s="54">
        <v>13</v>
      </c>
      <c r="CP7863" s="54">
        <v>99</v>
      </c>
      <c r="CQ7863" s="55">
        <f t="shared" si="122"/>
        <v>0.13131313131313133</v>
      </c>
      <c r="CR7863" s="52" t="s">
        <v>28907</v>
      </c>
    </row>
    <row r="7864" spans="81:96">
      <c r="CC7864" s="52">
        <v>7863</v>
      </c>
      <c r="CD7864" s="53" t="s">
        <v>38774</v>
      </c>
      <c r="CE7864" s="53" t="s">
        <v>38775</v>
      </c>
      <c r="CF7864" s="54">
        <v>698</v>
      </c>
      <c r="CG7864" s="54">
        <v>2.2450000000000001</v>
      </c>
      <c r="CH7864" s="54"/>
      <c r="CI7864" s="54">
        <v>0.43099999999999999</v>
      </c>
      <c r="CJ7864" s="54">
        <v>65</v>
      </c>
      <c r="CK7864" s="54">
        <v>4.7</v>
      </c>
      <c r="CL7864" s="54">
        <v>1.6100000000000001E-3</v>
      </c>
      <c r="CM7864" s="54"/>
      <c r="CN7864" s="53" t="s">
        <v>39516</v>
      </c>
      <c r="CO7864" s="54">
        <v>14</v>
      </c>
      <c r="CP7864" s="54">
        <v>99</v>
      </c>
      <c r="CQ7864" s="55">
        <f t="shared" si="122"/>
        <v>0.14141414141414141</v>
      </c>
      <c r="CR7864" s="52" t="s">
        <v>28907</v>
      </c>
    </row>
    <row r="7865" spans="81:96">
      <c r="CC7865" s="52">
        <v>7864</v>
      </c>
      <c r="CD7865" s="53" t="s">
        <v>39527</v>
      </c>
      <c r="CE7865" s="53" t="s">
        <v>39528</v>
      </c>
      <c r="CF7865" s="54">
        <v>6721</v>
      </c>
      <c r="CG7865" s="54">
        <v>2.2189999999999999</v>
      </c>
      <c r="CH7865" s="54">
        <v>2.5750000000000002</v>
      </c>
      <c r="CI7865" s="54">
        <v>0.45400000000000001</v>
      </c>
      <c r="CJ7865" s="54">
        <v>108</v>
      </c>
      <c r="CK7865" s="54" t="s">
        <v>28918</v>
      </c>
      <c r="CL7865" s="54">
        <v>2.4670000000000001E-2</v>
      </c>
      <c r="CM7865" s="54">
        <v>2.9089999999999998</v>
      </c>
      <c r="CN7865" s="53" t="s">
        <v>39516</v>
      </c>
      <c r="CO7865" s="54">
        <v>15</v>
      </c>
      <c r="CP7865" s="54">
        <v>99</v>
      </c>
      <c r="CQ7865" s="55">
        <f t="shared" si="122"/>
        <v>0.15151515151515152</v>
      </c>
      <c r="CR7865" s="52" t="s">
        <v>28907</v>
      </c>
    </row>
    <row r="7866" spans="81:96">
      <c r="CC7866" s="52">
        <v>7865</v>
      </c>
      <c r="CD7866" s="53" t="s">
        <v>39529</v>
      </c>
      <c r="CE7866" s="53" t="s">
        <v>39530</v>
      </c>
      <c r="CF7866" s="54">
        <v>1250</v>
      </c>
      <c r="CG7866" s="54">
        <v>2.1669999999999998</v>
      </c>
      <c r="CH7866" s="54">
        <v>1.954</v>
      </c>
      <c r="CI7866" s="54">
        <v>0.192</v>
      </c>
      <c r="CJ7866" s="54">
        <v>26</v>
      </c>
      <c r="CK7866" s="54" t="s">
        <v>28918</v>
      </c>
      <c r="CL7866" s="54">
        <v>3.6099999999999999E-3</v>
      </c>
      <c r="CM7866" s="54">
        <v>1.498</v>
      </c>
      <c r="CN7866" s="53" t="s">
        <v>39516</v>
      </c>
      <c r="CO7866" s="54">
        <v>16</v>
      </c>
      <c r="CP7866" s="54">
        <v>99</v>
      </c>
      <c r="CQ7866" s="55">
        <f t="shared" si="122"/>
        <v>0.16161616161616163</v>
      </c>
      <c r="CR7866" s="52" t="s">
        <v>28907</v>
      </c>
    </row>
    <row r="7867" spans="81:96">
      <c r="CC7867" s="52">
        <v>7866</v>
      </c>
      <c r="CD7867" s="53" t="s">
        <v>35648</v>
      </c>
      <c r="CE7867" s="53" t="s">
        <v>35649</v>
      </c>
      <c r="CF7867" s="54">
        <v>13768</v>
      </c>
      <c r="CG7867" s="54">
        <v>2.0550000000000002</v>
      </c>
      <c r="CH7867" s="54">
        <v>2.694</v>
      </c>
      <c r="CI7867" s="54">
        <v>0.32900000000000001</v>
      </c>
      <c r="CJ7867" s="54">
        <v>167</v>
      </c>
      <c r="CK7867" s="54" t="s">
        <v>28918</v>
      </c>
      <c r="CL7867" s="54">
        <v>2.58E-2</v>
      </c>
      <c r="CM7867" s="54">
        <v>1.2749999999999999</v>
      </c>
      <c r="CN7867" s="53" t="s">
        <v>39516</v>
      </c>
      <c r="CO7867" s="54">
        <v>17</v>
      </c>
      <c r="CP7867" s="54">
        <v>99</v>
      </c>
      <c r="CQ7867" s="55">
        <f t="shared" si="122"/>
        <v>0.17171717171717171</v>
      </c>
      <c r="CR7867" s="52" t="s">
        <v>28907</v>
      </c>
    </row>
    <row r="7868" spans="81:96">
      <c r="CC7868" s="52">
        <v>7867</v>
      </c>
      <c r="CD7868" s="53" t="s">
        <v>34610</v>
      </c>
      <c r="CE7868" s="53" t="s">
        <v>34611</v>
      </c>
      <c r="CF7868" s="54">
        <v>730</v>
      </c>
      <c r="CG7868" s="54">
        <v>2.052</v>
      </c>
      <c r="CH7868" s="54">
        <v>1.655</v>
      </c>
      <c r="CI7868" s="54">
        <v>0.45600000000000002</v>
      </c>
      <c r="CJ7868" s="54">
        <v>90</v>
      </c>
      <c r="CK7868" s="54">
        <v>3</v>
      </c>
      <c r="CL7868" s="54">
        <v>4.0099999999999997E-3</v>
      </c>
      <c r="CM7868" s="54">
        <v>0.60899999999999999</v>
      </c>
      <c r="CN7868" s="53" t="s">
        <v>39516</v>
      </c>
      <c r="CO7868" s="54">
        <v>18</v>
      </c>
      <c r="CP7868" s="54">
        <v>99</v>
      </c>
      <c r="CQ7868" s="55">
        <f t="shared" si="122"/>
        <v>0.18181818181818182</v>
      </c>
      <c r="CR7868" s="52" t="s">
        <v>28907</v>
      </c>
    </row>
    <row r="7869" spans="81:96">
      <c r="CC7869" s="52">
        <v>7868</v>
      </c>
      <c r="CD7869" s="53" t="s">
        <v>39531</v>
      </c>
      <c r="CE7869" s="53" t="s">
        <v>39532</v>
      </c>
      <c r="CF7869" s="54">
        <v>1465</v>
      </c>
      <c r="CG7869" s="54">
        <v>1.774</v>
      </c>
      <c r="CH7869" s="54">
        <v>1.8819999999999999</v>
      </c>
      <c r="CI7869" s="54">
        <v>0.46700000000000003</v>
      </c>
      <c r="CJ7869" s="54">
        <v>30</v>
      </c>
      <c r="CK7869" s="54" t="s">
        <v>28918</v>
      </c>
      <c r="CL7869" s="54">
        <v>4.8199999999999996E-3</v>
      </c>
      <c r="CM7869" s="54">
        <v>1.9830000000000001</v>
      </c>
      <c r="CN7869" s="53" t="s">
        <v>39516</v>
      </c>
      <c r="CO7869" s="54">
        <v>19</v>
      </c>
      <c r="CP7869" s="54">
        <v>99</v>
      </c>
      <c r="CQ7869" s="55">
        <f t="shared" si="122"/>
        <v>0.19191919191919191</v>
      </c>
      <c r="CR7869" s="52" t="s">
        <v>28907</v>
      </c>
    </row>
    <row r="7870" spans="81:96">
      <c r="CC7870" s="52">
        <v>7869</v>
      </c>
      <c r="CD7870" s="53" t="s">
        <v>37130</v>
      </c>
      <c r="CE7870" s="53" t="s">
        <v>37131</v>
      </c>
      <c r="CF7870" s="54">
        <v>592</v>
      </c>
      <c r="CG7870" s="54">
        <v>1.653</v>
      </c>
      <c r="CH7870" s="54">
        <v>1.915</v>
      </c>
      <c r="CI7870" s="54">
        <v>0.42199999999999999</v>
      </c>
      <c r="CJ7870" s="54">
        <v>45</v>
      </c>
      <c r="CK7870" s="54">
        <v>4</v>
      </c>
      <c r="CL7870" s="54">
        <v>3.2200000000000002E-3</v>
      </c>
      <c r="CM7870" s="54">
        <v>0.82399999999999995</v>
      </c>
      <c r="CN7870" s="53" t="s">
        <v>39516</v>
      </c>
      <c r="CO7870" s="54">
        <v>20</v>
      </c>
      <c r="CP7870" s="54">
        <v>99</v>
      </c>
      <c r="CQ7870" s="55">
        <f t="shared" si="122"/>
        <v>0.20202020202020202</v>
      </c>
      <c r="CR7870" s="52" t="s">
        <v>28907</v>
      </c>
    </row>
    <row r="7871" spans="81:96">
      <c r="CC7871" s="52">
        <v>7870</v>
      </c>
      <c r="CD7871" s="53" t="s">
        <v>39533</v>
      </c>
      <c r="CE7871" s="53" t="s">
        <v>39534</v>
      </c>
      <c r="CF7871" s="54">
        <v>1903</v>
      </c>
      <c r="CG7871" s="54">
        <v>1.6319999999999999</v>
      </c>
      <c r="CH7871" s="54">
        <v>2.3759999999999999</v>
      </c>
      <c r="CI7871" s="54">
        <v>0.17899999999999999</v>
      </c>
      <c r="CJ7871" s="54">
        <v>67</v>
      </c>
      <c r="CK7871" s="54">
        <v>7.2</v>
      </c>
      <c r="CL7871" s="54">
        <v>7.5399999999999998E-3</v>
      </c>
      <c r="CM7871" s="54">
        <v>1.6379999999999999</v>
      </c>
      <c r="CN7871" s="53" t="s">
        <v>39516</v>
      </c>
      <c r="CO7871" s="54">
        <v>21</v>
      </c>
      <c r="CP7871" s="54">
        <v>99</v>
      </c>
      <c r="CQ7871" s="55">
        <f t="shared" si="122"/>
        <v>0.21212121212121213</v>
      </c>
      <c r="CR7871" s="52" t="s">
        <v>28907</v>
      </c>
    </row>
    <row r="7872" spans="81:96">
      <c r="CC7872" s="52">
        <v>7871</v>
      </c>
      <c r="CD7872" s="53" t="s">
        <v>37136</v>
      </c>
      <c r="CE7872" s="53" t="s">
        <v>37137</v>
      </c>
      <c r="CF7872" s="54">
        <v>64</v>
      </c>
      <c r="CG7872" s="54">
        <v>1.605</v>
      </c>
      <c r="CH7872" s="54">
        <v>1.605</v>
      </c>
      <c r="CI7872" s="54">
        <v>0.10299999999999999</v>
      </c>
      <c r="CJ7872" s="54">
        <v>29</v>
      </c>
      <c r="CK7872" s="54"/>
      <c r="CL7872" s="54">
        <v>3.5E-4</v>
      </c>
      <c r="CM7872" s="54">
        <v>0.57999999999999996</v>
      </c>
      <c r="CN7872" s="53" t="s">
        <v>39516</v>
      </c>
      <c r="CO7872" s="54">
        <v>22</v>
      </c>
      <c r="CP7872" s="54">
        <v>99</v>
      </c>
      <c r="CQ7872" s="55">
        <f t="shared" si="122"/>
        <v>0.22222222222222221</v>
      </c>
      <c r="CR7872" s="52" t="s">
        <v>28907</v>
      </c>
    </row>
    <row r="7873" spans="81:96">
      <c r="CC7873" s="52">
        <v>7872</v>
      </c>
      <c r="CD7873" s="53" t="s">
        <v>29488</v>
      </c>
      <c r="CE7873" s="53" t="s">
        <v>29489</v>
      </c>
      <c r="CF7873" s="54">
        <v>2202</v>
      </c>
      <c r="CG7873" s="54">
        <v>1.6</v>
      </c>
      <c r="CH7873" s="54">
        <v>1.6439999999999999</v>
      </c>
      <c r="CI7873" s="54">
        <v>0.35899999999999999</v>
      </c>
      <c r="CJ7873" s="54">
        <v>64</v>
      </c>
      <c r="CK7873" s="54" t="s">
        <v>28918</v>
      </c>
      <c r="CL7873" s="54">
        <v>3.7000000000000002E-3</v>
      </c>
      <c r="CM7873" s="54">
        <v>0.68500000000000005</v>
      </c>
      <c r="CN7873" s="53" t="s">
        <v>39516</v>
      </c>
      <c r="CO7873" s="54">
        <v>23</v>
      </c>
      <c r="CP7873" s="54">
        <v>99</v>
      </c>
      <c r="CQ7873" s="55">
        <f t="shared" si="122"/>
        <v>0.23232323232323232</v>
      </c>
      <c r="CR7873" s="52" t="s">
        <v>28907</v>
      </c>
    </row>
    <row r="7874" spans="81:96">
      <c r="CC7874" s="52">
        <v>7873</v>
      </c>
      <c r="CD7874" s="53" t="s">
        <v>39535</v>
      </c>
      <c r="CE7874" s="53" t="s">
        <v>39536</v>
      </c>
      <c r="CF7874" s="54">
        <v>10256</v>
      </c>
      <c r="CG7874" s="54">
        <v>1.6</v>
      </c>
      <c r="CH7874" s="54">
        <v>2.2629999999999999</v>
      </c>
      <c r="CI7874" s="54">
        <v>0.27600000000000002</v>
      </c>
      <c r="CJ7874" s="54">
        <v>145</v>
      </c>
      <c r="CK7874" s="54" t="s">
        <v>28918</v>
      </c>
      <c r="CL7874" s="54">
        <v>2.87E-2</v>
      </c>
      <c r="CM7874" s="54">
        <v>2.8330000000000002</v>
      </c>
      <c r="CN7874" s="53" t="s">
        <v>39516</v>
      </c>
      <c r="CO7874" s="54">
        <v>23</v>
      </c>
      <c r="CP7874" s="54">
        <v>99</v>
      </c>
      <c r="CQ7874" s="55">
        <f t="shared" ref="CQ7874:CQ7937" si="123">CO7874/CP7874</f>
        <v>0.23232323232323232</v>
      </c>
      <c r="CR7874" s="52" t="s">
        <v>28907</v>
      </c>
    </row>
    <row r="7875" spans="81:96">
      <c r="CC7875" s="52">
        <v>7874</v>
      </c>
      <c r="CD7875" s="53" t="s">
        <v>36007</v>
      </c>
      <c r="CE7875" s="53" t="s">
        <v>36008</v>
      </c>
      <c r="CF7875" s="54">
        <v>1392</v>
      </c>
      <c r="CG7875" s="54">
        <v>1.514</v>
      </c>
      <c r="CH7875" s="54">
        <v>1.502</v>
      </c>
      <c r="CI7875" s="54">
        <v>0.125</v>
      </c>
      <c r="CJ7875" s="54">
        <v>48</v>
      </c>
      <c r="CK7875" s="54">
        <v>9.3000000000000007</v>
      </c>
      <c r="CL7875" s="54">
        <v>3.7200000000000002E-3</v>
      </c>
      <c r="CM7875" s="54">
        <v>0.76700000000000002</v>
      </c>
      <c r="CN7875" s="53" t="s">
        <v>39516</v>
      </c>
      <c r="CO7875" s="54">
        <v>25</v>
      </c>
      <c r="CP7875" s="54">
        <v>99</v>
      </c>
      <c r="CQ7875" s="55">
        <f t="shared" si="123"/>
        <v>0.25252525252525254</v>
      </c>
      <c r="CR7875" s="52" t="s">
        <v>28921</v>
      </c>
    </row>
    <row r="7876" spans="81:96">
      <c r="CC7876" s="52">
        <v>7875</v>
      </c>
      <c r="CD7876" s="53" t="s">
        <v>29634</v>
      </c>
      <c r="CE7876" s="53" t="s">
        <v>29635</v>
      </c>
      <c r="CF7876" s="54">
        <v>3151</v>
      </c>
      <c r="CG7876" s="54">
        <v>1.5</v>
      </c>
      <c r="CH7876" s="54">
        <v>2.165</v>
      </c>
      <c r="CI7876" s="54">
        <v>0.34499999999999997</v>
      </c>
      <c r="CJ7876" s="54">
        <v>84</v>
      </c>
      <c r="CK7876" s="54" t="s">
        <v>28918</v>
      </c>
      <c r="CL7876" s="54">
        <v>3.6099999999999999E-3</v>
      </c>
      <c r="CM7876" s="54">
        <v>0.69499999999999995</v>
      </c>
      <c r="CN7876" s="53" t="s">
        <v>39516</v>
      </c>
      <c r="CO7876" s="54">
        <v>26</v>
      </c>
      <c r="CP7876" s="54">
        <v>99</v>
      </c>
      <c r="CQ7876" s="55">
        <f t="shared" si="123"/>
        <v>0.26262626262626265</v>
      </c>
      <c r="CR7876" s="52" t="s">
        <v>28921</v>
      </c>
    </row>
    <row r="7877" spans="81:96">
      <c r="CC7877" s="52">
        <v>7876</v>
      </c>
      <c r="CD7877" s="53" t="s">
        <v>33041</v>
      </c>
      <c r="CE7877" s="53" t="s">
        <v>33042</v>
      </c>
      <c r="CF7877" s="54">
        <v>1051</v>
      </c>
      <c r="CG7877" s="54">
        <v>1.4950000000000001</v>
      </c>
      <c r="CH7877" s="54">
        <v>1.5980000000000001</v>
      </c>
      <c r="CI7877" s="54">
        <v>4.2000000000000003E-2</v>
      </c>
      <c r="CJ7877" s="54">
        <v>95</v>
      </c>
      <c r="CK7877" s="54">
        <v>9</v>
      </c>
      <c r="CL7877" s="54">
        <v>2.1900000000000001E-3</v>
      </c>
      <c r="CM7877" s="54">
        <v>0.54400000000000004</v>
      </c>
      <c r="CN7877" s="53" t="s">
        <v>39516</v>
      </c>
      <c r="CO7877" s="54">
        <v>27</v>
      </c>
      <c r="CP7877" s="54">
        <v>99</v>
      </c>
      <c r="CQ7877" s="55">
        <f t="shared" si="123"/>
        <v>0.27272727272727271</v>
      </c>
      <c r="CR7877" s="52" t="s">
        <v>28921</v>
      </c>
    </row>
    <row r="7878" spans="81:96">
      <c r="CC7878" s="52">
        <v>7877</v>
      </c>
      <c r="CD7878" s="53" t="s">
        <v>31705</v>
      </c>
      <c r="CE7878" s="53" t="s">
        <v>31706</v>
      </c>
      <c r="CF7878" s="54">
        <v>1491</v>
      </c>
      <c r="CG7878" s="54">
        <v>1.466</v>
      </c>
      <c r="CH7878" s="54">
        <v>1.357</v>
      </c>
      <c r="CI7878" s="54">
        <v>0.79800000000000004</v>
      </c>
      <c r="CJ7878" s="54">
        <v>109</v>
      </c>
      <c r="CK7878" s="54">
        <v>5.0999999999999996</v>
      </c>
      <c r="CL7878" s="54">
        <v>5.1799999999999997E-3</v>
      </c>
      <c r="CM7878" s="54">
        <v>0.56000000000000005</v>
      </c>
      <c r="CN7878" s="53" t="s">
        <v>39516</v>
      </c>
      <c r="CO7878" s="54">
        <v>28</v>
      </c>
      <c r="CP7878" s="54">
        <v>99</v>
      </c>
      <c r="CQ7878" s="55">
        <f t="shared" si="123"/>
        <v>0.28282828282828282</v>
      </c>
      <c r="CR7878" s="52" t="s">
        <v>28921</v>
      </c>
    </row>
    <row r="7879" spans="81:96">
      <c r="CC7879" s="52">
        <v>7878</v>
      </c>
      <c r="CD7879" s="53" t="s">
        <v>39537</v>
      </c>
      <c r="CE7879" s="53" t="s">
        <v>39538</v>
      </c>
      <c r="CF7879" s="54">
        <v>7734</v>
      </c>
      <c r="CG7879" s="54">
        <v>1.448</v>
      </c>
      <c r="CH7879" s="54">
        <v>1.2509999999999999</v>
      </c>
      <c r="CI7879" s="54">
        <v>0.34599999999999997</v>
      </c>
      <c r="CJ7879" s="54">
        <v>136</v>
      </c>
      <c r="CK7879" s="54">
        <v>7.9</v>
      </c>
      <c r="CL7879" s="54">
        <v>9.6500000000000006E-3</v>
      </c>
      <c r="CM7879" s="54">
        <v>0.35099999999999998</v>
      </c>
      <c r="CN7879" s="53" t="s">
        <v>39516</v>
      </c>
      <c r="CO7879" s="54">
        <v>29</v>
      </c>
      <c r="CP7879" s="54">
        <v>99</v>
      </c>
      <c r="CQ7879" s="55">
        <f t="shared" si="123"/>
        <v>0.29292929292929293</v>
      </c>
      <c r="CR7879" s="52" t="s">
        <v>28921</v>
      </c>
    </row>
    <row r="7880" spans="81:96">
      <c r="CC7880" s="52">
        <v>7879</v>
      </c>
      <c r="CD7880" s="53" t="s">
        <v>39539</v>
      </c>
      <c r="CE7880" s="53" t="s">
        <v>39540</v>
      </c>
      <c r="CF7880" s="54">
        <v>889</v>
      </c>
      <c r="CG7880" s="54">
        <v>1.4410000000000001</v>
      </c>
      <c r="CH7880" s="54">
        <v>1.6919999999999999</v>
      </c>
      <c r="CI7880" s="54">
        <v>0.26700000000000002</v>
      </c>
      <c r="CJ7880" s="54">
        <v>30</v>
      </c>
      <c r="CK7880" s="54" t="s">
        <v>28918</v>
      </c>
      <c r="CL7880" s="54">
        <v>4.64E-3</v>
      </c>
      <c r="CM7880" s="54">
        <v>2.1960000000000002</v>
      </c>
      <c r="CN7880" s="53" t="s">
        <v>39516</v>
      </c>
      <c r="CO7880" s="54">
        <v>30</v>
      </c>
      <c r="CP7880" s="54">
        <v>99</v>
      </c>
      <c r="CQ7880" s="55">
        <f t="shared" si="123"/>
        <v>0.30303030303030304</v>
      </c>
      <c r="CR7880" s="52" t="s">
        <v>28921</v>
      </c>
    </row>
    <row r="7881" spans="81:96">
      <c r="CC7881" s="52">
        <v>7880</v>
      </c>
      <c r="CD7881" s="53" t="s">
        <v>29896</v>
      </c>
      <c r="CE7881" s="53" t="s">
        <v>29897</v>
      </c>
      <c r="CF7881" s="54">
        <v>1404</v>
      </c>
      <c r="CG7881" s="54">
        <v>1.4379999999999999</v>
      </c>
      <c r="CH7881" s="54">
        <v>1.605</v>
      </c>
      <c r="CI7881" s="54">
        <v>0.36699999999999999</v>
      </c>
      <c r="CJ7881" s="54">
        <v>109</v>
      </c>
      <c r="CK7881" s="54">
        <v>3.7</v>
      </c>
      <c r="CL7881" s="54">
        <v>5.5900000000000004E-3</v>
      </c>
      <c r="CM7881" s="54">
        <v>0.60199999999999998</v>
      </c>
      <c r="CN7881" s="53" t="s">
        <v>39516</v>
      </c>
      <c r="CO7881" s="54">
        <v>31</v>
      </c>
      <c r="CP7881" s="54">
        <v>99</v>
      </c>
      <c r="CQ7881" s="55">
        <f t="shared" si="123"/>
        <v>0.31313131313131315</v>
      </c>
      <c r="CR7881" s="52" t="s">
        <v>28921</v>
      </c>
    </row>
    <row r="7882" spans="81:96">
      <c r="CC7882" s="52">
        <v>7881</v>
      </c>
      <c r="CD7882" s="53" t="s">
        <v>32015</v>
      </c>
      <c r="CE7882" s="53" t="s">
        <v>32016</v>
      </c>
      <c r="CF7882" s="54">
        <v>7862</v>
      </c>
      <c r="CG7882" s="54">
        <v>1.4319999999999999</v>
      </c>
      <c r="CH7882" s="54">
        <v>1.1910000000000001</v>
      </c>
      <c r="CI7882" s="54">
        <v>0.95899999999999996</v>
      </c>
      <c r="CJ7882" s="54">
        <v>172</v>
      </c>
      <c r="CK7882" s="54" t="s">
        <v>28918</v>
      </c>
      <c r="CL7882" s="54">
        <v>9.9299999999999996E-3</v>
      </c>
      <c r="CM7882" s="54">
        <v>0.33500000000000002</v>
      </c>
      <c r="CN7882" s="53" t="s">
        <v>39516</v>
      </c>
      <c r="CO7882" s="54">
        <v>32</v>
      </c>
      <c r="CP7882" s="54">
        <v>99</v>
      </c>
      <c r="CQ7882" s="55">
        <f t="shared" si="123"/>
        <v>0.32323232323232326</v>
      </c>
      <c r="CR7882" s="52" t="s">
        <v>28921</v>
      </c>
    </row>
    <row r="7883" spans="81:96">
      <c r="CC7883" s="52">
        <v>7882</v>
      </c>
      <c r="CD7883" s="53" t="s">
        <v>39541</v>
      </c>
      <c r="CE7883" s="53" t="s">
        <v>39542</v>
      </c>
      <c r="CF7883" s="54">
        <v>370</v>
      </c>
      <c r="CG7883" s="54">
        <v>1.4119999999999999</v>
      </c>
      <c r="CH7883" s="54">
        <v>1.212</v>
      </c>
      <c r="CI7883" s="54">
        <v>0.19400000000000001</v>
      </c>
      <c r="CJ7883" s="54">
        <v>36</v>
      </c>
      <c r="CK7883" s="54">
        <v>9.5</v>
      </c>
      <c r="CL7883" s="54">
        <v>1.23E-3</v>
      </c>
      <c r="CM7883" s="54">
        <v>0.91200000000000003</v>
      </c>
      <c r="CN7883" s="53" t="s">
        <v>39516</v>
      </c>
      <c r="CO7883" s="54">
        <v>33</v>
      </c>
      <c r="CP7883" s="54">
        <v>99</v>
      </c>
      <c r="CQ7883" s="55">
        <f t="shared" si="123"/>
        <v>0.33333333333333331</v>
      </c>
      <c r="CR7883" s="52" t="s">
        <v>28921</v>
      </c>
    </row>
    <row r="7884" spans="81:96">
      <c r="CC7884" s="52">
        <v>7883</v>
      </c>
      <c r="CD7884" s="53" t="s">
        <v>39543</v>
      </c>
      <c r="CE7884" s="53" t="s">
        <v>39544</v>
      </c>
      <c r="CF7884" s="54">
        <v>898</v>
      </c>
      <c r="CG7884" s="54">
        <v>1.399</v>
      </c>
      <c r="CH7884" s="54">
        <v>1.3120000000000001</v>
      </c>
      <c r="CI7884" s="54">
        <v>0.17199999999999999</v>
      </c>
      <c r="CJ7884" s="54">
        <v>116</v>
      </c>
      <c r="CK7884" s="54">
        <v>6.4</v>
      </c>
      <c r="CL7884" s="54">
        <v>1.2899999999999999E-3</v>
      </c>
      <c r="CM7884" s="54">
        <v>0.26</v>
      </c>
      <c r="CN7884" s="53" t="s">
        <v>39516</v>
      </c>
      <c r="CO7884" s="54">
        <v>34</v>
      </c>
      <c r="CP7884" s="54">
        <v>99</v>
      </c>
      <c r="CQ7884" s="55">
        <f t="shared" si="123"/>
        <v>0.34343434343434343</v>
      </c>
      <c r="CR7884" s="52" t="s">
        <v>28921</v>
      </c>
    </row>
    <row r="7885" spans="81:96">
      <c r="CC7885" s="52">
        <v>7884</v>
      </c>
      <c r="CD7885" s="53" t="s">
        <v>35656</v>
      </c>
      <c r="CE7885" s="53" t="s">
        <v>35657</v>
      </c>
      <c r="CF7885" s="54">
        <v>2529</v>
      </c>
      <c r="CG7885" s="54">
        <v>1.3919999999999999</v>
      </c>
      <c r="CH7885" s="54">
        <v>1.45</v>
      </c>
      <c r="CI7885" s="54">
        <v>0.40799999999999997</v>
      </c>
      <c r="CJ7885" s="54">
        <v>147</v>
      </c>
      <c r="CK7885" s="54">
        <v>6.4</v>
      </c>
      <c r="CL7885" s="54">
        <v>6.3E-3</v>
      </c>
      <c r="CM7885" s="54">
        <v>0.505</v>
      </c>
      <c r="CN7885" s="53" t="s">
        <v>39516</v>
      </c>
      <c r="CO7885" s="54">
        <v>35</v>
      </c>
      <c r="CP7885" s="54">
        <v>99</v>
      </c>
      <c r="CQ7885" s="55">
        <f t="shared" si="123"/>
        <v>0.35353535353535354</v>
      </c>
      <c r="CR7885" s="52" t="s">
        <v>28921</v>
      </c>
    </row>
    <row r="7886" spans="81:96">
      <c r="CC7886" s="52">
        <v>7885</v>
      </c>
      <c r="CD7886" s="53" t="s">
        <v>39545</v>
      </c>
      <c r="CE7886" s="53" t="s">
        <v>39546</v>
      </c>
      <c r="CF7886" s="54">
        <v>841</v>
      </c>
      <c r="CG7886" s="54">
        <v>1.343</v>
      </c>
      <c r="CH7886" s="54">
        <v>2.4430000000000001</v>
      </c>
      <c r="CI7886" s="54">
        <v>0.108</v>
      </c>
      <c r="CJ7886" s="54">
        <v>37</v>
      </c>
      <c r="CK7886" s="54">
        <v>6.8</v>
      </c>
      <c r="CL7886" s="54">
        <v>5.1200000000000004E-3</v>
      </c>
      <c r="CM7886" s="54">
        <v>2.0390000000000001</v>
      </c>
      <c r="CN7886" s="53" t="s">
        <v>39516</v>
      </c>
      <c r="CO7886" s="54">
        <v>36</v>
      </c>
      <c r="CP7886" s="54">
        <v>99</v>
      </c>
      <c r="CQ7886" s="55">
        <f t="shared" si="123"/>
        <v>0.36363636363636365</v>
      </c>
      <c r="CR7886" s="52" t="s">
        <v>28921</v>
      </c>
    </row>
    <row r="7887" spans="81:96">
      <c r="CC7887" s="52">
        <v>7886</v>
      </c>
      <c r="CD7887" s="53" t="s">
        <v>39547</v>
      </c>
      <c r="CE7887" s="53" t="s">
        <v>39548</v>
      </c>
      <c r="CF7887" s="54">
        <v>457</v>
      </c>
      <c r="CG7887" s="54">
        <v>1.333</v>
      </c>
      <c r="CH7887" s="54">
        <v>1.5</v>
      </c>
      <c r="CI7887" s="54">
        <v>0.17899999999999999</v>
      </c>
      <c r="CJ7887" s="54">
        <v>28</v>
      </c>
      <c r="CK7887" s="54" t="s">
        <v>28918</v>
      </c>
      <c r="CL7887" s="54">
        <v>1.67E-3</v>
      </c>
      <c r="CM7887" s="54">
        <v>1.034</v>
      </c>
      <c r="CN7887" s="53" t="s">
        <v>39516</v>
      </c>
      <c r="CO7887" s="54">
        <v>37</v>
      </c>
      <c r="CP7887" s="54">
        <v>99</v>
      </c>
      <c r="CQ7887" s="55">
        <f t="shared" si="123"/>
        <v>0.37373737373737376</v>
      </c>
      <c r="CR7887" s="52" t="s">
        <v>28921</v>
      </c>
    </row>
    <row r="7888" spans="81:96">
      <c r="CC7888" s="52">
        <v>7887</v>
      </c>
      <c r="CD7888" s="53" t="s">
        <v>38543</v>
      </c>
      <c r="CE7888" s="53" t="s">
        <v>38544</v>
      </c>
      <c r="CF7888" s="54">
        <v>614</v>
      </c>
      <c r="CG7888" s="54">
        <v>1.298</v>
      </c>
      <c r="CH7888" s="54">
        <v>1.256</v>
      </c>
      <c r="CI7888" s="54">
        <v>0.34399999999999997</v>
      </c>
      <c r="CJ7888" s="54">
        <v>61</v>
      </c>
      <c r="CK7888" s="54">
        <v>5.7</v>
      </c>
      <c r="CL7888" s="54">
        <v>2.3700000000000001E-3</v>
      </c>
      <c r="CM7888" s="54">
        <v>0.60699999999999998</v>
      </c>
      <c r="CN7888" s="53" t="s">
        <v>39516</v>
      </c>
      <c r="CO7888" s="54">
        <v>38</v>
      </c>
      <c r="CP7888" s="54">
        <v>99</v>
      </c>
      <c r="CQ7888" s="55">
        <f t="shared" si="123"/>
        <v>0.38383838383838381</v>
      </c>
      <c r="CR7888" s="52" t="s">
        <v>28921</v>
      </c>
    </row>
    <row r="7889" spans="81:96">
      <c r="CC7889" s="52">
        <v>7888</v>
      </c>
      <c r="CD7889" s="53" t="s">
        <v>34453</v>
      </c>
      <c r="CE7889" s="53" t="s">
        <v>34454</v>
      </c>
      <c r="CF7889" s="54">
        <v>858</v>
      </c>
      <c r="CG7889" s="54">
        <v>1.28</v>
      </c>
      <c r="CH7889" s="54">
        <v>1.429</v>
      </c>
      <c r="CI7889" s="54">
        <v>0.31</v>
      </c>
      <c r="CJ7889" s="54">
        <v>29</v>
      </c>
      <c r="CK7889" s="54">
        <v>7.6</v>
      </c>
      <c r="CL7889" s="54">
        <v>1.92E-3</v>
      </c>
      <c r="CM7889" s="54">
        <v>0.55100000000000005</v>
      </c>
      <c r="CN7889" s="53" t="s">
        <v>39516</v>
      </c>
      <c r="CO7889" s="54">
        <v>39</v>
      </c>
      <c r="CP7889" s="54">
        <v>99</v>
      </c>
      <c r="CQ7889" s="55">
        <f t="shared" si="123"/>
        <v>0.39393939393939392</v>
      </c>
      <c r="CR7889" s="52" t="s">
        <v>28921</v>
      </c>
    </row>
    <row r="7890" spans="81:96">
      <c r="CC7890" s="52">
        <v>7889</v>
      </c>
      <c r="CD7890" s="53" t="s">
        <v>33065</v>
      </c>
      <c r="CE7890" s="53" t="s">
        <v>33066</v>
      </c>
      <c r="CF7890" s="54">
        <v>5388</v>
      </c>
      <c r="CG7890" s="54">
        <v>1.244</v>
      </c>
      <c r="CH7890" s="54">
        <v>1.4470000000000001</v>
      </c>
      <c r="CI7890" s="54">
        <v>0.16900000000000001</v>
      </c>
      <c r="CJ7890" s="54">
        <v>130</v>
      </c>
      <c r="CK7890" s="54">
        <v>9.4</v>
      </c>
      <c r="CL7890" s="54">
        <v>1.1599999999999999E-2</v>
      </c>
      <c r="CM7890" s="54">
        <v>0.65100000000000002</v>
      </c>
      <c r="CN7890" s="53" t="s">
        <v>39516</v>
      </c>
      <c r="CO7890" s="54">
        <v>40</v>
      </c>
      <c r="CP7890" s="54">
        <v>99</v>
      </c>
      <c r="CQ7890" s="55">
        <f t="shared" si="123"/>
        <v>0.40404040404040403</v>
      </c>
      <c r="CR7890" s="52" t="s">
        <v>28921</v>
      </c>
    </row>
    <row r="7891" spans="81:96">
      <c r="CC7891" s="52">
        <v>7890</v>
      </c>
      <c r="CD7891" s="53" t="s">
        <v>35662</v>
      </c>
      <c r="CE7891" s="53" t="s">
        <v>35663</v>
      </c>
      <c r="CF7891" s="54">
        <v>508</v>
      </c>
      <c r="CG7891" s="54">
        <v>1.2330000000000001</v>
      </c>
      <c r="CH7891" s="54">
        <v>1.236</v>
      </c>
      <c r="CI7891" s="54">
        <v>7.0999999999999994E-2</v>
      </c>
      <c r="CJ7891" s="54">
        <v>42</v>
      </c>
      <c r="CK7891" s="54">
        <v>7.7</v>
      </c>
      <c r="CL7891" s="54">
        <v>1.6100000000000001E-3</v>
      </c>
      <c r="CM7891" s="54">
        <v>0.64600000000000002</v>
      </c>
      <c r="CN7891" s="53" t="s">
        <v>39516</v>
      </c>
      <c r="CO7891" s="54">
        <v>41</v>
      </c>
      <c r="CP7891" s="54">
        <v>99</v>
      </c>
      <c r="CQ7891" s="55">
        <f t="shared" si="123"/>
        <v>0.41414141414141414</v>
      </c>
      <c r="CR7891" s="52" t="s">
        <v>28921</v>
      </c>
    </row>
    <row r="7892" spans="81:96">
      <c r="CC7892" s="52">
        <v>7891</v>
      </c>
      <c r="CD7892" s="53" t="s">
        <v>39549</v>
      </c>
      <c r="CE7892" s="53" t="s">
        <v>39550</v>
      </c>
      <c r="CF7892" s="54">
        <v>650</v>
      </c>
      <c r="CG7892" s="54">
        <v>1.22</v>
      </c>
      <c r="CH7892" s="54">
        <v>0.70199999999999996</v>
      </c>
      <c r="CI7892" s="54">
        <v>0.44400000000000001</v>
      </c>
      <c r="CJ7892" s="54">
        <v>27</v>
      </c>
      <c r="CK7892" s="54" t="s">
        <v>28918</v>
      </c>
      <c r="CL7892" s="54">
        <v>6.7000000000000002E-4</v>
      </c>
      <c r="CM7892" s="54">
        <v>0.22600000000000001</v>
      </c>
      <c r="CN7892" s="53" t="s">
        <v>39516</v>
      </c>
      <c r="CO7892" s="54">
        <v>42</v>
      </c>
      <c r="CP7892" s="54">
        <v>99</v>
      </c>
      <c r="CQ7892" s="55">
        <f t="shared" si="123"/>
        <v>0.42424242424242425</v>
      </c>
      <c r="CR7892" s="52" t="s">
        <v>28921</v>
      </c>
    </row>
    <row r="7893" spans="81:96">
      <c r="CC7893" s="52">
        <v>7892</v>
      </c>
      <c r="CD7893" s="53" t="s">
        <v>36033</v>
      </c>
      <c r="CE7893" s="53" t="s">
        <v>36034</v>
      </c>
      <c r="CF7893" s="54">
        <v>307</v>
      </c>
      <c r="CG7893" s="54">
        <v>1.196</v>
      </c>
      <c r="CH7893" s="54">
        <v>0.99099999999999999</v>
      </c>
      <c r="CI7893" s="54">
        <v>0</v>
      </c>
      <c r="CJ7893" s="54">
        <v>25</v>
      </c>
      <c r="CK7893" s="54">
        <v>8.5</v>
      </c>
      <c r="CL7893" s="54">
        <v>8.0999999999999996E-4</v>
      </c>
      <c r="CM7893" s="54">
        <v>0.438</v>
      </c>
      <c r="CN7893" s="53" t="s">
        <v>39516</v>
      </c>
      <c r="CO7893" s="54">
        <v>43</v>
      </c>
      <c r="CP7893" s="54">
        <v>99</v>
      </c>
      <c r="CQ7893" s="55">
        <f t="shared" si="123"/>
        <v>0.43434343434343436</v>
      </c>
      <c r="CR7893" s="52" t="s">
        <v>28921</v>
      </c>
    </row>
    <row r="7894" spans="81:96">
      <c r="CC7894" s="52">
        <v>7893</v>
      </c>
      <c r="CD7894" s="53" t="s">
        <v>39551</v>
      </c>
      <c r="CE7894" s="53" t="s">
        <v>39552</v>
      </c>
      <c r="CF7894" s="54">
        <v>730</v>
      </c>
      <c r="CG7894" s="54">
        <v>1.1890000000000001</v>
      </c>
      <c r="CH7894" s="54">
        <v>1.1160000000000001</v>
      </c>
      <c r="CI7894" s="54">
        <v>0.33300000000000002</v>
      </c>
      <c r="CJ7894" s="54">
        <v>39</v>
      </c>
      <c r="CK7894" s="54">
        <v>9.6999999999999993</v>
      </c>
      <c r="CL7894" s="54">
        <v>2.5699999999999998E-3</v>
      </c>
      <c r="CM7894" s="54">
        <v>1.1719999999999999</v>
      </c>
      <c r="CN7894" s="53" t="s">
        <v>39516</v>
      </c>
      <c r="CO7894" s="54">
        <v>44</v>
      </c>
      <c r="CP7894" s="54">
        <v>99</v>
      </c>
      <c r="CQ7894" s="55">
        <f t="shared" si="123"/>
        <v>0.44444444444444442</v>
      </c>
      <c r="CR7894" s="52" t="s">
        <v>28921</v>
      </c>
    </row>
    <row r="7895" spans="81:96">
      <c r="CC7895" s="52">
        <v>7894</v>
      </c>
      <c r="CD7895" s="53" t="s">
        <v>39553</v>
      </c>
      <c r="CE7895" s="53" t="s">
        <v>39554</v>
      </c>
      <c r="CF7895" s="54">
        <v>483</v>
      </c>
      <c r="CG7895" s="54">
        <v>1.1859999999999999</v>
      </c>
      <c r="CH7895" s="54">
        <v>1.2569999999999999</v>
      </c>
      <c r="CI7895" s="54">
        <v>0.217</v>
      </c>
      <c r="CJ7895" s="54">
        <v>46</v>
      </c>
      <c r="CK7895" s="54">
        <v>6.3</v>
      </c>
      <c r="CL7895" s="54">
        <v>3.5999999999999999E-3</v>
      </c>
      <c r="CM7895" s="54">
        <v>1.2649999999999999</v>
      </c>
      <c r="CN7895" s="53" t="s">
        <v>39516</v>
      </c>
      <c r="CO7895" s="54">
        <v>45</v>
      </c>
      <c r="CP7895" s="54">
        <v>99</v>
      </c>
      <c r="CQ7895" s="55">
        <f t="shared" si="123"/>
        <v>0.45454545454545453</v>
      </c>
      <c r="CR7895" s="52" t="s">
        <v>28921</v>
      </c>
    </row>
    <row r="7896" spans="81:96">
      <c r="CC7896" s="52">
        <v>7895</v>
      </c>
      <c r="CD7896" s="53" t="s">
        <v>39555</v>
      </c>
      <c r="CE7896" s="53" t="s">
        <v>39556</v>
      </c>
      <c r="CF7896" s="54">
        <v>4828</v>
      </c>
      <c r="CG7896" s="54">
        <v>1.1539999999999999</v>
      </c>
      <c r="CH7896" s="54">
        <v>1.514</v>
      </c>
      <c r="CI7896" s="54">
        <v>0.23400000000000001</v>
      </c>
      <c r="CJ7896" s="54">
        <v>47</v>
      </c>
      <c r="CK7896" s="54" t="s">
        <v>28918</v>
      </c>
      <c r="CL7896" s="54">
        <v>3.9199999999999999E-3</v>
      </c>
      <c r="CM7896" s="54">
        <v>0.88800000000000001</v>
      </c>
      <c r="CN7896" s="53" t="s">
        <v>39516</v>
      </c>
      <c r="CO7896" s="54">
        <v>46</v>
      </c>
      <c r="CP7896" s="54">
        <v>99</v>
      </c>
      <c r="CQ7896" s="55">
        <f t="shared" si="123"/>
        <v>0.46464646464646464</v>
      </c>
      <c r="CR7896" s="52" t="s">
        <v>28921</v>
      </c>
    </row>
    <row r="7897" spans="81:96">
      <c r="CC7897" s="52">
        <v>7896</v>
      </c>
      <c r="CD7897" s="53" t="s">
        <v>31737</v>
      </c>
      <c r="CE7897" s="53" t="s">
        <v>31738</v>
      </c>
      <c r="CF7897" s="54">
        <v>1972</v>
      </c>
      <c r="CG7897" s="54">
        <v>1.145</v>
      </c>
      <c r="CH7897" s="54">
        <v>1.147</v>
      </c>
      <c r="CI7897" s="54">
        <v>0.39</v>
      </c>
      <c r="CJ7897" s="54">
        <v>164</v>
      </c>
      <c r="CK7897" s="54">
        <v>5.8</v>
      </c>
      <c r="CL7897" s="54">
        <v>4.8900000000000002E-3</v>
      </c>
      <c r="CM7897" s="54">
        <v>0.36899999999999999</v>
      </c>
      <c r="CN7897" s="53" t="s">
        <v>39516</v>
      </c>
      <c r="CO7897" s="54">
        <v>47</v>
      </c>
      <c r="CP7897" s="54">
        <v>99</v>
      </c>
      <c r="CQ7897" s="55">
        <f t="shared" si="123"/>
        <v>0.47474747474747475</v>
      </c>
      <c r="CR7897" s="52" t="s">
        <v>28921</v>
      </c>
    </row>
    <row r="7898" spans="81:96">
      <c r="CC7898" s="52">
        <v>7897</v>
      </c>
      <c r="CD7898" s="53" t="s">
        <v>39557</v>
      </c>
      <c r="CE7898" s="53" t="s">
        <v>39558</v>
      </c>
      <c r="CF7898" s="54">
        <v>2141</v>
      </c>
      <c r="CG7898" s="54">
        <v>1.1279999999999999</v>
      </c>
      <c r="CH7898" s="54">
        <v>1.5820000000000001</v>
      </c>
      <c r="CI7898" s="54">
        <v>0.26500000000000001</v>
      </c>
      <c r="CJ7898" s="54">
        <v>117</v>
      </c>
      <c r="CK7898" s="54">
        <v>6.6</v>
      </c>
      <c r="CL7898" s="54">
        <v>6.7000000000000002E-3</v>
      </c>
      <c r="CM7898" s="54">
        <v>0.754</v>
      </c>
      <c r="CN7898" s="53" t="s">
        <v>39516</v>
      </c>
      <c r="CO7898" s="54">
        <v>48</v>
      </c>
      <c r="CP7898" s="54">
        <v>99</v>
      </c>
      <c r="CQ7898" s="55">
        <f t="shared" si="123"/>
        <v>0.48484848484848486</v>
      </c>
      <c r="CR7898" s="52" t="s">
        <v>28921</v>
      </c>
    </row>
    <row r="7899" spans="81:96">
      <c r="CC7899" s="52">
        <v>7898</v>
      </c>
      <c r="CD7899" s="53" t="s">
        <v>39409</v>
      </c>
      <c r="CE7899" s="53" t="s">
        <v>39410</v>
      </c>
      <c r="CF7899" s="54">
        <v>323</v>
      </c>
      <c r="CG7899" s="54">
        <v>1.099</v>
      </c>
      <c r="CH7899" s="54">
        <v>1.04</v>
      </c>
      <c r="CI7899" s="54">
        <v>0.63600000000000001</v>
      </c>
      <c r="CJ7899" s="54">
        <v>44</v>
      </c>
      <c r="CK7899" s="54">
        <v>4.5</v>
      </c>
      <c r="CL7899" s="54">
        <v>8.0999999999999996E-4</v>
      </c>
      <c r="CM7899" s="54">
        <v>0.28999999999999998</v>
      </c>
      <c r="CN7899" s="53" t="s">
        <v>39516</v>
      </c>
      <c r="CO7899" s="54">
        <v>49</v>
      </c>
      <c r="CP7899" s="54">
        <v>99</v>
      </c>
      <c r="CQ7899" s="55">
        <f t="shared" si="123"/>
        <v>0.49494949494949497</v>
      </c>
      <c r="CR7899" s="52" t="s">
        <v>28921</v>
      </c>
    </row>
    <row r="7900" spans="81:96">
      <c r="CC7900" s="52">
        <v>7899</v>
      </c>
      <c r="CD7900" s="53" t="s">
        <v>39559</v>
      </c>
      <c r="CE7900" s="53" t="s">
        <v>39560</v>
      </c>
      <c r="CF7900" s="54">
        <v>7038</v>
      </c>
      <c r="CG7900" s="54">
        <v>1.085</v>
      </c>
      <c r="CH7900" s="54">
        <v>2.6869999999999998</v>
      </c>
      <c r="CI7900" s="54">
        <v>0.375</v>
      </c>
      <c r="CJ7900" s="54">
        <v>32</v>
      </c>
      <c r="CK7900" s="54" t="s">
        <v>28918</v>
      </c>
      <c r="CL7900" s="54">
        <v>6.1500000000000001E-3</v>
      </c>
      <c r="CM7900" s="54">
        <v>1.986</v>
      </c>
      <c r="CN7900" s="53" t="s">
        <v>39516</v>
      </c>
      <c r="CO7900" s="54">
        <v>50</v>
      </c>
      <c r="CP7900" s="54">
        <v>99</v>
      </c>
      <c r="CQ7900" s="55">
        <f t="shared" si="123"/>
        <v>0.50505050505050508</v>
      </c>
      <c r="CR7900" s="52" t="s">
        <v>28938</v>
      </c>
    </row>
    <row r="7901" spans="81:96">
      <c r="CC7901" s="52">
        <v>7900</v>
      </c>
      <c r="CD7901" s="53" t="s">
        <v>39561</v>
      </c>
      <c r="CE7901" s="53" t="s">
        <v>39562</v>
      </c>
      <c r="CF7901" s="54">
        <v>4576</v>
      </c>
      <c r="CG7901" s="54">
        <v>1.0780000000000001</v>
      </c>
      <c r="CH7901" s="54">
        <v>1.113</v>
      </c>
      <c r="CI7901" s="54">
        <v>0.23300000000000001</v>
      </c>
      <c r="CJ7901" s="54">
        <v>219</v>
      </c>
      <c r="CK7901" s="54">
        <v>8.5</v>
      </c>
      <c r="CL7901" s="54">
        <v>8.4899999999999993E-3</v>
      </c>
      <c r="CM7901" s="54">
        <v>0.38800000000000001</v>
      </c>
      <c r="CN7901" s="53" t="s">
        <v>39516</v>
      </c>
      <c r="CO7901" s="54">
        <v>51</v>
      </c>
      <c r="CP7901" s="54">
        <v>99</v>
      </c>
      <c r="CQ7901" s="55">
        <f t="shared" si="123"/>
        <v>0.51515151515151514</v>
      </c>
      <c r="CR7901" s="52" t="s">
        <v>28938</v>
      </c>
    </row>
    <row r="7902" spans="81:96">
      <c r="CC7902" s="52">
        <v>7901</v>
      </c>
      <c r="CD7902" s="53" t="s">
        <v>39563</v>
      </c>
      <c r="CE7902" s="53" t="s">
        <v>39564</v>
      </c>
      <c r="CF7902" s="54">
        <v>608</v>
      </c>
      <c r="CG7902" s="54">
        <v>1.0409999999999999</v>
      </c>
      <c r="CH7902" s="54">
        <v>1.3420000000000001</v>
      </c>
      <c r="CI7902" s="54">
        <v>0.51400000000000001</v>
      </c>
      <c r="CJ7902" s="54">
        <v>37</v>
      </c>
      <c r="CK7902" s="54">
        <v>8.4</v>
      </c>
      <c r="CL7902" s="54">
        <v>1.0399999999999999E-3</v>
      </c>
      <c r="CM7902" s="54">
        <v>0.43099999999999999</v>
      </c>
      <c r="CN7902" s="53" t="s">
        <v>39516</v>
      </c>
      <c r="CO7902" s="54">
        <v>52</v>
      </c>
      <c r="CP7902" s="54">
        <v>99</v>
      </c>
      <c r="CQ7902" s="55">
        <f t="shared" si="123"/>
        <v>0.5252525252525253</v>
      </c>
      <c r="CR7902" s="52" t="s">
        <v>28938</v>
      </c>
    </row>
    <row r="7903" spans="81:96">
      <c r="CC7903" s="52">
        <v>7902</v>
      </c>
      <c r="CD7903" s="53" t="s">
        <v>35670</v>
      </c>
      <c r="CE7903" s="53" t="s">
        <v>35671</v>
      </c>
      <c r="CF7903" s="54">
        <v>1518</v>
      </c>
      <c r="CG7903" s="54">
        <v>1.03</v>
      </c>
      <c r="CH7903" s="54">
        <v>0.98699999999999999</v>
      </c>
      <c r="CI7903" s="54">
        <v>0.32400000000000001</v>
      </c>
      <c r="CJ7903" s="54">
        <v>102</v>
      </c>
      <c r="CK7903" s="54">
        <v>5.3</v>
      </c>
      <c r="CL7903" s="54">
        <v>4.5399999999999998E-3</v>
      </c>
      <c r="CM7903" s="54">
        <v>0.33</v>
      </c>
      <c r="CN7903" s="53" t="s">
        <v>39516</v>
      </c>
      <c r="CO7903" s="54">
        <v>53</v>
      </c>
      <c r="CP7903" s="54">
        <v>99</v>
      </c>
      <c r="CQ7903" s="55">
        <f t="shared" si="123"/>
        <v>0.53535353535353536</v>
      </c>
      <c r="CR7903" s="52" t="s">
        <v>28938</v>
      </c>
    </row>
    <row r="7904" spans="81:96">
      <c r="CC7904" s="52">
        <v>7903</v>
      </c>
      <c r="CD7904" s="53" t="s">
        <v>39565</v>
      </c>
      <c r="CE7904" s="53" t="s">
        <v>39566</v>
      </c>
      <c r="CF7904" s="54">
        <v>180</v>
      </c>
      <c r="CG7904" s="54">
        <v>1.016</v>
      </c>
      <c r="CH7904" s="54">
        <v>1.3129999999999999</v>
      </c>
      <c r="CI7904" s="54">
        <v>0.14799999999999999</v>
      </c>
      <c r="CJ7904" s="54">
        <v>27</v>
      </c>
      <c r="CK7904" s="54">
        <v>3.5</v>
      </c>
      <c r="CL7904" s="54">
        <v>3.3500000000000001E-3</v>
      </c>
      <c r="CM7904" s="54">
        <v>1.5760000000000001</v>
      </c>
      <c r="CN7904" s="53" t="s">
        <v>39516</v>
      </c>
      <c r="CO7904" s="54">
        <v>54</v>
      </c>
      <c r="CP7904" s="54">
        <v>99</v>
      </c>
      <c r="CQ7904" s="55">
        <f t="shared" si="123"/>
        <v>0.54545454545454541</v>
      </c>
      <c r="CR7904" s="52" t="s">
        <v>28938</v>
      </c>
    </row>
    <row r="7905" spans="81:96">
      <c r="CC7905" s="52">
        <v>7904</v>
      </c>
      <c r="CD7905" s="53" t="s">
        <v>39567</v>
      </c>
      <c r="CE7905" s="53" t="s">
        <v>39568</v>
      </c>
      <c r="CF7905" s="54">
        <v>1777</v>
      </c>
      <c r="CG7905" s="54">
        <v>0.97799999999999998</v>
      </c>
      <c r="CH7905" s="54">
        <v>1.4370000000000001</v>
      </c>
      <c r="CI7905" s="54">
        <v>0.154</v>
      </c>
      <c r="CJ7905" s="54">
        <v>39</v>
      </c>
      <c r="CK7905" s="54" t="s">
        <v>28918</v>
      </c>
      <c r="CL7905" s="54">
        <v>9.2200000000000008E-3</v>
      </c>
      <c r="CM7905" s="54">
        <v>2.15</v>
      </c>
      <c r="CN7905" s="53" t="s">
        <v>39516</v>
      </c>
      <c r="CO7905" s="54">
        <v>55</v>
      </c>
      <c r="CP7905" s="54">
        <v>99</v>
      </c>
      <c r="CQ7905" s="55">
        <f t="shared" si="123"/>
        <v>0.55555555555555558</v>
      </c>
      <c r="CR7905" s="52" t="s">
        <v>28938</v>
      </c>
    </row>
    <row r="7906" spans="81:96">
      <c r="CC7906" s="52">
        <v>7905</v>
      </c>
      <c r="CD7906" s="53" t="s">
        <v>39569</v>
      </c>
      <c r="CE7906" s="53" t="s">
        <v>39570</v>
      </c>
      <c r="CF7906" s="54">
        <v>513</v>
      </c>
      <c r="CG7906" s="54">
        <v>0.96799999999999997</v>
      </c>
      <c r="CH7906" s="54">
        <v>0.99199999999999999</v>
      </c>
      <c r="CI7906" s="54">
        <v>8.3000000000000004E-2</v>
      </c>
      <c r="CJ7906" s="54">
        <v>24</v>
      </c>
      <c r="CK7906" s="54">
        <v>6.2</v>
      </c>
      <c r="CL7906" s="54">
        <v>1.4499999999999999E-3</v>
      </c>
      <c r="CM7906" s="54">
        <v>0.374</v>
      </c>
      <c r="CN7906" s="53" t="s">
        <v>39516</v>
      </c>
      <c r="CO7906" s="54">
        <v>56</v>
      </c>
      <c r="CP7906" s="54">
        <v>99</v>
      </c>
      <c r="CQ7906" s="55">
        <f t="shared" si="123"/>
        <v>0.56565656565656564</v>
      </c>
      <c r="CR7906" s="52" t="s">
        <v>28938</v>
      </c>
    </row>
    <row r="7907" spans="81:96">
      <c r="CC7907" s="52">
        <v>7906</v>
      </c>
      <c r="CD7907" s="53" t="s">
        <v>35677</v>
      </c>
      <c r="CE7907" s="53" t="s">
        <v>35678</v>
      </c>
      <c r="CF7907" s="54">
        <v>374</v>
      </c>
      <c r="CG7907" s="54">
        <v>0.96399999999999997</v>
      </c>
      <c r="CH7907" s="54">
        <v>0.79800000000000004</v>
      </c>
      <c r="CI7907" s="54">
        <v>0.16700000000000001</v>
      </c>
      <c r="CJ7907" s="54">
        <v>48</v>
      </c>
      <c r="CK7907" s="54">
        <v>3.7</v>
      </c>
      <c r="CL7907" s="54">
        <v>1.5900000000000001E-3</v>
      </c>
      <c r="CM7907" s="54">
        <v>0.28100000000000003</v>
      </c>
      <c r="CN7907" s="53" t="s">
        <v>39516</v>
      </c>
      <c r="CO7907" s="54">
        <v>57</v>
      </c>
      <c r="CP7907" s="54">
        <v>99</v>
      </c>
      <c r="CQ7907" s="55">
        <f t="shared" si="123"/>
        <v>0.5757575757575758</v>
      </c>
      <c r="CR7907" s="52" t="s">
        <v>28938</v>
      </c>
    </row>
    <row r="7908" spans="81:96">
      <c r="CC7908" s="52">
        <v>7907</v>
      </c>
      <c r="CD7908" s="53" t="s">
        <v>36081</v>
      </c>
      <c r="CE7908" s="53" t="s">
        <v>36082</v>
      </c>
      <c r="CF7908" s="54">
        <v>672</v>
      </c>
      <c r="CG7908" s="54">
        <v>0.92500000000000004</v>
      </c>
      <c r="CH7908" s="54">
        <v>1.319</v>
      </c>
      <c r="CI7908" s="54">
        <v>0.14299999999999999</v>
      </c>
      <c r="CJ7908" s="54">
        <v>42</v>
      </c>
      <c r="CK7908" s="54">
        <v>8.6999999999999993</v>
      </c>
      <c r="CL7908" s="54">
        <v>1.8799999999999999E-3</v>
      </c>
      <c r="CM7908" s="54">
        <v>0.71299999999999997</v>
      </c>
      <c r="CN7908" s="53" t="s">
        <v>39516</v>
      </c>
      <c r="CO7908" s="54">
        <v>58</v>
      </c>
      <c r="CP7908" s="54">
        <v>99</v>
      </c>
      <c r="CQ7908" s="55">
        <f t="shared" si="123"/>
        <v>0.58585858585858586</v>
      </c>
      <c r="CR7908" s="52" t="s">
        <v>28938</v>
      </c>
    </row>
    <row r="7909" spans="81:96">
      <c r="CC7909" s="52">
        <v>7908</v>
      </c>
      <c r="CD7909" s="53" t="s">
        <v>39571</v>
      </c>
      <c r="CE7909" s="53" t="s">
        <v>39572</v>
      </c>
      <c r="CF7909" s="54">
        <v>928</v>
      </c>
      <c r="CG7909" s="54">
        <v>0.877</v>
      </c>
      <c r="CH7909" s="54">
        <v>0.83399999999999996</v>
      </c>
      <c r="CI7909" s="54">
        <v>0.183</v>
      </c>
      <c r="CJ7909" s="54">
        <v>279</v>
      </c>
      <c r="CK7909" s="54">
        <v>2.9</v>
      </c>
      <c r="CL7909" s="54">
        <v>2.4199999999999998E-3</v>
      </c>
      <c r="CM7909" s="54">
        <v>0.182</v>
      </c>
      <c r="CN7909" s="53" t="s">
        <v>39516</v>
      </c>
      <c r="CO7909" s="54">
        <v>59</v>
      </c>
      <c r="CP7909" s="54">
        <v>99</v>
      </c>
      <c r="CQ7909" s="55">
        <f t="shared" si="123"/>
        <v>0.59595959595959591</v>
      </c>
      <c r="CR7909" s="52" t="s">
        <v>28938</v>
      </c>
    </row>
    <row r="7910" spans="81:96">
      <c r="CC7910" s="52">
        <v>7909</v>
      </c>
      <c r="CD7910" s="53" t="s">
        <v>35685</v>
      </c>
      <c r="CE7910" s="53" t="s">
        <v>35686</v>
      </c>
      <c r="CF7910" s="54">
        <v>447</v>
      </c>
      <c r="CG7910" s="54">
        <v>0.86799999999999999</v>
      </c>
      <c r="CH7910" s="54">
        <v>0.90300000000000002</v>
      </c>
      <c r="CI7910" s="54">
        <v>0.25900000000000001</v>
      </c>
      <c r="CJ7910" s="54">
        <v>81</v>
      </c>
      <c r="CK7910" s="54">
        <v>4</v>
      </c>
      <c r="CL7910" s="54">
        <v>2.1900000000000001E-3</v>
      </c>
      <c r="CM7910" s="54">
        <v>0.40400000000000003</v>
      </c>
      <c r="CN7910" s="53" t="s">
        <v>39516</v>
      </c>
      <c r="CO7910" s="54">
        <v>60</v>
      </c>
      <c r="CP7910" s="54">
        <v>99</v>
      </c>
      <c r="CQ7910" s="55">
        <f t="shared" si="123"/>
        <v>0.60606060606060608</v>
      </c>
      <c r="CR7910" s="52" t="s">
        <v>28938</v>
      </c>
    </row>
    <row r="7911" spans="81:96">
      <c r="CC7911" s="52">
        <v>7910</v>
      </c>
      <c r="CD7911" s="53" t="s">
        <v>28941</v>
      </c>
      <c r="CE7911" s="53" t="s">
        <v>28942</v>
      </c>
      <c r="CF7911" s="54">
        <v>333</v>
      </c>
      <c r="CG7911" s="54">
        <v>0.85199999999999998</v>
      </c>
      <c r="CH7911" s="54">
        <v>0.66400000000000003</v>
      </c>
      <c r="CI7911" s="54">
        <v>0.27300000000000002</v>
      </c>
      <c r="CJ7911" s="54">
        <v>22</v>
      </c>
      <c r="CK7911" s="54" t="s">
        <v>28918</v>
      </c>
      <c r="CL7911" s="54">
        <v>6.6E-4</v>
      </c>
      <c r="CM7911" s="54">
        <v>0.35699999999999998</v>
      </c>
      <c r="CN7911" s="53" t="s">
        <v>39516</v>
      </c>
      <c r="CO7911" s="54">
        <v>61</v>
      </c>
      <c r="CP7911" s="54">
        <v>99</v>
      </c>
      <c r="CQ7911" s="55">
        <f t="shared" si="123"/>
        <v>0.61616161616161613</v>
      </c>
      <c r="CR7911" s="52" t="s">
        <v>28938</v>
      </c>
    </row>
    <row r="7912" spans="81:96">
      <c r="CC7912" s="52">
        <v>7911</v>
      </c>
      <c r="CD7912" s="53" t="s">
        <v>35689</v>
      </c>
      <c r="CE7912" s="53" t="s">
        <v>35690</v>
      </c>
      <c r="CF7912" s="54">
        <v>468</v>
      </c>
      <c r="CG7912" s="54">
        <v>0.84299999999999997</v>
      </c>
      <c r="CH7912" s="54">
        <v>0.82699999999999996</v>
      </c>
      <c r="CI7912" s="54">
        <v>0.35599999999999998</v>
      </c>
      <c r="CJ7912" s="54">
        <v>90</v>
      </c>
      <c r="CK7912" s="54">
        <v>5.2</v>
      </c>
      <c r="CL7912" s="54">
        <v>1.3799999999999999E-3</v>
      </c>
      <c r="CM7912" s="54">
        <v>0.28999999999999998</v>
      </c>
      <c r="CN7912" s="53" t="s">
        <v>39516</v>
      </c>
      <c r="CO7912" s="54">
        <v>62</v>
      </c>
      <c r="CP7912" s="54">
        <v>99</v>
      </c>
      <c r="CQ7912" s="55">
        <f t="shared" si="123"/>
        <v>0.6262626262626263</v>
      </c>
      <c r="CR7912" s="52" t="s">
        <v>28938</v>
      </c>
    </row>
    <row r="7913" spans="81:96">
      <c r="CC7913" s="52">
        <v>7912</v>
      </c>
      <c r="CD7913" s="53" t="s">
        <v>33085</v>
      </c>
      <c r="CE7913" s="53" t="s">
        <v>33086</v>
      </c>
      <c r="CF7913" s="54">
        <v>279</v>
      </c>
      <c r="CG7913" s="54">
        <v>0.84</v>
      </c>
      <c r="CH7913" s="54">
        <v>0.91200000000000003</v>
      </c>
      <c r="CI7913" s="54">
        <v>5.2999999999999999E-2</v>
      </c>
      <c r="CJ7913" s="54">
        <v>19</v>
      </c>
      <c r="CK7913" s="54">
        <v>8.6</v>
      </c>
      <c r="CL7913" s="54">
        <v>5.5000000000000003E-4</v>
      </c>
      <c r="CM7913" s="54">
        <v>0.34</v>
      </c>
      <c r="CN7913" s="53" t="s">
        <v>39516</v>
      </c>
      <c r="CO7913" s="54">
        <v>63</v>
      </c>
      <c r="CP7913" s="54">
        <v>99</v>
      </c>
      <c r="CQ7913" s="55">
        <f t="shared" si="123"/>
        <v>0.63636363636363635</v>
      </c>
      <c r="CR7913" s="52" t="s">
        <v>28938</v>
      </c>
    </row>
    <row r="7914" spans="81:96">
      <c r="CC7914" s="52">
        <v>7913</v>
      </c>
      <c r="CD7914" s="53" t="s">
        <v>39573</v>
      </c>
      <c r="CE7914" s="53" t="s">
        <v>39574</v>
      </c>
      <c r="CF7914" s="54">
        <v>601</v>
      </c>
      <c r="CG7914" s="54">
        <v>0.81799999999999995</v>
      </c>
      <c r="CH7914" s="54">
        <v>1.488</v>
      </c>
      <c r="CI7914" s="54">
        <v>9.5000000000000001E-2</v>
      </c>
      <c r="CJ7914" s="54">
        <v>21</v>
      </c>
      <c r="CK7914" s="54">
        <v>8.9</v>
      </c>
      <c r="CL7914" s="54">
        <v>4.1399999999999996E-3</v>
      </c>
      <c r="CM7914" s="54">
        <v>2.1219999999999999</v>
      </c>
      <c r="CN7914" s="53" t="s">
        <v>39516</v>
      </c>
      <c r="CO7914" s="54">
        <v>64</v>
      </c>
      <c r="CP7914" s="54">
        <v>99</v>
      </c>
      <c r="CQ7914" s="55">
        <f t="shared" si="123"/>
        <v>0.64646464646464652</v>
      </c>
      <c r="CR7914" s="52" t="s">
        <v>28938</v>
      </c>
    </row>
    <row r="7915" spans="81:96">
      <c r="CC7915" s="52">
        <v>7914</v>
      </c>
      <c r="CD7915" s="53" t="s">
        <v>38737</v>
      </c>
      <c r="CE7915" s="53" t="s">
        <v>38738</v>
      </c>
      <c r="CF7915" s="54">
        <v>402</v>
      </c>
      <c r="CG7915" s="54">
        <v>0.81299999999999994</v>
      </c>
      <c r="CH7915" s="54">
        <v>0.80700000000000005</v>
      </c>
      <c r="CI7915" s="54">
        <v>0.73899999999999999</v>
      </c>
      <c r="CJ7915" s="54">
        <v>69</v>
      </c>
      <c r="CK7915" s="54">
        <v>3.7</v>
      </c>
      <c r="CL7915" s="54">
        <v>2.32E-3</v>
      </c>
      <c r="CM7915" s="54">
        <v>0.42199999999999999</v>
      </c>
      <c r="CN7915" s="53" t="s">
        <v>39516</v>
      </c>
      <c r="CO7915" s="54">
        <v>65</v>
      </c>
      <c r="CP7915" s="54">
        <v>99</v>
      </c>
      <c r="CQ7915" s="55">
        <f t="shared" si="123"/>
        <v>0.65656565656565657</v>
      </c>
      <c r="CR7915" s="52" t="s">
        <v>28938</v>
      </c>
    </row>
    <row r="7916" spans="81:96">
      <c r="CC7916" s="52">
        <v>7915</v>
      </c>
      <c r="CD7916" s="53" t="s">
        <v>39575</v>
      </c>
      <c r="CE7916" s="53" t="s">
        <v>39576</v>
      </c>
      <c r="CF7916" s="54">
        <v>328</v>
      </c>
      <c r="CG7916" s="54">
        <v>0.81100000000000005</v>
      </c>
      <c r="CH7916" s="54">
        <v>0.76600000000000001</v>
      </c>
      <c r="CI7916" s="54">
        <v>0.188</v>
      </c>
      <c r="CJ7916" s="54">
        <v>32</v>
      </c>
      <c r="CK7916" s="54">
        <v>7.5</v>
      </c>
      <c r="CL7916" s="54">
        <v>7.2999999999999996E-4</v>
      </c>
      <c r="CM7916" s="54">
        <v>0.27600000000000002</v>
      </c>
      <c r="CN7916" s="53" t="s">
        <v>39516</v>
      </c>
      <c r="CO7916" s="54">
        <v>66</v>
      </c>
      <c r="CP7916" s="54">
        <v>99</v>
      </c>
      <c r="CQ7916" s="55">
        <f t="shared" si="123"/>
        <v>0.66666666666666663</v>
      </c>
      <c r="CR7916" s="52" t="s">
        <v>28938</v>
      </c>
    </row>
    <row r="7917" spans="81:96">
      <c r="CC7917" s="52">
        <v>7916</v>
      </c>
      <c r="CD7917" s="53" t="s">
        <v>35691</v>
      </c>
      <c r="CE7917" s="53" t="s">
        <v>35692</v>
      </c>
      <c r="CF7917" s="54">
        <v>1313</v>
      </c>
      <c r="CG7917" s="54">
        <v>0.80300000000000005</v>
      </c>
      <c r="CH7917" s="54">
        <v>1.0509999999999999</v>
      </c>
      <c r="CI7917" s="54">
        <v>0.108</v>
      </c>
      <c r="CJ7917" s="54">
        <v>74</v>
      </c>
      <c r="CK7917" s="54">
        <v>10</v>
      </c>
      <c r="CL7917" s="54">
        <v>2.8700000000000002E-3</v>
      </c>
      <c r="CM7917" s="54">
        <v>0.48199999999999998</v>
      </c>
      <c r="CN7917" s="53" t="s">
        <v>39516</v>
      </c>
      <c r="CO7917" s="54">
        <v>67</v>
      </c>
      <c r="CP7917" s="54">
        <v>99</v>
      </c>
      <c r="CQ7917" s="55">
        <f t="shared" si="123"/>
        <v>0.6767676767676768</v>
      </c>
      <c r="CR7917" s="52" t="s">
        <v>28938</v>
      </c>
    </row>
    <row r="7918" spans="81:96">
      <c r="CC7918" s="52">
        <v>7917</v>
      </c>
      <c r="CD7918" s="53" t="s">
        <v>29664</v>
      </c>
      <c r="CE7918" s="53" t="s">
        <v>29665</v>
      </c>
      <c r="CF7918" s="54">
        <v>507</v>
      </c>
      <c r="CG7918" s="54">
        <v>0.79500000000000004</v>
      </c>
      <c r="CH7918" s="54">
        <v>0.81100000000000005</v>
      </c>
      <c r="CI7918" s="54">
        <v>0.2</v>
      </c>
      <c r="CJ7918" s="54">
        <v>20</v>
      </c>
      <c r="CK7918" s="54" t="s">
        <v>28918</v>
      </c>
      <c r="CL7918" s="54">
        <v>8.4999999999999995E-4</v>
      </c>
      <c r="CM7918" s="54">
        <v>0.72799999999999998</v>
      </c>
      <c r="CN7918" s="53" t="s">
        <v>39516</v>
      </c>
      <c r="CO7918" s="54">
        <v>68</v>
      </c>
      <c r="CP7918" s="54">
        <v>99</v>
      </c>
      <c r="CQ7918" s="55">
        <f t="shared" si="123"/>
        <v>0.68686868686868685</v>
      </c>
      <c r="CR7918" s="52" t="s">
        <v>28938</v>
      </c>
    </row>
    <row r="7919" spans="81:96">
      <c r="CC7919" s="52">
        <v>7918</v>
      </c>
      <c r="CD7919" s="53" t="s">
        <v>39577</v>
      </c>
      <c r="CE7919" s="53" t="s">
        <v>39578</v>
      </c>
      <c r="CF7919" s="54">
        <v>1157</v>
      </c>
      <c r="CG7919" s="54">
        <v>0.78300000000000003</v>
      </c>
      <c r="CH7919" s="54">
        <v>0.88700000000000001</v>
      </c>
      <c r="CI7919" s="54">
        <v>8.7999999999999995E-2</v>
      </c>
      <c r="CJ7919" s="54">
        <v>34</v>
      </c>
      <c r="CK7919" s="54" t="s">
        <v>28918</v>
      </c>
      <c r="CL7919" s="54">
        <v>3.1700000000000001E-3</v>
      </c>
      <c r="CM7919" s="54">
        <v>0.84</v>
      </c>
      <c r="CN7919" s="53" t="s">
        <v>39516</v>
      </c>
      <c r="CO7919" s="54">
        <v>69</v>
      </c>
      <c r="CP7919" s="54">
        <v>99</v>
      </c>
      <c r="CQ7919" s="55">
        <f t="shared" si="123"/>
        <v>0.69696969696969702</v>
      </c>
      <c r="CR7919" s="52" t="s">
        <v>28938</v>
      </c>
    </row>
    <row r="7920" spans="81:96">
      <c r="CC7920" s="52">
        <v>7919</v>
      </c>
      <c r="CD7920" s="53" t="s">
        <v>24667</v>
      </c>
      <c r="CE7920" s="53" t="s">
        <v>24665</v>
      </c>
      <c r="CF7920" s="54">
        <v>3190</v>
      </c>
      <c r="CG7920" s="54">
        <v>0.76200000000000001</v>
      </c>
      <c r="CH7920" s="54">
        <v>0.79800000000000004</v>
      </c>
      <c r="CI7920" s="54">
        <v>0.14499999999999999</v>
      </c>
      <c r="CJ7920" s="54">
        <v>2041</v>
      </c>
      <c r="CK7920" s="54">
        <v>2.2000000000000002</v>
      </c>
      <c r="CL7920" s="54">
        <v>7.2100000000000003E-3</v>
      </c>
      <c r="CM7920" s="54">
        <v>0.14299999999999999</v>
      </c>
      <c r="CN7920" s="53" t="s">
        <v>39516</v>
      </c>
      <c r="CO7920" s="54">
        <v>70</v>
      </c>
      <c r="CP7920" s="54">
        <v>99</v>
      </c>
      <c r="CQ7920" s="55">
        <f t="shared" si="123"/>
        <v>0.70707070707070707</v>
      </c>
      <c r="CR7920" s="52" t="s">
        <v>28938</v>
      </c>
    </row>
    <row r="7921" spans="81:96">
      <c r="CC7921" s="52">
        <v>7920</v>
      </c>
      <c r="CD7921" s="53" t="s">
        <v>35693</v>
      </c>
      <c r="CE7921" s="53" t="s">
        <v>35694</v>
      </c>
      <c r="CF7921" s="54">
        <v>362</v>
      </c>
      <c r="CG7921" s="54">
        <v>0.76</v>
      </c>
      <c r="CH7921" s="54">
        <v>0.97499999999999998</v>
      </c>
      <c r="CI7921" s="54">
        <v>0.25</v>
      </c>
      <c r="CJ7921" s="54">
        <v>32</v>
      </c>
      <c r="CK7921" s="54">
        <v>4.8</v>
      </c>
      <c r="CL7921" s="54">
        <v>1.5399999999999999E-3</v>
      </c>
      <c r="CM7921" s="54">
        <v>0.47799999999999998</v>
      </c>
      <c r="CN7921" s="53" t="s">
        <v>39516</v>
      </c>
      <c r="CO7921" s="54">
        <v>71</v>
      </c>
      <c r="CP7921" s="54">
        <v>99</v>
      </c>
      <c r="CQ7921" s="55">
        <f t="shared" si="123"/>
        <v>0.71717171717171713</v>
      </c>
      <c r="CR7921" s="52" t="s">
        <v>28938</v>
      </c>
    </row>
    <row r="7922" spans="81:96">
      <c r="CC7922" s="52">
        <v>7921</v>
      </c>
      <c r="CD7922" s="53" t="s">
        <v>35695</v>
      </c>
      <c r="CE7922" s="53" t="s">
        <v>35696</v>
      </c>
      <c r="CF7922" s="54">
        <v>411</v>
      </c>
      <c r="CG7922" s="54">
        <v>0.75</v>
      </c>
      <c r="CH7922" s="54">
        <v>1.091</v>
      </c>
      <c r="CI7922" s="54">
        <v>0.18099999999999999</v>
      </c>
      <c r="CJ7922" s="54">
        <v>83</v>
      </c>
      <c r="CK7922" s="54">
        <v>4.5</v>
      </c>
      <c r="CL7922" s="54">
        <v>1.8E-3</v>
      </c>
      <c r="CM7922" s="54">
        <v>0.46600000000000003</v>
      </c>
      <c r="CN7922" s="53" t="s">
        <v>39516</v>
      </c>
      <c r="CO7922" s="54">
        <v>72</v>
      </c>
      <c r="CP7922" s="54">
        <v>99</v>
      </c>
      <c r="CQ7922" s="55">
        <f t="shared" si="123"/>
        <v>0.72727272727272729</v>
      </c>
      <c r="CR7922" s="52" t="s">
        <v>28938</v>
      </c>
    </row>
    <row r="7923" spans="81:96">
      <c r="CC7923" s="52">
        <v>7922</v>
      </c>
      <c r="CD7923" s="53" t="s">
        <v>39579</v>
      </c>
      <c r="CE7923" s="53" t="s">
        <v>39580</v>
      </c>
      <c r="CF7923" s="54">
        <v>515</v>
      </c>
      <c r="CG7923" s="54">
        <v>0.73799999999999999</v>
      </c>
      <c r="CH7923" s="54">
        <v>0.99299999999999999</v>
      </c>
      <c r="CI7923" s="54">
        <v>4.2999999999999997E-2</v>
      </c>
      <c r="CJ7923" s="54">
        <v>23</v>
      </c>
      <c r="CK7923" s="54" t="s">
        <v>28918</v>
      </c>
      <c r="CL7923" s="54">
        <v>1.5200000000000001E-3</v>
      </c>
      <c r="CM7923" s="54">
        <v>0.69699999999999995</v>
      </c>
      <c r="CN7923" s="53" t="s">
        <v>39516</v>
      </c>
      <c r="CO7923" s="54">
        <v>73</v>
      </c>
      <c r="CP7923" s="54">
        <v>99</v>
      </c>
      <c r="CQ7923" s="55">
        <f t="shared" si="123"/>
        <v>0.73737373737373735</v>
      </c>
      <c r="CR7923" s="52" t="s">
        <v>28938</v>
      </c>
    </row>
    <row r="7924" spans="81:96">
      <c r="CC7924" s="52">
        <v>7923</v>
      </c>
      <c r="CD7924" s="53" t="s">
        <v>39581</v>
      </c>
      <c r="CE7924" s="53" t="s">
        <v>39582</v>
      </c>
      <c r="CF7924" s="54">
        <v>1061</v>
      </c>
      <c r="CG7924" s="54">
        <v>0.73799999999999999</v>
      </c>
      <c r="CH7924" s="54">
        <v>0.61399999999999999</v>
      </c>
      <c r="CI7924" s="54">
        <v>0.13200000000000001</v>
      </c>
      <c r="CJ7924" s="54">
        <v>129</v>
      </c>
      <c r="CK7924" s="54" t="s">
        <v>28918</v>
      </c>
      <c r="CL7924" s="54">
        <v>4.2599999999999999E-3</v>
      </c>
      <c r="CM7924" s="54">
        <v>0.72899999999999998</v>
      </c>
      <c r="CN7924" s="53" t="s">
        <v>39516</v>
      </c>
      <c r="CO7924" s="54">
        <v>73</v>
      </c>
      <c r="CP7924" s="54">
        <v>99</v>
      </c>
      <c r="CQ7924" s="55">
        <f t="shared" si="123"/>
        <v>0.73737373737373735</v>
      </c>
      <c r="CR7924" s="52" t="s">
        <v>28938</v>
      </c>
    </row>
    <row r="7925" spans="81:96">
      <c r="CC7925" s="52">
        <v>7924</v>
      </c>
      <c r="CD7925" s="53" t="s">
        <v>39583</v>
      </c>
      <c r="CE7925" s="53" t="s">
        <v>39584</v>
      </c>
      <c r="CF7925" s="54">
        <v>745</v>
      </c>
      <c r="CG7925" s="54">
        <v>0.72699999999999998</v>
      </c>
      <c r="CH7925" s="54">
        <v>0.92900000000000005</v>
      </c>
      <c r="CI7925" s="54">
        <v>6.2E-2</v>
      </c>
      <c r="CJ7925" s="54">
        <v>16</v>
      </c>
      <c r="CK7925" s="54" t="s">
        <v>28918</v>
      </c>
      <c r="CL7925" s="54">
        <v>7.6999999999999996E-4</v>
      </c>
      <c r="CM7925" s="54">
        <v>0.57199999999999995</v>
      </c>
      <c r="CN7925" s="53" t="s">
        <v>39516</v>
      </c>
      <c r="CO7925" s="54">
        <v>75</v>
      </c>
      <c r="CP7925" s="54">
        <v>99</v>
      </c>
      <c r="CQ7925" s="55">
        <f t="shared" si="123"/>
        <v>0.75757575757575757</v>
      </c>
      <c r="CR7925" s="52" t="s">
        <v>28953</v>
      </c>
    </row>
    <row r="7926" spans="81:96">
      <c r="CC7926" s="52">
        <v>7925</v>
      </c>
      <c r="CD7926" s="53" t="s">
        <v>39585</v>
      </c>
      <c r="CE7926" s="53" t="s">
        <v>39586</v>
      </c>
      <c r="CF7926" s="54">
        <v>411</v>
      </c>
      <c r="CG7926" s="54">
        <v>0.72499999999999998</v>
      </c>
      <c r="CH7926" s="54">
        <v>0.81100000000000005</v>
      </c>
      <c r="CI7926" s="54">
        <v>5.5E-2</v>
      </c>
      <c r="CJ7926" s="54">
        <v>55</v>
      </c>
      <c r="CK7926" s="54">
        <v>6.6</v>
      </c>
      <c r="CL7926" s="54">
        <v>1.6199999999999999E-3</v>
      </c>
      <c r="CM7926" s="54">
        <v>0.45</v>
      </c>
      <c r="CN7926" s="53" t="s">
        <v>39516</v>
      </c>
      <c r="CO7926" s="54">
        <v>76</v>
      </c>
      <c r="CP7926" s="54">
        <v>99</v>
      </c>
      <c r="CQ7926" s="55">
        <f t="shared" si="123"/>
        <v>0.76767676767676762</v>
      </c>
      <c r="CR7926" s="52" t="s">
        <v>28953</v>
      </c>
    </row>
    <row r="7927" spans="81:96">
      <c r="CC7927" s="52">
        <v>7926</v>
      </c>
      <c r="CD7927" s="53" t="s">
        <v>35697</v>
      </c>
      <c r="CE7927" s="53" t="s">
        <v>35698</v>
      </c>
      <c r="CF7927" s="54">
        <v>83</v>
      </c>
      <c r="CG7927" s="54">
        <v>0.71199999999999997</v>
      </c>
      <c r="CH7927" s="54">
        <v>1.157</v>
      </c>
      <c r="CI7927" s="54">
        <v>8.3000000000000004E-2</v>
      </c>
      <c r="CJ7927" s="54">
        <v>24</v>
      </c>
      <c r="CK7927" s="54"/>
      <c r="CL7927" s="54">
        <v>8.1999999999999998E-4</v>
      </c>
      <c r="CM7927" s="54">
        <v>0.73499999999999999</v>
      </c>
      <c r="CN7927" s="53" t="s">
        <v>39516</v>
      </c>
      <c r="CO7927" s="54">
        <v>77</v>
      </c>
      <c r="CP7927" s="54">
        <v>99</v>
      </c>
      <c r="CQ7927" s="55">
        <f t="shared" si="123"/>
        <v>0.77777777777777779</v>
      </c>
      <c r="CR7927" s="52" t="s">
        <v>28953</v>
      </c>
    </row>
    <row r="7928" spans="81:96">
      <c r="CC7928" s="52">
        <v>7927</v>
      </c>
      <c r="CD7928" s="53" t="s">
        <v>39587</v>
      </c>
      <c r="CE7928" s="53" t="s">
        <v>39588</v>
      </c>
      <c r="CF7928" s="54">
        <v>83</v>
      </c>
      <c r="CG7928" s="54">
        <v>0.70599999999999996</v>
      </c>
      <c r="CH7928" s="54">
        <v>1.0129999999999999</v>
      </c>
      <c r="CI7928" s="54">
        <v>0.16700000000000001</v>
      </c>
      <c r="CJ7928" s="54">
        <v>24</v>
      </c>
      <c r="CK7928" s="54"/>
      <c r="CL7928" s="54">
        <v>9.8999999999999999E-4</v>
      </c>
      <c r="CM7928" s="54">
        <v>0.82299999999999995</v>
      </c>
      <c r="CN7928" s="53" t="s">
        <v>39516</v>
      </c>
      <c r="CO7928" s="54">
        <v>78</v>
      </c>
      <c r="CP7928" s="54">
        <v>99</v>
      </c>
      <c r="CQ7928" s="55">
        <f t="shared" si="123"/>
        <v>0.78787878787878785</v>
      </c>
      <c r="CR7928" s="52" t="s">
        <v>28953</v>
      </c>
    </row>
    <row r="7929" spans="81:96">
      <c r="CC7929" s="52">
        <v>7928</v>
      </c>
      <c r="CD7929" s="53" t="s">
        <v>33279</v>
      </c>
      <c r="CE7929" s="53" t="s">
        <v>33280</v>
      </c>
      <c r="CF7929" s="54">
        <v>96</v>
      </c>
      <c r="CG7929" s="54">
        <v>0.69799999999999995</v>
      </c>
      <c r="CH7929" s="54">
        <v>0.52700000000000002</v>
      </c>
      <c r="CI7929" s="54">
        <v>0.111</v>
      </c>
      <c r="CJ7929" s="54">
        <v>27</v>
      </c>
      <c r="CK7929" s="54"/>
      <c r="CL7929" s="54">
        <v>1E-4</v>
      </c>
      <c r="CM7929" s="54">
        <v>0.05</v>
      </c>
      <c r="CN7929" s="53" t="s">
        <v>39516</v>
      </c>
      <c r="CO7929" s="54">
        <v>79</v>
      </c>
      <c r="CP7929" s="54">
        <v>99</v>
      </c>
      <c r="CQ7929" s="55">
        <f t="shared" si="123"/>
        <v>0.79797979797979801</v>
      </c>
      <c r="CR7929" s="52" t="s">
        <v>28953</v>
      </c>
    </row>
    <row r="7930" spans="81:96">
      <c r="CC7930" s="52">
        <v>7929</v>
      </c>
      <c r="CD7930" s="53" t="s">
        <v>39589</v>
      </c>
      <c r="CE7930" s="53" t="s">
        <v>39590</v>
      </c>
      <c r="CF7930" s="54">
        <v>659</v>
      </c>
      <c r="CG7930" s="54">
        <v>0.65400000000000003</v>
      </c>
      <c r="CH7930" s="54">
        <v>1.0569999999999999</v>
      </c>
      <c r="CI7930" s="54">
        <v>9.4E-2</v>
      </c>
      <c r="CJ7930" s="54">
        <v>32</v>
      </c>
      <c r="CK7930" s="54" t="s">
        <v>28918</v>
      </c>
      <c r="CL7930" s="54">
        <v>1.8500000000000001E-3</v>
      </c>
      <c r="CM7930" s="54">
        <v>0.82799999999999996</v>
      </c>
      <c r="CN7930" s="53" t="s">
        <v>39516</v>
      </c>
      <c r="CO7930" s="54">
        <v>80</v>
      </c>
      <c r="CP7930" s="54">
        <v>99</v>
      </c>
      <c r="CQ7930" s="55">
        <f t="shared" si="123"/>
        <v>0.80808080808080807</v>
      </c>
      <c r="CR7930" s="52" t="s">
        <v>28953</v>
      </c>
    </row>
    <row r="7931" spans="81:96">
      <c r="CC7931" s="52">
        <v>7930</v>
      </c>
      <c r="CD7931" s="53" t="s">
        <v>39591</v>
      </c>
      <c r="CE7931" s="53" t="s">
        <v>39592</v>
      </c>
      <c r="CF7931" s="54">
        <v>1294</v>
      </c>
      <c r="CG7931" s="54">
        <v>0.65300000000000002</v>
      </c>
      <c r="CH7931" s="54">
        <v>1.016</v>
      </c>
      <c r="CI7931" s="54">
        <v>0.10299999999999999</v>
      </c>
      <c r="CJ7931" s="54">
        <v>146</v>
      </c>
      <c r="CK7931" s="54">
        <v>7</v>
      </c>
      <c r="CL7931" s="54">
        <v>5.9899999999999997E-3</v>
      </c>
      <c r="CM7931" s="54">
        <v>0.66800000000000004</v>
      </c>
      <c r="CN7931" s="53" t="s">
        <v>39516</v>
      </c>
      <c r="CO7931" s="54">
        <v>81</v>
      </c>
      <c r="CP7931" s="54">
        <v>99</v>
      </c>
      <c r="CQ7931" s="55">
        <f t="shared" si="123"/>
        <v>0.81818181818181823</v>
      </c>
      <c r="CR7931" s="52" t="s">
        <v>28953</v>
      </c>
    </row>
    <row r="7932" spans="81:96">
      <c r="CC7932" s="52">
        <v>7931</v>
      </c>
      <c r="CD7932" s="53" t="s">
        <v>39593</v>
      </c>
      <c r="CE7932" s="53" t="s">
        <v>39594</v>
      </c>
      <c r="CF7932" s="54">
        <v>324</v>
      </c>
      <c r="CG7932" s="54">
        <v>0.64600000000000002</v>
      </c>
      <c r="CH7932" s="54">
        <v>0.84699999999999998</v>
      </c>
      <c r="CI7932" s="54">
        <v>8.7999999999999995E-2</v>
      </c>
      <c r="CJ7932" s="54">
        <v>34</v>
      </c>
      <c r="CK7932" s="54">
        <v>5.7</v>
      </c>
      <c r="CL7932" s="54">
        <v>2.0899999999999998E-3</v>
      </c>
      <c r="CM7932" s="54">
        <v>0.65100000000000002</v>
      </c>
      <c r="CN7932" s="53" t="s">
        <v>39516</v>
      </c>
      <c r="CO7932" s="54">
        <v>82</v>
      </c>
      <c r="CP7932" s="54">
        <v>99</v>
      </c>
      <c r="CQ7932" s="55">
        <f t="shared" si="123"/>
        <v>0.82828282828282829</v>
      </c>
      <c r="CR7932" s="52" t="s">
        <v>28953</v>
      </c>
    </row>
    <row r="7933" spans="81:96">
      <c r="CC7933" s="52">
        <v>7932</v>
      </c>
      <c r="CD7933" s="53" t="s">
        <v>35173</v>
      </c>
      <c r="CE7933" s="53" t="s">
        <v>35174</v>
      </c>
      <c r="CF7933" s="54">
        <v>277</v>
      </c>
      <c r="CG7933" s="54">
        <v>0.61499999999999999</v>
      </c>
      <c r="CH7933" s="54">
        <v>0.623</v>
      </c>
      <c r="CI7933" s="54">
        <v>0.12</v>
      </c>
      <c r="CJ7933" s="54">
        <v>75</v>
      </c>
      <c r="CK7933" s="54">
        <v>5.9</v>
      </c>
      <c r="CL7933" s="54">
        <v>9.3999999999999997E-4</v>
      </c>
      <c r="CM7933" s="54">
        <v>0.27900000000000003</v>
      </c>
      <c r="CN7933" s="53" t="s">
        <v>39516</v>
      </c>
      <c r="CO7933" s="54">
        <v>83</v>
      </c>
      <c r="CP7933" s="54">
        <v>99</v>
      </c>
      <c r="CQ7933" s="55">
        <f t="shared" si="123"/>
        <v>0.83838383838383834</v>
      </c>
      <c r="CR7933" s="52" t="s">
        <v>28953</v>
      </c>
    </row>
    <row r="7934" spans="81:96">
      <c r="CC7934" s="52">
        <v>7933</v>
      </c>
      <c r="CD7934" s="53" t="s">
        <v>39595</v>
      </c>
      <c r="CE7934" s="53" t="s">
        <v>39596</v>
      </c>
      <c r="CF7934" s="54">
        <v>988</v>
      </c>
      <c r="CG7934" s="54">
        <v>0.57899999999999996</v>
      </c>
      <c r="CH7934" s="54">
        <v>0.626</v>
      </c>
      <c r="CI7934" s="54">
        <v>6.5000000000000002E-2</v>
      </c>
      <c r="CJ7934" s="54">
        <v>46</v>
      </c>
      <c r="CK7934" s="54" t="s">
        <v>28918</v>
      </c>
      <c r="CL7934" s="54">
        <v>2.2200000000000002E-3</v>
      </c>
      <c r="CM7934" s="54">
        <v>0.63800000000000001</v>
      </c>
      <c r="CN7934" s="53" t="s">
        <v>39516</v>
      </c>
      <c r="CO7934" s="54">
        <v>84</v>
      </c>
      <c r="CP7934" s="54">
        <v>99</v>
      </c>
      <c r="CQ7934" s="55">
        <f t="shared" si="123"/>
        <v>0.84848484848484851</v>
      </c>
      <c r="CR7934" s="52" t="s">
        <v>28953</v>
      </c>
    </row>
    <row r="7935" spans="81:96">
      <c r="CC7935" s="52">
        <v>7934</v>
      </c>
      <c r="CD7935" s="53" t="s">
        <v>39597</v>
      </c>
      <c r="CE7935" s="53" t="s">
        <v>39598</v>
      </c>
      <c r="CF7935" s="54">
        <v>292</v>
      </c>
      <c r="CG7935" s="54">
        <v>0.55300000000000005</v>
      </c>
      <c r="CH7935" s="54">
        <v>0.34599999999999997</v>
      </c>
      <c r="CI7935" s="54">
        <v>0.1</v>
      </c>
      <c r="CJ7935" s="54">
        <v>50</v>
      </c>
      <c r="CK7935" s="54" t="s">
        <v>28918</v>
      </c>
      <c r="CL7935" s="54">
        <v>8.0000000000000007E-5</v>
      </c>
      <c r="CM7935" s="54">
        <v>2.4E-2</v>
      </c>
      <c r="CN7935" s="53" t="s">
        <v>39516</v>
      </c>
      <c r="CO7935" s="54">
        <v>85</v>
      </c>
      <c r="CP7935" s="54">
        <v>99</v>
      </c>
      <c r="CQ7935" s="55">
        <f t="shared" si="123"/>
        <v>0.85858585858585856</v>
      </c>
      <c r="CR7935" s="52" t="s">
        <v>28953</v>
      </c>
    </row>
    <row r="7936" spans="81:96">
      <c r="CC7936" s="52">
        <v>7935</v>
      </c>
      <c r="CD7936" s="53" t="s">
        <v>39599</v>
      </c>
      <c r="CE7936" s="53" t="s">
        <v>39600</v>
      </c>
      <c r="CF7936" s="54">
        <v>405</v>
      </c>
      <c r="CG7936" s="54">
        <v>0.52100000000000002</v>
      </c>
      <c r="CH7936" s="54">
        <v>0.52600000000000002</v>
      </c>
      <c r="CI7936" s="54">
        <v>0.21299999999999999</v>
      </c>
      <c r="CJ7936" s="54">
        <v>47</v>
      </c>
      <c r="CK7936" s="54">
        <v>9.3000000000000007</v>
      </c>
      <c r="CL7936" s="54">
        <v>8.9999999999999998E-4</v>
      </c>
      <c r="CM7936" s="54">
        <v>0.27100000000000002</v>
      </c>
      <c r="CN7936" s="53" t="s">
        <v>39516</v>
      </c>
      <c r="CO7936" s="54">
        <v>86</v>
      </c>
      <c r="CP7936" s="54">
        <v>99</v>
      </c>
      <c r="CQ7936" s="55">
        <f t="shared" si="123"/>
        <v>0.86868686868686873</v>
      </c>
      <c r="CR7936" s="52" t="s">
        <v>28953</v>
      </c>
    </row>
    <row r="7937" spans="81:96">
      <c r="CC7937" s="52">
        <v>7936</v>
      </c>
      <c r="CD7937" s="53" t="s">
        <v>39601</v>
      </c>
      <c r="CE7937" s="53" t="s">
        <v>39602</v>
      </c>
      <c r="CF7937" s="54">
        <v>219</v>
      </c>
      <c r="CG7937" s="54">
        <v>0.5</v>
      </c>
      <c r="CH7937" s="54">
        <v>0.59199999999999997</v>
      </c>
      <c r="CI7937" s="54">
        <v>9.0999999999999998E-2</v>
      </c>
      <c r="CJ7937" s="54">
        <v>22</v>
      </c>
      <c r="CK7937" s="54">
        <v>7.7</v>
      </c>
      <c r="CL7937" s="54">
        <v>4.8000000000000001E-4</v>
      </c>
      <c r="CM7937" s="54">
        <v>0.23100000000000001</v>
      </c>
      <c r="CN7937" s="53" t="s">
        <v>39516</v>
      </c>
      <c r="CO7937" s="54">
        <v>87</v>
      </c>
      <c r="CP7937" s="54">
        <v>99</v>
      </c>
      <c r="CQ7937" s="55">
        <f t="shared" si="123"/>
        <v>0.87878787878787878</v>
      </c>
      <c r="CR7937" s="52" t="s">
        <v>28953</v>
      </c>
    </row>
    <row r="7938" spans="81:96">
      <c r="CC7938" s="52">
        <v>7937</v>
      </c>
      <c r="CD7938" s="53" t="s">
        <v>39603</v>
      </c>
      <c r="CE7938" s="53" t="s">
        <v>39604</v>
      </c>
      <c r="CF7938" s="54">
        <v>697</v>
      </c>
      <c r="CG7938" s="54">
        <v>0.46200000000000002</v>
      </c>
      <c r="CH7938" s="54">
        <v>0.495</v>
      </c>
      <c r="CI7938" s="54">
        <v>0.13</v>
      </c>
      <c r="CJ7938" s="54">
        <v>54</v>
      </c>
      <c r="CK7938" s="54" t="s">
        <v>28918</v>
      </c>
      <c r="CL7938" s="54">
        <v>2.0699999999999998E-3</v>
      </c>
      <c r="CM7938" s="54">
        <v>0.442</v>
      </c>
      <c r="CN7938" s="53" t="s">
        <v>39516</v>
      </c>
      <c r="CO7938" s="54">
        <v>88</v>
      </c>
      <c r="CP7938" s="54">
        <v>99</v>
      </c>
      <c r="CQ7938" s="55">
        <f t="shared" ref="CQ7938:CQ8001" si="124">CO7938/CP7938</f>
        <v>0.88888888888888884</v>
      </c>
      <c r="CR7938" s="52" t="s">
        <v>28953</v>
      </c>
    </row>
    <row r="7939" spans="81:96">
      <c r="CC7939" s="52">
        <v>7938</v>
      </c>
      <c r="CD7939" s="53" t="s">
        <v>39605</v>
      </c>
      <c r="CE7939" s="53" t="s">
        <v>39606</v>
      </c>
      <c r="CF7939" s="54">
        <v>402</v>
      </c>
      <c r="CG7939" s="54">
        <v>0.45700000000000002</v>
      </c>
      <c r="CH7939" s="54">
        <v>0.67600000000000005</v>
      </c>
      <c r="CI7939" s="54">
        <v>5.8000000000000003E-2</v>
      </c>
      <c r="CJ7939" s="54">
        <v>86</v>
      </c>
      <c r="CK7939" s="54">
        <v>5.0999999999999996</v>
      </c>
      <c r="CL7939" s="54">
        <v>1.6900000000000001E-3</v>
      </c>
      <c r="CM7939" s="54">
        <v>0.25900000000000001</v>
      </c>
      <c r="CN7939" s="53" t="s">
        <v>39516</v>
      </c>
      <c r="CO7939" s="54">
        <v>89</v>
      </c>
      <c r="CP7939" s="54">
        <v>99</v>
      </c>
      <c r="CQ7939" s="55">
        <f t="shared" si="124"/>
        <v>0.89898989898989901</v>
      </c>
      <c r="CR7939" s="52" t="s">
        <v>28953</v>
      </c>
    </row>
    <row r="7940" spans="81:96">
      <c r="CC7940" s="52">
        <v>7939</v>
      </c>
      <c r="CD7940" s="53" t="s">
        <v>37637</v>
      </c>
      <c r="CE7940" s="53" t="s">
        <v>37638</v>
      </c>
      <c r="CF7940" s="54">
        <v>237</v>
      </c>
      <c r="CG7940" s="54">
        <v>0.45500000000000002</v>
      </c>
      <c r="CH7940" s="54">
        <v>0.52800000000000002</v>
      </c>
      <c r="CI7940" s="54">
        <v>0.105</v>
      </c>
      <c r="CJ7940" s="54">
        <v>19</v>
      </c>
      <c r="CK7940" s="54" t="s">
        <v>28918</v>
      </c>
      <c r="CL7940" s="54">
        <v>3.8999999999999999E-4</v>
      </c>
      <c r="CM7940" s="54">
        <v>0.27800000000000002</v>
      </c>
      <c r="CN7940" s="53" t="s">
        <v>39516</v>
      </c>
      <c r="CO7940" s="54">
        <v>90</v>
      </c>
      <c r="CP7940" s="54">
        <v>99</v>
      </c>
      <c r="CQ7940" s="55">
        <f t="shared" si="124"/>
        <v>0.90909090909090906</v>
      </c>
      <c r="CR7940" s="52" t="s">
        <v>28953</v>
      </c>
    </row>
    <row r="7941" spans="81:96">
      <c r="CC7941" s="52">
        <v>7940</v>
      </c>
      <c r="CD7941" s="53" t="s">
        <v>37643</v>
      </c>
      <c r="CE7941" s="53" t="s">
        <v>37644</v>
      </c>
      <c r="CF7941" s="54">
        <v>149</v>
      </c>
      <c r="CG7941" s="54">
        <v>0.435</v>
      </c>
      <c r="CH7941" s="54">
        <v>0.25700000000000001</v>
      </c>
      <c r="CI7941" s="54">
        <v>0</v>
      </c>
      <c r="CJ7941" s="54">
        <v>17</v>
      </c>
      <c r="CK7941" s="54" t="s">
        <v>28918</v>
      </c>
      <c r="CL7941" s="54">
        <v>2.3000000000000001E-4</v>
      </c>
      <c r="CM7941" s="54">
        <v>0.20699999999999999</v>
      </c>
      <c r="CN7941" s="53" t="s">
        <v>39516</v>
      </c>
      <c r="CO7941" s="54">
        <v>91</v>
      </c>
      <c r="CP7941" s="54">
        <v>99</v>
      </c>
      <c r="CQ7941" s="55">
        <f t="shared" si="124"/>
        <v>0.91919191919191923</v>
      </c>
      <c r="CR7941" s="52" t="s">
        <v>28953</v>
      </c>
    </row>
    <row r="7942" spans="81:96">
      <c r="CC7942" s="52">
        <v>7941</v>
      </c>
      <c r="CD7942" s="53" t="s">
        <v>35711</v>
      </c>
      <c r="CE7942" s="53" t="s">
        <v>35712</v>
      </c>
      <c r="CF7942" s="54">
        <v>59</v>
      </c>
      <c r="CG7942" s="54">
        <v>0.42299999999999999</v>
      </c>
      <c r="CH7942" s="54">
        <v>0.32700000000000001</v>
      </c>
      <c r="CI7942" s="54">
        <v>9.4E-2</v>
      </c>
      <c r="CJ7942" s="54">
        <v>32</v>
      </c>
      <c r="CK7942" s="54"/>
      <c r="CL7942" s="54">
        <v>1.6000000000000001E-4</v>
      </c>
      <c r="CM7942" s="54">
        <v>9.4E-2</v>
      </c>
      <c r="CN7942" s="53" t="s">
        <v>39516</v>
      </c>
      <c r="CO7942" s="54">
        <v>92</v>
      </c>
      <c r="CP7942" s="54">
        <v>99</v>
      </c>
      <c r="CQ7942" s="55">
        <f t="shared" si="124"/>
        <v>0.92929292929292928</v>
      </c>
      <c r="CR7942" s="52" t="s">
        <v>28953</v>
      </c>
    </row>
    <row r="7943" spans="81:96">
      <c r="CC7943" s="52">
        <v>7942</v>
      </c>
      <c r="CD7943" s="53" t="s">
        <v>33214</v>
      </c>
      <c r="CE7943" s="53" t="s">
        <v>33215</v>
      </c>
      <c r="CF7943" s="54">
        <v>302</v>
      </c>
      <c r="CG7943" s="54">
        <v>0.41699999999999998</v>
      </c>
      <c r="CH7943" s="54">
        <v>0.63700000000000001</v>
      </c>
      <c r="CI7943" s="54">
        <v>0.14299999999999999</v>
      </c>
      <c r="CJ7943" s="54">
        <v>70</v>
      </c>
      <c r="CK7943" s="54">
        <v>5.2</v>
      </c>
      <c r="CL7943" s="54">
        <v>7.5000000000000002E-4</v>
      </c>
      <c r="CM7943" s="54">
        <v>0.16800000000000001</v>
      </c>
      <c r="CN7943" s="53" t="s">
        <v>39516</v>
      </c>
      <c r="CO7943" s="54">
        <v>93</v>
      </c>
      <c r="CP7943" s="54">
        <v>99</v>
      </c>
      <c r="CQ7943" s="55">
        <f t="shared" si="124"/>
        <v>0.93939393939393945</v>
      </c>
      <c r="CR7943" s="52" t="s">
        <v>28953</v>
      </c>
    </row>
    <row r="7944" spans="81:96">
      <c r="CC7944" s="52">
        <v>7943</v>
      </c>
      <c r="CD7944" s="53" t="s">
        <v>39607</v>
      </c>
      <c r="CE7944" s="53" t="s">
        <v>39608</v>
      </c>
      <c r="CF7944" s="54">
        <v>91</v>
      </c>
      <c r="CG7944" s="54">
        <v>0.40600000000000003</v>
      </c>
      <c r="CH7944" s="54">
        <v>0.27200000000000002</v>
      </c>
      <c r="CI7944" s="54">
        <v>0.04</v>
      </c>
      <c r="CJ7944" s="54">
        <v>75</v>
      </c>
      <c r="CK7944" s="54"/>
      <c r="CL7944" s="54">
        <v>2.5000000000000001E-4</v>
      </c>
      <c r="CM7944" s="54">
        <v>5.0999999999999997E-2</v>
      </c>
      <c r="CN7944" s="53" t="s">
        <v>39516</v>
      </c>
      <c r="CO7944" s="54">
        <v>94</v>
      </c>
      <c r="CP7944" s="54">
        <v>99</v>
      </c>
      <c r="CQ7944" s="55">
        <f t="shared" si="124"/>
        <v>0.9494949494949495</v>
      </c>
      <c r="CR7944" s="52" t="s">
        <v>28953</v>
      </c>
    </row>
    <row r="7945" spans="81:96">
      <c r="CC7945" s="52">
        <v>7944</v>
      </c>
      <c r="CD7945" s="53" t="s">
        <v>39609</v>
      </c>
      <c r="CE7945" s="53" t="s">
        <v>39610</v>
      </c>
      <c r="CF7945" s="54">
        <v>147</v>
      </c>
      <c r="CG7945" s="54">
        <v>0.29199999999999998</v>
      </c>
      <c r="CH7945" s="54">
        <v>0.51700000000000002</v>
      </c>
      <c r="CI7945" s="54">
        <v>0.125</v>
      </c>
      <c r="CJ7945" s="54">
        <v>16</v>
      </c>
      <c r="CK7945" s="54" t="s">
        <v>28918</v>
      </c>
      <c r="CL7945" s="54">
        <v>2.2000000000000001E-4</v>
      </c>
      <c r="CM7945" s="54">
        <v>0.23400000000000001</v>
      </c>
      <c r="CN7945" s="53" t="s">
        <v>39516</v>
      </c>
      <c r="CO7945" s="54">
        <v>95</v>
      </c>
      <c r="CP7945" s="54">
        <v>99</v>
      </c>
      <c r="CQ7945" s="55">
        <f t="shared" si="124"/>
        <v>0.95959595959595956</v>
      </c>
      <c r="CR7945" s="52" t="s">
        <v>28953</v>
      </c>
    </row>
    <row r="7946" spans="81:96">
      <c r="CC7946" s="52">
        <v>7945</v>
      </c>
      <c r="CD7946" s="53" t="s">
        <v>39611</v>
      </c>
      <c r="CE7946" s="53" t="s">
        <v>39612</v>
      </c>
      <c r="CF7946" s="54">
        <v>44</v>
      </c>
      <c r="CG7946" s="54">
        <v>0.28599999999999998</v>
      </c>
      <c r="CH7946" s="54">
        <v>0.53800000000000003</v>
      </c>
      <c r="CI7946" s="54">
        <v>0.66700000000000004</v>
      </c>
      <c r="CJ7946" s="54">
        <v>15</v>
      </c>
      <c r="CK7946" s="54"/>
      <c r="CL7946" s="54">
        <v>1.1E-4</v>
      </c>
      <c r="CM7946" s="54">
        <v>0.129</v>
      </c>
      <c r="CN7946" s="53" t="s">
        <v>39516</v>
      </c>
      <c r="CO7946" s="54">
        <v>96</v>
      </c>
      <c r="CP7946" s="54">
        <v>99</v>
      </c>
      <c r="CQ7946" s="55">
        <f t="shared" si="124"/>
        <v>0.96969696969696972</v>
      </c>
      <c r="CR7946" s="52" t="s">
        <v>28953</v>
      </c>
    </row>
    <row r="7947" spans="81:96">
      <c r="CC7947" s="52">
        <v>7946</v>
      </c>
      <c r="CD7947" s="53" t="s">
        <v>39613</v>
      </c>
      <c r="CE7947" s="53" t="s">
        <v>39614</v>
      </c>
      <c r="CF7947" s="54">
        <v>587</v>
      </c>
      <c r="CG7947" s="54">
        <v>0.23799999999999999</v>
      </c>
      <c r="CH7947" s="54">
        <v>0.68400000000000005</v>
      </c>
      <c r="CI7947" s="54">
        <v>0.13300000000000001</v>
      </c>
      <c r="CJ7947" s="54">
        <v>15</v>
      </c>
      <c r="CK7947" s="54" t="s">
        <v>28918</v>
      </c>
      <c r="CL7947" s="54">
        <v>2.9999999999999997E-4</v>
      </c>
      <c r="CM7947" s="54">
        <v>0.33500000000000002</v>
      </c>
      <c r="CN7947" s="53" t="s">
        <v>39516</v>
      </c>
      <c r="CO7947" s="54">
        <v>97</v>
      </c>
      <c r="CP7947" s="54">
        <v>99</v>
      </c>
      <c r="CQ7947" s="55">
        <f t="shared" si="124"/>
        <v>0.97979797979797978</v>
      </c>
      <c r="CR7947" s="52" t="s">
        <v>28953</v>
      </c>
    </row>
    <row r="7948" spans="81:96">
      <c r="CC7948" s="52">
        <v>7947</v>
      </c>
      <c r="CD7948" s="53" t="s">
        <v>37683</v>
      </c>
      <c r="CE7948" s="53" t="s">
        <v>37684</v>
      </c>
      <c r="CF7948" s="54">
        <v>10</v>
      </c>
      <c r="CG7948" s="54">
        <v>0</v>
      </c>
      <c r="CH7948" s="54">
        <v>0.1</v>
      </c>
      <c r="CI7948" s="54">
        <v>0</v>
      </c>
      <c r="CJ7948" s="54">
        <v>4</v>
      </c>
      <c r="CK7948" s="54"/>
      <c r="CL7948" s="54">
        <v>0</v>
      </c>
      <c r="CM7948" s="54">
        <v>0</v>
      </c>
      <c r="CN7948" s="53" t="s">
        <v>39516</v>
      </c>
      <c r="CO7948" s="54">
        <v>98</v>
      </c>
      <c r="CP7948" s="54">
        <v>99</v>
      </c>
      <c r="CQ7948" s="55">
        <f t="shared" si="124"/>
        <v>0.98989898989898994</v>
      </c>
      <c r="CR7948" s="52" t="s">
        <v>28953</v>
      </c>
    </row>
    <row r="7949" spans="81:96">
      <c r="CC7949" s="52">
        <v>7948</v>
      </c>
      <c r="CD7949" s="53" t="s">
        <v>39615</v>
      </c>
      <c r="CE7949" s="53" t="s">
        <v>39616</v>
      </c>
      <c r="CF7949" s="54">
        <v>16</v>
      </c>
      <c r="CG7949" s="54"/>
      <c r="CH7949" s="54"/>
      <c r="CI7949" s="54">
        <v>0.72699999999999998</v>
      </c>
      <c r="CJ7949" s="54">
        <v>22</v>
      </c>
      <c r="CK7949" s="54"/>
      <c r="CL7949" s="54">
        <v>0</v>
      </c>
      <c r="CM7949" s="54"/>
      <c r="CN7949" s="53" t="s">
        <v>39516</v>
      </c>
      <c r="CO7949" s="54">
        <v>99</v>
      </c>
      <c r="CP7949" s="54">
        <v>99</v>
      </c>
      <c r="CQ7949" s="55">
        <f t="shared" si="124"/>
        <v>1</v>
      </c>
      <c r="CR7949" s="52" t="s">
        <v>28953</v>
      </c>
    </row>
    <row r="7950" spans="81:96">
      <c r="CC7950" s="52">
        <v>7949</v>
      </c>
      <c r="CD7950" s="53" t="s">
        <v>39617</v>
      </c>
      <c r="CE7950" s="53" t="s">
        <v>39618</v>
      </c>
      <c r="CF7950" s="54">
        <v>8177</v>
      </c>
      <c r="CG7950" s="54">
        <v>11.163</v>
      </c>
      <c r="CH7950" s="54">
        <v>14.282999999999999</v>
      </c>
      <c r="CI7950" s="54">
        <v>5.04</v>
      </c>
      <c r="CJ7950" s="54">
        <v>25</v>
      </c>
      <c r="CK7950" s="54" t="s">
        <v>28918</v>
      </c>
      <c r="CL7950" s="54">
        <v>1.3939999999999999E-2</v>
      </c>
      <c r="CM7950" s="54">
        <v>7.7690000000000001</v>
      </c>
      <c r="CN7950" s="53" t="s">
        <v>39619</v>
      </c>
      <c r="CO7950" s="54">
        <v>1</v>
      </c>
      <c r="CP7950" s="54">
        <v>137</v>
      </c>
      <c r="CQ7950" s="55">
        <f t="shared" si="124"/>
        <v>7.2992700729927005E-3</v>
      </c>
      <c r="CR7950" s="52" t="s">
        <v>28907</v>
      </c>
    </row>
    <row r="7951" spans="81:96">
      <c r="CC7951" s="52">
        <v>7950</v>
      </c>
      <c r="CD7951" s="53" t="s">
        <v>35471</v>
      </c>
      <c r="CE7951" s="53" t="s">
        <v>35472</v>
      </c>
      <c r="CF7951" s="54">
        <v>7364</v>
      </c>
      <c r="CG7951" s="54">
        <v>5.5670000000000002</v>
      </c>
      <c r="CH7951" s="54">
        <v>5.89</v>
      </c>
      <c r="CI7951" s="54">
        <v>1.222</v>
      </c>
      <c r="CJ7951" s="54">
        <v>135</v>
      </c>
      <c r="CK7951" s="54">
        <v>6.7</v>
      </c>
      <c r="CL7951" s="54">
        <v>1.6420000000000001E-2</v>
      </c>
      <c r="CM7951" s="54">
        <v>1.9370000000000001</v>
      </c>
      <c r="CN7951" s="53" t="s">
        <v>39619</v>
      </c>
      <c r="CO7951" s="54">
        <v>2</v>
      </c>
      <c r="CP7951" s="54">
        <v>137</v>
      </c>
      <c r="CQ7951" s="55">
        <f t="shared" si="124"/>
        <v>1.4598540145985401E-2</v>
      </c>
      <c r="CR7951" s="52" t="s">
        <v>28907</v>
      </c>
    </row>
    <row r="7952" spans="81:96">
      <c r="CC7952" s="52">
        <v>7951</v>
      </c>
      <c r="CD7952" s="53" t="s">
        <v>34395</v>
      </c>
      <c r="CE7952" s="53" t="s">
        <v>34396</v>
      </c>
      <c r="CF7952" s="54">
        <v>20440</v>
      </c>
      <c r="CG7952" s="54">
        <v>4.38</v>
      </c>
      <c r="CH7952" s="54">
        <v>4.5119999999999996</v>
      </c>
      <c r="CI7952" s="54">
        <v>1.262</v>
      </c>
      <c r="CJ7952" s="54">
        <v>989</v>
      </c>
      <c r="CK7952" s="54">
        <v>5.8</v>
      </c>
      <c r="CL7952" s="54">
        <v>2.46E-2</v>
      </c>
      <c r="CM7952" s="54">
        <v>0.74299999999999999</v>
      </c>
      <c r="CN7952" s="53" t="s">
        <v>39619</v>
      </c>
      <c r="CO7952" s="54">
        <v>3</v>
      </c>
      <c r="CP7952" s="54">
        <v>137</v>
      </c>
      <c r="CQ7952" s="55">
        <f t="shared" si="124"/>
        <v>2.1897810218978103E-2</v>
      </c>
      <c r="CR7952" s="52" t="s">
        <v>28907</v>
      </c>
    </row>
    <row r="7953" spans="81:96">
      <c r="CC7953" s="52">
        <v>7952</v>
      </c>
      <c r="CD7953" s="53" t="s">
        <v>38427</v>
      </c>
      <c r="CE7953" s="53" t="s">
        <v>38428</v>
      </c>
      <c r="CF7953" s="54">
        <v>13081</v>
      </c>
      <c r="CG7953" s="54">
        <v>3.5979999999999999</v>
      </c>
      <c r="CH7953" s="54">
        <v>4.1689999999999996</v>
      </c>
      <c r="CI7953" s="54">
        <v>0.98399999999999999</v>
      </c>
      <c r="CJ7953" s="54">
        <v>192</v>
      </c>
      <c r="CK7953" s="54" t="s">
        <v>28918</v>
      </c>
      <c r="CL7953" s="54">
        <v>1.8190000000000001E-2</v>
      </c>
      <c r="CM7953" s="54">
        <v>1.81</v>
      </c>
      <c r="CN7953" s="53" t="s">
        <v>39619</v>
      </c>
      <c r="CO7953" s="54">
        <v>4</v>
      </c>
      <c r="CP7953" s="54">
        <v>137</v>
      </c>
      <c r="CQ7953" s="55">
        <f t="shared" si="124"/>
        <v>2.9197080291970802E-2</v>
      </c>
      <c r="CR7953" s="52" t="s">
        <v>28907</v>
      </c>
    </row>
    <row r="7954" spans="81:96">
      <c r="CC7954" s="52">
        <v>7953</v>
      </c>
      <c r="CD7954" s="53" t="s">
        <v>39620</v>
      </c>
      <c r="CE7954" s="53" t="s">
        <v>39621</v>
      </c>
      <c r="CF7954" s="54">
        <v>4910</v>
      </c>
      <c r="CG7954" s="54">
        <v>3.3580000000000001</v>
      </c>
      <c r="CH7954" s="54">
        <v>3.1949999999999998</v>
      </c>
      <c r="CI7954" s="54">
        <v>0.86399999999999999</v>
      </c>
      <c r="CJ7954" s="54">
        <v>81</v>
      </c>
      <c r="CK7954" s="54" t="s">
        <v>28918</v>
      </c>
      <c r="CL7954" s="54">
        <v>5.6699999999999997E-3</v>
      </c>
      <c r="CM7954" s="54">
        <v>1.026</v>
      </c>
      <c r="CN7954" s="53" t="s">
        <v>39619</v>
      </c>
      <c r="CO7954" s="54">
        <v>5</v>
      </c>
      <c r="CP7954" s="54">
        <v>137</v>
      </c>
      <c r="CQ7954" s="55">
        <f t="shared" si="124"/>
        <v>3.6496350364963501E-2</v>
      </c>
      <c r="CR7954" s="52" t="s">
        <v>28907</v>
      </c>
    </row>
    <row r="7955" spans="81:96">
      <c r="CC7955" s="52">
        <v>7954</v>
      </c>
      <c r="CD7955" s="53" t="s">
        <v>35638</v>
      </c>
      <c r="CE7955" s="53" t="s">
        <v>35639</v>
      </c>
      <c r="CF7955" s="54">
        <v>18357</v>
      </c>
      <c r="CG7955" s="54">
        <v>2.9590000000000001</v>
      </c>
      <c r="CH7955" s="54">
        <v>3.395</v>
      </c>
      <c r="CI7955" s="54">
        <v>0.66900000000000004</v>
      </c>
      <c r="CJ7955" s="54">
        <v>290</v>
      </c>
      <c r="CK7955" s="54" t="s">
        <v>28918</v>
      </c>
      <c r="CL7955" s="54">
        <v>3.3180000000000001E-2</v>
      </c>
      <c r="CM7955" s="54">
        <v>1.641</v>
      </c>
      <c r="CN7955" s="53" t="s">
        <v>39619</v>
      </c>
      <c r="CO7955" s="54">
        <v>6</v>
      </c>
      <c r="CP7955" s="54">
        <v>137</v>
      </c>
      <c r="CQ7955" s="55">
        <f t="shared" si="124"/>
        <v>4.3795620437956206E-2</v>
      </c>
      <c r="CR7955" s="52" t="s">
        <v>28907</v>
      </c>
    </row>
    <row r="7956" spans="81:96">
      <c r="CC7956" s="52">
        <v>7955</v>
      </c>
      <c r="CD7956" s="53" t="s">
        <v>39331</v>
      </c>
      <c r="CE7956" s="53" t="s">
        <v>39332</v>
      </c>
      <c r="CF7956" s="54">
        <v>7144</v>
      </c>
      <c r="CG7956" s="54">
        <v>2.8660000000000001</v>
      </c>
      <c r="CH7956" s="54">
        <v>2.879</v>
      </c>
      <c r="CI7956" s="54">
        <v>0.85699999999999998</v>
      </c>
      <c r="CJ7956" s="54">
        <v>364</v>
      </c>
      <c r="CK7956" s="54">
        <v>3.7</v>
      </c>
      <c r="CL7956" s="54">
        <v>2.436E-2</v>
      </c>
      <c r="CM7956" s="54">
        <v>0.73299999999999998</v>
      </c>
      <c r="CN7956" s="53" t="s">
        <v>39619</v>
      </c>
      <c r="CO7956" s="54">
        <v>7</v>
      </c>
      <c r="CP7956" s="54">
        <v>137</v>
      </c>
      <c r="CQ7956" s="55">
        <f t="shared" si="124"/>
        <v>5.1094890510948905E-2</v>
      </c>
      <c r="CR7956" s="52" t="s">
        <v>28907</v>
      </c>
    </row>
    <row r="7957" spans="81:96">
      <c r="CC7957" s="52">
        <v>7956</v>
      </c>
      <c r="CD7957" s="53" t="s">
        <v>3882</v>
      </c>
      <c r="CE7957" s="53" t="s">
        <v>3880</v>
      </c>
      <c r="CF7957" s="54">
        <v>6966</v>
      </c>
      <c r="CG7957" s="54">
        <v>2.8490000000000002</v>
      </c>
      <c r="CH7957" s="54">
        <v>2.637</v>
      </c>
      <c r="CI7957" s="54">
        <v>0.44800000000000001</v>
      </c>
      <c r="CJ7957" s="54">
        <v>569</v>
      </c>
      <c r="CK7957" s="54">
        <v>3.5</v>
      </c>
      <c r="CL7957" s="54">
        <v>1.4019999999999999E-2</v>
      </c>
      <c r="CM7957" s="54">
        <v>0.53300000000000003</v>
      </c>
      <c r="CN7957" s="53" t="s">
        <v>39619</v>
      </c>
      <c r="CO7957" s="54">
        <v>8</v>
      </c>
      <c r="CP7957" s="54">
        <v>137</v>
      </c>
      <c r="CQ7957" s="55">
        <f t="shared" si="124"/>
        <v>5.8394160583941604E-2</v>
      </c>
      <c r="CR7957" s="52" t="s">
        <v>28907</v>
      </c>
    </row>
    <row r="7958" spans="81:96">
      <c r="CC7958" s="52">
        <v>7957</v>
      </c>
      <c r="CD7958" s="53" t="s">
        <v>39622</v>
      </c>
      <c r="CE7958" s="53" t="s">
        <v>39623</v>
      </c>
      <c r="CF7958" s="54">
        <v>5264</v>
      </c>
      <c r="CG7958" s="54">
        <v>2.782</v>
      </c>
      <c r="CH7958" s="54">
        <v>2.9649999999999999</v>
      </c>
      <c r="CI7958" s="54">
        <v>0.373</v>
      </c>
      <c r="CJ7958" s="54">
        <v>217</v>
      </c>
      <c r="CK7958" s="54">
        <v>4.9000000000000004</v>
      </c>
      <c r="CL7958" s="54">
        <v>1.1979999999999999E-2</v>
      </c>
      <c r="CM7958" s="54">
        <v>0.73199999999999998</v>
      </c>
      <c r="CN7958" s="53" t="s">
        <v>39619</v>
      </c>
      <c r="CO7958" s="54">
        <v>9</v>
      </c>
      <c r="CP7958" s="54">
        <v>137</v>
      </c>
      <c r="CQ7958" s="55">
        <f t="shared" si="124"/>
        <v>6.569343065693431E-2</v>
      </c>
      <c r="CR7958" s="52" t="s">
        <v>28907</v>
      </c>
    </row>
    <row r="7959" spans="81:96">
      <c r="CC7959" s="52">
        <v>7958</v>
      </c>
      <c r="CD7959" s="53" t="s">
        <v>34421</v>
      </c>
      <c r="CE7959" s="53" t="s">
        <v>34422</v>
      </c>
      <c r="CF7959" s="54">
        <v>14791</v>
      </c>
      <c r="CG7959" s="54">
        <v>2.7389999999999999</v>
      </c>
      <c r="CH7959" s="54">
        <v>3.0339999999999998</v>
      </c>
      <c r="CI7959" s="54">
        <v>0.52700000000000002</v>
      </c>
      <c r="CJ7959" s="54">
        <v>876</v>
      </c>
      <c r="CK7959" s="54">
        <v>5.4</v>
      </c>
      <c r="CL7959" s="54">
        <v>2.7109999999999999E-2</v>
      </c>
      <c r="CM7959" s="54">
        <v>0.66400000000000003</v>
      </c>
      <c r="CN7959" s="53" t="s">
        <v>39619</v>
      </c>
      <c r="CO7959" s="54">
        <v>10</v>
      </c>
      <c r="CP7959" s="54">
        <v>137</v>
      </c>
      <c r="CQ7959" s="55">
        <f t="shared" si="124"/>
        <v>7.2992700729927001E-2</v>
      </c>
      <c r="CR7959" s="52" t="s">
        <v>28907</v>
      </c>
    </row>
    <row r="7960" spans="81:96">
      <c r="CC7960" s="52">
        <v>7959</v>
      </c>
      <c r="CD7960" s="53" t="s">
        <v>39624</v>
      </c>
      <c r="CE7960" s="53" t="s">
        <v>39625</v>
      </c>
      <c r="CF7960" s="54">
        <v>2573</v>
      </c>
      <c r="CG7960" s="54">
        <v>2.6469999999999998</v>
      </c>
      <c r="CH7960" s="54">
        <v>3.9279999999999999</v>
      </c>
      <c r="CI7960" s="54">
        <v>1.5</v>
      </c>
      <c r="CJ7960" s="54">
        <v>20</v>
      </c>
      <c r="CK7960" s="54" t="s">
        <v>28918</v>
      </c>
      <c r="CL7960" s="54">
        <v>2.0300000000000001E-3</v>
      </c>
      <c r="CM7960" s="54">
        <v>1.8540000000000001</v>
      </c>
      <c r="CN7960" s="53" t="s">
        <v>39619</v>
      </c>
      <c r="CO7960" s="54">
        <v>11</v>
      </c>
      <c r="CP7960" s="54">
        <v>137</v>
      </c>
      <c r="CQ7960" s="55">
        <f t="shared" si="124"/>
        <v>8.0291970802919707E-2</v>
      </c>
      <c r="CR7960" s="52" t="s">
        <v>28907</v>
      </c>
    </row>
    <row r="7961" spans="81:96">
      <c r="CC7961" s="52">
        <v>7960</v>
      </c>
      <c r="CD7961" s="53" t="s">
        <v>39521</v>
      </c>
      <c r="CE7961" s="53" t="s">
        <v>39522</v>
      </c>
      <c r="CF7961" s="54">
        <v>4400</v>
      </c>
      <c r="CG7961" s="54">
        <v>2.5249999999999999</v>
      </c>
      <c r="CH7961" s="54">
        <v>2.6309999999999998</v>
      </c>
      <c r="CI7961" s="54">
        <v>0.55200000000000005</v>
      </c>
      <c r="CJ7961" s="54">
        <v>181</v>
      </c>
      <c r="CK7961" s="54">
        <v>7.7</v>
      </c>
      <c r="CL7961" s="54">
        <v>9.4699999999999993E-3</v>
      </c>
      <c r="CM7961" s="54">
        <v>1.034</v>
      </c>
      <c r="CN7961" s="53" t="s">
        <v>39619</v>
      </c>
      <c r="CO7961" s="54">
        <v>12</v>
      </c>
      <c r="CP7961" s="54">
        <v>137</v>
      </c>
      <c r="CQ7961" s="55">
        <f t="shared" si="124"/>
        <v>8.7591240875912413E-2</v>
      </c>
      <c r="CR7961" s="52" t="s">
        <v>28907</v>
      </c>
    </row>
    <row r="7962" spans="81:96">
      <c r="CC7962" s="52">
        <v>7961</v>
      </c>
      <c r="CD7962" s="53" t="s">
        <v>34792</v>
      </c>
      <c r="CE7962" s="53" t="s">
        <v>34793</v>
      </c>
      <c r="CF7962" s="54">
        <v>2413</v>
      </c>
      <c r="CG7962" s="54">
        <v>2.4830000000000001</v>
      </c>
      <c r="CH7962" s="54">
        <v>2.4569999999999999</v>
      </c>
      <c r="CI7962" s="54">
        <v>0.32900000000000001</v>
      </c>
      <c r="CJ7962" s="54">
        <v>82</v>
      </c>
      <c r="CK7962" s="54">
        <v>7.5</v>
      </c>
      <c r="CL7962" s="54">
        <v>4.4000000000000003E-3</v>
      </c>
      <c r="CM7962" s="54">
        <v>0.71699999999999997</v>
      </c>
      <c r="CN7962" s="53" t="s">
        <v>39619</v>
      </c>
      <c r="CO7962" s="54">
        <v>13</v>
      </c>
      <c r="CP7962" s="54">
        <v>137</v>
      </c>
      <c r="CQ7962" s="55">
        <f t="shared" si="124"/>
        <v>9.4890510948905105E-2</v>
      </c>
      <c r="CR7962" s="52" t="s">
        <v>28907</v>
      </c>
    </row>
    <row r="7963" spans="81:96">
      <c r="CC7963" s="52">
        <v>7962</v>
      </c>
      <c r="CD7963" s="53" t="s">
        <v>39626</v>
      </c>
      <c r="CE7963" s="53" t="s">
        <v>39627</v>
      </c>
      <c r="CF7963" s="54">
        <v>5644</v>
      </c>
      <c r="CG7963" s="54">
        <v>2.4039999999999999</v>
      </c>
      <c r="CH7963" s="54">
        <v>1.9350000000000001</v>
      </c>
      <c r="CI7963" s="54">
        <v>0.78800000000000003</v>
      </c>
      <c r="CJ7963" s="54">
        <v>326</v>
      </c>
      <c r="CK7963" s="54">
        <v>5</v>
      </c>
      <c r="CL7963" s="54">
        <v>2.349E-2</v>
      </c>
      <c r="CM7963" s="54">
        <v>0.92</v>
      </c>
      <c r="CN7963" s="53" t="s">
        <v>39619</v>
      </c>
      <c r="CO7963" s="54">
        <v>14</v>
      </c>
      <c r="CP7963" s="54">
        <v>137</v>
      </c>
      <c r="CQ7963" s="55">
        <f t="shared" si="124"/>
        <v>0.10218978102189781</v>
      </c>
      <c r="CR7963" s="52" t="s">
        <v>28907</v>
      </c>
    </row>
    <row r="7964" spans="81:96">
      <c r="CC7964" s="52">
        <v>7963</v>
      </c>
      <c r="CD7964" s="53" t="s">
        <v>35475</v>
      </c>
      <c r="CE7964" s="53" t="s">
        <v>35476</v>
      </c>
      <c r="CF7964" s="54">
        <v>29586</v>
      </c>
      <c r="CG7964" s="54">
        <v>2.383</v>
      </c>
      <c r="CH7964" s="54">
        <v>2.8090000000000002</v>
      </c>
      <c r="CI7964" s="54">
        <v>0.54900000000000004</v>
      </c>
      <c r="CJ7964" s="54">
        <v>977</v>
      </c>
      <c r="CK7964" s="54">
        <v>8.8000000000000007</v>
      </c>
      <c r="CL7964" s="54">
        <v>4.2009999999999999E-2</v>
      </c>
      <c r="CM7964" s="54">
        <v>0.73699999999999999</v>
      </c>
      <c r="CN7964" s="53" t="s">
        <v>39619</v>
      </c>
      <c r="CO7964" s="54">
        <v>15</v>
      </c>
      <c r="CP7964" s="54">
        <v>137</v>
      </c>
      <c r="CQ7964" s="55">
        <f t="shared" si="124"/>
        <v>0.10948905109489052</v>
      </c>
      <c r="CR7964" s="52" t="s">
        <v>28907</v>
      </c>
    </row>
    <row r="7965" spans="81:96">
      <c r="CC7965" s="52">
        <v>7964</v>
      </c>
      <c r="CD7965" s="53" t="s">
        <v>39628</v>
      </c>
      <c r="CE7965" s="53" t="s">
        <v>39629</v>
      </c>
      <c r="CF7965" s="54">
        <v>41323</v>
      </c>
      <c r="CG7965" s="54">
        <v>2.383</v>
      </c>
      <c r="CH7965" s="54">
        <v>2.7269999999999999</v>
      </c>
      <c r="CI7965" s="54">
        <v>0.67</v>
      </c>
      <c r="CJ7965" s="54">
        <v>663</v>
      </c>
      <c r="CK7965" s="54" t="s">
        <v>28918</v>
      </c>
      <c r="CL7965" s="54">
        <v>5.0840000000000003E-2</v>
      </c>
      <c r="CM7965" s="54">
        <v>1.1539999999999999</v>
      </c>
      <c r="CN7965" s="53" t="s">
        <v>39619</v>
      </c>
      <c r="CO7965" s="54">
        <v>15</v>
      </c>
      <c r="CP7965" s="54">
        <v>137</v>
      </c>
      <c r="CQ7965" s="55">
        <f t="shared" si="124"/>
        <v>0.10948905109489052</v>
      </c>
      <c r="CR7965" s="52" t="s">
        <v>28907</v>
      </c>
    </row>
    <row r="7966" spans="81:96">
      <c r="CC7966" s="52">
        <v>7965</v>
      </c>
      <c r="CD7966" s="53" t="s">
        <v>38453</v>
      </c>
      <c r="CE7966" s="53" t="s">
        <v>38454</v>
      </c>
      <c r="CF7966" s="54">
        <v>4679</v>
      </c>
      <c r="CG7966" s="54">
        <v>2.3290000000000002</v>
      </c>
      <c r="CH7966" s="54">
        <v>2.5979999999999999</v>
      </c>
      <c r="CI7966" s="54">
        <v>0.56599999999999995</v>
      </c>
      <c r="CJ7966" s="54">
        <v>136</v>
      </c>
      <c r="CK7966" s="54">
        <v>9.8000000000000007</v>
      </c>
      <c r="CL7966" s="54">
        <v>8.3800000000000003E-3</v>
      </c>
      <c r="CM7966" s="54">
        <v>0.99</v>
      </c>
      <c r="CN7966" s="53" t="s">
        <v>39619</v>
      </c>
      <c r="CO7966" s="54">
        <v>17</v>
      </c>
      <c r="CP7966" s="54">
        <v>137</v>
      </c>
      <c r="CQ7966" s="55">
        <f t="shared" si="124"/>
        <v>0.12408759124087591</v>
      </c>
      <c r="CR7966" s="52" t="s">
        <v>28907</v>
      </c>
    </row>
    <row r="7967" spans="81:96">
      <c r="CC7967" s="52">
        <v>7966</v>
      </c>
      <c r="CD7967" s="53" t="s">
        <v>35646</v>
      </c>
      <c r="CE7967" s="53" t="s">
        <v>35647</v>
      </c>
      <c r="CF7967" s="54">
        <v>7636</v>
      </c>
      <c r="CG7967" s="54">
        <v>2.2509999999999999</v>
      </c>
      <c r="CH7967" s="54">
        <v>2.3260000000000001</v>
      </c>
      <c r="CI7967" s="54">
        <v>0.41899999999999998</v>
      </c>
      <c r="CJ7967" s="54">
        <v>458</v>
      </c>
      <c r="CK7967" s="54">
        <v>3.6</v>
      </c>
      <c r="CL7967" s="54">
        <v>2.546E-2</v>
      </c>
      <c r="CM7967" s="54">
        <v>0.65600000000000003</v>
      </c>
      <c r="CN7967" s="53" t="s">
        <v>39619</v>
      </c>
      <c r="CO7967" s="54">
        <v>18</v>
      </c>
      <c r="CP7967" s="54">
        <v>137</v>
      </c>
      <c r="CQ7967" s="55">
        <f t="shared" si="124"/>
        <v>0.13138686131386862</v>
      </c>
      <c r="CR7967" s="52" t="s">
        <v>28907</v>
      </c>
    </row>
    <row r="7968" spans="81:96">
      <c r="CC7968" s="52">
        <v>7967</v>
      </c>
      <c r="CD7968" s="53" t="s">
        <v>39527</v>
      </c>
      <c r="CE7968" s="53" t="s">
        <v>39528</v>
      </c>
      <c r="CF7968" s="54">
        <v>6721</v>
      </c>
      <c r="CG7968" s="54">
        <v>2.2189999999999999</v>
      </c>
      <c r="CH7968" s="54">
        <v>2.5750000000000002</v>
      </c>
      <c r="CI7968" s="54">
        <v>0.45400000000000001</v>
      </c>
      <c r="CJ7968" s="54">
        <v>108</v>
      </c>
      <c r="CK7968" s="54" t="s">
        <v>28918</v>
      </c>
      <c r="CL7968" s="54">
        <v>2.4670000000000001E-2</v>
      </c>
      <c r="CM7968" s="54">
        <v>2.9089999999999998</v>
      </c>
      <c r="CN7968" s="53" t="s">
        <v>39619</v>
      </c>
      <c r="CO7968" s="54">
        <v>19</v>
      </c>
      <c r="CP7968" s="54">
        <v>137</v>
      </c>
      <c r="CQ7968" s="55">
        <f t="shared" si="124"/>
        <v>0.13868613138686131</v>
      </c>
      <c r="CR7968" s="52" t="s">
        <v>28907</v>
      </c>
    </row>
    <row r="7969" spans="81:96">
      <c r="CC7969" s="52">
        <v>7968</v>
      </c>
      <c r="CD7969" s="53" t="s">
        <v>39630</v>
      </c>
      <c r="CE7969" s="53" t="s">
        <v>39631</v>
      </c>
      <c r="CF7969" s="54">
        <v>17284</v>
      </c>
      <c r="CG7969" s="54">
        <v>2.214</v>
      </c>
      <c r="CH7969" s="54">
        <v>2.4830000000000001</v>
      </c>
      <c r="CI7969" s="54">
        <v>0.37</v>
      </c>
      <c r="CJ7969" s="54">
        <v>387</v>
      </c>
      <c r="CK7969" s="54" t="s">
        <v>28918</v>
      </c>
      <c r="CL7969" s="54">
        <v>2.579E-2</v>
      </c>
      <c r="CM7969" s="54">
        <v>0.97199999999999998</v>
      </c>
      <c r="CN7969" s="53" t="s">
        <v>39619</v>
      </c>
      <c r="CO7969" s="54">
        <v>20</v>
      </c>
      <c r="CP7969" s="54">
        <v>137</v>
      </c>
      <c r="CQ7969" s="55">
        <f t="shared" si="124"/>
        <v>0.145985401459854</v>
      </c>
      <c r="CR7969" s="52" t="s">
        <v>28907</v>
      </c>
    </row>
    <row r="7970" spans="81:96">
      <c r="CC7970" s="52">
        <v>7969</v>
      </c>
      <c r="CD7970" s="53" t="s">
        <v>35483</v>
      </c>
      <c r="CE7970" s="53" t="s">
        <v>35484</v>
      </c>
      <c r="CF7970" s="54">
        <v>4723</v>
      </c>
      <c r="CG7970" s="54">
        <v>2.2010000000000001</v>
      </c>
      <c r="CH7970" s="54">
        <v>2.5720000000000001</v>
      </c>
      <c r="CI7970" s="54">
        <v>0.45500000000000002</v>
      </c>
      <c r="CJ7970" s="54">
        <v>123</v>
      </c>
      <c r="CK7970" s="54">
        <v>8.4</v>
      </c>
      <c r="CL7970" s="54">
        <v>7.5900000000000004E-3</v>
      </c>
      <c r="CM7970" s="54">
        <v>0.84199999999999997</v>
      </c>
      <c r="CN7970" s="53" t="s">
        <v>39619</v>
      </c>
      <c r="CO7970" s="54">
        <v>21</v>
      </c>
      <c r="CP7970" s="54">
        <v>137</v>
      </c>
      <c r="CQ7970" s="55">
        <f t="shared" si="124"/>
        <v>0.15328467153284672</v>
      </c>
      <c r="CR7970" s="52" t="s">
        <v>28907</v>
      </c>
    </row>
    <row r="7971" spans="81:96">
      <c r="CC7971" s="52">
        <v>7970</v>
      </c>
      <c r="CD7971" s="53" t="s">
        <v>39335</v>
      </c>
      <c r="CE7971" s="53" t="s">
        <v>39336</v>
      </c>
      <c r="CF7971" s="54">
        <v>812</v>
      </c>
      <c r="CG7971" s="54">
        <v>2.1349999999999998</v>
      </c>
      <c r="CH7971" s="54">
        <v>2.0129999999999999</v>
      </c>
      <c r="CI7971" s="54">
        <v>0.36099999999999999</v>
      </c>
      <c r="CJ7971" s="54">
        <v>36</v>
      </c>
      <c r="CK7971" s="54">
        <v>8.1999999999999993</v>
      </c>
      <c r="CL7971" s="54">
        <v>3.64E-3</v>
      </c>
      <c r="CM7971" s="54">
        <v>1.53</v>
      </c>
      <c r="CN7971" s="53" t="s">
        <v>39619</v>
      </c>
      <c r="CO7971" s="54">
        <v>22</v>
      </c>
      <c r="CP7971" s="54">
        <v>137</v>
      </c>
      <c r="CQ7971" s="55">
        <f t="shared" si="124"/>
        <v>0.16058394160583941</v>
      </c>
      <c r="CR7971" s="52" t="s">
        <v>28907</v>
      </c>
    </row>
    <row r="7972" spans="81:96">
      <c r="CC7972" s="52">
        <v>7971</v>
      </c>
      <c r="CD7972" s="53" t="s">
        <v>39632</v>
      </c>
      <c r="CE7972" s="53" t="s">
        <v>39633</v>
      </c>
      <c r="CF7972" s="54">
        <v>5519</v>
      </c>
      <c r="CG7972" s="54">
        <v>2.0609999999999999</v>
      </c>
      <c r="CH7972" s="54">
        <v>2.3740000000000001</v>
      </c>
      <c r="CI7972" s="54">
        <v>0.49099999999999999</v>
      </c>
      <c r="CJ7972" s="54">
        <v>159</v>
      </c>
      <c r="CK7972" s="54" t="s">
        <v>28918</v>
      </c>
      <c r="CL7972" s="54">
        <v>7.5399999999999998E-3</v>
      </c>
      <c r="CM7972" s="54">
        <v>0.88800000000000001</v>
      </c>
      <c r="CN7972" s="53" t="s">
        <v>39619</v>
      </c>
      <c r="CO7972" s="54">
        <v>23</v>
      </c>
      <c r="CP7972" s="54">
        <v>137</v>
      </c>
      <c r="CQ7972" s="55">
        <f t="shared" si="124"/>
        <v>0.16788321167883211</v>
      </c>
      <c r="CR7972" s="52" t="s">
        <v>28907</v>
      </c>
    </row>
    <row r="7973" spans="81:96">
      <c r="CC7973" s="52">
        <v>7972</v>
      </c>
      <c r="CD7973" s="53" t="s">
        <v>35485</v>
      </c>
      <c r="CE7973" s="53" t="s">
        <v>35486</v>
      </c>
      <c r="CF7973" s="54">
        <v>5829</v>
      </c>
      <c r="CG7973" s="54">
        <v>2.0339999999999998</v>
      </c>
      <c r="CH7973" s="54">
        <v>2.2869999999999999</v>
      </c>
      <c r="CI7973" s="54">
        <v>0.316</v>
      </c>
      <c r="CJ7973" s="54">
        <v>272</v>
      </c>
      <c r="CK7973" s="54" t="s">
        <v>28918</v>
      </c>
      <c r="CL7973" s="54">
        <v>9.0900000000000009E-3</v>
      </c>
      <c r="CM7973" s="54">
        <v>0.77700000000000002</v>
      </c>
      <c r="CN7973" s="53" t="s">
        <v>39619</v>
      </c>
      <c r="CO7973" s="54">
        <v>24</v>
      </c>
      <c r="CP7973" s="54">
        <v>137</v>
      </c>
      <c r="CQ7973" s="55">
        <f t="shared" si="124"/>
        <v>0.17518248175182483</v>
      </c>
      <c r="CR7973" s="52" t="s">
        <v>28907</v>
      </c>
    </row>
    <row r="7974" spans="81:96">
      <c r="CC7974" s="52">
        <v>7973</v>
      </c>
      <c r="CD7974" s="53" t="s">
        <v>39634</v>
      </c>
      <c r="CE7974" s="53" t="s">
        <v>39635</v>
      </c>
      <c r="CF7974" s="54">
        <v>23746</v>
      </c>
      <c r="CG7974" s="54">
        <v>2.0310000000000001</v>
      </c>
      <c r="CH7974" s="54">
        <v>2.23</v>
      </c>
      <c r="CI7974" s="54">
        <v>0.434</v>
      </c>
      <c r="CJ7974" s="54">
        <v>604</v>
      </c>
      <c r="CK7974" s="54" t="s">
        <v>28918</v>
      </c>
      <c r="CL7974" s="54">
        <v>3.9690000000000003E-2</v>
      </c>
      <c r="CM7974" s="54">
        <v>0.997</v>
      </c>
      <c r="CN7974" s="53" t="s">
        <v>39619</v>
      </c>
      <c r="CO7974" s="54">
        <v>25</v>
      </c>
      <c r="CP7974" s="54">
        <v>137</v>
      </c>
      <c r="CQ7974" s="55">
        <f t="shared" si="124"/>
        <v>0.18248175182481752</v>
      </c>
      <c r="CR7974" s="52" t="s">
        <v>28907</v>
      </c>
    </row>
    <row r="7975" spans="81:96">
      <c r="CC7975" s="52">
        <v>7974</v>
      </c>
      <c r="CD7975" s="53" t="s">
        <v>35489</v>
      </c>
      <c r="CE7975" s="53" t="s">
        <v>35490</v>
      </c>
      <c r="CF7975" s="54">
        <v>3697</v>
      </c>
      <c r="CG7975" s="54">
        <v>2.0209999999999999</v>
      </c>
      <c r="CH7975" s="54">
        <v>2.2490000000000001</v>
      </c>
      <c r="CI7975" s="54">
        <v>0.41</v>
      </c>
      <c r="CJ7975" s="54">
        <v>195</v>
      </c>
      <c r="CK7975" s="54">
        <v>8.6999999999999993</v>
      </c>
      <c r="CL7975" s="54">
        <v>6.0499999999999998E-3</v>
      </c>
      <c r="CM7975" s="54">
        <v>0.69799999999999995</v>
      </c>
      <c r="CN7975" s="53" t="s">
        <v>39619</v>
      </c>
      <c r="CO7975" s="54">
        <v>26</v>
      </c>
      <c r="CP7975" s="54">
        <v>137</v>
      </c>
      <c r="CQ7975" s="55">
        <f t="shared" si="124"/>
        <v>0.18978102189781021</v>
      </c>
      <c r="CR7975" s="52" t="s">
        <v>28907</v>
      </c>
    </row>
    <row r="7976" spans="81:96">
      <c r="CC7976" s="52">
        <v>7975</v>
      </c>
      <c r="CD7976" s="53" t="s">
        <v>39339</v>
      </c>
      <c r="CE7976" s="53" t="s">
        <v>39340</v>
      </c>
      <c r="CF7976" s="54">
        <v>2882</v>
      </c>
      <c r="CG7976" s="54">
        <v>2.0169999999999999</v>
      </c>
      <c r="CH7976" s="54">
        <v>1.9670000000000001</v>
      </c>
      <c r="CI7976" s="54">
        <v>0.28699999999999998</v>
      </c>
      <c r="CJ7976" s="54">
        <v>115</v>
      </c>
      <c r="CK7976" s="54">
        <v>7.8</v>
      </c>
      <c r="CL7976" s="54">
        <v>6.4700000000000001E-3</v>
      </c>
      <c r="CM7976" s="54">
        <v>0.747</v>
      </c>
      <c r="CN7976" s="53" t="s">
        <v>39619</v>
      </c>
      <c r="CO7976" s="54">
        <v>27</v>
      </c>
      <c r="CP7976" s="54">
        <v>137</v>
      </c>
      <c r="CQ7976" s="55">
        <f t="shared" si="124"/>
        <v>0.19708029197080293</v>
      </c>
      <c r="CR7976" s="52" t="s">
        <v>28907</v>
      </c>
    </row>
    <row r="7977" spans="81:96">
      <c r="CC7977" s="52">
        <v>7976</v>
      </c>
      <c r="CD7977" s="53" t="s">
        <v>6360</v>
      </c>
      <c r="CE7977" s="53" t="s">
        <v>6358</v>
      </c>
      <c r="CF7977" s="54">
        <v>3738</v>
      </c>
      <c r="CG7977" s="54">
        <v>1.9770000000000001</v>
      </c>
      <c r="CH7977" s="54">
        <v>1.87</v>
      </c>
      <c r="CI7977" s="54">
        <v>0.58699999999999997</v>
      </c>
      <c r="CJ7977" s="54">
        <v>155</v>
      </c>
      <c r="CK7977" s="54">
        <v>8.6999999999999993</v>
      </c>
      <c r="CL7977" s="54">
        <v>7.3400000000000002E-3</v>
      </c>
      <c r="CM7977" s="54">
        <v>0.69699999999999995</v>
      </c>
      <c r="CN7977" s="53" t="s">
        <v>39619</v>
      </c>
      <c r="CO7977" s="54">
        <v>28</v>
      </c>
      <c r="CP7977" s="54">
        <v>137</v>
      </c>
      <c r="CQ7977" s="55">
        <f t="shared" si="124"/>
        <v>0.20437956204379562</v>
      </c>
      <c r="CR7977" s="52" t="s">
        <v>28907</v>
      </c>
    </row>
    <row r="7978" spans="81:96">
      <c r="CC7978" s="52">
        <v>7977</v>
      </c>
      <c r="CD7978" s="53" t="s">
        <v>39636</v>
      </c>
      <c r="CE7978" s="53" t="s">
        <v>39637</v>
      </c>
      <c r="CF7978" s="54">
        <v>2228</v>
      </c>
      <c r="CG7978" s="54">
        <v>1.9750000000000001</v>
      </c>
      <c r="CH7978" s="54">
        <v>1.768</v>
      </c>
      <c r="CI7978" s="54">
        <v>0.57099999999999995</v>
      </c>
      <c r="CJ7978" s="54">
        <v>126</v>
      </c>
      <c r="CK7978" s="54">
        <v>7.4</v>
      </c>
      <c r="CL7978" s="54">
        <v>3.0000000000000001E-3</v>
      </c>
      <c r="CM7978" s="54">
        <v>0.39100000000000001</v>
      </c>
      <c r="CN7978" s="53" t="s">
        <v>39619</v>
      </c>
      <c r="CO7978" s="54">
        <v>29</v>
      </c>
      <c r="CP7978" s="54">
        <v>137</v>
      </c>
      <c r="CQ7978" s="55">
        <f t="shared" si="124"/>
        <v>0.21167883211678831</v>
      </c>
      <c r="CR7978" s="52" t="s">
        <v>28907</v>
      </c>
    </row>
    <row r="7979" spans="81:96">
      <c r="CC7979" s="52">
        <v>7978</v>
      </c>
      <c r="CD7979" s="53" t="s">
        <v>33023</v>
      </c>
      <c r="CE7979" s="53" t="s">
        <v>33024</v>
      </c>
      <c r="CF7979" s="54">
        <v>3379</v>
      </c>
      <c r="CG7979" s="54">
        <v>1.974</v>
      </c>
      <c r="CH7979" s="54">
        <v>2.3210000000000002</v>
      </c>
      <c r="CI7979" s="54">
        <v>0.219</v>
      </c>
      <c r="CJ7979" s="54">
        <v>151</v>
      </c>
      <c r="CK7979" s="54">
        <v>6.2</v>
      </c>
      <c r="CL7979" s="54">
        <v>9.8700000000000003E-3</v>
      </c>
      <c r="CM7979" s="54">
        <v>0.89</v>
      </c>
      <c r="CN7979" s="53" t="s">
        <v>39619</v>
      </c>
      <c r="CO7979" s="54">
        <v>30</v>
      </c>
      <c r="CP7979" s="54">
        <v>137</v>
      </c>
      <c r="CQ7979" s="55">
        <f t="shared" si="124"/>
        <v>0.21897810218978103</v>
      </c>
      <c r="CR7979" s="52" t="s">
        <v>28907</v>
      </c>
    </row>
    <row r="7980" spans="81:96">
      <c r="CC7980" s="52">
        <v>7979</v>
      </c>
      <c r="CD7980" s="53" t="s">
        <v>39638</v>
      </c>
      <c r="CE7980" s="53" t="s">
        <v>39639</v>
      </c>
      <c r="CF7980" s="54">
        <v>1799</v>
      </c>
      <c r="CG7980" s="54">
        <v>1.9490000000000001</v>
      </c>
      <c r="CH7980" s="54">
        <v>1.867</v>
      </c>
      <c r="CI7980" s="54">
        <v>0.47099999999999997</v>
      </c>
      <c r="CJ7980" s="54">
        <v>191</v>
      </c>
      <c r="CK7980" s="54">
        <v>4</v>
      </c>
      <c r="CL7980" s="54">
        <v>4.0899999999999999E-3</v>
      </c>
      <c r="CM7980" s="54">
        <v>0.45600000000000002</v>
      </c>
      <c r="CN7980" s="53" t="s">
        <v>39619</v>
      </c>
      <c r="CO7980" s="54">
        <v>31</v>
      </c>
      <c r="CP7980" s="54">
        <v>137</v>
      </c>
      <c r="CQ7980" s="55">
        <f t="shared" si="124"/>
        <v>0.22627737226277372</v>
      </c>
      <c r="CR7980" s="52" t="s">
        <v>28907</v>
      </c>
    </row>
    <row r="7981" spans="81:96">
      <c r="CC7981" s="52">
        <v>7980</v>
      </c>
      <c r="CD7981" s="53" t="s">
        <v>39640</v>
      </c>
      <c r="CE7981" s="53" t="s">
        <v>39641</v>
      </c>
      <c r="CF7981" s="54">
        <v>3531</v>
      </c>
      <c r="CG7981" s="54">
        <v>1.869</v>
      </c>
      <c r="CH7981" s="54">
        <v>2.133</v>
      </c>
      <c r="CI7981" s="54">
        <v>0.46600000000000003</v>
      </c>
      <c r="CJ7981" s="54">
        <v>73</v>
      </c>
      <c r="CK7981" s="54" t="s">
        <v>28918</v>
      </c>
      <c r="CL7981" s="54">
        <v>4.6100000000000004E-3</v>
      </c>
      <c r="CM7981" s="54">
        <v>0.70299999999999996</v>
      </c>
      <c r="CN7981" s="53" t="s">
        <v>39619</v>
      </c>
      <c r="CO7981" s="54">
        <v>32</v>
      </c>
      <c r="CP7981" s="54">
        <v>137</v>
      </c>
      <c r="CQ7981" s="55">
        <f t="shared" si="124"/>
        <v>0.23357664233576642</v>
      </c>
      <c r="CR7981" s="52" t="s">
        <v>28907</v>
      </c>
    </row>
    <row r="7982" spans="81:96">
      <c r="CC7982" s="52">
        <v>7981</v>
      </c>
      <c r="CD7982" s="53" t="s">
        <v>35493</v>
      </c>
      <c r="CE7982" s="53" t="s">
        <v>35494</v>
      </c>
      <c r="CF7982" s="54">
        <v>1461</v>
      </c>
      <c r="CG7982" s="54">
        <v>1.855</v>
      </c>
      <c r="CH7982" s="54">
        <v>1.722</v>
      </c>
      <c r="CI7982" s="54">
        <v>3.4000000000000002E-2</v>
      </c>
      <c r="CJ7982" s="54">
        <v>59</v>
      </c>
      <c r="CK7982" s="54">
        <v>9</v>
      </c>
      <c r="CL7982" s="54">
        <v>3.5999999999999999E-3</v>
      </c>
      <c r="CM7982" s="54">
        <v>0.80700000000000005</v>
      </c>
      <c r="CN7982" s="53" t="s">
        <v>39619</v>
      </c>
      <c r="CO7982" s="54">
        <v>33</v>
      </c>
      <c r="CP7982" s="54">
        <v>137</v>
      </c>
      <c r="CQ7982" s="55">
        <f t="shared" si="124"/>
        <v>0.24087591240875914</v>
      </c>
      <c r="CR7982" s="52" t="s">
        <v>28907</v>
      </c>
    </row>
    <row r="7983" spans="81:96">
      <c r="CC7983" s="52">
        <v>7982</v>
      </c>
      <c r="CD7983" s="53" t="s">
        <v>38495</v>
      </c>
      <c r="CE7983" s="53" t="s">
        <v>38496</v>
      </c>
      <c r="CF7983" s="54">
        <v>11044</v>
      </c>
      <c r="CG7983" s="54">
        <v>1.825</v>
      </c>
      <c r="CH7983" s="54">
        <v>1.7050000000000001</v>
      </c>
      <c r="CI7983" s="54">
        <v>0.45600000000000002</v>
      </c>
      <c r="CJ7983" s="54">
        <v>252</v>
      </c>
      <c r="CK7983" s="54" t="s">
        <v>28918</v>
      </c>
      <c r="CL7983" s="54">
        <v>1.5350000000000001E-2</v>
      </c>
      <c r="CM7983" s="54">
        <v>0.71299999999999997</v>
      </c>
      <c r="CN7983" s="53" t="s">
        <v>39619</v>
      </c>
      <c r="CO7983" s="54">
        <v>34</v>
      </c>
      <c r="CP7983" s="54">
        <v>137</v>
      </c>
      <c r="CQ7983" s="55">
        <f t="shared" si="124"/>
        <v>0.24817518248175183</v>
      </c>
      <c r="CR7983" s="52" t="s">
        <v>28907</v>
      </c>
    </row>
    <row r="7984" spans="81:96">
      <c r="CC7984" s="52">
        <v>7983</v>
      </c>
      <c r="CD7984" s="53" t="s">
        <v>39642</v>
      </c>
      <c r="CE7984" s="53" t="s">
        <v>39643</v>
      </c>
      <c r="CF7984" s="54">
        <v>4437</v>
      </c>
      <c r="CG7984" s="54">
        <v>1.821</v>
      </c>
      <c r="CH7984" s="54">
        <v>1.9059999999999999</v>
      </c>
      <c r="CI7984" s="54">
        <v>0.20200000000000001</v>
      </c>
      <c r="CJ7984" s="54">
        <v>84</v>
      </c>
      <c r="CK7984" s="54" t="s">
        <v>28918</v>
      </c>
      <c r="CL7984" s="54">
        <v>6.43E-3</v>
      </c>
      <c r="CM7984" s="54">
        <v>0.64800000000000002</v>
      </c>
      <c r="CN7984" s="53" t="s">
        <v>39619</v>
      </c>
      <c r="CO7984" s="54">
        <v>35</v>
      </c>
      <c r="CP7984" s="54">
        <v>137</v>
      </c>
      <c r="CQ7984" s="55">
        <f t="shared" si="124"/>
        <v>0.25547445255474455</v>
      </c>
      <c r="CR7984" s="52" t="s">
        <v>28921</v>
      </c>
    </row>
    <row r="7985" spans="81:96">
      <c r="CC7985" s="52">
        <v>7984</v>
      </c>
      <c r="CD7985" s="53" t="s">
        <v>28916</v>
      </c>
      <c r="CE7985" s="53" t="s">
        <v>28917</v>
      </c>
      <c r="CF7985" s="54">
        <v>22682</v>
      </c>
      <c r="CG7985" s="54">
        <v>1.8129999999999999</v>
      </c>
      <c r="CH7985" s="54">
        <v>2.2229999999999999</v>
      </c>
      <c r="CI7985" s="54">
        <v>0.27700000000000002</v>
      </c>
      <c r="CJ7985" s="54">
        <v>491</v>
      </c>
      <c r="CK7985" s="54" t="s">
        <v>28918</v>
      </c>
      <c r="CL7985" s="54">
        <v>2.6689999999999998E-2</v>
      </c>
      <c r="CM7985" s="54">
        <v>0.748</v>
      </c>
      <c r="CN7985" s="53" t="s">
        <v>39619</v>
      </c>
      <c r="CO7985" s="54">
        <v>36</v>
      </c>
      <c r="CP7985" s="54">
        <v>137</v>
      </c>
      <c r="CQ7985" s="55">
        <f t="shared" si="124"/>
        <v>0.26277372262773724</v>
      </c>
      <c r="CR7985" s="52" t="s">
        <v>28921</v>
      </c>
    </row>
    <row r="7986" spans="81:96">
      <c r="CC7986" s="52">
        <v>7985</v>
      </c>
      <c r="CD7986" s="53" t="s">
        <v>39644</v>
      </c>
      <c r="CE7986" s="53" t="s">
        <v>39645</v>
      </c>
      <c r="CF7986" s="54">
        <v>833</v>
      </c>
      <c r="CG7986" s="54">
        <v>1.8</v>
      </c>
      <c r="CH7986" s="54">
        <v>1.538</v>
      </c>
      <c r="CI7986" s="54">
        <v>0.27800000000000002</v>
      </c>
      <c r="CJ7986" s="54">
        <v>36</v>
      </c>
      <c r="CK7986" s="54">
        <v>8.5</v>
      </c>
      <c r="CL7986" s="54">
        <v>2.49E-3</v>
      </c>
      <c r="CM7986" s="54">
        <v>0.80400000000000005</v>
      </c>
      <c r="CN7986" s="53" t="s">
        <v>39619</v>
      </c>
      <c r="CO7986" s="54">
        <v>37</v>
      </c>
      <c r="CP7986" s="54">
        <v>137</v>
      </c>
      <c r="CQ7986" s="55">
        <f t="shared" si="124"/>
        <v>0.27007299270072993</v>
      </c>
      <c r="CR7986" s="52" t="s">
        <v>28921</v>
      </c>
    </row>
    <row r="7987" spans="81:96">
      <c r="CC7987" s="52">
        <v>7986</v>
      </c>
      <c r="CD7987" s="53" t="s">
        <v>39646</v>
      </c>
      <c r="CE7987" s="53" t="s">
        <v>39647</v>
      </c>
      <c r="CF7987" s="54">
        <v>781</v>
      </c>
      <c r="CG7987" s="54">
        <v>1.7789999999999999</v>
      </c>
      <c r="CH7987" s="54">
        <v>1.627</v>
      </c>
      <c r="CI7987" s="54">
        <v>0.34100000000000003</v>
      </c>
      <c r="CJ7987" s="54">
        <v>44</v>
      </c>
      <c r="CK7987" s="54">
        <v>8.1999999999999993</v>
      </c>
      <c r="CL7987" s="54">
        <v>2.4199999999999998E-3</v>
      </c>
      <c r="CM7987" s="54">
        <v>0.82499999999999996</v>
      </c>
      <c r="CN7987" s="53" t="s">
        <v>39619</v>
      </c>
      <c r="CO7987" s="54">
        <v>38</v>
      </c>
      <c r="CP7987" s="54">
        <v>137</v>
      </c>
      <c r="CQ7987" s="55">
        <f t="shared" si="124"/>
        <v>0.27737226277372262</v>
      </c>
      <c r="CR7987" s="52" t="s">
        <v>28921</v>
      </c>
    </row>
    <row r="7988" spans="81:96">
      <c r="CC7988" s="52">
        <v>7987</v>
      </c>
      <c r="CD7988" s="53" t="s">
        <v>38501</v>
      </c>
      <c r="CE7988" s="53" t="s">
        <v>38502</v>
      </c>
      <c r="CF7988" s="54">
        <v>1171</v>
      </c>
      <c r="CG7988" s="54">
        <v>1.7749999999999999</v>
      </c>
      <c r="CH7988" s="54">
        <v>1.994</v>
      </c>
      <c r="CI7988" s="54">
        <v>0.52400000000000002</v>
      </c>
      <c r="CJ7988" s="54">
        <v>82</v>
      </c>
      <c r="CK7988" s="54">
        <v>4.9000000000000004</v>
      </c>
      <c r="CL7988" s="54">
        <v>4.1900000000000001E-3</v>
      </c>
      <c r="CM7988" s="54">
        <v>0.82199999999999995</v>
      </c>
      <c r="CN7988" s="53" t="s">
        <v>39619</v>
      </c>
      <c r="CO7988" s="54">
        <v>39</v>
      </c>
      <c r="CP7988" s="54">
        <v>137</v>
      </c>
      <c r="CQ7988" s="55">
        <f t="shared" si="124"/>
        <v>0.28467153284671531</v>
      </c>
      <c r="CR7988" s="52" t="s">
        <v>28921</v>
      </c>
    </row>
    <row r="7989" spans="81:96">
      <c r="CC7989" s="52">
        <v>7988</v>
      </c>
      <c r="CD7989" s="53" t="s">
        <v>39648</v>
      </c>
      <c r="CE7989" s="53" t="s">
        <v>39649</v>
      </c>
      <c r="CF7989" s="54">
        <v>8809</v>
      </c>
      <c r="CG7989" s="54">
        <v>1.7669999999999999</v>
      </c>
      <c r="CH7989" s="54">
        <v>2.012</v>
      </c>
      <c r="CI7989" s="54">
        <v>0.20300000000000001</v>
      </c>
      <c r="CJ7989" s="54">
        <v>251</v>
      </c>
      <c r="CK7989" s="54">
        <v>9.6</v>
      </c>
      <c r="CL7989" s="54">
        <v>1.478E-2</v>
      </c>
      <c r="CM7989" s="54">
        <v>0.754</v>
      </c>
      <c r="CN7989" s="53" t="s">
        <v>39619</v>
      </c>
      <c r="CO7989" s="54">
        <v>40</v>
      </c>
      <c r="CP7989" s="54">
        <v>137</v>
      </c>
      <c r="CQ7989" s="55">
        <f t="shared" si="124"/>
        <v>0.29197080291970801</v>
      </c>
      <c r="CR7989" s="52" t="s">
        <v>28921</v>
      </c>
    </row>
    <row r="7990" spans="81:96">
      <c r="CC7990" s="52">
        <v>7989</v>
      </c>
      <c r="CD7990" s="53" t="s">
        <v>39650</v>
      </c>
      <c r="CE7990" s="53" t="s">
        <v>39651</v>
      </c>
      <c r="CF7990" s="54">
        <v>1014</v>
      </c>
      <c r="CG7990" s="54">
        <v>1.7390000000000001</v>
      </c>
      <c r="CH7990" s="54">
        <v>1.887</v>
      </c>
      <c r="CI7990" s="54">
        <v>0.16300000000000001</v>
      </c>
      <c r="CJ7990" s="54">
        <v>43</v>
      </c>
      <c r="CK7990" s="54">
        <v>6.8</v>
      </c>
      <c r="CL7990" s="54">
        <v>2.0899999999999998E-3</v>
      </c>
      <c r="CM7990" s="54">
        <v>0.59399999999999997</v>
      </c>
      <c r="CN7990" s="53" t="s">
        <v>39619</v>
      </c>
      <c r="CO7990" s="54">
        <v>41</v>
      </c>
      <c r="CP7990" s="54">
        <v>137</v>
      </c>
      <c r="CQ7990" s="55">
        <f t="shared" si="124"/>
        <v>0.29927007299270075</v>
      </c>
      <c r="CR7990" s="52" t="s">
        <v>28921</v>
      </c>
    </row>
    <row r="7991" spans="81:96">
      <c r="CC7991" s="52">
        <v>7990</v>
      </c>
      <c r="CD7991" s="53" t="s">
        <v>35041</v>
      </c>
      <c r="CE7991" s="53" t="s">
        <v>35042</v>
      </c>
      <c r="CF7991" s="54">
        <v>8862</v>
      </c>
      <c r="CG7991" s="54">
        <v>1.7310000000000001</v>
      </c>
      <c r="CH7991" s="54">
        <v>1.9059999999999999</v>
      </c>
      <c r="CI7991" s="54">
        <v>0.27800000000000002</v>
      </c>
      <c r="CJ7991" s="54">
        <v>299</v>
      </c>
      <c r="CK7991" s="54">
        <v>6.7</v>
      </c>
      <c r="CL7991" s="54">
        <v>1.8280000000000001E-2</v>
      </c>
      <c r="CM7991" s="54">
        <v>0.57599999999999996</v>
      </c>
      <c r="CN7991" s="53" t="s">
        <v>39619</v>
      </c>
      <c r="CO7991" s="54">
        <v>42</v>
      </c>
      <c r="CP7991" s="54">
        <v>137</v>
      </c>
      <c r="CQ7991" s="55">
        <f t="shared" si="124"/>
        <v>0.30656934306569344</v>
      </c>
      <c r="CR7991" s="52" t="s">
        <v>28921</v>
      </c>
    </row>
    <row r="7992" spans="81:96">
      <c r="CC7992" s="52">
        <v>7991</v>
      </c>
      <c r="CD7992" s="53" t="s">
        <v>39652</v>
      </c>
      <c r="CE7992" s="53" t="s">
        <v>39653</v>
      </c>
      <c r="CF7992" s="54">
        <v>2619</v>
      </c>
      <c r="CG7992" s="54">
        <v>1.6779999999999999</v>
      </c>
      <c r="CH7992" s="54">
        <v>1.996</v>
      </c>
      <c r="CI7992" s="54">
        <v>0.67300000000000004</v>
      </c>
      <c r="CJ7992" s="54">
        <v>107</v>
      </c>
      <c r="CK7992" s="54">
        <v>6.8</v>
      </c>
      <c r="CL7992" s="54">
        <v>6.5799999999999999E-3</v>
      </c>
      <c r="CM7992" s="54">
        <v>0.76700000000000002</v>
      </c>
      <c r="CN7992" s="53" t="s">
        <v>39619</v>
      </c>
      <c r="CO7992" s="54">
        <v>43</v>
      </c>
      <c r="CP7992" s="54">
        <v>137</v>
      </c>
      <c r="CQ7992" s="55">
        <f t="shared" si="124"/>
        <v>0.31386861313868614</v>
      </c>
      <c r="CR7992" s="52" t="s">
        <v>28921</v>
      </c>
    </row>
    <row r="7993" spans="81:96">
      <c r="CC7993" s="52">
        <v>7992</v>
      </c>
      <c r="CD7993" s="53" t="s">
        <v>35495</v>
      </c>
      <c r="CE7993" s="53" t="s">
        <v>35496</v>
      </c>
      <c r="CF7993" s="54">
        <v>6104</v>
      </c>
      <c r="CG7993" s="54">
        <v>1.67</v>
      </c>
      <c r="CH7993" s="54">
        <v>1.8660000000000001</v>
      </c>
      <c r="CI7993" s="54">
        <v>0.252</v>
      </c>
      <c r="CJ7993" s="54">
        <v>226</v>
      </c>
      <c r="CK7993" s="54">
        <v>8.9</v>
      </c>
      <c r="CL7993" s="54">
        <v>1.2409999999999999E-2</v>
      </c>
      <c r="CM7993" s="54">
        <v>0.73399999999999999</v>
      </c>
      <c r="CN7993" s="53" t="s">
        <v>39619</v>
      </c>
      <c r="CO7993" s="54">
        <v>44</v>
      </c>
      <c r="CP7993" s="54">
        <v>137</v>
      </c>
      <c r="CQ7993" s="55">
        <f t="shared" si="124"/>
        <v>0.32116788321167883</v>
      </c>
      <c r="CR7993" s="52" t="s">
        <v>28921</v>
      </c>
    </row>
    <row r="7994" spans="81:96">
      <c r="CC7994" s="52">
        <v>7993</v>
      </c>
      <c r="CD7994" s="53" t="s">
        <v>39654</v>
      </c>
      <c r="CE7994" s="53" t="s">
        <v>39655</v>
      </c>
      <c r="CF7994" s="54">
        <v>441</v>
      </c>
      <c r="CG7994" s="54">
        <v>1.667</v>
      </c>
      <c r="CH7994" s="54">
        <v>1.4359999999999999</v>
      </c>
      <c r="CI7994" s="54">
        <v>0.111</v>
      </c>
      <c r="CJ7994" s="54">
        <v>18</v>
      </c>
      <c r="CK7994" s="54" t="s">
        <v>28918</v>
      </c>
      <c r="CL7994" s="54">
        <v>5.2999999999999998E-4</v>
      </c>
      <c r="CM7994" s="54">
        <v>0.32900000000000001</v>
      </c>
      <c r="CN7994" s="53" t="s">
        <v>39619</v>
      </c>
      <c r="CO7994" s="54">
        <v>45</v>
      </c>
      <c r="CP7994" s="54">
        <v>137</v>
      </c>
      <c r="CQ7994" s="55">
        <f t="shared" si="124"/>
        <v>0.32846715328467152</v>
      </c>
      <c r="CR7994" s="52" t="s">
        <v>28921</v>
      </c>
    </row>
    <row r="7995" spans="81:96">
      <c r="CC7995" s="52">
        <v>7994</v>
      </c>
      <c r="CD7995" s="53" t="s">
        <v>39656</v>
      </c>
      <c r="CE7995" s="53" t="s">
        <v>39657</v>
      </c>
      <c r="CF7995" s="54">
        <v>1546</v>
      </c>
      <c r="CG7995" s="54">
        <v>1.6559999999999999</v>
      </c>
      <c r="CH7995" s="54">
        <v>1.7170000000000001</v>
      </c>
      <c r="CI7995" s="54">
        <v>0.33300000000000002</v>
      </c>
      <c r="CJ7995" s="54">
        <v>105</v>
      </c>
      <c r="CK7995" s="54">
        <v>7.9</v>
      </c>
      <c r="CL7995" s="54">
        <v>3.82E-3</v>
      </c>
      <c r="CM7995" s="54">
        <v>0.70099999999999996</v>
      </c>
      <c r="CN7995" s="53" t="s">
        <v>39619</v>
      </c>
      <c r="CO7995" s="54">
        <v>46</v>
      </c>
      <c r="CP7995" s="54">
        <v>137</v>
      </c>
      <c r="CQ7995" s="55">
        <f t="shared" si="124"/>
        <v>0.33576642335766421</v>
      </c>
      <c r="CR7995" s="52" t="s">
        <v>28921</v>
      </c>
    </row>
    <row r="7996" spans="81:96">
      <c r="CC7996" s="52">
        <v>7995</v>
      </c>
      <c r="CD7996" s="53" t="s">
        <v>39658</v>
      </c>
      <c r="CE7996" s="53" t="s">
        <v>39659</v>
      </c>
      <c r="CF7996" s="54">
        <v>444</v>
      </c>
      <c r="CG7996" s="54">
        <v>1.6240000000000001</v>
      </c>
      <c r="CH7996" s="54">
        <v>1.9079999999999999</v>
      </c>
      <c r="CI7996" s="54">
        <v>0.26200000000000001</v>
      </c>
      <c r="CJ7996" s="54">
        <v>80</v>
      </c>
      <c r="CK7996" s="54">
        <v>3.5</v>
      </c>
      <c r="CL7996" s="54">
        <v>1.57E-3</v>
      </c>
      <c r="CM7996" s="54">
        <v>0.45700000000000002</v>
      </c>
      <c r="CN7996" s="53" t="s">
        <v>39619</v>
      </c>
      <c r="CO7996" s="54">
        <v>47</v>
      </c>
      <c r="CP7996" s="54">
        <v>137</v>
      </c>
      <c r="CQ7996" s="55">
        <f t="shared" si="124"/>
        <v>0.34306569343065696</v>
      </c>
      <c r="CR7996" s="52" t="s">
        <v>28921</v>
      </c>
    </row>
    <row r="7997" spans="81:96">
      <c r="CC7997" s="52">
        <v>7996</v>
      </c>
      <c r="CD7997" s="53" t="s">
        <v>33039</v>
      </c>
      <c r="CE7997" s="53" t="s">
        <v>33040</v>
      </c>
      <c r="CF7997" s="54">
        <v>5144</v>
      </c>
      <c r="CG7997" s="54">
        <v>1.619</v>
      </c>
      <c r="CH7997" s="54">
        <v>1.8759999999999999</v>
      </c>
      <c r="CI7997" s="54">
        <v>0.34499999999999997</v>
      </c>
      <c r="CJ7997" s="54">
        <v>333</v>
      </c>
      <c r="CK7997" s="54">
        <v>6.2</v>
      </c>
      <c r="CL7997" s="54">
        <v>1.6049999999999998E-2</v>
      </c>
      <c r="CM7997" s="54">
        <v>0.78300000000000003</v>
      </c>
      <c r="CN7997" s="53" t="s">
        <v>39619</v>
      </c>
      <c r="CO7997" s="54">
        <v>48</v>
      </c>
      <c r="CP7997" s="54">
        <v>137</v>
      </c>
      <c r="CQ7997" s="55">
        <f t="shared" si="124"/>
        <v>0.35036496350364965</v>
      </c>
      <c r="CR7997" s="52" t="s">
        <v>28921</v>
      </c>
    </row>
    <row r="7998" spans="81:96">
      <c r="CC7998" s="52">
        <v>7997</v>
      </c>
      <c r="CD7998" s="53" t="s">
        <v>35499</v>
      </c>
      <c r="CE7998" s="53" t="s">
        <v>35500</v>
      </c>
      <c r="CF7998" s="54">
        <v>4519</v>
      </c>
      <c r="CG7998" s="54">
        <v>1.5960000000000001</v>
      </c>
      <c r="CH7998" s="54">
        <v>2.2160000000000002</v>
      </c>
      <c r="CI7998" s="54">
        <v>0.23</v>
      </c>
      <c r="CJ7998" s="54">
        <v>100</v>
      </c>
      <c r="CK7998" s="54">
        <v>8.1999999999999993</v>
      </c>
      <c r="CL7998" s="54">
        <v>7.6899999999999998E-3</v>
      </c>
      <c r="CM7998" s="54">
        <v>0.81799999999999995</v>
      </c>
      <c r="CN7998" s="53" t="s">
        <v>39619</v>
      </c>
      <c r="CO7998" s="54">
        <v>49</v>
      </c>
      <c r="CP7998" s="54">
        <v>137</v>
      </c>
      <c r="CQ7998" s="55">
        <f t="shared" si="124"/>
        <v>0.35766423357664234</v>
      </c>
      <c r="CR7998" s="52" t="s">
        <v>28921</v>
      </c>
    </row>
    <row r="7999" spans="81:96">
      <c r="CC7999" s="52">
        <v>7998</v>
      </c>
      <c r="CD7999" s="53" t="s">
        <v>38314</v>
      </c>
      <c r="CE7999" s="53" t="s">
        <v>38315</v>
      </c>
      <c r="CF7999" s="54">
        <v>468</v>
      </c>
      <c r="CG7999" s="54">
        <v>1.587</v>
      </c>
      <c r="CH7999" s="54">
        <v>1.4179999999999999</v>
      </c>
      <c r="CI7999" s="54">
        <v>0.25</v>
      </c>
      <c r="CJ7999" s="54">
        <v>40</v>
      </c>
      <c r="CK7999" s="54">
        <v>7.3</v>
      </c>
      <c r="CL7999" s="54">
        <v>1.0399999999999999E-3</v>
      </c>
      <c r="CM7999" s="54">
        <v>0.49099999999999999</v>
      </c>
      <c r="CN7999" s="53" t="s">
        <v>39619</v>
      </c>
      <c r="CO7999" s="54">
        <v>50</v>
      </c>
      <c r="CP7999" s="54">
        <v>137</v>
      </c>
      <c r="CQ7999" s="55">
        <f t="shared" si="124"/>
        <v>0.36496350364963503</v>
      </c>
      <c r="CR7999" s="52" t="s">
        <v>28921</v>
      </c>
    </row>
    <row r="8000" spans="81:96">
      <c r="CC8000" s="52">
        <v>7999</v>
      </c>
      <c r="CD8000" s="53" t="s">
        <v>38519</v>
      </c>
      <c r="CE8000" s="53" t="s">
        <v>38520</v>
      </c>
      <c r="CF8000" s="54">
        <v>5001</v>
      </c>
      <c r="CG8000" s="54">
        <v>1.5660000000000001</v>
      </c>
      <c r="CH8000" s="54">
        <v>1.8320000000000001</v>
      </c>
      <c r="CI8000" s="54">
        <v>0.32200000000000001</v>
      </c>
      <c r="CJ8000" s="54">
        <v>87</v>
      </c>
      <c r="CK8000" s="54" t="s">
        <v>28918</v>
      </c>
      <c r="CL8000" s="54">
        <v>7.0400000000000003E-3</v>
      </c>
      <c r="CM8000" s="54">
        <v>0.80200000000000005</v>
      </c>
      <c r="CN8000" s="53" t="s">
        <v>39619</v>
      </c>
      <c r="CO8000" s="54">
        <v>51</v>
      </c>
      <c r="CP8000" s="54">
        <v>137</v>
      </c>
      <c r="CQ8000" s="55">
        <f t="shared" si="124"/>
        <v>0.37226277372262773</v>
      </c>
      <c r="CR8000" s="52" t="s">
        <v>28921</v>
      </c>
    </row>
    <row r="8001" spans="81:96">
      <c r="CC8001" s="52">
        <v>8000</v>
      </c>
      <c r="CD8001" s="53" t="s">
        <v>39660</v>
      </c>
      <c r="CE8001" s="53" t="s">
        <v>39661</v>
      </c>
      <c r="CF8001" s="54">
        <v>718</v>
      </c>
      <c r="CG8001" s="54">
        <v>1.56</v>
      </c>
      <c r="CH8001" s="54">
        <v>1.2809999999999999</v>
      </c>
      <c r="CI8001" s="54">
        <v>0.24399999999999999</v>
      </c>
      <c r="CJ8001" s="54">
        <v>41</v>
      </c>
      <c r="CK8001" s="54">
        <v>6.8</v>
      </c>
      <c r="CL8001" s="54">
        <v>2.33E-3</v>
      </c>
      <c r="CM8001" s="54">
        <v>0.60599999999999998</v>
      </c>
      <c r="CN8001" s="53" t="s">
        <v>39619</v>
      </c>
      <c r="CO8001" s="54">
        <v>52</v>
      </c>
      <c r="CP8001" s="54">
        <v>137</v>
      </c>
      <c r="CQ8001" s="55">
        <f t="shared" si="124"/>
        <v>0.37956204379562042</v>
      </c>
      <c r="CR8001" s="52" t="s">
        <v>28921</v>
      </c>
    </row>
    <row r="8002" spans="81:96">
      <c r="CC8002" s="52">
        <v>8001</v>
      </c>
      <c r="CD8002" s="53" t="s">
        <v>38316</v>
      </c>
      <c r="CE8002" s="53" t="s">
        <v>38317</v>
      </c>
      <c r="CF8002" s="54">
        <v>3359</v>
      </c>
      <c r="CG8002" s="54">
        <v>1.548</v>
      </c>
      <c r="CH8002" s="54">
        <v>1.853</v>
      </c>
      <c r="CI8002" s="54">
        <v>0.35</v>
      </c>
      <c r="CJ8002" s="54">
        <v>140</v>
      </c>
      <c r="CK8002" s="54">
        <v>9.4</v>
      </c>
      <c r="CL8002" s="54">
        <v>6.8199999999999997E-3</v>
      </c>
      <c r="CM8002" s="54">
        <v>0.71</v>
      </c>
      <c r="CN8002" s="53" t="s">
        <v>39619</v>
      </c>
      <c r="CO8002" s="54">
        <v>53</v>
      </c>
      <c r="CP8002" s="54">
        <v>137</v>
      </c>
      <c r="CQ8002" s="55">
        <f t="shared" ref="CQ8002:CQ8065" si="125">CO8002/CP8002</f>
        <v>0.38686131386861317</v>
      </c>
      <c r="CR8002" s="52" t="s">
        <v>28921</v>
      </c>
    </row>
    <row r="8003" spans="81:96">
      <c r="CC8003" s="52">
        <v>8002</v>
      </c>
      <c r="CD8003" s="53" t="s">
        <v>35652</v>
      </c>
      <c r="CE8003" s="53" t="s">
        <v>35653</v>
      </c>
      <c r="CF8003" s="54">
        <v>769</v>
      </c>
      <c r="CG8003" s="54">
        <v>1.5449999999999999</v>
      </c>
      <c r="CH8003" s="54">
        <v>0.90600000000000003</v>
      </c>
      <c r="CI8003" s="54">
        <v>6.8000000000000005E-2</v>
      </c>
      <c r="CJ8003" s="54">
        <v>44</v>
      </c>
      <c r="CK8003" s="54">
        <v>5.7</v>
      </c>
      <c r="CL8003" s="54">
        <v>1.8600000000000001E-3</v>
      </c>
      <c r="CM8003" s="54">
        <v>0.25</v>
      </c>
      <c r="CN8003" s="53" t="s">
        <v>39619</v>
      </c>
      <c r="CO8003" s="54">
        <v>54</v>
      </c>
      <c r="CP8003" s="54">
        <v>137</v>
      </c>
      <c r="CQ8003" s="55">
        <f t="shared" si="125"/>
        <v>0.39416058394160586</v>
      </c>
      <c r="CR8003" s="52" t="s">
        <v>28921</v>
      </c>
    </row>
    <row r="8004" spans="81:96">
      <c r="CC8004" s="52">
        <v>8003</v>
      </c>
      <c r="CD8004" s="53" t="s">
        <v>39662</v>
      </c>
      <c r="CE8004" s="53" t="s">
        <v>39663</v>
      </c>
      <c r="CF8004" s="54">
        <v>1149</v>
      </c>
      <c r="CG8004" s="54">
        <v>1.5189999999999999</v>
      </c>
      <c r="CH8004" s="54">
        <v>1.708</v>
      </c>
      <c r="CI8004" s="54">
        <v>0.38</v>
      </c>
      <c r="CJ8004" s="54">
        <v>71</v>
      </c>
      <c r="CK8004" s="54">
        <v>6.1</v>
      </c>
      <c r="CL8004" s="54">
        <v>3.3999999999999998E-3</v>
      </c>
      <c r="CM8004" s="54">
        <v>0.68</v>
      </c>
      <c r="CN8004" s="53" t="s">
        <v>39619</v>
      </c>
      <c r="CO8004" s="54">
        <v>55</v>
      </c>
      <c r="CP8004" s="54">
        <v>137</v>
      </c>
      <c r="CQ8004" s="55">
        <f t="shared" si="125"/>
        <v>0.40145985401459855</v>
      </c>
      <c r="CR8004" s="52" t="s">
        <v>28921</v>
      </c>
    </row>
    <row r="8005" spans="81:96">
      <c r="CC8005" s="52">
        <v>8004</v>
      </c>
      <c r="CD8005" s="53" t="s">
        <v>39664</v>
      </c>
      <c r="CE8005" s="53" t="s">
        <v>28923</v>
      </c>
      <c r="CF8005" s="54">
        <v>1596</v>
      </c>
      <c r="CG8005" s="54">
        <v>1.5129999999999999</v>
      </c>
      <c r="CH8005" s="54">
        <v>1.5629999999999999</v>
      </c>
      <c r="CI8005" s="54">
        <v>0.51</v>
      </c>
      <c r="CJ8005" s="54">
        <v>102</v>
      </c>
      <c r="CK8005" s="54" t="s">
        <v>28918</v>
      </c>
      <c r="CL8005" s="54">
        <v>3.9399999999999999E-3</v>
      </c>
      <c r="CM8005" s="54">
        <v>0.78400000000000003</v>
      </c>
      <c r="CN8005" s="53" t="s">
        <v>39619</v>
      </c>
      <c r="CO8005" s="54">
        <v>56</v>
      </c>
      <c r="CP8005" s="54">
        <v>137</v>
      </c>
      <c r="CQ8005" s="55">
        <f t="shared" si="125"/>
        <v>0.40875912408759124</v>
      </c>
      <c r="CR8005" s="52" t="s">
        <v>28921</v>
      </c>
    </row>
    <row r="8006" spans="81:96">
      <c r="CC8006" s="52">
        <v>8005</v>
      </c>
      <c r="CD8006" s="53" t="s">
        <v>19374</v>
      </c>
      <c r="CE8006" s="53" t="s">
        <v>19373</v>
      </c>
      <c r="CF8006" s="54">
        <v>1928</v>
      </c>
      <c r="CG8006" s="54">
        <v>1.502</v>
      </c>
      <c r="CH8006" s="54">
        <v>1.7</v>
      </c>
      <c r="CI8006" s="54">
        <v>0.25600000000000001</v>
      </c>
      <c r="CJ8006" s="54">
        <v>121</v>
      </c>
      <c r="CK8006" s="54">
        <v>5.9</v>
      </c>
      <c r="CL8006" s="54">
        <v>5.6499999999999996E-3</v>
      </c>
      <c r="CM8006" s="54">
        <v>0.628</v>
      </c>
      <c r="CN8006" s="53" t="s">
        <v>39619</v>
      </c>
      <c r="CO8006" s="54">
        <v>57</v>
      </c>
      <c r="CP8006" s="54">
        <v>137</v>
      </c>
      <c r="CQ8006" s="55">
        <f t="shared" si="125"/>
        <v>0.41605839416058393</v>
      </c>
      <c r="CR8006" s="52" t="s">
        <v>28921</v>
      </c>
    </row>
    <row r="8007" spans="81:96">
      <c r="CC8007" s="52">
        <v>8006</v>
      </c>
      <c r="CD8007" s="53" t="s">
        <v>33041</v>
      </c>
      <c r="CE8007" s="53" t="s">
        <v>33042</v>
      </c>
      <c r="CF8007" s="54">
        <v>1051</v>
      </c>
      <c r="CG8007" s="54">
        <v>1.4950000000000001</v>
      </c>
      <c r="CH8007" s="54">
        <v>1.5980000000000001</v>
      </c>
      <c r="CI8007" s="54">
        <v>4.2000000000000003E-2</v>
      </c>
      <c r="CJ8007" s="54">
        <v>95</v>
      </c>
      <c r="CK8007" s="54">
        <v>9</v>
      </c>
      <c r="CL8007" s="54">
        <v>2.1900000000000001E-3</v>
      </c>
      <c r="CM8007" s="54">
        <v>0.54400000000000004</v>
      </c>
      <c r="CN8007" s="53" t="s">
        <v>39619</v>
      </c>
      <c r="CO8007" s="54">
        <v>58</v>
      </c>
      <c r="CP8007" s="54">
        <v>137</v>
      </c>
      <c r="CQ8007" s="55">
        <f t="shared" si="125"/>
        <v>0.42335766423357662</v>
      </c>
      <c r="CR8007" s="52" t="s">
        <v>28921</v>
      </c>
    </row>
    <row r="8008" spans="81:96">
      <c r="CC8008" s="52">
        <v>8007</v>
      </c>
      <c r="CD8008" s="53" t="s">
        <v>38527</v>
      </c>
      <c r="CE8008" s="53" t="s">
        <v>38528</v>
      </c>
      <c r="CF8008" s="54">
        <v>654</v>
      </c>
      <c r="CG8008" s="54">
        <v>1.4950000000000001</v>
      </c>
      <c r="CH8008" s="54">
        <v>1.6519999999999999</v>
      </c>
      <c r="CI8008" s="54">
        <v>0.33900000000000002</v>
      </c>
      <c r="CJ8008" s="54">
        <v>56</v>
      </c>
      <c r="CK8008" s="54">
        <v>4.5999999999999996</v>
      </c>
      <c r="CL8008" s="54">
        <v>1.8400000000000001E-3</v>
      </c>
      <c r="CM8008" s="54">
        <v>0.498</v>
      </c>
      <c r="CN8008" s="53" t="s">
        <v>39619</v>
      </c>
      <c r="CO8008" s="54">
        <v>58</v>
      </c>
      <c r="CP8008" s="54">
        <v>137</v>
      </c>
      <c r="CQ8008" s="55">
        <f t="shared" si="125"/>
        <v>0.42335766423357662</v>
      </c>
      <c r="CR8008" s="52" t="s">
        <v>28921</v>
      </c>
    </row>
    <row r="8009" spans="81:96">
      <c r="CC8009" s="52">
        <v>8008</v>
      </c>
      <c r="CD8009" s="53" t="s">
        <v>38318</v>
      </c>
      <c r="CE8009" s="53" t="s">
        <v>38319</v>
      </c>
      <c r="CF8009" s="54">
        <v>329</v>
      </c>
      <c r="CG8009" s="54">
        <v>1.488</v>
      </c>
      <c r="CH8009" s="54">
        <v>1.1870000000000001</v>
      </c>
      <c r="CI8009" s="54">
        <v>0.27500000000000002</v>
      </c>
      <c r="CJ8009" s="54">
        <v>40</v>
      </c>
      <c r="CK8009" s="54">
        <v>3.8</v>
      </c>
      <c r="CL8009" s="54">
        <v>5.8E-4</v>
      </c>
      <c r="CM8009" s="54">
        <v>0.20100000000000001</v>
      </c>
      <c r="CN8009" s="53" t="s">
        <v>39619</v>
      </c>
      <c r="CO8009" s="54">
        <v>60</v>
      </c>
      <c r="CP8009" s="54">
        <v>137</v>
      </c>
      <c r="CQ8009" s="55">
        <f t="shared" si="125"/>
        <v>0.43795620437956206</v>
      </c>
      <c r="CR8009" s="52" t="s">
        <v>28921</v>
      </c>
    </row>
    <row r="8010" spans="81:96">
      <c r="CC8010" s="52">
        <v>8009</v>
      </c>
      <c r="CD8010" s="53" t="s">
        <v>39665</v>
      </c>
      <c r="CE8010" s="53" t="s">
        <v>39666</v>
      </c>
      <c r="CF8010" s="54">
        <v>3449</v>
      </c>
      <c r="CG8010" s="54">
        <v>1.4650000000000001</v>
      </c>
      <c r="CH8010" s="54">
        <v>1.627</v>
      </c>
      <c r="CI8010" s="54">
        <v>0.28299999999999997</v>
      </c>
      <c r="CJ8010" s="54">
        <v>223</v>
      </c>
      <c r="CK8010" s="54">
        <v>8.4</v>
      </c>
      <c r="CL8010" s="54">
        <v>6.8999999999999999E-3</v>
      </c>
      <c r="CM8010" s="54">
        <v>0.51900000000000002</v>
      </c>
      <c r="CN8010" s="53" t="s">
        <v>39619</v>
      </c>
      <c r="CO8010" s="54">
        <v>61</v>
      </c>
      <c r="CP8010" s="54">
        <v>137</v>
      </c>
      <c r="CQ8010" s="55">
        <f t="shared" si="125"/>
        <v>0.44525547445255476</v>
      </c>
      <c r="CR8010" s="52" t="s">
        <v>28921</v>
      </c>
    </row>
    <row r="8011" spans="81:96">
      <c r="CC8011" s="52">
        <v>8010</v>
      </c>
      <c r="CD8011" s="53" t="s">
        <v>35507</v>
      </c>
      <c r="CE8011" s="53" t="s">
        <v>35508</v>
      </c>
      <c r="CF8011" s="54">
        <v>1206</v>
      </c>
      <c r="CG8011" s="54">
        <v>1.429</v>
      </c>
      <c r="CH8011" s="54">
        <v>7.8460000000000001</v>
      </c>
      <c r="CI8011" s="54">
        <v>0.5</v>
      </c>
      <c r="CJ8011" s="54">
        <v>4</v>
      </c>
      <c r="CK8011" s="54" t="s">
        <v>28918</v>
      </c>
      <c r="CL8011" s="54">
        <v>9.3999999999999997E-4</v>
      </c>
      <c r="CM8011" s="54">
        <v>4.5609999999999999</v>
      </c>
      <c r="CN8011" s="53" t="s">
        <v>39619</v>
      </c>
      <c r="CO8011" s="54">
        <v>62</v>
      </c>
      <c r="CP8011" s="54">
        <v>137</v>
      </c>
      <c r="CQ8011" s="55">
        <f t="shared" si="125"/>
        <v>0.45255474452554745</v>
      </c>
      <c r="CR8011" s="52" t="s">
        <v>28921</v>
      </c>
    </row>
    <row r="8012" spans="81:96">
      <c r="CC8012" s="52">
        <v>8011</v>
      </c>
      <c r="CD8012" s="53" t="s">
        <v>34713</v>
      </c>
      <c r="CE8012" s="53" t="s">
        <v>34714</v>
      </c>
      <c r="CF8012" s="54">
        <v>1438</v>
      </c>
      <c r="CG8012" s="54">
        <v>1.417</v>
      </c>
      <c r="CH8012" s="54">
        <v>1.4550000000000001</v>
      </c>
      <c r="CI8012" s="54">
        <v>0.246</v>
      </c>
      <c r="CJ8012" s="54">
        <v>57</v>
      </c>
      <c r="CK8012" s="54" t="s">
        <v>28918</v>
      </c>
      <c r="CL8012" s="54">
        <v>1.7600000000000001E-3</v>
      </c>
      <c r="CM8012" s="54">
        <v>0.38700000000000001</v>
      </c>
      <c r="CN8012" s="53" t="s">
        <v>39619</v>
      </c>
      <c r="CO8012" s="54">
        <v>63</v>
      </c>
      <c r="CP8012" s="54">
        <v>137</v>
      </c>
      <c r="CQ8012" s="55">
        <f t="shared" si="125"/>
        <v>0.45985401459854014</v>
      </c>
      <c r="CR8012" s="52" t="s">
        <v>28921</v>
      </c>
    </row>
    <row r="8013" spans="81:96">
      <c r="CC8013" s="52">
        <v>8012</v>
      </c>
      <c r="CD8013" s="53" t="s">
        <v>34826</v>
      </c>
      <c r="CE8013" s="53" t="s">
        <v>34827</v>
      </c>
      <c r="CF8013" s="54">
        <v>4926</v>
      </c>
      <c r="CG8013" s="54">
        <v>1.4139999999999999</v>
      </c>
      <c r="CH8013" s="54">
        <v>1.8640000000000001</v>
      </c>
      <c r="CI8013" s="54">
        <v>0.35099999999999998</v>
      </c>
      <c r="CJ8013" s="54">
        <v>151</v>
      </c>
      <c r="CK8013" s="54" t="s">
        <v>28918</v>
      </c>
      <c r="CL8013" s="54">
        <v>4.7999999999999996E-3</v>
      </c>
      <c r="CM8013" s="54">
        <v>0.55300000000000005</v>
      </c>
      <c r="CN8013" s="53" t="s">
        <v>39619</v>
      </c>
      <c r="CO8013" s="54">
        <v>64</v>
      </c>
      <c r="CP8013" s="54">
        <v>137</v>
      </c>
      <c r="CQ8013" s="55">
        <f t="shared" si="125"/>
        <v>0.46715328467153283</v>
      </c>
      <c r="CR8013" s="52" t="s">
        <v>28921</v>
      </c>
    </row>
    <row r="8014" spans="81:96">
      <c r="CC8014" s="52">
        <v>8013</v>
      </c>
      <c r="CD8014" s="53" t="s">
        <v>39543</v>
      </c>
      <c r="CE8014" s="53" t="s">
        <v>39544</v>
      </c>
      <c r="CF8014" s="54">
        <v>898</v>
      </c>
      <c r="CG8014" s="54">
        <v>1.399</v>
      </c>
      <c r="CH8014" s="54">
        <v>1.3120000000000001</v>
      </c>
      <c r="CI8014" s="54">
        <v>0.17199999999999999</v>
      </c>
      <c r="CJ8014" s="54">
        <v>116</v>
      </c>
      <c r="CK8014" s="54">
        <v>6.4</v>
      </c>
      <c r="CL8014" s="54">
        <v>1.2899999999999999E-3</v>
      </c>
      <c r="CM8014" s="54">
        <v>0.26</v>
      </c>
      <c r="CN8014" s="53" t="s">
        <v>39619</v>
      </c>
      <c r="CO8014" s="54">
        <v>65</v>
      </c>
      <c r="CP8014" s="54">
        <v>137</v>
      </c>
      <c r="CQ8014" s="55">
        <f t="shared" si="125"/>
        <v>0.47445255474452552</v>
      </c>
      <c r="CR8014" s="52" t="s">
        <v>28921</v>
      </c>
    </row>
    <row r="8015" spans="81:96">
      <c r="CC8015" s="52">
        <v>8014</v>
      </c>
      <c r="CD8015" s="53" t="s">
        <v>35319</v>
      </c>
      <c r="CE8015" s="53" t="s">
        <v>35320</v>
      </c>
      <c r="CF8015" s="54">
        <v>2867</v>
      </c>
      <c r="CG8015" s="54">
        <v>1.377</v>
      </c>
      <c r="CH8015" s="54">
        <v>1.59</v>
      </c>
      <c r="CI8015" s="54">
        <v>0.29299999999999998</v>
      </c>
      <c r="CJ8015" s="54">
        <v>99</v>
      </c>
      <c r="CK8015" s="54">
        <v>9.6999999999999993</v>
      </c>
      <c r="CL8015" s="54">
        <v>6.2300000000000003E-3</v>
      </c>
      <c r="CM8015" s="54">
        <v>0.74099999999999999</v>
      </c>
      <c r="CN8015" s="53" t="s">
        <v>39619</v>
      </c>
      <c r="CO8015" s="54">
        <v>66</v>
      </c>
      <c r="CP8015" s="54">
        <v>137</v>
      </c>
      <c r="CQ8015" s="55">
        <f t="shared" si="125"/>
        <v>0.48175182481751827</v>
      </c>
      <c r="CR8015" s="52" t="s">
        <v>28921</v>
      </c>
    </row>
    <row r="8016" spans="81:96">
      <c r="CC8016" s="52">
        <v>8015</v>
      </c>
      <c r="CD8016" s="53" t="s">
        <v>39667</v>
      </c>
      <c r="CE8016" s="53" t="s">
        <v>39668</v>
      </c>
      <c r="CF8016" s="54">
        <v>9770</v>
      </c>
      <c r="CG8016" s="54">
        <v>1.37</v>
      </c>
      <c r="CH8016" s="54">
        <v>1.248</v>
      </c>
      <c r="CI8016" s="54">
        <v>0.49399999999999999</v>
      </c>
      <c r="CJ8016" s="54">
        <v>158</v>
      </c>
      <c r="CK8016" s="54" t="s">
        <v>28918</v>
      </c>
      <c r="CL8016" s="54">
        <v>5.7099999999999998E-3</v>
      </c>
      <c r="CM8016" s="54">
        <v>0.49299999999999999</v>
      </c>
      <c r="CN8016" s="53" t="s">
        <v>39619</v>
      </c>
      <c r="CO8016" s="54">
        <v>67</v>
      </c>
      <c r="CP8016" s="54">
        <v>137</v>
      </c>
      <c r="CQ8016" s="55">
        <f t="shared" si="125"/>
        <v>0.48905109489051096</v>
      </c>
      <c r="CR8016" s="52" t="s">
        <v>28921</v>
      </c>
    </row>
    <row r="8017" spans="81:96">
      <c r="CC8017" s="52">
        <v>8016</v>
      </c>
      <c r="CD8017" s="53" t="s">
        <v>35658</v>
      </c>
      <c r="CE8017" s="53" t="s">
        <v>35659</v>
      </c>
      <c r="CF8017" s="54">
        <v>1746</v>
      </c>
      <c r="CG8017" s="54">
        <v>1.3480000000000001</v>
      </c>
      <c r="CH8017" s="54">
        <v>1.232</v>
      </c>
      <c r="CI8017" s="54">
        <v>0.55600000000000005</v>
      </c>
      <c r="CJ8017" s="54">
        <v>45</v>
      </c>
      <c r="CK8017" s="54" t="s">
        <v>28918</v>
      </c>
      <c r="CL8017" s="54">
        <v>2.4299999999999999E-3</v>
      </c>
      <c r="CM8017" s="54">
        <v>0.65600000000000003</v>
      </c>
      <c r="CN8017" s="53" t="s">
        <v>39619</v>
      </c>
      <c r="CO8017" s="54">
        <v>68</v>
      </c>
      <c r="CP8017" s="54">
        <v>137</v>
      </c>
      <c r="CQ8017" s="55">
        <f t="shared" si="125"/>
        <v>0.49635036496350365</v>
      </c>
      <c r="CR8017" s="52" t="s">
        <v>28921</v>
      </c>
    </row>
    <row r="8018" spans="81:96">
      <c r="CC8018" s="52">
        <v>8017</v>
      </c>
      <c r="CD8018" s="53" t="s">
        <v>38543</v>
      </c>
      <c r="CE8018" s="53" t="s">
        <v>38544</v>
      </c>
      <c r="CF8018" s="54">
        <v>614</v>
      </c>
      <c r="CG8018" s="54">
        <v>1.298</v>
      </c>
      <c r="CH8018" s="54">
        <v>1.256</v>
      </c>
      <c r="CI8018" s="54">
        <v>0.34399999999999997</v>
      </c>
      <c r="CJ8018" s="54">
        <v>61</v>
      </c>
      <c r="CK8018" s="54">
        <v>5.7</v>
      </c>
      <c r="CL8018" s="54">
        <v>2.3700000000000001E-3</v>
      </c>
      <c r="CM8018" s="54">
        <v>0.60699999999999998</v>
      </c>
      <c r="CN8018" s="53" t="s">
        <v>39619</v>
      </c>
      <c r="CO8018" s="54">
        <v>69</v>
      </c>
      <c r="CP8018" s="54">
        <v>137</v>
      </c>
      <c r="CQ8018" s="55">
        <f t="shared" si="125"/>
        <v>0.5036496350364964</v>
      </c>
      <c r="CR8018" s="52" t="s">
        <v>28938</v>
      </c>
    </row>
    <row r="8019" spans="81:96">
      <c r="CC8019" s="52">
        <v>8018</v>
      </c>
      <c r="CD8019" s="53" t="s">
        <v>36025</v>
      </c>
      <c r="CE8019" s="53" t="s">
        <v>36026</v>
      </c>
      <c r="CF8019" s="54">
        <v>548</v>
      </c>
      <c r="CG8019" s="54">
        <v>1.2969999999999999</v>
      </c>
      <c r="CH8019" s="54">
        <v>1.617</v>
      </c>
      <c r="CI8019" s="54">
        <v>0.42899999999999999</v>
      </c>
      <c r="CJ8019" s="54">
        <v>63</v>
      </c>
      <c r="CK8019" s="54">
        <v>5.7</v>
      </c>
      <c r="CL8019" s="54">
        <v>1.74E-3</v>
      </c>
      <c r="CM8019" s="54">
        <v>0.65800000000000003</v>
      </c>
      <c r="CN8019" s="53" t="s">
        <v>39619</v>
      </c>
      <c r="CO8019" s="54">
        <v>70</v>
      </c>
      <c r="CP8019" s="54">
        <v>137</v>
      </c>
      <c r="CQ8019" s="55">
        <f t="shared" si="125"/>
        <v>0.51094890510948909</v>
      </c>
      <c r="CR8019" s="52" t="s">
        <v>28938</v>
      </c>
    </row>
    <row r="8020" spans="81:96">
      <c r="CC8020" s="52">
        <v>8019</v>
      </c>
      <c r="CD8020" s="53" t="s">
        <v>34838</v>
      </c>
      <c r="CE8020" s="53" t="s">
        <v>34839</v>
      </c>
      <c r="CF8020" s="54">
        <v>371</v>
      </c>
      <c r="CG8020" s="54">
        <v>1.272</v>
      </c>
      <c r="CH8020" s="54">
        <v>1.411</v>
      </c>
      <c r="CI8020" s="54">
        <v>0.439</v>
      </c>
      <c r="CJ8020" s="54">
        <v>139</v>
      </c>
      <c r="CK8020" s="54">
        <v>2.9</v>
      </c>
      <c r="CL8020" s="54">
        <v>9.3999999999999997E-4</v>
      </c>
      <c r="CM8020" s="54">
        <v>0.33700000000000002</v>
      </c>
      <c r="CN8020" s="53" t="s">
        <v>39619</v>
      </c>
      <c r="CO8020" s="54">
        <v>71</v>
      </c>
      <c r="CP8020" s="54">
        <v>137</v>
      </c>
      <c r="CQ8020" s="55">
        <f t="shared" si="125"/>
        <v>0.51824817518248179</v>
      </c>
      <c r="CR8020" s="52" t="s">
        <v>28938</v>
      </c>
    </row>
    <row r="8021" spans="81:96">
      <c r="CC8021" s="52">
        <v>8020</v>
      </c>
      <c r="CD8021" s="53" t="s">
        <v>35517</v>
      </c>
      <c r="CE8021" s="53" t="s">
        <v>35518</v>
      </c>
      <c r="CF8021" s="54">
        <v>935</v>
      </c>
      <c r="CG8021" s="54">
        <v>1.262</v>
      </c>
      <c r="CH8021" s="54">
        <v>1.2929999999999999</v>
      </c>
      <c r="CI8021" s="54">
        <v>0.22500000000000001</v>
      </c>
      <c r="CJ8021" s="54">
        <v>89</v>
      </c>
      <c r="CK8021" s="54">
        <v>9</v>
      </c>
      <c r="CL8021" s="54">
        <v>1.5900000000000001E-3</v>
      </c>
      <c r="CM8021" s="54">
        <v>0.45100000000000001</v>
      </c>
      <c r="CN8021" s="53" t="s">
        <v>39619</v>
      </c>
      <c r="CO8021" s="54">
        <v>72</v>
      </c>
      <c r="CP8021" s="54">
        <v>137</v>
      </c>
      <c r="CQ8021" s="55">
        <f t="shared" si="125"/>
        <v>0.52554744525547448</v>
      </c>
      <c r="CR8021" s="52" t="s">
        <v>28938</v>
      </c>
    </row>
    <row r="8022" spans="81:96">
      <c r="CC8022" s="52">
        <v>8021</v>
      </c>
      <c r="CD8022" s="53" t="s">
        <v>33065</v>
      </c>
      <c r="CE8022" s="53" t="s">
        <v>33066</v>
      </c>
      <c r="CF8022" s="54">
        <v>5388</v>
      </c>
      <c r="CG8022" s="54">
        <v>1.244</v>
      </c>
      <c r="CH8022" s="54">
        <v>1.4470000000000001</v>
      </c>
      <c r="CI8022" s="54">
        <v>0.16900000000000001</v>
      </c>
      <c r="CJ8022" s="54">
        <v>130</v>
      </c>
      <c r="CK8022" s="54">
        <v>9.4</v>
      </c>
      <c r="CL8022" s="54">
        <v>1.1599999999999999E-2</v>
      </c>
      <c r="CM8022" s="54">
        <v>0.65100000000000002</v>
      </c>
      <c r="CN8022" s="53" t="s">
        <v>39619</v>
      </c>
      <c r="CO8022" s="54">
        <v>73</v>
      </c>
      <c r="CP8022" s="54">
        <v>137</v>
      </c>
      <c r="CQ8022" s="55">
        <f t="shared" si="125"/>
        <v>0.53284671532846717</v>
      </c>
      <c r="CR8022" s="52" t="s">
        <v>28938</v>
      </c>
    </row>
    <row r="8023" spans="81:96">
      <c r="CC8023" s="52">
        <v>8022</v>
      </c>
      <c r="CD8023" s="53" t="s">
        <v>35523</v>
      </c>
      <c r="CE8023" s="53" t="s">
        <v>35524</v>
      </c>
      <c r="CF8023" s="54">
        <v>264</v>
      </c>
      <c r="CG8023" s="54">
        <v>1.196</v>
      </c>
      <c r="CH8023" s="54"/>
      <c r="CI8023" s="54">
        <v>0.28599999999999998</v>
      </c>
      <c r="CJ8023" s="54">
        <v>28</v>
      </c>
      <c r="CK8023" s="54">
        <v>4.3</v>
      </c>
      <c r="CL8023" s="54">
        <v>9.8999999999999999E-4</v>
      </c>
      <c r="CM8023" s="54"/>
      <c r="CN8023" s="53" t="s">
        <v>39619</v>
      </c>
      <c r="CO8023" s="54">
        <v>74</v>
      </c>
      <c r="CP8023" s="54">
        <v>137</v>
      </c>
      <c r="CQ8023" s="55">
        <f t="shared" si="125"/>
        <v>0.54014598540145986</v>
      </c>
      <c r="CR8023" s="52" t="s">
        <v>28938</v>
      </c>
    </row>
    <row r="8024" spans="81:96">
      <c r="CC8024" s="52">
        <v>8023</v>
      </c>
      <c r="CD8024" s="53" t="s">
        <v>39553</v>
      </c>
      <c r="CE8024" s="53" t="s">
        <v>39554</v>
      </c>
      <c r="CF8024" s="54">
        <v>483</v>
      </c>
      <c r="CG8024" s="54">
        <v>1.1859999999999999</v>
      </c>
      <c r="CH8024" s="54">
        <v>1.2569999999999999</v>
      </c>
      <c r="CI8024" s="54">
        <v>0.217</v>
      </c>
      <c r="CJ8024" s="54">
        <v>46</v>
      </c>
      <c r="CK8024" s="54">
        <v>6.3</v>
      </c>
      <c r="CL8024" s="54">
        <v>3.5999999999999999E-3</v>
      </c>
      <c r="CM8024" s="54">
        <v>1.2649999999999999</v>
      </c>
      <c r="CN8024" s="53" t="s">
        <v>39619</v>
      </c>
      <c r="CO8024" s="54">
        <v>75</v>
      </c>
      <c r="CP8024" s="54">
        <v>137</v>
      </c>
      <c r="CQ8024" s="55">
        <f t="shared" si="125"/>
        <v>0.54744525547445255</v>
      </c>
      <c r="CR8024" s="52" t="s">
        <v>28938</v>
      </c>
    </row>
    <row r="8025" spans="81:96">
      <c r="CC8025" s="52">
        <v>8024</v>
      </c>
      <c r="CD8025" s="53" t="s">
        <v>39669</v>
      </c>
      <c r="CE8025" s="53" t="s">
        <v>39670</v>
      </c>
      <c r="CF8025" s="54">
        <v>1081</v>
      </c>
      <c r="CG8025" s="54">
        <v>1.1719999999999999</v>
      </c>
      <c r="CH8025" s="54">
        <v>1.226</v>
      </c>
      <c r="CI8025" s="54">
        <v>0.30599999999999999</v>
      </c>
      <c r="CJ8025" s="54">
        <v>49</v>
      </c>
      <c r="CK8025" s="54" t="s">
        <v>28918</v>
      </c>
      <c r="CL8025" s="54">
        <v>1.33E-3</v>
      </c>
      <c r="CM8025" s="54">
        <v>0.35799999999999998</v>
      </c>
      <c r="CN8025" s="53" t="s">
        <v>39619</v>
      </c>
      <c r="CO8025" s="54">
        <v>76</v>
      </c>
      <c r="CP8025" s="54">
        <v>137</v>
      </c>
      <c r="CQ8025" s="55">
        <f t="shared" si="125"/>
        <v>0.55474452554744524</v>
      </c>
      <c r="CR8025" s="52" t="s">
        <v>28938</v>
      </c>
    </row>
    <row r="8026" spans="81:96">
      <c r="CC8026" s="52">
        <v>8025</v>
      </c>
      <c r="CD8026" s="53" t="s">
        <v>39397</v>
      </c>
      <c r="CE8026" s="53" t="s">
        <v>39398</v>
      </c>
      <c r="CF8026" s="54">
        <v>1896</v>
      </c>
      <c r="CG8026" s="54">
        <v>1.1619999999999999</v>
      </c>
      <c r="CH8026" s="54">
        <v>1.069</v>
      </c>
      <c r="CI8026" s="54">
        <v>0.26600000000000001</v>
      </c>
      <c r="CJ8026" s="54">
        <v>79</v>
      </c>
      <c r="CK8026" s="54" t="s">
        <v>28918</v>
      </c>
      <c r="CL8026" s="54">
        <v>2.8800000000000002E-3</v>
      </c>
      <c r="CM8026" s="54">
        <v>0.54800000000000004</v>
      </c>
      <c r="CN8026" s="53" t="s">
        <v>39619</v>
      </c>
      <c r="CO8026" s="54">
        <v>77</v>
      </c>
      <c r="CP8026" s="54">
        <v>137</v>
      </c>
      <c r="CQ8026" s="55">
        <f t="shared" si="125"/>
        <v>0.56204379562043794</v>
      </c>
      <c r="CR8026" s="52" t="s">
        <v>28938</v>
      </c>
    </row>
    <row r="8027" spans="81:96">
      <c r="CC8027" s="52">
        <v>8026</v>
      </c>
      <c r="CD8027" s="53" t="s">
        <v>39401</v>
      </c>
      <c r="CE8027" s="53" t="s">
        <v>39402</v>
      </c>
      <c r="CF8027" s="54">
        <v>1331</v>
      </c>
      <c r="CG8027" s="54">
        <v>1.1279999999999999</v>
      </c>
      <c r="CH8027" s="54">
        <v>0.86099999999999999</v>
      </c>
      <c r="CI8027" s="54">
        <v>0.184</v>
      </c>
      <c r="CJ8027" s="54">
        <v>125</v>
      </c>
      <c r="CK8027" s="54">
        <v>6.4</v>
      </c>
      <c r="CL8027" s="54">
        <v>2.4199999999999998E-3</v>
      </c>
      <c r="CM8027" s="54">
        <v>0.222</v>
      </c>
      <c r="CN8027" s="53" t="s">
        <v>39619</v>
      </c>
      <c r="CO8027" s="54">
        <v>78</v>
      </c>
      <c r="CP8027" s="54">
        <v>137</v>
      </c>
      <c r="CQ8027" s="55">
        <f t="shared" si="125"/>
        <v>0.56934306569343063</v>
      </c>
      <c r="CR8027" s="52" t="s">
        <v>28938</v>
      </c>
    </row>
    <row r="8028" spans="81:96">
      <c r="CC8028" s="52">
        <v>8027</v>
      </c>
      <c r="CD8028" s="53" t="s">
        <v>28930</v>
      </c>
      <c r="CE8028" s="53" t="s">
        <v>28931</v>
      </c>
      <c r="CF8028" s="54">
        <v>2211</v>
      </c>
      <c r="CG8028" s="54">
        <v>1.1279999999999999</v>
      </c>
      <c r="CH8028" s="54">
        <v>1.3149999999999999</v>
      </c>
      <c r="CI8028" s="54">
        <v>0.26600000000000001</v>
      </c>
      <c r="CJ8028" s="54">
        <v>124</v>
      </c>
      <c r="CK8028" s="54">
        <v>9.9</v>
      </c>
      <c r="CL8028" s="54">
        <v>4.0800000000000003E-3</v>
      </c>
      <c r="CM8028" s="54">
        <v>0.48</v>
      </c>
      <c r="CN8028" s="53" t="s">
        <v>39619</v>
      </c>
      <c r="CO8028" s="54">
        <v>79</v>
      </c>
      <c r="CP8028" s="54">
        <v>137</v>
      </c>
      <c r="CQ8028" s="55">
        <f t="shared" si="125"/>
        <v>0.57664233576642332</v>
      </c>
      <c r="CR8028" s="52" t="s">
        <v>28938</v>
      </c>
    </row>
    <row r="8029" spans="81:96">
      <c r="CC8029" s="52">
        <v>8028</v>
      </c>
      <c r="CD8029" s="53" t="s">
        <v>39671</v>
      </c>
      <c r="CE8029" s="53" t="s">
        <v>39672</v>
      </c>
      <c r="CF8029" s="54">
        <v>1521</v>
      </c>
      <c r="CG8029" s="54">
        <v>1.1140000000000001</v>
      </c>
      <c r="CH8029" s="54">
        <v>1.181</v>
      </c>
      <c r="CI8029" s="54">
        <v>0.151</v>
      </c>
      <c r="CJ8029" s="54">
        <v>119</v>
      </c>
      <c r="CK8029" s="54">
        <v>7</v>
      </c>
      <c r="CL8029" s="54">
        <v>3.6800000000000001E-3</v>
      </c>
      <c r="CM8029" s="54">
        <v>0.42699999999999999</v>
      </c>
      <c r="CN8029" s="53" t="s">
        <v>39619</v>
      </c>
      <c r="CO8029" s="54">
        <v>80</v>
      </c>
      <c r="CP8029" s="54">
        <v>137</v>
      </c>
      <c r="CQ8029" s="55">
        <f t="shared" si="125"/>
        <v>0.58394160583941601</v>
      </c>
      <c r="CR8029" s="52" t="s">
        <v>28938</v>
      </c>
    </row>
    <row r="8030" spans="81:96">
      <c r="CC8030" s="52">
        <v>8029</v>
      </c>
      <c r="CD8030" s="53" t="s">
        <v>35525</v>
      </c>
      <c r="CE8030" s="53" t="s">
        <v>35526</v>
      </c>
      <c r="CF8030" s="54">
        <v>531</v>
      </c>
      <c r="CG8030" s="54">
        <v>1.111</v>
      </c>
      <c r="CH8030" s="54">
        <v>1.1040000000000001</v>
      </c>
      <c r="CI8030" s="54">
        <v>0.12</v>
      </c>
      <c r="CJ8030" s="54">
        <v>75</v>
      </c>
      <c r="CK8030" s="54">
        <v>4.2</v>
      </c>
      <c r="CL8030" s="54">
        <v>2.16E-3</v>
      </c>
      <c r="CM8030" s="54">
        <v>0.42799999999999999</v>
      </c>
      <c r="CN8030" s="53" t="s">
        <v>39619</v>
      </c>
      <c r="CO8030" s="54">
        <v>81</v>
      </c>
      <c r="CP8030" s="54">
        <v>137</v>
      </c>
      <c r="CQ8030" s="55">
        <f t="shared" si="125"/>
        <v>0.59124087591240881</v>
      </c>
      <c r="CR8030" s="52" t="s">
        <v>28938</v>
      </c>
    </row>
    <row r="8031" spans="81:96">
      <c r="CC8031" s="52">
        <v>8030</v>
      </c>
      <c r="CD8031" s="53" t="s">
        <v>39409</v>
      </c>
      <c r="CE8031" s="53" t="s">
        <v>39410</v>
      </c>
      <c r="CF8031" s="54">
        <v>323</v>
      </c>
      <c r="CG8031" s="54">
        <v>1.099</v>
      </c>
      <c r="CH8031" s="54">
        <v>1.04</v>
      </c>
      <c r="CI8031" s="54">
        <v>0.63600000000000001</v>
      </c>
      <c r="CJ8031" s="54">
        <v>44</v>
      </c>
      <c r="CK8031" s="54">
        <v>4.5</v>
      </c>
      <c r="CL8031" s="54">
        <v>8.0999999999999996E-4</v>
      </c>
      <c r="CM8031" s="54">
        <v>0.28999999999999998</v>
      </c>
      <c r="CN8031" s="53" t="s">
        <v>39619</v>
      </c>
      <c r="CO8031" s="54">
        <v>82</v>
      </c>
      <c r="CP8031" s="54">
        <v>137</v>
      </c>
      <c r="CQ8031" s="55">
        <f t="shared" si="125"/>
        <v>0.59854014598540151</v>
      </c>
      <c r="CR8031" s="52" t="s">
        <v>28938</v>
      </c>
    </row>
    <row r="8032" spans="81:96">
      <c r="CC8032" s="52">
        <v>8031</v>
      </c>
      <c r="CD8032" s="53" t="s">
        <v>39673</v>
      </c>
      <c r="CE8032" s="53" t="s">
        <v>39674</v>
      </c>
      <c r="CF8032" s="54">
        <v>951</v>
      </c>
      <c r="CG8032" s="54">
        <v>1.0900000000000001</v>
      </c>
      <c r="CH8032" s="54">
        <v>1.087</v>
      </c>
      <c r="CI8032" s="54">
        <v>0.17299999999999999</v>
      </c>
      <c r="CJ8032" s="54">
        <v>75</v>
      </c>
      <c r="CK8032" s="54">
        <v>5.8</v>
      </c>
      <c r="CL8032" s="54">
        <v>3.7599999999999999E-3</v>
      </c>
      <c r="CM8032" s="54">
        <v>0.54</v>
      </c>
      <c r="CN8032" s="53" t="s">
        <v>39619</v>
      </c>
      <c r="CO8032" s="54">
        <v>83</v>
      </c>
      <c r="CP8032" s="54">
        <v>137</v>
      </c>
      <c r="CQ8032" s="55">
        <f t="shared" si="125"/>
        <v>0.6058394160583942</v>
      </c>
      <c r="CR8032" s="52" t="s">
        <v>28938</v>
      </c>
    </row>
    <row r="8033" spans="81:96">
      <c r="CC8033" s="52">
        <v>8032</v>
      </c>
      <c r="CD8033" s="53" t="s">
        <v>39675</v>
      </c>
      <c r="CE8033" s="53" t="s">
        <v>39676</v>
      </c>
      <c r="CF8033" s="54">
        <v>306</v>
      </c>
      <c r="CG8033" s="54">
        <v>1.0780000000000001</v>
      </c>
      <c r="CH8033" s="54">
        <v>0.99199999999999999</v>
      </c>
      <c r="CI8033" s="54">
        <v>1.407</v>
      </c>
      <c r="CJ8033" s="54">
        <v>27</v>
      </c>
      <c r="CK8033" s="54">
        <v>5.3</v>
      </c>
      <c r="CL8033" s="54">
        <v>4.8000000000000001E-4</v>
      </c>
      <c r="CM8033" s="54">
        <v>0.23699999999999999</v>
      </c>
      <c r="CN8033" s="53" t="s">
        <v>39619</v>
      </c>
      <c r="CO8033" s="54">
        <v>84</v>
      </c>
      <c r="CP8033" s="54">
        <v>137</v>
      </c>
      <c r="CQ8033" s="55">
        <f t="shared" si="125"/>
        <v>0.61313868613138689</v>
      </c>
      <c r="CR8033" s="52" t="s">
        <v>28938</v>
      </c>
    </row>
    <row r="8034" spans="81:96">
      <c r="CC8034" s="52">
        <v>8033</v>
      </c>
      <c r="CD8034" s="53" t="s">
        <v>29500</v>
      </c>
      <c r="CE8034" s="53" t="s">
        <v>29501</v>
      </c>
      <c r="CF8034" s="54">
        <v>698</v>
      </c>
      <c r="CG8034" s="54">
        <v>1.0620000000000001</v>
      </c>
      <c r="CH8034" s="54">
        <v>0.82799999999999996</v>
      </c>
      <c r="CI8034" s="54">
        <v>0.121</v>
      </c>
      <c r="CJ8034" s="54">
        <v>33</v>
      </c>
      <c r="CK8034" s="54" t="s">
        <v>28918</v>
      </c>
      <c r="CL8034" s="54">
        <v>1.1800000000000001E-3</v>
      </c>
      <c r="CM8034" s="54">
        <v>0.45800000000000002</v>
      </c>
      <c r="CN8034" s="53" t="s">
        <v>39619</v>
      </c>
      <c r="CO8034" s="54">
        <v>85</v>
      </c>
      <c r="CP8034" s="54">
        <v>137</v>
      </c>
      <c r="CQ8034" s="55">
        <f t="shared" si="125"/>
        <v>0.62043795620437958</v>
      </c>
      <c r="CR8034" s="52" t="s">
        <v>28938</v>
      </c>
    </row>
    <row r="8035" spans="81:96">
      <c r="CC8035" s="52">
        <v>8034</v>
      </c>
      <c r="CD8035" s="53" t="s">
        <v>38555</v>
      </c>
      <c r="CE8035" s="53" t="s">
        <v>38556</v>
      </c>
      <c r="CF8035" s="54">
        <v>599</v>
      </c>
      <c r="CG8035" s="54">
        <v>1.038</v>
      </c>
      <c r="CH8035" s="54">
        <v>0.96699999999999997</v>
      </c>
      <c r="CI8035" s="54">
        <v>0.23100000000000001</v>
      </c>
      <c r="CJ8035" s="54">
        <v>26</v>
      </c>
      <c r="CK8035" s="54">
        <v>6</v>
      </c>
      <c r="CL8035" s="54">
        <v>1.97E-3</v>
      </c>
      <c r="CM8035" s="54">
        <v>0.40699999999999997</v>
      </c>
      <c r="CN8035" s="53" t="s">
        <v>39619</v>
      </c>
      <c r="CO8035" s="54">
        <v>86</v>
      </c>
      <c r="CP8035" s="54">
        <v>137</v>
      </c>
      <c r="CQ8035" s="55">
        <f t="shared" si="125"/>
        <v>0.62773722627737227</v>
      </c>
      <c r="CR8035" s="52" t="s">
        <v>28938</v>
      </c>
    </row>
    <row r="8036" spans="81:96">
      <c r="CC8036" s="52">
        <v>8035</v>
      </c>
      <c r="CD8036" s="53" t="s">
        <v>39677</v>
      </c>
      <c r="CE8036" s="53" t="s">
        <v>39678</v>
      </c>
      <c r="CF8036" s="54">
        <v>1406</v>
      </c>
      <c r="CG8036" s="54">
        <v>0.99199999999999999</v>
      </c>
      <c r="CH8036" s="54">
        <v>1.129</v>
      </c>
      <c r="CI8036" s="54">
        <v>0.19700000000000001</v>
      </c>
      <c r="CJ8036" s="54">
        <v>76</v>
      </c>
      <c r="CK8036" s="54" t="s">
        <v>28918</v>
      </c>
      <c r="CL8036" s="54">
        <v>1.9499999999999999E-3</v>
      </c>
      <c r="CM8036" s="54">
        <v>0.38500000000000001</v>
      </c>
      <c r="CN8036" s="53" t="s">
        <v>39619</v>
      </c>
      <c r="CO8036" s="54">
        <v>87</v>
      </c>
      <c r="CP8036" s="54">
        <v>137</v>
      </c>
      <c r="CQ8036" s="55">
        <f t="shared" si="125"/>
        <v>0.63503649635036497</v>
      </c>
      <c r="CR8036" s="52" t="s">
        <v>28938</v>
      </c>
    </row>
    <row r="8037" spans="81:96">
      <c r="CC8037" s="52">
        <v>8036</v>
      </c>
      <c r="CD8037" s="53" t="s">
        <v>39679</v>
      </c>
      <c r="CE8037" s="53" t="s">
        <v>39680</v>
      </c>
      <c r="CF8037" s="54">
        <v>967</v>
      </c>
      <c r="CG8037" s="54">
        <v>0.99</v>
      </c>
      <c r="CH8037" s="54">
        <v>0.91700000000000004</v>
      </c>
      <c r="CI8037" s="54">
        <v>0.159</v>
      </c>
      <c r="CJ8037" s="54">
        <v>113</v>
      </c>
      <c r="CK8037" s="54" t="s">
        <v>28918</v>
      </c>
      <c r="CL8037" s="54">
        <v>1.75E-3</v>
      </c>
      <c r="CM8037" s="54">
        <v>0.437</v>
      </c>
      <c r="CN8037" s="53" t="s">
        <v>39619</v>
      </c>
      <c r="CO8037" s="54">
        <v>88</v>
      </c>
      <c r="CP8037" s="54">
        <v>137</v>
      </c>
      <c r="CQ8037" s="55">
        <f t="shared" si="125"/>
        <v>0.64233576642335766</v>
      </c>
      <c r="CR8037" s="52" t="s">
        <v>28938</v>
      </c>
    </row>
    <row r="8038" spans="81:96">
      <c r="CC8038" s="52">
        <v>8037</v>
      </c>
      <c r="CD8038" s="53" t="s">
        <v>35537</v>
      </c>
      <c r="CE8038" s="53" t="s">
        <v>35538</v>
      </c>
      <c r="CF8038" s="54">
        <v>261</v>
      </c>
      <c r="CG8038" s="54">
        <v>0.98899999999999999</v>
      </c>
      <c r="CH8038" s="54">
        <v>0.86899999999999999</v>
      </c>
      <c r="CI8038" s="54">
        <v>0.16700000000000001</v>
      </c>
      <c r="CJ8038" s="54">
        <v>48</v>
      </c>
      <c r="CK8038" s="54">
        <v>3.5</v>
      </c>
      <c r="CL8038" s="54">
        <v>8.7000000000000001E-4</v>
      </c>
      <c r="CM8038" s="54">
        <v>0.23100000000000001</v>
      </c>
      <c r="CN8038" s="53" t="s">
        <v>39619</v>
      </c>
      <c r="CO8038" s="54">
        <v>89</v>
      </c>
      <c r="CP8038" s="54">
        <v>137</v>
      </c>
      <c r="CQ8038" s="55">
        <f t="shared" si="125"/>
        <v>0.64963503649635035</v>
      </c>
      <c r="CR8038" s="52" t="s">
        <v>28938</v>
      </c>
    </row>
    <row r="8039" spans="81:96">
      <c r="CC8039" s="52">
        <v>8038</v>
      </c>
      <c r="CD8039" s="53" t="s">
        <v>32043</v>
      </c>
      <c r="CE8039" s="53" t="s">
        <v>32044</v>
      </c>
      <c r="CF8039" s="54">
        <v>3251</v>
      </c>
      <c r="CG8039" s="54">
        <v>0.96299999999999997</v>
      </c>
      <c r="CH8039" s="54">
        <v>1.018</v>
      </c>
      <c r="CI8039" s="54">
        <v>0.151</v>
      </c>
      <c r="CJ8039" s="54">
        <v>192</v>
      </c>
      <c r="CK8039" s="54">
        <v>9.6</v>
      </c>
      <c r="CL8039" s="54">
        <v>4.5599999999999998E-3</v>
      </c>
      <c r="CM8039" s="54">
        <v>0.28999999999999998</v>
      </c>
      <c r="CN8039" s="53" t="s">
        <v>39619</v>
      </c>
      <c r="CO8039" s="54">
        <v>90</v>
      </c>
      <c r="CP8039" s="54">
        <v>137</v>
      </c>
      <c r="CQ8039" s="55">
        <f t="shared" si="125"/>
        <v>0.65693430656934304</v>
      </c>
      <c r="CR8039" s="52" t="s">
        <v>28938</v>
      </c>
    </row>
    <row r="8040" spans="81:96">
      <c r="CC8040" s="52">
        <v>8039</v>
      </c>
      <c r="CD8040" s="53" t="s">
        <v>34739</v>
      </c>
      <c r="CE8040" s="53" t="s">
        <v>34740</v>
      </c>
      <c r="CF8040" s="54">
        <v>2590</v>
      </c>
      <c r="CG8040" s="54">
        <v>0.96099999999999997</v>
      </c>
      <c r="CH8040" s="54">
        <v>1.1599999999999999</v>
      </c>
      <c r="CI8040" s="54">
        <v>0.246</v>
      </c>
      <c r="CJ8040" s="54">
        <v>167</v>
      </c>
      <c r="CK8040" s="54">
        <v>7.9</v>
      </c>
      <c r="CL8040" s="54">
        <v>3.9199999999999999E-3</v>
      </c>
      <c r="CM8040" s="54">
        <v>0.29299999999999998</v>
      </c>
      <c r="CN8040" s="53" t="s">
        <v>39619</v>
      </c>
      <c r="CO8040" s="54">
        <v>91</v>
      </c>
      <c r="CP8040" s="54">
        <v>137</v>
      </c>
      <c r="CQ8040" s="55">
        <f t="shared" si="125"/>
        <v>0.66423357664233573</v>
      </c>
      <c r="CR8040" s="52" t="s">
        <v>28938</v>
      </c>
    </row>
    <row r="8041" spans="81:96">
      <c r="CC8041" s="52">
        <v>8040</v>
      </c>
      <c r="CD8041" s="53" t="s">
        <v>39681</v>
      </c>
      <c r="CE8041" s="53" t="s">
        <v>39682</v>
      </c>
      <c r="CF8041" s="54">
        <v>2316</v>
      </c>
      <c r="CG8041" s="54">
        <v>0.94599999999999995</v>
      </c>
      <c r="CH8041" s="54">
        <v>1.123</v>
      </c>
      <c r="CI8041" s="54">
        <v>0.14599999999999999</v>
      </c>
      <c r="CJ8041" s="54">
        <v>157</v>
      </c>
      <c r="CK8041" s="54">
        <v>7.5</v>
      </c>
      <c r="CL8041" s="54">
        <v>4.0000000000000001E-3</v>
      </c>
      <c r="CM8041" s="54">
        <v>0.32300000000000001</v>
      </c>
      <c r="CN8041" s="53" t="s">
        <v>39619</v>
      </c>
      <c r="CO8041" s="54">
        <v>92</v>
      </c>
      <c r="CP8041" s="54">
        <v>137</v>
      </c>
      <c r="CQ8041" s="55">
        <f t="shared" si="125"/>
        <v>0.67153284671532842</v>
      </c>
      <c r="CR8041" s="52" t="s">
        <v>28938</v>
      </c>
    </row>
    <row r="8042" spans="81:96">
      <c r="CC8042" s="52">
        <v>8041</v>
      </c>
      <c r="CD8042" s="53" t="s">
        <v>34532</v>
      </c>
      <c r="CE8042" s="53" t="s">
        <v>34533</v>
      </c>
      <c r="CF8042" s="54">
        <v>459</v>
      </c>
      <c r="CG8042" s="54">
        <v>0.91</v>
      </c>
      <c r="CH8042" s="54">
        <v>0.85199999999999998</v>
      </c>
      <c r="CI8042" s="54">
        <v>9.4E-2</v>
      </c>
      <c r="CJ8042" s="54">
        <v>53</v>
      </c>
      <c r="CK8042" s="54">
        <v>5.7</v>
      </c>
      <c r="CL8042" s="54">
        <v>1.34E-3</v>
      </c>
      <c r="CM8042" s="54">
        <v>0.28999999999999998</v>
      </c>
      <c r="CN8042" s="53" t="s">
        <v>39619</v>
      </c>
      <c r="CO8042" s="54">
        <v>93</v>
      </c>
      <c r="CP8042" s="54">
        <v>137</v>
      </c>
      <c r="CQ8042" s="55">
        <f t="shared" si="125"/>
        <v>0.67883211678832112</v>
      </c>
      <c r="CR8042" s="52" t="s">
        <v>28938</v>
      </c>
    </row>
    <row r="8043" spans="81:96">
      <c r="CC8043" s="52">
        <v>8042</v>
      </c>
      <c r="CD8043" s="53" t="s">
        <v>35551</v>
      </c>
      <c r="CE8043" s="53" t="s">
        <v>35552</v>
      </c>
      <c r="CF8043" s="54">
        <v>1053</v>
      </c>
      <c r="CG8043" s="54">
        <v>0.90900000000000003</v>
      </c>
      <c r="CH8043" s="54">
        <v>1.25</v>
      </c>
      <c r="CI8043" s="54">
        <v>0.17299999999999999</v>
      </c>
      <c r="CJ8043" s="54">
        <v>52</v>
      </c>
      <c r="CK8043" s="54" t="s">
        <v>28918</v>
      </c>
      <c r="CL8043" s="54">
        <v>1.98E-3</v>
      </c>
      <c r="CM8043" s="54">
        <v>0.47199999999999998</v>
      </c>
      <c r="CN8043" s="53" t="s">
        <v>39619</v>
      </c>
      <c r="CO8043" s="54">
        <v>94</v>
      </c>
      <c r="CP8043" s="54">
        <v>137</v>
      </c>
      <c r="CQ8043" s="55">
        <f t="shared" si="125"/>
        <v>0.68613138686131392</v>
      </c>
      <c r="CR8043" s="52" t="s">
        <v>28938</v>
      </c>
    </row>
    <row r="8044" spans="81:96">
      <c r="CC8044" s="52">
        <v>8043</v>
      </c>
      <c r="CD8044" s="53" t="s">
        <v>35553</v>
      </c>
      <c r="CE8044" s="53" t="s">
        <v>35554</v>
      </c>
      <c r="CF8044" s="54">
        <v>973</v>
      </c>
      <c r="CG8044" s="54">
        <v>0.88700000000000001</v>
      </c>
      <c r="CH8044" s="54">
        <v>0.995</v>
      </c>
      <c r="CI8044" s="54">
        <v>9.9000000000000005E-2</v>
      </c>
      <c r="CJ8044" s="54">
        <v>101</v>
      </c>
      <c r="CK8044" s="54">
        <v>5.0999999999999996</v>
      </c>
      <c r="CL8044" s="54">
        <v>3.3300000000000001E-3</v>
      </c>
      <c r="CM8044" s="54">
        <v>0.36099999999999999</v>
      </c>
      <c r="CN8044" s="53" t="s">
        <v>39619</v>
      </c>
      <c r="CO8044" s="54">
        <v>95</v>
      </c>
      <c r="CP8044" s="54">
        <v>137</v>
      </c>
      <c r="CQ8044" s="55">
        <f t="shared" si="125"/>
        <v>0.69343065693430661</v>
      </c>
      <c r="CR8044" s="52" t="s">
        <v>28938</v>
      </c>
    </row>
    <row r="8045" spans="81:96">
      <c r="CC8045" s="52">
        <v>8044</v>
      </c>
      <c r="CD8045" s="53" t="s">
        <v>39683</v>
      </c>
      <c r="CE8045" s="53" t="s">
        <v>39684</v>
      </c>
      <c r="CF8045" s="54">
        <v>920</v>
      </c>
      <c r="CG8045" s="54">
        <v>0.88500000000000001</v>
      </c>
      <c r="CH8045" s="54">
        <v>1.117</v>
      </c>
      <c r="CI8045" s="54">
        <v>0.35199999999999998</v>
      </c>
      <c r="CJ8045" s="54">
        <v>54</v>
      </c>
      <c r="CK8045" s="54">
        <v>9.1999999999999993</v>
      </c>
      <c r="CL8045" s="54">
        <v>1.7899999999999999E-3</v>
      </c>
      <c r="CM8045" s="54">
        <v>0.42299999999999999</v>
      </c>
      <c r="CN8045" s="53" t="s">
        <v>39619</v>
      </c>
      <c r="CO8045" s="54">
        <v>96</v>
      </c>
      <c r="CP8045" s="54">
        <v>137</v>
      </c>
      <c r="CQ8045" s="55">
        <f t="shared" si="125"/>
        <v>0.7007299270072993</v>
      </c>
      <c r="CR8045" s="52" t="s">
        <v>28938</v>
      </c>
    </row>
    <row r="8046" spans="81:96">
      <c r="CC8046" s="52">
        <v>8045</v>
      </c>
      <c r="CD8046" s="53" t="s">
        <v>39685</v>
      </c>
      <c r="CE8046" s="53" t="s">
        <v>39686</v>
      </c>
      <c r="CF8046" s="54">
        <v>466</v>
      </c>
      <c r="CG8046" s="54">
        <v>0.875</v>
      </c>
      <c r="CH8046" s="54">
        <v>0.84399999999999997</v>
      </c>
      <c r="CI8046" s="54">
        <v>0</v>
      </c>
      <c r="CJ8046" s="54">
        <v>31</v>
      </c>
      <c r="CK8046" s="54">
        <v>8</v>
      </c>
      <c r="CL8046" s="54">
        <v>1.06E-3</v>
      </c>
      <c r="CM8046" s="54">
        <v>0.371</v>
      </c>
      <c r="CN8046" s="53" t="s">
        <v>39619</v>
      </c>
      <c r="CO8046" s="54">
        <v>97</v>
      </c>
      <c r="CP8046" s="54">
        <v>137</v>
      </c>
      <c r="CQ8046" s="55">
        <f t="shared" si="125"/>
        <v>0.70802919708029199</v>
      </c>
      <c r="CR8046" s="52" t="s">
        <v>28938</v>
      </c>
    </row>
    <row r="8047" spans="81:96">
      <c r="CC8047" s="52">
        <v>8046</v>
      </c>
      <c r="CD8047" s="53" t="s">
        <v>39687</v>
      </c>
      <c r="CE8047" s="53" t="s">
        <v>39688</v>
      </c>
      <c r="CF8047" s="54">
        <v>359</v>
      </c>
      <c r="CG8047" s="54">
        <v>0.875</v>
      </c>
      <c r="CH8047" s="54">
        <v>0.83899999999999997</v>
      </c>
      <c r="CI8047" s="54">
        <v>6.8000000000000005E-2</v>
      </c>
      <c r="CJ8047" s="54">
        <v>44</v>
      </c>
      <c r="CK8047" s="54">
        <v>6.9</v>
      </c>
      <c r="CL8047" s="54">
        <v>5.9000000000000003E-4</v>
      </c>
      <c r="CM8047" s="54">
        <v>0.22900000000000001</v>
      </c>
      <c r="CN8047" s="53" t="s">
        <v>39619</v>
      </c>
      <c r="CO8047" s="54">
        <v>97</v>
      </c>
      <c r="CP8047" s="54">
        <v>137</v>
      </c>
      <c r="CQ8047" s="55">
        <f t="shared" si="125"/>
        <v>0.70802919708029199</v>
      </c>
      <c r="CR8047" s="52" t="s">
        <v>28938</v>
      </c>
    </row>
    <row r="8048" spans="81:96">
      <c r="CC8048" s="52">
        <v>8047</v>
      </c>
      <c r="CD8048" s="53" t="s">
        <v>39430</v>
      </c>
      <c r="CE8048" s="53" t="s">
        <v>39431</v>
      </c>
      <c r="CF8048" s="54">
        <v>1099</v>
      </c>
      <c r="CG8048" s="54">
        <v>0.87</v>
      </c>
      <c r="CH8048" s="54">
        <v>0.97699999999999998</v>
      </c>
      <c r="CI8048" s="54">
        <v>0.14799999999999999</v>
      </c>
      <c r="CJ8048" s="54">
        <v>27</v>
      </c>
      <c r="CK8048" s="54" t="s">
        <v>28918</v>
      </c>
      <c r="CL8048" s="54">
        <v>1.2999999999999999E-3</v>
      </c>
      <c r="CM8048" s="54">
        <v>0.63300000000000001</v>
      </c>
      <c r="CN8048" s="53" t="s">
        <v>39619</v>
      </c>
      <c r="CO8048" s="54">
        <v>99</v>
      </c>
      <c r="CP8048" s="54">
        <v>137</v>
      </c>
      <c r="CQ8048" s="55">
        <f t="shared" si="125"/>
        <v>0.72262773722627738</v>
      </c>
      <c r="CR8048" s="52" t="s">
        <v>28938</v>
      </c>
    </row>
    <row r="8049" spans="81:96">
      <c r="CC8049" s="52">
        <v>8048</v>
      </c>
      <c r="CD8049" s="53" t="s">
        <v>39432</v>
      </c>
      <c r="CE8049" s="53" t="s">
        <v>39433</v>
      </c>
      <c r="CF8049" s="54">
        <v>495</v>
      </c>
      <c r="CG8049" s="54">
        <v>0.86</v>
      </c>
      <c r="CH8049" s="54">
        <v>0.84199999999999997</v>
      </c>
      <c r="CI8049" s="54">
        <v>0.3</v>
      </c>
      <c r="CJ8049" s="54">
        <v>50</v>
      </c>
      <c r="CK8049" s="54">
        <v>7.4</v>
      </c>
      <c r="CL8049" s="54">
        <v>1.8500000000000001E-3</v>
      </c>
      <c r="CM8049" s="54">
        <v>0.52800000000000002</v>
      </c>
      <c r="CN8049" s="53" t="s">
        <v>39619</v>
      </c>
      <c r="CO8049" s="54">
        <v>100</v>
      </c>
      <c r="CP8049" s="54">
        <v>137</v>
      </c>
      <c r="CQ8049" s="55">
        <f t="shared" si="125"/>
        <v>0.72992700729927007</v>
      </c>
      <c r="CR8049" s="52" t="s">
        <v>28938</v>
      </c>
    </row>
    <row r="8050" spans="81:96">
      <c r="CC8050" s="52">
        <v>8049</v>
      </c>
      <c r="CD8050" s="53" t="s">
        <v>39689</v>
      </c>
      <c r="CE8050" s="53" t="s">
        <v>39690</v>
      </c>
      <c r="CF8050" s="54">
        <v>236</v>
      </c>
      <c r="CG8050" s="54">
        <v>0.84199999999999997</v>
      </c>
      <c r="CH8050" s="54">
        <v>0.84599999999999997</v>
      </c>
      <c r="CI8050" s="54">
        <v>6.2E-2</v>
      </c>
      <c r="CJ8050" s="54">
        <v>32</v>
      </c>
      <c r="CK8050" s="54">
        <v>5.8</v>
      </c>
      <c r="CL8050" s="54">
        <v>5.5000000000000003E-4</v>
      </c>
      <c r="CM8050" s="54">
        <v>0.24399999999999999</v>
      </c>
      <c r="CN8050" s="53" t="s">
        <v>39619</v>
      </c>
      <c r="CO8050" s="54">
        <v>101</v>
      </c>
      <c r="CP8050" s="54">
        <v>137</v>
      </c>
      <c r="CQ8050" s="55">
        <f t="shared" si="125"/>
        <v>0.73722627737226276</v>
      </c>
      <c r="CR8050" s="52" t="s">
        <v>28938</v>
      </c>
    </row>
    <row r="8051" spans="81:96">
      <c r="CC8051" s="52">
        <v>8050</v>
      </c>
      <c r="CD8051" s="53" t="s">
        <v>35141</v>
      </c>
      <c r="CE8051" s="53" t="s">
        <v>35142</v>
      </c>
      <c r="CF8051" s="54">
        <v>804</v>
      </c>
      <c r="CG8051" s="54">
        <v>0.81499999999999995</v>
      </c>
      <c r="CH8051" s="54">
        <v>0.69</v>
      </c>
      <c r="CI8051" s="54">
        <v>4.5999999999999999E-2</v>
      </c>
      <c r="CJ8051" s="54">
        <v>259</v>
      </c>
      <c r="CK8051" s="54">
        <v>4.5999999999999996</v>
      </c>
      <c r="CL8051" s="54">
        <v>1.2899999999999999E-3</v>
      </c>
      <c r="CM8051" s="54">
        <v>0.114</v>
      </c>
      <c r="CN8051" s="53" t="s">
        <v>39619</v>
      </c>
      <c r="CO8051" s="54">
        <v>102</v>
      </c>
      <c r="CP8051" s="54">
        <v>137</v>
      </c>
      <c r="CQ8051" s="55">
        <f t="shared" si="125"/>
        <v>0.74452554744525545</v>
      </c>
      <c r="CR8051" s="52" t="s">
        <v>28938</v>
      </c>
    </row>
    <row r="8052" spans="81:96">
      <c r="CC8052" s="52">
        <v>8051</v>
      </c>
      <c r="CD8052" s="53" t="s">
        <v>35565</v>
      </c>
      <c r="CE8052" s="53" t="s">
        <v>35566</v>
      </c>
      <c r="CF8052" s="54">
        <v>1524</v>
      </c>
      <c r="CG8052" s="54">
        <v>0.81399999999999995</v>
      </c>
      <c r="CH8052" s="54">
        <v>0.91800000000000004</v>
      </c>
      <c r="CI8052" s="54">
        <v>0.35399999999999998</v>
      </c>
      <c r="CJ8052" s="54">
        <v>144</v>
      </c>
      <c r="CK8052" s="54">
        <v>7.2</v>
      </c>
      <c r="CL8052" s="54">
        <v>2.3500000000000001E-3</v>
      </c>
      <c r="CM8052" s="54">
        <v>0.26400000000000001</v>
      </c>
      <c r="CN8052" s="53" t="s">
        <v>39619</v>
      </c>
      <c r="CO8052" s="54">
        <v>103</v>
      </c>
      <c r="CP8052" s="54">
        <v>137</v>
      </c>
      <c r="CQ8052" s="55">
        <f t="shared" si="125"/>
        <v>0.75182481751824815</v>
      </c>
      <c r="CR8052" s="52" t="s">
        <v>28953</v>
      </c>
    </row>
    <row r="8053" spans="81:96">
      <c r="CC8053" s="52">
        <v>8052</v>
      </c>
      <c r="CD8053" s="53" t="s">
        <v>35567</v>
      </c>
      <c r="CE8053" s="53" t="s">
        <v>35568</v>
      </c>
      <c r="CF8053" s="54">
        <v>491</v>
      </c>
      <c r="CG8053" s="54">
        <v>0.80700000000000005</v>
      </c>
      <c r="CH8053" s="54">
        <v>0.60799999999999998</v>
      </c>
      <c r="CI8053" s="54">
        <v>0.22900000000000001</v>
      </c>
      <c r="CJ8053" s="54">
        <v>83</v>
      </c>
      <c r="CK8053" s="54">
        <v>5</v>
      </c>
      <c r="CL8053" s="54">
        <v>9.1E-4</v>
      </c>
      <c r="CM8053" s="54">
        <v>0.127</v>
      </c>
      <c r="CN8053" s="53" t="s">
        <v>39619</v>
      </c>
      <c r="CO8053" s="54">
        <v>104</v>
      </c>
      <c r="CP8053" s="54">
        <v>137</v>
      </c>
      <c r="CQ8053" s="55">
        <f t="shared" si="125"/>
        <v>0.75912408759124084</v>
      </c>
      <c r="CR8053" s="52" t="s">
        <v>28953</v>
      </c>
    </row>
    <row r="8054" spans="81:96">
      <c r="CC8054" s="52">
        <v>8053</v>
      </c>
      <c r="CD8054" s="53" t="s">
        <v>38593</v>
      </c>
      <c r="CE8054" s="53" t="s">
        <v>38594</v>
      </c>
      <c r="CF8054" s="54">
        <v>562</v>
      </c>
      <c r="CG8054" s="54">
        <v>0.77500000000000002</v>
      </c>
      <c r="CH8054" s="54">
        <v>1.171</v>
      </c>
      <c r="CI8054" s="54">
        <v>1.7000000000000001E-2</v>
      </c>
      <c r="CJ8054" s="54">
        <v>60</v>
      </c>
      <c r="CK8054" s="54">
        <v>5.2</v>
      </c>
      <c r="CL8054" s="54">
        <v>1.9E-3</v>
      </c>
      <c r="CM8054" s="54">
        <v>0.40799999999999997</v>
      </c>
      <c r="CN8054" s="53" t="s">
        <v>39619</v>
      </c>
      <c r="CO8054" s="54">
        <v>105</v>
      </c>
      <c r="CP8054" s="54">
        <v>137</v>
      </c>
      <c r="CQ8054" s="55">
        <f t="shared" si="125"/>
        <v>0.76642335766423353</v>
      </c>
      <c r="CR8054" s="52" t="s">
        <v>28953</v>
      </c>
    </row>
    <row r="8055" spans="81:96">
      <c r="CC8055" s="52">
        <v>8054</v>
      </c>
      <c r="CD8055" s="53" t="s">
        <v>38326</v>
      </c>
      <c r="CE8055" s="53" t="s">
        <v>38327</v>
      </c>
      <c r="CF8055" s="54">
        <v>540</v>
      </c>
      <c r="CG8055" s="54">
        <v>0.77300000000000002</v>
      </c>
      <c r="CH8055" s="54">
        <v>0.86199999999999999</v>
      </c>
      <c r="CI8055" s="54">
        <v>0.27400000000000002</v>
      </c>
      <c r="CJ8055" s="54">
        <v>84</v>
      </c>
      <c r="CK8055" s="54">
        <v>5.8</v>
      </c>
      <c r="CL8055" s="54">
        <v>1.3699999999999999E-3</v>
      </c>
      <c r="CM8055" s="54">
        <v>0.29099999999999998</v>
      </c>
      <c r="CN8055" s="53" t="s">
        <v>39619</v>
      </c>
      <c r="CO8055" s="54">
        <v>106</v>
      </c>
      <c r="CP8055" s="54">
        <v>137</v>
      </c>
      <c r="CQ8055" s="55">
        <f t="shared" si="125"/>
        <v>0.77372262773722633</v>
      </c>
      <c r="CR8055" s="52" t="s">
        <v>28953</v>
      </c>
    </row>
    <row r="8056" spans="81:96">
      <c r="CC8056" s="52">
        <v>8055</v>
      </c>
      <c r="CD8056" s="53" t="s">
        <v>34880</v>
      </c>
      <c r="CE8056" s="53" t="s">
        <v>34881</v>
      </c>
      <c r="CF8056" s="54">
        <v>446</v>
      </c>
      <c r="CG8056" s="54">
        <v>0.76400000000000001</v>
      </c>
      <c r="CH8056" s="54">
        <v>0.88500000000000001</v>
      </c>
      <c r="CI8056" s="54">
        <v>0.151</v>
      </c>
      <c r="CJ8056" s="54">
        <v>93</v>
      </c>
      <c r="CK8056" s="54">
        <v>4.2</v>
      </c>
      <c r="CL8056" s="54">
        <v>1.16E-3</v>
      </c>
      <c r="CM8056" s="54">
        <v>0.24099999999999999</v>
      </c>
      <c r="CN8056" s="53" t="s">
        <v>39619</v>
      </c>
      <c r="CO8056" s="54">
        <v>107</v>
      </c>
      <c r="CP8056" s="54">
        <v>137</v>
      </c>
      <c r="CQ8056" s="55">
        <f t="shared" si="125"/>
        <v>0.78102189781021902</v>
      </c>
      <c r="CR8056" s="52" t="s">
        <v>28953</v>
      </c>
    </row>
    <row r="8057" spans="81:96">
      <c r="CC8057" s="52">
        <v>8056</v>
      </c>
      <c r="CD8057" s="53" t="s">
        <v>39691</v>
      </c>
      <c r="CE8057" s="53" t="s">
        <v>39692</v>
      </c>
      <c r="CF8057" s="54">
        <v>181</v>
      </c>
      <c r="CG8057" s="54">
        <v>0.746</v>
      </c>
      <c r="CH8057" s="54"/>
      <c r="CI8057" s="54">
        <v>0.13</v>
      </c>
      <c r="CJ8057" s="54">
        <v>69</v>
      </c>
      <c r="CK8057" s="54">
        <v>2.9</v>
      </c>
      <c r="CL8057" s="54">
        <v>3.5E-4</v>
      </c>
      <c r="CM8057" s="54"/>
      <c r="CN8057" s="53" t="s">
        <v>39619</v>
      </c>
      <c r="CO8057" s="54">
        <v>108</v>
      </c>
      <c r="CP8057" s="54">
        <v>137</v>
      </c>
      <c r="CQ8057" s="55">
        <f t="shared" si="125"/>
        <v>0.78832116788321172</v>
      </c>
      <c r="CR8057" s="52" t="s">
        <v>28953</v>
      </c>
    </row>
    <row r="8058" spans="81:96">
      <c r="CC8058" s="52">
        <v>8057</v>
      </c>
      <c r="CD8058" s="53" t="s">
        <v>28775</v>
      </c>
      <c r="CE8058" s="53" t="s">
        <v>28774</v>
      </c>
      <c r="CF8058" s="54">
        <v>624</v>
      </c>
      <c r="CG8058" s="54">
        <v>0.72199999999999998</v>
      </c>
      <c r="CH8058" s="54">
        <v>0.81599999999999995</v>
      </c>
      <c r="CI8058" s="54">
        <v>8.5000000000000006E-2</v>
      </c>
      <c r="CJ8058" s="54">
        <v>211</v>
      </c>
      <c r="CK8058" s="54">
        <v>6.4</v>
      </c>
      <c r="CL8058" s="54">
        <v>1.33E-3</v>
      </c>
      <c r="CM8058" s="54">
        <v>0.245</v>
      </c>
      <c r="CN8058" s="53" t="s">
        <v>39619</v>
      </c>
      <c r="CO8058" s="54">
        <v>109</v>
      </c>
      <c r="CP8058" s="54">
        <v>137</v>
      </c>
      <c r="CQ8058" s="55">
        <f t="shared" si="125"/>
        <v>0.79562043795620441</v>
      </c>
      <c r="CR8058" s="52" t="s">
        <v>28953</v>
      </c>
    </row>
    <row r="8059" spans="81:96">
      <c r="CC8059" s="52">
        <v>8058</v>
      </c>
      <c r="CD8059" s="53" t="s">
        <v>35577</v>
      </c>
      <c r="CE8059" s="53" t="s">
        <v>35578</v>
      </c>
      <c r="CF8059" s="54">
        <v>318</v>
      </c>
      <c r="CG8059" s="54">
        <v>0.69</v>
      </c>
      <c r="CH8059" s="54">
        <v>0.83299999999999996</v>
      </c>
      <c r="CI8059" s="54">
        <v>0.152</v>
      </c>
      <c r="CJ8059" s="54">
        <v>33</v>
      </c>
      <c r="CK8059" s="54">
        <v>7.1</v>
      </c>
      <c r="CL8059" s="54">
        <v>6.4999999999999997E-4</v>
      </c>
      <c r="CM8059" s="54">
        <v>0.29499999999999998</v>
      </c>
      <c r="CN8059" s="53" t="s">
        <v>39619</v>
      </c>
      <c r="CO8059" s="54">
        <v>110</v>
      </c>
      <c r="CP8059" s="54">
        <v>137</v>
      </c>
      <c r="CQ8059" s="55">
        <f t="shared" si="125"/>
        <v>0.8029197080291971</v>
      </c>
      <c r="CR8059" s="52" t="s">
        <v>28953</v>
      </c>
    </row>
    <row r="8060" spans="81:96">
      <c r="CC8060" s="52">
        <v>8059</v>
      </c>
      <c r="CD8060" s="53" t="s">
        <v>39693</v>
      </c>
      <c r="CE8060" s="53" t="s">
        <v>39694</v>
      </c>
      <c r="CF8060" s="54">
        <v>254</v>
      </c>
      <c r="CG8060" s="54">
        <v>0.68799999999999994</v>
      </c>
      <c r="CH8060" s="54">
        <v>0.51600000000000001</v>
      </c>
      <c r="CI8060" s="54">
        <v>2.8000000000000001E-2</v>
      </c>
      <c r="CJ8060" s="54">
        <v>36</v>
      </c>
      <c r="CK8060" s="54">
        <v>6.4</v>
      </c>
      <c r="CL8060" s="54">
        <v>6.3000000000000003E-4</v>
      </c>
      <c r="CM8060" s="54">
        <v>0.187</v>
      </c>
      <c r="CN8060" s="53" t="s">
        <v>39619</v>
      </c>
      <c r="CO8060" s="54">
        <v>111</v>
      </c>
      <c r="CP8060" s="54">
        <v>137</v>
      </c>
      <c r="CQ8060" s="55">
        <f t="shared" si="125"/>
        <v>0.81021897810218979</v>
      </c>
      <c r="CR8060" s="52" t="s">
        <v>28953</v>
      </c>
    </row>
    <row r="8061" spans="81:96">
      <c r="CC8061" s="52">
        <v>8060</v>
      </c>
      <c r="CD8061" s="53" t="s">
        <v>32934</v>
      </c>
      <c r="CE8061" s="53" t="s">
        <v>32935</v>
      </c>
      <c r="CF8061" s="54">
        <v>271</v>
      </c>
      <c r="CG8061" s="54">
        <v>0.68500000000000005</v>
      </c>
      <c r="CH8061" s="54">
        <v>0.69899999999999995</v>
      </c>
      <c r="CI8061" s="54">
        <v>1.0449999999999999</v>
      </c>
      <c r="CJ8061" s="54">
        <v>22</v>
      </c>
      <c r="CK8061" s="54">
        <v>7.3</v>
      </c>
      <c r="CL8061" s="54">
        <v>8.3000000000000001E-4</v>
      </c>
      <c r="CM8061" s="54">
        <v>0.39500000000000002</v>
      </c>
      <c r="CN8061" s="53" t="s">
        <v>39619</v>
      </c>
      <c r="CO8061" s="54">
        <v>112</v>
      </c>
      <c r="CP8061" s="54">
        <v>137</v>
      </c>
      <c r="CQ8061" s="55">
        <f t="shared" si="125"/>
        <v>0.81751824817518248</v>
      </c>
      <c r="CR8061" s="52" t="s">
        <v>28953</v>
      </c>
    </row>
    <row r="8062" spans="81:96">
      <c r="CC8062" s="52">
        <v>8061</v>
      </c>
      <c r="CD8062" s="53" t="s">
        <v>39695</v>
      </c>
      <c r="CE8062" s="53" t="s">
        <v>39696</v>
      </c>
      <c r="CF8062" s="54">
        <v>915</v>
      </c>
      <c r="CG8062" s="54">
        <v>0.65900000000000003</v>
      </c>
      <c r="CH8062" s="54">
        <v>0.749</v>
      </c>
      <c r="CI8062" s="54">
        <v>0.10299999999999999</v>
      </c>
      <c r="CJ8062" s="54">
        <v>107</v>
      </c>
      <c r="CK8062" s="54">
        <v>5.2</v>
      </c>
      <c r="CL8062" s="54">
        <v>2.48E-3</v>
      </c>
      <c r="CM8062" s="54">
        <v>0.223</v>
      </c>
      <c r="CN8062" s="53" t="s">
        <v>39619</v>
      </c>
      <c r="CO8062" s="54">
        <v>113</v>
      </c>
      <c r="CP8062" s="54">
        <v>137</v>
      </c>
      <c r="CQ8062" s="55">
        <f t="shared" si="125"/>
        <v>0.82481751824817517</v>
      </c>
      <c r="CR8062" s="52" t="s">
        <v>28953</v>
      </c>
    </row>
    <row r="8063" spans="81:96">
      <c r="CC8063" s="52">
        <v>8062</v>
      </c>
      <c r="CD8063" s="53" t="s">
        <v>38328</v>
      </c>
      <c r="CE8063" s="53" t="s">
        <v>38329</v>
      </c>
      <c r="CF8063" s="54">
        <v>424</v>
      </c>
      <c r="CG8063" s="54">
        <v>0.65400000000000003</v>
      </c>
      <c r="CH8063" s="54">
        <v>0.79800000000000004</v>
      </c>
      <c r="CI8063" s="54">
        <v>0.115</v>
      </c>
      <c r="CJ8063" s="54">
        <v>26</v>
      </c>
      <c r="CK8063" s="54" t="s">
        <v>28918</v>
      </c>
      <c r="CL8063" s="54">
        <v>5.6999999999999998E-4</v>
      </c>
      <c r="CM8063" s="54">
        <v>0.28000000000000003</v>
      </c>
      <c r="CN8063" s="53" t="s">
        <v>39619</v>
      </c>
      <c r="CO8063" s="54">
        <v>114</v>
      </c>
      <c r="CP8063" s="54">
        <v>137</v>
      </c>
      <c r="CQ8063" s="55">
        <f t="shared" si="125"/>
        <v>0.83211678832116787</v>
      </c>
      <c r="CR8063" s="52" t="s">
        <v>28953</v>
      </c>
    </row>
    <row r="8064" spans="81:96">
      <c r="CC8064" s="52">
        <v>8063</v>
      </c>
      <c r="CD8064" s="53" t="s">
        <v>39697</v>
      </c>
      <c r="CE8064" s="53" t="s">
        <v>39698</v>
      </c>
      <c r="CF8064" s="54">
        <v>408</v>
      </c>
      <c r="CG8064" s="54">
        <v>0.63600000000000001</v>
      </c>
      <c r="CH8064" s="54">
        <v>0.69299999999999995</v>
      </c>
      <c r="CI8064" s="54">
        <v>5.1999999999999998E-2</v>
      </c>
      <c r="CJ8064" s="54">
        <v>96</v>
      </c>
      <c r="CK8064" s="54">
        <v>5.0999999999999996</v>
      </c>
      <c r="CL8064" s="54">
        <v>1.15E-3</v>
      </c>
      <c r="CM8064" s="54">
        <v>0.216</v>
      </c>
      <c r="CN8064" s="53" t="s">
        <v>39619</v>
      </c>
      <c r="CO8064" s="54">
        <v>115</v>
      </c>
      <c r="CP8064" s="54">
        <v>137</v>
      </c>
      <c r="CQ8064" s="55">
        <f t="shared" si="125"/>
        <v>0.83941605839416056</v>
      </c>
      <c r="CR8064" s="52" t="s">
        <v>28953</v>
      </c>
    </row>
    <row r="8065" spans="81:96">
      <c r="CC8065" s="52">
        <v>8064</v>
      </c>
      <c r="CD8065" s="53" t="s">
        <v>39468</v>
      </c>
      <c r="CE8065" s="53" t="s">
        <v>39469</v>
      </c>
      <c r="CF8065" s="54">
        <v>176</v>
      </c>
      <c r="CG8065" s="54">
        <v>0.626</v>
      </c>
      <c r="CH8065" s="54">
        <v>0.72199999999999998</v>
      </c>
      <c r="CI8065" s="54">
        <v>3.9E-2</v>
      </c>
      <c r="CJ8065" s="54">
        <v>51</v>
      </c>
      <c r="CK8065" s="54">
        <v>4.0999999999999996</v>
      </c>
      <c r="CL8065" s="54">
        <v>1.2800000000000001E-3</v>
      </c>
      <c r="CM8065" s="54">
        <v>0.34</v>
      </c>
      <c r="CN8065" s="53" t="s">
        <v>39619</v>
      </c>
      <c r="CO8065" s="54">
        <v>116</v>
      </c>
      <c r="CP8065" s="54">
        <v>137</v>
      </c>
      <c r="CQ8065" s="55">
        <f t="shared" si="125"/>
        <v>0.84671532846715325</v>
      </c>
      <c r="CR8065" s="52" t="s">
        <v>28953</v>
      </c>
    </row>
    <row r="8066" spans="81:96">
      <c r="CC8066" s="52">
        <v>8065</v>
      </c>
      <c r="CD8066" s="53" t="s">
        <v>39699</v>
      </c>
      <c r="CE8066" s="53" t="s">
        <v>39700</v>
      </c>
      <c r="CF8066" s="54">
        <v>662</v>
      </c>
      <c r="CG8066" s="54">
        <v>0.59799999999999998</v>
      </c>
      <c r="CH8066" s="54">
        <v>0.44</v>
      </c>
      <c r="CI8066" s="54">
        <v>0.14199999999999999</v>
      </c>
      <c r="CJ8066" s="54">
        <v>134</v>
      </c>
      <c r="CK8066" s="54">
        <v>6.4</v>
      </c>
      <c r="CL8066" s="54">
        <v>1.99E-3</v>
      </c>
      <c r="CM8066" s="54">
        <v>0.188</v>
      </c>
      <c r="CN8066" s="53" t="s">
        <v>39619</v>
      </c>
      <c r="CO8066" s="54">
        <v>117</v>
      </c>
      <c r="CP8066" s="54">
        <v>137</v>
      </c>
      <c r="CQ8066" s="55">
        <f t="shared" ref="CQ8066:CQ8129" si="126">CO8066/CP8066</f>
        <v>0.85401459854014594</v>
      </c>
      <c r="CR8066" s="52" t="s">
        <v>28953</v>
      </c>
    </row>
    <row r="8067" spans="81:96">
      <c r="CC8067" s="52">
        <v>8066</v>
      </c>
      <c r="CD8067" s="53" t="s">
        <v>33394</v>
      </c>
      <c r="CE8067" s="53" t="s">
        <v>33395</v>
      </c>
      <c r="CF8067" s="54">
        <v>403</v>
      </c>
      <c r="CG8067" s="54">
        <v>0.58399999999999996</v>
      </c>
      <c r="CH8067" s="54">
        <v>0.82199999999999995</v>
      </c>
      <c r="CI8067" s="54">
        <v>2.7E-2</v>
      </c>
      <c r="CJ8067" s="54">
        <v>73</v>
      </c>
      <c r="CK8067" s="54">
        <v>6.9</v>
      </c>
      <c r="CL8067" s="54">
        <v>7.7999999999999999E-4</v>
      </c>
      <c r="CM8067" s="54">
        <v>0.248</v>
      </c>
      <c r="CN8067" s="53" t="s">
        <v>39619</v>
      </c>
      <c r="CO8067" s="54">
        <v>118</v>
      </c>
      <c r="CP8067" s="54">
        <v>137</v>
      </c>
      <c r="CQ8067" s="55">
        <f t="shared" si="126"/>
        <v>0.86131386861313863</v>
      </c>
      <c r="CR8067" s="52" t="s">
        <v>28953</v>
      </c>
    </row>
    <row r="8068" spans="81:96">
      <c r="CC8068" s="52">
        <v>8067</v>
      </c>
      <c r="CD8068" s="53" t="s">
        <v>39701</v>
      </c>
      <c r="CE8068" s="53" t="s">
        <v>39702</v>
      </c>
      <c r="CF8068" s="54">
        <v>271</v>
      </c>
      <c r="CG8068" s="54">
        <v>0.57999999999999996</v>
      </c>
      <c r="CH8068" s="54">
        <v>0.48599999999999999</v>
      </c>
      <c r="CI8068" s="54">
        <v>7.0999999999999994E-2</v>
      </c>
      <c r="CJ8068" s="54">
        <v>70</v>
      </c>
      <c r="CK8068" s="54">
        <v>4.5</v>
      </c>
      <c r="CL8068" s="54">
        <v>7.2999999999999996E-4</v>
      </c>
      <c r="CM8068" s="54">
        <v>0.13900000000000001</v>
      </c>
      <c r="CN8068" s="53" t="s">
        <v>39619</v>
      </c>
      <c r="CO8068" s="54">
        <v>119</v>
      </c>
      <c r="CP8068" s="54">
        <v>137</v>
      </c>
      <c r="CQ8068" s="55">
        <f t="shared" si="126"/>
        <v>0.86861313868613144</v>
      </c>
      <c r="CR8068" s="52" t="s">
        <v>28953</v>
      </c>
    </row>
    <row r="8069" spans="81:96">
      <c r="CC8069" s="52">
        <v>8068</v>
      </c>
      <c r="CD8069" s="53" t="s">
        <v>35587</v>
      </c>
      <c r="CE8069" s="53" t="s">
        <v>35588</v>
      </c>
      <c r="CF8069" s="54">
        <v>103</v>
      </c>
      <c r="CG8069" s="54">
        <v>0.55600000000000005</v>
      </c>
      <c r="CH8069" s="54">
        <v>0.433</v>
      </c>
      <c r="CI8069" s="54">
        <v>8.7999999999999995E-2</v>
      </c>
      <c r="CJ8069" s="54">
        <v>34</v>
      </c>
      <c r="CK8069" s="54">
        <v>4.3</v>
      </c>
      <c r="CL8069" s="54">
        <v>3.3E-4</v>
      </c>
      <c r="CM8069" s="54">
        <v>0.13300000000000001</v>
      </c>
      <c r="CN8069" s="53" t="s">
        <v>39619</v>
      </c>
      <c r="CO8069" s="54">
        <v>120</v>
      </c>
      <c r="CP8069" s="54">
        <v>137</v>
      </c>
      <c r="CQ8069" s="55">
        <f t="shared" si="126"/>
        <v>0.87591240875912413</v>
      </c>
      <c r="CR8069" s="52" t="s">
        <v>28953</v>
      </c>
    </row>
    <row r="8070" spans="81:96">
      <c r="CC8070" s="52">
        <v>8069</v>
      </c>
      <c r="CD8070" s="53" t="s">
        <v>35589</v>
      </c>
      <c r="CE8070" s="53" t="s">
        <v>35590</v>
      </c>
      <c r="CF8070" s="54">
        <v>422</v>
      </c>
      <c r="CG8070" s="54">
        <v>0.54500000000000004</v>
      </c>
      <c r="CH8070" s="54">
        <v>0.61499999999999999</v>
      </c>
      <c r="CI8070" s="54">
        <v>0.11799999999999999</v>
      </c>
      <c r="CJ8070" s="54">
        <v>51</v>
      </c>
      <c r="CK8070" s="54">
        <v>7.5</v>
      </c>
      <c r="CL8070" s="54">
        <v>1.23E-3</v>
      </c>
      <c r="CM8070" s="54">
        <v>0.27500000000000002</v>
      </c>
      <c r="CN8070" s="53" t="s">
        <v>39619</v>
      </c>
      <c r="CO8070" s="54">
        <v>121</v>
      </c>
      <c r="CP8070" s="54">
        <v>137</v>
      </c>
      <c r="CQ8070" s="55">
        <f t="shared" si="126"/>
        <v>0.88321167883211682</v>
      </c>
      <c r="CR8070" s="52" t="s">
        <v>28953</v>
      </c>
    </row>
    <row r="8071" spans="81:96">
      <c r="CC8071" s="52">
        <v>8070</v>
      </c>
      <c r="CD8071" s="53" t="s">
        <v>35591</v>
      </c>
      <c r="CE8071" s="53" t="s">
        <v>35592</v>
      </c>
      <c r="CF8071" s="54">
        <v>153</v>
      </c>
      <c r="CG8071" s="54">
        <v>0.47699999999999998</v>
      </c>
      <c r="CH8071" s="54">
        <v>0.27300000000000002</v>
      </c>
      <c r="CI8071" s="54">
        <v>1.4999999999999999E-2</v>
      </c>
      <c r="CJ8071" s="54">
        <v>65</v>
      </c>
      <c r="CK8071" s="54">
        <v>7.2</v>
      </c>
      <c r="CL8071" s="54">
        <v>4.6999999999999999E-4</v>
      </c>
      <c r="CM8071" s="54">
        <v>0.11600000000000001</v>
      </c>
      <c r="CN8071" s="53" t="s">
        <v>39619</v>
      </c>
      <c r="CO8071" s="54">
        <v>122</v>
      </c>
      <c r="CP8071" s="54">
        <v>137</v>
      </c>
      <c r="CQ8071" s="55">
        <f t="shared" si="126"/>
        <v>0.89051094890510951</v>
      </c>
      <c r="CR8071" s="52" t="s">
        <v>28953</v>
      </c>
    </row>
    <row r="8072" spans="81:96">
      <c r="CC8072" s="52">
        <v>8071</v>
      </c>
      <c r="CD8072" s="53" t="s">
        <v>38386</v>
      </c>
      <c r="CE8072" s="53" t="s">
        <v>38387</v>
      </c>
      <c r="CF8072" s="54">
        <v>838</v>
      </c>
      <c r="CG8072" s="54">
        <v>0.47299999999999998</v>
      </c>
      <c r="CH8072" s="54">
        <v>0.57499999999999996</v>
      </c>
      <c r="CI8072" s="54">
        <v>0.156</v>
      </c>
      <c r="CJ8072" s="54">
        <v>77</v>
      </c>
      <c r="CK8072" s="54" t="s">
        <v>28918</v>
      </c>
      <c r="CL8072" s="54">
        <v>7.2999999999999996E-4</v>
      </c>
      <c r="CM8072" s="54">
        <v>0.153</v>
      </c>
      <c r="CN8072" s="53" t="s">
        <v>39619</v>
      </c>
      <c r="CO8072" s="54">
        <v>123</v>
      </c>
      <c r="CP8072" s="54">
        <v>137</v>
      </c>
      <c r="CQ8072" s="55">
        <f t="shared" si="126"/>
        <v>0.8978102189781022</v>
      </c>
      <c r="CR8072" s="52" t="s">
        <v>28953</v>
      </c>
    </row>
    <row r="8073" spans="81:96">
      <c r="CC8073" s="52">
        <v>8072</v>
      </c>
      <c r="CD8073" s="53" t="s">
        <v>38334</v>
      </c>
      <c r="CE8073" s="53" t="s">
        <v>38335</v>
      </c>
      <c r="CF8073" s="54">
        <v>496</v>
      </c>
      <c r="CG8073" s="54">
        <v>0.45500000000000002</v>
      </c>
      <c r="CH8073" s="54"/>
      <c r="CI8073" s="54">
        <v>2.9000000000000001E-2</v>
      </c>
      <c r="CJ8073" s="54">
        <v>35</v>
      </c>
      <c r="CK8073" s="54" t="s">
        <v>28918</v>
      </c>
      <c r="CL8073" s="54">
        <v>2.9E-4</v>
      </c>
      <c r="CM8073" s="54"/>
      <c r="CN8073" s="53" t="s">
        <v>39619</v>
      </c>
      <c r="CO8073" s="54">
        <v>124</v>
      </c>
      <c r="CP8073" s="54">
        <v>137</v>
      </c>
      <c r="CQ8073" s="55">
        <f t="shared" si="126"/>
        <v>0.9051094890510949</v>
      </c>
      <c r="CR8073" s="52" t="s">
        <v>28953</v>
      </c>
    </row>
    <row r="8074" spans="81:96">
      <c r="CC8074" s="52">
        <v>8073</v>
      </c>
      <c r="CD8074" s="53" t="s">
        <v>28956</v>
      </c>
      <c r="CE8074" s="53" t="s">
        <v>28957</v>
      </c>
      <c r="CF8074" s="54">
        <v>209</v>
      </c>
      <c r="CG8074" s="54">
        <v>0.40300000000000002</v>
      </c>
      <c r="CH8074" s="54">
        <v>0.74099999999999999</v>
      </c>
      <c r="CI8074" s="54">
        <v>3.6999999999999998E-2</v>
      </c>
      <c r="CJ8074" s="54">
        <v>27</v>
      </c>
      <c r="CK8074" s="54">
        <v>5.9</v>
      </c>
      <c r="CL8074" s="54">
        <v>1.0200000000000001E-3</v>
      </c>
      <c r="CM8074" s="54">
        <v>0.44700000000000001</v>
      </c>
      <c r="CN8074" s="53" t="s">
        <v>39619</v>
      </c>
      <c r="CO8074" s="54">
        <v>125</v>
      </c>
      <c r="CP8074" s="54">
        <v>137</v>
      </c>
      <c r="CQ8074" s="55">
        <f t="shared" si="126"/>
        <v>0.91240875912408759</v>
      </c>
      <c r="CR8074" s="52" t="s">
        <v>28953</v>
      </c>
    </row>
    <row r="8075" spans="81:96">
      <c r="CC8075" s="52">
        <v>8074</v>
      </c>
      <c r="CD8075" s="53" t="s">
        <v>28958</v>
      </c>
      <c r="CE8075" s="53" t="s">
        <v>28959</v>
      </c>
      <c r="CF8075" s="54">
        <v>91</v>
      </c>
      <c r="CG8075" s="54">
        <v>0.38900000000000001</v>
      </c>
      <c r="CH8075" s="54">
        <v>0.42</v>
      </c>
      <c r="CI8075" s="54">
        <v>0</v>
      </c>
      <c r="CJ8075" s="54">
        <v>25</v>
      </c>
      <c r="CK8075" s="54"/>
      <c r="CL8075" s="54">
        <v>2.4000000000000001E-4</v>
      </c>
      <c r="CM8075" s="54">
        <v>0.151</v>
      </c>
      <c r="CN8075" s="53" t="s">
        <v>39619</v>
      </c>
      <c r="CO8075" s="54">
        <v>126</v>
      </c>
      <c r="CP8075" s="54">
        <v>137</v>
      </c>
      <c r="CQ8075" s="55">
        <f t="shared" si="126"/>
        <v>0.91970802919708028</v>
      </c>
      <c r="CR8075" s="52" t="s">
        <v>28953</v>
      </c>
    </row>
    <row r="8076" spans="81:96">
      <c r="CC8076" s="52">
        <v>8075</v>
      </c>
      <c r="CD8076" s="53" t="s">
        <v>39703</v>
      </c>
      <c r="CE8076" s="53" t="s">
        <v>39704</v>
      </c>
      <c r="CF8076" s="54">
        <v>471</v>
      </c>
      <c r="CG8076" s="54">
        <v>0.38</v>
      </c>
      <c r="CH8076" s="54">
        <v>0.439</v>
      </c>
      <c r="CI8076" s="54">
        <v>0.25</v>
      </c>
      <c r="CJ8076" s="54">
        <v>28</v>
      </c>
      <c r="CK8076" s="54" t="s">
        <v>28918</v>
      </c>
      <c r="CL8076" s="54">
        <v>7.1000000000000002E-4</v>
      </c>
      <c r="CM8076" s="54">
        <v>0.14699999999999999</v>
      </c>
      <c r="CN8076" s="53" t="s">
        <v>39619</v>
      </c>
      <c r="CO8076" s="54">
        <v>127</v>
      </c>
      <c r="CP8076" s="54">
        <v>137</v>
      </c>
      <c r="CQ8076" s="55">
        <f t="shared" si="126"/>
        <v>0.92700729927007297</v>
      </c>
      <c r="CR8076" s="52" t="s">
        <v>28953</v>
      </c>
    </row>
    <row r="8077" spans="81:96">
      <c r="CC8077" s="52">
        <v>8076</v>
      </c>
      <c r="CD8077" s="53" t="s">
        <v>39705</v>
      </c>
      <c r="CE8077" s="53" t="s">
        <v>39706</v>
      </c>
      <c r="CF8077" s="54">
        <v>234</v>
      </c>
      <c r="CG8077" s="54">
        <v>0.36299999999999999</v>
      </c>
      <c r="CH8077" s="54">
        <v>0.35899999999999999</v>
      </c>
      <c r="CI8077" s="54">
        <v>0.14499999999999999</v>
      </c>
      <c r="CJ8077" s="54">
        <v>62</v>
      </c>
      <c r="CK8077" s="54">
        <v>5.6</v>
      </c>
      <c r="CL8077" s="54">
        <v>6.4000000000000005E-4</v>
      </c>
      <c r="CM8077" s="54">
        <v>0.123</v>
      </c>
      <c r="CN8077" s="53" t="s">
        <v>39619</v>
      </c>
      <c r="CO8077" s="54">
        <v>128</v>
      </c>
      <c r="CP8077" s="54">
        <v>137</v>
      </c>
      <c r="CQ8077" s="55">
        <f t="shared" si="126"/>
        <v>0.93430656934306566</v>
      </c>
      <c r="CR8077" s="52" t="s">
        <v>28953</v>
      </c>
    </row>
    <row r="8078" spans="81:96">
      <c r="CC8078" s="52">
        <v>8077</v>
      </c>
      <c r="CD8078" s="53" t="s">
        <v>39707</v>
      </c>
      <c r="CE8078" s="53" t="s">
        <v>39708</v>
      </c>
      <c r="CF8078" s="54">
        <v>136</v>
      </c>
      <c r="CG8078" s="54">
        <v>0.35599999999999998</v>
      </c>
      <c r="CH8078" s="54">
        <v>0.32300000000000001</v>
      </c>
      <c r="CI8078" s="54">
        <v>7.6999999999999999E-2</v>
      </c>
      <c r="CJ8078" s="54">
        <v>39</v>
      </c>
      <c r="CK8078" s="54">
        <v>7.6</v>
      </c>
      <c r="CL8078" s="54">
        <v>2.0000000000000001E-4</v>
      </c>
      <c r="CM8078" s="54">
        <v>7.4999999999999997E-2</v>
      </c>
      <c r="CN8078" s="53" t="s">
        <v>39619</v>
      </c>
      <c r="CO8078" s="54">
        <v>129</v>
      </c>
      <c r="CP8078" s="54">
        <v>137</v>
      </c>
      <c r="CQ8078" s="55">
        <f t="shared" si="126"/>
        <v>0.94160583941605835</v>
      </c>
      <c r="CR8078" s="52" t="s">
        <v>28953</v>
      </c>
    </row>
    <row r="8079" spans="81:96">
      <c r="CC8079" s="52">
        <v>8078</v>
      </c>
      <c r="CD8079" s="53" t="s">
        <v>39506</v>
      </c>
      <c r="CE8079" s="53" t="s">
        <v>39507</v>
      </c>
      <c r="CF8079" s="54">
        <v>1402</v>
      </c>
      <c r="CG8079" s="54">
        <v>0.35399999999999998</v>
      </c>
      <c r="CH8079" s="54">
        <v>0.39800000000000002</v>
      </c>
      <c r="CI8079" s="54">
        <v>0</v>
      </c>
      <c r="CJ8079" s="54">
        <v>36</v>
      </c>
      <c r="CK8079" s="54" t="s">
        <v>28918</v>
      </c>
      <c r="CL8079" s="54">
        <v>1.5299999999999999E-3</v>
      </c>
      <c r="CM8079" s="54">
        <v>0.23799999999999999</v>
      </c>
      <c r="CN8079" s="53" t="s">
        <v>39619</v>
      </c>
      <c r="CO8079" s="54">
        <v>130</v>
      </c>
      <c r="CP8079" s="54">
        <v>137</v>
      </c>
      <c r="CQ8079" s="55">
        <f t="shared" si="126"/>
        <v>0.94890510948905105</v>
      </c>
      <c r="CR8079" s="52" t="s">
        <v>28953</v>
      </c>
    </row>
    <row r="8080" spans="81:96">
      <c r="CC8080" s="52">
        <v>8079</v>
      </c>
      <c r="CD8080" s="53" t="s">
        <v>39709</v>
      </c>
      <c r="CE8080" s="53" t="s">
        <v>39710</v>
      </c>
      <c r="CF8080" s="54">
        <v>836</v>
      </c>
      <c r="CG8080" s="54">
        <v>0.35199999999999998</v>
      </c>
      <c r="CH8080" s="54">
        <v>0.39</v>
      </c>
      <c r="CI8080" s="54">
        <v>6.9000000000000006E-2</v>
      </c>
      <c r="CJ8080" s="54">
        <v>87</v>
      </c>
      <c r="CK8080" s="54" t="s">
        <v>28918</v>
      </c>
      <c r="CL8080" s="54">
        <v>9.2000000000000003E-4</v>
      </c>
      <c r="CM8080" s="54">
        <v>0.126</v>
      </c>
      <c r="CN8080" s="53" t="s">
        <v>39619</v>
      </c>
      <c r="CO8080" s="54">
        <v>131</v>
      </c>
      <c r="CP8080" s="54">
        <v>137</v>
      </c>
      <c r="CQ8080" s="55">
        <f t="shared" si="126"/>
        <v>0.95620437956204385</v>
      </c>
      <c r="CR8080" s="52" t="s">
        <v>28953</v>
      </c>
    </row>
    <row r="8081" spans="81:96">
      <c r="CC8081" s="52">
        <v>8080</v>
      </c>
      <c r="CD8081" s="53" t="s">
        <v>39711</v>
      </c>
      <c r="CE8081" s="53" t="s">
        <v>39712</v>
      </c>
      <c r="CF8081" s="54">
        <v>887</v>
      </c>
      <c r="CG8081" s="54">
        <v>0.35099999999999998</v>
      </c>
      <c r="CH8081" s="54">
        <v>0.309</v>
      </c>
      <c r="CI8081" s="54">
        <v>3.5000000000000003E-2</v>
      </c>
      <c r="CJ8081" s="54">
        <v>114</v>
      </c>
      <c r="CK8081" s="54" t="s">
        <v>28918</v>
      </c>
      <c r="CL8081" s="54">
        <v>1.14E-3</v>
      </c>
      <c r="CM8081" s="54">
        <v>0.11799999999999999</v>
      </c>
      <c r="CN8081" s="53" t="s">
        <v>39619</v>
      </c>
      <c r="CO8081" s="54">
        <v>132</v>
      </c>
      <c r="CP8081" s="54">
        <v>137</v>
      </c>
      <c r="CQ8081" s="55">
        <f t="shared" si="126"/>
        <v>0.96350364963503654</v>
      </c>
      <c r="CR8081" s="52" t="s">
        <v>28953</v>
      </c>
    </row>
    <row r="8082" spans="81:96">
      <c r="CC8082" s="52">
        <v>8081</v>
      </c>
      <c r="CD8082" s="53" t="s">
        <v>39713</v>
      </c>
      <c r="CE8082" s="53" t="s">
        <v>39714</v>
      </c>
      <c r="CF8082" s="54">
        <v>203</v>
      </c>
      <c r="CG8082" s="54">
        <v>0.29199999999999998</v>
      </c>
      <c r="CH8082" s="54">
        <v>0.315</v>
      </c>
      <c r="CI8082" s="54">
        <v>2.3E-2</v>
      </c>
      <c r="CJ8082" s="54">
        <v>86</v>
      </c>
      <c r="CK8082" s="54">
        <v>4.2</v>
      </c>
      <c r="CL8082" s="54">
        <v>5.2999999999999998E-4</v>
      </c>
      <c r="CM8082" s="54">
        <v>7.0000000000000007E-2</v>
      </c>
      <c r="CN8082" s="53" t="s">
        <v>39619</v>
      </c>
      <c r="CO8082" s="54">
        <v>133</v>
      </c>
      <c r="CP8082" s="54">
        <v>137</v>
      </c>
      <c r="CQ8082" s="55">
        <f t="shared" si="126"/>
        <v>0.97080291970802923</v>
      </c>
      <c r="CR8082" s="52" t="s">
        <v>28953</v>
      </c>
    </row>
    <row r="8083" spans="81:96">
      <c r="CC8083" s="52">
        <v>8082</v>
      </c>
      <c r="CD8083" s="53" t="s">
        <v>39715</v>
      </c>
      <c r="CE8083" s="53" t="s">
        <v>39716</v>
      </c>
      <c r="CF8083" s="54">
        <v>322</v>
      </c>
      <c r="CG8083" s="54">
        <v>0.21299999999999999</v>
      </c>
      <c r="CH8083" s="54">
        <v>0.23499999999999999</v>
      </c>
      <c r="CI8083" s="54">
        <v>2.8000000000000001E-2</v>
      </c>
      <c r="CJ8083" s="54">
        <v>71</v>
      </c>
      <c r="CK8083" s="54" t="s">
        <v>28918</v>
      </c>
      <c r="CL8083" s="54">
        <v>9.6000000000000002E-4</v>
      </c>
      <c r="CM8083" s="54">
        <v>0.14199999999999999</v>
      </c>
      <c r="CN8083" s="53" t="s">
        <v>39619</v>
      </c>
      <c r="CO8083" s="54">
        <v>134</v>
      </c>
      <c r="CP8083" s="54">
        <v>137</v>
      </c>
      <c r="CQ8083" s="55">
        <f t="shared" si="126"/>
        <v>0.97810218978102192</v>
      </c>
      <c r="CR8083" s="52" t="s">
        <v>28953</v>
      </c>
    </row>
    <row r="8084" spans="81:96">
      <c r="CC8084" s="52">
        <v>8083</v>
      </c>
      <c r="CD8084" s="53" t="s">
        <v>35623</v>
      </c>
      <c r="CE8084" s="53" t="s">
        <v>35624</v>
      </c>
      <c r="CF8084" s="54">
        <v>60</v>
      </c>
      <c r="CG8084" s="54">
        <v>0.153</v>
      </c>
      <c r="CH8084" s="54">
        <v>0.251</v>
      </c>
      <c r="CI8084" s="54"/>
      <c r="CJ8084" s="54">
        <v>0</v>
      </c>
      <c r="CK8084" s="54"/>
      <c r="CL8084" s="54">
        <v>1.6000000000000001E-4</v>
      </c>
      <c r="CM8084" s="54">
        <v>5.5E-2</v>
      </c>
      <c r="CN8084" s="53" t="s">
        <v>39619</v>
      </c>
      <c r="CO8084" s="54">
        <v>135</v>
      </c>
      <c r="CP8084" s="54">
        <v>137</v>
      </c>
      <c r="CQ8084" s="55">
        <f t="shared" si="126"/>
        <v>0.98540145985401462</v>
      </c>
      <c r="CR8084" s="52" t="s">
        <v>28953</v>
      </c>
    </row>
    <row r="8085" spans="81:96">
      <c r="CC8085" s="52">
        <v>8084</v>
      </c>
      <c r="CD8085" s="53" t="s">
        <v>28964</v>
      </c>
      <c r="CE8085" s="53" t="s">
        <v>28965</v>
      </c>
      <c r="CF8085" s="54">
        <v>242</v>
      </c>
      <c r="CG8085" s="54">
        <v>0.106</v>
      </c>
      <c r="CH8085" s="54">
        <v>0.41599999999999998</v>
      </c>
      <c r="CI8085" s="54">
        <v>4.8000000000000001E-2</v>
      </c>
      <c r="CJ8085" s="54">
        <v>21</v>
      </c>
      <c r="CK8085" s="54" t="s">
        <v>28918</v>
      </c>
      <c r="CL8085" s="54">
        <v>3.3E-4</v>
      </c>
      <c r="CM8085" s="54">
        <v>0.184</v>
      </c>
      <c r="CN8085" s="53" t="s">
        <v>39619</v>
      </c>
      <c r="CO8085" s="54">
        <v>136</v>
      </c>
      <c r="CP8085" s="54">
        <v>137</v>
      </c>
      <c r="CQ8085" s="55">
        <f t="shared" si="126"/>
        <v>0.99270072992700731</v>
      </c>
      <c r="CR8085" s="52" t="s">
        <v>28953</v>
      </c>
    </row>
    <row r="8086" spans="81:96">
      <c r="CC8086" s="52">
        <v>8085</v>
      </c>
      <c r="CD8086" s="53" t="s">
        <v>35631</v>
      </c>
      <c r="CE8086" s="53" t="s">
        <v>35632</v>
      </c>
      <c r="CF8086" s="54">
        <v>5</v>
      </c>
      <c r="CG8086" s="54"/>
      <c r="CH8086" s="54"/>
      <c r="CI8086" s="54">
        <v>9.8000000000000004E-2</v>
      </c>
      <c r="CJ8086" s="54">
        <v>51</v>
      </c>
      <c r="CK8086" s="54"/>
      <c r="CL8086" s="54">
        <v>0</v>
      </c>
      <c r="CM8086" s="54"/>
      <c r="CN8086" s="53" t="s">
        <v>39619</v>
      </c>
      <c r="CO8086" s="54">
        <v>137</v>
      </c>
      <c r="CP8086" s="54">
        <v>137</v>
      </c>
      <c r="CQ8086" s="55">
        <f t="shared" si="126"/>
        <v>1</v>
      </c>
      <c r="CR8086" s="52" t="s">
        <v>28953</v>
      </c>
    </row>
    <row r="8087" spans="81:96">
      <c r="CC8087" s="52">
        <v>8086</v>
      </c>
      <c r="CD8087" s="53" t="s">
        <v>39717</v>
      </c>
      <c r="CE8087" s="53" t="s">
        <v>39718</v>
      </c>
      <c r="CF8087" s="54">
        <v>1363</v>
      </c>
      <c r="CG8087" s="54">
        <v>5.2880000000000003</v>
      </c>
      <c r="CH8087" s="54">
        <v>4</v>
      </c>
      <c r="CI8087" s="54">
        <v>12</v>
      </c>
      <c r="CJ8087" s="54">
        <v>23</v>
      </c>
      <c r="CK8087" s="54">
        <v>4.4000000000000004</v>
      </c>
      <c r="CL8087" s="54">
        <v>3.8800000000000002E-3</v>
      </c>
      <c r="CM8087" s="54">
        <v>1.6279999999999999</v>
      </c>
      <c r="CN8087" s="53" t="s">
        <v>39719</v>
      </c>
      <c r="CO8087" s="54">
        <v>1</v>
      </c>
      <c r="CP8087" s="54">
        <v>18</v>
      </c>
      <c r="CQ8087" s="55">
        <f t="shared" si="126"/>
        <v>5.5555555555555552E-2</v>
      </c>
      <c r="CR8087" s="52" t="s">
        <v>28907</v>
      </c>
    </row>
    <row r="8088" spans="81:96">
      <c r="CC8088" s="52">
        <v>8087</v>
      </c>
      <c r="CD8088" s="53" t="s">
        <v>39720</v>
      </c>
      <c r="CE8088" s="53" t="s">
        <v>39721</v>
      </c>
      <c r="CF8088" s="54">
        <v>238</v>
      </c>
      <c r="CG8088" s="54">
        <v>2.0539999999999998</v>
      </c>
      <c r="CH8088" s="54">
        <v>1.6879999999999999</v>
      </c>
      <c r="CI8088" s="54">
        <v>0.316</v>
      </c>
      <c r="CJ8088" s="54">
        <v>19</v>
      </c>
      <c r="CK8088" s="54">
        <v>4.5999999999999996</v>
      </c>
      <c r="CL8088" s="54">
        <v>8.8999999999999995E-4</v>
      </c>
      <c r="CM8088" s="54">
        <v>0.60199999999999998</v>
      </c>
      <c r="CN8088" s="53" t="s">
        <v>39719</v>
      </c>
      <c r="CO8088" s="54">
        <v>2</v>
      </c>
      <c r="CP8088" s="54">
        <v>18</v>
      </c>
      <c r="CQ8088" s="55">
        <f t="shared" si="126"/>
        <v>0.1111111111111111</v>
      </c>
      <c r="CR8088" s="52" t="s">
        <v>28907</v>
      </c>
    </row>
    <row r="8089" spans="81:96">
      <c r="CC8089" s="52">
        <v>8088</v>
      </c>
      <c r="CD8089" s="53" t="s">
        <v>37398</v>
      </c>
      <c r="CE8089" s="53" t="s">
        <v>37399</v>
      </c>
      <c r="CF8089" s="54">
        <v>988</v>
      </c>
      <c r="CG8089" s="54">
        <v>1.6839999999999999</v>
      </c>
      <c r="CH8089" s="54">
        <v>1.4410000000000001</v>
      </c>
      <c r="CI8089" s="54">
        <v>0.14499999999999999</v>
      </c>
      <c r="CJ8089" s="54">
        <v>69</v>
      </c>
      <c r="CK8089" s="54">
        <v>9.8000000000000007</v>
      </c>
      <c r="CL8089" s="54">
        <v>3.0000000000000001E-3</v>
      </c>
      <c r="CM8089" s="54">
        <v>0.82599999999999996</v>
      </c>
      <c r="CN8089" s="53" t="s">
        <v>39719</v>
      </c>
      <c r="CO8089" s="54">
        <v>3</v>
      </c>
      <c r="CP8089" s="54">
        <v>18</v>
      </c>
      <c r="CQ8089" s="55">
        <f t="shared" si="126"/>
        <v>0.16666666666666666</v>
      </c>
      <c r="CR8089" s="52" t="s">
        <v>28907</v>
      </c>
    </row>
    <row r="8090" spans="81:96">
      <c r="CC8090" s="52">
        <v>8089</v>
      </c>
      <c r="CD8090" s="53" t="s">
        <v>39722</v>
      </c>
      <c r="CE8090" s="53" t="s">
        <v>39723</v>
      </c>
      <c r="CF8090" s="54">
        <v>863</v>
      </c>
      <c r="CG8090" s="54">
        <v>1.667</v>
      </c>
      <c r="CH8090" s="54">
        <v>1.9950000000000001</v>
      </c>
      <c r="CI8090" s="54">
        <v>0.5</v>
      </c>
      <c r="CJ8090" s="54">
        <v>36</v>
      </c>
      <c r="CK8090" s="54">
        <v>6.7</v>
      </c>
      <c r="CL8090" s="54">
        <v>2.1099999999999999E-3</v>
      </c>
      <c r="CM8090" s="54">
        <v>0.71899999999999997</v>
      </c>
      <c r="CN8090" s="53" t="s">
        <v>39719</v>
      </c>
      <c r="CO8090" s="54">
        <v>4</v>
      </c>
      <c r="CP8090" s="54">
        <v>18</v>
      </c>
      <c r="CQ8090" s="55">
        <f t="shared" si="126"/>
        <v>0.22222222222222221</v>
      </c>
      <c r="CR8090" s="52" t="s">
        <v>28907</v>
      </c>
    </row>
    <row r="8091" spans="81:96">
      <c r="CC8091" s="52">
        <v>8090</v>
      </c>
      <c r="CD8091" s="53" t="s">
        <v>39724</v>
      </c>
      <c r="CE8091" s="53" t="s">
        <v>39725</v>
      </c>
      <c r="CF8091" s="54">
        <v>2845</v>
      </c>
      <c r="CG8091" s="54">
        <v>1.5109999999999999</v>
      </c>
      <c r="CH8091" s="54">
        <v>1.446</v>
      </c>
      <c r="CI8091" s="54">
        <v>1.0680000000000001</v>
      </c>
      <c r="CJ8091" s="54">
        <v>147</v>
      </c>
      <c r="CK8091" s="54">
        <v>6.5</v>
      </c>
      <c r="CL8091" s="54">
        <v>5.9500000000000004E-3</v>
      </c>
      <c r="CM8091" s="54">
        <v>0.48199999999999998</v>
      </c>
      <c r="CN8091" s="53" t="s">
        <v>39719</v>
      </c>
      <c r="CO8091" s="54">
        <v>5</v>
      </c>
      <c r="CP8091" s="54">
        <v>18</v>
      </c>
      <c r="CQ8091" s="55">
        <f t="shared" si="126"/>
        <v>0.27777777777777779</v>
      </c>
      <c r="CR8091" s="52" t="s">
        <v>28921</v>
      </c>
    </row>
    <row r="8092" spans="81:96">
      <c r="CC8092" s="52">
        <v>8091</v>
      </c>
      <c r="CD8092" s="53" t="s">
        <v>39726</v>
      </c>
      <c r="CE8092" s="53" t="s">
        <v>39727</v>
      </c>
      <c r="CF8092" s="54">
        <v>404</v>
      </c>
      <c r="CG8092" s="54">
        <v>1.4950000000000001</v>
      </c>
      <c r="CH8092" s="54">
        <v>1.6859999999999999</v>
      </c>
      <c r="CI8092" s="54">
        <v>0.26600000000000001</v>
      </c>
      <c r="CJ8092" s="54">
        <v>64</v>
      </c>
      <c r="CK8092" s="54">
        <v>4.0999999999999996</v>
      </c>
      <c r="CL8092" s="54">
        <v>1.3799999999999999E-3</v>
      </c>
      <c r="CM8092" s="54">
        <v>0.54800000000000004</v>
      </c>
      <c r="CN8092" s="53" t="s">
        <v>39719</v>
      </c>
      <c r="CO8092" s="54">
        <v>6</v>
      </c>
      <c r="CP8092" s="54">
        <v>18</v>
      </c>
      <c r="CQ8092" s="55">
        <f t="shared" si="126"/>
        <v>0.33333333333333331</v>
      </c>
      <c r="CR8092" s="52" t="s">
        <v>28921</v>
      </c>
    </row>
    <row r="8093" spans="81:96">
      <c r="CC8093" s="52">
        <v>8092</v>
      </c>
      <c r="CD8093" s="53" t="s">
        <v>39728</v>
      </c>
      <c r="CE8093" s="53" t="s">
        <v>39729</v>
      </c>
      <c r="CF8093" s="54">
        <v>982</v>
      </c>
      <c r="CG8093" s="54">
        <v>1.4830000000000001</v>
      </c>
      <c r="CH8093" s="54">
        <v>1.5329999999999999</v>
      </c>
      <c r="CI8093" s="54">
        <v>0.28299999999999997</v>
      </c>
      <c r="CJ8093" s="54">
        <v>60</v>
      </c>
      <c r="CK8093" s="54">
        <v>6.4</v>
      </c>
      <c r="CL8093" s="54">
        <v>2.1700000000000001E-3</v>
      </c>
      <c r="CM8093" s="54">
        <v>0.48</v>
      </c>
      <c r="CN8093" s="53" t="s">
        <v>39719</v>
      </c>
      <c r="CO8093" s="54">
        <v>7</v>
      </c>
      <c r="CP8093" s="54">
        <v>18</v>
      </c>
      <c r="CQ8093" s="55">
        <f t="shared" si="126"/>
        <v>0.3888888888888889</v>
      </c>
      <c r="CR8093" s="52" t="s">
        <v>28921</v>
      </c>
    </row>
    <row r="8094" spans="81:96">
      <c r="CC8094" s="52">
        <v>8093</v>
      </c>
      <c r="CD8094" s="53" t="s">
        <v>39730</v>
      </c>
      <c r="CE8094" s="53" t="s">
        <v>39731</v>
      </c>
      <c r="CF8094" s="54">
        <v>205</v>
      </c>
      <c r="CG8094" s="54">
        <v>1.3109999999999999</v>
      </c>
      <c r="CH8094" s="54">
        <v>1.244</v>
      </c>
      <c r="CI8094" s="54">
        <v>0.11799999999999999</v>
      </c>
      <c r="CJ8094" s="54">
        <v>34</v>
      </c>
      <c r="CK8094" s="54">
        <v>3.1</v>
      </c>
      <c r="CL8094" s="54">
        <v>6.8999999999999997E-4</v>
      </c>
      <c r="CM8094" s="54">
        <v>0.33</v>
      </c>
      <c r="CN8094" s="53" t="s">
        <v>39719</v>
      </c>
      <c r="CO8094" s="54">
        <v>8</v>
      </c>
      <c r="CP8094" s="54">
        <v>18</v>
      </c>
      <c r="CQ8094" s="55">
        <f t="shared" si="126"/>
        <v>0.44444444444444442</v>
      </c>
      <c r="CR8094" s="52" t="s">
        <v>28921</v>
      </c>
    </row>
    <row r="8095" spans="81:96">
      <c r="CC8095" s="52">
        <v>8094</v>
      </c>
      <c r="CD8095" s="53" t="s">
        <v>39732</v>
      </c>
      <c r="CE8095" s="53" t="s">
        <v>39733</v>
      </c>
      <c r="CF8095" s="54">
        <v>365</v>
      </c>
      <c r="CG8095" s="54">
        <v>1.25</v>
      </c>
      <c r="CH8095" s="54">
        <v>1.4</v>
      </c>
      <c r="CI8095" s="54">
        <v>0.24399999999999999</v>
      </c>
      <c r="CJ8095" s="54">
        <v>45</v>
      </c>
      <c r="CK8095" s="54">
        <v>4.3</v>
      </c>
      <c r="CL8095" s="54">
        <v>1.24E-3</v>
      </c>
      <c r="CM8095" s="54">
        <v>0.44600000000000001</v>
      </c>
      <c r="CN8095" s="53" t="s">
        <v>39719</v>
      </c>
      <c r="CO8095" s="54">
        <v>9</v>
      </c>
      <c r="CP8095" s="54">
        <v>18</v>
      </c>
      <c r="CQ8095" s="55">
        <f t="shared" si="126"/>
        <v>0.5</v>
      </c>
      <c r="CR8095" s="52" t="s">
        <v>28938</v>
      </c>
    </row>
    <row r="8096" spans="81:96">
      <c r="CC8096" s="52">
        <v>8095</v>
      </c>
      <c r="CD8096" s="53" t="s">
        <v>39734</v>
      </c>
      <c r="CE8096" s="53" t="s">
        <v>39735</v>
      </c>
      <c r="CF8096" s="54">
        <v>190</v>
      </c>
      <c r="CG8096" s="54">
        <v>1.1819999999999999</v>
      </c>
      <c r="CH8096" s="54">
        <v>1.0589999999999999</v>
      </c>
      <c r="CI8096" s="54">
        <v>0.5</v>
      </c>
      <c r="CJ8096" s="54">
        <v>24</v>
      </c>
      <c r="CK8096" s="54">
        <v>3.7</v>
      </c>
      <c r="CL8096" s="54">
        <v>9.3000000000000005E-4</v>
      </c>
      <c r="CM8096" s="54">
        <v>0.436</v>
      </c>
      <c r="CN8096" s="53" t="s">
        <v>39719</v>
      </c>
      <c r="CO8096" s="54">
        <v>10</v>
      </c>
      <c r="CP8096" s="54">
        <v>18</v>
      </c>
      <c r="CQ8096" s="55">
        <f t="shared" si="126"/>
        <v>0.55555555555555558</v>
      </c>
      <c r="CR8096" s="52" t="s">
        <v>28938</v>
      </c>
    </row>
    <row r="8097" spans="81:96">
      <c r="CC8097" s="52">
        <v>8096</v>
      </c>
      <c r="CD8097" s="53" t="s">
        <v>39736</v>
      </c>
      <c r="CE8097" s="53" t="s">
        <v>39737</v>
      </c>
      <c r="CF8097" s="54">
        <v>1189</v>
      </c>
      <c r="CG8097" s="54">
        <v>1.097</v>
      </c>
      <c r="CH8097" s="54">
        <v>1.0629999999999999</v>
      </c>
      <c r="CI8097" s="54">
        <v>0.66100000000000003</v>
      </c>
      <c r="CJ8097" s="54">
        <v>59</v>
      </c>
      <c r="CK8097" s="54">
        <v>6.5</v>
      </c>
      <c r="CL8097" s="54">
        <v>3.3700000000000002E-3</v>
      </c>
      <c r="CM8097" s="54">
        <v>0.48099999999999998</v>
      </c>
      <c r="CN8097" s="53" t="s">
        <v>39719</v>
      </c>
      <c r="CO8097" s="54">
        <v>11</v>
      </c>
      <c r="CP8097" s="54">
        <v>18</v>
      </c>
      <c r="CQ8097" s="55">
        <f t="shared" si="126"/>
        <v>0.61111111111111116</v>
      </c>
      <c r="CR8097" s="52" t="s">
        <v>28938</v>
      </c>
    </row>
    <row r="8098" spans="81:96">
      <c r="CC8098" s="52">
        <v>8097</v>
      </c>
      <c r="CD8098" s="53" t="s">
        <v>39738</v>
      </c>
      <c r="CE8098" s="53" t="s">
        <v>39739</v>
      </c>
      <c r="CF8098" s="54">
        <v>173</v>
      </c>
      <c r="CG8098" s="54">
        <v>0.82599999999999996</v>
      </c>
      <c r="CH8098" s="54">
        <v>0.83499999999999996</v>
      </c>
      <c r="CI8098" s="54">
        <v>0.222</v>
      </c>
      <c r="CJ8098" s="54">
        <v>27</v>
      </c>
      <c r="CK8098" s="54">
        <v>5.7</v>
      </c>
      <c r="CL8098" s="54">
        <v>4.2000000000000002E-4</v>
      </c>
      <c r="CM8098" s="54">
        <v>0.254</v>
      </c>
      <c r="CN8098" s="53" t="s">
        <v>39719</v>
      </c>
      <c r="CO8098" s="54">
        <v>12</v>
      </c>
      <c r="CP8098" s="54">
        <v>18</v>
      </c>
      <c r="CQ8098" s="55">
        <f t="shared" si="126"/>
        <v>0.66666666666666663</v>
      </c>
      <c r="CR8098" s="52" t="s">
        <v>28938</v>
      </c>
    </row>
    <row r="8099" spans="81:96">
      <c r="CC8099" s="52">
        <v>8098</v>
      </c>
      <c r="CD8099" s="53" t="s">
        <v>39740</v>
      </c>
      <c r="CE8099" s="53" t="s">
        <v>39741</v>
      </c>
      <c r="CF8099" s="54">
        <v>165</v>
      </c>
      <c r="CG8099" s="54">
        <v>0.747</v>
      </c>
      <c r="CH8099" s="54">
        <v>0.57099999999999995</v>
      </c>
      <c r="CI8099" s="54">
        <v>0.90200000000000002</v>
      </c>
      <c r="CJ8099" s="54">
        <v>51</v>
      </c>
      <c r="CK8099" s="54">
        <v>2</v>
      </c>
      <c r="CL8099" s="54">
        <v>5.1000000000000004E-4</v>
      </c>
      <c r="CM8099" s="54">
        <v>0.17699999999999999</v>
      </c>
      <c r="CN8099" s="53" t="s">
        <v>39719</v>
      </c>
      <c r="CO8099" s="54">
        <v>13</v>
      </c>
      <c r="CP8099" s="54">
        <v>18</v>
      </c>
      <c r="CQ8099" s="55">
        <f t="shared" si="126"/>
        <v>0.72222222222222221</v>
      </c>
      <c r="CR8099" s="52" t="s">
        <v>28938</v>
      </c>
    </row>
    <row r="8100" spans="81:96">
      <c r="CC8100" s="52">
        <v>8099</v>
      </c>
      <c r="CD8100" s="53" t="s">
        <v>39742</v>
      </c>
      <c r="CE8100" s="53" t="s">
        <v>39743</v>
      </c>
      <c r="CF8100" s="54">
        <v>153</v>
      </c>
      <c r="CG8100" s="54">
        <v>0.65</v>
      </c>
      <c r="CH8100" s="54">
        <v>0.67900000000000005</v>
      </c>
      <c r="CI8100" s="54">
        <v>3.5999999999999997E-2</v>
      </c>
      <c r="CJ8100" s="54">
        <v>28</v>
      </c>
      <c r="CK8100" s="54">
        <v>6.2</v>
      </c>
      <c r="CL8100" s="54">
        <v>5.1000000000000004E-4</v>
      </c>
      <c r="CM8100" s="54">
        <v>0.29399999999999998</v>
      </c>
      <c r="CN8100" s="53" t="s">
        <v>39719</v>
      </c>
      <c r="CO8100" s="54">
        <v>14</v>
      </c>
      <c r="CP8100" s="54">
        <v>18</v>
      </c>
      <c r="CQ8100" s="55">
        <f t="shared" si="126"/>
        <v>0.77777777777777779</v>
      </c>
      <c r="CR8100" s="52" t="s">
        <v>28953</v>
      </c>
    </row>
    <row r="8101" spans="81:96">
      <c r="CC8101" s="52">
        <v>8100</v>
      </c>
      <c r="CD8101" s="53" t="s">
        <v>39744</v>
      </c>
      <c r="CE8101" s="53" t="s">
        <v>39745</v>
      </c>
      <c r="CF8101" s="54">
        <v>112</v>
      </c>
      <c r="CG8101" s="54">
        <v>0.46200000000000002</v>
      </c>
      <c r="CH8101" s="54">
        <v>0.42399999999999999</v>
      </c>
      <c r="CI8101" s="54">
        <v>0.64400000000000002</v>
      </c>
      <c r="CJ8101" s="54">
        <v>45</v>
      </c>
      <c r="CK8101" s="54">
        <v>2.8</v>
      </c>
      <c r="CL8101" s="54">
        <v>8.0000000000000007E-5</v>
      </c>
      <c r="CM8101" s="54">
        <v>2.9000000000000001E-2</v>
      </c>
      <c r="CN8101" s="53" t="s">
        <v>39719</v>
      </c>
      <c r="CO8101" s="54">
        <v>15</v>
      </c>
      <c r="CP8101" s="54">
        <v>18</v>
      </c>
      <c r="CQ8101" s="55">
        <f t="shared" si="126"/>
        <v>0.83333333333333337</v>
      </c>
      <c r="CR8101" s="52" t="s">
        <v>28953</v>
      </c>
    </row>
    <row r="8102" spans="81:96">
      <c r="CC8102" s="52">
        <v>8101</v>
      </c>
      <c r="CD8102" s="53" t="s">
        <v>30758</v>
      </c>
      <c r="CE8102" s="53" t="s">
        <v>30759</v>
      </c>
      <c r="CF8102" s="54">
        <v>358</v>
      </c>
      <c r="CG8102" s="54">
        <v>0.44400000000000001</v>
      </c>
      <c r="CH8102" s="54">
        <v>0.40500000000000003</v>
      </c>
      <c r="CI8102" s="54">
        <v>0.06</v>
      </c>
      <c r="CJ8102" s="54">
        <v>50</v>
      </c>
      <c r="CK8102" s="54">
        <v>10</v>
      </c>
      <c r="CL8102" s="54">
        <v>6.4000000000000005E-4</v>
      </c>
      <c r="CM8102" s="54">
        <v>0.16400000000000001</v>
      </c>
      <c r="CN8102" s="53" t="s">
        <v>39719</v>
      </c>
      <c r="CO8102" s="54">
        <v>16</v>
      </c>
      <c r="CP8102" s="54">
        <v>18</v>
      </c>
      <c r="CQ8102" s="55">
        <f t="shared" si="126"/>
        <v>0.88888888888888884</v>
      </c>
      <c r="CR8102" s="52" t="s">
        <v>28953</v>
      </c>
    </row>
    <row r="8103" spans="81:96">
      <c r="CC8103" s="52">
        <v>8102</v>
      </c>
      <c r="CD8103" s="53" t="s">
        <v>39746</v>
      </c>
      <c r="CE8103" s="53" t="s">
        <v>39747</v>
      </c>
      <c r="CF8103" s="54">
        <v>56</v>
      </c>
      <c r="CG8103" s="54">
        <v>0.32600000000000001</v>
      </c>
      <c r="CH8103" s="54">
        <v>0.36</v>
      </c>
      <c r="CI8103" s="54">
        <v>0.188</v>
      </c>
      <c r="CJ8103" s="54">
        <v>16</v>
      </c>
      <c r="CK8103" s="54"/>
      <c r="CL8103" s="54">
        <v>8.0000000000000007E-5</v>
      </c>
      <c r="CM8103" s="54">
        <v>4.8000000000000001E-2</v>
      </c>
      <c r="CN8103" s="53" t="s">
        <v>39719</v>
      </c>
      <c r="CO8103" s="54">
        <v>17</v>
      </c>
      <c r="CP8103" s="54">
        <v>18</v>
      </c>
      <c r="CQ8103" s="55">
        <f t="shared" si="126"/>
        <v>0.94444444444444442</v>
      </c>
      <c r="CR8103" s="52" t="s">
        <v>28953</v>
      </c>
    </row>
    <row r="8104" spans="81:96">
      <c r="CC8104" s="52">
        <v>8103</v>
      </c>
      <c r="CD8104" s="53" t="s">
        <v>39748</v>
      </c>
      <c r="CE8104" s="53" t="s">
        <v>39749</v>
      </c>
      <c r="CF8104" s="54">
        <v>45</v>
      </c>
      <c r="CG8104" s="54">
        <v>7.3999999999999996E-2</v>
      </c>
      <c r="CH8104" s="54">
        <v>0.16300000000000001</v>
      </c>
      <c r="CI8104" s="54">
        <v>0</v>
      </c>
      <c r="CJ8104" s="54">
        <v>29</v>
      </c>
      <c r="CK8104" s="54"/>
      <c r="CL8104" s="54">
        <v>6.9999999999999994E-5</v>
      </c>
      <c r="CM8104" s="54">
        <v>3.5000000000000003E-2</v>
      </c>
      <c r="CN8104" s="53" t="s">
        <v>39719</v>
      </c>
      <c r="CO8104" s="54">
        <v>18</v>
      </c>
      <c r="CP8104" s="54">
        <v>18</v>
      </c>
      <c r="CQ8104" s="55">
        <f t="shared" si="126"/>
        <v>1</v>
      </c>
      <c r="CR8104" s="52" t="s">
        <v>28953</v>
      </c>
    </row>
    <row r="8105" spans="81:96">
      <c r="CC8105" s="52">
        <v>8104</v>
      </c>
      <c r="CD8105" s="53" t="s">
        <v>37332</v>
      </c>
      <c r="CE8105" s="53" t="s">
        <v>37333</v>
      </c>
      <c r="CF8105" s="54">
        <v>2454</v>
      </c>
      <c r="CG8105" s="54">
        <v>4.4720000000000004</v>
      </c>
      <c r="CH8105" s="54">
        <v>3.734</v>
      </c>
      <c r="CI8105" s="54">
        <v>1.2809999999999999</v>
      </c>
      <c r="CJ8105" s="54">
        <v>32</v>
      </c>
      <c r="CK8105" s="54" t="s">
        <v>28918</v>
      </c>
      <c r="CL8105" s="54">
        <v>7.0400000000000003E-3</v>
      </c>
      <c r="CM8105" s="54">
        <v>2.625</v>
      </c>
      <c r="CN8105" s="53" t="s">
        <v>39750</v>
      </c>
      <c r="CO8105" s="54">
        <v>1</v>
      </c>
      <c r="CP8105" s="54">
        <v>24</v>
      </c>
      <c r="CQ8105" s="55">
        <f t="shared" si="126"/>
        <v>4.1666666666666664E-2</v>
      </c>
      <c r="CR8105" s="52" t="s">
        <v>28907</v>
      </c>
    </row>
    <row r="8106" spans="81:96">
      <c r="CC8106" s="52">
        <v>8105</v>
      </c>
      <c r="CD8106" s="53" t="s">
        <v>32792</v>
      </c>
      <c r="CE8106" s="53" t="s">
        <v>32793</v>
      </c>
      <c r="CF8106" s="54">
        <v>5832</v>
      </c>
      <c r="CG8106" s="54">
        <v>3.504</v>
      </c>
      <c r="CH8106" s="54">
        <v>3.8660000000000001</v>
      </c>
      <c r="CI8106" s="54">
        <v>0.65</v>
      </c>
      <c r="CJ8106" s="54">
        <v>214</v>
      </c>
      <c r="CK8106" s="54">
        <v>5.6</v>
      </c>
      <c r="CL8106" s="54">
        <v>1.4970000000000001E-2</v>
      </c>
      <c r="CM8106" s="54">
        <v>1.2250000000000001</v>
      </c>
      <c r="CN8106" s="53" t="s">
        <v>39750</v>
      </c>
      <c r="CO8106" s="54">
        <v>2</v>
      </c>
      <c r="CP8106" s="54">
        <v>24</v>
      </c>
      <c r="CQ8106" s="55">
        <f t="shared" si="126"/>
        <v>8.3333333333333329E-2</v>
      </c>
      <c r="CR8106" s="52" t="s">
        <v>28907</v>
      </c>
    </row>
    <row r="8107" spans="81:96">
      <c r="CC8107" s="52">
        <v>8106</v>
      </c>
      <c r="CD8107" s="53" t="s">
        <v>37342</v>
      </c>
      <c r="CE8107" s="53" t="s">
        <v>37343</v>
      </c>
      <c r="CF8107" s="54">
        <v>4643</v>
      </c>
      <c r="CG8107" s="54">
        <v>3.4279999999999999</v>
      </c>
      <c r="CH8107" s="54">
        <v>4.4889999999999999</v>
      </c>
      <c r="CI8107" s="54">
        <v>0.59299999999999997</v>
      </c>
      <c r="CJ8107" s="54">
        <v>248</v>
      </c>
      <c r="CK8107" s="54">
        <v>3.8</v>
      </c>
      <c r="CL8107" s="54">
        <v>1.3679999999999999E-2</v>
      </c>
      <c r="CM8107" s="54">
        <v>1.2270000000000001</v>
      </c>
      <c r="CN8107" s="53" t="s">
        <v>39750</v>
      </c>
      <c r="CO8107" s="54">
        <v>3</v>
      </c>
      <c r="CP8107" s="54">
        <v>24</v>
      </c>
      <c r="CQ8107" s="55">
        <f t="shared" si="126"/>
        <v>0.125</v>
      </c>
      <c r="CR8107" s="52" t="s">
        <v>28907</v>
      </c>
    </row>
    <row r="8108" spans="81:96">
      <c r="CC8108" s="52">
        <v>8107</v>
      </c>
      <c r="CD8108" s="53" t="s">
        <v>37352</v>
      </c>
      <c r="CE8108" s="53" t="s">
        <v>37353</v>
      </c>
      <c r="CF8108" s="54">
        <v>3730</v>
      </c>
      <c r="CG8108" s="54">
        <v>3.24</v>
      </c>
      <c r="CH8108" s="54">
        <v>3.1789999999999998</v>
      </c>
      <c r="CI8108" s="54">
        <v>0.52300000000000002</v>
      </c>
      <c r="CJ8108" s="54">
        <v>88</v>
      </c>
      <c r="CK8108" s="54">
        <v>8.1999999999999993</v>
      </c>
      <c r="CL8108" s="54">
        <v>9.4000000000000004E-3</v>
      </c>
      <c r="CM8108" s="54">
        <v>1.472</v>
      </c>
      <c r="CN8108" s="53" t="s">
        <v>39750</v>
      </c>
      <c r="CO8108" s="54">
        <v>4</v>
      </c>
      <c r="CP8108" s="54">
        <v>24</v>
      </c>
      <c r="CQ8108" s="55">
        <f t="shared" si="126"/>
        <v>0.16666666666666666</v>
      </c>
      <c r="CR8108" s="52" t="s">
        <v>28907</v>
      </c>
    </row>
    <row r="8109" spans="81:96">
      <c r="CC8109" s="52">
        <v>8108</v>
      </c>
      <c r="CD8109" s="53" t="s">
        <v>32800</v>
      </c>
      <c r="CE8109" s="53" t="s">
        <v>32801</v>
      </c>
      <c r="CF8109" s="54">
        <v>2630</v>
      </c>
      <c r="CG8109" s="54">
        <v>2.4929999999999999</v>
      </c>
      <c r="CH8109" s="54">
        <v>2.8730000000000002</v>
      </c>
      <c r="CI8109" s="54"/>
      <c r="CJ8109" s="54">
        <v>0</v>
      </c>
      <c r="CK8109" s="54">
        <v>5.4</v>
      </c>
      <c r="CL8109" s="54">
        <v>6.6699999999999997E-3</v>
      </c>
      <c r="CM8109" s="54">
        <v>0.78700000000000003</v>
      </c>
      <c r="CN8109" s="53" t="s">
        <v>39750</v>
      </c>
      <c r="CO8109" s="54">
        <v>5</v>
      </c>
      <c r="CP8109" s="54">
        <v>24</v>
      </c>
      <c r="CQ8109" s="55">
        <f t="shared" si="126"/>
        <v>0.20833333333333334</v>
      </c>
      <c r="CR8109" s="52" t="s">
        <v>28907</v>
      </c>
    </row>
    <row r="8110" spans="81:96">
      <c r="CC8110" s="52">
        <v>8109</v>
      </c>
      <c r="CD8110" s="53" t="s">
        <v>32806</v>
      </c>
      <c r="CE8110" s="53" t="s">
        <v>32807</v>
      </c>
      <c r="CF8110" s="54">
        <v>1372</v>
      </c>
      <c r="CG8110" s="54">
        <v>2.2480000000000002</v>
      </c>
      <c r="CH8110" s="54">
        <v>1.744</v>
      </c>
      <c r="CI8110" s="54">
        <v>0.73299999999999998</v>
      </c>
      <c r="CJ8110" s="54">
        <v>60</v>
      </c>
      <c r="CK8110" s="54">
        <v>7.4</v>
      </c>
      <c r="CL8110" s="54">
        <v>2.31E-3</v>
      </c>
      <c r="CM8110" s="54">
        <v>0.47</v>
      </c>
      <c r="CN8110" s="53" t="s">
        <v>39750</v>
      </c>
      <c r="CO8110" s="54">
        <v>6</v>
      </c>
      <c r="CP8110" s="54">
        <v>24</v>
      </c>
      <c r="CQ8110" s="55">
        <f t="shared" si="126"/>
        <v>0.25</v>
      </c>
      <c r="CR8110" s="52" t="s">
        <v>28921</v>
      </c>
    </row>
    <row r="8111" spans="81:96">
      <c r="CC8111" s="52">
        <v>8110</v>
      </c>
      <c r="CD8111" s="53" t="s">
        <v>37378</v>
      </c>
      <c r="CE8111" s="53" t="s">
        <v>37379</v>
      </c>
      <c r="CF8111" s="54">
        <v>2164</v>
      </c>
      <c r="CG8111" s="54">
        <v>2.2130000000000001</v>
      </c>
      <c r="CH8111" s="54">
        <v>1.9550000000000001</v>
      </c>
      <c r="CI8111" s="54">
        <v>0.88500000000000001</v>
      </c>
      <c r="CJ8111" s="54">
        <v>148</v>
      </c>
      <c r="CK8111" s="54">
        <v>2.9</v>
      </c>
      <c r="CL8111" s="54">
        <v>4.2700000000000004E-3</v>
      </c>
      <c r="CM8111" s="54">
        <v>0.34</v>
      </c>
      <c r="CN8111" s="53" t="s">
        <v>39750</v>
      </c>
      <c r="CO8111" s="54">
        <v>7</v>
      </c>
      <c r="CP8111" s="54">
        <v>24</v>
      </c>
      <c r="CQ8111" s="55">
        <f t="shared" si="126"/>
        <v>0.29166666666666669</v>
      </c>
      <c r="CR8111" s="52" t="s">
        <v>28921</v>
      </c>
    </row>
    <row r="8112" spans="81:96">
      <c r="CC8112" s="52">
        <v>8111</v>
      </c>
      <c r="CD8112" s="53" t="s">
        <v>33019</v>
      </c>
      <c r="CE8112" s="53" t="s">
        <v>33020</v>
      </c>
      <c r="CF8112" s="54">
        <v>2899</v>
      </c>
      <c r="CG8112" s="54">
        <v>2.1259999999999999</v>
      </c>
      <c r="CH8112" s="54">
        <v>3.3980000000000001</v>
      </c>
      <c r="CI8112" s="54">
        <v>0.60599999999999998</v>
      </c>
      <c r="CJ8112" s="54">
        <v>155</v>
      </c>
      <c r="CK8112" s="54">
        <v>5.2</v>
      </c>
      <c r="CL8112" s="54">
        <v>9.7099999999999999E-3</v>
      </c>
      <c r="CM8112" s="54">
        <v>1.1259999999999999</v>
      </c>
      <c r="CN8112" s="53" t="s">
        <v>39750</v>
      </c>
      <c r="CO8112" s="54">
        <v>8</v>
      </c>
      <c r="CP8112" s="54">
        <v>24</v>
      </c>
      <c r="CQ8112" s="55">
        <f t="shared" si="126"/>
        <v>0.33333333333333331</v>
      </c>
      <c r="CR8112" s="52" t="s">
        <v>28921</v>
      </c>
    </row>
    <row r="8113" spans="81:96">
      <c r="CC8113" s="52">
        <v>8112</v>
      </c>
      <c r="CD8113" s="53" t="s">
        <v>32505</v>
      </c>
      <c r="CE8113" s="53" t="s">
        <v>32506</v>
      </c>
      <c r="CF8113" s="54">
        <v>1475</v>
      </c>
      <c r="CG8113" s="54">
        <v>2.0190000000000001</v>
      </c>
      <c r="CH8113" s="54">
        <v>2.0369999999999999</v>
      </c>
      <c r="CI8113" s="54">
        <v>0.35299999999999998</v>
      </c>
      <c r="CJ8113" s="54">
        <v>51</v>
      </c>
      <c r="CK8113" s="54">
        <v>7.9</v>
      </c>
      <c r="CL8113" s="54">
        <v>2.5000000000000001E-3</v>
      </c>
      <c r="CM8113" s="54">
        <v>0.58599999999999997</v>
      </c>
      <c r="CN8113" s="53" t="s">
        <v>39750</v>
      </c>
      <c r="CO8113" s="54">
        <v>9</v>
      </c>
      <c r="CP8113" s="54">
        <v>24</v>
      </c>
      <c r="CQ8113" s="55">
        <f t="shared" si="126"/>
        <v>0.375</v>
      </c>
      <c r="CR8113" s="52" t="s">
        <v>28921</v>
      </c>
    </row>
    <row r="8114" spans="81:96">
      <c r="CC8114" s="52">
        <v>8113</v>
      </c>
      <c r="CD8114" s="53" t="s">
        <v>32814</v>
      </c>
      <c r="CE8114" s="53" t="s">
        <v>32815</v>
      </c>
      <c r="CF8114" s="54">
        <v>2815</v>
      </c>
      <c r="CG8114" s="54">
        <v>2.004</v>
      </c>
      <c r="CH8114" s="54">
        <v>2.61</v>
      </c>
      <c r="CI8114" s="54">
        <v>0.312</v>
      </c>
      <c r="CJ8114" s="54">
        <v>93</v>
      </c>
      <c r="CK8114" s="54">
        <v>6.1</v>
      </c>
      <c r="CL8114" s="54">
        <v>6.1199999999999996E-3</v>
      </c>
      <c r="CM8114" s="54">
        <v>0.74</v>
      </c>
      <c r="CN8114" s="53" t="s">
        <v>39750</v>
      </c>
      <c r="CO8114" s="54">
        <v>10</v>
      </c>
      <c r="CP8114" s="54">
        <v>24</v>
      </c>
      <c r="CQ8114" s="55">
        <f t="shared" si="126"/>
        <v>0.41666666666666669</v>
      </c>
      <c r="CR8114" s="52" t="s">
        <v>28921</v>
      </c>
    </row>
    <row r="8115" spans="81:96">
      <c r="CC8115" s="52">
        <v>8114</v>
      </c>
      <c r="CD8115" s="53" t="s">
        <v>33025</v>
      </c>
      <c r="CE8115" s="53" t="s">
        <v>33026</v>
      </c>
      <c r="CF8115" s="54">
        <v>3507</v>
      </c>
      <c r="CG8115" s="54">
        <v>1.897</v>
      </c>
      <c r="CH8115" s="54">
        <v>1.964</v>
      </c>
      <c r="CI8115" s="54">
        <v>0.58299999999999996</v>
      </c>
      <c r="CJ8115" s="54">
        <v>211</v>
      </c>
      <c r="CK8115" s="54">
        <v>6.2</v>
      </c>
      <c r="CL8115" s="54">
        <v>5.6499999999999996E-3</v>
      </c>
      <c r="CM8115" s="54">
        <v>0.441</v>
      </c>
      <c r="CN8115" s="53" t="s">
        <v>39750</v>
      </c>
      <c r="CO8115" s="54">
        <v>11</v>
      </c>
      <c r="CP8115" s="54">
        <v>24</v>
      </c>
      <c r="CQ8115" s="55">
        <f t="shared" si="126"/>
        <v>0.45833333333333331</v>
      </c>
      <c r="CR8115" s="52" t="s">
        <v>28921</v>
      </c>
    </row>
    <row r="8116" spans="81:96">
      <c r="CC8116" s="52">
        <v>8115</v>
      </c>
      <c r="CD8116" s="53" t="s">
        <v>39751</v>
      </c>
      <c r="CE8116" s="53" t="s">
        <v>39752</v>
      </c>
      <c r="CF8116" s="54">
        <v>1552</v>
      </c>
      <c r="CG8116" s="54">
        <v>1.83</v>
      </c>
      <c r="CH8116" s="54">
        <v>1.9830000000000001</v>
      </c>
      <c r="CI8116" s="54">
        <v>0.17499999999999999</v>
      </c>
      <c r="CJ8116" s="54">
        <v>120</v>
      </c>
      <c r="CK8116" s="54">
        <v>4.2</v>
      </c>
      <c r="CL8116" s="54">
        <v>5.8700000000000002E-3</v>
      </c>
      <c r="CM8116" s="54">
        <v>0.69799999999999995</v>
      </c>
      <c r="CN8116" s="53" t="s">
        <v>39750</v>
      </c>
      <c r="CO8116" s="54">
        <v>12</v>
      </c>
      <c r="CP8116" s="54">
        <v>24</v>
      </c>
      <c r="CQ8116" s="55">
        <f t="shared" si="126"/>
        <v>0.5</v>
      </c>
      <c r="CR8116" s="52" t="s">
        <v>28938</v>
      </c>
    </row>
    <row r="8117" spans="81:96">
      <c r="CC8117" s="52">
        <v>8116</v>
      </c>
      <c r="CD8117" s="53" t="s">
        <v>38727</v>
      </c>
      <c r="CE8117" s="53" t="s">
        <v>38728</v>
      </c>
      <c r="CF8117" s="54">
        <v>19033</v>
      </c>
      <c r="CG8117" s="54">
        <v>1.825</v>
      </c>
      <c r="CH8117" s="54">
        <v>2.609</v>
      </c>
      <c r="CI8117" s="54">
        <v>0.27500000000000002</v>
      </c>
      <c r="CJ8117" s="54">
        <v>353</v>
      </c>
      <c r="CK8117" s="54" t="s">
        <v>28918</v>
      </c>
      <c r="CL8117" s="54">
        <v>3.5130000000000002E-2</v>
      </c>
      <c r="CM8117" s="54">
        <v>1.5169999999999999</v>
      </c>
      <c r="CN8117" s="53" t="s">
        <v>39750</v>
      </c>
      <c r="CO8117" s="54">
        <v>13</v>
      </c>
      <c r="CP8117" s="54">
        <v>24</v>
      </c>
      <c r="CQ8117" s="55">
        <f t="shared" si="126"/>
        <v>0.54166666666666663</v>
      </c>
      <c r="CR8117" s="52" t="s">
        <v>28938</v>
      </c>
    </row>
    <row r="8118" spans="81:96">
      <c r="CC8118" s="52">
        <v>8117</v>
      </c>
      <c r="CD8118" s="53" t="s">
        <v>33035</v>
      </c>
      <c r="CE8118" s="53" t="s">
        <v>33036</v>
      </c>
      <c r="CF8118" s="54">
        <v>4278</v>
      </c>
      <c r="CG8118" s="54">
        <v>1.726</v>
      </c>
      <c r="CH8118" s="54">
        <v>2.0049999999999999</v>
      </c>
      <c r="CI8118" s="54">
        <v>0.378</v>
      </c>
      <c r="CJ8118" s="54">
        <v>98</v>
      </c>
      <c r="CK8118" s="54">
        <v>9.5</v>
      </c>
      <c r="CL8118" s="54">
        <v>6.1599999999999997E-3</v>
      </c>
      <c r="CM8118" s="54">
        <v>0.59399999999999997</v>
      </c>
      <c r="CN8118" s="53" t="s">
        <v>39750</v>
      </c>
      <c r="CO8118" s="54">
        <v>14</v>
      </c>
      <c r="CP8118" s="54">
        <v>24</v>
      </c>
      <c r="CQ8118" s="55">
        <f t="shared" si="126"/>
        <v>0.58333333333333337</v>
      </c>
      <c r="CR8118" s="52" t="s">
        <v>28938</v>
      </c>
    </row>
    <row r="8119" spans="81:96">
      <c r="CC8119" s="52">
        <v>8118</v>
      </c>
      <c r="CD8119" s="53" t="s">
        <v>39753</v>
      </c>
      <c r="CE8119" s="53" t="s">
        <v>39754</v>
      </c>
      <c r="CF8119" s="54">
        <v>236</v>
      </c>
      <c r="CG8119" s="54">
        <v>1.61</v>
      </c>
      <c r="CH8119" s="54">
        <v>1.395</v>
      </c>
      <c r="CI8119" s="54">
        <v>0.159</v>
      </c>
      <c r="CJ8119" s="54">
        <v>63</v>
      </c>
      <c r="CK8119" s="54">
        <v>2.7</v>
      </c>
      <c r="CL8119" s="54">
        <v>1.1800000000000001E-3</v>
      </c>
      <c r="CM8119" s="54">
        <v>0.45700000000000002</v>
      </c>
      <c r="CN8119" s="53" t="s">
        <v>39750</v>
      </c>
      <c r="CO8119" s="54">
        <v>15</v>
      </c>
      <c r="CP8119" s="54">
        <v>24</v>
      </c>
      <c r="CQ8119" s="55">
        <f t="shared" si="126"/>
        <v>0.625</v>
      </c>
      <c r="CR8119" s="52" t="s">
        <v>28938</v>
      </c>
    </row>
    <row r="8120" spans="81:96">
      <c r="CC8120" s="52">
        <v>8119</v>
      </c>
      <c r="CD8120" s="53" t="s">
        <v>34626</v>
      </c>
      <c r="CE8120" s="53" t="s">
        <v>34627</v>
      </c>
      <c r="CF8120" s="54">
        <v>631</v>
      </c>
      <c r="CG8120" s="54">
        <v>1.458</v>
      </c>
      <c r="CH8120" s="54">
        <v>0.873</v>
      </c>
      <c r="CI8120" s="54">
        <v>0.51800000000000002</v>
      </c>
      <c r="CJ8120" s="54">
        <v>56</v>
      </c>
      <c r="CK8120" s="54">
        <v>6.1</v>
      </c>
      <c r="CL8120" s="54">
        <v>1.2800000000000001E-3</v>
      </c>
      <c r="CM8120" s="54">
        <v>0.249</v>
      </c>
      <c r="CN8120" s="53" t="s">
        <v>39750</v>
      </c>
      <c r="CO8120" s="54">
        <v>16</v>
      </c>
      <c r="CP8120" s="54">
        <v>24</v>
      </c>
      <c r="CQ8120" s="55">
        <f t="shared" si="126"/>
        <v>0.66666666666666663</v>
      </c>
      <c r="CR8120" s="52" t="s">
        <v>28938</v>
      </c>
    </row>
    <row r="8121" spans="81:96">
      <c r="CC8121" s="52">
        <v>8120</v>
      </c>
      <c r="CD8121" s="53" t="s">
        <v>32852</v>
      </c>
      <c r="CE8121" s="53" t="s">
        <v>32853</v>
      </c>
      <c r="CF8121" s="54">
        <v>243</v>
      </c>
      <c r="CG8121" s="54">
        <v>1.44</v>
      </c>
      <c r="CH8121" s="54">
        <v>1.448</v>
      </c>
      <c r="CI8121" s="54">
        <v>0.35099999999999998</v>
      </c>
      <c r="CJ8121" s="54">
        <v>205</v>
      </c>
      <c r="CK8121" s="54">
        <v>1.3</v>
      </c>
      <c r="CL8121" s="54">
        <v>5.9000000000000003E-4</v>
      </c>
      <c r="CM8121" s="54">
        <v>0.318</v>
      </c>
      <c r="CN8121" s="53" t="s">
        <v>39750</v>
      </c>
      <c r="CO8121" s="54">
        <v>17</v>
      </c>
      <c r="CP8121" s="54">
        <v>24</v>
      </c>
      <c r="CQ8121" s="55">
        <f t="shared" si="126"/>
        <v>0.70833333333333337</v>
      </c>
      <c r="CR8121" s="52" t="s">
        <v>28938</v>
      </c>
    </row>
    <row r="8122" spans="81:96">
      <c r="CC8122" s="52">
        <v>8121</v>
      </c>
      <c r="CD8122" s="53" t="s">
        <v>37434</v>
      </c>
      <c r="CE8122" s="53" t="s">
        <v>37435</v>
      </c>
      <c r="CF8122" s="54">
        <v>1656</v>
      </c>
      <c r="CG8122" s="54">
        <v>1.3080000000000001</v>
      </c>
      <c r="CH8122" s="54">
        <v>1.4990000000000001</v>
      </c>
      <c r="CI8122" s="54">
        <v>0.22500000000000001</v>
      </c>
      <c r="CJ8122" s="54">
        <v>40</v>
      </c>
      <c r="CK8122" s="54">
        <v>8.8000000000000007</v>
      </c>
      <c r="CL8122" s="54">
        <v>2.63E-3</v>
      </c>
      <c r="CM8122" s="54">
        <v>0.47799999999999998</v>
      </c>
      <c r="CN8122" s="53" t="s">
        <v>39750</v>
      </c>
      <c r="CO8122" s="54">
        <v>18</v>
      </c>
      <c r="CP8122" s="54">
        <v>24</v>
      </c>
      <c r="CQ8122" s="55">
        <f t="shared" si="126"/>
        <v>0.75</v>
      </c>
      <c r="CR8122" s="52" t="s">
        <v>28953</v>
      </c>
    </row>
    <row r="8123" spans="81:96">
      <c r="CC8123" s="52">
        <v>8122</v>
      </c>
      <c r="CD8123" s="53" t="s">
        <v>39755</v>
      </c>
      <c r="CE8123" s="53" t="s">
        <v>39756</v>
      </c>
      <c r="CF8123" s="54">
        <v>133</v>
      </c>
      <c r="CG8123" s="54">
        <v>1.1539999999999999</v>
      </c>
      <c r="CH8123" s="54">
        <v>1.23</v>
      </c>
      <c r="CI8123" s="54">
        <v>0</v>
      </c>
      <c r="CJ8123" s="54">
        <v>14</v>
      </c>
      <c r="CK8123" s="54">
        <v>5</v>
      </c>
      <c r="CL8123" s="54">
        <v>3.1E-4</v>
      </c>
      <c r="CM8123" s="54">
        <v>0.26500000000000001</v>
      </c>
      <c r="CN8123" s="53" t="s">
        <v>39750</v>
      </c>
      <c r="CO8123" s="54">
        <v>19</v>
      </c>
      <c r="CP8123" s="54">
        <v>24</v>
      </c>
      <c r="CQ8123" s="55">
        <f t="shared" si="126"/>
        <v>0.79166666666666663</v>
      </c>
      <c r="CR8123" s="52" t="s">
        <v>28953</v>
      </c>
    </row>
    <row r="8124" spans="81:96">
      <c r="CC8124" s="52">
        <v>8123</v>
      </c>
      <c r="CD8124" s="53" t="s">
        <v>37446</v>
      </c>
      <c r="CE8124" s="53" t="s">
        <v>37447</v>
      </c>
      <c r="CF8124" s="54">
        <v>2136</v>
      </c>
      <c r="CG8124" s="54">
        <v>1.0840000000000001</v>
      </c>
      <c r="CH8124" s="54">
        <v>1.258</v>
      </c>
      <c r="CI8124" s="54">
        <v>0.35</v>
      </c>
      <c r="CJ8124" s="54">
        <v>100</v>
      </c>
      <c r="CK8124" s="54">
        <v>5.6</v>
      </c>
      <c r="CL8124" s="54">
        <v>6.3200000000000001E-3</v>
      </c>
      <c r="CM8124" s="54">
        <v>0.45</v>
      </c>
      <c r="CN8124" s="53" t="s">
        <v>39750</v>
      </c>
      <c r="CO8124" s="54">
        <v>20</v>
      </c>
      <c r="CP8124" s="54">
        <v>24</v>
      </c>
      <c r="CQ8124" s="55">
        <f t="shared" si="126"/>
        <v>0.83333333333333337</v>
      </c>
      <c r="CR8124" s="52" t="s">
        <v>28953</v>
      </c>
    </row>
    <row r="8125" spans="81:96">
      <c r="CC8125" s="52">
        <v>8124</v>
      </c>
      <c r="CD8125" s="53" t="s">
        <v>33093</v>
      </c>
      <c r="CE8125" s="53" t="s">
        <v>33094</v>
      </c>
      <c r="CF8125" s="54">
        <v>539</v>
      </c>
      <c r="CG8125" s="54">
        <v>0.75800000000000001</v>
      </c>
      <c r="CH8125" s="54">
        <v>1.056</v>
      </c>
      <c r="CI8125" s="54">
        <v>3.7999999999999999E-2</v>
      </c>
      <c r="CJ8125" s="54">
        <v>52</v>
      </c>
      <c r="CK8125" s="54">
        <v>4.8</v>
      </c>
      <c r="CL8125" s="54">
        <v>1.1800000000000001E-3</v>
      </c>
      <c r="CM8125" s="54">
        <v>0.246</v>
      </c>
      <c r="CN8125" s="53" t="s">
        <v>39750</v>
      </c>
      <c r="CO8125" s="54">
        <v>21</v>
      </c>
      <c r="CP8125" s="54">
        <v>24</v>
      </c>
      <c r="CQ8125" s="55">
        <f t="shared" si="126"/>
        <v>0.875</v>
      </c>
      <c r="CR8125" s="52" t="s">
        <v>28953</v>
      </c>
    </row>
    <row r="8126" spans="81:96">
      <c r="CC8126" s="52">
        <v>8125</v>
      </c>
      <c r="CD8126" s="53" t="s">
        <v>37456</v>
      </c>
      <c r="CE8126" s="53" t="s">
        <v>37457</v>
      </c>
      <c r="CF8126" s="54">
        <v>155</v>
      </c>
      <c r="CG8126" s="54">
        <v>0.73499999999999999</v>
      </c>
      <c r="CH8126" s="54">
        <v>1.1619999999999999</v>
      </c>
      <c r="CI8126" s="54">
        <v>0.94399999999999995</v>
      </c>
      <c r="CJ8126" s="54">
        <v>18</v>
      </c>
      <c r="CK8126" s="54">
        <v>4.2</v>
      </c>
      <c r="CL8126" s="54">
        <v>5.1999999999999995E-4</v>
      </c>
      <c r="CM8126" s="54">
        <v>0.314</v>
      </c>
      <c r="CN8126" s="53" t="s">
        <v>39750</v>
      </c>
      <c r="CO8126" s="54">
        <v>22</v>
      </c>
      <c r="CP8126" s="54">
        <v>24</v>
      </c>
      <c r="CQ8126" s="55">
        <f t="shared" si="126"/>
        <v>0.91666666666666663</v>
      </c>
      <c r="CR8126" s="52" t="s">
        <v>28953</v>
      </c>
    </row>
    <row r="8127" spans="81:96">
      <c r="CC8127" s="52">
        <v>8126</v>
      </c>
      <c r="CD8127" s="53" t="s">
        <v>37468</v>
      </c>
      <c r="CE8127" s="53" t="s">
        <v>37469</v>
      </c>
      <c r="CF8127" s="54">
        <v>257</v>
      </c>
      <c r="CG8127" s="54">
        <v>0.56499999999999995</v>
      </c>
      <c r="CH8127" s="54">
        <v>1.3080000000000001</v>
      </c>
      <c r="CI8127" s="54">
        <v>0.5</v>
      </c>
      <c r="CJ8127" s="54">
        <v>24</v>
      </c>
      <c r="CK8127" s="54">
        <v>5.4</v>
      </c>
      <c r="CL8127" s="54">
        <v>7.7999999999999999E-4</v>
      </c>
      <c r="CM8127" s="54">
        <v>0.42</v>
      </c>
      <c r="CN8127" s="53" t="s">
        <v>39750</v>
      </c>
      <c r="CO8127" s="54">
        <v>23</v>
      </c>
      <c r="CP8127" s="54">
        <v>24</v>
      </c>
      <c r="CQ8127" s="55">
        <f t="shared" si="126"/>
        <v>0.95833333333333337</v>
      </c>
      <c r="CR8127" s="52" t="s">
        <v>28953</v>
      </c>
    </row>
    <row r="8128" spans="81:96">
      <c r="CC8128" s="52">
        <v>8127</v>
      </c>
      <c r="CD8128" s="53" t="s">
        <v>39757</v>
      </c>
      <c r="CE8128" s="53" t="s">
        <v>39758</v>
      </c>
      <c r="CF8128" s="54">
        <v>56</v>
      </c>
      <c r="CG8128" s="54">
        <v>0.45600000000000002</v>
      </c>
      <c r="CH8128" s="54">
        <v>0.45600000000000002</v>
      </c>
      <c r="CI8128" s="54">
        <v>0.17</v>
      </c>
      <c r="CJ8128" s="54">
        <v>88</v>
      </c>
      <c r="CK8128" s="54"/>
      <c r="CL8128" s="54">
        <v>1.6000000000000001E-4</v>
      </c>
      <c r="CM8128" s="54">
        <v>0.109</v>
      </c>
      <c r="CN8128" s="53" t="s">
        <v>39750</v>
      </c>
      <c r="CO8128" s="54">
        <v>24</v>
      </c>
      <c r="CP8128" s="54">
        <v>24</v>
      </c>
      <c r="CQ8128" s="55">
        <f t="shared" si="126"/>
        <v>1</v>
      </c>
      <c r="CR8128" s="52" t="s">
        <v>28953</v>
      </c>
    </row>
    <row r="8129" spans="81:96">
      <c r="CC8129" s="52">
        <v>8128</v>
      </c>
      <c r="CD8129" s="53" t="s">
        <v>39759</v>
      </c>
      <c r="CE8129" s="53" t="s">
        <v>39760</v>
      </c>
      <c r="CF8129" s="54">
        <v>26550</v>
      </c>
      <c r="CG8129" s="54">
        <v>7.9109999999999996</v>
      </c>
      <c r="CH8129" s="54">
        <v>8.1440000000000001</v>
      </c>
      <c r="CI8129" s="54">
        <v>2.0150000000000001</v>
      </c>
      <c r="CJ8129" s="54">
        <v>130</v>
      </c>
      <c r="CK8129" s="54" t="s">
        <v>28918</v>
      </c>
      <c r="CL8129" s="54">
        <v>3.474E-2</v>
      </c>
      <c r="CM8129" s="54">
        <v>2.5350000000000001</v>
      </c>
      <c r="CN8129" s="53" t="s">
        <v>39761</v>
      </c>
      <c r="CO8129" s="54">
        <v>1</v>
      </c>
      <c r="CP8129" s="54">
        <v>30</v>
      </c>
      <c r="CQ8129" s="55">
        <f t="shared" si="126"/>
        <v>3.3333333333333333E-2</v>
      </c>
      <c r="CR8129" s="52" t="s">
        <v>28907</v>
      </c>
    </row>
    <row r="8130" spans="81:96">
      <c r="CC8130" s="52">
        <v>8129</v>
      </c>
      <c r="CD8130" s="53" t="s">
        <v>39762</v>
      </c>
      <c r="CE8130" s="53" t="s">
        <v>39763</v>
      </c>
      <c r="CF8130" s="54">
        <v>2112</v>
      </c>
      <c r="CG8130" s="54">
        <v>5.03</v>
      </c>
      <c r="CH8130" s="54">
        <v>4.149</v>
      </c>
      <c r="CI8130" s="54">
        <v>1.468</v>
      </c>
      <c r="CJ8130" s="54">
        <v>94</v>
      </c>
      <c r="CK8130" s="54">
        <v>3.2</v>
      </c>
      <c r="CL8130" s="54">
        <v>7.5700000000000003E-3</v>
      </c>
      <c r="CM8130" s="54">
        <v>1.244</v>
      </c>
      <c r="CN8130" s="53" t="s">
        <v>39761</v>
      </c>
      <c r="CO8130" s="54">
        <v>2</v>
      </c>
      <c r="CP8130" s="54">
        <v>30</v>
      </c>
      <c r="CQ8130" s="55">
        <f t="shared" ref="CQ8130:CQ8193" si="127">CO8130/CP8130</f>
        <v>6.6666666666666666E-2</v>
      </c>
      <c r="CR8130" s="52" t="s">
        <v>28907</v>
      </c>
    </row>
    <row r="8131" spans="81:96">
      <c r="CC8131" s="52">
        <v>8130</v>
      </c>
      <c r="CD8131" s="53" t="s">
        <v>39764</v>
      </c>
      <c r="CE8131" s="53" t="s">
        <v>39765</v>
      </c>
      <c r="CF8131" s="54">
        <v>1239</v>
      </c>
      <c r="CG8131" s="54">
        <v>3.6920000000000002</v>
      </c>
      <c r="CH8131" s="54">
        <v>5.5469999999999997</v>
      </c>
      <c r="CI8131" s="54">
        <v>0.75</v>
      </c>
      <c r="CJ8131" s="54">
        <v>24</v>
      </c>
      <c r="CK8131" s="54">
        <v>9.4</v>
      </c>
      <c r="CL8131" s="54">
        <v>1.6900000000000001E-3</v>
      </c>
      <c r="CM8131" s="54">
        <v>1.6639999999999999</v>
      </c>
      <c r="CN8131" s="53" t="s">
        <v>39761</v>
      </c>
      <c r="CO8131" s="54">
        <v>3</v>
      </c>
      <c r="CP8131" s="54">
        <v>30</v>
      </c>
      <c r="CQ8131" s="55">
        <f t="shared" si="127"/>
        <v>0.1</v>
      </c>
      <c r="CR8131" s="52" t="s">
        <v>28907</v>
      </c>
    </row>
    <row r="8132" spans="81:96">
      <c r="CC8132" s="52">
        <v>8131</v>
      </c>
      <c r="CD8132" s="53" t="s">
        <v>39766</v>
      </c>
      <c r="CE8132" s="53" t="s">
        <v>39767</v>
      </c>
      <c r="CF8132" s="54">
        <v>9276</v>
      </c>
      <c r="CG8132" s="54">
        <v>2.8380000000000001</v>
      </c>
      <c r="CH8132" s="54">
        <v>2.9020000000000001</v>
      </c>
      <c r="CI8132" s="54">
        <v>0.67700000000000005</v>
      </c>
      <c r="CJ8132" s="54">
        <v>198</v>
      </c>
      <c r="CK8132" s="54">
        <v>9.1</v>
      </c>
      <c r="CL8132" s="54">
        <v>1.3729999999999999E-2</v>
      </c>
      <c r="CM8132" s="54">
        <v>0.88300000000000001</v>
      </c>
      <c r="CN8132" s="53" t="s">
        <v>39761</v>
      </c>
      <c r="CO8132" s="54">
        <v>4</v>
      </c>
      <c r="CP8132" s="54">
        <v>30</v>
      </c>
      <c r="CQ8132" s="55">
        <f t="shared" si="127"/>
        <v>0.13333333333333333</v>
      </c>
      <c r="CR8132" s="52" t="s">
        <v>28907</v>
      </c>
    </row>
    <row r="8133" spans="81:96">
      <c r="CC8133" s="52">
        <v>8132</v>
      </c>
      <c r="CD8133" s="53" t="s">
        <v>39768</v>
      </c>
      <c r="CE8133" s="53" t="s">
        <v>39769</v>
      </c>
      <c r="CF8133" s="54">
        <v>13241</v>
      </c>
      <c r="CG8133" s="54">
        <v>2.8239999999999998</v>
      </c>
      <c r="CH8133" s="54">
        <v>2.7719999999999998</v>
      </c>
      <c r="CI8133" s="54">
        <v>0.70499999999999996</v>
      </c>
      <c r="CJ8133" s="54">
        <v>339</v>
      </c>
      <c r="CK8133" s="54">
        <v>8.1</v>
      </c>
      <c r="CL8133" s="54">
        <v>2.0250000000000001E-2</v>
      </c>
      <c r="CM8133" s="54">
        <v>0.72099999999999997</v>
      </c>
      <c r="CN8133" s="53" t="s">
        <v>39761</v>
      </c>
      <c r="CO8133" s="54">
        <v>5</v>
      </c>
      <c r="CP8133" s="54">
        <v>30</v>
      </c>
      <c r="CQ8133" s="55">
        <f t="shared" si="127"/>
        <v>0.16666666666666666</v>
      </c>
      <c r="CR8133" s="52" t="s">
        <v>28907</v>
      </c>
    </row>
    <row r="8134" spans="81:96">
      <c r="CC8134" s="52">
        <v>8133</v>
      </c>
      <c r="CD8134" s="53" t="s">
        <v>39770</v>
      </c>
      <c r="CE8134" s="53" t="s">
        <v>39771</v>
      </c>
      <c r="CF8134" s="54">
        <v>6032</v>
      </c>
      <c r="CG8134" s="54">
        <v>2.7069999999999999</v>
      </c>
      <c r="CH8134" s="54">
        <v>2.4700000000000002</v>
      </c>
      <c r="CI8134" s="54">
        <v>0.88900000000000001</v>
      </c>
      <c r="CJ8134" s="54">
        <v>217</v>
      </c>
      <c r="CK8134" s="54">
        <v>5.3</v>
      </c>
      <c r="CL8134" s="54">
        <v>1.252E-2</v>
      </c>
      <c r="CM8134" s="54">
        <v>0.624</v>
      </c>
      <c r="CN8134" s="53" t="s">
        <v>39761</v>
      </c>
      <c r="CO8134" s="54">
        <v>6</v>
      </c>
      <c r="CP8134" s="54">
        <v>30</v>
      </c>
      <c r="CQ8134" s="55">
        <f t="shared" si="127"/>
        <v>0.2</v>
      </c>
      <c r="CR8134" s="52" t="s">
        <v>28907</v>
      </c>
    </row>
    <row r="8135" spans="81:96">
      <c r="CC8135" s="52">
        <v>8134</v>
      </c>
      <c r="CD8135" s="53" t="s">
        <v>39772</v>
      </c>
      <c r="CE8135" s="53" t="s">
        <v>39773</v>
      </c>
      <c r="CF8135" s="54">
        <v>375</v>
      </c>
      <c r="CG8135" s="54">
        <v>2.6669999999999998</v>
      </c>
      <c r="CH8135" s="54">
        <v>1.788</v>
      </c>
      <c r="CI8135" s="54">
        <v>0.61899999999999999</v>
      </c>
      <c r="CJ8135" s="54">
        <v>42</v>
      </c>
      <c r="CK8135" s="54">
        <v>2.7</v>
      </c>
      <c r="CL8135" s="54">
        <v>1.15E-3</v>
      </c>
      <c r="CM8135" s="54">
        <v>0.40600000000000003</v>
      </c>
      <c r="CN8135" s="53" t="s">
        <v>39761</v>
      </c>
      <c r="CO8135" s="54">
        <v>7</v>
      </c>
      <c r="CP8135" s="54">
        <v>30</v>
      </c>
      <c r="CQ8135" s="55">
        <f t="shared" si="127"/>
        <v>0.23333333333333334</v>
      </c>
      <c r="CR8135" s="52" t="s">
        <v>28907</v>
      </c>
    </row>
    <row r="8136" spans="81:96">
      <c r="CC8136" s="52">
        <v>8135</v>
      </c>
      <c r="CD8136" s="53" t="s">
        <v>39774</v>
      </c>
      <c r="CE8136" s="53" t="s">
        <v>39775</v>
      </c>
      <c r="CF8136" s="54">
        <v>638</v>
      </c>
      <c r="CG8136" s="54">
        <v>2.6459999999999999</v>
      </c>
      <c r="CH8136" s="54">
        <v>3.1059999999999999</v>
      </c>
      <c r="CI8136" s="54">
        <v>0.314</v>
      </c>
      <c r="CJ8136" s="54">
        <v>35</v>
      </c>
      <c r="CK8136" s="54">
        <v>5.3</v>
      </c>
      <c r="CL8136" s="54">
        <v>1.4499999999999999E-3</v>
      </c>
      <c r="CM8136" s="54">
        <v>0.80700000000000005</v>
      </c>
      <c r="CN8136" s="53" t="s">
        <v>39761</v>
      </c>
      <c r="CO8136" s="54">
        <v>8</v>
      </c>
      <c r="CP8136" s="54">
        <v>30</v>
      </c>
      <c r="CQ8136" s="55">
        <f t="shared" si="127"/>
        <v>0.26666666666666666</v>
      </c>
      <c r="CR8136" s="52" t="s">
        <v>28921</v>
      </c>
    </row>
    <row r="8137" spans="81:96">
      <c r="CC8137" s="52">
        <v>8136</v>
      </c>
      <c r="CD8137" s="53" t="s">
        <v>39776</v>
      </c>
      <c r="CE8137" s="53" t="s">
        <v>39777</v>
      </c>
      <c r="CF8137" s="54">
        <v>1065</v>
      </c>
      <c r="CG8137" s="54">
        <v>2.5609999999999999</v>
      </c>
      <c r="CH8137" s="54">
        <v>2.1190000000000002</v>
      </c>
      <c r="CI8137" s="54">
        <v>7.9000000000000001E-2</v>
      </c>
      <c r="CJ8137" s="54">
        <v>38</v>
      </c>
      <c r="CK8137" s="54" t="s">
        <v>28918</v>
      </c>
      <c r="CL8137" s="54">
        <v>1.48E-3</v>
      </c>
      <c r="CM8137" s="54">
        <v>0.74099999999999999</v>
      </c>
      <c r="CN8137" s="53" t="s">
        <v>39761</v>
      </c>
      <c r="CO8137" s="54">
        <v>9</v>
      </c>
      <c r="CP8137" s="54">
        <v>30</v>
      </c>
      <c r="CQ8137" s="55">
        <f t="shared" si="127"/>
        <v>0.3</v>
      </c>
      <c r="CR8137" s="52" t="s">
        <v>28921</v>
      </c>
    </row>
    <row r="8138" spans="81:96">
      <c r="CC8138" s="52">
        <v>8137</v>
      </c>
      <c r="CD8138" s="53" t="s">
        <v>39778</v>
      </c>
      <c r="CE8138" s="53" t="s">
        <v>39779</v>
      </c>
      <c r="CF8138" s="54">
        <v>1072</v>
      </c>
      <c r="CG8138" s="54">
        <v>2.3980000000000001</v>
      </c>
      <c r="CH8138" s="54">
        <v>2.298</v>
      </c>
      <c r="CI8138" s="54">
        <v>1</v>
      </c>
      <c r="CJ8138" s="54">
        <v>46</v>
      </c>
      <c r="CK8138" s="54">
        <v>5.0999999999999996</v>
      </c>
      <c r="CL8138" s="54">
        <v>2.4599999999999999E-3</v>
      </c>
      <c r="CM8138" s="54">
        <v>0.60799999999999998</v>
      </c>
      <c r="CN8138" s="53" t="s">
        <v>39761</v>
      </c>
      <c r="CO8138" s="54">
        <v>10</v>
      </c>
      <c r="CP8138" s="54">
        <v>30</v>
      </c>
      <c r="CQ8138" s="55">
        <f t="shared" si="127"/>
        <v>0.33333333333333331</v>
      </c>
      <c r="CR8138" s="52" t="s">
        <v>28921</v>
      </c>
    </row>
    <row r="8139" spans="81:96">
      <c r="CC8139" s="52">
        <v>8138</v>
      </c>
      <c r="CD8139" s="53" t="s">
        <v>39780</v>
      </c>
      <c r="CE8139" s="53" t="s">
        <v>39781</v>
      </c>
      <c r="CF8139" s="54">
        <v>3711</v>
      </c>
      <c r="CG8139" s="54">
        <v>2.3759999999999999</v>
      </c>
      <c r="CH8139" s="54">
        <v>2.379</v>
      </c>
      <c r="CI8139" s="54">
        <v>0.64700000000000002</v>
      </c>
      <c r="CJ8139" s="54">
        <v>116</v>
      </c>
      <c r="CK8139" s="54">
        <v>8</v>
      </c>
      <c r="CL8139" s="54">
        <v>5.2500000000000003E-3</v>
      </c>
      <c r="CM8139" s="54">
        <v>0.626</v>
      </c>
      <c r="CN8139" s="53" t="s">
        <v>39761</v>
      </c>
      <c r="CO8139" s="54">
        <v>11</v>
      </c>
      <c r="CP8139" s="54">
        <v>30</v>
      </c>
      <c r="CQ8139" s="55">
        <f t="shared" si="127"/>
        <v>0.36666666666666664</v>
      </c>
      <c r="CR8139" s="52" t="s">
        <v>28921</v>
      </c>
    </row>
    <row r="8140" spans="81:96">
      <c r="CC8140" s="52">
        <v>8139</v>
      </c>
      <c r="CD8140" s="53" t="s">
        <v>39782</v>
      </c>
      <c r="CE8140" s="53" t="s">
        <v>39783</v>
      </c>
      <c r="CF8140" s="54">
        <v>2606</v>
      </c>
      <c r="CG8140" s="54">
        <v>2.335</v>
      </c>
      <c r="CH8140" s="54">
        <v>2.17</v>
      </c>
      <c r="CI8140" s="54">
        <v>0.77600000000000002</v>
      </c>
      <c r="CJ8140" s="54">
        <v>76</v>
      </c>
      <c r="CK8140" s="54">
        <v>8</v>
      </c>
      <c r="CL8140" s="54">
        <v>4.5599999999999998E-3</v>
      </c>
      <c r="CM8140" s="54">
        <v>0.65200000000000002</v>
      </c>
      <c r="CN8140" s="53" t="s">
        <v>39761</v>
      </c>
      <c r="CO8140" s="54">
        <v>12</v>
      </c>
      <c r="CP8140" s="54">
        <v>30</v>
      </c>
      <c r="CQ8140" s="55">
        <f t="shared" si="127"/>
        <v>0.4</v>
      </c>
      <c r="CR8140" s="52" t="s">
        <v>28921</v>
      </c>
    </row>
    <row r="8141" spans="81:96">
      <c r="CC8141" s="52">
        <v>8140</v>
      </c>
      <c r="CD8141" s="53" t="s">
        <v>39784</v>
      </c>
      <c r="CE8141" s="53" t="s">
        <v>39785</v>
      </c>
      <c r="CF8141" s="54">
        <v>7241</v>
      </c>
      <c r="CG8141" s="54">
        <v>2.2749999999999999</v>
      </c>
      <c r="CH8141" s="54">
        <v>2.2370000000000001</v>
      </c>
      <c r="CI8141" s="54">
        <v>0.64</v>
      </c>
      <c r="CJ8141" s="54">
        <v>308</v>
      </c>
      <c r="CK8141" s="54">
        <v>6.3</v>
      </c>
      <c r="CL8141" s="54">
        <v>1.3939999999999999E-2</v>
      </c>
      <c r="CM8141" s="54">
        <v>0.59499999999999997</v>
      </c>
      <c r="CN8141" s="53" t="s">
        <v>39761</v>
      </c>
      <c r="CO8141" s="54">
        <v>13</v>
      </c>
      <c r="CP8141" s="54">
        <v>30</v>
      </c>
      <c r="CQ8141" s="55">
        <f t="shared" si="127"/>
        <v>0.43333333333333335</v>
      </c>
      <c r="CR8141" s="52" t="s">
        <v>28921</v>
      </c>
    </row>
    <row r="8142" spans="81:96">
      <c r="CC8142" s="52">
        <v>8141</v>
      </c>
      <c r="CD8142" s="53" t="s">
        <v>29316</v>
      </c>
      <c r="CE8142" s="53" t="s">
        <v>29317</v>
      </c>
      <c r="CF8142" s="54">
        <v>1617</v>
      </c>
      <c r="CG8142" s="54">
        <v>2.012</v>
      </c>
      <c r="CH8142" s="54">
        <v>1.881</v>
      </c>
      <c r="CI8142" s="54">
        <v>0.26500000000000001</v>
      </c>
      <c r="CJ8142" s="54">
        <v>113</v>
      </c>
      <c r="CK8142" s="54">
        <v>5.8</v>
      </c>
      <c r="CL8142" s="54">
        <v>3.6900000000000001E-3</v>
      </c>
      <c r="CM8142" s="54">
        <v>0.54200000000000004</v>
      </c>
      <c r="CN8142" s="53" t="s">
        <v>39761</v>
      </c>
      <c r="CO8142" s="54">
        <v>14</v>
      </c>
      <c r="CP8142" s="54">
        <v>30</v>
      </c>
      <c r="CQ8142" s="55">
        <f t="shared" si="127"/>
        <v>0.46666666666666667</v>
      </c>
      <c r="CR8142" s="52" t="s">
        <v>28921</v>
      </c>
    </row>
    <row r="8143" spans="81:96">
      <c r="CC8143" s="52">
        <v>8142</v>
      </c>
      <c r="CD8143" s="53" t="s">
        <v>34632</v>
      </c>
      <c r="CE8143" s="53" t="s">
        <v>34633</v>
      </c>
      <c r="CF8143" s="54">
        <v>713</v>
      </c>
      <c r="CG8143" s="54">
        <v>1.419</v>
      </c>
      <c r="CH8143" s="54">
        <v>1.3759999999999999</v>
      </c>
      <c r="CI8143" s="54">
        <v>0.23100000000000001</v>
      </c>
      <c r="CJ8143" s="54">
        <v>130</v>
      </c>
      <c r="CK8143" s="54">
        <v>3.9</v>
      </c>
      <c r="CL8143" s="54">
        <v>1.4599999999999999E-3</v>
      </c>
      <c r="CM8143" s="54">
        <v>0.28499999999999998</v>
      </c>
      <c r="CN8143" s="53" t="s">
        <v>39761</v>
      </c>
      <c r="CO8143" s="54">
        <v>15</v>
      </c>
      <c r="CP8143" s="54">
        <v>30</v>
      </c>
      <c r="CQ8143" s="55">
        <f t="shared" si="127"/>
        <v>0.5</v>
      </c>
      <c r="CR8143" s="52" t="s">
        <v>28938</v>
      </c>
    </row>
    <row r="8144" spans="81:96">
      <c r="CC8144" s="52">
        <v>8143</v>
      </c>
      <c r="CD8144" s="53" t="s">
        <v>39786</v>
      </c>
      <c r="CE8144" s="53" t="s">
        <v>39787</v>
      </c>
      <c r="CF8144" s="54">
        <v>224</v>
      </c>
      <c r="CG8144" s="54">
        <v>1.417</v>
      </c>
      <c r="CH8144" s="54">
        <v>1.417</v>
      </c>
      <c r="CI8144" s="54">
        <v>0.35699999999999998</v>
      </c>
      <c r="CJ8144" s="54">
        <v>56</v>
      </c>
      <c r="CK8144" s="54">
        <v>2.1</v>
      </c>
      <c r="CL8144" s="54">
        <v>8.9999999999999998E-4</v>
      </c>
      <c r="CM8144" s="54">
        <v>0.39500000000000002</v>
      </c>
      <c r="CN8144" s="53" t="s">
        <v>39761</v>
      </c>
      <c r="CO8144" s="54">
        <v>16</v>
      </c>
      <c r="CP8144" s="54">
        <v>30</v>
      </c>
      <c r="CQ8144" s="55">
        <f t="shared" si="127"/>
        <v>0.53333333333333333</v>
      </c>
      <c r="CR8144" s="52" t="s">
        <v>28938</v>
      </c>
    </row>
    <row r="8145" spans="81:96">
      <c r="CC8145" s="52">
        <v>8144</v>
      </c>
      <c r="CD8145" s="53" t="s">
        <v>39788</v>
      </c>
      <c r="CE8145" s="53" t="s">
        <v>39789</v>
      </c>
      <c r="CF8145" s="54">
        <v>982</v>
      </c>
      <c r="CG8145" s="54">
        <v>1.3660000000000001</v>
      </c>
      <c r="CH8145" s="54">
        <v>1.746</v>
      </c>
      <c r="CI8145" s="54">
        <v>0.33300000000000002</v>
      </c>
      <c r="CJ8145" s="54">
        <v>48</v>
      </c>
      <c r="CK8145" s="54">
        <v>7.3</v>
      </c>
      <c r="CL8145" s="54">
        <v>2.2000000000000001E-3</v>
      </c>
      <c r="CM8145" s="54">
        <v>0.56899999999999995</v>
      </c>
      <c r="CN8145" s="53" t="s">
        <v>39761</v>
      </c>
      <c r="CO8145" s="54">
        <v>17</v>
      </c>
      <c r="CP8145" s="54">
        <v>30</v>
      </c>
      <c r="CQ8145" s="55">
        <f t="shared" si="127"/>
        <v>0.56666666666666665</v>
      </c>
      <c r="CR8145" s="52" t="s">
        <v>28938</v>
      </c>
    </row>
    <row r="8146" spans="81:96">
      <c r="CC8146" s="52">
        <v>8145</v>
      </c>
      <c r="CD8146" s="53" t="s">
        <v>31208</v>
      </c>
      <c r="CE8146" s="53" t="s">
        <v>31209</v>
      </c>
      <c r="CF8146" s="54">
        <v>267</v>
      </c>
      <c r="CG8146" s="54">
        <v>1.34</v>
      </c>
      <c r="CH8146" s="54">
        <v>1.3520000000000001</v>
      </c>
      <c r="CI8146" s="54">
        <v>0.42099999999999999</v>
      </c>
      <c r="CJ8146" s="54">
        <v>57</v>
      </c>
      <c r="CK8146" s="54">
        <v>2.6</v>
      </c>
      <c r="CL8146" s="54">
        <v>6.4999999999999997E-4</v>
      </c>
      <c r="CM8146" s="54">
        <v>0.22900000000000001</v>
      </c>
      <c r="CN8146" s="53" t="s">
        <v>39761</v>
      </c>
      <c r="CO8146" s="54">
        <v>18</v>
      </c>
      <c r="CP8146" s="54">
        <v>30</v>
      </c>
      <c r="CQ8146" s="55">
        <f t="shared" si="127"/>
        <v>0.6</v>
      </c>
      <c r="CR8146" s="52" t="s">
        <v>28938</v>
      </c>
    </row>
    <row r="8147" spans="81:96">
      <c r="CC8147" s="52">
        <v>8146</v>
      </c>
      <c r="CD8147" s="53" t="s">
        <v>39790</v>
      </c>
      <c r="CE8147" s="53" t="s">
        <v>39791</v>
      </c>
      <c r="CF8147" s="54">
        <v>472</v>
      </c>
      <c r="CG8147" s="54">
        <v>1.3</v>
      </c>
      <c r="CH8147" s="54">
        <v>1.0209999999999999</v>
      </c>
      <c r="CI8147" s="54">
        <v>0.15</v>
      </c>
      <c r="CJ8147" s="54">
        <v>20</v>
      </c>
      <c r="CK8147" s="54">
        <v>8.4</v>
      </c>
      <c r="CL8147" s="54">
        <v>5.9000000000000003E-4</v>
      </c>
      <c r="CM8147" s="54">
        <v>0.25800000000000001</v>
      </c>
      <c r="CN8147" s="53" t="s">
        <v>39761</v>
      </c>
      <c r="CO8147" s="54">
        <v>19</v>
      </c>
      <c r="CP8147" s="54">
        <v>30</v>
      </c>
      <c r="CQ8147" s="55">
        <f t="shared" si="127"/>
        <v>0.6333333333333333</v>
      </c>
      <c r="CR8147" s="52" t="s">
        <v>28938</v>
      </c>
    </row>
    <row r="8148" spans="81:96">
      <c r="CC8148" s="52">
        <v>8147</v>
      </c>
      <c r="CD8148" s="53" t="s">
        <v>24961</v>
      </c>
      <c r="CE8148" s="53" t="s">
        <v>24959</v>
      </c>
      <c r="CF8148" s="54">
        <v>2241</v>
      </c>
      <c r="CG8148" s="54">
        <v>1.2410000000000001</v>
      </c>
      <c r="CH8148" s="54">
        <v>1.1859999999999999</v>
      </c>
      <c r="CI8148" s="54">
        <v>0.35899999999999999</v>
      </c>
      <c r="CJ8148" s="54">
        <v>223</v>
      </c>
      <c r="CK8148" s="54">
        <v>5.2</v>
      </c>
      <c r="CL8148" s="54">
        <v>3.5999999999999999E-3</v>
      </c>
      <c r="CM8148" s="54">
        <v>0.23400000000000001</v>
      </c>
      <c r="CN8148" s="53" t="s">
        <v>39761</v>
      </c>
      <c r="CO8148" s="54">
        <v>20</v>
      </c>
      <c r="CP8148" s="54">
        <v>30</v>
      </c>
      <c r="CQ8148" s="55">
        <f t="shared" si="127"/>
        <v>0.66666666666666663</v>
      </c>
      <c r="CR8148" s="52" t="s">
        <v>28938</v>
      </c>
    </row>
    <row r="8149" spans="81:96">
      <c r="CC8149" s="52">
        <v>8148</v>
      </c>
      <c r="CD8149" s="53" t="s">
        <v>39792</v>
      </c>
      <c r="CE8149" s="53" t="s">
        <v>39793</v>
      </c>
      <c r="CF8149" s="54">
        <v>1036</v>
      </c>
      <c r="CG8149" s="54">
        <v>1.129</v>
      </c>
      <c r="CH8149" s="54">
        <v>1.1020000000000001</v>
      </c>
      <c r="CI8149" s="54">
        <v>0.122</v>
      </c>
      <c r="CJ8149" s="54">
        <v>262</v>
      </c>
      <c r="CK8149" s="54">
        <v>3.7</v>
      </c>
      <c r="CL8149" s="54">
        <v>2.3900000000000002E-3</v>
      </c>
      <c r="CM8149" s="54">
        <v>0.26200000000000001</v>
      </c>
      <c r="CN8149" s="53" t="s">
        <v>39761</v>
      </c>
      <c r="CO8149" s="54">
        <v>21</v>
      </c>
      <c r="CP8149" s="54">
        <v>30</v>
      </c>
      <c r="CQ8149" s="55">
        <f t="shared" si="127"/>
        <v>0.7</v>
      </c>
      <c r="CR8149" s="52" t="s">
        <v>28938</v>
      </c>
    </row>
    <row r="8150" spans="81:96">
      <c r="CC8150" s="52">
        <v>8149</v>
      </c>
      <c r="CD8150" s="53" t="s">
        <v>39794</v>
      </c>
      <c r="CE8150" s="53" t="s">
        <v>39795</v>
      </c>
      <c r="CF8150" s="54">
        <v>2818</v>
      </c>
      <c r="CG8150" s="54">
        <v>1.121</v>
      </c>
      <c r="CH8150" s="54">
        <v>1.2070000000000001</v>
      </c>
      <c r="CI8150" s="54">
        <v>0.45100000000000001</v>
      </c>
      <c r="CJ8150" s="54">
        <v>162</v>
      </c>
      <c r="CK8150" s="54">
        <v>7.6</v>
      </c>
      <c r="CL8150" s="54">
        <v>3.62E-3</v>
      </c>
      <c r="CM8150" s="54">
        <v>0.26200000000000001</v>
      </c>
      <c r="CN8150" s="53" t="s">
        <v>39761</v>
      </c>
      <c r="CO8150" s="54">
        <v>22</v>
      </c>
      <c r="CP8150" s="54">
        <v>30</v>
      </c>
      <c r="CQ8150" s="55">
        <f t="shared" si="127"/>
        <v>0.73333333333333328</v>
      </c>
      <c r="CR8150" s="52" t="s">
        <v>28938</v>
      </c>
    </row>
    <row r="8151" spans="81:96">
      <c r="CC8151" s="52">
        <v>8150</v>
      </c>
      <c r="CD8151" s="53" t="s">
        <v>39796</v>
      </c>
      <c r="CE8151" s="53" t="s">
        <v>39797</v>
      </c>
      <c r="CF8151" s="54">
        <v>1153</v>
      </c>
      <c r="CG8151" s="54">
        <v>1.038</v>
      </c>
      <c r="CH8151" s="54">
        <v>1.2490000000000001</v>
      </c>
      <c r="CI8151" s="54">
        <v>0.33800000000000002</v>
      </c>
      <c r="CJ8151" s="54">
        <v>80</v>
      </c>
      <c r="CK8151" s="54">
        <v>7.3</v>
      </c>
      <c r="CL8151" s="54">
        <v>1.9499999999999999E-3</v>
      </c>
      <c r="CM8151" s="54">
        <v>0.32900000000000001</v>
      </c>
      <c r="CN8151" s="53" t="s">
        <v>39761</v>
      </c>
      <c r="CO8151" s="54">
        <v>23</v>
      </c>
      <c r="CP8151" s="54">
        <v>30</v>
      </c>
      <c r="CQ8151" s="55">
        <f t="shared" si="127"/>
        <v>0.76666666666666672</v>
      </c>
      <c r="CR8151" s="52" t="s">
        <v>28953</v>
      </c>
    </row>
    <row r="8152" spans="81:96">
      <c r="CC8152" s="52">
        <v>8151</v>
      </c>
      <c r="CD8152" s="53" t="s">
        <v>39798</v>
      </c>
      <c r="CE8152" s="53" t="s">
        <v>39799</v>
      </c>
      <c r="CF8152" s="54">
        <v>1158</v>
      </c>
      <c r="CG8152" s="54">
        <v>0.91</v>
      </c>
      <c r="CH8152" s="54">
        <v>0.97</v>
      </c>
      <c r="CI8152" s="54">
        <v>5.1999999999999998E-2</v>
      </c>
      <c r="CJ8152" s="54">
        <v>77</v>
      </c>
      <c r="CK8152" s="54">
        <v>9.8000000000000007</v>
      </c>
      <c r="CL8152" s="54">
        <v>1.3600000000000001E-3</v>
      </c>
      <c r="CM8152" s="54">
        <v>0.28799999999999998</v>
      </c>
      <c r="CN8152" s="53" t="s">
        <v>39761</v>
      </c>
      <c r="CO8152" s="54">
        <v>24</v>
      </c>
      <c r="CP8152" s="54">
        <v>30</v>
      </c>
      <c r="CQ8152" s="55">
        <f t="shared" si="127"/>
        <v>0.8</v>
      </c>
      <c r="CR8152" s="52" t="s">
        <v>28953</v>
      </c>
    </row>
    <row r="8153" spans="81:96">
      <c r="CC8153" s="52">
        <v>8152</v>
      </c>
      <c r="CD8153" s="53" t="s">
        <v>39800</v>
      </c>
      <c r="CE8153" s="53" t="s">
        <v>39801</v>
      </c>
      <c r="CF8153" s="54">
        <v>416</v>
      </c>
      <c r="CG8153" s="54">
        <v>0.505</v>
      </c>
      <c r="CH8153" s="54">
        <v>0.57899999999999996</v>
      </c>
      <c r="CI8153" s="54">
        <v>0.14499999999999999</v>
      </c>
      <c r="CJ8153" s="54">
        <v>55</v>
      </c>
      <c r="CK8153" s="54">
        <v>5.6</v>
      </c>
      <c r="CL8153" s="54">
        <v>8.0999999999999996E-4</v>
      </c>
      <c r="CM8153" s="54">
        <v>0.13300000000000001</v>
      </c>
      <c r="CN8153" s="53" t="s">
        <v>39761</v>
      </c>
      <c r="CO8153" s="54">
        <v>25</v>
      </c>
      <c r="CP8153" s="54">
        <v>30</v>
      </c>
      <c r="CQ8153" s="55">
        <f t="shared" si="127"/>
        <v>0.83333333333333337</v>
      </c>
      <c r="CR8153" s="52" t="s">
        <v>28953</v>
      </c>
    </row>
    <row r="8154" spans="81:96">
      <c r="CC8154" s="52">
        <v>8153</v>
      </c>
      <c r="CD8154" s="53" t="s">
        <v>39802</v>
      </c>
      <c r="CE8154" s="53" t="s">
        <v>39803</v>
      </c>
      <c r="CF8154" s="54">
        <v>138</v>
      </c>
      <c r="CG8154" s="54">
        <v>0.374</v>
      </c>
      <c r="CH8154" s="54">
        <v>0.44400000000000001</v>
      </c>
      <c r="CI8154" s="54">
        <v>1.7000000000000001E-2</v>
      </c>
      <c r="CJ8154" s="54">
        <v>60</v>
      </c>
      <c r="CK8154" s="54">
        <v>3.6</v>
      </c>
      <c r="CL8154" s="54">
        <v>4.2000000000000002E-4</v>
      </c>
      <c r="CM8154" s="54">
        <v>0.1</v>
      </c>
      <c r="CN8154" s="53" t="s">
        <v>39761</v>
      </c>
      <c r="CO8154" s="54">
        <v>26</v>
      </c>
      <c r="CP8154" s="54">
        <v>30</v>
      </c>
      <c r="CQ8154" s="55">
        <f t="shared" si="127"/>
        <v>0.8666666666666667</v>
      </c>
      <c r="CR8154" s="52" t="s">
        <v>28953</v>
      </c>
    </row>
    <row r="8155" spans="81:96">
      <c r="CC8155" s="52">
        <v>8154</v>
      </c>
      <c r="CD8155" s="53" t="s">
        <v>39804</v>
      </c>
      <c r="CE8155" s="53" t="s">
        <v>39805</v>
      </c>
      <c r="CF8155" s="54">
        <v>437</v>
      </c>
      <c r="CG8155" s="54">
        <v>0.28199999999999997</v>
      </c>
      <c r="CH8155" s="54">
        <v>0.316</v>
      </c>
      <c r="CI8155" s="54">
        <v>7.9000000000000001E-2</v>
      </c>
      <c r="CJ8155" s="54">
        <v>76</v>
      </c>
      <c r="CK8155" s="54">
        <v>9</v>
      </c>
      <c r="CL8155" s="54">
        <v>4.6000000000000001E-4</v>
      </c>
      <c r="CM8155" s="54">
        <v>6.7000000000000004E-2</v>
      </c>
      <c r="CN8155" s="53" t="s">
        <v>39761</v>
      </c>
      <c r="CO8155" s="54">
        <v>27</v>
      </c>
      <c r="CP8155" s="54">
        <v>30</v>
      </c>
      <c r="CQ8155" s="55">
        <f t="shared" si="127"/>
        <v>0.9</v>
      </c>
      <c r="CR8155" s="52" t="s">
        <v>28953</v>
      </c>
    </row>
    <row r="8156" spans="81:96">
      <c r="CC8156" s="52">
        <v>8155</v>
      </c>
      <c r="CD8156" s="53" t="s">
        <v>39806</v>
      </c>
      <c r="CE8156" s="53" t="s">
        <v>39807</v>
      </c>
      <c r="CF8156" s="54">
        <v>52</v>
      </c>
      <c r="CG8156" s="54">
        <v>0.21099999999999999</v>
      </c>
      <c r="CH8156" s="54">
        <v>0.23</v>
      </c>
      <c r="CI8156" s="54">
        <v>0</v>
      </c>
      <c r="CJ8156" s="54">
        <v>33</v>
      </c>
      <c r="CK8156" s="54"/>
      <c r="CL8156" s="54">
        <v>1.4999999999999999E-4</v>
      </c>
      <c r="CM8156" s="54">
        <v>5.0999999999999997E-2</v>
      </c>
      <c r="CN8156" s="53" t="s">
        <v>39761</v>
      </c>
      <c r="CO8156" s="54">
        <v>28</v>
      </c>
      <c r="CP8156" s="54">
        <v>30</v>
      </c>
      <c r="CQ8156" s="55">
        <f t="shared" si="127"/>
        <v>0.93333333333333335</v>
      </c>
      <c r="CR8156" s="52" t="s">
        <v>28953</v>
      </c>
    </row>
    <row r="8157" spans="81:96">
      <c r="CC8157" s="52">
        <v>8156</v>
      </c>
      <c r="CD8157" s="53" t="s">
        <v>39808</v>
      </c>
      <c r="CE8157" s="53" t="s">
        <v>39809</v>
      </c>
      <c r="CF8157" s="54">
        <v>97</v>
      </c>
      <c r="CG8157" s="54">
        <v>0.13300000000000001</v>
      </c>
      <c r="CH8157" s="54">
        <v>0.17699999999999999</v>
      </c>
      <c r="CI8157" s="54">
        <v>0</v>
      </c>
      <c r="CJ8157" s="54">
        <v>42</v>
      </c>
      <c r="CK8157" s="54"/>
      <c r="CL8157" s="54">
        <v>1.2E-4</v>
      </c>
      <c r="CM8157" s="54">
        <v>3.1E-2</v>
      </c>
      <c r="CN8157" s="53" t="s">
        <v>39761</v>
      </c>
      <c r="CO8157" s="54">
        <v>29</v>
      </c>
      <c r="CP8157" s="54">
        <v>30</v>
      </c>
      <c r="CQ8157" s="55">
        <f t="shared" si="127"/>
        <v>0.96666666666666667</v>
      </c>
      <c r="CR8157" s="52" t="s">
        <v>28953</v>
      </c>
    </row>
    <row r="8158" spans="81:96">
      <c r="CC8158" s="52">
        <v>8157</v>
      </c>
      <c r="CD8158" s="53" t="s">
        <v>39810</v>
      </c>
      <c r="CE8158" s="53" t="s">
        <v>39811</v>
      </c>
      <c r="CF8158" s="54">
        <v>26</v>
      </c>
      <c r="CG8158" s="54">
        <v>4.4999999999999998E-2</v>
      </c>
      <c r="CH8158" s="54">
        <v>3.9E-2</v>
      </c>
      <c r="CI8158" s="54"/>
      <c r="CJ8158" s="54">
        <v>0</v>
      </c>
      <c r="CK8158" s="54"/>
      <c r="CL8158" s="54">
        <v>3.0000000000000001E-5</v>
      </c>
      <c r="CM8158" s="54">
        <v>8.9999999999999993E-3</v>
      </c>
      <c r="CN8158" s="53" t="s">
        <v>39761</v>
      </c>
      <c r="CO8158" s="54">
        <v>30</v>
      </c>
      <c r="CP8158" s="54">
        <v>30</v>
      </c>
      <c r="CQ8158" s="55">
        <f t="shared" si="127"/>
        <v>1</v>
      </c>
      <c r="CR8158" s="52" t="s">
        <v>28953</v>
      </c>
    </row>
    <row r="8159" spans="81:96">
      <c r="CC8159" s="52">
        <v>8158</v>
      </c>
      <c r="CD8159" s="53" t="s">
        <v>39812</v>
      </c>
      <c r="CE8159" s="53" t="s">
        <v>39813</v>
      </c>
      <c r="CF8159" s="54">
        <v>268652</v>
      </c>
      <c r="CG8159" s="54">
        <v>55.872999999999998</v>
      </c>
      <c r="CH8159" s="54">
        <v>54.39</v>
      </c>
      <c r="CI8159" s="54">
        <v>13.843999999999999</v>
      </c>
      <c r="CJ8159" s="54">
        <v>353</v>
      </c>
      <c r="CK8159" s="54">
        <v>8.4</v>
      </c>
      <c r="CL8159" s="54">
        <v>0.67634000000000005</v>
      </c>
      <c r="CM8159" s="54">
        <v>24.283999999999999</v>
      </c>
      <c r="CN8159" s="53" t="s">
        <v>39814</v>
      </c>
      <c r="CO8159" s="54">
        <v>1</v>
      </c>
      <c r="CP8159" s="54">
        <v>154</v>
      </c>
      <c r="CQ8159" s="55">
        <f t="shared" si="127"/>
        <v>6.4935064935064939E-3</v>
      </c>
      <c r="CR8159" s="52" t="s">
        <v>28907</v>
      </c>
    </row>
    <row r="8160" spans="81:96">
      <c r="CC8160" s="52">
        <v>8159</v>
      </c>
      <c r="CD8160" s="53" t="s">
        <v>39815</v>
      </c>
      <c r="CE8160" s="53" t="s">
        <v>39816</v>
      </c>
      <c r="CF8160" s="54">
        <v>185361</v>
      </c>
      <c r="CG8160" s="54">
        <v>45.216999999999999</v>
      </c>
      <c r="CH8160" s="54">
        <v>42.723999999999997</v>
      </c>
      <c r="CI8160" s="54">
        <v>12.967000000000001</v>
      </c>
      <c r="CJ8160" s="54">
        <v>271</v>
      </c>
      <c r="CK8160" s="54">
        <v>9.1999999999999993</v>
      </c>
      <c r="CL8160" s="54">
        <v>0.39555000000000001</v>
      </c>
      <c r="CM8160" s="54">
        <v>17.591999999999999</v>
      </c>
      <c r="CN8160" s="53" t="s">
        <v>39814</v>
      </c>
      <c r="CO8160" s="54">
        <v>2</v>
      </c>
      <c r="CP8160" s="54">
        <v>154</v>
      </c>
      <c r="CQ8160" s="55">
        <f t="shared" si="127"/>
        <v>1.2987012987012988E-2</v>
      </c>
      <c r="CR8160" s="52" t="s">
        <v>28907</v>
      </c>
    </row>
    <row r="8161" spans="81:96">
      <c r="CC8161" s="52">
        <v>8160</v>
      </c>
      <c r="CD8161" s="53" t="s">
        <v>39817</v>
      </c>
      <c r="CE8161" s="53" t="s">
        <v>39818</v>
      </c>
      <c r="CF8161" s="54">
        <v>126479</v>
      </c>
      <c r="CG8161" s="54">
        <v>35.289000000000001</v>
      </c>
      <c r="CH8161" s="54">
        <v>31.026</v>
      </c>
      <c r="CI8161" s="54">
        <v>10.189</v>
      </c>
      <c r="CJ8161" s="54">
        <v>228</v>
      </c>
      <c r="CK8161" s="54" t="s">
        <v>28918</v>
      </c>
      <c r="CL8161" s="54">
        <v>0.26099</v>
      </c>
      <c r="CM8161" s="54">
        <v>14.417999999999999</v>
      </c>
      <c r="CN8161" s="53" t="s">
        <v>39814</v>
      </c>
      <c r="CO8161" s="54">
        <v>3</v>
      </c>
      <c r="CP8161" s="54">
        <v>154</v>
      </c>
      <c r="CQ8161" s="55">
        <f t="shared" si="127"/>
        <v>1.948051948051948E-2</v>
      </c>
      <c r="CR8161" s="52" t="s">
        <v>28907</v>
      </c>
    </row>
    <row r="8162" spans="81:96">
      <c r="CC8162" s="52">
        <v>8161</v>
      </c>
      <c r="CD8162" s="53" t="s">
        <v>39819</v>
      </c>
      <c r="CE8162" s="53" t="s">
        <v>39820</v>
      </c>
      <c r="CF8162" s="54">
        <v>48356</v>
      </c>
      <c r="CG8162" s="54">
        <v>17.809999999999999</v>
      </c>
      <c r="CH8162" s="54">
        <v>17.469000000000001</v>
      </c>
      <c r="CI8162" s="54">
        <v>5.1340000000000003</v>
      </c>
      <c r="CJ8162" s="54">
        <v>157</v>
      </c>
      <c r="CK8162" s="54" t="s">
        <v>28918</v>
      </c>
      <c r="CL8162" s="54">
        <v>0.10629</v>
      </c>
      <c r="CM8162" s="54">
        <v>8.1340000000000003</v>
      </c>
      <c r="CN8162" s="53" t="s">
        <v>39814</v>
      </c>
      <c r="CO8162" s="54">
        <v>4</v>
      </c>
      <c r="CP8162" s="54">
        <v>154</v>
      </c>
      <c r="CQ8162" s="55">
        <f t="shared" si="127"/>
        <v>2.5974025974025976E-2</v>
      </c>
      <c r="CR8162" s="52" t="s">
        <v>28907</v>
      </c>
    </row>
    <row r="8163" spans="81:96">
      <c r="CC8163" s="52">
        <v>8162</v>
      </c>
      <c r="CD8163" s="53" t="s">
        <v>39821</v>
      </c>
      <c r="CE8163" s="53" t="s">
        <v>39822</v>
      </c>
      <c r="CF8163" s="54">
        <v>89031</v>
      </c>
      <c r="CG8163" s="54">
        <v>17.445</v>
      </c>
      <c r="CH8163" s="54">
        <v>16.814</v>
      </c>
      <c r="CI8163" s="54">
        <v>10.349</v>
      </c>
      <c r="CJ8163" s="54">
        <v>241</v>
      </c>
      <c r="CK8163" s="54" t="s">
        <v>28918</v>
      </c>
      <c r="CL8163" s="54">
        <v>0.16922000000000001</v>
      </c>
      <c r="CM8163" s="54">
        <v>6.9790000000000001</v>
      </c>
      <c r="CN8163" s="53" t="s">
        <v>39814</v>
      </c>
      <c r="CO8163" s="54">
        <v>5</v>
      </c>
      <c r="CP8163" s="54">
        <v>154</v>
      </c>
      <c r="CQ8163" s="55">
        <f t="shared" si="127"/>
        <v>3.2467532467532464E-2</v>
      </c>
      <c r="CR8163" s="52" t="s">
        <v>28907</v>
      </c>
    </row>
    <row r="8164" spans="81:96">
      <c r="CC8164" s="52">
        <v>8163</v>
      </c>
      <c r="CD8164" s="53" t="s">
        <v>39823</v>
      </c>
      <c r="CE8164" s="53" t="s">
        <v>39824</v>
      </c>
      <c r="CF8164" s="54">
        <v>38021</v>
      </c>
      <c r="CG8164" s="54">
        <v>17.332999999999998</v>
      </c>
      <c r="CH8164" s="54">
        <v>13.098000000000001</v>
      </c>
      <c r="CI8164" s="54"/>
      <c r="CJ8164" s="54">
        <v>0</v>
      </c>
      <c r="CK8164" s="54">
        <v>9.6</v>
      </c>
      <c r="CL8164" s="54">
        <v>6.6729999999999998E-2</v>
      </c>
      <c r="CM8164" s="54">
        <v>5.8689999999999998</v>
      </c>
      <c r="CN8164" s="53" t="s">
        <v>39814</v>
      </c>
      <c r="CO8164" s="54">
        <v>6</v>
      </c>
      <c r="CP8164" s="54">
        <v>154</v>
      </c>
      <c r="CQ8164" s="55">
        <f t="shared" si="127"/>
        <v>3.896103896103896E-2</v>
      </c>
      <c r="CR8164" s="52" t="s">
        <v>28907</v>
      </c>
    </row>
    <row r="8165" spans="81:96">
      <c r="CC8165" s="52">
        <v>8164</v>
      </c>
      <c r="CD8165" s="53" t="s">
        <v>39825</v>
      </c>
      <c r="CE8165" s="53" t="s">
        <v>39826</v>
      </c>
      <c r="CF8165" s="54">
        <v>18649</v>
      </c>
      <c r="CG8165" s="54">
        <v>14.429</v>
      </c>
      <c r="CH8165" s="54">
        <v>18.047000000000001</v>
      </c>
      <c r="CI8165" s="54">
        <v>2.57</v>
      </c>
      <c r="CJ8165" s="54">
        <v>128</v>
      </c>
      <c r="CK8165" s="54">
        <v>5.7</v>
      </c>
      <c r="CL8165" s="54">
        <v>6.8769999999999998E-2</v>
      </c>
      <c r="CM8165" s="54">
        <v>7.8449999999999998</v>
      </c>
      <c r="CN8165" s="53" t="s">
        <v>39814</v>
      </c>
      <c r="CO8165" s="54">
        <v>7</v>
      </c>
      <c r="CP8165" s="54">
        <v>154</v>
      </c>
      <c r="CQ8165" s="55">
        <f t="shared" si="127"/>
        <v>4.5454545454545456E-2</v>
      </c>
      <c r="CR8165" s="52" t="s">
        <v>28907</v>
      </c>
    </row>
    <row r="8166" spans="81:96">
      <c r="CC8166" s="52">
        <v>8165</v>
      </c>
      <c r="CD8166" s="53" t="s">
        <v>39827</v>
      </c>
      <c r="CE8166" s="53" t="s">
        <v>39828</v>
      </c>
      <c r="CF8166" s="54">
        <v>2934</v>
      </c>
      <c r="CG8166" s="54">
        <v>13.116</v>
      </c>
      <c r="CH8166" s="54">
        <v>13.128</v>
      </c>
      <c r="CI8166" s="54">
        <v>4.2140000000000004</v>
      </c>
      <c r="CJ8166" s="54">
        <v>168</v>
      </c>
      <c r="CK8166" s="54">
        <v>1.4</v>
      </c>
      <c r="CL8166" s="54">
        <v>1.755E-2</v>
      </c>
      <c r="CM8166" s="54">
        <v>6.7389999999999999</v>
      </c>
      <c r="CN8166" s="53" t="s">
        <v>39814</v>
      </c>
      <c r="CO8166" s="54">
        <v>8</v>
      </c>
      <c r="CP8166" s="54">
        <v>154</v>
      </c>
      <c r="CQ8166" s="55">
        <f t="shared" si="127"/>
        <v>5.1948051948051951E-2</v>
      </c>
      <c r="CR8166" s="52" t="s">
        <v>28907</v>
      </c>
    </row>
    <row r="8167" spans="81:96">
      <c r="CC8167" s="52">
        <v>8166</v>
      </c>
      <c r="CD8167" s="53" t="s">
        <v>39829</v>
      </c>
      <c r="CE8167" s="53" t="s">
        <v>39830</v>
      </c>
      <c r="CF8167" s="54">
        <v>5708</v>
      </c>
      <c r="CG8167" s="54">
        <v>7.3559999999999999</v>
      </c>
      <c r="CH8167" s="54">
        <v>7.77</v>
      </c>
      <c r="CI8167" s="54">
        <v>1.288</v>
      </c>
      <c r="CJ8167" s="54">
        <v>170</v>
      </c>
      <c r="CK8167" s="54">
        <v>3.1</v>
      </c>
      <c r="CL8167" s="54">
        <v>2.41E-2</v>
      </c>
      <c r="CM8167" s="54">
        <v>2.5459999999999998</v>
      </c>
      <c r="CN8167" s="53" t="s">
        <v>39814</v>
      </c>
      <c r="CO8167" s="54">
        <v>9</v>
      </c>
      <c r="CP8167" s="54">
        <v>154</v>
      </c>
      <c r="CQ8167" s="55">
        <f t="shared" si="127"/>
        <v>5.844155844155844E-2</v>
      </c>
      <c r="CR8167" s="52" t="s">
        <v>28907</v>
      </c>
    </row>
    <row r="8168" spans="81:96">
      <c r="CC8168" s="52">
        <v>8167</v>
      </c>
      <c r="CD8168" s="53" t="s">
        <v>39831</v>
      </c>
      <c r="CE8168" s="53" t="s">
        <v>39832</v>
      </c>
      <c r="CF8168" s="54">
        <v>713</v>
      </c>
      <c r="CG8168" s="54">
        <v>7.3150000000000004</v>
      </c>
      <c r="CH8168" s="54">
        <v>7.5229999999999997</v>
      </c>
      <c r="CI8168" s="54">
        <v>2.1669999999999998</v>
      </c>
      <c r="CJ8168" s="54">
        <v>30</v>
      </c>
      <c r="CK8168" s="54">
        <v>2.5</v>
      </c>
      <c r="CL8168" s="54">
        <v>2.0799999999999998E-3</v>
      </c>
      <c r="CM8168" s="54">
        <v>1.5209999999999999</v>
      </c>
      <c r="CN8168" s="53" t="s">
        <v>39814</v>
      </c>
      <c r="CO8168" s="54">
        <v>10</v>
      </c>
      <c r="CP8168" s="54">
        <v>154</v>
      </c>
      <c r="CQ8168" s="55">
        <f t="shared" si="127"/>
        <v>6.4935064935064929E-2</v>
      </c>
      <c r="CR8168" s="52" t="s">
        <v>28907</v>
      </c>
    </row>
    <row r="8169" spans="81:96">
      <c r="CC8169" s="52">
        <v>8168</v>
      </c>
      <c r="CD8169" s="53" t="s">
        <v>39833</v>
      </c>
      <c r="CE8169" s="53" t="s">
        <v>39834</v>
      </c>
      <c r="CF8169" s="54">
        <v>9990</v>
      </c>
      <c r="CG8169" s="54">
        <v>6.2619999999999996</v>
      </c>
      <c r="CH8169" s="54">
        <v>6.2110000000000003</v>
      </c>
      <c r="CI8169" s="54">
        <v>1.3520000000000001</v>
      </c>
      <c r="CJ8169" s="54">
        <v>145</v>
      </c>
      <c r="CK8169" s="54">
        <v>8.4</v>
      </c>
      <c r="CL8169" s="54">
        <v>1.9720000000000001E-2</v>
      </c>
      <c r="CM8169" s="54">
        <v>2.2829999999999999</v>
      </c>
      <c r="CN8169" s="53" t="s">
        <v>39814</v>
      </c>
      <c r="CO8169" s="54">
        <v>11</v>
      </c>
      <c r="CP8169" s="54">
        <v>154</v>
      </c>
      <c r="CQ8169" s="55">
        <f t="shared" si="127"/>
        <v>7.1428571428571425E-2</v>
      </c>
      <c r="CR8169" s="52" t="s">
        <v>28907</v>
      </c>
    </row>
    <row r="8170" spans="81:96">
      <c r="CC8170" s="52">
        <v>8169</v>
      </c>
      <c r="CD8170" s="53" t="s">
        <v>39835</v>
      </c>
      <c r="CE8170" s="53" t="s">
        <v>39836</v>
      </c>
      <c r="CF8170" s="54">
        <v>8802</v>
      </c>
      <c r="CG8170" s="54">
        <v>6.0629999999999997</v>
      </c>
      <c r="CH8170" s="54">
        <v>5.6219999999999999</v>
      </c>
      <c r="CI8170" s="54">
        <v>2.25</v>
      </c>
      <c r="CJ8170" s="54">
        <v>100</v>
      </c>
      <c r="CK8170" s="54">
        <v>8.1</v>
      </c>
      <c r="CL8170" s="54">
        <v>1.507E-2</v>
      </c>
      <c r="CM8170" s="54">
        <v>1.8220000000000001</v>
      </c>
      <c r="CN8170" s="53" t="s">
        <v>39814</v>
      </c>
      <c r="CO8170" s="54">
        <v>12</v>
      </c>
      <c r="CP8170" s="54">
        <v>154</v>
      </c>
      <c r="CQ8170" s="55">
        <f t="shared" si="127"/>
        <v>7.792207792207792E-2</v>
      </c>
      <c r="CR8170" s="52" t="s">
        <v>28907</v>
      </c>
    </row>
    <row r="8171" spans="81:96">
      <c r="CC8171" s="52">
        <v>8170</v>
      </c>
      <c r="CD8171" s="53" t="s">
        <v>39837</v>
      </c>
      <c r="CE8171" s="53" t="s">
        <v>39838</v>
      </c>
      <c r="CF8171" s="54">
        <v>43592</v>
      </c>
      <c r="CG8171" s="54">
        <v>6.0350000000000001</v>
      </c>
      <c r="CH8171" s="54">
        <v>6.5389999999999997</v>
      </c>
      <c r="CI8171" s="54">
        <v>1.0069999999999999</v>
      </c>
      <c r="CJ8171" s="54">
        <v>801</v>
      </c>
      <c r="CK8171" s="54">
        <v>4.8</v>
      </c>
      <c r="CL8171" s="54">
        <v>0.14928</v>
      </c>
      <c r="CM8171" s="54">
        <v>2.3650000000000002</v>
      </c>
      <c r="CN8171" s="53" t="s">
        <v>39814</v>
      </c>
      <c r="CO8171" s="54">
        <v>13</v>
      </c>
      <c r="CP8171" s="54">
        <v>154</v>
      </c>
      <c r="CQ8171" s="55">
        <f t="shared" si="127"/>
        <v>8.4415584415584416E-2</v>
      </c>
      <c r="CR8171" s="52" t="s">
        <v>28907</v>
      </c>
    </row>
    <row r="8172" spans="81:96">
      <c r="CC8172" s="52">
        <v>8171</v>
      </c>
      <c r="CD8172" s="53" t="s">
        <v>39839</v>
      </c>
      <c r="CE8172" s="53" t="s">
        <v>39840</v>
      </c>
      <c r="CF8172" s="54">
        <v>12121</v>
      </c>
      <c r="CG8172" s="54">
        <v>5.9589999999999996</v>
      </c>
      <c r="CH8172" s="54">
        <v>6.9119999999999999</v>
      </c>
      <c r="CI8172" s="54">
        <v>2.12</v>
      </c>
      <c r="CJ8172" s="54">
        <v>83</v>
      </c>
      <c r="CK8172" s="54">
        <v>8.6999999999999993</v>
      </c>
      <c r="CL8172" s="54">
        <v>2.3259999999999999E-2</v>
      </c>
      <c r="CM8172" s="54">
        <v>2.6779999999999999</v>
      </c>
      <c r="CN8172" s="53" t="s">
        <v>39814</v>
      </c>
      <c r="CO8172" s="54">
        <v>14</v>
      </c>
      <c r="CP8172" s="54">
        <v>154</v>
      </c>
      <c r="CQ8172" s="55">
        <f t="shared" si="127"/>
        <v>9.0909090909090912E-2</v>
      </c>
      <c r="CR8172" s="52" t="s">
        <v>28907</v>
      </c>
    </row>
    <row r="8173" spans="81:96">
      <c r="CC8173" s="52">
        <v>8172</v>
      </c>
      <c r="CD8173" s="53" t="s">
        <v>39841</v>
      </c>
      <c r="CE8173" s="53" t="s">
        <v>39842</v>
      </c>
      <c r="CF8173" s="54">
        <v>4912</v>
      </c>
      <c r="CG8173" s="54">
        <v>5.7229999999999999</v>
      </c>
      <c r="CH8173" s="54">
        <v>5.2850000000000001</v>
      </c>
      <c r="CI8173" s="54">
        <v>0.10299999999999999</v>
      </c>
      <c r="CJ8173" s="54">
        <v>311</v>
      </c>
      <c r="CK8173" s="54" t="s">
        <v>28918</v>
      </c>
      <c r="CL8173" s="54">
        <v>5.8500000000000002E-3</v>
      </c>
      <c r="CM8173" s="54">
        <v>1.91</v>
      </c>
      <c r="CN8173" s="53" t="s">
        <v>39814</v>
      </c>
      <c r="CO8173" s="54">
        <v>15</v>
      </c>
      <c r="CP8173" s="54">
        <v>154</v>
      </c>
      <c r="CQ8173" s="55">
        <f t="shared" si="127"/>
        <v>9.7402597402597407E-2</v>
      </c>
      <c r="CR8173" s="52" t="s">
        <v>28907</v>
      </c>
    </row>
    <row r="8174" spans="81:96">
      <c r="CC8174" s="52">
        <v>8173</v>
      </c>
      <c r="CD8174" s="53" t="s">
        <v>39843</v>
      </c>
      <c r="CE8174" s="53" t="s">
        <v>39844</v>
      </c>
      <c r="CF8174" s="54">
        <v>3556</v>
      </c>
      <c r="CG8174" s="54">
        <v>5.4340000000000002</v>
      </c>
      <c r="CH8174" s="54">
        <v>5.8860000000000001</v>
      </c>
      <c r="CI8174" s="54">
        <v>2.952</v>
      </c>
      <c r="CJ8174" s="54">
        <v>62</v>
      </c>
      <c r="CK8174" s="54">
        <v>5.7</v>
      </c>
      <c r="CL8174" s="54">
        <v>1.116E-2</v>
      </c>
      <c r="CM8174" s="54">
        <v>2.431</v>
      </c>
      <c r="CN8174" s="53" t="s">
        <v>39814</v>
      </c>
      <c r="CO8174" s="54">
        <v>16</v>
      </c>
      <c r="CP8174" s="54">
        <v>154</v>
      </c>
      <c r="CQ8174" s="55">
        <f t="shared" si="127"/>
        <v>0.1038961038961039</v>
      </c>
      <c r="CR8174" s="52" t="s">
        <v>28907</v>
      </c>
    </row>
    <row r="8175" spans="81:96">
      <c r="CC8175" s="52">
        <v>8174</v>
      </c>
      <c r="CD8175" s="53" t="s">
        <v>39762</v>
      </c>
      <c r="CE8175" s="53" t="s">
        <v>39763</v>
      </c>
      <c r="CF8175" s="54">
        <v>2112</v>
      </c>
      <c r="CG8175" s="54">
        <v>5.03</v>
      </c>
      <c r="CH8175" s="54">
        <v>4.149</v>
      </c>
      <c r="CI8175" s="54">
        <v>1.468</v>
      </c>
      <c r="CJ8175" s="54">
        <v>94</v>
      </c>
      <c r="CK8175" s="54">
        <v>3.2</v>
      </c>
      <c r="CL8175" s="54">
        <v>7.5700000000000003E-3</v>
      </c>
      <c r="CM8175" s="54">
        <v>1.244</v>
      </c>
      <c r="CN8175" s="53" t="s">
        <v>39814</v>
      </c>
      <c r="CO8175" s="54">
        <v>17</v>
      </c>
      <c r="CP8175" s="54">
        <v>154</v>
      </c>
      <c r="CQ8175" s="55">
        <f t="shared" si="127"/>
        <v>0.11038961038961038</v>
      </c>
      <c r="CR8175" s="52" t="s">
        <v>28907</v>
      </c>
    </row>
    <row r="8176" spans="81:96">
      <c r="CC8176" s="52">
        <v>8175</v>
      </c>
      <c r="CD8176" s="53" t="s">
        <v>39845</v>
      </c>
      <c r="CE8176" s="53" t="s">
        <v>39846</v>
      </c>
      <c r="CF8176" s="54">
        <v>22662</v>
      </c>
      <c r="CG8176" s="54">
        <v>5.0030000000000001</v>
      </c>
      <c r="CH8176" s="54">
        <v>5.258</v>
      </c>
      <c r="CI8176" s="54">
        <v>1.661</v>
      </c>
      <c r="CJ8176" s="54">
        <v>165</v>
      </c>
      <c r="CK8176" s="54" t="s">
        <v>28918</v>
      </c>
      <c r="CL8176" s="54">
        <v>2.75E-2</v>
      </c>
      <c r="CM8176" s="54">
        <v>1.9750000000000001</v>
      </c>
      <c r="CN8176" s="53" t="s">
        <v>39814</v>
      </c>
      <c r="CO8176" s="54">
        <v>18</v>
      </c>
      <c r="CP8176" s="54">
        <v>154</v>
      </c>
      <c r="CQ8176" s="55">
        <f t="shared" si="127"/>
        <v>0.11688311688311688</v>
      </c>
      <c r="CR8176" s="52" t="s">
        <v>28907</v>
      </c>
    </row>
    <row r="8177" spans="81:96">
      <c r="CC8177" s="52">
        <v>8176</v>
      </c>
      <c r="CD8177" s="53" t="s">
        <v>39847</v>
      </c>
      <c r="CE8177" s="53" t="s">
        <v>39848</v>
      </c>
      <c r="CF8177" s="54">
        <v>15857</v>
      </c>
      <c r="CG8177" s="54">
        <v>4.5270000000000001</v>
      </c>
      <c r="CH8177" s="54">
        <v>5.3949999999999996</v>
      </c>
      <c r="CI8177" s="54">
        <v>1.1399999999999999</v>
      </c>
      <c r="CJ8177" s="54">
        <v>215</v>
      </c>
      <c r="CK8177" s="54">
        <v>6.7</v>
      </c>
      <c r="CL8177" s="54">
        <v>4.1770000000000002E-2</v>
      </c>
      <c r="CM8177" s="54">
        <v>2.1320000000000001</v>
      </c>
      <c r="CN8177" s="53" t="s">
        <v>39814</v>
      </c>
      <c r="CO8177" s="54">
        <v>19</v>
      </c>
      <c r="CP8177" s="54">
        <v>154</v>
      </c>
      <c r="CQ8177" s="55">
        <f t="shared" si="127"/>
        <v>0.12337662337662338</v>
      </c>
      <c r="CR8177" s="52" t="s">
        <v>28907</v>
      </c>
    </row>
    <row r="8178" spans="81:96">
      <c r="CC8178" s="52">
        <v>8177</v>
      </c>
      <c r="CD8178" s="53" t="s">
        <v>39849</v>
      </c>
      <c r="CE8178" s="53" t="s">
        <v>39850</v>
      </c>
      <c r="CF8178" s="54">
        <v>10268</v>
      </c>
      <c r="CG8178" s="54">
        <v>4.0890000000000004</v>
      </c>
      <c r="CH8178" s="54">
        <v>3.4449999999999998</v>
      </c>
      <c r="CI8178" s="54">
        <v>1.2969999999999999</v>
      </c>
      <c r="CJ8178" s="54">
        <v>158</v>
      </c>
      <c r="CK8178" s="54">
        <v>8.1</v>
      </c>
      <c r="CL8178" s="54">
        <v>1.78E-2</v>
      </c>
      <c r="CM8178" s="54">
        <v>1.129</v>
      </c>
      <c r="CN8178" s="53" t="s">
        <v>39814</v>
      </c>
      <c r="CO8178" s="54">
        <v>20</v>
      </c>
      <c r="CP8178" s="54">
        <v>154</v>
      </c>
      <c r="CQ8178" s="55">
        <f t="shared" si="127"/>
        <v>0.12987012987012986</v>
      </c>
      <c r="CR8178" s="52" t="s">
        <v>28907</v>
      </c>
    </row>
    <row r="8179" spans="81:96">
      <c r="CC8179" s="52">
        <v>8178</v>
      </c>
      <c r="CD8179" s="53" t="s">
        <v>39851</v>
      </c>
      <c r="CE8179" s="53" t="s">
        <v>39852</v>
      </c>
      <c r="CF8179" s="54">
        <v>3881</v>
      </c>
      <c r="CG8179" s="54">
        <v>3.8860000000000001</v>
      </c>
      <c r="CH8179" s="54">
        <v>4.17</v>
      </c>
      <c r="CI8179" s="54">
        <v>0.69199999999999995</v>
      </c>
      <c r="CJ8179" s="54">
        <v>78</v>
      </c>
      <c r="CK8179" s="54">
        <v>8</v>
      </c>
      <c r="CL8179" s="54">
        <v>8.0199999999999994E-3</v>
      </c>
      <c r="CM8179" s="54">
        <v>1.4510000000000001</v>
      </c>
      <c r="CN8179" s="53" t="s">
        <v>39814</v>
      </c>
      <c r="CO8179" s="54">
        <v>21</v>
      </c>
      <c r="CP8179" s="54">
        <v>154</v>
      </c>
      <c r="CQ8179" s="55">
        <f t="shared" si="127"/>
        <v>0.13636363636363635</v>
      </c>
      <c r="CR8179" s="52" t="s">
        <v>28907</v>
      </c>
    </row>
    <row r="8180" spans="81:96">
      <c r="CC8180" s="52">
        <v>8179</v>
      </c>
      <c r="CD8180" s="53" t="s">
        <v>39853</v>
      </c>
      <c r="CE8180" s="53" t="s">
        <v>39854</v>
      </c>
      <c r="CF8180" s="54">
        <v>3502</v>
      </c>
      <c r="CG8180" s="54">
        <v>3.6579999999999999</v>
      </c>
      <c r="CH8180" s="54">
        <v>4.42</v>
      </c>
      <c r="CI8180" s="54">
        <v>0.19400000000000001</v>
      </c>
      <c r="CJ8180" s="54">
        <v>36</v>
      </c>
      <c r="CK8180" s="54" t="s">
        <v>28918</v>
      </c>
      <c r="CL8180" s="54">
        <v>4.9300000000000004E-3</v>
      </c>
      <c r="CM8180" s="54">
        <v>1.5</v>
      </c>
      <c r="CN8180" s="53" t="s">
        <v>39814</v>
      </c>
      <c r="CO8180" s="54">
        <v>22</v>
      </c>
      <c r="CP8180" s="54">
        <v>154</v>
      </c>
      <c r="CQ8180" s="55">
        <f t="shared" si="127"/>
        <v>0.14285714285714285</v>
      </c>
      <c r="CR8180" s="52" t="s">
        <v>28907</v>
      </c>
    </row>
    <row r="8181" spans="81:96">
      <c r="CC8181" s="52">
        <v>8180</v>
      </c>
      <c r="CD8181" s="53" t="s">
        <v>39855</v>
      </c>
      <c r="CE8181" s="53" t="s">
        <v>39856</v>
      </c>
      <c r="CF8181" s="54">
        <v>2016</v>
      </c>
      <c r="CG8181" s="54">
        <v>3.5179999999999998</v>
      </c>
      <c r="CH8181" s="54">
        <v>3.2879999999999998</v>
      </c>
      <c r="CI8181" s="54">
        <v>1.375</v>
      </c>
      <c r="CJ8181" s="54">
        <v>96</v>
      </c>
      <c r="CK8181" s="54">
        <v>3.5</v>
      </c>
      <c r="CL8181" s="54">
        <v>6.4200000000000004E-3</v>
      </c>
      <c r="CM8181" s="54">
        <v>0.79200000000000004</v>
      </c>
      <c r="CN8181" s="53" t="s">
        <v>39814</v>
      </c>
      <c r="CO8181" s="54">
        <v>23</v>
      </c>
      <c r="CP8181" s="54">
        <v>154</v>
      </c>
      <c r="CQ8181" s="55">
        <f t="shared" si="127"/>
        <v>0.14935064935064934</v>
      </c>
      <c r="CR8181" s="52" t="s">
        <v>28907</v>
      </c>
    </row>
    <row r="8182" spans="81:96">
      <c r="CC8182" s="52">
        <v>8181</v>
      </c>
      <c r="CD8182" s="53" t="s">
        <v>37340</v>
      </c>
      <c r="CE8182" s="53" t="s">
        <v>37341</v>
      </c>
      <c r="CF8182" s="54">
        <v>13886</v>
      </c>
      <c r="CG8182" s="54">
        <v>3.4489999999999998</v>
      </c>
      <c r="CH8182" s="54">
        <v>3.9060000000000001</v>
      </c>
      <c r="CI8182" s="54">
        <v>0.95</v>
      </c>
      <c r="CJ8182" s="54">
        <v>219</v>
      </c>
      <c r="CK8182" s="54">
        <v>8</v>
      </c>
      <c r="CL8182" s="54">
        <v>3.049E-2</v>
      </c>
      <c r="CM8182" s="54">
        <v>1.7470000000000001</v>
      </c>
      <c r="CN8182" s="53" t="s">
        <v>39814</v>
      </c>
      <c r="CO8182" s="54">
        <v>24</v>
      </c>
      <c r="CP8182" s="54">
        <v>154</v>
      </c>
      <c r="CQ8182" s="55">
        <f t="shared" si="127"/>
        <v>0.15584415584415584</v>
      </c>
      <c r="CR8182" s="52" t="s">
        <v>28907</v>
      </c>
    </row>
    <row r="8183" spans="81:96">
      <c r="CC8183" s="52">
        <v>8182</v>
      </c>
      <c r="CD8183" s="53" t="s">
        <v>39857</v>
      </c>
      <c r="CE8183" s="53" t="s">
        <v>39858</v>
      </c>
      <c r="CF8183" s="54">
        <v>11686</v>
      </c>
      <c r="CG8183" s="54">
        <v>3.0859999999999999</v>
      </c>
      <c r="CH8183" s="54">
        <v>3.9049999999999998</v>
      </c>
      <c r="CI8183" s="54">
        <v>0.58899999999999997</v>
      </c>
      <c r="CJ8183" s="54">
        <v>326</v>
      </c>
      <c r="CK8183" s="54">
        <v>8.1</v>
      </c>
      <c r="CL8183" s="54">
        <v>2.181E-2</v>
      </c>
      <c r="CM8183" s="54">
        <v>1.36</v>
      </c>
      <c r="CN8183" s="53" t="s">
        <v>39814</v>
      </c>
      <c r="CO8183" s="54">
        <v>25</v>
      </c>
      <c r="CP8183" s="54">
        <v>154</v>
      </c>
      <c r="CQ8183" s="55">
        <f t="shared" si="127"/>
        <v>0.16233766233766234</v>
      </c>
      <c r="CR8183" s="52" t="s">
        <v>28907</v>
      </c>
    </row>
    <row r="8184" spans="81:96">
      <c r="CC8184" s="52">
        <v>8183</v>
      </c>
      <c r="CD8184" s="53" t="s">
        <v>39859</v>
      </c>
      <c r="CE8184" s="53" t="s">
        <v>39860</v>
      </c>
      <c r="CF8184" s="54">
        <v>2549</v>
      </c>
      <c r="CG8184" s="54">
        <v>2.891</v>
      </c>
      <c r="CH8184" s="54">
        <v>2.4249999999999998</v>
      </c>
      <c r="CI8184" s="54">
        <v>0.57699999999999996</v>
      </c>
      <c r="CJ8184" s="54">
        <v>163</v>
      </c>
      <c r="CK8184" s="54">
        <v>3.9</v>
      </c>
      <c r="CL8184" s="54">
        <v>7.8700000000000003E-3</v>
      </c>
      <c r="CM8184" s="54">
        <v>0.7</v>
      </c>
      <c r="CN8184" s="53" t="s">
        <v>39814</v>
      </c>
      <c r="CO8184" s="54">
        <v>26</v>
      </c>
      <c r="CP8184" s="54">
        <v>154</v>
      </c>
      <c r="CQ8184" s="55">
        <f t="shared" si="127"/>
        <v>0.16883116883116883</v>
      </c>
      <c r="CR8184" s="52" t="s">
        <v>28907</v>
      </c>
    </row>
    <row r="8185" spans="81:96">
      <c r="CC8185" s="52">
        <v>8184</v>
      </c>
      <c r="CD8185" s="53" t="s">
        <v>37356</v>
      </c>
      <c r="CE8185" s="53" t="s">
        <v>37357</v>
      </c>
      <c r="CF8185" s="54">
        <v>3392</v>
      </c>
      <c r="CG8185" s="54">
        <v>2.855</v>
      </c>
      <c r="CH8185" s="54">
        <v>3.2639999999999998</v>
      </c>
      <c r="CI8185" s="54">
        <v>0.96299999999999997</v>
      </c>
      <c r="CJ8185" s="54">
        <v>82</v>
      </c>
      <c r="CK8185" s="54">
        <v>6.8</v>
      </c>
      <c r="CL8185" s="54">
        <v>7.0600000000000003E-3</v>
      </c>
      <c r="CM8185" s="54">
        <v>1.069</v>
      </c>
      <c r="CN8185" s="53" t="s">
        <v>39814</v>
      </c>
      <c r="CO8185" s="54">
        <v>27</v>
      </c>
      <c r="CP8185" s="54">
        <v>154</v>
      </c>
      <c r="CQ8185" s="55">
        <f t="shared" si="127"/>
        <v>0.17532467532467533</v>
      </c>
      <c r="CR8185" s="52" t="s">
        <v>28907</v>
      </c>
    </row>
    <row r="8186" spans="81:96">
      <c r="CC8186" s="52">
        <v>8185</v>
      </c>
      <c r="CD8186" s="53" t="s">
        <v>32204</v>
      </c>
      <c r="CE8186" s="53" t="s">
        <v>32205</v>
      </c>
      <c r="CF8186" s="54">
        <v>7381</v>
      </c>
      <c r="CG8186" s="54">
        <v>2.7949999999999999</v>
      </c>
      <c r="CH8186" s="54">
        <v>3.077</v>
      </c>
      <c r="CI8186" s="54">
        <v>0.74399999999999999</v>
      </c>
      <c r="CJ8186" s="54">
        <v>203</v>
      </c>
      <c r="CK8186" s="54">
        <v>7.6</v>
      </c>
      <c r="CL8186" s="54">
        <v>1.5140000000000001E-2</v>
      </c>
      <c r="CM8186" s="54">
        <v>1.077</v>
      </c>
      <c r="CN8186" s="53" t="s">
        <v>39814</v>
      </c>
      <c r="CO8186" s="54">
        <v>28</v>
      </c>
      <c r="CP8186" s="54">
        <v>154</v>
      </c>
      <c r="CQ8186" s="55">
        <f t="shared" si="127"/>
        <v>0.18181818181818182</v>
      </c>
      <c r="CR8186" s="52" t="s">
        <v>28907</v>
      </c>
    </row>
    <row r="8187" spans="81:96">
      <c r="CC8187" s="52">
        <v>8186</v>
      </c>
      <c r="CD8187" s="53" t="s">
        <v>38061</v>
      </c>
      <c r="CE8187" s="53" t="s">
        <v>38062</v>
      </c>
      <c r="CF8187" s="54">
        <v>2258</v>
      </c>
      <c r="CG8187" s="54">
        <v>2.7549999999999999</v>
      </c>
      <c r="CH8187" s="54">
        <v>2.1669999999999998</v>
      </c>
      <c r="CI8187" s="54">
        <v>0.255</v>
      </c>
      <c r="CJ8187" s="54">
        <v>98</v>
      </c>
      <c r="CK8187" s="54">
        <v>6.4</v>
      </c>
      <c r="CL8187" s="54">
        <v>2.63E-3</v>
      </c>
      <c r="CM8187" s="54">
        <v>0.34499999999999997</v>
      </c>
      <c r="CN8187" s="53" t="s">
        <v>39814</v>
      </c>
      <c r="CO8187" s="54">
        <v>29</v>
      </c>
      <c r="CP8187" s="54">
        <v>154</v>
      </c>
      <c r="CQ8187" s="55">
        <f t="shared" si="127"/>
        <v>0.18831168831168832</v>
      </c>
      <c r="CR8187" s="52" t="s">
        <v>28907</v>
      </c>
    </row>
    <row r="8188" spans="81:96">
      <c r="CC8188" s="52">
        <v>8187</v>
      </c>
      <c r="CD8188" s="53" t="s">
        <v>39861</v>
      </c>
      <c r="CE8188" s="53" t="s">
        <v>39862</v>
      </c>
      <c r="CF8188" s="54">
        <v>5526</v>
      </c>
      <c r="CG8188" s="54">
        <v>2.734</v>
      </c>
      <c r="CH8188" s="54">
        <v>2.7410000000000001</v>
      </c>
      <c r="CI8188" s="54">
        <v>0.57999999999999996</v>
      </c>
      <c r="CJ8188" s="54">
        <v>131</v>
      </c>
      <c r="CK8188" s="54">
        <v>8.3000000000000007</v>
      </c>
      <c r="CL8188" s="54">
        <v>9.75E-3</v>
      </c>
      <c r="CM8188" s="54">
        <v>0.82799999999999996</v>
      </c>
      <c r="CN8188" s="53" t="s">
        <v>39814</v>
      </c>
      <c r="CO8188" s="54">
        <v>30</v>
      </c>
      <c r="CP8188" s="54">
        <v>154</v>
      </c>
      <c r="CQ8188" s="55">
        <f t="shared" si="127"/>
        <v>0.19480519480519481</v>
      </c>
      <c r="CR8188" s="52" t="s">
        <v>28907</v>
      </c>
    </row>
    <row r="8189" spans="81:96">
      <c r="CC8189" s="52">
        <v>8188</v>
      </c>
      <c r="CD8189" s="53" t="s">
        <v>39863</v>
      </c>
      <c r="CE8189" s="53" t="s">
        <v>39864</v>
      </c>
      <c r="CF8189" s="54">
        <v>1987</v>
      </c>
      <c r="CG8189" s="54">
        <v>2.7120000000000002</v>
      </c>
      <c r="CH8189" s="54">
        <v>3.59</v>
      </c>
      <c r="CI8189" s="54">
        <v>0.69799999999999995</v>
      </c>
      <c r="CJ8189" s="54">
        <v>43</v>
      </c>
      <c r="CK8189" s="54">
        <v>6.4</v>
      </c>
      <c r="CL8189" s="54">
        <v>4.5700000000000003E-3</v>
      </c>
      <c r="CM8189" s="54">
        <v>1.2050000000000001</v>
      </c>
      <c r="CN8189" s="53" t="s">
        <v>39814</v>
      </c>
      <c r="CO8189" s="54">
        <v>31</v>
      </c>
      <c r="CP8189" s="54">
        <v>154</v>
      </c>
      <c r="CQ8189" s="55">
        <f t="shared" si="127"/>
        <v>0.20129870129870131</v>
      </c>
      <c r="CR8189" s="52" t="s">
        <v>28907</v>
      </c>
    </row>
    <row r="8190" spans="81:96">
      <c r="CC8190" s="52">
        <v>8189</v>
      </c>
      <c r="CD8190" s="53" t="s">
        <v>39865</v>
      </c>
      <c r="CE8190" s="53" t="s">
        <v>39866</v>
      </c>
      <c r="CF8190" s="54">
        <v>5966</v>
      </c>
      <c r="CG8190" s="54">
        <v>2.653</v>
      </c>
      <c r="CH8190" s="54">
        <v>2.4420000000000002</v>
      </c>
      <c r="CI8190" s="54">
        <v>0.78100000000000003</v>
      </c>
      <c r="CJ8190" s="54">
        <v>242</v>
      </c>
      <c r="CK8190" s="54">
        <v>5.8</v>
      </c>
      <c r="CL8190" s="54">
        <v>1.3650000000000001E-2</v>
      </c>
      <c r="CM8190" s="54">
        <v>0.71499999999999997</v>
      </c>
      <c r="CN8190" s="53" t="s">
        <v>39814</v>
      </c>
      <c r="CO8190" s="54">
        <v>32</v>
      </c>
      <c r="CP8190" s="54">
        <v>154</v>
      </c>
      <c r="CQ8190" s="55">
        <f t="shared" si="127"/>
        <v>0.20779220779220781</v>
      </c>
      <c r="CR8190" s="52" t="s">
        <v>28907</v>
      </c>
    </row>
    <row r="8191" spans="81:96">
      <c r="CC8191" s="52">
        <v>8190</v>
      </c>
      <c r="CD8191" s="53" t="s">
        <v>39867</v>
      </c>
      <c r="CE8191" s="53" t="s">
        <v>39868</v>
      </c>
      <c r="CF8191" s="54">
        <v>995</v>
      </c>
      <c r="CG8191" s="54">
        <v>2.6240000000000001</v>
      </c>
      <c r="CH8191" s="54">
        <v>2.254</v>
      </c>
      <c r="CI8191" s="54">
        <v>0.63900000000000001</v>
      </c>
      <c r="CJ8191" s="54">
        <v>97</v>
      </c>
      <c r="CK8191" s="54">
        <v>3.2</v>
      </c>
      <c r="CL8191" s="54">
        <v>3.3800000000000002E-3</v>
      </c>
      <c r="CM8191" s="54">
        <v>0.62</v>
      </c>
      <c r="CN8191" s="53" t="s">
        <v>39814</v>
      </c>
      <c r="CO8191" s="54">
        <v>33</v>
      </c>
      <c r="CP8191" s="54">
        <v>154</v>
      </c>
      <c r="CQ8191" s="55">
        <f t="shared" si="127"/>
        <v>0.21428571428571427</v>
      </c>
      <c r="CR8191" s="52" t="s">
        <v>28907</v>
      </c>
    </row>
    <row r="8192" spans="81:96">
      <c r="CC8192" s="52">
        <v>8191</v>
      </c>
      <c r="CD8192" s="53" t="s">
        <v>39869</v>
      </c>
      <c r="CE8192" s="53" t="s">
        <v>39870</v>
      </c>
      <c r="CF8192" s="54">
        <v>2431</v>
      </c>
      <c r="CG8192" s="54">
        <v>2.6070000000000002</v>
      </c>
      <c r="CH8192" s="54">
        <v>2.5169999999999999</v>
      </c>
      <c r="CI8192" s="54">
        <v>0.36599999999999999</v>
      </c>
      <c r="CJ8192" s="54">
        <v>71</v>
      </c>
      <c r="CK8192" s="54">
        <v>8.4</v>
      </c>
      <c r="CL8192" s="54">
        <v>4.3299999999999996E-3</v>
      </c>
      <c r="CM8192" s="54">
        <v>0.78</v>
      </c>
      <c r="CN8192" s="53" t="s">
        <v>39814</v>
      </c>
      <c r="CO8192" s="54">
        <v>34</v>
      </c>
      <c r="CP8192" s="54">
        <v>154</v>
      </c>
      <c r="CQ8192" s="55">
        <f t="shared" si="127"/>
        <v>0.22077922077922077</v>
      </c>
      <c r="CR8192" s="52" t="s">
        <v>28907</v>
      </c>
    </row>
    <row r="8193" spans="81:96">
      <c r="CC8193" s="52">
        <v>8192</v>
      </c>
      <c r="CD8193" s="53" t="s">
        <v>39871</v>
      </c>
      <c r="CE8193" s="53" t="s">
        <v>39872</v>
      </c>
      <c r="CF8193" s="54">
        <v>4718</v>
      </c>
      <c r="CG8193" s="54">
        <v>2.5659999999999998</v>
      </c>
      <c r="CH8193" s="54">
        <v>2.5129999999999999</v>
      </c>
      <c r="CI8193" s="54">
        <v>0.57999999999999996</v>
      </c>
      <c r="CJ8193" s="54">
        <v>181</v>
      </c>
      <c r="CK8193" s="54">
        <v>5.7</v>
      </c>
      <c r="CL8193" s="54">
        <v>1.167E-2</v>
      </c>
      <c r="CM8193" s="54">
        <v>0.76600000000000001</v>
      </c>
      <c r="CN8193" s="53" t="s">
        <v>39814</v>
      </c>
      <c r="CO8193" s="54">
        <v>35</v>
      </c>
      <c r="CP8193" s="54">
        <v>154</v>
      </c>
      <c r="CQ8193" s="55">
        <f t="shared" si="127"/>
        <v>0.22727272727272727</v>
      </c>
      <c r="CR8193" s="52" t="s">
        <v>28907</v>
      </c>
    </row>
    <row r="8194" spans="81:96">
      <c r="CC8194" s="52">
        <v>8193</v>
      </c>
      <c r="CD8194" s="53" t="s">
        <v>39873</v>
      </c>
      <c r="CE8194" s="53" t="s">
        <v>39874</v>
      </c>
      <c r="CF8194" s="54">
        <v>5273</v>
      </c>
      <c r="CG8194" s="54">
        <v>2.4950000000000001</v>
      </c>
      <c r="CH8194" s="54">
        <v>2.6230000000000002</v>
      </c>
      <c r="CI8194" s="54">
        <v>0.89500000000000002</v>
      </c>
      <c r="CJ8194" s="54">
        <v>76</v>
      </c>
      <c r="CK8194" s="54" t="s">
        <v>28918</v>
      </c>
      <c r="CL8194" s="54">
        <v>6.6899999999999998E-3</v>
      </c>
      <c r="CM8194" s="54">
        <v>0.83599999999999997</v>
      </c>
      <c r="CN8194" s="53" t="s">
        <v>39814</v>
      </c>
      <c r="CO8194" s="54">
        <v>36</v>
      </c>
      <c r="CP8194" s="54">
        <v>154</v>
      </c>
      <c r="CQ8194" s="55">
        <f t="shared" ref="CQ8194:CQ8257" si="128">CO8194/CP8194</f>
        <v>0.23376623376623376</v>
      </c>
      <c r="CR8194" s="52" t="s">
        <v>28907</v>
      </c>
    </row>
    <row r="8195" spans="81:96">
      <c r="CC8195" s="52">
        <v>8194</v>
      </c>
      <c r="CD8195" s="53" t="s">
        <v>39875</v>
      </c>
      <c r="CE8195" s="53" t="s">
        <v>39876</v>
      </c>
      <c r="CF8195" s="54">
        <v>3829</v>
      </c>
      <c r="CG8195" s="54">
        <v>2.339</v>
      </c>
      <c r="CH8195" s="54">
        <v>2.645</v>
      </c>
      <c r="CI8195" s="54">
        <v>0.77100000000000002</v>
      </c>
      <c r="CJ8195" s="54">
        <v>210</v>
      </c>
      <c r="CK8195" s="54">
        <v>4.8</v>
      </c>
      <c r="CL8195" s="54">
        <v>1.2659999999999999E-2</v>
      </c>
      <c r="CM8195" s="54">
        <v>0.88400000000000001</v>
      </c>
      <c r="CN8195" s="53" t="s">
        <v>39814</v>
      </c>
      <c r="CO8195" s="54">
        <v>37</v>
      </c>
      <c r="CP8195" s="54">
        <v>154</v>
      </c>
      <c r="CQ8195" s="55">
        <f t="shared" si="128"/>
        <v>0.24025974025974026</v>
      </c>
      <c r="CR8195" s="52" t="s">
        <v>28907</v>
      </c>
    </row>
    <row r="8196" spans="81:96">
      <c r="CC8196" s="52">
        <v>8195</v>
      </c>
      <c r="CD8196" s="53" t="s">
        <v>39877</v>
      </c>
      <c r="CE8196" s="53" t="s">
        <v>39878</v>
      </c>
      <c r="CF8196" s="54">
        <v>1682</v>
      </c>
      <c r="CG8196" s="54">
        <v>2.3039999999999998</v>
      </c>
      <c r="CH8196" s="54">
        <v>2.371</v>
      </c>
      <c r="CI8196" s="54">
        <v>0.46899999999999997</v>
      </c>
      <c r="CJ8196" s="54">
        <v>128</v>
      </c>
      <c r="CK8196" s="54">
        <v>4</v>
      </c>
      <c r="CL8196" s="54">
        <v>7.6899999999999998E-3</v>
      </c>
      <c r="CM8196" s="54">
        <v>0.89800000000000002</v>
      </c>
      <c r="CN8196" s="53" t="s">
        <v>39814</v>
      </c>
      <c r="CO8196" s="54">
        <v>38</v>
      </c>
      <c r="CP8196" s="54">
        <v>154</v>
      </c>
      <c r="CQ8196" s="55">
        <f t="shared" si="128"/>
        <v>0.24675324675324675</v>
      </c>
      <c r="CR8196" s="52" t="s">
        <v>28907</v>
      </c>
    </row>
    <row r="8197" spans="81:96">
      <c r="CC8197" s="52">
        <v>8196</v>
      </c>
      <c r="CD8197" s="53" t="s">
        <v>39879</v>
      </c>
      <c r="CE8197" s="53" t="s">
        <v>39880</v>
      </c>
      <c r="CF8197" s="54">
        <v>4520</v>
      </c>
      <c r="CG8197" s="54">
        <v>2.294</v>
      </c>
      <c r="CH8197" s="54">
        <v>2.6840000000000002</v>
      </c>
      <c r="CI8197" s="54">
        <v>1.464</v>
      </c>
      <c r="CJ8197" s="54">
        <v>97</v>
      </c>
      <c r="CK8197" s="54">
        <v>8</v>
      </c>
      <c r="CL8197" s="54">
        <v>8.8800000000000007E-3</v>
      </c>
      <c r="CM8197" s="54">
        <v>0.96099999999999997</v>
      </c>
      <c r="CN8197" s="53" t="s">
        <v>39814</v>
      </c>
      <c r="CO8197" s="54">
        <v>39</v>
      </c>
      <c r="CP8197" s="54">
        <v>154</v>
      </c>
      <c r="CQ8197" s="55">
        <f t="shared" si="128"/>
        <v>0.25324675324675322</v>
      </c>
      <c r="CR8197" s="52" t="s">
        <v>28921</v>
      </c>
    </row>
    <row r="8198" spans="81:96">
      <c r="CC8198" s="52">
        <v>8197</v>
      </c>
      <c r="CD8198" s="53" t="s">
        <v>39881</v>
      </c>
      <c r="CE8198" s="53" t="s">
        <v>39882</v>
      </c>
      <c r="CF8198" s="54">
        <v>4487</v>
      </c>
      <c r="CG8198" s="54">
        <v>2.2709999999999999</v>
      </c>
      <c r="CH8198" s="54">
        <v>2.3380000000000001</v>
      </c>
      <c r="CI8198" s="54">
        <v>0.378</v>
      </c>
      <c r="CJ8198" s="54">
        <v>1026</v>
      </c>
      <c r="CK8198" s="54">
        <v>2</v>
      </c>
      <c r="CL8198" s="54">
        <v>2.5870000000000001E-2</v>
      </c>
      <c r="CM8198" s="54">
        <v>0.93600000000000005</v>
      </c>
      <c r="CN8198" s="53" t="s">
        <v>39814</v>
      </c>
      <c r="CO8198" s="54">
        <v>40</v>
      </c>
      <c r="CP8198" s="54">
        <v>154</v>
      </c>
      <c r="CQ8198" s="55">
        <f t="shared" si="128"/>
        <v>0.25974025974025972</v>
      </c>
      <c r="CR8198" s="52" t="s">
        <v>28921</v>
      </c>
    </row>
    <row r="8199" spans="81:96">
      <c r="CC8199" s="52">
        <v>8198</v>
      </c>
      <c r="CD8199" s="53" t="s">
        <v>37374</v>
      </c>
      <c r="CE8199" s="53" t="s">
        <v>37375</v>
      </c>
      <c r="CF8199" s="54">
        <v>3176</v>
      </c>
      <c r="CG8199" s="54">
        <v>2.2639999999999998</v>
      </c>
      <c r="CH8199" s="54">
        <v>2.6520000000000001</v>
      </c>
      <c r="CI8199" s="54">
        <v>0.28199999999999997</v>
      </c>
      <c r="CJ8199" s="54">
        <v>85</v>
      </c>
      <c r="CK8199" s="54">
        <v>5.7</v>
      </c>
      <c r="CL8199" s="54">
        <v>1.14E-2</v>
      </c>
      <c r="CM8199" s="54">
        <v>1.1339999999999999</v>
      </c>
      <c r="CN8199" s="53" t="s">
        <v>39814</v>
      </c>
      <c r="CO8199" s="54">
        <v>41</v>
      </c>
      <c r="CP8199" s="54">
        <v>154</v>
      </c>
      <c r="CQ8199" s="55">
        <f t="shared" si="128"/>
        <v>0.26623376623376621</v>
      </c>
      <c r="CR8199" s="52" t="s">
        <v>28921</v>
      </c>
    </row>
    <row r="8200" spans="81:96">
      <c r="CC8200" s="52">
        <v>8199</v>
      </c>
      <c r="CD8200" s="53" t="s">
        <v>39883</v>
      </c>
      <c r="CE8200" s="53" t="s">
        <v>39884</v>
      </c>
      <c r="CF8200" s="54">
        <v>776</v>
      </c>
      <c r="CG8200" s="54">
        <v>2.262</v>
      </c>
      <c r="CH8200" s="54">
        <v>2.2469999999999999</v>
      </c>
      <c r="CI8200" s="54"/>
      <c r="CJ8200" s="54">
        <v>0</v>
      </c>
      <c r="CK8200" s="54">
        <v>5.6</v>
      </c>
      <c r="CL8200" s="54">
        <v>2.2300000000000002E-3</v>
      </c>
      <c r="CM8200" s="54">
        <v>0.73799999999999999</v>
      </c>
      <c r="CN8200" s="53" t="s">
        <v>39814</v>
      </c>
      <c r="CO8200" s="54">
        <v>42</v>
      </c>
      <c r="CP8200" s="54">
        <v>154</v>
      </c>
      <c r="CQ8200" s="55">
        <f t="shared" si="128"/>
        <v>0.27272727272727271</v>
      </c>
      <c r="CR8200" s="52" t="s">
        <v>28921</v>
      </c>
    </row>
    <row r="8201" spans="81:96">
      <c r="CC8201" s="52">
        <v>8200</v>
      </c>
      <c r="CD8201" s="53" t="s">
        <v>39885</v>
      </c>
      <c r="CE8201" s="53" t="s">
        <v>39886</v>
      </c>
      <c r="CF8201" s="54">
        <v>4767</v>
      </c>
      <c r="CG8201" s="54">
        <v>2.1749999999999998</v>
      </c>
      <c r="CH8201" s="54">
        <v>2.4009999999999998</v>
      </c>
      <c r="CI8201" s="54">
        <v>0.26</v>
      </c>
      <c r="CJ8201" s="54">
        <v>104</v>
      </c>
      <c r="CK8201" s="54">
        <v>9.5</v>
      </c>
      <c r="CL8201" s="54">
        <v>5.9500000000000004E-3</v>
      </c>
      <c r="CM8201" s="54">
        <v>0.69299999999999995</v>
      </c>
      <c r="CN8201" s="53" t="s">
        <v>39814</v>
      </c>
      <c r="CO8201" s="54">
        <v>43</v>
      </c>
      <c r="CP8201" s="54">
        <v>154</v>
      </c>
      <c r="CQ8201" s="55">
        <f t="shared" si="128"/>
        <v>0.2792207792207792</v>
      </c>
      <c r="CR8201" s="52" t="s">
        <v>28921</v>
      </c>
    </row>
    <row r="8202" spans="81:96">
      <c r="CC8202" s="52">
        <v>8201</v>
      </c>
      <c r="CD8202" s="53" t="s">
        <v>39887</v>
      </c>
      <c r="CE8202" s="53" t="s">
        <v>39888</v>
      </c>
      <c r="CF8202" s="54">
        <v>811</v>
      </c>
      <c r="CG8202" s="54">
        <v>2.121</v>
      </c>
      <c r="CH8202" s="54">
        <v>1.4350000000000001</v>
      </c>
      <c r="CI8202" s="54">
        <v>0.63900000000000001</v>
      </c>
      <c r="CJ8202" s="54">
        <v>72</v>
      </c>
      <c r="CK8202" s="54">
        <v>3.3</v>
      </c>
      <c r="CL8202" s="54">
        <v>1.74E-3</v>
      </c>
      <c r="CM8202" s="54">
        <v>0.27500000000000002</v>
      </c>
      <c r="CN8202" s="53" t="s">
        <v>39814</v>
      </c>
      <c r="CO8202" s="54">
        <v>44</v>
      </c>
      <c r="CP8202" s="54">
        <v>154</v>
      </c>
      <c r="CQ8202" s="55">
        <f t="shared" si="128"/>
        <v>0.2857142857142857</v>
      </c>
      <c r="CR8202" s="52" t="s">
        <v>28921</v>
      </c>
    </row>
    <row r="8203" spans="81:96">
      <c r="CC8203" s="52">
        <v>8202</v>
      </c>
      <c r="CD8203" s="53" t="s">
        <v>39889</v>
      </c>
      <c r="CE8203" s="53" t="s">
        <v>39890</v>
      </c>
      <c r="CF8203" s="54">
        <v>2961</v>
      </c>
      <c r="CG8203" s="54">
        <v>2.1179999999999999</v>
      </c>
      <c r="CH8203" s="54">
        <v>1.7509999999999999</v>
      </c>
      <c r="CI8203" s="54">
        <v>1.2829999999999999</v>
      </c>
      <c r="CJ8203" s="54">
        <v>53</v>
      </c>
      <c r="CK8203" s="54" t="s">
        <v>28918</v>
      </c>
      <c r="CL8203" s="54">
        <v>3.5699999999999998E-3</v>
      </c>
      <c r="CM8203" s="54">
        <v>0.75700000000000001</v>
      </c>
      <c r="CN8203" s="53" t="s">
        <v>39814</v>
      </c>
      <c r="CO8203" s="54">
        <v>45</v>
      </c>
      <c r="CP8203" s="54">
        <v>154</v>
      </c>
      <c r="CQ8203" s="55">
        <f t="shared" si="128"/>
        <v>0.29220779220779219</v>
      </c>
      <c r="CR8203" s="52" t="s">
        <v>28921</v>
      </c>
    </row>
    <row r="8204" spans="81:96">
      <c r="CC8204" s="52">
        <v>8203</v>
      </c>
      <c r="CD8204" s="53" t="s">
        <v>39891</v>
      </c>
      <c r="CE8204" s="53" t="s">
        <v>39892</v>
      </c>
      <c r="CF8204" s="54">
        <v>2407</v>
      </c>
      <c r="CG8204" s="54">
        <v>2.0859999999999999</v>
      </c>
      <c r="CH8204" s="54">
        <v>1.9219999999999999</v>
      </c>
      <c r="CI8204" s="54">
        <v>0.219</v>
      </c>
      <c r="CJ8204" s="54">
        <v>128</v>
      </c>
      <c r="CK8204" s="54">
        <v>4.8</v>
      </c>
      <c r="CL8204" s="54">
        <v>6.5199999999999998E-3</v>
      </c>
      <c r="CM8204" s="54">
        <v>0.55900000000000005</v>
      </c>
      <c r="CN8204" s="53" t="s">
        <v>39814</v>
      </c>
      <c r="CO8204" s="54">
        <v>46</v>
      </c>
      <c r="CP8204" s="54">
        <v>154</v>
      </c>
      <c r="CQ8204" s="55">
        <f t="shared" si="128"/>
        <v>0.29870129870129869</v>
      </c>
      <c r="CR8204" s="52" t="s">
        <v>28921</v>
      </c>
    </row>
    <row r="8205" spans="81:96">
      <c r="CC8205" s="52">
        <v>8204</v>
      </c>
      <c r="CD8205" s="53" t="s">
        <v>39893</v>
      </c>
      <c r="CE8205" s="53" t="s">
        <v>39894</v>
      </c>
      <c r="CF8205" s="54">
        <v>3601</v>
      </c>
      <c r="CG8205" s="54">
        <v>2.0499999999999998</v>
      </c>
      <c r="CH8205" s="54">
        <v>2.1829999999999998</v>
      </c>
      <c r="CI8205" s="54">
        <v>0.39500000000000002</v>
      </c>
      <c r="CJ8205" s="54">
        <v>124</v>
      </c>
      <c r="CK8205" s="54">
        <v>5.3</v>
      </c>
      <c r="CL8205" s="54">
        <v>1.196E-2</v>
      </c>
      <c r="CM8205" s="54">
        <v>0.78100000000000003</v>
      </c>
      <c r="CN8205" s="53" t="s">
        <v>39814</v>
      </c>
      <c r="CO8205" s="54">
        <v>47</v>
      </c>
      <c r="CP8205" s="54">
        <v>154</v>
      </c>
      <c r="CQ8205" s="55">
        <f t="shared" si="128"/>
        <v>0.30519480519480519</v>
      </c>
      <c r="CR8205" s="52" t="s">
        <v>28921</v>
      </c>
    </row>
    <row r="8206" spans="81:96">
      <c r="CC8206" s="52">
        <v>8205</v>
      </c>
      <c r="CD8206" s="53" t="s">
        <v>39895</v>
      </c>
      <c r="CE8206" s="53" t="s">
        <v>39896</v>
      </c>
      <c r="CF8206" s="54">
        <v>1321</v>
      </c>
      <c r="CG8206" s="54">
        <v>2.0299999999999998</v>
      </c>
      <c r="CH8206" s="54">
        <v>1.6559999999999999</v>
      </c>
      <c r="CI8206" s="54">
        <v>0.13800000000000001</v>
      </c>
      <c r="CJ8206" s="54">
        <v>160</v>
      </c>
      <c r="CK8206" s="54">
        <v>3.1</v>
      </c>
      <c r="CL8206" s="54">
        <v>3.62E-3</v>
      </c>
      <c r="CM8206" s="54">
        <v>0.307</v>
      </c>
      <c r="CN8206" s="53" t="s">
        <v>39814</v>
      </c>
      <c r="CO8206" s="54">
        <v>48</v>
      </c>
      <c r="CP8206" s="54">
        <v>154</v>
      </c>
      <c r="CQ8206" s="55">
        <f t="shared" si="128"/>
        <v>0.31168831168831168</v>
      </c>
      <c r="CR8206" s="52" t="s">
        <v>28921</v>
      </c>
    </row>
    <row r="8207" spans="81:96">
      <c r="CC8207" s="52">
        <v>8206</v>
      </c>
      <c r="CD8207" s="53" t="s">
        <v>30216</v>
      </c>
      <c r="CE8207" s="53" t="s">
        <v>30217</v>
      </c>
      <c r="CF8207" s="54">
        <v>941</v>
      </c>
      <c r="CG8207" s="54">
        <v>2.0099999999999998</v>
      </c>
      <c r="CH8207" s="54">
        <v>2.1629999999999998</v>
      </c>
      <c r="CI8207" s="54">
        <v>0.55600000000000005</v>
      </c>
      <c r="CJ8207" s="54">
        <v>36</v>
      </c>
      <c r="CK8207" s="54">
        <v>6.8</v>
      </c>
      <c r="CL8207" s="54">
        <v>1.8600000000000001E-3</v>
      </c>
      <c r="CM8207" s="54">
        <v>0.61799999999999999</v>
      </c>
      <c r="CN8207" s="53" t="s">
        <v>39814</v>
      </c>
      <c r="CO8207" s="54">
        <v>49</v>
      </c>
      <c r="CP8207" s="54">
        <v>154</v>
      </c>
      <c r="CQ8207" s="55">
        <f t="shared" si="128"/>
        <v>0.31818181818181818</v>
      </c>
      <c r="CR8207" s="52" t="s">
        <v>28921</v>
      </c>
    </row>
    <row r="8208" spans="81:96">
      <c r="CC8208" s="52">
        <v>8207</v>
      </c>
      <c r="CD8208" s="53" t="s">
        <v>39897</v>
      </c>
      <c r="CE8208" s="53" t="s">
        <v>39898</v>
      </c>
      <c r="CF8208" s="54">
        <v>1586</v>
      </c>
      <c r="CG8208" s="54">
        <v>2.0030000000000001</v>
      </c>
      <c r="CH8208" s="54">
        <v>2.0640000000000001</v>
      </c>
      <c r="CI8208" s="54">
        <v>0.36599999999999999</v>
      </c>
      <c r="CJ8208" s="54">
        <v>161</v>
      </c>
      <c r="CK8208" s="54">
        <v>3.1</v>
      </c>
      <c r="CL8208" s="54">
        <v>4.6499999999999996E-3</v>
      </c>
      <c r="CM8208" s="54">
        <v>0.53600000000000003</v>
      </c>
      <c r="CN8208" s="53" t="s">
        <v>39814</v>
      </c>
      <c r="CO8208" s="54">
        <v>50</v>
      </c>
      <c r="CP8208" s="54">
        <v>154</v>
      </c>
      <c r="CQ8208" s="55">
        <f t="shared" si="128"/>
        <v>0.32467532467532467</v>
      </c>
      <c r="CR8208" s="52" t="s">
        <v>28921</v>
      </c>
    </row>
    <row r="8209" spans="81:96">
      <c r="CC8209" s="52">
        <v>8208</v>
      </c>
      <c r="CD8209" s="53" t="s">
        <v>39899</v>
      </c>
      <c r="CE8209" s="53" t="s">
        <v>39900</v>
      </c>
      <c r="CF8209" s="54">
        <v>2335</v>
      </c>
      <c r="CG8209" s="54">
        <v>1.9810000000000001</v>
      </c>
      <c r="CH8209" s="54">
        <v>2.2389999999999999</v>
      </c>
      <c r="CI8209" s="54">
        <v>1.4359999999999999</v>
      </c>
      <c r="CJ8209" s="54">
        <v>94</v>
      </c>
      <c r="CK8209" s="54">
        <v>5.8</v>
      </c>
      <c r="CL8209" s="54">
        <v>5.77E-3</v>
      </c>
      <c r="CM8209" s="54">
        <v>0.76400000000000001</v>
      </c>
      <c r="CN8209" s="53" t="s">
        <v>39814</v>
      </c>
      <c r="CO8209" s="54">
        <v>51</v>
      </c>
      <c r="CP8209" s="54">
        <v>154</v>
      </c>
      <c r="CQ8209" s="55">
        <f t="shared" si="128"/>
        <v>0.33116883116883117</v>
      </c>
      <c r="CR8209" s="52" t="s">
        <v>28921</v>
      </c>
    </row>
    <row r="8210" spans="81:96">
      <c r="CC8210" s="52">
        <v>8209</v>
      </c>
      <c r="CD8210" s="53" t="s">
        <v>39901</v>
      </c>
      <c r="CE8210" s="53" t="s">
        <v>39902</v>
      </c>
      <c r="CF8210" s="54">
        <v>628</v>
      </c>
      <c r="CG8210" s="54">
        <v>1.98</v>
      </c>
      <c r="CH8210" s="54">
        <v>1.7509999999999999</v>
      </c>
      <c r="CI8210" s="54">
        <v>0.67400000000000004</v>
      </c>
      <c r="CJ8210" s="54">
        <v>46</v>
      </c>
      <c r="CK8210" s="54">
        <v>4.3</v>
      </c>
      <c r="CL8210" s="54">
        <v>1.6299999999999999E-3</v>
      </c>
      <c r="CM8210" s="54">
        <v>0.47399999999999998</v>
      </c>
      <c r="CN8210" s="53" t="s">
        <v>39814</v>
      </c>
      <c r="CO8210" s="54">
        <v>52</v>
      </c>
      <c r="CP8210" s="54">
        <v>154</v>
      </c>
      <c r="CQ8210" s="55">
        <f t="shared" si="128"/>
        <v>0.33766233766233766</v>
      </c>
      <c r="CR8210" s="52" t="s">
        <v>28921</v>
      </c>
    </row>
    <row r="8211" spans="81:96">
      <c r="CC8211" s="52">
        <v>8210</v>
      </c>
      <c r="CD8211" s="53" t="s">
        <v>39903</v>
      </c>
      <c r="CE8211" s="53" t="s">
        <v>39904</v>
      </c>
      <c r="CF8211" s="54">
        <v>1389</v>
      </c>
      <c r="CG8211" s="54">
        <v>1.9690000000000001</v>
      </c>
      <c r="CH8211" s="54">
        <v>1.754</v>
      </c>
      <c r="CI8211" s="54">
        <v>0.314</v>
      </c>
      <c r="CJ8211" s="54">
        <v>70</v>
      </c>
      <c r="CK8211" s="54">
        <v>6.6</v>
      </c>
      <c r="CL8211" s="54">
        <v>2.8600000000000001E-3</v>
      </c>
      <c r="CM8211" s="54">
        <v>0.52800000000000002</v>
      </c>
      <c r="CN8211" s="53" t="s">
        <v>39814</v>
      </c>
      <c r="CO8211" s="54">
        <v>53</v>
      </c>
      <c r="CP8211" s="54">
        <v>154</v>
      </c>
      <c r="CQ8211" s="55">
        <f t="shared" si="128"/>
        <v>0.34415584415584416</v>
      </c>
      <c r="CR8211" s="52" t="s">
        <v>28921</v>
      </c>
    </row>
    <row r="8212" spans="81:96">
      <c r="CC8212" s="52">
        <v>8211</v>
      </c>
      <c r="CD8212" s="53" t="s">
        <v>39905</v>
      </c>
      <c r="CE8212" s="53" t="s">
        <v>39906</v>
      </c>
      <c r="CF8212" s="54">
        <v>2100</v>
      </c>
      <c r="CG8212" s="54">
        <v>1.968</v>
      </c>
      <c r="CH8212" s="54">
        <v>1.6020000000000001</v>
      </c>
      <c r="CI8212" s="54">
        <v>0.33100000000000002</v>
      </c>
      <c r="CJ8212" s="54">
        <v>124</v>
      </c>
      <c r="CK8212" s="54">
        <v>7.3</v>
      </c>
      <c r="CL8212" s="54">
        <v>3.2399999999999998E-3</v>
      </c>
      <c r="CM8212" s="54">
        <v>0.38600000000000001</v>
      </c>
      <c r="CN8212" s="53" t="s">
        <v>39814</v>
      </c>
      <c r="CO8212" s="54">
        <v>54</v>
      </c>
      <c r="CP8212" s="54">
        <v>154</v>
      </c>
      <c r="CQ8212" s="55">
        <f t="shared" si="128"/>
        <v>0.35064935064935066</v>
      </c>
      <c r="CR8212" s="52" t="s">
        <v>28921</v>
      </c>
    </row>
    <row r="8213" spans="81:96">
      <c r="CC8213" s="52">
        <v>8212</v>
      </c>
      <c r="CD8213" s="53" t="s">
        <v>39907</v>
      </c>
      <c r="CE8213" s="53" t="s">
        <v>39908</v>
      </c>
      <c r="CF8213" s="54">
        <v>2913</v>
      </c>
      <c r="CG8213" s="54">
        <v>1.9019999999999999</v>
      </c>
      <c r="CH8213" s="54">
        <v>2.597</v>
      </c>
      <c r="CI8213" s="54">
        <v>0.157</v>
      </c>
      <c r="CJ8213" s="54">
        <v>89</v>
      </c>
      <c r="CK8213" s="54">
        <v>7.5</v>
      </c>
      <c r="CL8213" s="54">
        <v>6.8599999999999998E-3</v>
      </c>
      <c r="CM8213" s="54">
        <v>0.97399999999999998</v>
      </c>
      <c r="CN8213" s="53" t="s">
        <v>39814</v>
      </c>
      <c r="CO8213" s="54">
        <v>55</v>
      </c>
      <c r="CP8213" s="54">
        <v>154</v>
      </c>
      <c r="CQ8213" s="55">
        <f t="shared" si="128"/>
        <v>0.35714285714285715</v>
      </c>
      <c r="CR8213" s="52" t="s">
        <v>28921</v>
      </c>
    </row>
    <row r="8214" spans="81:96">
      <c r="CC8214" s="52">
        <v>8213</v>
      </c>
      <c r="CD8214" s="53" t="s">
        <v>39909</v>
      </c>
      <c r="CE8214" s="53" t="s">
        <v>39910</v>
      </c>
      <c r="CF8214" s="54">
        <v>3495</v>
      </c>
      <c r="CG8214" s="54">
        <v>1.861</v>
      </c>
      <c r="CH8214" s="54">
        <v>1.998</v>
      </c>
      <c r="CI8214" s="54">
        <v>0.35599999999999998</v>
      </c>
      <c r="CJ8214" s="54">
        <v>87</v>
      </c>
      <c r="CK8214" s="54">
        <v>9.6999999999999993</v>
      </c>
      <c r="CL8214" s="54">
        <v>5.1000000000000004E-3</v>
      </c>
      <c r="CM8214" s="54">
        <v>0.67600000000000005</v>
      </c>
      <c r="CN8214" s="53" t="s">
        <v>39814</v>
      </c>
      <c r="CO8214" s="54">
        <v>56</v>
      </c>
      <c r="CP8214" s="54">
        <v>154</v>
      </c>
      <c r="CQ8214" s="55">
        <f t="shared" si="128"/>
        <v>0.36363636363636365</v>
      </c>
      <c r="CR8214" s="52" t="s">
        <v>28921</v>
      </c>
    </row>
    <row r="8215" spans="81:96">
      <c r="CC8215" s="52">
        <v>8214</v>
      </c>
      <c r="CD8215" s="53" t="s">
        <v>39911</v>
      </c>
      <c r="CE8215" s="53" t="s">
        <v>39912</v>
      </c>
      <c r="CF8215" s="54">
        <v>1605</v>
      </c>
      <c r="CG8215" s="54">
        <v>1.698</v>
      </c>
      <c r="CH8215" s="54">
        <v>1.5740000000000001</v>
      </c>
      <c r="CI8215" s="54">
        <v>0.35599999999999998</v>
      </c>
      <c r="CJ8215" s="54">
        <v>118</v>
      </c>
      <c r="CK8215" s="54">
        <v>5.2</v>
      </c>
      <c r="CL8215" s="54">
        <v>3.9100000000000003E-3</v>
      </c>
      <c r="CM8215" s="54">
        <v>0.43099999999999999</v>
      </c>
      <c r="CN8215" s="53" t="s">
        <v>39814</v>
      </c>
      <c r="CO8215" s="54">
        <v>57</v>
      </c>
      <c r="CP8215" s="54">
        <v>154</v>
      </c>
      <c r="CQ8215" s="55">
        <f t="shared" si="128"/>
        <v>0.37012987012987014</v>
      </c>
      <c r="CR8215" s="52" t="s">
        <v>28921</v>
      </c>
    </row>
    <row r="8216" spans="81:96">
      <c r="CC8216" s="52">
        <v>8215</v>
      </c>
      <c r="CD8216" s="53" t="s">
        <v>39913</v>
      </c>
      <c r="CE8216" s="53" t="s">
        <v>39914</v>
      </c>
      <c r="CF8216" s="54">
        <v>1284</v>
      </c>
      <c r="CG8216" s="54">
        <v>1.6879999999999999</v>
      </c>
      <c r="CH8216" s="54">
        <v>1.829</v>
      </c>
      <c r="CI8216" s="54">
        <v>0.315</v>
      </c>
      <c r="CJ8216" s="54">
        <v>54</v>
      </c>
      <c r="CK8216" s="54">
        <v>5.9</v>
      </c>
      <c r="CL8216" s="54">
        <v>2.9299999999999999E-3</v>
      </c>
      <c r="CM8216" s="54">
        <v>0.53400000000000003</v>
      </c>
      <c r="CN8216" s="53" t="s">
        <v>39814</v>
      </c>
      <c r="CO8216" s="54">
        <v>58</v>
      </c>
      <c r="CP8216" s="54">
        <v>154</v>
      </c>
      <c r="CQ8216" s="55">
        <f t="shared" si="128"/>
        <v>0.37662337662337664</v>
      </c>
      <c r="CR8216" s="52" t="s">
        <v>28921</v>
      </c>
    </row>
    <row r="8217" spans="81:96">
      <c r="CC8217" s="52">
        <v>8216</v>
      </c>
      <c r="CD8217" s="53" t="s">
        <v>39915</v>
      </c>
      <c r="CE8217" s="53" t="s">
        <v>39916</v>
      </c>
      <c r="CF8217" s="54">
        <v>757</v>
      </c>
      <c r="CG8217" s="54">
        <v>1.6759999999999999</v>
      </c>
      <c r="CH8217" s="54">
        <v>1.7210000000000001</v>
      </c>
      <c r="CI8217" s="54">
        <v>0.22800000000000001</v>
      </c>
      <c r="CJ8217" s="54">
        <v>171</v>
      </c>
      <c r="CK8217" s="54">
        <v>2.8</v>
      </c>
      <c r="CL8217" s="54">
        <v>3.0000000000000001E-3</v>
      </c>
      <c r="CM8217" s="54">
        <v>0.49399999999999999</v>
      </c>
      <c r="CN8217" s="53" t="s">
        <v>39814</v>
      </c>
      <c r="CO8217" s="54">
        <v>59</v>
      </c>
      <c r="CP8217" s="54">
        <v>154</v>
      </c>
      <c r="CQ8217" s="55">
        <f t="shared" si="128"/>
        <v>0.38311688311688313</v>
      </c>
      <c r="CR8217" s="52" t="s">
        <v>28921</v>
      </c>
    </row>
    <row r="8218" spans="81:96">
      <c r="CC8218" s="52">
        <v>8217</v>
      </c>
      <c r="CD8218" s="53" t="s">
        <v>39917</v>
      </c>
      <c r="CE8218" s="53" t="s">
        <v>39918</v>
      </c>
      <c r="CF8218" s="54">
        <v>466</v>
      </c>
      <c r="CG8218" s="54">
        <v>1.671</v>
      </c>
      <c r="CH8218" s="54">
        <v>1.62</v>
      </c>
      <c r="CI8218" s="54">
        <v>0.19400000000000001</v>
      </c>
      <c r="CJ8218" s="54">
        <v>31</v>
      </c>
      <c r="CK8218" s="54">
        <v>5</v>
      </c>
      <c r="CL8218" s="54">
        <v>7.3999999999999999E-4</v>
      </c>
      <c r="CM8218" s="54">
        <v>0.309</v>
      </c>
      <c r="CN8218" s="53" t="s">
        <v>39814</v>
      </c>
      <c r="CO8218" s="54">
        <v>60</v>
      </c>
      <c r="CP8218" s="54">
        <v>154</v>
      </c>
      <c r="CQ8218" s="55">
        <f t="shared" si="128"/>
        <v>0.38961038961038963</v>
      </c>
      <c r="CR8218" s="52" t="s">
        <v>28921</v>
      </c>
    </row>
    <row r="8219" spans="81:96">
      <c r="CC8219" s="52">
        <v>8218</v>
      </c>
      <c r="CD8219" s="53" t="s">
        <v>39919</v>
      </c>
      <c r="CE8219" s="53" t="s">
        <v>39920</v>
      </c>
      <c r="CF8219" s="54">
        <v>1947</v>
      </c>
      <c r="CG8219" s="54">
        <v>1.669</v>
      </c>
      <c r="CH8219" s="54">
        <v>2.06</v>
      </c>
      <c r="CI8219" s="54">
        <v>0.184</v>
      </c>
      <c r="CJ8219" s="54">
        <v>206</v>
      </c>
      <c r="CK8219" s="54">
        <v>4.2</v>
      </c>
      <c r="CL8219" s="54">
        <v>6.79E-3</v>
      </c>
      <c r="CM8219" s="54">
        <v>0.65600000000000003</v>
      </c>
      <c r="CN8219" s="53" t="s">
        <v>39814</v>
      </c>
      <c r="CO8219" s="54">
        <v>61</v>
      </c>
      <c r="CP8219" s="54">
        <v>154</v>
      </c>
      <c r="CQ8219" s="55">
        <f t="shared" si="128"/>
        <v>0.39610389610389612</v>
      </c>
      <c r="CR8219" s="52" t="s">
        <v>28921</v>
      </c>
    </row>
    <row r="8220" spans="81:96">
      <c r="CC8220" s="52">
        <v>8219</v>
      </c>
      <c r="CD8220" s="53" t="s">
        <v>39921</v>
      </c>
      <c r="CE8220" s="53" t="s">
        <v>39922</v>
      </c>
      <c r="CF8220" s="54">
        <v>2430</v>
      </c>
      <c r="CG8220" s="54">
        <v>1.6439999999999999</v>
      </c>
      <c r="CH8220" s="54">
        <v>1.613</v>
      </c>
      <c r="CI8220" s="54">
        <v>0.48499999999999999</v>
      </c>
      <c r="CJ8220" s="54">
        <v>194</v>
      </c>
      <c r="CK8220" s="54">
        <v>5.2</v>
      </c>
      <c r="CL8220" s="54">
        <v>6.3299999999999997E-3</v>
      </c>
      <c r="CM8220" s="54">
        <v>0.502</v>
      </c>
      <c r="CN8220" s="53" t="s">
        <v>39814</v>
      </c>
      <c r="CO8220" s="54">
        <v>62</v>
      </c>
      <c r="CP8220" s="54">
        <v>154</v>
      </c>
      <c r="CQ8220" s="55">
        <f t="shared" si="128"/>
        <v>0.40259740259740262</v>
      </c>
      <c r="CR8220" s="52" t="s">
        <v>28921</v>
      </c>
    </row>
    <row r="8221" spans="81:96">
      <c r="CC8221" s="52">
        <v>8220</v>
      </c>
      <c r="CD8221" s="53" t="s">
        <v>39923</v>
      </c>
      <c r="CE8221" s="53" t="s">
        <v>39924</v>
      </c>
      <c r="CF8221" s="54">
        <v>3018</v>
      </c>
      <c r="CG8221" s="54">
        <v>1.6319999999999999</v>
      </c>
      <c r="CH8221" s="54">
        <v>1.77</v>
      </c>
      <c r="CI8221" s="54">
        <v>0.94599999999999995</v>
      </c>
      <c r="CJ8221" s="54">
        <v>129</v>
      </c>
      <c r="CK8221" s="54" t="s">
        <v>28918</v>
      </c>
      <c r="CL8221" s="54">
        <v>4.3600000000000002E-3</v>
      </c>
      <c r="CM8221" s="54">
        <v>0.55300000000000005</v>
      </c>
      <c r="CN8221" s="53" t="s">
        <v>39814</v>
      </c>
      <c r="CO8221" s="54">
        <v>63</v>
      </c>
      <c r="CP8221" s="54">
        <v>154</v>
      </c>
      <c r="CQ8221" s="55">
        <f t="shared" si="128"/>
        <v>0.40909090909090912</v>
      </c>
      <c r="CR8221" s="52" t="s">
        <v>28921</v>
      </c>
    </row>
    <row r="8222" spans="81:96">
      <c r="CC8222" s="52">
        <v>8221</v>
      </c>
      <c r="CD8222" s="53" t="s">
        <v>39925</v>
      </c>
      <c r="CE8222" s="53" t="s">
        <v>39926</v>
      </c>
      <c r="CF8222" s="54">
        <v>1156</v>
      </c>
      <c r="CG8222" s="54">
        <v>1.623</v>
      </c>
      <c r="CH8222" s="54">
        <v>2.1429999999999998</v>
      </c>
      <c r="CI8222" s="54"/>
      <c r="CJ8222" s="54">
        <v>0</v>
      </c>
      <c r="CK8222" s="54">
        <v>6</v>
      </c>
      <c r="CL8222" s="54">
        <v>2.9399999999999999E-3</v>
      </c>
      <c r="CM8222" s="54">
        <v>0.67900000000000005</v>
      </c>
      <c r="CN8222" s="53" t="s">
        <v>39814</v>
      </c>
      <c r="CO8222" s="54">
        <v>64</v>
      </c>
      <c r="CP8222" s="54">
        <v>154</v>
      </c>
      <c r="CQ8222" s="55">
        <f t="shared" si="128"/>
        <v>0.41558441558441561</v>
      </c>
      <c r="CR8222" s="52" t="s">
        <v>28921</v>
      </c>
    </row>
    <row r="8223" spans="81:96">
      <c r="CC8223" s="52">
        <v>8222</v>
      </c>
      <c r="CD8223" s="53" t="s">
        <v>39927</v>
      </c>
      <c r="CE8223" s="53" t="s">
        <v>39928</v>
      </c>
      <c r="CF8223" s="54">
        <v>1433</v>
      </c>
      <c r="CG8223" s="54">
        <v>1.579</v>
      </c>
      <c r="CH8223" s="54">
        <v>1.7170000000000001</v>
      </c>
      <c r="CI8223" s="54">
        <v>0.52300000000000002</v>
      </c>
      <c r="CJ8223" s="54">
        <v>65</v>
      </c>
      <c r="CK8223" s="54">
        <v>6.2</v>
      </c>
      <c r="CL8223" s="54">
        <v>2.64E-3</v>
      </c>
      <c r="CM8223" s="54">
        <v>0.43099999999999999</v>
      </c>
      <c r="CN8223" s="53" t="s">
        <v>39814</v>
      </c>
      <c r="CO8223" s="54">
        <v>65</v>
      </c>
      <c r="CP8223" s="54">
        <v>154</v>
      </c>
      <c r="CQ8223" s="55">
        <f t="shared" si="128"/>
        <v>0.42207792207792205</v>
      </c>
      <c r="CR8223" s="52" t="s">
        <v>28921</v>
      </c>
    </row>
    <row r="8224" spans="81:96">
      <c r="CC8224" s="52">
        <v>8223</v>
      </c>
      <c r="CD8224" s="53" t="s">
        <v>39929</v>
      </c>
      <c r="CE8224" s="53" t="s">
        <v>39930</v>
      </c>
      <c r="CF8224" s="54">
        <v>997</v>
      </c>
      <c r="CG8224" s="54">
        <v>1.4870000000000001</v>
      </c>
      <c r="CH8224" s="54">
        <v>1.32</v>
      </c>
      <c r="CI8224" s="54">
        <v>0.216</v>
      </c>
      <c r="CJ8224" s="54">
        <v>111</v>
      </c>
      <c r="CK8224" s="54">
        <v>5.7</v>
      </c>
      <c r="CL8224" s="54">
        <v>2.5300000000000001E-3</v>
      </c>
      <c r="CM8224" s="54">
        <v>0.42399999999999999</v>
      </c>
      <c r="CN8224" s="53" t="s">
        <v>39814</v>
      </c>
      <c r="CO8224" s="54">
        <v>66</v>
      </c>
      <c r="CP8224" s="54">
        <v>154</v>
      </c>
      <c r="CQ8224" s="55">
        <f t="shared" si="128"/>
        <v>0.42857142857142855</v>
      </c>
      <c r="CR8224" s="52" t="s">
        <v>28921</v>
      </c>
    </row>
    <row r="8225" spans="81:96">
      <c r="CC8225" s="52">
        <v>8224</v>
      </c>
      <c r="CD8225" s="53" t="s">
        <v>39931</v>
      </c>
      <c r="CE8225" s="53" t="s">
        <v>39932</v>
      </c>
      <c r="CF8225" s="54">
        <v>4166</v>
      </c>
      <c r="CG8225" s="54">
        <v>1.448</v>
      </c>
      <c r="CH8225" s="54">
        <v>1.7629999999999999</v>
      </c>
      <c r="CI8225" s="54">
        <v>0.39100000000000001</v>
      </c>
      <c r="CJ8225" s="54">
        <v>92</v>
      </c>
      <c r="CK8225" s="54" t="s">
        <v>28918</v>
      </c>
      <c r="CL8225" s="54">
        <v>4.3699999999999998E-3</v>
      </c>
      <c r="CM8225" s="54">
        <v>0.56200000000000006</v>
      </c>
      <c r="CN8225" s="53" t="s">
        <v>39814</v>
      </c>
      <c r="CO8225" s="54">
        <v>67</v>
      </c>
      <c r="CP8225" s="54">
        <v>154</v>
      </c>
      <c r="CQ8225" s="55">
        <f t="shared" si="128"/>
        <v>0.43506493506493504</v>
      </c>
      <c r="CR8225" s="52" t="s">
        <v>28921</v>
      </c>
    </row>
    <row r="8226" spans="81:96">
      <c r="CC8226" s="52">
        <v>8225</v>
      </c>
      <c r="CD8226" s="53" t="s">
        <v>39933</v>
      </c>
      <c r="CE8226" s="53" t="s">
        <v>39934</v>
      </c>
      <c r="CF8226" s="54">
        <v>748</v>
      </c>
      <c r="CG8226" s="54">
        <v>1.4259999999999999</v>
      </c>
      <c r="CH8226" s="54"/>
      <c r="CI8226" s="54">
        <v>0.436</v>
      </c>
      <c r="CJ8226" s="54">
        <v>78</v>
      </c>
      <c r="CK8226" s="54">
        <v>4.5</v>
      </c>
      <c r="CL8226" s="54">
        <v>1.8799999999999999E-3</v>
      </c>
      <c r="CM8226" s="54"/>
      <c r="CN8226" s="53" t="s">
        <v>39814</v>
      </c>
      <c r="CO8226" s="54">
        <v>68</v>
      </c>
      <c r="CP8226" s="54">
        <v>154</v>
      </c>
      <c r="CQ8226" s="55">
        <f t="shared" si="128"/>
        <v>0.44155844155844154</v>
      </c>
      <c r="CR8226" s="52" t="s">
        <v>28921</v>
      </c>
    </row>
    <row r="8227" spans="81:96">
      <c r="CC8227" s="52">
        <v>8226</v>
      </c>
      <c r="CD8227" s="53" t="s">
        <v>39935</v>
      </c>
      <c r="CE8227" s="53" t="s">
        <v>39936</v>
      </c>
      <c r="CF8227" s="54">
        <v>2473</v>
      </c>
      <c r="CG8227" s="54">
        <v>1.417</v>
      </c>
      <c r="CH8227" s="54">
        <v>1.1919999999999999</v>
      </c>
      <c r="CI8227" s="54">
        <v>0.55400000000000005</v>
      </c>
      <c r="CJ8227" s="54">
        <v>121</v>
      </c>
      <c r="CK8227" s="54">
        <v>8.1</v>
      </c>
      <c r="CL8227" s="54">
        <v>2.5699999999999998E-3</v>
      </c>
      <c r="CM8227" s="54">
        <v>0.22700000000000001</v>
      </c>
      <c r="CN8227" s="53" t="s">
        <v>39814</v>
      </c>
      <c r="CO8227" s="54">
        <v>69</v>
      </c>
      <c r="CP8227" s="54">
        <v>154</v>
      </c>
      <c r="CQ8227" s="55">
        <f t="shared" si="128"/>
        <v>0.44805194805194803</v>
      </c>
      <c r="CR8227" s="52" t="s">
        <v>28921</v>
      </c>
    </row>
    <row r="8228" spans="81:96">
      <c r="CC8228" s="52">
        <v>8227</v>
      </c>
      <c r="CD8228" s="53" t="s">
        <v>37884</v>
      </c>
      <c r="CE8228" s="53" t="s">
        <v>37885</v>
      </c>
      <c r="CF8228" s="54">
        <v>4199</v>
      </c>
      <c r="CG8228" s="54">
        <v>1.3959999999999999</v>
      </c>
      <c r="CH8228" s="54">
        <v>1.9259999999999999</v>
      </c>
      <c r="CI8228" s="54">
        <v>0.25600000000000001</v>
      </c>
      <c r="CJ8228" s="54">
        <v>172</v>
      </c>
      <c r="CK8228" s="54">
        <v>6.8</v>
      </c>
      <c r="CL8228" s="54">
        <v>7.26E-3</v>
      </c>
      <c r="CM8228" s="54">
        <v>0.503</v>
      </c>
      <c r="CN8228" s="53" t="s">
        <v>39814</v>
      </c>
      <c r="CO8228" s="54">
        <v>70</v>
      </c>
      <c r="CP8228" s="54">
        <v>154</v>
      </c>
      <c r="CQ8228" s="55">
        <f t="shared" si="128"/>
        <v>0.45454545454545453</v>
      </c>
      <c r="CR8228" s="52" t="s">
        <v>28921</v>
      </c>
    </row>
    <row r="8229" spans="81:96">
      <c r="CC8229" s="52">
        <v>8228</v>
      </c>
      <c r="CD8229" s="53" t="s">
        <v>39937</v>
      </c>
      <c r="CE8229" s="53" t="s">
        <v>39938</v>
      </c>
      <c r="CF8229" s="54">
        <v>4238</v>
      </c>
      <c r="CG8229" s="54">
        <v>1.389</v>
      </c>
      <c r="CH8229" s="54">
        <v>1.361</v>
      </c>
      <c r="CI8229" s="54">
        <v>0.38900000000000001</v>
      </c>
      <c r="CJ8229" s="54">
        <v>149</v>
      </c>
      <c r="CK8229" s="54">
        <v>9.6999999999999993</v>
      </c>
      <c r="CL8229" s="54">
        <v>7.1799999999999998E-3</v>
      </c>
      <c r="CM8229" s="54">
        <v>0.442</v>
      </c>
      <c r="CN8229" s="53" t="s">
        <v>39814</v>
      </c>
      <c r="CO8229" s="54">
        <v>71</v>
      </c>
      <c r="CP8229" s="54">
        <v>154</v>
      </c>
      <c r="CQ8229" s="55">
        <f t="shared" si="128"/>
        <v>0.46103896103896103</v>
      </c>
      <c r="CR8229" s="52" t="s">
        <v>28921</v>
      </c>
    </row>
    <row r="8230" spans="81:96">
      <c r="CC8230" s="52">
        <v>8229</v>
      </c>
      <c r="CD8230" s="53" t="s">
        <v>39939</v>
      </c>
      <c r="CE8230" s="53" t="s">
        <v>39940</v>
      </c>
      <c r="CF8230" s="54">
        <v>2349</v>
      </c>
      <c r="CG8230" s="54">
        <v>1.351</v>
      </c>
      <c r="CH8230" s="54">
        <v>1.4330000000000001</v>
      </c>
      <c r="CI8230" s="54">
        <v>0.19800000000000001</v>
      </c>
      <c r="CJ8230" s="54">
        <v>116</v>
      </c>
      <c r="CK8230" s="54">
        <v>7.6</v>
      </c>
      <c r="CL8230" s="54">
        <v>3.48E-3</v>
      </c>
      <c r="CM8230" s="54">
        <v>0.35199999999999998</v>
      </c>
      <c r="CN8230" s="53" t="s">
        <v>39814</v>
      </c>
      <c r="CO8230" s="54">
        <v>72</v>
      </c>
      <c r="CP8230" s="54">
        <v>154</v>
      </c>
      <c r="CQ8230" s="55">
        <f t="shared" si="128"/>
        <v>0.46753246753246752</v>
      </c>
      <c r="CR8230" s="52" t="s">
        <v>28921</v>
      </c>
    </row>
    <row r="8231" spans="81:96">
      <c r="CC8231" s="52">
        <v>8230</v>
      </c>
      <c r="CD8231" s="53" t="s">
        <v>39941</v>
      </c>
      <c r="CE8231" s="53" t="s">
        <v>39942</v>
      </c>
      <c r="CF8231" s="54">
        <v>1032</v>
      </c>
      <c r="CG8231" s="54">
        <v>1.34</v>
      </c>
      <c r="CH8231" s="54">
        <v>1.1220000000000001</v>
      </c>
      <c r="CI8231" s="54">
        <v>0.16500000000000001</v>
      </c>
      <c r="CJ8231" s="54">
        <v>115</v>
      </c>
      <c r="CK8231" s="54">
        <v>5.3</v>
      </c>
      <c r="CL8231" s="54">
        <v>2.0600000000000002E-3</v>
      </c>
      <c r="CM8231" s="54">
        <v>0.255</v>
      </c>
      <c r="CN8231" s="53" t="s">
        <v>39814</v>
      </c>
      <c r="CO8231" s="54">
        <v>73</v>
      </c>
      <c r="CP8231" s="54">
        <v>154</v>
      </c>
      <c r="CQ8231" s="55">
        <f t="shared" si="128"/>
        <v>0.47402597402597402</v>
      </c>
      <c r="CR8231" s="52" t="s">
        <v>28921</v>
      </c>
    </row>
    <row r="8232" spans="81:96">
      <c r="CC8232" s="52">
        <v>8231</v>
      </c>
      <c r="CD8232" s="53" t="s">
        <v>39943</v>
      </c>
      <c r="CE8232" s="53" t="s">
        <v>39944</v>
      </c>
      <c r="CF8232" s="54">
        <v>2016</v>
      </c>
      <c r="CG8232" s="54">
        <v>1.3360000000000001</v>
      </c>
      <c r="CH8232" s="54">
        <v>1.536</v>
      </c>
      <c r="CI8232" s="54">
        <v>1.264</v>
      </c>
      <c r="CJ8232" s="54">
        <v>110</v>
      </c>
      <c r="CK8232" s="54">
        <v>6.2</v>
      </c>
      <c r="CL8232" s="54">
        <v>3.9399999999999999E-3</v>
      </c>
      <c r="CM8232" s="54">
        <v>0.45700000000000002</v>
      </c>
      <c r="CN8232" s="53" t="s">
        <v>39814</v>
      </c>
      <c r="CO8232" s="54">
        <v>74</v>
      </c>
      <c r="CP8232" s="54">
        <v>154</v>
      </c>
      <c r="CQ8232" s="55">
        <f t="shared" si="128"/>
        <v>0.48051948051948051</v>
      </c>
      <c r="CR8232" s="52" t="s">
        <v>28921</v>
      </c>
    </row>
    <row r="8233" spans="81:96">
      <c r="CC8233" s="52">
        <v>8232</v>
      </c>
      <c r="CD8233" s="53" t="s">
        <v>39945</v>
      </c>
      <c r="CE8233" s="53" t="s">
        <v>39946</v>
      </c>
      <c r="CF8233" s="54">
        <v>1296</v>
      </c>
      <c r="CG8233" s="54">
        <v>1.3049999999999999</v>
      </c>
      <c r="CH8233" s="54">
        <v>1.5629999999999999</v>
      </c>
      <c r="CI8233" s="54">
        <v>0.42299999999999999</v>
      </c>
      <c r="CJ8233" s="54">
        <v>71</v>
      </c>
      <c r="CK8233" s="54">
        <v>7.2</v>
      </c>
      <c r="CL8233" s="54">
        <v>2.0200000000000001E-3</v>
      </c>
      <c r="CM8233" s="54">
        <v>0.38100000000000001</v>
      </c>
      <c r="CN8233" s="53" t="s">
        <v>39814</v>
      </c>
      <c r="CO8233" s="54">
        <v>75</v>
      </c>
      <c r="CP8233" s="54">
        <v>154</v>
      </c>
      <c r="CQ8233" s="55">
        <f t="shared" si="128"/>
        <v>0.48701298701298701</v>
      </c>
      <c r="CR8233" s="52" t="s">
        <v>28921</v>
      </c>
    </row>
    <row r="8234" spans="81:96">
      <c r="CC8234" s="52">
        <v>8233</v>
      </c>
      <c r="CD8234" s="53" t="s">
        <v>37436</v>
      </c>
      <c r="CE8234" s="53" t="s">
        <v>37437</v>
      </c>
      <c r="CF8234" s="54">
        <v>965</v>
      </c>
      <c r="CG8234" s="54">
        <v>1.2949999999999999</v>
      </c>
      <c r="CH8234" s="54">
        <v>1.6950000000000001</v>
      </c>
      <c r="CI8234" s="54">
        <v>6.0999999999999999E-2</v>
      </c>
      <c r="CJ8234" s="54">
        <v>33</v>
      </c>
      <c r="CK8234" s="54">
        <v>8.9</v>
      </c>
      <c r="CL8234" s="54">
        <v>1.6100000000000001E-3</v>
      </c>
      <c r="CM8234" s="54">
        <v>0.53500000000000003</v>
      </c>
      <c r="CN8234" s="53" t="s">
        <v>39814</v>
      </c>
      <c r="CO8234" s="54">
        <v>76</v>
      </c>
      <c r="CP8234" s="54">
        <v>154</v>
      </c>
      <c r="CQ8234" s="55">
        <f t="shared" si="128"/>
        <v>0.4935064935064935</v>
      </c>
      <c r="CR8234" s="52" t="s">
        <v>28921</v>
      </c>
    </row>
    <row r="8235" spans="81:96">
      <c r="CC8235" s="52">
        <v>8234</v>
      </c>
      <c r="CD8235" s="53" t="s">
        <v>39947</v>
      </c>
      <c r="CE8235" s="53" t="s">
        <v>39948</v>
      </c>
      <c r="CF8235" s="54">
        <v>2566</v>
      </c>
      <c r="CG8235" s="54">
        <v>1.2869999999999999</v>
      </c>
      <c r="CH8235" s="54">
        <v>1.3740000000000001</v>
      </c>
      <c r="CI8235" s="54">
        <v>0.20599999999999999</v>
      </c>
      <c r="CJ8235" s="54">
        <v>233</v>
      </c>
      <c r="CK8235" s="54">
        <v>6.3</v>
      </c>
      <c r="CL8235" s="54">
        <v>5.1900000000000002E-3</v>
      </c>
      <c r="CM8235" s="54">
        <v>0.376</v>
      </c>
      <c r="CN8235" s="53" t="s">
        <v>39814</v>
      </c>
      <c r="CO8235" s="54">
        <v>77</v>
      </c>
      <c r="CP8235" s="54">
        <v>154</v>
      </c>
      <c r="CQ8235" s="55">
        <f t="shared" si="128"/>
        <v>0.5</v>
      </c>
      <c r="CR8235" s="52" t="s">
        <v>28938</v>
      </c>
    </row>
    <row r="8236" spans="81:96">
      <c r="CC8236" s="52">
        <v>8235</v>
      </c>
      <c r="CD8236" s="53" t="s">
        <v>39949</v>
      </c>
      <c r="CE8236" s="53" t="s">
        <v>39950</v>
      </c>
      <c r="CF8236" s="54">
        <v>3710</v>
      </c>
      <c r="CG8236" s="54">
        <v>1.266</v>
      </c>
      <c r="CH8236" s="54">
        <v>1.3420000000000001</v>
      </c>
      <c r="CI8236" s="54">
        <v>0.19400000000000001</v>
      </c>
      <c r="CJ8236" s="54">
        <v>279</v>
      </c>
      <c r="CK8236" s="54">
        <v>5.5</v>
      </c>
      <c r="CL8236" s="54">
        <v>8.2000000000000007E-3</v>
      </c>
      <c r="CM8236" s="54">
        <v>0.35299999999999998</v>
      </c>
      <c r="CN8236" s="53" t="s">
        <v>39814</v>
      </c>
      <c r="CO8236" s="54">
        <v>78</v>
      </c>
      <c r="CP8236" s="54">
        <v>154</v>
      </c>
      <c r="CQ8236" s="55">
        <f t="shared" si="128"/>
        <v>0.50649350649350644</v>
      </c>
      <c r="CR8236" s="52" t="s">
        <v>28938</v>
      </c>
    </row>
    <row r="8237" spans="81:96">
      <c r="CC8237" s="52">
        <v>8236</v>
      </c>
      <c r="CD8237" s="53" t="s">
        <v>39951</v>
      </c>
      <c r="CE8237" s="53" t="s">
        <v>39952</v>
      </c>
      <c r="CF8237" s="54">
        <v>358</v>
      </c>
      <c r="CG8237" s="54">
        <v>1.2170000000000001</v>
      </c>
      <c r="CH8237" s="54">
        <v>1.169</v>
      </c>
      <c r="CI8237" s="54">
        <v>0.17</v>
      </c>
      <c r="CJ8237" s="54">
        <v>47</v>
      </c>
      <c r="CK8237" s="54">
        <v>6.1</v>
      </c>
      <c r="CL8237" s="54">
        <v>8.1999999999999998E-4</v>
      </c>
      <c r="CM8237" s="54">
        <v>0.36499999999999999</v>
      </c>
      <c r="CN8237" s="53" t="s">
        <v>39814</v>
      </c>
      <c r="CO8237" s="54">
        <v>79</v>
      </c>
      <c r="CP8237" s="54">
        <v>154</v>
      </c>
      <c r="CQ8237" s="55">
        <f t="shared" si="128"/>
        <v>0.51298701298701299</v>
      </c>
      <c r="CR8237" s="52" t="s">
        <v>28938</v>
      </c>
    </row>
    <row r="8238" spans="81:96">
      <c r="CC8238" s="52">
        <v>8237</v>
      </c>
      <c r="CD8238" s="53" t="s">
        <v>39953</v>
      </c>
      <c r="CE8238" s="53" t="s">
        <v>39954</v>
      </c>
      <c r="CF8238" s="54">
        <v>177</v>
      </c>
      <c r="CG8238" s="54">
        <v>1.2</v>
      </c>
      <c r="CH8238" s="54">
        <v>1</v>
      </c>
      <c r="CI8238" s="54">
        <v>0.89300000000000002</v>
      </c>
      <c r="CJ8238" s="54">
        <v>28</v>
      </c>
      <c r="CK8238" s="54">
        <v>3.9</v>
      </c>
      <c r="CL8238" s="54">
        <v>2.1000000000000001E-4</v>
      </c>
      <c r="CM8238" s="54">
        <v>0.13100000000000001</v>
      </c>
      <c r="CN8238" s="53" t="s">
        <v>39814</v>
      </c>
      <c r="CO8238" s="54">
        <v>80</v>
      </c>
      <c r="CP8238" s="54">
        <v>154</v>
      </c>
      <c r="CQ8238" s="55">
        <f t="shared" si="128"/>
        <v>0.51948051948051943</v>
      </c>
      <c r="CR8238" s="52" t="s">
        <v>28938</v>
      </c>
    </row>
    <row r="8239" spans="81:96">
      <c r="CC8239" s="52">
        <v>8238</v>
      </c>
      <c r="CD8239" s="53" t="s">
        <v>39955</v>
      </c>
      <c r="CE8239" s="53" t="s">
        <v>39956</v>
      </c>
      <c r="CF8239" s="54">
        <v>2108</v>
      </c>
      <c r="CG8239" s="54">
        <v>1.1850000000000001</v>
      </c>
      <c r="CH8239" s="54">
        <v>1.3680000000000001</v>
      </c>
      <c r="CI8239" s="54">
        <v>0.18099999999999999</v>
      </c>
      <c r="CJ8239" s="54">
        <v>149</v>
      </c>
      <c r="CK8239" s="54">
        <v>3.8</v>
      </c>
      <c r="CL8239" s="54">
        <v>7.0600000000000003E-3</v>
      </c>
      <c r="CM8239" s="54">
        <v>0.36499999999999999</v>
      </c>
      <c r="CN8239" s="53" t="s">
        <v>39814</v>
      </c>
      <c r="CO8239" s="54">
        <v>81</v>
      </c>
      <c r="CP8239" s="54">
        <v>154</v>
      </c>
      <c r="CQ8239" s="55">
        <f t="shared" si="128"/>
        <v>0.52597402597402598</v>
      </c>
      <c r="CR8239" s="52" t="s">
        <v>28938</v>
      </c>
    </row>
    <row r="8240" spans="81:96">
      <c r="CC8240" s="52">
        <v>8239</v>
      </c>
      <c r="CD8240" s="53" t="s">
        <v>39957</v>
      </c>
      <c r="CE8240" s="53" t="s">
        <v>39958</v>
      </c>
      <c r="CF8240" s="54">
        <v>2071</v>
      </c>
      <c r="CG8240" s="54">
        <v>1.1719999999999999</v>
      </c>
      <c r="CH8240" s="54">
        <v>1.5</v>
      </c>
      <c r="CI8240" s="54">
        <v>0.38400000000000001</v>
      </c>
      <c r="CJ8240" s="54">
        <v>86</v>
      </c>
      <c r="CK8240" s="54">
        <v>9.6</v>
      </c>
      <c r="CL8240" s="54">
        <v>3.0599999999999998E-3</v>
      </c>
      <c r="CM8240" s="54">
        <v>0.56399999999999995</v>
      </c>
      <c r="CN8240" s="53" t="s">
        <v>39814</v>
      </c>
      <c r="CO8240" s="54">
        <v>82</v>
      </c>
      <c r="CP8240" s="54">
        <v>154</v>
      </c>
      <c r="CQ8240" s="55">
        <f t="shared" si="128"/>
        <v>0.53246753246753242</v>
      </c>
      <c r="CR8240" s="52" t="s">
        <v>28938</v>
      </c>
    </row>
    <row r="8241" spans="81:96">
      <c r="CC8241" s="52">
        <v>8240</v>
      </c>
      <c r="CD8241" s="53" t="s">
        <v>39959</v>
      </c>
      <c r="CE8241" s="53" t="s">
        <v>39960</v>
      </c>
      <c r="CF8241" s="54">
        <v>2141</v>
      </c>
      <c r="CG8241" s="54">
        <v>1.151</v>
      </c>
      <c r="CH8241" s="54">
        <v>1.506</v>
      </c>
      <c r="CI8241" s="54">
        <v>8.3000000000000004E-2</v>
      </c>
      <c r="CJ8241" s="54">
        <v>60</v>
      </c>
      <c r="CK8241" s="54">
        <v>8.5</v>
      </c>
      <c r="CL8241" s="54">
        <v>3.0000000000000001E-3</v>
      </c>
      <c r="CM8241" s="54">
        <v>0.42099999999999999</v>
      </c>
      <c r="CN8241" s="53" t="s">
        <v>39814</v>
      </c>
      <c r="CO8241" s="54">
        <v>83</v>
      </c>
      <c r="CP8241" s="54">
        <v>154</v>
      </c>
      <c r="CQ8241" s="55">
        <f t="shared" si="128"/>
        <v>0.53896103896103897</v>
      </c>
      <c r="CR8241" s="52" t="s">
        <v>28938</v>
      </c>
    </row>
    <row r="8242" spans="81:96">
      <c r="CC8242" s="52">
        <v>8241</v>
      </c>
      <c r="CD8242" s="53" t="s">
        <v>37446</v>
      </c>
      <c r="CE8242" s="53" t="s">
        <v>37447</v>
      </c>
      <c r="CF8242" s="54">
        <v>2136</v>
      </c>
      <c r="CG8242" s="54">
        <v>1.0840000000000001</v>
      </c>
      <c r="CH8242" s="54">
        <v>1.258</v>
      </c>
      <c r="CI8242" s="54">
        <v>0.35</v>
      </c>
      <c r="CJ8242" s="54">
        <v>100</v>
      </c>
      <c r="CK8242" s="54">
        <v>5.6</v>
      </c>
      <c r="CL8242" s="54">
        <v>6.3200000000000001E-3</v>
      </c>
      <c r="CM8242" s="54">
        <v>0.45</v>
      </c>
      <c r="CN8242" s="53" t="s">
        <v>39814</v>
      </c>
      <c r="CO8242" s="54">
        <v>84</v>
      </c>
      <c r="CP8242" s="54">
        <v>154</v>
      </c>
      <c r="CQ8242" s="55">
        <f t="shared" si="128"/>
        <v>0.54545454545454541</v>
      </c>
      <c r="CR8242" s="52" t="s">
        <v>28938</v>
      </c>
    </row>
    <row r="8243" spans="81:96">
      <c r="CC8243" s="52">
        <v>8242</v>
      </c>
      <c r="CD8243" s="53" t="s">
        <v>39961</v>
      </c>
      <c r="CE8243" s="53" t="s">
        <v>39962</v>
      </c>
      <c r="CF8243" s="54">
        <v>1820</v>
      </c>
      <c r="CG8243" s="54">
        <v>1.077</v>
      </c>
      <c r="CH8243" s="54">
        <v>0.75600000000000001</v>
      </c>
      <c r="CI8243" s="54">
        <v>0.373</v>
      </c>
      <c r="CJ8243" s="54">
        <v>142</v>
      </c>
      <c r="CK8243" s="54">
        <v>9.3000000000000007</v>
      </c>
      <c r="CL8243" s="54">
        <v>2.7899999999999999E-3</v>
      </c>
      <c r="CM8243" s="54">
        <v>0.20499999999999999</v>
      </c>
      <c r="CN8243" s="53" t="s">
        <v>39814</v>
      </c>
      <c r="CO8243" s="54">
        <v>85</v>
      </c>
      <c r="CP8243" s="54">
        <v>154</v>
      </c>
      <c r="CQ8243" s="55">
        <f t="shared" si="128"/>
        <v>0.55194805194805197</v>
      </c>
      <c r="CR8243" s="52" t="s">
        <v>28938</v>
      </c>
    </row>
    <row r="8244" spans="81:96">
      <c r="CC8244" s="52">
        <v>8243</v>
      </c>
      <c r="CD8244" s="53" t="s">
        <v>39963</v>
      </c>
      <c r="CE8244" s="53" t="s">
        <v>39964</v>
      </c>
      <c r="CF8244" s="54">
        <v>1066</v>
      </c>
      <c r="CG8244" s="54">
        <v>1.0740000000000001</v>
      </c>
      <c r="CH8244" s="54">
        <v>0.67</v>
      </c>
      <c r="CI8244" s="54">
        <v>0.21</v>
      </c>
      <c r="CJ8244" s="54">
        <v>124</v>
      </c>
      <c r="CK8244" s="54">
        <v>6.6</v>
      </c>
      <c r="CL8244" s="54">
        <v>1.1000000000000001E-3</v>
      </c>
      <c r="CM8244" s="54">
        <v>9.9000000000000005E-2</v>
      </c>
      <c r="CN8244" s="53" t="s">
        <v>39814</v>
      </c>
      <c r="CO8244" s="54">
        <v>86</v>
      </c>
      <c r="CP8244" s="54">
        <v>154</v>
      </c>
      <c r="CQ8244" s="55">
        <f t="shared" si="128"/>
        <v>0.55844155844155841</v>
      </c>
      <c r="CR8244" s="52" t="s">
        <v>28938</v>
      </c>
    </row>
    <row r="8245" spans="81:96">
      <c r="CC8245" s="52">
        <v>8244</v>
      </c>
      <c r="CD8245" s="53" t="s">
        <v>39965</v>
      </c>
      <c r="CE8245" s="53" t="s">
        <v>39966</v>
      </c>
      <c r="CF8245" s="54">
        <v>393</v>
      </c>
      <c r="CG8245" s="54">
        <v>1.0720000000000001</v>
      </c>
      <c r="CH8245" s="54">
        <v>1.0780000000000001</v>
      </c>
      <c r="CI8245" s="54">
        <v>0.192</v>
      </c>
      <c r="CJ8245" s="54">
        <v>151</v>
      </c>
      <c r="CK8245" s="54">
        <v>2.2000000000000002</v>
      </c>
      <c r="CL8245" s="54">
        <v>1.75E-3</v>
      </c>
      <c r="CM8245" s="54">
        <v>0.33</v>
      </c>
      <c r="CN8245" s="53" t="s">
        <v>39814</v>
      </c>
      <c r="CO8245" s="54">
        <v>87</v>
      </c>
      <c r="CP8245" s="54">
        <v>154</v>
      </c>
      <c r="CQ8245" s="55">
        <f t="shared" si="128"/>
        <v>0.56493506493506496</v>
      </c>
      <c r="CR8245" s="52" t="s">
        <v>28938</v>
      </c>
    </row>
    <row r="8246" spans="81:96">
      <c r="CC8246" s="52">
        <v>8245</v>
      </c>
      <c r="CD8246" s="53" t="s">
        <v>39967</v>
      </c>
      <c r="CE8246" s="53" t="s">
        <v>39968</v>
      </c>
      <c r="CF8246" s="54">
        <v>577</v>
      </c>
      <c r="CG8246" s="54">
        <v>1.0629999999999999</v>
      </c>
      <c r="CH8246" s="54">
        <v>0.73299999999999998</v>
      </c>
      <c r="CI8246" s="54">
        <v>0.71699999999999997</v>
      </c>
      <c r="CJ8246" s="54">
        <v>53</v>
      </c>
      <c r="CK8246" s="54">
        <v>7.5</v>
      </c>
      <c r="CL8246" s="54">
        <v>5.9999999999999995E-4</v>
      </c>
      <c r="CM8246" s="54">
        <v>0.13900000000000001</v>
      </c>
      <c r="CN8246" s="53" t="s">
        <v>39814</v>
      </c>
      <c r="CO8246" s="54">
        <v>88</v>
      </c>
      <c r="CP8246" s="54">
        <v>154</v>
      </c>
      <c r="CQ8246" s="55">
        <f t="shared" si="128"/>
        <v>0.5714285714285714</v>
      </c>
      <c r="CR8246" s="52" t="s">
        <v>28938</v>
      </c>
    </row>
    <row r="8247" spans="81:96">
      <c r="CC8247" s="52">
        <v>8246</v>
      </c>
      <c r="CD8247" s="53" t="s">
        <v>39969</v>
      </c>
      <c r="CE8247" s="53" t="s">
        <v>39970</v>
      </c>
      <c r="CF8247" s="54">
        <v>147</v>
      </c>
      <c r="CG8247" s="54">
        <v>1.0569999999999999</v>
      </c>
      <c r="CH8247" s="54">
        <v>0.8</v>
      </c>
      <c r="CI8247" s="54">
        <v>0.33300000000000002</v>
      </c>
      <c r="CJ8247" s="54">
        <v>18</v>
      </c>
      <c r="CK8247" s="54">
        <v>4.7</v>
      </c>
      <c r="CL8247" s="54">
        <v>4.0999999999999999E-4</v>
      </c>
      <c r="CM8247" s="54">
        <v>0.20399999999999999</v>
      </c>
      <c r="CN8247" s="53" t="s">
        <v>39814</v>
      </c>
      <c r="CO8247" s="54">
        <v>89</v>
      </c>
      <c r="CP8247" s="54">
        <v>154</v>
      </c>
      <c r="CQ8247" s="55">
        <f t="shared" si="128"/>
        <v>0.57792207792207795</v>
      </c>
      <c r="CR8247" s="52" t="s">
        <v>28938</v>
      </c>
    </row>
    <row r="8248" spans="81:96">
      <c r="CC8248" s="52">
        <v>8247</v>
      </c>
      <c r="CD8248" s="53" t="s">
        <v>39971</v>
      </c>
      <c r="CE8248" s="53" t="s">
        <v>39972</v>
      </c>
      <c r="CF8248" s="54">
        <v>6666</v>
      </c>
      <c r="CG8248" s="54">
        <v>1.0529999999999999</v>
      </c>
      <c r="CH8248" s="54">
        <v>1.0820000000000001</v>
      </c>
      <c r="CI8248" s="54">
        <v>0.19400000000000001</v>
      </c>
      <c r="CJ8248" s="54">
        <v>710</v>
      </c>
      <c r="CK8248" s="54">
        <v>4.8</v>
      </c>
      <c r="CL8248" s="54">
        <v>1.524E-2</v>
      </c>
      <c r="CM8248" s="54">
        <v>0.26600000000000001</v>
      </c>
      <c r="CN8248" s="53" t="s">
        <v>39814</v>
      </c>
      <c r="CO8248" s="54">
        <v>90</v>
      </c>
      <c r="CP8248" s="54">
        <v>154</v>
      </c>
      <c r="CQ8248" s="55">
        <f t="shared" si="128"/>
        <v>0.58441558441558439</v>
      </c>
      <c r="CR8248" s="52" t="s">
        <v>28938</v>
      </c>
    </row>
    <row r="8249" spans="81:96">
      <c r="CC8249" s="52">
        <v>8248</v>
      </c>
      <c r="CD8249" s="53" t="s">
        <v>39973</v>
      </c>
      <c r="CE8249" s="53" t="s">
        <v>39974</v>
      </c>
      <c r="CF8249" s="54">
        <v>1887</v>
      </c>
      <c r="CG8249" s="54">
        <v>1.0129999999999999</v>
      </c>
      <c r="CH8249" s="54">
        <v>0.95499999999999996</v>
      </c>
      <c r="CI8249" s="54">
        <v>0.37</v>
      </c>
      <c r="CJ8249" s="54">
        <v>165</v>
      </c>
      <c r="CK8249" s="54">
        <v>6.6</v>
      </c>
      <c r="CL8249" s="54">
        <v>3.3700000000000002E-3</v>
      </c>
      <c r="CM8249" s="54">
        <v>0.26200000000000001</v>
      </c>
      <c r="CN8249" s="53" t="s">
        <v>39814</v>
      </c>
      <c r="CO8249" s="54">
        <v>91</v>
      </c>
      <c r="CP8249" s="54">
        <v>154</v>
      </c>
      <c r="CQ8249" s="55">
        <f t="shared" si="128"/>
        <v>0.59090909090909094</v>
      </c>
      <c r="CR8249" s="52" t="s">
        <v>28938</v>
      </c>
    </row>
    <row r="8250" spans="81:96">
      <c r="CC8250" s="52">
        <v>8249</v>
      </c>
      <c r="CD8250" s="53" t="s">
        <v>39975</v>
      </c>
      <c r="CE8250" s="53" t="s">
        <v>39976</v>
      </c>
      <c r="CF8250" s="54">
        <v>2434</v>
      </c>
      <c r="CG8250" s="54">
        <v>0.96299999999999997</v>
      </c>
      <c r="CH8250" s="54">
        <v>1.1259999999999999</v>
      </c>
      <c r="CI8250" s="54">
        <v>0</v>
      </c>
      <c r="CJ8250" s="54">
        <v>8</v>
      </c>
      <c r="CK8250" s="54">
        <v>8.8000000000000007</v>
      </c>
      <c r="CL8250" s="54">
        <v>3.3400000000000001E-3</v>
      </c>
      <c r="CM8250" s="54">
        <v>0.44</v>
      </c>
      <c r="CN8250" s="53" t="s">
        <v>39814</v>
      </c>
      <c r="CO8250" s="54">
        <v>92</v>
      </c>
      <c r="CP8250" s="54">
        <v>154</v>
      </c>
      <c r="CQ8250" s="55">
        <f t="shared" si="128"/>
        <v>0.59740259740259738</v>
      </c>
      <c r="CR8250" s="52" t="s">
        <v>28938</v>
      </c>
    </row>
    <row r="8251" spans="81:96">
      <c r="CC8251" s="52">
        <v>8250</v>
      </c>
      <c r="CD8251" s="53" t="s">
        <v>39977</v>
      </c>
      <c r="CE8251" s="53" t="s">
        <v>39978</v>
      </c>
      <c r="CF8251" s="54">
        <v>763</v>
      </c>
      <c r="CG8251" s="54">
        <v>0.95299999999999996</v>
      </c>
      <c r="CH8251" s="54">
        <v>0.74</v>
      </c>
      <c r="CI8251" s="54">
        <v>0.28299999999999997</v>
      </c>
      <c r="CJ8251" s="54">
        <v>53</v>
      </c>
      <c r="CK8251" s="54">
        <v>8.6</v>
      </c>
      <c r="CL8251" s="54">
        <v>8.8999999999999995E-4</v>
      </c>
      <c r="CM8251" s="54">
        <v>0.157</v>
      </c>
      <c r="CN8251" s="53" t="s">
        <v>39814</v>
      </c>
      <c r="CO8251" s="54">
        <v>93</v>
      </c>
      <c r="CP8251" s="54">
        <v>154</v>
      </c>
      <c r="CQ8251" s="55">
        <f t="shared" si="128"/>
        <v>0.60389610389610393</v>
      </c>
      <c r="CR8251" s="52" t="s">
        <v>28938</v>
      </c>
    </row>
    <row r="8252" spans="81:96">
      <c r="CC8252" s="52">
        <v>8251</v>
      </c>
      <c r="CD8252" s="53" t="s">
        <v>39979</v>
      </c>
      <c r="CE8252" s="53" t="s">
        <v>39980</v>
      </c>
      <c r="CF8252" s="54">
        <v>432</v>
      </c>
      <c r="CG8252" s="54">
        <v>0.94499999999999995</v>
      </c>
      <c r="CH8252" s="54">
        <v>0.95399999999999996</v>
      </c>
      <c r="CI8252" s="54">
        <v>0.121</v>
      </c>
      <c r="CJ8252" s="54">
        <v>33</v>
      </c>
      <c r="CK8252" s="54">
        <v>7.2</v>
      </c>
      <c r="CL8252" s="54">
        <v>8.0000000000000004E-4</v>
      </c>
      <c r="CM8252" s="54">
        <v>0.25900000000000001</v>
      </c>
      <c r="CN8252" s="53" t="s">
        <v>39814</v>
      </c>
      <c r="CO8252" s="54">
        <v>94</v>
      </c>
      <c r="CP8252" s="54">
        <v>154</v>
      </c>
      <c r="CQ8252" s="55">
        <f t="shared" si="128"/>
        <v>0.61038961038961037</v>
      </c>
      <c r="CR8252" s="52" t="s">
        <v>28938</v>
      </c>
    </row>
    <row r="8253" spans="81:96">
      <c r="CC8253" s="52">
        <v>8252</v>
      </c>
      <c r="CD8253" s="53" t="s">
        <v>39981</v>
      </c>
      <c r="CE8253" s="53" t="s">
        <v>39982</v>
      </c>
      <c r="CF8253" s="54">
        <v>1087</v>
      </c>
      <c r="CG8253" s="54">
        <v>0.93600000000000005</v>
      </c>
      <c r="CH8253" s="54">
        <v>1.115</v>
      </c>
      <c r="CI8253" s="54">
        <v>0.68100000000000005</v>
      </c>
      <c r="CJ8253" s="54">
        <v>144</v>
      </c>
      <c r="CK8253" s="54">
        <v>4.7</v>
      </c>
      <c r="CL8253" s="54">
        <v>2.2100000000000002E-3</v>
      </c>
      <c r="CM8253" s="54">
        <v>0.254</v>
      </c>
      <c r="CN8253" s="53" t="s">
        <v>39814</v>
      </c>
      <c r="CO8253" s="54">
        <v>95</v>
      </c>
      <c r="CP8253" s="54">
        <v>154</v>
      </c>
      <c r="CQ8253" s="55">
        <f t="shared" si="128"/>
        <v>0.61688311688311692</v>
      </c>
      <c r="CR8253" s="52" t="s">
        <v>28938</v>
      </c>
    </row>
    <row r="8254" spans="81:96">
      <c r="CC8254" s="52">
        <v>8253</v>
      </c>
      <c r="CD8254" s="53" t="s">
        <v>39983</v>
      </c>
      <c r="CE8254" s="53" t="s">
        <v>39984</v>
      </c>
      <c r="CF8254" s="54">
        <v>783</v>
      </c>
      <c r="CG8254" s="54">
        <v>0.93300000000000005</v>
      </c>
      <c r="CH8254" s="54">
        <v>0.9</v>
      </c>
      <c r="CI8254" s="54">
        <v>1.2999999999999999E-2</v>
      </c>
      <c r="CJ8254" s="54">
        <v>75</v>
      </c>
      <c r="CK8254" s="54">
        <v>5.3</v>
      </c>
      <c r="CL8254" s="54">
        <v>1.7799999999999999E-3</v>
      </c>
      <c r="CM8254" s="54">
        <v>0.224</v>
      </c>
      <c r="CN8254" s="53" t="s">
        <v>39814</v>
      </c>
      <c r="CO8254" s="54">
        <v>96</v>
      </c>
      <c r="CP8254" s="54">
        <v>154</v>
      </c>
      <c r="CQ8254" s="55">
        <f t="shared" si="128"/>
        <v>0.62337662337662336</v>
      </c>
      <c r="CR8254" s="52" t="s">
        <v>28938</v>
      </c>
    </row>
    <row r="8255" spans="81:96">
      <c r="CC8255" s="52">
        <v>8254</v>
      </c>
      <c r="CD8255" s="53" t="s">
        <v>39985</v>
      </c>
      <c r="CE8255" s="53" t="s">
        <v>39986</v>
      </c>
      <c r="CF8255" s="54">
        <v>3978</v>
      </c>
      <c r="CG8255" s="54">
        <v>0.92700000000000005</v>
      </c>
      <c r="CH8255" s="54">
        <v>0.96199999999999997</v>
      </c>
      <c r="CI8255" s="54">
        <v>0.5</v>
      </c>
      <c r="CJ8255" s="54">
        <v>122</v>
      </c>
      <c r="CK8255" s="54" t="s">
        <v>28918</v>
      </c>
      <c r="CL8255" s="54">
        <v>3.9899999999999996E-3</v>
      </c>
      <c r="CM8255" s="54">
        <v>0.29399999999999998</v>
      </c>
      <c r="CN8255" s="53" t="s">
        <v>39814</v>
      </c>
      <c r="CO8255" s="54">
        <v>97</v>
      </c>
      <c r="CP8255" s="54">
        <v>154</v>
      </c>
      <c r="CQ8255" s="55">
        <f t="shared" si="128"/>
        <v>0.62987012987012991</v>
      </c>
      <c r="CR8255" s="52" t="s">
        <v>28938</v>
      </c>
    </row>
    <row r="8256" spans="81:96">
      <c r="CC8256" s="52">
        <v>8255</v>
      </c>
      <c r="CD8256" s="53" t="s">
        <v>39987</v>
      </c>
      <c r="CE8256" s="53" t="s">
        <v>39988</v>
      </c>
      <c r="CF8256" s="54">
        <v>461</v>
      </c>
      <c r="CG8256" s="54">
        <v>0.92300000000000004</v>
      </c>
      <c r="CH8256" s="54">
        <v>1.069</v>
      </c>
      <c r="CI8256" s="54">
        <v>0.2</v>
      </c>
      <c r="CJ8256" s="54">
        <v>35</v>
      </c>
      <c r="CK8256" s="54">
        <v>9.4</v>
      </c>
      <c r="CL8256" s="54">
        <v>4.6999999999999999E-4</v>
      </c>
      <c r="CM8256" s="54">
        <v>0.20300000000000001</v>
      </c>
      <c r="CN8256" s="53" t="s">
        <v>39814</v>
      </c>
      <c r="CO8256" s="54">
        <v>98</v>
      </c>
      <c r="CP8256" s="54">
        <v>154</v>
      </c>
      <c r="CQ8256" s="55">
        <f t="shared" si="128"/>
        <v>0.63636363636363635</v>
      </c>
      <c r="CR8256" s="52" t="s">
        <v>28938</v>
      </c>
    </row>
    <row r="8257" spans="81:96">
      <c r="CC8257" s="52">
        <v>8256</v>
      </c>
      <c r="CD8257" s="53" t="s">
        <v>39989</v>
      </c>
      <c r="CE8257" s="53" t="s">
        <v>39990</v>
      </c>
      <c r="CF8257" s="54">
        <v>474</v>
      </c>
      <c r="CG8257" s="54">
        <v>0.91300000000000003</v>
      </c>
      <c r="CH8257" s="54">
        <v>0.84299999999999997</v>
      </c>
      <c r="CI8257" s="54">
        <v>0.104</v>
      </c>
      <c r="CJ8257" s="54">
        <v>48</v>
      </c>
      <c r="CK8257" s="54">
        <v>7</v>
      </c>
      <c r="CL8257" s="54">
        <v>8.0999999999999996E-4</v>
      </c>
      <c r="CM8257" s="54">
        <v>0.221</v>
      </c>
      <c r="CN8257" s="53" t="s">
        <v>39814</v>
      </c>
      <c r="CO8257" s="54">
        <v>99</v>
      </c>
      <c r="CP8257" s="54">
        <v>154</v>
      </c>
      <c r="CQ8257" s="55">
        <f t="shared" si="128"/>
        <v>0.6428571428571429</v>
      </c>
      <c r="CR8257" s="52" t="s">
        <v>28938</v>
      </c>
    </row>
    <row r="8258" spans="81:96">
      <c r="CC8258" s="52">
        <v>8257</v>
      </c>
      <c r="CD8258" s="53" t="s">
        <v>39991</v>
      </c>
      <c r="CE8258" s="53" t="s">
        <v>39992</v>
      </c>
      <c r="CF8258" s="54">
        <v>2915</v>
      </c>
      <c r="CG8258" s="54">
        <v>0.91100000000000003</v>
      </c>
      <c r="CH8258" s="54">
        <v>0.92500000000000004</v>
      </c>
      <c r="CI8258" s="54">
        <v>0.14399999999999999</v>
      </c>
      <c r="CJ8258" s="54">
        <v>243</v>
      </c>
      <c r="CK8258" s="54">
        <v>7.6</v>
      </c>
      <c r="CL8258" s="54">
        <v>5.1000000000000004E-3</v>
      </c>
      <c r="CM8258" s="54">
        <v>0.27700000000000002</v>
      </c>
      <c r="CN8258" s="53" t="s">
        <v>39814</v>
      </c>
      <c r="CO8258" s="54">
        <v>100</v>
      </c>
      <c r="CP8258" s="54">
        <v>154</v>
      </c>
      <c r="CQ8258" s="55">
        <f t="shared" ref="CQ8258:CQ8321" si="129">CO8258/CP8258</f>
        <v>0.64935064935064934</v>
      </c>
      <c r="CR8258" s="52" t="s">
        <v>28938</v>
      </c>
    </row>
    <row r="8259" spans="81:96">
      <c r="CC8259" s="52">
        <v>8258</v>
      </c>
      <c r="CD8259" s="53" t="s">
        <v>39993</v>
      </c>
      <c r="CE8259" s="53" t="s">
        <v>39994</v>
      </c>
      <c r="CF8259" s="54">
        <v>4705</v>
      </c>
      <c r="CG8259" s="54">
        <v>0.90400000000000003</v>
      </c>
      <c r="CH8259" s="54">
        <v>1.034</v>
      </c>
      <c r="CI8259" s="54">
        <v>0.123</v>
      </c>
      <c r="CJ8259" s="54">
        <v>454</v>
      </c>
      <c r="CK8259" s="54">
        <v>5.9</v>
      </c>
      <c r="CL8259" s="54">
        <v>1.023E-2</v>
      </c>
      <c r="CM8259" s="54">
        <v>0.28399999999999997</v>
      </c>
      <c r="CN8259" s="53" t="s">
        <v>39814</v>
      </c>
      <c r="CO8259" s="54">
        <v>101</v>
      </c>
      <c r="CP8259" s="54">
        <v>154</v>
      </c>
      <c r="CQ8259" s="55">
        <f t="shared" si="129"/>
        <v>0.6558441558441559</v>
      </c>
      <c r="CR8259" s="52" t="s">
        <v>28938</v>
      </c>
    </row>
    <row r="8260" spans="81:96">
      <c r="CC8260" s="52">
        <v>8259</v>
      </c>
      <c r="CD8260" s="53" t="s">
        <v>39995</v>
      </c>
      <c r="CE8260" s="53" t="s">
        <v>39996</v>
      </c>
      <c r="CF8260" s="54">
        <v>2129</v>
      </c>
      <c r="CG8260" s="54">
        <v>0.89400000000000002</v>
      </c>
      <c r="CH8260" s="54">
        <v>0.69899999999999995</v>
      </c>
      <c r="CI8260" s="54">
        <v>0.13600000000000001</v>
      </c>
      <c r="CJ8260" s="54">
        <v>88</v>
      </c>
      <c r="CK8260" s="54" t="s">
        <v>28918</v>
      </c>
      <c r="CL8260" s="54">
        <v>1.2099999999999999E-3</v>
      </c>
      <c r="CM8260" s="54">
        <v>0.22</v>
      </c>
      <c r="CN8260" s="53" t="s">
        <v>39814</v>
      </c>
      <c r="CO8260" s="54">
        <v>102</v>
      </c>
      <c r="CP8260" s="54">
        <v>154</v>
      </c>
      <c r="CQ8260" s="55">
        <f t="shared" si="129"/>
        <v>0.66233766233766234</v>
      </c>
      <c r="CR8260" s="52" t="s">
        <v>28938</v>
      </c>
    </row>
    <row r="8261" spans="81:96">
      <c r="CC8261" s="52">
        <v>8260</v>
      </c>
      <c r="CD8261" s="53" t="s">
        <v>39997</v>
      </c>
      <c r="CE8261" s="53" t="s">
        <v>39998</v>
      </c>
      <c r="CF8261" s="54">
        <v>3409</v>
      </c>
      <c r="CG8261" s="54">
        <v>0.875</v>
      </c>
      <c r="CH8261" s="54">
        <v>1.0049999999999999</v>
      </c>
      <c r="CI8261" s="54">
        <v>0.17199999999999999</v>
      </c>
      <c r="CJ8261" s="54">
        <v>134</v>
      </c>
      <c r="CK8261" s="54" t="s">
        <v>28918</v>
      </c>
      <c r="CL8261" s="54">
        <v>2.9199999999999999E-3</v>
      </c>
      <c r="CM8261" s="54">
        <v>0.27700000000000002</v>
      </c>
      <c r="CN8261" s="53" t="s">
        <v>39814</v>
      </c>
      <c r="CO8261" s="54">
        <v>103</v>
      </c>
      <c r="CP8261" s="54">
        <v>154</v>
      </c>
      <c r="CQ8261" s="55">
        <f t="shared" si="129"/>
        <v>0.66883116883116878</v>
      </c>
      <c r="CR8261" s="52" t="s">
        <v>28938</v>
      </c>
    </row>
    <row r="8262" spans="81:96">
      <c r="CC8262" s="52">
        <v>8261</v>
      </c>
      <c r="CD8262" s="53" t="s">
        <v>39999</v>
      </c>
      <c r="CE8262" s="53" t="s">
        <v>40000</v>
      </c>
      <c r="CF8262" s="54">
        <v>991</v>
      </c>
      <c r="CG8262" s="54">
        <v>0.872</v>
      </c>
      <c r="CH8262" s="54"/>
      <c r="CI8262" s="54">
        <v>0.19500000000000001</v>
      </c>
      <c r="CJ8262" s="54">
        <v>82</v>
      </c>
      <c r="CK8262" s="54">
        <v>6.8</v>
      </c>
      <c r="CL8262" s="54">
        <v>1.8799999999999999E-3</v>
      </c>
      <c r="CM8262" s="54"/>
      <c r="CN8262" s="53" t="s">
        <v>39814</v>
      </c>
      <c r="CO8262" s="54">
        <v>104</v>
      </c>
      <c r="CP8262" s="54">
        <v>154</v>
      </c>
      <c r="CQ8262" s="55">
        <f t="shared" si="129"/>
        <v>0.67532467532467533</v>
      </c>
      <c r="CR8262" s="52" t="s">
        <v>28938</v>
      </c>
    </row>
    <row r="8263" spans="81:96">
      <c r="CC8263" s="52">
        <v>8262</v>
      </c>
      <c r="CD8263" s="53" t="s">
        <v>40001</v>
      </c>
      <c r="CE8263" s="53" t="s">
        <v>40002</v>
      </c>
      <c r="CF8263" s="54">
        <v>1021</v>
      </c>
      <c r="CG8263" s="54">
        <v>0.85499999999999998</v>
      </c>
      <c r="CH8263" s="54">
        <v>1.014</v>
      </c>
      <c r="CI8263" s="54">
        <v>0.91700000000000004</v>
      </c>
      <c r="CJ8263" s="54">
        <v>72</v>
      </c>
      <c r="CK8263" s="54">
        <v>9.1999999999999993</v>
      </c>
      <c r="CL8263" s="54">
        <v>1.31E-3</v>
      </c>
      <c r="CM8263" s="54">
        <v>0.29599999999999999</v>
      </c>
      <c r="CN8263" s="53" t="s">
        <v>39814</v>
      </c>
      <c r="CO8263" s="54">
        <v>105</v>
      </c>
      <c r="CP8263" s="54">
        <v>154</v>
      </c>
      <c r="CQ8263" s="55">
        <f t="shared" si="129"/>
        <v>0.68181818181818177</v>
      </c>
      <c r="CR8263" s="52" t="s">
        <v>28938</v>
      </c>
    </row>
    <row r="8264" spans="81:96">
      <c r="CC8264" s="52">
        <v>8263</v>
      </c>
      <c r="CD8264" s="53" t="s">
        <v>40003</v>
      </c>
      <c r="CE8264" s="53" t="s">
        <v>40004</v>
      </c>
      <c r="CF8264" s="54">
        <v>908</v>
      </c>
      <c r="CG8264" s="54">
        <v>0.84499999999999997</v>
      </c>
      <c r="CH8264" s="54">
        <v>0.82499999999999996</v>
      </c>
      <c r="CI8264" s="54">
        <v>0.43</v>
      </c>
      <c r="CJ8264" s="54">
        <v>107</v>
      </c>
      <c r="CK8264" s="54">
        <v>5</v>
      </c>
      <c r="CL8264" s="54">
        <v>2.0100000000000001E-3</v>
      </c>
      <c r="CM8264" s="54">
        <v>0.216</v>
      </c>
      <c r="CN8264" s="53" t="s">
        <v>39814</v>
      </c>
      <c r="CO8264" s="54">
        <v>106</v>
      </c>
      <c r="CP8264" s="54">
        <v>154</v>
      </c>
      <c r="CQ8264" s="55">
        <f t="shared" si="129"/>
        <v>0.68831168831168832</v>
      </c>
      <c r="CR8264" s="52" t="s">
        <v>28938</v>
      </c>
    </row>
    <row r="8265" spans="81:96">
      <c r="CC8265" s="52">
        <v>8264</v>
      </c>
      <c r="CD8265" s="53" t="s">
        <v>40005</v>
      </c>
      <c r="CE8265" s="53" t="s">
        <v>40006</v>
      </c>
      <c r="CF8265" s="54">
        <v>1515</v>
      </c>
      <c r="CG8265" s="54">
        <v>0.83599999999999997</v>
      </c>
      <c r="CH8265" s="54">
        <v>0.79300000000000004</v>
      </c>
      <c r="CI8265" s="54">
        <v>0.21299999999999999</v>
      </c>
      <c r="CJ8265" s="54">
        <v>108</v>
      </c>
      <c r="CK8265" s="54">
        <v>7.9</v>
      </c>
      <c r="CL8265" s="54">
        <v>2.4399999999999999E-3</v>
      </c>
      <c r="CM8265" s="54">
        <v>0.216</v>
      </c>
      <c r="CN8265" s="53" t="s">
        <v>39814</v>
      </c>
      <c r="CO8265" s="54">
        <v>107</v>
      </c>
      <c r="CP8265" s="54">
        <v>154</v>
      </c>
      <c r="CQ8265" s="55">
        <f t="shared" si="129"/>
        <v>0.69480519480519476</v>
      </c>
      <c r="CR8265" s="52" t="s">
        <v>28938</v>
      </c>
    </row>
    <row r="8266" spans="81:96">
      <c r="CC8266" s="52">
        <v>8265</v>
      </c>
      <c r="CD8266" s="53" t="s">
        <v>40007</v>
      </c>
      <c r="CE8266" s="53" t="s">
        <v>40008</v>
      </c>
      <c r="CF8266" s="54">
        <v>848</v>
      </c>
      <c r="CG8266" s="54">
        <v>0.82699999999999996</v>
      </c>
      <c r="CH8266" s="54">
        <v>0.66600000000000004</v>
      </c>
      <c r="CI8266" s="54">
        <v>0.28100000000000003</v>
      </c>
      <c r="CJ8266" s="54">
        <v>96</v>
      </c>
      <c r="CK8266" s="54">
        <v>5.4</v>
      </c>
      <c r="CL8266" s="54">
        <v>1.91E-3</v>
      </c>
      <c r="CM8266" s="54">
        <v>0.186</v>
      </c>
      <c r="CN8266" s="53" t="s">
        <v>39814</v>
      </c>
      <c r="CO8266" s="54">
        <v>108</v>
      </c>
      <c r="CP8266" s="54">
        <v>154</v>
      </c>
      <c r="CQ8266" s="55">
        <f t="shared" si="129"/>
        <v>0.70129870129870131</v>
      </c>
      <c r="CR8266" s="52" t="s">
        <v>28938</v>
      </c>
    </row>
    <row r="8267" spans="81:96">
      <c r="CC8267" s="52">
        <v>8266</v>
      </c>
      <c r="CD8267" s="53" t="s">
        <v>40009</v>
      </c>
      <c r="CE8267" s="53" t="s">
        <v>40010</v>
      </c>
      <c r="CF8267" s="54">
        <v>513</v>
      </c>
      <c r="CG8267" s="54">
        <v>0.78200000000000003</v>
      </c>
      <c r="CH8267" s="54">
        <v>0.84099999999999997</v>
      </c>
      <c r="CI8267" s="54">
        <v>0.25</v>
      </c>
      <c r="CJ8267" s="54">
        <v>24</v>
      </c>
      <c r="CK8267" s="54">
        <v>8.8000000000000007</v>
      </c>
      <c r="CL8267" s="54">
        <v>9.1E-4</v>
      </c>
      <c r="CM8267" s="54">
        <v>0.28599999999999998</v>
      </c>
      <c r="CN8267" s="53" t="s">
        <v>39814</v>
      </c>
      <c r="CO8267" s="54">
        <v>109</v>
      </c>
      <c r="CP8267" s="54">
        <v>154</v>
      </c>
      <c r="CQ8267" s="55">
        <f t="shared" si="129"/>
        <v>0.70779220779220775</v>
      </c>
      <c r="CR8267" s="52" t="s">
        <v>28938</v>
      </c>
    </row>
    <row r="8268" spans="81:96">
      <c r="CC8268" s="52">
        <v>8267</v>
      </c>
      <c r="CD8268" s="53" t="s">
        <v>40011</v>
      </c>
      <c r="CE8268" s="53" t="s">
        <v>40012</v>
      </c>
      <c r="CF8268" s="54">
        <v>574</v>
      </c>
      <c r="CG8268" s="54">
        <v>0.74199999999999999</v>
      </c>
      <c r="CH8268" s="54">
        <v>0.92700000000000005</v>
      </c>
      <c r="CI8268" s="54">
        <v>0.224</v>
      </c>
      <c r="CJ8268" s="54">
        <v>49</v>
      </c>
      <c r="CK8268" s="54">
        <v>7.2</v>
      </c>
      <c r="CL8268" s="54">
        <v>1.16E-3</v>
      </c>
      <c r="CM8268" s="54">
        <v>0.314</v>
      </c>
      <c r="CN8268" s="53" t="s">
        <v>39814</v>
      </c>
      <c r="CO8268" s="54">
        <v>110</v>
      </c>
      <c r="CP8268" s="54">
        <v>154</v>
      </c>
      <c r="CQ8268" s="55">
        <f t="shared" si="129"/>
        <v>0.7142857142857143</v>
      </c>
      <c r="CR8268" s="52" t="s">
        <v>28938</v>
      </c>
    </row>
    <row r="8269" spans="81:96">
      <c r="CC8269" s="52">
        <v>8268</v>
      </c>
      <c r="CD8269" s="53" t="s">
        <v>40013</v>
      </c>
      <c r="CE8269" s="53" t="s">
        <v>40014</v>
      </c>
      <c r="CF8269" s="54">
        <v>621</v>
      </c>
      <c r="CG8269" s="54">
        <v>0.72299999999999998</v>
      </c>
      <c r="CH8269" s="54">
        <v>0.82399999999999995</v>
      </c>
      <c r="CI8269" s="54">
        <v>7.2999999999999995E-2</v>
      </c>
      <c r="CJ8269" s="54">
        <v>55</v>
      </c>
      <c r="CK8269" s="54">
        <v>7.3</v>
      </c>
      <c r="CL8269" s="54">
        <v>9.7000000000000005E-4</v>
      </c>
      <c r="CM8269" s="54">
        <v>0.21199999999999999</v>
      </c>
      <c r="CN8269" s="53" t="s">
        <v>39814</v>
      </c>
      <c r="CO8269" s="54">
        <v>111</v>
      </c>
      <c r="CP8269" s="54">
        <v>154</v>
      </c>
      <c r="CQ8269" s="55">
        <f t="shared" si="129"/>
        <v>0.72077922077922074</v>
      </c>
      <c r="CR8269" s="52" t="s">
        <v>28938</v>
      </c>
    </row>
    <row r="8270" spans="81:96">
      <c r="CC8270" s="52">
        <v>8269</v>
      </c>
      <c r="CD8270" s="53" t="s">
        <v>40015</v>
      </c>
      <c r="CE8270" s="53" t="s">
        <v>40016</v>
      </c>
      <c r="CF8270" s="54">
        <v>871</v>
      </c>
      <c r="CG8270" s="54">
        <v>0.72199999999999998</v>
      </c>
      <c r="CH8270" s="54">
        <v>0.95499999999999996</v>
      </c>
      <c r="CI8270" s="54">
        <v>1.0329999999999999</v>
      </c>
      <c r="CJ8270" s="54">
        <v>150</v>
      </c>
      <c r="CK8270" s="54">
        <v>3.9</v>
      </c>
      <c r="CL8270" s="54">
        <v>1.9400000000000001E-3</v>
      </c>
      <c r="CM8270" s="54">
        <v>0.26300000000000001</v>
      </c>
      <c r="CN8270" s="53" t="s">
        <v>39814</v>
      </c>
      <c r="CO8270" s="54">
        <v>112</v>
      </c>
      <c r="CP8270" s="54">
        <v>154</v>
      </c>
      <c r="CQ8270" s="55">
        <f t="shared" si="129"/>
        <v>0.72727272727272729</v>
      </c>
      <c r="CR8270" s="52" t="s">
        <v>28938</v>
      </c>
    </row>
    <row r="8271" spans="81:96">
      <c r="CC8271" s="52">
        <v>8270</v>
      </c>
      <c r="CD8271" s="53" t="s">
        <v>40017</v>
      </c>
      <c r="CE8271" s="53" t="s">
        <v>40018</v>
      </c>
      <c r="CF8271" s="54">
        <v>1269</v>
      </c>
      <c r="CG8271" s="54">
        <v>0.71399999999999997</v>
      </c>
      <c r="CH8271" s="54">
        <v>0.72299999999999998</v>
      </c>
      <c r="CI8271" s="54">
        <v>0.54400000000000004</v>
      </c>
      <c r="CJ8271" s="54">
        <v>114</v>
      </c>
      <c r="CK8271" s="54">
        <v>6.4</v>
      </c>
      <c r="CL8271" s="54">
        <v>2.4099999999999998E-3</v>
      </c>
      <c r="CM8271" s="54">
        <v>0.20799999999999999</v>
      </c>
      <c r="CN8271" s="53" t="s">
        <v>39814</v>
      </c>
      <c r="CO8271" s="54">
        <v>113</v>
      </c>
      <c r="CP8271" s="54">
        <v>154</v>
      </c>
      <c r="CQ8271" s="55">
        <f t="shared" si="129"/>
        <v>0.73376623376623373</v>
      </c>
      <c r="CR8271" s="52" t="s">
        <v>28938</v>
      </c>
    </row>
    <row r="8272" spans="81:96">
      <c r="CC8272" s="52">
        <v>8271</v>
      </c>
      <c r="CD8272" s="53" t="s">
        <v>40019</v>
      </c>
      <c r="CE8272" s="53" t="s">
        <v>40020</v>
      </c>
      <c r="CF8272" s="54">
        <v>732</v>
      </c>
      <c r="CG8272" s="54">
        <v>0.65200000000000002</v>
      </c>
      <c r="CH8272" s="54">
        <v>0.74199999999999999</v>
      </c>
      <c r="CI8272" s="54">
        <v>7.9000000000000001E-2</v>
      </c>
      <c r="CJ8272" s="54">
        <v>216</v>
      </c>
      <c r="CK8272" s="54">
        <v>3.1</v>
      </c>
      <c r="CL8272" s="54">
        <v>2.31E-3</v>
      </c>
      <c r="CM8272" s="54">
        <v>0.17499999999999999</v>
      </c>
      <c r="CN8272" s="53" t="s">
        <v>39814</v>
      </c>
      <c r="CO8272" s="54">
        <v>114</v>
      </c>
      <c r="CP8272" s="54">
        <v>154</v>
      </c>
      <c r="CQ8272" s="55">
        <f t="shared" si="129"/>
        <v>0.74025974025974028</v>
      </c>
      <c r="CR8272" s="52" t="s">
        <v>28938</v>
      </c>
    </row>
    <row r="8273" spans="81:96">
      <c r="CC8273" s="52">
        <v>8272</v>
      </c>
      <c r="CD8273" s="53" t="s">
        <v>40021</v>
      </c>
      <c r="CE8273" s="53" t="s">
        <v>40022</v>
      </c>
      <c r="CF8273" s="54">
        <v>371</v>
      </c>
      <c r="CG8273" s="54">
        <v>0.63400000000000001</v>
      </c>
      <c r="CH8273" s="54">
        <v>0.53300000000000003</v>
      </c>
      <c r="CI8273" s="54">
        <v>3.1E-2</v>
      </c>
      <c r="CJ8273" s="54">
        <v>295</v>
      </c>
      <c r="CK8273" s="54">
        <v>2.7</v>
      </c>
      <c r="CL8273" s="54">
        <v>1.1900000000000001E-3</v>
      </c>
      <c r="CM8273" s="54">
        <v>0.11700000000000001</v>
      </c>
      <c r="CN8273" s="53" t="s">
        <v>39814</v>
      </c>
      <c r="CO8273" s="54">
        <v>115</v>
      </c>
      <c r="CP8273" s="54">
        <v>154</v>
      </c>
      <c r="CQ8273" s="55">
        <f t="shared" si="129"/>
        <v>0.74675324675324672</v>
      </c>
      <c r="CR8273" s="52" t="s">
        <v>28938</v>
      </c>
    </row>
    <row r="8274" spans="81:96">
      <c r="CC8274" s="52">
        <v>8273</v>
      </c>
      <c r="CD8274" s="53" t="s">
        <v>40023</v>
      </c>
      <c r="CE8274" s="53" t="s">
        <v>40024</v>
      </c>
      <c r="CF8274" s="54">
        <v>2193</v>
      </c>
      <c r="CG8274" s="54">
        <v>0.59699999999999998</v>
      </c>
      <c r="CH8274" s="54">
        <v>0.73299999999999998</v>
      </c>
      <c r="CI8274" s="54">
        <v>0.21099999999999999</v>
      </c>
      <c r="CJ8274" s="54">
        <v>175</v>
      </c>
      <c r="CK8274" s="54">
        <v>6.9</v>
      </c>
      <c r="CL8274" s="54">
        <v>3.82E-3</v>
      </c>
      <c r="CM8274" s="54">
        <v>0.20699999999999999</v>
      </c>
      <c r="CN8274" s="53" t="s">
        <v>39814</v>
      </c>
      <c r="CO8274" s="54">
        <v>116</v>
      </c>
      <c r="CP8274" s="54">
        <v>154</v>
      </c>
      <c r="CQ8274" s="55">
        <f t="shared" si="129"/>
        <v>0.75324675324675328</v>
      </c>
      <c r="CR8274" s="52" t="s">
        <v>28953</v>
      </c>
    </row>
    <row r="8275" spans="81:96">
      <c r="CC8275" s="52">
        <v>8274</v>
      </c>
      <c r="CD8275" s="53" t="s">
        <v>40025</v>
      </c>
      <c r="CE8275" s="53" t="s">
        <v>40026</v>
      </c>
      <c r="CF8275" s="54">
        <v>1939</v>
      </c>
      <c r="CG8275" s="54">
        <v>0.58799999999999997</v>
      </c>
      <c r="CH8275" s="54">
        <v>0.57199999999999995</v>
      </c>
      <c r="CI8275" s="54">
        <v>0.13300000000000001</v>
      </c>
      <c r="CJ8275" s="54">
        <v>195</v>
      </c>
      <c r="CK8275" s="54">
        <v>8.3000000000000007</v>
      </c>
      <c r="CL8275" s="54">
        <v>2.3500000000000001E-3</v>
      </c>
      <c r="CM8275" s="54">
        <v>0.14799999999999999</v>
      </c>
      <c r="CN8275" s="53" t="s">
        <v>39814</v>
      </c>
      <c r="CO8275" s="54">
        <v>117</v>
      </c>
      <c r="CP8275" s="54">
        <v>154</v>
      </c>
      <c r="CQ8275" s="55">
        <f t="shared" si="129"/>
        <v>0.75974025974025972</v>
      </c>
      <c r="CR8275" s="52" t="s">
        <v>28953</v>
      </c>
    </row>
    <row r="8276" spans="81:96">
      <c r="CC8276" s="52">
        <v>8275</v>
      </c>
      <c r="CD8276" s="53" t="s">
        <v>40027</v>
      </c>
      <c r="CE8276" s="53" t="s">
        <v>40028</v>
      </c>
      <c r="CF8276" s="54">
        <v>478</v>
      </c>
      <c r="CG8276" s="54">
        <v>0.57699999999999996</v>
      </c>
      <c r="CH8276" s="54"/>
      <c r="CI8276" s="54">
        <v>3.3000000000000002E-2</v>
      </c>
      <c r="CJ8276" s="54">
        <v>60</v>
      </c>
      <c r="CK8276" s="54">
        <v>6.3</v>
      </c>
      <c r="CL8276" s="54">
        <v>9.6000000000000002E-4</v>
      </c>
      <c r="CM8276" s="54"/>
      <c r="CN8276" s="53" t="s">
        <v>39814</v>
      </c>
      <c r="CO8276" s="54">
        <v>118</v>
      </c>
      <c r="CP8276" s="54">
        <v>154</v>
      </c>
      <c r="CQ8276" s="55">
        <f t="shared" si="129"/>
        <v>0.76623376623376627</v>
      </c>
      <c r="CR8276" s="52" t="s">
        <v>28953</v>
      </c>
    </row>
    <row r="8277" spans="81:96">
      <c r="CC8277" s="52">
        <v>8276</v>
      </c>
      <c r="CD8277" s="53" t="s">
        <v>40029</v>
      </c>
      <c r="CE8277" s="53" t="s">
        <v>40030</v>
      </c>
      <c r="CF8277" s="54">
        <v>626</v>
      </c>
      <c r="CG8277" s="54">
        <v>0.56100000000000005</v>
      </c>
      <c r="CH8277" s="54">
        <v>0.50900000000000001</v>
      </c>
      <c r="CI8277" s="54">
        <v>0.11600000000000001</v>
      </c>
      <c r="CJ8277" s="54">
        <v>69</v>
      </c>
      <c r="CK8277" s="54">
        <v>8.9</v>
      </c>
      <c r="CL8277" s="54">
        <v>6.4000000000000005E-4</v>
      </c>
      <c r="CM8277" s="54">
        <v>0.1</v>
      </c>
      <c r="CN8277" s="53" t="s">
        <v>39814</v>
      </c>
      <c r="CO8277" s="54">
        <v>119</v>
      </c>
      <c r="CP8277" s="54">
        <v>154</v>
      </c>
      <c r="CQ8277" s="55">
        <f t="shared" si="129"/>
        <v>0.77272727272727271</v>
      </c>
      <c r="CR8277" s="52" t="s">
        <v>28953</v>
      </c>
    </row>
    <row r="8278" spans="81:96">
      <c r="CC8278" s="52">
        <v>8277</v>
      </c>
      <c r="CD8278" s="53" t="s">
        <v>40031</v>
      </c>
      <c r="CE8278" s="53" t="s">
        <v>40032</v>
      </c>
      <c r="CF8278" s="54">
        <v>93</v>
      </c>
      <c r="CG8278" s="54">
        <v>0.55600000000000005</v>
      </c>
      <c r="CH8278" s="54">
        <v>0.55600000000000005</v>
      </c>
      <c r="CI8278" s="54">
        <v>0.17599999999999999</v>
      </c>
      <c r="CJ8278" s="54">
        <v>74</v>
      </c>
      <c r="CK8278" s="54"/>
      <c r="CL8278" s="54">
        <v>2.3000000000000001E-4</v>
      </c>
      <c r="CM8278" s="54">
        <v>0.104</v>
      </c>
      <c r="CN8278" s="53" t="s">
        <v>39814</v>
      </c>
      <c r="CO8278" s="54">
        <v>120</v>
      </c>
      <c r="CP8278" s="54">
        <v>154</v>
      </c>
      <c r="CQ8278" s="55">
        <f t="shared" si="129"/>
        <v>0.77922077922077926</v>
      </c>
      <c r="CR8278" s="52" t="s">
        <v>28953</v>
      </c>
    </row>
    <row r="8279" spans="81:96">
      <c r="CC8279" s="52">
        <v>8278</v>
      </c>
      <c r="CD8279" s="53" t="s">
        <v>40033</v>
      </c>
      <c r="CE8279" s="53" t="s">
        <v>40034</v>
      </c>
      <c r="CF8279" s="54">
        <v>477</v>
      </c>
      <c r="CG8279" s="54">
        <v>0.54900000000000004</v>
      </c>
      <c r="CH8279" s="54"/>
      <c r="CI8279" s="54">
        <v>0.23499999999999999</v>
      </c>
      <c r="CJ8279" s="54">
        <v>81</v>
      </c>
      <c r="CK8279" s="54">
        <v>5.7</v>
      </c>
      <c r="CL8279" s="54">
        <v>1.15E-3</v>
      </c>
      <c r="CM8279" s="54"/>
      <c r="CN8279" s="53" t="s">
        <v>39814</v>
      </c>
      <c r="CO8279" s="54">
        <v>121</v>
      </c>
      <c r="CP8279" s="54">
        <v>154</v>
      </c>
      <c r="CQ8279" s="55">
        <f t="shared" si="129"/>
        <v>0.7857142857142857</v>
      </c>
      <c r="CR8279" s="52" t="s">
        <v>28953</v>
      </c>
    </row>
    <row r="8280" spans="81:96">
      <c r="CC8280" s="52">
        <v>8279</v>
      </c>
      <c r="CD8280" s="53" t="s">
        <v>40035</v>
      </c>
      <c r="CE8280" s="53" t="s">
        <v>40036</v>
      </c>
      <c r="CF8280" s="54">
        <v>450</v>
      </c>
      <c r="CG8280" s="54">
        <v>0.54900000000000004</v>
      </c>
      <c r="CH8280" s="54">
        <v>0.53900000000000003</v>
      </c>
      <c r="CI8280" s="54">
        <v>7.0000000000000007E-2</v>
      </c>
      <c r="CJ8280" s="54">
        <v>57</v>
      </c>
      <c r="CK8280" s="54" t="s">
        <v>28918</v>
      </c>
      <c r="CL8280" s="54">
        <v>6.6E-4</v>
      </c>
      <c r="CM8280" s="54">
        <v>0.192</v>
      </c>
      <c r="CN8280" s="53" t="s">
        <v>39814</v>
      </c>
      <c r="CO8280" s="54">
        <v>121</v>
      </c>
      <c r="CP8280" s="54">
        <v>154</v>
      </c>
      <c r="CQ8280" s="55">
        <f t="shared" si="129"/>
        <v>0.7857142857142857</v>
      </c>
      <c r="CR8280" s="52" t="s">
        <v>28953</v>
      </c>
    </row>
    <row r="8281" spans="81:96">
      <c r="CC8281" s="52">
        <v>8280</v>
      </c>
      <c r="CD8281" s="53" t="s">
        <v>40037</v>
      </c>
      <c r="CE8281" s="53" t="s">
        <v>40038</v>
      </c>
      <c r="CF8281" s="54">
        <v>1754</v>
      </c>
      <c r="CG8281" s="54">
        <v>0.54200000000000004</v>
      </c>
      <c r="CH8281" s="54">
        <v>0.46200000000000002</v>
      </c>
      <c r="CI8281" s="54">
        <v>0.152</v>
      </c>
      <c r="CJ8281" s="54">
        <v>250</v>
      </c>
      <c r="CK8281" s="54" t="s">
        <v>28918</v>
      </c>
      <c r="CL8281" s="54">
        <v>1.82E-3</v>
      </c>
      <c r="CM8281" s="54">
        <v>9.4E-2</v>
      </c>
      <c r="CN8281" s="53" t="s">
        <v>39814</v>
      </c>
      <c r="CO8281" s="54">
        <v>123</v>
      </c>
      <c r="CP8281" s="54">
        <v>154</v>
      </c>
      <c r="CQ8281" s="55">
        <f t="shared" si="129"/>
        <v>0.79870129870129869</v>
      </c>
      <c r="CR8281" s="52" t="s">
        <v>28953</v>
      </c>
    </row>
    <row r="8282" spans="81:96">
      <c r="CC8282" s="52">
        <v>8281</v>
      </c>
      <c r="CD8282" s="53" t="s">
        <v>40039</v>
      </c>
      <c r="CE8282" s="53" t="s">
        <v>40040</v>
      </c>
      <c r="CF8282" s="54">
        <v>377</v>
      </c>
      <c r="CG8282" s="54">
        <v>0.52700000000000002</v>
      </c>
      <c r="CH8282" s="54">
        <v>0.502</v>
      </c>
      <c r="CI8282" s="54">
        <v>0.109</v>
      </c>
      <c r="CJ8282" s="54">
        <v>156</v>
      </c>
      <c r="CK8282" s="54">
        <v>3.7</v>
      </c>
      <c r="CL8282" s="54">
        <v>1.1100000000000001E-3</v>
      </c>
      <c r="CM8282" s="54">
        <v>0.129</v>
      </c>
      <c r="CN8282" s="53" t="s">
        <v>39814</v>
      </c>
      <c r="CO8282" s="54">
        <v>124</v>
      </c>
      <c r="CP8282" s="54">
        <v>154</v>
      </c>
      <c r="CQ8282" s="55">
        <f t="shared" si="129"/>
        <v>0.80519480519480524</v>
      </c>
      <c r="CR8282" s="52" t="s">
        <v>28953</v>
      </c>
    </row>
    <row r="8283" spans="81:96">
      <c r="CC8283" s="52">
        <v>8282</v>
      </c>
      <c r="CD8283" s="53" t="s">
        <v>40041</v>
      </c>
      <c r="CE8283" s="53" t="s">
        <v>40042</v>
      </c>
      <c r="CF8283" s="54">
        <v>490</v>
      </c>
      <c r="CG8283" s="54">
        <v>0.51800000000000002</v>
      </c>
      <c r="CH8283" s="54">
        <v>0.56999999999999995</v>
      </c>
      <c r="CI8283" s="54">
        <v>6.2E-2</v>
      </c>
      <c r="CJ8283" s="54">
        <v>97</v>
      </c>
      <c r="CK8283" s="54">
        <v>6.5</v>
      </c>
      <c r="CL8283" s="54">
        <v>8.9999999999999998E-4</v>
      </c>
      <c r="CM8283" s="54">
        <v>0.14399999999999999</v>
      </c>
      <c r="CN8283" s="53" t="s">
        <v>39814</v>
      </c>
      <c r="CO8283" s="54">
        <v>125</v>
      </c>
      <c r="CP8283" s="54">
        <v>154</v>
      </c>
      <c r="CQ8283" s="55">
        <f t="shared" si="129"/>
        <v>0.81168831168831168</v>
      </c>
      <c r="CR8283" s="52" t="s">
        <v>28953</v>
      </c>
    </row>
    <row r="8284" spans="81:96">
      <c r="CC8284" s="52">
        <v>8283</v>
      </c>
      <c r="CD8284" s="53" t="s">
        <v>40043</v>
      </c>
      <c r="CE8284" s="53" t="s">
        <v>40044</v>
      </c>
      <c r="CF8284" s="54">
        <v>626</v>
      </c>
      <c r="CG8284" s="54">
        <v>0.497</v>
      </c>
      <c r="CH8284" s="54">
        <v>0.48499999999999999</v>
      </c>
      <c r="CI8284" s="54">
        <v>4.2999999999999997E-2</v>
      </c>
      <c r="CJ8284" s="54">
        <v>184</v>
      </c>
      <c r="CK8284" s="54">
        <v>4.5</v>
      </c>
      <c r="CL8284" s="54">
        <v>9.2000000000000003E-4</v>
      </c>
      <c r="CM8284" s="54">
        <v>7.0999999999999994E-2</v>
      </c>
      <c r="CN8284" s="53" t="s">
        <v>39814</v>
      </c>
      <c r="CO8284" s="54">
        <v>126</v>
      </c>
      <c r="CP8284" s="54">
        <v>154</v>
      </c>
      <c r="CQ8284" s="55">
        <f t="shared" si="129"/>
        <v>0.81818181818181823</v>
      </c>
      <c r="CR8284" s="52" t="s">
        <v>28953</v>
      </c>
    </row>
    <row r="8285" spans="81:96">
      <c r="CC8285" s="52">
        <v>8284</v>
      </c>
      <c r="CD8285" s="53" t="s">
        <v>40045</v>
      </c>
      <c r="CE8285" s="53" t="s">
        <v>40046</v>
      </c>
      <c r="CF8285" s="54">
        <v>693</v>
      </c>
      <c r="CG8285" s="54">
        <v>0.49399999999999999</v>
      </c>
      <c r="CH8285" s="54">
        <v>0.67700000000000005</v>
      </c>
      <c r="CI8285" s="54">
        <v>1.9E-2</v>
      </c>
      <c r="CJ8285" s="54">
        <v>54</v>
      </c>
      <c r="CK8285" s="54">
        <v>5.9</v>
      </c>
      <c r="CL8285" s="54">
        <v>1.4400000000000001E-3</v>
      </c>
      <c r="CM8285" s="54">
        <v>0.17499999999999999</v>
      </c>
      <c r="CN8285" s="53" t="s">
        <v>39814</v>
      </c>
      <c r="CO8285" s="54">
        <v>127</v>
      </c>
      <c r="CP8285" s="54">
        <v>154</v>
      </c>
      <c r="CQ8285" s="55">
        <f t="shared" si="129"/>
        <v>0.82467532467532467</v>
      </c>
      <c r="CR8285" s="52" t="s">
        <v>28953</v>
      </c>
    </row>
    <row r="8286" spans="81:96">
      <c r="CC8286" s="52">
        <v>8285</v>
      </c>
      <c r="CD8286" s="53" t="s">
        <v>40047</v>
      </c>
      <c r="CE8286" s="53" t="s">
        <v>40048</v>
      </c>
      <c r="CF8286" s="54">
        <v>992</v>
      </c>
      <c r="CG8286" s="54">
        <v>0.48599999999999999</v>
      </c>
      <c r="CH8286" s="54">
        <v>0.86499999999999999</v>
      </c>
      <c r="CI8286" s="54">
        <v>6.5000000000000002E-2</v>
      </c>
      <c r="CJ8286" s="54">
        <v>31</v>
      </c>
      <c r="CK8286" s="54">
        <v>6.8</v>
      </c>
      <c r="CL8286" s="54">
        <v>1.8600000000000001E-3</v>
      </c>
      <c r="CM8286" s="54">
        <v>0.22600000000000001</v>
      </c>
      <c r="CN8286" s="53" t="s">
        <v>39814</v>
      </c>
      <c r="CO8286" s="54">
        <v>128</v>
      </c>
      <c r="CP8286" s="54">
        <v>154</v>
      </c>
      <c r="CQ8286" s="55">
        <f t="shared" si="129"/>
        <v>0.83116883116883122</v>
      </c>
      <c r="CR8286" s="52" t="s">
        <v>28953</v>
      </c>
    </row>
    <row r="8287" spans="81:96">
      <c r="CC8287" s="52">
        <v>8286</v>
      </c>
      <c r="CD8287" s="53" t="s">
        <v>40049</v>
      </c>
      <c r="CE8287" s="53" t="s">
        <v>40050</v>
      </c>
      <c r="CF8287" s="54">
        <v>398</v>
      </c>
      <c r="CG8287" s="54">
        <v>0.47499999999999998</v>
      </c>
      <c r="CH8287" s="54">
        <v>0.46500000000000002</v>
      </c>
      <c r="CI8287" s="54">
        <v>7.3999999999999996E-2</v>
      </c>
      <c r="CJ8287" s="54">
        <v>54</v>
      </c>
      <c r="CK8287" s="54">
        <v>8.6</v>
      </c>
      <c r="CL8287" s="54">
        <v>5.2999999999999998E-4</v>
      </c>
      <c r="CM8287" s="54">
        <v>0.106</v>
      </c>
      <c r="CN8287" s="53" t="s">
        <v>39814</v>
      </c>
      <c r="CO8287" s="54">
        <v>129</v>
      </c>
      <c r="CP8287" s="54">
        <v>154</v>
      </c>
      <c r="CQ8287" s="55">
        <f t="shared" si="129"/>
        <v>0.83766233766233766</v>
      </c>
      <c r="CR8287" s="52" t="s">
        <v>28953</v>
      </c>
    </row>
    <row r="8288" spans="81:96">
      <c r="CC8288" s="52">
        <v>8287</v>
      </c>
      <c r="CD8288" s="53" t="s">
        <v>40051</v>
      </c>
      <c r="CE8288" s="53" t="s">
        <v>40052</v>
      </c>
      <c r="CF8288" s="54">
        <v>620</v>
      </c>
      <c r="CG8288" s="54">
        <v>0.439</v>
      </c>
      <c r="CH8288" s="54">
        <v>0.40600000000000003</v>
      </c>
      <c r="CI8288" s="54">
        <v>4.1000000000000002E-2</v>
      </c>
      <c r="CJ8288" s="54">
        <v>147</v>
      </c>
      <c r="CK8288" s="54">
        <v>5.9</v>
      </c>
      <c r="CL8288" s="54">
        <v>1.14E-3</v>
      </c>
      <c r="CM8288" s="54">
        <v>9.4E-2</v>
      </c>
      <c r="CN8288" s="53" t="s">
        <v>39814</v>
      </c>
      <c r="CO8288" s="54">
        <v>130</v>
      </c>
      <c r="CP8288" s="54">
        <v>154</v>
      </c>
      <c r="CQ8288" s="55">
        <f t="shared" si="129"/>
        <v>0.8441558441558441</v>
      </c>
      <c r="CR8288" s="52" t="s">
        <v>28953</v>
      </c>
    </row>
    <row r="8289" spans="81:96">
      <c r="CC8289" s="52">
        <v>8288</v>
      </c>
      <c r="CD8289" s="53" t="s">
        <v>40053</v>
      </c>
      <c r="CE8289" s="53" t="s">
        <v>40054</v>
      </c>
      <c r="CF8289" s="54">
        <v>1430</v>
      </c>
      <c r="CG8289" s="54">
        <v>0.41399999999999998</v>
      </c>
      <c r="CH8289" s="54"/>
      <c r="CI8289" s="54">
        <v>5.5E-2</v>
      </c>
      <c r="CJ8289" s="54">
        <v>271</v>
      </c>
      <c r="CK8289" s="54">
        <v>6.2</v>
      </c>
      <c r="CL8289" s="54">
        <v>2.7299999999999998E-3</v>
      </c>
      <c r="CM8289" s="54"/>
      <c r="CN8289" s="53" t="s">
        <v>39814</v>
      </c>
      <c r="CO8289" s="54">
        <v>131</v>
      </c>
      <c r="CP8289" s="54">
        <v>154</v>
      </c>
      <c r="CQ8289" s="55">
        <f t="shared" si="129"/>
        <v>0.85064935064935066</v>
      </c>
      <c r="CR8289" s="52" t="s">
        <v>28953</v>
      </c>
    </row>
    <row r="8290" spans="81:96">
      <c r="CC8290" s="52">
        <v>8289</v>
      </c>
      <c r="CD8290" s="53" t="s">
        <v>40055</v>
      </c>
      <c r="CE8290" s="53" t="s">
        <v>40056</v>
      </c>
      <c r="CF8290" s="54">
        <v>517</v>
      </c>
      <c r="CG8290" s="54">
        <v>0.376</v>
      </c>
      <c r="CH8290" s="54">
        <v>0.30499999999999999</v>
      </c>
      <c r="CI8290" s="54">
        <v>0.09</v>
      </c>
      <c r="CJ8290" s="54">
        <v>145</v>
      </c>
      <c r="CK8290" s="54">
        <v>6.1</v>
      </c>
      <c r="CL8290" s="54">
        <v>1.1299999999999999E-3</v>
      </c>
      <c r="CM8290" s="54">
        <v>0.09</v>
      </c>
      <c r="CN8290" s="53" t="s">
        <v>39814</v>
      </c>
      <c r="CO8290" s="54">
        <v>132</v>
      </c>
      <c r="CP8290" s="54">
        <v>154</v>
      </c>
      <c r="CQ8290" s="55">
        <f t="shared" si="129"/>
        <v>0.8571428571428571</v>
      </c>
      <c r="CR8290" s="52" t="s">
        <v>28953</v>
      </c>
    </row>
    <row r="8291" spans="81:96">
      <c r="CC8291" s="52">
        <v>8290</v>
      </c>
      <c r="CD8291" s="53" t="s">
        <v>40057</v>
      </c>
      <c r="CE8291" s="53" t="s">
        <v>40058</v>
      </c>
      <c r="CF8291" s="54">
        <v>362</v>
      </c>
      <c r="CG8291" s="54">
        <v>0.36499999999999999</v>
      </c>
      <c r="CH8291" s="54">
        <v>0.70899999999999996</v>
      </c>
      <c r="CI8291" s="54">
        <v>0.05</v>
      </c>
      <c r="CJ8291" s="54">
        <v>60</v>
      </c>
      <c r="CK8291" s="54">
        <v>4.5999999999999996</v>
      </c>
      <c r="CL8291" s="54">
        <v>1.0399999999999999E-3</v>
      </c>
      <c r="CM8291" s="54">
        <v>0.17899999999999999</v>
      </c>
      <c r="CN8291" s="53" t="s">
        <v>39814</v>
      </c>
      <c r="CO8291" s="54">
        <v>133</v>
      </c>
      <c r="CP8291" s="54">
        <v>154</v>
      </c>
      <c r="CQ8291" s="55">
        <f t="shared" si="129"/>
        <v>0.86363636363636365</v>
      </c>
      <c r="CR8291" s="52" t="s">
        <v>28953</v>
      </c>
    </row>
    <row r="8292" spans="81:96">
      <c r="CC8292" s="52">
        <v>8291</v>
      </c>
      <c r="CD8292" s="53" t="s">
        <v>40059</v>
      </c>
      <c r="CE8292" s="53" t="s">
        <v>40060</v>
      </c>
      <c r="CF8292" s="54">
        <v>106</v>
      </c>
      <c r="CG8292" s="54">
        <v>0.36399999999999999</v>
      </c>
      <c r="CH8292" s="54">
        <v>0.215</v>
      </c>
      <c r="CI8292" s="54">
        <v>0</v>
      </c>
      <c r="CJ8292" s="54">
        <v>29</v>
      </c>
      <c r="CK8292" s="54">
        <v>6.3</v>
      </c>
      <c r="CL8292" s="54">
        <v>1.6000000000000001E-4</v>
      </c>
      <c r="CM8292" s="54">
        <v>4.3999999999999997E-2</v>
      </c>
      <c r="CN8292" s="53" t="s">
        <v>39814</v>
      </c>
      <c r="CO8292" s="54">
        <v>134</v>
      </c>
      <c r="CP8292" s="54">
        <v>154</v>
      </c>
      <c r="CQ8292" s="55">
        <f t="shared" si="129"/>
        <v>0.87012987012987009</v>
      </c>
      <c r="CR8292" s="52" t="s">
        <v>28953</v>
      </c>
    </row>
    <row r="8293" spans="81:96">
      <c r="CC8293" s="52">
        <v>8292</v>
      </c>
      <c r="CD8293" s="53" t="s">
        <v>40061</v>
      </c>
      <c r="CE8293" s="53" t="s">
        <v>40062</v>
      </c>
      <c r="CF8293" s="54">
        <v>360</v>
      </c>
      <c r="CG8293" s="54">
        <v>0.36</v>
      </c>
      <c r="CH8293" s="54">
        <v>0.374</v>
      </c>
      <c r="CI8293" s="54">
        <v>0.16900000000000001</v>
      </c>
      <c r="CJ8293" s="54">
        <v>118</v>
      </c>
      <c r="CK8293" s="54">
        <v>4.5</v>
      </c>
      <c r="CL8293" s="54">
        <v>7.6000000000000004E-4</v>
      </c>
      <c r="CM8293" s="54">
        <v>9.0999999999999998E-2</v>
      </c>
      <c r="CN8293" s="53" t="s">
        <v>39814</v>
      </c>
      <c r="CO8293" s="54">
        <v>135</v>
      </c>
      <c r="CP8293" s="54">
        <v>154</v>
      </c>
      <c r="CQ8293" s="55">
        <f t="shared" si="129"/>
        <v>0.87662337662337664</v>
      </c>
      <c r="CR8293" s="52" t="s">
        <v>28953</v>
      </c>
    </row>
    <row r="8294" spans="81:96">
      <c r="CC8294" s="52">
        <v>8293</v>
      </c>
      <c r="CD8294" s="53" t="s">
        <v>40063</v>
      </c>
      <c r="CE8294" s="53" t="s">
        <v>40064</v>
      </c>
      <c r="CF8294" s="54">
        <v>812</v>
      </c>
      <c r="CG8294" s="54">
        <v>0.35299999999999998</v>
      </c>
      <c r="CH8294" s="54">
        <v>0.39300000000000002</v>
      </c>
      <c r="CI8294" s="54">
        <v>7.2999999999999995E-2</v>
      </c>
      <c r="CJ8294" s="54">
        <v>247</v>
      </c>
      <c r="CK8294" s="54">
        <v>5.6</v>
      </c>
      <c r="CL8294" s="54">
        <v>1.6999999999999999E-3</v>
      </c>
      <c r="CM8294" s="54">
        <v>0.1</v>
      </c>
      <c r="CN8294" s="53" t="s">
        <v>39814</v>
      </c>
      <c r="CO8294" s="54">
        <v>136</v>
      </c>
      <c r="CP8294" s="54">
        <v>154</v>
      </c>
      <c r="CQ8294" s="55">
        <f t="shared" si="129"/>
        <v>0.88311688311688308</v>
      </c>
      <c r="CR8294" s="52" t="s">
        <v>28953</v>
      </c>
    </row>
    <row r="8295" spans="81:96">
      <c r="CC8295" s="52">
        <v>8294</v>
      </c>
      <c r="CD8295" s="53" t="s">
        <v>40065</v>
      </c>
      <c r="CE8295" s="53" t="s">
        <v>40066</v>
      </c>
      <c r="CF8295" s="54">
        <v>233</v>
      </c>
      <c r="CG8295" s="54">
        <v>0.34200000000000003</v>
      </c>
      <c r="CH8295" s="54">
        <v>0.41699999999999998</v>
      </c>
      <c r="CI8295" s="54">
        <v>0.02</v>
      </c>
      <c r="CJ8295" s="54">
        <v>49</v>
      </c>
      <c r="CK8295" s="54">
        <v>4.0999999999999996</v>
      </c>
      <c r="CL8295" s="54">
        <v>5.8E-4</v>
      </c>
      <c r="CM8295" s="54">
        <v>8.5999999999999993E-2</v>
      </c>
      <c r="CN8295" s="53" t="s">
        <v>39814</v>
      </c>
      <c r="CO8295" s="54">
        <v>137</v>
      </c>
      <c r="CP8295" s="54">
        <v>154</v>
      </c>
      <c r="CQ8295" s="55">
        <f t="shared" si="129"/>
        <v>0.88961038961038963</v>
      </c>
      <c r="CR8295" s="52" t="s">
        <v>28953</v>
      </c>
    </row>
    <row r="8296" spans="81:96">
      <c r="CC8296" s="52">
        <v>8295</v>
      </c>
      <c r="CD8296" s="53" t="s">
        <v>40067</v>
      </c>
      <c r="CE8296" s="53" t="s">
        <v>40068</v>
      </c>
      <c r="CF8296" s="54">
        <v>613</v>
      </c>
      <c r="CG8296" s="54">
        <v>0.33200000000000002</v>
      </c>
      <c r="CH8296" s="54">
        <v>0.41399999999999998</v>
      </c>
      <c r="CI8296" s="54">
        <v>0</v>
      </c>
      <c r="CJ8296" s="54">
        <v>1</v>
      </c>
      <c r="CK8296" s="54">
        <v>6.6</v>
      </c>
      <c r="CL8296" s="54">
        <v>1.1000000000000001E-3</v>
      </c>
      <c r="CM8296" s="54">
        <v>0.105</v>
      </c>
      <c r="CN8296" s="53" t="s">
        <v>39814</v>
      </c>
      <c r="CO8296" s="54">
        <v>138</v>
      </c>
      <c r="CP8296" s="54">
        <v>154</v>
      </c>
      <c r="CQ8296" s="55">
        <f t="shared" si="129"/>
        <v>0.89610389610389607</v>
      </c>
      <c r="CR8296" s="52" t="s">
        <v>28953</v>
      </c>
    </row>
    <row r="8297" spans="81:96">
      <c r="CC8297" s="52">
        <v>8296</v>
      </c>
      <c r="CD8297" s="53" t="s">
        <v>40069</v>
      </c>
      <c r="CE8297" s="53" t="s">
        <v>40070</v>
      </c>
      <c r="CF8297" s="54">
        <v>321</v>
      </c>
      <c r="CG8297" s="54">
        <v>0.30599999999999999</v>
      </c>
      <c r="CH8297" s="54">
        <v>0.27100000000000002</v>
      </c>
      <c r="CI8297" s="54">
        <v>9.9000000000000005E-2</v>
      </c>
      <c r="CJ8297" s="54">
        <v>111</v>
      </c>
      <c r="CK8297" s="54">
        <v>5.6</v>
      </c>
      <c r="CL8297" s="54">
        <v>4.6000000000000001E-4</v>
      </c>
      <c r="CM8297" s="54">
        <v>4.8000000000000001E-2</v>
      </c>
      <c r="CN8297" s="53" t="s">
        <v>39814</v>
      </c>
      <c r="CO8297" s="54">
        <v>139</v>
      </c>
      <c r="CP8297" s="54">
        <v>154</v>
      </c>
      <c r="CQ8297" s="55">
        <f t="shared" si="129"/>
        <v>0.90259740259740262</v>
      </c>
      <c r="CR8297" s="52" t="s">
        <v>28953</v>
      </c>
    </row>
    <row r="8298" spans="81:96">
      <c r="CC8298" s="52">
        <v>8297</v>
      </c>
      <c r="CD8298" s="53" t="s">
        <v>40071</v>
      </c>
      <c r="CE8298" s="53" t="s">
        <v>40072</v>
      </c>
      <c r="CF8298" s="54">
        <v>1124</v>
      </c>
      <c r="CG8298" s="54">
        <v>0.30399999999999999</v>
      </c>
      <c r="CH8298" s="54">
        <v>0.36099999999999999</v>
      </c>
      <c r="CI8298" s="54">
        <v>5.8000000000000003E-2</v>
      </c>
      <c r="CJ8298" s="54">
        <v>207</v>
      </c>
      <c r="CK8298" s="54">
        <v>8.4</v>
      </c>
      <c r="CL8298" s="54">
        <v>1.1000000000000001E-3</v>
      </c>
      <c r="CM8298" s="54">
        <v>6.6000000000000003E-2</v>
      </c>
      <c r="CN8298" s="53" t="s">
        <v>39814</v>
      </c>
      <c r="CO8298" s="54">
        <v>140</v>
      </c>
      <c r="CP8298" s="54">
        <v>154</v>
      </c>
      <c r="CQ8298" s="55">
        <f t="shared" si="129"/>
        <v>0.90909090909090906</v>
      </c>
      <c r="CR8298" s="52" t="s">
        <v>28953</v>
      </c>
    </row>
    <row r="8299" spans="81:96">
      <c r="CC8299" s="52">
        <v>8298</v>
      </c>
      <c r="CD8299" s="53" t="s">
        <v>40073</v>
      </c>
      <c r="CE8299" s="53" t="s">
        <v>40074</v>
      </c>
      <c r="CF8299" s="54">
        <v>386</v>
      </c>
      <c r="CG8299" s="54">
        <v>0.29199999999999998</v>
      </c>
      <c r="CH8299" s="54">
        <v>0.28999999999999998</v>
      </c>
      <c r="CI8299" s="54">
        <v>5.2999999999999999E-2</v>
      </c>
      <c r="CJ8299" s="54">
        <v>171</v>
      </c>
      <c r="CK8299" s="54">
        <v>4.9000000000000004</v>
      </c>
      <c r="CL8299" s="54">
        <v>8.7000000000000001E-4</v>
      </c>
      <c r="CM8299" s="54">
        <v>6.7000000000000004E-2</v>
      </c>
      <c r="CN8299" s="53" t="s">
        <v>39814</v>
      </c>
      <c r="CO8299" s="54">
        <v>141</v>
      </c>
      <c r="CP8299" s="54">
        <v>154</v>
      </c>
      <c r="CQ8299" s="55">
        <f t="shared" si="129"/>
        <v>0.91558441558441561</v>
      </c>
      <c r="CR8299" s="52" t="s">
        <v>28953</v>
      </c>
    </row>
    <row r="8300" spans="81:96">
      <c r="CC8300" s="52">
        <v>8299</v>
      </c>
      <c r="CD8300" s="53" t="s">
        <v>40075</v>
      </c>
      <c r="CE8300" s="53" t="s">
        <v>40076</v>
      </c>
      <c r="CF8300" s="54">
        <v>328</v>
      </c>
      <c r="CG8300" s="54">
        <v>0.27400000000000002</v>
      </c>
      <c r="CH8300" s="54">
        <v>0.23899999999999999</v>
      </c>
      <c r="CI8300" s="54">
        <v>2.5999999999999999E-2</v>
      </c>
      <c r="CJ8300" s="54">
        <v>114</v>
      </c>
      <c r="CK8300" s="54">
        <v>9.6999999999999993</v>
      </c>
      <c r="CL8300" s="54">
        <v>3.2000000000000003E-4</v>
      </c>
      <c r="CM8300" s="54">
        <v>5.2999999999999999E-2</v>
      </c>
      <c r="CN8300" s="53" t="s">
        <v>39814</v>
      </c>
      <c r="CO8300" s="54">
        <v>142</v>
      </c>
      <c r="CP8300" s="54">
        <v>154</v>
      </c>
      <c r="CQ8300" s="55">
        <f t="shared" si="129"/>
        <v>0.92207792207792205</v>
      </c>
      <c r="CR8300" s="52" t="s">
        <v>28953</v>
      </c>
    </row>
    <row r="8301" spans="81:96">
      <c r="CC8301" s="52">
        <v>8300</v>
      </c>
      <c r="CD8301" s="53" t="s">
        <v>40077</v>
      </c>
      <c r="CE8301" s="53" t="s">
        <v>40078</v>
      </c>
      <c r="CF8301" s="54">
        <v>92</v>
      </c>
      <c r="CG8301" s="54">
        <v>0.27400000000000002</v>
      </c>
      <c r="CH8301" s="54">
        <v>0.247</v>
      </c>
      <c r="CI8301" s="54">
        <v>0.10299999999999999</v>
      </c>
      <c r="CJ8301" s="54">
        <v>39</v>
      </c>
      <c r="CK8301" s="54"/>
      <c r="CL8301" s="54">
        <v>1.4999999999999999E-4</v>
      </c>
      <c r="CM8301" s="54">
        <v>5.0999999999999997E-2</v>
      </c>
      <c r="CN8301" s="53" t="s">
        <v>39814</v>
      </c>
      <c r="CO8301" s="54">
        <v>142</v>
      </c>
      <c r="CP8301" s="54">
        <v>154</v>
      </c>
      <c r="CQ8301" s="55">
        <f t="shared" si="129"/>
        <v>0.92207792207792205</v>
      </c>
      <c r="CR8301" s="52" t="s">
        <v>28953</v>
      </c>
    </row>
    <row r="8302" spans="81:96">
      <c r="CC8302" s="52">
        <v>8301</v>
      </c>
      <c r="CD8302" s="53" t="s">
        <v>40079</v>
      </c>
      <c r="CE8302" s="53" t="s">
        <v>40080</v>
      </c>
      <c r="CF8302" s="54">
        <v>139</v>
      </c>
      <c r="CG8302" s="54">
        <v>0.23499999999999999</v>
      </c>
      <c r="CH8302" s="54">
        <v>0.34599999999999997</v>
      </c>
      <c r="CI8302" s="54">
        <v>7.6999999999999999E-2</v>
      </c>
      <c r="CJ8302" s="54">
        <v>39</v>
      </c>
      <c r="CK8302" s="54">
        <v>5.4</v>
      </c>
      <c r="CL8302" s="54">
        <v>2.0000000000000001E-4</v>
      </c>
      <c r="CM8302" s="54">
        <v>5.6000000000000001E-2</v>
      </c>
      <c r="CN8302" s="53" t="s">
        <v>39814</v>
      </c>
      <c r="CO8302" s="54">
        <v>144</v>
      </c>
      <c r="CP8302" s="54">
        <v>154</v>
      </c>
      <c r="CQ8302" s="55">
        <f t="shared" si="129"/>
        <v>0.93506493506493504</v>
      </c>
      <c r="CR8302" s="52" t="s">
        <v>28953</v>
      </c>
    </row>
    <row r="8303" spans="81:96">
      <c r="CC8303" s="52">
        <v>8302</v>
      </c>
      <c r="CD8303" s="53" t="s">
        <v>40081</v>
      </c>
      <c r="CE8303" s="53" t="s">
        <v>40082</v>
      </c>
      <c r="CF8303" s="54">
        <v>279</v>
      </c>
      <c r="CG8303" s="54">
        <v>0.23300000000000001</v>
      </c>
      <c r="CH8303" s="54"/>
      <c r="CI8303" s="54">
        <v>2.4E-2</v>
      </c>
      <c r="CJ8303" s="54">
        <v>124</v>
      </c>
      <c r="CK8303" s="54">
        <v>5.2</v>
      </c>
      <c r="CL8303" s="54">
        <v>4.8999999999999998E-4</v>
      </c>
      <c r="CM8303" s="54"/>
      <c r="CN8303" s="53" t="s">
        <v>39814</v>
      </c>
      <c r="CO8303" s="54">
        <v>145</v>
      </c>
      <c r="CP8303" s="54">
        <v>154</v>
      </c>
      <c r="CQ8303" s="55">
        <f t="shared" si="129"/>
        <v>0.94155844155844159</v>
      </c>
      <c r="CR8303" s="52" t="s">
        <v>28953</v>
      </c>
    </row>
    <row r="8304" spans="81:96">
      <c r="CC8304" s="52">
        <v>8303</v>
      </c>
      <c r="CD8304" s="53" t="s">
        <v>40083</v>
      </c>
      <c r="CE8304" s="53" t="s">
        <v>40084</v>
      </c>
      <c r="CF8304" s="54">
        <v>410</v>
      </c>
      <c r="CG8304" s="54">
        <v>0.23100000000000001</v>
      </c>
      <c r="CH8304" s="54">
        <v>0.182</v>
      </c>
      <c r="CI8304" s="54">
        <v>9.1999999999999998E-2</v>
      </c>
      <c r="CJ8304" s="54">
        <v>293</v>
      </c>
      <c r="CK8304" s="54">
        <v>4.4000000000000004</v>
      </c>
      <c r="CL8304" s="54">
        <v>7.5000000000000002E-4</v>
      </c>
      <c r="CM8304" s="54">
        <v>3.7999999999999999E-2</v>
      </c>
      <c r="CN8304" s="53" t="s">
        <v>39814</v>
      </c>
      <c r="CO8304" s="54">
        <v>146</v>
      </c>
      <c r="CP8304" s="54">
        <v>154</v>
      </c>
      <c r="CQ8304" s="55">
        <f t="shared" si="129"/>
        <v>0.94805194805194803</v>
      </c>
      <c r="CR8304" s="52" t="s">
        <v>28953</v>
      </c>
    </row>
    <row r="8305" spans="81:96">
      <c r="CC8305" s="52">
        <v>8304</v>
      </c>
      <c r="CD8305" s="53" t="s">
        <v>40085</v>
      </c>
      <c r="CE8305" s="53" t="s">
        <v>40086</v>
      </c>
      <c r="CF8305" s="54">
        <v>43</v>
      </c>
      <c r="CG8305" s="54">
        <v>0.16400000000000001</v>
      </c>
      <c r="CH8305" s="54">
        <v>0.17799999999999999</v>
      </c>
      <c r="CI8305" s="54">
        <v>5.8000000000000003E-2</v>
      </c>
      <c r="CJ8305" s="54">
        <v>52</v>
      </c>
      <c r="CK8305" s="54"/>
      <c r="CL8305" s="54">
        <v>1.2999999999999999E-4</v>
      </c>
      <c r="CM8305" s="54">
        <v>3.7999999999999999E-2</v>
      </c>
      <c r="CN8305" s="53" t="s">
        <v>39814</v>
      </c>
      <c r="CO8305" s="54">
        <v>147</v>
      </c>
      <c r="CP8305" s="54">
        <v>154</v>
      </c>
      <c r="CQ8305" s="55">
        <f t="shared" si="129"/>
        <v>0.95454545454545459</v>
      </c>
      <c r="CR8305" s="52" t="s">
        <v>28953</v>
      </c>
    </row>
    <row r="8306" spans="81:96">
      <c r="CC8306" s="52">
        <v>8305</v>
      </c>
      <c r="CD8306" s="53" t="s">
        <v>40087</v>
      </c>
      <c r="CE8306" s="53" t="s">
        <v>40088</v>
      </c>
      <c r="CF8306" s="54">
        <v>150</v>
      </c>
      <c r="CG8306" s="54">
        <v>0.153</v>
      </c>
      <c r="CH8306" s="54">
        <v>0.183</v>
      </c>
      <c r="CI8306" s="54">
        <v>2.3E-2</v>
      </c>
      <c r="CJ8306" s="54">
        <v>129</v>
      </c>
      <c r="CK8306" s="54">
        <v>4.2</v>
      </c>
      <c r="CL8306" s="54">
        <v>4.8000000000000001E-4</v>
      </c>
      <c r="CM8306" s="54">
        <v>4.9000000000000002E-2</v>
      </c>
      <c r="CN8306" s="53" t="s">
        <v>39814</v>
      </c>
      <c r="CO8306" s="54">
        <v>148</v>
      </c>
      <c r="CP8306" s="54">
        <v>154</v>
      </c>
      <c r="CQ8306" s="55">
        <f t="shared" si="129"/>
        <v>0.96103896103896103</v>
      </c>
      <c r="CR8306" s="52" t="s">
        <v>28953</v>
      </c>
    </row>
    <row r="8307" spans="81:96">
      <c r="CC8307" s="52">
        <v>8306</v>
      </c>
      <c r="CD8307" s="53" t="s">
        <v>40089</v>
      </c>
      <c r="CE8307" s="53" t="s">
        <v>40090</v>
      </c>
      <c r="CF8307" s="54">
        <v>35</v>
      </c>
      <c r="CG8307" s="54">
        <v>0.113</v>
      </c>
      <c r="CH8307" s="54">
        <v>8.7999999999999995E-2</v>
      </c>
      <c r="CI8307" s="54">
        <v>3.2000000000000001E-2</v>
      </c>
      <c r="CJ8307" s="54">
        <v>158</v>
      </c>
      <c r="CK8307" s="54"/>
      <c r="CL8307" s="54">
        <v>5.0000000000000002E-5</v>
      </c>
      <c r="CM8307" s="54">
        <v>1.0999999999999999E-2</v>
      </c>
      <c r="CN8307" s="53" t="s">
        <v>39814</v>
      </c>
      <c r="CO8307" s="54">
        <v>149</v>
      </c>
      <c r="CP8307" s="54">
        <v>154</v>
      </c>
      <c r="CQ8307" s="55">
        <f t="shared" si="129"/>
        <v>0.96753246753246758</v>
      </c>
      <c r="CR8307" s="52" t="s">
        <v>28953</v>
      </c>
    </row>
    <row r="8308" spans="81:96">
      <c r="CC8308" s="52">
        <v>8307</v>
      </c>
      <c r="CD8308" s="53" t="s">
        <v>40091</v>
      </c>
      <c r="CE8308" s="53" t="s">
        <v>40092</v>
      </c>
      <c r="CF8308" s="54">
        <v>152</v>
      </c>
      <c r="CG8308" s="54">
        <v>0.104</v>
      </c>
      <c r="CH8308" s="54">
        <v>0.23799999999999999</v>
      </c>
      <c r="CI8308" s="54">
        <v>0</v>
      </c>
      <c r="CJ8308" s="54">
        <v>18</v>
      </c>
      <c r="CK8308" s="54">
        <v>6</v>
      </c>
      <c r="CL8308" s="54">
        <v>3.3E-4</v>
      </c>
      <c r="CM8308" s="54">
        <v>6.5000000000000002E-2</v>
      </c>
      <c r="CN8308" s="53" t="s">
        <v>39814</v>
      </c>
      <c r="CO8308" s="54">
        <v>150</v>
      </c>
      <c r="CP8308" s="54">
        <v>154</v>
      </c>
      <c r="CQ8308" s="55">
        <f t="shared" si="129"/>
        <v>0.97402597402597402</v>
      </c>
      <c r="CR8308" s="52" t="s">
        <v>28953</v>
      </c>
    </row>
    <row r="8309" spans="81:96">
      <c r="CC8309" s="52">
        <v>8308</v>
      </c>
      <c r="CD8309" s="53" t="s">
        <v>40093</v>
      </c>
      <c r="CE8309" s="53" t="s">
        <v>40094</v>
      </c>
      <c r="CF8309" s="54">
        <v>424</v>
      </c>
      <c r="CG8309" s="54">
        <v>8.5000000000000006E-2</v>
      </c>
      <c r="CH8309" s="54">
        <v>0.17799999999999999</v>
      </c>
      <c r="CI8309" s="54"/>
      <c r="CJ8309" s="54"/>
      <c r="CK8309" s="54" t="s">
        <v>28918</v>
      </c>
      <c r="CL8309" s="54">
        <v>3.5E-4</v>
      </c>
      <c r="CM8309" s="54">
        <v>3.6999999999999998E-2</v>
      </c>
      <c r="CN8309" s="53" t="s">
        <v>39814</v>
      </c>
      <c r="CO8309" s="54">
        <v>151</v>
      </c>
      <c r="CP8309" s="54">
        <v>154</v>
      </c>
      <c r="CQ8309" s="55">
        <f t="shared" si="129"/>
        <v>0.98051948051948057</v>
      </c>
      <c r="CR8309" s="52" t="s">
        <v>28953</v>
      </c>
    </row>
    <row r="8310" spans="81:96">
      <c r="CC8310" s="52">
        <v>8309</v>
      </c>
      <c r="CD8310" s="53" t="s">
        <v>40095</v>
      </c>
      <c r="CE8310" s="53" t="s">
        <v>40096</v>
      </c>
      <c r="CF8310" s="54">
        <v>21</v>
      </c>
      <c r="CG8310" s="54">
        <v>5.0999999999999997E-2</v>
      </c>
      <c r="CH8310" s="54">
        <v>0.06</v>
      </c>
      <c r="CI8310" s="54">
        <v>0</v>
      </c>
      <c r="CJ8310" s="54">
        <v>52</v>
      </c>
      <c r="CK8310" s="54"/>
      <c r="CL8310" s="54">
        <v>8.0000000000000007E-5</v>
      </c>
      <c r="CM8310" s="54">
        <v>1.6E-2</v>
      </c>
      <c r="CN8310" s="53" t="s">
        <v>39814</v>
      </c>
      <c r="CO8310" s="54">
        <v>152</v>
      </c>
      <c r="CP8310" s="54">
        <v>154</v>
      </c>
      <c r="CQ8310" s="55">
        <f t="shared" si="129"/>
        <v>0.98701298701298701</v>
      </c>
      <c r="CR8310" s="52" t="s">
        <v>28953</v>
      </c>
    </row>
    <row r="8311" spans="81:96">
      <c r="CC8311" s="52">
        <v>8310</v>
      </c>
      <c r="CD8311" s="53" t="s">
        <v>40097</v>
      </c>
      <c r="CE8311" s="53" t="s">
        <v>40098</v>
      </c>
      <c r="CF8311" s="54">
        <v>237</v>
      </c>
      <c r="CG8311" s="54">
        <v>4.9000000000000002E-2</v>
      </c>
      <c r="CH8311" s="54">
        <v>8.1000000000000003E-2</v>
      </c>
      <c r="CI8311" s="54">
        <v>1.2999999999999999E-2</v>
      </c>
      <c r="CJ8311" s="54">
        <v>233</v>
      </c>
      <c r="CK8311" s="54">
        <v>8.6999999999999993</v>
      </c>
      <c r="CL8311" s="54">
        <v>3.1E-4</v>
      </c>
      <c r="CM8311" s="54">
        <v>0.02</v>
      </c>
      <c r="CN8311" s="53" t="s">
        <v>39814</v>
      </c>
      <c r="CO8311" s="54">
        <v>153</v>
      </c>
      <c r="CP8311" s="54">
        <v>154</v>
      </c>
      <c r="CQ8311" s="55">
        <f t="shared" si="129"/>
        <v>0.99350649350649356</v>
      </c>
      <c r="CR8311" s="52" t="s">
        <v>28953</v>
      </c>
    </row>
    <row r="8312" spans="81:96">
      <c r="CC8312" s="52">
        <v>8311</v>
      </c>
      <c r="CD8312" s="53" t="s">
        <v>40099</v>
      </c>
      <c r="CE8312" s="53" t="s">
        <v>40100</v>
      </c>
      <c r="CF8312" s="54">
        <v>40</v>
      </c>
      <c r="CG8312" s="54">
        <v>1.7999999999999999E-2</v>
      </c>
      <c r="CH8312" s="54">
        <v>2.8000000000000001E-2</v>
      </c>
      <c r="CI8312" s="54">
        <v>0</v>
      </c>
      <c r="CJ8312" s="54">
        <v>42</v>
      </c>
      <c r="CK8312" s="54"/>
      <c r="CL8312" s="54">
        <v>3.0000000000000001E-5</v>
      </c>
      <c r="CM8312" s="54">
        <v>7.0000000000000001E-3</v>
      </c>
      <c r="CN8312" s="53" t="s">
        <v>39814</v>
      </c>
      <c r="CO8312" s="54">
        <v>154</v>
      </c>
      <c r="CP8312" s="54">
        <v>154</v>
      </c>
      <c r="CQ8312" s="55">
        <f t="shared" si="129"/>
        <v>1</v>
      </c>
      <c r="CR8312" s="52" t="s">
        <v>28953</v>
      </c>
    </row>
    <row r="8313" spans="81:96">
      <c r="CC8313" s="52">
        <v>8312</v>
      </c>
      <c r="CD8313" s="53" t="s">
        <v>36656</v>
      </c>
      <c r="CE8313" s="53" t="s">
        <v>36657</v>
      </c>
      <c r="CF8313" s="54">
        <v>2388</v>
      </c>
      <c r="CG8313" s="54">
        <v>4.6040000000000001</v>
      </c>
      <c r="CH8313" s="54">
        <v>4.0279999999999996</v>
      </c>
      <c r="CI8313" s="54">
        <v>0.66</v>
      </c>
      <c r="CJ8313" s="54">
        <v>162</v>
      </c>
      <c r="CK8313" s="54">
        <v>3.2</v>
      </c>
      <c r="CL8313" s="54">
        <v>4.7999999999999996E-3</v>
      </c>
      <c r="CM8313" s="54">
        <v>0.64600000000000002</v>
      </c>
      <c r="CN8313" s="53" t="s">
        <v>40101</v>
      </c>
      <c r="CO8313" s="54">
        <v>1</v>
      </c>
      <c r="CP8313" s="54">
        <v>15</v>
      </c>
      <c r="CQ8313" s="55">
        <f t="shared" si="129"/>
        <v>6.6666666666666666E-2</v>
      </c>
      <c r="CR8313" s="52" t="s">
        <v>28907</v>
      </c>
    </row>
    <row r="8314" spans="81:96">
      <c r="CC8314" s="52">
        <v>8313</v>
      </c>
      <c r="CD8314" s="53" t="s">
        <v>40102</v>
      </c>
      <c r="CE8314" s="53" t="s">
        <v>40103</v>
      </c>
      <c r="CF8314" s="54">
        <v>2936</v>
      </c>
      <c r="CG8314" s="54">
        <v>2.714</v>
      </c>
      <c r="CH8314" s="54">
        <v>2.4569999999999999</v>
      </c>
      <c r="CI8314" s="54">
        <v>0.61699999999999999</v>
      </c>
      <c r="CJ8314" s="54">
        <v>133</v>
      </c>
      <c r="CK8314" s="54">
        <v>6.1</v>
      </c>
      <c r="CL8314" s="54">
        <v>5.6600000000000001E-3</v>
      </c>
      <c r="CM8314" s="54">
        <v>0.63800000000000001</v>
      </c>
      <c r="CN8314" s="53" t="s">
        <v>40101</v>
      </c>
      <c r="CO8314" s="54">
        <v>2</v>
      </c>
      <c r="CP8314" s="54">
        <v>15</v>
      </c>
      <c r="CQ8314" s="55">
        <f t="shared" si="129"/>
        <v>0.13333333333333333</v>
      </c>
      <c r="CR8314" s="52" t="s">
        <v>28907</v>
      </c>
    </row>
    <row r="8315" spans="81:96">
      <c r="CC8315" s="52">
        <v>8314</v>
      </c>
      <c r="CD8315" s="53" t="s">
        <v>40104</v>
      </c>
      <c r="CE8315" s="53" t="s">
        <v>40105</v>
      </c>
      <c r="CF8315" s="54">
        <v>10329</v>
      </c>
      <c r="CG8315" s="54">
        <v>2.14</v>
      </c>
      <c r="CH8315" s="54">
        <v>2.3450000000000002</v>
      </c>
      <c r="CI8315" s="54">
        <v>0.28000000000000003</v>
      </c>
      <c r="CJ8315" s="54">
        <v>403</v>
      </c>
      <c r="CK8315" s="54">
        <v>7.3</v>
      </c>
      <c r="CL8315" s="54">
        <v>1.6719999999999999E-2</v>
      </c>
      <c r="CM8315" s="54">
        <v>0.59099999999999997</v>
      </c>
      <c r="CN8315" s="53" t="s">
        <v>40101</v>
      </c>
      <c r="CO8315" s="54">
        <v>3</v>
      </c>
      <c r="CP8315" s="54">
        <v>15</v>
      </c>
      <c r="CQ8315" s="55">
        <f t="shared" si="129"/>
        <v>0.2</v>
      </c>
      <c r="CR8315" s="52" t="s">
        <v>28907</v>
      </c>
    </row>
    <row r="8316" spans="81:96">
      <c r="CC8316" s="52">
        <v>8315</v>
      </c>
      <c r="CD8316" s="53" t="s">
        <v>40106</v>
      </c>
      <c r="CE8316" s="53" t="s">
        <v>40107</v>
      </c>
      <c r="CF8316" s="54">
        <v>3922</v>
      </c>
      <c r="CG8316" s="54">
        <v>2.0310000000000001</v>
      </c>
      <c r="CH8316" s="54">
        <v>2.3159999999999998</v>
      </c>
      <c r="CI8316" s="54">
        <v>0.86</v>
      </c>
      <c r="CJ8316" s="54">
        <v>200</v>
      </c>
      <c r="CK8316" s="54">
        <v>6.7</v>
      </c>
      <c r="CL8316" s="54">
        <v>6.0000000000000001E-3</v>
      </c>
      <c r="CM8316" s="54">
        <v>0.55000000000000004</v>
      </c>
      <c r="CN8316" s="53" t="s">
        <v>40101</v>
      </c>
      <c r="CO8316" s="54">
        <v>4</v>
      </c>
      <c r="CP8316" s="54">
        <v>15</v>
      </c>
      <c r="CQ8316" s="55">
        <f t="shared" si="129"/>
        <v>0.26666666666666666</v>
      </c>
      <c r="CR8316" s="52" t="s">
        <v>28921</v>
      </c>
    </row>
    <row r="8317" spans="81:96">
      <c r="CC8317" s="52">
        <v>8316</v>
      </c>
      <c r="CD8317" s="53" t="s">
        <v>40108</v>
      </c>
      <c r="CE8317" s="53" t="s">
        <v>40109</v>
      </c>
      <c r="CF8317" s="54">
        <v>577</v>
      </c>
      <c r="CG8317" s="54">
        <v>1.9830000000000001</v>
      </c>
      <c r="CH8317" s="54">
        <v>1.9390000000000001</v>
      </c>
      <c r="CI8317" s="54">
        <v>0.435</v>
      </c>
      <c r="CJ8317" s="54">
        <v>69</v>
      </c>
      <c r="CK8317" s="54">
        <v>3.3</v>
      </c>
      <c r="CL8317" s="54">
        <v>2E-3</v>
      </c>
      <c r="CM8317" s="54">
        <v>0.54500000000000004</v>
      </c>
      <c r="CN8317" s="53" t="s">
        <v>40101</v>
      </c>
      <c r="CO8317" s="54">
        <v>5</v>
      </c>
      <c r="CP8317" s="54">
        <v>15</v>
      </c>
      <c r="CQ8317" s="55">
        <f t="shared" si="129"/>
        <v>0.33333333333333331</v>
      </c>
      <c r="CR8317" s="52" t="s">
        <v>28921</v>
      </c>
    </row>
    <row r="8318" spans="81:96">
      <c r="CC8318" s="52">
        <v>8317</v>
      </c>
      <c r="CD8318" s="53" t="s">
        <v>40110</v>
      </c>
      <c r="CE8318" s="53" t="s">
        <v>40111</v>
      </c>
      <c r="CF8318" s="54">
        <v>586</v>
      </c>
      <c r="CG8318" s="54">
        <v>1.417</v>
      </c>
      <c r="CH8318" s="54">
        <v>1.4890000000000001</v>
      </c>
      <c r="CI8318" s="54">
        <v>0.46</v>
      </c>
      <c r="CJ8318" s="54">
        <v>63</v>
      </c>
      <c r="CK8318" s="54">
        <v>5.8</v>
      </c>
      <c r="CL8318" s="54">
        <v>1.2099999999999999E-3</v>
      </c>
      <c r="CM8318" s="54">
        <v>0.40899999999999997</v>
      </c>
      <c r="CN8318" s="53" t="s">
        <v>40101</v>
      </c>
      <c r="CO8318" s="54">
        <v>6</v>
      </c>
      <c r="CP8318" s="54">
        <v>15</v>
      </c>
      <c r="CQ8318" s="55">
        <f t="shared" si="129"/>
        <v>0.4</v>
      </c>
      <c r="CR8318" s="52" t="s">
        <v>28921</v>
      </c>
    </row>
    <row r="8319" spans="81:96">
      <c r="CC8319" s="52">
        <v>8318</v>
      </c>
      <c r="CD8319" s="53" t="s">
        <v>40112</v>
      </c>
      <c r="CE8319" s="53" t="s">
        <v>40113</v>
      </c>
      <c r="CF8319" s="54">
        <v>965</v>
      </c>
      <c r="CG8319" s="54">
        <v>1.238</v>
      </c>
      <c r="CH8319" s="54"/>
      <c r="CI8319" s="54">
        <v>0.26900000000000002</v>
      </c>
      <c r="CJ8319" s="54">
        <v>78</v>
      </c>
      <c r="CK8319" s="54">
        <v>5.5</v>
      </c>
      <c r="CL8319" s="54">
        <v>2.4499999999999999E-3</v>
      </c>
      <c r="CM8319" s="54"/>
      <c r="CN8319" s="53" t="s">
        <v>40101</v>
      </c>
      <c r="CO8319" s="54">
        <v>7</v>
      </c>
      <c r="CP8319" s="54">
        <v>15</v>
      </c>
      <c r="CQ8319" s="55">
        <f t="shared" si="129"/>
        <v>0.46666666666666667</v>
      </c>
      <c r="CR8319" s="52" t="s">
        <v>28921</v>
      </c>
    </row>
    <row r="8320" spans="81:96">
      <c r="CC8320" s="52">
        <v>8319</v>
      </c>
      <c r="CD8320" s="53" t="s">
        <v>40114</v>
      </c>
      <c r="CE8320" s="53" t="s">
        <v>40115</v>
      </c>
      <c r="CF8320" s="54">
        <v>6498</v>
      </c>
      <c r="CG8320" s="54">
        <v>1.1599999999999999</v>
      </c>
      <c r="CH8320" s="54">
        <v>1.373</v>
      </c>
      <c r="CI8320" s="54">
        <v>0.20599999999999999</v>
      </c>
      <c r="CJ8320" s="54">
        <v>252</v>
      </c>
      <c r="CK8320" s="54">
        <v>9.6</v>
      </c>
      <c r="CL8320" s="54">
        <v>8.9499999999999996E-3</v>
      </c>
      <c r="CM8320" s="54">
        <v>0.40300000000000002</v>
      </c>
      <c r="CN8320" s="53" t="s">
        <v>40101</v>
      </c>
      <c r="CO8320" s="54">
        <v>8</v>
      </c>
      <c r="CP8320" s="54">
        <v>15</v>
      </c>
      <c r="CQ8320" s="55">
        <f t="shared" si="129"/>
        <v>0.53333333333333333</v>
      </c>
      <c r="CR8320" s="52" t="s">
        <v>28938</v>
      </c>
    </row>
    <row r="8321" spans="81:96">
      <c r="CC8321" s="52">
        <v>8320</v>
      </c>
      <c r="CD8321" s="53" t="s">
        <v>39736</v>
      </c>
      <c r="CE8321" s="53" t="s">
        <v>39737</v>
      </c>
      <c r="CF8321" s="54">
        <v>1189</v>
      </c>
      <c r="CG8321" s="54">
        <v>1.097</v>
      </c>
      <c r="CH8321" s="54">
        <v>1.0629999999999999</v>
      </c>
      <c r="CI8321" s="54">
        <v>0.66100000000000003</v>
      </c>
      <c r="CJ8321" s="54">
        <v>59</v>
      </c>
      <c r="CK8321" s="54">
        <v>6.5</v>
      </c>
      <c r="CL8321" s="54">
        <v>3.3700000000000002E-3</v>
      </c>
      <c r="CM8321" s="54">
        <v>0.48099999999999998</v>
      </c>
      <c r="CN8321" s="53" t="s">
        <v>40101</v>
      </c>
      <c r="CO8321" s="54">
        <v>9</v>
      </c>
      <c r="CP8321" s="54">
        <v>15</v>
      </c>
      <c r="CQ8321" s="55">
        <f t="shared" si="129"/>
        <v>0.6</v>
      </c>
      <c r="CR8321" s="52" t="s">
        <v>28938</v>
      </c>
    </row>
    <row r="8322" spans="81:96">
      <c r="CC8322" s="52">
        <v>8321</v>
      </c>
      <c r="CD8322" s="53" t="s">
        <v>40116</v>
      </c>
      <c r="CE8322" s="53" t="s">
        <v>40117</v>
      </c>
      <c r="CF8322" s="54">
        <v>742</v>
      </c>
      <c r="CG8322" s="54">
        <v>0.76</v>
      </c>
      <c r="CH8322" s="54">
        <v>0.92400000000000004</v>
      </c>
      <c r="CI8322" s="54">
        <v>0.24199999999999999</v>
      </c>
      <c r="CJ8322" s="54">
        <v>132</v>
      </c>
      <c r="CK8322" s="54">
        <v>4</v>
      </c>
      <c r="CL8322" s="54">
        <v>2.5699999999999998E-3</v>
      </c>
      <c r="CM8322" s="54">
        <v>0.26600000000000001</v>
      </c>
      <c r="CN8322" s="53" t="s">
        <v>40101</v>
      </c>
      <c r="CO8322" s="54">
        <v>10</v>
      </c>
      <c r="CP8322" s="54">
        <v>15</v>
      </c>
      <c r="CQ8322" s="55">
        <f t="shared" ref="CQ8322:CQ8385" si="130">CO8322/CP8322</f>
        <v>0.66666666666666663</v>
      </c>
      <c r="CR8322" s="52" t="s">
        <v>28938</v>
      </c>
    </row>
    <row r="8323" spans="81:96">
      <c r="CC8323" s="52">
        <v>8322</v>
      </c>
      <c r="CD8323" s="53" t="s">
        <v>40118</v>
      </c>
      <c r="CE8323" s="53" t="s">
        <v>40119</v>
      </c>
      <c r="CF8323" s="54">
        <v>1454</v>
      </c>
      <c r="CG8323" s="54">
        <v>0.70099999999999996</v>
      </c>
      <c r="CH8323" s="54">
        <v>0.81</v>
      </c>
      <c r="CI8323" s="54">
        <v>0.108</v>
      </c>
      <c r="CJ8323" s="54">
        <v>65</v>
      </c>
      <c r="CK8323" s="54" t="s">
        <v>28918</v>
      </c>
      <c r="CL8323" s="54">
        <v>2.14E-3</v>
      </c>
      <c r="CM8323" s="54">
        <v>0.28799999999999998</v>
      </c>
      <c r="CN8323" s="53" t="s">
        <v>40101</v>
      </c>
      <c r="CO8323" s="54">
        <v>11</v>
      </c>
      <c r="CP8323" s="54">
        <v>15</v>
      </c>
      <c r="CQ8323" s="55">
        <f t="shared" si="130"/>
        <v>0.73333333333333328</v>
      </c>
      <c r="CR8323" s="52" t="s">
        <v>28938</v>
      </c>
    </row>
    <row r="8324" spans="81:96">
      <c r="CC8324" s="52">
        <v>8323</v>
      </c>
      <c r="CD8324" s="53" t="s">
        <v>40120</v>
      </c>
      <c r="CE8324" s="53" t="s">
        <v>40121</v>
      </c>
      <c r="CF8324" s="54">
        <v>108</v>
      </c>
      <c r="CG8324" s="54">
        <v>0.58299999999999996</v>
      </c>
      <c r="CH8324" s="54">
        <v>0.65500000000000003</v>
      </c>
      <c r="CI8324" s="54">
        <v>0.2</v>
      </c>
      <c r="CJ8324" s="54">
        <v>45</v>
      </c>
      <c r="CK8324" s="54">
        <v>3.1</v>
      </c>
      <c r="CL8324" s="54">
        <v>3.3E-4</v>
      </c>
      <c r="CM8324" s="54">
        <v>0.17199999999999999</v>
      </c>
      <c r="CN8324" s="53" t="s">
        <v>40101</v>
      </c>
      <c r="CO8324" s="54">
        <v>12</v>
      </c>
      <c r="CP8324" s="54">
        <v>15</v>
      </c>
      <c r="CQ8324" s="55">
        <f t="shared" si="130"/>
        <v>0.8</v>
      </c>
      <c r="CR8324" s="52" t="s">
        <v>28953</v>
      </c>
    </row>
    <row r="8325" spans="81:96">
      <c r="CC8325" s="52">
        <v>8324</v>
      </c>
      <c r="CD8325" s="53" t="s">
        <v>40122</v>
      </c>
      <c r="CE8325" s="53" t="s">
        <v>40123</v>
      </c>
      <c r="CF8325" s="54">
        <v>475</v>
      </c>
      <c r="CG8325" s="54">
        <v>0.53100000000000003</v>
      </c>
      <c r="CH8325" s="54">
        <v>0.55600000000000005</v>
      </c>
      <c r="CI8325" s="54">
        <v>0.156</v>
      </c>
      <c r="CJ8325" s="54">
        <v>32</v>
      </c>
      <c r="CK8325" s="54" t="s">
        <v>28918</v>
      </c>
      <c r="CL8325" s="54">
        <v>5.9999999999999995E-4</v>
      </c>
      <c r="CM8325" s="54">
        <v>0.17699999999999999</v>
      </c>
      <c r="CN8325" s="53" t="s">
        <v>40101</v>
      </c>
      <c r="CO8325" s="54">
        <v>13</v>
      </c>
      <c r="CP8325" s="54">
        <v>15</v>
      </c>
      <c r="CQ8325" s="55">
        <f t="shared" si="130"/>
        <v>0.8666666666666667</v>
      </c>
      <c r="CR8325" s="52" t="s">
        <v>28953</v>
      </c>
    </row>
    <row r="8326" spans="81:96">
      <c r="CC8326" s="52">
        <v>8325</v>
      </c>
      <c r="CD8326" s="53" t="s">
        <v>40124</v>
      </c>
      <c r="CE8326" s="53" t="s">
        <v>40125</v>
      </c>
      <c r="CF8326" s="54">
        <v>181</v>
      </c>
      <c r="CG8326" s="54">
        <v>0.35199999999999998</v>
      </c>
      <c r="CH8326" s="54">
        <v>0.373</v>
      </c>
      <c r="CI8326" s="54">
        <v>0.107</v>
      </c>
      <c r="CJ8326" s="54">
        <v>56</v>
      </c>
      <c r="CK8326" s="54">
        <v>4.8</v>
      </c>
      <c r="CL8326" s="54">
        <v>2.1000000000000001E-4</v>
      </c>
      <c r="CM8326" s="54">
        <v>4.8000000000000001E-2</v>
      </c>
      <c r="CN8326" s="53" t="s">
        <v>40101</v>
      </c>
      <c r="CO8326" s="54">
        <v>14</v>
      </c>
      <c r="CP8326" s="54">
        <v>15</v>
      </c>
      <c r="CQ8326" s="55">
        <f t="shared" si="130"/>
        <v>0.93333333333333335</v>
      </c>
      <c r="CR8326" s="52" t="s">
        <v>28953</v>
      </c>
    </row>
    <row r="8327" spans="81:96">
      <c r="CC8327" s="52">
        <v>8326</v>
      </c>
      <c r="CD8327" s="53" t="s">
        <v>40126</v>
      </c>
      <c r="CE8327" s="53" t="s">
        <v>40127</v>
      </c>
      <c r="CF8327" s="54">
        <v>84</v>
      </c>
      <c r="CG8327" s="54">
        <v>0.23300000000000001</v>
      </c>
      <c r="CH8327" s="54">
        <v>0.27500000000000002</v>
      </c>
      <c r="CI8327" s="54">
        <v>5.6000000000000001E-2</v>
      </c>
      <c r="CJ8327" s="54">
        <v>54</v>
      </c>
      <c r="CK8327" s="54"/>
      <c r="CL8327" s="54">
        <v>2.7E-4</v>
      </c>
      <c r="CM8327" s="54">
        <v>6.6000000000000003E-2</v>
      </c>
      <c r="CN8327" s="53" t="s">
        <v>40101</v>
      </c>
      <c r="CO8327" s="54">
        <v>15</v>
      </c>
      <c r="CP8327" s="54">
        <v>15</v>
      </c>
      <c r="CQ8327" s="55">
        <f t="shared" si="130"/>
        <v>1</v>
      </c>
      <c r="CR8327" s="52" t="s">
        <v>28953</v>
      </c>
    </row>
    <row r="8328" spans="81:96">
      <c r="CC8328" s="52">
        <v>8327</v>
      </c>
      <c r="CD8328" s="53" t="s">
        <v>29929</v>
      </c>
      <c r="CE8328" s="53" t="s">
        <v>29930</v>
      </c>
      <c r="CF8328" s="54">
        <v>62572</v>
      </c>
      <c r="CG8328" s="54">
        <v>28.222999999999999</v>
      </c>
      <c r="CH8328" s="54">
        <v>27.504000000000001</v>
      </c>
      <c r="CI8328" s="54">
        <v>5.9349999999999996</v>
      </c>
      <c r="CJ8328" s="54">
        <v>155</v>
      </c>
      <c r="CK8328" s="54">
        <v>7.9</v>
      </c>
      <c r="CL8328" s="54">
        <v>0.16289999999999999</v>
      </c>
      <c r="CM8328" s="54">
        <v>12.48</v>
      </c>
      <c r="CN8328" s="53" t="s">
        <v>40128</v>
      </c>
      <c r="CO8328" s="54">
        <v>1</v>
      </c>
      <c r="CP8328" s="54">
        <v>123</v>
      </c>
      <c r="CQ8328" s="55">
        <f t="shared" si="130"/>
        <v>8.130081300813009E-3</v>
      </c>
      <c r="CR8328" s="52" t="s">
        <v>28907</v>
      </c>
    </row>
    <row r="8329" spans="81:96">
      <c r="CC8329" s="52">
        <v>8328</v>
      </c>
      <c r="CD8329" s="53" t="s">
        <v>31064</v>
      </c>
      <c r="CE8329" s="53" t="s">
        <v>31065</v>
      </c>
      <c r="CF8329" s="54">
        <v>13031</v>
      </c>
      <c r="CG8329" s="54">
        <v>15.843</v>
      </c>
      <c r="CH8329" s="54">
        <v>13.845000000000001</v>
      </c>
      <c r="CI8329" s="54">
        <v>3.5430000000000001</v>
      </c>
      <c r="CJ8329" s="54">
        <v>219</v>
      </c>
      <c r="CK8329" s="54">
        <v>2.7</v>
      </c>
      <c r="CL8329" s="54">
        <v>9.1689999999999994E-2</v>
      </c>
      <c r="CM8329" s="54">
        <v>6.54</v>
      </c>
      <c r="CN8329" s="53" t="s">
        <v>40128</v>
      </c>
      <c r="CO8329" s="54">
        <v>2</v>
      </c>
      <c r="CP8329" s="54">
        <v>123</v>
      </c>
      <c r="CQ8329" s="55">
        <f t="shared" si="130"/>
        <v>1.6260162601626018E-2</v>
      </c>
      <c r="CR8329" s="52" t="s">
        <v>28907</v>
      </c>
    </row>
    <row r="8330" spans="81:96">
      <c r="CC8330" s="52">
        <v>8329</v>
      </c>
      <c r="CD8330" s="53" t="s">
        <v>40129</v>
      </c>
      <c r="CE8330" s="53" t="s">
        <v>40130</v>
      </c>
      <c r="CF8330" s="54">
        <v>98555</v>
      </c>
      <c r="CG8330" s="54">
        <v>13.262</v>
      </c>
      <c r="CH8330" s="54">
        <v>14.073</v>
      </c>
      <c r="CI8330" s="54">
        <v>2.5169999999999999</v>
      </c>
      <c r="CJ8330" s="54">
        <v>443</v>
      </c>
      <c r="CK8330" s="54" t="s">
        <v>28918</v>
      </c>
      <c r="CL8330" s="54">
        <v>0.18826999999999999</v>
      </c>
      <c r="CM8330" s="54">
        <v>6.1180000000000003</v>
      </c>
      <c r="CN8330" s="53" t="s">
        <v>40128</v>
      </c>
      <c r="CO8330" s="54">
        <v>3</v>
      </c>
      <c r="CP8330" s="54">
        <v>123</v>
      </c>
      <c r="CQ8330" s="55">
        <f t="shared" si="130"/>
        <v>2.4390243902439025E-2</v>
      </c>
      <c r="CR8330" s="52" t="s">
        <v>28907</v>
      </c>
    </row>
    <row r="8331" spans="81:96">
      <c r="CC8331" s="52">
        <v>8330</v>
      </c>
      <c r="CD8331" s="53" t="s">
        <v>40131</v>
      </c>
      <c r="CE8331" s="53" t="s">
        <v>40132</v>
      </c>
      <c r="CF8331" s="54">
        <v>5612</v>
      </c>
      <c r="CG8331" s="54">
        <v>12.928000000000001</v>
      </c>
      <c r="CH8331" s="54">
        <v>13.452</v>
      </c>
      <c r="CI8331" s="54">
        <v>3.774</v>
      </c>
      <c r="CJ8331" s="54">
        <v>31</v>
      </c>
      <c r="CK8331" s="54">
        <v>7.9</v>
      </c>
      <c r="CL8331" s="54">
        <v>1.349E-2</v>
      </c>
      <c r="CM8331" s="54">
        <v>5.056</v>
      </c>
      <c r="CN8331" s="53" t="s">
        <v>40128</v>
      </c>
      <c r="CO8331" s="54">
        <v>4</v>
      </c>
      <c r="CP8331" s="54">
        <v>123</v>
      </c>
      <c r="CQ8331" s="55">
        <f t="shared" si="130"/>
        <v>3.2520325203252036E-2</v>
      </c>
      <c r="CR8331" s="52" t="s">
        <v>28907</v>
      </c>
    </row>
    <row r="8332" spans="81:96">
      <c r="CC8332" s="52">
        <v>8331</v>
      </c>
      <c r="CD8332" s="53" t="s">
        <v>37734</v>
      </c>
      <c r="CE8332" s="53" t="s">
        <v>37735</v>
      </c>
      <c r="CF8332" s="54">
        <v>62917</v>
      </c>
      <c r="CG8332" s="54">
        <v>12.515000000000001</v>
      </c>
      <c r="CH8332" s="54">
        <v>13.244</v>
      </c>
      <c r="CI8332" s="54">
        <v>2.351</v>
      </c>
      <c r="CJ8332" s="54">
        <v>188</v>
      </c>
      <c r="CK8332" s="54" t="s">
        <v>28918</v>
      </c>
      <c r="CL8332" s="54">
        <v>0.12007</v>
      </c>
      <c r="CM8332" s="54">
        <v>6.843</v>
      </c>
      <c r="CN8332" s="53" t="s">
        <v>40128</v>
      </c>
      <c r="CO8332" s="54">
        <v>5</v>
      </c>
      <c r="CP8332" s="54">
        <v>123</v>
      </c>
      <c r="CQ8332" s="55">
        <f t="shared" si="130"/>
        <v>4.065040650406504E-2</v>
      </c>
      <c r="CR8332" s="52" t="s">
        <v>28907</v>
      </c>
    </row>
    <row r="8333" spans="81:96">
      <c r="CC8333" s="52">
        <v>8332</v>
      </c>
      <c r="CD8333" s="53" t="s">
        <v>29945</v>
      </c>
      <c r="CE8333" s="53" t="s">
        <v>29946</v>
      </c>
      <c r="CF8333" s="54">
        <v>4050</v>
      </c>
      <c r="CG8333" s="54">
        <v>10.238</v>
      </c>
      <c r="CH8333" s="54">
        <v>11</v>
      </c>
      <c r="CI8333" s="54">
        <v>1.1180000000000001</v>
      </c>
      <c r="CJ8333" s="54">
        <v>17</v>
      </c>
      <c r="CK8333" s="54">
        <v>5.5</v>
      </c>
      <c r="CL8333" s="54">
        <v>1.1220000000000001E-2</v>
      </c>
      <c r="CM8333" s="54">
        <v>3.4990000000000001</v>
      </c>
      <c r="CN8333" s="53" t="s">
        <v>40128</v>
      </c>
      <c r="CO8333" s="54">
        <v>6</v>
      </c>
      <c r="CP8333" s="54">
        <v>123</v>
      </c>
      <c r="CQ8333" s="55">
        <f t="shared" si="130"/>
        <v>4.878048780487805E-2</v>
      </c>
      <c r="CR8333" s="52" t="s">
        <v>28907</v>
      </c>
    </row>
    <row r="8334" spans="81:96">
      <c r="CC8334" s="52">
        <v>8333</v>
      </c>
      <c r="CD8334" s="53" t="s">
        <v>40133</v>
      </c>
      <c r="CE8334" s="53" t="s">
        <v>40134</v>
      </c>
      <c r="CF8334" s="54">
        <v>2588</v>
      </c>
      <c r="CG8334" s="54">
        <v>9.4689999999999994</v>
      </c>
      <c r="CH8334" s="54">
        <v>9.8079999999999998</v>
      </c>
      <c r="CI8334" s="54">
        <v>0.82099999999999995</v>
      </c>
      <c r="CJ8334" s="54">
        <v>106</v>
      </c>
      <c r="CK8334" s="54">
        <v>2.4</v>
      </c>
      <c r="CL8334" s="54">
        <v>1.6129999999999999E-2</v>
      </c>
      <c r="CM8334" s="54">
        <v>3.984</v>
      </c>
      <c r="CN8334" s="53" t="s">
        <v>40128</v>
      </c>
      <c r="CO8334" s="54">
        <v>7</v>
      </c>
      <c r="CP8334" s="54">
        <v>123</v>
      </c>
      <c r="CQ8334" s="55">
        <f t="shared" si="130"/>
        <v>5.6910569105691054E-2</v>
      </c>
      <c r="CR8334" s="52" t="s">
        <v>28907</v>
      </c>
    </row>
    <row r="8335" spans="81:96">
      <c r="CC8335" s="52">
        <v>8334</v>
      </c>
      <c r="CD8335" s="53" t="s">
        <v>29953</v>
      </c>
      <c r="CE8335" s="53" t="s">
        <v>29954</v>
      </c>
      <c r="CF8335" s="54">
        <v>7186</v>
      </c>
      <c r="CG8335" s="54">
        <v>9.4529999999999994</v>
      </c>
      <c r="CH8335" s="54">
        <v>9.9309999999999992</v>
      </c>
      <c r="CI8335" s="54">
        <v>1.714</v>
      </c>
      <c r="CJ8335" s="54">
        <v>70</v>
      </c>
      <c r="CK8335" s="54">
        <v>6</v>
      </c>
      <c r="CL8335" s="54">
        <v>1.9460000000000002E-2</v>
      </c>
      <c r="CM8335" s="54">
        <v>3.5019999999999998</v>
      </c>
      <c r="CN8335" s="53" t="s">
        <v>40128</v>
      </c>
      <c r="CO8335" s="54">
        <v>8</v>
      </c>
      <c r="CP8335" s="54">
        <v>123</v>
      </c>
      <c r="CQ8335" s="55">
        <f t="shared" si="130"/>
        <v>6.5040650406504072E-2</v>
      </c>
      <c r="CR8335" s="52" t="s">
        <v>28907</v>
      </c>
    </row>
    <row r="8336" spans="81:96">
      <c r="CC8336" s="52">
        <v>8335</v>
      </c>
      <c r="CD8336" s="53" t="s">
        <v>7827</v>
      </c>
      <c r="CE8336" s="53" t="s">
        <v>7825</v>
      </c>
      <c r="CF8336" s="54">
        <v>3363</v>
      </c>
      <c r="CG8336" s="54">
        <v>8.6649999999999991</v>
      </c>
      <c r="CH8336" s="54">
        <v>9.3149999999999995</v>
      </c>
      <c r="CI8336" s="54">
        <v>2.121</v>
      </c>
      <c r="CJ8336" s="54">
        <v>107</v>
      </c>
      <c r="CK8336" s="54">
        <v>2.5</v>
      </c>
      <c r="CL8336" s="54">
        <v>1.9609999999999999E-2</v>
      </c>
      <c r="CM8336" s="54">
        <v>3.6749999999999998</v>
      </c>
      <c r="CN8336" s="53" t="s">
        <v>40128</v>
      </c>
      <c r="CO8336" s="54">
        <v>9</v>
      </c>
      <c r="CP8336" s="54">
        <v>123</v>
      </c>
      <c r="CQ8336" s="55">
        <f t="shared" si="130"/>
        <v>7.3170731707317069E-2</v>
      </c>
      <c r="CR8336" s="52" t="s">
        <v>28907</v>
      </c>
    </row>
    <row r="8337" spans="81:96">
      <c r="CC8337" s="52">
        <v>8336</v>
      </c>
      <c r="CD8337" s="53" t="s">
        <v>40135</v>
      </c>
      <c r="CE8337" s="53" t="s">
        <v>40136</v>
      </c>
      <c r="CF8337" s="54">
        <v>1850</v>
      </c>
      <c r="CG8337" s="54">
        <v>8.0220000000000002</v>
      </c>
      <c r="CH8337" s="54">
        <v>8.0050000000000008</v>
      </c>
      <c r="CI8337" s="54">
        <v>1.7789999999999999</v>
      </c>
      <c r="CJ8337" s="54">
        <v>95</v>
      </c>
      <c r="CK8337" s="54">
        <v>2.2000000000000002</v>
      </c>
      <c r="CL8337" s="54">
        <v>5.9899999999999997E-3</v>
      </c>
      <c r="CM8337" s="54">
        <v>1.796</v>
      </c>
      <c r="CN8337" s="53" t="s">
        <v>40128</v>
      </c>
      <c r="CO8337" s="54">
        <v>10</v>
      </c>
      <c r="CP8337" s="54">
        <v>123</v>
      </c>
      <c r="CQ8337" s="55">
        <f t="shared" si="130"/>
        <v>8.1300813008130079E-2</v>
      </c>
      <c r="CR8337" s="52" t="s">
        <v>28907</v>
      </c>
    </row>
    <row r="8338" spans="81:96">
      <c r="CC8338" s="52">
        <v>8337</v>
      </c>
      <c r="CD8338" s="53" t="s">
        <v>30618</v>
      </c>
      <c r="CE8338" s="53" t="s">
        <v>30619</v>
      </c>
      <c r="CF8338" s="54">
        <v>13077</v>
      </c>
      <c r="CG8338" s="54">
        <v>6.2270000000000003</v>
      </c>
      <c r="CH8338" s="54">
        <v>6.2110000000000003</v>
      </c>
      <c r="CI8338" s="54">
        <v>1.7509999999999999</v>
      </c>
      <c r="CJ8338" s="54">
        <v>189</v>
      </c>
      <c r="CK8338" s="54">
        <v>5.3</v>
      </c>
      <c r="CL8338" s="54">
        <v>3.5200000000000002E-2</v>
      </c>
      <c r="CM8338" s="54">
        <v>1.9670000000000001</v>
      </c>
      <c r="CN8338" s="53" t="s">
        <v>40128</v>
      </c>
      <c r="CO8338" s="54">
        <v>11</v>
      </c>
      <c r="CP8338" s="54">
        <v>123</v>
      </c>
      <c r="CQ8338" s="55">
        <f t="shared" si="130"/>
        <v>8.943089430894309E-2</v>
      </c>
      <c r="CR8338" s="52" t="s">
        <v>28907</v>
      </c>
    </row>
    <row r="8339" spans="81:96">
      <c r="CC8339" s="52">
        <v>8338</v>
      </c>
      <c r="CD8339" s="53" t="s">
        <v>40137</v>
      </c>
      <c r="CE8339" s="53" t="s">
        <v>40138</v>
      </c>
      <c r="CF8339" s="54">
        <v>5381</v>
      </c>
      <c r="CG8339" s="54">
        <v>6.1550000000000002</v>
      </c>
      <c r="CH8339" s="54">
        <v>7.2750000000000004</v>
      </c>
      <c r="CI8339" s="54">
        <v>1.038</v>
      </c>
      <c r="CJ8339" s="54">
        <v>186</v>
      </c>
      <c r="CK8339" s="54">
        <v>3.8</v>
      </c>
      <c r="CL8339" s="54">
        <v>1.4019999999999999E-2</v>
      </c>
      <c r="CM8339" s="54">
        <v>1.599</v>
      </c>
      <c r="CN8339" s="53" t="s">
        <v>40128</v>
      </c>
      <c r="CO8339" s="54">
        <v>12</v>
      </c>
      <c r="CP8339" s="54">
        <v>123</v>
      </c>
      <c r="CQ8339" s="55">
        <f t="shared" si="130"/>
        <v>9.7560975609756101E-2</v>
      </c>
      <c r="CR8339" s="52" t="s">
        <v>28907</v>
      </c>
    </row>
    <row r="8340" spans="81:96">
      <c r="CC8340" s="52">
        <v>8339</v>
      </c>
      <c r="CD8340" s="53" t="s">
        <v>40139</v>
      </c>
      <c r="CE8340" s="53" t="s">
        <v>40140</v>
      </c>
      <c r="CF8340" s="54">
        <v>8820</v>
      </c>
      <c r="CG8340" s="54">
        <v>5.5979999999999999</v>
      </c>
      <c r="CH8340" s="54">
        <v>5.3479999999999999</v>
      </c>
      <c r="CI8340" s="54">
        <v>1.6040000000000001</v>
      </c>
      <c r="CJ8340" s="54">
        <v>134</v>
      </c>
      <c r="CK8340" s="54">
        <v>9.4</v>
      </c>
      <c r="CL8340" s="54">
        <v>1.3679999999999999E-2</v>
      </c>
      <c r="CM8340" s="54">
        <v>1.5780000000000001</v>
      </c>
      <c r="CN8340" s="53" t="s">
        <v>40128</v>
      </c>
      <c r="CO8340" s="54">
        <v>13</v>
      </c>
      <c r="CP8340" s="54">
        <v>123</v>
      </c>
      <c r="CQ8340" s="55">
        <f t="shared" si="130"/>
        <v>0.10569105691056911</v>
      </c>
      <c r="CR8340" s="52" t="s">
        <v>28907</v>
      </c>
    </row>
    <row r="8341" spans="81:96">
      <c r="CC8341" s="52">
        <v>8340</v>
      </c>
      <c r="CD8341" s="53" t="s">
        <v>40141</v>
      </c>
      <c r="CE8341" s="53" t="s">
        <v>40142</v>
      </c>
      <c r="CF8341" s="54">
        <v>815</v>
      </c>
      <c r="CG8341" s="54">
        <v>5.4669999999999996</v>
      </c>
      <c r="CH8341" s="54">
        <v>4.9169999999999998</v>
      </c>
      <c r="CI8341" s="54">
        <v>1</v>
      </c>
      <c r="CJ8341" s="54">
        <v>38</v>
      </c>
      <c r="CK8341" s="54">
        <v>4.0999999999999996</v>
      </c>
      <c r="CL8341" s="54">
        <v>1.42E-3</v>
      </c>
      <c r="CM8341" s="54">
        <v>0.82</v>
      </c>
      <c r="CN8341" s="53" t="s">
        <v>40128</v>
      </c>
      <c r="CO8341" s="54">
        <v>14</v>
      </c>
      <c r="CP8341" s="54">
        <v>123</v>
      </c>
      <c r="CQ8341" s="55">
        <f t="shared" si="130"/>
        <v>0.11382113821138211</v>
      </c>
      <c r="CR8341" s="52" t="s">
        <v>28907</v>
      </c>
    </row>
    <row r="8342" spans="81:96">
      <c r="CC8342" s="52">
        <v>8341</v>
      </c>
      <c r="CD8342" s="53" t="s">
        <v>29999</v>
      </c>
      <c r="CE8342" s="53" t="s">
        <v>30000</v>
      </c>
      <c r="CF8342" s="54">
        <v>1736</v>
      </c>
      <c r="CG8342" s="54">
        <v>5.1520000000000001</v>
      </c>
      <c r="CH8342" s="54">
        <v>6.7030000000000003</v>
      </c>
      <c r="CI8342" s="54">
        <v>1</v>
      </c>
      <c r="CJ8342" s="54">
        <v>13</v>
      </c>
      <c r="CK8342" s="54">
        <v>5.6</v>
      </c>
      <c r="CL8342" s="54">
        <v>5.0600000000000003E-3</v>
      </c>
      <c r="CM8342" s="54">
        <v>2.1549999999999998</v>
      </c>
      <c r="CN8342" s="53" t="s">
        <v>40128</v>
      </c>
      <c r="CO8342" s="54">
        <v>15</v>
      </c>
      <c r="CP8342" s="54">
        <v>123</v>
      </c>
      <c r="CQ8342" s="55">
        <f t="shared" si="130"/>
        <v>0.12195121951219512</v>
      </c>
      <c r="CR8342" s="52" t="s">
        <v>28907</v>
      </c>
    </row>
    <row r="8343" spans="81:96">
      <c r="CC8343" s="52">
        <v>8342</v>
      </c>
      <c r="CD8343" s="53" t="s">
        <v>36650</v>
      </c>
      <c r="CE8343" s="53" t="s">
        <v>36651</v>
      </c>
      <c r="CF8343" s="54">
        <v>6338</v>
      </c>
      <c r="CG8343" s="54">
        <v>5.1070000000000002</v>
      </c>
      <c r="CH8343" s="54">
        <v>4.6870000000000003</v>
      </c>
      <c r="CI8343" s="54">
        <v>1.093</v>
      </c>
      <c r="CJ8343" s="54">
        <v>108</v>
      </c>
      <c r="CK8343" s="54">
        <v>6.5</v>
      </c>
      <c r="CL8343" s="54">
        <v>1.457E-2</v>
      </c>
      <c r="CM8343" s="54">
        <v>1.552</v>
      </c>
      <c r="CN8343" s="53" t="s">
        <v>40128</v>
      </c>
      <c r="CO8343" s="54">
        <v>16</v>
      </c>
      <c r="CP8343" s="54">
        <v>123</v>
      </c>
      <c r="CQ8343" s="55">
        <f t="shared" si="130"/>
        <v>0.13008130081300814</v>
      </c>
      <c r="CR8343" s="52" t="s">
        <v>28907</v>
      </c>
    </row>
    <row r="8344" spans="81:96">
      <c r="CC8344" s="52">
        <v>8343</v>
      </c>
      <c r="CD8344" s="53" t="s">
        <v>39762</v>
      </c>
      <c r="CE8344" s="53" t="s">
        <v>39763</v>
      </c>
      <c r="CF8344" s="54">
        <v>2112</v>
      </c>
      <c r="CG8344" s="54">
        <v>5.03</v>
      </c>
      <c r="CH8344" s="54">
        <v>4.149</v>
      </c>
      <c r="CI8344" s="54">
        <v>1.468</v>
      </c>
      <c r="CJ8344" s="54">
        <v>94</v>
      </c>
      <c r="CK8344" s="54">
        <v>3.2</v>
      </c>
      <c r="CL8344" s="54">
        <v>7.5700000000000003E-3</v>
      </c>
      <c r="CM8344" s="54">
        <v>1.244</v>
      </c>
      <c r="CN8344" s="53" t="s">
        <v>40128</v>
      </c>
      <c r="CO8344" s="54">
        <v>17</v>
      </c>
      <c r="CP8344" s="54">
        <v>123</v>
      </c>
      <c r="CQ8344" s="55">
        <f t="shared" si="130"/>
        <v>0.13821138211382114</v>
      </c>
      <c r="CR8344" s="52" t="s">
        <v>28907</v>
      </c>
    </row>
    <row r="8345" spans="81:96">
      <c r="CC8345" s="52">
        <v>8344</v>
      </c>
      <c r="CD8345" s="53" t="s">
        <v>40143</v>
      </c>
      <c r="CE8345" s="53" t="s">
        <v>40144</v>
      </c>
      <c r="CF8345" s="54">
        <v>1689</v>
      </c>
      <c r="CG8345" s="54">
        <v>4.5579999999999998</v>
      </c>
      <c r="CH8345" s="54">
        <v>4.8140000000000001</v>
      </c>
      <c r="CI8345" s="54">
        <v>0.92400000000000004</v>
      </c>
      <c r="CJ8345" s="54">
        <v>145</v>
      </c>
      <c r="CK8345" s="54">
        <v>3</v>
      </c>
      <c r="CL8345" s="54">
        <v>6.8900000000000003E-3</v>
      </c>
      <c r="CM8345" s="54">
        <v>1.343</v>
      </c>
      <c r="CN8345" s="53" t="s">
        <v>40128</v>
      </c>
      <c r="CO8345" s="54">
        <v>18</v>
      </c>
      <c r="CP8345" s="54">
        <v>123</v>
      </c>
      <c r="CQ8345" s="55">
        <f t="shared" si="130"/>
        <v>0.14634146341463414</v>
      </c>
      <c r="CR8345" s="52" t="s">
        <v>28907</v>
      </c>
    </row>
    <row r="8346" spans="81:96">
      <c r="CC8346" s="52">
        <v>8345</v>
      </c>
      <c r="CD8346" s="53" t="s">
        <v>40145</v>
      </c>
      <c r="CE8346" s="53" t="s">
        <v>40146</v>
      </c>
      <c r="CF8346" s="54">
        <v>600</v>
      </c>
      <c r="CG8346" s="54">
        <v>4.5119999999999996</v>
      </c>
      <c r="CH8346" s="54">
        <v>4.5279999999999996</v>
      </c>
      <c r="CI8346" s="54">
        <v>0.59199999999999997</v>
      </c>
      <c r="CJ8346" s="54">
        <v>71</v>
      </c>
      <c r="CK8346" s="54">
        <v>1.9</v>
      </c>
      <c r="CL8346" s="54">
        <v>2.47E-3</v>
      </c>
      <c r="CM8346" s="54">
        <v>1.2649999999999999</v>
      </c>
      <c r="CN8346" s="53" t="s">
        <v>40128</v>
      </c>
      <c r="CO8346" s="54">
        <v>19</v>
      </c>
      <c r="CP8346" s="54">
        <v>123</v>
      </c>
      <c r="CQ8346" s="55">
        <f t="shared" si="130"/>
        <v>0.15447154471544716</v>
      </c>
      <c r="CR8346" s="52" t="s">
        <v>28907</v>
      </c>
    </row>
    <row r="8347" spans="81:96">
      <c r="CC8347" s="52">
        <v>8346</v>
      </c>
      <c r="CD8347" s="53" t="s">
        <v>30023</v>
      </c>
      <c r="CE8347" s="53" t="s">
        <v>30024</v>
      </c>
      <c r="CF8347" s="54">
        <v>4481</v>
      </c>
      <c r="CG8347" s="54">
        <v>4.508</v>
      </c>
      <c r="CH8347" s="54">
        <v>4.8440000000000003</v>
      </c>
      <c r="CI8347" s="54">
        <v>0.76900000000000002</v>
      </c>
      <c r="CJ8347" s="54">
        <v>52</v>
      </c>
      <c r="CK8347" s="54">
        <v>6</v>
      </c>
      <c r="CL8347" s="54">
        <v>1.1379999999999999E-2</v>
      </c>
      <c r="CM8347" s="54">
        <v>1.5760000000000001</v>
      </c>
      <c r="CN8347" s="53" t="s">
        <v>40128</v>
      </c>
      <c r="CO8347" s="54">
        <v>20</v>
      </c>
      <c r="CP8347" s="54">
        <v>123</v>
      </c>
      <c r="CQ8347" s="55">
        <f t="shared" si="130"/>
        <v>0.16260162601626016</v>
      </c>
      <c r="CR8347" s="52" t="s">
        <v>28907</v>
      </c>
    </row>
    <row r="8348" spans="81:96">
      <c r="CC8348" s="52">
        <v>8347</v>
      </c>
      <c r="CD8348" s="53" t="s">
        <v>40147</v>
      </c>
      <c r="CE8348" s="53" t="s">
        <v>40148</v>
      </c>
      <c r="CF8348" s="54">
        <v>1268</v>
      </c>
      <c r="CG8348" s="54">
        <v>4.4939999999999998</v>
      </c>
      <c r="CH8348" s="54">
        <v>5.1779999999999999</v>
      </c>
      <c r="CI8348" s="54">
        <v>1.095</v>
      </c>
      <c r="CJ8348" s="54">
        <v>42</v>
      </c>
      <c r="CK8348" s="54">
        <v>3.9</v>
      </c>
      <c r="CL8348" s="54">
        <v>4.7499999999999999E-3</v>
      </c>
      <c r="CM8348" s="54">
        <v>1.2669999999999999</v>
      </c>
      <c r="CN8348" s="53" t="s">
        <v>40128</v>
      </c>
      <c r="CO8348" s="54">
        <v>21</v>
      </c>
      <c r="CP8348" s="54">
        <v>123</v>
      </c>
      <c r="CQ8348" s="55">
        <f t="shared" si="130"/>
        <v>0.17073170731707318</v>
      </c>
      <c r="CR8348" s="52" t="s">
        <v>28907</v>
      </c>
    </row>
    <row r="8349" spans="81:96">
      <c r="CC8349" s="52">
        <v>8348</v>
      </c>
      <c r="CD8349" s="53" t="s">
        <v>40149</v>
      </c>
      <c r="CE8349" s="53" t="s">
        <v>40150</v>
      </c>
      <c r="CF8349" s="54">
        <v>9898</v>
      </c>
      <c r="CG8349" s="54">
        <v>4.3840000000000003</v>
      </c>
      <c r="CH8349" s="54">
        <v>4.9610000000000003</v>
      </c>
      <c r="CI8349" s="54">
        <v>0.629</v>
      </c>
      <c r="CJ8349" s="54">
        <v>423</v>
      </c>
      <c r="CK8349" s="54">
        <v>3.8</v>
      </c>
      <c r="CL8349" s="54">
        <v>2.7480000000000001E-2</v>
      </c>
      <c r="CM8349" s="54">
        <v>1.19</v>
      </c>
      <c r="CN8349" s="53" t="s">
        <v>40128</v>
      </c>
      <c r="CO8349" s="54">
        <v>22</v>
      </c>
      <c r="CP8349" s="54">
        <v>123</v>
      </c>
      <c r="CQ8349" s="55">
        <f t="shared" si="130"/>
        <v>0.17886178861788618</v>
      </c>
      <c r="CR8349" s="52" t="s">
        <v>28907</v>
      </c>
    </row>
    <row r="8350" spans="81:96">
      <c r="CC8350" s="52">
        <v>8349</v>
      </c>
      <c r="CD8350" s="53" t="s">
        <v>34226</v>
      </c>
      <c r="CE8350" s="53" t="s">
        <v>34227</v>
      </c>
      <c r="CF8350" s="54">
        <v>1258</v>
      </c>
      <c r="CG8350" s="54">
        <v>4.3250000000000002</v>
      </c>
      <c r="CH8350" s="54">
        <v>3.9079999999999999</v>
      </c>
      <c r="CI8350" s="54"/>
      <c r="CJ8350" s="54">
        <v>0</v>
      </c>
      <c r="CK8350" s="54">
        <v>2.9</v>
      </c>
      <c r="CL8350" s="54">
        <v>4.6499999999999996E-3</v>
      </c>
      <c r="CM8350" s="54">
        <v>1.0780000000000001</v>
      </c>
      <c r="CN8350" s="53" t="s">
        <v>40128</v>
      </c>
      <c r="CO8350" s="54">
        <v>23</v>
      </c>
      <c r="CP8350" s="54">
        <v>123</v>
      </c>
      <c r="CQ8350" s="55">
        <f t="shared" si="130"/>
        <v>0.18699186991869918</v>
      </c>
      <c r="CR8350" s="52" t="s">
        <v>28907</v>
      </c>
    </row>
    <row r="8351" spans="81:96">
      <c r="CC8351" s="52">
        <v>8350</v>
      </c>
      <c r="CD8351" s="53" t="s">
        <v>5117</v>
      </c>
      <c r="CE8351" s="53" t="s">
        <v>5116</v>
      </c>
      <c r="CF8351" s="54">
        <v>8194</v>
      </c>
      <c r="CG8351" s="54">
        <v>4.0140000000000002</v>
      </c>
      <c r="CH8351" s="54">
        <v>4.1989999999999998</v>
      </c>
      <c r="CI8351" s="54">
        <v>0.80600000000000005</v>
      </c>
      <c r="CJ8351" s="54">
        <v>232</v>
      </c>
      <c r="CK8351" s="54">
        <v>4.9000000000000004</v>
      </c>
      <c r="CL8351" s="54">
        <v>2.3369999999999998E-2</v>
      </c>
      <c r="CM8351" s="54">
        <v>1.1100000000000001</v>
      </c>
      <c r="CN8351" s="53" t="s">
        <v>40128</v>
      </c>
      <c r="CO8351" s="54">
        <v>24</v>
      </c>
      <c r="CP8351" s="54">
        <v>123</v>
      </c>
      <c r="CQ8351" s="55">
        <f t="shared" si="130"/>
        <v>0.1951219512195122</v>
      </c>
      <c r="CR8351" s="52" t="s">
        <v>28907</v>
      </c>
    </row>
    <row r="8352" spans="81:96">
      <c r="CC8352" s="52">
        <v>8351</v>
      </c>
      <c r="CD8352" s="53" t="s">
        <v>37790</v>
      </c>
      <c r="CE8352" s="53" t="s">
        <v>37791</v>
      </c>
      <c r="CF8352" s="54">
        <v>2767</v>
      </c>
      <c r="CG8352" s="54">
        <v>4.008</v>
      </c>
      <c r="CH8352" s="54">
        <v>3.4780000000000002</v>
      </c>
      <c r="CI8352" s="54">
        <v>0.67300000000000004</v>
      </c>
      <c r="CJ8352" s="54">
        <v>52</v>
      </c>
      <c r="CK8352" s="54">
        <v>6</v>
      </c>
      <c r="CL8352" s="54">
        <v>6.3E-3</v>
      </c>
      <c r="CM8352" s="54">
        <v>1.014</v>
      </c>
      <c r="CN8352" s="53" t="s">
        <v>40128</v>
      </c>
      <c r="CO8352" s="54">
        <v>25</v>
      </c>
      <c r="CP8352" s="54">
        <v>123</v>
      </c>
      <c r="CQ8352" s="55">
        <f t="shared" si="130"/>
        <v>0.2032520325203252</v>
      </c>
      <c r="CR8352" s="52" t="s">
        <v>28907</v>
      </c>
    </row>
    <row r="8353" spans="81:96">
      <c r="CC8353" s="52">
        <v>8352</v>
      </c>
      <c r="CD8353" s="53" t="s">
        <v>40151</v>
      </c>
      <c r="CE8353" s="53" t="s">
        <v>40152</v>
      </c>
      <c r="CF8353" s="54">
        <v>5204</v>
      </c>
      <c r="CG8353" s="54">
        <v>3.93</v>
      </c>
      <c r="CH8353" s="54">
        <v>4.1260000000000003</v>
      </c>
      <c r="CI8353" s="54">
        <v>0.503</v>
      </c>
      <c r="CJ8353" s="54">
        <v>346</v>
      </c>
      <c r="CK8353" s="54">
        <v>3.2</v>
      </c>
      <c r="CL8353" s="54">
        <v>1.8270000000000002E-2</v>
      </c>
      <c r="CM8353" s="54">
        <v>1.1399999999999999</v>
      </c>
      <c r="CN8353" s="53" t="s">
        <v>40128</v>
      </c>
      <c r="CO8353" s="54">
        <v>26</v>
      </c>
      <c r="CP8353" s="54">
        <v>123</v>
      </c>
      <c r="CQ8353" s="55">
        <f t="shared" si="130"/>
        <v>0.21138211382113822</v>
      </c>
      <c r="CR8353" s="52" t="s">
        <v>28907</v>
      </c>
    </row>
    <row r="8354" spans="81:96">
      <c r="CC8354" s="52">
        <v>8353</v>
      </c>
      <c r="CD8354" s="53" t="s">
        <v>30638</v>
      </c>
      <c r="CE8354" s="53" t="s">
        <v>30639</v>
      </c>
      <c r="CF8354" s="54">
        <v>5460</v>
      </c>
      <c r="CG8354" s="54">
        <v>3.7549999999999999</v>
      </c>
      <c r="CH8354" s="54">
        <v>3.4129999999999998</v>
      </c>
      <c r="CI8354" s="54">
        <v>1.0229999999999999</v>
      </c>
      <c r="CJ8354" s="54">
        <v>86</v>
      </c>
      <c r="CK8354" s="54">
        <v>8.4</v>
      </c>
      <c r="CL8354" s="54">
        <v>9.8899999999999995E-3</v>
      </c>
      <c r="CM8354" s="54">
        <v>1.038</v>
      </c>
      <c r="CN8354" s="53" t="s">
        <v>40128</v>
      </c>
      <c r="CO8354" s="54">
        <v>27</v>
      </c>
      <c r="CP8354" s="54">
        <v>123</v>
      </c>
      <c r="CQ8354" s="55">
        <f t="shared" si="130"/>
        <v>0.21951219512195122</v>
      </c>
      <c r="CR8354" s="52" t="s">
        <v>28907</v>
      </c>
    </row>
    <row r="8355" spans="81:96">
      <c r="CC8355" s="52">
        <v>8354</v>
      </c>
      <c r="CD8355" s="53" t="s">
        <v>30640</v>
      </c>
      <c r="CE8355" s="53" t="s">
        <v>30641</v>
      </c>
      <c r="CF8355" s="54">
        <v>3736</v>
      </c>
      <c r="CG8355" s="54">
        <v>3.7429999999999999</v>
      </c>
      <c r="CH8355" s="54">
        <v>3.222</v>
      </c>
      <c r="CI8355" s="54">
        <v>0.73799999999999999</v>
      </c>
      <c r="CJ8355" s="54">
        <v>141</v>
      </c>
      <c r="CK8355" s="54">
        <v>4.5999999999999996</v>
      </c>
      <c r="CL8355" s="54">
        <v>1.038E-2</v>
      </c>
      <c r="CM8355" s="54">
        <v>0.91800000000000004</v>
      </c>
      <c r="CN8355" s="53" t="s">
        <v>40128</v>
      </c>
      <c r="CO8355" s="54">
        <v>28</v>
      </c>
      <c r="CP8355" s="54">
        <v>123</v>
      </c>
      <c r="CQ8355" s="55">
        <f t="shared" si="130"/>
        <v>0.22764227642276422</v>
      </c>
      <c r="CR8355" s="52" t="s">
        <v>28907</v>
      </c>
    </row>
    <row r="8356" spans="81:96">
      <c r="CC8356" s="52">
        <v>8355</v>
      </c>
      <c r="CD8356" s="53" t="s">
        <v>31035</v>
      </c>
      <c r="CE8356" s="53" t="s">
        <v>31036</v>
      </c>
      <c r="CF8356" s="54">
        <v>6061</v>
      </c>
      <c r="CG8356" s="54">
        <v>3.7269999999999999</v>
      </c>
      <c r="CH8356" s="54">
        <v>4.0549999999999997</v>
      </c>
      <c r="CI8356" s="54">
        <v>0.88100000000000001</v>
      </c>
      <c r="CJ8356" s="54">
        <v>269</v>
      </c>
      <c r="CK8356" s="54">
        <v>3.7</v>
      </c>
      <c r="CL8356" s="54">
        <v>1.9060000000000001E-2</v>
      </c>
      <c r="CM8356" s="54">
        <v>1.07</v>
      </c>
      <c r="CN8356" s="53" t="s">
        <v>40128</v>
      </c>
      <c r="CO8356" s="54">
        <v>29</v>
      </c>
      <c r="CP8356" s="54">
        <v>123</v>
      </c>
      <c r="CQ8356" s="55">
        <f t="shared" si="130"/>
        <v>0.23577235772357724</v>
      </c>
      <c r="CR8356" s="52" t="s">
        <v>28907</v>
      </c>
    </row>
    <row r="8357" spans="81:96">
      <c r="CC8357" s="52">
        <v>8356</v>
      </c>
      <c r="CD8357" s="53" t="s">
        <v>40153</v>
      </c>
      <c r="CE8357" s="53" t="s">
        <v>40154</v>
      </c>
      <c r="CF8357" s="54">
        <v>10077</v>
      </c>
      <c r="CG8357" s="54">
        <v>3.6760000000000002</v>
      </c>
      <c r="CH8357" s="54">
        <v>4.0410000000000004</v>
      </c>
      <c r="CI8357" s="54">
        <v>0.85799999999999998</v>
      </c>
      <c r="CJ8357" s="54">
        <v>120</v>
      </c>
      <c r="CK8357" s="54" t="s">
        <v>28918</v>
      </c>
      <c r="CL8357" s="54">
        <v>1.35E-2</v>
      </c>
      <c r="CM8357" s="54">
        <v>1.2390000000000001</v>
      </c>
      <c r="CN8357" s="53" t="s">
        <v>40128</v>
      </c>
      <c r="CO8357" s="54">
        <v>30</v>
      </c>
      <c r="CP8357" s="54">
        <v>123</v>
      </c>
      <c r="CQ8357" s="55">
        <f t="shared" si="130"/>
        <v>0.24390243902439024</v>
      </c>
      <c r="CR8357" s="52" t="s">
        <v>28907</v>
      </c>
    </row>
    <row r="8358" spans="81:96">
      <c r="CC8358" s="52">
        <v>8357</v>
      </c>
      <c r="CD8358" s="53" t="s">
        <v>40155</v>
      </c>
      <c r="CE8358" s="53" t="s">
        <v>40156</v>
      </c>
      <c r="CF8358" s="54">
        <v>1459</v>
      </c>
      <c r="CG8358" s="54">
        <v>3.6259999999999999</v>
      </c>
      <c r="CH8358" s="54"/>
      <c r="CI8358" s="54">
        <v>0.35799999999999998</v>
      </c>
      <c r="CJ8358" s="54">
        <v>67</v>
      </c>
      <c r="CK8358" s="54">
        <v>3.4</v>
      </c>
      <c r="CL8358" s="54">
        <v>6.8500000000000002E-3</v>
      </c>
      <c r="CM8358" s="54"/>
      <c r="CN8358" s="53" t="s">
        <v>40128</v>
      </c>
      <c r="CO8358" s="54">
        <v>31</v>
      </c>
      <c r="CP8358" s="54">
        <v>123</v>
      </c>
      <c r="CQ8358" s="55">
        <f t="shared" si="130"/>
        <v>0.25203252032520324</v>
      </c>
      <c r="CR8358" s="52" t="s">
        <v>28921</v>
      </c>
    </row>
    <row r="8359" spans="81:96">
      <c r="CC8359" s="52">
        <v>8358</v>
      </c>
      <c r="CD8359" s="53" t="s">
        <v>13609</v>
      </c>
      <c r="CE8359" s="53" t="s">
        <v>13617</v>
      </c>
      <c r="CF8359" s="54">
        <v>35325</v>
      </c>
      <c r="CG8359" s="54">
        <v>3.6240000000000001</v>
      </c>
      <c r="CH8359" s="54">
        <v>3.3380000000000001</v>
      </c>
      <c r="CI8359" s="54">
        <v>0.754</v>
      </c>
      <c r="CJ8359" s="54">
        <v>999</v>
      </c>
      <c r="CK8359" s="54">
        <v>5.5</v>
      </c>
      <c r="CL8359" s="54">
        <v>8.3269999999999997E-2</v>
      </c>
      <c r="CM8359" s="54">
        <v>0.94099999999999995</v>
      </c>
      <c r="CN8359" s="53" t="s">
        <v>40128</v>
      </c>
      <c r="CO8359" s="54">
        <v>32</v>
      </c>
      <c r="CP8359" s="54">
        <v>123</v>
      </c>
      <c r="CQ8359" s="55">
        <f t="shared" si="130"/>
        <v>0.26016260162601629</v>
      </c>
      <c r="CR8359" s="52" t="s">
        <v>28921</v>
      </c>
    </row>
    <row r="8360" spans="81:96">
      <c r="CC8360" s="52">
        <v>8359</v>
      </c>
      <c r="CD8360" s="53" t="s">
        <v>40157</v>
      </c>
      <c r="CE8360" s="53" t="s">
        <v>40158</v>
      </c>
      <c r="CF8360" s="54">
        <v>3303</v>
      </c>
      <c r="CG8360" s="54">
        <v>3.621</v>
      </c>
      <c r="CH8360" s="54">
        <v>3.7879999999999998</v>
      </c>
      <c r="CI8360" s="54">
        <v>0.46300000000000002</v>
      </c>
      <c r="CJ8360" s="54">
        <v>108</v>
      </c>
      <c r="CK8360" s="54">
        <v>5.5</v>
      </c>
      <c r="CL8360" s="54">
        <v>8.2299999999999995E-3</v>
      </c>
      <c r="CM8360" s="54">
        <v>1.1080000000000001</v>
      </c>
      <c r="CN8360" s="53" t="s">
        <v>40128</v>
      </c>
      <c r="CO8360" s="54">
        <v>33</v>
      </c>
      <c r="CP8360" s="54">
        <v>123</v>
      </c>
      <c r="CQ8360" s="55">
        <f t="shared" si="130"/>
        <v>0.26829268292682928</v>
      </c>
      <c r="CR8360" s="52" t="s">
        <v>28921</v>
      </c>
    </row>
    <row r="8361" spans="81:96">
      <c r="CC8361" s="52">
        <v>8360</v>
      </c>
      <c r="CD8361" s="53" t="s">
        <v>30065</v>
      </c>
      <c r="CE8361" s="53" t="s">
        <v>30066</v>
      </c>
      <c r="CF8361" s="54">
        <v>2212</v>
      </c>
      <c r="CG8361" s="54">
        <v>3.4460000000000002</v>
      </c>
      <c r="CH8361" s="54">
        <v>2.831</v>
      </c>
      <c r="CI8361" s="54">
        <v>0.66100000000000003</v>
      </c>
      <c r="CJ8361" s="54">
        <v>56</v>
      </c>
      <c r="CK8361" s="54">
        <v>5.6</v>
      </c>
      <c r="CL8361" s="54">
        <v>5.3200000000000001E-3</v>
      </c>
      <c r="CM8361" s="54">
        <v>0.81100000000000005</v>
      </c>
      <c r="CN8361" s="53" t="s">
        <v>40128</v>
      </c>
      <c r="CO8361" s="54">
        <v>34</v>
      </c>
      <c r="CP8361" s="54">
        <v>123</v>
      </c>
      <c r="CQ8361" s="55">
        <f t="shared" si="130"/>
        <v>0.27642276422764228</v>
      </c>
      <c r="CR8361" s="52" t="s">
        <v>28921</v>
      </c>
    </row>
    <row r="8362" spans="81:96">
      <c r="CC8362" s="52">
        <v>8361</v>
      </c>
      <c r="CD8362" s="53" t="s">
        <v>40159</v>
      </c>
      <c r="CE8362" s="53" t="s">
        <v>40160</v>
      </c>
      <c r="CF8362" s="54">
        <v>788</v>
      </c>
      <c r="CG8362" s="54">
        <v>3.4020000000000001</v>
      </c>
      <c r="CH8362" s="54">
        <v>3.5190000000000001</v>
      </c>
      <c r="CI8362" s="54">
        <v>0.42499999999999999</v>
      </c>
      <c r="CJ8362" s="54">
        <v>80</v>
      </c>
      <c r="CK8362" s="54">
        <v>3.3</v>
      </c>
      <c r="CL8362" s="54">
        <v>3.2000000000000002E-3</v>
      </c>
      <c r="CM8362" s="54">
        <v>0.94099999999999995</v>
      </c>
      <c r="CN8362" s="53" t="s">
        <v>40128</v>
      </c>
      <c r="CO8362" s="54">
        <v>35</v>
      </c>
      <c r="CP8362" s="54">
        <v>123</v>
      </c>
      <c r="CQ8362" s="55">
        <f t="shared" si="130"/>
        <v>0.28455284552845528</v>
      </c>
      <c r="CR8362" s="52" t="s">
        <v>28921</v>
      </c>
    </row>
    <row r="8363" spans="81:96">
      <c r="CC8363" s="52">
        <v>8362</v>
      </c>
      <c r="CD8363" s="53" t="s">
        <v>31138</v>
      </c>
      <c r="CE8363" s="53" t="s">
        <v>31139</v>
      </c>
      <c r="CF8363" s="54">
        <v>1153</v>
      </c>
      <c r="CG8363" s="54">
        <v>3.3679999999999999</v>
      </c>
      <c r="CH8363" s="54">
        <v>4.0839999999999996</v>
      </c>
      <c r="CI8363" s="54">
        <v>0.64800000000000002</v>
      </c>
      <c r="CJ8363" s="54">
        <v>125</v>
      </c>
      <c r="CK8363" s="54">
        <v>2.2000000000000002</v>
      </c>
      <c r="CL8363" s="54">
        <v>4.2599999999999999E-3</v>
      </c>
      <c r="CM8363" s="54">
        <v>1.0249999999999999</v>
      </c>
      <c r="CN8363" s="53" t="s">
        <v>40128</v>
      </c>
      <c r="CO8363" s="54">
        <v>36</v>
      </c>
      <c r="CP8363" s="54">
        <v>123</v>
      </c>
      <c r="CQ8363" s="55">
        <f t="shared" si="130"/>
        <v>0.29268292682926828</v>
      </c>
      <c r="CR8363" s="52" t="s">
        <v>28921</v>
      </c>
    </row>
    <row r="8364" spans="81:96">
      <c r="CC8364" s="52">
        <v>8363</v>
      </c>
      <c r="CD8364" s="53" t="s">
        <v>36668</v>
      </c>
      <c r="CE8364" s="53" t="s">
        <v>36669</v>
      </c>
      <c r="CF8364" s="54">
        <v>2952</v>
      </c>
      <c r="CG8364" s="54">
        <v>3.3580000000000001</v>
      </c>
      <c r="CH8364" s="54">
        <v>4.4080000000000004</v>
      </c>
      <c r="CI8364" s="54">
        <v>0.40500000000000003</v>
      </c>
      <c r="CJ8364" s="54">
        <v>173</v>
      </c>
      <c r="CK8364" s="54">
        <v>4</v>
      </c>
      <c r="CL8364" s="54">
        <v>1.1140000000000001E-2</v>
      </c>
      <c r="CM8364" s="54">
        <v>1.5660000000000001</v>
      </c>
      <c r="CN8364" s="53" t="s">
        <v>40128</v>
      </c>
      <c r="CO8364" s="54">
        <v>37</v>
      </c>
      <c r="CP8364" s="54">
        <v>123</v>
      </c>
      <c r="CQ8364" s="55">
        <f t="shared" si="130"/>
        <v>0.30081300813008133</v>
      </c>
      <c r="CR8364" s="52" t="s">
        <v>28921</v>
      </c>
    </row>
    <row r="8365" spans="81:96">
      <c r="CC8365" s="52">
        <v>8364</v>
      </c>
      <c r="CD8365" s="53" t="s">
        <v>30654</v>
      </c>
      <c r="CE8365" s="53" t="s">
        <v>30655</v>
      </c>
      <c r="CF8365" s="54">
        <v>3788</v>
      </c>
      <c r="CG8365" s="54">
        <v>3.2930000000000001</v>
      </c>
      <c r="CH8365" s="54">
        <v>3.26</v>
      </c>
      <c r="CI8365" s="54">
        <v>0.64200000000000002</v>
      </c>
      <c r="CJ8365" s="54">
        <v>162</v>
      </c>
      <c r="CK8365" s="54">
        <v>5.6</v>
      </c>
      <c r="CL8365" s="54">
        <v>8.09E-3</v>
      </c>
      <c r="CM8365" s="54">
        <v>0.86099999999999999</v>
      </c>
      <c r="CN8365" s="53" t="s">
        <v>40128</v>
      </c>
      <c r="CO8365" s="54">
        <v>38</v>
      </c>
      <c r="CP8365" s="54">
        <v>123</v>
      </c>
      <c r="CQ8365" s="55">
        <f t="shared" si="130"/>
        <v>0.30894308943089432</v>
      </c>
      <c r="CR8365" s="52" t="s">
        <v>28921</v>
      </c>
    </row>
    <row r="8366" spans="81:96">
      <c r="CC8366" s="52">
        <v>8365</v>
      </c>
      <c r="CD8366" s="53" t="s">
        <v>30075</v>
      </c>
      <c r="CE8366" s="53" t="s">
        <v>30076</v>
      </c>
      <c r="CF8366" s="54">
        <v>911</v>
      </c>
      <c r="CG8366" s="54">
        <v>3.2709999999999999</v>
      </c>
      <c r="CH8366" s="54">
        <v>2.992</v>
      </c>
      <c r="CI8366" s="54">
        <v>0.66700000000000004</v>
      </c>
      <c r="CJ8366" s="54">
        <v>81</v>
      </c>
      <c r="CK8366" s="54">
        <v>2.7</v>
      </c>
      <c r="CL8366" s="54">
        <v>3.6700000000000001E-3</v>
      </c>
      <c r="CM8366" s="54">
        <v>0.90500000000000003</v>
      </c>
      <c r="CN8366" s="53" t="s">
        <v>40128</v>
      </c>
      <c r="CO8366" s="54">
        <v>39</v>
      </c>
      <c r="CP8366" s="54">
        <v>123</v>
      </c>
      <c r="CQ8366" s="55">
        <f t="shared" si="130"/>
        <v>0.31707317073170732</v>
      </c>
      <c r="CR8366" s="52" t="s">
        <v>28921</v>
      </c>
    </row>
    <row r="8367" spans="81:96">
      <c r="CC8367" s="52">
        <v>8366</v>
      </c>
      <c r="CD8367" s="53" t="s">
        <v>40161</v>
      </c>
      <c r="CE8367" s="53" t="s">
        <v>40162</v>
      </c>
      <c r="CF8367" s="54">
        <v>737</v>
      </c>
      <c r="CG8367" s="54">
        <v>3.2050000000000001</v>
      </c>
      <c r="CH8367" s="54">
        <v>3.181</v>
      </c>
      <c r="CI8367" s="54">
        <v>0.66700000000000004</v>
      </c>
      <c r="CJ8367" s="54">
        <v>27</v>
      </c>
      <c r="CK8367" s="54">
        <v>3.4</v>
      </c>
      <c r="CL8367" s="54">
        <v>4.0600000000000002E-3</v>
      </c>
      <c r="CM8367" s="54">
        <v>1.131</v>
      </c>
      <c r="CN8367" s="53" t="s">
        <v>40128</v>
      </c>
      <c r="CO8367" s="54">
        <v>40</v>
      </c>
      <c r="CP8367" s="54">
        <v>123</v>
      </c>
      <c r="CQ8367" s="55">
        <f t="shared" si="130"/>
        <v>0.32520325203252032</v>
      </c>
      <c r="CR8367" s="52" t="s">
        <v>28921</v>
      </c>
    </row>
    <row r="8368" spans="81:96">
      <c r="CC8368" s="52">
        <v>8367</v>
      </c>
      <c r="CD8368" s="53" t="s">
        <v>30660</v>
      </c>
      <c r="CE8368" s="53" t="s">
        <v>30661</v>
      </c>
      <c r="CF8368" s="54">
        <v>5167</v>
      </c>
      <c r="CG8368" s="54">
        <v>3.169</v>
      </c>
      <c r="CH8368" s="54">
        <v>3.1320000000000001</v>
      </c>
      <c r="CI8368" s="54"/>
      <c r="CJ8368" s="54">
        <v>0</v>
      </c>
      <c r="CK8368" s="54">
        <v>3.8</v>
      </c>
      <c r="CL8368" s="54">
        <v>1.9910000000000001E-2</v>
      </c>
      <c r="CM8368" s="54">
        <v>0.86099999999999999</v>
      </c>
      <c r="CN8368" s="53" t="s">
        <v>40128</v>
      </c>
      <c r="CO8368" s="54">
        <v>41</v>
      </c>
      <c r="CP8368" s="54">
        <v>123</v>
      </c>
      <c r="CQ8368" s="55">
        <f t="shared" si="130"/>
        <v>0.33333333333333331</v>
      </c>
      <c r="CR8368" s="52" t="s">
        <v>28921</v>
      </c>
    </row>
    <row r="8369" spans="81:96">
      <c r="CC8369" s="52">
        <v>8368</v>
      </c>
      <c r="CD8369" s="53" t="s">
        <v>31037</v>
      </c>
      <c r="CE8369" s="53" t="s">
        <v>31038</v>
      </c>
      <c r="CF8369" s="54">
        <v>4424</v>
      </c>
      <c r="CG8369" s="54">
        <v>3.1269999999999998</v>
      </c>
      <c r="CH8369" s="54">
        <v>3.2570000000000001</v>
      </c>
      <c r="CI8369" s="54">
        <v>0.496</v>
      </c>
      <c r="CJ8369" s="54">
        <v>139</v>
      </c>
      <c r="CK8369" s="54">
        <v>4.5999999999999996</v>
      </c>
      <c r="CL8369" s="54">
        <v>1.074E-2</v>
      </c>
      <c r="CM8369" s="54">
        <v>0.82399999999999995</v>
      </c>
      <c r="CN8369" s="53" t="s">
        <v>40128</v>
      </c>
      <c r="CO8369" s="54">
        <v>42</v>
      </c>
      <c r="CP8369" s="54">
        <v>123</v>
      </c>
      <c r="CQ8369" s="55">
        <f t="shared" si="130"/>
        <v>0.34146341463414637</v>
      </c>
      <c r="CR8369" s="52" t="s">
        <v>28921</v>
      </c>
    </row>
    <row r="8370" spans="81:96">
      <c r="CC8370" s="52">
        <v>8369</v>
      </c>
      <c r="CD8370" s="53" t="s">
        <v>30095</v>
      </c>
      <c r="CE8370" s="53" t="s">
        <v>30096</v>
      </c>
      <c r="CF8370" s="54">
        <v>7694</v>
      </c>
      <c r="CG8370" s="54">
        <v>3.1040000000000001</v>
      </c>
      <c r="CH8370" s="54">
        <v>3.1070000000000002</v>
      </c>
      <c r="CI8370" s="54">
        <v>0.61299999999999999</v>
      </c>
      <c r="CJ8370" s="54">
        <v>124</v>
      </c>
      <c r="CK8370" s="54">
        <v>8.9</v>
      </c>
      <c r="CL8370" s="54">
        <v>1.069E-2</v>
      </c>
      <c r="CM8370" s="54">
        <v>0.92600000000000005</v>
      </c>
      <c r="CN8370" s="53" t="s">
        <v>40128</v>
      </c>
      <c r="CO8370" s="54">
        <v>43</v>
      </c>
      <c r="CP8370" s="54">
        <v>123</v>
      </c>
      <c r="CQ8370" s="55">
        <f t="shared" si="130"/>
        <v>0.34959349593495936</v>
      </c>
      <c r="CR8370" s="52" t="s">
        <v>28921</v>
      </c>
    </row>
    <row r="8371" spans="81:96">
      <c r="CC8371" s="52">
        <v>8370</v>
      </c>
      <c r="CD8371" s="53" t="s">
        <v>30872</v>
      </c>
      <c r="CE8371" s="53" t="s">
        <v>30873</v>
      </c>
      <c r="CF8371" s="54">
        <v>1268</v>
      </c>
      <c r="CG8371" s="54">
        <v>3.0169999999999999</v>
      </c>
      <c r="CH8371" s="54">
        <v>2.851</v>
      </c>
      <c r="CI8371" s="54">
        <v>1.1859999999999999</v>
      </c>
      <c r="CJ8371" s="54">
        <v>86</v>
      </c>
      <c r="CK8371" s="54">
        <v>3</v>
      </c>
      <c r="CL8371" s="54">
        <v>5.4900000000000001E-3</v>
      </c>
      <c r="CM8371" s="54">
        <v>0.85899999999999999</v>
      </c>
      <c r="CN8371" s="53" t="s">
        <v>40128</v>
      </c>
      <c r="CO8371" s="54">
        <v>44</v>
      </c>
      <c r="CP8371" s="54">
        <v>123</v>
      </c>
      <c r="CQ8371" s="55">
        <f t="shared" si="130"/>
        <v>0.35772357723577236</v>
      </c>
      <c r="CR8371" s="52" t="s">
        <v>28921</v>
      </c>
    </row>
    <row r="8372" spans="81:96">
      <c r="CC8372" s="52">
        <v>8371</v>
      </c>
      <c r="CD8372" s="53" t="s">
        <v>40163</v>
      </c>
      <c r="CE8372" s="53" t="s">
        <v>40164</v>
      </c>
      <c r="CF8372" s="54">
        <v>746</v>
      </c>
      <c r="CG8372" s="54">
        <v>2.9590000000000001</v>
      </c>
      <c r="CH8372" s="54">
        <v>2.214</v>
      </c>
      <c r="CI8372" s="54">
        <v>0.68600000000000005</v>
      </c>
      <c r="CJ8372" s="54">
        <v>51</v>
      </c>
      <c r="CK8372" s="54">
        <v>4.8</v>
      </c>
      <c r="CL8372" s="54">
        <v>1.6299999999999999E-3</v>
      </c>
      <c r="CM8372" s="54">
        <v>0.53500000000000003</v>
      </c>
      <c r="CN8372" s="53" t="s">
        <v>40128</v>
      </c>
      <c r="CO8372" s="54">
        <v>45</v>
      </c>
      <c r="CP8372" s="54">
        <v>123</v>
      </c>
      <c r="CQ8372" s="55">
        <f t="shared" si="130"/>
        <v>0.36585365853658536</v>
      </c>
      <c r="CR8372" s="52" t="s">
        <v>28921</v>
      </c>
    </row>
    <row r="8373" spans="81:96">
      <c r="CC8373" s="52">
        <v>8372</v>
      </c>
      <c r="CD8373" s="53" t="s">
        <v>30117</v>
      </c>
      <c r="CE8373" s="53" t="s">
        <v>30118</v>
      </c>
      <c r="CF8373" s="54">
        <v>407</v>
      </c>
      <c r="CG8373" s="54">
        <v>2.9289999999999998</v>
      </c>
      <c r="CH8373" s="54">
        <v>2.8690000000000002</v>
      </c>
      <c r="CI8373" s="54">
        <v>0.82899999999999996</v>
      </c>
      <c r="CJ8373" s="54">
        <v>41</v>
      </c>
      <c r="CK8373" s="54">
        <v>2.2999999999999998</v>
      </c>
      <c r="CL8373" s="54">
        <v>1.6900000000000001E-3</v>
      </c>
      <c r="CM8373" s="54">
        <v>0.81599999999999995</v>
      </c>
      <c r="CN8373" s="53" t="s">
        <v>40128</v>
      </c>
      <c r="CO8373" s="54">
        <v>46</v>
      </c>
      <c r="CP8373" s="54">
        <v>123</v>
      </c>
      <c r="CQ8373" s="55">
        <f t="shared" si="130"/>
        <v>0.37398373983739835</v>
      </c>
      <c r="CR8373" s="52" t="s">
        <v>28921</v>
      </c>
    </row>
    <row r="8374" spans="81:96">
      <c r="CC8374" s="52">
        <v>8373</v>
      </c>
      <c r="CD8374" s="53" t="s">
        <v>40165</v>
      </c>
      <c r="CE8374" s="53" t="s">
        <v>40166</v>
      </c>
      <c r="CF8374" s="54">
        <v>1159</v>
      </c>
      <c r="CG8374" s="54">
        <v>2.84</v>
      </c>
      <c r="CH8374" s="54">
        <v>2.613</v>
      </c>
      <c r="CI8374" s="54">
        <v>0.78800000000000003</v>
      </c>
      <c r="CJ8374" s="54">
        <v>52</v>
      </c>
      <c r="CK8374" s="54">
        <v>6.1</v>
      </c>
      <c r="CL8374" s="54">
        <v>1.72E-3</v>
      </c>
      <c r="CM8374" s="54">
        <v>0.53200000000000003</v>
      </c>
      <c r="CN8374" s="53" t="s">
        <v>40128</v>
      </c>
      <c r="CO8374" s="54">
        <v>47</v>
      </c>
      <c r="CP8374" s="54">
        <v>123</v>
      </c>
      <c r="CQ8374" s="55">
        <f t="shared" si="130"/>
        <v>0.38211382113821141</v>
      </c>
      <c r="CR8374" s="52" t="s">
        <v>28921</v>
      </c>
    </row>
    <row r="8375" spans="81:96">
      <c r="CC8375" s="52">
        <v>8374</v>
      </c>
      <c r="CD8375" s="53" t="s">
        <v>39766</v>
      </c>
      <c r="CE8375" s="53" t="s">
        <v>39767</v>
      </c>
      <c r="CF8375" s="54">
        <v>9276</v>
      </c>
      <c r="CG8375" s="54">
        <v>2.8380000000000001</v>
      </c>
      <c r="CH8375" s="54">
        <v>2.9020000000000001</v>
      </c>
      <c r="CI8375" s="54">
        <v>0.67700000000000005</v>
      </c>
      <c r="CJ8375" s="54">
        <v>198</v>
      </c>
      <c r="CK8375" s="54">
        <v>9.1</v>
      </c>
      <c r="CL8375" s="54">
        <v>1.3729999999999999E-2</v>
      </c>
      <c r="CM8375" s="54">
        <v>0.88300000000000001</v>
      </c>
      <c r="CN8375" s="53" t="s">
        <v>40128</v>
      </c>
      <c r="CO8375" s="54">
        <v>48</v>
      </c>
      <c r="CP8375" s="54">
        <v>123</v>
      </c>
      <c r="CQ8375" s="55">
        <f t="shared" si="130"/>
        <v>0.3902439024390244</v>
      </c>
      <c r="CR8375" s="52" t="s">
        <v>28921</v>
      </c>
    </row>
    <row r="8376" spans="81:96">
      <c r="CC8376" s="52">
        <v>8375</v>
      </c>
      <c r="CD8376" s="53" t="s">
        <v>31041</v>
      </c>
      <c r="CE8376" s="53" t="s">
        <v>31042</v>
      </c>
      <c r="CF8376" s="54">
        <v>1388</v>
      </c>
      <c r="CG8376" s="54">
        <v>2.7679999999999998</v>
      </c>
      <c r="CH8376" s="54">
        <v>3.44</v>
      </c>
      <c r="CI8376" s="54">
        <v>0.61399999999999999</v>
      </c>
      <c r="CJ8376" s="54">
        <v>70</v>
      </c>
      <c r="CK8376" s="54">
        <v>3.3</v>
      </c>
      <c r="CL8376" s="54">
        <v>5.8100000000000001E-3</v>
      </c>
      <c r="CM8376" s="54">
        <v>0.93500000000000005</v>
      </c>
      <c r="CN8376" s="53" t="s">
        <v>40128</v>
      </c>
      <c r="CO8376" s="54">
        <v>49</v>
      </c>
      <c r="CP8376" s="54">
        <v>123</v>
      </c>
      <c r="CQ8376" s="55">
        <f t="shared" si="130"/>
        <v>0.3983739837398374</v>
      </c>
      <c r="CR8376" s="52" t="s">
        <v>28921</v>
      </c>
    </row>
    <row r="8377" spans="81:96">
      <c r="CC8377" s="52">
        <v>8376</v>
      </c>
      <c r="CD8377" s="53" t="s">
        <v>8659</v>
      </c>
      <c r="CE8377" s="53" t="s">
        <v>8657</v>
      </c>
      <c r="CF8377" s="54">
        <v>2717</v>
      </c>
      <c r="CG8377" s="54">
        <v>2.7629999999999999</v>
      </c>
      <c r="CH8377" s="54">
        <v>2.9260000000000002</v>
      </c>
      <c r="CI8377" s="54">
        <v>0.53800000000000003</v>
      </c>
      <c r="CJ8377" s="54">
        <v>93</v>
      </c>
      <c r="CK8377" s="54">
        <v>5.2</v>
      </c>
      <c r="CL8377" s="54">
        <v>6.9499999999999996E-3</v>
      </c>
      <c r="CM8377" s="54">
        <v>0.80400000000000005</v>
      </c>
      <c r="CN8377" s="53" t="s">
        <v>40128</v>
      </c>
      <c r="CO8377" s="54">
        <v>50</v>
      </c>
      <c r="CP8377" s="54">
        <v>123</v>
      </c>
      <c r="CQ8377" s="55">
        <f t="shared" si="130"/>
        <v>0.4065040650406504</v>
      </c>
      <c r="CR8377" s="52" t="s">
        <v>28921</v>
      </c>
    </row>
    <row r="8378" spans="81:96">
      <c r="CC8378" s="52">
        <v>8377</v>
      </c>
      <c r="CD8378" s="53" t="s">
        <v>31158</v>
      </c>
      <c r="CE8378" s="53" t="s">
        <v>31159</v>
      </c>
      <c r="CF8378" s="54">
        <v>4207</v>
      </c>
      <c r="CG8378" s="54">
        <v>2.7450000000000001</v>
      </c>
      <c r="CH8378" s="54">
        <v>3.4249999999999998</v>
      </c>
      <c r="CI8378" s="54">
        <v>0.46300000000000002</v>
      </c>
      <c r="CJ8378" s="54">
        <v>95</v>
      </c>
      <c r="CK8378" s="54">
        <v>6.9</v>
      </c>
      <c r="CL8378" s="54">
        <v>7.0600000000000003E-3</v>
      </c>
      <c r="CM8378" s="54">
        <v>0.96399999999999997</v>
      </c>
      <c r="CN8378" s="53" t="s">
        <v>40128</v>
      </c>
      <c r="CO8378" s="54">
        <v>51</v>
      </c>
      <c r="CP8378" s="54">
        <v>123</v>
      </c>
      <c r="CQ8378" s="55">
        <f t="shared" si="130"/>
        <v>0.41463414634146339</v>
      </c>
      <c r="CR8378" s="52" t="s">
        <v>28921</v>
      </c>
    </row>
    <row r="8379" spans="81:96">
      <c r="CC8379" s="52">
        <v>8378</v>
      </c>
      <c r="CD8379" s="53" t="s">
        <v>39861</v>
      </c>
      <c r="CE8379" s="53" t="s">
        <v>39862</v>
      </c>
      <c r="CF8379" s="54">
        <v>5526</v>
      </c>
      <c r="CG8379" s="54">
        <v>2.734</v>
      </c>
      <c r="CH8379" s="54">
        <v>2.7410000000000001</v>
      </c>
      <c r="CI8379" s="54">
        <v>0.57999999999999996</v>
      </c>
      <c r="CJ8379" s="54">
        <v>131</v>
      </c>
      <c r="CK8379" s="54">
        <v>8.3000000000000007</v>
      </c>
      <c r="CL8379" s="54">
        <v>9.75E-3</v>
      </c>
      <c r="CM8379" s="54">
        <v>0.82799999999999996</v>
      </c>
      <c r="CN8379" s="53" t="s">
        <v>40128</v>
      </c>
      <c r="CO8379" s="54">
        <v>52</v>
      </c>
      <c r="CP8379" s="54">
        <v>123</v>
      </c>
      <c r="CQ8379" s="55">
        <f t="shared" si="130"/>
        <v>0.42276422764227645</v>
      </c>
      <c r="CR8379" s="52" t="s">
        <v>28921</v>
      </c>
    </row>
    <row r="8380" spans="81:96">
      <c r="CC8380" s="52">
        <v>8379</v>
      </c>
      <c r="CD8380" s="53" t="s">
        <v>40167</v>
      </c>
      <c r="CE8380" s="53" t="s">
        <v>40168</v>
      </c>
      <c r="CF8380" s="54">
        <v>19047</v>
      </c>
      <c r="CG8380" s="54">
        <v>2.702</v>
      </c>
      <c r="CH8380" s="54">
        <v>2.67</v>
      </c>
      <c r="CI8380" s="54">
        <v>0.69</v>
      </c>
      <c r="CJ8380" s="54">
        <v>377</v>
      </c>
      <c r="CK8380" s="54" t="s">
        <v>28918</v>
      </c>
      <c r="CL8380" s="54">
        <v>1.546E-2</v>
      </c>
      <c r="CM8380" s="54">
        <v>0.69299999999999995</v>
      </c>
      <c r="CN8380" s="53" t="s">
        <v>40128</v>
      </c>
      <c r="CO8380" s="54">
        <v>53</v>
      </c>
      <c r="CP8380" s="54">
        <v>123</v>
      </c>
      <c r="CQ8380" s="55">
        <f t="shared" si="130"/>
        <v>0.43089430894308944</v>
      </c>
      <c r="CR8380" s="52" t="s">
        <v>28921</v>
      </c>
    </row>
    <row r="8381" spans="81:96">
      <c r="CC8381" s="52">
        <v>8380</v>
      </c>
      <c r="CD8381" s="53" t="s">
        <v>32216</v>
      </c>
      <c r="CE8381" s="53" t="s">
        <v>32217</v>
      </c>
      <c r="CF8381" s="54">
        <v>1281</v>
      </c>
      <c r="CG8381" s="54">
        <v>2.7010000000000001</v>
      </c>
      <c r="CH8381" s="54">
        <v>2.2919999999999998</v>
      </c>
      <c r="CI8381" s="54">
        <v>0.38500000000000001</v>
      </c>
      <c r="CJ8381" s="54">
        <v>96</v>
      </c>
      <c r="CK8381" s="54">
        <v>4.5999999999999996</v>
      </c>
      <c r="CL8381" s="54">
        <v>2.15E-3</v>
      </c>
      <c r="CM8381" s="54">
        <v>0.434</v>
      </c>
      <c r="CN8381" s="53" t="s">
        <v>40128</v>
      </c>
      <c r="CO8381" s="54">
        <v>54</v>
      </c>
      <c r="CP8381" s="54">
        <v>123</v>
      </c>
      <c r="CQ8381" s="55">
        <f t="shared" si="130"/>
        <v>0.43902439024390244</v>
      </c>
      <c r="CR8381" s="52" t="s">
        <v>28921</v>
      </c>
    </row>
    <row r="8382" spans="81:96">
      <c r="CC8382" s="52">
        <v>8381</v>
      </c>
      <c r="CD8382" s="53" t="s">
        <v>39865</v>
      </c>
      <c r="CE8382" s="53" t="s">
        <v>39866</v>
      </c>
      <c r="CF8382" s="54">
        <v>5966</v>
      </c>
      <c r="CG8382" s="54">
        <v>2.653</v>
      </c>
      <c r="CH8382" s="54">
        <v>2.4420000000000002</v>
      </c>
      <c r="CI8382" s="54">
        <v>0.78100000000000003</v>
      </c>
      <c r="CJ8382" s="54">
        <v>242</v>
      </c>
      <c r="CK8382" s="54">
        <v>5.8</v>
      </c>
      <c r="CL8382" s="54">
        <v>1.3650000000000001E-2</v>
      </c>
      <c r="CM8382" s="54">
        <v>0.71499999999999997</v>
      </c>
      <c r="CN8382" s="53" t="s">
        <v>40128</v>
      </c>
      <c r="CO8382" s="54">
        <v>55</v>
      </c>
      <c r="CP8382" s="54">
        <v>123</v>
      </c>
      <c r="CQ8382" s="55">
        <f t="shared" si="130"/>
        <v>0.44715447154471544</v>
      </c>
      <c r="CR8382" s="52" t="s">
        <v>28921</v>
      </c>
    </row>
    <row r="8383" spans="81:96">
      <c r="CC8383" s="52">
        <v>8382</v>
      </c>
      <c r="CD8383" s="53" t="s">
        <v>40169</v>
      </c>
      <c r="CE8383" s="53" t="s">
        <v>40170</v>
      </c>
      <c r="CF8383" s="54">
        <v>976</v>
      </c>
      <c r="CG8383" s="54">
        <v>2.6459999999999999</v>
      </c>
      <c r="CH8383" s="54">
        <v>2.774</v>
      </c>
      <c r="CI8383" s="54">
        <v>0.84</v>
      </c>
      <c r="CJ8383" s="54">
        <v>94</v>
      </c>
      <c r="CK8383" s="54">
        <v>3.3</v>
      </c>
      <c r="CL8383" s="54">
        <v>3.9399999999999999E-3</v>
      </c>
      <c r="CM8383" s="54">
        <v>0.83899999999999997</v>
      </c>
      <c r="CN8383" s="53" t="s">
        <v>40128</v>
      </c>
      <c r="CO8383" s="54">
        <v>56</v>
      </c>
      <c r="CP8383" s="54">
        <v>123</v>
      </c>
      <c r="CQ8383" s="55">
        <f t="shared" si="130"/>
        <v>0.45528455284552843</v>
      </c>
      <c r="CR8383" s="52" t="s">
        <v>28921</v>
      </c>
    </row>
    <row r="8384" spans="81:96">
      <c r="CC8384" s="52">
        <v>8383</v>
      </c>
      <c r="CD8384" s="53" t="s">
        <v>40171</v>
      </c>
      <c r="CE8384" s="53" t="s">
        <v>40172</v>
      </c>
      <c r="CF8384" s="54">
        <v>2770</v>
      </c>
      <c r="CG8384" s="54">
        <v>2.645</v>
      </c>
      <c r="CH8384" s="54">
        <v>2.3140000000000001</v>
      </c>
      <c r="CI8384" s="54">
        <v>0.41299999999999998</v>
      </c>
      <c r="CJ8384" s="54">
        <v>92</v>
      </c>
      <c r="CK8384" s="54">
        <v>7</v>
      </c>
      <c r="CL8384" s="54">
        <v>4.0400000000000002E-3</v>
      </c>
      <c r="CM8384" s="54">
        <v>0.53700000000000003</v>
      </c>
      <c r="CN8384" s="53" t="s">
        <v>40128</v>
      </c>
      <c r="CO8384" s="54">
        <v>57</v>
      </c>
      <c r="CP8384" s="54">
        <v>123</v>
      </c>
      <c r="CQ8384" s="55">
        <f t="shared" si="130"/>
        <v>0.46341463414634149</v>
      </c>
      <c r="CR8384" s="52" t="s">
        <v>28921</v>
      </c>
    </row>
    <row r="8385" spans="81:96">
      <c r="CC8385" s="52">
        <v>8384</v>
      </c>
      <c r="CD8385" s="53" t="s">
        <v>30137</v>
      </c>
      <c r="CE8385" s="53" t="s">
        <v>30138</v>
      </c>
      <c r="CF8385" s="54">
        <v>5729</v>
      </c>
      <c r="CG8385" s="54">
        <v>2.625</v>
      </c>
      <c r="CH8385" s="54">
        <v>2.7309999999999999</v>
      </c>
      <c r="CI8385" s="54">
        <v>0.73399999999999999</v>
      </c>
      <c r="CJ8385" s="54">
        <v>143</v>
      </c>
      <c r="CK8385" s="54">
        <v>5.6</v>
      </c>
      <c r="CL8385" s="54">
        <v>1.4120000000000001E-2</v>
      </c>
      <c r="CM8385" s="54">
        <v>0.84499999999999997</v>
      </c>
      <c r="CN8385" s="53" t="s">
        <v>40128</v>
      </c>
      <c r="CO8385" s="54">
        <v>58</v>
      </c>
      <c r="CP8385" s="54">
        <v>123</v>
      </c>
      <c r="CQ8385" s="55">
        <f t="shared" si="130"/>
        <v>0.47154471544715448</v>
      </c>
      <c r="CR8385" s="52" t="s">
        <v>28921</v>
      </c>
    </row>
    <row r="8386" spans="81:96">
      <c r="CC8386" s="52">
        <v>8385</v>
      </c>
      <c r="CD8386" s="53" t="s">
        <v>40173</v>
      </c>
      <c r="CE8386" s="53" t="s">
        <v>40174</v>
      </c>
      <c r="CF8386" s="54">
        <v>950</v>
      </c>
      <c r="CG8386" s="54">
        <v>2.5089999999999999</v>
      </c>
      <c r="CH8386" s="54">
        <v>2.5710000000000002</v>
      </c>
      <c r="CI8386" s="54">
        <v>0.33300000000000002</v>
      </c>
      <c r="CJ8386" s="54">
        <v>30</v>
      </c>
      <c r="CK8386" s="54">
        <v>4.8</v>
      </c>
      <c r="CL8386" s="54">
        <v>2.5400000000000002E-3</v>
      </c>
      <c r="CM8386" s="54">
        <v>0.70799999999999996</v>
      </c>
      <c r="CN8386" s="53" t="s">
        <v>40128</v>
      </c>
      <c r="CO8386" s="54">
        <v>59</v>
      </c>
      <c r="CP8386" s="54">
        <v>123</v>
      </c>
      <c r="CQ8386" s="55">
        <f t="shared" ref="CQ8386:CQ8449" si="131">CO8386/CP8386</f>
        <v>0.47967479674796748</v>
      </c>
      <c r="CR8386" s="52" t="s">
        <v>28921</v>
      </c>
    </row>
    <row r="8387" spans="81:96">
      <c r="CC8387" s="52">
        <v>8386</v>
      </c>
      <c r="CD8387" s="53" t="s">
        <v>37531</v>
      </c>
      <c r="CE8387" s="53" t="s">
        <v>37532</v>
      </c>
      <c r="CF8387" s="54">
        <v>5951</v>
      </c>
      <c r="CG8387" s="54">
        <v>2.4750000000000001</v>
      </c>
      <c r="CH8387" s="54">
        <v>2.746</v>
      </c>
      <c r="CI8387" s="54">
        <v>0.47499999999999998</v>
      </c>
      <c r="CJ8387" s="54">
        <v>99</v>
      </c>
      <c r="CK8387" s="54">
        <v>9.1</v>
      </c>
      <c r="CL8387" s="54">
        <v>8.9099999999999995E-3</v>
      </c>
      <c r="CM8387" s="54">
        <v>0.96299999999999997</v>
      </c>
      <c r="CN8387" s="53" t="s">
        <v>40128</v>
      </c>
      <c r="CO8387" s="54">
        <v>60</v>
      </c>
      <c r="CP8387" s="54">
        <v>123</v>
      </c>
      <c r="CQ8387" s="55">
        <f t="shared" si="131"/>
        <v>0.48780487804878048</v>
      </c>
      <c r="CR8387" s="52" t="s">
        <v>28921</v>
      </c>
    </row>
    <row r="8388" spans="81:96">
      <c r="CC8388" s="52">
        <v>8387</v>
      </c>
      <c r="CD8388" s="53" t="s">
        <v>30672</v>
      </c>
      <c r="CE8388" s="53" t="s">
        <v>30673</v>
      </c>
      <c r="CF8388" s="54">
        <v>2599</v>
      </c>
      <c r="CG8388" s="54">
        <v>2.472</v>
      </c>
      <c r="CH8388" s="54">
        <v>2.206</v>
      </c>
      <c r="CI8388" s="54">
        <v>0.154</v>
      </c>
      <c r="CJ8388" s="54">
        <v>26</v>
      </c>
      <c r="CK8388" s="54">
        <v>8.3000000000000007</v>
      </c>
      <c r="CL8388" s="54">
        <v>3.2499999999999999E-3</v>
      </c>
      <c r="CM8388" s="54">
        <v>0.55500000000000005</v>
      </c>
      <c r="CN8388" s="53" t="s">
        <v>40128</v>
      </c>
      <c r="CO8388" s="54">
        <v>61</v>
      </c>
      <c r="CP8388" s="54">
        <v>123</v>
      </c>
      <c r="CQ8388" s="55">
        <f t="shared" si="131"/>
        <v>0.49593495934959347</v>
      </c>
      <c r="CR8388" s="52" t="s">
        <v>28921</v>
      </c>
    </row>
    <row r="8389" spans="81:96">
      <c r="CC8389" s="52">
        <v>8388</v>
      </c>
      <c r="CD8389" s="53" t="s">
        <v>34297</v>
      </c>
      <c r="CE8389" s="53" t="s">
        <v>34298</v>
      </c>
      <c r="CF8389" s="54">
        <v>2179</v>
      </c>
      <c r="CG8389" s="54">
        <v>2.46</v>
      </c>
      <c r="CH8389" s="54">
        <v>2.3490000000000002</v>
      </c>
      <c r="CI8389" s="54">
        <v>0.45900000000000002</v>
      </c>
      <c r="CJ8389" s="54">
        <v>85</v>
      </c>
      <c r="CK8389" s="54">
        <v>6</v>
      </c>
      <c r="CL8389" s="54">
        <v>5.0099999999999997E-3</v>
      </c>
      <c r="CM8389" s="54">
        <v>0.70599999999999996</v>
      </c>
      <c r="CN8389" s="53" t="s">
        <v>40128</v>
      </c>
      <c r="CO8389" s="54">
        <v>62</v>
      </c>
      <c r="CP8389" s="54">
        <v>123</v>
      </c>
      <c r="CQ8389" s="55">
        <f t="shared" si="131"/>
        <v>0.50406504065040647</v>
      </c>
      <c r="CR8389" s="52" t="s">
        <v>28938</v>
      </c>
    </row>
    <row r="8390" spans="81:96">
      <c r="CC8390" s="52">
        <v>8389</v>
      </c>
      <c r="CD8390" s="53" t="s">
        <v>30676</v>
      </c>
      <c r="CE8390" s="53" t="s">
        <v>30677</v>
      </c>
      <c r="CF8390" s="54">
        <v>205</v>
      </c>
      <c r="CG8390" s="54">
        <v>2.4359999999999999</v>
      </c>
      <c r="CH8390" s="54">
        <v>2.4620000000000002</v>
      </c>
      <c r="CI8390" s="54">
        <v>0.39400000000000002</v>
      </c>
      <c r="CJ8390" s="54">
        <v>33</v>
      </c>
      <c r="CK8390" s="54">
        <v>2.1</v>
      </c>
      <c r="CL8390" s="54">
        <v>9.7999999999999997E-4</v>
      </c>
      <c r="CM8390" s="54">
        <v>0.79400000000000004</v>
      </c>
      <c r="CN8390" s="53" t="s">
        <v>40128</v>
      </c>
      <c r="CO8390" s="54">
        <v>63</v>
      </c>
      <c r="CP8390" s="54">
        <v>123</v>
      </c>
      <c r="CQ8390" s="55">
        <f t="shared" si="131"/>
        <v>0.51219512195121952</v>
      </c>
      <c r="CR8390" s="52" t="s">
        <v>28938</v>
      </c>
    </row>
    <row r="8391" spans="81:96">
      <c r="CC8391" s="52">
        <v>8390</v>
      </c>
      <c r="CD8391" s="53" t="s">
        <v>30678</v>
      </c>
      <c r="CE8391" s="53" t="s">
        <v>30679</v>
      </c>
      <c r="CF8391" s="54">
        <v>2501</v>
      </c>
      <c r="CG8391" s="54">
        <v>2.4159999999999999</v>
      </c>
      <c r="CH8391" s="54">
        <v>2.3279999999999998</v>
      </c>
      <c r="CI8391" s="54">
        <v>0.59699999999999998</v>
      </c>
      <c r="CJ8391" s="54">
        <v>67</v>
      </c>
      <c r="CK8391" s="54">
        <v>6.7</v>
      </c>
      <c r="CL8391" s="54">
        <v>4.5999999999999999E-3</v>
      </c>
      <c r="CM8391" s="54">
        <v>0.61599999999999999</v>
      </c>
      <c r="CN8391" s="53" t="s">
        <v>40128</v>
      </c>
      <c r="CO8391" s="54">
        <v>64</v>
      </c>
      <c r="CP8391" s="54">
        <v>123</v>
      </c>
      <c r="CQ8391" s="55">
        <f t="shared" si="131"/>
        <v>0.52032520325203258</v>
      </c>
      <c r="CR8391" s="52" t="s">
        <v>28938</v>
      </c>
    </row>
    <row r="8392" spans="81:96">
      <c r="CC8392" s="52">
        <v>8391</v>
      </c>
      <c r="CD8392" s="53" t="s">
        <v>33708</v>
      </c>
      <c r="CE8392" s="53" t="s">
        <v>33709</v>
      </c>
      <c r="CF8392" s="54">
        <v>1929</v>
      </c>
      <c r="CG8392" s="54">
        <v>2.282</v>
      </c>
      <c r="CH8392" s="54">
        <v>2.145</v>
      </c>
      <c r="CI8392" s="54">
        <v>0.28000000000000003</v>
      </c>
      <c r="CJ8392" s="54">
        <v>82</v>
      </c>
      <c r="CK8392" s="54">
        <v>8.1999999999999993</v>
      </c>
      <c r="CL8392" s="54">
        <v>3.2799999999999999E-3</v>
      </c>
      <c r="CM8392" s="54">
        <v>0.63800000000000001</v>
      </c>
      <c r="CN8392" s="53" t="s">
        <v>40128</v>
      </c>
      <c r="CO8392" s="54">
        <v>65</v>
      </c>
      <c r="CP8392" s="54">
        <v>123</v>
      </c>
      <c r="CQ8392" s="55">
        <f t="shared" si="131"/>
        <v>0.52845528455284552</v>
      </c>
      <c r="CR8392" s="52" t="s">
        <v>28938</v>
      </c>
    </row>
    <row r="8393" spans="81:96">
      <c r="CC8393" s="52">
        <v>8392</v>
      </c>
      <c r="CD8393" s="53" t="s">
        <v>40175</v>
      </c>
      <c r="CE8393" s="53" t="s">
        <v>40176</v>
      </c>
      <c r="CF8393" s="54">
        <v>1501</v>
      </c>
      <c r="CG8393" s="54">
        <v>2.2719999999999998</v>
      </c>
      <c r="CH8393" s="54">
        <v>2.1339999999999999</v>
      </c>
      <c r="CI8393" s="54">
        <v>0.44</v>
      </c>
      <c r="CJ8393" s="54">
        <v>84</v>
      </c>
      <c r="CK8393" s="54">
        <v>4.9000000000000004</v>
      </c>
      <c r="CL8393" s="54">
        <v>4.0299999999999997E-3</v>
      </c>
      <c r="CM8393" s="54">
        <v>0.60699999999999998</v>
      </c>
      <c r="CN8393" s="53" t="s">
        <v>40128</v>
      </c>
      <c r="CO8393" s="54">
        <v>66</v>
      </c>
      <c r="CP8393" s="54">
        <v>123</v>
      </c>
      <c r="CQ8393" s="55">
        <f t="shared" si="131"/>
        <v>0.53658536585365857</v>
      </c>
      <c r="CR8393" s="52" t="s">
        <v>28938</v>
      </c>
    </row>
    <row r="8394" spans="81:96">
      <c r="CC8394" s="52">
        <v>8393</v>
      </c>
      <c r="CD8394" s="53" t="s">
        <v>40177</v>
      </c>
      <c r="CE8394" s="53" t="s">
        <v>40178</v>
      </c>
      <c r="CF8394" s="54">
        <v>5422</v>
      </c>
      <c r="CG8394" s="54">
        <v>2.165</v>
      </c>
      <c r="CH8394" s="54">
        <v>2.593</v>
      </c>
      <c r="CI8394" s="54">
        <v>0.61399999999999999</v>
      </c>
      <c r="CJ8394" s="54">
        <v>166</v>
      </c>
      <c r="CK8394" s="54">
        <v>6.7</v>
      </c>
      <c r="CL8394" s="54">
        <v>9.0900000000000009E-3</v>
      </c>
      <c r="CM8394" s="54">
        <v>0.69899999999999995</v>
      </c>
      <c r="CN8394" s="53" t="s">
        <v>40128</v>
      </c>
      <c r="CO8394" s="54">
        <v>67</v>
      </c>
      <c r="CP8394" s="54">
        <v>123</v>
      </c>
      <c r="CQ8394" s="55">
        <f t="shared" si="131"/>
        <v>0.54471544715447151</v>
      </c>
      <c r="CR8394" s="52" t="s">
        <v>28938</v>
      </c>
    </row>
    <row r="8395" spans="81:96">
      <c r="CC8395" s="52">
        <v>8394</v>
      </c>
      <c r="CD8395" s="53" t="s">
        <v>34305</v>
      </c>
      <c r="CE8395" s="53" t="s">
        <v>34306</v>
      </c>
      <c r="CF8395" s="54">
        <v>301</v>
      </c>
      <c r="CG8395" s="54">
        <v>2.1640000000000001</v>
      </c>
      <c r="CH8395" s="54">
        <v>2.1640000000000001</v>
      </c>
      <c r="CI8395" s="54">
        <v>0.16700000000000001</v>
      </c>
      <c r="CJ8395" s="54">
        <v>132</v>
      </c>
      <c r="CK8395" s="54">
        <v>1.5</v>
      </c>
      <c r="CL8395" s="54">
        <v>1.09E-3</v>
      </c>
      <c r="CM8395" s="54">
        <v>0.53800000000000003</v>
      </c>
      <c r="CN8395" s="53" t="s">
        <v>40128</v>
      </c>
      <c r="CO8395" s="54">
        <v>68</v>
      </c>
      <c r="CP8395" s="54">
        <v>123</v>
      </c>
      <c r="CQ8395" s="55">
        <f t="shared" si="131"/>
        <v>0.55284552845528456</v>
      </c>
      <c r="CR8395" s="52" t="s">
        <v>28938</v>
      </c>
    </row>
    <row r="8396" spans="81:96">
      <c r="CC8396" s="52">
        <v>8395</v>
      </c>
      <c r="CD8396" s="53" t="s">
        <v>40179</v>
      </c>
      <c r="CE8396" s="53" t="s">
        <v>40180</v>
      </c>
      <c r="CF8396" s="54">
        <v>17729</v>
      </c>
      <c r="CG8396" s="54">
        <v>2.1440000000000001</v>
      </c>
      <c r="CH8396" s="54">
        <v>2.3279999999999998</v>
      </c>
      <c r="CI8396" s="54">
        <v>0.42599999999999999</v>
      </c>
      <c r="CJ8396" s="54">
        <v>561</v>
      </c>
      <c r="CK8396" s="54">
        <v>9.4</v>
      </c>
      <c r="CL8396" s="54">
        <v>2.5590000000000002E-2</v>
      </c>
      <c r="CM8396" s="54">
        <v>0.68799999999999994</v>
      </c>
      <c r="CN8396" s="53" t="s">
        <v>40128</v>
      </c>
      <c r="CO8396" s="54">
        <v>69</v>
      </c>
      <c r="CP8396" s="54">
        <v>123</v>
      </c>
      <c r="CQ8396" s="55">
        <f t="shared" si="131"/>
        <v>0.56097560975609762</v>
      </c>
      <c r="CR8396" s="52" t="s">
        <v>28938</v>
      </c>
    </row>
    <row r="8397" spans="81:96">
      <c r="CC8397" s="52">
        <v>8396</v>
      </c>
      <c r="CD8397" s="53" t="s">
        <v>3631</v>
      </c>
      <c r="CE8397" s="53" t="s">
        <v>3629</v>
      </c>
      <c r="CF8397" s="54">
        <v>5829</v>
      </c>
      <c r="CG8397" s="54">
        <v>2.0880000000000001</v>
      </c>
      <c r="CH8397" s="54">
        <v>2.012</v>
      </c>
      <c r="CI8397" s="54">
        <v>0.44400000000000001</v>
      </c>
      <c r="CJ8397" s="54">
        <v>414</v>
      </c>
      <c r="CK8397" s="54">
        <v>5.6</v>
      </c>
      <c r="CL8397" s="54">
        <v>1.086E-2</v>
      </c>
      <c r="CM8397" s="54">
        <v>0.47599999999999998</v>
      </c>
      <c r="CN8397" s="53" t="s">
        <v>40128</v>
      </c>
      <c r="CO8397" s="54">
        <v>70</v>
      </c>
      <c r="CP8397" s="54">
        <v>123</v>
      </c>
      <c r="CQ8397" s="55">
        <f t="shared" si="131"/>
        <v>0.56910569105691056</v>
      </c>
      <c r="CR8397" s="52" t="s">
        <v>28938</v>
      </c>
    </row>
    <row r="8398" spans="81:96">
      <c r="CC8398" s="52">
        <v>8397</v>
      </c>
      <c r="CD8398" s="53" t="s">
        <v>34313</v>
      </c>
      <c r="CE8398" s="53" t="s">
        <v>34314</v>
      </c>
      <c r="CF8398" s="54">
        <v>828</v>
      </c>
      <c r="CG8398" s="54">
        <v>2.04</v>
      </c>
      <c r="CH8398" s="54">
        <v>1.8420000000000001</v>
      </c>
      <c r="CI8398" s="54">
        <v>0.16400000000000001</v>
      </c>
      <c r="CJ8398" s="54">
        <v>67</v>
      </c>
      <c r="CK8398" s="54">
        <v>3.5</v>
      </c>
      <c r="CL8398" s="54">
        <v>2.2000000000000001E-3</v>
      </c>
      <c r="CM8398" s="54">
        <v>0.44500000000000001</v>
      </c>
      <c r="CN8398" s="53" t="s">
        <v>40128</v>
      </c>
      <c r="CO8398" s="54">
        <v>71</v>
      </c>
      <c r="CP8398" s="54">
        <v>123</v>
      </c>
      <c r="CQ8398" s="55">
        <f t="shared" si="131"/>
        <v>0.57723577235772361</v>
      </c>
      <c r="CR8398" s="52" t="s">
        <v>28938</v>
      </c>
    </row>
    <row r="8399" spans="81:96">
      <c r="CC8399" s="52">
        <v>8398</v>
      </c>
      <c r="CD8399" s="53" t="s">
        <v>40181</v>
      </c>
      <c r="CE8399" s="53" t="s">
        <v>40182</v>
      </c>
      <c r="CF8399" s="54">
        <v>3524</v>
      </c>
      <c r="CG8399" s="54">
        <v>2.0230000000000001</v>
      </c>
      <c r="CH8399" s="54">
        <v>2.08</v>
      </c>
      <c r="CI8399" s="54">
        <v>0.33500000000000002</v>
      </c>
      <c r="CJ8399" s="54">
        <v>155</v>
      </c>
      <c r="CK8399" s="54">
        <v>8.5</v>
      </c>
      <c r="CL8399" s="54">
        <v>3.9500000000000004E-3</v>
      </c>
      <c r="CM8399" s="54">
        <v>0.45400000000000001</v>
      </c>
      <c r="CN8399" s="53" t="s">
        <v>40128</v>
      </c>
      <c r="CO8399" s="54">
        <v>72</v>
      </c>
      <c r="CP8399" s="54">
        <v>123</v>
      </c>
      <c r="CQ8399" s="55">
        <f t="shared" si="131"/>
        <v>0.58536585365853655</v>
      </c>
      <c r="CR8399" s="52" t="s">
        <v>28938</v>
      </c>
    </row>
    <row r="8400" spans="81:96">
      <c r="CC8400" s="52">
        <v>8399</v>
      </c>
      <c r="CD8400" s="53" t="s">
        <v>30216</v>
      </c>
      <c r="CE8400" s="53" t="s">
        <v>30217</v>
      </c>
      <c r="CF8400" s="54">
        <v>941</v>
      </c>
      <c r="CG8400" s="54">
        <v>2.0099999999999998</v>
      </c>
      <c r="CH8400" s="54">
        <v>2.1629999999999998</v>
      </c>
      <c r="CI8400" s="54">
        <v>0.55600000000000005</v>
      </c>
      <c r="CJ8400" s="54">
        <v>36</v>
      </c>
      <c r="CK8400" s="54">
        <v>6.8</v>
      </c>
      <c r="CL8400" s="54">
        <v>1.8600000000000001E-3</v>
      </c>
      <c r="CM8400" s="54">
        <v>0.61799999999999999</v>
      </c>
      <c r="CN8400" s="53" t="s">
        <v>40128</v>
      </c>
      <c r="CO8400" s="54">
        <v>73</v>
      </c>
      <c r="CP8400" s="54">
        <v>123</v>
      </c>
      <c r="CQ8400" s="55">
        <f t="shared" si="131"/>
        <v>0.5934959349593496</v>
      </c>
      <c r="CR8400" s="52" t="s">
        <v>28938</v>
      </c>
    </row>
    <row r="8401" spans="81:96">
      <c r="CC8401" s="52">
        <v>8400</v>
      </c>
      <c r="CD8401" s="53" t="s">
        <v>40183</v>
      </c>
      <c r="CE8401" s="53" t="s">
        <v>40184</v>
      </c>
      <c r="CF8401" s="54">
        <v>934</v>
      </c>
      <c r="CG8401" s="54">
        <v>1.976</v>
      </c>
      <c r="CH8401" s="54">
        <v>2.1230000000000002</v>
      </c>
      <c r="CI8401" s="54">
        <v>0.47099999999999997</v>
      </c>
      <c r="CJ8401" s="54">
        <v>70</v>
      </c>
      <c r="CK8401" s="54">
        <v>4.3</v>
      </c>
      <c r="CL8401" s="54">
        <v>3.16E-3</v>
      </c>
      <c r="CM8401" s="54">
        <v>0.58299999999999996</v>
      </c>
      <c r="CN8401" s="53" t="s">
        <v>40128</v>
      </c>
      <c r="CO8401" s="54">
        <v>74</v>
      </c>
      <c r="CP8401" s="54">
        <v>123</v>
      </c>
      <c r="CQ8401" s="55">
        <f t="shared" si="131"/>
        <v>0.60162601626016265</v>
      </c>
      <c r="CR8401" s="52" t="s">
        <v>28938</v>
      </c>
    </row>
    <row r="8402" spans="81:96">
      <c r="CC8402" s="52">
        <v>8401</v>
      </c>
      <c r="CD8402" s="53" t="s">
        <v>30458</v>
      </c>
      <c r="CE8402" s="53" t="s">
        <v>30459</v>
      </c>
      <c r="CF8402" s="54">
        <v>14136</v>
      </c>
      <c r="CG8402" s="54">
        <v>1.958</v>
      </c>
      <c r="CH8402" s="54">
        <v>1.696</v>
      </c>
      <c r="CI8402" s="54">
        <v>0.59399999999999997</v>
      </c>
      <c r="CJ8402" s="54">
        <v>342</v>
      </c>
      <c r="CK8402" s="54">
        <v>6.3</v>
      </c>
      <c r="CL8402" s="54">
        <v>3.474E-2</v>
      </c>
      <c r="CM8402" s="54">
        <v>0.56399999999999995</v>
      </c>
      <c r="CN8402" s="53" t="s">
        <v>40128</v>
      </c>
      <c r="CO8402" s="54">
        <v>75</v>
      </c>
      <c r="CP8402" s="54">
        <v>123</v>
      </c>
      <c r="CQ8402" s="55">
        <f t="shared" si="131"/>
        <v>0.6097560975609756</v>
      </c>
      <c r="CR8402" s="52" t="s">
        <v>28938</v>
      </c>
    </row>
    <row r="8403" spans="81:96">
      <c r="CC8403" s="52">
        <v>8402</v>
      </c>
      <c r="CD8403" s="53" t="s">
        <v>40185</v>
      </c>
      <c r="CE8403" s="53" t="s">
        <v>40186</v>
      </c>
      <c r="CF8403" s="54">
        <v>1790</v>
      </c>
      <c r="CG8403" s="54">
        <v>1.9350000000000001</v>
      </c>
      <c r="CH8403" s="54">
        <v>1.871</v>
      </c>
      <c r="CI8403" s="54">
        <v>0.36399999999999999</v>
      </c>
      <c r="CJ8403" s="54">
        <v>118</v>
      </c>
      <c r="CK8403" s="54">
        <v>4.3</v>
      </c>
      <c r="CL8403" s="54">
        <v>7.9299999999999995E-3</v>
      </c>
      <c r="CM8403" s="54">
        <v>0.83899999999999997</v>
      </c>
      <c r="CN8403" s="53" t="s">
        <v>40128</v>
      </c>
      <c r="CO8403" s="54">
        <v>76</v>
      </c>
      <c r="CP8403" s="54">
        <v>123</v>
      </c>
      <c r="CQ8403" s="55">
        <f t="shared" si="131"/>
        <v>0.61788617886178865</v>
      </c>
      <c r="CR8403" s="52" t="s">
        <v>28938</v>
      </c>
    </row>
    <row r="8404" spans="81:96">
      <c r="CC8404" s="52">
        <v>8403</v>
      </c>
      <c r="CD8404" s="53" t="s">
        <v>40187</v>
      </c>
      <c r="CE8404" s="53" t="s">
        <v>40188</v>
      </c>
      <c r="CF8404" s="54">
        <v>1340</v>
      </c>
      <c r="CG8404" s="54">
        <v>1.925</v>
      </c>
      <c r="CH8404" s="54">
        <v>2.012</v>
      </c>
      <c r="CI8404" s="54">
        <v>0.51500000000000001</v>
      </c>
      <c r="CJ8404" s="54">
        <v>68</v>
      </c>
      <c r="CK8404" s="54">
        <v>5.6</v>
      </c>
      <c r="CL8404" s="54">
        <v>5.47E-3</v>
      </c>
      <c r="CM8404" s="54">
        <v>1.0289999999999999</v>
      </c>
      <c r="CN8404" s="53" t="s">
        <v>40128</v>
      </c>
      <c r="CO8404" s="54">
        <v>77</v>
      </c>
      <c r="CP8404" s="54">
        <v>123</v>
      </c>
      <c r="CQ8404" s="55">
        <f t="shared" si="131"/>
        <v>0.62601626016260159</v>
      </c>
      <c r="CR8404" s="52" t="s">
        <v>28938</v>
      </c>
    </row>
    <row r="8405" spans="81:96">
      <c r="CC8405" s="52">
        <v>8404</v>
      </c>
      <c r="CD8405" s="53" t="s">
        <v>40189</v>
      </c>
      <c r="CE8405" s="53" t="s">
        <v>40190</v>
      </c>
      <c r="CF8405" s="54">
        <v>3265</v>
      </c>
      <c r="CG8405" s="54">
        <v>1.899</v>
      </c>
      <c r="CH8405" s="54">
        <v>1.587</v>
      </c>
      <c r="CI8405" s="54">
        <v>0.20499999999999999</v>
      </c>
      <c r="CJ8405" s="54">
        <v>117</v>
      </c>
      <c r="CK8405" s="54" t="s">
        <v>28918</v>
      </c>
      <c r="CL8405" s="54">
        <v>4.0099999999999997E-3</v>
      </c>
      <c r="CM8405" s="54">
        <v>0.46400000000000002</v>
      </c>
      <c r="CN8405" s="53" t="s">
        <v>40128</v>
      </c>
      <c r="CO8405" s="54">
        <v>78</v>
      </c>
      <c r="CP8405" s="54">
        <v>123</v>
      </c>
      <c r="CQ8405" s="55">
        <f t="shared" si="131"/>
        <v>0.63414634146341464</v>
      </c>
      <c r="CR8405" s="52" t="s">
        <v>28938</v>
      </c>
    </row>
    <row r="8406" spans="81:96">
      <c r="CC8406" s="52">
        <v>8405</v>
      </c>
      <c r="CD8406" s="53" t="s">
        <v>38727</v>
      </c>
      <c r="CE8406" s="53" t="s">
        <v>38728</v>
      </c>
      <c r="CF8406" s="54">
        <v>19033</v>
      </c>
      <c r="CG8406" s="54">
        <v>1.825</v>
      </c>
      <c r="CH8406" s="54">
        <v>2.609</v>
      </c>
      <c r="CI8406" s="54">
        <v>0.27500000000000002</v>
      </c>
      <c r="CJ8406" s="54">
        <v>353</v>
      </c>
      <c r="CK8406" s="54" t="s">
        <v>28918</v>
      </c>
      <c r="CL8406" s="54">
        <v>3.5130000000000002E-2</v>
      </c>
      <c r="CM8406" s="54">
        <v>1.5169999999999999</v>
      </c>
      <c r="CN8406" s="53" t="s">
        <v>40128</v>
      </c>
      <c r="CO8406" s="54">
        <v>79</v>
      </c>
      <c r="CP8406" s="54">
        <v>123</v>
      </c>
      <c r="CQ8406" s="55">
        <f t="shared" si="131"/>
        <v>0.64227642276422769</v>
      </c>
      <c r="CR8406" s="52" t="s">
        <v>28938</v>
      </c>
    </row>
    <row r="8407" spans="81:96">
      <c r="CC8407" s="52">
        <v>8406</v>
      </c>
      <c r="CD8407" s="53" t="s">
        <v>40191</v>
      </c>
      <c r="CE8407" s="53" t="s">
        <v>40192</v>
      </c>
      <c r="CF8407" s="54">
        <v>1470</v>
      </c>
      <c r="CG8407" s="54">
        <v>1.778</v>
      </c>
      <c r="CH8407" s="54">
        <v>1.8280000000000001</v>
      </c>
      <c r="CI8407" s="54">
        <v>0.29499999999999998</v>
      </c>
      <c r="CJ8407" s="54">
        <v>61</v>
      </c>
      <c r="CK8407" s="54">
        <v>5.5</v>
      </c>
      <c r="CL8407" s="54">
        <v>3.1700000000000001E-3</v>
      </c>
      <c r="CM8407" s="54">
        <v>0.44600000000000001</v>
      </c>
      <c r="CN8407" s="53" t="s">
        <v>40128</v>
      </c>
      <c r="CO8407" s="54">
        <v>80</v>
      </c>
      <c r="CP8407" s="54">
        <v>123</v>
      </c>
      <c r="CQ8407" s="55">
        <f t="shared" si="131"/>
        <v>0.65040650406504064</v>
      </c>
      <c r="CR8407" s="52" t="s">
        <v>28938</v>
      </c>
    </row>
    <row r="8408" spans="81:96">
      <c r="CC8408" s="52">
        <v>8407</v>
      </c>
      <c r="CD8408" s="53" t="s">
        <v>40193</v>
      </c>
      <c r="CE8408" s="53" t="s">
        <v>40194</v>
      </c>
      <c r="CF8408" s="54">
        <v>3223</v>
      </c>
      <c r="CG8408" s="54">
        <v>1.7310000000000001</v>
      </c>
      <c r="CH8408" s="54">
        <v>2.1619999999999999</v>
      </c>
      <c r="CI8408" s="54">
        <v>0.3</v>
      </c>
      <c r="CJ8408" s="54">
        <v>497</v>
      </c>
      <c r="CK8408" s="54">
        <v>3.4</v>
      </c>
      <c r="CL8408" s="54">
        <v>1.5949999999999999E-2</v>
      </c>
      <c r="CM8408" s="54">
        <v>0.86499999999999999</v>
      </c>
      <c r="CN8408" s="53" t="s">
        <v>40128</v>
      </c>
      <c r="CO8408" s="54">
        <v>81</v>
      </c>
      <c r="CP8408" s="54">
        <v>123</v>
      </c>
      <c r="CQ8408" s="55">
        <f t="shared" si="131"/>
        <v>0.65853658536585369</v>
      </c>
      <c r="CR8408" s="52" t="s">
        <v>28938</v>
      </c>
    </row>
    <row r="8409" spans="81:96">
      <c r="CC8409" s="52">
        <v>8408</v>
      </c>
      <c r="CD8409" s="53" t="s">
        <v>40195</v>
      </c>
      <c r="CE8409" s="53" t="s">
        <v>40196</v>
      </c>
      <c r="CF8409" s="54">
        <v>537</v>
      </c>
      <c r="CG8409" s="54">
        <v>1.7090000000000001</v>
      </c>
      <c r="CH8409" s="54"/>
      <c r="CI8409" s="54">
        <v>0.38200000000000001</v>
      </c>
      <c r="CJ8409" s="54">
        <v>34</v>
      </c>
      <c r="CK8409" s="54">
        <v>5.7</v>
      </c>
      <c r="CL8409" s="54">
        <v>1.14E-3</v>
      </c>
      <c r="CM8409" s="54"/>
      <c r="CN8409" s="53" t="s">
        <v>40128</v>
      </c>
      <c r="CO8409" s="54">
        <v>82</v>
      </c>
      <c r="CP8409" s="54">
        <v>123</v>
      </c>
      <c r="CQ8409" s="55">
        <f t="shared" si="131"/>
        <v>0.66666666666666663</v>
      </c>
      <c r="CR8409" s="52" t="s">
        <v>28938</v>
      </c>
    </row>
    <row r="8410" spans="81:96">
      <c r="CC8410" s="52">
        <v>8409</v>
      </c>
      <c r="CD8410" s="53" t="s">
        <v>39913</v>
      </c>
      <c r="CE8410" s="53" t="s">
        <v>39914</v>
      </c>
      <c r="CF8410" s="54">
        <v>1284</v>
      </c>
      <c r="CG8410" s="54">
        <v>1.6879999999999999</v>
      </c>
      <c r="CH8410" s="54">
        <v>1.829</v>
      </c>
      <c r="CI8410" s="54">
        <v>0.315</v>
      </c>
      <c r="CJ8410" s="54">
        <v>54</v>
      </c>
      <c r="CK8410" s="54">
        <v>5.9</v>
      </c>
      <c r="CL8410" s="54">
        <v>2.9299999999999999E-3</v>
      </c>
      <c r="CM8410" s="54">
        <v>0.53400000000000003</v>
      </c>
      <c r="CN8410" s="53" t="s">
        <v>40128</v>
      </c>
      <c r="CO8410" s="54">
        <v>83</v>
      </c>
      <c r="CP8410" s="54">
        <v>123</v>
      </c>
      <c r="CQ8410" s="55">
        <f t="shared" si="131"/>
        <v>0.67479674796747968</v>
      </c>
      <c r="CR8410" s="52" t="s">
        <v>28938</v>
      </c>
    </row>
    <row r="8411" spans="81:96">
      <c r="CC8411" s="52">
        <v>8410</v>
      </c>
      <c r="CD8411" s="53" t="s">
        <v>40197</v>
      </c>
      <c r="CE8411" s="53" t="s">
        <v>40198</v>
      </c>
      <c r="CF8411" s="54">
        <v>931</v>
      </c>
      <c r="CG8411" s="54">
        <v>1.5920000000000001</v>
      </c>
      <c r="CH8411" s="54">
        <v>1.413</v>
      </c>
      <c r="CI8411" s="54">
        <v>0.96199999999999997</v>
      </c>
      <c r="CJ8411" s="54">
        <v>26</v>
      </c>
      <c r="CK8411" s="54">
        <v>9.1</v>
      </c>
      <c r="CL8411" s="54">
        <v>9.3999999999999997E-4</v>
      </c>
      <c r="CM8411" s="54">
        <v>0.30299999999999999</v>
      </c>
      <c r="CN8411" s="53" t="s">
        <v>40128</v>
      </c>
      <c r="CO8411" s="54">
        <v>84</v>
      </c>
      <c r="CP8411" s="54">
        <v>123</v>
      </c>
      <c r="CQ8411" s="55">
        <f t="shared" si="131"/>
        <v>0.68292682926829273</v>
      </c>
      <c r="CR8411" s="52" t="s">
        <v>28938</v>
      </c>
    </row>
    <row r="8412" spans="81:96">
      <c r="CC8412" s="52">
        <v>8411</v>
      </c>
      <c r="CD8412" s="53" t="s">
        <v>24194</v>
      </c>
      <c r="CE8412" s="53" t="s">
        <v>24192</v>
      </c>
      <c r="CF8412" s="54">
        <v>4272</v>
      </c>
      <c r="CG8412" s="54">
        <v>1.579</v>
      </c>
      <c r="CH8412" s="54">
        <v>1.593</v>
      </c>
      <c r="CI8412" s="54">
        <v>0.26500000000000001</v>
      </c>
      <c r="CJ8412" s="54">
        <v>3546</v>
      </c>
      <c r="CK8412" s="54">
        <v>1.4</v>
      </c>
      <c r="CL8412" s="54">
        <v>1.21E-2</v>
      </c>
      <c r="CM8412" s="54">
        <v>0.36699999999999999</v>
      </c>
      <c r="CN8412" s="53" t="s">
        <v>40128</v>
      </c>
      <c r="CO8412" s="54">
        <v>85</v>
      </c>
      <c r="CP8412" s="54">
        <v>123</v>
      </c>
      <c r="CQ8412" s="55">
        <f t="shared" si="131"/>
        <v>0.69105691056910568</v>
      </c>
      <c r="CR8412" s="52" t="s">
        <v>28938</v>
      </c>
    </row>
    <row r="8413" spans="81:96">
      <c r="CC8413" s="52">
        <v>8412</v>
      </c>
      <c r="CD8413" s="53" t="s">
        <v>30714</v>
      </c>
      <c r="CE8413" s="53" t="s">
        <v>30715</v>
      </c>
      <c r="CF8413" s="54">
        <v>1580</v>
      </c>
      <c r="CG8413" s="54">
        <v>1.5620000000000001</v>
      </c>
      <c r="CH8413" s="54">
        <v>1.996</v>
      </c>
      <c r="CI8413" s="54">
        <v>0.24</v>
      </c>
      <c r="CJ8413" s="54">
        <v>146</v>
      </c>
      <c r="CK8413" s="54">
        <v>4.9000000000000004</v>
      </c>
      <c r="CL8413" s="54">
        <v>3.7000000000000002E-3</v>
      </c>
      <c r="CM8413" s="54">
        <v>0.499</v>
      </c>
      <c r="CN8413" s="53" t="s">
        <v>40128</v>
      </c>
      <c r="CO8413" s="54">
        <v>86</v>
      </c>
      <c r="CP8413" s="54">
        <v>123</v>
      </c>
      <c r="CQ8413" s="55">
        <f t="shared" si="131"/>
        <v>0.69918699186991873</v>
      </c>
      <c r="CR8413" s="52" t="s">
        <v>28938</v>
      </c>
    </row>
    <row r="8414" spans="81:96">
      <c r="CC8414" s="52">
        <v>8413</v>
      </c>
      <c r="CD8414" s="53" t="s">
        <v>21555</v>
      </c>
      <c r="CE8414" s="53" t="s">
        <v>21553</v>
      </c>
      <c r="CF8414" s="54">
        <v>2902</v>
      </c>
      <c r="CG8414" s="54">
        <v>1.554</v>
      </c>
      <c r="CH8414" s="54">
        <v>1.494</v>
      </c>
      <c r="CI8414" s="54">
        <v>0.27900000000000003</v>
      </c>
      <c r="CJ8414" s="54">
        <v>888</v>
      </c>
      <c r="CK8414" s="54">
        <v>2.4</v>
      </c>
      <c r="CL8414" s="54">
        <v>8.6300000000000005E-3</v>
      </c>
      <c r="CM8414" s="54">
        <v>0.32100000000000001</v>
      </c>
      <c r="CN8414" s="53" t="s">
        <v>40128</v>
      </c>
      <c r="CO8414" s="54">
        <v>87</v>
      </c>
      <c r="CP8414" s="54">
        <v>123</v>
      </c>
      <c r="CQ8414" s="55">
        <f t="shared" si="131"/>
        <v>0.70731707317073167</v>
      </c>
      <c r="CR8414" s="52" t="s">
        <v>28938</v>
      </c>
    </row>
    <row r="8415" spans="81:96">
      <c r="CC8415" s="52">
        <v>8414</v>
      </c>
      <c r="CD8415" s="53" t="s">
        <v>40199</v>
      </c>
      <c r="CE8415" s="53" t="s">
        <v>40200</v>
      </c>
      <c r="CF8415" s="54">
        <v>1208</v>
      </c>
      <c r="CG8415" s="54">
        <v>1.4950000000000001</v>
      </c>
      <c r="CH8415" s="54">
        <v>1.512</v>
      </c>
      <c r="CI8415" s="54">
        <v>0.127</v>
      </c>
      <c r="CJ8415" s="54">
        <v>71</v>
      </c>
      <c r="CK8415" s="54">
        <v>5.9</v>
      </c>
      <c r="CL8415" s="54">
        <v>2.6700000000000001E-3</v>
      </c>
      <c r="CM8415" s="54">
        <v>0.41599999999999998</v>
      </c>
      <c r="CN8415" s="53" t="s">
        <v>40128</v>
      </c>
      <c r="CO8415" s="54">
        <v>88</v>
      </c>
      <c r="CP8415" s="54">
        <v>123</v>
      </c>
      <c r="CQ8415" s="55">
        <f t="shared" si="131"/>
        <v>0.71544715447154472</v>
      </c>
      <c r="CR8415" s="52" t="s">
        <v>28938</v>
      </c>
    </row>
    <row r="8416" spans="81:96">
      <c r="CC8416" s="52">
        <v>8415</v>
      </c>
      <c r="CD8416" s="53" t="s">
        <v>40201</v>
      </c>
      <c r="CE8416" s="53" t="s">
        <v>40202</v>
      </c>
      <c r="CF8416" s="54">
        <v>2640</v>
      </c>
      <c r="CG8416" s="54">
        <v>1.4379999999999999</v>
      </c>
      <c r="CH8416" s="54">
        <v>1.371</v>
      </c>
      <c r="CI8416" s="54">
        <v>0.247</v>
      </c>
      <c r="CJ8416" s="54">
        <v>146</v>
      </c>
      <c r="CK8416" s="54">
        <v>4.8</v>
      </c>
      <c r="CL8416" s="54">
        <v>6.7200000000000003E-3</v>
      </c>
      <c r="CM8416" s="54">
        <v>0.35499999999999998</v>
      </c>
      <c r="CN8416" s="53" t="s">
        <v>40128</v>
      </c>
      <c r="CO8416" s="54">
        <v>89</v>
      </c>
      <c r="CP8416" s="54">
        <v>123</v>
      </c>
      <c r="CQ8416" s="55">
        <f t="shared" si="131"/>
        <v>0.72357723577235777</v>
      </c>
      <c r="CR8416" s="52" t="s">
        <v>28938</v>
      </c>
    </row>
    <row r="8417" spans="81:96">
      <c r="CC8417" s="52">
        <v>8416</v>
      </c>
      <c r="CD8417" s="53" t="s">
        <v>40203</v>
      </c>
      <c r="CE8417" s="53" t="s">
        <v>40204</v>
      </c>
      <c r="CF8417" s="54">
        <v>3821</v>
      </c>
      <c r="CG8417" s="54">
        <v>1.4330000000000001</v>
      </c>
      <c r="CH8417" s="54">
        <v>1.298</v>
      </c>
      <c r="CI8417" s="54">
        <v>0.255</v>
      </c>
      <c r="CJ8417" s="54">
        <v>365</v>
      </c>
      <c r="CK8417" s="54">
        <v>6.5</v>
      </c>
      <c r="CL8417" s="54">
        <v>6.0600000000000003E-3</v>
      </c>
      <c r="CM8417" s="54">
        <v>0.29299999999999998</v>
      </c>
      <c r="CN8417" s="53" t="s">
        <v>40128</v>
      </c>
      <c r="CO8417" s="54">
        <v>90</v>
      </c>
      <c r="CP8417" s="54">
        <v>123</v>
      </c>
      <c r="CQ8417" s="55">
        <f t="shared" si="131"/>
        <v>0.73170731707317072</v>
      </c>
      <c r="CR8417" s="52" t="s">
        <v>28938</v>
      </c>
    </row>
    <row r="8418" spans="81:96">
      <c r="CC8418" s="52">
        <v>8417</v>
      </c>
      <c r="CD8418" s="53" t="s">
        <v>40205</v>
      </c>
      <c r="CE8418" s="53" t="s">
        <v>40206</v>
      </c>
      <c r="CF8418" s="54">
        <v>636</v>
      </c>
      <c r="CG8418" s="54">
        <v>1.43</v>
      </c>
      <c r="CH8418" s="54">
        <v>1.7549999999999999</v>
      </c>
      <c r="CI8418" s="54">
        <v>0.14799999999999999</v>
      </c>
      <c r="CJ8418" s="54">
        <v>61</v>
      </c>
      <c r="CK8418" s="54">
        <v>3.9</v>
      </c>
      <c r="CL8418" s="54">
        <v>3.0599999999999998E-3</v>
      </c>
      <c r="CM8418" s="54">
        <v>0.63900000000000001</v>
      </c>
      <c r="CN8418" s="53" t="s">
        <v>40128</v>
      </c>
      <c r="CO8418" s="54">
        <v>91</v>
      </c>
      <c r="CP8418" s="54">
        <v>123</v>
      </c>
      <c r="CQ8418" s="55">
        <f t="shared" si="131"/>
        <v>0.73983739837398377</v>
      </c>
      <c r="CR8418" s="52" t="s">
        <v>28938</v>
      </c>
    </row>
    <row r="8419" spans="81:96">
      <c r="CC8419" s="52">
        <v>8418</v>
      </c>
      <c r="CD8419" s="53" t="s">
        <v>40207</v>
      </c>
      <c r="CE8419" s="53" t="s">
        <v>40208</v>
      </c>
      <c r="CF8419" s="54">
        <v>445</v>
      </c>
      <c r="CG8419" s="54">
        <v>1.425</v>
      </c>
      <c r="CH8419" s="54">
        <v>1.72</v>
      </c>
      <c r="CI8419" s="54">
        <v>0.11</v>
      </c>
      <c r="CJ8419" s="54">
        <v>182</v>
      </c>
      <c r="CK8419" s="54">
        <v>2.9</v>
      </c>
      <c r="CL8419" s="54">
        <v>1.9599999999999999E-3</v>
      </c>
      <c r="CM8419" s="54">
        <v>0.501</v>
      </c>
      <c r="CN8419" s="53" t="s">
        <v>40128</v>
      </c>
      <c r="CO8419" s="54">
        <v>92</v>
      </c>
      <c r="CP8419" s="54">
        <v>123</v>
      </c>
      <c r="CQ8419" s="55">
        <f t="shared" si="131"/>
        <v>0.74796747967479671</v>
      </c>
      <c r="CR8419" s="52" t="s">
        <v>28938</v>
      </c>
    </row>
    <row r="8420" spans="81:96">
      <c r="CC8420" s="52">
        <v>8419</v>
      </c>
      <c r="CD8420" s="53" t="s">
        <v>37884</v>
      </c>
      <c r="CE8420" s="53" t="s">
        <v>37885</v>
      </c>
      <c r="CF8420" s="54">
        <v>4199</v>
      </c>
      <c r="CG8420" s="54">
        <v>1.3959999999999999</v>
      </c>
      <c r="CH8420" s="54">
        <v>1.9259999999999999</v>
      </c>
      <c r="CI8420" s="54">
        <v>0.25600000000000001</v>
      </c>
      <c r="CJ8420" s="54">
        <v>172</v>
      </c>
      <c r="CK8420" s="54">
        <v>6.8</v>
      </c>
      <c r="CL8420" s="54">
        <v>7.26E-3</v>
      </c>
      <c r="CM8420" s="54">
        <v>0.503</v>
      </c>
      <c r="CN8420" s="53" t="s">
        <v>40128</v>
      </c>
      <c r="CO8420" s="54">
        <v>93</v>
      </c>
      <c r="CP8420" s="54">
        <v>123</v>
      </c>
      <c r="CQ8420" s="55">
        <f t="shared" si="131"/>
        <v>0.75609756097560976</v>
      </c>
      <c r="CR8420" s="52" t="s">
        <v>28953</v>
      </c>
    </row>
    <row r="8421" spans="81:96">
      <c r="CC8421" s="52">
        <v>8420</v>
      </c>
      <c r="CD8421" s="53" t="s">
        <v>39939</v>
      </c>
      <c r="CE8421" s="53" t="s">
        <v>39940</v>
      </c>
      <c r="CF8421" s="54">
        <v>2349</v>
      </c>
      <c r="CG8421" s="54">
        <v>1.351</v>
      </c>
      <c r="CH8421" s="54">
        <v>1.4330000000000001</v>
      </c>
      <c r="CI8421" s="54">
        <v>0.19800000000000001</v>
      </c>
      <c r="CJ8421" s="54">
        <v>116</v>
      </c>
      <c r="CK8421" s="54">
        <v>7.6</v>
      </c>
      <c r="CL8421" s="54">
        <v>3.48E-3</v>
      </c>
      <c r="CM8421" s="54">
        <v>0.35199999999999998</v>
      </c>
      <c r="CN8421" s="53" t="s">
        <v>40128</v>
      </c>
      <c r="CO8421" s="54">
        <v>94</v>
      </c>
      <c r="CP8421" s="54">
        <v>123</v>
      </c>
      <c r="CQ8421" s="55">
        <f t="shared" si="131"/>
        <v>0.76422764227642281</v>
      </c>
      <c r="CR8421" s="52" t="s">
        <v>28953</v>
      </c>
    </row>
    <row r="8422" spans="81:96">
      <c r="CC8422" s="52">
        <v>8421</v>
      </c>
      <c r="CD8422" s="53" t="s">
        <v>5877</v>
      </c>
      <c r="CE8422" s="53" t="s">
        <v>5875</v>
      </c>
      <c r="CF8422" s="54">
        <v>1637</v>
      </c>
      <c r="CG8422" s="54">
        <v>1.278</v>
      </c>
      <c r="CH8422" s="54">
        <v>1.39</v>
      </c>
      <c r="CI8422" s="54">
        <v>0.27</v>
      </c>
      <c r="CJ8422" s="54">
        <v>115</v>
      </c>
      <c r="CK8422" s="54">
        <v>5.6</v>
      </c>
      <c r="CL8422" s="54">
        <v>3.29E-3</v>
      </c>
      <c r="CM8422" s="54">
        <v>0.33200000000000002</v>
      </c>
      <c r="CN8422" s="53" t="s">
        <v>40128</v>
      </c>
      <c r="CO8422" s="54">
        <v>95</v>
      </c>
      <c r="CP8422" s="54">
        <v>123</v>
      </c>
      <c r="CQ8422" s="55">
        <f t="shared" si="131"/>
        <v>0.77235772357723576</v>
      </c>
      <c r="CR8422" s="52" t="s">
        <v>28953</v>
      </c>
    </row>
    <row r="8423" spans="81:96">
      <c r="CC8423" s="52">
        <v>8422</v>
      </c>
      <c r="CD8423" s="53" t="s">
        <v>40209</v>
      </c>
      <c r="CE8423" s="53" t="s">
        <v>40210</v>
      </c>
      <c r="CF8423" s="54">
        <v>594</v>
      </c>
      <c r="CG8423" s="54">
        <v>1.2769999999999999</v>
      </c>
      <c r="CH8423" s="54">
        <v>1.4119999999999999</v>
      </c>
      <c r="CI8423" s="54">
        <v>0.13300000000000001</v>
      </c>
      <c r="CJ8423" s="54">
        <v>830</v>
      </c>
      <c r="CK8423" s="54">
        <v>2.2999999999999998</v>
      </c>
      <c r="CL8423" s="54">
        <v>1.5299999999999999E-3</v>
      </c>
      <c r="CM8423" s="54">
        <v>0.32700000000000001</v>
      </c>
      <c r="CN8423" s="53" t="s">
        <v>40128</v>
      </c>
      <c r="CO8423" s="54">
        <v>96</v>
      </c>
      <c r="CP8423" s="54">
        <v>123</v>
      </c>
      <c r="CQ8423" s="55">
        <f t="shared" si="131"/>
        <v>0.78048780487804881</v>
      </c>
      <c r="CR8423" s="52" t="s">
        <v>28953</v>
      </c>
    </row>
    <row r="8424" spans="81:96">
      <c r="CC8424" s="52">
        <v>8423</v>
      </c>
      <c r="CD8424" s="53" t="s">
        <v>5933</v>
      </c>
      <c r="CE8424" s="53" t="s">
        <v>5931</v>
      </c>
      <c r="CF8424" s="54">
        <v>1788</v>
      </c>
      <c r="CG8424" s="54">
        <v>1.2689999999999999</v>
      </c>
      <c r="CH8424" s="54">
        <v>1.2370000000000001</v>
      </c>
      <c r="CI8424" s="54">
        <v>0.17299999999999999</v>
      </c>
      <c r="CJ8424" s="54">
        <v>658</v>
      </c>
      <c r="CK8424" s="54">
        <v>2.2999999999999998</v>
      </c>
      <c r="CL8424" s="54">
        <v>5.77E-3</v>
      </c>
      <c r="CM8424" s="54">
        <v>0.26900000000000002</v>
      </c>
      <c r="CN8424" s="53" t="s">
        <v>40128</v>
      </c>
      <c r="CO8424" s="54">
        <v>97</v>
      </c>
      <c r="CP8424" s="54">
        <v>123</v>
      </c>
      <c r="CQ8424" s="55">
        <f t="shared" si="131"/>
        <v>0.78861788617886175</v>
      </c>
      <c r="CR8424" s="52" t="s">
        <v>28953</v>
      </c>
    </row>
    <row r="8425" spans="81:96">
      <c r="CC8425" s="52">
        <v>8424</v>
      </c>
      <c r="CD8425" s="53" t="s">
        <v>40211</v>
      </c>
      <c r="CE8425" s="53" t="s">
        <v>40212</v>
      </c>
      <c r="CF8425" s="54">
        <v>429</v>
      </c>
      <c r="CG8425" s="54">
        <v>1.228</v>
      </c>
      <c r="CH8425" s="54">
        <v>1.038</v>
      </c>
      <c r="CI8425" s="54">
        <v>0.108</v>
      </c>
      <c r="CJ8425" s="54">
        <v>157</v>
      </c>
      <c r="CK8425" s="54">
        <v>2.2000000000000002</v>
      </c>
      <c r="CL8425" s="54">
        <v>8.3000000000000001E-4</v>
      </c>
      <c r="CM8425" s="54">
        <v>0.14199999999999999</v>
      </c>
      <c r="CN8425" s="53" t="s">
        <v>40128</v>
      </c>
      <c r="CO8425" s="54">
        <v>98</v>
      </c>
      <c r="CP8425" s="54">
        <v>123</v>
      </c>
      <c r="CQ8425" s="55">
        <f t="shared" si="131"/>
        <v>0.7967479674796748</v>
      </c>
      <c r="CR8425" s="52" t="s">
        <v>28953</v>
      </c>
    </row>
    <row r="8426" spans="81:96">
      <c r="CC8426" s="52">
        <v>8425</v>
      </c>
      <c r="CD8426" s="53" t="s">
        <v>40213</v>
      </c>
      <c r="CE8426" s="53" t="s">
        <v>40214</v>
      </c>
      <c r="CF8426" s="54">
        <v>866</v>
      </c>
      <c r="CG8426" s="54">
        <v>1.2270000000000001</v>
      </c>
      <c r="CH8426" s="54">
        <v>1.2869999999999999</v>
      </c>
      <c r="CI8426" s="54">
        <v>8.3000000000000004E-2</v>
      </c>
      <c r="CJ8426" s="54">
        <v>48</v>
      </c>
      <c r="CK8426" s="54">
        <v>7.5</v>
      </c>
      <c r="CL8426" s="54">
        <v>1.5200000000000001E-3</v>
      </c>
      <c r="CM8426" s="54">
        <v>0.38700000000000001</v>
      </c>
      <c r="CN8426" s="53" t="s">
        <v>40128</v>
      </c>
      <c r="CO8426" s="54">
        <v>99</v>
      </c>
      <c r="CP8426" s="54">
        <v>123</v>
      </c>
      <c r="CQ8426" s="55">
        <f t="shared" si="131"/>
        <v>0.80487804878048785</v>
      </c>
      <c r="CR8426" s="52" t="s">
        <v>28953</v>
      </c>
    </row>
    <row r="8427" spans="81:96">
      <c r="CC8427" s="52">
        <v>8426</v>
      </c>
      <c r="CD8427" s="53" t="s">
        <v>40215</v>
      </c>
      <c r="CE8427" s="53" t="s">
        <v>40216</v>
      </c>
      <c r="CF8427" s="54">
        <v>745</v>
      </c>
      <c r="CG8427" s="54">
        <v>1.2</v>
      </c>
      <c r="CH8427" s="54">
        <v>1.2909999999999999</v>
      </c>
      <c r="CI8427" s="54">
        <v>0.223</v>
      </c>
      <c r="CJ8427" s="54">
        <v>103</v>
      </c>
      <c r="CK8427" s="54">
        <v>5.7</v>
      </c>
      <c r="CL8427" s="54">
        <v>1.49E-3</v>
      </c>
      <c r="CM8427" s="54">
        <v>0.33200000000000002</v>
      </c>
      <c r="CN8427" s="53" t="s">
        <v>40128</v>
      </c>
      <c r="CO8427" s="54">
        <v>100</v>
      </c>
      <c r="CP8427" s="54">
        <v>123</v>
      </c>
      <c r="CQ8427" s="55">
        <f t="shared" si="131"/>
        <v>0.81300813008130079</v>
      </c>
      <c r="CR8427" s="52" t="s">
        <v>28953</v>
      </c>
    </row>
    <row r="8428" spans="81:96">
      <c r="CC8428" s="52">
        <v>8427</v>
      </c>
      <c r="CD8428" s="53" t="s">
        <v>40217</v>
      </c>
      <c r="CE8428" s="53" t="s">
        <v>40218</v>
      </c>
      <c r="CF8428" s="54">
        <v>595</v>
      </c>
      <c r="CG8428" s="54">
        <v>1.1379999999999999</v>
      </c>
      <c r="CH8428" s="54">
        <v>1.2989999999999999</v>
      </c>
      <c r="CI8428" s="54">
        <v>0.14899999999999999</v>
      </c>
      <c r="CJ8428" s="54">
        <v>47</v>
      </c>
      <c r="CK8428" s="54">
        <v>5.7</v>
      </c>
      <c r="CL8428" s="54">
        <v>1.39E-3</v>
      </c>
      <c r="CM8428" s="54">
        <v>0.36299999999999999</v>
      </c>
      <c r="CN8428" s="53" t="s">
        <v>40128</v>
      </c>
      <c r="CO8428" s="54">
        <v>101</v>
      </c>
      <c r="CP8428" s="54">
        <v>123</v>
      </c>
      <c r="CQ8428" s="55">
        <f t="shared" si="131"/>
        <v>0.82113821138211385</v>
      </c>
      <c r="CR8428" s="52" t="s">
        <v>28953</v>
      </c>
    </row>
    <row r="8429" spans="81:96">
      <c r="CC8429" s="52">
        <v>8428</v>
      </c>
      <c r="CD8429" s="53" t="s">
        <v>40219</v>
      </c>
      <c r="CE8429" s="53" t="s">
        <v>40220</v>
      </c>
      <c r="CF8429" s="54">
        <v>553</v>
      </c>
      <c r="CG8429" s="54">
        <v>1.105</v>
      </c>
      <c r="CH8429" s="54">
        <v>1.2490000000000001</v>
      </c>
      <c r="CI8429" s="54">
        <v>0.218</v>
      </c>
      <c r="CJ8429" s="54">
        <v>55</v>
      </c>
      <c r="CK8429" s="54">
        <v>4.9000000000000004</v>
      </c>
      <c r="CL8429" s="54">
        <v>1.41E-3</v>
      </c>
      <c r="CM8429" s="54">
        <v>0.32500000000000001</v>
      </c>
      <c r="CN8429" s="53" t="s">
        <v>40128</v>
      </c>
      <c r="CO8429" s="54">
        <v>102</v>
      </c>
      <c r="CP8429" s="54">
        <v>123</v>
      </c>
      <c r="CQ8429" s="55">
        <f t="shared" si="131"/>
        <v>0.82926829268292679</v>
      </c>
      <c r="CR8429" s="52" t="s">
        <v>28953</v>
      </c>
    </row>
    <row r="8430" spans="81:96">
      <c r="CC8430" s="52">
        <v>8429</v>
      </c>
      <c r="CD8430" s="53" t="s">
        <v>40221</v>
      </c>
      <c r="CE8430" s="53" t="s">
        <v>40222</v>
      </c>
      <c r="CF8430" s="54">
        <v>363</v>
      </c>
      <c r="CG8430" s="54">
        <v>1.095</v>
      </c>
      <c r="CH8430" s="54">
        <v>0.61799999999999999</v>
      </c>
      <c r="CI8430" s="54">
        <v>7.4999999999999997E-2</v>
      </c>
      <c r="CJ8430" s="54">
        <v>106</v>
      </c>
      <c r="CK8430" s="54">
        <v>2.7</v>
      </c>
      <c r="CL8430" s="54">
        <v>8.4000000000000003E-4</v>
      </c>
      <c r="CM8430" s="54">
        <v>0.12</v>
      </c>
      <c r="CN8430" s="53" t="s">
        <v>40128</v>
      </c>
      <c r="CO8430" s="54">
        <v>103</v>
      </c>
      <c r="CP8430" s="54">
        <v>123</v>
      </c>
      <c r="CQ8430" s="55">
        <f t="shared" si="131"/>
        <v>0.83739837398373984</v>
      </c>
      <c r="CR8430" s="52" t="s">
        <v>28953</v>
      </c>
    </row>
    <row r="8431" spans="81:96">
      <c r="CC8431" s="52">
        <v>8430</v>
      </c>
      <c r="CD8431" s="53" t="s">
        <v>40223</v>
      </c>
      <c r="CE8431" s="53" t="s">
        <v>40224</v>
      </c>
      <c r="CF8431" s="54">
        <v>5718</v>
      </c>
      <c r="CG8431" s="54">
        <v>1.0740000000000001</v>
      </c>
      <c r="CH8431" s="54">
        <v>1.1319999999999999</v>
      </c>
      <c r="CI8431" s="54">
        <v>0.23899999999999999</v>
      </c>
      <c r="CJ8431" s="54">
        <v>322</v>
      </c>
      <c r="CK8431" s="54">
        <v>6.9</v>
      </c>
      <c r="CL8431" s="54">
        <v>9.9799999999999993E-3</v>
      </c>
      <c r="CM8431" s="54">
        <v>0.29399999999999998</v>
      </c>
      <c r="CN8431" s="53" t="s">
        <v>40128</v>
      </c>
      <c r="CO8431" s="54">
        <v>104</v>
      </c>
      <c r="CP8431" s="54">
        <v>123</v>
      </c>
      <c r="CQ8431" s="55">
        <f t="shared" si="131"/>
        <v>0.84552845528455289</v>
      </c>
      <c r="CR8431" s="52" t="s">
        <v>28953</v>
      </c>
    </row>
    <row r="8432" spans="81:96">
      <c r="CC8432" s="52">
        <v>8431</v>
      </c>
      <c r="CD8432" s="53" t="s">
        <v>28788</v>
      </c>
      <c r="CE8432" s="53" t="s">
        <v>28787</v>
      </c>
      <c r="CF8432" s="54">
        <v>4241</v>
      </c>
      <c r="CG8432" s="54">
        <v>1.006</v>
      </c>
      <c r="CH8432" s="54">
        <v>1.25</v>
      </c>
      <c r="CI8432" s="54">
        <v>0.186</v>
      </c>
      <c r="CJ8432" s="54">
        <v>145</v>
      </c>
      <c r="CK8432" s="54" t="s">
        <v>28918</v>
      </c>
      <c r="CL8432" s="54">
        <v>4.4099999999999999E-3</v>
      </c>
      <c r="CM8432" s="54">
        <v>0.32900000000000001</v>
      </c>
      <c r="CN8432" s="53" t="s">
        <v>40128</v>
      </c>
      <c r="CO8432" s="54">
        <v>105</v>
      </c>
      <c r="CP8432" s="54">
        <v>123</v>
      </c>
      <c r="CQ8432" s="55">
        <f t="shared" si="131"/>
        <v>0.85365853658536583</v>
      </c>
      <c r="CR8432" s="52" t="s">
        <v>28953</v>
      </c>
    </row>
    <row r="8433" spans="81:96">
      <c r="CC8433" s="52">
        <v>8432</v>
      </c>
      <c r="CD8433" s="53" t="s">
        <v>40225</v>
      </c>
      <c r="CE8433" s="53" t="s">
        <v>40226</v>
      </c>
      <c r="CF8433" s="54">
        <v>2085</v>
      </c>
      <c r="CG8433" s="54">
        <v>0.97399999999999998</v>
      </c>
      <c r="CH8433" s="54">
        <v>1.1439999999999999</v>
      </c>
      <c r="CI8433" s="54">
        <v>0.16</v>
      </c>
      <c r="CJ8433" s="54">
        <v>169</v>
      </c>
      <c r="CK8433" s="54">
        <v>7.1</v>
      </c>
      <c r="CL8433" s="54">
        <v>2.66E-3</v>
      </c>
      <c r="CM8433" s="54">
        <v>0.24099999999999999</v>
      </c>
      <c r="CN8433" s="53" t="s">
        <v>40128</v>
      </c>
      <c r="CO8433" s="54">
        <v>106</v>
      </c>
      <c r="CP8433" s="54">
        <v>123</v>
      </c>
      <c r="CQ8433" s="55">
        <f t="shared" si="131"/>
        <v>0.86178861788617889</v>
      </c>
      <c r="CR8433" s="52" t="s">
        <v>28953</v>
      </c>
    </row>
    <row r="8434" spans="81:96">
      <c r="CC8434" s="52">
        <v>8433</v>
      </c>
      <c r="CD8434" s="53" t="s">
        <v>40227</v>
      </c>
      <c r="CE8434" s="53" t="s">
        <v>40228</v>
      </c>
      <c r="CF8434" s="54">
        <v>841</v>
      </c>
      <c r="CG8434" s="54">
        <v>0.80300000000000005</v>
      </c>
      <c r="CH8434" s="54">
        <v>0.81499999999999995</v>
      </c>
      <c r="CI8434" s="54">
        <v>9.5000000000000001E-2</v>
      </c>
      <c r="CJ8434" s="54">
        <v>84</v>
      </c>
      <c r="CK8434" s="54">
        <v>5.8</v>
      </c>
      <c r="CL8434" s="54">
        <v>1.74E-3</v>
      </c>
      <c r="CM8434" s="54">
        <v>0.20899999999999999</v>
      </c>
      <c r="CN8434" s="53" t="s">
        <v>40128</v>
      </c>
      <c r="CO8434" s="54">
        <v>107</v>
      </c>
      <c r="CP8434" s="54">
        <v>123</v>
      </c>
      <c r="CQ8434" s="55">
        <f t="shared" si="131"/>
        <v>0.86991869918699183</v>
      </c>
      <c r="CR8434" s="52" t="s">
        <v>28953</v>
      </c>
    </row>
    <row r="8435" spans="81:96">
      <c r="CC8435" s="52">
        <v>8434</v>
      </c>
      <c r="CD8435" s="53" t="s">
        <v>38215</v>
      </c>
      <c r="CE8435" s="53" t="s">
        <v>38216</v>
      </c>
      <c r="CF8435" s="54">
        <v>851</v>
      </c>
      <c r="CG8435" s="54">
        <v>0.76800000000000002</v>
      </c>
      <c r="CH8435" s="54">
        <v>0.79700000000000004</v>
      </c>
      <c r="CI8435" s="54">
        <v>0.30599999999999999</v>
      </c>
      <c r="CJ8435" s="54">
        <v>49</v>
      </c>
      <c r="CK8435" s="54" t="s">
        <v>28918</v>
      </c>
      <c r="CL8435" s="54">
        <v>7.6000000000000004E-4</v>
      </c>
      <c r="CM8435" s="54">
        <v>0.22</v>
      </c>
      <c r="CN8435" s="53" t="s">
        <v>40128</v>
      </c>
      <c r="CO8435" s="54">
        <v>108</v>
      </c>
      <c r="CP8435" s="54">
        <v>123</v>
      </c>
      <c r="CQ8435" s="55">
        <f t="shared" si="131"/>
        <v>0.87804878048780488</v>
      </c>
      <c r="CR8435" s="52" t="s">
        <v>28953</v>
      </c>
    </row>
    <row r="8436" spans="81:96">
      <c r="CC8436" s="52">
        <v>8435</v>
      </c>
      <c r="CD8436" s="53" t="s">
        <v>40229</v>
      </c>
      <c r="CE8436" s="53" t="s">
        <v>40230</v>
      </c>
      <c r="CF8436" s="54">
        <v>194</v>
      </c>
      <c r="CG8436" s="54">
        <v>0.75</v>
      </c>
      <c r="CH8436" s="54">
        <v>0.91400000000000003</v>
      </c>
      <c r="CI8436" s="54">
        <v>4.9000000000000002E-2</v>
      </c>
      <c r="CJ8436" s="54">
        <v>41</v>
      </c>
      <c r="CK8436" s="54">
        <v>4.9000000000000004</v>
      </c>
      <c r="CL8436" s="54">
        <v>4.8999999999999998E-4</v>
      </c>
      <c r="CM8436" s="54">
        <v>0.23899999999999999</v>
      </c>
      <c r="CN8436" s="53" t="s">
        <v>40128</v>
      </c>
      <c r="CO8436" s="54">
        <v>109</v>
      </c>
      <c r="CP8436" s="54">
        <v>123</v>
      </c>
      <c r="CQ8436" s="55">
        <f t="shared" si="131"/>
        <v>0.88617886178861793</v>
      </c>
      <c r="CR8436" s="52" t="s">
        <v>28953</v>
      </c>
    </row>
    <row r="8437" spans="81:96">
      <c r="CC8437" s="52">
        <v>8436</v>
      </c>
      <c r="CD8437" s="53" t="s">
        <v>40231</v>
      </c>
      <c r="CE8437" s="53" t="s">
        <v>40232</v>
      </c>
      <c r="CF8437" s="54">
        <v>653</v>
      </c>
      <c r="CG8437" s="54">
        <v>0.69599999999999995</v>
      </c>
      <c r="CH8437" s="54">
        <v>0.83</v>
      </c>
      <c r="CI8437" s="54">
        <v>5.8999999999999997E-2</v>
      </c>
      <c r="CJ8437" s="54">
        <v>51</v>
      </c>
      <c r="CK8437" s="54">
        <v>7.8</v>
      </c>
      <c r="CL8437" s="54">
        <v>9.8999999999999999E-4</v>
      </c>
      <c r="CM8437" s="54">
        <v>0.22600000000000001</v>
      </c>
      <c r="CN8437" s="53" t="s">
        <v>40128</v>
      </c>
      <c r="CO8437" s="54">
        <v>110</v>
      </c>
      <c r="CP8437" s="54">
        <v>123</v>
      </c>
      <c r="CQ8437" s="55">
        <f t="shared" si="131"/>
        <v>0.89430894308943087</v>
      </c>
      <c r="CR8437" s="52" t="s">
        <v>28953</v>
      </c>
    </row>
    <row r="8438" spans="81:96">
      <c r="CC8438" s="52">
        <v>8437</v>
      </c>
      <c r="CD8438" s="53" t="s">
        <v>40233</v>
      </c>
      <c r="CE8438" s="53" t="s">
        <v>40234</v>
      </c>
      <c r="CF8438" s="54">
        <v>573</v>
      </c>
      <c r="CG8438" s="54">
        <v>0.67100000000000004</v>
      </c>
      <c r="CH8438" s="54">
        <v>0.55700000000000005</v>
      </c>
      <c r="CI8438" s="54">
        <v>0.111</v>
      </c>
      <c r="CJ8438" s="54">
        <v>144</v>
      </c>
      <c r="CK8438" s="54">
        <v>5</v>
      </c>
      <c r="CL8438" s="54">
        <v>9.7000000000000005E-4</v>
      </c>
      <c r="CM8438" s="54">
        <v>0.105</v>
      </c>
      <c r="CN8438" s="53" t="s">
        <v>40128</v>
      </c>
      <c r="CO8438" s="54">
        <v>111</v>
      </c>
      <c r="CP8438" s="54">
        <v>123</v>
      </c>
      <c r="CQ8438" s="55">
        <f t="shared" si="131"/>
        <v>0.90243902439024393</v>
      </c>
      <c r="CR8438" s="52" t="s">
        <v>28953</v>
      </c>
    </row>
    <row r="8439" spans="81:96">
      <c r="CC8439" s="52">
        <v>8438</v>
      </c>
      <c r="CD8439" s="53" t="s">
        <v>40235</v>
      </c>
      <c r="CE8439" s="53" t="s">
        <v>40236</v>
      </c>
      <c r="CF8439" s="54">
        <v>59</v>
      </c>
      <c r="CG8439" s="54">
        <v>0.64300000000000002</v>
      </c>
      <c r="CH8439" s="54">
        <v>0.47</v>
      </c>
      <c r="CI8439" s="54">
        <v>0</v>
      </c>
      <c r="CJ8439" s="54">
        <v>22</v>
      </c>
      <c r="CK8439" s="54"/>
      <c r="CL8439" s="54">
        <v>1.2E-4</v>
      </c>
      <c r="CM8439" s="54">
        <v>0.115</v>
      </c>
      <c r="CN8439" s="53" t="s">
        <v>40128</v>
      </c>
      <c r="CO8439" s="54">
        <v>112</v>
      </c>
      <c r="CP8439" s="54">
        <v>123</v>
      </c>
      <c r="CQ8439" s="55">
        <f t="shared" si="131"/>
        <v>0.91056910569105687</v>
      </c>
      <c r="CR8439" s="52" t="s">
        <v>28953</v>
      </c>
    </row>
    <row r="8440" spans="81:96">
      <c r="CC8440" s="52">
        <v>8439</v>
      </c>
      <c r="CD8440" s="53" t="s">
        <v>40237</v>
      </c>
      <c r="CE8440" s="53" t="s">
        <v>40238</v>
      </c>
      <c r="CF8440" s="54">
        <v>580</v>
      </c>
      <c r="CG8440" s="54">
        <v>0.57299999999999995</v>
      </c>
      <c r="CH8440" s="54">
        <v>0.67100000000000004</v>
      </c>
      <c r="CI8440" s="54">
        <v>0.214</v>
      </c>
      <c r="CJ8440" s="54">
        <v>98</v>
      </c>
      <c r="CK8440" s="54">
        <v>5</v>
      </c>
      <c r="CL8440" s="54">
        <v>9.7000000000000005E-4</v>
      </c>
      <c r="CM8440" s="54">
        <v>0.129</v>
      </c>
      <c r="CN8440" s="53" t="s">
        <v>40128</v>
      </c>
      <c r="CO8440" s="54">
        <v>113</v>
      </c>
      <c r="CP8440" s="54">
        <v>123</v>
      </c>
      <c r="CQ8440" s="55">
        <f t="shared" si="131"/>
        <v>0.91869918699186992</v>
      </c>
      <c r="CR8440" s="52" t="s">
        <v>28953</v>
      </c>
    </row>
    <row r="8441" spans="81:96">
      <c r="CC8441" s="52">
        <v>8440</v>
      </c>
      <c r="CD8441" s="53" t="s">
        <v>37635</v>
      </c>
      <c r="CE8441" s="53" t="s">
        <v>37636</v>
      </c>
      <c r="CF8441" s="54">
        <v>763</v>
      </c>
      <c r="CG8441" s="54">
        <v>0.48199999999999998</v>
      </c>
      <c r="CH8441" s="54">
        <v>0.83</v>
      </c>
      <c r="CI8441" s="54">
        <v>5.8999999999999997E-2</v>
      </c>
      <c r="CJ8441" s="54">
        <v>17</v>
      </c>
      <c r="CK8441" s="54" t="s">
        <v>28918</v>
      </c>
      <c r="CL8441" s="54">
        <v>1.14E-3</v>
      </c>
      <c r="CM8441" s="54">
        <v>0.35899999999999999</v>
      </c>
      <c r="CN8441" s="53" t="s">
        <v>40128</v>
      </c>
      <c r="CO8441" s="54">
        <v>114</v>
      </c>
      <c r="CP8441" s="54">
        <v>123</v>
      </c>
      <c r="CQ8441" s="55">
        <f t="shared" si="131"/>
        <v>0.92682926829268297</v>
      </c>
      <c r="CR8441" s="52" t="s">
        <v>28953</v>
      </c>
    </row>
    <row r="8442" spans="81:96">
      <c r="CC8442" s="52">
        <v>8441</v>
      </c>
      <c r="CD8442" s="53" t="s">
        <v>40239</v>
      </c>
      <c r="CE8442" s="53" t="s">
        <v>40240</v>
      </c>
      <c r="CF8442" s="54">
        <v>215</v>
      </c>
      <c r="CG8442" s="54">
        <v>0.46899999999999997</v>
      </c>
      <c r="CH8442" s="54">
        <v>0.56999999999999995</v>
      </c>
      <c r="CI8442" s="54">
        <v>9.4E-2</v>
      </c>
      <c r="CJ8442" s="54">
        <v>32</v>
      </c>
      <c r="CK8442" s="54">
        <v>6.2</v>
      </c>
      <c r="CL8442" s="54">
        <v>3.3E-4</v>
      </c>
      <c r="CM8442" s="54">
        <v>0.11600000000000001</v>
      </c>
      <c r="CN8442" s="53" t="s">
        <v>40128</v>
      </c>
      <c r="CO8442" s="54">
        <v>115</v>
      </c>
      <c r="CP8442" s="54">
        <v>123</v>
      </c>
      <c r="CQ8442" s="55">
        <f t="shared" si="131"/>
        <v>0.93495934959349591</v>
      </c>
      <c r="CR8442" s="52" t="s">
        <v>28953</v>
      </c>
    </row>
    <row r="8443" spans="81:96">
      <c r="CC8443" s="52">
        <v>8442</v>
      </c>
      <c r="CD8443" s="53" t="s">
        <v>30758</v>
      </c>
      <c r="CE8443" s="53" t="s">
        <v>30759</v>
      </c>
      <c r="CF8443" s="54">
        <v>358</v>
      </c>
      <c r="CG8443" s="54">
        <v>0.44400000000000001</v>
      </c>
      <c r="CH8443" s="54">
        <v>0.40500000000000003</v>
      </c>
      <c r="CI8443" s="54">
        <v>0.06</v>
      </c>
      <c r="CJ8443" s="54">
        <v>50</v>
      </c>
      <c r="CK8443" s="54">
        <v>10</v>
      </c>
      <c r="CL8443" s="54">
        <v>6.4000000000000005E-4</v>
      </c>
      <c r="CM8443" s="54">
        <v>0.16400000000000001</v>
      </c>
      <c r="CN8443" s="53" t="s">
        <v>40128</v>
      </c>
      <c r="CO8443" s="54">
        <v>116</v>
      </c>
      <c r="CP8443" s="54">
        <v>123</v>
      </c>
      <c r="CQ8443" s="55">
        <f t="shared" si="131"/>
        <v>0.94308943089430897</v>
      </c>
      <c r="CR8443" s="52" t="s">
        <v>28953</v>
      </c>
    </row>
    <row r="8444" spans="81:96">
      <c r="CC8444" s="52">
        <v>8443</v>
      </c>
      <c r="CD8444" s="53" t="s">
        <v>40241</v>
      </c>
      <c r="CE8444" s="53" t="s">
        <v>40242</v>
      </c>
      <c r="CF8444" s="54">
        <v>237</v>
      </c>
      <c r="CG8444" s="54">
        <v>0.443</v>
      </c>
      <c r="CH8444" s="54">
        <v>0.59899999999999998</v>
      </c>
      <c r="CI8444" s="54">
        <v>0.125</v>
      </c>
      <c r="CJ8444" s="54">
        <v>48</v>
      </c>
      <c r="CK8444" s="54">
        <v>4.8</v>
      </c>
      <c r="CL8444" s="54">
        <v>6.4999999999999997E-4</v>
      </c>
      <c r="CM8444" s="54">
        <v>0.153</v>
      </c>
      <c r="CN8444" s="53" t="s">
        <v>40128</v>
      </c>
      <c r="CO8444" s="54">
        <v>117</v>
      </c>
      <c r="CP8444" s="54">
        <v>123</v>
      </c>
      <c r="CQ8444" s="55">
        <f t="shared" si="131"/>
        <v>0.95121951219512191</v>
      </c>
      <c r="CR8444" s="52" t="s">
        <v>28953</v>
      </c>
    </row>
    <row r="8445" spans="81:96">
      <c r="CC8445" s="52">
        <v>8444</v>
      </c>
      <c r="CD8445" s="53" t="s">
        <v>40053</v>
      </c>
      <c r="CE8445" s="53" t="s">
        <v>40054</v>
      </c>
      <c r="CF8445" s="54">
        <v>1430</v>
      </c>
      <c r="CG8445" s="54">
        <v>0.41399999999999998</v>
      </c>
      <c r="CH8445" s="54"/>
      <c r="CI8445" s="54">
        <v>5.5E-2</v>
      </c>
      <c r="CJ8445" s="54">
        <v>271</v>
      </c>
      <c r="CK8445" s="54">
        <v>6.2</v>
      </c>
      <c r="CL8445" s="54">
        <v>2.7299999999999998E-3</v>
      </c>
      <c r="CM8445" s="54"/>
      <c r="CN8445" s="53" t="s">
        <v>40128</v>
      </c>
      <c r="CO8445" s="54">
        <v>118</v>
      </c>
      <c r="CP8445" s="54">
        <v>123</v>
      </c>
      <c r="CQ8445" s="55">
        <f t="shared" si="131"/>
        <v>0.95934959349593496</v>
      </c>
      <c r="CR8445" s="52" t="s">
        <v>28953</v>
      </c>
    </row>
    <row r="8446" spans="81:96">
      <c r="CC8446" s="52">
        <v>8445</v>
      </c>
      <c r="CD8446" s="53" t="s">
        <v>40243</v>
      </c>
      <c r="CE8446" s="53" t="s">
        <v>40244</v>
      </c>
      <c r="CF8446" s="54">
        <v>1682</v>
      </c>
      <c r="CG8446" s="54">
        <v>0.35799999999999998</v>
      </c>
      <c r="CH8446" s="54">
        <v>0.34899999999999998</v>
      </c>
      <c r="CI8446" s="54">
        <v>4.2000000000000003E-2</v>
      </c>
      <c r="CJ8446" s="54">
        <v>405</v>
      </c>
      <c r="CK8446" s="54">
        <v>7.2</v>
      </c>
      <c r="CL8446" s="54">
        <v>1.74E-3</v>
      </c>
      <c r="CM8446" s="54">
        <v>5.8000000000000003E-2</v>
      </c>
      <c r="CN8446" s="53" t="s">
        <v>40128</v>
      </c>
      <c r="CO8446" s="54">
        <v>119</v>
      </c>
      <c r="CP8446" s="54">
        <v>123</v>
      </c>
      <c r="CQ8446" s="55">
        <f t="shared" si="131"/>
        <v>0.96747967479674801</v>
      </c>
      <c r="CR8446" s="52" t="s">
        <v>28953</v>
      </c>
    </row>
    <row r="8447" spans="81:96">
      <c r="CC8447" s="52">
        <v>8446</v>
      </c>
      <c r="CD8447" s="53" t="s">
        <v>39804</v>
      </c>
      <c r="CE8447" s="53" t="s">
        <v>39805</v>
      </c>
      <c r="CF8447" s="54">
        <v>437</v>
      </c>
      <c r="CG8447" s="54">
        <v>0.28199999999999997</v>
      </c>
      <c r="CH8447" s="54">
        <v>0.316</v>
      </c>
      <c r="CI8447" s="54">
        <v>7.9000000000000001E-2</v>
      </c>
      <c r="CJ8447" s="54">
        <v>76</v>
      </c>
      <c r="CK8447" s="54">
        <v>9</v>
      </c>
      <c r="CL8447" s="54">
        <v>4.6000000000000001E-4</v>
      </c>
      <c r="CM8447" s="54">
        <v>6.7000000000000004E-2</v>
      </c>
      <c r="CN8447" s="53" t="s">
        <v>40128</v>
      </c>
      <c r="CO8447" s="54">
        <v>120</v>
      </c>
      <c r="CP8447" s="54">
        <v>123</v>
      </c>
      <c r="CQ8447" s="55">
        <f t="shared" si="131"/>
        <v>0.97560975609756095</v>
      </c>
      <c r="CR8447" s="52" t="s">
        <v>28953</v>
      </c>
    </row>
    <row r="8448" spans="81:96">
      <c r="CC8448" s="52">
        <v>8447</v>
      </c>
      <c r="CD8448" s="53" t="s">
        <v>40245</v>
      </c>
      <c r="CE8448" s="53" t="s">
        <v>40246</v>
      </c>
      <c r="CF8448" s="54">
        <v>37</v>
      </c>
      <c r="CG8448" s="54">
        <v>0.23899999999999999</v>
      </c>
      <c r="CH8448" s="54">
        <v>0.17699999999999999</v>
      </c>
      <c r="CI8448" s="54">
        <v>4.3999999999999997E-2</v>
      </c>
      <c r="CJ8448" s="54">
        <v>45</v>
      </c>
      <c r="CK8448" s="54"/>
      <c r="CL8448" s="54">
        <v>6.0000000000000002E-5</v>
      </c>
      <c r="CM8448" s="54">
        <v>2.1000000000000001E-2</v>
      </c>
      <c r="CN8448" s="53" t="s">
        <v>40128</v>
      </c>
      <c r="CO8448" s="54">
        <v>121</v>
      </c>
      <c r="CP8448" s="54">
        <v>123</v>
      </c>
      <c r="CQ8448" s="55">
        <f t="shared" si="131"/>
        <v>0.98373983739837401</v>
      </c>
      <c r="CR8448" s="52" t="s">
        <v>28953</v>
      </c>
    </row>
    <row r="8449" spans="81:96">
      <c r="CC8449" s="52">
        <v>8448</v>
      </c>
      <c r="CD8449" s="53" t="s">
        <v>40247</v>
      </c>
      <c r="CE8449" s="53" t="s">
        <v>40248</v>
      </c>
      <c r="CF8449" s="54">
        <v>148</v>
      </c>
      <c r="CG8449" s="54">
        <v>0.23599999999999999</v>
      </c>
      <c r="CH8449" s="54">
        <v>0.247</v>
      </c>
      <c r="CI8449" s="54">
        <v>5.2999999999999999E-2</v>
      </c>
      <c r="CJ8449" s="54">
        <v>114</v>
      </c>
      <c r="CK8449" s="54">
        <v>3.4</v>
      </c>
      <c r="CL8449" s="54">
        <v>3.4000000000000002E-4</v>
      </c>
      <c r="CM8449" s="54">
        <v>4.8000000000000001E-2</v>
      </c>
      <c r="CN8449" s="53" t="s">
        <v>40128</v>
      </c>
      <c r="CO8449" s="54">
        <v>122</v>
      </c>
      <c r="CP8449" s="54">
        <v>123</v>
      </c>
      <c r="CQ8449" s="55">
        <f t="shared" si="131"/>
        <v>0.99186991869918695</v>
      </c>
      <c r="CR8449" s="52" t="s">
        <v>28953</v>
      </c>
    </row>
    <row r="8450" spans="81:96">
      <c r="CC8450" s="52">
        <v>8449</v>
      </c>
      <c r="CD8450" s="53" t="s">
        <v>40249</v>
      </c>
      <c r="CE8450" s="53" t="s">
        <v>40250</v>
      </c>
      <c r="CF8450" s="54">
        <v>176</v>
      </c>
      <c r="CG8450" s="54">
        <v>0.13100000000000001</v>
      </c>
      <c r="CH8450" s="54">
        <v>0.26500000000000001</v>
      </c>
      <c r="CI8450" s="54">
        <v>0.12</v>
      </c>
      <c r="CJ8450" s="54">
        <v>83</v>
      </c>
      <c r="CK8450" s="54">
        <v>4.0999999999999996</v>
      </c>
      <c r="CL8450" s="54">
        <v>6.8999999999999997E-4</v>
      </c>
      <c r="CM8450" s="54">
        <v>7.8E-2</v>
      </c>
      <c r="CN8450" s="53" t="s">
        <v>40128</v>
      </c>
      <c r="CO8450" s="54">
        <v>123</v>
      </c>
      <c r="CP8450" s="54">
        <v>123</v>
      </c>
      <c r="CQ8450" s="55">
        <f t="shared" ref="CQ8450:CQ8513" si="132">CO8450/CP8450</f>
        <v>1</v>
      </c>
      <c r="CR8450" s="52" t="s">
        <v>28953</v>
      </c>
    </row>
    <row r="8451" spans="81:96">
      <c r="CC8451" s="52">
        <v>8450</v>
      </c>
      <c r="CD8451" s="53" t="s">
        <v>38417</v>
      </c>
      <c r="CE8451" s="53" t="s">
        <v>38418</v>
      </c>
      <c r="CF8451" s="54">
        <v>44197</v>
      </c>
      <c r="CG8451" s="54">
        <v>4.4649999999999999</v>
      </c>
      <c r="CH8451" s="54">
        <v>4.8689999999999998</v>
      </c>
      <c r="CI8451" s="54">
        <v>0.88700000000000001</v>
      </c>
      <c r="CJ8451" s="54">
        <v>697</v>
      </c>
      <c r="CK8451" s="54">
        <v>7.6</v>
      </c>
      <c r="CL8451" s="54">
        <v>9.0499999999999997E-2</v>
      </c>
      <c r="CM8451" s="54">
        <v>1.677</v>
      </c>
      <c r="CN8451" s="53" t="s">
        <v>40251</v>
      </c>
      <c r="CO8451" s="54">
        <v>1</v>
      </c>
      <c r="CP8451" s="54">
        <v>74</v>
      </c>
      <c r="CQ8451" s="55">
        <f t="shared" si="132"/>
        <v>1.3513513513513514E-2</v>
      </c>
      <c r="CR8451" s="52" t="s">
        <v>28907</v>
      </c>
    </row>
    <row r="8452" spans="81:96">
      <c r="CC8452" s="52">
        <v>8451</v>
      </c>
      <c r="CD8452" s="53" t="s">
        <v>38419</v>
      </c>
      <c r="CE8452" s="53" t="s">
        <v>38420</v>
      </c>
      <c r="CF8452" s="54">
        <v>24492</v>
      </c>
      <c r="CG8452" s="54">
        <v>4.4219999999999997</v>
      </c>
      <c r="CH8452" s="54">
        <v>4.8310000000000004</v>
      </c>
      <c r="CI8452" s="54">
        <v>0.98399999999999999</v>
      </c>
      <c r="CJ8452" s="54">
        <v>495</v>
      </c>
      <c r="CK8452" s="54">
        <v>6.4</v>
      </c>
      <c r="CL8452" s="54">
        <v>3.1859999999999999E-2</v>
      </c>
      <c r="CM8452" s="54">
        <v>0.88300000000000001</v>
      </c>
      <c r="CN8452" s="53" t="s">
        <v>40251</v>
      </c>
      <c r="CO8452" s="54">
        <v>2</v>
      </c>
      <c r="CP8452" s="54">
        <v>74</v>
      </c>
      <c r="CQ8452" s="55">
        <f t="shared" si="132"/>
        <v>2.7027027027027029E-2</v>
      </c>
      <c r="CR8452" s="52" t="s">
        <v>28907</v>
      </c>
    </row>
    <row r="8453" spans="81:96">
      <c r="CC8453" s="52">
        <v>8452</v>
      </c>
      <c r="CD8453" s="53" t="s">
        <v>38431</v>
      </c>
      <c r="CE8453" s="53" t="s">
        <v>38432</v>
      </c>
      <c r="CF8453" s="54">
        <v>23137</v>
      </c>
      <c r="CG8453" s="54">
        <v>3.2240000000000002</v>
      </c>
      <c r="CH8453" s="54">
        <v>3.323</v>
      </c>
      <c r="CI8453" s="54">
        <v>0.77500000000000002</v>
      </c>
      <c r="CJ8453" s="54">
        <v>324</v>
      </c>
      <c r="CK8453" s="54">
        <v>7.3</v>
      </c>
      <c r="CL8453" s="54">
        <v>4.8619999999999997E-2</v>
      </c>
      <c r="CM8453" s="54">
        <v>1.169</v>
      </c>
      <c r="CN8453" s="53" t="s">
        <v>40251</v>
      </c>
      <c r="CO8453" s="54">
        <v>3</v>
      </c>
      <c r="CP8453" s="54">
        <v>74</v>
      </c>
      <c r="CQ8453" s="55">
        <f t="shared" si="132"/>
        <v>4.0540540540540543E-2</v>
      </c>
      <c r="CR8453" s="52" t="s">
        <v>28907</v>
      </c>
    </row>
    <row r="8454" spans="81:96">
      <c r="CC8454" s="52">
        <v>8453</v>
      </c>
      <c r="CD8454" s="53" t="s">
        <v>737</v>
      </c>
      <c r="CE8454" s="53" t="s">
        <v>735</v>
      </c>
      <c r="CF8454" s="54">
        <v>54156</v>
      </c>
      <c r="CG8454" s="54">
        <v>2.9990000000000001</v>
      </c>
      <c r="CH8454" s="54">
        <v>2.7160000000000002</v>
      </c>
      <c r="CI8454" s="54">
        <v>0.98199999999999998</v>
      </c>
      <c r="CJ8454" s="54">
        <v>2952</v>
      </c>
      <c r="CK8454" s="54">
        <v>5</v>
      </c>
      <c r="CL8454" s="54">
        <v>0.10301</v>
      </c>
      <c r="CM8454" s="54">
        <v>0.55700000000000005</v>
      </c>
      <c r="CN8454" s="53" t="s">
        <v>40251</v>
      </c>
      <c r="CO8454" s="54">
        <v>4</v>
      </c>
      <c r="CP8454" s="54">
        <v>74</v>
      </c>
      <c r="CQ8454" s="55">
        <f t="shared" si="132"/>
        <v>5.4054054054054057E-2</v>
      </c>
      <c r="CR8454" s="52" t="s">
        <v>28907</v>
      </c>
    </row>
    <row r="8455" spans="81:96">
      <c r="CC8455" s="52">
        <v>8454</v>
      </c>
      <c r="CD8455" s="53" t="s">
        <v>38449</v>
      </c>
      <c r="CE8455" s="53" t="s">
        <v>38450</v>
      </c>
      <c r="CF8455" s="54">
        <v>51048</v>
      </c>
      <c r="CG8455" s="54">
        <v>2.5670000000000002</v>
      </c>
      <c r="CH8455" s="54">
        <v>2.8809999999999998</v>
      </c>
      <c r="CI8455" s="54">
        <v>0.503</v>
      </c>
      <c r="CJ8455" s="54">
        <v>1299</v>
      </c>
      <c r="CK8455" s="54">
        <v>7.9</v>
      </c>
      <c r="CL8455" s="54">
        <v>7.2459999999999997E-2</v>
      </c>
      <c r="CM8455" s="54">
        <v>0.77800000000000002</v>
      </c>
      <c r="CN8455" s="53" t="s">
        <v>40251</v>
      </c>
      <c r="CO8455" s="54">
        <v>5</v>
      </c>
      <c r="CP8455" s="54">
        <v>74</v>
      </c>
      <c r="CQ8455" s="55">
        <f t="shared" si="132"/>
        <v>6.7567567567567571E-2</v>
      </c>
      <c r="CR8455" s="52" t="s">
        <v>28907</v>
      </c>
    </row>
    <row r="8456" spans="81:96">
      <c r="CC8456" s="52">
        <v>8455</v>
      </c>
      <c r="CD8456" s="53" t="s">
        <v>31989</v>
      </c>
      <c r="CE8456" s="53" t="s">
        <v>31990</v>
      </c>
      <c r="CF8456" s="54">
        <v>6969</v>
      </c>
      <c r="CG8456" s="54">
        <v>2.1309999999999998</v>
      </c>
      <c r="CH8456" s="54">
        <v>2.2040000000000002</v>
      </c>
      <c r="CI8456" s="54">
        <v>0.66</v>
      </c>
      <c r="CJ8456" s="54">
        <v>241</v>
      </c>
      <c r="CK8456" s="54">
        <v>6.5</v>
      </c>
      <c r="CL8456" s="54">
        <v>1.5169999999999999E-2</v>
      </c>
      <c r="CM8456" s="54">
        <v>0.67300000000000004</v>
      </c>
      <c r="CN8456" s="53" t="s">
        <v>40251</v>
      </c>
      <c r="CO8456" s="54">
        <v>6</v>
      </c>
      <c r="CP8456" s="54">
        <v>74</v>
      </c>
      <c r="CQ8456" s="55">
        <f t="shared" si="132"/>
        <v>8.1081081081081086E-2</v>
      </c>
      <c r="CR8456" s="52" t="s">
        <v>28907</v>
      </c>
    </row>
    <row r="8457" spans="81:96">
      <c r="CC8457" s="52">
        <v>8456</v>
      </c>
      <c r="CD8457" s="53" t="s">
        <v>38475</v>
      </c>
      <c r="CE8457" s="53" t="s">
        <v>38476</v>
      </c>
      <c r="CF8457" s="54">
        <v>2968</v>
      </c>
      <c r="CG8457" s="54">
        <v>1.9890000000000001</v>
      </c>
      <c r="CH8457" s="54">
        <v>2.16</v>
      </c>
      <c r="CI8457" s="54">
        <v>0.41299999999999998</v>
      </c>
      <c r="CJ8457" s="54">
        <v>189</v>
      </c>
      <c r="CK8457" s="54">
        <v>5.4</v>
      </c>
      <c r="CL8457" s="54">
        <v>6.1999999999999998E-3</v>
      </c>
      <c r="CM8457" s="54">
        <v>0.51200000000000001</v>
      </c>
      <c r="CN8457" s="53" t="s">
        <v>40251</v>
      </c>
      <c r="CO8457" s="54">
        <v>7</v>
      </c>
      <c r="CP8457" s="54">
        <v>74</v>
      </c>
      <c r="CQ8457" s="55">
        <f t="shared" si="132"/>
        <v>9.45945945945946E-2</v>
      </c>
      <c r="CR8457" s="52" t="s">
        <v>28907</v>
      </c>
    </row>
    <row r="8458" spans="81:96">
      <c r="CC8458" s="52">
        <v>8457</v>
      </c>
      <c r="CD8458" s="53" t="s">
        <v>40252</v>
      </c>
      <c r="CE8458" s="53" t="s">
        <v>40253</v>
      </c>
      <c r="CF8458" s="54">
        <v>6268</v>
      </c>
      <c r="CG8458" s="54">
        <v>1.9330000000000001</v>
      </c>
      <c r="CH8458" s="54">
        <v>2.5659999999999998</v>
      </c>
      <c r="CI8458" s="54">
        <v>0.29499999999999998</v>
      </c>
      <c r="CJ8458" s="54">
        <v>200</v>
      </c>
      <c r="CK8458" s="54">
        <v>8.1999999999999993</v>
      </c>
      <c r="CL8458" s="54">
        <v>8.8699999999999994E-3</v>
      </c>
      <c r="CM8458" s="54">
        <v>0.59499999999999997</v>
      </c>
      <c r="CN8458" s="53" t="s">
        <v>40251</v>
      </c>
      <c r="CO8458" s="54">
        <v>8</v>
      </c>
      <c r="CP8458" s="54">
        <v>74</v>
      </c>
      <c r="CQ8458" s="55">
        <f t="shared" si="132"/>
        <v>0.10810810810810811</v>
      </c>
      <c r="CR8458" s="52" t="s">
        <v>28907</v>
      </c>
    </row>
    <row r="8459" spans="81:96">
      <c r="CC8459" s="52">
        <v>8458</v>
      </c>
      <c r="CD8459" s="53" t="s">
        <v>38487</v>
      </c>
      <c r="CE8459" s="53" t="s">
        <v>38488</v>
      </c>
      <c r="CF8459" s="54">
        <v>2650</v>
      </c>
      <c r="CG8459" s="54">
        <v>1.909</v>
      </c>
      <c r="CH8459" s="54">
        <v>1.794</v>
      </c>
      <c r="CI8459" s="54">
        <v>0.29499999999999998</v>
      </c>
      <c r="CJ8459" s="54">
        <v>200</v>
      </c>
      <c r="CK8459" s="54">
        <v>4.5</v>
      </c>
      <c r="CL8459" s="54">
        <v>6.0899999999999999E-3</v>
      </c>
      <c r="CM8459" s="54">
        <v>0.42299999999999999</v>
      </c>
      <c r="CN8459" s="53" t="s">
        <v>40251</v>
      </c>
      <c r="CO8459" s="54">
        <v>9</v>
      </c>
      <c r="CP8459" s="54">
        <v>74</v>
      </c>
      <c r="CQ8459" s="55">
        <f t="shared" si="132"/>
        <v>0.12162162162162163</v>
      </c>
      <c r="CR8459" s="52" t="s">
        <v>28907</v>
      </c>
    </row>
    <row r="8460" spans="81:96">
      <c r="CC8460" s="52">
        <v>8459</v>
      </c>
      <c r="CD8460" s="53" t="s">
        <v>38312</v>
      </c>
      <c r="CE8460" s="53" t="s">
        <v>38313</v>
      </c>
      <c r="CF8460" s="54">
        <v>4895</v>
      </c>
      <c r="CG8460" s="54">
        <v>1.845</v>
      </c>
      <c r="CH8460" s="54">
        <v>2.25</v>
      </c>
      <c r="CI8460" s="54">
        <v>0.32200000000000001</v>
      </c>
      <c r="CJ8460" s="54">
        <v>267</v>
      </c>
      <c r="CK8460" s="54">
        <v>6.2</v>
      </c>
      <c r="CL8460" s="54">
        <v>1.0330000000000001E-2</v>
      </c>
      <c r="CM8460" s="54">
        <v>0.65800000000000003</v>
      </c>
      <c r="CN8460" s="53" t="s">
        <v>40251</v>
      </c>
      <c r="CO8460" s="54">
        <v>10</v>
      </c>
      <c r="CP8460" s="54">
        <v>74</v>
      </c>
      <c r="CQ8460" s="55">
        <f t="shared" si="132"/>
        <v>0.13513513513513514</v>
      </c>
      <c r="CR8460" s="52" t="s">
        <v>28907</v>
      </c>
    </row>
    <row r="8461" spans="81:96">
      <c r="CC8461" s="52">
        <v>8460</v>
      </c>
      <c r="CD8461" s="53" t="s">
        <v>38495</v>
      </c>
      <c r="CE8461" s="53" t="s">
        <v>38496</v>
      </c>
      <c r="CF8461" s="54">
        <v>11044</v>
      </c>
      <c r="CG8461" s="54">
        <v>1.825</v>
      </c>
      <c r="CH8461" s="54">
        <v>1.7050000000000001</v>
      </c>
      <c r="CI8461" s="54">
        <v>0.45600000000000002</v>
      </c>
      <c r="CJ8461" s="54">
        <v>252</v>
      </c>
      <c r="CK8461" s="54" t="s">
        <v>28918</v>
      </c>
      <c r="CL8461" s="54">
        <v>1.5350000000000001E-2</v>
      </c>
      <c r="CM8461" s="54">
        <v>0.71299999999999997</v>
      </c>
      <c r="CN8461" s="53" t="s">
        <v>40251</v>
      </c>
      <c r="CO8461" s="54">
        <v>11</v>
      </c>
      <c r="CP8461" s="54">
        <v>74</v>
      </c>
      <c r="CQ8461" s="55">
        <f t="shared" si="132"/>
        <v>0.14864864864864866</v>
      </c>
      <c r="CR8461" s="52" t="s">
        <v>28907</v>
      </c>
    </row>
    <row r="8462" spans="81:96">
      <c r="CC8462" s="52">
        <v>8461</v>
      </c>
      <c r="CD8462" s="53" t="s">
        <v>38505</v>
      </c>
      <c r="CE8462" s="53" t="s">
        <v>38506</v>
      </c>
      <c r="CF8462" s="54">
        <v>3894</v>
      </c>
      <c r="CG8462" s="54">
        <v>1.7569999999999999</v>
      </c>
      <c r="CH8462" s="54">
        <v>1.7729999999999999</v>
      </c>
      <c r="CI8462" s="54">
        <v>0.39300000000000002</v>
      </c>
      <c r="CJ8462" s="54">
        <v>257</v>
      </c>
      <c r="CK8462" s="54">
        <v>8.8000000000000007</v>
      </c>
      <c r="CL8462" s="54">
        <v>7.0899999999999999E-3</v>
      </c>
      <c r="CM8462" s="54">
        <v>0.61799999999999999</v>
      </c>
      <c r="CN8462" s="53" t="s">
        <v>40251</v>
      </c>
      <c r="CO8462" s="54">
        <v>12</v>
      </c>
      <c r="CP8462" s="54">
        <v>74</v>
      </c>
      <c r="CQ8462" s="55">
        <f t="shared" si="132"/>
        <v>0.16216216216216217</v>
      </c>
      <c r="CR8462" s="52" t="s">
        <v>28907</v>
      </c>
    </row>
    <row r="8463" spans="81:96">
      <c r="CC8463" s="52">
        <v>8462</v>
      </c>
      <c r="CD8463" s="53" t="s">
        <v>38507</v>
      </c>
      <c r="CE8463" s="53" t="s">
        <v>38508</v>
      </c>
      <c r="CF8463" s="54">
        <v>19262</v>
      </c>
      <c r="CG8463" s="54">
        <v>1.73</v>
      </c>
      <c r="CH8463" s="54">
        <v>1.9830000000000001</v>
      </c>
      <c r="CI8463" s="54">
        <v>0.33</v>
      </c>
      <c r="CJ8463" s="54">
        <v>606</v>
      </c>
      <c r="CK8463" s="54" t="s">
        <v>28918</v>
      </c>
      <c r="CL8463" s="54">
        <v>2.4309999999999998E-2</v>
      </c>
      <c r="CM8463" s="54">
        <v>0.70299999999999996</v>
      </c>
      <c r="CN8463" s="53" t="s">
        <v>40251</v>
      </c>
      <c r="CO8463" s="54">
        <v>13</v>
      </c>
      <c r="CP8463" s="54">
        <v>74</v>
      </c>
      <c r="CQ8463" s="55">
        <f t="shared" si="132"/>
        <v>0.17567567567567569</v>
      </c>
      <c r="CR8463" s="52" t="s">
        <v>28907</v>
      </c>
    </row>
    <row r="8464" spans="81:96">
      <c r="CC8464" s="52">
        <v>8463</v>
      </c>
      <c r="CD8464" s="53" t="s">
        <v>38509</v>
      </c>
      <c r="CE8464" s="53" t="s">
        <v>38510</v>
      </c>
      <c r="CF8464" s="54">
        <v>2053</v>
      </c>
      <c r="CG8464" s="54">
        <v>1.7070000000000001</v>
      </c>
      <c r="CH8464" s="54">
        <v>1.9259999999999999</v>
      </c>
      <c r="CI8464" s="54">
        <v>0.41899999999999998</v>
      </c>
      <c r="CJ8464" s="54">
        <v>93</v>
      </c>
      <c r="CK8464" s="54">
        <v>6.2</v>
      </c>
      <c r="CL8464" s="54">
        <v>3.9500000000000004E-3</v>
      </c>
      <c r="CM8464" s="54">
        <v>0.501</v>
      </c>
      <c r="CN8464" s="53" t="s">
        <v>40251</v>
      </c>
      <c r="CO8464" s="54">
        <v>14</v>
      </c>
      <c r="CP8464" s="54">
        <v>74</v>
      </c>
      <c r="CQ8464" s="55">
        <f t="shared" si="132"/>
        <v>0.1891891891891892</v>
      </c>
      <c r="CR8464" s="52" t="s">
        <v>28907</v>
      </c>
    </row>
    <row r="8465" spans="81:96">
      <c r="CC8465" s="52">
        <v>8464</v>
      </c>
      <c r="CD8465" s="53" t="s">
        <v>38517</v>
      </c>
      <c r="CE8465" s="53" t="s">
        <v>38518</v>
      </c>
      <c r="CF8465" s="54">
        <v>1483</v>
      </c>
      <c r="CG8465" s="54">
        <v>1.579</v>
      </c>
      <c r="CH8465" s="54">
        <v>1.222</v>
      </c>
      <c r="CI8465" s="54">
        <v>0.29299999999999998</v>
      </c>
      <c r="CJ8465" s="54">
        <v>150</v>
      </c>
      <c r="CK8465" s="54">
        <v>4</v>
      </c>
      <c r="CL8465" s="54">
        <v>4.2399999999999998E-3</v>
      </c>
      <c r="CM8465" s="54">
        <v>0.33600000000000002</v>
      </c>
      <c r="CN8465" s="53" t="s">
        <v>40251</v>
      </c>
      <c r="CO8465" s="54">
        <v>15</v>
      </c>
      <c r="CP8465" s="54">
        <v>74</v>
      </c>
      <c r="CQ8465" s="55">
        <f t="shared" si="132"/>
        <v>0.20270270270270271</v>
      </c>
      <c r="CR8465" s="52" t="s">
        <v>28907</v>
      </c>
    </row>
    <row r="8466" spans="81:96">
      <c r="CC8466" s="52">
        <v>8465</v>
      </c>
      <c r="CD8466" s="53" t="s">
        <v>34116</v>
      </c>
      <c r="CE8466" s="53" t="s">
        <v>34117</v>
      </c>
      <c r="CF8466" s="54">
        <v>186</v>
      </c>
      <c r="CG8466" s="54">
        <v>1.526</v>
      </c>
      <c r="CH8466" s="54">
        <v>1.286</v>
      </c>
      <c r="CI8466" s="54">
        <v>9.0999999999999998E-2</v>
      </c>
      <c r="CJ8466" s="54">
        <v>11</v>
      </c>
      <c r="CK8466" s="54">
        <v>7.4</v>
      </c>
      <c r="CL8466" s="54">
        <v>4.4999999999999999E-4</v>
      </c>
      <c r="CM8466" s="54">
        <v>0.44500000000000001</v>
      </c>
      <c r="CN8466" s="53" t="s">
        <v>40251</v>
      </c>
      <c r="CO8466" s="54">
        <v>16</v>
      </c>
      <c r="CP8466" s="54">
        <v>74</v>
      </c>
      <c r="CQ8466" s="55">
        <f t="shared" si="132"/>
        <v>0.21621621621621623</v>
      </c>
      <c r="CR8466" s="52" t="s">
        <v>28907</v>
      </c>
    </row>
    <row r="8467" spans="81:96">
      <c r="CC8467" s="52">
        <v>8466</v>
      </c>
      <c r="CD8467" s="53" t="s">
        <v>38531</v>
      </c>
      <c r="CE8467" s="53" t="s">
        <v>38532</v>
      </c>
      <c r="CF8467" s="54">
        <v>4620</v>
      </c>
      <c r="CG8467" s="54">
        <v>1.4610000000000001</v>
      </c>
      <c r="CH8467" s="54">
        <v>1.484</v>
      </c>
      <c r="CI8467" s="54">
        <v>0.24</v>
      </c>
      <c r="CJ8467" s="54">
        <v>242</v>
      </c>
      <c r="CK8467" s="54" t="s">
        <v>28918</v>
      </c>
      <c r="CL8467" s="54">
        <v>4.7699999999999999E-3</v>
      </c>
      <c r="CM8467" s="54">
        <v>0.435</v>
      </c>
      <c r="CN8467" s="53" t="s">
        <v>40251</v>
      </c>
      <c r="CO8467" s="54">
        <v>17</v>
      </c>
      <c r="CP8467" s="54">
        <v>74</v>
      </c>
      <c r="CQ8467" s="55">
        <f t="shared" si="132"/>
        <v>0.22972972972972974</v>
      </c>
      <c r="CR8467" s="52" t="s">
        <v>28907</v>
      </c>
    </row>
    <row r="8468" spans="81:96">
      <c r="CC8468" s="52">
        <v>8467</v>
      </c>
      <c r="CD8468" s="53" t="s">
        <v>38535</v>
      </c>
      <c r="CE8468" s="53" t="s">
        <v>38536</v>
      </c>
      <c r="CF8468" s="54">
        <v>517</v>
      </c>
      <c r="CG8468" s="54">
        <v>1.405</v>
      </c>
      <c r="CH8468" s="54">
        <v>0.871</v>
      </c>
      <c r="CI8468" s="54">
        <v>0.17199999999999999</v>
      </c>
      <c r="CJ8468" s="54">
        <v>128</v>
      </c>
      <c r="CK8468" s="54">
        <v>2.2999999999999998</v>
      </c>
      <c r="CL8468" s="54">
        <v>1.7700000000000001E-3</v>
      </c>
      <c r="CM8468" s="54">
        <v>0.20200000000000001</v>
      </c>
      <c r="CN8468" s="53" t="s">
        <v>40251</v>
      </c>
      <c r="CO8468" s="54">
        <v>18</v>
      </c>
      <c r="CP8468" s="54">
        <v>74</v>
      </c>
      <c r="CQ8468" s="55">
        <f t="shared" si="132"/>
        <v>0.24324324324324326</v>
      </c>
      <c r="CR8468" s="52" t="s">
        <v>28907</v>
      </c>
    </row>
    <row r="8469" spans="81:96">
      <c r="CC8469" s="52">
        <v>8468</v>
      </c>
      <c r="CD8469" s="53" t="s">
        <v>40254</v>
      </c>
      <c r="CE8469" s="53" t="s">
        <v>40255</v>
      </c>
      <c r="CF8469" s="54">
        <v>2201</v>
      </c>
      <c r="CG8469" s="54">
        <v>1.3779999999999999</v>
      </c>
      <c r="CH8469" s="54">
        <v>1.536</v>
      </c>
      <c r="CI8469" s="54">
        <v>0.22800000000000001</v>
      </c>
      <c r="CJ8469" s="54">
        <v>57</v>
      </c>
      <c r="CK8469" s="54" t="s">
        <v>28918</v>
      </c>
      <c r="CL8469" s="54">
        <v>1.49E-3</v>
      </c>
      <c r="CM8469" s="54">
        <v>0.48499999999999999</v>
      </c>
      <c r="CN8469" s="53" t="s">
        <v>40251</v>
      </c>
      <c r="CO8469" s="54">
        <v>19</v>
      </c>
      <c r="CP8469" s="54">
        <v>74</v>
      </c>
      <c r="CQ8469" s="55">
        <f t="shared" si="132"/>
        <v>0.25675675675675674</v>
      </c>
      <c r="CR8469" s="52" t="s">
        <v>28921</v>
      </c>
    </row>
    <row r="8470" spans="81:96">
      <c r="CC8470" s="52">
        <v>8469</v>
      </c>
      <c r="CD8470" s="53" t="s">
        <v>38537</v>
      </c>
      <c r="CE8470" s="53" t="s">
        <v>38538</v>
      </c>
      <c r="CF8470" s="54">
        <v>1568</v>
      </c>
      <c r="CG8470" s="54">
        <v>1.373</v>
      </c>
      <c r="CH8470" s="54">
        <v>1.329</v>
      </c>
      <c r="CI8470" s="54">
        <v>0.22800000000000001</v>
      </c>
      <c r="CJ8470" s="54">
        <v>127</v>
      </c>
      <c r="CK8470" s="54">
        <v>6</v>
      </c>
      <c r="CL8470" s="54">
        <v>3.1199999999999999E-3</v>
      </c>
      <c r="CM8470" s="54">
        <v>0.34599999999999997</v>
      </c>
      <c r="CN8470" s="53" t="s">
        <v>40251</v>
      </c>
      <c r="CO8470" s="54">
        <v>20</v>
      </c>
      <c r="CP8470" s="54">
        <v>74</v>
      </c>
      <c r="CQ8470" s="55">
        <f t="shared" si="132"/>
        <v>0.27027027027027029</v>
      </c>
      <c r="CR8470" s="52" t="s">
        <v>28921</v>
      </c>
    </row>
    <row r="8471" spans="81:96">
      <c r="CC8471" s="52">
        <v>8470</v>
      </c>
      <c r="CD8471" s="53" t="s">
        <v>40256</v>
      </c>
      <c r="CE8471" s="53" t="s">
        <v>40257</v>
      </c>
      <c r="CF8471" s="54">
        <v>5357</v>
      </c>
      <c r="CG8471" s="54">
        <v>1.1779999999999999</v>
      </c>
      <c r="CH8471" s="54">
        <v>1.335</v>
      </c>
      <c r="CI8471" s="54">
        <v>7.4999999999999997E-2</v>
      </c>
      <c r="CJ8471" s="54">
        <v>521</v>
      </c>
      <c r="CK8471" s="54">
        <v>4.5999999999999996</v>
      </c>
      <c r="CL8471" s="54">
        <v>1.2330000000000001E-2</v>
      </c>
      <c r="CM8471" s="54">
        <v>0.28899999999999998</v>
      </c>
      <c r="CN8471" s="53" t="s">
        <v>40251</v>
      </c>
      <c r="CO8471" s="54">
        <v>21</v>
      </c>
      <c r="CP8471" s="54">
        <v>74</v>
      </c>
      <c r="CQ8471" s="55">
        <f t="shared" si="132"/>
        <v>0.28378378378378377</v>
      </c>
      <c r="CR8471" s="52" t="s">
        <v>28921</v>
      </c>
    </row>
    <row r="8472" spans="81:96">
      <c r="CC8472" s="52">
        <v>8471</v>
      </c>
      <c r="CD8472" s="53" t="s">
        <v>40258</v>
      </c>
      <c r="CE8472" s="53" t="s">
        <v>40259</v>
      </c>
      <c r="CF8472" s="54">
        <v>7324</v>
      </c>
      <c r="CG8472" s="54">
        <v>1.1399999999999999</v>
      </c>
      <c r="CH8472" s="54">
        <v>1.343</v>
      </c>
      <c r="CI8472" s="54">
        <v>0.128</v>
      </c>
      <c r="CJ8472" s="54">
        <v>397</v>
      </c>
      <c r="CK8472" s="54" t="s">
        <v>28918</v>
      </c>
      <c r="CL8472" s="54">
        <v>9.9399999999999992E-3</v>
      </c>
      <c r="CM8472" s="54">
        <v>0.42299999999999999</v>
      </c>
      <c r="CN8472" s="53" t="s">
        <v>40251</v>
      </c>
      <c r="CO8472" s="54">
        <v>22</v>
      </c>
      <c r="CP8472" s="54">
        <v>74</v>
      </c>
      <c r="CQ8472" s="55">
        <f t="shared" si="132"/>
        <v>0.29729729729729731</v>
      </c>
      <c r="CR8472" s="52" t="s">
        <v>28921</v>
      </c>
    </row>
    <row r="8473" spans="81:96">
      <c r="CC8473" s="52">
        <v>8472</v>
      </c>
      <c r="CD8473" s="53" t="s">
        <v>40260</v>
      </c>
      <c r="CE8473" s="53" t="s">
        <v>40261</v>
      </c>
      <c r="CF8473" s="54">
        <v>2221</v>
      </c>
      <c r="CG8473" s="54">
        <v>1.1399999999999999</v>
      </c>
      <c r="CH8473" s="54">
        <v>1.4630000000000001</v>
      </c>
      <c r="CI8473" s="54">
        <v>0.16</v>
      </c>
      <c r="CJ8473" s="54">
        <v>75</v>
      </c>
      <c r="CK8473" s="54" t="s">
        <v>28918</v>
      </c>
      <c r="CL8473" s="54">
        <v>1.99E-3</v>
      </c>
      <c r="CM8473" s="54">
        <v>0.44600000000000001</v>
      </c>
      <c r="CN8473" s="53" t="s">
        <v>40251</v>
      </c>
      <c r="CO8473" s="54">
        <v>22</v>
      </c>
      <c r="CP8473" s="54">
        <v>74</v>
      </c>
      <c r="CQ8473" s="55">
        <f t="shared" si="132"/>
        <v>0.29729729729729731</v>
      </c>
      <c r="CR8473" s="52" t="s">
        <v>28921</v>
      </c>
    </row>
    <row r="8474" spans="81:96">
      <c r="CC8474" s="52">
        <v>8473</v>
      </c>
      <c r="CD8474" s="53" t="s">
        <v>40262</v>
      </c>
      <c r="CE8474" s="53" t="s">
        <v>40263</v>
      </c>
      <c r="CF8474" s="54">
        <v>1245</v>
      </c>
      <c r="CG8474" s="54">
        <v>1.1180000000000001</v>
      </c>
      <c r="CH8474" s="54">
        <v>0.76300000000000001</v>
      </c>
      <c r="CI8474" s="54">
        <v>0.185</v>
      </c>
      <c r="CJ8474" s="54">
        <v>151</v>
      </c>
      <c r="CK8474" s="54">
        <v>4.5</v>
      </c>
      <c r="CL8474" s="54">
        <v>4.7499999999999999E-3</v>
      </c>
      <c r="CM8474" s="54">
        <v>0.28000000000000003</v>
      </c>
      <c r="CN8474" s="53" t="s">
        <v>40251</v>
      </c>
      <c r="CO8474" s="54">
        <v>24</v>
      </c>
      <c r="CP8474" s="54">
        <v>74</v>
      </c>
      <c r="CQ8474" s="55">
        <f t="shared" si="132"/>
        <v>0.32432432432432434</v>
      </c>
      <c r="CR8474" s="52" t="s">
        <v>28921</v>
      </c>
    </row>
    <row r="8475" spans="81:96">
      <c r="CC8475" s="52">
        <v>8474</v>
      </c>
      <c r="CD8475" s="53" t="s">
        <v>40264</v>
      </c>
      <c r="CE8475" s="53" t="s">
        <v>40265</v>
      </c>
      <c r="CF8475" s="54">
        <v>1060</v>
      </c>
      <c r="CG8475" s="54">
        <v>1.0900000000000001</v>
      </c>
      <c r="CH8475" s="54">
        <v>0.94299999999999995</v>
      </c>
      <c r="CI8475" s="54">
        <v>0.17</v>
      </c>
      <c r="CJ8475" s="54">
        <v>282</v>
      </c>
      <c r="CK8475" s="54">
        <v>3.3</v>
      </c>
      <c r="CL8475" s="54">
        <v>1.9499999999999999E-3</v>
      </c>
      <c r="CM8475" s="54">
        <v>0.151</v>
      </c>
      <c r="CN8475" s="53" t="s">
        <v>40251</v>
      </c>
      <c r="CO8475" s="54">
        <v>25</v>
      </c>
      <c r="CP8475" s="54">
        <v>74</v>
      </c>
      <c r="CQ8475" s="55">
        <f t="shared" si="132"/>
        <v>0.33783783783783783</v>
      </c>
      <c r="CR8475" s="52" t="s">
        <v>28921</v>
      </c>
    </row>
    <row r="8476" spans="81:96">
      <c r="CC8476" s="52">
        <v>8475</v>
      </c>
      <c r="CD8476" s="53" t="s">
        <v>35433</v>
      </c>
      <c r="CE8476" s="53" t="s">
        <v>35434</v>
      </c>
      <c r="CF8476" s="54">
        <v>743</v>
      </c>
      <c r="CG8476" s="54">
        <v>1.081</v>
      </c>
      <c r="CH8476" s="54">
        <v>0.72099999999999997</v>
      </c>
      <c r="CI8476" s="54">
        <v>0.25600000000000001</v>
      </c>
      <c r="CJ8476" s="54">
        <v>39</v>
      </c>
      <c r="CK8476" s="54">
        <v>4.9000000000000004</v>
      </c>
      <c r="CL8476" s="54">
        <v>2.7799999999999999E-3</v>
      </c>
      <c r="CM8476" s="54">
        <v>0.247</v>
      </c>
      <c r="CN8476" s="53" t="s">
        <v>40251</v>
      </c>
      <c r="CO8476" s="54">
        <v>26</v>
      </c>
      <c r="CP8476" s="54">
        <v>74</v>
      </c>
      <c r="CQ8476" s="55">
        <f t="shared" si="132"/>
        <v>0.35135135135135137</v>
      </c>
      <c r="CR8476" s="52" t="s">
        <v>28921</v>
      </c>
    </row>
    <row r="8477" spans="81:96">
      <c r="CC8477" s="52">
        <v>8476</v>
      </c>
      <c r="CD8477" s="53" t="s">
        <v>38559</v>
      </c>
      <c r="CE8477" s="53" t="s">
        <v>38560</v>
      </c>
      <c r="CF8477" s="54">
        <v>993</v>
      </c>
      <c r="CG8477" s="54">
        <v>1.0089999999999999</v>
      </c>
      <c r="CH8477" s="54">
        <v>0.84899999999999998</v>
      </c>
      <c r="CI8477" s="54">
        <v>5.6000000000000001E-2</v>
      </c>
      <c r="CJ8477" s="54">
        <v>124</v>
      </c>
      <c r="CK8477" s="54">
        <v>4.8</v>
      </c>
      <c r="CL8477" s="54">
        <v>2.0899999999999998E-3</v>
      </c>
      <c r="CM8477" s="54">
        <v>0.17899999999999999</v>
      </c>
      <c r="CN8477" s="53" t="s">
        <v>40251</v>
      </c>
      <c r="CO8477" s="54">
        <v>27</v>
      </c>
      <c r="CP8477" s="54">
        <v>74</v>
      </c>
      <c r="CQ8477" s="55">
        <f t="shared" si="132"/>
        <v>0.36486486486486486</v>
      </c>
      <c r="CR8477" s="52" t="s">
        <v>28921</v>
      </c>
    </row>
    <row r="8478" spans="81:96">
      <c r="CC8478" s="52">
        <v>8477</v>
      </c>
      <c r="CD8478" s="53" t="s">
        <v>38567</v>
      </c>
      <c r="CE8478" s="53" t="s">
        <v>38568</v>
      </c>
      <c r="CF8478" s="54">
        <v>4615</v>
      </c>
      <c r="CG8478" s="54">
        <v>0.995</v>
      </c>
      <c r="CH8478" s="54">
        <v>0.98399999999999999</v>
      </c>
      <c r="CI8478" s="54">
        <v>0.41699999999999998</v>
      </c>
      <c r="CJ8478" s="54">
        <v>264</v>
      </c>
      <c r="CK8478" s="54" t="s">
        <v>28918</v>
      </c>
      <c r="CL8478" s="54">
        <v>5.9100000000000003E-3</v>
      </c>
      <c r="CM8478" s="54">
        <v>0.32</v>
      </c>
      <c r="CN8478" s="53" t="s">
        <v>40251</v>
      </c>
      <c r="CO8478" s="54">
        <v>28</v>
      </c>
      <c r="CP8478" s="54">
        <v>74</v>
      </c>
      <c r="CQ8478" s="55">
        <f t="shared" si="132"/>
        <v>0.3783783783783784</v>
      </c>
      <c r="CR8478" s="52" t="s">
        <v>28921</v>
      </c>
    </row>
    <row r="8479" spans="81:96">
      <c r="CC8479" s="52">
        <v>8478</v>
      </c>
      <c r="CD8479" s="53" t="s">
        <v>40266</v>
      </c>
      <c r="CE8479" s="53" t="s">
        <v>40267</v>
      </c>
      <c r="CF8479" s="54">
        <v>517</v>
      </c>
      <c r="CG8479" s="54">
        <v>0.95899999999999996</v>
      </c>
      <c r="CH8479" s="54">
        <v>0.84799999999999998</v>
      </c>
      <c r="CI8479" s="54">
        <v>0.2</v>
      </c>
      <c r="CJ8479" s="54">
        <v>180</v>
      </c>
      <c r="CK8479" s="54">
        <v>2.7</v>
      </c>
      <c r="CL8479" s="54">
        <v>7.9000000000000001E-4</v>
      </c>
      <c r="CM8479" s="54">
        <v>0.112</v>
      </c>
      <c r="CN8479" s="53" t="s">
        <v>40251</v>
      </c>
      <c r="CO8479" s="54">
        <v>29</v>
      </c>
      <c r="CP8479" s="54">
        <v>74</v>
      </c>
      <c r="CQ8479" s="55">
        <f t="shared" si="132"/>
        <v>0.39189189189189189</v>
      </c>
      <c r="CR8479" s="52" t="s">
        <v>28921</v>
      </c>
    </row>
    <row r="8480" spans="81:96">
      <c r="CC8480" s="52">
        <v>8479</v>
      </c>
      <c r="CD8480" s="53" t="s">
        <v>38573</v>
      </c>
      <c r="CE8480" s="53" t="s">
        <v>38574</v>
      </c>
      <c r="CF8480" s="54">
        <v>3892</v>
      </c>
      <c r="CG8480" s="54">
        <v>0.93</v>
      </c>
      <c r="CH8480" s="54">
        <v>0.96699999999999997</v>
      </c>
      <c r="CI8480" s="54">
        <v>0.25</v>
      </c>
      <c r="CJ8480" s="54">
        <v>104</v>
      </c>
      <c r="CK8480" s="54" t="s">
        <v>28918</v>
      </c>
      <c r="CL8480" s="54">
        <v>1.8799999999999999E-3</v>
      </c>
      <c r="CM8480" s="54">
        <v>0.26400000000000001</v>
      </c>
      <c r="CN8480" s="53" t="s">
        <v>40251</v>
      </c>
      <c r="CO8480" s="54">
        <v>30</v>
      </c>
      <c r="CP8480" s="54">
        <v>74</v>
      </c>
      <c r="CQ8480" s="55">
        <f t="shared" si="132"/>
        <v>0.40540540540540543</v>
      </c>
      <c r="CR8480" s="52" t="s">
        <v>28921</v>
      </c>
    </row>
    <row r="8481" spans="81:96">
      <c r="CC8481" s="52">
        <v>8480</v>
      </c>
      <c r="CD8481" s="53" t="s">
        <v>40268</v>
      </c>
      <c r="CE8481" s="53" t="s">
        <v>40269</v>
      </c>
      <c r="CF8481" s="54">
        <v>351</v>
      </c>
      <c r="CG8481" s="54">
        <v>0.89100000000000001</v>
      </c>
      <c r="CH8481" s="54">
        <v>0.98099999999999998</v>
      </c>
      <c r="CI8481" s="54">
        <v>0.90900000000000003</v>
      </c>
      <c r="CJ8481" s="54">
        <v>22</v>
      </c>
      <c r="CK8481" s="54">
        <v>8.9</v>
      </c>
      <c r="CL8481" s="54">
        <v>5.5000000000000003E-4</v>
      </c>
      <c r="CM8481" s="54">
        <v>0.32500000000000001</v>
      </c>
      <c r="CN8481" s="53" t="s">
        <v>40251</v>
      </c>
      <c r="CO8481" s="54">
        <v>31</v>
      </c>
      <c r="CP8481" s="54">
        <v>74</v>
      </c>
      <c r="CQ8481" s="55">
        <f t="shared" si="132"/>
        <v>0.41891891891891891</v>
      </c>
      <c r="CR8481" s="52" t="s">
        <v>28921</v>
      </c>
    </row>
    <row r="8482" spans="81:96">
      <c r="CC8482" s="52">
        <v>8481</v>
      </c>
      <c r="CD8482" s="53" t="s">
        <v>38577</v>
      </c>
      <c r="CE8482" s="53" t="s">
        <v>38578</v>
      </c>
      <c r="CF8482" s="54">
        <v>76</v>
      </c>
      <c r="CG8482" s="54">
        <v>0.88300000000000001</v>
      </c>
      <c r="CH8482" s="54">
        <v>1.03</v>
      </c>
      <c r="CI8482" s="54">
        <v>0.20499999999999999</v>
      </c>
      <c r="CJ8482" s="54">
        <v>39</v>
      </c>
      <c r="CK8482" s="54"/>
      <c r="CL8482" s="54">
        <v>2.9E-4</v>
      </c>
      <c r="CM8482" s="54">
        <v>0.28100000000000003</v>
      </c>
      <c r="CN8482" s="53" t="s">
        <v>40251</v>
      </c>
      <c r="CO8482" s="54">
        <v>32</v>
      </c>
      <c r="CP8482" s="54">
        <v>74</v>
      </c>
      <c r="CQ8482" s="55">
        <f t="shared" si="132"/>
        <v>0.43243243243243246</v>
      </c>
      <c r="CR8482" s="52" t="s">
        <v>28921</v>
      </c>
    </row>
    <row r="8483" spans="81:96">
      <c r="CC8483" s="52">
        <v>8482</v>
      </c>
      <c r="CD8483" s="53" t="s">
        <v>35131</v>
      </c>
      <c r="CE8483" s="53" t="s">
        <v>35132</v>
      </c>
      <c r="CF8483" s="54">
        <v>179</v>
      </c>
      <c r="CG8483" s="54">
        <v>0.872</v>
      </c>
      <c r="CH8483" s="54">
        <v>0.72699999999999998</v>
      </c>
      <c r="CI8483" s="54">
        <v>0.16700000000000001</v>
      </c>
      <c r="CJ8483" s="54">
        <v>24</v>
      </c>
      <c r="CK8483" s="54">
        <v>5.7</v>
      </c>
      <c r="CL8483" s="54">
        <v>3.2000000000000003E-4</v>
      </c>
      <c r="CM8483" s="54">
        <v>0.16600000000000001</v>
      </c>
      <c r="CN8483" s="53" t="s">
        <v>40251</v>
      </c>
      <c r="CO8483" s="54">
        <v>33</v>
      </c>
      <c r="CP8483" s="54">
        <v>74</v>
      </c>
      <c r="CQ8483" s="55">
        <f t="shared" si="132"/>
        <v>0.44594594594594594</v>
      </c>
      <c r="CR8483" s="52" t="s">
        <v>28921</v>
      </c>
    </row>
    <row r="8484" spans="81:96">
      <c r="CC8484" s="52">
        <v>8483</v>
      </c>
      <c r="CD8484" s="53" t="s">
        <v>34124</v>
      </c>
      <c r="CE8484" s="53" t="s">
        <v>34125</v>
      </c>
      <c r="CF8484" s="54">
        <v>457</v>
      </c>
      <c r="CG8484" s="54">
        <v>0.85199999999999998</v>
      </c>
      <c r="CH8484" s="54">
        <v>0.82399999999999995</v>
      </c>
      <c r="CI8484" s="54">
        <v>0.2</v>
      </c>
      <c r="CJ8484" s="54">
        <v>45</v>
      </c>
      <c r="CK8484" s="54">
        <v>6.6</v>
      </c>
      <c r="CL8484" s="54">
        <v>5.4000000000000001E-4</v>
      </c>
      <c r="CM8484" s="54">
        <v>0.14599999999999999</v>
      </c>
      <c r="CN8484" s="53" t="s">
        <v>40251</v>
      </c>
      <c r="CO8484" s="54">
        <v>34</v>
      </c>
      <c r="CP8484" s="54">
        <v>74</v>
      </c>
      <c r="CQ8484" s="55">
        <f t="shared" si="132"/>
        <v>0.45945945945945948</v>
      </c>
      <c r="CR8484" s="52" t="s">
        <v>28921</v>
      </c>
    </row>
    <row r="8485" spans="81:96">
      <c r="CC8485" s="52">
        <v>8484</v>
      </c>
      <c r="CD8485" s="53" t="s">
        <v>40270</v>
      </c>
      <c r="CE8485" s="53" t="s">
        <v>40271</v>
      </c>
      <c r="CF8485" s="54">
        <v>195</v>
      </c>
      <c r="CG8485" s="54">
        <v>0.83199999999999996</v>
      </c>
      <c r="CH8485" s="54">
        <v>0.86299999999999999</v>
      </c>
      <c r="CI8485" s="54">
        <v>0.33300000000000002</v>
      </c>
      <c r="CJ8485" s="54">
        <v>21</v>
      </c>
      <c r="CK8485" s="54">
        <v>3.4</v>
      </c>
      <c r="CL8485" s="54">
        <v>6.0999999999999997E-4</v>
      </c>
      <c r="CM8485" s="54">
        <v>0.24</v>
      </c>
      <c r="CN8485" s="53" t="s">
        <v>40251</v>
      </c>
      <c r="CO8485" s="54">
        <v>35</v>
      </c>
      <c r="CP8485" s="54">
        <v>74</v>
      </c>
      <c r="CQ8485" s="55">
        <f t="shared" si="132"/>
        <v>0.47297297297297297</v>
      </c>
      <c r="CR8485" s="52" t="s">
        <v>28921</v>
      </c>
    </row>
    <row r="8486" spans="81:96">
      <c r="CC8486" s="52">
        <v>8485</v>
      </c>
      <c r="CD8486" s="53" t="s">
        <v>38583</v>
      </c>
      <c r="CE8486" s="53" t="s">
        <v>38584</v>
      </c>
      <c r="CF8486" s="54">
        <v>505</v>
      </c>
      <c r="CG8486" s="54">
        <v>0.83099999999999996</v>
      </c>
      <c r="CH8486" s="54">
        <v>0.79800000000000004</v>
      </c>
      <c r="CI8486" s="54">
        <v>9.9000000000000005E-2</v>
      </c>
      <c r="CJ8486" s="54">
        <v>101</v>
      </c>
      <c r="CK8486" s="54">
        <v>4.5999999999999996</v>
      </c>
      <c r="CL8486" s="54">
        <v>1.2600000000000001E-3</v>
      </c>
      <c r="CM8486" s="54">
        <v>0.219</v>
      </c>
      <c r="CN8486" s="53" t="s">
        <v>40251</v>
      </c>
      <c r="CO8486" s="54">
        <v>36</v>
      </c>
      <c r="CP8486" s="54">
        <v>74</v>
      </c>
      <c r="CQ8486" s="55">
        <f t="shared" si="132"/>
        <v>0.48648648648648651</v>
      </c>
      <c r="CR8486" s="52" t="s">
        <v>28921</v>
      </c>
    </row>
    <row r="8487" spans="81:96">
      <c r="CC8487" s="52">
        <v>8486</v>
      </c>
      <c r="CD8487" s="53" t="s">
        <v>38591</v>
      </c>
      <c r="CE8487" s="53" t="s">
        <v>38592</v>
      </c>
      <c r="CF8487" s="54">
        <v>605</v>
      </c>
      <c r="CG8487" s="54">
        <v>0.79100000000000004</v>
      </c>
      <c r="CH8487" s="54">
        <v>0.82699999999999996</v>
      </c>
      <c r="CI8487" s="54">
        <v>8.4000000000000005E-2</v>
      </c>
      <c r="CJ8487" s="54">
        <v>167</v>
      </c>
      <c r="CK8487" s="54">
        <v>3.1</v>
      </c>
      <c r="CL8487" s="54">
        <v>2.2000000000000001E-3</v>
      </c>
      <c r="CM8487" s="54">
        <v>0.19500000000000001</v>
      </c>
      <c r="CN8487" s="53" t="s">
        <v>40251</v>
      </c>
      <c r="CO8487" s="54">
        <v>37</v>
      </c>
      <c r="CP8487" s="54">
        <v>74</v>
      </c>
      <c r="CQ8487" s="55">
        <f t="shared" si="132"/>
        <v>0.5</v>
      </c>
      <c r="CR8487" s="52" t="s">
        <v>28938</v>
      </c>
    </row>
    <row r="8488" spans="81:96">
      <c r="CC8488" s="52">
        <v>8487</v>
      </c>
      <c r="CD8488" s="53" t="s">
        <v>40272</v>
      </c>
      <c r="CE8488" s="53" t="s">
        <v>40273</v>
      </c>
      <c r="CF8488" s="54">
        <v>756</v>
      </c>
      <c r="CG8488" s="54">
        <v>0.77200000000000002</v>
      </c>
      <c r="CH8488" s="54">
        <v>0.63</v>
      </c>
      <c r="CI8488" s="54">
        <v>0.155</v>
      </c>
      <c r="CJ8488" s="54">
        <v>58</v>
      </c>
      <c r="CK8488" s="54" t="s">
        <v>28918</v>
      </c>
      <c r="CL8488" s="54">
        <v>8.8999999999999995E-4</v>
      </c>
      <c r="CM8488" s="54">
        <v>0.18099999999999999</v>
      </c>
      <c r="CN8488" s="53" t="s">
        <v>40251</v>
      </c>
      <c r="CO8488" s="54">
        <v>38</v>
      </c>
      <c r="CP8488" s="54">
        <v>74</v>
      </c>
      <c r="CQ8488" s="55">
        <f t="shared" si="132"/>
        <v>0.51351351351351349</v>
      </c>
      <c r="CR8488" s="52" t="s">
        <v>28938</v>
      </c>
    </row>
    <row r="8489" spans="81:96">
      <c r="CC8489" s="52">
        <v>8488</v>
      </c>
      <c r="CD8489" s="53" t="s">
        <v>40274</v>
      </c>
      <c r="CE8489" s="53" t="s">
        <v>40275</v>
      </c>
      <c r="CF8489" s="54">
        <v>1646</v>
      </c>
      <c r="CG8489" s="54">
        <v>0.76100000000000001</v>
      </c>
      <c r="CH8489" s="54">
        <v>0.67</v>
      </c>
      <c r="CI8489" s="54">
        <v>0.105</v>
      </c>
      <c r="CJ8489" s="54">
        <v>162</v>
      </c>
      <c r="CK8489" s="54" t="s">
        <v>28918</v>
      </c>
      <c r="CL8489" s="54">
        <v>2.15E-3</v>
      </c>
      <c r="CM8489" s="54">
        <v>0.186</v>
      </c>
      <c r="CN8489" s="53" t="s">
        <v>40251</v>
      </c>
      <c r="CO8489" s="54">
        <v>39</v>
      </c>
      <c r="CP8489" s="54">
        <v>74</v>
      </c>
      <c r="CQ8489" s="55">
        <f t="shared" si="132"/>
        <v>0.52702702702702697</v>
      </c>
      <c r="CR8489" s="52" t="s">
        <v>28938</v>
      </c>
    </row>
    <row r="8490" spans="81:96">
      <c r="CC8490" s="52">
        <v>8489</v>
      </c>
      <c r="CD8490" s="53" t="s">
        <v>40276</v>
      </c>
      <c r="CE8490" s="53" t="s">
        <v>40277</v>
      </c>
      <c r="CF8490" s="54">
        <v>503</v>
      </c>
      <c r="CG8490" s="54">
        <v>0.746</v>
      </c>
      <c r="CH8490" s="54">
        <v>0.69899999999999995</v>
      </c>
      <c r="CI8490" s="54">
        <v>0.107</v>
      </c>
      <c r="CJ8490" s="54">
        <v>84</v>
      </c>
      <c r="CK8490" s="54">
        <v>6.4</v>
      </c>
      <c r="CL8490" s="54">
        <v>1.2099999999999999E-3</v>
      </c>
      <c r="CM8490" s="54">
        <v>0.23200000000000001</v>
      </c>
      <c r="CN8490" s="53" t="s">
        <v>40251</v>
      </c>
      <c r="CO8490" s="54">
        <v>40</v>
      </c>
      <c r="CP8490" s="54">
        <v>74</v>
      </c>
      <c r="CQ8490" s="55">
        <f t="shared" si="132"/>
        <v>0.54054054054054057</v>
      </c>
      <c r="CR8490" s="52" t="s">
        <v>28938</v>
      </c>
    </row>
    <row r="8491" spans="81:96">
      <c r="CC8491" s="52">
        <v>8490</v>
      </c>
      <c r="CD8491" s="53" t="s">
        <v>40278</v>
      </c>
      <c r="CE8491" s="53" t="s">
        <v>40279</v>
      </c>
      <c r="CF8491" s="54">
        <v>363</v>
      </c>
      <c r="CG8491" s="54">
        <v>0.74</v>
      </c>
      <c r="CH8491" s="54">
        <v>0.55200000000000005</v>
      </c>
      <c r="CI8491" s="54">
        <v>6.7000000000000004E-2</v>
      </c>
      <c r="CJ8491" s="54">
        <v>134</v>
      </c>
      <c r="CK8491" s="54">
        <v>3</v>
      </c>
      <c r="CL8491" s="54">
        <v>1.01E-3</v>
      </c>
      <c r="CM8491" s="54">
        <v>0.10100000000000001</v>
      </c>
      <c r="CN8491" s="53" t="s">
        <v>40251</v>
      </c>
      <c r="CO8491" s="54">
        <v>41</v>
      </c>
      <c r="CP8491" s="54">
        <v>74</v>
      </c>
      <c r="CQ8491" s="55">
        <f t="shared" si="132"/>
        <v>0.55405405405405406</v>
      </c>
      <c r="CR8491" s="52" t="s">
        <v>28938</v>
      </c>
    </row>
    <row r="8492" spans="81:96">
      <c r="CC8492" s="52">
        <v>8491</v>
      </c>
      <c r="CD8492" s="53" t="s">
        <v>40280</v>
      </c>
      <c r="CE8492" s="53" t="s">
        <v>40281</v>
      </c>
      <c r="CF8492" s="54">
        <v>410</v>
      </c>
      <c r="CG8492" s="54">
        <v>0.72699999999999998</v>
      </c>
      <c r="CH8492" s="54">
        <v>0.628</v>
      </c>
      <c r="CI8492" s="54">
        <v>9.4E-2</v>
      </c>
      <c r="CJ8492" s="54">
        <v>149</v>
      </c>
      <c r="CK8492" s="54">
        <v>5.4</v>
      </c>
      <c r="CL8492" s="54">
        <v>8.8000000000000003E-4</v>
      </c>
      <c r="CM8492" s="54">
        <v>0.16</v>
      </c>
      <c r="CN8492" s="53" t="s">
        <v>40251</v>
      </c>
      <c r="CO8492" s="54">
        <v>42</v>
      </c>
      <c r="CP8492" s="54">
        <v>74</v>
      </c>
      <c r="CQ8492" s="55">
        <f t="shared" si="132"/>
        <v>0.56756756756756754</v>
      </c>
      <c r="CR8492" s="52" t="s">
        <v>28938</v>
      </c>
    </row>
    <row r="8493" spans="81:96">
      <c r="CC8493" s="52">
        <v>8492</v>
      </c>
      <c r="CD8493" s="53" t="s">
        <v>40282</v>
      </c>
      <c r="CE8493" s="53" t="s">
        <v>40283</v>
      </c>
      <c r="CF8493" s="54">
        <v>1162</v>
      </c>
      <c r="CG8493" s="54">
        <v>0.71</v>
      </c>
      <c r="CH8493" s="54">
        <v>0.78400000000000003</v>
      </c>
      <c r="CI8493" s="54">
        <v>8.3000000000000004E-2</v>
      </c>
      <c r="CJ8493" s="54">
        <v>108</v>
      </c>
      <c r="CK8493" s="54" t="s">
        <v>28918</v>
      </c>
      <c r="CL8493" s="54">
        <v>1.8E-3</v>
      </c>
      <c r="CM8493" s="54">
        <v>0.27800000000000002</v>
      </c>
      <c r="CN8493" s="53" t="s">
        <v>40251</v>
      </c>
      <c r="CO8493" s="54">
        <v>43</v>
      </c>
      <c r="CP8493" s="54">
        <v>74</v>
      </c>
      <c r="CQ8493" s="55">
        <f t="shared" si="132"/>
        <v>0.58108108108108103</v>
      </c>
      <c r="CR8493" s="52" t="s">
        <v>28938</v>
      </c>
    </row>
    <row r="8494" spans="81:96">
      <c r="CC8494" s="52">
        <v>8493</v>
      </c>
      <c r="CD8494" s="53" t="s">
        <v>38597</v>
      </c>
      <c r="CE8494" s="53" t="s">
        <v>38598</v>
      </c>
      <c r="CF8494" s="54">
        <v>6792</v>
      </c>
      <c r="CG8494" s="54">
        <v>0.67900000000000005</v>
      </c>
      <c r="CH8494" s="54">
        <v>0.879</v>
      </c>
      <c r="CI8494" s="54">
        <v>0.17499999999999999</v>
      </c>
      <c r="CJ8494" s="54">
        <v>325</v>
      </c>
      <c r="CK8494" s="54">
        <v>9.1999999999999993</v>
      </c>
      <c r="CL8494" s="54">
        <v>8.6199999999999992E-3</v>
      </c>
      <c r="CM8494" s="54">
        <v>0.26600000000000001</v>
      </c>
      <c r="CN8494" s="53" t="s">
        <v>40251</v>
      </c>
      <c r="CO8494" s="54">
        <v>44</v>
      </c>
      <c r="CP8494" s="54">
        <v>74</v>
      </c>
      <c r="CQ8494" s="55">
        <f t="shared" si="132"/>
        <v>0.59459459459459463</v>
      </c>
      <c r="CR8494" s="52" t="s">
        <v>28938</v>
      </c>
    </row>
    <row r="8495" spans="81:96">
      <c r="CC8495" s="52">
        <v>8494</v>
      </c>
      <c r="CD8495" s="53" t="s">
        <v>40284</v>
      </c>
      <c r="CE8495" s="53" t="s">
        <v>40285</v>
      </c>
      <c r="CF8495" s="54">
        <v>1076</v>
      </c>
      <c r="CG8495" s="54">
        <v>0.67500000000000004</v>
      </c>
      <c r="CH8495" s="54">
        <v>0.53100000000000003</v>
      </c>
      <c r="CI8495" s="54">
        <v>0.02</v>
      </c>
      <c r="CJ8495" s="54">
        <v>197</v>
      </c>
      <c r="CK8495" s="54">
        <v>4.5</v>
      </c>
      <c r="CL8495" s="54">
        <v>3.4299999999999999E-3</v>
      </c>
      <c r="CM8495" s="54">
        <v>0.152</v>
      </c>
      <c r="CN8495" s="53" t="s">
        <v>40251</v>
      </c>
      <c r="CO8495" s="54">
        <v>45</v>
      </c>
      <c r="CP8495" s="54">
        <v>74</v>
      </c>
      <c r="CQ8495" s="55">
        <f t="shared" si="132"/>
        <v>0.60810810810810811</v>
      </c>
      <c r="CR8495" s="52" t="s">
        <v>28938</v>
      </c>
    </row>
    <row r="8496" spans="81:96">
      <c r="CC8496" s="52">
        <v>8495</v>
      </c>
      <c r="CD8496" s="53" t="s">
        <v>40286</v>
      </c>
      <c r="CE8496" s="53" t="s">
        <v>40287</v>
      </c>
      <c r="CF8496" s="54">
        <v>1189</v>
      </c>
      <c r="CG8496" s="54">
        <v>0.63900000000000001</v>
      </c>
      <c r="CH8496" s="54">
        <v>0.73099999999999998</v>
      </c>
      <c r="CI8496" s="54">
        <v>0.33300000000000002</v>
      </c>
      <c r="CJ8496" s="54">
        <v>156</v>
      </c>
      <c r="CK8496" s="54">
        <v>5.2</v>
      </c>
      <c r="CL8496" s="54">
        <v>3.82E-3</v>
      </c>
      <c r="CM8496" s="54">
        <v>0.24199999999999999</v>
      </c>
      <c r="CN8496" s="53" t="s">
        <v>40251</v>
      </c>
      <c r="CO8496" s="54">
        <v>46</v>
      </c>
      <c r="CP8496" s="54">
        <v>74</v>
      </c>
      <c r="CQ8496" s="55">
        <f t="shared" si="132"/>
        <v>0.6216216216216216</v>
      </c>
      <c r="CR8496" s="52" t="s">
        <v>28938</v>
      </c>
    </row>
    <row r="8497" spans="81:96">
      <c r="CC8497" s="52">
        <v>8496</v>
      </c>
      <c r="CD8497" s="53" t="s">
        <v>40288</v>
      </c>
      <c r="CE8497" s="53" t="s">
        <v>40289</v>
      </c>
      <c r="CF8497" s="54">
        <v>457</v>
      </c>
      <c r="CG8497" s="54">
        <v>0.61499999999999999</v>
      </c>
      <c r="CH8497" s="54">
        <v>0.48399999999999999</v>
      </c>
      <c r="CI8497" s="54">
        <v>5.5E-2</v>
      </c>
      <c r="CJ8497" s="54">
        <v>110</v>
      </c>
      <c r="CK8497" s="54">
        <v>5.2</v>
      </c>
      <c r="CL8497" s="54">
        <v>1.23E-3</v>
      </c>
      <c r="CM8497" s="54">
        <v>0.14399999999999999</v>
      </c>
      <c r="CN8497" s="53" t="s">
        <v>40251</v>
      </c>
      <c r="CO8497" s="54">
        <v>47</v>
      </c>
      <c r="CP8497" s="54">
        <v>74</v>
      </c>
      <c r="CQ8497" s="55">
        <f t="shared" si="132"/>
        <v>0.63513513513513509</v>
      </c>
      <c r="CR8497" s="52" t="s">
        <v>28938</v>
      </c>
    </row>
    <row r="8498" spans="81:96">
      <c r="CC8498" s="52">
        <v>8497</v>
      </c>
      <c r="CD8498" s="53" t="s">
        <v>40290</v>
      </c>
      <c r="CE8498" s="53" t="s">
        <v>40291</v>
      </c>
      <c r="CF8498" s="54">
        <v>300</v>
      </c>
      <c r="CG8498" s="54">
        <v>0.61199999999999999</v>
      </c>
      <c r="CH8498" s="54">
        <v>0.55200000000000005</v>
      </c>
      <c r="CI8498" s="54">
        <v>8.6999999999999994E-2</v>
      </c>
      <c r="CJ8498" s="54">
        <v>23</v>
      </c>
      <c r="CK8498" s="54" t="s">
        <v>28918</v>
      </c>
      <c r="CL8498" s="54">
        <v>4.8999999999999998E-4</v>
      </c>
      <c r="CM8498" s="54">
        <v>0.188</v>
      </c>
      <c r="CN8498" s="53" t="s">
        <v>40251</v>
      </c>
      <c r="CO8498" s="54">
        <v>48</v>
      </c>
      <c r="CP8498" s="54">
        <v>74</v>
      </c>
      <c r="CQ8498" s="55">
        <f t="shared" si="132"/>
        <v>0.64864864864864868</v>
      </c>
      <c r="CR8498" s="52" t="s">
        <v>28938</v>
      </c>
    </row>
    <row r="8499" spans="81:96">
      <c r="CC8499" s="52">
        <v>8498</v>
      </c>
      <c r="CD8499" s="53" t="s">
        <v>38281</v>
      </c>
      <c r="CE8499" s="53" t="s">
        <v>38282</v>
      </c>
      <c r="CF8499" s="54">
        <v>301</v>
      </c>
      <c r="CG8499" s="54">
        <v>0.57499999999999996</v>
      </c>
      <c r="CH8499" s="54">
        <v>0.86799999999999999</v>
      </c>
      <c r="CI8499" s="54">
        <v>8.3000000000000004E-2</v>
      </c>
      <c r="CJ8499" s="54">
        <v>36</v>
      </c>
      <c r="CK8499" s="54">
        <v>5.7</v>
      </c>
      <c r="CL8499" s="54">
        <v>4.6999999999999999E-4</v>
      </c>
      <c r="CM8499" s="54">
        <v>0.16400000000000001</v>
      </c>
      <c r="CN8499" s="53" t="s">
        <v>40251</v>
      </c>
      <c r="CO8499" s="54">
        <v>49</v>
      </c>
      <c r="CP8499" s="54">
        <v>74</v>
      </c>
      <c r="CQ8499" s="55">
        <f t="shared" si="132"/>
        <v>0.66216216216216217</v>
      </c>
      <c r="CR8499" s="52" t="s">
        <v>28938</v>
      </c>
    </row>
    <row r="8500" spans="81:96">
      <c r="CC8500" s="52">
        <v>8499</v>
      </c>
      <c r="CD8500" s="53" t="s">
        <v>40292</v>
      </c>
      <c r="CE8500" s="53" t="s">
        <v>40293</v>
      </c>
      <c r="CF8500" s="54">
        <v>1480</v>
      </c>
      <c r="CG8500" s="54">
        <v>0.54</v>
      </c>
      <c r="CH8500" s="54">
        <v>0.54</v>
      </c>
      <c r="CI8500" s="54">
        <v>5.7000000000000002E-2</v>
      </c>
      <c r="CJ8500" s="54">
        <v>193</v>
      </c>
      <c r="CK8500" s="54">
        <v>6.9</v>
      </c>
      <c r="CL8500" s="54">
        <v>2.33E-3</v>
      </c>
      <c r="CM8500" s="54">
        <v>0.128</v>
      </c>
      <c r="CN8500" s="53" t="s">
        <v>40251</v>
      </c>
      <c r="CO8500" s="54">
        <v>50</v>
      </c>
      <c r="CP8500" s="54">
        <v>74</v>
      </c>
      <c r="CQ8500" s="55">
        <f t="shared" si="132"/>
        <v>0.67567567567567566</v>
      </c>
      <c r="CR8500" s="52" t="s">
        <v>28938</v>
      </c>
    </row>
    <row r="8501" spans="81:96">
      <c r="CC8501" s="52">
        <v>8500</v>
      </c>
      <c r="CD8501" s="53" t="s">
        <v>40294</v>
      </c>
      <c r="CE8501" s="53" t="s">
        <v>40295</v>
      </c>
      <c r="CF8501" s="54">
        <v>1483</v>
      </c>
      <c r="CG8501" s="54">
        <v>0.52</v>
      </c>
      <c r="CH8501" s="54">
        <v>0.60299999999999998</v>
      </c>
      <c r="CI8501" s="54">
        <v>5.8999999999999997E-2</v>
      </c>
      <c r="CJ8501" s="54">
        <v>577</v>
      </c>
      <c r="CK8501" s="54">
        <v>3.9</v>
      </c>
      <c r="CL8501" s="54">
        <v>2.9199999999999999E-3</v>
      </c>
      <c r="CM8501" s="54">
        <v>0.108</v>
      </c>
      <c r="CN8501" s="53" t="s">
        <v>40251</v>
      </c>
      <c r="CO8501" s="54">
        <v>51</v>
      </c>
      <c r="CP8501" s="54">
        <v>74</v>
      </c>
      <c r="CQ8501" s="55">
        <f t="shared" si="132"/>
        <v>0.68918918918918914</v>
      </c>
      <c r="CR8501" s="52" t="s">
        <v>28938</v>
      </c>
    </row>
    <row r="8502" spans="81:96">
      <c r="CC8502" s="52">
        <v>8501</v>
      </c>
      <c r="CD8502" s="53" t="s">
        <v>40296</v>
      </c>
      <c r="CE8502" s="53" t="s">
        <v>40297</v>
      </c>
      <c r="CF8502" s="54">
        <v>768</v>
      </c>
      <c r="CG8502" s="54">
        <v>0.50900000000000001</v>
      </c>
      <c r="CH8502" s="54">
        <v>0.53</v>
      </c>
      <c r="CI8502" s="54">
        <v>0.26300000000000001</v>
      </c>
      <c r="CJ8502" s="54">
        <v>57</v>
      </c>
      <c r="CK8502" s="54" t="s">
        <v>28918</v>
      </c>
      <c r="CL8502" s="54">
        <v>7.3999999999999999E-4</v>
      </c>
      <c r="CM8502" s="54">
        <v>0.17699999999999999</v>
      </c>
      <c r="CN8502" s="53" t="s">
        <v>40251</v>
      </c>
      <c r="CO8502" s="54">
        <v>52</v>
      </c>
      <c r="CP8502" s="54">
        <v>74</v>
      </c>
      <c r="CQ8502" s="55">
        <f t="shared" si="132"/>
        <v>0.70270270270270274</v>
      </c>
      <c r="CR8502" s="52" t="s">
        <v>28938</v>
      </c>
    </row>
    <row r="8503" spans="81:96">
      <c r="CC8503" s="52">
        <v>8502</v>
      </c>
      <c r="CD8503" s="53" t="s">
        <v>32065</v>
      </c>
      <c r="CE8503" s="53" t="s">
        <v>32066</v>
      </c>
      <c r="CF8503" s="54">
        <v>1946</v>
      </c>
      <c r="CG8503" s="54">
        <v>0.48199999999999998</v>
      </c>
      <c r="CH8503" s="54">
        <v>0.623</v>
      </c>
      <c r="CI8503" s="54">
        <v>0.159</v>
      </c>
      <c r="CJ8503" s="54">
        <v>69</v>
      </c>
      <c r="CK8503" s="54" t="s">
        <v>28918</v>
      </c>
      <c r="CL8503" s="54">
        <v>1.7899999999999999E-3</v>
      </c>
      <c r="CM8503" s="54">
        <v>0.23</v>
      </c>
      <c r="CN8503" s="53" t="s">
        <v>40251</v>
      </c>
      <c r="CO8503" s="54">
        <v>53</v>
      </c>
      <c r="CP8503" s="54">
        <v>74</v>
      </c>
      <c r="CQ8503" s="55">
        <f t="shared" si="132"/>
        <v>0.71621621621621623</v>
      </c>
      <c r="CR8503" s="52" t="s">
        <v>28938</v>
      </c>
    </row>
    <row r="8504" spans="81:96">
      <c r="CC8504" s="52">
        <v>8503</v>
      </c>
      <c r="CD8504" s="53" t="s">
        <v>40298</v>
      </c>
      <c r="CE8504" s="53" t="s">
        <v>40299</v>
      </c>
      <c r="CF8504" s="54">
        <v>430</v>
      </c>
      <c r="CG8504" s="54">
        <v>0.48</v>
      </c>
      <c r="CH8504" s="54">
        <v>0.58399999999999996</v>
      </c>
      <c r="CI8504" s="54">
        <v>6.0999999999999999E-2</v>
      </c>
      <c r="CJ8504" s="54">
        <v>49</v>
      </c>
      <c r="CK8504" s="54">
        <v>6.9</v>
      </c>
      <c r="CL8504" s="54">
        <v>9.1E-4</v>
      </c>
      <c r="CM8504" s="54">
        <v>0.187</v>
      </c>
      <c r="CN8504" s="53" t="s">
        <v>40251</v>
      </c>
      <c r="CO8504" s="54">
        <v>54</v>
      </c>
      <c r="CP8504" s="54">
        <v>74</v>
      </c>
      <c r="CQ8504" s="55">
        <f t="shared" si="132"/>
        <v>0.72972972972972971</v>
      </c>
      <c r="CR8504" s="52" t="s">
        <v>28938</v>
      </c>
    </row>
    <row r="8505" spans="81:96">
      <c r="CC8505" s="52">
        <v>8504</v>
      </c>
      <c r="CD8505" s="53" t="s">
        <v>40300</v>
      </c>
      <c r="CE8505" s="53" t="s">
        <v>40301</v>
      </c>
      <c r="CF8505" s="54">
        <v>45</v>
      </c>
      <c r="CG8505" s="54">
        <v>0.439</v>
      </c>
      <c r="CH8505" s="54">
        <v>0.33300000000000002</v>
      </c>
      <c r="CI8505" s="54">
        <v>3.7999999999999999E-2</v>
      </c>
      <c r="CJ8505" s="54">
        <v>26</v>
      </c>
      <c r="CK8505" s="54"/>
      <c r="CL8505" s="54">
        <v>1.9000000000000001E-4</v>
      </c>
      <c r="CM8505" s="54">
        <v>0.107</v>
      </c>
      <c r="CN8505" s="53" t="s">
        <v>40251</v>
      </c>
      <c r="CO8505" s="54">
        <v>55</v>
      </c>
      <c r="CP8505" s="54">
        <v>74</v>
      </c>
      <c r="CQ8505" s="55">
        <f t="shared" si="132"/>
        <v>0.7432432432432432</v>
      </c>
      <c r="CR8505" s="52" t="s">
        <v>28938</v>
      </c>
    </row>
    <row r="8506" spans="81:96">
      <c r="CC8506" s="52">
        <v>8505</v>
      </c>
      <c r="CD8506" s="53" t="s">
        <v>40302</v>
      </c>
      <c r="CE8506" s="53" t="s">
        <v>40303</v>
      </c>
      <c r="CF8506" s="54">
        <v>170</v>
      </c>
      <c r="CG8506" s="54">
        <v>0.433</v>
      </c>
      <c r="CH8506" s="54">
        <v>0.45400000000000001</v>
      </c>
      <c r="CI8506" s="54">
        <v>2.1000000000000001E-2</v>
      </c>
      <c r="CJ8506" s="54">
        <v>48</v>
      </c>
      <c r="CK8506" s="54">
        <v>4</v>
      </c>
      <c r="CL8506" s="54">
        <v>4.4999999999999999E-4</v>
      </c>
      <c r="CM8506" s="54">
        <v>9.2999999999999999E-2</v>
      </c>
      <c r="CN8506" s="53" t="s">
        <v>40251</v>
      </c>
      <c r="CO8506" s="54">
        <v>56</v>
      </c>
      <c r="CP8506" s="54">
        <v>74</v>
      </c>
      <c r="CQ8506" s="55">
        <f t="shared" si="132"/>
        <v>0.7567567567567568</v>
      </c>
      <c r="CR8506" s="52" t="s">
        <v>28953</v>
      </c>
    </row>
    <row r="8507" spans="81:96">
      <c r="CC8507" s="52">
        <v>8506</v>
      </c>
      <c r="CD8507" s="53" t="s">
        <v>38623</v>
      </c>
      <c r="CE8507" s="53" t="s">
        <v>38624</v>
      </c>
      <c r="CF8507" s="54">
        <v>408</v>
      </c>
      <c r="CG8507" s="54">
        <v>0.42</v>
      </c>
      <c r="CH8507" s="54">
        <v>0.52300000000000002</v>
      </c>
      <c r="CI8507" s="54">
        <v>0.17399999999999999</v>
      </c>
      <c r="CJ8507" s="54">
        <v>46</v>
      </c>
      <c r="CK8507" s="54">
        <v>9.6</v>
      </c>
      <c r="CL8507" s="54">
        <v>7.6000000000000004E-4</v>
      </c>
      <c r="CM8507" s="54">
        <v>0.218</v>
      </c>
      <c r="CN8507" s="53" t="s">
        <v>40251</v>
      </c>
      <c r="CO8507" s="54">
        <v>57</v>
      </c>
      <c r="CP8507" s="54">
        <v>74</v>
      </c>
      <c r="CQ8507" s="55">
        <f t="shared" si="132"/>
        <v>0.77027027027027029</v>
      </c>
      <c r="CR8507" s="52" t="s">
        <v>28953</v>
      </c>
    </row>
    <row r="8508" spans="81:96">
      <c r="CC8508" s="52">
        <v>8507</v>
      </c>
      <c r="CD8508" s="53" t="s">
        <v>40304</v>
      </c>
      <c r="CE8508" s="53" t="s">
        <v>40305</v>
      </c>
      <c r="CF8508" s="54">
        <v>303</v>
      </c>
      <c r="CG8508" s="54">
        <v>0.40899999999999997</v>
      </c>
      <c r="CH8508" s="54">
        <v>0.63400000000000001</v>
      </c>
      <c r="CI8508" s="54">
        <v>0.04</v>
      </c>
      <c r="CJ8508" s="54">
        <v>25</v>
      </c>
      <c r="CK8508" s="54" t="s">
        <v>28918</v>
      </c>
      <c r="CL8508" s="54">
        <v>4.6999999999999999E-4</v>
      </c>
      <c r="CM8508" s="54">
        <v>0.24099999999999999</v>
      </c>
      <c r="CN8508" s="53" t="s">
        <v>40251</v>
      </c>
      <c r="CO8508" s="54">
        <v>58</v>
      </c>
      <c r="CP8508" s="54">
        <v>74</v>
      </c>
      <c r="CQ8508" s="55">
        <f t="shared" si="132"/>
        <v>0.78378378378378377</v>
      </c>
      <c r="CR8508" s="52" t="s">
        <v>28953</v>
      </c>
    </row>
    <row r="8509" spans="81:96">
      <c r="CC8509" s="52">
        <v>8508</v>
      </c>
      <c r="CD8509" s="53" t="s">
        <v>38625</v>
      </c>
      <c r="CE8509" s="53" t="s">
        <v>38626</v>
      </c>
      <c r="CF8509" s="54">
        <v>210</v>
      </c>
      <c r="CG8509" s="54">
        <v>0.40600000000000003</v>
      </c>
      <c r="CH8509" s="54">
        <v>0.433</v>
      </c>
      <c r="CI8509" s="54">
        <v>3.7999999999999999E-2</v>
      </c>
      <c r="CJ8509" s="54">
        <v>53</v>
      </c>
      <c r="CK8509" s="54">
        <v>5.5</v>
      </c>
      <c r="CL8509" s="54">
        <v>4.2999999999999999E-4</v>
      </c>
      <c r="CM8509" s="54">
        <v>0.105</v>
      </c>
      <c r="CN8509" s="53" t="s">
        <v>40251</v>
      </c>
      <c r="CO8509" s="54">
        <v>59</v>
      </c>
      <c r="CP8509" s="54">
        <v>74</v>
      </c>
      <c r="CQ8509" s="55">
        <f t="shared" si="132"/>
        <v>0.79729729729729726</v>
      </c>
      <c r="CR8509" s="52" t="s">
        <v>28953</v>
      </c>
    </row>
    <row r="8510" spans="81:96">
      <c r="CC8510" s="52">
        <v>8509</v>
      </c>
      <c r="CD8510" s="53" t="s">
        <v>40306</v>
      </c>
      <c r="CE8510" s="53" t="s">
        <v>40307</v>
      </c>
      <c r="CF8510" s="54">
        <v>352</v>
      </c>
      <c r="CG8510" s="54">
        <v>0.4</v>
      </c>
      <c r="CH8510" s="54">
        <v>0.497</v>
      </c>
      <c r="CI8510" s="54">
        <v>0</v>
      </c>
      <c r="CJ8510" s="54">
        <v>50</v>
      </c>
      <c r="CK8510" s="54">
        <v>9.8000000000000007</v>
      </c>
      <c r="CL8510" s="54">
        <v>3.2000000000000003E-4</v>
      </c>
      <c r="CM8510" s="54">
        <v>0.114</v>
      </c>
      <c r="CN8510" s="53" t="s">
        <v>40251</v>
      </c>
      <c r="CO8510" s="54">
        <v>60</v>
      </c>
      <c r="CP8510" s="54">
        <v>74</v>
      </c>
      <c r="CQ8510" s="55">
        <f t="shared" si="132"/>
        <v>0.81081081081081086</v>
      </c>
      <c r="CR8510" s="52" t="s">
        <v>28953</v>
      </c>
    </row>
    <row r="8511" spans="81:96">
      <c r="CC8511" s="52">
        <v>8510</v>
      </c>
      <c r="CD8511" s="53" t="s">
        <v>40308</v>
      </c>
      <c r="CE8511" s="53" t="s">
        <v>40309</v>
      </c>
      <c r="CF8511" s="54">
        <v>2134</v>
      </c>
      <c r="CG8511" s="54">
        <v>0.38500000000000001</v>
      </c>
      <c r="CH8511" s="54">
        <v>0.52100000000000002</v>
      </c>
      <c r="CI8511" s="54">
        <v>0.08</v>
      </c>
      <c r="CJ8511" s="54">
        <v>174</v>
      </c>
      <c r="CK8511" s="54" t="s">
        <v>28918</v>
      </c>
      <c r="CL8511" s="54">
        <v>9.3999999999999997E-4</v>
      </c>
      <c r="CM8511" s="54">
        <v>0.11700000000000001</v>
      </c>
      <c r="CN8511" s="53" t="s">
        <v>40251</v>
      </c>
      <c r="CO8511" s="54">
        <v>61</v>
      </c>
      <c r="CP8511" s="54">
        <v>74</v>
      </c>
      <c r="CQ8511" s="55">
        <f t="shared" si="132"/>
        <v>0.82432432432432434</v>
      </c>
      <c r="CR8511" s="52" t="s">
        <v>28953</v>
      </c>
    </row>
    <row r="8512" spans="81:96">
      <c r="CC8512" s="52">
        <v>8511</v>
      </c>
      <c r="CD8512" s="53" t="s">
        <v>40310</v>
      </c>
      <c r="CE8512" s="53" t="s">
        <v>40311</v>
      </c>
      <c r="CF8512" s="54">
        <v>669</v>
      </c>
      <c r="CG8512" s="54">
        <v>0.38100000000000001</v>
      </c>
      <c r="CH8512" s="54">
        <v>0.34300000000000003</v>
      </c>
      <c r="CI8512" s="54">
        <v>2.4E-2</v>
      </c>
      <c r="CJ8512" s="54">
        <v>126</v>
      </c>
      <c r="CK8512" s="54" t="s">
        <v>28918</v>
      </c>
      <c r="CL8512" s="54">
        <v>8.7000000000000001E-4</v>
      </c>
      <c r="CM8512" s="54">
        <v>0.10299999999999999</v>
      </c>
      <c r="CN8512" s="53" t="s">
        <v>40251</v>
      </c>
      <c r="CO8512" s="54">
        <v>62</v>
      </c>
      <c r="CP8512" s="54">
        <v>74</v>
      </c>
      <c r="CQ8512" s="55">
        <f t="shared" si="132"/>
        <v>0.83783783783783783</v>
      </c>
      <c r="CR8512" s="52" t="s">
        <v>28953</v>
      </c>
    </row>
    <row r="8513" spans="81:96">
      <c r="CC8513" s="52">
        <v>8512</v>
      </c>
      <c r="CD8513" s="53" t="s">
        <v>40312</v>
      </c>
      <c r="CE8513" s="53" t="s">
        <v>40313</v>
      </c>
      <c r="CF8513" s="54">
        <v>149</v>
      </c>
      <c r="CG8513" s="54">
        <v>0.33</v>
      </c>
      <c r="CH8513" s="54">
        <v>0.32200000000000001</v>
      </c>
      <c r="CI8513" s="54">
        <v>4.2999999999999997E-2</v>
      </c>
      <c r="CJ8513" s="54">
        <v>47</v>
      </c>
      <c r="CK8513" s="54">
        <v>7.7</v>
      </c>
      <c r="CL8513" s="54">
        <v>2.9E-4</v>
      </c>
      <c r="CM8513" s="54">
        <v>0.09</v>
      </c>
      <c r="CN8513" s="53" t="s">
        <v>40251</v>
      </c>
      <c r="CO8513" s="54">
        <v>63</v>
      </c>
      <c r="CP8513" s="54">
        <v>74</v>
      </c>
      <c r="CQ8513" s="55">
        <f t="shared" si="132"/>
        <v>0.85135135135135132</v>
      </c>
      <c r="CR8513" s="52" t="s">
        <v>28953</v>
      </c>
    </row>
    <row r="8514" spans="81:96">
      <c r="CC8514" s="52">
        <v>8513</v>
      </c>
      <c r="CD8514" s="53" t="s">
        <v>40314</v>
      </c>
      <c r="CE8514" s="53" t="s">
        <v>40315</v>
      </c>
      <c r="CF8514" s="54">
        <v>1014</v>
      </c>
      <c r="CG8514" s="54">
        <v>0.308</v>
      </c>
      <c r="CH8514" s="54">
        <v>0.32300000000000001</v>
      </c>
      <c r="CI8514" s="54">
        <v>6.0999999999999999E-2</v>
      </c>
      <c r="CJ8514" s="54">
        <v>66</v>
      </c>
      <c r="CK8514" s="54" t="s">
        <v>28918</v>
      </c>
      <c r="CL8514" s="54">
        <v>7.6999999999999996E-4</v>
      </c>
      <c r="CM8514" s="54">
        <v>8.5000000000000006E-2</v>
      </c>
      <c r="CN8514" s="53" t="s">
        <v>40251</v>
      </c>
      <c r="CO8514" s="54">
        <v>64</v>
      </c>
      <c r="CP8514" s="54">
        <v>74</v>
      </c>
      <c r="CQ8514" s="55">
        <f t="shared" ref="CQ8514:CQ8577" si="133">CO8514/CP8514</f>
        <v>0.86486486486486491</v>
      </c>
      <c r="CR8514" s="52" t="s">
        <v>28953</v>
      </c>
    </row>
    <row r="8515" spans="81:96">
      <c r="CC8515" s="52">
        <v>8514</v>
      </c>
      <c r="CD8515" s="53" t="s">
        <v>40316</v>
      </c>
      <c r="CE8515" s="53" t="s">
        <v>40317</v>
      </c>
      <c r="CF8515" s="54">
        <v>195</v>
      </c>
      <c r="CG8515" s="54">
        <v>0.28799999999999998</v>
      </c>
      <c r="CH8515" s="54">
        <v>0.374</v>
      </c>
      <c r="CI8515" s="54">
        <v>6.0999999999999999E-2</v>
      </c>
      <c r="CJ8515" s="54">
        <v>33</v>
      </c>
      <c r="CK8515" s="54">
        <v>7.2</v>
      </c>
      <c r="CL8515" s="54">
        <v>2.7999999999999998E-4</v>
      </c>
      <c r="CM8515" s="54">
        <v>0.08</v>
      </c>
      <c r="CN8515" s="53" t="s">
        <v>40251</v>
      </c>
      <c r="CO8515" s="54">
        <v>65</v>
      </c>
      <c r="CP8515" s="54">
        <v>74</v>
      </c>
      <c r="CQ8515" s="55">
        <f t="shared" si="133"/>
        <v>0.8783783783783784</v>
      </c>
      <c r="CR8515" s="52" t="s">
        <v>28953</v>
      </c>
    </row>
    <row r="8516" spans="81:96">
      <c r="CC8516" s="52">
        <v>8515</v>
      </c>
      <c r="CD8516" s="53" t="s">
        <v>40318</v>
      </c>
      <c r="CE8516" s="53" t="s">
        <v>40319</v>
      </c>
      <c r="CF8516" s="54">
        <v>247</v>
      </c>
      <c r="CG8516" s="54">
        <v>0.24299999999999999</v>
      </c>
      <c r="CH8516" s="54">
        <v>0.20599999999999999</v>
      </c>
      <c r="CI8516" s="54">
        <v>2.8000000000000001E-2</v>
      </c>
      <c r="CJ8516" s="54">
        <v>181</v>
      </c>
      <c r="CK8516" s="54">
        <v>4.9000000000000004</v>
      </c>
      <c r="CL8516" s="54">
        <v>5.6999999999999998E-4</v>
      </c>
      <c r="CM8516" s="54">
        <v>5.5E-2</v>
      </c>
      <c r="CN8516" s="53" t="s">
        <v>40251</v>
      </c>
      <c r="CO8516" s="54">
        <v>66</v>
      </c>
      <c r="CP8516" s="54">
        <v>74</v>
      </c>
      <c r="CQ8516" s="55">
        <f t="shared" si="133"/>
        <v>0.89189189189189189</v>
      </c>
      <c r="CR8516" s="52" t="s">
        <v>28953</v>
      </c>
    </row>
    <row r="8517" spans="81:96">
      <c r="CC8517" s="52">
        <v>8516</v>
      </c>
      <c r="CD8517" s="53" t="s">
        <v>40320</v>
      </c>
      <c r="CE8517" s="53" t="s">
        <v>40321</v>
      </c>
      <c r="CF8517" s="54">
        <v>98</v>
      </c>
      <c r="CG8517" s="54">
        <v>0.22700000000000001</v>
      </c>
      <c r="CH8517" s="54">
        <v>0.17</v>
      </c>
      <c r="CI8517" s="54">
        <v>0</v>
      </c>
      <c r="CJ8517" s="54">
        <v>65</v>
      </c>
      <c r="CK8517" s="54"/>
      <c r="CL8517" s="54">
        <v>2.1000000000000001E-4</v>
      </c>
      <c r="CM8517" s="54">
        <v>4.5999999999999999E-2</v>
      </c>
      <c r="CN8517" s="53" t="s">
        <v>40251</v>
      </c>
      <c r="CO8517" s="54">
        <v>67</v>
      </c>
      <c r="CP8517" s="54">
        <v>74</v>
      </c>
      <c r="CQ8517" s="55">
        <f t="shared" si="133"/>
        <v>0.90540540540540537</v>
      </c>
      <c r="CR8517" s="52" t="s">
        <v>28953</v>
      </c>
    </row>
    <row r="8518" spans="81:96">
      <c r="CC8518" s="52">
        <v>8517</v>
      </c>
      <c r="CD8518" s="53" t="s">
        <v>40322</v>
      </c>
      <c r="CE8518" s="53" t="s">
        <v>40323</v>
      </c>
      <c r="CF8518" s="54">
        <v>613</v>
      </c>
      <c r="CG8518" s="54">
        <v>0.221</v>
      </c>
      <c r="CH8518" s="54">
        <v>0.26800000000000002</v>
      </c>
      <c r="CI8518" s="54">
        <v>5.5E-2</v>
      </c>
      <c r="CJ8518" s="54">
        <v>91</v>
      </c>
      <c r="CK8518" s="54" t="s">
        <v>28918</v>
      </c>
      <c r="CL8518" s="54">
        <v>7.5000000000000002E-4</v>
      </c>
      <c r="CM8518" s="54">
        <v>9.4E-2</v>
      </c>
      <c r="CN8518" s="53" t="s">
        <v>40251</v>
      </c>
      <c r="CO8518" s="54">
        <v>68</v>
      </c>
      <c r="CP8518" s="54">
        <v>74</v>
      </c>
      <c r="CQ8518" s="55">
        <f t="shared" si="133"/>
        <v>0.91891891891891897</v>
      </c>
      <c r="CR8518" s="52" t="s">
        <v>28953</v>
      </c>
    </row>
    <row r="8519" spans="81:96">
      <c r="CC8519" s="52">
        <v>8518</v>
      </c>
      <c r="CD8519" s="53" t="s">
        <v>38301</v>
      </c>
      <c r="CE8519" s="53" t="s">
        <v>38302</v>
      </c>
      <c r="CF8519" s="54">
        <v>580</v>
      </c>
      <c r="CG8519" s="54">
        <v>0.219</v>
      </c>
      <c r="CH8519" s="54">
        <v>0.26700000000000002</v>
      </c>
      <c r="CI8519" s="54">
        <v>1.0999999999999999E-2</v>
      </c>
      <c r="CJ8519" s="54">
        <v>90</v>
      </c>
      <c r="CK8519" s="54" t="s">
        <v>28918</v>
      </c>
      <c r="CL8519" s="54">
        <v>3.8000000000000002E-4</v>
      </c>
      <c r="CM8519" s="54">
        <v>5.2999999999999999E-2</v>
      </c>
      <c r="CN8519" s="53" t="s">
        <v>40251</v>
      </c>
      <c r="CO8519" s="54">
        <v>69</v>
      </c>
      <c r="CP8519" s="54">
        <v>74</v>
      </c>
      <c r="CQ8519" s="55">
        <f t="shared" si="133"/>
        <v>0.93243243243243246</v>
      </c>
      <c r="CR8519" s="52" t="s">
        <v>28953</v>
      </c>
    </row>
    <row r="8520" spans="81:96">
      <c r="CC8520" s="52">
        <v>8519</v>
      </c>
      <c r="CD8520" s="53" t="s">
        <v>40324</v>
      </c>
      <c r="CE8520" s="53" t="s">
        <v>40325</v>
      </c>
      <c r="CF8520" s="54">
        <v>270</v>
      </c>
      <c r="CG8520" s="54">
        <v>0.19500000000000001</v>
      </c>
      <c r="CH8520" s="54">
        <v>0.191</v>
      </c>
      <c r="CI8520" s="54"/>
      <c r="CJ8520" s="54">
        <v>0</v>
      </c>
      <c r="CK8520" s="54" t="s">
        <v>28918</v>
      </c>
      <c r="CL8520" s="54">
        <v>3.2000000000000003E-4</v>
      </c>
      <c r="CM8520" s="54">
        <v>8.2000000000000003E-2</v>
      </c>
      <c r="CN8520" s="53" t="s">
        <v>40251</v>
      </c>
      <c r="CO8520" s="54">
        <v>70</v>
      </c>
      <c r="CP8520" s="54">
        <v>74</v>
      </c>
      <c r="CQ8520" s="55">
        <f t="shared" si="133"/>
        <v>0.94594594594594594</v>
      </c>
      <c r="CR8520" s="52" t="s">
        <v>28953</v>
      </c>
    </row>
    <row r="8521" spans="81:96">
      <c r="CC8521" s="52">
        <v>8520</v>
      </c>
      <c r="CD8521" s="53" t="s">
        <v>38641</v>
      </c>
      <c r="CE8521" s="53" t="s">
        <v>38642</v>
      </c>
      <c r="CF8521" s="54">
        <v>1971</v>
      </c>
      <c r="CG8521" s="54">
        <v>0.19400000000000001</v>
      </c>
      <c r="CH8521" s="54">
        <v>0.23699999999999999</v>
      </c>
      <c r="CI8521" s="54">
        <v>2.1999999999999999E-2</v>
      </c>
      <c r="CJ8521" s="54">
        <v>723</v>
      </c>
      <c r="CK8521" s="54">
        <v>5.5</v>
      </c>
      <c r="CL8521" s="54">
        <v>2.3999999999999998E-3</v>
      </c>
      <c r="CM8521" s="54">
        <v>3.3000000000000002E-2</v>
      </c>
      <c r="CN8521" s="53" t="s">
        <v>40251</v>
      </c>
      <c r="CO8521" s="54">
        <v>71</v>
      </c>
      <c r="CP8521" s="54">
        <v>74</v>
      </c>
      <c r="CQ8521" s="55">
        <f t="shared" si="133"/>
        <v>0.95945945945945943</v>
      </c>
      <c r="CR8521" s="52" t="s">
        <v>28953</v>
      </c>
    </row>
    <row r="8522" spans="81:96">
      <c r="CC8522" s="52">
        <v>8521</v>
      </c>
      <c r="CD8522" s="53" t="s">
        <v>40326</v>
      </c>
      <c r="CE8522" s="53" t="s">
        <v>40327</v>
      </c>
      <c r="CF8522" s="54">
        <v>54</v>
      </c>
      <c r="CG8522" s="54">
        <v>0.14799999999999999</v>
      </c>
      <c r="CH8522" s="54">
        <v>0.20599999999999999</v>
      </c>
      <c r="CI8522" s="54">
        <v>3.3000000000000002E-2</v>
      </c>
      <c r="CJ8522" s="54">
        <v>30</v>
      </c>
      <c r="CK8522" s="54"/>
      <c r="CL8522" s="54">
        <v>1.6000000000000001E-4</v>
      </c>
      <c r="CM8522" s="54">
        <v>5.1999999999999998E-2</v>
      </c>
      <c r="CN8522" s="53" t="s">
        <v>40251</v>
      </c>
      <c r="CO8522" s="54">
        <v>72</v>
      </c>
      <c r="CP8522" s="54">
        <v>74</v>
      </c>
      <c r="CQ8522" s="55">
        <f t="shared" si="133"/>
        <v>0.97297297297297303</v>
      </c>
      <c r="CR8522" s="52" t="s">
        <v>28953</v>
      </c>
    </row>
    <row r="8523" spans="81:96">
      <c r="CC8523" s="52">
        <v>8522</v>
      </c>
      <c r="CD8523" s="53" t="s">
        <v>40328</v>
      </c>
      <c r="CE8523" s="53" t="s">
        <v>40329</v>
      </c>
      <c r="CF8523" s="54">
        <v>141</v>
      </c>
      <c r="CG8523" s="54">
        <v>0.124</v>
      </c>
      <c r="CH8523" s="54">
        <v>0.186</v>
      </c>
      <c r="CI8523" s="54">
        <v>0</v>
      </c>
      <c r="CJ8523" s="54">
        <v>111</v>
      </c>
      <c r="CK8523" s="54">
        <v>5.3</v>
      </c>
      <c r="CL8523" s="54">
        <v>3.6999999999999999E-4</v>
      </c>
      <c r="CM8523" s="54">
        <v>4.7E-2</v>
      </c>
      <c r="CN8523" s="53" t="s">
        <v>40251</v>
      </c>
      <c r="CO8523" s="54">
        <v>73</v>
      </c>
      <c r="CP8523" s="54">
        <v>74</v>
      </c>
      <c r="CQ8523" s="55">
        <f t="shared" si="133"/>
        <v>0.98648648648648651</v>
      </c>
      <c r="CR8523" s="52" t="s">
        <v>28953</v>
      </c>
    </row>
    <row r="8524" spans="81:96">
      <c r="CC8524" s="52">
        <v>8523</v>
      </c>
      <c r="CD8524" s="53" t="s">
        <v>40330</v>
      </c>
      <c r="CE8524" s="53" t="s">
        <v>40331</v>
      </c>
      <c r="CF8524" s="54">
        <v>2</v>
      </c>
      <c r="CG8524" s="54"/>
      <c r="CH8524" s="54"/>
      <c r="CI8524" s="54">
        <v>2.5000000000000001E-2</v>
      </c>
      <c r="CJ8524" s="54">
        <v>40</v>
      </c>
      <c r="CK8524" s="54"/>
      <c r="CL8524" s="54">
        <v>0</v>
      </c>
      <c r="CM8524" s="54"/>
      <c r="CN8524" s="53" t="s">
        <v>40251</v>
      </c>
      <c r="CO8524" s="54">
        <v>74</v>
      </c>
      <c r="CP8524" s="54">
        <v>74</v>
      </c>
      <c r="CQ8524" s="55">
        <f t="shared" si="133"/>
        <v>1</v>
      </c>
      <c r="CR8524" s="52" t="s">
        <v>28953</v>
      </c>
    </row>
    <row r="8525" spans="81:96">
      <c r="CC8525" s="52">
        <v>8524</v>
      </c>
      <c r="CD8525" s="53" t="s">
        <v>22692</v>
      </c>
      <c r="CE8525" s="53" t="s">
        <v>22690</v>
      </c>
      <c r="CF8525" s="54">
        <v>5415</v>
      </c>
      <c r="CG8525" s="54">
        <v>14.547000000000001</v>
      </c>
      <c r="CH8525" s="54">
        <v>15.462</v>
      </c>
      <c r="CI8525" s="54">
        <v>3.774</v>
      </c>
      <c r="CJ8525" s="54">
        <v>146</v>
      </c>
      <c r="CK8525" s="54">
        <v>2.2000000000000002</v>
      </c>
      <c r="CL8525" s="54">
        <v>3.7589999999999998E-2</v>
      </c>
      <c r="CM8525" s="54">
        <v>7.5389999999999997</v>
      </c>
      <c r="CN8525" s="53" t="s">
        <v>40332</v>
      </c>
      <c r="CO8525" s="54">
        <v>1</v>
      </c>
      <c r="CP8525" s="54">
        <v>77</v>
      </c>
      <c r="CQ8525" s="55">
        <f t="shared" si="133"/>
        <v>1.2987012987012988E-2</v>
      </c>
      <c r="CR8525" s="52" t="s">
        <v>28907</v>
      </c>
    </row>
    <row r="8526" spans="81:96">
      <c r="CC8526" s="52">
        <v>8525</v>
      </c>
      <c r="CD8526" s="53" t="s">
        <v>40333</v>
      </c>
      <c r="CE8526" s="53" t="s">
        <v>40334</v>
      </c>
      <c r="CF8526" s="54">
        <v>14786</v>
      </c>
      <c r="CG8526" s="54">
        <v>11.808</v>
      </c>
      <c r="CH8526" s="54">
        <v>10.666</v>
      </c>
      <c r="CI8526" s="54">
        <v>1.052</v>
      </c>
      <c r="CJ8526" s="54">
        <v>135</v>
      </c>
      <c r="CK8526" s="54" t="s">
        <v>28918</v>
      </c>
      <c r="CL8526" s="54">
        <v>3.5450000000000002E-2</v>
      </c>
      <c r="CM8526" s="54">
        <v>5.609</v>
      </c>
      <c r="CN8526" s="53" t="s">
        <v>40332</v>
      </c>
      <c r="CO8526" s="54">
        <v>2</v>
      </c>
      <c r="CP8526" s="54">
        <v>77</v>
      </c>
      <c r="CQ8526" s="55">
        <f t="shared" si="133"/>
        <v>2.5974025974025976E-2</v>
      </c>
      <c r="CR8526" s="52" t="s">
        <v>28907</v>
      </c>
    </row>
    <row r="8527" spans="81:96">
      <c r="CC8527" s="52">
        <v>8526</v>
      </c>
      <c r="CD8527" s="53" t="s">
        <v>24500</v>
      </c>
      <c r="CE8527" s="53" t="s">
        <v>24498</v>
      </c>
      <c r="CF8527" s="54">
        <v>30341</v>
      </c>
      <c r="CG8527" s="54">
        <v>5.0529999999999999</v>
      </c>
      <c r="CH8527" s="54">
        <v>5.6559999999999997</v>
      </c>
      <c r="CI8527" s="54">
        <v>0.92500000000000004</v>
      </c>
      <c r="CJ8527" s="54">
        <v>786</v>
      </c>
      <c r="CK8527" s="54">
        <v>4.5</v>
      </c>
      <c r="CL8527" s="54">
        <v>0.10405</v>
      </c>
      <c r="CM8527" s="54">
        <v>1.8220000000000001</v>
      </c>
      <c r="CN8527" s="53" t="s">
        <v>40332</v>
      </c>
      <c r="CO8527" s="54">
        <v>3</v>
      </c>
      <c r="CP8527" s="54">
        <v>77</v>
      </c>
      <c r="CQ8527" s="55">
        <f t="shared" si="133"/>
        <v>3.896103896103896E-2</v>
      </c>
      <c r="CR8527" s="52" t="s">
        <v>28907</v>
      </c>
    </row>
    <row r="8528" spans="81:96">
      <c r="CC8528" s="52">
        <v>8527</v>
      </c>
      <c r="CD8528" s="53" t="s">
        <v>40335</v>
      </c>
      <c r="CE8528" s="53" t="s">
        <v>40336</v>
      </c>
      <c r="CF8528" s="54">
        <v>700</v>
      </c>
      <c r="CG8528" s="54">
        <v>4.9219999999999997</v>
      </c>
      <c r="CH8528" s="54">
        <v>5.008</v>
      </c>
      <c r="CI8528" s="54">
        <v>0.80300000000000005</v>
      </c>
      <c r="CJ8528" s="54">
        <v>71</v>
      </c>
      <c r="CK8528" s="54">
        <v>2.2999999999999998</v>
      </c>
      <c r="CL8528" s="54">
        <v>5.3E-3</v>
      </c>
      <c r="CM8528" s="54">
        <v>2.6059999999999999</v>
      </c>
      <c r="CN8528" s="53" t="s">
        <v>40332</v>
      </c>
      <c r="CO8528" s="54">
        <v>4</v>
      </c>
      <c r="CP8528" s="54">
        <v>77</v>
      </c>
      <c r="CQ8528" s="55">
        <f t="shared" si="133"/>
        <v>5.1948051948051951E-2</v>
      </c>
      <c r="CR8528" s="52" t="s">
        <v>28907</v>
      </c>
    </row>
    <row r="8529" spans="81:96">
      <c r="CC8529" s="52">
        <v>8528</v>
      </c>
      <c r="CD8529" s="53" t="s">
        <v>40337</v>
      </c>
      <c r="CE8529" s="53" t="s">
        <v>40338</v>
      </c>
      <c r="CF8529" s="54">
        <v>11997</v>
      </c>
      <c r="CG8529" s="54">
        <v>4.673</v>
      </c>
      <c r="CH8529" s="54">
        <v>4.9489999999999998</v>
      </c>
      <c r="CI8529" s="54">
        <v>0.97299999999999998</v>
      </c>
      <c r="CJ8529" s="54">
        <v>401</v>
      </c>
      <c r="CK8529" s="54">
        <v>5</v>
      </c>
      <c r="CL8529" s="54">
        <v>4.5659999999999999E-2</v>
      </c>
      <c r="CM8529" s="54">
        <v>2.222</v>
      </c>
      <c r="CN8529" s="53" t="s">
        <v>40332</v>
      </c>
      <c r="CO8529" s="54">
        <v>5</v>
      </c>
      <c r="CP8529" s="54">
        <v>77</v>
      </c>
      <c r="CQ8529" s="55">
        <f t="shared" si="133"/>
        <v>6.4935064935064929E-2</v>
      </c>
      <c r="CR8529" s="52" t="s">
        <v>28907</v>
      </c>
    </row>
    <row r="8530" spans="81:96">
      <c r="CC8530" s="52">
        <v>8529</v>
      </c>
      <c r="CD8530" s="53" t="s">
        <v>40339</v>
      </c>
      <c r="CE8530" s="53" t="s">
        <v>40340</v>
      </c>
      <c r="CF8530" s="54">
        <v>35968</v>
      </c>
      <c r="CG8530" s="54">
        <v>4.4349999999999996</v>
      </c>
      <c r="CH8530" s="54">
        <v>5.3570000000000002</v>
      </c>
      <c r="CI8530" s="54">
        <v>0.86799999999999999</v>
      </c>
      <c r="CJ8530" s="54">
        <v>539</v>
      </c>
      <c r="CK8530" s="54">
        <v>8.1</v>
      </c>
      <c r="CL8530" s="54">
        <v>8.6330000000000004E-2</v>
      </c>
      <c r="CM8530" s="54">
        <v>2.2970000000000002</v>
      </c>
      <c r="CN8530" s="53" t="s">
        <v>40332</v>
      </c>
      <c r="CO8530" s="54">
        <v>6</v>
      </c>
      <c r="CP8530" s="54">
        <v>77</v>
      </c>
      <c r="CQ8530" s="55">
        <f t="shared" si="133"/>
        <v>7.792207792207792E-2</v>
      </c>
      <c r="CR8530" s="52" t="s">
        <v>28907</v>
      </c>
    </row>
    <row r="8531" spans="81:96">
      <c r="CC8531" s="52">
        <v>8530</v>
      </c>
      <c r="CD8531" s="53" t="s">
        <v>35911</v>
      </c>
      <c r="CE8531" s="53" t="s">
        <v>35912</v>
      </c>
      <c r="CF8531" s="54">
        <v>11447</v>
      </c>
      <c r="CG8531" s="54">
        <v>3.9649999999999999</v>
      </c>
      <c r="CH8531" s="54">
        <v>5.3730000000000002</v>
      </c>
      <c r="CI8531" s="54">
        <v>0.68799999999999994</v>
      </c>
      <c r="CJ8531" s="54">
        <v>93</v>
      </c>
      <c r="CK8531" s="54" t="s">
        <v>28918</v>
      </c>
      <c r="CL8531" s="54">
        <v>1.8939999999999999E-2</v>
      </c>
      <c r="CM8531" s="54">
        <v>2.3759999999999999</v>
      </c>
      <c r="CN8531" s="53" t="s">
        <v>40332</v>
      </c>
      <c r="CO8531" s="54">
        <v>7</v>
      </c>
      <c r="CP8531" s="54">
        <v>77</v>
      </c>
      <c r="CQ8531" s="55">
        <f t="shared" si="133"/>
        <v>9.0909090909090912E-2</v>
      </c>
      <c r="CR8531" s="52" t="s">
        <v>28907</v>
      </c>
    </row>
    <row r="8532" spans="81:96">
      <c r="CC8532" s="52">
        <v>8531</v>
      </c>
      <c r="CD8532" s="53" t="s">
        <v>35913</v>
      </c>
      <c r="CE8532" s="53" t="s">
        <v>35914</v>
      </c>
      <c r="CF8532" s="54">
        <v>4998</v>
      </c>
      <c r="CG8532" s="54">
        <v>3.9060000000000001</v>
      </c>
      <c r="CH8532" s="54">
        <v>4.4189999999999996</v>
      </c>
      <c r="CI8532" s="54">
        <v>0.56299999999999994</v>
      </c>
      <c r="CJ8532" s="54">
        <v>327</v>
      </c>
      <c r="CK8532" s="54">
        <v>3.1</v>
      </c>
      <c r="CL8532" s="54">
        <v>2.6849999999999999E-2</v>
      </c>
      <c r="CM8532" s="54">
        <v>1.83</v>
      </c>
      <c r="CN8532" s="53" t="s">
        <v>40332</v>
      </c>
      <c r="CO8532" s="54">
        <v>8</v>
      </c>
      <c r="CP8532" s="54">
        <v>77</v>
      </c>
      <c r="CQ8532" s="55">
        <f t="shared" si="133"/>
        <v>0.1038961038961039</v>
      </c>
      <c r="CR8532" s="52" t="s">
        <v>28907</v>
      </c>
    </row>
    <row r="8533" spans="81:96">
      <c r="CC8533" s="52">
        <v>8532</v>
      </c>
      <c r="CD8533" s="53" t="s">
        <v>4549</v>
      </c>
      <c r="CE8533" s="53" t="s">
        <v>4547</v>
      </c>
      <c r="CF8533" s="54">
        <v>12491</v>
      </c>
      <c r="CG8533" s="54">
        <v>3.762</v>
      </c>
      <c r="CH8533" s="54">
        <v>4.3179999999999996</v>
      </c>
      <c r="CI8533" s="54">
        <v>0.71499999999999997</v>
      </c>
      <c r="CJ8533" s="54">
        <v>186</v>
      </c>
      <c r="CK8533" s="54">
        <v>9.1</v>
      </c>
      <c r="CL8533" s="54">
        <v>2.0299999999999999E-2</v>
      </c>
      <c r="CM8533" s="54">
        <v>1.393</v>
      </c>
      <c r="CN8533" s="53" t="s">
        <v>40332</v>
      </c>
      <c r="CO8533" s="54">
        <v>9</v>
      </c>
      <c r="CP8533" s="54">
        <v>77</v>
      </c>
      <c r="CQ8533" s="55">
        <f t="shared" si="133"/>
        <v>0.11688311688311688</v>
      </c>
      <c r="CR8533" s="52" t="s">
        <v>28907</v>
      </c>
    </row>
    <row r="8534" spans="81:96">
      <c r="CC8534" s="52">
        <v>8533</v>
      </c>
      <c r="CD8534" s="53" t="s">
        <v>40341</v>
      </c>
      <c r="CE8534" s="53" t="s">
        <v>40342</v>
      </c>
      <c r="CF8534" s="54">
        <v>6182</v>
      </c>
      <c r="CG8534" s="54">
        <v>3.645</v>
      </c>
      <c r="CH8534" s="54">
        <v>4.22</v>
      </c>
      <c r="CI8534" s="54">
        <v>0.55900000000000005</v>
      </c>
      <c r="CJ8534" s="54">
        <v>152</v>
      </c>
      <c r="CK8534" s="54">
        <v>7.4</v>
      </c>
      <c r="CL8534" s="54">
        <v>1.457E-2</v>
      </c>
      <c r="CM8534" s="54">
        <v>1.712</v>
      </c>
      <c r="CN8534" s="53" t="s">
        <v>40332</v>
      </c>
      <c r="CO8534" s="54">
        <v>10</v>
      </c>
      <c r="CP8534" s="54">
        <v>77</v>
      </c>
      <c r="CQ8534" s="55">
        <f t="shared" si="133"/>
        <v>0.12987012987012986</v>
      </c>
      <c r="CR8534" s="52" t="s">
        <v>28907</v>
      </c>
    </row>
    <row r="8535" spans="81:96">
      <c r="CC8535" s="52">
        <v>8534</v>
      </c>
      <c r="CD8535" s="53" t="s">
        <v>16418</v>
      </c>
      <c r="CE8535" s="53" t="s">
        <v>16423</v>
      </c>
      <c r="CF8535" s="54">
        <v>13208</v>
      </c>
      <c r="CG8535" s="54">
        <v>3.43</v>
      </c>
      <c r="CH8535" s="54">
        <v>4.6100000000000003</v>
      </c>
      <c r="CI8535" s="54">
        <v>0.67</v>
      </c>
      <c r="CJ8535" s="54">
        <v>273</v>
      </c>
      <c r="CK8535" s="54">
        <v>7</v>
      </c>
      <c r="CL8535" s="54">
        <v>3.8330000000000003E-2</v>
      </c>
      <c r="CM8535" s="54">
        <v>1.919</v>
      </c>
      <c r="CN8535" s="53" t="s">
        <v>40332</v>
      </c>
      <c r="CO8535" s="54">
        <v>11</v>
      </c>
      <c r="CP8535" s="54">
        <v>77</v>
      </c>
      <c r="CQ8535" s="55">
        <f t="shared" si="133"/>
        <v>0.14285714285714285</v>
      </c>
      <c r="CR8535" s="52" t="s">
        <v>28907</v>
      </c>
    </row>
    <row r="8536" spans="81:96">
      <c r="CC8536" s="52">
        <v>8535</v>
      </c>
      <c r="CD8536" s="53" t="s">
        <v>40343</v>
      </c>
      <c r="CE8536" s="53" t="s">
        <v>40344</v>
      </c>
      <c r="CF8536" s="54">
        <v>1167</v>
      </c>
      <c r="CG8536" s="54">
        <v>3.415</v>
      </c>
      <c r="CH8536" s="54">
        <v>5.21</v>
      </c>
      <c r="CI8536" s="54">
        <v>0.92900000000000005</v>
      </c>
      <c r="CJ8536" s="54">
        <v>56</v>
      </c>
      <c r="CK8536" s="54">
        <v>3.6</v>
      </c>
      <c r="CL8536" s="54">
        <v>6.8599999999999998E-3</v>
      </c>
      <c r="CM8536" s="54">
        <v>2.0169999999999999</v>
      </c>
      <c r="CN8536" s="53" t="s">
        <v>40332</v>
      </c>
      <c r="CO8536" s="54">
        <v>12</v>
      </c>
      <c r="CP8536" s="54">
        <v>77</v>
      </c>
      <c r="CQ8536" s="55">
        <f t="shared" si="133"/>
        <v>0.15584415584415584</v>
      </c>
      <c r="CR8536" s="52" t="s">
        <v>28907</v>
      </c>
    </row>
    <row r="8537" spans="81:96">
      <c r="CC8537" s="52">
        <v>8536</v>
      </c>
      <c r="CD8537" s="53" t="s">
        <v>37071</v>
      </c>
      <c r="CE8537" s="53" t="s">
        <v>37072</v>
      </c>
      <c r="CF8537" s="54">
        <v>2501</v>
      </c>
      <c r="CG8537" s="54">
        <v>3.3820000000000001</v>
      </c>
      <c r="CH8537" s="54">
        <v>3.6840000000000002</v>
      </c>
      <c r="CI8537" s="54">
        <v>0.83199999999999996</v>
      </c>
      <c r="CJ8537" s="54">
        <v>137</v>
      </c>
      <c r="CK8537" s="54">
        <v>3.3</v>
      </c>
      <c r="CL8537" s="54">
        <v>1.3440000000000001E-2</v>
      </c>
      <c r="CM8537" s="54">
        <v>1.659</v>
      </c>
      <c r="CN8537" s="53" t="s">
        <v>40332</v>
      </c>
      <c r="CO8537" s="54">
        <v>13</v>
      </c>
      <c r="CP8537" s="54">
        <v>77</v>
      </c>
      <c r="CQ8537" s="55">
        <f t="shared" si="133"/>
        <v>0.16883116883116883</v>
      </c>
      <c r="CR8537" s="52" t="s">
        <v>28907</v>
      </c>
    </row>
    <row r="8538" spans="81:96">
      <c r="CC8538" s="52">
        <v>8537</v>
      </c>
      <c r="CD8538" s="53" t="s">
        <v>40345</v>
      </c>
      <c r="CE8538" s="53" t="s">
        <v>40346</v>
      </c>
      <c r="CF8538" s="54">
        <v>21911</v>
      </c>
      <c r="CG8538" s="54">
        <v>3.3580000000000001</v>
      </c>
      <c r="CH8538" s="54">
        <v>3.6</v>
      </c>
      <c r="CI8538" s="54">
        <v>0.66200000000000003</v>
      </c>
      <c r="CJ8538" s="54">
        <v>266</v>
      </c>
      <c r="CK8538" s="54" t="s">
        <v>28918</v>
      </c>
      <c r="CL8538" s="54">
        <v>3.2460000000000003E-2</v>
      </c>
      <c r="CM8538" s="54">
        <v>1.669</v>
      </c>
      <c r="CN8538" s="53" t="s">
        <v>40332</v>
      </c>
      <c r="CO8538" s="54">
        <v>14</v>
      </c>
      <c r="CP8538" s="54">
        <v>77</v>
      </c>
      <c r="CQ8538" s="55">
        <f t="shared" si="133"/>
        <v>0.18181818181818182</v>
      </c>
      <c r="CR8538" s="52" t="s">
        <v>28907</v>
      </c>
    </row>
    <row r="8539" spans="81:96">
      <c r="CC8539" s="52">
        <v>8538</v>
      </c>
      <c r="CD8539" s="53" t="s">
        <v>11872</v>
      </c>
      <c r="CE8539" s="53" t="s">
        <v>11870</v>
      </c>
      <c r="CF8539" s="54">
        <v>41715</v>
      </c>
      <c r="CG8539" s="54">
        <v>3.2810000000000001</v>
      </c>
      <c r="CH8539" s="54">
        <v>3.78</v>
      </c>
      <c r="CI8539" s="54">
        <v>0.60299999999999998</v>
      </c>
      <c r="CJ8539" s="54">
        <v>818</v>
      </c>
      <c r="CK8539" s="54">
        <v>7.9</v>
      </c>
      <c r="CL8539" s="54">
        <v>6.3149999999999998E-2</v>
      </c>
      <c r="CM8539" s="54">
        <v>1.0469999999999999</v>
      </c>
      <c r="CN8539" s="53" t="s">
        <v>40332</v>
      </c>
      <c r="CO8539" s="54">
        <v>15</v>
      </c>
      <c r="CP8539" s="54">
        <v>77</v>
      </c>
      <c r="CQ8539" s="55">
        <f t="shared" si="133"/>
        <v>0.19480519480519481</v>
      </c>
      <c r="CR8539" s="52" t="s">
        <v>28907</v>
      </c>
    </row>
    <row r="8540" spans="81:96">
      <c r="CC8540" s="52">
        <v>8539</v>
      </c>
      <c r="CD8540" s="53" t="s">
        <v>40347</v>
      </c>
      <c r="CE8540" s="53" t="s">
        <v>40348</v>
      </c>
      <c r="CF8540" s="54">
        <v>12960</v>
      </c>
      <c r="CG8540" s="54">
        <v>3.2519999999999998</v>
      </c>
      <c r="CH8540" s="54">
        <v>4.6820000000000004</v>
      </c>
      <c r="CI8540" s="54">
        <v>0.67800000000000005</v>
      </c>
      <c r="CJ8540" s="54">
        <v>214</v>
      </c>
      <c r="CK8540" s="54">
        <v>9.9</v>
      </c>
      <c r="CL8540" s="54">
        <v>3.2320000000000002E-2</v>
      </c>
      <c r="CM8540" s="54">
        <v>2.3860000000000001</v>
      </c>
      <c r="CN8540" s="53" t="s">
        <v>40332</v>
      </c>
      <c r="CO8540" s="54">
        <v>16</v>
      </c>
      <c r="CP8540" s="54">
        <v>77</v>
      </c>
      <c r="CQ8540" s="55">
        <f t="shared" si="133"/>
        <v>0.20779220779220781</v>
      </c>
      <c r="CR8540" s="52" t="s">
        <v>28907</v>
      </c>
    </row>
    <row r="8541" spans="81:96">
      <c r="CC8541" s="52">
        <v>8540</v>
      </c>
      <c r="CD8541" s="53" t="s">
        <v>1045</v>
      </c>
      <c r="CE8541" s="53" t="s">
        <v>1043</v>
      </c>
      <c r="CF8541" s="54">
        <v>3134</v>
      </c>
      <c r="CG8541" s="54">
        <v>3.246</v>
      </c>
      <c r="CH8541" s="54">
        <v>3.0739999999999998</v>
      </c>
      <c r="CI8541" s="54">
        <v>0.34899999999999998</v>
      </c>
      <c r="CJ8541" s="54">
        <v>192</v>
      </c>
      <c r="CK8541" s="54">
        <v>7.4</v>
      </c>
      <c r="CL8541" s="54">
        <v>5.0000000000000001E-3</v>
      </c>
      <c r="CM8541" s="54">
        <v>0.80400000000000005</v>
      </c>
      <c r="CN8541" s="53" t="s">
        <v>40332</v>
      </c>
      <c r="CO8541" s="54">
        <v>17</v>
      </c>
      <c r="CP8541" s="54">
        <v>77</v>
      </c>
      <c r="CQ8541" s="55">
        <f t="shared" si="133"/>
        <v>0.22077922077922077</v>
      </c>
      <c r="CR8541" s="52" t="s">
        <v>28907</v>
      </c>
    </row>
    <row r="8542" spans="81:96">
      <c r="CC8542" s="52">
        <v>8541</v>
      </c>
      <c r="CD8542" s="53" t="s">
        <v>40349</v>
      </c>
      <c r="CE8542" s="53" t="s">
        <v>40350</v>
      </c>
      <c r="CF8542" s="54">
        <v>11407</v>
      </c>
      <c r="CG8542" s="54">
        <v>3.157</v>
      </c>
      <c r="CH8542" s="54">
        <v>3.6589999999999998</v>
      </c>
      <c r="CI8542" s="54">
        <v>0.70699999999999996</v>
      </c>
      <c r="CJ8542" s="54">
        <v>290</v>
      </c>
      <c r="CK8542" s="54">
        <v>9</v>
      </c>
      <c r="CL8542" s="54">
        <v>2.1180000000000001E-2</v>
      </c>
      <c r="CM8542" s="54">
        <v>1.349</v>
      </c>
      <c r="CN8542" s="53" t="s">
        <v>40332</v>
      </c>
      <c r="CO8542" s="54">
        <v>18</v>
      </c>
      <c r="CP8542" s="54">
        <v>77</v>
      </c>
      <c r="CQ8542" s="55">
        <f t="shared" si="133"/>
        <v>0.23376623376623376</v>
      </c>
      <c r="CR8542" s="52" t="s">
        <v>28907</v>
      </c>
    </row>
    <row r="8543" spans="81:96">
      <c r="CC8543" s="52">
        <v>8542</v>
      </c>
      <c r="CD8543" s="53" t="s">
        <v>40351</v>
      </c>
      <c r="CE8543" s="53" t="s">
        <v>40352</v>
      </c>
      <c r="CF8543" s="54">
        <v>23293</v>
      </c>
      <c r="CG8543" s="54">
        <v>3.1429999999999998</v>
      </c>
      <c r="CH8543" s="54">
        <v>3.38</v>
      </c>
      <c r="CI8543" s="54">
        <v>0.93500000000000005</v>
      </c>
      <c r="CJ8543" s="54">
        <v>262</v>
      </c>
      <c r="CK8543" s="54" t="s">
        <v>28918</v>
      </c>
      <c r="CL8543" s="54">
        <v>2.913E-2</v>
      </c>
      <c r="CM8543" s="54">
        <v>1.6339999999999999</v>
      </c>
      <c r="CN8543" s="53" t="s">
        <v>40332</v>
      </c>
      <c r="CO8543" s="54">
        <v>19</v>
      </c>
      <c r="CP8543" s="54">
        <v>77</v>
      </c>
      <c r="CQ8543" s="55">
        <f t="shared" si="133"/>
        <v>0.24675324675324675</v>
      </c>
      <c r="CR8543" s="52" t="s">
        <v>28907</v>
      </c>
    </row>
    <row r="8544" spans="81:96">
      <c r="CC8544" s="52">
        <v>8543</v>
      </c>
      <c r="CD8544" s="53" t="s">
        <v>40353</v>
      </c>
      <c r="CE8544" s="53" t="s">
        <v>40354</v>
      </c>
      <c r="CF8544" s="54">
        <v>2886</v>
      </c>
      <c r="CG8544" s="54">
        <v>2.9289999999999998</v>
      </c>
      <c r="CH8544" s="54">
        <v>3.3679999999999999</v>
      </c>
      <c r="CI8544" s="54">
        <v>0.53300000000000003</v>
      </c>
      <c r="CJ8544" s="54">
        <v>272</v>
      </c>
      <c r="CK8544" s="54">
        <v>3</v>
      </c>
      <c r="CL8544" s="54">
        <v>1.5890000000000001E-2</v>
      </c>
      <c r="CM8544" s="54">
        <v>1.2330000000000001</v>
      </c>
      <c r="CN8544" s="53" t="s">
        <v>40332</v>
      </c>
      <c r="CO8544" s="54">
        <v>20</v>
      </c>
      <c r="CP8544" s="54">
        <v>77</v>
      </c>
      <c r="CQ8544" s="55">
        <f t="shared" si="133"/>
        <v>0.25974025974025972</v>
      </c>
      <c r="CR8544" s="52" t="s">
        <v>28921</v>
      </c>
    </row>
    <row r="8545" spans="81:96">
      <c r="CC8545" s="52">
        <v>8544</v>
      </c>
      <c r="CD8545" s="53" t="s">
        <v>40355</v>
      </c>
      <c r="CE8545" s="53" t="s">
        <v>40356</v>
      </c>
      <c r="CF8545" s="54">
        <v>2687</v>
      </c>
      <c r="CG8545" s="54">
        <v>2.927</v>
      </c>
      <c r="CH8545" s="54">
        <v>2.98</v>
      </c>
      <c r="CI8545" s="54">
        <v>0.72499999999999998</v>
      </c>
      <c r="CJ8545" s="54">
        <v>69</v>
      </c>
      <c r="CK8545" s="54">
        <v>5.7</v>
      </c>
      <c r="CL8545" s="54">
        <v>1.0059999999999999E-2</v>
      </c>
      <c r="CM8545" s="54">
        <v>1.383</v>
      </c>
      <c r="CN8545" s="53" t="s">
        <v>40332</v>
      </c>
      <c r="CO8545" s="54">
        <v>21</v>
      </c>
      <c r="CP8545" s="54">
        <v>77</v>
      </c>
      <c r="CQ8545" s="55">
        <f t="shared" si="133"/>
        <v>0.27272727272727271</v>
      </c>
      <c r="CR8545" s="52" t="s">
        <v>28921</v>
      </c>
    </row>
    <row r="8546" spans="81:96">
      <c r="CC8546" s="52">
        <v>8545</v>
      </c>
      <c r="CD8546" s="53" t="s">
        <v>1787</v>
      </c>
      <c r="CE8546" s="53" t="s">
        <v>1785</v>
      </c>
      <c r="CF8546" s="54">
        <v>5780</v>
      </c>
      <c r="CG8546" s="54">
        <v>2.8439999999999999</v>
      </c>
      <c r="CH8546" s="54">
        <v>2.8719999999999999</v>
      </c>
      <c r="CI8546" s="54">
        <v>0.93300000000000005</v>
      </c>
      <c r="CJ8546" s="54">
        <v>255</v>
      </c>
      <c r="CK8546" s="54">
        <v>5.3</v>
      </c>
      <c r="CL8546" s="54">
        <v>1.6469999999999999E-2</v>
      </c>
      <c r="CM8546" s="54">
        <v>0.92700000000000005</v>
      </c>
      <c r="CN8546" s="53" t="s">
        <v>40332</v>
      </c>
      <c r="CO8546" s="54">
        <v>22</v>
      </c>
      <c r="CP8546" s="54">
        <v>77</v>
      </c>
      <c r="CQ8546" s="55">
        <f t="shared" si="133"/>
        <v>0.2857142857142857</v>
      </c>
      <c r="CR8546" s="52" t="s">
        <v>28921</v>
      </c>
    </row>
    <row r="8547" spans="81:96">
      <c r="CC8547" s="52">
        <v>8546</v>
      </c>
      <c r="CD8547" s="53" t="s">
        <v>29460</v>
      </c>
      <c r="CE8547" s="53" t="s">
        <v>29461</v>
      </c>
      <c r="CF8547" s="54">
        <v>174</v>
      </c>
      <c r="CG8547" s="54">
        <v>2.5579999999999998</v>
      </c>
      <c r="CH8547" s="54">
        <v>2.5089999999999999</v>
      </c>
      <c r="CI8547" s="54">
        <v>0.85699999999999998</v>
      </c>
      <c r="CJ8547" s="54">
        <v>35</v>
      </c>
      <c r="CK8547" s="54">
        <v>1.8</v>
      </c>
      <c r="CL8547" s="54">
        <v>8.8999999999999995E-4</v>
      </c>
      <c r="CM8547" s="54">
        <v>0.98899999999999999</v>
      </c>
      <c r="CN8547" s="53" t="s">
        <v>40332</v>
      </c>
      <c r="CO8547" s="54">
        <v>23</v>
      </c>
      <c r="CP8547" s="54">
        <v>77</v>
      </c>
      <c r="CQ8547" s="55">
        <f t="shared" si="133"/>
        <v>0.29870129870129869</v>
      </c>
      <c r="CR8547" s="52" t="s">
        <v>28921</v>
      </c>
    </row>
    <row r="8548" spans="81:96">
      <c r="CC8548" s="52">
        <v>8547</v>
      </c>
      <c r="CD8548" s="53" t="s">
        <v>40357</v>
      </c>
      <c r="CE8548" s="53" t="s">
        <v>40358</v>
      </c>
      <c r="CF8548" s="54">
        <v>10499</v>
      </c>
      <c r="CG8548" s="54">
        <v>2.54</v>
      </c>
      <c r="CH8548" s="54">
        <v>2.6970000000000001</v>
      </c>
      <c r="CI8548" s="54">
        <v>0.41</v>
      </c>
      <c r="CJ8548" s="54">
        <v>173</v>
      </c>
      <c r="CK8548" s="54" t="s">
        <v>28918</v>
      </c>
      <c r="CL8548" s="54">
        <v>1.6070000000000001E-2</v>
      </c>
      <c r="CM8548" s="54">
        <v>1.1779999999999999</v>
      </c>
      <c r="CN8548" s="53" t="s">
        <v>40332</v>
      </c>
      <c r="CO8548" s="54">
        <v>24</v>
      </c>
      <c r="CP8548" s="54">
        <v>77</v>
      </c>
      <c r="CQ8548" s="55">
        <f t="shared" si="133"/>
        <v>0.31168831168831168</v>
      </c>
      <c r="CR8548" s="52" t="s">
        <v>28921</v>
      </c>
    </row>
    <row r="8549" spans="81:96">
      <c r="CC8549" s="52">
        <v>8548</v>
      </c>
      <c r="CD8549" s="53" t="s">
        <v>35959</v>
      </c>
      <c r="CE8549" s="53" t="s">
        <v>35960</v>
      </c>
      <c r="CF8549" s="54">
        <v>3928</v>
      </c>
      <c r="CG8549" s="54">
        <v>2.496</v>
      </c>
      <c r="CH8549" s="54">
        <v>3.4020000000000001</v>
      </c>
      <c r="CI8549" s="54">
        <v>0.214</v>
      </c>
      <c r="CJ8549" s="54">
        <v>70</v>
      </c>
      <c r="CK8549" s="54">
        <v>8.6999999999999993</v>
      </c>
      <c r="CL8549" s="54">
        <v>7.8600000000000007E-3</v>
      </c>
      <c r="CM8549" s="54">
        <v>1.2290000000000001</v>
      </c>
      <c r="CN8549" s="53" t="s">
        <v>40332</v>
      </c>
      <c r="CO8549" s="54">
        <v>25</v>
      </c>
      <c r="CP8549" s="54">
        <v>77</v>
      </c>
      <c r="CQ8549" s="55">
        <f t="shared" si="133"/>
        <v>0.32467532467532467</v>
      </c>
      <c r="CR8549" s="52" t="s">
        <v>28921</v>
      </c>
    </row>
    <row r="8550" spans="81:96">
      <c r="CC8550" s="52">
        <v>8549</v>
      </c>
      <c r="CD8550" s="53" t="s">
        <v>40359</v>
      </c>
      <c r="CE8550" s="53" t="s">
        <v>40360</v>
      </c>
      <c r="CF8550" s="54">
        <v>6202</v>
      </c>
      <c r="CG8550" s="54">
        <v>2.4700000000000002</v>
      </c>
      <c r="CH8550" s="54">
        <v>2.59</v>
      </c>
      <c r="CI8550" s="54">
        <v>0.41399999999999998</v>
      </c>
      <c r="CJ8550" s="54">
        <v>99</v>
      </c>
      <c r="CK8550" s="54" t="s">
        <v>28918</v>
      </c>
      <c r="CL8550" s="54">
        <v>7.92E-3</v>
      </c>
      <c r="CM8550" s="54">
        <v>1.004</v>
      </c>
      <c r="CN8550" s="53" t="s">
        <v>40332</v>
      </c>
      <c r="CO8550" s="54">
        <v>26</v>
      </c>
      <c r="CP8550" s="54">
        <v>77</v>
      </c>
      <c r="CQ8550" s="55">
        <f t="shared" si="133"/>
        <v>0.33766233766233766</v>
      </c>
      <c r="CR8550" s="52" t="s">
        <v>28921</v>
      </c>
    </row>
    <row r="8551" spans="81:96">
      <c r="CC8551" s="52">
        <v>8550</v>
      </c>
      <c r="CD8551" s="53" t="s">
        <v>34687</v>
      </c>
      <c r="CE8551" s="53" t="s">
        <v>34688</v>
      </c>
      <c r="CF8551" s="54">
        <v>5528</v>
      </c>
      <c r="CG8551" s="54">
        <v>2.4129999999999998</v>
      </c>
      <c r="CH8551" s="54">
        <v>2.7509999999999999</v>
      </c>
      <c r="CI8551" s="54">
        <v>0.41</v>
      </c>
      <c r="CJ8551" s="54">
        <v>134</v>
      </c>
      <c r="CK8551" s="54">
        <v>9.3000000000000007</v>
      </c>
      <c r="CL8551" s="54">
        <v>9.9299999999999996E-3</v>
      </c>
      <c r="CM8551" s="54">
        <v>0.97899999999999998</v>
      </c>
      <c r="CN8551" s="53" t="s">
        <v>40332</v>
      </c>
      <c r="CO8551" s="54">
        <v>27</v>
      </c>
      <c r="CP8551" s="54">
        <v>77</v>
      </c>
      <c r="CQ8551" s="55">
        <f t="shared" si="133"/>
        <v>0.35064935064935066</v>
      </c>
      <c r="CR8551" s="52" t="s">
        <v>28921</v>
      </c>
    </row>
    <row r="8552" spans="81:96">
      <c r="CC8552" s="52">
        <v>8551</v>
      </c>
      <c r="CD8552" s="53" t="s">
        <v>34693</v>
      </c>
      <c r="CE8552" s="53" t="s">
        <v>34694</v>
      </c>
      <c r="CF8552" s="54">
        <v>5894</v>
      </c>
      <c r="CG8552" s="54">
        <v>2.2360000000000002</v>
      </c>
      <c r="CH8552" s="54">
        <v>2.7189999999999999</v>
      </c>
      <c r="CI8552" s="54">
        <v>0.432</v>
      </c>
      <c r="CJ8552" s="54">
        <v>111</v>
      </c>
      <c r="CK8552" s="54" t="s">
        <v>28918</v>
      </c>
      <c r="CL8552" s="54">
        <v>6.5799999999999999E-3</v>
      </c>
      <c r="CM8552" s="54">
        <v>0.875</v>
      </c>
      <c r="CN8552" s="53" t="s">
        <v>40332</v>
      </c>
      <c r="CO8552" s="54">
        <v>28</v>
      </c>
      <c r="CP8552" s="54">
        <v>77</v>
      </c>
      <c r="CQ8552" s="55">
        <f t="shared" si="133"/>
        <v>0.36363636363636365</v>
      </c>
      <c r="CR8552" s="52" t="s">
        <v>28921</v>
      </c>
    </row>
    <row r="8553" spans="81:96">
      <c r="CC8553" s="52">
        <v>8552</v>
      </c>
      <c r="CD8553" s="53" t="s">
        <v>40361</v>
      </c>
      <c r="CE8553" s="53" t="s">
        <v>40362</v>
      </c>
      <c r="CF8553" s="54">
        <v>1069</v>
      </c>
      <c r="CG8553" s="54">
        <v>2.2320000000000002</v>
      </c>
      <c r="CH8553" s="54">
        <v>2.6030000000000002</v>
      </c>
      <c r="CI8553" s="54">
        <v>0.55100000000000005</v>
      </c>
      <c r="CJ8553" s="54">
        <v>69</v>
      </c>
      <c r="CK8553" s="54">
        <v>4.3</v>
      </c>
      <c r="CL8553" s="54">
        <v>6.11E-3</v>
      </c>
      <c r="CM8553" s="54">
        <v>1.222</v>
      </c>
      <c r="CN8553" s="53" t="s">
        <v>40332</v>
      </c>
      <c r="CO8553" s="54">
        <v>29</v>
      </c>
      <c r="CP8553" s="54">
        <v>77</v>
      </c>
      <c r="CQ8553" s="55">
        <f t="shared" si="133"/>
        <v>0.37662337662337664</v>
      </c>
      <c r="CR8553" s="52" t="s">
        <v>28921</v>
      </c>
    </row>
    <row r="8554" spans="81:96">
      <c r="CC8554" s="52">
        <v>8553</v>
      </c>
      <c r="CD8554" s="53" t="s">
        <v>29466</v>
      </c>
      <c r="CE8554" s="53" t="s">
        <v>29467</v>
      </c>
      <c r="CF8554" s="54">
        <v>850</v>
      </c>
      <c r="CG8554" s="54">
        <v>2.149</v>
      </c>
      <c r="CH8554" s="54">
        <v>1.8939999999999999</v>
      </c>
      <c r="CI8554" s="54">
        <v>0.49099999999999999</v>
      </c>
      <c r="CJ8554" s="54">
        <v>57</v>
      </c>
      <c r="CK8554" s="54">
        <v>4.9000000000000004</v>
      </c>
      <c r="CL8554" s="54">
        <v>2.6900000000000001E-3</v>
      </c>
      <c r="CM8554" s="54">
        <v>0.68899999999999995</v>
      </c>
      <c r="CN8554" s="53" t="s">
        <v>40332</v>
      </c>
      <c r="CO8554" s="54">
        <v>30</v>
      </c>
      <c r="CP8554" s="54">
        <v>77</v>
      </c>
      <c r="CQ8554" s="55">
        <f t="shared" si="133"/>
        <v>0.38961038961038963</v>
      </c>
      <c r="CR8554" s="52" t="s">
        <v>28921</v>
      </c>
    </row>
    <row r="8555" spans="81:96">
      <c r="CC8555" s="52">
        <v>8554</v>
      </c>
      <c r="CD8555" s="53" t="s">
        <v>40363</v>
      </c>
      <c r="CE8555" s="53" t="s">
        <v>40364</v>
      </c>
      <c r="CF8555" s="54">
        <v>3643</v>
      </c>
      <c r="CG8555" s="54">
        <v>2.1469999999999998</v>
      </c>
      <c r="CH8555" s="54">
        <v>3.0030000000000001</v>
      </c>
      <c r="CI8555" s="54">
        <v>0.76300000000000001</v>
      </c>
      <c r="CJ8555" s="54">
        <v>38</v>
      </c>
      <c r="CK8555" s="54" t="s">
        <v>28918</v>
      </c>
      <c r="CL8555" s="54">
        <v>6.5599999999999999E-3</v>
      </c>
      <c r="CM8555" s="54">
        <v>1.323</v>
      </c>
      <c r="CN8555" s="53" t="s">
        <v>40332</v>
      </c>
      <c r="CO8555" s="54">
        <v>31</v>
      </c>
      <c r="CP8555" s="54">
        <v>77</v>
      </c>
      <c r="CQ8555" s="55">
        <f t="shared" si="133"/>
        <v>0.40259740259740262</v>
      </c>
      <c r="CR8555" s="52" t="s">
        <v>28921</v>
      </c>
    </row>
    <row r="8556" spans="81:96">
      <c r="CC8556" s="52">
        <v>8555</v>
      </c>
      <c r="CD8556" s="53" t="s">
        <v>40365</v>
      </c>
      <c r="CE8556" s="53" t="s">
        <v>40366</v>
      </c>
      <c r="CF8556" s="54">
        <v>4009</v>
      </c>
      <c r="CG8556" s="54">
        <v>2.0150000000000001</v>
      </c>
      <c r="CH8556" s="54">
        <v>2.2869999999999999</v>
      </c>
      <c r="CI8556" s="54">
        <v>0.51100000000000001</v>
      </c>
      <c r="CJ8556" s="54">
        <v>221</v>
      </c>
      <c r="CK8556" s="54">
        <v>5.8</v>
      </c>
      <c r="CL8556" s="54">
        <v>1.042E-2</v>
      </c>
      <c r="CM8556" s="54">
        <v>0.76600000000000001</v>
      </c>
      <c r="CN8556" s="53" t="s">
        <v>40332</v>
      </c>
      <c r="CO8556" s="54">
        <v>32</v>
      </c>
      <c r="CP8556" s="54">
        <v>77</v>
      </c>
      <c r="CQ8556" s="55">
        <f t="shared" si="133"/>
        <v>0.41558441558441561</v>
      </c>
      <c r="CR8556" s="52" t="s">
        <v>28921</v>
      </c>
    </row>
    <row r="8557" spans="81:96">
      <c r="CC8557" s="52">
        <v>8556</v>
      </c>
      <c r="CD8557" s="53" t="s">
        <v>35979</v>
      </c>
      <c r="CE8557" s="53" t="s">
        <v>35980</v>
      </c>
      <c r="CF8557" s="54">
        <v>1832</v>
      </c>
      <c r="CG8557" s="54">
        <v>1.95</v>
      </c>
      <c r="CH8557" s="54">
        <v>1.9019999999999999</v>
      </c>
      <c r="CI8557" s="54">
        <v>0.13300000000000001</v>
      </c>
      <c r="CJ8557" s="54">
        <v>15</v>
      </c>
      <c r="CK8557" s="54" t="s">
        <v>28918</v>
      </c>
      <c r="CL8557" s="54">
        <v>1.42E-3</v>
      </c>
      <c r="CM8557" s="54">
        <v>0.72899999999999998</v>
      </c>
      <c r="CN8557" s="53" t="s">
        <v>40332</v>
      </c>
      <c r="CO8557" s="54">
        <v>33</v>
      </c>
      <c r="CP8557" s="54">
        <v>77</v>
      </c>
      <c r="CQ8557" s="55">
        <f t="shared" si="133"/>
        <v>0.42857142857142855</v>
      </c>
      <c r="CR8557" s="52" t="s">
        <v>28921</v>
      </c>
    </row>
    <row r="8558" spans="81:96">
      <c r="CC8558" s="52">
        <v>8557</v>
      </c>
      <c r="CD8558" s="53" t="s">
        <v>40367</v>
      </c>
      <c r="CE8558" s="53" t="s">
        <v>40368</v>
      </c>
      <c r="CF8558" s="54">
        <v>3620</v>
      </c>
      <c r="CG8558" s="54">
        <v>1.788</v>
      </c>
      <c r="CH8558" s="54">
        <v>2.2480000000000002</v>
      </c>
      <c r="CI8558" s="54">
        <v>0.16900000000000001</v>
      </c>
      <c r="CJ8558" s="54">
        <v>89</v>
      </c>
      <c r="CK8558" s="54">
        <v>9.6</v>
      </c>
      <c r="CL8558" s="54">
        <v>8.3899999999999999E-3</v>
      </c>
      <c r="CM8558" s="54">
        <v>1.1220000000000001</v>
      </c>
      <c r="CN8558" s="53" t="s">
        <v>40332</v>
      </c>
      <c r="CO8558" s="54">
        <v>34</v>
      </c>
      <c r="CP8558" s="54">
        <v>77</v>
      </c>
      <c r="CQ8558" s="55">
        <f t="shared" si="133"/>
        <v>0.44155844155844154</v>
      </c>
      <c r="CR8558" s="52" t="s">
        <v>28921</v>
      </c>
    </row>
    <row r="8559" spans="81:96">
      <c r="CC8559" s="52">
        <v>8558</v>
      </c>
      <c r="CD8559" s="53" t="s">
        <v>40369</v>
      </c>
      <c r="CE8559" s="53" t="s">
        <v>40370</v>
      </c>
      <c r="CF8559" s="54">
        <v>2571</v>
      </c>
      <c r="CG8559" s="54">
        <v>1.756</v>
      </c>
      <c r="CH8559" s="54">
        <v>2.6110000000000002</v>
      </c>
      <c r="CI8559" s="54">
        <v>0.308</v>
      </c>
      <c r="CJ8559" s="54">
        <v>65</v>
      </c>
      <c r="CK8559" s="54">
        <v>8.6</v>
      </c>
      <c r="CL8559" s="54">
        <v>6.5900000000000004E-3</v>
      </c>
      <c r="CM8559" s="54">
        <v>1.393</v>
      </c>
      <c r="CN8559" s="53" t="s">
        <v>40332</v>
      </c>
      <c r="CO8559" s="54">
        <v>35</v>
      </c>
      <c r="CP8559" s="54">
        <v>77</v>
      </c>
      <c r="CQ8559" s="55">
        <f t="shared" si="133"/>
        <v>0.45454545454545453</v>
      </c>
      <c r="CR8559" s="52" t="s">
        <v>28921</v>
      </c>
    </row>
    <row r="8560" spans="81:96">
      <c r="CC8560" s="52">
        <v>8559</v>
      </c>
      <c r="CD8560" s="53" t="s">
        <v>37123</v>
      </c>
      <c r="CE8560" s="53" t="s">
        <v>37124</v>
      </c>
      <c r="CF8560" s="54">
        <v>4074</v>
      </c>
      <c r="CG8560" s="54">
        <v>1.7350000000000001</v>
      </c>
      <c r="CH8560" s="54">
        <v>2.1680000000000001</v>
      </c>
      <c r="CI8560" s="54">
        <v>0.42899999999999999</v>
      </c>
      <c r="CJ8560" s="54">
        <v>231</v>
      </c>
      <c r="CK8560" s="54">
        <v>4.5</v>
      </c>
      <c r="CL8560" s="54">
        <v>1.3050000000000001E-2</v>
      </c>
      <c r="CM8560" s="54">
        <v>0.66</v>
      </c>
      <c r="CN8560" s="53" t="s">
        <v>40332</v>
      </c>
      <c r="CO8560" s="54">
        <v>36</v>
      </c>
      <c r="CP8560" s="54">
        <v>77</v>
      </c>
      <c r="CQ8560" s="55">
        <f t="shared" si="133"/>
        <v>0.46753246753246752</v>
      </c>
      <c r="CR8560" s="52" t="s">
        <v>28921</v>
      </c>
    </row>
    <row r="8561" spans="81:96">
      <c r="CC8561" s="52">
        <v>8560</v>
      </c>
      <c r="CD8561" s="53" t="s">
        <v>35734</v>
      </c>
      <c r="CE8561" s="53" t="s">
        <v>35735</v>
      </c>
      <c r="CF8561" s="54">
        <v>6927</v>
      </c>
      <c r="CG8561" s="54">
        <v>1.7250000000000001</v>
      </c>
      <c r="CH8561" s="54">
        <v>2.411</v>
      </c>
      <c r="CI8561" s="54">
        <v>0.53700000000000003</v>
      </c>
      <c r="CJ8561" s="54">
        <v>188</v>
      </c>
      <c r="CK8561" s="54">
        <v>9.8000000000000007</v>
      </c>
      <c r="CL8561" s="54">
        <v>1.387E-2</v>
      </c>
      <c r="CM8561" s="54">
        <v>1.0720000000000001</v>
      </c>
      <c r="CN8561" s="53" t="s">
        <v>40332</v>
      </c>
      <c r="CO8561" s="54">
        <v>37</v>
      </c>
      <c r="CP8561" s="54">
        <v>77</v>
      </c>
      <c r="CQ8561" s="55">
        <f t="shared" si="133"/>
        <v>0.48051948051948051</v>
      </c>
      <c r="CR8561" s="52" t="s">
        <v>28921</v>
      </c>
    </row>
    <row r="8562" spans="81:96">
      <c r="CC8562" s="52">
        <v>8561</v>
      </c>
      <c r="CD8562" s="53" t="s">
        <v>37125</v>
      </c>
      <c r="CE8562" s="53" t="s">
        <v>37126</v>
      </c>
      <c r="CF8562" s="54">
        <v>4857</v>
      </c>
      <c r="CG8562" s="54">
        <v>1.7190000000000001</v>
      </c>
      <c r="CH8562" s="54">
        <v>1.9530000000000001</v>
      </c>
      <c r="CI8562" s="54">
        <v>0.26</v>
      </c>
      <c r="CJ8562" s="54">
        <v>507</v>
      </c>
      <c r="CK8562" s="54">
        <v>4.5</v>
      </c>
      <c r="CL8562" s="54">
        <v>1.214E-2</v>
      </c>
      <c r="CM8562" s="54">
        <v>0.52700000000000002</v>
      </c>
      <c r="CN8562" s="53" t="s">
        <v>40332</v>
      </c>
      <c r="CO8562" s="54">
        <v>38</v>
      </c>
      <c r="CP8562" s="54">
        <v>77</v>
      </c>
      <c r="CQ8562" s="55">
        <f t="shared" si="133"/>
        <v>0.4935064935064935</v>
      </c>
      <c r="CR8562" s="52" t="s">
        <v>28921</v>
      </c>
    </row>
    <row r="8563" spans="81:96">
      <c r="CC8563" s="52">
        <v>8562</v>
      </c>
      <c r="CD8563" s="53" t="s">
        <v>29482</v>
      </c>
      <c r="CE8563" s="53" t="s">
        <v>29483</v>
      </c>
      <c r="CF8563" s="54">
        <v>5618</v>
      </c>
      <c r="CG8563" s="54">
        <v>1.7090000000000001</v>
      </c>
      <c r="CH8563" s="54">
        <v>1.7410000000000001</v>
      </c>
      <c r="CI8563" s="54">
        <v>0.39800000000000002</v>
      </c>
      <c r="CJ8563" s="54">
        <v>123</v>
      </c>
      <c r="CK8563" s="54">
        <v>8.3000000000000007</v>
      </c>
      <c r="CL8563" s="54">
        <v>1.37E-2</v>
      </c>
      <c r="CM8563" s="54">
        <v>0.79700000000000004</v>
      </c>
      <c r="CN8563" s="53" t="s">
        <v>40332</v>
      </c>
      <c r="CO8563" s="54">
        <v>39</v>
      </c>
      <c r="CP8563" s="54">
        <v>77</v>
      </c>
      <c r="CQ8563" s="55">
        <f t="shared" si="133"/>
        <v>0.50649350649350644</v>
      </c>
      <c r="CR8563" s="52" t="s">
        <v>28938</v>
      </c>
    </row>
    <row r="8564" spans="81:96">
      <c r="CC8564" s="52">
        <v>8563</v>
      </c>
      <c r="CD8564" s="53" t="s">
        <v>40371</v>
      </c>
      <c r="CE8564" s="53" t="s">
        <v>40372</v>
      </c>
      <c r="CF8564" s="54">
        <v>220</v>
      </c>
      <c r="CG8564" s="54">
        <v>1.696</v>
      </c>
      <c r="CH8564" s="54">
        <v>1.8879999999999999</v>
      </c>
      <c r="CI8564" s="54">
        <v>0.46200000000000002</v>
      </c>
      <c r="CJ8564" s="54">
        <v>39</v>
      </c>
      <c r="CK8564" s="54">
        <v>2.9</v>
      </c>
      <c r="CL8564" s="54">
        <v>1.1900000000000001E-3</v>
      </c>
      <c r="CM8564" s="54">
        <v>0.70099999999999996</v>
      </c>
      <c r="CN8564" s="53" t="s">
        <v>40332</v>
      </c>
      <c r="CO8564" s="54">
        <v>40</v>
      </c>
      <c r="CP8564" s="54">
        <v>77</v>
      </c>
      <c r="CQ8564" s="55">
        <f t="shared" si="133"/>
        <v>0.51948051948051943</v>
      </c>
      <c r="CR8564" s="52" t="s">
        <v>28938</v>
      </c>
    </row>
    <row r="8565" spans="81:96">
      <c r="CC8565" s="52">
        <v>8564</v>
      </c>
      <c r="CD8565" s="53" t="s">
        <v>36835</v>
      </c>
      <c r="CE8565" s="53" t="s">
        <v>36836</v>
      </c>
      <c r="CF8565" s="54">
        <v>744</v>
      </c>
      <c r="CG8565" s="54">
        <v>1.6</v>
      </c>
      <c r="CH8565" s="54">
        <v>1.992</v>
      </c>
      <c r="CI8565" s="54">
        <v>0.318</v>
      </c>
      <c r="CJ8565" s="54">
        <v>22</v>
      </c>
      <c r="CK8565" s="54">
        <v>9.6</v>
      </c>
      <c r="CL8565" s="54">
        <v>1.92E-3</v>
      </c>
      <c r="CM8565" s="54">
        <v>0.97599999999999998</v>
      </c>
      <c r="CN8565" s="53" t="s">
        <v>40332</v>
      </c>
      <c r="CO8565" s="54">
        <v>41</v>
      </c>
      <c r="CP8565" s="54">
        <v>77</v>
      </c>
      <c r="CQ8565" s="55">
        <f t="shared" si="133"/>
        <v>0.53246753246753242</v>
      </c>
      <c r="CR8565" s="52" t="s">
        <v>28938</v>
      </c>
    </row>
    <row r="8566" spans="81:96">
      <c r="CC8566" s="52">
        <v>8565</v>
      </c>
      <c r="CD8566" s="53" t="s">
        <v>18098</v>
      </c>
      <c r="CE8566" s="53" t="s">
        <v>18096</v>
      </c>
      <c r="CF8566" s="54">
        <v>10861</v>
      </c>
      <c r="CG8566" s="54">
        <v>1.554</v>
      </c>
      <c r="CH8566" s="54">
        <v>1.8720000000000001</v>
      </c>
      <c r="CI8566" s="54">
        <v>0.17699999999999999</v>
      </c>
      <c r="CJ8566" s="54">
        <v>435</v>
      </c>
      <c r="CK8566" s="54">
        <v>9.4</v>
      </c>
      <c r="CL8566" s="54">
        <v>1.3950000000000001E-2</v>
      </c>
      <c r="CM8566" s="54">
        <v>0.45100000000000001</v>
      </c>
      <c r="CN8566" s="53" t="s">
        <v>40332</v>
      </c>
      <c r="CO8566" s="54">
        <v>42</v>
      </c>
      <c r="CP8566" s="54">
        <v>77</v>
      </c>
      <c r="CQ8566" s="55">
        <f t="shared" si="133"/>
        <v>0.54545454545454541</v>
      </c>
      <c r="CR8566" s="52" t="s">
        <v>28938</v>
      </c>
    </row>
    <row r="8567" spans="81:96">
      <c r="CC8567" s="52">
        <v>8566</v>
      </c>
      <c r="CD8567" s="53" t="s">
        <v>40373</v>
      </c>
      <c r="CE8567" s="53" t="s">
        <v>40374</v>
      </c>
      <c r="CF8567" s="54">
        <v>745</v>
      </c>
      <c r="CG8567" s="54">
        <v>1.5209999999999999</v>
      </c>
      <c r="CH8567" s="54">
        <v>1.9419999999999999</v>
      </c>
      <c r="CI8567" s="54">
        <v>0.216</v>
      </c>
      <c r="CJ8567" s="54">
        <v>51</v>
      </c>
      <c r="CK8567" s="54">
        <v>4.7</v>
      </c>
      <c r="CL8567" s="54">
        <v>3.7699999999999999E-3</v>
      </c>
      <c r="CM8567" s="54">
        <v>0.98099999999999998</v>
      </c>
      <c r="CN8567" s="53" t="s">
        <v>40332</v>
      </c>
      <c r="CO8567" s="54">
        <v>43</v>
      </c>
      <c r="CP8567" s="54">
        <v>77</v>
      </c>
      <c r="CQ8567" s="55">
        <f t="shared" si="133"/>
        <v>0.55844155844155841</v>
      </c>
      <c r="CR8567" s="52" t="s">
        <v>28938</v>
      </c>
    </row>
    <row r="8568" spans="81:96">
      <c r="CC8568" s="52">
        <v>8567</v>
      </c>
      <c r="CD8568" s="53" t="s">
        <v>40375</v>
      </c>
      <c r="CE8568" s="53" t="s">
        <v>40376</v>
      </c>
      <c r="CF8568" s="54">
        <v>2082</v>
      </c>
      <c r="CG8568" s="54">
        <v>1.4790000000000001</v>
      </c>
      <c r="CH8568" s="54">
        <v>1.5820000000000001</v>
      </c>
      <c r="CI8568" s="54">
        <v>0.30499999999999999</v>
      </c>
      <c r="CJ8568" s="54">
        <v>128</v>
      </c>
      <c r="CK8568" s="54">
        <v>6.4</v>
      </c>
      <c r="CL8568" s="54">
        <v>5.3099999999999996E-3</v>
      </c>
      <c r="CM8568" s="54">
        <v>0.55900000000000005</v>
      </c>
      <c r="CN8568" s="53" t="s">
        <v>40332</v>
      </c>
      <c r="CO8568" s="54">
        <v>44</v>
      </c>
      <c r="CP8568" s="54">
        <v>77</v>
      </c>
      <c r="CQ8568" s="55">
        <f t="shared" si="133"/>
        <v>0.5714285714285714</v>
      </c>
      <c r="CR8568" s="52" t="s">
        <v>28938</v>
      </c>
    </row>
    <row r="8569" spans="81:96">
      <c r="CC8569" s="52">
        <v>8568</v>
      </c>
      <c r="CD8569" s="53" t="s">
        <v>37148</v>
      </c>
      <c r="CE8569" s="53" t="s">
        <v>37149</v>
      </c>
      <c r="CF8569" s="54">
        <v>3159</v>
      </c>
      <c r="CG8569" s="54">
        <v>1.4770000000000001</v>
      </c>
      <c r="CH8569" s="54">
        <v>1.6659999999999999</v>
      </c>
      <c r="CI8569" s="54">
        <v>0.17499999999999999</v>
      </c>
      <c r="CJ8569" s="54">
        <v>57</v>
      </c>
      <c r="CK8569" s="54">
        <v>7.6</v>
      </c>
      <c r="CL8569" s="54">
        <v>4.9500000000000004E-3</v>
      </c>
      <c r="CM8569" s="54">
        <v>0.48899999999999999</v>
      </c>
      <c r="CN8569" s="53" t="s">
        <v>40332</v>
      </c>
      <c r="CO8569" s="54">
        <v>45</v>
      </c>
      <c r="CP8569" s="54">
        <v>77</v>
      </c>
      <c r="CQ8569" s="55">
        <f t="shared" si="133"/>
        <v>0.58441558441558439</v>
      </c>
      <c r="CR8569" s="52" t="s">
        <v>28938</v>
      </c>
    </row>
    <row r="8570" spans="81:96">
      <c r="CC8570" s="52">
        <v>8569</v>
      </c>
      <c r="CD8570" s="53" t="s">
        <v>36839</v>
      </c>
      <c r="CE8570" s="53" t="s">
        <v>36840</v>
      </c>
      <c r="CF8570" s="54">
        <v>5429</v>
      </c>
      <c r="CG8570" s="54">
        <v>1.474</v>
      </c>
      <c r="CH8570" s="54">
        <v>1.4790000000000001</v>
      </c>
      <c r="CI8570" s="54">
        <v>0.29299999999999998</v>
      </c>
      <c r="CJ8570" s="54">
        <v>181</v>
      </c>
      <c r="CK8570" s="54" t="s">
        <v>28918</v>
      </c>
      <c r="CL8570" s="54">
        <v>1.069E-2</v>
      </c>
      <c r="CM8570" s="54">
        <v>0.622</v>
      </c>
      <c r="CN8570" s="53" t="s">
        <v>40332</v>
      </c>
      <c r="CO8570" s="54">
        <v>46</v>
      </c>
      <c r="CP8570" s="54">
        <v>77</v>
      </c>
      <c r="CQ8570" s="55">
        <f t="shared" si="133"/>
        <v>0.59740259740259738</v>
      </c>
      <c r="CR8570" s="52" t="s">
        <v>28938</v>
      </c>
    </row>
    <row r="8571" spans="81:96">
      <c r="CC8571" s="52">
        <v>8570</v>
      </c>
      <c r="CD8571" s="53" t="s">
        <v>29490</v>
      </c>
      <c r="CE8571" s="53" t="s">
        <v>29491</v>
      </c>
      <c r="CF8571" s="54">
        <v>3693</v>
      </c>
      <c r="CG8571" s="54">
        <v>1.4390000000000001</v>
      </c>
      <c r="CH8571" s="54">
        <v>1.278</v>
      </c>
      <c r="CI8571" s="54">
        <v>0.23300000000000001</v>
      </c>
      <c r="CJ8571" s="54">
        <v>103</v>
      </c>
      <c r="CK8571" s="54" t="s">
        <v>28918</v>
      </c>
      <c r="CL8571" s="54">
        <v>4.8500000000000001E-3</v>
      </c>
      <c r="CM8571" s="54">
        <v>0.57399999999999995</v>
      </c>
      <c r="CN8571" s="53" t="s">
        <v>40332</v>
      </c>
      <c r="CO8571" s="54">
        <v>47</v>
      </c>
      <c r="CP8571" s="54">
        <v>77</v>
      </c>
      <c r="CQ8571" s="55">
        <f t="shared" si="133"/>
        <v>0.61038961038961037</v>
      </c>
      <c r="CR8571" s="52" t="s">
        <v>28938</v>
      </c>
    </row>
    <row r="8572" spans="81:96">
      <c r="CC8572" s="52">
        <v>8571</v>
      </c>
      <c r="CD8572" s="53" t="s">
        <v>40377</v>
      </c>
      <c r="CE8572" s="53" t="s">
        <v>40378</v>
      </c>
      <c r="CF8572" s="54">
        <v>1097</v>
      </c>
      <c r="CG8572" s="54">
        <v>1.3979999999999999</v>
      </c>
      <c r="CH8572" s="54">
        <v>1.5740000000000001</v>
      </c>
      <c r="CI8572" s="54">
        <v>0.27600000000000002</v>
      </c>
      <c r="CJ8572" s="54">
        <v>29</v>
      </c>
      <c r="CK8572" s="54" t="s">
        <v>28918</v>
      </c>
      <c r="CL8572" s="54">
        <v>1.66E-3</v>
      </c>
      <c r="CM8572" s="54">
        <v>0.67400000000000004</v>
      </c>
      <c r="CN8572" s="53" t="s">
        <v>40332</v>
      </c>
      <c r="CO8572" s="54">
        <v>48</v>
      </c>
      <c r="CP8572" s="54">
        <v>77</v>
      </c>
      <c r="CQ8572" s="55">
        <f t="shared" si="133"/>
        <v>0.62337662337662336</v>
      </c>
      <c r="CR8572" s="52" t="s">
        <v>28938</v>
      </c>
    </row>
    <row r="8573" spans="81:96">
      <c r="CC8573" s="52">
        <v>8572</v>
      </c>
      <c r="CD8573" s="53" t="s">
        <v>29494</v>
      </c>
      <c r="CE8573" s="53" t="s">
        <v>29495</v>
      </c>
      <c r="CF8573" s="54">
        <v>7959</v>
      </c>
      <c r="CG8573" s="54">
        <v>1.3580000000000001</v>
      </c>
      <c r="CH8573" s="54">
        <v>1.3320000000000001</v>
      </c>
      <c r="CI8573" s="54">
        <v>0.432</v>
      </c>
      <c r="CJ8573" s="54">
        <v>426</v>
      </c>
      <c r="CK8573" s="54">
        <v>8.3000000000000007</v>
      </c>
      <c r="CL8573" s="54">
        <v>1.5429999999999999E-2</v>
      </c>
      <c r="CM8573" s="54">
        <v>0.498</v>
      </c>
      <c r="CN8573" s="53" t="s">
        <v>40332</v>
      </c>
      <c r="CO8573" s="54">
        <v>49</v>
      </c>
      <c r="CP8573" s="54">
        <v>77</v>
      </c>
      <c r="CQ8573" s="55">
        <f t="shared" si="133"/>
        <v>0.63636363636363635</v>
      </c>
      <c r="CR8573" s="52" t="s">
        <v>28938</v>
      </c>
    </row>
    <row r="8574" spans="81:96">
      <c r="CC8574" s="52">
        <v>8573</v>
      </c>
      <c r="CD8574" s="53" t="s">
        <v>40379</v>
      </c>
      <c r="CE8574" s="53" t="s">
        <v>40380</v>
      </c>
      <c r="CF8574" s="54">
        <v>342</v>
      </c>
      <c r="CG8574" s="54">
        <v>1.347</v>
      </c>
      <c r="CH8574" s="54">
        <v>1.22</v>
      </c>
      <c r="CI8574" s="54">
        <v>0.53500000000000003</v>
      </c>
      <c r="CJ8574" s="54">
        <v>43</v>
      </c>
      <c r="CK8574" s="54">
        <v>3.2</v>
      </c>
      <c r="CL8574" s="54">
        <v>1.49E-3</v>
      </c>
      <c r="CM8574" s="54">
        <v>0.42099999999999999</v>
      </c>
      <c r="CN8574" s="53" t="s">
        <v>40332</v>
      </c>
      <c r="CO8574" s="54">
        <v>50</v>
      </c>
      <c r="CP8574" s="54">
        <v>77</v>
      </c>
      <c r="CQ8574" s="55">
        <f t="shared" si="133"/>
        <v>0.64935064935064934</v>
      </c>
      <c r="CR8574" s="52" t="s">
        <v>28938</v>
      </c>
    </row>
    <row r="8575" spans="81:96">
      <c r="CC8575" s="52">
        <v>8574</v>
      </c>
      <c r="CD8575" s="53" t="s">
        <v>35274</v>
      </c>
      <c r="CE8575" s="53" t="s">
        <v>35275</v>
      </c>
      <c r="CF8575" s="54">
        <v>4248</v>
      </c>
      <c r="CG8575" s="54">
        <v>1.3420000000000001</v>
      </c>
      <c r="CH8575" s="54">
        <v>1.56</v>
      </c>
      <c r="CI8575" s="54">
        <v>0.25600000000000001</v>
      </c>
      <c r="CJ8575" s="54">
        <v>129</v>
      </c>
      <c r="CK8575" s="54">
        <v>9.3000000000000007</v>
      </c>
      <c r="CL8575" s="54">
        <v>5.1799999999999997E-3</v>
      </c>
      <c r="CM8575" s="54">
        <v>0.48699999999999999</v>
      </c>
      <c r="CN8575" s="53" t="s">
        <v>40332</v>
      </c>
      <c r="CO8575" s="54">
        <v>51</v>
      </c>
      <c r="CP8575" s="54">
        <v>77</v>
      </c>
      <c r="CQ8575" s="55">
        <f t="shared" si="133"/>
        <v>0.66233766233766234</v>
      </c>
      <c r="CR8575" s="52" t="s">
        <v>28938</v>
      </c>
    </row>
    <row r="8576" spans="81:96">
      <c r="CC8576" s="52">
        <v>8575</v>
      </c>
      <c r="CD8576" s="53" t="s">
        <v>40381</v>
      </c>
      <c r="CE8576" s="53" t="s">
        <v>40382</v>
      </c>
      <c r="CF8576" s="54">
        <v>1034</v>
      </c>
      <c r="CG8576" s="54">
        <v>1.337</v>
      </c>
      <c r="CH8576" s="54">
        <v>1.8109999999999999</v>
      </c>
      <c r="CI8576" s="54">
        <v>0.158</v>
      </c>
      <c r="CJ8576" s="54">
        <v>95</v>
      </c>
      <c r="CK8576" s="54">
        <v>6.8</v>
      </c>
      <c r="CL8576" s="54">
        <v>2.7299999999999998E-3</v>
      </c>
      <c r="CM8576" s="54">
        <v>0.754</v>
      </c>
      <c r="CN8576" s="53" t="s">
        <v>40332</v>
      </c>
      <c r="CO8576" s="54">
        <v>52</v>
      </c>
      <c r="CP8576" s="54">
        <v>77</v>
      </c>
      <c r="CQ8576" s="55">
        <f t="shared" si="133"/>
        <v>0.67532467532467533</v>
      </c>
      <c r="CR8576" s="52" t="s">
        <v>28938</v>
      </c>
    </row>
    <row r="8577" spans="81:96">
      <c r="CC8577" s="52">
        <v>8576</v>
      </c>
      <c r="CD8577" s="53" t="s">
        <v>37162</v>
      </c>
      <c r="CE8577" s="53" t="s">
        <v>37163</v>
      </c>
      <c r="CF8577" s="54">
        <v>127</v>
      </c>
      <c r="CG8577" s="54">
        <v>1.31</v>
      </c>
      <c r="CH8577" s="54">
        <v>1.4650000000000001</v>
      </c>
      <c r="CI8577" s="54">
        <v>4.2999999999999997E-2</v>
      </c>
      <c r="CJ8577" s="54">
        <v>23</v>
      </c>
      <c r="CK8577" s="54">
        <v>3.5</v>
      </c>
      <c r="CL8577" s="54">
        <v>6.3000000000000003E-4</v>
      </c>
      <c r="CM8577" s="54">
        <v>0.45900000000000002</v>
      </c>
      <c r="CN8577" s="53" t="s">
        <v>40332</v>
      </c>
      <c r="CO8577" s="54">
        <v>53</v>
      </c>
      <c r="CP8577" s="54">
        <v>77</v>
      </c>
      <c r="CQ8577" s="55">
        <f t="shared" si="133"/>
        <v>0.68831168831168832</v>
      </c>
      <c r="CR8577" s="52" t="s">
        <v>28938</v>
      </c>
    </row>
    <row r="8578" spans="81:96">
      <c r="CC8578" s="52">
        <v>8577</v>
      </c>
      <c r="CD8578" s="53" t="s">
        <v>36025</v>
      </c>
      <c r="CE8578" s="53" t="s">
        <v>36026</v>
      </c>
      <c r="CF8578" s="54">
        <v>548</v>
      </c>
      <c r="CG8578" s="54">
        <v>1.2969999999999999</v>
      </c>
      <c r="CH8578" s="54">
        <v>1.617</v>
      </c>
      <c r="CI8578" s="54">
        <v>0.42899999999999999</v>
      </c>
      <c r="CJ8578" s="54">
        <v>63</v>
      </c>
      <c r="CK8578" s="54">
        <v>5.7</v>
      </c>
      <c r="CL8578" s="54">
        <v>1.74E-3</v>
      </c>
      <c r="CM8578" s="54">
        <v>0.65800000000000003</v>
      </c>
      <c r="CN8578" s="53" t="s">
        <v>40332</v>
      </c>
      <c r="CO8578" s="54">
        <v>54</v>
      </c>
      <c r="CP8578" s="54">
        <v>77</v>
      </c>
      <c r="CQ8578" s="55">
        <f t="shared" ref="CQ8578:CQ8641" si="134">CO8578/CP8578</f>
        <v>0.70129870129870131</v>
      </c>
      <c r="CR8578" s="52" t="s">
        <v>28938</v>
      </c>
    </row>
    <row r="8579" spans="81:96">
      <c r="CC8579" s="52">
        <v>8578</v>
      </c>
      <c r="CD8579" s="53" t="s">
        <v>40383</v>
      </c>
      <c r="CE8579" s="53" t="s">
        <v>40384</v>
      </c>
      <c r="CF8579" s="54">
        <v>3115</v>
      </c>
      <c r="CG8579" s="54">
        <v>1.25</v>
      </c>
      <c r="CH8579" s="54">
        <v>1.44</v>
      </c>
      <c r="CI8579" s="54">
        <v>9.0999999999999998E-2</v>
      </c>
      <c r="CJ8579" s="54">
        <v>44</v>
      </c>
      <c r="CK8579" s="54" t="s">
        <v>28918</v>
      </c>
      <c r="CL8579" s="54">
        <v>4.0899999999999999E-3</v>
      </c>
      <c r="CM8579" s="54">
        <v>0.70699999999999996</v>
      </c>
      <c r="CN8579" s="53" t="s">
        <v>40332</v>
      </c>
      <c r="CO8579" s="54">
        <v>55</v>
      </c>
      <c r="CP8579" s="54">
        <v>77</v>
      </c>
      <c r="CQ8579" s="55">
        <f t="shared" si="134"/>
        <v>0.7142857142857143</v>
      </c>
      <c r="CR8579" s="52" t="s">
        <v>28938</v>
      </c>
    </row>
    <row r="8580" spans="81:96">
      <c r="CC8580" s="52">
        <v>8579</v>
      </c>
      <c r="CD8580" s="53" t="s">
        <v>40385</v>
      </c>
      <c r="CE8580" s="53" t="s">
        <v>40386</v>
      </c>
      <c r="CF8580" s="54">
        <v>1477</v>
      </c>
      <c r="CG8580" s="54">
        <v>1.1850000000000001</v>
      </c>
      <c r="CH8580" s="54">
        <v>1.583</v>
      </c>
      <c r="CI8580" s="54">
        <v>0.872</v>
      </c>
      <c r="CJ8580" s="54">
        <v>47</v>
      </c>
      <c r="CK8580" s="54">
        <v>7.8</v>
      </c>
      <c r="CL8580" s="54">
        <v>3.0200000000000001E-3</v>
      </c>
      <c r="CM8580" s="54">
        <v>0.70099999999999996</v>
      </c>
      <c r="CN8580" s="53" t="s">
        <v>40332</v>
      </c>
      <c r="CO8580" s="54">
        <v>56</v>
      </c>
      <c r="CP8580" s="54">
        <v>77</v>
      </c>
      <c r="CQ8580" s="55">
        <f t="shared" si="134"/>
        <v>0.72727272727272729</v>
      </c>
      <c r="CR8580" s="52" t="s">
        <v>28938</v>
      </c>
    </row>
    <row r="8581" spans="81:96">
      <c r="CC8581" s="52">
        <v>8580</v>
      </c>
      <c r="CD8581" s="53" t="s">
        <v>34844</v>
      </c>
      <c r="CE8581" s="53" t="s">
        <v>34845</v>
      </c>
      <c r="CF8581" s="54">
        <v>557</v>
      </c>
      <c r="CG8581" s="54">
        <v>1.143</v>
      </c>
      <c r="CH8581" s="54">
        <v>1.196</v>
      </c>
      <c r="CI8581" s="54">
        <v>0.25800000000000001</v>
      </c>
      <c r="CJ8581" s="54">
        <v>31</v>
      </c>
      <c r="CK8581" s="54">
        <v>8.5</v>
      </c>
      <c r="CL8581" s="54">
        <v>9.1E-4</v>
      </c>
      <c r="CM8581" s="54">
        <v>0.51400000000000001</v>
      </c>
      <c r="CN8581" s="53" t="s">
        <v>40332</v>
      </c>
      <c r="CO8581" s="54">
        <v>57</v>
      </c>
      <c r="CP8581" s="54">
        <v>77</v>
      </c>
      <c r="CQ8581" s="55">
        <f t="shared" si="134"/>
        <v>0.74025974025974028</v>
      </c>
      <c r="CR8581" s="52" t="s">
        <v>28938</v>
      </c>
    </row>
    <row r="8582" spans="81:96">
      <c r="CC8582" s="52">
        <v>8581</v>
      </c>
      <c r="CD8582" s="53" t="s">
        <v>40387</v>
      </c>
      <c r="CE8582" s="53" t="s">
        <v>40388</v>
      </c>
      <c r="CF8582" s="54">
        <v>143</v>
      </c>
      <c r="CG8582" s="54">
        <v>1.1319999999999999</v>
      </c>
      <c r="CH8582" s="54">
        <v>1.409</v>
      </c>
      <c r="CI8582" s="54">
        <v>0.23100000000000001</v>
      </c>
      <c r="CJ8582" s="54">
        <v>52</v>
      </c>
      <c r="CK8582" s="54">
        <v>3</v>
      </c>
      <c r="CL8582" s="54">
        <v>7.3999999999999999E-4</v>
      </c>
      <c r="CM8582" s="54">
        <v>0.503</v>
      </c>
      <c r="CN8582" s="53" t="s">
        <v>40332</v>
      </c>
      <c r="CO8582" s="54">
        <v>58</v>
      </c>
      <c r="CP8582" s="54">
        <v>77</v>
      </c>
      <c r="CQ8582" s="55">
        <f t="shared" si="134"/>
        <v>0.75324675324675328</v>
      </c>
      <c r="CR8582" s="52" t="s">
        <v>28953</v>
      </c>
    </row>
    <row r="8583" spans="81:96">
      <c r="CC8583" s="52">
        <v>8582</v>
      </c>
      <c r="CD8583" s="53" t="s">
        <v>40389</v>
      </c>
      <c r="CE8583" s="53" t="s">
        <v>40390</v>
      </c>
      <c r="CF8583" s="54">
        <v>1087</v>
      </c>
      <c r="CG8583" s="54">
        <v>1.1160000000000001</v>
      </c>
      <c r="CH8583" s="54">
        <v>1.0609999999999999</v>
      </c>
      <c r="CI8583" s="54"/>
      <c r="CJ8583" s="54">
        <v>0</v>
      </c>
      <c r="CK8583" s="54">
        <v>8.8000000000000007</v>
      </c>
      <c r="CL8583" s="54">
        <v>1.66E-3</v>
      </c>
      <c r="CM8583" s="54">
        <v>0.32</v>
      </c>
      <c r="CN8583" s="53" t="s">
        <v>40332</v>
      </c>
      <c r="CO8583" s="54">
        <v>59</v>
      </c>
      <c r="CP8583" s="54">
        <v>77</v>
      </c>
      <c r="CQ8583" s="55">
        <f t="shared" si="134"/>
        <v>0.76623376623376627</v>
      </c>
      <c r="CR8583" s="52" t="s">
        <v>28953</v>
      </c>
    </row>
    <row r="8584" spans="81:96">
      <c r="CC8584" s="52">
        <v>8583</v>
      </c>
      <c r="CD8584" s="53" t="s">
        <v>40391</v>
      </c>
      <c r="CE8584" s="53" t="s">
        <v>40392</v>
      </c>
      <c r="CF8584" s="54">
        <v>84</v>
      </c>
      <c r="CG8584" s="54">
        <v>1.05</v>
      </c>
      <c r="CH8584" s="54">
        <v>1.383</v>
      </c>
      <c r="CI8584" s="54">
        <v>0.54500000000000004</v>
      </c>
      <c r="CJ8584" s="54">
        <v>11</v>
      </c>
      <c r="CK8584" s="54"/>
      <c r="CL8584" s="54">
        <v>4.0999999999999999E-4</v>
      </c>
      <c r="CM8584" s="54">
        <v>0.54800000000000004</v>
      </c>
      <c r="CN8584" s="53" t="s">
        <v>40332</v>
      </c>
      <c r="CO8584" s="54">
        <v>60</v>
      </c>
      <c r="CP8584" s="54">
        <v>77</v>
      </c>
      <c r="CQ8584" s="55">
        <f t="shared" si="134"/>
        <v>0.77922077922077926</v>
      </c>
      <c r="CR8584" s="52" t="s">
        <v>28953</v>
      </c>
    </row>
    <row r="8585" spans="81:96">
      <c r="CC8585" s="52">
        <v>8584</v>
      </c>
      <c r="CD8585" s="53" t="s">
        <v>40393</v>
      </c>
      <c r="CE8585" s="53" t="s">
        <v>40394</v>
      </c>
      <c r="CF8585" s="54">
        <v>1806</v>
      </c>
      <c r="CG8585" s="54">
        <v>1.0489999999999999</v>
      </c>
      <c r="CH8585" s="54">
        <v>1.214</v>
      </c>
      <c r="CI8585" s="54">
        <v>0.127</v>
      </c>
      <c r="CJ8585" s="54">
        <v>55</v>
      </c>
      <c r="CK8585" s="54" t="s">
        <v>28918</v>
      </c>
      <c r="CL8585" s="54">
        <v>2.2899999999999999E-3</v>
      </c>
      <c r="CM8585" s="54">
        <v>0.497</v>
      </c>
      <c r="CN8585" s="53" t="s">
        <v>40332</v>
      </c>
      <c r="CO8585" s="54">
        <v>61</v>
      </c>
      <c r="CP8585" s="54">
        <v>77</v>
      </c>
      <c r="CQ8585" s="55">
        <f t="shared" si="134"/>
        <v>0.79220779220779225</v>
      </c>
      <c r="CR8585" s="52" t="s">
        <v>28953</v>
      </c>
    </row>
    <row r="8586" spans="81:96">
      <c r="CC8586" s="52">
        <v>8585</v>
      </c>
      <c r="CD8586" s="53" t="s">
        <v>36861</v>
      </c>
      <c r="CE8586" s="53" t="s">
        <v>36862</v>
      </c>
      <c r="CF8586" s="54">
        <v>1446</v>
      </c>
      <c r="CG8586" s="54">
        <v>0.98699999999999999</v>
      </c>
      <c r="CH8586" s="54">
        <v>1.3580000000000001</v>
      </c>
      <c r="CI8586" s="54">
        <v>0.29899999999999999</v>
      </c>
      <c r="CJ8586" s="54">
        <v>87</v>
      </c>
      <c r="CK8586" s="54">
        <v>7.9</v>
      </c>
      <c r="CL8586" s="54">
        <v>3.4499999999999999E-3</v>
      </c>
      <c r="CM8586" s="54">
        <v>0.58899999999999997</v>
      </c>
      <c r="CN8586" s="53" t="s">
        <v>40332</v>
      </c>
      <c r="CO8586" s="54">
        <v>62</v>
      </c>
      <c r="CP8586" s="54">
        <v>77</v>
      </c>
      <c r="CQ8586" s="55">
        <f t="shared" si="134"/>
        <v>0.80519480519480524</v>
      </c>
      <c r="CR8586" s="52" t="s">
        <v>28953</v>
      </c>
    </row>
    <row r="8587" spans="81:96">
      <c r="CC8587" s="52">
        <v>8586</v>
      </c>
      <c r="CD8587" s="53" t="s">
        <v>40395</v>
      </c>
      <c r="CE8587" s="53" t="s">
        <v>40396</v>
      </c>
      <c r="CF8587" s="54">
        <v>336</v>
      </c>
      <c r="CG8587" s="54">
        <v>0.94599999999999995</v>
      </c>
      <c r="CH8587" s="54">
        <v>1.282</v>
      </c>
      <c r="CI8587" s="54">
        <v>0.183</v>
      </c>
      <c r="CJ8587" s="54">
        <v>131</v>
      </c>
      <c r="CK8587" s="54">
        <v>2.8</v>
      </c>
      <c r="CL8587" s="54">
        <v>1.7899999999999999E-3</v>
      </c>
      <c r="CM8587" s="54">
        <v>0.46800000000000003</v>
      </c>
      <c r="CN8587" s="53" t="s">
        <v>40332</v>
      </c>
      <c r="CO8587" s="54">
        <v>63</v>
      </c>
      <c r="CP8587" s="54">
        <v>77</v>
      </c>
      <c r="CQ8587" s="55">
        <f t="shared" si="134"/>
        <v>0.81818181818181823</v>
      </c>
      <c r="CR8587" s="52" t="s">
        <v>28953</v>
      </c>
    </row>
    <row r="8588" spans="81:96">
      <c r="CC8588" s="52">
        <v>8587</v>
      </c>
      <c r="CD8588" s="53" t="s">
        <v>40397</v>
      </c>
      <c r="CE8588" s="53" t="s">
        <v>40398</v>
      </c>
      <c r="CF8588" s="54">
        <v>192</v>
      </c>
      <c r="CG8588" s="54">
        <v>0.93899999999999995</v>
      </c>
      <c r="CH8588" s="54">
        <v>1.2470000000000001</v>
      </c>
      <c r="CI8588" s="54">
        <v>0</v>
      </c>
      <c r="CJ8588" s="54">
        <v>12</v>
      </c>
      <c r="CK8588" s="54">
        <v>4.4000000000000004</v>
      </c>
      <c r="CL8588" s="54">
        <v>1.6800000000000001E-3</v>
      </c>
      <c r="CM8588" s="54">
        <v>0.68600000000000005</v>
      </c>
      <c r="CN8588" s="53" t="s">
        <v>40332</v>
      </c>
      <c r="CO8588" s="54">
        <v>64</v>
      </c>
      <c r="CP8588" s="54">
        <v>77</v>
      </c>
      <c r="CQ8588" s="55">
        <f t="shared" si="134"/>
        <v>0.83116883116883122</v>
      </c>
      <c r="CR8588" s="52" t="s">
        <v>28953</v>
      </c>
    </row>
    <row r="8589" spans="81:96">
      <c r="CC8589" s="52">
        <v>8588</v>
      </c>
      <c r="CD8589" s="53" t="s">
        <v>40399</v>
      </c>
      <c r="CE8589" s="53" t="s">
        <v>40400</v>
      </c>
      <c r="CF8589" s="54">
        <v>514</v>
      </c>
      <c r="CG8589" s="54">
        <v>0.93899999999999995</v>
      </c>
      <c r="CH8589" s="54">
        <v>1.53</v>
      </c>
      <c r="CI8589" s="54">
        <v>0.114</v>
      </c>
      <c r="CJ8589" s="54">
        <v>44</v>
      </c>
      <c r="CK8589" s="54">
        <v>5.2</v>
      </c>
      <c r="CL8589" s="54">
        <v>2.5000000000000001E-3</v>
      </c>
      <c r="CM8589" s="54">
        <v>0.67300000000000004</v>
      </c>
      <c r="CN8589" s="53" t="s">
        <v>40332</v>
      </c>
      <c r="CO8589" s="54">
        <v>64</v>
      </c>
      <c r="CP8589" s="54">
        <v>77</v>
      </c>
      <c r="CQ8589" s="55">
        <f t="shared" si="134"/>
        <v>0.83116883116883122</v>
      </c>
      <c r="CR8589" s="52" t="s">
        <v>28953</v>
      </c>
    </row>
    <row r="8590" spans="81:96">
      <c r="CC8590" s="52">
        <v>8589</v>
      </c>
      <c r="CD8590" s="53" t="s">
        <v>40401</v>
      </c>
      <c r="CE8590" s="53" t="s">
        <v>40402</v>
      </c>
      <c r="CF8590" s="54">
        <v>242</v>
      </c>
      <c r="CG8590" s="54">
        <v>0.877</v>
      </c>
      <c r="CH8590" s="54">
        <v>0.85</v>
      </c>
      <c r="CI8590" s="54">
        <v>3.2000000000000001E-2</v>
      </c>
      <c r="CJ8590" s="54">
        <v>31</v>
      </c>
      <c r="CK8590" s="54">
        <v>6.4</v>
      </c>
      <c r="CL8590" s="54">
        <v>5.5000000000000003E-4</v>
      </c>
      <c r="CM8590" s="54">
        <v>0.26200000000000001</v>
      </c>
      <c r="CN8590" s="53" t="s">
        <v>40332</v>
      </c>
      <c r="CO8590" s="54">
        <v>66</v>
      </c>
      <c r="CP8590" s="54">
        <v>77</v>
      </c>
      <c r="CQ8590" s="55">
        <f t="shared" si="134"/>
        <v>0.8571428571428571</v>
      </c>
      <c r="CR8590" s="52" t="s">
        <v>28953</v>
      </c>
    </row>
    <row r="8591" spans="81:96">
      <c r="CC8591" s="52">
        <v>8590</v>
      </c>
      <c r="CD8591" s="53" t="s">
        <v>36095</v>
      </c>
      <c r="CE8591" s="53" t="s">
        <v>36096</v>
      </c>
      <c r="CF8591" s="54">
        <v>775</v>
      </c>
      <c r="CG8591" s="54">
        <v>0.83899999999999997</v>
      </c>
      <c r="CH8591" s="54">
        <v>1.155</v>
      </c>
      <c r="CI8591" s="54">
        <v>0.14299999999999999</v>
      </c>
      <c r="CJ8591" s="54">
        <v>28</v>
      </c>
      <c r="CK8591" s="54" t="s">
        <v>28918</v>
      </c>
      <c r="CL8591" s="54">
        <v>6.9999999999999999E-4</v>
      </c>
      <c r="CM8591" s="54">
        <v>0.309</v>
      </c>
      <c r="CN8591" s="53" t="s">
        <v>40332</v>
      </c>
      <c r="CO8591" s="54">
        <v>67</v>
      </c>
      <c r="CP8591" s="54">
        <v>77</v>
      </c>
      <c r="CQ8591" s="55">
        <f t="shared" si="134"/>
        <v>0.87012987012987009</v>
      </c>
      <c r="CR8591" s="52" t="s">
        <v>28953</v>
      </c>
    </row>
    <row r="8592" spans="81:96">
      <c r="CC8592" s="52">
        <v>8591</v>
      </c>
      <c r="CD8592" s="53" t="s">
        <v>37214</v>
      </c>
      <c r="CE8592" s="53" t="s">
        <v>37215</v>
      </c>
      <c r="CF8592" s="54">
        <v>935</v>
      </c>
      <c r="CG8592" s="54">
        <v>0.70299999999999996</v>
      </c>
      <c r="CH8592" s="54">
        <v>0.97099999999999997</v>
      </c>
      <c r="CI8592" s="54">
        <v>0.106</v>
      </c>
      <c r="CJ8592" s="54">
        <v>66</v>
      </c>
      <c r="CK8592" s="54">
        <v>8.1</v>
      </c>
      <c r="CL8592" s="54">
        <v>2.0500000000000002E-3</v>
      </c>
      <c r="CM8592" s="54">
        <v>0.376</v>
      </c>
      <c r="CN8592" s="53" t="s">
        <v>40332</v>
      </c>
      <c r="CO8592" s="54">
        <v>68</v>
      </c>
      <c r="CP8592" s="54">
        <v>77</v>
      </c>
      <c r="CQ8592" s="55">
        <f t="shared" si="134"/>
        <v>0.88311688311688308</v>
      </c>
      <c r="CR8592" s="52" t="s">
        <v>28953</v>
      </c>
    </row>
    <row r="8593" spans="81:96">
      <c r="CC8593" s="52">
        <v>8592</v>
      </c>
      <c r="CD8593" s="53" t="s">
        <v>40403</v>
      </c>
      <c r="CE8593" s="53" t="s">
        <v>40404</v>
      </c>
      <c r="CF8593" s="54">
        <v>808</v>
      </c>
      <c r="CG8593" s="54">
        <v>0.63800000000000001</v>
      </c>
      <c r="CH8593" s="54">
        <v>0.88300000000000001</v>
      </c>
      <c r="CI8593" s="54">
        <v>0.26</v>
      </c>
      <c r="CJ8593" s="54">
        <v>50</v>
      </c>
      <c r="CK8593" s="54" t="s">
        <v>28918</v>
      </c>
      <c r="CL8593" s="54">
        <v>1.34E-3</v>
      </c>
      <c r="CM8593" s="54">
        <v>0.35199999999999998</v>
      </c>
      <c r="CN8593" s="53" t="s">
        <v>40332</v>
      </c>
      <c r="CO8593" s="54">
        <v>69</v>
      </c>
      <c r="CP8593" s="54">
        <v>77</v>
      </c>
      <c r="CQ8593" s="55">
        <f t="shared" si="134"/>
        <v>0.89610389610389607</v>
      </c>
      <c r="CR8593" s="52" t="s">
        <v>28953</v>
      </c>
    </row>
    <row r="8594" spans="81:96">
      <c r="CC8594" s="52">
        <v>8593</v>
      </c>
      <c r="CD8594" s="53" t="s">
        <v>29203</v>
      </c>
      <c r="CE8594" s="53" t="s">
        <v>29204</v>
      </c>
      <c r="CF8594" s="54">
        <v>65</v>
      </c>
      <c r="CG8594" s="54">
        <v>0.60699999999999998</v>
      </c>
      <c r="CH8594" s="54"/>
      <c r="CI8594" s="54">
        <v>0</v>
      </c>
      <c r="CJ8594" s="54">
        <v>11</v>
      </c>
      <c r="CK8594" s="54"/>
      <c r="CL8594" s="54">
        <v>1.7000000000000001E-4</v>
      </c>
      <c r="CM8594" s="54"/>
      <c r="CN8594" s="53" t="s">
        <v>40332</v>
      </c>
      <c r="CO8594" s="54">
        <v>70</v>
      </c>
      <c r="CP8594" s="54">
        <v>77</v>
      </c>
      <c r="CQ8594" s="55">
        <f t="shared" si="134"/>
        <v>0.90909090909090906</v>
      </c>
      <c r="CR8594" s="52" t="s">
        <v>28953</v>
      </c>
    </row>
    <row r="8595" spans="81:96">
      <c r="CC8595" s="52">
        <v>8594</v>
      </c>
      <c r="CD8595" s="53" t="s">
        <v>40405</v>
      </c>
      <c r="CE8595" s="53" t="s">
        <v>40406</v>
      </c>
      <c r="CF8595" s="54">
        <v>686</v>
      </c>
      <c r="CG8595" s="54">
        <v>0.56799999999999995</v>
      </c>
      <c r="CH8595" s="54">
        <v>0.63700000000000001</v>
      </c>
      <c r="CI8595" s="54">
        <v>0.219</v>
      </c>
      <c r="CJ8595" s="54">
        <v>105</v>
      </c>
      <c r="CK8595" s="54">
        <v>6.8</v>
      </c>
      <c r="CL8595" s="54">
        <v>1.56E-3</v>
      </c>
      <c r="CM8595" s="54">
        <v>0.21199999999999999</v>
      </c>
      <c r="CN8595" s="53" t="s">
        <v>40332</v>
      </c>
      <c r="CO8595" s="54">
        <v>71</v>
      </c>
      <c r="CP8595" s="54">
        <v>77</v>
      </c>
      <c r="CQ8595" s="55">
        <f t="shared" si="134"/>
        <v>0.92207792207792205</v>
      </c>
      <c r="CR8595" s="52" t="s">
        <v>28953</v>
      </c>
    </row>
    <row r="8596" spans="81:96">
      <c r="CC8596" s="52">
        <v>8595</v>
      </c>
      <c r="CD8596" s="53" t="s">
        <v>40407</v>
      </c>
      <c r="CE8596" s="53" t="s">
        <v>40408</v>
      </c>
      <c r="CF8596" s="54">
        <v>111</v>
      </c>
      <c r="CG8596" s="54">
        <v>0.5</v>
      </c>
      <c r="CH8596" s="54">
        <v>0.627</v>
      </c>
      <c r="CI8596" s="54">
        <v>9.5000000000000001E-2</v>
      </c>
      <c r="CJ8596" s="54">
        <v>21</v>
      </c>
      <c r="CK8596" s="54">
        <v>5.4</v>
      </c>
      <c r="CL8596" s="54">
        <v>2.5999999999999998E-4</v>
      </c>
      <c r="CM8596" s="54">
        <v>0.16</v>
      </c>
      <c r="CN8596" s="53" t="s">
        <v>40332</v>
      </c>
      <c r="CO8596" s="54">
        <v>72</v>
      </c>
      <c r="CP8596" s="54">
        <v>77</v>
      </c>
      <c r="CQ8596" s="55">
        <f t="shared" si="134"/>
        <v>0.93506493506493504</v>
      </c>
      <c r="CR8596" s="52" t="s">
        <v>28953</v>
      </c>
    </row>
    <row r="8597" spans="81:96">
      <c r="CC8597" s="52">
        <v>8596</v>
      </c>
      <c r="CD8597" s="53" t="s">
        <v>40409</v>
      </c>
      <c r="CE8597" s="53" t="s">
        <v>40410</v>
      </c>
      <c r="CF8597" s="54">
        <v>342</v>
      </c>
      <c r="CG8597" s="54">
        <v>0.33300000000000002</v>
      </c>
      <c r="CH8597" s="54">
        <v>0.55500000000000005</v>
      </c>
      <c r="CI8597" s="54">
        <v>0.11899999999999999</v>
      </c>
      <c r="CJ8597" s="54">
        <v>42</v>
      </c>
      <c r="CK8597" s="54">
        <v>7.6</v>
      </c>
      <c r="CL8597" s="54">
        <v>3.4000000000000002E-4</v>
      </c>
      <c r="CM8597" s="54">
        <v>9.5000000000000001E-2</v>
      </c>
      <c r="CN8597" s="53" t="s">
        <v>40332</v>
      </c>
      <c r="CO8597" s="54">
        <v>73</v>
      </c>
      <c r="CP8597" s="54">
        <v>77</v>
      </c>
      <c r="CQ8597" s="55">
        <f t="shared" si="134"/>
        <v>0.94805194805194803</v>
      </c>
      <c r="CR8597" s="52" t="s">
        <v>28953</v>
      </c>
    </row>
    <row r="8598" spans="81:96">
      <c r="CC8598" s="52">
        <v>8597</v>
      </c>
      <c r="CD8598" s="53" t="s">
        <v>40411</v>
      </c>
      <c r="CE8598" s="53" t="s">
        <v>40412</v>
      </c>
      <c r="CF8598" s="54">
        <v>357</v>
      </c>
      <c r="CG8598" s="54">
        <v>0.19800000000000001</v>
      </c>
      <c r="CH8598" s="54">
        <v>0.20899999999999999</v>
      </c>
      <c r="CI8598" s="54">
        <v>5.6000000000000001E-2</v>
      </c>
      <c r="CJ8598" s="54">
        <v>108</v>
      </c>
      <c r="CK8598" s="54">
        <v>8.1999999999999993</v>
      </c>
      <c r="CL8598" s="54">
        <v>4.6999999999999999E-4</v>
      </c>
      <c r="CM8598" s="54">
        <v>5.2999999999999999E-2</v>
      </c>
      <c r="CN8598" s="53" t="s">
        <v>40332</v>
      </c>
      <c r="CO8598" s="54">
        <v>74</v>
      </c>
      <c r="CP8598" s="54">
        <v>77</v>
      </c>
      <c r="CQ8598" s="55">
        <f t="shared" si="134"/>
        <v>0.96103896103896103</v>
      </c>
      <c r="CR8598" s="52" t="s">
        <v>28953</v>
      </c>
    </row>
    <row r="8599" spans="81:96">
      <c r="CC8599" s="52">
        <v>8598</v>
      </c>
      <c r="CD8599" s="53" t="s">
        <v>40413</v>
      </c>
      <c r="CE8599" s="53" t="s">
        <v>40414</v>
      </c>
      <c r="CF8599" s="54">
        <v>332</v>
      </c>
      <c r="CG8599" s="54">
        <v>0.18099999999999999</v>
      </c>
      <c r="CH8599" s="54">
        <v>0.249</v>
      </c>
      <c r="CI8599" s="54">
        <v>3.5000000000000003E-2</v>
      </c>
      <c r="CJ8599" s="54">
        <v>57</v>
      </c>
      <c r="CK8599" s="54" t="s">
        <v>28918</v>
      </c>
      <c r="CL8599" s="54">
        <v>2.5000000000000001E-4</v>
      </c>
      <c r="CM8599" s="54">
        <v>5.6000000000000001E-2</v>
      </c>
      <c r="CN8599" s="53" t="s">
        <v>40332</v>
      </c>
      <c r="CO8599" s="54">
        <v>75</v>
      </c>
      <c r="CP8599" s="54">
        <v>77</v>
      </c>
      <c r="CQ8599" s="55">
        <f t="shared" si="134"/>
        <v>0.97402597402597402</v>
      </c>
      <c r="CR8599" s="52" t="s">
        <v>28953</v>
      </c>
    </row>
    <row r="8600" spans="81:96">
      <c r="CC8600" s="52">
        <v>8599</v>
      </c>
      <c r="CD8600" s="53" t="s">
        <v>29249</v>
      </c>
      <c r="CE8600" s="53" t="s">
        <v>29250</v>
      </c>
      <c r="CF8600" s="54">
        <v>139</v>
      </c>
      <c r="CG8600" s="54">
        <v>0.14499999999999999</v>
      </c>
      <c r="CH8600" s="54">
        <v>0.193</v>
      </c>
      <c r="CI8600" s="54">
        <v>0.111</v>
      </c>
      <c r="CJ8600" s="54">
        <v>45</v>
      </c>
      <c r="CK8600" s="54">
        <v>7.7</v>
      </c>
      <c r="CL8600" s="54">
        <v>2.3000000000000001E-4</v>
      </c>
      <c r="CM8600" s="54">
        <v>6.4000000000000001E-2</v>
      </c>
      <c r="CN8600" s="53" t="s">
        <v>40332</v>
      </c>
      <c r="CO8600" s="54">
        <v>76</v>
      </c>
      <c r="CP8600" s="54">
        <v>77</v>
      </c>
      <c r="CQ8600" s="55">
        <f t="shared" si="134"/>
        <v>0.98701298701298701</v>
      </c>
      <c r="CR8600" s="52" t="s">
        <v>28953</v>
      </c>
    </row>
    <row r="8601" spans="81:96">
      <c r="CC8601" s="52">
        <v>8600</v>
      </c>
      <c r="CD8601" s="53" t="s">
        <v>40415</v>
      </c>
      <c r="CE8601" s="53" t="s">
        <v>40416</v>
      </c>
      <c r="CF8601" s="54">
        <v>5</v>
      </c>
      <c r="CG8601" s="54"/>
      <c r="CH8601" s="54"/>
      <c r="CI8601" s="54">
        <v>6.7000000000000004E-2</v>
      </c>
      <c r="CJ8601" s="54">
        <v>75</v>
      </c>
      <c r="CK8601" s="54"/>
      <c r="CL8601" s="54">
        <v>0</v>
      </c>
      <c r="CM8601" s="54"/>
      <c r="CN8601" s="53" t="s">
        <v>40332</v>
      </c>
      <c r="CO8601" s="54">
        <v>77</v>
      </c>
      <c r="CP8601" s="54">
        <v>77</v>
      </c>
      <c r="CQ8601" s="55">
        <f t="shared" si="134"/>
        <v>1</v>
      </c>
      <c r="CR8601" s="52" t="s">
        <v>28953</v>
      </c>
    </row>
    <row r="8602" spans="81:96">
      <c r="CC8602" s="52">
        <v>8601</v>
      </c>
      <c r="CD8602" s="53" t="s">
        <v>40417</v>
      </c>
      <c r="CE8602" s="53" t="s">
        <v>40418</v>
      </c>
      <c r="CF8602" s="54">
        <v>18866</v>
      </c>
      <c r="CG8602" s="54">
        <v>23.574000000000002</v>
      </c>
      <c r="CH8602" s="54">
        <v>26.161999999999999</v>
      </c>
      <c r="CI8602" s="54">
        <v>4.7910000000000004</v>
      </c>
      <c r="CJ8602" s="54">
        <v>67</v>
      </c>
      <c r="CK8602" s="54">
        <v>5.8</v>
      </c>
      <c r="CL8602" s="54">
        <v>6.2460000000000002E-2</v>
      </c>
      <c r="CM8602" s="54">
        <v>10.776999999999999</v>
      </c>
      <c r="CN8602" s="53" t="s">
        <v>40419</v>
      </c>
      <c r="CO8602" s="54">
        <v>1</v>
      </c>
      <c r="CP8602" s="54">
        <v>119</v>
      </c>
      <c r="CQ8602" s="55">
        <f t="shared" si="134"/>
        <v>8.4033613445378148E-3</v>
      </c>
      <c r="CR8602" s="52" t="s">
        <v>28907</v>
      </c>
    </row>
    <row r="8603" spans="81:96">
      <c r="CC8603" s="52">
        <v>8602</v>
      </c>
      <c r="CD8603" s="53" t="s">
        <v>40420</v>
      </c>
      <c r="CE8603" s="53" t="s">
        <v>40421</v>
      </c>
      <c r="CF8603" s="54">
        <v>13982</v>
      </c>
      <c r="CG8603" s="54">
        <v>17.405999999999999</v>
      </c>
      <c r="CH8603" s="54">
        <v>21.657</v>
      </c>
      <c r="CI8603" s="54">
        <v>2.1539999999999999</v>
      </c>
      <c r="CJ8603" s="54">
        <v>39</v>
      </c>
      <c r="CK8603" s="54">
        <v>10</v>
      </c>
      <c r="CL8603" s="54">
        <v>2.0109999999999999E-2</v>
      </c>
      <c r="CM8603" s="54">
        <v>7.6310000000000002</v>
      </c>
      <c r="CN8603" s="53" t="s">
        <v>40419</v>
      </c>
      <c r="CO8603" s="54">
        <v>2</v>
      </c>
      <c r="CP8603" s="54">
        <v>119</v>
      </c>
      <c r="CQ8603" s="55">
        <f t="shared" si="134"/>
        <v>1.680672268907563E-2</v>
      </c>
      <c r="CR8603" s="52" t="s">
        <v>28907</v>
      </c>
    </row>
    <row r="8604" spans="81:96">
      <c r="CC8604" s="52">
        <v>8603</v>
      </c>
      <c r="CD8604" s="53" t="s">
        <v>40422</v>
      </c>
      <c r="CE8604" s="53" t="s">
        <v>40423</v>
      </c>
      <c r="CF8604" s="54">
        <v>9777</v>
      </c>
      <c r="CG8604" s="54">
        <v>14.611000000000001</v>
      </c>
      <c r="CH8604" s="54">
        <v>16.765000000000001</v>
      </c>
      <c r="CI8604" s="54">
        <v>1.1739999999999999</v>
      </c>
      <c r="CJ8604" s="54">
        <v>23</v>
      </c>
      <c r="CK8604" s="54" t="s">
        <v>28918</v>
      </c>
      <c r="CL8604" s="54">
        <v>1.4449999999999999E-2</v>
      </c>
      <c r="CM8604" s="54">
        <v>6.8929999999999998</v>
      </c>
      <c r="CN8604" s="53" t="s">
        <v>40419</v>
      </c>
      <c r="CO8604" s="54">
        <v>3</v>
      </c>
      <c r="CP8604" s="54">
        <v>119</v>
      </c>
      <c r="CQ8604" s="55">
        <f t="shared" si="134"/>
        <v>2.5210084033613446E-2</v>
      </c>
      <c r="CR8604" s="52" t="s">
        <v>28907</v>
      </c>
    </row>
    <row r="8605" spans="81:96">
      <c r="CC8605" s="52">
        <v>8604</v>
      </c>
      <c r="CD8605" s="53" t="s">
        <v>40424</v>
      </c>
      <c r="CE8605" s="53" t="s">
        <v>40425</v>
      </c>
      <c r="CF8605" s="54">
        <v>8828</v>
      </c>
      <c r="CG8605" s="54">
        <v>13.244</v>
      </c>
      <c r="CH8605" s="54">
        <v>13.936</v>
      </c>
      <c r="CI8605" s="54">
        <v>1.9330000000000001</v>
      </c>
      <c r="CJ8605" s="54">
        <v>45</v>
      </c>
      <c r="CK8605" s="54">
        <v>8</v>
      </c>
      <c r="CL8605" s="54">
        <v>1.874E-2</v>
      </c>
      <c r="CM8605" s="54">
        <v>5.0019999999999998</v>
      </c>
      <c r="CN8605" s="53" t="s">
        <v>40419</v>
      </c>
      <c r="CO8605" s="54">
        <v>4</v>
      </c>
      <c r="CP8605" s="54">
        <v>119</v>
      </c>
      <c r="CQ8605" s="55">
        <f t="shared" si="134"/>
        <v>3.3613445378151259E-2</v>
      </c>
      <c r="CR8605" s="52" t="s">
        <v>28907</v>
      </c>
    </row>
    <row r="8606" spans="81:96">
      <c r="CC8606" s="52">
        <v>8605</v>
      </c>
      <c r="CD8606" s="53" t="s">
        <v>40426</v>
      </c>
      <c r="CE8606" s="53" t="s">
        <v>40427</v>
      </c>
      <c r="CF8606" s="54">
        <v>9206</v>
      </c>
      <c r="CG8606" s="54">
        <v>12.327999999999999</v>
      </c>
      <c r="CH8606" s="54">
        <v>13.125999999999999</v>
      </c>
      <c r="CI8606" s="54">
        <v>3.1480000000000001</v>
      </c>
      <c r="CJ8606" s="54">
        <v>128</v>
      </c>
      <c r="CK8606" s="54">
        <v>3.9</v>
      </c>
      <c r="CL8606" s="54">
        <v>5.185E-2</v>
      </c>
      <c r="CM8606" s="54">
        <v>6.2430000000000003</v>
      </c>
      <c r="CN8606" s="53" t="s">
        <v>40419</v>
      </c>
      <c r="CO8606" s="54">
        <v>5</v>
      </c>
      <c r="CP8606" s="54">
        <v>119</v>
      </c>
      <c r="CQ8606" s="55">
        <f t="shared" si="134"/>
        <v>4.2016806722689079E-2</v>
      </c>
      <c r="CR8606" s="52" t="s">
        <v>28907</v>
      </c>
    </row>
    <row r="8607" spans="81:96">
      <c r="CC8607" s="52">
        <v>8606</v>
      </c>
      <c r="CD8607" s="53" t="s">
        <v>40428</v>
      </c>
      <c r="CE8607" s="53" t="s">
        <v>40429</v>
      </c>
      <c r="CF8607" s="54">
        <v>9193</v>
      </c>
      <c r="CG8607" s="54">
        <v>12.182</v>
      </c>
      <c r="CH8607" s="54">
        <v>16.132000000000001</v>
      </c>
      <c r="CI8607" s="54">
        <v>0.88500000000000001</v>
      </c>
      <c r="CJ8607" s="54">
        <v>26</v>
      </c>
      <c r="CK8607" s="54" t="s">
        <v>28918</v>
      </c>
      <c r="CL8607" s="54">
        <v>1.6250000000000001E-2</v>
      </c>
      <c r="CM8607" s="54">
        <v>7.1050000000000004</v>
      </c>
      <c r="CN8607" s="53" t="s">
        <v>40419</v>
      </c>
      <c r="CO8607" s="54">
        <v>6</v>
      </c>
      <c r="CP8607" s="54">
        <v>119</v>
      </c>
      <c r="CQ8607" s="55">
        <f t="shared" si="134"/>
        <v>5.0420168067226892E-2</v>
      </c>
      <c r="CR8607" s="52" t="s">
        <v>28907</v>
      </c>
    </row>
    <row r="8608" spans="81:96">
      <c r="CC8608" s="52">
        <v>8607</v>
      </c>
      <c r="CD8608" s="53" t="s">
        <v>33854</v>
      </c>
      <c r="CE8608" s="53" t="s">
        <v>33855</v>
      </c>
      <c r="CF8608" s="54">
        <v>10314</v>
      </c>
      <c r="CG8608" s="54">
        <v>9.3019999999999996</v>
      </c>
      <c r="CH8608" s="54">
        <v>9.4380000000000006</v>
      </c>
      <c r="CI8608" s="54">
        <v>2.149</v>
      </c>
      <c r="CJ8608" s="54">
        <v>215</v>
      </c>
      <c r="CK8608" s="54">
        <v>3.4</v>
      </c>
      <c r="CL8608" s="54">
        <v>4.5780000000000001E-2</v>
      </c>
      <c r="CM8608" s="54">
        <v>3.2839999999999998</v>
      </c>
      <c r="CN8608" s="53" t="s">
        <v>40419</v>
      </c>
      <c r="CO8608" s="54">
        <v>7</v>
      </c>
      <c r="CP8608" s="54">
        <v>119</v>
      </c>
      <c r="CQ8608" s="55">
        <f t="shared" si="134"/>
        <v>5.8823529411764705E-2</v>
      </c>
      <c r="CR8608" s="52" t="s">
        <v>28907</v>
      </c>
    </row>
    <row r="8609" spans="81:96">
      <c r="CC8609" s="52">
        <v>8608</v>
      </c>
      <c r="CD8609" s="53" t="s">
        <v>3503</v>
      </c>
      <c r="CE8609" s="53" t="s">
        <v>3501</v>
      </c>
      <c r="CF8609" s="54">
        <v>9285</v>
      </c>
      <c r="CG8609" s="54">
        <v>9.1859999999999999</v>
      </c>
      <c r="CH8609" s="54">
        <v>9.0169999999999995</v>
      </c>
      <c r="CI8609" s="54">
        <v>2.3149999999999999</v>
      </c>
      <c r="CJ8609" s="54">
        <v>73</v>
      </c>
      <c r="CK8609" s="54">
        <v>8.1999999999999993</v>
      </c>
      <c r="CL8609" s="54">
        <v>1.934E-2</v>
      </c>
      <c r="CM8609" s="54">
        <v>3.3559999999999999</v>
      </c>
      <c r="CN8609" s="53" t="s">
        <v>40419</v>
      </c>
      <c r="CO8609" s="54">
        <v>8</v>
      </c>
      <c r="CP8609" s="54">
        <v>119</v>
      </c>
      <c r="CQ8609" s="55">
        <f t="shared" si="134"/>
        <v>6.7226890756302518E-2</v>
      </c>
      <c r="CR8609" s="52" t="s">
        <v>28907</v>
      </c>
    </row>
    <row r="8610" spans="81:96">
      <c r="CC8610" s="52">
        <v>8609</v>
      </c>
      <c r="CD8610" s="53" t="s">
        <v>37740</v>
      </c>
      <c r="CE8610" s="53" t="s">
        <v>37741</v>
      </c>
      <c r="CF8610" s="54">
        <v>51710</v>
      </c>
      <c r="CG8610" s="54">
        <v>8.8859999999999992</v>
      </c>
      <c r="CH8610" s="54">
        <v>9.2059999999999995</v>
      </c>
      <c r="CI8610" s="54">
        <v>2.5960000000000001</v>
      </c>
      <c r="CJ8610" s="54">
        <v>468</v>
      </c>
      <c r="CK8610" s="54">
        <v>7</v>
      </c>
      <c r="CL8610" s="54">
        <v>0.1268</v>
      </c>
      <c r="CM8610" s="54">
        <v>3.5619999999999998</v>
      </c>
      <c r="CN8610" s="53" t="s">
        <v>40419</v>
      </c>
      <c r="CO8610" s="54">
        <v>9</v>
      </c>
      <c r="CP8610" s="54">
        <v>119</v>
      </c>
      <c r="CQ8610" s="55">
        <f t="shared" si="134"/>
        <v>7.5630252100840331E-2</v>
      </c>
      <c r="CR8610" s="52" t="s">
        <v>28907</v>
      </c>
    </row>
    <row r="8611" spans="81:96">
      <c r="CC8611" s="52">
        <v>8610</v>
      </c>
      <c r="CD8611" s="53" t="s">
        <v>5195</v>
      </c>
      <c r="CE8611" s="53" t="s">
        <v>5193</v>
      </c>
      <c r="CF8611" s="54">
        <v>30229</v>
      </c>
      <c r="CG8611" s="54">
        <v>7.5620000000000003</v>
      </c>
      <c r="CH8611" s="54">
        <v>8.3640000000000008</v>
      </c>
      <c r="CI8611" s="54">
        <v>1.4650000000000001</v>
      </c>
      <c r="CJ8611" s="54">
        <v>669</v>
      </c>
      <c r="CK8611" s="54">
        <v>3.8</v>
      </c>
      <c r="CL8611" s="54">
        <v>0.14902000000000001</v>
      </c>
      <c r="CM8611" s="54">
        <v>3.28</v>
      </c>
      <c r="CN8611" s="53" t="s">
        <v>40419</v>
      </c>
      <c r="CO8611" s="54">
        <v>10</v>
      </c>
      <c r="CP8611" s="54">
        <v>119</v>
      </c>
      <c r="CQ8611" s="55">
        <f t="shared" si="134"/>
        <v>8.4033613445378158E-2</v>
      </c>
      <c r="CR8611" s="52" t="s">
        <v>28907</v>
      </c>
    </row>
    <row r="8612" spans="81:96">
      <c r="CC8612" s="52">
        <v>8611</v>
      </c>
      <c r="CD8612" s="53" t="s">
        <v>17427</v>
      </c>
      <c r="CE8612" s="53" t="s">
        <v>17434</v>
      </c>
      <c r="CF8612" s="54">
        <v>4529</v>
      </c>
      <c r="CG8612" s="54">
        <v>6.7859999999999996</v>
      </c>
      <c r="CH8612" s="54">
        <v>6.7809999999999997</v>
      </c>
      <c r="CI8612" s="54">
        <v>1.46</v>
      </c>
      <c r="CJ8612" s="54">
        <v>354</v>
      </c>
      <c r="CK8612" s="54">
        <v>2.1</v>
      </c>
      <c r="CL8612" s="54">
        <v>2.5870000000000001E-2</v>
      </c>
      <c r="CM8612" s="54">
        <v>2.762</v>
      </c>
      <c r="CN8612" s="53" t="s">
        <v>40419</v>
      </c>
      <c r="CO8612" s="54">
        <v>11</v>
      </c>
      <c r="CP8612" s="54">
        <v>119</v>
      </c>
      <c r="CQ8612" s="55">
        <f t="shared" si="134"/>
        <v>9.2436974789915971E-2</v>
      </c>
      <c r="CR8612" s="52" t="s">
        <v>28907</v>
      </c>
    </row>
    <row r="8613" spans="81:96">
      <c r="CC8613" s="52">
        <v>8612</v>
      </c>
      <c r="CD8613" s="53" t="s">
        <v>12867</v>
      </c>
      <c r="CE8613" s="53" t="s">
        <v>12865</v>
      </c>
      <c r="CF8613" s="54">
        <v>16493</v>
      </c>
      <c r="CG8613" s="54">
        <v>6.2009999999999996</v>
      </c>
      <c r="CH8613" s="54">
        <v>6.3120000000000003</v>
      </c>
      <c r="CI8613" s="54">
        <v>1.4059999999999999</v>
      </c>
      <c r="CJ8613" s="54">
        <v>266</v>
      </c>
      <c r="CK8613" s="54">
        <v>5.9</v>
      </c>
      <c r="CL8613" s="54">
        <v>4.1829999999999999E-2</v>
      </c>
      <c r="CM8613" s="54">
        <v>2.0840000000000001</v>
      </c>
      <c r="CN8613" s="53" t="s">
        <v>40419</v>
      </c>
      <c r="CO8613" s="54">
        <v>12</v>
      </c>
      <c r="CP8613" s="54">
        <v>119</v>
      </c>
      <c r="CQ8613" s="55">
        <f t="shared" si="134"/>
        <v>0.10084033613445378</v>
      </c>
      <c r="CR8613" s="52" t="s">
        <v>28907</v>
      </c>
    </row>
    <row r="8614" spans="81:96">
      <c r="CC8614" s="52">
        <v>8613</v>
      </c>
      <c r="CD8614" s="53" t="s">
        <v>40430</v>
      </c>
      <c r="CE8614" s="53" t="s">
        <v>40431</v>
      </c>
      <c r="CF8614" s="54">
        <v>1838</v>
      </c>
      <c r="CG8614" s="54">
        <v>6.02</v>
      </c>
      <c r="CH8614" s="54">
        <v>6.6219999999999999</v>
      </c>
      <c r="CI8614" s="54">
        <v>2.7080000000000002</v>
      </c>
      <c r="CJ8614" s="54">
        <v>24</v>
      </c>
      <c r="CK8614" s="54">
        <v>7.3</v>
      </c>
      <c r="CL8614" s="54">
        <v>3.3700000000000002E-3</v>
      </c>
      <c r="CM8614" s="54">
        <v>1.9119999999999999</v>
      </c>
      <c r="CN8614" s="53" t="s">
        <v>40419</v>
      </c>
      <c r="CO8614" s="54">
        <v>13</v>
      </c>
      <c r="CP8614" s="54">
        <v>119</v>
      </c>
      <c r="CQ8614" s="55">
        <f t="shared" si="134"/>
        <v>0.1092436974789916</v>
      </c>
      <c r="CR8614" s="52" t="s">
        <v>28907</v>
      </c>
    </row>
    <row r="8615" spans="81:96">
      <c r="CC8615" s="52">
        <v>8614</v>
      </c>
      <c r="CD8615" s="53" t="s">
        <v>37754</v>
      </c>
      <c r="CE8615" s="53" t="s">
        <v>37755</v>
      </c>
      <c r="CF8615" s="54">
        <v>44607</v>
      </c>
      <c r="CG8615" s="54">
        <v>5.9969999999999999</v>
      </c>
      <c r="CH8615" s="54">
        <v>5.8620000000000001</v>
      </c>
      <c r="CI8615" s="54">
        <v>2.141</v>
      </c>
      <c r="CJ8615" s="54">
        <v>538</v>
      </c>
      <c r="CK8615" s="54">
        <v>8.6999999999999993</v>
      </c>
      <c r="CL8615" s="54">
        <v>9.4289999999999999E-2</v>
      </c>
      <c r="CM8615" s="54">
        <v>2.2959999999999998</v>
      </c>
      <c r="CN8615" s="53" t="s">
        <v>40419</v>
      </c>
      <c r="CO8615" s="54">
        <v>14</v>
      </c>
      <c r="CP8615" s="54">
        <v>119</v>
      </c>
      <c r="CQ8615" s="55">
        <f t="shared" si="134"/>
        <v>0.11764705882352941</v>
      </c>
      <c r="CR8615" s="52" t="s">
        <v>28907</v>
      </c>
    </row>
    <row r="8616" spans="81:96">
      <c r="CC8616" s="52">
        <v>8615</v>
      </c>
      <c r="CD8616" s="53" t="s">
        <v>40432</v>
      </c>
      <c r="CE8616" s="53" t="s">
        <v>40433</v>
      </c>
      <c r="CF8616" s="54">
        <v>8080</v>
      </c>
      <c r="CG8616" s="54">
        <v>5.9</v>
      </c>
      <c r="CH8616" s="54">
        <v>6.99</v>
      </c>
      <c r="CI8616" s="54">
        <v>0.82799999999999996</v>
      </c>
      <c r="CJ8616" s="54">
        <v>99</v>
      </c>
      <c r="CK8616" s="54">
        <v>6.9</v>
      </c>
      <c r="CL8616" s="54">
        <v>2.2020000000000001E-2</v>
      </c>
      <c r="CM8616" s="54">
        <v>2.7789999999999999</v>
      </c>
      <c r="CN8616" s="53" t="s">
        <v>40419</v>
      </c>
      <c r="CO8616" s="54">
        <v>15</v>
      </c>
      <c r="CP8616" s="54">
        <v>119</v>
      </c>
      <c r="CQ8616" s="55">
        <f t="shared" si="134"/>
        <v>0.12605042016806722</v>
      </c>
      <c r="CR8616" s="52" t="s">
        <v>28907</v>
      </c>
    </row>
    <row r="8617" spans="81:96">
      <c r="CC8617" s="52">
        <v>8616</v>
      </c>
      <c r="CD8617" s="53" t="s">
        <v>37909</v>
      </c>
      <c r="CE8617" s="53" t="s">
        <v>37910</v>
      </c>
      <c r="CF8617" s="54">
        <v>11650</v>
      </c>
      <c r="CG8617" s="54">
        <v>5.7679999999999998</v>
      </c>
      <c r="CH8617" s="54">
        <v>5.0590000000000002</v>
      </c>
      <c r="CI8617" s="54">
        <v>1.254</v>
      </c>
      <c r="CJ8617" s="54">
        <v>393</v>
      </c>
      <c r="CK8617" s="54">
        <v>4.2</v>
      </c>
      <c r="CL8617" s="54">
        <v>3.7499999999999999E-2</v>
      </c>
      <c r="CM8617" s="54">
        <v>1.649</v>
      </c>
      <c r="CN8617" s="53" t="s">
        <v>40419</v>
      </c>
      <c r="CO8617" s="54">
        <v>16</v>
      </c>
      <c r="CP8617" s="54">
        <v>119</v>
      </c>
      <c r="CQ8617" s="55">
        <f t="shared" si="134"/>
        <v>0.13445378151260504</v>
      </c>
      <c r="CR8617" s="52" t="s">
        <v>28907</v>
      </c>
    </row>
    <row r="8618" spans="81:96">
      <c r="CC8618" s="52">
        <v>8617</v>
      </c>
      <c r="CD8618" s="53" t="s">
        <v>37913</v>
      </c>
      <c r="CE8618" s="53" t="s">
        <v>37914</v>
      </c>
      <c r="CF8618" s="54">
        <v>23616</v>
      </c>
      <c r="CG8618" s="54">
        <v>5.3129999999999997</v>
      </c>
      <c r="CH8618" s="54">
        <v>4.984</v>
      </c>
      <c r="CI8618" s="54">
        <v>1.5249999999999999</v>
      </c>
      <c r="CJ8618" s="54">
        <v>459</v>
      </c>
      <c r="CK8618" s="54">
        <v>6.3</v>
      </c>
      <c r="CL8618" s="54">
        <v>5.3159999999999999E-2</v>
      </c>
      <c r="CM8618" s="54">
        <v>1.59</v>
      </c>
      <c r="CN8618" s="53" t="s">
        <v>40419</v>
      </c>
      <c r="CO8618" s="54">
        <v>17</v>
      </c>
      <c r="CP8618" s="54">
        <v>119</v>
      </c>
      <c r="CQ8618" s="55">
        <f t="shared" si="134"/>
        <v>0.14285714285714285</v>
      </c>
      <c r="CR8618" s="52" t="s">
        <v>28907</v>
      </c>
    </row>
    <row r="8619" spans="81:96">
      <c r="CC8619" s="52">
        <v>8618</v>
      </c>
      <c r="CD8619" s="53" t="s">
        <v>31096</v>
      </c>
      <c r="CE8619" s="53" t="s">
        <v>31097</v>
      </c>
      <c r="CF8619" s="54">
        <v>8170</v>
      </c>
      <c r="CG8619" s="54">
        <v>4.915</v>
      </c>
      <c r="CH8619" s="54">
        <v>4.8789999999999996</v>
      </c>
      <c r="CI8619" s="54">
        <v>1.2809999999999999</v>
      </c>
      <c r="CJ8619" s="54">
        <v>135</v>
      </c>
      <c r="CK8619" s="54">
        <v>6.4</v>
      </c>
      <c r="CL8619" s="54">
        <v>2.0060000000000001E-2</v>
      </c>
      <c r="CM8619" s="54">
        <v>1.7589999999999999</v>
      </c>
      <c r="CN8619" s="53" t="s">
        <v>40419</v>
      </c>
      <c r="CO8619" s="54">
        <v>18</v>
      </c>
      <c r="CP8619" s="54">
        <v>119</v>
      </c>
      <c r="CQ8619" s="55">
        <f t="shared" si="134"/>
        <v>0.15126050420168066</v>
      </c>
      <c r="CR8619" s="52" t="s">
        <v>28907</v>
      </c>
    </row>
    <row r="8620" spans="81:96">
      <c r="CC8620" s="52">
        <v>8619</v>
      </c>
      <c r="CD8620" s="53" t="s">
        <v>40434</v>
      </c>
      <c r="CE8620" s="53" t="s">
        <v>40435</v>
      </c>
      <c r="CF8620" s="54">
        <v>50371</v>
      </c>
      <c r="CG8620" s="54">
        <v>4.476</v>
      </c>
      <c r="CH8620" s="54">
        <v>4.54</v>
      </c>
      <c r="CI8620" s="54">
        <v>1.016</v>
      </c>
      <c r="CJ8620" s="54">
        <v>1005</v>
      </c>
      <c r="CK8620" s="54">
        <v>7.7</v>
      </c>
      <c r="CL8620" s="54">
        <v>9.3429999999999999E-2</v>
      </c>
      <c r="CM8620" s="54">
        <v>1.36</v>
      </c>
      <c r="CN8620" s="53" t="s">
        <v>40419</v>
      </c>
      <c r="CO8620" s="54">
        <v>19</v>
      </c>
      <c r="CP8620" s="54">
        <v>119</v>
      </c>
      <c r="CQ8620" s="55">
        <f t="shared" si="134"/>
        <v>0.15966386554621848</v>
      </c>
      <c r="CR8620" s="52" t="s">
        <v>28907</v>
      </c>
    </row>
    <row r="8621" spans="81:96">
      <c r="CC8621" s="52">
        <v>8620</v>
      </c>
      <c r="CD8621" s="53" t="s">
        <v>30027</v>
      </c>
      <c r="CE8621" s="53" t="s">
        <v>30028</v>
      </c>
      <c r="CF8621" s="54">
        <v>36696</v>
      </c>
      <c r="CG8621" s="54">
        <v>4.4189999999999996</v>
      </c>
      <c r="CH8621" s="54">
        <v>4.7640000000000002</v>
      </c>
      <c r="CI8621" s="54">
        <v>0.96099999999999997</v>
      </c>
      <c r="CJ8621" s="54">
        <v>356</v>
      </c>
      <c r="CK8621" s="54">
        <v>9.8000000000000007</v>
      </c>
      <c r="CL8621" s="54">
        <v>5.9229999999999998E-2</v>
      </c>
      <c r="CM8621" s="54">
        <v>1.883</v>
      </c>
      <c r="CN8621" s="53" t="s">
        <v>40419</v>
      </c>
      <c r="CO8621" s="54">
        <v>20</v>
      </c>
      <c r="CP8621" s="54">
        <v>119</v>
      </c>
      <c r="CQ8621" s="55">
        <f t="shared" si="134"/>
        <v>0.16806722689075632</v>
      </c>
      <c r="CR8621" s="52" t="s">
        <v>28907</v>
      </c>
    </row>
    <row r="8622" spans="81:96">
      <c r="CC8622" s="52">
        <v>8621</v>
      </c>
      <c r="CD8622" s="53" t="s">
        <v>37919</v>
      </c>
      <c r="CE8622" s="53" t="s">
        <v>37920</v>
      </c>
      <c r="CF8622" s="54">
        <v>8473</v>
      </c>
      <c r="CG8622" s="54">
        <v>4.2960000000000003</v>
      </c>
      <c r="CH8622" s="54">
        <v>4.3070000000000004</v>
      </c>
      <c r="CI8622" s="54">
        <v>0.80500000000000005</v>
      </c>
      <c r="CJ8622" s="54">
        <v>169</v>
      </c>
      <c r="CK8622" s="54">
        <v>5.7</v>
      </c>
      <c r="CL8622" s="54">
        <v>2.0420000000000001E-2</v>
      </c>
      <c r="CM8622" s="54">
        <v>1.2589999999999999</v>
      </c>
      <c r="CN8622" s="53" t="s">
        <v>40419</v>
      </c>
      <c r="CO8622" s="54">
        <v>21</v>
      </c>
      <c r="CP8622" s="54">
        <v>119</v>
      </c>
      <c r="CQ8622" s="55">
        <f t="shared" si="134"/>
        <v>0.17647058823529413</v>
      </c>
      <c r="CR8622" s="52" t="s">
        <v>28907</v>
      </c>
    </row>
    <row r="8623" spans="81:96">
      <c r="CC8623" s="52">
        <v>8622</v>
      </c>
      <c r="CD8623" s="53" t="s">
        <v>40436</v>
      </c>
      <c r="CE8623" s="53" t="s">
        <v>40437</v>
      </c>
      <c r="CF8623" s="54">
        <v>2408</v>
      </c>
      <c r="CG8623" s="54">
        <v>4.2750000000000004</v>
      </c>
      <c r="CH8623" s="54">
        <v>4.0620000000000003</v>
      </c>
      <c r="CI8623" s="54">
        <v>0.38900000000000001</v>
      </c>
      <c r="CJ8623" s="54">
        <v>95</v>
      </c>
      <c r="CK8623" s="54">
        <v>3.8</v>
      </c>
      <c r="CL8623" s="54">
        <v>1.0580000000000001E-2</v>
      </c>
      <c r="CM8623" s="54">
        <v>1.294</v>
      </c>
      <c r="CN8623" s="53" t="s">
        <v>40419</v>
      </c>
      <c r="CO8623" s="54">
        <v>22</v>
      </c>
      <c r="CP8623" s="54">
        <v>119</v>
      </c>
      <c r="CQ8623" s="55">
        <f t="shared" si="134"/>
        <v>0.18487394957983194</v>
      </c>
      <c r="CR8623" s="52" t="s">
        <v>28907</v>
      </c>
    </row>
    <row r="8624" spans="81:96">
      <c r="CC8624" s="52">
        <v>8623</v>
      </c>
      <c r="CD8624" s="53" t="s">
        <v>37776</v>
      </c>
      <c r="CE8624" s="53" t="s">
        <v>37777</v>
      </c>
      <c r="CF8624" s="54">
        <v>1298</v>
      </c>
      <c r="CG8624" s="54">
        <v>4.2160000000000002</v>
      </c>
      <c r="CH8624" s="54">
        <v>3.6720000000000002</v>
      </c>
      <c r="CI8624" s="54">
        <v>1.964</v>
      </c>
      <c r="CJ8624" s="54">
        <v>84</v>
      </c>
      <c r="CK8624" s="54">
        <v>2.4</v>
      </c>
      <c r="CL8624" s="54">
        <v>5.9300000000000004E-3</v>
      </c>
      <c r="CM8624" s="54">
        <v>1.212</v>
      </c>
      <c r="CN8624" s="53" t="s">
        <v>40419</v>
      </c>
      <c r="CO8624" s="54">
        <v>23</v>
      </c>
      <c r="CP8624" s="54">
        <v>119</v>
      </c>
      <c r="CQ8624" s="55">
        <f t="shared" si="134"/>
        <v>0.19327731092436976</v>
      </c>
      <c r="CR8624" s="52" t="s">
        <v>28907</v>
      </c>
    </row>
    <row r="8625" spans="81:96">
      <c r="CC8625" s="52">
        <v>8624</v>
      </c>
      <c r="CD8625" s="53" t="s">
        <v>36506</v>
      </c>
      <c r="CE8625" s="53" t="s">
        <v>36507</v>
      </c>
      <c r="CF8625" s="54">
        <v>2674</v>
      </c>
      <c r="CG8625" s="54">
        <v>4.1059999999999999</v>
      </c>
      <c r="CH8625" s="54">
        <v>3.9260000000000002</v>
      </c>
      <c r="CI8625" s="54">
        <v>0.66700000000000004</v>
      </c>
      <c r="CJ8625" s="54">
        <v>69</v>
      </c>
      <c r="CK8625" s="54">
        <v>5.6</v>
      </c>
      <c r="CL8625" s="54">
        <v>4.1900000000000001E-3</v>
      </c>
      <c r="CM8625" s="54">
        <v>0.747</v>
      </c>
      <c r="CN8625" s="53" t="s">
        <v>40419</v>
      </c>
      <c r="CO8625" s="54">
        <v>24</v>
      </c>
      <c r="CP8625" s="54">
        <v>119</v>
      </c>
      <c r="CQ8625" s="55">
        <f t="shared" si="134"/>
        <v>0.20168067226890757</v>
      </c>
      <c r="CR8625" s="52" t="s">
        <v>28907</v>
      </c>
    </row>
    <row r="8626" spans="81:96">
      <c r="CC8626" s="52">
        <v>8625</v>
      </c>
      <c r="CD8626" s="53" t="s">
        <v>37786</v>
      </c>
      <c r="CE8626" s="53" t="s">
        <v>37787</v>
      </c>
      <c r="CF8626" s="54">
        <v>5106</v>
      </c>
      <c r="CG8626" s="54">
        <v>4.0970000000000004</v>
      </c>
      <c r="CH8626" s="54">
        <v>4.149</v>
      </c>
      <c r="CI8626" s="54">
        <v>0.36699999999999999</v>
      </c>
      <c r="CJ8626" s="54">
        <v>128</v>
      </c>
      <c r="CK8626" s="54">
        <v>6.7</v>
      </c>
      <c r="CL8626" s="54">
        <v>1.328E-2</v>
      </c>
      <c r="CM8626" s="54">
        <v>1.637</v>
      </c>
      <c r="CN8626" s="53" t="s">
        <v>40419</v>
      </c>
      <c r="CO8626" s="54">
        <v>25</v>
      </c>
      <c r="CP8626" s="54">
        <v>119</v>
      </c>
      <c r="CQ8626" s="55">
        <f t="shared" si="134"/>
        <v>0.21008403361344538</v>
      </c>
      <c r="CR8626" s="52" t="s">
        <v>28907</v>
      </c>
    </row>
    <row r="8627" spans="81:96">
      <c r="CC8627" s="52">
        <v>8626</v>
      </c>
      <c r="CD8627" s="53" t="s">
        <v>17963</v>
      </c>
      <c r="CE8627" s="53" t="s">
        <v>17961</v>
      </c>
      <c r="CF8627" s="54">
        <v>54211</v>
      </c>
      <c r="CG8627" s="54">
        <v>3.9929999999999999</v>
      </c>
      <c r="CH8627" s="54">
        <v>4.0679999999999996</v>
      </c>
      <c r="CI8627" s="54">
        <v>0.83</v>
      </c>
      <c r="CJ8627" s="54">
        <v>748</v>
      </c>
      <c r="CK8627" s="54">
        <v>9.6999999999999993</v>
      </c>
      <c r="CL8627" s="54">
        <v>7.2760000000000005E-2</v>
      </c>
      <c r="CM8627" s="54">
        <v>1.1739999999999999</v>
      </c>
      <c r="CN8627" s="53" t="s">
        <v>40419</v>
      </c>
      <c r="CO8627" s="54">
        <v>26</v>
      </c>
      <c r="CP8627" s="54">
        <v>119</v>
      </c>
      <c r="CQ8627" s="55">
        <f t="shared" si="134"/>
        <v>0.21848739495798319</v>
      </c>
      <c r="CR8627" s="52" t="s">
        <v>28907</v>
      </c>
    </row>
    <row r="8628" spans="81:96">
      <c r="CC8628" s="52">
        <v>8627</v>
      </c>
      <c r="CD8628" s="53" t="s">
        <v>845</v>
      </c>
      <c r="CE8628" s="53" t="s">
        <v>844</v>
      </c>
      <c r="CF8628" s="54">
        <v>4870</v>
      </c>
      <c r="CG8628" s="54">
        <v>3.9889999999999999</v>
      </c>
      <c r="CH8628" s="54">
        <v>4.17</v>
      </c>
      <c r="CI8628" s="54">
        <v>0.69799999999999995</v>
      </c>
      <c r="CJ8628" s="54">
        <v>650</v>
      </c>
      <c r="CK8628" s="54">
        <v>2.4</v>
      </c>
      <c r="CL8628" s="54">
        <v>2.3E-2</v>
      </c>
      <c r="CM8628" s="54">
        <v>1.37</v>
      </c>
      <c r="CN8628" s="53" t="s">
        <v>40419</v>
      </c>
      <c r="CO8628" s="54">
        <v>27</v>
      </c>
      <c r="CP8628" s="54">
        <v>119</v>
      </c>
      <c r="CQ8628" s="55">
        <f t="shared" si="134"/>
        <v>0.22689075630252101</v>
      </c>
      <c r="CR8628" s="52" t="s">
        <v>28907</v>
      </c>
    </row>
    <row r="8629" spans="81:96">
      <c r="CC8629" s="52">
        <v>8628</v>
      </c>
      <c r="CD8629" s="53" t="s">
        <v>6831</v>
      </c>
      <c r="CE8629" s="53" t="s">
        <v>6830</v>
      </c>
      <c r="CF8629" s="54">
        <v>1122</v>
      </c>
      <c r="CG8629" s="54">
        <v>3.7189999999999999</v>
      </c>
      <c r="CH8629" s="54">
        <v>3.7040000000000002</v>
      </c>
      <c r="CI8629" s="54">
        <v>0.67700000000000005</v>
      </c>
      <c r="CJ8629" s="54">
        <v>158</v>
      </c>
      <c r="CK8629" s="54">
        <v>2.1</v>
      </c>
      <c r="CL8629" s="54">
        <v>5.0400000000000002E-3</v>
      </c>
      <c r="CM8629" s="54">
        <v>1.157</v>
      </c>
      <c r="CN8629" s="53" t="s">
        <v>40419</v>
      </c>
      <c r="CO8629" s="54">
        <v>28</v>
      </c>
      <c r="CP8629" s="54">
        <v>119</v>
      </c>
      <c r="CQ8629" s="55">
        <f t="shared" si="134"/>
        <v>0.23529411764705882</v>
      </c>
      <c r="CR8629" s="52" t="s">
        <v>28907</v>
      </c>
    </row>
    <row r="8630" spans="81:96">
      <c r="CC8630" s="52">
        <v>8629</v>
      </c>
      <c r="CD8630" s="53" t="s">
        <v>916</v>
      </c>
      <c r="CE8630" s="53" t="s">
        <v>914</v>
      </c>
      <c r="CF8630" s="54">
        <v>91772</v>
      </c>
      <c r="CG8630" s="54">
        <v>3.6680000000000001</v>
      </c>
      <c r="CH8630" s="54">
        <v>4.359</v>
      </c>
      <c r="CI8630" s="54">
        <v>0.71099999999999997</v>
      </c>
      <c r="CJ8630" s="54">
        <v>821</v>
      </c>
      <c r="CK8630" s="54" t="s">
        <v>28918</v>
      </c>
      <c r="CL8630" s="54">
        <v>0.10891000000000001</v>
      </c>
      <c r="CM8630" s="54">
        <v>1.29</v>
      </c>
      <c r="CN8630" s="53" t="s">
        <v>40419</v>
      </c>
      <c r="CO8630" s="54">
        <v>29</v>
      </c>
      <c r="CP8630" s="54">
        <v>119</v>
      </c>
      <c r="CQ8630" s="55">
        <f t="shared" si="134"/>
        <v>0.24369747899159663</v>
      </c>
      <c r="CR8630" s="52" t="s">
        <v>28907</v>
      </c>
    </row>
    <row r="8631" spans="81:96">
      <c r="CC8631" s="52">
        <v>8630</v>
      </c>
      <c r="CD8631" s="53" t="s">
        <v>40438</v>
      </c>
      <c r="CE8631" s="53" t="s">
        <v>40439</v>
      </c>
      <c r="CF8631" s="54">
        <v>3127</v>
      </c>
      <c r="CG8631" s="54">
        <v>3.6139999999999999</v>
      </c>
      <c r="CH8631" s="54">
        <v>3.9889999999999999</v>
      </c>
      <c r="CI8631" s="54">
        <v>0.92100000000000004</v>
      </c>
      <c r="CJ8631" s="54">
        <v>139</v>
      </c>
      <c r="CK8631" s="54">
        <v>6.2</v>
      </c>
      <c r="CL8631" s="54">
        <v>6.5100000000000002E-3</v>
      </c>
      <c r="CM8631" s="54">
        <v>1.1719999999999999</v>
      </c>
      <c r="CN8631" s="53" t="s">
        <v>40419</v>
      </c>
      <c r="CO8631" s="54">
        <v>30</v>
      </c>
      <c r="CP8631" s="54">
        <v>119</v>
      </c>
      <c r="CQ8631" s="55">
        <f t="shared" si="134"/>
        <v>0.25210084033613445</v>
      </c>
      <c r="CR8631" s="52" t="s">
        <v>28921</v>
      </c>
    </row>
    <row r="8632" spans="81:96">
      <c r="CC8632" s="52">
        <v>8631</v>
      </c>
      <c r="CD8632" s="53" t="s">
        <v>25855</v>
      </c>
      <c r="CE8632" s="53" t="s">
        <v>25853</v>
      </c>
      <c r="CF8632" s="54">
        <v>11345</v>
      </c>
      <c r="CG8632" s="54">
        <v>3.5680000000000001</v>
      </c>
      <c r="CH8632" s="54">
        <v>4.0869999999999997</v>
      </c>
      <c r="CI8632" s="54">
        <v>0.58499999999999996</v>
      </c>
      <c r="CJ8632" s="54">
        <v>246</v>
      </c>
      <c r="CK8632" s="54">
        <v>7.5</v>
      </c>
      <c r="CL8632" s="54">
        <v>1.949E-2</v>
      </c>
      <c r="CM8632" s="54">
        <v>1.175</v>
      </c>
      <c r="CN8632" s="53" t="s">
        <v>40419</v>
      </c>
      <c r="CO8632" s="54">
        <v>31</v>
      </c>
      <c r="CP8632" s="54">
        <v>119</v>
      </c>
      <c r="CQ8632" s="55">
        <f t="shared" si="134"/>
        <v>0.26050420168067229</v>
      </c>
      <c r="CR8632" s="52" t="s">
        <v>28921</v>
      </c>
    </row>
    <row r="8633" spans="81:96">
      <c r="CC8633" s="52">
        <v>8632</v>
      </c>
      <c r="CD8633" s="53" t="s">
        <v>30652</v>
      </c>
      <c r="CE8633" s="53" t="s">
        <v>30653</v>
      </c>
      <c r="CF8633" s="54">
        <v>6449</v>
      </c>
      <c r="CG8633" s="54">
        <v>3.331</v>
      </c>
      <c r="CH8633" s="54">
        <v>3.6749999999999998</v>
      </c>
      <c r="CI8633" s="54">
        <v>0.97</v>
      </c>
      <c r="CJ8633" s="54">
        <v>167</v>
      </c>
      <c r="CK8633" s="54">
        <v>5.9</v>
      </c>
      <c r="CL8633" s="54">
        <v>1.338E-2</v>
      </c>
      <c r="CM8633" s="54">
        <v>0.997</v>
      </c>
      <c r="CN8633" s="53" t="s">
        <v>40419</v>
      </c>
      <c r="CO8633" s="54">
        <v>32</v>
      </c>
      <c r="CP8633" s="54">
        <v>119</v>
      </c>
      <c r="CQ8633" s="55">
        <f t="shared" si="134"/>
        <v>0.26890756302521007</v>
      </c>
      <c r="CR8633" s="52" t="s">
        <v>28921</v>
      </c>
    </row>
    <row r="8634" spans="81:96">
      <c r="CC8634" s="52">
        <v>8633</v>
      </c>
      <c r="CD8634" s="53" t="s">
        <v>35929</v>
      </c>
      <c r="CE8634" s="53" t="s">
        <v>35930</v>
      </c>
      <c r="CF8634" s="54">
        <v>1758</v>
      </c>
      <c r="CG8634" s="54">
        <v>3.2930000000000001</v>
      </c>
      <c r="CH8634" s="54">
        <v>3.8340000000000001</v>
      </c>
      <c r="CI8634" s="54">
        <v>0.57499999999999996</v>
      </c>
      <c r="CJ8634" s="54">
        <v>87</v>
      </c>
      <c r="CK8634" s="54">
        <v>3.7</v>
      </c>
      <c r="CL8634" s="54">
        <v>8.94E-3</v>
      </c>
      <c r="CM8634" s="54">
        <v>1.266</v>
      </c>
      <c r="CN8634" s="53" t="s">
        <v>40419</v>
      </c>
      <c r="CO8634" s="54">
        <v>33</v>
      </c>
      <c r="CP8634" s="54">
        <v>119</v>
      </c>
      <c r="CQ8634" s="55">
        <f t="shared" si="134"/>
        <v>0.27731092436974791</v>
      </c>
      <c r="CR8634" s="52" t="s">
        <v>28921</v>
      </c>
    </row>
    <row r="8635" spans="81:96">
      <c r="CC8635" s="52">
        <v>8634</v>
      </c>
      <c r="CD8635" s="53" t="s">
        <v>30656</v>
      </c>
      <c r="CE8635" s="53" t="s">
        <v>30657</v>
      </c>
      <c r="CF8635" s="54">
        <v>4236</v>
      </c>
      <c r="CG8635" s="54">
        <v>3.2829999999999999</v>
      </c>
      <c r="CH8635" s="54">
        <v>3.32</v>
      </c>
      <c r="CI8635" s="54">
        <v>0.58099999999999996</v>
      </c>
      <c r="CJ8635" s="54">
        <v>74</v>
      </c>
      <c r="CK8635" s="54" t="s">
        <v>28918</v>
      </c>
      <c r="CL8635" s="54">
        <v>5.4099999999999999E-3</v>
      </c>
      <c r="CM8635" s="54">
        <v>0.94799999999999995</v>
      </c>
      <c r="CN8635" s="53" t="s">
        <v>40419</v>
      </c>
      <c r="CO8635" s="54">
        <v>34</v>
      </c>
      <c r="CP8635" s="54">
        <v>119</v>
      </c>
      <c r="CQ8635" s="55">
        <f t="shared" si="134"/>
        <v>0.2857142857142857</v>
      </c>
      <c r="CR8635" s="52" t="s">
        <v>28921</v>
      </c>
    </row>
    <row r="8636" spans="81:96">
      <c r="CC8636" s="52">
        <v>8635</v>
      </c>
      <c r="CD8636" s="53" t="s">
        <v>30075</v>
      </c>
      <c r="CE8636" s="53" t="s">
        <v>30076</v>
      </c>
      <c r="CF8636" s="54">
        <v>911</v>
      </c>
      <c r="CG8636" s="54">
        <v>3.2709999999999999</v>
      </c>
      <c r="CH8636" s="54">
        <v>2.992</v>
      </c>
      <c r="CI8636" s="54">
        <v>0.66700000000000004</v>
      </c>
      <c r="CJ8636" s="54">
        <v>81</v>
      </c>
      <c r="CK8636" s="54">
        <v>2.7</v>
      </c>
      <c r="CL8636" s="54">
        <v>3.6700000000000001E-3</v>
      </c>
      <c r="CM8636" s="54">
        <v>0.90500000000000003</v>
      </c>
      <c r="CN8636" s="53" t="s">
        <v>40419</v>
      </c>
      <c r="CO8636" s="54">
        <v>35</v>
      </c>
      <c r="CP8636" s="54">
        <v>119</v>
      </c>
      <c r="CQ8636" s="55">
        <f t="shared" si="134"/>
        <v>0.29411764705882354</v>
      </c>
      <c r="CR8636" s="52" t="s">
        <v>28921</v>
      </c>
    </row>
    <row r="8637" spans="81:96">
      <c r="CC8637" s="52">
        <v>8636</v>
      </c>
      <c r="CD8637" s="53" t="s">
        <v>30081</v>
      </c>
      <c r="CE8637" s="53" t="s">
        <v>30082</v>
      </c>
      <c r="CF8637" s="54">
        <v>1048</v>
      </c>
      <c r="CG8637" s="54">
        <v>3.25</v>
      </c>
      <c r="CH8637" s="54">
        <v>5.609</v>
      </c>
      <c r="CI8637" s="54">
        <v>1</v>
      </c>
      <c r="CJ8637" s="54">
        <v>3</v>
      </c>
      <c r="CK8637" s="54" t="s">
        <v>28918</v>
      </c>
      <c r="CL8637" s="54">
        <v>1.4499999999999999E-3</v>
      </c>
      <c r="CM8637" s="54">
        <v>1.9830000000000001</v>
      </c>
      <c r="CN8637" s="53" t="s">
        <v>40419</v>
      </c>
      <c r="CO8637" s="54">
        <v>36</v>
      </c>
      <c r="CP8637" s="54">
        <v>119</v>
      </c>
      <c r="CQ8637" s="55">
        <f t="shared" si="134"/>
        <v>0.30252100840336132</v>
      </c>
      <c r="CR8637" s="52" t="s">
        <v>28921</v>
      </c>
    </row>
    <row r="8638" spans="81:96">
      <c r="CC8638" s="52">
        <v>8637</v>
      </c>
      <c r="CD8638" s="53" t="s">
        <v>40440</v>
      </c>
      <c r="CE8638" s="53" t="s">
        <v>40441</v>
      </c>
      <c r="CF8638" s="54">
        <v>2760</v>
      </c>
      <c r="CG8638" s="54">
        <v>3.2170000000000001</v>
      </c>
      <c r="CH8638" s="54">
        <v>2.6269999999999998</v>
      </c>
      <c r="CI8638" s="54">
        <v>0.66100000000000003</v>
      </c>
      <c r="CJ8638" s="54">
        <v>59</v>
      </c>
      <c r="CK8638" s="54">
        <v>9.6999999999999993</v>
      </c>
      <c r="CL8638" s="54">
        <v>4.3099999999999996E-3</v>
      </c>
      <c r="CM8638" s="54">
        <v>0.83899999999999997</v>
      </c>
      <c r="CN8638" s="53" t="s">
        <v>40419</v>
      </c>
      <c r="CO8638" s="54">
        <v>37</v>
      </c>
      <c r="CP8638" s="54">
        <v>119</v>
      </c>
      <c r="CQ8638" s="55">
        <f t="shared" si="134"/>
        <v>0.31092436974789917</v>
      </c>
      <c r="CR8638" s="52" t="s">
        <v>28921</v>
      </c>
    </row>
    <row r="8639" spans="81:96">
      <c r="CC8639" s="52">
        <v>8638</v>
      </c>
      <c r="CD8639" s="53" t="s">
        <v>22436</v>
      </c>
      <c r="CE8639" s="53" t="s">
        <v>22434</v>
      </c>
      <c r="CF8639" s="54">
        <v>19260</v>
      </c>
      <c r="CG8639" s="54">
        <v>3.0819999999999999</v>
      </c>
      <c r="CH8639" s="54">
        <v>3.746</v>
      </c>
      <c r="CI8639" s="54">
        <v>0.502</v>
      </c>
      <c r="CJ8639" s="54">
        <v>333</v>
      </c>
      <c r="CK8639" s="54">
        <v>8</v>
      </c>
      <c r="CL8639" s="54">
        <v>2.571E-2</v>
      </c>
      <c r="CM8639" s="54">
        <v>0.95199999999999996</v>
      </c>
      <c r="CN8639" s="53" t="s">
        <v>40419</v>
      </c>
      <c r="CO8639" s="54">
        <v>38</v>
      </c>
      <c r="CP8639" s="54">
        <v>119</v>
      </c>
      <c r="CQ8639" s="55">
        <f t="shared" si="134"/>
        <v>0.31932773109243695</v>
      </c>
      <c r="CR8639" s="52" t="s">
        <v>28921</v>
      </c>
    </row>
    <row r="8640" spans="81:96">
      <c r="CC8640" s="52">
        <v>8639</v>
      </c>
      <c r="CD8640" s="53" t="s">
        <v>18003</v>
      </c>
      <c r="CE8640" s="53" t="s">
        <v>18001</v>
      </c>
      <c r="CF8640" s="54">
        <v>1198</v>
      </c>
      <c r="CG8640" s="54">
        <v>3.081</v>
      </c>
      <c r="CH8640" s="54">
        <v>3.4740000000000002</v>
      </c>
      <c r="CI8640" s="54">
        <v>0.66700000000000004</v>
      </c>
      <c r="CJ8640" s="54">
        <v>51</v>
      </c>
      <c r="CK8640" s="54">
        <v>3.6</v>
      </c>
      <c r="CL8640" s="54">
        <v>4.81E-3</v>
      </c>
      <c r="CM8640" s="54">
        <v>1.0029999999999999</v>
      </c>
      <c r="CN8640" s="53" t="s">
        <v>40419</v>
      </c>
      <c r="CO8640" s="54">
        <v>39</v>
      </c>
      <c r="CP8640" s="54">
        <v>119</v>
      </c>
      <c r="CQ8640" s="55">
        <f t="shared" si="134"/>
        <v>0.32773109243697479</v>
      </c>
      <c r="CR8640" s="52" t="s">
        <v>28921</v>
      </c>
    </row>
    <row r="8641" spans="81:96">
      <c r="CC8641" s="52">
        <v>8640</v>
      </c>
      <c r="CD8641" s="53" t="s">
        <v>37813</v>
      </c>
      <c r="CE8641" s="53" t="s">
        <v>37814</v>
      </c>
      <c r="CF8641" s="54">
        <v>4148</v>
      </c>
      <c r="CG8641" s="54">
        <v>3.0779999999999998</v>
      </c>
      <c r="CH8641" s="54">
        <v>2.7469999999999999</v>
      </c>
      <c r="CI8641" s="54"/>
      <c r="CJ8641" s="54">
        <v>0</v>
      </c>
      <c r="CK8641" s="54">
        <v>7.8</v>
      </c>
      <c r="CL8641" s="54">
        <v>6.8599999999999998E-3</v>
      </c>
      <c r="CM8641" s="54">
        <v>0.82299999999999995</v>
      </c>
      <c r="CN8641" s="53" t="s">
        <v>40419</v>
      </c>
      <c r="CO8641" s="54">
        <v>40</v>
      </c>
      <c r="CP8641" s="54">
        <v>119</v>
      </c>
      <c r="CQ8641" s="55">
        <f t="shared" si="134"/>
        <v>0.33613445378151263</v>
      </c>
      <c r="CR8641" s="52" t="s">
        <v>28921</v>
      </c>
    </row>
    <row r="8642" spans="81:96">
      <c r="CC8642" s="52">
        <v>8641</v>
      </c>
      <c r="CD8642" s="53" t="s">
        <v>40442</v>
      </c>
      <c r="CE8642" s="53" t="s">
        <v>40443</v>
      </c>
      <c r="CF8642" s="54">
        <v>1618</v>
      </c>
      <c r="CG8642" s="54">
        <v>3.0449999999999999</v>
      </c>
      <c r="CH8642" s="54">
        <v>3.3879999999999999</v>
      </c>
      <c r="CI8642" s="54">
        <v>0.58499999999999996</v>
      </c>
      <c r="CJ8642" s="54">
        <v>53</v>
      </c>
      <c r="CK8642" s="54">
        <v>5.7</v>
      </c>
      <c r="CL8642" s="54">
        <v>3.7499999999999999E-3</v>
      </c>
      <c r="CM8642" s="54">
        <v>0.98299999999999998</v>
      </c>
      <c r="CN8642" s="53" t="s">
        <v>40419</v>
      </c>
      <c r="CO8642" s="54">
        <v>41</v>
      </c>
      <c r="CP8642" s="54">
        <v>119</v>
      </c>
      <c r="CQ8642" s="55">
        <f t="shared" ref="CQ8642:CQ8705" si="135">CO8642/CP8642</f>
        <v>0.34453781512605042</v>
      </c>
      <c r="CR8642" s="52" t="s">
        <v>28921</v>
      </c>
    </row>
    <row r="8643" spans="81:96">
      <c r="CC8643" s="52">
        <v>8642</v>
      </c>
      <c r="CD8643" s="53" t="s">
        <v>37815</v>
      </c>
      <c r="CE8643" s="53" t="s">
        <v>37816</v>
      </c>
      <c r="CF8643" s="54">
        <v>1526</v>
      </c>
      <c r="CG8643" s="54">
        <v>3.0379999999999998</v>
      </c>
      <c r="CH8643" s="54">
        <v>3.0049999999999999</v>
      </c>
      <c r="CI8643" s="54">
        <v>0.73799999999999999</v>
      </c>
      <c r="CJ8643" s="54">
        <v>42</v>
      </c>
      <c r="CK8643" s="54">
        <v>7.2</v>
      </c>
      <c r="CL8643" s="54">
        <v>2.7899999999999999E-3</v>
      </c>
      <c r="CM8643" s="54">
        <v>0.878</v>
      </c>
      <c r="CN8643" s="53" t="s">
        <v>40419</v>
      </c>
      <c r="CO8643" s="54">
        <v>42</v>
      </c>
      <c r="CP8643" s="54">
        <v>119</v>
      </c>
      <c r="CQ8643" s="55">
        <f t="shared" si="135"/>
        <v>0.35294117647058826</v>
      </c>
      <c r="CR8643" s="52" t="s">
        <v>28921</v>
      </c>
    </row>
    <row r="8644" spans="81:96">
      <c r="CC8644" s="52">
        <v>8643</v>
      </c>
      <c r="CD8644" s="53" t="s">
        <v>15017</v>
      </c>
      <c r="CE8644" s="53" t="s">
        <v>15015</v>
      </c>
      <c r="CF8644" s="54">
        <v>7915</v>
      </c>
      <c r="CG8644" s="54">
        <v>2.9729999999999999</v>
      </c>
      <c r="CH8644" s="54">
        <v>3.4540000000000002</v>
      </c>
      <c r="CI8644" s="54">
        <v>0.63600000000000001</v>
      </c>
      <c r="CJ8644" s="54">
        <v>165</v>
      </c>
      <c r="CK8644" s="54">
        <v>7.6</v>
      </c>
      <c r="CL8644" s="54">
        <v>1.3939999999999999E-2</v>
      </c>
      <c r="CM8644" s="54">
        <v>1.0149999999999999</v>
      </c>
      <c r="CN8644" s="53" t="s">
        <v>40419</v>
      </c>
      <c r="CO8644" s="54">
        <v>43</v>
      </c>
      <c r="CP8644" s="54">
        <v>119</v>
      </c>
      <c r="CQ8644" s="55">
        <f t="shared" si="135"/>
        <v>0.36134453781512604</v>
      </c>
      <c r="CR8644" s="52" t="s">
        <v>28921</v>
      </c>
    </row>
    <row r="8645" spans="81:96">
      <c r="CC8645" s="52">
        <v>8644</v>
      </c>
      <c r="CD8645" s="53" t="s">
        <v>37823</v>
      </c>
      <c r="CE8645" s="53" t="s">
        <v>27445</v>
      </c>
      <c r="CF8645" s="54">
        <v>6719</v>
      </c>
      <c r="CG8645" s="54">
        <v>2.8610000000000002</v>
      </c>
      <c r="CH8645" s="54">
        <v>2.923</v>
      </c>
      <c r="CI8645" s="54">
        <v>0.504</v>
      </c>
      <c r="CJ8645" s="54">
        <v>115</v>
      </c>
      <c r="CK8645" s="54">
        <v>8.4</v>
      </c>
      <c r="CL8645" s="54">
        <v>1.0279999999999999E-2</v>
      </c>
      <c r="CM8645" s="54">
        <v>0.92200000000000004</v>
      </c>
      <c r="CN8645" s="53" t="s">
        <v>40419</v>
      </c>
      <c r="CO8645" s="54">
        <v>44</v>
      </c>
      <c r="CP8645" s="54">
        <v>119</v>
      </c>
      <c r="CQ8645" s="55">
        <f t="shared" si="135"/>
        <v>0.36974789915966388</v>
      </c>
      <c r="CR8645" s="52" t="s">
        <v>28921</v>
      </c>
    </row>
    <row r="8646" spans="81:96">
      <c r="CC8646" s="52">
        <v>8645</v>
      </c>
      <c r="CD8646" s="53" t="s">
        <v>40444</v>
      </c>
      <c r="CE8646" s="53" t="s">
        <v>40445</v>
      </c>
      <c r="CF8646" s="54">
        <v>6809</v>
      </c>
      <c r="CG8646" s="54">
        <v>2.82</v>
      </c>
      <c r="CH8646" s="54">
        <v>3.3330000000000002</v>
      </c>
      <c r="CI8646" s="54">
        <v>0.71799999999999997</v>
      </c>
      <c r="CJ8646" s="54">
        <v>142</v>
      </c>
      <c r="CK8646" s="54">
        <v>6.7</v>
      </c>
      <c r="CL8646" s="54">
        <v>1.5350000000000001E-2</v>
      </c>
      <c r="CM8646" s="54">
        <v>1.131</v>
      </c>
      <c r="CN8646" s="53" t="s">
        <v>40419</v>
      </c>
      <c r="CO8646" s="54">
        <v>45</v>
      </c>
      <c r="CP8646" s="54">
        <v>119</v>
      </c>
      <c r="CQ8646" s="55">
        <f t="shared" si="135"/>
        <v>0.37815126050420167</v>
      </c>
      <c r="CR8646" s="52" t="s">
        <v>28921</v>
      </c>
    </row>
    <row r="8647" spans="81:96">
      <c r="CC8647" s="52">
        <v>8646</v>
      </c>
      <c r="CD8647" s="53" t="s">
        <v>30662</v>
      </c>
      <c r="CE8647" s="53" t="s">
        <v>30663</v>
      </c>
      <c r="CF8647" s="54">
        <v>3054</v>
      </c>
      <c r="CG8647" s="54">
        <v>2.8180000000000001</v>
      </c>
      <c r="CH8647" s="54">
        <v>2.629</v>
      </c>
      <c r="CI8647" s="54">
        <v>0.58599999999999997</v>
      </c>
      <c r="CJ8647" s="54">
        <v>116</v>
      </c>
      <c r="CK8647" s="54">
        <v>6.8</v>
      </c>
      <c r="CL8647" s="54">
        <v>5.7499999999999999E-3</v>
      </c>
      <c r="CM8647" s="54">
        <v>0.78300000000000003</v>
      </c>
      <c r="CN8647" s="53" t="s">
        <v>40419</v>
      </c>
      <c r="CO8647" s="54">
        <v>46</v>
      </c>
      <c r="CP8647" s="54">
        <v>119</v>
      </c>
      <c r="CQ8647" s="55">
        <f t="shared" si="135"/>
        <v>0.38655462184873951</v>
      </c>
      <c r="CR8647" s="52" t="s">
        <v>28921</v>
      </c>
    </row>
    <row r="8648" spans="81:96">
      <c r="CC8648" s="52">
        <v>8647</v>
      </c>
      <c r="CD8648" s="53" t="s">
        <v>18257</v>
      </c>
      <c r="CE8648" s="53" t="s">
        <v>18255</v>
      </c>
      <c r="CF8648" s="54">
        <v>68005</v>
      </c>
      <c r="CG8648" s="54">
        <v>2.8079999999999998</v>
      </c>
      <c r="CH8648" s="54">
        <v>3.11</v>
      </c>
      <c r="CI8648" s="54">
        <v>0.86499999999999999</v>
      </c>
      <c r="CJ8648" s="54">
        <v>415</v>
      </c>
      <c r="CK8648" s="54" t="s">
        <v>28918</v>
      </c>
      <c r="CL8648" s="54">
        <v>7.4289999999999995E-2</v>
      </c>
      <c r="CM8648" s="54">
        <v>1.0680000000000001</v>
      </c>
      <c r="CN8648" s="53" t="s">
        <v>40419</v>
      </c>
      <c r="CO8648" s="54">
        <v>47</v>
      </c>
      <c r="CP8648" s="54">
        <v>119</v>
      </c>
      <c r="CQ8648" s="55">
        <f t="shared" si="135"/>
        <v>0.3949579831932773</v>
      </c>
      <c r="CR8648" s="52" t="s">
        <v>28921</v>
      </c>
    </row>
    <row r="8649" spans="81:96">
      <c r="CC8649" s="52">
        <v>8648</v>
      </c>
      <c r="CD8649" s="53" t="s">
        <v>40446</v>
      </c>
      <c r="CE8649" s="53" t="s">
        <v>40447</v>
      </c>
      <c r="CF8649" s="54">
        <v>1023</v>
      </c>
      <c r="CG8649" s="54">
        <v>2.8</v>
      </c>
      <c r="CH8649" s="54">
        <v>2.169</v>
      </c>
      <c r="CI8649" s="54">
        <v>0.34799999999999998</v>
      </c>
      <c r="CJ8649" s="54">
        <v>46</v>
      </c>
      <c r="CK8649" s="54">
        <v>9.8000000000000007</v>
      </c>
      <c r="CL8649" s="54">
        <v>1.75E-3</v>
      </c>
      <c r="CM8649" s="54">
        <v>0.64100000000000001</v>
      </c>
      <c r="CN8649" s="53" t="s">
        <v>40419</v>
      </c>
      <c r="CO8649" s="54">
        <v>48</v>
      </c>
      <c r="CP8649" s="54">
        <v>119</v>
      </c>
      <c r="CQ8649" s="55">
        <f t="shared" si="135"/>
        <v>0.40336134453781514</v>
      </c>
      <c r="CR8649" s="52" t="s">
        <v>28921</v>
      </c>
    </row>
    <row r="8650" spans="81:96">
      <c r="CC8650" s="52">
        <v>8649</v>
      </c>
      <c r="CD8650" s="53" t="s">
        <v>33529</v>
      </c>
      <c r="CE8650" s="53" t="s">
        <v>33530</v>
      </c>
      <c r="CF8650" s="54">
        <v>447</v>
      </c>
      <c r="CG8650" s="54">
        <v>2.7839999999999998</v>
      </c>
      <c r="CH8650" s="54">
        <v>2.883</v>
      </c>
      <c r="CI8650" s="54">
        <v>0.86199999999999999</v>
      </c>
      <c r="CJ8650" s="54">
        <v>29</v>
      </c>
      <c r="CK8650" s="54">
        <v>2.9</v>
      </c>
      <c r="CL8650" s="54">
        <v>1.99E-3</v>
      </c>
      <c r="CM8650" s="54">
        <v>0.86399999999999999</v>
      </c>
      <c r="CN8650" s="53" t="s">
        <v>40419</v>
      </c>
      <c r="CO8650" s="54">
        <v>49</v>
      </c>
      <c r="CP8650" s="54">
        <v>119</v>
      </c>
      <c r="CQ8650" s="55">
        <f t="shared" si="135"/>
        <v>0.41176470588235292</v>
      </c>
      <c r="CR8650" s="52" t="s">
        <v>28921</v>
      </c>
    </row>
    <row r="8651" spans="81:96">
      <c r="CC8651" s="52">
        <v>8650</v>
      </c>
      <c r="CD8651" s="53" t="s">
        <v>30664</v>
      </c>
      <c r="CE8651" s="53" t="s">
        <v>30665</v>
      </c>
      <c r="CF8651" s="54">
        <v>1229</v>
      </c>
      <c r="CG8651" s="54">
        <v>2.7370000000000001</v>
      </c>
      <c r="CH8651" s="54">
        <v>4.68</v>
      </c>
      <c r="CI8651" s="54">
        <v>0.81799999999999995</v>
      </c>
      <c r="CJ8651" s="54">
        <v>22</v>
      </c>
      <c r="CK8651" s="54">
        <v>8.6</v>
      </c>
      <c r="CL8651" s="54">
        <v>2.1800000000000001E-3</v>
      </c>
      <c r="CM8651" s="54">
        <v>1.417</v>
      </c>
      <c r="CN8651" s="53" t="s">
        <v>40419</v>
      </c>
      <c r="CO8651" s="54">
        <v>50</v>
      </c>
      <c r="CP8651" s="54">
        <v>119</v>
      </c>
      <c r="CQ8651" s="55">
        <f t="shared" si="135"/>
        <v>0.42016806722689076</v>
      </c>
      <c r="CR8651" s="52" t="s">
        <v>28921</v>
      </c>
    </row>
    <row r="8652" spans="81:96">
      <c r="CC8652" s="52">
        <v>8651</v>
      </c>
      <c r="CD8652" s="53" t="s">
        <v>15307</v>
      </c>
      <c r="CE8652" s="53" t="s">
        <v>15306</v>
      </c>
      <c r="CF8652" s="54">
        <v>7056</v>
      </c>
      <c r="CG8652" s="54">
        <v>2.7290000000000001</v>
      </c>
      <c r="CH8652" s="54">
        <v>3.2509999999999999</v>
      </c>
      <c r="CI8652" s="54">
        <v>0.31900000000000001</v>
      </c>
      <c r="CJ8652" s="54">
        <v>323</v>
      </c>
      <c r="CK8652" s="54">
        <v>4.7</v>
      </c>
      <c r="CL8652" s="54">
        <v>2.3970000000000002E-2</v>
      </c>
      <c r="CM8652" s="54">
        <v>1.0049999999999999</v>
      </c>
      <c r="CN8652" s="53" t="s">
        <v>40419</v>
      </c>
      <c r="CO8652" s="54">
        <v>51</v>
      </c>
      <c r="CP8652" s="54">
        <v>119</v>
      </c>
      <c r="CQ8652" s="55">
        <f t="shared" si="135"/>
        <v>0.42857142857142855</v>
      </c>
      <c r="CR8652" s="52" t="s">
        <v>28921</v>
      </c>
    </row>
    <row r="8653" spans="81:96">
      <c r="CC8653" s="52">
        <v>8652</v>
      </c>
      <c r="CD8653" s="53" t="s">
        <v>37943</v>
      </c>
      <c r="CE8653" s="53" t="s">
        <v>37944</v>
      </c>
      <c r="CF8653" s="54">
        <v>772</v>
      </c>
      <c r="CG8653" s="54">
        <v>2.718</v>
      </c>
      <c r="CH8653" s="54">
        <v>2.97</v>
      </c>
      <c r="CI8653" s="54">
        <v>0.54700000000000004</v>
      </c>
      <c r="CJ8653" s="54">
        <v>150</v>
      </c>
      <c r="CK8653" s="54">
        <v>2.4</v>
      </c>
      <c r="CL8653" s="54">
        <v>2.3500000000000001E-3</v>
      </c>
      <c r="CM8653" s="54">
        <v>0.64100000000000001</v>
      </c>
      <c r="CN8653" s="53" t="s">
        <v>40419</v>
      </c>
      <c r="CO8653" s="54">
        <v>52</v>
      </c>
      <c r="CP8653" s="54">
        <v>119</v>
      </c>
      <c r="CQ8653" s="55">
        <f t="shared" si="135"/>
        <v>0.43697478991596639</v>
      </c>
      <c r="CR8653" s="52" t="s">
        <v>28921</v>
      </c>
    </row>
    <row r="8654" spans="81:96">
      <c r="CC8654" s="52">
        <v>8653</v>
      </c>
      <c r="CD8654" s="53" t="s">
        <v>37834</v>
      </c>
      <c r="CE8654" s="53" t="s">
        <v>37835</v>
      </c>
      <c r="CF8654" s="54">
        <v>2416</v>
      </c>
      <c r="CG8654" s="54">
        <v>2.7109999999999999</v>
      </c>
      <c r="CH8654" s="54">
        <v>3.085</v>
      </c>
      <c r="CI8654" s="54">
        <v>0.77400000000000002</v>
      </c>
      <c r="CJ8654" s="54">
        <v>93</v>
      </c>
      <c r="CK8654" s="54">
        <v>5.6</v>
      </c>
      <c r="CL8654" s="54">
        <v>6.0699999999999999E-3</v>
      </c>
      <c r="CM8654" s="54">
        <v>0.95399999999999996</v>
      </c>
      <c r="CN8654" s="53" t="s">
        <v>40419</v>
      </c>
      <c r="CO8654" s="54">
        <v>53</v>
      </c>
      <c r="CP8654" s="54">
        <v>119</v>
      </c>
      <c r="CQ8654" s="55">
        <f t="shared" si="135"/>
        <v>0.44537815126050423</v>
      </c>
      <c r="CR8654" s="52" t="s">
        <v>28921</v>
      </c>
    </row>
    <row r="8655" spans="81:96">
      <c r="CC8655" s="52">
        <v>8654</v>
      </c>
      <c r="CD8655" s="53" t="s">
        <v>40448</v>
      </c>
      <c r="CE8655" s="53" t="s">
        <v>40449</v>
      </c>
      <c r="CF8655" s="54">
        <v>441</v>
      </c>
      <c r="CG8655" s="54">
        <v>2.7090000000000001</v>
      </c>
      <c r="CH8655" s="54"/>
      <c r="CI8655" s="54">
        <v>0.83299999999999996</v>
      </c>
      <c r="CJ8655" s="54">
        <v>18</v>
      </c>
      <c r="CK8655" s="54">
        <v>4.3</v>
      </c>
      <c r="CL8655" s="54">
        <v>1.4499999999999999E-3</v>
      </c>
      <c r="CM8655" s="54"/>
      <c r="CN8655" s="53" t="s">
        <v>40419</v>
      </c>
      <c r="CO8655" s="54">
        <v>54</v>
      </c>
      <c r="CP8655" s="54">
        <v>119</v>
      </c>
      <c r="CQ8655" s="55">
        <f t="shared" si="135"/>
        <v>0.45378151260504201</v>
      </c>
      <c r="CR8655" s="52" t="s">
        <v>28921</v>
      </c>
    </row>
    <row r="8656" spans="81:96">
      <c r="CC8656" s="52">
        <v>8655</v>
      </c>
      <c r="CD8656" s="53" t="s">
        <v>40450</v>
      </c>
      <c r="CE8656" s="53" t="s">
        <v>40451</v>
      </c>
      <c r="CF8656" s="54">
        <v>4241</v>
      </c>
      <c r="CG8656" s="54">
        <v>2.7050000000000001</v>
      </c>
      <c r="CH8656" s="54">
        <v>3</v>
      </c>
      <c r="CI8656" s="54">
        <v>0.60399999999999998</v>
      </c>
      <c r="CJ8656" s="54">
        <v>91</v>
      </c>
      <c r="CK8656" s="54">
        <v>8</v>
      </c>
      <c r="CL8656" s="54">
        <v>7.8300000000000002E-3</v>
      </c>
      <c r="CM8656" s="54">
        <v>0.95799999999999996</v>
      </c>
      <c r="CN8656" s="53" t="s">
        <v>40419</v>
      </c>
      <c r="CO8656" s="54">
        <v>55</v>
      </c>
      <c r="CP8656" s="54">
        <v>119</v>
      </c>
      <c r="CQ8656" s="55">
        <f t="shared" si="135"/>
        <v>0.46218487394957986</v>
      </c>
      <c r="CR8656" s="52" t="s">
        <v>28921</v>
      </c>
    </row>
    <row r="8657" spans="81:96">
      <c r="CC8657" s="52">
        <v>8656</v>
      </c>
      <c r="CD8657" s="53" t="s">
        <v>37945</v>
      </c>
      <c r="CE8657" s="53" t="s">
        <v>37946</v>
      </c>
      <c r="CF8657" s="54">
        <v>6630</v>
      </c>
      <c r="CG8657" s="54">
        <v>2.6680000000000001</v>
      </c>
      <c r="CH8657" s="54">
        <v>2.6280000000000001</v>
      </c>
      <c r="CI8657" s="54">
        <v>0.63700000000000001</v>
      </c>
      <c r="CJ8657" s="54">
        <v>267</v>
      </c>
      <c r="CK8657" s="54">
        <v>5.9</v>
      </c>
      <c r="CL8657" s="54">
        <v>1.619E-2</v>
      </c>
      <c r="CM8657" s="54">
        <v>0.83499999999999996</v>
      </c>
      <c r="CN8657" s="53" t="s">
        <v>40419</v>
      </c>
      <c r="CO8657" s="54">
        <v>56</v>
      </c>
      <c r="CP8657" s="54">
        <v>119</v>
      </c>
      <c r="CQ8657" s="55">
        <f t="shared" si="135"/>
        <v>0.47058823529411764</v>
      </c>
      <c r="CR8657" s="52" t="s">
        <v>28921</v>
      </c>
    </row>
    <row r="8658" spans="81:96">
      <c r="CC8658" s="52">
        <v>8657</v>
      </c>
      <c r="CD8658" s="53" t="s">
        <v>40452</v>
      </c>
      <c r="CE8658" s="53" t="s">
        <v>40453</v>
      </c>
      <c r="CF8658" s="54">
        <v>373</v>
      </c>
      <c r="CG8658" s="54">
        <v>2.6139999999999999</v>
      </c>
      <c r="CH8658" s="54">
        <v>2.1920000000000002</v>
      </c>
      <c r="CI8658" s="54">
        <v>1.1299999999999999</v>
      </c>
      <c r="CJ8658" s="54">
        <v>46</v>
      </c>
      <c r="CK8658" s="54">
        <v>2.2999999999999998</v>
      </c>
      <c r="CL8658" s="54">
        <v>1.3799999999999999E-3</v>
      </c>
      <c r="CM8658" s="54">
        <v>0.59399999999999997</v>
      </c>
      <c r="CN8658" s="53" t="s">
        <v>40419</v>
      </c>
      <c r="CO8658" s="54">
        <v>57</v>
      </c>
      <c r="CP8658" s="54">
        <v>119</v>
      </c>
      <c r="CQ8658" s="55">
        <f t="shared" si="135"/>
        <v>0.47899159663865548</v>
      </c>
      <c r="CR8658" s="52" t="s">
        <v>28921</v>
      </c>
    </row>
    <row r="8659" spans="81:96">
      <c r="CC8659" s="52">
        <v>8658</v>
      </c>
      <c r="CD8659" s="53" t="s">
        <v>24286</v>
      </c>
      <c r="CE8659" s="53" t="s">
        <v>24285</v>
      </c>
      <c r="CF8659" s="54">
        <v>1965</v>
      </c>
      <c r="CG8659" s="54">
        <v>2.5609999999999999</v>
      </c>
      <c r="CH8659" s="54">
        <v>2.4740000000000002</v>
      </c>
      <c r="CI8659" s="54">
        <v>0.52700000000000002</v>
      </c>
      <c r="CJ8659" s="54">
        <v>110</v>
      </c>
      <c r="CK8659" s="54">
        <v>5.9</v>
      </c>
      <c r="CL8659" s="54">
        <v>3.9199999999999999E-3</v>
      </c>
      <c r="CM8659" s="54">
        <v>0.64400000000000002</v>
      </c>
      <c r="CN8659" s="53" t="s">
        <v>40419</v>
      </c>
      <c r="CO8659" s="54">
        <v>58</v>
      </c>
      <c r="CP8659" s="54">
        <v>119</v>
      </c>
      <c r="CQ8659" s="55">
        <f t="shared" si="135"/>
        <v>0.48739495798319327</v>
      </c>
      <c r="CR8659" s="52" t="s">
        <v>28921</v>
      </c>
    </row>
    <row r="8660" spans="81:96">
      <c r="CC8660" s="52">
        <v>8659</v>
      </c>
      <c r="CD8660" s="53" t="s">
        <v>40454</v>
      </c>
      <c r="CE8660" s="53" t="s">
        <v>40455</v>
      </c>
      <c r="CF8660" s="54">
        <v>18098</v>
      </c>
      <c r="CG8660" s="54">
        <v>2.5569999999999999</v>
      </c>
      <c r="CH8660" s="54">
        <v>3.0259999999999998</v>
      </c>
      <c r="CI8660" s="54">
        <v>0.51100000000000001</v>
      </c>
      <c r="CJ8660" s="54">
        <v>225</v>
      </c>
      <c r="CK8660" s="54">
        <v>9.4</v>
      </c>
      <c r="CL8660" s="54">
        <v>2.6200000000000001E-2</v>
      </c>
      <c r="CM8660" s="54">
        <v>1.0289999999999999</v>
      </c>
      <c r="CN8660" s="53" t="s">
        <v>40419</v>
      </c>
      <c r="CO8660" s="54">
        <v>59</v>
      </c>
      <c r="CP8660" s="54">
        <v>119</v>
      </c>
      <c r="CQ8660" s="55">
        <f t="shared" si="135"/>
        <v>0.49579831932773111</v>
      </c>
      <c r="CR8660" s="52" t="s">
        <v>28921</v>
      </c>
    </row>
    <row r="8661" spans="81:96">
      <c r="CC8661" s="52">
        <v>8660</v>
      </c>
      <c r="CD8661" s="53" t="s">
        <v>9246</v>
      </c>
      <c r="CE8661" s="53" t="s">
        <v>9244</v>
      </c>
      <c r="CF8661" s="54">
        <v>16778</v>
      </c>
      <c r="CG8661" s="54">
        <v>2.5110000000000001</v>
      </c>
      <c r="CH8661" s="54">
        <v>2.403</v>
      </c>
      <c r="CI8661" s="54">
        <v>0.53500000000000003</v>
      </c>
      <c r="CJ8661" s="54">
        <v>635</v>
      </c>
      <c r="CK8661" s="54">
        <v>7.2</v>
      </c>
      <c r="CL8661" s="54">
        <v>1.737E-2</v>
      </c>
      <c r="CM8661" s="54">
        <v>0.39300000000000002</v>
      </c>
      <c r="CN8661" s="53" t="s">
        <v>40419</v>
      </c>
      <c r="CO8661" s="54">
        <v>60</v>
      </c>
      <c r="CP8661" s="54">
        <v>119</v>
      </c>
      <c r="CQ8661" s="55">
        <f t="shared" si="135"/>
        <v>0.50420168067226889</v>
      </c>
      <c r="CR8661" s="52" t="s">
        <v>28938</v>
      </c>
    </row>
    <row r="8662" spans="81:96">
      <c r="CC8662" s="52">
        <v>8661</v>
      </c>
      <c r="CD8662" s="53" t="s">
        <v>10455</v>
      </c>
      <c r="CE8662" s="53" t="s">
        <v>10453</v>
      </c>
      <c r="CF8662" s="54">
        <v>13232</v>
      </c>
      <c r="CG8662" s="54">
        <v>2.5110000000000001</v>
      </c>
      <c r="CH8662" s="54">
        <v>2.87</v>
      </c>
      <c r="CI8662" s="54">
        <v>0.55700000000000005</v>
      </c>
      <c r="CJ8662" s="54">
        <v>409</v>
      </c>
      <c r="CK8662" s="54">
        <v>6.1</v>
      </c>
      <c r="CL8662" s="54">
        <v>2.7609999999999999E-2</v>
      </c>
      <c r="CM8662" s="54">
        <v>0.79700000000000004</v>
      </c>
      <c r="CN8662" s="53" t="s">
        <v>40419</v>
      </c>
      <c r="CO8662" s="54">
        <v>60</v>
      </c>
      <c r="CP8662" s="54">
        <v>119</v>
      </c>
      <c r="CQ8662" s="55">
        <f t="shared" si="135"/>
        <v>0.50420168067226889</v>
      </c>
      <c r="CR8662" s="52" t="s">
        <v>28938</v>
      </c>
    </row>
    <row r="8663" spans="81:96">
      <c r="CC8663" s="52">
        <v>8662</v>
      </c>
      <c r="CD8663" s="53" t="s">
        <v>37955</v>
      </c>
      <c r="CE8663" s="53" t="s">
        <v>37956</v>
      </c>
      <c r="CF8663" s="54">
        <v>1518</v>
      </c>
      <c r="CG8663" s="54">
        <v>2.4900000000000002</v>
      </c>
      <c r="CH8663" s="54">
        <v>2.2469999999999999</v>
      </c>
      <c r="CI8663" s="54">
        <v>0.40400000000000003</v>
      </c>
      <c r="CJ8663" s="54">
        <v>89</v>
      </c>
      <c r="CK8663" s="54">
        <v>5.7</v>
      </c>
      <c r="CL8663" s="54">
        <v>3.65E-3</v>
      </c>
      <c r="CM8663" s="54">
        <v>0.69199999999999995</v>
      </c>
      <c r="CN8663" s="53" t="s">
        <v>40419</v>
      </c>
      <c r="CO8663" s="54">
        <v>62</v>
      </c>
      <c r="CP8663" s="54">
        <v>119</v>
      </c>
      <c r="CQ8663" s="55">
        <f t="shared" si="135"/>
        <v>0.52100840336134457</v>
      </c>
      <c r="CR8663" s="52" t="s">
        <v>28938</v>
      </c>
    </row>
    <row r="8664" spans="81:96">
      <c r="CC8664" s="52">
        <v>8663</v>
      </c>
      <c r="CD8664" s="53" t="s">
        <v>40456</v>
      </c>
      <c r="CE8664" s="53" t="s">
        <v>40457</v>
      </c>
      <c r="CF8664" s="54">
        <v>2115</v>
      </c>
      <c r="CG8664" s="54">
        <v>2.4790000000000001</v>
      </c>
      <c r="CH8664" s="54">
        <v>2.6280000000000001</v>
      </c>
      <c r="CI8664" s="54">
        <v>0.49199999999999999</v>
      </c>
      <c r="CJ8664" s="54">
        <v>132</v>
      </c>
      <c r="CK8664" s="54">
        <v>4.5</v>
      </c>
      <c r="CL8664" s="54">
        <v>5.4299999999999999E-3</v>
      </c>
      <c r="CM8664" s="54">
        <v>0.69899999999999995</v>
      </c>
      <c r="CN8664" s="53" t="s">
        <v>40419</v>
      </c>
      <c r="CO8664" s="54">
        <v>63</v>
      </c>
      <c r="CP8664" s="54">
        <v>119</v>
      </c>
      <c r="CQ8664" s="55">
        <f t="shared" si="135"/>
        <v>0.52941176470588236</v>
      </c>
      <c r="CR8664" s="52" t="s">
        <v>28938</v>
      </c>
    </row>
    <row r="8665" spans="81:96">
      <c r="CC8665" s="52">
        <v>8664</v>
      </c>
      <c r="CD8665" s="53" t="s">
        <v>21803</v>
      </c>
      <c r="CE8665" s="53" t="s">
        <v>21801</v>
      </c>
      <c r="CF8665" s="54">
        <v>14397</v>
      </c>
      <c r="CG8665" s="54">
        <v>2.4790000000000001</v>
      </c>
      <c r="CH8665" s="54">
        <v>2.6110000000000002</v>
      </c>
      <c r="CI8665" s="54">
        <v>0.312</v>
      </c>
      <c r="CJ8665" s="54">
        <v>314</v>
      </c>
      <c r="CK8665" s="54">
        <v>8.1</v>
      </c>
      <c r="CL8665" s="54">
        <v>2.034E-2</v>
      </c>
      <c r="CM8665" s="54">
        <v>0.72</v>
      </c>
      <c r="CN8665" s="53" t="s">
        <v>40419</v>
      </c>
      <c r="CO8665" s="54">
        <v>63</v>
      </c>
      <c r="CP8665" s="54">
        <v>119</v>
      </c>
      <c r="CQ8665" s="55">
        <f t="shared" si="135"/>
        <v>0.52941176470588236</v>
      </c>
      <c r="CR8665" s="52" t="s">
        <v>28938</v>
      </c>
    </row>
    <row r="8666" spans="81:96">
      <c r="CC8666" s="52">
        <v>8665</v>
      </c>
      <c r="CD8666" s="53" t="s">
        <v>19602</v>
      </c>
      <c r="CE8666" s="53" t="s">
        <v>19600</v>
      </c>
      <c r="CF8666" s="54">
        <v>5186</v>
      </c>
      <c r="CG8666" s="54">
        <v>2.4700000000000002</v>
      </c>
      <c r="CH8666" s="54">
        <v>2.5379999999999998</v>
      </c>
      <c r="CI8666" s="54">
        <v>0.61899999999999999</v>
      </c>
      <c r="CJ8666" s="54">
        <v>218</v>
      </c>
      <c r="CK8666" s="54">
        <v>4.3</v>
      </c>
      <c r="CL8666" s="54">
        <v>1.7330000000000002E-2</v>
      </c>
      <c r="CM8666" s="54">
        <v>0.77500000000000002</v>
      </c>
      <c r="CN8666" s="53" t="s">
        <v>40419</v>
      </c>
      <c r="CO8666" s="54">
        <v>65</v>
      </c>
      <c r="CP8666" s="54">
        <v>119</v>
      </c>
      <c r="CQ8666" s="55">
        <f t="shared" si="135"/>
        <v>0.54621848739495793</v>
      </c>
      <c r="CR8666" s="52" t="s">
        <v>28938</v>
      </c>
    </row>
    <row r="8667" spans="81:96">
      <c r="CC8667" s="52">
        <v>8666</v>
      </c>
      <c r="CD8667" s="53" t="s">
        <v>37957</v>
      </c>
      <c r="CE8667" s="53" t="s">
        <v>37958</v>
      </c>
      <c r="CF8667" s="54">
        <v>5536</v>
      </c>
      <c r="CG8667" s="54">
        <v>2.4569999999999999</v>
      </c>
      <c r="CH8667" s="54">
        <v>2.2770000000000001</v>
      </c>
      <c r="CI8667" s="54">
        <v>0.5</v>
      </c>
      <c r="CJ8667" s="54">
        <v>264</v>
      </c>
      <c r="CK8667" s="54">
        <v>5.6</v>
      </c>
      <c r="CL8667" s="54">
        <v>1.417E-2</v>
      </c>
      <c r="CM8667" s="54">
        <v>0.72</v>
      </c>
      <c r="CN8667" s="53" t="s">
        <v>40419</v>
      </c>
      <c r="CO8667" s="54">
        <v>66</v>
      </c>
      <c r="CP8667" s="54">
        <v>119</v>
      </c>
      <c r="CQ8667" s="55">
        <f t="shared" si="135"/>
        <v>0.55462184873949583</v>
      </c>
      <c r="CR8667" s="52" t="s">
        <v>28938</v>
      </c>
    </row>
    <row r="8668" spans="81:96">
      <c r="CC8668" s="52">
        <v>8667</v>
      </c>
      <c r="CD8668" s="53" t="s">
        <v>37848</v>
      </c>
      <c r="CE8668" s="53" t="s">
        <v>37849</v>
      </c>
      <c r="CF8668" s="54">
        <v>250</v>
      </c>
      <c r="CG8668" s="54">
        <v>2.403</v>
      </c>
      <c r="CH8668" s="54">
        <v>2.4180000000000001</v>
      </c>
      <c r="CI8668" s="54">
        <v>0.81299999999999994</v>
      </c>
      <c r="CJ8668" s="54">
        <v>107</v>
      </c>
      <c r="CK8668" s="54">
        <v>1.2</v>
      </c>
      <c r="CL8668" s="54">
        <v>7.3999999999999999E-4</v>
      </c>
      <c r="CM8668" s="54">
        <v>0.69099999999999995</v>
      </c>
      <c r="CN8668" s="53" t="s">
        <v>40419</v>
      </c>
      <c r="CO8668" s="54">
        <v>67</v>
      </c>
      <c r="CP8668" s="54">
        <v>119</v>
      </c>
      <c r="CQ8668" s="55">
        <f t="shared" si="135"/>
        <v>0.56302521008403361</v>
      </c>
      <c r="CR8668" s="52" t="s">
        <v>28938</v>
      </c>
    </row>
    <row r="8669" spans="81:96">
      <c r="CC8669" s="52">
        <v>8668</v>
      </c>
      <c r="CD8669" s="53" t="s">
        <v>35965</v>
      </c>
      <c r="CE8669" s="53" t="s">
        <v>35966</v>
      </c>
      <c r="CF8669" s="54">
        <v>261</v>
      </c>
      <c r="CG8669" s="54">
        <v>2.3570000000000002</v>
      </c>
      <c r="CH8669" s="54">
        <v>2.0569999999999999</v>
      </c>
      <c r="CI8669" s="54">
        <v>0.216</v>
      </c>
      <c r="CJ8669" s="54">
        <v>37</v>
      </c>
      <c r="CK8669" s="54">
        <v>2.9</v>
      </c>
      <c r="CL8669" s="54">
        <v>1.1000000000000001E-3</v>
      </c>
      <c r="CM8669" s="54">
        <v>0.56699999999999995</v>
      </c>
      <c r="CN8669" s="53" t="s">
        <v>40419</v>
      </c>
      <c r="CO8669" s="54">
        <v>68</v>
      </c>
      <c r="CP8669" s="54">
        <v>119</v>
      </c>
      <c r="CQ8669" s="55">
        <f t="shared" si="135"/>
        <v>0.5714285714285714</v>
      </c>
      <c r="CR8669" s="52" t="s">
        <v>28938</v>
      </c>
    </row>
    <row r="8670" spans="81:96">
      <c r="CC8670" s="52">
        <v>8669</v>
      </c>
      <c r="CD8670" s="53" t="s">
        <v>37852</v>
      </c>
      <c r="CE8670" s="53" t="s">
        <v>37853</v>
      </c>
      <c r="CF8670" s="54">
        <v>1329</v>
      </c>
      <c r="CG8670" s="54">
        <v>2.3490000000000002</v>
      </c>
      <c r="CH8670" s="54">
        <v>1.869</v>
      </c>
      <c r="CI8670" s="54">
        <v>0.44700000000000001</v>
      </c>
      <c r="CJ8670" s="54">
        <v>85</v>
      </c>
      <c r="CK8670" s="54">
        <v>4.8</v>
      </c>
      <c r="CL8670" s="54">
        <v>3.3999999999999998E-3</v>
      </c>
      <c r="CM8670" s="54">
        <v>0.55800000000000005</v>
      </c>
      <c r="CN8670" s="53" t="s">
        <v>40419</v>
      </c>
      <c r="CO8670" s="54">
        <v>69</v>
      </c>
      <c r="CP8670" s="54">
        <v>119</v>
      </c>
      <c r="CQ8670" s="55">
        <f t="shared" si="135"/>
        <v>0.57983193277310929</v>
      </c>
      <c r="CR8670" s="52" t="s">
        <v>28938</v>
      </c>
    </row>
    <row r="8671" spans="81:96">
      <c r="CC8671" s="52">
        <v>8670</v>
      </c>
      <c r="CD8671" s="53" t="s">
        <v>30183</v>
      </c>
      <c r="CE8671" s="53" t="s">
        <v>30184</v>
      </c>
      <c r="CF8671" s="54">
        <v>2491</v>
      </c>
      <c r="CG8671" s="54">
        <v>2.306</v>
      </c>
      <c r="CH8671" s="54">
        <v>2.5779999999999998</v>
      </c>
      <c r="CI8671" s="54">
        <v>0.47799999999999998</v>
      </c>
      <c r="CJ8671" s="54">
        <v>92</v>
      </c>
      <c r="CK8671" s="54">
        <v>6.9</v>
      </c>
      <c r="CL8671" s="54">
        <v>4.3600000000000002E-3</v>
      </c>
      <c r="CM8671" s="54">
        <v>0.71199999999999997</v>
      </c>
      <c r="CN8671" s="53" t="s">
        <v>40419</v>
      </c>
      <c r="CO8671" s="54">
        <v>70</v>
      </c>
      <c r="CP8671" s="54">
        <v>119</v>
      </c>
      <c r="CQ8671" s="55">
        <f t="shared" si="135"/>
        <v>0.58823529411764708</v>
      </c>
      <c r="CR8671" s="52" t="s">
        <v>28938</v>
      </c>
    </row>
    <row r="8672" spans="81:96">
      <c r="CC8672" s="52">
        <v>8671</v>
      </c>
      <c r="CD8672" s="53" t="s">
        <v>36558</v>
      </c>
      <c r="CE8672" s="53" t="s">
        <v>36559</v>
      </c>
      <c r="CF8672" s="54">
        <v>353</v>
      </c>
      <c r="CG8672" s="54">
        <v>2.2810000000000001</v>
      </c>
      <c r="CH8672" s="54">
        <v>2.6080000000000001</v>
      </c>
      <c r="CI8672" s="54">
        <v>0.26100000000000001</v>
      </c>
      <c r="CJ8672" s="54">
        <v>46</v>
      </c>
      <c r="CK8672" s="54">
        <v>3.4</v>
      </c>
      <c r="CL8672" s="54">
        <v>1.32E-3</v>
      </c>
      <c r="CM8672" s="54">
        <v>0.63800000000000001</v>
      </c>
      <c r="CN8672" s="53" t="s">
        <v>40419</v>
      </c>
      <c r="CO8672" s="54">
        <v>71</v>
      </c>
      <c r="CP8672" s="54">
        <v>119</v>
      </c>
      <c r="CQ8672" s="55">
        <f t="shared" si="135"/>
        <v>0.59663865546218486</v>
      </c>
      <c r="CR8672" s="52" t="s">
        <v>28938</v>
      </c>
    </row>
    <row r="8673" spans="81:96">
      <c r="CC8673" s="52">
        <v>8672</v>
      </c>
      <c r="CD8673" s="53" t="s">
        <v>37856</v>
      </c>
      <c r="CE8673" s="53" t="s">
        <v>37857</v>
      </c>
      <c r="CF8673" s="54">
        <v>169</v>
      </c>
      <c r="CG8673" s="54">
        <v>2.258</v>
      </c>
      <c r="CH8673" s="54">
        <v>2.258</v>
      </c>
      <c r="CI8673" s="54">
        <v>0.78400000000000003</v>
      </c>
      <c r="CJ8673" s="54">
        <v>37</v>
      </c>
      <c r="CK8673" s="54">
        <v>1.6</v>
      </c>
      <c r="CL8673" s="54">
        <v>7.6000000000000004E-4</v>
      </c>
      <c r="CM8673" s="54">
        <v>0.77600000000000002</v>
      </c>
      <c r="CN8673" s="53" t="s">
        <v>40419</v>
      </c>
      <c r="CO8673" s="54">
        <v>72</v>
      </c>
      <c r="CP8673" s="54">
        <v>119</v>
      </c>
      <c r="CQ8673" s="55">
        <f t="shared" si="135"/>
        <v>0.60504201680672265</v>
      </c>
      <c r="CR8673" s="52" t="s">
        <v>28938</v>
      </c>
    </row>
    <row r="8674" spans="81:96">
      <c r="CC8674" s="52">
        <v>8673</v>
      </c>
      <c r="CD8674" s="53" t="s">
        <v>40458</v>
      </c>
      <c r="CE8674" s="53" t="s">
        <v>40459</v>
      </c>
      <c r="CF8674" s="54">
        <v>8301</v>
      </c>
      <c r="CG8674" s="54">
        <v>2.2480000000000002</v>
      </c>
      <c r="CH8674" s="54">
        <v>2.5139999999999998</v>
      </c>
      <c r="CI8674" s="54">
        <v>0.46200000000000002</v>
      </c>
      <c r="CJ8674" s="54">
        <v>199</v>
      </c>
      <c r="CK8674" s="54">
        <v>7.4</v>
      </c>
      <c r="CL8674" s="54">
        <v>1.523E-2</v>
      </c>
      <c r="CM8674" s="54">
        <v>0.75800000000000001</v>
      </c>
      <c r="CN8674" s="53" t="s">
        <v>40419</v>
      </c>
      <c r="CO8674" s="54">
        <v>73</v>
      </c>
      <c r="CP8674" s="54">
        <v>119</v>
      </c>
      <c r="CQ8674" s="55">
        <f t="shared" si="135"/>
        <v>0.61344537815126055</v>
      </c>
      <c r="CR8674" s="52" t="s">
        <v>28938</v>
      </c>
    </row>
    <row r="8675" spans="81:96">
      <c r="CC8675" s="52">
        <v>8674</v>
      </c>
      <c r="CD8675" s="53" t="s">
        <v>30694</v>
      </c>
      <c r="CE8675" s="53" t="s">
        <v>30695</v>
      </c>
      <c r="CF8675" s="54">
        <v>984</v>
      </c>
      <c r="CG8675" s="54">
        <v>2.2309999999999999</v>
      </c>
      <c r="CH8675" s="54">
        <v>2.1440000000000001</v>
      </c>
      <c r="CI8675" s="54">
        <v>0.26300000000000001</v>
      </c>
      <c r="CJ8675" s="54">
        <v>57</v>
      </c>
      <c r="CK8675" s="54">
        <v>4.5</v>
      </c>
      <c r="CL8675" s="54">
        <v>2.33E-3</v>
      </c>
      <c r="CM8675" s="54">
        <v>0.504</v>
      </c>
      <c r="CN8675" s="53" t="s">
        <v>40419</v>
      </c>
      <c r="CO8675" s="54">
        <v>74</v>
      </c>
      <c r="CP8675" s="54">
        <v>119</v>
      </c>
      <c r="CQ8675" s="55">
        <f t="shared" si="135"/>
        <v>0.62184873949579833</v>
      </c>
      <c r="CR8675" s="52" t="s">
        <v>28938</v>
      </c>
    </row>
    <row r="8676" spans="81:96">
      <c r="CC8676" s="52">
        <v>8675</v>
      </c>
      <c r="CD8676" s="53" t="s">
        <v>40460</v>
      </c>
      <c r="CE8676" s="53" t="s">
        <v>40461</v>
      </c>
      <c r="CF8676" s="54">
        <v>294</v>
      </c>
      <c r="CG8676" s="54">
        <v>2.2130000000000001</v>
      </c>
      <c r="CH8676" s="54">
        <v>2.2130000000000001</v>
      </c>
      <c r="CI8676" s="54">
        <v>0.28899999999999998</v>
      </c>
      <c r="CJ8676" s="54">
        <v>76</v>
      </c>
      <c r="CK8676" s="54">
        <v>1.7</v>
      </c>
      <c r="CL8676" s="54">
        <v>1.42E-3</v>
      </c>
      <c r="CM8676" s="54">
        <v>0.73499999999999999</v>
      </c>
      <c r="CN8676" s="53" t="s">
        <v>40419</v>
      </c>
      <c r="CO8676" s="54">
        <v>75</v>
      </c>
      <c r="CP8676" s="54">
        <v>119</v>
      </c>
      <c r="CQ8676" s="55">
        <f t="shared" si="135"/>
        <v>0.63025210084033612</v>
      </c>
      <c r="CR8676" s="52" t="s">
        <v>28938</v>
      </c>
    </row>
    <row r="8677" spans="81:96">
      <c r="CC8677" s="52">
        <v>8676</v>
      </c>
      <c r="CD8677" s="53" t="s">
        <v>40462</v>
      </c>
      <c r="CE8677" s="53" t="s">
        <v>40463</v>
      </c>
      <c r="CF8677" s="54">
        <v>645</v>
      </c>
      <c r="CG8677" s="54">
        <v>2.1890000000000001</v>
      </c>
      <c r="CH8677" s="54"/>
      <c r="CI8677" s="54">
        <v>0.13</v>
      </c>
      <c r="CJ8677" s="54">
        <v>54</v>
      </c>
      <c r="CK8677" s="54">
        <v>5.4</v>
      </c>
      <c r="CL8677" s="54">
        <v>1.5399999999999999E-3</v>
      </c>
      <c r="CM8677" s="54"/>
      <c r="CN8677" s="53" t="s">
        <v>40419</v>
      </c>
      <c r="CO8677" s="54">
        <v>76</v>
      </c>
      <c r="CP8677" s="54">
        <v>119</v>
      </c>
      <c r="CQ8677" s="55">
        <f t="shared" si="135"/>
        <v>0.6386554621848739</v>
      </c>
      <c r="CR8677" s="52" t="s">
        <v>28938</v>
      </c>
    </row>
    <row r="8678" spans="81:96">
      <c r="CC8678" s="52">
        <v>8677</v>
      </c>
      <c r="CD8678" s="53" t="s">
        <v>37969</v>
      </c>
      <c r="CE8678" s="53" t="s">
        <v>37970</v>
      </c>
      <c r="CF8678" s="54">
        <v>1298</v>
      </c>
      <c r="CG8678" s="54">
        <v>2.1720000000000002</v>
      </c>
      <c r="CH8678" s="54">
        <v>1.752</v>
      </c>
      <c r="CI8678" s="54">
        <v>0.38300000000000001</v>
      </c>
      <c r="CJ8678" s="54">
        <v>94</v>
      </c>
      <c r="CK8678" s="54">
        <v>4.3</v>
      </c>
      <c r="CL8678" s="54">
        <v>2.9399999999999999E-3</v>
      </c>
      <c r="CM8678" s="54">
        <v>0.41399999999999998</v>
      </c>
      <c r="CN8678" s="53" t="s">
        <v>40419</v>
      </c>
      <c r="CO8678" s="54">
        <v>77</v>
      </c>
      <c r="CP8678" s="54">
        <v>119</v>
      </c>
      <c r="CQ8678" s="55">
        <f t="shared" si="135"/>
        <v>0.6470588235294118</v>
      </c>
      <c r="CR8678" s="52" t="s">
        <v>28938</v>
      </c>
    </row>
    <row r="8679" spans="81:96">
      <c r="CC8679" s="52">
        <v>8678</v>
      </c>
      <c r="CD8679" s="53" t="s">
        <v>4904</v>
      </c>
      <c r="CE8679" s="53" t="s">
        <v>4902</v>
      </c>
      <c r="CF8679" s="54">
        <v>16900</v>
      </c>
      <c r="CG8679" s="54">
        <v>2.121</v>
      </c>
      <c r="CH8679" s="54">
        <v>2.1659999999999999</v>
      </c>
      <c r="CI8679" s="54">
        <v>0.35899999999999999</v>
      </c>
      <c r="CJ8679" s="54">
        <v>315</v>
      </c>
      <c r="CK8679" s="54" t="s">
        <v>28918</v>
      </c>
      <c r="CL8679" s="54">
        <v>1.6899999999999998E-2</v>
      </c>
      <c r="CM8679" s="54">
        <v>0.69899999999999995</v>
      </c>
      <c r="CN8679" s="53" t="s">
        <v>40419</v>
      </c>
      <c r="CO8679" s="54">
        <v>78</v>
      </c>
      <c r="CP8679" s="54">
        <v>119</v>
      </c>
      <c r="CQ8679" s="55">
        <f t="shared" si="135"/>
        <v>0.65546218487394958</v>
      </c>
      <c r="CR8679" s="52" t="s">
        <v>28938</v>
      </c>
    </row>
    <row r="8680" spans="81:96">
      <c r="CC8680" s="52">
        <v>8679</v>
      </c>
      <c r="CD8680" s="53" t="s">
        <v>30698</v>
      </c>
      <c r="CE8680" s="53" t="s">
        <v>30699</v>
      </c>
      <c r="CF8680" s="54">
        <v>1550</v>
      </c>
      <c r="CG8680" s="54">
        <v>2.1040000000000001</v>
      </c>
      <c r="CH8680" s="54">
        <v>2.1709999999999998</v>
      </c>
      <c r="CI8680" s="54">
        <v>0.3</v>
      </c>
      <c r="CJ8680" s="54">
        <v>40</v>
      </c>
      <c r="CK8680" s="54">
        <v>9.5</v>
      </c>
      <c r="CL8680" s="54">
        <v>2.1199999999999999E-3</v>
      </c>
      <c r="CM8680" s="54">
        <v>0.67100000000000004</v>
      </c>
      <c r="CN8680" s="53" t="s">
        <v>40419</v>
      </c>
      <c r="CO8680" s="54">
        <v>79</v>
      </c>
      <c r="CP8680" s="54">
        <v>119</v>
      </c>
      <c r="CQ8680" s="55">
        <f t="shared" si="135"/>
        <v>0.66386554621848737</v>
      </c>
      <c r="CR8680" s="52" t="s">
        <v>28938</v>
      </c>
    </row>
    <row r="8681" spans="81:96">
      <c r="CC8681" s="52">
        <v>8680</v>
      </c>
      <c r="CD8681" s="53" t="s">
        <v>37866</v>
      </c>
      <c r="CE8681" s="53" t="s">
        <v>37867</v>
      </c>
      <c r="CF8681" s="54">
        <v>3495</v>
      </c>
      <c r="CG8681" s="54">
        <v>2.0419999999999998</v>
      </c>
      <c r="CH8681" s="54">
        <v>2.0579999999999998</v>
      </c>
      <c r="CI8681" s="54">
        <v>0.36499999999999999</v>
      </c>
      <c r="CJ8681" s="54">
        <v>156</v>
      </c>
      <c r="CK8681" s="54">
        <v>8.1999999999999993</v>
      </c>
      <c r="CL8681" s="54">
        <v>5.3299999999999997E-3</v>
      </c>
      <c r="CM8681" s="54">
        <v>0.58799999999999997</v>
      </c>
      <c r="CN8681" s="53" t="s">
        <v>40419</v>
      </c>
      <c r="CO8681" s="54">
        <v>80</v>
      </c>
      <c r="CP8681" s="54">
        <v>119</v>
      </c>
      <c r="CQ8681" s="55">
        <f t="shared" si="135"/>
        <v>0.67226890756302526</v>
      </c>
      <c r="CR8681" s="52" t="s">
        <v>28938</v>
      </c>
    </row>
    <row r="8682" spans="81:96">
      <c r="CC8682" s="52">
        <v>8681</v>
      </c>
      <c r="CD8682" s="53" t="s">
        <v>29864</v>
      </c>
      <c r="CE8682" s="53" t="s">
        <v>29865</v>
      </c>
      <c r="CF8682" s="54">
        <v>8743</v>
      </c>
      <c r="CG8682" s="54">
        <v>2.0259999999999998</v>
      </c>
      <c r="CH8682" s="54">
        <v>2.3380000000000001</v>
      </c>
      <c r="CI8682" s="54">
        <v>0.23699999999999999</v>
      </c>
      <c r="CJ8682" s="54">
        <v>253</v>
      </c>
      <c r="CK8682" s="54">
        <v>8.4</v>
      </c>
      <c r="CL8682" s="54">
        <v>1.2749999999999999E-2</v>
      </c>
      <c r="CM8682" s="54">
        <v>0.67200000000000004</v>
      </c>
      <c r="CN8682" s="53" t="s">
        <v>40419</v>
      </c>
      <c r="CO8682" s="54">
        <v>81</v>
      </c>
      <c r="CP8682" s="54">
        <v>119</v>
      </c>
      <c r="CQ8682" s="55">
        <f t="shared" si="135"/>
        <v>0.68067226890756305</v>
      </c>
      <c r="CR8682" s="52" t="s">
        <v>28938</v>
      </c>
    </row>
    <row r="8683" spans="81:96">
      <c r="CC8683" s="52">
        <v>8682</v>
      </c>
      <c r="CD8683" s="53" t="s">
        <v>37870</v>
      </c>
      <c r="CE8683" s="53" t="s">
        <v>37871</v>
      </c>
      <c r="CF8683" s="54">
        <v>1411</v>
      </c>
      <c r="CG8683" s="54">
        <v>2.0150000000000001</v>
      </c>
      <c r="CH8683" s="54">
        <v>2.214</v>
      </c>
      <c r="CI8683" s="54">
        <v>0.318</v>
      </c>
      <c r="CJ8683" s="54">
        <v>44</v>
      </c>
      <c r="CK8683" s="54">
        <v>6.8</v>
      </c>
      <c r="CL8683" s="54">
        <v>2.82E-3</v>
      </c>
      <c r="CM8683" s="54">
        <v>0.64300000000000002</v>
      </c>
      <c r="CN8683" s="53" t="s">
        <v>40419</v>
      </c>
      <c r="CO8683" s="54">
        <v>82</v>
      </c>
      <c r="CP8683" s="54">
        <v>119</v>
      </c>
      <c r="CQ8683" s="55">
        <f t="shared" si="135"/>
        <v>0.68907563025210083</v>
      </c>
      <c r="CR8683" s="52" t="s">
        <v>28938</v>
      </c>
    </row>
    <row r="8684" spans="81:96">
      <c r="CC8684" s="52">
        <v>8683</v>
      </c>
      <c r="CD8684" s="53" t="s">
        <v>33922</v>
      </c>
      <c r="CE8684" s="53" t="s">
        <v>33923</v>
      </c>
      <c r="CF8684" s="54">
        <v>4250</v>
      </c>
      <c r="CG8684" s="54">
        <v>1.9670000000000001</v>
      </c>
      <c r="CH8684" s="54">
        <v>2.508</v>
      </c>
      <c r="CI8684" s="54">
        <v>0.38800000000000001</v>
      </c>
      <c r="CJ8684" s="54">
        <v>49</v>
      </c>
      <c r="CK8684" s="54">
        <v>9.8000000000000007</v>
      </c>
      <c r="CL8684" s="54">
        <v>5.6600000000000001E-3</v>
      </c>
      <c r="CM8684" s="54">
        <v>0.85499999999999998</v>
      </c>
      <c r="CN8684" s="53" t="s">
        <v>40419</v>
      </c>
      <c r="CO8684" s="54">
        <v>83</v>
      </c>
      <c r="CP8684" s="54">
        <v>119</v>
      </c>
      <c r="CQ8684" s="55">
        <f t="shared" si="135"/>
        <v>0.69747899159663862</v>
      </c>
      <c r="CR8684" s="52" t="s">
        <v>28938</v>
      </c>
    </row>
    <row r="8685" spans="81:96">
      <c r="CC8685" s="52">
        <v>8684</v>
      </c>
      <c r="CD8685" s="53" t="s">
        <v>11478</v>
      </c>
      <c r="CE8685" s="53" t="s">
        <v>11476</v>
      </c>
      <c r="CF8685" s="54">
        <v>1605</v>
      </c>
      <c r="CG8685" s="54">
        <v>1.823</v>
      </c>
      <c r="CH8685" s="54">
        <v>1.7370000000000001</v>
      </c>
      <c r="CI8685" s="54">
        <v>0.17</v>
      </c>
      <c r="CJ8685" s="54">
        <v>182</v>
      </c>
      <c r="CK8685" s="54">
        <v>6</v>
      </c>
      <c r="CL8685" s="54">
        <v>2.8999999999999998E-3</v>
      </c>
      <c r="CM8685" s="54">
        <v>0.41</v>
      </c>
      <c r="CN8685" s="53" t="s">
        <v>40419</v>
      </c>
      <c r="CO8685" s="54">
        <v>84</v>
      </c>
      <c r="CP8685" s="54">
        <v>119</v>
      </c>
      <c r="CQ8685" s="55">
        <f t="shared" si="135"/>
        <v>0.70588235294117652</v>
      </c>
      <c r="CR8685" s="52" t="s">
        <v>28938</v>
      </c>
    </row>
    <row r="8686" spans="81:96">
      <c r="CC8686" s="52">
        <v>8685</v>
      </c>
      <c r="CD8686" s="53" t="s">
        <v>3372</v>
      </c>
      <c r="CE8686" s="53" t="s">
        <v>3370</v>
      </c>
      <c r="CF8686" s="54">
        <v>4618</v>
      </c>
      <c r="CG8686" s="54">
        <v>1.806</v>
      </c>
      <c r="CH8686" s="54">
        <v>1.909</v>
      </c>
      <c r="CI8686" s="54">
        <v>0.504</v>
      </c>
      <c r="CJ8686" s="54">
        <v>232</v>
      </c>
      <c r="CK8686" s="54" t="s">
        <v>28918</v>
      </c>
      <c r="CL8686" s="54">
        <v>6.1500000000000001E-3</v>
      </c>
      <c r="CM8686" s="54">
        <v>0.52800000000000002</v>
      </c>
      <c r="CN8686" s="53" t="s">
        <v>40419</v>
      </c>
      <c r="CO8686" s="54">
        <v>85</v>
      </c>
      <c r="CP8686" s="54">
        <v>119</v>
      </c>
      <c r="CQ8686" s="55">
        <f t="shared" si="135"/>
        <v>0.7142857142857143</v>
      </c>
      <c r="CR8686" s="52" t="s">
        <v>28938</v>
      </c>
    </row>
    <row r="8687" spans="81:96">
      <c r="CC8687" s="52">
        <v>8686</v>
      </c>
      <c r="CD8687" s="53" t="s">
        <v>5969</v>
      </c>
      <c r="CE8687" s="53" t="s">
        <v>5968</v>
      </c>
      <c r="CF8687" s="54">
        <v>2525</v>
      </c>
      <c r="CG8687" s="54">
        <v>1.794</v>
      </c>
      <c r="CH8687" s="54">
        <v>1.8280000000000001</v>
      </c>
      <c r="CI8687" s="54">
        <v>0.27200000000000002</v>
      </c>
      <c r="CJ8687" s="54">
        <v>103</v>
      </c>
      <c r="CK8687" s="54">
        <v>8.9</v>
      </c>
      <c r="CL8687" s="54">
        <v>4.0000000000000001E-3</v>
      </c>
      <c r="CM8687" s="54">
        <v>0.54900000000000004</v>
      </c>
      <c r="CN8687" s="53" t="s">
        <v>40419</v>
      </c>
      <c r="CO8687" s="54">
        <v>86</v>
      </c>
      <c r="CP8687" s="54">
        <v>119</v>
      </c>
      <c r="CQ8687" s="55">
        <f t="shared" si="135"/>
        <v>0.72268907563025209</v>
      </c>
      <c r="CR8687" s="52" t="s">
        <v>28938</v>
      </c>
    </row>
    <row r="8688" spans="81:96">
      <c r="CC8688" s="52">
        <v>8687</v>
      </c>
      <c r="CD8688" s="53" t="s">
        <v>40464</v>
      </c>
      <c r="CE8688" s="53" t="s">
        <v>40465</v>
      </c>
      <c r="CF8688" s="54">
        <v>853</v>
      </c>
      <c r="CG8688" s="54">
        <v>1.784</v>
      </c>
      <c r="CH8688" s="54">
        <v>1.3939999999999999</v>
      </c>
      <c r="CI8688" s="54">
        <v>0.125</v>
      </c>
      <c r="CJ8688" s="54">
        <v>64</v>
      </c>
      <c r="CK8688" s="54">
        <v>6.2</v>
      </c>
      <c r="CL8688" s="54">
        <v>1.6900000000000001E-3</v>
      </c>
      <c r="CM8688" s="54">
        <v>0.375</v>
      </c>
      <c r="CN8688" s="53" t="s">
        <v>40419</v>
      </c>
      <c r="CO8688" s="54">
        <v>87</v>
      </c>
      <c r="CP8688" s="54">
        <v>119</v>
      </c>
      <c r="CQ8688" s="55">
        <f t="shared" si="135"/>
        <v>0.73109243697478987</v>
      </c>
      <c r="CR8688" s="52" t="s">
        <v>28938</v>
      </c>
    </row>
    <row r="8689" spans="81:96">
      <c r="CC8689" s="52">
        <v>8688</v>
      </c>
      <c r="CD8689" s="53" t="s">
        <v>28818</v>
      </c>
      <c r="CE8689" s="53" t="s">
        <v>28817</v>
      </c>
      <c r="CF8689" s="54">
        <v>6874</v>
      </c>
      <c r="CG8689" s="54">
        <v>1.73</v>
      </c>
      <c r="CH8689" s="54">
        <v>1.821</v>
      </c>
      <c r="CI8689" s="54">
        <v>0.57799999999999996</v>
      </c>
      <c r="CJ8689" s="54">
        <v>135</v>
      </c>
      <c r="CK8689" s="54" t="s">
        <v>28918</v>
      </c>
      <c r="CL8689" s="54">
        <v>4.79E-3</v>
      </c>
      <c r="CM8689" s="54">
        <v>0.49199999999999999</v>
      </c>
      <c r="CN8689" s="53" t="s">
        <v>40419</v>
      </c>
      <c r="CO8689" s="54">
        <v>88</v>
      </c>
      <c r="CP8689" s="54">
        <v>119</v>
      </c>
      <c r="CQ8689" s="55">
        <f t="shared" si="135"/>
        <v>0.73949579831932777</v>
      </c>
      <c r="CR8689" s="52" t="s">
        <v>28938</v>
      </c>
    </row>
    <row r="8690" spans="81:96">
      <c r="CC8690" s="52">
        <v>8689</v>
      </c>
      <c r="CD8690" s="53" t="s">
        <v>16377</v>
      </c>
      <c r="CE8690" s="53" t="s">
        <v>16375</v>
      </c>
      <c r="CF8690" s="54">
        <v>6749</v>
      </c>
      <c r="CG8690" s="54">
        <v>1.667</v>
      </c>
      <c r="CH8690" s="54">
        <v>1.6930000000000001</v>
      </c>
      <c r="CI8690" s="54">
        <v>0.183</v>
      </c>
      <c r="CJ8690" s="54">
        <v>93</v>
      </c>
      <c r="CK8690" s="54" t="s">
        <v>28918</v>
      </c>
      <c r="CL8690" s="54">
        <v>3.8E-3</v>
      </c>
      <c r="CM8690" s="54">
        <v>0.48299999999999998</v>
      </c>
      <c r="CN8690" s="53" t="s">
        <v>40419</v>
      </c>
      <c r="CO8690" s="54">
        <v>89</v>
      </c>
      <c r="CP8690" s="54">
        <v>119</v>
      </c>
      <c r="CQ8690" s="55">
        <f t="shared" si="135"/>
        <v>0.74789915966386555</v>
      </c>
      <c r="CR8690" s="52" t="s">
        <v>28938</v>
      </c>
    </row>
    <row r="8691" spans="81:96">
      <c r="CC8691" s="52">
        <v>8690</v>
      </c>
      <c r="CD8691" s="53" t="s">
        <v>30708</v>
      </c>
      <c r="CE8691" s="53" t="s">
        <v>30709</v>
      </c>
      <c r="CF8691" s="54">
        <v>6391</v>
      </c>
      <c r="CG8691" s="54">
        <v>1.659</v>
      </c>
      <c r="CH8691" s="54">
        <v>1.891</v>
      </c>
      <c r="CI8691" s="54">
        <v>0.29799999999999999</v>
      </c>
      <c r="CJ8691" s="54">
        <v>181</v>
      </c>
      <c r="CK8691" s="54">
        <v>9.1999999999999993</v>
      </c>
      <c r="CL8691" s="54">
        <v>8.0300000000000007E-3</v>
      </c>
      <c r="CM8691" s="54">
        <v>0.52100000000000002</v>
      </c>
      <c r="CN8691" s="53" t="s">
        <v>40419</v>
      </c>
      <c r="CO8691" s="54">
        <v>90</v>
      </c>
      <c r="CP8691" s="54">
        <v>119</v>
      </c>
      <c r="CQ8691" s="55">
        <f t="shared" si="135"/>
        <v>0.75630252100840334</v>
      </c>
      <c r="CR8691" s="52" t="s">
        <v>28953</v>
      </c>
    </row>
    <row r="8692" spans="81:96">
      <c r="CC8692" s="52">
        <v>8691</v>
      </c>
      <c r="CD8692" s="53" t="s">
        <v>30252</v>
      </c>
      <c r="CE8692" s="53" t="s">
        <v>30253</v>
      </c>
      <c r="CF8692" s="54">
        <v>4345</v>
      </c>
      <c r="CG8692" s="54">
        <v>1.6339999999999999</v>
      </c>
      <c r="CH8692" s="54">
        <v>1.8919999999999999</v>
      </c>
      <c r="CI8692" s="54">
        <v>0.28599999999999998</v>
      </c>
      <c r="CJ8692" s="54">
        <v>42</v>
      </c>
      <c r="CK8692" s="54" t="s">
        <v>28918</v>
      </c>
      <c r="CL8692" s="54">
        <v>2.7899999999999999E-3</v>
      </c>
      <c r="CM8692" s="54">
        <v>0.59399999999999997</v>
      </c>
      <c r="CN8692" s="53" t="s">
        <v>40419</v>
      </c>
      <c r="CO8692" s="54">
        <v>91</v>
      </c>
      <c r="CP8692" s="54">
        <v>119</v>
      </c>
      <c r="CQ8692" s="55">
        <f t="shared" si="135"/>
        <v>0.76470588235294112</v>
      </c>
      <c r="CR8692" s="52" t="s">
        <v>28953</v>
      </c>
    </row>
    <row r="8693" spans="81:96">
      <c r="CC8693" s="52">
        <v>8692</v>
      </c>
      <c r="CD8693" s="53" t="s">
        <v>36722</v>
      </c>
      <c r="CE8693" s="53" t="s">
        <v>36723</v>
      </c>
      <c r="CF8693" s="54">
        <v>1514</v>
      </c>
      <c r="CG8693" s="54">
        <v>1.5780000000000001</v>
      </c>
      <c r="CH8693" s="54">
        <v>1.611</v>
      </c>
      <c r="CI8693" s="54">
        <v>0.30599999999999999</v>
      </c>
      <c r="CJ8693" s="54">
        <v>36</v>
      </c>
      <c r="CK8693" s="54" t="s">
        <v>28918</v>
      </c>
      <c r="CL8693" s="54">
        <v>2.3700000000000001E-3</v>
      </c>
      <c r="CM8693" s="54">
        <v>0.54300000000000004</v>
      </c>
      <c r="CN8693" s="53" t="s">
        <v>40419</v>
      </c>
      <c r="CO8693" s="54">
        <v>92</v>
      </c>
      <c r="CP8693" s="54">
        <v>119</v>
      </c>
      <c r="CQ8693" s="55">
        <f t="shared" si="135"/>
        <v>0.77310924369747902</v>
      </c>
      <c r="CR8693" s="52" t="s">
        <v>28953</v>
      </c>
    </row>
    <row r="8694" spans="81:96">
      <c r="CC8694" s="52">
        <v>8693</v>
      </c>
      <c r="CD8694" s="53" t="s">
        <v>4966</v>
      </c>
      <c r="CE8694" s="53" t="s">
        <v>4964</v>
      </c>
      <c r="CF8694" s="54">
        <v>3287</v>
      </c>
      <c r="CG8694" s="54">
        <v>1.5249999999999999</v>
      </c>
      <c r="CH8694" s="54">
        <v>1.544</v>
      </c>
      <c r="CI8694" s="54">
        <v>0.217</v>
      </c>
      <c r="CJ8694" s="54">
        <v>212</v>
      </c>
      <c r="CK8694" s="54">
        <v>5.5</v>
      </c>
      <c r="CL8694" s="54">
        <v>6.7999999999999996E-3</v>
      </c>
      <c r="CM8694" s="54">
        <v>0.371</v>
      </c>
      <c r="CN8694" s="53" t="s">
        <v>40419</v>
      </c>
      <c r="CO8694" s="54">
        <v>93</v>
      </c>
      <c r="CP8694" s="54">
        <v>119</v>
      </c>
      <c r="CQ8694" s="55">
        <f t="shared" si="135"/>
        <v>0.78151260504201681</v>
      </c>
      <c r="CR8694" s="52" t="s">
        <v>28953</v>
      </c>
    </row>
    <row r="8695" spans="81:96">
      <c r="CC8695" s="52">
        <v>8694</v>
      </c>
      <c r="CD8695" s="53" t="s">
        <v>36011</v>
      </c>
      <c r="CE8695" s="53" t="s">
        <v>36012</v>
      </c>
      <c r="CF8695" s="54">
        <v>1259</v>
      </c>
      <c r="CG8695" s="54">
        <v>1.458</v>
      </c>
      <c r="CH8695" s="54">
        <v>1.673</v>
      </c>
      <c r="CI8695" s="54">
        <v>0.10100000000000001</v>
      </c>
      <c r="CJ8695" s="54">
        <v>89</v>
      </c>
      <c r="CK8695" s="54">
        <v>6.2</v>
      </c>
      <c r="CL8695" s="54">
        <v>2.9299999999999999E-3</v>
      </c>
      <c r="CM8695" s="54">
        <v>0.52300000000000002</v>
      </c>
      <c r="CN8695" s="53" t="s">
        <v>40419</v>
      </c>
      <c r="CO8695" s="54">
        <v>94</v>
      </c>
      <c r="CP8695" s="54">
        <v>119</v>
      </c>
      <c r="CQ8695" s="55">
        <f t="shared" si="135"/>
        <v>0.78991596638655459</v>
      </c>
      <c r="CR8695" s="52" t="s">
        <v>28953</v>
      </c>
    </row>
    <row r="8696" spans="81:96">
      <c r="CC8696" s="52">
        <v>8695</v>
      </c>
      <c r="CD8696" s="53" t="s">
        <v>40466</v>
      </c>
      <c r="CE8696" s="53" t="s">
        <v>40467</v>
      </c>
      <c r="CF8696" s="54">
        <v>2060</v>
      </c>
      <c r="CG8696" s="54">
        <v>1.4390000000000001</v>
      </c>
      <c r="CH8696" s="54">
        <v>1.514</v>
      </c>
      <c r="CI8696" s="54">
        <v>0.38800000000000001</v>
      </c>
      <c r="CJ8696" s="54">
        <v>139</v>
      </c>
      <c r="CK8696" s="54">
        <v>5.7</v>
      </c>
      <c r="CL8696" s="54">
        <v>4.5399999999999998E-3</v>
      </c>
      <c r="CM8696" s="54">
        <v>0.41799999999999998</v>
      </c>
      <c r="CN8696" s="53" t="s">
        <v>40419</v>
      </c>
      <c r="CO8696" s="54">
        <v>95</v>
      </c>
      <c r="CP8696" s="54">
        <v>119</v>
      </c>
      <c r="CQ8696" s="55">
        <f t="shared" si="135"/>
        <v>0.79831932773109249</v>
      </c>
      <c r="CR8696" s="52" t="s">
        <v>28953</v>
      </c>
    </row>
    <row r="8697" spans="81:96">
      <c r="CC8697" s="52">
        <v>8696</v>
      </c>
      <c r="CD8697" s="53" t="s">
        <v>40468</v>
      </c>
      <c r="CE8697" s="53" t="s">
        <v>40469</v>
      </c>
      <c r="CF8697" s="54">
        <v>1013</v>
      </c>
      <c r="CG8697" s="54">
        <v>1.4379999999999999</v>
      </c>
      <c r="CH8697" s="54">
        <v>1.508</v>
      </c>
      <c r="CI8697" s="54">
        <v>0.15</v>
      </c>
      <c r="CJ8697" s="54">
        <v>40</v>
      </c>
      <c r="CK8697" s="54">
        <v>7.8</v>
      </c>
      <c r="CL8697" s="54">
        <v>1.8400000000000001E-3</v>
      </c>
      <c r="CM8697" s="54">
        <v>0.439</v>
      </c>
      <c r="CN8697" s="53" t="s">
        <v>40419</v>
      </c>
      <c r="CO8697" s="54">
        <v>96</v>
      </c>
      <c r="CP8697" s="54">
        <v>119</v>
      </c>
      <c r="CQ8697" s="55">
        <f t="shared" si="135"/>
        <v>0.80672268907563027</v>
      </c>
      <c r="CR8697" s="52" t="s">
        <v>28953</v>
      </c>
    </row>
    <row r="8698" spans="81:96">
      <c r="CC8698" s="52">
        <v>8697</v>
      </c>
      <c r="CD8698" s="53" t="s">
        <v>16798</v>
      </c>
      <c r="CE8698" s="53" t="s">
        <v>16796</v>
      </c>
      <c r="CF8698" s="54">
        <v>4885</v>
      </c>
      <c r="CG8698" s="54">
        <v>1.423</v>
      </c>
      <c r="CH8698" s="54">
        <v>1.587</v>
      </c>
      <c r="CI8698" s="54">
        <v>0.31900000000000001</v>
      </c>
      <c r="CJ8698" s="54">
        <v>235</v>
      </c>
      <c r="CK8698" s="54">
        <v>7.7</v>
      </c>
      <c r="CL8698" s="54">
        <v>7.6699999999999997E-3</v>
      </c>
      <c r="CM8698" s="54">
        <v>0.42</v>
      </c>
      <c r="CN8698" s="53" t="s">
        <v>40419</v>
      </c>
      <c r="CO8698" s="54">
        <v>97</v>
      </c>
      <c r="CP8698" s="54">
        <v>119</v>
      </c>
      <c r="CQ8698" s="55">
        <f t="shared" si="135"/>
        <v>0.81512605042016806</v>
      </c>
      <c r="CR8698" s="52" t="s">
        <v>28953</v>
      </c>
    </row>
    <row r="8699" spans="81:96">
      <c r="CC8699" s="52">
        <v>8698</v>
      </c>
      <c r="CD8699" s="53" t="s">
        <v>30726</v>
      </c>
      <c r="CE8699" s="53" t="s">
        <v>30727</v>
      </c>
      <c r="CF8699" s="54">
        <v>1115</v>
      </c>
      <c r="CG8699" s="54">
        <v>1.3260000000000001</v>
      </c>
      <c r="CH8699" s="54">
        <v>2.1019999999999999</v>
      </c>
      <c r="CI8699" s="54">
        <v>0</v>
      </c>
      <c r="CJ8699" s="54">
        <v>19</v>
      </c>
      <c r="CK8699" s="54">
        <v>9.8000000000000007</v>
      </c>
      <c r="CL8699" s="54">
        <v>1.23E-3</v>
      </c>
      <c r="CM8699" s="54">
        <v>0.60599999999999998</v>
      </c>
      <c r="CN8699" s="53" t="s">
        <v>40419</v>
      </c>
      <c r="CO8699" s="54">
        <v>98</v>
      </c>
      <c r="CP8699" s="54">
        <v>119</v>
      </c>
      <c r="CQ8699" s="55">
        <f t="shared" si="135"/>
        <v>0.82352941176470584</v>
      </c>
      <c r="CR8699" s="52" t="s">
        <v>28953</v>
      </c>
    </row>
    <row r="8700" spans="81:96">
      <c r="CC8700" s="52">
        <v>8699</v>
      </c>
      <c r="CD8700" s="53" t="s">
        <v>37886</v>
      </c>
      <c r="CE8700" s="53" t="s">
        <v>37887</v>
      </c>
      <c r="CF8700" s="54">
        <v>2553</v>
      </c>
      <c r="CG8700" s="54">
        <v>1.242</v>
      </c>
      <c r="CH8700" s="54">
        <v>1.254</v>
      </c>
      <c r="CI8700" s="54">
        <v>0.38600000000000001</v>
      </c>
      <c r="CJ8700" s="54">
        <v>83</v>
      </c>
      <c r="CK8700" s="54" t="s">
        <v>28918</v>
      </c>
      <c r="CL8700" s="54">
        <v>3.2299999999999998E-3</v>
      </c>
      <c r="CM8700" s="54">
        <v>0.38800000000000001</v>
      </c>
      <c r="CN8700" s="53" t="s">
        <v>40419</v>
      </c>
      <c r="CO8700" s="54">
        <v>99</v>
      </c>
      <c r="CP8700" s="54">
        <v>119</v>
      </c>
      <c r="CQ8700" s="55">
        <f t="shared" si="135"/>
        <v>0.83193277310924374</v>
      </c>
      <c r="CR8700" s="52" t="s">
        <v>28953</v>
      </c>
    </row>
    <row r="8701" spans="81:96">
      <c r="CC8701" s="52">
        <v>8700</v>
      </c>
      <c r="CD8701" s="53" t="s">
        <v>7808</v>
      </c>
      <c r="CE8701" s="53" t="s">
        <v>7806</v>
      </c>
      <c r="CF8701" s="54">
        <v>5713</v>
      </c>
      <c r="CG8701" s="54">
        <v>1.2210000000000001</v>
      </c>
      <c r="CH8701" s="54">
        <v>1.3540000000000001</v>
      </c>
      <c r="CI8701" s="54">
        <v>0.17499999999999999</v>
      </c>
      <c r="CJ8701" s="54">
        <v>103</v>
      </c>
      <c r="CK8701" s="54" t="s">
        <v>28918</v>
      </c>
      <c r="CL8701" s="54">
        <v>4.0600000000000002E-3</v>
      </c>
      <c r="CM8701" s="54">
        <v>0.375</v>
      </c>
      <c r="CN8701" s="53" t="s">
        <v>40419</v>
      </c>
      <c r="CO8701" s="54">
        <v>100</v>
      </c>
      <c r="CP8701" s="54">
        <v>119</v>
      </c>
      <c r="CQ8701" s="55">
        <f t="shared" si="135"/>
        <v>0.84033613445378152</v>
      </c>
      <c r="CR8701" s="52" t="s">
        <v>28953</v>
      </c>
    </row>
    <row r="8702" spans="81:96">
      <c r="CC8702" s="52">
        <v>8701</v>
      </c>
      <c r="CD8702" s="53" t="s">
        <v>27075</v>
      </c>
      <c r="CE8702" s="53" t="s">
        <v>27073</v>
      </c>
      <c r="CF8702" s="54">
        <v>1407</v>
      </c>
      <c r="CG8702" s="54">
        <v>1</v>
      </c>
      <c r="CH8702" s="54">
        <v>1.0089999999999999</v>
      </c>
      <c r="CI8702" s="54">
        <v>0.23</v>
      </c>
      <c r="CJ8702" s="54">
        <v>74</v>
      </c>
      <c r="CK8702" s="54">
        <v>9.1</v>
      </c>
      <c r="CL8702" s="54">
        <v>1.8E-3</v>
      </c>
      <c r="CM8702" s="54">
        <v>0.255</v>
      </c>
      <c r="CN8702" s="53" t="s">
        <v>40419</v>
      </c>
      <c r="CO8702" s="54">
        <v>101</v>
      </c>
      <c r="CP8702" s="54">
        <v>119</v>
      </c>
      <c r="CQ8702" s="55">
        <f t="shared" si="135"/>
        <v>0.84873949579831931</v>
      </c>
      <c r="CR8702" s="52" t="s">
        <v>28953</v>
      </c>
    </row>
    <row r="8703" spans="81:96">
      <c r="CC8703" s="52">
        <v>8702</v>
      </c>
      <c r="CD8703" s="53" t="s">
        <v>6320</v>
      </c>
      <c r="CE8703" s="53" t="s">
        <v>6318</v>
      </c>
      <c r="CF8703" s="54">
        <v>1314</v>
      </c>
      <c r="CG8703" s="54">
        <v>0.99</v>
      </c>
      <c r="CH8703" s="54">
        <v>1.149</v>
      </c>
      <c r="CI8703" s="54">
        <v>0.22700000000000001</v>
      </c>
      <c r="CJ8703" s="54">
        <v>203</v>
      </c>
      <c r="CK8703" s="54">
        <v>4.2</v>
      </c>
      <c r="CL8703" s="54">
        <v>3.0400000000000002E-3</v>
      </c>
      <c r="CM8703" s="54">
        <v>0.25600000000000001</v>
      </c>
      <c r="CN8703" s="53" t="s">
        <v>40419</v>
      </c>
      <c r="CO8703" s="54">
        <v>102</v>
      </c>
      <c r="CP8703" s="54">
        <v>119</v>
      </c>
      <c r="CQ8703" s="55">
        <f t="shared" si="135"/>
        <v>0.8571428571428571</v>
      </c>
      <c r="CR8703" s="52" t="s">
        <v>28953</v>
      </c>
    </row>
    <row r="8704" spans="81:96">
      <c r="CC8704" s="52">
        <v>8703</v>
      </c>
      <c r="CD8704" s="53" t="s">
        <v>30734</v>
      </c>
      <c r="CE8704" s="53" t="s">
        <v>30735</v>
      </c>
      <c r="CF8704" s="54">
        <v>1240</v>
      </c>
      <c r="CG8704" s="54">
        <v>0.94299999999999995</v>
      </c>
      <c r="CH8704" s="54">
        <v>1.0649999999999999</v>
      </c>
      <c r="CI8704" s="54">
        <v>4.8000000000000001E-2</v>
      </c>
      <c r="CJ8704" s="54">
        <v>42</v>
      </c>
      <c r="CK8704" s="54" t="s">
        <v>28918</v>
      </c>
      <c r="CL8704" s="54">
        <v>1.4300000000000001E-3</v>
      </c>
      <c r="CM8704" s="54">
        <v>0.32600000000000001</v>
      </c>
      <c r="CN8704" s="53" t="s">
        <v>40419</v>
      </c>
      <c r="CO8704" s="54">
        <v>103</v>
      </c>
      <c r="CP8704" s="54">
        <v>119</v>
      </c>
      <c r="CQ8704" s="55">
        <f t="shared" si="135"/>
        <v>0.86554621848739499</v>
      </c>
      <c r="CR8704" s="52" t="s">
        <v>28953</v>
      </c>
    </row>
    <row r="8705" spans="81:96">
      <c r="CC8705" s="52">
        <v>8704</v>
      </c>
      <c r="CD8705" s="53" t="s">
        <v>30740</v>
      </c>
      <c r="CE8705" s="53" t="s">
        <v>30741</v>
      </c>
      <c r="CF8705" s="54">
        <v>698</v>
      </c>
      <c r="CG8705" s="54">
        <v>0.89900000000000002</v>
      </c>
      <c r="CH8705" s="54">
        <v>1.0049999999999999</v>
      </c>
      <c r="CI8705" s="54">
        <v>0.218</v>
      </c>
      <c r="CJ8705" s="54">
        <v>78</v>
      </c>
      <c r="CK8705" s="54">
        <v>4.8</v>
      </c>
      <c r="CL8705" s="54">
        <v>1.39E-3</v>
      </c>
      <c r="CM8705" s="54">
        <v>0.21199999999999999</v>
      </c>
      <c r="CN8705" s="53" t="s">
        <v>40419</v>
      </c>
      <c r="CO8705" s="54">
        <v>104</v>
      </c>
      <c r="CP8705" s="54">
        <v>119</v>
      </c>
      <c r="CQ8705" s="55">
        <f t="shared" si="135"/>
        <v>0.87394957983193278</v>
      </c>
      <c r="CR8705" s="52" t="s">
        <v>28953</v>
      </c>
    </row>
    <row r="8706" spans="81:96">
      <c r="CC8706" s="52">
        <v>8705</v>
      </c>
      <c r="CD8706" s="53" t="s">
        <v>40470</v>
      </c>
      <c r="CE8706" s="53" t="s">
        <v>40471</v>
      </c>
      <c r="CF8706" s="54">
        <v>601</v>
      </c>
      <c r="CG8706" s="54">
        <v>0.83599999999999997</v>
      </c>
      <c r="CH8706" s="54">
        <v>1.0129999999999999</v>
      </c>
      <c r="CI8706" s="54">
        <v>0.48099999999999998</v>
      </c>
      <c r="CJ8706" s="54">
        <v>27</v>
      </c>
      <c r="CK8706" s="54" t="s">
        <v>28918</v>
      </c>
      <c r="CL8706" s="54">
        <v>7.2999999999999996E-4</v>
      </c>
      <c r="CM8706" s="54">
        <v>0.308</v>
      </c>
      <c r="CN8706" s="53" t="s">
        <v>40419</v>
      </c>
      <c r="CO8706" s="54">
        <v>105</v>
      </c>
      <c r="CP8706" s="54">
        <v>119</v>
      </c>
      <c r="CQ8706" s="55">
        <f t="shared" ref="CQ8706:CQ8769" si="136">CO8706/CP8706</f>
        <v>0.88235294117647056</v>
      </c>
      <c r="CR8706" s="52" t="s">
        <v>28953</v>
      </c>
    </row>
    <row r="8707" spans="81:96">
      <c r="CC8707" s="52">
        <v>8706</v>
      </c>
      <c r="CD8707" s="53" t="s">
        <v>9198</v>
      </c>
      <c r="CE8707" s="53" t="s">
        <v>9196</v>
      </c>
      <c r="CF8707" s="54">
        <v>371</v>
      </c>
      <c r="CG8707" s="54">
        <v>0.8</v>
      </c>
      <c r="CH8707" s="54">
        <v>0.86399999999999999</v>
      </c>
      <c r="CI8707" s="54">
        <v>6.0999999999999999E-2</v>
      </c>
      <c r="CJ8707" s="54">
        <v>49</v>
      </c>
      <c r="CK8707" s="54">
        <v>5.9</v>
      </c>
      <c r="CL8707" s="54">
        <v>6.9999999999999999E-4</v>
      </c>
      <c r="CM8707" s="54">
        <v>0.20599999999999999</v>
      </c>
      <c r="CN8707" s="53" t="s">
        <v>40419</v>
      </c>
      <c r="CO8707" s="54">
        <v>106</v>
      </c>
      <c r="CP8707" s="54">
        <v>119</v>
      </c>
      <c r="CQ8707" s="55">
        <f t="shared" si="136"/>
        <v>0.89075630252100846</v>
      </c>
      <c r="CR8707" s="52" t="s">
        <v>28953</v>
      </c>
    </row>
    <row r="8708" spans="81:96">
      <c r="CC8708" s="52">
        <v>8707</v>
      </c>
      <c r="CD8708" s="53" t="s">
        <v>40472</v>
      </c>
      <c r="CE8708" s="53" t="s">
        <v>40473</v>
      </c>
      <c r="CF8708" s="54">
        <v>244</v>
      </c>
      <c r="CG8708" s="54">
        <v>0.79700000000000004</v>
      </c>
      <c r="CH8708" s="54">
        <v>0.82499999999999996</v>
      </c>
      <c r="CI8708" s="54">
        <v>0.10299999999999999</v>
      </c>
      <c r="CJ8708" s="54">
        <v>29</v>
      </c>
      <c r="CK8708" s="54">
        <v>4.9000000000000004</v>
      </c>
      <c r="CL8708" s="54">
        <v>6.3000000000000003E-4</v>
      </c>
      <c r="CM8708" s="54">
        <v>0.23200000000000001</v>
      </c>
      <c r="CN8708" s="53" t="s">
        <v>40419</v>
      </c>
      <c r="CO8708" s="54">
        <v>107</v>
      </c>
      <c r="CP8708" s="54">
        <v>119</v>
      </c>
      <c r="CQ8708" s="55">
        <f t="shared" si="136"/>
        <v>0.89915966386554624</v>
      </c>
      <c r="CR8708" s="52" t="s">
        <v>28953</v>
      </c>
    </row>
    <row r="8709" spans="81:96">
      <c r="CC8709" s="52">
        <v>8708</v>
      </c>
      <c r="CD8709" s="53" t="s">
        <v>37898</v>
      </c>
      <c r="CE8709" s="53" t="s">
        <v>37899</v>
      </c>
      <c r="CF8709" s="54">
        <v>243</v>
      </c>
      <c r="CG8709" s="54">
        <v>0.77800000000000002</v>
      </c>
      <c r="CH8709" s="54">
        <v>0.71099999999999997</v>
      </c>
      <c r="CI8709" s="54">
        <v>0.108</v>
      </c>
      <c r="CJ8709" s="54">
        <v>37</v>
      </c>
      <c r="CK8709" s="54">
        <v>5.7</v>
      </c>
      <c r="CL8709" s="54">
        <v>3.8000000000000002E-4</v>
      </c>
      <c r="CM8709" s="54">
        <v>0.13300000000000001</v>
      </c>
      <c r="CN8709" s="53" t="s">
        <v>40419</v>
      </c>
      <c r="CO8709" s="54">
        <v>108</v>
      </c>
      <c r="CP8709" s="54">
        <v>119</v>
      </c>
      <c r="CQ8709" s="55">
        <f t="shared" si="136"/>
        <v>0.90756302521008403</v>
      </c>
      <c r="CR8709" s="52" t="s">
        <v>28953</v>
      </c>
    </row>
    <row r="8710" spans="81:96">
      <c r="CC8710" s="52">
        <v>8709</v>
      </c>
      <c r="CD8710" s="53" t="s">
        <v>11427</v>
      </c>
      <c r="CE8710" s="53" t="s">
        <v>11425</v>
      </c>
      <c r="CF8710" s="54">
        <v>1108</v>
      </c>
      <c r="CG8710" s="54">
        <v>0.73499999999999999</v>
      </c>
      <c r="CH8710" s="54">
        <v>0.77200000000000002</v>
      </c>
      <c r="CI8710" s="54">
        <v>0.09</v>
      </c>
      <c r="CJ8710" s="54">
        <v>111</v>
      </c>
      <c r="CK8710" s="54">
        <v>7.3</v>
      </c>
      <c r="CL8710" s="54">
        <v>1.5200000000000001E-3</v>
      </c>
      <c r="CM8710" s="54">
        <v>0.17199999999999999</v>
      </c>
      <c r="CN8710" s="53" t="s">
        <v>40419</v>
      </c>
      <c r="CO8710" s="54">
        <v>109</v>
      </c>
      <c r="CP8710" s="54">
        <v>119</v>
      </c>
      <c r="CQ8710" s="55">
        <f t="shared" si="136"/>
        <v>0.91596638655462181</v>
      </c>
      <c r="CR8710" s="52" t="s">
        <v>28953</v>
      </c>
    </row>
    <row r="8711" spans="81:96">
      <c r="CC8711" s="52">
        <v>8710</v>
      </c>
      <c r="CD8711" s="53" t="s">
        <v>40474</v>
      </c>
      <c r="CE8711" s="53" t="s">
        <v>40475</v>
      </c>
      <c r="CF8711" s="54">
        <v>400</v>
      </c>
      <c r="CG8711" s="54">
        <v>0.69699999999999995</v>
      </c>
      <c r="CH8711" s="54">
        <v>0.99199999999999999</v>
      </c>
      <c r="CI8711" s="54">
        <v>4.8000000000000001E-2</v>
      </c>
      <c r="CJ8711" s="54">
        <v>63</v>
      </c>
      <c r="CK8711" s="54">
        <v>5.0999999999999996</v>
      </c>
      <c r="CL8711" s="54">
        <v>9.3999999999999997E-4</v>
      </c>
      <c r="CM8711" s="54">
        <v>0.23400000000000001</v>
      </c>
      <c r="CN8711" s="53" t="s">
        <v>40419</v>
      </c>
      <c r="CO8711" s="54">
        <v>110</v>
      </c>
      <c r="CP8711" s="54">
        <v>119</v>
      </c>
      <c r="CQ8711" s="55">
        <f t="shared" si="136"/>
        <v>0.92436974789915971</v>
      </c>
      <c r="CR8711" s="52" t="s">
        <v>28953</v>
      </c>
    </row>
    <row r="8712" spans="81:96">
      <c r="CC8712" s="52">
        <v>8711</v>
      </c>
      <c r="CD8712" s="53" t="s">
        <v>38007</v>
      </c>
      <c r="CE8712" s="53" t="s">
        <v>38008</v>
      </c>
      <c r="CF8712" s="54">
        <v>508</v>
      </c>
      <c r="CG8712" s="54">
        <v>0.68500000000000005</v>
      </c>
      <c r="CH8712" s="54">
        <v>1.0229999999999999</v>
      </c>
      <c r="CI8712" s="54">
        <v>0.123</v>
      </c>
      <c r="CJ8712" s="54">
        <v>57</v>
      </c>
      <c r="CK8712" s="54">
        <v>7.4</v>
      </c>
      <c r="CL8712" s="54">
        <v>9.2000000000000003E-4</v>
      </c>
      <c r="CM8712" s="54">
        <v>0.33200000000000002</v>
      </c>
      <c r="CN8712" s="53" t="s">
        <v>40419</v>
      </c>
      <c r="CO8712" s="54">
        <v>111</v>
      </c>
      <c r="CP8712" s="54">
        <v>119</v>
      </c>
      <c r="CQ8712" s="55">
        <f t="shared" si="136"/>
        <v>0.9327731092436975</v>
      </c>
      <c r="CR8712" s="52" t="s">
        <v>28953</v>
      </c>
    </row>
    <row r="8713" spans="81:96">
      <c r="CC8713" s="52">
        <v>8712</v>
      </c>
      <c r="CD8713" s="53" t="s">
        <v>40476</v>
      </c>
      <c r="CE8713" s="53" t="s">
        <v>40477</v>
      </c>
      <c r="CF8713" s="54">
        <v>424</v>
      </c>
      <c r="CG8713" s="54">
        <v>0.65400000000000003</v>
      </c>
      <c r="CH8713" s="54">
        <v>0.70099999999999996</v>
      </c>
      <c r="CI8713" s="54">
        <v>9.1999999999999998E-2</v>
      </c>
      <c r="CJ8713" s="54">
        <v>76</v>
      </c>
      <c r="CK8713" s="54">
        <v>4.4000000000000004</v>
      </c>
      <c r="CL8713" s="54">
        <v>7.1000000000000002E-4</v>
      </c>
      <c r="CM8713" s="54">
        <v>0.11</v>
      </c>
      <c r="CN8713" s="53" t="s">
        <v>40419</v>
      </c>
      <c r="CO8713" s="54">
        <v>112</v>
      </c>
      <c r="CP8713" s="54">
        <v>119</v>
      </c>
      <c r="CQ8713" s="55">
        <f t="shared" si="136"/>
        <v>0.94117647058823528</v>
      </c>
      <c r="CR8713" s="52" t="s">
        <v>28953</v>
      </c>
    </row>
    <row r="8714" spans="81:96">
      <c r="CC8714" s="52">
        <v>8713</v>
      </c>
      <c r="CD8714" s="53" t="s">
        <v>11214</v>
      </c>
      <c r="CE8714" s="53" t="s">
        <v>11212</v>
      </c>
      <c r="CF8714" s="54">
        <v>1486</v>
      </c>
      <c r="CG8714" s="54">
        <v>0.64200000000000002</v>
      </c>
      <c r="CH8714" s="54">
        <v>0.754</v>
      </c>
      <c r="CI8714" s="54">
        <v>0.16</v>
      </c>
      <c r="CJ8714" s="54">
        <v>100</v>
      </c>
      <c r="CK8714" s="54">
        <v>9.9</v>
      </c>
      <c r="CL8714" s="54">
        <v>1.42E-3</v>
      </c>
      <c r="CM8714" s="54">
        <v>0.16700000000000001</v>
      </c>
      <c r="CN8714" s="53" t="s">
        <v>40419</v>
      </c>
      <c r="CO8714" s="54">
        <v>113</v>
      </c>
      <c r="CP8714" s="54">
        <v>119</v>
      </c>
      <c r="CQ8714" s="55">
        <f t="shared" si="136"/>
        <v>0.94957983193277307</v>
      </c>
      <c r="CR8714" s="52" t="s">
        <v>28953</v>
      </c>
    </row>
    <row r="8715" spans="81:96">
      <c r="CC8715" s="52">
        <v>8714</v>
      </c>
      <c r="CD8715" s="53" t="s">
        <v>18983</v>
      </c>
      <c r="CE8715" s="53" t="s">
        <v>18981</v>
      </c>
      <c r="CF8715" s="54">
        <v>1525</v>
      </c>
      <c r="CG8715" s="54">
        <v>0.59199999999999997</v>
      </c>
      <c r="CH8715" s="54">
        <v>0.82199999999999995</v>
      </c>
      <c r="CI8715" s="54">
        <v>8.1000000000000003E-2</v>
      </c>
      <c r="CJ8715" s="54">
        <v>148</v>
      </c>
      <c r="CK8715" s="54">
        <v>6.2</v>
      </c>
      <c r="CL8715" s="54">
        <v>2.7100000000000002E-3</v>
      </c>
      <c r="CM8715" s="54">
        <v>0.19400000000000001</v>
      </c>
      <c r="CN8715" s="53" t="s">
        <v>40419</v>
      </c>
      <c r="CO8715" s="54">
        <v>114</v>
      </c>
      <c r="CP8715" s="54">
        <v>119</v>
      </c>
      <c r="CQ8715" s="55">
        <f t="shared" si="136"/>
        <v>0.95798319327731096</v>
      </c>
      <c r="CR8715" s="52" t="s">
        <v>28953</v>
      </c>
    </row>
    <row r="8716" spans="81:96">
      <c r="CC8716" s="52">
        <v>8715</v>
      </c>
      <c r="CD8716" s="53" t="s">
        <v>30320</v>
      </c>
      <c r="CE8716" s="53" t="s">
        <v>30321</v>
      </c>
      <c r="CF8716" s="54">
        <v>114</v>
      </c>
      <c r="CG8716" s="54">
        <v>0.46200000000000002</v>
      </c>
      <c r="CH8716" s="54">
        <v>0.379</v>
      </c>
      <c r="CI8716" s="54">
        <v>0</v>
      </c>
      <c r="CJ8716" s="54">
        <v>35</v>
      </c>
      <c r="CK8716" s="54">
        <v>6.8</v>
      </c>
      <c r="CL8716" s="54">
        <v>2.0000000000000001E-4</v>
      </c>
      <c r="CM8716" s="54">
        <v>8.8999999999999996E-2</v>
      </c>
      <c r="CN8716" s="53" t="s">
        <v>40419</v>
      </c>
      <c r="CO8716" s="54">
        <v>115</v>
      </c>
      <c r="CP8716" s="54">
        <v>119</v>
      </c>
      <c r="CQ8716" s="55">
        <f t="shared" si="136"/>
        <v>0.96638655462184875</v>
      </c>
      <c r="CR8716" s="52" t="s">
        <v>28953</v>
      </c>
    </row>
    <row r="8717" spans="81:96">
      <c r="CC8717" s="52">
        <v>8716</v>
      </c>
      <c r="CD8717" s="53" t="s">
        <v>40478</v>
      </c>
      <c r="CE8717" s="53" t="s">
        <v>40479</v>
      </c>
      <c r="CF8717" s="54">
        <v>173</v>
      </c>
      <c r="CG8717" s="54">
        <v>0.38700000000000001</v>
      </c>
      <c r="CH8717" s="54">
        <v>0.46899999999999997</v>
      </c>
      <c r="CI8717" s="54">
        <v>1.2E-2</v>
      </c>
      <c r="CJ8717" s="54">
        <v>170</v>
      </c>
      <c r="CK8717" s="54">
        <v>2.7</v>
      </c>
      <c r="CL8717" s="54">
        <v>4.8000000000000001E-4</v>
      </c>
      <c r="CM8717" s="54">
        <v>8.5000000000000006E-2</v>
      </c>
      <c r="CN8717" s="53" t="s">
        <v>40419</v>
      </c>
      <c r="CO8717" s="54">
        <v>116</v>
      </c>
      <c r="CP8717" s="54">
        <v>119</v>
      </c>
      <c r="CQ8717" s="55">
        <f t="shared" si="136"/>
        <v>0.97478991596638653</v>
      </c>
      <c r="CR8717" s="52" t="s">
        <v>28953</v>
      </c>
    </row>
    <row r="8718" spans="81:96">
      <c r="CC8718" s="52">
        <v>8717</v>
      </c>
      <c r="CD8718" s="53" t="s">
        <v>40480</v>
      </c>
      <c r="CE8718" s="53" t="s">
        <v>40481</v>
      </c>
      <c r="CF8718" s="54">
        <v>69</v>
      </c>
      <c r="CG8718" s="54">
        <v>0.35299999999999998</v>
      </c>
      <c r="CH8718" s="54">
        <v>0.35799999999999998</v>
      </c>
      <c r="CI8718" s="54">
        <v>0</v>
      </c>
      <c r="CJ8718" s="54">
        <v>26</v>
      </c>
      <c r="CK8718" s="54"/>
      <c r="CL8718" s="54">
        <v>1.3999999999999999E-4</v>
      </c>
      <c r="CM8718" s="54">
        <v>0.08</v>
      </c>
      <c r="CN8718" s="53" t="s">
        <v>40419</v>
      </c>
      <c r="CO8718" s="54">
        <v>117</v>
      </c>
      <c r="CP8718" s="54">
        <v>119</v>
      </c>
      <c r="CQ8718" s="55">
        <f t="shared" si="136"/>
        <v>0.98319327731092432</v>
      </c>
      <c r="CR8718" s="52" t="s">
        <v>28953</v>
      </c>
    </row>
    <row r="8719" spans="81:96">
      <c r="CC8719" s="52">
        <v>8718</v>
      </c>
      <c r="CD8719" s="53" t="s">
        <v>40482</v>
      </c>
      <c r="CE8719" s="53" t="s">
        <v>40483</v>
      </c>
      <c r="CF8719" s="54">
        <v>79</v>
      </c>
      <c r="CG8719" s="54">
        <v>0.28599999999999998</v>
      </c>
      <c r="CH8719" s="54">
        <v>0.27300000000000002</v>
      </c>
      <c r="CI8719" s="54">
        <v>2.9000000000000001E-2</v>
      </c>
      <c r="CJ8719" s="54">
        <v>34</v>
      </c>
      <c r="CK8719" s="54"/>
      <c r="CL8719" s="54">
        <v>8.0000000000000007E-5</v>
      </c>
      <c r="CM8719" s="54">
        <v>3.3000000000000002E-2</v>
      </c>
      <c r="CN8719" s="53" t="s">
        <v>40419</v>
      </c>
      <c r="CO8719" s="54">
        <v>118</v>
      </c>
      <c r="CP8719" s="54">
        <v>119</v>
      </c>
      <c r="CQ8719" s="55">
        <f t="shared" si="136"/>
        <v>0.99159663865546221</v>
      </c>
      <c r="CR8719" s="52" t="s">
        <v>28953</v>
      </c>
    </row>
    <row r="8720" spans="81:96">
      <c r="CC8720" s="52">
        <v>8719</v>
      </c>
      <c r="CD8720" s="53" t="s">
        <v>29922</v>
      </c>
      <c r="CE8720" s="53" t="s">
        <v>29923</v>
      </c>
      <c r="CF8720" s="54">
        <v>744</v>
      </c>
      <c r="CG8720" s="54">
        <v>7.6999999999999999E-2</v>
      </c>
      <c r="CH8720" s="54">
        <v>1.68</v>
      </c>
      <c r="CI8720" s="54">
        <v>7.6999999999999999E-2</v>
      </c>
      <c r="CJ8720" s="54">
        <v>13</v>
      </c>
      <c r="CK8720" s="54" t="s">
        <v>28918</v>
      </c>
      <c r="CL8720" s="54">
        <v>5.9000000000000003E-4</v>
      </c>
      <c r="CM8720" s="54">
        <v>0.748</v>
      </c>
      <c r="CN8720" s="53" t="s">
        <v>40419</v>
      </c>
      <c r="CO8720" s="54">
        <v>119</v>
      </c>
      <c r="CP8720" s="54">
        <v>119</v>
      </c>
      <c r="CQ8720" s="55">
        <f t="shared" si="136"/>
        <v>1</v>
      </c>
      <c r="CR8720" s="52" t="s">
        <v>28953</v>
      </c>
    </row>
    <row r="8721" spans="81:96">
      <c r="CC8721" s="52">
        <v>8720</v>
      </c>
      <c r="CD8721" s="53" t="s">
        <v>31148</v>
      </c>
      <c r="CE8721" s="53" t="s">
        <v>31149</v>
      </c>
      <c r="CF8721" s="54">
        <v>4254</v>
      </c>
      <c r="CG8721" s="54">
        <v>3.0539999999999998</v>
      </c>
      <c r="CH8721" s="54">
        <v>2.4870000000000001</v>
      </c>
      <c r="CI8721" s="54">
        <v>0.745</v>
      </c>
      <c r="CJ8721" s="54">
        <v>110</v>
      </c>
      <c r="CK8721" s="54">
        <v>6.7</v>
      </c>
      <c r="CL8721" s="54">
        <v>6.2300000000000003E-3</v>
      </c>
      <c r="CM8721" s="54">
        <v>0.63700000000000001</v>
      </c>
      <c r="CN8721" s="53" t="s">
        <v>40484</v>
      </c>
      <c r="CO8721" s="54">
        <v>1</v>
      </c>
      <c r="CP8721" s="54">
        <v>11</v>
      </c>
      <c r="CQ8721" s="55">
        <f t="shared" si="136"/>
        <v>9.0909090909090912E-2</v>
      </c>
      <c r="CR8721" s="52" t="s">
        <v>28907</v>
      </c>
    </row>
    <row r="8722" spans="81:96">
      <c r="CC8722" s="52">
        <v>8721</v>
      </c>
      <c r="CD8722" s="53" t="s">
        <v>40485</v>
      </c>
      <c r="CE8722" s="53" t="s">
        <v>40486</v>
      </c>
      <c r="CF8722" s="54">
        <v>6558</v>
      </c>
      <c r="CG8722" s="54">
        <v>2.4359999999999999</v>
      </c>
      <c r="CH8722" s="54">
        <v>2.4740000000000002</v>
      </c>
      <c r="CI8722" s="54">
        <v>0.92</v>
      </c>
      <c r="CJ8722" s="54">
        <v>137</v>
      </c>
      <c r="CK8722" s="54">
        <v>7.7</v>
      </c>
      <c r="CL8722" s="54">
        <v>1.4370000000000001E-2</v>
      </c>
      <c r="CM8722" s="54">
        <v>0.93500000000000005</v>
      </c>
      <c r="CN8722" s="53" t="s">
        <v>40484</v>
      </c>
      <c r="CO8722" s="54">
        <v>2</v>
      </c>
      <c r="CP8722" s="54">
        <v>11</v>
      </c>
      <c r="CQ8722" s="55">
        <f t="shared" si="136"/>
        <v>0.18181818181818182</v>
      </c>
      <c r="CR8722" s="52" t="s">
        <v>28907</v>
      </c>
    </row>
    <row r="8723" spans="81:96">
      <c r="CC8723" s="52">
        <v>8722</v>
      </c>
      <c r="CD8723" s="53" t="s">
        <v>40487</v>
      </c>
      <c r="CE8723" s="53" t="s">
        <v>40488</v>
      </c>
      <c r="CF8723" s="54">
        <v>6255</v>
      </c>
      <c r="CG8723" s="54">
        <v>2.331</v>
      </c>
      <c r="CH8723" s="54">
        <v>2.1440000000000001</v>
      </c>
      <c r="CI8723" s="54">
        <v>0.31</v>
      </c>
      <c r="CJ8723" s="54">
        <v>84</v>
      </c>
      <c r="CK8723" s="54" t="s">
        <v>28918</v>
      </c>
      <c r="CL8723" s="54">
        <v>8.4200000000000004E-3</v>
      </c>
      <c r="CM8723" s="54">
        <v>0.78100000000000003</v>
      </c>
      <c r="CN8723" s="53" t="s">
        <v>40484</v>
      </c>
      <c r="CO8723" s="54">
        <v>3</v>
      </c>
      <c r="CP8723" s="54">
        <v>11</v>
      </c>
      <c r="CQ8723" s="55">
        <f t="shared" si="136"/>
        <v>0.27272727272727271</v>
      </c>
      <c r="CR8723" s="52" t="s">
        <v>28921</v>
      </c>
    </row>
    <row r="8724" spans="81:96">
      <c r="CC8724" s="52">
        <v>8723</v>
      </c>
      <c r="CD8724" s="53" t="s">
        <v>3947</v>
      </c>
      <c r="CE8724" s="53" t="s">
        <v>3954</v>
      </c>
      <c r="CF8724" s="54">
        <v>3207</v>
      </c>
      <c r="CG8724" s="54">
        <v>1.988</v>
      </c>
      <c r="CH8724" s="54">
        <v>1.911</v>
      </c>
      <c r="CI8724" s="54">
        <v>0.375</v>
      </c>
      <c r="CJ8724" s="54">
        <v>120</v>
      </c>
      <c r="CK8724" s="54">
        <v>6.7</v>
      </c>
      <c r="CL8724" s="54">
        <v>6.1799999999999997E-3</v>
      </c>
      <c r="CM8724" s="54">
        <v>0.54900000000000004</v>
      </c>
      <c r="CN8724" s="53" t="s">
        <v>40484</v>
      </c>
      <c r="CO8724" s="54">
        <v>4</v>
      </c>
      <c r="CP8724" s="54">
        <v>11</v>
      </c>
      <c r="CQ8724" s="55">
        <f t="shared" si="136"/>
        <v>0.36363636363636365</v>
      </c>
      <c r="CR8724" s="52" t="s">
        <v>28921</v>
      </c>
    </row>
    <row r="8725" spans="81:96">
      <c r="CC8725" s="52">
        <v>8724</v>
      </c>
      <c r="CD8725" s="53" t="s">
        <v>38024</v>
      </c>
      <c r="CE8725" s="53" t="s">
        <v>38025</v>
      </c>
      <c r="CF8725" s="54">
        <v>1014</v>
      </c>
      <c r="CG8725" s="54">
        <v>1.891</v>
      </c>
      <c r="CH8725" s="54">
        <v>1.7769999999999999</v>
      </c>
      <c r="CI8725" s="54">
        <v>0.127</v>
      </c>
      <c r="CJ8725" s="54">
        <v>79</v>
      </c>
      <c r="CK8725" s="54">
        <v>7.2</v>
      </c>
      <c r="CL8725" s="54">
        <v>1.6100000000000001E-3</v>
      </c>
      <c r="CM8725" s="54">
        <v>0.442</v>
      </c>
      <c r="CN8725" s="53" t="s">
        <v>40484</v>
      </c>
      <c r="CO8725" s="54">
        <v>5</v>
      </c>
      <c r="CP8725" s="54">
        <v>11</v>
      </c>
      <c r="CQ8725" s="55">
        <f t="shared" si="136"/>
        <v>0.45454545454545453</v>
      </c>
      <c r="CR8725" s="52" t="s">
        <v>28921</v>
      </c>
    </row>
    <row r="8726" spans="81:96">
      <c r="CC8726" s="52">
        <v>8725</v>
      </c>
      <c r="CD8726" s="53" t="s">
        <v>19319</v>
      </c>
      <c r="CE8726" s="53" t="s">
        <v>19317</v>
      </c>
      <c r="CF8726" s="54">
        <v>2698</v>
      </c>
      <c r="CG8726" s="54">
        <v>1.8720000000000001</v>
      </c>
      <c r="CH8726" s="54">
        <v>2.198</v>
      </c>
      <c r="CI8726" s="54">
        <v>0.34499999999999997</v>
      </c>
      <c r="CJ8726" s="54">
        <v>206</v>
      </c>
      <c r="CK8726" s="54">
        <v>5.3</v>
      </c>
      <c r="CL8726" s="54">
        <v>8.2799999999999992E-3</v>
      </c>
      <c r="CM8726" s="54">
        <v>0.79300000000000004</v>
      </c>
      <c r="CN8726" s="53" t="s">
        <v>40484</v>
      </c>
      <c r="CO8726" s="54">
        <v>6</v>
      </c>
      <c r="CP8726" s="54">
        <v>11</v>
      </c>
      <c r="CQ8726" s="55">
        <f t="shared" si="136"/>
        <v>0.54545454545454541</v>
      </c>
      <c r="CR8726" s="52" t="s">
        <v>28938</v>
      </c>
    </row>
    <row r="8727" spans="81:96">
      <c r="CC8727" s="52">
        <v>8726</v>
      </c>
      <c r="CD8727" s="53" t="s">
        <v>40489</v>
      </c>
      <c r="CE8727" s="53" t="s">
        <v>40490</v>
      </c>
      <c r="CF8727" s="54">
        <v>160</v>
      </c>
      <c r="CG8727" s="54">
        <v>1.7430000000000001</v>
      </c>
      <c r="CH8727" s="54">
        <v>1.829</v>
      </c>
      <c r="CI8727" s="54">
        <v>0.245</v>
      </c>
      <c r="CJ8727" s="54">
        <v>53</v>
      </c>
      <c r="CK8727" s="54">
        <v>1.5</v>
      </c>
      <c r="CL8727" s="54">
        <v>9.1E-4</v>
      </c>
      <c r="CM8727" s="54">
        <v>0.82</v>
      </c>
      <c r="CN8727" s="53" t="s">
        <v>40484</v>
      </c>
      <c r="CO8727" s="54">
        <v>7</v>
      </c>
      <c r="CP8727" s="54">
        <v>11</v>
      </c>
      <c r="CQ8727" s="55">
        <f t="shared" si="136"/>
        <v>0.63636363636363635</v>
      </c>
      <c r="CR8727" s="52" t="s">
        <v>28938</v>
      </c>
    </row>
    <row r="8728" spans="81:96">
      <c r="CC8728" s="52">
        <v>8727</v>
      </c>
      <c r="CD8728" s="53" t="s">
        <v>40491</v>
      </c>
      <c r="CE8728" s="53" t="s">
        <v>40490</v>
      </c>
      <c r="CF8728" s="54">
        <v>1083</v>
      </c>
      <c r="CG8728" s="54">
        <v>1.633</v>
      </c>
      <c r="CH8728" s="54">
        <v>1.5449999999999999</v>
      </c>
      <c r="CI8728" s="54"/>
      <c r="CJ8728" s="54">
        <v>0</v>
      </c>
      <c r="CK8728" s="54" t="s">
        <v>28918</v>
      </c>
      <c r="CL8728" s="54">
        <v>2.3700000000000001E-3</v>
      </c>
      <c r="CM8728" s="54">
        <v>0.60599999999999998</v>
      </c>
      <c r="CN8728" s="53" t="s">
        <v>40484</v>
      </c>
      <c r="CO8728" s="54">
        <v>8</v>
      </c>
      <c r="CP8728" s="54">
        <v>11</v>
      </c>
      <c r="CQ8728" s="55">
        <f t="shared" si="136"/>
        <v>0.72727272727272729</v>
      </c>
      <c r="CR8728" s="52" t="s">
        <v>28938</v>
      </c>
    </row>
    <row r="8729" spans="81:96">
      <c r="CC8729" s="52">
        <v>8728</v>
      </c>
      <c r="CD8729" s="53" t="s">
        <v>29326</v>
      </c>
      <c r="CE8729" s="53" t="s">
        <v>29327</v>
      </c>
      <c r="CF8729" s="54">
        <v>4564</v>
      </c>
      <c r="CG8729" s="54">
        <v>1.1539999999999999</v>
      </c>
      <c r="CH8729" s="54">
        <v>1.345</v>
      </c>
      <c r="CI8729" s="54">
        <v>0.34599999999999997</v>
      </c>
      <c r="CJ8729" s="54">
        <v>130</v>
      </c>
      <c r="CK8729" s="54" t="s">
        <v>28918</v>
      </c>
      <c r="CL8729" s="54">
        <v>4.7299999999999998E-3</v>
      </c>
      <c r="CM8729" s="54">
        <v>0.38200000000000001</v>
      </c>
      <c r="CN8729" s="53" t="s">
        <v>40484</v>
      </c>
      <c r="CO8729" s="54">
        <v>9</v>
      </c>
      <c r="CP8729" s="54">
        <v>11</v>
      </c>
      <c r="CQ8729" s="55">
        <f t="shared" si="136"/>
        <v>0.81818181818181823</v>
      </c>
      <c r="CR8729" s="52" t="s">
        <v>28953</v>
      </c>
    </row>
    <row r="8730" spans="81:96">
      <c r="CC8730" s="52">
        <v>8729</v>
      </c>
      <c r="CD8730" s="53" t="s">
        <v>40492</v>
      </c>
      <c r="CE8730" s="53" t="s">
        <v>40493</v>
      </c>
      <c r="CF8730" s="54">
        <v>793</v>
      </c>
      <c r="CG8730" s="54">
        <v>1.0780000000000001</v>
      </c>
      <c r="CH8730" s="54">
        <v>0.96</v>
      </c>
      <c r="CI8730" s="54">
        <v>0.218</v>
      </c>
      <c r="CJ8730" s="54">
        <v>55</v>
      </c>
      <c r="CK8730" s="54" t="s">
        <v>28918</v>
      </c>
      <c r="CL8730" s="54">
        <v>1.0200000000000001E-3</v>
      </c>
      <c r="CM8730" s="54">
        <v>0.25900000000000001</v>
      </c>
      <c r="CN8730" s="53" t="s">
        <v>40484</v>
      </c>
      <c r="CO8730" s="54">
        <v>10</v>
      </c>
      <c r="CP8730" s="54">
        <v>11</v>
      </c>
      <c r="CQ8730" s="55">
        <f t="shared" si="136"/>
        <v>0.90909090909090906</v>
      </c>
      <c r="CR8730" s="52" t="s">
        <v>28953</v>
      </c>
    </row>
    <row r="8731" spans="81:96">
      <c r="CC8731" s="52">
        <v>8730</v>
      </c>
      <c r="CD8731" s="53" t="s">
        <v>40494</v>
      </c>
      <c r="CE8731" s="53" t="s">
        <v>40495</v>
      </c>
      <c r="CF8731" s="54">
        <v>55</v>
      </c>
      <c r="CG8731" s="54">
        <v>6.2E-2</v>
      </c>
      <c r="CH8731" s="54">
        <v>0.112</v>
      </c>
      <c r="CI8731" s="54"/>
      <c r="CJ8731" s="54"/>
      <c r="CK8731" s="54"/>
      <c r="CL8731" s="54">
        <v>6.9999999999999994E-5</v>
      </c>
      <c r="CM8731" s="54">
        <v>2.7E-2</v>
      </c>
      <c r="CN8731" s="53" t="s">
        <v>40484</v>
      </c>
      <c r="CO8731" s="54">
        <v>11</v>
      </c>
      <c r="CP8731" s="54">
        <v>11</v>
      </c>
      <c r="CQ8731" s="55">
        <f t="shared" si="136"/>
        <v>1</v>
      </c>
      <c r="CR8731" s="52" t="s">
        <v>28953</v>
      </c>
    </row>
    <row r="8732" spans="81:96">
      <c r="CC8732" s="52">
        <v>8731</v>
      </c>
      <c r="CD8732" s="53" t="s">
        <v>36769</v>
      </c>
      <c r="CE8732" s="53" t="s">
        <v>36770</v>
      </c>
      <c r="CF8732" s="54">
        <v>3954</v>
      </c>
      <c r="CG8732" s="54">
        <v>4.76</v>
      </c>
      <c r="CH8732" s="54">
        <v>5.4790000000000001</v>
      </c>
      <c r="CI8732" s="54">
        <v>1.8420000000000001</v>
      </c>
      <c r="CJ8732" s="54">
        <v>19</v>
      </c>
      <c r="CK8732" s="54" t="s">
        <v>28918</v>
      </c>
      <c r="CL8732" s="54">
        <v>5.5300000000000002E-3</v>
      </c>
      <c r="CM8732" s="54">
        <v>2.8780000000000001</v>
      </c>
      <c r="CN8732" s="53" t="s">
        <v>40496</v>
      </c>
      <c r="CO8732" s="54">
        <v>1</v>
      </c>
      <c r="CP8732" s="54">
        <v>28</v>
      </c>
      <c r="CQ8732" s="55">
        <f t="shared" si="136"/>
        <v>3.5714285714285712E-2</v>
      </c>
      <c r="CR8732" s="52" t="s">
        <v>28907</v>
      </c>
    </row>
    <row r="8733" spans="81:96">
      <c r="CC8733" s="52">
        <v>8732</v>
      </c>
      <c r="CD8733" s="53" t="s">
        <v>36773</v>
      </c>
      <c r="CE8733" s="53" t="s">
        <v>36774</v>
      </c>
      <c r="CF8733" s="54">
        <v>13072</v>
      </c>
      <c r="CG8733" s="54">
        <v>4.4820000000000002</v>
      </c>
      <c r="CH8733" s="54">
        <v>4.9029999999999996</v>
      </c>
      <c r="CI8733" s="54">
        <v>0.81399999999999995</v>
      </c>
      <c r="CJ8733" s="54">
        <v>322</v>
      </c>
      <c r="CK8733" s="54">
        <v>6.3</v>
      </c>
      <c r="CL8733" s="54">
        <v>2.9270000000000001E-2</v>
      </c>
      <c r="CM8733" s="54">
        <v>1.508</v>
      </c>
      <c r="CN8733" s="53" t="s">
        <v>40496</v>
      </c>
      <c r="CO8733" s="54">
        <v>2</v>
      </c>
      <c r="CP8733" s="54">
        <v>28</v>
      </c>
      <c r="CQ8733" s="55">
        <f t="shared" si="136"/>
        <v>7.1428571428571425E-2</v>
      </c>
      <c r="CR8733" s="52" t="s">
        <v>28907</v>
      </c>
    </row>
    <row r="8734" spans="81:96">
      <c r="CC8734" s="52">
        <v>8733</v>
      </c>
      <c r="CD8734" s="53" t="s">
        <v>36775</v>
      </c>
      <c r="CE8734" s="53" t="s">
        <v>36776</v>
      </c>
      <c r="CF8734" s="54">
        <v>1866</v>
      </c>
      <c r="CG8734" s="54">
        <v>4.4630000000000001</v>
      </c>
      <c r="CH8734" s="54">
        <v>4.2629999999999999</v>
      </c>
      <c r="CI8734" s="54">
        <v>2.4750000000000001</v>
      </c>
      <c r="CJ8734" s="54">
        <v>40</v>
      </c>
      <c r="CK8734" s="54">
        <v>5.9</v>
      </c>
      <c r="CL8734" s="54">
        <v>6.1999999999999998E-3</v>
      </c>
      <c r="CM8734" s="54">
        <v>1.9730000000000001</v>
      </c>
      <c r="CN8734" s="53" t="s">
        <v>40496</v>
      </c>
      <c r="CO8734" s="54">
        <v>3</v>
      </c>
      <c r="CP8734" s="54">
        <v>28</v>
      </c>
      <c r="CQ8734" s="55">
        <f t="shared" si="136"/>
        <v>0.10714285714285714</v>
      </c>
      <c r="CR8734" s="52" t="s">
        <v>28907</v>
      </c>
    </row>
    <row r="8735" spans="81:96">
      <c r="CC8735" s="52">
        <v>8734</v>
      </c>
      <c r="CD8735" s="53" t="s">
        <v>36970</v>
      </c>
      <c r="CE8735" s="53" t="s">
        <v>36971</v>
      </c>
      <c r="CF8735" s="54">
        <v>2872</v>
      </c>
      <c r="CG8735" s="54">
        <v>3.5579999999999998</v>
      </c>
      <c r="CH8735" s="54">
        <v>4.07</v>
      </c>
      <c r="CI8735" s="54">
        <v>1.266</v>
      </c>
      <c r="CJ8735" s="54">
        <v>173</v>
      </c>
      <c r="CK8735" s="54">
        <v>5.9</v>
      </c>
      <c r="CL8735" s="54">
        <v>5.3200000000000001E-3</v>
      </c>
      <c r="CM8735" s="54">
        <v>1.1100000000000001</v>
      </c>
      <c r="CN8735" s="53" t="s">
        <v>40496</v>
      </c>
      <c r="CO8735" s="54">
        <v>4</v>
      </c>
      <c r="CP8735" s="54">
        <v>28</v>
      </c>
      <c r="CQ8735" s="55">
        <f t="shared" si="136"/>
        <v>0.14285714285714285</v>
      </c>
      <c r="CR8735" s="52" t="s">
        <v>28907</v>
      </c>
    </row>
    <row r="8736" spans="81:96">
      <c r="CC8736" s="52">
        <v>8735</v>
      </c>
      <c r="CD8736" s="53" t="s">
        <v>36783</v>
      </c>
      <c r="CE8736" s="53" t="s">
        <v>36784</v>
      </c>
      <c r="CF8736" s="54">
        <v>14415</v>
      </c>
      <c r="CG8736" s="54">
        <v>3.484</v>
      </c>
      <c r="CH8736" s="54">
        <v>4.0350000000000001</v>
      </c>
      <c r="CI8736" s="54">
        <v>0.66900000000000004</v>
      </c>
      <c r="CJ8736" s="54">
        <v>130</v>
      </c>
      <c r="CK8736" s="54" t="s">
        <v>28918</v>
      </c>
      <c r="CL8736" s="54">
        <v>1.469E-2</v>
      </c>
      <c r="CM8736" s="54">
        <v>1.552</v>
      </c>
      <c r="CN8736" s="53" t="s">
        <v>40496</v>
      </c>
      <c r="CO8736" s="54">
        <v>5</v>
      </c>
      <c r="CP8736" s="54">
        <v>28</v>
      </c>
      <c r="CQ8736" s="55">
        <f t="shared" si="136"/>
        <v>0.17857142857142858</v>
      </c>
      <c r="CR8736" s="52" t="s">
        <v>28907</v>
      </c>
    </row>
    <row r="8737" spans="81:96">
      <c r="CC8737" s="52">
        <v>8736</v>
      </c>
      <c r="CD8737" s="53" t="s">
        <v>36807</v>
      </c>
      <c r="CE8737" s="53" t="s">
        <v>36808</v>
      </c>
      <c r="CF8737" s="54">
        <v>2849</v>
      </c>
      <c r="CG8737" s="54">
        <v>2.5609999999999999</v>
      </c>
      <c r="CH8737" s="54">
        <v>2.972</v>
      </c>
      <c r="CI8737" s="54">
        <v>0.57399999999999995</v>
      </c>
      <c r="CJ8737" s="54">
        <v>54</v>
      </c>
      <c r="CK8737" s="54" t="s">
        <v>28918</v>
      </c>
      <c r="CL8737" s="54">
        <v>3.8400000000000001E-3</v>
      </c>
      <c r="CM8737" s="54">
        <v>0.96699999999999997</v>
      </c>
      <c r="CN8737" s="53" t="s">
        <v>40496</v>
      </c>
      <c r="CO8737" s="54">
        <v>6</v>
      </c>
      <c r="CP8737" s="54">
        <v>28</v>
      </c>
      <c r="CQ8737" s="55">
        <f t="shared" si="136"/>
        <v>0.21428571428571427</v>
      </c>
      <c r="CR8737" s="52" t="s">
        <v>28907</v>
      </c>
    </row>
    <row r="8738" spans="81:96">
      <c r="CC8738" s="52">
        <v>8737</v>
      </c>
      <c r="CD8738" s="53" t="s">
        <v>3919</v>
      </c>
      <c r="CE8738" s="53" t="s">
        <v>3917</v>
      </c>
      <c r="CF8738" s="54">
        <v>8332</v>
      </c>
      <c r="CG8738" s="54">
        <v>2.4670000000000001</v>
      </c>
      <c r="CH8738" s="54">
        <v>3.246</v>
      </c>
      <c r="CI8738" s="54">
        <v>0.33200000000000002</v>
      </c>
      <c r="CJ8738" s="54">
        <v>398</v>
      </c>
      <c r="CK8738" s="54">
        <v>5.6</v>
      </c>
      <c r="CL8738" s="54">
        <v>1.453E-2</v>
      </c>
      <c r="CM8738" s="54">
        <v>0.67400000000000004</v>
      </c>
      <c r="CN8738" s="53" t="s">
        <v>40496</v>
      </c>
      <c r="CO8738" s="54">
        <v>7</v>
      </c>
      <c r="CP8738" s="54">
        <v>28</v>
      </c>
      <c r="CQ8738" s="55">
        <f t="shared" si="136"/>
        <v>0.25</v>
      </c>
      <c r="CR8738" s="52" t="s">
        <v>28921</v>
      </c>
    </row>
    <row r="8739" spans="81:96">
      <c r="CC8739" s="52">
        <v>8738</v>
      </c>
      <c r="CD8739" s="53" t="s">
        <v>40497</v>
      </c>
      <c r="CE8739" s="53" t="s">
        <v>40498</v>
      </c>
      <c r="CF8739" s="54">
        <v>3457</v>
      </c>
      <c r="CG8739" s="54">
        <v>2.0259999999999998</v>
      </c>
      <c r="CH8739" s="54">
        <v>1.9490000000000001</v>
      </c>
      <c r="CI8739" s="54">
        <v>0.55000000000000004</v>
      </c>
      <c r="CJ8739" s="54">
        <v>80</v>
      </c>
      <c r="CK8739" s="54" t="s">
        <v>28918</v>
      </c>
      <c r="CL8739" s="54">
        <v>5.5100000000000001E-3</v>
      </c>
      <c r="CM8739" s="54">
        <v>0.81100000000000005</v>
      </c>
      <c r="CN8739" s="53" t="s">
        <v>40496</v>
      </c>
      <c r="CO8739" s="54">
        <v>8</v>
      </c>
      <c r="CP8739" s="54">
        <v>28</v>
      </c>
      <c r="CQ8739" s="55">
        <f t="shared" si="136"/>
        <v>0.2857142857142857</v>
      </c>
      <c r="CR8739" s="52" t="s">
        <v>28921</v>
      </c>
    </row>
    <row r="8740" spans="81:96">
      <c r="CC8740" s="52">
        <v>8739</v>
      </c>
      <c r="CD8740" s="53" t="s">
        <v>36827</v>
      </c>
      <c r="CE8740" s="53" t="s">
        <v>36828</v>
      </c>
      <c r="CF8740" s="54">
        <v>15450</v>
      </c>
      <c r="CG8740" s="54">
        <v>1.964</v>
      </c>
      <c r="CH8740" s="54">
        <v>2.3559999999999999</v>
      </c>
      <c r="CI8740" s="54">
        <v>0.51400000000000001</v>
      </c>
      <c r="CJ8740" s="54">
        <v>253</v>
      </c>
      <c r="CK8740" s="54" t="s">
        <v>28918</v>
      </c>
      <c r="CL8740" s="54">
        <v>1.5610000000000001E-2</v>
      </c>
      <c r="CM8740" s="54">
        <v>0.91800000000000004</v>
      </c>
      <c r="CN8740" s="53" t="s">
        <v>40496</v>
      </c>
      <c r="CO8740" s="54">
        <v>9</v>
      </c>
      <c r="CP8740" s="54">
        <v>28</v>
      </c>
      <c r="CQ8740" s="55">
        <f t="shared" si="136"/>
        <v>0.32142857142857145</v>
      </c>
      <c r="CR8740" s="52" t="s">
        <v>28921</v>
      </c>
    </row>
    <row r="8741" spans="81:96">
      <c r="CC8741" s="52">
        <v>8740</v>
      </c>
      <c r="CD8741" s="53" t="s">
        <v>38505</v>
      </c>
      <c r="CE8741" s="53" t="s">
        <v>38506</v>
      </c>
      <c r="CF8741" s="54">
        <v>3894</v>
      </c>
      <c r="CG8741" s="54">
        <v>1.7569999999999999</v>
      </c>
      <c r="CH8741" s="54">
        <v>1.7729999999999999</v>
      </c>
      <c r="CI8741" s="54">
        <v>0.39300000000000002</v>
      </c>
      <c r="CJ8741" s="54">
        <v>257</v>
      </c>
      <c r="CK8741" s="54">
        <v>8.8000000000000007</v>
      </c>
      <c r="CL8741" s="54">
        <v>7.0899999999999999E-3</v>
      </c>
      <c r="CM8741" s="54">
        <v>0.61799999999999999</v>
      </c>
      <c r="CN8741" s="53" t="s">
        <v>40496</v>
      </c>
      <c r="CO8741" s="54">
        <v>10</v>
      </c>
      <c r="CP8741" s="54">
        <v>28</v>
      </c>
      <c r="CQ8741" s="55">
        <f t="shared" si="136"/>
        <v>0.35714285714285715</v>
      </c>
      <c r="CR8741" s="52" t="s">
        <v>28921</v>
      </c>
    </row>
    <row r="8742" spans="81:96">
      <c r="CC8742" s="52">
        <v>8741</v>
      </c>
      <c r="CD8742" s="53" t="s">
        <v>34705</v>
      </c>
      <c r="CE8742" s="53" t="s">
        <v>34706</v>
      </c>
      <c r="CF8742" s="54">
        <v>5019</v>
      </c>
      <c r="CG8742" s="54">
        <v>1.597</v>
      </c>
      <c r="CH8742" s="54">
        <v>1.7509999999999999</v>
      </c>
      <c r="CI8742" s="54">
        <v>0.25600000000000001</v>
      </c>
      <c r="CJ8742" s="54">
        <v>242</v>
      </c>
      <c r="CK8742" s="54">
        <v>8.4</v>
      </c>
      <c r="CL8742" s="54">
        <v>7.1999999999999998E-3</v>
      </c>
      <c r="CM8742" s="54">
        <v>0.45400000000000001</v>
      </c>
      <c r="CN8742" s="53" t="s">
        <v>40496</v>
      </c>
      <c r="CO8742" s="54">
        <v>11</v>
      </c>
      <c r="CP8742" s="54">
        <v>28</v>
      </c>
      <c r="CQ8742" s="55">
        <f t="shared" si="136"/>
        <v>0.39285714285714285</v>
      </c>
      <c r="CR8742" s="52" t="s">
        <v>28921</v>
      </c>
    </row>
    <row r="8743" spans="81:96">
      <c r="CC8743" s="52">
        <v>8742</v>
      </c>
      <c r="CD8743" s="53" t="s">
        <v>38523</v>
      </c>
      <c r="CE8743" s="53" t="s">
        <v>38524</v>
      </c>
      <c r="CF8743" s="54">
        <v>3337</v>
      </c>
      <c r="CG8743" s="54">
        <v>1.538</v>
      </c>
      <c r="CH8743" s="54">
        <v>1.6850000000000001</v>
      </c>
      <c r="CI8743" s="54">
        <v>0.69399999999999995</v>
      </c>
      <c r="CJ8743" s="54">
        <v>72</v>
      </c>
      <c r="CK8743" s="54" t="s">
        <v>28918</v>
      </c>
      <c r="CL8743" s="54">
        <v>3.6800000000000001E-3</v>
      </c>
      <c r="CM8743" s="54">
        <v>0.65100000000000002</v>
      </c>
      <c r="CN8743" s="53" t="s">
        <v>40496</v>
      </c>
      <c r="CO8743" s="54">
        <v>12</v>
      </c>
      <c r="CP8743" s="54">
        <v>28</v>
      </c>
      <c r="CQ8743" s="55">
        <f t="shared" si="136"/>
        <v>0.42857142857142855</v>
      </c>
      <c r="CR8743" s="52" t="s">
        <v>28921</v>
      </c>
    </row>
    <row r="8744" spans="81:96">
      <c r="CC8744" s="52">
        <v>8743</v>
      </c>
      <c r="CD8744" s="53" t="s">
        <v>40499</v>
      </c>
      <c r="CE8744" s="53" t="s">
        <v>40500</v>
      </c>
      <c r="CF8744" s="54">
        <v>2867</v>
      </c>
      <c r="CG8744" s="54">
        <v>1.4830000000000001</v>
      </c>
      <c r="CH8744" s="54">
        <v>1.5129999999999999</v>
      </c>
      <c r="CI8744" s="54">
        <v>0.28599999999999998</v>
      </c>
      <c r="CJ8744" s="54">
        <v>63</v>
      </c>
      <c r="CK8744" s="54" t="s">
        <v>28918</v>
      </c>
      <c r="CL8744" s="54">
        <v>3.7499999999999999E-3</v>
      </c>
      <c r="CM8744" s="54">
        <v>0.54800000000000004</v>
      </c>
      <c r="CN8744" s="53" t="s">
        <v>40496</v>
      </c>
      <c r="CO8744" s="54">
        <v>13</v>
      </c>
      <c r="CP8744" s="54">
        <v>28</v>
      </c>
      <c r="CQ8744" s="55">
        <f t="shared" si="136"/>
        <v>0.4642857142857143</v>
      </c>
      <c r="CR8744" s="52" t="s">
        <v>28921</v>
      </c>
    </row>
    <row r="8745" spans="81:96">
      <c r="CC8745" s="52">
        <v>8744</v>
      </c>
      <c r="CD8745" s="53" t="s">
        <v>36845</v>
      </c>
      <c r="CE8745" s="53" t="s">
        <v>36846</v>
      </c>
      <c r="CF8745" s="54">
        <v>1663</v>
      </c>
      <c r="CG8745" s="54">
        <v>1.349</v>
      </c>
      <c r="CH8745" s="54">
        <v>1.708</v>
      </c>
      <c r="CI8745" s="54">
        <v>0.41199999999999998</v>
      </c>
      <c r="CJ8745" s="54">
        <v>51</v>
      </c>
      <c r="CK8745" s="54" t="s">
        <v>28918</v>
      </c>
      <c r="CL8745" s="54">
        <v>2.47E-3</v>
      </c>
      <c r="CM8745" s="54">
        <v>0.623</v>
      </c>
      <c r="CN8745" s="53" t="s">
        <v>40496</v>
      </c>
      <c r="CO8745" s="54">
        <v>14</v>
      </c>
      <c r="CP8745" s="54">
        <v>28</v>
      </c>
      <c r="CQ8745" s="55">
        <f t="shared" si="136"/>
        <v>0.5</v>
      </c>
      <c r="CR8745" s="52" t="s">
        <v>28938</v>
      </c>
    </row>
    <row r="8746" spans="81:96">
      <c r="CC8746" s="52">
        <v>8745</v>
      </c>
      <c r="CD8746" s="53" t="s">
        <v>34719</v>
      </c>
      <c r="CE8746" s="53" t="s">
        <v>34720</v>
      </c>
      <c r="CF8746" s="54">
        <v>3218</v>
      </c>
      <c r="CG8746" s="54">
        <v>1.31</v>
      </c>
      <c r="CH8746" s="54">
        <v>1.6919999999999999</v>
      </c>
      <c r="CI8746" s="54">
        <v>0.25600000000000001</v>
      </c>
      <c r="CJ8746" s="54">
        <v>90</v>
      </c>
      <c r="CK8746" s="54" t="s">
        <v>28918</v>
      </c>
      <c r="CL8746" s="54">
        <v>3.8300000000000001E-3</v>
      </c>
      <c r="CM8746" s="54">
        <v>0.53100000000000003</v>
      </c>
      <c r="CN8746" s="53" t="s">
        <v>40496</v>
      </c>
      <c r="CO8746" s="54">
        <v>15</v>
      </c>
      <c r="CP8746" s="54">
        <v>28</v>
      </c>
      <c r="CQ8746" s="55">
        <f t="shared" si="136"/>
        <v>0.5357142857142857</v>
      </c>
      <c r="CR8746" s="52" t="s">
        <v>28938</v>
      </c>
    </row>
    <row r="8747" spans="81:96">
      <c r="CC8747" s="52">
        <v>8746</v>
      </c>
      <c r="CD8747" s="53" t="s">
        <v>32025</v>
      </c>
      <c r="CE8747" s="53" t="s">
        <v>32026</v>
      </c>
      <c r="CF8747" s="54">
        <v>4851</v>
      </c>
      <c r="CG8747" s="54">
        <v>1.228</v>
      </c>
      <c r="CH8747" s="54">
        <v>1.623</v>
      </c>
      <c r="CI8747" s="54">
        <v>0.107</v>
      </c>
      <c r="CJ8747" s="54">
        <v>28</v>
      </c>
      <c r="CK8747" s="54" t="s">
        <v>28918</v>
      </c>
      <c r="CL8747" s="54">
        <v>2.7399999999999998E-3</v>
      </c>
      <c r="CM8747" s="54">
        <v>0.626</v>
      </c>
      <c r="CN8747" s="53" t="s">
        <v>40496</v>
      </c>
      <c r="CO8747" s="54">
        <v>16</v>
      </c>
      <c r="CP8747" s="54">
        <v>28</v>
      </c>
      <c r="CQ8747" s="55">
        <f t="shared" si="136"/>
        <v>0.5714285714285714</v>
      </c>
      <c r="CR8747" s="52" t="s">
        <v>28938</v>
      </c>
    </row>
    <row r="8748" spans="81:96">
      <c r="CC8748" s="52">
        <v>8747</v>
      </c>
      <c r="CD8748" s="53" t="s">
        <v>40501</v>
      </c>
      <c r="CE8748" s="53" t="s">
        <v>40502</v>
      </c>
      <c r="CF8748" s="54">
        <v>3957</v>
      </c>
      <c r="CG8748" s="54">
        <v>1.181</v>
      </c>
      <c r="CH8748" s="54">
        <v>1.3169999999999999</v>
      </c>
      <c r="CI8748" s="54">
        <v>0.27300000000000002</v>
      </c>
      <c r="CJ8748" s="54">
        <v>33</v>
      </c>
      <c r="CK8748" s="54" t="s">
        <v>28918</v>
      </c>
      <c r="CL8748" s="54">
        <v>3.5799999999999998E-3</v>
      </c>
      <c r="CM8748" s="54">
        <v>0.48699999999999999</v>
      </c>
      <c r="CN8748" s="53" t="s">
        <v>40496</v>
      </c>
      <c r="CO8748" s="54">
        <v>17</v>
      </c>
      <c r="CP8748" s="54">
        <v>28</v>
      </c>
      <c r="CQ8748" s="55">
        <f t="shared" si="136"/>
        <v>0.6071428571428571</v>
      </c>
      <c r="CR8748" s="52" t="s">
        <v>28938</v>
      </c>
    </row>
    <row r="8749" spans="81:96">
      <c r="CC8749" s="52">
        <v>8748</v>
      </c>
      <c r="CD8749" s="53" t="s">
        <v>37002</v>
      </c>
      <c r="CE8749" s="53" t="s">
        <v>37003</v>
      </c>
      <c r="CF8749" s="54">
        <v>498</v>
      </c>
      <c r="CG8749" s="54">
        <v>1.151</v>
      </c>
      <c r="CH8749" s="54">
        <v>1.2250000000000001</v>
      </c>
      <c r="CI8749" s="54">
        <v>7.3999999999999996E-2</v>
      </c>
      <c r="CJ8749" s="54">
        <v>27</v>
      </c>
      <c r="CK8749" s="54">
        <v>8.5</v>
      </c>
      <c r="CL8749" s="54">
        <v>8.4000000000000003E-4</v>
      </c>
      <c r="CM8749" s="54">
        <v>0.372</v>
      </c>
      <c r="CN8749" s="53" t="s">
        <v>40496</v>
      </c>
      <c r="CO8749" s="54">
        <v>18</v>
      </c>
      <c r="CP8749" s="54">
        <v>28</v>
      </c>
      <c r="CQ8749" s="55">
        <f t="shared" si="136"/>
        <v>0.6428571428571429</v>
      </c>
      <c r="CR8749" s="52" t="s">
        <v>28938</v>
      </c>
    </row>
    <row r="8750" spans="81:96">
      <c r="CC8750" s="52">
        <v>8749</v>
      </c>
      <c r="CD8750" s="53" t="s">
        <v>37182</v>
      </c>
      <c r="CE8750" s="53" t="s">
        <v>37183</v>
      </c>
      <c r="CF8750" s="54">
        <v>682</v>
      </c>
      <c r="CG8750" s="54">
        <v>1.111</v>
      </c>
      <c r="CH8750" s="54">
        <v>1.2250000000000001</v>
      </c>
      <c r="CI8750" s="54">
        <v>0.27300000000000002</v>
      </c>
      <c r="CJ8750" s="54">
        <v>33</v>
      </c>
      <c r="CK8750" s="54">
        <v>8.4</v>
      </c>
      <c r="CL8750" s="54">
        <v>1.57E-3</v>
      </c>
      <c r="CM8750" s="54">
        <v>0.54400000000000004</v>
      </c>
      <c r="CN8750" s="53" t="s">
        <v>40496</v>
      </c>
      <c r="CO8750" s="54">
        <v>19</v>
      </c>
      <c r="CP8750" s="54">
        <v>28</v>
      </c>
      <c r="CQ8750" s="55">
        <f t="shared" si="136"/>
        <v>0.6785714285714286</v>
      </c>
      <c r="CR8750" s="52" t="s">
        <v>28938</v>
      </c>
    </row>
    <row r="8751" spans="81:96">
      <c r="CC8751" s="52">
        <v>8750</v>
      </c>
      <c r="CD8751" s="53" t="s">
        <v>40503</v>
      </c>
      <c r="CE8751" s="53" t="s">
        <v>40504</v>
      </c>
      <c r="CF8751" s="54">
        <v>74</v>
      </c>
      <c r="CG8751" s="54">
        <v>1</v>
      </c>
      <c r="CH8751" s="54">
        <v>1</v>
      </c>
      <c r="CI8751" s="54">
        <v>0.41</v>
      </c>
      <c r="CJ8751" s="54">
        <v>39</v>
      </c>
      <c r="CK8751" s="54"/>
      <c r="CL8751" s="54">
        <v>3.1E-4</v>
      </c>
      <c r="CM8751" s="54">
        <v>0.34100000000000003</v>
      </c>
      <c r="CN8751" s="53" t="s">
        <v>40496</v>
      </c>
      <c r="CO8751" s="54">
        <v>20</v>
      </c>
      <c r="CP8751" s="54">
        <v>28</v>
      </c>
      <c r="CQ8751" s="55">
        <f t="shared" si="136"/>
        <v>0.7142857142857143</v>
      </c>
      <c r="CR8751" s="52" t="s">
        <v>28938</v>
      </c>
    </row>
    <row r="8752" spans="81:96">
      <c r="CC8752" s="52">
        <v>8751</v>
      </c>
      <c r="CD8752" s="53" t="s">
        <v>32041</v>
      </c>
      <c r="CE8752" s="53" t="s">
        <v>32042</v>
      </c>
      <c r="CF8752" s="54">
        <v>2288</v>
      </c>
      <c r="CG8752" s="54">
        <v>0.96899999999999997</v>
      </c>
      <c r="CH8752" s="54">
        <v>1.2430000000000001</v>
      </c>
      <c r="CI8752" s="54">
        <v>0.378</v>
      </c>
      <c r="CJ8752" s="54">
        <v>37</v>
      </c>
      <c r="CK8752" s="54" t="s">
        <v>28918</v>
      </c>
      <c r="CL8752" s="54">
        <v>1.39E-3</v>
      </c>
      <c r="CM8752" s="54">
        <v>0.39600000000000002</v>
      </c>
      <c r="CN8752" s="53" t="s">
        <v>40496</v>
      </c>
      <c r="CO8752" s="54">
        <v>21</v>
      </c>
      <c r="CP8752" s="54">
        <v>28</v>
      </c>
      <c r="CQ8752" s="55">
        <f t="shared" si="136"/>
        <v>0.75</v>
      </c>
      <c r="CR8752" s="52" t="s">
        <v>28953</v>
      </c>
    </row>
    <row r="8753" spans="81:96">
      <c r="CC8753" s="52">
        <v>8752</v>
      </c>
      <c r="CD8753" s="53" t="s">
        <v>40505</v>
      </c>
      <c r="CE8753" s="53" t="s">
        <v>40506</v>
      </c>
      <c r="CF8753" s="54">
        <v>334</v>
      </c>
      <c r="CG8753" s="54">
        <v>0.74199999999999999</v>
      </c>
      <c r="CH8753" s="54">
        <v>0.78</v>
      </c>
      <c r="CI8753" s="54">
        <v>9.0999999999999998E-2</v>
      </c>
      <c r="CJ8753" s="54">
        <v>33</v>
      </c>
      <c r="CK8753" s="54">
        <v>6.6</v>
      </c>
      <c r="CL8753" s="54">
        <v>8.0000000000000004E-4</v>
      </c>
      <c r="CM8753" s="54">
        <v>0.27100000000000002</v>
      </c>
      <c r="CN8753" s="53" t="s">
        <v>40496</v>
      </c>
      <c r="CO8753" s="54">
        <v>22</v>
      </c>
      <c r="CP8753" s="54">
        <v>28</v>
      </c>
      <c r="CQ8753" s="55">
        <f t="shared" si="136"/>
        <v>0.7857142857142857</v>
      </c>
      <c r="CR8753" s="52" t="s">
        <v>28953</v>
      </c>
    </row>
    <row r="8754" spans="81:96">
      <c r="CC8754" s="52">
        <v>8753</v>
      </c>
      <c r="CD8754" s="53" t="s">
        <v>40507</v>
      </c>
      <c r="CE8754" s="53" t="s">
        <v>40508</v>
      </c>
      <c r="CF8754" s="54">
        <v>240</v>
      </c>
      <c r="CG8754" s="54">
        <v>0.54</v>
      </c>
      <c r="CH8754" s="54">
        <v>0.62</v>
      </c>
      <c r="CI8754" s="54">
        <v>9.8000000000000004E-2</v>
      </c>
      <c r="CJ8754" s="54">
        <v>41</v>
      </c>
      <c r="CK8754" s="54">
        <v>5.4</v>
      </c>
      <c r="CL8754" s="54">
        <v>4.2999999999999999E-4</v>
      </c>
      <c r="CM8754" s="54">
        <v>0.13400000000000001</v>
      </c>
      <c r="CN8754" s="53" t="s">
        <v>40496</v>
      </c>
      <c r="CO8754" s="54">
        <v>23</v>
      </c>
      <c r="CP8754" s="54">
        <v>28</v>
      </c>
      <c r="CQ8754" s="55">
        <f t="shared" si="136"/>
        <v>0.8214285714285714</v>
      </c>
      <c r="CR8754" s="52" t="s">
        <v>28953</v>
      </c>
    </row>
    <row r="8755" spans="81:96">
      <c r="CC8755" s="52">
        <v>8754</v>
      </c>
      <c r="CD8755" s="53" t="s">
        <v>37032</v>
      </c>
      <c r="CE8755" s="53" t="s">
        <v>37033</v>
      </c>
      <c r="CF8755" s="54">
        <v>501</v>
      </c>
      <c r="CG8755" s="54">
        <v>0.47599999999999998</v>
      </c>
      <c r="CH8755" s="54">
        <v>0.54900000000000004</v>
      </c>
      <c r="CI8755" s="54">
        <v>8.2000000000000003E-2</v>
      </c>
      <c r="CJ8755" s="54">
        <v>49</v>
      </c>
      <c r="CK8755" s="54">
        <v>8.1</v>
      </c>
      <c r="CL8755" s="54">
        <v>1.0300000000000001E-3</v>
      </c>
      <c r="CM8755" s="54">
        <v>0.21299999999999999</v>
      </c>
      <c r="CN8755" s="53" t="s">
        <v>40496</v>
      </c>
      <c r="CO8755" s="54">
        <v>24</v>
      </c>
      <c r="CP8755" s="54">
        <v>28</v>
      </c>
      <c r="CQ8755" s="55">
        <f t="shared" si="136"/>
        <v>0.8571428571428571</v>
      </c>
      <c r="CR8755" s="52" t="s">
        <v>28953</v>
      </c>
    </row>
    <row r="8756" spans="81:96">
      <c r="CC8756" s="52">
        <v>8755</v>
      </c>
      <c r="CD8756" s="53" t="s">
        <v>36885</v>
      </c>
      <c r="CE8756" s="53" t="s">
        <v>36886</v>
      </c>
      <c r="CF8756" s="54">
        <v>330</v>
      </c>
      <c r="CG8756" s="54">
        <v>0.46400000000000002</v>
      </c>
      <c r="CH8756" s="54">
        <v>0.70599999999999996</v>
      </c>
      <c r="CI8756" s="54">
        <v>0</v>
      </c>
      <c r="CJ8756" s="54">
        <v>22</v>
      </c>
      <c r="CK8756" s="54">
        <v>9.5</v>
      </c>
      <c r="CL8756" s="54">
        <v>4.8000000000000001E-4</v>
      </c>
      <c r="CM8756" s="54">
        <v>0.23799999999999999</v>
      </c>
      <c r="CN8756" s="53" t="s">
        <v>40496</v>
      </c>
      <c r="CO8756" s="54">
        <v>25</v>
      </c>
      <c r="CP8756" s="54">
        <v>28</v>
      </c>
      <c r="CQ8756" s="55">
        <f t="shared" si="136"/>
        <v>0.8928571428571429</v>
      </c>
      <c r="CR8756" s="52" t="s">
        <v>28953</v>
      </c>
    </row>
    <row r="8757" spans="81:96">
      <c r="CC8757" s="52">
        <v>8756</v>
      </c>
      <c r="CD8757" s="53" t="s">
        <v>36895</v>
      </c>
      <c r="CE8757" s="53" t="s">
        <v>36896</v>
      </c>
      <c r="CF8757" s="54">
        <v>334</v>
      </c>
      <c r="CG8757" s="54">
        <v>0.39700000000000002</v>
      </c>
      <c r="CH8757" s="54">
        <v>0.39300000000000002</v>
      </c>
      <c r="CI8757" s="54">
        <v>0.11799999999999999</v>
      </c>
      <c r="CJ8757" s="54">
        <v>34</v>
      </c>
      <c r="CK8757" s="54" t="s">
        <v>28918</v>
      </c>
      <c r="CL8757" s="54">
        <v>3.5E-4</v>
      </c>
      <c r="CM8757" s="54">
        <v>0.128</v>
      </c>
      <c r="CN8757" s="53" t="s">
        <v>40496</v>
      </c>
      <c r="CO8757" s="54">
        <v>26</v>
      </c>
      <c r="CP8757" s="54">
        <v>28</v>
      </c>
      <c r="CQ8757" s="55">
        <f t="shared" si="136"/>
        <v>0.9285714285714286</v>
      </c>
      <c r="CR8757" s="52" t="s">
        <v>28953</v>
      </c>
    </row>
    <row r="8758" spans="81:96">
      <c r="CC8758" s="52">
        <v>8757</v>
      </c>
      <c r="CD8758" s="53" t="s">
        <v>40509</v>
      </c>
      <c r="CE8758" s="53" t="s">
        <v>40510</v>
      </c>
      <c r="CF8758" s="54">
        <v>834</v>
      </c>
      <c r="CG8758" s="54">
        <v>0.378</v>
      </c>
      <c r="CH8758" s="54">
        <v>0.65400000000000003</v>
      </c>
      <c r="CI8758" s="54">
        <v>0.214</v>
      </c>
      <c r="CJ8758" s="54">
        <v>14</v>
      </c>
      <c r="CK8758" s="54" t="s">
        <v>28918</v>
      </c>
      <c r="CL8758" s="54">
        <v>4.6999999999999999E-4</v>
      </c>
      <c r="CM8758" s="54">
        <v>0.23400000000000001</v>
      </c>
      <c r="CN8758" s="53" t="s">
        <v>40496</v>
      </c>
      <c r="CO8758" s="54">
        <v>27</v>
      </c>
      <c r="CP8758" s="54">
        <v>28</v>
      </c>
      <c r="CQ8758" s="55">
        <f t="shared" si="136"/>
        <v>0.9642857142857143</v>
      </c>
      <c r="CR8758" s="52" t="s">
        <v>28953</v>
      </c>
    </row>
    <row r="8759" spans="81:96">
      <c r="CC8759" s="52">
        <v>8758</v>
      </c>
      <c r="CD8759" s="53" t="s">
        <v>40511</v>
      </c>
      <c r="CE8759" s="53" t="s">
        <v>40512</v>
      </c>
      <c r="CF8759" s="54">
        <v>142</v>
      </c>
      <c r="CG8759" s="54">
        <v>0.33300000000000002</v>
      </c>
      <c r="CH8759" s="54">
        <v>0.45400000000000001</v>
      </c>
      <c r="CI8759" s="54">
        <v>0.25</v>
      </c>
      <c r="CJ8759" s="54">
        <v>16</v>
      </c>
      <c r="CK8759" s="54">
        <v>9.9</v>
      </c>
      <c r="CL8759" s="54">
        <v>2.0000000000000001E-4</v>
      </c>
      <c r="CM8759" s="54">
        <v>0.13200000000000001</v>
      </c>
      <c r="CN8759" s="53" t="s">
        <v>40496</v>
      </c>
      <c r="CO8759" s="54">
        <v>28</v>
      </c>
      <c r="CP8759" s="54">
        <v>28</v>
      </c>
      <c r="CQ8759" s="55">
        <f t="shared" si="136"/>
        <v>1</v>
      </c>
      <c r="CR8759" s="52" t="s">
        <v>28953</v>
      </c>
    </row>
    <row r="8760" spans="81:96">
      <c r="CC8760" s="52">
        <v>8759</v>
      </c>
      <c r="CD8760" s="53" t="s">
        <v>36970</v>
      </c>
      <c r="CE8760" s="53" t="s">
        <v>36971</v>
      </c>
      <c r="CF8760" s="54">
        <v>2872</v>
      </c>
      <c r="CG8760" s="54">
        <v>3.5579999999999998</v>
      </c>
      <c r="CH8760" s="54">
        <v>4.07</v>
      </c>
      <c r="CI8760" s="54">
        <v>1.266</v>
      </c>
      <c r="CJ8760" s="54">
        <v>173</v>
      </c>
      <c r="CK8760" s="54">
        <v>5.9</v>
      </c>
      <c r="CL8760" s="54">
        <v>5.3200000000000001E-3</v>
      </c>
      <c r="CM8760" s="54">
        <v>1.1100000000000001</v>
      </c>
      <c r="CN8760" s="53" t="s">
        <v>40513</v>
      </c>
      <c r="CO8760" s="54">
        <v>1</v>
      </c>
      <c r="CP8760" s="54">
        <v>20</v>
      </c>
      <c r="CQ8760" s="55">
        <f t="shared" si="136"/>
        <v>0.05</v>
      </c>
      <c r="CR8760" s="52" t="s">
        <v>28907</v>
      </c>
    </row>
    <row r="8761" spans="81:96">
      <c r="CC8761" s="52">
        <v>8760</v>
      </c>
      <c r="CD8761" s="53" t="s">
        <v>38491</v>
      </c>
      <c r="CE8761" s="53" t="s">
        <v>38492</v>
      </c>
      <c r="CF8761" s="54">
        <v>21569</v>
      </c>
      <c r="CG8761" s="54">
        <v>1.865</v>
      </c>
      <c r="CH8761" s="54">
        <v>1.931</v>
      </c>
      <c r="CI8761" s="54">
        <v>0.432</v>
      </c>
      <c r="CJ8761" s="54">
        <v>694</v>
      </c>
      <c r="CK8761" s="54">
        <v>8.1999999999999993</v>
      </c>
      <c r="CL8761" s="54">
        <v>4.0980000000000003E-2</v>
      </c>
      <c r="CM8761" s="54">
        <v>0.63600000000000001</v>
      </c>
      <c r="CN8761" s="53" t="s">
        <v>40513</v>
      </c>
      <c r="CO8761" s="54">
        <v>2</v>
      </c>
      <c r="CP8761" s="54">
        <v>20</v>
      </c>
      <c r="CQ8761" s="55">
        <f t="shared" si="136"/>
        <v>0.1</v>
      </c>
      <c r="CR8761" s="52" t="s">
        <v>28907</v>
      </c>
    </row>
    <row r="8762" spans="81:96">
      <c r="CC8762" s="52">
        <v>8761</v>
      </c>
      <c r="CD8762" s="53" t="s">
        <v>38505</v>
      </c>
      <c r="CE8762" s="53" t="s">
        <v>38506</v>
      </c>
      <c r="CF8762" s="54">
        <v>3894</v>
      </c>
      <c r="CG8762" s="54">
        <v>1.7569999999999999</v>
      </c>
      <c r="CH8762" s="54">
        <v>1.7729999999999999</v>
      </c>
      <c r="CI8762" s="54">
        <v>0.39300000000000002</v>
      </c>
      <c r="CJ8762" s="54">
        <v>257</v>
      </c>
      <c r="CK8762" s="54">
        <v>8.8000000000000007</v>
      </c>
      <c r="CL8762" s="54">
        <v>7.0899999999999999E-3</v>
      </c>
      <c r="CM8762" s="54">
        <v>0.61799999999999999</v>
      </c>
      <c r="CN8762" s="53" t="s">
        <v>40513</v>
      </c>
      <c r="CO8762" s="54">
        <v>3</v>
      </c>
      <c r="CP8762" s="54">
        <v>20</v>
      </c>
      <c r="CQ8762" s="55">
        <f t="shared" si="136"/>
        <v>0.15</v>
      </c>
      <c r="CR8762" s="52" t="s">
        <v>28907</v>
      </c>
    </row>
    <row r="8763" spans="81:96">
      <c r="CC8763" s="52">
        <v>8762</v>
      </c>
      <c r="CD8763" s="53" t="s">
        <v>35313</v>
      </c>
      <c r="CE8763" s="53" t="s">
        <v>35314</v>
      </c>
      <c r="CF8763" s="54">
        <v>8085</v>
      </c>
      <c r="CG8763" s="54">
        <v>1.6859999999999999</v>
      </c>
      <c r="CH8763" s="54">
        <v>2.3119999999999998</v>
      </c>
      <c r="CI8763" s="54">
        <v>0.22</v>
      </c>
      <c r="CJ8763" s="54">
        <v>227</v>
      </c>
      <c r="CK8763" s="54" t="s">
        <v>28918</v>
      </c>
      <c r="CL8763" s="54">
        <v>8.4100000000000008E-3</v>
      </c>
      <c r="CM8763" s="54">
        <v>0.69399999999999995</v>
      </c>
      <c r="CN8763" s="53" t="s">
        <v>40513</v>
      </c>
      <c r="CO8763" s="54">
        <v>4</v>
      </c>
      <c r="CP8763" s="54">
        <v>20</v>
      </c>
      <c r="CQ8763" s="55">
        <f t="shared" si="136"/>
        <v>0.2</v>
      </c>
      <c r="CR8763" s="52" t="s">
        <v>28907</v>
      </c>
    </row>
    <row r="8764" spans="81:96">
      <c r="CC8764" s="52">
        <v>8763</v>
      </c>
      <c r="CD8764" s="53" t="s">
        <v>34705</v>
      </c>
      <c r="CE8764" s="53" t="s">
        <v>34706</v>
      </c>
      <c r="CF8764" s="54">
        <v>5019</v>
      </c>
      <c r="CG8764" s="54">
        <v>1.597</v>
      </c>
      <c r="CH8764" s="54">
        <v>1.7509999999999999</v>
      </c>
      <c r="CI8764" s="54">
        <v>0.25600000000000001</v>
      </c>
      <c r="CJ8764" s="54">
        <v>242</v>
      </c>
      <c r="CK8764" s="54">
        <v>8.4</v>
      </c>
      <c r="CL8764" s="54">
        <v>7.1999999999999998E-3</v>
      </c>
      <c r="CM8764" s="54">
        <v>0.45400000000000001</v>
      </c>
      <c r="CN8764" s="53" t="s">
        <v>40513</v>
      </c>
      <c r="CO8764" s="54">
        <v>5</v>
      </c>
      <c r="CP8764" s="54">
        <v>20</v>
      </c>
      <c r="CQ8764" s="55">
        <f t="shared" si="136"/>
        <v>0.25</v>
      </c>
      <c r="CR8764" s="52" t="s">
        <v>28921</v>
      </c>
    </row>
    <row r="8765" spans="81:96">
      <c r="CC8765" s="52">
        <v>8764</v>
      </c>
      <c r="CD8765" s="53" t="s">
        <v>37144</v>
      </c>
      <c r="CE8765" s="53" t="s">
        <v>37145</v>
      </c>
      <c r="CF8765" s="54">
        <v>2506</v>
      </c>
      <c r="CG8765" s="54">
        <v>1.5</v>
      </c>
      <c r="CH8765" s="54">
        <v>1.742</v>
      </c>
      <c r="CI8765" s="54">
        <v>0.17699999999999999</v>
      </c>
      <c r="CJ8765" s="54">
        <v>243</v>
      </c>
      <c r="CK8765" s="54">
        <v>6.7</v>
      </c>
      <c r="CL8765" s="54">
        <v>6.1000000000000004E-3</v>
      </c>
      <c r="CM8765" s="54">
        <v>0.59299999999999997</v>
      </c>
      <c r="CN8765" s="53" t="s">
        <v>40513</v>
      </c>
      <c r="CO8765" s="54">
        <v>6</v>
      </c>
      <c r="CP8765" s="54">
        <v>20</v>
      </c>
      <c r="CQ8765" s="55">
        <f t="shared" si="136"/>
        <v>0.3</v>
      </c>
      <c r="CR8765" s="52" t="s">
        <v>28921</v>
      </c>
    </row>
    <row r="8766" spans="81:96">
      <c r="CC8766" s="52">
        <v>8765</v>
      </c>
      <c r="CD8766" s="53" t="s">
        <v>34719</v>
      </c>
      <c r="CE8766" s="53" t="s">
        <v>34720</v>
      </c>
      <c r="CF8766" s="54">
        <v>3218</v>
      </c>
      <c r="CG8766" s="54">
        <v>1.31</v>
      </c>
      <c r="CH8766" s="54">
        <v>1.6919999999999999</v>
      </c>
      <c r="CI8766" s="54">
        <v>0.25600000000000001</v>
      </c>
      <c r="CJ8766" s="54">
        <v>90</v>
      </c>
      <c r="CK8766" s="54" t="s">
        <v>28918</v>
      </c>
      <c r="CL8766" s="54">
        <v>3.8300000000000001E-3</v>
      </c>
      <c r="CM8766" s="54">
        <v>0.53100000000000003</v>
      </c>
      <c r="CN8766" s="53" t="s">
        <v>40513</v>
      </c>
      <c r="CO8766" s="54">
        <v>7</v>
      </c>
      <c r="CP8766" s="54">
        <v>20</v>
      </c>
      <c r="CQ8766" s="55">
        <f t="shared" si="136"/>
        <v>0.35</v>
      </c>
      <c r="CR8766" s="52" t="s">
        <v>28921</v>
      </c>
    </row>
    <row r="8767" spans="81:96">
      <c r="CC8767" s="52">
        <v>8766</v>
      </c>
      <c r="CD8767" s="53" t="s">
        <v>40503</v>
      </c>
      <c r="CE8767" s="53" t="s">
        <v>40504</v>
      </c>
      <c r="CF8767" s="54">
        <v>74</v>
      </c>
      <c r="CG8767" s="54">
        <v>1</v>
      </c>
      <c r="CH8767" s="54">
        <v>1</v>
      </c>
      <c r="CI8767" s="54">
        <v>0.41</v>
      </c>
      <c r="CJ8767" s="54">
        <v>39</v>
      </c>
      <c r="CK8767" s="54"/>
      <c r="CL8767" s="54">
        <v>3.1E-4</v>
      </c>
      <c r="CM8767" s="54">
        <v>0.34100000000000003</v>
      </c>
      <c r="CN8767" s="53" t="s">
        <v>40513</v>
      </c>
      <c r="CO8767" s="54">
        <v>8</v>
      </c>
      <c r="CP8767" s="54">
        <v>20</v>
      </c>
      <c r="CQ8767" s="55">
        <f t="shared" si="136"/>
        <v>0.4</v>
      </c>
      <c r="CR8767" s="52" t="s">
        <v>28921</v>
      </c>
    </row>
    <row r="8768" spans="81:96">
      <c r="CC8768" s="52">
        <v>8767</v>
      </c>
      <c r="CD8768" s="53" t="s">
        <v>32045</v>
      </c>
      <c r="CE8768" s="53" t="s">
        <v>32046</v>
      </c>
      <c r="CF8768" s="54">
        <v>296</v>
      </c>
      <c r="CG8768" s="54">
        <v>0.92600000000000005</v>
      </c>
      <c r="CH8768" s="54">
        <v>0.82099999999999995</v>
      </c>
      <c r="CI8768" s="54">
        <v>0.224</v>
      </c>
      <c r="CJ8768" s="54">
        <v>67</v>
      </c>
      <c r="CK8768" s="54">
        <v>3.6</v>
      </c>
      <c r="CL8768" s="54">
        <v>5.4000000000000001E-4</v>
      </c>
      <c r="CM8768" s="54">
        <v>0.157</v>
      </c>
      <c r="CN8768" s="53" t="s">
        <v>40513</v>
      </c>
      <c r="CO8768" s="54">
        <v>9</v>
      </c>
      <c r="CP8768" s="54">
        <v>20</v>
      </c>
      <c r="CQ8768" s="55">
        <f t="shared" si="136"/>
        <v>0.45</v>
      </c>
      <c r="CR8768" s="52" t="s">
        <v>28921</v>
      </c>
    </row>
    <row r="8769" spans="81:96">
      <c r="CC8769" s="52">
        <v>8768</v>
      </c>
      <c r="CD8769" s="53" t="s">
        <v>40268</v>
      </c>
      <c r="CE8769" s="53" t="s">
        <v>40269</v>
      </c>
      <c r="CF8769" s="54">
        <v>351</v>
      </c>
      <c r="CG8769" s="54">
        <v>0.89100000000000001</v>
      </c>
      <c r="CH8769" s="54">
        <v>0.98099999999999998</v>
      </c>
      <c r="CI8769" s="54">
        <v>0.90900000000000003</v>
      </c>
      <c r="CJ8769" s="54">
        <v>22</v>
      </c>
      <c r="CK8769" s="54">
        <v>8.9</v>
      </c>
      <c r="CL8769" s="54">
        <v>5.5000000000000003E-4</v>
      </c>
      <c r="CM8769" s="54">
        <v>0.32500000000000001</v>
      </c>
      <c r="CN8769" s="53" t="s">
        <v>40513</v>
      </c>
      <c r="CO8769" s="54">
        <v>10</v>
      </c>
      <c r="CP8769" s="54">
        <v>20</v>
      </c>
      <c r="CQ8769" s="55">
        <f t="shared" si="136"/>
        <v>0.5</v>
      </c>
      <c r="CR8769" s="52" t="s">
        <v>28938</v>
      </c>
    </row>
    <row r="8770" spans="81:96">
      <c r="CC8770" s="52">
        <v>8769</v>
      </c>
      <c r="CD8770" s="53" t="s">
        <v>38591</v>
      </c>
      <c r="CE8770" s="53" t="s">
        <v>38592</v>
      </c>
      <c r="CF8770" s="54">
        <v>605</v>
      </c>
      <c r="CG8770" s="54">
        <v>0.79100000000000004</v>
      </c>
      <c r="CH8770" s="54">
        <v>0.82699999999999996</v>
      </c>
      <c r="CI8770" s="54">
        <v>8.4000000000000005E-2</v>
      </c>
      <c r="CJ8770" s="54">
        <v>167</v>
      </c>
      <c r="CK8770" s="54">
        <v>3.1</v>
      </c>
      <c r="CL8770" s="54">
        <v>2.2000000000000001E-3</v>
      </c>
      <c r="CM8770" s="54">
        <v>0.19500000000000001</v>
      </c>
      <c r="CN8770" s="53" t="s">
        <v>40513</v>
      </c>
      <c r="CO8770" s="54">
        <v>11</v>
      </c>
      <c r="CP8770" s="54">
        <v>20</v>
      </c>
      <c r="CQ8770" s="55">
        <f t="shared" ref="CQ8770:CQ8833" si="137">CO8770/CP8770</f>
        <v>0.55000000000000004</v>
      </c>
      <c r="CR8770" s="52" t="s">
        <v>28938</v>
      </c>
    </row>
    <row r="8771" spans="81:96">
      <c r="CC8771" s="52">
        <v>8770</v>
      </c>
      <c r="CD8771" s="53" t="s">
        <v>35335</v>
      </c>
      <c r="CE8771" s="53" t="s">
        <v>35336</v>
      </c>
      <c r="CF8771" s="54">
        <v>213</v>
      </c>
      <c r="CG8771" s="54">
        <v>0.64400000000000002</v>
      </c>
      <c r="CH8771" s="54">
        <v>0.63700000000000001</v>
      </c>
      <c r="CI8771" s="54">
        <v>8.3000000000000004E-2</v>
      </c>
      <c r="CJ8771" s="54">
        <v>24</v>
      </c>
      <c r="CK8771" s="54">
        <v>8.1</v>
      </c>
      <c r="CL8771" s="54">
        <v>3.8999999999999999E-4</v>
      </c>
      <c r="CM8771" s="54">
        <v>0.217</v>
      </c>
      <c r="CN8771" s="53" t="s">
        <v>40513</v>
      </c>
      <c r="CO8771" s="54">
        <v>12</v>
      </c>
      <c r="CP8771" s="54">
        <v>20</v>
      </c>
      <c r="CQ8771" s="55">
        <f t="shared" si="137"/>
        <v>0.6</v>
      </c>
      <c r="CR8771" s="52" t="s">
        <v>28938</v>
      </c>
    </row>
    <row r="8772" spans="81:96">
      <c r="CC8772" s="52">
        <v>8771</v>
      </c>
      <c r="CD8772" s="53" t="s">
        <v>40290</v>
      </c>
      <c r="CE8772" s="53" t="s">
        <v>40291</v>
      </c>
      <c r="CF8772" s="54">
        <v>300</v>
      </c>
      <c r="CG8772" s="54">
        <v>0.61199999999999999</v>
      </c>
      <c r="CH8772" s="54">
        <v>0.55200000000000005</v>
      </c>
      <c r="CI8772" s="54">
        <v>8.6999999999999994E-2</v>
      </c>
      <c r="CJ8772" s="54">
        <v>23</v>
      </c>
      <c r="CK8772" s="54" t="s">
        <v>28918</v>
      </c>
      <c r="CL8772" s="54">
        <v>4.8999999999999998E-4</v>
      </c>
      <c r="CM8772" s="54">
        <v>0.188</v>
      </c>
      <c r="CN8772" s="53" t="s">
        <v>40513</v>
      </c>
      <c r="CO8772" s="54">
        <v>13</v>
      </c>
      <c r="CP8772" s="54">
        <v>20</v>
      </c>
      <c r="CQ8772" s="55">
        <f t="shared" si="137"/>
        <v>0.65</v>
      </c>
      <c r="CR8772" s="52" t="s">
        <v>28938</v>
      </c>
    </row>
    <row r="8773" spans="81:96">
      <c r="CC8773" s="52">
        <v>8772</v>
      </c>
      <c r="CD8773" s="53" t="s">
        <v>34489</v>
      </c>
      <c r="CE8773" s="53" t="s">
        <v>34490</v>
      </c>
      <c r="CF8773" s="54">
        <v>98</v>
      </c>
      <c r="CG8773" s="54">
        <v>0.56200000000000006</v>
      </c>
      <c r="CH8773" s="54">
        <v>0.68700000000000006</v>
      </c>
      <c r="CI8773" s="54">
        <v>6.9000000000000006E-2</v>
      </c>
      <c r="CJ8773" s="54">
        <v>29</v>
      </c>
      <c r="CK8773" s="54"/>
      <c r="CL8773" s="54">
        <v>3.5E-4</v>
      </c>
      <c r="CM8773" s="54">
        <v>0.193</v>
      </c>
      <c r="CN8773" s="53" t="s">
        <v>40513</v>
      </c>
      <c r="CO8773" s="54">
        <v>14</v>
      </c>
      <c r="CP8773" s="54">
        <v>20</v>
      </c>
      <c r="CQ8773" s="55">
        <f t="shared" si="137"/>
        <v>0.7</v>
      </c>
      <c r="CR8773" s="52" t="s">
        <v>28938</v>
      </c>
    </row>
    <row r="8774" spans="81:96">
      <c r="CC8774" s="52">
        <v>8773</v>
      </c>
      <c r="CD8774" s="53" t="s">
        <v>36125</v>
      </c>
      <c r="CE8774" s="53" t="s">
        <v>36126</v>
      </c>
      <c r="CF8774" s="54">
        <v>114</v>
      </c>
      <c r="CG8774" s="54">
        <v>0.56200000000000006</v>
      </c>
      <c r="CH8774" s="54">
        <v>0.56299999999999994</v>
      </c>
      <c r="CI8774" s="54">
        <v>0.111</v>
      </c>
      <c r="CJ8774" s="54">
        <v>27</v>
      </c>
      <c r="CK8774" s="54">
        <v>5</v>
      </c>
      <c r="CL8774" s="54">
        <v>3.4000000000000002E-4</v>
      </c>
      <c r="CM8774" s="54">
        <v>0.17899999999999999</v>
      </c>
      <c r="CN8774" s="53" t="s">
        <v>40513</v>
      </c>
      <c r="CO8774" s="54">
        <v>14</v>
      </c>
      <c r="CP8774" s="54">
        <v>20</v>
      </c>
      <c r="CQ8774" s="55">
        <f t="shared" si="137"/>
        <v>0.7</v>
      </c>
      <c r="CR8774" s="52" t="s">
        <v>28938</v>
      </c>
    </row>
    <row r="8775" spans="81:96">
      <c r="CC8775" s="52">
        <v>8774</v>
      </c>
      <c r="CD8775" s="53" t="s">
        <v>40507</v>
      </c>
      <c r="CE8775" s="53" t="s">
        <v>40508</v>
      </c>
      <c r="CF8775" s="54">
        <v>240</v>
      </c>
      <c r="CG8775" s="54">
        <v>0.54</v>
      </c>
      <c r="CH8775" s="54">
        <v>0.62</v>
      </c>
      <c r="CI8775" s="54">
        <v>9.8000000000000004E-2</v>
      </c>
      <c r="CJ8775" s="54">
        <v>41</v>
      </c>
      <c r="CK8775" s="54">
        <v>5.4</v>
      </c>
      <c r="CL8775" s="54">
        <v>4.2999999999999999E-4</v>
      </c>
      <c r="CM8775" s="54">
        <v>0.13400000000000001</v>
      </c>
      <c r="CN8775" s="53" t="s">
        <v>40513</v>
      </c>
      <c r="CO8775" s="54">
        <v>16</v>
      </c>
      <c r="CP8775" s="54">
        <v>20</v>
      </c>
      <c r="CQ8775" s="55">
        <f t="shared" si="137"/>
        <v>0.8</v>
      </c>
      <c r="CR8775" s="52" t="s">
        <v>28953</v>
      </c>
    </row>
    <row r="8776" spans="81:96">
      <c r="CC8776" s="52">
        <v>8775</v>
      </c>
      <c r="CD8776" s="53" t="s">
        <v>36897</v>
      </c>
      <c r="CE8776" s="53" t="s">
        <v>36898</v>
      </c>
      <c r="CF8776" s="54">
        <v>209</v>
      </c>
      <c r="CG8776" s="54">
        <v>0.38900000000000001</v>
      </c>
      <c r="CH8776" s="54">
        <v>0.60599999999999998</v>
      </c>
      <c r="CI8776" s="54">
        <v>0.11799999999999999</v>
      </c>
      <c r="CJ8776" s="54">
        <v>34</v>
      </c>
      <c r="CK8776" s="54">
        <v>4.9000000000000004</v>
      </c>
      <c r="CL8776" s="54">
        <v>7.2000000000000005E-4</v>
      </c>
      <c r="CM8776" s="54">
        <v>0.20799999999999999</v>
      </c>
      <c r="CN8776" s="53" t="s">
        <v>40513</v>
      </c>
      <c r="CO8776" s="54">
        <v>17</v>
      </c>
      <c r="CP8776" s="54">
        <v>20</v>
      </c>
      <c r="CQ8776" s="55">
        <f t="shared" si="137"/>
        <v>0.85</v>
      </c>
      <c r="CR8776" s="52" t="s">
        <v>28953</v>
      </c>
    </row>
    <row r="8777" spans="81:96">
      <c r="CC8777" s="52">
        <v>8776</v>
      </c>
      <c r="CD8777" s="53" t="s">
        <v>37236</v>
      </c>
      <c r="CE8777" s="53" t="s">
        <v>37237</v>
      </c>
      <c r="CF8777" s="54">
        <v>178</v>
      </c>
      <c r="CG8777" s="54">
        <v>0.32900000000000001</v>
      </c>
      <c r="CH8777" s="54">
        <v>0.374</v>
      </c>
      <c r="CI8777" s="54">
        <v>7.3999999999999996E-2</v>
      </c>
      <c r="CJ8777" s="54">
        <v>27</v>
      </c>
      <c r="CK8777" s="54">
        <v>5.8</v>
      </c>
      <c r="CL8777" s="54">
        <v>2.5000000000000001E-4</v>
      </c>
      <c r="CM8777" s="54">
        <v>6.5000000000000002E-2</v>
      </c>
      <c r="CN8777" s="53" t="s">
        <v>40513</v>
      </c>
      <c r="CO8777" s="54">
        <v>18</v>
      </c>
      <c r="CP8777" s="54">
        <v>20</v>
      </c>
      <c r="CQ8777" s="55">
        <f t="shared" si="137"/>
        <v>0.9</v>
      </c>
      <c r="CR8777" s="52" t="s">
        <v>28953</v>
      </c>
    </row>
    <row r="8778" spans="81:96">
      <c r="CC8778" s="52">
        <v>8777</v>
      </c>
      <c r="CD8778" s="53" t="s">
        <v>40514</v>
      </c>
      <c r="CE8778" s="53" t="s">
        <v>40515</v>
      </c>
      <c r="CF8778" s="54">
        <v>338</v>
      </c>
      <c r="CG8778" s="54">
        <v>0.23899999999999999</v>
      </c>
      <c r="CH8778" s="54">
        <v>0.28199999999999997</v>
      </c>
      <c r="CI8778" s="54">
        <v>9.7000000000000003E-2</v>
      </c>
      <c r="CJ8778" s="54">
        <v>93</v>
      </c>
      <c r="CK8778" s="54">
        <v>6.8</v>
      </c>
      <c r="CL8778" s="54">
        <v>3.1E-4</v>
      </c>
      <c r="CM8778" s="54">
        <v>3.7999999999999999E-2</v>
      </c>
      <c r="CN8778" s="53" t="s">
        <v>40513</v>
      </c>
      <c r="CO8778" s="54">
        <v>19</v>
      </c>
      <c r="CP8778" s="54">
        <v>20</v>
      </c>
      <c r="CQ8778" s="55">
        <f t="shared" si="137"/>
        <v>0.95</v>
      </c>
      <c r="CR8778" s="52" t="s">
        <v>28953</v>
      </c>
    </row>
    <row r="8779" spans="81:96">
      <c r="CC8779" s="52">
        <v>8778</v>
      </c>
      <c r="CD8779" s="53" t="s">
        <v>40322</v>
      </c>
      <c r="CE8779" s="53" t="s">
        <v>40323</v>
      </c>
      <c r="CF8779" s="54">
        <v>613</v>
      </c>
      <c r="CG8779" s="54">
        <v>0.221</v>
      </c>
      <c r="CH8779" s="54">
        <v>0.26800000000000002</v>
      </c>
      <c r="CI8779" s="54">
        <v>5.5E-2</v>
      </c>
      <c r="CJ8779" s="54">
        <v>91</v>
      </c>
      <c r="CK8779" s="54" t="s">
        <v>28918</v>
      </c>
      <c r="CL8779" s="54">
        <v>7.5000000000000002E-4</v>
      </c>
      <c r="CM8779" s="54">
        <v>9.4E-2</v>
      </c>
      <c r="CN8779" s="53" t="s">
        <v>40513</v>
      </c>
      <c r="CO8779" s="54">
        <v>20</v>
      </c>
      <c r="CP8779" s="54">
        <v>20</v>
      </c>
      <c r="CQ8779" s="55">
        <f t="shared" si="137"/>
        <v>1</v>
      </c>
      <c r="CR8779" s="52" t="s">
        <v>28953</v>
      </c>
    </row>
    <row r="8780" spans="81:96">
      <c r="CC8780" s="52">
        <v>8779</v>
      </c>
      <c r="CD8780" s="53" t="s">
        <v>10729</v>
      </c>
      <c r="CE8780" s="53" t="s">
        <v>10736</v>
      </c>
      <c r="CF8780" s="54">
        <v>617363</v>
      </c>
      <c r="CG8780" s="54">
        <v>41.456000000000003</v>
      </c>
      <c r="CH8780" s="54">
        <v>41.295999999999999</v>
      </c>
      <c r="CI8780" s="54">
        <v>9.5850000000000009</v>
      </c>
      <c r="CJ8780" s="54">
        <v>862</v>
      </c>
      <c r="CK8780" s="54" t="s">
        <v>28918</v>
      </c>
      <c r="CL8780" s="54">
        <v>1.4986900000000001</v>
      </c>
      <c r="CM8780" s="54">
        <v>21.96</v>
      </c>
      <c r="CN8780" s="53" t="s">
        <v>40516</v>
      </c>
      <c r="CO8780" s="54">
        <v>1</v>
      </c>
      <c r="CP8780" s="54">
        <v>57</v>
      </c>
      <c r="CQ8780" s="55">
        <f t="shared" si="137"/>
        <v>1.7543859649122806E-2</v>
      </c>
      <c r="CR8780" s="52" t="s">
        <v>28907</v>
      </c>
    </row>
    <row r="8781" spans="81:96">
      <c r="CC8781" s="52">
        <v>8780</v>
      </c>
      <c r="CD8781" s="53" t="s">
        <v>2041</v>
      </c>
      <c r="CE8781" s="53" t="s">
        <v>2050</v>
      </c>
      <c r="CF8781" s="54">
        <v>557558</v>
      </c>
      <c r="CG8781" s="54">
        <v>33.610999999999997</v>
      </c>
      <c r="CH8781" s="54">
        <v>35.262999999999998</v>
      </c>
      <c r="CI8781" s="54">
        <v>7.2210000000000001</v>
      </c>
      <c r="CJ8781" s="54">
        <v>828</v>
      </c>
      <c r="CK8781" s="54" t="s">
        <v>28918</v>
      </c>
      <c r="CL8781" s="54">
        <v>1.22204</v>
      </c>
      <c r="CM8781" s="54">
        <v>17.885000000000002</v>
      </c>
      <c r="CN8781" s="53" t="s">
        <v>40516</v>
      </c>
      <c r="CO8781" s="54">
        <v>2</v>
      </c>
      <c r="CP8781" s="54">
        <v>57</v>
      </c>
      <c r="CQ8781" s="55">
        <f t="shared" si="137"/>
        <v>3.5087719298245612E-2</v>
      </c>
      <c r="CR8781" s="52" t="s">
        <v>28907</v>
      </c>
    </row>
    <row r="8782" spans="81:96">
      <c r="CC8782" s="52">
        <v>8781</v>
      </c>
      <c r="CD8782" s="53" t="s">
        <v>3110</v>
      </c>
      <c r="CE8782" s="53" t="s">
        <v>3109</v>
      </c>
      <c r="CF8782" s="54">
        <v>39396</v>
      </c>
      <c r="CG8782" s="54">
        <v>11.47</v>
      </c>
      <c r="CH8782" s="54">
        <v>11.904</v>
      </c>
      <c r="CI8782" s="54">
        <v>1.706</v>
      </c>
      <c r="CJ8782" s="54">
        <v>2788</v>
      </c>
      <c r="CK8782" s="54">
        <v>1.9</v>
      </c>
      <c r="CL8782" s="54">
        <v>0.26325999999999999</v>
      </c>
      <c r="CM8782" s="54">
        <v>5.7229999999999999</v>
      </c>
      <c r="CN8782" s="53" t="s">
        <v>40516</v>
      </c>
      <c r="CO8782" s="54">
        <v>3</v>
      </c>
      <c r="CP8782" s="54">
        <v>57</v>
      </c>
      <c r="CQ8782" s="55">
        <f t="shared" si="137"/>
        <v>5.2631578947368418E-2</v>
      </c>
      <c r="CR8782" s="52" t="s">
        <v>28907</v>
      </c>
    </row>
    <row r="8783" spans="81:96">
      <c r="CC8783" s="52">
        <v>8782</v>
      </c>
      <c r="CD8783" s="53" t="s">
        <v>8924</v>
      </c>
      <c r="CE8783" s="53" t="s">
        <v>8923</v>
      </c>
      <c r="CF8783" s="54">
        <v>586144</v>
      </c>
      <c r="CG8783" s="54">
        <v>9.6739999999999995</v>
      </c>
      <c r="CH8783" s="54">
        <v>10.563000000000001</v>
      </c>
      <c r="CI8783" s="54">
        <v>1.9670000000000001</v>
      </c>
      <c r="CJ8783" s="54">
        <v>3579</v>
      </c>
      <c r="CK8783" s="54">
        <v>8.4</v>
      </c>
      <c r="CL8783" s="54">
        <v>1.4164099999999999</v>
      </c>
      <c r="CM8783" s="54">
        <v>4.7329999999999997</v>
      </c>
      <c r="CN8783" s="53" t="s">
        <v>40516</v>
      </c>
      <c r="CO8783" s="54">
        <v>4</v>
      </c>
      <c r="CP8783" s="54">
        <v>57</v>
      </c>
      <c r="CQ8783" s="55">
        <f t="shared" si="137"/>
        <v>7.0175438596491224E-2</v>
      </c>
      <c r="CR8783" s="52" t="s">
        <v>28907</v>
      </c>
    </row>
    <row r="8784" spans="81:96">
      <c r="CC8784" s="52">
        <v>8783</v>
      </c>
      <c r="CD8784" s="53" t="s">
        <v>607</v>
      </c>
      <c r="CE8784" s="53" t="s">
        <v>606</v>
      </c>
      <c r="CF8784" s="54">
        <v>22336</v>
      </c>
      <c r="CG8784" s="54">
        <v>5.5780000000000003</v>
      </c>
      <c r="CH8784" s="54">
        <v>5.5970000000000004</v>
      </c>
      <c r="CI8784" s="54">
        <v>0.72199999999999998</v>
      </c>
      <c r="CJ8784" s="54">
        <v>3931</v>
      </c>
      <c r="CK8784" s="54">
        <v>1.7</v>
      </c>
      <c r="CL8784" s="54">
        <v>0.11476</v>
      </c>
      <c r="CM8784" s="54">
        <v>2.0750000000000002</v>
      </c>
      <c r="CN8784" s="53" t="s">
        <v>40516</v>
      </c>
      <c r="CO8784" s="54">
        <v>5</v>
      </c>
      <c r="CP8784" s="54">
        <v>57</v>
      </c>
      <c r="CQ8784" s="55">
        <f t="shared" si="137"/>
        <v>8.771929824561403E-2</v>
      </c>
      <c r="CR8784" s="52" t="s">
        <v>28907</v>
      </c>
    </row>
    <row r="8785" spans="81:96">
      <c r="CC8785" s="52">
        <v>8784</v>
      </c>
      <c r="CD8785" s="53" t="s">
        <v>40517</v>
      </c>
      <c r="CE8785" s="53" t="s">
        <v>40518</v>
      </c>
      <c r="CF8785" s="54">
        <v>45541</v>
      </c>
      <c r="CG8785" s="54">
        <v>4.383</v>
      </c>
      <c r="CH8785" s="54">
        <v>3.8380000000000001</v>
      </c>
      <c r="CI8785" s="54">
        <v>1.1060000000000001</v>
      </c>
      <c r="CJ8785" s="54">
        <v>246</v>
      </c>
      <c r="CK8785" s="54">
        <v>9.9</v>
      </c>
      <c r="CL8785" s="54">
        <v>6.6750000000000004E-2</v>
      </c>
      <c r="CM8785" s="54">
        <v>1.371</v>
      </c>
      <c r="CN8785" s="53" t="s">
        <v>40516</v>
      </c>
      <c r="CO8785" s="54">
        <v>6</v>
      </c>
      <c r="CP8785" s="54">
        <v>57</v>
      </c>
      <c r="CQ8785" s="55">
        <f t="shared" si="137"/>
        <v>0.10526315789473684</v>
      </c>
      <c r="CR8785" s="52" t="s">
        <v>28907</v>
      </c>
    </row>
    <row r="8786" spans="81:96">
      <c r="CC8786" s="52">
        <v>8785</v>
      </c>
      <c r="CD8786" s="53" t="s">
        <v>40519</v>
      </c>
      <c r="CE8786" s="53" t="s">
        <v>40520</v>
      </c>
      <c r="CF8786" s="54">
        <v>7717</v>
      </c>
      <c r="CG8786" s="54">
        <v>3.9169999999999998</v>
      </c>
      <c r="CH8786" s="54">
        <v>4.6500000000000004</v>
      </c>
      <c r="CI8786" s="54">
        <v>0.68</v>
      </c>
      <c r="CJ8786" s="54">
        <v>344</v>
      </c>
      <c r="CK8786" s="54">
        <v>4.4000000000000004</v>
      </c>
      <c r="CL8786" s="54">
        <v>3.0880000000000001E-2</v>
      </c>
      <c r="CM8786" s="54">
        <v>1.7010000000000001</v>
      </c>
      <c r="CN8786" s="53" t="s">
        <v>40516</v>
      </c>
      <c r="CO8786" s="54">
        <v>7</v>
      </c>
      <c r="CP8786" s="54">
        <v>57</v>
      </c>
      <c r="CQ8786" s="55">
        <f t="shared" si="137"/>
        <v>0.12280701754385964</v>
      </c>
      <c r="CR8786" s="52" t="s">
        <v>28907</v>
      </c>
    </row>
    <row r="8787" spans="81:96">
      <c r="CC8787" s="52">
        <v>8786</v>
      </c>
      <c r="CD8787" s="53" t="s">
        <v>38709</v>
      </c>
      <c r="CE8787" s="53" t="s">
        <v>38710</v>
      </c>
      <c r="CF8787" s="54">
        <v>369</v>
      </c>
      <c r="CG8787" s="54">
        <v>3.8980000000000001</v>
      </c>
      <c r="CH8787" s="54">
        <v>4</v>
      </c>
      <c r="CI8787" s="54">
        <v>0.185</v>
      </c>
      <c r="CJ8787" s="54">
        <v>27</v>
      </c>
      <c r="CK8787" s="54">
        <v>2.9</v>
      </c>
      <c r="CL8787" s="54">
        <v>3.5799999999999998E-3</v>
      </c>
      <c r="CM8787" s="54">
        <v>2.4780000000000002</v>
      </c>
      <c r="CN8787" s="53" t="s">
        <v>40516</v>
      </c>
      <c r="CO8787" s="54">
        <v>8</v>
      </c>
      <c r="CP8787" s="54">
        <v>57</v>
      </c>
      <c r="CQ8787" s="55">
        <f t="shared" si="137"/>
        <v>0.14035087719298245</v>
      </c>
      <c r="CR8787" s="52" t="s">
        <v>28907</v>
      </c>
    </row>
    <row r="8788" spans="81:96">
      <c r="CC8788" s="52">
        <v>8787</v>
      </c>
      <c r="CD8788" s="53" t="s">
        <v>1895</v>
      </c>
      <c r="CE8788" s="53" t="s">
        <v>1905</v>
      </c>
      <c r="CF8788" s="54">
        <v>332716</v>
      </c>
      <c r="CG8788" s="54">
        <v>3.234</v>
      </c>
      <c r="CH8788" s="54">
        <v>3.702</v>
      </c>
      <c r="CI8788" s="54">
        <v>0.48899999999999999</v>
      </c>
      <c r="CJ8788" s="54">
        <v>30040</v>
      </c>
      <c r="CK8788" s="54">
        <v>2.7</v>
      </c>
      <c r="CL8788" s="54">
        <v>1.5334099999999999</v>
      </c>
      <c r="CM8788" s="54">
        <v>1.2090000000000001</v>
      </c>
      <c r="CN8788" s="53" t="s">
        <v>40516</v>
      </c>
      <c r="CO8788" s="54">
        <v>9</v>
      </c>
      <c r="CP8788" s="54">
        <v>57</v>
      </c>
      <c r="CQ8788" s="55">
        <f t="shared" si="137"/>
        <v>0.15789473684210525</v>
      </c>
      <c r="CR8788" s="52" t="s">
        <v>28907</v>
      </c>
    </row>
    <row r="8789" spans="81:96">
      <c r="CC8789" s="52">
        <v>8788</v>
      </c>
      <c r="CD8789" s="53" t="s">
        <v>40521</v>
      </c>
      <c r="CE8789" s="53" t="s">
        <v>40522</v>
      </c>
      <c r="CF8789" s="54">
        <v>1080</v>
      </c>
      <c r="CG8789" s="54">
        <v>2.6520000000000001</v>
      </c>
      <c r="CH8789" s="54">
        <v>3.0960000000000001</v>
      </c>
      <c r="CI8789" s="54">
        <v>0.182</v>
      </c>
      <c r="CJ8789" s="54">
        <v>33</v>
      </c>
      <c r="CK8789" s="54">
        <v>5.2</v>
      </c>
      <c r="CL8789" s="54">
        <v>3.49E-3</v>
      </c>
      <c r="CM8789" s="54">
        <v>1.008</v>
      </c>
      <c r="CN8789" s="53" t="s">
        <v>40516</v>
      </c>
      <c r="CO8789" s="54">
        <v>10</v>
      </c>
      <c r="CP8789" s="54">
        <v>57</v>
      </c>
      <c r="CQ8789" s="55">
        <f t="shared" si="137"/>
        <v>0.17543859649122806</v>
      </c>
      <c r="CR8789" s="52" t="s">
        <v>28907</v>
      </c>
    </row>
    <row r="8790" spans="81:96">
      <c r="CC8790" s="52">
        <v>8789</v>
      </c>
      <c r="CD8790" s="53" t="s">
        <v>40523</v>
      </c>
      <c r="CE8790" s="53" t="s">
        <v>40524</v>
      </c>
      <c r="CF8790" s="54">
        <v>17231</v>
      </c>
      <c r="CG8790" s="54">
        <v>2.1920000000000002</v>
      </c>
      <c r="CH8790" s="54">
        <v>2.3719999999999999</v>
      </c>
      <c r="CI8790" s="54">
        <v>0.40500000000000003</v>
      </c>
      <c r="CJ8790" s="54">
        <v>220</v>
      </c>
      <c r="CK8790" s="54" t="s">
        <v>28918</v>
      </c>
      <c r="CL8790" s="54">
        <v>1.866E-2</v>
      </c>
      <c r="CM8790" s="54">
        <v>1.2150000000000001</v>
      </c>
      <c r="CN8790" s="53" t="s">
        <v>40516</v>
      </c>
      <c r="CO8790" s="54">
        <v>11</v>
      </c>
      <c r="CP8790" s="54">
        <v>57</v>
      </c>
      <c r="CQ8790" s="55">
        <f t="shared" si="137"/>
        <v>0.19298245614035087</v>
      </c>
      <c r="CR8790" s="52" t="s">
        <v>28907</v>
      </c>
    </row>
    <row r="8791" spans="81:96">
      <c r="CC8791" s="52">
        <v>8790</v>
      </c>
      <c r="CD8791" s="53" t="s">
        <v>40525</v>
      </c>
      <c r="CE8791" s="53" t="s">
        <v>40526</v>
      </c>
      <c r="CF8791" s="54">
        <v>13391</v>
      </c>
      <c r="CG8791" s="54">
        <v>2.1469999999999998</v>
      </c>
      <c r="CH8791" s="54">
        <v>3.0379999999999998</v>
      </c>
      <c r="CI8791" s="54">
        <v>1.2869999999999999</v>
      </c>
      <c r="CJ8791" s="54">
        <v>293</v>
      </c>
      <c r="CK8791" s="54">
        <v>8.4</v>
      </c>
      <c r="CL8791" s="54">
        <v>3.1119999999999998E-2</v>
      </c>
      <c r="CM8791" s="54">
        <v>1.294</v>
      </c>
      <c r="CN8791" s="53" t="s">
        <v>40516</v>
      </c>
      <c r="CO8791" s="54">
        <v>12</v>
      </c>
      <c r="CP8791" s="54">
        <v>57</v>
      </c>
      <c r="CQ8791" s="55">
        <f t="shared" si="137"/>
        <v>0.21052631578947367</v>
      </c>
      <c r="CR8791" s="52" t="s">
        <v>28907</v>
      </c>
    </row>
    <row r="8792" spans="81:96">
      <c r="CC8792" s="52">
        <v>8791</v>
      </c>
      <c r="CD8792" s="53" t="s">
        <v>40527</v>
      </c>
      <c r="CE8792" s="53" t="s">
        <v>40528</v>
      </c>
      <c r="CF8792" s="54">
        <v>655</v>
      </c>
      <c r="CG8792" s="54">
        <v>2.1120000000000001</v>
      </c>
      <c r="CH8792" s="54">
        <v>2.1120000000000001</v>
      </c>
      <c r="CI8792" s="54">
        <v>0.35</v>
      </c>
      <c r="CJ8792" s="54">
        <v>471</v>
      </c>
      <c r="CK8792" s="54">
        <v>1.3</v>
      </c>
      <c r="CL8792" s="54">
        <v>2.7699999999999999E-3</v>
      </c>
      <c r="CM8792" s="54">
        <v>0.752</v>
      </c>
      <c r="CN8792" s="53" t="s">
        <v>40516</v>
      </c>
      <c r="CO8792" s="54">
        <v>13</v>
      </c>
      <c r="CP8792" s="54">
        <v>57</v>
      </c>
      <c r="CQ8792" s="55">
        <f t="shared" si="137"/>
        <v>0.22807017543859648</v>
      </c>
      <c r="CR8792" s="52" t="s">
        <v>28907</v>
      </c>
    </row>
    <row r="8793" spans="81:96">
      <c r="CC8793" s="52">
        <v>8792</v>
      </c>
      <c r="CD8793" s="53" t="s">
        <v>40529</v>
      </c>
      <c r="CE8793" s="53" t="s">
        <v>40530</v>
      </c>
      <c r="CF8793" s="54">
        <v>6500</v>
      </c>
      <c r="CG8793" s="54">
        <v>2.0979999999999999</v>
      </c>
      <c r="CH8793" s="54">
        <v>2.0760000000000001</v>
      </c>
      <c r="CI8793" s="54">
        <v>0.36099999999999999</v>
      </c>
      <c r="CJ8793" s="54">
        <v>122</v>
      </c>
      <c r="CK8793" s="54" t="s">
        <v>28918</v>
      </c>
      <c r="CL8793" s="54">
        <v>7.4700000000000001E-3</v>
      </c>
      <c r="CM8793" s="54">
        <v>0.73099999999999998</v>
      </c>
      <c r="CN8793" s="53" t="s">
        <v>40516</v>
      </c>
      <c r="CO8793" s="54">
        <v>14</v>
      </c>
      <c r="CP8793" s="54">
        <v>57</v>
      </c>
      <c r="CQ8793" s="55">
        <f t="shared" si="137"/>
        <v>0.24561403508771928</v>
      </c>
      <c r="CR8793" s="52" t="s">
        <v>28907</v>
      </c>
    </row>
    <row r="8794" spans="81:96">
      <c r="CC8794" s="52">
        <v>8793</v>
      </c>
      <c r="CD8794" s="53" t="s">
        <v>40531</v>
      </c>
      <c r="CE8794" s="53" t="s">
        <v>40532</v>
      </c>
      <c r="CF8794" s="54">
        <v>256</v>
      </c>
      <c r="CG8794" s="54">
        <v>1.6579999999999999</v>
      </c>
      <c r="CH8794" s="54">
        <v>0.92700000000000005</v>
      </c>
      <c r="CI8794" s="54">
        <v>0.10199999999999999</v>
      </c>
      <c r="CJ8794" s="54">
        <v>49</v>
      </c>
      <c r="CK8794" s="54">
        <v>2.2000000000000002</v>
      </c>
      <c r="CL8794" s="54">
        <v>7.7999999999999999E-4</v>
      </c>
      <c r="CM8794" s="54">
        <v>0.19800000000000001</v>
      </c>
      <c r="CN8794" s="53" t="s">
        <v>40516</v>
      </c>
      <c r="CO8794" s="54">
        <v>15</v>
      </c>
      <c r="CP8794" s="54">
        <v>57</v>
      </c>
      <c r="CQ8794" s="55">
        <f t="shared" si="137"/>
        <v>0.26315789473684209</v>
      </c>
      <c r="CR8794" s="52" t="s">
        <v>28921</v>
      </c>
    </row>
    <row r="8795" spans="81:96">
      <c r="CC8795" s="52">
        <v>8794</v>
      </c>
      <c r="CD8795" s="53" t="s">
        <v>40533</v>
      </c>
      <c r="CE8795" s="53" t="s">
        <v>40534</v>
      </c>
      <c r="CF8795" s="54">
        <v>10429</v>
      </c>
      <c r="CG8795" s="54">
        <v>1.579</v>
      </c>
      <c r="CH8795" s="54">
        <v>1.5189999999999999</v>
      </c>
      <c r="CI8795" s="54">
        <v>0.28499999999999998</v>
      </c>
      <c r="CJ8795" s="54">
        <v>632</v>
      </c>
      <c r="CK8795" s="54">
        <v>6.6</v>
      </c>
      <c r="CL8795" s="54">
        <v>1.9970000000000002E-2</v>
      </c>
      <c r="CM8795" s="54">
        <v>0.41499999999999998</v>
      </c>
      <c r="CN8795" s="53" t="s">
        <v>40516</v>
      </c>
      <c r="CO8795" s="54">
        <v>16</v>
      </c>
      <c r="CP8795" s="54">
        <v>57</v>
      </c>
      <c r="CQ8795" s="55">
        <f t="shared" si="137"/>
        <v>0.2807017543859649</v>
      </c>
      <c r="CR8795" s="52" t="s">
        <v>28921</v>
      </c>
    </row>
    <row r="8796" spans="81:96">
      <c r="CC8796" s="52">
        <v>8795</v>
      </c>
      <c r="CD8796" s="53" t="s">
        <v>40535</v>
      </c>
      <c r="CE8796" s="53" t="s">
        <v>40536</v>
      </c>
      <c r="CF8796" s="54">
        <v>4551</v>
      </c>
      <c r="CG8796" s="54">
        <v>1.325</v>
      </c>
      <c r="CH8796" s="54"/>
      <c r="CI8796" s="54">
        <v>0.20100000000000001</v>
      </c>
      <c r="CJ8796" s="54">
        <v>941</v>
      </c>
      <c r="CK8796" s="54">
        <v>3.3</v>
      </c>
      <c r="CL8796" s="54">
        <v>2.2800000000000001E-2</v>
      </c>
      <c r="CM8796" s="54"/>
      <c r="CN8796" s="53" t="s">
        <v>40516</v>
      </c>
      <c r="CO8796" s="54">
        <v>17</v>
      </c>
      <c r="CP8796" s="54">
        <v>57</v>
      </c>
      <c r="CQ8796" s="55">
        <f t="shared" si="137"/>
        <v>0.2982456140350877</v>
      </c>
      <c r="CR8796" s="52" t="s">
        <v>28921</v>
      </c>
    </row>
    <row r="8797" spans="81:96">
      <c r="CC8797" s="52">
        <v>8796</v>
      </c>
      <c r="CD8797" s="53" t="s">
        <v>39549</v>
      </c>
      <c r="CE8797" s="53" t="s">
        <v>39550</v>
      </c>
      <c r="CF8797" s="54">
        <v>650</v>
      </c>
      <c r="CG8797" s="54">
        <v>1.22</v>
      </c>
      <c r="CH8797" s="54">
        <v>0.70199999999999996</v>
      </c>
      <c r="CI8797" s="54">
        <v>0.44400000000000001</v>
      </c>
      <c r="CJ8797" s="54">
        <v>27</v>
      </c>
      <c r="CK8797" s="54" t="s">
        <v>28918</v>
      </c>
      <c r="CL8797" s="54">
        <v>6.7000000000000002E-4</v>
      </c>
      <c r="CM8797" s="54">
        <v>0.22600000000000001</v>
      </c>
      <c r="CN8797" s="53" t="s">
        <v>40516</v>
      </c>
      <c r="CO8797" s="54">
        <v>18</v>
      </c>
      <c r="CP8797" s="54">
        <v>57</v>
      </c>
      <c r="CQ8797" s="55">
        <f t="shared" si="137"/>
        <v>0.31578947368421051</v>
      </c>
      <c r="CR8797" s="52" t="s">
        <v>28921</v>
      </c>
    </row>
    <row r="8798" spans="81:96">
      <c r="CC8798" s="52">
        <v>8797</v>
      </c>
      <c r="CD8798" s="53" t="s">
        <v>39561</v>
      </c>
      <c r="CE8798" s="53" t="s">
        <v>39562</v>
      </c>
      <c r="CF8798" s="54">
        <v>4576</v>
      </c>
      <c r="CG8798" s="54">
        <v>1.0780000000000001</v>
      </c>
      <c r="CH8798" s="54">
        <v>1.113</v>
      </c>
      <c r="CI8798" s="54">
        <v>0.23300000000000001</v>
      </c>
      <c r="CJ8798" s="54">
        <v>219</v>
      </c>
      <c r="CK8798" s="54">
        <v>8.5</v>
      </c>
      <c r="CL8798" s="54">
        <v>8.4899999999999993E-3</v>
      </c>
      <c r="CM8798" s="54">
        <v>0.38800000000000001</v>
      </c>
      <c r="CN8798" s="53" t="s">
        <v>40516</v>
      </c>
      <c r="CO8798" s="54">
        <v>19</v>
      </c>
      <c r="CP8798" s="54">
        <v>57</v>
      </c>
      <c r="CQ8798" s="55">
        <f t="shared" si="137"/>
        <v>0.33333333333333331</v>
      </c>
      <c r="CR8798" s="52" t="s">
        <v>28921</v>
      </c>
    </row>
    <row r="8799" spans="81:96">
      <c r="CC8799" s="52">
        <v>8798</v>
      </c>
      <c r="CD8799" s="53" t="s">
        <v>40537</v>
      </c>
      <c r="CE8799" s="53" t="s">
        <v>40538</v>
      </c>
      <c r="CF8799" s="54">
        <v>4738</v>
      </c>
      <c r="CG8799" s="54">
        <v>1.07</v>
      </c>
      <c r="CH8799" s="54">
        <v>1.373</v>
      </c>
      <c r="CI8799" s="54">
        <v>0.23100000000000001</v>
      </c>
      <c r="CJ8799" s="54">
        <v>108</v>
      </c>
      <c r="CK8799" s="54" t="s">
        <v>28918</v>
      </c>
      <c r="CL8799" s="54">
        <v>5.13E-3</v>
      </c>
      <c r="CM8799" s="54">
        <v>0.66600000000000004</v>
      </c>
      <c r="CN8799" s="53" t="s">
        <v>40516</v>
      </c>
      <c r="CO8799" s="54">
        <v>20</v>
      </c>
      <c r="CP8799" s="54">
        <v>57</v>
      </c>
      <c r="CQ8799" s="55">
        <f t="shared" si="137"/>
        <v>0.35087719298245612</v>
      </c>
      <c r="CR8799" s="52" t="s">
        <v>28921</v>
      </c>
    </row>
    <row r="8800" spans="81:96">
      <c r="CC8800" s="52">
        <v>8799</v>
      </c>
      <c r="CD8800" s="53" t="s">
        <v>39563</v>
      </c>
      <c r="CE8800" s="53" t="s">
        <v>39564</v>
      </c>
      <c r="CF8800" s="54">
        <v>608</v>
      </c>
      <c r="CG8800" s="54">
        <v>1.0409999999999999</v>
      </c>
      <c r="CH8800" s="54">
        <v>1.3420000000000001</v>
      </c>
      <c r="CI8800" s="54">
        <v>0.51400000000000001</v>
      </c>
      <c r="CJ8800" s="54">
        <v>37</v>
      </c>
      <c r="CK8800" s="54">
        <v>8.4</v>
      </c>
      <c r="CL8800" s="54">
        <v>1.0399999999999999E-3</v>
      </c>
      <c r="CM8800" s="54">
        <v>0.43099999999999999</v>
      </c>
      <c r="CN8800" s="53" t="s">
        <v>40516</v>
      </c>
      <c r="CO8800" s="54">
        <v>21</v>
      </c>
      <c r="CP8800" s="54">
        <v>57</v>
      </c>
      <c r="CQ8800" s="55">
        <f t="shared" si="137"/>
        <v>0.36842105263157893</v>
      </c>
      <c r="CR8800" s="52" t="s">
        <v>28921</v>
      </c>
    </row>
    <row r="8801" spans="81:96">
      <c r="CC8801" s="52">
        <v>8800</v>
      </c>
      <c r="CD8801" s="53" t="s">
        <v>39569</v>
      </c>
      <c r="CE8801" s="53" t="s">
        <v>39570</v>
      </c>
      <c r="CF8801" s="54">
        <v>513</v>
      </c>
      <c r="CG8801" s="54">
        <v>0.96799999999999997</v>
      </c>
      <c r="CH8801" s="54">
        <v>0.99199999999999999</v>
      </c>
      <c r="CI8801" s="54">
        <v>8.3000000000000004E-2</v>
      </c>
      <c r="CJ8801" s="54">
        <v>24</v>
      </c>
      <c r="CK8801" s="54">
        <v>6.2</v>
      </c>
      <c r="CL8801" s="54">
        <v>1.4499999999999999E-3</v>
      </c>
      <c r="CM8801" s="54">
        <v>0.374</v>
      </c>
      <c r="CN8801" s="53" t="s">
        <v>40516</v>
      </c>
      <c r="CO8801" s="54">
        <v>22</v>
      </c>
      <c r="CP8801" s="54">
        <v>57</v>
      </c>
      <c r="CQ8801" s="55">
        <f t="shared" si="137"/>
        <v>0.38596491228070173</v>
      </c>
      <c r="CR8801" s="52" t="s">
        <v>28921</v>
      </c>
    </row>
    <row r="8802" spans="81:96">
      <c r="CC8802" s="52">
        <v>8801</v>
      </c>
      <c r="CD8802" s="53" t="s">
        <v>35679</v>
      </c>
      <c r="CE8802" s="53" t="s">
        <v>35680</v>
      </c>
      <c r="CF8802" s="54">
        <v>628</v>
      </c>
      <c r="CG8802" s="54">
        <v>0.96299999999999997</v>
      </c>
      <c r="CH8802" s="54">
        <v>1.1040000000000001</v>
      </c>
      <c r="CI8802" s="54">
        <v>0.70499999999999996</v>
      </c>
      <c r="CJ8802" s="54">
        <v>61</v>
      </c>
      <c r="CK8802" s="54">
        <v>5.4</v>
      </c>
      <c r="CL8802" s="54">
        <v>1.5299999999999999E-3</v>
      </c>
      <c r="CM8802" s="54">
        <v>0.36</v>
      </c>
      <c r="CN8802" s="53" t="s">
        <v>40516</v>
      </c>
      <c r="CO8802" s="54">
        <v>23</v>
      </c>
      <c r="CP8802" s="54">
        <v>57</v>
      </c>
      <c r="CQ8802" s="55">
        <f t="shared" si="137"/>
        <v>0.40350877192982454</v>
      </c>
      <c r="CR8802" s="52" t="s">
        <v>28921</v>
      </c>
    </row>
    <row r="8803" spans="81:96">
      <c r="CC8803" s="52">
        <v>8802</v>
      </c>
      <c r="CD8803" s="53" t="s">
        <v>40539</v>
      </c>
      <c r="CE8803" s="53" t="s">
        <v>40540</v>
      </c>
      <c r="CF8803" s="54">
        <v>1848</v>
      </c>
      <c r="CG8803" s="54">
        <v>0.95699999999999996</v>
      </c>
      <c r="CH8803" s="54">
        <v>1.101</v>
      </c>
      <c r="CI8803" s="54">
        <v>0.26600000000000001</v>
      </c>
      <c r="CJ8803" s="54">
        <v>64</v>
      </c>
      <c r="CK8803" s="54" t="s">
        <v>28918</v>
      </c>
      <c r="CL8803" s="54">
        <v>1.66E-3</v>
      </c>
      <c r="CM8803" s="54">
        <v>0.31900000000000001</v>
      </c>
      <c r="CN8803" s="53" t="s">
        <v>40516</v>
      </c>
      <c r="CO8803" s="54">
        <v>24</v>
      </c>
      <c r="CP8803" s="54">
        <v>57</v>
      </c>
      <c r="CQ8803" s="55">
        <f t="shared" si="137"/>
        <v>0.42105263157894735</v>
      </c>
      <c r="CR8803" s="52" t="s">
        <v>28921</v>
      </c>
    </row>
    <row r="8804" spans="81:96">
      <c r="CC8804" s="52">
        <v>8803</v>
      </c>
      <c r="CD8804" s="53" t="s">
        <v>40541</v>
      </c>
      <c r="CE8804" s="53" t="s">
        <v>40542</v>
      </c>
      <c r="CF8804" s="54">
        <v>8014</v>
      </c>
      <c r="CG8804" s="54">
        <v>0.92600000000000005</v>
      </c>
      <c r="CH8804" s="54">
        <v>0.94399999999999995</v>
      </c>
      <c r="CI8804" s="54">
        <v>0.40699999999999997</v>
      </c>
      <c r="CJ8804" s="54">
        <v>356</v>
      </c>
      <c r="CK8804" s="54">
        <v>9.9</v>
      </c>
      <c r="CL8804" s="54">
        <v>7.2399999999999999E-3</v>
      </c>
      <c r="CM8804" s="54">
        <v>0.26200000000000001</v>
      </c>
      <c r="CN8804" s="53" t="s">
        <v>40516</v>
      </c>
      <c r="CO8804" s="54">
        <v>25</v>
      </c>
      <c r="CP8804" s="54">
        <v>57</v>
      </c>
      <c r="CQ8804" s="55">
        <f t="shared" si="137"/>
        <v>0.43859649122807015</v>
      </c>
      <c r="CR8804" s="52" t="s">
        <v>28921</v>
      </c>
    </row>
    <row r="8805" spans="81:96">
      <c r="CC8805" s="52">
        <v>8804</v>
      </c>
      <c r="CD8805" s="53" t="s">
        <v>39571</v>
      </c>
      <c r="CE8805" s="53" t="s">
        <v>39572</v>
      </c>
      <c r="CF8805" s="54">
        <v>928</v>
      </c>
      <c r="CG8805" s="54">
        <v>0.877</v>
      </c>
      <c r="CH8805" s="54">
        <v>0.83399999999999996</v>
      </c>
      <c r="CI8805" s="54">
        <v>0.183</v>
      </c>
      <c r="CJ8805" s="54">
        <v>279</v>
      </c>
      <c r="CK8805" s="54">
        <v>2.9</v>
      </c>
      <c r="CL8805" s="54">
        <v>2.4199999999999998E-3</v>
      </c>
      <c r="CM8805" s="54">
        <v>0.182</v>
      </c>
      <c r="CN8805" s="53" t="s">
        <v>40516</v>
      </c>
      <c r="CO8805" s="54">
        <v>26</v>
      </c>
      <c r="CP8805" s="54">
        <v>57</v>
      </c>
      <c r="CQ8805" s="55">
        <f t="shared" si="137"/>
        <v>0.45614035087719296</v>
      </c>
      <c r="CR8805" s="52" t="s">
        <v>28921</v>
      </c>
    </row>
    <row r="8806" spans="81:96">
      <c r="CC8806" s="52">
        <v>8805</v>
      </c>
      <c r="CD8806" s="53" t="s">
        <v>40543</v>
      </c>
      <c r="CE8806" s="53" t="s">
        <v>40544</v>
      </c>
      <c r="CF8806" s="54">
        <v>222</v>
      </c>
      <c r="CG8806" s="54">
        <v>0.82599999999999996</v>
      </c>
      <c r="CH8806" s="54">
        <v>1.1919999999999999</v>
      </c>
      <c r="CI8806" s="54">
        <v>0.22</v>
      </c>
      <c r="CJ8806" s="54">
        <v>50</v>
      </c>
      <c r="CK8806" s="54">
        <v>4.2</v>
      </c>
      <c r="CL8806" s="54">
        <v>1.33E-3</v>
      </c>
      <c r="CM8806" s="54">
        <v>0.47199999999999998</v>
      </c>
      <c r="CN8806" s="53" t="s">
        <v>40516</v>
      </c>
      <c r="CO8806" s="54">
        <v>27</v>
      </c>
      <c r="CP8806" s="54">
        <v>57</v>
      </c>
      <c r="CQ8806" s="55">
        <f t="shared" si="137"/>
        <v>0.47368421052631576</v>
      </c>
      <c r="CR8806" s="52" t="s">
        <v>28921</v>
      </c>
    </row>
    <row r="8807" spans="81:96">
      <c r="CC8807" s="52">
        <v>8806</v>
      </c>
      <c r="CD8807" s="53" t="s">
        <v>38737</v>
      </c>
      <c r="CE8807" s="53" t="s">
        <v>38738</v>
      </c>
      <c r="CF8807" s="54">
        <v>402</v>
      </c>
      <c r="CG8807" s="54">
        <v>0.81299999999999994</v>
      </c>
      <c r="CH8807" s="54">
        <v>0.80700000000000005</v>
      </c>
      <c r="CI8807" s="54">
        <v>0.73899999999999999</v>
      </c>
      <c r="CJ8807" s="54">
        <v>69</v>
      </c>
      <c r="CK8807" s="54">
        <v>3.7</v>
      </c>
      <c r="CL8807" s="54">
        <v>2.32E-3</v>
      </c>
      <c r="CM8807" s="54">
        <v>0.42199999999999999</v>
      </c>
      <c r="CN8807" s="53" t="s">
        <v>40516</v>
      </c>
      <c r="CO8807" s="54">
        <v>28</v>
      </c>
      <c r="CP8807" s="54">
        <v>57</v>
      </c>
      <c r="CQ8807" s="55">
        <f t="shared" si="137"/>
        <v>0.49122807017543857</v>
      </c>
      <c r="CR8807" s="52" t="s">
        <v>28921</v>
      </c>
    </row>
    <row r="8808" spans="81:96">
      <c r="CC8808" s="52">
        <v>8807</v>
      </c>
      <c r="CD8808" s="53" t="s">
        <v>40545</v>
      </c>
      <c r="CE8808" s="53" t="s">
        <v>40546</v>
      </c>
      <c r="CF8808" s="54">
        <v>226</v>
      </c>
      <c r="CG8808" s="54">
        <v>0.75</v>
      </c>
      <c r="CH8808" s="54">
        <v>0.85</v>
      </c>
      <c r="CI8808" s="54">
        <v>0.17699999999999999</v>
      </c>
      <c r="CJ8808" s="54">
        <v>79</v>
      </c>
      <c r="CK8808" s="54">
        <v>4.2</v>
      </c>
      <c r="CL8808" s="54">
        <v>8.5999999999999998E-4</v>
      </c>
      <c r="CM8808" s="54">
        <v>0.28899999999999998</v>
      </c>
      <c r="CN8808" s="53" t="s">
        <v>40516</v>
      </c>
      <c r="CO8808" s="54">
        <v>29</v>
      </c>
      <c r="CP8808" s="54">
        <v>57</v>
      </c>
      <c r="CQ8808" s="55">
        <f t="shared" si="137"/>
        <v>0.50877192982456143</v>
      </c>
      <c r="CR8808" s="52" t="s">
        <v>28938</v>
      </c>
    </row>
    <row r="8809" spans="81:96">
      <c r="CC8809" s="52">
        <v>8808</v>
      </c>
      <c r="CD8809" s="53" t="s">
        <v>40547</v>
      </c>
      <c r="CE8809" s="53" t="s">
        <v>40548</v>
      </c>
      <c r="CF8809" s="54">
        <v>1547</v>
      </c>
      <c r="CG8809" s="54">
        <v>0.73399999999999999</v>
      </c>
      <c r="CH8809" s="54">
        <v>1.032</v>
      </c>
      <c r="CI8809" s="54">
        <v>0.14899999999999999</v>
      </c>
      <c r="CJ8809" s="54">
        <v>175</v>
      </c>
      <c r="CK8809" s="54">
        <v>9.1999999999999993</v>
      </c>
      <c r="CL8809" s="54">
        <v>2.5500000000000002E-3</v>
      </c>
      <c r="CM8809" s="54">
        <v>0.30499999999999999</v>
      </c>
      <c r="CN8809" s="53" t="s">
        <v>40516</v>
      </c>
      <c r="CO8809" s="54">
        <v>30</v>
      </c>
      <c r="CP8809" s="54">
        <v>57</v>
      </c>
      <c r="CQ8809" s="55">
        <f t="shared" si="137"/>
        <v>0.52631578947368418</v>
      </c>
      <c r="CR8809" s="52" t="s">
        <v>28938</v>
      </c>
    </row>
    <row r="8810" spans="81:96">
      <c r="CC8810" s="52">
        <v>8809</v>
      </c>
      <c r="CD8810" s="53" t="s">
        <v>40549</v>
      </c>
      <c r="CE8810" s="53" t="s">
        <v>40550</v>
      </c>
      <c r="CF8810" s="54">
        <v>589</v>
      </c>
      <c r="CG8810" s="54">
        <v>0.65700000000000003</v>
      </c>
      <c r="CH8810" s="54">
        <v>1.621</v>
      </c>
      <c r="CI8810" s="54">
        <v>1.1000000000000001</v>
      </c>
      <c r="CJ8810" s="54">
        <v>10</v>
      </c>
      <c r="CK8810" s="54" t="s">
        <v>28918</v>
      </c>
      <c r="CL8810" s="54">
        <v>5.1000000000000004E-4</v>
      </c>
      <c r="CM8810" s="54">
        <v>0.55100000000000005</v>
      </c>
      <c r="CN8810" s="53" t="s">
        <v>40516</v>
      </c>
      <c r="CO8810" s="54">
        <v>31</v>
      </c>
      <c r="CP8810" s="54">
        <v>57</v>
      </c>
      <c r="CQ8810" s="55">
        <f t="shared" si="137"/>
        <v>0.54385964912280704</v>
      </c>
      <c r="CR8810" s="52" t="s">
        <v>28938</v>
      </c>
    </row>
    <row r="8811" spans="81:96">
      <c r="CC8811" s="52">
        <v>8810</v>
      </c>
      <c r="CD8811" s="53" t="s">
        <v>40551</v>
      </c>
      <c r="CE8811" s="53" t="s">
        <v>40552</v>
      </c>
      <c r="CF8811" s="54">
        <v>2000</v>
      </c>
      <c r="CG8811" s="54">
        <v>0.55700000000000005</v>
      </c>
      <c r="CH8811" s="54">
        <v>0.7</v>
      </c>
      <c r="CI8811" s="54">
        <v>0.10199999999999999</v>
      </c>
      <c r="CJ8811" s="54">
        <v>59</v>
      </c>
      <c r="CK8811" s="54" t="s">
        <v>28918</v>
      </c>
      <c r="CL8811" s="54">
        <v>1.4300000000000001E-3</v>
      </c>
      <c r="CM8811" s="54">
        <v>0.42799999999999999</v>
      </c>
      <c r="CN8811" s="53" t="s">
        <v>40516</v>
      </c>
      <c r="CO8811" s="54">
        <v>32</v>
      </c>
      <c r="CP8811" s="54">
        <v>57</v>
      </c>
      <c r="CQ8811" s="55">
        <f t="shared" si="137"/>
        <v>0.56140350877192979</v>
      </c>
      <c r="CR8811" s="52" t="s">
        <v>28938</v>
      </c>
    </row>
    <row r="8812" spans="81:96">
      <c r="CC8812" s="52">
        <v>8811</v>
      </c>
      <c r="CD8812" s="53" t="s">
        <v>35404</v>
      </c>
      <c r="CE8812" s="53" t="s">
        <v>35405</v>
      </c>
      <c r="CF8812" s="54">
        <v>216</v>
      </c>
      <c r="CG8812" s="54">
        <v>0.50800000000000001</v>
      </c>
      <c r="CH8812" s="54">
        <v>0.51600000000000001</v>
      </c>
      <c r="CI8812" s="54">
        <v>0.24099999999999999</v>
      </c>
      <c r="CJ8812" s="54">
        <v>29</v>
      </c>
      <c r="CK8812" s="54">
        <v>7.7</v>
      </c>
      <c r="CL8812" s="54">
        <v>5.8E-4</v>
      </c>
      <c r="CM8812" s="54">
        <v>0.23400000000000001</v>
      </c>
      <c r="CN8812" s="53" t="s">
        <v>40516</v>
      </c>
      <c r="CO8812" s="54">
        <v>33</v>
      </c>
      <c r="CP8812" s="54">
        <v>57</v>
      </c>
      <c r="CQ8812" s="55">
        <f t="shared" si="137"/>
        <v>0.57894736842105265</v>
      </c>
      <c r="CR8812" s="52" t="s">
        <v>28938</v>
      </c>
    </row>
    <row r="8813" spans="81:96">
      <c r="CC8813" s="52">
        <v>8812</v>
      </c>
      <c r="CD8813" s="53" t="s">
        <v>40553</v>
      </c>
      <c r="CE8813" s="53" t="s">
        <v>40554</v>
      </c>
      <c r="CF8813" s="54">
        <v>233</v>
      </c>
      <c r="CG8813" s="54">
        <v>0.505</v>
      </c>
      <c r="CH8813" s="54">
        <v>0.32500000000000001</v>
      </c>
      <c r="CI8813" s="54">
        <v>0.11799999999999999</v>
      </c>
      <c r="CJ8813" s="54">
        <v>68</v>
      </c>
      <c r="CK8813" s="54">
        <v>9.3000000000000007</v>
      </c>
      <c r="CL8813" s="54">
        <v>6.4999999999999997E-4</v>
      </c>
      <c r="CM8813" s="54">
        <v>0.16800000000000001</v>
      </c>
      <c r="CN8813" s="53" t="s">
        <v>40516</v>
      </c>
      <c r="CO8813" s="54">
        <v>34</v>
      </c>
      <c r="CP8813" s="54">
        <v>57</v>
      </c>
      <c r="CQ8813" s="55">
        <f t="shared" si="137"/>
        <v>0.59649122807017541</v>
      </c>
      <c r="CR8813" s="52" t="s">
        <v>28938</v>
      </c>
    </row>
    <row r="8814" spans="81:96">
      <c r="CC8814" s="52">
        <v>8813</v>
      </c>
      <c r="CD8814" s="53" t="s">
        <v>40555</v>
      </c>
      <c r="CE8814" s="53" t="s">
        <v>40556</v>
      </c>
      <c r="CF8814" s="54">
        <v>418</v>
      </c>
      <c r="CG8814" s="54">
        <v>0.45500000000000002</v>
      </c>
      <c r="CH8814" s="54">
        <v>0.49399999999999999</v>
      </c>
      <c r="CI8814" s="54">
        <v>0.85399999999999998</v>
      </c>
      <c r="CJ8814" s="54">
        <v>48</v>
      </c>
      <c r="CK8814" s="54">
        <v>8.6</v>
      </c>
      <c r="CL8814" s="54">
        <v>4.4000000000000002E-4</v>
      </c>
      <c r="CM8814" s="54">
        <v>0.158</v>
      </c>
      <c r="CN8814" s="53" t="s">
        <v>40516</v>
      </c>
      <c r="CO8814" s="54">
        <v>35</v>
      </c>
      <c r="CP8814" s="54">
        <v>57</v>
      </c>
      <c r="CQ8814" s="55">
        <f t="shared" si="137"/>
        <v>0.61403508771929827</v>
      </c>
      <c r="CR8814" s="52" t="s">
        <v>28938</v>
      </c>
    </row>
    <row r="8815" spans="81:96">
      <c r="CC8815" s="52">
        <v>8814</v>
      </c>
      <c r="CD8815" s="53" t="s">
        <v>40557</v>
      </c>
      <c r="CE8815" s="53" t="s">
        <v>40558</v>
      </c>
      <c r="CF8815" s="54">
        <v>515</v>
      </c>
      <c r="CG8815" s="54">
        <v>0.44600000000000001</v>
      </c>
      <c r="CH8815" s="54">
        <v>0.47599999999999998</v>
      </c>
      <c r="CI8815" s="54">
        <v>5.1999999999999998E-2</v>
      </c>
      <c r="CJ8815" s="54">
        <v>250</v>
      </c>
      <c r="CK8815" s="54">
        <v>3.3</v>
      </c>
      <c r="CL8815" s="54">
        <v>1.15E-3</v>
      </c>
      <c r="CM8815" s="54">
        <v>7.6999999999999999E-2</v>
      </c>
      <c r="CN8815" s="53" t="s">
        <v>40516</v>
      </c>
      <c r="CO8815" s="54">
        <v>36</v>
      </c>
      <c r="CP8815" s="54">
        <v>57</v>
      </c>
      <c r="CQ8815" s="55">
        <f t="shared" si="137"/>
        <v>0.63157894736842102</v>
      </c>
      <c r="CR8815" s="52" t="s">
        <v>28938</v>
      </c>
    </row>
    <row r="8816" spans="81:96">
      <c r="CC8816" s="52">
        <v>8815</v>
      </c>
      <c r="CD8816" s="53" t="s">
        <v>40559</v>
      </c>
      <c r="CE8816" s="53" t="s">
        <v>40560</v>
      </c>
      <c r="CF8816" s="54">
        <v>327</v>
      </c>
      <c r="CG8816" s="54">
        <v>0.44400000000000001</v>
      </c>
      <c r="CH8816" s="54">
        <v>0.45800000000000002</v>
      </c>
      <c r="CI8816" s="54">
        <v>6.0999999999999999E-2</v>
      </c>
      <c r="CJ8816" s="54">
        <v>33</v>
      </c>
      <c r="CK8816" s="54" t="s">
        <v>28918</v>
      </c>
      <c r="CL8816" s="54">
        <v>7.6999999999999996E-4</v>
      </c>
      <c r="CM8816" s="54">
        <v>0.27300000000000002</v>
      </c>
      <c r="CN8816" s="53" t="s">
        <v>40516</v>
      </c>
      <c r="CO8816" s="54">
        <v>37</v>
      </c>
      <c r="CP8816" s="54">
        <v>57</v>
      </c>
      <c r="CQ8816" s="55">
        <f t="shared" si="137"/>
        <v>0.64912280701754388</v>
      </c>
      <c r="CR8816" s="52" t="s">
        <v>28938</v>
      </c>
    </row>
    <row r="8817" spans="81:96">
      <c r="CC8817" s="52">
        <v>8816</v>
      </c>
      <c r="CD8817" s="53" t="s">
        <v>40561</v>
      </c>
      <c r="CE8817" s="53" t="s">
        <v>40562</v>
      </c>
      <c r="CF8817" s="54">
        <v>146</v>
      </c>
      <c r="CG8817" s="54">
        <v>0.4</v>
      </c>
      <c r="CH8817" s="54">
        <v>0.36899999999999999</v>
      </c>
      <c r="CI8817" s="54">
        <v>0.06</v>
      </c>
      <c r="CJ8817" s="54">
        <v>100</v>
      </c>
      <c r="CK8817" s="54">
        <v>3.1</v>
      </c>
      <c r="CL8817" s="54">
        <v>3.4000000000000002E-4</v>
      </c>
      <c r="CM8817" s="54">
        <v>7.0000000000000007E-2</v>
      </c>
      <c r="CN8817" s="53" t="s">
        <v>40516</v>
      </c>
      <c r="CO8817" s="54">
        <v>38</v>
      </c>
      <c r="CP8817" s="54">
        <v>57</v>
      </c>
      <c r="CQ8817" s="55">
        <f t="shared" si="137"/>
        <v>0.66666666666666663</v>
      </c>
      <c r="CR8817" s="52" t="s">
        <v>28938</v>
      </c>
    </row>
    <row r="8818" spans="81:96">
      <c r="CC8818" s="52">
        <v>8817</v>
      </c>
      <c r="CD8818" s="53" t="s">
        <v>40563</v>
      </c>
      <c r="CE8818" s="53" t="s">
        <v>40564</v>
      </c>
      <c r="CF8818" s="54">
        <v>253</v>
      </c>
      <c r="CG8818" s="54">
        <v>0.371</v>
      </c>
      <c r="CH8818" s="54">
        <v>0.46800000000000003</v>
      </c>
      <c r="CI8818" s="54">
        <v>3.7999999999999999E-2</v>
      </c>
      <c r="CJ8818" s="54">
        <v>130</v>
      </c>
      <c r="CK8818" s="54">
        <v>4.5</v>
      </c>
      <c r="CL8818" s="54">
        <v>4.6000000000000001E-4</v>
      </c>
      <c r="CM8818" s="54">
        <v>8.5000000000000006E-2</v>
      </c>
      <c r="CN8818" s="53" t="s">
        <v>40516</v>
      </c>
      <c r="CO8818" s="54">
        <v>39</v>
      </c>
      <c r="CP8818" s="54">
        <v>57</v>
      </c>
      <c r="CQ8818" s="55">
        <f t="shared" si="137"/>
        <v>0.68421052631578949</v>
      </c>
      <c r="CR8818" s="52" t="s">
        <v>28938</v>
      </c>
    </row>
    <row r="8819" spans="81:96">
      <c r="CC8819" s="52">
        <v>8818</v>
      </c>
      <c r="CD8819" s="53" t="s">
        <v>40565</v>
      </c>
      <c r="CE8819" s="53" t="s">
        <v>40566</v>
      </c>
      <c r="CF8819" s="54">
        <v>119</v>
      </c>
      <c r="CG8819" s="54">
        <v>0.36699999999999999</v>
      </c>
      <c r="CH8819" s="54">
        <v>0.41899999999999998</v>
      </c>
      <c r="CI8819" s="54">
        <v>0</v>
      </c>
      <c r="CJ8819" s="54">
        <v>24</v>
      </c>
      <c r="CK8819" s="54">
        <v>4.5</v>
      </c>
      <c r="CL8819" s="54">
        <v>3.1E-4</v>
      </c>
      <c r="CM8819" s="54">
        <v>0.09</v>
      </c>
      <c r="CN8819" s="53" t="s">
        <v>40516</v>
      </c>
      <c r="CO8819" s="54">
        <v>40</v>
      </c>
      <c r="CP8819" s="54">
        <v>57</v>
      </c>
      <c r="CQ8819" s="55">
        <f t="shared" si="137"/>
        <v>0.70175438596491224</v>
      </c>
      <c r="CR8819" s="52" t="s">
        <v>28938</v>
      </c>
    </row>
    <row r="8820" spans="81:96">
      <c r="CC8820" s="52">
        <v>8819</v>
      </c>
      <c r="CD8820" s="53" t="s">
        <v>40567</v>
      </c>
      <c r="CE8820" s="53" t="s">
        <v>40568</v>
      </c>
      <c r="CF8820" s="54">
        <v>313</v>
      </c>
      <c r="CG8820" s="54">
        <v>0.34699999999999998</v>
      </c>
      <c r="CH8820" s="54">
        <v>0.46100000000000002</v>
      </c>
      <c r="CI8820" s="54">
        <v>1.7999999999999999E-2</v>
      </c>
      <c r="CJ8820" s="54">
        <v>57</v>
      </c>
      <c r="CK8820" s="54">
        <v>5.9</v>
      </c>
      <c r="CL8820" s="54">
        <v>6.0999999999999997E-4</v>
      </c>
      <c r="CM8820" s="54">
        <v>0.112</v>
      </c>
      <c r="CN8820" s="53" t="s">
        <v>40516</v>
      </c>
      <c r="CO8820" s="54">
        <v>41</v>
      </c>
      <c r="CP8820" s="54">
        <v>57</v>
      </c>
      <c r="CQ8820" s="55">
        <f t="shared" si="137"/>
        <v>0.7192982456140351</v>
      </c>
      <c r="CR8820" s="52" t="s">
        <v>28938</v>
      </c>
    </row>
    <row r="8821" spans="81:96">
      <c r="CC8821" s="52">
        <v>8820</v>
      </c>
      <c r="CD8821" s="53" t="s">
        <v>40569</v>
      </c>
      <c r="CE8821" s="53" t="s">
        <v>40570</v>
      </c>
      <c r="CF8821" s="54">
        <v>131</v>
      </c>
      <c r="CG8821" s="54">
        <v>0.34200000000000003</v>
      </c>
      <c r="CH8821" s="54">
        <v>0.38400000000000001</v>
      </c>
      <c r="CI8821" s="54">
        <v>2.9000000000000001E-2</v>
      </c>
      <c r="CJ8821" s="54">
        <v>35</v>
      </c>
      <c r="CK8821" s="54">
        <v>5.2</v>
      </c>
      <c r="CL8821" s="54">
        <v>3.3E-4</v>
      </c>
      <c r="CM8821" s="54">
        <v>9.7000000000000003E-2</v>
      </c>
      <c r="CN8821" s="53" t="s">
        <v>40516</v>
      </c>
      <c r="CO8821" s="54">
        <v>42</v>
      </c>
      <c r="CP8821" s="54">
        <v>57</v>
      </c>
      <c r="CQ8821" s="55">
        <f t="shared" si="137"/>
        <v>0.73684210526315785</v>
      </c>
      <c r="CR8821" s="52" t="s">
        <v>28938</v>
      </c>
    </row>
    <row r="8822" spans="81:96">
      <c r="CC8822" s="52">
        <v>8821</v>
      </c>
      <c r="CD8822" s="53" t="s">
        <v>40571</v>
      </c>
      <c r="CE8822" s="53" t="s">
        <v>40572</v>
      </c>
      <c r="CF8822" s="54">
        <v>116</v>
      </c>
      <c r="CG8822" s="54">
        <v>0.312</v>
      </c>
      <c r="CH8822" s="54">
        <v>0.23599999999999999</v>
      </c>
      <c r="CI8822" s="54"/>
      <c r="CJ8822" s="54">
        <v>0</v>
      </c>
      <c r="CK8822" s="54">
        <v>7.5</v>
      </c>
      <c r="CL8822" s="54">
        <v>1.6000000000000001E-4</v>
      </c>
      <c r="CM8822" s="54">
        <v>5.3999999999999999E-2</v>
      </c>
      <c r="CN8822" s="53" t="s">
        <v>40516</v>
      </c>
      <c r="CO8822" s="54">
        <v>43</v>
      </c>
      <c r="CP8822" s="54">
        <v>57</v>
      </c>
      <c r="CQ8822" s="55">
        <f t="shared" si="137"/>
        <v>0.75438596491228072</v>
      </c>
      <c r="CR8822" s="52" t="s">
        <v>28953</v>
      </c>
    </row>
    <row r="8823" spans="81:96">
      <c r="CC8823" s="52">
        <v>8822</v>
      </c>
      <c r="CD8823" s="53" t="s">
        <v>40573</v>
      </c>
      <c r="CE8823" s="53" t="s">
        <v>40574</v>
      </c>
      <c r="CF8823" s="54">
        <v>172</v>
      </c>
      <c r="CG8823" s="54">
        <v>0.29799999999999999</v>
      </c>
      <c r="CH8823" s="54">
        <v>0.33300000000000002</v>
      </c>
      <c r="CI8823" s="54">
        <v>0.08</v>
      </c>
      <c r="CJ8823" s="54">
        <v>25</v>
      </c>
      <c r="CK8823" s="54">
        <v>8</v>
      </c>
      <c r="CL8823" s="54">
        <v>2.7E-4</v>
      </c>
      <c r="CM8823" s="54">
        <v>0.14000000000000001</v>
      </c>
      <c r="CN8823" s="53" t="s">
        <v>40516</v>
      </c>
      <c r="CO8823" s="54">
        <v>44</v>
      </c>
      <c r="CP8823" s="54">
        <v>57</v>
      </c>
      <c r="CQ8823" s="55">
        <f t="shared" si="137"/>
        <v>0.77192982456140347</v>
      </c>
      <c r="CR8823" s="52" t="s">
        <v>28953</v>
      </c>
    </row>
    <row r="8824" spans="81:96">
      <c r="CC8824" s="52">
        <v>8823</v>
      </c>
      <c r="CD8824" s="53" t="s">
        <v>40575</v>
      </c>
      <c r="CE8824" s="53" t="s">
        <v>40576</v>
      </c>
      <c r="CF8824" s="54">
        <v>17</v>
      </c>
      <c r="CG8824" s="54">
        <v>0.29399999999999998</v>
      </c>
      <c r="CH8824" s="54">
        <v>0.36399999999999999</v>
      </c>
      <c r="CI8824" s="54"/>
      <c r="CJ8824" s="54">
        <v>0</v>
      </c>
      <c r="CK8824" s="54"/>
      <c r="CL8824" s="54">
        <v>5.0000000000000002E-5</v>
      </c>
      <c r="CM8824" s="54">
        <v>6.9000000000000006E-2</v>
      </c>
      <c r="CN8824" s="53" t="s">
        <v>40516</v>
      </c>
      <c r="CO8824" s="54">
        <v>45</v>
      </c>
      <c r="CP8824" s="54">
        <v>57</v>
      </c>
      <c r="CQ8824" s="55">
        <f t="shared" si="137"/>
        <v>0.78947368421052633</v>
      </c>
      <c r="CR8824" s="52" t="s">
        <v>28953</v>
      </c>
    </row>
    <row r="8825" spans="81:96">
      <c r="CC8825" s="52">
        <v>8824</v>
      </c>
      <c r="CD8825" s="53" t="s">
        <v>40577</v>
      </c>
      <c r="CE8825" s="53" t="s">
        <v>40578</v>
      </c>
      <c r="CF8825" s="54">
        <v>377</v>
      </c>
      <c r="CG8825" s="54">
        <v>0.29199999999999998</v>
      </c>
      <c r="CH8825" s="54">
        <v>0.441</v>
      </c>
      <c r="CI8825" s="54">
        <v>1.2999999999999999E-2</v>
      </c>
      <c r="CJ8825" s="54">
        <v>77</v>
      </c>
      <c r="CK8825" s="54">
        <v>6.4</v>
      </c>
      <c r="CL8825" s="54">
        <v>6.8000000000000005E-4</v>
      </c>
      <c r="CM8825" s="54">
        <v>0.112</v>
      </c>
      <c r="CN8825" s="53" t="s">
        <v>40516</v>
      </c>
      <c r="CO8825" s="54">
        <v>46</v>
      </c>
      <c r="CP8825" s="54">
        <v>57</v>
      </c>
      <c r="CQ8825" s="55">
        <f t="shared" si="137"/>
        <v>0.80701754385964908</v>
      </c>
      <c r="CR8825" s="52" t="s">
        <v>28953</v>
      </c>
    </row>
    <row r="8826" spans="81:96">
      <c r="CC8826" s="52">
        <v>8825</v>
      </c>
      <c r="CD8826" s="53" t="s">
        <v>40579</v>
      </c>
      <c r="CE8826" s="53" t="s">
        <v>40580</v>
      </c>
      <c r="CF8826" s="54">
        <v>150</v>
      </c>
      <c r="CG8826" s="54">
        <v>0.29199999999999998</v>
      </c>
      <c r="CH8826" s="54">
        <v>0.19800000000000001</v>
      </c>
      <c r="CI8826" s="54">
        <v>5.7000000000000002E-2</v>
      </c>
      <c r="CJ8826" s="54">
        <v>87</v>
      </c>
      <c r="CK8826" s="54">
        <v>6.7</v>
      </c>
      <c r="CL8826" s="54">
        <v>2.4000000000000001E-4</v>
      </c>
      <c r="CM8826" s="54">
        <v>4.4999999999999998E-2</v>
      </c>
      <c r="CN8826" s="53" t="s">
        <v>40516</v>
      </c>
      <c r="CO8826" s="54">
        <v>46</v>
      </c>
      <c r="CP8826" s="54">
        <v>57</v>
      </c>
      <c r="CQ8826" s="55">
        <f t="shared" si="137"/>
        <v>0.80701754385964908</v>
      </c>
      <c r="CR8826" s="52" t="s">
        <v>28953</v>
      </c>
    </row>
    <row r="8827" spans="81:96">
      <c r="CC8827" s="52">
        <v>8826</v>
      </c>
      <c r="CD8827" s="53" t="s">
        <v>40581</v>
      </c>
      <c r="CE8827" s="53" t="s">
        <v>40582</v>
      </c>
      <c r="CF8827" s="54">
        <v>464</v>
      </c>
      <c r="CG8827" s="54">
        <v>0.28399999999999997</v>
      </c>
      <c r="CH8827" s="54">
        <v>0.22</v>
      </c>
      <c r="CI8827" s="54">
        <v>0.104</v>
      </c>
      <c r="CJ8827" s="54">
        <v>221</v>
      </c>
      <c r="CK8827" s="54">
        <v>4.5</v>
      </c>
      <c r="CL8827" s="54">
        <v>6.4999999999999997E-4</v>
      </c>
      <c r="CM8827" s="54">
        <v>3.5000000000000003E-2</v>
      </c>
      <c r="CN8827" s="53" t="s">
        <v>40516</v>
      </c>
      <c r="CO8827" s="54">
        <v>48</v>
      </c>
      <c r="CP8827" s="54">
        <v>57</v>
      </c>
      <c r="CQ8827" s="55">
        <f t="shared" si="137"/>
        <v>0.84210526315789469</v>
      </c>
      <c r="CR8827" s="52" t="s">
        <v>28953</v>
      </c>
    </row>
    <row r="8828" spans="81:96">
      <c r="CC8828" s="52">
        <v>8827</v>
      </c>
      <c r="CD8828" s="53" t="s">
        <v>40583</v>
      </c>
      <c r="CE8828" s="53" t="s">
        <v>40584</v>
      </c>
      <c r="CF8828" s="54">
        <v>682</v>
      </c>
      <c r="CG8828" s="54">
        <v>0.28399999999999997</v>
      </c>
      <c r="CH8828" s="54">
        <v>0.23</v>
      </c>
      <c r="CI8828" s="54">
        <v>0.10100000000000001</v>
      </c>
      <c r="CJ8828" s="54">
        <v>207</v>
      </c>
      <c r="CK8828" s="54">
        <v>8.4</v>
      </c>
      <c r="CL8828" s="54">
        <v>1.9499999999999999E-3</v>
      </c>
      <c r="CM8828" s="54">
        <v>0.112</v>
      </c>
      <c r="CN8828" s="53" t="s">
        <v>40516</v>
      </c>
      <c r="CO8828" s="54">
        <v>48</v>
      </c>
      <c r="CP8828" s="54">
        <v>57</v>
      </c>
      <c r="CQ8828" s="55">
        <f t="shared" si="137"/>
        <v>0.84210526315789469</v>
      </c>
      <c r="CR8828" s="52" t="s">
        <v>28953</v>
      </c>
    </row>
    <row r="8829" spans="81:96">
      <c r="CC8829" s="52">
        <v>8828</v>
      </c>
      <c r="CD8829" s="53" t="s">
        <v>37669</v>
      </c>
      <c r="CE8829" s="53" t="s">
        <v>37670</v>
      </c>
      <c r="CF8829" s="54">
        <v>229</v>
      </c>
      <c r="CG8829" s="54">
        <v>0.26600000000000001</v>
      </c>
      <c r="CH8829" s="54">
        <v>0.28000000000000003</v>
      </c>
      <c r="CI8829" s="54">
        <v>3.9E-2</v>
      </c>
      <c r="CJ8829" s="54">
        <v>51</v>
      </c>
      <c r="CK8829" s="54" t="s">
        <v>28918</v>
      </c>
      <c r="CL8829" s="54">
        <v>4.0000000000000002E-4</v>
      </c>
      <c r="CM8829" s="54">
        <v>9.2999999999999999E-2</v>
      </c>
      <c r="CN8829" s="53" t="s">
        <v>40516</v>
      </c>
      <c r="CO8829" s="54">
        <v>50</v>
      </c>
      <c r="CP8829" s="54">
        <v>57</v>
      </c>
      <c r="CQ8829" s="55">
        <f t="shared" si="137"/>
        <v>0.8771929824561403</v>
      </c>
      <c r="CR8829" s="52" t="s">
        <v>28953</v>
      </c>
    </row>
    <row r="8830" spans="81:96">
      <c r="CC8830" s="52">
        <v>8829</v>
      </c>
      <c r="CD8830" s="53" t="s">
        <v>40585</v>
      </c>
      <c r="CE8830" s="53" t="s">
        <v>40586</v>
      </c>
      <c r="CF8830" s="54">
        <v>65</v>
      </c>
      <c r="CG8830" s="54">
        <v>0.24199999999999999</v>
      </c>
      <c r="CH8830" s="54">
        <v>0.14599999999999999</v>
      </c>
      <c r="CI8830" s="54">
        <v>7.4999999999999997E-2</v>
      </c>
      <c r="CJ8830" s="54">
        <v>67</v>
      </c>
      <c r="CK8830" s="54"/>
      <c r="CL8830" s="54">
        <v>1.2999999999999999E-4</v>
      </c>
      <c r="CM8830" s="54">
        <v>3.5000000000000003E-2</v>
      </c>
      <c r="CN8830" s="53" t="s">
        <v>40516</v>
      </c>
      <c r="CO8830" s="54">
        <v>51</v>
      </c>
      <c r="CP8830" s="54">
        <v>57</v>
      </c>
      <c r="CQ8830" s="55">
        <f t="shared" si="137"/>
        <v>0.89473684210526316</v>
      </c>
      <c r="CR8830" s="52" t="s">
        <v>28953</v>
      </c>
    </row>
    <row r="8831" spans="81:96">
      <c r="CC8831" s="52">
        <v>8830</v>
      </c>
      <c r="CD8831" s="53" t="s">
        <v>40587</v>
      </c>
      <c r="CE8831" s="53" t="s">
        <v>40588</v>
      </c>
      <c r="CF8831" s="54">
        <v>149</v>
      </c>
      <c r="CG8831" s="54">
        <v>0.222</v>
      </c>
      <c r="CH8831" s="54">
        <v>0.22</v>
      </c>
      <c r="CI8831" s="54">
        <v>0.10299999999999999</v>
      </c>
      <c r="CJ8831" s="54">
        <v>223</v>
      </c>
      <c r="CK8831" s="54">
        <v>3.6</v>
      </c>
      <c r="CL8831" s="54">
        <v>1.4999999999999999E-4</v>
      </c>
      <c r="CM8831" s="54">
        <v>2.8000000000000001E-2</v>
      </c>
      <c r="CN8831" s="53" t="s">
        <v>40516</v>
      </c>
      <c r="CO8831" s="54">
        <v>52</v>
      </c>
      <c r="CP8831" s="54">
        <v>57</v>
      </c>
      <c r="CQ8831" s="55">
        <f t="shared" si="137"/>
        <v>0.91228070175438591</v>
      </c>
      <c r="CR8831" s="52" t="s">
        <v>28953</v>
      </c>
    </row>
    <row r="8832" spans="81:96">
      <c r="CC8832" s="52">
        <v>8831</v>
      </c>
      <c r="CD8832" s="53" t="s">
        <v>37671</v>
      </c>
      <c r="CE8832" s="53" t="s">
        <v>37672</v>
      </c>
      <c r="CF8832" s="54">
        <v>399</v>
      </c>
      <c r="CG8832" s="54">
        <v>0.217</v>
      </c>
      <c r="CH8832" s="54">
        <v>0.26600000000000001</v>
      </c>
      <c r="CI8832" s="54">
        <v>0</v>
      </c>
      <c r="CJ8832" s="54">
        <v>26</v>
      </c>
      <c r="CK8832" s="54" t="s">
        <v>28918</v>
      </c>
      <c r="CL8832" s="54">
        <v>2.4000000000000001E-4</v>
      </c>
      <c r="CM8832" s="54">
        <v>0.12</v>
      </c>
      <c r="CN8832" s="53" t="s">
        <v>40516</v>
      </c>
      <c r="CO8832" s="54">
        <v>53</v>
      </c>
      <c r="CP8832" s="54">
        <v>57</v>
      </c>
      <c r="CQ8832" s="55">
        <f t="shared" si="137"/>
        <v>0.92982456140350878</v>
      </c>
      <c r="CR8832" s="52" t="s">
        <v>28953</v>
      </c>
    </row>
    <row r="8833" spans="81:96">
      <c r="CC8833" s="52">
        <v>8832</v>
      </c>
      <c r="CD8833" s="53" t="s">
        <v>40589</v>
      </c>
      <c r="CE8833" s="53" t="s">
        <v>40590</v>
      </c>
      <c r="CF8833" s="54">
        <v>110</v>
      </c>
      <c r="CG8833" s="54">
        <v>0.20300000000000001</v>
      </c>
      <c r="CH8833" s="54">
        <v>0.27500000000000002</v>
      </c>
      <c r="CI8833" s="54">
        <v>0</v>
      </c>
      <c r="CJ8833" s="54">
        <v>44</v>
      </c>
      <c r="CK8833" s="54">
        <v>6.3</v>
      </c>
      <c r="CL8833" s="54">
        <v>1.4999999999999999E-4</v>
      </c>
      <c r="CM8833" s="54">
        <v>5.1999999999999998E-2</v>
      </c>
      <c r="CN8833" s="53" t="s">
        <v>40516</v>
      </c>
      <c r="CO8833" s="54">
        <v>54</v>
      </c>
      <c r="CP8833" s="54">
        <v>57</v>
      </c>
      <c r="CQ8833" s="55">
        <f t="shared" si="137"/>
        <v>0.94736842105263153</v>
      </c>
      <c r="CR8833" s="52" t="s">
        <v>28953</v>
      </c>
    </row>
    <row r="8834" spans="81:96">
      <c r="CC8834" s="52">
        <v>8833</v>
      </c>
      <c r="CD8834" s="53" t="s">
        <v>35412</v>
      </c>
      <c r="CE8834" s="53" t="s">
        <v>35413</v>
      </c>
      <c r="CF8834" s="54">
        <v>34</v>
      </c>
      <c r="CG8834" s="54">
        <v>0.18</v>
      </c>
      <c r="CH8834" s="54">
        <v>0.14199999999999999</v>
      </c>
      <c r="CI8834" s="54">
        <v>0.03</v>
      </c>
      <c r="CJ8834" s="54">
        <v>33</v>
      </c>
      <c r="CK8834" s="54"/>
      <c r="CL8834" s="54">
        <v>1E-4</v>
      </c>
      <c r="CM8834" s="54">
        <v>4.2000000000000003E-2</v>
      </c>
      <c r="CN8834" s="53" t="s">
        <v>40516</v>
      </c>
      <c r="CO8834" s="54">
        <v>55</v>
      </c>
      <c r="CP8834" s="54">
        <v>57</v>
      </c>
      <c r="CQ8834" s="55">
        <f t="shared" ref="CQ8834:CQ8897" si="138">CO8834/CP8834</f>
        <v>0.96491228070175439</v>
      </c>
      <c r="CR8834" s="52" t="s">
        <v>28953</v>
      </c>
    </row>
    <row r="8835" spans="81:96">
      <c r="CC8835" s="52">
        <v>8834</v>
      </c>
      <c r="CD8835" s="53" t="s">
        <v>40591</v>
      </c>
      <c r="CE8835" s="53" t="s">
        <v>40592</v>
      </c>
      <c r="CF8835" s="54">
        <v>410</v>
      </c>
      <c r="CG8835" s="54">
        <v>0.13600000000000001</v>
      </c>
      <c r="CH8835" s="54">
        <v>0.41599999999999998</v>
      </c>
      <c r="CI8835" s="54">
        <v>0.27800000000000002</v>
      </c>
      <c r="CJ8835" s="54">
        <v>18</v>
      </c>
      <c r="CK8835" s="54" t="s">
        <v>28918</v>
      </c>
      <c r="CL8835" s="54">
        <v>1.6000000000000001E-4</v>
      </c>
      <c r="CM8835" s="54">
        <v>0.13200000000000001</v>
      </c>
      <c r="CN8835" s="53" t="s">
        <v>40516</v>
      </c>
      <c r="CO8835" s="54">
        <v>56</v>
      </c>
      <c r="CP8835" s="54">
        <v>57</v>
      </c>
      <c r="CQ8835" s="55">
        <f t="shared" si="138"/>
        <v>0.98245614035087714</v>
      </c>
      <c r="CR8835" s="52" t="s">
        <v>28953</v>
      </c>
    </row>
    <row r="8836" spans="81:96">
      <c r="CC8836" s="52">
        <v>8835</v>
      </c>
      <c r="CD8836" s="53" t="s">
        <v>40593</v>
      </c>
      <c r="CE8836" s="53" t="s">
        <v>40594</v>
      </c>
      <c r="CF8836" s="54">
        <v>7</v>
      </c>
      <c r="CG8836" s="54">
        <v>9.0999999999999998E-2</v>
      </c>
      <c r="CH8836" s="54">
        <v>9.0999999999999998E-2</v>
      </c>
      <c r="CI8836" s="54">
        <v>0.13900000000000001</v>
      </c>
      <c r="CJ8836" s="54">
        <v>36</v>
      </c>
      <c r="CK8836" s="54"/>
      <c r="CL8836" s="54">
        <v>1.0000000000000001E-5</v>
      </c>
      <c r="CM8836" s="54">
        <v>1.9E-2</v>
      </c>
      <c r="CN8836" s="53" t="s">
        <v>40516</v>
      </c>
      <c r="CO8836" s="54">
        <v>57</v>
      </c>
      <c r="CP8836" s="54">
        <v>57</v>
      </c>
      <c r="CQ8836" s="55">
        <f t="shared" si="138"/>
        <v>1</v>
      </c>
      <c r="CR8836" s="52" t="s">
        <v>28953</v>
      </c>
    </row>
    <row r="8837" spans="81:96">
      <c r="CC8837" s="52">
        <v>8836</v>
      </c>
      <c r="CD8837" s="53" t="s">
        <v>40595</v>
      </c>
      <c r="CE8837" s="53" t="s">
        <v>40596</v>
      </c>
      <c r="CF8837" s="54">
        <v>1660</v>
      </c>
      <c r="CG8837" s="54">
        <v>13.25</v>
      </c>
      <c r="CH8837" s="54">
        <v>11.912000000000001</v>
      </c>
      <c r="CI8837" s="54">
        <v>1.7689999999999999</v>
      </c>
      <c r="CJ8837" s="54">
        <v>13</v>
      </c>
      <c r="CK8837" s="54">
        <v>7.1</v>
      </c>
      <c r="CL8837" s="54">
        <v>3.64E-3</v>
      </c>
      <c r="CM8837" s="54">
        <v>4.0220000000000002</v>
      </c>
      <c r="CN8837" s="53" t="s">
        <v>40597</v>
      </c>
      <c r="CO8837" s="54">
        <v>1</v>
      </c>
      <c r="CP8837" s="54">
        <v>24</v>
      </c>
      <c r="CQ8837" s="55">
        <f t="shared" si="138"/>
        <v>4.1666666666666664E-2</v>
      </c>
      <c r="CR8837" s="52" t="s">
        <v>28907</v>
      </c>
    </row>
    <row r="8838" spans="81:96">
      <c r="CC8838" s="52">
        <v>8837</v>
      </c>
      <c r="CD8838" s="53" t="s">
        <v>40598</v>
      </c>
      <c r="CE8838" s="53" t="s">
        <v>40599</v>
      </c>
      <c r="CF8838" s="54">
        <v>2441</v>
      </c>
      <c r="CG8838" s="54">
        <v>6.2210000000000001</v>
      </c>
      <c r="CH8838" s="54">
        <v>5.7969999999999997</v>
      </c>
      <c r="CI8838" s="54">
        <v>2.5</v>
      </c>
      <c r="CJ8838" s="54">
        <v>48</v>
      </c>
      <c r="CK8838" s="54">
        <v>3.9</v>
      </c>
      <c r="CL8838" s="54">
        <v>8.7500000000000008E-3</v>
      </c>
      <c r="CM8838" s="54">
        <v>1.9610000000000001</v>
      </c>
      <c r="CN8838" s="53" t="s">
        <v>40597</v>
      </c>
      <c r="CO8838" s="54">
        <v>2</v>
      </c>
      <c r="CP8838" s="54">
        <v>24</v>
      </c>
      <c r="CQ8838" s="55">
        <f t="shared" si="138"/>
        <v>8.3333333333333329E-2</v>
      </c>
      <c r="CR8838" s="52" t="s">
        <v>28907</v>
      </c>
    </row>
    <row r="8839" spans="81:96">
      <c r="CC8839" s="52">
        <v>8838</v>
      </c>
      <c r="CD8839" s="53" t="s">
        <v>40600</v>
      </c>
      <c r="CE8839" s="53" t="s">
        <v>40601</v>
      </c>
      <c r="CF8839" s="54">
        <v>824</v>
      </c>
      <c r="CG8839" s="54">
        <v>5.3</v>
      </c>
      <c r="CH8839" s="54">
        <v>5.1959999999999997</v>
      </c>
      <c r="CI8839" s="54">
        <v>1.591</v>
      </c>
      <c r="CJ8839" s="54">
        <v>22</v>
      </c>
      <c r="CK8839" s="54">
        <v>4.9000000000000004</v>
      </c>
      <c r="CL8839" s="54">
        <v>2.96E-3</v>
      </c>
      <c r="CM8839" s="54">
        <v>1.829</v>
      </c>
      <c r="CN8839" s="53" t="s">
        <v>40597</v>
      </c>
      <c r="CO8839" s="54">
        <v>3</v>
      </c>
      <c r="CP8839" s="54">
        <v>24</v>
      </c>
      <c r="CQ8839" s="55">
        <f t="shared" si="138"/>
        <v>0.125</v>
      </c>
      <c r="CR8839" s="52" t="s">
        <v>28907</v>
      </c>
    </row>
    <row r="8840" spans="81:96">
      <c r="CC8840" s="52">
        <v>8839</v>
      </c>
      <c r="CD8840" s="53" t="s">
        <v>9974</v>
      </c>
      <c r="CE8840" s="53" t="s">
        <v>9981</v>
      </c>
      <c r="CF8840" s="54">
        <v>2776</v>
      </c>
      <c r="CG8840" s="54">
        <v>3.4590000000000001</v>
      </c>
      <c r="CH8840" s="54">
        <v>3.2410000000000001</v>
      </c>
      <c r="CI8840" s="54">
        <v>0.71199999999999997</v>
      </c>
      <c r="CJ8840" s="54">
        <v>73</v>
      </c>
      <c r="CK8840" s="54">
        <v>8.1</v>
      </c>
      <c r="CL8840" s="54">
        <v>3.8800000000000002E-3</v>
      </c>
      <c r="CM8840" s="54">
        <v>0.84299999999999997</v>
      </c>
      <c r="CN8840" s="53" t="s">
        <v>40597</v>
      </c>
      <c r="CO8840" s="54">
        <v>4</v>
      </c>
      <c r="CP8840" s="54">
        <v>24</v>
      </c>
      <c r="CQ8840" s="55">
        <f t="shared" si="138"/>
        <v>0.16666666666666666</v>
      </c>
      <c r="CR8840" s="52" t="s">
        <v>28907</v>
      </c>
    </row>
    <row r="8841" spans="81:96">
      <c r="CC8841" s="52">
        <v>8840</v>
      </c>
      <c r="CD8841" s="53" t="s">
        <v>33900</v>
      </c>
      <c r="CE8841" s="53" t="s">
        <v>33901</v>
      </c>
      <c r="CF8841" s="54">
        <v>822</v>
      </c>
      <c r="CG8841" s="54">
        <v>2.9289999999999998</v>
      </c>
      <c r="CH8841" s="54">
        <v>2.9119999999999999</v>
      </c>
      <c r="CI8841" s="54">
        <v>0.377</v>
      </c>
      <c r="CJ8841" s="54">
        <v>61</v>
      </c>
      <c r="CK8841" s="54">
        <v>2.9</v>
      </c>
      <c r="CL8841" s="54">
        <v>3.5300000000000002E-3</v>
      </c>
      <c r="CM8841" s="54">
        <v>0.85399999999999998</v>
      </c>
      <c r="CN8841" s="53" t="s">
        <v>40597</v>
      </c>
      <c r="CO8841" s="54">
        <v>5</v>
      </c>
      <c r="CP8841" s="54">
        <v>24</v>
      </c>
      <c r="CQ8841" s="55">
        <f t="shared" si="138"/>
        <v>0.20833333333333334</v>
      </c>
      <c r="CR8841" s="52" t="s">
        <v>28907</v>
      </c>
    </row>
    <row r="8842" spans="81:96">
      <c r="CC8842" s="52">
        <v>8841</v>
      </c>
      <c r="CD8842" s="53" t="s">
        <v>40444</v>
      </c>
      <c r="CE8842" s="53" t="s">
        <v>40445</v>
      </c>
      <c r="CF8842" s="54">
        <v>6809</v>
      </c>
      <c r="CG8842" s="54">
        <v>2.82</v>
      </c>
      <c r="CH8842" s="54">
        <v>3.3330000000000002</v>
      </c>
      <c r="CI8842" s="54">
        <v>0.71799999999999997</v>
      </c>
      <c r="CJ8842" s="54">
        <v>142</v>
      </c>
      <c r="CK8842" s="54">
        <v>6.7</v>
      </c>
      <c r="CL8842" s="54">
        <v>1.5350000000000001E-2</v>
      </c>
      <c r="CM8842" s="54">
        <v>1.131</v>
      </c>
      <c r="CN8842" s="53" t="s">
        <v>40597</v>
      </c>
      <c r="CO8842" s="54">
        <v>6</v>
      </c>
      <c r="CP8842" s="54">
        <v>24</v>
      </c>
      <c r="CQ8842" s="55">
        <f t="shared" si="138"/>
        <v>0.25</v>
      </c>
      <c r="CR8842" s="52" t="s">
        <v>28921</v>
      </c>
    </row>
    <row r="8843" spans="81:96">
      <c r="CC8843" s="52">
        <v>8842</v>
      </c>
      <c r="CD8843" s="53" t="s">
        <v>30662</v>
      </c>
      <c r="CE8843" s="53" t="s">
        <v>30663</v>
      </c>
      <c r="CF8843" s="54">
        <v>3054</v>
      </c>
      <c r="CG8843" s="54">
        <v>2.8180000000000001</v>
      </c>
      <c r="CH8843" s="54">
        <v>2.629</v>
      </c>
      <c r="CI8843" s="54">
        <v>0.58599999999999997</v>
      </c>
      <c r="CJ8843" s="54">
        <v>116</v>
      </c>
      <c r="CK8843" s="54">
        <v>6.8</v>
      </c>
      <c r="CL8843" s="54">
        <v>5.7499999999999999E-3</v>
      </c>
      <c r="CM8843" s="54">
        <v>0.78300000000000003</v>
      </c>
      <c r="CN8843" s="53" t="s">
        <v>40597</v>
      </c>
      <c r="CO8843" s="54">
        <v>7</v>
      </c>
      <c r="CP8843" s="54">
        <v>24</v>
      </c>
      <c r="CQ8843" s="55">
        <f t="shared" si="138"/>
        <v>0.29166666666666669</v>
      </c>
      <c r="CR8843" s="52" t="s">
        <v>28921</v>
      </c>
    </row>
    <row r="8844" spans="81:96">
      <c r="CC8844" s="52">
        <v>8843</v>
      </c>
      <c r="CD8844" s="53" t="s">
        <v>9790</v>
      </c>
      <c r="CE8844" s="53" t="s">
        <v>9788</v>
      </c>
      <c r="CF8844" s="54">
        <v>4553</v>
      </c>
      <c r="CG8844" s="54">
        <v>2.5870000000000002</v>
      </c>
      <c r="CH8844" s="54">
        <v>3.2269999999999999</v>
      </c>
      <c r="CI8844" s="54">
        <v>0.73099999999999998</v>
      </c>
      <c r="CJ8844" s="54">
        <v>119</v>
      </c>
      <c r="CK8844" s="54">
        <v>6.7</v>
      </c>
      <c r="CL8844" s="54">
        <v>8.0599999999999995E-3</v>
      </c>
      <c r="CM8844" s="54">
        <v>0.90200000000000002</v>
      </c>
      <c r="CN8844" s="53" t="s">
        <v>40597</v>
      </c>
      <c r="CO8844" s="54">
        <v>8</v>
      </c>
      <c r="CP8844" s="54">
        <v>24</v>
      </c>
      <c r="CQ8844" s="55">
        <f t="shared" si="138"/>
        <v>0.33333333333333331</v>
      </c>
      <c r="CR8844" s="52" t="s">
        <v>28921</v>
      </c>
    </row>
    <row r="8845" spans="81:96">
      <c r="CC8845" s="52">
        <v>8844</v>
      </c>
      <c r="CD8845" s="53" t="s">
        <v>40602</v>
      </c>
      <c r="CE8845" s="53" t="s">
        <v>40603</v>
      </c>
      <c r="CF8845" s="54">
        <v>6163</v>
      </c>
      <c r="CG8845" s="54">
        <v>2.4710000000000001</v>
      </c>
      <c r="CH8845" s="54">
        <v>2.5329999999999999</v>
      </c>
      <c r="CI8845" s="54">
        <v>0.48</v>
      </c>
      <c r="CJ8845" s="54">
        <v>102</v>
      </c>
      <c r="CK8845" s="54" t="s">
        <v>28918</v>
      </c>
      <c r="CL8845" s="54">
        <v>7.6699999999999997E-3</v>
      </c>
      <c r="CM8845" s="54">
        <v>0.78900000000000003</v>
      </c>
      <c r="CN8845" s="53" t="s">
        <v>40597</v>
      </c>
      <c r="CO8845" s="54">
        <v>9</v>
      </c>
      <c r="CP8845" s="54">
        <v>24</v>
      </c>
      <c r="CQ8845" s="55">
        <f t="shared" si="138"/>
        <v>0.375</v>
      </c>
      <c r="CR8845" s="52" t="s">
        <v>28921</v>
      </c>
    </row>
    <row r="8846" spans="81:96">
      <c r="CC8846" s="52">
        <v>8845</v>
      </c>
      <c r="CD8846" s="53" t="s">
        <v>40604</v>
      </c>
      <c r="CE8846" s="53" t="s">
        <v>40605</v>
      </c>
      <c r="CF8846" s="54">
        <v>1059</v>
      </c>
      <c r="CG8846" s="54">
        <v>2.3420000000000001</v>
      </c>
      <c r="CH8846" s="54">
        <v>2.4049999999999998</v>
      </c>
      <c r="CI8846" s="54">
        <v>0.35199999999999998</v>
      </c>
      <c r="CJ8846" s="54">
        <v>91</v>
      </c>
      <c r="CK8846" s="54">
        <v>3.1</v>
      </c>
      <c r="CL8846" s="54">
        <v>4.6699999999999997E-3</v>
      </c>
      <c r="CM8846" s="54">
        <v>0.68899999999999995</v>
      </c>
      <c r="CN8846" s="53" t="s">
        <v>40597</v>
      </c>
      <c r="CO8846" s="54">
        <v>10</v>
      </c>
      <c r="CP8846" s="54">
        <v>24</v>
      </c>
      <c r="CQ8846" s="55">
        <f t="shared" si="138"/>
        <v>0.41666666666666669</v>
      </c>
      <c r="CR8846" s="52" t="s">
        <v>28921</v>
      </c>
    </row>
    <row r="8847" spans="81:96">
      <c r="CC8847" s="52">
        <v>8846</v>
      </c>
      <c r="CD8847" s="53" t="s">
        <v>40606</v>
      </c>
      <c r="CE8847" s="53" t="s">
        <v>40607</v>
      </c>
      <c r="CF8847" s="54">
        <v>3334</v>
      </c>
      <c r="CG8847" s="54">
        <v>2.335</v>
      </c>
      <c r="CH8847" s="54">
        <v>2.3250000000000002</v>
      </c>
      <c r="CI8847" s="54">
        <v>0.4</v>
      </c>
      <c r="CJ8847" s="54">
        <v>105</v>
      </c>
      <c r="CK8847" s="54">
        <v>5.7</v>
      </c>
      <c r="CL8847" s="54">
        <v>8.1099999999999992E-3</v>
      </c>
      <c r="CM8847" s="54">
        <v>0.68100000000000005</v>
      </c>
      <c r="CN8847" s="53" t="s">
        <v>40597</v>
      </c>
      <c r="CO8847" s="54">
        <v>11</v>
      </c>
      <c r="CP8847" s="54">
        <v>24</v>
      </c>
      <c r="CQ8847" s="55">
        <f t="shared" si="138"/>
        <v>0.45833333333333331</v>
      </c>
      <c r="CR8847" s="52" t="s">
        <v>28921</v>
      </c>
    </row>
    <row r="8848" spans="81:96">
      <c r="CC8848" s="52">
        <v>8847</v>
      </c>
      <c r="CD8848" s="53" t="s">
        <v>33712</v>
      </c>
      <c r="CE8848" s="53" t="s">
        <v>33713</v>
      </c>
      <c r="CF8848" s="54">
        <v>2637</v>
      </c>
      <c r="CG8848" s="54">
        <v>2.2389999999999999</v>
      </c>
      <c r="CH8848" s="54">
        <v>1.883</v>
      </c>
      <c r="CI8848" s="54">
        <v>0.55000000000000004</v>
      </c>
      <c r="CJ8848" s="54">
        <v>129</v>
      </c>
      <c r="CK8848" s="54">
        <v>6.9</v>
      </c>
      <c r="CL8848" s="54">
        <v>4.9100000000000003E-3</v>
      </c>
      <c r="CM8848" s="54">
        <v>0.52300000000000002</v>
      </c>
      <c r="CN8848" s="53" t="s">
        <v>40597</v>
      </c>
      <c r="CO8848" s="54">
        <v>12</v>
      </c>
      <c r="CP8848" s="54">
        <v>24</v>
      </c>
      <c r="CQ8848" s="55">
        <f t="shared" si="138"/>
        <v>0.5</v>
      </c>
      <c r="CR8848" s="52" t="s">
        <v>28938</v>
      </c>
    </row>
    <row r="8849" spans="81:96">
      <c r="CC8849" s="52">
        <v>8848</v>
      </c>
      <c r="CD8849" s="53" t="s">
        <v>40608</v>
      </c>
      <c r="CE8849" s="53" t="s">
        <v>40609</v>
      </c>
      <c r="CF8849" s="54">
        <v>492</v>
      </c>
      <c r="CG8849" s="54">
        <v>2.157</v>
      </c>
      <c r="CH8849" s="54">
        <v>1.873</v>
      </c>
      <c r="CI8849" s="54">
        <v>0.76600000000000001</v>
      </c>
      <c r="CJ8849" s="54">
        <v>47</v>
      </c>
      <c r="CK8849" s="54">
        <v>3.4</v>
      </c>
      <c r="CL8849" s="54">
        <v>1.24E-3</v>
      </c>
      <c r="CM8849" s="54">
        <v>0.38200000000000001</v>
      </c>
      <c r="CN8849" s="53" t="s">
        <v>40597</v>
      </c>
      <c r="CO8849" s="54">
        <v>13</v>
      </c>
      <c r="CP8849" s="54">
        <v>24</v>
      </c>
      <c r="CQ8849" s="55">
        <f t="shared" si="138"/>
        <v>0.54166666666666663</v>
      </c>
      <c r="CR8849" s="52" t="s">
        <v>28938</v>
      </c>
    </row>
    <row r="8850" spans="81:96">
      <c r="CC8850" s="52">
        <v>8849</v>
      </c>
      <c r="CD8850" s="53" t="s">
        <v>18285</v>
      </c>
      <c r="CE8850" s="53" t="s">
        <v>18283</v>
      </c>
      <c r="CF8850" s="54">
        <v>851</v>
      </c>
      <c r="CG8850" s="54">
        <v>1.913</v>
      </c>
      <c r="CH8850" s="54">
        <v>1.7989999999999999</v>
      </c>
      <c r="CI8850" s="54">
        <v>0.29199999999999998</v>
      </c>
      <c r="CJ8850" s="54">
        <v>120</v>
      </c>
      <c r="CK8850" s="54">
        <v>3.8</v>
      </c>
      <c r="CL8850" s="54">
        <v>2.7599999999999999E-3</v>
      </c>
      <c r="CM8850" s="54">
        <v>0.57199999999999995</v>
      </c>
      <c r="CN8850" s="53" t="s">
        <v>40597</v>
      </c>
      <c r="CO8850" s="54">
        <v>14</v>
      </c>
      <c r="CP8850" s="54">
        <v>24</v>
      </c>
      <c r="CQ8850" s="55">
        <f t="shared" si="138"/>
        <v>0.58333333333333337</v>
      </c>
      <c r="CR8850" s="52" t="s">
        <v>28938</v>
      </c>
    </row>
    <row r="8851" spans="81:96">
      <c r="CC8851" s="52">
        <v>8850</v>
      </c>
      <c r="CD8851" s="53" t="s">
        <v>30252</v>
      </c>
      <c r="CE8851" s="53" t="s">
        <v>30253</v>
      </c>
      <c r="CF8851" s="54">
        <v>4345</v>
      </c>
      <c r="CG8851" s="54">
        <v>1.6339999999999999</v>
      </c>
      <c r="CH8851" s="54">
        <v>1.8919999999999999</v>
      </c>
      <c r="CI8851" s="54">
        <v>0.28599999999999998</v>
      </c>
      <c r="CJ8851" s="54">
        <v>42</v>
      </c>
      <c r="CK8851" s="54" t="s">
        <v>28918</v>
      </c>
      <c r="CL8851" s="54">
        <v>2.7899999999999999E-3</v>
      </c>
      <c r="CM8851" s="54">
        <v>0.59399999999999997</v>
      </c>
      <c r="CN8851" s="53" t="s">
        <v>40597</v>
      </c>
      <c r="CO8851" s="54">
        <v>15</v>
      </c>
      <c r="CP8851" s="54">
        <v>24</v>
      </c>
      <c r="CQ8851" s="55">
        <f t="shared" si="138"/>
        <v>0.625</v>
      </c>
      <c r="CR8851" s="52" t="s">
        <v>28938</v>
      </c>
    </row>
    <row r="8852" spans="81:96">
      <c r="CC8852" s="52">
        <v>8851</v>
      </c>
      <c r="CD8852" s="53" t="s">
        <v>40610</v>
      </c>
      <c r="CE8852" s="53" t="s">
        <v>40611</v>
      </c>
      <c r="CF8852" s="54">
        <v>2934</v>
      </c>
      <c r="CG8852" s="54">
        <v>1.528</v>
      </c>
      <c r="CH8852" s="54">
        <v>1.667</v>
      </c>
      <c r="CI8852" s="54">
        <v>0.33700000000000002</v>
      </c>
      <c r="CJ8852" s="54">
        <v>95</v>
      </c>
      <c r="CK8852" s="54">
        <v>8.6999999999999993</v>
      </c>
      <c r="CL8852" s="54">
        <v>3.9399999999999999E-3</v>
      </c>
      <c r="CM8852" s="54">
        <v>0.45500000000000002</v>
      </c>
      <c r="CN8852" s="53" t="s">
        <v>40597</v>
      </c>
      <c r="CO8852" s="54">
        <v>16</v>
      </c>
      <c r="CP8852" s="54">
        <v>24</v>
      </c>
      <c r="CQ8852" s="55">
        <f t="shared" si="138"/>
        <v>0.66666666666666663</v>
      </c>
      <c r="CR8852" s="52" t="s">
        <v>28938</v>
      </c>
    </row>
    <row r="8853" spans="81:96">
      <c r="CC8853" s="52">
        <v>8852</v>
      </c>
      <c r="CD8853" s="53" t="s">
        <v>40612</v>
      </c>
      <c r="CE8853" s="53" t="s">
        <v>40613</v>
      </c>
      <c r="CF8853" s="54">
        <v>295</v>
      </c>
      <c r="CG8853" s="54">
        <v>1.524</v>
      </c>
      <c r="CH8853" s="54">
        <v>1</v>
      </c>
      <c r="CI8853" s="54">
        <v>0.26700000000000002</v>
      </c>
      <c r="CJ8853" s="54">
        <v>30</v>
      </c>
      <c r="CK8853" s="54">
        <v>4.5999999999999996</v>
      </c>
      <c r="CL8853" s="54">
        <v>8.5999999999999998E-4</v>
      </c>
      <c r="CM8853" s="54">
        <v>0.33800000000000002</v>
      </c>
      <c r="CN8853" s="53" t="s">
        <v>40597</v>
      </c>
      <c r="CO8853" s="54">
        <v>17</v>
      </c>
      <c r="CP8853" s="54">
        <v>24</v>
      </c>
      <c r="CQ8853" s="55">
        <f t="shared" si="138"/>
        <v>0.70833333333333337</v>
      </c>
      <c r="CR8853" s="52" t="s">
        <v>28938</v>
      </c>
    </row>
    <row r="8854" spans="81:96">
      <c r="CC8854" s="52">
        <v>8853</v>
      </c>
      <c r="CD8854" s="53" t="s">
        <v>40614</v>
      </c>
      <c r="CE8854" s="53" t="s">
        <v>40615</v>
      </c>
      <c r="CF8854" s="54">
        <v>1403</v>
      </c>
      <c r="CG8854" s="54">
        <v>1.454</v>
      </c>
      <c r="CH8854" s="54">
        <v>1.482</v>
      </c>
      <c r="CI8854" s="54">
        <v>0.55900000000000005</v>
      </c>
      <c r="CJ8854" s="54">
        <v>59</v>
      </c>
      <c r="CK8854" s="54" t="s">
        <v>28918</v>
      </c>
      <c r="CL8854" s="54">
        <v>1.7099999999999999E-3</v>
      </c>
      <c r="CM8854" s="54">
        <v>0.35899999999999999</v>
      </c>
      <c r="CN8854" s="53" t="s">
        <v>40597</v>
      </c>
      <c r="CO8854" s="54">
        <v>18</v>
      </c>
      <c r="CP8854" s="54">
        <v>24</v>
      </c>
      <c r="CQ8854" s="55">
        <f t="shared" si="138"/>
        <v>0.75</v>
      </c>
      <c r="CR8854" s="52" t="s">
        <v>28953</v>
      </c>
    </row>
    <row r="8855" spans="81:96">
      <c r="CC8855" s="52">
        <v>8854</v>
      </c>
      <c r="CD8855" s="53" t="s">
        <v>40616</v>
      </c>
      <c r="CE8855" s="53" t="s">
        <v>40617</v>
      </c>
      <c r="CF8855" s="54">
        <v>1016</v>
      </c>
      <c r="CG8855" s="54">
        <v>1.4179999999999999</v>
      </c>
      <c r="CH8855" s="54">
        <v>1.24</v>
      </c>
      <c r="CI8855" s="54">
        <v>0.45200000000000001</v>
      </c>
      <c r="CJ8855" s="54">
        <v>62</v>
      </c>
      <c r="CK8855" s="54">
        <v>8</v>
      </c>
      <c r="CL8855" s="54">
        <v>1.8E-3</v>
      </c>
      <c r="CM8855" s="54">
        <v>0.38400000000000001</v>
      </c>
      <c r="CN8855" s="53" t="s">
        <v>40597</v>
      </c>
      <c r="CO8855" s="54">
        <v>19</v>
      </c>
      <c r="CP8855" s="54">
        <v>24</v>
      </c>
      <c r="CQ8855" s="55">
        <f t="shared" si="138"/>
        <v>0.79166666666666663</v>
      </c>
      <c r="CR8855" s="52" t="s">
        <v>28953</v>
      </c>
    </row>
    <row r="8856" spans="81:96">
      <c r="CC8856" s="52">
        <v>8855</v>
      </c>
      <c r="CD8856" s="53" t="s">
        <v>40618</v>
      </c>
      <c r="CE8856" s="53" t="s">
        <v>40619</v>
      </c>
      <c r="CF8856" s="54">
        <v>641</v>
      </c>
      <c r="CG8856" s="54">
        <v>1.056</v>
      </c>
      <c r="CH8856" s="54">
        <v>1.2410000000000001</v>
      </c>
      <c r="CI8856" s="54">
        <v>0.40500000000000003</v>
      </c>
      <c r="CJ8856" s="54">
        <v>42</v>
      </c>
      <c r="CK8856" s="54">
        <v>6.9</v>
      </c>
      <c r="CL8856" s="54">
        <v>9.7000000000000005E-4</v>
      </c>
      <c r="CM8856" s="54">
        <v>0.314</v>
      </c>
      <c r="CN8856" s="53" t="s">
        <v>40597</v>
      </c>
      <c r="CO8856" s="54">
        <v>20</v>
      </c>
      <c r="CP8856" s="54">
        <v>24</v>
      </c>
      <c r="CQ8856" s="55">
        <f t="shared" si="138"/>
        <v>0.83333333333333337</v>
      </c>
      <c r="CR8856" s="52" t="s">
        <v>28953</v>
      </c>
    </row>
    <row r="8857" spans="81:96">
      <c r="CC8857" s="52">
        <v>8856</v>
      </c>
      <c r="CD8857" s="53" t="s">
        <v>40620</v>
      </c>
      <c r="CE8857" s="53" t="s">
        <v>40621</v>
      </c>
      <c r="CF8857" s="54">
        <v>451</v>
      </c>
      <c r="CG8857" s="54">
        <v>1.0209999999999999</v>
      </c>
      <c r="CH8857" s="54">
        <v>0.63</v>
      </c>
      <c r="CI8857" s="54">
        <v>0.107</v>
      </c>
      <c r="CJ8857" s="54">
        <v>28</v>
      </c>
      <c r="CK8857" s="54" t="s">
        <v>28918</v>
      </c>
      <c r="CL8857" s="54">
        <v>3.8000000000000002E-4</v>
      </c>
      <c r="CM8857" s="54">
        <v>0.19900000000000001</v>
      </c>
      <c r="CN8857" s="53" t="s">
        <v>40597</v>
      </c>
      <c r="CO8857" s="54">
        <v>21</v>
      </c>
      <c r="CP8857" s="54">
        <v>24</v>
      </c>
      <c r="CQ8857" s="55">
        <f t="shared" si="138"/>
        <v>0.875</v>
      </c>
      <c r="CR8857" s="52" t="s">
        <v>28953</v>
      </c>
    </row>
    <row r="8858" spans="81:96">
      <c r="CC8858" s="52">
        <v>8857</v>
      </c>
      <c r="CD8858" s="53" t="s">
        <v>24569</v>
      </c>
      <c r="CE8858" s="53" t="s">
        <v>24567</v>
      </c>
      <c r="CF8858" s="54">
        <v>515</v>
      </c>
      <c r="CG8858" s="54">
        <v>0.92700000000000005</v>
      </c>
      <c r="CH8858" s="54">
        <v>0.93400000000000005</v>
      </c>
      <c r="CI8858" s="54">
        <v>5.3999999999999999E-2</v>
      </c>
      <c r="CJ8858" s="54">
        <v>56</v>
      </c>
      <c r="CK8858" s="54">
        <v>6.3</v>
      </c>
      <c r="CL8858" s="54">
        <v>7.1000000000000002E-4</v>
      </c>
      <c r="CM8858" s="54">
        <v>0.17399999999999999</v>
      </c>
      <c r="CN8858" s="53" t="s">
        <v>40597</v>
      </c>
      <c r="CO8858" s="54">
        <v>22</v>
      </c>
      <c r="CP8858" s="54">
        <v>24</v>
      </c>
      <c r="CQ8858" s="55">
        <f t="shared" si="138"/>
        <v>0.91666666666666663</v>
      </c>
      <c r="CR8858" s="52" t="s">
        <v>28953</v>
      </c>
    </row>
    <row r="8859" spans="81:96">
      <c r="CC8859" s="52">
        <v>8858</v>
      </c>
      <c r="CD8859" s="53" t="s">
        <v>40622</v>
      </c>
      <c r="CE8859" s="53" t="s">
        <v>40623</v>
      </c>
      <c r="CF8859" s="54">
        <v>2145</v>
      </c>
      <c r="CG8859" s="54">
        <v>0.70499999999999996</v>
      </c>
      <c r="CH8859" s="54">
        <v>0.71</v>
      </c>
      <c r="CI8859" s="54">
        <v>2.7E-2</v>
      </c>
      <c r="CJ8859" s="54">
        <v>112</v>
      </c>
      <c r="CK8859" s="54">
        <v>9.6</v>
      </c>
      <c r="CL8859" s="54">
        <v>2.9499999999999999E-3</v>
      </c>
      <c r="CM8859" s="54">
        <v>0.17699999999999999</v>
      </c>
      <c r="CN8859" s="53" t="s">
        <v>40597</v>
      </c>
      <c r="CO8859" s="54">
        <v>23</v>
      </c>
      <c r="CP8859" s="54">
        <v>24</v>
      </c>
      <c r="CQ8859" s="55">
        <f t="shared" si="138"/>
        <v>0.95833333333333337</v>
      </c>
      <c r="CR8859" s="52" t="s">
        <v>28953</v>
      </c>
    </row>
    <row r="8860" spans="81:96">
      <c r="CC8860" s="52">
        <v>8859</v>
      </c>
      <c r="CD8860" s="53" t="s">
        <v>40624</v>
      </c>
      <c r="CE8860" s="53" t="s">
        <v>40625</v>
      </c>
      <c r="CF8860" s="54">
        <v>287</v>
      </c>
      <c r="CG8860" s="54">
        <v>0.57299999999999995</v>
      </c>
      <c r="CH8860" s="54">
        <v>0.54800000000000004</v>
      </c>
      <c r="CI8860" s="54">
        <v>0.27500000000000002</v>
      </c>
      <c r="CJ8860" s="54">
        <v>51</v>
      </c>
      <c r="CK8860" s="54">
        <v>6.1</v>
      </c>
      <c r="CL8860" s="54">
        <v>3.8000000000000002E-4</v>
      </c>
      <c r="CM8860" s="54">
        <v>0.105</v>
      </c>
      <c r="CN8860" s="53" t="s">
        <v>40597</v>
      </c>
      <c r="CO8860" s="54">
        <v>24</v>
      </c>
      <c r="CP8860" s="54">
        <v>24</v>
      </c>
      <c r="CQ8860" s="55">
        <f t="shared" si="138"/>
        <v>1</v>
      </c>
      <c r="CR8860" s="52" t="s">
        <v>28953</v>
      </c>
    </row>
    <row r="8861" spans="81:96">
      <c r="CC8861" s="52">
        <v>8860</v>
      </c>
      <c r="CD8861" s="53" t="s">
        <v>38393</v>
      </c>
      <c r="CE8861" s="53" t="s">
        <v>38394</v>
      </c>
      <c r="CF8861" s="54">
        <v>34387</v>
      </c>
      <c r="CG8861" s="54">
        <v>34.048000000000002</v>
      </c>
      <c r="CH8861" s="54">
        <v>37.600999999999999</v>
      </c>
      <c r="CI8861" s="54">
        <v>6.8940000000000001</v>
      </c>
      <c r="CJ8861" s="54">
        <v>142</v>
      </c>
      <c r="CK8861" s="54">
        <v>4.5</v>
      </c>
      <c r="CL8861" s="54">
        <v>0.15276000000000001</v>
      </c>
      <c r="CM8861" s="54">
        <v>15.467000000000001</v>
      </c>
      <c r="CN8861" s="53" t="s">
        <v>40626</v>
      </c>
      <c r="CO8861" s="54">
        <v>1</v>
      </c>
      <c r="CP8861" s="54">
        <v>80</v>
      </c>
      <c r="CQ8861" s="55">
        <f t="shared" si="138"/>
        <v>1.2500000000000001E-2</v>
      </c>
      <c r="CR8861" s="52" t="s">
        <v>28907</v>
      </c>
    </row>
    <row r="8862" spans="81:96">
      <c r="CC8862" s="52">
        <v>8861</v>
      </c>
      <c r="CD8862" s="53" t="s">
        <v>31595</v>
      </c>
      <c r="CE8862" s="53" t="s">
        <v>31596</v>
      </c>
      <c r="CF8862" s="54">
        <v>128805</v>
      </c>
      <c r="CG8862" s="54">
        <v>17.492999999999999</v>
      </c>
      <c r="CH8862" s="54">
        <v>18.172000000000001</v>
      </c>
      <c r="CI8862" s="54">
        <v>3.4409999999999998</v>
      </c>
      <c r="CJ8862" s="54">
        <v>966</v>
      </c>
      <c r="CK8862" s="54">
        <v>5</v>
      </c>
      <c r="CL8862" s="54">
        <v>0.29955999999999999</v>
      </c>
      <c r="CM8862" s="54">
        <v>4.75</v>
      </c>
      <c r="CN8862" s="53" t="s">
        <v>40626</v>
      </c>
      <c r="CO8862" s="54">
        <v>2</v>
      </c>
      <c r="CP8862" s="54">
        <v>80</v>
      </c>
      <c r="CQ8862" s="55">
        <f t="shared" si="138"/>
        <v>2.5000000000000001E-2</v>
      </c>
      <c r="CR8862" s="52" t="s">
        <v>28907</v>
      </c>
    </row>
    <row r="8863" spans="81:96">
      <c r="CC8863" s="52">
        <v>8862</v>
      </c>
      <c r="CD8863" s="53" t="s">
        <v>31597</v>
      </c>
      <c r="CE8863" s="53" t="s">
        <v>31598</v>
      </c>
      <c r="CF8863" s="54">
        <v>4770</v>
      </c>
      <c r="CG8863" s="54">
        <v>15</v>
      </c>
      <c r="CH8863" s="54">
        <v>20.088999999999999</v>
      </c>
      <c r="CI8863" s="54">
        <v>1.2</v>
      </c>
      <c r="CJ8863" s="54">
        <v>35</v>
      </c>
      <c r="CK8863" s="54">
        <v>4.0999999999999996</v>
      </c>
      <c r="CL8863" s="54">
        <v>1.6250000000000001E-2</v>
      </c>
      <c r="CM8863" s="54">
        <v>5.359</v>
      </c>
      <c r="CN8863" s="53" t="s">
        <v>40626</v>
      </c>
      <c r="CO8863" s="54">
        <v>3</v>
      </c>
      <c r="CP8863" s="54">
        <v>80</v>
      </c>
      <c r="CQ8863" s="55">
        <f t="shared" si="138"/>
        <v>3.7499999999999999E-2</v>
      </c>
      <c r="CR8863" s="52" t="s">
        <v>28907</v>
      </c>
    </row>
    <row r="8864" spans="81:96">
      <c r="CC8864" s="52">
        <v>8863</v>
      </c>
      <c r="CD8864" s="53" t="s">
        <v>31599</v>
      </c>
      <c r="CE8864" s="53" t="s">
        <v>31600</v>
      </c>
      <c r="CF8864" s="54">
        <v>118534</v>
      </c>
      <c r="CG8864" s="54">
        <v>13.592000000000001</v>
      </c>
      <c r="CH8864" s="54">
        <v>14.887</v>
      </c>
      <c r="CI8864" s="54">
        <v>2.552</v>
      </c>
      <c r="CJ8864" s="54">
        <v>1103</v>
      </c>
      <c r="CK8864" s="54">
        <v>4.9000000000000004</v>
      </c>
      <c r="CL8864" s="54">
        <v>0.36396000000000001</v>
      </c>
      <c r="CM8864" s="54">
        <v>4.8890000000000002</v>
      </c>
      <c r="CN8864" s="53" t="s">
        <v>40626</v>
      </c>
      <c r="CO8864" s="54">
        <v>4</v>
      </c>
      <c r="CP8864" s="54">
        <v>80</v>
      </c>
      <c r="CQ8864" s="55">
        <f t="shared" si="138"/>
        <v>0.05</v>
      </c>
      <c r="CR8864" s="52" t="s">
        <v>28907</v>
      </c>
    </row>
    <row r="8865" spans="81:96">
      <c r="CC8865" s="52">
        <v>8864</v>
      </c>
      <c r="CD8865" s="53" t="s">
        <v>31601</v>
      </c>
      <c r="CE8865" s="53" t="s">
        <v>31602</v>
      </c>
      <c r="CF8865" s="54">
        <v>78579</v>
      </c>
      <c r="CG8865" s="54">
        <v>12.881</v>
      </c>
      <c r="CH8865" s="54">
        <v>14.412000000000001</v>
      </c>
      <c r="CI8865" s="54">
        <v>2.2160000000000002</v>
      </c>
      <c r="CJ8865" s="54">
        <v>1328</v>
      </c>
      <c r="CK8865" s="54">
        <v>3.4</v>
      </c>
      <c r="CL8865" s="54">
        <v>0.31020999999999999</v>
      </c>
      <c r="CM8865" s="54">
        <v>3.9790000000000001</v>
      </c>
      <c r="CN8865" s="53" t="s">
        <v>40626</v>
      </c>
      <c r="CO8865" s="54">
        <v>5</v>
      </c>
      <c r="CP8865" s="54">
        <v>80</v>
      </c>
      <c r="CQ8865" s="55">
        <f t="shared" si="138"/>
        <v>6.25E-2</v>
      </c>
      <c r="CR8865" s="52" t="s">
        <v>28907</v>
      </c>
    </row>
    <row r="8866" spans="81:96">
      <c r="CC8866" s="52">
        <v>8865</v>
      </c>
      <c r="CD8866" s="53" t="s">
        <v>31607</v>
      </c>
      <c r="CE8866" s="53" t="s">
        <v>31608</v>
      </c>
      <c r="CF8866" s="54">
        <v>51895</v>
      </c>
      <c r="CG8866" s="54">
        <v>11.805</v>
      </c>
      <c r="CH8866" s="54">
        <v>12.311</v>
      </c>
      <c r="CI8866" s="54">
        <v>2.234</v>
      </c>
      <c r="CJ8866" s="54">
        <v>813</v>
      </c>
      <c r="CK8866" s="54">
        <v>4.5999999999999996</v>
      </c>
      <c r="CL8866" s="54">
        <v>0.13186</v>
      </c>
      <c r="CM8866" s="54">
        <v>3.12</v>
      </c>
      <c r="CN8866" s="53" t="s">
        <v>40626</v>
      </c>
      <c r="CO8866" s="54">
        <v>6</v>
      </c>
      <c r="CP8866" s="54">
        <v>80</v>
      </c>
      <c r="CQ8866" s="55">
        <f t="shared" si="138"/>
        <v>7.4999999999999997E-2</v>
      </c>
      <c r="CR8866" s="52" t="s">
        <v>28907</v>
      </c>
    </row>
    <row r="8867" spans="81:96">
      <c r="CC8867" s="52">
        <v>8866</v>
      </c>
      <c r="CD8867" s="53" t="s">
        <v>31907</v>
      </c>
      <c r="CE8867" s="53" t="s">
        <v>31908</v>
      </c>
      <c r="CF8867" s="54">
        <v>2755</v>
      </c>
      <c r="CG8867" s="54">
        <v>10.324999999999999</v>
      </c>
      <c r="CH8867" s="54">
        <v>10.355</v>
      </c>
      <c r="CI8867" s="54">
        <v>1.611</v>
      </c>
      <c r="CJ8867" s="54">
        <v>221</v>
      </c>
      <c r="CK8867" s="54">
        <v>1.8</v>
      </c>
      <c r="CL8867" s="54">
        <v>8.26E-3</v>
      </c>
      <c r="CM8867" s="54">
        <v>2.2519999999999998</v>
      </c>
      <c r="CN8867" s="53" t="s">
        <v>40626</v>
      </c>
      <c r="CO8867" s="54">
        <v>7</v>
      </c>
      <c r="CP8867" s="54">
        <v>80</v>
      </c>
      <c r="CQ8867" s="55">
        <f t="shared" si="138"/>
        <v>8.7499999999999994E-2</v>
      </c>
      <c r="CR8867" s="52" t="s">
        <v>28907</v>
      </c>
    </row>
    <row r="8868" spans="81:96">
      <c r="CC8868" s="52">
        <v>8867</v>
      </c>
      <c r="CD8868" s="53" t="s">
        <v>31613</v>
      </c>
      <c r="CE8868" s="53" t="s">
        <v>31614</v>
      </c>
      <c r="CF8868" s="54">
        <v>26638</v>
      </c>
      <c r="CG8868" s="54">
        <v>8.3680000000000003</v>
      </c>
      <c r="CH8868" s="54">
        <v>8.6460000000000008</v>
      </c>
      <c r="CI8868" s="54">
        <v>1.704</v>
      </c>
      <c r="CJ8868" s="54">
        <v>581</v>
      </c>
      <c r="CK8868" s="54">
        <v>4.3</v>
      </c>
      <c r="CL8868" s="54">
        <v>7.671E-2</v>
      </c>
      <c r="CM8868" s="54">
        <v>2.254</v>
      </c>
      <c r="CN8868" s="53" t="s">
        <v>40626</v>
      </c>
      <c r="CO8868" s="54">
        <v>8</v>
      </c>
      <c r="CP8868" s="54">
        <v>80</v>
      </c>
      <c r="CQ8868" s="55">
        <f t="shared" si="138"/>
        <v>0.1</v>
      </c>
      <c r="CR8868" s="52" t="s">
        <v>28907</v>
      </c>
    </row>
    <row r="8869" spans="81:96">
      <c r="CC8869" s="52">
        <v>8868</v>
      </c>
      <c r="CD8869" s="53" t="s">
        <v>31919</v>
      </c>
      <c r="CE8869" s="53" t="s">
        <v>31920</v>
      </c>
      <c r="CF8869" s="54">
        <v>20052</v>
      </c>
      <c r="CG8869" s="54">
        <v>7.4580000000000002</v>
      </c>
      <c r="CH8869" s="54">
        <v>7.5359999999999996</v>
      </c>
      <c r="CI8869" s="54">
        <v>2.0169999999999999</v>
      </c>
      <c r="CJ8869" s="54">
        <v>689</v>
      </c>
      <c r="CK8869" s="54">
        <v>2.8</v>
      </c>
      <c r="CL8869" s="54">
        <v>9.5240000000000005E-2</v>
      </c>
      <c r="CM8869" s="54">
        <v>2.4249999999999998</v>
      </c>
      <c r="CN8869" s="53" t="s">
        <v>40626</v>
      </c>
      <c r="CO8869" s="54">
        <v>9</v>
      </c>
      <c r="CP8869" s="54">
        <v>80</v>
      </c>
      <c r="CQ8869" s="55">
        <f t="shared" si="138"/>
        <v>0.1125</v>
      </c>
      <c r="CR8869" s="52" t="s">
        <v>28907</v>
      </c>
    </row>
    <row r="8870" spans="81:96">
      <c r="CC8870" s="52">
        <v>8869</v>
      </c>
      <c r="CD8870" s="53" t="s">
        <v>25751</v>
      </c>
      <c r="CE8870" s="53" t="s">
        <v>25755</v>
      </c>
      <c r="CF8870" s="54">
        <v>30888</v>
      </c>
      <c r="CG8870" s="54">
        <v>7.3940000000000001</v>
      </c>
      <c r="CH8870" s="54">
        <v>7.7619999999999996</v>
      </c>
      <c r="CI8870" s="54">
        <v>1.4990000000000001</v>
      </c>
      <c r="CJ8870" s="54">
        <v>1840</v>
      </c>
      <c r="CK8870" s="54">
        <v>2.2000000000000002</v>
      </c>
      <c r="CL8870" s="54">
        <v>0.10001</v>
      </c>
      <c r="CM8870" s="54">
        <v>1.74</v>
      </c>
      <c r="CN8870" s="53" t="s">
        <v>40626</v>
      </c>
      <c r="CO8870" s="54">
        <v>10</v>
      </c>
      <c r="CP8870" s="54">
        <v>80</v>
      </c>
      <c r="CQ8870" s="55">
        <f t="shared" si="138"/>
        <v>0.125</v>
      </c>
      <c r="CR8870" s="52" t="s">
        <v>28907</v>
      </c>
    </row>
    <row r="8871" spans="81:96">
      <c r="CC8871" s="52">
        <v>8870</v>
      </c>
      <c r="CD8871" s="53" t="s">
        <v>31927</v>
      </c>
      <c r="CE8871" s="53" t="s">
        <v>31928</v>
      </c>
      <c r="CF8871" s="54">
        <v>5222</v>
      </c>
      <c r="CG8871" s="54">
        <v>7.01</v>
      </c>
      <c r="CH8871" s="54">
        <v>8.3870000000000005</v>
      </c>
      <c r="CI8871" s="54">
        <v>1.3740000000000001</v>
      </c>
      <c r="CJ8871" s="54">
        <v>174</v>
      </c>
      <c r="CK8871" s="54">
        <v>3.9</v>
      </c>
      <c r="CL8871" s="54">
        <v>1.7409999999999998E-2</v>
      </c>
      <c r="CM8871" s="54">
        <v>2.133</v>
      </c>
      <c r="CN8871" s="53" t="s">
        <v>40626</v>
      </c>
      <c r="CO8871" s="54">
        <v>11</v>
      </c>
      <c r="CP8871" s="54">
        <v>80</v>
      </c>
      <c r="CQ8871" s="55">
        <f t="shared" si="138"/>
        <v>0.13750000000000001</v>
      </c>
      <c r="CR8871" s="52" t="s">
        <v>28907</v>
      </c>
    </row>
    <row r="8872" spans="81:96">
      <c r="CC8872" s="52">
        <v>8871</v>
      </c>
      <c r="CD8872" s="53" t="s">
        <v>2312</v>
      </c>
      <c r="CE8872" s="53" t="s">
        <v>2311</v>
      </c>
      <c r="CF8872" s="54">
        <v>32234</v>
      </c>
      <c r="CG8872" s="54">
        <v>6.7229999999999999</v>
      </c>
      <c r="CH8872" s="54">
        <v>6.8129999999999997</v>
      </c>
      <c r="CI8872" s="54">
        <v>0.99099999999999999</v>
      </c>
      <c r="CJ8872" s="54">
        <v>2762</v>
      </c>
      <c r="CK8872" s="54">
        <v>2.2999999999999998</v>
      </c>
      <c r="CL8872" s="54">
        <v>9.4060000000000005E-2</v>
      </c>
      <c r="CM8872" s="54">
        <v>1.373</v>
      </c>
      <c r="CN8872" s="53" t="s">
        <v>40626</v>
      </c>
      <c r="CO8872" s="54">
        <v>12</v>
      </c>
      <c r="CP8872" s="54">
        <v>80</v>
      </c>
      <c r="CQ8872" s="55">
        <f t="shared" si="138"/>
        <v>0.15</v>
      </c>
      <c r="CR8872" s="52" t="s">
        <v>28907</v>
      </c>
    </row>
    <row r="8873" spans="81:96">
      <c r="CC8873" s="52">
        <v>8872</v>
      </c>
      <c r="CD8873" s="53" t="s">
        <v>40627</v>
      </c>
      <c r="CE8873" s="53" t="s">
        <v>40628</v>
      </c>
      <c r="CF8873" s="54">
        <v>2564</v>
      </c>
      <c r="CG8873" s="54">
        <v>6.4109999999999996</v>
      </c>
      <c r="CH8873" s="54">
        <v>7.3220000000000001</v>
      </c>
      <c r="CI8873" s="54">
        <v>2.5369999999999999</v>
      </c>
      <c r="CJ8873" s="54">
        <v>95</v>
      </c>
      <c r="CK8873" s="54">
        <v>3.2</v>
      </c>
      <c r="CL8873" s="54">
        <v>6.7600000000000004E-3</v>
      </c>
      <c r="CM8873" s="54">
        <v>1.5589999999999999</v>
      </c>
      <c r="CN8873" s="53" t="s">
        <v>40626</v>
      </c>
      <c r="CO8873" s="54">
        <v>13</v>
      </c>
      <c r="CP8873" s="54">
        <v>80</v>
      </c>
      <c r="CQ8873" s="55">
        <f t="shared" si="138"/>
        <v>0.16250000000000001</v>
      </c>
      <c r="CR8873" s="52" t="s">
        <v>28907</v>
      </c>
    </row>
    <row r="8874" spans="81:96">
      <c r="CC8874" s="52">
        <v>8873</v>
      </c>
      <c r="CD8874" s="53" t="s">
        <v>162</v>
      </c>
      <c r="CE8874" s="53" t="s">
        <v>160</v>
      </c>
      <c r="CF8874" s="54">
        <v>30531</v>
      </c>
      <c r="CG8874" s="54">
        <v>6.4089999999999998</v>
      </c>
      <c r="CH8874" s="54">
        <v>6.0449999999999999</v>
      </c>
      <c r="CI8874" s="54">
        <v>1.917</v>
      </c>
      <c r="CJ8874" s="54">
        <v>820</v>
      </c>
      <c r="CK8874" s="54">
        <v>4.2</v>
      </c>
      <c r="CL8874" s="54">
        <v>5.919E-2</v>
      </c>
      <c r="CM8874" s="54">
        <v>1.169</v>
      </c>
      <c r="CN8874" s="53" t="s">
        <v>40626</v>
      </c>
      <c r="CO8874" s="54">
        <v>14</v>
      </c>
      <c r="CP8874" s="54">
        <v>80</v>
      </c>
      <c r="CQ8874" s="55">
        <f t="shared" si="138"/>
        <v>0.17499999999999999</v>
      </c>
      <c r="CR8874" s="52" t="s">
        <v>28907</v>
      </c>
    </row>
    <row r="8875" spans="81:96">
      <c r="CC8875" s="52">
        <v>8874</v>
      </c>
      <c r="CD8875" s="53" t="s">
        <v>40137</v>
      </c>
      <c r="CE8875" s="53" t="s">
        <v>40138</v>
      </c>
      <c r="CF8875" s="54">
        <v>5381</v>
      </c>
      <c r="CG8875" s="54">
        <v>6.1550000000000002</v>
      </c>
      <c r="CH8875" s="54">
        <v>7.2750000000000004</v>
      </c>
      <c r="CI8875" s="54">
        <v>1.038</v>
      </c>
      <c r="CJ8875" s="54">
        <v>186</v>
      </c>
      <c r="CK8875" s="54">
        <v>3.8</v>
      </c>
      <c r="CL8875" s="54">
        <v>1.4019999999999999E-2</v>
      </c>
      <c r="CM8875" s="54">
        <v>1.599</v>
      </c>
      <c r="CN8875" s="53" t="s">
        <v>40626</v>
      </c>
      <c r="CO8875" s="54">
        <v>15</v>
      </c>
      <c r="CP8875" s="54">
        <v>80</v>
      </c>
      <c r="CQ8875" s="55">
        <f t="shared" si="138"/>
        <v>0.1875</v>
      </c>
      <c r="CR8875" s="52" t="s">
        <v>28907</v>
      </c>
    </row>
    <row r="8876" spans="81:96">
      <c r="CC8876" s="52">
        <v>8875</v>
      </c>
      <c r="CD8876" s="53" t="s">
        <v>29802</v>
      </c>
      <c r="CE8876" s="53" t="s">
        <v>29803</v>
      </c>
      <c r="CF8876" s="54">
        <v>21499</v>
      </c>
      <c r="CG8876" s="54">
        <v>6.1150000000000002</v>
      </c>
      <c r="CH8876" s="54">
        <v>5.7750000000000004</v>
      </c>
      <c r="CI8876" s="54">
        <v>1.329</v>
      </c>
      <c r="CJ8876" s="54">
        <v>502</v>
      </c>
      <c r="CK8876" s="54">
        <v>4</v>
      </c>
      <c r="CL8876" s="54">
        <v>6.191E-2</v>
      </c>
      <c r="CM8876" s="54">
        <v>1.5209999999999999</v>
      </c>
      <c r="CN8876" s="53" t="s">
        <v>40626</v>
      </c>
      <c r="CO8876" s="54">
        <v>16</v>
      </c>
      <c r="CP8876" s="54">
        <v>80</v>
      </c>
      <c r="CQ8876" s="55">
        <f t="shared" si="138"/>
        <v>0.2</v>
      </c>
      <c r="CR8876" s="52" t="s">
        <v>28907</v>
      </c>
    </row>
    <row r="8877" spans="81:96">
      <c r="CC8877" s="52">
        <v>8876</v>
      </c>
      <c r="CD8877" s="53" t="s">
        <v>34576</v>
      </c>
      <c r="CE8877" s="53" t="s">
        <v>34577</v>
      </c>
      <c r="CF8877" s="54">
        <v>1857</v>
      </c>
      <c r="CG8877" s="54">
        <v>5.7969999999999997</v>
      </c>
      <c r="CH8877" s="54">
        <v>5.8120000000000003</v>
      </c>
      <c r="CI8877" s="54">
        <v>1.2729999999999999</v>
      </c>
      <c r="CJ8877" s="54">
        <v>209</v>
      </c>
      <c r="CK8877" s="54">
        <v>1.7</v>
      </c>
      <c r="CL8877" s="54">
        <v>6.7400000000000003E-3</v>
      </c>
      <c r="CM8877" s="54">
        <v>1.5669999999999999</v>
      </c>
      <c r="CN8877" s="53" t="s">
        <v>40626</v>
      </c>
      <c r="CO8877" s="54">
        <v>17</v>
      </c>
      <c r="CP8877" s="54">
        <v>80</v>
      </c>
      <c r="CQ8877" s="55">
        <f t="shared" si="138"/>
        <v>0.21249999999999999</v>
      </c>
      <c r="CR8877" s="52" t="s">
        <v>28907</v>
      </c>
    </row>
    <row r="8878" spans="81:96">
      <c r="CC8878" s="52">
        <v>8877</v>
      </c>
      <c r="CD8878" s="53" t="s">
        <v>38411</v>
      </c>
      <c r="CE8878" s="53" t="s">
        <v>38412</v>
      </c>
      <c r="CF8878" s="54">
        <v>301</v>
      </c>
      <c r="CG8878" s="54">
        <v>5.6859999999999999</v>
      </c>
      <c r="CH8878" s="54">
        <v>5.6859999999999999</v>
      </c>
      <c r="CI8878" s="54">
        <v>0.37</v>
      </c>
      <c r="CJ8878" s="54">
        <v>27</v>
      </c>
      <c r="CK8878" s="54">
        <v>2.1</v>
      </c>
      <c r="CL8878" s="54">
        <v>2.0799999999999998E-3</v>
      </c>
      <c r="CM8878" s="54">
        <v>2.5670000000000002</v>
      </c>
      <c r="CN8878" s="53" t="s">
        <v>40626</v>
      </c>
      <c r="CO8878" s="54">
        <v>18</v>
      </c>
      <c r="CP8878" s="54">
        <v>80</v>
      </c>
      <c r="CQ8878" s="55">
        <f t="shared" si="138"/>
        <v>0.22500000000000001</v>
      </c>
      <c r="CR8878" s="52" t="s">
        <v>28907</v>
      </c>
    </row>
    <row r="8879" spans="81:96">
      <c r="CC8879" s="52">
        <v>8878</v>
      </c>
      <c r="CD8879" s="53" t="s">
        <v>30624</v>
      </c>
      <c r="CE8879" s="53" t="s">
        <v>30625</v>
      </c>
      <c r="CF8879" s="54">
        <v>4318</v>
      </c>
      <c r="CG8879" s="54">
        <v>5.4130000000000003</v>
      </c>
      <c r="CH8879" s="54">
        <v>5.9550000000000001</v>
      </c>
      <c r="CI8879" s="54">
        <v>0.621</v>
      </c>
      <c r="CJ8879" s="54">
        <v>177</v>
      </c>
      <c r="CK8879" s="54">
        <v>4</v>
      </c>
      <c r="CL8879" s="54">
        <v>1.1050000000000001E-2</v>
      </c>
      <c r="CM8879" s="54">
        <v>1.369</v>
      </c>
      <c r="CN8879" s="53" t="s">
        <v>40626</v>
      </c>
      <c r="CO8879" s="54">
        <v>19</v>
      </c>
      <c r="CP8879" s="54">
        <v>80</v>
      </c>
      <c r="CQ8879" s="55">
        <f t="shared" si="138"/>
        <v>0.23749999999999999</v>
      </c>
      <c r="CR8879" s="52" t="s">
        <v>28907</v>
      </c>
    </row>
    <row r="8880" spans="81:96">
      <c r="CC8880" s="52">
        <v>8879</v>
      </c>
      <c r="CD8880" s="53" t="s">
        <v>8348</v>
      </c>
      <c r="CE8880" s="53" t="s">
        <v>8346</v>
      </c>
      <c r="CF8880" s="54">
        <v>3556</v>
      </c>
      <c r="CG8880" s="54">
        <v>5.3380000000000001</v>
      </c>
      <c r="CH8880" s="54">
        <v>4.1379999999999999</v>
      </c>
      <c r="CI8880" s="54">
        <v>1.3859999999999999</v>
      </c>
      <c r="CJ8880" s="54">
        <v>246</v>
      </c>
      <c r="CK8880" s="54">
        <v>2.4</v>
      </c>
      <c r="CL8880" s="54">
        <v>5.7800000000000004E-3</v>
      </c>
      <c r="CM8880" s="54">
        <v>0.53300000000000003</v>
      </c>
      <c r="CN8880" s="53" t="s">
        <v>40626</v>
      </c>
      <c r="CO8880" s="54">
        <v>20</v>
      </c>
      <c r="CP8880" s="54">
        <v>80</v>
      </c>
      <c r="CQ8880" s="55">
        <f t="shared" si="138"/>
        <v>0.25</v>
      </c>
      <c r="CR8880" s="52" t="s">
        <v>28921</v>
      </c>
    </row>
    <row r="8881" spans="81:96">
      <c r="CC8881" s="52">
        <v>8880</v>
      </c>
      <c r="CD8881" s="53" t="s">
        <v>31941</v>
      </c>
      <c r="CE8881" s="53" t="s">
        <v>31942</v>
      </c>
      <c r="CF8881" s="54">
        <v>113624</v>
      </c>
      <c r="CG8881" s="54">
        <v>4.7720000000000002</v>
      </c>
      <c r="CH8881" s="54">
        <v>5.2949999999999999</v>
      </c>
      <c r="CI8881" s="54">
        <v>0.76800000000000002</v>
      </c>
      <c r="CJ8881" s="54">
        <v>3411</v>
      </c>
      <c r="CK8881" s="54">
        <v>4.3</v>
      </c>
      <c r="CL8881" s="54">
        <v>0.30726999999999999</v>
      </c>
      <c r="CM8881" s="54">
        <v>1.234</v>
      </c>
      <c r="CN8881" s="53" t="s">
        <v>40626</v>
      </c>
      <c r="CO8881" s="54">
        <v>21</v>
      </c>
      <c r="CP8881" s="54">
        <v>80</v>
      </c>
      <c r="CQ8881" s="55">
        <f t="shared" si="138"/>
        <v>0.26250000000000001</v>
      </c>
      <c r="CR8881" s="52" t="s">
        <v>28921</v>
      </c>
    </row>
    <row r="8882" spans="81:96">
      <c r="CC8882" s="52">
        <v>8881</v>
      </c>
      <c r="CD8882" s="53" t="s">
        <v>40147</v>
      </c>
      <c r="CE8882" s="53" t="s">
        <v>40148</v>
      </c>
      <c r="CF8882" s="54">
        <v>1268</v>
      </c>
      <c r="CG8882" s="54">
        <v>4.4939999999999998</v>
      </c>
      <c r="CH8882" s="54">
        <v>5.1779999999999999</v>
      </c>
      <c r="CI8882" s="54">
        <v>1.095</v>
      </c>
      <c r="CJ8882" s="54">
        <v>42</v>
      </c>
      <c r="CK8882" s="54">
        <v>3.9</v>
      </c>
      <c r="CL8882" s="54">
        <v>4.7499999999999999E-3</v>
      </c>
      <c r="CM8882" s="54">
        <v>1.2669999999999999</v>
      </c>
      <c r="CN8882" s="53" t="s">
        <v>40626</v>
      </c>
      <c r="CO8882" s="54">
        <v>22</v>
      </c>
      <c r="CP8882" s="54">
        <v>80</v>
      </c>
      <c r="CQ8882" s="55">
        <f t="shared" si="138"/>
        <v>0.27500000000000002</v>
      </c>
      <c r="CR8882" s="52" t="s">
        <v>28921</v>
      </c>
    </row>
    <row r="8883" spans="81:96">
      <c r="CC8883" s="52">
        <v>8882</v>
      </c>
      <c r="CD8883" s="53" t="s">
        <v>40629</v>
      </c>
      <c r="CE8883" s="53" t="s">
        <v>40630</v>
      </c>
      <c r="CF8883" s="54">
        <v>7954</v>
      </c>
      <c r="CG8883" s="54">
        <v>4.383</v>
      </c>
      <c r="CH8883" s="54">
        <v>4.742</v>
      </c>
      <c r="CI8883" s="54">
        <v>0.52400000000000002</v>
      </c>
      <c r="CJ8883" s="54">
        <v>481</v>
      </c>
      <c r="CK8883" s="54">
        <v>2.9</v>
      </c>
      <c r="CL8883" s="54">
        <v>2.0070000000000001E-2</v>
      </c>
      <c r="CM8883" s="54">
        <v>0.93100000000000005</v>
      </c>
      <c r="CN8883" s="53" t="s">
        <v>40626</v>
      </c>
      <c r="CO8883" s="54">
        <v>23</v>
      </c>
      <c r="CP8883" s="54">
        <v>80</v>
      </c>
      <c r="CQ8883" s="55">
        <f t="shared" si="138"/>
        <v>0.28749999999999998</v>
      </c>
      <c r="CR8883" s="52" t="s">
        <v>28921</v>
      </c>
    </row>
    <row r="8884" spans="81:96">
      <c r="CC8884" s="52">
        <v>8883</v>
      </c>
      <c r="CD8884" s="53" t="s">
        <v>30634</v>
      </c>
      <c r="CE8884" s="53" t="s">
        <v>30635</v>
      </c>
      <c r="CF8884" s="54">
        <v>1405</v>
      </c>
      <c r="CG8884" s="54">
        <v>4.1150000000000002</v>
      </c>
      <c r="CH8884" s="54"/>
      <c r="CI8884" s="54">
        <v>0.48299999999999998</v>
      </c>
      <c r="CJ8884" s="54">
        <v>58</v>
      </c>
      <c r="CK8884" s="54">
        <v>4</v>
      </c>
      <c r="CL8884" s="54">
        <v>3.14E-3</v>
      </c>
      <c r="CM8884" s="54"/>
      <c r="CN8884" s="53" t="s">
        <v>40626</v>
      </c>
      <c r="CO8884" s="54">
        <v>24</v>
      </c>
      <c r="CP8884" s="54">
        <v>80</v>
      </c>
      <c r="CQ8884" s="55">
        <f t="shared" si="138"/>
        <v>0.3</v>
      </c>
      <c r="CR8884" s="52" t="s">
        <v>28921</v>
      </c>
    </row>
    <row r="8885" spans="81:96">
      <c r="CC8885" s="52">
        <v>8884</v>
      </c>
      <c r="CD8885" s="53" t="s">
        <v>38425</v>
      </c>
      <c r="CE8885" s="53" t="s">
        <v>38426</v>
      </c>
      <c r="CF8885" s="54">
        <v>39246</v>
      </c>
      <c r="CG8885" s="54">
        <v>3.8210000000000002</v>
      </c>
      <c r="CH8885" s="54">
        <v>3.8849999999999998</v>
      </c>
      <c r="CI8885" s="54">
        <v>0.67800000000000005</v>
      </c>
      <c r="CJ8885" s="54">
        <v>764</v>
      </c>
      <c r="CK8885" s="54">
        <v>5.5</v>
      </c>
      <c r="CL8885" s="54">
        <v>9.1139999999999999E-2</v>
      </c>
      <c r="CM8885" s="54">
        <v>1.0409999999999999</v>
      </c>
      <c r="CN8885" s="53" t="s">
        <v>40626</v>
      </c>
      <c r="CO8885" s="54">
        <v>25</v>
      </c>
      <c r="CP8885" s="54">
        <v>80</v>
      </c>
      <c r="CQ8885" s="55">
        <f t="shared" si="138"/>
        <v>0.3125</v>
      </c>
      <c r="CR8885" s="52" t="s">
        <v>28921</v>
      </c>
    </row>
    <row r="8886" spans="81:96">
      <c r="CC8886" s="52">
        <v>8885</v>
      </c>
      <c r="CD8886" s="53" t="s">
        <v>31326</v>
      </c>
      <c r="CE8886" s="53" t="s">
        <v>31327</v>
      </c>
      <c r="CF8886" s="54">
        <v>18529</v>
      </c>
      <c r="CG8886" s="54">
        <v>3.4529999999999998</v>
      </c>
      <c r="CH8886" s="54">
        <v>3.552</v>
      </c>
      <c r="CI8886" s="54">
        <v>0.84599999999999997</v>
      </c>
      <c r="CJ8886" s="54">
        <v>519</v>
      </c>
      <c r="CK8886" s="54">
        <v>6.2</v>
      </c>
      <c r="CL8886" s="54">
        <v>2.8549999999999999E-2</v>
      </c>
      <c r="CM8886" s="54">
        <v>0.75700000000000001</v>
      </c>
      <c r="CN8886" s="53" t="s">
        <v>40626</v>
      </c>
      <c r="CO8886" s="54">
        <v>26</v>
      </c>
      <c r="CP8886" s="54">
        <v>80</v>
      </c>
      <c r="CQ8886" s="55">
        <f t="shared" si="138"/>
        <v>0.32500000000000001</v>
      </c>
      <c r="CR8886" s="52" t="s">
        <v>28921</v>
      </c>
    </row>
    <row r="8887" spans="81:96">
      <c r="CC8887" s="52">
        <v>8886</v>
      </c>
      <c r="CD8887" s="53" t="s">
        <v>29824</v>
      </c>
      <c r="CE8887" s="53" t="s">
        <v>29825</v>
      </c>
      <c r="CF8887" s="54">
        <v>2138</v>
      </c>
      <c r="CG8887" s="54">
        <v>3.3570000000000002</v>
      </c>
      <c r="CH8887" s="54">
        <v>3.464</v>
      </c>
      <c r="CI8887" s="54">
        <v>0.40699999999999997</v>
      </c>
      <c r="CJ8887" s="54">
        <v>182</v>
      </c>
      <c r="CK8887" s="54">
        <v>3.1</v>
      </c>
      <c r="CL8887" s="54">
        <v>8.8800000000000007E-3</v>
      </c>
      <c r="CM8887" s="54">
        <v>0.97099999999999997</v>
      </c>
      <c r="CN8887" s="53" t="s">
        <v>40626</v>
      </c>
      <c r="CO8887" s="54">
        <v>27</v>
      </c>
      <c r="CP8887" s="54">
        <v>80</v>
      </c>
      <c r="CQ8887" s="55">
        <f t="shared" si="138"/>
        <v>0.33750000000000002</v>
      </c>
      <c r="CR8887" s="52" t="s">
        <v>28921</v>
      </c>
    </row>
    <row r="8888" spans="81:96">
      <c r="CC8888" s="52">
        <v>8887</v>
      </c>
      <c r="CD8888" s="53" t="s">
        <v>38431</v>
      </c>
      <c r="CE8888" s="53" t="s">
        <v>38432</v>
      </c>
      <c r="CF8888" s="54">
        <v>23137</v>
      </c>
      <c r="CG8888" s="54">
        <v>3.2240000000000002</v>
      </c>
      <c r="CH8888" s="54">
        <v>3.323</v>
      </c>
      <c r="CI8888" s="54">
        <v>0.77500000000000002</v>
      </c>
      <c r="CJ8888" s="54">
        <v>324</v>
      </c>
      <c r="CK8888" s="54">
        <v>7.3</v>
      </c>
      <c r="CL8888" s="54">
        <v>4.8619999999999997E-2</v>
      </c>
      <c r="CM8888" s="54">
        <v>1.169</v>
      </c>
      <c r="CN8888" s="53" t="s">
        <v>40626</v>
      </c>
      <c r="CO8888" s="54">
        <v>28</v>
      </c>
      <c r="CP8888" s="54">
        <v>80</v>
      </c>
      <c r="CQ8888" s="55">
        <f t="shared" si="138"/>
        <v>0.35</v>
      </c>
      <c r="CR8888" s="52" t="s">
        <v>28921</v>
      </c>
    </row>
    <row r="8889" spans="81:96">
      <c r="CC8889" s="52">
        <v>8888</v>
      </c>
      <c r="CD8889" s="53" t="s">
        <v>31961</v>
      </c>
      <c r="CE8889" s="53" t="s">
        <v>31962</v>
      </c>
      <c r="CF8889" s="54">
        <v>1216</v>
      </c>
      <c r="CG8889" s="54">
        <v>3.081</v>
      </c>
      <c r="CH8889" s="54">
        <v>2.5089999999999999</v>
      </c>
      <c r="CI8889" s="54">
        <v>1.038</v>
      </c>
      <c r="CJ8889" s="54">
        <v>131</v>
      </c>
      <c r="CK8889" s="54">
        <v>2.2000000000000002</v>
      </c>
      <c r="CL8889" s="54">
        <v>2.0899999999999998E-3</v>
      </c>
      <c r="CM8889" s="54">
        <v>0.61499999999999999</v>
      </c>
      <c r="CN8889" s="53" t="s">
        <v>40626</v>
      </c>
      <c r="CO8889" s="54">
        <v>29</v>
      </c>
      <c r="CP8889" s="54">
        <v>80</v>
      </c>
      <c r="CQ8889" s="55">
        <f t="shared" si="138"/>
        <v>0.36249999999999999</v>
      </c>
      <c r="CR8889" s="52" t="s">
        <v>28921</v>
      </c>
    </row>
    <row r="8890" spans="81:96">
      <c r="CC8890" s="52">
        <v>8889</v>
      </c>
      <c r="CD8890" s="53" t="s">
        <v>34592</v>
      </c>
      <c r="CE8890" s="53" t="s">
        <v>34593</v>
      </c>
      <c r="CF8890" s="54">
        <v>2838</v>
      </c>
      <c r="CG8890" s="54">
        <v>2.8769999999999998</v>
      </c>
      <c r="CH8890" s="54">
        <v>2.7679999999999998</v>
      </c>
      <c r="CI8890" s="54">
        <v>0.55400000000000005</v>
      </c>
      <c r="CJ8890" s="54">
        <v>92</v>
      </c>
      <c r="CK8890" s="54">
        <v>5.5</v>
      </c>
      <c r="CL8890" s="54">
        <v>7.3899999999999999E-3</v>
      </c>
      <c r="CM8890" s="54">
        <v>0.81699999999999995</v>
      </c>
      <c r="CN8890" s="53" t="s">
        <v>40626</v>
      </c>
      <c r="CO8890" s="54">
        <v>30</v>
      </c>
      <c r="CP8890" s="54">
        <v>80</v>
      </c>
      <c r="CQ8890" s="55">
        <f t="shared" si="138"/>
        <v>0.375</v>
      </c>
      <c r="CR8890" s="52" t="s">
        <v>28921</v>
      </c>
    </row>
    <row r="8891" spans="81:96">
      <c r="CC8891" s="52">
        <v>8890</v>
      </c>
      <c r="CD8891" s="53" t="s">
        <v>38435</v>
      </c>
      <c r="CE8891" s="53" t="s">
        <v>38436</v>
      </c>
      <c r="CF8891" s="54">
        <v>352</v>
      </c>
      <c r="CG8891" s="54">
        <v>2.7890000000000001</v>
      </c>
      <c r="CH8891" s="54">
        <v>2.7890000000000001</v>
      </c>
      <c r="CI8891" s="54">
        <v>0.51</v>
      </c>
      <c r="CJ8891" s="54">
        <v>198</v>
      </c>
      <c r="CK8891" s="54">
        <v>1.3</v>
      </c>
      <c r="CL8891" s="54">
        <v>1.5100000000000001E-3</v>
      </c>
      <c r="CM8891" s="54">
        <v>1.0589999999999999</v>
      </c>
      <c r="CN8891" s="53" t="s">
        <v>40626</v>
      </c>
      <c r="CO8891" s="54">
        <v>31</v>
      </c>
      <c r="CP8891" s="54">
        <v>80</v>
      </c>
      <c r="CQ8891" s="55">
        <f t="shared" si="138"/>
        <v>0.38750000000000001</v>
      </c>
      <c r="CR8891" s="52" t="s">
        <v>28921</v>
      </c>
    </row>
    <row r="8892" spans="81:96">
      <c r="CC8892" s="52">
        <v>8891</v>
      </c>
      <c r="CD8892" s="53" t="s">
        <v>38437</v>
      </c>
      <c r="CE8892" s="53" t="s">
        <v>38438</v>
      </c>
      <c r="CF8892" s="54">
        <v>7950</v>
      </c>
      <c r="CG8892" s="54">
        <v>2.7789999999999999</v>
      </c>
      <c r="CH8892" s="54">
        <v>3.008</v>
      </c>
      <c r="CI8892" s="54">
        <v>0.32400000000000001</v>
      </c>
      <c r="CJ8892" s="54">
        <v>669</v>
      </c>
      <c r="CK8892" s="54">
        <v>3.3</v>
      </c>
      <c r="CL8892" s="54">
        <v>2.5020000000000001E-2</v>
      </c>
      <c r="CM8892" s="54">
        <v>0.67700000000000005</v>
      </c>
      <c r="CN8892" s="53" t="s">
        <v>40626</v>
      </c>
      <c r="CO8892" s="54">
        <v>32</v>
      </c>
      <c r="CP8892" s="54">
        <v>80</v>
      </c>
      <c r="CQ8892" s="55">
        <f t="shared" si="138"/>
        <v>0.4</v>
      </c>
      <c r="CR8892" s="52" t="s">
        <v>28921</v>
      </c>
    </row>
    <row r="8893" spans="81:96">
      <c r="CC8893" s="52">
        <v>8892</v>
      </c>
      <c r="CD8893" s="53" t="s">
        <v>38439</v>
      </c>
      <c r="CE8893" s="53" t="s">
        <v>38440</v>
      </c>
      <c r="CF8893" s="54">
        <v>1005</v>
      </c>
      <c r="CG8893" s="54">
        <v>2.67</v>
      </c>
      <c r="CH8893" s="54">
        <v>2.903</v>
      </c>
      <c r="CI8893" s="54">
        <v>0.42199999999999999</v>
      </c>
      <c r="CJ8893" s="54">
        <v>249</v>
      </c>
      <c r="CK8893" s="54">
        <v>2.5</v>
      </c>
      <c r="CL8893" s="54">
        <v>4.3200000000000001E-3</v>
      </c>
      <c r="CM8893" s="54">
        <v>0.877</v>
      </c>
      <c r="CN8893" s="53" t="s">
        <v>40626</v>
      </c>
      <c r="CO8893" s="54">
        <v>33</v>
      </c>
      <c r="CP8893" s="54">
        <v>80</v>
      </c>
      <c r="CQ8893" s="55">
        <f t="shared" si="138"/>
        <v>0.41249999999999998</v>
      </c>
      <c r="CR8893" s="52" t="s">
        <v>28921</v>
      </c>
    </row>
    <row r="8894" spans="81:96">
      <c r="CC8894" s="52">
        <v>8893</v>
      </c>
      <c r="CD8894" s="53" t="s">
        <v>38445</v>
      </c>
      <c r="CE8894" s="53" t="s">
        <v>38446</v>
      </c>
      <c r="CF8894" s="54">
        <v>1710</v>
      </c>
      <c r="CG8894" s="54">
        <v>2.5979999999999999</v>
      </c>
      <c r="CH8894" s="54">
        <v>2.4359999999999999</v>
      </c>
      <c r="CI8894" s="54">
        <v>0.503</v>
      </c>
      <c r="CJ8894" s="54">
        <v>382</v>
      </c>
      <c r="CK8894" s="54">
        <v>2</v>
      </c>
      <c r="CL8894" s="54">
        <v>3.6700000000000001E-3</v>
      </c>
      <c r="CM8894" s="54">
        <v>0.375</v>
      </c>
      <c r="CN8894" s="53" t="s">
        <v>40626</v>
      </c>
      <c r="CO8894" s="54">
        <v>34</v>
      </c>
      <c r="CP8894" s="54">
        <v>80</v>
      </c>
      <c r="CQ8894" s="55">
        <f t="shared" si="138"/>
        <v>0.42499999999999999</v>
      </c>
      <c r="CR8894" s="52" t="s">
        <v>28921</v>
      </c>
    </row>
    <row r="8895" spans="81:96">
      <c r="CC8895" s="52">
        <v>8894</v>
      </c>
      <c r="CD8895" s="53" t="s">
        <v>38447</v>
      </c>
      <c r="CE8895" s="53" t="s">
        <v>38448</v>
      </c>
      <c r="CF8895" s="54">
        <v>269</v>
      </c>
      <c r="CG8895" s="54">
        <v>2.5750000000000002</v>
      </c>
      <c r="CH8895" s="54">
        <v>2.1440000000000001</v>
      </c>
      <c r="CI8895" s="54">
        <v>0.13300000000000001</v>
      </c>
      <c r="CJ8895" s="54">
        <v>15</v>
      </c>
      <c r="CK8895" s="54">
        <v>4.4000000000000004</v>
      </c>
      <c r="CL8895" s="54">
        <v>6.8999999999999997E-4</v>
      </c>
      <c r="CM8895" s="54">
        <v>0.44900000000000001</v>
      </c>
      <c r="CN8895" s="53" t="s">
        <v>40626</v>
      </c>
      <c r="CO8895" s="54">
        <v>35</v>
      </c>
      <c r="CP8895" s="54">
        <v>80</v>
      </c>
      <c r="CQ8895" s="55">
        <f t="shared" si="138"/>
        <v>0.4375</v>
      </c>
      <c r="CR8895" s="52" t="s">
        <v>28921</v>
      </c>
    </row>
    <row r="8896" spans="81:96">
      <c r="CC8896" s="52">
        <v>8895</v>
      </c>
      <c r="CD8896" s="53" t="s">
        <v>38449</v>
      </c>
      <c r="CE8896" s="53" t="s">
        <v>38450</v>
      </c>
      <c r="CF8896" s="54">
        <v>51048</v>
      </c>
      <c r="CG8896" s="54">
        <v>2.5670000000000002</v>
      </c>
      <c r="CH8896" s="54">
        <v>2.8809999999999998</v>
      </c>
      <c r="CI8896" s="54">
        <v>0.503</v>
      </c>
      <c r="CJ8896" s="54">
        <v>1299</v>
      </c>
      <c r="CK8896" s="54">
        <v>7.9</v>
      </c>
      <c r="CL8896" s="54">
        <v>7.2459999999999997E-2</v>
      </c>
      <c r="CM8896" s="54">
        <v>0.77800000000000002</v>
      </c>
      <c r="CN8896" s="53" t="s">
        <v>40626</v>
      </c>
      <c r="CO8896" s="54">
        <v>36</v>
      </c>
      <c r="CP8896" s="54">
        <v>80</v>
      </c>
      <c r="CQ8896" s="55">
        <f t="shared" si="138"/>
        <v>0.45</v>
      </c>
      <c r="CR8896" s="52" t="s">
        <v>28921</v>
      </c>
    </row>
    <row r="8897" spans="81:96">
      <c r="CC8897" s="52">
        <v>8896</v>
      </c>
      <c r="CD8897" s="53" t="s">
        <v>38018</v>
      </c>
      <c r="CE8897" s="53" t="s">
        <v>38019</v>
      </c>
      <c r="CF8897" s="54">
        <v>3441</v>
      </c>
      <c r="CG8897" s="54">
        <v>2.528</v>
      </c>
      <c r="CH8897" s="54">
        <v>2.7639999999999998</v>
      </c>
      <c r="CI8897" s="54">
        <v>0.52500000000000002</v>
      </c>
      <c r="CJ8897" s="54">
        <v>200</v>
      </c>
      <c r="CK8897" s="54">
        <v>4.3</v>
      </c>
      <c r="CL8897" s="54">
        <v>1.1350000000000001E-2</v>
      </c>
      <c r="CM8897" s="54">
        <v>0.81100000000000005</v>
      </c>
      <c r="CN8897" s="53" t="s">
        <v>40626</v>
      </c>
      <c r="CO8897" s="54">
        <v>37</v>
      </c>
      <c r="CP8897" s="54">
        <v>80</v>
      </c>
      <c r="CQ8897" s="55">
        <f t="shared" si="138"/>
        <v>0.46250000000000002</v>
      </c>
      <c r="CR8897" s="52" t="s">
        <v>28921</v>
      </c>
    </row>
    <row r="8898" spans="81:96">
      <c r="CC8898" s="52">
        <v>8897</v>
      </c>
      <c r="CD8898" s="53" t="s">
        <v>29858</v>
      </c>
      <c r="CE8898" s="53" t="s">
        <v>29859</v>
      </c>
      <c r="CF8898" s="54">
        <v>882</v>
      </c>
      <c r="CG8898" s="54">
        <v>2.3090000000000002</v>
      </c>
      <c r="CH8898" s="54">
        <v>2.0779999999999998</v>
      </c>
      <c r="CI8898" s="54">
        <v>0.40799999999999997</v>
      </c>
      <c r="CJ8898" s="54">
        <v>49</v>
      </c>
      <c r="CK8898" s="54">
        <v>6</v>
      </c>
      <c r="CL8898" s="54">
        <v>2.2000000000000001E-3</v>
      </c>
      <c r="CM8898" s="54">
        <v>0.67900000000000005</v>
      </c>
      <c r="CN8898" s="53" t="s">
        <v>40626</v>
      </c>
      <c r="CO8898" s="54">
        <v>38</v>
      </c>
      <c r="CP8898" s="54">
        <v>80</v>
      </c>
      <c r="CQ8898" s="55">
        <f t="shared" ref="CQ8898:CQ8961" si="139">CO8898/CP8898</f>
        <v>0.47499999999999998</v>
      </c>
      <c r="CR8898" s="52" t="s">
        <v>28921</v>
      </c>
    </row>
    <row r="8899" spans="81:96">
      <c r="CC8899" s="52">
        <v>8898</v>
      </c>
      <c r="CD8899" s="53" t="s">
        <v>38457</v>
      </c>
      <c r="CE8899" s="53" t="s">
        <v>38458</v>
      </c>
      <c r="CF8899" s="54">
        <v>303</v>
      </c>
      <c r="CG8899" s="54">
        <v>2.2559999999999998</v>
      </c>
      <c r="CH8899" s="54">
        <v>2.2989999999999999</v>
      </c>
      <c r="CI8899" s="54">
        <v>0.156</v>
      </c>
      <c r="CJ8899" s="54">
        <v>64</v>
      </c>
      <c r="CK8899" s="54">
        <v>2.6</v>
      </c>
      <c r="CL8899" s="54">
        <v>8.0999999999999996E-4</v>
      </c>
      <c r="CM8899" s="54">
        <v>0.40300000000000002</v>
      </c>
      <c r="CN8899" s="53" t="s">
        <v>40626</v>
      </c>
      <c r="CO8899" s="54">
        <v>39</v>
      </c>
      <c r="CP8899" s="54">
        <v>80</v>
      </c>
      <c r="CQ8899" s="55">
        <f t="shared" si="139"/>
        <v>0.48749999999999999</v>
      </c>
      <c r="CR8899" s="52" t="s">
        <v>28921</v>
      </c>
    </row>
    <row r="8900" spans="81:96">
      <c r="CC8900" s="52">
        <v>8899</v>
      </c>
      <c r="CD8900" s="53" t="s">
        <v>31983</v>
      </c>
      <c r="CE8900" s="53" t="s">
        <v>31984</v>
      </c>
      <c r="CF8900" s="54">
        <v>1713</v>
      </c>
      <c r="CG8900" s="54">
        <v>2.238</v>
      </c>
      <c r="CH8900" s="54">
        <v>2.504</v>
      </c>
      <c r="CI8900" s="54">
        <v>0.52900000000000003</v>
      </c>
      <c r="CJ8900" s="54">
        <v>172</v>
      </c>
      <c r="CK8900" s="54">
        <v>3.2</v>
      </c>
      <c r="CL8900" s="54">
        <v>5.0699999999999999E-3</v>
      </c>
      <c r="CM8900" s="54">
        <v>0.61899999999999999</v>
      </c>
      <c r="CN8900" s="53" t="s">
        <v>40626</v>
      </c>
      <c r="CO8900" s="54">
        <v>40</v>
      </c>
      <c r="CP8900" s="54">
        <v>80</v>
      </c>
      <c r="CQ8900" s="55">
        <f t="shared" si="139"/>
        <v>0.5</v>
      </c>
      <c r="CR8900" s="52" t="s">
        <v>28938</v>
      </c>
    </row>
    <row r="8901" spans="81:96">
      <c r="CC8901" s="52">
        <v>8900</v>
      </c>
      <c r="CD8901" s="53" t="s">
        <v>31673</v>
      </c>
      <c r="CE8901" s="53" t="s">
        <v>31674</v>
      </c>
      <c r="CF8901" s="54">
        <v>10038</v>
      </c>
      <c r="CG8901" s="54">
        <v>2.1840000000000002</v>
      </c>
      <c r="CH8901" s="54">
        <v>2.649</v>
      </c>
      <c r="CI8901" s="54">
        <v>0.311</v>
      </c>
      <c r="CJ8901" s="54">
        <v>563</v>
      </c>
      <c r="CK8901" s="54">
        <v>3.9</v>
      </c>
      <c r="CL8901" s="54">
        <v>2.5239999999999999E-2</v>
      </c>
      <c r="CM8901" s="54">
        <v>0.59599999999999997</v>
      </c>
      <c r="CN8901" s="53" t="s">
        <v>40626</v>
      </c>
      <c r="CO8901" s="54">
        <v>41</v>
      </c>
      <c r="CP8901" s="54">
        <v>80</v>
      </c>
      <c r="CQ8901" s="55">
        <f t="shared" si="139"/>
        <v>0.51249999999999996</v>
      </c>
      <c r="CR8901" s="52" t="s">
        <v>28938</v>
      </c>
    </row>
    <row r="8902" spans="81:96">
      <c r="CC8902" s="52">
        <v>8901</v>
      </c>
      <c r="CD8902" s="53" t="s">
        <v>38471</v>
      </c>
      <c r="CE8902" s="53" t="s">
        <v>38472</v>
      </c>
      <c r="CF8902" s="54">
        <v>205</v>
      </c>
      <c r="CG8902" s="54">
        <v>2.0760000000000001</v>
      </c>
      <c r="CH8902" s="54">
        <v>2.3940000000000001</v>
      </c>
      <c r="CI8902" s="54">
        <v>0.72899999999999998</v>
      </c>
      <c r="CJ8902" s="54">
        <v>48</v>
      </c>
      <c r="CK8902" s="54">
        <v>2</v>
      </c>
      <c r="CL8902" s="54">
        <v>5.8E-4</v>
      </c>
      <c r="CM8902" s="54">
        <v>0.51400000000000001</v>
      </c>
      <c r="CN8902" s="53" t="s">
        <v>40626</v>
      </c>
      <c r="CO8902" s="54">
        <v>42</v>
      </c>
      <c r="CP8902" s="54">
        <v>80</v>
      </c>
      <c r="CQ8902" s="55">
        <f t="shared" si="139"/>
        <v>0.52500000000000002</v>
      </c>
      <c r="CR8902" s="52" t="s">
        <v>28938</v>
      </c>
    </row>
    <row r="8903" spans="81:96">
      <c r="CC8903" s="52">
        <v>8902</v>
      </c>
      <c r="CD8903" s="53" t="s">
        <v>40631</v>
      </c>
      <c r="CE8903" s="53" t="s">
        <v>40632</v>
      </c>
      <c r="CF8903" s="54">
        <v>6345</v>
      </c>
      <c r="CG8903" s="54">
        <v>2</v>
      </c>
      <c r="CH8903" s="54">
        <v>1.7589999999999999</v>
      </c>
      <c r="CI8903" s="54">
        <v>0.59399999999999997</v>
      </c>
      <c r="CJ8903" s="54">
        <v>360</v>
      </c>
      <c r="CK8903" s="54">
        <v>5.3</v>
      </c>
      <c r="CL8903" s="54">
        <v>1.397E-2</v>
      </c>
      <c r="CM8903" s="54">
        <v>0.45400000000000001</v>
      </c>
      <c r="CN8903" s="53" t="s">
        <v>40626</v>
      </c>
      <c r="CO8903" s="54">
        <v>43</v>
      </c>
      <c r="CP8903" s="54">
        <v>80</v>
      </c>
      <c r="CQ8903" s="55">
        <f t="shared" si="139"/>
        <v>0.53749999999999998</v>
      </c>
      <c r="CR8903" s="52" t="s">
        <v>28938</v>
      </c>
    </row>
    <row r="8904" spans="81:96">
      <c r="CC8904" s="52">
        <v>8903</v>
      </c>
      <c r="CD8904" s="53" t="s">
        <v>38481</v>
      </c>
      <c r="CE8904" s="53" t="s">
        <v>38482</v>
      </c>
      <c r="CF8904" s="54">
        <v>339</v>
      </c>
      <c r="CG8904" s="54">
        <v>1.9750000000000001</v>
      </c>
      <c r="CH8904" s="54">
        <v>1.8169999999999999</v>
      </c>
      <c r="CI8904" s="54">
        <v>0.28599999999999998</v>
      </c>
      <c r="CJ8904" s="54">
        <v>42</v>
      </c>
      <c r="CK8904" s="54">
        <v>3</v>
      </c>
      <c r="CL8904" s="54">
        <v>1E-3</v>
      </c>
      <c r="CM8904" s="54">
        <v>0.35099999999999998</v>
      </c>
      <c r="CN8904" s="53" t="s">
        <v>40626</v>
      </c>
      <c r="CO8904" s="54">
        <v>44</v>
      </c>
      <c r="CP8904" s="54">
        <v>80</v>
      </c>
      <c r="CQ8904" s="55">
        <f t="shared" si="139"/>
        <v>0.55000000000000004</v>
      </c>
      <c r="CR8904" s="52" t="s">
        <v>28938</v>
      </c>
    </row>
    <row r="8905" spans="81:96">
      <c r="CC8905" s="52">
        <v>8904</v>
      </c>
      <c r="CD8905" s="53" t="s">
        <v>35021</v>
      </c>
      <c r="CE8905" s="53" t="s">
        <v>35022</v>
      </c>
      <c r="CF8905" s="54">
        <v>2381</v>
      </c>
      <c r="CG8905" s="54">
        <v>1.825</v>
      </c>
      <c r="CH8905" s="54">
        <v>1.8819999999999999</v>
      </c>
      <c r="CI8905" s="54">
        <v>0.32300000000000001</v>
      </c>
      <c r="CJ8905" s="54">
        <v>161</v>
      </c>
      <c r="CK8905" s="54">
        <v>4.7</v>
      </c>
      <c r="CL8905" s="54">
        <v>7.2500000000000004E-3</v>
      </c>
      <c r="CM8905" s="54">
        <v>0.61699999999999999</v>
      </c>
      <c r="CN8905" s="53" t="s">
        <v>40626</v>
      </c>
      <c r="CO8905" s="54">
        <v>45</v>
      </c>
      <c r="CP8905" s="54">
        <v>80</v>
      </c>
      <c r="CQ8905" s="55">
        <f t="shared" si="139"/>
        <v>0.5625</v>
      </c>
      <c r="CR8905" s="52" t="s">
        <v>28938</v>
      </c>
    </row>
    <row r="8906" spans="81:96">
      <c r="CC8906" s="52">
        <v>8905</v>
      </c>
      <c r="CD8906" s="53" t="s">
        <v>35041</v>
      </c>
      <c r="CE8906" s="53" t="s">
        <v>35042</v>
      </c>
      <c r="CF8906" s="54">
        <v>8862</v>
      </c>
      <c r="CG8906" s="54">
        <v>1.7310000000000001</v>
      </c>
      <c r="CH8906" s="54">
        <v>1.9059999999999999</v>
      </c>
      <c r="CI8906" s="54">
        <v>0.27800000000000002</v>
      </c>
      <c r="CJ8906" s="54">
        <v>299</v>
      </c>
      <c r="CK8906" s="54">
        <v>6.7</v>
      </c>
      <c r="CL8906" s="54">
        <v>1.8280000000000001E-2</v>
      </c>
      <c r="CM8906" s="54">
        <v>0.57599999999999996</v>
      </c>
      <c r="CN8906" s="53" t="s">
        <v>40626</v>
      </c>
      <c r="CO8906" s="54">
        <v>46</v>
      </c>
      <c r="CP8906" s="54">
        <v>80</v>
      </c>
      <c r="CQ8906" s="55">
        <f t="shared" si="139"/>
        <v>0.57499999999999996</v>
      </c>
      <c r="CR8906" s="52" t="s">
        <v>28938</v>
      </c>
    </row>
    <row r="8907" spans="81:96">
      <c r="CC8907" s="52">
        <v>8906</v>
      </c>
      <c r="CD8907" s="53" t="s">
        <v>40633</v>
      </c>
      <c r="CE8907" s="53" t="s">
        <v>40634</v>
      </c>
      <c r="CF8907" s="54">
        <v>622</v>
      </c>
      <c r="CG8907" s="54">
        <v>1.6859999999999999</v>
      </c>
      <c r="CH8907" s="54">
        <v>1.4870000000000001</v>
      </c>
      <c r="CI8907" s="54">
        <v>0.45300000000000001</v>
      </c>
      <c r="CJ8907" s="54">
        <v>75</v>
      </c>
      <c r="CK8907" s="54">
        <v>3.5</v>
      </c>
      <c r="CL8907" s="54">
        <v>2.47E-3</v>
      </c>
      <c r="CM8907" s="54">
        <v>0.46500000000000002</v>
      </c>
      <c r="CN8907" s="53" t="s">
        <v>40626</v>
      </c>
      <c r="CO8907" s="54">
        <v>47</v>
      </c>
      <c r="CP8907" s="54">
        <v>80</v>
      </c>
      <c r="CQ8907" s="55">
        <f t="shared" si="139"/>
        <v>0.58750000000000002</v>
      </c>
      <c r="CR8907" s="52" t="s">
        <v>28938</v>
      </c>
    </row>
    <row r="8908" spans="81:96">
      <c r="CC8908" s="52">
        <v>8907</v>
      </c>
      <c r="CD8908" s="53" t="s">
        <v>25410</v>
      </c>
      <c r="CE8908" s="53" t="s">
        <v>25408</v>
      </c>
      <c r="CF8908" s="54">
        <v>3125</v>
      </c>
      <c r="CG8908" s="54">
        <v>1.6439999999999999</v>
      </c>
      <c r="CH8908" s="54">
        <v>1.798</v>
      </c>
      <c r="CI8908" s="54">
        <v>0.19500000000000001</v>
      </c>
      <c r="CJ8908" s="54">
        <v>558</v>
      </c>
      <c r="CK8908" s="54">
        <v>2.7</v>
      </c>
      <c r="CL8908" s="54">
        <v>8.9099999999999995E-3</v>
      </c>
      <c r="CM8908" s="54">
        <v>0.371</v>
      </c>
      <c r="CN8908" s="53" t="s">
        <v>40626</v>
      </c>
      <c r="CO8908" s="54">
        <v>48</v>
      </c>
      <c r="CP8908" s="54">
        <v>80</v>
      </c>
      <c r="CQ8908" s="55">
        <f t="shared" si="139"/>
        <v>0.6</v>
      </c>
      <c r="CR8908" s="52" t="s">
        <v>28938</v>
      </c>
    </row>
    <row r="8909" spans="81:96">
      <c r="CC8909" s="52">
        <v>8908</v>
      </c>
      <c r="CD8909" s="53" t="s">
        <v>31697</v>
      </c>
      <c r="CE8909" s="53" t="s">
        <v>31698</v>
      </c>
      <c r="CF8909" s="54">
        <v>13770</v>
      </c>
      <c r="CG8909" s="54">
        <v>1.556</v>
      </c>
      <c r="CH8909" s="54">
        <v>1.234</v>
      </c>
      <c r="CI8909" s="54">
        <v>0.59199999999999997</v>
      </c>
      <c r="CJ8909" s="54">
        <v>1388</v>
      </c>
      <c r="CK8909" s="54">
        <v>3.7</v>
      </c>
      <c r="CL8909" s="54">
        <v>2.1499999999999998E-2</v>
      </c>
      <c r="CM8909" s="54">
        <v>0.18099999999999999</v>
      </c>
      <c r="CN8909" s="53" t="s">
        <v>40626</v>
      </c>
      <c r="CO8909" s="54">
        <v>49</v>
      </c>
      <c r="CP8909" s="54">
        <v>80</v>
      </c>
      <c r="CQ8909" s="55">
        <f t="shared" si="139"/>
        <v>0.61250000000000004</v>
      </c>
      <c r="CR8909" s="52" t="s">
        <v>28938</v>
      </c>
    </row>
    <row r="8910" spans="81:96">
      <c r="CC8910" s="52">
        <v>8909</v>
      </c>
      <c r="CD8910" s="53" t="s">
        <v>38525</v>
      </c>
      <c r="CE8910" s="53" t="s">
        <v>38526</v>
      </c>
      <c r="CF8910" s="54">
        <v>1851</v>
      </c>
      <c r="CG8910" s="54">
        <v>1.524</v>
      </c>
      <c r="CH8910" s="54">
        <v>1.6160000000000001</v>
      </c>
      <c r="CI8910" s="54">
        <v>0.32200000000000001</v>
      </c>
      <c r="CJ8910" s="54">
        <v>562</v>
      </c>
      <c r="CK8910" s="54">
        <v>2.2999999999999998</v>
      </c>
      <c r="CL8910" s="54">
        <v>8.7500000000000008E-3</v>
      </c>
      <c r="CM8910" s="54">
        <v>0.53400000000000003</v>
      </c>
      <c r="CN8910" s="53" t="s">
        <v>40626</v>
      </c>
      <c r="CO8910" s="54">
        <v>50</v>
      </c>
      <c r="CP8910" s="54">
        <v>80</v>
      </c>
      <c r="CQ8910" s="55">
        <f t="shared" si="139"/>
        <v>0.625</v>
      </c>
      <c r="CR8910" s="52" t="s">
        <v>28938</v>
      </c>
    </row>
    <row r="8911" spans="81:96">
      <c r="CC8911" s="52">
        <v>8910</v>
      </c>
      <c r="CD8911" s="53" t="s">
        <v>35425</v>
      </c>
      <c r="CE8911" s="53" t="s">
        <v>35426</v>
      </c>
      <c r="CF8911" s="54">
        <v>1922</v>
      </c>
      <c r="CG8911" s="54">
        <v>1.5169999999999999</v>
      </c>
      <c r="CH8911" s="54">
        <v>1.8560000000000001</v>
      </c>
      <c r="CI8911" s="54">
        <v>0.34499999999999997</v>
      </c>
      <c r="CJ8911" s="54">
        <v>110</v>
      </c>
      <c r="CK8911" s="54">
        <v>7.2</v>
      </c>
      <c r="CL8911" s="54">
        <v>4.1099999999999999E-3</v>
      </c>
      <c r="CM8911" s="54">
        <v>0.622</v>
      </c>
      <c r="CN8911" s="53" t="s">
        <v>40626</v>
      </c>
      <c r="CO8911" s="54">
        <v>51</v>
      </c>
      <c r="CP8911" s="54">
        <v>80</v>
      </c>
      <c r="CQ8911" s="55">
        <f t="shared" si="139"/>
        <v>0.63749999999999996</v>
      </c>
      <c r="CR8911" s="52" t="s">
        <v>28938</v>
      </c>
    </row>
    <row r="8912" spans="81:96">
      <c r="CC8912" s="52">
        <v>8911</v>
      </c>
      <c r="CD8912" s="53" t="s">
        <v>29892</v>
      </c>
      <c r="CE8912" s="53" t="s">
        <v>29893</v>
      </c>
      <c r="CF8912" s="54">
        <v>191</v>
      </c>
      <c r="CG8912" s="54">
        <v>1.5</v>
      </c>
      <c r="CH8912" s="54">
        <v>1.4510000000000001</v>
      </c>
      <c r="CI8912" s="54">
        <v>9.8000000000000004E-2</v>
      </c>
      <c r="CJ8912" s="54">
        <v>41</v>
      </c>
      <c r="CK8912" s="54">
        <v>3.6</v>
      </c>
      <c r="CL8912" s="54">
        <v>4.2999999999999999E-4</v>
      </c>
      <c r="CM8912" s="54">
        <v>0.30099999999999999</v>
      </c>
      <c r="CN8912" s="53" t="s">
        <v>40626</v>
      </c>
      <c r="CO8912" s="54">
        <v>52</v>
      </c>
      <c r="CP8912" s="54">
        <v>80</v>
      </c>
      <c r="CQ8912" s="55">
        <f t="shared" si="139"/>
        <v>0.65</v>
      </c>
      <c r="CR8912" s="52" t="s">
        <v>28938</v>
      </c>
    </row>
    <row r="8913" spans="81:96">
      <c r="CC8913" s="52">
        <v>8912</v>
      </c>
      <c r="CD8913" s="53" t="s">
        <v>38529</v>
      </c>
      <c r="CE8913" s="53" t="s">
        <v>38530</v>
      </c>
      <c r="CF8913" s="54">
        <v>581</v>
      </c>
      <c r="CG8913" s="54">
        <v>1.474</v>
      </c>
      <c r="CH8913" s="54">
        <v>1.49</v>
      </c>
      <c r="CI8913" s="54">
        <v>0.36799999999999999</v>
      </c>
      <c r="CJ8913" s="54">
        <v>57</v>
      </c>
      <c r="CK8913" s="54">
        <v>3.8</v>
      </c>
      <c r="CL8913" s="54">
        <v>2.0100000000000001E-3</v>
      </c>
      <c r="CM8913" s="54">
        <v>0.49299999999999999</v>
      </c>
      <c r="CN8913" s="53" t="s">
        <v>40626</v>
      </c>
      <c r="CO8913" s="54">
        <v>53</v>
      </c>
      <c r="CP8913" s="54">
        <v>80</v>
      </c>
      <c r="CQ8913" s="55">
        <f t="shared" si="139"/>
        <v>0.66249999999999998</v>
      </c>
      <c r="CR8913" s="52" t="s">
        <v>28938</v>
      </c>
    </row>
    <row r="8914" spans="81:96">
      <c r="CC8914" s="52">
        <v>8913</v>
      </c>
      <c r="CD8914" s="53" t="s">
        <v>35063</v>
      </c>
      <c r="CE8914" s="53" t="s">
        <v>35064</v>
      </c>
      <c r="CF8914" s="54">
        <v>9961</v>
      </c>
      <c r="CG8914" s="54">
        <v>1.464</v>
      </c>
      <c r="CH8914" s="54">
        <v>1.1879999999999999</v>
      </c>
      <c r="CI8914" s="54">
        <v>0.36599999999999999</v>
      </c>
      <c r="CJ8914" s="54">
        <v>284</v>
      </c>
      <c r="CK8914" s="54" t="s">
        <v>28918</v>
      </c>
      <c r="CL8914" s="54">
        <v>1.2919999999999999E-2</v>
      </c>
      <c r="CM8914" s="54">
        <v>0.36299999999999999</v>
      </c>
      <c r="CN8914" s="53" t="s">
        <v>40626</v>
      </c>
      <c r="CO8914" s="54">
        <v>54</v>
      </c>
      <c r="CP8914" s="54">
        <v>80</v>
      </c>
      <c r="CQ8914" s="55">
        <f t="shared" si="139"/>
        <v>0.67500000000000004</v>
      </c>
      <c r="CR8914" s="52" t="s">
        <v>28938</v>
      </c>
    </row>
    <row r="8915" spans="81:96">
      <c r="CC8915" s="52">
        <v>8914</v>
      </c>
      <c r="CD8915" s="53" t="s">
        <v>35067</v>
      </c>
      <c r="CE8915" s="53" t="s">
        <v>35068</v>
      </c>
      <c r="CF8915" s="54">
        <v>4590</v>
      </c>
      <c r="CG8915" s="54">
        <v>1.4330000000000001</v>
      </c>
      <c r="CH8915" s="54">
        <v>1.3360000000000001</v>
      </c>
      <c r="CI8915" s="54">
        <v>0.154</v>
      </c>
      <c r="CJ8915" s="54">
        <v>422</v>
      </c>
      <c r="CK8915" s="54">
        <v>5.8</v>
      </c>
      <c r="CL8915" s="54">
        <v>9.6399999999999993E-3</v>
      </c>
      <c r="CM8915" s="54">
        <v>0.35099999999999998</v>
      </c>
      <c r="CN8915" s="53" t="s">
        <v>40626</v>
      </c>
      <c r="CO8915" s="54">
        <v>55</v>
      </c>
      <c r="CP8915" s="54">
        <v>80</v>
      </c>
      <c r="CQ8915" s="55">
        <f t="shared" si="139"/>
        <v>0.6875</v>
      </c>
      <c r="CR8915" s="52" t="s">
        <v>28938</v>
      </c>
    </row>
    <row r="8916" spans="81:96">
      <c r="CC8916" s="52">
        <v>8915</v>
      </c>
      <c r="CD8916" s="53" t="s">
        <v>38533</v>
      </c>
      <c r="CE8916" s="53" t="s">
        <v>38534</v>
      </c>
      <c r="CF8916" s="54">
        <v>868</v>
      </c>
      <c r="CG8916" s="54">
        <v>1.431</v>
      </c>
      <c r="CH8916" s="54">
        <v>1.248</v>
      </c>
      <c r="CI8916" s="54">
        <v>0.124</v>
      </c>
      <c r="CJ8916" s="54">
        <v>185</v>
      </c>
      <c r="CK8916" s="54">
        <v>2.5</v>
      </c>
      <c r="CL8916" s="54">
        <v>2.1299999999999999E-3</v>
      </c>
      <c r="CM8916" s="54">
        <v>0.19800000000000001</v>
      </c>
      <c r="CN8916" s="53" t="s">
        <v>40626</v>
      </c>
      <c r="CO8916" s="54">
        <v>56</v>
      </c>
      <c r="CP8916" s="54">
        <v>80</v>
      </c>
      <c r="CQ8916" s="55">
        <f t="shared" si="139"/>
        <v>0.7</v>
      </c>
      <c r="CR8916" s="52" t="s">
        <v>28938</v>
      </c>
    </row>
    <row r="8917" spans="81:96">
      <c r="CC8917" s="52">
        <v>8916</v>
      </c>
      <c r="CD8917" s="53" t="s">
        <v>35071</v>
      </c>
      <c r="CE8917" s="53" t="s">
        <v>35072</v>
      </c>
      <c r="CF8917" s="54">
        <v>692</v>
      </c>
      <c r="CG8917" s="54">
        <v>1.4279999999999999</v>
      </c>
      <c r="CH8917" s="54">
        <v>1.083</v>
      </c>
      <c r="CI8917" s="54">
        <v>0.32500000000000001</v>
      </c>
      <c r="CJ8917" s="54">
        <v>120</v>
      </c>
      <c r="CK8917" s="54">
        <v>3.2</v>
      </c>
      <c r="CL8917" s="54">
        <v>1.6999999999999999E-3</v>
      </c>
      <c r="CM8917" s="54">
        <v>0.21199999999999999</v>
      </c>
      <c r="CN8917" s="53" t="s">
        <v>40626</v>
      </c>
      <c r="CO8917" s="54">
        <v>57</v>
      </c>
      <c r="CP8917" s="54">
        <v>80</v>
      </c>
      <c r="CQ8917" s="55">
        <f t="shared" si="139"/>
        <v>0.71250000000000002</v>
      </c>
      <c r="CR8917" s="52" t="s">
        <v>28938</v>
      </c>
    </row>
    <row r="8918" spans="81:96">
      <c r="CC8918" s="52">
        <v>8917</v>
      </c>
      <c r="CD8918" s="53" t="s">
        <v>35509</v>
      </c>
      <c r="CE8918" s="53" t="s">
        <v>35510</v>
      </c>
      <c r="CF8918" s="54">
        <v>216</v>
      </c>
      <c r="CG8918" s="54">
        <v>1.415</v>
      </c>
      <c r="CH8918" s="54">
        <v>1.4219999999999999</v>
      </c>
      <c r="CI8918" s="54">
        <v>0.5</v>
      </c>
      <c r="CJ8918" s="54">
        <v>18</v>
      </c>
      <c r="CK8918" s="54">
        <v>4.5</v>
      </c>
      <c r="CL8918" s="54">
        <v>6.4999999999999997E-4</v>
      </c>
      <c r="CM8918" s="54">
        <v>0.45200000000000001</v>
      </c>
      <c r="CN8918" s="53" t="s">
        <v>40626</v>
      </c>
      <c r="CO8918" s="54">
        <v>58</v>
      </c>
      <c r="CP8918" s="54">
        <v>80</v>
      </c>
      <c r="CQ8918" s="55">
        <f t="shared" si="139"/>
        <v>0.72499999999999998</v>
      </c>
      <c r="CR8918" s="52" t="s">
        <v>28938</v>
      </c>
    </row>
    <row r="8919" spans="81:96">
      <c r="CC8919" s="52">
        <v>8918</v>
      </c>
      <c r="CD8919" s="53" t="s">
        <v>31715</v>
      </c>
      <c r="CE8919" s="53" t="s">
        <v>31716</v>
      </c>
      <c r="CF8919" s="54">
        <v>2503</v>
      </c>
      <c r="CG8919" s="54">
        <v>1.343</v>
      </c>
      <c r="CH8919" s="54">
        <v>1.0660000000000001</v>
      </c>
      <c r="CI8919" s="54">
        <v>0.52</v>
      </c>
      <c r="CJ8919" s="54">
        <v>369</v>
      </c>
      <c r="CK8919" s="54">
        <v>3</v>
      </c>
      <c r="CL8919" s="54">
        <v>3.7299999999999998E-3</v>
      </c>
      <c r="CM8919" s="54">
        <v>0.13400000000000001</v>
      </c>
      <c r="CN8919" s="53" t="s">
        <v>40626</v>
      </c>
      <c r="CO8919" s="54">
        <v>59</v>
      </c>
      <c r="CP8919" s="54">
        <v>80</v>
      </c>
      <c r="CQ8919" s="55">
        <f t="shared" si="139"/>
        <v>0.73750000000000004</v>
      </c>
      <c r="CR8919" s="52" t="s">
        <v>28938</v>
      </c>
    </row>
    <row r="8920" spans="81:96">
      <c r="CC8920" s="52">
        <v>8919</v>
      </c>
      <c r="CD8920" s="53" t="s">
        <v>31721</v>
      </c>
      <c r="CE8920" s="53" t="s">
        <v>31722</v>
      </c>
      <c r="CF8920" s="54">
        <v>99</v>
      </c>
      <c r="CG8920" s="54">
        <v>1.2729999999999999</v>
      </c>
      <c r="CH8920" s="54">
        <v>1.2729999999999999</v>
      </c>
      <c r="CI8920" s="54">
        <v>0.45500000000000002</v>
      </c>
      <c r="CJ8920" s="54">
        <v>33</v>
      </c>
      <c r="CK8920" s="54"/>
      <c r="CL8920" s="54">
        <v>3.6000000000000002E-4</v>
      </c>
      <c r="CM8920" s="54">
        <v>0.33900000000000002</v>
      </c>
      <c r="CN8920" s="53" t="s">
        <v>40626</v>
      </c>
      <c r="CO8920" s="54">
        <v>60</v>
      </c>
      <c r="CP8920" s="54">
        <v>80</v>
      </c>
      <c r="CQ8920" s="55">
        <f t="shared" si="139"/>
        <v>0.75</v>
      </c>
      <c r="CR8920" s="52" t="s">
        <v>28953</v>
      </c>
    </row>
    <row r="8921" spans="81:96">
      <c r="CC8921" s="52">
        <v>8920</v>
      </c>
      <c r="CD8921" s="53" t="s">
        <v>38036</v>
      </c>
      <c r="CE8921" s="53" t="s">
        <v>38037</v>
      </c>
      <c r="CF8921" s="54">
        <v>210</v>
      </c>
      <c r="CG8921" s="54">
        <v>1.2689999999999999</v>
      </c>
      <c r="CH8921" s="54">
        <v>1.627</v>
      </c>
      <c r="CI8921" s="54">
        <v>0.34399999999999997</v>
      </c>
      <c r="CJ8921" s="54">
        <v>90</v>
      </c>
      <c r="CK8921" s="54">
        <v>2.6</v>
      </c>
      <c r="CL8921" s="54">
        <v>8.4000000000000003E-4</v>
      </c>
      <c r="CM8921" s="54">
        <v>0.48199999999999998</v>
      </c>
      <c r="CN8921" s="53" t="s">
        <v>40626</v>
      </c>
      <c r="CO8921" s="54">
        <v>61</v>
      </c>
      <c r="CP8921" s="54">
        <v>80</v>
      </c>
      <c r="CQ8921" s="55">
        <f t="shared" si="139"/>
        <v>0.76249999999999996</v>
      </c>
      <c r="CR8921" s="52" t="s">
        <v>28953</v>
      </c>
    </row>
    <row r="8922" spans="81:96">
      <c r="CC8922" s="52">
        <v>8921</v>
      </c>
      <c r="CD8922" s="53" t="s">
        <v>35099</v>
      </c>
      <c r="CE8922" s="53" t="s">
        <v>35100</v>
      </c>
      <c r="CF8922" s="54">
        <v>7537</v>
      </c>
      <c r="CG8922" s="54">
        <v>1.1970000000000001</v>
      </c>
      <c r="CH8922" s="54">
        <v>1.2949999999999999</v>
      </c>
      <c r="CI8922" s="54">
        <v>0.31</v>
      </c>
      <c r="CJ8922" s="54">
        <v>410</v>
      </c>
      <c r="CK8922" s="54">
        <v>5.8</v>
      </c>
      <c r="CL8922" s="54">
        <v>1.6080000000000001E-2</v>
      </c>
      <c r="CM8922" s="54">
        <v>0.34799999999999998</v>
      </c>
      <c r="CN8922" s="53" t="s">
        <v>40626</v>
      </c>
      <c r="CO8922" s="54">
        <v>62</v>
      </c>
      <c r="CP8922" s="54">
        <v>80</v>
      </c>
      <c r="CQ8922" s="55">
        <f t="shared" si="139"/>
        <v>0.77500000000000002</v>
      </c>
      <c r="CR8922" s="52" t="s">
        <v>28953</v>
      </c>
    </row>
    <row r="8923" spans="81:96">
      <c r="CC8923" s="52">
        <v>8922</v>
      </c>
      <c r="CD8923" s="53" t="s">
        <v>38551</v>
      </c>
      <c r="CE8923" s="53" t="s">
        <v>38552</v>
      </c>
      <c r="CF8923" s="54">
        <v>961</v>
      </c>
      <c r="CG8923" s="54">
        <v>1.161</v>
      </c>
      <c r="CH8923" s="54">
        <v>1.1379999999999999</v>
      </c>
      <c r="CI8923" s="54">
        <v>0.24099999999999999</v>
      </c>
      <c r="CJ8923" s="54">
        <v>58</v>
      </c>
      <c r="CK8923" s="54">
        <v>5.7</v>
      </c>
      <c r="CL8923" s="54">
        <v>1.7899999999999999E-3</v>
      </c>
      <c r="CM8923" s="54">
        <v>0.26400000000000001</v>
      </c>
      <c r="CN8923" s="53" t="s">
        <v>40626</v>
      </c>
      <c r="CO8923" s="54">
        <v>63</v>
      </c>
      <c r="CP8923" s="54">
        <v>80</v>
      </c>
      <c r="CQ8923" s="55">
        <f t="shared" si="139"/>
        <v>0.78749999999999998</v>
      </c>
      <c r="CR8923" s="52" t="s">
        <v>28953</v>
      </c>
    </row>
    <row r="8924" spans="81:96">
      <c r="CC8924" s="52">
        <v>8923</v>
      </c>
      <c r="CD8924" s="53" t="s">
        <v>30730</v>
      </c>
      <c r="CE8924" s="53" t="s">
        <v>30731</v>
      </c>
      <c r="CF8924" s="54">
        <v>965</v>
      </c>
      <c r="CG8924" s="54">
        <v>1.0960000000000001</v>
      </c>
      <c r="CH8924" s="54">
        <v>1.1990000000000001</v>
      </c>
      <c r="CI8924" s="54">
        <v>0.105</v>
      </c>
      <c r="CJ8924" s="54">
        <v>133</v>
      </c>
      <c r="CK8924" s="54">
        <v>4.0999999999999996</v>
      </c>
      <c r="CL8924" s="54">
        <v>2.0600000000000002E-3</v>
      </c>
      <c r="CM8924" s="54">
        <v>0.23100000000000001</v>
      </c>
      <c r="CN8924" s="53" t="s">
        <v>40626</v>
      </c>
      <c r="CO8924" s="54">
        <v>64</v>
      </c>
      <c r="CP8924" s="54">
        <v>80</v>
      </c>
      <c r="CQ8924" s="55">
        <f t="shared" si="139"/>
        <v>0.8</v>
      </c>
      <c r="CR8924" s="52" t="s">
        <v>28953</v>
      </c>
    </row>
    <row r="8925" spans="81:96">
      <c r="CC8925" s="52">
        <v>8924</v>
      </c>
      <c r="CD8925" s="53" t="s">
        <v>38553</v>
      </c>
      <c r="CE8925" s="53" t="s">
        <v>38554</v>
      </c>
      <c r="CF8925" s="54">
        <v>506</v>
      </c>
      <c r="CG8925" s="54">
        <v>1.0900000000000001</v>
      </c>
      <c r="CH8925" s="54">
        <v>1.2270000000000001</v>
      </c>
      <c r="CI8925" s="54">
        <v>0.31900000000000001</v>
      </c>
      <c r="CJ8925" s="54">
        <v>113</v>
      </c>
      <c r="CK8925" s="54">
        <v>3.6</v>
      </c>
      <c r="CL8925" s="54">
        <v>1.2700000000000001E-3</v>
      </c>
      <c r="CM8925" s="54">
        <v>0.28399999999999997</v>
      </c>
      <c r="CN8925" s="53" t="s">
        <v>40626</v>
      </c>
      <c r="CO8925" s="54">
        <v>65</v>
      </c>
      <c r="CP8925" s="54">
        <v>80</v>
      </c>
      <c r="CQ8925" s="55">
        <f t="shared" si="139"/>
        <v>0.8125</v>
      </c>
      <c r="CR8925" s="52" t="s">
        <v>28953</v>
      </c>
    </row>
    <row r="8926" spans="81:96">
      <c r="CC8926" s="52">
        <v>8925</v>
      </c>
      <c r="CD8926" s="53" t="s">
        <v>38561</v>
      </c>
      <c r="CE8926" s="53" t="s">
        <v>38562</v>
      </c>
      <c r="CF8926" s="54">
        <v>356</v>
      </c>
      <c r="CG8926" s="54">
        <v>1.008</v>
      </c>
      <c r="CH8926" s="54">
        <v>0.83499999999999996</v>
      </c>
      <c r="CI8926" s="54">
        <v>0.22600000000000001</v>
      </c>
      <c r="CJ8926" s="54">
        <v>53</v>
      </c>
      <c r="CK8926" s="54">
        <v>4.4000000000000004</v>
      </c>
      <c r="CL8926" s="54">
        <v>6.4999999999999997E-4</v>
      </c>
      <c r="CM8926" s="54">
        <v>0.15</v>
      </c>
      <c r="CN8926" s="53" t="s">
        <v>40626</v>
      </c>
      <c r="CO8926" s="54">
        <v>66</v>
      </c>
      <c r="CP8926" s="54">
        <v>80</v>
      </c>
      <c r="CQ8926" s="55">
        <f t="shared" si="139"/>
        <v>0.82499999999999996</v>
      </c>
      <c r="CR8926" s="52" t="s">
        <v>28953</v>
      </c>
    </row>
    <row r="8927" spans="81:96">
      <c r="CC8927" s="52">
        <v>8926</v>
      </c>
      <c r="CD8927" s="53" t="s">
        <v>31757</v>
      </c>
      <c r="CE8927" s="53" t="s">
        <v>31758</v>
      </c>
      <c r="CF8927" s="54">
        <v>453</v>
      </c>
      <c r="CG8927" s="54">
        <v>0.98099999999999998</v>
      </c>
      <c r="CH8927" s="54">
        <v>1.081</v>
      </c>
      <c r="CI8927" s="54">
        <v>0.20799999999999999</v>
      </c>
      <c r="CJ8927" s="54">
        <v>106</v>
      </c>
      <c r="CK8927" s="54">
        <v>3.9</v>
      </c>
      <c r="CL8927" s="54">
        <v>1.07E-3</v>
      </c>
      <c r="CM8927" s="54">
        <v>0.219</v>
      </c>
      <c r="CN8927" s="53" t="s">
        <v>40626</v>
      </c>
      <c r="CO8927" s="54">
        <v>67</v>
      </c>
      <c r="CP8927" s="54">
        <v>80</v>
      </c>
      <c r="CQ8927" s="55">
        <f t="shared" si="139"/>
        <v>0.83750000000000002</v>
      </c>
      <c r="CR8927" s="52" t="s">
        <v>28953</v>
      </c>
    </row>
    <row r="8928" spans="81:96">
      <c r="CC8928" s="52">
        <v>8927</v>
      </c>
      <c r="CD8928" s="53" t="s">
        <v>38571</v>
      </c>
      <c r="CE8928" s="53" t="s">
        <v>38572</v>
      </c>
      <c r="CF8928" s="54">
        <v>1221</v>
      </c>
      <c r="CG8928" s="54">
        <v>0.94499999999999995</v>
      </c>
      <c r="CH8928" s="54">
        <v>1.236</v>
      </c>
      <c r="CI8928" s="54">
        <v>0.24099999999999999</v>
      </c>
      <c r="CJ8928" s="54">
        <v>174</v>
      </c>
      <c r="CK8928" s="54">
        <v>3.6</v>
      </c>
      <c r="CL8928" s="54">
        <v>2.7799999999999999E-3</v>
      </c>
      <c r="CM8928" s="54">
        <v>0.20200000000000001</v>
      </c>
      <c r="CN8928" s="53" t="s">
        <v>40626</v>
      </c>
      <c r="CO8928" s="54">
        <v>68</v>
      </c>
      <c r="CP8928" s="54">
        <v>80</v>
      </c>
      <c r="CQ8928" s="55">
        <f t="shared" si="139"/>
        <v>0.85</v>
      </c>
      <c r="CR8928" s="52" t="s">
        <v>28953</v>
      </c>
    </row>
    <row r="8929" spans="81:96">
      <c r="CC8929" s="52">
        <v>8928</v>
      </c>
      <c r="CD8929" s="53" t="s">
        <v>13240</v>
      </c>
      <c r="CE8929" s="53" t="s">
        <v>13238</v>
      </c>
      <c r="CF8929" s="54">
        <v>2075</v>
      </c>
      <c r="CG8929" s="54">
        <v>0.875</v>
      </c>
      <c r="CH8929" s="54">
        <v>0.83399999999999996</v>
      </c>
      <c r="CI8929" s="54">
        <v>0.22700000000000001</v>
      </c>
      <c r="CJ8929" s="54">
        <v>264</v>
      </c>
      <c r="CK8929" s="54">
        <v>6</v>
      </c>
      <c r="CL8929" s="54">
        <v>4.1799999999999997E-3</v>
      </c>
      <c r="CM8929" s="54">
        <v>0.22700000000000001</v>
      </c>
      <c r="CN8929" s="53" t="s">
        <v>40626</v>
      </c>
      <c r="CO8929" s="54">
        <v>69</v>
      </c>
      <c r="CP8929" s="54">
        <v>80</v>
      </c>
      <c r="CQ8929" s="55">
        <f t="shared" si="139"/>
        <v>0.86250000000000004</v>
      </c>
      <c r="CR8929" s="52" t="s">
        <v>28953</v>
      </c>
    </row>
    <row r="8930" spans="81:96">
      <c r="CC8930" s="52">
        <v>8929</v>
      </c>
      <c r="CD8930" s="53" t="s">
        <v>38579</v>
      </c>
      <c r="CE8930" s="53" t="s">
        <v>38580</v>
      </c>
      <c r="CF8930" s="54">
        <v>80</v>
      </c>
      <c r="CG8930" s="54">
        <v>0.85699999999999998</v>
      </c>
      <c r="CH8930" s="54">
        <v>1.129</v>
      </c>
      <c r="CI8930" s="54">
        <v>0.312</v>
      </c>
      <c r="CJ8930" s="54">
        <v>32</v>
      </c>
      <c r="CK8930" s="54"/>
      <c r="CL8930" s="54">
        <v>1.9000000000000001E-4</v>
      </c>
      <c r="CM8930" s="54">
        <v>0.193</v>
      </c>
      <c r="CN8930" s="53" t="s">
        <v>40626</v>
      </c>
      <c r="CO8930" s="54">
        <v>70</v>
      </c>
      <c r="CP8930" s="54">
        <v>80</v>
      </c>
      <c r="CQ8930" s="55">
        <f t="shared" si="139"/>
        <v>0.875</v>
      </c>
      <c r="CR8930" s="52" t="s">
        <v>28953</v>
      </c>
    </row>
    <row r="8931" spans="81:96">
      <c r="CC8931" s="52">
        <v>8930</v>
      </c>
      <c r="CD8931" s="53" t="s">
        <v>38581</v>
      </c>
      <c r="CE8931" s="53" t="s">
        <v>38582</v>
      </c>
      <c r="CF8931" s="54">
        <v>894</v>
      </c>
      <c r="CG8931" s="54">
        <v>0.85299999999999998</v>
      </c>
      <c r="CH8931" s="54">
        <v>0.86899999999999999</v>
      </c>
      <c r="CI8931" s="54">
        <v>7.2999999999999995E-2</v>
      </c>
      <c r="CJ8931" s="54">
        <v>218</v>
      </c>
      <c r="CK8931" s="54">
        <v>2.9</v>
      </c>
      <c r="CL8931" s="54">
        <v>2.6700000000000001E-3</v>
      </c>
      <c r="CM8931" s="54">
        <v>0.17899999999999999</v>
      </c>
      <c r="CN8931" s="53" t="s">
        <v>40626</v>
      </c>
      <c r="CO8931" s="54">
        <v>71</v>
      </c>
      <c r="CP8931" s="54">
        <v>80</v>
      </c>
      <c r="CQ8931" s="55">
        <f t="shared" si="139"/>
        <v>0.88749999999999996</v>
      </c>
      <c r="CR8931" s="52" t="s">
        <v>28953</v>
      </c>
    </row>
    <row r="8932" spans="81:96">
      <c r="CC8932" s="52">
        <v>8931</v>
      </c>
      <c r="CD8932" s="53" t="s">
        <v>32051</v>
      </c>
      <c r="CE8932" s="53" t="s">
        <v>32052</v>
      </c>
      <c r="CF8932" s="54">
        <v>543</v>
      </c>
      <c r="CG8932" s="54">
        <v>0.83599999999999997</v>
      </c>
      <c r="CH8932" s="54">
        <v>0.85299999999999998</v>
      </c>
      <c r="CI8932" s="54">
        <v>0.24299999999999999</v>
      </c>
      <c r="CJ8932" s="54">
        <v>107</v>
      </c>
      <c r="CK8932" s="54">
        <v>4.3</v>
      </c>
      <c r="CL8932" s="54">
        <v>1.01E-3</v>
      </c>
      <c r="CM8932" s="54">
        <v>0.16600000000000001</v>
      </c>
      <c r="CN8932" s="53" t="s">
        <v>40626</v>
      </c>
      <c r="CO8932" s="54">
        <v>72</v>
      </c>
      <c r="CP8932" s="54">
        <v>80</v>
      </c>
      <c r="CQ8932" s="55">
        <f t="shared" si="139"/>
        <v>0.9</v>
      </c>
      <c r="CR8932" s="52" t="s">
        <v>28953</v>
      </c>
    </row>
    <row r="8933" spans="81:96">
      <c r="CC8933" s="52">
        <v>8932</v>
      </c>
      <c r="CD8933" s="53" t="s">
        <v>35137</v>
      </c>
      <c r="CE8933" s="53" t="s">
        <v>35138</v>
      </c>
      <c r="CF8933" s="54">
        <v>2196</v>
      </c>
      <c r="CG8933" s="54">
        <v>0.83599999999999997</v>
      </c>
      <c r="CH8933" s="54">
        <v>0.92300000000000004</v>
      </c>
      <c r="CI8933" s="54">
        <v>0.11</v>
      </c>
      <c r="CJ8933" s="54">
        <v>219</v>
      </c>
      <c r="CK8933" s="54">
        <v>6.8</v>
      </c>
      <c r="CL8933" s="54">
        <v>3.2499999999999999E-3</v>
      </c>
      <c r="CM8933" s="54">
        <v>0.223</v>
      </c>
      <c r="CN8933" s="53" t="s">
        <v>40626</v>
      </c>
      <c r="CO8933" s="54">
        <v>72</v>
      </c>
      <c r="CP8933" s="54">
        <v>80</v>
      </c>
      <c r="CQ8933" s="55">
        <f t="shared" si="139"/>
        <v>0.9</v>
      </c>
      <c r="CR8933" s="52" t="s">
        <v>28953</v>
      </c>
    </row>
    <row r="8934" spans="81:96">
      <c r="CC8934" s="52">
        <v>8933</v>
      </c>
      <c r="CD8934" s="53" t="s">
        <v>32745</v>
      </c>
      <c r="CE8934" s="53" t="s">
        <v>32746</v>
      </c>
      <c r="CF8934" s="54">
        <v>169</v>
      </c>
      <c r="CG8934" s="54">
        <v>0.72899999999999998</v>
      </c>
      <c r="CH8934" s="54">
        <v>0.95199999999999996</v>
      </c>
      <c r="CI8934" s="54">
        <v>0.11700000000000001</v>
      </c>
      <c r="CJ8934" s="54">
        <v>60</v>
      </c>
      <c r="CK8934" s="54">
        <v>4.4000000000000004</v>
      </c>
      <c r="CL8934" s="54">
        <v>6.3000000000000003E-4</v>
      </c>
      <c r="CM8934" s="54">
        <v>0.378</v>
      </c>
      <c r="CN8934" s="53" t="s">
        <v>40626</v>
      </c>
      <c r="CO8934" s="54">
        <v>74</v>
      </c>
      <c r="CP8934" s="54">
        <v>80</v>
      </c>
      <c r="CQ8934" s="55">
        <f t="shared" si="139"/>
        <v>0.92500000000000004</v>
      </c>
      <c r="CR8934" s="52" t="s">
        <v>28953</v>
      </c>
    </row>
    <row r="8935" spans="81:96">
      <c r="CC8935" s="52">
        <v>8934</v>
      </c>
      <c r="CD8935" s="53" t="s">
        <v>38601</v>
      </c>
      <c r="CE8935" s="53" t="s">
        <v>38602</v>
      </c>
      <c r="CF8935" s="54">
        <v>415</v>
      </c>
      <c r="CG8935" s="54">
        <v>0.61799999999999999</v>
      </c>
      <c r="CH8935" s="54">
        <v>0.65200000000000002</v>
      </c>
      <c r="CI8935" s="54">
        <v>8.8999999999999996E-2</v>
      </c>
      <c r="CJ8935" s="54">
        <v>112</v>
      </c>
      <c r="CK8935" s="54">
        <v>4.9000000000000004</v>
      </c>
      <c r="CL8935" s="54">
        <v>1.1900000000000001E-3</v>
      </c>
      <c r="CM8935" s="54">
        <v>0.191</v>
      </c>
      <c r="CN8935" s="53" t="s">
        <v>40626</v>
      </c>
      <c r="CO8935" s="54">
        <v>75</v>
      </c>
      <c r="CP8935" s="54">
        <v>80</v>
      </c>
      <c r="CQ8935" s="55">
        <f t="shared" si="139"/>
        <v>0.9375</v>
      </c>
      <c r="CR8935" s="52" t="s">
        <v>28953</v>
      </c>
    </row>
    <row r="8936" spans="81:96">
      <c r="CC8936" s="52">
        <v>8935</v>
      </c>
      <c r="CD8936" s="53" t="s">
        <v>38605</v>
      </c>
      <c r="CE8936" s="53" t="s">
        <v>38606</v>
      </c>
      <c r="CF8936" s="54">
        <v>248</v>
      </c>
      <c r="CG8936" s="54">
        <v>0.56399999999999995</v>
      </c>
      <c r="CH8936" s="54">
        <v>0.56799999999999995</v>
      </c>
      <c r="CI8936" s="54">
        <v>6.9000000000000006E-2</v>
      </c>
      <c r="CJ8936" s="54">
        <v>58</v>
      </c>
      <c r="CK8936" s="54">
        <v>3.7</v>
      </c>
      <c r="CL8936" s="54">
        <v>7.6000000000000004E-4</v>
      </c>
      <c r="CM8936" s="54">
        <v>0.129</v>
      </c>
      <c r="CN8936" s="53" t="s">
        <v>40626</v>
      </c>
      <c r="CO8936" s="54">
        <v>76</v>
      </c>
      <c r="CP8936" s="54">
        <v>80</v>
      </c>
      <c r="CQ8936" s="55">
        <f t="shared" si="139"/>
        <v>0.95</v>
      </c>
      <c r="CR8936" s="52" t="s">
        <v>28953</v>
      </c>
    </row>
    <row r="8937" spans="81:96">
      <c r="CC8937" s="52">
        <v>8936</v>
      </c>
      <c r="CD8937" s="53" t="s">
        <v>31497</v>
      </c>
      <c r="CE8937" s="53" t="s">
        <v>31498</v>
      </c>
      <c r="CF8937" s="54">
        <v>1398</v>
      </c>
      <c r="CG8937" s="54">
        <v>0.53300000000000003</v>
      </c>
      <c r="CH8937" s="54">
        <v>0.52400000000000002</v>
      </c>
      <c r="CI8937" s="54">
        <v>0.12</v>
      </c>
      <c r="CJ8937" s="54">
        <v>258</v>
      </c>
      <c r="CK8937" s="54">
        <v>9.3000000000000007</v>
      </c>
      <c r="CL8937" s="54">
        <v>1.1800000000000001E-3</v>
      </c>
      <c r="CM8937" s="54">
        <v>7.4999999999999997E-2</v>
      </c>
      <c r="CN8937" s="53" t="s">
        <v>40626</v>
      </c>
      <c r="CO8937" s="54">
        <v>77</v>
      </c>
      <c r="CP8937" s="54">
        <v>80</v>
      </c>
      <c r="CQ8937" s="55">
        <f t="shared" si="139"/>
        <v>0.96250000000000002</v>
      </c>
      <c r="CR8937" s="52" t="s">
        <v>28953</v>
      </c>
    </row>
    <row r="8938" spans="81:96">
      <c r="CC8938" s="52">
        <v>8937</v>
      </c>
      <c r="CD8938" s="53" t="s">
        <v>35205</v>
      </c>
      <c r="CE8938" s="53" t="s">
        <v>35206</v>
      </c>
      <c r="CF8938" s="54">
        <v>248</v>
      </c>
      <c r="CG8938" s="54">
        <v>0.38500000000000001</v>
      </c>
      <c r="CH8938" s="54">
        <v>0.38400000000000001</v>
      </c>
      <c r="CI8938" s="54">
        <v>0.18099999999999999</v>
      </c>
      <c r="CJ8938" s="54">
        <v>94</v>
      </c>
      <c r="CK8938" s="54">
        <v>3.5</v>
      </c>
      <c r="CL8938" s="54">
        <v>5.8E-4</v>
      </c>
      <c r="CM8938" s="54">
        <v>8.5000000000000006E-2</v>
      </c>
      <c r="CN8938" s="53" t="s">
        <v>40626</v>
      </c>
      <c r="CO8938" s="54">
        <v>78</v>
      </c>
      <c r="CP8938" s="54">
        <v>80</v>
      </c>
      <c r="CQ8938" s="55">
        <f t="shared" si="139"/>
        <v>0.97499999999999998</v>
      </c>
      <c r="CR8938" s="52" t="s">
        <v>28953</v>
      </c>
    </row>
    <row r="8939" spans="81:96">
      <c r="CC8939" s="52">
        <v>8938</v>
      </c>
      <c r="CD8939" s="53" t="s">
        <v>38647</v>
      </c>
      <c r="CE8939" s="53" t="s">
        <v>38648</v>
      </c>
      <c r="CF8939" s="54">
        <v>211</v>
      </c>
      <c r="CG8939" s="54"/>
      <c r="CH8939" s="54"/>
      <c r="CI8939" s="54">
        <v>1.1040000000000001</v>
      </c>
      <c r="CJ8939" s="54">
        <v>183</v>
      </c>
      <c r="CK8939" s="54">
        <v>0.5</v>
      </c>
      <c r="CL8939" s="54">
        <v>6.0000000000000002E-5</v>
      </c>
      <c r="CM8939" s="54"/>
      <c r="CN8939" s="53" t="s">
        <v>40626</v>
      </c>
      <c r="CO8939" s="54">
        <v>79</v>
      </c>
      <c r="CP8939" s="54">
        <v>80</v>
      </c>
      <c r="CQ8939" s="55">
        <f t="shared" si="139"/>
        <v>0.98750000000000004</v>
      </c>
      <c r="CR8939" s="52" t="s">
        <v>28953</v>
      </c>
    </row>
    <row r="8940" spans="81:96">
      <c r="CC8940" s="52">
        <v>8939</v>
      </c>
      <c r="CD8940" s="53" t="s">
        <v>31839</v>
      </c>
      <c r="CE8940" s="53" t="s">
        <v>31840</v>
      </c>
      <c r="CF8940" s="54">
        <v>67</v>
      </c>
      <c r="CG8940" s="54"/>
      <c r="CH8940" s="54"/>
      <c r="CI8940" s="54">
        <v>1.3959999999999999</v>
      </c>
      <c r="CJ8940" s="54">
        <v>48</v>
      </c>
      <c r="CK8940" s="54"/>
      <c r="CL8940" s="54">
        <v>0</v>
      </c>
      <c r="CM8940" s="54"/>
      <c r="CN8940" s="53" t="s">
        <v>40626</v>
      </c>
      <c r="CO8940" s="54">
        <v>80</v>
      </c>
      <c r="CP8940" s="54">
        <v>80</v>
      </c>
      <c r="CQ8940" s="55">
        <f t="shared" si="139"/>
        <v>1</v>
      </c>
      <c r="CR8940" s="52" t="s">
        <v>28953</v>
      </c>
    </row>
    <row r="8941" spans="81:96">
      <c r="CC8941" s="52">
        <v>8940</v>
      </c>
      <c r="CD8941" s="53" t="s">
        <v>40635</v>
      </c>
      <c r="CE8941" s="53" t="s">
        <v>40636</v>
      </c>
      <c r="CF8941" s="54">
        <v>78028</v>
      </c>
      <c r="CG8941" s="54">
        <v>6.3570000000000002</v>
      </c>
      <c r="CH8941" s="54">
        <v>7.2889999999999997</v>
      </c>
      <c r="CI8941" s="54">
        <v>1.5</v>
      </c>
      <c r="CJ8941" s="54">
        <v>1033</v>
      </c>
      <c r="CK8941" s="54">
        <v>6.5</v>
      </c>
      <c r="CL8941" s="54">
        <v>0.17238999999999999</v>
      </c>
      <c r="CM8941" s="54">
        <v>2.2570000000000001</v>
      </c>
      <c r="CN8941" s="53" t="s">
        <v>40637</v>
      </c>
      <c r="CO8941" s="54">
        <v>1</v>
      </c>
      <c r="CP8941" s="54">
        <v>14</v>
      </c>
      <c r="CQ8941" s="55">
        <f t="shared" si="139"/>
        <v>7.1428571428571425E-2</v>
      </c>
      <c r="CR8941" s="52" t="s">
        <v>28907</v>
      </c>
    </row>
    <row r="8942" spans="81:96">
      <c r="CC8942" s="52">
        <v>8941</v>
      </c>
      <c r="CD8942" s="53" t="s">
        <v>40638</v>
      </c>
      <c r="CE8942" s="53" t="s">
        <v>40639</v>
      </c>
      <c r="CF8942" s="54">
        <v>16505</v>
      </c>
      <c r="CG8942" s="54">
        <v>5.9690000000000003</v>
      </c>
      <c r="CH8942" s="54">
        <v>6.6870000000000003</v>
      </c>
      <c r="CI8942" s="54">
        <v>1.1759999999999999</v>
      </c>
      <c r="CJ8942" s="54">
        <v>454</v>
      </c>
      <c r="CK8942" s="54">
        <v>6</v>
      </c>
      <c r="CL8942" s="54">
        <v>4.2320000000000003E-2</v>
      </c>
      <c r="CM8942" s="54">
        <v>2.2879999999999998</v>
      </c>
      <c r="CN8942" s="53" t="s">
        <v>40637</v>
      </c>
      <c r="CO8942" s="54">
        <v>2</v>
      </c>
      <c r="CP8942" s="54">
        <v>14</v>
      </c>
      <c r="CQ8942" s="55">
        <f t="shared" si="139"/>
        <v>0.14285714285714285</v>
      </c>
      <c r="CR8942" s="52" t="s">
        <v>28907</v>
      </c>
    </row>
    <row r="8943" spans="81:96">
      <c r="CC8943" s="52">
        <v>8942</v>
      </c>
      <c r="CD8943" s="53" t="s">
        <v>40640</v>
      </c>
      <c r="CE8943" s="53" t="s">
        <v>40641</v>
      </c>
      <c r="CF8943" s="54">
        <v>806</v>
      </c>
      <c r="CG8943" s="54">
        <v>4.5979999999999999</v>
      </c>
      <c r="CH8943" s="54">
        <v>3.6989999999999998</v>
      </c>
      <c r="CI8943" s="54">
        <v>0.78600000000000003</v>
      </c>
      <c r="CJ8943" s="54">
        <v>56</v>
      </c>
      <c r="CK8943" s="54">
        <v>2.7</v>
      </c>
      <c r="CL8943" s="54">
        <v>3.7000000000000002E-3</v>
      </c>
      <c r="CM8943" s="54">
        <v>1.2509999999999999</v>
      </c>
      <c r="CN8943" s="53" t="s">
        <v>40637</v>
      </c>
      <c r="CO8943" s="54">
        <v>3</v>
      </c>
      <c r="CP8943" s="54">
        <v>14</v>
      </c>
      <c r="CQ8943" s="55">
        <f t="shared" si="139"/>
        <v>0.21428571428571427</v>
      </c>
      <c r="CR8943" s="52" t="s">
        <v>28907</v>
      </c>
    </row>
    <row r="8944" spans="81:96">
      <c r="CC8944" s="52">
        <v>8943</v>
      </c>
      <c r="CD8944" s="53" t="s">
        <v>32156</v>
      </c>
      <c r="CE8944" s="53" t="s">
        <v>32157</v>
      </c>
      <c r="CF8944" s="54">
        <v>19657</v>
      </c>
      <c r="CG8944" s="54">
        <v>3.589</v>
      </c>
      <c r="CH8944" s="54">
        <v>3.87</v>
      </c>
      <c r="CI8944" s="54">
        <v>0.57699999999999996</v>
      </c>
      <c r="CJ8944" s="54">
        <v>378</v>
      </c>
      <c r="CK8944" s="54">
        <v>8.1</v>
      </c>
      <c r="CL8944" s="54">
        <v>3.6040000000000003E-2</v>
      </c>
      <c r="CM8944" s="54">
        <v>1.2689999999999999</v>
      </c>
      <c r="CN8944" s="53" t="s">
        <v>40637</v>
      </c>
      <c r="CO8944" s="54">
        <v>4</v>
      </c>
      <c r="CP8944" s="54">
        <v>14</v>
      </c>
      <c r="CQ8944" s="55">
        <f t="shared" si="139"/>
        <v>0.2857142857142857</v>
      </c>
      <c r="CR8944" s="52" t="s">
        <v>28921</v>
      </c>
    </row>
    <row r="8945" spans="81:96">
      <c r="CC8945" s="52">
        <v>8944</v>
      </c>
      <c r="CD8945" s="53" t="s">
        <v>40642</v>
      </c>
      <c r="CE8945" s="53" t="s">
        <v>40643</v>
      </c>
      <c r="CF8945" s="54">
        <v>1239</v>
      </c>
      <c r="CG8945" s="54">
        <v>2.774</v>
      </c>
      <c r="CH8945" s="54">
        <v>2.367</v>
      </c>
      <c r="CI8945" s="54">
        <v>0.78500000000000003</v>
      </c>
      <c r="CJ8945" s="54">
        <v>172</v>
      </c>
      <c r="CK8945" s="54">
        <v>2</v>
      </c>
      <c r="CL8945" s="54">
        <v>5.64E-3</v>
      </c>
      <c r="CM8945" s="54">
        <v>0.77200000000000002</v>
      </c>
      <c r="CN8945" s="53" t="s">
        <v>40637</v>
      </c>
      <c r="CO8945" s="54">
        <v>5</v>
      </c>
      <c r="CP8945" s="54">
        <v>14</v>
      </c>
      <c r="CQ8945" s="55">
        <f t="shared" si="139"/>
        <v>0.35714285714285715</v>
      </c>
      <c r="CR8945" s="52" t="s">
        <v>28921</v>
      </c>
    </row>
    <row r="8946" spans="81:96">
      <c r="CC8946" s="52">
        <v>8945</v>
      </c>
      <c r="CD8946" s="53" t="s">
        <v>40644</v>
      </c>
      <c r="CE8946" s="53" t="s">
        <v>40645</v>
      </c>
      <c r="CF8946" s="54">
        <v>518</v>
      </c>
      <c r="CG8946" s="54">
        <v>2.5259999999999998</v>
      </c>
      <c r="CH8946" s="54">
        <v>2.5259999999999998</v>
      </c>
      <c r="CI8946" s="54">
        <v>0.56699999999999995</v>
      </c>
      <c r="CJ8946" s="54">
        <v>134</v>
      </c>
      <c r="CK8946" s="54">
        <v>1.5</v>
      </c>
      <c r="CL8946" s="54">
        <v>2.2599999999999999E-3</v>
      </c>
      <c r="CM8946" s="54">
        <v>0.81499999999999995</v>
      </c>
      <c r="CN8946" s="53" t="s">
        <v>40637</v>
      </c>
      <c r="CO8946" s="54">
        <v>6</v>
      </c>
      <c r="CP8946" s="54">
        <v>14</v>
      </c>
      <c r="CQ8946" s="55">
        <f t="shared" si="139"/>
        <v>0.42857142857142855</v>
      </c>
      <c r="CR8946" s="52" t="s">
        <v>28921</v>
      </c>
    </row>
    <row r="8947" spans="81:96">
      <c r="CC8947" s="52">
        <v>8946</v>
      </c>
      <c r="CD8947" s="53" t="s">
        <v>32222</v>
      </c>
      <c r="CE8947" s="53" t="s">
        <v>32223</v>
      </c>
      <c r="CF8947" s="54">
        <v>5011</v>
      </c>
      <c r="CG8947" s="54">
        <v>2.4849999999999999</v>
      </c>
      <c r="CH8947" s="54">
        <v>2.6720000000000002</v>
      </c>
      <c r="CI8947" s="54">
        <v>0.24</v>
      </c>
      <c r="CJ8947" s="54">
        <v>121</v>
      </c>
      <c r="CK8947" s="54">
        <v>9</v>
      </c>
      <c r="CL8947" s="54">
        <v>8.9800000000000001E-3</v>
      </c>
      <c r="CM8947" s="54">
        <v>0.91800000000000004</v>
      </c>
      <c r="CN8947" s="53" t="s">
        <v>40637</v>
      </c>
      <c r="CO8947" s="54">
        <v>7</v>
      </c>
      <c r="CP8947" s="54">
        <v>14</v>
      </c>
      <c r="CQ8947" s="55">
        <f t="shared" si="139"/>
        <v>0.5</v>
      </c>
      <c r="CR8947" s="52" t="s">
        <v>28938</v>
      </c>
    </row>
    <row r="8948" spans="81:96">
      <c r="CC8948" s="52">
        <v>8947</v>
      </c>
      <c r="CD8948" s="53" t="s">
        <v>32236</v>
      </c>
      <c r="CE8948" s="53" t="s">
        <v>32237</v>
      </c>
      <c r="CF8948" s="54">
        <v>4540</v>
      </c>
      <c r="CG8948" s="54">
        <v>2.4239999999999999</v>
      </c>
      <c r="CH8948" s="54">
        <v>3.411</v>
      </c>
      <c r="CI8948" s="54">
        <v>0.25700000000000001</v>
      </c>
      <c r="CJ8948" s="54">
        <v>140</v>
      </c>
      <c r="CK8948" s="54">
        <v>5.7</v>
      </c>
      <c r="CL8948" s="54">
        <v>1.146E-2</v>
      </c>
      <c r="CM8948" s="54">
        <v>1.016</v>
      </c>
      <c r="CN8948" s="53" t="s">
        <v>40637</v>
      </c>
      <c r="CO8948" s="54">
        <v>8</v>
      </c>
      <c r="CP8948" s="54">
        <v>14</v>
      </c>
      <c r="CQ8948" s="55">
        <f t="shared" si="139"/>
        <v>0.5714285714285714</v>
      </c>
      <c r="CR8948" s="52" t="s">
        <v>28938</v>
      </c>
    </row>
    <row r="8949" spans="81:96">
      <c r="CC8949" s="52">
        <v>8948</v>
      </c>
      <c r="CD8949" s="53" t="s">
        <v>32268</v>
      </c>
      <c r="CE8949" s="53" t="s">
        <v>32269</v>
      </c>
      <c r="CF8949" s="54">
        <v>683</v>
      </c>
      <c r="CG8949" s="54">
        <v>2.2189999999999999</v>
      </c>
      <c r="CH8949" s="54">
        <v>2.585</v>
      </c>
      <c r="CI8949" s="54">
        <v>0.39500000000000002</v>
      </c>
      <c r="CJ8949" s="54">
        <v>43</v>
      </c>
      <c r="CK8949" s="54">
        <v>4.8</v>
      </c>
      <c r="CL8949" s="54">
        <v>1.9300000000000001E-3</v>
      </c>
      <c r="CM8949" s="54">
        <v>0.69099999999999995</v>
      </c>
      <c r="CN8949" s="53" t="s">
        <v>40637</v>
      </c>
      <c r="CO8949" s="54">
        <v>9</v>
      </c>
      <c r="CP8949" s="54">
        <v>14</v>
      </c>
      <c r="CQ8949" s="55">
        <f t="shared" si="139"/>
        <v>0.6428571428571429</v>
      </c>
      <c r="CR8949" s="52" t="s">
        <v>28938</v>
      </c>
    </row>
    <row r="8950" spans="81:96">
      <c r="CC8950" s="52">
        <v>8949</v>
      </c>
      <c r="CD8950" s="53" t="s">
        <v>40646</v>
      </c>
      <c r="CE8950" s="53" t="s">
        <v>40647</v>
      </c>
      <c r="CF8950" s="54">
        <v>1451</v>
      </c>
      <c r="CG8950" s="54">
        <v>2.0190000000000001</v>
      </c>
      <c r="CH8950" s="54">
        <v>1.9690000000000001</v>
      </c>
      <c r="CI8950" s="54">
        <v>0.34</v>
      </c>
      <c r="CJ8950" s="54">
        <v>50</v>
      </c>
      <c r="CK8950" s="54">
        <v>8.4</v>
      </c>
      <c r="CL8950" s="54">
        <v>2.4599999999999999E-3</v>
      </c>
      <c r="CM8950" s="54">
        <v>0.59599999999999997</v>
      </c>
      <c r="CN8950" s="53" t="s">
        <v>40637</v>
      </c>
      <c r="CO8950" s="54">
        <v>10</v>
      </c>
      <c r="CP8950" s="54">
        <v>14</v>
      </c>
      <c r="CQ8950" s="55">
        <f t="shared" si="139"/>
        <v>0.7142857142857143</v>
      </c>
      <c r="CR8950" s="52" t="s">
        <v>28938</v>
      </c>
    </row>
    <row r="8951" spans="81:96">
      <c r="CC8951" s="52">
        <v>8950</v>
      </c>
      <c r="CD8951" s="53" t="s">
        <v>32310</v>
      </c>
      <c r="CE8951" s="53" t="s">
        <v>32311</v>
      </c>
      <c r="CF8951" s="54">
        <v>696</v>
      </c>
      <c r="CG8951" s="54">
        <v>1.7529999999999999</v>
      </c>
      <c r="CH8951" s="54">
        <v>1.56</v>
      </c>
      <c r="CI8951" s="54">
        <v>0.38900000000000001</v>
      </c>
      <c r="CJ8951" s="54">
        <v>36</v>
      </c>
      <c r="CK8951" s="54">
        <v>6.2</v>
      </c>
      <c r="CL8951" s="54">
        <v>1.1199999999999999E-3</v>
      </c>
      <c r="CM8951" s="54">
        <v>0.33800000000000002</v>
      </c>
      <c r="CN8951" s="53" t="s">
        <v>40637</v>
      </c>
      <c r="CO8951" s="54">
        <v>11</v>
      </c>
      <c r="CP8951" s="54">
        <v>14</v>
      </c>
      <c r="CQ8951" s="55">
        <f t="shared" si="139"/>
        <v>0.7857142857142857</v>
      </c>
      <c r="CR8951" s="52" t="s">
        <v>28953</v>
      </c>
    </row>
    <row r="8952" spans="81:96">
      <c r="CC8952" s="52">
        <v>8951</v>
      </c>
      <c r="CD8952" s="53" t="s">
        <v>32314</v>
      </c>
      <c r="CE8952" s="53" t="s">
        <v>32315</v>
      </c>
      <c r="CF8952" s="54">
        <v>1395</v>
      </c>
      <c r="CG8952" s="54">
        <v>1.734</v>
      </c>
      <c r="CH8952" s="54">
        <v>1.4870000000000001</v>
      </c>
      <c r="CI8952" s="54">
        <v>0.40899999999999997</v>
      </c>
      <c r="CJ8952" s="54">
        <v>110</v>
      </c>
      <c r="CK8952" s="54">
        <v>5.6</v>
      </c>
      <c r="CL8952" s="54">
        <v>3.8700000000000002E-3</v>
      </c>
      <c r="CM8952" s="54">
        <v>0.52800000000000002</v>
      </c>
      <c r="CN8952" s="53" t="s">
        <v>40637</v>
      </c>
      <c r="CO8952" s="54">
        <v>12</v>
      </c>
      <c r="CP8952" s="54">
        <v>14</v>
      </c>
      <c r="CQ8952" s="55">
        <f t="shared" si="139"/>
        <v>0.8571428571428571</v>
      </c>
      <c r="CR8952" s="52" t="s">
        <v>28953</v>
      </c>
    </row>
    <row r="8953" spans="81:96">
      <c r="CC8953" s="52">
        <v>8952</v>
      </c>
      <c r="CD8953" s="53" t="s">
        <v>40648</v>
      </c>
      <c r="CE8953" s="53" t="s">
        <v>40649</v>
      </c>
      <c r="CF8953" s="54">
        <v>961</v>
      </c>
      <c r="CG8953" s="54">
        <v>1.5269999999999999</v>
      </c>
      <c r="CH8953" s="54">
        <v>1.6859999999999999</v>
      </c>
      <c r="CI8953" s="54">
        <v>0.13600000000000001</v>
      </c>
      <c r="CJ8953" s="54">
        <v>44</v>
      </c>
      <c r="CK8953" s="54">
        <v>7.5</v>
      </c>
      <c r="CL8953" s="54">
        <v>2.0699999999999998E-3</v>
      </c>
      <c r="CM8953" s="54">
        <v>0.57799999999999996</v>
      </c>
      <c r="CN8953" s="53" t="s">
        <v>40637</v>
      </c>
      <c r="CO8953" s="54">
        <v>13</v>
      </c>
      <c r="CP8953" s="54">
        <v>14</v>
      </c>
      <c r="CQ8953" s="55">
        <f t="shared" si="139"/>
        <v>0.9285714285714286</v>
      </c>
      <c r="CR8953" s="52" t="s">
        <v>28953</v>
      </c>
    </row>
    <row r="8954" spans="81:96">
      <c r="CC8954" s="52">
        <v>8953</v>
      </c>
      <c r="CD8954" s="53" t="s">
        <v>32436</v>
      </c>
      <c r="CE8954" s="53" t="s">
        <v>32437</v>
      </c>
      <c r="CF8954" s="54">
        <v>23</v>
      </c>
      <c r="CG8954" s="54">
        <v>0.115</v>
      </c>
      <c r="CH8954" s="54">
        <v>0.122</v>
      </c>
      <c r="CI8954" s="54">
        <v>3.7999999999999999E-2</v>
      </c>
      <c r="CJ8954" s="54">
        <v>26</v>
      </c>
      <c r="CK8954" s="54"/>
      <c r="CL8954" s="54">
        <v>6.0000000000000002E-5</v>
      </c>
      <c r="CM8954" s="54">
        <v>0.03</v>
      </c>
      <c r="CN8954" s="53" t="s">
        <v>40637</v>
      </c>
      <c r="CO8954" s="54">
        <v>14</v>
      </c>
      <c r="CP8954" s="54">
        <v>14</v>
      </c>
      <c r="CQ8954" s="55">
        <f t="shared" si="139"/>
        <v>1</v>
      </c>
      <c r="CR8954" s="52" t="s">
        <v>28953</v>
      </c>
    </row>
    <row r="8955" spans="81:96">
      <c r="CC8955" s="52">
        <v>8954</v>
      </c>
      <c r="CD8955" s="53" t="s">
        <v>40650</v>
      </c>
      <c r="CE8955" s="53" t="s">
        <v>40651</v>
      </c>
      <c r="CF8955" s="54">
        <v>32989</v>
      </c>
      <c r="CG8955" s="54">
        <v>31.427</v>
      </c>
      <c r="CH8955" s="54">
        <v>38.997</v>
      </c>
      <c r="CI8955" s="54">
        <v>3.7120000000000002</v>
      </c>
      <c r="CJ8955" s="54">
        <v>59</v>
      </c>
      <c r="CK8955" s="54">
        <v>7.4</v>
      </c>
      <c r="CL8955" s="54">
        <v>8.2890000000000005E-2</v>
      </c>
      <c r="CM8955" s="54">
        <v>16.893999999999998</v>
      </c>
      <c r="CN8955" s="53" t="s">
        <v>32406</v>
      </c>
      <c r="CO8955" s="54">
        <v>1</v>
      </c>
      <c r="CP8955" s="54">
        <v>252</v>
      </c>
      <c r="CQ8955" s="55">
        <f t="shared" si="139"/>
        <v>3.968253968253968E-3</v>
      </c>
      <c r="CR8955" s="52" t="s">
        <v>28907</v>
      </c>
    </row>
    <row r="8956" spans="81:96">
      <c r="CC8956" s="52">
        <v>8955</v>
      </c>
      <c r="CD8956" s="53" t="s">
        <v>29696</v>
      </c>
      <c r="CE8956" s="53" t="s">
        <v>29697</v>
      </c>
      <c r="CF8956" s="54">
        <v>20396</v>
      </c>
      <c r="CG8956" s="54">
        <v>21.965</v>
      </c>
      <c r="CH8956" s="54">
        <v>22.5</v>
      </c>
      <c r="CI8956" s="54">
        <v>3.15</v>
      </c>
      <c r="CJ8956" s="54">
        <v>60</v>
      </c>
      <c r="CK8956" s="54">
        <v>8.3000000000000007</v>
      </c>
      <c r="CL8956" s="54">
        <v>4.5850000000000002E-2</v>
      </c>
      <c r="CM8956" s="54">
        <v>9.4979999999999993</v>
      </c>
      <c r="CN8956" s="53" t="s">
        <v>32406</v>
      </c>
      <c r="CO8956" s="54">
        <v>2</v>
      </c>
      <c r="CP8956" s="54">
        <v>252</v>
      </c>
      <c r="CQ8956" s="55">
        <f t="shared" si="139"/>
        <v>7.9365079365079361E-3</v>
      </c>
      <c r="CR8956" s="52" t="s">
        <v>28907</v>
      </c>
    </row>
    <row r="8957" spans="81:96">
      <c r="CC8957" s="52">
        <v>8956</v>
      </c>
      <c r="CD8957" s="53" t="s">
        <v>29699</v>
      </c>
      <c r="CE8957" s="53" t="s">
        <v>29700</v>
      </c>
      <c r="CF8957" s="54">
        <v>7562</v>
      </c>
      <c r="CG8957" s="54">
        <v>20.771000000000001</v>
      </c>
      <c r="CH8957" s="54">
        <v>24.308</v>
      </c>
      <c r="CI8957" s="54">
        <v>2.75</v>
      </c>
      <c r="CJ8957" s="54">
        <v>20</v>
      </c>
      <c r="CK8957" s="54" t="s">
        <v>28918</v>
      </c>
      <c r="CL8957" s="54">
        <v>1.103E-2</v>
      </c>
      <c r="CM8957" s="54">
        <v>10.686</v>
      </c>
      <c r="CN8957" s="53" t="s">
        <v>32406</v>
      </c>
      <c r="CO8957" s="54">
        <v>3</v>
      </c>
      <c r="CP8957" s="54">
        <v>252</v>
      </c>
      <c r="CQ8957" s="55">
        <f t="shared" si="139"/>
        <v>1.1904761904761904E-2</v>
      </c>
      <c r="CR8957" s="52" t="s">
        <v>28907</v>
      </c>
    </row>
    <row r="8958" spans="81:96">
      <c r="CC8958" s="52">
        <v>8957</v>
      </c>
      <c r="CD8958" s="53" t="s">
        <v>40652</v>
      </c>
      <c r="CE8958" s="53" t="s">
        <v>40653</v>
      </c>
      <c r="CF8958" s="54">
        <v>13226</v>
      </c>
      <c r="CG8958" s="54">
        <v>19.32</v>
      </c>
      <c r="CH8958" s="54">
        <v>25.92</v>
      </c>
      <c r="CI8958" s="54">
        <v>1.32</v>
      </c>
      <c r="CJ8958" s="54">
        <v>25</v>
      </c>
      <c r="CK8958" s="54" t="s">
        <v>28918</v>
      </c>
      <c r="CL8958" s="54">
        <v>2.4230000000000002E-2</v>
      </c>
      <c r="CM8958" s="54">
        <v>13.624000000000001</v>
      </c>
      <c r="CN8958" s="53" t="s">
        <v>32406</v>
      </c>
      <c r="CO8958" s="54">
        <v>4</v>
      </c>
      <c r="CP8958" s="54">
        <v>252</v>
      </c>
      <c r="CQ8958" s="55">
        <f t="shared" si="139"/>
        <v>1.5873015873015872E-2</v>
      </c>
      <c r="CR8958" s="52" t="s">
        <v>28907</v>
      </c>
    </row>
    <row r="8959" spans="81:96">
      <c r="CC8959" s="52">
        <v>8958</v>
      </c>
      <c r="CD8959" s="53" t="s">
        <v>40654</v>
      </c>
      <c r="CE8959" s="53" t="s">
        <v>40655</v>
      </c>
      <c r="CF8959" s="54">
        <v>50204</v>
      </c>
      <c r="CG8959" s="54">
        <v>16.094999999999999</v>
      </c>
      <c r="CH8959" s="54">
        <v>17.154</v>
      </c>
      <c r="CI8959" s="54">
        <v>4.2759999999999998</v>
      </c>
      <c r="CJ8959" s="54">
        <v>221</v>
      </c>
      <c r="CK8959" s="54">
        <v>7.7</v>
      </c>
      <c r="CL8959" s="54">
        <v>0.15492</v>
      </c>
      <c r="CM8959" s="54">
        <v>8.8209999999999997</v>
      </c>
      <c r="CN8959" s="53" t="s">
        <v>32406</v>
      </c>
      <c r="CO8959" s="54">
        <v>5</v>
      </c>
      <c r="CP8959" s="54">
        <v>252</v>
      </c>
      <c r="CQ8959" s="55">
        <f t="shared" si="139"/>
        <v>1.984126984126984E-2</v>
      </c>
      <c r="CR8959" s="52" t="s">
        <v>28907</v>
      </c>
    </row>
    <row r="8960" spans="81:96">
      <c r="CC8960" s="52">
        <v>8959</v>
      </c>
      <c r="CD8960" s="53" t="s">
        <v>40656</v>
      </c>
      <c r="CE8960" s="53" t="s">
        <v>40657</v>
      </c>
      <c r="CF8960" s="54">
        <v>77446</v>
      </c>
      <c r="CG8960" s="54">
        <v>15.054</v>
      </c>
      <c r="CH8960" s="54">
        <v>16.838999999999999</v>
      </c>
      <c r="CI8960" s="54">
        <v>3.2210000000000001</v>
      </c>
      <c r="CJ8960" s="54">
        <v>399</v>
      </c>
      <c r="CK8960" s="54">
        <v>8.1999999999999993</v>
      </c>
      <c r="CL8960" s="54">
        <v>0.22320000000000001</v>
      </c>
      <c r="CM8960" s="54">
        <v>8.6820000000000004</v>
      </c>
      <c r="CN8960" s="53" t="s">
        <v>32406</v>
      </c>
      <c r="CO8960" s="54">
        <v>6</v>
      </c>
      <c r="CP8960" s="54">
        <v>252</v>
      </c>
      <c r="CQ8960" s="55">
        <f t="shared" si="139"/>
        <v>2.3809523809523808E-2</v>
      </c>
      <c r="CR8960" s="52" t="s">
        <v>28907</v>
      </c>
    </row>
    <row r="8961" spans="81:96">
      <c r="CC8961" s="52">
        <v>8960</v>
      </c>
      <c r="CD8961" s="53" t="s">
        <v>29933</v>
      </c>
      <c r="CE8961" s="53" t="s">
        <v>29934</v>
      </c>
      <c r="CF8961" s="54">
        <v>14510</v>
      </c>
      <c r="CG8961" s="54">
        <v>14.496</v>
      </c>
      <c r="CH8961" s="54">
        <v>13.834</v>
      </c>
      <c r="CI8961" s="54">
        <v>3.1520000000000001</v>
      </c>
      <c r="CJ8961" s="54">
        <v>151</v>
      </c>
      <c r="CK8961" s="54">
        <v>5.4</v>
      </c>
      <c r="CL8961" s="54">
        <v>4.317E-2</v>
      </c>
      <c r="CM8961" s="54">
        <v>5.0069999999999997</v>
      </c>
      <c r="CN8961" s="53" t="s">
        <v>32406</v>
      </c>
      <c r="CO8961" s="54">
        <v>7</v>
      </c>
      <c r="CP8961" s="54">
        <v>252</v>
      </c>
      <c r="CQ8961" s="55">
        <f t="shared" si="139"/>
        <v>2.7777777777777776E-2</v>
      </c>
      <c r="CR8961" s="52" t="s">
        <v>28907</v>
      </c>
    </row>
    <row r="8962" spans="81:96">
      <c r="CC8962" s="52">
        <v>8961</v>
      </c>
      <c r="CD8962" s="53" t="s">
        <v>40658</v>
      </c>
      <c r="CE8962" s="53" t="s">
        <v>40659</v>
      </c>
      <c r="CF8962" s="54">
        <v>19082</v>
      </c>
      <c r="CG8962" s="54">
        <v>13.555</v>
      </c>
      <c r="CH8962" s="54">
        <v>14.695</v>
      </c>
      <c r="CI8962" s="54">
        <v>2.4409999999999998</v>
      </c>
      <c r="CJ8962" s="54">
        <v>68</v>
      </c>
      <c r="CK8962" s="54" t="s">
        <v>28918</v>
      </c>
      <c r="CL8962" s="54">
        <v>3.363E-2</v>
      </c>
      <c r="CM8962" s="54">
        <v>6.266</v>
      </c>
      <c r="CN8962" s="53" t="s">
        <v>32406</v>
      </c>
      <c r="CO8962" s="54">
        <v>8</v>
      </c>
      <c r="CP8962" s="54">
        <v>252</v>
      </c>
      <c r="CQ8962" s="55">
        <f t="shared" ref="CQ8962:CQ9025" si="140">CO8962/CP8962</f>
        <v>3.1746031746031744E-2</v>
      </c>
      <c r="CR8962" s="52" t="s">
        <v>28907</v>
      </c>
    </row>
    <row r="8963" spans="81:96">
      <c r="CC8963" s="52">
        <v>8962</v>
      </c>
      <c r="CD8963" s="53" t="s">
        <v>32080</v>
      </c>
      <c r="CE8963" s="53" t="s">
        <v>32081</v>
      </c>
      <c r="CF8963" s="54">
        <v>13098</v>
      </c>
      <c r="CG8963" s="54">
        <v>10.762</v>
      </c>
      <c r="CH8963" s="54">
        <v>9.7620000000000005</v>
      </c>
      <c r="CI8963" s="54">
        <v>2.5</v>
      </c>
      <c r="CJ8963" s="54">
        <v>116</v>
      </c>
      <c r="CK8963" s="54">
        <v>6.7</v>
      </c>
      <c r="CL8963" s="54">
        <v>3.329E-2</v>
      </c>
      <c r="CM8963" s="54">
        <v>3.4830000000000001</v>
      </c>
      <c r="CN8963" s="53" t="s">
        <v>32406</v>
      </c>
      <c r="CO8963" s="54">
        <v>9</v>
      </c>
      <c r="CP8963" s="54">
        <v>252</v>
      </c>
      <c r="CQ8963" s="55">
        <f t="shared" si="140"/>
        <v>3.5714285714285712E-2</v>
      </c>
      <c r="CR8963" s="52" t="s">
        <v>28907</v>
      </c>
    </row>
    <row r="8964" spans="81:96">
      <c r="CC8964" s="52">
        <v>8963</v>
      </c>
      <c r="CD8964" s="53" t="s">
        <v>40660</v>
      </c>
      <c r="CE8964" s="53" t="s">
        <v>40661</v>
      </c>
      <c r="CF8964" s="54">
        <v>40812</v>
      </c>
      <c r="CG8964" s="54">
        <v>10.255000000000001</v>
      </c>
      <c r="CH8964" s="54">
        <v>10.359</v>
      </c>
      <c r="CI8964" s="54">
        <v>2.6669999999999998</v>
      </c>
      <c r="CJ8964" s="54">
        <v>210</v>
      </c>
      <c r="CK8964" s="54">
        <v>7.7</v>
      </c>
      <c r="CL8964" s="54">
        <v>7.9479999999999995E-2</v>
      </c>
      <c r="CM8964" s="54">
        <v>3.5529999999999999</v>
      </c>
      <c r="CN8964" s="53" t="s">
        <v>32406</v>
      </c>
      <c r="CO8964" s="54">
        <v>10</v>
      </c>
      <c r="CP8964" s="54">
        <v>252</v>
      </c>
      <c r="CQ8964" s="55">
        <f t="shared" si="140"/>
        <v>3.968253968253968E-2</v>
      </c>
      <c r="CR8964" s="52" t="s">
        <v>28907</v>
      </c>
    </row>
    <row r="8965" spans="81:96">
      <c r="CC8965" s="52">
        <v>8964</v>
      </c>
      <c r="CD8965" s="53" t="s">
        <v>40662</v>
      </c>
      <c r="CE8965" s="53" t="s">
        <v>40663</v>
      </c>
      <c r="CF8965" s="54">
        <v>11430</v>
      </c>
      <c r="CG8965" s="54">
        <v>9.9920000000000009</v>
      </c>
      <c r="CH8965" s="54">
        <v>10.487</v>
      </c>
      <c r="CI8965" s="54">
        <v>2.839</v>
      </c>
      <c r="CJ8965" s="54">
        <v>62</v>
      </c>
      <c r="CK8965" s="54">
        <v>9.4</v>
      </c>
      <c r="CL8965" s="54">
        <v>2.0140000000000002E-2</v>
      </c>
      <c r="CM8965" s="54">
        <v>3.5529999999999999</v>
      </c>
      <c r="CN8965" s="53" t="s">
        <v>32406</v>
      </c>
      <c r="CO8965" s="54">
        <v>11</v>
      </c>
      <c r="CP8965" s="54">
        <v>252</v>
      </c>
      <c r="CQ8965" s="55">
        <f t="shared" si="140"/>
        <v>4.3650793650793648E-2</v>
      </c>
      <c r="CR8965" s="52" t="s">
        <v>28907</v>
      </c>
    </row>
    <row r="8966" spans="81:96">
      <c r="CC8966" s="52">
        <v>8965</v>
      </c>
      <c r="CD8966" s="53" t="s">
        <v>32082</v>
      </c>
      <c r="CE8966" s="53" t="s">
        <v>32083</v>
      </c>
      <c r="CF8966" s="54">
        <v>32934</v>
      </c>
      <c r="CG8966" s="54">
        <v>9.9770000000000003</v>
      </c>
      <c r="CH8966" s="54">
        <v>10.792</v>
      </c>
      <c r="CI8966" s="54">
        <v>1.97</v>
      </c>
      <c r="CJ8966" s="54">
        <v>167</v>
      </c>
      <c r="CK8966" s="54">
        <v>9.9</v>
      </c>
      <c r="CL8966" s="54">
        <v>6.0539999999999997E-2</v>
      </c>
      <c r="CM8966" s="54">
        <v>4.1760000000000002</v>
      </c>
      <c r="CN8966" s="53" t="s">
        <v>32406</v>
      </c>
      <c r="CO8966" s="54">
        <v>12</v>
      </c>
      <c r="CP8966" s="54">
        <v>252</v>
      </c>
      <c r="CQ8966" s="55">
        <f t="shared" si="140"/>
        <v>4.7619047619047616E-2</v>
      </c>
      <c r="CR8966" s="52" t="s">
        <v>28907</v>
      </c>
    </row>
    <row r="8967" spans="81:96">
      <c r="CC8967" s="52">
        <v>8966</v>
      </c>
      <c r="CD8967" s="53" t="s">
        <v>34184</v>
      </c>
      <c r="CE8967" s="53" t="s">
        <v>34185</v>
      </c>
      <c r="CF8967" s="54">
        <v>6906</v>
      </c>
      <c r="CG8967" s="54">
        <v>9.6</v>
      </c>
      <c r="CH8967" s="54">
        <v>7.2270000000000003</v>
      </c>
      <c r="CI8967" s="54">
        <v>1.8620000000000001</v>
      </c>
      <c r="CJ8967" s="54">
        <v>87</v>
      </c>
      <c r="CK8967" s="54">
        <v>5.9</v>
      </c>
      <c r="CL8967" s="54">
        <v>8.1600000000000006E-3</v>
      </c>
      <c r="CM8967" s="54">
        <v>1.1200000000000001</v>
      </c>
      <c r="CN8967" s="53" t="s">
        <v>32406</v>
      </c>
      <c r="CO8967" s="54">
        <v>13</v>
      </c>
      <c r="CP8967" s="54">
        <v>252</v>
      </c>
      <c r="CQ8967" s="55">
        <f t="shared" si="140"/>
        <v>5.1587301587301584E-2</v>
      </c>
      <c r="CR8967" s="52" t="s">
        <v>28907</v>
      </c>
    </row>
    <row r="8968" spans="81:96">
      <c r="CC8968" s="52">
        <v>8967</v>
      </c>
      <c r="CD8968" s="53" t="s">
        <v>32084</v>
      </c>
      <c r="CE8968" s="53" t="s">
        <v>32085</v>
      </c>
      <c r="CF8968" s="54">
        <v>44379</v>
      </c>
      <c r="CG8968" s="54">
        <v>9.1959999999999997</v>
      </c>
      <c r="CH8968" s="54">
        <v>10.417999999999999</v>
      </c>
      <c r="CI8968" s="54">
        <v>2.4220000000000002</v>
      </c>
      <c r="CJ8968" s="54">
        <v>244</v>
      </c>
      <c r="CK8968" s="54">
        <v>8.5</v>
      </c>
      <c r="CL8968" s="54">
        <v>8.4889999999999993E-2</v>
      </c>
      <c r="CM8968" s="54">
        <v>3.8460000000000001</v>
      </c>
      <c r="CN8968" s="53" t="s">
        <v>32406</v>
      </c>
      <c r="CO8968" s="54">
        <v>14</v>
      </c>
      <c r="CP8968" s="54">
        <v>252</v>
      </c>
      <c r="CQ8968" s="55">
        <f t="shared" si="140"/>
        <v>5.5555555555555552E-2</v>
      </c>
      <c r="CR8968" s="52" t="s">
        <v>28907</v>
      </c>
    </row>
    <row r="8969" spans="81:96">
      <c r="CC8969" s="52">
        <v>8968</v>
      </c>
      <c r="CD8969" s="53" t="s">
        <v>29701</v>
      </c>
      <c r="CE8969" s="53" t="s">
        <v>29702</v>
      </c>
      <c r="CF8969" s="54">
        <v>16868</v>
      </c>
      <c r="CG8969" s="54">
        <v>8.8019999999999996</v>
      </c>
      <c r="CH8969" s="54">
        <v>10.528</v>
      </c>
      <c r="CI8969" s="54">
        <v>1.657</v>
      </c>
      <c r="CJ8969" s="54">
        <v>198</v>
      </c>
      <c r="CK8969" s="54">
        <v>6.4</v>
      </c>
      <c r="CL8969" s="54">
        <v>4.1230000000000003E-2</v>
      </c>
      <c r="CM8969" s="54">
        <v>3.5960000000000001</v>
      </c>
      <c r="CN8969" s="53" t="s">
        <v>32406</v>
      </c>
      <c r="CO8969" s="54">
        <v>15</v>
      </c>
      <c r="CP8969" s="54">
        <v>252</v>
      </c>
      <c r="CQ8969" s="55">
        <f t="shared" si="140"/>
        <v>5.9523809523809521E-2</v>
      </c>
      <c r="CR8969" s="52" t="s">
        <v>28907</v>
      </c>
    </row>
    <row r="8970" spans="81:96">
      <c r="CC8970" s="52">
        <v>8969</v>
      </c>
      <c r="CD8970" s="53" t="s">
        <v>40664</v>
      </c>
      <c r="CE8970" s="53" t="s">
        <v>40665</v>
      </c>
      <c r="CF8970" s="54">
        <v>26191</v>
      </c>
      <c r="CG8970" s="54">
        <v>8.6649999999999991</v>
      </c>
      <c r="CH8970" s="54">
        <v>8.3350000000000009</v>
      </c>
      <c r="CI8970" s="54">
        <v>2.0430000000000001</v>
      </c>
      <c r="CJ8970" s="54">
        <v>282</v>
      </c>
      <c r="CK8970" s="54">
        <v>6.7</v>
      </c>
      <c r="CL8970" s="54">
        <v>6.9269999999999998E-2</v>
      </c>
      <c r="CM8970" s="54">
        <v>3.29</v>
      </c>
      <c r="CN8970" s="53" t="s">
        <v>32406</v>
      </c>
      <c r="CO8970" s="54">
        <v>16</v>
      </c>
      <c r="CP8970" s="54">
        <v>252</v>
      </c>
      <c r="CQ8970" s="55">
        <f t="shared" si="140"/>
        <v>6.3492063492063489E-2</v>
      </c>
      <c r="CR8970" s="52" t="s">
        <v>28907</v>
      </c>
    </row>
    <row r="8971" spans="81:96">
      <c r="CC8971" s="52">
        <v>8970</v>
      </c>
      <c r="CD8971" s="53" t="s">
        <v>32086</v>
      </c>
      <c r="CE8971" s="53" t="s">
        <v>32087</v>
      </c>
      <c r="CF8971" s="54">
        <v>3919</v>
      </c>
      <c r="CG8971" s="54">
        <v>8.5129999999999999</v>
      </c>
      <c r="CH8971" s="54">
        <v>9.2579999999999991</v>
      </c>
      <c r="CI8971" s="54">
        <v>2.0619999999999998</v>
      </c>
      <c r="CJ8971" s="54">
        <v>48</v>
      </c>
      <c r="CK8971" s="54">
        <v>6.6</v>
      </c>
      <c r="CL8971" s="54">
        <v>9.5899999999999996E-3</v>
      </c>
      <c r="CM8971" s="54">
        <v>3.2469999999999999</v>
      </c>
      <c r="CN8971" s="53" t="s">
        <v>32406</v>
      </c>
      <c r="CO8971" s="54">
        <v>17</v>
      </c>
      <c r="CP8971" s="54">
        <v>252</v>
      </c>
      <c r="CQ8971" s="55">
        <f t="shared" si="140"/>
        <v>6.7460317460317457E-2</v>
      </c>
      <c r="CR8971" s="52" t="s">
        <v>28907</v>
      </c>
    </row>
    <row r="8972" spans="81:96">
      <c r="CC8972" s="52">
        <v>8971</v>
      </c>
      <c r="CD8972" s="53" t="s">
        <v>40666</v>
      </c>
      <c r="CE8972" s="53" t="s">
        <v>40667</v>
      </c>
      <c r="CF8972" s="54">
        <v>3937</v>
      </c>
      <c r="CG8972" s="54">
        <v>7.3719999999999999</v>
      </c>
      <c r="CH8972" s="54">
        <v>7.3319999999999999</v>
      </c>
      <c r="CI8972" s="54">
        <v>0.88800000000000001</v>
      </c>
      <c r="CJ8972" s="54">
        <v>250</v>
      </c>
      <c r="CK8972" s="54">
        <v>3.3</v>
      </c>
      <c r="CL8972" s="54">
        <v>1.5630000000000002E-2</v>
      </c>
      <c r="CM8972" s="54">
        <v>2.59</v>
      </c>
      <c r="CN8972" s="53" t="s">
        <v>32406</v>
      </c>
      <c r="CO8972" s="54">
        <v>18</v>
      </c>
      <c r="CP8972" s="54">
        <v>252</v>
      </c>
      <c r="CQ8972" s="55">
        <f t="shared" si="140"/>
        <v>7.1428571428571425E-2</v>
      </c>
      <c r="CR8972" s="52" t="s">
        <v>28907</v>
      </c>
    </row>
    <row r="8973" spans="81:96">
      <c r="CC8973" s="52">
        <v>8972</v>
      </c>
      <c r="CD8973" s="53" t="s">
        <v>40668</v>
      </c>
      <c r="CE8973" s="53" t="s">
        <v>40669</v>
      </c>
      <c r="CF8973" s="54">
        <v>22005</v>
      </c>
      <c r="CG8973" s="54">
        <v>7.048</v>
      </c>
      <c r="CH8973" s="54">
        <v>8.1679999999999993</v>
      </c>
      <c r="CI8973" s="54">
        <v>1.5820000000000001</v>
      </c>
      <c r="CJ8973" s="54">
        <v>292</v>
      </c>
      <c r="CK8973" s="54">
        <v>6.4</v>
      </c>
      <c r="CL8973" s="54">
        <v>5.006E-2</v>
      </c>
      <c r="CM8973" s="54">
        <v>2.6429999999999998</v>
      </c>
      <c r="CN8973" s="53" t="s">
        <v>32406</v>
      </c>
      <c r="CO8973" s="54">
        <v>19</v>
      </c>
      <c r="CP8973" s="54">
        <v>252</v>
      </c>
      <c r="CQ8973" s="55">
        <f t="shared" si="140"/>
        <v>7.5396825396825393E-2</v>
      </c>
      <c r="CR8973" s="52" t="s">
        <v>28907</v>
      </c>
    </row>
    <row r="8974" spans="81:96">
      <c r="CC8974" s="52">
        <v>8973</v>
      </c>
      <c r="CD8974" s="53" t="s">
        <v>34196</v>
      </c>
      <c r="CE8974" s="53" t="s">
        <v>34197</v>
      </c>
      <c r="CF8974" s="54">
        <v>3146</v>
      </c>
      <c r="CG8974" s="54">
        <v>7.0369999999999999</v>
      </c>
      <c r="CH8974" s="54">
        <v>9.6560000000000006</v>
      </c>
      <c r="CI8974" s="54">
        <v>2.556</v>
      </c>
      <c r="CJ8974" s="54">
        <v>36</v>
      </c>
      <c r="CK8974" s="54">
        <v>5.9</v>
      </c>
      <c r="CL8974" s="54">
        <v>8.0099999999999998E-3</v>
      </c>
      <c r="CM8974" s="54">
        <v>3.2120000000000002</v>
      </c>
      <c r="CN8974" s="53" t="s">
        <v>32406</v>
      </c>
      <c r="CO8974" s="54">
        <v>20</v>
      </c>
      <c r="CP8974" s="54">
        <v>252</v>
      </c>
      <c r="CQ8974" s="55">
        <f t="shared" si="140"/>
        <v>7.9365079365079361E-2</v>
      </c>
      <c r="CR8974" s="52" t="s">
        <v>28907</v>
      </c>
    </row>
    <row r="8975" spans="81:96">
      <c r="CC8975" s="52">
        <v>8974</v>
      </c>
      <c r="CD8975" s="53" t="s">
        <v>32094</v>
      </c>
      <c r="CE8975" s="53" t="s">
        <v>32095</v>
      </c>
      <c r="CF8975" s="54">
        <v>3821</v>
      </c>
      <c r="CG8975" s="54">
        <v>6.8369999999999997</v>
      </c>
      <c r="CH8975" s="54">
        <v>6.6749999999999998</v>
      </c>
      <c r="CI8975" s="54">
        <v>1.708</v>
      </c>
      <c r="CJ8975" s="54">
        <v>48</v>
      </c>
      <c r="CK8975" s="54">
        <v>7.1</v>
      </c>
      <c r="CL8975" s="54">
        <v>8.8199999999999997E-3</v>
      </c>
      <c r="CM8975" s="54">
        <v>2.4039999999999999</v>
      </c>
      <c r="CN8975" s="53" t="s">
        <v>32406</v>
      </c>
      <c r="CO8975" s="54">
        <v>21</v>
      </c>
      <c r="CP8975" s="54">
        <v>252</v>
      </c>
      <c r="CQ8975" s="55">
        <f t="shared" si="140"/>
        <v>8.3333333333333329E-2</v>
      </c>
      <c r="CR8975" s="52" t="s">
        <v>28907</v>
      </c>
    </row>
    <row r="8976" spans="81:96">
      <c r="CC8976" s="52">
        <v>8975</v>
      </c>
      <c r="CD8976" s="53" t="s">
        <v>40670</v>
      </c>
      <c r="CE8976" s="53" t="s">
        <v>40671</v>
      </c>
      <c r="CF8976" s="54">
        <v>12732</v>
      </c>
      <c r="CG8976" s="54">
        <v>6.6280000000000001</v>
      </c>
      <c r="CH8976" s="54">
        <v>7.2839999999999998</v>
      </c>
      <c r="CI8976" s="54">
        <v>1.6040000000000001</v>
      </c>
      <c r="CJ8976" s="54">
        <v>164</v>
      </c>
      <c r="CK8976" s="54">
        <v>8.1999999999999993</v>
      </c>
      <c r="CL8976" s="54">
        <v>3.3799999999999997E-2</v>
      </c>
      <c r="CM8976" s="54">
        <v>3.5590000000000002</v>
      </c>
      <c r="CN8976" s="53" t="s">
        <v>32406</v>
      </c>
      <c r="CO8976" s="54">
        <v>22</v>
      </c>
      <c r="CP8976" s="54">
        <v>252</v>
      </c>
      <c r="CQ8976" s="55">
        <f t="shared" si="140"/>
        <v>8.7301587301587297E-2</v>
      </c>
      <c r="CR8976" s="52" t="s">
        <v>28907</v>
      </c>
    </row>
    <row r="8977" spans="81:96">
      <c r="CC8977" s="52">
        <v>8976</v>
      </c>
      <c r="CD8977" s="53" t="s">
        <v>40672</v>
      </c>
      <c r="CE8977" s="53" t="s">
        <v>40673</v>
      </c>
      <c r="CF8977" s="54">
        <v>2058</v>
      </c>
      <c r="CG8977" s="54">
        <v>6.5629999999999997</v>
      </c>
      <c r="CH8977" s="54">
        <v>5.7089999999999996</v>
      </c>
      <c r="CI8977" s="54">
        <v>0.67200000000000004</v>
      </c>
      <c r="CJ8977" s="54">
        <v>58</v>
      </c>
      <c r="CK8977" s="54">
        <v>3.7</v>
      </c>
      <c r="CL8977" s="54">
        <v>8.7299999999999999E-3</v>
      </c>
      <c r="CM8977" s="54">
        <v>1.7969999999999999</v>
      </c>
      <c r="CN8977" s="53" t="s">
        <v>32406</v>
      </c>
      <c r="CO8977" s="54">
        <v>23</v>
      </c>
      <c r="CP8977" s="54">
        <v>252</v>
      </c>
      <c r="CQ8977" s="55">
        <f t="shared" si="140"/>
        <v>9.1269841269841265E-2</v>
      </c>
      <c r="CR8977" s="52" t="s">
        <v>28907</v>
      </c>
    </row>
    <row r="8978" spans="81:96">
      <c r="CC8978" s="52">
        <v>8977</v>
      </c>
      <c r="CD8978" s="53" t="s">
        <v>40635</v>
      </c>
      <c r="CE8978" s="53" t="s">
        <v>40636</v>
      </c>
      <c r="CF8978" s="54">
        <v>78028</v>
      </c>
      <c r="CG8978" s="54">
        <v>6.3570000000000002</v>
      </c>
      <c r="CH8978" s="54">
        <v>7.2889999999999997</v>
      </c>
      <c r="CI8978" s="54">
        <v>1.5</v>
      </c>
      <c r="CJ8978" s="54">
        <v>1033</v>
      </c>
      <c r="CK8978" s="54">
        <v>6.5</v>
      </c>
      <c r="CL8978" s="54">
        <v>0.17238999999999999</v>
      </c>
      <c r="CM8978" s="54">
        <v>2.2570000000000001</v>
      </c>
      <c r="CN8978" s="53" t="s">
        <v>32406</v>
      </c>
      <c r="CO8978" s="54">
        <v>24</v>
      </c>
      <c r="CP8978" s="54">
        <v>252</v>
      </c>
      <c r="CQ8978" s="55">
        <f t="shared" si="140"/>
        <v>9.5238095238095233E-2</v>
      </c>
      <c r="CR8978" s="52" t="s">
        <v>28907</v>
      </c>
    </row>
    <row r="8979" spans="81:96">
      <c r="CC8979" s="52">
        <v>8978</v>
      </c>
      <c r="CD8979" s="53" t="s">
        <v>40674</v>
      </c>
      <c r="CE8979" s="53" t="s">
        <v>40675</v>
      </c>
      <c r="CF8979" s="54">
        <v>173265</v>
      </c>
      <c r="CG8979" s="54">
        <v>6.3440000000000003</v>
      </c>
      <c r="CH8979" s="54">
        <v>7.3479999999999999</v>
      </c>
      <c r="CI8979" s="54">
        <v>1.1879999999999999</v>
      </c>
      <c r="CJ8979" s="54">
        <v>1486</v>
      </c>
      <c r="CK8979" s="54">
        <v>8</v>
      </c>
      <c r="CL8979" s="54">
        <v>0.38325999999999999</v>
      </c>
      <c r="CM8979" s="54">
        <v>2.8620000000000001</v>
      </c>
      <c r="CN8979" s="53" t="s">
        <v>32406</v>
      </c>
      <c r="CO8979" s="54">
        <v>25</v>
      </c>
      <c r="CP8979" s="54">
        <v>252</v>
      </c>
      <c r="CQ8979" s="55">
        <f t="shared" si="140"/>
        <v>9.9206349206349201E-2</v>
      </c>
      <c r="CR8979" s="52" t="s">
        <v>28907</v>
      </c>
    </row>
    <row r="8980" spans="81:96">
      <c r="CC8980" s="52">
        <v>8979</v>
      </c>
      <c r="CD8980" s="53" t="s">
        <v>40676</v>
      </c>
      <c r="CE8980" s="53" t="s">
        <v>40677</v>
      </c>
      <c r="CF8980" s="54">
        <v>11659</v>
      </c>
      <c r="CG8980" s="54">
        <v>6.0309999999999997</v>
      </c>
      <c r="CH8980" s="54">
        <v>5.5110000000000001</v>
      </c>
      <c r="CI8980" s="54">
        <v>1.98</v>
      </c>
      <c r="CJ8980" s="54">
        <v>147</v>
      </c>
      <c r="CK8980" s="54">
        <v>7.4</v>
      </c>
      <c r="CL8980" s="54">
        <v>2.283E-2</v>
      </c>
      <c r="CM8980" s="54">
        <v>1.782</v>
      </c>
      <c r="CN8980" s="53" t="s">
        <v>32406</v>
      </c>
      <c r="CO8980" s="54">
        <v>26</v>
      </c>
      <c r="CP8980" s="54">
        <v>252</v>
      </c>
      <c r="CQ8980" s="55">
        <f t="shared" si="140"/>
        <v>0.10317460317460317</v>
      </c>
      <c r="CR8980" s="52" t="s">
        <v>28907</v>
      </c>
    </row>
    <row r="8981" spans="81:96">
      <c r="CC8981" s="52">
        <v>8980</v>
      </c>
      <c r="CD8981" s="53" t="s">
        <v>40638</v>
      </c>
      <c r="CE8981" s="53" t="s">
        <v>40639</v>
      </c>
      <c r="CF8981" s="54">
        <v>16505</v>
      </c>
      <c r="CG8981" s="54">
        <v>5.9690000000000003</v>
      </c>
      <c r="CH8981" s="54">
        <v>6.6870000000000003</v>
      </c>
      <c r="CI8981" s="54">
        <v>1.1759999999999999</v>
      </c>
      <c r="CJ8981" s="54">
        <v>454</v>
      </c>
      <c r="CK8981" s="54">
        <v>6</v>
      </c>
      <c r="CL8981" s="54">
        <v>4.2320000000000003E-2</v>
      </c>
      <c r="CM8981" s="54">
        <v>2.2879999999999998</v>
      </c>
      <c r="CN8981" s="53" t="s">
        <v>32406</v>
      </c>
      <c r="CO8981" s="54">
        <v>27</v>
      </c>
      <c r="CP8981" s="54">
        <v>252</v>
      </c>
      <c r="CQ8981" s="55">
        <f t="shared" si="140"/>
        <v>0.10714285714285714</v>
      </c>
      <c r="CR8981" s="52" t="s">
        <v>28907</v>
      </c>
    </row>
    <row r="8982" spans="81:96">
      <c r="CC8982" s="52">
        <v>8981</v>
      </c>
      <c r="CD8982" s="53" t="s">
        <v>37758</v>
      </c>
      <c r="CE8982" s="53" t="s">
        <v>37759</v>
      </c>
      <c r="CF8982" s="54">
        <v>8218</v>
      </c>
      <c r="CG8982" s="54">
        <v>5.8890000000000002</v>
      </c>
      <c r="CH8982" s="54">
        <v>5.8949999999999996</v>
      </c>
      <c r="CI8982" s="54">
        <v>1.278</v>
      </c>
      <c r="CJ8982" s="54">
        <v>205</v>
      </c>
      <c r="CK8982" s="54">
        <v>4.7</v>
      </c>
      <c r="CL8982" s="54">
        <v>2.239E-2</v>
      </c>
      <c r="CM8982" s="54">
        <v>1.728</v>
      </c>
      <c r="CN8982" s="53" t="s">
        <v>32406</v>
      </c>
      <c r="CO8982" s="54">
        <v>28</v>
      </c>
      <c r="CP8982" s="54">
        <v>252</v>
      </c>
      <c r="CQ8982" s="55">
        <f t="shared" si="140"/>
        <v>0.1111111111111111</v>
      </c>
      <c r="CR8982" s="52" t="s">
        <v>28907</v>
      </c>
    </row>
    <row r="8983" spans="81:96">
      <c r="CC8983" s="52">
        <v>8982</v>
      </c>
      <c r="CD8983" s="53" t="s">
        <v>40678</v>
      </c>
      <c r="CE8983" s="53" t="s">
        <v>40679</v>
      </c>
      <c r="CF8983" s="54">
        <v>2491</v>
      </c>
      <c r="CG8983" s="54">
        <v>5.8609999999999998</v>
      </c>
      <c r="CH8983" s="54">
        <v>6.7889999999999997</v>
      </c>
      <c r="CI8983" s="54">
        <v>0.90200000000000002</v>
      </c>
      <c r="CJ8983" s="54">
        <v>41</v>
      </c>
      <c r="CK8983" s="54">
        <v>6</v>
      </c>
      <c r="CL8983" s="54">
        <v>6.2199999999999998E-3</v>
      </c>
      <c r="CM8983" s="54">
        <v>2.1749999999999998</v>
      </c>
      <c r="CN8983" s="53" t="s">
        <v>32406</v>
      </c>
      <c r="CO8983" s="54">
        <v>29</v>
      </c>
      <c r="CP8983" s="54">
        <v>252</v>
      </c>
      <c r="CQ8983" s="55">
        <f t="shared" si="140"/>
        <v>0.11507936507936507</v>
      </c>
      <c r="CR8983" s="52" t="s">
        <v>28907</v>
      </c>
    </row>
    <row r="8984" spans="81:96">
      <c r="CC8984" s="52">
        <v>8983</v>
      </c>
      <c r="CD8984" s="53" t="s">
        <v>29306</v>
      </c>
      <c r="CE8984" s="53" t="s">
        <v>29307</v>
      </c>
      <c r="CF8984" s="54">
        <v>2478</v>
      </c>
      <c r="CG8984" s="54">
        <v>5.6180000000000003</v>
      </c>
      <c r="CH8984" s="54">
        <v>6.9349999999999996</v>
      </c>
      <c r="CI8984" s="54">
        <v>1.3540000000000001</v>
      </c>
      <c r="CJ8984" s="54">
        <v>147</v>
      </c>
      <c r="CK8984" s="54">
        <v>3.8</v>
      </c>
      <c r="CL8984" s="54">
        <v>1.0710000000000001E-2</v>
      </c>
      <c r="CM8984" s="54">
        <v>2.4350000000000001</v>
      </c>
      <c r="CN8984" s="53" t="s">
        <v>32406</v>
      </c>
      <c r="CO8984" s="54">
        <v>30</v>
      </c>
      <c r="CP8984" s="54">
        <v>252</v>
      </c>
      <c r="CQ8984" s="55">
        <f t="shared" si="140"/>
        <v>0.11904761904761904</v>
      </c>
      <c r="CR8984" s="52" t="s">
        <v>28907</v>
      </c>
    </row>
    <row r="8985" spans="81:96">
      <c r="CC8985" s="52">
        <v>8984</v>
      </c>
      <c r="CD8985" s="53" t="s">
        <v>36644</v>
      </c>
      <c r="CE8985" s="53" t="s">
        <v>36645</v>
      </c>
      <c r="CF8985" s="54">
        <v>577</v>
      </c>
      <c r="CG8985" s="54">
        <v>5.4130000000000003</v>
      </c>
      <c r="CH8985" s="54">
        <v>5.8209999999999997</v>
      </c>
      <c r="CI8985" s="54">
        <v>0.442</v>
      </c>
      <c r="CJ8985" s="54">
        <v>52</v>
      </c>
      <c r="CK8985" s="54">
        <v>2.4</v>
      </c>
      <c r="CL8985" s="54">
        <v>3.0799999999999998E-3</v>
      </c>
      <c r="CM8985" s="54">
        <v>2.0449999999999999</v>
      </c>
      <c r="CN8985" s="53" t="s">
        <v>32406</v>
      </c>
      <c r="CO8985" s="54">
        <v>31</v>
      </c>
      <c r="CP8985" s="54">
        <v>252</v>
      </c>
      <c r="CQ8985" s="55">
        <f t="shared" si="140"/>
        <v>0.12301587301587301</v>
      </c>
      <c r="CR8985" s="52" t="s">
        <v>28907</v>
      </c>
    </row>
    <row r="8986" spans="81:96">
      <c r="CC8986" s="52">
        <v>8985</v>
      </c>
      <c r="CD8986" s="53" t="s">
        <v>37762</v>
      </c>
      <c r="CE8986" s="53" t="s">
        <v>37763</v>
      </c>
      <c r="CF8986" s="54">
        <v>5318</v>
      </c>
      <c r="CG8986" s="54">
        <v>5.4080000000000004</v>
      </c>
      <c r="CH8986" s="54">
        <v>5.6319999999999997</v>
      </c>
      <c r="CI8986" s="54">
        <v>0.60499999999999998</v>
      </c>
      <c r="CJ8986" s="54">
        <v>215</v>
      </c>
      <c r="CK8986" s="54">
        <v>3.2</v>
      </c>
      <c r="CL8986" s="54">
        <v>1.8200000000000001E-2</v>
      </c>
      <c r="CM8986" s="54">
        <v>1.524</v>
      </c>
      <c r="CN8986" s="53" t="s">
        <v>32406</v>
      </c>
      <c r="CO8986" s="54">
        <v>32</v>
      </c>
      <c r="CP8986" s="54">
        <v>252</v>
      </c>
      <c r="CQ8986" s="55">
        <f t="shared" si="140"/>
        <v>0.12698412698412698</v>
      </c>
      <c r="CR8986" s="52" t="s">
        <v>28907</v>
      </c>
    </row>
    <row r="8987" spans="81:96">
      <c r="CC8987" s="52">
        <v>8986</v>
      </c>
      <c r="CD8987" s="53" t="s">
        <v>34206</v>
      </c>
      <c r="CE8987" s="53" t="s">
        <v>34207</v>
      </c>
      <c r="CF8987" s="54">
        <v>15903</v>
      </c>
      <c r="CG8987" s="54">
        <v>5.407</v>
      </c>
      <c r="CH8987" s="54">
        <v>5.4550000000000001</v>
      </c>
      <c r="CI8987" s="54">
        <v>0.97399999999999998</v>
      </c>
      <c r="CJ8987" s="54">
        <v>232</v>
      </c>
      <c r="CK8987" s="54">
        <v>8</v>
      </c>
      <c r="CL8987" s="54">
        <v>2.9260000000000001E-2</v>
      </c>
      <c r="CM8987" s="54">
        <v>1.7849999999999999</v>
      </c>
      <c r="CN8987" s="53" t="s">
        <v>32406</v>
      </c>
      <c r="CO8987" s="54">
        <v>33</v>
      </c>
      <c r="CP8987" s="54">
        <v>252</v>
      </c>
      <c r="CQ8987" s="55">
        <f t="shared" si="140"/>
        <v>0.13095238095238096</v>
      </c>
      <c r="CR8987" s="52" t="s">
        <v>28907</v>
      </c>
    </row>
    <row r="8988" spans="81:96">
      <c r="CC8988" s="52">
        <v>8987</v>
      </c>
      <c r="CD8988" s="53" t="s">
        <v>32104</v>
      </c>
      <c r="CE8988" s="53" t="s">
        <v>32105</v>
      </c>
      <c r="CF8988" s="54">
        <v>4789</v>
      </c>
      <c r="CG8988" s="54">
        <v>5.3070000000000004</v>
      </c>
      <c r="CH8988" s="54">
        <v>5.0039999999999996</v>
      </c>
      <c r="CI8988" s="54">
        <v>0.82799999999999996</v>
      </c>
      <c r="CJ8988" s="54">
        <v>87</v>
      </c>
      <c r="CK8988" s="54">
        <v>6</v>
      </c>
      <c r="CL8988" s="54">
        <v>1.265E-2</v>
      </c>
      <c r="CM8988" s="54">
        <v>1.732</v>
      </c>
      <c r="CN8988" s="53" t="s">
        <v>32406</v>
      </c>
      <c r="CO8988" s="54">
        <v>34</v>
      </c>
      <c r="CP8988" s="54">
        <v>252</v>
      </c>
      <c r="CQ8988" s="55">
        <f t="shared" si="140"/>
        <v>0.13492063492063491</v>
      </c>
      <c r="CR8988" s="52" t="s">
        <v>28907</v>
      </c>
    </row>
    <row r="8989" spans="81:96">
      <c r="CC8989" s="52">
        <v>8988</v>
      </c>
      <c r="CD8989" s="53" t="s">
        <v>29357</v>
      </c>
      <c r="CE8989" s="53" t="s">
        <v>29358</v>
      </c>
      <c r="CF8989" s="54">
        <v>31705</v>
      </c>
      <c r="CG8989" s="54">
        <v>5.2130000000000001</v>
      </c>
      <c r="CH8989" s="54">
        <v>6.2409999999999997</v>
      </c>
      <c r="CI8989" s="54">
        <v>1.2390000000000001</v>
      </c>
      <c r="CJ8989" s="54">
        <v>284</v>
      </c>
      <c r="CK8989" s="54">
        <v>9.6</v>
      </c>
      <c r="CL8989" s="54">
        <v>5.0599999999999999E-2</v>
      </c>
      <c r="CM8989" s="54">
        <v>2.16</v>
      </c>
      <c r="CN8989" s="53" t="s">
        <v>32406</v>
      </c>
      <c r="CO8989" s="54">
        <v>35</v>
      </c>
      <c r="CP8989" s="54">
        <v>252</v>
      </c>
      <c r="CQ8989" s="55">
        <f t="shared" si="140"/>
        <v>0.1388888888888889</v>
      </c>
      <c r="CR8989" s="52" t="s">
        <v>28907</v>
      </c>
    </row>
    <row r="8990" spans="81:96">
      <c r="CC8990" s="52">
        <v>8989</v>
      </c>
      <c r="CD8990" s="53" t="s">
        <v>40680</v>
      </c>
      <c r="CE8990" s="53" t="s">
        <v>40681</v>
      </c>
      <c r="CF8990" s="54">
        <v>4012</v>
      </c>
      <c r="CG8990" s="54">
        <v>5.1369999999999996</v>
      </c>
      <c r="CH8990" s="54">
        <v>5.46</v>
      </c>
      <c r="CI8990" s="54">
        <v>1.2090000000000001</v>
      </c>
      <c r="CJ8990" s="54">
        <v>206</v>
      </c>
      <c r="CK8990" s="54">
        <v>4</v>
      </c>
      <c r="CL8990" s="54">
        <v>1.026E-2</v>
      </c>
      <c r="CM8990" s="54">
        <v>1.5089999999999999</v>
      </c>
      <c r="CN8990" s="53" t="s">
        <v>32406</v>
      </c>
      <c r="CO8990" s="54">
        <v>36</v>
      </c>
      <c r="CP8990" s="54">
        <v>252</v>
      </c>
      <c r="CQ8990" s="55">
        <f t="shared" si="140"/>
        <v>0.14285714285714285</v>
      </c>
      <c r="CR8990" s="52" t="s">
        <v>28907</v>
      </c>
    </row>
    <row r="8991" spans="81:96">
      <c r="CC8991" s="52">
        <v>8990</v>
      </c>
      <c r="CD8991" s="53" t="s">
        <v>29703</v>
      </c>
      <c r="CE8991" s="53" t="s">
        <v>29704</v>
      </c>
      <c r="CF8991" s="54">
        <v>6768</v>
      </c>
      <c r="CG8991" s="54">
        <v>5.1280000000000001</v>
      </c>
      <c r="CH8991" s="54">
        <v>5.0140000000000002</v>
      </c>
      <c r="CI8991" s="54">
        <v>0.96599999999999997</v>
      </c>
      <c r="CJ8991" s="54">
        <v>178</v>
      </c>
      <c r="CK8991" s="54">
        <v>5.8</v>
      </c>
      <c r="CL8991" s="54">
        <v>1.6899999999999998E-2</v>
      </c>
      <c r="CM8991" s="54">
        <v>1.623</v>
      </c>
      <c r="CN8991" s="53" t="s">
        <v>32406</v>
      </c>
      <c r="CO8991" s="54">
        <v>37</v>
      </c>
      <c r="CP8991" s="54">
        <v>252</v>
      </c>
      <c r="CQ8991" s="55">
        <f t="shared" si="140"/>
        <v>0.14682539682539683</v>
      </c>
      <c r="CR8991" s="52" t="s">
        <v>28907</v>
      </c>
    </row>
    <row r="8992" spans="81:96">
      <c r="CC8992" s="52">
        <v>8991</v>
      </c>
      <c r="CD8992" s="53" t="s">
        <v>40682</v>
      </c>
      <c r="CE8992" s="53" t="s">
        <v>40683</v>
      </c>
      <c r="CF8992" s="54">
        <v>16524</v>
      </c>
      <c r="CG8992" s="54">
        <v>5.1059999999999999</v>
      </c>
      <c r="CH8992" s="54">
        <v>4.8230000000000004</v>
      </c>
      <c r="CI8992" s="54">
        <v>1.1819999999999999</v>
      </c>
      <c r="CJ8992" s="54">
        <v>417</v>
      </c>
      <c r="CK8992" s="54">
        <v>6</v>
      </c>
      <c r="CL8992" s="54">
        <v>3.7220000000000003E-2</v>
      </c>
      <c r="CM8992" s="54">
        <v>1.454</v>
      </c>
      <c r="CN8992" s="53" t="s">
        <v>32406</v>
      </c>
      <c r="CO8992" s="54">
        <v>38</v>
      </c>
      <c r="CP8992" s="54">
        <v>252</v>
      </c>
      <c r="CQ8992" s="55">
        <f t="shared" si="140"/>
        <v>0.15079365079365079</v>
      </c>
      <c r="CR8992" s="52" t="s">
        <v>28907</v>
      </c>
    </row>
    <row r="8993" spans="81:96">
      <c r="CC8993" s="52">
        <v>8992</v>
      </c>
      <c r="CD8993" s="53" t="s">
        <v>40684</v>
      </c>
      <c r="CE8993" s="53" t="s">
        <v>40685</v>
      </c>
      <c r="CF8993" s="54">
        <v>12714</v>
      </c>
      <c r="CG8993" s="54">
        <v>5.0780000000000003</v>
      </c>
      <c r="CH8993" s="54">
        <v>5.298</v>
      </c>
      <c r="CI8993" s="54">
        <v>1.1419999999999999</v>
      </c>
      <c r="CJ8993" s="54">
        <v>275</v>
      </c>
      <c r="CK8993" s="54">
        <v>5.4</v>
      </c>
      <c r="CL8993" s="54">
        <v>3.304E-2</v>
      </c>
      <c r="CM8993" s="54">
        <v>1.6619999999999999</v>
      </c>
      <c r="CN8993" s="53" t="s">
        <v>32406</v>
      </c>
      <c r="CO8993" s="54">
        <v>39</v>
      </c>
      <c r="CP8993" s="54">
        <v>252</v>
      </c>
      <c r="CQ8993" s="55">
        <f t="shared" si="140"/>
        <v>0.15476190476190477</v>
      </c>
      <c r="CR8993" s="52" t="s">
        <v>28907</v>
      </c>
    </row>
    <row r="8994" spans="81:96">
      <c r="CC8994" s="52">
        <v>8993</v>
      </c>
      <c r="CD8994" s="53" t="s">
        <v>32108</v>
      </c>
      <c r="CE8994" s="53" t="s">
        <v>32109</v>
      </c>
      <c r="CF8994" s="54">
        <v>2584</v>
      </c>
      <c r="CG8994" s="54">
        <v>5.0540000000000003</v>
      </c>
      <c r="CH8994" s="54">
        <v>5.8209999999999997</v>
      </c>
      <c r="CI8994" s="54">
        <v>1.319</v>
      </c>
      <c r="CJ8994" s="54">
        <v>72</v>
      </c>
      <c r="CK8994" s="54">
        <v>4.5</v>
      </c>
      <c r="CL8994" s="54">
        <v>9.0900000000000009E-3</v>
      </c>
      <c r="CM8994" s="54">
        <v>1.829</v>
      </c>
      <c r="CN8994" s="53" t="s">
        <v>32406</v>
      </c>
      <c r="CO8994" s="54">
        <v>40</v>
      </c>
      <c r="CP8994" s="54">
        <v>252</v>
      </c>
      <c r="CQ8994" s="55">
        <f t="shared" si="140"/>
        <v>0.15873015873015872</v>
      </c>
      <c r="CR8994" s="52" t="s">
        <v>28907</v>
      </c>
    </row>
    <row r="8995" spans="81:96">
      <c r="CC8995" s="52">
        <v>8994</v>
      </c>
      <c r="CD8995" s="53" t="s">
        <v>40686</v>
      </c>
      <c r="CE8995" s="53" t="s">
        <v>40687</v>
      </c>
      <c r="CF8995" s="54">
        <v>48946</v>
      </c>
      <c r="CG8995" s="54">
        <v>5.0369999999999999</v>
      </c>
      <c r="CH8995" s="54">
        <v>5.1130000000000004</v>
      </c>
      <c r="CI8995" s="54">
        <v>1.462</v>
      </c>
      <c r="CJ8995" s="54">
        <v>346</v>
      </c>
      <c r="CK8995" s="54" t="s">
        <v>28918</v>
      </c>
      <c r="CL8995" s="54">
        <v>5.926E-2</v>
      </c>
      <c r="CM8995" s="54">
        <v>1.86</v>
      </c>
      <c r="CN8995" s="53" t="s">
        <v>32406</v>
      </c>
      <c r="CO8995" s="54">
        <v>41</v>
      </c>
      <c r="CP8995" s="54">
        <v>252</v>
      </c>
      <c r="CQ8995" s="55">
        <f t="shared" si="140"/>
        <v>0.1626984126984127</v>
      </c>
      <c r="CR8995" s="52" t="s">
        <v>28907</v>
      </c>
    </row>
    <row r="8996" spans="81:96">
      <c r="CC8996" s="52">
        <v>8995</v>
      </c>
      <c r="CD8996" s="53" t="s">
        <v>37245</v>
      </c>
      <c r="CE8996" s="53" t="s">
        <v>37246</v>
      </c>
      <c r="CF8996" s="54">
        <v>17534</v>
      </c>
      <c r="CG8996" s="54">
        <v>5.0129999999999999</v>
      </c>
      <c r="CH8996" s="54">
        <v>5.2240000000000002</v>
      </c>
      <c r="CI8996" s="54">
        <v>1.72</v>
      </c>
      <c r="CJ8996" s="54">
        <v>400</v>
      </c>
      <c r="CK8996" s="54">
        <v>5.7</v>
      </c>
      <c r="CL8996" s="54">
        <v>4.1140000000000003E-2</v>
      </c>
      <c r="CM8996" s="54">
        <v>1.605</v>
      </c>
      <c r="CN8996" s="53" t="s">
        <v>32406</v>
      </c>
      <c r="CO8996" s="54">
        <v>42</v>
      </c>
      <c r="CP8996" s="54">
        <v>252</v>
      </c>
      <c r="CQ8996" s="55">
        <f t="shared" si="140"/>
        <v>0.16666666666666666</v>
      </c>
      <c r="CR8996" s="52" t="s">
        <v>28907</v>
      </c>
    </row>
    <row r="8997" spans="81:96">
      <c r="CC8997" s="52">
        <v>8996</v>
      </c>
      <c r="CD8997" s="53" t="s">
        <v>32110</v>
      </c>
      <c r="CE8997" s="53" t="s">
        <v>32111</v>
      </c>
      <c r="CF8997" s="54">
        <v>4886</v>
      </c>
      <c r="CG8997" s="54">
        <v>4.9649999999999999</v>
      </c>
      <c r="CH8997" s="54">
        <v>5.282</v>
      </c>
      <c r="CI8997" s="54">
        <v>0.96599999999999997</v>
      </c>
      <c r="CJ8997" s="54">
        <v>88</v>
      </c>
      <c r="CK8997" s="54">
        <v>6.3</v>
      </c>
      <c r="CL8997" s="54">
        <v>1.106E-2</v>
      </c>
      <c r="CM8997" s="54">
        <v>1.65</v>
      </c>
      <c r="CN8997" s="53" t="s">
        <v>32406</v>
      </c>
      <c r="CO8997" s="54">
        <v>43</v>
      </c>
      <c r="CP8997" s="54">
        <v>252</v>
      </c>
      <c r="CQ8997" s="55">
        <f t="shared" si="140"/>
        <v>0.17063492063492064</v>
      </c>
      <c r="CR8997" s="52" t="s">
        <v>28907</v>
      </c>
    </row>
    <row r="8998" spans="81:96">
      <c r="CC8998" s="52">
        <v>8997</v>
      </c>
      <c r="CD8998" s="53" t="s">
        <v>34210</v>
      </c>
      <c r="CE8998" s="53" t="s">
        <v>34211</v>
      </c>
      <c r="CF8998" s="54">
        <v>11843</v>
      </c>
      <c r="CG8998" s="54">
        <v>4.944</v>
      </c>
      <c r="CH8998" s="54">
        <v>5.6589999999999998</v>
      </c>
      <c r="CI8998" s="54">
        <v>0.92700000000000005</v>
      </c>
      <c r="CJ8998" s="54">
        <v>259</v>
      </c>
      <c r="CK8998" s="54">
        <v>5.9</v>
      </c>
      <c r="CL8998" s="54">
        <v>2.734E-2</v>
      </c>
      <c r="CM8998" s="54">
        <v>1.6859999999999999</v>
      </c>
      <c r="CN8998" s="53" t="s">
        <v>32406</v>
      </c>
      <c r="CO8998" s="54">
        <v>44</v>
      </c>
      <c r="CP8998" s="54">
        <v>252</v>
      </c>
      <c r="CQ8998" s="55">
        <f t="shared" si="140"/>
        <v>0.17460317460317459</v>
      </c>
      <c r="CR8998" s="52" t="s">
        <v>28907</v>
      </c>
    </row>
    <row r="8999" spans="81:96">
      <c r="CC8999" s="52">
        <v>8998</v>
      </c>
      <c r="CD8999" s="53" t="s">
        <v>40688</v>
      </c>
      <c r="CE8999" s="53" t="s">
        <v>40689</v>
      </c>
      <c r="CF8999" s="54">
        <v>1144</v>
      </c>
      <c r="CG8999" s="54">
        <v>4.9020000000000001</v>
      </c>
      <c r="CH8999" s="54">
        <v>4.6619999999999999</v>
      </c>
      <c r="CI8999" s="54">
        <v>0.34399999999999997</v>
      </c>
      <c r="CJ8999" s="54">
        <v>90</v>
      </c>
      <c r="CK8999" s="54">
        <v>3.2</v>
      </c>
      <c r="CL8999" s="54">
        <v>5.3699999999999998E-3</v>
      </c>
      <c r="CM8999" s="54">
        <v>1.522</v>
      </c>
      <c r="CN8999" s="53" t="s">
        <v>32406</v>
      </c>
      <c r="CO8999" s="54">
        <v>45</v>
      </c>
      <c r="CP8999" s="54">
        <v>252</v>
      </c>
      <c r="CQ8999" s="55">
        <f t="shared" si="140"/>
        <v>0.17857142857142858</v>
      </c>
      <c r="CR8999" s="52" t="s">
        <v>28907</v>
      </c>
    </row>
    <row r="9000" spans="81:96">
      <c r="CC9000" s="52">
        <v>8999</v>
      </c>
      <c r="CD9000" s="53" t="s">
        <v>32112</v>
      </c>
      <c r="CE9000" s="53" t="s">
        <v>32113</v>
      </c>
      <c r="CF9000" s="54">
        <v>7097</v>
      </c>
      <c r="CG9000" s="54">
        <v>4.891</v>
      </c>
      <c r="CH9000" s="54">
        <v>3.7360000000000002</v>
      </c>
      <c r="CI9000" s="54">
        <v>0.92600000000000005</v>
      </c>
      <c r="CJ9000" s="54">
        <v>121</v>
      </c>
      <c r="CK9000" s="54">
        <v>7.6</v>
      </c>
      <c r="CL9000" s="54">
        <v>1.1140000000000001E-2</v>
      </c>
      <c r="CM9000" s="54">
        <v>0.98599999999999999</v>
      </c>
      <c r="CN9000" s="53" t="s">
        <v>32406</v>
      </c>
      <c r="CO9000" s="54">
        <v>46</v>
      </c>
      <c r="CP9000" s="54">
        <v>252</v>
      </c>
      <c r="CQ9000" s="55">
        <f t="shared" si="140"/>
        <v>0.18253968253968253</v>
      </c>
      <c r="CR9000" s="52" t="s">
        <v>28907</v>
      </c>
    </row>
    <row r="9001" spans="81:96">
      <c r="CC9001" s="52">
        <v>9000</v>
      </c>
      <c r="CD9001" s="53" t="s">
        <v>40690</v>
      </c>
      <c r="CE9001" s="53" t="s">
        <v>40691</v>
      </c>
      <c r="CF9001" s="54">
        <v>18541</v>
      </c>
      <c r="CG9001" s="54">
        <v>4.6959999999999997</v>
      </c>
      <c r="CH9001" s="54">
        <v>4.5419999999999998</v>
      </c>
      <c r="CI9001" s="54">
        <v>0.88800000000000001</v>
      </c>
      <c r="CJ9001" s="54">
        <v>223</v>
      </c>
      <c r="CK9001" s="54">
        <v>8.1999999999999993</v>
      </c>
      <c r="CL9001" s="54">
        <v>3.1350000000000003E-2</v>
      </c>
      <c r="CM9001" s="54">
        <v>1.3979999999999999</v>
      </c>
      <c r="CN9001" s="53" t="s">
        <v>32406</v>
      </c>
      <c r="CO9001" s="54">
        <v>47</v>
      </c>
      <c r="CP9001" s="54">
        <v>252</v>
      </c>
      <c r="CQ9001" s="55">
        <f t="shared" si="140"/>
        <v>0.18650793650793651</v>
      </c>
      <c r="CR9001" s="52" t="s">
        <v>28907</v>
      </c>
    </row>
    <row r="9002" spans="81:96">
      <c r="CC9002" s="52">
        <v>9001</v>
      </c>
      <c r="CD9002" s="53" t="s">
        <v>32116</v>
      </c>
      <c r="CE9002" s="53" t="s">
        <v>32117</v>
      </c>
      <c r="CF9002" s="54">
        <v>3976</v>
      </c>
      <c r="CG9002" s="54">
        <v>4.6429999999999998</v>
      </c>
      <c r="CH9002" s="54">
        <v>3.9689999999999999</v>
      </c>
      <c r="CI9002" s="54">
        <v>1.0289999999999999</v>
      </c>
      <c r="CJ9002" s="54">
        <v>70</v>
      </c>
      <c r="CK9002" s="54">
        <v>7.2</v>
      </c>
      <c r="CL9002" s="54">
        <v>8.1399999999999997E-3</v>
      </c>
      <c r="CM9002" s="54">
        <v>1.325</v>
      </c>
      <c r="CN9002" s="53" t="s">
        <v>32406</v>
      </c>
      <c r="CO9002" s="54">
        <v>48</v>
      </c>
      <c r="CP9002" s="54">
        <v>252</v>
      </c>
      <c r="CQ9002" s="55">
        <f t="shared" si="140"/>
        <v>0.19047619047619047</v>
      </c>
      <c r="CR9002" s="52" t="s">
        <v>28907</v>
      </c>
    </row>
    <row r="9003" spans="81:96">
      <c r="CC9003" s="52">
        <v>9002</v>
      </c>
      <c r="CD9003" s="53" t="s">
        <v>40692</v>
      </c>
      <c r="CE9003" s="53" t="s">
        <v>40693</v>
      </c>
      <c r="CF9003" s="54">
        <v>2028</v>
      </c>
      <c r="CG9003" s="54">
        <v>4.5919999999999996</v>
      </c>
      <c r="CH9003" s="54">
        <v>7.5309999999999997</v>
      </c>
      <c r="CI9003" s="54">
        <v>1.1719999999999999</v>
      </c>
      <c r="CJ9003" s="54">
        <v>29</v>
      </c>
      <c r="CK9003" s="54">
        <v>6</v>
      </c>
      <c r="CL9003" s="54">
        <v>5.11E-3</v>
      </c>
      <c r="CM9003" s="54">
        <v>2.4750000000000001</v>
      </c>
      <c r="CN9003" s="53" t="s">
        <v>32406</v>
      </c>
      <c r="CO9003" s="54">
        <v>49</v>
      </c>
      <c r="CP9003" s="54">
        <v>252</v>
      </c>
      <c r="CQ9003" s="55">
        <f t="shared" si="140"/>
        <v>0.19444444444444445</v>
      </c>
      <c r="CR9003" s="52" t="s">
        <v>28907</v>
      </c>
    </row>
    <row r="9004" spans="81:96">
      <c r="CC9004" s="52">
        <v>9003</v>
      </c>
      <c r="CD9004" s="53" t="s">
        <v>32118</v>
      </c>
      <c r="CE9004" s="53" t="s">
        <v>32119</v>
      </c>
      <c r="CF9004" s="54">
        <v>16335</v>
      </c>
      <c r="CG9004" s="54">
        <v>4.5910000000000002</v>
      </c>
      <c r="CH9004" s="54">
        <v>5.7530000000000001</v>
      </c>
      <c r="CI9004" s="54">
        <v>1.026</v>
      </c>
      <c r="CJ9004" s="54">
        <v>196</v>
      </c>
      <c r="CK9004" s="54">
        <v>8.5</v>
      </c>
      <c r="CL9004" s="54">
        <v>2.7629999999999998E-2</v>
      </c>
      <c r="CM9004" s="54">
        <v>1.9910000000000001</v>
      </c>
      <c r="CN9004" s="53" t="s">
        <v>32406</v>
      </c>
      <c r="CO9004" s="54">
        <v>50</v>
      </c>
      <c r="CP9004" s="54">
        <v>252</v>
      </c>
      <c r="CQ9004" s="55">
        <f t="shared" si="140"/>
        <v>0.1984126984126984</v>
      </c>
      <c r="CR9004" s="52" t="s">
        <v>28907</v>
      </c>
    </row>
    <row r="9005" spans="81:96">
      <c r="CC9005" s="52">
        <v>9004</v>
      </c>
      <c r="CD9005" s="53" t="s">
        <v>32122</v>
      </c>
      <c r="CE9005" s="53" t="s">
        <v>32123</v>
      </c>
      <c r="CF9005" s="54">
        <v>1920</v>
      </c>
      <c r="CG9005" s="54">
        <v>4.399</v>
      </c>
      <c r="CH9005" s="54">
        <v>4.7370000000000001</v>
      </c>
      <c r="CI9005" s="54">
        <v>0.94899999999999995</v>
      </c>
      <c r="CJ9005" s="54">
        <v>117</v>
      </c>
      <c r="CK9005" s="54">
        <v>2.9</v>
      </c>
      <c r="CL9005" s="54">
        <v>6.8300000000000001E-3</v>
      </c>
      <c r="CM9005" s="54">
        <v>1.4330000000000001</v>
      </c>
      <c r="CN9005" s="53" t="s">
        <v>32406</v>
      </c>
      <c r="CO9005" s="54">
        <v>51</v>
      </c>
      <c r="CP9005" s="54">
        <v>252</v>
      </c>
      <c r="CQ9005" s="55">
        <f t="shared" si="140"/>
        <v>0.20238095238095238</v>
      </c>
      <c r="CR9005" s="52" t="s">
        <v>28907</v>
      </c>
    </row>
    <row r="9006" spans="81:96">
      <c r="CC9006" s="52">
        <v>9005</v>
      </c>
      <c r="CD9006" s="53" t="s">
        <v>34224</v>
      </c>
      <c r="CE9006" s="53" t="s">
        <v>34225</v>
      </c>
      <c r="CF9006" s="54">
        <v>4204</v>
      </c>
      <c r="CG9006" s="54">
        <v>4.3730000000000002</v>
      </c>
      <c r="CH9006" s="54">
        <v>3.6150000000000002</v>
      </c>
      <c r="CI9006" s="54">
        <v>0.26</v>
      </c>
      <c r="CJ9006" s="54">
        <v>50</v>
      </c>
      <c r="CK9006" s="54" t="s">
        <v>28918</v>
      </c>
      <c r="CL9006" s="54">
        <v>5.8199999999999997E-3</v>
      </c>
      <c r="CM9006" s="54">
        <v>1.0680000000000001</v>
      </c>
      <c r="CN9006" s="53" t="s">
        <v>32406</v>
      </c>
      <c r="CO9006" s="54">
        <v>52</v>
      </c>
      <c r="CP9006" s="54">
        <v>252</v>
      </c>
      <c r="CQ9006" s="55">
        <f t="shared" si="140"/>
        <v>0.20634920634920634</v>
      </c>
      <c r="CR9006" s="52" t="s">
        <v>28907</v>
      </c>
    </row>
    <row r="9007" spans="81:96">
      <c r="CC9007" s="52">
        <v>9006</v>
      </c>
      <c r="CD9007" s="53" t="s">
        <v>32124</v>
      </c>
      <c r="CE9007" s="53" t="s">
        <v>32125</v>
      </c>
      <c r="CF9007" s="54">
        <v>5171</v>
      </c>
      <c r="CG9007" s="54">
        <v>4.3689999999999998</v>
      </c>
      <c r="CH9007" s="54">
        <v>4.7539999999999996</v>
      </c>
      <c r="CI9007" s="54">
        <v>0.79900000000000004</v>
      </c>
      <c r="CJ9007" s="54">
        <v>189</v>
      </c>
      <c r="CK9007" s="54">
        <v>5.2</v>
      </c>
      <c r="CL9007" s="54">
        <v>1.259E-2</v>
      </c>
      <c r="CM9007" s="54">
        <v>1.3740000000000001</v>
      </c>
      <c r="CN9007" s="53" t="s">
        <v>32406</v>
      </c>
      <c r="CO9007" s="54">
        <v>53</v>
      </c>
      <c r="CP9007" s="54">
        <v>252</v>
      </c>
      <c r="CQ9007" s="55">
        <f t="shared" si="140"/>
        <v>0.21031746031746032</v>
      </c>
      <c r="CR9007" s="52" t="s">
        <v>28907</v>
      </c>
    </row>
    <row r="9008" spans="81:96">
      <c r="CC9008" s="52">
        <v>9007</v>
      </c>
      <c r="CD9008" s="53" t="s">
        <v>30031</v>
      </c>
      <c r="CE9008" s="53" t="s">
        <v>30032</v>
      </c>
      <c r="CF9008" s="54">
        <v>1877</v>
      </c>
      <c r="CG9008" s="54">
        <v>4.3620000000000001</v>
      </c>
      <c r="CH9008" s="54">
        <v>4.3630000000000004</v>
      </c>
      <c r="CI9008" s="54">
        <v>1.024</v>
      </c>
      <c r="CJ9008" s="54">
        <v>126</v>
      </c>
      <c r="CK9008" s="54">
        <v>2.4</v>
      </c>
      <c r="CL9008" s="54">
        <v>8.3899999999999999E-3</v>
      </c>
      <c r="CM9008" s="54">
        <v>1.321</v>
      </c>
      <c r="CN9008" s="53" t="s">
        <v>32406</v>
      </c>
      <c r="CO9008" s="54">
        <v>54</v>
      </c>
      <c r="CP9008" s="54">
        <v>252</v>
      </c>
      <c r="CQ9008" s="55">
        <f t="shared" si="140"/>
        <v>0.21428571428571427</v>
      </c>
      <c r="CR9008" s="52" t="s">
        <v>28907</v>
      </c>
    </row>
    <row r="9009" spans="81:96">
      <c r="CC9009" s="52">
        <v>9008</v>
      </c>
      <c r="CD9009" s="53" t="s">
        <v>40694</v>
      </c>
      <c r="CE9009" s="53" t="s">
        <v>40695</v>
      </c>
      <c r="CF9009" s="54">
        <v>1941</v>
      </c>
      <c r="CG9009" s="54">
        <v>4.2889999999999997</v>
      </c>
      <c r="CH9009" s="54">
        <v>4.2889999999999997</v>
      </c>
      <c r="CI9009" s="54">
        <v>0.71099999999999997</v>
      </c>
      <c r="CJ9009" s="54">
        <v>395</v>
      </c>
      <c r="CK9009" s="54">
        <v>1.6</v>
      </c>
      <c r="CL9009" s="54">
        <v>8.1600000000000006E-3</v>
      </c>
      <c r="CM9009" s="54">
        <v>1.35</v>
      </c>
      <c r="CN9009" s="53" t="s">
        <v>32406</v>
      </c>
      <c r="CO9009" s="54">
        <v>55</v>
      </c>
      <c r="CP9009" s="54">
        <v>252</v>
      </c>
      <c r="CQ9009" s="55">
        <f t="shared" si="140"/>
        <v>0.21825396825396826</v>
      </c>
      <c r="CR9009" s="52" t="s">
        <v>28907</v>
      </c>
    </row>
    <row r="9010" spans="81:96">
      <c r="CC9010" s="52">
        <v>9009</v>
      </c>
      <c r="CD9010" s="53" t="s">
        <v>7739</v>
      </c>
      <c r="CE9010" s="53" t="s">
        <v>7737</v>
      </c>
      <c r="CF9010" s="54">
        <v>36434</v>
      </c>
      <c r="CG9010" s="54">
        <v>4.2809999999999997</v>
      </c>
      <c r="CH9010" s="54">
        <v>3.9740000000000002</v>
      </c>
      <c r="CI9010" s="54">
        <v>1.0029999999999999</v>
      </c>
      <c r="CJ9010" s="54">
        <v>310</v>
      </c>
      <c r="CK9010" s="54">
        <v>9.6</v>
      </c>
      <c r="CL9010" s="54">
        <v>4.5229999999999999E-2</v>
      </c>
      <c r="CM9010" s="54">
        <v>1.1970000000000001</v>
      </c>
      <c r="CN9010" s="53" t="s">
        <v>32406</v>
      </c>
      <c r="CO9010" s="54">
        <v>56</v>
      </c>
      <c r="CP9010" s="54">
        <v>252</v>
      </c>
      <c r="CQ9010" s="55">
        <f t="shared" si="140"/>
        <v>0.22222222222222221</v>
      </c>
      <c r="CR9010" s="52" t="s">
        <v>28907</v>
      </c>
    </row>
    <row r="9011" spans="81:96">
      <c r="CC9011" s="52">
        <v>9010</v>
      </c>
      <c r="CD9011" s="53" t="s">
        <v>40696</v>
      </c>
      <c r="CE9011" s="53" t="s">
        <v>40697</v>
      </c>
      <c r="CF9011" s="54">
        <v>8156</v>
      </c>
      <c r="CG9011" s="54">
        <v>4.1619999999999999</v>
      </c>
      <c r="CH9011" s="54">
        <v>4.51</v>
      </c>
      <c r="CI9011" s="54">
        <v>0.84899999999999998</v>
      </c>
      <c r="CJ9011" s="54">
        <v>146</v>
      </c>
      <c r="CK9011" s="54">
        <v>7.8</v>
      </c>
      <c r="CL9011" s="54">
        <v>1.6240000000000001E-2</v>
      </c>
      <c r="CM9011" s="54">
        <v>1.542</v>
      </c>
      <c r="CN9011" s="53" t="s">
        <v>32406</v>
      </c>
      <c r="CO9011" s="54">
        <v>57</v>
      </c>
      <c r="CP9011" s="54">
        <v>252</v>
      </c>
      <c r="CQ9011" s="55">
        <f t="shared" si="140"/>
        <v>0.22619047619047619</v>
      </c>
      <c r="CR9011" s="52" t="s">
        <v>28907</v>
      </c>
    </row>
    <row r="9012" spans="81:96">
      <c r="CC9012" s="52">
        <v>9011</v>
      </c>
      <c r="CD9012" s="53" t="s">
        <v>40698</v>
      </c>
      <c r="CE9012" s="53" t="s">
        <v>40699</v>
      </c>
      <c r="CF9012" s="54">
        <v>11601</v>
      </c>
      <c r="CG9012" s="54">
        <v>4.1509999999999998</v>
      </c>
      <c r="CH9012" s="54">
        <v>4.3650000000000002</v>
      </c>
      <c r="CI9012" s="54">
        <v>1.097</v>
      </c>
      <c r="CJ9012" s="54">
        <v>526</v>
      </c>
      <c r="CK9012" s="54">
        <v>3.9</v>
      </c>
      <c r="CL9012" s="54">
        <v>3.6459999999999999E-2</v>
      </c>
      <c r="CM9012" s="54">
        <v>1.137</v>
      </c>
      <c r="CN9012" s="53" t="s">
        <v>32406</v>
      </c>
      <c r="CO9012" s="54">
        <v>58</v>
      </c>
      <c r="CP9012" s="54">
        <v>252</v>
      </c>
      <c r="CQ9012" s="55">
        <f t="shared" si="140"/>
        <v>0.23015873015873015</v>
      </c>
      <c r="CR9012" s="52" t="s">
        <v>28907</v>
      </c>
    </row>
    <row r="9013" spans="81:96">
      <c r="CC9013" s="52">
        <v>9012</v>
      </c>
      <c r="CD9013" s="53" t="s">
        <v>40700</v>
      </c>
      <c r="CE9013" s="53" t="s">
        <v>40701</v>
      </c>
      <c r="CF9013" s="54">
        <v>1761</v>
      </c>
      <c r="CG9013" s="54">
        <v>4.1100000000000003</v>
      </c>
      <c r="CH9013" s="54">
        <v>3.8719999999999999</v>
      </c>
      <c r="CI9013" s="54">
        <v>0.65500000000000003</v>
      </c>
      <c r="CJ9013" s="54">
        <v>58</v>
      </c>
      <c r="CK9013" s="54">
        <v>3.8</v>
      </c>
      <c r="CL9013" s="54">
        <v>5.6899999999999997E-3</v>
      </c>
      <c r="CM9013" s="54">
        <v>1.07</v>
      </c>
      <c r="CN9013" s="53" t="s">
        <v>32406</v>
      </c>
      <c r="CO9013" s="54">
        <v>59</v>
      </c>
      <c r="CP9013" s="54">
        <v>252</v>
      </c>
      <c r="CQ9013" s="55">
        <f t="shared" si="140"/>
        <v>0.23412698412698413</v>
      </c>
      <c r="CR9013" s="52" t="s">
        <v>28907</v>
      </c>
    </row>
    <row r="9014" spans="81:96">
      <c r="CC9014" s="52">
        <v>9013</v>
      </c>
      <c r="CD9014" s="53" t="s">
        <v>40702</v>
      </c>
      <c r="CE9014" s="53" t="s">
        <v>40703</v>
      </c>
      <c r="CF9014" s="54">
        <v>16870</v>
      </c>
      <c r="CG9014" s="54">
        <v>4.085</v>
      </c>
      <c r="CH9014" s="54">
        <v>5.2590000000000003</v>
      </c>
      <c r="CI9014" s="54">
        <v>0.871</v>
      </c>
      <c r="CJ9014" s="54">
        <v>217</v>
      </c>
      <c r="CK9014" s="54">
        <v>8.1</v>
      </c>
      <c r="CL9014" s="54">
        <v>3.4160000000000003E-2</v>
      </c>
      <c r="CM9014" s="54">
        <v>2.0009999999999999</v>
      </c>
      <c r="CN9014" s="53" t="s">
        <v>32406</v>
      </c>
      <c r="CO9014" s="54">
        <v>60</v>
      </c>
      <c r="CP9014" s="54">
        <v>252</v>
      </c>
      <c r="CQ9014" s="55">
        <f t="shared" si="140"/>
        <v>0.23809523809523808</v>
      </c>
      <c r="CR9014" s="52" t="s">
        <v>28907</v>
      </c>
    </row>
    <row r="9015" spans="81:96">
      <c r="CC9015" s="52">
        <v>9014</v>
      </c>
      <c r="CD9015" s="53" t="s">
        <v>40704</v>
      </c>
      <c r="CE9015" s="53" t="s">
        <v>40705</v>
      </c>
      <c r="CF9015" s="54">
        <v>1206</v>
      </c>
      <c r="CG9015" s="54">
        <v>4.0839999999999996</v>
      </c>
      <c r="CH9015" s="54"/>
      <c r="CI9015" s="54">
        <v>1.022</v>
      </c>
      <c r="CJ9015" s="54">
        <v>91</v>
      </c>
      <c r="CK9015" s="54">
        <v>2.8</v>
      </c>
      <c r="CL9015" s="54">
        <v>5.9899999999999997E-3</v>
      </c>
      <c r="CM9015" s="54"/>
      <c r="CN9015" s="53" t="s">
        <v>32406</v>
      </c>
      <c r="CO9015" s="54">
        <v>61</v>
      </c>
      <c r="CP9015" s="54">
        <v>252</v>
      </c>
      <c r="CQ9015" s="55">
        <f t="shared" si="140"/>
        <v>0.24206349206349206</v>
      </c>
      <c r="CR9015" s="52" t="s">
        <v>28907</v>
      </c>
    </row>
    <row r="9016" spans="81:96">
      <c r="CC9016" s="52">
        <v>9015</v>
      </c>
      <c r="CD9016" s="53" t="s">
        <v>32126</v>
      </c>
      <c r="CE9016" s="53" t="s">
        <v>32127</v>
      </c>
      <c r="CF9016" s="54">
        <v>7843</v>
      </c>
      <c r="CG9016" s="54">
        <v>4.0549999999999997</v>
      </c>
      <c r="CH9016" s="54">
        <v>3.786</v>
      </c>
      <c r="CI9016" s="54">
        <v>0.73399999999999999</v>
      </c>
      <c r="CJ9016" s="54">
        <v>214</v>
      </c>
      <c r="CK9016" s="54">
        <v>5.3</v>
      </c>
      <c r="CL9016" s="54">
        <v>2.0840000000000001E-2</v>
      </c>
      <c r="CM9016" s="54">
        <v>1.173</v>
      </c>
      <c r="CN9016" s="53" t="s">
        <v>32406</v>
      </c>
      <c r="CO9016" s="54">
        <v>62</v>
      </c>
      <c r="CP9016" s="54">
        <v>252</v>
      </c>
      <c r="CQ9016" s="55">
        <f t="shared" si="140"/>
        <v>0.24603174603174602</v>
      </c>
      <c r="CR9016" s="52" t="s">
        <v>28907</v>
      </c>
    </row>
    <row r="9017" spans="81:96">
      <c r="CC9017" s="52">
        <v>9016</v>
      </c>
      <c r="CD9017" s="53" t="s">
        <v>40706</v>
      </c>
      <c r="CE9017" s="53" t="s">
        <v>40707</v>
      </c>
      <c r="CF9017" s="54">
        <v>557</v>
      </c>
      <c r="CG9017" s="54">
        <v>4.0170000000000003</v>
      </c>
      <c r="CH9017" s="54">
        <v>4.1369999999999996</v>
      </c>
      <c r="CI9017" s="54">
        <v>0.625</v>
      </c>
      <c r="CJ9017" s="54">
        <v>24</v>
      </c>
      <c r="CK9017" s="54">
        <v>3.2</v>
      </c>
      <c r="CL9017" s="54">
        <v>2.8900000000000002E-3</v>
      </c>
      <c r="CM9017" s="54">
        <v>1.391</v>
      </c>
      <c r="CN9017" s="53" t="s">
        <v>32406</v>
      </c>
      <c r="CO9017" s="54">
        <v>63</v>
      </c>
      <c r="CP9017" s="54">
        <v>252</v>
      </c>
      <c r="CQ9017" s="55">
        <f t="shared" si="140"/>
        <v>0.25</v>
      </c>
      <c r="CR9017" s="52" t="s">
        <v>28921</v>
      </c>
    </row>
    <row r="9018" spans="81:96">
      <c r="CC9018" s="52">
        <v>9017</v>
      </c>
      <c r="CD9018" s="53" t="s">
        <v>32128</v>
      </c>
      <c r="CE9018" s="53" t="s">
        <v>32129</v>
      </c>
      <c r="CF9018" s="54">
        <v>6283</v>
      </c>
      <c r="CG9018" s="54">
        <v>4.01</v>
      </c>
      <c r="CH9018" s="54">
        <v>4.577</v>
      </c>
      <c r="CI9018" s="54">
        <v>1.0609999999999999</v>
      </c>
      <c r="CJ9018" s="54">
        <v>115</v>
      </c>
      <c r="CK9018" s="54">
        <v>5.6</v>
      </c>
      <c r="CL9018" s="54">
        <v>1.8970000000000001E-2</v>
      </c>
      <c r="CM9018" s="54">
        <v>1.63</v>
      </c>
      <c r="CN9018" s="53" t="s">
        <v>32406</v>
      </c>
      <c r="CO9018" s="54">
        <v>64</v>
      </c>
      <c r="CP9018" s="54">
        <v>252</v>
      </c>
      <c r="CQ9018" s="55">
        <f t="shared" si="140"/>
        <v>0.25396825396825395</v>
      </c>
      <c r="CR9018" s="52" t="s">
        <v>28921</v>
      </c>
    </row>
    <row r="9019" spans="81:96">
      <c r="CC9019" s="52">
        <v>9018</v>
      </c>
      <c r="CD9019" s="53" t="s">
        <v>32130</v>
      </c>
      <c r="CE9019" s="53" t="s">
        <v>32131</v>
      </c>
      <c r="CF9019" s="54">
        <v>4959</v>
      </c>
      <c r="CG9019" s="54">
        <v>4.0090000000000003</v>
      </c>
      <c r="CH9019" s="54">
        <v>4.5330000000000004</v>
      </c>
      <c r="CI9019" s="54">
        <v>0.97699999999999998</v>
      </c>
      <c r="CJ9019" s="54">
        <v>175</v>
      </c>
      <c r="CK9019" s="54">
        <v>4.5999999999999996</v>
      </c>
      <c r="CL9019" s="54">
        <v>1.3690000000000001E-2</v>
      </c>
      <c r="CM9019" s="54">
        <v>1.2729999999999999</v>
      </c>
      <c r="CN9019" s="53" t="s">
        <v>32406</v>
      </c>
      <c r="CO9019" s="54">
        <v>65</v>
      </c>
      <c r="CP9019" s="54">
        <v>252</v>
      </c>
      <c r="CQ9019" s="55">
        <f t="shared" si="140"/>
        <v>0.25793650793650796</v>
      </c>
      <c r="CR9019" s="52" t="s">
        <v>28921</v>
      </c>
    </row>
    <row r="9020" spans="81:96">
      <c r="CC9020" s="52">
        <v>9019</v>
      </c>
      <c r="CD9020" s="53" t="s">
        <v>37253</v>
      </c>
      <c r="CE9020" s="53" t="s">
        <v>37254</v>
      </c>
      <c r="CF9020" s="54">
        <v>1127</v>
      </c>
      <c r="CG9020" s="54">
        <v>4</v>
      </c>
      <c r="CH9020" s="54">
        <v>4.7249999999999996</v>
      </c>
      <c r="CI9020" s="54">
        <v>0.58599999999999997</v>
      </c>
      <c r="CJ9020" s="54">
        <v>302</v>
      </c>
      <c r="CK9020" s="54">
        <v>2.1</v>
      </c>
      <c r="CL9020" s="54">
        <v>4.4600000000000004E-3</v>
      </c>
      <c r="CM9020" s="54">
        <v>1.403</v>
      </c>
      <c r="CN9020" s="53" t="s">
        <v>32406</v>
      </c>
      <c r="CO9020" s="54">
        <v>66</v>
      </c>
      <c r="CP9020" s="54">
        <v>252</v>
      </c>
      <c r="CQ9020" s="55">
        <f t="shared" si="140"/>
        <v>0.26190476190476192</v>
      </c>
      <c r="CR9020" s="52" t="s">
        <v>28921</v>
      </c>
    </row>
    <row r="9021" spans="81:96">
      <c r="CC9021" s="52">
        <v>9020</v>
      </c>
      <c r="CD9021" s="53" t="s">
        <v>32132</v>
      </c>
      <c r="CE9021" s="53" t="s">
        <v>32133</v>
      </c>
      <c r="CF9021" s="54">
        <v>676</v>
      </c>
      <c r="CG9021" s="54">
        <v>3.9790000000000001</v>
      </c>
      <c r="CH9021" s="54">
        <v>4.3639999999999999</v>
      </c>
      <c r="CI9021" s="54">
        <v>0.76500000000000001</v>
      </c>
      <c r="CJ9021" s="54">
        <v>68</v>
      </c>
      <c r="CK9021" s="54">
        <v>2.5</v>
      </c>
      <c r="CL9021" s="54">
        <v>3.29E-3</v>
      </c>
      <c r="CM9021" s="54">
        <v>1.4510000000000001</v>
      </c>
      <c r="CN9021" s="53" t="s">
        <v>32406</v>
      </c>
      <c r="CO9021" s="54">
        <v>67</v>
      </c>
      <c r="CP9021" s="54">
        <v>252</v>
      </c>
      <c r="CQ9021" s="55">
        <f t="shared" si="140"/>
        <v>0.26587301587301587</v>
      </c>
      <c r="CR9021" s="52" t="s">
        <v>28921</v>
      </c>
    </row>
    <row r="9022" spans="81:96">
      <c r="CC9022" s="52">
        <v>9021</v>
      </c>
      <c r="CD9022" s="53" t="s">
        <v>40708</v>
      </c>
      <c r="CE9022" s="53" t="s">
        <v>40709</v>
      </c>
      <c r="CF9022" s="54">
        <v>1745</v>
      </c>
      <c r="CG9022" s="54">
        <v>3.931</v>
      </c>
      <c r="CH9022" s="54">
        <v>4</v>
      </c>
      <c r="CI9022" s="54">
        <v>0.77300000000000002</v>
      </c>
      <c r="CJ9022" s="54">
        <v>110</v>
      </c>
      <c r="CK9022" s="54">
        <v>2.8</v>
      </c>
      <c r="CL9022" s="54">
        <v>6.2700000000000004E-3</v>
      </c>
      <c r="CM9022" s="54">
        <v>1.032</v>
      </c>
      <c r="CN9022" s="53" t="s">
        <v>32406</v>
      </c>
      <c r="CO9022" s="54">
        <v>68</v>
      </c>
      <c r="CP9022" s="54">
        <v>252</v>
      </c>
      <c r="CQ9022" s="55">
        <f t="shared" si="140"/>
        <v>0.26984126984126983</v>
      </c>
      <c r="CR9022" s="52" t="s">
        <v>28921</v>
      </c>
    </row>
    <row r="9023" spans="81:96">
      <c r="CC9023" s="52">
        <v>9022</v>
      </c>
      <c r="CD9023" s="53" t="s">
        <v>32138</v>
      </c>
      <c r="CE9023" s="53" t="s">
        <v>32139</v>
      </c>
      <c r="CF9023" s="54">
        <v>2792</v>
      </c>
      <c r="CG9023" s="54">
        <v>3.927</v>
      </c>
      <c r="CH9023" s="54">
        <v>4.1829999999999998</v>
      </c>
      <c r="CI9023" s="54">
        <v>1.393</v>
      </c>
      <c r="CJ9023" s="54">
        <v>61</v>
      </c>
      <c r="CK9023" s="54">
        <v>7.8</v>
      </c>
      <c r="CL9023" s="54">
        <v>5.2199999999999998E-3</v>
      </c>
      <c r="CM9023" s="54">
        <v>1.3080000000000001</v>
      </c>
      <c r="CN9023" s="53" t="s">
        <v>32406</v>
      </c>
      <c r="CO9023" s="54">
        <v>69</v>
      </c>
      <c r="CP9023" s="54">
        <v>252</v>
      </c>
      <c r="CQ9023" s="55">
        <f t="shared" si="140"/>
        <v>0.27380952380952384</v>
      </c>
      <c r="CR9023" s="52" t="s">
        <v>28921</v>
      </c>
    </row>
    <row r="9024" spans="81:96">
      <c r="CC9024" s="52">
        <v>9023</v>
      </c>
      <c r="CD9024" s="53" t="s">
        <v>32140</v>
      </c>
      <c r="CE9024" s="53" t="s">
        <v>32141</v>
      </c>
      <c r="CF9024" s="54">
        <v>4902</v>
      </c>
      <c r="CG9024" s="54">
        <v>3.8980000000000001</v>
      </c>
      <c r="CH9024" s="54">
        <v>3.4420000000000002</v>
      </c>
      <c r="CI9024" s="54">
        <v>0.71699999999999997</v>
      </c>
      <c r="CJ9024" s="54">
        <v>127</v>
      </c>
      <c r="CK9024" s="54">
        <v>5.3</v>
      </c>
      <c r="CL9024" s="54">
        <v>1.1990000000000001E-2</v>
      </c>
      <c r="CM9024" s="54">
        <v>0.97799999999999998</v>
      </c>
      <c r="CN9024" s="53" t="s">
        <v>32406</v>
      </c>
      <c r="CO9024" s="54">
        <v>70</v>
      </c>
      <c r="CP9024" s="54">
        <v>252</v>
      </c>
      <c r="CQ9024" s="55">
        <f t="shared" si="140"/>
        <v>0.27777777777777779</v>
      </c>
      <c r="CR9024" s="52" t="s">
        <v>28921</v>
      </c>
    </row>
    <row r="9025" spans="81:96">
      <c r="CC9025" s="52">
        <v>9024</v>
      </c>
      <c r="CD9025" s="53" t="s">
        <v>32142</v>
      </c>
      <c r="CE9025" s="53" t="s">
        <v>32143</v>
      </c>
      <c r="CF9025" s="54">
        <v>2813</v>
      </c>
      <c r="CG9025" s="54">
        <v>3.8889999999999998</v>
      </c>
      <c r="CH9025" s="54">
        <v>3.9329999999999998</v>
      </c>
      <c r="CI9025" s="54">
        <v>0.55800000000000005</v>
      </c>
      <c r="CJ9025" s="54">
        <v>104</v>
      </c>
      <c r="CK9025" s="54">
        <v>4.3</v>
      </c>
      <c r="CL9025" s="54">
        <v>7.7799999999999996E-3</v>
      </c>
      <c r="CM9025" s="54">
        <v>1.056</v>
      </c>
      <c r="CN9025" s="53" t="s">
        <v>32406</v>
      </c>
      <c r="CO9025" s="54">
        <v>71</v>
      </c>
      <c r="CP9025" s="54">
        <v>252</v>
      </c>
      <c r="CQ9025" s="55">
        <f t="shared" si="140"/>
        <v>0.28174603174603174</v>
      </c>
      <c r="CR9025" s="52" t="s">
        <v>28921</v>
      </c>
    </row>
    <row r="9026" spans="81:96">
      <c r="CC9026" s="52">
        <v>9025</v>
      </c>
      <c r="CD9026" s="53" t="s">
        <v>40710</v>
      </c>
      <c r="CE9026" s="53" t="s">
        <v>40711</v>
      </c>
      <c r="CF9026" s="54">
        <v>1276</v>
      </c>
      <c r="CG9026" s="54">
        <v>3.8860000000000001</v>
      </c>
      <c r="CH9026" s="54">
        <v>3.552</v>
      </c>
      <c r="CI9026" s="54">
        <v>0.65100000000000002</v>
      </c>
      <c r="CJ9026" s="54">
        <v>43</v>
      </c>
      <c r="CK9026" s="54">
        <v>5</v>
      </c>
      <c r="CL9026" s="54">
        <v>3.9300000000000003E-3</v>
      </c>
      <c r="CM9026" s="54">
        <v>1.109</v>
      </c>
      <c r="CN9026" s="53" t="s">
        <v>32406</v>
      </c>
      <c r="CO9026" s="54">
        <v>72</v>
      </c>
      <c r="CP9026" s="54">
        <v>252</v>
      </c>
      <c r="CQ9026" s="55">
        <f t="shared" ref="CQ9026:CQ9089" si="141">CO9026/CP9026</f>
        <v>0.2857142857142857</v>
      </c>
      <c r="CR9026" s="52" t="s">
        <v>28921</v>
      </c>
    </row>
    <row r="9027" spans="81:96">
      <c r="CC9027" s="52">
        <v>9026</v>
      </c>
      <c r="CD9027" s="53" t="s">
        <v>40712</v>
      </c>
      <c r="CE9027" s="60" t="s">
        <v>40713</v>
      </c>
      <c r="CF9027" s="54">
        <v>24703</v>
      </c>
      <c r="CG9027" s="54">
        <v>3.875</v>
      </c>
      <c r="CH9027" s="54">
        <v>3.9740000000000002</v>
      </c>
      <c r="CI9027" s="54">
        <v>0.95199999999999996</v>
      </c>
      <c r="CJ9027" s="54">
        <v>399</v>
      </c>
      <c r="CK9027" s="54">
        <v>9.5</v>
      </c>
      <c r="CL9027" s="54">
        <v>3.2509999999999997E-2</v>
      </c>
      <c r="CM9027" s="54">
        <v>1.127</v>
      </c>
      <c r="CN9027" s="53" t="s">
        <v>32406</v>
      </c>
      <c r="CO9027" s="54">
        <v>73</v>
      </c>
      <c r="CP9027" s="54">
        <v>252</v>
      </c>
      <c r="CQ9027" s="55">
        <f t="shared" si="141"/>
        <v>0.28968253968253971</v>
      </c>
      <c r="CR9027" s="52" t="s">
        <v>28921</v>
      </c>
    </row>
    <row r="9028" spans="81:96">
      <c r="CC9028" s="52">
        <v>9027</v>
      </c>
      <c r="CD9028" s="53" t="s">
        <v>40714</v>
      </c>
      <c r="CE9028" s="53" t="s">
        <v>40715</v>
      </c>
      <c r="CF9028" s="54">
        <v>6956</v>
      </c>
      <c r="CG9028" s="54">
        <v>3.84</v>
      </c>
      <c r="CH9028" s="54">
        <v>3.63</v>
      </c>
      <c r="CI9028" s="54">
        <v>0.40500000000000003</v>
      </c>
      <c r="CJ9028" s="54">
        <v>79</v>
      </c>
      <c r="CK9028" s="54">
        <v>8.4</v>
      </c>
      <c r="CL9028" s="54">
        <v>1.2370000000000001E-2</v>
      </c>
      <c r="CM9028" s="54">
        <v>1.3120000000000001</v>
      </c>
      <c r="CN9028" s="53" t="s">
        <v>32406</v>
      </c>
      <c r="CO9028" s="54">
        <v>74</v>
      </c>
      <c r="CP9028" s="54">
        <v>252</v>
      </c>
      <c r="CQ9028" s="55">
        <f t="shared" si="141"/>
        <v>0.29365079365079366</v>
      </c>
      <c r="CR9028" s="52" t="s">
        <v>28921</v>
      </c>
    </row>
    <row r="9029" spans="81:96">
      <c r="CC9029" s="52">
        <v>9028</v>
      </c>
      <c r="CD9029" s="53" t="s">
        <v>40716</v>
      </c>
      <c r="CE9029" s="53" t="s">
        <v>40717</v>
      </c>
      <c r="CF9029" s="54">
        <v>759</v>
      </c>
      <c r="CG9029" s="54">
        <v>3.8330000000000002</v>
      </c>
      <c r="CH9029" s="54">
        <v>4.5819999999999999</v>
      </c>
      <c r="CI9029" s="54">
        <v>0.625</v>
      </c>
      <c r="CJ9029" s="54">
        <v>56</v>
      </c>
      <c r="CK9029" s="54">
        <v>2.7</v>
      </c>
      <c r="CL9029" s="54">
        <v>4.2100000000000002E-3</v>
      </c>
      <c r="CM9029" s="54">
        <v>1.677</v>
      </c>
      <c r="CN9029" s="53" t="s">
        <v>32406</v>
      </c>
      <c r="CO9029" s="54">
        <v>75</v>
      </c>
      <c r="CP9029" s="54">
        <v>252</v>
      </c>
      <c r="CQ9029" s="55">
        <f t="shared" si="141"/>
        <v>0.29761904761904762</v>
      </c>
      <c r="CR9029" s="52" t="s">
        <v>28921</v>
      </c>
    </row>
    <row r="9030" spans="81:96">
      <c r="CC9030" s="52">
        <v>9029</v>
      </c>
      <c r="CD9030" s="53" t="s">
        <v>32144</v>
      </c>
      <c r="CE9030" s="53" t="s">
        <v>32145</v>
      </c>
      <c r="CF9030" s="54">
        <v>7949</v>
      </c>
      <c r="CG9030" s="54">
        <v>3.7970000000000002</v>
      </c>
      <c r="CH9030" s="54">
        <v>4.1520000000000001</v>
      </c>
      <c r="CI9030" s="54">
        <v>0.54900000000000004</v>
      </c>
      <c r="CJ9030" s="54">
        <v>91</v>
      </c>
      <c r="CK9030" s="54" t="s">
        <v>28918</v>
      </c>
      <c r="CL9030" s="54">
        <v>1.09E-2</v>
      </c>
      <c r="CM9030" s="54">
        <v>1.3859999999999999</v>
      </c>
      <c r="CN9030" s="53" t="s">
        <v>32406</v>
      </c>
      <c r="CO9030" s="54">
        <v>76</v>
      </c>
      <c r="CP9030" s="54">
        <v>252</v>
      </c>
      <c r="CQ9030" s="55">
        <f t="shared" si="141"/>
        <v>0.30158730158730157</v>
      </c>
      <c r="CR9030" s="52" t="s">
        <v>28921</v>
      </c>
    </row>
    <row r="9031" spans="81:96">
      <c r="CC9031" s="52">
        <v>9030</v>
      </c>
      <c r="CD9031" s="53" t="s">
        <v>32150</v>
      </c>
      <c r="CE9031" s="53" t="s">
        <v>32151</v>
      </c>
      <c r="CF9031" s="54">
        <v>10198</v>
      </c>
      <c r="CG9031" s="54">
        <v>3.714</v>
      </c>
      <c r="CH9031" s="54">
        <v>4.056</v>
      </c>
      <c r="CI9031" s="54">
        <v>0.86699999999999999</v>
      </c>
      <c r="CJ9031" s="54">
        <v>196</v>
      </c>
      <c r="CK9031" s="54">
        <v>6.9</v>
      </c>
      <c r="CL9031" s="54">
        <v>2.0590000000000001E-2</v>
      </c>
      <c r="CM9031" s="54">
        <v>1.1739999999999999</v>
      </c>
      <c r="CN9031" s="53" t="s">
        <v>32406</v>
      </c>
      <c r="CO9031" s="54">
        <v>77</v>
      </c>
      <c r="CP9031" s="54">
        <v>252</v>
      </c>
      <c r="CQ9031" s="55">
        <f t="shared" si="141"/>
        <v>0.30555555555555558</v>
      </c>
      <c r="CR9031" s="52" t="s">
        <v>28921</v>
      </c>
    </row>
    <row r="9032" spans="81:96">
      <c r="CC9032" s="52">
        <v>9031</v>
      </c>
      <c r="CD9032" s="53" t="s">
        <v>32152</v>
      </c>
      <c r="CE9032" s="53" t="s">
        <v>32153</v>
      </c>
      <c r="CF9032" s="54">
        <v>8909</v>
      </c>
      <c r="CG9032" s="54">
        <v>3.6890000000000001</v>
      </c>
      <c r="CH9032" s="54">
        <v>3.7970000000000002</v>
      </c>
      <c r="CI9032" s="54">
        <v>1.3440000000000001</v>
      </c>
      <c r="CJ9032" s="54">
        <v>186</v>
      </c>
      <c r="CK9032" s="54">
        <v>5.9</v>
      </c>
      <c r="CL9032" s="54">
        <v>1.8030000000000001E-2</v>
      </c>
      <c r="CM9032" s="54">
        <v>1.002</v>
      </c>
      <c r="CN9032" s="53" t="s">
        <v>32406</v>
      </c>
      <c r="CO9032" s="54">
        <v>78</v>
      </c>
      <c r="CP9032" s="54">
        <v>252</v>
      </c>
      <c r="CQ9032" s="55">
        <f t="shared" si="141"/>
        <v>0.30952380952380953</v>
      </c>
      <c r="CR9032" s="52" t="s">
        <v>28921</v>
      </c>
    </row>
    <row r="9033" spans="81:96">
      <c r="CC9033" s="52">
        <v>9032</v>
      </c>
      <c r="CD9033" s="53" t="s">
        <v>40718</v>
      </c>
      <c r="CE9033" s="53" t="s">
        <v>40719</v>
      </c>
      <c r="CF9033" s="54">
        <v>1519</v>
      </c>
      <c r="CG9033" s="54">
        <v>3.6779999999999999</v>
      </c>
      <c r="CH9033" s="54">
        <v>4.3120000000000003</v>
      </c>
      <c r="CI9033" s="54">
        <v>0.85699999999999998</v>
      </c>
      <c r="CJ9033" s="54">
        <v>70</v>
      </c>
      <c r="CK9033" s="54">
        <v>5.2</v>
      </c>
      <c r="CL9033" s="54">
        <v>3.8400000000000001E-3</v>
      </c>
      <c r="CM9033" s="54">
        <v>1.2789999999999999</v>
      </c>
      <c r="CN9033" s="53" t="s">
        <v>32406</v>
      </c>
      <c r="CO9033" s="54">
        <v>79</v>
      </c>
      <c r="CP9033" s="54">
        <v>252</v>
      </c>
      <c r="CQ9033" s="55">
        <f t="shared" si="141"/>
        <v>0.31349206349206349</v>
      </c>
      <c r="CR9033" s="52" t="s">
        <v>28921</v>
      </c>
    </row>
    <row r="9034" spans="81:96">
      <c r="CC9034" s="52">
        <v>9033</v>
      </c>
      <c r="CD9034" s="53" t="s">
        <v>29709</v>
      </c>
      <c r="CE9034" s="53" t="s">
        <v>29710</v>
      </c>
      <c r="CF9034" s="54">
        <v>3417</v>
      </c>
      <c r="CG9034" s="54">
        <v>3.661</v>
      </c>
      <c r="CH9034" s="54">
        <v>3.6619999999999999</v>
      </c>
      <c r="CI9034" s="54">
        <v>0.97599999999999998</v>
      </c>
      <c r="CJ9034" s="54">
        <v>82</v>
      </c>
      <c r="CK9034" s="54">
        <v>5.7</v>
      </c>
      <c r="CL9034" s="54">
        <v>8.7299999999999999E-3</v>
      </c>
      <c r="CM9034" s="54">
        <v>1.155</v>
      </c>
      <c r="CN9034" s="53" t="s">
        <v>32406</v>
      </c>
      <c r="CO9034" s="54">
        <v>80</v>
      </c>
      <c r="CP9034" s="54">
        <v>252</v>
      </c>
      <c r="CQ9034" s="55">
        <f t="shared" si="141"/>
        <v>0.31746031746031744</v>
      </c>
      <c r="CR9034" s="52" t="s">
        <v>28921</v>
      </c>
    </row>
    <row r="9035" spans="81:96">
      <c r="CC9035" s="52">
        <v>9034</v>
      </c>
      <c r="CD9035" s="53" t="s">
        <v>40720</v>
      </c>
      <c r="CE9035" s="53" t="s">
        <v>40721</v>
      </c>
      <c r="CF9035" s="54">
        <v>6020</v>
      </c>
      <c r="CG9035" s="54">
        <v>3.657</v>
      </c>
      <c r="CH9035" s="54">
        <v>4.6230000000000002</v>
      </c>
      <c r="CI9035" s="54">
        <v>0.59299999999999997</v>
      </c>
      <c r="CJ9035" s="54">
        <v>86</v>
      </c>
      <c r="CK9035" s="54">
        <v>7.6</v>
      </c>
      <c r="CL9035" s="54">
        <v>1.119E-2</v>
      </c>
      <c r="CM9035" s="54">
        <v>1.573</v>
      </c>
      <c r="CN9035" s="53" t="s">
        <v>32406</v>
      </c>
      <c r="CO9035" s="54">
        <v>81</v>
      </c>
      <c r="CP9035" s="54">
        <v>252</v>
      </c>
      <c r="CQ9035" s="55">
        <f t="shared" si="141"/>
        <v>0.32142857142857145</v>
      </c>
      <c r="CR9035" s="52" t="s">
        <v>28921</v>
      </c>
    </row>
    <row r="9036" spans="81:96">
      <c r="CC9036" s="52">
        <v>9035</v>
      </c>
      <c r="CD9036" s="53" t="s">
        <v>40722</v>
      </c>
      <c r="CE9036" s="53" t="s">
        <v>40723</v>
      </c>
      <c r="CF9036" s="54">
        <v>3010</v>
      </c>
      <c r="CG9036" s="54">
        <v>3.6560000000000001</v>
      </c>
      <c r="CH9036" s="54"/>
      <c r="CI9036" s="54">
        <v>0.50800000000000001</v>
      </c>
      <c r="CJ9036" s="54">
        <v>378</v>
      </c>
      <c r="CK9036" s="54">
        <v>2.7</v>
      </c>
      <c r="CL9036" s="54">
        <v>1.477E-2</v>
      </c>
      <c r="CM9036" s="54"/>
      <c r="CN9036" s="53" t="s">
        <v>32406</v>
      </c>
      <c r="CO9036" s="54">
        <v>82</v>
      </c>
      <c r="CP9036" s="54">
        <v>252</v>
      </c>
      <c r="CQ9036" s="55">
        <f t="shared" si="141"/>
        <v>0.32539682539682541</v>
      </c>
      <c r="CR9036" s="52" t="s">
        <v>28921</v>
      </c>
    </row>
    <row r="9037" spans="81:96">
      <c r="CC9037" s="52">
        <v>9036</v>
      </c>
      <c r="CD9037" s="53" t="s">
        <v>40724</v>
      </c>
      <c r="CE9037" s="53" t="s">
        <v>40725</v>
      </c>
      <c r="CF9037" s="54">
        <v>2709</v>
      </c>
      <c r="CG9037" s="54">
        <v>3.6539999999999999</v>
      </c>
      <c r="CH9037" s="54">
        <v>4.3250000000000002</v>
      </c>
      <c r="CI9037" s="54">
        <v>0.70299999999999996</v>
      </c>
      <c r="CJ9037" s="54">
        <v>74</v>
      </c>
      <c r="CK9037" s="54">
        <v>4.5999999999999996</v>
      </c>
      <c r="CL9037" s="54">
        <v>1.031E-2</v>
      </c>
      <c r="CM9037" s="54">
        <v>1.506</v>
      </c>
      <c r="CN9037" s="53" t="s">
        <v>32406</v>
      </c>
      <c r="CO9037" s="54">
        <v>83</v>
      </c>
      <c r="CP9037" s="54">
        <v>252</v>
      </c>
      <c r="CQ9037" s="55">
        <f t="shared" si="141"/>
        <v>0.32936507936507936</v>
      </c>
      <c r="CR9037" s="52" t="s">
        <v>28921</v>
      </c>
    </row>
    <row r="9038" spans="81:96">
      <c r="CC9038" s="52">
        <v>9037</v>
      </c>
      <c r="CD9038" s="53" t="s">
        <v>29711</v>
      </c>
      <c r="CE9038" s="53" t="s">
        <v>29712</v>
      </c>
      <c r="CF9038" s="54">
        <v>5453</v>
      </c>
      <c r="CG9038" s="54">
        <v>3.6520000000000001</v>
      </c>
      <c r="CH9038" s="54">
        <v>3.9140000000000001</v>
      </c>
      <c r="CI9038" s="54">
        <v>0.89200000000000002</v>
      </c>
      <c r="CJ9038" s="54">
        <v>185</v>
      </c>
      <c r="CK9038" s="54">
        <v>6.3</v>
      </c>
      <c r="CL9038" s="54">
        <v>1.2149999999999999E-2</v>
      </c>
      <c r="CM9038" s="54">
        <v>1.246</v>
      </c>
      <c r="CN9038" s="53" t="s">
        <v>32406</v>
      </c>
      <c r="CO9038" s="54">
        <v>84</v>
      </c>
      <c r="CP9038" s="54">
        <v>252</v>
      </c>
      <c r="CQ9038" s="55">
        <f t="shared" si="141"/>
        <v>0.33333333333333331</v>
      </c>
      <c r="CR9038" s="52" t="s">
        <v>28921</v>
      </c>
    </row>
    <row r="9039" spans="81:96">
      <c r="CC9039" s="52">
        <v>9038</v>
      </c>
      <c r="CD9039" s="53" t="s">
        <v>40726</v>
      </c>
      <c r="CE9039" s="53" t="s">
        <v>40727</v>
      </c>
      <c r="CF9039" s="54">
        <v>6818</v>
      </c>
      <c r="CG9039" s="54">
        <v>3.6259999999999999</v>
      </c>
      <c r="CH9039" s="54">
        <v>4.0860000000000003</v>
      </c>
      <c r="CI9039" s="54">
        <v>0.54500000000000004</v>
      </c>
      <c r="CJ9039" s="54">
        <v>887</v>
      </c>
      <c r="CK9039" s="54">
        <v>2.2000000000000002</v>
      </c>
      <c r="CL9039" s="54">
        <v>3.1130000000000001E-2</v>
      </c>
      <c r="CM9039" s="54">
        <v>1.302</v>
      </c>
      <c r="CN9039" s="53" t="s">
        <v>32406</v>
      </c>
      <c r="CO9039" s="54">
        <v>85</v>
      </c>
      <c r="CP9039" s="54">
        <v>252</v>
      </c>
      <c r="CQ9039" s="55">
        <f t="shared" si="141"/>
        <v>0.33730158730158732</v>
      </c>
      <c r="CR9039" s="52" t="s">
        <v>28921</v>
      </c>
    </row>
    <row r="9040" spans="81:96">
      <c r="CC9040" s="52">
        <v>9039</v>
      </c>
      <c r="CD9040" s="53" t="s">
        <v>32158</v>
      </c>
      <c r="CE9040" s="53" t="s">
        <v>32159</v>
      </c>
      <c r="CF9040" s="54">
        <v>5356</v>
      </c>
      <c r="CG9040" s="54">
        <v>3.5870000000000002</v>
      </c>
      <c r="CH9040" s="54">
        <v>3.5190000000000001</v>
      </c>
      <c r="CI9040" s="54">
        <v>0.69299999999999995</v>
      </c>
      <c r="CJ9040" s="54">
        <v>189</v>
      </c>
      <c r="CK9040" s="54">
        <v>4.7</v>
      </c>
      <c r="CL9040" s="54">
        <v>1.4489999999999999E-2</v>
      </c>
      <c r="CM9040" s="54">
        <v>0.98099999999999998</v>
      </c>
      <c r="CN9040" s="53" t="s">
        <v>32406</v>
      </c>
      <c r="CO9040" s="54">
        <v>86</v>
      </c>
      <c r="CP9040" s="54">
        <v>252</v>
      </c>
      <c r="CQ9040" s="55">
        <f t="shared" si="141"/>
        <v>0.34126984126984128</v>
      </c>
      <c r="CR9040" s="52" t="s">
        <v>28921</v>
      </c>
    </row>
    <row r="9041" spans="81:96">
      <c r="CC9041" s="52">
        <v>9040</v>
      </c>
      <c r="CD9041" s="53" t="s">
        <v>40728</v>
      </c>
      <c r="CE9041" s="53" t="s">
        <v>40729</v>
      </c>
      <c r="CF9041" s="54">
        <v>1256</v>
      </c>
      <c r="CG9041" s="54">
        <v>3.5819999999999999</v>
      </c>
      <c r="CH9041" s="54">
        <v>3.6309999999999998</v>
      </c>
      <c r="CI9041" s="54">
        <v>0.44600000000000001</v>
      </c>
      <c r="CJ9041" s="54">
        <v>56</v>
      </c>
      <c r="CK9041" s="54">
        <v>3.3</v>
      </c>
      <c r="CL9041" s="54">
        <v>4.2399999999999998E-3</v>
      </c>
      <c r="CM9041" s="54">
        <v>1.248</v>
      </c>
      <c r="CN9041" s="53" t="s">
        <v>32406</v>
      </c>
      <c r="CO9041" s="54">
        <v>87</v>
      </c>
      <c r="CP9041" s="54">
        <v>252</v>
      </c>
      <c r="CQ9041" s="55">
        <f t="shared" si="141"/>
        <v>0.34523809523809523</v>
      </c>
      <c r="CR9041" s="52" t="s">
        <v>28921</v>
      </c>
    </row>
    <row r="9042" spans="81:96">
      <c r="CC9042" s="52">
        <v>9041</v>
      </c>
      <c r="CD9042" s="53" t="s">
        <v>40730</v>
      </c>
      <c r="CE9042" s="53" t="s">
        <v>40731</v>
      </c>
      <c r="CF9042" s="54">
        <v>1492</v>
      </c>
      <c r="CG9042" s="54">
        <v>3.5680000000000001</v>
      </c>
      <c r="CH9042" s="54">
        <v>3.677</v>
      </c>
      <c r="CI9042" s="54">
        <v>0.39300000000000002</v>
      </c>
      <c r="CJ9042" s="54">
        <v>135</v>
      </c>
      <c r="CK9042" s="54">
        <v>2</v>
      </c>
      <c r="CL9042" s="54">
        <v>9.1900000000000003E-3</v>
      </c>
      <c r="CM9042" s="54">
        <v>1.5429999999999999</v>
      </c>
      <c r="CN9042" s="53" t="s">
        <v>32406</v>
      </c>
      <c r="CO9042" s="54">
        <v>88</v>
      </c>
      <c r="CP9042" s="54">
        <v>252</v>
      </c>
      <c r="CQ9042" s="55">
        <f t="shared" si="141"/>
        <v>0.34920634920634919</v>
      </c>
      <c r="CR9042" s="52" t="s">
        <v>28921</v>
      </c>
    </row>
    <row r="9043" spans="81:96">
      <c r="CC9043" s="52">
        <v>9042</v>
      </c>
      <c r="CD9043" s="53" t="s">
        <v>29308</v>
      </c>
      <c r="CE9043" s="53" t="s">
        <v>29309</v>
      </c>
      <c r="CF9043" s="54">
        <v>1100</v>
      </c>
      <c r="CG9043" s="54">
        <v>3.544</v>
      </c>
      <c r="CH9043" s="54">
        <v>4.3890000000000002</v>
      </c>
      <c r="CI9043" s="54">
        <v>0.59599999999999997</v>
      </c>
      <c r="CJ9043" s="54">
        <v>151</v>
      </c>
      <c r="CK9043" s="54">
        <v>3.5</v>
      </c>
      <c r="CL9043" s="54">
        <v>5.2300000000000003E-3</v>
      </c>
      <c r="CM9043" s="54">
        <v>1.4910000000000001</v>
      </c>
      <c r="CN9043" s="53" t="s">
        <v>32406</v>
      </c>
      <c r="CO9043" s="54">
        <v>89</v>
      </c>
      <c r="CP9043" s="54">
        <v>252</v>
      </c>
      <c r="CQ9043" s="55">
        <f t="shared" si="141"/>
        <v>0.3531746031746032</v>
      </c>
      <c r="CR9043" s="52" t="s">
        <v>28921</v>
      </c>
    </row>
    <row r="9044" spans="81:96">
      <c r="CC9044" s="52">
        <v>9043</v>
      </c>
      <c r="CD9044" s="53" t="s">
        <v>40732</v>
      </c>
      <c r="CE9044" s="53" t="s">
        <v>40733</v>
      </c>
      <c r="CF9044" s="54">
        <v>2181</v>
      </c>
      <c r="CG9044" s="54">
        <v>3.5379999999999998</v>
      </c>
      <c r="CH9044" s="54">
        <v>3.3149999999999999</v>
      </c>
      <c r="CI9044" s="54">
        <v>0.67100000000000004</v>
      </c>
      <c r="CJ9044" s="54">
        <v>73</v>
      </c>
      <c r="CK9044" s="54">
        <v>5</v>
      </c>
      <c r="CL9044" s="54">
        <v>5.1799999999999997E-3</v>
      </c>
      <c r="CM9044" s="54">
        <v>0.83499999999999996</v>
      </c>
      <c r="CN9044" s="53" t="s">
        <v>32406</v>
      </c>
      <c r="CO9044" s="54">
        <v>90</v>
      </c>
      <c r="CP9044" s="54">
        <v>252</v>
      </c>
      <c r="CQ9044" s="55">
        <f t="shared" si="141"/>
        <v>0.35714285714285715</v>
      </c>
      <c r="CR9044" s="52" t="s">
        <v>28921</v>
      </c>
    </row>
    <row r="9045" spans="81:96">
      <c r="CC9045" s="52">
        <v>9044</v>
      </c>
      <c r="CD9045" s="53" t="s">
        <v>32164</v>
      </c>
      <c r="CE9045" s="53" t="s">
        <v>32165</v>
      </c>
      <c r="CF9045" s="54">
        <v>1408</v>
      </c>
      <c r="CG9045" s="54">
        <v>3.5110000000000001</v>
      </c>
      <c r="CH9045" s="54">
        <v>3.121</v>
      </c>
      <c r="CI9045" s="54">
        <v>0.80300000000000005</v>
      </c>
      <c r="CJ9045" s="54">
        <v>71</v>
      </c>
      <c r="CK9045" s="54">
        <v>4</v>
      </c>
      <c r="CL9045" s="54">
        <v>4.1200000000000004E-3</v>
      </c>
      <c r="CM9045" s="54">
        <v>0.92200000000000004</v>
      </c>
      <c r="CN9045" s="53" t="s">
        <v>32406</v>
      </c>
      <c r="CO9045" s="54">
        <v>91</v>
      </c>
      <c r="CP9045" s="54">
        <v>252</v>
      </c>
      <c r="CQ9045" s="55">
        <f t="shared" si="141"/>
        <v>0.3611111111111111</v>
      </c>
      <c r="CR9045" s="52" t="s">
        <v>28921</v>
      </c>
    </row>
    <row r="9046" spans="81:96">
      <c r="CC9046" s="52">
        <v>9045</v>
      </c>
      <c r="CD9046" s="53" t="s">
        <v>32168</v>
      </c>
      <c r="CE9046" s="53" t="s">
        <v>32169</v>
      </c>
      <c r="CF9046" s="54">
        <v>1776</v>
      </c>
      <c r="CG9046" s="54">
        <v>3.468</v>
      </c>
      <c r="CH9046" s="54">
        <v>3.7160000000000002</v>
      </c>
      <c r="CI9046" s="54">
        <v>1.1639999999999999</v>
      </c>
      <c r="CJ9046" s="54">
        <v>67</v>
      </c>
      <c r="CK9046" s="54">
        <v>6.3</v>
      </c>
      <c r="CL9046" s="54">
        <v>3.8500000000000001E-3</v>
      </c>
      <c r="CM9046" s="54">
        <v>1.1659999999999999</v>
      </c>
      <c r="CN9046" s="53" t="s">
        <v>32406</v>
      </c>
      <c r="CO9046" s="54">
        <v>92</v>
      </c>
      <c r="CP9046" s="54">
        <v>252</v>
      </c>
      <c r="CQ9046" s="55">
        <f t="shared" si="141"/>
        <v>0.36507936507936506</v>
      </c>
      <c r="CR9046" s="52" t="s">
        <v>28921</v>
      </c>
    </row>
    <row r="9047" spans="81:96">
      <c r="CC9047" s="52">
        <v>9046</v>
      </c>
      <c r="CD9047" s="53" t="s">
        <v>33807</v>
      </c>
      <c r="CE9047" s="53" t="s">
        <v>33808</v>
      </c>
      <c r="CF9047" s="54">
        <v>957</v>
      </c>
      <c r="CG9047" s="54">
        <v>3.4529999999999998</v>
      </c>
      <c r="CH9047" s="54">
        <v>3.7120000000000002</v>
      </c>
      <c r="CI9047" s="54">
        <v>0.33300000000000002</v>
      </c>
      <c r="CJ9047" s="54">
        <v>27</v>
      </c>
      <c r="CK9047" s="54">
        <v>4.9000000000000004</v>
      </c>
      <c r="CL9047" s="54">
        <v>4.0899999999999999E-3</v>
      </c>
      <c r="CM9047" s="54">
        <v>1.4550000000000001</v>
      </c>
      <c r="CN9047" s="53" t="s">
        <v>32406</v>
      </c>
      <c r="CO9047" s="54">
        <v>93</v>
      </c>
      <c r="CP9047" s="54">
        <v>252</v>
      </c>
      <c r="CQ9047" s="55">
        <f t="shared" si="141"/>
        <v>0.36904761904761907</v>
      </c>
      <c r="CR9047" s="52" t="s">
        <v>28921</v>
      </c>
    </row>
    <row r="9048" spans="81:96">
      <c r="CC9048" s="52">
        <v>9047</v>
      </c>
      <c r="CD9048" s="53" t="s">
        <v>40734</v>
      </c>
      <c r="CE9048" s="53" t="s">
        <v>40735</v>
      </c>
      <c r="CF9048" s="54">
        <v>5232</v>
      </c>
      <c r="CG9048" s="54">
        <v>3.379</v>
      </c>
      <c r="CH9048" s="54">
        <v>3.2949999999999999</v>
      </c>
      <c r="CI9048" s="54">
        <v>0.46700000000000003</v>
      </c>
      <c r="CJ9048" s="54">
        <v>135</v>
      </c>
      <c r="CK9048" s="54">
        <v>6.9</v>
      </c>
      <c r="CL9048" s="54">
        <v>8.1300000000000001E-3</v>
      </c>
      <c r="CM9048" s="54">
        <v>0.79500000000000004</v>
      </c>
      <c r="CN9048" s="53" t="s">
        <v>32406</v>
      </c>
      <c r="CO9048" s="54">
        <v>94</v>
      </c>
      <c r="CP9048" s="54">
        <v>252</v>
      </c>
      <c r="CQ9048" s="55">
        <f t="shared" si="141"/>
        <v>0.37301587301587302</v>
      </c>
      <c r="CR9048" s="52" t="s">
        <v>28921</v>
      </c>
    </row>
    <row r="9049" spans="81:96">
      <c r="CC9049" s="52">
        <v>9048</v>
      </c>
      <c r="CD9049" s="53" t="s">
        <v>33809</v>
      </c>
      <c r="CE9049" s="53" t="s">
        <v>33810</v>
      </c>
      <c r="CF9049" s="54">
        <v>2333</v>
      </c>
      <c r="CG9049" s="54">
        <v>3.37</v>
      </c>
      <c r="CH9049" s="54">
        <v>3.7909999999999999</v>
      </c>
      <c r="CI9049" s="54">
        <v>1.337</v>
      </c>
      <c r="CJ9049" s="54">
        <v>86</v>
      </c>
      <c r="CK9049" s="54">
        <v>4</v>
      </c>
      <c r="CL9049" s="54">
        <v>9.5200000000000007E-3</v>
      </c>
      <c r="CM9049" s="54">
        <v>1.476</v>
      </c>
      <c r="CN9049" s="53" t="s">
        <v>32406</v>
      </c>
      <c r="CO9049" s="54">
        <v>95</v>
      </c>
      <c r="CP9049" s="54">
        <v>252</v>
      </c>
      <c r="CQ9049" s="55">
        <f t="shared" si="141"/>
        <v>0.37698412698412698</v>
      </c>
      <c r="CR9049" s="52" t="s">
        <v>28921</v>
      </c>
    </row>
    <row r="9050" spans="81:96">
      <c r="CC9050" s="52">
        <v>9049</v>
      </c>
      <c r="CD9050" s="53" t="s">
        <v>40736</v>
      </c>
      <c r="CE9050" s="53" t="s">
        <v>40737</v>
      </c>
      <c r="CF9050" s="54">
        <v>42662</v>
      </c>
      <c r="CG9050" s="54">
        <v>3.3570000000000002</v>
      </c>
      <c r="CH9050" s="54">
        <v>3.415</v>
      </c>
      <c r="CI9050" s="54">
        <v>0.76500000000000001</v>
      </c>
      <c r="CJ9050" s="54">
        <v>780</v>
      </c>
      <c r="CK9050" s="54">
        <v>8.6</v>
      </c>
      <c r="CL9050" s="54">
        <v>7.077E-2</v>
      </c>
      <c r="CM9050" s="54">
        <v>1.0549999999999999</v>
      </c>
      <c r="CN9050" s="53" t="s">
        <v>32406</v>
      </c>
      <c r="CO9050" s="54">
        <v>96</v>
      </c>
      <c r="CP9050" s="54">
        <v>252</v>
      </c>
      <c r="CQ9050" s="55">
        <f t="shared" si="141"/>
        <v>0.38095238095238093</v>
      </c>
      <c r="CR9050" s="52" t="s">
        <v>28921</v>
      </c>
    </row>
    <row r="9051" spans="81:96">
      <c r="CC9051" s="52">
        <v>9050</v>
      </c>
      <c r="CD9051" s="53" t="s">
        <v>32174</v>
      </c>
      <c r="CE9051" s="53" t="s">
        <v>32175</v>
      </c>
      <c r="CF9051" s="54">
        <v>3879</v>
      </c>
      <c r="CG9051" s="54">
        <v>3.347</v>
      </c>
      <c r="CH9051" s="54">
        <v>3.7320000000000002</v>
      </c>
      <c r="CI9051" s="54">
        <v>1.1100000000000001</v>
      </c>
      <c r="CJ9051" s="54">
        <v>82</v>
      </c>
      <c r="CK9051" s="54">
        <v>7.8</v>
      </c>
      <c r="CL9051" s="54">
        <v>8.0300000000000007E-3</v>
      </c>
      <c r="CM9051" s="54">
        <v>1.3560000000000001</v>
      </c>
      <c r="CN9051" s="53" t="s">
        <v>32406</v>
      </c>
      <c r="CO9051" s="54">
        <v>97</v>
      </c>
      <c r="CP9051" s="54">
        <v>252</v>
      </c>
      <c r="CQ9051" s="55">
        <f t="shared" si="141"/>
        <v>0.38492063492063494</v>
      </c>
      <c r="CR9051" s="52" t="s">
        <v>28921</v>
      </c>
    </row>
    <row r="9052" spans="81:96">
      <c r="CC9052" s="52">
        <v>9051</v>
      </c>
      <c r="CD9052" s="53" t="s">
        <v>40738</v>
      </c>
      <c r="CE9052" s="53" t="s">
        <v>40739</v>
      </c>
      <c r="CF9052" s="54">
        <v>1422</v>
      </c>
      <c r="CG9052" s="54">
        <v>3.33</v>
      </c>
      <c r="CH9052" s="54">
        <v>3.3580000000000001</v>
      </c>
      <c r="CI9052" s="54">
        <v>0.48099999999999998</v>
      </c>
      <c r="CJ9052" s="54">
        <v>52</v>
      </c>
      <c r="CK9052" s="54">
        <v>5.5</v>
      </c>
      <c r="CL9052" s="54">
        <v>3.32E-3</v>
      </c>
      <c r="CM9052" s="54">
        <v>0.98799999999999999</v>
      </c>
      <c r="CN9052" s="53" t="s">
        <v>32406</v>
      </c>
      <c r="CO9052" s="54">
        <v>98</v>
      </c>
      <c r="CP9052" s="54">
        <v>252</v>
      </c>
      <c r="CQ9052" s="55">
        <f t="shared" si="141"/>
        <v>0.3888888888888889</v>
      </c>
      <c r="CR9052" s="52" t="s">
        <v>28921</v>
      </c>
    </row>
    <row r="9053" spans="81:96">
      <c r="CC9053" s="52">
        <v>9052</v>
      </c>
      <c r="CD9053" s="53" t="s">
        <v>29715</v>
      </c>
      <c r="CE9053" s="53" t="s">
        <v>29716</v>
      </c>
      <c r="CF9053" s="54">
        <v>23315</v>
      </c>
      <c r="CG9053" s="54">
        <v>3.302</v>
      </c>
      <c r="CH9053" s="54">
        <v>4.1779999999999999</v>
      </c>
      <c r="CI9053" s="54">
        <v>0.59699999999999998</v>
      </c>
      <c r="CJ9053" s="54">
        <v>352</v>
      </c>
      <c r="CK9053" s="54">
        <v>8</v>
      </c>
      <c r="CL9053" s="54">
        <v>4.3929999999999997E-2</v>
      </c>
      <c r="CM9053" s="54">
        <v>1.4259999999999999</v>
      </c>
      <c r="CN9053" s="53" t="s">
        <v>32406</v>
      </c>
      <c r="CO9053" s="54">
        <v>99</v>
      </c>
      <c r="CP9053" s="54">
        <v>252</v>
      </c>
      <c r="CQ9053" s="55">
        <f t="shared" si="141"/>
        <v>0.39285714285714285</v>
      </c>
      <c r="CR9053" s="52" t="s">
        <v>28921</v>
      </c>
    </row>
    <row r="9054" spans="81:96">
      <c r="CC9054" s="52">
        <v>9053</v>
      </c>
      <c r="CD9054" s="53" t="s">
        <v>34586</v>
      </c>
      <c r="CE9054" s="53" t="s">
        <v>34587</v>
      </c>
      <c r="CF9054" s="54">
        <v>3270</v>
      </c>
      <c r="CG9054" s="54">
        <v>3.2949999999999999</v>
      </c>
      <c r="CH9054" s="54">
        <v>3.7429999999999999</v>
      </c>
      <c r="CI9054" s="54">
        <v>0.752</v>
      </c>
      <c r="CJ9054" s="54">
        <v>137</v>
      </c>
      <c r="CK9054" s="54">
        <v>3.9</v>
      </c>
      <c r="CL9054" s="54">
        <v>9.8200000000000006E-3</v>
      </c>
      <c r="CM9054" s="54">
        <v>1.08</v>
      </c>
      <c r="CN9054" s="53" t="s">
        <v>32406</v>
      </c>
      <c r="CO9054" s="54">
        <v>100</v>
      </c>
      <c r="CP9054" s="54">
        <v>252</v>
      </c>
      <c r="CQ9054" s="55">
        <f t="shared" si="141"/>
        <v>0.3968253968253968</v>
      </c>
      <c r="CR9054" s="52" t="s">
        <v>28921</v>
      </c>
    </row>
    <row r="9055" spans="81:96">
      <c r="CC9055" s="52">
        <v>9054</v>
      </c>
      <c r="CD9055" s="53" t="s">
        <v>29717</v>
      </c>
      <c r="CE9055" s="53" t="s">
        <v>29718</v>
      </c>
      <c r="CF9055" s="54">
        <v>3093</v>
      </c>
      <c r="CG9055" s="54">
        <v>3.2869999999999999</v>
      </c>
      <c r="CH9055" s="54">
        <v>4.415</v>
      </c>
      <c r="CI9055" s="54">
        <v>0.67900000000000005</v>
      </c>
      <c r="CJ9055" s="54">
        <v>106</v>
      </c>
      <c r="CK9055" s="54">
        <v>7.2</v>
      </c>
      <c r="CL9055" s="54">
        <v>6.4700000000000001E-3</v>
      </c>
      <c r="CM9055" s="54">
        <v>1.538</v>
      </c>
      <c r="CN9055" s="53" t="s">
        <v>32406</v>
      </c>
      <c r="CO9055" s="54">
        <v>101</v>
      </c>
      <c r="CP9055" s="54">
        <v>252</v>
      </c>
      <c r="CQ9055" s="55">
        <f t="shared" si="141"/>
        <v>0.40079365079365081</v>
      </c>
      <c r="CR9055" s="52" t="s">
        <v>28921</v>
      </c>
    </row>
    <row r="9056" spans="81:96">
      <c r="CC9056" s="52">
        <v>9055</v>
      </c>
      <c r="CD9056" s="53" t="s">
        <v>28006</v>
      </c>
      <c r="CE9056" s="53" t="s">
        <v>28005</v>
      </c>
      <c r="CF9056" s="54">
        <v>2195</v>
      </c>
      <c r="CG9056" s="54">
        <v>3.27</v>
      </c>
      <c r="CH9056" s="54">
        <v>3.863</v>
      </c>
      <c r="CI9056" s="54">
        <v>0.65200000000000002</v>
      </c>
      <c r="CJ9056" s="54">
        <v>419</v>
      </c>
      <c r="CK9056" s="54">
        <v>2.8</v>
      </c>
      <c r="CL9056" s="54">
        <v>1.051E-2</v>
      </c>
      <c r="CM9056" s="54">
        <v>1.351</v>
      </c>
      <c r="CN9056" s="53" t="s">
        <v>32406</v>
      </c>
      <c r="CO9056" s="54">
        <v>102</v>
      </c>
      <c r="CP9056" s="54">
        <v>252</v>
      </c>
      <c r="CQ9056" s="55">
        <f t="shared" si="141"/>
        <v>0.40476190476190477</v>
      </c>
      <c r="CR9056" s="52" t="s">
        <v>28921</v>
      </c>
    </row>
    <row r="9057" spans="81:96">
      <c r="CC9057" s="52">
        <v>9056</v>
      </c>
      <c r="CD9057" s="53" t="s">
        <v>40740</v>
      </c>
      <c r="CE9057" s="53" t="s">
        <v>40741</v>
      </c>
      <c r="CF9057" s="54">
        <v>5122</v>
      </c>
      <c r="CG9057" s="54">
        <v>3.2690000000000001</v>
      </c>
      <c r="CH9057" s="54">
        <v>4.4470000000000001</v>
      </c>
      <c r="CI9057" s="54">
        <v>0.66700000000000004</v>
      </c>
      <c r="CJ9057" s="54">
        <v>96</v>
      </c>
      <c r="CK9057" s="54">
        <v>8.5</v>
      </c>
      <c r="CL9057" s="54">
        <v>9.5700000000000004E-3</v>
      </c>
      <c r="CM9057" s="54">
        <v>1.6120000000000001</v>
      </c>
      <c r="CN9057" s="53" t="s">
        <v>32406</v>
      </c>
      <c r="CO9057" s="54">
        <v>103</v>
      </c>
      <c r="CP9057" s="54">
        <v>252</v>
      </c>
      <c r="CQ9057" s="55">
        <f t="shared" si="141"/>
        <v>0.40873015873015872</v>
      </c>
      <c r="CR9057" s="52" t="s">
        <v>28921</v>
      </c>
    </row>
    <row r="9058" spans="81:96">
      <c r="CC9058" s="52">
        <v>9057</v>
      </c>
      <c r="CD9058" s="53" t="s">
        <v>32176</v>
      </c>
      <c r="CE9058" s="53" t="s">
        <v>32177</v>
      </c>
      <c r="CF9058" s="54">
        <v>551</v>
      </c>
      <c r="CG9058" s="54">
        <v>3.2679999999999998</v>
      </c>
      <c r="CH9058" s="54">
        <v>3.85</v>
      </c>
      <c r="CI9058" s="54">
        <v>0.186</v>
      </c>
      <c r="CJ9058" s="54">
        <v>43</v>
      </c>
      <c r="CK9058" s="54">
        <v>3.5</v>
      </c>
      <c r="CL9058" s="54">
        <v>3.0000000000000001E-3</v>
      </c>
      <c r="CM9058" s="54">
        <v>1.35</v>
      </c>
      <c r="CN9058" s="53" t="s">
        <v>32406</v>
      </c>
      <c r="CO9058" s="54">
        <v>104</v>
      </c>
      <c r="CP9058" s="54">
        <v>252</v>
      </c>
      <c r="CQ9058" s="55">
        <f t="shared" si="141"/>
        <v>0.41269841269841268</v>
      </c>
      <c r="CR9058" s="52" t="s">
        <v>28921</v>
      </c>
    </row>
    <row r="9059" spans="81:96">
      <c r="CC9059" s="52">
        <v>9058</v>
      </c>
      <c r="CD9059" s="53" t="s">
        <v>38713</v>
      </c>
      <c r="CE9059" s="53" t="s">
        <v>38714</v>
      </c>
      <c r="CF9059" s="54">
        <v>864</v>
      </c>
      <c r="CG9059" s="54">
        <v>3.2610000000000001</v>
      </c>
      <c r="CH9059" s="54"/>
      <c r="CI9059" s="54">
        <v>0.70899999999999996</v>
      </c>
      <c r="CJ9059" s="54">
        <v>86</v>
      </c>
      <c r="CK9059" s="54">
        <v>3.8</v>
      </c>
      <c r="CL9059" s="54">
        <v>3.8999999999999998E-3</v>
      </c>
      <c r="CM9059" s="54"/>
      <c r="CN9059" s="53" t="s">
        <v>32406</v>
      </c>
      <c r="CO9059" s="54">
        <v>105</v>
      </c>
      <c r="CP9059" s="54">
        <v>252</v>
      </c>
      <c r="CQ9059" s="55">
        <f t="shared" si="141"/>
        <v>0.41666666666666669</v>
      </c>
      <c r="CR9059" s="52" t="s">
        <v>28921</v>
      </c>
    </row>
    <row r="9060" spans="81:96">
      <c r="CC9060" s="52">
        <v>9059</v>
      </c>
      <c r="CD9060" s="53" t="s">
        <v>40742</v>
      </c>
      <c r="CE9060" s="53" t="s">
        <v>40743</v>
      </c>
      <c r="CF9060" s="54">
        <v>32992</v>
      </c>
      <c r="CG9060" s="54">
        <v>3.2250000000000001</v>
      </c>
      <c r="CH9060" s="54">
        <v>3.6589999999999998</v>
      </c>
      <c r="CI9060" s="54">
        <v>1.0469999999999999</v>
      </c>
      <c r="CJ9060" s="54">
        <v>213</v>
      </c>
      <c r="CK9060" s="54" t="s">
        <v>28918</v>
      </c>
      <c r="CL9060" s="54">
        <v>2.589E-2</v>
      </c>
      <c r="CM9060" s="54">
        <v>1.36</v>
      </c>
      <c r="CN9060" s="53" t="s">
        <v>32406</v>
      </c>
      <c r="CO9060" s="54">
        <v>106</v>
      </c>
      <c r="CP9060" s="54">
        <v>252</v>
      </c>
      <c r="CQ9060" s="55">
        <f t="shared" si="141"/>
        <v>0.42063492063492064</v>
      </c>
      <c r="CR9060" s="52" t="s">
        <v>28921</v>
      </c>
    </row>
    <row r="9061" spans="81:96">
      <c r="CC9061" s="52">
        <v>9060</v>
      </c>
      <c r="CD9061" s="53" t="s">
        <v>29536</v>
      </c>
      <c r="CE9061" s="53" t="s">
        <v>29537</v>
      </c>
      <c r="CF9061" s="54">
        <v>6019</v>
      </c>
      <c r="CG9061" s="54">
        <v>3.2149999999999999</v>
      </c>
      <c r="CH9061" s="54">
        <v>3.637</v>
      </c>
      <c r="CI9061" s="54">
        <v>0.60199999999999998</v>
      </c>
      <c r="CJ9061" s="54">
        <v>93</v>
      </c>
      <c r="CK9061" s="54" t="s">
        <v>28918</v>
      </c>
      <c r="CL9061" s="54">
        <v>9.2599999999999991E-3</v>
      </c>
      <c r="CM9061" s="54">
        <v>1.23</v>
      </c>
      <c r="CN9061" s="53" t="s">
        <v>32406</v>
      </c>
      <c r="CO9061" s="54">
        <v>107</v>
      </c>
      <c r="CP9061" s="54">
        <v>252</v>
      </c>
      <c r="CQ9061" s="55">
        <f t="shared" si="141"/>
        <v>0.42460317460317459</v>
      </c>
      <c r="CR9061" s="52" t="s">
        <v>28921</v>
      </c>
    </row>
    <row r="9062" spans="81:96">
      <c r="CC9062" s="52">
        <v>9061</v>
      </c>
      <c r="CD9062" s="53" t="s">
        <v>40744</v>
      </c>
      <c r="CE9062" s="53" t="s">
        <v>40745</v>
      </c>
      <c r="CF9062" s="54">
        <v>27855</v>
      </c>
      <c r="CG9062" s="54">
        <v>3.181</v>
      </c>
      <c r="CH9062" s="54">
        <v>3.7050000000000001</v>
      </c>
      <c r="CI9062" s="54">
        <v>0.65800000000000003</v>
      </c>
      <c r="CJ9062" s="54">
        <v>348</v>
      </c>
      <c r="CK9062" s="54">
        <v>8.9</v>
      </c>
      <c r="CL9062" s="54">
        <v>4.19E-2</v>
      </c>
      <c r="CM9062" s="54">
        <v>1.325</v>
      </c>
      <c r="CN9062" s="53" t="s">
        <v>32406</v>
      </c>
      <c r="CO9062" s="54">
        <v>108</v>
      </c>
      <c r="CP9062" s="54">
        <v>252</v>
      </c>
      <c r="CQ9062" s="55">
        <f t="shared" si="141"/>
        <v>0.42857142857142855</v>
      </c>
      <c r="CR9062" s="52" t="s">
        <v>28921</v>
      </c>
    </row>
    <row r="9063" spans="81:96">
      <c r="CC9063" s="52">
        <v>9062</v>
      </c>
      <c r="CD9063" s="53" t="s">
        <v>26827</v>
      </c>
      <c r="CE9063" s="53" t="s">
        <v>26825</v>
      </c>
      <c r="CF9063" s="54">
        <v>4252</v>
      </c>
      <c r="CG9063" s="54">
        <v>3.157</v>
      </c>
      <c r="CH9063" s="54">
        <v>3.1989999999999998</v>
      </c>
      <c r="CI9063" s="54">
        <v>0.50700000000000001</v>
      </c>
      <c r="CJ9063" s="54">
        <v>67</v>
      </c>
      <c r="CK9063" s="54">
        <v>9.5</v>
      </c>
      <c r="CL9063" s="54">
        <v>5.7200000000000003E-3</v>
      </c>
      <c r="CM9063" s="54">
        <v>0.998</v>
      </c>
      <c r="CN9063" s="53" t="s">
        <v>32406</v>
      </c>
      <c r="CO9063" s="54">
        <v>109</v>
      </c>
      <c r="CP9063" s="54">
        <v>252</v>
      </c>
      <c r="CQ9063" s="55">
        <f t="shared" si="141"/>
        <v>0.43253968253968256</v>
      </c>
      <c r="CR9063" s="52" t="s">
        <v>28921</v>
      </c>
    </row>
    <row r="9064" spans="81:96">
      <c r="CC9064" s="52">
        <v>9063</v>
      </c>
      <c r="CD9064" s="53" t="s">
        <v>34270</v>
      </c>
      <c r="CE9064" s="53" t="s">
        <v>34271</v>
      </c>
      <c r="CF9064" s="54">
        <v>5548</v>
      </c>
      <c r="CG9064" s="54">
        <v>3.1379999999999999</v>
      </c>
      <c r="CH9064" s="54">
        <v>3.1480000000000001</v>
      </c>
      <c r="CI9064" s="54">
        <v>1.0369999999999999</v>
      </c>
      <c r="CJ9064" s="54">
        <v>81</v>
      </c>
      <c r="CK9064" s="54">
        <v>6.9</v>
      </c>
      <c r="CL9064" s="54">
        <v>1.0319999999999999E-2</v>
      </c>
      <c r="CM9064" s="54">
        <v>0.97399999999999998</v>
      </c>
      <c r="CN9064" s="53" t="s">
        <v>32406</v>
      </c>
      <c r="CO9064" s="54">
        <v>110</v>
      </c>
      <c r="CP9064" s="54">
        <v>252</v>
      </c>
      <c r="CQ9064" s="55">
        <f t="shared" si="141"/>
        <v>0.43650793650793651</v>
      </c>
      <c r="CR9064" s="52" t="s">
        <v>28921</v>
      </c>
    </row>
    <row r="9065" spans="81:96">
      <c r="CC9065" s="52">
        <v>9064</v>
      </c>
      <c r="CD9065" s="53" t="s">
        <v>32184</v>
      </c>
      <c r="CE9065" s="53" t="s">
        <v>32185</v>
      </c>
      <c r="CF9065" s="54">
        <v>14470</v>
      </c>
      <c r="CG9065" s="54">
        <v>3.097</v>
      </c>
      <c r="CH9065" s="54">
        <v>3.3559999999999999</v>
      </c>
      <c r="CI9065" s="54">
        <v>1.0640000000000001</v>
      </c>
      <c r="CJ9065" s="54">
        <v>264</v>
      </c>
      <c r="CK9065" s="54">
        <v>8</v>
      </c>
      <c r="CL9065" s="54">
        <v>2.1489999999999999E-2</v>
      </c>
      <c r="CM9065" s="54">
        <v>1.0029999999999999</v>
      </c>
      <c r="CN9065" s="53" t="s">
        <v>32406</v>
      </c>
      <c r="CO9065" s="54">
        <v>111</v>
      </c>
      <c r="CP9065" s="54">
        <v>252</v>
      </c>
      <c r="CQ9065" s="55">
        <f t="shared" si="141"/>
        <v>0.44047619047619047</v>
      </c>
      <c r="CR9065" s="52" t="s">
        <v>28921</v>
      </c>
    </row>
    <row r="9066" spans="81:96">
      <c r="CC9066" s="52">
        <v>9065</v>
      </c>
      <c r="CD9066" s="53" t="s">
        <v>30097</v>
      </c>
      <c r="CE9066" s="53" t="s">
        <v>30098</v>
      </c>
      <c r="CF9066" s="54">
        <v>7321</v>
      </c>
      <c r="CG9066" s="54">
        <v>3.0920000000000001</v>
      </c>
      <c r="CH9066" s="54">
        <v>2.9710000000000001</v>
      </c>
      <c r="CI9066" s="54">
        <v>0.441</v>
      </c>
      <c r="CJ9066" s="54">
        <v>161</v>
      </c>
      <c r="CK9066" s="54">
        <v>6.3</v>
      </c>
      <c r="CL9066" s="54">
        <v>1.426E-2</v>
      </c>
      <c r="CM9066" s="54">
        <v>0.77400000000000002</v>
      </c>
      <c r="CN9066" s="53" t="s">
        <v>32406</v>
      </c>
      <c r="CO9066" s="54">
        <v>112</v>
      </c>
      <c r="CP9066" s="54">
        <v>252</v>
      </c>
      <c r="CQ9066" s="55">
        <f t="shared" si="141"/>
        <v>0.44444444444444442</v>
      </c>
      <c r="CR9066" s="52" t="s">
        <v>28921</v>
      </c>
    </row>
    <row r="9067" spans="81:96">
      <c r="CC9067" s="52">
        <v>9066</v>
      </c>
      <c r="CD9067" s="53" t="s">
        <v>32188</v>
      </c>
      <c r="CE9067" s="53" t="s">
        <v>32189</v>
      </c>
      <c r="CF9067" s="54">
        <v>1662</v>
      </c>
      <c r="CG9067" s="54">
        <v>3.0590000000000002</v>
      </c>
      <c r="CH9067" s="54">
        <v>3.1</v>
      </c>
      <c r="CI9067" s="54">
        <v>0.32600000000000001</v>
      </c>
      <c r="CJ9067" s="54">
        <v>86</v>
      </c>
      <c r="CK9067" s="54">
        <v>4.2</v>
      </c>
      <c r="CL9067" s="54">
        <v>6.0099999999999997E-3</v>
      </c>
      <c r="CM9067" s="54">
        <v>1.054</v>
      </c>
      <c r="CN9067" s="53" t="s">
        <v>32406</v>
      </c>
      <c r="CO9067" s="54">
        <v>113</v>
      </c>
      <c r="CP9067" s="54">
        <v>252</v>
      </c>
      <c r="CQ9067" s="55">
        <f t="shared" si="141"/>
        <v>0.44841269841269843</v>
      </c>
      <c r="CR9067" s="52" t="s">
        <v>28921</v>
      </c>
    </row>
    <row r="9068" spans="81:96">
      <c r="CC9068" s="52">
        <v>9067</v>
      </c>
      <c r="CD9068" s="53" t="s">
        <v>40746</v>
      </c>
      <c r="CE9068" s="53" t="s">
        <v>40747</v>
      </c>
      <c r="CF9068" s="54">
        <v>1392</v>
      </c>
      <c r="CG9068" s="54">
        <v>3.0489999999999999</v>
      </c>
      <c r="CH9068" s="54">
        <v>3.7989999999999999</v>
      </c>
      <c r="CI9068" s="54">
        <v>0.51200000000000001</v>
      </c>
      <c r="CJ9068" s="54">
        <v>41</v>
      </c>
      <c r="CK9068" s="54">
        <v>5</v>
      </c>
      <c r="CL9068" s="54">
        <v>3.81E-3</v>
      </c>
      <c r="CM9068" s="54">
        <v>0.98199999999999998</v>
      </c>
      <c r="CN9068" s="53" t="s">
        <v>32406</v>
      </c>
      <c r="CO9068" s="54">
        <v>114</v>
      </c>
      <c r="CP9068" s="54">
        <v>252</v>
      </c>
      <c r="CQ9068" s="55">
        <f t="shared" si="141"/>
        <v>0.45238095238095238</v>
      </c>
      <c r="CR9068" s="52" t="s">
        <v>28921</v>
      </c>
    </row>
    <row r="9069" spans="81:96">
      <c r="CC9069" s="52">
        <v>9068</v>
      </c>
      <c r="CD9069" s="53" t="s">
        <v>29727</v>
      </c>
      <c r="CE9069" s="53" t="s">
        <v>29728</v>
      </c>
      <c r="CF9069" s="54">
        <v>21129</v>
      </c>
      <c r="CG9069" s="54">
        <v>3.028</v>
      </c>
      <c r="CH9069" s="54">
        <v>3.298</v>
      </c>
      <c r="CI9069" s="54">
        <v>0.58499999999999996</v>
      </c>
      <c r="CJ9069" s="54">
        <v>562</v>
      </c>
      <c r="CK9069" s="54">
        <v>6.4</v>
      </c>
      <c r="CL9069" s="54">
        <v>4.2599999999999999E-2</v>
      </c>
      <c r="CM9069" s="54">
        <v>0.91800000000000004</v>
      </c>
      <c r="CN9069" s="53" t="s">
        <v>32406</v>
      </c>
      <c r="CO9069" s="54">
        <v>115</v>
      </c>
      <c r="CP9069" s="54">
        <v>252</v>
      </c>
      <c r="CQ9069" s="55">
        <f t="shared" si="141"/>
        <v>0.45634920634920634</v>
      </c>
      <c r="CR9069" s="52" t="s">
        <v>28921</v>
      </c>
    </row>
    <row r="9070" spans="81:96">
      <c r="CC9070" s="52">
        <v>9069</v>
      </c>
      <c r="CD9070" s="53" t="s">
        <v>40748</v>
      </c>
      <c r="CE9070" s="53" t="s">
        <v>40749</v>
      </c>
      <c r="CF9070" s="54">
        <v>11284</v>
      </c>
      <c r="CG9070" s="54">
        <v>2.9860000000000002</v>
      </c>
      <c r="CH9070" s="54">
        <v>3.6960000000000002</v>
      </c>
      <c r="CI9070" s="54">
        <v>0.91700000000000004</v>
      </c>
      <c r="CJ9070" s="54">
        <v>144</v>
      </c>
      <c r="CK9070" s="54" t="s">
        <v>28918</v>
      </c>
      <c r="CL9070" s="54">
        <v>1.4279999999999999E-2</v>
      </c>
      <c r="CM9070" s="54">
        <v>1.2170000000000001</v>
      </c>
      <c r="CN9070" s="53" t="s">
        <v>32406</v>
      </c>
      <c r="CO9070" s="54">
        <v>116</v>
      </c>
      <c r="CP9070" s="54">
        <v>252</v>
      </c>
      <c r="CQ9070" s="55">
        <f t="shared" si="141"/>
        <v>0.46031746031746029</v>
      </c>
      <c r="CR9070" s="52" t="s">
        <v>28921</v>
      </c>
    </row>
    <row r="9071" spans="81:96">
      <c r="CC9071" s="52">
        <v>9070</v>
      </c>
      <c r="CD9071" s="53" t="s">
        <v>29539</v>
      </c>
      <c r="CE9071" s="53" t="s">
        <v>29540</v>
      </c>
      <c r="CF9071" s="54">
        <v>8327</v>
      </c>
      <c r="CG9071" s="54">
        <v>2.968</v>
      </c>
      <c r="CH9071" s="54">
        <v>3.1429999999999998</v>
      </c>
      <c r="CI9071" s="54">
        <v>1.238</v>
      </c>
      <c r="CJ9071" s="54">
        <v>130</v>
      </c>
      <c r="CK9071" s="54" t="s">
        <v>28918</v>
      </c>
      <c r="CL9071" s="54">
        <v>1.353E-2</v>
      </c>
      <c r="CM9071" s="54">
        <v>1.069</v>
      </c>
      <c r="CN9071" s="53" t="s">
        <v>32406</v>
      </c>
      <c r="CO9071" s="54">
        <v>117</v>
      </c>
      <c r="CP9071" s="54">
        <v>252</v>
      </c>
      <c r="CQ9071" s="55">
        <f t="shared" si="141"/>
        <v>0.4642857142857143</v>
      </c>
      <c r="CR9071" s="52" t="s">
        <v>28921</v>
      </c>
    </row>
    <row r="9072" spans="81:96">
      <c r="CC9072" s="52">
        <v>9071</v>
      </c>
      <c r="CD9072" s="53" t="s">
        <v>32192</v>
      </c>
      <c r="CE9072" s="53" t="s">
        <v>32193</v>
      </c>
      <c r="CF9072" s="54">
        <v>5565</v>
      </c>
      <c r="CG9072" s="54">
        <v>2.9630000000000001</v>
      </c>
      <c r="CH9072" s="54">
        <v>3.7309999999999999</v>
      </c>
      <c r="CI9072" s="54">
        <v>0.44800000000000001</v>
      </c>
      <c r="CJ9072" s="54">
        <v>105</v>
      </c>
      <c r="CK9072" s="54">
        <v>7.6</v>
      </c>
      <c r="CL9072" s="54">
        <v>1.078E-2</v>
      </c>
      <c r="CM9072" s="54">
        <v>1.208</v>
      </c>
      <c r="CN9072" s="53" t="s">
        <v>32406</v>
      </c>
      <c r="CO9072" s="54">
        <v>118</v>
      </c>
      <c r="CP9072" s="54">
        <v>252</v>
      </c>
      <c r="CQ9072" s="55">
        <f t="shared" si="141"/>
        <v>0.46825396825396826</v>
      </c>
      <c r="CR9072" s="52" t="s">
        <v>28921</v>
      </c>
    </row>
    <row r="9073" spans="81:96">
      <c r="CC9073" s="52">
        <v>9072</v>
      </c>
      <c r="CD9073" s="53" t="s">
        <v>29373</v>
      </c>
      <c r="CE9073" s="53" t="s">
        <v>29374</v>
      </c>
      <c r="CF9073" s="54">
        <v>5015</v>
      </c>
      <c r="CG9073" s="54">
        <v>2.9279999999999999</v>
      </c>
      <c r="CH9073" s="54">
        <v>3.508</v>
      </c>
      <c r="CI9073" s="54">
        <v>0.72</v>
      </c>
      <c r="CJ9073" s="54">
        <v>150</v>
      </c>
      <c r="CK9073" s="54">
        <v>5.7</v>
      </c>
      <c r="CL9073" s="54">
        <v>1.44E-2</v>
      </c>
      <c r="CM9073" s="54">
        <v>1.2370000000000001</v>
      </c>
      <c r="CN9073" s="53" t="s">
        <v>32406</v>
      </c>
      <c r="CO9073" s="54">
        <v>119</v>
      </c>
      <c r="CP9073" s="54">
        <v>252</v>
      </c>
      <c r="CQ9073" s="55">
        <f t="shared" si="141"/>
        <v>0.47222222222222221</v>
      </c>
      <c r="CR9073" s="52" t="s">
        <v>28921</v>
      </c>
    </row>
    <row r="9074" spans="81:96">
      <c r="CC9074" s="52">
        <v>9073</v>
      </c>
      <c r="CD9074" s="53" t="s">
        <v>40750</v>
      </c>
      <c r="CE9074" s="53" t="s">
        <v>40751</v>
      </c>
      <c r="CF9074" s="54">
        <v>42912</v>
      </c>
      <c r="CG9074" s="54">
        <v>2.887</v>
      </c>
      <c r="CH9074" s="54">
        <v>3.3130000000000002</v>
      </c>
      <c r="CI9074" s="54">
        <v>0.49199999999999999</v>
      </c>
      <c r="CJ9074" s="54">
        <v>498</v>
      </c>
      <c r="CK9074" s="54" t="s">
        <v>28918</v>
      </c>
      <c r="CL9074" s="54">
        <v>6.1710000000000001E-2</v>
      </c>
      <c r="CM9074" s="54">
        <v>1.341</v>
      </c>
      <c r="CN9074" s="53" t="s">
        <v>32406</v>
      </c>
      <c r="CO9074" s="54">
        <v>120</v>
      </c>
      <c r="CP9074" s="54">
        <v>252</v>
      </c>
      <c r="CQ9074" s="55">
        <f t="shared" si="141"/>
        <v>0.47619047619047616</v>
      </c>
      <c r="CR9074" s="52" t="s">
        <v>28921</v>
      </c>
    </row>
    <row r="9075" spans="81:96">
      <c r="CC9075" s="52">
        <v>9074</v>
      </c>
      <c r="CD9075" s="53" t="s">
        <v>40752</v>
      </c>
      <c r="CE9075" s="53" t="s">
        <v>40753</v>
      </c>
      <c r="CF9075" s="54">
        <v>6171</v>
      </c>
      <c r="CG9075" s="54">
        <v>2.8820000000000001</v>
      </c>
      <c r="CH9075" s="54">
        <v>2.923</v>
      </c>
      <c r="CI9075" s="54">
        <v>0.496</v>
      </c>
      <c r="CJ9075" s="54">
        <v>135</v>
      </c>
      <c r="CK9075" s="54">
        <v>7.9</v>
      </c>
      <c r="CL9075" s="54">
        <v>1.129E-2</v>
      </c>
      <c r="CM9075" s="54">
        <v>0.91</v>
      </c>
      <c r="CN9075" s="53" t="s">
        <v>32406</v>
      </c>
      <c r="CO9075" s="54">
        <v>121</v>
      </c>
      <c r="CP9075" s="54">
        <v>252</v>
      </c>
      <c r="CQ9075" s="55">
        <f t="shared" si="141"/>
        <v>0.48015873015873017</v>
      </c>
      <c r="CR9075" s="52" t="s">
        <v>28921</v>
      </c>
    </row>
    <row r="9076" spans="81:96">
      <c r="CC9076" s="52">
        <v>9075</v>
      </c>
      <c r="CD9076" s="53" t="s">
        <v>40754</v>
      </c>
      <c r="CE9076" s="53" t="s">
        <v>40755</v>
      </c>
      <c r="CF9076" s="54">
        <v>57922</v>
      </c>
      <c r="CG9076" s="54">
        <v>2.843</v>
      </c>
      <c r="CH9076" s="54">
        <v>2.988</v>
      </c>
      <c r="CI9076" s="54">
        <v>0.437</v>
      </c>
      <c r="CJ9076" s="54">
        <v>561</v>
      </c>
      <c r="CK9076" s="54" t="s">
        <v>28918</v>
      </c>
      <c r="CL9076" s="54">
        <v>6.4119999999999996E-2</v>
      </c>
      <c r="CM9076" s="54">
        <v>0.89</v>
      </c>
      <c r="CN9076" s="53" t="s">
        <v>32406</v>
      </c>
      <c r="CO9076" s="54">
        <v>122</v>
      </c>
      <c r="CP9076" s="54">
        <v>252</v>
      </c>
      <c r="CQ9076" s="55">
        <f t="shared" si="141"/>
        <v>0.48412698412698413</v>
      </c>
      <c r="CR9076" s="52" t="s">
        <v>28921</v>
      </c>
    </row>
    <row r="9077" spans="81:96">
      <c r="CC9077" s="52">
        <v>9076</v>
      </c>
      <c r="CD9077" s="53" t="s">
        <v>40756</v>
      </c>
      <c r="CE9077" s="53" t="s">
        <v>40757</v>
      </c>
      <c r="CF9077" s="54">
        <v>7820</v>
      </c>
      <c r="CG9077" s="54">
        <v>2.8330000000000002</v>
      </c>
      <c r="CH9077" s="54">
        <v>3.2559999999999998</v>
      </c>
      <c r="CI9077" s="54">
        <v>0.40200000000000002</v>
      </c>
      <c r="CJ9077" s="54">
        <v>117</v>
      </c>
      <c r="CK9077" s="54">
        <v>8.3000000000000007</v>
      </c>
      <c r="CL9077" s="54">
        <v>1.1299999999999999E-2</v>
      </c>
      <c r="CM9077" s="54">
        <v>1.216</v>
      </c>
      <c r="CN9077" s="53" t="s">
        <v>32406</v>
      </c>
      <c r="CO9077" s="54">
        <v>123</v>
      </c>
      <c r="CP9077" s="54">
        <v>252</v>
      </c>
      <c r="CQ9077" s="55">
        <f t="shared" si="141"/>
        <v>0.48809523809523808</v>
      </c>
      <c r="CR9077" s="52" t="s">
        <v>28921</v>
      </c>
    </row>
    <row r="9078" spans="81:96">
      <c r="CC9078" s="52">
        <v>9077</v>
      </c>
      <c r="CD9078" s="53" t="s">
        <v>33007</v>
      </c>
      <c r="CE9078" s="53" t="s">
        <v>33008</v>
      </c>
      <c r="CF9078" s="54">
        <v>786</v>
      </c>
      <c r="CG9078" s="54">
        <v>2.8250000000000002</v>
      </c>
      <c r="CH9078" s="54">
        <v>3.3730000000000002</v>
      </c>
      <c r="CI9078" s="54">
        <v>0.441</v>
      </c>
      <c r="CJ9078" s="54">
        <v>34</v>
      </c>
      <c r="CK9078" s="54">
        <v>5.8</v>
      </c>
      <c r="CL9078" s="54">
        <v>1.99E-3</v>
      </c>
      <c r="CM9078" s="54">
        <v>1.0629999999999999</v>
      </c>
      <c r="CN9078" s="53" t="s">
        <v>32406</v>
      </c>
      <c r="CO9078" s="54">
        <v>124</v>
      </c>
      <c r="CP9078" s="54">
        <v>252</v>
      </c>
      <c r="CQ9078" s="55">
        <f t="shared" si="141"/>
        <v>0.49206349206349204</v>
      </c>
      <c r="CR9078" s="52" t="s">
        <v>28921</v>
      </c>
    </row>
    <row r="9079" spans="81:96">
      <c r="CC9079" s="52">
        <v>9078</v>
      </c>
      <c r="CD9079" s="53" t="s">
        <v>32200</v>
      </c>
      <c r="CE9079" s="53" t="s">
        <v>32201</v>
      </c>
      <c r="CF9079" s="54">
        <v>3476</v>
      </c>
      <c r="CG9079" s="54">
        <v>2.8170000000000002</v>
      </c>
      <c r="CH9079" s="54">
        <v>3.0470000000000002</v>
      </c>
      <c r="CI9079" s="54">
        <v>0.32</v>
      </c>
      <c r="CJ9079" s="54">
        <v>50</v>
      </c>
      <c r="CK9079" s="54" t="s">
        <v>28918</v>
      </c>
      <c r="CL9079" s="54">
        <v>4.0600000000000002E-3</v>
      </c>
      <c r="CM9079" s="54">
        <v>0.93</v>
      </c>
      <c r="CN9079" s="53" t="s">
        <v>32406</v>
      </c>
      <c r="CO9079" s="54">
        <v>125</v>
      </c>
      <c r="CP9079" s="54">
        <v>252</v>
      </c>
      <c r="CQ9079" s="55">
        <f t="shared" si="141"/>
        <v>0.49603174603174605</v>
      </c>
      <c r="CR9079" s="52" t="s">
        <v>28921</v>
      </c>
    </row>
    <row r="9080" spans="81:96">
      <c r="CC9080" s="52">
        <v>9079</v>
      </c>
      <c r="CD9080" s="53" t="s">
        <v>32202</v>
      </c>
      <c r="CE9080" s="53" t="s">
        <v>32203</v>
      </c>
      <c r="CF9080" s="54">
        <v>1360</v>
      </c>
      <c r="CG9080" s="54">
        <v>2.8010000000000002</v>
      </c>
      <c r="CH9080" s="54">
        <v>2.383</v>
      </c>
      <c r="CI9080" s="54">
        <v>0.58399999999999996</v>
      </c>
      <c r="CJ9080" s="54">
        <v>77</v>
      </c>
      <c r="CK9080" s="54">
        <v>3.7</v>
      </c>
      <c r="CL9080" s="54">
        <v>4.0099999999999997E-3</v>
      </c>
      <c r="CM9080" s="54">
        <v>0.621</v>
      </c>
      <c r="CN9080" s="53" t="s">
        <v>32406</v>
      </c>
      <c r="CO9080" s="54">
        <v>126</v>
      </c>
      <c r="CP9080" s="54">
        <v>252</v>
      </c>
      <c r="CQ9080" s="55">
        <f t="shared" si="141"/>
        <v>0.5</v>
      </c>
      <c r="CR9080" s="52" t="s">
        <v>28938</v>
      </c>
    </row>
    <row r="9081" spans="81:96">
      <c r="CC9081" s="52">
        <v>9080</v>
      </c>
      <c r="CD9081" s="53" t="s">
        <v>29731</v>
      </c>
      <c r="CE9081" s="53" t="s">
        <v>29732</v>
      </c>
      <c r="CF9081" s="54">
        <v>13290</v>
      </c>
      <c r="CG9081" s="54">
        <v>2.7810000000000001</v>
      </c>
      <c r="CH9081" s="54">
        <v>2.7509999999999999</v>
      </c>
      <c r="CI9081" s="54">
        <v>0.59799999999999998</v>
      </c>
      <c r="CJ9081" s="54">
        <v>254</v>
      </c>
      <c r="CK9081" s="54" t="s">
        <v>28918</v>
      </c>
      <c r="CL9081" s="54">
        <v>1.431E-2</v>
      </c>
      <c r="CM9081" s="54">
        <v>0.70699999999999996</v>
      </c>
      <c r="CN9081" s="53" t="s">
        <v>32406</v>
      </c>
      <c r="CO9081" s="54">
        <v>127</v>
      </c>
      <c r="CP9081" s="54">
        <v>252</v>
      </c>
      <c r="CQ9081" s="55">
        <f t="shared" si="141"/>
        <v>0.50396825396825395</v>
      </c>
      <c r="CR9081" s="52" t="s">
        <v>28938</v>
      </c>
    </row>
    <row r="9082" spans="81:96">
      <c r="CC9082" s="52">
        <v>9081</v>
      </c>
      <c r="CD9082" s="53" t="s">
        <v>40758</v>
      </c>
      <c r="CE9082" s="53" t="s">
        <v>40759</v>
      </c>
      <c r="CF9082" s="54">
        <v>3462</v>
      </c>
      <c r="CG9082" s="54">
        <v>2.762</v>
      </c>
      <c r="CH9082" s="54">
        <v>3.2269999999999999</v>
      </c>
      <c r="CI9082" s="54">
        <v>0.53100000000000003</v>
      </c>
      <c r="CJ9082" s="54">
        <v>64</v>
      </c>
      <c r="CK9082" s="54">
        <v>10</v>
      </c>
      <c r="CL9082" s="54">
        <v>4.4000000000000003E-3</v>
      </c>
      <c r="CM9082" s="54">
        <v>0.85</v>
      </c>
      <c r="CN9082" s="53" t="s">
        <v>32406</v>
      </c>
      <c r="CO9082" s="54">
        <v>128</v>
      </c>
      <c r="CP9082" s="54">
        <v>252</v>
      </c>
      <c r="CQ9082" s="55">
        <f t="shared" si="141"/>
        <v>0.50793650793650791</v>
      </c>
      <c r="CR9082" s="52" t="s">
        <v>28938</v>
      </c>
    </row>
    <row r="9083" spans="81:96">
      <c r="CC9083" s="52">
        <v>9082</v>
      </c>
      <c r="CD9083" s="53" t="s">
        <v>32210</v>
      </c>
      <c r="CE9083" s="53" t="s">
        <v>32211</v>
      </c>
      <c r="CF9083" s="54">
        <v>1381</v>
      </c>
      <c r="CG9083" s="54">
        <v>2.758</v>
      </c>
      <c r="CH9083" s="54">
        <v>3.2309999999999999</v>
      </c>
      <c r="CI9083" s="54">
        <v>0.26900000000000002</v>
      </c>
      <c r="CJ9083" s="54">
        <v>52</v>
      </c>
      <c r="CK9083" s="54">
        <v>5.5</v>
      </c>
      <c r="CL9083" s="54">
        <v>3.7200000000000002E-3</v>
      </c>
      <c r="CM9083" s="54">
        <v>1.0409999999999999</v>
      </c>
      <c r="CN9083" s="53" t="s">
        <v>32406</v>
      </c>
      <c r="CO9083" s="54">
        <v>129</v>
      </c>
      <c r="CP9083" s="54">
        <v>252</v>
      </c>
      <c r="CQ9083" s="55">
        <f t="shared" si="141"/>
        <v>0.51190476190476186</v>
      </c>
      <c r="CR9083" s="52" t="s">
        <v>28938</v>
      </c>
    </row>
    <row r="9084" spans="81:96">
      <c r="CC9084" s="52">
        <v>9083</v>
      </c>
      <c r="CD9084" s="53" t="s">
        <v>40760</v>
      </c>
      <c r="CE9084" s="53" t="s">
        <v>40761</v>
      </c>
      <c r="CF9084" s="54">
        <v>9407</v>
      </c>
      <c r="CG9084" s="54">
        <v>2.7519999999999998</v>
      </c>
      <c r="CH9084" s="54">
        <v>3.1850000000000001</v>
      </c>
      <c r="CI9084" s="54">
        <v>0.56000000000000005</v>
      </c>
      <c r="CJ9084" s="54">
        <v>334</v>
      </c>
      <c r="CK9084" s="54">
        <v>6.5</v>
      </c>
      <c r="CL9084" s="54">
        <v>1.7500000000000002E-2</v>
      </c>
      <c r="CM9084" s="54">
        <v>0.86599999999999999</v>
      </c>
      <c r="CN9084" s="53" t="s">
        <v>32406</v>
      </c>
      <c r="CO9084" s="54">
        <v>130</v>
      </c>
      <c r="CP9084" s="54">
        <v>252</v>
      </c>
      <c r="CQ9084" s="55">
        <f t="shared" si="141"/>
        <v>0.51587301587301593</v>
      </c>
      <c r="CR9084" s="52" t="s">
        <v>28938</v>
      </c>
    </row>
    <row r="9085" spans="81:96">
      <c r="CC9085" s="52">
        <v>9084</v>
      </c>
      <c r="CD9085" s="53" t="s">
        <v>32212</v>
      </c>
      <c r="CE9085" s="53" t="s">
        <v>32213</v>
      </c>
      <c r="CF9085" s="54">
        <v>590</v>
      </c>
      <c r="CG9085" s="54">
        <v>2.75</v>
      </c>
      <c r="CH9085" s="54">
        <v>3.7280000000000002</v>
      </c>
      <c r="CI9085" s="54"/>
      <c r="CJ9085" s="54">
        <v>0</v>
      </c>
      <c r="CK9085" s="54">
        <v>5.4</v>
      </c>
      <c r="CL9085" s="54">
        <v>2.2300000000000002E-3</v>
      </c>
      <c r="CM9085" s="54">
        <v>1.2350000000000001</v>
      </c>
      <c r="CN9085" s="53" t="s">
        <v>32406</v>
      </c>
      <c r="CO9085" s="54">
        <v>131</v>
      </c>
      <c r="CP9085" s="54">
        <v>252</v>
      </c>
      <c r="CQ9085" s="55">
        <f t="shared" si="141"/>
        <v>0.51984126984126988</v>
      </c>
      <c r="CR9085" s="52" t="s">
        <v>28938</v>
      </c>
    </row>
    <row r="9086" spans="81:96">
      <c r="CC9086" s="52">
        <v>9085</v>
      </c>
      <c r="CD9086" s="53" t="s">
        <v>34598</v>
      </c>
      <c r="CE9086" s="53" t="s">
        <v>34599</v>
      </c>
      <c r="CF9086" s="54">
        <v>1995</v>
      </c>
      <c r="CG9086" s="54">
        <v>2.74</v>
      </c>
      <c r="CH9086" s="54">
        <v>3.512</v>
      </c>
      <c r="CI9086" s="54">
        <v>0.38300000000000001</v>
      </c>
      <c r="CJ9086" s="54">
        <v>167</v>
      </c>
      <c r="CK9086" s="54">
        <v>4.5</v>
      </c>
      <c r="CL9086" s="54">
        <v>5.6800000000000002E-3</v>
      </c>
      <c r="CM9086" s="54">
        <v>0.96899999999999997</v>
      </c>
      <c r="CN9086" s="53" t="s">
        <v>32406</v>
      </c>
      <c r="CO9086" s="54">
        <v>132</v>
      </c>
      <c r="CP9086" s="54">
        <v>252</v>
      </c>
      <c r="CQ9086" s="55">
        <f t="shared" si="141"/>
        <v>0.52380952380952384</v>
      </c>
      <c r="CR9086" s="52" t="s">
        <v>28938</v>
      </c>
    </row>
    <row r="9087" spans="81:96">
      <c r="CC9087" s="52">
        <v>9086</v>
      </c>
      <c r="CD9087" s="53" t="s">
        <v>29733</v>
      </c>
      <c r="CE9087" s="53" t="s">
        <v>29734</v>
      </c>
      <c r="CF9087" s="54">
        <v>7930</v>
      </c>
      <c r="CG9087" s="54">
        <v>2.7280000000000002</v>
      </c>
      <c r="CH9087" s="54">
        <v>3.0819999999999999</v>
      </c>
      <c r="CI9087" s="54">
        <v>0.48499999999999999</v>
      </c>
      <c r="CJ9087" s="54">
        <v>68</v>
      </c>
      <c r="CK9087" s="54" t="s">
        <v>28918</v>
      </c>
      <c r="CL9087" s="54">
        <v>7.7799999999999996E-3</v>
      </c>
      <c r="CM9087" s="54">
        <v>0.98199999999999998</v>
      </c>
      <c r="CN9087" s="53" t="s">
        <v>32406</v>
      </c>
      <c r="CO9087" s="54">
        <v>133</v>
      </c>
      <c r="CP9087" s="54">
        <v>252</v>
      </c>
      <c r="CQ9087" s="55">
        <f t="shared" si="141"/>
        <v>0.52777777777777779</v>
      </c>
      <c r="CR9087" s="52" t="s">
        <v>28938</v>
      </c>
    </row>
    <row r="9088" spans="81:96">
      <c r="CC9088" s="52">
        <v>9087</v>
      </c>
      <c r="CD9088" s="53" t="s">
        <v>40762</v>
      </c>
      <c r="CE9088" s="53" t="s">
        <v>40763</v>
      </c>
      <c r="CF9088" s="54">
        <v>8735</v>
      </c>
      <c r="CG9088" s="54">
        <v>2.718</v>
      </c>
      <c r="CH9088" s="54">
        <v>2.7709999999999999</v>
      </c>
      <c r="CI9088" s="54">
        <v>0.47399999999999998</v>
      </c>
      <c r="CJ9088" s="54">
        <v>114</v>
      </c>
      <c r="CK9088" s="54" t="s">
        <v>28918</v>
      </c>
      <c r="CL9088" s="54">
        <v>1.042E-2</v>
      </c>
      <c r="CM9088" s="54">
        <v>0.76900000000000002</v>
      </c>
      <c r="CN9088" s="53" t="s">
        <v>32406</v>
      </c>
      <c r="CO9088" s="54">
        <v>134</v>
      </c>
      <c r="CP9088" s="54">
        <v>252</v>
      </c>
      <c r="CQ9088" s="55">
        <f t="shared" si="141"/>
        <v>0.53174603174603174</v>
      </c>
      <c r="CR9088" s="52" t="s">
        <v>28938</v>
      </c>
    </row>
    <row r="9089" spans="81:96">
      <c r="CC9089" s="52">
        <v>9088</v>
      </c>
      <c r="CD9089" s="53" t="s">
        <v>40764</v>
      </c>
      <c r="CE9089" s="53" t="s">
        <v>40765</v>
      </c>
      <c r="CF9089" s="54">
        <v>1872</v>
      </c>
      <c r="CG9089" s="54">
        <v>2.7170000000000001</v>
      </c>
      <c r="CH9089" s="54">
        <v>2.786</v>
      </c>
      <c r="CI9089" s="54">
        <v>0.75900000000000001</v>
      </c>
      <c r="CJ9089" s="54">
        <v>83</v>
      </c>
      <c r="CK9089" s="54">
        <v>4.4000000000000004</v>
      </c>
      <c r="CL9089" s="54">
        <v>5.0200000000000002E-3</v>
      </c>
      <c r="CM9089" s="54">
        <v>0.80500000000000005</v>
      </c>
      <c r="CN9089" s="53" t="s">
        <v>32406</v>
      </c>
      <c r="CO9089" s="54">
        <v>135</v>
      </c>
      <c r="CP9089" s="54">
        <v>252</v>
      </c>
      <c r="CQ9089" s="55">
        <f t="shared" si="141"/>
        <v>0.5357142857142857</v>
      </c>
      <c r="CR9089" s="52" t="s">
        <v>28938</v>
      </c>
    </row>
    <row r="9090" spans="81:96">
      <c r="CC9090" s="52">
        <v>9089</v>
      </c>
      <c r="CD9090" s="53" t="s">
        <v>29735</v>
      </c>
      <c r="CE9090" s="53" t="s">
        <v>29736</v>
      </c>
      <c r="CF9090" s="54">
        <v>1877</v>
      </c>
      <c r="CG9090" s="54">
        <v>2.7149999999999999</v>
      </c>
      <c r="CH9090" s="54">
        <v>3.05</v>
      </c>
      <c r="CI9090" s="54">
        <v>0.50900000000000001</v>
      </c>
      <c r="CJ9090" s="54">
        <v>57</v>
      </c>
      <c r="CK9090" s="54">
        <v>5.6</v>
      </c>
      <c r="CL9090" s="54">
        <v>4.2300000000000003E-3</v>
      </c>
      <c r="CM9090" s="54">
        <v>0.84099999999999997</v>
      </c>
      <c r="CN9090" s="53" t="s">
        <v>32406</v>
      </c>
      <c r="CO9090" s="54">
        <v>136</v>
      </c>
      <c r="CP9090" s="54">
        <v>252</v>
      </c>
      <c r="CQ9090" s="55">
        <f t="shared" ref="CQ9090:CQ9153" si="142">CO9090/CP9090</f>
        <v>0.53968253968253965</v>
      </c>
      <c r="CR9090" s="52" t="s">
        <v>28938</v>
      </c>
    </row>
    <row r="9091" spans="81:96">
      <c r="CC9091" s="52">
        <v>9090</v>
      </c>
      <c r="CD9091" s="53" t="s">
        <v>32471</v>
      </c>
      <c r="CE9091" s="53" t="s">
        <v>32472</v>
      </c>
      <c r="CF9091" s="54">
        <v>6625</v>
      </c>
      <c r="CG9091" s="54">
        <v>2.7080000000000002</v>
      </c>
      <c r="CH9091" s="54">
        <v>2.7290000000000001</v>
      </c>
      <c r="CI9091" s="54">
        <v>0.69899999999999995</v>
      </c>
      <c r="CJ9091" s="54">
        <v>136</v>
      </c>
      <c r="CK9091" s="54">
        <v>10</v>
      </c>
      <c r="CL9091" s="54">
        <v>9.3399999999999993E-3</v>
      </c>
      <c r="CM9091" s="54">
        <v>0.83499999999999996</v>
      </c>
      <c r="CN9091" s="53" t="s">
        <v>32406</v>
      </c>
      <c r="CO9091" s="54">
        <v>137</v>
      </c>
      <c r="CP9091" s="54">
        <v>252</v>
      </c>
      <c r="CQ9091" s="55">
        <f t="shared" si="142"/>
        <v>0.54365079365079361</v>
      </c>
      <c r="CR9091" s="52" t="s">
        <v>28938</v>
      </c>
    </row>
    <row r="9092" spans="81:96">
      <c r="CC9092" s="52">
        <v>9091</v>
      </c>
      <c r="CD9092" s="53" t="s">
        <v>33821</v>
      </c>
      <c r="CE9092" s="53" t="s">
        <v>33822</v>
      </c>
      <c r="CF9092" s="54">
        <v>2056</v>
      </c>
      <c r="CG9092" s="54">
        <v>2.6970000000000001</v>
      </c>
      <c r="CH9092" s="54">
        <v>3.7010000000000001</v>
      </c>
      <c r="CI9092" s="54">
        <v>0.128</v>
      </c>
      <c r="CJ9092" s="54">
        <v>47</v>
      </c>
      <c r="CK9092" s="54">
        <v>8.4</v>
      </c>
      <c r="CL9092" s="54">
        <v>4.0099999999999997E-3</v>
      </c>
      <c r="CM9092" s="54">
        <v>1.1970000000000001</v>
      </c>
      <c r="CN9092" s="53" t="s">
        <v>32406</v>
      </c>
      <c r="CO9092" s="54">
        <v>138</v>
      </c>
      <c r="CP9092" s="54">
        <v>252</v>
      </c>
      <c r="CQ9092" s="55">
        <f t="shared" si="142"/>
        <v>0.54761904761904767</v>
      </c>
      <c r="CR9092" s="52" t="s">
        <v>28938</v>
      </c>
    </row>
    <row r="9093" spans="81:96">
      <c r="CC9093" s="52">
        <v>9092</v>
      </c>
      <c r="CD9093" s="53" t="s">
        <v>40766</v>
      </c>
      <c r="CE9093" s="53" t="s">
        <v>40767</v>
      </c>
      <c r="CF9093" s="54">
        <v>4101</v>
      </c>
      <c r="CG9093" s="54">
        <v>2.665</v>
      </c>
      <c r="CH9093" s="54">
        <v>3.0659999999999998</v>
      </c>
      <c r="CI9093" s="54">
        <v>0.39800000000000002</v>
      </c>
      <c r="CJ9093" s="54">
        <v>133</v>
      </c>
      <c r="CK9093" s="54">
        <v>5.3</v>
      </c>
      <c r="CL9093" s="54">
        <v>1.167E-2</v>
      </c>
      <c r="CM9093" s="54">
        <v>0.94799999999999995</v>
      </c>
      <c r="CN9093" s="53" t="s">
        <v>32406</v>
      </c>
      <c r="CO9093" s="54">
        <v>139</v>
      </c>
      <c r="CP9093" s="54">
        <v>252</v>
      </c>
      <c r="CQ9093" s="55">
        <f t="shared" si="142"/>
        <v>0.55158730158730163</v>
      </c>
      <c r="CR9093" s="52" t="s">
        <v>28938</v>
      </c>
    </row>
    <row r="9094" spans="81:96">
      <c r="CC9094" s="52">
        <v>9093</v>
      </c>
      <c r="CD9094" s="53" t="s">
        <v>40768</v>
      </c>
      <c r="CE9094" s="53" t="s">
        <v>40769</v>
      </c>
      <c r="CF9094" s="54">
        <v>1412</v>
      </c>
      <c r="CG9094" s="54">
        <v>2.66</v>
      </c>
      <c r="CH9094" s="54">
        <v>3.653</v>
      </c>
      <c r="CI9094" s="54">
        <v>0.54500000000000004</v>
      </c>
      <c r="CJ9094" s="54">
        <v>55</v>
      </c>
      <c r="CK9094" s="54">
        <v>4.9000000000000004</v>
      </c>
      <c r="CL9094" s="54">
        <v>5.1000000000000004E-3</v>
      </c>
      <c r="CM9094" s="54">
        <v>1.345</v>
      </c>
      <c r="CN9094" s="53" t="s">
        <v>32406</v>
      </c>
      <c r="CO9094" s="54">
        <v>140</v>
      </c>
      <c r="CP9094" s="54">
        <v>252</v>
      </c>
      <c r="CQ9094" s="55">
        <f t="shared" si="142"/>
        <v>0.55555555555555558</v>
      </c>
      <c r="CR9094" s="52" t="s">
        <v>28938</v>
      </c>
    </row>
    <row r="9095" spans="81:96">
      <c r="CC9095" s="52">
        <v>9094</v>
      </c>
      <c r="CD9095" s="53" t="s">
        <v>40770</v>
      </c>
      <c r="CE9095" s="53" t="s">
        <v>40771</v>
      </c>
      <c r="CF9095" s="54">
        <v>304</v>
      </c>
      <c r="CG9095" s="54">
        <v>2.653</v>
      </c>
      <c r="CH9095" s="54">
        <v>2.891</v>
      </c>
      <c r="CI9095" s="54">
        <v>0.44400000000000001</v>
      </c>
      <c r="CJ9095" s="54">
        <v>27</v>
      </c>
      <c r="CK9095" s="54">
        <v>3.2</v>
      </c>
      <c r="CL9095" s="54">
        <v>1.6900000000000001E-3</v>
      </c>
      <c r="CM9095" s="54">
        <v>1.056</v>
      </c>
      <c r="CN9095" s="53" t="s">
        <v>32406</v>
      </c>
      <c r="CO9095" s="54">
        <v>141</v>
      </c>
      <c r="CP9095" s="54">
        <v>252</v>
      </c>
      <c r="CQ9095" s="55">
        <f t="shared" si="142"/>
        <v>0.55952380952380953</v>
      </c>
      <c r="CR9095" s="52" t="s">
        <v>28938</v>
      </c>
    </row>
    <row r="9096" spans="81:96">
      <c r="CC9096" s="52">
        <v>9095</v>
      </c>
      <c r="CD9096" s="53" t="s">
        <v>34287</v>
      </c>
      <c r="CE9096" s="53" t="s">
        <v>34288</v>
      </c>
      <c r="CF9096" s="54">
        <v>1730</v>
      </c>
      <c r="CG9096" s="54">
        <v>2.6440000000000001</v>
      </c>
      <c r="CH9096" s="54">
        <v>2.226</v>
      </c>
      <c r="CI9096" s="54">
        <v>0.29799999999999999</v>
      </c>
      <c r="CJ9096" s="54">
        <v>47</v>
      </c>
      <c r="CK9096" s="54">
        <v>8.6999999999999993</v>
      </c>
      <c r="CL9096" s="54">
        <v>2.4299999999999999E-3</v>
      </c>
      <c r="CM9096" s="54">
        <v>0.56699999999999995</v>
      </c>
      <c r="CN9096" s="53" t="s">
        <v>32406</v>
      </c>
      <c r="CO9096" s="54">
        <v>142</v>
      </c>
      <c r="CP9096" s="54">
        <v>252</v>
      </c>
      <c r="CQ9096" s="55">
        <f t="shared" si="142"/>
        <v>0.56349206349206349</v>
      </c>
      <c r="CR9096" s="52" t="s">
        <v>28938</v>
      </c>
    </row>
    <row r="9097" spans="81:96">
      <c r="CC9097" s="52">
        <v>9096</v>
      </c>
      <c r="CD9097" s="53" t="s">
        <v>34289</v>
      </c>
      <c r="CE9097" s="53" t="s">
        <v>34290</v>
      </c>
      <c r="CF9097" s="54">
        <v>1622</v>
      </c>
      <c r="CG9097" s="54">
        <v>2.6379999999999999</v>
      </c>
      <c r="CH9097" s="54">
        <v>2.76</v>
      </c>
      <c r="CI9097" s="54">
        <v>0.72699999999999998</v>
      </c>
      <c r="CJ9097" s="54">
        <v>110</v>
      </c>
      <c r="CK9097" s="54">
        <v>5.4</v>
      </c>
      <c r="CL9097" s="54">
        <v>3.47E-3</v>
      </c>
      <c r="CM9097" s="54">
        <v>0.71</v>
      </c>
      <c r="CN9097" s="53" t="s">
        <v>32406</v>
      </c>
      <c r="CO9097" s="54">
        <v>143</v>
      </c>
      <c r="CP9097" s="54">
        <v>252</v>
      </c>
      <c r="CQ9097" s="55">
        <f t="shared" si="142"/>
        <v>0.56746031746031744</v>
      </c>
      <c r="CR9097" s="52" t="s">
        <v>28938</v>
      </c>
    </row>
    <row r="9098" spans="81:96">
      <c r="CC9098" s="52">
        <v>9097</v>
      </c>
      <c r="CD9098" s="53" t="s">
        <v>32218</v>
      </c>
      <c r="CE9098" s="53" t="s">
        <v>32219</v>
      </c>
      <c r="CF9098" s="54">
        <v>3743</v>
      </c>
      <c r="CG9098" s="54">
        <v>2.6379999999999999</v>
      </c>
      <c r="CH9098" s="54">
        <v>2.7090000000000001</v>
      </c>
      <c r="CI9098" s="54">
        <v>0.79500000000000004</v>
      </c>
      <c r="CJ9098" s="54">
        <v>117</v>
      </c>
      <c r="CK9098" s="54">
        <v>6.9</v>
      </c>
      <c r="CL9098" s="54">
        <v>7.1700000000000002E-3</v>
      </c>
      <c r="CM9098" s="54">
        <v>0.80600000000000005</v>
      </c>
      <c r="CN9098" s="53" t="s">
        <v>32406</v>
      </c>
      <c r="CO9098" s="54">
        <v>143</v>
      </c>
      <c r="CP9098" s="54">
        <v>252</v>
      </c>
      <c r="CQ9098" s="55">
        <f t="shared" si="142"/>
        <v>0.56746031746031744</v>
      </c>
      <c r="CR9098" s="52" t="s">
        <v>28938</v>
      </c>
    </row>
    <row r="9099" spans="81:96">
      <c r="CC9099" s="52">
        <v>9098</v>
      </c>
      <c r="CD9099" s="53" t="s">
        <v>40772</v>
      </c>
      <c r="CE9099" s="53" t="s">
        <v>40773</v>
      </c>
      <c r="CF9099" s="54">
        <v>1844</v>
      </c>
      <c r="CG9099" s="54">
        <v>2.6280000000000001</v>
      </c>
      <c r="CH9099" s="54">
        <v>3.1480000000000001</v>
      </c>
      <c r="CI9099" s="54">
        <v>0.50600000000000001</v>
      </c>
      <c r="CJ9099" s="54">
        <v>172</v>
      </c>
      <c r="CK9099" s="54">
        <v>4</v>
      </c>
      <c r="CL9099" s="54">
        <v>5.11E-3</v>
      </c>
      <c r="CM9099" s="54">
        <v>0.78</v>
      </c>
      <c r="CN9099" s="53" t="s">
        <v>32406</v>
      </c>
      <c r="CO9099" s="54">
        <v>145</v>
      </c>
      <c r="CP9099" s="54">
        <v>252</v>
      </c>
      <c r="CQ9099" s="55">
        <f t="shared" si="142"/>
        <v>0.57539682539682535</v>
      </c>
      <c r="CR9099" s="52" t="s">
        <v>28938</v>
      </c>
    </row>
    <row r="9100" spans="81:96">
      <c r="CC9100" s="52">
        <v>9099</v>
      </c>
      <c r="CD9100" s="53" t="s">
        <v>40774</v>
      </c>
      <c r="CE9100" s="53" t="s">
        <v>40775</v>
      </c>
      <c r="CF9100" s="54">
        <v>1700</v>
      </c>
      <c r="CG9100" s="54">
        <v>2.5979999999999999</v>
      </c>
      <c r="CH9100" s="54">
        <v>2.9119999999999999</v>
      </c>
      <c r="CI9100" s="54">
        <v>0.5</v>
      </c>
      <c r="CJ9100" s="54">
        <v>68</v>
      </c>
      <c r="CK9100" s="54">
        <v>6.1</v>
      </c>
      <c r="CL9100" s="54">
        <v>4.9300000000000004E-3</v>
      </c>
      <c r="CM9100" s="54">
        <v>1.133</v>
      </c>
      <c r="CN9100" s="53" t="s">
        <v>32406</v>
      </c>
      <c r="CO9100" s="54">
        <v>146</v>
      </c>
      <c r="CP9100" s="54">
        <v>252</v>
      </c>
      <c r="CQ9100" s="55">
        <f t="shared" si="142"/>
        <v>0.57936507936507942</v>
      </c>
      <c r="CR9100" s="52" t="s">
        <v>28938</v>
      </c>
    </row>
    <row r="9101" spans="81:96">
      <c r="CC9101" s="52">
        <v>9100</v>
      </c>
      <c r="CD9101" s="53" t="s">
        <v>40776</v>
      </c>
      <c r="CE9101" s="53" t="s">
        <v>40777</v>
      </c>
      <c r="CF9101" s="54">
        <v>2324</v>
      </c>
      <c r="CG9101" s="54">
        <v>2.5950000000000002</v>
      </c>
      <c r="CH9101" s="54">
        <v>3.0609999999999999</v>
      </c>
      <c r="CI9101" s="54">
        <v>0.746</v>
      </c>
      <c r="CJ9101" s="54">
        <v>67</v>
      </c>
      <c r="CK9101" s="54">
        <v>7.6</v>
      </c>
      <c r="CL9101" s="54">
        <v>3.8800000000000002E-3</v>
      </c>
      <c r="CM9101" s="54">
        <v>0.83199999999999996</v>
      </c>
      <c r="CN9101" s="53" t="s">
        <v>32406</v>
      </c>
      <c r="CO9101" s="54">
        <v>147</v>
      </c>
      <c r="CP9101" s="54">
        <v>252</v>
      </c>
      <c r="CQ9101" s="55">
        <f t="shared" si="142"/>
        <v>0.58333333333333337</v>
      </c>
      <c r="CR9101" s="52" t="s">
        <v>28938</v>
      </c>
    </row>
    <row r="9102" spans="81:96">
      <c r="CC9102" s="52">
        <v>9101</v>
      </c>
      <c r="CD9102" s="53" t="s">
        <v>40778</v>
      </c>
      <c r="CE9102" s="53" t="s">
        <v>40779</v>
      </c>
      <c r="CF9102" s="54">
        <v>13521</v>
      </c>
      <c r="CG9102" s="54">
        <v>2.5939999999999999</v>
      </c>
      <c r="CH9102" s="54">
        <v>2.7719999999999998</v>
      </c>
      <c r="CI9102" s="54">
        <v>0.61199999999999999</v>
      </c>
      <c r="CJ9102" s="54">
        <v>170</v>
      </c>
      <c r="CK9102" s="54">
        <v>9.4</v>
      </c>
      <c r="CL9102" s="54">
        <v>1.661E-2</v>
      </c>
      <c r="CM9102" s="54">
        <v>0.81699999999999995</v>
      </c>
      <c r="CN9102" s="53" t="s">
        <v>32406</v>
      </c>
      <c r="CO9102" s="54">
        <v>148</v>
      </c>
      <c r="CP9102" s="54">
        <v>252</v>
      </c>
      <c r="CQ9102" s="55">
        <f t="shared" si="142"/>
        <v>0.58730158730158732</v>
      </c>
      <c r="CR9102" s="52" t="s">
        <v>28938</v>
      </c>
    </row>
    <row r="9103" spans="81:96">
      <c r="CC9103" s="52">
        <v>9102</v>
      </c>
      <c r="CD9103" s="53" t="s">
        <v>30141</v>
      </c>
      <c r="CE9103" s="53" t="s">
        <v>30142</v>
      </c>
      <c r="CF9103" s="54">
        <v>7527</v>
      </c>
      <c r="CG9103" s="54">
        <v>2.593</v>
      </c>
      <c r="CH9103" s="54">
        <v>2.3330000000000002</v>
      </c>
      <c r="CI9103" s="54">
        <v>0.5</v>
      </c>
      <c r="CJ9103" s="54">
        <v>252</v>
      </c>
      <c r="CK9103" s="54">
        <v>6.8</v>
      </c>
      <c r="CL9103" s="54">
        <v>1.2109999999999999E-2</v>
      </c>
      <c r="CM9103" s="54">
        <v>0.56799999999999995</v>
      </c>
      <c r="CN9103" s="53" t="s">
        <v>32406</v>
      </c>
      <c r="CO9103" s="54">
        <v>149</v>
      </c>
      <c r="CP9103" s="54">
        <v>252</v>
      </c>
      <c r="CQ9103" s="55">
        <f t="shared" si="142"/>
        <v>0.59126984126984128</v>
      </c>
      <c r="CR9103" s="52" t="s">
        <v>28938</v>
      </c>
    </row>
    <row r="9104" spans="81:96">
      <c r="CC9104" s="52">
        <v>9103</v>
      </c>
      <c r="CD9104" s="53" t="s">
        <v>33827</v>
      </c>
      <c r="CE9104" s="53" t="s">
        <v>33828</v>
      </c>
      <c r="CF9104" s="54">
        <v>2982</v>
      </c>
      <c r="CG9104" s="54">
        <v>2.58</v>
      </c>
      <c r="CH9104" s="54">
        <v>2.613</v>
      </c>
      <c r="CI9104" s="54">
        <v>0.35199999999999998</v>
      </c>
      <c r="CJ9104" s="54">
        <v>105</v>
      </c>
      <c r="CK9104" s="54">
        <v>7.4</v>
      </c>
      <c r="CL9104" s="54">
        <v>5.3499999999999997E-3</v>
      </c>
      <c r="CM9104" s="54">
        <v>0.72399999999999998</v>
      </c>
      <c r="CN9104" s="53" t="s">
        <v>32406</v>
      </c>
      <c r="CO9104" s="54">
        <v>150</v>
      </c>
      <c r="CP9104" s="54">
        <v>252</v>
      </c>
      <c r="CQ9104" s="55">
        <f t="shared" si="142"/>
        <v>0.59523809523809523</v>
      </c>
      <c r="CR9104" s="52" t="s">
        <v>28938</v>
      </c>
    </row>
    <row r="9105" spans="81:96">
      <c r="CC9105" s="52">
        <v>9104</v>
      </c>
      <c r="CD9105" s="53" t="s">
        <v>40780</v>
      </c>
      <c r="CE9105" s="53" t="s">
        <v>40781</v>
      </c>
      <c r="CF9105" s="54">
        <v>869</v>
      </c>
      <c r="CG9105" s="54">
        <v>2.5089999999999999</v>
      </c>
      <c r="CH9105" s="54">
        <v>2.1339999999999999</v>
      </c>
      <c r="CI9105" s="54">
        <v>0.8</v>
      </c>
      <c r="CJ9105" s="54">
        <v>95</v>
      </c>
      <c r="CK9105" s="54">
        <v>2.8</v>
      </c>
      <c r="CL9105" s="54">
        <v>3.0699999999999998E-3</v>
      </c>
      <c r="CM9105" s="54">
        <v>0.61799999999999999</v>
      </c>
      <c r="CN9105" s="53" t="s">
        <v>32406</v>
      </c>
      <c r="CO9105" s="54">
        <v>151</v>
      </c>
      <c r="CP9105" s="54">
        <v>252</v>
      </c>
      <c r="CQ9105" s="55">
        <f t="shared" si="142"/>
        <v>0.59920634920634919</v>
      </c>
      <c r="CR9105" s="52" t="s">
        <v>28938</v>
      </c>
    </row>
    <row r="9106" spans="81:96">
      <c r="CC9106" s="52">
        <v>9105</v>
      </c>
      <c r="CD9106" s="53" t="s">
        <v>31164</v>
      </c>
      <c r="CE9106" s="53" t="s">
        <v>31165</v>
      </c>
      <c r="CF9106" s="54">
        <v>3224</v>
      </c>
      <c r="CG9106" s="54">
        <v>2.5059999999999998</v>
      </c>
      <c r="CH9106" s="54">
        <v>2.1339999999999999</v>
      </c>
      <c r="CI9106" s="54">
        <v>0.52700000000000002</v>
      </c>
      <c r="CJ9106" s="54">
        <v>112</v>
      </c>
      <c r="CK9106" s="54">
        <v>6.6</v>
      </c>
      <c r="CL9106" s="54">
        <v>5.9100000000000003E-3</v>
      </c>
      <c r="CM9106" s="54">
        <v>0.55200000000000005</v>
      </c>
      <c r="CN9106" s="53" t="s">
        <v>32406</v>
      </c>
      <c r="CO9106" s="54">
        <v>152</v>
      </c>
      <c r="CP9106" s="54">
        <v>252</v>
      </c>
      <c r="CQ9106" s="55">
        <f t="shared" si="142"/>
        <v>0.60317460317460314</v>
      </c>
      <c r="CR9106" s="52" t="s">
        <v>28938</v>
      </c>
    </row>
    <row r="9107" spans="81:96">
      <c r="CC9107" s="52">
        <v>9106</v>
      </c>
      <c r="CD9107" s="53" t="s">
        <v>40782</v>
      </c>
      <c r="CE9107" s="53" t="s">
        <v>40783</v>
      </c>
      <c r="CF9107" s="54">
        <v>1683</v>
      </c>
      <c r="CG9107" s="54">
        <v>2.4900000000000002</v>
      </c>
      <c r="CH9107" s="54">
        <v>3.2189999999999999</v>
      </c>
      <c r="CI9107" s="54">
        <v>0.88700000000000001</v>
      </c>
      <c r="CJ9107" s="54">
        <v>62</v>
      </c>
      <c r="CK9107" s="54">
        <v>5.9</v>
      </c>
      <c r="CL9107" s="54">
        <v>3.7399999999999998E-3</v>
      </c>
      <c r="CM9107" s="54">
        <v>0.95199999999999996</v>
      </c>
      <c r="CN9107" s="53" t="s">
        <v>32406</v>
      </c>
      <c r="CO9107" s="54">
        <v>153</v>
      </c>
      <c r="CP9107" s="54">
        <v>252</v>
      </c>
      <c r="CQ9107" s="55">
        <f t="shared" si="142"/>
        <v>0.6071428571428571</v>
      </c>
      <c r="CR9107" s="52" t="s">
        <v>28938</v>
      </c>
    </row>
    <row r="9108" spans="81:96">
      <c r="CC9108" s="52">
        <v>9107</v>
      </c>
      <c r="CD9108" s="53" t="s">
        <v>40784</v>
      </c>
      <c r="CE9108" s="53" t="s">
        <v>40785</v>
      </c>
      <c r="CF9108" s="54">
        <v>6209</v>
      </c>
      <c r="CG9108" s="54">
        <v>2.4769999999999999</v>
      </c>
      <c r="CH9108" s="54">
        <v>3.335</v>
      </c>
      <c r="CI9108" s="54">
        <v>0.58199999999999996</v>
      </c>
      <c r="CJ9108" s="54">
        <v>141</v>
      </c>
      <c r="CK9108" s="54">
        <v>8.5</v>
      </c>
      <c r="CL9108" s="54">
        <v>1.111E-2</v>
      </c>
      <c r="CM9108" s="54">
        <v>1.0720000000000001</v>
      </c>
      <c r="CN9108" s="53" t="s">
        <v>32406</v>
      </c>
      <c r="CO9108" s="54">
        <v>154</v>
      </c>
      <c r="CP9108" s="54">
        <v>252</v>
      </c>
      <c r="CQ9108" s="55">
        <f t="shared" si="142"/>
        <v>0.61111111111111116</v>
      </c>
      <c r="CR9108" s="52" t="s">
        <v>28938</v>
      </c>
    </row>
    <row r="9109" spans="81:96">
      <c r="CC9109" s="52">
        <v>9108</v>
      </c>
      <c r="CD9109" s="53" t="s">
        <v>32226</v>
      </c>
      <c r="CE9109" s="53" t="s">
        <v>32227</v>
      </c>
      <c r="CF9109" s="54">
        <v>13733</v>
      </c>
      <c r="CG9109" s="54">
        <v>2.4740000000000002</v>
      </c>
      <c r="CH9109" s="54">
        <v>2.5350000000000001</v>
      </c>
      <c r="CI9109" s="54">
        <v>0.33900000000000002</v>
      </c>
      <c r="CJ9109" s="54">
        <v>537</v>
      </c>
      <c r="CK9109" s="54">
        <v>8.3000000000000007</v>
      </c>
      <c r="CL9109" s="54">
        <v>2.3900000000000001E-2</v>
      </c>
      <c r="CM9109" s="54">
        <v>0.76100000000000001</v>
      </c>
      <c r="CN9109" s="53" t="s">
        <v>32406</v>
      </c>
      <c r="CO9109" s="54">
        <v>155</v>
      </c>
      <c r="CP9109" s="54">
        <v>252</v>
      </c>
      <c r="CQ9109" s="55">
        <f t="shared" si="142"/>
        <v>0.61507936507936511</v>
      </c>
      <c r="CR9109" s="52" t="s">
        <v>28938</v>
      </c>
    </row>
    <row r="9110" spans="81:96">
      <c r="CC9110" s="52">
        <v>9109</v>
      </c>
      <c r="CD9110" s="53" t="s">
        <v>37844</v>
      </c>
      <c r="CE9110" s="53" t="s">
        <v>37845</v>
      </c>
      <c r="CF9110" s="54">
        <v>9447</v>
      </c>
      <c r="CG9110" s="54">
        <v>2.4670000000000001</v>
      </c>
      <c r="CH9110" s="54">
        <v>2.7559999999999998</v>
      </c>
      <c r="CI9110" s="54">
        <v>0.47499999999999998</v>
      </c>
      <c r="CJ9110" s="54">
        <v>204</v>
      </c>
      <c r="CK9110" s="54">
        <v>8.9</v>
      </c>
      <c r="CL9110" s="54">
        <v>1.2500000000000001E-2</v>
      </c>
      <c r="CM9110" s="54">
        <v>0.76</v>
      </c>
      <c r="CN9110" s="53" t="s">
        <v>32406</v>
      </c>
      <c r="CO9110" s="54">
        <v>156</v>
      </c>
      <c r="CP9110" s="54">
        <v>252</v>
      </c>
      <c r="CQ9110" s="55">
        <f t="shared" si="142"/>
        <v>0.61904761904761907</v>
      </c>
      <c r="CR9110" s="52" t="s">
        <v>28938</v>
      </c>
    </row>
    <row r="9111" spans="81:96">
      <c r="CC9111" s="52">
        <v>9110</v>
      </c>
      <c r="CD9111" s="53" t="s">
        <v>32228</v>
      </c>
      <c r="CE9111" s="53" t="s">
        <v>32229</v>
      </c>
      <c r="CF9111" s="54">
        <v>661</v>
      </c>
      <c r="CG9111" s="54">
        <v>2.444</v>
      </c>
      <c r="CH9111" s="54">
        <v>2.444</v>
      </c>
      <c r="CI9111" s="54">
        <v>0.67100000000000004</v>
      </c>
      <c r="CJ9111" s="54">
        <v>73</v>
      </c>
      <c r="CK9111" s="54">
        <v>2.5</v>
      </c>
      <c r="CL9111" s="54">
        <v>2.7499999999999998E-3</v>
      </c>
      <c r="CM9111" s="54">
        <v>0.69299999999999995</v>
      </c>
      <c r="CN9111" s="53" t="s">
        <v>32406</v>
      </c>
      <c r="CO9111" s="54">
        <v>157</v>
      </c>
      <c r="CP9111" s="54">
        <v>252</v>
      </c>
      <c r="CQ9111" s="55">
        <f t="shared" si="142"/>
        <v>0.62301587301587302</v>
      </c>
      <c r="CR9111" s="52" t="s">
        <v>28938</v>
      </c>
    </row>
    <row r="9112" spans="81:96">
      <c r="CC9112" s="52">
        <v>9111</v>
      </c>
      <c r="CD9112" s="53" t="s">
        <v>32242</v>
      </c>
      <c r="CE9112" s="53" t="s">
        <v>32243</v>
      </c>
      <c r="CF9112" s="54">
        <v>5857</v>
      </c>
      <c r="CG9112" s="54">
        <v>2.4020000000000001</v>
      </c>
      <c r="CH9112" s="54">
        <v>2.7320000000000002</v>
      </c>
      <c r="CI9112" s="54">
        <v>0.65200000000000002</v>
      </c>
      <c r="CJ9112" s="54">
        <v>155</v>
      </c>
      <c r="CK9112" s="54">
        <v>7</v>
      </c>
      <c r="CL9112" s="54">
        <v>1.0330000000000001E-2</v>
      </c>
      <c r="CM9112" s="54">
        <v>0.747</v>
      </c>
      <c r="CN9112" s="53" t="s">
        <v>32406</v>
      </c>
      <c r="CO9112" s="54">
        <v>158</v>
      </c>
      <c r="CP9112" s="54">
        <v>252</v>
      </c>
      <c r="CQ9112" s="55">
        <f t="shared" si="142"/>
        <v>0.62698412698412698</v>
      </c>
      <c r="CR9112" s="52" t="s">
        <v>28938</v>
      </c>
    </row>
    <row r="9113" spans="81:96">
      <c r="CC9113" s="52">
        <v>9112</v>
      </c>
      <c r="CD9113" s="53" t="s">
        <v>30177</v>
      </c>
      <c r="CE9113" s="53" t="s">
        <v>30178</v>
      </c>
      <c r="CF9113" s="54">
        <v>3920</v>
      </c>
      <c r="CG9113" s="54">
        <v>2.343</v>
      </c>
      <c r="CH9113" s="54">
        <v>2.3319999999999999</v>
      </c>
      <c r="CI9113" s="54">
        <v>0.61499999999999999</v>
      </c>
      <c r="CJ9113" s="54">
        <v>239</v>
      </c>
      <c r="CK9113" s="54">
        <v>4.5</v>
      </c>
      <c r="CL9113" s="54">
        <v>9.1699999999999993E-3</v>
      </c>
      <c r="CM9113" s="54">
        <v>0.628</v>
      </c>
      <c r="CN9113" s="53" t="s">
        <v>32406</v>
      </c>
      <c r="CO9113" s="54">
        <v>159</v>
      </c>
      <c r="CP9113" s="54">
        <v>252</v>
      </c>
      <c r="CQ9113" s="55">
        <f t="shared" si="142"/>
        <v>0.63095238095238093</v>
      </c>
      <c r="CR9113" s="52" t="s">
        <v>28938</v>
      </c>
    </row>
    <row r="9114" spans="81:96">
      <c r="CC9114" s="52">
        <v>9113</v>
      </c>
      <c r="CD9114" s="53" t="s">
        <v>32256</v>
      </c>
      <c r="CE9114" s="53" t="s">
        <v>32257</v>
      </c>
      <c r="CF9114" s="54">
        <v>9796</v>
      </c>
      <c r="CG9114" s="54">
        <v>2.2829999999999999</v>
      </c>
      <c r="CH9114" s="54">
        <v>2.306</v>
      </c>
      <c r="CI9114" s="54">
        <v>0.61199999999999999</v>
      </c>
      <c r="CJ9114" s="54">
        <v>255</v>
      </c>
      <c r="CK9114" s="54">
        <v>10</v>
      </c>
      <c r="CL9114" s="54">
        <v>1.3769999999999999E-2</v>
      </c>
      <c r="CM9114" s="54">
        <v>0.68799999999999994</v>
      </c>
      <c r="CN9114" s="53" t="s">
        <v>32406</v>
      </c>
      <c r="CO9114" s="54">
        <v>160</v>
      </c>
      <c r="CP9114" s="54">
        <v>252</v>
      </c>
      <c r="CQ9114" s="55">
        <f t="shared" si="142"/>
        <v>0.63492063492063489</v>
      </c>
      <c r="CR9114" s="52" t="s">
        <v>28938</v>
      </c>
    </row>
    <row r="9115" spans="81:96">
      <c r="CC9115" s="52">
        <v>9114</v>
      </c>
      <c r="CD9115" s="53" t="s">
        <v>40786</v>
      </c>
      <c r="CE9115" s="53" t="s">
        <v>40787</v>
      </c>
      <c r="CF9115" s="54">
        <v>907</v>
      </c>
      <c r="CG9115" s="54">
        <v>2.274</v>
      </c>
      <c r="CH9115" s="54">
        <v>2.1070000000000002</v>
      </c>
      <c r="CI9115" s="54">
        <v>0.67600000000000005</v>
      </c>
      <c r="CJ9115" s="54">
        <v>37</v>
      </c>
      <c r="CK9115" s="54">
        <v>6.7</v>
      </c>
      <c r="CL9115" s="54">
        <v>1.47E-3</v>
      </c>
      <c r="CM9115" s="54">
        <v>0.52500000000000002</v>
      </c>
      <c r="CN9115" s="53" t="s">
        <v>32406</v>
      </c>
      <c r="CO9115" s="54">
        <v>161</v>
      </c>
      <c r="CP9115" s="54">
        <v>252</v>
      </c>
      <c r="CQ9115" s="55">
        <f t="shared" si="142"/>
        <v>0.63888888888888884</v>
      </c>
      <c r="CR9115" s="52" t="s">
        <v>28938</v>
      </c>
    </row>
    <row r="9116" spans="81:96">
      <c r="CC9116" s="52">
        <v>9115</v>
      </c>
      <c r="CD9116" s="53" t="s">
        <v>40788</v>
      </c>
      <c r="CE9116" s="53" t="s">
        <v>40789</v>
      </c>
      <c r="CF9116" s="54">
        <v>2699</v>
      </c>
      <c r="CG9116" s="54">
        <v>2.2610000000000001</v>
      </c>
      <c r="CH9116" s="54">
        <v>2.6120000000000001</v>
      </c>
      <c r="CI9116" s="54">
        <v>0.38500000000000001</v>
      </c>
      <c r="CJ9116" s="54">
        <v>52</v>
      </c>
      <c r="CK9116" s="54">
        <v>9.8000000000000007</v>
      </c>
      <c r="CL9116" s="54">
        <v>3.47E-3</v>
      </c>
      <c r="CM9116" s="54">
        <v>0.751</v>
      </c>
      <c r="CN9116" s="53" t="s">
        <v>32406</v>
      </c>
      <c r="CO9116" s="54">
        <v>162</v>
      </c>
      <c r="CP9116" s="54">
        <v>252</v>
      </c>
      <c r="CQ9116" s="55">
        <f t="shared" si="142"/>
        <v>0.6428571428571429</v>
      </c>
      <c r="CR9116" s="52" t="s">
        <v>28938</v>
      </c>
    </row>
    <row r="9117" spans="81:96">
      <c r="CC9117" s="52">
        <v>9116</v>
      </c>
      <c r="CD9117" s="53" t="s">
        <v>32258</v>
      </c>
      <c r="CE9117" s="53" t="s">
        <v>32259</v>
      </c>
      <c r="CF9117" s="54">
        <v>769</v>
      </c>
      <c r="CG9117" s="54">
        <v>2.2530000000000001</v>
      </c>
      <c r="CH9117" s="54">
        <v>2.4089999999999998</v>
      </c>
      <c r="CI9117" s="54">
        <v>0.45200000000000001</v>
      </c>
      <c r="CJ9117" s="54">
        <v>42</v>
      </c>
      <c r="CK9117" s="54">
        <v>5.5</v>
      </c>
      <c r="CL9117" s="54">
        <v>1.58E-3</v>
      </c>
      <c r="CM9117" s="54">
        <v>0.57999999999999996</v>
      </c>
      <c r="CN9117" s="53" t="s">
        <v>32406</v>
      </c>
      <c r="CO9117" s="54">
        <v>163</v>
      </c>
      <c r="CP9117" s="54">
        <v>252</v>
      </c>
      <c r="CQ9117" s="55">
        <f t="shared" si="142"/>
        <v>0.64682539682539686</v>
      </c>
      <c r="CR9117" s="52" t="s">
        <v>28938</v>
      </c>
    </row>
    <row r="9118" spans="81:96">
      <c r="CC9118" s="52">
        <v>9117</v>
      </c>
      <c r="CD9118" s="53" t="s">
        <v>29751</v>
      </c>
      <c r="CE9118" s="53" t="s">
        <v>29752</v>
      </c>
      <c r="CF9118" s="54">
        <v>368</v>
      </c>
      <c r="CG9118" s="54">
        <v>2.2429999999999999</v>
      </c>
      <c r="CH9118" s="54">
        <v>2.2290000000000001</v>
      </c>
      <c r="CI9118" s="54">
        <v>0.20499999999999999</v>
      </c>
      <c r="CJ9118" s="54">
        <v>83</v>
      </c>
      <c r="CK9118" s="54">
        <v>2.2999999999999998</v>
      </c>
      <c r="CL9118" s="54">
        <v>1.6999999999999999E-3</v>
      </c>
      <c r="CM9118" s="54">
        <v>0.69899999999999995</v>
      </c>
      <c r="CN9118" s="53" t="s">
        <v>32406</v>
      </c>
      <c r="CO9118" s="54">
        <v>164</v>
      </c>
      <c r="CP9118" s="54">
        <v>252</v>
      </c>
      <c r="CQ9118" s="55">
        <f t="shared" si="142"/>
        <v>0.65079365079365081</v>
      </c>
      <c r="CR9118" s="52" t="s">
        <v>28938</v>
      </c>
    </row>
    <row r="9119" spans="81:96">
      <c r="CC9119" s="52">
        <v>9118</v>
      </c>
      <c r="CD9119" s="53" t="s">
        <v>32268</v>
      </c>
      <c r="CE9119" s="53" t="s">
        <v>32269</v>
      </c>
      <c r="CF9119" s="54">
        <v>683</v>
      </c>
      <c r="CG9119" s="54">
        <v>2.2189999999999999</v>
      </c>
      <c r="CH9119" s="54">
        <v>2.585</v>
      </c>
      <c r="CI9119" s="54">
        <v>0.39500000000000002</v>
      </c>
      <c r="CJ9119" s="54">
        <v>43</v>
      </c>
      <c r="CK9119" s="54">
        <v>4.8</v>
      </c>
      <c r="CL9119" s="54">
        <v>1.9300000000000001E-3</v>
      </c>
      <c r="CM9119" s="54">
        <v>0.69099999999999995</v>
      </c>
      <c r="CN9119" s="53" t="s">
        <v>32406</v>
      </c>
      <c r="CO9119" s="54">
        <v>165</v>
      </c>
      <c r="CP9119" s="54">
        <v>252</v>
      </c>
      <c r="CQ9119" s="55">
        <f t="shared" si="142"/>
        <v>0.65476190476190477</v>
      </c>
      <c r="CR9119" s="52" t="s">
        <v>28938</v>
      </c>
    </row>
    <row r="9120" spans="81:96">
      <c r="CC9120" s="52">
        <v>9119</v>
      </c>
      <c r="CD9120" s="53" t="s">
        <v>32489</v>
      </c>
      <c r="CE9120" s="53" t="s">
        <v>40790</v>
      </c>
      <c r="CF9120" s="54">
        <v>7782</v>
      </c>
      <c r="CG9120" s="54">
        <v>2.2069999999999999</v>
      </c>
      <c r="CH9120" s="54">
        <v>2.2029999999999998</v>
      </c>
      <c r="CI9120" s="54">
        <v>0.57399999999999995</v>
      </c>
      <c r="CJ9120" s="54">
        <v>47</v>
      </c>
      <c r="CK9120" s="54" t="s">
        <v>28918</v>
      </c>
      <c r="CL9120" s="54">
        <v>8.2400000000000008E-3</v>
      </c>
      <c r="CM9120" s="54">
        <v>0.95699999999999996</v>
      </c>
      <c r="CN9120" s="53" t="s">
        <v>32406</v>
      </c>
      <c r="CO9120" s="54">
        <v>166</v>
      </c>
      <c r="CP9120" s="54">
        <v>252</v>
      </c>
      <c r="CQ9120" s="55">
        <f t="shared" si="142"/>
        <v>0.65873015873015872</v>
      </c>
      <c r="CR9120" s="52" t="s">
        <v>28938</v>
      </c>
    </row>
    <row r="9121" spans="81:96">
      <c r="CC9121" s="52">
        <v>9120</v>
      </c>
      <c r="CD9121" s="53" t="s">
        <v>40791</v>
      </c>
      <c r="CE9121" s="53" t="s">
        <v>40792</v>
      </c>
      <c r="CF9121" s="54">
        <v>2752</v>
      </c>
      <c r="CG9121" s="54">
        <v>2.2069999999999999</v>
      </c>
      <c r="CH9121" s="54">
        <v>2.1659999999999999</v>
      </c>
      <c r="CI9121" s="54">
        <v>0.66700000000000004</v>
      </c>
      <c r="CJ9121" s="54">
        <v>33</v>
      </c>
      <c r="CK9121" s="54" t="s">
        <v>28918</v>
      </c>
      <c r="CL9121" s="54">
        <v>2.3500000000000001E-3</v>
      </c>
      <c r="CM9121" s="54">
        <v>0.90900000000000003</v>
      </c>
      <c r="CN9121" s="53" t="s">
        <v>32406</v>
      </c>
      <c r="CO9121" s="54">
        <v>166</v>
      </c>
      <c r="CP9121" s="54">
        <v>252</v>
      </c>
      <c r="CQ9121" s="55">
        <f t="shared" si="142"/>
        <v>0.65873015873015872</v>
      </c>
      <c r="CR9121" s="52" t="s">
        <v>28938</v>
      </c>
    </row>
    <row r="9122" spans="81:96">
      <c r="CC9122" s="52">
        <v>9121</v>
      </c>
      <c r="CD9122" s="53" t="s">
        <v>38723</v>
      </c>
      <c r="CE9122" s="53" t="s">
        <v>38724</v>
      </c>
      <c r="CF9122" s="54">
        <v>1096</v>
      </c>
      <c r="CG9122" s="54">
        <v>2.2010000000000001</v>
      </c>
      <c r="CH9122" s="54">
        <v>2.5</v>
      </c>
      <c r="CI9122" s="54">
        <v>0.41599999999999998</v>
      </c>
      <c r="CJ9122" s="54">
        <v>149</v>
      </c>
      <c r="CK9122" s="54">
        <v>2.4</v>
      </c>
      <c r="CL9122" s="54">
        <v>5.62E-3</v>
      </c>
      <c r="CM9122" s="54">
        <v>0.89900000000000002</v>
      </c>
      <c r="CN9122" s="53" t="s">
        <v>32406</v>
      </c>
      <c r="CO9122" s="54">
        <v>168</v>
      </c>
      <c r="CP9122" s="54">
        <v>252</v>
      </c>
      <c r="CQ9122" s="55">
        <f t="shared" si="142"/>
        <v>0.66666666666666663</v>
      </c>
      <c r="CR9122" s="52" t="s">
        <v>28938</v>
      </c>
    </row>
    <row r="9123" spans="81:96">
      <c r="CC9123" s="52">
        <v>9122</v>
      </c>
      <c r="CD9123" s="53" t="s">
        <v>29753</v>
      </c>
      <c r="CE9123" s="53" t="s">
        <v>29754</v>
      </c>
      <c r="CF9123" s="54">
        <v>2782</v>
      </c>
      <c r="CG9123" s="54">
        <v>2.1480000000000001</v>
      </c>
      <c r="CH9123" s="54">
        <v>2.379</v>
      </c>
      <c r="CI9123" s="54">
        <v>0.27600000000000002</v>
      </c>
      <c r="CJ9123" s="54">
        <v>76</v>
      </c>
      <c r="CK9123" s="54">
        <v>7.8</v>
      </c>
      <c r="CL9123" s="54">
        <v>4.2900000000000004E-3</v>
      </c>
      <c r="CM9123" s="54">
        <v>0.64500000000000002</v>
      </c>
      <c r="CN9123" s="53" t="s">
        <v>32406</v>
      </c>
      <c r="CO9123" s="54">
        <v>169</v>
      </c>
      <c r="CP9123" s="54">
        <v>252</v>
      </c>
      <c r="CQ9123" s="55">
        <f t="shared" si="142"/>
        <v>0.67063492063492058</v>
      </c>
      <c r="CR9123" s="52" t="s">
        <v>28938</v>
      </c>
    </row>
    <row r="9124" spans="81:96">
      <c r="CC9124" s="52">
        <v>9123</v>
      </c>
      <c r="CD9124" s="53" t="s">
        <v>40793</v>
      </c>
      <c r="CE9124" s="53" t="s">
        <v>40794</v>
      </c>
      <c r="CF9124" s="54">
        <v>4816</v>
      </c>
      <c r="CG9124" s="54">
        <v>2.1269999999999998</v>
      </c>
      <c r="CH9124" s="54">
        <v>2.2839999999999998</v>
      </c>
      <c r="CI9124" s="54">
        <v>0.61799999999999999</v>
      </c>
      <c r="CJ9124" s="54">
        <v>68</v>
      </c>
      <c r="CK9124" s="54" t="s">
        <v>28918</v>
      </c>
      <c r="CL9124" s="54">
        <v>6.5199999999999998E-3</v>
      </c>
      <c r="CM9124" s="54">
        <v>0.69799999999999995</v>
      </c>
      <c r="CN9124" s="53" t="s">
        <v>32406</v>
      </c>
      <c r="CO9124" s="54">
        <v>170</v>
      </c>
      <c r="CP9124" s="54">
        <v>252</v>
      </c>
      <c r="CQ9124" s="55">
        <f t="shared" si="142"/>
        <v>0.67460317460317465</v>
      </c>
      <c r="CR9124" s="52" t="s">
        <v>28938</v>
      </c>
    </row>
    <row r="9125" spans="81:96">
      <c r="CC9125" s="52">
        <v>9124</v>
      </c>
      <c r="CD9125" s="53" t="s">
        <v>40795</v>
      </c>
      <c r="CE9125" s="53" t="s">
        <v>40796</v>
      </c>
      <c r="CF9125" s="54">
        <v>21546</v>
      </c>
      <c r="CG9125" s="54">
        <v>2.036</v>
      </c>
      <c r="CH9125" s="54">
        <v>2.419</v>
      </c>
      <c r="CI9125" s="54">
        <v>0.41499999999999998</v>
      </c>
      <c r="CJ9125" s="54">
        <v>359</v>
      </c>
      <c r="CK9125" s="54" t="s">
        <v>28918</v>
      </c>
      <c r="CL9125" s="54">
        <v>2.5510000000000001E-2</v>
      </c>
      <c r="CM9125" s="54">
        <v>0.76900000000000002</v>
      </c>
      <c r="CN9125" s="53" t="s">
        <v>32406</v>
      </c>
      <c r="CO9125" s="54">
        <v>171</v>
      </c>
      <c r="CP9125" s="54">
        <v>252</v>
      </c>
      <c r="CQ9125" s="55">
        <f t="shared" si="142"/>
        <v>0.6785714285714286</v>
      </c>
      <c r="CR9125" s="52" t="s">
        <v>28938</v>
      </c>
    </row>
    <row r="9126" spans="81:96">
      <c r="CC9126" s="52">
        <v>9125</v>
      </c>
      <c r="CD9126" s="53" t="s">
        <v>29757</v>
      </c>
      <c r="CE9126" s="53" t="s">
        <v>29758</v>
      </c>
      <c r="CF9126" s="54">
        <v>5251</v>
      </c>
      <c r="CG9126" s="54">
        <v>2.036</v>
      </c>
      <c r="CH9126" s="54">
        <v>2.1030000000000002</v>
      </c>
      <c r="CI9126" s="54">
        <v>0.79</v>
      </c>
      <c r="CJ9126" s="54">
        <v>81</v>
      </c>
      <c r="CK9126" s="54" t="s">
        <v>28918</v>
      </c>
      <c r="CL9126" s="54">
        <v>5.3E-3</v>
      </c>
      <c r="CM9126" s="54">
        <v>0.73199999999999998</v>
      </c>
      <c r="CN9126" s="53" t="s">
        <v>32406</v>
      </c>
      <c r="CO9126" s="54">
        <v>171</v>
      </c>
      <c r="CP9126" s="54">
        <v>252</v>
      </c>
      <c r="CQ9126" s="55">
        <f t="shared" si="142"/>
        <v>0.6785714285714286</v>
      </c>
      <c r="CR9126" s="52" t="s">
        <v>28938</v>
      </c>
    </row>
    <row r="9127" spans="81:96">
      <c r="CC9127" s="52">
        <v>9126</v>
      </c>
      <c r="CD9127" s="53" t="s">
        <v>20776</v>
      </c>
      <c r="CE9127" s="53" t="s">
        <v>20774</v>
      </c>
      <c r="CF9127" s="54">
        <v>32565</v>
      </c>
      <c r="CG9127" s="54">
        <v>2.0299999999999998</v>
      </c>
      <c r="CH9127" s="54">
        <v>2.169</v>
      </c>
      <c r="CI9127" s="54">
        <v>0.42899999999999999</v>
      </c>
      <c r="CJ9127" s="54">
        <v>690</v>
      </c>
      <c r="CK9127" s="54">
        <v>9.3000000000000007</v>
      </c>
      <c r="CL9127" s="54">
        <v>4.403E-2</v>
      </c>
      <c r="CM9127" s="54">
        <v>0.61899999999999999</v>
      </c>
      <c r="CN9127" s="53" t="s">
        <v>32406</v>
      </c>
      <c r="CO9127" s="54">
        <v>173</v>
      </c>
      <c r="CP9127" s="54">
        <v>252</v>
      </c>
      <c r="CQ9127" s="55">
        <f t="shared" si="142"/>
        <v>0.68650793650793651</v>
      </c>
      <c r="CR9127" s="52" t="s">
        <v>28938</v>
      </c>
    </row>
    <row r="9128" spans="81:96">
      <c r="CC9128" s="52">
        <v>9127</v>
      </c>
      <c r="CD9128" s="53" t="s">
        <v>29866</v>
      </c>
      <c r="CE9128" s="53" t="s">
        <v>29867</v>
      </c>
      <c r="CF9128" s="54">
        <v>12656</v>
      </c>
      <c r="CG9128" s="54">
        <v>2.0249999999999999</v>
      </c>
      <c r="CH9128" s="54">
        <v>2.2450000000000001</v>
      </c>
      <c r="CI9128" s="54">
        <v>0.52900000000000003</v>
      </c>
      <c r="CJ9128" s="54">
        <v>306</v>
      </c>
      <c r="CK9128" s="54">
        <v>8.5</v>
      </c>
      <c r="CL9128" s="54">
        <v>1.9890000000000001E-2</v>
      </c>
      <c r="CM9128" s="54">
        <v>0.753</v>
      </c>
      <c r="CN9128" s="53" t="s">
        <v>32406</v>
      </c>
      <c r="CO9128" s="54">
        <v>174</v>
      </c>
      <c r="CP9128" s="54">
        <v>252</v>
      </c>
      <c r="CQ9128" s="55">
        <f t="shared" si="142"/>
        <v>0.69047619047619047</v>
      </c>
      <c r="CR9128" s="52" t="s">
        <v>28938</v>
      </c>
    </row>
    <row r="9129" spans="81:96">
      <c r="CC9129" s="52">
        <v>9128</v>
      </c>
      <c r="CD9129" s="53" t="s">
        <v>40646</v>
      </c>
      <c r="CE9129" s="53" t="s">
        <v>40647</v>
      </c>
      <c r="CF9129" s="54">
        <v>1451</v>
      </c>
      <c r="CG9129" s="54">
        <v>2.0190000000000001</v>
      </c>
      <c r="CH9129" s="54">
        <v>1.9690000000000001</v>
      </c>
      <c r="CI9129" s="54">
        <v>0.34</v>
      </c>
      <c r="CJ9129" s="54">
        <v>50</v>
      </c>
      <c r="CK9129" s="54">
        <v>8.4</v>
      </c>
      <c r="CL9129" s="54">
        <v>2.4599999999999999E-3</v>
      </c>
      <c r="CM9129" s="54">
        <v>0.59599999999999997</v>
      </c>
      <c r="CN9129" s="53" t="s">
        <v>32406</v>
      </c>
      <c r="CO9129" s="54">
        <v>175</v>
      </c>
      <c r="CP9129" s="54">
        <v>252</v>
      </c>
      <c r="CQ9129" s="55">
        <f t="shared" si="142"/>
        <v>0.69444444444444442</v>
      </c>
      <c r="CR9129" s="52" t="s">
        <v>28938</v>
      </c>
    </row>
    <row r="9130" spans="81:96">
      <c r="CC9130" s="52">
        <v>9129</v>
      </c>
      <c r="CD9130" s="53" t="s">
        <v>29759</v>
      </c>
      <c r="CE9130" s="53" t="s">
        <v>29760</v>
      </c>
      <c r="CF9130" s="54">
        <v>2138</v>
      </c>
      <c r="CG9130" s="54">
        <v>2.0129999999999999</v>
      </c>
      <c r="CH9130" s="54">
        <v>2.423</v>
      </c>
      <c r="CI9130" s="54">
        <v>0.48799999999999999</v>
      </c>
      <c r="CJ9130" s="54">
        <v>43</v>
      </c>
      <c r="CK9130" s="54" t="s">
        <v>28918</v>
      </c>
      <c r="CL9130" s="54">
        <v>2.47E-3</v>
      </c>
      <c r="CM9130" s="54">
        <v>0.746</v>
      </c>
      <c r="CN9130" s="53" t="s">
        <v>32406</v>
      </c>
      <c r="CO9130" s="54">
        <v>176</v>
      </c>
      <c r="CP9130" s="54">
        <v>252</v>
      </c>
      <c r="CQ9130" s="55">
        <f t="shared" si="142"/>
        <v>0.69841269841269837</v>
      </c>
      <c r="CR9130" s="52" t="s">
        <v>28938</v>
      </c>
    </row>
    <row r="9131" spans="81:96">
      <c r="CC9131" s="52">
        <v>9130</v>
      </c>
      <c r="CD9131" s="53" t="s">
        <v>30220</v>
      </c>
      <c r="CE9131" s="53" t="s">
        <v>30221</v>
      </c>
      <c r="CF9131" s="54">
        <v>686</v>
      </c>
      <c r="CG9131" s="54">
        <v>2</v>
      </c>
      <c r="CH9131" s="54">
        <v>2.738</v>
      </c>
      <c r="CI9131" s="54">
        <v>0.2</v>
      </c>
      <c r="CJ9131" s="54">
        <v>5</v>
      </c>
      <c r="CK9131" s="54">
        <v>6.4</v>
      </c>
      <c r="CL9131" s="54">
        <v>1.39E-3</v>
      </c>
      <c r="CM9131" s="54">
        <v>0.82</v>
      </c>
      <c r="CN9131" s="53" t="s">
        <v>32406</v>
      </c>
      <c r="CO9131" s="54">
        <v>177</v>
      </c>
      <c r="CP9131" s="54">
        <v>252</v>
      </c>
      <c r="CQ9131" s="55">
        <f t="shared" si="142"/>
        <v>0.70238095238095233</v>
      </c>
      <c r="CR9131" s="52" t="s">
        <v>28938</v>
      </c>
    </row>
    <row r="9132" spans="81:96">
      <c r="CC9132" s="52">
        <v>9131</v>
      </c>
      <c r="CD9132" s="53" t="s">
        <v>29761</v>
      </c>
      <c r="CE9132" s="53" t="s">
        <v>29762</v>
      </c>
      <c r="CF9132" s="54">
        <v>1303</v>
      </c>
      <c r="CG9132" s="54">
        <v>1.972</v>
      </c>
      <c r="CH9132" s="54">
        <v>2.6840000000000002</v>
      </c>
      <c r="CI9132" s="54">
        <v>0.13300000000000001</v>
      </c>
      <c r="CJ9132" s="54">
        <v>45</v>
      </c>
      <c r="CK9132" s="54">
        <v>5.2</v>
      </c>
      <c r="CL9132" s="54">
        <v>3.63E-3</v>
      </c>
      <c r="CM9132" s="54">
        <v>0.81</v>
      </c>
      <c r="CN9132" s="53" t="s">
        <v>32406</v>
      </c>
      <c r="CO9132" s="54">
        <v>178</v>
      </c>
      <c r="CP9132" s="54">
        <v>252</v>
      </c>
      <c r="CQ9132" s="55">
        <f t="shared" si="142"/>
        <v>0.70634920634920639</v>
      </c>
      <c r="CR9132" s="52" t="s">
        <v>28938</v>
      </c>
    </row>
    <row r="9133" spans="81:96">
      <c r="CC9133" s="52">
        <v>9132</v>
      </c>
      <c r="CD9133" s="53" t="s">
        <v>40797</v>
      </c>
      <c r="CE9133" s="53" t="s">
        <v>40798</v>
      </c>
      <c r="CF9133" s="54">
        <v>1470</v>
      </c>
      <c r="CG9133" s="54">
        <v>1.9550000000000001</v>
      </c>
      <c r="CH9133" s="54">
        <v>2.4529999999999998</v>
      </c>
      <c r="CI9133" s="54">
        <v>0.97599999999999998</v>
      </c>
      <c r="CJ9133" s="54">
        <v>42</v>
      </c>
      <c r="CK9133" s="54">
        <v>7.1</v>
      </c>
      <c r="CL9133" s="54">
        <v>2.4099999999999998E-3</v>
      </c>
      <c r="CM9133" s="54">
        <v>0.67900000000000005</v>
      </c>
      <c r="CN9133" s="53" t="s">
        <v>32406</v>
      </c>
      <c r="CO9133" s="54">
        <v>179</v>
      </c>
      <c r="CP9133" s="54">
        <v>252</v>
      </c>
      <c r="CQ9133" s="55">
        <f t="shared" si="142"/>
        <v>0.71031746031746035</v>
      </c>
      <c r="CR9133" s="52" t="s">
        <v>28938</v>
      </c>
    </row>
    <row r="9134" spans="81:96">
      <c r="CC9134" s="52">
        <v>9133</v>
      </c>
      <c r="CD9134" s="53" t="s">
        <v>36718</v>
      </c>
      <c r="CE9134" s="53" t="s">
        <v>36719</v>
      </c>
      <c r="CF9134" s="54">
        <v>1066</v>
      </c>
      <c r="CG9134" s="54">
        <v>1.9410000000000001</v>
      </c>
      <c r="CH9134" s="54">
        <v>2.0459999999999998</v>
      </c>
      <c r="CI9134" s="54">
        <v>0.34799999999999998</v>
      </c>
      <c r="CJ9134" s="54">
        <v>46</v>
      </c>
      <c r="CK9134" s="54">
        <v>6.8</v>
      </c>
      <c r="CL9134" s="54">
        <v>2.0799999999999998E-3</v>
      </c>
      <c r="CM9134" s="54">
        <v>0.6</v>
      </c>
      <c r="CN9134" s="53" t="s">
        <v>32406</v>
      </c>
      <c r="CO9134" s="54">
        <v>180</v>
      </c>
      <c r="CP9134" s="54">
        <v>252</v>
      </c>
      <c r="CQ9134" s="55">
        <f t="shared" si="142"/>
        <v>0.7142857142857143</v>
      </c>
      <c r="CR9134" s="52" t="s">
        <v>28938</v>
      </c>
    </row>
    <row r="9135" spans="81:96">
      <c r="CC9135" s="52">
        <v>9134</v>
      </c>
      <c r="CD9135" s="53" t="s">
        <v>40799</v>
      </c>
      <c r="CE9135" s="53" t="s">
        <v>40800</v>
      </c>
      <c r="CF9135" s="54">
        <v>4751</v>
      </c>
      <c r="CG9135" s="54">
        <v>1.9370000000000001</v>
      </c>
      <c r="CH9135" s="54">
        <v>2.238</v>
      </c>
      <c r="CI9135" s="54">
        <v>0.69</v>
      </c>
      <c r="CJ9135" s="54">
        <v>116</v>
      </c>
      <c r="CK9135" s="54">
        <v>8.4</v>
      </c>
      <c r="CL9135" s="54">
        <v>7.6E-3</v>
      </c>
      <c r="CM9135" s="54">
        <v>0.69</v>
      </c>
      <c r="CN9135" s="53" t="s">
        <v>32406</v>
      </c>
      <c r="CO9135" s="54">
        <v>181</v>
      </c>
      <c r="CP9135" s="54">
        <v>252</v>
      </c>
      <c r="CQ9135" s="55">
        <f t="shared" si="142"/>
        <v>0.71825396825396826</v>
      </c>
      <c r="CR9135" s="52" t="s">
        <v>28938</v>
      </c>
    </row>
    <row r="9136" spans="81:96">
      <c r="CC9136" s="52">
        <v>9135</v>
      </c>
      <c r="CD9136" s="53" t="s">
        <v>40801</v>
      </c>
      <c r="CE9136" s="53" t="s">
        <v>40802</v>
      </c>
      <c r="CF9136" s="54">
        <v>2088</v>
      </c>
      <c r="CG9136" s="54">
        <v>1.921</v>
      </c>
      <c r="CH9136" s="54">
        <v>2.4060000000000001</v>
      </c>
      <c r="CI9136" s="54">
        <v>6.6000000000000003E-2</v>
      </c>
      <c r="CJ9136" s="54">
        <v>61</v>
      </c>
      <c r="CK9136" s="54">
        <v>7.3</v>
      </c>
      <c r="CL9136" s="54">
        <v>4.15E-3</v>
      </c>
      <c r="CM9136" s="54">
        <v>0.69299999999999995</v>
      </c>
      <c r="CN9136" s="53" t="s">
        <v>32406</v>
      </c>
      <c r="CO9136" s="54">
        <v>182</v>
      </c>
      <c r="CP9136" s="54">
        <v>252</v>
      </c>
      <c r="CQ9136" s="55">
        <f t="shared" si="142"/>
        <v>0.72222222222222221</v>
      </c>
      <c r="CR9136" s="52" t="s">
        <v>28938</v>
      </c>
    </row>
    <row r="9137" spans="81:96">
      <c r="CC9137" s="52">
        <v>9136</v>
      </c>
      <c r="CD9137" s="53" t="s">
        <v>40803</v>
      </c>
      <c r="CE9137" s="53" t="s">
        <v>40804</v>
      </c>
      <c r="CF9137" s="54">
        <v>269</v>
      </c>
      <c r="CG9137" s="54">
        <v>1.91</v>
      </c>
      <c r="CH9137" s="54">
        <v>1.8640000000000001</v>
      </c>
      <c r="CI9137" s="54">
        <v>0.45</v>
      </c>
      <c r="CJ9137" s="54">
        <v>80</v>
      </c>
      <c r="CK9137" s="54">
        <v>2</v>
      </c>
      <c r="CL9137" s="54">
        <v>1.1900000000000001E-3</v>
      </c>
      <c r="CM9137" s="54">
        <v>0.59899999999999998</v>
      </c>
      <c r="CN9137" s="53" t="s">
        <v>32406</v>
      </c>
      <c r="CO9137" s="54">
        <v>183</v>
      </c>
      <c r="CP9137" s="54">
        <v>252</v>
      </c>
      <c r="CQ9137" s="55">
        <f t="shared" si="142"/>
        <v>0.72619047619047616</v>
      </c>
      <c r="CR9137" s="52" t="s">
        <v>28938</v>
      </c>
    </row>
    <row r="9138" spans="81:96">
      <c r="CC9138" s="52">
        <v>9137</v>
      </c>
      <c r="CD9138" s="53" t="s">
        <v>40805</v>
      </c>
      <c r="CE9138" s="53" t="s">
        <v>40806</v>
      </c>
      <c r="CF9138" s="54">
        <v>1636</v>
      </c>
      <c r="CG9138" s="54">
        <v>1.899</v>
      </c>
      <c r="CH9138" s="54">
        <v>1.6459999999999999</v>
      </c>
      <c r="CI9138" s="54">
        <v>0.36399999999999999</v>
      </c>
      <c r="CJ9138" s="54">
        <v>33</v>
      </c>
      <c r="CK9138" s="54" t="s">
        <v>28918</v>
      </c>
      <c r="CL9138" s="54">
        <v>1.73E-3</v>
      </c>
      <c r="CM9138" s="54">
        <v>0.61099999999999999</v>
      </c>
      <c r="CN9138" s="53" t="s">
        <v>32406</v>
      </c>
      <c r="CO9138" s="54">
        <v>184</v>
      </c>
      <c r="CP9138" s="54">
        <v>252</v>
      </c>
      <c r="CQ9138" s="55">
        <f t="shared" si="142"/>
        <v>0.73015873015873012</v>
      </c>
      <c r="CR9138" s="52" t="s">
        <v>28938</v>
      </c>
    </row>
    <row r="9139" spans="81:96">
      <c r="CC9139" s="52">
        <v>9138</v>
      </c>
      <c r="CD9139" s="53" t="s">
        <v>34327</v>
      </c>
      <c r="CE9139" s="53" t="s">
        <v>34328</v>
      </c>
      <c r="CF9139" s="54">
        <v>1302</v>
      </c>
      <c r="CG9139" s="54">
        <v>1.8819999999999999</v>
      </c>
      <c r="CH9139" s="54">
        <v>2.274</v>
      </c>
      <c r="CI9139" s="54">
        <v>0.78600000000000003</v>
      </c>
      <c r="CJ9139" s="54">
        <v>42</v>
      </c>
      <c r="CK9139" s="54">
        <v>6.6</v>
      </c>
      <c r="CL9139" s="54">
        <v>2.3800000000000002E-3</v>
      </c>
      <c r="CM9139" s="54">
        <v>0.64100000000000001</v>
      </c>
      <c r="CN9139" s="53" t="s">
        <v>32406</v>
      </c>
      <c r="CO9139" s="54">
        <v>185</v>
      </c>
      <c r="CP9139" s="54">
        <v>252</v>
      </c>
      <c r="CQ9139" s="55">
        <f t="shared" si="142"/>
        <v>0.73412698412698407</v>
      </c>
      <c r="CR9139" s="52" t="s">
        <v>28938</v>
      </c>
    </row>
    <row r="9140" spans="81:96">
      <c r="CC9140" s="52">
        <v>9139</v>
      </c>
      <c r="CD9140" s="53" t="s">
        <v>32298</v>
      </c>
      <c r="CE9140" s="53" t="s">
        <v>32299</v>
      </c>
      <c r="CF9140" s="54">
        <v>3133</v>
      </c>
      <c r="CG9140" s="54">
        <v>1.8220000000000001</v>
      </c>
      <c r="CH9140" s="54">
        <v>1.879</v>
      </c>
      <c r="CI9140" s="54">
        <v>0.46300000000000002</v>
      </c>
      <c r="CJ9140" s="54">
        <v>160</v>
      </c>
      <c r="CK9140" s="54">
        <v>6.4</v>
      </c>
      <c r="CL9140" s="54">
        <v>6.7999999999999996E-3</v>
      </c>
      <c r="CM9140" s="54">
        <v>0.56799999999999995</v>
      </c>
      <c r="CN9140" s="53" t="s">
        <v>32406</v>
      </c>
      <c r="CO9140" s="54">
        <v>186</v>
      </c>
      <c r="CP9140" s="54">
        <v>252</v>
      </c>
      <c r="CQ9140" s="55">
        <f t="shared" si="142"/>
        <v>0.73809523809523814</v>
      </c>
      <c r="CR9140" s="52" t="s">
        <v>28938</v>
      </c>
    </row>
    <row r="9141" spans="81:96">
      <c r="CC9141" s="52">
        <v>9140</v>
      </c>
      <c r="CD9141" s="53" t="s">
        <v>40807</v>
      </c>
      <c r="CE9141" s="53" t="s">
        <v>40808</v>
      </c>
      <c r="CF9141" s="54">
        <v>16803</v>
      </c>
      <c r="CG9141" s="54">
        <v>1.8149999999999999</v>
      </c>
      <c r="CH9141" s="54">
        <v>2.472</v>
      </c>
      <c r="CI9141" s="54">
        <v>0.46400000000000002</v>
      </c>
      <c r="CJ9141" s="54">
        <v>168</v>
      </c>
      <c r="CK9141" s="54" t="s">
        <v>28918</v>
      </c>
      <c r="CL9141" s="54">
        <v>1.831E-2</v>
      </c>
      <c r="CM9141" s="54">
        <v>0.95099999999999996</v>
      </c>
      <c r="CN9141" s="53" t="s">
        <v>32406</v>
      </c>
      <c r="CO9141" s="54">
        <v>187</v>
      </c>
      <c r="CP9141" s="54">
        <v>252</v>
      </c>
      <c r="CQ9141" s="55">
        <f t="shared" si="142"/>
        <v>0.74206349206349209</v>
      </c>
      <c r="CR9141" s="52" t="s">
        <v>28938</v>
      </c>
    </row>
    <row r="9142" spans="81:96">
      <c r="CC9142" s="52">
        <v>9141</v>
      </c>
      <c r="CD9142" s="53" t="s">
        <v>40809</v>
      </c>
      <c r="CE9142" s="53" t="s">
        <v>40810</v>
      </c>
      <c r="CF9142" s="54">
        <v>4685</v>
      </c>
      <c r="CG9142" s="54">
        <v>1.8080000000000001</v>
      </c>
      <c r="CH9142" s="54">
        <v>2.1259999999999999</v>
      </c>
      <c r="CI9142" s="54">
        <v>0.30499999999999999</v>
      </c>
      <c r="CJ9142" s="54">
        <v>177</v>
      </c>
      <c r="CK9142" s="54">
        <v>8.1999999999999993</v>
      </c>
      <c r="CL9142" s="54">
        <v>7.0099999999999997E-3</v>
      </c>
      <c r="CM9142" s="54">
        <v>0.60199999999999998</v>
      </c>
      <c r="CN9142" s="53" t="s">
        <v>32406</v>
      </c>
      <c r="CO9142" s="54">
        <v>188</v>
      </c>
      <c r="CP9142" s="54">
        <v>252</v>
      </c>
      <c r="CQ9142" s="55">
        <f t="shared" si="142"/>
        <v>0.74603174603174605</v>
      </c>
      <c r="CR9142" s="52" t="s">
        <v>28938</v>
      </c>
    </row>
    <row r="9143" spans="81:96">
      <c r="CC9143" s="52">
        <v>9142</v>
      </c>
      <c r="CD9143" s="53" t="s">
        <v>40811</v>
      </c>
      <c r="CE9143" s="53" t="s">
        <v>40812</v>
      </c>
      <c r="CF9143" s="54">
        <v>1308</v>
      </c>
      <c r="CG9143" s="54">
        <v>1.744</v>
      </c>
      <c r="CH9143" s="54">
        <v>2.5059999999999998</v>
      </c>
      <c r="CI9143" s="54">
        <v>0.13500000000000001</v>
      </c>
      <c r="CJ9143" s="54">
        <v>52</v>
      </c>
      <c r="CK9143" s="54">
        <v>7.8</v>
      </c>
      <c r="CL9143" s="54">
        <v>2.0400000000000001E-3</v>
      </c>
      <c r="CM9143" s="54">
        <v>0.72299999999999998</v>
      </c>
      <c r="CN9143" s="53" t="s">
        <v>32406</v>
      </c>
      <c r="CO9143" s="54">
        <v>189</v>
      </c>
      <c r="CP9143" s="54">
        <v>252</v>
      </c>
      <c r="CQ9143" s="55">
        <f t="shared" si="142"/>
        <v>0.75</v>
      </c>
      <c r="CR9143" s="52" t="s">
        <v>28953</v>
      </c>
    </row>
    <row r="9144" spans="81:96">
      <c r="CC9144" s="52">
        <v>9143</v>
      </c>
      <c r="CD9144" s="53" t="s">
        <v>38729</v>
      </c>
      <c r="CE9144" s="53" t="s">
        <v>38730</v>
      </c>
      <c r="CF9144" s="54">
        <v>1737</v>
      </c>
      <c r="CG9144" s="54">
        <v>1.7390000000000001</v>
      </c>
      <c r="CH9144" s="54">
        <v>2.137</v>
      </c>
      <c r="CI9144" s="54">
        <v>0.44600000000000001</v>
      </c>
      <c r="CJ9144" s="54">
        <v>65</v>
      </c>
      <c r="CK9144" s="54">
        <v>7.1</v>
      </c>
      <c r="CL9144" s="54">
        <v>4.7699999999999999E-3</v>
      </c>
      <c r="CM9144" s="54">
        <v>0.873</v>
      </c>
      <c r="CN9144" s="53" t="s">
        <v>32406</v>
      </c>
      <c r="CO9144" s="54">
        <v>190</v>
      </c>
      <c r="CP9144" s="54">
        <v>252</v>
      </c>
      <c r="CQ9144" s="55">
        <f t="shared" si="142"/>
        <v>0.75396825396825395</v>
      </c>
      <c r="CR9144" s="52" t="s">
        <v>28953</v>
      </c>
    </row>
    <row r="9145" spans="81:96">
      <c r="CC9145" s="52">
        <v>9144</v>
      </c>
      <c r="CD9145" s="53" t="s">
        <v>32662</v>
      </c>
      <c r="CE9145" s="53" t="s">
        <v>32663</v>
      </c>
      <c r="CF9145" s="54">
        <v>4105</v>
      </c>
      <c r="CG9145" s="54">
        <v>1.7130000000000001</v>
      </c>
      <c r="CH9145" s="54">
        <v>1.786</v>
      </c>
      <c r="CI9145" s="54">
        <v>0.192</v>
      </c>
      <c r="CJ9145" s="54">
        <v>52</v>
      </c>
      <c r="CK9145" s="54" t="s">
        <v>28918</v>
      </c>
      <c r="CL9145" s="54">
        <v>2.9499999999999999E-3</v>
      </c>
      <c r="CM9145" s="54">
        <v>0.66200000000000003</v>
      </c>
      <c r="CN9145" s="53" t="s">
        <v>32406</v>
      </c>
      <c r="CO9145" s="54">
        <v>191</v>
      </c>
      <c r="CP9145" s="54">
        <v>252</v>
      </c>
      <c r="CQ9145" s="55">
        <f t="shared" si="142"/>
        <v>0.75793650793650791</v>
      </c>
      <c r="CR9145" s="52" t="s">
        <v>28953</v>
      </c>
    </row>
    <row r="9146" spans="81:96">
      <c r="CC9146" s="52">
        <v>9145</v>
      </c>
      <c r="CD9146" s="53" t="s">
        <v>29553</v>
      </c>
      <c r="CE9146" s="53" t="s">
        <v>29554</v>
      </c>
      <c r="CF9146" s="54">
        <v>1359</v>
      </c>
      <c r="CG9146" s="54">
        <v>1.7050000000000001</v>
      </c>
      <c r="CH9146" s="54">
        <v>2.113</v>
      </c>
      <c r="CI9146" s="54">
        <v>0.182</v>
      </c>
      <c r="CJ9146" s="54">
        <v>44</v>
      </c>
      <c r="CK9146" s="54">
        <v>8</v>
      </c>
      <c r="CL9146" s="54">
        <v>2.6099999999999999E-3</v>
      </c>
      <c r="CM9146" s="54">
        <v>0.71099999999999997</v>
      </c>
      <c r="CN9146" s="53" t="s">
        <v>32406</v>
      </c>
      <c r="CO9146" s="54">
        <v>192</v>
      </c>
      <c r="CP9146" s="54">
        <v>252</v>
      </c>
      <c r="CQ9146" s="55">
        <f t="shared" si="142"/>
        <v>0.76190476190476186</v>
      </c>
      <c r="CR9146" s="52" t="s">
        <v>28953</v>
      </c>
    </row>
    <row r="9147" spans="81:96">
      <c r="CC9147" s="52">
        <v>9146</v>
      </c>
      <c r="CD9147" s="53" t="s">
        <v>40813</v>
      </c>
      <c r="CE9147" s="53" t="s">
        <v>40814</v>
      </c>
      <c r="CF9147" s="54">
        <v>425</v>
      </c>
      <c r="CG9147" s="54">
        <v>1.671</v>
      </c>
      <c r="CH9147" s="54">
        <v>1.7689999999999999</v>
      </c>
      <c r="CI9147" s="54">
        <v>0.217</v>
      </c>
      <c r="CJ9147" s="54">
        <v>46</v>
      </c>
      <c r="CK9147" s="54">
        <v>4</v>
      </c>
      <c r="CL9147" s="54">
        <v>1.08E-3</v>
      </c>
      <c r="CM9147" s="54">
        <v>0.375</v>
      </c>
      <c r="CN9147" s="53" t="s">
        <v>32406</v>
      </c>
      <c r="CO9147" s="54">
        <v>193</v>
      </c>
      <c r="CP9147" s="54">
        <v>252</v>
      </c>
      <c r="CQ9147" s="55">
        <f t="shared" si="142"/>
        <v>0.76587301587301593</v>
      </c>
      <c r="CR9147" s="52" t="s">
        <v>28953</v>
      </c>
    </row>
    <row r="9148" spans="81:96">
      <c r="CC9148" s="52">
        <v>9147</v>
      </c>
      <c r="CD9148" s="53" t="s">
        <v>40815</v>
      </c>
      <c r="CE9148" s="53" t="s">
        <v>40816</v>
      </c>
      <c r="CF9148" s="54">
        <v>2356</v>
      </c>
      <c r="CG9148" s="54">
        <v>1.669</v>
      </c>
      <c r="CH9148" s="54">
        <v>1.833</v>
      </c>
      <c r="CI9148" s="54">
        <v>0.32100000000000001</v>
      </c>
      <c r="CJ9148" s="54">
        <v>539</v>
      </c>
      <c r="CK9148" s="54">
        <v>3.4</v>
      </c>
      <c r="CL9148" s="54">
        <v>8.6400000000000001E-3</v>
      </c>
      <c r="CM9148" s="54">
        <v>0.67300000000000004</v>
      </c>
      <c r="CN9148" s="53" t="s">
        <v>32406</v>
      </c>
      <c r="CO9148" s="54">
        <v>194</v>
      </c>
      <c r="CP9148" s="54">
        <v>252</v>
      </c>
      <c r="CQ9148" s="55">
        <f t="shared" si="142"/>
        <v>0.76984126984126988</v>
      </c>
      <c r="CR9148" s="52" t="s">
        <v>28953</v>
      </c>
    </row>
    <row r="9149" spans="81:96">
      <c r="CC9149" s="52">
        <v>9148</v>
      </c>
      <c r="CD9149" s="53" t="s">
        <v>32326</v>
      </c>
      <c r="CE9149" s="53" t="s">
        <v>32327</v>
      </c>
      <c r="CF9149" s="54">
        <v>1406</v>
      </c>
      <c r="CG9149" s="54">
        <v>1.651</v>
      </c>
      <c r="CH9149" s="54">
        <v>1.649</v>
      </c>
      <c r="CI9149" s="54">
        <v>0.34599999999999997</v>
      </c>
      <c r="CJ9149" s="54">
        <v>78</v>
      </c>
      <c r="CK9149" s="54">
        <v>5.8</v>
      </c>
      <c r="CL9149" s="54">
        <v>3.2499999999999999E-3</v>
      </c>
      <c r="CM9149" s="54">
        <v>0.47599999999999998</v>
      </c>
      <c r="CN9149" s="53" t="s">
        <v>32406</v>
      </c>
      <c r="CO9149" s="54">
        <v>195</v>
      </c>
      <c r="CP9149" s="54">
        <v>252</v>
      </c>
      <c r="CQ9149" s="55">
        <f t="shared" si="142"/>
        <v>0.77380952380952384</v>
      </c>
      <c r="CR9149" s="52" t="s">
        <v>28953</v>
      </c>
    </row>
    <row r="9150" spans="81:96">
      <c r="CC9150" s="52">
        <v>9149</v>
      </c>
      <c r="CD9150" s="53" t="s">
        <v>40817</v>
      </c>
      <c r="CE9150" s="53" t="s">
        <v>40818</v>
      </c>
      <c r="CF9150" s="54">
        <v>4073</v>
      </c>
      <c r="CG9150" s="54">
        <v>1.647</v>
      </c>
      <c r="CH9150" s="54">
        <v>2.145</v>
      </c>
      <c r="CI9150" s="54">
        <v>0.152</v>
      </c>
      <c r="CJ9150" s="54">
        <v>132</v>
      </c>
      <c r="CK9150" s="54">
        <v>7.2</v>
      </c>
      <c r="CL9150" s="54">
        <v>7.4799999999999997E-3</v>
      </c>
      <c r="CM9150" s="54">
        <v>0.61199999999999999</v>
      </c>
      <c r="CN9150" s="53" t="s">
        <v>32406</v>
      </c>
      <c r="CO9150" s="54">
        <v>196</v>
      </c>
      <c r="CP9150" s="54">
        <v>252</v>
      </c>
      <c r="CQ9150" s="55">
        <f t="shared" si="142"/>
        <v>0.77777777777777779</v>
      </c>
      <c r="CR9150" s="52" t="s">
        <v>28953</v>
      </c>
    </row>
    <row r="9151" spans="81:96">
      <c r="CC9151" s="52">
        <v>9150</v>
      </c>
      <c r="CD9151" s="53" t="s">
        <v>32328</v>
      </c>
      <c r="CE9151" s="53" t="s">
        <v>32329</v>
      </c>
      <c r="CF9151" s="54">
        <v>2662</v>
      </c>
      <c r="CG9151" s="54">
        <v>1.6339999999999999</v>
      </c>
      <c r="CH9151" s="54">
        <v>2.1930000000000001</v>
      </c>
      <c r="CI9151" s="54">
        <v>0.38300000000000001</v>
      </c>
      <c r="CJ9151" s="54">
        <v>94</v>
      </c>
      <c r="CK9151" s="54">
        <v>7.7</v>
      </c>
      <c r="CL9151" s="54">
        <v>3.98E-3</v>
      </c>
      <c r="CM9151" s="54">
        <v>0.59099999999999997</v>
      </c>
      <c r="CN9151" s="53" t="s">
        <v>32406</v>
      </c>
      <c r="CO9151" s="54">
        <v>197</v>
      </c>
      <c r="CP9151" s="54">
        <v>252</v>
      </c>
      <c r="CQ9151" s="55">
        <f t="shared" si="142"/>
        <v>0.78174603174603174</v>
      </c>
      <c r="CR9151" s="52" t="s">
        <v>28953</v>
      </c>
    </row>
    <row r="9152" spans="81:96">
      <c r="CC9152" s="52">
        <v>9151</v>
      </c>
      <c r="CD9152" s="53" t="s">
        <v>40819</v>
      </c>
      <c r="CE9152" s="53" t="s">
        <v>40820</v>
      </c>
      <c r="CF9152" s="54">
        <v>3170</v>
      </c>
      <c r="CG9152" s="54">
        <v>1.5980000000000001</v>
      </c>
      <c r="CH9152" s="54">
        <v>2.2549999999999999</v>
      </c>
      <c r="CI9152" s="54">
        <v>0.27300000000000002</v>
      </c>
      <c r="CJ9152" s="54">
        <v>132</v>
      </c>
      <c r="CK9152" s="54">
        <v>8.1</v>
      </c>
      <c r="CL9152" s="54">
        <v>5.0400000000000002E-3</v>
      </c>
      <c r="CM9152" s="54">
        <v>0.67300000000000004</v>
      </c>
      <c r="CN9152" s="53" t="s">
        <v>32406</v>
      </c>
      <c r="CO9152" s="54">
        <v>198</v>
      </c>
      <c r="CP9152" s="54">
        <v>252</v>
      </c>
      <c r="CQ9152" s="55">
        <f t="shared" si="142"/>
        <v>0.7857142857142857</v>
      </c>
      <c r="CR9152" s="52" t="s">
        <v>28953</v>
      </c>
    </row>
    <row r="9153" spans="81:96">
      <c r="CC9153" s="52">
        <v>9152</v>
      </c>
      <c r="CD9153" s="53" t="s">
        <v>40821</v>
      </c>
      <c r="CE9153" s="53" t="s">
        <v>40822</v>
      </c>
      <c r="CF9153" s="54">
        <v>803</v>
      </c>
      <c r="CG9153" s="54">
        <v>1.59</v>
      </c>
      <c r="CH9153" s="54">
        <v>1.5169999999999999</v>
      </c>
      <c r="CI9153" s="54">
        <v>0.63600000000000001</v>
      </c>
      <c r="CJ9153" s="54">
        <v>22</v>
      </c>
      <c r="CK9153" s="54">
        <v>9.3000000000000007</v>
      </c>
      <c r="CL9153" s="54">
        <v>8.3000000000000001E-4</v>
      </c>
      <c r="CM9153" s="54">
        <v>0.44800000000000001</v>
      </c>
      <c r="CN9153" s="53" t="s">
        <v>32406</v>
      </c>
      <c r="CO9153" s="54">
        <v>199</v>
      </c>
      <c r="CP9153" s="54">
        <v>252</v>
      </c>
      <c r="CQ9153" s="55">
        <f t="shared" si="142"/>
        <v>0.78968253968253965</v>
      </c>
      <c r="CR9153" s="52" t="s">
        <v>28953</v>
      </c>
    </row>
    <row r="9154" spans="81:96">
      <c r="CC9154" s="52">
        <v>9153</v>
      </c>
      <c r="CD9154" s="53" t="s">
        <v>40823</v>
      </c>
      <c r="CE9154" s="53" t="s">
        <v>40824</v>
      </c>
      <c r="CF9154" s="54">
        <v>555</v>
      </c>
      <c r="CG9154" s="54">
        <v>1.5680000000000001</v>
      </c>
      <c r="CH9154" s="54">
        <v>1.3680000000000001</v>
      </c>
      <c r="CI9154" s="54">
        <v>0.16300000000000001</v>
      </c>
      <c r="CJ9154" s="54">
        <v>43</v>
      </c>
      <c r="CK9154" s="54">
        <v>5.8</v>
      </c>
      <c r="CL9154" s="54">
        <v>9.5E-4</v>
      </c>
      <c r="CM9154" s="54">
        <v>0.29299999999999998</v>
      </c>
      <c r="CN9154" s="53" t="s">
        <v>32406</v>
      </c>
      <c r="CO9154" s="54">
        <v>200</v>
      </c>
      <c r="CP9154" s="54">
        <v>252</v>
      </c>
      <c r="CQ9154" s="55">
        <f t="shared" ref="CQ9154:CQ9217" si="143">CO9154/CP9154</f>
        <v>0.79365079365079361</v>
      </c>
      <c r="CR9154" s="52" t="s">
        <v>28953</v>
      </c>
    </row>
    <row r="9155" spans="81:96">
      <c r="CC9155" s="52">
        <v>9154</v>
      </c>
      <c r="CD9155" s="53" t="s">
        <v>40825</v>
      </c>
      <c r="CE9155" s="53" t="s">
        <v>40826</v>
      </c>
      <c r="CF9155" s="54">
        <v>2266</v>
      </c>
      <c r="CG9155" s="54">
        <v>1.5620000000000001</v>
      </c>
      <c r="CH9155" s="54">
        <v>1.7290000000000001</v>
      </c>
      <c r="CI9155" s="54">
        <v>0.52</v>
      </c>
      <c r="CJ9155" s="54">
        <v>100</v>
      </c>
      <c r="CK9155" s="54">
        <v>6.8</v>
      </c>
      <c r="CL9155" s="54">
        <v>4.4200000000000003E-3</v>
      </c>
      <c r="CM9155" s="54">
        <v>0.5</v>
      </c>
      <c r="CN9155" s="53" t="s">
        <v>32406</v>
      </c>
      <c r="CO9155" s="54">
        <v>201</v>
      </c>
      <c r="CP9155" s="54">
        <v>252</v>
      </c>
      <c r="CQ9155" s="55">
        <f t="shared" si="143"/>
        <v>0.79761904761904767</v>
      </c>
      <c r="CR9155" s="52" t="s">
        <v>28953</v>
      </c>
    </row>
    <row r="9156" spans="81:96">
      <c r="CC9156" s="52">
        <v>9155</v>
      </c>
      <c r="CD9156" s="53" t="s">
        <v>40648</v>
      </c>
      <c r="CE9156" s="53" t="s">
        <v>40649</v>
      </c>
      <c r="CF9156" s="54">
        <v>961</v>
      </c>
      <c r="CG9156" s="54">
        <v>1.5269999999999999</v>
      </c>
      <c r="CH9156" s="54">
        <v>1.6859999999999999</v>
      </c>
      <c r="CI9156" s="54">
        <v>0.13600000000000001</v>
      </c>
      <c r="CJ9156" s="54">
        <v>44</v>
      </c>
      <c r="CK9156" s="54">
        <v>7.5</v>
      </c>
      <c r="CL9156" s="54">
        <v>2.0699999999999998E-3</v>
      </c>
      <c r="CM9156" s="54">
        <v>0.57799999999999996</v>
      </c>
      <c r="CN9156" s="53" t="s">
        <v>32406</v>
      </c>
      <c r="CO9156" s="54">
        <v>202</v>
      </c>
      <c r="CP9156" s="54">
        <v>252</v>
      </c>
      <c r="CQ9156" s="55">
        <f t="shared" si="143"/>
        <v>0.80158730158730163</v>
      </c>
      <c r="CR9156" s="52" t="s">
        <v>28953</v>
      </c>
    </row>
    <row r="9157" spans="81:96">
      <c r="CC9157" s="52">
        <v>9156</v>
      </c>
      <c r="CD9157" s="53" t="s">
        <v>40827</v>
      </c>
      <c r="CE9157" s="53" t="s">
        <v>40828</v>
      </c>
      <c r="CF9157" s="54">
        <v>2625</v>
      </c>
      <c r="CG9157" s="54">
        <v>1.5209999999999999</v>
      </c>
      <c r="CH9157" s="54">
        <v>1.399</v>
      </c>
      <c r="CI9157" s="54">
        <v>0.53500000000000003</v>
      </c>
      <c r="CJ9157" s="54">
        <v>127</v>
      </c>
      <c r="CK9157" s="54">
        <v>9.1</v>
      </c>
      <c r="CL9157" s="54">
        <v>3.7299999999999998E-3</v>
      </c>
      <c r="CM9157" s="54">
        <v>0.38100000000000001</v>
      </c>
      <c r="CN9157" s="53" t="s">
        <v>32406</v>
      </c>
      <c r="CO9157" s="54">
        <v>203</v>
      </c>
      <c r="CP9157" s="54">
        <v>252</v>
      </c>
      <c r="CQ9157" s="55">
        <f t="shared" si="143"/>
        <v>0.80555555555555558</v>
      </c>
      <c r="CR9157" s="52" t="s">
        <v>28953</v>
      </c>
    </row>
    <row r="9158" spans="81:96">
      <c r="CC9158" s="52">
        <v>9157</v>
      </c>
      <c r="CD9158" s="53" t="s">
        <v>40829</v>
      </c>
      <c r="CE9158" s="53" t="s">
        <v>40830</v>
      </c>
      <c r="CF9158" s="54">
        <v>15306</v>
      </c>
      <c r="CG9158" s="54">
        <v>1.52</v>
      </c>
      <c r="CH9158" s="54">
        <v>1.7110000000000001</v>
      </c>
      <c r="CI9158" s="54">
        <v>0.33200000000000002</v>
      </c>
      <c r="CJ9158" s="54">
        <v>241</v>
      </c>
      <c r="CK9158" s="54" t="s">
        <v>28918</v>
      </c>
      <c r="CL9158" s="54">
        <v>1.013E-2</v>
      </c>
      <c r="CM9158" s="54">
        <v>0.56000000000000005</v>
      </c>
      <c r="CN9158" s="53" t="s">
        <v>32406</v>
      </c>
      <c r="CO9158" s="54">
        <v>204</v>
      </c>
      <c r="CP9158" s="54">
        <v>252</v>
      </c>
      <c r="CQ9158" s="55">
        <f t="shared" si="143"/>
        <v>0.80952380952380953</v>
      </c>
      <c r="CR9158" s="52" t="s">
        <v>28953</v>
      </c>
    </row>
    <row r="9159" spans="81:96">
      <c r="CC9159" s="52">
        <v>9158</v>
      </c>
      <c r="CD9159" s="53" t="s">
        <v>30266</v>
      </c>
      <c r="CE9159" s="53" t="s">
        <v>30267</v>
      </c>
      <c r="CF9159" s="54">
        <v>1951</v>
      </c>
      <c r="CG9159" s="54">
        <v>1.5</v>
      </c>
      <c r="CH9159" s="54">
        <v>2.306</v>
      </c>
      <c r="CI9159" s="54">
        <v>0.45300000000000001</v>
      </c>
      <c r="CJ9159" s="54">
        <v>53</v>
      </c>
      <c r="CK9159" s="54" t="s">
        <v>28918</v>
      </c>
      <c r="CL9159" s="54">
        <v>2.8E-3</v>
      </c>
      <c r="CM9159" s="54">
        <v>0.66500000000000004</v>
      </c>
      <c r="CN9159" s="53" t="s">
        <v>32406</v>
      </c>
      <c r="CO9159" s="54">
        <v>205</v>
      </c>
      <c r="CP9159" s="54">
        <v>252</v>
      </c>
      <c r="CQ9159" s="55">
        <f t="shared" si="143"/>
        <v>0.81349206349206349</v>
      </c>
      <c r="CR9159" s="52" t="s">
        <v>28953</v>
      </c>
    </row>
    <row r="9160" spans="81:96">
      <c r="CC9160" s="52">
        <v>9159</v>
      </c>
      <c r="CD9160" s="53" t="s">
        <v>40831</v>
      </c>
      <c r="CE9160" s="53" t="s">
        <v>40832</v>
      </c>
      <c r="CF9160" s="54">
        <v>833</v>
      </c>
      <c r="CG9160" s="54">
        <v>1.4890000000000001</v>
      </c>
      <c r="CH9160" s="54">
        <v>1.6319999999999999</v>
      </c>
      <c r="CI9160" s="54">
        <v>0.34399999999999997</v>
      </c>
      <c r="CJ9160" s="54">
        <v>32</v>
      </c>
      <c r="CK9160" s="54">
        <v>6.6</v>
      </c>
      <c r="CL9160" s="54">
        <v>1.8500000000000001E-3</v>
      </c>
      <c r="CM9160" s="54">
        <v>0.52400000000000002</v>
      </c>
      <c r="CN9160" s="53" t="s">
        <v>32406</v>
      </c>
      <c r="CO9160" s="54">
        <v>206</v>
      </c>
      <c r="CP9160" s="54">
        <v>252</v>
      </c>
      <c r="CQ9160" s="55">
        <f t="shared" si="143"/>
        <v>0.81746031746031744</v>
      </c>
      <c r="CR9160" s="52" t="s">
        <v>28953</v>
      </c>
    </row>
    <row r="9161" spans="81:96">
      <c r="CC9161" s="52">
        <v>9160</v>
      </c>
      <c r="CD9161" s="53" t="s">
        <v>40833</v>
      </c>
      <c r="CE9161" s="53" t="s">
        <v>40834</v>
      </c>
      <c r="CF9161" s="54">
        <v>588</v>
      </c>
      <c r="CG9161" s="54">
        <v>1.488</v>
      </c>
      <c r="CH9161" s="54">
        <v>1.6080000000000001</v>
      </c>
      <c r="CI9161" s="54">
        <v>0</v>
      </c>
      <c r="CJ9161" s="54">
        <v>5</v>
      </c>
      <c r="CK9161" s="54" t="s">
        <v>28918</v>
      </c>
      <c r="CL9161" s="54">
        <v>1.2700000000000001E-3</v>
      </c>
      <c r="CM9161" s="54">
        <v>0.52200000000000002</v>
      </c>
      <c r="CN9161" s="53" t="s">
        <v>32406</v>
      </c>
      <c r="CO9161" s="54">
        <v>207</v>
      </c>
      <c r="CP9161" s="54">
        <v>252</v>
      </c>
      <c r="CQ9161" s="55">
        <f t="shared" si="143"/>
        <v>0.8214285714285714</v>
      </c>
      <c r="CR9161" s="52" t="s">
        <v>28953</v>
      </c>
    </row>
    <row r="9162" spans="81:96">
      <c r="CC9162" s="52">
        <v>9161</v>
      </c>
      <c r="CD9162" s="53" t="s">
        <v>32340</v>
      </c>
      <c r="CE9162" s="53" t="s">
        <v>32341</v>
      </c>
      <c r="CF9162" s="54">
        <v>1223</v>
      </c>
      <c r="CG9162" s="54">
        <v>1.4870000000000001</v>
      </c>
      <c r="CH9162" s="54">
        <v>1.7370000000000001</v>
      </c>
      <c r="CI9162" s="54">
        <v>0.42399999999999999</v>
      </c>
      <c r="CJ9162" s="54">
        <v>33</v>
      </c>
      <c r="CK9162" s="54">
        <v>9.5</v>
      </c>
      <c r="CL9162" s="54">
        <v>1.92E-3</v>
      </c>
      <c r="CM9162" s="54">
        <v>0.57699999999999996</v>
      </c>
      <c r="CN9162" s="53" t="s">
        <v>32406</v>
      </c>
      <c r="CO9162" s="54">
        <v>208</v>
      </c>
      <c r="CP9162" s="54">
        <v>252</v>
      </c>
      <c r="CQ9162" s="55">
        <f t="shared" si="143"/>
        <v>0.82539682539682535</v>
      </c>
      <c r="CR9162" s="52" t="s">
        <v>28953</v>
      </c>
    </row>
    <row r="9163" spans="81:96">
      <c r="CC9163" s="52">
        <v>9162</v>
      </c>
      <c r="CD9163" s="53" t="s">
        <v>32539</v>
      </c>
      <c r="CE9163" s="53" t="s">
        <v>32540</v>
      </c>
      <c r="CF9163" s="54">
        <v>256</v>
      </c>
      <c r="CG9163" s="54">
        <v>1.478</v>
      </c>
      <c r="CH9163" s="54">
        <v>2.2050000000000001</v>
      </c>
      <c r="CI9163" s="54">
        <v>0.45</v>
      </c>
      <c r="CJ9163" s="54">
        <v>20</v>
      </c>
      <c r="CK9163" s="54">
        <v>4.0999999999999996</v>
      </c>
      <c r="CL9163" s="54">
        <v>1.25E-3</v>
      </c>
      <c r="CM9163" s="54">
        <v>0.70399999999999996</v>
      </c>
      <c r="CN9163" s="53" t="s">
        <v>32406</v>
      </c>
      <c r="CO9163" s="54">
        <v>209</v>
      </c>
      <c r="CP9163" s="54">
        <v>252</v>
      </c>
      <c r="CQ9163" s="55">
        <f t="shared" si="143"/>
        <v>0.82936507936507942</v>
      </c>
      <c r="CR9163" s="52" t="s">
        <v>28953</v>
      </c>
    </row>
    <row r="9164" spans="81:96">
      <c r="CC9164" s="52">
        <v>9163</v>
      </c>
      <c r="CD9164" s="53" t="s">
        <v>32344</v>
      </c>
      <c r="CE9164" s="53" t="s">
        <v>32345</v>
      </c>
      <c r="CF9164" s="54">
        <v>3002</v>
      </c>
      <c r="CG9164" s="54">
        <v>1.4470000000000001</v>
      </c>
      <c r="CH9164" s="54">
        <v>1.341</v>
      </c>
      <c r="CI9164" s="54">
        <v>0.371</v>
      </c>
      <c r="CJ9164" s="54">
        <v>286</v>
      </c>
      <c r="CK9164" s="54">
        <v>4.7</v>
      </c>
      <c r="CL9164" s="54">
        <v>7.1399999999999996E-3</v>
      </c>
      <c r="CM9164" s="54">
        <v>0.373</v>
      </c>
      <c r="CN9164" s="53" t="s">
        <v>32406</v>
      </c>
      <c r="CO9164" s="54">
        <v>210</v>
      </c>
      <c r="CP9164" s="54">
        <v>252</v>
      </c>
      <c r="CQ9164" s="55">
        <f t="shared" si="143"/>
        <v>0.83333333333333337</v>
      </c>
      <c r="CR9164" s="52" t="s">
        <v>28953</v>
      </c>
    </row>
    <row r="9165" spans="81:96">
      <c r="CC9165" s="52">
        <v>9164</v>
      </c>
      <c r="CD9165" s="53" t="s">
        <v>32543</v>
      </c>
      <c r="CE9165" s="53" t="s">
        <v>32544</v>
      </c>
      <c r="CF9165" s="54">
        <v>373</v>
      </c>
      <c r="CG9165" s="54">
        <v>1.44</v>
      </c>
      <c r="CH9165" s="54">
        <v>1.7310000000000001</v>
      </c>
      <c r="CI9165" s="54">
        <v>0.48499999999999999</v>
      </c>
      <c r="CJ9165" s="54">
        <v>68</v>
      </c>
      <c r="CK9165" s="54">
        <v>3.3</v>
      </c>
      <c r="CL9165" s="54">
        <v>1.08E-3</v>
      </c>
      <c r="CM9165" s="54">
        <v>0.35299999999999998</v>
      </c>
      <c r="CN9165" s="53" t="s">
        <v>32406</v>
      </c>
      <c r="CO9165" s="54">
        <v>211</v>
      </c>
      <c r="CP9165" s="54">
        <v>252</v>
      </c>
      <c r="CQ9165" s="55">
        <f t="shared" si="143"/>
        <v>0.83730158730158732</v>
      </c>
      <c r="CR9165" s="52" t="s">
        <v>28953</v>
      </c>
    </row>
    <row r="9166" spans="81:96">
      <c r="CC9166" s="52">
        <v>9165</v>
      </c>
      <c r="CD9166" s="53" t="s">
        <v>32350</v>
      </c>
      <c r="CE9166" s="53" t="s">
        <v>32351</v>
      </c>
      <c r="CF9166" s="54">
        <v>3236</v>
      </c>
      <c r="CG9166" s="54">
        <v>1.4390000000000001</v>
      </c>
      <c r="CH9166" s="54">
        <v>1.4810000000000001</v>
      </c>
      <c r="CI9166" s="54">
        <v>0.23799999999999999</v>
      </c>
      <c r="CJ9166" s="54">
        <v>151</v>
      </c>
      <c r="CK9166" s="54">
        <v>8.1</v>
      </c>
      <c r="CL9166" s="54">
        <v>5.0800000000000003E-3</v>
      </c>
      <c r="CM9166" s="54">
        <v>0.40100000000000002</v>
      </c>
      <c r="CN9166" s="53" t="s">
        <v>32406</v>
      </c>
      <c r="CO9166" s="54">
        <v>212</v>
      </c>
      <c r="CP9166" s="54">
        <v>252</v>
      </c>
      <c r="CQ9166" s="55">
        <f t="shared" si="143"/>
        <v>0.84126984126984128</v>
      </c>
      <c r="CR9166" s="52" t="s">
        <v>28953</v>
      </c>
    </row>
    <row r="9167" spans="81:96">
      <c r="CC9167" s="52">
        <v>9166</v>
      </c>
      <c r="CD9167" s="53" t="s">
        <v>32352</v>
      </c>
      <c r="CE9167" s="53" t="s">
        <v>32353</v>
      </c>
      <c r="CF9167" s="54">
        <v>2540</v>
      </c>
      <c r="CG9167" s="54">
        <v>1.429</v>
      </c>
      <c r="CH9167" s="54">
        <v>1.639</v>
      </c>
      <c r="CI9167" s="54">
        <v>0.13700000000000001</v>
      </c>
      <c r="CJ9167" s="54">
        <v>95</v>
      </c>
      <c r="CK9167" s="54" t="s">
        <v>28918</v>
      </c>
      <c r="CL9167" s="54">
        <v>2.9199999999999999E-3</v>
      </c>
      <c r="CM9167" s="54">
        <v>0.50600000000000001</v>
      </c>
      <c r="CN9167" s="53" t="s">
        <v>32406</v>
      </c>
      <c r="CO9167" s="54">
        <v>213</v>
      </c>
      <c r="CP9167" s="54">
        <v>252</v>
      </c>
      <c r="CQ9167" s="55">
        <f t="shared" si="143"/>
        <v>0.84523809523809523</v>
      </c>
      <c r="CR9167" s="52" t="s">
        <v>28953</v>
      </c>
    </row>
    <row r="9168" spans="81:96">
      <c r="CC9168" s="52">
        <v>9167</v>
      </c>
      <c r="CD9168" s="53" t="s">
        <v>40835</v>
      </c>
      <c r="CE9168" s="53" t="s">
        <v>40836</v>
      </c>
      <c r="CF9168" s="54">
        <v>2078</v>
      </c>
      <c r="CG9168" s="54">
        <v>1.4179999999999999</v>
      </c>
      <c r="CH9168" s="54">
        <v>1.6950000000000001</v>
      </c>
      <c r="CI9168" s="54">
        <v>0.35599999999999998</v>
      </c>
      <c r="CJ9168" s="54">
        <v>45</v>
      </c>
      <c r="CK9168" s="54" t="s">
        <v>28918</v>
      </c>
      <c r="CL9168" s="54">
        <v>2.2300000000000002E-3</v>
      </c>
      <c r="CM9168" s="54">
        <v>0.56999999999999995</v>
      </c>
      <c r="CN9168" s="53" t="s">
        <v>32406</v>
      </c>
      <c r="CO9168" s="54">
        <v>214</v>
      </c>
      <c r="CP9168" s="54">
        <v>252</v>
      </c>
      <c r="CQ9168" s="55">
        <f t="shared" si="143"/>
        <v>0.84920634920634919</v>
      </c>
      <c r="CR9168" s="52" t="s">
        <v>28953</v>
      </c>
    </row>
    <row r="9169" spans="81:96">
      <c r="CC9169" s="52">
        <v>9168</v>
      </c>
      <c r="CD9169" s="53" t="s">
        <v>32354</v>
      </c>
      <c r="CE9169" s="53" t="s">
        <v>32355</v>
      </c>
      <c r="CF9169" s="54">
        <v>1524</v>
      </c>
      <c r="CG9169" s="54">
        <v>1.395</v>
      </c>
      <c r="CH9169" s="54">
        <v>1.5860000000000001</v>
      </c>
      <c r="CI9169" s="54">
        <v>0.308</v>
      </c>
      <c r="CJ9169" s="54">
        <v>52</v>
      </c>
      <c r="CK9169" s="54">
        <v>8.1</v>
      </c>
      <c r="CL9169" s="54">
        <v>2.6700000000000001E-3</v>
      </c>
      <c r="CM9169" s="54">
        <v>0.57899999999999996</v>
      </c>
      <c r="CN9169" s="53" t="s">
        <v>32406</v>
      </c>
      <c r="CO9169" s="54">
        <v>215</v>
      </c>
      <c r="CP9169" s="54">
        <v>252</v>
      </c>
      <c r="CQ9169" s="55">
        <f t="shared" si="143"/>
        <v>0.85317460317460314</v>
      </c>
      <c r="CR9169" s="52" t="s">
        <v>28953</v>
      </c>
    </row>
    <row r="9170" spans="81:96">
      <c r="CC9170" s="52">
        <v>9169</v>
      </c>
      <c r="CD9170" s="53" t="s">
        <v>32358</v>
      </c>
      <c r="CE9170" s="53" t="s">
        <v>32359</v>
      </c>
      <c r="CF9170" s="54">
        <v>5100</v>
      </c>
      <c r="CG9170" s="54">
        <v>1.3779999999999999</v>
      </c>
      <c r="CH9170" s="54">
        <v>1.4830000000000001</v>
      </c>
      <c r="CI9170" s="54">
        <v>0.27600000000000002</v>
      </c>
      <c r="CJ9170" s="54">
        <v>504</v>
      </c>
      <c r="CK9170" s="54">
        <v>4.9000000000000004</v>
      </c>
      <c r="CL9170" s="54">
        <v>1.4789999999999999E-2</v>
      </c>
      <c r="CM9170" s="54">
        <v>0.45100000000000001</v>
      </c>
      <c r="CN9170" s="53" t="s">
        <v>32406</v>
      </c>
      <c r="CO9170" s="54">
        <v>216</v>
      </c>
      <c r="CP9170" s="54">
        <v>252</v>
      </c>
      <c r="CQ9170" s="55">
        <f t="shared" si="143"/>
        <v>0.8571428571428571</v>
      </c>
      <c r="CR9170" s="52" t="s">
        <v>28953</v>
      </c>
    </row>
    <row r="9171" spans="81:96">
      <c r="CC9171" s="52">
        <v>9170</v>
      </c>
      <c r="CD9171" s="53" t="s">
        <v>32360</v>
      </c>
      <c r="CE9171" s="53" t="s">
        <v>32361</v>
      </c>
      <c r="CF9171" s="54">
        <v>2749</v>
      </c>
      <c r="CG9171" s="54">
        <v>1.3560000000000001</v>
      </c>
      <c r="CH9171" s="54">
        <v>1.619</v>
      </c>
      <c r="CI9171" s="54">
        <v>0.23899999999999999</v>
      </c>
      <c r="CJ9171" s="54">
        <v>113</v>
      </c>
      <c r="CK9171" s="54" t="s">
        <v>28918</v>
      </c>
      <c r="CL9171" s="54">
        <v>4.5199999999999997E-3</v>
      </c>
      <c r="CM9171" s="54">
        <v>0.52500000000000002</v>
      </c>
      <c r="CN9171" s="53" t="s">
        <v>32406</v>
      </c>
      <c r="CO9171" s="54">
        <v>217</v>
      </c>
      <c r="CP9171" s="54">
        <v>252</v>
      </c>
      <c r="CQ9171" s="55">
        <f t="shared" si="143"/>
        <v>0.86111111111111116</v>
      </c>
      <c r="CR9171" s="52" t="s">
        <v>28953</v>
      </c>
    </row>
    <row r="9172" spans="81:96">
      <c r="CC9172" s="52">
        <v>9171</v>
      </c>
      <c r="CD9172" s="53" t="s">
        <v>40837</v>
      </c>
      <c r="CE9172" s="53" t="s">
        <v>40838</v>
      </c>
      <c r="CF9172" s="54">
        <v>168</v>
      </c>
      <c r="CG9172" s="54">
        <v>1.319</v>
      </c>
      <c r="CH9172" s="54"/>
      <c r="CI9172" s="54">
        <v>5.8999999999999997E-2</v>
      </c>
      <c r="CJ9172" s="54">
        <v>34</v>
      </c>
      <c r="CK9172" s="54">
        <v>2.4</v>
      </c>
      <c r="CL9172" s="54">
        <v>7.6999999999999996E-4</v>
      </c>
      <c r="CM9172" s="54"/>
      <c r="CN9172" s="53" t="s">
        <v>32406</v>
      </c>
      <c r="CO9172" s="54">
        <v>218</v>
      </c>
      <c r="CP9172" s="54">
        <v>252</v>
      </c>
      <c r="CQ9172" s="55">
        <f t="shared" si="143"/>
        <v>0.86507936507936511</v>
      </c>
      <c r="CR9172" s="52" t="s">
        <v>28953</v>
      </c>
    </row>
    <row r="9173" spans="81:96">
      <c r="CC9173" s="52">
        <v>9172</v>
      </c>
      <c r="CD9173" s="53" t="s">
        <v>36294</v>
      </c>
      <c r="CE9173" s="53" t="s">
        <v>36295</v>
      </c>
      <c r="CF9173" s="54">
        <v>255</v>
      </c>
      <c r="CG9173" s="54">
        <v>1.302</v>
      </c>
      <c r="CH9173" s="54">
        <v>1.7330000000000001</v>
      </c>
      <c r="CI9173" s="54">
        <v>0.25</v>
      </c>
      <c r="CJ9173" s="54">
        <v>16</v>
      </c>
      <c r="CK9173" s="54">
        <v>4.3</v>
      </c>
      <c r="CL9173" s="54">
        <v>9.2000000000000003E-4</v>
      </c>
      <c r="CM9173" s="54">
        <v>0.499</v>
      </c>
      <c r="CN9173" s="53" t="s">
        <v>32406</v>
      </c>
      <c r="CO9173" s="54">
        <v>219</v>
      </c>
      <c r="CP9173" s="54">
        <v>252</v>
      </c>
      <c r="CQ9173" s="55">
        <f t="shared" si="143"/>
        <v>0.86904761904761907</v>
      </c>
      <c r="CR9173" s="52" t="s">
        <v>28953</v>
      </c>
    </row>
    <row r="9174" spans="81:96">
      <c r="CC9174" s="52">
        <v>9173</v>
      </c>
      <c r="CD9174" s="53" t="s">
        <v>40839</v>
      </c>
      <c r="CE9174" s="53" t="s">
        <v>40840</v>
      </c>
      <c r="CF9174" s="54">
        <v>993</v>
      </c>
      <c r="CG9174" s="54">
        <v>1.286</v>
      </c>
      <c r="CH9174" s="54">
        <v>1.732</v>
      </c>
      <c r="CI9174" s="54">
        <v>6.8000000000000005E-2</v>
      </c>
      <c r="CJ9174" s="54">
        <v>44</v>
      </c>
      <c r="CK9174" s="54">
        <v>7.5</v>
      </c>
      <c r="CL9174" s="54">
        <v>1.4499999999999999E-3</v>
      </c>
      <c r="CM9174" s="54">
        <v>0.438</v>
      </c>
      <c r="CN9174" s="53" t="s">
        <v>32406</v>
      </c>
      <c r="CO9174" s="54">
        <v>220</v>
      </c>
      <c r="CP9174" s="54">
        <v>252</v>
      </c>
      <c r="CQ9174" s="55">
        <f t="shared" si="143"/>
        <v>0.87301587301587302</v>
      </c>
      <c r="CR9174" s="52" t="s">
        <v>28953</v>
      </c>
    </row>
    <row r="9175" spans="81:96">
      <c r="CC9175" s="52">
        <v>9174</v>
      </c>
      <c r="CD9175" s="53" t="s">
        <v>36736</v>
      </c>
      <c r="CE9175" s="53" t="s">
        <v>36737</v>
      </c>
      <c r="CF9175" s="54">
        <v>552</v>
      </c>
      <c r="CG9175" s="54">
        <v>1.268</v>
      </c>
      <c r="CH9175" s="54">
        <v>1.7969999999999999</v>
      </c>
      <c r="CI9175" s="54">
        <v>0.7</v>
      </c>
      <c r="CJ9175" s="54">
        <v>30</v>
      </c>
      <c r="CK9175" s="54">
        <v>6.1</v>
      </c>
      <c r="CL9175" s="54">
        <v>1.42E-3</v>
      </c>
      <c r="CM9175" s="54">
        <v>0.64700000000000002</v>
      </c>
      <c r="CN9175" s="53" t="s">
        <v>32406</v>
      </c>
      <c r="CO9175" s="54">
        <v>221</v>
      </c>
      <c r="CP9175" s="54">
        <v>252</v>
      </c>
      <c r="CQ9175" s="55">
        <f t="shared" si="143"/>
        <v>0.87698412698412698</v>
      </c>
      <c r="CR9175" s="52" t="s">
        <v>28953</v>
      </c>
    </row>
    <row r="9176" spans="81:96">
      <c r="CC9176" s="52">
        <v>9175</v>
      </c>
      <c r="CD9176" s="53" t="s">
        <v>32366</v>
      </c>
      <c r="CE9176" s="53" t="s">
        <v>32367</v>
      </c>
      <c r="CF9176" s="54">
        <v>877</v>
      </c>
      <c r="CG9176" s="54">
        <v>1.238</v>
      </c>
      <c r="CH9176" s="54">
        <v>1.679</v>
      </c>
      <c r="CI9176" s="54">
        <v>0.19600000000000001</v>
      </c>
      <c r="CJ9176" s="54">
        <v>46</v>
      </c>
      <c r="CK9176" s="54">
        <v>8.1999999999999993</v>
      </c>
      <c r="CL9176" s="54">
        <v>1.1800000000000001E-3</v>
      </c>
      <c r="CM9176" s="54">
        <v>0.56899999999999995</v>
      </c>
      <c r="CN9176" s="53" t="s">
        <v>32406</v>
      </c>
      <c r="CO9176" s="54">
        <v>222</v>
      </c>
      <c r="CP9176" s="54">
        <v>252</v>
      </c>
      <c r="CQ9176" s="55">
        <f t="shared" si="143"/>
        <v>0.88095238095238093</v>
      </c>
      <c r="CR9176" s="52" t="s">
        <v>28953</v>
      </c>
    </row>
    <row r="9177" spans="81:96">
      <c r="CC9177" s="52">
        <v>9176</v>
      </c>
      <c r="CD9177" s="53" t="s">
        <v>40841</v>
      </c>
      <c r="CE9177" s="53" t="s">
        <v>40842</v>
      </c>
      <c r="CF9177" s="54">
        <v>638</v>
      </c>
      <c r="CG9177" s="54">
        <v>1.2330000000000001</v>
      </c>
      <c r="CH9177" s="54">
        <v>1.5409999999999999</v>
      </c>
      <c r="CI9177" s="54">
        <v>0.185</v>
      </c>
      <c r="CJ9177" s="54">
        <v>27</v>
      </c>
      <c r="CK9177" s="54">
        <v>7.6</v>
      </c>
      <c r="CL9177" s="54">
        <v>1.1999999999999999E-3</v>
      </c>
      <c r="CM9177" s="54">
        <v>0.51700000000000002</v>
      </c>
      <c r="CN9177" s="53" t="s">
        <v>32406</v>
      </c>
      <c r="CO9177" s="54">
        <v>223</v>
      </c>
      <c r="CP9177" s="54">
        <v>252</v>
      </c>
      <c r="CQ9177" s="55">
        <f t="shared" si="143"/>
        <v>0.88492063492063489</v>
      </c>
      <c r="CR9177" s="52" t="s">
        <v>28953</v>
      </c>
    </row>
    <row r="9178" spans="81:96">
      <c r="CC9178" s="52">
        <v>9177</v>
      </c>
      <c r="CD9178" s="53" t="s">
        <v>40843</v>
      </c>
      <c r="CE9178" s="53" t="s">
        <v>40844</v>
      </c>
      <c r="CF9178" s="54">
        <v>1364</v>
      </c>
      <c r="CG9178" s="54">
        <v>1.232</v>
      </c>
      <c r="CH9178" s="54">
        <v>1.1759999999999999</v>
      </c>
      <c r="CI9178" s="54">
        <v>0.21299999999999999</v>
      </c>
      <c r="CJ9178" s="54">
        <v>75</v>
      </c>
      <c r="CK9178" s="54">
        <v>5.7</v>
      </c>
      <c r="CL9178" s="54">
        <v>3.14E-3</v>
      </c>
      <c r="CM9178" s="54">
        <v>0.32900000000000001</v>
      </c>
      <c r="CN9178" s="53" t="s">
        <v>32406</v>
      </c>
      <c r="CO9178" s="54">
        <v>224</v>
      </c>
      <c r="CP9178" s="54">
        <v>252</v>
      </c>
      <c r="CQ9178" s="55">
        <f t="shared" si="143"/>
        <v>0.88888888888888884</v>
      </c>
      <c r="CR9178" s="52" t="s">
        <v>28953</v>
      </c>
    </row>
    <row r="9179" spans="81:96">
      <c r="CC9179" s="52">
        <v>9178</v>
      </c>
      <c r="CD9179" s="53" t="s">
        <v>40845</v>
      </c>
      <c r="CE9179" s="53" t="s">
        <v>40846</v>
      </c>
      <c r="CF9179" s="54">
        <v>441</v>
      </c>
      <c r="CG9179" s="54">
        <v>1.2</v>
      </c>
      <c r="CH9179" s="54">
        <v>0.81100000000000005</v>
      </c>
      <c r="CI9179" s="54">
        <v>0.129</v>
      </c>
      <c r="CJ9179" s="54">
        <v>31</v>
      </c>
      <c r="CK9179" s="54">
        <v>6.2</v>
      </c>
      <c r="CL9179" s="54">
        <v>8.8999999999999995E-4</v>
      </c>
      <c r="CM9179" s="54">
        <v>0.217</v>
      </c>
      <c r="CN9179" s="53" t="s">
        <v>32406</v>
      </c>
      <c r="CO9179" s="54">
        <v>225</v>
      </c>
      <c r="CP9179" s="54">
        <v>252</v>
      </c>
      <c r="CQ9179" s="55">
        <f t="shared" si="143"/>
        <v>0.8928571428571429</v>
      </c>
      <c r="CR9179" s="52" t="s">
        <v>28953</v>
      </c>
    </row>
    <row r="9180" spans="81:96">
      <c r="CC9180" s="52">
        <v>9179</v>
      </c>
      <c r="CD9180" s="53" t="s">
        <v>40847</v>
      </c>
      <c r="CE9180" s="53" t="s">
        <v>40848</v>
      </c>
      <c r="CF9180" s="54">
        <v>676</v>
      </c>
      <c r="CG9180" s="54">
        <v>1.19</v>
      </c>
      <c r="CH9180" s="54">
        <v>1.3740000000000001</v>
      </c>
      <c r="CI9180" s="54">
        <v>0.13300000000000001</v>
      </c>
      <c r="CJ9180" s="54">
        <v>30</v>
      </c>
      <c r="CK9180" s="54" t="s">
        <v>28918</v>
      </c>
      <c r="CL9180" s="54">
        <v>9.3000000000000005E-4</v>
      </c>
      <c r="CM9180" s="54">
        <v>0.44700000000000001</v>
      </c>
      <c r="CN9180" s="53" t="s">
        <v>32406</v>
      </c>
      <c r="CO9180" s="54">
        <v>226</v>
      </c>
      <c r="CP9180" s="54">
        <v>252</v>
      </c>
      <c r="CQ9180" s="55">
        <f t="shared" si="143"/>
        <v>0.89682539682539686</v>
      </c>
      <c r="CR9180" s="52" t="s">
        <v>28953</v>
      </c>
    </row>
    <row r="9181" spans="81:96">
      <c r="CC9181" s="52">
        <v>9180</v>
      </c>
      <c r="CD9181" s="53" t="s">
        <v>40849</v>
      </c>
      <c r="CE9181" s="53" t="s">
        <v>40850</v>
      </c>
      <c r="CF9181" s="54">
        <v>301</v>
      </c>
      <c r="CG9181" s="54">
        <v>0.93500000000000005</v>
      </c>
      <c r="CH9181" s="54">
        <v>1.022</v>
      </c>
      <c r="CI9181" s="54">
        <v>0.14299999999999999</v>
      </c>
      <c r="CJ9181" s="54">
        <v>35</v>
      </c>
      <c r="CK9181" s="54">
        <v>6.2</v>
      </c>
      <c r="CL9181" s="54">
        <v>5.8E-4</v>
      </c>
      <c r="CM9181" s="54">
        <v>0.26900000000000002</v>
      </c>
      <c r="CN9181" s="53" t="s">
        <v>32406</v>
      </c>
      <c r="CO9181" s="54">
        <v>227</v>
      </c>
      <c r="CP9181" s="54">
        <v>252</v>
      </c>
      <c r="CQ9181" s="55">
        <f t="shared" si="143"/>
        <v>0.90079365079365081</v>
      </c>
      <c r="CR9181" s="52" t="s">
        <v>28953</v>
      </c>
    </row>
    <row r="9182" spans="81:96">
      <c r="CC9182" s="52">
        <v>9181</v>
      </c>
      <c r="CD9182" s="53" t="s">
        <v>40851</v>
      </c>
      <c r="CE9182" s="53" t="s">
        <v>40852</v>
      </c>
      <c r="CF9182" s="54">
        <v>310</v>
      </c>
      <c r="CG9182" s="54">
        <v>0.9</v>
      </c>
      <c r="CH9182" s="54">
        <v>1.0589999999999999</v>
      </c>
      <c r="CI9182" s="54">
        <v>0.33300000000000002</v>
      </c>
      <c r="CJ9182" s="54">
        <v>12</v>
      </c>
      <c r="CK9182" s="54">
        <v>7.4</v>
      </c>
      <c r="CL9182" s="54">
        <v>2.9E-4</v>
      </c>
      <c r="CM9182" s="54">
        <v>0.27</v>
      </c>
      <c r="CN9182" s="53" t="s">
        <v>32406</v>
      </c>
      <c r="CO9182" s="54">
        <v>228</v>
      </c>
      <c r="CP9182" s="54">
        <v>252</v>
      </c>
      <c r="CQ9182" s="55">
        <f t="shared" si="143"/>
        <v>0.90476190476190477</v>
      </c>
      <c r="CR9182" s="52" t="s">
        <v>28953</v>
      </c>
    </row>
    <row r="9183" spans="81:96">
      <c r="CC9183" s="52">
        <v>9182</v>
      </c>
      <c r="CD9183" s="53" t="s">
        <v>32388</v>
      </c>
      <c r="CE9183" s="53" t="s">
        <v>32389</v>
      </c>
      <c r="CF9183" s="54">
        <v>566</v>
      </c>
      <c r="CG9183" s="54">
        <v>0.89400000000000002</v>
      </c>
      <c r="CH9183" s="54">
        <v>0.76100000000000001</v>
      </c>
      <c r="CI9183" s="54">
        <v>0.156</v>
      </c>
      <c r="CJ9183" s="54">
        <v>32</v>
      </c>
      <c r="CK9183" s="54">
        <v>8.4</v>
      </c>
      <c r="CL9183" s="54">
        <v>1.14E-3</v>
      </c>
      <c r="CM9183" s="54">
        <v>0.23100000000000001</v>
      </c>
      <c r="CN9183" s="53" t="s">
        <v>32406</v>
      </c>
      <c r="CO9183" s="54">
        <v>229</v>
      </c>
      <c r="CP9183" s="54">
        <v>252</v>
      </c>
      <c r="CQ9183" s="55">
        <f t="shared" si="143"/>
        <v>0.90873015873015872</v>
      </c>
      <c r="CR9183" s="52" t="s">
        <v>28953</v>
      </c>
    </row>
    <row r="9184" spans="81:96">
      <c r="CC9184" s="52">
        <v>9183</v>
      </c>
      <c r="CD9184" s="53" t="s">
        <v>32589</v>
      </c>
      <c r="CE9184" s="53" t="s">
        <v>32590</v>
      </c>
      <c r="CF9184" s="54">
        <v>660</v>
      </c>
      <c r="CG9184" s="54">
        <v>0.87</v>
      </c>
      <c r="CH9184" s="54">
        <v>0.78800000000000003</v>
      </c>
      <c r="CI9184" s="54">
        <v>0</v>
      </c>
      <c r="CJ9184" s="54">
        <v>10</v>
      </c>
      <c r="CK9184" s="54" t="s">
        <v>28918</v>
      </c>
      <c r="CL9184" s="54">
        <v>2.7E-4</v>
      </c>
      <c r="CM9184" s="54">
        <v>0.32700000000000001</v>
      </c>
      <c r="CN9184" s="53" t="s">
        <v>32406</v>
      </c>
      <c r="CO9184" s="54">
        <v>230</v>
      </c>
      <c r="CP9184" s="54">
        <v>252</v>
      </c>
      <c r="CQ9184" s="55">
        <f t="shared" si="143"/>
        <v>0.91269841269841268</v>
      </c>
      <c r="CR9184" s="52" t="s">
        <v>28953</v>
      </c>
    </row>
    <row r="9185" spans="81:96">
      <c r="CC9185" s="52">
        <v>9184</v>
      </c>
      <c r="CD9185" s="53" t="s">
        <v>40853</v>
      </c>
      <c r="CE9185" s="53" t="s">
        <v>40854</v>
      </c>
      <c r="CF9185" s="54">
        <v>117</v>
      </c>
      <c r="CG9185" s="54">
        <v>0.85399999999999998</v>
      </c>
      <c r="CH9185" s="54">
        <v>0.82499999999999996</v>
      </c>
      <c r="CI9185" s="54">
        <v>1.444</v>
      </c>
      <c r="CJ9185" s="54">
        <v>9</v>
      </c>
      <c r="CK9185" s="54">
        <v>2.2999999999999998</v>
      </c>
      <c r="CL9185" s="54">
        <v>5.1999999999999995E-4</v>
      </c>
      <c r="CM9185" s="54">
        <v>0.25900000000000001</v>
      </c>
      <c r="CN9185" s="53" t="s">
        <v>32406</v>
      </c>
      <c r="CO9185" s="54">
        <v>231</v>
      </c>
      <c r="CP9185" s="54">
        <v>252</v>
      </c>
      <c r="CQ9185" s="55">
        <f t="shared" si="143"/>
        <v>0.91666666666666663</v>
      </c>
      <c r="CR9185" s="52" t="s">
        <v>28953</v>
      </c>
    </row>
    <row r="9186" spans="81:96">
      <c r="CC9186" s="52">
        <v>9185</v>
      </c>
      <c r="CD9186" s="53" t="s">
        <v>40855</v>
      </c>
      <c r="CE9186" s="53" t="s">
        <v>40856</v>
      </c>
      <c r="CF9186" s="54">
        <v>2148</v>
      </c>
      <c r="CG9186" s="54">
        <v>0.84299999999999997</v>
      </c>
      <c r="CH9186" s="54">
        <v>0.99399999999999999</v>
      </c>
      <c r="CI9186" s="54">
        <v>0.30399999999999999</v>
      </c>
      <c r="CJ9186" s="54">
        <v>148</v>
      </c>
      <c r="CK9186" s="54">
        <v>7.3</v>
      </c>
      <c r="CL9186" s="54">
        <v>3.5400000000000002E-3</v>
      </c>
      <c r="CM9186" s="54">
        <v>0.26300000000000001</v>
      </c>
      <c r="CN9186" s="53" t="s">
        <v>32406</v>
      </c>
      <c r="CO9186" s="54">
        <v>232</v>
      </c>
      <c r="CP9186" s="54">
        <v>252</v>
      </c>
      <c r="CQ9186" s="55">
        <f t="shared" si="143"/>
        <v>0.92063492063492058</v>
      </c>
      <c r="CR9186" s="52" t="s">
        <v>28953</v>
      </c>
    </row>
    <row r="9187" spans="81:96">
      <c r="CC9187" s="52">
        <v>9186</v>
      </c>
      <c r="CD9187" s="53" t="s">
        <v>32597</v>
      </c>
      <c r="CE9187" s="53" t="s">
        <v>32598</v>
      </c>
      <c r="CF9187" s="54">
        <v>408</v>
      </c>
      <c r="CG9187" s="54">
        <v>0.83099999999999996</v>
      </c>
      <c r="CH9187" s="54">
        <v>1.3109999999999999</v>
      </c>
      <c r="CI9187" s="54">
        <v>0.52600000000000002</v>
      </c>
      <c r="CJ9187" s="54">
        <v>19</v>
      </c>
      <c r="CK9187" s="54">
        <v>6</v>
      </c>
      <c r="CL9187" s="54">
        <v>1.17E-3</v>
      </c>
      <c r="CM9187" s="54">
        <v>0.496</v>
      </c>
      <c r="CN9187" s="53" t="s">
        <v>32406</v>
      </c>
      <c r="CO9187" s="54">
        <v>233</v>
      </c>
      <c r="CP9187" s="54">
        <v>252</v>
      </c>
      <c r="CQ9187" s="55">
        <f t="shared" si="143"/>
        <v>0.92460317460317465</v>
      </c>
      <c r="CR9187" s="52" t="s">
        <v>28953</v>
      </c>
    </row>
    <row r="9188" spans="81:96">
      <c r="CC9188" s="52">
        <v>9187</v>
      </c>
      <c r="CD9188" s="53" t="s">
        <v>38087</v>
      </c>
      <c r="CE9188" s="53" t="s">
        <v>38088</v>
      </c>
      <c r="CF9188" s="54">
        <v>217</v>
      </c>
      <c r="CG9188" s="54">
        <v>0.82399999999999995</v>
      </c>
      <c r="CH9188" s="54">
        <v>0.745</v>
      </c>
      <c r="CI9188" s="54">
        <v>0</v>
      </c>
      <c r="CJ9188" s="54">
        <v>11</v>
      </c>
      <c r="CK9188" s="54" t="s">
        <v>28918</v>
      </c>
      <c r="CL9188" s="54">
        <v>8.0000000000000007E-5</v>
      </c>
      <c r="CM9188" s="54">
        <v>0.104</v>
      </c>
      <c r="CN9188" s="53" t="s">
        <v>32406</v>
      </c>
      <c r="CO9188" s="54">
        <v>234</v>
      </c>
      <c r="CP9188" s="54">
        <v>252</v>
      </c>
      <c r="CQ9188" s="55">
        <f t="shared" si="143"/>
        <v>0.9285714285714286</v>
      </c>
      <c r="CR9188" s="52" t="s">
        <v>28953</v>
      </c>
    </row>
    <row r="9189" spans="81:96">
      <c r="CC9189" s="52">
        <v>9188</v>
      </c>
      <c r="CD9189" s="53" t="s">
        <v>32396</v>
      </c>
      <c r="CE9189" s="53" t="s">
        <v>32397</v>
      </c>
      <c r="CF9189" s="54">
        <v>210</v>
      </c>
      <c r="CG9189" s="54">
        <v>0.80900000000000005</v>
      </c>
      <c r="CH9189" s="54">
        <v>1.167</v>
      </c>
      <c r="CI9189" s="54">
        <v>0</v>
      </c>
      <c r="CJ9189" s="54">
        <v>21</v>
      </c>
      <c r="CK9189" s="54">
        <v>5.4</v>
      </c>
      <c r="CL9189" s="54">
        <v>5.5999999999999995E-4</v>
      </c>
      <c r="CM9189" s="54">
        <v>0.32900000000000001</v>
      </c>
      <c r="CN9189" s="53" t="s">
        <v>32406</v>
      </c>
      <c r="CO9189" s="54">
        <v>235</v>
      </c>
      <c r="CP9189" s="54">
        <v>252</v>
      </c>
      <c r="CQ9189" s="55">
        <f t="shared" si="143"/>
        <v>0.93253968253968256</v>
      </c>
      <c r="CR9189" s="52" t="s">
        <v>28953</v>
      </c>
    </row>
    <row r="9190" spans="81:96">
      <c r="CC9190" s="52">
        <v>9189</v>
      </c>
      <c r="CD9190" s="53" t="s">
        <v>40857</v>
      </c>
      <c r="CE9190" s="53" t="s">
        <v>40858</v>
      </c>
      <c r="CF9190" s="54">
        <v>367</v>
      </c>
      <c r="CG9190" s="54">
        <v>0.80200000000000005</v>
      </c>
      <c r="CH9190" s="54">
        <v>0.66700000000000004</v>
      </c>
      <c r="CI9190" s="54">
        <v>6.2E-2</v>
      </c>
      <c r="CJ9190" s="54">
        <v>48</v>
      </c>
      <c r="CK9190" s="54">
        <v>5.7</v>
      </c>
      <c r="CL9190" s="54">
        <v>8.8000000000000003E-4</v>
      </c>
      <c r="CM9190" s="54">
        <v>0.19500000000000001</v>
      </c>
      <c r="CN9190" s="53" t="s">
        <v>32406</v>
      </c>
      <c r="CO9190" s="54">
        <v>236</v>
      </c>
      <c r="CP9190" s="54">
        <v>252</v>
      </c>
      <c r="CQ9190" s="55">
        <f t="shared" si="143"/>
        <v>0.93650793650793651</v>
      </c>
      <c r="CR9190" s="52" t="s">
        <v>28953</v>
      </c>
    </row>
    <row r="9191" spans="81:96">
      <c r="CC9191" s="52">
        <v>9190</v>
      </c>
      <c r="CD9191" s="53" t="s">
        <v>34371</v>
      </c>
      <c r="CE9191" s="53" t="s">
        <v>27443</v>
      </c>
      <c r="CF9191" s="54">
        <v>1786</v>
      </c>
      <c r="CG9191" s="54">
        <v>0.79900000000000004</v>
      </c>
      <c r="CH9191" s="54">
        <v>1.004</v>
      </c>
      <c r="CI9191" s="54">
        <v>8.2000000000000003E-2</v>
      </c>
      <c r="CJ9191" s="54">
        <v>110</v>
      </c>
      <c r="CK9191" s="54">
        <v>6.4</v>
      </c>
      <c r="CL9191" s="54">
        <v>2.9099999999999998E-3</v>
      </c>
      <c r="CM9191" s="54">
        <v>0.22800000000000001</v>
      </c>
      <c r="CN9191" s="53" t="s">
        <v>32406</v>
      </c>
      <c r="CO9191" s="54">
        <v>237</v>
      </c>
      <c r="CP9191" s="54">
        <v>252</v>
      </c>
      <c r="CQ9191" s="55">
        <f t="shared" si="143"/>
        <v>0.94047619047619047</v>
      </c>
      <c r="CR9191" s="52" t="s">
        <v>28953</v>
      </c>
    </row>
    <row r="9192" spans="81:96">
      <c r="CC9192" s="52">
        <v>9191</v>
      </c>
      <c r="CD9192" s="53" t="s">
        <v>40859</v>
      </c>
      <c r="CE9192" s="53" t="s">
        <v>40860</v>
      </c>
      <c r="CF9192" s="54">
        <v>1075</v>
      </c>
      <c r="CG9192" s="54">
        <v>0.69799999999999995</v>
      </c>
      <c r="CH9192" s="54">
        <v>0.65300000000000002</v>
      </c>
      <c r="CI9192" s="54">
        <v>0.182</v>
      </c>
      <c r="CJ9192" s="54">
        <v>88</v>
      </c>
      <c r="CK9192" s="54">
        <v>9</v>
      </c>
      <c r="CL9192" s="54">
        <v>1.2099999999999999E-3</v>
      </c>
      <c r="CM9192" s="54">
        <v>0.13900000000000001</v>
      </c>
      <c r="CN9192" s="53" t="s">
        <v>32406</v>
      </c>
      <c r="CO9192" s="54">
        <v>238</v>
      </c>
      <c r="CP9192" s="54">
        <v>252</v>
      </c>
      <c r="CQ9192" s="55">
        <f t="shared" si="143"/>
        <v>0.94444444444444442</v>
      </c>
      <c r="CR9192" s="52" t="s">
        <v>28953</v>
      </c>
    </row>
    <row r="9193" spans="81:96">
      <c r="CC9193" s="52">
        <v>9192</v>
      </c>
      <c r="CD9193" s="53" t="s">
        <v>40861</v>
      </c>
      <c r="CE9193" s="53" t="s">
        <v>40862</v>
      </c>
      <c r="CF9193" s="54">
        <v>635</v>
      </c>
      <c r="CG9193" s="54">
        <v>0.64100000000000001</v>
      </c>
      <c r="CH9193" s="54">
        <v>1.026</v>
      </c>
      <c r="CI9193" s="54">
        <v>0.1</v>
      </c>
      <c r="CJ9193" s="54">
        <v>30</v>
      </c>
      <c r="CK9193" s="54" t="s">
        <v>28918</v>
      </c>
      <c r="CL9193" s="54">
        <v>4.4000000000000002E-4</v>
      </c>
      <c r="CM9193" s="54">
        <v>0.35699999999999998</v>
      </c>
      <c r="CN9193" s="53" t="s">
        <v>32406</v>
      </c>
      <c r="CO9193" s="54">
        <v>239</v>
      </c>
      <c r="CP9193" s="54">
        <v>252</v>
      </c>
      <c r="CQ9193" s="55">
        <f t="shared" si="143"/>
        <v>0.94841269841269837</v>
      </c>
      <c r="CR9193" s="52" t="s">
        <v>28953</v>
      </c>
    </row>
    <row r="9194" spans="81:96">
      <c r="CC9194" s="52">
        <v>9193</v>
      </c>
      <c r="CD9194" s="53" t="s">
        <v>38751</v>
      </c>
      <c r="CE9194" s="53" t="s">
        <v>38752</v>
      </c>
      <c r="CF9194" s="54">
        <v>627</v>
      </c>
      <c r="CG9194" s="54">
        <v>0.59599999999999997</v>
      </c>
      <c r="CH9194" s="54"/>
      <c r="CI9194" s="54">
        <v>0.03</v>
      </c>
      <c r="CJ9194" s="54">
        <v>66</v>
      </c>
      <c r="CK9194" s="54">
        <v>3.6</v>
      </c>
      <c r="CL9194" s="54">
        <v>3.2599999999999999E-3</v>
      </c>
      <c r="CM9194" s="54"/>
      <c r="CN9194" s="53" t="s">
        <v>32406</v>
      </c>
      <c r="CO9194" s="54">
        <v>240</v>
      </c>
      <c r="CP9194" s="54">
        <v>252</v>
      </c>
      <c r="CQ9194" s="55">
        <f t="shared" si="143"/>
        <v>0.95238095238095233</v>
      </c>
      <c r="CR9194" s="52" t="s">
        <v>28953</v>
      </c>
    </row>
    <row r="9195" spans="81:96">
      <c r="CC9195" s="52">
        <v>9194</v>
      </c>
      <c r="CD9195" s="53" t="s">
        <v>32422</v>
      </c>
      <c r="CE9195" s="53" t="s">
        <v>32423</v>
      </c>
      <c r="CF9195" s="54">
        <v>344</v>
      </c>
      <c r="CG9195" s="54">
        <v>0.58799999999999997</v>
      </c>
      <c r="CH9195" s="54">
        <v>0.98099999999999998</v>
      </c>
      <c r="CI9195" s="54">
        <v>0.114</v>
      </c>
      <c r="CJ9195" s="54">
        <v>35</v>
      </c>
      <c r="CK9195" s="54">
        <v>4.8</v>
      </c>
      <c r="CL9195" s="54">
        <v>1.01E-3</v>
      </c>
      <c r="CM9195" s="54">
        <v>0.30099999999999999</v>
      </c>
      <c r="CN9195" s="53" t="s">
        <v>32406</v>
      </c>
      <c r="CO9195" s="54">
        <v>241</v>
      </c>
      <c r="CP9195" s="54">
        <v>252</v>
      </c>
      <c r="CQ9195" s="55">
        <f t="shared" si="143"/>
        <v>0.95634920634920639</v>
      </c>
      <c r="CR9195" s="52" t="s">
        <v>28953</v>
      </c>
    </row>
    <row r="9196" spans="81:96">
      <c r="CC9196" s="52">
        <v>9195</v>
      </c>
      <c r="CD9196" s="53" t="s">
        <v>37629</v>
      </c>
      <c r="CE9196" s="53" t="s">
        <v>37630</v>
      </c>
      <c r="CF9196" s="54">
        <v>226</v>
      </c>
      <c r="CG9196" s="54">
        <v>0.56200000000000006</v>
      </c>
      <c r="CH9196" s="54">
        <v>0.495</v>
      </c>
      <c r="CI9196" s="54">
        <v>0.30399999999999999</v>
      </c>
      <c r="CJ9196" s="54">
        <v>23</v>
      </c>
      <c r="CK9196" s="54">
        <v>9.9</v>
      </c>
      <c r="CL9196" s="54">
        <v>1.8000000000000001E-4</v>
      </c>
      <c r="CM9196" s="54">
        <v>0.106</v>
      </c>
      <c r="CN9196" s="53" t="s">
        <v>32406</v>
      </c>
      <c r="CO9196" s="54">
        <v>242</v>
      </c>
      <c r="CP9196" s="54">
        <v>252</v>
      </c>
      <c r="CQ9196" s="55">
        <f t="shared" si="143"/>
        <v>0.96031746031746035</v>
      </c>
      <c r="CR9196" s="52" t="s">
        <v>28953</v>
      </c>
    </row>
    <row r="9197" spans="81:96">
      <c r="CC9197" s="52">
        <v>9196</v>
      </c>
      <c r="CD9197" s="53" t="s">
        <v>40863</v>
      </c>
      <c r="CE9197" s="53" t="s">
        <v>40864</v>
      </c>
      <c r="CF9197" s="54">
        <v>200</v>
      </c>
      <c r="CG9197" s="54">
        <v>0.54300000000000004</v>
      </c>
      <c r="CH9197" s="54">
        <v>0.39900000000000002</v>
      </c>
      <c r="CI9197" s="54">
        <v>0.2</v>
      </c>
      <c r="CJ9197" s="54">
        <v>50</v>
      </c>
      <c r="CK9197" s="54">
        <v>4.2</v>
      </c>
      <c r="CL9197" s="54">
        <v>1.8000000000000001E-4</v>
      </c>
      <c r="CM9197" s="54">
        <v>3.5999999999999997E-2</v>
      </c>
      <c r="CN9197" s="53" t="s">
        <v>32406</v>
      </c>
      <c r="CO9197" s="54">
        <v>243</v>
      </c>
      <c r="CP9197" s="54">
        <v>252</v>
      </c>
      <c r="CQ9197" s="55">
        <f t="shared" si="143"/>
        <v>0.9642857142857143</v>
      </c>
      <c r="CR9197" s="52" t="s">
        <v>28953</v>
      </c>
    </row>
    <row r="9198" spans="81:96">
      <c r="CC9198" s="52">
        <v>9197</v>
      </c>
      <c r="CD9198" s="53" t="s">
        <v>32430</v>
      </c>
      <c r="CE9198" s="53" t="s">
        <v>32431</v>
      </c>
      <c r="CF9198" s="54">
        <v>125</v>
      </c>
      <c r="CG9198" s="54">
        <v>0.38600000000000001</v>
      </c>
      <c r="CH9198" s="54">
        <v>0.28399999999999997</v>
      </c>
      <c r="CI9198" s="54">
        <v>0.14499999999999999</v>
      </c>
      <c r="CJ9198" s="54">
        <v>62</v>
      </c>
      <c r="CK9198" s="54">
        <v>4.5</v>
      </c>
      <c r="CL9198" s="54">
        <v>1.8000000000000001E-4</v>
      </c>
      <c r="CM9198" s="54">
        <v>4.8000000000000001E-2</v>
      </c>
      <c r="CN9198" s="53" t="s">
        <v>32406</v>
      </c>
      <c r="CO9198" s="54">
        <v>244</v>
      </c>
      <c r="CP9198" s="54">
        <v>252</v>
      </c>
      <c r="CQ9198" s="55">
        <f t="shared" si="143"/>
        <v>0.96825396825396826</v>
      </c>
      <c r="CR9198" s="52" t="s">
        <v>28953</v>
      </c>
    </row>
    <row r="9199" spans="81:96">
      <c r="CC9199" s="52">
        <v>9198</v>
      </c>
      <c r="CD9199" s="53" t="s">
        <v>40865</v>
      </c>
      <c r="CE9199" s="53" t="s">
        <v>40866</v>
      </c>
      <c r="CF9199" s="54">
        <v>77</v>
      </c>
      <c r="CG9199" s="54">
        <v>0.30299999999999999</v>
      </c>
      <c r="CH9199" s="54">
        <v>0.22900000000000001</v>
      </c>
      <c r="CI9199" s="54">
        <v>4.1000000000000002E-2</v>
      </c>
      <c r="CJ9199" s="54">
        <v>49</v>
      </c>
      <c r="CK9199" s="54"/>
      <c r="CL9199" s="54">
        <v>1.2999999999999999E-4</v>
      </c>
      <c r="CM9199" s="54">
        <v>3.7999999999999999E-2</v>
      </c>
      <c r="CN9199" s="53" t="s">
        <v>32406</v>
      </c>
      <c r="CO9199" s="54">
        <v>245</v>
      </c>
      <c r="CP9199" s="54">
        <v>252</v>
      </c>
      <c r="CQ9199" s="55">
        <f t="shared" si="143"/>
        <v>0.97222222222222221</v>
      </c>
      <c r="CR9199" s="52" t="s">
        <v>28953</v>
      </c>
    </row>
    <row r="9200" spans="81:96">
      <c r="CC9200" s="52">
        <v>9199</v>
      </c>
      <c r="CD9200" s="53" t="s">
        <v>40867</v>
      </c>
      <c r="CE9200" s="53" t="s">
        <v>40868</v>
      </c>
      <c r="CF9200" s="54">
        <v>231</v>
      </c>
      <c r="CG9200" s="54">
        <v>0.29299999999999998</v>
      </c>
      <c r="CH9200" s="54">
        <v>0.45600000000000002</v>
      </c>
      <c r="CI9200" s="54">
        <v>0.15</v>
      </c>
      <c r="CJ9200" s="54">
        <v>40</v>
      </c>
      <c r="CK9200" s="54">
        <v>6.3</v>
      </c>
      <c r="CL9200" s="54">
        <v>4.0999999999999999E-4</v>
      </c>
      <c r="CM9200" s="54">
        <v>0.114</v>
      </c>
      <c r="CN9200" s="53" t="s">
        <v>32406</v>
      </c>
      <c r="CO9200" s="54">
        <v>246</v>
      </c>
      <c r="CP9200" s="54">
        <v>252</v>
      </c>
      <c r="CQ9200" s="55">
        <f t="shared" si="143"/>
        <v>0.97619047619047616</v>
      </c>
      <c r="CR9200" s="52" t="s">
        <v>28953</v>
      </c>
    </row>
    <row r="9201" spans="81:96">
      <c r="CC9201" s="52">
        <v>9200</v>
      </c>
      <c r="CD9201" s="53" t="s">
        <v>31228</v>
      </c>
      <c r="CE9201" s="53" t="s">
        <v>31229</v>
      </c>
      <c r="CF9201" s="54">
        <v>397</v>
      </c>
      <c r="CG9201" s="54">
        <v>0.22</v>
      </c>
      <c r="CH9201" s="54">
        <v>0.20499999999999999</v>
      </c>
      <c r="CI9201" s="54">
        <v>8.1000000000000003E-2</v>
      </c>
      <c r="CJ9201" s="54">
        <v>283</v>
      </c>
      <c r="CK9201" s="54">
        <v>3.1</v>
      </c>
      <c r="CL9201" s="54">
        <v>1.17E-3</v>
      </c>
      <c r="CM9201" s="54">
        <v>4.3999999999999997E-2</v>
      </c>
      <c r="CN9201" s="53" t="s">
        <v>32406</v>
      </c>
      <c r="CO9201" s="54">
        <v>247</v>
      </c>
      <c r="CP9201" s="54">
        <v>252</v>
      </c>
      <c r="CQ9201" s="55">
        <f t="shared" si="143"/>
        <v>0.98015873015873012</v>
      </c>
      <c r="CR9201" s="52" t="s">
        <v>28953</v>
      </c>
    </row>
    <row r="9202" spans="81:96">
      <c r="CC9202" s="52">
        <v>9201</v>
      </c>
      <c r="CD9202" s="53" t="s">
        <v>40869</v>
      </c>
      <c r="CE9202" s="53" t="s">
        <v>40870</v>
      </c>
      <c r="CF9202" s="54">
        <v>152</v>
      </c>
      <c r="CG9202" s="54">
        <v>0.19500000000000001</v>
      </c>
      <c r="CH9202" s="54">
        <v>0.21</v>
      </c>
      <c r="CI9202" s="54">
        <v>4.9000000000000002E-2</v>
      </c>
      <c r="CJ9202" s="54">
        <v>81</v>
      </c>
      <c r="CK9202" s="54">
        <v>7.7</v>
      </c>
      <c r="CL9202" s="54">
        <v>1.4999999999999999E-4</v>
      </c>
      <c r="CM9202" s="54">
        <v>0.03</v>
      </c>
      <c r="CN9202" s="53" t="s">
        <v>32406</v>
      </c>
      <c r="CO9202" s="54">
        <v>248</v>
      </c>
      <c r="CP9202" s="54">
        <v>252</v>
      </c>
      <c r="CQ9202" s="55">
        <f t="shared" si="143"/>
        <v>0.98412698412698407</v>
      </c>
      <c r="CR9202" s="52" t="s">
        <v>28953</v>
      </c>
    </row>
    <row r="9203" spans="81:96">
      <c r="CC9203" s="52">
        <v>9202</v>
      </c>
      <c r="CD9203" s="53" t="s">
        <v>40871</v>
      </c>
      <c r="CE9203" s="53" t="s">
        <v>40872</v>
      </c>
      <c r="CF9203" s="54">
        <v>161</v>
      </c>
      <c r="CG9203" s="54">
        <v>0.16500000000000001</v>
      </c>
      <c r="CH9203" s="54">
        <v>0.2</v>
      </c>
      <c r="CI9203" s="54">
        <v>0.189</v>
      </c>
      <c r="CJ9203" s="54">
        <v>106</v>
      </c>
      <c r="CK9203" s="54">
        <v>4.5</v>
      </c>
      <c r="CL9203" s="54">
        <v>9.0000000000000006E-5</v>
      </c>
      <c r="CM9203" s="54">
        <v>1.0999999999999999E-2</v>
      </c>
      <c r="CN9203" s="53" t="s">
        <v>32406</v>
      </c>
      <c r="CO9203" s="54">
        <v>249</v>
      </c>
      <c r="CP9203" s="54">
        <v>252</v>
      </c>
      <c r="CQ9203" s="55">
        <f t="shared" si="143"/>
        <v>0.98809523809523814</v>
      </c>
      <c r="CR9203" s="52" t="s">
        <v>28953</v>
      </c>
    </row>
    <row r="9204" spans="81:96">
      <c r="CC9204" s="52">
        <v>9203</v>
      </c>
      <c r="CD9204" s="53" t="s">
        <v>40873</v>
      </c>
      <c r="CE9204" s="53" t="s">
        <v>40874</v>
      </c>
      <c r="CF9204" s="54">
        <v>129</v>
      </c>
      <c r="CG9204" s="54">
        <v>0.11</v>
      </c>
      <c r="CH9204" s="54">
        <v>9.1999999999999998E-2</v>
      </c>
      <c r="CI9204" s="54">
        <v>0</v>
      </c>
      <c r="CJ9204" s="54">
        <v>61</v>
      </c>
      <c r="CK9204" s="54" t="s">
        <v>28918</v>
      </c>
      <c r="CL9204" s="54">
        <v>1.6000000000000001E-4</v>
      </c>
      <c r="CM9204" s="54">
        <v>2.9000000000000001E-2</v>
      </c>
      <c r="CN9204" s="53" t="s">
        <v>32406</v>
      </c>
      <c r="CO9204" s="54">
        <v>250</v>
      </c>
      <c r="CP9204" s="54">
        <v>252</v>
      </c>
      <c r="CQ9204" s="55">
        <f t="shared" si="143"/>
        <v>0.99206349206349209</v>
      </c>
      <c r="CR9204" s="52" t="s">
        <v>28953</v>
      </c>
    </row>
    <row r="9205" spans="81:96">
      <c r="CC9205" s="52">
        <v>9204</v>
      </c>
      <c r="CD9205" s="53" t="s">
        <v>40875</v>
      </c>
      <c r="CE9205" s="53" t="s">
        <v>40876</v>
      </c>
      <c r="CF9205" s="54">
        <v>70</v>
      </c>
      <c r="CG9205" s="54">
        <v>0.105</v>
      </c>
      <c r="CH9205" s="54">
        <v>0.1</v>
      </c>
      <c r="CI9205" s="54">
        <v>0</v>
      </c>
      <c r="CJ9205" s="54">
        <v>103</v>
      </c>
      <c r="CK9205" s="54"/>
      <c r="CL9205" s="54">
        <v>1.4999999999999999E-4</v>
      </c>
      <c r="CM9205" s="54">
        <v>2.1999999999999999E-2</v>
      </c>
      <c r="CN9205" s="53" t="s">
        <v>32406</v>
      </c>
      <c r="CO9205" s="54">
        <v>251</v>
      </c>
      <c r="CP9205" s="54">
        <v>252</v>
      </c>
      <c r="CQ9205" s="55">
        <f t="shared" si="143"/>
        <v>0.99603174603174605</v>
      </c>
      <c r="CR9205" s="52" t="s">
        <v>28953</v>
      </c>
    </row>
    <row r="9206" spans="81:96">
      <c r="CC9206" s="52">
        <v>9205</v>
      </c>
      <c r="CD9206" s="53" t="s">
        <v>40877</v>
      </c>
      <c r="CE9206" s="53" t="s">
        <v>40878</v>
      </c>
      <c r="CF9206" s="54">
        <v>5</v>
      </c>
      <c r="CG9206" s="54">
        <v>0</v>
      </c>
      <c r="CH9206" s="54">
        <v>4.8000000000000001E-2</v>
      </c>
      <c r="CI9206" s="54">
        <v>0</v>
      </c>
      <c r="CJ9206" s="54">
        <v>9</v>
      </c>
      <c r="CK9206" s="54"/>
      <c r="CL9206" s="54">
        <v>0</v>
      </c>
      <c r="CM9206" s="54">
        <v>5.0000000000000001E-3</v>
      </c>
      <c r="CN9206" s="53" t="s">
        <v>32406</v>
      </c>
      <c r="CO9206" s="54">
        <v>252</v>
      </c>
      <c r="CP9206" s="54">
        <v>252</v>
      </c>
      <c r="CQ9206" s="55">
        <f t="shared" si="143"/>
        <v>1</v>
      </c>
      <c r="CR9206" s="52" t="s">
        <v>28953</v>
      </c>
    </row>
    <row r="9207" spans="81:96">
      <c r="CC9207" s="52">
        <v>9206</v>
      </c>
      <c r="CD9207" s="53" t="s">
        <v>34423</v>
      </c>
      <c r="CE9207" s="53" t="s">
        <v>34424</v>
      </c>
      <c r="CF9207" s="54">
        <v>3857</v>
      </c>
      <c r="CG9207" s="54">
        <v>2.4180000000000001</v>
      </c>
      <c r="CH9207" s="54">
        <v>2.6640000000000001</v>
      </c>
      <c r="CI9207" s="54">
        <v>0.50900000000000001</v>
      </c>
      <c r="CJ9207" s="54">
        <v>173</v>
      </c>
      <c r="CK9207" s="54">
        <v>6.4</v>
      </c>
      <c r="CL9207" s="54">
        <v>5.2500000000000003E-3</v>
      </c>
      <c r="CM9207" s="54">
        <v>0.51400000000000001</v>
      </c>
      <c r="CN9207" s="53" t="s">
        <v>40879</v>
      </c>
      <c r="CO9207" s="54">
        <v>1</v>
      </c>
      <c r="CP9207" s="54">
        <v>34</v>
      </c>
      <c r="CQ9207" s="55">
        <f t="shared" si="143"/>
        <v>2.9411764705882353E-2</v>
      </c>
      <c r="CR9207" s="52" t="s">
        <v>28907</v>
      </c>
    </row>
    <row r="9208" spans="81:96">
      <c r="CC9208" s="52">
        <v>9207</v>
      </c>
      <c r="CD9208" s="53" t="s">
        <v>38491</v>
      </c>
      <c r="CE9208" s="53" t="s">
        <v>38492</v>
      </c>
      <c r="CF9208" s="54">
        <v>21569</v>
      </c>
      <c r="CG9208" s="54">
        <v>1.865</v>
      </c>
      <c r="CH9208" s="54">
        <v>1.931</v>
      </c>
      <c r="CI9208" s="54">
        <v>0.432</v>
      </c>
      <c r="CJ9208" s="54">
        <v>694</v>
      </c>
      <c r="CK9208" s="54">
        <v>8.1999999999999993</v>
      </c>
      <c r="CL9208" s="54">
        <v>4.0980000000000003E-2</v>
      </c>
      <c r="CM9208" s="54">
        <v>0.63600000000000001</v>
      </c>
      <c r="CN9208" s="53" t="s">
        <v>40879</v>
      </c>
      <c r="CO9208" s="54">
        <v>2</v>
      </c>
      <c r="CP9208" s="54">
        <v>34</v>
      </c>
      <c r="CQ9208" s="55">
        <f t="shared" si="143"/>
        <v>5.8823529411764705E-2</v>
      </c>
      <c r="CR9208" s="52" t="s">
        <v>28907</v>
      </c>
    </row>
    <row r="9209" spans="81:96">
      <c r="CC9209" s="52">
        <v>9208</v>
      </c>
      <c r="CD9209" s="53" t="s">
        <v>35991</v>
      </c>
      <c r="CE9209" s="53" t="s">
        <v>35992</v>
      </c>
      <c r="CF9209" s="54">
        <v>769</v>
      </c>
      <c r="CG9209" s="54">
        <v>1.702</v>
      </c>
      <c r="CH9209" s="54">
        <v>1.5529999999999999</v>
      </c>
      <c r="CI9209" s="54">
        <v>0.32900000000000001</v>
      </c>
      <c r="CJ9209" s="54">
        <v>70</v>
      </c>
      <c r="CK9209" s="54">
        <v>5.6</v>
      </c>
      <c r="CL9209" s="54">
        <v>2E-3</v>
      </c>
      <c r="CM9209" s="54">
        <v>0.48899999999999999</v>
      </c>
      <c r="CN9209" s="53" t="s">
        <v>40879</v>
      </c>
      <c r="CO9209" s="54">
        <v>3</v>
      </c>
      <c r="CP9209" s="54">
        <v>34</v>
      </c>
      <c r="CQ9209" s="55">
        <f t="shared" si="143"/>
        <v>8.8235294117647065E-2</v>
      </c>
      <c r="CR9209" s="52" t="s">
        <v>28907</v>
      </c>
    </row>
    <row r="9210" spans="81:96">
      <c r="CC9210" s="52">
        <v>9209</v>
      </c>
      <c r="CD9210" s="53" t="s">
        <v>30470</v>
      </c>
      <c r="CE9210" s="53" t="s">
        <v>30471</v>
      </c>
      <c r="CF9210" s="54">
        <v>4211</v>
      </c>
      <c r="CG9210" s="54">
        <v>1.6870000000000001</v>
      </c>
      <c r="CH9210" s="54">
        <v>1.9490000000000001</v>
      </c>
      <c r="CI9210" s="54">
        <v>0.73799999999999999</v>
      </c>
      <c r="CJ9210" s="54">
        <v>145</v>
      </c>
      <c r="CK9210" s="54" t="s">
        <v>28918</v>
      </c>
      <c r="CL9210" s="54">
        <v>5.0800000000000003E-3</v>
      </c>
      <c r="CM9210" s="54">
        <v>0.54300000000000004</v>
      </c>
      <c r="CN9210" s="53" t="s">
        <v>40879</v>
      </c>
      <c r="CO9210" s="54">
        <v>4</v>
      </c>
      <c r="CP9210" s="54">
        <v>34</v>
      </c>
      <c r="CQ9210" s="55">
        <f t="shared" si="143"/>
        <v>0.11764705882352941</v>
      </c>
      <c r="CR9210" s="52" t="s">
        <v>28907</v>
      </c>
    </row>
    <row r="9211" spans="81:96">
      <c r="CC9211" s="52">
        <v>9210</v>
      </c>
      <c r="CD9211" s="53" t="s">
        <v>1656</v>
      </c>
      <c r="CE9211" s="53" t="s">
        <v>1655</v>
      </c>
      <c r="CF9211" s="54">
        <v>5789</v>
      </c>
      <c r="CG9211" s="54">
        <v>1.38</v>
      </c>
      <c r="CH9211" s="54">
        <v>1.4039999999999999</v>
      </c>
      <c r="CI9211" s="54">
        <v>0.40300000000000002</v>
      </c>
      <c r="CJ9211" s="54">
        <v>506</v>
      </c>
      <c r="CK9211" s="54">
        <v>8.6999999999999993</v>
      </c>
      <c r="CL9211" s="54">
        <v>7.0000000000000001E-3</v>
      </c>
      <c r="CM9211" s="54">
        <v>0.32200000000000001</v>
      </c>
      <c r="CN9211" s="53" t="s">
        <v>40879</v>
      </c>
      <c r="CO9211" s="54">
        <v>5</v>
      </c>
      <c r="CP9211" s="54">
        <v>34</v>
      </c>
      <c r="CQ9211" s="55">
        <f t="shared" si="143"/>
        <v>0.14705882352941177</v>
      </c>
      <c r="CR9211" s="52" t="s">
        <v>28907</v>
      </c>
    </row>
    <row r="9212" spans="81:96">
      <c r="CC9212" s="52">
        <v>9211</v>
      </c>
      <c r="CD9212" s="53" t="s">
        <v>35083</v>
      </c>
      <c r="CE9212" s="53" t="s">
        <v>35084</v>
      </c>
      <c r="CF9212" s="54">
        <v>10640</v>
      </c>
      <c r="CG9212" s="54">
        <v>1.2829999999999999</v>
      </c>
      <c r="CH9212" s="54">
        <v>1.3779999999999999</v>
      </c>
      <c r="CI9212" s="54">
        <v>0.25900000000000001</v>
      </c>
      <c r="CJ9212" s="54">
        <v>499</v>
      </c>
      <c r="CK9212" s="54">
        <v>8.6</v>
      </c>
      <c r="CL9212" s="54">
        <v>1.6889999999999999E-2</v>
      </c>
      <c r="CM9212" s="54">
        <v>0.41199999999999998</v>
      </c>
      <c r="CN9212" s="53" t="s">
        <v>40879</v>
      </c>
      <c r="CO9212" s="54">
        <v>6</v>
      </c>
      <c r="CP9212" s="54">
        <v>34</v>
      </c>
      <c r="CQ9212" s="55">
        <f t="shared" si="143"/>
        <v>0.17647058823529413</v>
      </c>
      <c r="CR9212" s="52" t="s">
        <v>28907</v>
      </c>
    </row>
    <row r="9213" spans="81:96">
      <c r="CC9213" s="52">
        <v>9212</v>
      </c>
      <c r="CD9213" s="53" t="s">
        <v>36029</v>
      </c>
      <c r="CE9213" s="53" t="s">
        <v>36030</v>
      </c>
      <c r="CF9213" s="54">
        <v>3859</v>
      </c>
      <c r="CG9213" s="54">
        <v>1.2709999999999999</v>
      </c>
      <c r="CH9213" s="54">
        <v>1.339</v>
      </c>
      <c r="CI9213" s="54">
        <v>0.37</v>
      </c>
      <c r="CJ9213" s="54">
        <v>146</v>
      </c>
      <c r="CK9213" s="54" t="s">
        <v>28918</v>
      </c>
      <c r="CL9213" s="54">
        <v>5.4099999999999999E-3</v>
      </c>
      <c r="CM9213" s="54">
        <v>0.41099999999999998</v>
      </c>
      <c r="CN9213" s="53" t="s">
        <v>40879</v>
      </c>
      <c r="CO9213" s="54">
        <v>7</v>
      </c>
      <c r="CP9213" s="54">
        <v>34</v>
      </c>
      <c r="CQ9213" s="55">
        <f t="shared" si="143"/>
        <v>0.20588235294117646</v>
      </c>
      <c r="CR9213" s="52" t="s">
        <v>28907</v>
      </c>
    </row>
    <row r="9214" spans="81:96">
      <c r="CC9214" s="52">
        <v>9213</v>
      </c>
      <c r="CD9214" s="53" t="s">
        <v>31479</v>
      </c>
      <c r="CE9214" s="53" t="s">
        <v>31480</v>
      </c>
      <c r="CF9214" s="54">
        <v>6467</v>
      </c>
      <c r="CG9214" s="54">
        <v>1.2310000000000001</v>
      </c>
      <c r="CH9214" s="54">
        <v>1.2310000000000001</v>
      </c>
      <c r="CI9214" s="54">
        <v>0.192</v>
      </c>
      <c r="CJ9214" s="54">
        <v>448</v>
      </c>
      <c r="CK9214" s="54">
        <v>7.7</v>
      </c>
      <c r="CL9214" s="54">
        <v>1.1730000000000001E-2</v>
      </c>
      <c r="CM9214" s="54">
        <v>0.34899999999999998</v>
      </c>
      <c r="CN9214" s="53" t="s">
        <v>40879</v>
      </c>
      <c r="CO9214" s="54">
        <v>8</v>
      </c>
      <c r="CP9214" s="54">
        <v>34</v>
      </c>
      <c r="CQ9214" s="55">
        <f t="shared" si="143"/>
        <v>0.23529411764705882</v>
      </c>
      <c r="CR9214" s="52" t="s">
        <v>28907</v>
      </c>
    </row>
    <row r="9215" spans="81:96">
      <c r="CC9215" s="52">
        <v>9214</v>
      </c>
      <c r="CD9215" s="53" t="s">
        <v>38038</v>
      </c>
      <c r="CE9215" s="53" t="s">
        <v>38039</v>
      </c>
      <c r="CF9215" s="54">
        <v>23666</v>
      </c>
      <c r="CG9215" s="54">
        <v>1.216</v>
      </c>
      <c r="CH9215" s="54">
        <v>1.165</v>
      </c>
      <c r="CI9215" s="54">
        <v>0.38700000000000001</v>
      </c>
      <c r="CJ9215" s="54">
        <v>1030</v>
      </c>
      <c r="CK9215" s="54">
        <v>8.8000000000000007</v>
      </c>
      <c r="CL9215" s="54">
        <v>4.5499999999999999E-2</v>
      </c>
      <c r="CM9215" s="54">
        <v>0.41499999999999998</v>
      </c>
      <c r="CN9215" s="53" t="s">
        <v>40879</v>
      </c>
      <c r="CO9215" s="54">
        <v>9</v>
      </c>
      <c r="CP9215" s="54">
        <v>34</v>
      </c>
      <c r="CQ9215" s="55">
        <f t="shared" si="143"/>
        <v>0.26470588235294118</v>
      </c>
      <c r="CR9215" s="52" t="s">
        <v>28921</v>
      </c>
    </row>
    <row r="9216" spans="81:96">
      <c r="CC9216" s="52">
        <v>9215</v>
      </c>
      <c r="CD9216" s="53" t="s">
        <v>40880</v>
      </c>
      <c r="CE9216" s="53" t="s">
        <v>40881</v>
      </c>
      <c r="CF9216" s="54">
        <v>5601</v>
      </c>
      <c r="CG9216" s="54">
        <v>1.2130000000000001</v>
      </c>
      <c r="CH9216" s="54">
        <v>1.3620000000000001</v>
      </c>
      <c r="CI9216" s="54">
        <v>0.20699999999999999</v>
      </c>
      <c r="CJ9216" s="54">
        <v>203</v>
      </c>
      <c r="CK9216" s="54">
        <v>7.5</v>
      </c>
      <c r="CL9216" s="54">
        <v>1.005E-2</v>
      </c>
      <c r="CM9216" s="54">
        <v>0.439</v>
      </c>
      <c r="CN9216" s="53" t="s">
        <v>40879</v>
      </c>
      <c r="CO9216" s="54">
        <v>10</v>
      </c>
      <c r="CP9216" s="54">
        <v>34</v>
      </c>
      <c r="CQ9216" s="55">
        <f t="shared" si="143"/>
        <v>0.29411764705882354</v>
      </c>
      <c r="CR9216" s="52" t="s">
        <v>28921</v>
      </c>
    </row>
    <row r="9217" spans="81:96">
      <c r="CC9217" s="52">
        <v>9216</v>
      </c>
      <c r="CD9217" s="53" t="s">
        <v>40882</v>
      </c>
      <c r="CE9217" s="53" t="s">
        <v>40883</v>
      </c>
      <c r="CF9217" s="54">
        <v>5601</v>
      </c>
      <c r="CG9217" s="54">
        <v>1.1519999999999999</v>
      </c>
      <c r="CH9217" s="54">
        <v>1.1679999999999999</v>
      </c>
      <c r="CI9217" s="54">
        <v>0.14799999999999999</v>
      </c>
      <c r="CJ9217" s="54">
        <v>527</v>
      </c>
      <c r="CK9217" s="54">
        <v>5.6</v>
      </c>
      <c r="CL9217" s="54">
        <v>1.426E-2</v>
      </c>
      <c r="CM9217" s="54">
        <v>0.35799999999999998</v>
      </c>
      <c r="CN9217" s="53" t="s">
        <v>40879</v>
      </c>
      <c r="CO9217" s="54">
        <v>11</v>
      </c>
      <c r="CP9217" s="54">
        <v>34</v>
      </c>
      <c r="CQ9217" s="55">
        <f t="shared" si="143"/>
        <v>0.3235294117647059</v>
      </c>
      <c r="CR9217" s="52" t="s">
        <v>28921</v>
      </c>
    </row>
    <row r="9218" spans="81:96">
      <c r="CC9218" s="52">
        <v>9217</v>
      </c>
      <c r="CD9218" s="53" t="s">
        <v>38042</v>
      </c>
      <c r="CE9218" s="53" t="s">
        <v>38043</v>
      </c>
      <c r="CF9218" s="54">
        <v>15706</v>
      </c>
      <c r="CG9218" s="54">
        <v>1.1240000000000001</v>
      </c>
      <c r="CH9218" s="54">
        <v>1.226</v>
      </c>
      <c r="CI9218" s="54">
        <v>0.254</v>
      </c>
      <c r="CJ9218" s="54">
        <v>619</v>
      </c>
      <c r="CK9218" s="54">
        <v>9.1999999999999993</v>
      </c>
      <c r="CL9218" s="54">
        <v>2.368E-2</v>
      </c>
      <c r="CM9218" s="54">
        <v>0.40699999999999997</v>
      </c>
      <c r="CN9218" s="53" t="s">
        <v>40879</v>
      </c>
      <c r="CO9218" s="54">
        <v>12</v>
      </c>
      <c r="CP9218" s="54">
        <v>34</v>
      </c>
      <c r="CQ9218" s="55">
        <f t="shared" ref="CQ9218:CQ9281" si="144">CO9218/CP9218</f>
        <v>0.35294117647058826</v>
      </c>
      <c r="CR9218" s="52" t="s">
        <v>28921</v>
      </c>
    </row>
    <row r="9219" spans="81:96">
      <c r="CC9219" s="52">
        <v>9218</v>
      </c>
      <c r="CD9219" s="53" t="s">
        <v>40884</v>
      </c>
      <c r="CE9219" s="53" t="s">
        <v>40885</v>
      </c>
      <c r="CF9219" s="54">
        <v>1516</v>
      </c>
      <c r="CG9219" s="54">
        <v>1.119</v>
      </c>
      <c r="CH9219" s="54">
        <v>1.1060000000000001</v>
      </c>
      <c r="CI9219" s="54">
        <v>0.36499999999999999</v>
      </c>
      <c r="CJ9219" s="54">
        <v>208</v>
      </c>
      <c r="CK9219" s="54">
        <v>6.2</v>
      </c>
      <c r="CL9219" s="54">
        <v>4.5799999999999999E-3</v>
      </c>
      <c r="CM9219" s="54">
        <v>0.48499999999999999</v>
      </c>
      <c r="CN9219" s="53" t="s">
        <v>40879</v>
      </c>
      <c r="CO9219" s="54">
        <v>13</v>
      </c>
      <c r="CP9219" s="54">
        <v>34</v>
      </c>
      <c r="CQ9219" s="55">
        <f t="shared" si="144"/>
        <v>0.38235294117647056</v>
      </c>
      <c r="CR9219" s="52" t="s">
        <v>28921</v>
      </c>
    </row>
    <row r="9220" spans="81:96">
      <c r="CC9220" s="52">
        <v>9219</v>
      </c>
      <c r="CD9220" s="53" t="s">
        <v>40886</v>
      </c>
      <c r="CE9220" s="53" t="s">
        <v>40887</v>
      </c>
      <c r="CF9220" s="54">
        <v>2693</v>
      </c>
      <c r="CG9220" s="54">
        <v>1.1180000000000001</v>
      </c>
      <c r="CH9220" s="54">
        <v>1.1679999999999999</v>
      </c>
      <c r="CI9220" s="54">
        <v>0.188</v>
      </c>
      <c r="CJ9220" s="54">
        <v>133</v>
      </c>
      <c r="CK9220" s="54" t="s">
        <v>28918</v>
      </c>
      <c r="CL9220" s="54">
        <v>4.8799999999999998E-3</v>
      </c>
      <c r="CM9220" s="54">
        <v>0.46200000000000002</v>
      </c>
      <c r="CN9220" s="53" t="s">
        <v>40879</v>
      </c>
      <c r="CO9220" s="54">
        <v>14</v>
      </c>
      <c r="CP9220" s="54">
        <v>34</v>
      </c>
      <c r="CQ9220" s="55">
        <f t="shared" si="144"/>
        <v>0.41176470588235292</v>
      </c>
      <c r="CR9220" s="52" t="s">
        <v>28921</v>
      </c>
    </row>
    <row r="9221" spans="81:96">
      <c r="CC9221" s="52">
        <v>9220</v>
      </c>
      <c r="CD9221" s="53" t="s">
        <v>31287</v>
      </c>
      <c r="CE9221" s="53" t="s">
        <v>31288</v>
      </c>
      <c r="CF9221" s="54">
        <v>5998</v>
      </c>
      <c r="CG9221" s="54">
        <v>1.034</v>
      </c>
      <c r="CH9221" s="54">
        <v>1.024</v>
      </c>
      <c r="CI9221" s="54">
        <v>0.22</v>
      </c>
      <c r="CJ9221" s="54">
        <v>732</v>
      </c>
      <c r="CK9221" s="54">
        <v>5.9</v>
      </c>
      <c r="CL9221" s="54">
        <v>8.77E-3</v>
      </c>
      <c r="CM9221" s="54">
        <v>0.19600000000000001</v>
      </c>
      <c r="CN9221" s="53" t="s">
        <v>40879</v>
      </c>
      <c r="CO9221" s="54">
        <v>15</v>
      </c>
      <c r="CP9221" s="54">
        <v>34</v>
      </c>
      <c r="CQ9221" s="55">
        <f t="shared" si="144"/>
        <v>0.44117647058823528</v>
      </c>
      <c r="CR9221" s="52" t="s">
        <v>28921</v>
      </c>
    </row>
    <row r="9222" spans="81:96">
      <c r="CC9222" s="52">
        <v>9221</v>
      </c>
      <c r="CD9222" s="53" t="s">
        <v>31483</v>
      </c>
      <c r="CE9222" s="53" t="s">
        <v>31484</v>
      </c>
      <c r="CF9222" s="54">
        <v>2544</v>
      </c>
      <c r="CG9222" s="54">
        <v>1.014</v>
      </c>
      <c r="CH9222" s="54">
        <v>1.226</v>
      </c>
      <c r="CI9222" s="54">
        <v>0.221</v>
      </c>
      <c r="CJ9222" s="54">
        <v>113</v>
      </c>
      <c r="CK9222" s="54" t="s">
        <v>28918</v>
      </c>
      <c r="CL9222" s="54">
        <v>2.8E-3</v>
      </c>
      <c r="CM9222" s="54">
        <v>0.33800000000000002</v>
      </c>
      <c r="CN9222" s="53" t="s">
        <v>40879</v>
      </c>
      <c r="CO9222" s="54">
        <v>16</v>
      </c>
      <c r="CP9222" s="54">
        <v>34</v>
      </c>
      <c r="CQ9222" s="55">
        <f t="shared" si="144"/>
        <v>0.47058823529411764</v>
      </c>
      <c r="CR9222" s="52" t="s">
        <v>28921</v>
      </c>
    </row>
    <row r="9223" spans="81:96">
      <c r="CC9223" s="52">
        <v>9222</v>
      </c>
      <c r="CD9223" s="53" t="s">
        <v>40888</v>
      </c>
      <c r="CE9223" s="53" t="s">
        <v>40889</v>
      </c>
      <c r="CF9223" s="54">
        <v>606</v>
      </c>
      <c r="CG9223" s="54">
        <v>0.98499999999999999</v>
      </c>
      <c r="CH9223" s="54">
        <v>0.92400000000000004</v>
      </c>
      <c r="CI9223" s="54">
        <v>0.29699999999999999</v>
      </c>
      <c r="CJ9223" s="54">
        <v>118</v>
      </c>
      <c r="CK9223" s="54">
        <v>4.0999999999999996</v>
      </c>
      <c r="CL9223" s="54">
        <v>1.5E-3</v>
      </c>
      <c r="CM9223" s="54">
        <v>0.20599999999999999</v>
      </c>
      <c r="CN9223" s="53" t="s">
        <v>40879</v>
      </c>
      <c r="CO9223" s="54">
        <v>17</v>
      </c>
      <c r="CP9223" s="54">
        <v>34</v>
      </c>
      <c r="CQ9223" s="55">
        <f t="shared" si="144"/>
        <v>0.5</v>
      </c>
      <c r="CR9223" s="52" t="s">
        <v>28938</v>
      </c>
    </row>
    <row r="9224" spans="81:96">
      <c r="CC9224" s="52">
        <v>9223</v>
      </c>
      <c r="CD9224" s="53" t="s">
        <v>40890</v>
      </c>
      <c r="CE9224" s="53" t="s">
        <v>40891</v>
      </c>
      <c r="CF9224" s="54">
        <v>2898</v>
      </c>
      <c r="CG9224" s="54">
        <v>0.96</v>
      </c>
      <c r="CH9224" s="54">
        <v>0.98499999999999999</v>
      </c>
      <c r="CI9224" s="54">
        <v>0.30399999999999999</v>
      </c>
      <c r="CJ9224" s="54">
        <v>516</v>
      </c>
      <c r="CK9224" s="54">
        <v>5.2</v>
      </c>
      <c r="CL9224" s="54">
        <v>7.8300000000000002E-3</v>
      </c>
      <c r="CM9224" s="54">
        <v>0.32500000000000001</v>
      </c>
      <c r="CN9224" s="53" t="s">
        <v>40879</v>
      </c>
      <c r="CO9224" s="54">
        <v>18</v>
      </c>
      <c r="CP9224" s="54">
        <v>34</v>
      </c>
      <c r="CQ9224" s="55">
        <f t="shared" si="144"/>
        <v>0.52941176470588236</v>
      </c>
      <c r="CR9224" s="52" t="s">
        <v>28938</v>
      </c>
    </row>
    <row r="9225" spans="81:96">
      <c r="CC9225" s="52">
        <v>9224</v>
      </c>
      <c r="CD9225" s="53" t="s">
        <v>40892</v>
      </c>
      <c r="CE9225" s="53" t="s">
        <v>40893</v>
      </c>
      <c r="CF9225" s="54">
        <v>7194</v>
      </c>
      <c r="CG9225" s="54">
        <v>0.95199999999999996</v>
      </c>
      <c r="CH9225" s="54">
        <v>1.131</v>
      </c>
      <c r="CI9225" s="54">
        <v>0.20200000000000001</v>
      </c>
      <c r="CJ9225" s="54">
        <v>610</v>
      </c>
      <c r="CK9225" s="54">
        <v>8.1999999999999993</v>
      </c>
      <c r="CL9225" s="54">
        <v>1.421E-2</v>
      </c>
      <c r="CM9225" s="54">
        <v>0.39400000000000002</v>
      </c>
      <c r="CN9225" s="53" t="s">
        <v>40879</v>
      </c>
      <c r="CO9225" s="54">
        <v>19</v>
      </c>
      <c r="CP9225" s="54">
        <v>34</v>
      </c>
      <c r="CQ9225" s="55">
        <f t="shared" si="144"/>
        <v>0.55882352941176472</v>
      </c>
      <c r="CR9225" s="52" t="s">
        <v>28938</v>
      </c>
    </row>
    <row r="9226" spans="81:96">
      <c r="CC9226" s="52">
        <v>9225</v>
      </c>
      <c r="CD9226" s="53" t="s">
        <v>36083</v>
      </c>
      <c r="CE9226" s="53" t="s">
        <v>36084</v>
      </c>
      <c r="CF9226" s="54">
        <v>5081</v>
      </c>
      <c r="CG9226" s="54">
        <v>0.91300000000000003</v>
      </c>
      <c r="CH9226" s="54">
        <v>0.96599999999999997</v>
      </c>
      <c r="CI9226" s="54">
        <v>0.121</v>
      </c>
      <c r="CJ9226" s="54">
        <v>365</v>
      </c>
      <c r="CK9226" s="54">
        <v>8.4</v>
      </c>
      <c r="CL9226" s="54">
        <v>8.8100000000000001E-3</v>
      </c>
      <c r="CM9226" s="54">
        <v>0.313</v>
      </c>
      <c r="CN9226" s="53" t="s">
        <v>40879</v>
      </c>
      <c r="CO9226" s="54">
        <v>20</v>
      </c>
      <c r="CP9226" s="54">
        <v>34</v>
      </c>
      <c r="CQ9226" s="55">
        <f t="shared" si="144"/>
        <v>0.58823529411764708</v>
      </c>
      <c r="CR9226" s="52" t="s">
        <v>28938</v>
      </c>
    </row>
    <row r="9227" spans="81:96">
      <c r="CC9227" s="52">
        <v>9226</v>
      </c>
      <c r="CD9227" s="53" t="s">
        <v>40894</v>
      </c>
      <c r="CE9227" s="53" t="s">
        <v>40895</v>
      </c>
      <c r="CF9227" s="54">
        <v>594</v>
      </c>
      <c r="CG9227" s="54">
        <v>0.77</v>
      </c>
      <c r="CH9227" s="54">
        <v>0.73699999999999999</v>
      </c>
      <c r="CI9227" s="54">
        <v>6.9000000000000006E-2</v>
      </c>
      <c r="CJ9227" s="54">
        <v>87</v>
      </c>
      <c r="CK9227" s="54">
        <v>5.6</v>
      </c>
      <c r="CL9227" s="54">
        <v>2.7499999999999998E-3</v>
      </c>
      <c r="CM9227" s="54">
        <v>0.39900000000000002</v>
      </c>
      <c r="CN9227" s="53" t="s">
        <v>40879</v>
      </c>
      <c r="CO9227" s="54">
        <v>21</v>
      </c>
      <c r="CP9227" s="54">
        <v>34</v>
      </c>
      <c r="CQ9227" s="55">
        <f t="shared" si="144"/>
        <v>0.61764705882352944</v>
      </c>
      <c r="CR9227" s="52" t="s">
        <v>28938</v>
      </c>
    </row>
    <row r="9228" spans="81:96">
      <c r="CC9228" s="52">
        <v>9227</v>
      </c>
      <c r="CD9228" s="53" t="s">
        <v>40896</v>
      </c>
      <c r="CE9228" s="53" t="s">
        <v>40897</v>
      </c>
      <c r="CF9228" s="54">
        <v>1620</v>
      </c>
      <c r="CG9228" s="54">
        <v>0.72499999999999998</v>
      </c>
      <c r="CH9228" s="54">
        <v>0.60699999999999998</v>
      </c>
      <c r="CI9228" s="54">
        <v>0.16500000000000001</v>
      </c>
      <c r="CJ9228" s="54">
        <v>103</v>
      </c>
      <c r="CK9228" s="54" t="s">
        <v>28918</v>
      </c>
      <c r="CL9228" s="54">
        <v>3.7100000000000002E-3</v>
      </c>
      <c r="CM9228" s="54">
        <v>0.28899999999999998</v>
      </c>
      <c r="CN9228" s="53" t="s">
        <v>40879</v>
      </c>
      <c r="CO9228" s="54">
        <v>22</v>
      </c>
      <c r="CP9228" s="54">
        <v>34</v>
      </c>
      <c r="CQ9228" s="55">
        <f t="shared" si="144"/>
        <v>0.6470588235294118</v>
      </c>
      <c r="CR9228" s="52" t="s">
        <v>28938</v>
      </c>
    </row>
    <row r="9229" spans="81:96">
      <c r="CC9229" s="52">
        <v>9228</v>
      </c>
      <c r="CD9229" s="53" t="s">
        <v>40898</v>
      </c>
      <c r="CE9229" s="53" t="s">
        <v>40899</v>
      </c>
      <c r="CF9229" s="54">
        <v>1942</v>
      </c>
      <c r="CG9229" s="54">
        <v>0.65700000000000003</v>
      </c>
      <c r="CH9229" s="54">
        <v>0.81299999999999994</v>
      </c>
      <c r="CI9229" s="54">
        <v>0.222</v>
      </c>
      <c r="CJ9229" s="54">
        <v>90</v>
      </c>
      <c r="CK9229" s="54" t="s">
        <v>28918</v>
      </c>
      <c r="CL9229" s="54">
        <v>1.98E-3</v>
      </c>
      <c r="CM9229" s="54">
        <v>0.376</v>
      </c>
      <c r="CN9229" s="53" t="s">
        <v>40879</v>
      </c>
      <c r="CO9229" s="54">
        <v>23</v>
      </c>
      <c r="CP9229" s="54">
        <v>34</v>
      </c>
      <c r="CQ9229" s="55">
        <f t="shared" si="144"/>
        <v>0.67647058823529416</v>
      </c>
      <c r="CR9229" s="52" t="s">
        <v>28938</v>
      </c>
    </row>
    <row r="9230" spans="81:96">
      <c r="CC9230" s="52">
        <v>9229</v>
      </c>
      <c r="CD9230" s="53" t="s">
        <v>40900</v>
      </c>
      <c r="CE9230" s="53" t="s">
        <v>40901</v>
      </c>
      <c r="CF9230" s="54">
        <v>197</v>
      </c>
      <c r="CG9230" s="54">
        <v>0.627</v>
      </c>
      <c r="CH9230" s="54">
        <v>0.59099999999999997</v>
      </c>
      <c r="CI9230" s="54">
        <v>0.122</v>
      </c>
      <c r="CJ9230" s="54">
        <v>74</v>
      </c>
      <c r="CK9230" s="54">
        <v>2.7</v>
      </c>
      <c r="CL9230" s="54">
        <v>1.2199999999999999E-3</v>
      </c>
      <c r="CM9230" s="54">
        <v>0.30199999999999999</v>
      </c>
      <c r="CN9230" s="53" t="s">
        <v>40879</v>
      </c>
      <c r="CO9230" s="54">
        <v>24</v>
      </c>
      <c r="CP9230" s="54">
        <v>34</v>
      </c>
      <c r="CQ9230" s="55">
        <f t="shared" si="144"/>
        <v>0.70588235294117652</v>
      </c>
      <c r="CR9230" s="52" t="s">
        <v>28938</v>
      </c>
    </row>
    <row r="9231" spans="81:96">
      <c r="CC9231" s="52">
        <v>9230</v>
      </c>
      <c r="CD9231" s="53" t="s">
        <v>40902</v>
      </c>
      <c r="CE9231" s="53" t="s">
        <v>40903</v>
      </c>
      <c r="CF9231" s="54">
        <v>156</v>
      </c>
      <c r="CG9231" s="54">
        <v>0.56000000000000005</v>
      </c>
      <c r="CH9231" s="54">
        <v>0.57899999999999996</v>
      </c>
      <c r="CI9231" s="54">
        <v>8.5999999999999993E-2</v>
      </c>
      <c r="CJ9231" s="54">
        <v>58</v>
      </c>
      <c r="CK9231" s="54">
        <v>3.4</v>
      </c>
      <c r="CL9231" s="54">
        <v>5.8E-4</v>
      </c>
      <c r="CM9231" s="54">
        <v>0.16600000000000001</v>
      </c>
      <c r="CN9231" s="53" t="s">
        <v>40879</v>
      </c>
      <c r="CO9231" s="54">
        <v>25</v>
      </c>
      <c r="CP9231" s="54">
        <v>34</v>
      </c>
      <c r="CQ9231" s="55">
        <f t="shared" si="144"/>
        <v>0.73529411764705888</v>
      </c>
      <c r="CR9231" s="52" t="s">
        <v>28938</v>
      </c>
    </row>
    <row r="9232" spans="81:96">
      <c r="CC9232" s="52">
        <v>9231</v>
      </c>
      <c r="CD9232" s="53" t="s">
        <v>36129</v>
      </c>
      <c r="CE9232" s="53" t="s">
        <v>36130</v>
      </c>
      <c r="CF9232" s="54">
        <v>224</v>
      </c>
      <c r="CG9232" s="54">
        <v>0.54</v>
      </c>
      <c r="CH9232" s="54">
        <v>0.88300000000000001</v>
      </c>
      <c r="CI9232" s="54">
        <v>0.17599999999999999</v>
      </c>
      <c r="CJ9232" s="54">
        <v>34</v>
      </c>
      <c r="CK9232" s="54">
        <v>5.6</v>
      </c>
      <c r="CL9232" s="54">
        <v>7.3999999999999999E-4</v>
      </c>
      <c r="CM9232" s="54">
        <v>0.32</v>
      </c>
      <c r="CN9232" s="53" t="s">
        <v>40879</v>
      </c>
      <c r="CO9232" s="54">
        <v>26</v>
      </c>
      <c r="CP9232" s="54">
        <v>34</v>
      </c>
      <c r="CQ9232" s="55">
        <f t="shared" si="144"/>
        <v>0.76470588235294112</v>
      </c>
      <c r="CR9232" s="52" t="s">
        <v>28953</v>
      </c>
    </row>
    <row r="9233" spans="81:96">
      <c r="CC9233" s="52">
        <v>9232</v>
      </c>
      <c r="CD9233" s="53" t="s">
        <v>40904</v>
      </c>
      <c r="CE9233" s="53" t="s">
        <v>40905</v>
      </c>
      <c r="CF9233" s="54">
        <v>1144</v>
      </c>
      <c r="CG9233" s="54">
        <v>0.51300000000000001</v>
      </c>
      <c r="CH9233" s="54">
        <v>0.50800000000000001</v>
      </c>
      <c r="CI9233" s="54">
        <v>0.13400000000000001</v>
      </c>
      <c r="CJ9233" s="54">
        <v>112</v>
      </c>
      <c r="CK9233" s="54" t="s">
        <v>28918</v>
      </c>
      <c r="CL9233" s="54">
        <v>1.1999999999999999E-3</v>
      </c>
      <c r="CM9233" s="54">
        <v>0.13400000000000001</v>
      </c>
      <c r="CN9233" s="53" t="s">
        <v>40879</v>
      </c>
      <c r="CO9233" s="54">
        <v>27</v>
      </c>
      <c r="CP9233" s="54">
        <v>34</v>
      </c>
      <c r="CQ9233" s="55">
        <f t="shared" si="144"/>
        <v>0.79411764705882348</v>
      </c>
      <c r="CR9233" s="52" t="s">
        <v>28953</v>
      </c>
    </row>
    <row r="9234" spans="81:96">
      <c r="CC9234" s="52">
        <v>9233</v>
      </c>
      <c r="CD9234" s="53" t="s">
        <v>40906</v>
      </c>
      <c r="CE9234" s="53" t="s">
        <v>40907</v>
      </c>
      <c r="CF9234" s="54">
        <v>1321</v>
      </c>
      <c r="CG9234" s="54">
        <v>0.48599999999999999</v>
      </c>
      <c r="CH9234" s="54">
        <v>0.48</v>
      </c>
      <c r="CI9234" s="54">
        <v>0.184</v>
      </c>
      <c r="CJ9234" s="54">
        <v>98</v>
      </c>
      <c r="CK9234" s="54">
        <v>5.6</v>
      </c>
      <c r="CL9234" s="54">
        <v>5.6899999999999997E-3</v>
      </c>
      <c r="CM9234" s="54">
        <v>0.246</v>
      </c>
      <c r="CN9234" s="53" t="s">
        <v>40879</v>
      </c>
      <c r="CO9234" s="54">
        <v>28</v>
      </c>
      <c r="CP9234" s="54">
        <v>34</v>
      </c>
      <c r="CQ9234" s="55">
        <f t="shared" si="144"/>
        <v>0.82352941176470584</v>
      </c>
      <c r="CR9234" s="52" t="s">
        <v>28953</v>
      </c>
    </row>
    <row r="9235" spans="81:96">
      <c r="CC9235" s="52">
        <v>9234</v>
      </c>
      <c r="CD9235" s="53" t="s">
        <v>40908</v>
      </c>
      <c r="CE9235" s="53" t="s">
        <v>40909</v>
      </c>
      <c r="CF9235" s="54">
        <v>189</v>
      </c>
      <c r="CG9235" s="54">
        <v>0.40100000000000002</v>
      </c>
      <c r="CH9235" s="54">
        <v>0.30199999999999999</v>
      </c>
      <c r="CI9235" s="54">
        <v>0.125</v>
      </c>
      <c r="CJ9235" s="54">
        <v>112</v>
      </c>
      <c r="CK9235" s="54">
        <v>3.4</v>
      </c>
      <c r="CL9235" s="54">
        <v>5.9999999999999995E-4</v>
      </c>
      <c r="CM9235" s="54">
        <v>9.5000000000000001E-2</v>
      </c>
      <c r="CN9235" s="53" t="s">
        <v>40879</v>
      </c>
      <c r="CO9235" s="54">
        <v>29</v>
      </c>
      <c r="CP9235" s="54">
        <v>34</v>
      </c>
      <c r="CQ9235" s="55">
        <f t="shared" si="144"/>
        <v>0.8529411764705882</v>
      </c>
      <c r="CR9235" s="52" t="s">
        <v>28953</v>
      </c>
    </row>
    <row r="9236" spans="81:96">
      <c r="CC9236" s="52">
        <v>9235</v>
      </c>
      <c r="CD9236" s="53" t="s">
        <v>40910</v>
      </c>
      <c r="CE9236" s="53" t="s">
        <v>40911</v>
      </c>
      <c r="CF9236" s="54">
        <v>125</v>
      </c>
      <c r="CG9236" s="54">
        <v>0.17899999999999999</v>
      </c>
      <c r="CH9236" s="54">
        <v>0.19700000000000001</v>
      </c>
      <c r="CI9236" s="54">
        <v>5.8000000000000003E-2</v>
      </c>
      <c r="CJ9236" s="54">
        <v>69</v>
      </c>
      <c r="CK9236" s="54">
        <v>5.6</v>
      </c>
      <c r="CL9236" s="54">
        <v>3.1E-4</v>
      </c>
      <c r="CM9236" s="54">
        <v>6.2E-2</v>
      </c>
      <c r="CN9236" s="53" t="s">
        <v>40879</v>
      </c>
      <c r="CO9236" s="54">
        <v>30</v>
      </c>
      <c r="CP9236" s="54">
        <v>34</v>
      </c>
      <c r="CQ9236" s="55">
        <f t="shared" si="144"/>
        <v>0.88235294117647056</v>
      </c>
      <c r="CR9236" s="52" t="s">
        <v>28953</v>
      </c>
    </row>
    <row r="9237" spans="81:96">
      <c r="CC9237" s="52">
        <v>9236</v>
      </c>
      <c r="CD9237" s="53" t="s">
        <v>40912</v>
      </c>
      <c r="CE9237" s="53" t="s">
        <v>40913</v>
      </c>
      <c r="CF9237" s="54">
        <v>201</v>
      </c>
      <c r="CG9237" s="54">
        <v>0.13600000000000001</v>
      </c>
      <c r="CH9237" s="54">
        <v>0.106</v>
      </c>
      <c r="CI9237" s="54">
        <v>4.0000000000000001E-3</v>
      </c>
      <c r="CJ9237" s="54">
        <v>247</v>
      </c>
      <c r="CK9237" s="54">
        <v>3.6</v>
      </c>
      <c r="CL9237" s="54">
        <v>6.2E-4</v>
      </c>
      <c r="CM9237" s="54">
        <v>2.7E-2</v>
      </c>
      <c r="CN9237" s="53" t="s">
        <v>40879</v>
      </c>
      <c r="CO9237" s="54">
        <v>31</v>
      </c>
      <c r="CP9237" s="54">
        <v>34</v>
      </c>
      <c r="CQ9237" s="55">
        <f t="shared" si="144"/>
        <v>0.91176470588235292</v>
      </c>
      <c r="CR9237" s="52" t="s">
        <v>28953</v>
      </c>
    </row>
    <row r="9238" spans="81:96">
      <c r="CC9238" s="52">
        <v>9237</v>
      </c>
      <c r="CD9238" s="53" t="s">
        <v>40914</v>
      </c>
      <c r="CE9238" s="53" t="s">
        <v>40915</v>
      </c>
      <c r="CF9238" s="54">
        <v>227</v>
      </c>
      <c r="CG9238" s="54">
        <v>8.8999999999999996E-2</v>
      </c>
      <c r="CH9238" s="54">
        <v>7.5999999999999998E-2</v>
      </c>
      <c r="CI9238" s="54">
        <v>8.0000000000000002E-3</v>
      </c>
      <c r="CJ9238" s="54">
        <v>133</v>
      </c>
      <c r="CK9238" s="54" t="s">
        <v>28918</v>
      </c>
      <c r="CL9238" s="54">
        <v>3.2000000000000003E-4</v>
      </c>
      <c r="CM9238" s="54">
        <v>3.3000000000000002E-2</v>
      </c>
      <c r="CN9238" s="53" t="s">
        <v>40879</v>
      </c>
      <c r="CO9238" s="54">
        <v>32</v>
      </c>
      <c r="CP9238" s="54">
        <v>34</v>
      </c>
      <c r="CQ9238" s="55">
        <f t="shared" si="144"/>
        <v>0.94117647058823528</v>
      </c>
      <c r="CR9238" s="52" t="s">
        <v>28953</v>
      </c>
    </row>
    <row r="9239" spans="81:96">
      <c r="CC9239" s="52">
        <v>9238</v>
      </c>
      <c r="CD9239" s="53" t="s">
        <v>40916</v>
      </c>
      <c r="CE9239" s="53" t="s">
        <v>40917</v>
      </c>
      <c r="CF9239" s="54">
        <v>79</v>
      </c>
      <c r="CG9239" s="54">
        <v>8.7999999999999995E-2</v>
      </c>
      <c r="CH9239" s="54">
        <v>8.7999999999999995E-2</v>
      </c>
      <c r="CI9239" s="54">
        <v>1.0999999999999999E-2</v>
      </c>
      <c r="CJ9239" s="54">
        <v>93</v>
      </c>
      <c r="CK9239" s="54"/>
      <c r="CL9239" s="54">
        <v>2.5000000000000001E-4</v>
      </c>
      <c r="CM9239" s="54">
        <v>4.2000000000000003E-2</v>
      </c>
      <c r="CN9239" s="53" t="s">
        <v>40879</v>
      </c>
      <c r="CO9239" s="54">
        <v>33</v>
      </c>
      <c r="CP9239" s="54">
        <v>34</v>
      </c>
      <c r="CQ9239" s="55">
        <f t="shared" si="144"/>
        <v>0.97058823529411764</v>
      </c>
      <c r="CR9239" s="52" t="s">
        <v>28953</v>
      </c>
    </row>
    <row r="9240" spans="81:96">
      <c r="CC9240" s="52">
        <v>9239</v>
      </c>
      <c r="CD9240" s="53" t="s">
        <v>40918</v>
      </c>
      <c r="CE9240" s="53" t="s">
        <v>40919</v>
      </c>
      <c r="CF9240" s="54">
        <v>30</v>
      </c>
      <c r="CG9240" s="54">
        <v>0.04</v>
      </c>
      <c r="CH9240" s="54">
        <v>0.04</v>
      </c>
      <c r="CI9240" s="54">
        <v>2.1999999999999999E-2</v>
      </c>
      <c r="CJ9240" s="54">
        <v>91</v>
      </c>
      <c r="CK9240" s="54"/>
      <c r="CL9240" s="54">
        <v>6.0000000000000002E-5</v>
      </c>
      <c r="CM9240" s="54">
        <v>8.9999999999999993E-3</v>
      </c>
      <c r="CN9240" s="53" t="s">
        <v>40879</v>
      </c>
      <c r="CO9240" s="54">
        <v>34</v>
      </c>
      <c r="CP9240" s="54">
        <v>34</v>
      </c>
      <c r="CQ9240" s="55">
        <f t="shared" si="144"/>
        <v>1</v>
      </c>
      <c r="CR9240" s="52" t="s">
        <v>28953</v>
      </c>
    </row>
    <row r="9241" spans="81:96">
      <c r="CC9241" s="52">
        <v>9240</v>
      </c>
      <c r="CD9241" s="53" t="s">
        <v>40920</v>
      </c>
      <c r="CE9241" s="53" t="s">
        <v>40921</v>
      </c>
      <c r="CF9241" s="54">
        <v>4878</v>
      </c>
      <c r="CG9241" s="54">
        <v>2.9009999999999998</v>
      </c>
      <c r="CH9241" s="54">
        <v>3.2069999999999999</v>
      </c>
      <c r="CI9241" s="54">
        <v>0.39200000000000002</v>
      </c>
      <c r="CJ9241" s="54">
        <v>153</v>
      </c>
      <c r="CK9241" s="54">
        <v>5.8</v>
      </c>
      <c r="CL9241" s="54">
        <v>1.141E-2</v>
      </c>
      <c r="CM9241" s="54">
        <v>0.92400000000000004</v>
      </c>
      <c r="CN9241" s="53" t="s">
        <v>40922</v>
      </c>
      <c r="CO9241" s="54">
        <v>1</v>
      </c>
      <c r="CP9241" s="54">
        <v>111</v>
      </c>
      <c r="CQ9241" s="55">
        <f t="shared" si="144"/>
        <v>9.0090090090090089E-3</v>
      </c>
      <c r="CR9241" s="52" t="s">
        <v>28907</v>
      </c>
    </row>
    <row r="9242" spans="81:96">
      <c r="CC9242" s="52">
        <v>9241</v>
      </c>
      <c r="CD9242" s="53" t="s">
        <v>40923</v>
      </c>
      <c r="CE9242" s="53" t="s">
        <v>40924</v>
      </c>
      <c r="CF9242" s="54">
        <v>2655</v>
      </c>
      <c r="CG9242" s="54">
        <v>2.7879999999999998</v>
      </c>
      <c r="CH9242" s="54">
        <v>3.08</v>
      </c>
      <c r="CI9242" s="54">
        <v>0.40300000000000002</v>
      </c>
      <c r="CJ9242" s="54">
        <v>62</v>
      </c>
      <c r="CK9242" s="54">
        <v>8.6</v>
      </c>
      <c r="CL9242" s="54">
        <v>4.0000000000000001E-3</v>
      </c>
      <c r="CM9242" s="54">
        <v>0.92</v>
      </c>
      <c r="CN9242" s="53" t="s">
        <v>40922</v>
      </c>
      <c r="CO9242" s="54">
        <v>2</v>
      </c>
      <c r="CP9242" s="54">
        <v>111</v>
      </c>
      <c r="CQ9242" s="55">
        <f t="shared" si="144"/>
        <v>1.8018018018018018E-2</v>
      </c>
      <c r="CR9242" s="52" t="s">
        <v>28907</v>
      </c>
    </row>
    <row r="9243" spans="81:96">
      <c r="CC9243" s="52">
        <v>9242</v>
      </c>
      <c r="CD9243" s="53" t="s">
        <v>40925</v>
      </c>
      <c r="CE9243" s="53" t="s">
        <v>40926</v>
      </c>
      <c r="CF9243" s="54">
        <v>576</v>
      </c>
      <c r="CG9243" s="54">
        <v>2.3809999999999998</v>
      </c>
      <c r="CH9243" s="54">
        <v>2.4769999999999999</v>
      </c>
      <c r="CI9243" s="54">
        <v>0.29499999999999998</v>
      </c>
      <c r="CJ9243" s="54">
        <v>44</v>
      </c>
      <c r="CK9243" s="54">
        <v>6.1</v>
      </c>
      <c r="CL9243" s="54">
        <v>1.25E-3</v>
      </c>
      <c r="CM9243" s="54">
        <v>0.72299999999999998</v>
      </c>
      <c r="CN9243" s="53" t="s">
        <v>40922</v>
      </c>
      <c r="CO9243" s="54">
        <v>3</v>
      </c>
      <c r="CP9243" s="54">
        <v>111</v>
      </c>
      <c r="CQ9243" s="55">
        <f t="shared" si="144"/>
        <v>2.7027027027027029E-2</v>
      </c>
      <c r="CR9243" s="52" t="s">
        <v>28907</v>
      </c>
    </row>
    <row r="9244" spans="81:96">
      <c r="CC9244" s="52">
        <v>9243</v>
      </c>
      <c r="CD9244" s="53" t="s">
        <v>33463</v>
      </c>
      <c r="CE9244" s="53" t="s">
        <v>33464</v>
      </c>
      <c r="CF9244" s="54">
        <v>1851</v>
      </c>
      <c r="CG9244" s="54">
        <v>2.1150000000000002</v>
      </c>
      <c r="CH9244" s="54">
        <v>2.1930000000000001</v>
      </c>
      <c r="CI9244" s="54">
        <v>0.33900000000000002</v>
      </c>
      <c r="CJ9244" s="54">
        <v>56</v>
      </c>
      <c r="CK9244" s="54">
        <v>7.9</v>
      </c>
      <c r="CL9244" s="54">
        <v>2.5400000000000002E-3</v>
      </c>
      <c r="CM9244" s="54">
        <v>0.54100000000000004</v>
      </c>
      <c r="CN9244" s="53" t="s">
        <v>40922</v>
      </c>
      <c r="CO9244" s="54">
        <v>4</v>
      </c>
      <c r="CP9244" s="54">
        <v>111</v>
      </c>
      <c r="CQ9244" s="55">
        <f t="shared" si="144"/>
        <v>3.6036036036036036E-2</v>
      </c>
      <c r="CR9244" s="52" t="s">
        <v>28907</v>
      </c>
    </row>
    <row r="9245" spans="81:96">
      <c r="CC9245" s="52">
        <v>9244</v>
      </c>
      <c r="CD9245" s="53" t="s">
        <v>30910</v>
      </c>
      <c r="CE9245" s="53" t="s">
        <v>30911</v>
      </c>
      <c r="CF9245" s="54">
        <v>1176</v>
      </c>
      <c r="CG9245" s="54">
        <v>2.0529999999999999</v>
      </c>
      <c r="CH9245" s="54">
        <v>2.1930000000000001</v>
      </c>
      <c r="CI9245" s="54">
        <v>0.48399999999999999</v>
      </c>
      <c r="CJ9245" s="54">
        <v>64</v>
      </c>
      <c r="CK9245" s="54">
        <v>5.4</v>
      </c>
      <c r="CL9245" s="54">
        <v>3.0100000000000001E-3</v>
      </c>
      <c r="CM9245" s="54">
        <v>0.64200000000000002</v>
      </c>
      <c r="CN9245" s="53" t="s">
        <v>40922</v>
      </c>
      <c r="CO9245" s="54">
        <v>5</v>
      </c>
      <c r="CP9245" s="54">
        <v>111</v>
      </c>
      <c r="CQ9245" s="55">
        <f t="shared" si="144"/>
        <v>4.5045045045045043E-2</v>
      </c>
      <c r="CR9245" s="52" t="s">
        <v>28907</v>
      </c>
    </row>
    <row r="9246" spans="81:96">
      <c r="CC9246" s="52">
        <v>9245</v>
      </c>
      <c r="CD9246" s="53" t="s">
        <v>40927</v>
      </c>
      <c r="CE9246" s="53" t="s">
        <v>40928</v>
      </c>
      <c r="CF9246" s="54">
        <v>1096</v>
      </c>
      <c r="CG9246" s="54">
        <v>1.9850000000000001</v>
      </c>
      <c r="CH9246" s="54">
        <v>1.8380000000000001</v>
      </c>
      <c r="CI9246" s="54">
        <v>0.29299999999999998</v>
      </c>
      <c r="CJ9246" s="54">
        <v>58</v>
      </c>
      <c r="CK9246" s="54">
        <v>7.3</v>
      </c>
      <c r="CL9246" s="54">
        <v>1.75E-3</v>
      </c>
      <c r="CM9246" s="54">
        <v>0.45900000000000002</v>
      </c>
      <c r="CN9246" s="53" t="s">
        <v>40922</v>
      </c>
      <c r="CO9246" s="54">
        <v>6</v>
      </c>
      <c r="CP9246" s="54">
        <v>111</v>
      </c>
      <c r="CQ9246" s="55">
        <f t="shared" si="144"/>
        <v>5.4054054054054057E-2</v>
      </c>
      <c r="CR9246" s="52" t="s">
        <v>28907</v>
      </c>
    </row>
    <row r="9247" spans="81:96">
      <c r="CC9247" s="52">
        <v>9246</v>
      </c>
      <c r="CD9247" s="53" t="s">
        <v>40929</v>
      </c>
      <c r="CE9247" s="53" t="s">
        <v>40930</v>
      </c>
      <c r="CF9247" s="54">
        <v>2390</v>
      </c>
      <c r="CG9247" s="54">
        <v>1.966</v>
      </c>
      <c r="CH9247" s="54">
        <v>2.1120000000000001</v>
      </c>
      <c r="CI9247" s="54">
        <v>0.30599999999999999</v>
      </c>
      <c r="CJ9247" s="54">
        <v>85</v>
      </c>
      <c r="CK9247" s="54">
        <v>8.5</v>
      </c>
      <c r="CL9247" s="54">
        <v>3.9899999999999996E-3</v>
      </c>
      <c r="CM9247" s="54">
        <v>0.67300000000000004</v>
      </c>
      <c r="CN9247" s="53" t="s">
        <v>40922</v>
      </c>
      <c r="CO9247" s="54">
        <v>7</v>
      </c>
      <c r="CP9247" s="54">
        <v>111</v>
      </c>
      <c r="CQ9247" s="55">
        <f t="shared" si="144"/>
        <v>6.3063063063063057E-2</v>
      </c>
      <c r="CR9247" s="52" t="s">
        <v>28907</v>
      </c>
    </row>
    <row r="9248" spans="81:96">
      <c r="CC9248" s="52">
        <v>9247</v>
      </c>
      <c r="CD9248" s="53" t="s">
        <v>40931</v>
      </c>
      <c r="CE9248" s="53" t="s">
        <v>40932</v>
      </c>
      <c r="CF9248" s="54">
        <v>922</v>
      </c>
      <c r="CG9248" s="54">
        <v>1.95</v>
      </c>
      <c r="CH9248" s="54">
        <v>1.925</v>
      </c>
      <c r="CI9248" s="54">
        <v>0.22600000000000001</v>
      </c>
      <c r="CJ9248" s="54">
        <v>62</v>
      </c>
      <c r="CK9248" s="54">
        <v>5.2</v>
      </c>
      <c r="CL9248" s="54">
        <v>1.8699999999999999E-3</v>
      </c>
      <c r="CM9248" s="54">
        <v>0.439</v>
      </c>
      <c r="CN9248" s="53" t="s">
        <v>40922</v>
      </c>
      <c r="CO9248" s="54">
        <v>8</v>
      </c>
      <c r="CP9248" s="54">
        <v>111</v>
      </c>
      <c r="CQ9248" s="55">
        <f t="shared" si="144"/>
        <v>7.2072072072072071E-2</v>
      </c>
      <c r="CR9248" s="52" t="s">
        <v>28907</v>
      </c>
    </row>
    <row r="9249" spans="81:96">
      <c r="CC9249" s="52">
        <v>9248</v>
      </c>
      <c r="CD9249" s="53" t="s">
        <v>30918</v>
      </c>
      <c r="CE9249" s="53" t="s">
        <v>30919</v>
      </c>
      <c r="CF9249" s="54">
        <v>854</v>
      </c>
      <c r="CG9249" s="54">
        <v>1.8759999999999999</v>
      </c>
      <c r="CH9249" s="54">
        <v>1.8939999999999999</v>
      </c>
      <c r="CI9249" s="54">
        <v>0.58899999999999997</v>
      </c>
      <c r="CJ9249" s="54">
        <v>56</v>
      </c>
      <c r="CK9249" s="54">
        <v>5.7</v>
      </c>
      <c r="CL9249" s="54">
        <v>1.7099999999999999E-3</v>
      </c>
      <c r="CM9249" s="54">
        <v>0.47599999999999998</v>
      </c>
      <c r="CN9249" s="53" t="s">
        <v>40922</v>
      </c>
      <c r="CO9249" s="54">
        <v>9</v>
      </c>
      <c r="CP9249" s="54">
        <v>111</v>
      </c>
      <c r="CQ9249" s="55">
        <f t="shared" si="144"/>
        <v>8.1081081081081086E-2</v>
      </c>
      <c r="CR9249" s="52" t="s">
        <v>28907</v>
      </c>
    </row>
    <row r="9250" spans="81:96">
      <c r="CC9250" s="52">
        <v>9249</v>
      </c>
      <c r="CD9250" s="53" t="s">
        <v>40933</v>
      </c>
      <c r="CE9250" s="53" t="s">
        <v>40934</v>
      </c>
      <c r="CF9250" s="54">
        <v>12024</v>
      </c>
      <c r="CG9250" s="54">
        <v>1.7410000000000001</v>
      </c>
      <c r="CH9250" s="54">
        <v>2.2959999999999998</v>
      </c>
      <c r="CI9250" s="54">
        <v>0.25900000000000001</v>
      </c>
      <c r="CJ9250" s="54">
        <v>239</v>
      </c>
      <c r="CK9250" s="54">
        <v>9.5</v>
      </c>
      <c r="CL9250" s="54">
        <v>1.298E-2</v>
      </c>
      <c r="CM9250" s="54">
        <v>0.65500000000000003</v>
      </c>
      <c r="CN9250" s="53" t="s">
        <v>40922</v>
      </c>
      <c r="CO9250" s="54">
        <v>10</v>
      </c>
      <c r="CP9250" s="54">
        <v>111</v>
      </c>
      <c r="CQ9250" s="55">
        <f t="shared" si="144"/>
        <v>9.0090090090090086E-2</v>
      </c>
      <c r="CR9250" s="52" t="s">
        <v>28907</v>
      </c>
    </row>
    <row r="9251" spans="81:96">
      <c r="CC9251" s="52">
        <v>9250</v>
      </c>
      <c r="CD9251" s="53" t="s">
        <v>40935</v>
      </c>
      <c r="CE9251" s="53" t="s">
        <v>40936</v>
      </c>
      <c r="CF9251" s="54">
        <v>1573</v>
      </c>
      <c r="CG9251" s="54">
        <v>1.6359999999999999</v>
      </c>
      <c r="CH9251" s="54">
        <v>2.1379999999999999</v>
      </c>
      <c r="CI9251" s="54">
        <v>0.128</v>
      </c>
      <c r="CJ9251" s="54">
        <v>47</v>
      </c>
      <c r="CK9251" s="54">
        <v>8</v>
      </c>
      <c r="CL9251" s="54">
        <v>2.5100000000000001E-3</v>
      </c>
      <c r="CM9251" s="54">
        <v>0.64200000000000002</v>
      </c>
      <c r="CN9251" s="53" t="s">
        <v>40922</v>
      </c>
      <c r="CO9251" s="54">
        <v>11</v>
      </c>
      <c r="CP9251" s="54">
        <v>111</v>
      </c>
      <c r="CQ9251" s="55">
        <f t="shared" si="144"/>
        <v>9.90990990990991E-2</v>
      </c>
      <c r="CR9251" s="52" t="s">
        <v>28907</v>
      </c>
    </row>
    <row r="9252" spans="81:96">
      <c r="CC9252" s="52">
        <v>9251</v>
      </c>
      <c r="CD9252" s="53" t="s">
        <v>40937</v>
      </c>
      <c r="CE9252" s="53" t="s">
        <v>40938</v>
      </c>
      <c r="CF9252" s="54">
        <v>898</v>
      </c>
      <c r="CG9252" s="54">
        <v>1.5880000000000001</v>
      </c>
      <c r="CH9252" s="54">
        <v>2.056</v>
      </c>
      <c r="CI9252" s="54">
        <v>0.188</v>
      </c>
      <c r="CJ9252" s="54">
        <v>48</v>
      </c>
      <c r="CK9252" s="54">
        <v>6.8</v>
      </c>
      <c r="CL9252" s="54">
        <v>1.8799999999999999E-3</v>
      </c>
      <c r="CM9252" s="54">
        <v>0.59799999999999998</v>
      </c>
      <c r="CN9252" s="53" t="s">
        <v>40922</v>
      </c>
      <c r="CO9252" s="54">
        <v>12</v>
      </c>
      <c r="CP9252" s="54">
        <v>111</v>
      </c>
      <c r="CQ9252" s="55">
        <f t="shared" si="144"/>
        <v>0.10810810810810811</v>
      </c>
      <c r="CR9252" s="52" t="s">
        <v>28907</v>
      </c>
    </row>
    <row r="9253" spans="81:96">
      <c r="CC9253" s="52">
        <v>9252</v>
      </c>
      <c r="CD9253" s="53" t="s">
        <v>40939</v>
      </c>
      <c r="CE9253" s="53" t="s">
        <v>40940</v>
      </c>
      <c r="CF9253" s="54">
        <v>1970</v>
      </c>
      <c r="CG9253" s="54">
        <v>1.573</v>
      </c>
      <c r="CH9253" s="54">
        <v>1.958</v>
      </c>
      <c r="CI9253" s="54">
        <v>0.5</v>
      </c>
      <c r="CJ9253" s="54">
        <v>170</v>
      </c>
      <c r="CK9253" s="54">
        <v>4.5999999999999996</v>
      </c>
      <c r="CL9253" s="54">
        <v>4.1900000000000001E-3</v>
      </c>
      <c r="CM9253" s="54">
        <v>0.44</v>
      </c>
      <c r="CN9253" s="53" t="s">
        <v>40922</v>
      </c>
      <c r="CO9253" s="54">
        <v>13</v>
      </c>
      <c r="CP9253" s="54">
        <v>111</v>
      </c>
      <c r="CQ9253" s="55">
        <f t="shared" si="144"/>
        <v>0.11711711711711711</v>
      </c>
      <c r="CR9253" s="52" t="s">
        <v>28907</v>
      </c>
    </row>
    <row r="9254" spans="81:96">
      <c r="CC9254" s="52">
        <v>9253</v>
      </c>
      <c r="CD9254" s="53" t="s">
        <v>40941</v>
      </c>
      <c r="CE9254" s="53" t="s">
        <v>40942</v>
      </c>
      <c r="CF9254" s="54">
        <v>365</v>
      </c>
      <c r="CG9254" s="54">
        <v>1.573</v>
      </c>
      <c r="CH9254" s="54"/>
      <c r="CI9254" s="54">
        <v>0.155</v>
      </c>
      <c r="CJ9254" s="54">
        <v>58</v>
      </c>
      <c r="CK9254" s="54">
        <v>3.5</v>
      </c>
      <c r="CL9254" s="54">
        <v>9.2000000000000003E-4</v>
      </c>
      <c r="CM9254" s="54"/>
      <c r="CN9254" s="53" t="s">
        <v>40922</v>
      </c>
      <c r="CO9254" s="54">
        <v>13</v>
      </c>
      <c r="CP9254" s="54">
        <v>111</v>
      </c>
      <c r="CQ9254" s="55">
        <f t="shared" si="144"/>
        <v>0.11711711711711711</v>
      </c>
      <c r="CR9254" s="52" t="s">
        <v>28907</v>
      </c>
    </row>
    <row r="9255" spans="81:96">
      <c r="CC9255" s="52">
        <v>9254</v>
      </c>
      <c r="CD9255" s="53" t="s">
        <v>37406</v>
      </c>
      <c r="CE9255" s="53" t="s">
        <v>37407</v>
      </c>
      <c r="CF9255" s="54">
        <v>1598</v>
      </c>
      <c r="CG9255" s="54">
        <v>1.5640000000000001</v>
      </c>
      <c r="CH9255" s="54">
        <v>1.59</v>
      </c>
      <c r="CI9255" s="54">
        <v>0.56999999999999995</v>
      </c>
      <c r="CJ9255" s="54">
        <v>86</v>
      </c>
      <c r="CK9255" s="54">
        <v>6</v>
      </c>
      <c r="CL9255" s="54">
        <v>3.63E-3</v>
      </c>
      <c r="CM9255" s="54">
        <v>0.48299999999999998</v>
      </c>
      <c r="CN9255" s="53" t="s">
        <v>40922</v>
      </c>
      <c r="CO9255" s="54">
        <v>15</v>
      </c>
      <c r="CP9255" s="54">
        <v>111</v>
      </c>
      <c r="CQ9255" s="55">
        <f t="shared" si="144"/>
        <v>0.13513513513513514</v>
      </c>
      <c r="CR9255" s="52" t="s">
        <v>28907</v>
      </c>
    </row>
    <row r="9256" spans="81:96">
      <c r="CC9256" s="52">
        <v>9255</v>
      </c>
      <c r="CD9256" s="53" t="s">
        <v>40943</v>
      </c>
      <c r="CE9256" s="53" t="s">
        <v>40944</v>
      </c>
      <c r="CF9256" s="54">
        <v>315</v>
      </c>
      <c r="CG9256" s="54">
        <v>1.5620000000000001</v>
      </c>
      <c r="CH9256" s="54">
        <v>1.3580000000000001</v>
      </c>
      <c r="CI9256" s="54">
        <v>0.16</v>
      </c>
      <c r="CJ9256" s="54">
        <v>25</v>
      </c>
      <c r="CK9256" s="54">
        <v>6.3</v>
      </c>
      <c r="CL9256" s="54">
        <v>7.5000000000000002E-4</v>
      </c>
      <c r="CM9256" s="54">
        <v>0.43099999999999999</v>
      </c>
      <c r="CN9256" s="53" t="s">
        <v>40922</v>
      </c>
      <c r="CO9256" s="54">
        <v>16</v>
      </c>
      <c r="CP9256" s="54">
        <v>111</v>
      </c>
      <c r="CQ9256" s="55">
        <f t="shared" si="144"/>
        <v>0.14414414414414414</v>
      </c>
      <c r="CR9256" s="52" t="s">
        <v>28907</v>
      </c>
    </row>
    <row r="9257" spans="81:96">
      <c r="CC9257" s="52">
        <v>9256</v>
      </c>
      <c r="CD9257" s="53" t="s">
        <v>33473</v>
      </c>
      <c r="CE9257" s="53" t="s">
        <v>33474</v>
      </c>
      <c r="CF9257" s="54">
        <v>562</v>
      </c>
      <c r="CG9257" s="54">
        <v>1.556</v>
      </c>
      <c r="CH9257" s="54">
        <v>1.4710000000000001</v>
      </c>
      <c r="CI9257" s="54">
        <v>5.2999999999999999E-2</v>
      </c>
      <c r="CJ9257" s="54">
        <v>38</v>
      </c>
      <c r="CK9257" s="54">
        <v>6.1</v>
      </c>
      <c r="CL9257" s="54">
        <v>1.16E-3</v>
      </c>
      <c r="CM9257" s="54">
        <v>0.39</v>
      </c>
      <c r="CN9257" s="53" t="s">
        <v>40922</v>
      </c>
      <c r="CO9257" s="54">
        <v>17</v>
      </c>
      <c r="CP9257" s="54">
        <v>111</v>
      </c>
      <c r="CQ9257" s="55">
        <f t="shared" si="144"/>
        <v>0.15315315315315314</v>
      </c>
      <c r="CR9257" s="52" t="s">
        <v>28907</v>
      </c>
    </row>
    <row r="9258" spans="81:96">
      <c r="CC9258" s="52">
        <v>9257</v>
      </c>
      <c r="CD9258" s="53" t="s">
        <v>40945</v>
      </c>
      <c r="CE9258" s="53" t="s">
        <v>40946</v>
      </c>
      <c r="CF9258" s="54">
        <v>713</v>
      </c>
      <c r="CG9258" s="54">
        <v>1.5289999999999999</v>
      </c>
      <c r="CH9258" s="54">
        <v>2.0419999999999998</v>
      </c>
      <c r="CI9258" s="54">
        <v>0.14399999999999999</v>
      </c>
      <c r="CJ9258" s="54">
        <v>97</v>
      </c>
      <c r="CK9258" s="54">
        <v>6.1</v>
      </c>
      <c r="CL9258" s="54">
        <v>1.2800000000000001E-3</v>
      </c>
      <c r="CM9258" s="54">
        <v>0.48399999999999999</v>
      </c>
      <c r="CN9258" s="53" t="s">
        <v>40922</v>
      </c>
      <c r="CO9258" s="54">
        <v>18</v>
      </c>
      <c r="CP9258" s="54">
        <v>111</v>
      </c>
      <c r="CQ9258" s="55">
        <f t="shared" si="144"/>
        <v>0.16216216216216217</v>
      </c>
      <c r="CR9258" s="52" t="s">
        <v>28907</v>
      </c>
    </row>
    <row r="9259" spans="81:96">
      <c r="CC9259" s="52">
        <v>9258</v>
      </c>
      <c r="CD9259" s="53" t="s">
        <v>40947</v>
      </c>
      <c r="CE9259" s="53" t="s">
        <v>40948</v>
      </c>
      <c r="CF9259" s="54">
        <v>2059</v>
      </c>
      <c r="CG9259" s="54">
        <v>1.5</v>
      </c>
      <c r="CH9259" s="54">
        <v>2.1819999999999999</v>
      </c>
      <c r="CI9259" s="54">
        <v>9.0999999999999998E-2</v>
      </c>
      <c r="CJ9259" s="54">
        <v>99</v>
      </c>
      <c r="CK9259" s="54">
        <v>5.5</v>
      </c>
      <c r="CL9259" s="54">
        <v>4.7099999999999998E-3</v>
      </c>
      <c r="CM9259" s="54">
        <v>0.55700000000000005</v>
      </c>
      <c r="CN9259" s="53" t="s">
        <v>40922</v>
      </c>
      <c r="CO9259" s="54">
        <v>19</v>
      </c>
      <c r="CP9259" s="54">
        <v>111</v>
      </c>
      <c r="CQ9259" s="55">
        <f t="shared" si="144"/>
        <v>0.17117117117117117</v>
      </c>
      <c r="CR9259" s="52" t="s">
        <v>28907</v>
      </c>
    </row>
    <row r="9260" spans="81:96">
      <c r="CC9260" s="52">
        <v>9259</v>
      </c>
      <c r="CD9260" s="53" t="s">
        <v>40949</v>
      </c>
      <c r="CE9260" s="53" t="s">
        <v>40950</v>
      </c>
      <c r="CF9260" s="54">
        <v>734</v>
      </c>
      <c r="CG9260" s="54">
        <v>1.44</v>
      </c>
      <c r="CH9260" s="54">
        <v>1.89</v>
      </c>
      <c r="CI9260" s="54">
        <v>0.13700000000000001</v>
      </c>
      <c r="CJ9260" s="54">
        <v>51</v>
      </c>
      <c r="CK9260" s="54">
        <v>6.4</v>
      </c>
      <c r="CL9260" s="54">
        <v>1.6800000000000001E-3</v>
      </c>
      <c r="CM9260" s="54">
        <v>0.58399999999999996</v>
      </c>
      <c r="CN9260" s="53" t="s">
        <v>40922</v>
      </c>
      <c r="CO9260" s="54">
        <v>20</v>
      </c>
      <c r="CP9260" s="54">
        <v>111</v>
      </c>
      <c r="CQ9260" s="55">
        <f t="shared" si="144"/>
        <v>0.18018018018018017</v>
      </c>
      <c r="CR9260" s="52" t="s">
        <v>28907</v>
      </c>
    </row>
    <row r="9261" spans="81:96">
      <c r="CC9261" s="52">
        <v>9260</v>
      </c>
      <c r="CD9261" s="53" t="s">
        <v>40951</v>
      </c>
      <c r="CE9261" s="53" t="s">
        <v>40952</v>
      </c>
      <c r="CF9261" s="54">
        <v>679</v>
      </c>
      <c r="CG9261" s="54">
        <v>1.4390000000000001</v>
      </c>
      <c r="CH9261" s="54">
        <v>1.5029999999999999</v>
      </c>
      <c r="CI9261" s="54">
        <v>0.378</v>
      </c>
      <c r="CJ9261" s="54">
        <v>37</v>
      </c>
      <c r="CK9261" s="54">
        <v>7.6</v>
      </c>
      <c r="CL9261" s="54">
        <v>1.1800000000000001E-3</v>
      </c>
      <c r="CM9261" s="54">
        <v>0.439</v>
      </c>
      <c r="CN9261" s="53" t="s">
        <v>40922</v>
      </c>
      <c r="CO9261" s="54">
        <v>21</v>
      </c>
      <c r="CP9261" s="54">
        <v>111</v>
      </c>
      <c r="CQ9261" s="55">
        <f t="shared" si="144"/>
        <v>0.1891891891891892</v>
      </c>
      <c r="CR9261" s="52" t="s">
        <v>28907</v>
      </c>
    </row>
    <row r="9262" spans="81:96">
      <c r="CC9262" s="52">
        <v>9261</v>
      </c>
      <c r="CD9262" s="53" t="s">
        <v>40953</v>
      </c>
      <c r="CE9262" s="53" t="s">
        <v>40954</v>
      </c>
      <c r="CF9262" s="54">
        <v>681</v>
      </c>
      <c r="CG9262" s="54">
        <v>1.427</v>
      </c>
      <c r="CH9262" s="54">
        <v>1.5640000000000001</v>
      </c>
      <c r="CI9262" s="54">
        <v>0.47899999999999998</v>
      </c>
      <c r="CJ9262" s="54">
        <v>48</v>
      </c>
      <c r="CK9262" s="54">
        <v>5.6</v>
      </c>
      <c r="CL9262" s="54">
        <v>1.65E-3</v>
      </c>
      <c r="CM9262" s="54">
        <v>0.47199999999999998</v>
      </c>
      <c r="CN9262" s="53" t="s">
        <v>40922</v>
      </c>
      <c r="CO9262" s="54">
        <v>22</v>
      </c>
      <c r="CP9262" s="54">
        <v>111</v>
      </c>
      <c r="CQ9262" s="55">
        <f t="shared" si="144"/>
        <v>0.1981981981981982</v>
      </c>
      <c r="CR9262" s="52" t="s">
        <v>28907</v>
      </c>
    </row>
    <row r="9263" spans="81:96">
      <c r="CC9263" s="52">
        <v>9262</v>
      </c>
      <c r="CD9263" s="53" t="s">
        <v>40955</v>
      </c>
      <c r="CE9263" s="53" t="s">
        <v>40956</v>
      </c>
      <c r="CF9263" s="54">
        <v>1129</v>
      </c>
      <c r="CG9263" s="54">
        <v>1.4259999999999999</v>
      </c>
      <c r="CH9263" s="54">
        <v>1.8140000000000001</v>
      </c>
      <c r="CI9263" s="54">
        <v>0.23899999999999999</v>
      </c>
      <c r="CJ9263" s="54">
        <v>92</v>
      </c>
      <c r="CK9263" s="54">
        <v>5.0999999999999996</v>
      </c>
      <c r="CL9263" s="54">
        <v>2.96E-3</v>
      </c>
      <c r="CM9263" s="54">
        <v>0.51700000000000002</v>
      </c>
      <c r="CN9263" s="53" t="s">
        <v>40922</v>
      </c>
      <c r="CO9263" s="54">
        <v>23</v>
      </c>
      <c r="CP9263" s="54">
        <v>111</v>
      </c>
      <c r="CQ9263" s="55">
        <f t="shared" si="144"/>
        <v>0.2072072072072072</v>
      </c>
      <c r="CR9263" s="52" t="s">
        <v>28907</v>
      </c>
    </row>
    <row r="9264" spans="81:96">
      <c r="CC9264" s="52">
        <v>9263</v>
      </c>
      <c r="CD9264" s="53" t="s">
        <v>40957</v>
      </c>
      <c r="CE9264" s="53" t="s">
        <v>40958</v>
      </c>
      <c r="CF9264" s="54">
        <v>686</v>
      </c>
      <c r="CG9264" s="54">
        <v>1.389</v>
      </c>
      <c r="CH9264" s="54">
        <v>1.3140000000000001</v>
      </c>
      <c r="CI9264" s="54">
        <v>0.18</v>
      </c>
      <c r="CJ9264" s="54">
        <v>50</v>
      </c>
      <c r="CK9264" s="54">
        <v>6.6</v>
      </c>
      <c r="CL9264" s="54">
        <v>1.2899999999999999E-3</v>
      </c>
      <c r="CM9264" s="54">
        <v>0.36399999999999999</v>
      </c>
      <c r="CN9264" s="53" t="s">
        <v>40922</v>
      </c>
      <c r="CO9264" s="54">
        <v>24</v>
      </c>
      <c r="CP9264" s="54">
        <v>111</v>
      </c>
      <c r="CQ9264" s="55">
        <f t="shared" si="144"/>
        <v>0.21621621621621623</v>
      </c>
      <c r="CR9264" s="52" t="s">
        <v>28907</v>
      </c>
    </row>
    <row r="9265" spans="81:96">
      <c r="CC9265" s="52">
        <v>9264</v>
      </c>
      <c r="CD9265" s="53" t="s">
        <v>34063</v>
      </c>
      <c r="CE9265" s="53" t="s">
        <v>34064</v>
      </c>
      <c r="CF9265" s="54">
        <v>3325</v>
      </c>
      <c r="CG9265" s="54">
        <v>1.3640000000000001</v>
      </c>
      <c r="CH9265" s="54">
        <v>1.806</v>
      </c>
      <c r="CI9265" s="54">
        <v>0.25800000000000001</v>
      </c>
      <c r="CJ9265" s="54">
        <v>233</v>
      </c>
      <c r="CK9265" s="54">
        <v>6.4</v>
      </c>
      <c r="CL9265" s="54">
        <v>3.8800000000000002E-3</v>
      </c>
      <c r="CM9265" s="54">
        <v>0.29399999999999998</v>
      </c>
      <c r="CN9265" s="53" t="s">
        <v>40922</v>
      </c>
      <c r="CO9265" s="54">
        <v>25</v>
      </c>
      <c r="CP9265" s="54">
        <v>111</v>
      </c>
      <c r="CQ9265" s="55">
        <f t="shared" si="144"/>
        <v>0.22522522522522523</v>
      </c>
      <c r="CR9265" s="52" t="s">
        <v>28907</v>
      </c>
    </row>
    <row r="9266" spans="81:96">
      <c r="CC9266" s="52">
        <v>9265</v>
      </c>
      <c r="CD9266" s="53" t="s">
        <v>40959</v>
      </c>
      <c r="CE9266" s="53" t="s">
        <v>40960</v>
      </c>
      <c r="CF9266" s="54">
        <v>3148</v>
      </c>
      <c r="CG9266" s="54">
        <v>1.3560000000000001</v>
      </c>
      <c r="CH9266" s="54">
        <v>2.0430000000000001</v>
      </c>
      <c r="CI9266" s="54">
        <v>0.29499999999999998</v>
      </c>
      <c r="CJ9266" s="54">
        <v>44</v>
      </c>
      <c r="CK9266" s="54" t="s">
        <v>28918</v>
      </c>
      <c r="CL9266" s="54">
        <v>2.8700000000000002E-3</v>
      </c>
      <c r="CM9266" s="54">
        <v>0.64700000000000002</v>
      </c>
      <c r="CN9266" s="53" t="s">
        <v>40922</v>
      </c>
      <c r="CO9266" s="54">
        <v>26</v>
      </c>
      <c r="CP9266" s="54">
        <v>111</v>
      </c>
      <c r="CQ9266" s="55">
        <f t="shared" si="144"/>
        <v>0.23423423423423423</v>
      </c>
      <c r="CR9266" s="52" t="s">
        <v>28907</v>
      </c>
    </row>
    <row r="9267" spans="81:96">
      <c r="CC9267" s="52">
        <v>9266</v>
      </c>
      <c r="CD9267" s="53" t="s">
        <v>40961</v>
      </c>
      <c r="CE9267" s="53" t="s">
        <v>40962</v>
      </c>
      <c r="CF9267" s="54">
        <v>422</v>
      </c>
      <c r="CG9267" s="54">
        <v>1.3420000000000001</v>
      </c>
      <c r="CH9267" s="54">
        <v>1.663</v>
      </c>
      <c r="CI9267" s="54">
        <v>0.05</v>
      </c>
      <c r="CJ9267" s="54">
        <v>20</v>
      </c>
      <c r="CK9267" s="54">
        <v>7</v>
      </c>
      <c r="CL9267" s="54">
        <v>6.0999999999999997E-4</v>
      </c>
      <c r="CM9267" s="54">
        <v>0.38</v>
      </c>
      <c r="CN9267" s="53" t="s">
        <v>40922</v>
      </c>
      <c r="CO9267" s="54">
        <v>27</v>
      </c>
      <c r="CP9267" s="54">
        <v>111</v>
      </c>
      <c r="CQ9267" s="55">
        <f t="shared" si="144"/>
        <v>0.24324324324324326</v>
      </c>
      <c r="CR9267" s="52" t="s">
        <v>28907</v>
      </c>
    </row>
    <row r="9268" spans="81:96">
      <c r="CC9268" s="52">
        <v>9267</v>
      </c>
      <c r="CD9268" s="53" t="s">
        <v>40963</v>
      </c>
      <c r="CE9268" s="53" t="s">
        <v>40964</v>
      </c>
      <c r="CF9268" s="54">
        <v>1335</v>
      </c>
      <c r="CG9268" s="54">
        <v>1.298</v>
      </c>
      <c r="CH9268" s="54">
        <v>1.651</v>
      </c>
      <c r="CI9268" s="54">
        <v>0.22</v>
      </c>
      <c r="CJ9268" s="54">
        <v>41</v>
      </c>
      <c r="CK9268" s="54">
        <v>8.6999999999999993</v>
      </c>
      <c r="CL9268" s="54">
        <v>2.0300000000000001E-3</v>
      </c>
      <c r="CM9268" s="54">
        <v>0.54500000000000004</v>
      </c>
      <c r="CN9268" s="53" t="s">
        <v>40922</v>
      </c>
      <c r="CO9268" s="54">
        <v>28</v>
      </c>
      <c r="CP9268" s="54">
        <v>111</v>
      </c>
      <c r="CQ9268" s="55">
        <f t="shared" si="144"/>
        <v>0.25225225225225223</v>
      </c>
      <c r="CR9268" s="52" t="s">
        <v>28921</v>
      </c>
    </row>
    <row r="9269" spans="81:96">
      <c r="CC9269" s="52">
        <v>9268</v>
      </c>
      <c r="CD9269" s="53" t="s">
        <v>30952</v>
      </c>
      <c r="CE9269" s="53" t="s">
        <v>30953</v>
      </c>
      <c r="CF9269" s="54">
        <v>1710</v>
      </c>
      <c r="CG9269" s="54">
        <v>1.29</v>
      </c>
      <c r="CH9269" s="54">
        <v>1.5209999999999999</v>
      </c>
      <c r="CI9269" s="54">
        <v>0.309</v>
      </c>
      <c r="CJ9269" s="54">
        <v>110</v>
      </c>
      <c r="CK9269" s="54" t="s">
        <v>28918</v>
      </c>
      <c r="CL9269" s="54">
        <v>2.4399999999999999E-3</v>
      </c>
      <c r="CM9269" s="54">
        <v>0.435</v>
      </c>
      <c r="CN9269" s="53" t="s">
        <v>40922</v>
      </c>
      <c r="CO9269" s="54">
        <v>29</v>
      </c>
      <c r="CP9269" s="54">
        <v>111</v>
      </c>
      <c r="CQ9269" s="55">
        <f t="shared" si="144"/>
        <v>0.26126126126126126</v>
      </c>
      <c r="CR9269" s="52" t="s">
        <v>28921</v>
      </c>
    </row>
    <row r="9270" spans="81:96">
      <c r="CC9270" s="52">
        <v>9269</v>
      </c>
      <c r="CD9270" s="53" t="s">
        <v>40965</v>
      </c>
      <c r="CE9270" s="53" t="s">
        <v>40966</v>
      </c>
      <c r="CF9270" s="54">
        <v>482</v>
      </c>
      <c r="CG9270" s="54">
        <v>1.278</v>
      </c>
      <c r="CH9270" s="54">
        <v>1.3169999999999999</v>
      </c>
      <c r="CI9270" s="54">
        <v>8.1000000000000003E-2</v>
      </c>
      <c r="CJ9270" s="54">
        <v>37</v>
      </c>
      <c r="CK9270" s="54">
        <v>8.9</v>
      </c>
      <c r="CL9270" s="54">
        <v>8.1999999999999998E-4</v>
      </c>
      <c r="CM9270" s="54">
        <v>0.42</v>
      </c>
      <c r="CN9270" s="53" t="s">
        <v>40922</v>
      </c>
      <c r="CO9270" s="54">
        <v>30</v>
      </c>
      <c r="CP9270" s="54">
        <v>111</v>
      </c>
      <c r="CQ9270" s="55">
        <f t="shared" si="144"/>
        <v>0.27027027027027029</v>
      </c>
      <c r="CR9270" s="52" t="s">
        <v>28921</v>
      </c>
    </row>
    <row r="9271" spans="81:96">
      <c r="CC9271" s="52">
        <v>9270</v>
      </c>
      <c r="CD9271" s="53" t="s">
        <v>40967</v>
      </c>
      <c r="CE9271" s="53" t="s">
        <v>40968</v>
      </c>
      <c r="CF9271" s="54">
        <v>747</v>
      </c>
      <c r="CG9271" s="54">
        <v>1.274</v>
      </c>
      <c r="CH9271" s="54">
        <v>1.488</v>
      </c>
      <c r="CI9271" s="54">
        <v>0.29199999999999998</v>
      </c>
      <c r="CJ9271" s="54">
        <v>65</v>
      </c>
      <c r="CK9271" s="54">
        <v>5.9</v>
      </c>
      <c r="CL9271" s="54">
        <v>1.65E-3</v>
      </c>
      <c r="CM9271" s="54">
        <v>0.42499999999999999</v>
      </c>
      <c r="CN9271" s="53" t="s">
        <v>40922</v>
      </c>
      <c r="CO9271" s="54">
        <v>31</v>
      </c>
      <c r="CP9271" s="54">
        <v>111</v>
      </c>
      <c r="CQ9271" s="55">
        <f t="shared" si="144"/>
        <v>0.27927927927927926</v>
      </c>
      <c r="CR9271" s="52" t="s">
        <v>28921</v>
      </c>
    </row>
    <row r="9272" spans="81:96">
      <c r="CC9272" s="52">
        <v>9271</v>
      </c>
      <c r="CD9272" s="53" t="s">
        <v>40969</v>
      </c>
      <c r="CE9272" s="53" t="s">
        <v>40970</v>
      </c>
      <c r="CF9272" s="54">
        <v>1934</v>
      </c>
      <c r="CG9272" s="54">
        <v>1.2729999999999999</v>
      </c>
      <c r="CH9272" s="54">
        <v>1.611</v>
      </c>
      <c r="CI9272" s="54">
        <v>0.23699999999999999</v>
      </c>
      <c r="CJ9272" s="54">
        <v>97</v>
      </c>
      <c r="CK9272" s="54">
        <v>7.9</v>
      </c>
      <c r="CL9272" s="54">
        <v>2.8700000000000002E-3</v>
      </c>
      <c r="CM9272" s="54">
        <v>0.432</v>
      </c>
      <c r="CN9272" s="53" t="s">
        <v>40922</v>
      </c>
      <c r="CO9272" s="54">
        <v>32</v>
      </c>
      <c r="CP9272" s="54">
        <v>111</v>
      </c>
      <c r="CQ9272" s="55">
        <f t="shared" si="144"/>
        <v>0.28828828828828829</v>
      </c>
      <c r="CR9272" s="52" t="s">
        <v>28921</v>
      </c>
    </row>
    <row r="9273" spans="81:96">
      <c r="CC9273" s="52">
        <v>9272</v>
      </c>
      <c r="CD9273" s="53" t="s">
        <v>40971</v>
      </c>
      <c r="CE9273" s="53" t="s">
        <v>40972</v>
      </c>
      <c r="CF9273" s="54">
        <v>3080</v>
      </c>
      <c r="CG9273" s="54">
        <v>1.2669999999999999</v>
      </c>
      <c r="CH9273" s="54">
        <v>2.3540000000000001</v>
      </c>
      <c r="CI9273" s="54">
        <v>0.28899999999999998</v>
      </c>
      <c r="CJ9273" s="54">
        <v>45</v>
      </c>
      <c r="CK9273" s="54" t="s">
        <v>28918</v>
      </c>
      <c r="CL9273" s="54">
        <v>2.8700000000000002E-3</v>
      </c>
      <c r="CM9273" s="54">
        <v>0.76300000000000001</v>
      </c>
      <c r="CN9273" s="53" t="s">
        <v>40922</v>
      </c>
      <c r="CO9273" s="54">
        <v>33</v>
      </c>
      <c r="CP9273" s="54">
        <v>111</v>
      </c>
      <c r="CQ9273" s="55">
        <f t="shared" si="144"/>
        <v>0.29729729729729731</v>
      </c>
      <c r="CR9273" s="52" t="s">
        <v>28921</v>
      </c>
    </row>
    <row r="9274" spans="81:96">
      <c r="CC9274" s="52">
        <v>9273</v>
      </c>
      <c r="CD9274" s="53" t="s">
        <v>40973</v>
      </c>
      <c r="CE9274" s="53" t="s">
        <v>40974</v>
      </c>
      <c r="CF9274" s="54">
        <v>1796</v>
      </c>
      <c r="CG9274" s="54">
        <v>1.264</v>
      </c>
      <c r="CH9274" s="54">
        <v>2.613</v>
      </c>
      <c r="CI9274" s="54">
        <v>0.29499999999999998</v>
      </c>
      <c r="CJ9274" s="54">
        <v>44</v>
      </c>
      <c r="CK9274" s="54">
        <v>8.6</v>
      </c>
      <c r="CL9274" s="54">
        <v>2.4099999999999998E-3</v>
      </c>
      <c r="CM9274" s="54">
        <v>0.76100000000000001</v>
      </c>
      <c r="CN9274" s="53" t="s">
        <v>40922</v>
      </c>
      <c r="CO9274" s="54">
        <v>34</v>
      </c>
      <c r="CP9274" s="54">
        <v>111</v>
      </c>
      <c r="CQ9274" s="55">
        <f t="shared" si="144"/>
        <v>0.30630630630630629</v>
      </c>
      <c r="CR9274" s="52" t="s">
        <v>28921</v>
      </c>
    </row>
    <row r="9275" spans="81:96">
      <c r="CC9275" s="52">
        <v>9274</v>
      </c>
      <c r="CD9275" s="53" t="s">
        <v>40975</v>
      </c>
      <c r="CE9275" s="53" t="s">
        <v>40976</v>
      </c>
      <c r="CF9275" s="54">
        <v>6524</v>
      </c>
      <c r="CG9275" s="54">
        <v>1.2549999999999999</v>
      </c>
      <c r="CH9275" s="54">
        <v>1.696</v>
      </c>
      <c r="CI9275" s="54">
        <v>0.186</v>
      </c>
      <c r="CJ9275" s="54">
        <v>344</v>
      </c>
      <c r="CK9275" s="54">
        <v>6.1</v>
      </c>
      <c r="CL9275" s="54">
        <v>1.3690000000000001E-2</v>
      </c>
      <c r="CM9275" s="54">
        <v>0.47699999999999998</v>
      </c>
      <c r="CN9275" s="53" t="s">
        <v>40922</v>
      </c>
      <c r="CO9275" s="54">
        <v>35</v>
      </c>
      <c r="CP9275" s="54">
        <v>111</v>
      </c>
      <c r="CQ9275" s="55">
        <f t="shared" si="144"/>
        <v>0.31531531531531531</v>
      </c>
      <c r="CR9275" s="52" t="s">
        <v>28921</v>
      </c>
    </row>
    <row r="9276" spans="81:96">
      <c r="CC9276" s="52">
        <v>9275</v>
      </c>
      <c r="CD9276" s="53" t="s">
        <v>40977</v>
      </c>
      <c r="CE9276" s="53" t="s">
        <v>40978</v>
      </c>
      <c r="CF9276" s="54">
        <v>1191</v>
      </c>
      <c r="CG9276" s="54">
        <v>1.2470000000000001</v>
      </c>
      <c r="CH9276" s="54">
        <v>1.611</v>
      </c>
      <c r="CI9276" s="54">
        <v>7.0999999999999994E-2</v>
      </c>
      <c r="CJ9276" s="54">
        <v>70</v>
      </c>
      <c r="CK9276" s="54">
        <v>6.6</v>
      </c>
      <c r="CL9276" s="54">
        <v>2.0300000000000001E-3</v>
      </c>
      <c r="CM9276" s="54">
        <v>0.38500000000000001</v>
      </c>
      <c r="CN9276" s="53" t="s">
        <v>40922</v>
      </c>
      <c r="CO9276" s="54">
        <v>36</v>
      </c>
      <c r="CP9276" s="54">
        <v>111</v>
      </c>
      <c r="CQ9276" s="55">
        <f t="shared" si="144"/>
        <v>0.32432432432432434</v>
      </c>
      <c r="CR9276" s="52" t="s">
        <v>28921</v>
      </c>
    </row>
    <row r="9277" spans="81:96">
      <c r="CC9277" s="52">
        <v>9276</v>
      </c>
      <c r="CD9277" s="53" t="s">
        <v>40979</v>
      </c>
      <c r="CE9277" s="53" t="s">
        <v>40980</v>
      </c>
      <c r="CF9277" s="54">
        <v>834</v>
      </c>
      <c r="CG9277" s="54">
        <v>1.2250000000000001</v>
      </c>
      <c r="CH9277" s="54">
        <v>1.468</v>
      </c>
      <c r="CI9277" s="54">
        <v>6.4000000000000001E-2</v>
      </c>
      <c r="CJ9277" s="54">
        <v>47</v>
      </c>
      <c r="CK9277" s="54">
        <v>6.5</v>
      </c>
      <c r="CL9277" s="54">
        <v>1.73E-3</v>
      </c>
      <c r="CM9277" s="54">
        <v>0.436</v>
      </c>
      <c r="CN9277" s="53" t="s">
        <v>40922</v>
      </c>
      <c r="CO9277" s="54">
        <v>37</v>
      </c>
      <c r="CP9277" s="54">
        <v>111</v>
      </c>
      <c r="CQ9277" s="55">
        <f t="shared" si="144"/>
        <v>0.33333333333333331</v>
      </c>
      <c r="CR9277" s="52" t="s">
        <v>28921</v>
      </c>
    </row>
    <row r="9278" spans="81:96">
      <c r="CC9278" s="52">
        <v>9277</v>
      </c>
      <c r="CD9278" s="53" t="s">
        <v>37305</v>
      </c>
      <c r="CE9278" s="53" t="s">
        <v>37306</v>
      </c>
      <c r="CF9278" s="54">
        <v>592</v>
      </c>
      <c r="CG9278" s="54">
        <v>1.2</v>
      </c>
      <c r="CH9278" s="54">
        <v>1.3520000000000001</v>
      </c>
      <c r="CI9278" s="54">
        <v>0.14499999999999999</v>
      </c>
      <c r="CJ9278" s="54">
        <v>62</v>
      </c>
      <c r="CK9278" s="54">
        <v>6.6</v>
      </c>
      <c r="CL9278" s="54">
        <v>1.1299999999999999E-3</v>
      </c>
      <c r="CM9278" s="54">
        <v>0.39100000000000001</v>
      </c>
      <c r="CN9278" s="53" t="s">
        <v>40922</v>
      </c>
      <c r="CO9278" s="54">
        <v>38</v>
      </c>
      <c r="CP9278" s="54">
        <v>111</v>
      </c>
      <c r="CQ9278" s="55">
        <f t="shared" si="144"/>
        <v>0.34234234234234234</v>
      </c>
      <c r="CR9278" s="52" t="s">
        <v>28921</v>
      </c>
    </row>
    <row r="9279" spans="81:96">
      <c r="CC9279" s="52">
        <v>9278</v>
      </c>
      <c r="CD9279" s="53" t="s">
        <v>40981</v>
      </c>
      <c r="CE9279" s="53" t="s">
        <v>40982</v>
      </c>
      <c r="CF9279" s="54">
        <v>845</v>
      </c>
      <c r="CG9279" s="54">
        <v>1.177</v>
      </c>
      <c r="CH9279" s="54">
        <v>1.236</v>
      </c>
      <c r="CI9279" s="54">
        <v>0.161</v>
      </c>
      <c r="CJ9279" s="54">
        <v>62</v>
      </c>
      <c r="CK9279" s="54">
        <v>6.3</v>
      </c>
      <c r="CL9279" s="54">
        <v>1.1999999999999999E-3</v>
      </c>
      <c r="CM9279" s="54">
        <v>0.24099999999999999</v>
      </c>
      <c r="CN9279" s="53" t="s">
        <v>40922</v>
      </c>
      <c r="CO9279" s="54">
        <v>39</v>
      </c>
      <c r="CP9279" s="54">
        <v>111</v>
      </c>
      <c r="CQ9279" s="55">
        <f t="shared" si="144"/>
        <v>0.35135135135135137</v>
      </c>
      <c r="CR9279" s="52" t="s">
        <v>28921</v>
      </c>
    </row>
    <row r="9280" spans="81:96">
      <c r="CC9280" s="52">
        <v>9279</v>
      </c>
      <c r="CD9280" s="53" t="s">
        <v>40983</v>
      </c>
      <c r="CE9280" s="53" t="s">
        <v>40984</v>
      </c>
      <c r="CF9280" s="54">
        <v>306</v>
      </c>
      <c r="CG9280" s="54">
        <v>1.175</v>
      </c>
      <c r="CH9280" s="54">
        <v>1.488</v>
      </c>
      <c r="CI9280" s="54">
        <v>6.7000000000000004E-2</v>
      </c>
      <c r="CJ9280" s="54">
        <v>45</v>
      </c>
      <c r="CK9280" s="54">
        <v>5</v>
      </c>
      <c r="CL9280" s="54">
        <v>7.5000000000000002E-4</v>
      </c>
      <c r="CM9280" s="54">
        <v>0.36799999999999999</v>
      </c>
      <c r="CN9280" s="53" t="s">
        <v>40922</v>
      </c>
      <c r="CO9280" s="54">
        <v>40</v>
      </c>
      <c r="CP9280" s="54">
        <v>111</v>
      </c>
      <c r="CQ9280" s="55">
        <f t="shared" si="144"/>
        <v>0.36036036036036034</v>
      </c>
      <c r="CR9280" s="52" t="s">
        <v>28921</v>
      </c>
    </row>
    <row r="9281" spans="81:96">
      <c r="CC9281" s="52">
        <v>9280</v>
      </c>
      <c r="CD9281" s="53" t="s">
        <v>40985</v>
      </c>
      <c r="CE9281" s="53" t="s">
        <v>40986</v>
      </c>
      <c r="CF9281" s="54">
        <v>525</v>
      </c>
      <c r="CG9281" s="54">
        <v>1.153</v>
      </c>
      <c r="CH9281" s="54">
        <v>1.0580000000000001</v>
      </c>
      <c r="CI9281" s="54">
        <v>0.28999999999999998</v>
      </c>
      <c r="CJ9281" s="54">
        <v>31</v>
      </c>
      <c r="CK9281" s="54">
        <v>8</v>
      </c>
      <c r="CL9281" s="54">
        <v>8.0000000000000004E-4</v>
      </c>
      <c r="CM9281" s="54">
        <v>0.29199999999999998</v>
      </c>
      <c r="CN9281" s="53" t="s">
        <v>40922</v>
      </c>
      <c r="CO9281" s="54">
        <v>41</v>
      </c>
      <c r="CP9281" s="54">
        <v>111</v>
      </c>
      <c r="CQ9281" s="55">
        <f t="shared" si="144"/>
        <v>0.36936936936936937</v>
      </c>
      <c r="CR9281" s="52" t="s">
        <v>28921</v>
      </c>
    </row>
    <row r="9282" spans="81:96">
      <c r="CC9282" s="52">
        <v>9281</v>
      </c>
      <c r="CD9282" s="53" t="s">
        <v>33756</v>
      </c>
      <c r="CE9282" s="53" t="s">
        <v>33757</v>
      </c>
      <c r="CF9282" s="54">
        <v>217</v>
      </c>
      <c r="CG9282" s="54">
        <v>1.129</v>
      </c>
      <c r="CH9282" s="54"/>
      <c r="CI9282" s="54">
        <v>0.23499999999999999</v>
      </c>
      <c r="CJ9282" s="54">
        <v>17</v>
      </c>
      <c r="CK9282" s="54">
        <v>4.8</v>
      </c>
      <c r="CL9282" s="54">
        <v>6.0999999999999997E-4</v>
      </c>
      <c r="CM9282" s="54"/>
      <c r="CN9282" s="53" t="s">
        <v>40922</v>
      </c>
      <c r="CO9282" s="54">
        <v>42</v>
      </c>
      <c r="CP9282" s="54">
        <v>111</v>
      </c>
      <c r="CQ9282" s="55">
        <f t="shared" ref="CQ9282:CQ9345" si="145">CO9282/CP9282</f>
        <v>0.3783783783783784</v>
      </c>
      <c r="CR9282" s="52" t="s">
        <v>28921</v>
      </c>
    </row>
    <row r="9283" spans="81:96">
      <c r="CC9283" s="52">
        <v>9282</v>
      </c>
      <c r="CD9283" s="53" t="s">
        <v>40987</v>
      </c>
      <c r="CE9283" s="53" t="s">
        <v>40988</v>
      </c>
      <c r="CF9283" s="54">
        <v>449</v>
      </c>
      <c r="CG9283" s="54">
        <v>1.1220000000000001</v>
      </c>
      <c r="CH9283" s="54"/>
      <c r="CI9283" s="54">
        <v>6.4000000000000001E-2</v>
      </c>
      <c r="CJ9283" s="54">
        <v>47</v>
      </c>
      <c r="CK9283" s="54">
        <v>5.5</v>
      </c>
      <c r="CL9283" s="54">
        <v>1.07E-3</v>
      </c>
      <c r="CM9283" s="54"/>
      <c r="CN9283" s="53" t="s">
        <v>40922</v>
      </c>
      <c r="CO9283" s="54">
        <v>43</v>
      </c>
      <c r="CP9283" s="54">
        <v>111</v>
      </c>
      <c r="CQ9283" s="55">
        <f t="shared" si="145"/>
        <v>0.38738738738738737</v>
      </c>
      <c r="CR9283" s="52" t="s">
        <v>28921</v>
      </c>
    </row>
    <row r="9284" spans="81:96">
      <c r="CC9284" s="52">
        <v>9283</v>
      </c>
      <c r="CD9284" s="53" t="s">
        <v>40989</v>
      </c>
      <c r="CE9284" s="53" t="s">
        <v>40990</v>
      </c>
      <c r="CF9284" s="54">
        <v>468</v>
      </c>
      <c r="CG9284" s="54">
        <v>1.1120000000000001</v>
      </c>
      <c r="CH9284" s="54">
        <v>1.0900000000000001</v>
      </c>
      <c r="CI9284" s="54">
        <v>8.5000000000000006E-2</v>
      </c>
      <c r="CJ9284" s="54">
        <v>47</v>
      </c>
      <c r="CK9284" s="54">
        <v>5.7</v>
      </c>
      <c r="CL9284" s="54">
        <v>1.1000000000000001E-3</v>
      </c>
      <c r="CM9284" s="54">
        <v>0.314</v>
      </c>
      <c r="CN9284" s="53" t="s">
        <v>40922</v>
      </c>
      <c r="CO9284" s="54">
        <v>44</v>
      </c>
      <c r="CP9284" s="54">
        <v>111</v>
      </c>
      <c r="CQ9284" s="55">
        <f t="shared" si="145"/>
        <v>0.3963963963963964</v>
      </c>
      <c r="CR9284" s="52" t="s">
        <v>28921</v>
      </c>
    </row>
    <row r="9285" spans="81:96">
      <c r="CC9285" s="52">
        <v>9284</v>
      </c>
      <c r="CD9285" s="53" t="s">
        <v>33760</v>
      </c>
      <c r="CE9285" s="53" t="s">
        <v>33761</v>
      </c>
      <c r="CF9285" s="54">
        <v>782</v>
      </c>
      <c r="CG9285" s="54">
        <v>1.1060000000000001</v>
      </c>
      <c r="CH9285" s="54">
        <v>1.4750000000000001</v>
      </c>
      <c r="CI9285" s="54">
        <v>0.14799999999999999</v>
      </c>
      <c r="CJ9285" s="54">
        <v>54</v>
      </c>
      <c r="CK9285" s="54">
        <v>7.2</v>
      </c>
      <c r="CL9285" s="54">
        <v>1.2899999999999999E-3</v>
      </c>
      <c r="CM9285" s="54">
        <v>0.39900000000000002</v>
      </c>
      <c r="CN9285" s="53" t="s">
        <v>40922</v>
      </c>
      <c r="CO9285" s="54">
        <v>45</v>
      </c>
      <c r="CP9285" s="54">
        <v>111</v>
      </c>
      <c r="CQ9285" s="55">
        <f t="shared" si="145"/>
        <v>0.40540540540540543</v>
      </c>
      <c r="CR9285" s="52" t="s">
        <v>28921</v>
      </c>
    </row>
    <row r="9286" spans="81:96">
      <c r="CC9286" s="52">
        <v>9285</v>
      </c>
      <c r="CD9286" s="53" t="s">
        <v>40991</v>
      </c>
      <c r="CE9286" s="53" t="s">
        <v>40992</v>
      </c>
      <c r="CF9286" s="54">
        <v>492</v>
      </c>
      <c r="CG9286" s="54">
        <v>1.1000000000000001</v>
      </c>
      <c r="CH9286" s="54">
        <v>1.083</v>
      </c>
      <c r="CI9286" s="54">
        <v>0.219</v>
      </c>
      <c r="CJ9286" s="54">
        <v>32</v>
      </c>
      <c r="CK9286" s="54">
        <v>7.5</v>
      </c>
      <c r="CL9286" s="54">
        <v>7.2999999999999996E-4</v>
      </c>
      <c r="CM9286" s="54">
        <v>0.27300000000000002</v>
      </c>
      <c r="CN9286" s="53" t="s">
        <v>40922</v>
      </c>
      <c r="CO9286" s="54">
        <v>46</v>
      </c>
      <c r="CP9286" s="54">
        <v>111</v>
      </c>
      <c r="CQ9286" s="55">
        <f t="shared" si="145"/>
        <v>0.4144144144144144</v>
      </c>
      <c r="CR9286" s="52" t="s">
        <v>28921</v>
      </c>
    </row>
    <row r="9287" spans="81:96">
      <c r="CC9287" s="52">
        <v>9286</v>
      </c>
      <c r="CD9287" s="53" t="s">
        <v>40993</v>
      </c>
      <c r="CE9287" s="53" t="s">
        <v>40994</v>
      </c>
      <c r="CF9287" s="54">
        <v>1269</v>
      </c>
      <c r="CG9287" s="54">
        <v>1.0669999999999999</v>
      </c>
      <c r="CH9287" s="54">
        <v>1.5309999999999999</v>
      </c>
      <c r="CI9287" s="54">
        <v>1.085</v>
      </c>
      <c r="CJ9287" s="54">
        <v>71</v>
      </c>
      <c r="CK9287" s="54">
        <v>6.2</v>
      </c>
      <c r="CL9287" s="54">
        <v>2.3999999999999998E-3</v>
      </c>
      <c r="CM9287" s="54">
        <v>0.42699999999999999</v>
      </c>
      <c r="CN9287" s="53" t="s">
        <v>40922</v>
      </c>
      <c r="CO9287" s="54">
        <v>47</v>
      </c>
      <c r="CP9287" s="54">
        <v>111</v>
      </c>
      <c r="CQ9287" s="55">
        <f t="shared" si="145"/>
        <v>0.42342342342342343</v>
      </c>
      <c r="CR9287" s="52" t="s">
        <v>28921</v>
      </c>
    </row>
    <row r="9288" spans="81:96">
      <c r="CC9288" s="52">
        <v>9287</v>
      </c>
      <c r="CD9288" s="53" t="s">
        <v>40995</v>
      </c>
      <c r="CE9288" s="53" t="s">
        <v>40996</v>
      </c>
      <c r="CF9288" s="54">
        <v>822</v>
      </c>
      <c r="CG9288" s="54">
        <v>1.042</v>
      </c>
      <c r="CH9288" s="54">
        <v>1.333</v>
      </c>
      <c r="CI9288" s="54">
        <v>9.9000000000000005E-2</v>
      </c>
      <c r="CJ9288" s="54">
        <v>71</v>
      </c>
      <c r="CK9288" s="54">
        <v>5.2</v>
      </c>
      <c r="CL9288" s="54">
        <v>1.83E-3</v>
      </c>
      <c r="CM9288" s="54">
        <v>0.32900000000000001</v>
      </c>
      <c r="CN9288" s="53" t="s">
        <v>40922</v>
      </c>
      <c r="CO9288" s="54">
        <v>48</v>
      </c>
      <c r="CP9288" s="54">
        <v>111</v>
      </c>
      <c r="CQ9288" s="55">
        <f t="shared" si="145"/>
        <v>0.43243243243243246</v>
      </c>
      <c r="CR9288" s="52" t="s">
        <v>28921</v>
      </c>
    </row>
    <row r="9289" spans="81:96">
      <c r="CC9289" s="52">
        <v>9288</v>
      </c>
      <c r="CD9289" s="53" t="s">
        <v>40997</v>
      </c>
      <c r="CE9289" s="53" t="s">
        <v>40998</v>
      </c>
      <c r="CF9289" s="54">
        <v>1352</v>
      </c>
      <c r="CG9289" s="54">
        <v>1.032</v>
      </c>
      <c r="CH9289" s="54">
        <v>1.371</v>
      </c>
      <c r="CI9289" s="54">
        <v>0.30299999999999999</v>
      </c>
      <c r="CJ9289" s="54">
        <v>66</v>
      </c>
      <c r="CK9289" s="54">
        <v>9.1</v>
      </c>
      <c r="CL9289" s="54">
        <v>1.9300000000000001E-3</v>
      </c>
      <c r="CM9289" s="54">
        <v>0.42499999999999999</v>
      </c>
      <c r="CN9289" s="53" t="s">
        <v>40922</v>
      </c>
      <c r="CO9289" s="54">
        <v>49</v>
      </c>
      <c r="CP9289" s="54">
        <v>111</v>
      </c>
      <c r="CQ9289" s="55">
        <f t="shared" si="145"/>
        <v>0.44144144144144143</v>
      </c>
      <c r="CR9289" s="52" t="s">
        <v>28921</v>
      </c>
    </row>
    <row r="9290" spans="81:96">
      <c r="CC9290" s="52">
        <v>9289</v>
      </c>
      <c r="CD9290" s="53" t="s">
        <v>40999</v>
      </c>
      <c r="CE9290" s="53" t="s">
        <v>41000</v>
      </c>
      <c r="CF9290" s="54">
        <v>1761</v>
      </c>
      <c r="CG9290" s="54">
        <v>1.024</v>
      </c>
      <c r="CH9290" s="54">
        <v>1.458</v>
      </c>
      <c r="CI9290" s="54">
        <v>0.21299999999999999</v>
      </c>
      <c r="CJ9290" s="54">
        <v>80</v>
      </c>
      <c r="CK9290" s="54">
        <v>8</v>
      </c>
      <c r="CL9290" s="54">
        <v>2.6700000000000001E-3</v>
      </c>
      <c r="CM9290" s="54">
        <v>0.43</v>
      </c>
      <c r="CN9290" s="53" t="s">
        <v>40922</v>
      </c>
      <c r="CO9290" s="54">
        <v>50</v>
      </c>
      <c r="CP9290" s="54">
        <v>111</v>
      </c>
      <c r="CQ9290" s="55">
        <f t="shared" si="145"/>
        <v>0.45045045045045046</v>
      </c>
      <c r="CR9290" s="52" t="s">
        <v>28921</v>
      </c>
    </row>
    <row r="9291" spans="81:96">
      <c r="CC9291" s="52">
        <v>9290</v>
      </c>
      <c r="CD9291" s="53" t="s">
        <v>37448</v>
      </c>
      <c r="CE9291" s="53" t="s">
        <v>37449</v>
      </c>
      <c r="CF9291" s="54">
        <v>944</v>
      </c>
      <c r="CG9291" s="54">
        <v>1.0169999999999999</v>
      </c>
      <c r="CH9291" s="54">
        <v>1.121</v>
      </c>
      <c r="CI9291" s="54"/>
      <c r="CJ9291" s="54">
        <v>0</v>
      </c>
      <c r="CK9291" s="54">
        <v>6.2</v>
      </c>
      <c r="CL9291" s="54">
        <v>2.0200000000000001E-3</v>
      </c>
      <c r="CM9291" s="54">
        <v>0.32900000000000001</v>
      </c>
      <c r="CN9291" s="53" t="s">
        <v>40922</v>
      </c>
      <c r="CO9291" s="54">
        <v>51</v>
      </c>
      <c r="CP9291" s="54">
        <v>111</v>
      </c>
      <c r="CQ9291" s="55">
        <f t="shared" si="145"/>
        <v>0.45945945945945948</v>
      </c>
      <c r="CR9291" s="52" t="s">
        <v>28921</v>
      </c>
    </row>
    <row r="9292" spans="81:96">
      <c r="CC9292" s="52">
        <v>9291</v>
      </c>
      <c r="CD9292" s="53" t="s">
        <v>37307</v>
      </c>
      <c r="CE9292" s="53" t="s">
        <v>37308</v>
      </c>
      <c r="CF9292" s="54">
        <v>1071</v>
      </c>
      <c r="CG9292" s="54">
        <v>1.016</v>
      </c>
      <c r="CH9292" s="54">
        <v>1.022</v>
      </c>
      <c r="CI9292" s="54">
        <v>0.22700000000000001</v>
      </c>
      <c r="CJ9292" s="54">
        <v>66</v>
      </c>
      <c r="CK9292" s="54">
        <v>8.5</v>
      </c>
      <c r="CL9292" s="54">
        <v>1.5200000000000001E-3</v>
      </c>
      <c r="CM9292" s="54">
        <v>0.29499999999999998</v>
      </c>
      <c r="CN9292" s="53" t="s">
        <v>40922</v>
      </c>
      <c r="CO9292" s="54">
        <v>52</v>
      </c>
      <c r="CP9292" s="54">
        <v>111</v>
      </c>
      <c r="CQ9292" s="55">
        <f t="shared" si="145"/>
        <v>0.46846846846846846</v>
      </c>
      <c r="CR9292" s="52" t="s">
        <v>28921</v>
      </c>
    </row>
    <row r="9293" spans="81:96">
      <c r="CC9293" s="52">
        <v>9292</v>
      </c>
      <c r="CD9293" s="53" t="s">
        <v>41001</v>
      </c>
      <c r="CE9293" s="53" t="s">
        <v>41002</v>
      </c>
      <c r="CF9293" s="54">
        <v>1145</v>
      </c>
      <c r="CG9293" s="54">
        <v>1.006</v>
      </c>
      <c r="CH9293" s="54"/>
      <c r="CI9293" s="54">
        <v>0.79500000000000004</v>
      </c>
      <c r="CJ9293" s="54">
        <v>83</v>
      </c>
      <c r="CK9293" s="54">
        <v>7.1</v>
      </c>
      <c r="CL9293" s="54">
        <v>1.82E-3</v>
      </c>
      <c r="CM9293" s="54"/>
      <c r="CN9293" s="53" t="s">
        <v>40922</v>
      </c>
      <c r="CO9293" s="54">
        <v>53</v>
      </c>
      <c r="CP9293" s="54">
        <v>111</v>
      </c>
      <c r="CQ9293" s="55">
        <f t="shared" si="145"/>
        <v>0.47747747747747749</v>
      </c>
      <c r="CR9293" s="52" t="s">
        <v>28921</v>
      </c>
    </row>
    <row r="9294" spans="81:96">
      <c r="CC9294" s="52">
        <v>9293</v>
      </c>
      <c r="CD9294" s="53" t="s">
        <v>41003</v>
      </c>
      <c r="CE9294" s="53" t="s">
        <v>41004</v>
      </c>
      <c r="CF9294" s="54">
        <v>138</v>
      </c>
      <c r="CG9294" s="54">
        <v>1</v>
      </c>
      <c r="CH9294" s="54">
        <v>0.77</v>
      </c>
      <c r="CI9294" s="54">
        <v>0.114</v>
      </c>
      <c r="CJ9294" s="54">
        <v>44</v>
      </c>
      <c r="CK9294" s="54">
        <v>3.5</v>
      </c>
      <c r="CL9294" s="54">
        <v>4.2999999999999999E-4</v>
      </c>
      <c r="CM9294" s="54">
        <v>0.21299999999999999</v>
      </c>
      <c r="CN9294" s="53" t="s">
        <v>40922</v>
      </c>
      <c r="CO9294" s="54">
        <v>54</v>
      </c>
      <c r="CP9294" s="54">
        <v>111</v>
      </c>
      <c r="CQ9294" s="55">
        <f t="shared" si="145"/>
        <v>0.48648648648648651</v>
      </c>
      <c r="CR9294" s="52" t="s">
        <v>28921</v>
      </c>
    </row>
    <row r="9295" spans="81:96">
      <c r="CC9295" s="52">
        <v>9294</v>
      </c>
      <c r="CD9295" s="53" t="s">
        <v>41005</v>
      </c>
      <c r="CE9295" s="53" t="s">
        <v>41006</v>
      </c>
      <c r="CF9295" s="54">
        <v>383</v>
      </c>
      <c r="CG9295" s="54">
        <v>0.98599999999999999</v>
      </c>
      <c r="CH9295" s="54">
        <v>1.1819999999999999</v>
      </c>
      <c r="CI9295" s="54">
        <v>0.22900000000000001</v>
      </c>
      <c r="CJ9295" s="54">
        <v>35</v>
      </c>
      <c r="CK9295" s="54">
        <v>5.9</v>
      </c>
      <c r="CL9295" s="54">
        <v>6.4000000000000005E-4</v>
      </c>
      <c r="CM9295" s="54">
        <v>0.255</v>
      </c>
      <c r="CN9295" s="53" t="s">
        <v>40922</v>
      </c>
      <c r="CO9295" s="54">
        <v>55</v>
      </c>
      <c r="CP9295" s="54">
        <v>111</v>
      </c>
      <c r="CQ9295" s="55">
        <f t="shared" si="145"/>
        <v>0.49549549549549549</v>
      </c>
      <c r="CR9295" s="52" t="s">
        <v>28921</v>
      </c>
    </row>
    <row r="9296" spans="81:96">
      <c r="CC9296" s="52">
        <v>9295</v>
      </c>
      <c r="CD9296" s="53" t="s">
        <v>41007</v>
      </c>
      <c r="CE9296" s="53" t="s">
        <v>41008</v>
      </c>
      <c r="CF9296" s="54">
        <v>287</v>
      </c>
      <c r="CG9296" s="54">
        <v>0.97699999999999998</v>
      </c>
      <c r="CH9296" s="54"/>
      <c r="CI9296" s="54">
        <v>0.4</v>
      </c>
      <c r="CJ9296" s="54">
        <v>20</v>
      </c>
      <c r="CK9296" s="54">
        <v>6</v>
      </c>
      <c r="CL9296" s="54">
        <v>6.4999999999999997E-4</v>
      </c>
      <c r="CM9296" s="54"/>
      <c r="CN9296" s="53" t="s">
        <v>40922</v>
      </c>
      <c r="CO9296" s="54">
        <v>56</v>
      </c>
      <c r="CP9296" s="54">
        <v>111</v>
      </c>
      <c r="CQ9296" s="55">
        <f t="shared" si="145"/>
        <v>0.50450450450450446</v>
      </c>
      <c r="CR9296" s="52" t="s">
        <v>28938</v>
      </c>
    </row>
    <row r="9297" spans="81:96">
      <c r="CC9297" s="52">
        <v>9296</v>
      </c>
      <c r="CD9297" s="53" t="s">
        <v>41009</v>
      </c>
      <c r="CE9297" s="53" t="s">
        <v>41010</v>
      </c>
      <c r="CF9297" s="54">
        <v>387</v>
      </c>
      <c r="CG9297" s="54">
        <v>0.97</v>
      </c>
      <c r="CH9297" s="54">
        <v>1.117</v>
      </c>
      <c r="CI9297" s="54">
        <v>6.0999999999999999E-2</v>
      </c>
      <c r="CJ9297" s="54">
        <v>33</v>
      </c>
      <c r="CK9297" s="54">
        <v>6.3</v>
      </c>
      <c r="CL9297" s="54">
        <v>7.9000000000000001E-4</v>
      </c>
      <c r="CM9297" s="54">
        <v>0.307</v>
      </c>
      <c r="CN9297" s="53" t="s">
        <v>40922</v>
      </c>
      <c r="CO9297" s="54">
        <v>57</v>
      </c>
      <c r="CP9297" s="54">
        <v>111</v>
      </c>
      <c r="CQ9297" s="55">
        <f t="shared" si="145"/>
        <v>0.51351351351351349</v>
      </c>
      <c r="CR9297" s="52" t="s">
        <v>28938</v>
      </c>
    </row>
    <row r="9298" spans="81:96">
      <c r="CC9298" s="52">
        <v>9297</v>
      </c>
      <c r="CD9298" s="53" t="s">
        <v>41011</v>
      </c>
      <c r="CE9298" s="53" t="s">
        <v>41012</v>
      </c>
      <c r="CF9298" s="54">
        <v>807</v>
      </c>
      <c r="CG9298" s="54">
        <v>0.94799999999999995</v>
      </c>
      <c r="CH9298" s="54">
        <v>1.3240000000000001</v>
      </c>
      <c r="CI9298" s="54">
        <v>0.22600000000000001</v>
      </c>
      <c r="CJ9298" s="54">
        <v>62</v>
      </c>
      <c r="CK9298" s="54">
        <v>5.5</v>
      </c>
      <c r="CL9298" s="54">
        <v>1.8699999999999999E-3</v>
      </c>
      <c r="CM9298" s="54">
        <v>0.35399999999999998</v>
      </c>
      <c r="CN9298" s="53" t="s">
        <v>40922</v>
      </c>
      <c r="CO9298" s="54">
        <v>58</v>
      </c>
      <c r="CP9298" s="54">
        <v>111</v>
      </c>
      <c r="CQ9298" s="55">
        <f t="shared" si="145"/>
        <v>0.52252252252252251</v>
      </c>
      <c r="CR9298" s="52" t="s">
        <v>28938</v>
      </c>
    </row>
    <row r="9299" spans="81:96">
      <c r="CC9299" s="52">
        <v>9298</v>
      </c>
      <c r="CD9299" s="53" t="s">
        <v>41013</v>
      </c>
      <c r="CE9299" s="53" t="s">
        <v>41014</v>
      </c>
      <c r="CF9299" s="54">
        <v>868</v>
      </c>
      <c r="CG9299" s="54">
        <v>0.94499999999999995</v>
      </c>
      <c r="CH9299" s="54">
        <v>1.2310000000000001</v>
      </c>
      <c r="CI9299" s="54">
        <v>4.8000000000000001E-2</v>
      </c>
      <c r="CJ9299" s="54">
        <v>62</v>
      </c>
      <c r="CK9299" s="54">
        <v>7.9</v>
      </c>
      <c r="CL9299" s="54">
        <v>1.2199999999999999E-3</v>
      </c>
      <c r="CM9299" s="54">
        <v>0.30099999999999999</v>
      </c>
      <c r="CN9299" s="53" t="s">
        <v>40922</v>
      </c>
      <c r="CO9299" s="54">
        <v>59</v>
      </c>
      <c r="CP9299" s="54">
        <v>111</v>
      </c>
      <c r="CQ9299" s="55">
        <f t="shared" si="145"/>
        <v>0.53153153153153154</v>
      </c>
      <c r="CR9299" s="52" t="s">
        <v>28938</v>
      </c>
    </row>
    <row r="9300" spans="81:96">
      <c r="CC9300" s="52">
        <v>9299</v>
      </c>
      <c r="CD9300" s="53" t="s">
        <v>41015</v>
      </c>
      <c r="CE9300" s="53" t="s">
        <v>41016</v>
      </c>
      <c r="CF9300" s="54">
        <v>360</v>
      </c>
      <c r="CG9300" s="54">
        <v>0.94299999999999995</v>
      </c>
      <c r="CH9300" s="54">
        <v>1.121</v>
      </c>
      <c r="CI9300" s="54">
        <v>0.17799999999999999</v>
      </c>
      <c r="CJ9300" s="54">
        <v>45</v>
      </c>
      <c r="CK9300" s="54">
        <v>6.5</v>
      </c>
      <c r="CL9300" s="54">
        <v>5.6999999999999998E-4</v>
      </c>
      <c r="CM9300" s="54">
        <v>0.253</v>
      </c>
      <c r="CN9300" s="53" t="s">
        <v>40922</v>
      </c>
      <c r="CO9300" s="54">
        <v>60</v>
      </c>
      <c r="CP9300" s="54">
        <v>111</v>
      </c>
      <c r="CQ9300" s="55">
        <f t="shared" si="145"/>
        <v>0.54054054054054057</v>
      </c>
      <c r="CR9300" s="52" t="s">
        <v>28938</v>
      </c>
    </row>
    <row r="9301" spans="81:96">
      <c r="CC9301" s="52">
        <v>9300</v>
      </c>
      <c r="CD9301" s="53" t="s">
        <v>41017</v>
      </c>
      <c r="CE9301" s="53" t="s">
        <v>41018</v>
      </c>
      <c r="CF9301" s="54">
        <v>389</v>
      </c>
      <c r="CG9301" s="54">
        <v>0.92300000000000004</v>
      </c>
      <c r="CH9301" s="54">
        <v>1.323</v>
      </c>
      <c r="CI9301" s="54">
        <v>0.26700000000000002</v>
      </c>
      <c r="CJ9301" s="54">
        <v>30</v>
      </c>
      <c r="CK9301" s="54">
        <v>5.4</v>
      </c>
      <c r="CL9301" s="54">
        <v>1E-3</v>
      </c>
      <c r="CM9301" s="54">
        <v>0.38300000000000001</v>
      </c>
      <c r="CN9301" s="53" t="s">
        <v>40922</v>
      </c>
      <c r="CO9301" s="54">
        <v>61</v>
      </c>
      <c r="CP9301" s="54">
        <v>111</v>
      </c>
      <c r="CQ9301" s="55">
        <f t="shared" si="145"/>
        <v>0.5495495495495496</v>
      </c>
      <c r="CR9301" s="52" t="s">
        <v>28938</v>
      </c>
    </row>
    <row r="9302" spans="81:96">
      <c r="CC9302" s="52">
        <v>9301</v>
      </c>
      <c r="CD9302" s="53" t="s">
        <v>41019</v>
      </c>
      <c r="CE9302" s="53" t="s">
        <v>41020</v>
      </c>
      <c r="CF9302" s="54">
        <v>800</v>
      </c>
      <c r="CG9302" s="54">
        <v>0.91</v>
      </c>
      <c r="CH9302" s="54">
        <v>1.083</v>
      </c>
      <c r="CI9302" s="54">
        <v>0.219</v>
      </c>
      <c r="CJ9302" s="54">
        <v>137</v>
      </c>
      <c r="CK9302" s="54">
        <v>5.4</v>
      </c>
      <c r="CL9302" s="54">
        <v>1.64E-3</v>
      </c>
      <c r="CM9302" s="54">
        <v>0.27600000000000002</v>
      </c>
      <c r="CN9302" s="53" t="s">
        <v>40922</v>
      </c>
      <c r="CO9302" s="54">
        <v>62</v>
      </c>
      <c r="CP9302" s="54">
        <v>111</v>
      </c>
      <c r="CQ9302" s="55">
        <f t="shared" si="145"/>
        <v>0.55855855855855852</v>
      </c>
      <c r="CR9302" s="52" t="s">
        <v>28938</v>
      </c>
    </row>
    <row r="9303" spans="81:96">
      <c r="CC9303" s="52">
        <v>9302</v>
      </c>
      <c r="CD9303" s="53" t="s">
        <v>41021</v>
      </c>
      <c r="CE9303" s="53" t="s">
        <v>41022</v>
      </c>
      <c r="CF9303" s="54">
        <v>1666</v>
      </c>
      <c r="CG9303" s="54">
        <v>0.91</v>
      </c>
      <c r="CH9303" s="54">
        <v>1.17</v>
      </c>
      <c r="CI9303" s="54">
        <v>4.8000000000000001E-2</v>
      </c>
      <c r="CJ9303" s="54">
        <v>125</v>
      </c>
      <c r="CK9303" s="54">
        <v>7.6</v>
      </c>
      <c r="CL9303" s="54">
        <v>2.1099999999999999E-3</v>
      </c>
      <c r="CM9303" s="54">
        <v>0.24399999999999999</v>
      </c>
      <c r="CN9303" s="53" t="s">
        <v>40922</v>
      </c>
      <c r="CO9303" s="54">
        <v>63</v>
      </c>
      <c r="CP9303" s="54">
        <v>111</v>
      </c>
      <c r="CQ9303" s="55">
        <f t="shared" si="145"/>
        <v>0.56756756756756754</v>
      </c>
      <c r="CR9303" s="52" t="s">
        <v>28938</v>
      </c>
    </row>
    <row r="9304" spans="81:96">
      <c r="CC9304" s="52">
        <v>9303</v>
      </c>
      <c r="CD9304" s="53" t="s">
        <v>41023</v>
      </c>
      <c r="CE9304" s="53" t="s">
        <v>41024</v>
      </c>
      <c r="CF9304" s="54">
        <v>655</v>
      </c>
      <c r="CG9304" s="54">
        <v>0.90300000000000002</v>
      </c>
      <c r="CH9304" s="54">
        <v>1.4079999999999999</v>
      </c>
      <c r="CI9304" s="54">
        <v>0.182</v>
      </c>
      <c r="CJ9304" s="54">
        <v>33</v>
      </c>
      <c r="CK9304" s="54">
        <v>7.4</v>
      </c>
      <c r="CL9304" s="54">
        <v>1.1900000000000001E-3</v>
      </c>
      <c r="CM9304" s="54">
        <v>0.42899999999999999</v>
      </c>
      <c r="CN9304" s="53" t="s">
        <v>40922</v>
      </c>
      <c r="CO9304" s="54">
        <v>64</v>
      </c>
      <c r="CP9304" s="54">
        <v>111</v>
      </c>
      <c r="CQ9304" s="55">
        <f t="shared" si="145"/>
        <v>0.57657657657657657</v>
      </c>
      <c r="CR9304" s="52" t="s">
        <v>28938</v>
      </c>
    </row>
    <row r="9305" spans="81:96">
      <c r="CC9305" s="52">
        <v>9304</v>
      </c>
      <c r="CD9305" s="53" t="s">
        <v>41025</v>
      </c>
      <c r="CE9305" s="53" t="s">
        <v>41026</v>
      </c>
      <c r="CF9305" s="54">
        <v>590</v>
      </c>
      <c r="CG9305" s="54">
        <v>0.89800000000000002</v>
      </c>
      <c r="CH9305" s="54">
        <v>0.92300000000000004</v>
      </c>
      <c r="CI9305" s="54">
        <v>0.14299999999999999</v>
      </c>
      <c r="CJ9305" s="54">
        <v>42</v>
      </c>
      <c r="CK9305" s="54">
        <v>7.9</v>
      </c>
      <c r="CL9305" s="54">
        <v>8.7000000000000001E-4</v>
      </c>
      <c r="CM9305" s="54">
        <v>0.26400000000000001</v>
      </c>
      <c r="CN9305" s="53" t="s">
        <v>40922</v>
      </c>
      <c r="CO9305" s="54">
        <v>65</v>
      </c>
      <c r="CP9305" s="54">
        <v>111</v>
      </c>
      <c r="CQ9305" s="55">
        <f t="shared" si="145"/>
        <v>0.5855855855855856</v>
      </c>
      <c r="CR9305" s="52" t="s">
        <v>28938</v>
      </c>
    </row>
    <row r="9306" spans="81:96">
      <c r="CC9306" s="52">
        <v>9305</v>
      </c>
      <c r="CD9306" s="53" t="s">
        <v>41027</v>
      </c>
      <c r="CE9306" s="53" t="s">
        <v>41028</v>
      </c>
      <c r="CF9306" s="54">
        <v>373</v>
      </c>
      <c r="CG9306" s="54">
        <v>0.875</v>
      </c>
      <c r="CH9306" s="54">
        <v>1.1060000000000001</v>
      </c>
      <c r="CI9306" s="54">
        <v>0.27300000000000002</v>
      </c>
      <c r="CJ9306" s="54">
        <v>33</v>
      </c>
      <c r="CK9306" s="54">
        <v>6</v>
      </c>
      <c r="CL9306" s="54">
        <v>8.4000000000000003E-4</v>
      </c>
      <c r="CM9306" s="54">
        <v>0.33200000000000002</v>
      </c>
      <c r="CN9306" s="53" t="s">
        <v>40922</v>
      </c>
      <c r="CO9306" s="54">
        <v>66</v>
      </c>
      <c r="CP9306" s="54">
        <v>111</v>
      </c>
      <c r="CQ9306" s="55">
        <f t="shared" si="145"/>
        <v>0.59459459459459463</v>
      </c>
      <c r="CR9306" s="52" t="s">
        <v>28938</v>
      </c>
    </row>
    <row r="9307" spans="81:96">
      <c r="CC9307" s="52">
        <v>9306</v>
      </c>
      <c r="CD9307" s="53" t="s">
        <v>41029</v>
      </c>
      <c r="CE9307" s="53" t="s">
        <v>41030</v>
      </c>
      <c r="CF9307" s="54">
        <v>831</v>
      </c>
      <c r="CG9307" s="54">
        <v>0.85199999999999998</v>
      </c>
      <c r="CH9307" s="54">
        <v>1.3080000000000001</v>
      </c>
      <c r="CI9307" s="54">
        <v>0.188</v>
      </c>
      <c r="CJ9307" s="54">
        <v>64</v>
      </c>
      <c r="CK9307" s="54">
        <v>7.9</v>
      </c>
      <c r="CL9307" s="54">
        <v>1.3600000000000001E-3</v>
      </c>
      <c r="CM9307" s="54">
        <v>0.38200000000000001</v>
      </c>
      <c r="CN9307" s="53" t="s">
        <v>40922</v>
      </c>
      <c r="CO9307" s="54">
        <v>67</v>
      </c>
      <c r="CP9307" s="54">
        <v>111</v>
      </c>
      <c r="CQ9307" s="55">
        <f t="shared" si="145"/>
        <v>0.60360360360360366</v>
      </c>
      <c r="CR9307" s="52" t="s">
        <v>28938</v>
      </c>
    </row>
    <row r="9308" spans="81:96">
      <c r="CC9308" s="52">
        <v>9307</v>
      </c>
      <c r="CD9308" s="53" t="s">
        <v>41031</v>
      </c>
      <c r="CE9308" s="53" t="s">
        <v>41032</v>
      </c>
      <c r="CF9308" s="54">
        <v>1649</v>
      </c>
      <c r="CG9308" s="54">
        <v>0.84399999999999997</v>
      </c>
      <c r="CH9308" s="54">
        <v>1.25</v>
      </c>
      <c r="CI9308" s="54">
        <v>0.13600000000000001</v>
      </c>
      <c r="CJ9308" s="54">
        <v>110</v>
      </c>
      <c r="CK9308" s="54">
        <v>6.8</v>
      </c>
      <c r="CL9308" s="54">
        <v>2.8800000000000002E-3</v>
      </c>
      <c r="CM9308" s="54">
        <v>0.33</v>
      </c>
      <c r="CN9308" s="53" t="s">
        <v>40922</v>
      </c>
      <c r="CO9308" s="54">
        <v>68</v>
      </c>
      <c r="CP9308" s="54">
        <v>111</v>
      </c>
      <c r="CQ9308" s="55">
        <f t="shared" si="145"/>
        <v>0.61261261261261257</v>
      </c>
      <c r="CR9308" s="52" t="s">
        <v>28938</v>
      </c>
    </row>
    <row r="9309" spans="81:96">
      <c r="CC9309" s="52">
        <v>9308</v>
      </c>
      <c r="CD9309" s="53" t="s">
        <v>41033</v>
      </c>
      <c r="CE9309" s="53" t="s">
        <v>41034</v>
      </c>
      <c r="CF9309" s="54">
        <v>485</v>
      </c>
      <c r="CG9309" s="54">
        <v>0.83899999999999997</v>
      </c>
      <c r="CH9309" s="54">
        <v>0.73499999999999999</v>
      </c>
      <c r="CI9309" s="54">
        <v>2.3E-2</v>
      </c>
      <c r="CJ9309" s="54">
        <v>44</v>
      </c>
      <c r="CK9309" s="54">
        <v>9</v>
      </c>
      <c r="CL9309" s="54">
        <v>9.1E-4</v>
      </c>
      <c r="CM9309" s="54">
        <v>0.254</v>
      </c>
      <c r="CN9309" s="53" t="s">
        <v>40922</v>
      </c>
      <c r="CO9309" s="54">
        <v>69</v>
      </c>
      <c r="CP9309" s="54">
        <v>111</v>
      </c>
      <c r="CQ9309" s="55">
        <f t="shared" si="145"/>
        <v>0.6216216216216216</v>
      </c>
      <c r="CR9309" s="52" t="s">
        <v>28938</v>
      </c>
    </row>
    <row r="9310" spans="81:96">
      <c r="CC9310" s="52">
        <v>9309</v>
      </c>
      <c r="CD9310" s="53" t="s">
        <v>41035</v>
      </c>
      <c r="CE9310" s="53" t="s">
        <v>41036</v>
      </c>
      <c r="CF9310" s="54">
        <v>336</v>
      </c>
      <c r="CG9310" s="54">
        <v>0.83299999999999996</v>
      </c>
      <c r="CH9310" s="54">
        <v>1.107</v>
      </c>
      <c r="CI9310" s="54">
        <v>0.14799999999999999</v>
      </c>
      <c r="CJ9310" s="54">
        <v>27</v>
      </c>
      <c r="CK9310" s="54">
        <v>6.8</v>
      </c>
      <c r="CL9310" s="54">
        <v>6.0999999999999997E-4</v>
      </c>
      <c r="CM9310" s="54">
        <v>0.314</v>
      </c>
      <c r="CN9310" s="53" t="s">
        <v>40922</v>
      </c>
      <c r="CO9310" s="54">
        <v>70</v>
      </c>
      <c r="CP9310" s="54">
        <v>111</v>
      </c>
      <c r="CQ9310" s="55">
        <f t="shared" si="145"/>
        <v>0.63063063063063063</v>
      </c>
      <c r="CR9310" s="52" t="s">
        <v>28938</v>
      </c>
    </row>
    <row r="9311" spans="81:96">
      <c r="CC9311" s="52">
        <v>9310</v>
      </c>
      <c r="CD9311" s="53" t="s">
        <v>41037</v>
      </c>
      <c r="CE9311" s="53" t="s">
        <v>41038</v>
      </c>
      <c r="CF9311" s="54">
        <v>1020</v>
      </c>
      <c r="CG9311" s="54">
        <v>0.83299999999999996</v>
      </c>
      <c r="CH9311" s="54">
        <v>0.93200000000000005</v>
      </c>
      <c r="CI9311" s="54">
        <v>3.2000000000000001E-2</v>
      </c>
      <c r="CJ9311" s="54">
        <v>62</v>
      </c>
      <c r="CK9311" s="54">
        <v>9</v>
      </c>
      <c r="CL9311" s="54">
        <v>1.41E-3</v>
      </c>
      <c r="CM9311" s="54">
        <v>0.28899999999999998</v>
      </c>
      <c r="CN9311" s="53" t="s">
        <v>40922</v>
      </c>
      <c r="CO9311" s="54">
        <v>70</v>
      </c>
      <c r="CP9311" s="54">
        <v>111</v>
      </c>
      <c r="CQ9311" s="55">
        <f t="shared" si="145"/>
        <v>0.63063063063063063</v>
      </c>
      <c r="CR9311" s="52" t="s">
        <v>28938</v>
      </c>
    </row>
    <row r="9312" spans="81:96">
      <c r="CC9312" s="52">
        <v>9311</v>
      </c>
      <c r="CD9312" s="53" t="s">
        <v>41039</v>
      </c>
      <c r="CE9312" s="53" t="s">
        <v>41040</v>
      </c>
      <c r="CF9312" s="54">
        <v>993</v>
      </c>
      <c r="CG9312" s="54">
        <v>0.82699999999999996</v>
      </c>
      <c r="CH9312" s="54">
        <v>1.1910000000000001</v>
      </c>
      <c r="CI9312" s="54">
        <v>7.0999999999999994E-2</v>
      </c>
      <c r="CJ9312" s="54">
        <v>28</v>
      </c>
      <c r="CK9312" s="54" t="s">
        <v>28918</v>
      </c>
      <c r="CL9312" s="54">
        <v>9.1E-4</v>
      </c>
      <c r="CM9312" s="54">
        <v>0.33100000000000002</v>
      </c>
      <c r="CN9312" s="53" t="s">
        <v>40922</v>
      </c>
      <c r="CO9312" s="54">
        <v>72</v>
      </c>
      <c r="CP9312" s="54">
        <v>111</v>
      </c>
      <c r="CQ9312" s="55">
        <f t="shared" si="145"/>
        <v>0.64864864864864868</v>
      </c>
      <c r="CR9312" s="52" t="s">
        <v>28938</v>
      </c>
    </row>
    <row r="9313" spans="81:96">
      <c r="CC9313" s="52">
        <v>9312</v>
      </c>
      <c r="CD9313" s="53" t="s">
        <v>32394</v>
      </c>
      <c r="CE9313" s="53" t="s">
        <v>32395</v>
      </c>
      <c r="CF9313" s="54">
        <v>585</v>
      </c>
      <c r="CG9313" s="54">
        <v>0.81499999999999995</v>
      </c>
      <c r="CH9313" s="54">
        <v>1.095</v>
      </c>
      <c r="CI9313" s="54">
        <v>7.2999999999999995E-2</v>
      </c>
      <c r="CJ9313" s="54">
        <v>55</v>
      </c>
      <c r="CK9313" s="54">
        <v>6.9</v>
      </c>
      <c r="CL9313" s="54">
        <v>1.08E-3</v>
      </c>
      <c r="CM9313" s="54">
        <v>0.308</v>
      </c>
      <c r="CN9313" s="53" t="s">
        <v>40922</v>
      </c>
      <c r="CO9313" s="54">
        <v>73</v>
      </c>
      <c r="CP9313" s="54">
        <v>111</v>
      </c>
      <c r="CQ9313" s="55">
        <f t="shared" si="145"/>
        <v>0.65765765765765771</v>
      </c>
      <c r="CR9313" s="52" t="s">
        <v>28938</v>
      </c>
    </row>
    <row r="9314" spans="81:96">
      <c r="CC9314" s="52">
        <v>9313</v>
      </c>
      <c r="CD9314" s="53" t="s">
        <v>41041</v>
      </c>
      <c r="CE9314" s="53" t="s">
        <v>41042</v>
      </c>
      <c r="CF9314" s="54">
        <v>595</v>
      </c>
      <c r="CG9314" s="54">
        <v>0.79700000000000004</v>
      </c>
      <c r="CH9314" s="54">
        <v>1.2170000000000001</v>
      </c>
      <c r="CI9314" s="54">
        <v>0.192</v>
      </c>
      <c r="CJ9314" s="54">
        <v>26</v>
      </c>
      <c r="CK9314" s="54">
        <v>6.9</v>
      </c>
      <c r="CL9314" s="54">
        <v>1.23E-3</v>
      </c>
      <c r="CM9314" s="54">
        <v>0.38300000000000001</v>
      </c>
      <c r="CN9314" s="53" t="s">
        <v>40922</v>
      </c>
      <c r="CO9314" s="54">
        <v>74</v>
      </c>
      <c r="CP9314" s="54">
        <v>111</v>
      </c>
      <c r="CQ9314" s="55">
        <f t="shared" si="145"/>
        <v>0.66666666666666663</v>
      </c>
      <c r="CR9314" s="52" t="s">
        <v>28938</v>
      </c>
    </row>
    <row r="9315" spans="81:96">
      <c r="CC9315" s="52">
        <v>9314</v>
      </c>
      <c r="CD9315" s="53" t="s">
        <v>34161</v>
      </c>
      <c r="CE9315" s="53" t="s">
        <v>34162</v>
      </c>
      <c r="CF9315" s="54">
        <v>756</v>
      </c>
      <c r="CG9315" s="54">
        <v>0.78700000000000003</v>
      </c>
      <c r="CH9315" s="54">
        <v>0.80400000000000005</v>
      </c>
      <c r="CI9315" s="54">
        <v>0.193</v>
      </c>
      <c r="CJ9315" s="54">
        <v>88</v>
      </c>
      <c r="CK9315" s="54">
        <v>7.4</v>
      </c>
      <c r="CL9315" s="54">
        <v>1.2099999999999999E-3</v>
      </c>
      <c r="CM9315" s="54">
        <v>0.20799999999999999</v>
      </c>
      <c r="CN9315" s="53" t="s">
        <v>40922</v>
      </c>
      <c r="CO9315" s="54">
        <v>75</v>
      </c>
      <c r="CP9315" s="54">
        <v>111</v>
      </c>
      <c r="CQ9315" s="55">
        <f t="shared" si="145"/>
        <v>0.67567567567567566</v>
      </c>
      <c r="CR9315" s="52" t="s">
        <v>28938</v>
      </c>
    </row>
    <row r="9316" spans="81:96">
      <c r="CC9316" s="52">
        <v>9315</v>
      </c>
      <c r="CD9316" s="53" t="s">
        <v>33093</v>
      </c>
      <c r="CE9316" s="53" t="s">
        <v>33094</v>
      </c>
      <c r="CF9316" s="54">
        <v>539</v>
      </c>
      <c r="CG9316" s="54">
        <v>0.75800000000000001</v>
      </c>
      <c r="CH9316" s="54">
        <v>1.056</v>
      </c>
      <c r="CI9316" s="54">
        <v>3.7999999999999999E-2</v>
      </c>
      <c r="CJ9316" s="54">
        <v>52</v>
      </c>
      <c r="CK9316" s="54">
        <v>4.8</v>
      </c>
      <c r="CL9316" s="54">
        <v>1.1800000000000001E-3</v>
      </c>
      <c r="CM9316" s="54">
        <v>0.246</v>
      </c>
      <c r="CN9316" s="53" t="s">
        <v>40922</v>
      </c>
      <c r="CO9316" s="54">
        <v>76</v>
      </c>
      <c r="CP9316" s="54">
        <v>111</v>
      </c>
      <c r="CQ9316" s="55">
        <f t="shared" si="145"/>
        <v>0.68468468468468469</v>
      </c>
      <c r="CR9316" s="52" t="s">
        <v>28938</v>
      </c>
    </row>
    <row r="9317" spans="81:96">
      <c r="CC9317" s="52">
        <v>9316</v>
      </c>
      <c r="CD9317" s="53" t="s">
        <v>41043</v>
      </c>
      <c r="CE9317" s="53" t="s">
        <v>41044</v>
      </c>
      <c r="CF9317" s="54">
        <v>815</v>
      </c>
      <c r="CG9317" s="54">
        <v>0.73299999999999998</v>
      </c>
      <c r="CH9317" s="54">
        <v>1.1439999999999999</v>
      </c>
      <c r="CI9317" s="54">
        <v>0.13300000000000001</v>
      </c>
      <c r="CJ9317" s="54">
        <v>45</v>
      </c>
      <c r="CK9317" s="54">
        <v>9.4</v>
      </c>
      <c r="CL9317" s="54">
        <v>1.14E-3</v>
      </c>
      <c r="CM9317" s="54">
        <v>0.35599999999999998</v>
      </c>
      <c r="CN9317" s="53" t="s">
        <v>40922</v>
      </c>
      <c r="CO9317" s="54">
        <v>77</v>
      </c>
      <c r="CP9317" s="54">
        <v>111</v>
      </c>
      <c r="CQ9317" s="55">
        <f t="shared" si="145"/>
        <v>0.69369369369369371</v>
      </c>
      <c r="CR9317" s="52" t="s">
        <v>28938</v>
      </c>
    </row>
    <row r="9318" spans="81:96">
      <c r="CC9318" s="52">
        <v>9317</v>
      </c>
      <c r="CD9318" s="53" t="s">
        <v>41045</v>
      </c>
      <c r="CE9318" s="53" t="s">
        <v>41046</v>
      </c>
      <c r="CF9318" s="54">
        <v>554</v>
      </c>
      <c r="CG9318" s="54">
        <v>0.72299999999999998</v>
      </c>
      <c r="CH9318" s="54">
        <v>0.76400000000000001</v>
      </c>
      <c r="CI9318" s="54">
        <v>0.23300000000000001</v>
      </c>
      <c r="CJ9318" s="54">
        <v>60</v>
      </c>
      <c r="CK9318" s="54">
        <v>6.6</v>
      </c>
      <c r="CL9318" s="54">
        <v>8.4999999999999995E-4</v>
      </c>
      <c r="CM9318" s="54">
        <v>0.17599999999999999</v>
      </c>
      <c r="CN9318" s="53" t="s">
        <v>40922</v>
      </c>
      <c r="CO9318" s="54">
        <v>78</v>
      </c>
      <c r="CP9318" s="54">
        <v>111</v>
      </c>
      <c r="CQ9318" s="55">
        <f t="shared" si="145"/>
        <v>0.70270270270270274</v>
      </c>
      <c r="CR9318" s="52" t="s">
        <v>28938</v>
      </c>
    </row>
    <row r="9319" spans="81:96">
      <c r="CC9319" s="52">
        <v>9318</v>
      </c>
      <c r="CD9319" s="53" t="s">
        <v>41047</v>
      </c>
      <c r="CE9319" s="53" t="s">
        <v>41048</v>
      </c>
      <c r="CF9319" s="54">
        <v>426</v>
      </c>
      <c r="CG9319" s="54">
        <v>0.70499999999999996</v>
      </c>
      <c r="CH9319" s="54">
        <v>0.59199999999999997</v>
      </c>
      <c r="CI9319" s="54">
        <v>0.10199999999999999</v>
      </c>
      <c r="CJ9319" s="54">
        <v>49</v>
      </c>
      <c r="CK9319" s="54">
        <v>8.6</v>
      </c>
      <c r="CL9319" s="54">
        <v>2.7E-4</v>
      </c>
      <c r="CM9319" s="54">
        <v>7.5999999999999998E-2</v>
      </c>
      <c r="CN9319" s="53" t="s">
        <v>40922</v>
      </c>
      <c r="CO9319" s="54">
        <v>79</v>
      </c>
      <c r="CP9319" s="54">
        <v>111</v>
      </c>
      <c r="CQ9319" s="55">
        <f t="shared" si="145"/>
        <v>0.71171171171171166</v>
      </c>
      <c r="CR9319" s="52" t="s">
        <v>28938</v>
      </c>
    </row>
    <row r="9320" spans="81:96">
      <c r="CC9320" s="52">
        <v>9319</v>
      </c>
      <c r="CD9320" s="53" t="s">
        <v>41049</v>
      </c>
      <c r="CE9320" s="53" t="s">
        <v>41050</v>
      </c>
      <c r="CF9320" s="54">
        <v>195</v>
      </c>
      <c r="CG9320" s="54">
        <v>0.70299999999999996</v>
      </c>
      <c r="CH9320" s="54"/>
      <c r="CI9320" s="54">
        <v>0.24299999999999999</v>
      </c>
      <c r="CJ9320" s="54">
        <v>37</v>
      </c>
      <c r="CK9320" s="54">
        <v>4.2</v>
      </c>
      <c r="CL9320" s="54">
        <v>6.3000000000000003E-4</v>
      </c>
      <c r="CM9320" s="54"/>
      <c r="CN9320" s="53" t="s">
        <v>40922</v>
      </c>
      <c r="CO9320" s="54">
        <v>80</v>
      </c>
      <c r="CP9320" s="54">
        <v>111</v>
      </c>
      <c r="CQ9320" s="55">
        <f t="shared" si="145"/>
        <v>0.72072072072072069</v>
      </c>
      <c r="CR9320" s="52" t="s">
        <v>28938</v>
      </c>
    </row>
    <row r="9321" spans="81:96">
      <c r="CC9321" s="52">
        <v>9320</v>
      </c>
      <c r="CD9321" s="53" t="s">
        <v>36614</v>
      </c>
      <c r="CE9321" s="53" t="s">
        <v>36615</v>
      </c>
      <c r="CF9321" s="54">
        <v>308</v>
      </c>
      <c r="CG9321" s="54">
        <v>0.68799999999999994</v>
      </c>
      <c r="CH9321" s="54">
        <v>0.88700000000000001</v>
      </c>
      <c r="CI9321" s="54">
        <v>2.8000000000000001E-2</v>
      </c>
      <c r="CJ9321" s="54">
        <v>36</v>
      </c>
      <c r="CK9321" s="54">
        <v>6.8</v>
      </c>
      <c r="CL9321" s="54">
        <v>7.1000000000000002E-4</v>
      </c>
      <c r="CM9321" s="54">
        <v>0.27900000000000003</v>
      </c>
      <c r="CN9321" s="53" t="s">
        <v>40922</v>
      </c>
      <c r="CO9321" s="54">
        <v>81</v>
      </c>
      <c r="CP9321" s="54">
        <v>111</v>
      </c>
      <c r="CQ9321" s="55">
        <f t="shared" si="145"/>
        <v>0.72972972972972971</v>
      </c>
      <c r="CR9321" s="52" t="s">
        <v>28938</v>
      </c>
    </row>
    <row r="9322" spans="81:96">
      <c r="CC9322" s="52">
        <v>9321</v>
      </c>
      <c r="CD9322" s="53" t="s">
        <v>41051</v>
      </c>
      <c r="CE9322" s="53" t="s">
        <v>41052</v>
      </c>
      <c r="CF9322" s="54">
        <v>481</v>
      </c>
      <c r="CG9322" s="54">
        <v>0.67</v>
      </c>
      <c r="CH9322" s="54">
        <v>0.71499999999999997</v>
      </c>
      <c r="CI9322" s="54">
        <v>0.14499999999999999</v>
      </c>
      <c r="CJ9322" s="54">
        <v>62</v>
      </c>
      <c r="CK9322" s="54">
        <v>7.8</v>
      </c>
      <c r="CL9322" s="54">
        <v>6.4999999999999997E-4</v>
      </c>
      <c r="CM9322" s="54">
        <v>0.16700000000000001</v>
      </c>
      <c r="CN9322" s="53" t="s">
        <v>40922</v>
      </c>
      <c r="CO9322" s="54">
        <v>82</v>
      </c>
      <c r="CP9322" s="54">
        <v>111</v>
      </c>
      <c r="CQ9322" s="55">
        <f t="shared" si="145"/>
        <v>0.73873873873873874</v>
      </c>
      <c r="CR9322" s="52" t="s">
        <v>28938</v>
      </c>
    </row>
    <row r="9323" spans="81:96">
      <c r="CC9323" s="52">
        <v>9322</v>
      </c>
      <c r="CD9323" s="53" t="s">
        <v>41053</v>
      </c>
      <c r="CE9323" s="53" t="s">
        <v>41054</v>
      </c>
      <c r="CF9323" s="54">
        <v>664</v>
      </c>
      <c r="CG9323" s="54">
        <v>0.65900000000000003</v>
      </c>
      <c r="CH9323" s="54">
        <v>1.0409999999999999</v>
      </c>
      <c r="CI9323" s="54">
        <v>0.109</v>
      </c>
      <c r="CJ9323" s="54">
        <v>46</v>
      </c>
      <c r="CK9323" s="54">
        <v>7.7</v>
      </c>
      <c r="CL9323" s="54">
        <v>1.0399999999999999E-3</v>
      </c>
      <c r="CM9323" s="54">
        <v>0.29599999999999999</v>
      </c>
      <c r="CN9323" s="53" t="s">
        <v>40922</v>
      </c>
      <c r="CO9323" s="54">
        <v>83</v>
      </c>
      <c r="CP9323" s="54">
        <v>111</v>
      </c>
      <c r="CQ9323" s="55">
        <f t="shared" si="145"/>
        <v>0.74774774774774777</v>
      </c>
      <c r="CR9323" s="52" t="s">
        <v>28938</v>
      </c>
    </row>
    <row r="9324" spans="81:96">
      <c r="CC9324" s="52">
        <v>9323</v>
      </c>
      <c r="CD9324" s="53" t="s">
        <v>41055</v>
      </c>
      <c r="CE9324" s="53" t="s">
        <v>41056</v>
      </c>
      <c r="CF9324" s="54">
        <v>338</v>
      </c>
      <c r="CG9324" s="54">
        <v>0.65100000000000002</v>
      </c>
      <c r="CH9324" s="54">
        <v>1</v>
      </c>
      <c r="CI9324" s="54">
        <v>8.5999999999999993E-2</v>
      </c>
      <c r="CJ9324" s="54">
        <v>35</v>
      </c>
      <c r="CK9324" s="54">
        <v>6.5</v>
      </c>
      <c r="CL9324" s="54">
        <v>6.9999999999999999E-4</v>
      </c>
      <c r="CM9324" s="54">
        <v>0.30499999999999999</v>
      </c>
      <c r="CN9324" s="53" t="s">
        <v>40922</v>
      </c>
      <c r="CO9324" s="54">
        <v>84</v>
      </c>
      <c r="CP9324" s="54">
        <v>111</v>
      </c>
      <c r="CQ9324" s="55">
        <f t="shared" si="145"/>
        <v>0.7567567567567568</v>
      </c>
      <c r="CR9324" s="52" t="s">
        <v>28953</v>
      </c>
    </row>
    <row r="9325" spans="81:96">
      <c r="CC9325" s="52">
        <v>9324</v>
      </c>
      <c r="CD9325" s="53" t="s">
        <v>41057</v>
      </c>
      <c r="CE9325" s="53" t="s">
        <v>41058</v>
      </c>
      <c r="CF9325" s="54">
        <v>744</v>
      </c>
      <c r="CG9325" s="54">
        <v>0.65</v>
      </c>
      <c r="CH9325" s="54">
        <v>0.90800000000000003</v>
      </c>
      <c r="CI9325" s="54">
        <v>0.20300000000000001</v>
      </c>
      <c r="CJ9325" s="54">
        <v>69</v>
      </c>
      <c r="CK9325" s="54">
        <v>6.5</v>
      </c>
      <c r="CL9325" s="54">
        <v>1.2600000000000001E-3</v>
      </c>
      <c r="CM9325" s="54">
        <v>0.22700000000000001</v>
      </c>
      <c r="CN9325" s="53" t="s">
        <v>40922</v>
      </c>
      <c r="CO9325" s="54">
        <v>85</v>
      </c>
      <c r="CP9325" s="54">
        <v>111</v>
      </c>
      <c r="CQ9325" s="55">
        <f t="shared" si="145"/>
        <v>0.76576576576576572</v>
      </c>
      <c r="CR9325" s="52" t="s">
        <v>28953</v>
      </c>
    </row>
    <row r="9326" spans="81:96">
      <c r="CC9326" s="52">
        <v>9325</v>
      </c>
      <c r="CD9326" s="53" t="s">
        <v>41059</v>
      </c>
      <c r="CE9326" s="53" t="s">
        <v>41060</v>
      </c>
      <c r="CF9326" s="54">
        <v>500</v>
      </c>
      <c r="CG9326" s="54">
        <v>0.64600000000000002</v>
      </c>
      <c r="CH9326" s="54">
        <v>1.371</v>
      </c>
      <c r="CI9326" s="54">
        <v>1.448</v>
      </c>
      <c r="CJ9326" s="54">
        <v>29</v>
      </c>
      <c r="CK9326" s="54">
        <v>5.6</v>
      </c>
      <c r="CL9326" s="54">
        <v>9.5E-4</v>
      </c>
      <c r="CM9326" s="54">
        <v>0.35399999999999998</v>
      </c>
      <c r="CN9326" s="53" t="s">
        <v>40922</v>
      </c>
      <c r="CO9326" s="54">
        <v>86</v>
      </c>
      <c r="CP9326" s="54">
        <v>111</v>
      </c>
      <c r="CQ9326" s="55">
        <f t="shared" si="145"/>
        <v>0.77477477477477474</v>
      </c>
      <c r="CR9326" s="52" t="s">
        <v>28953</v>
      </c>
    </row>
    <row r="9327" spans="81:96">
      <c r="CC9327" s="52">
        <v>9326</v>
      </c>
      <c r="CD9327" s="53" t="s">
        <v>41061</v>
      </c>
      <c r="CE9327" s="53" t="s">
        <v>41062</v>
      </c>
      <c r="CF9327" s="54">
        <v>157</v>
      </c>
      <c r="CG9327" s="54">
        <v>0.64300000000000002</v>
      </c>
      <c r="CH9327" s="54">
        <v>0.89300000000000002</v>
      </c>
      <c r="CI9327" s="54">
        <v>0.115</v>
      </c>
      <c r="CJ9327" s="54">
        <v>26</v>
      </c>
      <c r="CK9327" s="54">
        <v>4.7</v>
      </c>
      <c r="CL9327" s="54">
        <v>5.2999999999999998E-4</v>
      </c>
      <c r="CM9327" s="54">
        <v>0.23799999999999999</v>
      </c>
      <c r="CN9327" s="53" t="s">
        <v>40922</v>
      </c>
      <c r="CO9327" s="54">
        <v>87</v>
      </c>
      <c r="CP9327" s="54">
        <v>111</v>
      </c>
      <c r="CQ9327" s="55">
        <f t="shared" si="145"/>
        <v>0.78378378378378377</v>
      </c>
      <c r="CR9327" s="52" t="s">
        <v>28953</v>
      </c>
    </row>
    <row r="9328" spans="81:96">
      <c r="CC9328" s="52">
        <v>9327</v>
      </c>
      <c r="CD9328" s="53" t="s">
        <v>38095</v>
      </c>
      <c r="CE9328" s="53" t="s">
        <v>38096</v>
      </c>
      <c r="CF9328" s="54">
        <v>433</v>
      </c>
      <c r="CG9328" s="54">
        <v>0.622</v>
      </c>
      <c r="CH9328" s="54">
        <v>0.71799999999999997</v>
      </c>
      <c r="CI9328" s="54">
        <v>9.5000000000000001E-2</v>
      </c>
      <c r="CJ9328" s="54">
        <v>42</v>
      </c>
      <c r="CK9328" s="54">
        <v>8.6999999999999993</v>
      </c>
      <c r="CL9328" s="54">
        <v>5.6999999999999998E-4</v>
      </c>
      <c r="CM9328" s="54">
        <v>0.17899999999999999</v>
      </c>
      <c r="CN9328" s="53" t="s">
        <v>40922</v>
      </c>
      <c r="CO9328" s="54">
        <v>88</v>
      </c>
      <c r="CP9328" s="54">
        <v>111</v>
      </c>
      <c r="CQ9328" s="55">
        <f t="shared" si="145"/>
        <v>0.7927927927927928</v>
      </c>
      <c r="CR9328" s="52" t="s">
        <v>28953</v>
      </c>
    </row>
    <row r="9329" spans="81:96">
      <c r="CC9329" s="52">
        <v>9328</v>
      </c>
      <c r="CD9329" s="53" t="s">
        <v>41063</v>
      </c>
      <c r="CE9329" s="53" t="s">
        <v>41064</v>
      </c>
      <c r="CF9329" s="54">
        <v>371</v>
      </c>
      <c r="CG9329" s="54">
        <v>0.61499999999999999</v>
      </c>
      <c r="CH9329" s="54"/>
      <c r="CI9329" s="54">
        <v>0.111</v>
      </c>
      <c r="CJ9329" s="54">
        <v>45</v>
      </c>
      <c r="CK9329" s="54">
        <v>6.8</v>
      </c>
      <c r="CL9329" s="54">
        <v>6.3000000000000003E-4</v>
      </c>
      <c r="CM9329" s="54"/>
      <c r="CN9329" s="53" t="s">
        <v>40922</v>
      </c>
      <c r="CO9329" s="54">
        <v>89</v>
      </c>
      <c r="CP9329" s="54">
        <v>111</v>
      </c>
      <c r="CQ9329" s="55">
        <f t="shared" si="145"/>
        <v>0.80180180180180183</v>
      </c>
      <c r="CR9329" s="52" t="s">
        <v>28953</v>
      </c>
    </row>
    <row r="9330" spans="81:96">
      <c r="CC9330" s="52">
        <v>9329</v>
      </c>
      <c r="CD9330" s="53" t="s">
        <v>41065</v>
      </c>
      <c r="CE9330" s="53" t="s">
        <v>41066</v>
      </c>
      <c r="CF9330" s="54">
        <v>979</v>
      </c>
      <c r="CG9330" s="54">
        <v>0.59899999999999998</v>
      </c>
      <c r="CH9330" s="54">
        <v>0.96899999999999997</v>
      </c>
      <c r="CI9330" s="54">
        <v>0.13300000000000001</v>
      </c>
      <c r="CJ9330" s="54">
        <v>90</v>
      </c>
      <c r="CK9330" s="54">
        <v>6.9</v>
      </c>
      <c r="CL9330" s="54">
        <v>1.9E-3</v>
      </c>
      <c r="CM9330" s="54">
        <v>0.28100000000000003</v>
      </c>
      <c r="CN9330" s="53" t="s">
        <v>40922</v>
      </c>
      <c r="CO9330" s="54">
        <v>90</v>
      </c>
      <c r="CP9330" s="54">
        <v>111</v>
      </c>
      <c r="CQ9330" s="55">
        <f t="shared" si="145"/>
        <v>0.81081081081081086</v>
      </c>
      <c r="CR9330" s="52" t="s">
        <v>28953</v>
      </c>
    </row>
    <row r="9331" spans="81:96">
      <c r="CC9331" s="52">
        <v>9330</v>
      </c>
      <c r="CD9331" s="53" t="s">
        <v>41067</v>
      </c>
      <c r="CE9331" s="53" t="s">
        <v>41068</v>
      </c>
      <c r="CF9331" s="54">
        <v>74</v>
      </c>
      <c r="CG9331" s="54">
        <v>0.56399999999999995</v>
      </c>
      <c r="CH9331" s="54">
        <v>0.56399999999999995</v>
      </c>
      <c r="CI9331" s="54">
        <v>6.7000000000000004E-2</v>
      </c>
      <c r="CJ9331" s="54">
        <v>60</v>
      </c>
      <c r="CK9331" s="54"/>
      <c r="CL9331" s="54">
        <v>2.4000000000000001E-4</v>
      </c>
      <c r="CM9331" s="54">
        <v>0.129</v>
      </c>
      <c r="CN9331" s="53" t="s">
        <v>40922</v>
      </c>
      <c r="CO9331" s="54">
        <v>91</v>
      </c>
      <c r="CP9331" s="54">
        <v>111</v>
      </c>
      <c r="CQ9331" s="55">
        <f t="shared" si="145"/>
        <v>0.81981981981981977</v>
      </c>
      <c r="CR9331" s="52" t="s">
        <v>28953</v>
      </c>
    </row>
    <row r="9332" spans="81:96">
      <c r="CC9332" s="52">
        <v>9331</v>
      </c>
      <c r="CD9332" s="53" t="s">
        <v>41069</v>
      </c>
      <c r="CE9332" s="53" t="s">
        <v>41070</v>
      </c>
      <c r="CF9332" s="54">
        <v>404</v>
      </c>
      <c r="CG9332" s="54">
        <v>0.56100000000000005</v>
      </c>
      <c r="CH9332" s="54">
        <v>0.70599999999999996</v>
      </c>
      <c r="CI9332" s="54">
        <v>0.152</v>
      </c>
      <c r="CJ9332" s="54">
        <v>33</v>
      </c>
      <c r="CK9332" s="54">
        <v>9</v>
      </c>
      <c r="CL9332" s="54">
        <v>7.5000000000000002E-4</v>
      </c>
      <c r="CM9332" s="54">
        <v>0.26500000000000001</v>
      </c>
      <c r="CN9332" s="53" t="s">
        <v>40922</v>
      </c>
      <c r="CO9332" s="54">
        <v>92</v>
      </c>
      <c r="CP9332" s="54">
        <v>111</v>
      </c>
      <c r="CQ9332" s="55">
        <f t="shared" si="145"/>
        <v>0.8288288288288288</v>
      </c>
      <c r="CR9332" s="52" t="s">
        <v>28953</v>
      </c>
    </row>
    <row r="9333" spans="81:96">
      <c r="CC9333" s="52">
        <v>9332</v>
      </c>
      <c r="CD9333" s="53" t="s">
        <v>41071</v>
      </c>
      <c r="CE9333" s="53" t="s">
        <v>41072</v>
      </c>
      <c r="CF9333" s="54">
        <v>894</v>
      </c>
      <c r="CG9333" s="54">
        <v>0.53400000000000003</v>
      </c>
      <c r="CH9333" s="54">
        <v>0.623</v>
      </c>
      <c r="CI9333" s="54">
        <v>5.2999999999999999E-2</v>
      </c>
      <c r="CJ9333" s="54">
        <v>132</v>
      </c>
      <c r="CK9333" s="54">
        <v>5.5</v>
      </c>
      <c r="CL9333" s="54">
        <v>1.6100000000000001E-3</v>
      </c>
      <c r="CM9333" s="54">
        <v>0.13</v>
      </c>
      <c r="CN9333" s="53" t="s">
        <v>40922</v>
      </c>
      <c r="CO9333" s="54">
        <v>93</v>
      </c>
      <c r="CP9333" s="54">
        <v>111</v>
      </c>
      <c r="CQ9333" s="55">
        <f t="shared" si="145"/>
        <v>0.83783783783783783</v>
      </c>
      <c r="CR9333" s="52" t="s">
        <v>28953</v>
      </c>
    </row>
    <row r="9334" spans="81:96">
      <c r="CC9334" s="52">
        <v>9333</v>
      </c>
      <c r="CD9334" s="53" t="s">
        <v>41073</v>
      </c>
      <c r="CE9334" s="53" t="s">
        <v>41074</v>
      </c>
      <c r="CF9334" s="54">
        <v>582</v>
      </c>
      <c r="CG9334" s="54">
        <v>0.51900000000000002</v>
      </c>
      <c r="CH9334" s="54">
        <v>0.90200000000000002</v>
      </c>
      <c r="CI9334" s="54">
        <v>0.11799999999999999</v>
      </c>
      <c r="CJ9334" s="54">
        <v>68</v>
      </c>
      <c r="CK9334" s="54">
        <v>6</v>
      </c>
      <c r="CL9334" s="54">
        <v>1.1900000000000001E-3</v>
      </c>
      <c r="CM9334" s="54">
        <v>0.23599999999999999</v>
      </c>
      <c r="CN9334" s="53" t="s">
        <v>40922</v>
      </c>
      <c r="CO9334" s="54">
        <v>94</v>
      </c>
      <c r="CP9334" s="54">
        <v>111</v>
      </c>
      <c r="CQ9334" s="55">
        <f t="shared" si="145"/>
        <v>0.84684684684684686</v>
      </c>
      <c r="CR9334" s="52" t="s">
        <v>28953</v>
      </c>
    </row>
    <row r="9335" spans="81:96">
      <c r="CC9335" s="52">
        <v>9334</v>
      </c>
      <c r="CD9335" s="53" t="s">
        <v>41075</v>
      </c>
      <c r="CE9335" s="53" t="s">
        <v>41076</v>
      </c>
      <c r="CF9335" s="54">
        <v>268</v>
      </c>
      <c r="CG9335" s="54">
        <v>0.48799999999999999</v>
      </c>
      <c r="CH9335" s="54"/>
      <c r="CI9335" s="54">
        <v>0</v>
      </c>
      <c r="CJ9335" s="54">
        <v>48</v>
      </c>
      <c r="CK9335" s="54">
        <v>7.8</v>
      </c>
      <c r="CL9335" s="54">
        <v>3.8000000000000002E-4</v>
      </c>
      <c r="CM9335" s="54"/>
      <c r="CN9335" s="53" t="s">
        <v>40922</v>
      </c>
      <c r="CO9335" s="54">
        <v>95</v>
      </c>
      <c r="CP9335" s="54">
        <v>111</v>
      </c>
      <c r="CQ9335" s="55">
        <f t="shared" si="145"/>
        <v>0.85585585585585588</v>
      </c>
      <c r="CR9335" s="52" t="s">
        <v>28953</v>
      </c>
    </row>
    <row r="9336" spans="81:96">
      <c r="CC9336" s="52">
        <v>9335</v>
      </c>
      <c r="CD9336" s="53" t="s">
        <v>41077</v>
      </c>
      <c r="CE9336" s="53" t="s">
        <v>41078</v>
      </c>
      <c r="CF9336" s="54">
        <v>261</v>
      </c>
      <c r="CG9336" s="54">
        <v>0.47499999999999998</v>
      </c>
      <c r="CH9336" s="54">
        <v>0.6</v>
      </c>
      <c r="CI9336" s="54">
        <v>5.2999999999999999E-2</v>
      </c>
      <c r="CJ9336" s="54">
        <v>19</v>
      </c>
      <c r="CK9336" s="54" t="s">
        <v>28918</v>
      </c>
      <c r="CL9336" s="54">
        <v>2.9E-4</v>
      </c>
      <c r="CM9336" s="54">
        <v>0.18099999999999999</v>
      </c>
      <c r="CN9336" s="53" t="s">
        <v>40922</v>
      </c>
      <c r="CO9336" s="54">
        <v>96</v>
      </c>
      <c r="CP9336" s="54">
        <v>111</v>
      </c>
      <c r="CQ9336" s="55">
        <f t="shared" si="145"/>
        <v>0.86486486486486491</v>
      </c>
      <c r="CR9336" s="52" t="s">
        <v>28953</v>
      </c>
    </row>
    <row r="9337" spans="81:96">
      <c r="CC9337" s="52">
        <v>9336</v>
      </c>
      <c r="CD9337" s="53" t="s">
        <v>41079</v>
      </c>
      <c r="CE9337" s="53" t="s">
        <v>41080</v>
      </c>
      <c r="CF9337" s="54">
        <v>119</v>
      </c>
      <c r="CG9337" s="54">
        <v>0.45300000000000001</v>
      </c>
      <c r="CH9337" s="54">
        <v>0.59499999999999997</v>
      </c>
      <c r="CI9337" s="54">
        <v>0.16700000000000001</v>
      </c>
      <c r="CJ9337" s="54">
        <v>24</v>
      </c>
      <c r="CK9337" s="54">
        <v>4.9000000000000004</v>
      </c>
      <c r="CL9337" s="54">
        <v>2.7999999999999998E-4</v>
      </c>
      <c r="CM9337" s="54">
        <v>0.15</v>
      </c>
      <c r="CN9337" s="53" t="s">
        <v>40922</v>
      </c>
      <c r="CO9337" s="54">
        <v>97</v>
      </c>
      <c r="CP9337" s="54">
        <v>111</v>
      </c>
      <c r="CQ9337" s="55">
        <f t="shared" si="145"/>
        <v>0.87387387387387383</v>
      </c>
      <c r="CR9337" s="52" t="s">
        <v>28953</v>
      </c>
    </row>
    <row r="9338" spans="81:96">
      <c r="CC9338" s="52">
        <v>9337</v>
      </c>
      <c r="CD9338" s="53" t="s">
        <v>41081</v>
      </c>
      <c r="CE9338" s="53" t="s">
        <v>41082</v>
      </c>
      <c r="CF9338" s="54">
        <v>619</v>
      </c>
      <c r="CG9338" s="54">
        <v>0.45200000000000001</v>
      </c>
      <c r="CH9338" s="54">
        <v>0.45500000000000002</v>
      </c>
      <c r="CI9338" s="54">
        <v>5.1999999999999998E-2</v>
      </c>
      <c r="CJ9338" s="54">
        <v>135</v>
      </c>
      <c r="CK9338" s="54">
        <v>4.2</v>
      </c>
      <c r="CL9338" s="54">
        <v>1.1999999999999999E-3</v>
      </c>
      <c r="CM9338" s="54">
        <v>7.9000000000000001E-2</v>
      </c>
      <c r="CN9338" s="53" t="s">
        <v>40922</v>
      </c>
      <c r="CO9338" s="54">
        <v>98</v>
      </c>
      <c r="CP9338" s="54">
        <v>111</v>
      </c>
      <c r="CQ9338" s="55">
        <f t="shared" si="145"/>
        <v>0.88288288288288286</v>
      </c>
      <c r="CR9338" s="52" t="s">
        <v>28953</v>
      </c>
    </row>
    <row r="9339" spans="81:96">
      <c r="CC9339" s="52">
        <v>9338</v>
      </c>
      <c r="CD9339" s="53" t="s">
        <v>41083</v>
      </c>
      <c r="CE9339" s="53" t="s">
        <v>41084</v>
      </c>
      <c r="CF9339" s="54">
        <v>247</v>
      </c>
      <c r="CG9339" s="54">
        <v>0.439</v>
      </c>
      <c r="CH9339" s="54">
        <v>0.59199999999999997</v>
      </c>
      <c r="CI9339" s="54">
        <v>3.3000000000000002E-2</v>
      </c>
      <c r="CJ9339" s="54">
        <v>60</v>
      </c>
      <c r="CK9339" s="54">
        <v>5.0999999999999996</v>
      </c>
      <c r="CL9339" s="54">
        <v>5.1999999999999995E-4</v>
      </c>
      <c r="CM9339" s="54">
        <v>0.13700000000000001</v>
      </c>
      <c r="CN9339" s="53" t="s">
        <v>40922</v>
      </c>
      <c r="CO9339" s="54">
        <v>99</v>
      </c>
      <c r="CP9339" s="54">
        <v>111</v>
      </c>
      <c r="CQ9339" s="55">
        <f t="shared" si="145"/>
        <v>0.89189189189189189</v>
      </c>
      <c r="CR9339" s="52" t="s">
        <v>28953</v>
      </c>
    </row>
    <row r="9340" spans="81:96">
      <c r="CC9340" s="52">
        <v>9339</v>
      </c>
      <c r="CD9340" s="53" t="s">
        <v>41085</v>
      </c>
      <c r="CE9340" s="53" t="s">
        <v>41086</v>
      </c>
      <c r="CF9340" s="54">
        <v>23</v>
      </c>
      <c r="CG9340" s="54">
        <v>0.40400000000000003</v>
      </c>
      <c r="CH9340" s="54">
        <v>0.40400000000000003</v>
      </c>
      <c r="CI9340" s="54">
        <v>0.13800000000000001</v>
      </c>
      <c r="CJ9340" s="54">
        <v>29</v>
      </c>
      <c r="CK9340" s="54"/>
      <c r="CL9340" s="54">
        <v>6.9999999999999994E-5</v>
      </c>
      <c r="CM9340" s="54">
        <v>0.1</v>
      </c>
      <c r="CN9340" s="53" t="s">
        <v>40922</v>
      </c>
      <c r="CO9340" s="54">
        <v>100</v>
      </c>
      <c r="CP9340" s="54">
        <v>111</v>
      </c>
      <c r="CQ9340" s="55">
        <f t="shared" si="145"/>
        <v>0.90090090090090091</v>
      </c>
      <c r="CR9340" s="52" t="s">
        <v>28953</v>
      </c>
    </row>
    <row r="9341" spans="81:96">
      <c r="CC9341" s="52">
        <v>9340</v>
      </c>
      <c r="CD9341" s="53" t="s">
        <v>41087</v>
      </c>
      <c r="CE9341" s="53" t="s">
        <v>41088</v>
      </c>
      <c r="CF9341" s="54">
        <v>84</v>
      </c>
      <c r="CG9341" s="54">
        <v>0.38800000000000001</v>
      </c>
      <c r="CH9341" s="54">
        <v>0.60199999999999998</v>
      </c>
      <c r="CI9341" s="54">
        <v>9.4E-2</v>
      </c>
      <c r="CJ9341" s="54">
        <v>32</v>
      </c>
      <c r="CK9341" s="54"/>
      <c r="CL9341" s="54">
        <v>2.5999999999999998E-4</v>
      </c>
      <c r="CM9341" s="54">
        <v>0.16800000000000001</v>
      </c>
      <c r="CN9341" s="53" t="s">
        <v>40922</v>
      </c>
      <c r="CO9341" s="54">
        <v>101</v>
      </c>
      <c r="CP9341" s="54">
        <v>111</v>
      </c>
      <c r="CQ9341" s="55">
        <f t="shared" si="145"/>
        <v>0.90990990990990994</v>
      </c>
      <c r="CR9341" s="52" t="s">
        <v>28953</v>
      </c>
    </row>
    <row r="9342" spans="81:96">
      <c r="CC9342" s="52">
        <v>9341</v>
      </c>
      <c r="CD9342" s="53" t="s">
        <v>41089</v>
      </c>
      <c r="CE9342" s="53" t="s">
        <v>41090</v>
      </c>
      <c r="CF9342" s="54">
        <v>359</v>
      </c>
      <c r="CG9342" s="54">
        <v>0.38</v>
      </c>
      <c r="CH9342" s="54">
        <v>0.42799999999999999</v>
      </c>
      <c r="CI9342" s="54">
        <v>8.3000000000000004E-2</v>
      </c>
      <c r="CJ9342" s="54">
        <v>72</v>
      </c>
      <c r="CK9342" s="54">
        <v>5.4</v>
      </c>
      <c r="CL9342" s="54">
        <v>6.6E-4</v>
      </c>
      <c r="CM9342" s="54">
        <v>0.09</v>
      </c>
      <c r="CN9342" s="53" t="s">
        <v>40922</v>
      </c>
      <c r="CO9342" s="54">
        <v>102</v>
      </c>
      <c r="CP9342" s="54">
        <v>111</v>
      </c>
      <c r="CQ9342" s="55">
        <f t="shared" si="145"/>
        <v>0.91891891891891897</v>
      </c>
      <c r="CR9342" s="52" t="s">
        <v>28953</v>
      </c>
    </row>
    <row r="9343" spans="81:96">
      <c r="CC9343" s="52">
        <v>9342</v>
      </c>
      <c r="CD9343" s="53" t="s">
        <v>41091</v>
      </c>
      <c r="CE9343" s="53" t="s">
        <v>41092</v>
      </c>
      <c r="CF9343" s="54">
        <v>269</v>
      </c>
      <c r="CG9343" s="54">
        <v>0.36399999999999999</v>
      </c>
      <c r="CH9343" s="54"/>
      <c r="CI9343" s="54">
        <v>5.8999999999999997E-2</v>
      </c>
      <c r="CJ9343" s="54">
        <v>17</v>
      </c>
      <c r="CK9343" s="54">
        <v>8</v>
      </c>
      <c r="CL9343" s="54">
        <v>4.4999999999999999E-4</v>
      </c>
      <c r="CM9343" s="54"/>
      <c r="CN9343" s="53" t="s">
        <v>40922</v>
      </c>
      <c r="CO9343" s="54">
        <v>103</v>
      </c>
      <c r="CP9343" s="54">
        <v>111</v>
      </c>
      <c r="CQ9343" s="55">
        <f t="shared" si="145"/>
        <v>0.92792792792792789</v>
      </c>
      <c r="CR9343" s="52" t="s">
        <v>28953</v>
      </c>
    </row>
    <row r="9344" spans="81:96">
      <c r="CC9344" s="52">
        <v>9343</v>
      </c>
      <c r="CD9344" s="53" t="s">
        <v>41093</v>
      </c>
      <c r="CE9344" s="53" t="s">
        <v>41094</v>
      </c>
      <c r="CF9344" s="54">
        <v>65</v>
      </c>
      <c r="CG9344" s="54">
        <v>0.315</v>
      </c>
      <c r="CH9344" s="54">
        <v>0.371</v>
      </c>
      <c r="CI9344" s="54">
        <v>0.13800000000000001</v>
      </c>
      <c r="CJ9344" s="54">
        <v>29</v>
      </c>
      <c r="CK9344" s="54"/>
      <c r="CL9344" s="54">
        <v>1.2E-4</v>
      </c>
      <c r="CM9344" s="54">
        <v>7.0000000000000007E-2</v>
      </c>
      <c r="CN9344" s="53" t="s">
        <v>40922</v>
      </c>
      <c r="CO9344" s="54">
        <v>104</v>
      </c>
      <c r="CP9344" s="54">
        <v>111</v>
      </c>
      <c r="CQ9344" s="55">
        <f t="shared" si="145"/>
        <v>0.93693693693693691</v>
      </c>
      <c r="CR9344" s="52" t="s">
        <v>28953</v>
      </c>
    </row>
    <row r="9345" spans="81:96">
      <c r="CC9345" s="52">
        <v>9344</v>
      </c>
      <c r="CD9345" s="53" t="s">
        <v>41095</v>
      </c>
      <c r="CE9345" s="53" t="s">
        <v>41096</v>
      </c>
      <c r="CF9345" s="54">
        <v>343</v>
      </c>
      <c r="CG9345" s="54">
        <v>0.29799999999999999</v>
      </c>
      <c r="CH9345" s="54">
        <v>0.36899999999999999</v>
      </c>
      <c r="CI9345" s="54">
        <v>0</v>
      </c>
      <c r="CJ9345" s="54">
        <v>90</v>
      </c>
      <c r="CK9345" s="54">
        <v>4.9000000000000004</v>
      </c>
      <c r="CL9345" s="54">
        <v>8.0999999999999996E-4</v>
      </c>
      <c r="CM9345" s="54">
        <v>7.5999999999999998E-2</v>
      </c>
      <c r="CN9345" s="53" t="s">
        <v>40922</v>
      </c>
      <c r="CO9345" s="54">
        <v>105</v>
      </c>
      <c r="CP9345" s="54">
        <v>111</v>
      </c>
      <c r="CQ9345" s="55">
        <f t="shared" si="145"/>
        <v>0.94594594594594594</v>
      </c>
      <c r="CR9345" s="52" t="s">
        <v>28953</v>
      </c>
    </row>
    <row r="9346" spans="81:96">
      <c r="CC9346" s="52">
        <v>9345</v>
      </c>
      <c r="CD9346" s="53" t="s">
        <v>41097</v>
      </c>
      <c r="CE9346" s="53" t="s">
        <v>41098</v>
      </c>
      <c r="CF9346" s="54">
        <v>138</v>
      </c>
      <c r="CG9346" s="54">
        <v>0.23100000000000001</v>
      </c>
      <c r="CH9346" s="54"/>
      <c r="CI9346" s="54">
        <v>4.1000000000000002E-2</v>
      </c>
      <c r="CJ9346" s="54">
        <v>74</v>
      </c>
      <c r="CK9346" s="54">
        <v>4</v>
      </c>
      <c r="CL9346" s="54">
        <v>4.0000000000000002E-4</v>
      </c>
      <c r="CM9346" s="54"/>
      <c r="CN9346" s="53" t="s">
        <v>40922</v>
      </c>
      <c r="CO9346" s="54">
        <v>106</v>
      </c>
      <c r="CP9346" s="54">
        <v>111</v>
      </c>
      <c r="CQ9346" s="55">
        <f t="shared" ref="CQ9346:CQ9409" si="146">CO9346/CP9346</f>
        <v>0.95495495495495497</v>
      </c>
      <c r="CR9346" s="52" t="s">
        <v>28953</v>
      </c>
    </row>
    <row r="9347" spans="81:96">
      <c r="CC9347" s="52">
        <v>9346</v>
      </c>
      <c r="CD9347" s="53" t="s">
        <v>41099</v>
      </c>
      <c r="CE9347" s="53" t="s">
        <v>41100</v>
      </c>
      <c r="CF9347" s="54">
        <v>406</v>
      </c>
      <c r="CG9347" s="54">
        <v>0.22</v>
      </c>
      <c r="CH9347" s="54">
        <v>0.627</v>
      </c>
      <c r="CI9347" s="54">
        <v>0.05</v>
      </c>
      <c r="CJ9347" s="54">
        <v>20</v>
      </c>
      <c r="CK9347" s="54">
        <v>7.7</v>
      </c>
      <c r="CL9347" s="54">
        <v>4.2999999999999999E-4</v>
      </c>
      <c r="CM9347" s="54">
        <v>0.16600000000000001</v>
      </c>
      <c r="CN9347" s="53" t="s">
        <v>40922</v>
      </c>
      <c r="CO9347" s="54">
        <v>107</v>
      </c>
      <c r="CP9347" s="54">
        <v>111</v>
      </c>
      <c r="CQ9347" s="55">
        <f t="shared" si="146"/>
        <v>0.963963963963964</v>
      </c>
      <c r="CR9347" s="52" t="s">
        <v>28953</v>
      </c>
    </row>
    <row r="9348" spans="81:96">
      <c r="CC9348" s="52">
        <v>9347</v>
      </c>
      <c r="CD9348" s="53" t="s">
        <v>41101</v>
      </c>
      <c r="CE9348" s="53" t="s">
        <v>41102</v>
      </c>
      <c r="CF9348" s="54">
        <v>102</v>
      </c>
      <c r="CG9348" s="54">
        <v>0.218</v>
      </c>
      <c r="CH9348" s="54">
        <v>0.27900000000000003</v>
      </c>
      <c r="CI9348" s="54">
        <v>0</v>
      </c>
      <c r="CJ9348" s="54">
        <v>29</v>
      </c>
      <c r="CK9348" s="54">
        <v>6.9</v>
      </c>
      <c r="CL9348" s="54">
        <v>1.2999999999999999E-4</v>
      </c>
      <c r="CM9348" s="54">
        <v>5.8999999999999997E-2</v>
      </c>
      <c r="CN9348" s="53" t="s">
        <v>40922</v>
      </c>
      <c r="CO9348" s="54">
        <v>108</v>
      </c>
      <c r="CP9348" s="54">
        <v>111</v>
      </c>
      <c r="CQ9348" s="55">
        <f t="shared" si="146"/>
        <v>0.97297297297297303</v>
      </c>
      <c r="CR9348" s="52" t="s">
        <v>28953</v>
      </c>
    </row>
    <row r="9349" spans="81:96">
      <c r="CC9349" s="52">
        <v>9348</v>
      </c>
      <c r="CD9349" s="53" t="s">
        <v>41103</v>
      </c>
      <c r="CE9349" s="53" t="s">
        <v>41104</v>
      </c>
      <c r="CF9349" s="54">
        <v>8</v>
      </c>
      <c r="CG9349" s="54">
        <v>0.15</v>
      </c>
      <c r="CH9349" s="54">
        <v>0.15</v>
      </c>
      <c r="CI9349" s="54">
        <v>0.17199999999999999</v>
      </c>
      <c r="CJ9349" s="54">
        <v>29</v>
      </c>
      <c r="CK9349" s="54"/>
      <c r="CL9349" s="54">
        <v>0</v>
      </c>
      <c r="CM9349" s="54">
        <v>0</v>
      </c>
      <c r="CN9349" s="53" t="s">
        <v>40922</v>
      </c>
      <c r="CO9349" s="54">
        <v>109</v>
      </c>
      <c r="CP9349" s="54">
        <v>111</v>
      </c>
      <c r="CQ9349" s="55">
        <f t="shared" si="146"/>
        <v>0.98198198198198194</v>
      </c>
      <c r="CR9349" s="52" t="s">
        <v>28953</v>
      </c>
    </row>
    <row r="9350" spans="81:96">
      <c r="CC9350" s="52">
        <v>9349</v>
      </c>
      <c r="CD9350" s="53" t="s">
        <v>41105</v>
      </c>
      <c r="CE9350" s="53" t="s">
        <v>41106</v>
      </c>
      <c r="CF9350" s="54">
        <v>47</v>
      </c>
      <c r="CG9350" s="54">
        <v>0.115</v>
      </c>
      <c r="CH9350" s="54">
        <v>0.192</v>
      </c>
      <c r="CI9350" s="54"/>
      <c r="CJ9350" s="54">
        <v>0</v>
      </c>
      <c r="CK9350" s="54"/>
      <c r="CL9350" s="54">
        <v>8.0000000000000007E-5</v>
      </c>
      <c r="CM9350" s="54">
        <v>5.0999999999999997E-2</v>
      </c>
      <c r="CN9350" s="53" t="s">
        <v>40922</v>
      </c>
      <c r="CO9350" s="54">
        <v>110</v>
      </c>
      <c r="CP9350" s="54">
        <v>111</v>
      </c>
      <c r="CQ9350" s="55">
        <f t="shared" si="146"/>
        <v>0.99099099099099097</v>
      </c>
      <c r="CR9350" s="52" t="s">
        <v>28953</v>
      </c>
    </row>
    <row r="9351" spans="81:96">
      <c r="CC9351" s="52">
        <v>9350</v>
      </c>
      <c r="CD9351" s="53" t="s">
        <v>37478</v>
      </c>
      <c r="CE9351" s="53" t="s">
        <v>37479</v>
      </c>
      <c r="CF9351" s="54">
        <v>48</v>
      </c>
      <c r="CG9351" s="54"/>
      <c r="CH9351" s="54"/>
      <c r="CI9351" s="54">
        <v>0.27200000000000002</v>
      </c>
      <c r="CJ9351" s="54">
        <v>81</v>
      </c>
      <c r="CK9351" s="54"/>
      <c r="CL9351" s="54">
        <v>9.0000000000000006E-5</v>
      </c>
      <c r="CM9351" s="54"/>
      <c r="CN9351" s="53" t="s">
        <v>40922</v>
      </c>
      <c r="CO9351" s="54">
        <v>111</v>
      </c>
      <c r="CP9351" s="54">
        <v>111</v>
      </c>
      <c r="CQ9351" s="55">
        <f t="shared" si="146"/>
        <v>1</v>
      </c>
      <c r="CR9351" s="52" t="s">
        <v>28953</v>
      </c>
    </row>
    <row r="9352" spans="81:96">
      <c r="CC9352" s="52">
        <v>9351</v>
      </c>
      <c r="CD9352" s="53" t="s">
        <v>29949</v>
      </c>
      <c r="CE9352" s="53" t="s">
        <v>29950</v>
      </c>
      <c r="CF9352" s="54">
        <v>4825</v>
      </c>
      <c r="CG9352" s="54">
        <v>10.015000000000001</v>
      </c>
      <c r="CH9352" s="54">
        <v>12.204000000000001</v>
      </c>
      <c r="CI9352" s="54">
        <v>2.5</v>
      </c>
      <c r="CJ9352" s="54">
        <v>22</v>
      </c>
      <c r="CK9352" s="54">
        <v>8.1</v>
      </c>
      <c r="CL9352" s="54">
        <v>9.3799999999999994E-3</v>
      </c>
      <c r="CM9352" s="54">
        <v>3.8860000000000001</v>
      </c>
      <c r="CN9352" s="53" t="s">
        <v>41107</v>
      </c>
      <c r="CO9352" s="54">
        <v>1</v>
      </c>
      <c r="CP9352" s="54">
        <v>77</v>
      </c>
      <c r="CQ9352" s="55">
        <f t="shared" si="146"/>
        <v>1.2987012987012988E-2</v>
      </c>
      <c r="CR9352" s="52" t="s">
        <v>28907</v>
      </c>
    </row>
    <row r="9353" spans="81:96">
      <c r="CC9353" s="52">
        <v>9352</v>
      </c>
      <c r="CD9353" s="53" t="s">
        <v>41108</v>
      </c>
      <c r="CE9353" s="53" t="s">
        <v>41109</v>
      </c>
      <c r="CF9353" s="54">
        <v>4699</v>
      </c>
      <c r="CG9353" s="54">
        <v>8.359</v>
      </c>
      <c r="CH9353" s="54">
        <v>9.66</v>
      </c>
      <c r="CI9353" s="54">
        <v>0.5</v>
      </c>
      <c r="CJ9353" s="54">
        <v>18</v>
      </c>
      <c r="CK9353" s="54" t="s">
        <v>28918</v>
      </c>
      <c r="CL9353" s="54">
        <v>4.9500000000000004E-3</v>
      </c>
      <c r="CM9353" s="54">
        <v>3.3170000000000002</v>
      </c>
      <c r="CN9353" s="53" t="s">
        <v>41107</v>
      </c>
      <c r="CO9353" s="54">
        <v>2</v>
      </c>
      <c r="CP9353" s="54">
        <v>77</v>
      </c>
      <c r="CQ9353" s="55">
        <f t="shared" si="146"/>
        <v>2.5974025974025976E-2</v>
      </c>
      <c r="CR9353" s="52" t="s">
        <v>28907</v>
      </c>
    </row>
    <row r="9354" spans="81:96">
      <c r="CC9354" s="52">
        <v>9353</v>
      </c>
      <c r="CD9354" s="53" t="s">
        <v>41110</v>
      </c>
      <c r="CE9354" s="53" t="s">
        <v>41111</v>
      </c>
      <c r="CF9354" s="54">
        <v>51613</v>
      </c>
      <c r="CG9354" s="54">
        <v>6.77</v>
      </c>
      <c r="CH9354" s="54">
        <v>7.3280000000000003</v>
      </c>
      <c r="CI9354" s="54">
        <v>1.51</v>
      </c>
      <c r="CJ9354" s="54">
        <v>339</v>
      </c>
      <c r="CK9354" s="54">
        <v>9.6</v>
      </c>
      <c r="CL9354" s="54">
        <v>7.2889999999999996E-2</v>
      </c>
      <c r="CM9354" s="54">
        <v>2.3980000000000001</v>
      </c>
      <c r="CN9354" s="53" t="s">
        <v>41107</v>
      </c>
      <c r="CO9354" s="54">
        <v>3</v>
      </c>
      <c r="CP9354" s="54">
        <v>77</v>
      </c>
      <c r="CQ9354" s="55">
        <f t="shared" si="146"/>
        <v>3.896103896103896E-2</v>
      </c>
      <c r="CR9354" s="52" t="s">
        <v>28907</v>
      </c>
    </row>
    <row r="9355" spans="81:96">
      <c r="CC9355" s="52">
        <v>9354</v>
      </c>
      <c r="CD9355" s="53" t="s">
        <v>41112</v>
      </c>
      <c r="CE9355" s="53" t="s">
        <v>41113</v>
      </c>
      <c r="CF9355" s="54">
        <v>5837</v>
      </c>
      <c r="CG9355" s="54">
        <v>6.0759999999999996</v>
      </c>
      <c r="CH9355" s="54">
        <v>5.7080000000000002</v>
      </c>
      <c r="CI9355" s="54">
        <v>0.95799999999999996</v>
      </c>
      <c r="CJ9355" s="54">
        <v>71</v>
      </c>
      <c r="CK9355" s="54">
        <v>7.3</v>
      </c>
      <c r="CL9355" s="54">
        <v>1.155E-2</v>
      </c>
      <c r="CM9355" s="54">
        <v>1.8</v>
      </c>
      <c r="CN9355" s="53" t="s">
        <v>41107</v>
      </c>
      <c r="CO9355" s="54">
        <v>4</v>
      </c>
      <c r="CP9355" s="54">
        <v>77</v>
      </c>
      <c r="CQ9355" s="55">
        <f t="shared" si="146"/>
        <v>5.1948051948051951E-2</v>
      </c>
      <c r="CR9355" s="52" t="s">
        <v>28907</v>
      </c>
    </row>
    <row r="9356" spans="81:96">
      <c r="CC9356" s="52">
        <v>9355</v>
      </c>
      <c r="CD9356" s="53" t="s">
        <v>41114</v>
      </c>
      <c r="CE9356" s="53" t="s">
        <v>41115</v>
      </c>
      <c r="CF9356" s="54">
        <v>1390</v>
      </c>
      <c r="CG9356" s="54">
        <v>5.3860000000000001</v>
      </c>
      <c r="CH9356" s="54">
        <v>6.4130000000000003</v>
      </c>
      <c r="CI9356" s="54">
        <v>0.70199999999999996</v>
      </c>
      <c r="CJ9356" s="54">
        <v>94</v>
      </c>
      <c r="CK9356" s="54">
        <v>2.6</v>
      </c>
      <c r="CL9356" s="54">
        <v>6.7000000000000002E-3</v>
      </c>
      <c r="CM9356" s="54">
        <v>2.0489999999999999</v>
      </c>
      <c r="CN9356" s="53" t="s">
        <v>41107</v>
      </c>
      <c r="CO9356" s="54">
        <v>5</v>
      </c>
      <c r="CP9356" s="54">
        <v>77</v>
      </c>
      <c r="CQ9356" s="55">
        <f t="shared" si="146"/>
        <v>6.4935064935064929E-2</v>
      </c>
      <c r="CR9356" s="52" t="s">
        <v>28907</v>
      </c>
    </row>
    <row r="9357" spans="81:96">
      <c r="CC9357" s="52">
        <v>9356</v>
      </c>
      <c r="CD9357" s="53" t="s">
        <v>41116</v>
      </c>
      <c r="CE9357" s="53" t="s">
        <v>41117</v>
      </c>
      <c r="CF9357" s="54">
        <v>4458</v>
      </c>
      <c r="CG9357" s="54">
        <v>5.2729999999999997</v>
      </c>
      <c r="CH9357" s="54">
        <v>4.3209999999999997</v>
      </c>
      <c r="CI9357" s="54">
        <v>0.94799999999999995</v>
      </c>
      <c r="CJ9357" s="54">
        <v>58</v>
      </c>
      <c r="CK9357" s="54">
        <v>9.4</v>
      </c>
      <c r="CL9357" s="54">
        <v>6.1900000000000002E-3</v>
      </c>
      <c r="CM9357" s="54">
        <v>1.238</v>
      </c>
      <c r="CN9357" s="53" t="s">
        <v>41107</v>
      </c>
      <c r="CO9357" s="54">
        <v>6</v>
      </c>
      <c r="CP9357" s="54">
        <v>77</v>
      </c>
      <c r="CQ9357" s="55">
        <f t="shared" si="146"/>
        <v>7.792207792207792E-2</v>
      </c>
      <c r="CR9357" s="52" t="s">
        <v>28907</v>
      </c>
    </row>
    <row r="9358" spans="81:96">
      <c r="CC9358" s="52">
        <v>9357</v>
      </c>
      <c r="CD9358" s="53" t="s">
        <v>36264</v>
      </c>
      <c r="CE9358" s="53" t="s">
        <v>36265</v>
      </c>
      <c r="CF9358" s="54">
        <v>5935</v>
      </c>
      <c r="CG9358" s="54">
        <v>5.1760000000000002</v>
      </c>
      <c r="CH9358" s="54">
        <v>6.0279999999999996</v>
      </c>
      <c r="CI9358" s="54">
        <v>1.25</v>
      </c>
      <c r="CJ9358" s="54">
        <v>112</v>
      </c>
      <c r="CK9358" s="54">
        <v>8.9</v>
      </c>
      <c r="CL9358" s="54">
        <v>7.9799999999999992E-3</v>
      </c>
      <c r="CM9358" s="54">
        <v>1.5649999999999999</v>
      </c>
      <c r="CN9358" s="53" t="s">
        <v>41107</v>
      </c>
      <c r="CO9358" s="54">
        <v>7</v>
      </c>
      <c r="CP9358" s="54">
        <v>77</v>
      </c>
      <c r="CQ9358" s="55">
        <f t="shared" si="146"/>
        <v>9.0909090909090912E-2</v>
      </c>
      <c r="CR9358" s="52" t="s">
        <v>28907</v>
      </c>
    </row>
    <row r="9359" spans="81:96">
      <c r="CC9359" s="52">
        <v>9358</v>
      </c>
      <c r="CD9359" s="53" t="s">
        <v>34208</v>
      </c>
      <c r="CE9359" s="53" t="s">
        <v>34209</v>
      </c>
      <c r="CF9359" s="54">
        <v>19644</v>
      </c>
      <c r="CG9359" s="54">
        <v>5.0039999999999996</v>
      </c>
      <c r="CH9359" s="54">
        <v>5.2830000000000004</v>
      </c>
      <c r="CI9359" s="54">
        <v>1.113</v>
      </c>
      <c r="CJ9359" s="54">
        <v>231</v>
      </c>
      <c r="CK9359" s="54">
        <v>8.6</v>
      </c>
      <c r="CL9359" s="54">
        <v>3.1329999999999997E-2</v>
      </c>
      <c r="CM9359" s="54">
        <v>1.825</v>
      </c>
      <c r="CN9359" s="53" t="s">
        <v>41107</v>
      </c>
      <c r="CO9359" s="54">
        <v>8</v>
      </c>
      <c r="CP9359" s="54">
        <v>77</v>
      </c>
      <c r="CQ9359" s="55">
        <f t="shared" si="146"/>
        <v>0.1038961038961039</v>
      </c>
      <c r="CR9359" s="52" t="s">
        <v>28907</v>
      </c>
    </row>
    <row r="9360" spans="81:96">
      <c r="CC9360" s="52">
        <v>9359</v>
      </c>
      <c r="CD9360" s="53" t="s">
        <v>41118</v>
      </c>
      <c r="CE9360" s="53" t="s">
        <v>41119</v>
      </c>
      <c r="CF9360" s="54">
        <v>6603</v>
      </c>
      <c r="CG9360" s="54">
        <v>4.476</v>
      </c>
      <c r="CH9360" s="54">
        <v>4.5330000000000004</v>
      </c>
      <c r="CI9360" s="54">
        <v>0.76200000000000001</v>
      </c>
      <c r="CJ9360" s="54">
        <v>164</v>
      </c>
      <c r="CK9360" s="54">
        <v>6.4</v>
      </c>
      <c r="CL9360" s="54">
        <v>1.299E-2</v>
      </c>
      <c r="CM9360" s="54">
        <v>1.2669999999999999</v>
      </c>
      <c r="CN9360" s="53" t="s">
        <v>41107</v>
      </c>
      <c r="CO9360" s="54">
        <v>9</v>
      </c>
      <c r="CP9360" s="54">
        <v>77</v>
      </c>
      <c r="CQ9360" s="55">
        <f t="shared" si="146"/>
        <v>0.11688311688311688</v>
      </c>
      <c r="CR9360" s="52" t="s">
        <v>28907</v>
      </c>
    </row>
    <row r="9361" spans="81:96">
      <c r="CC9361" s="52">
        <v>9360</v>
      </c>
      <c r="CD9361" s="53" t="s">
        <v>41120</v>
      </c>
      <c r="CE9361" s="53" t="s">
        <v>41121</v>
      </c>
      <c r="CF9361" s="54">
        <v>4829</v>
      </c>
      <c r="CG9361" s="54">
        <v>4.1109999999999998</v>
      </c>
      <c r="CH9361" s="54">
        <v>5.5960000000000001</v>
      </c>
      <c r="CI9361" s="54">
        <v>0.54500000000000004</v>
      </c>
      <c r="CJ9361" s="54">
        <v>156</v>
      </c>
      <c r="CK9361" s="54">
        <v>4.2</v>
      </c>
      <c r="CL9361" s="54">
        <v>1.6820000000000002E-2</v>
      </c>
      <c r="CM9361" s="54">
        <v>1.7450000000000001</v>
      </c>
      <c r="CN9361" s="53" t="s">
        <v>41107</v>
      </c>
      <c r="CO9361" s="54">
        <v>10</v>
      </c>
      <c r="CP9361" s="54">
        <v>77</v>
      </c>
      <c r="CQ9361" s="55">
        <f t="shared" si="146"/>
        <v>0.12987012987012986</v>
      </c>
      <c r="CR9361" s="52" t="s">
        <v>28907</v>
      </c>
    </row>
    <row r="9362" spans="81:96">
      <c r="CC9362" s="52">
        <v>9361</v>
      </c>
      <c r="CD9362" s="53" t="s">
        <v>34234</v>
      </c>
      <c r="CE9362" s="53" t="s">
        <v>34235</v>
      </c>
      <c r="CF9362" s="54">
        <v>3923</v>
      </c>
      <c r="CG9362" s="54">
        <v>3.9889999999999999</v>
      </c>
      <c r="CH9362" s="54">
        <v>4.3849999999999998</v>
      </c>
      <c r="CI9362" s="54">
        <v>1.105</v>
      </c>
      <c r="CJ9362" s="54">
        <v>76</v>
      </c>
      <c r="CK9362" s="54">
        <v>5.7</v>
      </c>
      <c r="CL9362" s="54">
        <v>9.1900000000000003E-3</v>
      </c>
      <c r="CM9362" s="54">
        <v>1.266</v>
      </c>
      <c r="CN9362" s="53" t="s">
        <v>41107</v>
      </c>
      <c r="CO9362" s="54">
        <v>11</v>
      </c>
      <c r="CP9362" s="54">
        <v>77</v>
      </c>
      <c r="CQ9362" s="55">
        <f t="shared" si="146"/>
        <v>0.14285714285714285</v>
      </c>
      <c r="CR9362" s="52" t="s">
        <v>28907</v>
      </c>
    </row>
    <row r="9363" spans="81:96">
      <c r="CC9363" s="52">
        <v>9362</v>
      </c>
      <c r="CD9363" s="53" t="s">
        <v>41122</v>
      </c>
      <c r="CE9363" s="53" t="s">
        <v>41123</v>
      </c>
      <c r="CF9363" s="54">
        <v>1433</v>
      </c>
      <c r="CG9363" s="54">
        <v>3.9119999999999999</v>
      </c>
      <c r="CH9363" s="54">
        <v>6.3739999999999997</v>
      </c>
      <c r="CI9363" s="54">
        <v>0.63600000000000001</v>
      </c>
      <c r="CJ9363" s="54">
        <v>22</v>
      </c>
      <c r="CK9363" s="54">
        <v>8.3000000000000007</v>
      </c>
      <c r="CL9363" s="54">
        <v>2.8700000000000002E-3</v>
      </c>
      <c r="CM9363" s="54">
        <v>1.988</v>
      </c>
      <c r="CN9363" s="53" t="s">
        <v>41107</v>
      </c>
      <c r="CO9363" s="54">
        <v>12</v>
      </c>
      <c r="CP9363" s="54">
        <v>77</v>
      </c>
      <c r="CQ9363" s="55">
        <f t="shared" si="146"/>
        <v>0.15584415584415584</v>
      </c>
      <c r="CR9363" s="52" t="s">
        <v>28907</v>
      </c>
    </row>
    <row r="9364" spans="81:96">
      <c r="CC9364" s="52">
        <v>9363</v>
      </c>
      <c r="CD9364" s="53" t="s">
        <v>41124</v>
      </c>
      <c r="CE9364" s="53" t="s">
        <v>41125</v>
      </c>
      <c r="CF9364" s="54">
        <v>34037</v>
      </c>
      <c r="CG9364" s="54">
        <v>3.875</v>
      </c>
      <c r="CH9364" s="54">
        <v>4.4450000000000003</v>
      </c>
      <c r="CI9364" s="54">
        <v>0.69099999999999995</v>
      </c>
      <c r="CJ9364" s="54">
        <v>269</v>
      </c>
      <c r="CK9364" s="54" t="s">
        <v>28918</v>
      </c>
      <c r="CL9364" s="54">
        <v>3.4880000000000001E-2</v>
      </c>
      <c r="CM9364" s="54">
        <v>1.371</v>
      </c>
      <c r="CN9364" s="53" t="s">
        <v>41107</v>
      </c>
      <c r="CO9364" s="54">
        <v>13</v>
      </c>
      <c r="CP9364" s="54">
        <v>77</v>
      </c>
      <c r="CQ9364" s="55">
        <f t="shared" si="146"/>
        <v>0.16883116883116883</v>
      </c>
      <c r="CR9364" s="52" t="s">
        <v>28907</v>
      </c>
    </row>
    <row r="9365" spans="81:96">
      <c r="CC9365" s="52">
        <v>9364</v>
      </c>
      <c r="CD9365" s="53" t="s">
        <v>5721</v>
      </c>
      <c r="CE9365" s="53" t="s">
        <v>5719</v>
      </c>
      <c r="CF9365" s="54">
        <v>6900</v>
      </c>
      <c r="CG9365" s="54">
        <v>3.794</v>
      </c>
      <c r="CH9365" s="54">
        <v>3.9889999999999999</v>
      </c>
      <c r="CI9365" s="54">
        <v>0.95299999999999996</v>
      </c>
      <c r="CJ9365" s="54">
        <v>150</v>
      </c>
      <c r="CK9365" s="54">
        <v>5.5</v>
      </c>
      <c r="CL9365" s="54">
        <v>1.34E-2</v>
      </c>
      <c r="CM9365" s="54">
        <v>0.95699999999999996</v>
      </c>
      <c r="CN9365" s="53" t="s">
        <v>41107</v>
      </c>
      <c r="CO9365" s="54">
        <v>14</v>
      </c>
      <c r="CP9365" s="54">
        <v>77</v>
      </c>
      <c r="CQ9365" s="55">
        <f t="shared" si="146"/>
        <v>0.18181818181818182</v>
      </c>
      <c r="CR9365" s="52" t="s">
        <v>28907</v>
      </c>
    </row>
    <row r="9366" spans="81:96">
      <c r="CC9366" s="52">
        <v>9365</v>
      </c>
      <c r="CD9366" s="53" t="s">
        <v>34246</v>
      </c>
      <c r="CE9366" s="53" t="s">
        <v>34247</v>
      </c>
      <c r="CF9366" s="54">
        <v>13746</v>
      </c>
      <c r="CG9366" s="54">
        <v>3.734</v>
      </c>
      <c r="CH9366" s="54">
        <v>4.3769999999999998</v>
      </c>
      <c r="CI9366" s="54">
        <v>0.82399999999999995</v>
      </c>
      <c r="CJ9366" s="54">
        <v>376</v>
      </c>
      <c r="CK9366" s="54">
        <v>5.0999999999999996</v>
      </c>
      <c r="CL9366" s="54">
        <v>4.2549999999999998E-2</v>
      </c>
      <c r="CM9366" s="54">
        <v>1.4450000000000001</v>
      </c>
      <c r="CN9366" s="53" t="s">
        <v>41107</v>
      </c>
      <c r="CO9366" s="54">
        <v>15</v>
      </c>
      <c r="CP9366" s="54">
        <v>77</v>
      </c>
      <c r="CQ9366" s="55">
        <f t="shared" si="146"/>
        <v>0.19480519480519481</v>
      </c>
      <c r="CR9366" s="52" t="s">
        <v>28907</v>
      </c>
    </row>
    <row r="9367" spans="81:96">
      <c r="CC9367" s="52">
        <v>9366</v>
      </c>
      <c r="CD9367" s="53" t="s">
        <v>9901</v>
      </c>
      <c r="CE9367" s="53" t="s">
        <v>9899</v>
      </c>
      <c r="CF9367" s="54">
        <v>3076</v>
      </c>
      <c r="CG9367" s="54">
        <v>3.4670000000000001</v>
      </c>
      <c r="CH9367" s="54">
        <v>3.2549999999999999</v>
      </c>
      <c r="CI9367" s="54">
        <v>0.93400000000000005</v>
      </c>
      <c r="CJ9367" s="54">
        <v>167</v>
      </c>
      <c r="CK9367" s="54">
        <v>4.8</v>
      </c>
      <c r="CL9367" s="54">
        <v>6.7099999999999998E-3</v>
      </c>
      <c r="CM9367" s="54">
        <v>0.85599999999999998</v>
      </c>
      <c r="CN9367" s="53" t="s">
        <v>41107</v>
      </c>
      <c r="CO9367" s="54">
        <v>16</v>
      </c>
      <c r="CP9367" s="54">
        <v>77</v>
      </c>
      <c r="CQ9367" s="55">
        <f t="shared" si="146"/>
        <v>0.20779220779220781</v>
      </c>
      <c r="CR9367" s="52" t="s">
        <v>28907</v>
      </c>
    </row>
    <row r="9368" spans="81:96">
      <c r="CC9368" s="52">
        <v>9367</v>
      </c>
      <c r="CD9368" s="53" t="s">
        <v>41126</v>
      </c>
      <c r="CE9368" s="53" t="s">
        <v>41127</v>
      </c>
      <c r="CF9368" s="54">
        <v>1283</v>
      </c>
      <c r="CG9368" s="54">
        <v>3.4670000000000001</v>
      </c>
      <c r="CH9368" s="54">
        <v>3.4969999999999999</v>
      </c>
      <c r="CI9368" s="54">
        <v>0.64200000000000002</v>
      </c>
      <c r="CJ9368" s="54">
        <v>162</v>
      </c>
      <c r="CK9368" s="54">
        <v>2.1</v>
      </c>
      <c r="CL9368" s="54">
        <v>5.5599999999999998E-3</v>
      </c>
      <c r="CM9368" s="54">
        <v>1.042</v>
      </c>
      <c r="CN9368" s="53" t="s">
        <v>41107</v>
      </c>
      <c r="CO9368" s="54">
        <v>16</v>
      </c>
      <c r="CP9368" s="54">
        <v>77</v>
      </c>
      <c r="CQ9368" s="55">
        <f t="shared" si="146"/>
        <v>0.20779220779220781</v>
      </c>
      <c r="CR9368" s="52" t="s">
        <v>28907</v>
      </c>
    </row>
    <row r="9369" spans="81:96">
      <c r="CC9369" s="52">
        <v>9368</v>
      </c>
      <c r="CD9369" s="53" t="s">
        <v>12165</v>
      </c>
      <c r="CE9369" s="53" t="s">
        <v>12163</v>
      </c>
      <c r="CF9369" s="54">
        <v>20189</v>
      </c>
      <c r="CG9369" s="54">
        <v>3.4529999999999998</v>
      </c>
      <c r="CH9369" s="54">
        <v>3.5720000000000001</v>
      </c>
      <c r="CI9369" s="54">
        <v>0.59399999999999997</v>
      </c>
      <c r="CJ9369" s="54">
        <v>434</v>
      </c>
      <c r="CK9369" s="54">
        <v>6.8</v>
      </c>
      <c r="CL9369" s="54">
        <v>3.9530000000000003E-2</v>
      </c>
      <c r="CM9369" s="54">
        <v>1.0149999999999999</v>
      </c>
      <c r="CN9369" s="53" t="s">
        <v>41107</v>
      </c>
      <c r="CO9369" s="54">
        <v>18</v>
      </c>
      <c r="CP9369" s="54">
        <v>77</v>
      </c>
      <c r="CQ9369" s="55">
        <f t="shared" si="146"/>
        <v>0.23376623376623376</v>
      </c>
      <c r="CR9369" s="52" t="s">
        <v>28907</v>
      </c>
    </row>
    <row r="9370" spans="81:96">
      <c r="CC9370" s="52">
        <v>9369</v>
      </c>
      <c r="CD9370" s="53" t="s">
        <v>81</v>
      </c>
      <c r="CE9370" s="53" t="s">
        <v>79</v>
      </c>
      <c r="CF9370" s="54">
        <v>54916</v>
      </c>
      <c r="CG9370" s="54">
        <v>3.391</v>
      </c>
      <c r="CH9370" s="54">
        <v>3.9009999999999998</v>
      </c>
      <c r="CI9370" s="54">
        <v>1.01</v>
      </c>
      <c r="CJ9370" s="54">
        <v>1559</v>
      </c>
      <c r="CK9370" s="54">
        <v>5.8</v>
      </c>
      <c r="CL9370" s="54">
        <v>8.9819999999999997E-2</v>
      </c>
      <c r="CM9370" s="54">
        <v>0.82399999999999995</v>
      </c>
      <c r="CN9370" s="53" t="s">
        <v>41107</v>
      </c>
      <c r="CO9370" s="54">
        <v>19</v>
      </c>
      <c r="CP9370" s="54">
        <v>77</v>
      </c>
      <c r="CQ9370" s="55">
        <f t="shared" si="146"/>
        <v>0.24675324675324675</v>
      </c>
      <c r="CR9370" s="52" t="s">
        <v>28907</v>
      </c>
    </row>
    <row r="9371" spans="81:96">
      <c r="CC9371" s="52">
        <v>9370</v>
      </c>
      <c r="CD9371" s="53" t="s">
        <v>30856</v>
      </c>
      <c r="CE9371" s="53" t="s">
        <v>30857</v>
      </c>
      <c r="CF9371" s="54">
        <v>3849</v>
      </c>
      <c r="CG9371" s="54">
        <v>3.323</v>
      </c>
      <c r="CH9371" s="54">
        <v>3.6859999999999999</v>
      </c>
      <c r="CI9371" s="54">
        <v>0.68700000000000006</v>
      </c>
      <c r="CJ9371" s="54">
        <v>179</v>
      </c>
      <c r="CK9371" s="54">
        <v>4.4000000000000004</v>
      </c>
      <c r="CL9371" s="54">
        <v>1.064E-2</v>
      </c>
      <c r="CM9371" s="54">
        <v>1.016</v>
      </c>
      <c r="CN9371" s="53" t="s">
        <v>41107</v>
      </c>
      <c r="CO9371" s="54">
        <v>20</v>
      </c>
      <c r="CP9371" s="54">
        <v>77</v>
      </c>
      <c r="CQ9371" s="55">
        <f t="shared" si="146"/>
        <v>0.25974025974025972</v>
      </c>
      <c r="CR9371" s="52" t="s">
        <v>28921</v>
      </c>
    </row>
    <row r="9372" spans="81:96">
      <c r="CC9372" s="52">
        <v>9371</v>
      </c>
      <c r="CD9372" s="53" t="s">
        <v>41128</v>
      </c>
      <c r="CE9372" s="53" t="s">
        <v>41129</v>
      </c>
      <c r="CF9372" s="54">
        <v>2311</v>
      </c>
      <c r="CG9372" s="54">
        <v>3.27</v>
      </c>
      <c r="CH9372" s="54">
        <v>3.6709999999999998</v>
      </c>
      <c r="CI9372" s="54">
        <v>0.376</v>
      </c>
      <c r="CJ9372" s="54">
        <v>348</v>
      </c>
      <c r="CK9372" s="54">
        <v>2.1</v>
      </c>
      <c r="CL9372" s="54">
        <v>9.0699999999999999E-3</v>
      </c>
      <c r="CM9372" s="54">
        <v>0.96299999999999997</v>
      </c>
      <c r="CN9372" s="53" t="s">
        <v>41107</v>
      </c>
      <c r="CO9372" s="54">
        <v>21</v>
      </c>
      <c r="CP9372" s="54">
        <v>77</v>
      </c>
      <c r="CQ9372" s="55">
        <f t="shared" si="146"/>
        <v>0.27272727272727271</v>
      </c>
      <c r="CR9372" s="52" t="s">
        <v>28921</v>
      </c>
    </row>
    <row r="9373" spans="81:96">
      <c r="CC9373" s="52">
        <v>9372</v>
      </c>
      <c r="CD9373" s="53" t="s">
        <v>41130</v>
      </c>
      <c r="CE9373" s="53" t="s">
        <v>41131</v>
      </c>
      <c r="CF9373" s="54">
        <v>2013</v>
      </c>
      <c r="CG9373" s="54">
        <v>3.258</v>
      </c>
      <c r="CH9373" s="54">
        <v>3.556</v>
      </c>
      <c r="CI9373" s="54">
        <v>0.52900000000000003</v>
      </c>
      <c r="CJ9373" s="54">
        <v>51</v>
      </c>
      <c r="CK9373" s="54">
        <v>4.2</v>
      </c>
      <c r="CL9373" s="54">
        <v>6.11E-3</v>
      </c>
      <c r="CM9373" s="54">
        <v>0.94399999999999995</v>
      </c>
      <c r="CN9373" s="53" t="s">
        <v>41107</v>
      </c>
      <c r="CO9373" s="54">
        <v>22</v>
      </c>
      <c r="CP9373" s="54">
        <v>77</v>
      </c>
      <c r="CQ9373" s="55">
        <f t="shared" si="146"/>
        <v>0.2857142857142857</v>
      </c>
      <c r="CR9373" s="52" t="s">
        <v>28921</v>
      </c>
    </row>
    <row r="9374" spans="81:96">
      <c r="CC9374" s="52">
        <v>9373</v>
      </c>
      <c r="CD9374" s="53" t="s">
        <v>41132</v>
      </c>
      <c r="CE9374" s="53" t="s">
        <v>41133</v>
      </c>
      <c r="CF9374" s="54">
        <v>3757</v>
      </c>
      <c r="CG9374" s="54">
        <v>3.1509999999999998</v>
      </c>
      <c r="CH9374" s="54">
        <v>3.7069999999999999</v>
      </c>
      <c r="CI9374" s="54">
        <v>0.90100000000000002</v>
      </c>
      <c r="CJ9374" s="54">
        <v>111</v>
      </c>
      <c r="CK9374" s="54">
        <v>7.6</v>
      </c>
      <c r="CL9374" s="54">
        <v>6.9800000000000001E-3</v>
      </c>
      <c r="CM9374" s="54">
        <v>1.083</v>
      </c>
      <c r="CN9374" s="53" t="s">
        <v>41107</v>
      </c>
      <c r="CO9374" s="54">
        <v>23</v>
      </c>
      <c r="CP9374" s="54">
        <v>77</v>
      </c>
      <c r="CQ9374" s="55">
        <f t="shared" si="146"/>
        <v>0.29870129870129869</v>
      </c>
      <c r="CR9374" s="52" t="s">
        <v>28921</v>
      </c>
    </row>
    <row r="9375" spans="81:96">
      <c r="CC9375" s="52">
        <v>9374</v>
      </c>
      <c r="CD9375" s="53" t="s">
        <v>41134</v>
      </c>
      <c r="CE9375" s="53" t="s">
        <v>41135</v>
      </c>
      <c r="CF9375" s="54">
        <v>6935</v>
      </c>
      <c r="CG9375" s="54">
        <v>3.1259999999999999</v>
      </c>
      <c r="CH9375" s="54">
        <v>3.222</v>
      </c>
      <c r="CI9375" s="54">
        <v>0.67200000000000004</v>
      </c>
      <c r="CJ9375" s="54">
        <v>119</v>
      </c>
      <c r="CK9375" s="54" t="s">
        <v>28918</v>
      </c>
      <c r="CL9375" s="54">
        <v>7.77E-3</v>
      </c>
      <c r="CM9375" s="54">
        <v>0.86199999999999999</v>
      </c>
      <c r="CN9375" s="53" t="s">
        <v>41107</v>
      </c>
      <c r="CO9375" s="54">
        <v>24</v>
      </c>
      <c r="CP9375" s="54">
        <v>77</v>
      </c>
      <c r="CQ9375" s="55">
        <f t="shared" si="146"/>
        <v>0.31168831168831168</v>
      </c>
      <c r="CR9375" s="52" t="s">
        <v>28921</v>
      </c>
    </row>
    <row r="9376" spans="81:96">
      <c r="CC9376" s="52">
        <v>9375</v>
      </c>
      <c r="CD9376" s="53" t="s">
        <v>41136</v>
      </c>
      <c r="CE9376" s="53" t="s">
        <v>41137</v>
      </c>
      <c r="CF9376" s="54">
        <v>981</v>
      </c>
      <c r="CG9376" s="54">
        <v>3.0640000000000001</v>
      </c>
      <c r="CH9376" s="54">
        <v>2.714</v>
      </c>
      <c r="CI9376" s="54">
        <v>0.59199999999999997</v>
      </c>
      <c r="CJ9376" s="54">
        <v>49</v>
      </c>
      <c r="CK9376" s="54">
        <v>3.6</v>
      </c>
      <c r="CL9376" s="54">
        <v>3.62E-3</v>
      </c>
      <c r="CM9376" s="54">
        <v>0.94599999999999995</v>
      </c>
      <c r="CN9376" s="53" t="s">
        <v>41107</v>
      </c>
      <c r="CO9376" s="54">
        <v>25</v>
      </c>
      <c r="CP9376" s="54">
        <v>77</v>
      </c>
      <c r="CQ9376" s="55">
        <f t="shared" si="146"/>
        <v>0.32467532467532467</v>
      </c>
      <c r="CR9376" s="52" t="s">
        <v>28921</v>
      </c>
    </row>
    <row r="9377" spans="81:96">
      <c r="CC9377" s="52">
        <v>9376</v>
      </c>
      <c r="CD9377" s="53" t="s">
        <v>37275</v>
      </c>
      <c r="CE9377" s="53" t="s">
        <v>37276</v>
      </c>
      <c r="CF9377" s="54">
        <v>3105</v>
      </c>
      <c r="CG9377" s="54">
        <v>2.996</v>
      </c>
      <c r="CH9377" s="54">
        <v>2.9940000000000002</v>
      </c>
      <c r="CI9377" s="54">
        <v>0.43099999999999999</v>
      </c>
      <c r="CJ9377" s="54">
        <v>130</v>
      </c>
      <c r="CK9377" s="54">
        <v>4.9000000000000004</v>
      </c>
      <c r="CL9377" s="54">
        <v>8.0099999999999998E-3</v>
      </c>
      <c r="CM9377" s="54">
        <v>0.76500000000000001</v>
      </c>
      <c r="CN9377" s="53" t="s">
        <v>41107</v>
      </c>
      <c r="CO9377" s="54">
        <v>26</v>
      </c>
      <c r="CP9377" s="54">
        <v>77</v>
      </c>
      <c r="CQ9377" s="55">
        <f t="shared" si="146"/>
        <v>0.33766233766233766</v>
      </c>
      <c r="CR9377" s="52" t="s">
        <v>28921</v>
      </c>
    </row>
    <row r="9378" spans="81:96">
      <c r="CC9378" s="52">
        <v>9377</v>
      </c>
      <c r="CD9378" s="53" t="s">
        <v>3892</v>
      </c>
      <c r="CE9378" s="53" t="s">
        <v>3900</v>
      </c>
      <c r="CF9378" s="54">
        <v>7391</v>
      </c>
      <c r="CG9378" s="54">
        <v>2.9260000000000002</v>
      </c>
      <c r="CH9378" s="54">
        <v>2.99</v>
      </c>
      <c r="CI9378" s="54">
        <v>0.57799999999999996</v>
      </c>
      <c r="CJ9378" s="54">
        <v>225</v>
      </c>
      <c r="CK9378" s="54">
        <v>8.3000000000000007</v>
      </c>
      <c r="CL9378" s="54">
        <v>1.0749999999999999E-2</v>
      </c>
      <c r="CM9378" s="54">
        <v>0.75700000000000001</v>
      </c>
      <c r="CN9378" s="53" t="s">
        <v>41107</v>
      </c>
      <c r="CO9378" s="54">
        <v>27</v>
      </c>
      <c r="CP9378" s="54">
        <v>77</v>
      </c>
      <c r="CQ9378" s="55">
        <f t="shared" si="146"/>
        <v>0.35064935064935066</v>
      </c>
      <c r="CR9378" s="52" t="s">
        <v>28921</v>
      </c>
    </row>
    <row r="9379" spans="81:96">
      <c r="CC9379" s="52">
        <v>9378</v>
      </c>
      <c r="CD9379" s="53" t="s">
        <v>36684</v>
      </c>
      <c r="CE9379" s="53" t="s">
        <v>36685</v>
      </c>
      <c r="CF9379" s="54">
        <v>944</v>
      </c>
      <c r="CG9379" s="54">
        <v>2.794</v>
      </c>
      <c r="CH9379" s="54">
        <v>3.371</v>
      </c>
      <c r="CI9379" s="54">
        <v>0.53400000000000003</v>
      </c>
      <c r="CJ9379" s="54">
        <v>73</v>
      </c>
      <c r="CK9379" s="54">
        <v>3.7</v>
      </c>
      <c r="CL9379" s="54">
        <v>2.7299999999999998E-3</v>
      </c>
      <c r="CM9379" s="54">
        <v>0.81899999999999995</v>
      </c>
      <c r="CN9379" s="53" t="s">
        <v>41107</v>
      </c>
      <c r="CO9379" s="54">
        <v>28</v>
      </c>
      <c r="CP9379" s="54">
        <v>77</v>
      </c>
      <c r="CQ9379" s="55">
        <f t="shared" si="146"/>
        <v>0.36363636363636365</v>
      </c>
      <c r="CR9379" s="52" t="s">
        <v>28921</v>
      </c>
    </row>
    <row r="9380" spans="81:96">
      <c r="CC9380" s="52">
        <v>9379</v>
      </c>
      <c r="CD9380" s="53" t="s">
        <v>41138</v>
      </c>
      <c r="CE9380" s="53" t="s">
        <v>41139</v>
      </c>
      <c r="CF9380" s="54">
        <v>10465</v>
      </c>
      <c r="CG9380" s="54">
        <v>2.7090000000000001</v>
      </c>
      <c r="CH9380" s="54">
        <v>2.9889999999999999</v>
      </c>
      <c r="CI9380" s="54">
        <v>0.55600000000000005</v>
      </c>
      <c r="CJ9380" s="54">
        <v>223</v>
      </c>
      <c r="CK9380" s="54">
        <v>9.1</v>
      </c>
      <c r="CL9380" s="54">
        <v>1.7420000000000001E-2</v>
      </c>
      <c r="CM9380" s="54">
        <v>0.97799999999999998</v>
      </c>
      <c r="CN9380" s="53" t="s">
        <v>41107</v>
      </c>
      <c r="CO9380" s="54">
        <v>29</v>
      </c>
      <c r="CP9380" s="54">
        <v>77</v>
      </c>
      <c r="CQ9380" s="55">
        <f t="shared" si="146"/>
        <v>0.37662337662337664</v>
      </c>
      <c r="CR9380" s="52" t="s">
        <v>28921</v>
      </c>
    </row>
    <row r="9381" spans="81:96">
      <c r="CC9381" s="52">
        <v>9380</v>
      </c>
      <c r="CD9381" s="53" t="s">
        <v>29737</v>
      </c>
      <c r="CE9381" s="53" t="s">
        <v>29738</v>
      </c>
      <c r="CF9381" s="54">
        <v>8728</v>
      </c>
      <c r="CG9381" s="54">
        <v>2.6909999999999998</v>
      </c>
      <c r="CH9381" s="54">
        <v>3.323</v>
      </c>
      <c r="CI9381" s="54">
        <v>0.48799999999999999</v>
      </c>
      <c r="CJ9381" s="54">
        <v>330</v>
      </c>
      <c r="CK9381" s="54">
        <v>6.1</v>
      </c>
      <c r="CL9381" s="54">
        <v>1.7340000000000001E-2</v>
      </c>
      <c r="CM9381" s="54">
        <v>0.879</v>
      </c>
      <c r="CN9381" s="53" t="s">
        <v>41107</v>
      </c>
      <c r="CO9381" s="54">
        <v>30</v>
      </c>
      <c r="CP9381" s="54">
        <v>77</v>
      </c>
      <c r="CQ9381" s="55">
        <f t="shared" si="146"/>
        <v>0.38961038961038963</v>
      </c>
      <c r="CR9381" s="52" t="s">
        <v>28921</v>
      </c>
    </row>
    <row r="9382" spans="81:96">
      <c r="CC9382" s="52">
        <v>9381</v>
      </c>
      <c r="CD9382" s="53" t="s">
        <v>41140</v>
      </c>
      <c r="CE9382" s="53" t="s">
        <v>41141</v>
      </c>
      <c r="CF9382" s="54">
        <v>8697</v>
      </c>
      <c r="CG9382" s="54">
        <v>2.6789999999999998</v>
      </c>
      <c r="CH9382" s="54">
        <v>3.097</v>
      </c>
      <c r="CI9382" s="54">
        <v>0.65200000000000002</v>
      </c>
      <c r="CJ9382" s="54">
        <v>316</v>
      </c>
      <c r="CK9382" s="54">
        <v>6</v>
      </c>
      <c r="CL9382" s="54">
        <v>2.053E-2</v>
      </c>
      <c r="CM9382" s="54">
        <v>0.95599999999999996</v>
      </c>
      <c r="CN9382" s="53" t="s">
        <v>41107</v>
      </c>
      <c r="CO9382" s="54">
        <v>31</v>
      </c>
      <c r="CP9382" s="54">
        <v>77</v>
      </c>
      <c r="CQ9382" s="55">
        <f t="shared" si="146"/>
        <v>0.40259740259740262</v>
      </c>
      <c r="CR9382" s="52" t="s">
        <v>28921</v>
      </c>
    </row>
    <row r="9383" spans="81:96">
      <c r="CC9383" s="52">
        <v>9382</v>
      </c>
      <c r="CD9383" s="53" t="s">
        <v>34285</v>
      </c>
      <c r="CE9383" s="53" t="s">
        <v>34286</v>
      </c>
      <c r="CF9383" s="54">
        <v>268</v>
      </c>
      <c r="CG9383" s="54">
        <v>2.6539999999999999</v>
      </c>
      <c r="CH9383" s="54">
        <v>2.46</v>
      </c>
      <c r="CI9383" s="54">
        <v>0.45700000000000002</v>
      </c>
      <c r="CJ9383" s="54">
        <v>46</v>
      </c>
      <c r="CK9383" s="54">
        <v>2.2999999999999998</v>
      </c>
      <c r="CL9383" s="54">
        <v>1.2099999999999999E-3</v>
      </c>
      <c r="CM9383" s="54">
        <v>0.76400000000000001</v>
      </c>
      <c r="CN9383" s="53" t="s">
        <v>41107</v>
      </c>
      <c r="CO9383" s="54">
        <v>32</v>
      </c>
      <c r="CP9383" s="54">
        <v>77</v>
      </c>
      <c r="CQ9383" s="55">
        <f t="shared" si="146"/>
        <v>0.41558441558441561</v>
      </c>
      <c r="CR9383" s="52" t="s">
        <v>28921</v>
      </c>
    </row>
    <row r="9384" spans="81:96">
      <c r="CC9384" s="52">
        <v>9383</v>
      </c>
      <c r="CD9384" s="53" t="s">
        <v>36542</v>
      </c>
      <c r="CE9384" s="53" t="s">
        <v>36543</v>
      </c>
      <c r="CF9384" s="54">
        <v>8829</v>
      </c>
      <c r="CG9384" s="54">
        <v>2.625</v>
      </c>
      <c r="CH9384" s="54">
        <v>2.758</v>
      </c>
      <c r="CI9384" s="54">
        <v>0.63900000000000001</v>
      </c>
      <c r="CJ9384" s="54">
        <v>288</v>
      </c>
      <c r="CK9384" s="54">
        <v>7</v>
      </c>
      <c r="CL9384" s="54">
        <v>1.7160000000000002E-2</v>
      </c>
      <c r="CM9384" s="54">
        <v>0.79800000000000004</v>
      </c>
      <c r="CN9384" s="53" t="s">
        <v>41107</v>
      </c>
      <c r="CO9384" s="54">
        <v>33</v>
      </c>
      <c r="CP9384" s="54">
        <v>77</v>
      </c>
      <c r="CQ9384" s="55">
        <f t="shared" si="146"/>
        <v>0.42857142857142855</v>
      </c>
      <c r="CR9384" s="52" t="s">
        <v>28921</v>
      </c>
    </row>
    <row r="9385" spans="81:96">
      <c r="CC9385" s="52">
        <v>9384</v>
      </c>
      <c r="CD9385" s="53" t="s">
        <v>34291</v>
      </c>
      <c r="CE9385" s="53" t="s">
        <v>34292</v>
      </c>
      <c r="CF9385" s="54">
        <v>2235</v>
      </c>
      <c r="CG9385" s="54">
        <v>2.6179999999999999</v>
      </c>
      <c r="CH9385" s="54">
        <v>2.6509999999999998</v>
      </c>
      <c r="CI9385" s="54">
        <v>0.29399999999999998</v>
      </c>
      <c r="CJ9385" s="54">
        <v>85</v>
      </c>
      <c r="CK9385" s="54">
        <v>6</v>
      </c>
      <c r="CL9385" s="54">
        <v>5.4400000000000004E-3</v>
      </c>
      <c r="CM9385" s="54">
        <v>0.82499999999999996</v>
      </c>
      <c r="CN9385" s="53" t="s">
        <v>41107</v>
      </c>
      <c r="CO9385" s="54">
        <v>34</v>
      </c>
      <c r="CP9385" s="54">
        <v>77</v>
      </c>
      <c r="CQ9385" s="55">
        <f t="shared" si="146"/>
        <v>0.44155844155844154</v>
      </c>
      <c r="CR9385" s="52" t="s">
        <v>28921</v>
      </c>
    </row>
    <row r="9386" spans="81:96">
      <c r="CC9386" s="52">
        <v>9385</v>
      </c>
      <c r="CD9386" s="53" t="s">
        <v>40452</v>
      </c>
      <c r="CE9386" s="53" t="s">
        <v>40453</v>
      </c>
      <c r="CF9386" s="54">
        <v>373</v>
      </c>
      <c r="CG9386" s="54">
        <v>2.6139999999999999</v>
      </c>
      <c r="CH9386" s="54">
        <v>2.1920000000000002</v>
      </c>
      <c r="CI9386" s="54">
        <v>1.1299999999999999</v>
      </c>
      <c r="CJ9386" s="54">
        <v>46</v>
      </c>
      <c r="CK9386" s="54">
        <v>2.2999999999999998</v>
      </c>
      <c r="CL9386" s="54">
        <v>1.3799999999999999E-3</v>
      </c>
      <c r="CM9386" s="54">
        <v>0.59399999999999997</v>
      </c>
      <c r="CN9386" s="53" t="s">
        <v>41107</v>
      </c>
      <c r="CO9386" s="54">
        <v>35</v>
      </c>
      <c r="CP9386" s="54">
        <v>77</v>
      </c>
      <c r="CQ9386" s="55">
        <f t="shared" si="146"/>
        <v>0.45454545454545453</v>
      </c>
      <c r="CR9386" s="52" t="s">
        <v>28921</v>
      </c>
    </row>
    <row r="9387" spans="81:96">
      <c r="CC9387" s="52">
        <v>9386</v>
      </c>
      <c r="CD9387" s="53" t="s">
        <v>41142</v>
      </c>
      <c r="CE9387" s="53" t="s">
        <v>41143</v>
      </c>
      <c r="CF9387" s="54">
        <v>2404</v>
      </c>
      <c r="CG9387" s="54">
        <v>2.597</v>
      </c>
      <c r="CH9387" s="54">
        <v>3.0830000000000002</v>
      </c>
      <c r="CI9387" s="54">
        <v>0.379</v>
      </c>
      <c r="CJ9387" s="54">
        <v>116</v>
      </c>
      <c r="CK9387" s="54">
        <v>3.9</v>
      </c>
      <c r="CL9387" s="54">
        <v>7.6800000000000002E-3</v>
      </c>
      <c r="CM9387" s="54">
        <v>0.88900000000000001</v>
      </c>
      <c r="CN9387" s="53" t="s">
        <v>41107</v>
      </c>
      <c r="CO9387" s="54">
        <v>36</v>
      </c>
      <c r="CP9387" s="54">
        <v>77</v>
      </c>
      <c r="CQ9387" s="55">
        <f t="shared" si="146"/>
        <v>0.46753246753246752</v>
      </c>
      <c r="CR9387" s="52" t="s">
        <v>28921</v>
      </c>
    </row>
    <row r="9388" spans="81:96">
      <c r="CC9388" s="52">
        <v>9387</v>
      </c>
      <c r="CD9388" s="53" t="s">
        <v>41144</v>
      </c>
      <c r="CE9388" s="53" t="s">
        <v>41145</v>
      </c>
      <c r="CF9388" s="54">
        <v>3681</v>
      </c>
      <c r="CG9388" s="54">
        <v>2.472</v>
      </c>
      <c r="CH9388" s="54">
        <v>2.6150000000000002</v>
      </c>
      <c r="CI9388" s="54">
        <v>0.23799999999999999</v>
      </c>
      <c r="CJ9388" s="54">
        <v>130</v>
      </c>
      <c r="CK9388" s="54">
        <v>6.9</v>
      </c>
      <c r="CL9388" s="54">
        <v>6.13E-3</v>
      </c>
      <c r="CM9388" s="54">
        <v>0.65600000000000003</v>
      </c>
      <c r="CN9388" s="53" t="s">
        <v>41107</v>
      </c>
      <c r="CO9388" s="54">
        <v>37</v>
      </c>
      <c r="CP9388" s="54">
        <v>77</v>
      </c>
      <c r="CQ9388" s="55">
        <f t="shared" si="146"/>
        <v>0.48051948051948051</v>
      </c>
      <c r="CR9388" s="52" t="s">
        <v>28921</v>
      </c>
    </row>
    <row r="9389" spans="81:96">
      <c r="CC9389" s="52">
        <v>9388</v>
      </c>
      <c r="CD9389" s="53" t="s">
        <v>41146</v>
      </c>
      <c r="CE9389" s="53" t="s">
        <v>41147</v>
      </c>
      <c r="CF9389" s="54">
        <v>1738</v>
      </c>
      <c r="CG9389" s="54">
        <v>2.4420000000000002</v>
      </c>
      <c r="CH9389" s="54">
        <v>2.5920000000000001</v>
      </c>
      <c r="CI9389" s="54">
        <v>0.80600000000000005</v>
      </c>
      <c r="CJ9389" s="54">
        <v>67</v>
      </c>
      <c r="CK9389" s="54">
        <v>7.2</v>
      </c>
      <c r="CL9389" s="54">
        <v>2.5600000000000002E-3</v>
      </c>
      <c r="CM9389" s="54">
        <v>0.59299999999999997</v>
      </c>
      <c r="CN9389" s="53" t="s">
        <v>41107</v>
      </c>
      <c r="CO9389" s="54">
        <v>38</v>
      </c>
      <c r="CP9389" s="54">
        <v>77</v>
      </c>
      <c r="CQ9389" s="55">
        <f t="shared" si="146"/>
        <v>0.4935064935064935</v>
      </c>
      <c r="CR9389" s="52" t="s">
        <v>28921</v>
      </c>
    </row>
    <row r="9390" spans="81:96">
      <c r="CC9390" s="52">
        <v>9389</v>
      </c>
      <c r="CD9390" s="53" t="s">
        <v>41148</v>
      </c>
      <c r="CE9390" s="53" t="s">
        <v>41149</v>
      </c>
      <c r="CF9390" s="54">
        <v>1543</v>
      </c>
      <c r="CG9390" s="54">
        <v>2.4009999999999998</v>
      </c>
      <c r="CH9390" s="54">
        <v>2.27</v>
      </c>
      <c r="CI9390" s="54">
        <v>0.46899999999999997</v>
      </c>
      <c r="CJ9390" s="54">
        <v>96</v>
      </c>
      <c r="CK9390" s="54">
        <v>5.2</v>
      </c>
      <c r="CL9390" s="54">
        <v>3.79E-3</v>
      </c>
      <c r="CM9390" s="54">
        <v>0.65</v>
      </c>
      <c r="CN9390" s="53" t="s">
        <v>41107</v>
      </c>
      <c r="CO9390" s="54">
        <v>39</v>
      </c>
      <c r="CP9390" s="54">
        <v>77</v>
      </c>
      <c r="CQ9390" s="55">
        <f t="shared" si="146"/>
        <v>0.50649350649350644</v>
      </c>
      <c r="CR9390" s="52" t="s">
        <v>28938</v>
      </c>
    </row>
    <row r="9391" spans="81:96">
      <c r="CC9391" s="52">
        <v>9390</v>
      </c>
      <c r="CD9391" s="53" t="s">
        <v>41150</v>
      </c>
      <c r="CE9391" s="53" t="s">
        <v>41151</v>
      </c>
      <c r="CF9391" s="54">
        <v>2706</v>
      </c>
      <c r="CG9391" s="54">
        <v>2.339</v>
      </c>
      <c r="CH9391" s="54">
        <v>2.68</v>
      </c>
      <c r="CI9391" s="54">
        <v>0.48599999999999999</v>
      </c>
      <c r="CJ9391" s="54">
        <v>173</v>
      </c>
      <c r="CK9391" s="54">
        <v>4.7</v>
      </c>
      <c r="CL9391" s="54">
        <v>8.2699999999999996E-3</v>
      </c>
      <c r="CM9391" s="54">
        <v>0.82</v>
      </c>
      <c r="CN9391" s="53" t="s">
        <v>41107</v>
      </c>
      <c r="CO9391" s="54">
        <v>40</v>
      </c>
      <c r="CP9391" s="54">
        <v>77</v>
      </c>
      <c r="CQ9391" s="55">
        <f t="shared" si="146"/>
        <v>0.51948051948051943</v>
      </c>
      <c r="CR9391" s="52" t="s">
        <v>28938</v>
      </c>
    </row>
    <row r="9392" spans="81:96">
      <c r="CC9392" s="52">
        <v>9391</v>
      </c>
      <c r="CD9392" s="53" t="s">
        <v>41152</v>
      </c>
      <c r="CE9392" s="53" t="s">
        <v>41153</v>
      </c>
      <c r="CF9392" s="54">
        <v>4539</v>
      </c>
      <c r="CG9392" s="54">
        <v>2.3220000000000001</v>
      </c>
      <c r="CH9392" s="54">
        <v>2.6930000000000001</v>
      </c>
      <c r="CI9392" s="54">
        <v>0.48599999999999999</v>
      </c>
      <c r="CJ9392" s="54">
        <v>148</v>
      </c>
      <c r="CK9392" s="54">
        <v>8.1</v>
      </c>
      <c r="CL9392" s="54">
        <v>6.9100000000000003E-3</v>
      </c>
      <c r="CM9392" s="54">
        <v>0.66200000000000003</v>
      </c>
      <c r="CN9392" s="53" t="s">
        <v>41107</v>
      </c>
      <c r="CO9392" s="54">
        <v>41</v>
      </c>
      <c r="CP9392" s="54">
        <v>77</v>
      </c>
      <c r="CQ9392" s="55">
        <f t="shared" si="146"/>
        <v>0.53246753246753242</v>
      </c>
      <c r="CR9392" s="52" t="s">
        <v>28938</v>
      </c>
    </row>
    <row r="9393" spans="81:96">
      <c r="CC9393" s="52">
        <v>9392</v>
      </c>
      <c r="CD9393" s="53" t="s">
        <v>40786</v>
      </c>
      <c r="CE9393" s="53" t="s">
        <v>40787</v>
      </c>
      <c r="CF9393" s="54">
        <v>907</v>
      </c>
      <c r="CG9393" s="54">
        <v>2.274</v>
      </c>
      <c r="CH9393" s="54">
        <v>2.1070000000000002</v>
      </c>
      <c r="CI9393" s="54">
        <v>0.67600000000000005</v>
      </c>
      <c r="CJ9393" s="54">
        <v>37</v>
      </c>
      <c r="CK9393" s="54">
        <v>6.7</v>
      </c>
      <c r="CL9393" s="54">
        <v>1.47E-3</v>
      </c>
      <c r="CM9393" s="54">
        <v>0.52500000000000002</v>
      </c>
      <c r="CN9393" s="53" t="s">
        <v>41107</v>
      </c>
      <c r="CO9393" s="54">
        <v>42</v>
      </c>
      <c r="CP9393" s="54">
        <v>77</v>
      </c>
      <c r="CQ9393" s="55">
        <f t="shared" si="146"/>
        <v>0.54545454545454541</v>
      </c>
      <c r="CR9393" s="52" t="s">
        <v>28938</v>
      </c>
    </row>
    <row r="9394" spans="81:96">
      <c r="CC9394" s="52">
        <v>9393</v>
      </c>
      <c r="CD9394" s="53" t="s">
        <v>34301</v>
      </c>
      <c r="CE9394" s="53" t="s">
        <v>34302</v>
      </c>
      <c r="CF9394" s="54">
        <v>813</v>
      </c>
      <c r="CG9394" s="54">
        <v>2.2450000000000001</v>
      </c>
      <c r="CH9394" s="54">
        <v>2.234</v>
      </c>
      <c r="CI9394" s="54">
        <v>0.20499999999999999</v>
      </c>
      <c r="CJ9394" s="54">
        <v>44</v>
      </c>
      <c r="CK9394" s="54">
        <v>3.6</v>
      </c>
      <c r="CL9394" s="54">
        <v>3.29E-3</v>
      </c>
      <c r="CM9394" s="54">
        <v>0.65600000000000003</v>
      </c>
      <c r="CN9394" s="53" t="s">
        <v>41107</v>
      </c>
      <c r="CO9394" s="54">
        <v>43</v>
      </c>
      <c r="CP9394" s="54">
        <v>77</v>
      </c>
      <c r="CQ9394" s="55">
        <f t="shared" si="146"/>
        <v>0.55844155844155841</v>
      </c>
      <c r="CR9394" s="52" t="s">
        <v>28938</v>
      </c>
    </row>
    <row r="9395" spans="81:96">
      <c r="CC9395" s="52">
        <v>9394</v>
      </c>
      <c r="CD9395" s="53" t="s">
        <v>13995</v>
      </c>
      <c r="CE9395" s="53" t="s">
        <v>13994</v>
      </c>
      <c r="CF9395" s="54">
        <v>2480</v>
      </c>
      <c r="CG9395" s="54">
        <v>2.2189999999999999</v>
      </c>
      <c r="CH9395" s="54">
        <v>2.4300000000000002</v>
      </c>
      <c r="CI9395" s="54">
        <v>0.39700000000000002</v>
      </c>
      <c r="CJ9395" s="54">
        <v>194</v>
      </c>
      <c r="CK9395" s="54">
        <v>3.5</v>
      </c>
      <c r="CL9395" s="54">
        <v>7.5599999999999999E-3</v>
      </c>
      <c r="CM9395" s="54">
        <v>0.58099999999999996</v>
      </c>
      <c r="CN9395" s="53" t="s">
        <v>41107</v>
      </c>
      <c r="CO9395" s="54">
        <v>44</v>
      </c>
      <c r="CP9395" s="54">
        <v>77</v>
      </c>
      <c r="CQ9395" s="55">
        <f t="shared" si="146"/>
        <v>0.5714285714285714</v>
      </c>
      <c r="CR9395" s="52" t="s">
        <v>28938</v>
      </c>
    </row>
    <row r="9396" spans="81:96">
      <c r="CC9396" s="52">
        <v>9395</v>
      </c>
      <c r="CD9396" s="53" t="s">
        <v>36276</v>
      </c>
      <c r="CE9396" s="53" t="s">
        <v>36277</v>
      </c>
      <c r="CF9396" s="54">
        <v>1080</v>
      </c>
      <c r="CG9396" s="54">
        <v>2.2050000000000001</v>
      </c>
      <c r="CH9396" s="54">
        <v>2.5310000000000001</v>
      </c>
      <c r="CI9396" s="54">
        <v>0.29399999999999998</v>
      </c>
      <c r="CJ9396" s="54">
        <v>17</v>
      </c>
      <c r="CK9396" s="54" t="s">
        <v>28918</v>
      </c>
      <c r="CL9396" s="54">
        <v>1.0499999999999999E-3</v>
      </c>
      <c r="CM9396" s="54">
        <v>0.69099999999999995</v>
      </c>
      <c r="CN9396" s="53" t="s">
        <v>41107</v>
      </c>
      <c r="CO9396" s="54">
        <v>45</v>
      </c>
      <c r="CP9396" s="54">
        <v>77</v>
      </c>
      <c r="CQ9396" s="55">
        <f t="shared" si="146"/>
        <v>0.58441558441558439</v>
      </c>
      <c r="CR9396" s="52" t="s">
        <v>28938</v>
      </c>
    </row>
    <row r="9397" spans="81:96">
      <c r="CC9397" s="52">
        <v>9396</v>
      </c>
      <c r="CD9397" s="53" t="s">
        <v>41154</v>
      </c>
      <c r="CE9397" s="53" t="s">
        <v>41155</v>
      </c>
      <c r="CF9397" s="54">
        <v>1261</v>
      </c>
      <c r="CG9397" s="54">
        <v>2.19</v>
      </c>
      <c r="CH9397" s="54">
        <v>2.2120000000000002</v>
      </c>
      <c r="CI9397" s="54">
        <v>0.29399999999999998</v>
      </c>
      <c r="CJ9397" s="54">
        <v>68</v>
      </c>
      <c r="CK9397" s="54">
        <v>4.7</v>
      </c>
      <c r="CL9397" s="54">
        <v>3.14E-3</v>
      </c>
      <c r="CM9397" s="54">
        <v>0.52400000000000002</v>
      </c>
      <c r="CN9397" s="53" t="s">
        <v>41107</v>
      </c>
      <c r="CO9397" s="54">
        <v>46</v>
      </c>
      <c r="CP9397" s="54">
        <v>77</v>
      </c>
      <c r="CQ9397" s="55">
        <f t="shared" si="146"/>
        <v>0.59740259740259738</v>
      </c>
      <c r="CR9397" s="52" t="s">
        <v>28938</v>
      </c>
    </row>
    <row r="9398" spans="81:96">
      <c r="CC9398" s="52">
        <v>9397</v>
      </c>
      <c r="CD9398" s="53" t="s">
        <v>36278</v>
      </c>
      <c r="CE9398" s="53" t="s">
        <v>36279</v>
      </c>
      <c r="CF9398" s="54">
        <v>384</v>
      </c>
      <c r="CG9398" s="54">
        <v>2.1619999999999999</v>
      </c>
      <c r="CH9398" s="54"/>
      <c r="CI9398" s="54">
        <v>0.10299999999999999</v>
      </c>
      <c r="CJ9398" s="54">
        <v>29</v>
      </c>
      <c r="CK9398" s="54">
        <v>3.4</v>
      </c>
      <c r="CL9398" s="54">
        <v>1.4499999999999999E-3</v>
      </c>
      <c r="CM9398" s="54"/>
      <c r="CN9398" s="53" t="s">
        <v>41107</v>
      </c>
      <c r="CO9398" s="54">
        <v>47</v>
      </c>
      <c r="CP9398" s="54">
        <v>77</v>
      </c>
      <c r="CQ9398" s="55">
        <f t="shared" si="146"/>
        <v>0.61038961038961037</v>
      </c>
      <c r="CR9398" s="52" t="s">
        <v>28938</v>
      </c>
    </row>
    <row r="9399" spans="81:96">
      <c r="CC9399" s="52">
        <v>9398</v>
      </c>
      <c r="CD9399" s="53" t="s">
        <v>36714</v>
      </c>
      <c r="CE9399" s="53" t="s">
        <v>36715</v>
      </c>
      <c r="CF9399" s="54">
        <v>253</v>
      </c>
      <c r="CG9399" s="54">
        <v>2</v>
      </c>
      <c r="CH9399" s="54">
        <v>1.9550000000000001</v>
      </c>
      <c r="CI9399" s="54">
        <v>0.16700000000000001</v>
      </c>
      <c r="CJ9399" s="54">
        <v>12</v>
      </c>
      <c r="CK9399" s="54">
        <v>3.6</v>
      </c>
      <c r="CL9399" s="54">
        <v>9.3000000000000005E-4</v>
      </c>
      <c r="CM9399" s="54">
        <v>0.52900000000000003</v>
      </c>
      <c r="CN9399" s="53" t="s">
        <v>41107</v>
      </c>
      <c r="CO9399" s="54">
        <v>48</v>
      </c>
      <c r="CP9399" s="54">
        <v>77</v>
      </c>
      <c r="CQ9399" s="55">
        <f t="shared" si="146"/>
        <v>0.62337662337662336</v>
      </c>
      <c r="CR9399" s="52" t="s">
        <v>28938</v>
      </c>
    </row>
    <row r="9400" spans="81:96">
      <c r="CC9400" s="52">
        <v>9399</v>
      </c>
      <c r="CD9400" s="53" t="s">
        <v>41156</v>
      </c>
      <c r="CE9400" s="53" t="s">
        <v>41157</v>
      </c>
      <c r="CF9400" s="54">
        <v>1667</v>
      </c>
      <c r="CG9400" s="54">
        <v>1.9870000000000001</v>
      </c>
      <c r="CH9400" s="54">
        <v>2.2290000000000001</v>
      </c>
      <c r="CI9400" s="54">
        <v>0.67500000000000004</v>
      </c>
      <c r="CJ9400" s="54">
        <v>114</v>
      </c>
      <c r="CK9400" s="54">
        <v>5.6</v>
      </c>
      <c r="CL9400" s="54">
        <v>3.5599999999999998E-3</v>
      </c>
      <c r="CM9400" s="54">
        <v>0.61899999999999999</v>
      </c>
      <c r="CN9400" s="53" t="s">
        <v>41107</v>
      </c>
      <c r="CO9400" s="54">
        <v>49</v>
      </c>
      <c r="CP9400" s="54">
        <v>77</v>
      </c>
      <c r="CQ9400" s="55">
        <f t="shared" si="146"/>
        <v>0.63636363636363635</v>
      </c>
      <c r="CR9400" s="52" t="s">
        <v>28938</v>
      </c>
    </row>
    <row r="9401" spans="81:96">
      <c r="CC9401" s="52">
        <v>9400</v>
      </c>
      <c r="CD9401" s="53" t="s">
        <v>31348</v>
      </c>
      <c r="CE9401" s="53" t="s">
        <v>31349</v>
      </c>
      <c r="CF9401" s="54">
        <v>1937</v>
      </c>
      <c r="CG9401" s="54">
        <v>1.976</v>
      </c>
      <c r="CH9401" s="54">
        <v>2.6269999999999998</v>
      </c>
      <c r="CI9401" s="54">
        <v>0.23300000000000001</v>
      </c>
      <c r="CJ9401" s="54">
        <v>60</v>
      </c>
      <c r="CK9401" s="54">
        <v>7.6</v>
      </c>
      <c r="CL9401" s="54">
        <v>2.5200000000000001E-3</v>
      </c>
      <c r="CM9401" s="54">
        <v>0.53900000000000003</v>
      </c>
      <c r="CN9401" s="53" t="s">
        <v>41107</v>
      </c>
      <c r="CO9401" s="54">
        <v>50</v>
      </c>
      <c r="CP9401" s="54">
        <v>77</v>
      </c>
      <c r="CQ9401" s="55">
        <f t="shared" si="146"/>
        <v>0.64935064935064934</v>
      </c>
      <c r="CR9401" s="52" t="s">
        <v>28938</v>
      </c>
    </row>
    <row r="9402" spans="81:96">
      <c r="CC9402" s="52">
        <v>9401</v>
      </c>
      <c r="CD9402" s="53" t="s">
        <v>41158</v>
      </c>
      <c r="CE9402" s="53" t="s">
        <v>41159</v>
      </c>
      <c r="CF9402" s="54">
        <v>584</v>
      </c>
      <c r="CG9402" s="54">
        <v>1.9079999999999999</v>
      </c>
      <c r="CH9402" s="54">
        <v>2.1749999999999998</v>
      </c>
      <c r="CI9402" s="54">
        <v>0.17199999999999999</v>
      </c>
      <c r="CJ9402" s="54">
        <v>58</v>
      </c>
      <c r="CK9402" s="54">
        <v>4.2</v>
      </c>
      <c r="CL9402" s="54">
        <v>1.34E-3</v>
      </c>
      <c r="CM9402" s="54">
        <v>0.44500000000000001</v>
      </c>
      <c r="CN9402" s="53" t="s">
        <v>41107</v>
      </c>
      <c r="CO9402" s="54">
        <v>51</v>
      </c>
      <c r="CP9402" s="54">
        <v>77</v>
      </c>
      <c r="CQ9402" s="55">
        <f t="shared" si="146"/>
        <v>0.66233766233766234</v>
      </c>
      <c r="CR9402" s="52" t="s">
        <v>28938</v>
      </c>
    </row>
    <row r="9403" spans="81:96">
      <c r="CC9403" s="52">
        <v>9402</v>
      </c>
      <c r="CD9403" s="53" t="s">
        <v>41160</v>
      </c>
      <c r="CE9403" s="53" t="s">
        <v>41161</v>
      </c>
      <c r="CF9403" s="54">
        <v>1301</v>
      </c>
      <c r="CG9403" s="54">
        <v>1.871</v>
      </c>
      <c r="CH9403" s="54">
        <v>1.8340000000000001</v>
      </c>
      <c r="CI9403" s="54">
        <v>0.27800000000000002</v>
      </c>
      <c r="CJ9403" s="54">
        <v>54</v>
      </c>
      <c r="CK9403" s="54">
        <v>5.5</v>
      </c>
      <c r="CL9403" s="54">
        <v>2.7799999999999999E-3</v>
      </c>
      <c r="CM9403" s="54">
        <v>0.45400000000000001</v>
      </c>
      <c r="CN9403" s="53" t="s">
        <v>41107</v>
      </c>
      <c r="CO9403" s="54">
        <v>52</v>
      </c>
      <c r="CP9403" s="54">
        <v>77</v>
      </c>
      <c r="CQ9403" s="55">
        <f t="shared" si="146"/>
        <v>0.67532467532467533</v>
      </c>
      <c r="CR9403" s="52" t="s">
        <v>28938</v>
      </c>
    </row>
    <row r="9404" spans="81:96">
      <c r="CC9404" s="52">
        <v>9403</v>
      </c>
      <c r="CD9404" s="53" t="s">
        <v>30238</v>
      </c>
      <c r="CE9404" s="53" t="s">
        <v>30239</v>
      </c>
      <c r="CF9404" s="54">
        <v>6573</v>
      </c>
      <c r="CG9404" s="54">
        <v>1.8540000000000001</v>
      </c>
      <c r="CH9404" s="54">
        <v>2.17</v>
      </c>
      <c r="CI9404" s="54">
        <v>0.32500000000000001</v>
      </c>
      <c r="CJ9404" s="54">
        <v>114</v>
      </c>
      <c r="CK9404" s="54" t="s">
        <v>28918</v>
      </c>
      <c r="CL9404" s="54">
        <v>5.6299999999999996E-3</v>
      </c>
      <c r="CM9404" s="54">
        <v>0.60899999999999999</v>
      </c>
      <c r="CN9404" s="53" t="s">
        <v>41107</v>
      </c>
      <c r="CO9404" s="54">
        <v>53</v>
      </c>
      <c r="CP9404" s="54">
        <v>77</v>
      </c>
      <c r="CQ9404" s="55">
        <f t="shared" si="146"/>
        <v>0.68831168831168832</v>
      </c>
      <c r="CR9404" s="52" t="s">
        <v>28938</v>
      </c>
    </row>
    <row r="9405" spans="81:96">
      <c r="CC9405" s="52">
        <v>9404</v>
      </c>
      <c r="CD9405" s="53" t="s">
        <v>11281</v>
      </c>
      <c r="CE9405" s="53" t="s">
        <v>11279</v>
      </c>
      <c r="CF9405" s="54">
        <v>3676</v>
      </c>
      <c r="CG9405" s="54">
        <v>1.8120000000000001</v>
      </c>
      <c r="CH9405" s="54">
        <v>2.093</v>
      </c>
      <c r="CI9405" s="54">
        <v>0.45300000000000001</v>
      </c>
      <c r="CJ9405" s="54">
        <v>181</v>
      </c>
      <c r="CK9405" s="54">
        <v>6.4</v>
      </c>
      <c r="CL9405" s="54">
        <v>6.0099999999999997E-3</v>
      </c>
      <c r="CM9405" s="54">
        <v>0.48699999999999999</v>
      </c>
      <c r="CN9405" s="53" t="s">
        <v>41107</v>
      </c>
      <c r="CO9405" s="54">
        <v>54</v>
      </c>
      <c r="CP9405" s="54">
        <v>77</v>
      </c>
      <c r="CQ9405" s="55">
        <f t="shared" si="146"/>
        <v>0.70129870129870131</v>
      </c>
      <c r="CR9405" s="52" t="s">
        <v>28938</v>
      </c>
    </row>
    <row r="9406" spans="81:96">
      <c r="CC9406" s="52">
        <v>9405</v>
      </c>
      <c r="CD9406" s="53" t="s">
        <v>17546</v>
      </c>
      <c r="CE9406" s="53" t="s">
        <v>17554</v>
      </c>
      <c r="CF9406" s="54">
        <v>2551</v>
      </c>
      <c r="CG9406" s="54">
        <v>1.7989999999999999</v>
      </c>
      <c r="CH9406" s="54">
        <v>2.8149999999999999</v>
      </c>
      <c r="CI9406" s="54">
        <v>0.79400000000000004</v>
      </c>
      <c r="CJ9406" s="54">
        <v>136</v>
      </c>
      <c r="CK9406" s="54">
        <v>6</v>
      </c>
      <c r="CL9406" s="54">
        <v>6.1900000000000002E-3</v>
      </c>
      <c r="CM9406" s="54">
        <v>0.93500000000000005</v>
      </c>
      <c r="CN9406" s="53" t="s">
        <v>41107</v>
      </c>
      <c r="CO9406" s="54">
        <v>55</v>
      </c>
      <c r="CP9406" s="54">
        <v>77</v>
      </c>
      <c r="CQ9406" s="55">
        <f t="shared" si="146"/>
        <v>0.7142857142857143</v>
      </c>
      <c r="CR9406" s="52" t="s">
        <v>28938</v>
      </c>
    </row>
    <row r="9407" spans="81:96">
      <c r="CC9407" s="52">
        <v>9406</v>
      </c>
      <c r="CD9407" s="53" t="s">
        <v>34053</v>
      </c>
      <c r="CE9407" s="53" t="s">
        <v>34054</v>
      </c>
      <c r="CF9407" s="54">
        <v>2083</v>
      </c>
      <c r="CG9407" s="54">
        <v>1.7729999999999999</v>
      </c>
      <c r="CH9407" s="54">
        <v>2.1230000000000002</v>
      </c>
      <c r="CI9407" s="54">
        <v>0.49399999999999999</v>
      </c>
      <c r="CJ9407" s="54">
        <v>79</v>
      </c>
      <c r="CK9407" s="54">
        <v>7.4</v>
      </c>
      <c r="CL9407" s="54">
        <v>3.9699999999999996E-3</v>
      </c>
      <c r="CM9407" s="54">
        <v>0.63900000000000001</v>
      </c>
      <c r="CN9407" s="53" t="s">
        <v>41107</v>
      </c>
      <c r="CO9407" s="54">
        <v>56</v>
      </c>
      <c r="CP9407" s="54">
        <v>77</v>
      </c>
      <c r="CQ9407" s="55">
        <f t="shared" si="146"/>
        <v>0.72727272727272729</v>
      </c>
      <c r="CR9407" s="52" t="s">
        <v>28938</v>
      </c>
    </row>
    <row r="9408" spans="81:96">
      <c r="CC9408" s="52">
        <v>9407</v>
      </c>
      <c r="CD9408" s="53" t="s">
        <v>41162</v>
      </c>
      <c r="CE9408" s="53" t="s">
        <v>41163</v>
      </c>
      <c r="CF9408" s="54">
        <v>2371</v>
      </c>
      <c r="CG9408" s="54">
        <v>1.6990000000000001</v>
      </c>
      <c r="CH9408" s="54">
        <v>1.744</v>
      </c>
      <c r="CI9408" s="54">
        <v>0.27200000000000002</v>
      </c>
      <c r="CJ9408" s="54">
        <v>92</v>
      </c>
      <c r="CK9408" s="54">
        <v>7.1</v>
      </c>
      <c r="CL9408" s="54">
        <v>3.2699999999999999E-3</v>
      </c>
      <c r="CM9408" s="54">
        <v>0.48799999999999999</v>
      </c>
      <c r="CN9408" s="53" t="s">
        <v>41107</v>
      </c>
      <c r="CO9408" s="54">
        <v>57</v>
      </c>
      <c r="CP9408" s="54">
        <v>77</v>
      </c>
      <c r="CQ9408" s="55">
        <f t="shared" si="146"/>
        <v>0.74025974025974028</v>
      </c>
      <c r="CR9408" s="52" t="s">
        <v>28938</v>
      </c>
    </row>
    <row r="9409" spans="81:96">
      <c r="CC9409" s="52">
        <v>9408</v>
      </c>
      <c r="CD9409" s="53" t="s">
        <v>1086</v>
      </c>
      <c r="CE9409" s="53" t="s">
        <v>1084</v>
      </c>
      <c r="CF9409" s="54">
        <v>2991</v>
      </c>
      <c r="CG9409" s="54">
        <v>1.6259999999999999</v>
      </c>
      <c r="CH9409" s="54">
        <v>1.78</v>
      </c>
      <c r="CI9409" s="54">
        <v>0.217</v>
      </c>
      <c r="CJ9409" s="54">
        <v>175</v>
      </c>
      <c r="CK9409" s="54">
        <v>5.4</v>
      </c>
      <c r="CL9409" s="54">
        <v>5.4599999999999996E-3</v>
      </c>
      <c r="CM9409" s="54">
        <v>0.36899999999999999</v>
      </c>
      <c r="CN9409" s="53" t="s">
        <v>41107</v>
      </c>
      <c r="CO9409" s="54">
        <v>58</v>
      </c>
      <c r="CP9409" s="54">
        <v>77</v>
      </c>
      <c r="CQ9409" s="55">
        <f t="shared" si="146"/>
        <v>0.75324675324675328</v>
      </c>
      <c r="CR9409" s="52" t="s">
        <v>28953</v>
      </c>
    </row>
    <row r="9410" spans="81:96">
      <c r="CC9410" s="52">
        <v>9409</v>
      </c>
      <c r="CD9410" s="53" t="s">
        <v>41164</v>
      </c>
      <c r="CE9410" s="53" t="s">
        <v>41165</v>
      </c>
      <c r="CF9410" s="54">
        <v>4280</v>
      </c>
      <c r="CG9410" s="54">
        <v>1.4530000000000001</v>
      </c>
      <c r="CH9410" s="54">
        <v>2.867</v>
      </c>
      <c r="CI9410" s="54">
        <v>0.245</v>
      </c>
      <c r="CJ9410" s="54">
        <v>49</v>
      </c>
      <c r="CK9410" s="54" t="s">
        <v>28918</v>
      </c>
      <c r="CL9410" s="54">
        <v>3.8300000000000001E-3</v>
      </c>
      <c r="CM9410" s="54">
        <v>0.82099999999999995</v>
      </c>
      <c r="CN9410" s="53" t="s">
        <v>41107</v>
      </c>
      <c r="CO9410" s="54">
        <v>59</v>
      </c>
      <c r="CP9410" s="54">
        <v>77</v>
      </c>
      <c r="CQ9410" s="55">
        <f t="shared" ref="CQ9410:CQ9473" si="147">CO9410/CP9410</f>
        <v>0.76623376623376627</v>
      </c>
      <c r="CR9410" s="52" t="s">
        <v>28953</v>
      </c>
    </row>
    <row r="9411" spans="81:96">
      <c r="CC9411" s="52">
        <v>9410</v>
      </c>
      <c r="CD9411" s="53" t="s">
        <v>41166</v>
      </c>
      <c r="CE9411" s="53" t="s">
        <v>41167</v>
      </c>
      <c r="CF9411" s="54">
        <v>613</v>
      </c>
      <c r="CG9411" s="54">
        <v>1.4430000000000001</v>
      </c>
      <c r="CH9411" s="54">
        <v>1.476</v>
      </c>
      <c r="CI9411" s="54">
        <v>0.186</v>
      </c>
      <c r="CJ9411" s="54">
        <v>97</v>
      </c>
      <c r="CK9411" s="54">
        <v>3.7</v>
      </c>
      <c r="CL9411" s="54">
        <v>1.8799999999999999E-3</v>
      </c>
      <c r="CM9411" s="54">
        <v>0.35199999999999998</v>
      </c>
      <c r="CN9411" s="53" t="s">
        <v>41107</v>
      </c>
      <c r="CO9411" s="54">
        <v>60</v>
      </c>
      <c r="CP9411" s="54">
        <v>77</v>
      </c>
      <c r="CQ9411" s="55">
        <f t="shared" si="147"/>
        <v>0.77922077922077926</v>
      </c>
      <c r="CR9411" s="52" t="s">
        <v>28953</v>
      </c>
    </row>
    <row r="9412" spans="81:96">
      <c r="CC9412" s="52">
        <v>9411</v>
      </c>
      <c r="CD9412" s="53" t="s">
        <v>36298</v>
      </c>
      <c r="CE9412" s="53" t="s">
        <v>36299</v>
      </c>
      <c r="CF9412" s="54">
        <v>1942</v>
      </c>
      <c r="CG9412" s="54">
        <v>1.206</v>
      </c>
      <c r="CH9412" s="54">
        <v>1.3149999999999999</v>
      </c>
      <c r="CI9412" s="54">
        <v>0.28199999999999997</v>
      </c>
      <c r="CJ9412" s="54">
        <v>149</v>
      </c>
      <c r="CK9412" s="54">
        <v>6.1</v>
      </c>
      <c r="CL9412" s="54">
        <v>3.5000000000000001E-3</v>
      </c>
      <c r="CM9412" s="54">
        <v>0.315</v>
      </c>
      <c r="CN9412" s="53" t="s">
        <v>41107</v>
      </c>
      <c r="CO9412" s="54">
        <v>61</v>
      </c>
      <c r="CP9412" s="54">
        <v>77</v>
      </c>
      <c r="CQ9412" s="55">
        <f t="shared" si="147"/>
        <v>0.79220779220779225</v>
      </c>
      <c r="CR9412" s="52" t="s">
        <v>28953</v>
      </c>
    </row>
    <row r="9413" spans="81:96">
      <c r="CC9413" s="52">
        <v>9412</v>
      </c>
      <c r="CD9413" s="53" t="s">
        <v>34361</v>
      </c>
      <c r="CE9413" s="53" t="s">
        <v>34362</v>
      </c>
      <c r="CF9413" s="54">
        <v>277</v>
      </c>
      <c r="CG9413" s="54">
        <v>1.177</v>
      </c>
      <c r="CH9413" s="54">
        <v>1.0489999999999999</v>
      </c>
      <c r="CI9413" s="54">
        <v>0.27900000000000003</v>
      </c>
      <c r="CJ9413" s="54">
        <v>68</v>
      </c>
      <c r="CK9413" s="54">
        <v>3.1</v>
      </c>
      <c r="CL9413" s="54">
        <v>9.1E-4</v>
      </c>
      <c r="CM9413" s="54">
        <v>0.28199999999999997</v>
      </c>
      <c r="CN9413" s="53" t="s">
        <v>41107</v>
      </c>
      <c r="CO9413" s="54">
        <v>62</v>
      </c>
      <c r="CP9413" s="54">
        <v>77</v>
      </c>
      <c r="CQ9413" s="55">
        <f t="shared" si="147"/>
        <v>0.80519480519480524</v>
      </c>
      <c r="CR9413" s="52" t="s">
        <v>28953</v>
      </c>
    </row>
    <row r="9414" spans="81:96">
      <c r="CC9414" s="52">
        <v>9413</v>
      </c>
      <c r="CD9414" s="53" t="s">
        <v>36300</v>
      </c>
      <c r="CE9414" s="53" t="s">
        <v>36301</v>
      </c>
      <c r="CF9414" s="54">
        <v>1689</v>
      </c>
      <c r="CG9414" s="54">
        <v>1.1479999999999999</v>
      </c>
      <c r="CH9414" s="54">
        <v>1.7949999999999999</v>
      </c>
      <c r="CI9414" s="54">
        <v>0.54700000000000004</v>
      </c>
      <c r="CJ9414" s="54">
        <v>64</v>
      </c>
      <c r="CK9414" s="54">
        <v>7.3</v>
      </c>
      <c r="CL9414" s="54">
        <v>3.2399999999999998E-3</v>
      </c>
      <c r="CM9414" s="54">
        <v>0.60699999999999998</v>
      </c>
      <c r="CN9414" s="53" t="s">
        <v>41107</v>
      </c>
      <c r="CO9414" s="54">
        <v>63</v>
      </c>
      <c r="CP9414" s="54">
        <v>77</v>
      </c>
      <c r="CQ9414" s="55">
        <f t="shared" si="147"/>
        <v>0.81818181818181823</v>
      </c>
      <c r="CR9414" s="52" t="s">
        <v>28953</v>
      </c>
    </row>
    <row r="9415" spans="81:96">
      <c r="CC9415" s="52">
        <v>9414</v>
      </c>
      <c r="CD9415" s="53" t="s">
        <v>41168</v>
      </c>
      <c r="CE9415" s="53" t="s">
        <v>41169</v>
      </c>
      <c r="CF9415" s="54">
        <v>1818</v>
      </c>
      <c r="CG9415" s="54">
        <v>1.04</v>
      </c>
      <c r="CH9415" s="54">
        <v>1.169</v>
      </c>
      <c r="CI9415" s="54">
        <v>0.16300000000000001</v>
      </c>
      <c r="CJ9415" s="54">
        <v>369</v>
      </c>
      <c r="CK9415" s="54">
        <v>3.6</v>
      </c>
      <c r="CL9415" s="54">
        <v>3.2799999999999999E-3</v>
      </c>
      <c r="CM9415" s="54">
        <v>0.19</v>
      </c>
      <c r="CN9415" s="53" t="s">
        <v>41107</v>
      </c>
      <c r="CO9415" s="54">
        <v>64</v>
      </c>
      <c r="CP9415" s="54">
        <v>77</v>
      </c>
      <c r="CQ9415" s="55">
        <f t="shared" si="147"/>
        <v>0.83116883116883122</v>
      </c>
      <c r="CR9415" s="52" t="s">
        <v>28953</v>
      </c>
    </row>
    <row r="9416" spans="81:96">
      <c r="CC9416" s="52">
        <v>9415</v>
      </c>
      <c r="CD9416" s="53" t="s">
        <v>41170</v>
      </c>
      <c r="CE9416" s="53" t="s">
        <v>41171</v>
      </c>
      <c r="CF9416" s="54">
        <v>1011</v>
      </c>
      <c r="CG9416" s="54">
        <v>0.85399999999999998</v>
      </c>
      <c r="CH9416" s="54">
        <v>1.296</v>
      </c>
      <c r="CI9416" s="54">
        <v>0.16700000000000001</v>
      </c>
      <c r="CJ9416" s="54">
        <v>6</v>
      </c>
      <c r="CK9416" s="54" t="s">
        <v>28918</v>
      </c>
      <c r="CL9416" s="54">
        <v>1.16E-3</v>
      </c>
      <c r="CM9416" s="54">
        <v>0.34399999999999997</v>
      </c>
      <c r="CN9416" s="53" t="s">
        <v>41107</v>
      </c>
      <c r="CO9416" s="54">
        <v>65</v>
      </c>
      <c r="CP9416" s="54">
        <v>77</v>
      </c>
      <c r="CQ9416" s="55">
        <f t="shared" si="147"/>
        <v>0.8441558441558441</v>
      </c>
      <c r="CR9416" s="52" t="s">
        <v>28953</v>
      </c>
    </row>
    <row r="9417" spans="81:96">
      <c r="CC9417" s="52">
        <v>9416</v>
      </c>
      <c r="CD9417" s="53" t="s">
        <v>15827</v>
      </c>
      <c r="CE9417" s="53" t="s">
        <v>15825</v>
      </c>
      <c r="CF9417" s="54">
        <v>1471</v>
      </c>
      <c r="CG9417" s="54">
        <v>0.82699999999999996</v>
      </c>
      <c r="CH9417" s="54">
        <v>1.0629999999999999</v>
      </c>
      <c r="CI9417" s="54">
        <v>9.4E-2</v>
      </c>
      <c r="CJ9417" s="54">
        <v>64</v>
      </c>
      <c r="CK9417" s="54">
        <v>9.5</v>
      </c>
      <c r="CL9417" s="54">
        <v>1.5E-3</v>
      </c>
      <c r="CM9417" s="54">
        <v>0.25900000000000001</v>
      </c>
      <c r="CN9417" s="53" t="s">
        <v>41107</v>
      </c>
      <c r="CO9417" s="54">
        <v>66</v>
      </c>
      <c r="CP9417" s="54">
        <v>77</v>
      </c>
      <c r="CQ9417" s="55">
        <f t="shared" si="147"/>
        <v>0.8571428571428571</v>
      </c>
      <c r="CR9417" s="52" t="s">
        <v>28953</v>
      </c>
    </row>
    <row r="9418" spans="81:96">
      <c r="CC9418" s="52">
        <v>9417</v>
      </c>
      <c r="CD9418" s="53" t="s">
        <v>41172</v>
      </c>
      <c r="CE9418" s="53" t="s">
        <v>41173</v>
      </c>
      <c r="CF9418" s="54">
        <v>499</v>
      </c>
      <c r="CG9418" s="54">
        <v>0.80700000000000005</v>
      </c>
      <c r="CH9418" s="54">
        <v>0.98599999999999999</v>
      </c>
      <c r="CI9418" s="54">
        <v>5.2999999999999999E-2</v>
      </c>
      <c r="CJ9418" s="54">
        <v>38</v>
      </c>
      <c r="CK9418" s="54" t="s">
        <v>28918</v>
      </c>
      <c r="CL9418" s="54">
        <v>5.2999999999999998E-4</v>
      </c>
      <c r="CM9418" s="54">
        <v>0.24399999999999999</v>
      </c>
      <c r="CN9418" s="53" t="s">
        <v>41107</v>
      </c>
      <c r="CO9418" s="54">
        <v>67</v>
      </c>
      <c r="CP9418" s="54">
        <v>77</v>
      </c>
      <c r="CQ9418" s="55">
        <f t="shared" si="147"/>
        <v>0.87012987012987009</v>
      </c>
      <c r="CR9418" s="52" t="s">
        <v>28953</v>
      </c>
    </row>
    <row r="9419" spans="81:96">
      <c r="CC9419" s="52">
        <v>9418</v>
      </c>
      <c r="CD9419" s="53" t="s">
        <v>41174</v>
      </c>
      <c r="CE9419" s="53" t="s">
        <v>41175</v>
      </c>
      <c r="CF9419" s="54">
        <v>299</v>
      </c>
      <c r="CG9419" s="54">
        <v>0.76900000000000002</v>
      </c>
      <c r="CH9419" s="54">
        <v>0.98099999999999998</v>
      </c>
      <c r="CI9419" s="54">
        <v>0.125</v>
      </c>
      <c r="CJ9419" s="54">
        <v>40</v>
      </c>
      <c r="CK9419" s="54">
        <v>5.8</v>
      </c>
      <c r="CL9419" s="54">
        <v>6.8999999999999997E-4</v>
      </c>
      <c r="CM9419" s="54">
        <v>0.28000000000000003</v>
      </c>
      <c r="CN9419" s="53" t="s">
        <v>41107</v>
      </c>
      <c r="CO9419" s="54">
        <v>68</v>
      </c>
      <c r="CP9419" s="54">
        <v>77</v>
      </c>
      <c r="CQ9419" s="55">
        <f t="shared" si="147"/>
        <v>0.88311688311688308</v>
      </c>
      <c r="CR9419" s="52" t="s">
        <v>28953</v>
      </c>
    </row>
    <row r="9420" spans="81:96">
      <c r="CC9420" s="52">
        <v>9419</v>
      </c>
      <c r="CD9420" s="53" t="s">
        <v>41176</v>
      </c>
      <c r="CE9420" s="53" t="s">
        <v>41177</v>
      </c>
      <c r="CF9420" s="54">
        <v>403</v>
      </c>
      <c r="CG9420" s="54">
        <v>0.71699999999999997</v>
      </c>
      <c r="CH9420" s="54">
        <v>1.0389999999999999</v>
      </c>
      <c r="CI9420" s="54">
        <v>2.3E-2</v>
      </c>
      <c r="CJ9420" s="54">
        <v>43</v>
      </c>
      <c r="CK9420" s="54">
        <v>5.7</v>
      </c>
      <c r="CL9420" s="54">
        <v>8.3000000000000001E-4</v>
      </c>
      <c r="CM9420" s="54">
        <v>0.255</v>
      </c>
      <c r="CN9420" s="53" t="s">
        <v>41107</v>
      </c>
      <c r="CO9420" s="54">
        <v>69</v>
      </c>
      <c r="CP9420" s="54">
        <v>77</v>
      </c>
      <c r="CQ9420" s="55">
        <f t="shared" si="147"/>
        <v>0.89610389610389607</v>
      </c>
      <c r="CR9420" s="52" t="s">
        <v>28953</v>
      </c>
    </row>
    <row r="9421" spans="81:96">
      <c r="CC9421" s="52">
        <v>9420</v>
      </c>
      <c r="CD9421" s="53" t="s">
        <v>41178</v>
      </c>
      <c r="CE9421" s="53" t="s">
        <v>41179</v>
      </c>
      <c r="CF9421" s="54">
        <v>678</v>
      </c>
      <c r="CG9421" s="54">
        <v>0.496</v>
      </c>
      <c r="CH9421" s="54">
        <v>0.68100000000000005</v>
      </c>
      <c r="CI9421" s="54">
        <v>3.3000000000000002E-2</v>
      </c>
      <c r="CJ9421" s="54">
        <v>60</v>
      </c>
      <c r="CK9421" s="54">
        <v>7</v>
      </c>
      <c r="CL9421" s="54">
        <v>6.4999999999999997E-4</v>
      </c>
      <c r="CM9421" s="54">
        <v>0.114</v>
      </c>
      <c r="CN9421" s="53" t="s">
        <v>41107</v>
      </c>
      <c r="CO9421" s="54">
        <v>70</v>
      </c>
      <c r="CP9421" s="54">
        <v>77</v>
      </c>
      <c r="CQ9421" s="55">
        <f t="shared" si="147"/>
        <v>0.90909090909090906</v>
      </c>
      <c r="CR9421" s="52" t="s">
        <v>28953</v>
      </c>
    </row>
    <row r="9422" spans="81:96">
      <c r="CC9422" s="52">
        <v>9421</v>
      </c>
      <c r="CD9422" s="53" t="s">
        <v>36328</v>
      </c>
      <c r="CE9422" s="53" t="s">
        <v>36329</v>
      </c>
      <c r="CF9422" s="54">
        <v>293</v>
      </c>
      <c r="CG9422" s="54">
        <v>0.41899999999999998</v>
      </c>
      <c r="CH9422" s="54">
        <v>0.47</v>
      </c>
      <c r="CI9422" s="54">
        <v>0</v>
      </c>
      <c r="CJ9422" s="54">
        <v>24</v>
      </c>
      <c r="CK9422" s="54" t="s">
        <v>28918</v>
      </c>
      <c r="CL9422" s="54">
        <v>3.3E-4</v>
      </c>
      <c r="CM9422" s="54">
        <v>0.154</v>
      </c>
      <c r="CN9422" s="53" t="s">
        <v>41107</v>
      </c>
      <c r="CO9422" s="54">
        <v>71</v>
      </c>
      <c r="CP9422" s="54">
        <v>77</v>
      </c>
      <c r="CQ9422" s="55">
        <f t="shared" si="147"/>
        <v>0.92207792207792205</v>
      </c>
      <c r="CR9422" s="52" t="s">
        <v>28953</v>
      </c>
    </row>
    <row r="9423" spans="81:96">
      <c r="CC9423" s="52">
        <v>9422</v>
      </c>
      <c r="CD9423" s="53" t="s">
        <v>34378</v>
      </c>
      <c r="CE9423" s="53" t="s">
        <v>34379</v>
      </c>
      <c r="CF9423" s="54">
        <v>68</v>
      </c>
      <c r="CG9423" s="54">
        <v>0.29199999999999998</v>
      </c>
      <c r="CH9423" s="54">
        <v>0.30299999999999999</v>
      </c>
      <c r="CI9423" s="54">
        <v>4.7E-2</v>
      </c>
      <c r="CJ9423" s="54">
        <v>43</v>
      </c>
      <c r="CK9423" s="54"/>
      <c r="CL9423" s="54">
        <v>8.0000000000000007E-5</v>
      </c>
      <c r="CM9423" s="54">
        <v>3.5000000000000003E-2</v>
      </c>
      <c r="CN9423" s="53" t="s">
        <v>41107</v>
      </c>
      <c r="CO9423" s="54">
        <v>72</v>
      </c>
      <c r="CP9423" s="54">
        <v>77</v>
      </c>
      <c r="CQ9423" s="55">
        <f t="shared" si="147"/>
        <v>0.93506493506493504</v>
      </c>
      <c r="CR9423" s="52" t="s">
        <v>28953</v>
      </c>
    </row>
    <row r="9424" spans="81:96">
      <c r="CC9424" s="52">
        <v>9423</v>
      </c>
      <c r="CD9424" s="53" t="s">
        <v>36341</v>
      </c>
      <c r="CE9424" s="53" t="s">
        <v>36342</v>
      </c>
      <c r="CF9424" s="54">
        <v>315</v>
      </c>
      <c r="CG9424" s="54">
        <v>0.27400000000000002</v>
      </c>
      <c r="CH9424" s="54">
        <v>0.307</v>
      </c>
      <c r="CI9424" s="54">
        <v>8.2000000000000003E-2</v>
      </c>
      <c r="CJ9424" s="54">
        <v>73</v>
      </c>
      <c r="CK9424" s="54">
        <v>8.4</v>
      </c>
      <c r="CL9424" s="54">
        <v>3.6999999999999999E-4</v>
      </c>
      <c r="CM9424" s="54">
        <v>7.3999999999999996E-2</v>
      </c>
      <c r="CN9424" s="53" t="s">
        <v>41107</v>
      </c>
      <c r="CO9424" s="54">
        <v>73</v>
      </c>
      <c r="CP9424" s="54">
        <v>77</v>
      </c>
      <c r="CQ9424" s="55">
        <f t="shared" si="147"/>
        <v>0.94805194805194803</v>
      </c>
      <c r="CR9424" s="52" t="s">
        <v>28953</v>
      </c>
    </row>
    <row r="9425" spans="81:96">
      <c r="CC9425" s="52">
        <v>9424</v>
      </c>
      <c r="CD9425" s="53" t="s">
        <v>41180</v>
      </c>
      <c r="CE9425" s="53" t="s">
        <v>41181</v>
      </c>
      <c r="CF9425" s="54">
        <v>113</v>
      </c>
      <c r="CG9425" s="54">
        <v>0.247</v>
      </c>
      <c r="CH9425" s="54">
        <v>0.19800000000000001</v>
      </c>
      <c r="CI9425" s="54">
        <v>9.0999999999999998E-2</v>
      </c>
      <c r="CJ9425" s="54">
        <v>44</v>
      </c>
      <c r="CK9425" s="54">
        <v>6.2</v>
      </c>
      <c r="CL9425" s="54">
        <v>6.9999999999999994E-5</v>
      </c>
      <c r="CM9425" s="54">
        <v>1.6E-2</v>
      </c>
      <c r="CN9425" s="53" t="s">
        <v>41107</v>
      </c>
      <c r="CO9425" s="54">
        <v>74</v>
      </c>
      <c r="CP9425" s="54">
        <v>77</v>
      </c>
      <c r="CQ9425" s="55">
        <f t="shared" si="147"/>
        <v>0.96103896103896103</v>
      </c>
      <c r="CR9425" s="52" t="s">
        <v>28953</v>
      </c>
    </row>
    <row r="9426" spans="81:96">
      <c r="CC9426" s="52">
        <v>9425</v>
      </c>
      <c r="CD9426" s="53" t="s">
        <v>41182</v>
      </c>
      <c r="CE9426" s="53" t="s">
        <v>41183</v>
      </c>
      <c r="CF9426" s="54">
        <v>106</v>
      </c>
      <c r="CG9426" s="54">
        <v>0.23799999999999999</v>
      </c>
      <c r="CH9426" s="54">
        <v>0.30499999999999999</v>
      </c>
      <c r="CI9426" s="54">
        <v>0</v>
      </c>
      <c r="CJ9426" s="54">
        <v>22</v>
      </c>
      <c r="CK9426" s="54">
        <v>9</v>
      </c>
      <c r="CL9426" s="54">
        <v>1.3999999999999999E-4</v>
      </c>
      <c r="CM9426" s="54">
        <v>8.4000000000000005E-2</v>
      </c>
      <c r="CN9426" s="53" t="s">
        <v>41107</v>
      </c>
      <c r="CO9426" s="54">
        <v>75</v>
      </c>
      <c r="CP9426" s="54">
        <v>77</v>
      </c>
      <c r="CQ9426" s="55">
        <f t="shared" si="147"/>
        <v>0.97402597402597402</v>
      </c>
      <c r="CR9426" s="52" t="s">
        <v>28953</v>
      </c>
    </row>
    <row r="9427" spans="81:96">
      <c r="CC9427" s="52">
        <v>9426</v>
      </c>
      <c r="CD9427" s="53" t="s">
        <v>41184</v>
      </c>
      <c r="CE9427" s="53" t="s">
        <v>41185</v>
      </c>
      <c r="CF9427" s="54">
        <v>558</v>
      </c>
      <c r="CG9427" s="54">
        <v>0.23</v>
      </c>
      <c r="CH9427" s="54">
        <v>0.49199999999999999</v>
      </c>
      <c r="CI9427" s="54">
        <v>0</v>
      </c>
      <c r="CJ9427" s="54">
        <v>24</v>
      </c>
      <c r="CK9427" s="54">
        <v>9.6</v>
      </c>
      <c r="CL9427" s="54">
        <v>4.6999999999999999E-4</v>
      </c>
      <c r="CM9427" s="54">
        <v>0.11600000000000001</v>
      </c>
      <c r="CN9427" s="53" t="s">
        <v>41107</v>
      </c>
      <c r="CO9427" s="54">
        <v>76</v>
      </c>
      <c r="CP9427" s="54">
        <v>77</v>
      </c>
      <c r="CQ9427" s="55">
        <f t="shared" si="147"/>
        <v>0.98701298701298701</v>
      </c>
      <c r="CR9427" s="52" t="s">
        <v>28953</v>
      </c>
    </row>
    <row r="9428" spans="81:96">
      <c r="CC9428" s="52">
        <v>9427</v>
      </c>
      <c r="CD9428" s="53" t="s">
        <v>41186</v>
      </c>
      <c r="CE9428" s="53" t="s">
        <v>41187</v>
      </c>
      <c r="CF9428" s="54">
        <v>31</v>
      </c>
      <c r="CG9428" s="54">
        <v>0.14299999999999999</v>
      </c>
      <c r="CH9428" s="54">
        <v>8.6999999999999994E-2</v>
      </c>
      <c r="CI9428" s="54">
        <v>2.8000000000000001E-2</v>
      </c>
      <c r="CJ9428" s="54">
        <v>36</v>
      </c>
      <c r="CK9428" s="54"/>
      <c r="CL9428" s="54">
        <v>4.0000000000000003E-5</v>
      </c>
      <c r="CM9428" s="54">
        <v>1.4999999999999999E-2</v>
      </c>
      <c r="CN9428" s="53" t="s">
        <v>41107</v>
      </c>
      <c r="CO9428" s="54">
        <v>77</v>
      </c>
      <c r="CP9428" s="54">
        <v>77</v>
      </c>
      <c r="CQ9428" s="55">
        <f t="shared" si="147"/>
        <v>1</v>
      </c>
      <c r="CR9428" s="52" t="s">
        <v>28953</v>
      </c>
    </row>
    <row r="9429" spans="81:96">
      <c r="CC9429" s="52">
        <v>9428</v>
      </c>
      <c r="CD9429" s="53" t="s">
        <v>41188</v>
      </c>
      <c r="CE9429" s="53" t="s">
        <v>41189</v>
      </c>
      <c r="CF9429" s="54">
        <v>6625</v>
      </c>
      <c r="CG9429" s="54">
        <v>10.164999999999999</v>
      </c>
      <c r="CH9429" s="54">
        <v>10.818</v>
      </c>
      <c r="CI9429" s="54">
        <v>2.9670000000000001</v>
      </c>
      <c r="CJ9429" s="54">
        <v>60</v>
      </c>
      <c r="CK9429" s="54">
        <v>7</v>
      </c>
      <c r="CL9429" s="54">
        <v>1.444E-2</v>
      </c>
      <c r="CM9429" s="54">
        <v>3.681</v>
      </c>
      <c r="CN9429" s="53" t="s">
        <v>41190</v>
      </c>
      <c r="CO9429" s="54">
        <v>1</v>
      </c>
      <c r="CP9429" s="54">
        <v>79</v>
      </c>
      <c r="CQ9429" s="55">
        <f t="shared" si="147"/>
        <v>1.2658227848101266E-2</v>
      </c>
      <c r="CR9429" s="52" t="s">
        <v>28907</v>
      </c>
    </row>
    <row r="9430" spans="81:96">
      <c r="CC9430" s="52">
        <v>9429</v>
      </c>
      <c r="CD9430" s="53" t="s">
        <v>41191</v>
      </c>
      <c r="CE9430" s="53" t="s">
        <v>41192</v>
      </c>
      <c r="CF9430" s="54">
        <v>26836</v>
      </c>
      <c r="CG9430" s="54">
        <v>5.1749999999999998</v>
      </c>
      <c r="CH9430" s="54">
        <v>5.0979999999999999</v>
      </c>
      <c r="CI9430" s="54">
        <v>1.2090000000000001</v>
      </c>
      <c r="CJ9430" s="54">
        <v>282</v>
      </c>
      <c r="CK9430" s="54">
        <v>9.5</v>
      </c>
      <c r="CL9430" s="54">
        <v>4.8180000000000001E-2</v>
      </c>
      <c r="CM9430" s="54">
        <v>1.9450000000000001</v>
      </c>
      <c r="CN9430" s="53" t="s">
        <v>41190</v>
      </c>
      <c r="CO9430" s="54">
        <v>2</v>
      </c>
      <c r="CP9430" s="54">
        <v>79</v>
      </c>
      <c r="CQ9430" s="55">
        <f t="shared" si="147"/>
        <v>2.5316455696202531E-2</v>
      </c>
      <c r="CR9430" s="52" t="s">
        <v>28907</v>
      </c>
    </row>
    <row r="9431" spans="81:96">
      <c r="CC9431" s="52">
        <v>9430</v>
      </c>
      <c r="CD9431" s="53" t="s">
        <v>41193</v>
      </c>
      <c r="CE9431" s="53" t="s">
        <v>41194</v>
      </c>
      <c r="CF9431" s="54">
        <v>33839</v>
      </c>
      <c r="CG9431" s="54">
        <v>4.7039999999999997</v>
      </c>
      <c r="CH9431" s="54">
        <v>4.1420000000000003</v>
      </c>
      <c r="CI9431" s="54">
        <v>1.0049999999999999</v>
      </c>
      <c r="CJ9431" s="54">
        <v>364</v>
      </c>
      <c r="CK9431" s="54" t="s">
        <v>28918</v>
      </c>
      <c r="CL9431" s="54">
        <v>4.7719999999999999E-2</v>
      </c>
      <c r="CM9431" s="54">
        <v>1.4950000000000001</v>
      </c>
      <c r="CN9431" s="53" t="s">
        <v>41190</v>
      </c>
      <c r="CO9431" s="54">
        <v>3</v>
      </c>
      <c r="CP9431" s="54">
        <v>79</v>
      </c>
      <c r="CQ9431" s="55">
        <f t="shared" si="147"/>
        <v>3.7974683544303799E-2</v>
      </c>
      <c r="CR9431" s="52" t="s">
        <v>28907</v>
      </c>
    </row>
    <row r="9432" spans="81:96">
      <c r="CC9432" s="52">
        <v>9431</v>
      </c>
      <c r="CD9432" s="53" t="s">
        <v>41195</v>
      </c>
      <c r="CE9432" s="53" t="s">
        <v>41196</v>
      </c>
      <c r="CF9432" s="54">
        <v>31236</v>
      </c>
      <c r="CG9432" s="54">
        <v>4.59</v>
      </c>
      <c r="CH9432" s="54">
        <v>4.2549999999999999</v>
      </c>
      <c r="CI9432" s="54">
        <v>0.96499999999999997</v>
      </c>
      <c r="CJ9432" s="54">
        <v>490</v>
      </c>
      <c r="CK9432" s="54">
        <v>6.9</v>
      </c>
      <c r="CL9432" s="54">
        <v>5.7689999999999998E-2</v>
      </c>
      <c r="CM9432" s="54">
        <v>1.165</v>
      </c>
      <c r="CN9432" s="53" t="s">
        <v>41190</v>
      </c>
      <c r="CO9432" s="54">
        <v>4</v>
      </c>
      <c r="CP9432" s="54">
        <v>79</v>
      </c>
      <c r="CQ9432" s="55">
        <f t="shared" si="147"/>
        <v>5.0632911392405063E-2</v>
      </c>
      <c r="CR9432" s="52" t="s">
        <v>28907</v>
      </c>
    </row>
    <row r="9433" spans="81:96">
      <c r="CC9433" s="52">
        <v>9432</v>
      </c>
      <c r="CD9433" s="53" t="s">
        <v>14274</v>
      </c>
      <c r="CE9433" s="53" t="s">
        <v>14272</v>
      </c>
      <c r="CF9433" s="54">
        <v>28113</v>
      </c>
      <c r="CG9433" s="54">
        <v>4.569</v>
      </c>
      <c r="CH9433" s="54">
        <v>4.7290000000000001</v>
      </c>
      <c r="CI9433" s="54">
        <v>0.99</v>
      </c>
      <c r="CJ9433" s="54">
        <v>304</v>
      </c>
      <c r="CK9433" s="54">
        <v>8.9</v>
      </c>
      <c r="CL9433" s="54">
        <v>4.1779999999999998E-2</v>
      </c>
      <c r="CM9433" s="54">
        <v>1.363</v>
      </c>
      <c r="CN9433" s="53" t="s">
        <v>41190</v>
      </c>
      <c r="CO9433" s="54">
        <v>5</v>
      </c>
      <c r="CP9433" s="54">
        <v>79</v>
      </c>
      <c r="CQ9433" s="55">
        <f t="shared" si="147"/>
        <v>6.3291139240506333E-2</v>
      </c>
      <c r="CR9433" s="52" t="s">
        <v>28907</v>
      </c>
    </row>
    <row r="9434" spans="81:96">
      <c r="CC9434" s="52">
        <v>9433</v>
      </c>
      <c r="CD9434" s="53" t="s">
        <v>28908</v>
      </c>
      <c r="CE9434" s="53" t="s">
        <v>28909</v>
      </c>
      <c r="CF9434" s="54">
        <v>9248</v>
      </c>
      <c r="CG9434" s="54">
        <v>3.8530000000000002</v>
      </c>
      <c r="CH9434" s="54">
        <v>3.5840000000000001</v>
      </c>
      <c r="CI9434" s="54">
        <v>0.88700000000000001</v>
      </c>
      <c r="CJ9434" s="54">
        <v>186</v>
      </c>
      <c r="CK9434" s="54">
        <v>7.1</v>
      </c>
      <c r="CL9434" s="54">
        <v>1.8360000000000001E-2</v>
      </c>
      <c r="CM9434" s="54">
        <v>1.127</v>
      </c>
      <c r="CN9434" s="53" t="s">
        <v>41190</v>
      </c>
      <c r="CO9434" s="54">
        <v>6</v>
      </c>
      <c r="CP9434" s="54">
        <v>79</v>
      </c>
      <c r="CQ9434" s="55">
        <f t="shared" si="147"/>
        <v>7.5949367088607597E-2</v>
      </c>
      <c r="CR9434" s="52" t="s">
        <v>28907</v>
      </c>
    </row>
    <row r="9435" spans="81:96">
      <c r="CC9435" s="52">
        <v>9434</v>
      </c>
      <c r="CD9435" s="53" t="s">
        <v>41197</v>
      </c>
      <c r="CE9435" s="53" t="s">
        <v>41198</v>
      </c>
      <c r="CF9435" s="54">
        <v>19159</v>
      </c>
      <c r="CG9435" s="54">
        <v>3.774</v>
      </c>
      <c r="CH9435" s="54">
        <v>3.843</v>
      </c>
      <c r="CI9435" s="54">
        <v>0.79700000000000004</v>
      </c>
      <c r="CJ9435" s="54">
        <v>408</v>
      </c>
      <c r="CK9435" s="54">
        <v>7.2</v>
      </c>
      <c r="CL9435" s="54">
        <v>3.3070000000000002E-2</v>
      </c>
      <c r="CM9435" s="54">
        <v>1.0649999999999999</v>
      </c>
      <c r="CN9435" s="53" t="s">
        <v>41190</v>
      </c>
      <c r="CO9435" s="54">
        <v>7</v>
      </c>
      <c r="CP9435" s="54">
        <v>79</v>
      </c>
      <c r="CQ9435" s="55">
        <f t="shared" si="147"/>
        <v>8.8607594936708861E-2</v>
      </c>
      <c r="CR9435" s="52" t="s">
        <v>28907</v>
      </c>
    </row>
    <row r="9436" spans="81:96">
      <c r="CC9436" s="52">
        <v>9435</v>
      </c>
      <c r="CD9436" s="53" t="s">
        <v>17681</v>
      </c>
      <c r="CE9436" s="53" t="s">
        <v>17679</v>
      </c>
      <c r="CF9436" s="54">
        <v>5078</v>
      </c>
      <c r="CG9436" s="54">
        <v>3.7469999999999999</v>
      </c>
      <c r="CH9436" s="54">
        <v>3.956</v>
      </c>
      <c r="CI9436" s="54">
        <v>0.76600000000000001</v>
      </c>
      <c r="CJ9436" s="54">
        <v>111</v>
      </c>
      <c r="CK9436" s="54">
        <v>8.9</v>
      </c>
      <c r="CL9436" s="54">
        <v>8.0700000000000008E-3</v>
      </c>
      <c r="CM9436" s="54">
        <v>1.24</v>
      </c>
      <c r="CN9436" s="53" t="s">
        <v>41190</v>
      </c>
      <c r="CO9436" s="54">
        <v>8</v>
      </c>
      <c r="CP9436" s="54">
        <v>79</v>
      </c>
      <c r="CQ9436" s="55">
        <f t="shared" si="147"/>
        <v>0.10126582278481013</v>
      </c>
      <c r="CR9436" s="52" t="s">
        <v>28907</v>
      </c>
    </row>
    <row r="9437" spans="81:96">
      <c r="CC9437" s="52">
        <v>9436</v>
      </c>
      <c r="CD9437" s="53" t="s">
        <v>41199</v>
      </c>
      <c r="CE9437" s="53" t="s">
        <v>41200</v>
      </c>
      <c r="CF9437" s="54">
        <v>13139</v>
      </c>
      <c r="CG9437" s="54">
        <v>3.7280000000000002</v>
      </c>
      <c r="CH9437" s="54">
        <v>3.84</v>
      </c>
      <c r="CI9437" s="54">
        <v>1.3859999999999999</v>
      </c>
      <c r="CJ9437" s="54">
        <v>223</v>
      </c>
      <c r="CK9437" s="54">
        <v>8.9</v>
      </c>
      <c r="CL9437" s="54">
        <v>2.3220000000000001E-2</v>
      </c>
      <c r="CM9437" s="54">
        <v>1.4059999999999999</v>
      </c>
      <c r="CN9437" s="53" t="s">
        <v>41190</v>
      </c>
      <c r="CO9437" s="54">
        <v>9</v>
      </c>
      <c r="CP9437" s="54">
        <v>79</v>
      </c>
      <c r="CQ9437" s="55">
        <f t="shared" si="147"/>
        <v>0.11392405063291139</v>
      </c>
      <c r="CR9437" s="52" t="s">
        <v>28907</v>
      </c>
    </row>
    <row r="9438" spans="81:96">
      <c r="CC9438" s="52">
        <v>9437</v>
      </c>
      <c r="CD9438" s="53" t="s">
        <v>41201</v>
      </c>
      <c r="CE9438" s="53" t="s">
        <v>41202</v>
      </c>
      <c r="CF9438" s="54">
        <v>4260</v>
      </c>
      <c r="CG9438" s="54">
        <v>3.3610000000000002</v>
      </c>
      <c r="CH9438" s="54">
        <v>3.1589999999999998</v>
      </c>
      <c r="CI9438" s="54">
        <v>1.25</v>
      </c>
      <c r="CJ9438" s="54">
        <v>156</v>
      </c>
      <c r="CK9438" s="54">
        <v>4.8</v>
      </c>
      <c r="CL9438" s="54">
        <v>1.061E-2</v>
      </c>
      <c r="CM9438" s="54">
        <v>0.85099999999999998</v>
      </c>
      <c r="CN9438" s="53" t="s">
        <v>41190</v>
      </c>
      <c r="CO9438" s="54">
        <v>10</v>
      </c>
      <c r="CP9438" s="54">
        <v>79</v>
      </c>
      <c r="CQ9438" s="55">
        <f t="shared" si="147"/>
        <v>0.12658227848101267</v>
      </c>
      <c r="CR9438" s="52" t="s">
        <v>28907</v>
      </c>
    </row>
    <row r="9439" spans="81:96">
      <c r="CC9439" s="52">
        <v>9438</v>
      </c>
      <c r="CD9439" s="53" t="s">
        <v>36670</v>
      </c>
      <c r="CE9439" s="53" t="s">
        <v>36671</v>
      </c>
      <c r="CF9439" s="54">
        <v>5320</v>
      </c>
      <c r="CG9439" s="54">
        <v>3.2679999999999998</v>
      </c>
      <c r="CH9439" s="54">
        <v>2.6890000000000001</v>
      </c>
      <c r="CI9439" s="54">
        <v>0.33900000000000002</v>
      </c>
      <c r="CJ9439" s="54">
        <v>192</v>
      </c>
      <c r="CK9439" s="54">
        <v>5.7</v>
      </c>
      <c r="CL9439" s="54">
        <v>1.532E-2</v>
      </c>
      <c r="CM9439" s="54">
        <v>0.96199999999999997</v>
      </c>
      <c r="CN9439" s="53" t="s">
        <v>41190</v>
      </c>
      <c r="CO9439" s="54">
        <v>11</v>
      </c>
      <c r="CP9439" s="54">
        <v>79</v>
      </c>
      <c r="CQ9439" s="55">
        <f t="shared" si="147"/>
        <v>0.13924050632911392</v>
      </c>
      <c r="CR9439" s="52" t="s">
        <v>28907</v>
      </c>
    </row>
    <row r="9440" spans="81:96">
      <c r="CC9440" s="52">
        <v>9439</v>
      </c>
      <c r="CD9440" s="53" t="s">
        <v>41203</v>
      </c>
      <c r="CE9440" s="53" t="s">
        <v>41204</v>
      </c>
      <c r="CF9440" s="54">
        <v>2650</v>
      </c>
      <c r="CG9440" s="54">
        <v>3.1309999999999998</v>
      </c>
      <c r="CH9440" s="54">
        <v>2.952</v>
      </c>
      <c r="CI9440" s="54">
        <v>0.60699999999999998</v>
      </c>
      <c r="CJ9440" s="54">
        <v>56</v>
      </c>
      <c r="CK9440" s="54">
        <v>7.2</v>
      </c>
      <c r="CL9440" s="54">
        <v>6.6899999999999998E-3</v>
      </c>
      <c r="CM9440" s="54">
        <v>1.1870000000000001</v>
      </c>
      <c r="CN9440" s="53" t="s">
        <v>41190</v>
      </c>
      <c r="CO9440" s="54">
        <v>12</v>
      </c>
      <c r="CP9440" s="54">
        <v>79</v>
      </c>
      <c r="CQ9440" s="55">
        <f t="shared" si="147"/>
        <v>0.15189873417721519</v>
      </c>
      <c r="CR9440" s="52" t="s">
        <v>28907</v>
      </c>
    </row>
    <row r="9441" spans="81:96">
      <c r="CC9441" s="52">
        <v>9440</v>
      </c>
      <c r="CD9441" s="53" t="s">
        <v>41205</v>
      </c>
      <c r="CE9441" s="53" t="s">
        <v>41206</v>
      </c>
      <c r="CF9441" s="54">
        <v>5335</v>
      </c>
      <c r="CG9441" s="54">
        <v>3.0150000000000001</v>
      </c>
      <c r="CH9441" s="54">
        <v>2.7090000000000001</v>
      </c>
      <c r="CI9441" s="54">
        <v>0.68600000000000005</v>
      </c>
      <c r="CJ9441" s="54">
        <v>175</v>
      </c>
      <c r="CK9441" s="54">
        <v>5.7</v>
      </c>
      <c r="CL9441" s="54">
        <v>1.2200000000000001E-2</v>
      </c>
      <c r="CM9441" s="54">
        <v>0.76500000000000001</v>
      </c>
      <c r="CN9441" s="53" t="s">
        <v>41190</v>
      </c>
      <c r="CO9441" s="54">
        <v>13</v>
      </c>
      <c r="CP9441" s="54">
        <v>79</v>
      </c>
      <c r="CQ9441" s="55">
        <f t="shared" si="147"/>
        <v>0.16455696202531644</v>
      </c>
      <c r="CR9441" s="52" t="s">
        <v>28907</v>
      </c>
    </row>
    <row r="9442" spans="81:96">
      <c r="CC9442" s="52">
        <v>9441</v>
      </c>
      <c r="CD9442" s="53" t="s">
        <v>37277</v>
      </c>
      <c r="CE9442" s="53" t="s">
        <v>37278</v>
      </c>
      <c r="CF9442" s="54">
        <v>4761</v>
      </c>
      <c r="CG9442" s="54">
        <v>2.9420000000000002</v>
      </c>
      <c r="CH9442" s="54">
        <v>2.9729999999999999</v>
      </c>
      <c r="CI9442" s="54">
        <v>0.67200000000000004</v>
      </c>
      <c r="CJ9442" s="54">
        <v>177</v>
      </c>
      <c r="CK9442" s="54">
        <v>5.3</v>
      </c>
      <c r="CL9442" s="54">
        <v>1.136E-2</v>
      </c>
      <c r="CM9442" s="54">
        <v>0.83399999999999996</v>
      </c>
      <c r="CN9442" s="53" t="s">
        <v>41190</v>
      </c>
      <c r="CO9442" s="54">
        <v>14</v>
      </c>
      <c r="CP9442" s="54">
        <v>79</v>
      </c>
      <c r="CQ9442" s="55">
        <f t="shared" si="147"/>
        <v>0.17721518987341772</v>
      </c>
      <c r="CR9442" s="52" t="s">
        <v>28907</v>
      </c>
    </row>
    <row r="9443" spans="81:96">
      <c r="CC9443" s="52">
        <v>9442</v>
      </c>
      <c r="CD9443" s="53" t="s">
        <v>41207</v>
      </c>
      <c r="CE9443" s="53" t="s">
        <v>41208</v>
      </c>
      <c r="CF9443" s="54">
        <v>1730</v>
      </c>
      <c r="CG9443" s="54">
        <v>2.9390000000000001</v>
      </c>
      <c r="CH9443" s="54">
        <v>2.0449999999999999</v>
      </c>
      <c r="CI9443" s="54">
        <v>0.628</v>
      </c>
      <c r="CJ9443" s="54">
        <v>86</v>
      </c>
      <c r="CK9443" s="54">
        <v>4.8</v>
      </c>
      <c r="CL9443" s="54">
        <v>5.3400000000000001E-3</v>
      </c>
      <c r="CM9443" s="54">
        <v>0.72099999999999997</v>
      </c>
      <c r="CN9443" s="53" t="s">
        <v>41190</v>
      </c>
      <c r="CO9443" s="54">
        <v>15</v>
      </c>
      <c r="CP9443" s="54">
        <v>79</v>
      </c>
      <c r="CQ9443" s="55">
        <f t="shared" si="147"/>
        <v>0.189873417721519</v>
      </c>
      <c r="CR9443" s="52" t="s">
        <v>28907</v>
      </c>
    </row>
    <row r="9444" spans="81:96">
      <c r="CC9444" s="52">
        <v>9443</v>
      </c>
      <c r="CD9444" s="53" t="s">
        <v>33819</v>
      </c>
      <c r="CE9444" s="53" t="s">
        <v>33820</v>
      </c>
      <c r="CF9444" s="54">
        <v>6754</v>
      </c>
      <c r="CG9444" s="54">
        <v>2.71</v>
      </c>
      <c r="CH9444" s="54">
        <v>3.141</v>
      </c>
      <c r="CI9444" s="54">
        <v>0.63</v>
      </c>
      <c r="CJ9444" s="54">
        <v>184</v>
      </c>
      <c r="CK9444" s="54">
        <v>6.6</v>
      </c>
      <c r="CL9444" s="54">
        <v>1.294E-2</v>
      </c>
      <c r="CM9444" s="54">
        <v>0.86499999999999999</v>
      </c>
      <c r="CN9444" s="53" t="s">
        <v>41190</v>
      </c>
      <c r="CO9444" s="54">
        <v>16</v>
      </c>
      <c r="CP9444" s="54">
        <v>79</v>
      </c>
      <c r="CQ9444" s="55">
        <f t="shared" si="147"/>
        <v>0.20253164556962025</v>
      </c>
      <c r="CR9444" s="52" t="s">
        <v>28907</v>
      </c>
    </row>
    <row r="9445" spans="81:96">
      <c r="CC9445" s="52">
        <v>9444</v>
      </c>
      <c r="CD9445" s="53" t="s">
        <v>41209</v>
      </c>
      <c r="CE9445" s="53" t="s">
        <v>41210</v>
      </c>
      <c r="CF9445" s="54">
        <v>2418</v>
      </c>
      <c r="CG9445" s="54">
        <v>2.6819999999999999</v>
      </c>
      <c r="CH9445" s="54">
        <v>3.4889999999999999</v>
      </c>
      <c r="CI9445" s="54">
        <v>0.16200000000000001</v>
      </c>
      <c r="CJ9445" s="54">
        <v>68</v>
      </c>
      <c r="CK9445" s="54">
        <v>7.2</v>
      </c>
      <c r="CL9445" s="54">
        <v>5.5599999999999998E-3</v>
      </c>
      <c r="CM9445" s="54">
        <v>1.252</v>
      </c>
      <c r="CN9445" s="53" t="s">
        <v>41190</v>
      </c>
      <c r="CO9445" s="54">
        <v>17</v>
      </c>
      <c r="CP9445" s="54">
        <v>79</v>
      </c>
      <c r="CQ9445" s="55">
        <f t="shared" si="147"/>
        <v>0.21518987341772153</v>
      </c>
      <c r="CR9445" s="52" t="s">
        <v>28907</v>
      </c>
    </row>
    <row r="9446" spans="81:96">
      <c r="CC9446" s="52">
        <v>9445</v>
      </c>
      <c r="CD9446" s="53" t="s">
        <v>41211</v>
      </c>
      <c r="CE9446" s="53" t="s">
        <v>41212</v>
      </c>
      <c r="CF9446" s="54">
        <v>511</v>
      </c>
      <c r="CG9446" s="54">
        <v>2.4940000000000002</v>
      </c>
      <c r="CH9446" s="54">
        <v>1.88</v>
      </c>
      <c r="CI9446" s="54">
        <v>0.86399999999999999</v>
      </c>
      <c r="CJ9446" s="54">
        <v>44</v>
      </c>
      <c r="CK9446" s="54">
        <v>3</v>
      </c>
      <c r="CL9446" s="54">
        <v>1.73E-3</v>
      </c>
      <c r="CM9446" s="54">
        <v>0.48399999999999999</v>
      </c>
      <c r="CN9446" s="53" t="s">
        <v>41190</v>
      </c>
      <c r="CO9446" s="54">
        <v>18</v>
      </c>
      <c r="CP9446" s="54">
        <v>79</v>
      </c>
      <c r="CQ9446" s="55">
        <f t="shared" si="147"/>
        <v>0.22784810126582278</v>
      </c>
      <c r="CR9446" s="52" t="s">
        <v>28907</v>
      </c>
    </row>
    <row r="9447" spans="81:96">
      <c r="CC9447" s="52">
        <v>9446</v>
      </c>
      <c r="CD9447" s="53" t="s">
        <v>41213</v>
      </c>
      <c r="CE9447" s="53" t="s">
        <v>41214</v>
      </c>
      <c r="CF9447" s="54">
        <v>1629</v>
      </c>
      <c r="CG9447" s="54">
        <v>2.4409999999999998</v>
      </c>
      <c r="CH9447" s="54">
        <v>2.7730000000000001</v>
      </c>
      <c r="CI9447" s="54">
        <v>0.24199999999999999</v>
      </c>
      <c r="CJ9447" s="54">
        <v>62</v>
      </c>
      <c r="CK9447" s="54">
        <v>6.5</v>
      </c>
      <c r="CL9447" s="54">
        <v>4.0800000000000003E-3</v>
      </c>
      <c r="CM9447" s="54">
        <v>0.97199999999999998</v>
      </c>
      <c r="CN9447" s="53" t="s">
        <v>41190</v>
      </c>
      <c r="CO9447" s="54">
        <v>19</v>
      </c>
      <c r="CP9447" s="54">
        <v>79</v>
      </c>
      <c r="CQ9447" s="55">
        <f t="shared" si="147"/>
        <v>0.24050632911392406</v>
      </c>
      <c r="CR9447" s="52" t="s">
        <v>28907</v>
      </c>
    </row>
    <row r="9448" spans="81:96">
      <c r="CC9448" s="52">
        <v>9447</v>
      </c>
      <c r="CD9448" s="53" t="s">
        <v>41215</v>
      </c>
      <c r="CE9448" s="53" t="s">
        <v>41216</v>
      </c>
      <c r="CF9448" s="54">
        <v>6693</v>
      </c>
      <c r="CG9448" s="54">
        <v>2.4260000000000002</v>
      </c>
      <c r="CH9448" s="54">
        <v>2.2869999999999999</v>
      </c>
      <c r="CI9448" s="54">
        <v>0.52800000000000002</v>
      </c>
      <c r="CJ9448" s="54">
        <v>163</v>
      </c>
      <c r="CK9448" s="54">
        <v>8.5</v>
      </c>
      <c r="CL9448" s="54">
        <v>1.175E-2</v>
      </c>
      <c r="CM9448" s="54">
        <v>0.73799999999999999</v>
      </c>
      <c r="CN9448" s="53" t="s">
        <v>41190</v>
      </c>
      <c r="CO9448" s="54">
        <v>20</v>
      </c>
      <c r="CP9448" s="54">
        <v>79</v>
      </c>
      <c r="CQ9448" s="55">
        <f t="shared" si="147"/>
        <v>0.25316455696202533</v>
      </c>
      <c r="CR9448" s="52" t="s">
        <v>28921</v>
      </c>
    </row>
    <row r="9449" spans="81:96">
      <c r="CC9449" s="52">
        <v>9448</v>
      </c>
      <c r="CD9449" s="53" t="s">
        <v>41217</v>
      </c>
      <c r="CE9449" s="53" t="s">
        <v>41218</v>
      </c>
      <c r="CF9449" s="54">
        <v>2825</v>
      </c>
      <c r="CG9449" s="54">
        <v>2.3809999999999998</v>
      </c>
      <c r="CH9449" s="54">
        <v>2.2029999999999998</v>
      </c>
      <c r="CI9449" s="54">
        <v>0.496</v>
      </c>
      <c r="CJ9449" s="54">
        <v>125</v>
      </c>
      <c r="CK9449" s="54">
        <v>4.8</v>
      </c>
      <c r="CL9449" s="54">
        <v>8.1899999999999994E-3</v>
      </c>
      <c r="CM9449" s="54">
        <v>0.73699999999999999</v>
      </c>
      <c r="CN9449" s="53" t="s">
        <v>41190</v>
      </c>
      <c r="CO9449" s="54">
        <v>21</v>
      </c>
      <c r="CP9449" s="54">
        <v>79</v>
      </c>
      <c r="CQ9449" s="55">
        <f t="shared" si="147"/>
        <v>0.26582278481012656</v>
      </c>
      <c r="CR9449" s="52" t="s">
        <v>28921</v>
      </c>
    </row>
    <row r="9450" spans="81:96">
      <c r="CC9450" s="52">
        <v>9449</v>
      </c>
      <c r="CD9450" s="53" t="s">
        <v>41219</v>
      </c>
      <c r="CE9450" s="53" t="s">
        <v>41220</v>
      </c>
      <c r="CF9450" s="54">
        <v>1576</v>
      </c>
      <c r="CG9450" s="54">
        <v>2.3519999999999999</v>
      </c>
      <c r="CH9450" s="54">
        <v>3.246</v>
      </c>
      <c r="CI9450" s="54">
        <v>0.442</v>
      </c>
      <c r="CJ9450" s="54">
        <v>52</v>
      </c>
      <c r="CK9450" s="54">
        <v>5.5</v>
      </c>
      <c r="CL9450" s="54">
        <v>4.3299999999999996E-3</v>
      </c>
      <c r="CM9450" s="54">
        <v>1.016</v>
      </c>
      <c r="CN9450" s="53" t="s">
        <v>41190</v>
      </c>
      <c r="CO9450" s="54">
        <v>22</v>
      </c>
      <c r="CP9450" s="54">
        <v>79</v>
      </c>
      <c r="CQ9450" s="55">
        <f t="shared" si="147"/>
        <v>0.27848101265822783</v>
      </c>
      <c r="CR9450" s="52" t="s">
        <v>28921</v>
      </c>
    </row>
    <row r="9451" spans="81:96">
      <c r="CC9451" s="52">
        <v>9450</v>
      </c>
      <c r="CD9451" s="53" t="s">
        <v>41221</v>
      </c>
      <c r="CE9451" s="53" t="s">
        <v>41222</v>
      </c>
      <c r="CF9451" s="54">
        <v>5673</v>
      </c>
      <c r="CG9451" s="54">
        <v>2.335</v>
      </c>
      <c r="CH9451" s="54">
        <v>2.847</v>
      </c>
      <c r="CI9451" s="54">
        <v>0.91200000000000003</v>
      </c>
      <c r="CJ9451" s="54">
        <v>159</v>
      </c>
      <c r="CK9451" s="54">
        <v>6.8</v>
      </c>
      <c r="CL9451" s="54">
        <v>1.2290000000000001E-2</v>
      </c>
      <c r="CM9451" s="54">
        <v>0.91900000000000004</v>
      </c>
      <c r="CN9451" s="53" t="s">
        <v>41190</v>
      </c>
      <c r="CO9451" s="54">
        <v>23</v>
      </c>
      <c r="CP9451" s="54">
        <v>79</v>
      </c>
      <c r="CQ9451" s="55">
        <f t="shared" si="147"/>
        <v>0.29113924050632911</v>
      </c>
      <c r="CR9451" s="52" t="s">
        <v>28921</v>
      </c>
    </row>
    <row r="9452" spans="81:96">
      <c r="CC9452" s="52">
        <v>9451</v>
      </c>
      <c r="CD9452" s="53" t="s">
        <v>36696</v>
      </c>
      <c r="CE9452" s="53" t="s">
        <v>36697</v>
      </c>
      <c r="CF9452" s="54">
        <v>1606</v>
      </c>
      <c r="CG9452" s="54">
        <v>2.2970000000000002</v>
      </c>
      <c r="CH9452" s="54">
        <v>2.0939999999999999</v>
      </c>
      <c r="CI9452" s="54">
        <v>0.25900000000000001</v>
      </c>
      <c r="CJ9452" s="54">
        <v>54</v>
      </c>
      <c r="CK9452" s="54">
        <v>5.5</v>
      </c>
      <c r="CL9452" s="54">
        <v>5.3200000000000001E-3</v>
      </c>
      <c r="CM9452" s="54">
        <v>0.80500000000000005</v>
      </c>
      <c r="CN9452" s="53" t="s">
        <v>41190</v>
      </c>
      <c r="CO9452" s="54">
        <v>24</v>
      </c>
      <c r="CP9452" s="54">
        <v>79</v>
      </c>
      <c r="CQ9452" s="55">
        <f t="shared" si="147"/>
        <v>0.30379746835443039</v>
      </c>
      <c r="CR9452" s="52" t="s">
        <v>28921</v>
      </c>
    </row>
    <row r="9453" spans="81:96">
      <c r="CC9453" s="52">
        <v>9452</v>
      </c>
      <c r="CD9453" s="53" t="s">
        <v>41223</v>
      </c>
      <c r="CE9453" s="53" t="s">
        <v>41224</v>
      </c>
      <c r="CF9453" s="54">
        <v>1497</v>
      </c>
      <c r="CG9453" s="54">
        <v>2.2639999999999998</v>
      </c>
      <c r="CH9453" s="54">
        <v>2.1829999999999998</v>
      </c>
      <c r="CI9453" s="54">
        <v>0.52100000000000002</v>
      </c>
      <c r="CJ9453" s="54">
        <v>96</v>
      </c>
      <c r="CK9453" s="54">
        <v>4.9000000000000004</v>
      </c>
      <c r="CL9453" s="54">
        <v>3.6800000000000001E-3</v>
      </c>
      <c r="CM9453" s="54">
        <v>0.56699999999999995</v>
      </c>
      <c r="CN9453" s="53" t="s">
        <v>41190</v>
      </c>
      <c r="CO9453" s="54">
        <v>25</v>
      </c>
      <c r="CP9453" s="54">
        <v>79</v>
      </c>
      <c r="CQ9453" s="55">
        <f t="shared" si="147"/>
        <v>0.31645569620253167</v>
      </c>
      <c r="CR9453" s="52" t="s">
        <v>28921</v>
      </c>
    </row>
    <row r="9454" spans="81:96">
      <c r="CC9454" s="52">
        <v>9453</v>
      </c>
      <c r="CD9454" s="53" t="s">
        <v>16202</v>
      </c>
      <c r="CE9454" s="53" t="s">
        <v>16200</v>
      </c>
      <c r="CF9454" s="54">
        <v>2040</v>
      </c>
      <c r="CG9454" s="54">
        <v>2.23</v>
      </c>
      <c r="CH9454" s="54">
        <v>2.3250000000000002</v>
      </c>
      <c r="CI9454" s="54">
        <v>0.82</v>
      </c>
      <c r="CJ9454" s="54">
        <v>161</v>
      </c>
      <c r="CK9454" s="54">
        <v>3.7</v>
      </c>
      <c r="CL9454" s="54">
        <v>7.4000000000000003E-3</v>
      </c>
      <c r="CM9454" s="54">
        <v>0.68899999999999995</v>
      </c>
      <c r="CN9454" s="53" t="s">
        <v>41190</v>
      </c>
      <c r="CO9454" s="54">
        <v>26</v>
      </c>
      <c r="CP9454" s="54">
        <v>79</v>
      </c>
      <c r="CQ9454" s="55">
        <f t="shared" si="147"/>
        <v>0.32911392405063289</v>
      </c>
      <c r="CR9454" s="52" t="s">
        <v>28921</v>
      </c>
    </row>
    <row r="9455" spans="81:96">
      <c r="CC9455" s="52">
        <v>9454</v>
      </c>
      <c r="CD9455" s="53" t="s">
        <v>41225</v>
      </c>
      <c r="CE9455" s="53" t="s">
        <v>41226</v>
      </c>
      <c r="CF9455" s="54">
        <v>2570</v>
      </c>
      <c r="CG9455" s="54">
        <v>2.19</v>
      </c>
      <c r="CH9455" s="54">
        <v>2.9249999999999998</v>
      </c>
      <c r="CI9455" s="54">
        <v>0.252</v>
      </c>
      <c r="CJ9455" s="54">
        <v>417</v>
      </c>
      <c r="CK9455" s="54">
        <v>3.7</v>
      </c>
      <c r="CL9455" s="54">
        <v>9.1400000000000006E-3</v>
      </c>
      <c r="CM9455" s="54">
        <v>0.84399999999999997</v>
      </c>
      <c r="CN9455" s="53" t="s">
        <v>41190</v>
      </c>
      <c r="CO9455" s="54">
        <v>27</v>
      </c>
      <c r="CP9455" s="54">
        <v>79</v>
      </c>
      <c r="CQ9455" s="55">
        <f t="shared" si="147"/>
        <v>0.34177215189873417</v>
      </c>
      <c r="CR9455" s="52" t="s">
        <v>28921</v>
      </c>
    </row>
    <row r="9456" spans="81:96">
      <c r="CC9456" s="52">
        <v>9455</v>
      </c>
      <c r="CD9456" s="53" t="s">
        <v>41227</v>
      </c>
      <c r="CE9456" s="53" t="s">
        <v>41228</v>
      </c>
      <c r="CF9456" s="54">
        <v>4315</v>
      </c>
      <c r="CG9456" s="54">
        <v>2.0720000000000001</v>
      </c>
      <c r="CH9456" s="54">
        <v>2.2069999999999999</v>
      </c>
      <c r="CI9456" s="54">
        <v>0.44600000000000001</v>
      </c>
      <c r="CJ9456" s="54">
        <v>184</v>
      </c>
      <c r="CK9456" s="54">
        <v>6.8</v>
      </c>
      <c r="CL9456" s="54">
        <v>9.4299999999999991E-3</v>
      </c>
      <c r="CM9456" s="54">
        <v>0.74299999999999999</v>
      </c>
      <c r="CN9456" s="53" t="s">
        <v>41190</v>
      </c>
      <c r="CO9456" s="54">
        <v>28</v>
      </c>
      <c r="CP9456" s="54">
        <v>79</v>
      </c>
      <c r="CQ9456" s="55">
        <f t="shared" si="147"/>
        <v>0.35443037974683544</v>
      </c>
      <c r="CR9456" s="52" t="s">
        <v>28921</v>
      </c>
    </row>
    <row r="9457" spans="81:96">
      <c r="CC9457" s="52">
        <v>9456</v>
      </c>
      <c r="CD9457" s="53" t="s">
        <v>41229</v>
      </c>
      <c r="CE9457" s="53" t="s">
        <v>41230</v>
      </c>
      <c r="CF9457" s="54">
        <v>1823</v>
      </c>
      <c r="CG9457" s="54">
        <v>2.0670000000000002</v>
      </c>
      <c r="CH9457" s="54">
        <v>2.206</v>
      </c>
      <c r="CI9457" s="54">
        <v>0.24299999999999999</v>
      </c>
      <c r="CJ9457" s="54">
        <v>74</v>
      </c>
      <c r="CK9457" s="54">
        <v>6.6</v>
      </c>
      <c r="CL9457" s="54">
        <v>4.0600000000000002E-3</v>
      </c>
      <c r="CM9457" s="54">
        <v>0.71299999999999997</v>
      </c>
      <c r="CN9457" s="53" t="s">
        <v>41190</v>
      </c>
      <c r="CO9457" s="54">
        <v>29</v>
      </c>
      <c r="CP9457" s="54">
        <v>79</v>
      </c>
      <c r="CQ9457" s="55">
        <f t="shared" si="147"/>
        <v>0.36708860759493672</v>
      </c>
      <c r="CR9457" s="52" t="s">
        <v>28921</v>
      </c>
    </row>
    <row r="9458" spans="81:96">
      <c r="CC9458" s="52">
        <v>9457</v>
      </c>
      <c r="CD9458" s="53" t="s">
        <v>39893</v>
      </c>
      <c r="CE9458" s="53" t="s">
        <v>39894</v>
      </c>
      <c r="CF9458" s="54">
        <v>3601</v>
      </c>
      <c r="CG9458" s="54">
        <v>2.0499999999999998</v>
      </c>
      <c r="CH9458" s="54">
        <v>2.1829999999999998</v>
      </c>
      <c r="CI9458" s="54">
        <v>0.39500000000000002</v>
      </c>
      <c r="CJ9458" s="54">
        <v>124</v>
      </c>
      <c r="CK9458" s="54">
        <v>5.3</v>
      </c>
      <c r="CL9458" s="54">
        <v>1.196E-2</v>
      </c>
      <c r="CM9458" s="54">
        <v>0.78100000000000003</v>
      </c>
      <c r="CN9458" s="53" t="s">
        <v>41190</v>
      </c>
      <c r="CO9458" s="54">
        <v>30</v>
      </c>
      <c r="CP9458" s="54">
        <v>79</v>
      </c>
      <c r="CQ9458" s="55">
        <f t="shared" si="147"/>
        <v>0.379746835443038</v>
      </c>
      <c r="CR9458" s="52" t="s">
        <v>28921</v>
      </c>
    </row>
    <row r="9459" spans="81:96">
      <c r="CC9459" s="52">
        <v>9458</v>
      </c>
      <c r="CD9459" s="53" t="s">
        <v>41231</v>
      </c>
      <c r="CE9459" s="53" t="s">
        <v>41232</v>
      </c>
      <c r="CF9459" s="54">
        <v>835</v>
      </c>
      <c r="CG9459" s="54">
        <v>1.994</v>
      </c>
      <c r="CH9459" s="54">
        <v>1.6180000000000001</v>
      </c>
      <c r="CI9459" s="54">
        <v>0.44900000000000001</v>
      </c>
      <c r="CJ9459" s="54">
        <v>78</v>
      </c>
      <c r="CK9459" s="54">
        <v>3.8</v>
      </c>
      <c r="CL9459" s="54">
        <v>2.6800000000000001E-3</v>
      </c>
      <c r="CM9459" s="54">
        <v>0.51100000000000001</v>
      </c>
      <c r="CN9459" s="53" t="s">
        <v>41190</v>
      </c>
      <c r="CO9459" s="54">
        <v>31</v>
      </c>
      <c r="CP9459" s="54">
        <v>79</v>
      </c>
      <c r="CQ9459" s="55">
        <f t="shared" si="147"/>
        <v>0.39240506329113922</v>
      </c>
      <c r="CR9459" s="52" t="s">
        <v>28921</v>
      </c>
    </row>
    <row r="9460" spans="81:96">
      <c r="CC9460" s="52">
        <v>9459</v>
      </c>
      <c r="CD9460" s="53" t="s">
        <v>40927</v>
      </c>
      <c r="CE9460" s="53" t="s">
        <v>40928</v>
      </c>
      <c r="CF9460" s="54">
        <v>1096</v>
      </c>
      <c r="CG9460" s="54">
        <v>1.9850000000000001</v>
      </c>
      <c r="CH9460" s="54">
        <v>1.8380000000000001</v>
      </c>
      <c r="CI9460" s="54">
        <v>0.29299999999999998</v>
      </c>
      <c r="CJ9460" s="54">
        <v>58</v>
      </c>
      <c r="CK9460" s="54">
        <v>7.3</v>
      </c>
      <c r="CL9460" s="54">
        <v>1.75E-3</v>
      </c>
      <c r="CM9460" s="54">
        <v>0.45900000000000002</v>
      </c>
      <c r="CN9460" s="53" t="s">
        <v>41190</v>
      </c>
      <c r="CO9460" s="54">
        <v>32</v>
      </c>
      <c r="CP9460" s="54">
        <v>79</v>
      </c>
      <c r="CQ9460" s="55">
        <f t="shared" si="147"/>
        <v>0.4050632911392405</v>
      </c>
      <c r="CR9460" s="52" t="s">
        <v>28921</v>
      </c>
    </row>
    <row r="9461" spans="81:96">
      <c r="CC9461" s="52">
        <v>9460</v>
      </c>
      <c r="CD9461" s="53" t="s">
        <v>41233</v>
      </c>
      <c r="CE9461" s="53" t="s">
        <v>41234</v>
      </c>
      <c r="CF9461" s="54">
        <v>4306</v>
      </c>
      <c r="CG9461" s="54">
        <v>1.9610000000000001</v>
      </c>
      <c r="CH9461" s="54">
        <v>1.9530000000000001</v>
      </c>
      <c r="CI9461" s="54">
        <v>0.44700000000000001</v>
      </c>
      <c r="CJ9461" s="54">
        <v>244</v>
      </c>
      <c r="CK9461" s="54">
        <v>5</v>
      </c>
      <c r="CL9461" s="54">
        <v>1.072E-2</v>
      </c>
      <c r="CM9461" s="54">
        <v>0.55200000000000005</v>
      </c>
      <c r="CN9461" s="53" t="s">
        <v>41190</v>
      </c>
      <c r="CO9461" s="54">
        <v>33</v>
      </c>
      <c r="CP9461" s="54">
        <v>79</v>
      </c>
      <c r="CQ9461" s="55">
        <f t="shared" si="147"/>
        <v>0.41772151898734178</v>
      </c>
      <c r="CR9461" s="52" t="s">
        <v>28921</v>
      </c>
    </row>
    <row r="9462" spans="81:96">
      <c r="CC9462" s="52">
        <v>9461</v>
      </c>
      <c r="CD9462" s="53" t="s">
        <v>41235</v>
      </c>
      <c r="CE9462" s="53" t="s">
        <v>41236</v>
      </c>
      <c r="CF9462" s="54">
        <v>5033</v>
      </c>
      <c r="CG9462" s="54">
        <v>1.958</v>
      </c>
      <c r="CH9462" s="54">
        <v>1.982</v>
      </c>
      <c r="CI9462" s="54">
        <v>0.439</v>
      </c>
      <c r="CJ9462" s="54">
        <v>255</v>
      </c>
      <c r="CK9462" s="54">
        <v>5.7</v>
      </c>
      <c r="CL9462" s="54">
        <v>1.1429999999999999E-2</v>
      </c>
      <c r="CM9462" s="54">
        <v>0.55100000000000005</v>
      </c>
      <c r="CN9462" s="53" t="s">
        <v>41190</v>
      </c>
      <c r="CO9462" s="54">
        <v>34</v>
      </c>
      <c r="CP9462" s="54">
        <v>79</v>
      </c>
      <c r="CQ9462" s="55">
        <f t="shared" si="147"/>
        <v>0.43037974683544306</v>
      </c>
      <c r="CR9462" s="52" t="s">
        <v>28921</v>
      </c>
    </row>
    <row r="9463" spans="81:96">
      <c r="CC9463" s="52">
        <v>9462</v>
      </c>
      <c r="CD9463" s="53" t="s">
        <v>41237</v>
      </c>
      <c r="CE9463" s="53" t="s">
        <v>41238</v>
      </c>
      <c r="CF9463" s="54">
        <v>1871</v>
      </c>
      <c r="CG9463" s="54">
        <v>1.919</v>
      </c>
      <c r="CH9463" s="54">
        <v>2.3610000000000002</v>
      </c>
      <c r="CI9463" s="54">
        <v>0.44800000000000001</v>
      </c>
      <c r="CJ9463" s="54">
        <v>96</v>
      </c>
      <c r="CK9463" s="54">
        <v>6.6</v>
      </c>
      <c r="CL9463" s="54">
        <v>3.8400000000000001E-3</v>
      </c>
      <c r="CM9463" s="54">
        <v>0.74</v>
      </c>
      <c r="CN9463" s="53" t="s">
        <v>41190</v>
      </c>
      <c r="CO9463" s="54">
        <v>35</v>
      </c>
      <c r="CP9463" s="54">
        <v>79</v>
      </c>
      <c r="CQ9463" s="55">
        <f t="shared" si="147"/>
        <v>0.44303797468354428</v>
      </c>
      <c r="CR9463" s="52" t="s">
        <v>28921</v>
      </c>
    </row>
    <row r="9464" spans="81:96">
      <c r="CC9464" s="52">
        <v>9463</v>
      </c>
      <c r="CD9464" s="53" t="s">
        <v>41239</v>
      </c>
      <c r="CE9464" s="53" t="s">
        <v>41240</v>
      </c>
      <c r="CF9464" s="54">
        <v>2159</v>
      </c>
      <c r="CG9464" s="54">
        <v>1.905</v>
      </c>
      <c r="CH9464" s="54">
        <v>1.589</v>
      </c>
      <c r="CI9464" s="54">
        <v>0.35</v>
      </c>
      <c r="CJ9464" s="54">
        <v>163</v>
      </c>
      <c r="CK9464" s="54">
        <v>6.4</v>
      </c>
      <c r="CL9464" s="54">
        <v>5.79E-3</v>
      </c>
      <c r="CM9464" s="54">
        <v>0.59699999999999998</v>
      </c>
      <c r="CN9464" s="53" t="s">
        <v>41190</v>
      </c>
      <c r="CO9464" s="54">
        <v>36</v>
      </c>
      <c r="CP9464" s="54">
        <v>79</v>
      </c>
      <c r="CQ9464" s="55">
        <f t="shared" si="147"/>
        <v>0.45569620253164556</v>
      </c>
      <c r="CR9464" s="52" t="s">
        <v>28921</v>
      </c>
    </row>
    <row r="9465" spans="81:96">
      <c r="CC9465" s="52">
        <v>9464</v>
      </c>
      <c r="CD9465" s="53" t="s">
        <v>41241</v>
      </c>
      <c r="CE9465" s="53" t="s">
        <v>41242</v>
      </c>
      <c r="CF9465" s="54">
        <v>983</v>
      </c>
      <c r="CG9465" s="54">
        <v>1.88</v>
      </c>
      <c r="CH9465" s="54">
        <v>1.788</v>
      </c>
      <c r="CI9465" s="54">
        <v>0.05</v>
      </c>
      <c r="CJ9465" s="54">
        <v>20</v>
      </c>
      <c r="CK9465" s="54">
        <v>9.3000000000000007</v>
      </c>
      <c r="CL9465" s="54">
        <v>1.2700000000000001E-3</v>
      </c>
      <c r="CM9465" s="54">
        <v>0.52800000000000002</v>
      </c>
      <c r="CN9465" s="53" t="s">
        <v>41190</v>
      </c>
      <c r="CO9465" s="54">
        <v>37</v>
      </c>
      <c r="CP9465" s="54">
        <v>79</v>
      </c>
      <c r="CQ9465" s="55">
        <f t="shared" si="147"/>
        <v>0.46835443037974683</v>
      </c>
      <c r="CR9465" s="52" t="s">
        <v>28921</v>
      </c>
    </row>
    <row r="9466" spans="81:96">
      <c r="CC9466" s="52">
        <v>9465</v>
      </c>
      <c r="CD9466" s="53" t="s">
        <v>41243</v>
      </c>
      <c r="CE9466" s="53" t="s">
        <v>41244</v>
      </c>
      <c r="CF9466" s="54">
        <v>1876</v>
      </c>
      <c r="CG9466" s="54">
        <v>1.863</v>
      </c>
      <c r="CH9466" s="54">
        <v>2.7959999999999998</v>
      </c>
      <c r="CI9466" s="54">
        <v>4.2000000000000003E-2</v>
      </c>
      <c r="CJ9466" s="54">
        <v>48</v>
      </c>
      <c r="CK9466" s="54" t="s">
        <v>28918</v>
      </c>
      <c r="CL9466" s="54">
        <v>2.7499999999999998E-3</v>
      </c>
      <c r="CM9466" s="54">
        <v>0.95699999999999996</v>
      </c>
      <c r="CN9466" s="53" t="s">
        <v>41190</v>
      </c>
      <c r="CO9466" s="54">
        <v>38</v>
      </c>
      <c r="CP9466" s="54">
        <v>79</v>
      </c>
      <c r="CQ9466" s="55">
        <f t="shared" si="147"/>
        <v>0.48101265822784811</v>
      </c>
      <c r="CR9466" s="52" t="s">
        <v>28921</v>
      </c>
    </row>
    <row r="9467" spans="81:96">
      <c r="CC9467" s="52">
        <v>9466</v>
      </c>
      <c r="CD9467" s="53" t="s">
        <v>41245</v>
      </c>
      <c r="CE9467" s="53" t="s">
        <v>41246</v>
      </c>
      <c r="CF9467" s="54">
        <v>2296</v>
      </c>
      <c r="CG9467" s="54">
        <v>1.83</v>
      </c>
      <c r="CH9467" s="54">
        <v>1.9410000000000001</v>
      </c>
      <c r="CI9467" s="54">
        <v>0.70399999999999996</v>
      </c>
      <c r="CJ9467" s="54">
        <v>159</v>
      </c>
      <c r="CK9467" s="54">
        <v>4.8</v>
      </c>
      <c r="CL9467" s="54">
        <v>5.9899999999999997E-3</v>
      </c>
      <c r="CM9467" s="54">
        <v>0.54400000000000004</v>
      </c>
      <c r="CN9467" s="53" t="s">
        <v>41190</v>
      </c>
      <c r="CO9467" s="54">
        <v>39</v>
      </c>
      <c r="CP9467" s="54">
        <v>79</v>
      </c>
      <c r="CQ9467" s="55">
        <f t="shared" si="147"/>
        <v>0.49367088607594939</v>
      </c>
      <c r="CR9467" s="52" t="s">
        <v>28921</v>
      </c>
    </row>
    <row r="9468" spans="81:96">
      <c r="CC9468" s="52">
        <v>9467</v>
      </c>
      <c r="CD9468" s="53" t="s">
        <v>41247</v>
      </c>
      <c r="CE9468" s="53" t="s">
        <v>41248</v>
      </c>
      <c r="CF9468" s="54">
        <v>4292</v>
      </c>
      <c r="CG9468" s="54">
        <v>1.7849999999999999</v>
      </c>
      <c r="CH9468" s="54">
        <v>2.1720000000000002</v>
      </c>
      <c r="CI9468" s="54">
        <v>0.222</v>
      </c>
      <c r="CJ9468" s="54">
        <v>189</v>
      </c>
      <c r="CK9468" s="54">
        <v>7.3</v>
      </c>
      <c r="CL9468" s="54">
        <v>8.8000000000000005E-3</v>
      </c>
      <c r="CM9468" s="54">
        <v>0.67800000000000005</v>
      </c>
      <c r="CN9468" s="53" t="s">
        <v>41190</v>
      </c>
      <c r="CO9468" s="54">
        <v>40</v>
      </c>
      <c r="CP9468" s="54">
        <v>79</v>
      </c>
      <c r="CQ9468" s="55">
        <f t="shared" si="147"/>
        <v>0.50632911392405067</v>
      </c>
      <c r="CR9468" s="52" t="s">
        <v>28938</v>
      </c>
    </row>
    <row r="9469" spans="81:96">
      <c r="CC9469" s="52">
        <v>9468</v>
      </c>
      <c r="CD9469" s="53" t="s">
        <v>41249</v>
      </c>
      <c r="CE9469" s="53" t="s">
        <v>41250</v>
      </c>
      <c r="CF9469" s="54">
        <v>2197</v>
      </c>
      <c r="CG9469" s="54">
        <v>1.7649999999999999</v>
      </c>
      <c r="CH9469" s="54">
        <v>1.9530000000000001</v>
      </c>
      <c r="CI9469" s="54">
        <v>7.4999999999999997E-2</v>
      </c>
      <c r="CJ9469" s="54">
        <v>67</v>
      </c>
      <c r="CK9469" s="54">
        <v>8.1999999999999993</v>
      </c>
      <c r="CL9469" s="54">
        <v>4.3499999999999997E-3</v>
      </c>
      <c r="CM9469" s="54">
        <v>0.71299999999999997</v>
      </c>
      <c r="CN9469" s="53" t="s">
        <v>41190</v>
      </c>
      <c r="CO9469" s="54">
        <v>41</v>
      </c>
      <c r="CP9469" s="54">
        <v>79</v>
      </c>
      <c r="CQ9469" s="55">
        <f t="shared" si="147"/>
        <v>0.51898734177215189</v>
      </c>
      <c r="CR9469" s="52" t="s">
        <v>28938</v>
      </c>
    </row>
    <row r="9470" spans="81:96">
      <c r="CC9470" s="52">
        <v>9469</v>
      </c>
      <c r="CD9470" s="53" t="s">
        <v>36720</v>
      </c>
      <c r="CE9470" s="53" t="s">
        <v>36721</v>
      </c>
      <c r="CF9470" s="54">
        <v>2644</v>
      </c>
      <c r="CG9470" s="54">
        <v>1.718</v>
      </c>
      <c r="CH9470" s="54">
        <v>1.8979999999999999</v>
      </c>
      <c r="CI9470" s="54">
        <v>0.33</v>
      </c>
      <c r="CJ9470" s="54">
        <v>206</v>
      </c>
      <c r="CK9470" s="54">
        <v>5.3</v>
      </c>
      <c r="CL9470" s="54">
        <v>6.2500000000000003E-3</v>
      </c>
      <c r="CM9470" s="54">
        <v>0.54</v>
      </c>
      <c r="CN9470" s="53" t="s">
        <v>41190</v>
      </c>
      <c r="CO9470" s="54">
        <v>42</v>
      </c>
      <c r="CP9470" s="54">
        <v>79</v>
      </c>
      <c r="CQ9470" s="55">
        <f t="shared" si="147"/>
        <v>0.53164556962025311</v>
      </c>
      <c r="CR9470" s="52" t="s">
        <v>28938</v>
      </c>
    </row>
    <row r="9471" spans="81:96">
      <c r="CC9471" s="52">
        <v>9470</v>
      </c>
      <c r="CD9471" s="53" t="s">
        <v>41251</v>
      </c>
      <c r="CE9471" s="53" t="s">
        <v>41252</v>
      </c>
      <c r="CF9471" s="54">
        <v>1994</v>
      </c>
      <c r="CG9471" s="54">
        <v>1.696</v>
      </c>
      <c r="CH9471" s="54">
        <v>1.526</v>
      </c>
      <c r="CI9471" s="54">
        <v>0.21099999999999999</v>
      </c>
      <c r="CJ9471" s="54">
        <v>90</v>
      </c>
      <c r="CK9471" s="54">
        <v>9.1</v>
      </c>
      <c r="CL9471" s="54">
        <v>2.7799999999999999E-3</v>
      </c>
      <c r="CM9471" s="54">
        <v>0.38900000000000001</v>
      </c>
      <c r="CN9471" s="53" t="s">
        <v>41190</v>
      </c>
      <c r="CO9471" s="54">
        <v>43</v>
      </c>
      <c r="CP9471" s="54">
        <v>79</v>
      </c>
      <c r="CQ9471" s="55">
        <f t="shared" si="147"/>
        <v>0.54430379746835444</v>
      </c>
      <c r="CR9471" s="52" t="s">
        <v>28938</v>
      </c>
    </row>
    <row r="9472" spans="81:96">
      <c r="CC9472" s="52">
        <v>9471</v>
      </c>
      <c r="CD9472" s="53" t="s">
        <v>41253</v>
      </c>
      <c r="CE9472" s="53" t="s">
        <v>41254</v>
      </c>
      <c r="CF9472" s="54">
        <v>7460</v>
      </c>
      <c r="CG9472" s="54">
        <v>1.6950000000000001</v>
      </c>
      <c r="CH9472" s="54">
        <v>1.974</v>
      </c>
      <c r="CI9472" s="54">
        <v>0.30299999999999999</v>
      </c>
      <c r="CJ9472" s="54">
        <v>442</v>
      </c>
      <c r="CK9472" s="54">
        <v>7.2</v>
      </c>
      <c r="CL9472" s="54">
        <v>1.439E-2</v>
      </c>
      <c r="CM9472" s="54">
        <v>0.59399999999999997</v>
      </c>
      <c r="CN9472" s="53" t="s">
        <v>41190</v>
      </c>
      <c r="CO9472" s="54">
        <v>44</v>
      </c>
      <c r="CP9472" s="54">
        <v>79</v>
      </c>
      <c r="CQ9472" s="55">
        <f t="shared" si="147"/>
        <v>0.55696202531645567</v>
      </c>
      <c r="CR9472" s="52" t="s">
        <v>28938</v>
      </c>
    </row>
    <row r="9473" spans="81:96">
      <c r="CC9473" s="52">
        <v>9472</v>
      </c>
      <c r="CD9473" s="53" t="s">
        <v>41255</v>
      </c>
      <c r="CE9473" s="53" t="s">
        <v>41256</v>
      </c>
      <c r="CF9473" s="54">
        <v>1060</v>
      </c>
      <c r="CG9473" s="54">
        <v>1.6830000000000001</v>
      </c>
      <c r="CH9473" s="54">
        <v>1.7470000000000001</v>
      </c>
      <c r="CI9473" s="54">
        <v>0.307</v>
      </c>
      <c r="CJ9473" s="54">
        <v>75</v>
      </c>
      <c r="CK9473" s="54">
        <v>5.2</v>
      </c>
      <c r="CL9473" s="54">
        <v>3.0000000000000001E-3</v>
      </c>
      <c r="CM9473" s="54">
        <v>0.56200000000000006</v>
      </c>
      <c r="CN9473" s="53" t="s">
        <v>41190</v>
      </c>
      <c r="CO9473" s="54">
        <v>45</v>
      </c>
      <c r="CP9473" s="54">
        <v>79</v>
      </c>
      <c r="CQ9473" s="55">
        <f t="shared" si="147"/>
        <v>0.569620253164557</v>
      </c>
      <c r="CR9473" s="52" t="s">
        <v>28938</v>
      </c>
    </row>
    <row r="9474" spans="81:96">
      <c r="CC9474" s="52">
        <v>9473</v>
      </c>
      <c r="CD9474" s="53" t="s">
        <v>41257</v>
      </c>
      <c r="CE9474" s="53" t="s">
        <v>41258</v>
      </c>
      <c r="CF9474" s="54">
        <v>2233</v>
      </c>
      <c r="CG9474" s="54">
        <v>1.665</v>
      </c>
      <c r="CH9474" s="54">
        <v>1.655</v>
      </c>
      <c r="CI9474" s="54">
        <v>0.20699999999999999</v>
      </c>
      <c r="CJ9474" s="54">
        <v>87</v>
      </c>
      <c r="CK9474" s="54">
        <v>9</v>
      </c>
      <c r="CL9474" s="54">
        <v>3.32E-3</v>
      </c>
      <c r="CM9474" s="54">
        <v>0.48799999999999999</v>
      </c>
      <c r="CN9474" s="53" t="s">
        <v>41190</v>
      </c>
      <c r="CO9474" s="54">
        <v>46</v>
      </c>
      <c r="CP9474" s="54">
        <v>79</v>
      </c>
      <c r="CQ9474" s="55">
        <f t="shared" ref="CQ9474:CQ9537" si="148">CO9474/CP9474</f>
        <v>0.58227848101265822</v>
      </c>
      <c r="CR9474" s="52" t="s">
        <v>28938</v>
      </c>
    </row>
    <row r="9475" spans="81:96">
      <c r="CC9475" s="52">
        <v>9474</v>
      </c>
      <c r="CD9475" s="53" t="s">
        <v>41259</v>
      </c>
      <c r="CE9475" s="53" t="s">
        <v>41260</v>
      </c>
      <c r="CF9475" s="54">
        <v>467</v>
      </c>
      <c r="CG9475" s="54">
        <v>1.6</v>
      </c>
      <c r="CH9475" s="54">
        <v>1.5820000000000001</v>
      </c>
      <c r="CI9475" s="54">
        <v>1.395</v>
      </c>
      <c r="CJ9475" s="54">
        <v>38</v>
      </c>
      <c r="CK9475" s="54">
        <v>4.9000000000000004</v>
      </c>
      <c r="CL9475" s="54">
        <v>1.14E-3</v>
      </c>
      <c r="CM9475" s="54">
        <v>0.50900000000000001</v>
      </c>
      <c r="CN9475" s="53" t="s">
        <v>41190</v>
      </c>
      <c r="CO9475" s="54">
        <v>47</v>
      </c>
      <c r="CP9475" s="54">
        <v>79</v>
      </c>
      <c r="CQ9475" s="55">
        <f t="shared" si="148"/>
        <v>0.59493670886075944</v>
      </c>
      <c r="CR9475" s="52" t="s">
        <v>28938</v>
      </c>
    </row>
    <row r="9476" spans="81:96">
      <c r="CC9476" s="52">
        <v>9475</v>
      </c>
      <c r="CD9476" s="53" t="s">
        <v>29391</v>
      </c>
      <c r="CE9476" s="53" t="s">
        <v>29392</v>
      </c>
      <c r="CF9476" s="54">
        <v>905</v>
      </c>
      <c r="CG9476" s="54">
        <v>1.5980000000000001</v>
      </c>
      <c r="CH9476" s="54">
        <v>1.4179999999999999</v>
      </c>
      <c r="CI9476" s="54">
        <v>0.47199999999999998</v>
      </c>
      <c r="CJ9476" s="54">
        <v>53</v>
      </c>
      <c r="CK9476" s="54">
        <v>5.9</v>
      </c>
      <c r="CL9476" s="54">
        <v>1.91E-3</v>
      </c>
      <c r="CM9476" s="54">
        <v>0.39300000000000002</v>
      </c>
      <c r="CN9476" s="53" t="s">
        <v>41190</v>
      </c>
      <c r="CO9476" s="54">
        <v>48</v>
      </c>
      <c r="CP9476" s="54">
        <v>79</v>
      </c>
      <c r="CQ9476" s="55">
        <f t="shared" si="148"/>
        <v>0.60759493670886078</v>
      </c>
      <c r="CR9476" s="52" t="s">
        <v>28938</v>
      </c>
    </row>
    <row r="9477" spans="81:96">
      <c r="CC9477" s="52">
        <v>9476</v>
      </c>
      <c r="CD9477" s="53" t="s">
        <v>41261</v>
      </c>
      <c r="CE9477" s="53" t="s">
        <v>41262</v>
      </c>
      <c r="CF9477" s="54">
        <v>926</v>
      </c>
      <c r="CG9477" s="54">
        <v>1.585</v>
      </c>
      <c r="CH9477" s="54">
        <v>1.49</v>
      </c>
      <c r="CI9477" s="54">
        <v>0.34599999999999997</v>
      </c>
      <c r="CJ9477" s="54">
        <v>107</v>
      </c>
      <c r="CK9477" s="54">
        <v>6.5</v>
      </c>
      <c r="CL9477" s="54">
        <v>1.73E-3</v>
      </c>
      <c r="CM9477" s="54">
        <v>0.42399999999999999</v>
      </c>
      <c r="CN9477" s="53" t="s">
        <v>41190</v>
      </c>
      <c r="CO9477" s="54">
        <v>49</v>
      </c>
      <c r="CP9477" s="54">
        <v>79</v>
      </c>
      <c r="CQ9477" s="55">
        <f t="shared" si="148"/>
        <v>0.620253164556962</v>
      </c>
      <c r="CR9477" s="52" t="s">
        <v>28938</v>
      </c>
    </row>
    <row r="9478" spans="81:96">
      <c r="CC9478" s="52">
        <v>9477</v>
      </c>
      <c r="CD9478" s="53" t="s">
        <v>40941</v>
      </c>
      <c r="CE9478" s="53" t="s">
        <v>40942</v>
      </c>
      <c r="CF9478" s="54">
        <v>365</v>
      </c>
      <c r="CG9478" s="54">
        <v>1.573</v>
      </c>
      <c r="CH9478" s="54"/>
      <c r="CI9478" s="54">
        <v>0.155</v>
      </c>
      <c r="CJ9478" s="54">
        <v>58</v>
      </c>
      <c r="CK9478" s="54">
        <v>3.5</v>
      </c>
      <c r="CL9478" s="54">
        <v>9.2000000000000003E-4</v>
      </c>
      <c r="CM9478" s="54"/>
      <c r="CN9478" s="53" t="s">
        <v>41190</v>
      </c>
      <c r="CO9478" s="54">
        <v>50</v>
      </c>
      <c r="CP9478" s="54">
        <v>79</v>
      </c>
      <c r="CQ9478" s="55">
        <f t="shared" si="148"/>
        <v>0.63291139240506333</v>
      </c>
      <c r="CR9478" s="52" t="s">
        <v>28938</v>
      </c>
    </row>
    <row r="9479" spans="81:96">
      <c r="CC9479" s="52">
        <v>9478</v>
      </c>
      <c r="CD9479" s="53" t="s">
        <v>41263</v>
      </c>
      <c r="CE9479" s="53" t="s">
        <v>41264</v>
      </c>
      <c r="CF9479" s="54">
        <v>6242</v>
      </c>
      <c r="CG9479" s="54">
        <v>1.5369999999999999</v>
      </c>
      <c r="CH9479" s="54">
        <v>2.0409999999999999</v>
      </c>
      <c r="CI9479" s="54">
        <v>0.43099999999999999</v>
      </c>
      <c r="CJ9479" s="54">
        <v>248</v>
      </c>
      <c r="CK9479" s="54">
        <v>7.4</v>
      </c>
      <c r="CL9479" s="54">
        <v>1.2619999999999999E-2</v>
      </c>
      <c r="CM9479" s="54">
        <v>0.64700000000000002</v>
      </c>
      <c r="CN9479" s="53" t="s">
        <v>41190</v>
      </c>
      <c r="CO9479" s="54">
        <v>51</v>
      </c>
      <c r="CP9479" s="54">
        <v>79</v>
      </c>
      <c r="CQ9479" s="55">
        <f t="shared" si="148"/>
        <v>0.64556962025316456</v>
      </c>
      <c r="CR9479" s="52" t="s">
        <v>28938</v>
      </c>
    </row>
    <row r="9480" spans="81:96">
      <c r="CC9480" s="52">
        <v>9479</v>
      </c>
      <c r="CD9480" s="53" t="s">
        <v>41265</v>
      </c>
      <c r="CE9480" s="53" t="s">
        <v>41266</v>
      </c>
      <c r="CF9480" s="54">
        <v>2334</v>
      </c>
      <c r="CG9480" s="54">
        <v>1.51</v>
      </c>
      <c r="CH9480" s="54">
        <v>1.64</v>
      </c>
      <c r="CI9480" s="54">
        <v>0.48099999999999998</v>
      </c>
      <c r="CJ9480" s="54">
        <v>104</v>
      </c>
      <c r="CK9480" s="54">
        <v>7.3</v>
      </c>
      <c r="CL9480" s="54">
        <v>4.3400000000000001E-3</v>
      </c>
      <c r="CM9480" s="54">
        <v>0.497</v>
      </c>
      <c r="CN9480" s="53" t="s">
        <v>41190</v>
      </c>
      <c r="CO9480" s="54">
        <v>52</v>
      </c>
      <c r="CP9480" s="54">
        <v>79</v>
      </c>
      <c r="CQ9480" s="55">
        <f t="shared" si="148"/>
        <v>0.65822784810126578</v>
      </c>
      <c r="CR9480" s="52" t="s">
        <v>28938</v>
      </c>
    </row>
    <row r="9481" spans="81:96">
      <c r="CC9481" s="52">
        <v>9480</v>
      </c>
      <c r="CD9481" s="53" t="s">
        <v>41267</v>
      </c>
      <c r="CE9481" s="53" t="s">
        <v>41268</v>
      </c>
      <c r="CF9481" s="54">
        <v>668</v>
      </c>
      <c r="CG9481" s="54">
        <v>1.4950000000000001</v>
      </c>
      <c r="CH9481" s="54"/>
      <c r="CI9481" s="54">
        <v>0.17799999999999999</v>
      </c>
      <c r="CJ9481" s="54">
        <v>152</v>
      </c>
      <c r="CK9481" s="54">
        <v>4.4000000000000004</v>
      </c>
      <c r="CL9481" s="54">
        <v>2.2100000000000002E-3</v>
      </c>
      <c r="CM9481" s="54"/>
      <c r="CN9481" s="53" t="s">
        <v>41190</v>
      </c>
      <c r="CO9481" s="54">
        <v>53</v>
      </c>
      <c r="CP9481" s="54">
        <v>79</v>
      </c>
      <c r="CQ9481" s="55">
        <f t="shared" si="148"/>
        <v>0.67088607594936711</v>
      </c>
      <c r="CR9481" s="52" t="s">
        <v>28938</v>
      </c>
    </row>
    <row r="9482" spans="81:96">
      <c r="CC9482" s="52">
        <v>9481</v>
      </c>
      <c r="CD9482" s="53" t="s">
        <v>41269</v>
      </c>
      <c r="CE9482" s="53" t="s">
        <v>41270</v>
      </c>
      <c r="CF9482" s="54">
        <v>1883</v>
      </c>
      <c r="CG9482" s="54">
        <v>1.411</v>
      </c>
      <c r="CH9482" s="54">
        <v>1.625</v>
      </c>
      <c r="CI9482" s="54">
        <v>0.26</v>
      </c>
      <c r="CJ9482" s="54">
        <v>77</v>
      </c>
      <c r="CK9482" s="54">
        <v>6.6</v>
      </c>
      <c r="CL9482" s="54">
        <v>4.4299999999999999E-3</v>
      </c>
      <c r="CM9482" s="54">
        <v>0.54800000000000004</v>
      </c>
      <c r="CN9482" s="53" t="s">
        <v>41190</v>
      </c>
      <c r="CO9482" s="54">
        <v>54</v>
      </c>
      <c r="CP9482" s="54">
        <v>79</v>
      </c>
      <c r="CQ9482" s="55">
        <f t="shared" si="148"/>
        <v>0.68354430379746833</v>
      </c>
      <c r="CR9482" s="52" t="s">
        <v>28938</v>
      </c>
    </row>
    <row r="9483" spans="81:96">
      <c r="CC9483" s="52">
        <v>9482</v>
      </c>
      <c r="CD9483" s="53" t="s">
        <v>41271</v>
      </c>
      <c r="CE9483" s="53" t="s">
        <v>41272</v>
      </c>
      <c r="CF9483" s="54">
        <v>832</v>
      </c>
      <c r="CG9483" s="54">
        <v>1.407</v>
      </c>
      <c r="CH9483" s="54">
        <v>1.3260000000000001</v>
      </c>
      <c r="CI9483" s="54">
        <v>0.29799999999999999</v>
      </c>
      <c r="CJ9483" s="54">
        <v>47</v>
      </c>
      <c r="CK9483" s="54">
        <v>8.1</v>
      </c>
      <c r="CL9483" s="54">
        <v>1.57E-3</v>
      </c>
      <c r="CM9483" s="54">
        <v>0.435</v>
      </c>
      <c r="CN9483" s="53" t="s">
        <v>41190</v>
      </c>
      <c r="CO9483" s="54">
        <v>55</v>
      </c>
      <c r="CP9483" s="54">
        <v>79</v>
      </c>
      <c r="CQ9483" s="55">
        <f t="shared" si="148"/>
        <v>0.69620253164556967</v>
      </c>
      <c r="CR9483" s="52" t="s">
        <v>28938</v>
      </c>
    </row>
    <row r="9484" spans="81:96">
      <c r="CC9484" s="52">
        <v>9483</v>
      </c>
      <c r="CD9484" s="53" t="s">
        <v>41273</v>
      </c>
      <c r="CE9484" s="53" t="s">
        <v>41274</v>
      </c>
      <c r="CF9484" s="54">
        <v>697</v>
      </c>
      <c r="CG9484" s="54">
        <v>1.3939999999999999</v>
      </c>
      <c r="CH9484" s="54">
        <v>1.393</v>
      </c>
      <c r="CI9484" s="54">
        <v>0.16700000000000001</v>
      </c>
      <c r="CJ9484" s="54">
        <v>54</v>
      </c>
      <c r="CK9484" s="54">
        <v>5.6</v>
      </c>
      <c r="CL9484" s="54">
        <v>1.73E-3</v>
      </c>
      <c r="CM9484" s="54">
        <v>0.41599999999999998</v>
      </c>
      <c r="CN9484" s="53" t="s">
        <v>41190</v>
      </c>
      <c r="CO9484" s="54">
        <v>56</v>
      </c>
      <c r="CP9484" s="54">
        <v>79</v>
      </c>
      <c r="CQ9484" s="55">
        <f t="shared" si="148"/>
        <v>0.70886075949367089</v>
      </c>
      <c r="CR9484" s="52" t="s">
        <v>28938</v>
      </c>
    </row>
    <row r="9485" spans="81:96">
      <c r="CC9485" s="52">
        <v>9484</v>
      </c>
      <c r="CD9485" s="53" t="s">
        <v>41275</v>
      </c>
      <c r="CE9485" s="53" t="s">
        <v>41276</v>
      </c>
      <c r="CF9485" s="54">
        <v>1034</v>
      </c>
      <c r="CG9485" s="54">
        <v>1.3839999999999999</v>
      </c>
      <c r="CH9485" s="54">
        <v>1.7350000000000001</v>
      </c>
      <c r="CI9485" s="54">
        <v>0.186</v>
      </c>
      <c r="CJ9485" s="54">
        <v>43</v>
      </c>
      <c r="CK9485" s="54">
        <v>8</v>
      </c>
      <c r="CL9485" s="54">
        <v>2.2000000000000001E-3</v>
      </c>
      <c r="CM9485" s="54">
        <v>0.621</v>
      </c>
      <c r="CN9485" s="53" t="s">
        <v>41190</v>
      </c>
      <c r="CO9485" s="54">
        <v>57</v>
      </c>
      <c r="CP9485" s="54">
        <v>79</v>
      </c>
      <c r="CQ9485" s="55">
        <f t="shared" si="148"/>
        <v>0.72151898734177211</v>
      </c>
      <c r="CR9485" s="52" t="s">
        <v>28938</v>
      </c>
    </row>
    <row r="9486" spans="81:96">
      <c r="CC9486" s="52">
        <v>9485</v>
      </c>
      <c r="CD9486" s="53" t="s">
        <v>41277</v>
      </c>
      <c r="CE9486" s="53" t="s">
        <v>41278</v>
      </c>
      <c r="CF9486" s="54">
        <v>3952</v>
      </c>
      <c r="CG9486" s="54">
        <v>1.367</v>
      </c>
      <c r="CH9486" s="54">
        <v>1.401</v>
      </c>
      <c r="CI9486" s="54">
        <v>0.28799999999999998</v>
      </c>
      <c r="CJ9486" s="54">
        <v>385</v>
      </c>
      <c r="CK9486" s="54">
        <v>3.8</v>
      </c>
      <c r="CL9486" s="54">
        <v>1.319E-2</v>
      </c>
      <c r="CM9486" s="54">
        <v>0.438</v>
      </c>
      <c r="CN9486" s="53" t="s">
        <v>41190</v>
      </c>
      <c r="CO9486" s="54">
        <v>58</v>
      </c>
      <c r="CP9486" s="54">
        <v>79</v>
      </c>
      <c r="CQ9486" s="55">
        <f t="shared" si="148"/>
        <v>0.73417721518987344</v>
      </c>
      <c r="CR9486" s="52" t="s">
        <v>28938</v>
      </c>
    </row>
    <row r="9487" spans="81:96">
      <c r="CC9487" s="52">
        <v>9486</v>
      </c>
      <c r="CD9487" s="53" t="s">
        <v>41279</v>
      </c>
      <c r="CE9487" s="53" t="s">
        <v>41280</v>
      </c>
      <c r="CF9487" s="54">
        <v>3987</v>
      </c>
      <c r="CG9487" s="54">
        <v>1.3640000000000001</v>
      </c>
      <c r="CH9487" s="54">
        <v>1.3</v>
      </c>
      <c r="CI9487" s="54">
        <v>0.41599999999999998</v>
      </c>
      <c r="CJ9487" s="54">
        <v>351</v>
      </c>
      <c r="CK9487" s="54">
        <v>4.0999999999999996</v>
      </c>
      <c r="CL9487" s="54">
        <v>1.201E-2</v>
      </c>
      <c r="CM9487" s="54">
        <v>0.38300000000000001</v>
      </c>
      <c r="CN9487" s="53" t="s">
        <v>41190</v>
      </c>
      <c r="CO9487" s="54">
        <v>59</v>
      </c>
      <c r="CP9487" s="54">
        <v>79</v>
      </c>
      <c r="CQ9487" s="55">
        <f t="shared" si="148"/>
        <v>0.74683544303797467</v>
      </c>
      <c r="CR9487" s="52" t="s">
        <v>28938</v>
      </c>
    </row>
    <row r="9488" spans="81:96">
      <c r="CC9488" s="52">
        <v>9487</v>
      </c>
      <c r="CD9488" s="53" t="s">
        <v>41281</v>
      </c>
      <c r="CE9488" s="53" t="s">
        <v>41282</v>
      </c>
      <c r="CF9488" s="54">
        <v>1890</v>
      </c>
      <c r="CG9488" s="54">
        <v>1.3580000000000001</v>
      </c>
      <c r="CH9488" s="54">
        <v>1.597</v>
      </c>
      <c r="CI9488" s="54">
        <v>0.28299999999999997</v>
      </c>
      <c r="CJ9488" s="54">
        <v>92</v>
      </c>
      <c r="CK9488" s="54">
        <v>6.9</v>
      </c>
      <c r="CL9488" s="54">
        <v>4.3099999999999996E-3</v>
      </c>
      <c r="CM9488" s="54">
        <v>0.54700000000000004</v>
      </c>
      <c r="CN9488" s="53" t="s">
        <v>41190</v>
      </c>
      <c r="CO9488" s="54">
        <v>60</v>
      </c>
      <c r="CP9488" s="54">
        <v>79</v>
      </c>
      <c r="CQ9488" s="55">
        <f t="shared" si="148"/>
        <v>0.759493670886076</v>
      </c>
      <c r="CR9488" s="52" t="s">
        <v>28953</v>
      </c>
    </row>
    <row r="9489" spans="81:96">
      <c r="CC9489" s="52">
        <v>9488</v>
      </c>
      <c r="CD9489" s="53" t="s">
        <v>34353</v>
      </c>
      <c r="CE9489" s="53" t="s">
        <v>34354</v>
      </c>
      <c r="CF9489" s="54">
        <v>2359</v>
      </c>
      <c r="CG9489" s="54">
        <v>1.333</v>
      </c>
      <c r="CH9489" s="54">
        <v>1.3720000000000001</v>
      </c>
      <c r="CI9489" s="54">
        <v>0.307</v>
      </c>
      <c r="CJ9489" s="54">
        <v>215</v>
      </c>
      <c r="CK9489" s="54">
        <v>5.0999999999999996</v>
      </c>
      <c r="CL9489" s="54">
        <v>5.28E-3</v>
      </c>
      <c r="CM9489" s="54">
        <v>0.35099999999999998</v>
      </c>
      <c r="CN9489" s="53" t="s">
        <v>41190</v>
      </c>
      <c r="CO9489" s="54">
        <v>61</v>
      </c>
      <c r="CP9489" s="54">
        <v>79</v>
      </c>
      <c r="CQ9489" s="55">
        <f t="shared" si="148"/>
        <v>0.77215189873417722</v>
      </c>
      <c r="CR9489" s="52" t="s">
        <v>28953</v>
      </c>
    </row>
    <row r="9490" spans="81:96">
      <c r="CC9490" s="52">
        <v>9489</v>
      </c>
      <c r="CD9490" s="53" t="s">
        <v>40973</v>
      </c>
      <c r="CE9490" s="53" t="s">
        <v>40974</v>
      </c>
      <c r="CF9490" s="54">
        <v>1796</v>
      </c>
      <c r="CG9490" s="54">
        <v>1.264</v>
      </c>
      <c r="CH9490" s="54">
        <v>2.613</v>
      </c>
      <c r="CI9490" s="54">
        <v>0.29499999999999998</v>
      </c>
      <c r="CJ9490" s="54">
        <v>44</v>
      </c>
      <c r="CK9490" s="54">
        <v>8.6</v>
      </c>
      <c r="CL9490" s="54">
        <v>2.4099999999999998E-3</v>
      </c>
      <c r="CM9490" s="54">
        <v>0.76100000000000001</v>
      </c>
      <c r="CN9490" s="53" t="s">
        <v>41190</v>
      </c>
      <c r="CO9490" s="54">
        <v>62</v>
      </c>
      <c r="CP9490" s="54">
        <v>79</v>
      </c>
      <c r="CQ9490" s="55">
        <f t="shared" si="148"/>
        <v>0.78481012658227844</v>
      </c>
      <c r="CR9490" s="52" t="s">
        <v>28953</v>
      </c>
    </row>
    <row r="9491" spans="81:96">
      <c r="CC9491" s="52">
        <v>9490</v>
      </c>
      <c r="CD9491" s="53" t="s">
        <v>41283</v>
      </c>
      <c r="CE9491" s="53" t="s">
        <v>41284</v>
      </c>
      <c r="CF9491" s="54">
        <v>644</v>
      </c>
      <c r="CG9491" s="54">
        <v>1.248</v>
      </c>
      <c r="CH9491" s="54">
        <v>1.5429999999999999</v>
      </c>
      <c r="CI9491" s="54">
        <v>0.60699999999999998</v>
      </c>
      <c r="CJ9491" s="54">
        <v>84</v>
      </c>
      <c r="CK9491" s="54">
        <v>3.6</v>
      </c>
      <c r="CL9491" s="54">
        <v>2.0600000000000002E-3</v>
      </c>
      <c r="CM9491" s="54">
        <v>0.443</v>
      </c>
      <c r="CN9491" s="53" t="s">
        <v>41190</v>
      </c>
      <c r="CO9491" s="54">
        <v>63</v>
      </c>
      <c r="CP9491" s="54">
        <v>79</v>
      </c>
      <c r="CQ9491" s="55">
        <f t="shared" si="148"/>
        <v>0.79746835443037978</v>
      </c>
      <c r="CR9491" s="52" t="s">
        <v>28953</v>
      </c>
    </row>
    <row r="9492" spans="81:96">
      <c r="CC9492" s="52">
        <v>9491</v>
      </c>
      <c r="CD9492" s="53" t="s">
        <v>40991</v>
      </c>
      <c r="CE9492" s="53" t="s">
        <v>40992</v>
      </c>
      <c r="CF9492" s="54">
        <v>492</v>
      </c>
      <c r="CG9492" s="54">
        <v>1.1000000000000001</v>
      </c>
      <c r="CH9492" s="54">
        <v>1.083</v>
      </c>
      <c r="CI9492" s="54">
        <v>0.219</v>
      </c>
      <c r="CJ9492" s="54">
        <v>32</v>
      </c>
      <c r="CK9492" s="54">
        <v>7.5</v>
      </c>
      <c r="CL9492" s="54">
        <v>7.2999999999999996E-4</v>
      </c>
      <c r="CM9492" s="54">
        <v>0.27300000000000002</v>
      </c>
      <c r="CN9492" s="53" t="s">
        <v>41190</v>
      </c>
      <c r="CO9492" s="54">
        <v>64</v>
      </c>
      <c r="CP9492" s="54">
        <v>79</v>
      </c>
      <c r="CQ9492" s="55">
        <f t="shared" si="148"/>
        <v>0.810126582278481</v>
      </c>
      <c r="CR9492" s="52" t="s">
        <v>28953</v>
      </c>
    </row>
    <row r="9493" spans="81:96">
      <c r="CC9493" s="52">
        <v>9492</v>
      </c>
      <c r="CD9493" s="53" t="s">
        <v>41285</v>
      </c>
      <c r="CE9493" s="53" t="s">
        <v>41286</v>
      </c>
      <c r="CF9493" s="54">
        <v>299</v>
      </c>
      <c r="CG9493" s="54">
        <v>1.093</v>
      </c>
      <c r="CH9493" s="54"/>
      <c r="CI9493" s="54">
        <v>0.247</v>
      </c>
      <c r="CJ9493" s="54">
        <v>73</v>
      </c>
      <c r="CK9493" s="54">
        <v>2.6</v>
      </c>
      <c r="CL9493" s="54">
        <v>1.6999999999999999E-3</v>
      </c>
      <c r="CM9493" s="54"/>
      <c r="CN9493" s="53" t="s">
        <v>41190</v>
      </c>
      <c r="CO9493" s="54">
        <v>65</v>
      </c>
      <c r="CP9493" s="54">
        <v>79</v>
      </c>
      <c r="CQ9493" s="55">
        <f t="shared" si="148"/>
        <v>0.82278481012658233</v>
      </c>
      <c r="CR9493" s="52" t="s">
        <v>28953</v>
      </c>
    </row>
    <row r="9494" spans="81:96">
      <c r="CC9494" s="52">
        <v>9493</v>
      </c>
      <c r="CD9494" s="53" t="s">
        <v>41287</v>
      </c>
      <c r="CE9494" s="53" t="s">
        <v>41288</v>
      </c>
      <c r="CF9494" s="54">
        <v>2110</v>
      </c>
      <c r="CG9494" s="54">
        <v>1.0720000000000001</v>
      </c>
      <c r="CH9494" s="54">
        <v>1.07</v>
      </c>
      <c r="CI9494" s="54">
        <v>0.25700000000000001</v>
      </c>
      <c r="CJ9494" s="54">
        <v>335</v>
      </c>
      <c r="CK9494" s="54">
        <v>4.5</v>
      </c>
      <c r="CL9494" s="54">
        <v>5.62E-3</v>
      </c>
      <c r="CM9494" s="54">
        <v>0.29799999999999999</v>
      </c>
      <c r="CN9494" s="53" t="s">
        <v>41190</v>
      </c>
      <c r="CO9494" s="54">
        <v>66</v>
      </c>
      <c r="CP9494" s="54">
        <v>79</v>
      </c>
      <c r="CQ9494" s="55">
        <f t="shared" si="148"/>
        <v>0.83544303797468356</v>
      </c>
      <c r="CR9494" s="52" t="s">
        <v>28953</v>
      </c>
    </row>
    <row r="9495" spans="81:96">
      <c r="CC9495" s="52">
        <v>9494</v>
      </c>
      <c r="CD9495" s="53" t="s">
        <v>40999</v>
      </c>
      <c r="CE9495" s="53" t="s">
        <v>41000</v>
      </c>
      <c r="CF9495" s="54">
        <v>1761</v>
      </c>
      <c r="CG9495" s="54">
        <v>1.024</v>
      </c>
      <c r="CH9495" s="54">
        <v>1.458</v>
      </c>
      <c r="CI9495" s="54">
        <v>0.21299999999999999</v>
      </c>
      <c r="CJ9495" s="54">
        <v>80</v>
      </c>
      <c r="CK9495" s="54">
        <v>8</v>
      </c>
      <c r="CL9495" s="54">
        <v>2.6700000000000001E-3</v>
      </c>
      <c r="CM9495" s="54">
        <v>0.43</v>
      </c>
      <c r="CN9495" s="53" t="s">
        <v>41190</v>
      </c>
      <c r="CO9495" s="54">
        <v>67</v>
      </c>
      <c r="CP9495" s="54">
        <v>79</v>
      </c>
      <c r="CQ9495" s="55">
        <f t="shared" si="148"/>
        <v>0.84810126582278478</v>
      </c>
      <c r="CR9495" s="52" t="s">
        <v>28953</v>
      </c>
    </row>
    <row r="9496" spans="81:96">
      <c r="CC9496" s="52">
        <v>9495</v>
      </c>
      <c r="CD9496" s="53" t="s">
        <v>41289</v>
      </c>
      <c r="CE9496" s="53" t="s">
        <v>41290</v>
      </c>
      <c r="CF9496" s="54">
        <v>681</v>
      </c>
      <c r="CG9496" s="54">
        <v>0.98799999999999999</v>
      </c>
      <c r="CH9496" s="54">
        <v>0.92900000000000005</v>
      </c>
      <c r="CI9496" s="54">
        <v>0.128</v>
      </c>
      <c r="CJ9496" s="54">
        <v>125</v>
      </c>
      <c r="CK9496" s="54">
        <v>3.8</v>
      </c>
      <c r="CL9496" s="54">
        <v>1.39E-3</v>
      </c>
      <c r="CM9496" s="54">
        <v>0.16400000000000001</v>
      </c>
      <c r="CN9496" s="53" t="s">
        <v>41190</v>
      </c>
      <c r="CO9496" s="54">
        <v>68</v>
      </c>
      <c r="CP9496" s="54">
        <v>79</v>
      </c>
      <c r="CQ9496" s="55">
        <f t="shared" si="148"/>
        <v>0.86075949367088611</v>
      </c>
      <c r="CR9496" s="52" t="s">
        <v>28953</v>
      </c>
    </row>
    <row r="9497" spans="81:96">
      <c r="CC9497" s="52">
        <v>9496</v>
      </c>
      <c r="CD9497" s="53" t="s">
        <v>41291</v>
      </c>
      <c r="CE9497" s="53" t="s">
        <v>41292</v>
      </c>
      <c r="CF9497" s="54">
        <v>558</v>
      </c>
      <c r="CG9497" s="54">
        <v>0.93600000000000005</v>
      </c>
      <c r="CH9497" s="54">
        <v>0.55000000000000004</v>
      </c>
      <c r="CI9497" s="54">
        <v>0.17100000000000001</v>
      </c>
      <c r="CJ9497" s="54">
        <v>70</v>
      </c>
      <c r="CK9497" s="54">
        <v>6</v>
      </c>
      <c r="CL9497" s="54">
        <v>5.4000000000000001E-4</v>
      </c>
      <c r="CM9497" s="54">
        <v>6.9000000000000006E-2</v>
      </c>
      <c r="CN9497" s="53" t="s">
        <v>41190</v>
      </c>
      <c r="CO9497" s="54">
        <v>69</v>
      </c>
      <c r="CP9497" s="54">
        <v>79</v>
      </c>
      <c r="CQ9497" s="55">
        <f t="shared" si="148"/>
        <v>0.87341772151898733</v>
      </c>
      <c r="CR9497" s="52" t="s">
        <v>28953</v>
      </c>
    </row>
    <row r="9498" spans="81:96">
      <c r="CC9498" s="52">
        <v>9497</v>
      </c>
      <c r="CD9498" s="53" t="s">
        <v>41293</v>
      </c>
      <c r="CE9498" s="53" t="s">
        <v>41294</v>
      </c>
      <c r="CF9498" s="54">
        <v>426</v>
      </c>
      <c r="CG9498" s="54">
        <v>0.90900000000000003</v>
      </c>
      <c r="CH9498" s="54">
        <v>1.19</v>
      </c>
      <c r="CI9498" s="54">
        <v>0.24399999999999999</v>
      </c>
      <c r="CJ9498" s="54">
        <v>41</v>
      </c>
      <c r="CK9498" s="54">
        <v>6.3</v>
      </c>
      <c r="CL9498" s="54">
        <v>8.4000000000000003E-4</v>
      </c>
      <c r="CM9498" s="54">
        <v>0.33500000000000002</v>
      </c>
      <c r="CN9498" s="53" t="s">
        <v>41190</v>
      </c>
      <c r="CO9498" s="54">
        <v>70</v>
      </c>
      <c r="CP9498" s="54">
        <v>79</v>
      </c>
      <c r="CQ9498" s="55">
        <f t="shared" si="148"/>
        <v>0.88607594936708856</v>
      </c>
      <c r="CR9498" s="52" t="s">
        <v>28953</v>
      </c>
    </row>
    <row r="9499" spans="81:96">
      <c r="CC9499" s="52">
        <v>9498</v>
      </c>
      <c r="CD9499" s="53" t="s">
        <v>41295</v>
      </c>
      <c r="CE9499" s="53" t="s">
        <v>41296</v>
      </c>
      <c r="CF9499" s="54">
        <v>2564</v>
      </c>
      <c r="CG9499" s="54">
        <v>0.69699999999999995</v>
      </c>
      <c r="CH9499" s="54">
        <v>0.72599999999999998</v>
      </c>
      <c r="CI9499" s="54">
        <v>4.5999999999999999E-2</v>
      </c>
      <c r="CJ9499" s="54">
        <v>108</v>
      </c>
      <c r="CK9499" s="54" t="s">
        <v>28918</v>
      </c>
      <c r="CL9499" s="54">
        <v>1.7099999999999999E-3</v>
      </c>
      <c r="CM9499" s="54">
        <v>0.22900000000000001</v>
      </c>
      <c r="CN9499" s="53" t="s">
        <v>41190</v>
      </c>
      <c r="CO9499" s="54">
        <v>71</v>
      </c>
      <c r="CP9499" s="54">
        <v>79</v>
      </c>
      <c r="CQ9499" s="55">
        <f t="shared" si="148"/>
        <v>0.89873417721518989</v>
      </c>
      <c r="CR9499" s="52" t="s">
        <v>28953</v>
      </c>
    </row>
    <row r="9500" spans="81:96">
      <c r="CC9500" s="52">
        <v>9499</v>
      </c>
      <c r="CD9500" s="53" t="s">
        <v>41297</v>
      </c>
      <c r="CE9500" s="53" t="s">
        <v>41298</v>
      </c>
      <c r="CF9500" s="54">
        <v>259</v>
      </c>
      <c r="CG9500" s="54">
        <v>0.627</v>
      </c>
      <c r="CH9500" s="54">
        <v>0.68700000000000006</v>
      </c>
      <c r="CI9500" s="54">
        <v>0.17599999999999999</v>
      </c>
      <c r="CJ9500" s="54">
        <v>51</v>
      </c>
      <c r="CK9500" s="54">
        <v>3.7</v>
      </c>
      <c r="CL9500" s="54">
        <v>8.1999999999999998E-4</v>
      </c>
      <c r="CM9500" s="54">
        <v>0.17799999999999999</v>
      </c>
      <c r="CN9500" s="53" t="s">
        <v>41190</v>
      </c>
      <c r="CO9500" s="54">
        <v>72</v>
      </c>
      <c r="CP9500" s="54">
        <v>79</v>
      </c>
      <c r="CQ9500" s="55">
        <f t="shared" si="148"/>
        <v>0.91139240506329111</v>
      </c>
      <c r="CR9500" s="52" t="s">
        <v>28953</v>
      </c>
    </row>
    <row r="9501" spans="81:96">
      <c r="CC9501" s="52">
        <v>9500</v>
      </c>
      <c r="CD9501" s="53" t="s">
        <v>41299</v>
      </c>
      <c r="CE9501" s="53" t="s">
        <v>41300</v>
      </c>
      <c r="CF9501" s="54">
        <v>1197</v>
      </c>
      <c r="CG9501" s="54">
        <v>0.61099999999999999</v>
      </c>
      <c r="CH9501" s="54">
        <v>0.59499999999999997</v>
      </c>
      <c r="CI9501" s="54">
        <v>5.3999999999999999E-2</v>
      </c>
      <c r="CJ9501" s="54">
        <v>147</v>
      </c>
      <c r="CK9501" s="54">
        <v>7.3</v>
      </c>
      <c r="CL9501" s="54">
        <v>1.8E-3</v>
      </c>
      <c r="CM9501" s="54">
        <v>0.14199999999999999</v>
      </c>
      <c r="CN9501" s="53" t="s">
        <v>41190</v>
      </c>
      <c r="CO9501" s="54">
        <v>73</v>
      </c>
      <c r="CP9501" s="54">
        <v>79</v>
      </c>
      <c r="CQ9501" s="55">
        <f t="shared" si="148"/>
        <v>0.92405063291139244</v>
      </c>
      <c r="CR9501" s="52" t="s">
        <v>28953</v>
      </c>
    </row>
    <row r="9502" spans="81:96">
      <c r="CC9502" s="52">
        <v>9501</v>
      </c>
      <c r="CD9502" s="53" t="s">
        <v>41301</v>
      </c>
      <c r="CE9502" s="53" t="s">
        <v>41302</v>
      </c>
      <c r="CF9502" s="54">
        <v>553</v>
      </c>
      <c r="CG9502" s="54">
        <v>0.60099999999999998</v>
      </c>
      <c r="CH9502" s="54">
        <v>0.48699999999999999</v>
      </c>
      <c r="CI9502" s="54">
        <v>7.4999999999999997E-2</v>
      </c>
      <c r="CJ9502" s="54">
        <v>133</v>
      </c>
      <c r="CK9502" s="54">
        <v>4.5</v>
      </c>
      <c r="CL9502" s="54">
        <v>8.3000000000000001E-4</v>
      </c>
      <c r="CM9502" s="54">
        <v>7.8E-2</v>
      </c>
      <c r="CN9502" s="53" t="s">
        <v>41190</v>
      </c>
      <c r="CO9502" s="54">
        <v>74</v>
      </c>
      <c r="CP9502" s="54">
        <v>79</v>
      </c>
      <c r="CQ9502" s="55">
        <f t="shared" si="148"/>
        <v>0.93670886075949367</v>
      </c>
      <c r="CR9502" s="52" t="s">
        <v>28953</v>
      </c>
    </row>
    <row r="9503" spans="81:96">
      <c r="CC9503" s="52">
        <v>9502</v>
      </c>
      <c r="CD9503" s="53" t="s">
        <v>41303</v>
      </c>
      <c r="CE9503" s="53" t="s">
        <v>41304</v>
      </c>
      <c r="CF9503" s="54">
        <v>1016</v>
      </c>
      <c r="CG9503" s="54">
        <v>0.56299999999999994</v>
      </c>
      <c r="CH9503" s="54">
        <v>0.51800000000000002</v>
      </c>
      <c r="CI9503" s="54">
        <v>0.66100000000000003</v>
      </c>
      <c r="CJ9503" s="54">
        <v>115</v>
      </c>
      <c r="CK9503" s="54">
        <v>7.9</v>
      </c>
      <c r="CL9503" s="54">
        <v>1.06E-3</v>
      </c>
      <c r="CM9503" s="54">
        <v>0.106</v>
      </c>
      <c r="CN9503" s="53" t="s">
        <v>41190</v>
      </c>
      <c r="CO9503" s="54">
        <v>75</v>
      </c>
      <c r="CP9503" s="54">
        <v>79</v>
      </c>
      <c r="CQ9503" s="55">
        <f t="shared" si="148"/>
        <v>0.94936708860759489</v>
      </c>
      <c r="CR9503" s="52" t="s">
        <v>28953</v>
      </c>
    </row>
    <row r="9504" spans="81:96">
      <c r="CC9504" s="52">
        <v>9503</v>
      </c>
      <c r="CD9504" s="53" t="s">
        <v>41305</v>
      </c>
      <c r="CE9504" s="53" t="s">
        <v>41306</v>
      </c>
      <c r="CF9504" s="54">
        <v>1723</v>
      </c>
      <c r="CG9504" s="54">
        <v>0.55100000000000005</v>
      </c>
      <c r="CH9504" s="54">
        <v>0.60199999999999998</v>
      </c>
      <c r="CI9504" s="54">
        <v>0.10299999999999999</v>
      </c>
      <c r="CJ9504" s="54">
        <v>195</v>
      </c>
      <c r="CK9504" s="54">
        <v>6.6</v>
      </c>
      <c r="CL9504" s="54">
        <v>3.8300000000000001E-3</v>
      </c>
      <c r="CM9504" s="54">
        <v>0.19600000000000001</v>
      </c>
      <c r="CN9504" s="53" t="s">
        <v>41190</v>
      </c>
      <c r="CO9504" s="54">
        <v>76</v>
      </c>
      <c r="CP9504" s="54">
        <v>79</v>
      </c>
      <c r="CQ9504" s="55">
        <f t="shared" si="148"/>
        <v>0.96202531645569622</v>
      </c>
      <c r="CR9504" s="52" t="s">
        <v>28953</v>
      </c>
    </row>
    <row r="9505" spans="81:96">
      <c r="CC9505" s="52">
        <v>9504</v>
      </c>
      <c r="CD9505" s="53" t="s">
        <v>41307</v>
      </c>
      <c r="CE9505" s="53" t="s">
        <v>41308</v>
      </c>
      <c r="CF9505" s="54">
        <v>708</v>
      </c>
      <c r="CG9505" s="54">
        <v>0.52200000000000002</v>
      </c>
      <c r="CH9505" s="54">
        <v>0.55400000000000005</v>
      </c>
      <c r="CI9505" s="54">
        <v>0.14000000000000001</v>
      </c>
      <c r="CJ9505" s="54">
        <v>143</v>
      </c>
      <c r="CK9505" s="54">
        <v>6.4</v>
      </c>
      <c r="CL9505" s="54">
        <v>1.09E-3</v>
      </c>
      <c r="CM9505" s="54">
        <v>0.124</v>
      </c>
      <c r="CN9505" s="53" t="s">
        <v>41190</v>
      </c>
      <c r="CO9505" s="54">
        <v>77</v>
      </c>
      <c r="CP9505" s="54">
        <v>79</v>
      </c>
      <c r="CQ9505" s="55">
        <f t="shared" si="148"/>
        <v>0.97468354430379744</v>
      </c>
      <c r="CR9505" s="52" t="s">
        <v>28953</v>
      </c>
    </row>
    <row r="9506" spans="81:96">
      <c r="CC9506" s="52">
        <v>9505</v>
      </c>
      <c r="CD9506" s="53" t="s">
        <v>41309</v>
      </c>
      <c r="CE9506" s="53" t="s">
        <v>41310</v>
      </c>
      <c r="CF9506" s="54">
        <v>150</v>
      </c>
      <c r="CG9506" s="54">
        <v>0.48299999999999998</v>
      </c>
      <c r="CH9506" s="54"/>
      <c r="CI9506" s="54">
        <v>0.20699999999999999</v>
      </c>
      <c r="CJ9506" s="54">
        <v>29</v>
      </c>
      <c r="CK9506" s="54">
        <v>5.5</v>
      </c>
      <c r="CL9506" s="54">
        <v>2.5999999999999998E-4</v>
      </c>
      <c r="CM9506" s="54"/>
      <c r="CN9506" s="53" t="s">
        <v>41190</v>
      </c>
      <c r="CO9506" s="54">
        <v>78</v>
      </c>
      <c r="CP9506" s="54">
        <v>79</v>
      </c>
      <c r="CQ9506" s="55">
        <f t="shared" si="148"/>
        <v>0.98734177215189878</v>
      </c>
      <c r="CR9506" s="52" t="s">
        <v>28953</v>
      </c>
    </row>
    <row r="9507" spans="81:96">
      <c r="CC9507" s="52">
        <v>9506</v>
      </c>
      <c r="CD9507" s="53" t="s">
        <v>41311</v>
      </c>
      <c r="CE9507" s="53" t="s">
        <v>41312</v>
      </c>
      <c r="CF9507" s="54">
        <v>693</v>
      </c>
      <c r="CG9507" s="54">
        <v>0.42399999999999999</v>
      </c>
      <c r="CH9507" s="54">
        <v>0.57099999999999995</v>
      </c>
      <c r="CI9507" s="54">
        <v>6.8000000000000005E-2</v>
      </c>
      <c r="CJ9507" s="54">
        <v>176</v>
      </c>
      <c r="CK9507" s="54">
        <v>6.1</v>
      </c>
      <c r="CL9507" s="54">
        <v>1.17E-3</v>
      </c>
      <c r="CM9507" s="54">
        <v>0.127</v>
      </c>
      <c r="CN9507" s="53" t="s">
        <v>41190</v>
      </c>
      <c r="CO9507" s="54">
        <v>79</v>
      </c>
      <c r="CP9507" s="54">
        <v>79</v>
      </c>
      <c r="CQ9507" s="55">
        <f t="shared" si="148"/>
        <v>1</v>
      </c>
      <c r="CR9507" s="52" t="s">
        <v>28953</v>
      </c>
    </row>
    <row r="9508" spans="81:96">
      <c r="CC9508" s="52">
        <v>9507</v>
      </c>
      <c r="CD9508" s="53" t="s">
        <v>36765</v>
      </c>
      <c r="CE9508" s="53" t="s">
        <v>36766</v>
      </c>
      <c r="CF9508" s="54">
        <v>1976</v>
      </c>
      <c r="CG9508" s="54">
        <v>14.356</v>
      </c>
      <c r="CH9508" s="54">
        <v>16.007999999999999</v>
      </c>
      <c r="CI9508" s="54">
        <v>4.444</v>
      </c>
      <c r="CJ9508" s="54">
        <v>18</v>
      </c>
      <c r="CK9508" s="54">
        <v>3.7</v>
      </c>
      <c r="CL9508" s="54">
        <v>1.3050000000000001E-2</v>
      </c>
      <c r="CM9508" s="54">
        <v>6.9640000000000004</v>
      </c>
      <c r="CN9508" s="53" t="s">
        <v>41313</v>
      </c>
      <c r="CO9508" s="54">
        <v>1</v>
      </c>
      <c r="CP9508" s="54">
        <v>61</v>
      </c>
      <c r="CQ9508" s="55">
        <f t="shared" si="148"/>
        <v>1.6393442622950821E-2</v>
      </c>
      <c r="CR9508" s="52" t="s">
        <v>28907</v>
      </c>
    </row>
    <row r="9509" spans="81:96">
      <c r="CC9509" s="52">
        <v>9508</v>
      </c>
      <c r="CD9509" s="53" t="s">
        <v>38145</v>
      </c>
      <c r="CE9509" s="53" t="s">
        <v>38146</v>
      </c>
      <c r="CF9509" s="54">
        <v>2205</v>
      </c>
      <c r="CG9509" s="54">
        <v>4.0910000000000002</v>
      </c>
      <c r="CH9509" s="54">
        <v>6.6070000000000002</v>
      </c>
      <c r="CI9509" s="54">
        <v>0.16700000000000001</v>
      </c>
      <c r="CJ9509" s="54">
        <v>6</v>
      </c>
      <c r="CK9509" s="54" t="s">
        <v>28918</v>
      </c>
      <c r="CL9509" s="54">
        <v>1.06E-3</v>
      </c>
      <c r="CM9509" s="54">
        <v>2.391</v>
      </c>
      <c r="CN9509" s="53" t="s">
        <v>41313</v>
      </c>
      <c r="CO9509" s="54">
        <v>2</v>
      </c>
      <c r="CP9509" s="54">
        <v>61</v>
      </c>
      <c r="CQ9509" s="55">
        <f t="shared" si="148"/>
        <v>3.2786885245901641E-2</v>
      </c>
      <c r="CR9509" s="52" t="s">
        <v>28907</v>
      </c>
    </row>
    <row r="9510" spans="81:96">
      <c r="CC9510" s="52">
        <v>9509</v>
      </c>
      <c r="CD9510" s="53" t="s">
        <v>38099</v>
      </c>
      <c r="CE9510" s="53" t="s">
        <v>38100</v>
      </c>
      <c r="CF9510" s="54">
        <v>25599</v>
      </c>
      <c r="CG9510" s="54">
        <v>3.794</v>
      </c>
      <c r="CH9510" s="54">
        <v>4.3719999999999999</v>
      </c>
      <c r="CI9510" s="54">
        <v>0.57499999999999996</v>
      </c>
      <c r="CJ9510" s="54">
        <v>167</v>
      </c>
      <c r="CK9510" s="54" t="s">
        <v>28918</v>
      </c>
      <c r="CL9510" s="54">
        <v>2.4729999999999999E-2</v>
      </c>
      <c r="CM9510" s="54">
        <v>1.639</v>
      </c>
      <c r="CN9510" s="53" t="s">
        <v>41313</v>
      </c>
      <c r="CO9510" s="54">
        <v>3</v>
      </c>
      <c r="CP9510" s="54">
        <v>61</v>
      </c>
      <c r="CQ9510" s="55">
        <f t="shared" si="148"/>
        <v>4.9180327868852458E-2</v>
      </c>
      <c r="CR9510" s="52" t="s">
        <v>28907</v>
      </c>
    </row>
    <row r="9511" spans="81:96">
      <c r="CC9511" s="52">
        <v>9510</v>
      </c>
      <c r="CD9511" s="53" t="s">
        <v>37063</v>
      </c>
      <c r="CE9511" s="53" t="s">
        <v>37064</v>
      </c>
      <c r="CF9511" s="54">
        <v>6835</v>
      </c>
      <c r="CG9511" s="54">
        <v>3.738</v>
      </c>
      <c r="CH9511" s="54">
        <v>4.0830000000000002</v>
      </c>
      <c r="CI9511" s="54">
        <v>0.57999999999999996</v>
      </c>
      <c r="CJ9511" s="54">
        <v>81</v>
      </c>
      <c r="CK9511" s="54" t="s">
        <v>28918</v>
      </c>
      <c r="CL9511" s="54">
        <v>1.2409999999999999E-2</v>
      </c>
      <c r="CM9511" s="54">
        <v>2.1589999999999998</v>
      </c>
      <c r="CN9511" s="53" t="s">
        <v>41313</v>
      </c>
      <c r="CO9511" s="54">
        <v>4</v>
      </c>
      <c r="CP9511" s="54">
        <v>61</v>
      </c>
      <c r="CQ9511" s="55">
        <f t="shared" si="148"/>
        <v>6.5573770491803282E-2</v>
      </c>
      <c r="CR9511" s="52" t="s">
        <v>28907</v>
      </c>
    </row>
    <row r="9512" spans="81:96">
      <c r="CC9512" s="52">
        <v>9511</v>
      </c>
      <c r="CD9512" s="53" t="s">
        <v>41314</v>
      </c>
      <c r="CE9512" s="53" t="s">
        <v>41315</v>
      </c>
      <c r="CF9512" s="54">
        <v>6171</v>
      </c>
      <c r="CG9512" s="54">
        <v>3.0249999999999999</v>
      </c>
      <c r="CH9512" s="54">
        <v>4.5119999999999996</v>
      </c>
      <c r="CI9512" s="54">
        <v>1.054</v>
      </c>
      <c r="CJ9512" s="54">
        <v>129</v>
      </c>
      <c r="CK9512" s="54">
        <v>8</v>
      </c>
      <c r="CL9512" s="54">
        <v>1.2409999999999999E-2</v>
      </c>
      <c r="CM9512" s="54">
        <v>1.772</v>
      </c>
      <c r="CN9512" s="53" t="s">
        <v>41313</v>
      </c>
      <c r="CO9512" s="54">
        <v>5</v>
      </c>
      <c r="CP9512" s="54">
        <v>61</v>
      </c>
      <c r="CQ9512" s="55">
        <f t="shared" si="148"/>
        <v>8.1967213114754092E-2</v>
      </c>
      <c r="CR9512" s="52" t="s">
        <v>28907</v>
      </c>
    </row>
    <row r="9513" spans="81:96">
      <c r="CC9513" s="52">
        <v>9512</v>
      </c>
      <c r="CD9513" s="53" t="s">
        <v>41313</v>
      </c>
      <c r="CE9513" s="53" t="s">
        <v>41316</v>
      </c>
      <c r="CF9513" s="54">
        <v>2440</v>
      </c>
      <c r="CG9513" s="54">
        <v>2.9350000000000001</v>
      </c>
      <c r="CH9513" s="54">
        <v>3.9750000000000001</v>
      </c>
      <c r="CI9513" s="54">
        <v>1.109</v>
      </c>
      <c r="CJ9513" s="54">
        <v>64</v>
      </c>
      <c r="CK9513" s="54">
        <v>5.7</v>
      </c>
      <c r="CL9513" s="54">
        <v>9.4900000000000002E-3</v>
      </c>
      <c r="CM9513" s="54">
        <v>1.845</v>
      </c>
      <c r="CN9513" s="53" t="s">
        <v>41313</v>
      </c>
      <c r="CO9513" s="54">
        <v>6</v>
      </c>
      <c r="CP9513" s="54">
        <v>61</v>
      </c>
      <c r="CQ9513" s="55">
        <f t="shared" si="148"/>
        <v>9.8360655737704916E-2</v>
      </c>
      <c r="CR9513" s="52" t="s">
        <v>28907</v>
      </c>
    </row>
    <row r="9514" spans="81:96">
      <c r="CC9514" s="52">
        <v>9513</v>
      </c>
      <c r="CD9514" s="53" t="s">
        <v>40355</v>
      </c>
      <c r="CE9514" s="53" t="s">
        <v>40356</v>
      </c>
      <c r="CF9514" s="54">
        <v>2687</v>
      </c>
      <c r="CG9514" s="54">
        <v>2.927</v>
      </c>
      <c r="CH9514" s="54">
        <v>2.98</v>
      </c>
      <c r="CI9514" s="54">
        <v>0.72499999999999998</v>
      </c>
      <c r="CJ9514" s="54">
        <v>69</v>
      </c>
      <c r="CK9514" s="54">
        <v>5.7</v>
      </c>
      <c r="CL9514" s="54">
        <v>1.0059999999999999E-2</v>
      </c>
      <c r="CM9514" s="54">
        <v>1.383</v>
      </c>
      <c r="CN9514" s="53" t="s">
        <v>41313</v>
      </c>
      <c r="CO9514" s="54">
        <v>7</v>
      </c>
      <c r="CP9514" s="54">
        <v>61</v>
      </c>
      <c r="CQ9514" s="55">
        <f t="shared" si="148"/>
        <v>0.11475409836065574</v>
      </c>
      <c r="CR9514" s="52" t="s">
        <v>28907</v>
      </c>
    </row>
    <row r="9515" spans="81:96">
      <c r="CC9515" s="52">
        <v>9514</v>
      </c>
      <c r="CD9515" s="53" t="s">
        <v>41317</v>
      </c>
      <c r="CE9515" s="53" t="s">
        <v>41318</v>
      </c>
      <c r="CF9515" s="54">
        <v>12647</v>
      </c>
      <c r="CG9515" s="54">
        <v>2.8559999999999999</v>
      </c>
      <c r="CH9515" s="54">
        <v>3.1240000000000001</v>
      </c>
      <c r="CI9515" s="54">
        <v>0.75600000000000001</v>
      </c>
      <c r="CJ9515" s="54">
        <v>180</v>
      </c>
      <c r="CK9515" s="54" t="s">
        <v>28918</v>
      </c>
      <c r="CL9515" s="54">
        <v>1.847E-2</v>
      </c>
      <c r="CM9515" s="54">
        <v>1.411</v>
      </c>
      <c r="CN9515" s="53" t="s">
        <v>41313</v>
      </c>
      <c r="CO9515" s="54">
        <v>8</v>
      </c>
      <c r="CP9515" s="54">
        <v>61</v>
      </c>
      <c r="CQ9515" s="55">
        <f t="shared" si="148"/>
        <v>0.13114754098360656</v>
      </c>
      <c r="CR9515" s="52" t="s">
        <v>28907</v>
      </c>
    </row>
    <row r="9516" spans="81:96">
      <c r="CC9516" s="52">
        <v>9515</v>
      </c>
      <c r="CD9516" s="53" t="s">
        <v>31653</v>
      </c>
      <c r="CE9516" s="53" t="s">
        <v>31654</v>
      </c>
      <c r="CF9516" s="54">
        <v>8354</v>
      </c>
      <c r="CG9516" s="54">
        <v>2.7349999999999999</v>
      </c>
      <c r="CH9516" s="54">
        <v>3.6360000000000001</v>
      </c>
      <c r="CI9516" s="54">
        <v>0.58799999999999997</v>
      </c>
      <c r="CJ9516" s="54">
        <v>85</v>
      </c>
      <c r="CK9516" s="54" t="s">
        <v>28918</v>
      </c>
      <c r="CL9516" s="54">
        <v>8.3199999999999993E-3</v>
      </c>
      <c r="CM9516" s="54">
        <v>1.296</v>
      </c>
      <c r="CN9516" s="53" t="s">
        <v>41313</v>
      </c>
      <c r="CO9516" s="54">
        <v>9</v>
      </c>
      <c r="CP9516" s="54">
        <v>61</v>
      </c>
      <c r="CQ9516" s="55">
        <f t="shared" si="148"/>
        <v>0.14754098360655737</v>
      </c>
      <c r="CR9516" s="52" t="s">
        <v>28907</v>
      </c>
    </row>
    <row r="9517" spans="81:96">
      <c r="CC9517" s="52">
        <v>9516</v>
      </c>
      <c r="CD9517" s="53" t="s">
        <v>37081</v>
      </c>
      <c r="CE9517" s="53" t="s">
        <v>37082</v>
      </c>
      <c r="CF9517" s="54">
        <v>11232</v>
      </c>
      <c r="CG9517" s="54">
        <v>2.71</v>
      </c>
      <c r="CH9517" s="54">
        <v>3.375</v>
      </c>
      <c r="CI9517" s="54">
        <v>0.84599999999999997</v>
      </c>
      <c r="CJ9517" s="54">
        <v>169</v>
      </c>
      <c r="CK9517" s="54" t="s">
        <v>28918</v>
      </c>
      <c r="CL9517" s="54">
        <v>1.312E-2</v>
      </c>
      <c r="CM9517" s="54">
        <v>1.151</v>
      </c>
      <c r="CN9517" s="53" t="s">
        <v>41313</v>
      </c>
      <c r="CO9517" s="54">
        <v>10</v>
      </c>
      <c r="CP9517" s="54">
        <v>61</v>
      </c>
      <c r="CQ9517" s="55">
        <f t="shared" si="148"/>
        <v>0.16393442622950818</v>
      </c>
      <c r="CR9517" s="52" t="s">
        <v>28907</v>
      </c>
    </row>
    <row r="9518" spans="81:96">
      <c r="CC9518" s="52">
        <v>9517</v>
      </c>
      <c r="CD9518" s="53" t="s">
        <v>33906</v>
      </c>
      <c r="CE9518" s="53" t="s">
        <v>33907</v>
      </c>
      <c r="CF9518" s="54">
        <v>35837</v>
      </c>
      <c r="CG9518" s="54">
        <v>2.6190000000000002</v>
      </c>
      <c r="CH9518" s="54">
        <v>3.1019999999999999</v>
      </c>
      <c r="CI9518" s="54">
        <v>0.52900000000000003</v>
      </c>
      <c r="CJ9518" s="54">
        <v>484</v>
      </c>
      <c r="CK9518" s="54" t="s">
        <v>28918</v>
      </c>
      <c r="CL9518" s="54">
        <v>4.3060000000000001E-2</v>
      </c>
      <c r="CM9518" s="54">
        <v>0.98299999999999998</v>
      </c>
      <c r="CN9518" s="53" t="s">
        <v>41313</v>
      </c>
      <c r="CO9518" s="54">
        <v>11</v>
      </c>
      <c r="CP9518" s="54">
        <v>61</v>
      </c>
      <c r="CQ9518" s="55">
        <f t="shared" si="148"/>
        <v>0.18032786885245902</v>
      </c>
      <c r="CR9518" s="52" t="s">
        <v>28907</v>
      </c>
    </row>
    <row r="9519" spans="81:96">
      <c r="CC9519" s="52">
        <v>9518</v>
      </c>
      <c r="CD9519" s="53" t="s">
        <v>41319</v>
      </c>
      <c r="CE9519" s="53" t="s">
        <v>41320</v>
      </c>
      <c r="CF9519" s="54">
        <v>6450</v>
      </c>
      <c r="CG9519" s="54">
        <v>2.5659999999999998</v>
      </c>
      <c r="CH9519" s="54">
        <v>2.9</v>
      </c>
      <c r="CI9519" s="54">
        <v>0.48199999999999998</v>
      </c>
      <c r="CJ9519" s="54">
        <v>137</v>
      </c>
      <c r="CK9519" s="54">
        <v>9.9</v>
      </c>
      <c r="CL9519" s="54">
        <v>1.1390000000000001E-2</v>
      </c>
      <c r="CM9519" s="54">
        <v>1.1539999999999999</v>
      </c>
      <c r="CN9519" s="53" t="s">
        <v>41313</v>
      </c>
      <c r="CO9519" s="54">
        <v>12</v>
      </c>
      <c r="CP9519" s="54">
        <v>61</v>
      </c>
      <c r="CQ9519" s="55">
        <f t="shared" si="148"/>
        <v>0.19672131147540983</v>
      </c>
      <c r="CR9519" s="52" t="s">
        <v>28907</v>
      </c>
    </row>
    <row r="9520" spans="81:96">
      <c r="CC9520" s="52">
        <v>9519</v>
      </c>
      <c r="CD9520" s="53" t="s">
        <v>36185</v>
      </c>
      <c r="CE9520" s="53" t="s">
        <v>36186</v>
      </c>
      <c r="CF9520" s="54">
        <v>2012</v>
      </c>
      <c r="CG9520" s="54">
        <v>2.5430000000000001</v>
      </c>
      <c r="CH9520" s="54">
        <v>2.7879999999999998</v>
      </c>
      <c r="CI9520" s="54">
        <v>0.45700000000000002</v>
      </c>
      <c r="CJ9520" s="54">
        <v>35</v>
      </c>
      <c r="CK9520" s="54">
        <v>9.8000000000000007</v>
      </c>
      <c r="CL9520" s="54">
        <v>2.7200000000000002E-3</v>
      </c>
      <c r="CM9520" s="54">
        <v>0.95799999999999996</v>
      </c>
      <c r="CN9520" s="53" t="s">
        <v>41313</v>
      </c>
      <c r="CO9520" s="54">
        <v>13</v>
      </c>
      <c r="CP9520" s="54">
        <v>61</v>
      </c>
      <c r="CQ9520" s="55">
        <f t="shared" si="148"/>
        <v>0.21311475409836064</v>
      </c>
      <c r="CR9520" s="52" t="s">
        <v>28907</v>
      </c>
    </row>
    <row r="9521" spans="81:96">
      <c r="CC9521" s="52">
        <v>9520</v>
      </c>
      <c r="CD9521" s="53" t="s">
        <v>37095</v>
      </c>
      <c r="CE9521" s="53" t="s">
        <v>37096</v>
      </c>
      <c r="CF9521" s="54">
        <v>5869</v>
      </c>
      <c r="CG9521" s="54">
        <v>2.508</v>
      </c>
      <c r="CH9521" s="54">
        <v>3.1120000000000001</v>
      </c>
      <c r="CI9521" s="54">
        <v>1.5349999999999999</v>
      </c>
      <c r="CJ9521" s="54">
        <v>215</v>
      </c>
      <c r="CK9521" s="54">
        <v>6.8</v>
      </c>
      <c r="CL9521" s="54">
        <v>1.1310000000000001E-2</v>
      </c>
      <c r="CM9521" s="54">
        <v>1.052</v>
      </c>
      <c r="CN9521" s="53" t="s">
        <v>41313</v>
      </c>
      <c r="CO9521" s="54">
        <v>14</v>
      </c>
      <c r="CP9521" s="54">
        <v>61</v>
      </c>
      <c r="CQ9521" s="55">
        <f t="shared" si="148"/>
        <v>0.22950819672131148</v>
      </c>
      <c r="CR9521" s="52" t="s">
        <v>28907</v>
      </c>
    </row>
    <row r="9522" spans="81:96">
      <c r="CC9522" s="52">
        <v>9521</v>
      </c>
      <c r="CD9522" s="53" t="s">
        <v>38157</v>
      </c>
      <c r="CE9522" s="53" t="s">
        <v>38158</v>
      </c>
      <c r="CF9522" s="54">
        <v>6323</v>
      </c>
      <c r="CG9522" s="54">
        <v>2.407</v>
      </c>
      <c r="CH9522" s="54">
        <v>2.641</v>
      </c>
      <c r="CI9522" s="54">
        <v>0.41299999999999998</v>
      </c>
      <c r="CJ9522" s="54">
        <v>138</v>
      </c>
      <c r="CK9522" s="54" t="s">
        <v>28918</v>
      </c>
      <c r="CL9522" s="54">
        <v>7.92E-3</v>
      </c>
      <c r="CM9522" s="54">
        <v>0.82499999999999996</v>
      </c>
      <c r="CN9522" s="53" t="s">
        <v>41313</v>
      </c>
      <c r="CO9522" s="54">
        <v>15</v>
      </c>
      <c r="CP9522" s="54">
        <v>61</v>
      </c>
      <c r="CQ9522" s="55">
        <f t="shared" si="148"/>
        <v>0.24590163934426229</v>
      </c>
      <c r="CR9522" s="52" t="s">
        <v>28907</v>
      </c>
    </row>
    <row r="9523" spans="81:96">
      <c r="CC9523" s="52">
        <v>9522</v>
      </c>
      <c r="CD9523" s="53" t="s">
        <v>36187</v>
      </c>
      <c r="CE9523" s="53" t="s">
        <v>36188</v>
      </c>
      <c r="CF9523" s="54">
        <v>8113</v>
      </c>
      <c r="CG9523" s="54">
        <v>2.3769999999999998</v>
      </c>
      <c r="CH9523" s="54">
        <v>2.5760000000000001</v>
      </c>
      <c r="CI9523" s="54">
        <v>1.03</v>
      </c>
      <c r="CJ9523" s="54">
        <v>237</v>
      </c>
      <c r="CK9523" s="54">
        <v>8.3000000000000007</v>
      </c>
      <c r="CL9523" s="54">
        <v>1.3520000000000001E-2</v>
      </c>
      <c r="CM9523" s="54">
        <v>0.83899999999999997</v>
      </c>
      <c r="CN9523" s="53" t="s">
        <v>41313</v>
      </c>
      <c r="CO9523" s="54">
        <v>16</v>
      </c>
      <c r="CP9523" s="54">
        <v>61</v>
      </c>
      <c r="CQ9523" s="55">
        <f t="shared" si="148"/>
        <v>0.26229508196721313</v>
      </c>
      <c r="CR9523" s="52" t="s">
        <v>28921</v>
      </c>
    </row>
    <row r="9524" spans="81:96">
      <c r="CC9524" s="52">
        <v>9523</v>
      </c>
      <c r="CD9524" s="53" t="s">
        <v>38102</v>
      </c>
      <c r="CE9524" s="53" t="s">
        <v>38103</v>
      </c>
      <c r="CF9524" s="54">
        <v>1809</v>
      </c>
      <c r="CG9524" s="54">
        <v>2.254</v>
      </c>
      <c r="CH9524" s="54">
        <v>2.4990000000000001</v>
      </c>
      <c r="CI9524" s="54">
        <v>0.16700000000000001</v>
      </c>
      <c r="CJ9524" s="54">
        <v>66</v>
      </c>
      <c r="CK9524" s="54">
        <v>6.2</v>
      </c>
      <c r="CL9524" s="54">
        <v>5.2599999999999999E-3</v>
      </c>
      <c r="CM9524" s="54">
        <v>0.98299999999999998</v>
      </c>
      <c r="CN9524" s="53" t="s">
        <v>41313</v>
      </c>
      <c r="CO9524" s="54">
        <v>17</v>
      </c>
      <c r="CP9524" s="54">
        <v>61</v>
      </c>
      <c r="CQ9524" s="55">
        <f t="shared" si="148"/>
        <v>0.27868852459016391</v>
      </c>
      <c r="CR9524" s="52" t="s">
        <v>28921</v>
      </c>
    </row>
    <row r="9525" spans="81:96">
      <c r="CC9525" s="52">
        <v>9524</v>
      </c>
      <c r="CD9525" s="53" t="s">
        <v>40361</v>
      </c>
      <c r="CE9525" s="53" t="s">
        <v>40362</v>
      </c>
      <c r="CF9525" s="54">
        <v>1069</v>
      </c>
      <c r="CG9525" s="54">
        <v>2.2320000000000002</v>
      </c>
      <c r="CH9525" s="54">
        <v>2.6030000000000002</v>
      </c>
      <c r="CI9525" s="54">
        <v>0.55100000000000005</v>
      </c>
      <c r="CJ9525" s="54">
        <v>69</v>
      </c>
      <c r="CK9525" s="54">
        <v>4.3</v>
      </c>
      <c r="CL9525" s="54">
        <v>6.11E-3</v>
      </c>
      <c r="CM9525" s="54">
        <v>1.222</v>
      </c>
      <c r="CN9525" s="53" t="s">
        <v>41313</v>
      </c>
      <c r="CO9525" s="54">
        <v>18</v>
      </c>
      <c r="CP9525" s="54">
        <v>61</v>
      </c>
      <c r="CQ9525" s="55">
        <f t="shared" si="148"/>
        <v>0.29508196721311475</v>
      </c>
      <c r="CR9525" s="52" t="s">
        <v>28921</v>
      </c>
    </row>
    <row r="9526" spans="81:96">
      <c r="CC9526" s="52">
        <v>9525</v>
      </c>
      <c r="CD9526" s="53" t="s">
        <v>41321</v>
      </c>
      <c r="CE9526" s="53" t="s">
        <v>41322</v>
      </c>
      <c r="CF9526" s="54">
        <v>8566</v>
      </c>
      <c r="CG9526" s="54">
        <v>2.19</v>
      </c>
      <c r="CH9526" s="54">
        <v>2.782</v>
      </c>
      <c r="CI9526" s="54">
        <v>0.626</v>
      </c>
      <c r="CJ9526" s="54">
        <v>206</v>
      </c>
      <c r="CK9526" s="54">
        <v>8.6</v>
      </c>
      <c r="CL9526" s="54">
        <v>1.652E-2</v>
      </c>
      <c r="CM9526" s="54">
        <v>1.1020000000000001</v>
      </c>
      <c r="CN9526" s="53" t="s">
        <v>41313</v>
      </c>
      <c r="CO9526" s="54">
        <v>19</v>
      </c>
      <c r="CP9526" s="54">
        <v>61</v>
      </c>
      <c r="CQ9526" s="55">
        <f t="shared" si="148"/>
        <v>0.31147540983606559</v>
      </c>
      <c r="CR9526" s="52" t="s">
        <v>28921</v>
      </c>
    </row>
    <row r="9527" spans="81:96">
      <c r="CC9527" s="52">
        <v>9526</v>
      </c>
      <c r="CD9527" s="53" t="s">
        <v>37105</v>
      </c>
      <c r="CE9527" s="53" t="s">
        <v>37106</v>
      </c>
      <c r="CF9527" s="54">
        <v>1568</v>
      </c>
      <c r="CG9527" s="54">
        <v>2.1219999999999999</v>
      </c>
      <c r="CH9527" s="54">
        <v>2.286</v>
      </c>
      <c r="CI9527" s="54">
        <v>1.0529999999999999</v>
      </c>
      <c r="CJ9527" s="54">
        <v>38</v>
      </c>
      <c r="CK9527" s="54" t="s">
        <v>28918</v>
      </c>
      <c r="CL9527" s="54">
        <v>2.3E-3</v>
      </c>
      <c r="CM9527" s="54">
        <v>0.68899999999999995</v>
      </c>
      <c r="CN9527" s="53" t="s">
        <v>41313</v>
      </c>
      <c r="CO9527" s="54">
        <v>20</v>
      </c>
      <c r="CP9527" s="54">
        <v>61</v>
      </c>
      <c r="CQ9527" s="55">
        <f t="shared" si="148"/>
        <v>0.32786885245901637</v>
      </c>
      <c r="CR9527" s="52" t="s">
        <v>28921</v>
      </c>
    </row>
    <row r="9528" spans="81:96">
      <c r="CC9528" s="52">
        <v>9527</v>
      </c>
      <c r="CD9528" s="53" t="s">
        <v>10557</v>
      </c>
      <c r="CE9528" s="53" t="s">
        <v>10555</v>
      </c>
      <c r="CF9528" s="54">
        <v>12856</v>
      </c>
      <c r="CG9528" s="54">
        <v>2.0569999999999999</v>
      </c>
      <c r="CH9528" s="54">
        <v>2.6030000000000002</v>
      </c>
      <c r="CI9528" s="54">
        <v>0.51900000000000002</v>
      </c>
      <c r="CJ9528" s="54">
        <v>258</v>
      </c>
      <c r="CK9528" s="54">
        <v>8.3000000000000007</v>
      </c>
      <c r="CL9528" s="54">
        <v>1.8839999999999999E-2</v>
      </c>
      <c r="CM9528" s="54">
        <v>0.80100000000000005</v>
      </c>
      <c r="CN9528" s="53" t="s">
        <v>41313</v>
      </c>
      <c r="CO9528" s="54">
        <v>21</v>
      </c>
      <c r="CP9528" s="54">
        <v>61</v>
      </c>
      <c r="CQ9528" s="55">
        <f t="shared" si="148"/>
        <v>0.34426229508196721</v>
      </c>
      <c r="CR9528" s="52" t="s">
        <v>28921</v>
      </c>
    </row>
    <row r="9529" spans="81:96">
      <c r="CC9529" s="52">
        <v>9528</v>
      </c>
      <c r="CD9529" s="53" t="s">
        <v>38161</v>
      </c>
      <c r="CE9529" s="53" t="s">
        <v>38162</v>
      </c>
      <c r="CF9529" s="54">
        <v>2723</v>
      </c>
      <c r="CG9529" s="54">
        <v>1.99</v>
      </c>
      <c r="CH9529" s="54">
        <v>2.3660000000000001</v>
      </c>
      <c r="CI9529" s="54">
        <v>0.91700000000000004</v>
      </c>
      <c r="CJ9529" s="54">
        <v>169</v>
      </c>
      <c r="CK9529" s="54">
        <v>7</v>
      </c>
      <c r="CL9529" s="54">
        <v>4.5700000000000003E-3</v>
      </c>
      <c r="CM9529" s="54">
        <v>0.66300000000000003</v>
      </c>
      <c r="CN9529" s="53" t="s">
        <v>41313</v>
      </c>
      <c r="CO9529" s="54">
        <v>22</v>
      </c>
      <c r="CP9529" s="54">
        <v>61</v>
      </c>
      <c r="CQ9529" s="55">
        <f t="shared" si="148"/>
        <v>0.36065573770491804</v>
      </c>
      <c r="CR9529" s="52" t="s">
        <v>28921</v>
      </c>
    </row>
    <row r="9530" spans="81:96">
      <c r="CC9530" s="52">
        <v>9529</v>
      </c>
      <c r="CD9530" s="53" t="s">
        <v>41323</v>
      </c>
      <c r="CE9530" s="53" t="s">
        <v>41324</v>
      </c>
      <c r="CF9530" s="54">
        <v>1759</v>
      </c>
      <c r="CG9530" s="54">
        <v>1.9430000000000001</v>
      </c>
      <c r="CH9530" s="54">
        <v>2.0710000000000002</v>
      </c>
      <c r="CI9530" s="54">
        <v>0.45700000000000002</v>
      </c>
      <c r="CJ9530" s="54">
        <v>116</v>
      </c>
      <c r="CK9530" s="54">
        <v>4.8</v>
      </c>
      <c r="CL9530" s="54">
        <v>6.2100000000000002E-3</v>
      </c>
      <c r="CM9530" s="54">
        <v>0.82</v>
      </c>
      <c r="CN9530" s="53" t="s">
        <v>41313</v>
      </c>
      <c r="CO9530" s="54">
        <v>23</v>
      </c>
      <c r="CP9530" s="54">
        <v>61</v>
      </c>
      <c r="CQ9530" s="55">
        <f t="shared" si="148"/>
        <v>0.37704918032786883</v>
      </c>
      <c r="CR9530" s="52" t="s">
        <v>28921</v>
      </c>
    </row>
    <row r="9531" spans="81:96">
      <c r="CC9531" s="52">
        <v>9530</v>
      </c>
      <c r="CD9531" s="53" t="s">
        <v>41325</v>
      </c>
      <c r="CE9531" s="53" t="s">
        <v>41326</v>
      </c>
      <c r="CF9531" s="54">
        <v>8048</v>
      </c>
      <c r="CG9531" s="54">
        <v>1.8919999999999999</v>
      </c>
      <c r="CH9531" s="54">
        <v>2.4950000000000001</v>
      </c>
      <c r="CI9531" s="54">
        <v>0.61499999999999999</v>
      </c>
      <c r="CJ9531" s="54">
        <v>226</v>
      </c>
      <c r="CK9531" s="54">
        <v>8.6</v>
      </c>
      <c r="CL9531" s="54">
        <v>1.3610000000000001E-2</v>
      </c>
      <c r="CM9531" s="54">
        <v>0.85699999999999998</v>
      </c>
      <c r="CN9531" s="53" t="s">
        <v>41313</v>
      </c>
      <c r="CO9531" s="54">
        <v>24</v>
      </c>
      <c r="CP9531" s="54">
        <v>61</v>
      </c>
      <c r="CQ9531" s="55">
        <f t="shared" si="148"/>
        <v>0.39344262295081966</v>
      </c>
      <c r="CR9531" s="52" t="s">
        <v>28921</v>
      </c>
    </row>
    <row r="9532" spans="81:96">
      <c r="CC9532" s="52">
        <v>9531</v>
      </c>
      <c r="CD9532" s="53" t="s">
        <v>40369</v>
      </c>
      <c r="CE9532" s="53" t="s">
        <v>40370</v>
      </c>
      <c r="CF9532" s="54">
        <v>2571</v>
      </c>
      <c r="CG9532" s="54">
        <v>1.756</v>
      </c>
      <c r="CH9532" s="54">
        <v>2.6110000000000002</v>
      </c>
      <c r="CI9532" s="54">
        <v>0.308</v>
      </c>
      <c r="CJ9532" s="54">
        <v>65</v>
      </c>
      <c r="CK9532" s="54">
        <v>8.6</v>
      </c>
      <c r="CL9532" s="54">
        <v>6.5900000000000004E-3</v>
      </c>
      <c r="CM9532" s="54">
        <v>1.393</v>
      </c>
      <c r="CN9532" s="53" t="s">
        <v>41313</v>
      </c>
      <c r="CO9532" s="54">
        <v>25</v>
      </c>
      <c r="CP9532" s="54">
        <v>61</v>
      </c>
      <c r="CQ9532" s="55">
        <f t="shared" si="148"/>
        <v>0.4098360655737705</v>
      </c>
      <c r="CR9532" s="52" t="s">
        <v>28921</v>
      </c>
    </row>
    <row r="9533" spans="81:96">
      <c r="CC9533" s="52">
        <v>9532</v>
      </c>
      <c r="CD9533" s="53" t="s">
        <v>41327</v>
      </c>
      <c r="CE9533" s="53" t="s">
        <v>41328</v>
      </c>
      <c r="CF9533" s="54">
        <v>2672</v>
      </c>
      <c r="CG9533" s="54">
        <v>1.748</v>
      </c>
      <c r="CH9533" s="54">
        <v>2</v>
      </c>
      <c r="CI9533" s="54">
        <v>0.36699999999999999</v>
      </c>
      <c r="CJ9533" s="54">
        <v>251</v>
      </c>
      <c r="CK9533" s="54">
        <v>5.8</v>
      </c>
      <c r="CL9533" s="54">
        <v>5.45E-3</v>
      </c>
      <c r="CM9533" s="54">
        <v>0.53300000000000003</v>
      </c>
      <c r="CN9533" s="53" t="s">
        <v>41313</v>
      </c>
      <c r="CO9533" s="54">
        <v>26</v>
      </c>
      <c r="CP9533" s="54">
        <v>61</v>
      </c>
      <c r="CQ9533" s="55">
        <f t="shared" si="148"/>
        <v>0.42622950819672129</v>
      </c>
      <c r="CR9533" s="52" t="s">
        <v>28921</v>
      </c>
    </row>
    <row r="9534" spans="81:96">
      <c r="CC9534" s="52">
        <v>9533</v>
      </c>
      <c r="CD9534" s="53" t="s">
        <v>38173</v>
      </c>
      <c r="CE9534" s="53" t="s">
        <v>38174</v>
      </c>
      <c r="CF9534" s="54">
        <v>272</v>
      </c>
      <c r="CG9534" s="54">
        <v>1.605</v>
      </c>
      <c r="CH9534" s="54"/>
      <c r="CI9534" s="54">
        <v>7.4999999999999997E-2</v>
      </c>
      <c r="CJ9534" s="54">
        <v>40</v>
      </c>
      <c r="CK9534" s="54">
        <v>3.1</v>
      </c>
      <c r="CL9534" s="54">
        <v>1.15E-3</v>
      </c>
      <c r="CM9534" s="54"/>
      <c r="CN9534" s="53" t="s">
        <v>41313</v>
      </c>
      <c r="CO9534" s="54">
        <v>27</v>
      </c>
      <c r="CP9534" s="54">
        <v>61</v>
      </c>
      <c r="CQ9534" s="55">
        <f t="shared" si="148"/>
        <v>0.44262295081967212</v>
      </c>
      <c r="CR9534" s="52" t="s">
        <v>28921</v>
      </c>
    </row>
    <row r="9535" spans="81:96">
      <c r="CC9535" s="52">
        <v>9534</v>
      </c>
      <c r="CD9535" s="53" t="s">
        <v>36835</v>
      </c>
      <c r="CE9535" s="53" t="s">
        <v>36836</v>
      </c>
      <c r="CF9535" s="54">
        <v>744</v>
      </c>
      <c r="CG9535" s="54">
        <v>1.6</v>
      </c>
      <c r="CH9535" s="54">
        <v>1.992</v>
      </c>
      <c r="CI9535" s="54">
        <v>0.318</v>
      </c>
      <c r="CJ9535" s="54">
        <v>22</v>
      </c>
      <c r="CK9535" s="54">
        <v>9.6</v>
      </c>
      <c r="CL9535" s="54">
        <v>1.92E-3</v>
      </c>
      <c r="CM9535" s="54">
        <v>0.97599999999999998</v>
      </c>
      <c r="CN9535" s="53" t="s">
        <v>41313</v>
      </c>
      <c r="CO9535" s="54">
        <v>28</v>
      </c>
      <c r="CP9535" s="54">
        <v>61</v>
      </c>
      <c r="CQ9535" s="55">
        <f t="shared" si="148"/>
        <v>0.45901639344262296</v>
      </c>
      <c r="CR9535" s="52" t="s">
        <v>28921</v>
      </c>
    </row>
    <row r="9536" spans="81:96">
      <c r="CC9536" s="52">
        <v>9535</v>
      </c>
      <c r="CD9536" s="53" t="s">
        <v>41329</v>
      </c>
      <c r="CE9536" s="53" t="s">
        <v>41330</v>
      </c>
      <c r="CF9536" s="54">
        <v>2663</v>
      </c>
      <c r="CG9536" s="54">
        <v>1.5620000000000001</v>
      </c>
      <c r="CH9536" s="54">
        <v>1.5620000000000001</v>
      </c>
      <c r="CI9536" s="54">
        <v>0.14299999999999999</v>
      </c>
      <c r="CJ9536" s="54">
        <v>7</v>
      </c>
      <c r="CK9536" s="54" t="s">
        <v>28918</v>
      </c>
      <c r="CL9536" s="54">
        <v>2.1700000000000001E-3</v>
      </c>
      <c r="CM9536" s="54">
        <v>0.89400000000000002</v>
      </c>
      <c r="CN9536" s="53" t="s">
        <v>41313</v>
      </c>
      <c r="CO9536" s="54">
        <v>29</v>
      </c>
      <c r="CP9536" s="54">
        <v>61</v>
      </c>
      <c r="CQ9536" s="55">
        <f t="shared" si="148"/>
        <v>0.47540983606557374</v>
      </c>
      <c r="CR9536" s="52" t="s">
        <v>28921</v>
      </c>
    </row>
    <row r="9537" spans="81:96">
      <c r="CC9537" s="52">
        <v>9536</v>
      </c>
      <c r="CD9537" s="53" t="s">
        <v>36217</v>
      </c>
      <c r="CE9537" s="53" t="s">
        <v>36218</v>
      </c>
      <c r="CF9537" s="54">
        <v>3868</v>
      </c>
      <c r="CG9537" s="54">
        <v>1.474</v>
      </c>
      <c r="CH9537" s="54">
        <v>2.141</v>
      </c>
      <c r="CI9537" s="54">
        <v>0.255</v>
      </c>
      <c r="CJ9537" s="54">
        <v>106</v>
      </c>
      <c r="CK9537" s="54">
        <v>8.8000000000000007</v>
      </c>
      <c r="CL9537" s="54">
        <v>7.1000000000000004E-3</v>
      </c>
      <c r="CM9537" s="54">
        <v>0.69899999999999995</v>
      </c>
      <c r="CN9537" s="53" t="s">
        <v>41313</v>
      </c>
      <c r="CO9537" s="54">
        <v>30</v>
      </c>
      <c r="CP9537" s="54">
        <v>61</v>
      </c>
      <c r="CQ9537" s="55">
        <f t="shared" si="148"/>
        <v>0.49180327868852458</v>
      </c>
      <c r="CR9537" s="52" t="s">
        <v>28921</v>
      </c>
    </row>
    <row r="9538" spans="81:96">
      <c r="CC9538" s="52">
        <v>9537</v>
      </c>
      <c r="CD9538" s="53" t="s">
        <v>40377</v>
      </c>
      <c r="CE9538" s="53" t="s">
        <v>40378</v>
      </c>
      <c r="CF9538" s="54">
        <v>1097</v>
      </c>
      <c r="CG9538" s="54">
        <v>1.3979999999999999</v>
      </c>
      <c r="CH9538" s="54">
        <v>1.5740000000000001</v>
      </c>
      <c r="CI9538" s="54">
        <v>0.27600000000000002</v>
      </c>
      <c r="CJ9538" s="54">
        <v>29</v>
      </c>
      <c r="CK9538" s="54" t="s">
        <v>28918</v>
      </c>
      <c r="CL9538" s="54">
        <v>1.66E-3</v>
      </c>
      <c r="CM9538" s="54">
        <v>0.67400000000000004</v>
      </c>
      <c r="CN9538" s="53" t="s">
        <v>41313</v>
      </c>
      <c r="CO9538" s="54">
        <v>31</v>
      </c>
      <c r="CP9538" s="54">
        <v>61</v>
      </c>
      <c r="CQ9538" s="55">
        <f t="shared" ref="CQ9538:CQ9601" si="149">CO9538/CP9538</f>
        <v>0.50819672131147542</v>
      </c>
      <c r="CR9538" s="52" t="s">
        <v>28938</v>
      </c>
    </row>
    <row r="9539" spans="81:96">
      <c r="CC9539" s="52">
        <v>9538</v>
      </c>
      <c r="CD9539" s="53" t="s">
        <v>38181</v>
      </c>
      <c r="CE9539" s="53" t="s">
        <v>38182</v>
      </c>
      <c r="CF9539" s="54">
        <v>1422</v>
      </c>
      <c r="CG9539" s="54">
        <v>1.3640000000000001</v>
      </c>
      <c r="CH9539" s="54">
        <v>1.5609999999999999</v>
      </c>
      <c r="CI9539" s="54">
        <v>0.255</v>
      </c>
      <c r="CJ9539" s="54">
        <v>47</v>
      </c>
      <c r="CK9539" s="54" t="s">
        <v>28918</v>
      </c>
      <c r="CL9539" s="54">
        <v>1.6299999999999999E-3</v>
      </c>
      <c r="CM9539" s="54">
        <v>0.44700000000000001</v>
      </c>
      <c r="CN9539" s="53" t="s">
        <v>41313</v>
      </c>
      <c r="CO9539" s="54">
        <v>32</v>
      </c>
      <c r="CP9539" s="54">
        <v>61</v>
      </c>
      <c r="CQ9539" s="55">
        <f t="shared" si="149"/>
        <v>0.52459016393442626</v>
      </c>
      <c r="CR9539" s="52" t="s">
        <v>28938</v>
      </c>
    </row>
    <row r="9540" spans="81:96">
      <c r="CC9540" s="52">
        <v>9539</v>
      </c>
      <c r="CD9540" s="53" t="s">
        <v>34832</v>
      </c>
      <c r="CE9540" s="53" t="s">
        <v>34833</v>
      </c>
      <c r="CF9540" s="54">
        <v>3891</v>
      </c>
      <c r="CG9540" s="54">
        <v>1.351</v>
      </c>
      <c r="CH9540" s="54">
        <v>1.7310000000000001</v>
      </c>
      <c r="CI9540" s="54">
        <v>0.22500000000000001</v>
      </c>
      <c r="CJ9540" s="54">
        <v>333</v>
      </c>
      <c r="CK9540" s="54">
        <v>6.4</v>
      </c>
      <c r="CL9540" s="54">
        <v>8.7799999999999996E-3</v>
      </c>
      <c r="CM9540" s="54">
        <v>0.55500000000000005</v>
      </c>
      <c r="CN9540" s="53" t="s">
        <v>41313</v>
      </c>
      <c r="CO9540" s="54">
        <v>33</v>
      </c>
      <c r="CP9540" s="54">
        <v>61</v>
      </c>
      <c r="CQ9540" s="55">
        <f t="shared" si="149"/>
        <v>0.54098360655737709</v>
      </c>
      <c r="CR9540" s="52" t="s">
        <v>28938</v>
      </c>
    </row>
    <row r="9541" spans="81:96">
      <c r="CC9541" s="52">
        <v>9540</v>
      </c>
      <c r="CD9541" s="53" t="s">
        <v>38185</v>
      </c>
      <c r="CE9541" s="53" t="s">
        <v>38186</v>
      </c>
      <c r="CF9541" s="54">
        <v>4508</v>
      </c>
      <c r="CG9541" s="54">
        <v>1.306</v>
      </c>
      <c r="CH9541" s="54">
        <v>1.4750000000000001</v>
      </c>
      <c r="CI9541" s="54">
        <v>1.7450000000000001</v>
      </c>
      <c r="CJ9541" s="54">
        <v>51</v>
      </c>
      <c r="CK9541" s="54" t="s">
        <v>28918</v>
      </c>
      <c r="CL9541" s="54">
        <v>2.1800000000000001E-3</v>
      </c>
      <c r="CM9541" s="54">
        <v>0.52700000000000002</v>
      </c>
      <c r="CN9541" s="53" t="s">
        <v>41313</v>
      </c>
      <c r="CO9541" s="54">
        <v>34</v>
      </c>
      <c r="CP9541" s="54">
        <v>61</v>
      </c>
      <c r="CQ9541" s="55">
        <f t="shared" si="149"/>
        <v>0.55737704918032782</v>
      </c>
      <c r="CR9541" s="52" t="s">
        <v>28938</v>
      </c>
    </row>
    <row r="9542" spans="81:96">
      <c r="CC9542" s="52">
        <v>9541</v>
      </c>
      <c r="CD9542" s="53" t="s">
        <v>36847</v>
      </c>
      <c r="CE9542" s="53" t="s">
        <v>36848</v>
      </c>
      <c r="CF9542" s="54">
        <v>686</v>
      </c>
      <c r="CG9542" s="54">
        <v>1.306</v>
      </c>
      <c r="CH9542" s="54">
        <v>1.9059999999999999</v>
      </c>
      <c r="CI9542" s="54">
        <v>8.6999999999999994E-2</v>
      </c>
      <c r="CJ9542" s="54">
        <v>23</v>
      </c>
      <c r="CK9542" s="54">
        <v>6</v>
      </c>
      <c r="CL9542" s="54">
        <v>2.3500000000000001E-3</v>
      </c>
      <c r="CM9542" s="54">
        <v>0.81899999999999995</v>
      </c>
      <c r="CN9542" s="53" t="s">
        <v>41313</v>
      </c>
      <c r="CO9542" s="54">
        <v>34</v>
      </c>
      <c r="CP9542" s="54">
        <v>61</v>
      </c>
      <c r="CQ9542" s="55">
        <f t="shared" si="149"/>
        <v>0.55737704918032782</v>
      </c>
      <c r="CR9542" s="52" t="s">
        <v>28938</v>
      </c>
    </row>
    <row r="9543" spans="81:96">
      <c r="CC9543" s="52">
        <v>9542</v>
      </c>
      <c r="CD9543" s="53" t="s">
        <v>36025</v>
      </c>
      <c r="CE9543" s="53" t="s">
        <v>36026</v>
      </c>
      <c r="CF9543" s="54">
        <v>548</v>
      </c>
      <c r="CG9543" s="54">
        <v>1.2969999999999999</v>
      </c>
      <c r="CH9543" s="54">
        <v>1.617</v>
      </c>
      <c r="CI9543" s="54">
        <v>0.42899999999999999</v>
      </c>
      <c r="CJ9543" s="54">
        <v>63</v>
      </c>
      <c r="CK9543" s="54">
        <v>5.7</v>
      </c>
      <c r="CL9543" s="54">
        <v>1.74E-3</v>
      </c>
      <c r="CM9543" s="54">
        <v>0.65800000000000003</v>
      </c>
      <c r="CN9543" s="53" t="s">
        <v>41313</v>
      </c>
      <c r="CO9543" s="54">
        <v>36</v>
      </c>
      <c r="CP9543" s="54">
        <v>61</v>
      </c>
      <c r="CQ9543" s="55">
        <f t="shared" si="149"/>
        <v>0.5901639344262295</v>
      </c>
      <c r="CR9543" s="52" t="s">
        <v>28938</v>
      </c>
    </row>
    <row r="9544" spans="81:96">
      <c r="CC9544" s="52">
        <v>9543</v>
      </c>
      <c r="CD9544" s="53" t="s">
        <v>35736</v>
      </c>
      <c r="CE9544" s="53" t="s">
        <v>35737</v>
      </c>
      <c r="CF9544" s="54">
        <v>1245</v>
      </c>
      <c r="CG9544" s="54">
        <v>1.2869999999999999</v>
      </c>
      <c r="CH9544" s="54">
        <v>1.532</v>
      </c>
      <c r="CI9544" s="54">
        <v>0.27200000000000002</v>
      </c>
      <c r="CJ9544" s="54">
        <v>92</v>
      </c>
      <c r="CK9544" s="54">
        <v>9.4</v>
      </c>
      <c r="CL9544" s="54">
        <v>2.5200000000000001E-3</v>
      </c>
      <c r="CM9544" s="54">
        <v>0.60399999999999998</v>
      </c>
      <c r="CN9544" s="53" t="s">
        <v>41313</v>
      </c>
      <c r="CO9544" s="54">
        <v>37</v>
      </c>
      <c r="CP9544" s="54">
        <v>61</v>
      </c>
      <c r="CQ9544" s="55">
        <f t="shared" si="149"/>
        <v>0.60655737704918034</v>
      </c>
      <c r="CR9544" s="52" t="s">
        <v>28938</v>
      </c>
    </row>
    <row r="9545" spans="81:96">
      <c r="CC9545" s="52">
        <v>9544</v>
      </c>
      <c r="CD9545" s="53" t="s">
        <v>41331</v>
      </c>
      <c r="CE9545" s="53" t="s">
        <v>41332</v>
      </c>
      <c r="CF9545" s="54">
        <v>2175</v>
      </c>
      <c r="CG9545" s="54">
        <v>1.2709999999999999</v>
      </c>
      <c r="CH9545" s="54">
        <v>1.6819999999999999</v>
      </c>
      <c r="CI9545" s="54">
        <v>0.13300000000000001</v>
      </c>
      <c r="CJ9545" s="54">
        <v>45</v>
      </c>
      <c r="CK9545" s="54" t="s">
        <v>28918</v>
      </c>
      <c r="CL9545" s="54">
        <v>3.8899999999999998E-3</v>
      </c>
      <c r="CM9545" s="54">
        <v>0.72699999999999998</v>
      </c>
      <c r="CN9545" s="53" t="s">
        <v>41313</v>
      </c>
      <c r="CO9545" s="54">
        <v>38</v>
      </c>
      <c r="CP9545" s="54">
        <v>61</v>
      </c>
      <c r="CQ9545" s="55">
        <f t="shared" si="149"/>
        <v>0.62295081967213117</v>
      </c>
      <c r="CR9545" s="52" t="s">
        <v>28938</v>
      </c>
    </row>
    <row r="9546" spans="81:96">
      <c r="CC9546" s="52">
        <v>9545</v>
      </c>
      <c r="CD9546" s="53" t="s">
        <v>36851</v>
      </c>
      <c r="CE9546" s="53" t="s">
        <v>36852</v>
      </c>
      <c r="CF9546" s="54">
        <v>806</v>
      </c>
      <c r="CG9546" s="54">
        <v>1.264</v>
      </c>
      <c r="CH9546" s="54">
        <v>1.4570000000000001</v>
      </c>
      <c r="CI9546" s="54">
        <v>0.107</v>
      </c>
      <c r="CJ9546" s="54">
        <v>28</v>
      </c>
      <c r="CK9546" s="54" t="s">
        <v>28918</v>
      </c>
      <c r="CL9546" s="54">
        <v>1.16E-3</v>
      </c>
      <c r="CM9546" s="54">
        <v>0.57699999999999996</v>
      </c>
      <c r="CN9546" s="53" t="s">
        <v>41313</v>
      </c>
      <c r="CO9546" s="54">
        <v>39</v>
      </c>
      <c r="CP9546" s="54">
        <v>61</v>
      </c>
      <c r="CQ9546" s="55">
        <f t="shared" si="149"/>
        <v>0.63934426229508201</v>
      </c>
      <c r="CR9546" s="52" t="s">
        <v>28938</v>
      </c>
    </row>
    <row r="9547" spans="81:96">
      <c r="CC9547" s="52">
        <v>9546</v>
      </c>
      <c r="CD9547" s="53" t="s">
        <v>34840</v>
      </c>
      <c r="CE9547" s="53" t="s">
        <v>34841</v>
      </c>
      <c r="CF9547" s="54">
        <v>2108</v>
      </c>
      <c r="CG9547" s="54">
        <v>1.175</v>
      </c>
      <c r="CH9547" s="54">
        <v>1.196</v>
      </c>
      <c r="CI9547" s="54">
        <v>0.23400000000000001</v>
      </c>
      <c r="CJ9547" s="54">
        <v>64</v>
      </c>
      <c r="CK9547" s="54" t="s">
        <v>28918</v>
      </c>
      <c r="CL9547" s="54">
        <v>2.7699999999999999E-3</v>
      </c>
      <c r="CM9547" s="54">
        <v>0.53400000000000003</v>
      </c>
      <c r="CN9547" s="53" t="s">
        <v>41313</v>
      </c>
      <c r="CO9547" s="54">
        <v>40</v>
      </c>
      <c r="CP9547" s="54">
        <v>61</v>
      </c>
      <c r="CQ9547" s="55">
        <f t="shared" si="149"/>
        <v>0.65573770491803274</v>
      </c>
      <c r="CR9547" s="52" t="s">
        <v>28938</v>
      </c>
    </row>
    <row r="9548" spans="81:96">
      <c r="CC9548" s="52">
        <v>9547</v>
      </c>
      <c r="CD9548" s="53" t="s">
        <v>33978</v>
      </c>
      <c r="CE9548" s="53" t="s">
        <v>33979</v>
      </c>
      <c r="CF9548" s="54">
        <v>1195</v>
      </c>
      <c r="CG9548" s="54">
        <v>1.141</v>
      </c>
      <c r="CH9548" s="54">
        <v>1.8939999999999999</v>
      </c>
      <c r="CI9548" s="54">
        <v>0.4</v>
      </c>
      <c r="CJ9548" s="54">
        <v>35</v>
      </c>
      <c r="CK9548" s="54" t="s">
        <v>28918</v>
      </c>
      <c r="CL9548" s="54">
        <v>2.15E-3</v>
      </c>
      <c r="CM9548" s="54">
        <v>0.71599999999999997</v>
      </c>
      <c r="CN9548" s="53" t="s">
        <v>41313</v>
      </c>
      <c r="CO9548" s="54">
        <v>41</v>
      </c>
      <c r="CP9548" s="54">
        <v>61</v>
      </c>
      <c r="CQ9548" s="55">
        <f t="shared" si="149"/>
        <v>0.67213114754098358</v>
      </c>
      <c r="CR9548" s="52" t="s">
        <v>28938</v>
      </c>
    </row>
    <row r="9549" spans="81:96">
      <c r="CC9549" s="52">
        <v>9548</v>
      </c>
      <c r="CD9549" s="53" t="s">
        <v>40391</v>
      </c>
      <c r="CE9549" s="53" t="s">
        <v>40392</v>
      </c>
      <c r="CF9549" s="54">
        <v>84</v>
      </c>
      <c r="CG9549" s="54">
        <v>1.05</v>
      </c>
      <c r="CH9549" s="54">
        <v>1.383</v>
      </c>
      <c r="CI9549" s="54">
        <v>0.54500000000000004</v>
      </c>
      <c r="CJ9549" s="54">
        <v>11</v>
      </c>
      <c r="CK9549" s="54"/>
      <c r="CL9549" s="54">
        <v>4.0999999999999999E-4</v>
      </c>
      <c r="CM9549" s="54">
        <v>0.54800000000000004</v>
      </c>
      <c r="CN9549" s="53" t="s">
        <v>41313</v>
      </c>
      <c r="CO9549" s="54">
        <v>42</v>
      </c>
      <c r="CP9549" s="54">
        <v>61</v>
      </c>
      <c r="CQ9549" s="55">
        <f t="shared" si="149"/>
        <v>0.68852459016393441</v>
      </c>
      <c r="CR9549" s="52" t="s">
        <v>28938</v>
      </c>
    </row>
    <row r="9550" spans="81:96">
      <c r="CC9550" s="52">
        <v>9549</v>
      </c>
      <c r="CD9550" s="53" t="s">
        <v>41333</v>
      </c>
      <c r="CE9550" s="53" t="s">
        <v>41334</v>
      </c>
      <c r="CF9550" s="54">
        <v>675</v>
      </c>
      <c r="CG9550" s="54">
        <v>1</v>
      </c>
      <c r="CH9550" s="54">
        <v>1.3460000000000001</v>
      </c>
      <c r="CI9550" s="54">
        <v>0.28299999999999997</v>
      </c>
      <c r="CJ9550" s="54">
        <v>46</v>
      </c>
      <c r="CK9550" s="54">
        <v>8.1</v>
      </c>
      <c r="CL9550" s="54">
        <v>1.07E-3</v>
      </c>
      <c r="CM9550" s="54">
        <v>0.35299999999999998</v>
      </c>
      <c r="CN9550" s="53" t="s">
        <v>41313</v>
      </c>
      <c r="CO9550" s="54">
        <v>43</v>
      </c>
      <c r="CP9550" s="54">
        <v>61</v>
      </c>
      <c r="CQ9550" s="55">
        <f t="shared" si="149"/>
        <v>0.70491803278688525</v>
      </c>
      <c r="CR9550" s="52" t="s">
        <v>28938</v>
      </c>
    </row>
    <row r="9551" spans="81:96">
      <c r="CC9551" s="52">
        <v>9550</v>
      </c>
      <c r="CD9551" s="53" t="s">
        <v>35452</v>
      </c>
      <c r="CE9551" s="53" t="s">
        <v>35453</v>
      </c>
      <c r="CF9551" s="54">
        <v>659</v>
      </c>
      <c r="CG9551" s="54">
        <v>0.94899999999999995</v>
      </c>
      <c r="CH9551" s="54">
        <v>0.92600000000000005</v>
      </c>
      <c r="CI9551" s="54">
        <v>0.13600000000000001</v>
      </c>
      <c r="CJ9551" s="54">
        <v>66</v>
      </c>
      <c r="CK9551" s="54">
        <v>7.9</v>
      </c>
      <c r="CL9551" s="54">
        <v>1.1299999999999999E-3</v>
      </c>
      <c r="CM9551" s="54">
        <v>0.27800000000000002</v>
      </c>
      <c r="CN9551" s="53" t="s">
        <v>41313</v>
      </c>
      <c r="CO9551" s="54">
        <v>44</v>
      </c>
      <c r="CP9551" s="54">
        <v>61</v>
      </c>
      <c r="CQ9551" s="55">
        <f t="shared" si="149"/>
        <v>0.72131147540983609</v>
      </c>
      <c r="CR9551" s="52" t="s">
        <v>28938</v>
      </c>
    </row>
    <row r="9552" spans="81:96">
      <c r="CC9552" s="52">
        <v>9551</v>
      </c>
      <c r="CD9552" s="53" t="s">
        <v>40397</v>
      </c>
      <c r="CE9552" s="53" t="s">
        <v>40398</v>
      </c>
      <c r="CF9552" s="54">
        <v>192</v>
      </c>
      <c r="CG9552" s="54">
        <v>0.93899999999999995</v>
      </c>
      <c r="CH9552" s="54">
        <v>1.2470000000000001</v>
      </c>
      <c r="CI9552" s="54">
        <v>0</v>
      </c>
      <c r="CJ9552" s="54">
        <v>12</v>
      </c>
      <c r="CK9552" s="54">
        <v>4.4000000000000004</v>
      </c>
      <c r="CL9552" s="54">
        <v>1.6800000000000001E-3</v>
      </c>
      <c r="CM9552" s="54">
        <v>0.68600000000000005</v>
      </c>
      <c r="CN9552" s="53" t="s">
        <v>41313</v>
      </c>
      <c r="CO9552" s="54">
        <v>45</v>
      </c>
      <c r="CP9552" s="54">
        <v>61</v>
      </c>
      <c r="CQ9552" s="55">
        <f t="shared" si="149"/>
        <v>0.73770491803278693</v>
      </c>
      <c r="CR9552" s="52" t="s">
        <v>28938</v>
      </c>
    </row>
    <row r="9553" spans="81:96">
      <c r="CC9553" s="52">
        <v>9552</v>
      </c>
      <c r="CD9553" s="53" t="s">
        <v>36237</v>
      </c>
      <c r="CE9553" s="53" t="s">
        <v>36238</v>
      </c>
      <c r="CF9553" s="54">
        <v>1632</v>
      </c>
      <c r="CG9553" s="54">
        <v>0.8</v>
      </c>
      <c r="CH9553" s="54">
        <v>1.042</v>
      </c>
      <c r="CI9553" s="54">
        <v>0.51200000000000001</v>
      </c>
      <c r="CJ9553" s="54">
        <v>43</v>
      </c>
      <c r="CK9553" s="54" t="s">
        <v>28918</v>
      </c>
      <c r="CL9553" s="54">
        <v>1.2600000000000001E-3</v>
      </c>
      <c r="CM9553" s="54">
        <v>0.33100000000000002</v>
      </c>
      <c r="CN9553" s="53" t="s">
        <v>41313</v>
      </c>
      <c r="CO9553" s="54">
        <v>46</v>
      </c>
      <c r="CP9553" s="54">
        <v>61</v>
      </c>
      <c r="CQ9553" s="55">
        <f t="shared" si="149"/>
        <v>0.75409836065573765</v>
      </c>
      <c r="CR9553" s="52" t="s">
        <v>28953</v>
      </c>
    </row>
    <row r="9554" spans="81:96">
      <c r="CC9554" s="52">
        <v>9553</v>
      </c>
      <c r="CD9554" s="53" t="s">
        <v>22814</v>
      </c>
      <c r="CE9554" s="53" t="s">
        <v>22812</v>
      </c>
      <c r="CF9554" s="54">
        <v>1081</v>
      </c>
      <c r="CG9554" s="54">
        <v>0.747</v>
      </c>
      <c r="CH9554" s="54">
        <v>0.91</v>
      </c>
      <c r="CI9554" s="54">
        <v>0.14299999999999999</v>
      </c>
      <c r="CJ9554" s="54">
        <v>182</v>
      </c>
      <c r="CK9554" s="54">
        <v>7</v>
      </c>
      <c r="CL9554" s="54">
        <v>1.6999999999999999E-3</v>
      </c>
      <c r="CM9554" s="54">
        <v>0.224</v>
      </c>
      <c r="CN9554" s="53" t="s">
        <v>41313</v>
      </c>
      <c r="CO9554" s="54">
        <v>47</v>
      </c>
      <c r="CP9554" s="54">
        <v>61</v>
      </c>
      <c r="CQ9554" s="55">
        <f t="shared" si="149"/>
        <v>0.77049180327868849</v>
      </c>
      <c r="CR9554" s="52" t="s">
        <v>28953</v>
      </c>
    </row>
    <row r="9555" spans="81:96">
      <c r="CC9555" s="52">
        <v>9554</v>
      </c>
      <c r="CD9555" s="53" t="s">
        <v>37214</v>
      </c>
      <c r="CE9555" s="53" t="s">
        <v>37215</v>
      </c>
      <c r="CF9555" s="54">
        <v>935</v>
      </c>
      <c r="CG9555" s="54">
        <v>0.70299999999999996</v>
      </c>
      <c r="CH9555" s="54">
        <v>0.97099999999999997</v>
      </c>
      <c r="CI9555" s="54">
        <v>0.106</v>
      </c>
      <c r="CJ9555" s="54">
        <v>66</v>
      </c>
      <c r="CK9555" s="54">
        <v>8.1</v>
      </c>
      <c r="CL9555" s="54">
        <v>2.0500000000000002E-3</v>
      </c>
      <c r="CM9555" s="54">
        <v>0.376</v>
      </c>
      <c r="CN9555" s="53" t="s">
        <v>41313</v>
      </c>
      <c r="CO9555" s="54">
        <v>48</v>
      </c>
      <c r="CP9555" s="54">
        <v>61</v>
      </c>
      <c r="CQ9555" s="55">
        <f t="shared" si="149"/>
        <v>0.78688524590163933</v>
      </c>
      <c r="CR9555" s="52" t="s">
        <v>28953</v>
      </c>
    </row>
    <row r="9556" spans="81:96">
      <c r="CC9556" s="52">
        <v>9555</v>
      </c>
      <c r="CD9556" s="53" t="s">
        <v>41335</v>
      </c>
      <c r="CE9556" s="53" t="s">
        <v>41336</v>
      </c>
      <c r="CF9556" s="54">
        <v>318</v>
      </c>
      <c r="CG9556" s="54">
        <v>0.67</v>
      </c>
      <c r="CH9556" s="54">
        <v>0.626</v>
      </c>
      <c r="CI9556" s="54">
        <v>5.8999999999999997E-2</v>
      </c>
      <c r="CJ9556" s="54">
        <v>51</v>
      </c>
      <c r="CK9556" s="54">
        <v>5.3</v>
      </c>
      <c r="CL9556" s="54">
        <v>6.8000000000000005E-4</v>
      </c>
      <c r="CM9556" s="54">
        <v>0.15</v>
      </c>
      <c r="CN9556" s="53" t="s">
        <v>41313</v>
      </c>
      <c r="CO9556" s="54">
        <v>49</v>
      </c>
      <c r="CP9556" s="54">
        <v>61</v>
      </c>
      <c r="CQ9556" s="55">
        <f t="shared" si="149"/>
        <v>0.80327868852459017</v>
      </c>
      <c r="CR9556" s="52" t="s">
        <v>28953</v>
      </c>
    </row>
    <row r="9557" spans="81:96">
      <c r="CC9557" s="52">
        <v>9556</v>
      </c>
      <c r="CD9557" s="53" t="s">
        <v>38219</v>
      </c>
      <c r="CE9557" s="53" t="s">
        <v>38220</v>
      </c>
      <c r="CF9557" s="54">
        <v>354</v>
      </c>
      <c r="CG9557" s="54">
        <v>0.66200000000000003</v>
      </c>
      <c r="CH9557" s="54">
        <v>0.84299999999999997</v>
      </c>
      <c r="CI9557" s="54">
        <v>0.1</v>
      </c>
      <c r="CJ9557" s="54">
        <v>30</v>
      </c>
      <c r="CK9557" s="54">
        <v>5.4</v>
      </c>
      <c r="CL9557" s="54">
        <v>9.3999999999999997E-4</v>
      </c>
      <c r="CM9557" s="54">
        <v>0.25700000000000001</v>
      </c>
      <c r="CN9557" s="53" t="s">
        <v>41313</v>
      </c>
      <c r="CO9557" s="54">
        <v>50</v>
      </c>
      <c r="CP9557" s="54">
        <v>61</v>
      </c>
      <c r="CQ9557" s="55">
        <f t="shared" si="149"/>
        <v>0.81967213114754101</v>
      </c>
      <c r="CR9557" s="52" t="s">
        <v>28953</v>
      </c>
    </row>
    <row r="9558" spans="81:96">
      <c r="CC9558" s="52">
        <v>9557</v>
      </c>
      <c r="CD9558" s="53" t="s">
        <v>21442</v>
      </c>
      <c r="CE9558" s="53" t="s">
        <v>21440</v>
      </c>
      <c r="CF9558" s="54">
        <v>836</v>
      </c>
      <c r="CG9558" s="54">
        <v>0.65700000000000003</v>
      </c>
      <c r="CH9558" s="54">
        <v>0.73399999999999999</v>
      </c>
      <c r="CI9558" s="54">
        <v>6.2E-2</v>
      </c>
      <c r="CJ9558" s="54">
        <v>144</v>
      </c>
      <c r="CK9558" s="54">
        <v>4.8</v>
      </c>
      <c r="CL9558" s="54">
        <v>2.1800000000000001E-3</v>
      </c>
      <c r="CM9558" s="54">
        <v>0.19</v>
      </c>
      <c r="CN9558" s="53" t="s">
        <v>41313</v>
      </c>
      <c r="CO9558" s="54">
        <v>51</v>
      </c>
      <c r="CP9558" s="54">
        <v>61</v>
      </c>
      <c r="CQ9558" s="55">
        <f t="shared" si="149"/>
        <v>0.83606557377049184</v>
      </c>
      <c r="CR9558" s="52" t="s">
        <v>28953</v>
      </c>
    </row>
    <row r="9559" spans="81:96">
      <c r="CC9559" s="52">
        <v>9558</v>
      </c>
      <c r="CD9559" s="53" t="s">
        <v>38221</v>
      </c>
      <c r="CE9559" s="53" t="s">
        <v>38222</v>
      </c>
      <c r="CF9559" s="54">
        <v>251</v>
      </c>
      <c r="CG9559" s="54">
        <v>0.65500000000000003</v>
      </c>
      <c r="CH9559" s="54">
        <v>0.66100000000000003</v>
      </c>
      <c r="CI9559" s="54">
        <v>0</v>
      </c>
      <c r="CJ9559" s="54">
        <v>20</v>
      </c>
      <c r="CK9559" s="54">
        <v>8.8000000000000007</v>
      </c>
      <c r="CL9559" s="54">
        <v>3.2000000000000003E-4</v>
      </c>
      <c r="CM9559" s="54">
        <v>0.17499999999999999</v>
      </c>
      <c r="CN9559" s="53" t="s">
        <v>41313</v>
      </c>
      <c r="CO9559" s="54">
        <v>52</v>
      </c>
      <c r="CP9559" s="54">
        <v>61</v>
      </c>
      <c r="CQ9559" s="55">
        <f t="shared" si="149"/>
        <v>0.85245901639344257</v>
      </c>
      <c r="CR9559" s="52" t="s">
        <v>28953</v>
      </c>
    </row>
    <row r="9560" spans="81:96">
      <c r="CC9560" s="52">
        <v>9559</v>
      </c>
      <c r="CD9560" s="53" t="s">
        <v>35335</v>
      </c>
      <c r="CE9560" s="53" t="s">
        <v>35336</v>
      </c>
      <c r="CF9560" s="54">
        <v>213</v>
      </c>
      <c r="CG9560" s="54">
        <v>0.64400000000000002</v>
      </c>
      <c r="CH9560" s="54">
        <v>0.63700000000000001</v>
      </c>
      <c r="CI9560" s="54">
        <v>8.3000000000000004E-2</v>
      </c>
      <c r="CJ9560" s="54">
        <v>24</v>
      </c>
      <c r="CK9560" s="54">
        <v>8.1</v>
      </c>
      <c r="CL9560" s="54">
        <v>3.8999999999999999E-4</v>
      </c>
      <c r="CM9560" s="54">
        <v>0.217</v>
      </c>
      <c r="CN9560" s="53" t="s">
        <v>41313</v>
      </c>
      <c r="CO9560" s="54">
        <v>53</v>
      </c>
      <c r="CP9560" s="54">
        <v>61</v>
      </c>
      <c r="CQ9560" s="55">
        <f t="shared" si="149"/>
        <v>0.86885245901639341</v>
      </c>
      <c r="CR9560" s="52" t="s">
        <v>28953</v>
      </c>
    </row>
    <row r="9561" spans="81:96">
      <c r="CC9561" s="52">
        <v>9560</v>
      </c>
      <c r="CD9561" s="53" t="s">
        <v>41337</v>
      </c>
      <c r="CE9561" s="53" t="s">
        <v>41338</v>
      </c>
      <c r="CF9561" s="54">
        <v>821</v>
      </c>
      <c r="CG9561" s="54">
        <v>0.63800000000000001</v>
      </c>
      <c r="CH9561" s="54">
        <v>0.6</v>
      </c>
      <c r="CI9561" s="54">
        <v>0.111</v>
      </c>
      <c r="CJ9561" s="54">
        <v>81</v>
      </c>
      <c r="CK9561" s="54" t="s">
        <v>28918</v>
      </c>
      <c r="CL9561" s="54">
        <v>1.4599999999999999E-3</v>
      </c>
      <c r="CM9561" s="54">
        <v>0.21099999999999999</v>
      </c>
      <c r="CN9561" s="53" t="s">
        <v>41313</v>
      </c>
      <c r="CO9561" s="54">
        <v>54</v>
      </c>
      <c r="CP9561" s="54">
        <v>61</v>
      </c>
      <c r="CQ9561" s="55">
        <f t="shared" si="149"/>
        <v>0.88524590163934425</v>
      </c>
      <c r="CR9561" s="52" t="s">
        <v>28953</v>
      </c>
    </row>
    <row r="9562" spans="81:96">
      <c r="CC9562" s="52">
        <v>9561</v>
      </c>
      <c r="CD9562" s="53" t="s">
        <v>38225</v>
      </c>
      <c r="CE9562" s="53" t="s">
        <v>38226</v>
      </c>
      <c r="CF9562" s="54">
        <v>407</v>
      </c>
      <c r="CG9562" s="54">
        <v>0.57399999999999995</v>
      </c>
      <c r="CH9562" s="54">
        <v>0.60099999999999998</v>
      </c>
      <c r="CI9562" s="54">
        <v>7.0999999999999994E-2</v>
      </c>
      <c r="CJ9562" s="54">
        <v>56</v>
      </c>
      <c r="CK9562" s="54">
        <v>5.9</v>
      </c>
      <c r="CL9562" s="54">
        <v>8.7000000000000001E-4</v>
      </c>
      <c r="CM9562" s="54">
        <v>0.16300000000000001</v>
      </c>
      <c r="CN9562" s="53" t="s">
        <v>41313</v>
      </c>
      <c r="CO9562" s="54">
        <v>55</v>
      </c>
      <c r="CP9562" s="54">
        <v>61</v>
      </c>
      <c r="CQ9562" s="55">
        <f t="shared" si="149"/>
        <v>0.90163934426229508</v>
      </c>
      <c r="CR9562" s="52" t="s">
        <v>28953</v>
      </c>
    </row>
    <row r="9563" spans="81:96">
      <c r="CC9563" s="52">
        <v>9562</v>
      </c>
      <c r="CD9563" s="53" t="s">
        <v>40405</v>
      </c>
      <c r="CE9563" s="53" t="s">
        <v>40406</v>
      </c>
      <c r="CF9563" s="54">
        <v>686</v>
      </c>
      <c r="CG9563" s="54">
        <v>0.56799999999999995</v>
      </c>
      <c r="CH9563" s="54">
        <v>0.63700000000000001</v>
      </c>
      <c r="CI9563" s="54">
        <v>0.219</v>
      </c>
      <c r="CJ9563" s="54">
        <v>105</v>
      </c>
      <c r="CK9563" s="54">
        <v>6.8</v>
      </c>
      <c r="CL9563" s="54">
        <v>1.56E-3</v>
      </c>
      <c r="CM9563" s="54">
        <v>0.21199999999999999</v>
      </c>
      <c r="CN9563" s="53" t="s">
        <v>41313</v>
      </c>
      <c r="CO9563" s="54">
        <v>56</v>
      </c>
      <c r="CP9563" s="54">
        <v>61</v>
      </c>
      <c r="CQ9563" s="55">
        <f t="shared" si="149"/>
        <v>0.91803278688524592</v>
      </c>
      <c r="CR9563" s="52" t="s">
        <v>28953</v>
      </c>
    </row>
    <row r="9564" spans="81:96">
      <c r="CC9564" s="52">
        <v>9563</v>
      </c>
      <c r="CD9564" s="53" t="s">
        <v>41339</v>
      </c>
      <c r="CE9564" s="53" t="s">
        <v>41340</v>
      </c>
      <c r="CF9564" s="54">
        <v>457</v>
      </c>
      <c r="CG9564" s="54">
        <v>0.55800000000000005</v>
      </c>
      <c r="CH9564" s="54"/>
      <c r="CI9564" s="54">
        <v>0.106</v>
      </c>
      <c r="CJ9564" s="54">
        <v>142</v>
      </c>
      <c r="CK9564" s="54">
        <v>6.6</v>
      </c>
      <c r="CL9564" s="54">
        <v>8.4999999999999995E-4</v>
      </c>
      <c r="CM9564" s="54"/>
      <c r="CN9564" s="53" t="s">
        <v>41313</v>
      </c>
      <c r="CO9564" s="54">
        <v>57</v>
      </c>
      <c r="CP9564" s="54">
        <v>61</v>
      </c>
      <c r="CQ9564" s="55">
        <f t="shared" si="149"/>
        <v>0.93442622950819676</v>
      </c>
      <c r="CR9564" s="52" t="s">
        <v>28953</v>
      </c>
    </row>
    <row r="9565" spans="81:96">
      <c r="CC9565" s="52">
        <v>9564</v>
      </c>
      <c r="CD9565" s="53" t="s">
        <v>35738</v>
      </c>
      <c r="CE9565" s="53" t="s">
        <v>35739</v>
      </c>
      <c r="CF9565" s="54">
        <v>554</v>
      </c>
      <c r="CG9565" s="54">
        <v>0.434</v>
      </c>
      <c r="CH9565" s="54">
        <v>0.69299999999999995</v>
      </c>
      <c r="CI9565" s="54">
        <v>0.10299999999999999</v>
      </c>
      <c r="CJ9565" s="54">
        <v>58</v>
      </c>
      <c r="CK9565" s="54">
        <v>9.1</v>
      </c>
      <c r="CL9565" s="54">
        <v>1.2099999999999999E-3</v>
      </c>
      <c r="CM9565" s="54">
        <v>0.27500000000000002</v>
      </c>
      <c r="CN9565" s="53" t="s">
        <v>41313</v>
      </c>
      <c r="CO9565" s="54">
        <v>58</v>
      </c>
      <c r="CP9565" s="54">
        <v>61</v>
      </c>
      <c r="CQ9565" s="55">
        <f t="shared" si="149"/>
        <v>0.95081967213114749</v>
      </c>
      <c r="CR9565" s="52" t="s">
        <v>28953</v>
      </c>
    </row>
    <row r="9566" spans="81:96">
      <c r="CC9566" s="52">
        <v>9565</v>
      </c>
      <c r="CD9566" s="53" t="s">
        <v>41341</v>
      </c>
      <c r="CE9566" s="53" t="s">
        <v>41342</v>
      </c>
      <c r="CF9566" s="54">
        <v>115</v>
      </c>
      <c r="CG9566" s="54">
        <v>0.29399999999999998</v>
      </c>
      <c r="CH9566" s="54">
        <v>0.35099999999999998</v>
      </c>
      <c r="CI9566" s="54">
        <v>2.4E-2</v>
      </c>
      <c r="CJ9566" s="54">
        <v>124</v>
      </c>
      <c r="CK9566" s="54">
        <v>2.9</v>
      </c>
      <c r="CL9566" s="54">
        <v>4.2999999999999999E-4</v>
      </c>
      <c r="CM9566" s="54">
        <v>8.5999999999999993E-2</v>
      </c>
      <c r="CN9566" s="53" t="s">
        <v>41313</v>
      </c>
      <c r="CO9566" s="54">
        <v>59</v>
      </c>
      <c r="CP9566" s="54">
        <v>61</v>
      </c>
      <c r="CQ9566" s="55">
        <f t="shared" si="149"/>
        <v>0.96721311475409832</v>
      </c>
      <c r="CR9566" s="52" t="s">
        <v>28953</v>
      </c>
    </row>
    <row r="9567" spans="81:96">
      <c r="CC9567" s="52">
        <v>9566</v>
      </c>
      <c r="CD9567" s="53" t="s">
        <v>38241</v>
      </c>
      <c r="CE9567" s="53" t="s">
        <v>38242</v>
      </c>
      <c r="CF9567" s="54">
        <v>114</v>
      </c>
      <c r="CG9567" s="54">
        <v>0.13</v>
      </c>
      <c r="CH9567" s="54">
        <v>0.73199999999999998</v>
      </c>
      <c r="CI9567" s="54">
        <v>7.0999999999999994E-2</v>
      </c>
      <c r="CJ9567" s="54">
        <v>14</v>
      </c>
      <c r="CK9567" s="54">
        <v>6.7</v>
      </c>
      <c r="CL9567" s="54">
        <v>2.7999999999999998E-4</v>
      </c>
      <c r="CM9567" s="54">
        <v>0.251</v>
      </c>
      <c r="CN9567" s="53" t="s">
        <v>41313</v>
      </c>
      <c r="CO9567" s="54">
        <v>60</v>
      </c>
      <c r="CP9567" s="54">
        <v>61</v>
      </c>
      <c r="CQ9567" s="55">
        <f t="shared" si="149"/>
        <v>0.98360655737704916</v>
      </c>
      <c r="CR9567" s="52" t="s">
        <v>28953</v>
      </c>
    </row>
    <row r="9568" spans="81:96">
      <c r="CC9568" s="52">
        <v>9567</v>
      </c>
      <c r="CD9568" s="53" t="s">
        <v>34938</v>
      </c>
      <c r="CE9568" s="53" t="s">
        <v>34939</v>
      </c>
      <c r="CF9568" s="54">
        <v>167</v>
      </c>
      <c r="CG9568" s="54">
        <v>7.3999999999999996E-2</v>
      </c>
      <c r="CH9568" s="54">
        <v>0.14000000000000001</v>
      </c>
      <c r="CI9568" s="54">
        <v>0</v>
      </c>
      <c r="CJ9568" s="54">
        <v>32</v>
      </c>
      <c r="CK9568" s="54" t="s">
        <v>28918</v>
      </c>
      <c r="CL9568" s="54">
        <v>1.9000000000000001E-4</v>
      </c>
      <c r="CM9568" s="54">
        <v>6.0999999999999999E-2</v>
      </c>
      <c r="CN9568" s="53" t="s">
        <v>41313</v>
      </c>
      <c r="CO9568" s="54">
        <v>61</v>
      </c>
      <c r="CP9568" s="54">
        <v>61</v>
      </c>
      <c r="CQ9568" s="55">
        <f t="shared" si="149"/>
        <v>1</v>
      </c>
      <c r="CR9568" s="52" t="s">
        <v>28953</v>
      </c>
    </row>
    <row r="9569" spans="81:96">
      <c r="CC9569" s="52">
        <v>9568</v>
      </c>
      <c r="CD9569" s="53" t="s">
        <v>41343</v>
      </c>
      <c r="CE9569" s="53" t="s">
        <v>41344</v>
      </c>
      <c r="CF9569" s="54">
        <v>18594</v>
      </c>
      <c r="CG9569" s="54">
        <v>144.80000000000001</v>
      </c>
      <c r="CH9569" s="54">
        <v>131.81</v>
      </c>
      <c r="CI9569" s="54">
        <v>35.923000000000002</v>
      </c>
      <c r="CJ9569" s="54">
        <v>26</v>
      </c>
      <c r="CK9569" s="54">
        <v>3.5</v>
      </c>
      <c r="CL9569" s="54">
        <v>6.2729999999999994E-2</v>
      </c>
      <c r="CM9569" s="54">
        <v>39.508000000000003</v>
      </c>
      <c r="CN9569" s="53" t="s">
        <v>41345</v>
      </c>
      <c r="CO9569" s="54">
        <v>1</v>
      </c>
      <c r="CP9569" s="54">
        <v>211</v>
      </c>
      <c r="CQ9569" s="55">
        <f t="shared" si="149"/>
        <v>4.7393364928909956E-3</v>
      </c>
      <c r="CR9569" s="52" t="s">
        <v>28907</v>
      </c>
    </row>
    <row r="9570" spans="81:96">
      <c r="CC9570" s="52">
        <v>9569</v>
      </c>
      <c r="CD9570" s="53" t="s">
        <v>41346</v>
      </c>
      <c r="CE9570" s="53" t="s">
        <v>41347</v>
      </c>
      <c r="CF9570" s="54">
        <v>39868</v>
      </c>
      <c r="CG9570" s="54">
        <v>37.4</v>
      </c>
      <c r="CH9570" s="54">
        <v>44.335000000000001</v>
      </c>
      <c r="CI9570" s="54">
        <v>4.3769999999999998</v>
      </c>
      <c r="CJ9570" s="54">
        <v>61</v>
      </c>
      <c r="CK9570" s="54">
        <v>7.4</v>
      </c>
      <c r="CL9570" s="54">
        <v>0.10009</v>
      </c>
      <c r="CM9570" s="54">
        <v>18.216999999999999</v>
      </c>
      <c r="CN9570" s="53" t="s">
        <v>41345</v>
      </c>
      <c r="CO9570" s="54">
        <v>2</v>
      </c>
      <c r="CP9570" s="54">
        <v>211</v>
      </c>
      <c r="CQ9570" s="55">
        <f t="shared" si="149"/>
        <v>9.4786729857819912E-3</v>
      </c>
      <c r="CR9570" s="52" t="s">
        <v>28907</v>
      </c>
    </row>
    <row r="9571" spans="81:96">
      <c r="CC9571" s="52">
        <v>9570</v>
      </c>
      <c r="CD9571" s="53" t="s">
        <v>41348</v>
      </c>
      <c r="CE9571" s="53" t="s">
        <v>41349</v>
      </c>
      <c r="CF9571" s="54">
        <v>24861</v>
      </c>
      <c r="CG9571" s="54">
        <v>24.69</v>
      </c>
      <c r="CH9571" s="54">
        <v>26.239000000000001</v>
      </c>
      <c r="CI9571" s="54">
        <v>6.2430000000000003</v>
      </c>
      <c r="CJ9571" s="54">
        <v>169</v>
      </c>
      <c r="CK9571" s="54">
        <v>4.2</v>
      </c>
      <c r="CL9571" s="54">
        <v>0.10174</v>
      </c>
      <c r="CM9571" s="54">
        <v>10.010999999999999</v>
      </c>
      <c r="CN9571" s="53" t="s">
        <v>41345</v>
      </c>
      <c r="CO9571" s="54">
        <v>3</v>
      </c>
      <c r="CP9571" s="54">
        <v>211</v>
      </c>
      <c r="CQ9571" s="55">
        <f t="shared" si="149"/>
        <v>1.4218009478672985E-2</v>
      </c>
      <c r="CR9571" s="52" t="s">
        <v>28907</v>
      </c>
    </row>
    <row r="9572" spans="81:96">
      <c r="CC9572" s="52">
        <v>9571</v>
      </c>
      <c r="CD9572" s="53" t="s">
        <v>31056</v>
      </c>
      <c r="CE9572" s="53" t="s">
        <v>31057</v>
      </c>
      <c r="CF9572" s="54">
        <v>27283</v>
      </c>
      <c r="CG9572" s="54">
        <v>23.523</v>
      </c>
      <c r="CH9572" s="54">
        <v>27.251999999999999</v>
      </c>
      <c r="CI9572" s="54">
        <v>4.7069999999999999</v>
      </c>
      <c r="CJ9572" s="54">
        <v>116</v>
      </c>
      <c r="CK9572" s="54">
        <v>5.7</v>
      </c>
      <c r="CL9572" s="54">
        <v>0.10680000000000001</v>
      </c>
      <c r="CM9572" s="54">
        <v>13.24</v>
      </c>
      <c r="CN9572" s="53" t="s">
        <v>41345</v>
      </c>
      <c r="CO9572" s="54">
        <v>4</v>
      </c>
      <c r="CP9572" s="54">
        <v>211</v>
      </c>
      <c r="CQ9572" s="55">
        <f t="shared" si="149"/>
        <v>1.8957345971563982E-2</v>
      </c>
      <c r="CR9572" s="52" t="s">
        <v>28907</v>
      </c>
    </row>
    <row r="9573" spans="81:96">
      <c r="CC9573" s="52">
        <v>9572</v>
      </c>
      <c r="CD9573" s="53" t="s">
        <v>41350</v>
      </c>
      <c r="CE9573" s="53" t="s">
        <v>41351</v>
      </c>
      <c r="CF9573" s="54">
        <v>4605</v>
      </c>
      <c r="CG9573" s="54">
        <v>19.452999999999999</v>
      </c>
      <c r="CH9573" s="54">
        <v>20.259</v>
      </c>
      <c r="CI9573" s="54">
        <v>5.7610000000000001</v>
      </c>
      <c r="CJ9573" s="54">
        <v>92</v>
      </c>
      <c r="CK9573" s="54">
        <v>2.1</v>
      </c>
      <c r="CL9573" s="54">
        <v>3.1460000000000002E-2</v>
      </c>
      <c r="CM9573" s="54">
        <v>9.8559999999999999</v>
      </c>
      <c r="CN9573" s="53" t="s">
        <v>41345</v>
      </c>
      <c r="CO9573" s="54">
        <v>5</v>
      </c>
      <c r="CP9573" s="54">
        <v>211</v>
      </c>
      <c r="CQ9573" s="55">
        <f t="shared" si="149"/>
        <v>2.3696682464454975E-2</v>
      </c>
      <c r="CR9573" s="52" t="s">
        <v>28907</v>
      </c>
    </row>
    <row r="9574" spans="81:96">
      <c r="CC9574" s="52">
        <v>9573</v>
      </c>
      <c r="CD9574" s="53" t="s">
        <v>41352</v>
      </c>
      <c r="CE9574" s="53" t="s">
        <v>41353</v>
      </c>
      <c r="CF9574" s="54">
        <v>133258</v>
      </c>
      <c r="CG9574" s="54">
        <v>18.443000000000001</v>
      </c>
      <c r="CH9574" s="54">
        <v>16.971</v>
      </c>
      <c r="CI9574" s="54">
        <v>5.4960000000000004</v>
      </c>
      <c r="CJ9574" s="54">
        <v>464</v>
      </c>
      <c r="CK9574" s="54">
        <v>6.4</v>
      </c>
      <c r="CL9574" s="54">
        <v>0.34681000000000001</v>
      </c>
      <c r="CM9574" s="54">
        <v>6.1580000000000004</v>
      </c>
      <c r="CN9574" s="53" t="s">
        <v>41345</v>
      </c>
      <c r="CO9574" s="54">
        <v>6</v>
      </c>
      <c r="CP9574" s="54">
        <v>211</v>
      </c>
      <c r="CQ9574" s="55">
        <f t="shared" si="149"/>
        <v>2.843601895734597E-2</v>
      </c>
      <c r="CR9574" s="52" t="s">
        <v>28907</v>
      </c>
    </row>
    <row r="9575" spans="81:96">
      <c r="CC9575" s="52">
        <v>9574</v>
      </c>
      <c r="CD9575" s="53" t="s">
        <v>41354</v>
      </c>
      <c r="CE9575" s="53" t="s">
        <v>41355</v>
      </c>
      <c r="CF9575" s="54">
        <v>4462</v>
      </c>
      <c r="CG9575" s="54">
        <v>14.18</v>
      </c>
      <c r="CH9575" s="54">
        <v>14.916</v>
      </c>
      <c r="CI9575" s="54">
        <v>3.827</v>
      </c>
      <c r="CJ9575" s="54">
        <v>52</v>
      </c>
      <c r="CK9575" s="54">
        <v>3.4</v>
      </c>
      <c r="CL9575" s="54">
        <v>2.52E-2</v>
      </c>
      <c r="CM9575" s="54">
        <v>5.569</v>
      </c>
      <c r="CN9575" s="53" t="s">
        <v>41345</v>
      </c>
      <c r="CO9575" s="54">
        <v>7</v>
      </c>
      <c r="CP9575" s="54">
        <v>211</v>
      </c>
      <c r="CQ9575" s="55">
        <f t="shared" si="149"/>
        <v>3.3175355450236969E-2</v>
      </c>
      <c r="CR9575" s="52" t="s">
        <v>28907</v>
      </c>
    </row>
    <row r="9576" spans="81:96">
      <c r="CC9576" s="52">
        <v>9575</v>
      </c>
      <c r="CD9576" s="53" t="s">
        <v>41356</v>
      </c>
      <c r="CE9576" s="53" t="s">
        <v>41357</v>
      </c>
      <c r="CF9576" s="54">
        <v>36458</v>
      </c>
      <c r="CG9576" s="54">
        <v>12.583</v>
      </c>
      <c r="CH9576" s="54">
        <v>13.584</v>
      </c>
      <c r="CI9576" s="54">
        <v>2.173</v>
      </c>
      <c r="CJ9576" s="54">
        <v>173</v>
      </c>
      <c r="CK9576" s="54" t="s">
        <v>28918</v>
      </c>
      <c r="CL9576" s="54">
        <v>6.275E-2</v>
      </c>
      <c r="CM9576" s="54">
        <v>5.8109999999999999</v>
      </c>
      <c r="CN9576" s="53" t="s">
        <v>41345</v>
      </c>
      <c r="CO9576" s="54">
        <v>8</v>
      </c>
      <c r="CP9576" s="54">
        <v>211</v>
      </c>
      <c r="CQ9576" s="55">
        <f t="shared" si="149"/>
        <v>3.7914691943127965E-2</v>
      </c>
      <c r="CR9576" s="52" t="s">
        <v>28907</v>
      </c>
    </row>
    <row r="9577" spans="81:96">
      <c r="CC9577" s="52">
        <v>9576</v>
      </c>
      <c r="CD9577" s="53" t="s">
        <v>37483</v>
      </c>
      <c r="CE9577" s="53" t="s">
        <v>37484</v>
      </c>
      <c r="CF9577" s="54">
        <v>20905</v>
      </c>
      <c r="CG9577" s="54">
        <v>10.430999999999999</v>
      </c>
      <c r="CH9577" s="54">
        <v>9.1579999999999995</v>
      </c>
      <c r="CI9577" s="54">
        <v>4.226</v>
      </c>
      <c r="CJ9577" s="54">
        <v>212</v>
      </c>
      <c r="CK9577" s="54">
        <v>5.9</v>
      </c>
      <c r="CL9577" s="54">
        <v>5.738E-2</v>
      </c>
      <c r="CM9577" s="54">
        <v>3.4249999999999998</v>
      </c>
      <c r="CN9577" s="53" t="s">
        <v>41345</v>
      </c>
      <c r="CO9577" s="54">
        <v>9</v>
      </c>
      <c r="CP9577" s="54">
        <v>211</v>
      </c>
      <c r="CQ9577" s="55">
        <f t="shared" si="149"/>
        <v>4.2654028436018961E-2</v>
      </c>
      <c r="CR9577" s="52" t="s">
        <v>28907</v>
      </c>
    </row>
    <row r="9578" spans="81:96">
      <c r="CC9578" s="52">
        <v>9577</v>
      </c>
      <c r="CD9578" s="53" t="s">
        <v>41358</v>
      </c>
      <c r="CE9578" s="53" t="s">
        <v>41359</v>
      </c>
      <c r="CF9578" s="54">
        <v>5094</v>
      </c>
      <c r="CG9578" s="54">
        <v>9.33</v>
      </c>
      <c r="CH9578" s="54">
        <v>8.1050000000000004</v>
      </c>
      <c r="CI9578" s="54">
        <v>3.0390000000000001</v>
      </c>
      <c r="CJ9578" s="54">
        <v>51</v>
      </c>
      <c r="CK9578" s="54">
        <v>6.7</v>
      </c>
      <c r="CL9578" s="54">
        <v>1.0959999999999999E-2</v>
      </c>
      <c r="CM9578" s="54">
        <v>2.6970000000000001</v>
      </c>
      <c r="CN9578" s="53" t="s">
        <v>41345</v>
      </c>
      <c r="CO9578" s="54">
        <v>10</v>
      </c>
      <c r="CP9578" s="54">
        <v>211</v>
      </c>
      <c r="CQ9578" s="55">
        <f t="shared" si="149"/>
        <v>4.7393364928909949E-2</v>
      </c>
      <c r="CR9578" s="52" t="s">
        <v>28907</v>
      </c>
    </row>
    <row r="9579" spans="81:96">
      <c r="CC9579" s="52">
        <v>9578</v>
      </c>
      <c r="CD9579" s="53" t="s">
        <v>41360</v>
      </c>
      <c r="CE9579" s="53" t="s">
        <v>41361</v>
      </c>
      <c r="CF9579" s="54">
        <v>142659</v>
      </c>
      <c r="CG9579" s="54">
        <v>9.3290000000000006</v>
      </c>
      <c r="CH9579" s="54">
        <v>9.1150000000000002</v>
      </c>
      <c r="CI9579" s="54">
        <v>1.4059999999999999</v>
      </c>
      <c r="CJ9579" s="54">
        <v>679</v>
      </c>
      <c r="CK9579" s="54">
        <v>9.1</v>
      </c>
      <c r="CL9579" s="54">
        <v>0.21154999999999999</v>
      </c>
      <c r="CM9579" s="54">
        <v>3.1259999999999999</v>
      </c>
      <c r="CN9579" s="53" t="s">
        <v>41345</v>
      </c>
      <c r="CO9579" s="54">
        <v>11</v>
      </c>
      <c r="CP9579" s="54">
        <v>211</v>
      </c>
      <c r="CQ9579" s="55">
        <f t="shared" si="149"/>
        <v>5.2132701421800945E-2</v>
      </c>
      <c r="CR9579" s="52" t="s">
        <v>28907</v>
      </c>
    </row>
    <row r="9580" spans="81:96">
      <c r="CC9580" s="52">
        <v>9579</v>
      </c>
      <c r="CD9580" s="53" t="s">
        <v>41362</v>
      </c>
      <c r="CE9580" s="53" t="s">
        <v>41363</v>
      </c>
      <c r="CF9580" s="54">
        <v>72155</v>
      </c>
      <c r="CG9580" s="54">
        <v>8.7219999999999995</v>
      </c>
      <c r="CH9580" s="54">
        <v>8.5310000000000006</v>
      </c>
      <c r="CI9580" s="54">
        <v>1.8540000000000001</v>
      </c>
      <c r="CJ9580" s="54">
        <v>609</v>
      </c>
      <c r="CK9580" s="54">
        <v>6.6</v>
      </c>
      <c r="CL9580" s="54">
        <v>0.16125</v>
      </c>
      <c r="CM9580" s="54">
        <v>2.8239999999999998</v>
      </c>
      <c r="CN9580" s="53" t="s">
        <v>41345</v>
      </c>
      <c r="CO9580" s="54">
        <v>12</v>
      </c>
      <c r="CP9580" s="54">
        <v>211</v>
      </c>
      <c r="CQ9580" s="55">
        <f t="shared" si="149"/>
        <v>5.6872037914691941E-2</v>
      </c>
      <c r="CR9580" s="52" t="s">
        <v>28907</v>
      </c>
    </row>
    <row r="9581" spans="81:96">
      <c r="CC9581" s="52">
        <v>9580</v>
      </c>
      <c r="CD9581" s="53" t="s">
        <v>29959</v>
      </c>
      <c r="CE9581" s="53" t="s">
        <v>29960</v>
      </c>
      <c r="CF9581" s="54">
        <v>64071</v>
      </c>
      <c r="CG9581" s="54">
        <v>8.4589999999999996</v>
      </c>
      <c r="CH9581" s="54">
        <v>7.6319999999999997</v>
      </c>
      <c r="CI9581" s="54">
        <v>1.9630000000000001</v>
      </c>
      <c r="CJ9581" s="54">
        <v>572</v>
      </c>
      <c r="CK9581" s="54">
        <v>8.4</v>
      </c>
      <c r="CL9581" s="54">
        <v>0.10362</v>
      </c>
      <c r="CM9581" s="54">
        <v>2.6269999999999998</v>
      </c>
      <c r="CN9581" s="53" t="s">
        <v>41345</v>
      </c>
      <c r="CO9581" s="54">
        <v>13</v>
      </c>
      <c r="CP9581" s="54">
        <v>211</v>
      </c>
      <c r="CQ9581" s="55">
        <f t="shared" si="149"/>
        <v>6.1611374407582936E-2</v>
      </c>
      <c r="CR9581" s="52" t="s">
        <v>28907</v>
      </c>
    </row>
    <row r="9582" spans="81:96">
      <c r="CC9582" s="52">
        <v>9581</v>
      </c>
      <c r="CD9582" s="53" t="s">
        <v>29963</v>
      </c>
      <c r="CE9582" s="53" t="s">
        <v>29964</v>
      </c>
      <c r="CF9582" s="54">
        <v>3964</v>
      </c>
      <c r="CG9582" s="54">
        <v>7.8449999999999998</v>
      </c>
      <c r="CH9582" s="54">
        <v>8.8109999999999999</v>
      </c>
      <c r="CI9582" s="54">
        <v>1.512</v>
      </c>
      <c r="CJ9582" s="54">
        <v>82</v>
      </c>
      <c r="CK9582" s="54">
        <v>5.3</v>
      </c>
      <c r="CL9582" s="54">
        <v>1.0370000000000001E-2</v>
      </c>
      <c r="CM9582" s="54">
        <v>2.6880000000000002</v>
      </c>
      <c r="CN9582" s="53" t="s">
        <v>41345</v>
      </c>
      <c r="CO9582" s="54">
        <v>14</v>
      </c>
      <c r="CP9582" s="54">
        <v>211</v>
      </c>
      <c r="CQ9582" s="55">
        <f t="shared" si="149"/>
        <v>6.6350710900473939E-2</v>
      </c>
      <c r="CR9582" s="52" t="s">
        <v>28907</v>
      </c>
    </row>
    <row r="9583" spans="81:96">
      <c r="CC9583" s="52">
        <v>9582</v>
      </c>
      <c r="CD9583" s="53" t="s">
        <v>41364</v>
      </c>
      <c r="CE9583" s="53" t="s">
        <v>41365</v>
      </c>
      <c r="CF9583" s="54">
        <v>5719</v>
      </c>
      <c r="CG9583" s="54">
        <v>7.5880000000000001</v>
      </c>
      <c r="CH9583" s="54">
        <v>6.6109999999999998</v>
      </c>
      <c r="CI9583" s="54">
        <v>2.786</v>
      </c>
      <c r="CJ9583" s="54">
        <v>126</v>
      </c>
      <c r="CK9583" s="54">
        <v>5</v>
      </c>
      <c r="CL9583" s="54">
        <v>1.388E-2</v>
      </c>
      <c r="CM9583" s="54">
        <v>1.8879999999999999</v>
      </c>
      <c r="CN9583" s="53" t="s">
        <v>41345</v>
      </c>
      <c r="CO9583" s="54">
        <v>15</v>
      </c>
      <c r="CP9583" s="54">
        <v>211</v>
      </c>
      <c r="CQ9583" s="55">
        <f t="shared" si="149"/>
        <v>7.1090047393364927E-2</v>
      </c>
      <c r="CR9583" s="52" t="s">
        <v>28907</v>
      </c>
    </row>
    <row r="9584" spans="81:96">
      <c r="CC9584" s="52">
        <v>9583</v>
      </c>
      <c r="CD9584" s="53" t="s">
        <v>41366</v>
      </c>
      <c r="CE9584" s="53" t="s">
        <v>41367</v>
      </c>
      <c r="CF9584" s="54">
        <v>15629</v>
      </c>
      <c r="CG9584" s="54">
        <v>7.4290000000000003</v>
      </c>
      <c r="CH9584" s="54">
        <v>6.9409999999999998</v>
      </c>
      <c r="CI9584" s="54">
        <v>1.7909999999999999</v>
      </c>
      <c r="CJ9584" s="54">
        <v>148</v>
      </c>
      <c r="CK9584" s="54">
        <v>7.7</v>
      </c>
      <c r="CL9584" s="54">
        <v>3.1629999999999998E-2</v>
      </c>
      <c r="CM9584" s="54">
        <v>2.4</v>
      </c>
      <c r="CN9584" s="53" t="s">
        <v>41345</v>
      </c>
      <c r="CO9584" s="54">
        <v>16</v>
      </c>
      <c r="CP9584" s="54">
        <v>211</v>
      </c>
      <c r="CQ9584" s="55">
        <f t="shared" si="149"/>
        <v>7.582938388625593E-2</v>
      </c>
      <c r="CR9584" s="52" t="s">
        <v>28907</v>
      </c>
    </row>
    <row r="9585" spans="81:96">
      <c r="CC9585" s="52">
        <v>9584</v>
      </c>
      <c r="CD9585" s="53" t="s">
        <v>41368</v>
      </c>
      <c r="CE9585" s="53" t="s">
        <v>41369</v>
      </c>
      <c r="CF9585" s="54">
        <v>5649</v>
      </c>
      <c r="CG9585" s="54">
        <v>7.234</v>
      </c>
      <c r="CH9585" s="54">
        <v>9.3119999999999994</v>
      </c>
      <c r="CI9585" s="54">
        <v>0.71599999999999997</v>
      </c>
      <c r="CJ9585" s="54">
        <v>74</v>
      </c>
      <c r="CK9585" s="54">
        <v>7</v>
      </c>
      <c r="CL9585" s="54">
        <v>1.1050000000000001E-2</v>
      </c>
      <c r="CM9585" s="54">
        <v>2.7839999999999998</v>
      </c>
      <c r="CN9585" s="53" t="s">
        <v>41345</v>
      </c>
      <c r="CO9585" s="54">
        <v>17</v>
      </c>
      <c r="CP9585" s="54">
        <v>211</v>
      </c>
      <c r="CQ9585" s="55">
        <f t="shared" si="149"/>
        <v>8.0568720379146919E-2</v>
      </c>
      <c r="CR9585" s="52" t="s">
        <v>28907</v>
      </c>
    </row>
    <row r="9586" spans="81:96">
      <c r="CC9586" s="52">
        <v>9585</v>
      </c>
      <c r="CD9586" s="53" t="s">
        <v>41370</v>
      </c>
      <c r="CE9586" s="53" t="s">
        <v>41371</v>
      </c>
      <c r="CF9586" s="54">
        <v>26807</v>
      </c>
      <c r="CG9586" s="54">
        <v>7.04</v>
      </c>
      <c r="CH9586" s="54">
        <v>6.8849999999999998</v>
      </c>
      <c r="CI9586" s="54">
        <v>1.736</v>
      </c>
      <c r="CJ9586" s="54">
        <v>345</v>
      </c>
      <c r="CK9586" s="54">
        <v>4.9000000000000004</v>
      </c>
      <c r="CL9586" s="54">
        <v>8.0769999999999995E-2</v>
      </c>
      <c r="CM9586" s="54">
        <v>2.3159999999999998</v>
      </c>
      <c r="CN9586" s="53" t="s">
        <v>41345</v>
      </c>
      <c r="CO9586" s="54">
        <v>18</v>
      </c>
      <c r="CP9586" s="54">
        <v>211</v>
      </c>
      <c r="CQ9586" s="55">
        <f t="shared" si="149"/>
        <v>8.5308056872037921E-2</v>
      </c>
      <c r="CR9586" s="52" t="s">
        <v>28907</v>
      </c>
    </row>
    <row r="9587" spans="81:96">
      <c r="CC9587" s="52">
        <v>9586</v>
      </c>
      <c r="CD9587" s="53" t="s">
        <v>32098</v>
      </c>
      <c r="CE9587" s="53" t="s">
        <v>32099</v>
      </c>
      <c r="CF9587" s="54">
        <v>6048</v>
      </c>
      <c r="CG9587" s="54">
        <v>6.7759999999999998</v>
      </c>
      <c r="CH9587" s="54">
        <v>6.6040000000000001</v>
      </c>
      <c r="CI9587" s="54">
        <v>1.6220000000000001</v>
      </c>
      <c r="CJ9587" s="54">
        <v>172</v>
      </c>
      <c r="CK9587" s="54">
        <v>3.7</v>
      </c>
      <c r="CL9587" s="54">
        <v>2.1649999999999999E-2</v>
      </c>
      <c r="CM9587" s="54">
        <v>2.085</v>
      </c>
      <c r="CN9587" s="53" t="s">
        <v>41345</v>
      </c>
      <c r="CO9587" s="54">
        <v>19</v>
      </c>
      <c r="CP9587" s="54">
        <v>211</v>
      </c>
      <c r="CQ9587" s="55">
        <f t="shared" si="149"/>
        <v>9.004739336492891E-2</v>
      </c>
      <c r="CR9587" s="52" t="s">
        <v>28907</v>
      </c>
    </row>
    <row r="9588" spans="81:96">
      <c r="CC9588" s="52">
        <v>9587</v>
      </c>
      <c r="CD9588" s="53" t="s">
        <v>18072</v>
      </c>
      <c r="CE9588" s="53" t="s">
        <v>18080</v>
      </c>
      <c r="CF9588" s="54">
        <v>20143</v>
      </c>
      <c r="CG9588" s="54">
        <v>6.5229999999999997</v>
      </c>
      <c r="CH9588" s="54">
        <v>7.532</v>
      </c>
      <c r="CI9588" s="54">
        <v>1.363</v>
      </c>
      <c r="CJ9588" s="54">
        <v>281</v>
      </c>
      <c r="CK9588" s="54">
        <v>6.1</v>
      </c>
      <c r="CL9588" s="54">
        <v>4.888E-2</v>
      </c>
      <c r="CM9588" s="54">
        <v>2.4700000000000002</v>
      </c>
      <c r="CN9588" s="53" t="s">
        <v>41345</v>
      </c>
      <c r="CO9588" s="54">
        <v>20</v>
      </c>
      <c r="CP9588" s="54">
        <v>211</v>
      </c>
      <c r="CQ9588" s="55">
        <f t="shared" si="149"/>
        <v>9.4786729857819899E-2</v>
      </c>
      <c r="CR9588" s="52" t="s">
        <v>28907</v>
      </c>
    </row>
    <row r="9589" spans="81:96">
      <c r="CC9589" s="52">
        <v>9588</v>
      </c>
      <c r="CD9589" s="53" t="s">
        <v>4679</v>
      </c>
      <c r="CE9589" s="53" t="s">
        <v>4690</v>
      </c>
      <c r="CF9589" s="54">
        <v>3908</v>
      </c>
      <c r="CG9589" s="54">
        <v>6.359</v>
      </c>
      <c r="CH9589" s="54">
        <v>6.3680000000000003</v>
      </c>
      <c r="CI9589" s="54">
        <v>0.57199999999999995</v>
      </c>
      <c r="CJ9589" s="54">
        <v>979</v>
      </c>
      <c r="CK9589" s="54">
        <v>2.4</v>
      </c>
      <c r="CL9589" s="54">
        <v>1.434E-2</v>
      </c>
      <c r="CM9589" s="54">
        <v>1.724</v>
      </c>
      <c r="CN9589" s="53" t="s">
        <v>41345</v>
      </c>
      <c r="CO9589" s="54">
        <v>21</v>
      </c>
      <c r="CP9589" s="54">
        <v>211</v>
      </c>
      <c r="CQ9589" s="55">
        <f t="shared" si="149"/>
        <v>9.9526066350710901E-2</v>
      </c>
      <c r="CR9589" s="52" t="s">
        <v>28907</v>
      </c>
    </row>
    <row r="9590" spans="81:96">
      <c r="CC9590" s="52">
        <v>9589</v>
      </c>
      <c r="CD9590" s="53" t="s">
        <v>37752</v>
      </c>
      <c r="CE9590" s="53" t="s">
        <v>37753</v>
      </c>
      <c r="CF9590" s="54">
        <v>2080</v>
      </c>
      <c r="CG9590" s="54">
        <v>6.266</v>
      </c>
      <c r="CH9590" s="54">
        <v>6.2690000000000001</v>
      </c>
      <c r="CI9590" s="54">
        <v>1.5249999999999999</v>
      </c>
      <c r="CJ9590" s="54">
        <v>80</v>
      </c>
      <c r="CK9590" s="54">
        <v>1.9</v>
      </c>
      <c r="CL9590" s="54">
        <v>6.94E-3</v>
      </c>
      <c r="CM9590" s="54">
        <v>1.4</v>
      </c>
      <c r="CN9590" s="53" t="s">
        <v>41345</v>
      </c>
      <c r="CO9590" s="54">
        <v>22</v>
      </c>
      <c r="CP9590" s="54">
        <v>211</v>
      </c>
      <c r="CQ9590" s="55">
        <f t="shared" si="149"/>
        <v>0.10426540284360189</v>
      </c>
      <c r="CR9590" s="52" t="s">
        <v>28907</v>
      </c>
    </row>
    <row r="9591" spans="81:96">
      <c r="CC9591" s="52">
        <v>9590</v>
      </c>
      <c r="CD9591" s="53" t="s">
        <v>41372</v>
      </c>
      <c r="CE9591" s="53" t="s">
        <v>41373</v>
      </c>
      <c r="CF9591" s="54">
        <v>16563</v>
      </c>
      <c r="CG9591" s="54">
        <v>5.6829999999999998</v>
      </c>
      <c r="CH9591" s="54">
        <v>5.8949999999999996</v>
      </c>
      <c r="CI9591" s="54">
        <v>1.151</v>
      </c>
      <c r="CJ9591" s="54">
        <v>279</v>
      </c>
      <c r="CK9591" s="54">
        <v>5.8</v>
      </c>
      <c r="CL9591" s="54">
        <v>3.9949999999999999E-2</v>
      </c>
      <c r="CM9591" s="54">
        <v>1.796</v>
      </c>
      <c r="CN9591" s="53" t="s">
        <v>41345</v>
      </c>
      <c r="CO9591" s="54">
        <v>23</v>
      </c>
      <c r="CP9591" s="54">
        <v>211</v>
      </c>
      <c r="CQ9591" s="55">
        <f t="shared" si="149"/>
        <v>0.10900473933649289</v>
      </c>
      <c r="CR9591" s="52" t="s">
        <v>28907</v>
      </c>
    </row>
    <row r="9592" spans="81:96">
      <c r="CC9592" s="52">
        <v>9591</v>
      </c>
      <c r="CD9592" s="53" t="s">
        <v>41374</v>
      </c>
      <c r="CE9592" s="53" t="s">
        <v>41375</v>
      </c>
      <c r="CF9592" s="54">
        <v>22516</v>
      </c>
      <c r="CG9592" s="54">
        <v>5.6210000000000004</v>
      </c>
      <c r="CH9592" s="54">
        <v>4.9580000000000002</v>
      </c>
      <c r="CI9592" s="54">
        <v>1.4279999999999999</v>
      </c>
      <c r="CJ9592" s="54">
        <v>421</v>
      </c>
      <c r="CK9592" s="54">
        <v>6.3</v>
      </c>
      <c r="CL9592" s="54">
        <v>3.9309999999999998E-2</v>
      </c>
      <c r="CM9592" s="54">
        <v>1.238</v>
      </c>
      <c r="CN9592" s="53" t="s">
        <v>41345</v>
      </c>
      <c r="CO9592" s="54">
        <v>24</v>
      </c>
      <c r="CP9592" s="54">
        <v>211</v>
      </c>
      <c r="CQ9592" s="55">
        <f t="shared" si="149"/>
        <v>0.11374407582938388</v>
      </c>
      <c r="CR9592" s="52" t="s">
        <v>28907</v>
      </c>
    </row>
    <row r="9593" spans="81:96">
      <c r="CC9593" s="52">
        <v>9592</v>
      </c>
      <c r="CD9593" s="53" t="s">
        <v>41376</v>
      </c>
      <c r="CE9593" s="53" t="s">
        <v>41377</v>
      </c>
      <c r="CF9593" s="54">
        <v>8885</v>
      </c>
      <c r="CG9593" s="54">
        <v>5.49</v>
      </c>
      <c r="CH9593" s="54">
        <v>6.2809999999999997</v>
      </c>
      <c r="CI9593" s="54">
        <v>0.61699999999999999</v>
      </c>
      <c r="CJ9593" s="54">
        <v>175</v>
      </c>
      <c r="CK9593" s="54">
        <v>5.2</v>
      </c>
      <c r="CL9593" s="54">
        <v>2.7890000000000002E-2</v>
      </c>
      <c r="CM9593" s="54">
        <v>2.2320000000000002</v>
      </c>
      <c r="CN9593" s="53" t="s">
        <v>41345</v>
      </c>
      <c r="CO9593" s="54">
        <v>25</v>
      </c>
      <c r="CP9593" s="54">
        <v>211</v>
      </c>
      <c r="CQ9593" s="55">
        <f t="shared" si="149"/>
        <v>0.11848341232227488</v>
      </c>
      <c r="CR9593" s="52" t="s">
        <v>28907</v>
      </c>
    </row>
    <row r="9594" spans="81:96">
      <c r="CC9594" s="52">
        <v>9593</v>
      </c>
      <c r="CD9594" s="53" t="s">
        <v>41378</v>
      </c>
      <c r="CE9594" s="53" t="s">
        <v>41379</v>
      </c>
      <c r="CF9594" s="54">
        <v>23587</v>
      </c>
      <c r="CG9594" s="54">
        <v>5.4169999999999998</v>
      </c>
      <c r="CH9594" s="54">
        <v>5.6239999999999997</v>
      </c>
      <c r="CI9594" s="54">
        <v>1.2949999999999999</v>
      </c>
      <c r="CJ9594" s="54">
        <v>339</v>
      </c>
      <c r="CK9594" s="54">
        <v>6.7</v>
      </c>
      <c r="CL9594" s="54">
        <v>5.5960000000000003E-2</v>
      </c>
      <c r="CM9594" s="54">
        <v>1.8819999999999999</v>
      </c>
      <c r="CN9594" s="53" t="s">
        <v>41345</v>
      </c>
      <c r="CO9594" s="54">
        <v>26</v>
      </c>
      <c r="CP9594" s="54">
        <v>211</v>
      </c>
      <c r="CQ9594" s="55">
        <f t="shared" si="149"/>
        <v>0.12322274881516587</v>
      </c>
      <c r="CR9594" s="52" t="s">
        <v>28907</v>
      </c>
    </row>
    <row r="9595" spans="81:96">
      <c r="CC9595" s="52">
        <v>9594</v>
      </c>
      <c r="CD9595" s="53" t="s">
        <v>41380</v>
      </c>
      <c r="CE9595" s="53" t="s">
        <v>41381</v>
      </c>
      <c r="CF9595" s="54">
        <v>22394</v>
      </c>
      <c r="CG9595" s="54">
        <v>5.3339999999999996</v>
      </c>
      <c r="CH9595" s="54">
        <v>5.6980000000000004</v>
      </c>
      <c r="CI9595" s="54">
        <v>1.248</v>
      </c>
      <c r="CJ9595" s="54">
        <v>314</v>
      </c>
      <c r="CK9595" s="54">
        <v>7.9</v>
      </c>
      <c r="CL9595" s="54">
        <v>3.5340000000000003E-2</v>
      </c>
      <c r="CM9595" s="54">
        <v>1.5620000000000001</v>
      </c>
      <c r="CN9595" s="53" t="s">
        <v>41345</v>
      </c>
      <c r="CO9595" s="54">
        <v>27</v>
      </c>
      <c r="CP9595" s="54">
        <v>211</v>
      </c>
      <c r="CQ9595" s="55">
        <f t="shared" si="149"/>
        <v>0.12796208530805686</v>
      </c>
      <c r="CR9595" s="52" t="s">
        <v>28907</v>
      </c>
    </row>
    <row r="9596" spans="81:96">
      <c r="CC9596" s="52">
        <v>9595</v>
      </c>
      <c r="CD9596" s="53" t="s">
        <v>41382</v>
      </c>
      <c r="CE9596" s="53" t="s">
        <v>41383</v>
      </c>
      <c r="CF9596" s="54">
        <v>2075</v>
      </c>
      <c r="CG9596" s="54">
        <v>5.3310000000000004</v>
      </c>
      <c r="CH9596" s="54">
        <v>5.6689999999999996</v>
      </c>
      <c r="CI9596" s="54">
        <v>1.2889999999999999</v>
      </c>
      <c r="CJ9596" s="54">
        <v>135</v>
      </c>
      <c r="CK9596" s="54">
        <v>3.2</v>
      </c>
      <c r="CL9596" s="54">
        <v>8.3400000000000002E-3</v>
      </c>
      <c r="CM9596" s="54">
        <v>1.93</v>
      </c>
      <c r="CN9596" s="53" t="s">
        <v>41345</v>
      </c>
      <c r="CO9596" s="54">
        <v>28</v>
      </c>
      <c r="CP9596" s="54">
        <v>211</v>
      </c>
      <c r="CQ9596" s="55">
        <f t="shared" si="149"/>
        <v>0.13270142180094788</v>
      </c>
      <c r="CR9596" s="52" t="s">
        <v>28907</v>
      </c>
    </row>
    <row r="9597" spans="81:96">
      <c r="CC9597" s="52">
        <v>9596</v>
      </c>
      <c r="CD9597" s="53" t="s">
        <v>41384</v>
      </c>
      <c r="CE9597" s="53" t="s">
        <v>41385</v>
      </c>
      <c r="CF9597" s="54">
        <v>1956</v>
      </c>
      <c r="CG9597" s="54">
        <v>5.3209999999999997</v>
      </c>
      <c r="CH9597" s="54">
        <v>5.8289999999999997</v>
      </c>
      <c r="CI9597" s="54">
        <v>0.25</v>
      </c>
      <c r="CJ9597" s="54">
        <v>40</v>
      </c>
      <c r="CK9597" s="54">
        <v>8.3000000000000007</v>
      </c>
      <c r="CL9597" s="54">
        <v>3.7499999999999999E-3</v>
      </c>
      <c r="CM9597" s="54">
        <v>2.02</v>
      </c>
      <c r="CN9597" s="53" t="s">
        <v>41345</v>
      </c>
      <c r="CO9597" s="54">
        <v>29</v>
      </c>
      <c r="CP9597" s="54">
        <v>211</v>
      </c>
      <c r="CQ9597" s="55">
        <f t="shared" si="149"/>
        <v>0.13744075829383887</v>
      </c>
      <c r="CR9597" s="52" t="s">
        <v>28907</v>
      </c>
    </row>
    <row r="9598" spans="81:96">
      <c r="CC9598" s="52">
        <v>9597</v>
      </c>
      <c r="CD9598" s="53" t="s">
        <v>41386</v>
      </c>
      <c r="CE9598" s="53" t="s">
        <v>41387</v>
      </c>
      <c r="CF9598" s="54">
        <v>8883</v>
      </c>
      <c r="CG9598" s="54">
        <v>5.282</v>
      </c>
      <c r="CH9598" s="54">
        <v>4.8520000000000003</v>
      </c>
      <c r="CI9598" s="54">
        <v>0.95699999999999996</v>
      </c>
      <c r="CJ9598" s="54">
        <v>258</v>
      </c>
      <c r="CK9598" s="54">
        <v>3.8</v>
      </c>
      <c r="CL9598" s="54">
        <v>3.5229999999999997E-2</v>
      </c>
      <c r="CM9598" s="54">
        <v>1.597</v>
      </c>
      <c r="CN9598" s="53" t="s">
        <v>41345</v>
      </c>
      <c r="CO9598" s="54">
        <v>30</v>
      </c>
      <c r="CP9598" s="54">
        <v>211</v>
      </c>
      <c r="CQ9598" s="55">
        <f t="shared" si="149"/>
        <v>0.14218009478672985</v>
      </c>
      <c r="CR9598" s="52" t="s">
        <v>28907</v>
      </c>
    </row>
    <row r="9599" spans="81:96">
      <c r="CC9599" s="52">
        <v>9598</v>
      </c>
      <c r="CD9599" s="53" t="s">
        <v>20592</v>
      </c>
      <c r="CE9599" s="53" t="s">
        <v>20590</v>
      </c>
      <c r="CF9599" s="54">
        <v>47838</v>
      </c>
      <c r="CG9599" s="54">
        <v>5.085</v>
      </c>
      <c r="CH9599" s="54">
        <v>5.72</v>
      </c>
      <c r="CI9599" s="54">
        <v>1.6950000000000001</v>
      </c>
      <c r="CJ9599" s="54">
        <v>593</v>
      </c>
      <c r="CK9599" s="54">
        <v>7.2</v>
      </c>
      <c r="CL9599" s="54">
        <v>8.8849999999999998E-2</v>
      </c>
      <c r="CM9599" s="54">
        <v>1.694</v>
      </c>
      <c r="CN9599" s="53" t="s">
        <v>41345</v>
      </c>
      <c r="CO9599" s="54">
        <v>31</v>
      </c>
      <c r="CP9599" s="54">
        <v>211</v>
      </c>
      <c r="CQ9599" s="55">
        <f t="shared" si="149"/>
        <v>0.14691943127962084</v>
      </c>
      <c r="CR9599" s="52" t="s">
        <v>28907</v>
      </c>
    </row>
    <row r="9600" spans="81:96">
      <c r="CC9600" s="52">
        <v>9599</v>
      </c>
      <c r="CD9600" s="53" t="s">
        <v>41388</v>
      </c>
      <c r="CE9600" s="53" t="s">
        <v>41389</v>
      </c>
      <c r="CF9600" s="54">
        <v>63055</v>
      </c>
      <c r="CG9600" s="54">
        <v>5.0679999999999996</v>
      </c>
      <c r="CH9600" s="54">
        <v>5.367</v>
      </c>
      <c r="CI9600" s="54">
        <v>1.272</v>
      </c>
      <c r="CJ9600" s="54">
        <v>423</v>
      </c>
      <c r="CK9600" s="54" t="s">
        <v>28918</v>
      </c>
      <c r="CL9600" s="54">
        <v>9.4329999999999997E-2</v>
      </c>
      <c r="CM9600" s="54">
        <v>2.008</v>
      </c>
      <c r="CN9600" s="53" t="s">
        <v>41345</v>
      </c>
      <c r="CO9600" s="54">
        <v>32</v>
      </c>
      <c r="CP9600" s="54">
        <v>211</v>
      </c>
      <c r="CQ9600" s="55">
        <f t="shared" si="149"/>
        <v>0.15165876777251186</v>
      </c>
      <c r="CR9600" s="52" t="s">
        <v>28907</v>
      </c>
    </row>
    <row r="9601" spans="81:96">
      <c r="CC9601" s="52">
        <v>9600</v>
      </c>
      <c r="CD9601" s="53" t="s">
        <v>41390</v>
      </c>
      <c r="CE9601" s="53" t="s">
        <v>41391</v>
      </c>
      <c r="CF9601" s="54">
        <v>8617</v>
      </c>
      <c r="CG9601" s="54">
        <v>4.8650000000000002</v>
      </c>
      <c r="CH9601" s="54">
        <v>4.8570000000000002</v>
      </c>
      <c r="CI9601" s="54">
        <v>0.94</v>
      </c>
      <c r="CJ9601" s="54">
        <v>149</v>
      </c>
      <c r="CK9601" s="54">
        <v>6</v>
      </c>
      <c r="CL9601" s="54">
        <v>2.4389999999999998E-2</v>
      </c>
      <c r="CM9601" s="54">
        <v>1.786</v>
      </c>
      <c r="CN9601" s="53" t="s">
        <v>41345</v>
      </c>
      <c r="CO9601" s="54">
        <v>33</v>
      </c>
      <c r="CP9601" s="54">
        <v>211</v>
      </c>
      <c r="CQ9601" s="55">
        <f t="shared" si="149"/>
        <v>0.15639810426540285</v>
      </c>
      <c r="CR9601" s="52" t="s">
        <v>28907</v>
      </c>
    </row>
    <row r="9602" spans="81:96">
      <c r="CC9602" s="52">
        <v>9601</v>
      </c>
      <c r="CD9602" s="53" t="s">
        <v>41392</v>
      </c>
      <c r="CE9602" s="53" t="s">
        <v>41393</v>
      </c>
      <c r="CF9602" s="54">
        <v>41425</v>
      </c>
      <c r="CG9602" s="54">
        <v>4.8360000000000003</v>
      </c>
      <c r="CH9602" s="54">
        <v>5.3049999999999997</v>
      </c>
      <c r="CI9602" s="54">
        <v>1.0509999999999999</v>
      </c>
      <c r="CJ9602" s="54">
        <v>625</v>
      </c>
      <c r="CK9602" s="54">
        <v>8</v>
      </c>
      <c r="CL9602" s="54">
        <v>7.5459999999999999E-2</v>
      </c>
      <c r="CM9602" s="54">
        <v>1.6619999999999999</v>
      </c>
      <c r="CN9602" s="53" t="s">
        <v>41345</v>
      </c>
      <c r="CO9602" s="54">
        <v>34</v>
      </c>
      <c r="CP9602" s="54">
        <v>211</v>
      </c>
      <c r="CQ9602" s="55">
        <f t="shared" ref="CQ9602:CQ9665" si="150">CO9602/CP9602</f>
        <v>0.16113744075829384</v>
      </c>
      <c r="CR9602" s="52" t="s">
        <v>28907</v>
      </c>
    </row>
    <row r="9603" spans="81:96">
      <c r="CC9603" s="52">
        <v>9602</v>
      </c>
      <c r="CD9603" s="53" t="s">
        <v>37497</v>
      </c>
      <c r="CE9603" s="53" t="s">
        <v>37498</v>
      </c>
      <c r="CF9603" s="54">
        <v>1475</v>
      </c>
      <c r="CG9603" s="54">
        <v>4.8120000000000003</v>
      </c>
      <c r="CH9603" s="54">
        <v>4.4169999999999998</v>
      </c>
      <c r="CI9603" s="54">
        <v>0.78400000000000003</v>
      </c>
      <c r="CJ9603" s="54">
        <v>88</v>
      </c>
      <c r="CK9603" s="54">
        <v>2.7</v>
      </c>
      <c r="CL9603" s="54">
        <v>5.5199999999999997E-3</v>
      </c>
      <c r="CM9603" s="54">
        <v>1.1319999999999999</v>
      </c>
      <c r="CN9603" s="53" t="s">
        <v>41345</v>
      </c>
      <c r="CO9603" s="54">
        <v>35</v>
      </c>
      <c r="CP9603" s="54">
        <v>211</v>
      </c>
      <c r="CQ9603" s="55">
        <f t="shared" si="150"/>
        <v>0.16587677725118483</v>
      </c>
      <c r="CR9603" s="52" t="s">
        <v>28907</v>
      </c>
    </row>
    <row r="9604" spans="81:96">
      <c r="CC9604" s="52">
        <v>9603</v>
      </c>
      <c r="CD9604" s="53" t="s">
        <v>30011</v>
      </c>
      <c r="CE9604" s="53" t="s">
        <v>30012</v>
      </c>
      <c r="CF9604" s="54">
        <v>4318</v>
      </c>
      <c r="CG9604" s="54">
        <v>4.8079999999999998</v>
      </c>
      <c r="CH9604" s="54">
        <v>4.18</v>
      </c>
      <c r="CI9604" s="54">
        <v>1</v>
      </c>
      <c r="CJ9604" s="54">
        <v>118</v>
      </c>
      <c r="CK9604" s="54">
        <v>5.4</v>
      </c>
      <c r="CL9604" s="54">
        <v>9.2999999999999992E-3</v>
      </c>
      <c r="CM9604" s="54">
        <v>1.0880000000000001</v>
      </c>
      <c r="CN9604" s="53" t="s">
        <v>41345</v>
      </c>
      <c r="CO9604" s="54">
        <v>36</v>
      </c>
      <c r="CP9604" s="54">
        <v>211</v>
      </c>
      <c r="CQ9604" s="55">
        <f t="shared" si="150"/>
        <v>0.17061611374407584</v>
      </c>
      <c r="CR9604" s="52" t="s">
        <v>28907</v>
      </c>
    </row>
    <row r="9605" spans="81:96">
      <c r="CC9605" s="52">
        <v>9604</v>
      </c>
      <c r="CD9605" s="53" t="s">
        <v>34216</v>
      </c>
      <c r="CE9605" s="53" t="s">
        <v>34217</v>
      </c>
      <c r="CF9605" s="54">
        <v>5382</v>
      </c>
      <c r="CG9605" s="54">
        <v>4.8049999999999997</v>
      </c>
      <c r="CH9605" s="54">
        <v>5.2169999999999996</v>
      </c>
      <c r="CI9605" s="54">
        <v>1.0780000000000001</v>
      </c>
      <c r="CJ9605" s="54">
        <v>128</v>
      </c>
      <c r="CK9605" s="54">
        <v>5.9</v>
      </c>
      <c r="CL9605" s="54">
        <v>1.2670000000000001E-2</v>
      </c>
      <c r="CM9605" s="54">
        <v>1.6020000000000001</v>
      </c>
      <c r="CN9605" s="53" t="s">
        <v>41345</v>
      </c>
      <c r="CO9605" s="54">
        <v>37</v>
      </c>
      <c r="CP9605" s="54">
        <v>211</v>
      </c>
      <c r="CQ9605" s="55">
        <f t="shared" si="150"/>
        <v>0.17535545023696683</v>
      </c>
      <c r="CR9605" s="52" t="s">
        <v>28907</v>
      </c>
    </row>
    <row r="9606" spans="81:96">
      <c r="CC9606" s="52">
        <v>9605</v>
      </c>
      <c r="CD9606" s="53" t="s">
        <v>31098</v>
      </c>
      <c r="CE9606" s="53" t="s">
        <v>31099</v>
      </c>
      <c r="CF9606" s="54">
        <v>3873</v>
      </c>
      <c r="CG9606" s="54">
        <v>4.6189999999999998</v>
      </c>
      <c r="CH9606" s="54">
        <v>5.0549999999999997</v>
      </c>
      <c r="CI9606" s="54">
        <v>0.73599999999999999</v>
      </c>
      <c r="CJ9606" s="54">
        <v>91</v>
      </c>
      <c r="CK9606" s="54">
        <v>6.4</v>
      </c>
      <c r="CL9606" s="54">
        <v>8.9099999999999995E-3</v>
      </c>
      <c r="CM9606" s="54">
        <v>1.6120000000000001</v>
      </c>
      <c r="CN9606" s="53" t="s">
        <v>41345</v>
      </c>
      <c r="CO9606" s="54">
        <v>38</v>
      </c>
      <c r="CP9606" s="54">
        <v>211</v>
      </c>
      <c r="CQ9606" s="55">
        <f t="shared" si="150"/>
        <v>0.18009478672985782</v>
      </c>
      <c r="CR9606" s="52" t="s">
        <v>28907</v>
      </c>
    </row>
    <row r="9607" spans="81:96">
      <c r="CC9607" s="52">
        <v>9606</v>
      </c>
      <c r="CD9607" s="53" t="s">
        <v>41394</v>
      </c>
      <c r="CE9607" s="53" t="s">
        <v>41395</v>
      </c>
      <c r="CF9607" s="54">
        <v>431</v>
      </c>
      <c r="CG9607" s="54">
        <v>4.5430000000000001</v>
      </c>
      <c r="CH9607" s="54"/>
      <c r="CI9607" s="54">
        <v>0.58599999999999997</v>
      </c>
      <c r="CJ9607" s="54">
        <v>29</v>
      </c>
      <c r="CK9607" s="54">
        <v>2.9</v>
      </c>
      <c r="CL9607" s="54">
        <v>1.9E-3</v>
      </c>
      <c r="CM9607" s="54"/>
      <c r="CN9607" s="53" t="s">
        <v>41345</v>
      </c>
      <c r="CO9607" s="54">
        <v>39</v>
      </c>
      <c r="CP9607" s="54">
        <v>211</v>
      </c>
      <c r="CQ9607" s="55">
        <f t="shared" si="150"/>
        <v>0.18483412322274881</v>
      </c>
      <c r="CR9607" s="52" t="s">
        <v>28907</v>
      </c>
    </row>
    <row r="9608" spans="81:96">
      <c r="CC9608" s="52">
        <v>9607</v>
      </c>
      <c r="CD9608" s="53" t="s">
        <v>34220</v>
      </c>
      <c r="CE9608" s="53" t="s">
        <v>34221</v>
      </c>
      <c r="CF9608" s="54">
        <v>2267</v>
      </c>
      <c r="CG9608" s="54">
        <v>4.5259999999999998</v>
      </c>
      <c r="CH9608" s="54">
        <v>6.077</v>
      </c>
      <c r="CI9608" s="54">
        <v>0.68400000000000005</v>
      </c>
      <c r="CJ9608" s="54">
        <v>19</v>
      </c>
      <c r="CK9608" s="54">
        <v>7.7</v>
      </c>
      <c r="CL9608" s="54">
        <v>4.3299999999999996E-3</v>
      </c>
      <c r="CM9608" s="54">
        <v>1.905</v>
      </c>
      <c r="CN9608" s="53" t="s">
        <v>41345</v>
      </c>
      <c r="CO9608" s="54">
        <v>40</v>
      </c>
      <c r="CP9608" s="54">
        <v>211</v>
      </c>
      <c r="CQ9608" s="55">
        <f t="shared" si="150"/>
        <v>0.1895734597156398</v>
      </c>
      <c r="CR9608" s="52" t="s">
        <v>28907</v>
      </c>
    </row>
    <row r="9609" spans="81:96">
      <c r="CC9609" s="52">
        <v>9608</v>
      </c>
      <c r="CD9609" s="53" t="s">
        <v>41396</v>
      </c>
      <c r="CE9609" s="53" t="s">
        <v>41397</v>
      </c>
      <c r="CF9609" s="54">
        <v>2991</v>
      </c>
      <c r="CG9609" s="54">
        <v>4.4660000000000002</v>
      </c>
      <c r="CH9609" s="54">
        <v>3.5579999999999998</v>
      </c>
      <c r="CI9609" s="54">
        <v>0.92400000000000004</v>
      </c>
      <c r="CJ9609" s="54">
        <v>92</v>
      </c>
      <c r="CK9609" s="54">
        <v>5.0999999999999996</v>
      </c>
      <c r="CL9609" s="54">
        <v>8.1399999999999997E-3</v>
      </c>
      <c r="CM9609" s="54">
        <v>1.1220000000000001</v>
      </c>
      <c r="CN9609" s="53" t="s">
        <v>41345</v>
      </c>
      <c r="CO9609" s="54">
        <v>41</v>
      </c>
      <c r="CP9609" s="54">
        <v>211</v>
      </c>
      <c r="CQ9609" s="55">
        <f t="shared" si="150"/>
        <v>0.19431279620853081</v>
      </c>
      <c r="CR9609" s="52" t="s">
        <v>28907</v>
      </c>
    </row>
    <row r="9610" spans="81:96">
      <c r="CC9610" s="52">
        <v>9609</v>
      </c>
      <c r="CD9610" s="53" t="s">
        <v>41398</v>
      </c>
      <c r="CE9610" s="53" t="s">
        <v>41399</v>
      </c>
      <c r="CF9610" s="54">
        <v>4154</v>
      </c>
      <c r="CG9610" s="54">
        <v>4.444</v>
      </c>
      <c r="CH9610" s="54">
        <v>4.6580000000000004</v>
      </c>
      <c r="CI9610" s="54">
        <v>1.046</v>
      </c>
      <c r="CJ9610" s="54">
        <v>130</v>
      </c>
      <c r="CK9610" s="54">
        <v>3.6</v>
      </c>
      <c r="CL9610" s="54">
        <v>1.8460000000000001E-2</v>
      </c>
      <c r="CM9610" s="54">
        <v>1.468</v>
      </c>
      <c r="CN9610" s="53" t="s">
        <v>41345</v>
      </c>
      <c r="CO9610" s="54">
        <v>42</v>
      </c>
      <c r="CP9610" s="54">
        <v>211</v>
      </c>
      <c r="CQ9610" s="55">
        <f t="shared" si="150"/>
        <v>0.1990521327014218</v>
      </c>
      <c r="CR9610" s="52" t="s">
        <v>28907</v>
      </c>
    </row>
    <row r="9611" spans="81:96">
      <c r="CC9611" s="52">
        <v>9610</v>
      </c>
      <c r="CD9611" s="53" t="s">
        <v>41400</v>
      </c>
      <c r="CE9611" s="53" t="s">
        <v>41401</v>
      </c>
      <c r="CF9611" s="54">
        <v>3370</v>
      </c>
      <c r="CG9611" s="54">
        <v>4.4290000000000003</v>
      </c>
      <c r="CH9611" s="54">
        <v>3.7309999999999999</v>
      </c>
      <c r="CI9611" s="54">
        <v>0.748</v>
      </c>
      <c r="CJ9611" s="54">
        <v>107</v>
      </c>
      <c r="CK9611" s="54">
        <v>4.3</v>
      </c>
      <c r="CL9611" s="54">
        <v>8.1700000000000002E-3</v>
      </c>
      <c r="CM9611" s="54">
        <v>0.79200000000000004</v>
      </c>
      <c r="CN9611" s="53" t="s">
        <v>41345</v>
      </c>
      <c r="CO9611" s="54">
        <v>43</v>
      </c>
      <c r="CP9611" s="54">
        <v>211</v>
      </c>
      <c r="CQ9611" s="55">
        <f t="shared" si="150"/>
        <v>0.20379146919431279</v>
      </c>
      <c r="CR9611" s="52" t="s">
        <v>28907</v>
      </c>
    </row>
    <row r="9612" spans="81:96">
      <c r="CC9612" s="52">
        <v>9611</v>
      </c>
      <c r="CD9612" s="53" t="s">
        <v>31104</v>
      </c>
      <c r="CE9612" s="53" t="s">
        <v>31105</v>
      </c>
      <c r="CF9612" s="54">
        <v>6733</v>
      </c>
      <c r="CG9612" s="54">
        <v>4.38</v>
      </c>
      <c r="CH9612" s="54">
        <v>4.8600000000000003</v>
      </c>
      <c r="CI9612" s="54">
        <v>1.0189999999999999</v>
      </c>
      <c r="CJ9612" s="54">
        <v>162</v>
      </c>
      <c r="CK9612" s="54">
        <v>5.4</v>
      </c>
      <c r="CL9612" s="54">
        <v>1.917E-2</v>
      </c>
      <c r="CM9612" s="54">
        <v>1.5680000000000001</v>
      </c>
      <c r="CN9612" s="53" t="s">
        <v>41345</v>
      </c>
      <c r="CO9612" s="54">
        <v>44</v>
      </c>
      <c r="CP9612" s="54">
        <v>211</v>
      </c>
      <c r="CQ9612" s="55">
        <f t="shared" si="150"/>
        <v>0.20853080568720378</v>
      </c>
      <c r="CR9612" s="52" t="s">
        <v>28907</v>
      </c>
    </row>
    <row r="9613" spans="81:96">
      <c r="CC9613" s="52">
        <v>9612</v>
      </c>
      <c r="CD9613" s="53" t="s">
        <v>41402</v>
      </c>
      <c r="CE9613" s="53" t="s">
        <v>41403</v>
      </c>
      <c r="CF9613" s="54">
        <v>12939</v>
      </c>
      <c r="CG9613" s="54">
        <v>4.3630000000000004</v>
      </c>
      <c r="CH9613" s="54">
        <v>4.5019999999999998</v>
      </c>
      <c r="CI9613" s="54">
        <v>0.96299999999999997</v>
      </c>
      <c r="CJ9613" s="54">
        <v>300</v>
      </c>
      <c r="CK9613" s="54">
        <v>5.8</v>
      </c>
      <c r="CL9613" s="54">
        <v>3.1640000000000001E-2</v>
      </c>
      <c r="CM9613" s="54">
        <v>1.3819999999999999</v>
      </c>
      <c r="CN9613" s="53" t="s">
        <v>41345</v>
      </c>
      <c r="CO9613" s="54">
        <v>45</v>
      </c>
      <c r="CP9613" s="54">
        <v>211</v>
      </c>
      <c r="CQ9613" s="55">
        <f t="shared" si="150"/>
        <v>0.2132701421800948</v>
      </c>
      <c r="CR9613" s="52" t="s">
        <v>28907</v>
      </c>
    </row>
    <row r="9614" spans="81:96">
      <c r="CC9614" s="52">
        <v>9613</v>
      </c>
      <c r="CD9614" s="53" t="s">
        <v>41404</v>
      </c>
      <c r="CE9614" s="53" t="s">
        <v>41405</v>
      </c>
      <c r="CF9614" s="54">
        <v>547</v>
      </c>
      <c r="CG9614" s="54">
        <v>4.2949999999999999</v>
      </c>
      <c r="CH9614" s="54">
        <v>2.9089999999999998</v>
      </c>
      <c r="CI9614" s="54">
        <v>0.72699999999999998</v>
      </c>
      <c r="CJ9614" s="54">
        <v>22</v>
      </c>
      <c r="CK9614" s="54">
        <v>4.4000000000000004</v>
      </c>
      <c r="CL9614" s="54">
        <v>1.42E-3</v>
      </c>
      <c r="CM9614" s="54">
        <v>0.74099999999999999</v>
      </c>
      <c r="CN9614" s="53" t="s">
        <v>41345</v>
      </c>
      <c r="CO9614" s="54">
        <v>46</v>
      </c>
      <c r="CP9614" s="54">
        <v>211</v>
      </c>
      <c r="CQ9614" s="55">
        <f t="shared" si="150"/>
        <v>0.21800947867298578</v>
      </c>
      <c r="CR9614" s="52" t="s">
        <v>28907</v>
      </c>
    </row>
    <row r="9615" spans="81:96">
      <c r="CC9615" s="52">
        <v>9614</v>
      </c>
      <c r="CD9615" s="53" t="s">
        <v>41406</v>
      </c>
      <c r="CE9615" s="53" t="s">
        <v>41407</v>
      </c>
      <c r="CF9615" s="54">
        <v>39876</v>
      </c>
      <c r="CG9615" s="54">
        <v>4.258</v>
      </c>
      <c r="CH9615" s="54">
        <v>4.359</v>
      </c>
      <c r="CI9615" s="54">
        <v>1.1479999999999999</v>
      </c>
      <c r="CJ9615" s="54">
        <v>427</v>
      </c>
      <c r="CK9615" s="54">
        <v>7.6</v>
      </c>
      <c r="CL9615" s="54">
        <v>7.6840000000000006E-2</v>
      </c>
      <c r="CM9615" s="54">
        <v>1.389</v>
      </c>
      <c r="CN9615" s="53" t="s">
        <v>41345</v>
      </c>
      <c r="CO9615" s="54">
        <v>47</v>
      </c>
      <c r="CP9615" s="54">
        <v>211</v>
      </c>
      <c r="CQ9615" s="55">
        <f t="shared" si="150"/>
        <v>0.22274881516587677</v>
      </c>
      <c r="CR9615" s="52" t="s">
        <v>28907</v>
      </c>
    </row>
    <row r="9616" spans="81:96">
      <c r="CC9616" s="52">
        <v>9615</v>
      </c>
      <c r="CD9616" s="53" t="s">
        <v>30037</v>
      </c>
      <c r="CE9616" s="53" t="s">
        <v>30038</v>
      </c>
      <c r="CF9616" s="54">
        <v>6350</v>
      </c>
      <c r="CG9616" s="54">
        <v>4.2569999999999997</v>
      </c>
      <c r="CH9616" s="54">
        <v>5.22</v>
      </c>
      <c r="CI9616" s="54">
        <v>0.75800000000000001</v>
      </c>
      <c r="CJ9616" s="54">
        <v>256</v>
      </c>
      <c r="CK9616" s="54">
        <v>4.5</v>
      </c>
      <c r="CL9616" s="54">
        <v>1.9689999999999999E-2</v>
      </c>
      <c r="CM9616" s="54">
        <v>1.4430000000000001</v>
      </c>
      <c r="CN9616" s="53" t="s">
        <v>41345</v>
      </c>
      <c r="CO9616" s="54">
        <v>48</v>
      </c>
      <c r="CP9616" s="54">
        <v>211</v>
      </c>
      <c r="CQ9616" s="55">
        <f t="shared" si="150"/>
        <v>0.22748815165876776</v>
      </c>
      <c r="CR9616" s="52" t="s">
        <v>28907</v>
      </c>
    </row>
    <row r="9617" spans="81:96">
      <c r="CC9617" s="52">
        <v>9616</v>
      </c>
      <c r="CD9617" s="53" t="s">
        <v>41408</v>
      </c>
      <c r="CE9617" s="53" t="s">
        <v>41409</v>
      </c>
      <c r="CF9617" s="54">
        <v>6144</v>
      </c>
      <c r="CG9617" s="54">
        <v>4.2519999999999998</v>
      </c>
      <c r="CH9617" s="54">
        <v>4.9210000000000003</v>
      </c>
      <c r="CI9617" s="54">
        <v>0.60199999999999998</v>
      </c>
      <c r="CJ9617" s="54">
        <v>98</v>
      </c>
      <c r="CK9617" s="54">
        <v>6.1</v>
      </c>
      <c r="CL9617" s="54">
        <v>1.489E-2</v>
      </c>
      <c r="CM9617" s="54">
        <v>1.5680000000000001</v>
      </c>
      <c r="CN9617" s="53" t="s">
        <v>41345</v>
      </c>
      <c r="CO9617" s="54">
        <v>49</v>
      </c>
      <c r="CP9617" s="54">
        <v>211</v>
      </c>
      <c r="CQ9617" s="55">
        <f t="shared" si="150"/>
        <v>0.23222748815165878</v>
      </c>
      <c r="CR9617" s="52" t="s">
        <v>28907</v>
      </c>
    </row>
    <row r="9618" spans="81:96">
      <c r="CC9618" s="52">
        <v>9617</v>
      </c>
      <c r="CD9618" s="53" t="s">
        <v>41410</v>
      </c>
      <c r="CE9618" s="53" t="s">
        <v>41411</v>
      </c>
      <c r="CF9618" s="54">
        <v>2444</v>
      </c>
      <c r="CG9618" s="54">
        <v>4.2370000000000001</v>
      </c>
      <c r="CH9618" s="54">
        <v>3.5030000000000001</v>
      </c>
      <c r="CI9618" s="54">
        <v>0.52400000000000002</v>
      </c>
      <c r="CJ9618" s="54">
        <v>63</v>
      </c>
      <c r="CK9618" s="54">
        <v>5.3</v>
      </c>
      <c r="CL9618" s="54">
        <v>7.4900000000000001E-3</v>
      </c>
      <c r="CM9618" s="54">
        <v>1.2470000000000001</v>
      </c>
      <c r="CN9618" s="53" t="s">
        <v>41345</v>
      </c>
      <c r="CO9618" s="54">
        <v>50</v>
      </c>
      <c r="CP9618" s="54">
        <v>211</v>
      </c>
      <c r="CQ9618" s="55">
        <f t="shared" si="150"/>
        <v>0.23696682464454977</v>
      </c>
      <c r="CR9618" s="52" t="s">
        <v>28907</v>
      </c>
    </row>
    <row r="9619" spans="81:96">
      <c r="CC9619" s="52">
        <v>9618</v>
      </c>
      <c r="CD9619" s="53" t="s">
        <v>41412</v>
      </c>
      <c r="CE9619" s="53" t="s">
        <v>41413</v>
      </c>
      <c r="CF9619" s="54">
        <v>2805</v>
      </c>
      <c r="CG9619" s="54">
        <v>4.1779999999999999</v>
      </c>
      <c r="CH9619" s="54">
        <v>4.71</v>
      </c>
      <c r="CI9619" s="54">
        <v>0.4</v>
      </c>
      <c r="CJ9619" s="54">
        <v>155</v>
      </c>
      <c r="CK9619" s="54">
        <v>3.9</v>
      </c>
      <c r="CL9619" s="54">
        <v>1.585E-2</v>
      </c>
      <c r="CM9619" s="54">
        <v>2.0710000000000002</v>
      </c>
      <c r="CN9619" s="53" t="s">
        <v>41345</v>
      </c>
      <c r="CO9619" s="54">
        <v>51</v>
      </c>
      <c r="CP9619" s="54">
        <v>211</v>
      </c>
      <c r="CQ9619" s="55">
        <f t="shared" si="150"/>
        <v>0.24170616113744076</v>
      </c>
      <c r="CR9619" s="52" t="s">
        <v>28907</v>
      </c>
    </row>
    <row r="9620" spans="81:96">
      <c r="CC9620" s="52">
        <v>9619</v>
      </c>
      <c r="CD9620" s="53" t="s">
        <v>41414</v>
      </c>
      <c r="CE9620" s="53" t="s">
        <v>41415</v>
      </c>
      <c r="CF9620" s="54">
        <v>738</v>
      </c>
      <c r="CG9620" s="54">
        <v>4.165</v>
      </c>
      <c r="CH9620" s="54">
        <v>4.2469999999999999</v>
      </c>
      <c r="CI9620" s="54">
        <v>0.38500000000000001</v>
      </c>
      <c r="CJ9620" s="54">
        <v>78</v>
      </c>
      <c r="CK9620" s="54">
        <v>2.8</v>
      </c>
      <c r="CL9620" s="54">
        <v>3.32E-3</v>
      </c>
      <c r="CM9620" s="54">
        <v>1.2609999999999999</v>
      </c>
      <c r="CN9620" s="53" t="s">
        <v>41345</v>
      </c>
      <c r="CO9620" s="54">
        <v>52</v>
      </c>
      <c r="CP9620" s="54">
        <v>211</v>
      </c>
      <c r="CQ9620" s="55">
        <f t="shared" si="150"/>
        <v>0.24644549763033174</v>
      </c>
      <c r="CR9620" s="52" t="s">
        <v>28907</v>
      </c>
    </row>
    <row r="9621" spans="81:96">
      <c r="CC9621" s="52">
        <v>9620</v>
      </c>
      <c r="CD9621" s="53" t="s">
        <v>41416</v>
      </c>
      <c r="CE9621" s="53" t="s">
        <v>41417</v>
      </c>
      <c r="CF9621" s="54">
        <v>20307</v>
      </c>
      <c r="CG9621" s="54">
        <v>4.125</v>
      </c>
      <c r="CH9621" s="54">
        <v>4.57</v>
      </c>
      <c r="CI9621" s="54">
        <v>0.77400000000000002</v>
      </c>
      <c r="CJ9621" s="54">
        <v>310</v>
      </c>
      <c r="CK9621" s="54">
        <v>7.3</v>
      </c>
      <c r="CL9621" s="54">
        <v>4.4499999999999998E-2</v>
      </c>
      <c r="CM9621" s="54">
        <v>1.6930000000000001</v>
      </c>
      <c r="CN9621" s="53" t="s">
        <v>41345</v>
      </c>
      <c r="CO9621" s="54">
        <v>53</v>
      </c>
      <c r="CP9621" s="54">
        <v>211</v>
      </c>
      <c r="CQ9621" s="55">
        <f t="shared" si="150"/>
        <v>0.25118483412322273</v>
      </c>
      <c r="CR9621" s="52" t="s">
        <v>28921</v>
      </c>
    </row>
    <row r="9622" spans="81:96">
      <c r="CC9622" s="52">
        <v>9621</v>
      </c>
      <c r="CD9622" s="53" t="s">
        <v>36660</v>
      </c>
      <c r="CE9622" s="53" t="s">
        <v>36661</v>
      </c>
      <c r="CF9622" s="54">
        <v>5367</v>
      </c>
      <c r="CG9622" s="54">
        <v>4.0410000000000004</v>
      </c>
      <c r="CH9622" s="54">
        <v>3.8940000000000001</v>
      </c>
      <c r="CI9622" s="54">
        <v>0.97899999999999998</v>
      </c>
      <c r="CJ9622" s="54">
        <v>95</v>
      </c>
      <c r="CK9622" s="54">
        <v>7.5</v>
      </c>
      <c r="CL9622" s="54">
        <v>1.1339999999999999E-2</v>
      </c>
      <c r="CM9622" s="54">
        <v>1.3740000000000001</v>
      </c>
      <c r="CN9622" s="53" t="s">
        <v>41345</v>
      </c>
      <c r="CO9622" s="54">
        <v>54</v>
      </c>
      <c r="CP9622" s="54">
        <v>211</v>
      </c>
      <c r="CQ9622" s="55">
        <f t="shared" si="150"/>
        <v>0.25592417061611372</v>
      </c>
      <c r="CR9622" s="52" t="s">
        <v>28921</v>
      </c>
    </row>
    <row r="9623" spans="81:96">
      <c r="CC9623" s="52">
        <v>9622</v>
      </c>
      <c r="CD9623" s="53" t="s">
        <v>41418</v>
      </c>
      <c r="CE9623" s="53" t="s">
        <v>41419</v>
      </c>
      <c r="CF9623" s="54">
        <v>1924</v>
      </c>
      <c r="CG9623" s="54">
        <v>4.0289999999999999</v>
      </c>
      <c r="CH9623" s="54">
        <v>4.1239999999999997</v>
      </c>
      <c r="CI9623" s="54">
        <v>0.35099999999999998</v>
      </c>
      <c r="CJ9623" s="54">
        <v>37</v>
      </c>
      <c r="CK9623" s="54">
        <v>7.9</v>
      </c>
      <c r="CL9623" s="54">
        <v>4.1099999999999999E-3</v>
      </c>
      <c r="CM9623" s="54">
        <v>1.53</v>
      </c>
      <c r="CN9623" s="53" t="s">
        <v>41345</v>
      </c>
      <c r="CO9623" s="54">
        <v>55</v>
      </c>
      <c r="CP9623" s="54">
        <v>211</v>
      </c>
      <c r="CQ9623" s="55">
        <f t="shared" si="150"/>
        <v>0.26066350710900477</v>
      </c>
      <c r="CR9623" s="52" t="s">
        <v>28921</v>
      </c>
    </row>
    <row r="9624" spans="81:96">
      <c r="CC9624" s="52">
        <v>9623</v>
      </c>
      <c r="CD9624" s="53" t="s">
        <v>37499</v>
      </c>
      <c r="CE9624" s="53" t="s">
        <v>37500</v>
      </c>
      <c r="CF9624" s="54">
        <v>5103</v>
      </c>
      <c r="CG9624" s="54">
        <v>4.0270000000000001</v>
      </c>
      <c r="CH9624" s="54">
        <v>3.968</v>
      </c>
      <c r="CI9624" s="54">
        <v>1.23</v>
      </c>
      <c r="CJ9624" s="54">
        <v>100</v>
      </c>
      <c r="CK9624" s="54">
        <v>6.7</v>
      </c>
      <c r="CL9624" s="54">
        <v>1.043E-2</v>
      </c>
      <c r="CM9624" s="54">
        <v>1.2350000000000001</v>
      </c>
      <c r="CN9624" s="53" t="s">
        <v>41345</v>
      </c>
      <c r="CO9624" s="54">
        <v>56</v>
      </c>
      <c r="CP9624" s="54">
        <v>211</v>
      </c>
      <c r="CQ9624" s="55">
        <f t="shared" si="150"/>
        <v>0.26540284360189575</v>
      </c>
      <c r="CR9624" s="52" t="s">
        <v>28921</v>
      </c>
    </row>
    <row r="9625" spans="81:96">
      <c r="CC9625" s="52">
        <v>9624</v>
      </c>
      <c r="CD9625" s="53" t="s">
        <v>37790</v>
      </c>
      <c r="CE9625" s="53" t="s">
        <v>37791</v>
      </c>
      <c r="CF9625" s="54">
        <v>2767</v>
      </c>
      <c r="CG9625" s="54">
        <v>4.008</v>
      </c>
      <c r="CH9625" s="54">
        <v>3.4780000000000002</v>
      </c>
      <c r="CI9625" s="54">
        <v>0.67300000000000004</v>
      </c>
      <c r="CJ9625" s="54">
        <v>52</v>
      </c>
      <c r="CK9625" s="54">
        <v>6</v>
      </c>
      <c r="CL9625" s="54">
        <v>6.3E-3</v>
      </c>
      <c r="CM9625" s="54">
        <v>1.014</v>
      </c>
      <c r="CN9625" s="53" t="s">
        <v>41345</v>
      </c>
      <c r="CO9625" s="54">
        <v>57</v>
      </c>
      <c r="CP9625" s="54">
        <v>211</v>
      </c>
      <c r="CQ9625" s="55">
        <f t="shared" si="150"/>
        <v>0.27014218009478674</v>
      </c>
      <c r="CR9625" s="52" t="s">
        <v>28921</v>
      </c>
    </row>
    <row r="9626" spans="81:96">
      <c r="CC9626" s="52">
        <v>9625</v>
      </c>
      <c r="CD9626" s="53" t="s">
        <v>41420</v>
      </c>
      <c r="CE9626" s="53" t="s">
        <v>41421</v>
      </c>
      <c r="CF9626" s="54">
        <v>562</v>
      </c>
      <c r="CG9626" s="54">
        <v>4</v>
      </c>
      <c r="CH9626" s="54">
        <v>3.5310000000000001</v>
      </c>
      <c r="CI9626" s="54">
        <v>0.6</v>
      </c>
      <c r="CJ9626" s="54">
        <v>40</v>
      </c>
      <c r="CK9626" s="54">
        <v>3</v>
      </c>
      <c r="CL9626" s="54">
        <v>2.4399999999999999E-3</v>
      </c>
      <c r="CM9626" s="54">
        <v>1.0469999999999999</v>
      </c>
      <c r="CN9626" s="53" t="s">
        <v>41345</v>
      </c>
      <c r="CO9626" s="54">
        <v>58</v>
      </c>
      <c r="CP9626" s="54">
        <v>211</v>
      </c>
      <c r="CQ9626" s="55">
        <f t="shared" si="150"/>
        <v>0.27488151658767773</v>
      </c>
      <c r="CR9626" s="52" t="s">
        <v>28921</v>
      </c>
    </row>
    <row r="9627" spans="81:96">
      <c r="CC9627" s="52">
        <v>9626</v>
      </c>
      <c r="CD9627" s="53" t="s">
        <v>41422</v>
      </c>
      <c r="CE9627" s="53" t="s">
        <v>41423</v>
      </c>
      <c r="CF9627" s="54">
        <v>9003</v>
      </c>
      <c r="CG9627" s="54">
        <v>3.9580000000000002</v>
      </c>
      <c r="CH9627" s="54">
        <v>3.6840000000000002</v>
      </c>
      <c r="CI9627" s="54">
        <v>0.78600000000000003</v>
      </c>
      <c r="CJ9627" s="54">
        <v>252</v>
      </c>
      <c r="CK9627" s="54">
        <v>5.4</v>
      </c>
      <c r="CL9627" s="54">
        <v>2.1499999999999998E-2</v>
      </c>
      <c r="CM9627" s="54">
        <v>1.038</v>
      </c>
      <c r="CN9627" s="53" t="s">
        <v>41345</v>
      </c>
      <c r="CO9627" s="54">
        <v>59</v>
      </c>
      <c r="CP9627" s="54">
        <v>211</v>
      </c>
      <c r="CQ9627" s="55">
        <f t="shared" si="150"/>
        <v>0.27962085308056872</v>
      </c>
      <c r="CR9627" s="52" t="s">
        <v>28921</v>
      </c>
    </row>
    <row r="9628" spans="81:96">
      <c r="CC9628" s="52">
        <v>9627</v>
      </c>
      <c r="CD9628" s="53" t="s">
        <v>41424</v>
      </c>
      <c r="CE9628" s="53" t="s">
        <v>41425</v>
      </c>
      <c r="CF9628" s="54">
        <v>363</v>
      </c>
      <c r="CG9628" s="54">
        <v>3.952</v>
      </c>
      <c r="CH9628" s="54">
        <v>3.952</v>
      </c>
      <c r="CI9628" s="54">
        <v>0.63800000000000001</v>
      </c>
      <c r="CJ9628" s="54">
        <v>47</v>
      </c>
      <c r="CK9628" s="54">
        <v>1.7</v>
      </c>
      <c r="CL9628" s="54">
        <v>1.83E-3</v>
      </c>
      <c r="CM9628" s="54">
        <v>1.3919999999999999</v>
      </c>
      <c r="CN9628" s="53" t="s">
        <v>41345</v>
      </c>
      <c r="CO9628" s="54">
        <v>60</v>
      </c>
      <c r="CP9628" s="54">
        <v>211</v>
      </c>
      <c r="CQ9628" s="55">
        <f t="shared" si="150"/>
        <v>0.28436018957345971</v>
      </c>
      <c r="CR9628" s="52" t="s">
        <v>28921</v>
      </c>
    </row>
    <row r="9629" spans="81:96">
      <c r="CC9629" s="52">
        <v>9628</v>
      </c>
      <c r="CD9629" s="53" t="s">
        <v>37792</v>
      </c>
      <c r="CE9629" s="53" t="s">
        <v>37793</v>
      </c>
      <c r="CF9629" s="54">
        <v>5954</v>
      </c>
      <c r="CG9629" s="54">
        <v>3.9409999999999998</v>
      </c>
      <c r="CH9629" s="54">
        <v>3.7290000000000001</v>
      </c>
      <c r="CI9629" s="54">
        <v>1.139</v>
      </c>
      <c r="CJ9629" s="54">
        <v>115</v>
      </c>
      <c r="CK9629" s="54">
        <v>5.2</v>
      </c>
      <c r="CL9629" s="54">
        <v>1.4959999999999999E-2</v>
      </c>
      <c r="CM9629" s="54">
        <v>1.0609999999999999</v>
      </c>
      <c r="CN9629" s="53" t="s">
        <v>41345</v>
      </c>
      <c r="CO9629" s="54">
        <v>61</v>
      </c>
      <c r="CP9629" s="54">
        <v>211</v>
      </c>
      <c r="CQ9629" s="55">
        <f t="shared" si="150"/>
        <v>0.2890995260663507</v>
      </c>
      <c r="CR9629" s="52" t="s">
        <v>28921</v>
      </c>
    </row>
    <row r="9630" spans="81:96">
      <c r="CC9630" s="52">
        <v>9629</v>
      </c>
      <c r="CD9630" s="53" t="s">
        <v>41426</v>
      </c>
      <c r="CE9630" s="53" t="s">
        <v>41427</v>
      </c>
      <c r="CF9630" s="54">
        <v>16714</v>
      </c>
      <c r="CG9630" s="54">
        <v>3.94</v>
      </c>
      <c r="CH9630" s="54">
        <v>4.0090000000000003</v>
      </c>
      <c r="CI9630" s="54">
        <v>0.72399999999999998</v>
      </c>
      <c r="CJ9630" s="54">
        <v>395</v>
      </c>
      <c r="CK9630" s="54">
        <v>4.7</v>
      </c>
      <c r="CL9630" s="54">
        <v>5.3469999999999997E-2</v>
      </c>
      <c r="CM9630" s="54">
        <v>1.3140000000000001</v>
      </c>
      <c r="CN9630" s="53" t="s">
        <v>41345</v>
      </c>
      <c r="CO9630" s="54">
        <v>62</v>
      </c>
      <c r="CP9630" s="54">
        <v>211</v>
      </c>
      <c r="CQ9630" s="55">
        <f t="shared" si="150"/>
        <v>0.29383886255924169</v>
      </c>
      <c r="CR9630" s="52" t="s">
        <v>28921</v>
      </c>
    </row>
    <row r="9631" spans="81:96">
      <c r="CC9631" s="52">
        <v>9630</v>
      </c>
      <c r="CD9631" s="53" t="s">
        <v>41428</v>
      </c>
      <c r="CE9631" s="53" t="s">
        <v>41429</v>
      </c>
      <c r="CF9631" s="54">
        <v>19490</v>
      </c>
      <c r="CG9631" s="54">
        <v>3.93</v>
      </c>
      <c r="CH9631" s="54">
        <v>4.532</v>
      </c>
      <c r="CI9631" s="54">
        <v>0.71699999999999997</v>
      </c>
      <c r="CJ9631" s="54">
        <v>629</v>
      </c>
      <c r="CK9631" s="54">
        <v>4.9000000000000004</v>
      </c>
      <c r="CL9631" s="54">
        <v>5.7680000000000002E-2</v>
      </c>
      <c r="CM9631" s="54">
        <v>1.425</v>
      </c>
      <c r="CN9631" s="53" t="s">
        <v>41345</v>
      </c>
      <c r="CO9631" s="54">
        <v>63</v>
      </c>
      <c r="CP9631" s="54">
        <v>211</v>
      </c>
      <c r="CQ9631" s="55">
        <f t="shared" si="150"/>
        <v>0.29857819905213268</v>
      </c>
      <c r="CR9631" s="52" t="s">
        <v>28921</v>
      </c>
    </row>
    <row r="9632" spans="81:96">
      <c r="CC9632" s="52">
        <v>9631</v>
      </c>
      <c r="CD9632" s="53" t="s">
        <v>41430</v>
      </c>
      <c r="CE9632" s="53" t="s">
        <v>41431</v>
      </c>
      <c r="CF9632" s="54">
        <v>4967</v>
      </c>
      <c r="CG9632" s="54">
        <v>3.8980000000000001</v>
      </c>
      <c r="CH9632" s="54">
        <v>3.6779999999999999</v>
      </c>
      <c r="CI9632" s="54">
        <v>0.46899999999999997</v>
      </c>
      <c r="CJ9632" s="54">
        <v>81</v>
      </c>
      <c r="CK9632" s="54" t="s">
        <v>28918</v>
      </c>
      <c r="CL9632" s="54">
        <v>7.2899999999999996E-3</v>
      </c>
      <c r="CM9632" s="54">
        <v>1.2450000000000001</v>
      </c>
      <c r="CN9632" s="53" t="s">
        <v>41345</v>
      </c>
      <c r="CO9632" s="54">
        <v>64</v>
      </c>
      <c r="CP9632" s="54">
        <v>211</v>
      </c>
      <c r="CQ9632" s="55">
        <f t="shared" si="150"/>
        <v>0.30331753554502372</v>
      </c>
      <c r="CR9632" s="52" t="s">
        <v>28921</v>
      </c>
    </row>
    <row r="9633" spans="81:96">
      <c r="CC9633" s="52">
        <v>9632</v>
      </c>
      <c r="CD9633" s="53" t="s">
        <v>37794</v>
      </c>
      <c r="CE9633" s="53" t="s">
        <v>37795</v>
      </c>
      <c r="CF9633" s="54">
        <v>361</v>
      </c>
      <c r="CG9633" s="54">
        <v>3.8570000000000002</v>
      </c>
      <c r="CH9633" s="54">
        <v>3.8570000000000002</v>
      </c>
      <c r="CI9633" s="54">
        <v>1.331</v>
      </c>
      <c r="CJ9633" s="54">
        <v>127</v>
      </c>
      <c r="CK9633" s="54">
        <v>1.1000000000000001</v>
      </c>
      <c r="CL9633" s="54">
        <v>1.15E-3</v>
      </c>
      <c r="CM9633" s="54">
        <v>1.48</v>
      </c>
      <c r="CN9633" s="53" t="s">
        <v>41345</v>
      </c>
      <c r="CO9633" s="54">
        <v>65</v>
      </c>
      <c r="CP9633" s="54">
        <v>211</v>
      </c>
      <c r="CQ9633" s="55">
        <f t="shared" si="150"/>
        <v>0.30805687203791471</v>
      </c>
      <c r="CR9633" s="52" t="s">
        <v>28921</v>
      </c>
    </row>
    <row r="9634" spans="81:96">
      <c r="CC9634" s="52">
        <v>9633</v>
      </c>
      <c r="CD9634" s="53" t="s">
        <v>41197</v>
      </c>
      <c r="CE9634" s="53" t="s">
        <v>41198</v>
      </c>
      <c r="CF9634" s="54">
        <v>19159</v>
      </c>
      <c r="CG9634" s="54">
        <v>3.774</v>
      </c>
      <c r="CH9634" s="54">
        <v>3.843</v>
      </c>
      <c r="CI9634" s="54">
        <v>0.79700000000000004</v>
      </c>
      <c r="CJ9634" s="54">
        <v>408</v>
      </c>
      <c r="CK9634" s="54">
        <v>7.2</v>
      </c>
      <c r="CL9634" s="54">
        <v>3.3070000000000002E-2</v>
      </c>
      <c r="CM9634" s="54">
        <v>1.0649999999999999</v>
      </c>
      <c r="CN9634" s="53" t="s">
        <v>41345</v>
      </c>
      <c r="CO9634" s="54">
        <v>66</v>
      </c>
      <c r="CP9634" s="54">
        <v>211</v>
      </c>
      <c r="CQ9634" s="55">
        <f t="shared" si="150"/>
        <v>0.3127962085308057</v>
      </c>
      <c r="CR9634" s="52" t="s">
        <v>28921</v>
      </c>
    </row>
    <row r="9635" spans="81:96">
      <c r="CC9635" s="52">
        <v>9634</v>
      </c>
      <c r="CD9635" s="53" t="s">
        <v>41432</v>
      </c>
      <c r="CE9635" s="53" t="s">
        <v>41433</v>
      </c>
      <c r="CF9635" s="54">
        <v>2035</v>
      </c>
      <c r="CG9635" s="54">
        <v>3.7370000000000001</v>
      </c>
      <c r="CH9635" s="54">
        <v>3.9710000000000001</v>
      </c>
      <c r="CI9635" s="54">
        <v>0.72</v>
      </c>
      <c r="CJ9635" s="54">
        <v>100</v>
      </c>
      <c r="CK9635" s="54">
        <v>5.9</v>
      </c>
      <c r="CL9635" s="54">
        <v>3.4499999999999999E-3</v>
      </c>
      <c r="CM9635" s="54">
        <v>0.88700000000000001</v>
      </c>
      <c r="CN9635" s="53" t="s">
        <v>41345</v>
      </c>
      <c r="CO9635" s="54">
        <v>67</v>
      </c>
      <c r="CP9635" s="54">
        <v>211</v>
      </c>
      <c r="CQ9635" s="55">
        <f t="shared" si="150"/>
        <v>0.31753554502369669</v>
      </c>
      <c r="CR9635" s="52" t="s">
        <v>28921</v>
      </c>
    </row>
    <row r="9636" spans="81:96">
      <c r="CC9636" s="52">
        <v>9635</v>
      </c>
      <c r="CD9636" s="53" t="s">
        <v>36516</v>
      </c>
      <c r="CE9636" s="53" t="s">
        <v>36517</v>
      </c>
      <c r="CF9636" s="54">
        <v>2566</v>
      </c>
      <c r="CG9636" s="54">
        <v>3.7189999999999999</v>
      </c>
      <c r="CH9636" s="54">
        <v>4.6920000000000002</v>
      </c>
      <c r="CI9636" s="54">
        <v>1.2869999999999999</v>
      </c>
      <c r="CJ9636" s="54">
        <v>94</v>
      </c>
      <c r="CK9636" s="54">
        <v>4.8</v>
      </c>
      <c r="CL9636" s="54">
        <v>5.0600000000000003E-3</v>
      </c>
      <c r="CM9636" s="54">
        <v>1.155</v>
      </c>
      <c r="CN9636" s="53" t="s">
        <v>41345</v>
      </c>
      <c r="CO9636" s="54">
        <v>68</v>
      </c>
      <c r="CP9636" s="54">
        <v>211</v>
      </c>
      <c r="CQ9636" s="55">
        <f t="shared" si="150"/>
        <v>0.32227488151658767</v>
      </c>
      <c r="CR9636" s="52" t="s">
        <v>28921</v>
      </c>
    </row>
    <row r="9637" spans="81:96">
      <c r="CC9637" s="52">
        <v>9636</v>
      </c>
      <c r="CD9637" s="53" t="s">
        <v>19440</v>
      </c>
      <c r="CE9637" s="53" t="s">
        <v>19438</v>
      </c>
      <c r="CF9637" s="54">
        <v>4979</v>
      </c>
      <c r="CG9637" s="54">
        <v>3.6110000000000002</v>
      </c>
      <c r="CH9637" s="54">
        <v>3.4039999999999999</v>
      </c>
      <c r="CI9637" s="54">
        <v>0.56799999999999995</v>
      </c>
      <c r="CJ9637" s="54">
        <v>1504</v>
      </c>
      <c r="CK9637" s="54">
        <v>1.9</v>
      </c>
      <c r="CL9637" s="54">
        <v>1.0030000000000001E-2</v>
      </c>
      <c r="CM9637" s="54">
        <v>0.63900000000000001</v>
      </c>
      <c r="CN9637" s="53" t="s">
        <v>41345</v>
      </c>
      <c r="CO9637" s="54">
        <v>69</v>
      </c>
      <c r="CP9637" s="54">
        <v>211</v>
      </c>
      <c r="CQ9637" s="55">
        <f t="shared" si="150"/>
        <v>0.32701421800947866</v>
      </c>
      <c r="CR9637" s="52" t="s">
        <v>28921</v>
      </c>
    </row>
    <row r="9638" spans="81:96">
      <c r="CC9638" s="52">
        <v>9637</v>
      </c>
      <c r="CD9638" s="53" t="s">
        <v>33517</v>
      </c>
      <c r="CE9638" s="53" t="s">
        <v>33518</v>
      </c>
      <c r="CF9638" s="54">
        <v>6441</v>
      </c>
      <c r="CG9638" s="54">
        <v>3.6070000000000002</v>
      </c>
      <c r="CH9638" s="54">
        <v>3.6920000000000002</v>
      </c>
      <c r="CI9638" s="54">
        <v>0.88600000000000001</v>
      </c>
      <c r="CJ9638" s="54">
        <v>166</v>
      </c>
      <c r="CK9638" s="54">
        <v>5.7</v>
      </c>
      <c r="CL9638" s="54">
        <v>1.4330000000000001E-2</v>
      </c>
      <c r="CM9638" s="54">
        <v>0.99</v>
      </c>
      <c r="CN9638" s="53" t="s">
        <v>41345</v>
      </c>
      <c r="CO9638" s="54">
        <v>70</v>
      </c>
      <c r="CP9638" s="54">
        <v>211</v>
      </c>
      <c r="CQ9638" s="55">
        <f t="shared" si="150"/>
        <v>0.33175355450236965</v>
      </c>
      <c r="CR9638" s="52" t="s">
        <v>28921</v>
      </c>
    </row>
    <row r="9639" spans="81:96">
      <c r="CC9639" s="52">
        <v>9638</v>
      </c>
      <c r="CD9639" s="53" t="s">
        <v>37507</v>
      </c>
      <c r="CE9639" s="53" t="s">
        <v>37508</v>
      </c>
      <c r="CF9639" s="54">
        <v>10530</v>
      </c>
      <c r="CG9639" s="54">
        <v>3.57</v>
      </c>
      <c r="CH9639" s="54">
        <v>3.379</v>
      </c>
      <c r="CI9639" s="54">
        <v>0.80100000000000005</v>
      </c>
      <c r="CJ9639" s="54">
        <v>211</v>
      </c>
      <c r="CK9639" s="54">
        <v>8.6</v>
      </c>
      <c r="CL9639" s="54">
        <v>1.7170000000000001E-2</v>
      </c>
      <c r="CM9639" s="54">
        <v>1.0489999999999999</v>
      </c>
      <c r="CN9639" s="53" t="s">
        <v>41345</v>
      </c>
      <c r="CO9639" s="54">
        <v>71</v>
      </c>
      <c r="CP9639" s="54">
        <v>211</v>
      </c>
      <c r="CQ9639" s="55">
        <f t="shared" si="150"/>
        <v>0.33649289099526064</v>
      </c>
      <c r="CR9639" s="52" t="s">
        <v>28921</v>
      </c>
    </row>
    <row r="9640" spans="81:96">
      <c r="CC9640" s="52">
        <v>9639</v>
      </c>
      <c r="CD9640" s="53" t="s">
        <v>35917</v>
      </c>
      <c r="CE9640" s="53" t="s">
        <v>35918</v>
      </c>
      <c r="CF9640" s="54">
        <v>564</v>
      </c>
      <c r="CG9640" s="54">
        <v>3.56</v>
      </c>
      <c r="CH9640" s="54">
        <v>4.9349999999999996</v>
      </c>
      <c r="CI9640" s="54">
        <v>0.5</v>
      </c>
      <c r="CJ9640" s="54">
        <v>14</v>
      </c>
      <c r="CK9640" s="54">
        <v>5.8</v>
      </c>
      <c r="CL9640" s="54">
        <v>1.07E-3</v>
      </c>
      <c r="CM9640" s="54">
        <v>1.0820000000000001</v>
      </c>
      <c r="CN9640" s="53" t="s">
        <v>41345</v>
      </c>
      <c r="CO9640" s="54">
        <v>72</v>
      </c>
      <c r="CP9640" s="54">
        <v>211</v>
      </c>
      <c r="CQ9640" s="55">
        <f t="shared" si="150"/>
        <v>0.34123222748815168</v>
      </c>
      <c r="CR9640" s="52" t="s">
        <v>28921</v>
      </c>
    </row>
    <row r="9641" spans="81:96">
      <c r="CC9641" s="52">
        <v>9640</v>
      </c>
      <c r="CD9641" s="53" t="s">
        <v>41434</v>
      </c>
      <c r="CE9641" s="53" t="s">
        <v>41435</v>
      </c>
      <c r="CF9641" s="54">
        <v>10217</v>
      </c>
      <c r="CG9641" s="54">
        <v>3.5230000000000001</v>
      </c>
      <c r="CH9641" s="54">
        <v>3.819</v>
      </c>
      <c r="CI9641" s="54">
        <v>0.56200000000000006</v>
      </c>
      <c r="CJ9641" s="54">
        <v>208</v>
      </c>
      <c r="CK9641" s="54">
        <v>5.3</v>
      </c>
      <c r="CL9641" s="54">
        <v>2.5530000000000001E-2</v>
      </c>
      <c r="CM9641" s="54">
        <v>1.0309999999999999</v>
      </c>
      <c r="CN9641" s="53" t="s">
        <v>41345</v>
      </c>
      <c r="CO9641" s="54">
        <v>73</v>
      </c>
      <c r="CP9641" s="54">
        <v>211</v>
      </c>
      <c r="CQ9641" s="55">
        <f t="shared" si="150"/>
        <v>0.34597156398104267</v>
      </c>
      <c r="CR9641" s="52" t="s">
        <v>28921</v>
      </c>
    </row>
    <row r="9642" spans="81:96">
      <c r="CC9642" s="52">
        <v>9641</v>
      </c>
      <c r="CD9642" s="53" t="s">
        <v>41436</v>
      </c>
      <c r="CE9642" s="53" t="s">
        <v>41437</v>
      </c>
      <c r="CF9642" s="54">
        <v>2629</v>
      </c>
      <c r="CG9642" s="54">
        <v>3.5219999999999998</v>
      </c>
      <c r="CH9642" s="54">
        <v>3.5720000000000001</v>
      </c>
      <c r="CI9642" s="54">
        <v>0.44400000000000001</v>
      </c>
      <c r="CJ9642" s="54">
        <v>63</v>
      </c>
      <c r="CK9642" s="54">
        <v>5.5</v>
      </c>
      <c r="CL9642" s="54">
        <v>6.0000000000000001E-3</v>
      </c>
      <c r="CM9642" s="54">
        <v>0.94499999999999995</v>
      </c>
      <c r="CN9642" s="53" t="s">
        <v>41345</v>
      </c>
      <c r="CO9642" s="54">
        <v>74</v>
      </c>
      <c r="CP9642" s="54">
        <v>211</v>
      </c>
      <c r="CQ9642" s="55">
        <f t="shared" si="150"/>
        <v>0.35071090047393366</v>
      </c>
      <c r="CR9642" s="52" t="s">
        <v>28921</v>
      </c>
    </row>
    <row r="9643" spans="81:96">
      <c r="CC9643" s="52">
        <v>9642</v>
      </c>
      <c r="CD9643" s="53" t="s">
        <v>41438</v>
      </c>
      <c r="CE9643" s="53" t="s">
        <v>41439</v>
      </c>
      <c r="CF9643" s="54">
        <v>1228</v>
      </c>
      <c r="CG9643" s="54">
        <v>3.5</v>
      </c>
      <c r="CH9643" s="54">
        <v>3.2629999999999999</v>
      </c>
      <c r="CI9643" s="54">
        <v>0.47499999999999998</v>
      </c>
      <c r="CJ9643" s="54">
        <v>40</v>
      </c>
      <c r="CK9643" s="54">
        <v>7.2</v>
      </c>
      <c r="CL9643" s="54">
        <v>2.5000000000000001E-3</v>
      </c>
      <c r="CM9643" s="54">
        <v>1.0349999999999999</v>
      </c>
      <c r="CN9643" s="53" t="s">
        <v>41345</v>
      </c>
      <c r="CO9643" s="54">
        <v>75</v>
      </c>
      <c r="CP9643" s="54">
        <v>211</v>
      </c>
      <c r="CQ9643" s="55">
        <f t="shared" si="150"/>
        <v>0.35545023696682465</v>
      </c>
      <c r="CR9643" s="52" t="s">
        <v>28921</v>
      </c>
    </row>
    <row r="9644" spans="81:96">
      <c r="CC9644" s="52">
        <v>9643</v>
      </c>
      <c r="CD9644" s="53" t="s">
        <v>41440</v>
      </c>
      <c r="CE9644" s="53" t="s">
        <v>41441</v>
      </c>
      <c r="CF9644" s="54">
        <v>3632</v>
      </c>
      <c r="CG9644" s="54">
        <v>3.4910000000000001</v>
      </c>
      <c r="CH9644" s="54">
        <v>3.7709999999999999</v>
      </c>
      <c r="CI9644" s="54">
        <v>0.65400000000000003</v>
      </c>
      <c r="CJ9644" s="54">
        <v>81</v>
      </c>
      <c r="CK9644" s="54">
        <v>6.7</v>
      </c>
      <c r="CL9644" s="54">
        <v>7.1000000000000004E-3</v>
      </c>
      <c r="CM9644" s="54">
        <v>1.1519999999999999</v>
      </c>
      <c r="CN9644" s="53" t="s">
        <v>41345</v>
      </c>
      <c r="CO9644" s="54">
        <v>76</v>
      </c>
      <c r="CP9644" s="54">
        <v>211</v>
      </c>
      <c r="CQ9644" s="55">
        <f t="shared" si="150"/>
        <v>0.36018957345971564</v>
      </c>
      <c r="CR9644" s="52" t="s">
        <v>28921</v>
      </c>
    </row>
    <row r="9645" spans="81:96">
      <c r="CC9645" s="52">
        <v>9644</v>
      </c>
      <c r="CD9645" s="53" t="s">
        <v>41442</v>
      </c>
      <c r="CE9645" s="53" t="s">
        <v>41443</v>
      </c>
      <c r="CF9645" s="54">
        <v>458</v>
      </c>
      <c r="CG9645" s="54">
        <v>3.4670000000000001</v>
      </c>
      <c r="CH9645" s="54">
        <v>3.4830000000000001</v>
      </c>
      <c r="CI9645" s="54">
        <v>0.63900000000000001</v>
      </c>
      <c r="CJ9645" s="54">
        <v>61</v>
      </c>
      <c r="CK9645" s="54">
        <v>2.1</v>
      </c>
      <c r="CL9645" s="54">
        <v>2.1099999999999999E-3</v>
      </c>
      <c r="CM9645" s="54">
        <v>1.105</v>
      </c>
      <c r="CN9645" s="53" t="s">
        <v>41345</v>
      </c>
      <c r="CO9645" s="54">
        <v>77</v>
      </c>
      <c r="CP9645" s="54">
        <v>211</v>
      </c>
      <c r="CQ9645" s="55">
        <f t="shared" si="150"/>
        <v>0.36492890995260663</v>
      </c>
      <c r="CR9645" s="52" t="s">
        <v>28921</v>
      </c>
    </row>
    <row r="9646" spans="81:96">
      <c r="CC9646" s="52">
        <v>9645</v>
      </c>
      <c r="CD9646" s="53" t="s">
        <v>41444</v>
      </c>
      <c r="CE9646" s="53" t="s">
        <v>41445</v>
      </c>
      <c r="CF9646" s="54">
        <v>1510</v>
      </c>
      <c r="CG9646" s="54">
        <v>3.4249999999999998</v>
      </c>
      <c r="CH9646" s="54">
        <v>3.0030000000000001</v>
      </c>
      <c r="CI9646" s="54">
        <v>0.8</v>
      </c>
      <c r="CJ9646" s="54">
        <v>55</v>
      </c>
      <c r="CK9646" s="54">
        <v>4.8</v>
      </c>
      <c r="CL9646" s="54">
        <v>4.5700000000000003E-3</v>
      </c>
      <c r="CM9646" s="54">
        <v>0.999</v>
      </c>
      <c r="CN9646" s="53" t="s">
        <v>41345</v>
      </c>
      <c r="CO9646" s="54">
        <v>78</v>
      </c>
      <c r="CP9646" s="54">
        <v>211</v>
      </c>
      <c r="CQ9646" s="55">
        <f t="shared" si="150"/>
        <v>0.36966824644549762</v>
      </c>
      <c r="CR9646" s="52" t="s">
        <v>28921</v>
      </c>
    </row>
    <row r="9647" spans="81:96">
      <c r="CC9647" s="52">
        <v>9646</v>
      </c>
      <c r="CD9647" s="53" t="s">
        <v>40159</v>
      </c>
      <c r="CE9647" s="53" t="s">
        <v>40160</v>
      </c>
      <c r="CF9647" s="54">
        <v>788</v>
      </c>
      <c r="CG9647" s="54">
        <v>3.4020000000000001</v>
      </c>
      <c r="CH9647" s="54">
        <v>3.5190000000000001</v>
      </c>
      <c r="CI9647" s="54">
        <v>0.42499999999999999</v>
      </c>
      <c r="CJ9647" s="54">
        <v>80</v>
      </c>
      <c r="CK9647" s="54">
        <v>3.3</v>
      </c>
      <c r="CL9647" s="54">
        <v>3.2000000000000002E-3</v>
      </c>
      <c r="CM9647" s="54">
        <v>0.94099999999999995</v>
      </c>
      <c r="CN9647" s="53" t="s">
        <v>41345</v>
      </c>
      <c r="CO9647" s="54">
        <v>79</v>
      </c>
      <c r="CP9647" s="54">
        <v>211</v>
      </c>
      <c r="CQ9647" s="55">
        <f t="shared" si="150"/>
        <v>0.37440758293838861</v>
      </c>
      <c r="CR9647" s="52" t="s">
        <v>28921</v>
      </c>
    </row>
    <row r="9648" spans="81:96">
      <c r="CC9648" s="52">
        <v>9647</v>
      </c>
      <c r="CD9648" s="53" t="s">
        <v>41446</v>
      </c>
      <c r="CE9648" s="53" t="s">
        <v>41447</v>
      </c>
      <c r="CF9648" s="54">
        <v>2641</v>
      </c>
      <c r="CG9648" s="54">
        <v>3.3980000000000001</v>
      </c>
      <c r="CH9648" s="54">
        <v>2.9689999999999999</v>
      </c>
      <c r="CI9648" s="54">
        <v>0.92900000000000005</v>
      </c>
      <c r="CJ9648" s="54">
        <v>84</v>
      </c>
      <c r="CK9648" s="54">
        <v>5.9</v>
      </c>
      <c r="CL9648" s="54">
        <v>7.1000000000000004E-3</v>
      </c>
      <c r="CM9648" s="54">
        <v>1.0569999999999999</v>
      </c>
      <c r="CN9648" s="53" t="s">
        <v>41345</v>
      </c>
      <c r="CO9648" s="54">
        <v>80</v>
      </c>
      <c r="CP9648" s="54">
        <v>211</v>
      </c>
      <c r="CQ9648" s="55">
        <f t="shared" si="150"/>
        <v>0.37914691943127959</v>
      </c>
      <c r="CR9648" s="52" t="s">
        <v>28921</v>
      </c>
    </row>
    <row r="9649" spans="81:96">
      <c r="CC9649" s="52">
        <v>9648</v>
      </c>
      <c r="CD9649" s="53" t="s">
        <v>41448</v>
      </c>
      <c r="CE9649" s="53" t="s">
        <v>41449</v>
      </c>
      <c r="CF9649" s="54">
        <v>15227</v>
      </c>
      <c r="CG9649" s="54">
        <v>3.3620000000000001</v>
      </c>
      <c r="CH9649" s="54">
        <v>3.77</v>
      </c>
      <c r="CI9649" s="54">
        <v>0.41099999999999998</v>
      </c>
      <c r="CJ9649" s="54">
        <v>981</v>
      </c>
      <c r="CK9649" s="54">
        <v>4.3</v>
      </c>
      <c r="CL9649" s="54">
        <v>4.8919999999999998E-2</v>
      </c>
      <c r="CM9649" s="54">
        <v>1.0580000000000001</v>
      </c>
      <c r="CN9649" s="53" t="s">
        <v>41345</v>
      </c>
      <c r="CO9649" s="54">
        <v>81</v>
      </c>
      <c r="CP9649" s="54">
        <v>211</v>
      </c>
      <c r="CQ9649" s="55">
        <f t="shared" si="150"/>
        <v>0.38388625592417064</v>
      </c>
      <c r="CR9649" s="52" t="s">
        <v>28921</v>
      </c>
    </row>
    <row r="9650" spans="81:96">
      <c r="CC9650" s="52">
        <v>9649</v>
      </c>
      <c r="CD9650" s="53" t="s">
        <v>41450</v>
      </c>
      <c r="CE9650" s="53" t="s">
        <v>41451</v>
      </c>
      <c r="CF9650" s="54">
        <v>714</v>
      </c>
      <c r="CG9650" s="54">
        <v>3.3180000000000001</v>
      </c>
      <c r="CH9650" s="54">
        <v>2.3849999999999998</v>
      </c>
      <c r="CI9650" s="54">
        <v>0.67300000000000004</v>
      </c>
      <c r="CJ9650" s="54">
        <v>52</v>
      </c>
      <c r="CK9650" s="54">
        <v>3.5</v>
      </c>
      <c r="CL9650" s="54">
        <v>2.1299999999999999E-3</v>
      </c>
      <c r="CM9650" s="54">
        <v>0.65300000000000002</v>
      </c>
      <c r="CN9650" s="53" t="s">
        <v>41345</v>
      </c>
      <c r="CO9650" s="54">
        <v>82</v>
      </c>
      <c r="CP9650" s="54">
        <v>211</v>
      </c>
      <c r="CQ9650" s="55">
        <f t="shared" si="150"/>
        <v>0.38862559241706163</v>
      </c>
      <c r="CR9650" s="52" t="s">
        <v>28921</v>
      </c>
    </row>
    <row r="9651" spans="81:96">
      <c r="CC9651" s="52">
        <v>9650</v>
      </c>
      <c r="CD9651" s="53" t="s">
        <v>41452</v>
      </c>
      <c r="CE9651" s="53" t="s">
        <v>41453</v>
      </c>
      <c r="CF9651" s="54">
        <v>1054</v>
      </c>
      <c r="CG9651" s="54">
        <v>3.3029999999999999</v>
      </c>
      <c r="CH9651" s="54">
        <v>3.778</v>
      </c>
      <c r="CI9651" s="54">
        <v>0.23</v>
      </c>
      <c r="CJ9651" s="54">
        <v>74</v>
      </c>
      <c r="CK9651" s="54">
        <v>3.9</v>
      </c>
      <c r="CL9651" s="54">
        <v>5.1599999999999997E-3</v>
      </c>
      <c r="CM9651" s="54">
        <v>1.47</v>
      </c>
      <c r="CN9651" s="53" t="s">
        <v>41345</v>
      </c>
      <c r="CO9651" s="54">
        <v>83</v>
      </c>
      <c r="CP9651" s="54">
        <v>211</v>
      </c>
      <c r="CQ9651" s="55">
        <f t="shared" si="150"/>
        <v>0.39336492890995262</v>
      </c>
      <c r="CR9651" s="52" t="s">
        <v>28921</v>
      </c>
    </row>
    <row r="9652" spans="81:96">
      <c r="CC9652" s="52">
        <v>9651</v>
      </c>
      <c r="CD9652" s="53" t="s">
        <v>41454</v>
      </c>
      <c r="CE9652" s="53" t="s">
        <v>41455</v>
      </c>
      <c r="CF9652" s="54">
        <v>781</v>
      </c>
      <c r="CG9652" s="54">
        <v>3.2709999999999999</v>
      </c>
      <c r="CH9652" s="54">
        <v>3.048</v>
      </c>
      <c r="CI9652" s="54">
        <v>0.84299999999999997</v>
      </c>
      <c r="CJ9652" s="54">
        <v>89</v>
      </c>
      <c r="CK9652" s="54">
        <v>2.2000000000000002</v>
      </c>
      <c r="CL9652" s="54">
        <v>2.8600000000000001E-3</v>
      </c>
      <c r="CM9652" s="54">
        <v>0.79500000000000004</v>
      </c>
      <c r="CN9652" s="53" t="s">
        <v>41345</v>
      </c>
      <c r="CO9652" s="54">
        <v>84</v>
      </c>
      <c r="CP9652" s="54">
        <v>211</v>
      </c>
      <c r="CQ9652" s="55">
        <f t="shared" si="150"/>
        <v>0.3981042654028436</v>
      </c>
      <c r="CR9652" s="52" t="s">
        <v>28921</v>
      </c>
    </row>
    <row r="9653" spans="81:96">
      <c r="CC9653" s="52">
        <v>9652</v>
      </c>
      <c r="CD9653" s="53" t="s">
        <v>41456</v>
      </c>
      <c r="CE9653" s="53" t="s">
        <v>41457</v>
      </c>
      <c r="CF9653" s="54">
        <v>1346</v>
      </c>
      <c r="CG9653" s="54">
        <v>3.27</v>
      </c>
      <c r="CH9653" s="54">
        <v>2.7949999999999999</v>
      </c>
      <c r="CI9653" s="54">
        <v>0.24099999999999999</v>
      </c>
      <c r="CJ9653" s="54">
        <v>29</v>
      </c>
      <c r="CK9653" s="54">
        <v>5.2</v>
      </c>
      <c r="CL9653" s="54">
        <v>3.63E-3</v>
      </c>
      <c r="CM9653" s="54">
        <v>0.86899999999999999</v>
      </c>
      <c r="CN9653" s="53" t="s">
        <v>41345</v>
      </c>
      <c r="CO9653" s="54">
        <v>85</v>
      </c>
      <c r="CP9653" s="54">
        <v>211</v>
      </c>
      <c r="CQ9653" s="55">
        <f t="shared" si="150"/>
        <v>0.40284360189573459</v>
      </c>
      <c r="CR9653" s="52" t="s">
        <v>28921</v>
      </c>
    </row>
    <row r="9654" spans="81:96">
      <c r="CC9654" s="52">
        <v>9653</v>
      </c>
      <c r="CD9654" s="53" t="s">
        <v>15484</v>
      </c>
      <c r="CE9654" s="53" t="s">
        <v>15482</v>
      </c>
      <c r="CF9654" s="54">
        <v>19452</v>
      </c>
      <c r="CG9654" s="54">
        <v>3.246</v>
      </c>
      <c r="CH9654" s="54">
        <v>3.3769999999999998</v>
      </c>
      <c r="CI9654" s="54">
        <v>0.68100000000000005</v>
      </c>
      <c r="CJ9654" s="54">
        <v>310</v>
      </c>
      <c r="CK9654" s="54" t="s">
        <v>28918</v>
      </c>
      <c r="CL9654" s="54">
        <v>2.588E-2</v>
      </c>
      <c r="CM9654" s="54">
        <v>1.1000000000000001</v>
      </c>
      <c r="CN9654" s="53" t="s">
        <v>41345</v>
      </c>
      <c r="CO9654" s="54">
        <v>86</v>
      </c>
      <c r="CP9654" s="54">
        <v>211</v>
      </c>
      <c r="CQ9654" s="55">
        <f t="shared" si="150"/>
        <v>0.40758293838862558</v>
      </c>
      <c r="CR9654" s="52" t="s">
        <v>28921</v>
      </c>
    </row>
    <row r="9655" spans="81:96">
      <c r="CC9655" s="52">
        <v>9654</v>
      </c>
      <c r="CD9655" s="53" t="s">
        <v>41458</v>
      </c>
      <c r="CE9655" s="53" t="s">
        <v>41459</v>
      </c>
      <c r="CF9655" s="54">
        <v>8261</v>
      </c>
      <c r="CG9655" s="54">
        <v>3.2440000000000002</v>
      </c>
      <c r="CH9655" s="54">
        <v>3.0880000000000001</v>
      </c>
      <c r="CI9655" s="54">
        <v>0.51900000000000002</v>
      </c>
      <c r="CJ9655" s="54">
        <v>293</v>
      </c>
      <c r="CK9655" s="54">
        <v>6.1</v>
      </c>
      <c r="CL9655" s="54">
        <v>1.8169999999999999E-2</v>
      </c>
      <c r="CM9655" s="54">
        <v>0.89700000000000002</v>
      </c>
      <c r="CN9655" s="53" t="s">
        <v>41345</v>
      </c>
      <c r="CO9655" s="54">
        <v>87</v>
      </c>
      <c r="CP9655" s="54">
        <v>211</v>
      </c>
      <c r="CQ9655" s="55">
        <f t="shared" si="150"/>
        <v>0.41232227488151657</v>
      </c>
      <c r="CR9655" s="52" t="s">
        <v>28921</v>
      </c>
    </row>
    <row r="9656" spans="81:96">
      <c r="CC9656" s="52">
        <v>9655</v>
      </c>
      <c r="CD9656" s="53" t="s">
        <v>41460</v>
      </c>
      <c r="CE9656" s="53" t="s">
        <v>41461</v>
      </c>
      <c r="CF9656" s="54">
        <v>1353</v>
      </c>
      <c r="CG9656" s="54">
        <v>3.1040000000000001</v>
      </c>
      <c r="CH9656" s="54">
        <v>2.7850000000000001</v>
      </c>
      <c r="CI9656" s="54">
        <v>0.68700000000000006</v>
      </c>
      <c r="CJ9656" s="54">
        <v>67</v>
      </c>
      <c r="CK9656" s="54">
        <v>3.9</v>
      </c>
      <c r="CL9656" s="54">
        <v>4.3600000000000002E-3</v>
      </c>
      <c r="CM9656" s="54">
        <v>0.84499999999999997</v>
      </c>
      <c r="CN9656" s="53" t="s">
        <v>41345</v>
      </c>
      <c r="CO9656" s="54">
        <v>88</v>
      </c>
      <c r="CP9656" s="54">
        <v>211</v>
      </c>
      <c r="CQ9656" s="55">
        <f t="shared" si="150"/>
        <v>0.41706161137440756</v>
      </c>
      <c r="CR9656" s="52" t="s">
        <v>28921</v>
      </c>
    </row>
    <row r="9657" spans="81:96">
      <c r="CC9657" s="52">
        <v>9656</v>
      </c>
      <c r="CD9657" s="53" t="s">
        <v>37515</v>
      </c>
      <c r="CE9657" s="53" t="s">
        <v>37516</v>
      </c>
      <c r="CF9657" s="54">
        <v>751</v>
      </c>
      <c r="CG9657" s="54">
        <v>3.0840000000000001</v>
      </c>
      <c r="CH9657" s="54">
        <v>2.4710000000000001</v>
      </c>
      <c r="CI9657" s="54">
        <v>0.57099999999999995</v>
      </c>
      <c r="CJ9657" s="54">
        <v>28</v>
      </c>
      <c r="CK9657" s="54">
        <v>5</v>
      </c>
      <c r="CL9657" s="54">
        <v>2.3700000000000001E-3</v>
      </c>
      <c r="CM9657" s="54">
        <v>0.86599999999999999</v>
      </c>
      <c r="CN9657" s="53" t="s">
        <v>41345</v>
      </c>
      <c r="CO9657" s="54">
        <v>89</v>
      </c>
      <c r="CP9657" s="54">
        <v>211</v>
      </c>
      <c r="CQ9657" s="55">
        <f t="shared" si="150"/>
        <v>0.4218009478672986</v>
      </c>
      <c r="CR9657" s="52" t="s">
        <v>28921</v>
      </c>
    </row>
    <row r="9658" spans="81:96">
      <c r="CC9658" s="52">
        <v>9657</v>
      </c>
      <c r="CD9658" s="53" t="s">
        <v>41462</v>
      </c>
      <c r="CE9658" s="53" t="s">
        <v>41463</v>
      </c>
      <c r="CF9658" s="54">
        <v>5946</v>
      </c>
      <c r="CG9658" s="54">
        <v>3.081</v>
      </c>
      <c r="CH9658" s="54">
        <v>2.9430000000000001</v>
      </c>
      <c r="CI9658" s="54">
        <v>0.64700000000000002</v>
      </c>
      <c r="CJ9658" s="54">
        <v>224</v>
      </c>
      <c r="CK9658" s="54">
        <v>5.3</v>
      </c>
      <c r="CL9658" s="54">
        <v>1.226E-2</v>
      </c>
      <c r="CM9658" s="54">
        <v>0.72</v>
      </c>
      <c r="CN9658" s="53" t="s">
        <v>41345</v>
      </c>
      <c r="CO9658" s="54">
        <v>90</v>
      </c>
      <c r="CP9658" s="54">
        <v>211</v>
      </c>
      <c r="CQ9658" s="55">
        <f t="shared" si="150"/>
        <v>0.42654028436018959</v>
      </c>
      <c r="CR9658" s="52" t="s">
        <v>28921</v>
      </c>
    </row>
    <row r="9659" spans="81:96">
      <c r="CC9659" s="52">
        <v>9658</v>
      </c>
      <c r="CD9659" s="53" t="s">
        <v>41464</v>
      </c>
      <c r="CE9659" s="53" t="s">
        <v>41465</v>
      </c>
      <c r="CF9659" s="54">
        <v>7260</v>
      </c>
      <c r="CG9659" s="54">
        <v>3.0720000000000001</v>
      </c>
      <c r="CH9659" s="54">
        <v>3.617</v>
      </c>
      <c r="CI9659" s="54">
        <v>0.70099999999999996</v>
      </c>
      <c r="CJ9659" s="54">
        <v>177</v>
      </c>
      <c r="CK9659" s="54">
        <v>5.7</v>
      </c>
      <c r="CL9659" s="54">
        <v>1.651E-2</v>
      </c>
      <c r="CM9659" s="54">
        <v>1.004</v>
      </c>
      <c r="CN9659" s="53" t="s">
        <v>41345</v>
      </c>
      <c r="CO9659" s="54">
        <v>91</v>
      </c>
      <c r="CP9659" s="54">
        <v>211</v>
      </c>
      <c r="CQ9659" s="55">
        <f t="shared" si="150"/>
        <v>0.43127962085308058</v>
      </c>
      <c r="CR9659" s="52" t="s">
        <v>28921</v>
      </c>
    </row>
    <row r="9660" spans="81:96">
      <c r="CC9660" s="52">
        <v>9659</v>
      </c>
      <c r="CD9660" s="53" t="s">
        <v>32186</v>
      </c>
      <c r="CE9660" s="53" t="s">
        <v>32187</v>
      </c>
      <c r="CF9660" s="54">
        <v>8579</v>
      </c>
      <c r="CG9660" s="54">
        <v>3.07</v>
      </c>
      <c r="CH9660" s="54">
        <v>3.1040000000000001</v>
      </c>
      <c r="CI9660" s="54">
        <v>0.627</v>
      </c>
      <c r="CJ9660" s="54">
        <v>314</v>
      </c>
      <c r="CK9660" s="54">
        <v>5.5</v>
      </c>
      <c r="CL9660" s="54">
        <v>2.0920000000000001E-2</v>
      </c>
      <c r="CM9660" s="54">
        <v>0.90500000000000003</v>
      </c>
      <c r="CN9660" s="53" t="s">
        <v>41345</v>
      </c>
      <c r="CO9660" s="54">
        <v>92</v>
      </c>
      <c r="CP9660" s="54">
        <v>211</v>
      </c>
      <c r="CQ9660" s="55">
        <f t="shared" si="150"/>
        <v>0.43601895734597157</v>
      </c>
      <c r="CR9660" s="52" t="s">
        <v>28921</v>
      </c>
    </row>
    <row r="9661" spans="81:96">
      <c r="CC9661" s="52">
        <v>9660</v>
      </c>
      <c r="CD9661" s="53" t="s">
        <v>41466</v>
      </c>
      <c r="CE9661" s="53" t="s">
        <v>41467</v>
      </c>
      <c r="CF9661" s="54">
        <v>3480</v>
      </c>
      <c r="CG9661" s="54">
        <v>3.0619999999999998</v>
      </c>
      <c r="CH9661" s="54">
        <v>2.323</v>
      </c>
      <c r="CI9661" s="54">
        <v>0.57499999999999996</v>
      </c>
      <c r="CJ9661" s="54">
        <v>106</v>
      </c>
      <c r="CK9661" s="54">
        <v>8.6999999999999993</v>
      </c>
      <c r="CL9661" s="54">
        <v>6.4400000000000004E-3</v>
      </c>
      <c r="CM9661" s="54">
        <v>0.77400000000000002</v>
      </c>
      <c r="CN9661" s="53" t="s">
        <v>41345</v>
      </c>
      <c r="CO9661" s="54">
        <v>93</v>
      </c>
      <c r="CP9661" s="54">
        <v>211</v>
      </c>
      <c r="CQ9661" s="55">
        <f t="shared" si="150"/>
        <v>0.44075829383886256</v>
      </c>
      <c r="CR9661" s="52" t="s">
        <v>28921</v>
      </c>
    </row>
    <row r="9662" spans="81:96">
      <c r="CC9662" s="52">
        <v>9661</v>
      </c>
      <c r="CD9662" s="53" t="s">
        <v>31152</v>
      </c>
      <c r="CE9662" s="53" t="s">
        <v>31153</v>
      </c>
      <c r="CF9662" s="54">
        <v>876</v>
      </c>
      <c r="CG9662" s="54">
        <v>3.032</v>
      </c>
      <c r="CH9662" s="54">
        <v>2.8170000000000002</v>
      </c>
      <c r="CI9662" s="54">
        <v>0.439</v>
      </c>
      <c r="CJ9662" s="54">
        <v>41</v>
      </c>
      <c r="CK9662" s="54">
        <v>4.2</v>
      </c>
      <c r="CL9662" s="54">
        <v>2.0400000000000001E-3</v>
      </c>
      <c r="CM9662" s="54">
        <v>0.63500000000000001</v>
      </c>
      <c r="CN9662" s="53" t="s">
        <v>41345</v>
      </c>
      <c r="CO9662" s="54">
        <v>94</v>
      </c>
      <c r="CP9662" s="54">
        <v>211</v>
      </c>
      <c r="CQ9662" s="55">
        <f t="shared" si="150"/>
        <v>0.44549763033175355</v>
      </c>
      <c r="CR9662" s="52" t="s">
        <v>28921</v>
      </c>
    </row>
    <row r="9663" spans="81:96">
      <c r="CC9663" s="52">
        <v>9662</v>
      </c>
      <c r="CD9663" s="53" t="s">
        <v>41468</v>
      </c>
      <c r="CE9663" s="53" t="s">
        <v>41469</v>
      </c>
      <c r="CF9663" s="54">
        <v>2432</v>
      </c>
      <c r="CG9663" s="54">
        <v>3.0310000000000001</v>
      </c>
      <c r="CH9663" s="54">
        <v>2.5169999999999999</v>
      </c>
      <c r="CI9663" s="54">
        <v>0.76600000000000001</v>
      </c>
      <c r="CJ9663" s="54">
        <v>77</v>
      </c>
      <c r="CK9663" s="54">
        <v>7.1</v>
      </c>
      <c r="CL9663" s="54">
        <v>4.6699999999999997E-3</v>
      </c>
      <c r="CM9663" s="54">
        <v>0.77200000000000002</v>
      </c>
      <c r="CN9663" s="53" t="s">
        <v>41345</v>
      </c>
      <c r="CO9663" s="54">
        <v>95</v>
      </c>
      <c r="CP9663" s="54">
        <v>211</v>
      </c>
      <c r="CQ9663" s="55">
        <f t="shared" si="150"/>
        <v>0.45023696682464454</v>
      </c>
      <c r="CR9663" s="52" t="s">
        <v>28921</v>
      </c>
    </row>
    <row r="9664" spans="81:96">
      <c r="CC9664" s="52">
        <v>9663</v>
      </c>
      <c r="CD9664" s="53" t="s">
        <v>41470</v>
      </c>
      <c r="CE9664" s="53" t="s">
        <v>41471</v>
      </c>
      <c r="CF9664" s="54">
        <v>11495</v>
      </c>
      <c r="CG9664" s="54">
        <v>3.0249999999999999</v>
      </c>
      <c r="CH9664" s="54">
        <v>2.8490000000000002</v>
      </c>
      <c r="CI9664" s="54">
        <v>0.56699999999999995</v>
      </c>
      <c r="CJ9664" s="54">
        <v>517</v>
      </c>
      <c r="CK9664" s="54">
        <v>5.7</v>
      </c>
      <c r="CL9664" s="54">
        <v>2.2040000000000001E-2</v>
      </c>
      <c r="CM9664" s="54">
        <v>0.68700000000000006</v>
      </c>
      <c r="CN9664" s="53" t="s">
        <v>41345</v>
      </c>
      <c r="CO9664" s="54">
        <v>96</v>
      </c>
      <c r="CP9664" s="54">
        <v>211</v>
      </c>
      <c r="CQ9664" s="55">
        <f t="shared" si="150"/>
        <v>0.45497630331753552</v>
      </c>
      <c r="CR9664" s="52" t="s">
        <v>28921</v>
      </c>
    </row>
    <row r="9665" spans="81:96">
      <c r="CC9665" s="52">
        <v>9664</v>
      </c>
      <c r="CD9665" s="53" t="s">
        <v>41472</v>
      </c>
      <c r="CE9665" s="53" t="s">
        <v>41473</v>
      </c>
      <c r="CF9665" s="54">
        <v>5891</v>
      </c>
      <c r="CG9665" s="54">
        <v>3.0089999999999999</v>
      </c>
      <c r="CH9665" s="54">
        <v>2.9529999999999998</v>
      </c>
      <c r="CI9665" s="54">
        <v>0.42199999999999999</v>
      </c>
      <c r="CJ9665" s="54">
        <v>232</v>
      </c>
      <c r="CK9665" s="54">
        <v>6.5</v>
      </c>
      <c r="CL9665" s="54">
        <v>1.2710000000000001E-2</v>
      </c>
      <c r="CM9665" s="54">
        <v>0.91300000000000003</v>
      </c>
      <c r="CN9665" s="53" t="s">
        <v>41345</v>
      </c>
      <c r="CO9665" s="54">
        <v>97</v>
      </c>
      <c r="CP9665" s="54">
        <v>211</v>
      </c>
      <c r="CQ9665" s="55">
        <f t="shared" si="150"/>
        <v>0.45971563981042651</v>
      </c>
      <c r="CR9665" s="52" t="s">
        <v>28921</v>
      </c>
    </row>
    <row r="9666" spans="81:96">
      <c r="CC9666" s="52">
        <v>9665</v>
      </c>
      <c r="CD9666" s="53" t="s">
        <v>41474</v>
      </c>
      <c r="CE9666" s="53" t="s">
        <v>41475</v>
      </c>
      <c r="CF9666" s="54">
        <v>4981</v>
      </c>
      <c r="CG9666" s="54">
        <v>2.9969999999999999</v>
      </c>
      <c r="CH9666" s="54">
        <v>3.081</v>
      </c>
      <c r="CI9666" s="54">
        <v>0.81100000000000005</v>
      </c>
      <c r="CJ9666" s="54">
        <v>164</v>
      </c>
      <c r="CK9666" s="54">
        <v>6.2</v>
      </c>
      <c r="CL9666" s="54">
        <v>1.137E-2</v>
      </c>
      <c r="CM9666" s="54">
        <v>0.96499999999999997</v>
      </c>
      <c r="CN9666" s="53" t="s">
        <v>41345</v>
      </c>
      <c r="CO9666" s="54">
        <v>98</v>
      </c>
      <c r="CP9666" s="54">
        <v>211</v>
      </c>
      <c r="CQ9666" s="55">
        <f t="shared" ref="CQ9666:CQ9729" si="151">CO9666/CP9666</f>
        <v>0.46445497630331756</v>
      </c>
      <c r="CR9666" s="52" t="s">
        <v>28921</v>
      </c>
    </row>
    <row r="9667" spans="81:96">
      <c r="CC9667" s="52">
        <v>9666</v>
      </c>
      <c r="CD9667" s="53" t="s">
        <v>37819</v>
      </c>
      <c r="CE9667" s="53" t="s">
        <v>37820</v>
      </c>
      <c r="CF9667" s="54">
        <v>1154</v>
      </c>
      <c r="CG9667" s="54">
        <v>2.9889999999999999</v>
      </c>
      <c r="CH9667" s="54">
        <v>2.7040000000000002</v>
      </c>
      <c r="CI9667" s="54">
        <v>0.75</v>
      </c>
      <c r="CJ9667" s="54">
        <v>44</v>
      </c>
      <c r="CK9667" s="54">
        <v>5.7</v>
      </c>
      <c r="CL9667" s="54">
        <v>2.4599999999999999E-3</v>
      </c>
      <c r="CM9667" s="54">
        <v>0.72699999999999998</v>
      </c>
      <c r="CN9667" s="53" t="s">
        <v>41345</v>
      </c>
      <c r="CO9667" s="54">
        <v>99</v>
      </c>
      <c r="CP9667" s="54">
        <v>211</v>
      </c>
      <c r="CQ9667" s="55">
        <f t="shared" si="151"/>
        <v>0.46919431279620855</v>
      </c>
      <c r="CR9667" s="52" t="s">
        <v>28921</v>
      </c>
    </row>
    <row r="9668" spans="81:96">
      <c r="CC9668" s="52">
        <v>9667</v>
      </c>
      <c r="CD9668" s="53" t="s">
        <v>36676</v>
      </c>
      <c r="CE9668" s="53" t="s">
        <v>36677</v>
      </c>
      <c r="CF9668" s="54">
        <v>630</v>
      </c>
      <c r="CG9668" s="54">
        <v>2.9750000000000001</v>
      </c>
      <c r="CH9668" s="54">
        <v>2.9409999999999998</v>
      </c>
      <c r="CI9668" s="54">
        <v>0.48</v>
      </c>
      <c r="CJ9668" s="54">
        <v>75</v>
      </c>
      <c r="CK9668" s="54">
        <v>2.7</v>
      </c>
      <c r="CL9668" s="54">
        <v>3.1199999999999999E-3</v>
      </c>
      <c r="CM9668" s="54">
        <v>0.97199999999999998</v>
      </c>
      <c r="CN9668" s="53" t="s">
        <v>41345</v>
      </c>
      <c r="CO9668" s="54">
        <v>100</v>
      </c>
      <c r="CP9668" s="54">
        <v>211</v>
      </c>
      <c r="CQ9668" s="55">
        <f t="shared" si="151"/>
        <v>0.47393364928909953</v>
      </c>
      <c r="CR9668" s="52" t="s">
        <v>28921</v>
      </c>
    </row>
    <row r="9669" spans="81:96">
      <c r="CC9669" s="52">
        <v>9668</v>
      </c>
      <c r="CD9669" s="53" t="s">
        <v>41476</v>
      </c>
      <c r="CE9669" s="53" t="s">
        <v>41477</v>
      </c>
      <c r="CF9669" s="54">
        <v>3530</v>
      </c>
      <c r="CG9669" s="54">
        <v>2.919</v>
      </c>
      <c r="CH9669" s="54">
        <v>2.742</v>
      </c>
      <c r="CI9669" s="54">
        <v>0.69399999999999995</v>
      </c>
      <c r="CJ9669" s="54">
        <v>144</v>
      </c>
      <c r="CK9669" s="54">
        <v>3.7</v>
      </c>
      <c r="CL9669" s="54">
        <v>9.2499999999999995E-3</v>
      </c>
      <c r="CM9669" s="54">
        <v>0.71099999999999997</v>
      </c>
      <c r="CN9669" s="53" t="s">
        <v>41345</v>
      </c>
      <c r="CO9669" s="54">
        <v>101</v>
      </c>
      <c r="CP9669" s="54">
        <v>211</v>
      </c>
      <c r="CQ9669" s="55">
        <f t="shared" si="151"/>
        <v>0.47867298578199052</v>
      </c>
      <c r="CR9669" s="52" t="s">
        <v>28921</v>
      </c>
    </row>
    <row r="9670" spans="81:96">
      <c r="CC9670" s="52">
        <v>9669</v>
      </c>
      <c r="CD9670" s="53" t="s">
        <v>41478</v>
      </c>
      <c r="CE9670" s="53" t="s">
        <v>41479</v>
      </c>
      <c r="CF9670" s="54">
        <v>2522</v>
      </c>
      <c r="CG9670" s="54">
        <v>2.9140000000000001</v>
      </c>
      <c r="CH9670" s="54">
        <v>2.4020000000000001</v>
      </c>
      <c r="CI9670" s="54">
        <v>0.72799999999999998</v>
      </c>
      <c r="CJ9670" s="54">
        <v>147</v>
      </c>
      <c r="CK9670" s="54">
        <v>4.9000000000000004</v>
      </c>
      <c r="CL9670" s="54">
        <v>4.3899999999999998E-3</v>
      </c>
      <c r="CM9670" s="54">
        <v>0.505</v>
      </c>
      <c r="CN9670" s="53" t="s">
        <v>41345</v>
      </c>
      <c r="CO9670" s="54">
        <v>102</v>
      </c>
      <c r="CP9670" s="54">
        <v>211</v>
      </c>
      <c r="CQ9670" s="55">
        <f t="shared" si="151"/>
        <v>0.48341232227488151</v>
      </c>
      <c r="CR9670" s="52" t="s">
        <v>28921</v>
      </c>
    </row>
    <row r="9671" spans="81:96">
      <c r="CC9671" s="52">
        <v>9670</v>
      </c>
      <c r="CD9671" s="53" t="s">
        <v>41480</v>
      </c>
      <c r="CE9671" s="53" t="s">
        <v>41481</v>
      </c>
      <c r="CF9671" s="54">
        <v>1146</v>
      </c>
      <c r="CG9671" s="54">
        <v>2.891</v>
      </c>
      <c r="CH9671" s="54">
        <v>2.5449999999999999</v>
      </c>
      <c r="CI9671" s="54">
        <v>0.40400000000000003</v>
      </c>
      <c r="CJ9671" s="54">
        <v>57</v>
      </c>
      <c r="CK9671" s="54">
        <v>4.0999999999999996</v>
      </c>
      <c r="CL9671" s="54">
        <v>3.8E-3</v>
      </c>
      <c r="CM9671" s="54">
        <v>0.77700000000000002</v>
      </c>
      <c r="CN9671" s="53" t="s">
        <v>41345</v>
      </c>
      <c r="CO9671" s="54">
        <v>103</v>
      </c>
      <c r="CP9671" s="54">
        <v>211</v>
      </c>
      <c r="CQ9671" s="55">
        <f t="shared" si="151"/>
        <v>0.4881516587677725</v>
      </c>
      <c r="CR9671" s="52" t="s">
        <v>28921</v>
      </c>
    </row>
    <row r="9672" spans="81:96">
      <c r="CC9672" s="52">
        <v>9671</v>
      </c>
      <c r="CD9672" s="53" t="s">
        <v>37519</v>
      </c>
      <c r="CE9672" s="53" t="s">
        <v>37520</v>
      </c>
      <c r="CF9672" s="54">
        <v>7153</v>
      </c>
      <c r="CG9672" s="54">
        <v>2.891</v>
      </c>
      <c r="CH9672" s="54">
        <v>2.6240000000000001</v>
      </c>
      <c r="CI9672" s="54">
        <v>0.997</v>
      </c>
      <c r="CJ9672" s="54">
        <v>321</v>
      </c>
      <c r="CK9672" s="54">
        <v>5.7</v>
      </c>
      <c r="CL9672" s="54">
        <v>1.8290000000000001E-2</v>
      </c>
      <c r="CM9672" s="54">
        <v>0.89200000000000002</v>
      </c>
      <c r="CN9672" s="53" t="s">
        <v>41345</v>
      </c>
      <c r="CO9672" s="54">
        <v>103</v>
      </c>
      <c r="CP9672" s="54">
        <v>211</v>
      </c>
      <c r="CQ9672" s="55">
        <f t="shared" si="151"/>
        <v>0.4881516587677725</v>
      </c>
      <c r="CR9672" s="52" t="s">
        <v>28921</v>
      </c>
    </row>
    <row r="9673" spans="81:96">
      <c r="CC9673" s="52">
        <v>9672</v>
      </c>
      <c r="CD9673" s="53" t="s">
        <v>41482</v>
      </c>
      <c r="CE9673" s="53" t="s">
        <v>41483</v>
      </c>
      <c r="CF9673" s="54">
        <v>944</v>
      </c>
      <c r="CG9673" s="54">
        <v>2.8839999999999999</v>
      </c>
      <c r="CH9673" s="54">
        <v>3.1640000000000001</v>
      </c>
      <c r="CI9673" s="54">
        <v>0.23699999999999999</v>
      </c>
      <c r="CJ9673" s="54">
        <v>76</v>
      </c>
      <c r="CK9673" s="54">
        <v>3.3</v>
      </c>
      <c r="CL9673" s="54">
        <v>3.98E-3</v>
      </c>
      <c r="CM9673" s="54">
        <v>0.91500000000000004</v>
      </c>
      <c r="CN9673" s="53" t="s">
        <v>41345</v>
      </c>
      <c r="CO9673" s="54">
        <v>105</v>
      </c>
      <c r="CP9673" s="54">
        <v>211</v>
      </c>
      <c r="CQ9673" s="55">
        <f t="shared" si="151"/>
        <v>0.49763033175355448</v>
      </c>
      <c r="CR9673" s="52" t="s">
        <v>28921</v>
      </c>
    </row>
    <row r="9674" spans="81:96">
      <c r="CC9674" s="52">
        <v>9673</v>
      </c>
      <c r="CD9674" s="53" t="s">
        <v>41484</v>
      </c>
      <c r="CE9674" s="53" t="s">
        <v>41485</v>
      </c>
      <c r="CF9674" s="54">
        <v>367</v>
      </c>
      <c r="CG9674" s="54">
        <v>2.827</v>
      </c>
      <c r="CH9674" s="54"/>
      <c r="CI9674" s="54">
        <v>1.042</v>
      </c>
      <c r="CJ9674" s="54">
        <v>24</v>
      </c>
      <c r="CK9674" s="54">
        <v>3.1</v>
      </c>
      <c r="CL9674" s="54">
        <v>1.6000000000000001E-3</v>
      </c>
      <c r="CM9674" s="54"/>
      <c r="CN9674" s="53" t="s">
        <v>41345</v>
      </c>
      <c r="CO9674" s="54">
        <v>106</v>
      </c>
      <c r="CP9674" s="54">
        <v>211</v>
      </c>
      <c r="CQ9674" s="55">
        <f t="shared" si="151"/>
        <v>0.50236966824644547</v>
      </c>
      <c r="CR9674" s="52" t="s">
        <v>28938</v>
      </c>
    </row>
    <row r="9675" spans="81:96">
      <c r="CC9675" s="52">
        <v>9674</v>
      </c>
      <c r="CD9675" s="53" t="s">
        <v>41486</v>
      </c>
      <c r="CE9675" s="53" t="s">
        <v>41487</v>
      </c>
      <c r="CF9675" s="54">
        <v>763</v>
      </c>
      <c r="CG9675" s="54">
        <v>2.8220000000000001</v>
      </c>
      <c r="CH9675" s="54">
        <v>2.4260000000000002</v>
      </c>
      <c r="CI9675" s="54">
        <v>0.41499999999999998</v>
      </c>
      <c r="CJ9675" s="54">
        <v>53</v>
      </c>
      <c r="CK9675" s="54">
        <v>5.4</v>
      </c>
      <c r="CL9675" s="54">
        <v>1.9599999999999999E-3</v>
      </c>
      <c r="CM9675" s="54">
        <v>0.76400000000000001</v>
      </c>
      <c r="CN9675" s="53" t="s">
        <v>41345</v>
      </c>
      <c r="CO9675" s="54">
        <v>107</v>
      </c>
      <c r="CP9675" s="54">
        <v>211</v>
      </c>
      <c r="CQ9675" s="55">
        <f t="shared" si="151"/>
        <v>0.50710900473933651</v>
      </c>
      <c r="CR9675" s="52" t="s">
        <v>28938</v>
      </c>
    </row>
    <row r="9676" spans="81:96">
      <c r="CC9676" s="52">
        <v>9675</v>
      </c>
      <c r="CD9676" s="53" t="s">
        <v>41488</v>
      </c>
      <c r="CE9676" s="53" t="s">
        <v>41489</v>
      </c>
      <c r="CF9676" s="54">
        <v>832</v>
      </c>
      <c r="CG9676" s="54">
        <v>2.8130000000000002</v>
      </c>
      <c r="CH9676" s="54">
        <v>2.5259999999999998</v>
      </c>
      <c r="CI9676" s="54">
        <v>0.53100000000000003</v>
      </c>
      <c r="CJ9676" s="54">
        <v>32</v>
      </c>
      <c r="CK9676" s="54">
        <v>4.5999999999999996</v>
      </c>
      <c r="CL9676" s="54">
        <v>2.1900000000000001E-3</v>
      </c>
      <c r="CM9676" s="54">
        <v>0.71699999999999997</v>
      </c>
      <c r="CN9676" s="53" t="s">
        <v>41345</v>
      </c>
      <c r="CO9676" s="54">
        <v>108</v>
      </c>
      <c r="CP9676" s="54">
        <v>211</v>
      </c>
      <c r="CQ9676" s="55">
        <f t="shared" si="151"/>
        <v>0.51184834123222744</v>
      </c>
      <c r="CR9676" s="52" t="s">
        <v>28938</v>
      </c>
    </row>
    <row r="9677" spans="81:96">
      <c r="CC9677" s="52">
        <v>9676</v>
      </c>
      <c r="CD9677" s="53" t="s">
        <v>40923</v>
      </c>
      <c r="CE9677" s="53" t="s">
        <v>40924</v>
      </c>
      <c r="CF9677" s="54">
        <v>2655</v>
      </c>
      <c r="CG9677" s="54">
        <v>2.7879999999999998</v>
      </c>
      <c r="CH9677" s="54">
        <v>3.08</v>
      </c>
      <c r="CI9677" s="54">
        <v>0.40300000000000002</v>
      </c>
      <c r="CJ9677" s="54">
        <v>62</v>
      </c>
      <c r="CK9677" s="54">
        <v>8.6</v>
      </c>
      <c r="CL9677" s="54">
        <v>4.0000000000000001E-3</v>
      </c>
      <c r="CM9677" s="54">
        <v>0.92</v>
      </c>
      <c r="CN9677" s="53" t="s">
        <v>41345</v>
      </c>
      <c r="CO9677" s="54">
        <v>109</v>
      </c>
      <c r="CP9677" s="54">
        <v>211</v>
      </c>
      <c r="CQ9677" s="55">
        <f t="shared" si="151"/>
        <v>0.51658767772511849</v>
      </c>
      <c r="CR9677" s="52" t="s">
        <v>28938</v>
      </c>
    </row>
    <row r="9678" spans="81:96">
      <c r="CC9678" s="52">
        <v>9677</v>
      </c>
      <c r="CD9678" s="53" t="s">
        <v>41490</v>
      </c>
      <c r="CE9678" s="53" t="s">
        <v>41491</v>
      </c>
      <c r="CF9678" s="54">
        <v>8406</v>
      </c>
      <c r="CG9678" s="54">
        <v>2.7690000000000001</v>
      </c>
      <c r="CH9678" s="54">
        <v>2.653</v>
      </c>
      <c r="CI9678" s="54">
        <v>0.502</v>
      </c>
      <c r="CJ9678" s="54">
        <v>285</v>
      </c>
      <c r="CK9678" s="54">
        <v>6.3</v>
      </c>
      <c r="CL9678" s="54">
        <v>1.592E-2</v>
      </c>
      <c r="CM9678" s="54">
        <v>0.67900000000000005</v>
      </c>
      <c r="CN9678" s="53" t="s">
        <v>41345</v>
      </c>
      <c r="CO9678" s="54">
        <v>110</v>
      </c>
      <c r="CP9678" s="54">
        <v>211</v>
      </c>
      <c r="CQ9678" s="55">
        <f t="shared" si="151"/>
        <v>0.52132701421800953</v>
      </c>
      <c r="CR9678" s="52" t="s">
        <v>28938</v>
      </c>
    </row>
    <row r="9679" spans="81:96">
      <c r="CC9679" s="52">
        <v>9678</v>
      </c>
      <c r="CD9679" s="53" t="s">
        <v>41492</v>
      </c>
      <c r="CE9679" s="53" t="s">
        <v>41493</v>
      </c>
      <c r="CF9679" s="54">
        <v>3033</v>
      </c>
      <c r="CG9679" s="54">
        <v>2.7679999999999998</v>
      </c>
      <c r="CH9679" s="54">
        <v>2.7890000000000001</v>
      </c>
      <c r="CI9679" s="54">
        <v>0.89800000000000002</v>
      </c>
      <c r="CJ9679" s="54">
        <v>283</v>
      </c>
      <c r="CK9679" s="54">
        <v>3.5</v>
      </c>
      <c r="CL9679" s="54">
        <v>9.6100000000000005E-3</v>
      </c>
      <c r="CM9679" s="54">
        <v>0.84499999999999997</v>
      </c>
      <c r="CN9679" s="53" t="s">
        <v>41345</v>
      </c>
      <c r="CO9679" s="54">
        <v>111</v>
      </c>
      <c r="CP9679" s="54">
        <v>211</v>
      </c>
      <c r="CQ9679" s="55">
        <f t="shared" si="151"/>
        <v>0.52606635071090047</v>
      </c>
      <c r="CR9679" s="52" t="s">
        <v>28938</v>
      </c>
    </row>
    <row r="9680" spans="81:96">
      <c r="CC9680" s="52">
        <v>9679</v>
      </c>
      <c r="CD9680" s="53" t="s">
        <v>41494</v>
      </c>
      <c r="CE9680" s="53" t="s">
        <v>41495</v>
      </c>
      <c r="CF9680" s="54">
        <v>1127</v>
      </c>
      <c r="CG9680" s="54">
        <v>2.766</v>
      </c>
      <c r="CH9680" s="54">
        <v>2.7280000000000002</v>
      </c>
      <c r="CI9680" s="54">
        <v>0.26700000000000002</v>
      </c>
      <c r="CJ9680" s="54">
        <v>131</v>
      </c>
      <c r="CK9680" s="54">
        <v>3.6</v>
      </c>
      <c r="CL9680" s="54">
        <v>2.6800000000000001E-3</v>
      </c>
      <c r="CM9680" s="54">
        <v>0.58899999999999997</v>
      </c>
      <c r="CN9680" s="53" t="s">
        <v>41345</v>
      </c>
      <c r="CO9680" s="54">
        <v>112</v>
      </c>
      <c r="CP9680" s="54">
        <v>211</v>
      </c>
      <c r="CQ9680" s="55">
        <f t="shared" si="151"/>
        <v>0.53080568720379151</v>
      </c>
      <c r="CR9680" s="52" t="s">
        <v>28938</v>
      </c>
    </row>
    <row r="9681" spans="81:96">
      <c r="CC9681" s="52">
        <v>9680</v>
      </c>
      <c r="CD9681" s="53" t="s">
        <v>41496</v>
      </c>
      <c r="CE9681" s="53" t="s">
        <v>41497</v>
      </c>
      <c r="CF9681" s="54">
        <v>1115</v>
      </c>
      <c r="CG9681" s="54">
        <v>2.758</v>
      </c>
      <c r="CH9681" s="54">
        <v>2.169</v>
      </c>
      <c r="CI9681" s="54">
        <v>0.69599999999999995</v>
      </c>
      <c r="CJ9681" s="54">
        <v>92</v>
      </c>
      <c r="CK9681" s="54">
        <v>3.3</v>
      </c>
      <c r="CL9681" s="54">
        <v>3.2399999999999998E-3</v>
      </c>
      <c r="CM9681" s="54">
        <v>0.59599999999999997</v>
      </c>
      <c r="CN9681" s="53" t="s">
        <v>41345</v>
      </c>
      <c r="CO9681" s="54">
        <v>113</v>
      </c>
      <c r="CP9681" s="54">
        <v>211</v>
      </c>
      <c r="CQ9681" s="55">
        <f t="shared" si="151"/>
        <v>0.53554502369668244</v>
      </c>
      <c r="CR9681" s="52" t="s">
        <v>28938</v>
      </c>
    </row>
    <row r="9682" spans="81:96">
      <c r="CC9682" s="52">
        <v>9681</v>
      </c>
      <c r="CD9682" s="53" t="s">
        <v>41498</v>
      </c>
      <c r="CE9682" s="53" t="s">
        <v>41499</v>
      </c>
      <c r="CF9682" s="54">
        <v>7478</v>
      </c>
      <c r="CG9682" s="54">
        <v>2.7349999999999999</v>
      </c>
      <c r="CH9682" s="54">
        <v>3.056</v>
      </c>
      <c r="CI9682" s="54">
        <v>0.57599999999999996</v>
      </c>
      <c r="CJ9682" s="54">
        <v>165</v>
      </c>
      <c r="CK9682" s="54">
        <v>7</v>
      </c>
      <c r="CL9682" s="54">
        <v>1.77E-2</v>
      </c>
      <c r="CM9682" s="54">
        <v>1.07</v>
      </c>
      <c r="CN9682" s="53" t="s">
        <v>41345</v>
      </c>
      <c r="CO9682" s="54">
        <v>114</v>
      </c>
      <c r="CP9682" s="54">
        <v>211</v>
      </c>
      <c r="CQ9682" s="55">
        <f t="shared" si="151"/>
        <v>0.54028436018957349</v>
      </c>
      <c r="CR9682" s="52" t="s">
        <v>28938</v>
      </c>
    </row>
    <row r="9683" spans="81:96">
      <c r="CC9683" s="52">
        <v>9682</v>
      </c>
      <c r="CD9683" s="53" t="s">
        <v>41500</v>
      </c>
      <c r="CE9683" s="53" t="s">
        <v>41501</v>
      </c>
      <c r="CF9683" s="54">
        <v>1567</v>
      </c>
      <c r="CG9683" s="54">
        <v>2.7109999999999999</v>
      </c>
      <c r="CH9683" s="54">
        <v>2.4900000000000002</v>
      </c>
      <c r="CI9683" s="54">
        <v>0.35099999999999998</v>
      </c>
      <c r="CJ9683" s="54">
        <v>111</v>
      </c>
      <c r="CK9683" s="54">
        <v>2.8</v>
      </c>
      <c r="CL9683" s="54">
        <v>6.96E-3</v>
      </c>
      <c r="CM9683" s="54">
        <v>0.72099999999999997</v>
      </c>
      <c r="CN9683" s="53" t="s">
        <v>41345</v>
      </c>
      <c r="CO9683" s="54">
        <v>115</v>
      </c>
      <c r="CP9683" s="54">
        <v>211</v>
      </c>
      <c r="CQ9683" s="55">
        <f t="shared" si="151"/>
        <v>0.54502369668246442</v>
      </c>
      <c r="CR9683" s="52" t="s">
        <v>28938</v>
      </c>
    </row>
    <row r="9684" spans="81:96">
      <c r="CC9684" s="52">
        <v>9683</v>
      </c>
      <c r="CD9684" s="53" t="s">
        <v>36686</v>
      </c>
      <c r="CE9684" s="53" t="s">
        <v>36687</v>
      </c>
      <c r="CF9684" s="54">
        <v>541</v>
      </c>
      <c r="CG9684" s="54">
        <v>2.7</v>
      </c>
      <c r="CH9684" s="54"/>
      <c r="CI9684" s="54">
        <v>0.42299999999999999</v>
      </c>
      <c r="CJ9684" s="54">
        <v>26</v>
      </c>
      <c r="CK9684" s="54">
        <v>4.3</v>
      </c>
      <c r="CL9684" s="54">
        <v>1.6000000000000001E-3</v>
      </c>
      <c r="CM9684" s="54"/>
      <c r="CN9684" s="53" t="s">
        <v>41345</v>
      </c>
      <c r="CO9684" s="54">
        <v>116</v>
      </c>
      <c r="CP9684" s="54">
        <v>211</v>
      </c>
      <c r="CQ9684" s="55">
        <f t="shared" si="151"/>
        <v>0.54976303317535546</v>
      </c>
      <c r="CR9684" s="52" t="s">
        <v>28938</v>
      </c>
    </row>
    <row r="9685" spans="81:96">
      <c r="CC9685" s="52">
        <v>9684</v>
      </c>
      <c r="CD9685" s="53" t="s">
        <v>41502</v>
      </c>
      <c r="CE9685" s="53" t="s">
        <v>41503</v>
      </c>
      <c r="CF9685" s="54">
        <v>2247</v>
      </c>
      <c r="CG9685" s="54">
        <v>2.645</v>
      </c>
      <c r="CH9685" s="54">
        <v>2.4689999999999999</v>
      </c>
      <c r="CI9685" s="54">
        <v>0.35699999999999998</v>
      </c>
      <c r="CJ9685" s="54">
        <v>70</v>
      </c>
      <c r="CK9685" s="54">
        <v>6.8</v>
      </c>
      <c r="CL9685" s="54">
        <v>4.0800000000000003E-3</v>
      </c>
      <c r="CM9685" s="54">
        <v>0.65800000000000003</v>
      </c>
      <c r="CN9685" s="53" t="s">
        <v>41345</v>
      </c>
      <c r="CO9685" s="54">
        <v>117</v>
      </c>
      <c r="CP9685" s="54">
        <v>211</v>
      </c>
      <c r="CQ9685" s="55">
        <f t="shared" si="151"/>
        <v>0.5545023696682464</v>
      </c>
      <c r="CR9685" s="52" t="s">
        <v>28938</v>
      </c>
    </row>
    <row r="9686" spans="81:96">
      <c r="CC9686" s="52">
        <v>9685</v>
      </c>
      <c r="CD9686" s="53" t="s">
        <v>41504</v>
      </c>
      <c r="CE9686" s="53" t="s">
        <v>41505</v>
      </c>
      <c r="CF9686" s="54">
        <v>4475</v>
      </c>
      <c r="CG9686" s="54">
        <v>2.6339999999999999</v>
      </c>
      <c r="CH9686" s="54">
        <v>2.3660000000000001</v>
      </c>
      <c r="CI9686" s="54">
        <v>0.432</v>
      </c>
      <c r="CJ9686" s="54">
        <v>509</v>
      </c>
      <c r="CK9686" s="54">
        <v>2.7</v>
      </c>
      <c r="CL9686" s="54">
        <v>1.3690000000000001E-2</v>
      </c>
      <c r="CM9686" s="54">
        <v>0.54500000000000004</v>
      </c>
      <c r="CN9686" s="53" t="s">
        <v>41345</v>
      </c>
      <c r="CO9686" s="54">
        <v>118</v>
      </c>
      <c r="CP9686" s="54">
        <v>211</v>
      </c>
      <c r="CQ9686" s="55">
        <f t="shared" si="151"/>
        <v>0.55924170616113744</v>
      </c>
      <c r="CR9686" s="52" t="s">
        <v>28938</v>
      </c>
    </row>
    <row r="9687" spans="81:96">
      <c r="CC9687" s="52">
        <v>9686</v>
      </c>
      <c r="CD9687" s="53" t="s">
        <v>41506</v>
      </c>
      <c r="CE9687" s="53" t="s">
        <v>41507</v>
      </c>
      <c r="CF9687" s="54">
        <v>2889</v>
      </c>
      <c r="CG9687" s="54">
        <v>2.5459999999999998</v>
      </c>
      <c r="CH9687" s="54">
        <v>2.7490000000000001</v>
      </c>
      <c r="CI9687" s="54">
        <v>0.41599999999999998</v>
      </c>
      <c r="CJ9687" s="54">
        <v>269</v>
      </c>
      <c r="CK9687" s="54">
        <v>3</v>
      </c>
      <c r="CL9687" s="54">
        <v>1.196E-2</v>
      </c>
      <c r="CM9687" s="54">
        <v>0.84399999999999997</v>
      </c>
      <c r="CN9687" s="53" t="s">
        <v>41345</v>
      </c>
      <c r="CO9687" s="54">
        <v>119</v>
      </c>
      <c r="CP9687" s="54">
        <v>211</v>
      </c>
      <c r="CQ9687" s="55">
        <f t="shared" si="151"/>
        <v>0.56398104265402849</v>
      </c>
      <c r="CR9687" s="52" t="s">
        <v>28938</v>
      </c>
    </row>
    <row r="9688" spans="81:96">
      <c r="CC9688" s="52">
        <v>9687</v>
      </c>
      <c r="CD9688" s="53" t="s">
        <v>41508</v>
      </c>
      <c r="CE9688" s="53" t="s">
        <v>41509</v>
      </c>
      <c r="CF9688" s="54">
        <v>10260</v>
      </c>
      <c r="CG9688" s="54">
        <v>2.5139999999999998</v>
      </c>
      <c r="CH9688" s="54">
        <v>2.2669999999999999</v>
      </c>
      <c r="CI9688" s="54">
        <v>0.84599999999999997</v>
      </c>
      <c r="CJ9688" s="54">
        <v>1385</v>
      </c>
      <c r="CK9688" s="54">
        <v>2.2000000000000002</v>
      </c>
      <c r="CL9688" s="54">
        <v>1.338E-2</v>
      </c>
      <c r="CM9688" s="54">
        <v>0.23799999999999999</v>
      </c>
      <c r="CN9688" s="53" t="s">
        <v>41345</v>
      </c>
      <c r="CO9688" s="54">
        <v>120</v>
      </c>
      <c r="CP9688" s="54">
        <v>211</v>
      </c>
      <c r="CQ9688" s="55">
        <f t="shared" si="151"/>
        <v>0.56872037914691942</v>
      </c>
      <c r="CR9688" s="52" t="s">
        <v>28938</v>
      </c>
    </row>
    <row r="9689" spans="81:96">
      <c r="CC9689" s="52">
        <v>9688</v>
      </c>
      <c r="CD9689" s="53" t="s">
        <v>41510</v>
      </c>
      <c r="CE9689" s="53" t="s">
        <v>41511</v>
      </c>
      <c r="CF9689" s="54">
        <v>399</v>
      </c>
      <c r="CG9689" s="54">
        <v>2.5</v>
      </c>
      <c r="CH9689" s="54">
        <v>2.5</v>
      </c>
      <c r="CI9689" s="54">
        <v>0.39500000000000002</v>
      </c>
      <c r="CJ9689" s="54">
        <v>162</v>
      </c>
      <c r="CK9689" s="54">
        <v>1.7</v>
      </c>
      <c r="CL9689" s="54">
        <v>1.65E-3</v>
      </c>
      <c r="CM9689" s="54">
        <v>0.77400000000000002</v>
      </c>
      <c r="CN9689" s="53" t="s">
        <v>41345</v>
      </c>
      <c r="CO9689" s="54">
        <v>121</v>
      </c>
      <c r="CP9689" s="54">
        <v>211</v>
      </c>
      <c r="CQ9689" s="55">
        <f t="shared" si="151"/>
        <v>0.57345971563981046</v>
      </c>
      <c r="CR9689" s="52" t="s">
        <v>28938</v>
      </c>
    </row>
    <row r="9690" spans="81:96">
      <c r="CC9690" s="52">
        <v>9689</v>
      </c>
      <c r="CD9690" s="53" t="s">
        <v>41211</v>
      </c>
      <c r="CE9690" s="53" t="s">
        <v>41212</v>
      </c>
      <c r="CF9690" s="54">
        <v>511</v>
      </c>
      <c r="CG9690" s="54">
        <v>2.4940000000000002</v>
      </c>
      <c r="CH9690" s="54">
        <v>1.88</v>
      </c>
      <c r="CI9690" s="54">
        <v>0.86399999999999999</v>
      </c>
      <c r="CJ9690" s="54">
        <v>44</v>
      </c>
      <c r="CK9690" s="54">
        <v>3</v>
      </c>
      <c r="CL9690" s="54">
        <v>1.73E-3</v>
      </c>
      <c r="CM9690" s="54">
        <v>0.48399999999999999</v>
      </c>
      <c r="CN9690" s="53" t="s">
        <v>41345</v>
      </c>
      <c r="CO9690" s="54">
        <v>122</v>
      </c>
      <c r="CP9690" s="54">
        <v>211</v>
      </c>
      <c r="CQ9690" s="55">
        <f t="shared" si="151"/>
        <v>0.5781990521327014</v>
      </c>
      <c r="CR9690" s="52" t="s">
        <v>28938</v>
      </c>
    </row>
    <row r="9691" spans="81:96">
      <c r="CC9691" s="52">
        <v>9690</v>
      </c>
      <c r="CD9691" s="53" t="s">
        <v>41512</v>
      </c>
      <c r="CE9691" s="53" t="s">
        <v>41513</v>
      </c>
      <c r="CF9691" s="54">
        <v>2311</v>
      </c>
      <c r="CG9691" s="54">
        <v>2.4769999999999999</v>
      </c>
      <c r="CH9691" s="54">
        <v>2.8860000000000001</v>
      </c>
      <c r="CI9691" s="54">
        <v>0.40300000000000002</v>
      </c>
      <c r="CJ9691" s="54">
        <v>236</v>
      </c>
      <c r="CK9691" s="54">
        <v>4.2</v>
      </c>
      <c r="CL9691" s="54">
        <v>8.3999999999999995E-3</v>
      </c>
      <c r="CM9691" s="54">
        <v>0.84</v>
      </c>
      <c r="CN9691" s="53" t="s">
        <v>41345</v>
      </c>
      <c r="CO9691" s="54">
        <v>123</v>
      </c>
      <c r="CP9691" s="54">
        <v>211</v>
      </c>
      <c r="CQ9691" s="55">
        <f t="shared" si="151"/>
        <v>0.58293838862559244</v>
      </c>
      <c r="CR9691" s="52" t="s">
        <v>28938</v>
      </c>
    </row>
    <row r="9692" spans="81:96">
      <c r="CC9692" s="52">
        <v>9691</v>
      </c>
      <c r="CD9692" s="53" t="s">
        <v>31544</v>
      </c>
      <c r="CE9692" s="53" t="s">
        <v>31545</v>
      </c>
      <c r="CF9692" s="54">
        <v>2273</v>
      </c>
      <c r="CG9692" s="54">
        <v>2.4689999999999999</v>
      </c>
      <c r="CH9692" s="54">
        <v>2.9740000000000002</v>
      </c>
      <c r="CI9692" s="54">
        <v>0.74399999999999999</v>
      </c>
      <c r="CJ9692" s="54">
        <v>133</v>
      </c>
      <c r="CK9692" s="54">
        <v>4.2</v>
      </c>
      <c r="CL9692" s="54">
        <v>5.8999999999999999E-3</v>
      </c>
      <c r="CM9692" s="54">
        <v>0.69699999999999995</v>
      </c>
      <c r="CN9692" s="53" t="s">
        <v>41345</v>
      </c>
      <c r="CO9692" s="54">
        <v>124</v>
      </c>
      <c r="CP9692" s="54">
        <v>211</v>
      </c>
      <c r="CQ9692" s="55">
        <f t="shared" si="151"/>
        <v>0.58767772511848337</v>
      </c>
      <c r="CR9692" s="52" t="s">
        <v>28938</v>
      </c>
    </row>
    <row r="9693" spans="81:96">
      <c r="CC9693" s="52">
        <v>9692</v>
      </c>
      <c r="CD9693" s="53" t="s">
        <v>41514</v>
      </c>
      <c r="CE9693" s="53" t="s">
        <v>41515</v>
      </c>
      <c r="CF9693" s="54">
        <v>6751</v>
      </c>
      <c r="CG9693" s="54">
        <v>2.4430000000000001</v>
      </c>
      <c r="CH9693" s="54">
        <v>3.2850000000000001</v>
      </c>
      <c r="CI9693" s="54">
        <v>0.48</v>
      </c>
      <c r="CJ9693" s="54">
        <v>175</v>
      </c>
      <c r="CK9693" s="54">
        <v>6.2</v>
      </c>
      <c r="CL9693" s="54">
        <v>1.6039999999999999E-2</v>
      </c>
      <c r="CM9693" s="54">
        <v>1.046</v>
      </c>
      <c r="CN9693" s="53" t="s">
        <v>41345</v>
      </c>
      <c r="CO9693" s="54">
        <v>125</v>
      </c>
      <c r="CP9693" s="54">
        <v>211</v>
      </c>
      <c r="CQ9693" s="55">
        <f t="shared" si="151"/>
        <v>0.59241706161137442</v>
      </c>
      <c r="CR9693" s="52" t="s">
        <v>28938</v>
      </c>
    </row>
    <row r="9694" spans="81:96">
      <c r="CC9694" s="52">
        <v>9693</v>
      </c>
      <c r="CD9694" s="53" t="s">
        <v>41516</v>
      </c>
      <c r="CE9694" s="53" t="s">
        <v>41517</v>
      </c>
      <c r="CF9694" s="54">
        <v>4098</v>
      </c>
      <c r="CG9694" s="54">
        <v>2.4220000000000002</v>
      </c>
      <c r="CH9694" s="54">
        <v>2.5779999999999998</v>
      </c>
      <c r="CI9694" s="54">
        <v>0.32300000000000001</v>
      </c>
      <c r="CJ9694" s="54">
        <v>99</v>
      </c>
      <c r="CK9694" s="54">
        <v>7.8</v>
      </c>
      <c r="CL9694" s="54">
        <v>6.8500000000000002E-3</v>
      </c>
      <c r="CM9694" s="54">
        <v>0.70799999999999996</v>
      </c>
      <c r="CN9694" s="53" t="s">
        <v>41345</v>
      </c>
      <c r="CO9694" s="54">
        <v>126</v>
      </c>
      <c r="CP9694" s="54">
        <v>211</v>
      </c>
      <c r="CQ9694" s="55">
        <f t="shared" si="151"/>
        <v>0.59715639810426535</v>
      </c>
      <c r="CR9694" s="52" t="s">
        <v>28938</v>
      </c>
    </row>
    <row r="9695" spans="81:96">
      <c r="CC9695" s="52">
        <v>9694</v>
      </c>
      <c r="CD9695" s="53" t="s">
        <v>30678</v>
      </c>
      <c r="CE9695" s="53" t="s">
        <v>30679</v>
      </c>
      <c r="CF9695" s="54">
        <v>2501</v>
      </c>
      <c r="CG9695" s="54">
        <v>2.4159999999999999</v>
      </c>
      <c r="CH9695" s="54">
        <v>2.3279999999999998</v>
      </c>
      <c r="CI9695" s="54">
        <v>0.59699999999999998</v>
      </c>
      <c r="CJ9695" s="54">
        <v>67</v>
      </c>
      <c r="CK9695" s="54">
        <v>6.7</v>
      </c>
      <c r="CL9695" s="54">
        <v>4.5999999999999999E-3</v>
      </c>
      <c r="CM9695" s="54">
        <v>0.61599999999999999</v>
      </c>
      <c r="CN9695" s="53" t="s">
        <v>41345</v>
      </c>
      <c r="CO9695" s="54">
        <v>127</v>
      </c>
      <c r="CP9695" s="54">
        <v>211</v>
      </c>
      <c r="CQ9695" s="55">
        <f t="shared" si="151"/>
        <v>0.6018957345971564</v>
      </c>
      <c r="CR9695" s="52" t="s">
        <v>28938</v>
      </c>
    </row>
    <row r="9696" spans="81:96">
      <c r="CC9696" s="52">
        <v>9695</v>
      </c>
      <c r="CD9696" s="53" t="s">
        <v>37537</v>
      </c>
      <c r="CE9696" s="53" t="s">
        <v>37538</v>
      </c>
      <c r="CF9696" s="54">
        <v>7020</v>
      </c>
      <c r="CG9696" s="54">
        <v>2.3860000000000001</v>
      </c>
      <c r="CH9696" s="54">
        <v>2.2240000000000002</v>
      </c>
      <c r="CI9696" s="54">
        <v>0.56200000000000006</v>
      </c>
      <c r="CJ9696" s="54">
        <v>443</v>
      </c>
      <c r="CK9696" s="54">
        <v>4.5999999999999996</v>
      </c>
      <c r="CL9696" s="54">
        <v>2.4389999999999998E-2</v>
      </c>
      <c r="CM9696" s="54">
        <v>0.79900000000000004</v>
      </c>
      <c r="CN9696" s="53" t="s">
        <v>41345</v>
      </c>
      <c r="CO9696" s="54">
        <v>128</v>
      </c>
      <c r="CP9696" s="54">
        <v>211</v>
      </c>
      <c r="CQ9696" s="55">
        <f t="shared" si="151"/>
        <v>0.60663507109004744</v>
      </c>
      <c r="CR9696" s="52" t="s">
        <v>28938</v>
      </c>
    </row>
    <row r="9697" spans="81:96">
      <c r="CC9697" s="52">
        <v>9696</v>
      </c>
      <c r="CD9697" s="53" t="s">
        <v>41217</v>
      </c>
      <c r="CE9697" s="53" t="s">
        <v>41218</v>
      </c>
      <c r="CF9697" s="54">
        <v>2825</v>
      </c>
      <c r="CG9697" s="54">
        <v>2.3809999999999998</v>
      </c>
      <c r="CH9697" s="54">
        <v>2.2029999999999998</v>
      </c>
      <c r="CI9697" s="54">
        <v>0.496</v>
      </c>
      <c r="CJ9697" s="54">
        <v>125</v>
      </c>
      <c r="CK9697" s="54">
        <v>4.8</v>
      </c>
      <c r="CL9697" s="54">
        <v>8.1899999999999994E-3</v>
      </c>
      <c r="CM9697" s="54">
        <v>0.73699999999999999</v>
      </c>
      <c r="CN9697" s="53" t="s">
        <v>41345</v>
      </c>
      <c r="CO9697" s="54">
        <v>129</v>
      </c>
      <c r="CP9697" s="54">
        <v>211</v>
      </c>
      <c r="CQ9697" s="55">
        <f t="shared" si="151"/>
        <v>0.61137440758293837</v>
      </c>
      <c r="CR9697" s="52" t="s">
        <v>28938</v>
      </c>
    </row>
    <row r="9698" spans="81:96">
      <c r="CC9698" s="52">
        <v>9697</v>
      </c>
      <c r="CD9698" s="53" t="s">
        <v>37370</v>
      </c>
      <c r="CE9698" s="53" t="s">
        <v>37371</v>
      </c>
      <c r="CF9698" s="54">
        <v>6386</v>
      </c>
      <c r="CG9698" s="54">
        <v>2.3639999999999999</v>
      </c>
      <c r="CH9698" s="54">
        <v>2.6509999999999998</v>
      </c>
      <c r="CI9698" s="54">
        <v>0.58399999999999996</v>
      </c>
      <c r="CJ9698" s="54">
        <v>361</v>
      </c>
      <c r="CK9698" s="54">
        <v>4.7</v>
      </c>
      <c r="CL9698" s="54">
        <v>1.787E-2</v>
      </c>
      <c r="CM9698" s="54">
        <v>0.82399999999999995</v>
      </c>
      <c r="CN9698" s="53" t="s">
        <v>41345</v>
      </c>
      <c r="CO9698" s="54">
        <v>130</v>
      </c>
      <c r="CP9698" s="54">
        <v>211</v>
      </c>
      <c r="CQ9698" s="55">
        <f t="shared" si="151"/>
        <v>0.61611374407582942</v>
      </c>
      <c r="CR9698" s="52" t="s">
        <v>28938</v>
      </c>
    </row>
    <row r="9699" spans="81:96">
      <c r="CC9699" s="52">
        <v>9698</v>
      </c>
      <c r="CD9699" s="53" t="s">
        <v>38063</v>
      </c>
      <c r="CE9699" s="53" t="s">
        <v>38064</v>
      </c>
      <c r="CF9699" s="54">
        <v>1005</v>
      </c>
      <c r="CG9699" s="54">
        <v>2.3610000000000002</v>
      </c>
      <c r="CH9699" s="54">
        <v>2.4689999999999999</v>
      </c>
      <c r="CI9699" s="54">
        <v>0.315</v>
      </c>
      <c r="CJ9699" s="54">
        <v>54</v>
      </c>
      <c r="CK9699" s="54">
        <v>5.8</v>
      </c>
      <c r="CL9699" s="54">
        <v>2E-3</v>
      </c>
      <c r="CM9699" s="54">
        <v>0.60199999999999998</v>
      </c>
      <c r="CN9699" s="53" t="s">
        <v>41345</v>
      </c>
      <c r="CO9699" s="54">
        <v>131</v>
      </c>
      <c r="CP9699" s="54">
        <v>211</v>
      </c>
      <c r="CQ9699" s="55">
        <f t="shared" si="151"/>
        <v>0.62085308056872035</v>
      </c>
      <c r="CR9699" s="52" t="s">
        <v>28938</v>
      </c>
    </row>
    <row r="9700" spans="81:96">
      <c r="CC9700" s="52">
        <v>9699</v>
      </c>
      <c r="CD9700" s="53" t="s">
        <v>37850</v>
      </c>
      <c r="CE9700" s="53" t="s">
        <v>37851</v>
      </c>
      <c r="CF9700" s="54">
        <v>457</v>
      </c>
      <c r="CG9700" s="54">
        <v>2.3580000000000001</v>
      </c>
      <c r="CH9700" s="54"/>
      <c r="CI9700" s="54">
        <v>0.33300000000000002</v>
      </c>
      <c r="CJ9700" s="54">
        <v>42</v>
      </c>
      <c r="CK9700" s="54">
        <v>3.6</v>
      </c>
      <c r="CL9700" s="54">
        <v>1.74E-3</v>
      </c>
      <c r="CM9700" s="54"/>
      <c r="CN9700" s="53" t="s">
        <v>41345</v>
      </c>
      <c r="CO9700" s="54">
        <v>132</v>
      </c>
      <c r="CP9700" s="54">
        <v>211</v>
      </c>
      <c r="CQ9700" s="55">
        <f t="shared" si="151"/>
        <v>0.62559241706161139</v>
      </c>
      <c r="CR9700" s="52" t="s">
        <v>28938</v>
      </c>
    </row>
    <row r="9701" spans="81:96">
      <c r="CC9701" s="52">
        <v>9700</v>
      </c>
      <c r="CD9701" s="53" t="s">
        <v>37541</v>
      </c>
      <c r="CE9701" s="53" t="s">
        <v>37542</v>
      </c>
      <c r="CF9701" s="54">
        <v>5791</v>
      </c>
      <c r="CG9701" s="54">
        <v>2.351</v>
      </c>
      <c r="CH9701" s="54">
        <v>2.419</v>
      </c>
      <c r="CI9701" s="54">
        <v>0.57899999999999996</v>
      </c>
      <c r="CJ9701" s="54">
        <v>209</v>
      </c>
      <c r="CK9701" s="54">
        <v>5.6</v>
      </c>
      <c r="CL9701" s="54">
        <v>1.5339999999999999E-2</v>
      </c>
      <c r="CM9701" s="54">
        <v>0.76900000000000002</v>
      </c>
      <c r="CN9701" s="53" t="s">
        <v>41345</v>
      </c>
      <c r="CO9701" s="54">
        <v>133</v>
      </c>
      <c r="CP9701" s="54">
        <v>211</v>
      </c>
      <c r="CQ9701" s="55">
        <f t="shared" si="151"/>
        <v>0.63033175355450233</v>
      </c>
      <c r="CR9701" s="52" t="s">
        <v>28938</v>
      </c>
    </row>
    <row r="9702" spans="81:96">
      <c r="CC9702" s="52">
        <v>9701</v>
      </c>
      <c r="CD9702" s="53" t="s">
        <v>41518</v>
      </c>
      <c r="CE9702" s="53" t="s">
        <v>41519</v>
      </c>
      <c r="CF9702" s="54">
        <v>604</v>
      </c>
      <c r="CG9702" s="54">
        <v>2.3220000000000001</v>
      </c>
      <c r="CH9702" s="54">
        <v>2.157</v>
      </c>
      <c r="CI9702" s="54">
        <v>0.26</v>
      </c>
      <c r="CJ9702" s="54">
        <v>96</v>
      </c>
      <c r="CK9702" s="54">
        <v>2.5</v>
      </c>
      <c r="CL9702" s="54">
        <v>1.99E-3</v>
      </c>
      <c r="CM9702" s="54">
        <v>0.61299999999999999</v>
      </c>
      <c r="CN9702" s="53" t="s">
        <v>41345</v>
      </c>
      <c r="CO9702" s="54">
        <v>134</v>
      </c>
      <c r="CP9702" s="54">
        <v>211</v>
      </c>
      <c r="CQ9702" s="55">
        <f t="shared" si="151"/>
        <v>0.63507109004739337</v>
      </c>
      <c r="CR9702" s="52" t="s">
        <v>28938</v>
      </c>
    </row>
    <row r="9703" spans="81:96">
      <c r="CC9703" s="52">
        <v>9702</v>
      </c>
      <c r="CD9703" s="53" t="s">
        <v>41152</v>
      </c>
      <c r="CE9703" s="53" t="s">
        <v>41153</v>
      </c>
      <c r="CF9703" s="54">
        <v>4539</v>
      </c>
      <c r="CG9703" s="54">
        <v>2.3220000000000001</v>
      </c>
      <c r="CH9703" s="54">
        <v>2.6930000000000001</v>
      </c>
      <c r="CI9703" s="54">
        <v>0.48599999999999999</v>
      </c>
      <c r="CJ9703" s="54">
        <v>148</v>
      </c>
      <c r="CK9703" s="54">
        <v>8.1</v>
      </c>
      <c r="CL9703" s="54">
        <v>6.9100000000000003E-3</v>
      </c>
      <c r="CM9703" s="54">
        <v>0.66200000000000003</v>
      </c>
      <c r="CN9703" s="53" t="s">
        <v>41345</v>
      </c>
      <c r="CO9703" s="54">
        <v>134</v>
      </c>
      <c r="CP9703" s="54">
        <v>211</v>
      </c>
      <c r="CQ9703" s="55">
        <f t="shared" si="151"/>
        <v>0.63507109004739337</v>
      </c>
      <c r="CR9703" s="52" t="s">
        <v>28938</v>
      </c>
    </row>
    <row r="9704" spans="81:96">
      <c r="CC9704" s="52">
        <v>9703</v>
      </c>
      <c r="CD9704" s="53" t="s">
        <v>41520</v>
      </c>
      <c r="CE9704" s="53" t="s">
        <v>41521</v>
      </c>
      <c r="CF9704" s="54">
        <v>1967</v>
      </c>
      <c r="CG9704" s="54">
        <v>2.3220000000000001</v>
      </c>
      <c r="CH9704" s="54">
        <v>2.1960000000000002</v>
      </c>
      <c r="CI9704" s="54">
        <v>1.458</v>
      </c>
      <c r="CJ9704" s="54">
        <v>59</v>
      </c>
      <c r="CK9704" s="54">
        <v>9.1</v>
      </c>
      <c r="CL9704" s="54">
        <v>3.9199999999999999E-3</v>
      </c>
      <c r="CM9704" s="54">
        <v>0.878</v>
      </c>
      <c r="CN9704" s="53" t="s">
        <v>41345</v>
      </c>
      <c r="CO9704" s="54">
        <v>134</v>
      </c>
      <c r="CP9704" s="54">
        <v>211</v>
      </c>
      <c r="CQ9704" s="55">
        <f t="shared" si="151"/>
        <v>0.63507109004739337</v>
      </c>
      <c r="CR9704" s="52" t="s">
        <v>28938</v>
      </c>
    </row>
    <row r="9705" spans="81:96">
      <c r="CC9705" s="52">
        <v>9704</v>
      </c>
      <c r="CD9705" s="53" t="s">
        <v>30690</v>
      </c>
      <c r="CE9705" s="53" t="s">
        <v>30691</v>
      </c>
      <c r="CF9705" s="54">
        <v>737</v>
      </c>
      <c r="CG9705" s="54">
        <v>2.3109999999999999</v>
      </c>
      <c r="CH9705" s="54">
        <v>2.0880000000000001</v>
      </c>
      <c r="CI9705" s="54">
        <v>0.26100000000000001</v>
      </c>
      <c r="CJ9705" s="54">
        <v>241</v>
      </c>
      <c r="CK9705" s="54">
        <v>1.7</v>
      </c>
      <c r="CL9705" s="54">
        <v>2.7000000000000001E-3</v>
      </c>
      <c r="CM9705" s="54">
        <v>0.53400000000000003</v>
      </c>
      <c r="CN9705" s="53" t="s">
        <v>41345</v>
      </c>
      <c r="CO9705" s="54">
        <v>137</v>
      </c>
      <c r="CP9705" s="54">
        <v>211</v>
      </c>
      <c r="CQ9705" s="55">
        <f t="shared" si="151"/>
        <v>0.64928909952606639</v>
      </c>
      <c r="CR9705" s="52" t="s">
        <v>28938</v>
      </c>
    </row>
    <row r="9706" spans="81:96">
      <c r="CC9706" s="52">
        <v>9705</v>
      </c>
      <c r="CD9706" s="53" t="s">
        <v>41522</v>
      </c>
      <c r="CE9706" s="53" t="s">
        <v>41523</v>
      </c>
      <c r="CF9706" s="54">
        <v>10566</v>
      </c>
      <c r="CG9706" s="54">
        <v>2.3010000000000002</v>
      </c>
      <c r="CH9706" s="54">
        <v>2.33</v>
      </c>
      <c r="CI9706" s="54">
        <v>0.50800000000000001</v>
      </c>
      <c r="CJ9706" s="54">
        <v>725</v>
      </c>
      <c r="CK9706" s="54">
        <v>4.7</v>
      </c>
      <c r="CL9706" s="54">
        <v>2.2419999999999999E-2</v>
      </c>
      <c r="CM9706" s="54">
        <v>0.53900000000000003</v>
      </c>
      <c r="CN9706" s="53" t="s">
        <v>41345</v>
      </c>
      <c r="CO9706" s="54">
        <v>138</v>
      </c>
      <c r="CP9706" s="54">
        <v>211</v>
      </c>
      <c r="CQ9706" s="55">
        <f t="shared" si="151"/>
        <v>0.65402843601895733</v>
      </c>
      <c r="CR9706" s="52" t="s">
        <v>28938</v>
      </c>
    </row>
    <row r="9707" spans="81:96">
      <c r="CC9707" s="52">
        <v>9706</v>
      </c>
      <c r="CD9707" s="53" t="s">
        <v>37543</v>
      </c>
      <c r="CE9707" s="53" t="s">
        <v>37544</v>
      </c>
      <c r="CF9707" s="54">
        <v>1764</v>
      </c>
      <c r="CG9707" s="54">
        <v>2.2949999999999999</v>
      </c>
      <c r="CH9707" s="54">
        <v>2.1309999999999998</v>
      </c>
      <c r="CI9707" s="54">
        <v>0.39100000000000001</v>
      </c>
      <c r="CJ9707" s="54">
        <v>69</v>
      </c>
      <c r="CK9707" s="54">
        <v>6.8</v>
      </c>
      <c r="CL9707" s="54">
        <v>4.9199999999999999E-3</v>
      </c>
      <c r="CM9707" s="54">
        <v>0.88500000000000001</v>
      </c>
      <c r="CN9707" s="53" t="s">
        <v>41345</v>
      </c>
      <c r="CO9707" s="54">
        <v>139</v>
      </c>
      <c r="CP9707" s="54">
        <v>211</v>
      </c>
      <c r="CQ9707" s="55">
        <f t="shared" si="151"/>
        <v>0.65876777251184837</v>
      </c>
      <c r="CR9707" s="52" t="s">
        <v>28938</v>
      </c>
    </row>
    <row r="9708" spans="81:96">
      <c r="CC9708" s="52">
        <v>9707</v>
      </c>
      <c r="CD9708" s="53" t="s">
        <v>33708</v>
      </c>
      <c r="CE9708" s="53" t="s">
        <v>33709</v>
      </c>
      <c r="CF9708" s="54">
        <v>1929</v>
      </c>
      <c r="CG9708" s="54">
        <v>2.282</v>
      </c>
      <c r="CH9708" s="54">
        <v>2.145</v>
      </c>
      <c r="CI9708" s="54">
        <v>0.28000000000000003</v>
      </c>
      <c r="CJ9708" s="54">
        <v>82</v>
      </c>
      <c r="CK9708" s="54">
        <v>8.1999999999999993</v>
      </c>
      <c r="CL9708" s="54">
        <v>3.2799999999999999E-3</v>
      </c>
      <c r="CM9708" s="54">
        <v>0.63800000000000001</v>
      </c>
      <c r="CN9708" s="53" t="s">
        <v>41345</v>
      </c>
      <c r="CO9708" s="54">
        <v>140</v>
      </c>
      <c r="CP9708" s="54">
        <v>211</v>
      </c>
      <c r="CQ9708" s="55">
        <f t="shared" si="151"/>
        <v>0.6635071090047393</v>
      </c>
      <c r="CR9708" s="52" t="s">
        <v>28938</v>
      </c>
    </row>
    <row r="9709" spans="81:96">
      <c r="CC9709" s="52">
        <v>9708</v>
      </c>
      <c r="CD9709" s="53" t="s">
        <v>41524</v>
      </c>
      <c r="CE9709" s="53" t="s">
        <v>41525</v>
      </c>
      <c r="CF9709" s="54">
        <v>2303</v>
      </c>
      <c r="CG9709" s="54">
        <v>2.2490000000000001</v>
      </c>
      <c r="CH9709" s="54">
        <v>2.0009999999999999</v>
      </c>
      <c r="CI9709" s="54">
        <v>0.60499999999999998</v>
      </c>
      <c r="CJ9709" s="54">
        <v>119</v>
      </c>
      <c r="CK9709" s="54">
        <v>4.5999999999999996</v>
      </c>
      <c r="CL9709" s="54">
        <v>6.4999999999999997E-3</v>
      </c>
      <c r="CM9709" s="54">
        <v>0.56799999999999995</v>
      </c>
      <c r="CN9709" s="53" t="s">
        <v>41345</v>
      </c>
      <c r="CO9709" s="54">
        <v>141</v>
      </c>
      <c r="CP9709" s="54">
        <v>211</v>
      </c>
      <c r="CQ9709" s="55">
        <f t="shared" si="151"/>
        <v>0.66824644549763035</v>
      </c>
      <c r="CR9709" s="52" t="s">
        <v>28938</v>
      </c>
    </row>
    <row r="9710" spans="81:96">
      <c r="CC9710" s="52">
        <v>9709</v>
      </c>
      <c r="CD9710" s="53" t="s">
        <v>41526</v>
      </c>
      <c r="CE9710" s="53" t="s">
        <v>41527</v>
      </c>
      <c r="CF9710" s="54">
        <v>2734</v>
      </c>
      <c r="CG9710" s="54">
        <v>2.218</v>
      </c>
      <c r="CH9710" s="54">
        <v>1.9830000000000001</v>
      </c>
      <c r="CI9710" s="54">
        <v>0.53800000000000003</v>
      </c>
      <c r="CJ9710" s="54">
        <v>65</v>
      </c>
      <c r="CK9710" s="54">
        <v>7</v>
      </c>
      <c r="CL9710" s="54">
        <v>4.2599999999999999E-3</v>
      </c>
      <c r="CM9710" s="54">
        <v>0.496</v>
      </c>
      <c r="CN9710" s="53" t="s">
        <v>41345</v>
      </c>
      <c r="CO9710" s="54">
        <v>142</v>
      </c>
      <c r="CP9710" s="54">
        <v>211</v>
      </c>
      <c r="CQ9710" s="55">
        <f t="shared" si="151"/>
        <v>0.67298578199052128</v>
      </c>
      <c r="CR9710" s="52" t="s">
        <v>28938</v>
      </c>
    </row>
    <row r="9711" spans="81:96">
      <c r="CC9711" s="52">
        <v>9710</v>
      </c>
      <c r="CD9711" s="53" t="s">
        <v>37547</v>
      </c>
      <c r="CE9711" s="53" t="s">
        <v>37548</v>
      </c>
      <c r="CF9711" s="54">
        <v>351</v>
      </c>
      <c r="CG9711" s="54">
        <v>2.2000000000000002</v>
      </c>
      <c r="CH9711" s="54"/>
      <c r="CI9711" s="54">
        <v>0.39200000000000002</v>
      </c>
      <c r="CJ9711" s="54">
        <v>51</v>
      </c>
      <c r="CK9711" s="54">
        <v>2.7</v>
      </c>
      <c r="CL9711" s="54">
        <v>1.81E-3</v>
      </c>
      <c r="CM9711" s="54"/>
      <c r="CN9711" s="53" t="s">
        <v>41345</v>
      </c>
      <c r="CO9711" s="54">
        <v>143</v>
      </c>
      <c r="CP9711" s="54">
        <v>211</v>
      </c>
      <c r="CQ9711" s="55">
        <f t="shared" si="151"/>
        <v>0.67772511848341233</v>
      </c>
      <c r="CR9711" s="52" t="s">
        <v>28938</v>
      </c>
    </row>
    <row r="9712" spans="81:96">
      <c r="CC9712" s="52">
        <v>9711</v>
      </c>
      <c r="CD9712" s="53" t="s">
        <v>41528</v>
      </c>
      <c r="CE9712" s="53" t="s">
        <v>41529</v>
      </c>
      <c r="CF9712" s="54">
        <v>981</v>
      </c>
      <c r="CG9712" s="54">
        <v>2.1549999999999998</v>
      </c>
      <c r="CH9712" s="54"/>
      <c r="CI9712" s="54">
        <v>0.88</v>
      </c>
      <c r="CJ9712" s="54">
        <v>75</v>
      </c>
      <c r="CK9712" s="54">
        <v>3.3</v>
      </c>
      <c r="CL9712" s="54">
        <v>3.0400000000000002E-3</v>
      </c>
      <c r="CM9712" s="54"/>
      <c r="CN9712" s="53" t="s">
        <v>41345</v>
      </c>
      <c r="CO9712" s="54">
        <v>144</v>
      </c>
      <c r="CP9712" s="54">
        <v>211</v>
      </c>
      <c r="CQ9712" s="55">
        <f t="shared" si="151"/>
        <v>0.68246445497630337</v>
      </c>
      <c r="CR9712" s="52" t="s">
        <v>28938</v>
      </c>
    </row>
    <row r="9713" spans="81:96">
      <c r="CC9713" s="52">
        <v>9712</v>
      </c>
      <c r="CD9713" s="53" t="s">
        <v>34307</v>
      </c>
      <c r="CE9713" s="53" t="s">
        <v>34308</v>
      </c>
      <c r="CF9713" s="54">
        <v>363</v>
      </c>
      <c r="CG9713" s="54">
        <v>2.1539999999999999</v>
      </c>
      <c r="CH9713" s="54"/>
      <c r="CI9713" s="54">
        <v>6.7000000000000004E-2</v>
      </c>
      <c r="CJ9713" s="54">
        <v>30</v>
      </c>
      <c r="CK9713" s="54">
        <v>3.5</v>
      </c>
      <c r="CL9713" s="54">
        <v>1.83E-3</v>
      </c>
      <c r="CM9713" s="54"/>
      <c r="CN9713" s="53" t="s">
        <v>41345</v>
      </c>
      <c r="CO9713" s="54">
        <v>145</v>
      </c>
      <c r="CP9713" s="54">
        <v>211</v>
      </c>
      <c r="CQ9713" s="55">
        <f t="shared" si="151"/>
        <v>0.6872037914691943</v>
      </c>
      <c r="CR9713" s="52" t="s">
        <v>28938</v>
      </c>
    </row>
    <row r="9714" spans="81:96">
      <c r="CC9714" s="52">
        <v>9713</v>
      </c>
      <c r="CD9714" s="53" t="s">
        <v>41530</v>
      </c>
      <c r="CE9714" s="53" t="s">
        <v>41531</v>
      </c>
      <c r="CF9714" s="54">
        <v>1716</v>
      </c>
      <c r="CG9714" s="54">
        <v>2.1280000000000001</v>
      </c>
      <c r="CH9714" s="54">
        <v>1.7450000000000001</v>
      </c>
      <c r="CI9714" s="54">
        <v>0.34899999999999998</v>
      </c>
      <c r="CJ9714" s="54">
        <v>152</v>
      </c>
      <c r="CK9714" s="54">
        <v>4.5999999999999996</v>
      </c>
      <c r="CL9714" s="54">
        <v>4.5300000000000002E-3</v>
      </c>
      <c r="CM9714" s="54">
        <v>0.501</v>
      </c>
      <c r="CN9714" s="53" t="s">
        <v>41345</v>
      </c>
      <c r="CO9714" s="54">
        <v>146</v>
      </c>
      <c r="CP9714" s="54">
        <v>211</v>
      </c>
      <c r="CQ9714" s="55">
        <f t="shared" si="151"/>
        <v>0.69194312796208535</v>
      </c>
      <c r="CR9714" s="52" t="s">
        <v>28938</v>
      </c>
    </row>
    <row r="9715" spans="81:96">
      <c r="CC9715" s="52">
        <v>9714</v>
      </c>
      <c r="CD9715" s="53" t="s">
        <v>41532</v>
      </c>
      <c r="CE9715" s="53" t="s">
        <v>41533</v>
      </c>
      <c r="CF9715" s="54">
        <v>1423</v>
      </c>
      <c r="CG9715" s="54">
        <v>2.1070000000000002</v>
      </c>
      <c r="CH9715" s="54">
        <v>2.4390000000000001</v>
      </c>
      <c r="CI9715" s="54">
        <v>0.49199999999999999</v>
      </c>
      <c r="CJ9715" s="54">
        <v>63</v>
      </c>
      <c r="CK9715" s="54">
        <v>5.2</v>
      </c>
      <c r="CL9715" s="54">
        <v>3.7399999999999998E-3</v>
      </c>
      <c r="CM9715" s="54">
        <v>0.754</v>
      </c>
      <c r="CN9715" s="53" t="s">
        <v>41345</v>
      </c>
      <c r="CO9715" s="54">
        <v>147</v>
      </c>
      <c r="CP9715" s="54">
        <v>211</v>
      </c>
      <c r="CQ9715" s="55">
        <f t="shared" si="151"/>
        <v>0.69668246445497628</v>
      </c>
      <c r="CR9715" s="52" t="s">
        <v>28938</v>
      </c>
    </row>
    <row r="9716" spans="81:96">
      <c r="CC9716" s="52">
        <v>9715</v>
      </c>
      <c r="CD9716" s="53" t="s">
        <v>41534</v>
      </c>
      <c r="CE9716" s="53" t="s">
        <v>41535</v>
      </c>
      <c r="CF9716" s="54">
        <v>1480</v>
      </c>
      <c r="CG9716" s="54">
        <v>2.077</v>
      </c>
      <c r="CH9716" s="54">
        <v>1.6040000000000001</v>
      </c>
      <c r="CI9716" s="54">
        <v>0.45500000000000002</v>
      </c>
      <c r="CJ9716" s="54">
        <v>145</v>
      </c>
      <c r="CK9716" s="54">
        <v>3.6</v>
      </c>
      <c r="CL9716" s="54">
        <v>4.1099999999999999E-3</v>
      </c>
      <c r="CM9716" s="54">
        <v>0.40699999999999997</v>
      </c>
      <c r="CN9716" s="53" t="s">
        <v>41345</v>
      </c>
      <c r="CO9716" s="54">
        <v>148</v>
      </c>
      <c r="CP9716" s="54">
        <v>211</v>
      </c>
      <c r="CQ9716" s="55">
        <f t="shared" si="151"/>
        <v>0.70142180094786732</v>
      </c>
      <c r="CR9716" s="52" t="s">
        <v>28938</v>
      </c>
    </row>
    <row r="9717" spans="81:96">
      <c r="CC9717" s="52">
        <v>9716</v>
      </c>
      <c r="CD9717" s="53" t="s">
        <v>41536</v>
      </c>
      <c r="CE9717" s="53" t="s">
        <v>41537</v>
      </c>
      <c r="CF9717" s="54">
        <v>785</v>
      </c>
      <c r="CG9717" s="54">
        <v>2.0659999999999998</v>
      </c>
      <c r="CH9717" s="54">
        <v>2.46</v>
      </c>
      <c r="CI9717" s="54">
        <v>0.13800000000000001</v>
      </c>
      <c r="CJ9717" s="54">
        <v>29</v>
      </c>
      <c r="CK9717" s="54">
        <v>5.2</v>
      </c>
      <c r="CL9717" s="54">
        <v>2.1099999999999999E-3</v>
      </c>
      <c r="CM9717" s="54">
        <v>0.76400000000000001</v>
      </c>
      <c r="CN9717" s="53" t="s">
        <v>41345</v>
      </c>
      <c r="CO9717" s="54">
        <v>149</v>
      </c>
      <c r="CP9717" s="54">
        <v>211</v>
      </c>
      <c r="CQ9717" s="55">
        <f t="shared" si="151"/>
        <v>0.70616113744075826</v>
      </c>
      <c r="CR9717" s="52" t="s">
        <v>28938</v>
      </c>
    </row>
    <row r="9718" spans="81:96">
      <c r="CC9718" s="52">
        <v>9717</v>
      </c>
      <c r="CD9718" s="53" t="s">
        <v>37557</v>
      </c>
      <c r="CE9718" s="53" t="s">
        <v>37558</v>
      </c>
      <c r="CF9718" s="54">
        <v>1092</v>
      </c>
      <c r="CG9718" s="54">
        <v>2.02</v>
      </c>
      <c r="CH9718" s="54">
        <v>1.748</v>
      </c>
      <c r="CI9718" s="54">
        <v>0.41399999999999998</v>
      </c>
      <c r="CJ9718" s="54">
        <v>87</v>
      </c>
      <c r="CK9718" s="54">
        <v>3.6</v>
      </c>
      <c r="CL9718" s="54">
        <v>4.6800000000000001E-3</v>
      </c>
      <c r="CM9718" s="54">
        <v>0.60299999999999998</v>
      </c>
      <c r="CN9718" s="53" t="s">
        <v>41345</v>
      </c>
      <c r="CO9718" s="54">
        <v>150</v>
      </c>
      <c r="CP9718" s="54">
        <v>211</v>
      </c>
      <c r="CQ9718" s="55">
        <f t="shared" si="151"/>
        <v>0.7109004739336493</v>
      </c>
      <c r="CR9718" s="52" t="s">
        <v>28938</v>
      </c>
    </row>
    <row r="9719" spans="81:96">
      <c r="CC9719" s="52">
        <v>9718</v>
      </c>
      <c r="CD9719" s="53" t="s">
        <v>41538</v>
      </c>
      <c r="CE9719" s="53" t="s">
        <v>41539</v>
      </c>
      <c r="CF9719" s="54">
        <v>3770</v>
      </c>
      <c r="CG9719" s="54">
        <v>2.016</v>
      </c>
      <c r="CH9719" s="54">
        <v>2.036</v>
      </c>
      <c r="CI9719" s="54">
        <v>0.247</v>
      </c>
      <c r="CJ9719" s="54">
        <v>194</v>
      </c>
      <c r="CK9719" s="54">
        <v>6</v>
      </c>
      <c r="CL9719" s="54">
        <v>8.0300000000000007E-3</v>
      </c>
      <c r="CM9719" s="54">
        <v>0.56200000000000006</v>
      </c>
      <c r="CN9719" s="53" t="s">
        <v>41345</v>
      </c>
      <c r="CO9719" s="54">
        <v>151</v>
      </c>
      <c r="CP9719" s="54">
        <v>211</v>
      </c>
      <c r="CQ9719" s="55">
        <f t="shared" si="151"/>
        <v>0.71563981042654023</v>
      </c>
      <c r="CR9719" s="52" t="s">
        <v>28938</v>
      </c>
    </row>
    <row r="9720" spans="81:96">
      <c r="CC9720" s="52">
        <v>9719</v>
      </c>
      <c r="CD9720" s="53" t="s">
        <v>41540</v>
      </c>
      <c r="CE9720" s="53" t="s">
        <v>41541</v>
      </c>
      <c r="CF9720" s="54">
        <v>952</v>
      </c>
      <c r="CG9720" s="54">
        <v>2.0139999999999998</v>
      </c>
      <c r="CH9720" s="54">
        <v>2.3079999999999998</v>
      </c>
      <c r="CI9720" s="54">
        <v>0.22800000000000001</v>
      </c>
      <c r="CJ9720" s="54">
        <v>79</v>
      </c>
      <c r="CK9720" s="54">
        <v>4.7</v>
      </c>
      <c r="CL9720" s="54">
        <v>1.82E-3</v>
      </c>
      <c r="CM9720" s="54">
        <v>0.47799999999999998</v>
      </c>
      <c r="CN9720" s="53" t="s">
        <v>41345</v>
      </c>
      <c r="CO9720" s="54">
        <v>152</v>
      </c>
      <c r="CP9720" s="54">
        <v>211</v>
      </c>
      <c r="CQ9720" s="55">
        <f t="shared" si="151"/>
        <v>0.72037914691943128</v>
      </c>
      <c r="CR9720" s="52" t="s">
        <v>28938</v>
      </c>
    </row>
    <row r="9721" spans="81:96">
      <c r="CC9721" s="52">
        <v>9720</v>
      </c>
      <c r="CD9721" s="53" t="s">
        <v>36716</v>
      </c>
      <c r="CE9721" s="53" t="s">
        <v>36717</v>
      </c>
      <c r="CF9721" s="54">
        <v>1185</v>
      </c>
      <c r="CG9721" s="54">
        <v>1.9770000000000001</v>
      </c>
      <c r="CH9721" s="54">
        <v>1.792</v>
      </c>
      <c r="CI9721" s="54">
        <v>0.35399999999999998</v>
      </c>
      <c r="CJ9721" s="54">
        <v>79</v>
      </c>
      <c r="CK9721" s="54">
        <v>4.4000000000000004</v>
      </c>
      <c r="CL9721" s="54">
        <v>4.7800000000000004E-3</v>
      </c>
      <c r="CM9721" s="54">
        <v>0.68899999999999995</v>
      </c>
      <c r="CN9721" s="53" t="s">
        <v>41345</v>
      </c>
      <c r="CO9721" s="54">
        <v>153</v>
      </c>
      <c r="CP9721" s="54">
        <v>211</v>
      </c>
      <c r="CQ9721" s="55">
        <f t="shared" si="151"/>
        <v>0.72511848341232232</v>
      </c>
      <c r="CR9721" s="52" t="s">
        <v>28938</v>
      </c>
    </row>
    <row r="9722" spans="81:96">
      <c r="CC9722" s="52">
        <v>9721</v>
      </c>
      <c r="CD9722" s="53" t="s">
        <v>40929</v>
      </c>
      <c r="CE9722" s="53" t="s">
        <v>40930</v>
      </c>
      <c r="CF9722" s="54">
        <v>2390</v>
      </c>
      <c r="CG9722" s="54">
        <v>1.966</v>
      </c>
      <c r="CH9722" s="54">
        <v>2.1120000000000001</v>
      </c>
      <c r="CI9722" s="54">
        <v>0.30599999999999999</v>
      </c>
      <c r="CJ9722" s="54">
        <v>85</v>
      </c>
      <c r="CK9722" s="54">
        <v>8.5</v>
      </c>
      <c r="CL9722" s="54">
        <v>3.9899999999999996E-3</v>
      </c>
      <c r="CM9722" s="54">
        <v>0.67300000000000004</v>
      </c>
      <c r="CN9722" s="53" t="s">
        <v>41345</v>
      </c>
      <c r="CO9722" s="54">
        <v>154</v>
      </c>
      <c r="CP9722" s="54">
        <v>211</v>
      </c>
      <c r="CQ9722" s="55">
        <f t="shared" si="151"/>
        <v>0.72985781990521326</v>
      </c>
      <c r="CR9722" s="52" t="s">
        <v>28938</v>
      </c>
    </row>
    <row r="9723" spans="81:96">
      <c r="CC9723" s="52">
        <v>9722</v>
      </c>
      <c r="CD9723" s="53" t="s">
        <v>41235</v>
      </c>
      <c r="CE9723" s="53" t="s">
        <v>41236</v>
      </c>
      <c r="CF9723" s="54">
        <v>5033</v>
      </c>
      <c r="CG9723" s="54">
        <v>1.958</v>
      </c>
      <c r="CH9723" s="54">
        <v>1.982</v>
      </c>
      <c r="CI9723" s="54">
        <v>0.439</v>
      </c>
      <c r="CJ9723" s="54">
        <v>255</v>
      </c>
      <c r="CK9723" s="54">
        <v>5.7</v>
      </c>
      <c r="CL9723" s="54">
        <v>1.1429999999999999E-2</v>
      </c>
      <c r="CM9723" s="54">
        <v>0.55100000000000005</v>
      </c>
      <c r="CN9723" s="53" t="s">
        <v>41345</v>
      </c>
      <c r="CO9723" s="54">
        <v>155</v>
      </c>
      <c r="CP9723" s="54">
        <v>211</v>
      </c>
      <c r="CQ9723" s="55">
        <f t="shared" si="151"/>
        <v>0.7345971563981043</v>
      </c>
      <c r="CR9723" s="52" t="s">
        <v>28938</v>
      </c>
    </row>
    <row r="9724" spans="81:96">
      <c r="CC9724" s="52">
        <v>9723</v>
      </c>
      <c r="CD9724" s="53" t="s">
        <v>41542</v>
      </c>
      <c r="CE9724" s="53" t="s">
        <v>41543</v>
      </c>
      <c r="CF9724" s="54">
        <v>442</v>
      </c>
      <c r="CG9724" s="54">
        <v>1.9350000000000001</v>
      </c>
      <c r="CH9724" s="54">
        <v>1.256</v>
      </c>
      <c r="CI9724" s="54">
        <v>0.32600000000000001</v>
      </c>
      <c r="CJ9724" s="54">
        <v>92</v>
      </c>
      <c r="CK9724" s="54">
        <v>2.2000000000000002</v>
      </c>
      <c r="CL9724" s="54">
        <v>1.14E-3</v>
      </c>
      <c r="CM9724" s="54">
        <v>0.23400000000000001</v>
      </c>
      <c r="CN9724" s="53" t="s">
        <v>41345</v>
      </c>
      <c r="CO9724" s="54">
        <v>156</v>
      </c>
      <c r="CP9724" s="54">
        <v>211</v>
      </c>
      <c r="CQ9724" s="55">
        <f t="shared" si="151"/>
        <v>0.73933649289099523</v>
      </c>
      <c r="CR9724" s="52" t="s">
        <v>28938</v>
      </c>
    </row>
    <row r="9725" spans="81:96">
      <c r="CC9725" s="52">
        <v>9724</v>
      </c>
      <c r="CD9725" s="53" t="s">
        <v>41544</v>
      </c>
      <c r="CE9725" s="53" t="s">
        <v>41545</v>
      </c>
      <c r="CF9725" s="54">
        <v>429</v>
      </c>
      <c r="CG9725" s="54">
        <v>1.9119999999999999</v>
      </c>
      <c r="CH9725" s="54">
        <v>1.419</v>
      </c>
      <c r="CI9725" s="54">
        <v>0.35699999999999998</v>
      </c>
      <c r="CJ9725" s="54">
        <v>56</v>
      </c>
      <c r="CK9725" s="54">
        <v>3</v>
      </c>
      <c r="CL9725" s="54">
        <v>1.24E-3</v>
      </c>
      <c r="CM9725" s="54">
        <v>0.34399999999999997</v>
      </c>
      <c r="CN9725" s="53" t="s">
        <v>41345</v>
      </c>
      <c r="CO9725" s="54">
        <v>157</v>
      </c>
      <c r="CP9725" s="54">
        <v>211</v>
      </c>
      <c r="CQ9725" s="55">
        <f t="shared" si="151"/>
        <v>0.74407582938388628</v>
      </c>
      <c r="CR9725" s="52" t="s">
        <v>28938</v>
      </c>
    </row>
    <row r="9726" spans="81:96">
      <c r="CC9726" s="52">
        <v>9725</v>
      </c>
      <c r="CD9726" s="53" t="s">
        <v>41546</v>
      </c>
      <c r="CE9726" s="53" t="s">
        <v>41547</v>
      </c>
      <c r="CF9726" s="54">
        <v>1821</v>
      </c>
      <c r="CG9726" s="54">
        <v>1.891</v>
      </c>
      <c r="CH9726" s="54">
        <v>2.0009999999999999</v>
      </c>
      <c r="CI9726" s="54">
        <v>0.18</v>
      </c>
      <c r="CJ9726" s="54">
        <v>1074</v>
      </c>
      <c r="CK9726" s="54">
        <v>2.2000000000000002</v>
      </c>
      <c r="CL9726" s="54">
        <v>5.5100000000000001E-3</v>
      </c>
      <c r="CM9726" s="54">
        <v>0.45800000000000002</v>
      </c>
      <c r="CN9726" s="53" t="s">
        <v>41345</v>
      </c>
      <c r="CO9726" s="54">
        <v>158</v>
      </c>
      <c r="CP9726" s="54">
        <v>211</v>
      </c>
      <c r="CQ9726" s="55">
        <f t="shared" si="151"/>
        <v>0.74881516587677721</v>
      </c>
      <c r="CR9726" s="52" t="s">
        <v>28938</v>
      </c>
    </row>
    <row r="9727" spans="81:96">
      <c r="CC9727" s="52">
        <v>9726</v>
      </c>
      <c r="CD9727" s="53" t="s">
        <v>41548</v>
      </c>
      <c r="CE9727" s="53" t="s">
        <v>41549</v>
      </c>
      <c r="CF9727" s="54">
        <v>1408</v>
      </c>
      <c r="CG9727" s="54">
        <v>1.865</v>
      </c>
      <c r="CH9727" s="54">
        <v>1.6519999999999999</v>
      </c>
      <c r="CI9727" s="54">
        <v>0.46700000000000003</v>
      </c>
      <c r="CJ9727" s="54">
        <v>90</v>
      </c>
      <c r="CK9727" s="54">
        <v>5.6</v>
      </c>
      <c r="CL9727" s="54">
        <v>2.65E-3</v>
      </c>
      <c r="CM9727" s="54">
        <v>0.38800000000000001</v>
      </c>
      <c r="CN9727" s="53" t="s">
        <v>41345</v>
      </c>
      <c r="CO9727" s="54">
        <v>159</v>
      </c>
      <c r="CP9727" s="54">
        <v>211</v>
      </c>
      <c r="CQ9727" s="55">
        <f t="shared" si="151"/>
        <v>0.75355450236966826</v>
      </c>
      <c r="CR9727" s="52" t="s">
        <v>28953</v>
      </c>
    </row>
    <row r="9728" spans="81:96">
      <c r="CC9728" s="52">
        <v>9727</v>
      </c>
      <c r="CD9728" s="53" t="s">
        <v>37291</v>
      </c>
      <c r="CE9728" s="53" t="s">
        <v>37292</v>
      </c>
      <c r="CF9728" s="54">
        <v>266</v>
      </c>
      <c r="CG9728" s="54">
        <v>1.859</v>
      </c>
      <c r="CH9728" s="54">
        <v>1.64</v>
      </c>
      <c r="CI9728" s="54">
        <v>0.32700000000000001</v>
      </c>
      <c r="CJ9728" s="54">
        <v>55</v>
      </c>
      <c r="CK9728" s="54">
        <v>2.2000000000000002</v>
      </c>
      <c r="CL9728" s="54">
        <v>2E-3</v>
      </c>
      <c r="CM9728" s="54">
        <v>0.84099999999999997</v>
      </c>
      <c r="CN9728" s="53" t="s">
        <v>41345</v>
      </c>
      <c r="CO9728" s="54">
        <v>160</v>
      </c>
      <c r="CP9728" s="54">
        <v>211</v>
      </c>
      <c r="CQ9728" s="55">
        <f t="shared" si="151"/>
        <v>0.75829383886255919</v>
      </c>
      <c r="CR9728" s="52" t="s">
        <v>28953</v>
      </c>
    </row>
    <row r="9729" spans="81:96">
      <c r="CC9729" s="52">
        <v>9728</v>
      </c>
      <c r="CD9729" s="53" t="s">
        <v>41550</v>
      </c>
      <c r="CE9729" s="53" t="s">
        <v>41551</v>
      </c>
      <c r="CF9729" s="54">
        <v>1528</v>
      </c>
      <c r="CG9729" s="54">
        <v>1.855</v>
      </c>
      <c r="CH9729" s="54">
        <v>1.6739999999999999</v>
      </c>
      <c r="CI9729" s="54">
        <v>0.45200000000000001</v>
      </c>
      <c r="CJ9729" s="54">
        <v>124</v>
      </c>
      <c r="CK9729" s="54">
        <v>4.2</v>
      </c>
      <c r="CL9729" s="54">
        <v>3.7000000000000002E-3</v>
      </c>
      <c r="CM9729" s="54">
        <v>0.41</v>
      </c>
      <c r="CN9729" s="53" t="s">
        <v>41345</v>
      </c>
      <c r="CO9729" s="54">
        <v>161</v>
      </c>
      <c r="CP9729" s="54">
        <v>211</v>
      </c>
      <c r="CQ9729" s="55">
        <f t="shared" si="151"/>
        <v>0.76303317535545023</v>
      </c>
      <c r="CR9729" s="52" t="s">
        <v>28953</v>
      </c>
    </row>
    <row r="9730" spans="81:96">
      <c r="CC9730" s="52">
        <v>9729</v>
      </c>
      <c r="CD9730" s="53" t="s">
        <v>41552</v>
      </c>
      <c r="CE9730" s="53" t="s">
        <v>41553</v>
      </c>
      <c r="CF9730" s="54">
        <v>16453</v>
      </c>
      <c r="CG9730" s="54">
        <v>1.8260000000000001</v>
      </c>
      <c r="CH9730" s="54">
        <v>1.92</v>
      </c>
      <c r="CI9730" s="54">
        <v>0.34399999999999997</v>
      </c>
      <c r="CJ9730" s="54">
        <v>909</v>
      </c>
      <c r="CK9730" s="54">
        <v>7.1</v>
      </c>
      <c r="CL9730" s="54">
        <v>2.5729999999999999E-2</v>
      </c>
      <c r="CM9730" s="54">
        <v>0.45100000000000001</v>
      </c>
      <c r="CN9730" s="53" t="s">
        <v>41345</v>
      </c>
      <c r="CO9730" s="54">
        <v>162</v>
      </c>
      <c r="CP9730" s="54">
        <v>211</v>
      </c>
      <c r="CQ9730" s="55">
        <f t="shared" ref="CQ9730:CQ9793" si="152">CO9730/CP9730</f>
        <v>0.76777251184834128</v>
      </c>
      <c r="CR9730" s="52" t="s">
        <v>28953</v>
      </c>
    </row>
    <row r="9731" spans="81:96">
      <c r="CC9731" s="52">
        <v>9730</v>
      </c>
      <c r="CD9731" s="53" t="s">
        <v>41554</v>
      </c>
      <c r="CE9731" s="53" t="s">
        <v>41555</v>
      </c>
      <c r="CF9731" s="54">
        <v>860</v>
      </c>
      <c r="CG9731" s="54">
        <v>1.806</v>
      </c>
      <c r="CH9731" s="54">
        <v>1.419</v>
      </c>
      <c r="CI9731" s="54">
        <v>0.54200000000000004</v>
      </c>
      <c r="CJ9731" s="54">
        <v>48</v>
      </c>
      <c r="CK9731" s="54">
        <v>7.8</v>
      </c>
      <c r="CL9731" s="54">
        <v>1.6900000000000001E-3</v>
      </c>
      <c r="CM9731" s="54">
        <v>0.45100000000000001</v>
      </c>
      <c r="CN9731" s="53" t="s">
        <v>41345</v>
      </c>
      <c r="CO9731" s="54">
        <v>163</v>
      </c>
      <c r="CP9731" s="54">
        <v>211</v>
      </c>
      <c r="CQ9731" s="55">
        <f t="shared" si="152"/>
        <v>0.77251184834123221</v>
      </c>
      <c r="CR9731" s="52" t="s">
        <v>28953</v>
      </c>
    </row>
    <row r="9732" spans="81:96">
      <c r="CC9732" s="52">
        <v>9731</v>
      </c>
      <c r="CD9732" s="53" t="s">
        <v>41556</v>
      </c>
      <c r="CE9732" s="53" t="s">
        <v>41557</v>
      </c>
      <c r="CF9732" s="54">
        <v>1037</v>
      </c>
      <c r="CG9732" s="54">
        <v>1.7849999999999999</v>
      </c>
      <c r="CH9732" s="54">
        <v>1.802</v>
      </c>
      <c r="CI9732" s="54">
        <v>0.33600000000000002</v>
      </c>
      <c r="CJ9732" s="54">
        <v>122</v>
      </c>
      <c r="CK9732" s="54">
        <v>3.8</v>
      </c>
      <c r="CL9732" s="54">
        <v>3.98E-3</v>
      </c>
      <c r="CM9732" s="54">
        <v>0.58499999999999996</v>
      </c>
      <c r="CN9732" s="53" t="s">
        <v>41345</v>
      </c>
      <c r="CO9732" s="54">
        <v>164</v>
      </c>
      <c r="CP9732" s="54">
        <v>211</v>
      </c>
      <c r="CQ9732" s="55">
        <f t="shared" si="152"/>
        <v>0.77725118483412325</v>
      </c>
      <c r="CR9732" s="52" t="s">
        <v>28953</v>
      </c>
    </row>
    <row r="9733" spans="81:96">
      <c r="CC9733" s="52">
        <v>9732</v>
      </c>
      <c r="CD9733" s="53" t="s">
        <v>41558</v>
      </c>
      <c r="CE9733" s="53" t="s">
        <v>41559</v>
      </c>
      <c r="CF9733" s="54">
        <v>3511</v>
      </c>
      <c r="CG9733" s="54">
        <v>1.784</v>
      </c>
      <c r="CH9733" s="54">
        <v>2.0950000000000002</v>
      </c>
      <c r="CI9733" s="54">
        <v>0.60899999999999999</v>
      </c>
      <c r="CJ9733" s="54">
        <v>138</v>
      </c>
      <c r="CK9733" s="54">
        <v>7.6</v>
      </c>
      <c r="CL9733" s="54">
        <v>5.0499999999999998E-3</v>
      </c>
      <c r="CM9733" s="54">
        <v>0.504</v>
      </c>
      <c r="CN9733" s="53" t="s">
        <v>41345</v>
      </c>
      <c r="CO9733" s="54">
        <v>165</v>
      </c>
      <c r="CP9733" s="54">
        <v>211</v>
      </c>
      <c r="CQ9733" s="55">
        <f t="shared" si="152"/>
        <v>0.78199052132701419</v>
      </c>
      <c r="CR9733" s="52" t="s">
        <v>28953</v>
      </c>
    </row>
    <row r="9734" spans="81:96">
      <c r="CC9734" s="52">
        <v>9733</v>
      </c>
      <c r="CD9734" s="53" t="s">
        <v>40191</v>
      </c>
      <c r="CE9734" s="53" t="s">
        <v>40192</v>
      </c>
      <c r="CF9734" s="54">
        <v>1470</v>
      </c>
      <c r="CG9734" s="54">
        <v>1.778</v>
      </c>
      <c r="CH9734" s="54">
        <v>1.8280000000000001</v>
      </c>
      <c r="CI9734" s="54">
        <v>0.29499999999999998</v>
      </c>
      <c r="CJ9734" s="54">
        <v>61</v>
      </c>
      <c r="CK9734" s="54">
        <v>5.5</v>
      </c>
      <c r="CL9734" s="54">
        <v>3.1700000000000001E-3</v>
      </c>
      <c r="CM9734" s="54">
        <v>0.44600000000000001</v>
      </c>
      <c r="CN9734" s="53" t="s">
        <v>41345</v>
      </c>
      <c r="CO9734" s="54">
        <v>166</v>
      </c>
      <c r="CP9734" s="54">
        <v>211</v>
      </c>
      <c r="CQ9734" s="55">
        <f t="shared" si="152"/>
        <v>0.78672985781990523</v>
      </c>
      <c r="CR9734" s="52" t="s">
        <v>28953</v>
      </c>
    </row>
    <row r="9735" spans="81:96">
      <c r="CC9735" s="52">
        <v>9734</v>
      </c>
      <c r="CD9735" s="53" t="s">
        <v>41560</v>
      </c>
      <c r="CE9735" s="53" t="s">
        <v>41561</v>
      </c>
      <c r="CF9735" s="54">
        <v>1398</v>
      </c>
      <c r="CG9735" s="54">
        <v>1.73</v>
      </c>
      <c r="CH9735" s="54">
        <v>1.91</v>
      </c>
      <c r="CI9735" s="54">
        <v>0.59399999999999997</v>
      </c>
      <c r="CJ9735" s="54">
        <v>64</v>
      </c>
      <c r="CK9735" s="54">
        <v>7</v>
      </c>
      <c r="CL9735" s="54">
        <v>2.64E-3</v>
      </c>
      <c r="CM9735" s="54">
        <v>0.55500000000000005</v>
      </c>
      <c r="CN9735" s="53" t="s">
        <v>41345</v>
      </c>
      <c r="CO9735" s="54">
        <v>167</v>
      </c>
      <c r="CP9735" s="54">
        <v>211</v>
      </c>
      <c r="CQ9735" s="55">
        <f t="shared" si="152"/>
        <v>0.79146919431279616</v>
      </c>
      <c r="CR9735" s="52" t="s">
        <v>28953</v>
      </c>
    </row>
    <row r="9736" spans="81:96">
      <c r="CC9736" s="52">
        <v>9735</v>
      </c>
      <c r="CD9736" s="53" t="s">
        <v>41562</v>
      </c>
      <c r="CE9736" s="53" t="s">
        <v>41563</v>
      </c>
      <c r="CF9736" s="54">
        <v>682</v>
      </c>
      <c r="CG9736" s="54">
        <v>1.7210000000000001</v>
      </c>
      <c r="CH9736" s="54">
        <v>1.802</v>
      </c>
      <c r="CI9736" s="54">
        <v>0.20399999999999999</v>
      </c>
      <c r="CJ9736" s="54">
        <v>54</v>
      </c>
      <c r="CK9736" s="54">
        <v>4.2</v>
      </c>
      <c r="CL9736" s="54">
        <v>1.9599999999999999E-3</v>
      </c>
      <c r="CM9736" s="54">
        <v>0.42799999999999999</v>
      </c>
      <c r="CN9736" s="53" t="s">
        <v>41345</v>
      </c>
      <c r="CO9736" s="54">
        <v>168</v>
      </c>
      <c r="CP9736" s="54">
        <v>211</v>
      </c>
      <c r="CQ9736" s="55">
        <f t="shared" si="152"/>
        <v>0.79620853080568721</v>
      </c>
      <c r="CR9736" s="52" t="s">
        <v>28953</v>
      </c>
    </row>
    <row r="9737" spans="81:96">
      <c r="CC9737" s="52">
        <v>9736</v>
      </c>
      <c r="CD9737" s="53" t="s">
        <v>37979</v>
      </c>
      <c r="CE9737" s="53" t="s">
        <v>37980</v>
      </c>
      <c r="CF9737" s="54">
        <v>1167</v>
      </c>
      <c r="CG9737" s="54">
        <v>1.6040000000000001</v>
      </c>
      <c r="CH9737" s="54">
        <v>1.1919999999999999</v>
      </c>
      <c r="CI9737" s="54">
        <v>0.26100000000000001</v>
      </c>
      <c r="CJ9737" s="54">
        <v>69</v>
      </c>
      <c r="CK9737" s="54">
        <v>7.8</v>
      </c>
      <c r="CL9737" s="54">
        <v>1.83E-3</v>
      </c>
      <c r="CM9737" s="54">
        <v>0.32600000000000001</v>
      </c>
      <c r="CN9737" s="53" t="s">
        <v>41345</v>
      </c>
      <c r="CO9737" s="54">
        <v>169</v>
      </c>
      <c r="CP9737" s="54">
        <v>211</v>
      </c>
      <c r="CQ9737" s="55">
        <f t="shared" si="152"/>
        <v>0.80094786729857825</v>
      </c>
      <c r="CR9737" s="52" t="s">
        <v>28953</v>
      </c>
    </row>
    <row r="9738" spans="81:96">
      <c r="CC9738" s="52">
        <v>9737</v>
      </c>
      <c r="CD9738" s="53" t="s">
        <v>41261</v>
      </c>
      <c r="CE9738" s="53" t="s">
        <v>41262</v>
      </c>
      <c r="CF9738" s="54">
        <v>926</v>
      </c>
      <c r="CG9738" s="54">
        <v>1.585</v>
      </c>
      <c r="CH9738" s="54">
        <v>1.49</v>
      </c>
      <c r="CI9738" s="54">
        <v>0.34599999999999997</v>
      </c>
      <c r="CJ9738" s="54">
        <v>107</v>
      </c>
      <c r="CK9738" s="54">
        <v>6.5</v>
      </c>
      <c r="CL9738" s="54">
        <v>1.73E-3</v>
      </c>
      <c r="CM9738" s="54">
        <v>0.42399999999999999</v>
      </c>
      <c r="CN9738" s="53" t="s">
        <v>41345</v>
      </c>
      <c r="CO9738" s="54">
        <v>170</v>
      </c>
      <c r="CP9738" s="54">
        <v>211</v>
      </c>
      <c r="CQ9738" s="55">
        <f t="shared" si="152"/>
        <v>0.80568720379146919</v>
      </c>
      <c r="CR9738" s="52" t="s">
        <v>28953</v>
      </c>
    </row>
    <row r="9739" spans="81:96">
      <c r="CC9739" s="52">
        <v>9738</v>
      </c>
      <c r="CD9739" s="53" t="s">
        <v>41564</v>
      </c>
      <c r="CE9739" s="53" t="s">
        <v>41565</v>
      </c>
      <c r="CF9739" s="54">
        <v>396</v>
      </c>
      <c r="CG9739" s="54">
        <v>1.5760000000000001</v>
      </c>
      <c r="CH9739" s="54">
        <v>1.167</v>
      </c>
      <c r="CI9739" s="54">
        <v>0.155</v>
      </c>
      <c r="CJ9739" s="54">
        <v>58</v>
      </c>
      <c r="CK9739" s="54">
        <v>2.8</v>
      </c>
      <c r="CL9739" s="54">
        <v>1.6100000000000001E-3</v>
      </c>
      <c r="CM9739" s="54">
        <v>0.32100000000000001</v>
      </c>
      <c r="CN9739" s="53" t="s">
        <v>41345</v>
      </c>
      <c r="CO9739" s="54">
        <v>171</v>
      </c>
      <c r="CP9739" s="54">
        <v>211</v>
      </c>
      <c r="CQ9739" s="55">
        <f t="shared" si="152"/>
        <v>0.81042654028436023</v>
      </c>
      <c r="CR9739" s="52" t="s">
        <v>28953</v>
      </c>
    </row>
    <row r="9740" spans="81:96">
      <c r="CC9740" s="52">
        <v>9739</v>
      </c>
      <c r="CD9740" s="53" t="s">
        <v>37406</v>
      </c>
      <c r="CE9740" s="53" t="s">
        <v>37407</v>
      </c>
      <c r="CF9740" s="54">
        <v>1598</v>
      </c>
      <c r="CG9740" s="54">
        <v>1.5640000000000001</v>
      </c>
      <c r="CH9740" s="54">
        <v>1.59</v>
      </c>
      <c r="CI9740" s="54">
        <v>0.56999999999999995</v>
      </c>
      <c r="CJ9740" s="54">
        <v>86</v>
      </c>
      <c r="CK9740" s="54">
        <v>6</v>
      </c>
      <c r="CL9740" s="54">
        <v>3.63E-3</v>
      </c>
      <c r="CM9740" s="54">
        <v>0.48299999999999998</v>
      </c>
      <c r="CN9740" s="53" t="s">
        <v>41345</v>
      </c>
      <c r="CO9740" s="54">
        <v>172</v>
      </c>
      <c r="CP9740" s="54">
        <v>211</v>
      </c>
      <c r="CQ9740" s="55">
        <f t="shared" si="152"/>
        <v>0.81516587677725116</v>
      </c>
      <c r="CR9740" s="52" t="s">
        <v>28953</v>
      </c>
    </row>
    <row r="9741" spans="81:96">
      <c r="CC9741" s="52">
        <v>9740</v>
      </c>
      <c r="CD9741" s="53" t="s">
        <v>21555</v>
      </c>
      <c r="CE9741" s="53" t="s">
        <v>21553</v>
      </c>
      <c r="CF9741" s="54">
        <v>2902</v>
      </c>
      <c r="CG9741" s="54">
        <v>1.554</v>
      </c>
      <c r="CH9741" s="54">
        <v>1.494</v>
      </c>
      <c r="CI9741" s="54">
        <v>0.27900000000000003</v>
      </c>
      <c r="CJ9741" s="54">
        <v>888</v>
      </c>
      <c r="CK9741" s="54">
        <v>2.4</v>
      </c>
      <c r="CL9741" s="54">
        <v>8.6300000000000005E-3</v>
      </c>
      <c r="CM9741" s="54">
        <v>0.32100000000000001</v>
      </c>
      <c r="CN9741" s="53" t="s">
        <v>41345</v>
      </c>
      <c r="CO9741" s="54">
        <v>172</v>
      </c>
      <c r="CP9741" s="54">
        <v>211</v>
      </c>
      <c r="CQ9741" s="55">
        <f t="shared" si="152"/>
        <v>0.81516587677725116</v>
      </c>
      <c r="CR9741" s="52" t="s">
        <v>28953</v>
      </c>
    </row>
    <row r="9742" spans="81:96">
      <c r="CC9742" s="52">
        <v>9741</v>
      </c>
      <c r="CD9742" s="53" t="s">
        <v>41566</v>
      </c>
      <c r="CE9742" s="53" t="s">
        <v>41567</v>
      </c>
      <c r="CF9742" s="54">
        <v>2504</v>
      </c>
      <c r="CG9742" s="54">
        <v>1.554</v>
      </c>
      <c r="CH9742" s="54">
        <v>1.409</v>
      </c>
      <c r="CI9742" s="54">
        <v>0.20699999999999999</v>
      </c>
      <c r="CJ9742" s="54">
        <v>952</v>
      </c>
      <c r="CK9742" s="54">
        <v>2</v>
      </c>
      <c r="CL9742" s="54">
        <v>8.09E-3</v>
      </c>
      <c r="CM9742" s="54">
        <v>0.312</v>
      </c>
      <c r="CN9742" s="53" t="s">
        <v>41345</v>
      </c>
      <c r="CO9742" s="54">
        <v>172</v>
      </c>
      <c r="CP9742" s="54">
        <v>211</v>
      </c>
      <c r="CQ9742" s="55">
        <f t="shared" si="152"/>
        <v>0.81516587677725116</v>
      </c>
      <c r="CR9742" s="52" t="s">
        <v>28953</v>
      </c>
    </row>
    <row r="9743" spans="81:96">
      <c r="CC9743" s="52">
        <v>9742</v>
      </c>
      <c r="CD9743" s="53" t="s">
        <v>41568</v>
      </c>
      <c r="CE9743" s="53" t="s">
        <v>41569</v>
      </c>
      <c r="CF9743" s="54">
        <v>341</v>
      </c>
      <c r="CG9743" s="54">
        <v>1.542</v>
      </c>
      <c r="CH9743" s="54">
        <v>1.1859999999999999</v>
      </c>
      <c r="CI9743" s="54">
        <v>0.314</v>
      </c>
      <c r="CJ9743" s="54">
        <v>70</v>
      </c>
      <c r="CK9743" s="54">
        <v>2.8</v>
      </c>
      <c r="CL9743" s="54">
        <v>1.33E-3</v>
      </c>
      <c r="CM9743" s="54">
        <v>0.33800000000000002</v>
      </c>
      <c r="CN9743" s="53" t="s">
        <v>41345</v>
      </c>
      <c r="CO9743" s="54">
        <v>175</v>
      </c>
      <c r="CP9743" s="54">
        <v>211</v>
      </c>
      <c r="CQ9743" s="55">
        <f t="shared" si="152"/>
        <v>0.82938388625592419</v>
      </c>
      <c r="CR9743" s="52" t="s">
        <v>28953</v>
      </c>
    </row>
    <row r="9744" spans="81:96">
      <c r="CC9744" s="52">
        <v>9743</v>
      </c>
      <c r="CD9744" s="53" t="s">
        <v>41570</v>
      </c>
      <c r="CE9744" s="53" t="s">
        <v>41571</v>
      </c>
      <c r="CF9744" s="54">
        <v>170</v>
      </c>
      <c r="CG9744" s="54">
        <v>1.472</v>
      </c>
      <c r="CH9744" s="54">
        <v>1.548</v>
      </c>
      <c r="CI9744" s="54">
        <v>4.8000000000000001E-2</v>
      </c>
      <c r="CJ9744" s="54">
        <v>21</v>
      </c>
      <c r="CK9744" s="54">
        <v>4.8</v>
      </c>
      <c r="CL9744" s="54">
        <v>6.4000000000000005E-4</v>
      </c>
      <c r="CM9744" s="54">
        <v>0.55000000000000004</v>
      </c>
      <c r="CN9744" s="53" t="s">
        <v>41345</v>
      </c>
      <c r="CO9744" s="54">
        <v>176</v>
      </c>
      <c r="CP9744" s="54">
        <v>211</v>
      </c>
      <c r="CQ9744" s="55">
        <f t="shared" si="152"/>
        <v>0.83412322274881512</v>
      </c>
      <c r="CR9744" s="52" t="s">
        <v>28953</v>
      </c>
    </row>
    <row r="9745" spans="81:96">
      <c r="CC9745" s="52">
        <v>9744</v>
      </c>
      <c r="CD9745" s="53" t="s">
        <v>40955</v>
      </c>
      <c r="CE9745" s="53" t="s">
        <v>40956</v>
      </c>
      <c r="CF9745" s="54">
        <v>1129</v>
      </c>
      <c r="CG9745" s="54">
        <v>1.4259999999999999</v>
      </c>
      <c r="CH9745" s="54">
        <v>1.8140000000000001</v>
      </c>
      <c r="CI9745" s="54">
        <v>0.23899999999999999</v>
      </c>
      <c r="CJ9745" s="54">
        <v>92</v>
      </c>
      <c r="CK9745" s="54">
        <v>5.0999999999999996</v>
      </c>
      <c r="CL9745" s="54">
        <v>2.96E-3</v>
      </c>
      <c r="CM9745" s="54">
        <v>0.51700000000000002</v>
      </c>
      <c r="CN9745" s="53" t="s">
        <v>41345</v>
      </c>
      <c r="CO9745" s="54">
        <v>177</v>
      </c>
      <c r="CP9745" s="54">
        <v>211</v>
      </c>
      <c r="CQ9745" s="55">
        <f t="shared" si="152"/>
        <v>0.83886255924170616</v>
      </c>
      <c r="CR9745" s="52" t="s">
        <v>28953</v>
      </c>
    </row>
    <row r="9746" spans="81:96">
      <c r="CC9746" s="52">
        <v>9745</v>
      </c>
      <c r="CD9746" s="53" t="s">
        <v>41269</v>
      </c>
      <c r="CE9746" s="53" t="s">
        <v>41270</v>
      </c>
      <c r="CF9746" s="54">
        <v>1883</v>
      </c>
      <c r="CG9746" s="54">
        <v>1.411</v>
      </c>
      <c r="CH9746" s="54">
        <v>1.625</v>
      </c>
      <c r="CI9746" s="54">
        <v>0.26</v>
      </c>
      <c r="CJ9746" s="54">
        <v>77</v>
      </c>
      <c r="CK9746" s="54">
        <v>6.6</v>
      </c>
      <c r="CL9746" s="54">
        <v>4.4299999999999999E-3</v>
      </c>
      <c r="CM9746" s="54">
        <v>0.54800000000000004</v>
      </c>
      <c r="CN9746" s="53" t="s">
        <v>41345</v>
      </c>
      <c r="CO9746" s="54">
        <v>178</v>
      </c>
      <c r="CP9746" s="54">
        <v>211</v>
      </c>
      <c r="CQ9746" s="55">
        <f t="shared" si="152"/>
        <v>0.84360189573459721</v>
      </c>
      <c r="CR9746" s="52" t="s">
        <v>28953</v>
      </c>
    </row>
    <row r="9747" spans="81:96">
      <c r="CC9747" s="52">
        <v>9746</v>
      </c>
      <c r="CD9747" s="53" t="s">
        <v>41572</v>
      </c>
      <c r="CE9747" s="53" t="s">
        <v>41573</v>
      </c>
      <c r="CF9747" s="54">
        <v>802</v>
      </c>
      <c r="CG9747" s="54">
        <v>1.411</v>
      </c>
      <c r="CH9747" s="54">
        <v>1.04</v>
      </c>
      <c r="CI9747" s="54">
        <v>0.24099999999999999</v>
      </c>
      <c r="CJ9747" s="54">
        <v>116</v>
      </c>
      <c r="CK9747" s="54">
        <v>3.7</v>
      </c>
      <c r="CL9747" s="54">
        <v>1.2099999999999999E-3</v>
      </c>
      <c r="CM9747" s="54">
        <v>0.14499999999999999</v>
      </c>
      <c r="CN9747" s="53" t="s">
        <v>41345</v>
      </c>
      <c r="CO9747" s="54">
        <v>178</v>
      </c>
      <c r="CP9747" s="54">
        <v>211</v>
      </c>
      <c r="CQ9747" s="55">
        <f t="shared" si="152"/>
        <v>0.84360189573459721</v>
      </c>
      <c r="CR9747" s="52" t="s">
        <v>28953</v>
      </c>
    </row>
    <row r="9748" spans="81:96">
      <c r="CC9748" s="52">
        <v>9747</v>
      </c>
      <c r="CD9748" s="53" t="s">
        <v>41574</v>
      </c>
      <c r="CE9748" s="53" t="s">
        <v>41575</v>
      </c>
      <c r="CF9748" s="54">
        <v>2053</v>
      </c>
      <c r="CG9748" s="54">
        <v>1.4079999999999999</v>
      </c>
      <c r="CH9748" s="54">
        <v>1.4890000000000001</v>
      </c>
      <c r="CI9748" s="54">
        <v>0.114</v>
      </c>
      <c r="CJ9748" s="54">
        <v>394</v>
      </c>
      <c r="CK9748" s="54">
        <v>3.6</v>
      </c>
      <c r="CL9748" s="54">
        <v>5.5500000000000002E-3</v>
      </c>
      <c r="CM9748" s="54">
        <v>0.35899999999999999</v>
      </c>
      <c r="CN9748" s="53" t="s">
        <v>41345</v>
      </c>
      <c r="CO9748" s="54">
        <v>180</v>
      </c>
      <c r="CP9748" s="54">
        <v>211</v>
      </c>
      <c r="CQ9748" s="55">
        <f t="shared" si="152"/>
        <v>0.85308056872037918</v>
      </c>
      <c r="CR9748" s="52" t="s">
        <v>28953</v>
      </c>
    </row>
    <row r="9749" spans="81:96">
      <c r="CC9749" s="52">
        <v>9748</v>
      </c>
      <c r="CD9749" s="53" t="s">
        <v>30724</v>
      </c>
      <c r="CE9749" s="53" t="s">
        <v>30725</v>
      </c>
      <c r="CF9749" s="54">
        <v>753</v>
      </c>
      <c r="CG9749" s="54">
        <v>1.371</v>
      </c>
      <c r="CH9749" s="54">
        <v>1.476</v>
      </c>
      <c r="CI9749" s="54">
        <v>0.54300000000000004</v>
      </c>
      <c r="CJ9749" s="54">
        <v>35</v>
      </c>
      <c r="CK9749" s="54">
        <v>6.9</v>
      </c>
      <c r="CL9749" s="54">
        <v>1E-3</v>
      </c>
      <c r="CM9749" s="54">
        <v>0.29699999999999999</v>
      </c>
      <c r="CN9749" s="53" t="s">
        <v>41345</v>
      </c>
      <c r="CO9749" s="54">
        <v>181</v>
      </c>
      <c r="CP9749" s="54">
        <v>211</v>
      </c>
      <c r="CQ9749" s="55">
        <f t="shared" si="152"/>
        <v>0.85781990521327012</v>
      </c>
      <c r="CR9749" s="52" t="s">
        <v>28953</v>
      </c>
    </row>
    <row r="9750" spans="81:96">
      <c r="CC9750" s="52">
        <v>9749</v>
      </c>
      <c r="CD9750" s="53" t="s">
        <v>41576</v>
      </c>
      <c r="CE9750" s="53" t="s">
        <v>41577</v>
      </c>
      <c r="CF9750" s="54">
        <v>1280</v>
      </c>
      <c r="CG9750" s="54">
        <v>1.288</v>
      </c>
      <c r="CH9750" s="54">
        <v>1.2649999999999999</v>
      </c>
      <c r="CI9750" s="54">
        <v>0.25</v>
      </c>
      <c r="CJ9750" s="54">
        <v>8</v>
      </c>
      <c r="CK9750" s="54">
        <v>8.8000000000000007</v>
      </c>
      <c r="CL9750" s="54">
        <v>1.6100000000000001E-3</v>
      </c>
      <c r="CM9750" s="54">
        <v>0.30199999999999999</v>
      </c>
      <c r="CN9750" s="53" t="s">
        <v>41345</v>
      </c>
      <c r="CO9750" s="54">
        <v>182</v>
      </c>
      <c r="CP9750" s="54">
        <v>211</v>
      </c>
      <c r="CQ9750" s="55">
        <f t="shared" si="152"/>
        <v>0.86255924170616116</v>
      </c>
      <c r="CR9750" s="52" t="s">
        <v>28953</v>
      </c>
    </row>
    <row r="9751" spans="81:96">
      <c r="CC9751" s="52">
        <v>9750</v>
      </c>
      <c r="CD9751" s="53" t="s">
        <v>41578</v>
      </c>
      <c r="CE9751" s="53" t="s">
        <v>41579</v>
      </c>
      <c r="CF9751" s="54">
        <v>142</v>
      </c>
      <c r="CG9751" s="54">
        <v>1.284</v>
      </c>
      <c r="CH9751" s="54"/>
      <c r="CI9751" s="54">
        <v>0.22800000000000001</v>
      </c>
      <c r="CJ9751" s="54">
        <v>57</v>
      </c>
      <c r="CK9751" s="54">
        <v>2.2999999999999998</v>
      </c>
      <c r="CL9751" s="54">
        <v>3.2000000000000003E-4</v>
      </c>
      <c r="CM9751" s="54"/>
      <c r="CN9751" s="53" t="s">
        <v>41345</v>
      </c>
      <c r="CO9751" s="54">
        <v>183</v>
      </c>
      <c r="CP9751" s="54">
        <v>211</v>
      </c>
      <c r="CQ9751" s="55">
        <f t="shared" si="152"/>
        <v>0.86729857819905209</v>
      </c>
      <c r="CR9751" s="52" t="s">
        <v>28953</v>
      </c>
    </row>
    <row r="9752" spans="81:96">
      <c r="CC9752" s="52">
        <v>9751</v>
      </c>
      <c r="CD9752" s="53" t="s">
        <v>41580</v>
      </c>
      <c r="CE9752" s="53" t="s">
        <v>41581</v>
      </c>
      <c r="CF9752" s="54">
        <v>1807</v>
      </c>
      <c r="CG9752" s="54">
        <v>1.2689999999999999</v>
      </c>
      <c r="CH9752" s="54">
        <v>1.123</v>
      </c>
      <c r="CI9752" s="54">
        <v>0.109</v>
      </c>
      <c r="CJ9752" s="54">
        <v>119</v>
      </c>
      <c r="CK9752" s="54">
        <v>7</v>
      </c>
      <c r="CL9752" s="54">
        <v>3.32E-3</v>
      </c>
      <c r="CM9752" s="54">
        <v>0.29899999999999999</v>
      </c>
      <c r="CN9752" s="53" t="s">
        <v>41345</v>
      </c>
      <c r="CO9752" s="54">
        <v>184</v>
      </c>
      <c r="CP9752" s="54">
        <v>211</v>
      </c>
      <c r="CQ9752" s="55">
        <f t="shared" si="152"/>
        <v>0.87203791469194314</v>
      </c>
      <c r="CR9752" s="52" t="s">
        <v>28953</v>
      </c>
    </row>
    <row r="9753" spans="81:96">
      <c r="CC9753" s="52">
        <v>9752</v>
      </c>
      <c r="CD9753" s="53" t="s">
        <v>34067</v>
      </c>
      <c r="CE9753" s="53" t="s">
        <v>34068</v>
      </c>
      <c r="CF9753" s="54">
        <v>1056</v>
      </c>
      <c r="CG9753" s="54">
        <v>1.23</v>
      </c>
      <c r="CH9753" s="54">
        <v>1.1910000000000001</v>
      </c>
      <c r="CI9753" s="54">
        <v>0.222</v>
      </c>
      <c r="CJ9753" s="54">
        <v>108</v>
      </c>
      <c r="CK9753" s="54">
        <v>4.7</v>
      </c>
      <c r="CL9753" s="54">
        <v>3.5300000000000002E-3</v>
      </c>
      <c r="CM9753" s="54">
        <v>0.42499999999999999</v>
      </c>
      <c r="CN9753" s="53" t="s">
        <v>41345</v>
      </c>
      <c r="CO9753" s="54">
        <v>185</v>
      </c>
      <c r="CP9753" s="54">
        <v>211</v>
      </c>
      <c r="CQ9753" s="55">
        <f t="shared" si="152"/>
        <v>0.87677725118483407</v>
      </c>
      <c r="CR9753" s="52" t="s">
        <v>28953</v>
      </c>
    </row>
    <row r="9754" spans="81:96">
      <c r="CC9754" s="52">
        <v>9753</v>
      </c>
      <c r="CD9754" s="53" t="s">
        <v>32368</v>
      </c>
      <c r="CE9754" s="53" t="s">
        <v>32369</v>
      </c>
      <c r="CF9754" s="54">
        <v>419</v>
      </c>
      <c r="CG9754" s="54">
        <v>1.224</v>
      </c>
      <c r="CH9754" s="54">
        <v>1.4450000000000001</v>
      </c>
      <c r="CI9754" s="54">
        <v>0.28899999999999998</v>
      </c>
      <c r="CJ9754" s="54">
        <v>45</v>
      </c>
      <c r="CK9754" s="54">
        <v>4.2</v>
      </c>
      <c r="CL9754" s="54">
        <v>9.5E-4</v>
      </c>
      <c r="CM9754" s="54">
        <v>0.36599999999999999</v>
      </c>
      <c r="CN9754" s="53" t="s">
        <v>41345</v>
      </c>
      <c r="CO9754" s="54">
        <v>186</v>
      </c>
      <c r="CP9754" s="54">
        <v>211</v>
      </c>
      <c r="CQ9754" s="55">
        <f t="shared" si="152"/>
        <v>0.88151658767772512</v>
      </c>
      <c r="CR9754" s="52" t="s">
        <v>28953</v>
      </c>
    </row>
    <row r="9755" spans="81:96">
      <c r="CC9755" s="52">
        <v>9754</v>
      </c>
      <c r="CD9755" s="53" t="s">
        <v>41582</v>
      </c>
      <c r="CE9755" s="53" t="s">
        <v>41583</v>
      </c>
      <c r="CF9755" s="54">
        <v>48</v>
      </c>
      <c r="CG9755" s="54">
        <v>1.2050000000000001</v>
      </c>
      <c r="CH9755" s="54">
        <v>1.2050000000000001</v>
      </c>
      <c r="CI9755" s="54">
        <v>6.7000000000000004E-2</v>
      </c>
      <c r="CJ9755" s="54">
        <v>15</v>
      </c>
      <c r="CK9755" s="54"/>
      <c r="CL9755" s="54">
        <v>2.0000000000000001E-4</v>
      </c>
      <c r="CM9755" s="54">
        <v>0.317</v>
      </c>
      <c r="CN9755" s="53" t="s">
        <v>41345</v>
      </c>
      <c r="CO9755" s="54">
        <v>187</v>
      </c>
      <c r="CP9755" s="54">
        <v>211</v>
      </c>
      <c r="CQ9755" s="55">
        <f t="shared" si="152"/>
        <v>0.88625592417061616</v>
      </c>
      <c r="CR9755" s="52" t="s">
        <v>28953</v>
      </c>
    </row>
    <row r="9756" spans="81:96">
      <c r="CC9756" s="52">
        <v>9755</v>
      </c>
      <c r="CD9756" s="53" t="s">
        <v>37580</v>
      </c>
      <c r="CE9756" s="53" t="s">
        <v>37581</v>
      </c>
      <c r="CF9756" s="54">
        <v>1047</v>
      </c>
      <c r="CG9756" s="54">
        <v>1.0960000000000001</v>
      </c>
      <c r="CH9756" s="54">
        <v>1.1080000000000001</v>
      </c>
      <c r="CI9756" s="54">
        <v>0.23699999999999999</v>
      </c>
      <c r="CJ9756" s="54">
        <v>80</v>
      </c>
      <c r="CK9756" s="54">
        <v>7.3</v>
      </c>
      <c r="CL9756" s="54">
        <v>2.2399999999999998E-3</v>
      </c>
      <c r="CM9756" s="54">
        <v>0.36299999999999999</v>
      </c>
      <c r="CN9756" s="53" t="s">
        <v>41345</v>
      </c>
      <c r="CO9756" s="54">
        <v>188</v>
      </c>
      <c r="CP9756" s="54">
        <v>211</v>
      </c>
      <c r="CQ9756" s="55">
        <f t="shared" si="152"/>
        <v>0.89099526066350709</v>
      </c>
      <c r="CR9756" s="52" t="s">
        <v>28953</v>
      </c>
    </row>
    <row r="9757" spans="81:96">
      <c r="CC9757" s="52">
        <v>9756</v>
      </c>
      <c r="CD9757" s="53" t="s">
        <v>41584</v>
      </c>
      <c r="CE9757" s="53" t="s">
        <v>41585</v>
      </c>
      <c r="CF9757" s="54">
        <v>959</v>
      </c>
      <c r="CG9757" s="54">
        <v>1.0589999999999999</v>
      </c>
      <c r="CH9757" s="54">
        <v>1.296</v>
      </c>
      <c r="CI9757" s="54">
        <v>1.429</v>
      </c>
      <c r="CJ9757" s="54">
        <v>14</v>
      </c>
      <c r="CK9757" s="54">
        <v>8.8000000000000007</v>
      </c>
      <c r="CL9757" s="54">
        <v>1.2199999999999999E-3</v>
      </c>
      <c r="CM9757" s="54">
        <v>0.3</v>
      </c>
      <c r="CN9757" s="53" t="s">
        <v>41345</v>
      </c>
      <c r="CO9757" s="54">
        <v>189</v>
      </c>
      <c r="CP9757" s="54">
        <v>211</v>
      </c>
      <c r="CQ9757" s="55">
        <f t="shared" si="152"/>
        <v>0.89573459715639814</v>
      </c>
      <c r="CR9757" s="52" t="s">
        <v>28953</v>
      </c>
    </row>
    <row r="9758" spans="81:96">
      <c r="CC9758" s="52">
        <v>9757</v>
      </c>
      <c r="CD9758" s="53" t="s">
        <v>30508</v>
      </c>
      <c r="CE9758" s="53" t="s">
        <v>30509</v>
      </c>
      <c r="CF9758" s="54">
        <v>459</v>
      </c>
      <c r="CG9758" s="54">
        <v>1</v>
      </c>
      <c r="CH9758" s="54">
        <v>1.079</v>
      </c>
      <c r="CI9758" s="54">
        <v>7.8E-2</v>
      </c>
      <c r="CJ9758" s="54">
        <v>51</v>
      </c>
      <c r="CK9758" s="54">
        <v>6.9</v>
      </c>
      <c r="CL9758" s="54">
        <v>6.7000000000000002E-4</v>
      </c>
      <c r="CM9758" s="54">
        <v>0.23799999999999999</v>
      </c>
      <c r="CN9758" s="53" t="s">
        <v>41345</v>
      </c>
      <c r="CO9758" s="54">
        <v>190</v>
      </c>
      <c r="CP9758" s="54">
        <v>211</v>
      </c>
      <c r="CQ9758" s="55">
        <f t="shared" si="152"/>
        <v>0.90047393364928907</v>
      </c>
      <c r="CR9758" s="52" t="s">
        <v>28953</v>
      </c>
    </row>
    <row r="9759" spans="81:96">
      <c r="CC9759" s="52">
        <v>9758</v>
      </c>
      <c r="CD9759" s="53" t="s">
        <v>41019</v>
      </c>
      <c r="CE9759" s="53" t="s">
        <v>41020</v>
      </c>
      <c r="CF9759" s="54">
        <v>800</v>
      </c>
      <c r="CG9759" s="54">
        <v>0.91</v>
      </c>
      <c r="CH9759" s="54">
        <v>1.083</v>
      </c>
      <c r="CI9759" s="54">
        <v>0.219</v>
      </c>
      <c r="CJ9759" s="54">
        <v>137</v>
      </c>
      <c r="CK9759" s="54">
        <v>5.4</v>
      </c>
      <c r="CL9759" s="54">
        <v>1.64E-3</v>
      </c>
      <c r="CM9759" s="54">
        <v>0.27600000000000002</v>
      </c>
      <c r="CN9759" s="53" t="s">
        <v>41345</v>
      </c>
      <c r="CO9759" s="54">
        <v>191</v>
      </c>
      <c r="CP9759" s="54">
        <v>211</v>
      </c>
      <c r="CQ9759" s="55">
        <f t="shared" si="152"/>
        <v>0.90521327014218012</v>
      </c>
      <c r="CR9759" s="52" t="s">
        <v>28953</v>
      </c>
    </row>
    <row r="9760" spans="81:96">
      <c r="CC9760" s="52">
        <v>9759</v>
      </c>
      <c r="CD9760" s="53" t="s">
        <v>41023</v>
      </c>
      <c r="CE9760" s="53" t="s">
        <v>41024</v>
      </c>
      <c r="CF9760" s="54">
        <v>655</v>
      </c>
      <c r="CG9760" s="54">
        <v>0.90300000000000002</v>
      </c>
      <c r="CH9760" s="54">
        <v>1.4079999999999999</v>
      </c>
      <c r="CI9760" s="54">
        <v>0.182</v>
      </c>
      <c r="CJ9760" s="54">
        <v>33</v>
      </c>
      <c r="CK9760" s="54">
        <v>7.4</v>
      </c>
      <c r="CL9760" s="54">
        <v>1.1900000000000001E-3</v>
      </c>
      <c r="CM9760" s="54">
        <v>0.42899999999999999</v>
      </c>
      <c r="CN9760" s="53" t="s">
        <v>41345</v>
      </c>
      <c r="CO9760" s="54">
        <v>192</v>
      </c>
      <c r="CP9760" s="54">
        <v>211</v>
      </c>
      <c r="CQ9760" s="55">
        <f t="shared" si="152"/>
        <v>0.90995260663507105</v>
      </c>
      <c r="CR9760" s="52" t="s">
        <v>28953</v>
      </c>
    </row>
    <row r="9761" spans="81:96">
      <c r="CC9761" s="52">
        <v>9760</v>
      </c>
      <c r="CD9761" s="53" t="s">
        <v>37582</v>
      </c>
      <c r="CE9761" s="53" t="s">
        <v>37583</v>
      </c>
      <c r="CF9761" s="54">
        <v>3003</v>
      </c>
      <c r="CG9761" s="54">
        <v>0.90200000000000002</v>
      </c>
      <c r="CH9761" s="54">
        <v>1.07</v>
      </c>
      <c r="CI9761" s="54">
        <v>0.249</v>
      </c>
      <c r="CJ9761" s="54">
        <v>237</v>
      </c>
      <c r="CK9761" s="54">
        <v>7.3</v>
      </c>
      <c r="CL9761" s="54">
        <v>6.1199999999999996E-3</v>
      </c>
      <c r="CM9761" s="54">
        <v>0.35499999999999998</v>
      </c>
      <c r="CN9761" s="53" t="s">
        <v>41345</v>
      </c>
      <c r="CO9761" s="54">
        <v>193</v>
      </c>
      <c r="CP9761" s="54">
        <v>211</v>
      </c>
      <c r="CQ9761" s="55">
        <f t="shared" si="152"/>
        <v>0.91469194312796209</v>
      </c>
      <c r="CR9761" s="52" t="s">
        <v>28953</v>
      </c>
    </row>
    <row r="9762" spans="81:96">
      <c r="CC9762" s="52">
        <v>9761</v>
      </c>
      <c r="CD9762" s="53" t="s">
        <v>41586</v>
      </c>
      <c r="CE9762" s="53" t="s">
        <v>41587</v>
      </c>
      <c r="CF9762" s="54">
        <v>149</v>
      </c>
      <c r="CG9762" s="54">
        <v>0.89800000000000002</v>
      </c>
      <c r="CH9762" s="54">
        <v>0.74299999999999999</v>
      </c>
      <c r="CI9762" s="54">
        <v>9.9000000000000005E-2</v>
      </c>
      <c r="CJ9762" s="54">
        <v>91</v>
      </c>
      <c r="CK9762" s="54">
        <v>1.9</v>
      </c>
      <c r="CL9762" s="54">
        <v>3.2000000000000003E-4</v>
      </c>
      <c r="CM9762" s="54">
        <v>0.108</v>
      </c>
      <c r="CN9762" s="53" t="s">
        <v>41345</v>
      </c>
      <c r="CO9762" s="54">
        <v>194</v>
      </c>
      <c r="CP9762" s="54">
        <v>211</v>
      </c>
      <c r="CQ9762" s="55">
        <f t="shared" si="152"/>
        <v>0.91943127962085303</v>
      </c>
      <c r="CR9762" s="52" t="s">
        <v>28953</v>
      </c>
    </row>
    <row r="9763" spans="81:96">
      <c r="CC9763" s="52">
        <v>9762</v>
      </c>
      <c r="CD9763" s="53" t="s">
        <v>41588</v>
      </c>
      <c r="CE9763" s="53" t="s">
        <v>41589</v>
      </c>
      <c r="CF9763" s="54">
        <v>1023</v>
      </c>
      <c r="CG9763" s="54">
        <v>0.86299999999999999</v>
      </c>
      <c r="CH9763" s="54">
        <v>0.95299999999999996</v>
      </c>
      <c r="CI9763" s="54"/>
      <c r="CJ9763" s="54">
        <v>0</v>
      </c>
      <c r="CK9763" s="54">
        <v>5.8</v>
      </c>
      <c r="CL9763" s="54">
        <v>2.3600000000000001E-3</v>
      </c>
      <c r="CM9763" s="54">
        <v>0.26700000000000002</v>
      </c>
      <c r="CN9763" s="53" t="s">
        <v>41345</v>
      </c>
      <c r="CO9763" s="54">
        <v>195</v>
      </c>
      <c r="CP9763" s="54">
        <v>211</v>
      </c>
      <c r="CQ9763" s="55">
        <f t="shared" si="152"/>
        <v>0.92417061611374407</v>
      </c>
      <c r="CR9763" s="52" t="s">
        <v>28953</v>
      </c>
    </row>
    <row r="9764" spans="81:96">
      <c r="CC9764" s="52">
        <v>9763</v>
      </c>
      <c r="CD9764" s="53" t="s">
        <v>31220</v>
      </c>
      <c r="CE9764" s="53" t="s">
        <v>31221</v>
      </c>
      <c r="CF9764" s="54">
        <v>274</v>
      </c>
      <c r="CG9764" s="54">
        <v>0.84599999999999997</v>
      </c>
      <c r="CH9764" s="54">
        <v>1.33</v>
      </c>
      <c r="CI9764" s="54">
        <v>2.5999999999999999E-2</v>
      </c>
      <c r="CJ9764" s="54">
        <v>39</v>
      </c>
      <c r="CK9764" s="54" t="s">
        <v>28918</v>
      </c>
      <c r="CL9764" s="54">
        <v>7.7999999999999999E-4</v>
      </c>
      <c r="CM9764" s="54">
        <v>0.48899999999999999</v>
      </c>
      <c r="CN9764" s="53" t="s">
        <v>41345</v>
      </c>
      <c r="CO9764" s="54">
        <v>196</v>
      </c>
      <c r="CP9764" s="54">
        <v>211</v>
      </c>
      <c r="CQ9764" s="55">
        <f t="shared" si="152"/>
        <v>0.92890995260663511</v>
      </c>
      <c r="CR9764" s="52" t="s">
        <v>28953</v>
      </c>
    </row>
    <row r="9765" spans="81:96">
      <c r="CC9765" s="52">
        <v>9764</v>
      </c>
      <c r="CD9765" s="53" t="s">
        <v>41590</v>
      </c>
      <c r="CE9765" s="53" t="s">
        <v>41591</v>
      </c>
      <c r="CF9765" s="54">
        <v>586</v>
      </c>
      <c r="CG9765" s="54">
        <v>0.80200000000000005</v>
      </c>
      <c r="CH9765" s="54"/>
      <c r="CI9765" s="54">
        <v>3.9E-2</v>
      </c>
      <c r="CJ9765" s="54">
        <v>76</v>
      </c>
      <c r="CK9765" s="54">
        <v>5.2</v>
      </c>
      <c r="CL9765" s="54">
        <v>1.2099999999999999E-3</v>
      </c>
      <c r="CM9765" s="54"/>
      <c r="CN9765" s="53" t="s">
        <v>41345</v>
      </c>
      <c r="CO9765" s="54">
        <v>197</v>
      </c>
      <c r="CP9765" s="54">
        <v>211</v>
      </c>
      <c r="CQ9765" s="55">
        <f t="shared" si="152"/>
        <v>0.93364928909952605</v>
      </c>
      <c r="CR9765" s="52" t="s">
        <v>28953</v>
      </c>
    </row>
    <row r="9766" spans="81:96">
      <c r="CC9766" s="52">
        <v>9765</v>
      </c>
      <c r="CD9766" s="53" t="s">
        <v>41592</v>
      </c>
      <c r="CE9766" s="53" t="s">
        <v>41593</v>
      </c>
      <c r="CF9766" s="54">
        <v>737</v>
      </c>
      <c r="CG9766" s="54">
        <v>0.79100000000000004</v>
      </c>
      <c r="CH9766" s="54">
        <v>0.95699999999999996</v>
      </c>
      <c r="CI9766" s="54">
        <v>5.3999999999999999E-2</v>
      </c>
      <c r="CJ9766" s="54">
        <v>240</v>
      </c>
      <c r="CK9766" s="54">
        <v>3.9</v>
      </c>
      <c r="CL9766" s="54">
        <v>2.2699999999999999E-3</v>
      </c>
      <c r="CM9766" s="54">
        <v>0.23400000000000001</v>
      </c>
      <c r="CN9766" s="53" t="s">
        <v>41345</v>
      </c>
      <c r="CO9766" s="54">
        <v>198</v>
      </c>
      <c r="CP9766" s="54">
        <v>211</v>
      </c>
      <c r="CQ9766" s="55">
        <f t="shared" si="152"/>
        <v>0.93838862559241709</v>
      </c>
      <c r="CR9766" s="52" t="s">
        <v>28953</v>
      </c>
    </row>
    <row r="9767" spans="81:96">
      <c r="CC9767" s="52">
        <v>9766</v>
      </c>
      <c r="CD9767" s="53" t="s">
        <v>36746</v>
      </c>
      <c r="CE9767" s="53" t="s">
        <v>36747</v>
      </c>
      <c r="CF9767" s="54">
        <v>753</v>
      </c>
      <c r="CG9767" s="54">
        <v>0.76800000000000002</v>
      </c>
      <c r="CH9767" s="54">
        <v>1.41</v>
      </c>
      <c r="CI9767" s="54">
        <v>0.436</v>
      </c>
      <c r="CJ9767" s="54">
        <v>39</v>
      </c>
      <c r="CK9767" s="54">
        <v>6.3</v>
      </c>
      <c r="CL9767" s="54">
        <v>1.4499999999999999E-3</v>
      </c>
      <c r="CM9767" s="54">
        <v>0.39</v>
      </c>
      <c r="CN9767" s="53" t="s">
        <v>41345</v>
      </c>
      <c r="CO9767" s="54">
        <v>199</v>
      </c>
      <c r="CP9767" s="54">
        <v>211</v>
      </c>
      <c r="CQ9767" s="55">
        <f t="shared" si="152"/>
        <v>0.94312796208530802</v>
      </c>
      <c r="CR9767" s="52" t="s">
        <v>28953</v>
      </c>
    </row>
    <row r="9768" spans="81:96">
      <c r="CC9768" s="52">
        <v>9767</v>
      </c>
      <c r="CD9768" s="53" t="s">
        <v>41594</v>
      </c>
      <c r="CE9768" s="53" t="s">
        <v>41595</v>
      </c>
      <c r="CF9768" s="54">
        <v>568</v>
      </c>
      <c r="CG9768" s="54">
        <v>0.76</v>
      </c>
      <c r="CH9768" s="54">
        <v>0.83299999999999996</v>
      </c>
      <c r="CI9768" s="54">
        <v>7.9000000000000001E-2</v>
      </c>
      <c r="CJ9768" s="54">
        <v>63</v>
      </c>
      <c r="CK9768" s="54">
        <v>6.5</v>
      </c>
      <c r="CL9768" s="54">
        <v>1.31E-3</v>
      </c>
      <c r="CM9768" s="54">
        <v>0.26500000000000001</v>
      </c>
      <c r="CN9768" s="53" t="s">
        <v>41345</v>
      </c>
      <c r="CO9768" s="54">
        <v>200</v>
      </c>
      <c r="CP9768" s="54">
        <v>211</v>
      </c>
      <c r="CQ9768" s="55">
        <f t="shared" si="152"/>
        <v>0.94786729857819907</v>
      </c>
      <c r="CR9768" s="52" t="s">
        <v>28953</v>
      </c>
    </row>
    <row r="9769" spans="81:96">
      <c r="CC9769" s="52">
        <v>9768</v>
      </c>
      <c r="CD9769" s="53" t="s">
        <v>41596</v>
      </c>
      <c r="CE9769" s="53" t="s">
        <v>41597</v>
      </c>
      <c r="CF9769" s="54">
        <v>595</v>
      </c>
      <c r="CG9769" s="54">
        <v>0.74099999999999999</v>
      </c>
      <c r="CH9769" s="54">
        <v>0.68600000000000005</v>
      </c>
      <c r="CI9769" s="54">
        <v>0.20399999999999999</v>
      </c>
      <c r="CJ9769" s="54">
        <v>162</v>
      </c>
      <c r="CK9769" s="54">
        <v>3.6</v>
      </c>
      <c r="CL9769" s="54">
        <v>1.5E-3</v>
      </c>
      <c r="CM9769" s="54">
        <v>0.14799999999999999</v>
      </c>
      <c r="CN9769" s="53" t="s">
        <v>41345</v>
      </c>
      <c r="CO9769" s="54">
        <v>201</v>
      </c>
      <c r="CP9769" s="54">
        <v>211</v>
      </c>
      <c r="CQ9769" s="55">
        <f t="shared" si="152"/>
        <v>0.95260663507109</v>
      </c>
      <c r="CR9769" s="52" t="s">
        <v>28953</v>
      </c>
    </row>
    <row r="9770" spans="81:96">
      <c r="CC9770" s="52">
        <v>9769</v>
      </c>
      <c r="CD9770" s="53" t="s">
        <v>41297</v>
      </c>
      <c r="CE9770" s="53" t="s">
        <v>41298</v>
      </c>
      <c r="CF9770" s="54">
        <v>259</v>
      </c>
      <c r="CG9770" s="54">
        <v>0.627</v>
      </c>
      <c r="CH9770" s="54">
        <v>0.68700000000000006</v>
      </c>
      <c r="CI9770" s="54">
        <v>0.17599999999999999</v>
      </c>
      <c r="CJ9770" s="54">
        <v>51</v>
      </c>
      <c r="CK9770" s="54">
        <v>3.7</v>
      </c>
      <c r="CL9770" s="54">
        <v>8.1999999999999998E-4</v>
      </c>
      <c r="CM9770" s="54">
        <v>0.17799999999999999</v>
      </c>
      <c r="CN9770" s="53" t="s">
        <v>41345</v>
      </c>
      <c r="CO9770" s="54">
        <v>202</v>
      </c>
      <c r="CP9770" s="54">
        <v>211</v>
      </c>
      <c r="CQ9770" s="55">
        <f t="shared" si="152"/>
        <v>0.95734597156398105</v>
      </c>
      <c r="CR9770" s="52" t="s">
        <v>28953</v>
      </c>
    </row>
    <row r="9771" spans="81:96">
      <c r="CC9771" s="52">
        <v>9770</v>
      </c>
      <c r="CD9771" s="53" t="s">
        <v>41299</v>
      </c>
      <c r="CE9771" s="53" t="s">
        <v>41300</v>
      </c>
      <c r="CF9771" s="54">
        <v>1197</v>
      </c>
      <c r="CG9771" s="54">
        <v>0.61099999999999999</v>
      </c>
      <c r="CH9771" s="54">
        <v>0.59499999999999997</v>
      </c>
      <c r="CI9771" s="54">
        <v>5.3999999999999999E-2</v>
      </c>
      <c r="CJ9771" s="54">
        <v>147</v>
      </c>
      <c r="CK9771" s="54">
        <v>7.3</v>
      </c>
      <c r="CL9771" s="54">
        <v>1.8E-3</v>
      </c>
      <c r="CM9771" s="54">
        <v>0.14199999999999999</v>
      </c>
      <c r="CN9771" s="53" t="s">
        <v>41345</v>
      </c>
      <c r="CO9771" s="54">
        <v>203</v>
      </c>
      <c r="CP9771" s="54">
        <v>211</v>
      </c>
      <c r="CQ9771" s="55">
        <f t="shared" si="152"/>
        <v>0.96208530805687209</v>
      </c>
      <c r="CR9771" s="52" t="s">
        <v>28953</v>
      </c>
    </row>
    <row r="9772" spans="81:96">
      <c r="CC9772" s="52">
        <v>9771</v>
      </c>
      <c r="CD9772" s="53" t="s">
        <v>41598</v>
      </c>
      <c r="CE9772" s="53" t="s">
        <v>41599</v>
      </c>
      <c r="CF9772" s="54">
        <v>974</v>
      </c>
      <c r="CG9772" s="54">
        <v>0.60399999999999998</v>
      </c>
      <c r="CH9772" s="54">
        <v>0.53300000000000003</v>
      </c>
      <c r="CI9772" s="54">
        <v>0.111</v>
      </c>
      <c r="CJ9772" s="54">
        <v>126</v>
      </c>
      <c r="CK9772" s="54">
        <v>7.1</v>
      </c>
      <c r="CL9772" s="54">
        <v>1.2600000000000001E-3</v>
      </c>
      <c r="CM9772" s="54">
        <v>0.106</v>
      </c>
      <c r="CN9772" s="53" t="s">
        <v>41345</v>
      </c>
      <c r="CO9772" s="54">
        <v>204</v>
      </c>
      <c r="CP9772" s="54">
        <v>211</v>
      </c>
      <c r="CQ9772" s="55">
        <f t="shared" si="152"/>
        <v>0.96682464454976302</v>
      </c>
      <c r="CR9772" s="52" t="s">
        <v>28953</v>
      </c>
    </row>
    <row r="9773" spans="81:96">
      <c r="CC9773" s="52">
        <v>9772</v>
      </c>
      <c r="CD9773" s="53" t="s">
        <v>41600</v>
      </c>
      <c r="CE9773" s="53" t="s">
        <v>41601</v>
      </c>
      <c r="CF9773" s="54">
        <v>277</v>
      </c>
      <c r="CG9773" s="54">
        <v>0.52600000000000002</v>
      </c>
      <c r="CH9773" s="54">
        <v>1</v>
      </c>
      <c r="CI9773" s="54">
        <v>0.182</v>
      </c>
      <c r="CJ9773" s="54">
        <v>11</v>
      </c>
      <c r="CK9773" s="54">
        <v>7.8</v>
      </c>
      <c r="CL9773" s="54">
        <v>5.1000000000000004E-4</v>
      </c>
      <c r="CM9773" s="54">
        <v>0.38900000000000001</v>
      </c>
      <c r="CN9773" s="53" t="s">
        <v>41345</v>
      </c>
      <c r="CO9773" s="54">
        <v>205</v>
      </c>
      <c r="CP9773" s="54">
        <v>211</v>
      </c>
      <c r="CQ9773" s="55">
        <f t="shared" si="152"/>
        <v>0.97156398104265407</v>
      </c>
      <c r="CR9773" s="52" t="s">
        <v>28953</v>
      </c>
    </row>
    <row r="9774" spans="81:96">
      <c r="CC9774" s="52">
        <v>9773</v>
      </c>
      <c r="CD9774" s="53" t="s">
        <v>41602</v>
      </c>
      <c r="CE9774" s="53" t="s">
        <v>41603</v>
      </c>
      <c r="CF9774" s="54">
        <v>67</v>
      </c>
      <c r="CG9774" s="54">
        <v>0.28199999999999997</v>
      </c>
      <c r="CH9774" s="54">
        <v>0.25</v>
      </c>
      <c r="CI9774" s="54">
        <v>8.3000000000000004E-2</v>
      </c>
      <c r="CJ9774" s="54">
        <v>36</v>
      </c>
      <c r="CK9774" s="54"/>
      <c r="CL9774" s="54">
        <v>1.3999999999999999E-4</v>
      </c>
      <c r="CM9774" s="54">
        <v>0.04</v>
      </c>
      <c r="CN9774" s="53" t="s">
        <v>41345</v>
      </c>
      <c r="CO9774" s="54">
        <v>206</v>
      </c>
      <c r="CP9774" s="54">
        <v>211</v>
      </c>
      <c r="CQ9774" s="55">
        <f t="shared" si="152"/>
        <v>0.976303317535545</v>
      </c>
      <c r="CR9774" s="52" t="s">
        <v>28953</v>
      </c>
    </row>
    <row r="9775" spans="81:96">
      <c r="CC9775" s="52">
        <v>9774</v>
      </c>
      <c r="CD9775" s="53" t="s">
        <v>41604</v>
      </c>
      <c r="CE9775" s="53" t="s">
        <v>41605</v>
      </c>
      <c r="CF9775" s="54">
        <v>103</v>
      </c>
      <c r="CG9775" s="54">
        <v>0.13600000000000001</v>
      </c>
      <c r="CH9775" s="54">
        <v>0.115</v>
      </c>
      <c r="CI9775" s="54">
        <v>3.6999999999999998E-2</v>
      </c>
      <c r="CJ9775" s="54">
        <v>109</v>
      </c>
      <c r="CK9775" s="54">
        <v>4.9000000000000004</v>
      </c>
      <c r="CL9775" s="54">
        <v>1.3999999999999999E-4</v>
      </c>
      <c r="CM9775" s="54">
        <v>1.6E-2</v>
      </c>
      <c r="CN9775" s="53" t="s">
        <v>41345</v>
      </c>
      <c r="CO9775" s="54">
        <v>207</v>
      </c>
      <c r="CP9775" s="54">
        <v>211</v>
      </c>
      <c r="CQ9775" s="55">
        <f t="shared" si="152"/>
        <v>0.98104265402843605</v>
      </c>
      <c r="CR9775" s="52" t="s">
        <v>28953</v>
      </c>
    </row>
    <row r="9776" spans="81:96">
      <c r="CC9776" s="52">
        <v>9775</v>
      </c>
      <c r="CD9776" s="53" t="s">
        <v>41606</v>
      </c>
      <c r="CE9776" s="53" t="s">
        <v>41607</v>
      </c>
      <c r="CF9776" s="54">
        <v>55</v>
      </c>
      <c r="CG9776" s="54">
        <v>0.13400000000000001</v>
      </c>
      <c r="CH9776" s="54">
        <v>0.216</v>
      </c>
      <c r="CI9776" s="54">
        <v>0.13200000000000001</v>
      </c>
      <c r="CJ9776" s="54">
        <v>38</v>
      </c>
      <c r="CK9776" s="54"/>
      <c r="CL9776" s="54">
        <v>1.1E-4</v>
      </c>
      <c r="CM9776" s="54">
        <v>0.04</v>
      </c>
      <c r="CN9776" s="53" t="s">
        <v>41345</v>
      </c>
      <c r="CO9776" s="54">
        <v>208</v>
      </c>
      <c r="CP9776" s="54">
        <v>211</v>
      </c>
      <c r="CQ9776" s="55">
        <f t="shared" si="152"/>
        <v>0.98578199052132698</v>
      </c>
      <c r="CR9776" s="52" t="s">
        <v>28953</v>
      </c>
    </row>
    <row r="9777" spans="81:96">
      <c r="CC9777" s="52">
        <v>9776</v>
      </c>
      <c r="CD9777" s="53" t="s">
        <v>41608</v>
      </c>
      <c r="CE9777" s="53" t="s">
        <v>41609</v>
      </c>
      <c r="CF9777" s="54">
        <v>87</v>
      </c>
      <c r="CG9777" s="54">
        <v>5.7000000000000002E-2</v>
      </c>
      <c r="CH9777" s="54">
        <v>0.08</v>
      </c>
      <c r="CI9777" s="54">
        <v>0.312</v>
      </c>
      <c r="CJ9777" s="54">
        <v>93</v>
      </c>
      <c r="CK9777" s="54"/>
      <c r="CL9777" s="54">
        <v>9.0000000000000006E-5</v>
      </c>
      <c r="CM9777" s="54">
        <v>1.4E-2</v>
      </c>
      <c r="CN9777" s="53" t="s">
        <v>41345</v>
      </c>
      <c r="CO9777" s="54">
        <v>209</v>
      </c>
      <c r="CP9777" s="54">
        <v>211</v>
      </c>
      <c r="CQ9777" s="55">
        <f t="shared" si="152"/>
        <v>0.99052132701421802</v>
      </c>
      <c r="CR9777" s="52" t="s">
        <v>28953</v>
      </c>
    </row>
    <row r="9778" spans="81:96">
      <c r="CC9778" s="52">
        <v>9777</v>
      </c>
      <c r="CD9778" s="53" t="s">
        <v>41610</v>
      </c>
      <c r="CE9778" s="53" t="s">
        <v>41611</v>
      </c>
      <c r="CF9778" s="54">
        <v>11</v>
      </c>
      <c r="CG9778" s="54"/>
      <c r="CH9778" s="54"/>
      <c r="CI9778" s="54">
        <v>0.126</v>
      </c>
      <c r="CJ9778" s="54">
        <v>87</v>
      </c>
      <c r="CK9778" s="54"/>
      <c r="CL9778" s="54">
        <v>0</v>
      </c>
      <c r="CM9778" s="54"/>
      <c r="CN9778" s="53" t="s">
        <v>41345</v>
      </c>
      <c r="CO9778" s="54">
        <v>210</v>
      </c>
      <c r="CP9778" s="54">
        <v>211</v>
      </c>
      <c r="CQ9778" s="55">
        <f t="shared" si="152"/>
        <v>0.99526066350710896</v>
      </c>
      <c r="CR9778" s="52" t="s">
        <v>28953</v>
      </c>
    </row>
    <row r="9779" spans="81:96">
      <c r="CC9779" s="52">
        <v>9778</v>
      </c>
      <c r="CD9779" s="53" t="s">
        <v>41612</v>
      </c>
      <c r="CE9779" s="53" t="s">
        <v>41613</v>
      </c>
      <c r="CF9779" s="54">
        <v>3</v>
      </c>
      <c r="CG9779" s="54"/>
      <c r="CH9779" s="54"/>
      <c r="CI9779" s="54">
        <v>0.375</v>
      </c>
      <c r="CJ9779" s="54">
        <v>8</v>
      </c>
      <c r="CK9779" s="54"/>
      <c r="CL9779" s="54">
        <v>0</v>
      </c>
      <c r="CM9779" s="54"/>
      <c r="CN9779" s="53" t="s">
        <v>41345</v>
      </c>
      <c r="CO9779" s="54">
        <v>211</v>
      </c>
      <c r="CP9779" s="54">
        <v>211</v>
      </c>
      <c r="CQ9779" s="55">
        <f t="shared" si="152"/>
        <v>1</v>
      </c>
      <c r="CR9779" s="52" t="s">
        <v>28953</v>
      </c>
    </row>
    <row r="9780" spans="81:96">
      <c r="CC9780" s="52">
        <v>9779</v>
      </c>
      <c r="CD9780" s="53" t="s">
        <v>41614</v>
      </c>
      <c r="CE9780" s="53" t="s">
        <v>41615</v>
      </c>
      <c r="CF9780" s="54">
        <v>4546</v>
      </c>
      <c r="CG9780" s="54">
        <v>4.3760000000000003</v>
      </c>
      <c r="CH9780" s="54">
        <v>4.1390000000000002</v>
      </c>
      <c r="CI9780" s="54">
        <v>1.0109999999999999</v>
      </c>
      <c r="CJ9780" s="54">
        <v>93</v>
      </c>
      <c r="CK9780" s="54">
        <v>7.3</v>
      </c>
      <c r="CL9780" s="54">
        <v>7.9299999999999995E-3</v>
      </c>
      <c r="CM9780" s="54">
        <v>1.24</v>
      </c>
      <c r="CN9780" s="53" t="s">
        <v>41616</v>
      </c>
      <c r="CO9780" s="54">
        <v>1</v>
      </c>
      <c r="CP9780" s="54">
        <v>81</v>
      </c>
      <c r="CQ9780" s="55">
        <f t="shared" si="152"/>
        <v>1.2345679012345678E-2</v>
      </c>
      <c r="CR9780" s="52" t="s">
        <v>28907</v>
      </c>
    </row>
    <row r="9781" spans="81:96">
      <c r="CC9781" s="52">
        <v>9780</v>
      </c>
      <c r="CD9781" s="53" t="s">
        <v>41617</v>
      </c>
      <c r="CE9781" s="53" t="s">
        <v>41618</v>
      </c>
      <c r="CF9781" s="54">
        <v>5943</v>
      </c>
      <c r="CG9781" s="54">
        <v>3.8180000000000001</v>
      </c>
      <c r="CH9781" s="54">
        <v>7.6920000000000002</v>
      </c>
      <c r="CI9781" s="54">
        <v>0.35299999999999998</v>
      </c>
      <c r="CJ9781" s="54">
        <v>34</v>
      </c>
      <c r="CK9781" s="54">
        <v>8.6999999999999993</v>
      </c>
      <c r="CL9781" s="54">
        <v>7.3600000000000002E-3</v>
      </c>
      <c r="CM9781" s="54">
        <v>2.3410000000000002</v>
      </c>
      <c r="CN9781" s="53" t="s">
        <v>41616</v>
      </c>
      <c r="CO9781" s="54">
        <v>2</v>
      </c>
      <c r="CP9781" s="54">
        <v>81</v>
      </c>
      <c r="CQ9781" s="55">
        <f t="shared" si="152"/>
        <v>2.4691358024691357E-2</v>
      </c>
      <c r="CR9781" s="52" t="s">
        <v>28907</v>
      </c>
    </row>
    <row r="9782" spans="81:96">
      <c r="CC9782" s="52">
        <v>9781</v>
      </c>
      <c r="CD9782" s="53" t="s">
        <v>41619</v>
      </c>
      <c r="CE9782" s="53" t="s">
        <v>41620</v>
      </c>
      <c r="CF9782" s="54">
        <v>3586</v>
      </c>
      <c r="CG9782" s="54">
        <v>3.0430000000000001</v>
      </c>
      <c r="CH9782" s="54">
        <v>3.7530000000000001</v>
      </c>
      <c r="CI9782" s="54">
        <v>0.80500000000000005</v>
      </c>
      <c r="CJ9782" s="54">
        <v>41</v>
      </c>
      <c r="CK9782" s="54" t="s">
        <v>28918</v>
      </c>
      <c r="CL9782" s="54">
        <v>5.5999999999999999E-3</v>
      </c>
      <c r="CM9782" s="54">
        <v>2.0259999999999998</v>
      </c>
      <c r="CN9782" s="53" t="s">
        <v>41616</v>
      </c>
      <c r="CO9782" s="54">
        <v>3</v>
      </c>
      <c r="CP9782" s="54">
        <v>81</v>
      </c>
      <c r="CQ9782" s="55">
        <f t="shared" si="152"/>
        <v>3.7037037037037035E-2</v>
      </c>
      <c r="CR9782" s="52" t="s">
        <v>28907</v>
      </c>
    </row>
    <row r="9783" spans="81:96">
      <c r="CC9783" s="52">
        <v>9782</v>
      </c>
      <c r="CD9783" s="53" t="s">
        <v>34784</v>
      </c>
      <c r="CE9783" s="53" t="s">
        <v>34785</v>
      </c>
      <c r="CF9783" s="54">
        <v>6014</v>
      </c>
      <c r="CG9783" s="54">
        <v>2.952</v>
      </c>
      <c r="CH9783" s="54">
        <v>4.1159999999999997</v>
      </c>
      <c r="CI9783" s="54">
        <v>0.40799999999999997</v>
      </c>
      <c r="CJ9783" s="54">
        <v>125</v>
      </c>
      <c r="CK9783" s="54">
        <v>9.4</v>
      </c>
      <c r="CL9783" s="54">
        <v>1.0919999999999999E-2</v>
      </c>
      <c r="CM9783" s="54">
        <v>1.421</v>
      </c>
      <c r="CN9783" s="53" t="s">
        <v>41616</v>
      </c>
      <c r="CO9783" s="54">
        <v>4</v>
      </c>
      <c r="CP9783" s="54">
        <v>81</v>
      </c>
      <c r="CQ9783" s="55">
        <f t="shared" si="152"/>
        <v>4.9382716049382713E-2</v>
      </c>
      <c r="CR9783" s="52" t="s">
        <v>28907</v>
      </c>
    </row>
    <row r="9784" spans="81:96">
      <c r="CC9784" s="52">
        <v>9783</v>
      </c>
      <c r="CD9784" s="53" t="s">
        <v>35345</v>
      </c>
      <c r="CE9784" s="53" t="s">
        <v>35346</v>
      </c>
      <c r="CF9784" s="54">
        <v>11102</v>
      </c>
      <c r="CG9784" s="54">
        <v>2.7519999999999998</v>
      </c>
      <c r="CH9784" s="54">
        <v>3.069</v>
      </c>
      <c r="CI9784" s="54">
        <v>0.40200000000000002</v>
      </c>
      <c r="CJ9784" s="54">
        <v>348</v>
      </c>
      <c r="CK9784" s="54">
        <v>6.4</v>
      </c>
      <c r="CL9784" s="54">
        <v>2.0240000000000001E-2</v>
      </c>
      <c r="CM9784" s="54">
        <v>0.81</v>
      </c>
      <c r="CN9784" s="53" t="s">
        <v>41616</v>
      </c>
      <c r="CO9784" s="54">
        <v>5</v>
      </c>
      <c r="CP9784" s="54">
        <v>81</v>
      </c>
      <c r="CQ9784" s="55">
        <f t="shared" si="152"/>
        <v>6.1728395061728392E-2</v>
      </c>
      <c r="CR9784" s="52" t="s">
        <v>28907</v>
      </c>
    </row>
    <row r="9785" spans="81:96">
      <c r="CC9785" s="52">
        <v>9784</v>
      </c>
      <c r="CD9785" s="53" t="s">
        <v>34788</v>
      </c>
      <c r="CE9785" s="53" t="s">
        <v>34789</v>
      </c>
      <c r="CF9785" s="54">
        <v>2947</v>
      </c>
      <c r="CG9785" s="54">
        <v>2.6760000000000002</v>
      </c>
      <c r="CH9785" s="54">
        <v>3.5129999999999999</v>
      </c>
      <c r="CI9785" s="54">
        <v>0.40400000000000003</v>
      </c>
      <c r="CJ9785" s="54">
        <v>141</v>
      </c>
      <c r="CK9785" s="54">
        <v>5.6</v>
      </c>
      <c r="CL9785" s="54">
        <v>8.43E-3</v>
      </c>
      <c r="CM9785" s="54">
        <v>1.22</v>
      </c>
      <c r="CN9785" s="53" t="s">
        <v>41616</v>
      </c>
      <c r="CO9785" s="54">
        <v>6</v>
      </c>
      <c r="CP9785" s="54">
        <v>81</v>
      </c>
      <c r="CQ9785" s="55">
        <f t="shared" si="152"/>
        <v>7.407407407407407E-2</v>
      </c>
      <c r="CR9785" s="52" t="s">
        <v>28907</v>
      </c>
    </row>
    <row r="9786" spans="81:96">
      <c r="CC9786" s="52">
        <v>9785</v>
      </c>
      <c r="CD9786" s="53" t="s">
        <v>35350</v>
      </c>
      <c r="CE9786" s="53" t="s">
        <v>35351</v>
      </c>
      <c r="CF9786" s="54">
        <v>2986</v>
      </c>
      <c r="CG9786" s="54">
        <v>2.5259999999999998</v>
      </c>
      <c r="CH9786" s="54">
        <v>3.6360000000000001</v>
      </c>
      <c r="CI9786" s="54">
        <v>0.56699999999999995</v>
      </c>
      <c r="CJ9786" s="54">
        <v>67</v>
      </c>
      <c r="CK9786" s="54">
        <v>7.8</v>
      </c>
      <c r="CL9786" s="54">
        <v>3.9100000000000003E-3</v>
      </c>
      <c r="CM9786" s="54">
        <v>0.88</v>
      </c>
      <c r="CN9786" s="53" t="s">
        <v>41616</v>
      </c>
      <c r="CO9786" s="54">
        <v>7</v>
      </c>
      <c r="CP9786" s="54">
        <v>81</v>
      </c>
      <c r="CQ9786" s="55">
        <f t="shared" si="152"/>
        <v>8.6419753086419748E-2</v>
      </c>
      <c r="CR9786" s="52" t="s">
        <v>28907</v>
      </c>
    </row>
    <row r="9787" spans="81:96">
      <c r="CC9787" s="52">
        <v>9786</v>
      </c>
      <c r="CD9787" s="53" t="s">
        <v>41621</v>
      </c>
      <c r="CE9787" s="53" t="s">
        <v>41622</v>
      </c>
      <c r="CF9787" s="54">
        <v>21112</v>
      </c>
      <c r="CG9787" s="54">
        <v>2.4820000000000002</v>
      </c>
      <c r="CH9787" s="54">
        <v>3.399</v>
      </c>
      <c r="CI9787" s="54">
        <v>0.51200000000000001</v>
      </c>
      <c r="CJ9787" s="54">
        <v>166</v>
      </c>
      <c r="CK9787" s="54" t="s">
        <v>28918</v>
      </c>
      <c r="CL9787" s="54">
        <v>3.0630000000000001E-2</v>
      </c>
      <c r="CM9787" s="54">
        <v>2.6720000000000002</v>
      </c>
      <c r="CN9787" s="53" t="s">
        <v>41616</v>
      </c>
      <c r="CO9787" s="54">
        <v>8</v>
      </c>
      <c r="CP9787" s="54">
        <v>81</v>
      </c>
      <c r="CQ9787" s="55">
        <f t="shared" si="152"/>
        <v>9.8765432098765427E-2</v>
      </c>
      <c r="CR9787" s="52" t="s">
        <v>28907</v>
      </c>
    </row>
    <row r="9788" spans="81:96">
      <c r="CC9788" s="52">
        <v>9787</v>
      </c>
      <c r="CD9788" s="53" t="s">
        <v>1744</v>
      </c>
      <c r="CE9788" s="53" t="s">
        <v>1742</v>
      </c>
      <c r="CF9788" s="54">
        <v>6527</v>
      </c>
      <c r="CG9788" s="54">
        <v>2.41</v>
      </c>
      <c r="CH9788" s="54">
        <v>2.6930000000000001</v>
      </c>
      <c r="CI9788" s="54">
        <v>0.55900000000000005</v>
      </c>
      <c r="CJ9788" s="54">
        <v>220</v>
      </c>
      <c r="CK9788" s="54">
        <v>7.6</v>
      </c>
      <c r="CL9788" s="54">
        <v>1.1310000000000001E-2</v>
      </c>
      <c r="CM9788" s="54">
        <v>0.82599999999999996</v>
      </c>
      <c r="CN9788" s="53" t="s">
        <v>41616</v>
      </c>
      <c r="CO9788" s="54">
        <v>9</v>
      </c>
      <c r="CP9788" s="54">
        <v>81</v>
      </c>
      <c r="CQ9788" s="55">
        <f t="shared" si="152"/>
        <v>0.1111111111111111</v>
      </c>
      <c r="CR9788" s="52" t="s">
        <v>28907</v>
      </c>
    </row>
    <row r="9789" spans="81:96">
      <c r="CC9789" s="52">
        <v>9788</v>
      </c>
      <c r="CD9789" s="53" t="s">
        <v>41623</v>
      </c>
      <c r="CE9789" s="53" t="s">
        <v>41624</v>
      </c>
      <c r="CF9789" s="54">
        <v>29872</v>
      </c>
      <c r="CG9789" s="54">
        <v>2.3580000000000001</v>
      </c>
      <c r="CH9789" s="54">
        <v>2.911</v>
      </c>
      <c r="CI9789" s="54">
        <v>0.51400000000000001</v>
      </c>
      <c r="CJ9789" s="54">
        <v>658</v>
      </c>
      <c r="CK9789" s="54">
        <v>8.5</v>
      </c>
      <c r="CL9789" s="54">
        <v>4.6899999999999997E-2</v>
      </c>
      <c r="CM9789" s="54">
        <v>0.99</v>
      </c>
      <c r="CN9789" s="53" t="s">
        <v>41616</v>
      </c>
      <c r="CO9789" s="54">
        <v>10</v>
      </c>
      <c r="CP9789" s="54">
        <v>81</v>
      </c>
      <c r="CQ9789" s="55">
        <f t="shared" si="152"/>
        <v>0.12345679012345678</v>
      </c>
      <c r="CR9789" s="52" t="s">
        <v>28907</v>
      </c>
    </row>
    <row r="9790" spans="81:96">
      <c r="CC9790" s="52">
        <v>9789</v>
      </c>
      <c r="CD9790" s="53" t="s">
        <v>32485</v>
      </c>
      <c r="CE9790" s="53" t="s">
        <v>32486</v>
      </c>
      <c r="CF9790" s="54">
        <v>5149</v>
      </c>
      <c r="CG9790" s="54">
        <v>2.3130000000000002</v>
      </c>
      <c r="CH9790" s="54">
        <v>2.9329999999999998</v>
      </c>
      <c r="CI9790" s="54">
        <v>0.23499999999999999</v>
      </c>
      <c r="CJ9790" s="54">
        <v>183</v>
      </c>
      <c r="CK9790" s="54">
        <v>6.4</v>
      </c>
      <c r="CL9790" s="54">
        <v>1.0659999999999999E-2</v>
      </c>
      <c r="CM9790" s="54">
        <v>0.84599999999999997</v>
      </c>
      <c r="CN9790" s="53" t="s">
        <v>41616</v>
      </c>
      <c r="CO9790" s="54">
        <v>11</v>
      </c>
      <c r="CP9790" s="54">
        <v>81</v>
      </c>
      <c r="CQ9790" s="55">
        <f t="shared" si="152"/>
        <v>0.13580246913580246</v>
      </c>
      <c r="CR9790" s="52" t="s">
        <v>28907</v>
      </c>
    </row>
    <row r="9791" spans="81:96">
      <c r="CC9791" s="52">
        <v>9790</v>
      </c>
      <c r="CD9791" s="53" t="s">
        <v>140</v>
      </c>
      <c r="CE9791" s="53" t="s">
        <v>138</v>
      </c>
      <c r="CF9791" s="54">
        <v>19810</v>
      </c>
      <c r="CG9791" s="54">
        <v>2.2400000000000002</v>
      </c>
      <c r="CH9791" s="54">
        <v>2.5710000000000002</v>
      </c>
      <c r="CI9791" s="54">
        <v>0.79500000000000004</v>
      </c>
      <c r="CJ9791" s="54">
        <v>709</v>
      </c>
      <c r="CK9791" s="54">
        <v>4</v>
      </c>
      <c r="CL9791" s="54">
        <v>5.8400000000000001E-2</v>
      </c>
      <c r="CM9791" s="54">
        <v>0.59399999999999997</v>
      </c>
      <c r="CN9791" s="53" t="s">
        <v>41616</v>
      </c>
      <c r="CO9791" s="54">
        <v>12</v>
      </c>
      <c r="CP9791" s="54">
        <v>81</v>
      </c>
      <c r="CQ9791" s="55">
        <f t="shared" si="152"/>
        <v>0.14814814814814814</v>
      </c>
      <c r="CR9791" s="52" t="s">
        <v>28907</v>
      </c>
    </row>
    <row r="9792" spans="81:96">
      <c r="CC9792" s="52">
        <v>9791</v>
      </c>
      <c r="CD9792" s="53" t="s">
        <v>32493</v>
      </c>
      <c r="CE9792" s="53" t="s">
        <v>32494</v>
      </c>
      <c r="CF9792" s="54">
        <v>495</v>
      </c>
      <c r="CG9792" s="54">
        <v>2.1629999999999998</v>
      </c>
      <c r="CH9792" s="54">
        <v>2.613</v>
      </c>
      <c r="CI9792" s="54">
        <v>8.3000000000000004E-2</v>
      </c>
      <c r="CJ9792" s="54">
        <v>24</v>
      </c>
      <c r="CK9792" s="54">
        <v>5.6</v>
      </c>
      <c r="CL9792" s="54">
        <v>1.09E-3</v>
      </c>
      <c r="CM9792" s="54">
        <v>0.61799999999999999</v>
      </c>
      <c r="CN9792" s="53" t="s">
        <v>41616</v>
      </c>
      <c r="CO9792" s="54">
        <v>13</v>
      </c>
      <c r="CP9792" s="54">
        <v>81</v>
      </c>
      <c r="CQ9792" s="55">
        <f t="shared" si="152"/>
        <v>0.16049382716049382</v>
      </c>
      <c r="CR9792" s="52" t="s">
        <v>28907</v>
      </c>
    </row>
    <row r="9793" spans="81:96">
      <c r="CC9793" s="52">
        <v>9792</v>
      </c>
      <c r="CD9793" s="53" t="s">
        <v>29616</v>
      </c>
      <c r="CE9793" s="53" t="s">
        <v>29617</v>
      </c>
      <c r="CF9793" s="54">
        <v>2875</v>
      </c>
      <c r="CG9793" s="54">
        <v>2.1</v>
      </c>
      <c r="CH9793" s="54">
        <v>1.859</v>
      </c>
      <c r="CI9793" s="54">
        <v>0.312</v>
      </c>
      <c r="CJ9793" s="54">
        <v>205</v>
      </c>
      <c r="CK9793" s="54">
        <v>5.2</v>
      </c>
      <c r="CL9793" s="54">
        <v>5.47E-3</v>
      </c>
      <c r="CM9793" s="54">
        <v>0.42899999999999999</v>
      </c>
      <c r="CN9793" s="53" t="s">
        <v>41616</v>
      </c>
      <c r="CO9793" s="54">
        <v>14</v>
      </c>
      <c r="CP9793" s="54">
        <v>81</v>
      </c>
      <c r="CQ9793" s="55">
        <f t="shared" si="152"/>
        <v>0.1728395061728395</v>
      </c>
      <c r="CR9793" s="52" t="s">
        <v>28907</v>
      </c>
    </row>
    <row r="9794" spans="81:96">
      <c r="CC9794" s="52">
        <v>9793</v>
      </c>
      <c r="CD9794" s="53" t="s">
        <v>41625</v>
      </c>
      <c r="CE9794" s="53" t="s">
        <v>41626</v>
      </c>
      <c r="CF9794" s="54">
        <v>635</v>
      </c>
      <c r="CG9794" s="54">
        <v>2.085</v>
      </c>
      <c r="CH9794" s="54">
        <v>2.081</v>
      </c>
      <c r="CI9794" s="54">
        <v>0.35699999999999998</v>
      </c>
      <c r="CJ9794" s="54">
        <v>28</v>
      </c>
      <c r="CK9794" s="54">
        <v>6.7</v>
      </c>
      <c r="CL9794" s="54">
        <v>1.6800000000000001E-3</v>
      </c>
      <c r="CM9794" s="54">
        <v>0.78400000000000003</v>
      </c>
      <c r="CN9794" s="53" t="s">
        <v>41616</v>
      </c>
      <c r="CO9794" s="54">
        <v>15</v>
      </c>
      <c r="CP9794" s="54">
        <v>81</v>
      </c>
      <c r="CQ9794" s="55">
        <f t="shared" ref="CQ9794:CQ9857" si="153">CO9794/CP9794</f>
        <v>0.18518518518518517</v>
      </c>
      <c r="CR9794" s="52" t="s">
        <v>28907</v>
      </c>
    </row>
    <row r="9795" spans="81:96">
      <c r="CC9795" s="52">
        <v>9794</v>
      </c>
      <c r="CD9795" s="53" t="s">
        <v>29620</v>
      </c>
      <c r="CE9795" s="53" t="s">
        <v>29621</v>
      </c>
      <c r="CF9795" s="54">
        <v>5268</v>
      </c>
      <c r="CG9795" s="54">
        <v>2.0590000000000002</v>
      </c>
      <c r="CH9795" s="54">
        <v>2.448</v>
      </c>
      <c r="CI9795" s="54">
        <v>0.14699999999999999</v>
      </c>
      <c r="CJ9795" s="54">
        <v>156</v>
      </c>
      <c r="CK9795" s="54">
        <v>9.5</v>
      </c>
      <c r="CL9795" s="54">
        <v>1.3050000000000001E-2</v>
      </c>
      <c r="CM9795" s="54">
        <v>1.2070000000000001</v>
      </c>
      <c r="CN9795" s="53" t="s">
        <v>41616</v>
      </c>
      <c r="CO9795" s="54">
        <v>16</v>
      </c>
      <c r="CP9795" s="54">
        <v>81</v>
      </c>
      <c r="CQ9795" s="55">
        <f t="shared" si="153"/>
        <v>0.19753086419753085</v>
      </c>
      <c r="CR9795" s="52" t="s">
        <v>28907</v>
      </c>
    </row>
    <row r="9796" spans="81:96">
      <c r="CC9796" s="52">
        <v>9795</v>
      </c>
      <c r="CD9796" s="53" t="s">
        <v>32816</v>
      </c>
      <c r="CE9796" s="53" t="s">
        <v>32817</v>
      </c>
      <c r="CF9796" s="54">
        <v>732</v>
      </c>
      <c r="CG9796" s="54">
        <v>1.98</v>
      </c>
      <c r="CH9796" s="54">
        <v>1.899</v>
      </c>
      <c r="CI9796" s="54">
        <v>0.246</v>
      </c>
      <c r="CJ9796" s="54">
        <v>122</v>
      </c>
      <c r="CK9796" s="54">
        <v>3.4</v>
      </c>
      <c r="CL9796" s="54">
        <v>3.3700000000000002E-3</v>
      </c>
      <c r="CM9796" s="54">
        <v>0.69299999999999995</v>
      </c>
      <c r="CN9796" s="53" t="s">
        <v>41616</v>
      </c>
      <c r="CO9796" s="54">
        <v>17</v>
      </c>
      <c r="CP9796" s="54">
        <v>81</v>
      </c>
      <c r="CQ9796" s="55">
        <f t="shared" si="153"/>
        <v>0.20987654320987653</v>
      </c>
      <c r="CR9796" s="52" t="s">
        <v>28907</v>
      </c>
    </row>
    <row r="9797" spans="81:96">
      <c r="CC9797" s="52">
        <v>9796</v>
      </c>
      <c r="CD9797" s="53" t="s">
        <v>35419</v>
      </c>
      <c r="CE9797" s="53" t="s">
        <v>35420</v>
      </c>
      <c r="CF9797" s="54">
        <v>167</v>
      </c>
      <c r="CG9797" s="54">
        <v>1.8720000000000001</v>
      </c>
      <c r="CH9797" s="54">
        <v>1.7649999999999999</v>
      </c>
      <c r="CI9797" s="54">
        <v>0.6</v>
      </c>
      <c r="CJ9797" s="54">
        <v>25</v>
      </c>
      <c r="CK9797" s="54">
        <v>2.6</v>
      </c>
      <c r="CL9797" s="54">
        <v>9.6000000000000002E-4</v>
      </c>
      <c r="CM9797" s="54">
        <v>0.748</v>
      </c>
      <c r="CN9797" s="53" t="s">
        <v>41616</v>
      </c>
      <c r="CO9797" s="54">
        <v>18</v>
      </c>
      <c r="CP9797" s="54">
        <v>81</v>
      </c>
      <c r="CQ9797" s="55">
        <f t="shared" si="153"/>
        <v>0.22222222222222221</v>
      </c>
      <c r="CR9797" s="52" t="s">
        <v>28907</v>
      </c>
    </row>
    <row r="9798" spans="81:96">
      <c r="CC9798" s="52">
        <v>9797</v>
      </c>
      <c r="CD9798" s="53" t="s">
        <v>33029</v>
      </c>
      <c r="CE9798" s="53" t="s">
        <v>33030</v>
      </c>
      <c r="CF9798" s="54">
        <v>7363</v>
      </c>
      <c r="CG9798" s="54">
        <v>1.861</v>
      </c>
      <c r="CH9798" s="54">
        <v>2.4540000000000002</v>
      </c>
      <c r="CI9798" s="54">
        <v>0.35799999999999998</v>
      </c>
      <c r="CJ9798" s="54">
        <v>232</v>
      </c>
      <c r="CK9798" s="54">
        <v>6.8</v>
      </c>
      <c r="CL9798" s="54">
        <v>1.9310000000000001E-2</v>
      </c>
      <c r="CM9798" s="54">
        <v>0.97</v>
      </c>
      <c r="CN9798" s="53" t="s">
        <v>41616</v>
      </c>
      <c r="CO9798" s="54">
        <v>19</v>
      </c>
      <c r="CP9798" s="54">
        <v>81</v>
      </c>
      <c r="CQ9798" s="55">
        <f t="shared" si="153"/>
        <v>0.23456790123456789</v>
      </c>
      <c r="CR9798" s="52" t="s">
        <v>28907</v>
      </c>
    </row>
    <row r="9799" spans="81:96">
      <c r="CC9799" s="52">
        <v>9798</v>
      </c>
      <c r="CD9799" s="53" t="s">
        <v>35360</v>
      </c>
      <c r="CE9799" s="53" t="s">
        <v>35361</v>
      </c>
      <c r="CF9799" s="54">
        <v>3959</v>
      </c>
      <c r="CG9799" s="54">
        <v>1.831</v>
      </c>
      <c r="CH9799" s="54">
        <v>2.21</v>
      </c>
      <c r="CI9799" s="54">
        <v>0.49099999999999999</v>
      </c>
      <c r="CJ9799" s="54">
        <v>230</v>
      </c>
      <c r="CK9799" s="54">
        <v>5.4</v>
      </c>
      <c r="CL9799" s="54">
        <v>1.0030000000000001E-2</v>
      </c>
      <c r="CM9799" s="54">
        <v>0.66200000000000003</v>
      </c>
      <c r="CN9799" s="53" t="s">
        <v>41616</v>
      </c>
      <c r="CO9799" s="54">
        <v>20</v>
      </c>
      <c r="CP9799" s="54">
        <v>81</v>
      </c>
      <c r="CQ9799" s="55">
        <f t="shared" si="153"/>
        <v>0.24691358024691357</v>
      </c>
      <c r="CR9799" s="52" t="s">
        <v>28907</v>
      </c>
    </row>
    <row r="9800" spans="81:96">
      <c r="CC9800" s="52">
        <v>9799</v>
      </c>
      <c r="CD9800" s="53" t="s">
        <v>33134</v>
      </c>
      <c r="CE9800" s="53" t="s">
        <v>33135</v>
      </c>
      <c r="CF9800" s="54">
        <v>6537</v>
      </c>
      <c r="CG9800" s="54">
        <v>1.8029999999999999</v>
      </c>
      <c r="CH9800" s="54">
        <v>2.3239999999999998</v>
      </c>
      <c r="CI9800" s="54">
        <v>0.41199999999999998</v>
      </c>
      <c r="CJ9800" s="54">
        <v>102</v>
      </c>
      <c r="CK9800" s="54" t="s">
        <v>28918</v>
      </c>
      <c r="CL9800" s="54">
        <v>1.567E-2</v>
      </c>
      <c r="CM9800" s="54">
        <v>2.0099999999999998</v>
      </c>
      <c r="CN9800" s="53" t="s">
        <v>41616</v>
      </c>
      <c r="CO9800" s="54">
        <v>21</v>
      </c>
      <c r="CP9800" s="54">
        <v>81</v>
      </c>
      <c r="CQ9800" s="55">
        <f t="shared" si="153"/>
        <v>0.25925925925925924</v>
      </c>
      <c r="CR9800" s="52" t="s">
        <v>28921</v>
      </c>
    </row>
    <row r="9801" spans="81:96">
      <c r="CC9801" s="52">
        <v>9800</v>
      </c>
      <c r="CD9801" s="53" t="s">
        <v>41627</v>
      </c>
      <c r="CE9801" s="53" t="s">
        <v>41628</v>
      </c>
      <c r="CF9801" s="54">
        <v>9909</v>
      </c>
      <c r="CG9801" s="54">
        <v>1.7430000000000001</v>
      </c>
      <c r="CH9801" s="54">
        <v>2.8239999999999998</v>
      </c>
      <c r="CI9801" s="54">
        <v>0.25</v>
      </c>
      <c r="CJ9801" s="54">
        <v>92</v>
      </c>
      <c r="CK9801" s="54" t="s">
        <v>28918</v>
      </c>
      <c r="CL9801" s="54">
        <v>1.687E-2</v>
      </c>
      <c r="CM9801" s="54">
        <v>1.907</v>
      </c>
      <c r="CN9801" s="53" t="s">
        <v>41616</v>
      </c>
      <c r="CO9801" s="54">
        <v>22</v>
      </c>
      <c r="CP9801" s="54">
        <v>81</v>
      </c>
      <c r="CQ9801" s="55">
        <f t="shared" si="153"/>
        <v>0.27160493827160492</v>
      </c>
      <c r="CR9801" s="52" t="s">
        <v>28921</v>
      </c>
    </row>
    <row r="9802" spans="81:96">
      <c r="CC9802" s="52">
        <v>9801</v>
      </c>
      <c r="CD9802" s="53" t="s">
        <v>35364</v>
      </c>
      <c r="CE9802" s="53" t="s">
        <v>35365</v>
      </c>
      <c r="CF9802" s="54">
        <v>946</v>
      </c>
      <c r="CG9802" s="54">
        <v>1.6819999999999999</v>
      </c>
      <c r="CH9802" s="54">
        <v>2.0779999999999998</v>
      </c>
      <c r="CI9802" s="54">
        <v>0.28999999999999998</v>
      </c>
      <c r="CJ9802" s="54">
        <v>62</v>
      </c>
      <c r="CK9802" s="54">
        <v>8.6</v>
      </c>
      <c r="CL9802" s="54">
        <v>1.3699999999999999E-3</v>
      </c>
      <c r="CM9802" s="54">
        <v>0.45</v>
      </c>
      <c r="CN9802" s="53" t="s">
        <v>41616</v>
      </c>
      <c r="CO9802" s="54">
        <v>23</v>
      </c>
      <c r="CP9802" s="54">
        <v>81</v>
      </c>
      <c r="CQ9802" s="55">
        <f t="shared" si="153"/>
        <v>0.2839506172839506</v>
      </c>
      <c r="CR9802" s="52" t="s">
        <v>28921</v>
      </c>
    </row>
    <row r="9803" spans="81:96">
      <c r="CC9803" s="52">
        <v>9802</v>
      </c>
      <c r="CD9803" s="53" t="s">
        <v>33146</v>
      </c>
      <c r="CE9803" s="53" t="s">
        <v>33147</v>
      </c>
      <c r="CF9803" s="54">
        <v>1270</v>
      </c>
      <c r="CG9803" s="54">
        <v>1.6240000000000001</v>
      </c>
      <c r="CH9803" s="54">
        <v>1.544</v>
      </c>
      <c r="CI9803" s="54">
        <v>0.33800000000000002</v>
      </c>
      <c r="CJ9803" s="54">
        <v>71</v>
      </c>
      <c r="CK9803" s="54">
        <v>9.9</v>
      </c>
      <c r="CL9803" s="54">
        <v>4.8500000000000001E-3</v>
      </c>
      <c r="CM9803" s="54">
        <v>1.0860000000000001</v>
      </c>
      <c r="CN9803" s="53" t="s">
        <v>41616</v>
      </c>
      <c r="CO9803" s="54">
        <v>24</v>
      </c>
      <c r="CP9803" s="54">
        <v>81</v>
      </c>
      <c r="CQ9803" s="55">
        <f t="shared" si="153"/>
        <v>0.29629629629629628</v>
      </c>
      <c r="CR9803" s="52" t="s">
        <v>28921</v>
      </c>
    </row>
    <row r="9804" spans="81:96">
      <c r="CC9804" s="52">
        <v>9803</v>
      </c>
      <c r="CD9804" s="53" t="s">
        <v>39363</v>
      </c>
      <c r="CE9804" s="53" t="s">
        <v>39364</v>
      </c>
      <c r="CF9804" s="54">
        <v>4953</v>
      </c>
      <c r="CG9804" s="54">
        <v>1.5089999999999999</v>
      </c>
      <c r="CH9804" s="54">
        <v>1.625</v>
      </c>
      <c r="CI9804" s="54">
        <v>0.13100000000000001</v>
      </c>
      <c r="CJ9804" s="54">
        <v>213</v>
      </c>
      <c r="CK9804" s="54" t="s">
        <v>28918</v>
      </c>
      <c r="CL9804" s="54">
        <v>1.035E-2</v>
      </c>
      <c r="CM9804" s="54">
        <v>0.77300000000000002</v>
      </c>
      <c r="CN9804" s="53" t="s">
        <v>41616</v>
      </c>
      <c r="CO9804" s="54">
        <v>25</v>
      </c>
      <c r="CP9804" s="54">
        <v>81</v>
      </c>
      <c r="CQ9804" s="55">
        <f t="shared" si="153"/>
        <v>0.30864197530864196</v>
      </c>
      <c r="CR9804" s="52" t="s">
        <v>28921</v>
      </c>
    </row>
    <row r="9805" spans="81:96">
      <c r="CC9805" s="52">
        <v>9804</v>
      </c>
      <c r="CD9805" s="53" t="s">
        <v>35368</v>
      </c>
      <c r="CE9805" s="53" t="s">
        <v>35369</v>
      </c>
      <c r="CF9805" s="54">
        <v>9095</v>
      </c>
      <c r="CG9805" s="54">
        <v>1.4770000000000001</v>
      </c>
      <c r="CH9805" s="54">
        <v>1.77</v>
      </c>
      <c r="CI9805" s="54">
        <v>0.22900000000000001</v>
      </c>
      <c r="CJ9805" s="54">
        <v>441</v>
      </c>
      <c r="CK9805" s="54">
        <v>7.5</v>
      </c>
      <c r="CL9805" s="54">
        <v>1.319E-2</v>
      </c>
      <c r="CM9805" s="54">
        <v>0.41199999999999998</v>
      </c>
      <c r="CN9805" s="53" t="s">
        <v>41616</v>
      </c>
      <c r="CO9805" s="54">
        <v>26</v>
      </c>
      <c r="CP9805" s="54">
        <v>81</v>
      </c>
      <c r="CQ9805" s="55">
        <f t="shared" si="153"/>
        <v>0.32098765432098764</v>
      </c>
      <c r="CR9805" s="52" t="s">
        <v>28921</v>
      </c>
    </row>
    <row r="9806" spans="81:96">
      <c r="CC9806" s="52">
        <v>9805</v>
      </c>
      <c r="CD9806" s="53" t="s">
        <v>35370</v>
      </c>
      <c r="CE9806" s="53" t="s">
        <v>35371</v>
      </c>
      <c r="CF9806" s="54">
        <v>1525</v>
      </c>
      <c r="CG9806" s="54">
        <v>1.466</v>
      </c>
      <c r="CH9806" s="54">
        <v>1.7330000000000001</v>
      </c>
      <c r="CI9806" s="54">
        <v>0.14000000000000001</v>
      </c>
      <c r="CJ9806" s="54">
        <v>86</v>
      </c>
      <c r="CK9806" s="54">
        <v>8.5</v>
      </c>
      <c r="CL9806" s="54">
        <v>1.32E-3</v>
      </c>
      <c r="CM9806" s="54">
        <v>0.28100000000000003</v>
      </c>
      <c r="CN9806" s="53" t="s">
        <v>41616</v>
      </c>
      <c r="CO9806" s="54">
        <v>27</v>
      </c>
      <c r="CP9806" s="54">
        <v>81</v>
      </c>
      <c r="CQ9806" s="55">
        <f t="shared" si="153"/>
        <v>0.33333333333333331</v>
      </c>
      <c r="CR9806" s="52" t="s">
        <v>28921</v>
      </c>
    </row>
    <row r="9807" spans="81:96">
      <c r="CC9807" s="52">
        <v>9806</v>
      </c>
      <c r="CD9807" s="53" t="s">
        <v>41629</v>
      </c>
      <c r="CE9807" s="53" t="s">
        <v>41630</v>
      </c>
      <c r="CF9807" s="54">
        <v>1561</v>
      </c>
      <c r="CG9807" s="54">
        <v>1.462</v>
      </c>
      <c r="CH9807" s="54">
        <v>2.3889999999999998</v>
      </c>
      <c r="CI9807" s="54">
        <v>0.3</v>
      </c>
      <c r="CJ9807" s="54">
        <v>40</v>
      </c>
      <c r="CK9807" s="54">
        <v>7.5</v>
      </c>
      <c r="CL9807" s="54">
        <v>5.3899999999999998E-3</v>
      </c>
      <c r="CM9807" s="54">
        <v>1.633</v>
      </c>
      <c r="CN9807" s="53" t="s">
        <v>41616</v>
      </c>
      <c r="CO9807" s="54">
        <v>28</v>
      </c>
      <c r="CP9807" s="54">
        <v>81</v>
      </c>
      <c r="CQ9807" s="55">
        <f t="shared" si="153"/>
        <v>0.34567901234567899</v>
      </c>
      <c r="CR9807" s="52" t="s">
        <v>28921</v>
      </c>
    </row>
    <row r="9808" spans="81:96">
      <c r="CC9808" s="52">
        <v>9807</v>
      </c>
      <c r="CD9808" s="53" t="s">
        <v>35427</v>
      </c>
      <c r="CE9808" s="53" t="s">
        <v>35428</v>
      </c>
      <c r="CF9808" s="54">
        <v>2491</v>
      </c>
      <c r="CG9808" s="54">
        <v>1.4390000000000001</v>
      </c>
      <c r="CH9808" s="54">
        <v>2.1160000000000001</v>
      </c>
      <c r="CI9808" s="54">
        <v>0.37</v>
      </c>
      <c r="CJ9808" s="54">
        <v>135</v>
      </c>
      <c r="CK9808" s="54">
        <v>8.6</v>
      </c>
      <c r="CL9808" s="54">
        <v>5.0899999999999999E-3</v>
      </c>
      <c r="CM9808" s="54">
        <v>0.92900000000000005</v>
      </c>
      <c r="CN9808" s="53" t="s">
        <v>41616</v>
      </c>
      <c r="CO9808" s="54">
        <v>29</v>
      </c>
      <c r="CP9808" s="54">
        <v>81</v>
      </c>
      <c r="CQ9808" s="55">
        <f t="shared" si="153"/>
        <v>0.35802469135802467</v>
      </c>
      <c r="CR9808" s="52" t="s">
        <v>28921</v>
      </c>
    </row>
    <row r="9809" spans="81:96">
      <c r="CC9809" s="52">
        <v>9808</v>
      </c>
      <c r="CD9809" s="53" t="s">
        <v>32545</v>
      </c>
      <c r="CE9809" s="53" t="s">
        <v>32546</v>
      </c>
      <c r="CF9809" s="54">
        <v>669</v>
      </c>
      <c r="CG9809" s="54">
        <v>1.4059999999999999</v>
      </c>
      <c r="CH9809" s="54">
        <v>1.7529999999999999</v>
      </c>
      <c r="CI9809" s="54">
        <v>0.434</v>
      </c>
      <c r="CJ9809" s="54">
        <v>53</v>
      </c>
      <c r="CK9809" s="54">
        <v>4.8</v>
      </c>
      <c r="CL9809" s="54">
        <v>1.6100000000000001E-3</v>
      </c>
      <c r="CM9809" s="54">
        <v>0.432</v>
      </c>
      <c r="CN9809" s="53" t="s">
        <v>41616</v>
      </c>
      <c r="CO9809" s="54">
        <v>30</v>
      </c>
      <c r="CP9809" s="54">
        <v>81</v>
      </c>
      <c r="CQ9809" s="55">
        <f t="shared" si="153"/>
        <v>0.37037037037037035</v>
      </c>
      <c r="CR9809" s="52" t="s">
        <v>28921</v>
      </c>
    </row>
    <row r="9810" spans="81:96">
      <c r="CC9810" s="52">
        <v>9809</v>
      </c>
      <c r="CD9810" s="53" t="s">
        <v>35372</v>
      </c>
      <c r="CE9810" s="53" t="s">
        <v>35373</v>
      </c>
      <c r="CF9810" s="54">
        <v>3208</v>
      </c>
      <c r="CG9810" s="54">
        <v>1.371</v>
      </c>
      <c r="CH9810" s="54">
        <v>1.5820000000000001</v>
      </c>
      <c r="CI9810" s="54">
        <v>0.115</v>
      </c>
      <c r="CJ9810" s="54">
        <v>87</v>
      </c>
      <c r="CK9810" s="54" t="s">
        <v>28918</v>
      </c>
      <c r="CL9810" s="54">
        <v>4.6499999999999996E-3</v>
      </c>
      <c r="CM9810" s="54">
        <v>0.76500000000000001</v>
      </c>
      <c r="CN9810" s="53" t="s">
        <v>41616</v>
      </c>
      <c r="CO9810" s="54">
        <v>31</v>
      </c>
      <c r="CP9810" s="54">
        <v>81</v>
      </c>
      <c r="CQ9810" s="55">
        <f t="shared" si="153"/>
        <v>0.38271604938271603</v>
      </c>
      <c r="CR9810" s="52" t="s">
        <v>28921</v>
      </c>
    </row>
    <row r="9811" spans="81:96">
      <c r="CC9811" s="52">
        <v>9810</v>
      </c>
      <c r="CD9811" s="53" t="s">
        <v>29640</v>
      </c>
      <c r="CE9811" s="53" t="s">
        <v>29641</v>
      </c>
      <c r="CF9811" s="54">
        <v>352</v>
      </c>
      <c r="CG9811" s="54">
        <v>1.333</v>
      </c>
      <c r="CH9811" s="54">
        <v>1.202</v>
      </c>
      <c r="CI9811" s="54">
        <v>0.16</v>
      </c>
      <c r="CJ9811" s="54">
        <v>25</v>
      </c>
      <c r="CK9811" s="54">
        <v>9.6999999999999993</v>
      </c>
      <c r="CL9811" s="54">
        <v>1.06E-3</v>
      </c>
      <c r="CM9811" s="54">
        <v>0.71299999999999997</v>
      </c>
      <c r="CN9811" s="53" t="s">
        <v>41616</v>
      </c>
      <c r="CO9811" s="54">
        <v>32</v>
      </c>
      <c r="CP9811" s="54">
        <v>81</v>
      </c>
      <c r="CQ9811" s="55">
        <f t="shared" si="153"/>
        <v>0.39506172839506171</v>
      </c>
      <c r="CR9811" s="52" t="s">
        <v>28921</v>
      </c>
    </row>
    <row r="9812" spans="81:96">
      <c r="CC9812" s="52">
        <v>9811</v>
      </c>
      <c r="CD9812" s="53" t="s">
        <v>41631</v>
      </c>
      <c r="CE9812" s="53" t="s">
        <v>41632</v>
      </c>
      <c r="CF9812" s="54">
        <v>85</v>
      </c>
      <c r="CG9812" s="54">
        <v>1.333</v>
      </c>
      <c r="CH9812" s="54">
        <v>1.133</v>
      </c>
      <c r="CI9812" s="54">
        <v>6.2E-2</v>
      </c>
      <c r="CJ9812" s="54">
        <v>16</v>
      </c>
      <c r="CK9812" s="54"/>
      <c r="CL9812" s="54">
        <v>4.8999999999999998E-4</v>
      </c>
      <c r="CM9812" s="54">
        <v>0.51600000000000001</v>
      </c>
      <c r="CN9812" s="53" t="s">
        <v>41616</v>
      </c>
      <c r="CO9812" s="54">
        <v>32</v>
      </c>
      <c r="CP9812" s="54">
        <v>81</v>
      </c>
      <c r="CQ9812" s="55">
        <f t="shared" si="153"/>
        <v>0.39506172839506171</v>
      </c>
      <c r="CR9812" s="52" t="s">
        <v>28921</v>
      </c>
    </row>
    <row r="9813" spans="81:96">
      <c r="CC9813" s="52">
        <v>9812</v>
      </c>
      <c r="CD9813" s="53" t="s">
        <v>39381</v>
      </c>
      <c r="CE9813" s="53" t="s">
        <v>39382</v>
      </c>
      <c r="CF9813" s="54">
        <v>1618</v>
      </c>
      <c r="CG9813" s="54">
        <v>1.3169999999999999</v>
      </c>
      <c r="CH9813" s="54">
        <v>1.4710000000000001</v>
      </c>
      <c r="CI9813" s="54">
        <v>9.1999999999999998E-2</v>
      </c>
      <c r="CJ9813" s="54">
        <v>87</v>
      </c>
      <c r="CK9813" s="54">
        <v>7.7</v>
      </c>
      <c r="CL9813" s="54">
        <v>7.3699999999999998E-3</v>
      </c>
      <c r="CM9813" s="54">
        <v>1.0409999999999999</v>
      </c>
      <c r="CN9813" s="53" t="s">
        <v>41616</v>
      </c>
      <c r="CO9813" s="54">
        <v>34</v>
      </c>
      <c r="CP9813" s="54">
        <v>81</v>
      </c>
      <c r="CQ9813" s="55">
        <f t="shared" si="153"/>
        <v>0.41975308641975306</v>
      </c>
      <c r="CR9813" s="52" t="s">
        <v>28921</v>
      </c>
    </row>
    <row r="9814" spans="81:96">
      <c r="CC9814" s="52">
        <v>9813</v>
      </c>
      <c r="CD9814" s="53" t="s">
        <v>39383</v>
      </c>
      <c r="CE9814" s="53" t="s">
        <v>39384</v>
      </c>
      <c r="CF9814" s="54">
        <v>2770</v>
      </c>
      <c r="CG9814" s="54">
        <v>1.3069999999999999</v>
      </c>
      <c r="CH9814" s="54">
        <v>1.585</v>
      </c>
      <c r="CI9814" s="54">
        <v>0.19</v>
      </c>
      <c r="CJ9814" s="54">
        <v>63</v>
      </c>
      <c r="CK9814" s="54" t="s">
        <v>28918</v>
      </c>
      <c r="CL9814" s="54">
        <v>6.8700000000000002E-3</v>
      </c>
      <c r="CM9814" s="54">
        <v>1.931</v>
      </c>
      <c r="CN9814" s="53" t="s">
        <v>41616</v>
      </c>
      <c r="CO9814" s="54">
        <v>35</v>
      </c>
      <c r="CP9814" s="54">
        <v>81</v>
      </c>
      <c r="CQ9814" s="55">
        <f t="shared" si="153"/>
        <v>0.43209876543209874</v>
      </c>
      <c r="CR9814" s="52" t="s">
        <v>28921</v>
      </c>
    </row>
    <row r="9815" spans="81:96">
      <c r="CC9815" s="52">
        <v>9814</v>
      </c>
      <c r="CD9815" s="53" t="s">
        <v>39385</v>
      </c>
      <c r="CE9815" s="53" t="s">
        <v>39386</v>
      </c>
      <c r="CF9815" s="54">
        <v>3663</v>
      </c>
      <c r="CG9815" s="54">
        <v>1.2869999999999999</v>
      </c>
      <c r="CH9815" s="54">
        <v>1.4450000000000001</v>
      </c>
      <c r="CI9815" s="54">
        <v>0.183</v>
      </c>
      <c r="CJ9815" s="54">
        <v>120</v>
      </c>
      <c r="CK9815" s="54">
        <v>10</v>
      </c>
      <c r="CL9815" s="54">
        <v>8.0000000000000002E-3</v>
      </c>
      <c r="CM9815" s="54">
        <v>0.69399999999999995</v>
      </c>
      <c r="CN9815" s="53" t="s">
        <v>41616</v>
      </c>
      <c r="CO9815" s="54">
        <v>36</v>
      </c>
      <c r="CP9815" s="54">
        <v>81</v>
      </c>
      <c r="CQ9815" s="55">
        <f t="shared" si="153"/>
        <v>0.44444444444444442</v>
      </c>
      <c r="CR9815" s="52" t="s">
        <v>28921</v>
      </c>
    </row>
    <row r="9816" spans="81:96">
      <c r="CC9816" s="52">
        <v>9815</v>
      </c>
      <c r="CD9816" s="53" t="s">
        <v>35662</v>
      </c>
      <c r="CE9816" s="53" t="s">
        <v>35663</v>
      </c>
      <c r="CF9816" s="54">
        <v>508</v>
      </c>
      <c r="CG9816" s="54">
        <v>1.2330000000000001</v>
      </c>
      <c r="CH9816" s="54">
        <v>1.236</v>
      </c>
      <c r="CI9816" s="54">
        <v>7.0999999999999994E-2</v>
      </c>
      <c r="CJ9816" s="54">
        <v>42</v>
      </c>
      <c r="CK9816" s="54">
        <v>7.7</v>
      </c>
      <c r="CL9816" s="54">
        <v>1.6100000000000001E-3</v>
      </c>
      <c r="CM9816" s="54">
        <v>0.64600000000000002</v>
      </c>
      <c r="CN9816" s="53" t="s">
        <v>41616</v>
      </c>
      <c r="CO9816" s="54">
        <v>37</v>
      </c>
      <c r="CP9816" s="54">
        <v>81</v>
      </c>
      <c r="CQ9816" s="55">
        <f t="shared" si="153"/>
        <v>0.4567901234567901</v>
      </c>
      <c r="CR9816" s="52" t="s">
        <v>28921</v>
      </c>
    </row>
    <row r="9817" spans="81:96">
      <c r="CC9817" s="52">
        <v>9816</v>
      </c>
      <c r="CD9817" s="53" t="s">
        <v>41633</v>
      </c>
      <c r="CE9817" s="53" t="s">
        <v>41634</v>
      </c>
      <c r="CF9817" s="54">
        <v>4111</v>
      </c>
      <c r="CG9817" s="54">
        <v>1.2170000000000001</v>
      </c>
      <c r="CH9817" s="54">
        <v>1.5009999999999999</v>
      </c>
      <c r="CI9817" s="54">
        <v>0.122</v>
      </c>
      <c r="CJ9817" s="54">
        <v>246</v>
      </c>
      <c r="CK9817" s="54">
        <v>9.9</v>
      </c>
      <c r="CL9817" s="54">
        <v>9.2099999999999994E-3</v>
      </c>
      <c r="CM9817" s="54">
        <v>0.72299999999999998</v>
      </c>
      <c r="CN9817" s="53" t="s">
        <v>41616</v>
      </c>
      <c r="CO9817" s="54">
        <v>38</v>
      </c>
      <c r="CP9817" s="54">
        <v>81</v>
      </c>
      <c r="CQ9817" s="55">
        <f t="shared" si="153"/>
        <v>0.46913580246913578</v>
      </c>
      <c r="CR9817" s="52" t="s">
        <v>28921</v>
      </c>
    </row>
    <row r="9818" spans="81:96">
      <c r="CC9818" s="52">
        <v>9817</v>
      </c>
      <c r="CD9818" s="53" t="s">
        <v>35378</v>
      </c>
      <c r="CE9818" s="53" t="s">
        <v>35379</v>
      </c>
      <c r="CF9818" s="54">
        <v>1180</v>
      </c>
      <c r="CG9818" s="54">
        <v>1.1910000000000001</v>
      </c>
      <c r="CH9818" s="54">
        <v>1.2170000000000001</v>
      </c>
      <c r="CI9818" s="54">
        <v>0.108</v>
      </c>
      <c r="CJ9818" s="54">
        <v>111</v>
      </c>
      <c r="CK9818" s="54">
        <v>7.1</v>
      </c>
      <c r="CL9818" s="54">
        <v>2.9399999999999999E-3</v>
      </c>
      <c r="CM9818" s="54">
        <v>0.44700000000000001</v>
      </c>
      <c r="CN9818" s="53" t="s">
        <v>41616</v>
      </c>
      <c r="CO9818" s="54">
        <v>39</v>
      </c>
      <c r="CP9818" s="54">
        <v>81</v>
      </c>
      <c r="CQ9818" s="55">
        <f t="shared" si="153"/>
        <v>0.48148148148148145</v>
      </c>
      <c r="CR9818" s="52" t="s">
        <v>28921</v>
      </c>
    </row>
    <row r="9819" spans="81:96">
      <c r="CC9819" s="52">
        <v>9818</v>
      </c>
      <c r="CD9819" s="53" t="s">
        <v>35380</v>
      </c>
      <c r="CE9819" s="53" t="s">
        <v>35381</v>
      </c>
      <c r="CF9819" s="54">
        <v>2046</v>
      </c>
      <c r="CG9819" s="54">
        <v>1.1519999999999999</v>
      </c>
      <c r="CH9819" s="54">
        <v>2.0960000000000001</v>
      </c>
      <c r="CI9819" s="54">
        <v>0.26100000000000001</v>
      </c>
      <c r="CJ9819" s="54">
        <v>23</v>
      </c>
      <c r="CK9819" s="54" t="s">
        <v>28918</v>
      </c>
      <c r="CL9819" s="54">
        <v>1.81E-3</v>
      </c>
      <c r="CM9819" s="54">
        <v>0.91200000000000003</v>
      </c>
      <c r="CN9819" s="53" t="s">
        <v>41616</v>
      </c>
      <c r="CO9819" s="54">
        <v>40</v>
      </c>
      <c r="CP9819" s="54">
        <v>81</v>
      </c>
      <c r="CQ9819" s="55">
        <f t="shared" si="153"/>
        <v>0.49382716049382713</v>
      </c>
      <c r="CR9819" s="52" t="s">
        <v>28921</v>
      </c>
    </row>
    <row r="9820" spans="81:96">
      <c r="CC9820" s="52">
        <v>9819</v>
      </c>
      <c r="CD9820" s="53" t="s">
        <v>39411</v>
      </c>
      <c r="CE9820" s="53" t="s">
        <v>39412</v>
      </c>
      <c r="CF9820" s="54">
        <v>325</v>
      </c>
      <c r="CG9820" s="54">
        <v>1.079</v>
      </c>
      <c r="CH9820" s="54">
        <v>1.01</v>
      </c>
      <c r="CI9820" s="54">
        <v>6.5000000000000002E-2</v>
      </c>
      <c r="CJ9820" s="54">
        <v>46</v>
      </c>
      <c r="CK9820" s="54">
        <v>4.5999999999999996</v>
      </c>
      <c r="CL9820" s="54">
        <v>1.6900000000000001E-3</v>
      </c>
      <c r="CM9820" s="54">
        <v>0.53300000000000003</v>
      </c>
      <c r="CN9820" s="53" t="s">
        <v>41616</v>
      </c>
      <c r="CO9820" s="54">
        <v>41</v>
      </c>
      <c r="CP9820" s="54">
        <v>81</v>
      </c>
      <c r="CQ9820" s="55">
        <f t="shared" si="153"/>
        <v>0.50617283950617287</v>
      </c>
      <c r="CR9820" s="52" t="s">
        <v>28938</v>
      </c>
    </row>
    <row r="9821" spans="81:96">
      <c r="CC9821" s="52">
        <v>9820</v>
      </c>
      <c r="CD9821" s="53" t="s">
        <v>33071</v>
      </c>
      <c r="CE9821" s="53" t="s">
        <v>33072</v>
      </c>
      <c r="CF9821" s="54">
        <v>1232</v>
      </c>
      <c r="CG9821" s="54">
        <v>1.077</v>
      </c>
      <c r="CH9821" s="54">
        <v>1.5369999999999999</v>
      </c>
      <c r="CI9821" s="54">
        <v>0.26700000000000002</v>
      </c>
      <c r="CJ9821" s="54">
        <v>60</v>
      </c>
      <c r="CK9821" s="54">
        <v>8.1</v>
      </c>
      <c r="CL9821" s="54">
        <v>4.0200000000000001E-3</v>
      </c>
      <c r="CM9821" s="54">
        <v>1.0469999999999999</v>
      </c>
      <c r="CN9821" s="53" t="s">
        <v>41616</v>
      </c>
      <c r="CO9821" s="54">
        <v>42</v>
      </c>
      <c r="CP9821" s="54">
        <v>81</v>
      </c>
      <c r="CQ9821" s="55">
        <f t="shared" si="153"/>
        <v>0.51851851851851849</v>
      </c>
      <c r="CR9821" s="52" t="s">
        <v>28938</v>
      </c>
    </row>
    <row r="9822" spans="81:96">
      <c r="CC9822" s="52">
        <v>9821</v>
      </c>
      <c r="CD9822" s="53" t="s">
        <v>35666</v>
      </c>
      <c r="CE9822" s="53" t="s">
        <v>35667</v>
      </c>
      <c r="CF9822" s="54">
        <v>1169</v>
      </c>
      <c r="CG9822" s="54">
        <v>1.0760000000000001</v>
      </c>
      <c r="CH9822" s="54">
        <v>1.2869999999999999</v>
      </c>
      <c r="CI9822" s="54">
        <v>0.14299999999999999</v>
      </c>
      <c r="CJ9822" s="54">
        <v>91</v>
      </c>
      <c r="CK9822" s="54">
        <v>7.5</v>
      </c>
      <c r="CL9822" s="54">
        <v>2.0200000000000001E-3</v>
      </c>
      <c r="CM9822" s="54">
        <v>0.36199999999999999</v>
      </c>
      <c r="CN9822" s="53" t="s">
        <v>41616</v>
      </c>
      <c r="CO9822" s="54">
        <v>43</v>
      </c>
      <c r="CP9822" s="54">
        <v>81</v>
      </c>
      <c r="CQ9822" s="55">
        <f t="shared" si="153"/>
        <v>0.53086419753086422</v>
      </c>
      <c r="CR9822" s="52" t="s">
        <v>28938</v>
      </c>
    </row>
    <row r="9823" spans="81:96">
      <c r="CC9823" s="52">
        <v>9822</v>
      </c>
      <c r="CD9823" s="53" t="s">
        <v>35435</v>
      </c>
      <c r="CE9823" s="53" t="s">
        <v>35436</v>
      </c>
      <c r="CF9823" s="54">
        <v>908</v>
      </c>
      <c r="CG9823" s="54">
        <v>1.028</v>
      </c>
      <c r="CH9823" s="54">
        <v>1.7889999999999999</v>
      </c>
      <c r="CI9823" s="54">
        <v>0.125</v>
      </c>
      <c r="CJ9823" s="54">
        <v>40</v>
      </c>
      <c r="CK9823" s="54">
        <v>6.7</v>
      </c>
      <c r="CL9823" s="54">
        <v>3.13E-3</v>
      </c>
      <c r="CM9823" s="54">
        <v>0.86499999999999999</v>
      </c>
      <c r="CN9823" s="53" t="s">
        <v>41616</v>
      </c>
      <c r="CO9823" s="54">
        <v>44</v>
      </c>
      <c r="CP9823" s="54">
        <v>81</v>
      </c>
      <c r="CQ9823" s="55">
        <f t="shared" si="153"/>
        <v>0.54320987654320985</v>
      </c>
      <c r="CR9823" s="52" t="s">
        <v>28938</v>
      </c>
    </row>
    <row r="9824" spans="81:96">
      <c r="CC9824" s="52">
        <v>9823</v>
      </c>
      <c r="CD9824" s="53" t="s">
        <v>33075</v>
      </c>
      <c r="CE9824" s="53" t="s">
        <v>33076</v>
      </c>
      <c r="CF9824" s="54">
        <v>910</v>
      </c>
      <c r="CG9824" s="54">
        <v>1.012</v>
      </c>
      <c r="CH9824" s="54">
        <v>1.143</v>
      </c>
      <c r="CI9824" s="54">
        <v>0.247</v>
      </c>
      <c r="CJ9824" s="54">
        <v>81</v>
      </c>
      <c r="CK9824" s="54">
        <v>5.8</v>
      </c>
      <c r="CL9824" s="54">
        <v>1.3600000000000001E-3</v>
      </c>
      <c r="CM9824" s="54">
        <v>0.214</v>
      </c>
      <c r="CN9824" s="53" t="s">
        <v>41616</v>
      </c>
      <c r="CO9824" s="54">
        <v>45</v>
      </c>
      <c r="CP9824" s="54">
        <v>81</v>
      </c>
      <c r="CQ9824" s="55">
        <f t="shared" si="153"/>
        <v>0.55555555555555558</v>
      </c>
      <c r="CR9824" s="52" t="s">
        <v>28938</v>
      </c>
    </row>
    <row r="9825" spans="81:96">
      <c r="CC9825" s="52">
        <v>9824</v>
      </c>
      <c r="CD9825" s="53" t="s">
        <v>41635</v>
      </c>
      <c r="CE9825" s="53" t="s">
        <v>41636</v>
      </c>
      <c r="CF9825" s="54">
        <v>288</v>
      </c>
      <c r="CG9825" s="54">
        <v>1</v>
      </c>
      <c r="CH9825" s="54">
        <v>0.88300000000000001</v>
      </c>
      <c r="CI9825" s="54">
        <v>0.111</v>
      </c>
      <c r="CJ9825" s="54">
        <v>18</v>
      </c>
      <c r="CK9825" s="54">
        <v>6.6</v>
      </c>
      <c r="CL9825" s="54">
        <v>9.7000000000000005E-4</v>
      </c>
      <c r="CM9825" s="54">
        <v>0.47799999999999998</v>
      </c>
      <c r="CN9825" s="53" t="s">
        <v>41616</v>
      </c>
      <c r="CO9825" s="54">
        <v>46</v>
      </c>
      <c r="CP9825" s="54">
        <v>81</v>
      </c>
      <c r="CQ9825" s="55">
        <f t="shared" si="153"/>
        <v>0.5679012345679012</v>
      </c>
      <c r="CR9825" s="52" t="s">
        <v>28938</v>
      </c>
    </row>
    <row r="9826" spans="81:96">
      <c r="CC9826" s="52">
        <v>9825</v>
      </c>
      <c r="CD9826" s="53" t="s">
        <v>32573</v>
      </c>
      <c r="CE9826" s="53" t="s">
        <v>32574</v>
      </c>
      <c r="CF9826" s="54">
        <v>123</v>
      </c>
      <c r="CG9826" s="54">
        <v>1</v>
      </c>
      <c r="CH9826" s="54"/>
      <c r="CI9826" s="54">
        <v>0</v>
      </c>
      <c r="CJ9826" s="54">
        <v>20</v>
      </c>
      <c r="CK9826" s="54">
        <v>3.8</v>
      </c>
      <c r="CL9826" s="54">
        <v>5.5000000000000003E-4</v>
      </c>
      <c r="CM9826" s="54"/>
      <c r="CN9826" s="53" t="s">
        <v>41616</v>
      </c>
      <c r="CO9826" s="54">
        <v>46</v>
      </c>
      <c r="CP9826" s="54">
        <v>81</v>
      </c>
      <c r="CQ9826" s="55">
        <f t="shared" si="153"/>
        <v>0.5679012345679012</v>
      </c>
      <c r="CR9826" s="52" t="s">
        <v>28938</v>
      </c>
    </row>
    <row r="9827" spans="81:96">
      <c r="CC9827" s="52">
        <v>9826</v>
      </c>
      <c r="CD9827" s="53" t="s">
        <v>41637</v>
      </c>
      <c r="CE9827" s="53" t="s">
        <v>41638</v>
      </c>
      <c r="CF9827" s="54">
        <v>1135</v>
      </c>
      <c r="CG9827" s="54">
        <v>0.98699999999999999</v>
      </c>
      <c r="CH9827" s="54">
        <v>1.958</v>
      </c>
      <c r="CI9827" s="54">
        <v>0.31</v>
      </c>
      <c r="CJ9827" s="54">
        <v>42</v>
      </c>
      <c r="CK9827" s="54">
        <v>7.7</v>
      </c>
      <c r="CL9827" s="54">
        <v>2.65E-3</v>
      </c>
      <c r="CM9827" s="54">
        <v>0.878</v>
      </c>
      <c r="CN9827" s="53" t="s">
        <v>41616</v>
      </c>
      <c r="CO9827" s="54">
        <v>48</v>
      </c>
      <c r="CP9827" s="54">
        <v>81</v>
      </c>
      <c r="CQ9827" s="55">
        <f t="shared" si="153"/>
        <v>0.59259259259259256</v>
      </c>
      <c r="CR9827" s="52" t="s">
        <v>28938</v>
      </c>
    </row>
    <row r="9828" spans="81:96">
      <c r="CC9828" s="52">
        <v>9827</v>
      </c>
      <c r="CD9828" s="53" t="s">
        <v>41639</v>
      </c>
      <c r="CE9828" s="53" t="s">
        <v>41640</v>
      </c>
      <c r="CF9828" s="54">
        <v>599</v>
      </c>
      <c r="CG9828" s="54">
        <v>0.97699999999999998</v>
      </c>
      <c r="CH9828" s="54">
        <v>1.103</v>
      </c>
      <c r="CI9828" s="54">
        <v>0.22</v>
      </c>
      <c r="CJ9828" s="54">
        <v>50</v>
      </c>
      <c r="CK9828" s="54">
        <v>8.1</v>
      </c>
      <c r="CL9828" s="54">
        <v>1.8E-3</v>
      </c>
      <c r="CM9828" s="54">
        <v>0.53200000000000003</v>
      </c>
      <c r="CN9828" s="53" t="s">
        <v>41616</v>
      </c>
      <c r="CO9828" s="54">
        <v>49</v>
      </c>
      <c r="CP9828" s="54">
        <v>81</v>
      </c>
      <c r="CQ9828" s="55">
        <f t="shared" si="153"/>
        <v>0.60493827160493829</v>
      </c>
      <c r="CR9828" s="52" t="s">
        <v>28938</v>
      </c>
    </row>
    <row r="9829" spans="81:96">
      <c r="CC9829" s="52">
        <v>9828</v>
      </c>
      <c r="CD9829" s="53" t="s">
        <v>41641</v>
      </c>
      <c r="CE9829" s="53" t="s">
        <v>41642</v>
      </c>
      <c r="CF9829" s="54">
        <v>5205</v>
      </c>
      <c r="CG9829" s="54">
        <v>0.95299999999999996</v>
      </c>
      <c r="CH9829" s="54">
        <v>1.246</v>
      </c>
      <c r="CI9829" s="54">
        <v>0.14499999999999999</v>
      </c>
      <c r="CJ9829" s="54">
        <v>152</v>
      </c>
      <c r="CK9829" s="54" t="s">
        <v>28918</v>
      </c>
      <c r="CL9829" s="54">
        <v>6.6699999999999997E-3</v>
      </c>
      <c r="CM9829" s="54">
        <v>0.503</v>
      </c>
      <c r="CN9829" s="53" t="s">
        <v>41616</v>
      </c>
      <c r="CO9829" s="54">
        <v>50</v>
      </c>
      <c r="CP9829" s="54">
        <v>81</v>
      </c>
      <c r="CQ9829" s="55">
        <f t="shared" si="153"/>
        <v>0.61728395061728392</v>
      </c>
      <c r="CR9829" s="52" t="s">
        <v>28938</v>
      </c>
    </row>
    <row r="9830" spans="81:96">
      <c r="CC9830" s="52">
        <v>9829</v>
      </c>
      <c r="CD9830" s="53" t="s">
        <v>25656</v>
      </c>
      <c r="CE9830" s="53" t="s">
        <v>39421</v>
      </c>
      <c r="CF9830" s="54">
        <v>1047</v>
      </c>
      <c r="CG9830" s="54">
        <v>0.93600000000000005</v>
      </c>
      <c r="CH9830" s="54">
        <v>1.01</v>
      </c>
      <c r="CI9830" s="54">
        <v>0.29499999999999998</v>
      </c>
      <c r="CJ9830" s="54">
        <v>112</v>
      </c>
      <c r="CK9830" s="54">
        <v>8.5</v>
      </c>
      <c r="CL9830" s="54">
        <v>3.64E-3</v>
      </c>
      <c r="CM9830" s="54">
        <v>0.56000000000000005</v>
      </c>
      <c r="CN9830" s="53" t="s">
        <v>41616</v>
      </c>
      <c r="CO9830" s="54">
        <v>51</v>
      </c>
      <c r="CP9830" s="54">
        <v>81</v>
      </c>
      <c r="CQ9830" s="55">
        <f t="shared" si="153"/>
        <v>0.62962962962962965</v>
      </c>
      <c r="CR9830" s="52" t="s">
        <v>28938</v>
      </c>
    </row>
    <row r="9831" spans="81:96">
      <c r="CC9831" s="52">
        <v>9830</v>
      </c>
      <c r="CD9831" s="53" t="s">
        <v>39422</v>
      </c>
      <c r="CE9831" s="53" t="s">
        <v>39423</v>
      </c>
      <c r="CF9831" s="54">
        <v>626</v>
      </c>
      <c r="CG9831" s="54">
        <v>0.93400000000000005</v>
      </c>
      <c r="CH9831" s="54">
        <v>1.0740000000000001</v>
      </c>
      <c r="CI9831" s="54">
        <v>0.193</v>
      </c>
      <c r="CJ9831" s="54">
        <v>176</v>
      </c>
      <c r="CK9831" s="54">
        <v>3.1</v>
      </c>
      <c r="CL9831" s="54">
        <v>3.65E-3</v>
      </c>
      <c r="CM9831" s="54">
        <v>0.51300000000000001</v>
      </c>
      <c r="CN9831" s="53" t="s">
        <v>41616</v>
      </c>
      <c r="CO9831" s="54">
        <v>52</v>
      </c>
      <c r="CP9831" s="54">
        <v>81</v>
      </c>
      <c r="CQ9831" s="55">
        <f t="shared" si="153"/>
        <v>0.64197530864197527</v>
      </c>
      <c r="CR9831" s="52" t="s">
        <v>28938</v>
      </c>
    </row>
    <row r="9832" spans="81:96">
      <c r="CC9832" s="52">
        <v>9831</v>
      </c>
      <c r="CD9832" s="53" t="s">
        <v>29658</v>
      </c>
      <c r="CE9832" s="53" t="s">
        <v>29659</v>
      </c>
      <c r="CF9832" s="54">
        <v>188</v>
      </c>
      <c r="CG9832" s="54">
        <v>0.91300000000000003</v>
      </c>
      <c r="CH9832" s="54">
        <v>0.63100000000000001</v>
      </c>
      <c r="CI9832" s="54">
        <v>0.21099999999999999</v>
      </c>
      <c r="CJ9832" s="54">
        <v>38</v>
      </c>
      <c r="CK9832" s="54">
        <v>3.1</v>
      </c>
      <c r="CL9832" s="54">
        <v>3.6000000000000002E-4</v>
      </c>
      <c r="CM9832" s="54">
        <v>0.107</v>
      </c>
      <c r="CN9832" s="53" t="s">
        <v>41616</v>
      </c>
      <c r="CO9832" s="54">
        <v>53</v>
      </c>
      <c r="CP9832" s="54">
        <v>81</v>
      </c>
      <c r="CQ9832" s="55">
        <f t="shared" si="153"/>
        <v>0.65432098765432101</v>
      </c>
      <c r="CR9832" s="52" t="s">
        <v>28938</v>
      </c>
    </row>
    <row r="9833" spans="81:96">
      <c r="CC9833" s="52">
        <v>9832</v>
      </c>
      <c r="CD9833" s="53" t="s">
        <v>29660</v>
      </c>
      <c r="CE9833" s="53" t="s">
        <v>29661</v>
      </c>
      <c r="CF9833" s="54">
        <v>566</v>
      </c>
      <c r="CG9833" s="54">
        <v>0.90300000000000002</v>
      </c>
      <c r="CH9833" s="54">
        <v>1.42</v>
      </c>
      <c r="CI9833" s="54">
        <v>0.11600000000000001</v>
      </c>
      <c r="CJ9833" s="54">
        <v>43</v>
      </c>
      <c r="CK9833" s="54">
        <v>5.7</v>
      </c>
      <c r="CL9833" s="54">
        <v>2.1800000000000001E-3</v>
      </c>
      <c r="CM9833" s="54">
        <v>0.66400000000000003</v>
      </c>
      <c r="CN9833" s="53" t="s">
        <v>41616</v>
      </c>
      <c r="CO9833" s="54">
        <v>54</v>
      </c>
      <c r="CP9833" s="54">
        <v>81</v>
      </c>
      <c r="CQ9833" s="55">
        <f t="shared" si="153"/>
        <v>0.66666666666666663</v>
      </c>
      <c r="CR9833" s="52" t="s">
        <v>28938</v>
      </c>
    </row>
    <row r="9834" spans="81:96">
      <c r="CC9834" s="52">
        <v>9833</v>
      </c>
      <c r="CD9834" s="53" t="s">
        <v>35388</v>
      </c>
      <c r="CE9834" s="53" t="s">
        <v>35389</v>
      </c>
      <c r="CF9834" s="54">
        <v>243</v>
      </c>
      <c r="CG9834" s="54">
        <v>0.86</v>
      </c>
      <c r="CH9834" s="54">
        <v>0.90700000000000003</v>
      </c>
      <c r="CI9834" s="54">
        <v>0.2</v>
      </c>
      <c r="CJ9834" s="54">
        <v>55</v>
      </c>
      <c r="CK9834" s="54">
        <v>3.5</v>
      </c>
      <c r="CL9834" s="54">
        <v>9.7000000000000005E-4</v>
      </c>
      <c r="CM9834" s="54">
        <v>0.29799999999999999</v>
      </c>
      <c r="CN9834" s="53" t="s">
        <v>41616</v>
      </c>
      <c r="CO9834" s="54">
        <v>55</v>
      </c>
      <c r="CP9834" s="54">
        <v>81</v>
      </c>
      <c r="CQ9834" s="55">
        <f t="shared" si="153"/>
        <v>0.67901234567901236</v>
      </c>
      <c r="CR9834" s="52" t="s">
        <v>28938</v>
      </c>
    </row>
    <row r="9835" spans="81:96">
      <c r="CC9835" s="52">
        <v>9834</v>
      </c>
      <c r="CD9835" s="53" t="s">
        <v>33083</v>
      </c>
      <c r="CE9835" s="53" t="s">
        <v>33084</v>
      </c>
      <c r="CF9835" s="54">
        <v>312</v>
      </c>
      <c r="CG9835" s="54">
        <v>0.85099999999999998</v>
      </c>
      <c r="CH9835" s="54">
        <v>0.70299999999999996</v>
      </c>
      <c r="CI9835" s="54">
        <v>3.6999999999999998E-2</v>
      </c>
      <c r="CJ9835" s="54">
        <v>27</v>
      </c>
      <c r="CK9835" s="54">
        <v>9</v>
      </c>
      <c r="CL9835" s="54">
        <v>2.0000000000000001E-4</v>
      </c>
      <c r="CM9835" s="54">
        <v>0.105</v>
      </c>
      <c r="CN9835" s="53" t="s">
        <v>41616</v>
      </c>
      <c r="CO9835" s="54">
        <v>56</v>
      </c>
      <c r="CP9835" s="54">
        <v>81</v>
      </c>
      <c r="CQ9835" s="55">
        <f t="shared" si="153"/>
        <v>0.69135802469135799</v>
      </c>
      <c r="CR9835" s="52" t="s">
        <v>28938</v>
      </c>
    </row>
    <row r="9836" spans="81:96">
      <c r="CC9836" s="52">
        <v>9835</v>
      </c>
      <c r="CD9836" s="53" t="s">
        <v>35390</v>
      </c>
      <c r="CE9836" s="53" t="s">
        <v>35391</v>
      </c>
      <c r="CF9836" s="54">
        <v>280</v>
      </c>
      <c r="CG9836" s="54">
        <v>0.84399999999999997</v>
      </c>
      <c r="CH9836" s="54">
        <v>0.79500000000000004</v>
      </c>
      <c r="CI9836" s="54">
        <v>0</v>
      </c>
      <c r="CJ9836" s="54">
        <v>14</v>
      </c>
      <c r="CK9836" s="54">
        <v>9.6999999999999993</v>
      </c>
      <c r="CL9836" s="54">
        <v>2.3000000000000001E-4</v>
      </c>
      <c r="CM9836" s="54">
        <v>0.17599999999999999</v>
      </c>
      <c r="CN9836" s="53" t="s">
        <v>41616</v>
      </c>
      <c r="CO9836" s="54">
        <v>57</v>
      </c>
      <c r="CP9836" s="54">
        <v>81</v>
      </c>
      <c r="CQ9836" s="55">
        <f t="shared" si="153"/>
        <v>0.70370370370370372</v>
      </c>
      <c r="CR9836" s="52" t="s">
        <v>28938</v>
      </c>
    </row>
    <row r="9837" spans="81:96">
      <c r="CC9837" s="52">
        <v>9836</v>
      </c>
      <c r="CD9837" s="53" t="s">
        <v>35689</v>
      </c>
      <c r="CE9837" s="53" t="s">
        <v>35690</v>
      </c>
      <c r="CF9837" s="54">
        <v>468</v>
      </c>
      <c r="CG9837" s="54">
        <v>0.84299999999999997</v>
      </c>
      <c r="CH9837" s="54">
        <v>0.82699999999999996</v>
      </c>
      <c r="CI9837" s="54">
        <v>0.35599999999999998</v>
      </c>
      <c r="CJ9837" s="54">
        <v>90</v>
      </c>
      <c r="CK9837" s="54">
        <v>5.2</v>
      </c>
      <c r="CL9837" s="54">
        <v>1.3799999999999999E-3</v>
      </c>
      <c r="CM9837" s="54">
        <v>0.28999999999999998</v>
      </c>
      <c r="CN9837" s="53" t="s">
        <v>41616</v>
      </c>
      <c r="CO9837" s="54">
        <v>58</v>
      </c>
      <c r="CP9837" s="54">
        <v>81</v>
      </c>
      <c r="CQ9837" s="55">
        <f t="shared" si="153"/>
        <v>0.71604938271604934</v>
      </c>
      <c r="CR9837" s="52" t="s">
        <v>28938</v>
      </c>
    </row>
    <row r="9838" spans="81:96">
      <c r="CC9838" s="52">
        <v>9837</v>
      </c>
      <c r="CD9838" s="53" t="s">
        <v>33087</v>
      </c>
      <c r="CE9838" s="53" t="s">
        <v>33088</v>
      </c>
      <c r="CF9838" s="54">
        <v>1041</v>
      </c>
      <c r="CG9838" s="54">
        <v>0.83899999999999997</v>
      </c>
      <c r="CH9838" s="54">
        <v>0.83199999999999996</v>
      </c>
      <c r="CI9838" s="54">
        <v>0.17799999999999999</v>
      </c>
      <c r="CJ9838" s="54">
        <v>45</v>
      </c>
      <c r="CK9838" s="54" t="s">
        <v>28918</v>
      </c>
      <c r="CL9838" s="54">
        <v>2.5999999999999999E-3</v>
      </c>
      <c r="CM9838" s="54">
        <v>0.68899999999999995</v>
      </c>
      <c r="CN9838" s="53" t="s">
        <v>41616</v>
      </c>
      <c r="CO9838" s="54">
        <v>59</v>
      </c>
      <c r="CP9838" s="54">
        <v>81</v>
      </c>
      <c r="CQ9838" s="55">
        <f t="shared" si="153"/>
        <v>0.72839506172839508</v>
      </c>
      <c r="CR9838" s="52" t="s">
        <v>28938</v>
      </c>
    </row>
    <row r="9839" spans="81:96">
      <c r="CC9839" s="52">
        <v>9838</v>
      </c>
      <c r="CD9839" s="53" t="s">
        <v>41643</v>
      </c>
      <c r="CE9839" s="53" t="s">
        <v>41644</v>
      </c>
      <c r="CF9839" s="54">
        <v>304</v>
      </c>
      <c r="CG9839" s="54">
        <v>0.83199999999999996</v>
      </c>
      <c r="CH9839" s="54">
        <v>0.93300000000000005</v>
      </c>
      <c r="CI9839" s="54">
        <v>0.108</v>
      </c>
      <c r="CJ9839" s="54">
        <v>37</v>
      </c>
      <c r="CK9839" s="54">
        <v>4.5999999999999996</v>
      </c>
      <c r="CL9839" s="54">
        <v>1.0200000000000001E-3</v>
      </c>
      <c r="CM9839" s="54">
        <v>0.33200000000000002</v>
      </c>
      <c r="CN9839" s="53" t="s">
        <v>41616</v>
      </c>
      <c r="CO9839" s="54">
        <v>60</v>
      </c>
      <c r="CP9839" s="54">
        <v>81</v>
      </c>
      <c r="CQ9839" s="55">
        <f t="shared" si="153"/>
        <v>0.7407407407407407</v>
      </c>
      <c r="CR9839" s="52" t="s">
        <v>28938</v>
      </c>
    </row>
    <row r="9840" spans="81:96">
      <c r="CC9840" s="52">
        <v>9839</v>
      </c>
      <c r="CD9840" s="53" t="s">
        <v>41645</v>
      </c>
      <c r="CE9840" s="53" t="s">
        <v>41646</v>
      </c>
      <c r="CF9840" s="54">
        <v>314</v>
      </c>
      <c r="CG9840" s="54">
        <v>0.83099999999999996</v>
      </c>
      <c r="CH9840" s="54">
        <v>0.94299999999999995</v>
      </c>
      <c r="CI9840" s="54">
        <v>5.2999999999999999E-2</v>
      </c>
      <c r="CJ9840" s="54">
        <v>57</v>
      </c>
      <c r="CK9840" s="54">
        <v>7.1</v>
      </c>
      <c r="CL9840" s="54">
        <v>1.1999999999999999E-3</v>
      </c>
      <c r="CM9840" s="54">
        <v>0.54</v>
      </c>
      <c r="CN9840" s="53" t="s">
        <v>41616</v>
      </c>
      <c r="CO9840" s="54">
        <v>61</v>
      </c>
      <c r="CP9840" s="54">
        <v>81</v>
      </c>
      <c r="CQ9840" s="55">
        <f t="shared" si="153"/>
        <v>0.75308641975308643</v>
      </c>
      <c r="CR9840" s="52" t="s">
        <v>28953</v>
      </c>
    </row>
    <row r="9841" spans="81:96">
      <c r="CC9841" s="52">
        <v>9840</v>
      </c>
      <c r="CD9841" s="53" t="s">
        <v>32735</v>
      </c>
      <c r="CE9841" s="53" t="s">
        <v>32736</v>
      </c>
      <c r="CF9841" s="54">
        <v>1818</v>
      </c>
      <c r="CG9841" s="54">
        <v>0.83</v>
      </c>
      <c r="CH9841" s="54">
        <v>1.141</v>
      </c>
      <c r="CI9841" s="54">
        <v>0.222</v>
      </c>
      <c r="CJ9841" s="54">
        <v>54</v>
      </c>
      <c r="CK9841" s="54" t="s">
        <v>28918</v>
      </c>
      <c r="CL9841" s="54">
        <v>3.7699999999999999E-3</v>
      </c>
      <c r="CM9841" s="54">
        <v>0.81799999999999995</v>
      </c>
      <c r="CN9841" s="53" t="s">
        <v>41616</v>
      </c>
      <c r="CO9841" s="54">
        <v>62</v>
      </c>
      <c r="CP9841" s="54">
        <v>81</v>
      </c>
      <c r="CQ9841" s="55">
        <f t="shared" si="153"/>
        <v>0.76543209876543206</v>
      </c>
      <c r="CR9841" s="52" t="s">
        <v>28953</v>
      </c>
    </row>
    <row r="9842" spans="81:96">
      <c r="CC9842" s="52">
        <v>9841</v>
      </c>
      <c r="CD9842" s="53" t="s">
        <v>35392</v>
      </c>
      <c r="CE9842" s="53" t="s">
        <v>35393</v>
      </c>
      <c r="CF9842" s="54">
        <v>166</v>
      </c>
      <c r="CG9842" s="54">
        <v>0.73599999999999999</v>
      </c>
      <c r="CH9842" s="54">
        <v>0.86599999999999999</v>
      </c>
      <c r="CI9842" s="54">
        <v>0.10299999999999999</v>
      </c>
      <c r="CJ9842" s="54">
        <v>29</v>
      </c>
      <c r="CK9842" s="54">
        <v>3.9</v>
      </c>
      <c r="CL9842" s="54">
        <v>5.0000000000000001E-4</v>
      </c>
      <c r="CM9842" s="54">
        <v>0.221</v>
      </c>
      <c r="CN9842" s="53" t="s">
        <v>41616</v>
      </c>
      <c r="CO9842" s="54">
        <v>63</v>
      </c>
      <c r="CP9842" s="54">
        <v>81</v>
      </c>
      <c r="CQ9842" s="55">
        <f t="shared" si="153"/>
        <v>0.77777777777777779</v>
      </c>
      <c r="CR9842" s="52" t="s">
        <v>28953</v>
      </c>
    </row>
    <row r="9843" spans="81:96">
      <c r="CC9843" s="52">
        <v>9842</v>
      </c>
      <c r="CD9843" s="53" t="s">
        <v>39585</v>
      </c>
      <c r="CE9843" s="53" t="s">
        <v>39586</v>
      </c>
      <c r="CF9843" s="54">
        <v>411</v>
      </c>
      <c r="CG9843" s="54">
        <v>0.72499999999999998</v>
      </c>
      <c r="CH9843" s="54">
        <v>0.81100000000000005</v>
      </c>
      <c r="CI9843" s="54">
        <v>5.5E-2</v>
      </c>
      <c r="CJ9843" s="54">
        <v>55</v>
      </c>
      <c r="CK9843" s="54">
        <v>6.6</v>
      </c>
      <c r="CL9843" s="54">
        <v>1.6199999999999999E-3</v>
      </c>
      <c r="CM9843" s="54">
        <v>0.45</v>
      </c>
      <c r="CN9843" s="53" t="s">
        <v>41616</v>
      </c>
      <c r="CO9843" s="54">
        <v>64</v>
      </c>
      <c r="CP9843" s="54">
        <v>81</v>
      </c>
      <c r="CQ9843" s="55">
        <f t="shared" si="153"/>
        <v>0.79012345679012341</v>
      </c>
      <c r="CR9843" s="52" t="s">
        <v>28953</v>
      </c>
    </row>
    <row r="9844" spans="81:96">
      <c r="CC9844" s="52">
        <v>9843</v>
      </c>
      <c r="CD9844" s="53" t="s">
        <v>41647</v>
      </c>
      <c r="CE9844" s="53" t="s">
        <v>41648</v>
      </c>
      <c r="CF9844" s="54">
        <v>2430</v>
      </c>
      <c r="CG9844" s="54">
        <v>0.72299999999999998</v>
      </c>
      <c r="CH9844" s="54">
        <v>1.173</v>
      </c>
      <c r="CI9844" s="54">
        <v>0.17</v>
      </c>
      <c r="CJ9844" s="54">
        <v>47</v>
      </c>
      <c r="CK9844" s="54" t="s">
        <v>28918</v>
      </c>
      <c r="CL9844" s="54">
        <v>2.7699999999999999E-3</v>
      </c>
      <c r="CM9844" s="54">
        <v>0.68500000000000005</v>
      </c>
      <c r="CN9844" s="53" t="s">
        <v>41616</v>
      </c>
      <c r="CO9844" s="54">
        <v>65</v>
      </c>
      <c r="CP9844" s="54">
        <v>81</v>
      </c>
      <c r="CQ9844" s="55">
        <f t="shared" si="153"/>
        <v>0.80246913580246915</v>
      </c>
      <c r="CR9844" s="52" t="s">
        <v>28953</v>
      </c>
    </row>
    <row r="9845" spans="81:96">
      <c r="CC9845" s="52">
        <v>9844</v>
      </c>
      <c r="CD9845" s="53" t="s">
        <v>35394</v>
      </c>
      <c r="CE9845" s="53" t="s">
        <v>35395</v>
      </c>
      <c r="CF9845" s="54">
        <v>328</v>
      </c>
      <c r="CG9845" s="54">
        <v>0.7</v>
      </c>
      <c r="CH9845" s="54">
        <v>0.79300000000000004</v>
      </c>
      <c r="CI9845" s="54">
        <v>0.121</v>
      </c>
      <c r="CJ9845" s="54">
        <v>33</v>
      </c>
      <c r="CK9845" s="54">
        <v>7.4</v>
      </c>
      <c r="CL9845" s="54">
        <v>5.6999999999999998E-4</v>
      </c>
      <c r="CM9845" s="54">
        <v>0.24099999999999999</v>
      </c>
      <c r="CN9845" s="53" t="s">
        <v>41616</v>
      </c>
      <c r="CO9845" s="54">
        <v>66</v>
      </c>
      <c r="CP9845" s="54">
        <v>81</v>
      </c>
      <c r="CQ9845" s="55">
        <f t="shared" si="153"/>
        <v>0.81481481481481477</v>
      </c>
      <c r="CR9845" s="52" t="s">
        <v>28953</v>
      </c>
    </row>
    <row r="9846" spans="81:96">
      <c r="CC9846" s="52">
        <v>9845</v>
      </c>
      <c r="CD9846" s="53" t="s">
        <v>39458</v>
      </c>
      <c r="CE9846" s="53" t="s">
        <v>39459</v>
      </c>
      <c r="CF9846" s="54">
        <v>358</v>
      </c>
      <c r="CG9846" s="54">
        <v>0.69599999999999995</v>
      </c>
      <c r="CH9846" s="54">
        <v>0.93300000000000005</v>
      </c>
      <c r="CI9846" s="54">
        <v>0.121</v>
      </c>
      <c r="CJ9846" s="54">
        <v>33</v>
      </c>
      <c r="CK9846" s="54">
        <v>6.2</v>
      </c>
      <c r="CL9846" s="54">
        <v>2.16E-3</v>
      </c>
      <c r="CM9846" s="54">
        <v>0.83099999999999996</v>
      </c>
      <c r="CN9846" s="53" t="s">
        <v>41616</v>
      </c>
      <c r="CO9846" s="54">
        <v>67</v>
      </c>
      <c r="CP9846" s="54">
        <v>81</v>
      </c>
      <c r="CQ9846" s="55">
        <f t="shared" si="153"/>
        <v>0.8271604938271605</v>
      </c>
      <c r="CR9846" s="52" t="s">
        <v>28953</v>
      </c>
    </row>
    <row r="9847" spans="81:96">
      <c r="CC9847" s="52">
        <v>9846</v>
      </c>
      <c r="CD9847" s="53" t="s">
        <v>35701</v>
      </c>
      <c r="CE9847" s="53" t="s">
        <v>35702</v>
      </c>
      <c r="CF9847" s="54">
        <v>877</v>
      </c>
      <c r="CG9847" s="54">
        <v>0.625</v>
      </c>
      <c r="CH9847" s="54">
        <v>0.70199999999999996</v>
      </c>
      <c r="CI9847" s="54">
        <v>0.51200000000000001</v>
      </c>
      <c r="CJ9847" s="54">
        <v>43</v>
      </c>
      <c r="CK9847" s="54">
        <v>8.5</v>
      </c>
      <c r="CL9847" s="54">
        <v>1.08E-3</v>
      </c>
      <c r="CM9847" s="54">
        <v>0.191</v>
      </c>
      <c r="CN9847" s="53" t="s">
        <v>41616</v>
      </c>
      <c r="CO9847" s="54">
        <v>68</v>
      </c>
      <c r="CP9847" s="54">
        <v>81</v>
      </c>
      <c r="CQ9847" s="55">
        <f t="shared" si="153"/>
        <v>0.83950617283950613</v>
      </c>
      <c r="CR9847" s="52" t="s">
        <v>28953</v>
      </c>
    </row>
    <row r="9848" spans="81:96">
      <c r="CC9848" s="52">
        <v>9847</v>
      </c>
      <c r="CD9848" s="53" t="s">
        <v>39470</v>
      </c>
      <c r="CE9848" s="53" t="s">
        <v>39471</v>
      </c>
      <c r="CF9848" s="54">
        <v>822</v>
      </c>
      <c r="CG9848" s="54">
        <v>0.625</v>
      </c>
      <c r="CH9848" s="54">
        <v>0.88900000000000001</v>
      </c>
      <c r="CI9848" s="54">
        <v>0.125</v>
      </c>
      <c r="CJ9848" s="54">
        <v>32</v>
      </c>
      <c r="CK9848" s="54">
        <v>9.1999999999999993</v>
      </c>
      <c r="CL9848" s="54">
        <v>2.33E-3</v>
      </c>
      <c r="CM9848" s="54">
        <v>0.64800000000000002</v>
      </c>
      <c r="CN9848" s="53" t="s">
        <v>41616</v>
      </c>
      <c r="CO9848" s="54">
        <v>68</v>
      </c>
      <c r="CP9848" s="54">
        <v>81</v>
      </c>
      <c r="CQ9848" s="55">
        <f t="shared" si="153"/>
        <v>0.83950617283950613</v>
      </c>
      <c r="CR9848" s="52" t="s">
        <v>28953</v>
      </c>
    </row>
    <row r="9849" spans="81:96">
      <c r="CC9849" s="52">
        <v>9848</v>
      </c>
      <c r="CD9849" s="53" t="s">
        <v>41649</v>
      </c>
      <c r="CE9849" s="53" t="s">
        <v>41650</v>
      </c>
      <c r="CF9849" s="54">
        <v>2259</v>
      </c>
      <c r="CG9849" s="54">
        <v>0.61699999999999999</v>
      </c>
      <c r="CH9849" s="54">
        <v>0.86399999999999999</v>
      </c>
      <c r="CI9849" s="54">
        <v>6.6000000000000003E-2</v>
      </c>
      <c r="CJ9849" s="54">
        <v>106</v>
      </c>
      <c r="CK9849" s="54" t="s">
        <v>28918</v>
      </c>
      <c r="CL9849" s="54">
        <v>5.47E-3</v>
      </c>
      <c r="CM9849" s="54">
        <v>0.61599999999999999</v>
      </c>
      <c r="CN9849" s="53" t="s">
        <v>41616</v>
      </c>
      <c r="CO9849" s="54">
        <v>70</v>
      </c>
      <c r="CP9849" s="54">
        <v>81</v>
      </c>
      <c r="CQ9849" s="55">
        <f t="shared" si="153"/>
        <v>0.86419753086419748</v>
      </c>
      <c r="CR9849" s="52" t="s">
        <v>28953</v>
      </c>
    </row>
    <row r="9850" spans="81:96">
      <c r="CC9850" s="52">
        <v>9849</v>
      </c>
      <c r="CD9850" s="53" t="s">
        <v>35398</v>
      </c>
      <c r="CE9850" s="53" t="s">
        <v>35399</v>
      </c>
      <c r="CF9850" s="54">
        <v>113</v>
      </c>
      <c r="CG9850" s="54">
        <v>0.58299999999999996</v>
      </c>
      <c r="CH9850" s="54">
        <v>0.55000000000000004</v>
      </c>
      <c r="CI9850" s="54">
        <v>2.9000000000000001E-2</v>
      </c>
      <c r="CJ9850" s="54">
        <v>35</v>
      </c>
      <c r="CK9850" s="54">
        <v>4.2</v>
      </c>
      <c r="CL9850" s="54">
        <v>6.0999999999999997E-4</v>
      </c>
      <c r="CM9850" s="54">
        <v>0.25600000000000001</v>
      </c>
      <c r="CN9850" s="53" t="s">
        <v>41616</v>
      </c>
      <c r="CO9850" s="54">
        <v>71</v>
      </c>
      <c r="CP9850" s="54">
        <v>81</v>
      </c>
      <c r="CQ9850" s="55">
        <f t="shared" si="153"/>
        <v>0.87654320987654322</v>
      </c>
      <c r="CR9850" s="52" t="s">
        <v>28953</v>
      </c>
    </row>
    <row r="9851" spans="81:96">
      <c r="CC9851" s="52">
        <v>9850</v>
      </c>
      <c r="CD9851" s="53" t="s">
        <v>33103</v>
      </c>
      <c r="CE9851" s="53" t="s">
        <v>33104</v>
      </c>
      <c r="CF9851" s="54">
        <v>125</v>
      </c>
      <c r="CG9851" s="54">
        <v>0.57999999999999996</v>
      </c>
      <c r="CH9851" s="54">
        <v>0.86899999999999999</v>
      </c>
      <c r="CI9851" s="54">
        <v>0</v>
      </c>
      <c r="CJ9851" s="54">
        <v>29</v>
      </c>
      <c r="CK9851" s="54">
        <v>4.5</v>
      </c>
      <c r="CL9851" s="54">
        <v>4.2000000000000002E-4</v>
      </c>
      <c r="CM9851" s="54">
        <v>0.219</v>
      </c>
      <c r="CN9851" s="53" t="s">
        <v>41616</v>
      </c>
      <c r="CO9851" s="54">
        <v>72</v>
      </c>
      <c r="CP9851" s="54">
        <v>81</v>
      </c>
      <c r="CQ9851" s="55">
        <f t="shared" si="153"/>
        <v>0.88888888888888884</v>
      </c>
      <c r="CR9851" s="52" t="s">
        <v>28953</v>
      </c>
    </row>
    <row r="9852" spans="81:96">
      <c r="CC9852" s="52">
        <v>9851</v>
      </c>
      <c r="CD9852" s="53" t="s">
        <v>41651</v>
      </c>
      <c r="CE9852" s="53" t="s">
        <v>41652</v>
      </c>
      <c r="CF9852" s="54">
        <v>252</v>
      </c>
      <c r="CG9852" s="54">
        <v>0.54900000000000004</v>
      </c>
      <c r="CH9852" s="54">
        <v>0.66700000000000004</v>
      </c>
      <c r="CI9852" s="54">
        <v>0.16</v>
      </c>
      <c r="CJ9852" s="54">
        <v>25</v>
      </c>
      <c r="CK9852" s="54">
        <v>7.2</v>
      </c>
      <c r="CL9852" s="54">
        <v>4.6000000000000001E-4</v>
      </c>
      <c r="CM9852" s="54">
        <v>0.21199999999999999</v>
      </c>
      <c r="CN9852" s="53" t="s">
        <v>41616</v>
      </c>
      <c r="CO9852" s="54">
        <v>73</v>
      </c>
      <c r="CP9852" s="54">
        <v>81</v>
      </c>
      <c r="CQ9852" s="55">
        <f t="shared" si="153"/>
        <v>0.90123456790123457</v>
      </c>
      <c r="CR9852" s="52" t="s">
        <v>28953</v>
      </c>
    </row>
    <row r="9853" spans="81:96">
      <c r="CC9853" s="52">
        <v>9852</v>
      </c>
      <c r="CD9853" s="53" t="s">
        <v>29680</v>
      </c>
      <c r="CE9853" s="53" t="s">
        <v>29681</v>
      </c>
      <c r="CF9853" s="54">
        <v>654</v>
      </c>
      <c r="CG9853" s="54">
        <v>0.50600000000000001</v>
      </c>
      <c r="CH9853" s="54">
        <v>0.65400000000000003</v>
      </c>
      <c r="CI9853" s="54">
        <v>5.5E-2</v>
      </c>
      <c r="CJ9853" s="54">
        <v>127</v>
      </c>
      <c r="CK9853" s="54">
        <v>4.5</v>
      </c>
      <c r="CL9853" s="54">
        <v>1.6000000000000001E-3</v>
      </c>
      <c r="CM9853" s="54">
        <v>0.13700000000000001</v>
      </c>
      <c r="CN9853" s="53" t="s">
        <v>41616</v>
      </c>
      <c r="CO9853" s="54">
        <v>74</v>
      </c>
      <c r="CP9853" s="54">
        <v>81</v>
      </c>
      <c r="CQ9853" s="55">
        <f t="shared" si="153"/>
        <v>0.9135802469135802</v>
      </c>
      <c r="CR9853" s="52" t="s">
        <v>28953</v>
      </c>
    </row>
    <row r="9854" spans="81:96">
      <c r="CC9854" s="52">
        <v>9853</v>
      </c>
      <c r="CD9854" s="53" t="s">
        <v>39601</v>
      </c>
      <c r="CE9854" s="53" t="s">
        <v>39602</v>
      </c>
      <c r="CF9854" s="54">
        <v>219</v>
      </c>
      <c r="CG9854" s="54">
        <v>0.5</v>
      </c>
      <c r="CH9854" s="54">
        <v>0.59199999999999997</v>
      </c>
      <c r="CI9854" s="54">
        <v>9.0999999999999998E-2</v>
      </c>
      <c r="CJ9854" s="54">
        <v>22</v>
      </c>
      <c r="CK9854" s="54">
        <v>7.7</v>
      </c>
      <c r="CL9854" s="54">
        <v>4.8000000000000001E-4</v>
      </c>
      <c r="CM9854" s="54">
        <v>0.23100000000000001</v>
      </c>
      <c r="CN9854" s="53" t="s">
        <v>41616</v>
      </c>
      <c r="CO9854" s="54">
        <v>75</v>
      </c>
      <c r="CP9854" s="54">
        <v>81</v>
      </c>
      <c r="CQ9854" s="55">
        <f t="shared" si="153"/>
        <v>0.92592592592592593</v>
      </c>
      <c r="CR9854" s="52" t="s">
        <v>28953</v>
      </c>
    </row>
    <row r="9855" spans="81:96">
      <c r="CC9855" s="52">
        <v>9854</v>
      </c>
      <c r="CD9855" s="53" t="s">
        <v>35406</v>
      </c>
      <c r="CE9855" s="53" t="s">
        <v>35407</v>
      </c>
      <c r="CF9855" s="54">
        <v>398</v>
      </c>
      <c r="CG9855" s="54">
        <v>0.46</v>
      </c>
      <c r="CH9855" s="54">
        <v>0.56499999999999995</v>
      </c>
      <c r="CI9855" s="54">
        <v>6.9000000000000006E-2</v>
      </c>
      <c r="CJ9855" s="54">
        <v>29</v>
      </c>
      <c r="CK9855" s="54">
        <v>9.6999999999999993</v>
      </c>
      <c r="CL9855" s="54">
        <v>1.0300000000000001E-3</v>
      </c>
      <c r="CM9855" s="54">
        <v>0.40300000000000002</v>
      </c>
      <c r="CN9855" s="53" t="s">
        <v>41616</v>
      </c>
      <c r="CO9855" s="54">
        <v>76</v>
      </c>
      <c r="CP9855" s="54">
        <v>81</v>
      </c>
      <c r="CQ9855" s="55">
        <f t="shared" si="153"/>
        <v>0.93827160493827155</v>
      </c>
      <c r="CR9855" s="52" t="s">
        <v>28953</v>
      </c>
    </row>
    <row r="9856" spans="81:96">
      <c r="CC9856" s="52">
        <v>9855</v>
      </c>
      <c r="CD9856" s="53" t="s">
        <v>41653</v>
      </c>
      <c r="CE9856" s="53" t="s">
        <v>41654</v>
      </c>
      <c r="CF9856" s="54">
        <v>1306</v>
      </c>
      <c r="CG9856" s="54">
        <v>0.42</v>
      </c>
      <c r="CH9856" s="54">
        <v>0.91300000000000003</v>
      </c>
      <c r="CI9856" s="54">
        <v>0.16200000000000001</v>
      </c>
      <c r="CJ9856" s="54">
        <v>37</v>
      </c>
      <c r="CK9856" s="54" t="s">
        <v>28918</v>
      </c>
      <c r="CL9856" s="54">
        <v>1.48E-3</v>
      </c>
      <c r="CM9856" s="54">
        <v>0.47499999999999998</v>
      </c>
      <c r="CN9856" s="53" t="s">
        <v>41616</v>
      </c>
      <c r="CO9856" s="54">
        <v>77</v>
      </c>
      <c r="CP9856" s="54">
        <v>81</v>
      </c>
      <c r="CQ9856" s="55">
        <f t="shared" si="153"/>
        <v>0.95061728395061729</v>
      </c>
      <c r="CR9856" s="52" t="s">
        <v>28953</v>
      </c>
    </row>
    <row r="9857" spans="81:96">
      <c r="CC9857" s="52">
        <v>9856</v>
      </c>
      <c r="CD9857" s="53" t="s">
        <v>41655</v>
      </c>
      <c r="CE9857" s="53" t="s">
        <v>41656</v>
      </c>
      <c r="CF9857" s="54">
        <v>178</v>
      </c>
      <c r="CG9857" s="54">
        <v>0.40500000000000003</v>
      </c>
      <c r="CH9857" s="54">
        <v>0.505</v>
      </c>
      <c r="CI9857" s="54">
        <v>0.03</v>
      </c>
      <c r="CJ9857" s="54">
        <v>33</v>
      </c>
      <c r="CK9857" s="54" t="s">
        <v>28918</v>
      </c>
      <c r="CL9857" s="54">
        <v>4.8999999999999998E-4</v>
      </c>
      <c r="CM9857" s="54">
        <v>0.29799999999999999</v>
      </c>
      <c r="CN9857" s="53" t="s">
        <v>41616</v>
      </c>
      <c r="CO9857" s="54">
        <v>78</v>
      </c>
      <c r="CP9857" s="54">
        <v>81</v>
      </c>
      <c r="CQ9857" s="55">
        <f t="shared" si="153"/>
        <v>0.96296296296296291</v>
      </c>
      <c r="CR9857" s="52" t="s">
        <v>28953</v>
      </c>
    </row>
    <row r="9858" spans="81:96">
      <c r="CC9858" s="52">
        <v>9857</v>
      </c>
      <c r="CD9858" s="53" t="s">
        <v>41657</v>
      </c>
      <c r="CE9858" s="53" t="s">
        <v>41658</v>
      </c>
      <c r="CF9858" s="54">
        <v>296</v>
      </c>
      <c r="CG9858" s="54">
        <v>0.34599999999999997</v>
      </c>
      <c r="CH9858" s="54">
        <v>0.58199999999999996</v>
      </c>
      <c r="CI9858" s="54">
        <v>1.7000000000000001E-2</v>
      </c>
      <c r="CJ9858" s="54">
        <v>60</v>
      </c>
      <c r="CK9858" s="54">
        <v>6.4</v>
      </c>
      <c r="CL9858" s="54">
        <v>8.8999999999999995E-4</v>
      </c>
      <c r="CM9858" s="54">
        <v>0.23499999999999999</v>
      </c>
      <c r="CN9858" s="53" t="s">
        <v>41616</v>
      </c>
      <c r="CO9858" s="54">
        <v>79</v>
      </c>
      <c r="CP9858" s="54">
        <v>81</v>
      </c>
      <c r="CQ9858" s="55">
        <f t="shared" ref="CQ9858:CQ9921" si="154">CO9858/CP9858</f>
        <v>0.97530864197530864</v>
      </c>
      <c r="CR9858" s="52" t="s">
        <v>28953</v>
      </c>
    </row>
    <row r="9859" spans="81:96">
      <c r="CC9859" s="52">
        <v>9858</v>
      </c>
      <c r="CD9859" s="53" t="s">
        <v>41659</v>
      </c>
      <c r="CE9859" s="53" t="s">
        <v>41660</v>
      </c>
      <c r="CF9859" s="54">
        <v>46</v>
      </c>
      <c r="CG9859" s="54">
        <v>0.311</v>
      </c>
      <c r="CH9859" s="54"/>
      <c r="CI9859" s="54">
        <v>0</v>
      </c>
      <c r="CJ9859" s="54">
        <v>23</v>
      </c>
      <c r="CK9859" s="54"/>
      <c r="CL9859" s="54">
        <v>1.2999999999999999E-4</v>
      </c>
      <c r="CM9859" s="54"/>
      <c r="CN9859" s="53" t="s">
        <v>41616</v>
      </c>
      <c r="CO9859" s="54">
        <v>80</v>
      </c>
      <c r="CP9859" s="54">
        <v>81</v>
      </c>
      <c r="CQ9859" s="55">
        <f t="shared" si="154"/>
        <v>0.98765432098765427</v>
      </c>
      <c r="CR9859" s="52" t="s">
        <v>28953</v>
      </c>
    </row>
    <row r="9860" spans="81:96">
      <c r="CC9860" s="52">
        <v>9859</v>
      </c>
      <c r="CD9860" s="53" t="s">
        <v>32988</v>
      </c>
      <c r="CE9860" s="53" t="s">
        <v>32989</v>
      </c>
      <c r="CF9860" s="54">
        <v>338</v>
      </c>
      <c r="CG9860" s="54">
        <v>0.17100000000000001</v>
      </c>
      <c r="CH9860" s="54">
        <v>0.496</v>
      </c>
      <c r="CI9860" s="54">
        <v>0</v>
      </c>
      <c r="CJ9860" s="54">
        <v>5</v>
      </c>
      <c r="CK9860" s="54" t="s">
        <v>28918</v>
      </c>
      <c r="CL9860" s="54">
        <v>5.0000000000000001E-4</v>
      </c>
      <c r="CM9860" s="54">
        <v>0.28100000000000003</v>
      </c>
      <c r="CN9860" s="53" t="s">
        <v>41616</v>
      </c>
      <c r="CO9860" s="54">
        <v>81</v>
      </c>
      <c r="CP9860" s="54">
        <v>81</v>
      </c>
      <c r="CQ9860" s="55">
        <f t="shared" si="154"/>
        <v>1</v>
      </c>
      <c r="CR9860" s="52" t="s">
        <v>28953</v>
      </c>
    </row>
    <row r="9861" spans="81:96">
      <c r="CC9861" s="52">
        <v>9860</v>
      </c>
      <c r="CD9861" s="53" t="s">
        <v>41661</v>
      </c>
      <c r="CE9861" s="53" t="s">
        <v>41662</v>
      </c>
      <c r="CF9861" s="54">
        <v>4326</v>
      </c>
      <c r="CG9861" s="54">
        <v>8.7330000000000005</v>
      </c>
      <c r="CH9861" s="54">
        <v>10.439</v>
      </c>
      <c r="CI9861" s="54">
        <v>1.8280000000000001</v>
      </c>
      <c r="CJ9861" s="54">
        <v>29</v>
      </c>
      <c r="CK9861" s="54">
        <v>7.6</v>
      </c>
      <c r="CL9861" s="54">
        <v>9.0799999999999995E-3</v>
      </c>
      <c r="CM9861" s="54">
        <v>3.6880000000000002</v>
      </c>
      <c r="CN9861" s="53" t="s">
        <v>41663</v>
      </c>
      <c r="CO9861" s="54">
        <v>1</v>
      </c>
      <c r="CP9861" s="54">
        <v>57</v>
      </c>
      <c r="CQ9861" s="55">
        <f t="shared" si="154"/>
        <v>1.7543859649122806E-2</v>
      </c>
      <c r="CR9861" s="52" t="s">
        <v>28907</v>
      </c>
    </row>
    <row r="9862" spans="81:96">
      <c r="CC9862" s="52">
        <v>9861</v>
      </c>
      <c r="CD9862" s="53" t="s">
        <v>41663</v>
      </c>
      <c r="CE9862" s="53" t="s">
        <v>41664</v>
      </c>
      <c r="CF9862" s="54">
        <v>29035</v>
      </c>
      <c r="CG9862" s="54">
        <v>6.1349999999999998</v>
      </c>
      <c r="CH9862" s="54">
        <v>6.117</v>
      </c>
      <c r="CI9862" s="54">
        <v>1.581</v>
      </c>
      <c r="CJ9862" s="54">
        <v>313</v>
      </c>
      <c r="CK9862" s="54">
        <v>8.3000000000000007</v>
      </c>
      <c r="CL9862" s="54">
        <v>5.0290000000000001E-2</v>
      </c>
      <c r="CM9862" s="54">
        <v>1.851</v>
      </c>
      <c r="CN9862" s="53" t="s">
        <v>41663</v>
      </c>
      <c r="CO9862" s="54">
        <v>2</v>
      </c>
      <c r="CP9862" s="54">
        <v>57</v>
      </c>
      <c r="CQ9862" s="55">
        <f t="shared" si="154"/>
        <v>3.5087719298245612E-2</v>
      </c>
      <c r="CR9862" s="52" t="s">
        <v>28907</v>
      </c>
    </row>
    <row r="9863" spans="81:96">
      <c r="CC9863" s="52">
        <v>9862</v>
      </c>
      <c r="CD9863" s="53" t="s">
        <v>41665</v>
      </c>
      <c r="CE9863" s="53" t="s">
        <v>41666</v>
      </c>
      <c r="CF9863" s="54">
        <v>17678</v>
      </c>
      <c r="CG9863" s="54">
        <v>4.399</v>
      </c>
      <c r="CH9863" s="54">
        <v>4.3719999999999999</v>
      </c>
      <c r="CI9863" s="54"/>
      <c r="CJ9863" s="54">
        <v>0</v>
      </c>
      <c r="CK9863" s="54" t="s">
        <v>28918</v>
      </c>
      <c r="CL9863" s="54">
        <v>1.8440000000000002E-2</v>
      </c>
      <c r="CM9863" s="54">
        <v>1.593</v>
      </c>
      <c r="CN9863" s="53" t="s">
        <v>41663</v>
      </c>
      <c r="CO9863" s="54">
        <v>3</v>
      </c>
      <c r="CP9863" s="54">
        <v>57</v>
      </c>
      <c r="CQ9863" s="55">
        <f t="shared" si="154"/>
        <v>5.2631578947368418E-2</v>
      </c>
      <c r="CR9863" s="52" t="s">
        <v>28907</v>
      </c>
    </row>
    <row r="9864" spans="81:96">
      <c r="CC9864" s="52">
        <v>9863</v>
      </c>
      <c r="CD9864" s="53" t="s">
        <v>41667</v>
      </c>
      <c r="CE9864" s="53" t="s">
        <v>41668</v>
      </c>
      <c r="CF9864" s="54">
        <v>20393</v>
      </c>
      <c r="CG9864" s="54">
        <v>3.871</v>
      </c>
      <c r="CH9864" s="54">
        <v>4.2249999999999996</v>
      </c>
      <c r="CI9864" s="54">
        <v>0.93799999999999994</v>
      </c>
      <c r="CJ9864" s="54">
        <v>323</v>
      </c>
      <c r="CK9864" s="54">
        <v>9.8000000000000007</v>
      </c>
      <c r="CL9864" s="54">
        <v>2.767E-2</v>
      </c>
      <c r="CM9864" s="54">
        <v>1.337</v>
      </c>
      <c r="CN9864" s="53" t="s">
        <v>41663</v>
      </c>
      <c r="CO9864" s="54">
        <v>4</v>
      </c>
      <c r="CP9864" s="54">
        <v>57</v>
      </c>
      <c r="CQ9864" s="55">
        <f t="shared" si="154"/>
        <v>7.0175438596491224E-2</v>
      </c>
      <c r="CR9864" s="52" t="s">
        <v>28907</v>
      </c>
    </row>
    <row r="9865" spans="81:96">
      <c r="CC9865" s="52">
        <v>9864</v>
      </c>
      <c r="CD9865" s="53" t="s">
        <v>41669</v>
      </c>
      <c r="CE9865" s="53" t="s">
        <v>41670</v>
      </c>
      <c r="CF9865" s="54">
        <v>4277</v>
      </c>
      <c r="CG9865" s="54">
        <v>3.8490000000000002</v>
      </c>
      <c r="CH9865" s="54">
        <v>3.7120000000000002</v>
      </c>
      <c r="CI9865" s="54">
        <v>0.35699999999999998</v>
      </c>
      <c r="CJ9865" s="54">
        <v>56</v>
      </c>
      <c r="CK9865" s="54" t="s">
        <v>28918</v>
      </c>
      <c r="CL9865" s="54">
        <v>4.1099999999999999E-3</v>
      </c>
      <c r="CM9865" s="54">
        <v>1.2030000000000001</v>
      </c>
      <c r="CN9865" s="53" t="s">
        <v>41663</v>
      </c>
      <c r="CO9865" s="54">
        <v>5</v>
      </c>
      <c r="CP9865" s="54">
        <v>57</v>
      </c>
      <c r="CQ9865" s="55">
        <f t="shared" si="154"/>
        <v>8.771929824561403E-2</v>
      </c>
      <c r="CR9865" s="52" t="s">
        <v>28907</v>
      </c>
    </row>
    <row r="9866" spans="81:96">
      <c r="CC9866" s="52">
        <v>9865</v>
      </c>
      <c r="CD9866" s="53" t="s">
        <v>41671</v>
      </c>
      <c r="CE9866" s="53" t="s">
        <v>41672</v>
      </c>
      <c r="CF9866" s="54">
        <v>3710</v>
      </c>
      <c r="CG9866" s="54">
        <v>3.468</v>
      </c>
      <c r="CH9866" s="54">
        <v>3.1459999999999999</v>
      </c>
      <c r="CI9866" s="54">
        <v>0.57299999999999995</v>
      </c>
      <c r="CJ9866" s="54">
        <v>117</v>
      </c>
      <c r="CK9866" s="54">
        <v>5.7</v>
      </c>
      <c r="CL9866" s="54">
        <v>9.0399999999999994E-3</v>
      </c>
      <c r="CM9866" s="54">
        <v>0.94299999999999995</v>
      </c>
      <c r="CN9866" s="53" t="s">
        <v>41663</v>
      </c>
      <c r="CO9866" s="54">
        <v>6</v>
      </c>
      <c r="CP9866" s="54">
        <v>57</v>
      </c>
      <c r="CQ9866" s="55">
        <f t="shared" si="154"/>
        <v>0.10526315789473684</v>
      </c>
      <c r="CR9866" s="52" t="s">
        <v>28907</v>
      </c>
    </row>
    <row r="9867" spans="81:96">
      <c r="CC9867" s="52">
        <v>9866</v>
      </c>
      <c r="CD9867" s="53" t="s">
        <v>41673</v>
      </c>
      <c r="CE9867" s="53" t="s">
        <v>41674</v>
      </c>
      <c r="CF9867" s="54">
        <v>44803</v>
      </c>
      <c r="CG9867" s="54">
        <v>3.4039999999999999</v>
      </c>
      <c r="CH9867" s="54">
        <v>3.673</v>
      </c>
      <c r="CI9867" s="54">
        <v>0.61699999999999999</v>
      </c>
      <c r="CJ9867" s="54">
        <v>969</v>
      </c>
      <c r="CK9867" s="54">
        <v>7.6</v>
      </c>
      <c r="CL9867" s="54">
        <v>7.6240000000000002E-2</v>
      </c>
      <c r="CM9867" s="54">
        <v>0.996</v>
      </c>
      <c r="CN9867" s="53" t="s">
        <v>41663</v>
      </c>
      <c r="CO9867" s="54">
        <v>7</v>
      </c>
      <c r="CP9867" s="54">
        <v>57</v>
      </c>
      <c r="CQ9867" s="55">
        <f t="shared" si="154"/>
        <v>0.12280701754385964</v>
      </c>
      <c r="CR9867" s="52" t="s">
        <v>28907</v>
      </c>
    </row>
    <row r="9868" spans="81:96">
      <c r="CC9868" s="52">
        <v>9867</v>
      </c>
      <c r="CD9868" s="53" t="s">
        <v>41675</v>
      </c>
      <c r="CE9868" s="53" t="s">
        <v>41676</v>
      </c>
      <c r="CF9868" s="54">
        <v>944</v>
      </c>
      <c r="CG9868" s="54">
        <v>3.3410000000000002</v>
      </c>
      <c r="CH9868" s="54">
        <v>3.6669999999999998</v>
      </c>
      <c r="CI9868" s="54">
        <v>0.95499999999999996</v>
      </c>
      <c r="CJ9868" s="54">
        <v>22</v>
      </c>
      <c r="CK9868" s="54">
        <v>7.3</v>
      </c>
      <c r="CL9868" s="54">
        <v>1.2899999999999999E-3</v>
      </c>
      <c r="CM9868" s="54">
        <v>0.96599999999999997</v>
      </c>
      <c r="CN9868" s="53" t="s">
        <v>41663</v>
      </c>
      <c r="CO9868" s="54">
        <v>8</v>
      </c>
      <c r="CP9868" s="54">
        <v>57</v>
      </c>
      <c r="CQ9868" s="55">
        <f t="shared" si="154"/>
        <v>0.14035087719298245</v>
      </c>
      <c r="CR9868" s="52" t="s">
        <v>28907</v>
      </c>
    </row>
    <row r="9869" spans="81:96">
      <c r="CC9869" s="52">
        <v>9868</v>
      </c>
      <c r="CD9869" s="53" t="s">
        <v>41677</v>
      </c>
      <c r="CE9869" s="53" t="s">
        <v>41678</v>
      </c>
      <c r="CF9869" s="54">
        <v>734</v>
      </c>
      <c r="CG9869" s="54">
        <v>3.3180000000000001</v>
      </c>
      <c r="CH9869" s="54">
        <v>3.3180000000000001</v>
      </c>
      <c r="CI9869" s="54">
        <v>0.86799999999999999</v>
      </c>
      <c r="CJ9869" s="54">
        <v>174</v>
      </c>
      <c r="CK9869" s="54">
        <v>1.4</v>
      </c>
      <c r="CL9869" s="54">
        <v>3.3500000000000001E-3</v>
      </c>
      <c r="CM9869" s="54">
        <v>1.2190000000000001</v>
      </c>
      <c r="CN9869" s="53" t="s">
        <v>41663</v>
      </c>
      <c r="CO9869" s="54">
        <v>9</v>
      </c>
      <c r="CP9869" s="54">
        <v>57</v>
      </c>
      <c r="CQ9869" s="55">
        <f t="shared" si="154"/>
        <v>0.15789473684210525</v>
      </c>
      <c r="CR9869" s="52" t="s">
        <v>28907</v>
      </c>
    </row>
    <row r="9870" spans="81:96">
      <c r="CC9870" s="52">
        <v>9869</v>
      </c>
      <c r="CD9870" s="53" t="s">
        <v>41679</v>
      </c>
      <c r="CE9870" s="53" t="s">
        <v>41680</v>
      </c>
      <c r="CF9870" s="54">
        <v>7270</v>
      </c>
      <c r="CG9870" s="54">
        <v>3.2429999999999999</v>
      </c>
      <c r="CH9870" s="54">
        <v>3.121</v>
      </c>
      <c r="CI9870" s="54">
        <v>0.745</v>
      </c>
      <c r="CJ9870" s="54">
        <v>290</v>
      </c>
      <c r="CK9870" s="54">
        <v>5.3</v>
      </c>
      <c r="CL9870" s="54">
        <v>1.6580000000000001E-2</v>
      </c>
      <c r="CM9870" s="54">
        <v>0.86299999999999999</v>
      </c>
      <c r="CN9870" s="53" t="s">
        <v>41663</v>
      </c>
      <c r="CO9870" s="54">
        <v>10</v>
      </c>
      <c r="CP9870" s="54">
        <v>57</v>
      </c>
      <c r="CQ9870" s="55">
        <f t="shared" si="154"/>
        <v>0.17543859649122806</v>
      </c>
      <c r="CR9870" s="52" t="s">
        <v>28907</v>
      </c>
    </row>
    <row r="9871" spans="81:96">
      <c r="CC9871" s="52">
        <v>9870</v>
      </c>
      <c r="CD9871" s="53" t="s">
        <v>41681</v>
      </c>
      <c r="CE9871" s="53" t="s">
        <v>41682</v>
      </c>
      <c r="CF9871" s="54">
        <v>15920</v>
      </c>
      <c r="CG9871" s="54">
        <v>2.976</v>
      </c>
      <c r="CH9871" s="54">
        <v>2.8610000000000002</v>
      </c>
      <c r="CI9871" s="54">
        <v>0.71399999999999997</v>
      </c>
      <c r="CJ9871" s="54">
        <v>322</v>
      </c>
      <c r="CK9871" s="54">
        <v>9.8000000000000007</v>
      </c>
      <c r="CL9871" s="54">
        <v>2.2720000000000001E-2</v>
      </c>
      <c r="CM9871" s="54">
        <v>0.92300000000000004</v>
      </c>
      <c r="CN9871" s="53" t="s">
        <v>41663</v>
      </c>
      <c r="CO9871" s="54">
        <v>11</v>
      </c>
      <c r="CP9871" s="54">
        <v>57</v>
      </c>
      <c r="CQ9871" s="55">
        <f t="shared" si="154"/>
        <v>0.19298245614035087</v>
      </c>
      <c r="CR9871" s="52" t="s">
        <v>28907</v>
      </c>
    </row>
    <row r="9872" spans="81:96">
      <c r="CC9872" s="52">
        <v>9871</v>
      </c>
      <c r="CD9872" s="53" t="s">
        <v>41683</v>
      </c>
      <c r="CE9872" s="53" t="s">
        <v>41684</v>
      </c>
      <c r="CF9872" s="54">
        <v>5671</v>
      </c>
      <c r="CG9872" s="54">
        <v>2.8439999999999999</v>
      </c>
      <c r="CH9872" s="54">
        <v>2.5129999999999999</v>
      </c>
      <c r="CI9872" s="54">
        <v>0.53700000000000003</v>
      </c>
      <c r="CJ9872" s="54">
        <v>229</v>
      </c>
      <c r="CK9872" s="54">
        <v>7.1</v>
      </c>
      <c r="CL9872" s="54">
        <v>1.0359999999999999E-2</v>
      </c>
      <c r="CM9872" s="54">
        <v>0.68100000000000005</v>
      </c>
      <c r="CN9872" s="53" t="s">
        <v>41663</v>
      </c>
      <c r="CO9872" s="54">
        <v>12</v>
      </c>
      <c r="CP9872" s="54">
        <v>57</v>
      </c>
      <c r="CQ9872" s="55">
        <f t="shared" si="154"/>
        <v>0.21052631578947367</v>
      </c>
      <c r="CR9872" s="52" t="s">
        <v>28907</v>
      </c>
    </row>
    <row r="9873" spans="81:96">
      <c r="CC9873" s="52">
        <v>9872</v>
      </c>
      <c r="CD9873" s="53" t="s">
        <v>41685</v>
      </c>
      <c r="CE9873" s="53" t="s">
        <v>41686</v>
      </c>
      <c r="CF9873" s="54">
        <v>10699</v>
      </c>
      <c r="CG9873" s="54">
        <v>2.722</v>
      </c>
      <c r="CH9873" s="54">
        <v>2.8029999999999999</v>
      </c>
      <c r="CI9873" s="54">
        <v>0.55200000000000005</v>
      </c>
      <c r="CJ9873" s="54">
        <v>277</v>
      </c>
      <c r="CK9873" s="54">
        <v>7.2</v>
      </c>
      <c r="CL9873" s="54">
        <v>1.7729999999999999E-2</v>
      </c>
      <c r="CM9873" s="54">
        <v>0.74399999999999999</v>
      </c>
      <c r="CN9873" s="53" t="s">
        <v>41663</v>
      </c>
      <c r="CO9873" s="54">
        <v>13</v>
      </c>
      <c r="CP9873" s="54">
        <v>57</v>
      </c>
      <c r="CQ9873" s="55">
        <f t="shared" si="154"/>
        <v>0.22807017543859648</v>
      </c>
      <c r="CR9873" s="52" t="s">
        <v>28907</v>
      </c>
    </row>
    <row r="9874" spans="81:96">
      <c r="CC9874" s="52">
        <v>9873</v>
      </c>
      <c r="CD9874" s="53" t="s">
        <v>41687</v>
      </c>
      <c r="CE9874" s="53" t="s">
        <v>41688</v>
      </c>
      <c r="CF9874" s="54">
        <v>9517</v>
      </c>
      <c r="CG9874" s="54">
        <v>2.7090000000000001</v>
      </c>
      <c r="CH9874" s="54">
        <v>3.0230000000000001</v>
      </c>
      <c r="CI9874" s="54">
        <v>0.54200000000000004</v>
      </c>
      <c r="CJ9874" s="54">
        <v>238</v>
      </c>
      <c r="CK9874" s="54">
        <v>8.6</v>
      </c>
      <c r="CL9874" s="54">
        <v>1.443E-2</v>
      </c>
      <c r="CM9874" s="54">
        <v>0.86799999999999999</v>
      </c>
      <c r="CN9874" s="53" t="s">
        <v>41663</v>
      </c>
      <c r="CO9874" s="54">
        <v>14</v>
      </c>
      <c r="CP9874" s="54">
        <v>57</v>
      </c>
      <c r="CQ9874" s="55">
        <f t="shared" si="154"/>
        <v>0.24561403508771928</v>
      </c>
      <c r="CR9874" s="52" t="s">
        <v>28907</v>
      </c>
    </row>
    <row r="9875" spans="81:96">
      <c r="CC9875" s="52">
        <v>9874</v>
      </c>
      <c r="CD9875" s="53" t="s">
        <v>41689</v>
      </c>
      <c r="CE9875" s="53" t="s">
        <v>41690</v>
      </c>
      <c r="CF9875" s="54">
        <v>2432</v>
      </c>
      <c r="CG9875" s="54">
        <v>2.5</v>
      </c>
      <c r="CH9875" s="54">
        <v>2.6880000000000002</v>
      </c>
      <c r="CI9875" s="54">
        <v>0.42299999999999999</v>
      </c>
      <c r="CJ9875" s="54">
        <v>78</v>
      </c>
      <c r="CK9875" s="54">
        <v>6.8</v>
      </c>
      <c r="CL9875" s="54">
        <v>5.4200000000000003E-3</v>
      </c>
      <c r="CM9875" s="54">
        <v>0.88700000000000001</v>
      </c>
      <c r="CN9875" s="53" t="s">
        <v>41663</v>
      </c>
      <c r="CO9875" s="54">
        <v>15</v>
      </c>
      <c r="CP9875" s="54">
        <v>57</v>
      </c>
      <c r="CQ9875" s="55">
        <f t="shared" si="154"/>
        <v>0.26315789473684209</v>
      </c>
      <c r="CR9875" s="52" t="s">
        <v>28921</v>
      </c>
    </row>
    <row r="9876" spans="81:96">
      <c r="CC9876" s="52">
        <v>9875</v>
      </c>
      <c r="CD9876" s="53" t="s">
        <v>41691</v>
      </c>
      <c r="CE9876" s="53" t="s">
        <v>41692</v>
      </c>
      <c r="CF9876" s="54">
        <v>8027</v>
      </c>
      <c r="CG9876" s="54">
        <v>2.3929999999999998</v>
      </c>
      <c r="CH9876" s="54">
        <v>3.113</v>
      </c>
      <c r="CI9876" s="54">
        <v>0.41599999999999998</v>
      </c>
      <c r="CJ9876" s="54">
        <v>269</v>
      </c>
      <c r="CK9876" s="54">
        <v>5.4</v>
      </c>
      <c r="CL9876" s="54">
        <v>2.6599999999999999E-2</v>
      </c>
      <c r="CM9876" s="54">
        <v>1.1399999999999999</v>
      </c>
      <c r="CN9876" s="53" t="s">
        <v>41663</v>
      </c>
      <c r="CO9876" s="54">
        <v>16</v>
      </c>
      <c r="CP9876" s="54">
        <v>57</v>
      </c>
      <c r="CQ9876" s="55">
        <f t="shared" si="154"/>
        <v>0.2807017543859649</v>
      </c>
      <c r="CR9876" s="52" t="s">
        <v>28921</v>
      </c>
    </row>
    <row r="9877" spans="81:96">
      <c r="CC9877" s="52">
        <v>9876</v>
      </c>
      <c r="CD9877" s="53" t="s">
        <v>41693</v>
      </c>
      <c r="CE9877" s="53" t="s">
        <v>41694</v>
      </c>
      <c r="CF9877" s="54">
        <v>2459</v>
      </c>
      <c r="CG9877" s="54">
        <v>2.347</v>
      </c>
      <c r="CH9877" s="54">
        <v>2.14</v>
      </c>
      <c r="CI9877" s="54">
        <v>0.621</v>
      </c>
      <c r="CJ9877" s="54">
        <v>87</v>
      </c>
      <c r="CK9877" s="54">
        <v>6</v>
      </c>
      <c r="CL9877" s="54">
        <v>6.0499999999999998E-3</v>
      </c>
      <c r="CM9877" s="54">
        <v>0.69099999999999995</v>
      </c>
      <c r="CN9877" s="53" t="s">
        <v>41663</v>
      </c>
      <c r="CO9877" s="54">
        <v>17</v>
      </c>
      <c r="CP9877" s="54">
        <v>57</v>
      </c>
      <c r="CQ9877" s="55">
        <f t="shared" si="154"/>
        <v>0.2982456140350877</v>
      </c>
      <c r="CR9877" s="52" t="s">
        <v>28921</v>
      </c>
    </row>
    <row r="9878" spans="81:96">
      <c r="CC9878" s="52">
        <v>9877</v>
      </c>
      <c r="CD9878" s="53" t="s">
        <v>40791</v>
      </c>
      <c r="CE9878" s="53" t="s">
        <v>40792</v>
      </c>
      <c r="CF9878" s="54">
        <v>2752</v>
      </c>
      <c r="CG9878" s="54">
        <v>2.2069999999999999</v>
      </c>
      <c r="CH9878" s="54">
        <v>2.1659999999999999</v>
      </c>
      <c r="CI9878" s="54">
        <v>0.66700000000000004</v>
      </c>
      <c r="CJ9878" s="54">
        <v>33</v>
      </c>
      <c r="CK9878" s="54" t="s">
        <v>28918</v>
      </c>
      <c r="CL9878" s="54">
        <v>2.3500000000000001E-3</v>
      </c>
      <c r="CM9878" s="54">
        <v>0.90900000000000003</v>
      </c>
      <c r="CN9878" s="53" t="s">
        <v>41663</v>
      </c>
      <c r="CO9878" s="54">
        <v>18</v>
      </c>
      <c r="CP9878" s="54">
        <v>57</v>
      </c>
      <c r="CQ9878" s="55">
        <f t="shared" si="154"/>
        <v>0.31578947368421051</v>
      </c>
      <c r="CR9878" s="52" t="s">
        <v>28921</v>
      </c>
    </row>
    <row r="9879" spans="81:96">
      <c r="CC9879" s="52">
        <v>9878</v>
      </c>
      <c r="CD9879" s="53" t="s">
        <v>41695</v>
      </c>
      <c r="CE9879" s="53" t="s">
        <v>41696</v>
      </c>
      <c r="CF9879" s="54">
        <v>2054</v>
      </c>
      <c r="CG9879" s="54">
        <v>2.177</v>
      </c>
      <c r="CH9879" s="54">
        <v>1.8009999999999999</v>
      </c>
      <c r="CI9879" s="54">
        <v>0.94599999999999995</v>
      </c>
      <c r="CJ9879" s="54">
        <v>56</v>
      </c>
      <c r="CK9879" s="54">
        <v>9.4</v>
      </c>
      <c r="CL9879" s="54">
        <v>3.1099999999999999E-3</v>
      </c>
      <c r="CM9879" s="54">
        <v>0.52700000000000002</v>
      </c>
      <c r="CN9879" s="53" t="s">
        <v>41663</v>
      </c>
      <c r="CO9879" s="54">
        <v>19</v>
      </c>
      <c r="CP9879" s="54">
        <v>57</v>
      </c>
      <c r="CQ9879" s="55">
        <f t="shared" si="154"/>
        <v>0.33333333333333331</v>
      </c>
      <c r="CR9879" s="52" t="s">
        <v>28921</v>
      </c>
    </row>
    <row r="9880" spans="81:96">
      <c r="CC9880" s="52">
        <v>9879</v>
      </c>
      <c r="CD9880" s="53" t="s">
        <v>41697</v>
      </c>
      <c r="CE9880" s="53" t="s">
        <v>41698</v>
      </c>
      <c r="CF9880" s="54">
        <v>2930</v>
      </c>
      <c r="CG9880" s="54">
        <v>2.1059999999999999</v>
      </c>
      <c r="CH9880" s="54">
        <v>1.9930000000000001</v>
      </c>
      <c r="CI9880" s="54">
        <v>0.36</v>
      </c>
      <c r="CJ9880" s="54">
        <v>150</v>
      </c>
      <c r="CK9880" s="54">
        <v>6.7</v>
      </c>
      <c r="CL9880" s="54">
        <v>5.4000000000000003E-3</v>
      </c>
      <c r="CM9880" s="54">
        <v>0.57499999999999996</v>
      </c>
      <c r="CN9880" s="53" t="s">
        <v>41663</v>
      </c>
      <c r="CO9880" s="54">
        <v>20</v>
      </c>
      <c r="CP9880" s="54">
        <v>57</v>
      </c>
      <c r="CQ9880" s="55">
        <f t="shared" si="154"/>
        <v>0.35087719298245612</v>
      </c>
      <c r="CR9880" s="52" t="s">
        <v>28921</v>
      </c>
    </row>
    <row r="9881" spans="81:96">
      <c r="CC9881" s="52">
        <v>9880</v>
      </c>
      <c r="CD9881" s="53" t="s">
        <v>41699</v>
      </c>
      <c r="CE9881" s="53" t="s">
        <v>41700</v>
      </c>
      <c r="CF9881" s="54">
        <v>5895</v>
      </c>
      <c r="CG9881" s="54">
        <v>2.0819999999999999</v>
      </c>
      <c r="CH9881" s="54">
        <v>2.0790000000000002</v>
      </c>
      <c r="CI9881" s="54">
        <v>0.48199999999999998</v>
      </c>
      <c r="CJ9881" s="54">
        <v>197</v>
      </c>
      <c r="CK9881" s="54">
        <v>7</v>
      </c>
      <c r="CL9881" s="54">
        <v>1.2120000000000001E-2</v>
      </c>
      <c r="CM9881" s="54">
        <v>0.65</v>
      </c>
      <c r="CN9881" s="53" t="s">
        <v>41663</v>
      </c>
      <c r="CO9881" s="54">
        <v>21</v>
      </c>
      <c r="CP9881" s="54">
        <v>57</v>
      </c>
      <c r="CQ9881" s="55">
        <f t="shared" si="154"/>
        <v>0.36842105263157893</v>
      </c>
      <c r="CR9881" s="52" t="s">
        <v>28921</v>
      </c>
    </row>
    <row r="9882" spans="81:96">
      <c r="CC9882" s="52">
        <v>9881</v>
      </c>
      <c r="CD9882" s="53" t="s">
        <v>41701</v>
      </c>
      <c r="CE9882" s="53" t="s">
        <v>41702</v>
      </c>
      <c r="CF9882" s="54">
        <v>7245</v>
      </c>
      <c r="CG9882" s="54">
        <v>2.0419999999999998</v>
      </c>
      <c r="CH9882" s="54">
        <v>2</v>
      </c>
      <c r="CI9882" s="54">
        <v>0.32700000000000001</v>
      </c>
      <c r="CJ9882" s="54">
        <v>272</v>
      </c>
      <c r="CK9882" s="54">
        <v>7.1</v>
      </c>
      <c r="CL9882" s="54">
        <v>1.247E-2</v>
      </c>
      <c r="CM9882" s="54">
        <v>0.53100000000000003</v>
      </c>
      <c r="CN9882" s="53" t="s">
        <v>41663</v>
      </c>
      <c r="CO9882" s="54">
        <v>22</v>
      </c>
      <c r="CP9882" s="54">
        <v>57</v>
      </c>
      <c r="CQ9882" s="55">
        <f t="shared" si="154"/>
        <v>0.38596491228070173</v>
      </c>
      <c r="CR9882" s="52" t="s">
        <v>28921</v>
      </c>
    </row>
    <row r="9883" spans="81:96">
      <c r="CC9883" s="52">
        <v>9882</v>
      </c>
      <c r="CD9883" s="53" t="s">
        <v>30224</v>
      </c>
      <c r="CE9883" s="53" t="s">
        <v>41703</v>
      </c>
      <c r="CF9883" s="54">
        <v>5811</v>
      </c>
      <c r="CG9883" s="54">
        <v>1.986</v>
      </c>
      <c r="CH9883" s="54">
        <v>2.1539999999999999</v>
      </c>
      <c r="CI9883" s="54">
        <v>0.23400000000000001</v>
      </c>
      <c r="CJ9883" s="54">
        <v>141</v>
      </c>
      <c r="CK9883" s="54">
        <v>5.2</v>
      </c>
      <c r="CL9883" s="54">
        <v>1.4279999999999999E-2</v>
      </c>
      <c r="CM9883" s="54">
        <v>0.56899999999999995</v>
      </c>
      <c r="CN9883" s="53" t="s">
        <v>41663</v>
      </c>
      <c r="CO9883" s="54">
        <v>23</v>
      </c>
      <c r="CP9883" s="54">
        <v>57</v>
      </c>
      <c r="CQ9883" s="55">
        <f t="shared" si="154"/>
        <v>0.40350877192982454</v>
      </c>
      <c r="CR9883" s="52" t="s">
        <v>28921</v>
      </c>
    </row>
    <row r="9884" spans="81:96">
      <c r="CC9884" s="52">
        <v>9883</v>
      </c>
      <c r="CD9884" s="53" t="s">
        <v>41704</v>
      </c>
      <c r="CE9884" s="53" t="s">
        <v>41705</v>
      </c>
      <c r="CF9884" s="54">
        <v>1047</v>
      </c>
      <c r="CG9884" s="54">
        <v>1.972</v>
      </c>
      <c r="CH9884" s="54">
        <v>1.5549999999999999</v>
      </c>
      <c r="CI9884" s="54">
        <v>0.90900000000000003</v>
      </c>
      <c r="CJ9884" s="54">
        <v>55</v>
      </c>
      <c r="CK9884" s="54">
        <v>5.0999999999999996</v>
      </c>
      <c r="CL9884" s="54">
        <v>2.2100000000000002E-3</v>
      </c>
      <c r="CM9884" s="54">
        <v>0.38</v>
      </c>
      <c r="CN9884" s="53" t="s">
        <v>41663</v>
      </c>
      <c r="CO9884" s="54">
        <v>24</v>
      </c>
      <c r="CP9884" s="54">
        <v>57</v>
      </c>
      <c r="CQ9884" s="55">
        <f t="shared" si="154"/>
        <v>0.42105263157894735</v>
      </c>
      <c r="CR9884" s="52" t="s">
        <v>28921</v>
      </c>
    </row>
    <row r="9885" spans="81:96">
      <c r="CC9885" s="52">
        <v>9884</v>
      </c>
      <c r="CD9885" s="53" t="s">
        <v>32292</v>
      </c>
      <c r="CE9885" s="53" t="s">
        <v>32293</v>
      </c>
      <c r="CF9885" s="54">
        <v>1084</v>
      </c>
      <c r="CG9885" s="54">
        <v>1.95</v>
      </c>
      <c r="CH9885" s="54">
        <v>1.8109999999999999</v>
      </c>
      <c r="CI9885" s="54">
        <v>0.48499999999999999</v>
      </c>
      <c r="CJ9885" s="54">
        <v>66</v>
      </c>
      <c r="CK9885" s="54">
        <v>6.1</v>
      </c>
      <c r="CL9885" s="54">
        <v>2.6700000000000001E-3</v>
      </c>
      <c r="CM9885" s="54">
        <v>0.6</v>
      </c>
      <c r="CN9885" s="53" t="s">
        <v>41663</v>
      </c>
      <c r="CO9885" s="54">
        <v>25</v>
      </c>
      <c r="CP9885" s="54">
        <v>57</v>
      </c>
      <c r="CQ9885" s="55">
        <f t="shared" si="154"/>
        <v>0.43859649122807015</v>
      </c>
      <c r="CR9885" s="52" t="s">
        <v>28921</v>
      </c>
    </row>
    <row r="9886" spans="81:96">
      <c r="CC9886" s="52">
        <v>9885</v>
      </c>
      <c r="CD9886" s="53" t="s">
        <v>41706</v>
      </c>
      <c r="CE9886" s="53" t="s">
        <v>41707</v>
      </c>
      <c r="CF9886" s="54">
        <v>6250</v>
      </c>
      <c r="CG9886" s="54">
        <v>1.9079999999999999</v>
      </c>
      <c r="CH9886" s="54">
        <v>2.032</v>
      </c>
      <c r="CI9886" s="54">
        <v>0.40899999999999997</v>
      </c>
      <c r="CJ9886" s="54">
        <v>242</v>
      </c>
      <c r="CK9886" s="54">
        <v>7.3</v>
      </c>
      <c r="CL9886" s="54">
        <v>1.1379999999999999E-2</v>
      </c>
      <c r="CM9886" s="54">
        <v>0.59199999999999997</v>
      </c>
      <c r="CN9886" s="53" t="s">
        <v>41663</v>
      </c>
      <c r="CO9886" s="54">
        <v>26</v>
      </c>
      <c r="CP9886" s="54">
        <v>57</v>
      </c>
      <c r="CQ9886" s="55">
        <f t="shared" si="154"/>
        <v>0.45614035087719296</v>
      </c>
      <c r="CR9886" s="52" t="s">
        <v>28921</v>
      </c>
    </row>
    <row r="9887" spans="81:96">
      <c r="CC9887" s="52">
        <v>9886</v>
      </c>
      <c r="CD9887" s="53" t="s">
        <v>40807</v>
      </c>
      <c r="CE9887" s="53" t="s">
        <v>40808</v>
      </c>
      <c r="CF9887" s="54">
        <v>16803</v>
      </c>
      <c r="CG9887" s="54">
        <v>1.8149999999999999</v>
      </c>
      <c r="CH9887" s="54">
        <v>2.472</v>
      </c>
      <c r="CI9887" s="54">
        <v>0.46400000000000002</v>
      </c>
      <c r="CJ9887" s="54">
        <v>168</v>
      </c>
      <c r="CK9887" s="54" t="s">
        <v>28918</v>
      </c>
      <c r="CL9887" s="54">
        <v>1.831E-2</v>
      </c>
      <c r="CM9887" s="54">
        <v>0.95099999999999996</v>
      </c>
      <c r="CN9887" s="53" t="s">
        <v>41663</v>
      </c>
      <c r="CO9887" s="54">
        <v>27</v>
      </c>
      <c r="CP9887" s="54">
        <v>57</v>
      </c>
      <c r="CQ9887" s="55">
        <f t="shared" si="154"/>
        <v>0.47368421052631576</v>
      </c>
      <c r="CR9887" s="52" t="s">
        <v>28921</v>
      </c>
    </row>
    <row r="9888" spans="81:96">
      <c r="CC9888" s="52">
        <v>9887</v>
      </c>
      <c r="CD9888" s="53" t="s">
        <v>41708</v>
      </c>
      <c r="CE9888" s="53" t="s">
        <v>41709</v>
      </c>
      <c r="CF9888" s="54">
        <v>1722</v>
      </c>
      <c r="CG9888" s="54">
        <v>1.6759999999999999</v>
      </c>
      <c r="CH9888" s="54">
        <v>1.5329999999999999</v>
      </c>
      <c r="CI9888" s="54">
        <v>0.27100000000000002</v>
      </c>
      <c r="CJ9888" s="54">
        <v>70</v>
      </c>
      <c r="CK9888" s="54">
        <v>7.7</v>
      </c>
      <c r="CL9888" s="54">
        <v>3.2200000000000002E-3</v>
      </c>
      <c r="CM9888" s="54">
        <v>0.44900000000000001</v>
      </c>
      <c r="CN9888" s="53" t="s">
        <v>41663</v>
      </c>
      <c r="CO9888" s="54">
        <v>28</v>
      </c>
      <c r="CP9888" s="54">
        <v>57</v>
      </c>
      <c r="CQ9888" s="55">
        <f t="shared" si="154"/>
        <v>0.49122807017543857</v>
      </c>
      <c r="CR9888" s="52" t="s">
        <v>28921</v>
      </c>
    </row>
    <row r="9889" spans="81:96">
      <c r="CC9889" s="52">
        <v>9888</v>
      </c>
      <c r="CD9889" s="53" t="s">
        <v>41710</v>
      </c>
      <c r="CE9889" s="53" t="s">
        <v>41711</v>
      </c>
      <c r="CF9889" s="54">
        <v>1726</v>
      </c>
      <c r="CG9889" s="54">
        <v>1.6759999999999999</v>
      </c>
      <c r="CH9889" s="54">
        <v>1.53</v>
      </c>
      <c r="CI9889" s="54">
        <v>0.26200000000000001</v>
      </c>
      <c r="CJ9889" s="54">
        <v>61</v>
      </c>
      <c r="CK9889" s="54" t="s">
        <v>28918</v>
      </c>
      <c r="CL9889" s="54">
        <v>2.3500000000000001E-3</v>
      </c>
      <c r="CM9889" s="54">
        <v>0.42299999999999999</v>
      </c>
      <c r="CN9889" s="53" t="s">
        <v>41663</v>
      </c>
      <c r="CO9889" s="54">
        <v>28</v>
      </c>
      <c r="CP9889" s="54">
        <v>57</v>
      </c>
      <c r="CQ9889" s="55">
        <f t="shared" si="154"/>
        <v>0.49122807017543857</v>
      </c>
      <c r="CR9889" s="52" t="s">
        <v>28921</v>
      </c>
    </row>
    <row r="9890" spans="81:96">
      <c r="CC9890" s="52">
        <v>9889</v>
      </c>
      <c r="CD9890" s="53" t="s">
        <v>41712</v>
      </c>
      <c r="CE9890" s="53" t="s">
        <v>41713</v>
      </c>
      <c r="CF9890" s="54">
        <v>3939</v>
      </c>
      <c r="CG9890" s="54">
        <v>1.639</v>
      </c>
      <c r="CH9890" s="54">
        <v>1.6839999999999999</v>
      </c>
      <c r="CI9890" s="54">
        <v>0.45600000000000002</v>
      </c>
      <c r="CJ9890" s="54">
        <v>147</v>
      </c>
      <c r="CK9890" s="54">
        <v>9.8000000000000007</v>
      </c>
      <c r="CL9890" s="54">
        <v>5.62E-3</v>
      </c>
      <c r="CM9890" s="54">
        <v>0.47599999999999998</v>
      </c>
      <c r="CN9890" s="53" t="s">
        <v>41663</v>
      </c>
      <c r="CO9890" s="54">
        <v>30</v>
      </c>
      <c r="CP9890" s="54">
        <v>57</v>
      </c>
      <c r="CQ9890" s="55">
        <f t="shared" si="154"/>
        <v>0.52631578947368418</v>
      </c>
      <c r="CR9890" s="52" t="s">
        <v>28938</v>
      </c>
    </row>
    <row r="9891" spans="81:96">
      <c r="CC9891" s="52">
        <v>9890</v>
      </c>
      <c r="CD9891" s="53" t="s">
        <v>41714</v>
      </c>
      <c r="CE9891" s="53" t="s">
        <v>41715</v>
      </c>
      <c r="CF9891" s="54">
        <v>1661</v>
      </c>
      <c r="CG9891" s="54">
        <v>1.631</v>
      </c>
      <c r="CH9891" s="54">
        <v>1.972</v>
      </c>
      <c r="CI9891" s="54">
        <v>0.222</v>
      </c>
      <c r="CJ9891" s="54">
        <v>45</v>
      </c>
      <c r="CK9891" s="54" t="s">
        <v>28918</v>
      </c>
      <c r="CL9891" s="54">
        <v>2.3500000000000001E-3</v>
      </c>
      <c r="CM9891" s="54">
        <v>0.59099999999999997</v>
      </c>
      <c r="CN9891" s="53" t="s">
        <v>41663</v>
      </c>
      <c r="CO9891" s="54">
        <v>31</v>
      </c>
      <c r="CP9891" s="54">
        <v>57</v>
      </c>
      <c r="CQ9891" s="55">
        <f t="shared" si="154"/>
        <v>0.54385964912280704</v>
      </c>
      <c r="CR9891" s="52" t="s">
        <v>28938</v>
      </c>
    </row>
    <row r="9892" spans="81:96">
      <c r="CC9892" s="52">
        <v>9891</v>
      </c>
      <c r="CD9892" s="53" t="s">
        <v>41716</v>
      </c>
      <c r="CE9892" s="53" t="s">
        <v>41717</v>
      </c>
      <c r="CF9892" s="54">
        <v>4354</v>
      </c>
      <c r="CG9892" s="54">
        <v>1.603</v>
      </c>
      <c r="CH9892" s="54">
        <v>1.782</v>
      </c>
      <c r="CI9892" s="54">
        <v>0.432</v>
      </c>
      <c r="CJ9892" s="54">
        <v>222</v>
      </c>
      <c r="CK9892" s="54">
        <v>7.8</v>
      </c>
      <c r="CL9892" s="54">
        <v>7.0899999999999999E-3</v>
      </c>
      <c r="CM9892" s="54">
        <v>0.50700000000000001</v>
      </c>
      <c r="CN9892" s="53" t="s">
        <v>41663</v>
      </c>
      <c r="CO9892" s="54">
        <v>32</v>
      </c>
      <c r="CP9892" s="54">
        <v>57</v>
      </c>
      <c r="CQ9892" s="55">
        <f t="shared" si="154"/>
        <v>0.56140350877192979</v>
      </c>
      <c r="CR9892" s="52" t="s">
        <v>28938</v>
      </c>
    </row>
    <row r="9893" spans="81:96">
      <c r="CC9893" s="52">
        <v>9892</v>
      </c>
      <c r="CD9893" s="53" t="s">
        <v>41718</v>
      </c>
      <c r="CE9893" s="53" t="s">
        <v>41719</v>
      </c>
      <c r="CF9893" s="54">
        <v>1582</v>
      </c>
      <c r="CG9893" s="54">
        <v>1.47</v>
      </c>
      <c r="CH9893" s="54">
        <v>1.56</v>
      </c>
      <c r="CI9893" s="54">
        <v>0.34</v>
      </c>
      <c r="CJ9893" s="54">
        <v>103</v>
      </c>
      <c r="CK9893" s="54">
        <v>5.8</v>
      </c>
      <c r="CL9893" s="54">
        <v>3.4199999999999999E-3</v>
      </c>
      <c r="CM9893" s="54">
        <v>0.42899999999999999</v>
      </c>
      <c r="CN9893" s="53" t="s">
        <v>41663</v>
      </c>
      <c r="CO9893" s="54">
        <v>33</v>
      </c>
      <c r="CP9893" s="54">
        <v>57</v>
      </c>
      <c r="CQ9893" s="55">
        <f t="shared" si="154"/>
        <v>0.57894736842105265</v>
      </c>
      <c r="CR9893" s="52" t="s">
        <v>28938</v>
      </c>
    </row>
    <row r="9894" spans="81:96">
      <c r="CC9894" s="52">
        <v>9893</v>
      </c>
      <c r="CD9894" s="53" t="s">
        <v>41720</v>
      </c>
      <c r="CE9894" s="53" t="s">
        <v>41721</v>
      </c>
      <c r="CF9894" s="54">
        <v>1082</v>
      </c>
      <c r="CG9894" s="54">
        <v>1.466</v>
      </c>
      <c r="CH9894" s="54">
        <v>1.504</v>
      </c>
      <c r="CI9894" s="54">
        <v>0.157</v>
      </c>
      <c r="CJ9894" s="54">
        <v>70</v>
      </c>
      <c r="CK9894" s="54">
        <v>6</v>
      </c>
      <c r="CL9894" s="54">
        <v>2.1199999999999999E-3</v>
      </c>
      <c r="CM9894" s="54">
        <v>0.378</v>
      </c>
      <c r="CN9894" s="53" t="s">
        <v>41663</v>
      </c>
      <c r="CO9894" s="54">
        <v>34</v>
      </c>
      <c r="CP9894" s="54">
        <v>57</v>
      </c>
      <c r="CQ9894" s="55">
        <f t="shared" si="154"/>
        <v>0.59649122807017541</v>
      </c>
      <c r="CR9894" s="52" t="s">
        <v>28938</v>
      </c>
    </row>
    <row r="9895" spans="81:96">
      <c r="CC9895" s="52">
        <v>9894</v>
      </c>
      <c r="CD9895" s="53" t="s">
        <v>36732</v>
      </c>
      <c r="CE9895" s="53" t="s">
        <v>36733</v>
      </c>
      <c r="CF9895" s="54">
        <v>546</v>
      </c>
      <c r="CG9895" s="54">
        <v>1.4550000000000001</v>
      </c>
      <c r="CH9895" s="54">
        <v>1.1950000000000001</v>
      </c>
      <c r="CI9895" s="54">
        <v>0.25</v>
      </c>
      <c r="CJ9895" s="54">
        <v>36</v>
      </c>
      <c r="CK9895" s="54">
        <v>6.4</v>
      </c>
      <c r="CL9895" s="54">
        <v>1.31E-3</v>
      </c>
      <c r="CM9895" s="54">
        <v>0.39400000000000002</v>
      </c>
      <c r="CN9895" s="53" t="s">
        <v>41663</v>
      </c>
      <c r="CO9895" s="54">
        <v>35</v>
      </c>
      <c r="CP9895" s="54">
        <v>57</v>
      </c>
      <c r="CQ9895" s="55">
        <f t="shared" si="154"/>
        <v>0.61403508771929827</v>
      </c>
      <c r="CR9895" s="52" t="s">
        <v>28938</v>
      </c>
    </row>
    <row r="9896" spans="81:96">
      <c r="CC9896" s="52">
        <v>9895</v>
      </c>
      <c r="CD9896" s="53" t="s">
        <v>40207</v>
      </c>
      <c r="CE9896" s="53" t="s">
        <v>40208</v>
      </c>
      <c r="CF9896" s="54">
        <v>445</v>
      </c>
      <c r="CG9896" s="54">
        <v>1.425</v>
      </c>
      <c r="CH9896" s="54">
        <v>1.72</v>
      </c>
      <c r="CI9896" s="54">
        <v>0.11</v>
      </c>
      <c r="CJ9896" s="54">
        <v>182</v>
      </c>
      <c r="CK9896" s="54">
        <v>2.9</v>
      </c>
      <c r="CL9896" s="54">
        <v>1.9599999999999999E-3</v>
      </c>
      <c r="CM9896" s="54">
        <v>0.501</v>
      </c>
      <c r="CN9896" s="53" t="s">
        <v>41663</v>
      </c>
      <c r="CO9896" s="54">
        <v>36</v>
      </c>
      <c r="CP9896" s="54">
        <v>57</v>
      </c>
      <c r="CQ9896" s="55">
        <f t="shared" si="154"/>
        <v>0.63157894736842102</v>
      </c>
      <c r="CR9896" s="52" t="s">
        <v>28938</v>
      </c>
    </row>
    <row r="9897" spans="81:96">
      <c r="CC9897" s="52">
        <v>9896</v>
      </c>
      <c r="CD9897" s="53" t="s">
        <v>41722</v>
      </c>
      <c r="CE9897" s="53" t="s">
        <v>41723</v>
      </c>
      <c r="CF9897" s="54">
        <v>872</v>
      </c>
      <c r="CG9897" s="54">
        <v>1.4219999999999999</v>
      </c>
      <c r="CH9897" s="54">
        <v>1.3120000000000001</v>
      </c>
      <c r="CI9897" s="54">
        <v>0.17699999999999999</v>
      </c>
      <c r="CJ9897" s="54">
        <v>62</v>
      </c>
      <c r="CK9897" s="54">
        <v>5.9</v>
      </c>
      <c r="CL9897" s="54">
        <v>1.91E-3</v>
      </c>
      <c r="CM9897" s="54">
        <v>0.36699999999999999</v>
      </c>
      <c r="CN9897" s="53" t="s">
        <v>41663</v>
      </c>
      <c r="CO9897" s="54">
        <v>37</v>
      </c>
      <c r="CP9897" s="54">
        <v>57</v>
      </c>
      <c r="CQ9897" s="55">
        <f t="shared" si="154"/>
        <v>0.64912280701754388</v>
      </c>
      <c r="CR9897" s="52" t="s">
        <v>28938</v>
      </c>
    </row>
    <row r="9898" spans="81:96">
      <c r="CC9898" s="52">
        <v>9897</v>
      </c>
      <c r="CD9898" s="53" t="s">
        <v>41724</v>
      </c>
      <c r="CE9898" s="53" t="s">
        <v>41725</v>
      </c>
      <c r="CF9898" s="54">
        <v>818</v>
      </c>
      <c r="CG9898" s="54">
        <v>1.367</v>
      </c>
      <c r="CH9898" s="54">
        <v>1.8029999999999999</v>
      </c>
      <c r="CI9898" s="54">
        <v>0.30399999999999999</v>
      </c>
      <c r="CJ9898" s="54">
        <v>79</v>
      </c>
      <c r="CK9898" s="54">
        <v>5.2</v>
      </c>
      <c r="CL9898" s="54">
        <v>1.74E-3</v>
      </c>
      <c r="CM9898" s="54">
        <v>0.43099999999999999</v>
      </c>
      <c r="CN9898" s="53" t="s">
        <v>41663</v>
      </c>
      <c r="CO9898" s="54">
        <v>38</v>
      </c>
      <c r="CP9898" s="54">
        <v>57</v>
      </c>
      <c r="CQ9898" s="55">
        <f t="shared" si="154"/>
        <v>0.66666666666666663</v>
      </c>
      <c r="CR9898" s="52" t="s">
        <v>28938</v>
      </c>
    </row>
    <row r="9899" spans="81:96">
      <c r="CC9899" s="52">
        <v>9898</v>
      </c>
      <c r="CD9899" s="53" t="s">
        <v>41726</v>
      </c>
      <c r="CE9899" s="53" t="s">
        <v>41727</v>
      </c>
      <c r="CF9899" s="54">
        <v>1006</v>
      </c>
      <c r="CG9899" s="54">
        <v>1.343</v>
      </c>
      <c r="CH9899" s="54">
        <v>1.2350000000000001</v>
      </c>
      <c r="CI9899" s="54">
        <v>0.23699999999999999</v>
      </c>
      <c r="CJ9899" s="54">
        <v>80</v>
      </c>
      <c r="CK9899" s="54">
        <v>6.2</v>
      </c>
      <c r="CL9899" s="54">
        <v>2.0899999999999998E-3</v>
      </c>
      <c r="CM9899" s="54">
        <v>0.34699999999999998</v>
      </c>
      <c r="CN9899" s="53" t="s">
        <v>41663</v>
      </c>
      <c r="CO9899" s="54">
        <v>39</v>
      </c>
      <c r="CP9899" s="54">
        <v>57</v>
      </c>
      <c r="CQ9899" s="55">
        <f t="shared" si="154"/>
        <v>0.68421052631578949</v>
      </c>
      <c r="CR9899" s="52" t="s">
        <v>28938</v>
      </c>
    </row>
    <row r="9900" spans="81:96">
      <c r="CC9900" s="52">
        <v>9899</v>
      </c>
      <c r="CD9900" s="53" t="s">
        <v>41728</v>
      </c>
      <c r="CE9900" s="53" t="s">
        <v>41729</v>
      </c>
      <c r="CF9900" s="54">
        <v>1373</v>
      </c>
      <c r="CG9900" s="54">
        <v>1.333</v>
      </c>
      <c r="CH9900" s="54">
        <v>1.337</v>
      </c>
      <c r="CI9900" s="54">
        <v>0.19500000000000001</v>
      </c>
      <c r="CJ9900" s="54">
        <v>87</v>
      </c>
      <c r="CK9900" s="54">
        <v>6.9</v>
      </c>
      <c r="CL9900" s="54">
        <v>2.5200000000000001E-3</v>
      </c>
      <c r="CM9900" s="54">
        <v>0.39900000000000002</v>
      </c>
      <c r="CN9900" s="53" t="s">
        <v>41663</v>
      </c>
      <c r="CO9900" s="54">
        <v>40</v>
      </c>
      <c r="CP9900" s="54">
        <v>57</v>
      </c>
      <c r="CQ9900" s="55">
        <f t="shared" si="154"/>
        <v>0.70175438596491224</v>
      </c>
      <c r="CR9900" s="52" t="s">
        <v>28938</v>
      </c>
    </row>
    <row r="9901" spans="81:96">
      <c r="CC9901" s="52">
        <v>9900</v>
      </c>
      <c r="CD9901" s="53" t="s">
        <v>41730</v>
      </c>
      <c r="CE9901" s="53" t="s">
        <v>41731</v>
      </c>
      <c r="CF9901" s="54">
        <v>1204</v>
      </c>
      <c r="CG9901" s="54">
        <v>1.1479999999999999</v>
      </c>
      <c r="CH9901" s="54">
        <v>1.7090000000000001</v>
      </c>
      <c r="CI9901" s="54">
        <v>0.38800000000000001</v>
      </c>
      <c r="CJ9901" s="54">
        <v>49</v>
      </c>
      <c r="CK9901" s="54">
        <v>7.3</v>
      </c>
      <c r="CL9901" s="54">
        <v>2.2499999999999998E-3</v>
      </c>
      <c r="CM9901" s="54">
        <v>0.56399999999999995</v>
      </c>
      <c r="CN9901" s="53" t="s">
        <v>41663</v>
      </c>
      <c r="CO9901" s="54">
        <v>41</v>
      </c>
      <c r="CP9901" s="54">
        <v>57</v>
      </c>
      <c r="CQ9901" s="55">
        <f t="shared" si="154"/>
        <v>0.7192982456140351</v>
      </c>
      <c r="CR9901" s="52" t="s">
        <v>28938</v>
      </c>
    </row>
    <row r="9902" spans="81:96">
      <c r="CC9902" s="52">
        <v>9901</v>
      </c>
      <c r="CD9902" s="53" t="s">
        <v>41732</v>
      </c>
      <c r="CE9902" s="53" t="s">
        <v>41733</v>
      </c>
      <c r="CF9902" s="54">
        <v>322</v>
      </c>
      <c r="CG9902" s="54">
        <v>1.1220000000000001</v>
      </c>
      <c r="CH9902" s="54">
        <v>0.87</v>
      </c>
      <c r="CI9902" s="54">
        <v>0.33300000000000002</v>
      </c>
      <c r="CJ9902" s="54">
        <v>72</v>
      </c>
      <c r="CK9902" s="54">
        <v>2.8</v>
      </c>
      <c r="CL9902" s="54">
        <v>9.8999999999999999E-4</v>
      </c>
      <c r="CM9902" s="54">
        <v>0.22700000000000001</v>
      </c>
      <c r="CN9902" s="53" t="s">
        <v>41663</v>
      </c>
      <c r="CO9902" s="54">
        <v>42</v>
      </c>
      <c r="CP9902" s="54">
        <v>57</v>
      </c>
      <c r="CQ9902" s="55">
        <f t="shared" si="154"/>
        <v>0.73684210526315785</v>
      </c>
      <c r="CR9902" s="52" t="s">
        <v>28938</v>
      </c>
    </row>
    <row r="9903" spans="81:96">
      <c r="CC9903" s="52">
        <v>9902</v>
      </c>
      <c r="CD9903" s="53" t="s">
        <v>41734</v>
      </c>
      <c r="CE9903" s="53" t="s">
        <v>41735</v>
      </c>
      <c r="CF9903" s="54">
        <v>1773</v>
      </c>
      <c r="CG9903" s="54">
        <v>1.0680000000000001</v>
      </c>
      <c r="CH9903" s="54">
        <v>1.02</v>
      </c>
      <c r="CI9903" s="54">
        <v>0.182</v>
      </c>
      <c r="CJ9903" s="54">
        <v>159</v>
      </c>
      <c r="CK9903" s="54">
        <v>6</v>
      </c>
      <c r="CL9903" s="54">
        <v>4.1599999999999996E-3</v>
      </c>
      <c r="CM9903" s="54">
        <v>0.31</v>
      </c>
      <c r="CN9903" s="53" t="s">
        <v>41663</v>
      </c>
      <c r="CO9903" s="54">
        <v>43</v>
      </c>
      <c r="CP9903" s="54">
        <v>57</v>
      </c>
      <c r="CQ9903" s="55">
        <f t="shared" si="154"/>
        <v>0.75438596491228072</v>
      </c>
      <c r="CR9903" s="52" t="s">
        <v>28953</v>
      </c>
    </row>
    <row r="9904" spans="81:96">
      <c r="CC9904" s="52">
        <v>9903</v>
      </c>
      <c r="CD9904" s="53" t="s">
        <v>41736</v>
      </c>
      <c r="CE9904" s="53" t="s">
        <v>41737</v>
      </c>
      <c r="CF9904" s="54">
        <v>1906</v>
      </c>
      <c r="CG9904" s="54">
        <v>1.0569999999999999</v>
      </c>
      <c r="CH9904" s="54">
        <v>1.304</v>
      </c>
      <c r="CI9904" s="54">
        <v>0.109</v>
      </c>
      <c r="CJ9904" s="54">
        <v>101</v>
      </c>
      <c r="CK9904" s="54" t="s">
        <v>28918</v>
      </c>
      <c r="CL9904" s="54">
        <v>3.2599999999999999E-3</v>
      </c>
      <c r="CM9904" s="54">
        <v>0.437</v>
      </c>
      <c r="CN9904" s="53" t="s">
        <v>41663</v>
      </c>
      <c r="CO9904" s="54">
        <v>44</v>
      </c>
      <c r="CP9904" s="54">
        <v>57</v>
      </c>
      <c r="CQ9904" s="55">
        <f t="shared" si="154"/>
        <v>0.77192982456140347</v>
      </c>
      <c r="CR9904" s="52" t="s">
        <v>28953</v>
      </c>
    </row>
    <row r="9905" spans="81:96">
      <c r="CC9905" s="52">
        <v>9904</v>
      </c>
      <c r="CD9905" s="53" t="s">
        <v>41738</v>
      </c>
      <c r="CE9905" s="53" t="s">
        <v>41739</v>
      </c>
      <c r="CF9905" s="54">
        <v>496</v>
      </c>
      <c r="CG9905" s="54">
        <v>1.02</v>
      </c>
      <c r="CH9905" s="54">
        <v>1.319</v>
      </c>
      <c r="CI9905" s="54">
        <v>0.104</v>
      </c>
      <c r="CJ9905" s="54">
        <v>164</v>
      </c>
      <c r="CK9905" s="54">
        <v>4.3</v>
      </c>
      <c r="CL9905" s="54">
        <v>1.5399999999999999E-3</v>
      </c>
      <c r="CM9905" s="54">
        <v>0.41199999999999998</v>
      </c>
      <c r="CN9905" s="53" t="s">
        <v>41663</v>
      </c>
      <c r="CO9905" s="54">
        <v>45</v>
      </c>
      <c r="CP9905" s="54">
        <v>57</v>
      </c>
      <c r="CQ9905" s="55">
        <f t="shared" si="154"/>
        <v>0.78947368421052633</v>
      </c>
      <c r="CR9905" s="52" t="s">
        <v>28953</v>
      </c>
    </row>
    <row r="9906" spans="81:96">
      <c r="CC9906" s="52">
        <v>9905</v>
      </c>
      <c r="CD9906" s="53" t="s">
        <v>41740</v>
      </c>
      <c r="CE9906" s="53" t="s">
        <v>41741</v>
      </c>
      <c r="CF9906" s="54">
        <v>1944</v>
      </c>
      <c r="CG9906" s="54">
        <v>1.0029999999999999</v>
      </c>
      <c r="CH9906" s="54">
        <v>1.091</v>
      </c>
      <c r="CI9906" s="54">
        <v>0.11700000000000001</v>
      </c>
      <c r="CJ9906" s="54">
        <v>162</v>
      </c>
      <c r="CK9906" s="54">
        <v>7</v>
      </c>
      <c r="CL9906" s="54">
        <v>3.5100000000000001E-3</v>
      </c>
      <c r="CM9906" s="54">
        <v>0.309</v>
      </c>
      <c r="CN9906" s="53" t="s">
        <v>41663</v>
      </c>
      <c r="CO9906" s="54">
        <v>46</v>
      </c>
      <c r="CP9906" s="54">
        <v>57</v>
      </c>
      <c r="CQ9906" s="55">
        <f t="shared" si="154"/>
        <v>0.80701754385964908</v>
      </c>
      <c r="CR9906" s="52" t="s">
        <v>28953</v>
      </c>
    </row>
    <row r="9907" spans="81:96">
      <c r="CC9907" s="52">
        <v>9906</v>
      </c>
      <c r="CD9907" s="53" t="s">
        <v>41742</v>
      </c>
      <c r="CE9907" s="53" t="s">
        <v>41743</v>
      </c>
      <c r="CF9907" s="54">
        <v>146</v>
      </c>
      <c r="CG9907" s="54">
        <v>0.91500000000000004</v>
      </c>
      <c r="CH9907" s="54">
        <v>0.97699999999999998</v>
      </c>
      <c r="CI9907" s="54">
        <v>0.41199999999999998</v>
      </c>
      <c r="CJ9907" s="54">
        <v>17</v>
      </c>
      <c r="CK9907" s="54">
        <v>4.5999999999999996</v>
      </c>
      <c r="CL9907" s="54">
        <v>5.6999999999999998E-4</v>
      </c>
      <c r="CM9907" s="54">
        <v>0.40699999999999997</v>
      </c>
      <c r="CN9907" s="53" t="s">
        <v>41663</v>
      </c>
      <c r="CO9907" s="54">
        <v>47</v>
      </c>
      <c r="CP9907" s="54">
        <v>57</v>
      </c>
      <c r="CQ9907" s="55">
        <f t="shared" si="154"/>
        <v>0.82456140350877194</v>
      </c>
      <c r="CR9907" s="52" t="s">
        <v>28953</v>
      </c>
    </row>
    <row r="9908" spans="81:96">
      <c r="CC9908" s="52">
        <v>9907</v>
      </c>
      <c r="CD9908" s="53" t="s">
        <v>41744</v>
      </c>
      <c r="CE9908" s="53" t="s">
        <v>41745</v>
      </c>
      <c r="CF9908" s="54">
        <v>1280</v>
      </c>
      <c r="CG9908" s="54">
        <v>0.9</v>
      </c>
      <c r="CH9908" s="54">
        <v>0.97699999999999998</v>
      </c>
      <c r="CI9908" s="54">
        <v>0.186</v>
      </c>
      <c r="CJ9908" s="54">
        <v>253</v>
      </c>
      <c r="CK9908" s="54">
        <v>5.9</v>
      </c>
      <c r="CL9908" s="54">
        <v>2.47E-3</v>
      </c>
      <c r="CM9908" s="54">
        <v>0.253</v>
      </c>
      <c r="CN9908" s="53" t="s">
        <v>41663</v>
      </c>
      <c r="CO9908" s="54">
        <v>48</v>
      </c>
      <c r="CP9908" s="54">
        <v>57</v>
      </c>
      <c r="CQ9908" s="55">
        <f t="shared" si="154"/>
        <v>0.84210526315789469</v>
      </c>
      <c r="CR9908" s="52" t="s">
        <v>28953</v>
      </c>
    </row>
    <row r="9909" spans="81:96">
      <c r="CC9909" s="52">
        <v>9908</v>
      </c>
      <c r="CD9909" s="53" t="s">
        <v>41746</v>
      </c>
      <c r="CE9909" s="53" t="s">
        <v>41747</v>
      </c>
      <c r="CF9909" s="54">
        <v>2010</v>
      </c>
      <c r="CG9909" s="54">
        <v>0.88100000000000001</v>
      </c>
      <c r="CH9909" s="54">
        <v>0.83099999999999996</v>
      </c>
      <c r="CI9909" s="54">
        <v>0.29599999999999999</v>
      </c>
      <c r="CJ9909" s="54">
        <v>169</v>
      </c>
      <c r="CK9909" s="54">
        <v>8.1</v>
      </c>
      <c r="CL9909" s="54">
        <v>2.49E-3</v>
      </c>
      <c r="CM9909" s="54">
        <v>0.189</v>
      </c>
      <c r="CN9909" s="53" t="s">
        <v>41663</v>
      </c>
      <c r="CO9909" s="54">
        <v>49</v>
      </c>
      <c r="CP9909" s="54">
        <v>57</v>
      </c>
      <c r="CQ9909" s="55">
        <f t="shared" si="154"/>
        <v>0.85964912280701755</v>
      </c>
      <c r="CR9909" s="52" t="s">
        <v>28953</v>
      </c>
    </row>
    <row r="9910" spans="81:96">
      <c r="CC9910" s="52">
        <v>9909</v>
      </c>
      <c r="CD9910" s="53" t="s">
        <v>41748</v>
      </c>
      <c r="CE9910" s="53" t="s">
        <v>41749</v>
      </c>
      <c r="CF9910" s="54">
        <v>714</v>
      </c>
      <c r="CG9910" s="54">
        <v>0.86299999999999999</v>
      </c>
      <c r="CH9910" s="54">
        <v>1.244</v>
      </c>
      <c r="CI9910" s="54">
        <v>0.16900000000000001</v>
      </c>
      <c r="CJ9910" s="54">
        <v>77</v>
      </c>
      <c r="CK9910" s="54">
        <v>5.9</v>
      </c>
      <c r="CL9910" s="54">
        <v>1.7099999999999999E-3</v>
      </c>
      <c r="CM9910" s="54">
        <v>0.38</v>
      </c>
      <c r="CN9910" s="53" t="s">
        <v>41663</v>
      </c>
      <c r="CO9910" s="54">
        <v>50</v>
      </c>
      <c r="CP9910" s="54">
        <v>57</v>
      </c>
      <c r="CQ9910" s="55">
        <f t="shared" si="154"/>
        <v>0.8771929824561403</v>
      </c>
      <c r="CR9910" s="52" t="s">
        <v>28953</v>
      </c>
    </row>
    <row r="9911" spans="81:96">
      <c r="CC9911" s="52">
        <v>9910</v>
      </c>
      <c r="CD9911" s="53" t="s">
        <v>41750</v>
      </c>
      <c r="CE9911" s="53" t="s">
        <v>41751</v>
      </c>
      <c r="CF9911" s="54">
        <v>440</v>
      </c>
      <c r="CG9911" s="54">
        <v>0.83299999999999996</v>
      </c>
      <c r="CH9911" s="54">
        <v>0.85199999999999998</v>
      </c>
      <c r="CI9911" s="54"/>
      <c r="CJ9911" s="54">
        <v>0</v>
      </c>
      <c r="CK9911" s="54">
        <v>6.9</v>
      </c>
      <c r="CL9911" s="54">
        <v>9.7000000000000005E-4</v>
      </c>
      <c r="CM9911" s="54">
        <v>0.29099999999999998</v>
      </c>
      <c r="CN9911" s="53" t="s">
        <v>41663</v>
      </c>
      <c r="CO9911" s="54">
        <v>51</v>
      </c>
      <c r="CP9911" s="54">
        <v>57</v>
      </c>
      <c r="CQ9911" s="55">
        <f t="shared" si="154"/>
        <v>0.89473684210526316</v>
      </c>
      <c r="CR9911" s="52" t="s">
        <v>28953</v>
      </c>
    </row>
    <row r="9912" spans="81:96">
      <c r="CC9912" s="52">
        <v>9911</v>
      </c>
      <c r="CD9912" s="53" t="s">
        <v>41752</v>
      </c>
      <c r="CE9912" s="53" t="s">
        <v>41753</v>
      </c>
      <c r="CF9912" s="54">
        <v>1038</v>
      </c>
      <c r="CG9912" s="54">
        <v>0.745</v>
      </c>
      <c r="CH9912" s="54">
        <v>0.73599999999999999</v>
      </c>
      <c r="CI9912" s="54">
        <v>8.2000000000000003E-2</v>
      </c>
      <c r="CJ9912" s="54">
        <v>49</v>
      </c>
      <c r="CK9912" s="54" t="s">
        <v>28918</v>
      </c>
      <c r="CL9912" s="54">
        <v>9.3000000000000005E-4</v>
      </c>
      <c r="CM9912" s="54">
        <v>0.224</v>
      </c>
      <c r="CN9912" s="53" t="s">
        <v>41663</v>
      </c>
      <c r="CO9912" s="54">
        <v>52</v>
      </c>
      <c r="CP9912" s="54">
        <v>57</v>
      </c>
      <c r="CQ9912" s="55">
        <f t="shared" si="154"/>
        <v>0.91228070175438591</v>
      </c>
      <c r="CR9912" s="52" t="s">
        <v>28953</v>
      </c>
    </row>
    <row r="9913" spans="81:96">
      <c r="CC9913" s="52">
        <v>9912</v>
      </c>
      <c r="CD9913" s="53" t="s">
        <v>41754</v>
      </c>
      <c r="CE9913" s="53" t="s">
        <v>41755</v>
      </c>
      <c r="CF9913" s="54">
        <v>367</v>
      </c>
      <c r="CG9913" s="54">
        <v>0.70499999999999996</v>
      </c>
      <c r="CH9913" s="54">
        <v>0.54300000000000004</v>
      </c>
      <c r="CI9913" s="54">
        <v>0.106</v>
      </c>
      <c r="CJ9913" s="54">
        <v>180</v>
      </c>
      <c r="CK9913" s="54">
        <v>2.6</v>
      </c>
      <c r="CL9913" s="54">
        <v>1.41E-3</v>
      </c>
      <c r="CM9913" s="54">
        <v>0.14099999999999999</v>
      </c>
      <c r="CN9913" s="53" t="s">
        <v>41663</v>
      </c>
      <c r="CO9913" s="54">
        <v>53</v>
      </c>
      <c r="CP9913" s="54">
        <v>57</v>
      </c>
      <c r="CQ9913" s="55">
        <f t="shared" si="154"/>
        <v>0.92982456140350878</v>
      </c>
      <c r="CR9913" s="52" t="s">
        <v>28953</v>
      </c>
    </row>
    <row r="9914" spans="81:96">
      <c r="CC9914" s="52">
        <v>9913</v>
      </c>
      <c r="CD9914" s="53" t="s">
        <v>41756</v>
      </c>
      <c r="CE9914" s="53" t="s">
        <v>41757</v>
      </c>
      <c r="CF9914" s="54">
        <v>1050</v>
      </c>
      <c r="CG9914" s="54">
        <v>0.54200000000000004</v>
      </c>
      <c r="CH9914" s="54">
        <v>0.47099999999999997</v>
      </c>
      <c r="CI9914" s="54">
        <v>0.112</v>
      </c>
      <c r="CJ9914" s="54">
        <v>116</v>
      </c>
      <c r="CK9914" s="54" t="s">
        <v>28918</v>
      </c>
      <c r="CL9914" s="54">
        <v>1.01E-3</v>
      </c>
      <c r="CM9914" s="54">
        <v>9.4E-2</v>
      </c>
      <c r="CN9914" s="53" t="s">
        <v>41663</v>
      </c>
      <c r="CO9914" s="54">
        <v>54</v>
      </c>
      <c r="CP9914" s="54">
        <v>57</v>
      </c>
      <c r="CQ9914" s="55">
        <f t="shared" si="154"/>
        <v>0.94736842105263153</v>
      </c>
      <c r="CR9914" s="52" t="s">
        <v>28953</v>
      </c>
    </row>
    <row r="9915" spans="81:96">
      <c r="CC9915" s="52">
        <v>9914</v>
      </c>
      <c r="CD9915" s="53" t="s">
        <v>41758</v>
      </c>
      <c r="CE9915" s="53" t="s">
        <v>41759</v>
      </c>
      <c r="CF9915" s="54">
        <v>1023</v>
      </c>
      <c r="CG9915" s="54">
        <v>0.504</v>
      </c>
      <c r="CH9915" s="54">
        <v>0.51400000000000001</v>
      </c>
      <c r="CI9915" s="54">
        <v>0.17599999999999999</v>
      </c>
      <c r="CJ9915" s="54">
        <v>142</v>
      </c>
      <c r="CK9915" s="54">
        <v>7.5</v>
      </c>
      <c r="CL9915" s="54">
        <v>1.1900000000000001E-3</v>
      </c>
      <c r="CM9915" s="54">
        <v>0.10299999999999999</v>
      </c>
      <c r="CN9915" s="53" t="s">
        <v>41663</v>
      </c>
      <c r="CO9915" s="54">
        <v>55</v>
      </c>
      <c r="CP9915" s="54">
        <v>57</v>
      </c>
      <c r="CQ9915" s="55">
        <f t="shared" si="154"/>
        <v>0.96491228070175439</v>
      </c>
      <c r="CR9915" s="52" t="s">
        <v>28953</v>
      </c>
    </row>
    <row r="9916" spans="81:96">
      <c r="CC9916" s="52">
        <v>9915</v>
      </c>
      <c r="CD9916" s="53" t="s">
        <v>41760</v>
      </c>
      <c r="CE9916" s="53" t="s">
        <v>41761</v>
      </c>
      <c r="CF9916" s="54">
        <v>514</v>
      </c>
      <c r="CG9916" s="54">
        <v>0.41699999999999998</v>
      </c>
      <c r="CH9916" s="54">
        <v>0.44400000000000001</v>
      </c>
      <c r="CI9916" s="54">
        <v>2.1999999999999999E-2</v>
      </c>
      <c r="CJ9916" s="54">
        <v>90</v>
      </c>
      <c r="CK9916" s="54">
        <v>6.2</v>
      </c>
      <c r="CL9916" s="54">
        <v>1.0300000000000001E-3</v>
      </c>
      <c r="CM9916" s="54">
        <v>0.12</v>
      </c>
      <c r="CN9916" s="53" t="s">
        <v>41663</v>
      </c>
      <c r="CO9916" s="54">
        <v>56</v>
      </c>
      <c r="CP9916" s="54">
        <v>57</v>
      </c>
      <c r="CQ9916" s="55">
        <f t="shared" si="154"/>
        <v>0.98245614035087714</v>
      </c>
      <c r="CR9916" s="52" t="s">
        <v>28953</v>
      </c>
    </row>
    <row r="9917" spans="81:96">
      <c r="CC9917" s="52">
        <v>9916</v>
      </c>
      <c r="CD9917" s="53" t="s">
        <v>41762</v>
      </c>
      <c r="CE9917" s="53" t="s">
        <v>41763</v>
      </c>
      <c r="CF9917" s="54">
        <v>850</v>
      </c>
      <c r="CG9917" s="54">
        <v>0.38700000000000001</v>
      </c>
      <c r="CH9917" s="54">
        <v>0.40899999999999997</v>
      </c>
      <c r="CI9917" s="54">
        <v>8.5000000000000006E-2</v>
      </c>
      <c r="CJ9917" s="54">
        <v>106</v>
      </c>
      <c r="CK9917" s="54">
        <v>8.6</v>
      </c>
      <c r="CL9917" s="54">
        <v>8.4000000000000003E-4</v>
      </c>
      <c r="CM9917" s="54">
        <v>8.5999999999999993E-2</v>
      </c>
      <c r="CN9917" s="53" t="s">
        <v>41663</v>
      </c>
      <c r="CO9917" s="54">
        <v>57</v>
      </c>
      <c r="CP9917" s="54">
        <v>57</v>
      </c>
      <c r="CQ9917" s="55">
        <f t="shared" si="154"/>
        <v>1</v>
      </c>
      <c r="CR9917" s="52" t="s">
        <v>28953</v>
      </c>
    </row>
    <row r="9918" spans="81:96">
      <c r="CC9918" s="52">
        <v>9917</v>
      </c>
      <c r="CD9918" s="53" t="s">
        <v>41764</v>
      </c>
      <c r="CE9918" s="53" t="s">
        <v>41765</v>
      </c>
      <c r="CF9918" s="54">
        <v>23499</v>
      </c>
      <c r="CG9918" s="54">
        <v>32.386000000000003</v>
      </c>
      <c r="CH9918" s="54">
        <v>33.412999999999997</v>
      </c>
      <c r="CI9918" s="54">
        <v>7.2080000000000002</v>
      </c>
      <c r="CJ9918" s="54">
        <v>130</v>
      </c>
      <c r="CK9918" s="54">
        <v>3.9</v>
      </c>
      <c r="CL9918" s="54">
        <v>0.12939999999999999</v>
      </c>
      <c r="CM9918" s="54">
        <v>15.035</v>
      </c>
      <c r="CN9918" s="53" t="s">
        <v>41766</v>
      </c>
      <c r="CO9918" s="54">
        <v>1</v>
      </c>
      <c r="CP9918" s="54">
        <v>87</v>
      </c>
      <c r="CQ9918" s="55">
        <f t="shared" si="154"/>
        <v>1.1494252873563218E-2</v>
      </c>
      <c r="CR9918" s="52" t="s">
        <v>28907</v>
      </c>
    </row>
    <row r="9919" spans="81:96">
      <c r="CC9919" s="52">
        <v>9918</v>
      </c>
      <c r="CD9919" s="53" t="s">
        <v>41767</v>
      </c>
      <c r="CE9919" s="53" t="s">
        <v>41768</v>
      </c>
      <c r="CF9919" s="54">
        <v>1042</v>
      </c>
      <c r="CG9919" s="54">
        <v>14.603</v>
      </c>
      <c r="CH9919" s="54">
        <v>14.621</v>
      </c>
      <c r="CI9919" s="54">
        <v>3.585</v>
      </c>
      <c r="CJ9919" s="54">
        <v>53</v>
      </c>
      <c r="CK9919" s="54">
        <v>1.6</v>
      </c>
      <c r="CL9919" s="54">
        <v>4.4799999999999996E-3</v>
      </c>
      <c r="CM9919" s="54">
        <v>4.8650000000000002</v>
      </c>
      <c r="CN9919" s="53" t="s">
        <v>41766</v>
      </c>
      <c r="CO9919" s="54">
        <v>2</v>
      </c>
      <c r="CP9919" s="54">
        <v>87</v>
      </c>
      <c r="CQ9919" s="55">
        <f t="shared" si="154"/>
        <v>2.2988505747126436E-2</v>
      </c>
      <c r="CR9919" s="52" t="s">
        <v>28907</v>
      </c>
    </row>
    <row r="9920" spans="81:96">
      <c r="CC9920" s="52">
        <v>9919</v>
      </c>
      <c r="CD9920" s="53" t="s">
        <v>41769</v>
      </c>
      <c r="CE9920" s="53" t="s">
        <v>41770</v>
      </c>
      <c r="CF9920" s="54">
        <v>880</v>
      </c>
      <c r="CG9920" s="54">
        <v>10.111000000000001</v>
      </c>
      <c r="CH9920" s="54">
        <v>18.565000000000001</v>
      </c>
      <c r="CI9920" s="54">
        <v>2.778</v>
      </c>
      <c r="CJ9920" s="54">
        <v>9</v>
      </c>
      <c r="CK9920" s="54">
        <v>4.5999999999999996</v>
      </c>
      <c r="CL9920" s="54">
        <v>5.3600000000000002E-3</v>
      </c>
      <c r="CM9920" s="54">
        <v>7.335</v>
      </c>
      <c r="CN9920" s="53" t="s">
        <v>41766</v>
      </c>
      <c r="CO9920" s="54">
        <v>3</v>
      </c>
      <c r="CP9920" s="54">
        <v>87</v>
      </c>
      <c r="CQ9920" s="55">
        <f t="shared" si="154"/>
        <v>3.4482758620689655E-2</v>
      </c>
      <c r="CR9920" s="52" t="s">
        <v>28907</v>
      </c>
    </row>
    <row r="9921" spans="81:96">
      <c r="CC9921" s="52">
        <v>9920</v>
      </c>
      <c r="CD9921" s="53" t="s">
        <v>41771</v>
      </c>
      <c r="CE9921" s="53" t="s">
        <v>41772</v>
      </c>
      <c r="CF9921" s="54">
        <v>2793</v>
      </c>
      <c r="CG9921" s="54">
        <v>8.0079999999999991</v>
      </c>
      <c r="CH9921" s="54">
        <v>8.532</v>
      </c>
      <c r="CI9921" s="54">
        <v>1.9670000000000001</v>
      </c>
      <c r="CJ9921" s="54">
        <v>92</v>
      </c>
      <c r="CK9921" s="54">
        <v>3.4</v>
      </c>
      <c r="CL9921" s="54">
        <v>1.3100000000000001E-2</v>
      </c>
      <c r="CM9921" s="54">
        <v>3.274</v>
      </c>
      <c r="CN9921" s="53" t="s">
        <v>41766</v>
      </c>
      <c r="CO9921" s="54">
        <v>4</v>
      </c>
      <c r="CP9921" s="54">
        <v>87</v>
      </c>
      <c r="CQ9921" s="55">
        <f t="shared" si="154"/>
        <v>4.5977011494252873E-2</v>
      </c>
      <c r="CR9921" s="52" t="s">
        <v>28907</v>
      </c>
    </row>
    <row r="9922" spans="81:96">
      <c r="CC9922" s="52">
        <v>9921</v>
      </c>
      <c r="CD9922" s="53" t="s">
        <v>41773</v>
      </c>
      <c r="CE9922" s="53" t="s">
        <v>41774</v>
      </c>
      <c r="CF9922" s="54">
        <v>766</v>
      </c>
      <c r="CG9922" s="54">
        <v>5.875</v>
      </c>
      <c r="CH9922" s="54">
        <v>4.07</v>
      </c>
      <c r="CI9922" s="54">
        <v>0.33300000000000002</v>
      </c>
      <c r="CJ9922" s="54">
        <v>6</v>
      </c>
      <c r="CK9922" s="54" t="s">
        <v>28918</v>
      </c>
      <c r="CL9922" s="54">
        <v>1.7799999999999999E-3</v>
      </c>
      <c r="CM9922" s="54">
        <v>2.6070000000000002</v>
      </c>
      <c r="CN9922" s="53" t="s">
        <v>41766</v>
      </c>
      <c r="CO9922" s="54">
        <v>5</v>
      </c>
      <c r="CP9922" s="54">
        <v>87</v>
      </c>
      <c r="CQ9922" s="55">
        <f t="shared" ref="CQ9922:CQ9985" si="155">CO9922/CP9922</f>
        <v>5.7471264367816091E-2</v>
      </c>
      <c r="CR9922" s="52" t="s">
        <v>28907</v>
      </c>
    </row>
    <row r="9923" spans="81:96">
      <c r="CC9923" s="52">
        <v>9922</v>
      </c>
      <c r="CD9923" s="53" t="s">
        <v>38411</v>
      </c>
      <c r="CE9923" s="53" t="s">
        <v>38412</v>
      </c>
      <c r="CF9923" s="54">
        <v>301</v>
      </c>
      <c r="CG9923" s="54">
        <v>5.6859999999999999</v>
      </c>
      <c r="CH9923" s="54">
        <v>5.6859999999999999</v>
      </c>
      <c r="CI9923" s="54">
        <v>0.37</v>
      </c>
      <c r="CJ9923" s="54">
        <v>27</v>
      </c>
      <c r="CK9923" s="54">
        <v>2.1</v>
      </c>
      <c r="CL9923" s="54">
        <v>2.0799999999999998E-3</v>
      </c>
      <c r="CM9923" s="54">
        <v>2.5670000000000002</v>
      </c>
      <c r="CN9923" s="53" t="s">
        <v>41766</v>
      </c>
      <c r="CO9923" s="54">
        <v>6</v>
      </c>
      <c r="CP9923" s="54">
        <v>87</v>
      </c>
      <c r="CQ9923" s="55">
        <f t="shared" si="155"/>
        <v>6.8965517241379309E-2</v>
      </c>
      <c r="CR9923" s="52" t="s">
        <v>28907</v>
      </c>
    </row>
    <row r="9924" spans="81:96">
      <c r="CC9924" s="52">
        <v>9923</v>
      </c>
      <c r="CD9924" s="53" t="s">
        <v>29816</v>
      </c>
      <c r="CE9924" s="53" t="s">
        <v>29817</v>
      </c>
      <c r="CF9924" s="54">
        <v>1702</v>
      </c>
      <c r="CG9924" s="54">
        <v>4.4470000000000001</v>
      </c>
      <c r="CH9924" s="54">
        <v>3.7930000000000001</v>
      </c>
      <c r="CI9924" s="54">
        <v>0.99</v>
      </c>
      <c r="CJ9924" s="54">
        <v>96</v>
      </c>
      <c r="CK9924" s="54">
        <v>3.2</v>
      </c>
      <c r="CL9924" s="54">
        <v>6.3499999999999997E-3</v>
      </c>
      <c r="CM9924" s="54">
        <v>1.0469999999999999</v>
      </c>
      <c r="CN9924" s="53" t="s">
        <v>41766</v>
      </c>
      <c r="CO9924" s="54">
        <v>7</v>
      </c>
      <c r="CP9924" s="54">
        <v>87</v>
      </c>
      <c r="CQ9924" s="55">
        <f t="shared" si="155"/>
        <v>8.0459770114942528E-2</v>
      </c>
      <c r="CR9924" s="52" t="s">
        <v>28907</v>
      </c>
    </row>
    <row r="9925" spans="81:96">
      <c r="CC9925" s="52">
        <v>9924</v>
      </c>
      <c r="CD9925" s="53" t="s">
        <v>38421</v>
      </c>
      <c r="CE9925" s="53" t="s">
        <v>38422</v>
      </c>
      <c r="CF9925" s="54">
        <v>700</v>
      </c>
      <c r="CG9925" s="54">
        <v>4.0620000000000003</v>
      </c>
      <c r="CH9925" s="54">
        <v>4.0629999999999997</v>
      </c>
      <c r="CI9925" s="54">
        <v>1.1319999999999999</v>
      </c>
      <c r="CJ9925" s="54">
        <v>159</v>
      </c>
      <c r="CK9925" s="54">
        <v>1.3</v>
      </c>
      <c r="CL9925" s="54">
        <v>2.99E-3</v>
      </c>
      <c r="CM9925" s="54">
        <v>1.4730000000000001</v>
      </c>
      <c r="CN9925" s="53" t="s">
        <v>41766</v>
      </c>
      <c r="CO9925" s="54">
        <v>8</v>
      </c>
      <c r="CP9925" s="54">
        <v>87</v>
      </c>
      <c r="CQ9925" s="55">
        <f t="shared" si="155"/>
        <v>9.1954022988505746E-2</v>
      </c>
      <c r="CR9925" s="52" t="s">
        <v>28907</v>
      </c>
    </row>
    <row r="9926" spans="81:96">
      <c r="CC9926" s="52">
        <v>9925</v>
      </c>
      <c r="CD9926" s="53" t="s">
        <v>29818</v>
      </c>
      <c r="CE9926" s="53" t="s">
        <v>29819</v>
      </c>
      <c r="CF9926" s="54">
        <v>3804</v>
      </c>
      <c r="CG9926" s="54">
        <v>3.6480000000000001</v>
      </c>
      <c r="CH9926" s="54">
        <v>3.7519999999999998</v>
      </c>
      <c r="CI9926" s="54">
        <v>0.65600000000000003</v>
      </c>
      <c r="CJ9926" s="54">
        <v>346</v>
      </c>
      <c r="CK9926" s="54">
        <v>2.8</v>
      </c>
      <c r="CL9926" s="54">
        <v>1.6330000000000001E-2</v>
      </c>
      <c r="CM9926" s="54">
        <v>1.083</v>
      </c>
      <c r="CN9926" s="53" t="s">
        <v>41766</v>
      </c>
      <c r="CO9926" s="54">
        <v>9</v>
      </c>
      <c r="CP9926" s="54">
        <v>87</v>
      </c>
      <c r="CQ9926" s="55">
        <f t="shared" si="155"/>
        <v>0.10344827586206896</v>
      </c>
      <c r="CR9926" s="52" t="s">
        <v>28907</v>
      </c>
    </row>
    <row r="9927" spans="81:96">
      <c r="CC9927" s="52">
        <v>9926</v>
      </c>
      <c r="CD9927" s="53" t="s">
        <v>41775</v>
      </c>
      <c r="CE9927" s="53" t="s">
        <v>41776</v>
      </c>
      <c r="CF9927" s="54">
        <v>81379</v>
      </c>
      <c r="CG9927" s="54">
        <v>3.488</v>
      </c>
      <c r="CH9927" s="54">
        <v>3.4990000000000001</v>
      </c>
      <c r="CI9927" s="54">
        <v>0.72699999999999998</v>
      </c>
      <c r="CJ9927" s="54">
        <v>3306</v>
      </c>
      <c r="CK9927" s="54">
        <v>4.4000000000000004</v>
      </c>
      <c r="CL9927" s="54">
        <v>0.24951000000000001</v>
      </c>
      <c r="CM9927" s="54">
        <v>1.052</v>
      </c>
      <c r="CN9927" s="53" t="s">
        <v>41766</v>
      </c>
      <c r="CO9927" s="54">
        <v>10</v>
      </c>
      <c r="CP9927" s="54">
        <v>87</v>
      </c>
      <c r="CQ9927" s="55">
        <f t="shared" si="155"/>
        <v>0.11494252873563218</v>
      </c>
      <c r="CR9927" s="52" t="s">
        <v>28907</v>
      </c>
    </row>
    <row r="9928" spans="81:96">
      <c r="CC9928" s="52">
        <v>9927</v>
      </c>
      <c r="CD9928" s="53" t="s">
        <v>41777</v>
      </c>
      <c r="CE9928" s="53" t="s">
        <v>41778</v>
      </c>
      <c r="CF9928" s="54">
        <v>55580</v>
      </c>
      <c r="CG9928" s="54">
        <v>3.2919999999999998</v>
      </c>
      <c r="CH9928" s="54">
        <v>3.2080000000000002</v>
      </c>
      <c r="CI9928" s="54">
        <v>0.79800000000000004</v>
      </c>
      <c r="CJ9928" s="54">
        <v>1777</v>
      </c>
      <c r="CK9928" s="54">
        <v>6.6</v>
      </c>
      <c r="CL9928" s="54">
        <v>0.12712999999999999</v>
      </c>
      <c r="CM9928" s="54">
        <v>1.0409999999999999</v>
      </c>
      <c r="CN9928" s="53" t="s">
        <v>41766</v>
      </c>
      <c r="CO9928" s="54">
        <v>11</v>
      </c>
      <c r="CP9928" s="54">
        <v>87</v>
      </c>
      <c r="CQ9928" s="55">
        <f t="shared" si="155"/>
        <v>0.12643678160919541</v>
      </c>
      <c r="CR9928" s="52" t="s">
        <v>28907</v>
      </c>
    </row>
    <row r="9929" spans="81:96">
      <c r="CC9929" s="52">
        <v>9928</v>
      </c>
      <c r="CD9929" s="53" t="s">
        <v>34965</v>
      </c>
      <c r="CE9929" s="53" t="s">
        <v>34966</v>
      </c>
      <c r="CF9929" s="54">
        <v>15624</v>
      </c>
      <c r="CG9929" s="54">
        <v>2.9649999999999999</v>
      </c>
      <c r="CH9929" s="54">
        <v>2.6360000000000001</v>
      </c>
      <c r="CI9929" s="54">
        <v>0.69299999999999995</v>
      </c>
      <c r="CJ9929" s="54">
        <v>511</v>
      </c>
      <c r="CK9929" s="54">
        <v>7</v>
      </c>
      <c r="CL9929" s="54">
        <v>3.5540000000000002E-2</v>
      </c>
      <c r="CM9929" s="54">
        <v>0.89100000000000001</v>
      </c>
      <c r="CN9929" s="53" t="s">
        <v>41766</v>
      </c>
      <c r="CO9929" s="54">
        <v>12</v>
      </c>
      <c r="CP9929" s="54">
        <v>87</v>
      </c>
      <c r="CQ9929" s="55">
        <f t="shared" si="155"/>
        <v>0.13793103448275862</v>
      </c>
      <c r="CR9929" s="52" t="s">
        <v>28907</v>
      </c>
    </row>
    <row r="9930" spans="81:96">
      <c r="CC9930" s="52">
        <v>9929</v>
      </c>
      <c r="CD9930" s="53" t="s">
        <v>29840</v>
      </c>
      <c r="CE9930" s="53" t="s">
        <v>29841</v>
      </c>
      <c r="CF9930" s="54">
        <v>11293</v>
      </c>
      <c r="CG9930" s="54">
        <v>2.859</v>
      </c>
      <c r="CH9930" s="54">
        <v>2.9260000000000002</v>
      </c>
      <c r="CI9930" s="54">
        <v>0.51900000000000002</v>
      </c>
      <c r="CJ9930" s="54">
        <v>499</v>
      </c>
      <c r="CK9930" s="54">
        <v>4.8</v>
      </c>
      <c r="CL9930" s="54">
        <v>2.7380000000000002E-2</v>
      </c>
      <c r="CM9930" s="54">
        <v>0.76200000000000001</v>
      </c>
      <c r="CN9930" s="53" t="s">
        <v>41766</v>
      </c>
      <c r="CO9930" s="54">
        <v>13</v>
      </c>
      <c r="CP9930" s="54">
        <v>87</v>
      </c>
      <c r="CQ9930" s="55">
        <f t="shared" si="155"/>
        <v>0.14942528735632185</v>
      </c>
      <c r="CR9930" s="52" t="s">
        <v>28907</v>
      </c>
    </row>
    <row r="9931" spans="81:96">
      <c r="CC9931" s="52">
        <v>9930</v>
      </c>
      <c r="CD9931" s="53" t="s">
        <v>38433</v>
      </c>
      <c r="CE9931" s="53" t="s">
        <v>38434</v>
      </c>
      <c r="CF9931" s="54">
        <v>1934</v>
      </c>
      <c r="CG9931" s="54">
        <v>2.8439999999999999</v>
      </c>
      <c r="CH9931" s="54">
        <v>2.8889999999999998</v>
      </c>
      <c r="CI9931" s="54">
        <v>0.82399999999999995</v>
      </c>
      <c r="CJ9931" s="54">
        <v>279</v>
      </c>
      <c r="CK9931" s="54">
        <v>2.2999999999999998</v>
      </c>
      <c r="CL9931" s="54">
        <v>8.0300000000000007E-3</v>
      </c>
      <c r="CM9931" s="54">
        <v>0.86299999999999999</v>
      </c>
      <c r="CN9931" s="53" t="s">
        <v>41766</v>
      </c>
      <c r="CO9931" s="54">
        <v>14</v>
      </c>
      <c r="CP9931" s="54">
        <v>87</v>
      </c>
      <c r="CQ9931" s="55">
        <f t="shared" si="155"/>
        <v>0.16091954022988506</v>
      </c>
      <c r="CR9931" s="52" t="s">
        <v>28907</v>
      </c>
    </row>
    <row r="9932" spans="81:96">
      <c r="CC9932" s="52">
        <v>9931</v>
      </c>
      <c r="CD9932" s="53" t="s">
        <v>34967</v>
      </c>
      <c r="CE9932" s="53" t="s">
        <v>34968</v>
      </c>
      <c r="CF9932" s="54">
        <v>7868</v>
      </c>
      <c r="CG9932" s="54">
        <v>2.8279999999999998</v>
      </c>
      <c r="CH9932" s="54">
        <v>3.387</v>
      </c>
      <c r="CI9932" s="54">
        <v>1.9139999999999999</v>
      </c>
      <c r="CJ9932" s="54">
        <v>186</v>
      </c>
      <c r="CK9932" s="54">
        <v>6.3</v>
      </c>
      <c r="CL9932" s="54">
        <v>2.1149999999999999E-2</v>
      </c>
      <c r="CM9932" s="54">
        <v>1.3120000000000001</v>
      </c>
      <c r="CN9932" s="53" t="s">
        <v>41766</v>
      </c>
      <c r="CO9932" s="54">
        <v>15</v>
      </c>
      <c r="CP9932" s="54">
        <v>87</v>
      </c>
      <c r="CQ9932" s="55">
        <f t="shared" si="155"/>
        <v>0.17241379310344829</v>
      </c>
      <c r="CR9932" s="52" t="s">
        <v>28907</v>
      </c>
    </row>
    <row r="9933" spans="81:96">
      <c r="CC9933" s="52">
        <v>9932</v>
      </c>
      <c r="CD9933" s="53" t="s">
        <v>41779</v>
      </c>
      <c r="CE9933" s="53" t="s">
        <v>41780</v>
      </c>
      <c r="CF9933" s="54">
        <v>99436</v>
      </c>
      <c r="CG9933" s="54">
        <v>2.8079999999999998</v>
      </c>
      <c r="CH9933" s="54">
        <v>2.6280000000000001</v>
      </c>
      <c r="CI9933" s="54">
        <v>0.78200000000000003</v>
      </c>
      <c r="CJ9933" s="54">
        <v>2666</v>
      </c>
      <c r="CK9933" s="54">
        <v>8.6</v>
      </c>
      <c r="CL9933" s="54">
        <v>0.22112999999999999</v>
      </c>
      <c r="CM9933" s="54">
        <v>1.02</v>
      </c>
      <c r="CN9933" s="53" t="s">
        <v>41766</v>
      </c>
      <c r="CO9933" s="54">
        <v>16</v>
      </c>
      <c r="CP9933" s="54">
        <v>87</v>
      </c>
      <c r="CQ9933" s="55">
        <f t="shared" si="155"/>
        <v>0.18390804597701149</v>
      </c>
      <c r="CR9933" s="52" t="s">
        <v>28907</v>
      </c>
    </row>
    <row r="9934" spans="81:96">
      <c r="CC9934" s="52">
        <v>9933</v>
      </c>
      <c r="CD9934" s="53" t="s">
        <v>38016</v>
      </c>
      <c r="CE9934" s="53" t="s">
        <v>38017</v>
      </c>
      <c r="CF9934" s="54">
        <v>4613</v>
      </c>
      <c r="CG9934" s="54">
        <v>2.794</v>
      </c>
      <c r="CH9934" s="54">
        <v>2.6669999999999998</v>
      </c>
      <c r="CI9934" s="54">
        <v>0.91500000000000004</v>
      </c>
      <c r="CJ9934" s="54">
        <v>176</v>
      </c>
      <c r="CK9934" s="54">
        <v>8.9</v>
      </c>
      <c r="CL9934" s="54">
        <v>1.072E-2</v>
      </c>
      <c r="CM9934" s="54">
        <v>1.06</v>
      </c>
      <c r="CN9934" s="53" t="s">
        <v>41766</v>
      </c>
      <c r="CO9934" s="54">
        <v>17</v>
      </c>
      <c r="CP9934" s="54">
        <v>87</v>
      </c>
      <c r="CQ9934" s="55">
        <f t="shared" si="155"/>
        <v>0.19540229885057472</v>
      </c>
      <c r="CR9934" s="52" t="s">
        <v>28907</v>
      </c>
    </row>
    <row r="9935" spans="81:96">
      <c r="CC9935" s="52">
        <v>9934</v>
      </c>
      <c r="CD9935" s="53" t="s">
        <v>41781</v>
      </c>
      <c r="CE9935" s="53" t="s">
        <v>41782</v>
      </c>
      <c r="CF9935" s="54">
        <v>13877</v>
      </c>
      <c r="CG9935" s="54">
        <v>2.7189999999999999</v>
      </c>
      <c r="CH9935" s="54">
        <v>2.5270000000000001</v>
      </c>
      <c r="CI9935" s="54">
        <v>0.89600000000000002</v>
      </c>
      <c r="CJ9935" s="54">
        <v>815</v>
      </c>
      <c r="CK9935" s="54">
        <v>5.7</v>
      </c>
      <c r="CL9935" s="54">
        <v>2.0490000000000001E-2</v>
      </c>
      <c r="CM9935" s="54">
        <v>0.50600000000000001</v>
      </c>
      <c r="CN9935" s="53" t="s">
        <v>41766</v>
      </c>
      <c r="CO9935" s="54">
        <v>18</v>
      </c>
      <c r="CP9935" s="54">
        <v>87</v>
      </c>
      <c r="CQ9935" s="55">
        <f t="shared" si="155"/>
        <v>0.20689655172413793</v>
      </c>
      <c r="CR9935" s="52" t="s">
        <v>28907</v>
      </c>
    </row>
    <row r="9936" spans="81:96">
      <c r="CC9936" s="52">
        <v>9935</v>
      </c>
      <c r="CD9936" s="53" t="s">
        <v>41783</v>
      </c>
      <c r="CE9936" s="53" t="s">
        <v>41784</v>
      </c>
      <c r="CF9936" s="54">
        <v>3138</v>
      </c>
      <c r="CG9936" s="54">
        <v>2.4580000000000002</v>
      </c>
      <c r="CH9936" s="54">
        <v>2.3359999999999999</v>
      </c>
      <c r="CI9936" s="54">
        <v>0.78200000000000003</v>
      </c>
      <c r="CJ9936" s="54">
        <v>280</v>
      </c>
      <c r="CK9936" s="54">
        <v>3.3</v>
      </c>
      <c r="CL9936" s="54">
        <v>9.0600000000000003E-3</v>
      </c>
      <c r="CM9936" s="54">
        <v>0.6</v>
      </c>
      <c r="CN9936" s="53" t="s">
        <v>41766</v>
      </c>
      <c r="CO9936" s="54">
        <v>19</v>
      </c>
      <c r="CP9936" s="54">
        <v>87</v>
      </c>
      <c r="CQ9936" s="55">
        <f t="shared" si="155"/>
        <v>0.21839080459770116</v>
      </c>
      <c r="CR9936" s="52" t="s">
        <v>28907</v>
      </c>
    </row>
    <row r="9937" spans="81:96">
      <c r="CC9937" s="52">
        <v>9936</v>
      </c>
      <c r="CD9937" s="53" t="s">
        <v>34989</v>
      </c>
      <c r="CE9937" s="53" t="s">
        <v>34990</v>
      </c>
      <c r="CF9937" s="54">
        <v>1798</v>
      </c>
      <c r="CG9937" s="54">
        <v>2.2410000000000001</v>
      </c>
      <c r="CH9937" s="54">
        <v>2.262</v>
      </c>
      <c r="CI9937" s="54">
        <v>0.371</v>
      </c>
      <c r="CJ9937" s="54">
        <v>140</v>
      </c>
      <c r="CK9937" s="54">
        <v>4.5</v>
      </c>
      <c r="CL9937" s="54">
        <v>5.4599999999999996E-3</v>
      </c>
      <c r="CM9937" s="54">
        <v>0.67100000000000004</v>
      </c>
      <c r="CN9937" s="53" t="s">
        <v>41766</v>
      </c>
      <c r="CO9937" s="54">
        <v>20</v>
      </c>
      <c r="CP9937" s="54">
        <v>87</v>
      </c>
      <c r="CQ9937" s="55">
        <f t="shared" si="155"/>
        <v>0.22988505747126436</v>
      </c>
      <c r="CR9937" s="52" t="s">
        <v>28907</v>
      </c>
    </row>
    <row r="9938" spans="81:96">
      <c r="CC9938" s="52">
        <v>9937</v>
      </c>
      <c r="CD9938" s="53" t="s">
        <v>41785</v>
      </c>
      <c r="CE9938" s="53" t="s">
        <v>41786</v>
      </c>
      <c r="CF9938" s="54">
        <v>3765</v>
      </c>
      <c r="CG9938" s="54">
        <v>2.2370000000000001</v>
      </c>
      <c r="CH9938" s="54">
        <v>2.1389999999999998</v>
      </c>
      <c r="CI9938" s="54">
        <v>0.90800000000000003</v>
      </c>
      <c r="CJ9938" s="54">
        <v>240</v>
      </c>
      <c r="CK9938" s="54">
        <v>4.8</v>
      </c>
      <c r="CL9938" s="54">
        <v>8.5400000000000007E-3</v>
      </c>
      <c r="CM9938" s="54">
        <v>0.53600000000000003</v>
      </c>
      <c r="CN9938" s="53" t="s">
        <v>41766</v>
      </c>
      <c r="CO9938" s="54">
        <v>21</v>
      </c>
      <c r="CP9938" s="54">
        <v>87</v>
      </c>
      <c r="CQ9938" s="55">
        <f t="shared" si="155"/>
        <v>0.2413793103448276</v>
      </c>
      <c r="CR9938" s="52" t="s">
        <v>28907</v>
      </c>
    </row>
    <row r="9939" spans="81:96">
      <c r="CC9939" s="52">
        <v>9938</v>
      </c>
      <c r="CD9939" s="53" t="s">
        <v>34991</v>
      </c>
      <c r="CE9939" s="53" t="s">
        <v>34992</v>
      </c>
      <c r="CF9939" s="54">
        <v>1922</v>
      </c>
      <c r="CG9939" s="54">
        <v>2.2090000000000001</v>
      </c>
      <c r="CH9939" s="54">
        <v>2.21</v>
      </c>
      <c r="CI9939" s="54">
        <v>0.40400000000000003</v>
      </c>
      <c r="CJ9939" s="54">
        <v>255</v>
      </c>
      <c r="CK9939" s="54">
        <v>2.5</v>
      </c>
      <c r="CL9939" s="54">
        <v>1.0500000000000001E-2</v>
      </c>
      <c r="CM9939" s="54">
        <v>0.80600000000000005</v>
      </c>
      <c r="CN9939" s="53" t="s">
        <v>41766</v>
      </c>
      <c r="CO9939" s="54">
        <v>22</v>
      </c>
      <c r="CP9939" s="54">
        <v>87</v>
      </c>
      <c r="CQ9939" s="55">
        <f t="shared" si="155"/>
        <v>0.25287356321839083</v>
      </c>
      <c r="CR9939" s="52" t="s">
        <v>28921</v>
      </c>
    </row>
    <row r="9940" spans="81:96">
      <c r="CC9940" s="52">
        <v>9939</v>
      </c>
      <c r="CD9940" s="53" t="s">
        <v>34999</v>
      </c>
      <c r="CE9940" s="53" t="s">
        <v>35000</v>
      </c>
      <c r="CF9940" s="54">
        <v>751</v>
      </c>
      <c r="CG9940" s="54">
        <v>2.177</v>
      </c>
      <c r="CH9940" s="54">
        <v>3.4060000000000001</v>
      </c>
      <c r="CI9940" s="54">
        <v>0.41499999999999998</v>
      </c>
      <c r="CJ9940" s="54">
        <v>82</v>
      </c>
      <c r="CK9940" s="54">
        <v>2.9</v>
      </c>
      <c r="CL9940" s="54">
        <v>5.3099999999999996E-3</v>
      </c>
      <c r="CM9940" s="54">
        <v>1.615</v>
      </c>
      <c r="CN9940" s="53" t="s">
        <v>41766</v>
      </c>
      <c r="CO9940" s="54">
        <v>23</v>
      </c>
      <c r="CP9940" s="54">
        <v>87</v>
      </c>
      <c r="CQ9940" s="55">
        <f t="shared" si="155"/>
        <v>0.26436781609195403</v>
      </c>
      <c r="CR9940" s="52" t="s">
        <v>28921</v>
      </c>
    </row>
    <row r="9941" spans="81:96">
      <c r="CC9941" s="52">
        <v>9940</v>
      </c>
      <c r="CD9941" s="53" t="s">
        <v>35001</v>
      </c>
      <c r="CE9941" s="53" t="s">
        <v>35002</v>
      </c>
      <c r="CF9941" s="54">
        <v>14028</v>
      </c>
      <c r="CG9941" s="54">
        <v>2.11</v>
      </c>
      <c r="CH9941" s="54">
        <v>1.8859999999999999</v>
      </c>
      <c r="CI9941" s="54">
        <v>0.53200000000000003</v>
      </c>
      <c r="CJ9941" s="54">
        <v>617</v>
      </c>
      <c r="CK9941" s="54">
        <v>6.9</v>
      </c>
      <c r="CL9941" s="54">
        <v>3.1460000000000002E-2</v>
      </c>
      <c r="CM9941" s="54">
        <v>0.64</v>
      </c>
      <c r="CN9941" s="53" t="s">
        <v>41766</v>
      </c>
      <c r="CO9941" s="54">
        <v>24</v>
      </c>
      <c r="CP9941" s="54">
        <v>87</v>
      </c>
      <c r="CQ9941" s="55">
        <f t="shared" si="155"/>
        <v>0.27586206896551724</v>
      </c>
      <c r="CR9941" s="52" t="s">
        <v>28921</v>
      </c>
    </row>
    <row r="9942" spans="81:96">
      <c r="CC9942" s="52">
        <v>9941</v>
      </c>
      <c r="CD9942" s="53" t="s">
        <v>32695</v>
      </c>
      <c r="CE9942" s="53" t="s">
        <v>32696</v>
      </c>
      <c r="CF9942" s="54">
        <v>1085</v>
      </c>
      <c r="CG9942" s="54">
        <v>2.0640000000000001</v>
      </c>
      <c r="CH9942" s="54">
        <v>1.7829999999999999</v>
      </c>
      <c r="CI9942" s="54">
        <v>0.27500000000000002</v>
      </c>
      <c r="CJ9942" s="54">
        <v>102</v>
      </c>
      <c r="CK9942" s="54">
        <v>2.7</v>
      </c>
      <c r="CL9942" s="54">
        <v>6.0099999999999997E-3</v>
      </c>
      <c r="CM9942" s="54">
        <v>0.64100000000000001</v>
      </c>
      <c r="CN9942" s="53" t="s">
        <v>41766</v>
      </c>
      <c r="CO9942" s="54">
        <v>25</v>
      </c>
      <c r="CP9942" s="54">
        <v>87</v>
      </c>
      <c r="CQ9942" s="55">
        <f t="shared" si="155"/>
        <v>0.28735632183908044</v>
      </c>
      <c r="CR9942" s="52" t="s">
        <v>28921</v>
      </c>
    </row>
    <row r="9943" spans="81:96">
      <c r="CC9943" s="52">
        <v>9942</v>
      </c>
      <c r="CD9943" s="53" t="s">
        <v>41787</v>
      </c>
      <c r="CE9943" s="53" t="s">
        <v>41788</v>
      </c>
      <c r="CF9943" s="54">
        <v>2289</v>
      </c>
      <c r="CG9943" s="54">
        <v>2.0590000000000002</v>
      </c>
      <c r="CH9943" s="54">
        <v>1.887</v>
      </c>
      <c r="CI9943" s="54">
        <v>0.5</v>
      </c>
      <c r="CJ9943" s="54">
        <v>302</v>
      </c>
      <c r="CK9943" s="54">
        <v>2.7</v>
      </c>
      <c r="CL9943" s="54">
        <v>1.1939999999999999E-2</v>
      </c>
      <c r="CM9943" s="54">
        <v>0.66400000000000003</v>
      </c>
      <c r="CN9943" s="53" t="s">
        <v>41766</v>
      </c>
      <c r="CO9943" s="54">
        <v>26</v>
      </c>
      <c r="CP9943" s="54">
        <v>87</v>
      </c>
      <c r="CQ9943" s="55">
        <f t="shared" si="155"/>
        <v>0.2988505747126437</v>
      </c>
      <c r="CR9943" s="52" t="s">
        <v>28921</v>
      </c>
    </row>
    <row r="9944" spans="81:96">
      <c r="CC9944" s="52">
        <v>9943</v>
      </c>
      <c r="CD9944" s="53" t="s">
        <v>38477</v>
      </c>
      <c r="CE9944" s="53" t="s">
        <v>38478</v>
      </c>
      <c r="CF9944" s="54">
        <v>8103</v>
      </c>
      <c r="CG9944" s="54">
        <v>1.9810000000000001</v>
      </c>
      <c r="CH9944" s="54">
        <v>2.0619999999999998</v>
      </c>
      <c r="CI9944" s="54">
        <v>0.33800000000000002</v>
      </c>
      <c r="CJ9944" s="54">
        <v>456</v>
      </c>
      <c r="CK9944" s="54">
        <v>5.8</v>
      </c>
      <c r="CL9944" s="54">
        <v>1.448E-2</v>
      </c>
      <c r="CM9944" s="54">
        <v>0.46800000000000003</v>
      </c>
      <c r="CN9944" s="53" t="s">
        <v>41766</v>
      </c>
      <c r="CO9944" s="54">
        <v>27</v>
      </c>
      <c r="CP9944" s="54">
        <v>87</v>
      </c>
      <c r="CQ9944" s="55">
        <f t="shared" si="155"/>
        <v>0.31034482758620691</v>
      </c>
      <c r="CR9944" s="52" t="s">
        <v>28921</v>
      </c>
    </row>
    <row r="9945" spans="81:96">
      <c r="CC9945" s="52">
        <v>9944</v>
      </c>
      <c r="CD9945" s="53" t="s">
        <v>41789</v>
      </c>
      <c r="CE9945" s="53" t="s">
        <v>41790</v>
      </c>
      <c r="CF9945" s="54">
        <v>13206</v>
      </c>
      <c r="CG9945" s="54">
        <v>1.9750000000000001</v>
      </c>
      <c r="CH9945" s="54">
        <v>1.677</v>
      </c>
      <c r="CI9945" s="54">
        <v>0.50800000000000001</v>
      </c>
      <c r="CJ9945" s="54">
        <v>394</v>
      </c>
      <c r="CK9945" s="54" t="s">
        <v>28918</v>
      </c>
      <c r="CL9945" s="54">
        <v>2.5950000000000001E-2</v>
      </c>
      <c r="CM9945" s="54">
        <v>0.69799999999999995</v>
      </c>
      <c r="CN9945" s="53" t="s">
        <v>41766</v>
      </c>
      <c r="CO9945" s="54">
        <v>28</v>
      </c>
      <c r="CP9945" s="54">
        <v>87</v>
      </c>
      <c r="CQ9945" s="55">
        <f t="shared" si="155"/>
        <v>0.32183908045977011</v>
      </c>
      <c r="CR9945" s="52" t="s">
        <v>28921</v>
      </c>
    </row>
    <row r="9946" spans="81:96">
      <c r="CC9946" s="52">
        <v>9945</v>
      </c>
      <c r="CD9946" s="53" t="s">
        <v>41791</v>
      </c>
      <c r="CE9946" s="53" t="s">
        <v>41792</v>
      </c>
      <c r="CF9946" s="54">
        <v>12246</v>
      </c>
      <c r="CG9946" s="54">
        <v>1.97</v>
      </c>
      <c r="CH9946" s="54">
        <v>1.99</v>
      </c>
      <c r="CI9946" s="54">
        <v>0.43099999999999999</v>
      </c>
      <c r="CJ9946" s="54">
        <v>455</v>
      </c>
      <c r="CK9946" s="54">
        <v>9.1999999999999993</v>
      </c>
      <c r="CL9946" s="54">
        <v>2.3859999999999999E-2</v>
      </c>
      <c r="CM9946" s="54">
        <v>0.69799999999999995</v>
      </c>
      <c r="CN9946" s="53" t="s">
        <v>41766</v>
      </c>
      <c r="CO9946" s="54">
        <v>29</v>
      </c>
      <c r="CP9946" s="54">
        <v>87</v>
      </c>
      <c r="CQ9946" s="55">
        <f t="shared" si="155"/>
        <v>0.33333333333333331</v>
      </c>
      <c r="CR9946" s="52" t="s">
        <v>28921</v>
      </c>
    </row>
    <row r="9947" spans="81:96">
      <c r="CC9947" s="52">
        <v>9946</v>
      </c>
      <c r="CD9947" s="53" t="s">
        <v>35011</v>
      </c>
      <c r="CE9947" s="53" t="s">
        <v>35012</v>
      </c>
      <c r="CF9947" s="54">
        <v>804</v>
      </c>
      <c r="CG9947" s="54">
        <v>1.9419999999999999</v>
      </c>
      <c r="CH9947" s="54">
        <v>1.298</v>
      </c>
      <c r="CI9947" s="54">
        <v>0.52400000000000002</v>
      </c>
      <c r="CJ9947" s="54">
        <v>82</v>
      </c>
      <c r="CK9947" s="54">
        <v>3.1</v>
      </c>
      <c r="CL9947" s="54">
        <v>4.1200000000000004E-3</v>
      </c>
      <c r="CM9947" s="54">
        <v>0.44500000000000001</v>
      </c>
      <c r="CN9947" s="53" t="s">
        <v>41766</v>
      </c>
      <c r="CO9947" s="54">
        <v>30</v>
      </c>
      <c r="CP9947" s="54">
        <v>87</v>
      </c>
      <c r="CQ9947" s="55">
        <f t="shared" si="155"/>
        <v>0.34482758620689657</v>
      </c>
      <c r="CR9947" s="52" t="s">
        <v>28921</v>
      </c>
    </row>
    <row r="9948" spans="81:96">
      <c r="CC9948" s="52">
        <v>9947</v>
      </c>
      <c r="CD9948" s="53" t="s">
        <v>35017</v>
      </c>
      <c r="CE9948" s="53" t="s">
        <v>35018</v>
      </c>
      <c r="CF9948" s="54">
        <v>9237</v>
      </c>
      <c r="CG9948" s="54">
        <v>1.887</v>
      </c>
      <c r="CH9948" s="54">
        <v>1.7370000000000001</v>
      </c>
      <c r="CI9948" s="54">
        <v>0.53200000000000003</v>
      </c>
      <c r="CJ9948" s="54">
        <v>111</v>
      </c>
      <c r="CK9948" s="54" t="s">
        <v>28918</v>
      </c>
      <c r="CL9948" s="54">
        <v>8.9700000000000005E-3</v>
      </c>
      <c r="CM9948" s="54">
        <v>0.58899999999999997</v>
      </c>
      <c r="CN9948" s="53" t="s">
        <v>41766</v>
      </c>
      <c r="CO9948" s="54">
        <v>31</v>
      </c>
      <c r="CP9948" s="54">
        <v>87</v>
      </c>
      <c r="CQ9948" s="55">
        <f t="shared" si="155"/>
        <v>0.35632183908045978</v>
      </c>
      <c r="CR9948" s="52" t="s">
        <v>28921</v>
      </c>
    </row>
    <row r="9949" spans="81:96">
      <c r="CC9949" s="52">
        <v>9948</v>
      </c>
      <c r="CD9949" s="53" t="s">
        <v>41793</v>
      </c>
      <c r="CE9949" s="53" t="s">
        <v>41794</v>
      </c>
      <c r="CF9949" s="54">
        <v>10317</v>
      </c>
      <c r="CG9949" s="54">
        <v>1.8560000000000001</v>
      </c>
      <c r="CH9949" s="54">
        <v>1.841</v>
      </c>
      <c r="CI9949" s="54">
        <v>0.41599999999999998</v>
      </c>
      <c r="CJ9949" s="54">
        <v>401</v>
      </c>
      <c r="CK9949" s="54">
        <v>7.2</v>
      </c>
      <c r="CL9949" s="54">
        <v>2.0879999999999999E-2</v>
      </c>
      <c r="CM9949" s="54">
        <v>0.59799999999999998</v>
      </c>
      <c r="CN9949" s="53" t="s">
        <v>41766</v>
      </c>
      <c r="CO9949" s="54">
        <v>32</v>
      </c>
      <c r="CP9949" s="54">
        <v>87</v>
      </c>
      <c r="CQ9949" s="55">
        <f t="shared" si="155"/>
        <v>0.36781609195402298</v>
      </c>
      <c r="CR9949" s="52" t="s">
        <v>28921</v>
      </c>
    </row>
    <row r="9950" spans="81:96">
      <c r="CC9950" s="52">
        <v>9949</v>
      </c>
      <c r="CD9950" s="53" t="s">
        <v>41795</v>
      </c>
      <c r="CE9950" s="53" t="s">
        <v>41796</v>
      </c>
      <c r="CF9950" s="54">
        <v>2018</v>
      </c>
      <c r="CG9950" s="54">
        <v>1.851</v>
      </c>
      <c r="CH9950" s="54">
        <v>1.0669999999999999</v>
      </c>
      <c r="CI9950" s="54">
        <v>0.28399999999999997</v>
      </c>
      <c r="CJ9950" s="54">
        <v>278</v>
      </c>
      <c r="CK9950" s="54">
        <v>2.8</v>
      </c>
      <c r="CL9950" s="54">
        <v>4.8700000000000002E-3</v>
      </c>
      <c r="CM9950" s="54">
        <v>0.20499999999999999</v>
      </c>
      <c r="CN9950" s="53" t="s">
        <v>41766</v>
      </c>
      <c r="CO9950" s="54">
        <v>33</v>
      </c>
      <c r="CP9950" s="54">
        <v>87</v>
      </c>
      <c r="CQ9950" s="55">
        <f t="shared" si="155"/>
        <v>0.37931034482758619</v>
      </c>
      <c r="CR9950" s="52" t="s">
        <v>28921</v>
      </c>
    </row>
    <row r="9951" spans="81:96">
      <c r="CC9951" s="52">
        <v>9950</v>
      </c>
      <c r="CD9951" s="53" t="s">
        <v>41797</v>
      </c>
      <c r="CE9951" s="53" t="s">
        <v>41798</v>
      </c>
      <c r="CF9951" s="54">
        <v>836</v>
      </c>
      <c r="CG9951" s="54">
        <v>1.8</v>
      </c>
      <c r="CH9951" s="54">
        <v>4.3609999999999998</v>
      </c>
      <c r="CI9951" s="54">
        <v>0.4</v>
      </c>
      <c r="CJ9951" s="54">
        <v>5</v>
      </c>
      <c r="CK9951" s="54" t="s">
        <v>28918</v>
      </c>
      <c r="CL9951" s="54">
        <v>1.15E-3</v>
      </c>
      <c r="CM9951" s="54">
        <v>2.0049999999999999</v>
      </c>
      <c r="CN9951" s="53" t="s">
        <v>41766</v>
      </c>
      <c r="CO9951" s="54">
        <v>34</v>
      </c>
      <c r="CP9951" s="54">
        <v>87</v>
      </c>
      <c r="CQ9951" s="55">
        <f t="shared" si="155"/>
        <v>0.39080459770114945</v>
      </c>
      <c r="CR9951" s="52" t="s">
        <v>28921</v>
      </c>
    </row>
    <row r="9952" spans="81:96">
      <c r="CC9952" s="52">
        <v>9951</v>
      </c>
      <c r="CD9952" s="53" t="s">
        <v>38499</v>
      </c>
      <c r="CE9952" s="53" t="s">
        <v>38500</v>
      </c>
      <c r="CF9952" s="54">
        <v>587</v>
      </c>
      <c r="CG9952" s="54">
        <v>1.798</v>
      </c>
      <c r="CH9952" s="54">
        <v>1.3560000000000001</v>
      </c>
      <c r="CI9952" s="54">
        <v>0.108</v>
      </c>
      <c r="CJ9952" s="54">
        <v>37</v>
      </c>
      <c r="CK9952" s="54">
        <v>8.1999999999999993</v>
      </c>
      <c r="CL9952" s="54">
        <v>1.2899999999999999E-3</v>
      </c>
      <c r="CM9952" s="54">
        <v>0.46600000000000003</v>
      </c>
      <c r="CN9952" s="53" t="s">
        <v>41766</v>
      </c>
      <c r="CO9952" s="54">
        <v>35</v>
      </c>
      <c r="CP9952" s="54">
        <v>87</v>
      </c>
      <c r="CQ9952" s="55">
        <f t="shared" si="155"/>
        <v>0.40229885057471265</v>
      </c>
      <c r="CR9952" s="52" t="s">
        <v>28921</v>
      </c>
    </row>
    <row r="9953" spans="81:96">
      <c r="CC9953" s="52">
        <v>9952</v>
      </c>
      <c r="CD9953" s="53" t="s">
        <v>41799</v>
      </c>
      <c r="CE9953" s="53" t="s">
        <v>41800</v>
      </c>
      <c r="CF9953" s="54">
        <v>38885</v>
      </c>
      <c r="CG9953" s="54">
        <v>1.784</v>
      </c>
      <c r="CH9953" s="54">
        <v>1.7450000000000001</v>
      </c>
      <c r="CI9953" s="54">
        <v>0.34699999999999998</v>
      </c>
      <c r="CJ9953" s="54">
        <v>1311</v>
      </c>
      <c r="CK9953" s="54" t="s">
        <v>28918</v>
      </c>
      <c r="CL9953" s="54">
        <v>4.113E-2</v>
      </c>
      <c r="CM9953" s="54">
        <v>0.47399999999999998</v>
      </c>
      <c r="CN9953" s="53" t="s">
        <v>41766</v>
      </c>
      <c r="CO9953" s="54">
        <v>36</v>
      </c>
      <c r="CP9953" s="54">
        <v>87</v>
      </c>
      <c r="CQ9953" s="55">
        <f t="shared" si="155"/>
        <v>0.41379310344827586</v>
      </c>
      <c r="CR9953" s="52" t="s">
        <v>28921</v>
      </c>
    </row>
    <row r="9954" spans="81:96">
      <c r="CC9954" s="52">
        <v>9953</v>
      </c>
      <c r="CD9954" s="53" t="s">
        <v>33338</v>
      </c>
      <c r="CE9954" s="53" t="s">
        <v>33339</v>
      </c>
      <c r="CF9954" s="54">
        <v>771</v>
      </c>
      <c r="CG9954" s="54">
        <v>1.6910000000000001</v>
      </c>
      <c r="CH9954" s="54">
        <v>1.8280000000000001</v>
      </c>
      <c r="CI9954" s="54">
        <v>0.22600000000000001</v>
      </c>
      <c r="CJ9954" s="54">
        <v>53</v>
      </c>
      <c r="CK9954" s="54">
        <v>8.1</v>
      </c>
      <c r="CL9954" s="54">
        <v>1.2999999999999999E-3</v>
      </c>
      <c r="CM9954" s="54">
        <v>0.502</v>
      </c>
      <c r="CN9954" s="53" t="s">
        <v>41766</v>
      </c>
      <c r="CO9954" s="54">
        <v>37</v>
      </c>
      <c r="CP9954" s="54">
        <v>87</v>
      </c>
      <c r="CQ9954" s="55">
        <f t="shared" si="155"/>
        <v>0.42528735632183906</v>
      </c>
      <c r="CR9954" s="52" t="s">
        <v>28921</v>
      </c>
    </row>
    <row r="9955" spans="81:96">
      <c r="CC9955" s="52">
        <v>9954</v>
      </c>
      <c r="CD9955" s="53" t="s">
        <v>40633</v>
      </c>
      <c r="CE9955" s="53" t="s">
        <v>40634</v>
      </c>
      <c r="CF9955" s="54">
        <v>622</v>
      </c>
      <c r="CG9955" s="54">
        <v>1.6859999999999999</v>
      </c>
      <c r="CH9955" s="54">
        <v>1.4870000000000001</v>
      </c>
      <c r="CI9955" s="54">
        <v>0.45300000000000001</v>
      </c>
      <c r="CJ9955" s="54">
        <v>75</v>
      </c>
      <c r="CK9955" s="54">
        <v>3.5</v>
      </c>
      <c r="CL9955" s="54">
        <v>2.47E-3</v>
      </c>
      <c r="CM9955" s="54">
        <v>0.46500000000000002</v>
      </c>
      <c r="CN9955" s="53" t="s">
        <v>41766</v>
      </c>
      <c r="CO9955" s="54">
        <v>38</v>
      </c>
      <c r="CP9955" s="54">
        <v>87</v>
      </c>
      <c r="CQ9955" s="55">
        <f t="shared" si="155"/>
        <v>0.43678160919540232</v>
      </c>
      <c r="CR9955" s="52" t="s">
        <v>28921</v>
      </c>
    </row>
    <row r="9956" spans="81:96">
      <c r="CC9956" s="52">
        <v>9955</v>
      </c>
      <c r="CD9956" s="53" t="s">
        <v>35047</v>
      </c>
      <c r="CE9956" s="53" t="s">
        <v>35048</v>
      </c>
      <c r="CF9956" s="54">
        <v>681</v>
      </c>
      <c r="CG9956" s="54">
        <v>1.667</v>
      </c>
      <c r="CH9956" s="54">
        <v>1.1619999999999999</v>
      </c>
      <c r="CI9956" s="54">
        <v>0.51500000000000001</v>
      </c>
      <c r="CJ9956" s="54">
        <v>33</v>
      </c>
      <c r="CK9956" s="54">
        <v>6.4</v>
      </c>
      <c r="CL9956" s="54">
        <v>1.34E-3</v>
      </c>
      <c r="CM9956" s="54">
        <v>0.316</v>
      </c>
      <c r="CN9956" s="53" t="s">
        <v>41766</v>
      </c>
      <c r="CO9956" s="54">
        <v>39</v>
      </c>
      <c r="CP9956" s="54">
        <v>87</v>
      </c>
      <c r="CQ9956" s="55">
        <f t="shared" si="155"/>
        <v>0.44827586206896552</v>
      </c>
      <c r="CR9956" s="52" t="s">
        <v>28921</v>
      </c>
    </row>
    <row r="9957" spans="81:96">
      <c r="CC9957" s="52">
        <v>9956</v>
      </c>
      <c r="CD9957" s="53" t="s">
        <v>41801</v>
      </c>
      <c r="CE9957" s="53" t="s">
        <v>41802</v>
      </c>
      <c r="CF9957" s="54">
        <v>3621</v>
      </c>
      <c r="CG9957" s="54">
        <v>1.647</v>
      </c>
      <c r="CH9957" s="54">
        <v>1.54</v>
      </c>
      <c r="CI9957" s="54">
        <v>0.65500000000000003</v>
      </c>
      <c r="CJ9957" s="54">
        <v>313</v>
      </c>
      <c r="CK9957" s="54">
        <v>3.6</v>
      </c>
      <c r="CL9957" s="54">
        <v>8.8199999999999997E-3</v>
      </c>
      <c r="CM9957" s="54">
        <v>0.379</v>
      </c>
      <c r="CN9957" s="53" t="s">
        <v>41766</v>
      </c>
      <c r="CO9957" s="54">
        <v>40</v>
      </c>
      <c r="CP9957" s="54">
        <v>87</v>
      </c>
      <c r="CQ9957" s="55">
        <f t="shared" si="155"/>
        <v>0.45977011494252873</v>
      </c>
      <c r="CR9957" s="52" t="s">
        <v>28921</v>
      </c>
    </row>
    <row r="9958" spans="81:96">
      <c r="CC9958" s="52">
        <v>9957</v>
      </c>
      <c r="CD9958" s="53" t="s">
        <v>32527</v>
      </c>
      <c r="CE9958" s="53" t="s">
        <v>32528</v>
      </c>
      <c r="CF9958" s="54">
        <v>4051</v>
      </c>
      <c r="CG9958" s="54">
        <v>1.587</v>
      </c>
      <c r="CH9958" s="54">
        <v>2.3839999999999999</v>
      </c>
      <c r="CI9958" s="54">
        <v>0.221</v>
      </c>
      <c r="CJ9958" s="54">
        <v>95</v>
      </c>
      <c r="CK9958" s="54">
        <v>8.6999999999999993</v>
      </c>
      <c r="CL9958" s="54">
        <v>8.0300000000000007E-3</v>
      </c>
      <c r="CM9958" s="54">
        <v>0.92400000000000004</v>
      </c>
      <c r="CN9958" s="53" t="s">
        <v>41766</v>
      </c>
      <c r="CO9958" s="54">
        <v>41</v>
      </c>
      <c r="CP9958" s="54">
        <v>87</v>
      </c>
      <c r="CQ9958" s="55">
        <f t="shared" si="155"/>
        <v>0.47126436781609193</v>
      </c>
      <c r="CR9958" s="52" t="s">
        <v>28921</v>
      </c>
    </row>
    <row r="9959" spans="81:96">
      <c r="CC9959" s="52">
        <v>9958</v>
      </c>
      <c r="CD9959" s="53" t="s">
        <v>32009</v>
      </c>
      <c r="CE9959" s="53" t="s">
        <v>32010</v>
      </c>
      <c r="CF9959" s="54">
        <v>1743</v>
      </c>
      <c r="CG9959" s="54">
        <v>1.5629999999999999</v>
      </c>
      <c r="CH9959" s="54">
        <v>1.72</v>
      </c>
      <c r="CI9959" s="54">
        <v>0.247</v>
      </c>
      <c r="CJ9959" s="54">
        <v>316</v>
      </c>
      <c r="CK9959" s="54">
        <v>2.8</v>
      </c>
      <c r="CL9959" s="54">
        <v>3.9300000000000003E-3</v>
      </c>
      <c r="CM9959" s="54">
        <v>0.33800000000000002</v>
      </c>
      <c r="CN9959" s="53" t="s">
        <v>41766</v>
      </c>
      <c r="CO9959" s="54">
        <v>42</v>
      </c>
      <c r="CP9959" s="54">
        <v>87</v>
      </c>
      <c r="CQ9959" s="55">
        <f t="shared" si="155"/>
        <v>0.48275862068965519</v>
      </c>
      <c r="CR9959" s="52" t="s">
        <v>28921</v>
      </c>
    </row>
    <row r="9960" spans="81:96">
      <c r="CC9960" s="52">
        <v>9959</v>
      </c>
      <c r="CD9960" s="53" t="s">
        <v>41803</v>
      </c>
      <c r="CE9960" s="53" t="s">
        <v>41804</v>
      </c>
      <c r="CF9960" s="54">
        <v>13684</v>
      </c>
      <c r="CG9960" s="54">
        <v>1.5580000000000001</v>
      </c>
      <c r="CH9960" s="54">
        <v>1.498</v>
      </c>
      <c r="CI9960" s="54">
        <v>0.438</v>
      </c>
      <c r="CJ9960" s="54">
        <v>395</v>
      </c>
      <c r="CK9960" s="54" t="s">
        <v>28918</v>
      </c>
      <c r="CL9960" s="54">
        <v>1.248E-2</v>
      </c>
      <c r="CM9960" s="54">
        <v>0.49</v>
      </c>
      <c r="CN9960" s="53" t="s">
        <v>41766</v>
      </c>
      <c r="CO9960" s="54">
        <v>43</v>
      </c>
      <c r="CP9960" s="54">
        <v>87</v>
      </c>
      <c r="CQ9960" s="55">
        <f t="shared" si="155"/>
        <v>0.4942528735632184</v>
      </c>
      <c r="CR9960" s="52" t="s">
        <v>28921</v>
      </c>
    </row>
    <row r="9961" spans="81:96">
      <c r="CC9961" s="52">
        <v>9960</v>
      </c>
      <c r="CD9961" s="53" t="s">
        <v>38030</v>
      </c>
      <c r="CE9961" s="53" t="s">
        <v>38031</v>
      </c>
      <c r="CF9961" s="54">
        <v>1957</v>
      </c>
      <c r="CG9961" s="54">
        <v>1.55</v>
      </c>
      <c r="CH9961" s="54">
        <v>1.492</v>
      </c>
      <c r="CI9961" s="54">
        <v>0.33200000000000002</v>
      </c>
      <c r="CJ9961" s="54">
        <v>214</v>
      </c>
      <c r="CK9961" s="54">
        <v>7.8</v>
      </c>
      <c r="CL9961" s="54">
        <v>2.3700000000000001E-3</v>
      </c>
      <c r="CM9961" s="54">
        <v>0.31</v>
      </c>
      <c r="CN9961" s="53" t="s">
        <v>41766</v>
      </c>
      <c r="CO9961" s="54">
        <v>44</v>
      </c>
      <c r="CP9961" s="54">
        <v>87</v>
      </c>
      <c r="CQ9961" s="55">
        <f t="shared" si="155"/>
        <v>0.50574712643678166</v>
      </c>
      <c r="CR9961" s="52" t="s">
        <v>28938</v>
      </c>
    </row>
    <row r="9962" spans="81:96">
      <c r="CC9962" s="52">
        <v>9961</v>
      </c>
      <c r="CD9962" s="53" t="s">
        <v>38529</v>
      </c>
      <c r="CE9962" s="53" t="s">
        <v>38530</v>
      </c>
      <c r="CF9962" s="54">
        <v>581</v>
      </c>
      <c r="CG9962" s="54">
        <v>1.474</v>
      </c>
      <c r="CH9962" s="54">
        <v>1.49</v>
      </c>
      <c r="CI9962" s="54">
        <v>0.36799999999999999</v>
      </c>
      <c r="CJ9962" s="54">
        <v>57</v>
      </c>
      <c r="CK9962" s="54">
        <v>3.8</v>
      </c>
      <c r="CL9962" s="54">
        <v>2.0100000000000001E-3</v>
      </c>
      <c r="CM9962" s="54">
        <v>0.49299999999999999</v>
      </c>
      <c r="CN9962" s="53" t="s">
        <v>41766</v>
      </c>
      <c r="CO9962" s="54">
        <v>45</v>
      </c>
      <c r="CP9962" s="54">
        <v>87</v>
      </c>
      <c r="CQ9962" s="55">
        <f t="shared" si="155"/>
        <v>0.51724137931034486</v>
      </c>
      <c r="CR9962" s="52" t="s">
        <v>28938</v>
      </c>
    </row>
    <row r="9963" spans="81:96">
      <c r="CC9963" s="52">
        <v>9962</v>
      </c>
      <c r="CD9963" s="53" t="s">
        <v>11996</v>
      </c>
      <c r="CE9963" s="53" t="s">
        <v>11994</v>
      </c>
      <c r="CF9963" s="54">
        <v>18622</v>
      </c>
      <c r="CG9963" s="54">
        <v>1.4490000000000001</v>
      </c>
      <c r="CH9963" s="54">
        <v>1.452</v>
      </c>
      <c r="CI9963" s="54">
        <v>0.53700000000000003</v>
      </c>
      <c r="CJ9963" s="54">
        <v>962</v>
      </c>
      <c r="CK9963" s="54">
        <v>7.9</v>
      </c>
      <c r="CL9963" s="54">
        <v>2.869E-2</v>
      </c>
      <c r="CM9963" s="54">
        <v>0.38300000000000001</v>
      </c>
      <c r="CN9963" s="53" t="s">
        <v>41766</v>
      </c>
      <c r="CO9963" s="54">
        <v>46</v>
      </c>
      <c r="CP9963" s="54">
        <v>87</v>
      </c>
      <c r="CQ9963" s="55">
        <f t="shared" si="155"/>
        <v>0.52873563218390807</v>
      </c>
      <c r="CR9963" s="52" t="s">
        <v>28938</v>
      </c>
    </row>
    <row r="9964" spans="81:96">
      <c r="CC9964" s="52">
        <v>9963</v>
      </c>
      <c r="CD9964" s="53" t="s">
        <v>35071</v>
      </c>
      <c r="CE9964" s="53" t="s">
        <v>35072</v>
      </c>
      <c r="CF9964" s="54">
        <v>692</v>
      </c>
      <c r="CG9964" s="54">
        <v>1.4279999999999999</v>
      </c>
      <c r="CH9964" s="54">
        <v>1.083</v>
      </c>
      <c r="CI9964" s="54">
        <v>0.32500000000000001</v>
      </c>
      <c r="CJ9964" s="54">
        <v>120</v>
      </c>
      <c r="CK9964" s="54">
        <v>3.2</v>
      </c>
      <c r="CL9964" s="54">
        <v>1.6999999999999999E-3</v>
      </c>
      <c r="CM9964" s="54">
        <v>0.21199999999999999</v>
      </c>
      <c r="CN9964" s="53" t="s">
        <v>41766</v>
      </c>
      <c r="CO9964" s="54">
        <v>47</v>
      </c>
      <c r="CP9964" s="54">
        <v>87</v>
      </c>
      <c r="CQ9964" s="55">
        <f t="shared" si="155"/>
        <v>0.54022988505747127</v>
      </c>
      <c r="CR9964" s="52" t="s">
        <v>28938</v>
      </c>
    </row>
    <row r="9965" spans="81:96">
      <c r="CC9965" s="52">
        <v>9964</v>
      </c>
      <c r="CD9965" s="53" t="s">
        <v>38034</v>
      </c>
      <c r="CE9965" s="53" t="s">
        <v>38035</v>
      </c>
      <c r="CF9965" s="54">
        <v>467</v>
      </c>
      <c r="CG9965" s="54">
        <v>1.3979999999999999</v>
      </c>
      <c r="CH9965" s="54">
        <v>1.304</v>
      </c>
      <c r="CI9965" s="54">
        <v>0.23300000000000001</v>
      </c>
      <c r="CJ9965" s="54">
        <v>60</v>
      </c>
      <c r="CK9965" s="54">
        <v>4.9000000000000004</v>
      </c>
      <c r="CL9965" s="54">
        <v>8.1999999999999998E-4</v>
      </c>
      <c r="CM9965" s="54">
        <v>0.27</v>
      </c>
      <c r="CN9965" s="53" t="s">
        <v>41766</v>
      </c>
      <c r="CO9965" s="54">
        <v>48</v>
      </c>
      <c r="CP9965" s="54">
        <v>87</v>
      </c>
      <c r="CQ9965" s="55">
        <f t="shared" si="155"/>
        <v>0.55172413793103448</v>
      </c>
      <c r="CR9965" s="52" t="s">
        <v>28938</v>
      </c>
    </row>
    <row r="9966" spans="81:96">
      <c r="CC9966" s="52">
        <v>9965</v>
      </c>
      <c r="CD9966" s="53" t="s">
        <v>38539</v>
      </c>
      <c r="CE9966" s="53" t="s">
        <v>38540</v>
      </c>
      <c r="CF9966" s="54">
        <v>197</v>
      </c>
      <c r="CG9966" s="54">
        <v>1.3660000000000001</v>
      </c>
      <c r="CH9966" s="54">
        <v>1.407</v>
      </c>
      <c r="CI9966" s="54">
        <v>0.20599999999999999</v>
      </c>
      <c r="CJ9966" s="54">
        <v>34</v>
      </c>
      <c r="CK9966" s="54">
        <v>2.9</v>
      </c>
      <c r="CL9966" s="54">
        <v>9.7000000000000005E-4</v>
      </c>
      <c r="CM9966" s="54">
        <v>0.45200000000000001</v>
      </c>
      <c r="CN9966" s="53" t="s">
        <v>41766</v>
      </c>
      <c r="CO9966" s="54">
        <v>49</v>
      </c>
      <c r="CP9966" s="54">
        <v>87</v>
      </c>
      <c r="CQ9966" s="55">
        <f t="shared" si="155"/>
        <v>0.56321839080459768</v>
      </c>
      <c r="CR9966" s="52" t="s">
        <v>28938</v>
      </c>
    </row>
    <row r="9967" spans="81:96">
      <c r="CC9967" s="52">
        <v>9966</v>
      </c>
      <c r="CD9967" s="53" t="s">
        <v>35077</v>
      </c>
      <c r="CE9967" s="53" t="s">
        <v>35078</v>
      </c>
      <c r="CF9967" s="54">
        <v>551</v>
      </c>
      <c r="CG9967" s="54">
        <v>1.3009999999999999</v>
      </c>
      <c r="CH9967" s="54">
        <v>1.0760000000000001</v>
      </c>
      <c r="CI9967" s="54">
        <v>0.11899999999999999</v>
      </c>
      <c r="CJ9967" s="54">
        <v>42</v>
      </c>
      <c r="CK9967" s="54">
        <v>8</v>
      </c>
      <c r="CL9967" s="54">
        <v>1.17E-3</v>
      </c>
      <c r="CM9967" s="54">
        <v>0.373</v>
      </c>
      <c r="CN9967" s="53" t="s">
        <v>41766</v>
      </c>
      <c r="CO9967" s="54">
        <v>50</v>
      </c>
      <c r="CP9967" s="54">
        <v>87</v>
      </c>
      <c r="CQ9967" s="55">
        <f t="shared" si="155"/>
        <v>0.57471264367816088</v>
      </c>
      <c r="CR9967" s="52" t="s">
        <v>28938</v>
      </c>
    </row>
    <row r="9968" spans="81:96">
      <c r="CC9968" s="52">
        <v>9967</v>
      </c>
      <c r="CD9968" s="53" t="s">
        <v>35079</v>
      </c>
      <c r="CE9968" s="53" t="s">
        <v>35080</v>
      </c>
      <c r="CF9968" s="54">
        <v>1024</v>
      </c>
      <c r="CG9968" s="54">
        <v>1.3</v>
      </c>
      <c r="CH9968" s="54">
        <v>1.327</v>
      </c>
      <c r="CI9968" s="54">
        <v>0.32400000000000001</v>
      </c>
      <c r="CJ9968" s="54">
        <v>105</v>
      </c>
      <c r="CK9968" s="54">
        <v>4.9000000000000004</v>
      </c>
      <c r="CL9968" s="54">
        <v>2.7499999999999998E-3</v>
      </c>
      <c r="CM9968" s="54">
        <v>0.39900000000000002</v>
      </c>
      <c r="CN9968" s="53" t="s">
        <v>41766</v>
      </c>
      <c r="CO9968" s="54">
        <v>51</v>
      </c>
      <c r="CP9968" s="54">
        <v>87</v>
      </c>
      <c r="CQ9968" s="55">
        <f t="shared" si="155"/>
        <v>0.58620689655172409</v>
      </c>
      <c r="CR9968" s="52" t="s">
        <v>28938</v>
      </c>
    </row>
    <row r="9969" spans="81:96">
      <c r="CC9969" s="52">
        <v>9968</v>
      </c>
      <c r="CD9969" s="53" t="s">
        <v>41805</v>
      </c>
      <c r="CE9969" s="53" t="s">
        <v>41806</v>
      </c>
      <c r="CF9969" s="54">
        <v>460</v>
      </c>
      <c r="CG9969" s="54">
        <v>1.2310000000000001</v>
      </c>
      <c r="CH9969" s="54">
        <v>1.159</v>
      </c>
      <c r="CI9969" s="54">
        <v>0.35</v>
      </c>
      <c r="CJ9969" s="54">
        <v>60</v>
      </c>
      <c r="CK9969" s="54">
        <v>3.5</v>
      </c>
      <c r="CL9969" s="54">
        <v>1.74E-3</v>
      </c>
      <c r="CM9969" s="54">
        <v>0.36399999999999999</v>
      </c>
      <c r="CN9969" s="53" t="s">
        <v>41766</v>
      </c>
      <c r="CO9969" s="54">
        <v>52</v>
      </c>
      <c r="CP9969" s="54">
        <v>87</v>
      </c>
      <c r="CQ9969" s="55">
        <f t="shared" si="155"/>
        <v>0.5977011494252874</v>
      </c>
      <c r="CR9969" s="52" t="s">
        <v>28938</v>
      </c>
    </row>
    <row r="9970" spans="81:96">
      <c r="CC9970" s="52">
        <v>9969</v>
      </c>
      <c r="CD9970" s="53" t="s">
        <v>41807</v>
      </c>
      <c r="CE9970" s="53" t="s">
        <v>41808</v>
      </c>
      <c r="CF9970" s="54">
        <v>4354</v>
      </c>
      <c r="CG9970" s="54">
        <v>1.228</v>
      </c>
      <c r="CH9970" s="54">
        <v>1.24</v>
      </c>
      <c r="CI9970" s="54">
        <v>0.32300000000000001</v>
      </c>
      <c r="CJ9970" s="54">
        <v>350</v>
      </c>
      <c r="CK9970" s="54">
        <v>6.4</v>
      </c>
      <c r="CL9970" s="54">
        <v>1.137E-2</v>
      </c>
      <c r="CM9970" s="54">
        <v>0.45400000000000001</v>
      </c>
      <c r="CN9970" s="53" t="s">
        <v>41766</v>
      </c>
      <c r="CO9970" s="54">
        <v>53</v>
      </c>
      <c r="CP9970" s="54">
        <v>87</v>
      </c>
      <c r="CQ9970" s="55">
        <f t="shared" si="155"/>
        <v>0.60919540229885061</v>
      </c>
      <c r="CR9970" s="52" t="s">
        <v>28938</v>
      </c>
    </row>
    <row r="9971" spans="81:96">
      <c r="CC9971" s="52">
        <v>9970</v>
      </c>
      <c r="CD9971" s="53" t="s">
        <v>35099</v>
      </c>
      <c r="CE9971" s="53" t="s">
        <v>35100</v>
      </c>
      <c r="CF9971" s="54">
        <v>7537</v>
      </c>
      <c r="CG9971" s="54">
        <v>1.1970000000000001</v>
      </c>
      <c r="CH9971" s="54">
        <v>1.2949999999999999</v>
      </c>
      <c r="CI9971" s="54">
        <v>0.31</v>
      </c>
      <c r="CJ9971" s="54">
        <v>410</v>
      </c>
      <c r="CK9971" s="54">
        <v>5.8</v>
      </c>
      <c r="CL9971" s="54">
        <v>1.6080000000000001E-2</v>
      </c>
      <c r="CM9971" s="54">
        <v>0.34799999999999998</v>
      </c>
      <c r="CN9971" s="53" t="s">
        <v>41766</v>
      </c>
      <c r="CO9971" s="54">
        <v>54</v>
      </c>
      <c r="CP9971" s="54">
        <v>87</v>
      </c>
      <c r="CQ9971" s="55">
        <f t="shared" si="155"/>
        <v>0.62068965517241381</v>
      </c>
      <c r="CR9971" s="52" t="s">
        <v>28938</v>
      </c>
    </row>
    <row r="9972" spans="81:96">
      <c r="CC9972" s="52">
        <v>9971</v>
      </c>
      <c r="CD9972" s="53" t="s">
        <v>41809</v>
      </c>
      <c r="CE9972" s="53" t="s">
        <v>41810</v>
      </c>
      <c r="CF9972" s="54">
        <v>414</v>
      </c>
      <c r="CG9972" s="54">
        <v>1.179</v>
      </c>
      <c r="CH9972" s="54">
        <v>0.88900000000000001</v>
      </c>
      <c r="CI9972" s="54">
        <v>0.22900000000000001</v>
      </c>
      <c r="CJ9972" s="54">
        <v>118</v>
      </c>
      <c r="CK9972" s="54">
        <v>3</v>
      </c>
      <c r="CL9972" s="54">
        <v>1.06E-3</v>
      </c>
      <c r="CM9972" s="54">
        <v>0.18099999999999999</v>
      </c>
      <c r="CN9972" s="53" t="s">
        <v>41766</v>
      </c>
      <c r="CO9972" s="54">
        <v>55</v>
      </c>
      <c r="CP9972" s="54">
        <v>87</v>
      </c>
      <c r="CQ9972" s="55">
        <f t="shared" si="155"/>
        <v>0.63218390804597702</v>
      </c>
      <c r="CR9972" s="52" t="s">
        <v>28938</v>
      </c>
    </row>
    <row r="9973" spans="81:96">
      <c r="CC9973" s="52">
        <v>9972</v>
      </c>
      <c r="CD9973" s="53" t="s">
        <v>41811</v>
      </c>
      <c r="CE9973" s="53" t="s">
        <v>41812</v>
      </c>
      <c r="CF9973" s="54">
        <v>259</v>
      </c>
      <c r="CG9973" s="54">
        <v>1.1100000000000001</v>
      </c>
      <c r="CH9973" s="54">
        <v>1.042</v>
      </c>
      <c r="CI9973" s="54">
        <v>0.215</v>
      </c>
      <c r="CJ9973" s="54">
        <v>79</v>
      </c>
      <c r="CK9973" s="54">
        <v>3.3</v>
      </c>
      <c r="CL9973" s="54">
        <v>7.1000000000000002E-4</v>
      </c>
      <c r="CM9973" s="54">
        <v>0.21099999999999999</v>
      </c>
      <c r="CN9973" s="53" t="s">
        <v>41766</v>
      </c>
      <c r="CO9973" s="54">
        <v>56</v>
      </c>
      <c r="CP9973" s="54">
        <v>87</v>
      </c>
      <c r="CQ9973" s="55">
        <f t="shared" si="155"/>
        <v>0.64367816091954022</v>
      </c>
      <c r="CR9973" s="52" t="s">
        <v>28938</v>
      </c>
    </row>
    <row r="9974" spans="81:96">
      <c r="CC9974" s="52">
        <v>9973</v>
      </c>
      <c r="CD9974" s="53" t="s">
        <v>32872</v>
      </c>
      <c r="CE9974" s="53" t="s">
        <v>32873</v>
      </c>
      <c r="CF9974" s="54">
        <v>194</v>
      </c>
      <c r="CG9974" s="54">
        <v>1.071</v>
      </c>
      <c r="CH9974" s="54">
        <v>0.94499999999999995</v>
      </c>
      <c r="CI9974" s="54">
        <v>0.27900000000000003</v>
      </c>
      <c r="CJ9974" s="54">
        <v>61</v>
      </c>
      <c r="CK9974" s="54">
        <v>3.2</v>
      </c>
      <c r="CL9974" s="54">
        <v>5.6999999999999998E-4</v>
      </c>
      <c r="CM9974" s="54">
        <v>0.248</v>
      </c>
      <c r="CN9974" s="53" t="s">
        <v>41766</v>
      </c>
      <c r="CO9974" s="54">
        <v>57</v>
      </c>
      <c r="CP9974" s="54">
        <v>87</v>
      </c>
      <c r="CQ9974" s="55">
        <f t="shared" si="155"/>
        <v>0.65517241379310343</v>
      </c>
      <c r="CR9974" s="52" t="s">
        <v>28938</v>
      </c>
    </row>
    <row r="9975" spans="81:96">
      <c r="CC9975" s="52">
        <v>9974</v>
      </c>
      <c r="CD9975" s="53" t="s">
        <v>32727</v>
      </c>
      <c r="CE9975" s="53" t="s">
        <v>32728</v>
      </c>
      <c r="CF9975" s="54">
        <v>768</v>
      </c>
      <c r="CG9975" s="54">
        <v>1.0329999999999999</v>
      </c>
      <c r="CH9975" s="54">
        <v>1.01</v>
      </c>
      <c r="CI9975" s="54">
        <v>0.13900000000000001</v>
      </c>
      <c r="CJ9975" s="54">
        <v>36</v>
      </c>
      <c r="CK9975" s="54">
        <v>8.8000000000000007</v>
      </c>
      <c r="CL9975" s="54">
        <v>7.6000000000000004E-4</v>
      </c>
      <c r="CM9975" s="54">
        <v>0.24099999999999999</v>
      </c>
      <c r="CN9975" s="53" t="s">
        <v>41766</v>
      </c>
      <c r="CO9975" s="54">
        <v>58</v>
      </c>
      <c r="CP9975" s="54">
        <v>87</v>
      </c>
      <c r="CQ9975" s="55">
        <f t="shared" si="155"/>
        <v>0.66666666666666663</v>
      </c>
      <c r="CR9975" s="52" t="s">
        <v>28938</v>
      </c>
    </row>
    <row r="9976" spans="81:96">
      <c r="CC9976" s="52">
        <v>9975</v>
      </c>
      <c r="CD9976" s="53" t="s">
        <v>41813</v>
      </c>
      <c r="CE9976" s="53" t="s">
        <v>41814</v>
      </c>
      <c r="CF9976" s="54">
        <v>2728</v>
      </c>
      <c r="CG9976" s="54">
        <v>1.032</v>
      </c>
      <c r="CH9976" s="54">
        <v>0.91</v>
      </c>
      <c r="CI9976" s="54">
        <v>0.35599999999999998</v>
      </c>
      <c r="CJ9976" s="54">
        <v>331</v>
      </c>
      <c r="CK9976" s="54">
        <v>4.5999999999999996</v>
      </c>
      <c r="CL9976" s="54">
        <v>6.8799999999999998E-3</v>
      </c>
      <c r="CM9976" s="54">
        <v>0.23899999999999999</v>
      </c>
      <c r="CN9976" s="53" t="s">
        <v>41766</v>
      </c>
      <c r="CO9976" s="54">
        <v>59</v>
      </c>
      <c r="CP9976" s="54">
        <v>87</v>
      </c>
      <c r="CQ9976" s="55">
        <f t="shared" si="155"/>
        <v>0.67816091954022983</v>
      </c>
      <c r="CR9976" s="52" t="s">
        <v>28938</v>
      </c>
    </row>
    <row r="9977" spans="81:96">
      <c r="CC9977" s="52">
        <v>9976</v>
      </c>
      <c r="CD9977" s="53" t="s">
        <v>38561</v>
      </c>
      <c r="CE9977" s="53" t="s">
        <v>38562</v>
      </c>
      <c r="CF9977" s="54">
        <v>356</v>
      </c>
      <c r="CG9977" s="54">
        <v>1.008</v>
      </c>
      <c r="CH9977" s="54">
        <v>0.83499999999999996</v>
      </c>
      <c r="CI9977" s="54">
        <v>0.22600000000000001</v>
      </c>
      <c r="CJ9977" s="54">
        <v>53</v>
      </c>
      <c r="CK9977" s="54">
        <v>4.4000000000000004</v>
      </c>
      <c r="CL9977" s="54">
        <v>6.4999999999999997E-4</v>
      </c>
      <c r="CM9977" s="54">
        <v>0.15</v>
      </c>
      <c r="CN9977" s="53" t="s">
        <v>41766</v>
      </c>
      <c r="CO9977" s="54">
        <v>60</v>
      </c>
      <c r="CP9977" s="54">
        <v>87</v>
      </c>
      <c r="CQ9977" s="55">
        <f t="shared" si="155"/>
        <v>0.68965517241379315</v>
      </c>
      <c r="CR9977" s="52" t="s">
        <v>28938</v>
      </c>
    </row>
    <row r="9978" spans="81:96">
      <c r="CC9978" s="52">
        <v>9977</v>
      </c>
      <c r="CD9978" s="53" t="s">
        <v>41815</v>
      </c>
      <c r="CE9978" s="53" t="s">
        <v>41816</v>
      </c>
      <c r="CF9978" s="54">
        <v>3857</v>
      </c>
      <c r="CG9978" s="54">
        <v>1.008</v>
      </c>
      <c r="CH9978" s="54">
        <v>1</v>
      </c>
      <c r="CI9978" s="54">
        <v>0.33900000000000002</v>
      </c>
      <c r="CJ9978" s="54">
        <v>239</v>
      </c>
      <c r="CK9978" s="54" t="s">
        <v>28918</v>
      </c>
      <c r="CL9978" s="54">
        <v>7.2100000000000003E-3</v>
      </c>
      <c r="CM9978" s="54">
        <v>0.36799999999999999</v>
      </c>
      <c r="CN9978" s="53" t="s">
        <v>41766</v>
      </c>
      <c r="CO9978" s="54">
        <v>60</v>
      </c>
      <c r="CP9978" s="54">
        <v>87</v>
      </c>
      <c r="CQ9978" s="55">
        <f t="shared" si="155"/>
        <v>0.68965517241379315</v>
      </c>
      <c r="CR9978" s="52" t="s">
        <v>28938</v>
      </c>
    </row>
    <row r="9979" spans="81:96">
      <c r="CC9979" s="52">
        <v>9978</v>
      </c>
      <c r="CD9979" s="53" t="s">
        <v>35113</v>
      </c>
      <c r="CE9979" s="53" t="s">
        <v>35114</v>
      </c>
      <c r="CF9979" s="54">
        <v>1342</v>
      </c>
      <c r="CG9979" s="54">
        <v>0.98699999999999999</v>
      </c>
      <c r="CH9979" s="54">
        <v>0.94</v>
      </c>
      <c r="CI9979" s="54">
        <v>0.32100000000000001</v>
      </c>
      <c r="CJ9979" s="54">
        <v>156</v>
      </c>
      <c r="CK9979" s="54" t="s">
        <v>28918</v>
      </c>
      <c r="CL9979" s="54">
        <v>1.3799999999999999E-3</v>
      </c>
      <c r="CM9979" s="54">
        <v>0.217</v>
      </c>
      <c r="CN9979" s="53" t="s">
        <v>41766</v>
      </c>
      <c r="CO9979" s="54">
        <v>62</v>
      </c>
      <c r="CP9979" s="54">
        <v>87</v>
      </c>
      <c r="CQ9979" s="55">
        <f t="shared" si="155"/>
        <v>0.71264367816091956</v>
      </c>
      <c r="CR9979" s="52" t="s">
        <v>28938</v>
      </c>
    </row>
    <row r="9980" spans="81:96">
      <c r="CC9980" s="52">
        <v>9979</v>
      </c>
      <c r="CD9980" s="53" t="s">
        <v>33370</v>
      </c>
      <c r="CE9980" s="53" t="s">
        <v>33371</v>
      </c>
      <c r="CF9980" s="54">
        <v>147</v>
      </c>
      <c r="CG9980" s="54">
        <v>0.95799999999999996</v>
      </c>
      <c r="CH9980" s="54">
        <v>0.97299999999999998</v>
      </c>
      <c r="CI9980" s="54">
        <v>0.75</v>
      </c>
      <c r="CJ9980" s="54">
        <v>16</v>
      </c>
      <c r="CK9980" s="54">
        <v>5.3</v>
      </c>
      <c r="CL9980" s="54">
        <v>2.5999999999999998E-4</v>
      </c>
      <c r="CM9980" s="54">
        <v>0.217</v>
      </c>
      <c r="CN9980" s="53" t="s">
        <v>41766</v>
      </c>
      <c r="CO9980" s="54">
        <v>63</v>
      </c>
      <c r="CP9980" s="54">
        <v>87</v>
      </c>
      <c r="CQ9980" s="55">
        <f t="shared" si="155"/>
        <v>0.72413793103448276</v>
      </c>
      <c r="CR9980" s="52" t="s">
        <v>28938</v>
      </c>
    </row>
    <row r="9981" spans="81:96">
      <c r="CC9981" s="52">
        <v>9980</v>
      </c>
      <c r="CD9981" s="53" t="s">
        <v>5023</v>
      </c>
      <c r="CE9981" s="53" t="s">
        <v>5021</v>
      </c>
      <c r="CF9981" s="54">
        <v>7571</v>
      </c>
      <c r="CG9981" s="54">
        <v>0.95399999999999996</v>
      </c>
      <c r="CH9981" s="54">
        <v>0.92600000000000005</v>
      </c>
      <c r="CI9981" s="54">
        <v>0.29099999999999998</v>
      </c>
      <c r="CJ9981" s="54">
        <v>733</v>
      </c>
      <c r="CK9981" s="54">
        <v>9.1999999999999993</v>
      </c>
      <c r="CL9981" s="54">
        <v>9.9000000000000008E-3</v>
      </c>
      <c r="CM9981" s="54">
        <v>0.23200000000000001</v>
      </c>
      <c r="CN9981" s="53" t="s">
        <v>41766</v>
      </c>
      <c r="CO9981" s="54">
        <v>64</v>
      </c>
      <c r="CP9981" s="54">
        <v>87</v>
      </c>
      <c r="CQ9981" s="55">
        <f t="shared" si="155"/>
        <v>0.73563218390804597</v>
      </c>
      <c r="CR9981" s="52" t="s">
        <v>28938</v>
      </c>
    </row>
    <row r="9982" spans="81:96">
      <c r="CC9982" s="52">
        <v>9981</v>
      </c>
      <c r="CD9982" s="53" t="s">
        <v>32916</v>
      </c>
      <c r="CE9982" s="53" t="s">
        <v>32917</v>
      </c>
      <c r="CF9982" s="54">
        <v>219</v>
      </c>
      <c r="CG9982" s="54">
        <v>0.79300000000000004</v>
      </c>
      <c r="CH9982" s="54">
        <v>0.41899999999999998</v>
      </c>
      <c r="CI9982" s="54">
        <v>4.2999999999999997E-2</v>
      </c>
      <c r="CJ9982" s="54">
        <v>46</v>
      </c>
      <c r="CK9982" s="54">
        <v>5.3</v>
      </c>
      <c r="CL9982" s="54">
        <v>6.9999999999999999E-4</v>
      </c>
      <c r="CM9982" s="54">
        <v>0.158</v>
      </c>
      <c r="CN9982" s="53" t="s">
        <v>41766</v>
      </c>
      <c r="CO9982" s="54">
        <v>65</v>
      </c>
      <c r="CP9982" s="54">
        <v>87</v>
      </c>
      <c r="CQ9982" s="55">
        <f t="shared" si="155"/>
        <v>0.74712643678160917</v>
      </c>
      <c r="CR9982" s="52" t="s">
        <v>28938</v>
      </c>
    </row>
    <row r="9983" spans="81:96">
      <c r="CC9983" s="52">
        <v>9982</v>
      </c>
      <c r="CD9983" s="53" t="s">
        <v>35145</v>
      </c>
      <c r="CE9983" s="53" t="s">
        <v>35146</v>
      </c>
      <c r="CF9983" s="54">
        <v>928</v>
      </c>
      <c r="CG9983" s="54">
        <v>0.79100000000000004</v>
      </c>
      <c r="CH9983" s="54">
        <v>0.82499999999999996</v>
      </c>
      <c r="CI9983" s="54">
        <v>0.15</v>
      </c>
      <c r="CJ9983" s="54">
        <v>40</v>
      </c>
      <c r="CK9983" s="54">
        <v>5.9</v>
      </c>
      <c r="CL9983" s="54">
        <v>2.4199999999999998E-3</v>
      </c>
      <c r="CM9983" s="54">
        <v>0.26600000000000001</v>
      </c>
      <c r="CN9983" s="53" t="s">
        <v>41766</v>
      </c>
      <c r="CO9983" s="54">
        <v>66</v>
      </c>
      <c r="CP9983" s="54">
        <v>87</v>
      </c>
      <c r="CQ9983" s="55">
        <f t="shared" si="155"/>
        <v>0.75862068965517238</v>
      </c>
      <c r="CR9983" s="52" t="s">
        <v>28953</v>
      </c>
    </row>
    <row r="9984" spans="81:96">
      <c r="CC9984" s="52">
        <v>9983</v>
      </c>
      <c r="CD9984" s="53" t="s">
        <v>7641</v>
      </c>
      <c r="CE9984" s="53" t="s">
        <v>7639</v>
      </c>
      <c r="CF9984" s="54">
        <v>2467</v>
      </c>
      <c r="CG9984" s="54">
        <v>0.72299999999999998</v>
      </c>
      <c r="CH9984" s="54">
        <v>0.56100000000000005</v>
      </c>
      <c r="CI9984" s="54">
        <v>0.20200000000000001</v>
      </c>
      <c r="CJ9984" s="54">
        <v>302</v>
      </c>
      <c r="CK9984" s="54">
        <v>9.9</v>
      </c>
      <c r="CL9984" s="54">
        <v>2.7799999999999999E-3</v>
      </c>
      <c r="CM9984" s="54">
        <v>0.128</v>
      </c>
      <c r="CN9984" s="53" t="s">
        <v>41766</v>
      </c>
      <c r="CO9984" s="54">
        <v>67</v>
      </c>
      <c r="CP9984" s="54">
        <v>87</v>
      </c>
      <c r="CQ9984" s="55">
        <f t="shared" si="155"/>
        <v>0.77011494252873558</v>
      </c>
      <c r="CR9984" s="52" t="s">
        <v>28953</v>
      </c>
    </row>
    <row r="9985" spans="81:96">
      <c r="CC9985" s="52">
        <v>9984</v>
      </c>
      <c r="CD9985" s="53" t="s">
        <v>35163</v>
      </c>
      <c r="CE9985" s="53" t="s">
        <v>35164</v>
      </c>
      <c r="CF9985" s="54">
        <v>192</v>
      </c>
      <c r="CG9985" s="54">
        <v>0.68300000000000005</v>
      </c>
      <c r="CH9985" s="54">
        <v>0.80600000000000005</v>
      </c>
      <c r="CI9985" s="54">
        <v>0.125</v>
      </c>
      <c r="CJ9985" s="54">
        <v>40</v>
      </c>
      <c r="CK9985" s="54">
        <v>3.8</v>
      </c>
      <c r="CL9985" s="54">
        <v>6.8999999999999997E-4</v>
      </c>
      <c r="CM9985" s="54">
        <v>0.247</v>
      </c>
      <c r="CN9985" s="53" t="s">
        <v>41766</v>
      </c>
      <c r="CO9985" s="54">
        <v>68</v>
      </c>
      <c r="CP9985" s="54">
        <v>87</v>
      </c>
      <c r="CQ9985" s="55">
        <f t="shared" si="155"/>
        <v>0.7816091954022989</v>
      </c>
      <c r="CR9985" s="52" t="s">
        <v>28953</v>
      </c>
    </row>
    <row r="9986" spans="81:96">
      <c r="CC9986" s="52">
        <v>9985</v>
      </c>
      <c r="CD9986" s="53" t="s">
        <v>3118</v>
      </c>
      <c r="CE9986" s="53" t="s">
        <v>3124</v>
      </c>
      <c r="CF9986" s="54">
        <v>3071</v>
      </c>
      <c r="CG9986" s="54">
        <v>0.67700000000000005</v>
      </c>
      <c r="CH9986" s="54">
        <v>0.67</v>
      </c>
      <c r="CI9986" s="54">
        <v>0.127</v>
      </c>
      <c r="CJ9986" s="54">
        <v>1500</v>
      </c>
      <c r="CK9986" s="54">
        <v>3</v>
      </c>
      <c r="CL9986" s="54">
        <v>5.62E-3</v>
      </c>
      <c r="CM9986" s="54">
        <v>0.115</v>
      </c>
      <c r="CN9986" s="53" t="s">
        <v>41766</v>
      </c>
      <c r="CO9986" s="54">
        <v>69</v>
      </c>
      <c r="CP9986" s="54">
        <v>87</v>
      </c>
      <c r="CQ9986" s="55">
        <f t="shared" ref="CQ9986:CQ10049" si="156">CO9986/CP9986</f>
        <v>0.7931034482758621</v>
      </c>
      <c r="CR9986" s="52" t="s">
        <v>28953</v>
      </c>
    </row>
    <row r="9987" spans="81:96">
      <c r="CC9987" s="52">
        <v>9986</v>
      </c>
      <c r="CD9987" s="53" t="s">
        <v>35165</v>
      </c>
      <c r="CE9987" s="53" t="s">
        <v>35166</v>
      </c>
      <c r="CF9987" s="54">
        <v>1285</v>
      </c>
      <c r="CG9987" s="54">
        <v>0.67200000000000004</v>
      </c>
      <c r="CH9987" s="54">
        <v>0.83199999999999996</v>
      </c>
      <c r="CI9987" s="54">
        <v>0.11899999999999999</v>
      </c>
      <c r="CJ9987" s="54">
        <v>168</v>
      </c>
      <c r="CK9987" s="54">
        <v>8.4</v>
      </c>
      <c r="CL9987" s="54">
        <v>2.15E-3</v>
      </c>
      <c r="CM9987" s="54">
        <v>0.23499999999999999</v>
      </c>
      <c r="CN9987" s="53" t="s">
        <v>41766</v>
      </c>
      <c r="CO9987" s="54">
        <v>70</v>
      </c>
      <c r="CP9987" s="54">
        <v>87</v>
      </c>
      <c r="CQ9987" s="55">
        <f t="shared" si="156"/>
        <v>0.8045977011494253</v>
      </c>
      <c r="CR9987" s="52" t="s">
        <v>28953</v>
      </c>
    </row>
    <row r="9988" spans="81:96">
      <c r="CC9988" s="52">
        <v>9987</v>
      </c>
      <c r="CD9988" s="53" t="s">
        <v>41817</v>
      </c>
      <c r="CE9988" s="53" t="s">
        <v>41818</v>
      </c>
      <c r="CF9988" s="54">
        <v>718</v>
      </c>
      <c r="CG9988" s="54">
        <v>0.65600000000000003</v>
      </c>
      <c r="CH9988" s="54">
        <v>0.58399999999999996</v>
      </c>
      <c r="CI9988" s="54">
        <v>6.3E-2</v>
      </c>
      <c r="CJ9988" s="54">
        <v>143</v>
      </c>
      <c r="CK9988" s="54">
        <v>8.4</v>
      </c>
      <c r="CL9988" s="54">
        <v>1.01E-3</v>
      </c>
      <c r="CM9988" s="54">
        <v>0.13600000000000001</v>
      </c>
      <c r="CN9988" s="53" t="s">
        <v>41766</v>
      </c>
      <c r="CO9988" s="54">
        <v>71</v>
      </c>
      <c r="CP9988" s="54">
        <v>87</v>
      </c>
      <c r="CQ9988" s="55">
        <f t="shared" si="156"/>
        <v>0.81609195402298851</v>
      </c>
      <c r="CR9988" s="52" t="s">
        <v>28953</v>
      </c>
    </row>
    <row r="9989" spans="81:96">
      <c r="CC9989" s="52">
        <v>9988</v>
      </c>
      <c r="CD9989" s="53" t="s">
        <v>41819</v>
      </c>
      <c r="CE9989" s="53" t="s">
        <v>41820</v>
      </c>
      <c r="CF9989" s="54">
        <v>350</v>
      </c>
      <c r="CG9989" s="54">
        <v>0.64</v>
      </c>
      <c r="CH9989" s="54">
        <v>0.51100000000000001</v>
      </c>
      <c r="CI9989" s="54">
        <v>0.22600000000000001</v>
      </c>
      <c r="CJ9989" s="54">
        <v>53</v>
      </c>
      <c r="CK9989" s="54">
        <v>7.4</v>
      </c>
      <c r="CL9989" s="54">
        <v>5.1999999999999995E-4</v>
      </c>
      <c r="CM9989" s="54">
        <v>0.11600000000000001</v>
      </c>
      <c r="CN9989" s="53" t="s">
        <v>41766</v>
      </c>
      <c r="CO9989" s="54">
        <v>72</v>
      </c>
      <c r="CP9989" s="54">
        <v>87</v>
      </c>
      <c r="CQ9989" s="55">
        <f t="shared" si="156"/>
        <v>0.82758620689655171</v>
      </c>
      <c r="CR9989" s="52" t="s">
        <v>28953</v>
      </c>
    </row>
    <row r="9990" spans="81:96">
      <c r="CC9990" s="52">
        <v>9989</v>
      </c>
      <c r="CD9990" s="53" t="s">
        <v>41821</v>
      </c>
      <c r="CE9990" s="53" t="s">
        <v>41822</v>
      </c>
      <c r="CF9990" s="54">
        <v>217</v>
      </c>
      <c r="CG9990" s="54">
        <v>0.61499999999999999</v>
      </c>
      <c r="CH9990" s="54">
        <v>0.45100000000000001</v>
      </c>
      <c r="CI9990" s="54">
        <v>3.4000000000000002E-2</v>
      </c>
      <c r="CJ9990" s="54">
        <v>29</v>
      </c>
      <c r="CK9990" s="54">
        <v>9.3000000000000007</v>
      </c>
      <c r="CL9990" s="54">
        <v>2.5999999999999998E-4</v>
      </c>
      <c r="CM9990" s="54">
        <v>0.108</v>
      </c>
      <c r="CN9990" s="53" t="s">
        <v>41766</v>
      </c>
      <c r="CO9990" s="54">
        <v>73</v>
      </c>
      <c r="CP9990" s="54">
        <v>87</v>
      </c>
      <c r="CQ9990" s="55">
        <f t="shared" si="156"/>
        <v>0.83908045977011492</v>
      </c>
      <c r="CR9990" s="52" t="s">
        <v>28953</v>
      </c>
    </row>
    <row r="9991" spans="81:96">
      <c r="CC9991" s="52">
        <v>9990</v>
      </c>
      <c r="CD9991" s="53" t="s">
        <v>35177</v>
      </c>
      <c r="CE9991" s="53" t="s">
        <v>35178</v>
      </c>
      <c r="CF9991" s="54">
        <v>4276</v>
      </c>
      <c r="CG9991" s="54">
        <v>0.56799999999999995</v>
      </c>
      <c r="CH9991" s="54">
        <v>0.46600000000000003</v>
      </c>
      <c r="CI9991" s="54">
        <v>0.20899999999999999</v>
      </c>
      <c r="CJ9991" s="54">
        <v>740</v>
      </c>
      <c r="CK9991" s="54">
        <v>6.4</v>
      </c>
      <c r="CL9991" s="54">
        <v>8.7100000000000007E-3</v>
      </c>
      <c r="CM9991" s="54">
        <v>0.13800000000000001</v>
      </c>
      <c r="CN9991" s="53" t="s">
        <v>41766</v>
      </c>
      <c r="CO9991" s="54">
        <v>74</v>
      </c>
      <c r="CP9991" s="54">
        <v>87</v>
      </c>
      <c r="CQ9991" s="55">
        <f t="shared" si="156"/>
        <v>0.85057471264367812</v>
      </c>
      <c r="CR9991" s="52" t="s">
        <v>28953</v>
      </c>
    </row>
    <row r="9992" spans="81:96">
      <c r="CC9992" s="52">
        <v>9991</v>
      </c>
      <c r="CD9992" s="53" t="s">
        <v>41823</v>
      </c>
      <c r="CE9992" s="53" t="s">
        <v>41824</v>
      </c>
      <c r="CF9992" s="54">
        <v>85</v>
      </c>
      <c r="CG9992" s="54">
        <v>0.55800000000000005</v>
      </c>
      <c r="CH9992" s="54">
        <v>0.50800000000000001</v>
      </c>
      <c r="CI9992" s="54">
        <v>9.5000000000000001E-2</v>
      </c>
      <c r="CJ9992" s="54">
        <v>21</v>
      </c>
      <c r="CK9992" s="54"/>
      <c r="CL9992" s="54">
        <v>2.5999999999999998E-4</v>
      </c>
      <c r="CM9992" s="54">
        <v>0.13200000000000001</v>
      </c>
      <c r="CN9992" s="53" t="s">
        <v>41766</v>
      </c>
      <c r="CO9992" s="54">
        <v>75</v>
      </c>
      <c r="CP9992" s="54">
        <v>87</v>
      </c>
      <c r="CQ9992" s="55">
        <f t="shared" si="156"/>
        <v>0.86206896551724133</v>
      </c>
      <c r="CR9992" s="52" t="s">
        <v>28953</v>
      </c>
    </row>
    <row r="9993" spans="81:96">
      <c r="CC9993" s="52">
        <v>9992</v>
      </c>
      <c r="CD9993" s="53" t="s">
        <v>41825</v>
      </c>
      <c r="CE9993" s="53" t="s">
        <v>41826</v>
      </c>
      <c r="CF9993" s="54">
        <v>307</v>
      </c>
      <c r="CG9993" s="54">
        <v>0.54600000000000004</v>
      </c>
      <c r="CH9993" s="54">
        <v>0.439</v>
      </c>
      <c r="CI9993" s="54">
        <v>0.45200000000000001</v>
      </c>
      <c r="CJ9993" s="54">
        <v>73</v>
      </c>
      <c r="CK9993" s="54">
        <v>4.9000000000000004</v>
      </c>
      <c r="CL9993" s="54">
        <v>4.8999999999999998E-4</v>
      </c>
      <c r="CM9993" s="54">
        <v>9.2999999999999999E-2</v>
      </c>
      <c r="CN9993" s="53" t="s">
        <v>41766</v>
      </c>
      <c r="CO9993" s="54">
        <v>76</v>
      </c>
      <c r="CP9993" s="54">
        <v>87</v>
      </c>
      <c r="CQ9993" s="55">
        <f t="shared" si="156"/>
        <v>0.87356321839080464</v>
      </c>
      <c r="CR9993" s="52" t="s">
        <v>28953</v>
      </c>
    </row>
    <row r="9994" spans="81:96">
      <c r="CC9994" s="52">
        <v>9993</v>
      </c>
      <c r="CD9994" s="53" t="s">
        <v>35197</v>
      </c>
      <c r="CE9994" s="53" t="s">
        <v>35198</v>
      </c>
      <c r="CF9994" s="54">
        <v>93</v>
      </c>
      <c r="CG9994" s="54">
        <v>0.47799999999999998</v>
      </c>
      <c r="CH9994" s="54">
        <v>0.48699999999999999</v>
      </c>
      <c r="CI9994" s="54">
        <v>7.0999999999999994E-2</v>
      </c>
      <c r="CJ9994" s="54">
        <v>28</v>
      </c>
      <c r="CK9994" s="54"/>
      <c r="CL9994" s="54">
        <v>2.2000000000000001E-4</v>
      </c>
      <c r="CM9994" s="54">
        <v>0.122</v>
      </c>
      <c r="CN9994" s="53" t="s">
        <v>41766</v>
      </c>
      <c r="CO9994" s="54">
        <v>77</v>
      </c>
      <c r="CP9994" s="54">
        <v>87</v>
      </c>
      <c r="CQ9994" s="55">
        <f t="shared" si="156"/>
        <v>0.88505747126436785</v>
      </c>
      <c r="CR9994" s="52" t="s">
        <v>28953</v>
      </c>
    </row>
    <row r="9995" spans="81:96">
      <c r="CC9995" s="52">
        <v>9994</v>
      </c>
      <c r="CD9995" s="53" t="s">
        <v>41827</v>
      </c>
      <c r="CE9995" s="53" t="s">
        <v>41828</v>
      </c>
      <c r="CF9995" s="54">
        <v>418</v>
      </c>
      <c r="CG9995" s="54">
        <v>0.46100000000000002</v>
      </c>
      <c r="CH9995" s="54">
        <v>0.496</v>
      </c>
      <c r="CI9995" s="54">
        <v>3.7999999999999999E-2</v>
      </c>
      <c r="CJ9995" s="54">
        <v>53</v>
      </c>
      <c r="CK9995" s="54">
        <v>5.3</v>
      </c>
      <c r="CL9995" s="54">
        <v>8.9999999999999998E-4</v>
      </c>
      <c r="CM9995" s="54">
        <v>0.123</v>
      </c>
      <c r="CN9995" s="53" t="s">
        <v>41766</v>
      </c>
      <c r="CO9995" s="54">
        <v>78</v>
      </c>
      <c r="CP9995" s="54">
        <v>87</v>
      </c>
      <c r="CQ9995" s="55">
        <f t="shared" si="156"/>
        <v>0.89655172413793105</v>
      </c>
      <c r="CR9995" s="52" t="s">
        <v>28953</v>
      </c>
    </row>
    <row r="9996" spans="81:96">
      <c r="CC9996" s="52">
        <v>9995</v>
      </c>
      <c r="CD9996" s="53" t="s">
        <v>38619</v>
      </c>
      <c r="CE9996" s="53" t="s">
        <v>38620</v>
      </c>
      <c r="CF9996" s="54">
        <v>2098</v>
      </c>
      <c r="CG9996" s="54">
        <v>0.42899999999999999</v>
      </c>
      <c r="CH9996" s="54">
        <v>0.41599999999999998</v>
      </c>
      <c r="CI9996" s="54">
        <v>5.7000000000000002E-2</v>
      </c>
      <c r="CJ9996" s="54">
        <v>230</v>
      </c>
      <c r="CK9996" s="54">
        <v>7.5</v>
      </c>
      <c r="CL9996" s="54">
        <v>2.15E-3</v>
      </c>
      <c r="CM9996" s="54">
        <v>8.8999999999999996E-2</v>
      </c>
      <c r="CN9996" s="53" t="s">
        <v>41766</v>
      </c>
      <c r="CO9996" s="54">
        <v>79</v>
      </c>
      <c r="CP9996" s="54">
        <v>87</v>
      </c>
      <c r="CQ9996" s="55">
        <f t="shared" si="156"/>
        <v>0.90804597701149425</v>
      </c>
      <c r="CR9996" s="52" t="s">
        <v>28953</v>
      </c>
    </row>
    <row r="9997" spans="81:96">
      <c r="CC9997" s="52">
        <v>9996</v>
      </c>
      <c r="CD9997" s="53" t="s">
        <v>38629</v>
      </c>
      <c r="CE9997" s="53" t="s">
        <v>38630</v>
      </c>
      <c r="CF9997" s="54">
        <v>681</v>
      </c>
      <c r="CG9997" s="54">
        <v>0.39400000000000002</v>
      </c>
      <c r="CH9997" s="54">
        <v>0.36299999999999999</v>
      </c>
      <c r="CI9997" s="54">
        <v>2.5000000000000001E-2</v>
      </c>
      <c r="CJ9997" s="54">
        <v>242</v>
      </c>
      <c r="CK9997" s="54">
        <v>4.0999999999999996</v>
      </c>
      <c r="CL9997" s="54">
        <v>1.73E-3</v>
      </c>
      <c r="CM9997" s="54">
        <v>7.0000000000000007E-2</v>
      </c>
      <c r="CN9997" s="53" t="s">
        <v>41766</v>
      </c>
      <c r="CO9997" s="54">
        <v>80</v>
      </c>
      <c r="CP9997" s="54">
        <v>87</v>
      </c>
      <c r="CQ9997" s="55">
        <f t="shared" si="156"/>
        <v>0.91954022988505746</v>
      </c>
      <c r="CR9997" s="52" t="s">
        <v>28953</v>
      </c>
    </row>
    <row r="9998" spans="81:96">
      <c r="CC9998" s="52">
        <v>9997</v>
      </c>
      <c r="CD9998" s="53" t="s">
        <v>41829</v>
      </c>
      <c r="CE9998" s="53" t="s">
        <v>41830</v>
      </c>
      <c r="CF9998" s="54">
        <v>548</v>
      </c>
      <c r="CG9998" s="54">
        <v>0.33800000000000002</v>
      </c>
      <c r="CH9998" s="54">
        <v>0.34799999999999998</v>
      </c>
      <c r="CI9998" s="54">
        <v>0.125</v>
      </c>
      <c r="CJ9998" s="54">
        <v>136</v>
      </c>
      <c r="CK9998" s="54">
        <v>5.5</v>
      </c>
      <c r="CL9998" s="54">
        <v>8.1999999999999998E-4</v>
      </c>
      <c r="CM9998" s="54">
        <v>6.4000000000000001E-2</v>
      </c>
      <c r="CN9998" s="53" t="s">
        <v>41766</v>
      </c>
      <c r="CO9998" s="54">
        <v>81</v>
      </c>
      <c r="CP9998" s="54">
        <v>87</v>
      </c>
      <c r="CQ9998" s="55">
        <f t="shared" si="156"/>
        <v>0.93103448275862066</v>
      </c>
      <c r="CR9998" s="52" t="s">
        <v>28953</v>
      </c>
    </row>
    <row r="9999" spans="81:96">
      <c r="CC9999" s="52">
        <v>9998</v>
      </c>
      <c r="CD9999" s="53" t="s">
        <v>41831</v>
      </c>
      <c r="CE9999" s="53" t="s">
        <v>41832</v>
      </c>
      <c r="CF9999" s="54">
        <v>338</v>
      </c>
      <c r="CG9999" s="54">
        <v>0.29499999999999998</v>
      </c>
      <c r="CH9999" s="54">
        <v>0.32500000000000001</v>
      </c>
      <c r="CI9999" s="54">
        <v>1.7999999999999999E-2</v>
      </c>
      <c r="CJ9999" s="54">
        <v>110</v>
      </c>
      <c r="CK9999" s="54">
        <v>5.8</v>
      </c>
      <c r="CL9999" s="54">
        <v>4.8999999999999998E-4</v>
      </c>
      <c r="CM9999" s="54">
        <v>5.8000000000000003E-2</v>
      </c>
      <c r="CN9999" s="53" t="s">
        <v>41766</v>
      </c>
      <c r="CO9999" s="54">
        <v>82</v>
      </c>
      <c r="CP9999" s="54">
        <v>87</v>
      </c>
      <c r="CQ9999" s="55">
        <f t="shared" si="156"/>
        <v>0.94252873563218387</v>
      </c>
      <c r="CR9999" s="52" t="s">
        <v>28953</v>
      </c>
    </row>
    <row r="10000" spans="81:96">
      <c r="CC10000" s="52">
        <v>9999</v>
      </c>
      <c r="CD10000" s="53" t="s">
        <v>41833</v>
      </c>
      <c r="CE10000" s="53" t="s">
        <v>41834</v>
      </c>
      <c r="CF10000" s="54">
        <v>193</v>
      </c>
      <c r="CG10000" s="54">
        <v>0.189</v>
      </c>
      <c r="CH10000" s="54">
        <v>0.16500000000000001</v>
      </c>
      <c r="CI10000" s="54"/>
      <c r="CJ10000" s="54"/>
      <c r="CK10000" s="54">
        <v>9.3000000000000007</v>
      </c>
      <c r="CL10000" s="54">
        <v>2.9999999999999997E-4</v>
      </c>
      <c r="CM10000" s="54">
        <v>4.7E-2</v>
      </c>
      <c r="CN10000" s="53" t="s">
        <v>41766</v>
      </c>
      <c r="CO10000" s="54">
        <v>83</v>
      </c>
      <c r="CP10000" s="54">
        <v>87</v>
      </c>
      <c r="CQ10000" s="55">
        <f t="shared" si="156"/>
        <v>0.95402298850574707</v>
      </c>
      <c r="CR10000" s="52" t="s">
        <v>28953</v>
      </c>
    </row>
    <row r="10001" spans="81:96">
      <c r="CC10001" s="52">
        <v>10000</v>
      </c>
      <c r="CD10001" s="53" t="s">
        <v>38643</v>
      </c>
      <c r="CE10001" s="53" t="s">
        <v>38644</v>
      </c>
      <c r="CF10001" s="54">
        <v>101</v>
      </c>
      <c r="CG10001" s="54">
        <v>0.159</v>
      </c>
      <c r="CH10001" s="54">
        <v>0.192</v>
      </c>
      <c r="CI10001" s="54">
        <v>2.1999999999999999E-2</v>
      </c>
      <c r="CJ10001" s="54">
        <v>89</v>
      </c>
      <c r="CK10001" s="54">
        <v>6.2</v>
      </c>
      <c r="CL10001" s="54">
        <v>1.1E-4</v>
      </c>
      <c r="CM10001" s="54">
        <v>2.8000000000000001E-2</v>
      </c>
      <c r="CN10001" s="53" t="s">
        <v>41766</v>
      </c>
      <c r="CO10001" s="54">
        <v>84</v>
      </c>
      <c r="CP10001" s="54">
        <v>87</v>
      </c>
      <c r="CQ10001" s="55">
        <f t="shared" si="156"/>
        <v>0.96551724137931039</v>
      </c>
      <c r="CR10001" s="52" t="s">
        <v>28953</v>
      </c>
    </row>
    <row r="10002" spans="81:96">
      <c r="CC10002" s="52">
        <v>10001</v>
      </c>
      <c r="CD10002" s="53" t="s">
        <v>35249</v>
      </c>
      <c r="CE10002" s="53" t="s">
        <v>35250</v>
      </c>
      <c r="CF10002" s="54">
        <v>25</v>
      </c>
      <c r="CG10002" s="54">
        <v>8.8999999999999996E-2</v>
      </c>
      <c r="CH10002" s="54">
        <v>5.1999999999999998E-2</v>
      </c>
      <c r="CI10002" s="54">
        <v>0</v>
      </c>
      <c r="CJ10002" s="54">
        <v>44</v>
      </c>
      <c r="CK10002" s="54"/>
      <c r="CL10002" s="54">
        <v>3.0000000000000001E-5</v>
      </c>
      <c r="CM10002" s="54">
        <v>8.0000000000000002E-3</v>
      </c>
      <c r="CN10002" s="53" t="s">
        <v>41766</v>
      </c>
      <c r="CO10002" s="54">
        <v>85</v>
      </c>
      <c r="CP10002" s="54">
        <v>87</v>
      </c>
      <c r="CQ10002" s="55">
        <f t="shared" si="156"/>
        <v>0.97701149425287359</v>
      </c>
      <c r="CR10002" s="52" t="s">
        <v>28953</v>
      </c>
    </row>
    <row r="10003" spans="81:96">
      <c r="CC10003" s="52">
        <v>10002</v>
      </c>
      <c r="CD10003" s="53" t="s">
        <v>41835</v>
      </c>
      <c r="CE10003" s="53" t="s">
        <v>41836</v>
      </c>
      <c r="CF10003" s="54">
        <v>110</v>
      </c>
      <c r="CG10003" s="54">
        <v>4.5999999999999999E-2</v>
      </c>
      <c r="CH10003" s="54">
        <v>4.9000000000000002E-2</v>
      </c>
      <c r="CI10003" s="54">
        <v>1.2E-2</v>
      </c>
      <c r="CJ10003" s="54">
        <v>83</v>
      </c>
      <c r="CK10003" s="54">
        <v>8.5</v>
      </c>
      <c r="CL10003" s="54">
        <v>9.0000000000000006E-5</v>
      </c>
      <c r="CM10003" s="54">
        <v>1.4E-2</v>
      </c>
      <c r="CN10003" s="53" t="s">
        <v>41766</v>
      </c>
      <c r="CO10003" s="54">
        <v>86</v>
      </c>
      <c r="CP10003" s="54">
        <v>87</v>
      </c>
      <c r="CQ10003" s="55">
        <f t="shared" si="156"/>
        <v>0.9885057471264368</v>
      </c>
      <c r="CR10003" s="52" t="s">
        <v>28953</v>
      </c>
    </row>
    <row r="10004" spans="81:96">
      <c r="CC10004" s="52">
        <v>10003</v>
      </c>
      <c r="CD10004" s="53" t="s">
        <v>38647</v>
      </c>
      <c r="CE10004" s="53" t="s">
        <v>38648</v>
      </c>
      <c r="CF10004" s="54">
        <v>211</v>
      </c>
      <c r="CG10004" s="54"/>
      <c r="CH10004" s="54"/>
      <c r="CI10004" s="54">
        <v>1.1040000000000001</v>
      </c>
      <c r="CJ10004" s="54">
        <v>183</v>
      </c>
      <c r="CK10004" s="54">
        <v>0.5</v>
      </c>
      <c r="CL10004" s="54">
        <v>6.0000000000000002E-5</v>
      </c>
      <c r="CM10004" s="54"/>
      <c r="CN10004" s="53" t="s">
        <v>41766</v>
      </c>
      <c r="CO10004" s="54">
        <v>87</v>
      </c>
      <c r="CP10004" s="54">
        <v>87</v>
      </c>
      <c r="CQ10004" s="55">
        <f t="shared" si="156"/>
        <v>1</v>
      </c>
      <c r="CR10004" s="52" t="s">
        <v>28953</v>
      </c>
    </row>
    <row r="10005" spans="81:96">
      <c r="CC10005" s="52">
        <v>10004</v>
      </c>
      <c r="CD10005" s="53" t="s">
        <v>41837</v>
      </c>
      <c r="CE10005" s="53" t="s">
        <v>41838</v>
      </c>
      <c r="CF10005" s="54">
        <v>2654</v>
      </c>
      <c r="CG10005" s="54">
        <v>1.9710000000000001</v>
      </c>
      <c r="CH10005" s="54">
        <v>2.1040000000000001</v>
      </c>
      <c r="CI10005" s="54">
        <v>0.52700000000000002</v>
      </c>
      <c r="CJ10005" s="54">
        <v>74</v>
      </c>
      <c r="CK10005" s="54">
        <v>8.8000000000000007</v>
      </c>
      <c r="CL10005" s="54">
        <v>4.0400000000000002E-3</v>
      </c>
      <c r="CM10005" s="54">
        <v>0.69799999999999995</v>
      </c>
      <c r="CN10005" s="53" t="s">
        <v>41839</v>
      </c>
      <c r="CO10005" s="54">
        <v>1</v>
      </c>
      <c r="CP10005" s="54">
        <v>22</v>
      </c>
      <c r="CQ10005" s="55">
        <f t="shared" si="156"/>
        <v>4.5454545454545456E-2</v>
      </c>
      <c r="CR10005" s="52" t="s">
        <v>28907</v>
      </c>
    </row>
    <row r="10006" spans="81:96">
      <c r="CC10006" s="52">
        <v>10005</v>
      </c>
      <c r="CD10006" s="53" t="s">
        <v>41840</v>
      </c>
      <c r="CE10006" s="53" t="s">
        <v>41841</v>
      </c>
      <c r="CF10006" s="54">
        <v>4444</v>
      </c>
      <c r="CG10006" s="54">
        <v>1.921</v>
      </c>
      <c r="CH10006" s="54">
        <v>2.2170000000000001</v>
      </c>
      <c r="CI10006" s="54">
        <v>0.42899999999999999</v>
      </c>
      <c r="CJ10006" s="54">
        <v>84</v>
      </c>
      <c r="CK10006" s="54" t="s">
        <v>28918</v>
      </c>
      <c r="CL10006" s="54">
        <v>4.4400000000000004E-3</v>
      </c>
      <c r="CM10006" s="54">
        <v>0.71499999999999997</v>
      </c>
      <c r="CN10006" s="53" t="s">
        <v>41839</v>
      </c>
      <c r="CO10006" s="54">
        <v>2</v>
      </c>
      <c r="CP10006" s="54">
        <v>22</v>
      </c>
      <c r="CQ10006" s="55">
        <f t="shared" si="156"/>
        <v>9.0909090909090912E-2</v>
      </c>
      <c r="CR10006" s="52" t="s">
        <v>28907</v>
      </c>
    </row>
    <row r="10007" spans="81:96">
      <c r="CC10007" s="52">
        <v>10006</v>
      </c>
      <c r="CD10007" s="53" t="s">
        <v>41842</v>
      </c>
      <c r="CE10007" s="53" t="s">
        <v>41843</v>
      </c>
      <c r="CF10007" s="54">
        <v>5977</v>
      </c>
      <c r="CG10007" s="54">
        <v>1.8640000000000001</v>
      </c>
      <c r="CH10007" s="54">
        <v>2.1509999999999998</v>
      </c>
      <c r="CI10007" s="54">
        <v>0.32800000000000001</v>
      </c>
      <c r="CJ10007" s="54">
        <v>64</v>
      </c>
      <c r="CK10007" s="54" t="s">
        <v>28918</v>
      </c>
      <c r="CL10007" s="54">
        <v>5.11E-3</v>
      </c>
      <c r="CM10007" s="54">
        <v>0.82299999999999995</v>
      </c>
      <c r="CN10007" s="53" t="s">
        <v>41839</v>
      </c>
      <c r="CO10007" s="54">
        <v>3</v>
      </c>
      <c r="CP10007" s="54">
        <v>22</v>
      </c>
      <c r="CQ10007" s="55">
        <f t="shared" si="156"/>
        <v>0.13636363636363635</v>
      </c>
      <c r="CR10007" s="52" t="s">
        <v>28907</v>
      </c>
    </row>
    <row r="10008" spans="81:96">
      <c r="CC10008" s="52">
        <v>10007</v>
      </c>
      <c r="CD10008" s="53" t="s">
        <v>41844</v>
      </c>
      <c r="CE10008" s="53" t="s">
        <v>41845</v>
      </c>
      <c r="CF10008" s="54">
        <v>712</v>
      </c>
      <c r="CG10008" s="54">
        <v>1.784</v>
      </c>
      <c r="CH10008" s="54">
        <v>1.48</v>
      </c>
      <c r="CI10008" s="54">
        <v>0.34899999999999998</v>
      </c>
      <c r="CJ10008" s="54">
        <v>43</v>
      </c>
      <c r="CK10008" s="54">
        <v>6.5</v>
      </c>
      <c r="CL10008" s="54">
        <v>1.6900000000000001E-3</v>
      </c>
      <c r="CM10008" s="54">
        <v>0.52600000000000002</v>
      </c>
      <c r="CN10008" s="53" t="s">
        <v>41839</v>
      </c>
      <c r="CO10008" s="54">
        <v>4</v>
      </c>
      <c r="CP10008" s="54">
        <v>22</v>
      </c>
      <c r="CQ10008" s="55">
        <f t="shared" si="156"/>
        <v>0.18181818181818182</v>
      </c>
      <c r="CR10008" s="52" t="s">
        <v>28907</v>
      </c>
    </row>
    <row r="10009" spans="81:96">
      <c r="CC10009" s="52">
        <v>10008</v>
      </c>
      <c r="CD10009" s="53" t="s">
        <v>41846</v>
      </c>
      <c r="CE10009" s="53" t="s">
        <v>41847</v>
      </c>
      <c r="CF10009" s="54">
        <v>2260</v>
      </c>
      <c r="CG10009" s="54">
        <v>1.7110000000000001</v>
      </c>
      <c r="CH10009" s="54">
        <v>1.76</v>
      </c>
      <c r="CI10009" s="54">
        <v>0.41599999999999998</v>
      </c>
      <c r="CJ10009" s="54">
        <v>113</v>
      </c>
      <c r="CK10009" s="54">
        <v>5.7</v>
      </c>
      <c r="CL10009" s="54">
        <v>5.8799999999999998E-3</v>
      </c>
      <c r="CM10009" s="54">
        <v>0.57999999999999996</v>
      </c>
      <c r="CN10009" s="53" t="s">
        <v>41839</v>
      </c>
      <c r="CO10009" s="54">
        <v>5</v>
      </c>
      <c r="CP10009" s="54">
        <v>22</v>
      </c>
      <c r="CQ10009" s="55">
        <f t="shared" si="156"/>
        <v>0.22727272727272727</v>
      </c>
      <c r="CR10009" s="52" t="s">
        <v>28907</v>
      </c>
    </row>
    <row r="10010" spans="81:96">
      <c r="CC10010" s="52">
        <v>10009</v>
      </c>
      <c r="CD10010" s="53" t="s">
        <v>30375</v>
      </c>
      <c r="CE10010" s="53" t="s">
        <v>30376</v>
      </c>
      <c r="CF10010" s="54">
        <v>175</v>
      </c>
      <c r="CG10010" s="54">
        <v>1.4410000000000001</v>
      </c>
      <c r="CH10010" s="54">
        <v>1.5680000000000001</v>
      </c>
      <c r="CI10010" s="54">
        <v>0.188</v>
      </c>
      <c r="CJ10010" s="54">
        <v>16</v>
      </c>
      <c r="CK10010" s="54">
        <v>4.5</v>
      </c>
      <c r="CL10010" s="54">
        <v>7.1000000000000002E-4</v>
      </c>
      <c r="CM10010" s="54">
        <v>0.60299999999999998</v>
      </c>
      <c r="CN10010" s="53" t="s">
        <v>41839</v>
      </c>
      <c r="CO10010" s="54">
        <v>6</v>
      </c>
      <c r="CP10010" s="54">
        <v>22</v>
      </c>
      <c r="CQ10010" s="55">
        <f t="shared" si="156"/>
        <v>0.27272727272727271</v>
      </c>
      <c r="CR10010" s="52" t="s">
        <v>28921</v>
      </c>
    </row>
    <row r="10011" spans="81:96">
      <c r="CC10011" s="52">
        <v>10010</v>
      </c>
      <c r="CD10011" s="53" t="s">
        <v>41848</v>
      </c>
      <c r="CE10011" s="53" t="s">
        <v>41849</v>
      </c>
      <c r="CF10011" s="54">
        <v>1500</v>
      </c>
      <c r="CG10011" s="54">
        <v>1.107</v>
      </c>
      <c r="CH10011" s="54">
        <v>1.1579999999999999</v>
      </c>
      <c r="CI10011" s="54">
        <v>0.23400000000000001</v>
      </c>
      <c r="CJ10011" s="54">
        <v>64</v>
      </c>
      <c r="CK10011" s="54" t="s">
        <v>28918</v>
      </c>
      <c r="CL10011" s="54">
        <v>1.64E-3</v>
      </c>
      <c r="CM10011" s="54">
        <v>0.34699999999999998</v>
      </c>
      <c r="CN10011" s="53" t="s">
        <v>41839</v>
      </c>
      <c r="CO10011" s="54">
        <v>7</v>
      </c>
      <c r="CP10011" s="54">
        <v>22</v>
      </c>
      <c r="CQ10011" s="55">
        <f t="shared" si="156"/>
        <v>0.31818181818181818</v>
      </c>
      <c r="CR10011" s="52" t="s">
        <v>28921</v>
      </c>
    </row>
    <row r="10012" spans="81:96">
      <c r="CC10012" s="52">
        <v>10011</v>
      </c>
      <c r="CD10012" s="53" t="s">
        <v>41850</v>
      </c>
      <c r="CE10012" s="53" t="s">
        <v>41851</v>
      </c>
      <c r="CF10012" s="54">
        <v>973</v>
      </c>
      <c r="CG10012" s="54">
        <v>1.107</v>
      </c>
      <c r="CH10012" s="54">
        <v>1.278</v>
      </c>
      <c r="CI10012" s="54">
        <v>0.114</v>
      </c>
      <c r="CJ10012" s="54">
        <v>44</v>
      </c>
      <c r="CK10012" s="54" t="s">
        <v>28918</v>
      </c>
      <c r="CL10012" s="54">
        <v>1.5399999999999999E-3</v>
      </c>
      <c r="CM10012" s="54">
        <v>0.44800000000000001</v>
      </c>
      <c r="CN10012" s="53" t="s">
        <v>41839</v>
      </c>
      <c r="CO10012" s="54">
        <v>7</v>
      </c>
      <c r="CP10012" s="54">
        <v>22</v>
      </c>
      <c r="CQ10012" s="55">
        <f t="shared" si="156"/>
        <v>0.31818181818181818</v>
      </c>
      <c r="CR10012" s="52" t="s">
        <v>28921</v>
      </c>
    </row>
    <row r="10013" spans="81:96">
      <c r="CC10013" s="52">
        <v>10012</v>
      </c>
      <c r="CD10013" s="53" t="s">
        <v>41852</v>
      </c>
      <c r="CE10013" s="53" t="s">
        <v>41853</v>
      </c>
      <c r="CF10013" s="54">
        <v>4580</v>
      </c>
      <c r="CG10013" s="54">
        <v>1</v>
      </c>
      <c r="CH10013" s="54">
        <v>1.3089999999999999</v>
      </c>
      <c r="CI10013" s="54">
        <v>0.52900000000000003</v>
      </c>
      <c r="CJ10013" s="54">
        <v>51</v>
      </c>
      <c r="CK10013" s="54" t="s">
        <v>28918</v>
      </c>
      <c r="CL10013" s="54">
        <v>3.0300000000000001E-3</v>
      </c>
      <c r="CM10013" s="54">
        <v>0.42799999999999999</v>
      </c>
      <c r="CN10013" s="53" t="s">
        <v>41839</v>
      </c>
      <c r="CO10013" s="54">
        <v>9</v>
      </c>
      <c r="CP10013" s="54">
        <v>22</v>
      </c>
      <c r="CQ10013" s="55">
        <f t="shared" si="156"/>
        <v>0.40909090909090912</v>
      </c>
      <c r="CR10013" s="52" t="s">
        <v>28921</v>
      </c>
    </row>
    <row r="10014" spans="81:96">
      <c r="CC10014" s="52">
        <v>10013</v>
      </c>
      <c r="CD10014" s="53" t="s">
        <v>41854</v>
      </c>
      <c r="CE10014" s="53" t="s">
        <v>41855</v>
      </c>
      <c r="CF10014" s="54">
        <v>1248</v>
      </c>
      <c r="CG10014" s="54">
        <v>0.98799999999999999</v>
      </c>
      <c r="CH10014" s="54">
        <v>1.2270000000000001</v>
      </c>
      <c r="CI10014" s="54">
        <v>0.114</v>
      </c>
      <c r="CJ10014" s="54">
        <v>35</v>
      </c>
      <c r="CK10014" s="54" t="s">
        <v>28918</v>
      </c>
      <c r="CL10014" s="54">
        <v>1.5E-3</v>
      </c>
      <c r="CM10014" s="54">
        <v>0.42799999999999999</v>
      </c>
      <c r="CN10014" s="53" t="s">
        <v>41839</v>
      </c>
      <c r="CO10014" s="54">
        <v>10</v>
      </c>
      <c r="CP10014" s="54">
        <v>22</v>
      </c>
      <c r="CQ10014" s="55">
        <f t="shared" si="156"/>
        <v>0.45454545454545453</v>
      </c>
      <c r="CR10014" s="52" t="s">
        <v>28921</v>
      </c>
    </row>
    <row r="10015" spans="81:96">
      <c r="CC10015" s="52">
        <v>10014</v>
      </c>
      <c r="CD10015" s="53" t="s">
        <v>41856</v>
      </c>
      <c r="CE10015" s="53" t="s">
        <v>41857</v>
      </c>
      <c r="CF10015" s="54">
        <v>422</v>
      </c>
      <c r="CG10015" s="54">
        <v>0.745</v>
      </c>
      <c r="CH10015" s="54">
        <v>1.5589999999999999</v>
      </c>
      <c r="CI10015" s="54">
        <v>7.6999999999999999E-2</v>
      </c>
      <c r="CJ10015" s="54">
        <v>13</v>
      </c>
      <c r="CK10015" s="54">
        <v>6.6</v>
      </c>
      <c r="CL10015" s="54">
        <v>8.5999999999999998E-4</v>
      </c>
      <c r="CM10015" s="54">
        <v>0.46</v>
      </c>
      <c r="CN10015" s="53" t="s">
        <v>41839</v>
      </c>
      <c r="CO10015" s="54">
        <v>11</v>
      </c>
      <c r="CP10015" s="54">
        <v>22</v>
      </c>
      <c r="CQ10015" s="55">
        <f t="shared" si="156"/>
        <v>0.5</v>
      </c>
      <c r="CR10015" s="52" t="s">
        <v>28938</v>
      </c>
    </row>
    <row r="10016" spans="81:96">
      <c r="CC10016" s="52">
        <v>10015</v>
      </c>
      <c r="CD10016" s="53" t="s">
        <v>41858</v>
      </c>
      <c r="CE10016" s="53" t="s">
        <v>41859</v>
      </c>
      <c r="CF10016" s="54">
        <v>1090</v>
      </c>
      <c r="CG10016" s="54">
        <v>0.64600000000000002</v>
      </c>
      <c r="CH10016" s="54">
        <v>0.878</v>
      </c>
      <c r="CI10016" s="54">
        <v>0</v>
      </c>
      <c r="CJ10016" s="54">
        <v>22</v>
      </c>
      <c r="CK10016" s="54" t="s">
        <v>28918</v>
      </c>
      <c r="CL10016" s="54">
        <v>7.6999999999999996E-4</v>
      </c>
      <c r="CM10016" s="54">
        <v>0.26800000000000002</v>
      </c>
      <c r="CN10016" s="53" t="s">
        <v>41839</v>
      </c>
      <c r="CO10016" s="54">
        <v>12</v>
      </c>
      <c r="CP10016" s="54">
        <v>22</v>
      </c>
      <c r="CQ10016" s="55">
        <f t="shared" si="156"/>
        <v>0.54545454545454541</v>
      </c>
      <c r="CR10016" s="52" t="s">
        <v>28938</v>
      </c>
    </row>
    <row r="10017" spans="81:96">
      <c r="CC10017" s="52">
        <v>10016</v>
      </c>
      <c r="CD10017" s="53" t="s">
        <v>41860</v>
      </c>
      <c r="CE10017" s="53" t="s">
        <v>41861</v>
      </c>
      <c r="CF10017" s="54">
        <v>1012</v>
      </c>
      <c r="CG10017" s="54">
        <v>0.63700000000000001</v>
      </c>
      <c r="CH10017" s="54">
        <v>0.84699999999999998</v>
      </c>
      <c r="CI10017" s="54">
        <v>0.40899999999999997</v>
      </c>
      <c r="CJ10017" s="54">
        <v>66</v>
      </c>
      <c r="CK10017" s="54">
        <v>8.1999999999999993</v>
      </c>
      <c r="CL10017" s="54">
        <v>1.47E-3</v>
      </c>
      <c r="CM10017" s="54">
        <v>0.26200000000000001</v>
      </c>
      <c r="CN10017" s="53" t="s">
        <v>41839</v>
      </c>
      <c r="CO10017" s="54">
        <v>13</v>
      </c>
      <c r="CP10017" s="54">
        <v>22</v>
      </c>
      <c r="CQ10017" s="55">
        <f t="shared" si="156"/>
        <v>0.59090909090909094</v>
      </c>
      <c r="CR10017" s="52" t="s">
        <v>28938</v>
      </c>
    </row>
    <row r="10018" spans="81:96">
      <c r="CC10018" s="52">
        <v>10017</v>
      </c>
      <c r="CD10018" s="53" t="s">
        <v>41862</v>
      </c>
      <c r="CE10018" s="53" t="s">
        <v>41863</v>
      </c>
      <c r="CF10018" s="54">
        <v>696</v>
      </c>
      <c r="CG10018" s="54">
        <v>0.63100000000000001</v>
      </c>
      <c r="CH10018" s="54">
        <v>0.84799999999999998</v>
      </c>
      <c r="CI10018" s="54">
        <v>0.57499999999999996</v>
      </c>
      <c r="CJ10018" s="54">
        <v>40</v>
      </c>
      <c r="CK10018" s="54" t="s">
        <v>28918</v>
      </c>
      <c r="CL10018" s="54">
        <v>7.9000000000000001E-4</v>
      </c>
      <c r="CM10018" s="54">
        <v>0.23499999999999999</v>
      </c>
      <c r="CN10018" s="53" t="s">
        <v>41839</v>
      </c>
      <c r="CO10018" s="54">
        <v>14</v>
      </c>
      <c r="CP10018" s="54">
        <v>22</v>
      </c>
      <c r="CQ10018" s="55">
        <f t="shared" si="156"/>
        <v>0.63636363636363635</v>
      </c>
      <c r="CR10018" s="52" t="s">
        <v>28938</v>
      </c>
    </row>
    <row r="10019" spans="81:96">
      <c r="CC10019" s="52">
        <v>10018</v>
      </c>
      <c r="CD10019" s="53" t="s">
        <v>41864</v>
      </c>
      <c r="CE10019" s="53" t="s">
        <v>41865</v>
      </c>
      <c r="CF10019" s="54">
        <v>355</v>
      </c>
      <c r="CG10019" s="54">
        <v>0.61199999999999999</v>
      </c>
      <c r="CH10019" s="54">
        <v>0.76300000000000001</v>
      </c>
      <c r="CI10019" s="54">
        <v>4.2000000000000003E-2</v>
      </c>
      <c r="CJ10019" s="54">
        <v>24</v>
      </c>
      <c r="CK10019" s="54" t="s">
        <v>28918</v>
      </c>
      <c r="CL10019" s="54">
        <v>3.8999999999999999E-4</v>
      </c>
      <c r="CM10019" s="54">
        <v>0.217</v>
      </c>
      <c r="CN10019" s="53" t="s">
        <v>41839</v>
      </c>
      <c r="CO10019" s="54">
        <v>15</v>
      </c>
      <c r="CP10019" s="54">
        <v>22</v>
      </c>
      <c r="CQ10019" s="55">
        <f t="shared" si="156"/>
        <v>0.68181818181818177</v>
      </c>
      <c r="CR10019" s="52" t="s">
        <v>28938</v>
      </c>
    </row>
    <row r="10020" spans="81:96">
      <c r="CC10020" s="52">
        <v>10019</v>
      </c>
      <c r="CD10020" s="53" t="s">
        <v>41866</v>
      </c>
      <c r="CE10020" s="53" t="s">
        <v>41867</v>
      </c>
      <c r="CF10020" s="54">
        <v>550</v>
      </c>
      <c r="CG10020" s="54">
        <v>0.59599999999999997</v>
      </c>
      <c r="CH10020" s="54">
        <v>0.58299999999999996</v>
      </c>
      <c r="CI10020" s="54">
        <v>3.3000000000000002E-2</v>
      </c>
      <c r="CJ10020" s="54">
        <v>91</v>
      </c>
      <c r="CK10020" s="54">
        <v>4.8</v>
      </c>
      <c r="CL10020" s="54">
        <v>1.83E-3</v>
      </c>
      <c r="CM10020" s="54">
        <v>0.192</v>
      </c>
      <c r="CN10020" s="53" t="s">
        <v>41839</v>
      </c>
      <c r="CO10020" s="54">
        <v>16</v>
      </c>
      <c r="CP10020" s="54">
        <v>22</v>
      </c>
      <c r="CQ10020" s="55">
        <f t="shared" si="156"/>
        <v>0.72727272727272729</v>
      </c>
      <c r="CR10020" s="52" t="s">
        <v>28938</v>
      </c>
    </row>
    <row r="10021" spans="81:96">
      <c r="CC10021" s="52">
        <v>10020</v>
      </c>
      <c r="CD10021" s="53" t="s">
        <v>41868</v>
      </c>
      <c r="CE10021" s="53" t="s">
        <v>41869</v>
      </c>
      <c r="CF10021" s="54">
        <v>358</v>
      </c>
      <c r="CG10021" s="54">
        <v>0.57099999999999995</v>
      </c>
      <c r="CH10021" s="54">
        <v>0.77900000000000003</v>
      </c>
      <c r="CI10021" s="54">
        <v>0</v>
      </c>
      <c r="CJ10021" s="54">
        <v>28</v>
      </c>
      <c r="CK10021" s="54" t="s">
        <v>28918</v>
      </c>
      <c r="CL10021" s="54">
        <v>5.2999999999999998E-4</v>
      </c>
      <c r="CM10021" s="54">
        <v>0.24299999999999999</v>
      </c>
      <c r="CN10021" s="53" t="s">
        <v>41839</v>
      </c>
      <c r="CO10021" s="54">
        <v>17</v>
      </c>
      <c r="CP10021" s="54">
        <v>22</v>
      </c>
      <c r="CQ10021" s="55">
        <f t="shared" si="156"/>
        <v>0.77272727272727271</v>
      </c>
      <c r="CR10021" s="52" t="s">
        <v>28953</v>
      </c>
    </row>
    <row r="10022" spans="81:96">
      <c r="CC10022" s="52">
        <v>10021</v>
      </c>
      <c r="CD10022" s="53" t="s">
        <v>41870</v>
      </c>
      <c r="CE10022" s="53" t="s">
        <v>41871</v>
      </c>
      <c r="CF10022" s="54">
        <v>203</v>
      </c>
      <c r="CG10022" s="54">
        <v>0.46899999999999997</v>
      </c>
      <c r="CH10022" s="54">
        <v>0.41299999999999998</v>
      </c>
      <c r="CI10022" s="54">
        <v>0.13700000000000001</v>
      </c>
      <c r="CJ10022" s="54">
        <v>51</v>
      </c>
      <c r="CK10022" s="54">
        <v>5.3</v>
      </c>
      <c r="CL10022" s="54">
        <v>3.4000000000000002E-4</v>
      </c>
      <c r="CM10022" s="54">
        <v>8.8999999999999996E-2</v>
      </c>
      <c r="CN10022" s="53" t="s">
        <v>41839</v>
      </c>
      <c r="CO10022" s="54">
        <v>18</v>
      </c>
      <c r="CP10022" s="54">
        <v>22</v>
      </c>
      <c r="CQ10022" s="55">
        <f t="shared" si="156"/>
        <v>0.81818181818181823</v>
      </c>
      <c r="CR10022" s="52" t="s">
        <v>28953</v>
      </c>
    </row>
    <row r="10023" spans="81:96">
      <c r="CC10023" s="52">
        <v>10022</v>
      </c>
      <c r="CD10023" s="53" t="s">
        <v>41872</v>
      </c>
      <c r="CE10023" s="53" t="s">
        <v>41873</v>
      </c>
      <c r="CF10023" s="54">
        <v>520</v>
      </c>
      <c r="CG10023" s="54">
        <v>0.41399999999999998</v>
      </c>
      <c r="CH10023" s="54">
        <v>0.51400000000000001</v>
      </c>
      <c r="CI10023" s="54">
        <v>0.20599999999999999</v>
      </c>
      <c r="CJ10023" s="54">
        <v>34</v>
      </c>
      <c r="CK10023" s="54" t="s">
        <v>28918</v>
      </c>
      <c r="CL10023" s="54">
        <v>4.4999999999999999E-4</v>
      </c>
      <c r="CM10023" s="54">
        <v>0.16500000000000001</v>
      </c>
      <c r="CN10023" s="53" t="s">
        <v>41839</v>
      </c>
      <c r="CO10023" s="54">
        <v>19</v>
      </c>
      <c r="CP10023" s="54">
        <v>22</v>
      </c>
      <c r="CQ10023" s="55">
        <f t="shared" si="156"/>
        <v>0.86363636363636365</v>
      </c>
      <c r="CR10023" s="52" t="s">
        <v>28953</v>
      </c>
    </row>
    <row r="10024" spans="81:96">
      <c r="CC10024" s="52">
        <v>10023</v>
      </c>
      <c r="CD10024" s="53" t="s">
        <v>41874</v>
      </c>
      <c r="CE10024" s="53" t="s">
        <v>41875</v>
      </c>
      <c r="CF10024" s="54">
        <v>128</v>
      </c>
      <c r="CG10024" s="54">
        <v>0.34699999999999998</v>
      </c>
      <c r="CH10024" s="54">
        <v>0.48799999999999999</v>
      </c>
      <c r="CI10024" s="54">
        <v>0.154</v>
      </c>
      <c r="CJ10024" s="54">
        <v>26</v>
      </c>
      <c r="CK10024" s="54">
        <v>9.1</v>
      </c>
      <c r="CL10024" s="54">
        <v>1.3999999999999999E-4</v>
      </c>
      <c r="CM10024" s="54">
        <v>0.107</v>
      </c>
      <c r="CN10024" s="53" t="s">
        <v>41839</v>
      </c>
      <c r="CO10024" s="54">
        <v>20</v>
      </c>
      <c r="CP10024" s="54">
        <v>22</v>
      </c>
      <c r="CQ10024" s="55">
        <f t="shared" si="156"/>
        <v>0.90909090909090906</v>
      </c>
      <c r="CR10024" s="52" t="s">
        <v>28953</v>
      </c>
    </row>
    <row r="10025" spans="81:96">
      <c r="CC10025" s="52">
        <v>10024</v>
      </c>
      <c r="CD10025" s="53" t="s">
        <v>41876</v>
      </c>
      <c r="CE10025" s="53" t="s">
        <v>41877</v>
      </c>
      <c r="CF10025" s="54">
        <v>394</v>
      </c>
      <c r="CG10025" s="54">
        <v>0.309</v>
      </c>
      <c r="CH10025" s="54">
        <v>0.35199999999999998</v>
      </c>
      <c r="CI10025" s="54">
        <v>2.1999999999999999E-2</v>
      </c>
      <c r="CJ10025" s="54">
        <v>45</v>
      </c>
      <c r="CK10025" s="54">
        <v>9.1</v>
      </c>
      <c r="CL10025" s="54">
        <v>4.8999999999999998E-4</v>
      </c>
      <c r="CM10025" s="54">
        <v>0.113</v>
      </c>
      <c r="CN10025" s="53" t="s">
        <v>41839</v>
      </c>
      <c r="CO10025" s="54">
        <v>21</v>
      </c>
      <c r="CP10025" s="54">
        <v>22</v>
      </c>
      <c r="CQ10025" s="55">
        <f t="shared" si="156"/>
        <v>0.95454545454545459</v>
      </c>
      <c r="CR10025" s="52" t="s">
        <v>28953</v>
      </c>
    </row>
    <row r="10026" spans="81:96">
      <c r="CC10026" s="52">
        <v>10025</v>
      </c>
      <c r="CD10026" s="53" t="s">
        <v>41878</v>
      </c>
      <c r="CE10026" s="53" t="s">
        <v>41879</v>
      </c>
      <c r="CF10026" s="54">
        <v>134</v>
      </c>
      <c r="CG10026" s="54">
        <v>0.27600000000000002</v>
      </c>
      <c r="CH10026" s="54"/>
      <c r="CI10026" s="54">
        <v>0</v>
      </c>
      <c r="CJ10026" s="54">
        <v>13</v>
      </c>
      <c r="CK10026" s="54">
        <v>8</v>
      </c>
      <c r="CL10026" s="54">
        <v>2.7E-4</v>
      </c>
      <c r="CM10026" s="54"/>
      <c r="CN10026" s="53" t="s">
        <v>41839</v>
      </c>
      <c r="CO10026" s="54">
        <v>22</v>
      </c>
      <c r="CP10026" s="54">
        <v>22</v>
      </c>
      <c r="CQ10026" s="55">
        <f t="shared" si="156"/>
        <v>1</v>
      </c>
      <c r="CR10026" s="52" t="s">
        <v>28953</v>
      </c>
    </row>
    <row r="10027" spans="81:96">
      <c r="CC10027" s="52">
        <v>10026</v>
      </c>
      <c r="CD10027" s="53" t="s">
        <v>41880</v>
      </c>
      <c r="CE10027" s="53" t="s">
        <v>41881</v>
      </c>
      <c r="CF10027" s="54">
        <v>37434</v>
      </c>
      <c r="CG10027" s="54">
        <v>5.28</v>
      </c>
      <c r="CH10027" s="54">
        <v>4.8390000000000004</v>
      </c>
      <c r="CI10027" s="54">
        <v>0.47099999999999997</v>
      </c>
      <c r="CJ10027" s="54">
        <v>340</v>
      </c>
      <c r="CK10027" s="54" t="s">
        <v>28918</v>
      </c>
      <c r="CL10027" s="54">
        <v>4.7379999999999999E-2</v>
      </c>
      <c r="CM10027" s="54">
        <v>1.758</v>
      </c>
      <c r="CN10027" s="53" t="s">
        <v>41882</v>
      </c>
      <c r="CO10027" s="54">
        <v>1</v>
      </c>
      <c r="CP10027" s="54">
        <v>72</v>
      </c>
      <c r="CQ10027" s="55">
        <f t="shared" si="156"/>
        <v>1.3888888888888888E-2</v>
      </c>
      <c r="CR10027" s="52" t="s">
        <v>28907</v>
      </c>
    </row>
    <row r="10028" spans="81:96">
      <c r="CC10028" s="52">
        <v>10027</v>
      </c>
      <c r="CD10028" s="53" t="s">
        <v>41883</v>
      </c>
      <c r="CE10028" s="53" t="s">
        <v>41884</v>
      </c>
      <c r="CF10028" s="54">
        <v>20779</v>
      </c>
      <c r="CG10028" s="54">
        <v>4.3620000000000001</v>
      </c>
      <c r="CH10028" s="54">
        <v>5.0839999999999996</v>
      </c>
      <c r="CI10028" s="54">
        <v>0.84499999999999997</v>
      </c>
      <c r="CJ10028" s="54">
        <v>336</v>
      </c>
      <c r="CK10028" s="54">
        <v>7.8</v>
      </c>
      <c r="CL10028" s="54">
        <v>3.7069999999999999E-2</v>
      </c>
      <c r="CM10028" s="54">
        <v>1.5249999999999999</v>
      </c>
      <c r="CN10028" s="53" t="s">
        <v>41882</v>
      </c>
      <c r="CO10028" s="54">
        <v>2</v>
      </c>
      <c r="CP10028" s="54">
        <v>72</v>
      </c>
      <c r="CQ10028" s="55">
        <f t="shared" si="156"/>
        <v>2.7777777777777776E-2</v>
      </c>
      <c r="CR10028" s="52" t="s">
        <v>28907</v>
      </c>
    </row>
    <row r="10029" spans="81:96">
      <c r="CC10029" s="52">
        <v>10028</v>
      </c>
      <c r="CD10029" s="53" t="s">
        <v>41885</v>
      </c>
      <c r="CE10029" s="53" t="s">
        <v>41886</v>
      </c>
      <c r="CF10029" s="54">
        <v>10443</v>
      </c>
      <c r="CG10029" s="54">
        <v>4.165</v>
      </c>
      <c r="CH10029" s="54">
        <v>4.6920000000000002</v>
      </c>
      <c r="CI10029" s="54">
        <v>0.73</v>
      </c>
      <c r="CJ10029" s="54">
        <v>230</v>
      </c>
      <c r="CK10029" s="54">
        <v>6.2</v>
      </c>
      <c r="CL10029" s="54">
        <v>2.2190000000000001E-2</v>
      </c>
      <c r="CM10029" s="54">
        <v>1.339</v>
      </c>
      <c r="CN10029" s="53" t="s">
        <v>41882</v>
      </c>
      <c r="CO10029" s="54">
        <v>3</v>
      </c>
      <c r="CP10029" s="54">
        <v>72</v>
      </c>
      <c r="CQ10029" s="55">
        <f t="shared" si="156"/>
        <v>4.1666666666666664E-2</v>
      </c>
      <c r="CR10029" s="52" t="s">
        <v>28907</v>
      </c>
    </row>
    <row r="10030" spans="81:96">
      <c r="CC10030" s="52">
        <v>10029</v>
      </c>
      <c r="CD10030" s="53" t="s">
        <v>41887</v>
      </c>
      <c r="CE10030" s="53" t="s">
        <v>41888</v>
      </c>
      <c r="CF10030" s="54">
        <v>326</v>
      </c>
      <c r="CG10030" s="54">
        <v>3.7080000000000002</v>
      </c>
      <c r="CH10030" s="54">
        <v>3.3370000000000002</v>
      </c>
      <c r="CI10030" s="54">
        <v>8.3000000000000004E-2</v>
      </c>
      <c r="CJ10030" s="54">
        <v>24</v>
      </c>
      <c r="CK10030" s="54">
        <v>2.8</v>
      </c>
      <c r="CL10030" s="54">
        <v>1.74E-3</v>
      </c>
      <c r="CM10030" s="54">
        <v>1.153</v>
      </c>
      <c r="CN10030" s="53" t="s">
        <v>41882</v>
      </c>
      <c r="CO10030" s="54">
        <v>4</v>
      </c>
      <c r="CP10030" s="54">
        <v>72</v>
      </c>
      <c r="CQ10030" s="55">
        <f t="shared" si="156"/>
        <v>5.5555555555555552E-2</v>
      </c>
      <c r="CR10030" s="52" t="s">
        <v>28907</v>
      </c>
    </row>
    <row r="10031" spans="81:96">
      <c r="CC10031" s="52">
        <v>10030</v>
      </c>
      <c r="CD10031" s="53" t="s">
        <v>41889</v>
      </c>
      <c r="CE10031" s="53" t="s">
        <v>41890</v>
      </c>
      <c r="CF10031" s="54">
        <v>18680</v>
      </c>
      <c r="CG10031" s="54">
        <v>3.3090000000000002</v>
      </c>
      <c r="CH10031" s="54">
        <v>3.4790000000000001</v>
      </c>
      <c r="CI10031" s="54">
        <v>0</v>
      </c>
      <c r="CJ10031" s="54">
        <v>0</v>
      </c>
      <c r="CK10031" s="54" t="s">
        <v>28918</v>
      </c>
      <c r="CL10031" s="54">
        <v>2.351E-2</v>
      </c>
      <c r="CM10031" s="54">
        <v>1.272</v>
      </c>
      <c r="CN10031" s="53" t="s">
        <v>41882</v>
      </c>
      <c r="CO10031" s="54">
        <v>5</v>
      </c>
      <c r="CP10031" s="54">
        <v>72</v>
      </c>
      <c r="CQ10031" s="55">
        <f t="shared" si="156"/>
        <v>6.9444444444444448E-2</v>
      </c>
      <c r="CR10031" s="52" t="s">
        <v>28907</v>
      </c>
    </row>
    <row r="10032" spans="81:96">
      <c r="CC10032" s="52">
        <v>10031</v>
      </c>
      <c r="CD10032" s="53" t="s">
        <v>41891</v>
      </c>
      <c r="CE10032" s="53" t="s">
        <v>41892</v>
      </c>
      <c r="CF10032" s="54">
        <v>10542</v>
      </c>
      <c r="CG10032" s="54">
        <v>3.206</v>
      </c>
      <c r="CH10032" s="54">
        <v>3.41</v>
      </c>
      <c r="CI10032" s="54">
        <v>0.81</v>
      </c>
      <c r="CJ10032" s="54">
        <v>200</v>
      </c>
      <c r="CK10032" s="54">
        <v>7.8</v>
      </c>
      <c r="CL10032" s="54">
        <v>1.9359999999999999E-2</v>
      </c>
      <c r="CM10032" s="54">
        <v>1.097</v>
      </c>
      <c r="CN10032" s="53" t="s">
        <v>41882</v>
      </c>
      <c r="CO10032" s="54">
        <v>6</v>
      </c>
      <c r="CP10032" s="54">
        <v>72</v>
      </c>
      <c r="CQ10032" s="55">
        <f t="shared" si="156"/>
        <v>8.3333333333333329E-2</v>
      </c>
      <c r="CR10032" s="52" t="s">
        <v>28907</v>
      </c>
    </row>
    <row r="10033" spans="81:96">
      <c r="CC10033" s="52">
        <v>10032</v>
      </c>
      <c r="CD10033" s="53" t="s">
        <v>41893</v>
      </c>
      <c r="CE10033" s="53" t="s">
        <v>41894</v>
      </c>
      <c r="CF10033" s="54">
        <v>7933</v>
      </c>
      <c r="CG10033" s="54">
        <v>3.0529999999999999</v>
      </c>
      <c r="CH10033" s="54">
        <v>2.996</v>
      </c>
      <c r="CI10033" s="54">
        <v>0.64100000000000001</v>
      </c>
      <c r="CJ10033" s="54">
        <v>418</v>
      </c>
      <c r="CK10033" s="54">
        <v>4.5</v>
      </c>
      <c r="CL10033" s="54">
        <v>2.1129999999999999E-2</v>
      </c>
      <c r="CM10033" s="54">
        <v>0.84</v>
      </c>
      <c r="CN10033" s="53" t="s">
        <v>41882</v>
      </c>
      <c r="CO10033" s="54">
        <v>7</v>
      </c>
      <c r="CP10033" s="54">
        <v>72</v>
      </c>
      <c r="CQ10033" s="55">
        <f t="shared" si="156"/>
        <v>9.7222222222222224E-2</v>
      </c>
      <c r="CR10033" s="52" t="s">
        <v>28907</v>
      </c>
    </row>
    <row r="10034" spans="81:96">
      <c r="CC10034" s="52">
        <v>10033</v>
      </c>
      <c r="CD10034" s="53" t="s">
        <v>41895</v>
      </c>
      <c r="CE10034" s="53" t="s">
        <v>41896</v>
      </c>
      <c r="CF10034" s="54">
        <v>4579</v>
      </c>
      <c r="CG10034" s="54">
        <v>3.0110000000000001</v>
      </c>
      <c r="CH10034" s="54">
        <v>3.6269999999999998</v>
      </c>
      <c r="CI10034" s="54">
        <v>0.45300000000000001</v>
      </c>
      <c r="CJ10034" s="54">
        <v>95</v>
      </c>
      <c r="CK10034" s="54">
        <v>8.1999999999999993</v>
      </c>
      <c r="CL10034" s="54">
        <v>7.6600000000000001E-3</v>
      </c>
      <c r="CM10034" s="54">
        <v>1.125</v>
      </c>
      <c r="CN10034" s="53" t="s">
        <v>41882</v>
      </c>
      <c r="CO10034" s="54">
        <v>8</v>
      </c>
      <c r="CP10034" s="54">
        <v>72</v>
      </c>
      <c r="CQ10034" s="55">
        <f t="shared" si="156"/>
        <v>0.1111111111111111</v>
      </c>
      <c r="CR10034" s="52" t="s">
        <v>28907</v>
      </c>
    </row>
    <row r="10035" spans="81:96">
      <c r="CC10035" s="52">
        <v>10034</v>
      </c>
      <c r="CD10035" s="53" t="s">
        <v>41897</v>
      </c>
      <c r="CE10035" s="53" t="s">
        <v>41898</v>
      </c>
      <c r="CF10035" s="54">
        <v>12897</v>
      </c>
      <c r="CG10035" s="54">
        <v>2.9860000000000002</v>
      </c>
      <c r="CH10035" s="54">
        <v>3.2210000000000001</v>
      </c>
      <c r="CI10035" s="54">
        <v>0.48299999999999998</v>
      </c>
      <c r="CJ10035" s="54">
        <v>242</v>
      </c>
      <c r="CK10035" s="54">
        <v>8.9</v>
      </c>
      <c r="CL10035" s="54">
        <v>2.0369999999999999E-2</v>
      </c>
      <c r="CM10035" s="54">
        <v>0.97</v>
      </c>
      <c r="CN10035" s="53" t="s">
        <v>41882</v>
      </c>
      <c r="CO10035" s="54">
        <v>9</v>
      </c>
      <c r="CP10035" s="54">
        <v>72</v>
      </c>
      <c r="CQ10035" s="55">
        <f t="shared" si="156"/>
        <v>0.125</v>
      </c>
      <c r="CR10035" s="52" t="s">
        <v>28907</v>
      </c>
    </row>
    <row r="10036" spans="81:96">
      <c r="CC10036" s="52">
        <v>10035</v>
      </c>
      <c r="CD10036" s="53" t="s">
        <v>41899</v>
      </c>
      <c r="CE10036" s="53" t="s">
        <v>41900</v>
      </c>
      <c r="CF10036" s="54">
        <v>7110</v>
      </c>
      <c r="CG10036" s="54">
        <v>2.7709999999999999</v>
      </c>
      <c r="CH10036" s="54">
        <v>3.08</v>
      </c>
      <c r="CI10036" s="54">
        <v>0.46200000000000002</v>
      </c>
      <c r="CJ10036" s="54">
        <v>106</v>
      </c>
      <c r="CK10036" s="54" t="s">
        <v>28918</v>
      </c>
      <c r="CL10036" s="54">
        <v>9.2700000000000005E-3</v>
      </c>
      <c r="CM10036" s="54">
        <v>0.97099999999999997</v>
      </c>
      <c r="CN10036" s="53" t="s">
        <v>41882</v>
      </c>
      <c r="CO10036" s="54">
        <v>10</v>
      </c>
      <c r="CP10036" s="54">
        <v>72</v>
      </c>
      <c r="CQ10036" s="55">
        <f t="shared" si="156"/>
        <v>0.1388888888888889</v>
      </c>
      <c r="CR10036" s="52" t="s">
        <v>28907</v>
      </c>
    </row>
    <row r="10037" spans="81:96">
      <c r="CC10037" s="52">
        <v>10036</v>
      </c>
      <c r="CD10037" s="53" t="s">
        <v>41901</v>
      </c>
      <c r="CE10037" s="53" t="s">
        <v>41902</v>
      </c>
      <c r="CF10037" s="54">
        <v>33247</v>
      </c>
      <c r="CG10037" s="54">
        <v>2.7650000000000001</v>
      </c>
      <c r="CH10037" s="54">
        <v>3.3660000000000001</v>
      </c>
      <c r="CI10037" s="54">
        <v>0.99299999999999999</v>
      </c>
      <c r="CJ10037" s="54">
        <v>423</v>
      </c>
      <c r="CK10037" s="54" t="s">
        <v>28918</v>
      </c>
      <c r="CL10037" s="54">
        <v>3.8010000000000002E-2</v>
      </c>
      <c r="CM10037" s="54">
        <v>1.1180000000000001</v>
      </c>
      <c r="CN10037" s="53" t="s">
        <v>41882</v>
      </c>
      <c r="CO10037" s="54">
        <v>11</v>
      </c>
      <c r="CP10037" s="54">
        <v>72</v>
      </c>
      <c r="CQ10037" s="55">
        <f t="shared" si="156"/>
        <v>0.15277777777777779</v>
      </c>
      <c r="CR10037" s="52" t="s">
        <v>28907</v>
      </c>
    </row>
    <row r="10038" spans="81:96">
      <c r="CC10038" s="52">
        <v>10037</v>
      </c>
      <c r="CD10038" s="53" t="s">
        <v>40760</v>
      </c>
      <c r="CE10038" s="53" t="s">
        <v>40761</v>
      </c>
      <c r="CF10038" s="54">
        <v>9407</v>
      </c>
      <c r="CG10038" s="54">
        <v>2.7519999999999998</v>
      </c>
      <c r="CH10038" s="54">
        <v>3.1850000000000001</v>
      </c>
      <c r="CI10038" s="54">
        <v>0.56000000000000005</v>
      </c>
      <c r="CJ10038" s="54">
        <v>334</v>
      </c>
      <c r="CK10038" s="54">
        <v>6.5</v>
      </c>
      <c r="CL10038" s="54">
        <v>1.7500000000000002E-2</v>
      </c>
      <c r="CM10038" s="54">
        <v>0.86599999999999999</v>
      </c>
      <c r="CN10038" s="53" t="s">
        <v>41882</v>
      </c>
      <c r="CO10038" s="54">
        <v>12</v>
      </c>
      <c r="CP10038" s="54">
        <v>72</v>
      </c>
      <c r="CQ10038" s="55">
        <f t="shared" si="156"/>
        <v>0.16666666666666666</v>
      </c>
      <c r="CR10038" s="52" t="s">
        <v>28907</v>
      </c>
    </row>
    <row r="10039" spans="81:96">
      <c r="CC10039" s="52">
        <v>10038</v>
      </c>
      <c r="CD10039" s="53" t="s">
        <v>41903</v>
      </c>
      <c r="CE10039" s="53" t="s">
        <v>41904</v>
      </c>
      <c r="CF10039" s="54">
        <v>10745</v>
      </c>
      <c r="CG10039" s="54">
        <v>2.6659999999999999</v>
      </c>
      <c r="CH10039" s="54">
        <v>2.9990000000000001</v>
      </c>
      <c r="CI10039" s="54">
        <v>0.47499999999999998</v>
      </c>
      <c r="CJ10039" s="54">
        <v>509</v>
      </c>
      <c r="CK10039" s="54">
        <v>7.4</v>
      </c>
      <c r="CL10039" s="54">
        <v>1.8790000000000001E-2</v>
      </c>
      <c r="CM10039" s="54">
        <v>0.84</v>
      </c>
      <c r="CN10039" s="53" t="s">
        <v>41882</v>
      </c>
      <c r="CO10039" s="54">
        <v>13</v>
      </c>
      <c r="CP10039" s="54">
        <v>72</v>
      </c>
      <c r="CQ10039" s="55">
        <f t="shared" si="156"/>
        <v>0.18055555555555555</v>
      </c>
      <c r="CR10039" s="52" t="s">
        <v>28907</v>
      </c>
    </row>
    <row r="10040" spans="81:96">
      <c r="CC10040" s="52">
        <v>10039</v>
      </c>
      <c r="CD10040" s="53" t="s">
        <v>41905</v>
      </c>
      <c r="CE10040" s="53" t="s">
        <v>41906</v>
      </c>
      <c r="CF10040" s="54">
        <v>3526</v>
      </c>
      <c r="CG10040" s="54">
        <v>2.5270000000000001</v>
      </c>
      <c r="CH10040" s="54">
        <v>3.2749999999999999</v>
      </c>
      <c r="CI10040" s="54">
        <v>0.222</v>
      </c>
      <c r="CJ10040" s="54">
        <v>81</v>
      </c>
      <c r="CK10040" s="54">
        <v>7.2</v>
      </c>
      <c r="CL10040" s="54">
        <v>8.6400000000000001E-3</v>
      </c>
      <c r="CM10040" s="54">
        <v>1.2769999999999999</v>
      </c>
      <c r="CN10040" s="53" t="s">
        <v>41882</v>
      </c>
      <c r="CO10040" s="54">
        <v>14</v>
      </c>
      <c r="CP10040" s="54">
        <v>72</v>
      </c>
      <c r="CQ10040" s="55">
        <f t="shared" si="156"/>
        <v>0.19444444444444445</v>
      </c>
      <c r="CR10040" s="52" t="s">
        <v>28907</v>
      </c>
    </row>
    <row r="10041" spans="81:96">
      <c r="CC10041" s="52">
        <v>10040</v>
      </c>
      <c r="CD10041" s="53" t="s">
        <v>41907</v>
      </c>
      <c r="CE10041" s="53" t="s">
        <v>41908</v>
      </c>
      <c r="CF10041" s="54">
        <v>9190</v>
      </c>
      <c r="CG10041" s="54">
        <v>2.5259999999999998</v>
      </c>
      <c r="CH10041" s="54">
        <v>3.786</v>
      </c>
      <c r="CI10041" s="54">
        <v>0.58099999999999996</v>
      </c>
      <c r="CJ10041" s="54">
        <v>136</v>
      </c>
      <c r="CK10041" s="54" t="s">
        <v>28918</v>
      </c>
      <c r="CL10041" s="54">
        <v>1.1849999999999999E-2</v>
      </c>
      <c r="CM10041" s="54">
        <v>1.202</v>
      </c>
      <c r="CN10041" s="53" t="s">
        <v>41882</v>
      </c>
      <c r="CO10041" s="54">
        <v>15</v>
      </c>
      <c r="CP10041" s="54">
        <v>72</v>
      </c>
      <c r="CQ10041" s="55">
        <f t="shared" si="156"/>
        <v>0.20833333333333334</v>
      </c>
      <c r="CR10041" s="52" t="s">
        <v>28907</v>
      </c>
    </row>
    <row r="10042" spans="81:96">
      <c r="CC10042" s="52">
        <v>10041</v>
      </c>
      <c r="CD10042" s="53" t="s">
        <v>32234</v>
      </c>
      <c r="CE10042" s="53" t="s">
        <v>32235</v>
      </c>
      <c r="CF10042" s="54">
        <v>4728</v>
      </c>
      <c r="CG10042" s="54">
        <v>2.4260000000000002</v>
      </c>
      <c r="CH10042" s="54">
        <v>3.093</v>
      </c>
      <c r="CI10042" s="54">
        <v>0.47799999999999998</v>
      </c>
      <c r="CJ10042" s="54">
        <v>362</v>
      </c>
      <c r="CK10042" s="54">
        <v>5.5</v>
      </c>
      <c r="CL10042" s="54">
        <v>1.374E-2</v>
      </c>
      <c r="CM10042" s="54">
        <v>1.105</v>
      </c>
      <c r="CN10042" s="53" t="s">
        <v>41882</v>
      </c>
      <c r="CO10042" s="54">
        <v>16</v>
      </c>
      <c r="CP10042" s="54">
        <v>72</v>
      </c>
      <c r="CQ10042" s="55">
        <f t="shared" si="156"/>
        <v>0.22222222222222221</v>
      </c>
      <c r="CR10042" s="52" t="s">
        <v>28907</v>
      </c>
    </row>
    <row r="10043" spans="81:96">
      <c r="CC10043" s="52">
        <v>10042</v>
      </c>
      <c r="CD10043" s="53" t="s">
        <v>32252</v>
      </c>
      <c r="CE10043" s="53" t="s">
        <v>32253</v>
      </c>
      <c r="CF10043" s="54">
        <v>37177</v>
      </c>
      <c r="CG10043" s="54">
        <v>2.2970000000000002</v>
      </c>
      <c r="CH10043" s="54">
        <v>2.8340000000000001</v>
      </c>
      <c r="CI10043" s="54">
        <v>0.312</v>
      </c>
      <c r="CJ10043" s="54">
        <v>504</v>
      </c>
      <c r="CK10043" s="54" t="s">
        <v>28918</v>
      </c>
      <c r="CL10043" s="54">
        <v>4.1610000000000001E-2</v>
      </c>
      <c r="CM10043" s="54">
        <v>0.88600000000000001</v>
      </c>
      <c r="CN10043" s="53" t="s">
        <v>41882</v>
      </c>
      <c r="CO10043" s="54">
        <v>17</v>
      </c>
      <c r="CP10043" s="54">
        <v>72</v>
      </c>
      <c r="CQ10043" s="55">
        <f t="shared" si="156"/>
        <v>0.2361111111111111</v>
      </c>
      <c r="CR10043" s="52" t="s">
        <v>28907</v>
      </c>
    </row>
    <row r="10044" spans="81:96">
      <c r="CC10044" s="52">
        <v>10043</v>
      </c>
      <c r="CD10044" s="53" t="s">
        <v>41909</v>
      </c>
      <c r="CE10044" s="53" t="s">
        <v>41910</v>
      </c>
      <c r="CF10044" s="54">
        <v>7578</v>
      </c>
      <c r="CG10044" s="54">
        <v>2.2890000000000001</v>
      </c>
      <c r="CH10044" s="54">
        <v>2.74</v>
      </c>
      <c r="CI10044" s="54">
        <v>0.32300000000000001</v>
      </c>
      <c r="CJ10044" s="54">
        <v>300</v>
      </c>
      <c r="CK10044" s="54">
        <v>7.1</v>
      </c>
      <c r="CL10044" s="54">
        <v>1.511E-2</v>
      </c>
      <c r="CM10044" s="54">
        <v>0.84199999999999997</v>
      </c>
      <c r="CN10044" s="53" t="s">
        <v>41882</v>
      </c>
      <c r="CO10044" s="54">
        <v>18</v>
      </c>
      <c r="CP10044" s="54">
        <v>72</v>
      </c>
      <c r="CQ10044" s="55">
        <f t="shared" si="156"/>
        <v>0.25</v>
      </c>
      <c r="CR10044" s="52" t="s">
        <v>28921</v>
      </c>
    </row>
    <row r="10045" spans="81:96">
      <c r="CC10045" s="52">
        <v>10044</v>
      </c>
      <c r="CD10045" s="53" t="s">
        <v>41911</v>
      </c>
      <c r="CE10045" s="53" t="s">
        <v>41912</v>
      </c>
      <c r="CF10045" s="54">
        <v>2944</v>
      </c>
      <c r="CG10045" s="54">
        <v>2.2679999999999998</v>
      </c>
      <c r="CH10045" s="54">
        <v>2.331</v>
      </c>
      <c r="CI10045" s="54">
        <v>0.67900000000000005</v>
      </c>
      <c r="CJ10045" s="54">
        <v>84</v>
      </c>
      <c r="CK10045" s="54">
        <v>8.3000000000000007</v>
      </c>
      <c r="CL10045" s="54">
        <v>4.79E-3</v>
      </c>
      <c r="CM10045" s="54">
        <v>0.76200000000000001</v>
      </c>
      <c r="CN10045" s="53" t="s">
        <v>41882</v>
      </c>
      <c r="CO10045" s="54">
        <v>19</v>
      </c>
      <c r="CP10045" s="54">
        <v>72</v>
      </c>
      <c r="CQ10045" s="55">
        <f t="shared" si="156"/>
        <v>0.2638888888888889</v>
      </c>
      <c r="CR10045" s="52" t="s">
        <v>28921</v>
      </c>
    </row>
    <row r="10046" spans="81:96">
      <c r="CC10046" s="52">
        <v>10045</v>
      </c>
      <c r="CD10046" s="53" t="s">
        <v>32270</v>
      </c>
      <c r="CE10046" s="53" t="s">
        <v>32271</v>
      </c>
      <c r="CF10046" s="54">
        <v>3653</v>
      </c>
      <c r="CG10046" s="54">
        <v>2.202</v>
      </c>
      <c r="CH10046" s="54">
        <v>2.0369999999999999</v>
      </c>
      <c r="CI10046" s="54">
        <v>0.27600000000000002</v>
      </c>
      <c r="CJ10046" s="54">
        <v>105</v>
      </c>
      <c r="CK10046" s="54">
        <v>9.1</v>
      </c>
      <c r="CL10046" s="54">
        <v>6.3299999999999997E-3</v>
      </c>
      <c r="CM10046" s="54">
        <v>0.746</v>
      </c>
      <c r="CN10046" s="53" t="s">
        <v>41882</v>
      </c>
      <c r="CO10046" s="54">
        <v>20</v>
      </c>
      <c r="CP10046" s="54">
        <v>72</v>
      </c>
      <c r="CQ10046" s="55">
        <f t="shared" si="156"/>
        <v>0.27777777777777779</v>
      </c>
      <c r="CR10046" s="52" t="s">
        <v>28921</v>
      </c>
    </row>
    <row r="10047" spans="81:96">
      <c r="CC10047" s="52">
        <v>10046</v>
      </c>
      <c r="CD10047" s="53" t="s">
        <v>33461</v>
      </c>
      <c r="CE10047" s="53" t="s">
        <v>33462</v>
      </c>
      <c r="CF10047" s="54">
        <v>9041</v>
      </c>
      <c r="CG10047" s="54">
        <v>2.137</v>
      </c>
      <c r="CH10047" s="54">
        <v>2.4849999999999999</v>
      </c>
      <c r="CI10047" s="54">
        <v>0.40400000000000003</v>
      </c>
      <c r="CJ10047" s="54">
        <v>396</v>
      </c>
      <c r="CK10047" s="54">
        <v>6.8</v>
      </c>
      <c r="CL10047" s="54">
        <v>1.7919999999999998E-2</v>
      </c>
      <c r="CM10047" s="54">
        <v>0.72799999999999998</v>
      </c>
      <c r="CN10047" s="53" t="s">
        <v>41882</v>
      </c>
      <c r="CO10047" s="54">
        <v>21</v>
      </c>
      <c r="CP10047" s="54">
        <v>72</v>
      </c>
      <c r="CQ10047" s="55">
        <f t="shared" si="156"/>
        <v>0.29166666666666669</v>
      </c>
      <c r="CR10047" s="52" t="s">
        <v>28921</v>
      </c>
    </row>
    <row r="10048" spans="81:96">
      <c r="CC10048" s="52">
        <v>10047</v>
      </c>
      <c r="CD10048" s="53" t="s">
        <v>41913</v>
      </c>
      <c r="CE10048" s="53" t="s">
        <v>41914</v>
      </c>
      <c r="CF10048" s="54">
        <v>5708</v>
      </c>
      <c r="CG10048" s="54">
        <v>2.11</v>
      </c>
      <c r="CH10048" s="54">
        <v>2.3559999999999999</v>
      </c>
      <c r="CI10048" s="54">
        <v>0.57999999999999996</v>
      </c>
      <c r="CJ10048" s="54">
        <v>352</v>
      </c>
      <c r="CK10048" s="54">
        <v>4.8</v>
      </c>
      <c r="CL10048" s="54">
        <v>1.4330000000000001E-2</v>
      </c>
      <c r="CM10048" s="54">
        <v>0.626</v>
      </c>
      <c r="CN10048" s="53" t="s">
        <v>41882</v>
      </c>
      <c r="CO10048" s="54">
        <v>22</v>
      </c>
      <c r="CP10048" s="54">
        <v>72</v>
      </c>
      <c r="CQ10048" s="55">
        <f t="shared" si="156"/>
        <v>0.30555555555555558</v>
      </c>
      <c r="CR10048" s="52" t="s">
        <v>28921</v>
      </c>
    </row>
    <row r="10049" spans="81:96">
      <c r="CC10049" s="52">
        <v>10048</v>
      </c>
      <c r="CD10049" s="53" t="s">
        <v>32280</v>
      </c>
      <c r="CE10049" s="53" t="s">
        <v>32281</v>
      </c>
      <c r="CF10049" s="54">
        <v>9083</v>
      </c>
      <c r="CG10049" s="54">
        <v>2.0659999999999998</v>
      </c>
      <c r="CH10049" s="54">
        <v>2.4969999999999999</v>
      </c>
      <c r="CI10049" s="54">
        <v>0.33100000000000002</v>
      </c>
      <c r="CJ10049" s="54">
        <v>375</v>
      </c>
      <c r="CK10049" s="54">
        <v>6.2</v>
      </c>
      <c r="CL10049" s="54">
        <v>2.0959999999999999E-2</v>
      </c>
      <c r="CM10049" s="54">
        <v>0.76800000000000002</v>
      </c>
      <c r="CN10049" s="53" t="s">
        <v>41882</v>
      </c>
      <c r="CO10049" s="54">
        <v>23</v>
      </c>
      <c r="CP10049" s="54">
        <v>72</v>
      </c>
      <c r="CQ10049" s="55">
        <f t="shared" si="156"/>
        <v>0.31944444444444442</v>
      </c>
      <c r="CR10049" s="52" t="s">
        <v>28921</v>
      </c>
    </row>
    <row r="10050" spans="81:96">
      <c r="CC10050" s="52">
        <v>10049</v>
      </c>
      <c r="CD10050" s="53" t="s">
        <v>41915</v>
      </c>
      <c r="CE10050" s="53" t="s">
        <v>41916</v>
      </c>
      <c r="CF10050" s="54">
        <v>4095</v>
      </c>
      <c r="CG10050" s="54">
        <v>2.0369999999999999</v>
      </c>
      <c r="CH10050" s="54">
        <v>1.9</v>
      </c>
      <c r="CI10050" s="54">
        <v>0.70499999999999996</v>
      </c>
      <c r="CJ10050" s="54">
        <v>112</v>
      </c>
      <c r="CK10050" s="54" t="s">
        <v>28918</v>
      </c>
      <c r="CL10050" s="54">
        <v>4.9300000000000004E-3</v>
      </c>
      <c r="CM10050" s="54">
        <v>0.59699999999999998</v>
      </c>
      <c r="CN10050" s="53" t="s">
        <v>41882</v>
      </c>
      <c r="CO10050" s="54">
        <v>24</v>
      </c>
      <c r="CP10050" s="54">
        <v>72</v>
      </c>
      <c r="CQ10050" s="55">
        <f t="shared" ref="CQ10050:CQ10113" si="157">CO10050/CP10050</f>
        <v>0.33333333333333331</v>
      </c>
      <c r="CR10050" s="52" t="s">
        <v>28921</v>
      </c>
    </row>
    <row r="10051" spans="81:96">
      <c r="CC10051" s="52">
        <v>10050</v>
      </c>
      <c r="CD10051" s="53" t="s">
        <v>41917</v>
      </c>
      <c r="CE10051" s="53" t="s">
        <v>41918</v>
      </c>
      <c r="CF10051" s="54">
        <v>1047</v>
      </c>
      <c r="CG10051" s="54">
        <v>2</v>
      </c>
      <c r="CH10051" s="54">
        <v>2.0609999999999999</v>
      </c>
      <c r="CI10051" s="54">
        <v>0.25</v>
      </c>
      <c r="CJ10051" s="54">
        <v>36</v>
      </c>
      <c r="CK10051" s="54">
        <v>9.6</v>
      </c>
      <c r="CL10051" s="54">
        <v>1.64E-3</v>
      </c>
      <c r="CM10051" s="54">
        <v>0.629</v>
      </c>
      <c r="CN10051" s="53" t="s">
        <v>41882</v>
      </c>
      <c r="CO10051" s="54">
        <v>25</v>
      </c>
      <c r="CP10051" s="54">
        <v>72</v>
      </c>
      <c r="CQ10051" s="55">
        <f t="shared" si="157"/>
        <v>0.34722222222222221</v>
      </c>
      <c r="CR10051" s="52" t="s">
        <v>28921</v>
      </c>
    </row>
    <row r="10052" spans="81:96">
      <c r="CC10052" s="52">
        <v>10051</v>
      </c>
      <c r="CD10052" s="53" t="s">
        <v>34614</v>
      </c>
      <c r="CE10052" s="53" t="s">
        <v>34615</v>
      </c>
      <c r="CF10052" s="54">
        <v>6974</v>
      </c>
      <c r="CG10052" s="54">
        <v>1.97</v>
      </c>
      <c r="CH10052" s="54">
        <v>2.4900000000000002</v>
      </c>
      <c r="CI10052" s="54">
        <v>0.254</v>
      </c>
      <c r="CJ10052" s="54">
        <v>177</v>
      </c>
      <c r="CK10052" s="54">
        <v>8.9</v>
      </c>
      <c r="CL10052" s="54">
        <v>9.7900000000000001E-3</v>
      </c>
      <c r="CM10052" s="54">
        <v>0.79</v>
      </c>
      <c r="CN10052" s="53" t="s">
        <v>41882</v>
      </c>
      <c r="CO10052" s="54">
        <v>26</v>
      </c>
      <c r="CP10052" s="54">
        <v>72</v>
      </c>
      <c r="CQ10052" s="55">
        <f t="shared" si="157"/>
        <v>0.3611111111111111</v>
      </c>
      <c r="CR10052" s="52" t="s">
        <v>28921</v>
      </c>
    </row>
    <row r="10053" spans="81:96">
      <c r="CC10053" s="52">
        <v>10052</v>
      </c>
      <c r="CD10053" s="53" t="s">
        <v>41919</v>
      </c>
      <c r="CE10053" s="53" t="s">
        <v>41920</v>
      </c>
      <c r="CF10053" s="54">
        <v>744</v>
      </c>
      <c r="CG10053" s="54">
        <v>1.9610000000000001</v>
      </c>
      <c r="CH10053" s="54">
        <v>1.9610000000000001</v>
      </c>
      <c r="CI10053" s="54">
        <v>0.46200000000000002</v>
      </c>
      <c r="CJ10053" s="54">
        <v>286</v>
      </c>
      <c r="CK10053" s="54">
        <v>1.4</v>
      </c>
      <c r="CL10053" s="54">
        <v>2.66E-3</v>
      </c>
      <c r="CM10053" s="54">
        <v>0.54300000000000004</v>
      </c>
      <c r="CN10053" s="53" t="s">
        <v>41882</v>
      </c>
      <c r="CO10053" s="54">
        <v>27</v>
      </c>
      <c r="CP10053" s="54">
        <v>72</v>
      </c>
      <c r="CQ10053" s="55">
        <f t="shared" si="157"/>
        <v>0.375</v>
      </c>
      <c r="CR10053" s="52" t="s">
        <v>28921</v>
      </c>
    </row>
    <row r="10054" spans="81:96">
      <c r="CC10054" s="52">
        <v>10053</v>
      </c>
      <c r="CD10054" s="53" t="s">
        <v>41921</v>
      </c>
      <c r="CE10054" s="53" t="s">
        <v>41922</v>
      </c>
      <c r="CF10054" s="54">
        <v>2815</v>
      </c>
      <c r="CG10054" s="54">
        <v>1.9359999999999999</v>
      </c>
      <c r="CH10054" s="54">
        <v>2.1739999999999999</v>
      </c>
      <c r="CI10054" s="54">
        <v>0.35799999999999998</v>
      </c>
      <c r="CJ10054" s="54">
        <v>254</v>
      </c>
      <c r="CK10054" s="54">
        <v>6.1</v>
      </c>
      <c r="CL10054" s="54">
        <v>6.3400000000000001E-3</v>
      </c>
      <c r="CM10054" s="54">
        <v>0.67</v>
      </c>
      <c r="CN10054" s="53" t="s">
        <v>41882</v>
      </c>
      <c r="CO10054" s="54">
        <v>28</v>
      </c>
      <c r="CP10054" s="54">
        <v>72</v>
      </c>
      <c r="CQ10054" s="55">
        <f t="shared" si="157"/>
        <v>0.3888888888888889</v>
      </c>
      <c r="CR10054" s="52" t="s">
        <v>28921</v>
      </c>
    </row>
    <row r="10055" spans="81:96">
      <c r="CC10055" s="52">
        <v>10054</v>
      </c>
      <c r="CD10055" s="53" t="s">
        <v>41923</v>
      </c>
      <c r="CE10055" s="53" t="s">
        <v>41924</v>
      </c>
      <c r="CF10055" s="54">
        <v>5797</v>
      </c>
      <c r="CG10055" s="54">
        <v>1.8029999999999999</v>
      </c>
      <c r="CH10055" s="54">
        <v>2.1920000000000002</v>
      </c>
      <c r="CI10055" s="54">
        <v>0.27600000000000002</v>
      </c>
      <c r="CJ10055" s="54">
        <v>214</v>
      </c>
      <c r="CK10055" s="54">
        <v>8.5</v>
      </c>
      <c r="CL10055" s="54">
        <v>8.9700000000000005E-3</v>
      </c>
      <c r="CM10055" s="54">
        <v>0.68400000000000005</v>
      </c>
      <c r="CN10055" s="53" t="s">
        <v>41882</v>
      </c>
      <c r="CO10055" s="54">
        <v>29</v>
      </c>
      <c r="CP10055" s="54">
        <v>72</v>
      </c>
      <c r="CQ10055" s="55">
        <f t="shared" si="157"/>
        <v>0.40277777777777779</v>
      </c>
      <c r="CR10055" s="52" t="s">
        <v>28921</v>
      </c>
    </row>
    <row r="10056" spans="81:96">
      <c r="CC10056" s="52">
        <v>10055</v>
      </c>
      <c r="CD10056" s="53" t="s">
        <v>41925</v>
      </c>
      <c r="CE10056" s="53" t="s">
        <v>41926</v>
      </c>
      <c r="CF10056" s="54">
        <v>4855</v>
      </c>
      <c r="CG10056" s="54">
        <v>1.7170000000000001</v>
      </c>
      <c r="CH10056" s="54">
        <v>2.282</v>
      </c>
      <c r="CI10056" s="54">
        <v>0.17899999999999999</v>
      </c>
      <c r="CJ10056" s="54">
        <v>441</v>
      </c>
      <c r="CK10056" s="54">
        <v>4.5</v>
      </c>
      <c r="CL10056" s="54">
        <v>1.6389999999999998E-2</v>
      </c>
      <c r="CM10056" s="54">
        <v>0.755</v>
      </c>
      <c r="CN10056" s="53" t="s">
        <v>41882</v>
      </c>
      <c r="CO10056" s="54">
        <v>30</v>
      </c>
      <c r="CP10056" s="54">
        <v>72</v>
      </c>
      <c r="CQ10056" s="55">
        <f t="shared" si="157"/>
        <v>0.41666666666666669</v>
      </c>
      <c r="CR10056" s="52" t="s">
        <v>28921</v>
      </c>
    </row>
    <row r="10057" spans="81:96">
      <c r="CC10057" s="52">
        <v>10056</v>
      </c>
      <c r="CD10057" s="53" t="s">
        <v>41927</v>
      </c>
      <c r="CE10057" s="53" t="s">
        <v>41928</v>
      </c>
      <c r="CF10057" s="54">
        <v>9642</v>
      </c>
      <c r="CG10057" s="54">
        <v>1.667</v>
      </c>
      <c r="CH10057" s="54">
        <v>1.855</v>
      </c>
      <c r="CI10057" s="54">
        <v>0.25</v>
      </c>
      <c r="CJ10057" s="54">
        <v>312</v>
      </c>
      <c r="CK10057" s="54" t="s">
        <v>28918</v>
      </c>
      <c r="CL10057" s="54">
        <v>1.3169999999999999E-2</v>
      </c>
      <c r="CM10057" s="54">
        <v>0.56499999999999995</v>
      </c>
      <c r="CN10057" s="53" t="s">
        <v>41882</v>
      </c>
      <c r="CO10057" s="54">
        <v>31</v>
      </c>
      <c r="CP10057" s="54">
        <v>72</v>
      </c>
      <c r="CQ10057" s="55">
        <f t="shared" si="157"/>
        <v>0.43055555555555558</v>
      </c>
      <c r="CR10057" s="52" t="s">
        <v>28921</v>
      </c>
    </row>
    <row r="10058" spans="81:96">
      <c r="CC10058" s="52">
        <v>10057</v>
      </c>
      <c r="CD10058" s="53" t="s">
        <v>31047</v>
      </c>
      <c r="CE10058" s="53" t="s">
        <v>31048</v>
      </c>
      <c r="CF10058" s="54">
        <v>158</v>
      </c>
      <c r="CG10058" s="54">
        <v>1.64</v>
      </c>
      <c r="CH10058" s="54">
        <v>1.64</v>
      </c>
      <c r="CI10058" s="54">
        <v>0.37</v>
      </c>
      <c r="CJ10058" s="54">
        <v>46</v>
      </c>
      <c r="CK10058" s="54">
        <v>2</v>
      </c>
      <c r="CL10058" s="54">
        <v>7.9000000000000001E-4</v>
      </c>
      <c r="CM10058" s="54">
        <v>0.57599999999999996</v>
      </c>
      <c r="CN10058" s="53" t="s">
        <v>41882</v>
      </c>
      <c r="CO10058" s="54">
        <v>32</v>
      </c>
      <c r="CP10058" s="54">
        <v>72</v>
      </c>
      <c r="CQ10058" s="55">
        <f t="shared" si="157"/>
        <v>0.44444444444444442</v>
      </c>
      <c r="CR10058" s="52" t="s">
        <v>28921</v>
      </c>
    </row>
    <row r="10059" spans="81:96">
      <c r="CC10059" s="52">
        <v>10058</v>
      </c>
      <c r="CD10059" s="53" t="s">
        <v>31194</v>
      </c>
      <c r="CE10059" s="53" t="s">
        <v>31195</v>
      </c>
      <c r="CF10059" s="54">
        <v>1926</v>
      </c>
      <c r="CG10059" s="54">
        <v>1.607</v>
      </c>
      <c r="CH10059" s="54">
        <v>1.8859999999999999</v>
      </c>
      <c r="CI10059" s="54">
        <v>0.247</v>
      </c>
      <c r="CJ10059" s="54">
        <v>85</v>
      </c>
      <c r="CK10059" s="54" t="s">
        <v>28918</v>
      </c>
      <c r="CL10059" s="54">
        <v>2.1299999999999999E-3</v>
      </c>
      <c r="CM10059" s="54">
        <v>0.52900000000000003</v>
      </c>
      <c r="CN10059" s="53" t="s">
        <v>41882</v>
      </c>
      <c r="CO10059" s="54">
        <v>33</v>
      </c>
      <c r="CP10059" s="54">
        <v>72</v>
      </c>
      <c r="CQ10059" s="55">
        <f t="shared" si="157"/>
        <v>0.45833333333333331</v>
      </c>
      <c r="CR10059" s="52" t="s">
        <v>28921</v>
      </c>
    </row>
    <row r="10060" spans="81:96">
      <c r="CC10060" s="52">
        <v>10059</v>
      </c>
      <c r="CD10060" s="53" t="s">
        <v>41929</v>
      </c>
      <c r="CE10060" s="53" t="s">
        <v>41930</v>
      </c>
      <c r="CF10060" s="54">
        <v>4270</v>
      </c>
      <c r="CG10060" s="54">
        <v>1.597</v>
      </c>
      <c r="CH10060" s="54">
        <v>1.5669999999999999</v>
      </c>
      <c r="CI10060" s="54">
        <v>0.154</v>
      </c>
      <c r="CJ10060" s="54">
        <v>227</v>
      </c>
      <c r="CK10060" s="54">
        <v>6.6</v>
      </c>
      <c r="CL10060" s="54">
        <v>9.8700000000000003E-3</v>
      </c>
      <c r="CM10060" s="54">
        <v>0.51500000000000001</v>
      </c>
      <c r="CN10060" s="53" t="s">
        <v>41882</v>
      </c>
      <c r="CO10060" s="54">
        <v>34</v>
      </c>
      <c r="CP10060" s="54">
        <v>72</v>
      </c>
      <c r="CQ10060" s="55">
        <f t="shared" si="157"/>
        <v>0.47222222222222221</v>
      </c>
      <c r="CR10060" s="52" t="s">
        <v>28921</v>
      </c>
    </row>
    <row r="10061" spans="81:96">
      <c r="CC10061" s="52">
        <v>10060</v>
      </c>
      <c r="CD10061" s="53" t="s">
        <v>41931</v>
      </c>
      <c r="CE10061" s="53" t="s">
        <v>41932</v>
      </c>
      <c r="CF10061" s="54">
        <v>4136</v>
      </c>
      <c r="CG10061" s="54">
        <v>1.51</v>
      </c>
      <c r="CH10061" s="54">
        <v>1.661</v>
      </c>
      <c r="CI10061" s="54">
        <v>0.26200000000000001</v>
      </c>
      <c r="CJ10061" s="54">
        <v>229</v>
      </c>
      <c r="CK10061" s="54">
        <v>8.5</v>
      </c>
      <c r="CL10061" s="54">
        <v>7.77E-3</v>
      </c>
      <c r="CM10061" s="54">
        <v>0.55300000000000005</v>
      </c>
      <c r="CN10061" s="53" t="s">
        <v>41882</v>
      </c>
      <c r="CO10061" s="54">
        <v>35</v>
      </c>
      <c r="CP10061" s="54">
        <v>72</v>
      </c>
      <c r="CQ10061" s="55">
        <f t="shared" si="157"/>
        <v>0.4861111111111111</v>
      </c>
      <c r="CR10061" s="52" t="s">
        <v>28921</v>
      </c>
    </row>
    <row r="10062" spans="81:96">
      <c r="CC10062" s="52">
        <v>10061</v>
      </c>
      <c r="CD10062" s="53" t="s">
        <v>41933</v>
      </c>
      <c r="CE10062" s="53" t="s">
        <v>41934</v>
      </c>
      <c r="CF10062" s="54">
        <v>5733</v>
      </c>
      <c r="CG10062" s="54">
        <v>1.506</v>
      </c>
      <c r="CH10062" s="54">
        <v>1.544</v>
      </c>
      <c r="CI10062" s="54">
        <v>0.155</v>
      </c>
      <c r="CJ10062" s="54">
        <v>174</v>
      </c>
      <c r="CK10062" s="54" t="s">
        <v>28918</v>
      </c>
      <c r="CL10062" s="54">
        <v>6.5599999999999999E-3</v>
      </c>
      <c r="CM10062" s="54">
        <v>0.441</v>
      </c>
      <c r="CN10062" s="53" t="s">
        <v>41882</v>
      </c>
      <c r="CO10062" s="54">
        <v>36</v>
      </c>
      <c r="CP10062" s="54">
        <v>72</v>
      </c>
      <c r="CQ10062" s="55">
        <f t="shared" si="157"/>
        <v>0.5</v>
      </c>
      <c r="CR10062" s="52" t="s">
        <v>28938</v>
      </c>
    </row>
    <row r="10063" spans="81:96">
      <c r="CC10063" s="52">
        <v>10062</v>
      </c>
      <c r="CD10063" s="53" t="s">
        <v>41935</v>
      </c>
      <c r="CE10063" s="53" t="s">
        <v>41936</v>
      </c>
      <c r="CF10063" s="54">
        <v>5163</v>
      </c>
      <c r="CG10063" s="54">
        <v>1.474</v>
      </c>
      <c r="CH10063" s="54">
        <v>1.6040000000000001</v>
      </c>
      <c r="CI10063" s="54">
        <v>0.20300000000000001</v>
      </c>
      <c r="CJ10063" s="54">
        <v>148</v>
      </c>
      <c r="CK10063" s="54" t="s">
        <v>28918</v>
      </c>
      <c r="CL10063" s="54">
        <v>7.6099999999999996E-3</v>
      </c>
      <c r="CM10063" s="54">
        <v>0.57699999999999996</v>
      </c>
      <c r="CN10063" s="53" t="s">
        <v>41882</v>
      </c>
      <c r="CO10063" s="54">
        <v>37</v>
      </c>
      <c r="CP10063" s="54">
        <v>72</v>
      </c>
      <c r="CQ10063" s="55">
        <f t="shared" si="157"/>
        <v>0.51388888888888884</v>
      </c>
      <c r="CR10063" s="52" t="s">
        <v>28938</v>
      </c>
    </row>
    <row r="10064" spans="81:96">
      <c r="CC10064" s="52">
        <v>10063</v>
      </c>
      <c r="CD10064" s="53" t="s">
        <v>41937</v>
      </c>
      <c r="CE10064" s="53" t="s">
        <v>41938</v>
      </c>
      <c r="CF10064" s="54">
        <v>407</v>
      </c>
      <c r="CG10064" s="54">
        <v>1.462</v>
      </c>
      <c r="CH10064" s="54">
        <v>1.994</v>
      </c>
      <c r="CI10064" s="54">
        <v>0.193</v>
      </c>
      <c r="CJ10064" s="54">
        <v>57</v>
      </c>
      <c r="CK10064" s="54">
        <v>4.3</v>
      </c>
      <c r="CL10064" s="54">
        <v>1.5900000000000001E-3</v>
      </c>
      <c r="CM10064" s="54">
        <v>0.58399999999999996</v>
      </c>
      <c r="CN10064" s="53" t="s">
        <v>41882</v>
      </c>
      <c r="CO10064" s="54">
        <v>38</v>
      </c>
      <c r="CP10064" s="54">
        <v>72</v>
      </c>
      <c r="CQ10064" s="55">
        <f t="shared" si="157"/>
        <v>0.52777777777777779</v>
      </c>
      <c r="CR10064" s="52" t="s">
        <v>28938</v>
      </c>
    </row>
    <row r="10065" spans="81:96">
      <c r="CC10065" s="52">
        <v>10064</v>
      </c>
      <c r="CD10065" s="53" t="s">
        <v>41939</v>
      </c>
      <c r="CE10065" s="53" t="s">
        <v>41940</v>
      </c>
      <c r="CF10065" s="54">
        <v>755</v>
      </c>
      <c r="CG10065" s="54">
        <v>1.4419999999999999</v>
      </c>
      <c r="CH10065" s="54"/>
      <c r="CI10065" s="54">
        <v>0.35399999999999998</v>
      </c>
      <c r="CJ10065" s="54">
        <v>65</v>
      </c>
      <c r="CK10065" s="54">
        <v>5.6</v>
      </c>
      <c r="CL10065" s="54">
        <v>2.15E-3</v>
      </c>
      <c r="CM10065" s="54"/>
      <c r="CN10065" s="53" t="s">
        <v>41882</v>
      </c>
      <c r="CO10065" s="54">
        <v>39</v>
      </c>
      <c r="CP10065" s="54">
        <v>72</v>
      </c>
      <c r="CQ10065" s="55">
        <f t="shared" si="157"/>
        <v>0.54166666666666663</v>
      </c>
      <c r="CR10065" s="52" t="s">
        <v>28938</v>
      </c>
    </row>
    <row r="10066" spans="81:96">
      <c r="CC10066" s="52">
        <v>10065</v>
      </c>
      <c r="CD10066" s="53" t="s">
        <v>41941</v>
      </c>
      <c r="CE10066" s="53" t="s">
        <v>41942</v>
      </c>
      <c r="CF10066" s="54">
        <v>596</v>
      </c>
      <c r="CG10066" s="54">
        <v>1.3859999999999999</v>
      </c>
      <c r="CH10066" s="54"/>
      <c r="CI10066" s="54">
        <v>0.20200000000000001</v>
      </c>
      <c r="CJ10066" s="54">
        <v>129</v>
      </c>
      <c r="CK10066" s="54">
        <v>4.0999999999999996</v>
      </c>
      <c r="CL10066" s="54">
        <v>2.2599999999999999E-3</v>
      </c>
      <c r="CM10066" s="54"/>
      <c r="CN10066" s="53" t="s">
        <v>41882</v>
      </c>
      <c r="CO10066" s="54">
        <v>40</v>
      </c>
      <c r="CP10066" s="54">
        <v>72</v>
      </c>
      <c r="CQ10066" s="55">
        <f t="shared" si="157"/>
        <v>0.55555555555555558</v>
      </c>
      <c r="CR10066" s="52" t="s">
        <v>28938</v>
      </c>
    </row>
    <row r="10067" spans="81:96">
      <c r="CC10067" s="52">
        <v>10066</v>
      </c>
      <c r="CD10067" s="53" t="s">
        <v>41943</v>
      </c>
      <c r="CE10067" s="53" t="s">
        <v>41944</v>
      </c>
      <c r="CF10067" s="54">
        <v>1422</v>
      </c>
      <c r="CG10067" s="54">
        <v>1.2589999999999999</v>
      </c>
      <c r="CH10067" s="54">
        <v>1.2490000000000001</v>
      </c>
      <c r="CI10067" s="54">
        <v>0.17799999999999999</v>
      </c>
      <c r="CJ10067" s="54">
        <v>45</v>
      </c>
      <c r="CK10067" s="54" t="s">
        <v>28918</v>
      </c>
      <c r="CL10067" s="54">
        <v>1.97E-3</v>
      </c>
      <c r="CM10067" s="54">
        <v>0.46800000000000003</v>
      </c>
      <c r="CN10067" s="53" t="s">
        <v>41882</v>
      </c>
      <c r="CO10067" s="54">
        <v>41</v>
      </c>
      <c r="CP10067" s="54">
        <v>72</v>
      </c>
      <c r="CQ10067" s="55">
        <f t="shared" si="157"/>
        <v>0.56944444444444442</v>
      </c>
      <c r="CR10067" s="52" t="s">
        <v>28938</v>
      </c>
    </row>
    <row r="10068" spans="81:96">
      <c r="CC10068" s="52">
        <v>10067</v>
      </c>
      <c r="CD10068" s="53" t="s">
        <v>41945</v>
      </c>
      <c r="CE10068" s="53" t="s">
        <v>41946</v>
      </c>
      <c r="CF10068" s="54">
        <v>1129</v>
      </c>
      <c r="CG10068" s="54">
        <v>1.256</v>
      </c>
      <c r="CH10068" s="54">
        <v>1.427</v>
      </c>
      <c r="CI10068" s="54">
        <v>0.11799999999999999</v>
      </c>
      <c r="CJ10068" s="54">
        <v>228</v>
      </c>
      <c r="CK10068" s="54">
        <v>3.5</v>
      </c>
      <c r="CL10068" s="54">
        <v>5.3800000000000002E-3</v>
      </c>
      <c r="CM10068" s="54">
        <v>0.44400000000000001</v>
      </c>
      <c r="CN10068" s="53" t="s">
        <v>41882</v>
      </c>
      <c r="CO10068" s="54">
        <v>42</v>
      </c>
      <c r="CP10068" s="54">
        <v>72</v>
      </c>
      <c r="CQ10068" s="55">
        <f t="shared" si="157"/>
        <v>0.58333333333333337</v>
      </c>
      <c r="CR10068" s="52" t="s">
        <v>28938</v>
      </c>
    </row>
    <row r="10069" spans="81:96">
      <c r="CC10069" s="52">
        <v>10068</v>
      </c>
      <c r="CD10069" s="53" t="s">
        <v>41947</v>
      </c>
      <c r="CE10069" s="53" t="s">
        <v>41948</v>
      </c>
      <c r="CF10069" s="54">
        <v>2442</v>
      </c>
      <c r="CG10069" s="54">
        <v>1.252</v>
      </c>
      <c r="CH10069" s="54">
        <v>1.859</v>
      </c>
      <c r="CI10069" s="54">
        <v>0.128</v>
      </c>
      <c r="CJ10069" s="54">
        <v>47</v>
      </c>
      <c r="CK10069" s="54" t="s">
        <v>28918</v>
      </c>
      <c r="CL10069" s="54">
        <v>2.6900000000000001E-3</v>
      </c>
      <c r="CM10069" s="54">
        <v>0.64300000000000002</v>
      </c>
      <c r="CN10069" s="53" t="s">
        <v>41882</v>
      </c>
      <c r="CO10069" s="54">
        <v>43</v>
      </c>
      <c r="CP10069" s="54">
        <v>72</v>
      </c>
      <c r="CQ10069" s="55">
        <f t="shared" si="157"/>
        <v>0.59722222222222221</v>
      </c>
      <c r="CR10069" s="52" t="s">
        <v>28938</v>
      </c>
    </row>
    <row r="10070" spans="81:96">
      <c r="CC10070" s="52">
        <v>10069</v>
      </c>
      <c r="CD10070" s="53" t="s">
        <v>41949</v>
      </c>
      <c r="CE10070" s="53" t="s">
        <v>41950</v>
      </c>
      <c r="CF10070" s="54">
        <v>788</v>
      </c>
      <c r="CG10070" s="54">
        <v>1.085</v>
      </c>
      <c r="CH10070" s="54">
        <v>1.397</v>
      </c>
      <c r="CI10070" s="54">
        <v>7.2999999999999995E-2</v>
      </c>
      <c r="CJ10070" s="54">
        <v>55</v>
      </c>
      <c r="CK10070" s="54">
        <v>6.4</v>
      </c>
      <c r="CL10070" s="54">
        <v>2.0400000000000001E-3</v>
      </c>
      <c r="CM10070" s="54">
        <v>0.46300000000000002</v>
      </c>
      <c r="CN10070" s="53" t="s">
        <v>41882</v>
      </c>
      <c r="CO10070" s="54">
        <v>44</v>
      </c>
      <c r="CP10070" s="54">
        <v>72</v>
      </c>
      <c r="CQ10070" s="55">
        <f t="shared" si="157"/>
        <v>0.61111111111111116</v>
      </c>
      <c r="CR10070" s="52" t="s">
        <v>28938</v>
      </c>
    </row>
    <row r="10071" spans="81:96">
      <c r="CC10071" s="52">
        <v>10070</v>
      </c>
      <c r="CD10071" s="53" t="s">
        <v>41951</v>
      </c>
      <c r="CE10071" s="53" t="s">
        <v>41952</v>
      </c>
      <c r="CF10071" s="54">
        <v>1102</v>
      </c>
      <c r="CG10071" s="54">
        <v>1.0409999999999999</v>
      </c>
      <c r="CH10071" s="54">
        <v>1.3089999999999999</v>
      </c>
      <c r="CI10071" s="54">
        <v>0.22600000000000001</v>
      </c>
      <c r="CJ10071" s="54">
        <v>62</v>
      </c>
      <c r="CK10071" s="54">
        <v>9.8000000000000007</v>
      </c>
      <c r="CL10071" s="54">
        <v>1.5499999999999999E-3</v>
      </c>
      <c r="CM10071" s="54">
        <v>0.38200000000000001</v>
      </c>
      <c r="CN10071" s="53" t="s">
        <v>41882</v>
      </c>
      <c r="CO10071" s="54">
        <v>45</v>
      </c>
      <c r="CP10071" s="54">
        <v>72</v>
      </c>
      <c r="CQ10071" s="55">
        <f t="shared" si="157"/>
        <v>0.625</v>
      </c>
      <c r="CR10071" s="52" t="s">
        <v>28938</v>
      </c>
    </row>
    <row r="10072" spans="81:96">
      <c r="CC10072" s="52">
        <v>10071</v>
      </c>
      <c r="CD10072" s="53" t="s">
        <v>41882</v>
      </c>
      <c r="CE10072" s="53" t="s">
        <v>41953</v>
      </c>
      <c r="CF10072" s="54">
        <v>3805</v>
      </c>
      <c r="CG10072" s="54">
        <v>0.96199999999999997</v>
      </c>
      <c r="CH10072" s="54">
        <v>1.234</v>
      </c>
      <c r="CI10072" s="54">
        <v>7.5999999999999998E-2</v>
      </c>
      <c r="CJ10072" s="54">
        <v>238</v>
      </c>
      <c r="CK10072" s="54">
        <v>6.7</v>
      </c>
      <c r="CL10072" s="54">
        <v>9.0699999999999999E-3</v>
      </c>
      <c r="CM10072" s="54">
        <v>0.42299999999999999</v>
      </c>
      <c r="CN10072" s="53" t="s">
        <v>41882</v>
      </c>
      <c r="CO10072" s="54">
        <v>46</v>
      </c>
      <c r="CP10072" s="54">
        <v>72</v>
      </c>
      <c r="CQ10072" s="55">
        <f t="shared" si="157"/>
        <v>0.63888888888888884</v>
      </c>
      <c r="CR10072" s="52" t="s">
        <v>28938</v>
      </c>
    </row>
    <row r="10073" spans="81:96">
      <c r="CC10073" s="52">
        <v>10072</v>
      </c>
      <c r="CD10073" s="53" t="s">
        <v>41954</v>
      </c>
      <c r="CE10073" s="53" t="s">
        <v>41955</v>
      </c>
      <c r="CF10073" s="54">
        <v>705</v>
      </c>
      <c r="CG10073" s="54">
        <v>0.94399999999999995</v>
      </c>
      <c r="CH10073" s="54">
        <v>1.2110000000000001</v>
      </c>
      <c r="CI10073" s="54">
        <v>0.108</v>
      </c>
      <c r="CJ10073" s="54">
        <v>65</v>
      </c>
      <c r="CK10073" s="54">
        <v>4.9000000000000004</v>
      </c>
      <c r="CL10073" s="54">
        <v>1.6000000000000001E-3</v>
      </c>
      <c r="CM10073" s="54">
        <v>0.28000000000000003</v>
      </c>
      <c r="CN10073" s="53" t="s">
        <v>41882</v>
      </c>
      <c r="CO10073" s="54">
        <v>47</v>
      </c>
      <c r="CP10073" s="54">
        <v>72</v>
      </c>
      <c r="CQ10073" s="55">
        <f t="shared" si="157"/>
        <v>0.65277777777777779</v>
      </c>
      <c r="CR10073" s="52" t="s">
        <v>28938</v>
      </c>
    </row>
    <row r="10074" spans="81:96">
      <c r="CC10074" s="52">
        <v>10073</v>
      </c>
      <c r="CD10074" s="53" t="s">
        <v>41956</v>
      </c>
      <c r="CE10074" s="53" t="s">
        <v>41957</v>
      </c>
      <c r="CF10074" s="54">
        <v>156</v>
      </c>
      <c r="CG10074" s="54">
        <v>0.94399999999999995</v>
      </c>
      <c r="CH10074" s="54">
        <v>0.73799999999999999</v>
      </c>
      <c r="CI10074" s="54">
        <v>0.19400000000000001</v>
      </c>
      <c r="CJ10074" s="54">
        <v>36</v>
      </c>
      <c r="CK10074" s="54">
        <v>3.2</v>
      </c>
      <c r="CL10074" s="54">
        <v>2.9E-4</v>
      </c>
      <c r="CM10074" s="54">
        <v>0.11</v>
      </c>
      <c r="CN10074" s="53" t="s">
        <v>41882</v>
      </c>
      <c r="CO10074" s="54">
        <v>47</v>
      </c>
      <c r="CP10074" s="54">
        <v>72</v>
      </c>
      <c r="CQ10074" s="55">
        <f t="shared" si="157"/>
        <v>0.65277777777777779</v>
      </c>
      <c r="CR10074" s="52" t="s">
        <v>28938</v>
      </c>
    </row>
    <row r="10075" spans="81:96">
      <c r="CC10075" s="52">
        <v>10074</v>
      </c>
      <c r="CD10075" s="53" t="s">
        <v>41958</v>
      </c>
      <c r="CE10075" s="53" t="s">
        <v>41959</v>
      </c>
      <c r="CF10075" s="54">
        <v>1960</v>
      </c>
      <c r="CG10075" s="54">
        <v>0.94099999999999995</v>
      </c>
      <c r="CH10075" s="54">
        <v>1.1839999999999999</v>
      </c>
      <c r="CI10075" s="54">
        <v>0.16600000000000001</v>
      </c>
      <c r="CJ10075" s="54">
        <v>151</v>
      </c>
      <c r="CK10075" s="54">
        <v>7.5</v>
      </c>
      <c r="CL10075" s="54">
        <v>3.7100000000000002E-3</v>
      </c>
      <c r="CM10075" s="54">
        <v>0.36499999999999999</v>
      </c>
      <c r="CN10075" s="53" t="s">
        <v>41882</v>
      </c>
      <c r="CO10075" s="54">
        <v>49</v>
      </c>
      <c r="CP10075" s="54">
        <v>72</v>
      </c>
      <c r="CQ10075" s="55">
        <f t="shared" si="157"/>
        <v>0.68055555555555558</v>
      </c>
      <c r="CR10075" s="52" t="s">
        <v>28938</v>
      </c>
    </row>
    <row r="10076" spans="81:96">
      <c r="CC10076" s="52">
        <v>10075</v>
      </c>
      <c r="CD10076" s="53" t="s">
        <v>41960</v>
      </c>
      <c r="CE10076" s="53" t="s">
        <v>41961</v>
      </c>
      <c r="CF10076" s="54">
        <v>1778</v>
      </c>
      <c r="CG10076" s="54">
        <v>0.84499999999999997</v>
      </c>
      <c r="CH10076" s="54">
        <v>0.96499999999999997</v>
      </c>
      <c r="CI10076" s="54">
        <v>0.14199999999999999</v>
      </c>
      <c r="CJ10076" s="54">
        <v>169</v>
      </c>
      <c r="CK10076" s="54">
        <v>7.4</v>
      </c>
      <c r="CL10076" s="54">
        <v>3.29E-3</v>
      </c>
      <c r="CM10076" s="54">
        <v>0.27700000000000002</v>
      </c>
      <c r="CN10076" s="53" t="s">
        <v>41882</v>
      </c>
      <c r="CO10076" s="54">
        <v>50</v>
      </c>
      <c r="CP10076" s="54">
        <v>72</v>
      </c>
      <c r="CQ10076" s="55">
        <f t="shared" si="157"/>
        <v>0.69444444444444442</v>
      </c>
      <c r="CR10076" s="52" t="s">
        <v>28938</v>
      </c>
    </row>
    <row r="10077" spans="81:96">
      <c r="CC10077" s="52">
        <v>10076</v>
      </c>
      <c r="CD10077" s="53" t="s">
        <v>41962</v>
      </c>
      <c r="CE10077" s="53" t="s">
        <v>41963</v>
      </c>
      <c r="CF10077" s="54">
        <v>554</v>
      </c>
      <c r="CG10077" s="54">
        <v>0.75600000000000001</v>
      </c>
      <c r="CH10077" s="54">
        <v>0.81899999999999995</v>
      </c>
      <c r="CI10077" s="54">
        <v>8.1000000000000003E-2</v>
      </c>
      <c r="CJ10077" s="54">
        <v>99</v>
      </c>
      <c r="CK10077" s="54">
        <v>3.9</v>
      </c>
      <c r="CL10077" s="54">
        <v>1.99E-3</v>
      </c>
      <c r="CM10077" s="54">
        <v>0.25</v>
      </c>
      <c r="CN10077" s="53" t="s">
        <v>41882</v>
      </c>
      <c r="CO10077" s="54">
        <v>51</v>
      </c>
      <c r="CP10077" s="54">
        <v>72</v>
      </c>
      <c r="CQ10077" s="55">
        <f t="shared" si="157"/>
        <v>0.70833333333333337</v>
      </c>
      <c r="CR10077" s="52" t="s">
        <v>28938</v>
      </c>
    </row>
    <row r="10078" spans="81:96">
      <c r="CC10078" s="52">
        <v>10077</v>
      </c>
      <c r="CD10078" s="53" t="s">
        <v>41964</v>
      </c>
      <c r="CE10078" s="53" t="s">
        <v>41965</v>
      </c>
      <c r="CF10078" s="54">
        <v>717</v>
      </c>
      <c r="CG10078" s="54">
        <v>0.755</v>
      </c>
      <c r="CH10078" s="54">
        <v>0.98699999999999999</v>
      </c>
      <c r="CI10078" s="54">
        <v>7.8E-2</v>
      </c>
      <c r="CJ10078" s="54">
        <v>51</v>
      </c>
      <c r="CK10078" s="54">
        <v>8.5</v>
      </c>
      <c r="CL10078" s="54">
        <v>1.08E-3</v>
      </c>
      <c r="CM10078" s="54">
        <v>0.29899999999999999</v>
      </c>
      <c r="CN10078" s="53" t="s">
        <v>41882</v>
      </c>
      <c r="CO10078" s="54">
        <v>52</v>
      </c>
      <c r="CP10078" s="54">
        <v>72</v>
      </c>
      <c r="CQ10078" s="55">
        <f t="shared" si="157"/>
        <v>0.72222222222222221</v>
      </c>
      <c r="CR10078" s="52" t="s">
        <v>28938</v>
      </c>
    </row>
    <row r="10079" spans="81:96">
      <c r="CC10079" s="52">
        <v>10078</v>
      </c>
      <c r="CD10079" s="53" t="s">
        <v>41966</v>
      </c>
      <c r="CE10079" s="53" t="s">
        <v>41967</v>
      </c>
      <c r="CF10079" s="54">
        <v>336</v>
      </c>
      <c r="CG10079" s="54">
        <v>0.71899999999999997</v>
      </c>
      <c r="CH10079" s="54">
        <v>0.69199999999999995</v>
      </c>
      <c r="CI10079" s="54">
        <v>0.186</v>
      </c>
      <c r="CJ10079" s="54">
        <v>43</v>
      </c>
      <c r="CK10079" s="54">
        <v>5.8</v>
      </c>
      <c r="CL10079" s="54">
        <v>7.6000000000000004E-4</v>
      </c>
      <c r="CM10079" s="54">
        <v>0.19800000000000001</v>
      </c>
      <c r="CN10079" s="53" t="s">
        <v>41882</v>
      </c>
      <c r="CO10079" s="54">
        <v>53</v>
      </c>
      <c r="CP10079" s="54">
        <v>72</v>
      </c>
      <c r="CQ10079" s="55">
        <f t="shared" si="157"/>
        <v>0.73611111111111116</v>
      </c>
      <c r="CR10079" s="52" t="s">
        <v>28938</v>
      </c>
    </row>
    <row r="10080" spans="81:96">
      <c r="CC10080" s="52">
        <v>10079</v>
      </c>
      <c r="CD10080" s="53" t="s">
        <v>41968</v>
      </c>
      <c r="CE10080" s="53" t="s">
        <v>41969</v>
      </c>
      <c r="CF10080" s="54">
        <v>297</v>
      </c>
      <c r="CG10080" s="54">
        <v>0.70499999999999996</v>
      </c>
      <c r="CH10080" s="54">
        <v>0.96</v>
      </c>
      <c r="CI10080" s="54">
        <v>9.9000000000000005E-2</v>
      </c>
      <c r="CJ10080" s="54">
        <v>71</v>
      </c>
      <c r="CK10080" s="54">
        <v>4.5999999999999996</v>
      </c>
      <c r="CL10080" s="54">
        <v>9.5E-4</v>
      </c>
      <c r="CM10080" s="54">
        <v>0.29899999999999999</v>
      </c>
      <c r="CN10080" s="53" t="s">
        <v>41882</v>
      </c>
      <c r="CO10080" s="54">
        <v>54</v>
      </c>
      <c r="CP10080" s="54">
        <v>72</v>
      </c>
      <c r="CQ10080" s="55">
        <f t="shared" si="157"/>
        <v>0.75</v>
      </c>
      <c r="CR10080" s="52" t="s">
        <v>28953</v>
      </c>
    </row>
    <row r="10081" spans="81:96">
      <c r="CC10081" s="52">
        <v>10080</v>
      </c>
      <c r="CD10081" s="53" t="s">
        <v>41970</v>
      </c>
      <c r="CE10081" s="53" t="s">
        <v>41971</v>
      </c>
      <c r="CF10081" s="54">
        <v>762</v>
      </c>
      <c r="CG10081" s="54">
        <v>0.70099999999999996</v>
      </c>
      <c r="CH10081" s="54"/>
      <c r="CI10081" s="54">
        <v>0.109</v>
      </c>
      <c r="CJ10081" s="54">
        <v>92</v>
      </c>
      <c r="CK10081" s="54">
        <v>6.5</v>
      </c>
      <c r="CL10081" s="54">
        <v>1.6299999999999999E-3</v>
      </c>
      <c r="CM10081" s="54"/>
      <c r="CN10081" s="53" t="s">
        <v>41882</v>
      </c>
      <c r="CO10081" s="54">
        <v>55</v>
      </c>
      <c r="CP10081" s="54">
        <v>72</v>
      </c>
      <c r="CQ10081" s="55">
        <f t="shared" si="157"/>
        <v>0.76388888888888884</v>
      </c>
      <c r="CR10081" s="52" t="s">
        <v>28953</v>
      </c>
    </row>
    <row r="10082" spans="81:96">
      <c r="CC10082" s="52">
        <v>10081</v>
      </c>
      <c r="CD10082" s="53" t="s">
        <v>41972</v>
      </c>
      <c r="CE10082" s="53" t="s">
        <v>41973</v>
      </c>
      <c r="CF10082" s="54">
        <v>201</v>
      </c>
      <c r="CG10082" s="54">
        <v>0.69499999999999995</v>
      </c>
      <c r="CH10082" s="54">
        <v>0.56000000000000005</v>
      </c>
      <c r="CI10082" s="54">
        <v>0.17699999999999999</v>
      </c>
      <c r="CJ10082" s="54">
        <v>96</v>
      </c>
      <c r="CK10082" s="54">
        <v>2.2000000000000002</v>
      </c>
      <c r="CL10082" s="54">
        <v>9.8999999999999999E-4</v>
      </c>
      <c r="CM10082" s="54">
        <v>0.191</v>
      </c>
      <c r="CN10082" s="53" t="s">
        <v>41882</v>
      </c>
      <c r="CO10082" s="54">
        <v>56</v>
      </c>
      <c r="CP10082" s="54">
        <v>72</v>
      </c>
      <c r="CQ10082" s="55">
        <f t="shared" si="157"/>
        <v>0.77777777777777779</v>
      </c>
      <c r="CR10082" s="52" t="s">
        <v>28953</v>
      </c>
    </row>
    <row r="10083" spans="81:96">
      <c r="CC10083" s="52">
        <v>10082</v>
      </c>
      <c r="CD10083" s="53" t="s">
        <v>41974</v>
      </c>
      <c r="CE10083" s="53" t="s">
        <v>41975</v>
      </c>
      <c r="CF10083" s="54">
        <v>225</v>
      </c>
      <c r="CG10083" s="54">
        <v>0.69399999999999995</v>
      </c>
      <c r="CH10083" s="54">
        <v>1.3939999999999999</v>
      </c>
      <c r="CI10083" s="54">
        <v>0.192</v>
      </c>
      <c r="CJ10083" s="54">
        <v>26</v>
      </c>
      <c r="CK10083" s="54">
        <v>3.7</v>
      </c>
      <c r="CL10083" s="54">
        <v>1.1100000000000001E-3</v>
      </c>
      <c r="CM10083" s="54">
        <v>0.45100000000000001</v>
      </c>
      <c r="CN10083" s="53" t="s">
        <v>41882</v>
      </c>
      <c r="CO10083" s="54">
        <v>57</v>
      </c>
      <c r="CP10083" s="54">
        <v>72</v>
      </c>
      <c r="CQ10083" s="55">
        <f t="shared" si="157"/>
        <v>0.79166666666666663</v>
      </c>
      <c r="CR10083" s="52" t="s">
        <v>28953</v>
      </c>
    </row>
    <row r="10084" spans="81:96">
      <c r="CC10084" s="52">
        <v>10083</v>
      </c>
      <c r="CD10084" s="53" t="s">
        <v>41976</v>
      </c>
      <c r="CE10084" s="53" t="s">
        <v>41977</v>
      </c>
      <c r="CF10084" s="54">
        <v>1462</v>
      </c>
      <c r="CG10084" s="54">
        <v>0.65400000000000003</v>
      </c>
      <c r="CH10084" s="54">
        <v>0.74299999999999999</v>
      </c>
      <c r="CI10084" s="54">
        <v>1.2E-2</v>
      </c>
      <c r="CJ10084" s="54">
        <v>81</v>
      </c>
      <c r="CK10084" s="54">
        <v>8</v>
      </c>
      <c r="CL10084" s="54">
        <v>2.8400000000000001E-3</v>
      </c>
      <c r="CM10084" s="54">
        <v>0.26400000000000001</v>
      </c>
      <c r="CN10084" s="53" t="s">
        <v>41882</v>
      </c>
      <c r="CO10084" s="54">
        <v>58</v>
      </c>
      <c r="CP10084" s="54">
        <v>72</v>
      </c>
      <c r="CQ10084" s="55">
        <f t="shared" si="157"/>
        <v>0.80555555555555558</v>
      </c>
      <c r="CR10084" s="52" t="s">
        <v>28953</v>
      </c>
    </row>
    <row r="10085" spans="81:96">
      <c r="CC10085" s="52">
        <v>10084</v>
      </c>
      <c r="CD10085" s="53" t="s">
        <v>41978</v>
      </c>
      <c r="CE10085" s="53" t="s">
        <v>41979</v>
      </c>
      <c r="CF10085" s="54">
        <v>1365</v>
      </c>
      <c r="CG10085" s="54">
        <v>0.65400000000000003</v>
      </c>
      <c r="CH10085" s="54">
        <v>0.81</v>
      </c>
      <c r="CI10085" s="54">
        <v>0.112</v>
      </c>
      <c r="CJ10085" s="54">
        <v>98</v>
      </c>
      <c r="CK10085" s="54" t="s">
        <v>28918</v>
      </c>
      <c r="CL10085" s="54">
        <v>1.3799999999999999E-3</v>
      </c>
      <c r="CM10085" s="54">
        <v>0.23</v>
      </c>
      <c r="CN10085" s="53" t="s">
        <v>41882</v>
      </c>
      <c r="CO10085" s="54">
        <v>58</v>
      </c>
      <c r="CP10085" s="54">
        <v>72</v>
      </c>
      <c r="CQ10085" s="55">
        <f t="shared" si="157"/>
        <v>0.80555555555555558</v>
      </c>
      <c r="CR10085" s="52" t="s">
        <v>28953</v>
      </c>
    </row>
    <row r="10086" spans="81:96">
      <c r="CC10086" s="52">
        <v>10085</v>
      </c>
      <c r="CD10086" s="53" t="s">
        <v>41980</v>
      </c>
      <c r="CE10086" s="53" t="s">
        <v>41981</v>
      </c>
      <c r="CF10086" s="54">
        <v>96</v>
      </c>
      <c r="CG10086" s="54">
        <v>0.64700000000000002</v>
      </c>
      <c r="CH10086" s="54">
        <v>0.72799999999999998</v>
      </c>
      <c r="CI10086" s="54">
        <v>0</v>
      </c>
      <c r="CJ10086" s="54">
        <v>25</v>
      </c>
      <c r="CK10086" s="54"/>
      <c r="CL10086" s="54">
        <v>4.4000000000000002E-4</v>
      </c>
      <c r="CM10086" s="54">
        <v>0.26700000000000002</v>
      </c>
      <c r="CN10086" s="53" t="s">
        <v>41882</v>
      </c>
      <c r="CO10086" s="54">
        <v>60</v>
      </c>
      <c r="CP10086" s="54">
        <v>72</v>
      </c>
      <c r="CQ10086" s="55">
        <f t="shared" si="157"/>
        <v>0.83333333333333337</v>
      </c>
      <c r="CR10086" s="52" t="s">
        <v>28953</v>
      </c>
    </row>
    <row r="10087" spans="81:96">
      <c r="CC10087" s="52">
        <v>10086</v>
      </c>
      <c r="CD10087" s="53" t="s">
        <v>41982</v>
      </c>
      <c r="CE10087" s="53" t="s">
        <v>41983</v>
      </c>
      <c r="CF10087" s="54">
        <v>467</v>
      </c>
      <c r="CG10087" s="54">
        <v>0.64</v>
      </c>
      <c r="CH10087" s="54">
        <v>0.73</v>
      </c>
      <c r="CI10087" s="54">
        <v>0.152</v>
      </c>
      <c r="CJ10087" s="54">
        <v>105</v>
      </c>
      <c r="CK10087" s="54">
        <v>3.9</v>
      </c>
      <c r="CL10087" s="54">
        <v>1.56E-3</v>
      </c>
      <c r="CM10087" s="54">
        <v>0.21</v>
      </c>
      <c r="CN10087" s="53" t="s">
        <v>41882</v>
      </c>
      <c r="CO10087" s="54">
        <v>61</v>
      </c>
      <c r="CP10087" s="54">
        <v>72</v>
      </c>
      <c r="CQ10087" s="55">
        <f t="shared" si="157"/>
        <v>0.84722222222222221</v>
      </c>
      <c r="CR10087" s="52" t="s">
        <v>28953</v>
      </c>
    </row>
    <row r="10088" spans="81:96">
      <c r="CC10088" s="52">
        <v>10087</v>
      </c>
      <c r="CD10088" s="53" t="s">
        <v>41984</v>
      </c>
      <c r="CE10088" s="53" t="s">
        <v>41985</v>
      </c>
      <c r="CF10088" s="54">
        <v>512</v>
      </c>
      <c r="CG10088" s="54">
        <v>0.61399999999999999</v>
      </c>
      <c r="CH10088" s="54">
        <v>0.748</v>
      </c>
      <c r="CI10088" s="54">
        <v>2.5000000000000001E-2</v>
      </c>
      <c r="CJ10088" s="54">
        <v>122</v>
      </c>
      <c r="CK10088" s="54">
        <v>5</v>
      </c>
      <c r="CL10088" s="54">
        <v>1.49E-3</v>
      </c>
      <c r="CM10088" s="54">
        <v>0.23400000000000001</v>
      </c>
      <c r="CN10088" s="53" t="s">
        <v>41882</v>
      </c>
      <c r="CO10088" s="54">
        <v>62</v>
      </c>
      <c r="CP10088" s="54">
        <v>72</v>
      </c>
      <c r="CQ10088" s="55">
        <f t="shared" si="157"/>
        <v>0.86111111111111116</v>
      </c>
      <c r="CR10088" s="52" t="s">
        <v>28953</v>
      </c>
    </row>
    <row r="10089" spans="81:96">
      <c r="CC10089" s="52">
        <v>10088</v>
      </c>
      <c r="CD10089" s="53" t="s">
        <v>41986</v>
      </c>
      <c r="CE10089" s="53" t="s">
        <v>41987</v>
      </c>
      <c r="CF10089" s="54">
        <v>987</v>
      </c>
      <c r="CG10089" s="54">
        <v>0.59399999999999997</v>
      </c>
      <c r="CH10089" s="54">
        <v>0.60699999999999998</v>
      </c>
      <c r="CI10089" s="54">
        <v>0.158</v>
      </c>
      <c r="CJ10089" s="54">
        <v>95</v>
      </c>
      <c r="CK10089" s="54">
        <v>9</v>
      </c>
      <c r="CL10089" s="54">
        <v>1.7799999999999999E-3</v>
      </c>
      <c r="CM10089" s="54">
        <v>0.22700000000000001</v>
      </c>
      <c r="CN10089" s="53" t="s">
        <v>41882</v>
      </c>
      <c r="CO10089" s="54">
        <v>63</v>
      </c>
      <c r="CP10089" s="54">
        <v>72</v>
      </c>
      <c r="CQ10089" s="55">
        <f t="shared" si="157"/>
        <v>0.875</v>
      </c>
      <c r="CR10089" s="52" t="s">
        <v>28953</v>
      </c>
    </row>
    <row r="10090" spans="81:96">
      <c r="CC10090" s="52">
        <v>10089</v>
      </c>
      <c r="CD10090" s="53" t="s">
        <v>41988</v>
      </c>
      <c r="CE10090" s="53" t="s">
        <v>41989</v>
      </c>
      <c r="CF10090" s="54">
        <v>415</v>
      </c>
      <c r="CG10090" s="54">
        <v>0.56100000000000005</v>
      </c>
      <c r="CH10090" s="54"/>
      <c r="CI10090" s="54">
        <v>7.0000000000000007E-2</v>
      </c>
      <c r="CJ10090" s="54">
        <v>43</v>
      </c>
      <c r="CK10090" s="54">
        <v>9.1</v>
      </c>
      <c r="CL10090" s="54">
        <v>7.7999999999999999E-4</v>
      </c>
      <c r="CM10090" s="54"/>
      <c r="CN10090" s="53" t="s">
        <v>41882</v>
      </c>
      <c r="CO10090" s="54">
        <v>64</v>
      </c>
      <c r="CP10090" s="54">
        <v>72</v>
      </c>
      <c r="CQ10090" s="55">
        <f t="shared" si="157"/>
        <v>0.88888888888888884</v>
      </c>
      <c r="CR10090" s="52" t="s">
        <v>28953</v>
      </c>
    </row>
    <row r="10091" spans="81:96">
      <c r="CC10091" s="52">
        <v>10090</v>
      </c>
      <c r="CD10091" s="53" t="s">
        <v>41069</v>
      </c>
      <c r="CE10091" s="53" t="s">
        <v>41070</v>
      </c>
      <c r="CF10091" s="54">
        <v>404</v>
      </c>
      <c r="CG10091" s="54">
        <v>0.56100000000000005</v>
      </c>
      <c r="CH10091" s="54">
        <v>0.70599999999999996</v>
      </c>
      <c r="CI10091" s="54">
        <v>0.152</v>
      </c>
      <c r="CJ10091" s="54">
        <v>33</v>
      </c>
      <c r="CK10091" s="54">
        <v>9</v>
      </c>
      <c r="CL10091" s="54">
        <v>7.5000000000000002E-4</v>
      </c>
      <c r="CM10091" s="54">
        <v>0.26500000000000001</v>
      </c>
      <c r="CN10091" s="53" t="s">
        <v>41882</v>
      </c>
      <c r="CO10091" s="54">
        <v>64</v>
      </c>
      <c r="CP10091" s="54">
        <v>72</v>
      </c>
      <c r="CQ10091" s="55">
        <f t="shared" si="157"/>
        <v>0.88888888888888884</v>
      </c>
      <c r="CR10091" s="52" t="s">
        <v>28953</v>
      </c>
    </row>
    <row r="10092" spans="81:96">
      <c r="CC10092" s="52">
        <v>10091</v>
      </c>
      <c r="CD10092" s="53" t="s">
        <v>41990</v>
      </c>
      <c r="CE10092" s="53" t="s">
        <v>41991</v>
      </c>
      <c r="CF10092" s="54">
        <v>289</v>
      </c>
      <c r="CG10092" s="54">
        <v>0.49399999999999999</v>
      </c>
      <c r="CH10092" s="54">
        <v>0.49</v>
      </c>
      <c r="CI10092" s="54">
        <v>4.4999999999999998E-2</v>
      </c>
      <c r="CJ10092" s="54">
        <v>67</v>
      </c>
      <c r="CK10092" s="54">
        <v>4.5</v>
      </c>
      <c r="CL10092" s="54">
        <v>8.7000000000000001E-4</v>
      </c>
      <c r="CM10092" s="54">
        <v>0.13</v>
      </c>
      <c r="CN10092" s="53" t="s">
        <v>41882</v>
      </c>
      <c r="CO10092" s="54">
        <v>66</v>
      </c>
      <c r="CP10092" s="54">
        <v>72</v>
      </c>
      <c r="CQ10092" s="55">
        <f t="shared" si="157"/>
        <v>0.91666666666666663</v>
      </c>
      <c r="CR10092" s="52" t="s">
        <v>28953</v>
      </c>
    </row>
    <row r="10093" spans="81:96">
      <c r="CC10093" s="52">
        <v>10092</v>
      </c>
      <c r="CD10093" s="53" t="s">
        <v>34662</v>
      </c>
      <c r="CE10093" s="53" t="s">
        <v>34663</v>
      </c>
      <c r="CF10093" s="54">
        <v>315</v>
      </c>
      <c r="CG10093" s="54">
        <v>0.48799999999999999</v>
      </c>
      <c r="CH10093" s="54">
        <v>0.65800000000000003</v>
      </c>
      <c r="CI10093" s="54">
        <v>2.4E-2</v>
      </c>
      <c r="CJ10093" s="54">
        <v>42</v>
      </c>
      <c r="CK10093" s="54">
        <v>7.8</v>
      </c>
      <c r="CL10093" s="54">
        <v>4.2999999999999999E-4</v>
      </c>
      <c r="CM10093" s="54">
        <v>0.14599999999999999</v>
      </c>
      <c r="CN10093" s="53" t="s">
        <v>41882</v>
      </c>
      <c r="CO10093" s="54">
        <v>67</v>
      </c>
      <c r="CP10093" s="54">
        <v>72</v>
      </c>
      <c r="CQ10093" s="55">
        <f t="shared" si="157"/>
        <v>0.93055555555555558</v>
      </c>
      <c r="CR10093" s="52" t="s">
        <v>28953</v>
      </c>
    </row>
    <row r="10094" spans="81:96">
      <c r="CC10094" s="52">
        <v>10093</v>
      </c>
      <c r="CD10094" s="53" t="s">
        <v>41992</v>
      </c>
      <c r="CE10094" s="53" t="s">
        <v>41993</v>
      </c>
      <c r="CF10094" s="54">
        <v>304</v>
      </c>
      <c r="CG10094" s="54">
        <v>0.38800000000000001</v>
      </c>
      <c r="CH10094" s="54">
        <v>0.44800000000000001</v>
      </c>
      <c r="CI10094" s="54">
        <v>4.2000000000000003E-2</v>
      </c>
      <c r="CJ10094" s="54">
        <v>48</v>
      </c>
      <c r="CK10094" s="54">
        <v>5.8</v>
      </c>
      <c r="CL10094" s="54">
        <v>5.5000000000000003E-4</v>
      </c>
      <c r="CM10094" s="54">
        <v>9.9000000000000005E-2</v>
      </c>
      <c r="CN10094" s="53" t="s">
        <v>41882</v>
      </c>
      <c r="CO10094" s="54">
        <v>68</v>
      </c>
      <c r="CP10094" s="54">
        <v>72</v>
      </c>
      <c r="CQ10094" s="55">
        <f t="shared" si="157"/>
        <v>0.94444444444444442</v>
      </c>
      <c r="CR10094" s="52" t="s">
        <v>28953</v>
      </c>
    </row>
    <row r="10095" spans="81:96">
      <c r="CC10095" s="52">
        <v>10094</v>
      </c>
      <c r="CD10095" s="53" t="s">
        <v>41994</v>
      </c>
      <c r="CE10095" s="53" t="s">
        <v>41995</v>
      </c>
      <c r="CF10095" s="54">
        <v>1088</v>
      </c>
      <c r="CG10095" s="54">
        <v>0.35899999999999999</v>
      </c>
      <c r="CH10095" s="54">
        <v>0.46600000000000003</v>
      </c>
      <c r="CI10095" s="54">
        <v>8.2000000000000003E-2</v>
      </c>
      <c r="CJ10095" s="54">
        <v>122</v>
      </c>
      <c r="CK10095" s="54">
        <v>9.6</v>
      </c>
      <c r="CL10095" s="54">
        <v>1.07E-3</v>
      </c>
      <c r="CM10095" s="54">
        <v>0.11700000000000001</v>
      </c>
      <c r="CN10095" s="53" t="s">
        <v>41882</v>
      </c>
      <c r="CO10095" s="54">
        <v>69</v>
      </c>
      <c r="CP10095" s="54">
        <v>72</v>
      </c>
      <c r="CQ10095" s="55">
        <f t="shared" si="157"/>
        <v>0.95833333333333337</v>
      </c>
      <c r="CR10095" s="52" t="s">
        <v>28953</v>
      </c>
    </row>
    <row r="10096" spans="81:96">
      <c r="CC10096" s="52">
        <v>10095</v>
      </c>
      <c r="CD10096" s="53" t="s">
        <v>41996</v>
      </c>
      <c r="CE10096" s="53" t="s">
        <v>41997</v>
      </c>
      <c r="CF10096" s="54">
        <v>175</v>
      </c>
      <c r="CG10096" s="54">
        <v>0.33300000000000002</v>
      </c>
      <c r="CH10096" s="54">
        <v>0.53</v>
      </c>
      <c r="CI10096" s="54">
        <v>3.4000000000000002E-2</v>
      </c>
      <c r="CJ10096" s="54">
        <v>29</v>
      </c>
      <c r="CK10096" s="54" t="s">
        <v>28918</v>
      </c>
      <c r="CL10096" s="54">
        <v>2.0000000000000001E-4</v>
      </c>
      <c r="CM10096" s="54">
        <v>0.109</v>
      </c>
      <c r="CN10096" s="53" t="s">
        <v>41882</v>
      </c>
      <c r="CO10096" s="54">
        <v>70</v>
      </c>
      <c r="CP10096" s="54">
        <v>72</v>
      </c>
      <c r="CQ10096" s="55">
        <f t="shared" si="157"/>
        <v>0.97222222222222221</v>
      </c>
      <c r="CR10096" s="52" t="s">
        <v>28953</v>
      </c>
    </row>
    <row r="10097" spans="81:96">
      <c r="CC10097" s="52">
        <v>10096</v>
      </c>
      <c r="CD10097" s="53" t="s">
        <v>41998</v>
      </c>
      <c r="CE10097" s="53" t="s">
        <v>41999</v>
      </c>
      <c r="CF10097" s="54">
        <v>392</v>
      </c>
      <c r="CG10097" s="54">
        <v>0.28699999999999998</v>
      </c>
      <c r="CH10097" s="54">
        <v>0.376</v>
      </c>
      <c r="CI10097" s="54">
        <v>0.122</v>
      </c>
      <c r="CJ10097" s="54">
        <v>74</v>
      </c>
      <c r="CK10097" s="54">
        <v>7.5</v>
      </c>
      <c r="CL10097" s="54">
        <v>7.6999999999999996E-4</v>
      </c>
      <c r="CM10097" s="54">
        <v>0.11700000000000001</v>
      </c>
      <c r="CN10097" s="53" t="s">
        <v>41882</v>
      </c>
      <c r="CO10097" s="54">
        <v>71</v>
      </c>
      <c r="CP10097" s="54">
        <v>72</v>
      </c>
      <c r="CQ10097" s="55">
        <f t="shared" si="157"/>
        <v>0.98611111111111116</v>
      </c>
      <c r="CR10097" s="52" t="s">
        <v>28953</v>
      </c>
    </row>
    <row r="10098" spans="81:96">
      <c r="CC10098" s="52">
        <v>10097</v>
      </c>
      <c r="CD10098" s="53" t="s">
        <v>42000</v>
      </c>
      <c r="CE10098" s="53" t="s">
        <v>42001</v>
      </c>
      <c r="CF10098" s="54">
        <v>153</v>
      </c>
      <c r="CG10098" s="54">
        <v>0.19</v>
      </c>
      <c r="CH10098" s="54">
        <v>0.19500000000000001</v>
      </c>
      <c r="CI10098" s="54">
        <v>1.7000000000000001E-2</v>
      </c>
      <c r="CJ10098" s="54">
        <v>60</v>
      </c>
      <c r="CK10098" s="54">
        <v>7.3</v>
      </c>
      <c r="CL10098" s="54">
        <v>2.3000000000000001E-4</v>
      </c>
      <c r="CM10098" s="54">
        <v>4.5999999999999999E-2</v>
      </c>
      <c r="CN10098" s="53" t="s">
        <v>41882</v>
      </c>
      <c r="CO10098" s="54">
        <v>72</v>
      </c>
      <c r="CP10098" s="54">
        <v>72</v>
      </c>
      <c r="CQ10098" s="55">
        <f t="shared" si="157"/>
        <v>1</v>
      </c>
      <c r="CR10098" s="52" t="s">
        <v>28953</v>
      </c>
    </row>
    <row r="10099" spans="81:96">
      <c r="CC10099" s="52">
        <v>10098</v>
      </c>
      <c r="CD10099" s="53" t="s">
        <v>42002</v>
      </c>
      <c r="CE10099" s="53" t="s">
        <v>42003</v>
      </c>
      <c r="CF10099" s="54">
        <v>1975</v>
      </c>
      <c r="CG10099" s="54">
        <v>3.7610000000000001</v>
      </c>
      <c r="CH10099" s="54">
        <v>2.331</v>
      </c>
      <c r="CI10099" s="54">
        <v>0.52900000000000003</v>
      </c>
      <c r="CJ10099" s="54">
        <v>68</v>
      </c>
      <c r="CK10099" s="54">
        <v>7</v>
      </c>
      <c r="CL10099" s="54">
        <v>3.5200000000000001E-3</v>
      </c>
      <c r="CM10099" s="54">
        <v>0.60099999999999998</v>
      </c>
      <c r="CN10099" s="53" t="s">
        <v>42004</v>
      </c>
      <c r="CO10099" s="54">
        <v>1</v>
      </c>
      <c r="CP10099" s="54">
        <v>44</v>
      </c>
      <c r="CQ10099" s="55">
        <f t="shared" si="157"/>
        <v>2.2727272727272728E-2</v>
      </c>
      <c r="CR10099" s="52" t="s">
        <v>28907</v>
      </c>
    </row>
    <row r="10100" spans="81:96">
      <c r="CC10100" s="52">
        <v>10099</v>
      </c>
      <c r="CD10100" s="53" t="s">
        <v>29539</v>
      </c>
      <c r="CE10100" s="53" t="s">
        <v>29540</v>
      </c>
      <c r="CF10100" s="54">
        <v>8327</v>
      </c>
      <c r="CG10100" s="54">
        <v>2.968</v>
      </c>
      <c r="CH10100" s="54">
        <v>3.1429999999999998</v>
      </c>
      <c r="CI10100" s="54">
        <v>1.238</v>
      </c>
      <c r="CJ10100" s="54">
        <v>130</v>
      </c>
      <c r="CK10100" s="54" t="s">
        <v>28918</v>
      </c>
      <c r="CL10100" s="54">
        <v>1.353E-2</v>
      </c>
      <c r="CM10100" s="54">
        <v>1.069</v>
      </c>
      <c r="CN10100" s="53" t="s">
        <v>42004</v>
      </c>
      <c r="CO10100" s="54">
        <v>2</v>
      </c>
      <c r="CP10100" s="54">
        <v>44</v>
      </c>
      <c r="CQ10100" s="55">
        <f t="shared" si="157"/>
        <v>4.5454545454545456E-2</v>
      </c>
      <c r="CR10100" s="52" t="s">
        <v>28907</v>
      </c>
    </row>
    <row r="10101" spans="81:96">
      <c r="CC10101" s="52">
        <v>10100</v>
      </c>
      <c r="CD10101" s="53" t="s">
        <v>29541</v>
      </c>
      <c r="CE10101" s="53" t="s">
        <v>29542</v>
      </c>
      <c r="CF10101" s="54">
        <v>3949</v>
      </c>
      <c r="CG10101" s="54">
        <v>2.8420000000000001</v>
      </c>
      <c r="CH10101" s="54">
        <v>3.1080000000000001</v>
      </c>
      <c r="CI10101" s="54">
        <v>0.51900000000000002</v>
      </c>
      <c r="CJ10101" s="54">
        <v>104</v>
      </c>
      <c r="CK10101" s="54">
        <v>8.5</v>
      </c>
      <c r="CL10101" s="54">
        <v>6.4900000000000001E-3</v>
      </c>
      <c r="CM10101" s="54">
        <v>0.98499999999999999</v>
      </c>
      <c r="CN10101" s="53" t="s">
        <v>42004</v>
      </c>
      <c r="CO10101" s="54">
        <v>3</v>
      </c>
      <c r="CP10101" s="54">
        <v>44</v>
      </c>
      <c r="CQ10101" s="55">
        <f t="shared" si="157"/>
        <v>6.8181818181818177E-2</v>
      </c>
      <c r="CR10101" s="52" t="s">
        <v>28907</v>
      </c>
    </row>
    <row r="10102" spans="81:96">
      <c r="CC10102" s="52">
        <v>10101</v>
      </c>
      <c r="CD10102" s="53" t="s">
        <v>42005</v>
      </c>
      <c r="CE10102" s="53" t="s">
        <v>42006</v>
      </c>
      <c r="CF10102" s="54">
        <v>8217</v>
      </c>
      <c r="CG10102" s="54">
        <v>2.641</v>
      </c>
      <c r="CH10102" s="54">
        <v>2.7320000000000002</v>
      </c>
      <c r="CI10102" s="54">
        <v>0.64400000000000002</v>
      </c>
      <c r="CJ10102" s="54">
        <v>292</v>
      </c>
      <c r="CK10102" s="54">
        <v>6.7</v>
      </c>
      <c r="CL10102" s="54">
        <v>1.6840000000000001E-2</v>
      </c>
      <c r="CM10102" s="54">
        <v>0.81299999999999994</v>
      </c>
      <c r="CN10102" s="53" t="s">
        <v>42004</v>
      </c>
      <c r="CO10102" s="54">
        <v>4</v>
      </c>
      <c r="CP10102" s="54">
        <v>44</v>
      </c>
      <c r="CQ10102" s="55">
        <f t="shared" si="157"/>
        <v>9.0909090909090912E-2</v>
      </c>
      <c r="CR10102" s="52" t="s">
        <v>28907</v>
      </c>
    </row>
    <row r="10103" spans="81:96">
      <c r="CC10103" s="52">
        <v>10102</v>
      </c>
      <c r="CD10103" s="53" t="s">
        <v>40774</v>
      </c>
      <c r="CE10103" s="53" t="s">
        <v>40775</v>
      </c>
      <c r="CF10103" s="54">
        <v>1700</v>
      </c>
      <c r="CG10103" s="54">
        <v>2.5979999999999999</v>
      </c>
      <c r="CH10103" s="54">
        <v>2.9119999999999999</v>
      </c>
      <c r="CI10103" s="54">
        <v>0.5</v>
      </c>
      <c r="CJ10103" s="54">
        <v>68</v>
      </c>
      <c r="CK10103" s="54">
        <v>6.1</v>
      </c>
      <c r="CL10103" s="54">
        <v>4.9300000000000004E-3</v>
      </c>
      <c r="CM10103" s="54">
        <v>1.133</v>
      </c>
      <c r="CN10103" s="53" t="s">
        <v>42004</v>
      </c>
      <c r="CO10103" s="54">
        <v>5</v>
      </c>
      <c r="CP10103" s="54">
        <v>44</v>
      </c>
      <c r="CQ10103" s="55">
        <f t="shared" si="157"/>
        <v>0.11363636363636363</v>
      </c>
      <c r="CR10103" s="52" t="s">
        <v>28907</v>
      </c>
    </row>
    <row r="10104" spans="81:96">
      <c r="CC10104" s="52">
        <v>10103</v>
      </c>
      <c r="CD10104" s="53" t="s">
        <v>42007</v>
      </c>
      <c r="CE10104" s="53" t="s">
        <v>42008</v>
      </c>
      <c r="CF10104" s="54">
        <v>8817</v>
      </c>
      <c r="CG10104" s="54">
        <v>2.327</v>
      </c>
      <c r="CH10104" s="54">
        <v>2.3050000000000002</v>
      </c>
      <c r="CI10104" s="54"/>
      <c r="CJ10104" s="54">
        <v>0</v>
      </c>
      <c r="CK10104" s="54" t="s">
        <v>28918</v>
      </c>
      <c r="CL10104" s="54">
        <v>8.5500000000000003E-3</v>
      </c>
      <c r="CM10104" s="54">
        <v>0.79</v>
      </c>
      <c r="CN10104" s="53" t="s">
        <v>42004</v>
      </c>
      <c r="CO10104" s="54">
        <v>6</v>
      </c>
      <c r="CP10104" s="54">
        <v>44</v>
      </c>
      <c r="CQ10104" s="55">
        <f t="shared" si="157"/>
        <v>0.13636363636363635</v>
      </c>
      <c r="CR10104" s="52" t="s">
        <v>28907</v>
      </c>
    </row>
    <row r="10105" spans="81:96">
      <c r="CC10105" s="52">
        <v>10104</v>
      </c>
      <c r="CD10105" s="53" t="s">
        <v>40179</v>
      </c>
      <c r="CE10105" s="53" t="s">
        <v>40180</v>
      </c>
      <c r="CF10105" s="54">
        <v>17729</v>
      </c>
      <c r="CG10105" s="54">
        <v>2.1440000000000001</v>
      </c>
      <c r="CH10105" s="54">
        <v>2.3279999999999998</v>
      </c>
      <c r="CI10105" s="54">
        <v>0.42599999999999999</v>
      </c>
      <c r="CJ10105" s="54">
        <v>561</v>
      </c>
      <c r="CK10105" s="54">
        <v>9.4</v>
      </c>
      <c r="CL10105" s="54">
        <v>2.5590000000000002E-2</v>
      </c>
      <c r="CM10105" s="54">
        <v>0.68799999999999994</v>
      </c>
      <c r="CN10105" s="53" t="s">
        <v>42004</v>
      </c>
      <c r="CO10105" s="54">
        <v>7</v>
      </c>
      <c r="CP10105" s="54">
        <v>44</v>
      </c>
      <c r="CQ10105" s="55">
        <f t="shared" si="157"/>
        <v>0.15909090909090909</v>
      </c>
      <c r="CR10105" s="52" t="s">
        <v>28907</v>
      </c>
    </row>
    <row r="10106" spans="81:96">
      <c r="CC10106" s="52">
        <v>10105</v>
      </c>
      <c r="CD10106" s="53" t="s">
        <v>42009</v>
      </c>
      <c r="CE10106" s="53" t="s">
        <v>42010</v>
      </c>
      <c r="CF10106" s="54">
        <v>2311</v>
      </c>
      <c r="CG10106" s="54">
        <v>2.113</v>
      </c>
      <c r="CH10106" s="54">
        <v>2.7269999999999999</v>
      </c>
      <c r="CI10106" s="54">
        <v>0.30299999999999999</v>
      </c>
      <c r="CJ10106" s="54">
        <v>33</v>
      </c>
      <c r="CK10106" s="54" t="s">
        <v>28918</v>
      </c>
      <c r="CL10106" s="54">
        <v>2.9299999999999999E-3</v>
      </c>
      <c r="CM10106" s="54">
        <v>0.90100000000000002</v>
      </c>
      <c r="CN10106" s="53" t="s">
        <v>42004</v>
      </c>
      <c r="CO10106" s="54">
        <v>8</v>
      </c>
      <c r="CP10106" s="54">
        <v>44</v>
      </c>
      <c r="CQ10106" s="55">
        <f t="shared" si="157"/>
        <v>0.18181818181818182</v>
      </c>
      <c r="CR10106" s="52" t="s">
        <v>28907</v>
      </c>
    </row>
    <row r="10107" spans="81:96">
      <c r="CC10107" s="52">
        <v>10106</v>
      </c>
      <c r="CD10107" s="53" t="s">
        <v>42011</v>
      </c>
      <c r="CE10107" s="53" t="s">
        <v>42012</v>
      </c>
      <c r="CF10107" s="54">
        <v>838</v>
      </c>
      <c r="CG10107" s="54">
        <v>2.0819999999999999</v>
      </c>
      <c r="CH10107" s="54">
        <v>2.0830000000000002</v>
      </c>
      <c r="CI10107" s="54">
        <v>1.012</v>
      </c>
      <c r="CJ10107" s="54">
        <v>172</v>
      </c>
      <c r="CK10107" s="54">
        <v>1.8</v>
      </c>
      <c r="CL10107" s="54">
        <v>2.81E-3</v>
      </c>
      <c r="CM10107" s="54">
        <v>0.56299999999999994</v>
      </c>
      <c r="CN10107" s="53" t="s">
        <v>42004</v>
      </c>
      <c r="CO10107" s="54">
        <v>9</v>
      </c>
      <c r="CP10107" s="54">
        <v>44</v>
      </c>
      <c r="CQ10107" s="55">
        <f t="shared" si="157"/>
        <v>0.20454545454545456</v>
      </c>
      <c r="CR10107" s="52" t="s">
        <v>28907</v>
      </c>
    </row>
    <row r="10108" spans="81:96">
      <c r="CC10108" s="52">
        <v>10107</v>
      </c>
      <c r="CD10108" s="53" t="s">
        <v>42013</v>
      </c>
      <c r="CE10108" s="53" t="s">
        <v>42014</v>
      </c>
      <c r="CF10108" s="54">
        <v>2032</v>
      </c>
      <c r="CG10108" s="54">
        <v>2.0329999999999999</v>
      </c>
      <c r="CH10108" s="54">
        <v>2.2440000000000002</v>
      </c>
      <c r="CI10108" s="54">
        <v>0.25</v>
      </c>
      <c r="CJ10108" s="54">
        <v>76</v>
      </c>
      <c r="CK10108" s="54" t="s">
        <v>28918</v>
      </c>
      <c r="CL10108" s="54">
        <v>2.48E-3</v>
      </c>
      <c r="CM10108" s="54">
        <v>0.57699999999999996</v>
      </c>
      <c r="CN10108" s="53" t="s">
        <v>42004</v>
      </c>
      <c r="CO10108" s="54">
        <v>10</v>
      </c>
      <c r="CP10108" s="54">
        <v>44</v>
      </c>
      <c r="CQ10108" s="55">
        <f t="shared" si="157"/>
        <v>0.22727272727272727</v>
      </c>
      <c r="CR10108" s="52" t="s">
        <v>28907</v>
      </c>
    </row>
    <row r="10109" spans="81:96">
      <c r="CC10109" s="52">
        <v>10108</v>
      </c>
      <c r="CD10109" s="53" t="s">
        <v>42015</v>
      </c>
      <c r="CE10109" s="53" t="s">
        <v>42016</v>
      </c>
      <c r="CF10109" s="54">
        <v>10487</v>
      </c>
      <c r="CG10109" s="54">
        <v>2.02</v>
      </c>
      <c r="CH10109" s="54">
        <v>1.974</v>
      </c>
      <c r="CI10109" s="54">
        <v>0.38900000000000001</v>
      </c>
      <c r="CJ10109" s="54">
        <v>324</v>
      </c>
      <c r="CK10109" s="54">
        <v>8.9</v>
      </c>
      <c r="CL10109" s="54">
        <v>1.6310000000000002E-2</v>
      </c>
      <c r="CM10109" s="54">
        <v>0.61099999999999999</v>
      </c>
      <c r="CN10109" s="53" t="s">
        <v>42004</v>
      </c>
      <c r="CO10109" s="54">
        <v>11</v>
      </c>
      <c r="CP10109" s="54">
        <v>44</v>
      </c>
      <c r="CQ10109" s="55">
        <f t="shared" si="157"/>
        <v>0.25</v>
      </c>
      <c r="CR10109" s="52" t="s">
        <v>28921</v>
      </c>
    </row>
    <row r="10110" spans="81:96">
      <c r="CC10110" s="52">
        <v>10109</v>
      </c>
      <c r="CD10110" s="53" t="s">
        <v>29547</v>
      </c>
      <c r="CE10110" s="53" t="s">
        <v>29548</v>
      </c>
      <c r="CF10110" s="54">
        <v>464</v>
      </c>
      <c r="CG10110" s="54">
        <v>1.923</v>
      </c>
      <c r="CH10110" s="54"/>
      <c r="CI10110" s="54"/>
      <c r="CJ10110" s="54"/>
      <c r="CK10110" s="54">
        <v>6.9</v>
      </c>
      <c r="CL10110" s="54">
        <v>1E-3</v>
      </c>
      <c r="CM10110" s="54"/>
      <c r="CN10110" s="53" t="s">
        <v>42004</v>
      </c>
      <c r="CO10110" s="54">
        <v>12</v>
      </c>
      <c r="CP10110" s="54">
        <v>44</v>
      </c>
      <c r="CQ10110" s="55">
        <f t="shared" si="157"/>
        <v>0.27272727272727271</v>
      </c>
      <c r="CR10110" s="52" t="s">
        <v>28921</v>
      </c>
    </row>
    <row r="10111" spans="81:96">
      <c r="CC10111" s="52">
        <v>10110</v>
      </c>
      <c r="CD10111" s="53" t="s">
        <v>29551</v>
      </c>
      <c r="CE10111" s="53" t="s">
        <v>29552</v>
      </c>
      <c r="CF10111" s="54">
        <v>2421</v>
      </c>
      <c r="CG10111" s="54">
        <v>1.8440000000000001</v>
      </c>
      <c r="CH10111" s="54">
        <v>2.0099999999999998</v>
      </c>
      <c r="CI10111" s="54">
        <v>0.45800000000000002</v>
      </c>
      <c r="CJ10111" s="54">
        <v>118</v>
      </c>
      <c r="CK10111" s="54">
        <v>6.4</v>
      </c>
      <c r="CL10111" s="54">
        <v>4.8799999999999998E-3</v>
      </c>
      <c r="CM10111" s="54">
        <v>0.58599999999999997</v>
      </c>
      <c r="CN10111" s="53" t="s">
        <v>42004</v>
      </c>
      <c r="CO10111" s="54">
        <v>13</v>
      </c>
      <c r="CP10111" s="54">
        <v>44</v>
      </c>
      <c r="CQ10111" s="55">
        <f t="shared" si="157"/>
        <v>0.29545454545454547</v>
      </c>
      <c r="CR10111" s="52" t="s">
        <v>28921</v>
      </c>
    </row>
    <row r="10112" spans="81:96">
      <c r="CC10112" s="52">
        <v>10111</v>
      </c>
      <c r="CD10112" s="53" t="s">
        <v>42017</v>
      </c>
      <c r="CE10112" s="53" t="s">
        <v>42018</v>
      </c>
      <c r="CF10112" s="54">
        <v>1577</v>
      </c>
      <c r="CG10112" s="54">
        <v>1.8380000000000001</v>
      </c>
      <c r="CH10112" s="54">
        <v>1.982</v>
      </c>
      <c r="CI10112" s="54">
        <v>0.188</v>
      </c>
      <c r="CJ10112" s="54">
        <v>80</v>
      </c>
      <c r="CK10112" s="54">
        <v>5.9</v>
      </c>
      <c r="CL10112" s="54">
        <v>4.0899999999999999E-3</v>
      </c>
      <c r="CM10112" s="54">
        <v>0.65</v>
      </c>
      <c r="CN10112" s="53" t="s">
        <v>42004</v>
      </c>
      <c r="CO10112" s="54">
        <v>14</v>
      </c>
      <c r="CP10112" s="54">
        <v>44</v>
      </c>
      <c r="CQ10112" s="55">
        <f t="shared" si="157"/>
        <v>0.31818181818181818</v>
      </c>
      <c r="CR10112" s="52" t="s">
        <v>28921</v>
      </c>
    </row>
    <row r="10113" spans="81:96">
      <c r="CC10113" s="52">
        <v>10112</v>
      </c>
      <c r="CD10113" s="53" t="s">
        <v>42019</v>
      </c>
      <c r="CE10113" s="53" t="s">
        <v>42020</v>
      </c>
      <c r="CF10113" s="54">
        <v>2976</v>
      </c>
      <c r="CG10113" s="54">
        <v>1.81</v>
      </c>
      <c r="CH10113" s="54">
        <v>1.9359999999999999</v>
      </c>
      <c r="CI10113" s="54">
        <v>1.125</v>
      </c>
      <c r="CJ10113" s="54">
        <v>128</v>
      </c>
      <c r="CK10113" s="54">
        <v>6.2</v>
      </c>
      <c r="CL10113" s="54">
        <v>4.8199999999999996E-3</v>
      </c>
      <c r="CM10113" s="54">
        <v>0.45300000000000001</v>
      </c>
      <c r="CN10113" s="53" t="s">
        <v>42004</v>
      </c>
      <c r="CO10113" s="54">
        <v>15</v>
      </c>
      <c r="CP10113" s="54">
        <v>44</v>
      </c>
      <c r="CQ10113" s="55">
        <f t="shared" si="157"/>
        <v>0.34090909090909088</v>
      </c>
      <c r="CR10113" s="52" t="s">
        <v>28921</v>
      </c>
    </row>
    <row r="10114" spans="81:96">
      <c r="CC10114" s="52">
        <v>10113</v>
      </c>
      <c r="CD10114" s="53" t="s">
        <v>42021</v>
      </c>
      <c r="CE10114" s="53" t="s">
        <v>42022</v>
      </c>
      <c r="CF10114" s="54">
        <v>337</v>
      </c>
      <c r="CG10114" s="54">
        <v>1.794</v>
      </c>
      <c r="CH10114" s="54">
        <v>1.794</v>
      </c>
      <c r="CI10114" s="54">
        <v>0.35299999999999998</v>
      </c>
      <c r="CJ10114" s="54">
        <v>150</v>
      </c>
      <c r="CK10114" s="54">
        <v>1.4</v>
      </c>
      <c r="CL10114" s="54">
        <v>1.56E-3</v>
      </c>
      <c r="CM10114" s="54">
        <v>0.63600000000000001</v>
      </c>
      <c r="CN10114" s="53" t="s">
        <v>42004</v>
      </c>
      <c r="CO10114" s="54">
        <v>16</v>
      </c>
      <c r="CP10114" s="54">
        <v>44</v>
      </c>
      <c r="CQ10114" s="55">
        <f t="shared" ref="CQ10114:CQ10177" si="158">CO10114/CP10114</f>
        <v>0.36363636363636365</v>
      </c>
      <c r="CR10114" s="52" t="s">
        <v>28921</v>
      </c>
    </row>
    <row r="10115" spans="81:96">
      <c r="CC10115" s="52">
        <v>10114</v>
      </c>
      <c r="CD10115" s="53" t="s">
        <v>32302</v>
      </c>
      <c r="CE10115" s="53" t="s">
        <v>32303</v>
      </c>
      <c r="CF10115" s="54">
        <v>5060</v>
      </c>
      <c r="CG10115" s="54">
        <v>1.7869999999999999</v>
      </c>
      <c r="CH10115" s="54">
        <v>2.016</v>
      </c>
      <c r="CI10115" s="54">
        <v>0.248</v>
      </c>
      <c r="CJ10115" s="54">
        <v>330</v>
      </c>
      <c r="CK10115" s="54">
        <v>6</v>
      </c>
      <c r="CL10115" s="54">
        <v>1.065E-2</v>
      </c>
      <c r="CM10115" s="54">
        <v>0.55600000000000005</v>
      </c>
      <c r="CN10115" s="53" t="s">
        <v>42004</v>
      </c>
      <c r="CO10115" s="54">
        <v>17</v>
      </c>
      <c r="CP10115" s="54">
        <v>44</v>
      </c>
      <c r="CQ10115" s="55">
        <f t="shared" si="158"/>
        <v>0.38636363636363635</v>
      </c>
      <c r="CR10115" s="52" t="s">
        <v>28921</v>
      </c>
    </row>
    <row r="10116" spans="81:96">
      <c r="CC10116" s="52">
        <v>10115</v>
      </c>
      <c r="CD10116" s="53" t="s">
        <v>29553</v>
      </c>
      <c r="CE10116" s="53" t="s">
        <v>29554</v>
      </c>
      <c r="CF10116" s="54">
        <v>1359</v>
      </c>
      <c r="CG10116" s="54">
        <v>1.7050000000000001</v>
      </c>
      <c r="CH10116" s="54">
        <v>2.113</v>
      </c>
      <c r="CI10116" s="54">
        <v>0.182</v>
      </c>
      <c r="CJ10116" s="54">
        <v>44</v>
      </c>
      <c r="CK10116" s="54">
        <v>8</v>
      </c>
      <c r="CL10116" s="54">
        <v>2.6099999999999999E-3</v>
      </c>
      <c r="CM10116" s="54">
        <v>0.71099999999999997</v>
      </c>
      <c r="CN10116" s="53" t="s">
        <v>42004</v>
      </c>
      <c r="CO10116" s="54">
        <v>18</v>
      </c>
      <c r="CP10116" s="54">
        <v>44</v>
      </c>
      <c r="CQ10116" s="55">
        <f t="shared" si="158"/>
        <v>0.40909090909090912</v>
      </c>
      <c r="CR10116" s="52" t="s">
        <v>28921</v>
      </c>
    </row>
    <row r="10117" spans="81:96">
      <c r="CC10117" s="52">
        <v>10116</v>
      </c>
      <c r="CD10117" s="53" t="s">
        <v>42023</v>
      </c>
      <c r="CE10117" s="53" t="s">
        <v>42024</v>
      </c>
      <c r="CF10117" s="54">
        <v>945</v>
      </c>
      <c r="CG10117" s="54">
        <v>1.64</v>
      </c>
      <c r="CH10117" s="54">
        <v>1.518</v>
      </c>
      <c r="CI10117" s="54">
        <v>5.8999999999999997E-2</v>
      </c>
      <c r="CJ10117" s="54">
        <v>51</v>
      </c>
      <c r="CK10117" s="54">
        <v>6.6</v>
      </c>
      <c r="CL10117" s="54">
        <v>1.66E-3</v>
      </c>
      <c r="CM10117" s="54">
        <v>0.37</v>
      </c>
      <c r="CN10117" s="53" t="s">
        <v>42004</v>
      </c>
      <c r="CO10117" s="54">
        <v>19</v>
      </c>
      <c r="CP10117" s="54">
        <v>44</v>
      </c>
      <c r="CQ10117" s="55">
        <f t="shared" si="158"/>
        <v>0.43181818181818182</v>
      </c>
      <c r="CR10117" s="52" t="s">
        <v>28921</v>
      </c>
    </row>
    <row r="10118" spans="81:96">
      <c r="CC10118" s="52">
        <v>10117</v>
      </c>
      <c r="CD10118" s="53" t="s">
        <v>29557</v>
      </c>
      <c r="CE10118" s="53" t="s">
        <v>29558</v>
      </c>
      <c r="CF10118" s="54">
        <v>1633</v>
      </c>
      <c r="CG10118" s="54">
        <v>1.583</v>
      </c>
      <c r="CH10118" s="54">
        <v>1.86</v>
      </c>
      <c r="CI10118" s="54">
        <v>0.17899999999999999</v>
      </c>
      <c r="CJ10118" s="54">
        <v>78</v>
      </c>
      <c r="CK10118" s="54">
        <v>8.3000000000000007</v>
      </c>
      <c r="CL10118" s="54">
        <v>2.7399999999999998E-3</v>
      </c>
      <c r="CM10118" s="54">
        <v>0.57199999999999995</v>
      </c>
      <c r="CN10118" s="53" t="s">
        <v>42004</v>
      </c>
      <c r="CO10118" s="54">
        <v>20</v>
      </c>
      <c r="CP10118" s="54">
        <v>44</v>
      </c>
      <c r="CQ10118" s="55">
        <f t="shared" si="158"/>
        <v>0.45454545454545453</v>
      </c>
      <c r="CR10118" s="52" t="s">
        <v>28921</v>
      </c>
    </row>
    <row r="10119" spans="81:96">
      <c r="CC10119" s="52">
        <v>10118</v>
      </c>
      <c r="CD10119" s="53" t="s">
        <v>42025</v>
      </c>
      <c r="CE10119" s="53" t="s">
        <v>42026</v>
      </c>
      <c r="CF10119" s="54">
        <v>4635</v>
      </c>
      <c r="CG10119" s="54">
        <v>1.5449999999999999</v>
      </c>
      <c r="CH10119" s="54">
        <v>1.571</v>
      </c>
      <c r="CI10119" s="54">
        <v>0.25800000000000001</v>
      </c>
      <c r="CJ10119" s="54">
        <v>453</v>
      </c>
      <c r="CK10119" s="54">
        <v>5.2</v>
      </c>
      <c r="CL10119" s="54">
        <v>1.153E-2</v>
      </c>
      <c r="CM10119" s="54">
        <v>0.45200000000000001</v>
      </c>
      <c r="CN10119" s="53" t="s">
        <v>42004</v>
      </c>
      <c r="CO10119" s="54">
        <v>21</v>
      </c>
      <c r="CP10119" s="54">
        <v>44</v>
      </c>
      <c r="CQ10119" s="55">
        <f t="shared" si="158"/>
        <v>0.47727272727272729</v>
      </c>
      <c r="CR10119" s="52" t="s">
        <v>28921</v>
      </c>
    </row>
    <row r="10120" spans="81:96">
      <c r="CC10120" s="52">
        <v>10119</v>
      </c>
      <c r="CD10120" s="53" t="s">
        <v>42027</v>
      </c>
      <c r="CE10120" s="53" t="s">
        <v>42028</v>
      </c>
      <c r="CF10120" s="54">
        <v>2020</v>
      </c>
      <c r="CG10120" s="54">
        <v>1.49</v>
      </c>
      <c r="CH10120" s="54">
        <v>1.758</v>
      </c>
      <c r="CI10120" s="54">
        <v>7.8E-2</v>
      </c>
      <c r="CJ10120" s="54">
        <v>64</v>
      </c>
      <c r="CK10120" s="54">
        <v>9.4</v>
      </c>
      <c r="CL10120" s="54">
        <v>3.4499999999999999E-3</v>
      </c>
      <c r="CM10120" s="54">
        <v>0.56000000000000005</v>
      </c>
      <c r="CN10120" s="53" t="s">
        <v>42004</v>
      </c>
      <c r="CO10120" s="54">
        <v>22</v>
      </c>
      <c r="CP10120" s="54">
        <v>44</v>
      </c>
      <c r="CQ10120" s="55">
        <f t="shared" si="158"/>
        <v>0.5</v>
      </c>
      <c r="CR10120" s="52" t="s">
        <v>28938</v>
      </c>
    </row>
    <row r="10121" spans="81:96">
      <c r="CC10121" s="52">
        <v>10120</v>
      </c>
      <c r="CD10121" s="53" t="s">
        <v>29566</v>
      </c>
      <c r="CE10121" s="53" t="s">
        <v>29567</v>
      </c>
      <c r="CF10121" s="54">
        <v>461</v>
      </c>
      <c r="CG10121" s="54">
        <v>1.28</v>
      </c>
      <c r="CH10121" s="54">
        <v>1.3009999999999999</v>
      </c>
      <c r="CI10121" s="54">
        <v>0.17100000000000001</v>
      </c>
      <c r="CJ10121" s="54">
        <v>41</v>
      </c>
      <c r="CK10121" s="54">
        <v>7</v>
      </c>
      <c r="CL10121" s="54">
        <v>8.3000000000000001E-4</v>
      </c>
      <c r="CM10121" s="54">
        <v>0.38200000000000001</v>
      </c>
      <c r="CN10121" s="53" t="s">
        <v>42004</v>
      </c>
      <c r="CO10121" s="54">
        <v>23</v>
      </c>
      <c r="CP10121" s="54">
        <v>44</v>
      </c>
      <c r="CQ10121" s="55">
        <f t="shared" si="158"/>
        <v>0.52272727272727271</v>
      </c>
      <c r="CR10121" s="52" t="s">
        <v>28938</v>
      </c>
    </row>
    <row r="10122" spans="81:96">
      <c r="CC10122" s="52">
        <v>10121</v>
      </c>
      <c r="CD10122" s="53" t="s">
        <v>42029</v>
      </c>
      <c r="CE10122" s="53" t="s">
        <v>42030</v>
      </c>
      <c r="CF10122" s="54">
        <v>2633</v>
      </c>
      <c r="CG10122" s="54">
        <v>1.242</v>
      </c>
      <c r="CH10122" s="54">
        <v>1.458</v>
      </c>
      <c r="CI10122" s="54">
        <v>0.123</v>
      </c>
      <c r="CJ10122" s="54">
        <v>155</v>
      </c>
      <c r="CK10122" s="54">
        <v>8.3000000000000007</v>
      </c>
      <c r="CL10122" s="54">
        <v>3.82E-3</v>
      </c>
      <c r="CM10122" s="54">
        <v>0.33900000000000002</v>
      </c>
      <c r="CN10122" s="53" t="s">
        <v>42004</v>
      </c>
      <c r="CO10122" s="54">
        <v>24</v>
      </c>
      <c r="CP10122" s="54">
        <v>44</v>
      </c>
      <c r="CQ10122" s="55">
        <f t="shared" si="158"/>
        <v>0.54545454545454541</v>
      </c>
      <c r="CR10122" s="52" t="s">
        <v>28938</v>
      </c>
    </row>
    <row r="10123" spans="81:96">
      <c r="CC10123" s="52">
        <v>10122</v>
      </c>
      <c r="CD10123" s="53" t="s">
        <v>40847</v>
      </c>
      <c r="CE10123" s="53" t="s">
        <v>40848</v>
      </c>
      <c r="CF10123" s="54">
        <v>676</v>
      </c>
      <c r="CG10123" s="54">
        <v>1.19</v>
      </c>
      <c r="CH10123" s="54">
        <v>1.3740000000000001</v>
      </c>
      <c r="CI10123" s="54">
        <v>0.13300000000000001</v>
      </c>
      <c r="CJ10123" s="54">
        <v>30</v>
      </c>
      <c r="CK10123" s="54" t="s">
        <v>28918</v>
      </c>
      <c r="CL10123" s="54">
        <v>9.3000000000000005E-4</v>
      </c>
      <c r="CM10123" s="54">
        <v>0.44700000000000001</v>
      </c>
      <c r="CN10123" s="53" t="s">
        <v>42004</v>
      </c>
      <c r="CO10123" s="54">
        <v>25</v>
      </c>
      <c r="CP10123" s="54">
        <v>44</v>
      </c>
      <c r="CQ10123" s="55">
        <f t="shared" si="158"/>
        <v>0.56818181818181823</v>
      </c>
      <c r="CR10123" s="52" t="s">
        <v>28938</v>
      </c>
    </row>
    <row r="10124" spans="81:96">
      <c r="CC10124" s="52">
        <v>10123</v>
      </c>
      <c r="CD10124" s="53" t="s">
        <v>42031</v>
      </c>
      <c r="CE10124" s="53" t="s">
        <v>42032</v>
      </c>
      <c r="CF10124" s="54">
        <v>5266</v>
      </c>
      <c r="CG10124" s="54">
        <v>1.1859999999999999</v>
      </c>
      <c r="CH10124" s="54">
        <v>1.35</v>
      </c>
      <c r="CI10124" s="54">
        <v>0.19800000000000001</v>
      </c>
      <c r="CJ10124" s="54">
        <v>450</v>
      </c>
      <c r="CK10124" s="54">
        <v>6.7</v>
      </c>
      <c r="CL10124" s="54">
        <v>9.5099999999999994E-3</v>
      </c>
      <c r="CM10124" s="54">
        <v>0.35099999999999998</v>
      </c>
      <c r="CN10124" s="53" t="s">
        <v>42004</v>
      </c>
      <c r="CO10124" s="54">
        <v>26</v>
      </c>
      <c r="CP10124" s="54">
        <v>44</v>
      </c>
      <c r="CQ10124" s="55">
        <f t="shared" si="158"/>
        <v>0.59090909090909094</v>
      </c>
      <c r="CR10124" s="52" t="s">
        <v>28938</v>
      </c>
    </row>
    <row r="10125" spans="81:96">
      <c r="CC10125" s="52">
        <v>10124</v>
      </c>
      <c r="CD10125" s="53" t="s">
        <v>42033</v>
      </c>
      <c r="CE10125" s="53" t="s">
        <v>42034</v>
      </c>
      <c r="CF10125" s="54">
        <v>1424</v>
      </c>
      <c r="CG10125" s="54">
        <v>1.135</v>
      </c>
      <c r="CH10125" s="54">
        <v>1.0409999999999999</v>
      </c>
      <c r="CI10125" s="54">
        <v>0.185</v>
      </c>
      <c r="CJ10125" s="54">
        <v>119</v>
      </c>
      <c r="CK10125" s="54">
        <v>6</v>
      </c>
      <c r="CL10125" s="54">
        <v>3.3300000000000001E-3</v>
      </c>
      <c r="CM10125" s="54">
        <v>0.318</v>
      </c>
      <c r="CN10125" s="53" t="s">
        <v>42004</v>
      </c>
      <c r="CO10125" s="54">
        <v>27</v>
      </c>
      <c r="CP10125" s="54">
        <v>44</v>
      </c>
      <c r="CQ10125" s="55">
        <f t="shared" si="158"/>
        <v>0.61363636363636365</v>
      </c>
      <c r="CR10125" s="52" t="s">
        <v>28938</v>
      </c>
    </row>
    <row r="10126" spans="81:96">
      <c r="CC10126" s="52">
        <v>10125</v>
      </c>
      <c r="CD10126" s="53" t="s">
        <v>42035</v>
      </c>
      <c r="CE10126" s="53" t="s">
        <v>42036</v>
      </c>
      <c r="CF10126" s="54">
        <v>5876</v>
      </c>
      <c r="CG10126" s="54">
        <v>1.099</v>
      </c>
      <c r="CH10126" s="54">
        <v>1.1639999999999999</v>
      </c>
      <c r="CI10126" s="54">
        <v>0.14199999999999999</v>
      </c>
      <c r="CJ10126" s="54">
        <v>190</v>
      </c>
      <c r="CK10126" s="54" t="s">
        <v>28918</v>
      </c>
      <c r="CL10126" s="54">
        <v>6.3400000000000001E-3</v>
      </c>
      <c r="CM10126" s="54">
        <v>0.35699999999999998</v>
      </c>
      <c r="CN10126" s="53" t="s">
        <v>42004</v>
      </c>
      <c r="CO10126" s="54">
        <v>28</v>
      </c>
      <c r="CP10126" s="54">
        <v>44</v>
      </c>
      <c r="CQ10126" s="55">
        <f t="shared" si="158"/>
        <v>0.63636363636363635</v>
      </c>
      <c r="CR10126" s="52" t="s">
        <v>28938</v>
      </c>
    </row>
    <row r="10127" spans="81:96">
      <c r="CC10127" s="52">
        <v>10126</v>
      </c>
      <c r="CD10127" s="53" t="s">
        <v>42037</v>
      </c>
      <c r="CE10127" s="53" t="s">
        <v>42038</v>
      </c>
      <c r="CF10127" s="54">
        <v>5520</v>
      </c>
      <c r="CG10127" s="54">
        <v>1.0940000000000001</v>
      </c>
      <c r="CH10127" s="54">
        <v>1.3160000000000001</v>
      </c>
      <c r="CI10127" s="54">
        <v>9.4E-2</v>
      </c>
      <c r="CJ10127" s="54">
        <v>128</v>
      </c>
      <c r="CK10127" s="54" t="s">
        <v>28918</v>
      </c>
      <c r="CL10127" s="54">
        <v>4.4600000000000004E-3</v>
      </c>
      <c r="CM10127" s="54">
        <v>0.42799999999999999</v>
      </c>
      <c r="CN10127" s="53" t="s">
        <v>42004</v>
      </c>
      <c r="CO10127" s="54">
        <v>29</v>
      </c>
      <c r="CP10127" s="54">
        <v>44</v>
      </c>
      <c r="CQ10127" s="55">
        <f t="shared" si="158"/>
        <v>0.65909090909090906</v>
      </c>
      <c r="CR10127" s="52" t="s">
        <v>28938</v>
      </c>
    </row>
    <row r="10128" spans="81:96">
      <c r="CC10128" s="52">
        <v>10127</v>
      </c>
      <c r="CD10128" s="53" t="s">
        <v>42039</v>
      </c>
      <c r="CE10128" s="53" t="s">
        <v>42040</v>
      </c>
      <c r="CF10128" s="54">
        <v>1411</v>
      </c>
      <c r="CG10128" s="54">
        <v>1</v>
      </c>
      <c r="CH10128" s="54">
        <v>0.98699999999999999</v>
      </c>
      <c r="CI10128" s="54">
        <v>0.02</v>
      </c>
      <c r="CJ10128" s="54">
        <v>49</v>
      </c>
      <c r="CK10128" s="54" t="s">
        <v>28918</v>
      </c>
      <c r="CL10128" s="54">
        <v>1.4400000000000001E-3</v>
      </c>
      <c r="CM10128" s="54">
        <v>0.30199999999999999</v>
      </c>
      <c r="CN10128" s="53" t="s">
        <v>42004</v>
      </c>
      <c r="CO10128" s="54">
        <v>30</v>
      </c>
      <c r="CP10128" s="54">
        <v>44</v>
      </c>
      <c r="CQ10128" s="55">
        <f t="shared" si="158"/>
        <v>0.68181818181818177</v>
      </c>
      <c r="CR10128" s="52" t="s">
        <v>28938</v>
      </c>
    </row>
    <row r="10129" spans="81:96">
      <c r="CC10129" s="52">
        <v>10128</v>
      </c>
      <c r="CD10129" s="53" t="s">
        <v>42041</v>
      </c>
      <c r="CE10129" s="53" t="s">
        <v>42042</v>
      </c>
      <c r="CF10129" s="54">
        <v>2035</v>
      </c>
      <c r="CG10129" s="54">
        <v>0.98399999999999999</v>
      </c>
      <c r="CH10129" s="54">
        <v>1.113</v>
      </c>
      <c r="CI10129" s="54">
        <v>0.156</v>
      </c>
      <c r="CJ10129" s="54">
        <v>167</v>
      </c>
      <c r="CK10129" s="54">
        <v>8.9</v>
      </c>
      <c r="CL10129" s="54">
        <v>3.6600000000000001E-3</v>
      </c>
      <c r="CM10129" s="54">
        <v>0.371</v>
      </c>
      <c r="CN10129" s="53" t="s">
        <v>42004</v>
      </c>
      <c r="CO10129" s="54">
        <v>31</v>
      </c>
      <c r="CP10129" s="54">
        <v>44</v>
      </c>
      <c r="CQ10129" s="55">
        <f t="shared" si="158"/>
        <v>0.70454545454545459</v>
      </c>
      <c r="CR10129" s="52" t="s">
        <v>28938</v>
      </c>
    </row>
    <row r="10130" spans="81:96">
      <c r="CC10130" s="52">
        <v>10129</v>
      </c>
      <c r="CD10130" s="53" t="s">
        <v>29572</v>
      </c>
      <c r="CE10130" s="53" t="s">
        <v>29573</v>
      </c>
      <c r="CF10130" s="54">
        <v>263</v>
      </c>
      <c r="CG10130" s="54">
        <v>0.93200000000000005</v>
      </c>
      <c r="CH10130" s="54">
        <v>0.86799999999999999</v>
      </c>
      <c r="CI10130" s="54">
        <v>0.22700000000000001</v>
      </c>
      <c r="CJ10130" s="54">
        <v>22</v>
      </c>
      <c r="CK10130" s="54">
        <v>7</v>
      </c>
      <c r="CL10130" s="54">
        <v>6.0999999999999997E-4</v>
      </c>
      <c r="CM10130" s="54">
        <v>0.318</v>
      </c>
      <c r="CN10130" s="53" t="s">
        <v>42004</v>
      </c>
      <c r="CO10130" s="54">
        <v>32</v>
      </c>
      <c r="CP10130" s="54">
        <v>44</v>
      </c>
      <c r="CQ10130" s="55">
        <f t="shared" si="158"/>
        <v>0.72727272727272729</v>
      </c>
      <c r="CR10130" s="52" t="s">
        <v>28938</v>
      </c>
    </row>
    <row r="10131" spans="81:96">
      <c r="CC10131" s="52">
        <v>10130</v>
      </c>
      <c r="CD10131" s="53" t="s">
        <v>42043</v>
      </c>
      <c r="CE10131" s="53" t="s">
        <v>42044</v>
      </c>
      <c r="CF10131" s="54">
        <v>1511</v>
      </c>
      <c r="CG10131" s="54">
        <v>0.88600000000000001</v>
      </c>
      <c r="CH10131" s="54">
        <v>0.86299999999999999</v>
      </c>
      <c r="CI10131" s="54">
        <v>0.17799999999999999</v>
      </c>
      <c r="CJ10131" s="54">
        <v>45</v>
      </c>
      <c r="CK10131" s="54" t="s">
        <v>28918</v>
      </c>
      <c r="CL10131" s="54">
        <v>2.2799999999999999E-3</v>
      </c>
      <c r="CM10131" s="54">
        <v>0.28100000000000003</v>
      </c>
      <c r="CN10131" s="53" t="s">
        <v>42004</v>
      </c>
      <c r="CO10131" s="54">
        <v>33</v>
      </c>
      <c r="CP10131" s="54">
        <v>44</v>
      </c>
      <c r="CQ10131" s="55">
        <f t="shared" si="158"/>
        <v>0.75</v>
      </c>
      <c r="CR10131" s="52" t="s">
        <v>28953</v>
      </c>
    </row>
    <row r="10132" spans="81:96">
      <c r="CC10132" s="52">
        <v>10131</v>
      </c>
      <c r="CD10132" s="53" t="s">
        <v>42045</v>
      </c>
      <c r="CE10132" s="53" t="s">
        <v>42046</v>
      </c>
      <c r="CF10132" s="54">
        <v>1068</v>
      </c>
      <c r="CG10132" s="54">
        <v>0.88</v>
      </c>
      <c r="CH10132" s="54">
        <v>0.94</v>
      </c>
      <c r="CI10132" s="54">
        <v>0.14899999999999999</v>
      </c>
      <c r="CJ10132" s="54">
        <v>47</v>
      </c>
      <c r="CK10132" s="54">
        <v>9.8000000000000007</v>
      </c>
      <c r="CL10132" s="54">
        <v>1.3699999999999999E-3</v>
      </c>
      <c r="CM10132" s="54">
        <v>0.30299999999999999</v>
      </c>
      <c r="CN10132" s="53" t="s">
        <v>42004</v>
      </c>
      <c r="CO10132" s="54">
        <v>34</v>
      </c>
      <c r="CP10132" s="54">
        <v>44</v>
      </c>
      <c r="CQ10132" s="55">
        <f t="shared" si="158"/>
        <v>0.77272727272727271</v>
      </c>
      <c r="CR10132" s="52" t="s">
        <v>28953</v>
      </c>
    </row>
    <row r="10133" spans="81:96">
      <c r="CC10133" s="52">
        <v>10132</v>
      </c>
      <c r="CD10133" s="53" t="s">
        <v>42047</v>
      </c>
      <c r="CE10133" s="53" t="s">
        <v>42048</v>
      </c>
      <c r="CF10133" s="54">
        <v>318</v>
      </c>
      <c r="CG10133" s="54">
        <v>0.85199999999999998</v>
      </c>
      <c r="CH10133" s="54">
        <v>1.1519999999999999</v>
      </c>
      <c r="CI10133" s="54">
        <v>0.185</v>
      </c>
      <c r="CJ10133" s="54">
        <v>65</v>
      </c>
      <c r="CK10133" s="54">
        <v>4</v>
      </c>
      <c r="CL10133" s="54">
        <v>1.2600000000000001E-3</v>
      </c>
      <c r="CM10133" s="54">
        <v>0.33600000000000002</v>
      </c>
      <c r="CN10133" s="53" t="s">
        <v>42004</v>
      </c>
      <c r="CO10133" s="54">
        <v>35</v>
      </c>
      <c r="CP10133" s="54">
        <v>44</v>
      </c>
      <c r="CQ10133" s="55">
        <f t="shared" si="158"/>
        <v>0.79545454545454541</v>
      </c>
      <c r="CR10133" s="52" t="s">
        <v>28953</v>
      </c>
    </row>
    <row r="10134" spans="81:96">
      <c r="CC10134" s="52">
        <v>10133</v>
      </c>
      <c r="CD10134" s="53" t="s">
        <v>42049</v>
      </c>
      <c r="CE10134" s="53" t="s">
        <v>42050</v>
      </c>
      <c r="CF10134" s="54">
        <v>768</v>
      </c>
      <c r="CG10134" s="54">
        <v>0.83599999999999997</v>
      </c>
      <c r="CH10134" s="54">
        <v>0.625</v>
      </c>
      <c r="CI10134" s="54">
        <v>9.6000000000000002E-2</v>
      </c>
      <c r="CJ10134" s="54">
        <v>83</v>
      </c>
      <c r="CK10134" s="54" t="s">
        <v>28918</v>
      </c>
      <c r="CL10134" s="54">
        <v>4.8999999999999998E-4</v>
      </c>
      <c r="CM10134" s="54">
        <v>8.3000000000000004E-2</v>
      </c>
      <c r="CN10134" s="53" t="s">
        <v>42004</v>
      </c>
      <c r="CO10134" s="54">
        <v>36</v>
      </c>
      <c r="CP10134" s="54">
        <v>44</v>
      </c>
      <c r="CQ10134" s="55">
        <f t="shared" si="158"/>
        <v>0.81818181818181823</v>
      </c>
      <c r="CR10134" s="52" t="s">
        <v>28953</v>
      </c>
    </row>
    <row r="10135" spans="81:96">
      <c r="CC10135" s="52">
        <v>10134</v>
      </c>
      <c r="CD10135" s="53" t="s">
        <v>42051</v>
      </c>
      <c r="CE10135" s="53" t="s">
        <v>42052</v>
      </c>
      <c r="CF10135" s="54">
        <v>229</v>
      </c>
      <c r="CG10135" s="54">
        <v>0.82199999999999995</v>
      </c>
      <c r="CH10135" s="54"/>
      <c r="CI10135" s="54">
        <v>0.123</v>
      </c>
      <c r="CJ10135" s="54">
        <v>65</v>
      </c>
      <c r="CK10135" s="54">
        <v>3.2</v>
      </c>
      <c r="CL10135" s="54">
        <v>1.0300000000000001E-3</v>
      </c>
      <c r="CM10135" s="54"/>
      <c r="CN10135" s="53" t="s">
        <v>42004</v>
      </c>
      <c r="CO10135" s="54">
        <v>37</v>
      </c>
      <c r="CP10135" s="54">
        <v>44</v>
      </c>
      <c r="CQ10135" s="55">
        <f t="shared" si="158"/>
        <v>0.84090909090909094</v>
      </c>
      <c r="CR10135" s="52" t="s">
        <v>28953</v>
      </c>
    </row>
    <row r="10136" spans="81:96">
      <c r="CC10136" s="52">
        <v>10135</v>
      </c>
      <c r="CD10136" s="53" t="s">
        <v>42053</v>
      </c>
      <c r="CE10136" s="53" t="s">
        <v>42054</v>
      </c>
      <c r="CF10136" s="54">
        <v>4432</v>
      </c>
      <c r="CG10136" s="54">
        <v>0.67200000000000004</v>
      </c>
      <c r="CH10136" s="54">
        <v>0.74299999999999999</v>
      </c>
      <c r="CI10136" s="54">
        <v>0.373</v>
      </c>
      <c r="CJ10136" s="54">
        <v>225</v>
      </c>
      <c r="CK10136" s="54" t="s">
        <v>28918</v>
      </c>
      <c r="CL10136" s="54">
        <v>5.0099999999999997E-3</v>
      </c>
      <c r="CM10136" s="54">
        <v>0.22800000000000001</v>
      </c>
      <c r="CN10136" s="53" t="s">
        <v>42004</v>
      </c>
      <c r="CO10136" s="54">
        <v>38</v>
      </c>
      <c r="CP10136" s="54">
        <v>44</v>
      </c>
      <c r="CQ10136" s="55">
        <f t="shared" si="158"/>
        <v>0.86363636363636365</v>
      </c>
      <c r="CR10136" s="52" t="s">
        <v>28953</v>
      </c>
    </row>
    <row r="10137" spans="81:96">
      <c r="CC10137" s="52">
        <v>10136</v>
      </c>
      <c r="CD10137" s="53" t="s">
        <v>42055</v>
      </c>
      <c r="CE10137" s="53" t="s">
        <v>42056</v>
      </c>
      <c r="CF10137" s="54">
        <v>738</v>
      </c>
      <c r="CG10137" s="54">
        <v>0.65300000000000002</v>
      </c>
      <c r="CH10137" s="54"/>
      <c r="CI10137" s="54">
        <v>0.111</v>
      </c>
      <c r="CJ10137" s="54">
        <v>72</v>
      </c>
      <c r="CK10137" s="54">
        <v>5.2</v>
      </c>
      <c r="CL10137" s="54">
        <v>1.9499999999999999E-3</v>
      </c>
      <c r="CM10137" s="54"/>
      <c r="CN10137" s="53" t="s">
        <v>42004</v>
      </c>
      <c r="CO10137" s="54">
        <v>39</v>
      </c>
      <c r="CP10137" s="54">
        <v>44</v>
      </c>
      <c r="CQ10137" s="55">
        <f t="shared" si="158"/>
        <v>0.88636363636363635</v>
      </c>
      <c r="CR10137" s="52" t="s">
        <v>28953</v>
      </c>
    </row>
    <row r="10138" spans="81:96">
      <c r="CC10138" s="52">
        <v>10137</v>
      </c>
      <c r="CD10138" s="53" t="s">
        <v>29576</v>
      </c>
      <c r="CE10138" s="53" t="s">
        <v>29577</v>
      </c>
      <c r="CF10138" s="54">
        <v>736</v>
      </c>
      <c r="CG10138" s="54">
        <v>0.59199999999999997</v>
      </c>
      <c r="CH10138" s="54">
        <v>0.94899999999999995</v>
      </c>
      <c r="CI10138" s="54">
        <v>1</v>
      </c>
      <c r="CJ10138" s="54">
        <v>8</v>
      </c>
      <c r="CK10138" s="54" t="s">
        <v>28918</v>
      </c>
      <c r="CL10138" s="54">
        <v>1.08E-3</v>
      </c>
      <c r="CM10138" s="54">
        <v>0.34899999999999998</v>
      </c>
      <c r="CN10138" s="53" t="s">
        <v>42004</v>
      </c>
      <c r="CO10138" s="54">
        <v>40</v>
      </c>
      <c r="CP10138" s="54">
        <v>44</v>
      </c>
      <c r="CQ10138" s="55">
        <f t="shared" si="158"/>
        <v>0.90909090909090906</v>
      </c>
      <c r="CR10138" s="52" t="s">
        <v>28953</v>
      </c>
    </row>
    <row r="10139" spans="81:96">
      <c r="CC10139" s="52">
        <v>10138</v>
      </c>
      <c r="CD10139" s="53" t="s">
        <v>42057</v>
      </c>
      <c r="CE10139" s="53" t="s">
        <v>42058</v>
      </c>
      <c r="CF10139" s="54">
        <v>947</v>
      </c>
      <c r="CG10139" s="54">
        <v>0.57999999999999996</v>
      </c>
      <c r="CH10139" s="54">
        <v>0.50600000000000001</v>
      </c>
      <c r="CI10139" s="54">
        <v>0.193</v>
      </c>
      <c r="CJ10139" s="54">
        <v>88</v>
      </c>
      <c r="CK10139" s="54">
        <v>8.1999999999999993</v>
      </c>
      <c r="CL10139" s="54">
        <v>1E-3</v>
      </c>
      <c r="CM10139" s="54">
        <v>8.8999999999999996E-2</v>
      </c>
      <c r="CN10139" s="53" t="s">
        <v>42004</v>
      </c>
      <c r="CO10139" s="54">
        <v>41</v>
      </c>
      <c r="CP10139" s="54">
        <v>44</v>
      </c>
      <c r="CQ10139" s="55">
        <f t="shared" si="158"/>
        <v>0.93181818181818177</v>
      </c>
      <c r="CR10139" s="52" t="s">
        <v>28953</v>
      </c>
    </row>
    <row r="10140" spans="81:96">
      <c r="CC10140" s="52">
        <v>10139</v>
      </c>
      <c r="CD10140" s="53" t="s">
        <v>42059</v>
      </c>
      <c r="CE10140" s="53" t="s">
        <v>42060</v>
      </c>
      <c r="CF10140" s="54">
        <v>273</v>
      </c>
      <c r="CG10140" s="54">
        <v>0.43099999999999999</v>
      </c>
      <c r="CH10140" s="54">
        <v>0.46500000000000002</v>
      </c>
      <c r="CI10140" s="54">
        <v>0</v>
      </c>
      <c r="CJ10140" s="54">
        <v>53</v>
      </c>
      <c r="CK10140" s="54">
        <v>5.6</v>
      </c>
      <c r="CL10140" s="54">
        <v>5.5000000000000003E-4</v>
      </c>
      <c r="CM10140" s="54">
        <v>0.104</v>
      </c>
      <c r="CN10140" s="53" t="s">
        <v>42004</v>
      </c>
      <c r="CO10140" s="54">
        <v>42</v>
      </c>
      <c r="CP10140" s="54">
        <v>44</v>
      </c>
      <c r="CQ10140" s="55">
        <f t="shared" si="158"/>
        <v>0.95454545454545459</v>
      </c>
      <c r="CR10140" s="52" t="s">
        <v>28953</v>
      </c>
    </row>
    <row r="10141" spans="81:96">
      <c r="CC10141" s="52">
        <v>10140</v>
      </c>
      <c r="CD10141" s="53" t="s">
        <v>42061</v>
      </c>
      <c r="CE10141" s="53" t="s">
        <v>42062</v>
      </c>
      <c r="CF10141" s="54">
        <v>45</v>
      </c>
      <c r="CG10141" s="54">
        <v>7.6999999999999999E-2</v>
      </c>
      <c r="CH10141" s="54">
        <v>0.124</v>
      </c>
      <c r="CI10141" s="54">
        <v>1.6E-2</v>
      </c>
      <c r="CJ10141" s="54">
        <v>62</v>
      </c>
      <c r="CK10141" s="54"/>
      <c r="CL10141" s="54">
        <v>2.0000000000000001E-4</v>
      </c>
      <c r="CM10141" s="54">
        <v>3.5000000000000003E-2</v>
      </c>
      <c r="CN10141" s="53" t="s">
        <v>42004</v>
      </c>
      <c r="CO10141" s="54">
        <v>43</v>
      </c>
      <c r="CP10141" s="54">
        <v>44</v>
      </c>
      <c r="CQ10141" s="55">
        <f t="shared" si="158"/>
        <v>0.97727272727272729</v>
      </c>
      <c r="CR10141" s="52" t="s">
        <v>28953</v>
      </c>
    </row>
    <row r="10142" spans="81:96">
      <c r="CC10142" s="52">
        <v>10141</v>
      </c>
      <c r="CD10142" s="53" t="s">
        <v>29581</v>
      </c>
      <c r="CE10142" s="53" t="s">
        <v>29582</v>
      </c>
      <c r="CF10142" s="54">
        <v>3</v>
      </c>
      <c r="CG10142" s="54">
        <v>0</v>
      </c>
      <c r="CH10142" s="54">
        <v>0.66700000000000004</v>
      </c>
      <c r="CI10142" s="54">
        <v>0</v>
      </c>
      <c r="CJ10142" s="54">
        <v>10</v>
      </c>
      <c r="CK10142" s="54"/>
      <c r="CL10142" s="54">
        <v>0</v>
      </c>
      <c r="CM10142" s="54">
        <v>8.3000000000000004E-2</v>
      </c>
      <c r="CN10142" s="53" t="s">
        <v>42004</v>
      </c>
      <c r="CO10142" s="54">
        <v>44</v>
      </c>
      <c r="CP10142" s="54">
        <v>44</v>
      </c>
      <c r="CQ10142" s="55">
        <f t="shared" si="158"/>
        <v>1</v>
      </c>
      <c r="CR10142" s="52" t="s">
        <v>28953</v>
      </c>
    </row>
    <row r="10143" spans="81:96">
      <c r="CC10143" s="52">
        <v>10142</v>
      </c>
      <c r="CD10143" s="53" t="s">
        <v>37063</v>
      </c>
      <c r="CE10143" s="53" t="s">
        <v>37064</v>
      </c>
      <c r="CF10143" s="54">
        <v>6835</v>
      </c>
      <c r="CG10143" s="54">
        <v>3.738</v>
      </c>
      <c r="CH10143" s="54">
        <v>4.0830000000000002</v>
      </c>
      <c r="CI10143" s="54">
        <v>0.57999999999999996</v>
      </c>
      <c r="CJ10143" s="54">
        <v>81</v>
      </c>
      <c r="CK10143" s="54" t="s">
        <v>28918</v>
      </c>
      <c r="CL10143" s="54">
        <v>1.2409999999999999E-2</v>
      </c>
      <c r="CM10143" s="54">
        <v>2.1589999999999998</v>
      </c>
      <c r="CN10143" s="53" t="s">
        <v>42063</v>
      </c>
      <c r="CO10143" s="54">
        <v>1</v>
      </c>
      <c r="CP10143" s="54">
        <v>50</v>
      </c>
      <c r="CQ10143" s="55">
        <f t="shared" si="158"/>
        <v>0.02</v>
      </c>
      <c r="CR10143" s="52" t="s">
        <v>28907</v>
      </c>
    </row>
    <row r="10144" spans="81:96">
      <c r="CC10144" s="52">
        <v>10143</v>
      </c>
      <c r="CD10144" s="53" t="s">
        <v>36152</v>
      </c>
      <c r="CE10144" s="53" t="s">
        <v>36153</v>
      </c>
      <c r="CF10144" s="54">
        <v>760</v>
      </c>
      <c r="CG10144" s="54">
        <v>3.7269999999999999</v>
      </c>
      <c r="CH10144" s="54">
        <v>3.3530000000000002</v>
      </c>
      <c r="CI10144" s="54">
        <v>1.1539999999999999</v>
      </c>
      <c r="CJ10144" s="54">
        <v>39</v>
      </c>
      <c r="CK10144" s="54">
        <v>4.3</v>
      </c>
      <c r="CL10144" s="54">
        <v>2.64E-3</v>
      </c>
      <c r="CM10144" s="54">
        <v>1.25</v>
      </c>
      <c r="CN10144" s="53" t="s">
        <v>42063</v>
      </c>
      <c r="CO10144" s="54">
        <v>2</v>
      </c>
      <c r="CP10144" s="54">
        <v>50</v>
      </c>
      <c r="CQ10144" s="55">
        <f t="shared" si="158"/>
        <v>0.04</v>
      </c>
      <c r="CR10144" s="52" t="s">
        <v>28907</v>
      </c>
    </row>
    <row r="10145" spans="81:96">
      <c r="CC10145" s="52">
        <v>10144</v>
      </c>
      <c r="CD10145" s="53" t="s">
        <v>30353</v>
      </c>
      <c r="CE10145" s="53" t="s">
        <v>30354</v>
      </c>
      <c r="CF10145" s="54">
        <v>3496</v>
      </c>
      <c r="CG10145" s="54">
        <v>2.6579999999999999</v>
      </c>
      <c r="CH10145" s="54">
        <v>2.9449999999999998</v>
      </c>
      <c r="CI10145" s="54">
        <v>0.59</v>
      </c>
      <c r="CJ10145" s="54">
        <v>39</v>
      </c>
      <c r="CK10145" s="54" t="s">
        <v>28918</v>
      </c>
      <c r="CL10145" s="54">
        <v>3.49E-3</v>
      </c>
      <c r="CM10145" s="54">
        <v>1.2130000000000001</v>
      </c>
      <c r="CN10145" s="53" t="s">
        <v>42063</v>
      </c>
      <c r="CO10145" s="54">
        <v>3</v>
      </c>
      <c r="CP10145" s="54">
        <v>50</v>
      </c>
      <c r="CQ10145" s="55">
        <f t="shared" si="158"/>
        <v>0.06</v>
      </c>
      <c r="CR10145" s="52" t="s">
        <v>28907</v>
      </c>
    </row>
    <row r="10146" spans="81:96">
      <c r="CC10146" s="52">
        <v>10145</v>
      </c>
      <c r="CD10146" s="53" t="s">
        <v>42064</v>
      </c>
      <c r="CE10146" s="53" t="s">
        <v>42065</v>
      </c>
      <c r="CF10146" s="54">
        <v>1452</v>
      </c>
      <c r="CG10146" s="54">
        <v>2.6480000000000001</v>
      </c>
      <c r="CH10146" s="54">
        <v>2.3439999999999999</v>
      </c>
      <c r="CI10146" s="54">
        <v>0.56100000000000005</v>
      </c>
      <c r="CJ10146" s="54">
        <v>66</v>
      </c>
      <c r="CK10146" s="54">
        <v>7.5</v>
      </c>
      <c r="CL10146" s="54">
        <v>2E-3</v>
      </c>
      <c r="CM10146" s="54">
        <v>0.64400000000000002</v>
      </c>
      <c r="CN10146" s="53" t="s">
        <v>42063</v>
      </c>
      <c r="CO10146" s="54">
        <v>4</v>
      </c>
      <c r="CP10146" s="54">
        <v>50</v>
      </c>
      <c r="CQ10146" s="55">
        <f t="shared" si="158"/>
        <v>0.08</v>
      </c>
      <c r="CR10146" s="52" t="s">
        <v>28907</v>
      </c>
    </row>
    <row r="10147" spans="81:96">
      <c r="CC10147" s="52">
        <v>10146</v>
      </c>
      <c r="CD10147" s="53" t="s">
        <v>36930</v>
      </c>
      <c r="CE10147" s="53" t="s">
        <v>36931</v>
      </c>
      <c r="CF10147" s="54">
        <v>17076</v>
      </c>
      <c r="CG10147" s="54">
        <v>2.339</v>
      </c>
      <c r="CH10147" s="54">
        <v>2.9420000000000002</v>
      </c>
      <c r="CI10147" s="54">
        <v>0.55400000000000005</v>
      </c>
      <c r="CJ10147" s="54">
        <v>368</v>
      </c>
      <c r="CK10147" s="54">
        <v>8.8000000000000007</v>
      </c>
      <c r="CL10147" s="54">
        <v>2.7320000000000001E-2</v>
      </c>
      <c r="CM10147" s="54">
        <v>0.996</v>
      </c>
      <c r="CN10147" s="53" t="s">
        <v>42063</v>
      </c>
      <c r="CO10147" s="54">
        <v>5</v>
      </c>
      <c r="CP10147" s="54">
        <v>50</v>
      </c>
      <c r="CQ10147" s="55">
        <f t="shared" si="158"/>
        <v>0.1</v>
      </c>
      <c r="CR10147" s="52" t="s">
        <v>28907</v>
      </c>
    </row>
    <row r="10148" spans="81:96">
      <c r="CC10148" s="52">
        <v>10147</v>
      </c>
      <c r="CD10148" s="53" t="s">
        <v>42066</v>
      </c>
      <c r="CE10148" s="53" t="s">
        <v>42067</v>
      </c>
      <c r="CF10148" s="54">
        <v>3586</v>
      </c>
      <c r="CG10148" s="54">
        <v>2.2400000000000002</v>
      </c>
      <c r="CH10148" s="54">
        <v>2.1640000000000001</v>
      </c>
      <c r="CI10148" s="54">
        <v>0.72599999999999998</v>
      </c>
      <c r="CJ10148" s="54">
        <v>62</v>
      </c>
      <c r="CK10148" s="54" t="s">
        <v>28918</v>
      </c>
      <c r="CL10148" s="54">
        <v>5.2199999999999998E-3</v>
      </c>
      <c r="CM10148" s="54">
        <v>0.85799999999999998</v>
      </c>
      <c r="CN10148" s="53" t="s">
        <v>42063</v>
      </c>
      <c r="CO10148" s="54">
        <v>6</v>
      </c>
      <c r="CP10148" s="54">
        <v>50</v>
      </c>
      <c r="CQ10148" s="55">
        <f t="shared" si="158"/>
        <v>0.12</v>
      </c>
      <c r="CR10148" s="52" t="s">
        <v>28907</v>
      </c>
    </row>
    <row r="10149" spans="81:96">
      <c r="CC10149" s="52">
        <v>10148</v>
      </c>
      <c r="CD10149" s="53" t="s">
        <v>42068</v>
      </c>
      <c r="CE10149" s="53" t="s">
        <v>42069</v>
      </c>
      <c r="CF10149" s="54">
        <v>1646</v>
      </c>
      <c r="CG10149" s="54">
        <v>2.081</v>
      </c>
      <c r="CH10149" s="54">
        <v>1.97</v>
      </c>
      <c r="CI10149" s="54">
        <v>0.33300000000000002</v>
      </c>
      <c r="CJ10149" s="54">
        <v>42</v>
      </c>
      <c r="CK10149" s="54" t="s">
        <v>28918</v>
      </c>
      <c r="CL10149" s="54">
        <v>1.81E-3</v>
      </c>
      <c r="CM10149" s="54">
        <v>0.69299999999999995</v>
      </c>
      <c r="CN10149" s="53" t="s">
        <v>42063</v>
      </c>
      <c r="CO10149" s="54">
        <v>7</v>
      </c>
      <c r="CP10149" s="54">
        <v>50</v>
      </c>
      <c r="CQ10149" s="55">
        <f t="shared" si="158"/>
        <v>0.14000000000000001</v>
      </c>
      <c r="CR10149" s="52" t="s">
        <v>28907</v>
      </c>
    </row>
    <row r="10150" spans="81:96">
      <c r="CC10150" s="52">
        <v>10149</v>
      </c>
      <c r="CD10150" s="53" t="s">
        <v>42070</v>
      </c>
      <c r="CE10150" s="53" t="s">
        <v>42071</v>
      </c>
      <c r="CF10150" s="54">
        <v>4804</v>
      </c>
      <c r="CG10150" s="54">
        <v>1.9790000000000001</v>
      </c>
      <c r="CH10150" s="54">
        <v>2.3759999999999999</v>
      </c>
      <c r="CI10150" s="54">
        <v>0.57099999999999995</v>
      </c>
      <c r="CJ10150" s="54">
        <v>126</v>
      </c>
      <c r="CK10150" s="54">
        <v>9.1999999999999993</v>
      </c>
      <c r="CL10150" s="54">
        <v>7.5700000000000003E-3</v>
      </c>
      <c r="CM10150" s="54">
        <v>0.73399999999999999</v>
      </c>
      <c r="CN10150" s="53" t="s">
        <v>42063</v>
      </c>
      <c r="CO10150" s="54">
        <v>8</v>
      </c>
      <c r="CP10150" s="54">
        <v>50</v>
      </c>
      <c r="CQ10150" s="55">
        <f t="shared" si="158"/>
        <v>0.16</v>
      </c>
      <c r="CR10150" s="52" t="s">
        <v>28907</v>
      </c>
    </row>
    <row r="10151" spans="81:96">
      <c r="CC10151" s="52">
        <v>10150</v>
      </c>
      <c r="CD10151" s="53" t="s">
        <v>42072</v>
      </c>
      <c r="CE10151" s="53" t="s">
        <v>42073</v>
      </c>
      <c r="CF10151" s="54">
        <v>3893</v>
      </c>
      <c r="CG10151" s="54">
        <v>1.94</v>
      </c>
      <c r="CH10151" s="54">
        <v>2.1589999999999998</v>
      </c>
      <c r="CI10151" s="54">
        <v>0.62</v>
      </c>
      <c r="CJ10151" s="54">
        <v>79</v>
      </c>
      <c r="CK10151" s="54" t="s">
        <v>28918</v>
      </c>
      <c r="CL10151" s="54">
        <v>5.1399999999999996E-3</v>
      </c>
      <c r="CM10151" s="54">
        <v>0.622</v>
      </c>
      <c r="CN10151" s="53" t="s">
        <v>42063</v>
      </c>
      <c r="CO10151" s="54">
        <v>9</v>
      </c>
      <c r="CP10151" s="54">
        <v>50</v>
      </c>
      <c r="CQ10151" s="55">
        <f t="shared" si="158"/>
        <v>0.18</v>
      </c>
      <c r="CR10151" s="52" t="s">
        <v>28907</v>
      </c>
    </row>
    <row r="10152" spans="81:96">
      <c r="CC10152" s="52">
        <v>10151</v>
      </c>
      <c r="CD10152" s="53" t="s">
        <v>36982</v>
      </c>
      <c r="CE10152" s="53" t="s">
        <v>36983</v>
      </c>
      <c r="CF10152" s="54">
        <v>2466</v>
      </c>
      <c r="CG10152" s="54">
        <v>1.9039999999999999</v>
      </c>
      <c r="CH10152" s="54">
        <v>1.857</v>
      </c>
      <c r="CI10152" s="54">
        <v>0.32400000000000001</v>
      </c>
      <c r="CJ10152" s="54">
        <v>102</v>
      </c>
      <c r="CK10152" s="54">
        <v>7.7</v>
      </c>
      <c r="CL10152" s="54">
        <v>4.5700000000000003E-3</v>
      </c>
      <c r="CM10152" s="54">
        <v>0.58899999999999997</v>
      </c>
      <c r="CN10152" s="53" t="s">
        <v>42063</v>
      </c>
      <c r="CO10152" s="54">
        <v>10</v>
      </c>
      <c r="CP10152" s="54">
        <v>50</v>
      </c>
      <c r="CQ10152" s="55">
        <f t="shared" si="158"/>
        <v>0.2</v>
      </c>
      <c r="CR10152" s="52" t="s">
        <v>28907</v>
      </c>
    </row>
    <row r="10153" spans="81:96">
      <c r="CC10153" s="52">
        <v>10152</v>
      </c>
      <c r="CD10153" s="53" t="s">
        <v>42074</v>
      </c>
      <c r="CE10153" s="53" t="s">
        <v>42075</v>
      </c>
      <c r="CF10153" s="54">
        <v>1759</v>
      </c>
      <c r="CG10153" s="54">
        <v>1.8660000000000001</v>
      </c>
      <c r="CH10153" s="54">
        <v>1.911</v>
      </c>
      <c r="CI10153" s="54">
        <v>0.39</v>
      </c>
      <c r="CJ10153" s="54">
        <v>82</v>
      </c>
      <c r="CK10153" s="54">
        <v>8.1999999999999993</v>
      </c>
      <c r="CL10153" s="54">
        <v>3.2399999999999998E-3</v>
      </c>
      <c r="CM10153" s="54">
        <v>0.65</v>
      </c>
      <c r="CN10153" s="53" t="s">
        <v>42063</v>
      </c>
      <c r="CO10153" s="54">
        <v>11</v>
      </c>
      <c r="CP10153" s="54">
        <v>50</v>
      </c>
      <c r="CQ10153" s="55">
        <f t="shared" si="158"/>
        <v>0.22</v>
      </c>
      <c r="CR10153" s="52" t="s">
        <v>28907</v>
      </c>
    </row>
    <row r="10154" spans="81:96">
      <c r="CC10154" s="52">
        <v>10153</v>
      </c>
      <c r="CD10154" s="53" t="s">
        <v>42076</v>
      </c>
      <c r="CE10154" s="53" t="s">
        <v>42077</v>
      </c>
      <c r="CF10154" s="54">
        <v>2961</v>
      </c>
      <c r="CG10154" s="54">
        <v>1.837</v>
      </c>
      <c r="CH10154" s="54">
        <v>2.032</v>
      </c>
      <c r="CI10154" s="54">
        <v>0.38</v>
      </c>
      <c r="CJ10154" s="54">
        <v>50</v>
      </c>
      <c r="CK10154" s="54" t="s">
        <v>28918</v>
      </c>
      <c r="CL10154" s="54">
        <v>2.6199999999999999E-3</v>
      </c>
      <c r="CM10154" s="54">
        <v>0.65800000000000003</v>
      </c>
      <c r="CN10154" s="53" t="s">
        <v>42063</v>
      </c>
      <c r="CO10154" s="54">
        <v>12</v>
      </c>
      <c r="CP10154" s="54">
        <v>50</v>
      </c>
      <c r="CQ10154" s="55">
        <f t="shared" si="158"/>
        <v>0.24</v>
      </c>
      <c r="CR10154" s="52" t="s">
        <v>28907</v>
      </c>
    </row>
    <row r="10155" spans="81:96">
      <c r="CC10155" s="52">
        <v>10154</v>
      </c>
      <c r="CD10155" s="53" t="s">
        <v>37142</v>
      </c>
      <c r="CE10155" s="53" t="s">
        <v>37143</v>
      </c>
      <c r="CF10155" s="54">
        <v>540</v>
      </c>
      <c r="CG10155" s="54">
        <v>1.5149999999999999</v>
      </c>
      <c r="CH10155" s="54">
        <v>1.5820000000000001</v>
      </c>
      <c r="CI10155" s="54">
        <v>0.77500000000000002</v>
      </c>
      <c r="CJ10155" s="54">
        <v>40</v>
      </c>
      <c r="CK10155" s="54">
        <v>4</v>
      </c>
      <c r="CL10155" s="54">
        <v>1.8600000000000001E-3</v>
      </c>
      <c r="CM10155" s="54">
        <v>0.50600000000000001</v>
      </c>
      <c r="CN10155" s="53" t="s">
        <v>42063</v>
      </c>
      <c r="CO10155" s="54">
        <v>13</v>
      </c>
      <c r="CP10155" s="54">
        <v>50</v>
      </c>
      <c r="CQ10155" s="55">
        <f t="shared" si="158"/>
        <v>0.26</v>
      </c>
      <c r="CR10155" s="52" t="s">
        <v>28921</v>
      </c>
    </row>
    <row r="10156" spans="81:96">
      <c r="CC10156" s="52">
        <v>10155</v>
      </c>
      <c r="CD10156" s="53" t="s">
        <v>36992</v>
      </c>
      <c r="CE10156" s="53" t="s">
        <v>36993</v>
      </c>
      <c r="CF10156" s="54">
        <v>2765</v>
      </c>
      <c r="CG10156" s="54">
        <v>1.5109999999999999</v>
      </c>
      <c r="CH10156" s="54">
        <v>1.863</v>
      </c>
      <c r="CI10156" s="54">
        <v>0.109</v>
      </c>
      <c r="CJ10156" s="54">
        <v>55</v>
      </c>
      <c r="CK10156" s="54" t="s">
        <v>28918</v>
      </c>
      <c r="CL10156" s="54">
        <v>3.3999999999999998E-3</v>
      </c>
      <c r="CM10156" s="54">
        <v>0.59699999999999998</v>
      </c>
      <c r="CN10156" s="53" t="s">
        <v>42063</v>
      </c>
      <c r="CO10156" s="54">
        <v>14</v>
      </c>
      <c r="CP10156" s="54">
        <v>50</v>
      </c>
      <c r="CQ10156" s="55">
        <f t="shared" si="158"/>
        <v>0.28000000000000003</v>
      </c>
      <c r="CR10156" s="52" t="s">
        <v>28921</v>
      </c>
    </row>
    <row r="10157" spans="81:96">
      <c r="CC10157" s="52">
        <v>10156</v>
      </c>
      <c r="CD10157" s="53" t="s">
        <v>42078</v>
      </c>
      <c r="CE10157" s="53" t="s">
        <v>42079</v>
      </c>
      <c r="CF10157" s="54">
        <v>649</v>
      </c>
      <c r="CG10157" s="54">
        <v>1.4890000000000001</v>
      </c>
      <c r="CH10157" s="54">
        <v>1.2789999999999999</v>
      </c>
      <c r="CI10157" s="54">
        <v>0.38100000000000001</v>
      </c>
      <c r="CJ10157" s="54">
        <v>63</v>
      </c>
      <c r="CK10157" s="54">
        <v>9.9</v>
      </c>
      <c r="CL10157" s="54">
        <v>9.7000000000000005E-4</v>
      </c>
      <c r="CM10157" s="54">
        <v>0.371</v>
      </c>
      <c r="CN10157" s="53" t="s">
        <v>42063</v>
      </c>
      <c r="CO10157" s="54">
        <v>15</v>
      </c>
      <c r="CP10157" s="54">
        <v>50</v>
      </c>
      <c r="CQ10157" s="55">
        <f t="shared" si="158"/>
        <v>0.3</v>
      </c>
      <c r="CR10157" s="52" t="s">
        <v>28921</v>
      </c>
    </row>
    <row r="10158" spans="81:96">
      <c r="CC10158" s="52">
        <v>10157</v>
      </c>
      <c r="CD10158" s="53" t="s">
        <v>42080</v>
      </c>
      <c r="CE10158" s="53" t="s">
        <v>42081</v>
      </c>
      <c r="CF10158" s="54">
        <v>913</v>
      </c>
      <c r="CG10158" s="54">
        <v>1.4770000000000001</v>
      </c>
      <c r="CH10158" s="54">
        <v>1.458</v>
      </c>
      <c r="CI10158" s="54">
        <v>0.47099999999999997</v>
      </c>
      <c r="CJ10158" s="54">
        <v>34</v>
      </c>
      <c r="CK10158" s="54" t="s">
        <v>28918</v>
      </c>
      <c r="CL10158" s="54">
        <v>1.6199999999999999E-3</v>
      </c>
      <c r="CM10158" s="54">
        <v>0.61399999999999999</v>
      </c>
      <c r="CN10158" s="53" t="s">
        <v>42063</v>
      </c>
      <c r="CO10158" s="54">
        <v>16</v>
      </c>
      <c r="CP10158" s="54">
        <v>50</v>
      </c>
      <c r="CQ10158" s="55">
        <f t="shared" si="158"/>
        <v>0.32</v>
      </c>
      <c r="CR10158" s="52" t="s">
        <v>28921</v>
      </c>
    </row>
    <row r="10159" spans="81:96">
      <c r="CC10159" s="52">
        <v>10158</v>
      </c>
      <c r="CD10159" s="53" t="s">
        <v>42082</v>
      </c>
      <c r="CE10159" s="53" t="s">
        <v>42083</v>
      </c>
      <c r="CF10159" s="54">
        <v>1906</v>
      </c>
      <c r="CG10159" s="54">
        <v>1.454</v>
      </c>
      <c r="CH10159" s="54">
        <v>1.9510000000000001</v>
      </c>
      <c r="CI10159" s="54">
        <v>0.33300000000000002</v>
      </c>
      <c r="CJ10159" s="54">
        <v>45</v>
      </c>
      <c r="CK10159" s="54" t="s">
        <v>28918</v>
      </c>
      <c r="CL10159" s="54">
        <v>2.47E-3</v>
      </c>
      <c r="CM10159" s="54">
        <v>0.69099999999999995</v>
      </c>
      <c r="CN10159" s="53" t="s">
        <v>42063</v>
      </c>
      <c r="CO10159" s="54">
        <v>17</v>
      </c>
      <c r="CP10159" s="54">
        <v>50</v>
      </c>
      <c r="CQ10159" s="55">
        <f t="shared" si="158"/>
        <v>0.34</v>
      </c>
      <c r="CR10159" s="52" t="s">
        <v>28921</v>
      </c>
    </row>
    <row r="10160" spans="81:96">
      <c r="CC10160" s="52">
        <v>10159</v>
      </c>
      <c r="CD10160" s="53" t="s">
        <v>36996</v>
      </c>
      <c r="CE10160" s="53" t="s">
        <v>36997</v>
      </c>
      <c r="CF10160" s="54">
        <v>1191</v>
      </c>
      <c r="CG10160" s="54">
        <v>1.448</v>
      </c>
      <c r="CH10160" s="54">
        <v>1.607</v>
      </c>
      <c r="CI10160" s="54">
        <v>0.41499999999999998</v>
      </c>
      <c r="CJ10160" s="54">
        <v>53</v>
      </c>
      <c r="CK10160" s="54">
        <v>9.8000000000000007</v>
      </c>
      <c r="CL10160" s="54">
        <v>1.49E-3</v>
      </c>
      <c r="CM10160" s="54">
        <v>0.49099999999999999</v>
      </c>
      <c r="CN10160" s="53" t="s">
        <v>42063</v>
      </c>
      <c r="CO10160" s="54">
        <v>18</v>
      </c>
      <c r="CP10160" s="54">
        <v>50</v>
      </c>
      <c r="CQ10160" s="55">
        <f t="shared" si="158"/>
        <v>0.36</v>
      </c>
      <c r="CR10160" s="52" t="s">
        <v>28921</v>
      </c>
    </row>
    <row r="10161" spans="81:96">
      <c r="CC10161" s="52">
        <v>10160</v>
      </c>
      <c r="CD10161" s="53" t="s">
        <v>37000</v>
      </c>
      <c r="CE10161" s="53" t="s">
        <v>37001</v>
      </c>
      <c r="CF10161" s="54">
        <v>610</v>
      </c>
      <c r="CG10161" s="54">
        <v>1.3089999999999999</v>
      </c>
      <c r="CH10161" s="54">
        <v>1.2809999999999999</v>
      </c>
      <c r="CI10161" s="54">
        <v>0.33</v>
      </c>
      <c r="CJ10161" s="54">
        <v>88</v>
      </c>
      <c r="CK10161" s="54">
        <v>9.3000000000000007</v>
      </c>
      <c r="CL10161" s="54">
        <v>6.8999999999999997E-4</v>
      </c>
      <c r="CM10161" s="54">
        <v>0.38300000000000001</v>
      </c>
      <c r="CN10161" s="53" t="s">
        <v>42063</v>
      </c>
      <c r="CO10161" s="54">
        <v>19</v>
      </c>
      <c r="CP10161" s="54">
        <v>50</v>
      </c>
      <c r="CQ10161" s="55">
        <f t="shared" si="158"/>
        <v>0.38</v>
      </c>
      <c r="CR10161" s="52" t="s">
        <v>28921</v>
      </c>
    </row>
    <row r="10162" spans="81:96">
      <c r="CC10162" s="52">
        <v>10161</v>
      </c>
      <c r="CD10162" s="53" t="s">
        <v>42084</v>
      </c>
      <c r="CE10162" s="53" t="s">
        <v>42085</v>
      </c>
      <c r="CF10162" s="54">
        <v>4563</v>
      </c>
      <c r="CG10162" s="54">
        <v>1.2809999999999999</v>
      </c>
      <c r="CH10162" s="54">
        <v>1.4890000000000001</v>
      </c>
      <c r="CI10162" s="54">
        <v>0.97799999999999998</v>
      </c>
      <c r="CJ10162" s="54">
        <v>91</v>
      </c>
      <c r="CK10162" s="54" t="s">
        <v>28918</v>
      </c>
      <c r="CL10162" s="54">
        <v>3.46E-3</v>
      </c>
      <c r="CM10162" s="54">
        <v>0.52</v>
      </c>
      <c r="CN10162" s="53" t="s">
        <v>42063</v>
      </c>
      <c r="CO10162" s="54">
        <v>20</v>
      </c>
      <c r="CP10162" s="54">
        <v>50</v>
      </c>
      <c r="CQ10162" s="55">
        <f t="shared" si="158"/>
        <v>0.4</v>
      </c>
      <c r="CR10162" s="52" t="s">
        <v>28921</v>
      </c>
    </row>
    <row r="10163" spans="81:96">
      <c r="CC10163" s="52">
        <v>10162</v>
      </c>
      <c r="CD10163" s="53" t="s">
        <v>42086</v>
      </c>
      <c r="CE10163" s="53" t="s">
        <v>42087</v>
      </c>
      <c r="CF10163" s="54">
        <v>1601</v>
      </c>
      <c r="CG10163" s="54">
        <v>1.2430000000000001</v>
      </c>
      <c r="CH10163" s="54">
        <v>1.337</v>
      </c>
      <c r="CI10163" s="54">
        <v>0.13300000000000001</v>
      </c>
      <c r="CJ10163" s="54">
        <v>30</v>
      </c>
      <c r="CK10163" s="54" t="s">
        <v>28918</v>
      </c>
      <c r="CL10163" s="54">
        <v>1.8600000000000001E-3</v>
      </c>
      <c r="CM10163" s="54">
        <v>0.46400000000000002</v>
      </c>
      <c r="CN10163" s="53" t="s">
        <v>42063</v>
      </c>
      <c r="CO10163" s="54">
        <v>21</v>
      </c>
      <c r="CP10163" s="54">
        <v>50</v>
      </c>
      <c r="CQ10163" s="55">
        <f t="shared" si="158"/>
        <v>0.42</v>
      </c>
      <c r="CR10163" s="52" t="s">
        <v>28921</v>
      </c>
    </row>
    <row r="10164" spans="81:96">
      <c r="CC10164" s="52">
        <v>10163</v>
      </c>
      <c r="CD10164" s="53" t="s">
        <v>42088</v>
      </c>
      <c r="CE10164" s="53" t="s">
        <v>42089</v>
      </c>
      <c r="CF10164" s="54">
        <v>1234</v>
      </c>
      <c r="CG10164" s="54">
        <v>1.2210000000000001</v>
      </c>
      <c r="CH10164" s="54">
        <v>1.3240000000000001</v>
      </c>
      <c r="CI10164" s="54">
        <v>0.13900000000000001</v>
      </c>
      <c r="CJ10164" s="54">
        <v>36</v>
      </c>
      <c r="CK10164" s="54" t="s">
        <v>28918</v>
      </c>
      <c r="CL10164" s="54">
        <v>1.2099999999999999E-3</v>
      </c>
      <c r="CM10164" s="54">
        <v>0.40500000000000003</v>
      </c>
      <c r="CN10164" s="53" t="s">
        <v>42063</v>
      </c>
      <c r="CO10164" s="54">
        <v>22</v>
      </c>
      <c r="CP10164" s="54">
        <v>50</v>
      </c>
      <c r="CQ10164" s="55">
        <f t="shared" si="158"/>
        <v>0.44</v>
      </c>
      <c r="CR10164" s="52" t="s">
        <v>28921</v>
      </c>
    </row>
    <row r="10165" spans="81:96">
      <c r="CC10165" s="52">
        <v>10164</v>
      </c>
      <c r="CD10165" s="53" t="s">
        <v>42090</v>
      </c>
      <c r="CE10165" s="53" t="s">
        <v>42091</v>
      </c>
      <c r="CF10165" s="54">
        <v>864</v>
      </c>
      <c r="CG10165" s="54">
        <v>1.1919999999999999</v>
      </c>
      <c r="CH10165" s="54">
        <v>1.2110000000000001</v>
      </c>
      <c r="CI10165" s="54">
        <v>0.4</v>
      </c>
      <c r="CJ10165" s="54">
        <v>60</v>
      </c>
      <c r="CK10165" s="54">
        <v>7.1</v>
      </c>
      <c r="CL10165" s="54">
        <v>2.0400000000000001E-3</v>
      </c>
      <c r="CM10165" s="54">
        <v>0.46700000000000003</v>
      </c>
      <c r="CN10165" s="53" t="s">
        <v>42063</v>
      </c>
      <c r="CO10165" s="54">
        <v>23</v>
      </c>
      <c r="CP10165" s="54">
        <v>50</v>
      </c>
      <c r="CQ10165" s="55">
        <f t="shared" si="158"/>
        <v>0.46</v>
      </c>
      <c r="CR10165" s="52" t="s">
        <v>28921</v>
      </c>
    </row>
    <row r="10166" spans="81:96">
      <c r="CC10166" s="52">
        <v>10165</v>
      </c>
      <c r="CD10166" s="53" t="s">
        <v>42092</v>
      </c>
      <c r="CE10166" s="53" t="s">
        <v>42093</v>
      </c>
      <c r="CF10166" s="54">
        <v>1268</v>
      </c>
      <c r="CG10166" s="54">
        <v>1.167</v>
      </c>
      <c r="CH10166" s="54">
        <v>1.3939999999999999</v>
      </c>
      <c r="CI10166" s="54">
        <v>0.25900000000000001</v>
      </c>
      <c r="CJ10166" s="54">
        <v>27</v>
      </c>
      <c r="CK10166" s="54" t="s">
        <v>28918</v>
      </c>
      <c r="CL10166" s="54">
        <v>7.7999999999999999E-4</v>
      </c>
      <c r="CM10166" s="54">
        <v>0.38700000000000001</v>
      </c>
      <c r="CN10166" s="53" t="s">
        <v>42063</v>
      </c>
      <c r="CO10166" s="54">
        <v>24</v>
      </c>
      <c r="CP10166" s="54">
        <v>50</v>
      </c>
      <c r="CQ10166" s="55">
        <f t="shared" si="158"/>
        <v>0.48</v>
      </c>
      <c r="CR10166" s="52" t="s">
        <v>28921</v>
      </c>
    </row>
    <row r="10167" spans="81:96">
      <c r="CC10167" s="52">
        <v>10166</v>
      </c>
      <c r="CD10167" s="53" t="s">
        <v>42094</v>
      </c>
      <c r="CE10167" s="53" t="s">
        <v>42095</v>
      </c>
      <c r="CF10167" s="54">
        <v>655</v>
      </c>
      <c r="CG10167" s="54">
        <v>1.167</v>
      </c>
      <c r="CH10167" s="54">
        <v>1.4179999999999999</v>
      </c>
      <c r="CI10167" s="54">
        <v>0.375</v>
      </c>
      <c r="CJ10167" s="54">
        <v>8</v>
      </c>
      <c r="CK10167" s="54" t="s">
        <v>28918</v>
      </c>
      <c r="CL10167" s="54">
        <v>4.2000000000000002E-4</v>
      </c>
      <c r="CM10167" s="54">
        <v>0.47499999999999998</v>
      </c>
      <c r="CN10167" s="53" t="s">
        <v>42063</v>
      </c>
      <c r="CO10167" s="54">
        <v>24</v>
      </c>
      <c r="CP10167" s="54">
        <v>50</v>
      </c>
      <c r="CQ10167" s="55">
        <f t="shared" si="158"/>
        <v>0.48</v>
      </c>
      <c r="CR10167" s="52" t="s">
        <v>28921</v>
      </c>
    </row>
    <row r="10168" spans="81:96">
      <c r="CC10168" s="52">
        <v>10167</v>
      </c>
      <c r="CD10168" s="53" t="s">
        <v>37004</v>
      </c>
      <c r="CE10168" s="53" t="s">
        <v>37005</v>
      </c>
      <c r="CF10168" s="54">
        <v>861</v>
      </c>
      <c r="CG10168" s="54">
        <v>1.1459999999999999</v>
      </c>
      <c r="CH10168" s="54">
        <v>1.1819999999999999</v>
      </c>
      <c r="CI10168" s="54">
        <v>0.33300000000000002</v>
      </c>
      <c r="CJ10168" s="54">
        <v>57</v>
      </c>
      <c r="CK10168" s="54" t="s">
        <v>28918</v>
      </c>
      <c r="CL10168" s="54">
        <v>1.06E-3</v>
      </c>
      <c r="CM10168" s="54">
        <v>0.30399999999999999</v>
      </c>
      <c r="CN10168" s="53" t="s">
        <v>42063</v>
      </c>
      <c r="CO10168" s="54">
        <v>26</v>
      </c>
      <c r="CP10168" s="54">
        <v>50</v>
      </c>
      <c r="CQ10168" s="55">
        <f t="shared" si="158"/>
        <v>0.52</v>
      </c>
      <c r="CR10168" s="52" t="s">
        <v>28938</v>
      </c>
    </row>
    <row r="10169" spans="81:96">
      <c r="CC10169" s="52">
        <v>10168</v>
      </c>
      <c r="CD10169" s="53" t="s">
        <v>42096</v>
      </c>
      <c r="CE10169" s="53" t="s">
        <v>42097</v>
      </c>
      <c r="CF10169" s="54">
        <v>717</v>
      </c>
      <c r="CG10169" s="54">
        <v>1.117</v>
      </c>
      <c r="CH10169" s="54">
        <v>1.131</v>
      </c>
      <c r="CI10169" s="54">
        <v>0.19</v>
      </c>
      <c r="CJ10169" s="54">
        <v>42</v>
      </c>
      <c r="CK10169" s="54" t="s">
        <v>28918</v>
      </c>
      <c r="CL10169" s="54">
        <v>1.1100000000000001E-3</v>
      </c>
      <c r="CM10169" s="54">
        <v>0.38300000000000001</v>
      </c>
      <c r="CN10169" s="53" t="s">
        <v>42063</v>
      </c>
      <c r="CO10169" s="54">
        <v>27</v>
      </c>
      <c r="CP10169" s="54">
        <v>50</v>
      </c>
      <c r="CQ10169" s="55">
        <f t="shared" si="158"/>
        <v>0.54</v>
      </c>
      <c r="CR10169" s="52" t="s">
        <v>28938</v>
      </c>
    </row>
    <row r="10170" spans="81:96">
      <c r="CC10170" s="52">
        <v>10169</v>
      </c>
      <c r="CD10170" s="53" t="s">
        <v>42098</v>
      </c>
      <c r="CE10170" s="53" t="s">
        <v>42099</v>
      </c>
      <c r="CF10170" s="54">
        <v>513</v>
      </c>
      <c r="CG10170" s="54">
        <v>1.077</v>
      </c>
      <c r="CH10170" s="54">
        <v>1.0329999999999999</v>
      </c>
      <c r="CI10170" s="54">
        <v>0.38100000000000001</v>
      </c>
      <c r="CJ10170" s="54">
        <v>21</v>
      </c>
      <c r="CK10170" s="54" t="s">
        <v>28918</v>
      </c>
      <c r="CL10170" s="54">
        <v>5.2999999999999998E-4</v>
      </c>
      <c r="CM10170" s="54">
        <v>0.28100000000000003</v>
      </c>
      <c r="CN10170" s="53" t="s">
        <v>42063</v>
      </c>
      <c r="CO10170" s="54">
        <v>28</v>
      </c>
      <c r="CP10170" s="54">
        <v>50</v>
      </c>
      <c r="CQ10170" s="55">
        <f t="shared" si="158"/>
        <v>0.56000000000000005</v>
      </c>
      <c r="CR10170" s="52" t="s">
        <v>28938</v>
      </c>
    </row>
    <row r="10171" spans="81:96">
      <c r="CC10171" s="52">
        <v>10170</v>
      </c>
      <c r="CD10171" s="53" t="s">
        <v>42100</v>
      </c>
      <c r="CE10171" s="53" t="s">
        <v>42101</v>
      </c>
      <c r="CF10171" s="54">
        <v>409</v>
      </c>
      <c r="CG10171" s="54">
        <v>0.97</v>
      </c>
      <c r="CH10171" s="54">
        <v>0.85299999999999998</v>
      </c>
      <c r="CI10171" s="54">
        <v>0.34599999999999997</v>
      </c>
      <c r="CJ10171" s="54">
        <v>26</v>
      </c>
      <c r="CK10171" s="54" t="s">
        <v>28918</v>
      </c>
      <c r="CL10171" s="54">
        <v>3.4000000000000002E-4</v>
      </c>
      <c r="CM10171" s="54">
        <v>0.31900000000000001</v>
      </c>
      <c r="CN10171" s="53" t="s">
        <v>42063</v>
      </c>
      <c r="CO10171" s="54">
        <v>29</v>
      </c>
      <c r="CP10171" s="54">
        <v>50</v>
      </c>
      <c r="CQ10171" s="55">
        <f t="shared" si="158"/>
        <v>0.57999999999999996</v>
      </c>
      <c r="CR10171" s="52" t="s">
        <v>28938</v>
      </c>
    </row>
    <row r="10172" spans="81:96">
      <c r="CC10172" s="52">
        <v>10171</v>
      </c>
      <c r="CD10172" s="53" t="s">
        <v>42102</v>
      </c>
      <c r="CE10172" s="53" t="s">
        <v>42103</v>
      </c>
      <c r="CF10172" s="54">
        <v>421</v>
      </c>
      <c r="CG10172" s="54">
        <v>0.95299999999999996</v>
      </c>
      <c r="CH10172" s="54">
        <v>1</v>
      </c>
      <c r="CI10172" s="54">
        <v>0.13300000000000001</v>
      </c>
      <c r="CJ10172" s="54">
        <v>15</v>
      </c>
      <c r="CK10172" s="54" t="s">
        <v>28918</v>
      </c>
      <c r="CL10172" s="54">
        <v>5.4000000000000001E-4</v>
      </c>
      <c r="CM10172" s="54">
        <v>0.33400000000000002</v>
      </c>
      <c r="CN10172" s="53" t="s">
        <v>42063</v>
      </c>
      <c r="CO10172" s="54">
        <v>30</v>
      </c>
      <c r="CP10172" s="54">
        <v>50</v>
      </c>
      <c r="CQ10172" s="55">
        <f t="shared" si="158"/>
        <v>0.6</v>
      </c>
      <c r="CR10172" s="52" t="s">
        <v>28938</v>
      </c>
    </row>
    <row r="10173" spans="81:96">
      <c r="CC10173" s="52">
        <v>10172</v>
      </c>
      <c r="CD10173" s="53" t="s">
        <v>42104</v>
      </c>
      <c r="CE10173" s="53" t="s">
        <v>42105</v>
      </c>
      <c r="CF10173" s="54">
        <v>539</v>
      </c>
      <c r="CG10173" s="54">
        <v>0.94699999999999995</v>
      </c>
      <c r="CH10173" s="54">
        <v>1.214</v>
      </c>
      <c r="CI10173" s="54">
        <v>0.125</v>
      </c>
      <c r="CJ10173" s="54">
        <v>16</v>
      </c>
      <c r="CK10173" s="54">
        <v>7.7</v>
      </c>
      <c r="CL10173" s="54">
        <v>1.24E-3</v>
      </c>
      <c r="CM10173" s="54">
        <v>0.45200000000000001</v>
      </c>
      <c r="CN10173" s="53" t="s">
        <v>42063</v>
      </c>
      <c r="CO10173" s="54">
        <v>31</v>
      </c>
      <c r="CP10173" s="54">
        <v>50</v>
      </c>
      <c r="CQ10173" s="55">
        <f t="shared" si="158"/>
        <v>0.62</v>
      </c>
      <c r="CR10173" s="52" t="s">
        <v>28938</v>
      </c>
    </row>
    <row r="10174" spans="81:96">
      <c r="CC10174" s="52">
        <v>10173</v>
      </c>
      <c r="CD10174" s="53" t="s">
        <v>37010</v>
      </c>
      <c r="CE10174" s="53" t="s">
        <v>37011</v>
      </c>
      <c r="CF10174" s="54">
        <v>692</v>
      </c>
      <c r="CG10174" s="54">
        <v>0.93799999999999994</v>
      </c>
      <c r="CH10174" s="54">
        <v>0.80900000000000005</v>
      </c>
      <c r="CI10174" s="54">
        <v>3.6999999999999998E-2</v>
      </c>
      <c r="CJ10174" s="54">
        <v>27</v>
      </c>
      <c r="CK10174" s="54" t="s">
        <v>28918</v>
      </c>
      <c r="CL10174" s="54">
        <v>4.8999999999999998E-4</v>
      </c>
      <c r="CM10174" s="54">
        <v>0.23699999999999999</v>
      </c>
      <c r="CN10174" s="53" t="s">
        <v>42063</v>
      </c>
      <c r="CO10174" s="54">
        <v>32</v>
      </c>
      <c r="CP10174" s="54">
        <v>50</v>
      </c>
      <c r="CQ10174" s="55">
        <f t="shared" si="158"/>
        <v>0.64</v>
      </c>
      <c r="CR10174" s="52" t="s">
        <v>28938</v>
      </c>
    </row>
    <row r="10175" spans="81:96">
      <c r="CC10175" s="52">
        <v>10174</v>
      </c>
      <c r="CD10175" s="53" t="s">
        <v>37192</v>
      </c>
      <c r="CE10175" s="53" t="s">
        <v>37193</v>
      </c>
      <c r="CF10175" s="54">
        <v>1677</v>
      </c>
      <c r="CG10175" s="54">
        <v>0.93500000000000005</v>
      </c>
      <c r="CH10175" s="54">
        <v>1.6859999999999999</v>
      </c>
      <c r="CI10175" s="54">
        <v>0.38500000000000001</v>
      </c>
      <c r="CJ10175" s="54">
        <v>13</v>
      </c>
      <c r="CK10175" s="54" t="s">
        <v>28918</v>
      </c>
      <c r="CL10175" s="54">
        <v>1.25E-3</v>
      </c>
      <c r="CM10175" s="54">
        <v>0.66900000000000004</v>
      </c>
      <c r="CN10175" s="53" t="s">
        <v>42063</v>
      </c>
      <c r="CO10175" s="54">
        <v>33</v>
      </c>
      <c r="CP10175" s="54">
        <v>50</v>
      </c>
      <c r="CQ10175" s="55">
        <f t="shared" si="158"/>
        <v>0.66</v>
      </c>
      <c r="CR10175" s="52" t="s">
        <v>28938</v>
      </c>
    </row>
    <row r="10176" spans="81:96">
      <c r="CC10176" s="52">
        <v>10175</v>
      </c>
      <c r="CD10176" s="53" t="s">
        <v>42106</v>
      </c>
      <c r="CE10176" s="53" t="s">
        <v>42107</v>
      </c>
      <c r="CF10176" s="54">
        <v>365</v>
      </c>
      <c r="CG10176" s="54">
        <v>0.92200000000000004</v>
      </c>
      <c r="CH10176" s="54">
        <v>1.093</v>
      </c>
      <c r="CI10176" s="54">
        <v>0.25</v>
      </c>
      <c r="CJ10176" s="54">
        <v>24</v>
      </c>
      <c r="CK10176" s="54" t="s">
        <v>28918</v>
      </c>
      <c r="CL10176" s="54">
        <v>5.5000000000000003E-4</v>
      </c>
      <c r="CM10176" s="54">
        <v>0.35899999999999999</v>
      </c>
      <c r="CN10176" s="53" t="s">
        <v>42063</v>
      </c>
      <c r="CO10176" s="54">
        <v>34</v>
      </c>
      <c r="CP10176" s="54">
        <v>50</v>
      </c>
      <c r="CQ10176" s="55">
        <f t="shared" si="158"/>
        <v>0.68</v>
      </c>
      <c r="CR10176" s="52" t="s">
        <v>28938</v>
      </c>
    </row>
    <row r="10177" spans="81:96">
      <c r="CC10177" s="52">
        <v>10176</v>
      </c>
      <c r="CD10177" s="53" t="s">
        <v>37020</v>
      </c>
      <c r="CE10177" s="53" t="s">
        <v>37021</v>
      </c>
      <c r="CF10177" s="54">
        <v>499</v>
      </c>
      <c r="CG10177" s="54">
        <v>0.80500000000000005</v>
      </c>
      <c r="CH10177" s="54">
        <v>0.84299999999999997</v>
      </c>
      <c r="CI10177" s="54">
        <v>0.114</v>
      </c>
      <c r="CJ10177" s="54">
        <v>44</v>
      </c>
      <c r="CK10177" s="54">
        <v>8</v>
      </c>
      <c r="CL10177" s="54">
        <v>1.07E-3</v>
      </c>
      <c r="CM10177" s="54">
        <v>0.32200000000000001</v>
      </c>
      <c r="CN10177" s="53" t="s">
        <v>42063</v>
      </c>
      <c r="CO10177" s="54">
        <v>35</v>
      </c>
      <c r="CP10177" s="54">
        <v>50</v>
      </c>
      <c r="CQ10177" s="55">
        <f t="shared" si="158"/>
        <v>0.7</v>
      </c>
      <c r="CR10177" s="52" t="s">
        <v>28938</v>
      </c>
    </row>
    <row r="10178" spans="81:96">
      <c r="CC10178" s="52">
        <v>10177</v>
      </c>
      <c r="CD10178" s="53" t="s">
        <v>42108</v>
      </c>
      <c r="CE10178" s="53" t="s">
        <v>42109</v>
      </c>
      <c r="CF10178" s="54">
        <v>301</v>
      </c>
      <c r="CG10178" s="54">
        <v>0.8</v>
      </c>
      <c r="CH10178" s="54">
        <v>0.98499999999999999</v>
      </c>
      <c r="CI10178" s="54">
        <v>1.2310000000000001</v>
      </c>
      <c r="CJ10178" s="54">
        <v>13</v>
      </c>
      <c r="CK10178" s="54" t="s">
        <v>28918</v>
      </c>
      <c r="CL10178" s="54">
        <v>3.5E-4</v>
      </c>
      <c r="CM10178" s="54">
        <v>0.32700000000000001</v>
      </c>
      <c r="CN10178" s="53" t="s">
        <v>42063</v>
      </c>
      <c r="CO10178" s="54">
        <v>36</v>
      </c>
      <c r="CP10178" s="54">
        <v>50</v>
      </c>
      <c r="CQ10178" s="55">
        <f t="shared" ref="CQ10178:CQ10241" si="159">CO10178/CP10178</f>
        <v>0.72</v>
      </c>
      <c r="CR10178" s="52" t="s">
        <v>28938</v>
      </c>
    </row>
    <row r="10179" spans="81:96">
      <c r="CC10179" s="52">
        <v>10178</v>
      </c>
      <c r="CD10179" s="53" t="s">
        <v>42110</v>
      </c>
      <c r="CE10179" s="53" t="s">
        <v>42111</v>
      </c>
      <c r="CF10179" s="54">
        <v>94</v>
      </c>
      <c r="CG10179" s="54">
        <v>0.72599999999999998</v>
      </c>
      <c r="CH10179" s="54">
        <v>0.879</v>
      </c>
      <c r="CI10179" s="54">
        <v>0.184</v>
      </c>
      <c r="CJ10179" s="54">
        <v>38</v>
      </c>
      <c r="CK10179" s="54"/>
      <c r="CL10179" s="54">
        <v>3.6999999999999999E-4</v>
      </c>
      <c r="CM10179" s="54">
        <v>0.23200000000000001</v>
      </c>
      <c r="CN10179" s="53" t="s">
        <v>42063</v>
      </c>
      <c r="CO10179" s="54">
        <v>37</v>
      </c>
      <c r="CP10179" s="54">
        <v>50</v>
      </c>
      <c r="CQ10179" s="55">
        <f t="shared" si="159"/>
        <v>0.74</v>
      </c>
      <c r="CR10179" s="52" t="s">
        <v>28938</v>
      </c>
    </row>
    <row r="10180" spans="81:96">
      <c r="CC10180" s="52">
        <v>10179</v>
      </c>
      <c r="CD10180" s="53" t="s">
        <v>42112</v>
      </c>
      <c r="CE10180" s="53" t="s">
        <v>42113</v>
      </c>
      <c r="CF10180" s="54">
        <v>385</v>
      </c>
      <c r="CG10180" s="54">
        <v>0.72399999999999998</v>
      </c>
      <c r="CH10180" s="54">
        <v>0.86199999999999999</v>
      </c>
      <c r="CI10180" s="54">
        <v>0</v>
      </c>
      <c r="CJ10180" s="54">
        <v>10</v>
      </c>
      <c r="CK10180" s="54" t="s">
        <v>28918</v>
      </c>
      <c r="CL10180" s="54">
        <v>3.2000000000000003E-4</v>
      </c>
      <c r="CM10180" s="54">
        <v>0.30499999999999999</v>
      </c>
      <c r="CN10180" s="53" t="s">
        <v>42063</v>
      </c>
      <c r="CO10180" s="54">
        <v>38</v>
      </c>
      <c r="CP10180" s="54">
        <v>50</v>
      </c>
      <c r="CQ10180" s="55">
        <f t="shared" si="159"/>
        <v>0.76</v>
      </c>
      <c r="CR10180" s="52" t="s">
        <v>28953</v>
      </c>
    </row>
    <row r="10181" spans="81:96">
      <c r="CC10181" s="52">
        <v>10180</v>
      </c>
      <c r="CD10181" s="53" t="s">
        <v>37212</v>
      </c>
      <c r="CE10181" s="53" t="s">
        <v>37213</v>
      </c>
      <c r="CF10181" s="54">
        <v>362</v>
      </c>
      <c r="CG10181" s="54">
        <v>0.72299999999999998</v>
      </c>
      <c r="CH10181" s="54">
        <v>1.1579999999999999</v>
      </c>
      <c r="CI10181" s="54">
        <v>0.15</v>
      </c>
      <c r="CJ10181" s="54">
        <v>40</v>
      </c>
      <c r="CK10181" s="54">
        <v>5.9</v>
      </c>
      <c r="CL10181" s="54">
        <v>8.1999999999999998E-4</v>
      </c>
      <c r="CM10181" s="54">
        <v>0.33800000000000002</v>
      </c>
      <c r="CN10181" s="53" t="s">
        <v>42063</v>
      </c>
      <c r="CO10181" s="54">
        <v>39</v>
      </c>
      <c r="CP10181" s="54">
        <v>50</v>
      </c>
      <c r="CQ10181" s="55">
        <f t="shared" si="159"/>
        <v>0.78</v>
      </c>
      <c r="CR10181" s="52" t="s">
        <v>28953</v>
      </c>
    </row>
    <row r="10182" spans="81:96">
      <c r="CC10182" s="52">
        <v>10181</v>
      </c>
      <c r="CD10182" s="53" t="s">
        <v>42114</v>
      </c>
      <c r="CE10182" s="53" t="s">
        <v>42115</v>
      </c>
      <c r="CF10182" s="54">
        <v>266</v>
      </c>
      <c r="CG10182" s="54">
        <v>0.67200000000000004</v>
      </c>
      <c r="CH10182" s="54">
        <v>0.80900000000000005</v>
      </c>
      <c r="CI10182" s="54">
        <v>0.1</v>
      </c>
      <c r="CJ10182" s="54">
        <v>20</v>
      </c>
      <c r="CK10182" s="54">
        <v>6.8</v>
      </c>
      <c r="CL10182" s="54">
        <v>5.5999999999999995E-4</v>
      </c>
      <c r="CM10182" s="54">
        <v>0.252</v>
      </c>
      <c r="CN10182" s="53" t="s">
        <v>42063</v>
      </c>
      <c r="CO10182" s="54">
        <v>40</v>
      </c>
      <c r="CP10182" s="54">
        <v>50</v>
      </c>
      <c r="CQ10182" s="55">
        <f t="shared" si="159"/>
        <v>0.8</v>
      </c>
      <c r="CR10182" s="52" t="s">
        <v>28953</v>
      </c>
    </row>
    <row r="10183" spans="81:96">
      <c r="CC10183" s="52">
        <v>10182</v>
      </c>
      <c r="CD10183" s="53" t="s">
        <v>42116</v>
      </c>
      <c r="CE10183" s="53" t="s">
        <v>42117</v>
      </c>
      <c r="CF10183" s="54">
        <v>125</v>
      </c>
      <c r="CG10183" s="54">
        <v>0.59099999999999997</v>
      </c>
      <c r="CH10183" s="54">
        <v>0.73799999999999999</v>
      </c>
      <c r="CI10183" s="54">
        <v>0.6</v>
      </c>
      <c r="CJ10183" s="54">
        <v>5</v>
      </c>
      <c r="CK10183" s="54">
        <v>8.4</v>
      </c>
      <c r="CL10183" s="54">
        <v>2.4000000000000001E-4</v>
      </c>
      <c r="CM10183" s="54">
        <v>0.245</v>
      </c>
      <c r="CN10183" s="53" t="s">
        <v>42063</v>
      </c>
      <c r="CO10183" s="54">
        <v>41</v>
      </c>
      <c r="CP10183" s="54">
        <v>50</v>
      </c>
      <c r="CQ10183" s="55">
        <f t="shared" si="159"/>
        <v>0.82</v>
      </c>
      <c r="CR10183" s="52" t="s">
        <v>28953</v>
      </c>
    </row>
    <row r="10184" spans="81:96">
      <c r="CC10184" s="52">
        <v>10183</v>
      </c>
      <c r="CD10184" s="53" t="s">
        <v>42118</v>
      </c>
      <c r="CE10184" s="53" t="s">
        <v>42119</v>
      </c>
      <c r="CF10184" s="54">
        <v>584</v>
      </c>
      <c r="CG10184" s="54">
        <v>0.52900000000000003</v>
      </c>
      <c r="CH10184" s="54">
        <v>0.72299999999999998</v>
      </c>
      <c r="CI10184" s="54">
        <v>0.66700000000000004</v>
      </c>
      <c r="CJ10184" s="54">
        <v>3</v>
      </c>
      <c r="CK10184" s="54" t="s">
        <v>28918</v>
      </c>
      <c r="CL10184" s="54">
        <v>1.8000000000000001E-4</v>
      </c>
      <c r="CM10184" s="54">
        <v>0.23799999999999999</v>
      </c>
      <c r="CN10184" s="53" t="s">
        <v>42063</v>
      </c>
      <c r="CO10184" s="54">
        <v>42</v>
      </c>
      <c r="CP10184" s="54">
        <v>50</v>
      </c>
      <c r="CQ10184" s="55">
        <f t="shared" si="159"/>
        <v>0.84</v>
      </c>
      <c r="CR10184" s="52" t="s">
        <v>28953</v>
      </c>
    </row>
    <row r="10185" spans="81:96">
      <c r="CC10185" s="52">
        <v>10184</v>
      </c>
      <c r="CD10185" s="53" t="s">
        <v>42120</v>
      </c>
      <c r="CE10185" s="53" t="s">
        <v>42121</v>
      </c>
      <c r="CF10185" s="54">
        <v>771</v>
      </c>
      <c r="CG10185" s="54">
        <v>0.51900000000000002</v>
      </c>
      <c r="CH10185" s="54">
        <v>0.79100000000000004</v>
      </c>
      <c r="CI10185" s="54">
        <v>0.111</v>
      </c>
      <c r="CJ10185" s="54">
        <v>72</v>
      </c>
      <c r="CK10185" s="54">
        <v>6.6</v>
      </c>
      <c r="CL10185" s="54">
        <v>1.74E-3</v>
      </c>
      <c r="CM10185" s="54">
        <v>0.25800000000000001</v>
      </c>
      <c r="CN10185" s="53" t="s">
        <v>42063</v>
      </c>
      <c r="CO10185" s="54">
        <v>43</v>
      </c>
      <c r="CP10185" s="54">
        <v>50</v>
      </c>
      <c r="CQ10185" s="55">
        <f t="shared" si="159"/>
        <v>0.86</v>
      </c>
      <c r="CR10185" s="52" t="s">
        <v>28953</v>
      </c>
    </row>
    <row r="10186" spans="81:96">
      <c r="CC10186" s="52">
        <v>10185</v>
      </c>
      <c r="CD10186" s="53" t="s">
        <v>42122</v>
      </c>
      <c r="CE10186" s="53" t="s">
        <v>42123</v>
      </c>
      <c r="CF10186" s="54">
        <v>1179</v>
      </c>
      <c r="CG10186" s="54">
        <v>0.51400000000000001</v>
      </c>
      <c r="CH10186" s="54">
        <v>0.58699999999999997</v>
      </c>
      <c r="CI10186" s="54">
        <v>6.9000000000000006E-2</v>
      </c>
      <c r="CJ10186" s="54">
        <v>131</v>
      </c>
      <c r="CK10186" s="54" t="s">
        <v>28918</v>
      </c>
      <c r="CL10186" s="54">
        <v>1.5299999999999999E-3</v>
      </c>
      <c r="CM10186" s="54">
        <v>0.16700000000000001</v>
      </c>
      <c r="CN10186" s="53" t="s">
        <v>42063</v>
      </c>
      <c r="CO10186" s="54">
        <v>44</v>
      </c>
      <c r="CP10186" s="54">
        <v>50</v>
      </c>
      <c r="CQ10186" s="55">
        <f t="shared" si="159"/>
        <v>0.88</v>
      </c>
      <c r="CR10186" s="52" t="s">
        <v>28953</v>
      </c>
    </row>
    <row r="10187" spans="81:96">
      <c r="CC10187" s="52">
        <v>10186</v>
      </c>
      <c r="CD10187" s="53" t="s">
        <v>42124</v>
      </c>
      <c r="CE10187" s="53" t="s">
        <v>42125</v>
      </c>
      <c r="CF10187" s="54">
        <v>240</v>
      </c>
      <c r="CG10187" s="54">
        <v>0.47299999999999998</v>
      </c>
      <c r="CH10187" s="54">
        <v>0.50700000000000001</v>
      </c>
      <c r="CI10187" s="54">
        <v>8.6999999999999994E-2</v>
      </c>
      <c r="CJ10187" s="54">
        <v>23</v>
      </c>
      <c r="CK10187" s="54">
        <v>9.3000000000000007</v>
      </c>
      <c r="CL10187" s="54">
        <v>3.5E-4</v>
      </c>
      <c r="CM10187" s="54">
        <v>0.159</v>
      </c>
      <c r="CN10187" s="53" t="s">
        <v>42063</v>
      </c>
      <c r="CO10187" s="54">
        <v>45</v>
      </c>
      <c r="CP10187" s="54">
        <v>50</v>
      </c>
      <c r="CQ10187" s="55">
        <f t="shared" si="159"/>
        <v>0.9</v>
      </c>
      <c r="CR10187" s="52" t="s">
        <v>28953</v>
      </c>
    </row>
    <row r="10188" spans="81:96">
      <c r="CC10188" s="52">
        <v>10187</v>
      </c>
      <c r="CD10188" s="53" t="s">
        <v>35854</v>
      </c>
      <c r="CE10188" s="53" t="s">
        <v>35855</v>
      </c>
      <c r="CF10188" s="54">
        <v>151</v>
      </c>
      <c r="CG10188" s="54">
        <v>0.46400000000000002</v>
      </c>
      <c r="CH10188" s="54">
        <v>0.46700000000000003</v>
      </c>
      <c r="CI10188" s="54">
        <v>6.2E-2</v>
      </c>
      <c r="CJ10188" s="54">
        <v>16</v>
      </c>
      <c r="CK10188" s="54">
        <v>7.2</v>
      </c>
      <c r="CL10188" s="54">
        <v>3.5E-4</v>
      </c>
      <c r="CM10188" s="54">
        <v>0.16400000000000001</v>
      </c>
      <c r="CN10188" s="53" t="s">
        <v>42063</v>
      </c>
      <c r="CO10188" s="54">
        <v>46</v>
      </c>
      <c r="CP10188" s="54">
        <v>50</v>
      </c>
      <c r="CQ10188" s="55">
        <f t="shared" si="159"/>
        <v>0.92</v>
      </c>
      <c r="CR10188" s="52" t="s">
        <v>28953</v>
      </c>
    </row>
    <row r="10189" spans="81:96">
      <c r="CC10189" s="52">
        <v>10188</v>
      </c>
      <c r="CD10189" s="53" t="s">
        <v>42126</v>
      </c>
      <c r="CE10189" s="53" t="s">
        <v>42127</v>
      </c>
      <c r="CF10189" s="54">
        <v>216</v>
      </c>
      <c r="CG10189" s="54">
        <v>0.432</v>
      </c>
      <c r="CH10189" s="54"/>
      <c r="CI10189" s="54">
        <v>5.2999999999999999E-2</v>
      </c>
      <c r="CJ10189" s="54">
        <v>19</v>
      </c>
      <c r="CK10189" s="54" t="s">
        <v>28918</v>
      </c>
      <c r="CL10189" s="54">
        <v>2.5999999999999998E-4</v>
      </c>
      <c r="CM10189" s="54"/>
      <c r="CN10189" s="53" t="s">
        <v>42063</v>
      </c>
      <c r="CO10189" s="54">
        <v>47</v>
      </c>
      <c r="CP10189" s="54">
        <v>50</v>
      </c>
      <c r="CQ10189" s="55">
        <f t="shared" si="159"/>
        <v>0.94</v>
      </c>
      <c r="CR10189" s="52" t="s">
        <v>28953</v>
      </c>
    </row>
    <row r="10190" spans="81:96">
      <c r="CC10190" s="52">
        <v>10189</v>
      </c>
      <c r="CD10190" s="53" t="s">
        <v>42128</v>
      </c>
      <c r="CE10190" s="53" t="s">
        <v>42129</v>
      </c>
      <c r="CF10190" s="54">
        <v>1122</v>
      </c>
      <c r="CG10190" s="54">
        <v>0.42899999999999999</v>
      </c>
      <c r="CH10190" s="54">
        <v>0.73</v>
      </c>
      <c r="CI10190" s="54">
        <v>4.4999999999999998E-2</v>
      </c>
      <c r="CJ10190" s="54">
        <v>22</v>
      </c>
      <c r="CK10190" s="54" t="s">
        <v>28918</v>
      </c>
      <c r="CL10190" s="54">
        <v>4.0999999999999999E-4</v>
      </c>
      <c r="CM10190" s="54">
        <v>0.20499999999999999</v>
      </c>
      <c r="CN10190" s="53" t="s">
        <v>42063</v>
      </c>
      <c r="CO10190" s="54">
        <v>48</v>
      </c>
      <c r="CP10190" s="54">
        <v>50</v>
      </c>
      <c r="CQ10190" s="55">
        <f t="shared" si="159"/>
        <v>0.96</v>
      </c>
      <c r="CR10190" s="52" t="s">
        <v>28953</v>
      </c>
    </row>
    <row r="10191" spans="81:96">
      <c r="CC10191" s="52">
        <v>10190</v>
      </c>
      <c r="CD10191" s="53" t="s">
        <v>37038</v>
      </c>
      <c r="CE10191" s="53" t="s">
        <v>37039</v>
      </c>
      <c r="CF10191" s="54">
        <v>92</v>
      </c>
      <c r="CG10191" s="54">
        <v>0.40600000000000003</v>
      </c>
      <c r="CH10191" s="54"/>
      <c r="CI10191" s="54">
        <v>0.35699999999999998</v>
      </c>
      <c r="CJ10191" s="54">
        <v>14</v>
      </c>
      <c r="CK10191" s="54"/>
      <c r="CL10191" s="54">
        <v>2.0000000000000001E-4</v>
      </c>
      <c r="CM10191" s="54"/>
      <c r="CN10191" s="53" t="s">
        <v>42063</v>
      </c>
      <c r="CO10191" s="54">
        <v>49</v>
      </c>
      <c r="CP10191" s="54">
        <v>50</v>
      </c>
      <c r="CQ10191" s="55">
        <f t="shared" si="159"/>
        <v>0.98</v>
      </c>
      <c r="CR10191" s="52" t="s">
        <v>28953</v>
      </c>
    </row>
    <row r="10192" spans="81:96">
      <c r="CC10192" s="52">
        <v>10191</v>
      </c>
      <c r="CD10192" s="53" t="s">
        <v>37040</v>
      </c>
      <c r="CE10192" s="53" t="s">
        <v>37041</v>
      </c>
      <c r="CF10192" s="54">
        <v>217</v>
      </c>
      <c r="CG10192" s="54">
        <v>0.4</v>
      </c>
      <c r="CH10192" s="54">
        <v>1.034</v>
      </c>
      <c r="CI10192" s="54">
        <v>0.1</v>
      </c>
      <c r="CJ10192" s="54">
        <v>10</v>
      </c>
      <c r="CK10192" s="54">
        <v>6.5</v>
      </c>
      <c r="CL10192" s="54">
        <v>5.5000000000000003E-4</v>
      </c>
      <c r="CM10192" s="54">
        <v>0.39600000000000002</v>
      </c>
      <c r="CN10192" s="53" t="s">
        <v>42063</v>
      </c>
      <c r="CO10192" s="54">
        <v>50</v>
      </c>
      <c r="CP10192" s="54">
        <v>50</v>
      </c>
      <c r="CQ10192" s="55">
        <f t="shared" si="159"/>
        <v>1</v>
      </c>
      <c r="CR10192" s="52" t="s">
        <v>28953</v>
      </c>
    </row>
    <row r="10193" spans="81:96">
      <c r="CC10193" s="52">
        <v>10192</v>
      </c>
      <c r="CD10193" s="53" t="s">
        <v>40426</v>
      </c>
      <c r="CE10193" s="53" t="s">
        <v>40427</v>
      </c>
      <c r="CF10193" s="54">
        <v>9206</v>
      </c>
      <c r="CG10193" s="54">
        <v>12.327999999999999</v>
      </c>
      <c r="CH10193" s="54">
        <v>13.125999999999999</v>
      </c>
      <c r="CI10193" s="54">
        <v>3.1480000000000001</v>
      </c>
      <c r="CJ10193" s="54">
        <v>128</v>
      </c>
      <c r="CK10193" s="54">
        <v>3.9</v>
      </c>
      <c r="CL10193" s="54">
        <v>5.185E-2</v>
      </c>
      <c r="CM10193" s="54">
        <v>6.2430000000000003</v>
      </c>
      <c r="CN10193" s="53" t="s">
        <v>42130</v>
      </c>
      <c r="CO10193" s="54">
        <v>1</v>
      </c>
      <c r="CP10193" s="54">
        <v>36</v>
      </c>
      <c r="CQ10193" s="55">
        <f t="shared" si="159"/>
        <v>2.7777777777777776E-2</v>
      </c>
      <c r="CR10193" s="52" t="s">
        <v>28907</v>
      </c>
    </row>
    <row r="10194" spans="81:96">
      <c r="CC10194" s="52">
        <v>10193</v>
      </c>
      <c r="CD10194" s="53" t="s">
        <v>5195</v>
      </c>
      <c r="CE10194" s="53" t="s">
        <v>5193</v>
      </c>
      <c r="CF10194" s="54">
        <v>30229</v>
      </c>
      <c r="CG10194" s="54">
        <v>7.5620000000000003</v>
      </c>
      <c r="CH10194" s="54">
        <v>8.3640000000000008</v>
      </c>
      <c r="CI10194" s="54">
        <v>1.4650000000000001</v>
      </c>
      <c r="CJ10194" s="54">
        <v>669</v>
      </c>
      <c r="CK10194" s="54">
        <v>3.8</v>
      </c>
      <c r="CL10194" s="54">
        <v>0.14902000000000001</v>
      </c>
      <c r="CM10194" s="54">
        <v>3.28</v>
      </c>
      <c r="CN10194" s="53" t="s">
        <v>42130</v>
      </c>
      <c r="CO10194" s="54">
        <v>2</v>
      </c>
      <c r="CP10194" s="54">
        <v>36</v>
      </c>
      <c r="CQ10194" s="55">
        <f t="shared" si="159"/>
        <v>5.5555555555555552E-2</v>
      </c>
      <c r="CR10194" s="52" t="s">
        <v>28907</v>
      </c>
    </row>
    <row r="10195" spans="81:96">
      <c r="CC10195" s="52">
        <v>10194</v>
      </c>
      <c r="CD10195" s="53" t="s">
        <v>42131</v>
      </c>
      <c r="CE10195" s="53" t="s">
        <v>42132</v>
      </c>
      <c r="CF10195" s="54">
        <v>1702</v>
      </c>
      <c r="CG10195" s="54">
        <v>6.226</v>
      </c>
      <c r="CH10195" s="54">
        <v>4.4349999999999996</v>
      </c>
      <c r="CI10195" s="54">
        <v>1.35</v>
      </c>
      <c r="CJ10195" s="54">
        <v>20</v>
      </c>
      <c r="CK10195" s="54">
        <v>8.8000000000000007</v>
      </c>
      <c r="CL10195" s="54">
        <v>3.1800000000000001E-3</v>
      </c>
      <c r="CM10195" s="54">
        <v>1.615</v>
      </c>
      <c r="CN10195" s="53" t="s">
        <v>42130</v>
      </c>
      <c r="CO10195" s="54">
        <v>3</v>
      </c>
      <c r="CP10195" s="54">
        <v>36</v>
      </c>
      <c r="CQ10195" s="55">
        <f t="shared" si="159"/>
        <v>8.3333333333333329E-2</v>
      </c>
      <c r="CR10195" s="52" t="s">
        <v>28907</v>
      </c>
    </row>
    <row r="10196" spans="81:96">
      <c r="CC10196" s="52">
        <v>10195</v>
      </c>
      <c r="CD10196" s="53" t="s">
        <v>42133</v>
      </c>
      <c r="CE10196" s="53" t="s">
        <v>42134</v>
      </c>
      <c r="CF10196" s="54">
        <v>5287</v>
      </c>
      <c r="CG10196" s="54">
        <v>6.2039999999999997</v>
      </c>
      <c r="CH10196" s="54">
        <v>5.617</v>
      </c>
      <c r="CI10196" s="54">
        <v>1.4330000000000001</v>
      </c>
      <c r="CJ10196" s="54">
        <v>60</v>
      </c>
      <c r="CK10196" s="54">
        <v>7</v>
      </c>
      <c r="CL10196" s="54">
        <v>1.175E-2</v>
      </c>
      <c r="CM10196" s="54">
        <v>1.9019999999999999</v>
      </c>
      <c r="CN10196" s="53" t="s">
        <v>42130</v>
      </c>
      <c r="CO10196" s="54">
        <v>4</v>
      </c>
      <c r="CP10196" s="54">
        <v>36</v>
      </c>
      <c r="CQ10196" s="55">
        <f t="shared" si="159"/>
        <v>0.1111111111111111</v>
      </c>
      <c r="CR10196" s="52" t="s">
        <v>28907</v>
      </c>
    </row>
    <row r="10197" spans="81:96">
      <c r="CC10197" s="52">
        <v>10196</v>
      </c>
      <c r="CD10197" s="53" t="s">
        <v>42135</v>
      </c>
      <c r="CE10197" s="53" t="s">
        <v>42136</v>
      </c>
      <c r="CF10197" s="54">
        <v>11704</v>
      </c>
      <c r="CG10197" s="54">
        <v>4.4459999999999997</v>
      </c>
      <c r="CH10197" s="54">
        <v>4.931</v>
      </c>
      <c r="CI10197" s="54">
        <v>0.71</v>
      </c>
      <c r="CJ10197" s="54">
        <v>746</v>
      </c>
      <c r="CK10197" s="54">
        <v>3.2</v>
      </c>
      <c r="CL10197" s="54">
        <v>4.6929999999999999E-2</v>
      </c>
      <c r="CM10197" s="54">
        <v>1.4350000000000001</v>
      </c>
      <c r="CN10197" s="53" t="s">
        <v>42130</v>
      </c>
      <c r="CO10197" s="54">
        <v>5</v>
      </c>
      <c r="CP10197" s="54">
        <v>36</v>
      </c>
      <c r="CQ10197" s="55">
        <f t="shared" si="159"/>
        <v>0.1388888888888889</v>
      </c>
      <c r="CR10197" s="52" t="s">
        <v>28907</v>
      </c>
    </row>
    <row r="10198" spans="81:96">
      <c r="CC10198" s="52">
        <v>10197</v>
      </c>
      <c r="CD10198" s="53" t="s">
        <v>28387</v>
      </c>
      <c r="CE10198" s="53" t="s">
        <v>28385</v>
      </c>
      <c r="CF10198" s="54">
        <v>9454</v>
      </c>
      <c r="CG10198" s="54">
        <v>3.8719999999999999</v>
      </c>
      <c r="CH10198" s="54">
        <v>3.601</v>
      </c>
      <c r="CI10198" s="54">
        <v>0.83199999999999996</v>
      </c>
      <c r="CJ10198" s="54">
        <v>113</v>
      </c>
      <c r="CK10198" s="54">
        <v>9.6999999999999993</v>
      </c>
      <c r="CL10198" s="54">
        <v>1.324E-2</v>
      </c>
      <c r="CM10198" s="54">
        <v>1.1339999999999999</v>
      </c>
      <c r="CN10198" s="53" t="s">
        <v>42130</v>
      </c>
      <c r="CO10198" s="54">
        <v>6</v>
      </c>
      <c r="CP10198" s="54">
        <v>36</v>
      </c>
      <c r="CQ10198" s="55">
        <f t="shared" si="159"/>
        <v>0.16666666666666666</v>
      </c>
      <c r="CR10198" s="52" t="s">
        <v>28907</v>
      </c>
    </row>
    <row r="10199" spans="81:96">
      <c r="CC10199" s="52">
        <v>10198</v>
      </c>
      <c r="CD10199" s="53" t="s">
        <v>18771</v>
      </c>
      <c r="CE10199" s="53" t="s">
        <v>18770</v>
      </c>
      <c r="CF10199" s="54">
        <v>4150</v>
      </c>
      <c r="CG10199" s="54">
        <v>3.43</v>
      </c>
      <c r="CH10199" s="54">
        <v>3.4340000000000002</v>
      </c>
      <c r="CI10199" s="54">
        <v>0.69899999999999995</v>
      </c>
      <c r="CJ10199" s="54">
        <v>548</v>
      </c>
      <c r="CK10199" s="54">
        <v>2.5</v>
      </c>
      <c r="CL10199" s="54">
        <v>1.3180000000000001E-2</v>
      </c>
      <c r="CM10199" s="54">
        <v>0.78400000000000003</v>
      </c>
      <c r="CN10199" s="53" t="s">
        <v>42130</v>
      </c>
      <c r="CO10199" s="54">
        <v>7</v>
      </c>
      <c r="CP10199" s="54">
        <v>36</v>
      </c>
      <c r="CQ10199" s="55">
        <f t="shared" si="159"/>
        <v>0.19444444444444445</v>
      </c>
      <c r="CR10199" s="52" t="s">
        <v>28907</v>
      </c>
    </row>
    <row r="10200" spans="81:96">
      <c r="CC10200" s="52">
        <v>10199</v>
      </c>
      <c r="CD10200" s="53" t="s">
        <v>42137</v>
      </c>
      <c r="CE10200" s="53" t="s">
        <v>42138</v>
      </c>
      <c r="CF10200" s="54">
        <v>217</v>
      </c>
      <c r="CG10200" s="54">
        <v>3.294</v>
      </c>
      <c r="CH10200" s="54">
        <v>3.5190000000000001</v>
      </c>
      <c r="CI10200" s="54">
        <v>0.67500000000000004</v>
      </c>
      <c r="CJ10200" s="54">
        <v>40</v>
      </c>
      <c r="CK10200" s="54">
        <v>2.2999999999999998</v>
      </c>
      <c r="CL10200" s="54">
        <v>8.5999999999999998E-4</v>
      </c>
      <c r="CM10200" s="54">
        <v>1.006</v>
      </c>
      <c r="CN10200" s="53" t="s">
        <v>42130</v>
      </c>
      <c r="CO10200" s="54">
        <v>8</v>
      </c>
      <c r="CP10200" s="54">
        <v>36</v>
      </c>
      <c r="CQ10200" s="55">
        <f t="shared" si="159"/>
        <v>0.22222222222222221</v>
      </c>
      <c r="CR10200" s="52" t="s">
        <v>28907</v>
      </c>
    </row>
    <row r="10201" spans="81:96">
      <c r="CC10201" s="52">
        <v>10200</v>
      </c>
      <c r="CD10201" s="53" t="s">
        <v>37935</v>
      </c>
      <c r="CE10201" s="53" t="s">
        <v>37936</v>
      </c>
      <c r="CF10201" s="54">
        <v>9231</v>
      </c>
      <c r="CG10201" s="54">
        <v>3.109</v>
      </c>
      <c r="CH10201" s="54">
        <v>3.3929999999999998</v>
      </c>
      <c r="CI10201" s="54">
        <v>0.58399999999999996</v>
      </c>
      <c r="CJ10201" s="54">
        <v>497</v>
      </c>
      <c r="CK10201" s="54">
        <v>4</v>
      </c>
      <c r="CL10201" s="54">
        <v>2.9250000000000002E-2</v>
      </c>
      <c r="CM10201" s="54">
        <v>0.92800000000000005</v>
      </c>
      <c r="CN10201" s="53" t="s">
        <v>42130</v>
      </c>
      <c r="CO10201" s="54">
        <v>9</v>
      </c>
      <c r="CP10201" s="54">
        <v>36</v>
      </c>
      <c r="CQ10201" s="55">
        <f t="shared" si="159"/>
        <v>0.25</v>
      </c>
      <c r="CR10201" s="52" t="s">
        <v>28921</v>
      </c>
    </row>
    <row r="10202" spans="81:96">
      <c r="CC10202" s="52">
        <v>10201</v>
      </c>
      <c r="CD10202" s="53" t="s">
        <v>37943</v>
      </c>
      <c r="CE10202" s="53" t="s">
        <v>37944</v>
      </c>
      <c r="CF10202" s="54">
        <v>772</v>
      </c>
      <c r="CG10202" s="54">
        <v>2.718</v>
      </c>
      <c r="CH10202" s="54">
        <v>2.97</v>
      </c>
      <c r="CI10202" s="54">
        <v>0.54700000000000004</v>
      </c>
      <c r="CJ10202" s="54">
        <v>150</v>
      </c>
      <c r="CK10202" s="54">
        <v>2.4</v>
      </c>
      <c r="CL10202" s="54">
        <v>2.3500000000000001E-3</v>
      </c>
      <c r="CM10202" s="54">
        <v>0.64100000000000001</v>
      </c>
      <c r="CN10202" s="53" t="s">
        <v>42130</v>
      </c>
      <c r="CO10202" s="54">
        <v>10</v>
      </c>
      <c r="CP10202" s="54">
        <v>36</v>
      </c>
      <c r="CQ10202" s="55">
        <f t="shared" si="159"/>
        <v>0.27777777777777779</v>
      </c>
      <c r="CR10202" s="52" t="s">
        <v>28921</v>
      </c>
    </row>
    <row r="10203" spans="81:96">
      <c r="CC10203" s="52">
        <v>10202</v>
      </c>
      <c r="CD10203" s="53" t="s">
        <v>42139</v>
      </c>
      <c r="CE10203" s="53" t="s">
        <v>42140</v>
      </c>
      <c r="CF10203" s="54">
        <v>8729</v>
      </c>
      <c r="CG10203" s="54">
        <v>2.56</v>
      </c>
      <c r="CH10203" s="54">
        <v>2.54</v>
      </c>
      <c r="CI10203" s="54">
        <v>0.98199999999999998</v>
      </c>
      <c r="CJ10203" s="54">
        <v>166</v>
      </c>
      <c r="CK10203" s="54" t="s">
        <v>28918</v>
      </c>
      <c r="CL10203" s="54">
        <v>1.099E-2</v>
      </c>
      <c r="CM10203" s="54">
        <v>0.75900000000000001</v>
      </c>
      <c r="CN10203" s="53" t="s">
        <v>42130</v>
      </c>
      <c r="CO10203" s="54">
        <v>11</v>
      </c>
      <c r="CP10203" s="54">
        <v>36</v>
      </c>
      <c r="CQ10203" s="55">
        <f t="shared" si="159"/>
        <v>0.30555555555555558</v>
      </c>
      <c r="CR10203" s="52" t="s">
        <v>28921</v>
      </c>
    </row>
    <row r="10204" spans="81:96">
      <c r="CC10204" s="52">
        <v>10203</v>
      </c>
      <c r="CD10204" s="53" t="s">
        <v>2152</v>
      </c>
      <c r="CE10204" s="53" t="s">
        <v>2150</v>
      </c>
      <c r="CF10204" s="54">
        <v>14372</v>
      </c>
      <c r="CG10204" s="54">
        <v>2.46</v>
      </c>
      <c r="CH10204" s="54">
        <v>2.6349999999999998</v>
      </c>
      <c r="CI10204" s="54">
        <v>0.66100000000000003</v>
      </c>
      <c r="CJ10204" s="54">
        <v>434</v>
      </c>
      <c r="CK10204" s="54">
        <v>6.7</v>
      </c>
      <c r="CL10204" s="54">
        <v>2.0840000000000001E-2</v>
      </c>
      <c r="CM10204" s="54">
        <v>0.55300000000000005</v>
      </c>
      <c r="CN10204" s="53" t="s">
        <v>42130</v>
      </c>
      <c r="CO10204" s="54">
        <v>12</v>
      </c>
      <c r="CP10204" s="54">
        <v>36</v>
      </c>
      <c r="CQ10204" s="55">
        <f t="shared" si="159"/>
        <v>0.33333333333333331</v>
      </c>
      <c r="CR10204" s="52" t="s">
        <v>28921</v>
      </c>
    </row>
    <row r="10205" spans="81:96">
      <c r="CC10205" s="52">
        <v>10204</v>
      </c>
      <c r="CD10205" s="53" t="s">
        <v>42141</v>
      </c>
      <c r="CE10205" s="53" t="s">
        <v>42142</v>
      </c>
      <c r="CF10205" s="54">
        <v>5978</v>
      </c>
      <c r="CG10205" s="54">
        <v>2.27</v>
      </c>
      <c r="CH10205" s="54">
        <v>2.7080000000000002</v>
      </c>
      <c r="CI10205" s="54">
        <v>0.70799999999999996</v>
      </c>
      <c r="CJ10205" s="54">
        <v>240</v>
      </c>
      <c r="CK10205" s="54">
        <v>7.3</v>
      </c>
      <c r="CL10205" s="54">
        <v>1.026E-2</v>
      </c>
      <c r="CM10205" s="54">
        <v>0.73099999999999998</v>
      </c>
      <c r="CN10205" s="53" t="s">
        <v>42130</v>
      </c>
      <c r="CO10205" s="54">
        <v>13</v>
      </c>
      <c r="CP10205" s="54">
        <v>36</v>
      </c>
      <c r="CQ10205" s="55">
        <f t="shared" si="159"/>
        <v>0.3611111111111111</v>
      </c>
      <c r="CR10205" s="52" t="s">
        <v>28921</v>
      </c>
    </row>
    <row r="10206" spans="81:96">
      <c r="CC10206" s="52">
        <v>10205</v>
      </c>
      <c r="CD10206" s="53" t="s">
        <v>37858</v>
      </c>
      <c r="CE10206" s="53" t="s">
        <v>37859</v>
      </c>
      <c r="CF10206" s="54">
        <v>2406</v>
      </c>
      <c r="CG10206" s="54">
        <v>2.1429999999999998</v>
      </c>
      <c r="CH10206" s="54">
        <v>2.2200000000000002</v>
      </c>
      <c r="CI10206" s="54">
        <v>0.20799999999999999</v>
      </c>
      <c r="CJ10206" s="54">
        <v>72</v>
      </c>
      <c r="CK10206" s="54">
        <v>9</v>
      </c>
      <c r="CL10206" s="54">
        <v>3.7200000000000002E-3</v>
      </c>
      <c r="CM10206" s="54">
        <v>0.67900000000000005</v>
      </c>
      <c r="CN10206" s="53" t="s">
        <v>42130</v>
      </c>
      <c r="CO10206" s="54">
        <v>14</v>
      </c>
      <c r="CP10206" s="54">
        <v>36</v>
      </c>
      <c r="CQ10206" s="55">
        <f t="shared" si="159"/>
        <v>0.3888888888888889</v>
      </c>
      <c r="CR10206" s="52" t="s">
        <v>28921</v>
      </c>
    </row>
    <row r="10207" spans="81:96">
      <c r="CC10207" s="52">
        <v>10206</v>
      </c>
      <c r="CD10207" s="53" t="s">
        <v>42143</v>
      </c>
      <c r="CE10207" s="53" t="s">
        <v>42144</v>
      </c>
      <c r="CF10207" s="54">
        <v>10275</v>
      </c>
      <c r="CG10207" s="54">
        <v>2.0979999999999999</v>
      </c>
      <c r="CH10207" s="54">
        <v>2.2509999999999999</v>
      </c>
      <c r="CI10207" s="54">
        <v>0.45200000000000001</v>
      </c>
      <c r="CJ10207" s="54">
        <v>527</v>
      </c>
      <c r="CK10207" s="54">
        <v>5.5</v>
      </c>
      <c r="CL10207" s="54">
        <v>1.7139999999999999E-2</v>
      </c>
      <c r="CM10207" s="54">
        <v>0.45300000000000001</v>
      </c>
      <c r="CN10207" s="53" t="s">
        <v>42130</v>
      </c>
      <c r="CO10207" s="54">
        <v>15</v>
      </c>
      <c r="CP10207" s="54">
        <v>36</v>
      </c>
      <c r="CQ10207" s="55">
        <f t="shared" si="159"/>
        <v>0.41666666666666669</v>
      </c>
      <c r="CR10207" s="52" t="s">
        <v>28921</v>
      </c>
    </row>
    <row r="10208" spans="81:96">
      <c r="CC10208" s="52">
        <v>10207</v>
      </c>
      <c r="CD10208" s="53" t="s">
        <v>10232</v>
      </c>
      <c r="CE10208" s="53" t="s">
        <v>10231</v>
      </c>
      <c r="CF10208" s="54">
        <v>1881</v>
      </c>
      <c r="CG10208" s="54">
        <v>1.859</v>
      </c>
      <c r="CH10208" s="54">
        <v>2.0550000000000002</v>
      </c>
      <c r="CI10208" s="54">
        <v>0.48499999999999999</v>
      </c>
      <c r="CJ10208" s="54">
        <v>132</v>
      </c>
      <c r="CK10208" s="54">
        <v>5.0999999999999996</v>
      </c>
      <c r="CL10208" s="54">
        <v>4.5100000000000001E-3</v>
      </c>
      <c r="CM10208" s="54">
        <v>0.55700000000000005</v>
      </c>
      <c r="CN10208" s="53" t="s">
        <v>42130</v>
      </c>
      <c r="CO10208" s="54">
        <v>16</v>
      </c>
      <c r="CP10208" s="54">
        <v>36</v>
      </c>
      <c r="CQ10208" s="55">
        <f t="shared" si="159"/>
        <v>0.44444444444444442</v>
      </c>
      <c r="CR10208" s="52" t="s">
        <v>28921</v>
      </c>
    </row>
    <row r="10209" spans="81:96">
      <c r="CC10209" s="52">
        <v>10208</v>
      </c>
      <c r="CD10209" s="53" t="s">
        <v>30242</v>
      </c>
      <c r="CE10209" s="53" t="s">
        <v>30243</v>
      </c>
      <c r="CF10209" s="54">
        <v>6343</v>
      </c>
      <c r="CG10209" s="54">
        <v>1.7869999999999999</v>
      </c>
      <c r="CH10209" s="54">
        <v>2.2389999999999999</v>
      </c>
      <c r="CI10209" s="54">
        <v>0.309</v>
      </c>
      <c r="CJ10209" s="54">
        <v>81</v>
      </c>
      <c r="CK10209" s="54" t="s">
        <v>28918</v>
      </c>
      <c r="CL10209" s="54">
        <v>6.7299999999999999E-3</v>
      </c>
      <c r="CM10209" s="54">
        <v>0.76100000000000001</v>
      </c>
      <c r="CN10209" s="53" t="s">
        <v>42130</v>
      </c>
      <c r="CO10209" s="54">
        <v>17</v>
      </c>
      <c r="CP10209" s="54">
        <v>36</v>
      </c>
      <c r="CQ10209" s="55">
        <f t="shared" si="159"/>
        <v>0.47222222222222221</v>
      </c>
      <c r="CR10209" s="52" t="s">
        <v>28921</v>
      </c>
    </row>
    <row r="10210" spans="81:96">
      <c r="CC10210" s="52">
        <v>10209</v>
      </c>
      <c r="CD10210" s="53" t="s">
        <v>42145</v>
      </c>
      <c r="CE10210" s="53" t="s">
        <v>42146</v>
      </c>
      <c r="CF10210" s="54">
        <v>221</v>
      </c>
      <c r="CG10210" s="54">
        <v>1.6559999999999999</v>
      </c>
      <c r="CH10210" s="54">
        <v>1.6559999999999999</v>
      </c>
      <c r="CI10210" s="54">
        <v>8.2000000000000003E-2</v>
      </c>
      <c r="CJ10210" s="54">
        <v>49</v>
      </c>
      <c r="CK10210" s="54">
        <v>2.2000000000000002</v>
      </c>
      <c r="CL10210" s="54">
        <v>1.4400000000000001E-3</v>
      </c>
      <c r="CM10210" s="54">
        <v>0.69299999999999995</v>
      </c>
      <c r="CN10210" s="53" t="s">
        <v>42130</v>
      </c>
      <c r="CO10210" s="54">
        <v>18</v>
      </c>
      <c r="CP10210" s="54">
        <v>36</v>
      </c>
      <c r="CQ10210" s="55">
        <f t="shared" si="159"/>
        <v>0.5</v>
      </c>
      <c r="CR10210" s="52" t="s">
        <v>28938</v>
      </c>
    </row>
    <row r="10211" spans="81:96">
      <c r="CC10211" s="52">
        <v>10210</v>
      </c>
      <c r="CD10211" s="53" t="s">
        <v>5827</v>
      </c>
      <c r="CE10211" s="53" t="s">
        <v>5825</v>
      </c>
      <c r="CF10211" s="54">
        <v>5056</v>
      </c>
      <c r="CG10211" s="54">
        <v>1.6379999999999999</v>
      </c>
      <c r="CH10211" s="54">
        <v>1.84</v>
      </c>
      <c r="CI10211" s="54">
        <v>0.27700000000000002</v>
      </c>
      <c r="CJ10211" s="54">
        <v>173</v>
      </c>
      <c r="CK10211" s="54">
        <v>7.1</v>
      </c>
      <c r="CL10211" s="54">
        <v>8.5500000000000003E-3</v>
      </c>
      <c r="CM10211" s="54">
        <v>0.47</v>
      </c>
      <c r="CN10211" s="53" t="s">
        <v>42130</v>
      </c>
      <c r="CO10211" s="54">
        <v>19</v>
      </c>
      <c r="CP10211" s="54">
        <v>36</v>
      </c>
      <c r="CQ10211" s="55">
        <f t="shared" si="159"/>
        <v>0.52777777777777779</v>
      </c>
      <c r="CR10211" s="52" t="s">
        <v>28938</v>
      </c>
    </row>
    <row r="10212" spans="81:96">
      <c r="CC10212" s="52">
        <v>10211</v>
      </c>
      <c r="CD10212" s="53" t="s">
        <v>42147</v>
      </c>
      <c r="CE10212" s="53" t="s">
        <v>42148</v>
      </c>
      <c r="CF10212" s="54">
        <v>5899</v>
      </c>
      <c r="CG10212" s="54">
        <v>1.5920000000000001</v>
      </c>
      <c r="CH10212" s="54">
        <v>2.0009999999999999</v>
      </c>
      <c r="CI10212" s="54">
        <v>0.245</v>
      </c>
      <c r="CJ10212" s="54">
        <v>151</v>
      </c>
      <c r="CK10212" s="54">
        <v>9.3000000000000007</v>
      </c>
      <c r="CL10212" s="54">
        <v>8.5900000000000004E-3</v>
      </c>
      <c r="CM10212" s="54">
        <v>0.54500000000000004</v>
      </c>
      <c r="CN10212" s="53" t="s">
        <v>42130</v>
      </c>
      <c r="CO10212" s="54">
        <v>20</v>
      </c>
      <c r="CP10212" s="54">
        <v>36</v>
      </c>
      <c r="CQ10212" s="55">
        <f t="shared" si="159"/>
        <v>0.55555555555555558</v>
      </c>
      <c r="CR10212" s="52" t="s">
        <v>28938</v>
      </c>
    </row>
    <row r="10213" spans="81:96">
      <c r="CC10213" s="52">
        <v>10212</v>
      </c>
      <c r="CD10213" s="53" t="s">
        <v>42149</v>
      </c>
      <c r="CE10213" s="53" t="s">
        <v>42150</v>
      </c>
      <c r="CF10213" s="54">
        <v>1572</v>
      </c>
      <c r="CG10213" s="54">
        <v>1.421</v>
      </c>
      <c r="CH10213" s="54">
        <v>1.333</v>
      </c>
      <c r="CI10213" s="54">
        <v>0.38200000000000001</v>
      </c>
      <c r="CJ10213" s="54">
        <v>68</v>
      </c>
      <c r="CK10213" s="54" t="s">
        <v>28918</v>
      </c>
      <c r="CL10213" s="54">
        <v>1.8400000000000001E-3</v>
      </c>
      <c r="CM10213" s="54">
        <v>0.35199999999999998</v>
      </c>
      <c r="CN10213" s="53" t="s">
        <v>42130</v>
      </c>
      <c r="CO10213" s="54">
        <v>21</v>
      </c>
      <c r="CP10213" s="54">
        <v>36</v>
      </c>
      <c r="CQ10213" s="55">
        <f t="shared" si="159"/>
        <v>0.58333333333333337</v>
      </c>
      <c r="CR10213" s="52" t="s">
        <v>28938</v>
      </c>
    </row>
    <row r="10214" spans="81:96">
      <c r="CC10214" s="52">
        <v>10213</v>
      </c>
      <c r="CD10214" s="53" t="s">
        <v>42151</v>
      </c>
      <c r="CE10214" s="53" t="s">
        <v>42152</v>
      </c>
      <c r="CF10214" s="54">
        <v>1375</v>
      </c>
      <c r="CG10214" s="54">
        <v>1.3360000000000001</v>
      </c>
      <c r="CH10214" s="54">
        <v>1.228</v>
      </c>
      <c r="CI10214" s="54">
        <v>0.61099999999999999</v>
      </c>
      <c r="CJ10214" s="54">
        <v>72</v>
      </c>
      <c r="CK10214" s="54" t="s">
        <v>28918</v>
      </c>
      <c r="CL10214" s="54">
        <v>1.4300000000000001E-3</v>
      </c>
      <c r="CM10214" s="54">
        <v>0.311</v>
      </c>
      <c r="CN10214" s="53" t="s">
        <v>42130</v>
      </c>
      <c r="CO10214" s="54">
        <v>22</v>
      </c>
      <c r="CP10214" s="54">
        <v>36</v>
      </c>
      <c r="CQ10214" s="55">
        <f t="shared" si="159"/>
        <v>0.61111111111111116</v>
      </c>
      <c r="CR10214" s="52" t="s">
        <v>28938</v>
      </c>
    </row>
    <row r="10215" spans="81:96">
      <c r="CC10215" s="52">
        <v>10214</v>
      </c>
      <c r="CD10215" s="53" t="s">
        <v>42153</v>
      </c>
      <c r="CE10215" s="53" t="s">
        <v>42154</v>
      </c>
      <c r="CF10215" s="54">
        <v>8078</v>
      </c>
      <c r="CG10215" s="54">
        <v>1.2270000000000001</v>
      </c>
      <c r="CH10215" s="54">
        <v>1.2969999999999999</v>
      </c>
      <c r="CI10215" s="54">
        <v>0.222</v>
      </c>
      <c r="CJ10215" s="54">
        <v>117</v>
      </c>
      <c r="CK10215" s="54" t="s">
        <v>28918</v>
      </c>
      <c r="CL10215" s="54">
        <v>6.0200000000000002E-3</v>
      </c>
      <c r="CM10215" s="54">
        <v>0.34499999999999997</v>
      </c>
      <c r="CN10215" s="53" t="s">
        <v>42130</v>
      </c>
      <c r="CO10215" s="54">
        <v>23</v>
      </c>
      <c r="CP10215" s="54">
        <v>36</v>
      </c>
      <c r="CQ10215" s="55">
        <f t="shared" si="159"/>
        <v>0.63888888888888884</v>
      </c>
      <c r="CR10215" s="52" t="s">
        <v>28938</v>
      </c>
    </row>
    <row r="10216" spans="81:96">
      <c r="CC10216" s="52">
        <v>10215</v>
      </c>
      <c r="CD10216" s="53" t="s">
        <v>19302</v>
      </c>
      <c r="CE10216" s="53" t="s">
        <v>19300</v>
      </c>
      <c r="CF10216" s="54">
        <v>1225</v>
      </c>
      <c r="CG10216" s="54">
        <v>1.151</v>
      </c>
      <c r="CH10216" s="54">
        <v>1.262</v>
      </c>
      <c r="CI10216" s="54">
        <v>9.2999999999999999E-2</v>
      </c>
      <c r="CJ10216" s="54">
        <v>107</v>
      </c>
      <c r="CK10216" s="54">
        <v>7.2</v>
      </c>
      <c r="CL10216" s="54">
        <v>1.8500000000000001E-3</v>
      </c>
      <c r="CM10216" s="54">
        <v>0.28899999999999998</v>
      </c>
      <c r="CN10216" s="53" t="s">
        <v>42130</v>
      </c>
      <c r="CO10216" s="54">
        <v>24</v>
      </c>
      <c r="CP10216" s="54">
        <v>36</v>
      </c>
      <c r="CQ10216" s="55">
        <f t="shared" si="159"/>
        <v>0.66666666666666663</v>
      </c>
      <c r="CR10216" s="52" t="s">
        <v>28938</v>
      </c>
    </row>
    <row r="10217" spans="81:96">
      <c r="CC10217" s="52">
        <v>10216</v>
      </c>
      <c r="CD10217" s="53" t="s">
        <v>42155</v>
      </c>
      <c r="CE10217" s="53" t="s">
        <v>42156</v>
      </c>
      <c r="CF10217" s="54">
        <v>1184</v>
      </c>
      <c r="CG10217" s="54">
        <v>1.147</v>
      </c>
      <c r="CH10217" s="54">
        <v>1.5149999999999999</v>
      </c>
      <c r="CI10217" s="54">
        <v>0.44800000000000001</v>
      </c>
      <c r="CJ10217" s="54">
        <v>67</v>
      </c>
      <c r="CK10217" s="54" t="s">
        <v>28918</v>
      </c>
      <c r="CL10217" s="54">
        <v>1.1800000000000001E-3</v>
      </c>
      <c r="CM10217" s="54">
        <v>0.378</v>
      </c>
      <c r="CN10217" s="53" t="s">
        <v>42130</v>
      </c>
      <c r="CO10217" s="54">
        <v>25</v>
      </c>
      <c r="CP10217" s="54">
        <v>36</v>
      </c>
      <c r="CQ10217" s="55">
        <f t="shared" si="159"/>
        <v>0.69444444444444442</v>
      </c>
      <c r="CR10217" s="52" t="s">
        <v>28938</v>
      </c>
    </row>
    <row r="10218" spans="81:96">
      <c r="CC10218" s="52">
        <v>10217</v>
      </c>
      <c r="CD10218" s="53" t="s">
        <v>42157</v>
      </c>
      <c r="CE10218" s="53" t="s">
        <v>42158</v>
      </c>
      <c r="CF10218" s="54">
        <v>901</v>
      </c>
      <c r="CG10218" s="54">
        <v>1.0920000000000001</v>
      </c>
      <c r="CH10218" s="54">
        <v>1.0840000000000001</v>
      </c>
      <c r="CI10218" s="54">
        <v>0.27</v>
      </c>
      <c r="CJ10218" s="54">
        <v>74</v>
      </c>
      <c r="CK10218" s="54">
        <v>7.4</v>
      </c>
      <c r="CL10218" s="54">
        <v>1.08E-3</v>
      </c>
      <c r="CM10218" s="54">
        <v>0.28699999999999998</v>
      </c>
      <c r="CN10218" s="53" t="s">
        <v>42130</v>
      </c>
      <c r="CO10218" s="54">
        <v>26</v>
      </c>
      <c r="CP10218" s="54">
        <v>36</v>
      </c>
      <c r="CQ10218" s="55">
        <f t="shared" si="159"/>
        <v>0.72222222222222221</v>
      </c>
      <c r="CR10218" s="52" t="s">
        <v>28938</v>
      </c>
    </row>
    <row r="10219" spans="81:96">
      <c r="CC10219" s="52">
        <v>10218</v>
      </c>
      <c r="CD10219" s="53" t="s">
        <v>42159</v>
      </c>
      <c r="CE10219" s="53" t="s">
        <v>42160</v>
      </c>
      <c r="CF10219" s="54">
        <v>2198</v>
      </c>
      <c r="CG10219" s="54">
        <v>0.97699999999999998</v>
      </c>
      <c r="CH10219" s="54">
        <v>1.04</v>
      </c>
      <c r="CI10219" s="54">
        <v>0.153</v>
      </c>
      <c r="CJ10219" s="54">
        <v>144</v>
      </c>
      <c r="CK10219" s="54">
        <v>7.3</v>
      </c>
      <c r="CL10219" s="54">
        <v>3.5200000000000001E-3</v>
      </c>
      <c r="CM10219" s="54">
        <v>0.26400000000000001</v>
      </c>
      <c r="CN10219" s="53" t="s">
        <v>42130</v>
      </c>
      <c r="CO10219" s="54">
        <v>27</v>
      </c>
      <c r="CP10219" s="54">
        <v>36</v>
      </c>
      <c r="CQ10219" s="55">
        <f t="shared" si="159"/>
        <v>0.75</v>
      </c>
      <c r="CR10219" s="52" t="s">
        <v>28953</v>
      </c>
    </row>
    <row r="10220" spans="81:96">
      <c r="CC10220" s="52">
        <v>10219</v>
      </c>
      <c r="CD10220" s="53" t="s">
        <v>12063</v>
      </c>
      <c r="CE10220" s="53" t="s">
        <v>12061</v>
      </c>
      <c r="CF10220" s="54">
        <v>822</v>
      </c>
      <c r="CG10220" s="54">
        <v>0.90500000000000003</v>
      </c>
      <c r="CH10220" s="54">
        <v>0.92500000000000004</v>
      </c>
      <c r="CI10220" s="54">
        <v>0.217</v>
      </c>
      <c r="CJ10220" s="54">
        <v>106</v>
      </c>
      <c r="CK10220" s="54">
        <v>8.3000000000000007</v>
      </c>
      <c r="CL10220" s="54">
        <v>1.2700000000000001E-3</v>
      </c>
      <c r="CM10220" s="54">
        <v>0.26100000000000001</v>
      </c>
      <c r="CN10220" s="53" t="s">
        <v>42130</v>
      </c>
      <c r="CO10220" s="54">
        <v>28</v>
      </c>
      <c r="CP10220" s="54">
        <v>36</v>
      </c>
      <c r="CQ10220" s="55">
        <f t="shared" si="159"/>
        <v>0.77777777777777779</v>
      </c>
      <c r="CR10220" s="52" t="s">
        <v>28953</v>
      </c>
    </row>
    <row r="10221" spans="81:96">
      <c r="CC10221" s="52">
        <v>10220</v>
      </c>
      <c r="CD10221" s="53" t="s">
        <v>42161</v>
      </c>
      <c r="CE10221" s="53" t="s">
        <v>42162</v>
      </c>
      <c r="CF10221" s="54">
        <v>705</v>
      </c>
      <c r="CG10221" s="54">
        <v>0.86899999999999999</v>
      </c>
      <c r="CH10221" s="54">
        <v>0.98199999999999998</v>
      </c>
      <c r="CI10221" s="54">
        <v>6.7000000000000004E-2</v>
      </c>
      <c r="CJ10221" s="54">
        <v>90</v>
      </c>
      <c r="CK10221" s="54">
        <v>5.4</v>
      </c>
      <c r="CL10221" s="54">
        <v>1.34E-3</v>
      </c>
      <c r="CM10221" s="54">
        <v>0.21099999999999999</v>
      </c>
      <c r="CN10221" s="53" t="s">
        <v>42130</v>
      </c>
      <c r="CO10221" s="54">
        <v>29</v>
      </c>
      <c r="CP10221" s="54">
        <v>36</v>
      </c>
      <c r="CQ10221" s="55">
        <f t="shared" si="159"/>
        <v>0.80555555555555558</v>
      </c>
      <c r="CR10221" s="52" t="s">
        <v>28953</v>
      </c>
    </row>
    <row r="10222" spans="81:96">
      <c r="CC10222" s="52">
        <v>10221</v>
      </c>
      <c r="CD10222" s="53" t="s">
        <v>18954</v>
      </c>
      <c r="CE10222" s="53" t="s">
        <v>18952</v>
      </c>
      <c r="CF10222" s="54">
        <v>331</v>
      </c>
      <c r="CG10222" s="54">
        <v>0.85699999999999998</v>
      </c>
      <c r="CH10222" s="54">
        <v>0.89400000000000002</v>
      </c>
      <c r="CI10222" s="54">
        <v>4.9000000000000002E-2</v>
      </c>
      <c r="CJ10222" s="54">
        <v>81</v>
      </c>
      <c r="CK10222" s="54">
        <v>3.5</v>
      </c>
      <c r="CL10222" s="54">
        <v>7.6000000000000004E-4</v>
      </c>
      <c r="CM10222" s="54">
        <v>0.16800000000000001</v>
      </c>
      <c r="CN10222" s="53" t="s">
        <v>42130</v>
      </c>
      <c r="CO10222" s="54">
        <v>30</v>
      </c>
      <c r="CP10222" s="54">
        <v>36</v>
      </c>
      <c r="CQ10222" s="55">
        <f t="shared" si="159"/>
        <v>0.83333333333333337</v>
      </c>
      <c r="CR10222" s="52" t="s">
        <v>28953</v>
      </c>
    </row>
    <row r="10223" spans="81:96">
      <c r="CC10223" s="52">
        <v>10222</v>
      </c>
      <c r="CD10223" s="53" t="s">
        <v>42163</v>
      </c>
      <c r="CE10223" s="53" t="s">
        <v>42164</v>
      </c>
      <c r="CF10223" s="54">
        <v>644</v>
      </c>
      <c r="CG10223" s="54">
        <v>0.85</v>
      </c>
      <c r="CH10223" s="54">
        <v>1.0209999999999999</v>
      </c>
      <c r="CI10223" s="54">
        <v>6.0999999999999999E-2</v>
      </c>
      <c r="CJ10223" s="54">
        <v>99</v>
      </c>
      <c r="CK10223" s="54">
        <v>4.9000000000000004</v>
      </c>
      <c r="CL10223" s="54">
        <v>1.4599999999999999E-3</v>
      </c>
      <c r="CM10223" s="54">
        <v>0.245</v>
      </c>
      <c r="CN10223" s="53" t="s">
        <v>42130</v>
      </c>
      <c r="CO10223" s="54">
        <v>31</v>
      </c>
      <c r="CP10223" s="54">
        <v>36</v>
      </c>
      <c r="CQ10223" s="55">
        <f t="shared" si="159"/>
        <v>0.86111111111111116</v>
      </c>
      <c r="CR10223" s="52" t="s">
        <v>28953</v>
      </c>
    </row>
    <row r="10224" spans="81:96">
      <c r="CC10224" s="52">
        <v>10223</v>
      </c>
      <c r="CD10224" s="53" t="s">
        <v>38003</v>
      </c>
      <c r="CE10224" s="53" t="s">
        <v>38004</v>
      </c>
      <c r="CF10224" s="54">
        <v>499</v>
      </c>
      <c r="CG10224" s="54">
        <v>0.80600000000000005</v>
      </c>
      <c r="CH10224" s="54">
        <v>0.95699999999999996</v>
      </c>
      <c r="CI10224" s="54">
        <v>8.2000000000000003E-2</v>
      </c>
      <c r="CJ10224" s="54">
        <v>61</v>
      </c>
      <c r="CK10224" s="54">
        <v>6</v>
      </c>
      <c r="CL10224" s="54">
        <v>1E-3</v>
      </c>
      <c r="CM10224" s="54">
        <v>0.249</v>
      </c>
      <c r="CN10224" s="53" t="s">
        <v>42130</v>
      </c>
      <c r="CO10224" s="54">
        <v>32</v>
      </c>
      <c r="CP10224" s="54">
        <v>36</v>
      </c>
      <c r="CQ10224" s="55">
        <f t="shared" si="159"/>
        <v>0.88888888888888884</v>
      </c>
      <c r="CR10224" s="52" t="s">
        <v>28953</v>
      </c>
    </row>
    <row r="10225" spans="81:96">
      <c r="CC10225" s="52">
        <v>10224</v>
      </c>
      <c r="CD10225" s="53" t="s">
        <v>42165</v>
      </c>
      <c r="CE10225" s="53" t="s">
        <v>42166</v>
      </c>
      <c r="CF10225" s="54">
        <v>378</v>
      </c>
      <c r="CG10225" s="54">
        <v>0.7</v>
      </c>
      <c r="CH10225" s="54">
        <v>0.71399999999999997</v>
      </c>
      <c r="CI10225" s="54">
        <v>9.5000000000000001E-2</v>
      </c>
      <c r="CJ10225" s="54">
        <v>42</v>
      </c>
      <c r="CK10225" s="54">
        <v>7.2</v>
      </c>
      <c r="CL10225" s="54">
        <v>6.8000000000000005E-4</v>
      </c>
      <c r="CM10225" s="54">
        <v>0.19600000000000001</v>
      </c>
      <c r="CN10225" s="53" t="s">
        <v>42130</v>
      </c>
      <c r="CO10225" s="54">
        <v>33</v>
      </c>
      <c r="CP10225" s="54">
        <v>36</v>
      </c>
      <c r="CQ10225" s="55">
        <f t="shared" si="159"/>
        <v>0.91666666666666663</v>
      </c>
      <c r="CR10225" s="52" t="s">
        <v>28953</v>
      </c>
    </row>
    <row r="10226" spans="81:96">
      <c r="CC10226" s="52">
        <v>10225</v>
      </c>
      <c r="CD10226" s="53" t="s">
        <v>42167</v>
      </c>
      <c r="CE10226" s="53" t="s">
        <v>42168</v>
      </c>
      <c r="CF10226" s="54">
        <v>32</v>
      </c>
      <c r="CG10226" s="54">
        <v>0.68200000000000005</v>
      </c>
      <c r="CH10226" s="54">
        <v>0.68200000000000005</v>
      </c>
      <c r="CI10226" s="54">
        <v>7.0999999999999994E-2</v>
      </c>
      <c r="CJ10226" s="54">
        <v>28</v>
      </c>
      <c r="CK10226" s="54"/>
      <c r="CL10226" s="54">
        <v>1E-4</v>
      </c>
      <c r="CM10226" s="54">
        <v>0.13800000000000001</v>
      </c>
      <c r="CN10226" s="53" t="s">
        <v>42130</v>
      </c>
      <c r="CO10226" s="54">
        <v>34</v>
      </c>
      <c r="CP10226" s="54">
        <v>36</v>
      </c>
      <c r="CQ10226" s="55">
        <f t="shared" si="159"/>
        <v>0.94444444444444442</v>
      </c>
      <c r="CR10226" s="52" t="s">
        <v>28953</v>
      </c>
    </row>
    <row r="10227" spans="81:96">
      <c r="CC10227" s="52">
        <v>10226</v>
      </c>
      <c r="CD10227" s="53" t="s">
        <v>42169</v>
      </c>
      <c r="CE10227" s="53" t="s">
        <v>42170</v>
      </c>
      <c r="CF10227" s="54">
        <v>367</v>
      </c>
      <c r="CG10227" s="54">
        <v>0.67800000000000005</v>
      </c>
      <c r="CH10227" s="54">
        <v>0.66</v>
      </c>
      <c r="CI10227" s="54">
        <v>5.8999999999999997E-2</v>
      </c>
      <c r="CJ10227" s="54">
        <v>51</v>
      </c>
      <c r="CK10227" s="54">
        <v>7.2</v>
      </c>
      <c r="CL10227" s="54">
        <v>4.8999999999999998E-4</v>
      </c>
      <c r="CM10227" s="54">
        <v>0.14399999999999999</v>
      </c>
      <c r="CN10227" s="53" t="s">
        <v>42130</v>
      </c>
      <c r="CO10227" s="54">
        <v>35</v>
      </c>
      <c r="CP10227" s="54">
        <v>36</v>
      </c>
      <c r="CQ10227" s="55">
        <f t="shared" si="159"/>
        <v>0.97222222222222221</v>
      </c>
      <c r="CR10227" s="52" t="s">
        <v>28953</v>
      </c>
    </row>
    <row r="10228" spans="81:96">
      <c r="CC10228" s="52">
        <v>10227</v>
      </c>
      <c r="CD10228" s="53" t="s">
        <v>38011</v>
      </c>
      <c r="CE10228" s="53" t="s">
        <v>38012</v>
      </c>
      <c r="CF10228" s="54">
        <v>58</v>
      </c>
      <c r="CG10228" s="54">
        <v>5.8000000000000003E-2</v>
      </c>
      <c r="CH10228" s="54">
        <v>0.248</v>
      </c>
      <c r="CI10228" s="54">
        <v>0</v>
      </c>
      <c r="CJ10228" s="54">
        <v>13</v>
      </c>
      <c r="CK10228" s="54"/>
      <c r="CL10228" s="54">
        <v>1.1E-4</v>
      </c>
      <c r="CM10228" s="54">
        <v>0.05</v>
      </c>
      <c r="CN10228" s="53" t="s">
        <v>42130</v>
      </c>
      <c r="CO10228" s="54">
        <v>36</v>
      </c>
      <c r="CP10228" s="54">
        <v>36</v>
      </c>
      <c r="CQ10228" s="55">
        <f t="shared" si="159"/>
        <v>1</v>
      </c>
      <c r="CR10228" s="52" t="s">
        <v>28953</v>
      </c>
    </row>
    <row r="10229" spans="81:96">
      <c r="CC10229" s="52">
        <v>10228</v>
      </c>
      <c r="CD10229" s="53" t="s">
        <v>42171</v>
      </c>
      <c r="CE10229" s="53" t="s">
        <v>42172</v>
      </c>
      <c r="CF10229" s="54">
        <v>3122</v>
      </c>
      <c r="CG10229" s="54">
        <v>18.75</v>
      </c>
      <c r="CH10229" s="54">
        <v>22.978000000000002</v>
      </c>
      <c r="CI10229" s="54">
        <v>8.6669999999999998</v>
      </c>
      <c r="CJ10229" s="54">
        <v>15</v>
      </c>
      <c r="CK10229" s="54">
        <v>4.3</v>
      </c>
      <c r="CL10229" s="54">
        <v>1.332E-2</v>
      </c>
      <c r="CM10229" s="54">
        <v>9.1199999999999992</v>
      </c>
      <c r="CN10229" s="53" t="s">
        <v>42173</v>
      </c>
      <c r="CO10229" s="54">
        <v>1</v>
      </c>
      <c r="CP10229" s="54">
        <v>76</v>
      </c>
      <c r="CQ10229" s="55">
        <f t="shared" si="159"/>
        <v>1.3157894736842105E-2</v>
      </c>
      <c r="CR10229" s="52" t="s">
        <v>28907</v>
      </c>
    </row>
    <row r="10230" spans="81:96">
      <c r="CC10230" s="52">
        <v>10229</v>
      </c>
      <c r="CD10230" s="53" t="s">
        <v>32080</v>
      </c>
      <c r="CE10230" s="53" t="s">
        <v>32081</v>
      </c>
      <c r="CF10230" s="54">
        <v>13098</v>
      </c>
      <c r="CG10230" s="54">
        <v>10.762</v>
      </c>
      <c r="CH10230" s="54">
        <v>9.7620000000000005</v>
      </c>
      <c r="CI10230" s="54">
        <v>2.5</v>
      </c>
      <c r="CJ10230" s="54">
        <v>116</v>
      </c>
      <c r="CK10230" s="54">
        <v>6.7</v>
      </c>
      <c r="CL10230" s="54">
        <v>3.329E-2</v>
      </c>
      <c r="CM10230" s="54">
        <v>3.4830000000000001</v>
      </c>
      <c r="CN10230" s="53" t="s">
        <v>42173</v>
      </c>
      <c r="CO10230" s="54">
        <v>2</v>
      </c>
      <c r="CP10230" s="54">
        <v>76</v>
      </c>
      <c r="CQ10230" s="55">
        <f t="shared" si="159"/>
        <v>2.6315789473684209E-2</v>
      </c>
      <c r="CR10230" s="52" t="s">
        <v>28907</v>
      </c>
    </row>
    <row r="10231" spans="81:96">
      <c r="CC10231" s="52">
        <v>10230</v>
      </c>
      <c r="CD10231" s="53" t="s">
        <v>37746</v>
      </c>
      <c r="CE10231" s="53" t="s">
        <v>37747</v>
      </c>
      <c r="CF10231" s="54">
        <v>2008</v>
      </c>
      <c r="CG10231" s="54">
        <v>7.7480000000000002</v>
      </c>
      <c r="CH10231" s="54">
        <v>7.0469999999999997</v>
      </c>
      <c r="CI10231" s="54">
        <v>1.133</v>
      </c>
      <c r="CJ10231" s="54">
        <v>45</v>
      </c>
      <c r="CK10231" s="54">
        <v>3.4</v>
      </c>
      <c r="CL10231" s="54">
        <v>9.1299999999999992E-3</v>
      </c>
      <c r="CM10231" s="54">
        <v>2.4780000000000002</v>
      </c>
      <c r="CN10231" s="53" t="s">
        <v>42173</v>
      </c>
      <c r="CO10231" s="54">
        <v>3</v>
      </c>
      <c r="CP10231" s="54">
        <v>76</v>
      </c>
      <c r="CQ10231" s="55">
        <f t="shared" si="159"/>
        <v>3.9473684210526314E-2</v>
      </c>
      <c r="CR10231" s="52" t="s">
        <v>28907</v>
      </c>
    </row>
    <row r="10232" spans="81:96">
      <c r="CC10232" s="52">
        <v>10231</v>
      </c>
      <c r="CD10232" s="53" t="s">
        <v>41366</v>
      </c>
      <c r="CE10232" s="53" t="s">
        <v>41367</v>
      </c>
      <c r="CF10232" s="54">
        <v>15629</v>
      </c>
      <c r="CG10232" s="54">
        <v>7.4290000000000003</v>
      </c>
      <c r="CH10232" s="54">
        <v>6.9409999999999998</v>
      </c>
      <c r="CI10232" s="54">
        <v>1.7909999999999999</v>
      </c>
      <c r="CJ10232" s="54">
        <v>148</v>
      </c>
      <c r="CK10232" s="54">
        <v>7.7</v>
      </c>
      <c r="CL10232" s="54">
        <v>3.1629999999999998E-2</v>
      </c>
      <c r="CM10232" s="54">
        <v>2.4</v>
      </c>
      <c r="CN10232" s="53" t="s">
        <v>42173</v>
      </c>
      <c r="CO10232" s="54">
        <v>4</v>
      </c>
      <c r="CP10232" s="54">
        <v>76</v>
      </c>
      <c r="CQ10232" s="55">
        <f t="shared" si="159"/>
        <v>5.2631578947368418E-2</v>
      </c>
      <c r="CR10232" s="52" t="s">
        <v>28907</v>
      </c>
    </row>
    <row r="10233" spans="81:96">
      <c r="CC10233" s="52">
        <v>10232</v>
      </c>
      <c r="CD10233" s="53" t="s">
        <v>42174</v>
      </c>
      <c r="CE10233" s="53" t="s">
        <v>42175</v>
      </c>
      <c r="CF10233" s="54">
        <v>11797</v>
      </c>
      <c r="CG10233" s="54">
        <v>6.1870000000000003</v>
      </c>
      <c r="CH10233" s="54">
        <v>5.609</v>
      </c>
      <c r="CI10233" s="54">
        <v>1.64</v>
      </c>
      <c r="CJ10233" s="54">
        <v>175</v>
      </c>
      <c r="CK10233" s="54">
        <v>6.6</v>
      </c>
      <c r="CL10233" s="54">
        <v>2.7040000000000002E-2</v>
      </c>
      <c r="CM10233" s="54">
        <v>1.855</v>
      </c>
      <c r="CN10233" s="53" t="s">
        <v>42173</v>
      </c>
      <c r="CO10233" s="54">
        <v>5</v>
      </c>
      <c r="CP10233" s="54">
        <v>76</v>
      </c>
      <c r="CQ10233" s="55">
        <f t="shared" si="159"/>
        <v>6.5789473684210523E-2</v>
      </c>
      <c r="CR10233" s="52" t="s">
        <v>28907</v>
      </c>
    </row>
    <row r="10234" spans="81:96">
      <c r="CC10234" s="52">
        <v>10233</v>
      </c>
      <c r="CD10234" s="53" t="s">
        <v>42176</v>
      </c>
      <c r="CE10234" s="53" t="s">
        <v>42177</v>
      </c>
      <c r="CF10234" s="54">
        <v>18910</v>
      </c>
      <c r="CG10234" s="54">
        <v>5.1449999999999996</v>
      </c>
      <c r="CH10234" s="54">
        <v>5.3280000000000003</v>
      </c>
      <c r="CI10234" s="54">
        <v>1.0740000000000001</v>
      </c>
      <c r="CJ10234" s="54">
        <v>202</v>
      </c>
      <c r="CK10234" s="54">
        <v>9.1999999999999993</v>
      </c>
      <c r="CL10234" s="54">
        <v>3.0339999999999999E-2</v>
      </c>
      <c r="CM10234" s="54">
        <v>1.7070000000000001</v>
      </c>
      <c r="CN10234" s="53" t="s">
        <v>42173</v>
      </c>
      <c r="CO10234" s="54">
        <v>6</v>
      </c>
      <c r="CP10234" s="54">
        <v>76</v>
      </c>
      <c r="CQ10234" s="55">
        <f t="shared" si="159"/>
        <v>7.8947368421052627E-2</v>
      </c>
      <c r="CR10234" s="52" t="s">
        <v>28907</v>
      </c>
    </row>
    <row r="10235" spans="81:96">
      <c r="CC10235" s="52">
        <v>10234</v>
      </c>
      <c r="CD10235" s="53" t="s">
        <v>31094</v>
      </c>
      <c r="CE10235" s="53" t="s">
        <v>31095</v>
      </c>
      <c r="CF10235" s="54">
        <v>2584</v>
      </c>
      <c r="CG10235" s="54">
        <v>4.9729999999999999</v>
      </c>
      <c r="CH10235" s="54">
        <v>5.2759999999999998</v>
      </c>
      <c r="CI10235" s="54">
        <v>1.3120000000000001</v>
      </c>
      <c r="CJ10235" s="54">
        <v>128</v>
      </c>
      <c r="CK10235" s="54">
        <v>3</v>
      </c>
      <c r="CL10235" s="54">
        <v>1.277E-2</v>
      </c>
      <c r="CM10235" s="54">
        <v>1.8839999999999999</v>
      </c>
      <c r="CN10235" s="53" t="s">
        <v>42173</v>
      </c>
      <c r="CO10235" s="54">
        <v>7</v>
      </c>
      <c r="CP10235" s="54">
        <v>76</v>
      </c>
      <c r="CQ10235" s="55">
        <f t="shared" si="159"/>
        <v>9.2105263157894732E-2</v>
      </c>
      <c r="CR10235" s="52" t="s">
        <v>28907</v>
      </c>
    </row>
    <row r="10236" spans="81:96">
      <c r="CC10236" s="52">
        <v>10235</v>
      </c>
      <c r="CD10236" s="53" t="s">
        <v>42178</v>
      </c>
      <c r="CE10236" s="53" t="s">
        <v>42179</v>
      </c>
      <c r="CF10236" s="54">
        <v>2948</v>
      </c>
      <c r="CG10236" s="54">
        <v>4.851</v>
      </c>
      <c r="CH10236" s="54">
        <v>3.988</v>
      </c>
      <c r="CI10236" s="54">
        <v>1.085</v>
      </c>
      <c r="CJ10236" s="54">
        <v>71</v>
      </c>
      <c r="CK10236" s="54">
        <v>4.8</v>
      </c>
      <c r="CL10236" s="54">
        <v>8.8400000000000006E-3</v>
      </c>
      <c r="CM10236" s="54">
        <v>1.3420000000000001</v>
      </c>
      <c r="CN10236" s="53" t="s">
        <v>42173</v>
      </c>
      <c r="CO10236" s="54">
        <v>8</v>
      </c>
      <c r="CP10236" s="54">
        <v>76</v>
      </c>
      <c r="CQ10236" s="55">
        <f t="shared" si="159"/>
        <v>0.10526315789473684</v>
      </c>
      <c r="CR10236" s="52" t="s">
        <v>28907</v>
      </c>
    </row>
    <row r="10237" spans="81:96">
      <c r="CC10237" s="52">
        <v>10236</v>
      </c>
      <c r="CD10237" s="53" t="s">
        <v>32116</v>
      </c>
      <c r="CE10237" s="53" t="s">
        <v>32117</v>
      </c>
      <c r="CF10237" s="54">
        <v>3976</v>
      </c>
      <c r="CG10237" s="54">
        <v>4.6429999999999998</v>
      </c>
      <c r="CH10237" s="54">
        <v>3.9689999999999999</v>
      </c>
      <c r="CI10237" s="54">
        <v>1.0289999999999999</v>
      </c>
      <c r="CJ10237" s="54">
        <v>70</v>
      </c>
      <c r="CK10237" s="54">
        <v>7.2</v>
      </c>
      <c r="CL10237" s="54">
        <v>8.1399999999999997E-3</v>
      </c>
      <c r="CM10237" s="54">
        <v>1.325</v>
      </c>
      <c r="CN10237" s="53" t="s">
        <v>42173</v>
      </c>
      <c r="CO10237" s="54">
        <v>9</v>
      </c>
      <c r="CP10237" s="54">
        <v>76</v>
      </c>
      <c r="CQ10237" s="55">
        <f t="shared" si="159"/>
        <v>0.11842105263157894</v>
      </c>
      <c r="CR10237" s="52" t="s">
        <v>28907</v>
      </c>
    </row>
    <row r="10238" spans="81:96">
      <c r="CC10238" s="52">
        <v>10237</v>
      </c>
      <c r="CD10238" s="53" t="s">
        <v>42180</v>
      </c>
      <c r="CE10238" s="53" t="s">
        <v>42181</v>
      </c>
      <c r="CF10238" s="54">
        <v>39901</v>
      </c>
      <c r="CG10238" s="54">
        <v>4.5910000000000002</v>
      </c>
      <c r="CH10238" s="54">
        <v>5.0709999999999997</v>
      </c>
      <c r="CI10238" s="54">
        <v>0.83099999999999996</v>
      </c>
      <c r="CJ10238" s="54">
        <v>295</v>
      </c>
      <c r="CK10238" s="54" t="s">
        <v>28918</v>
      </c>
      <c r="CL10238" s="54">
        <v>6.6799999999999998E-2</v>
      </c>
      <c r="CM10238" s="54">
        <v>1.7310000000000001</v>
      </c>
      <c r="CN10238" s="53" t="s">
        <v>42173</v>
      </c>
      <c r="CO10238" s="54">
        <v>10</v>
      </c>
      <c r="CP10238" s="54">
        <v>76</v>
      </c>
      <c r="CQ10238" s="55">
        <f t="shared" si="159"/>
        <v>0.13157894736842105</v>
      </c>
      <c r="CR10238" s="52" t="s">
        <v>28907</v>
      </c>
    </row>
    <row r="10239" spans="81:96">
      <c r="CC10239" s="52">
        <v>10238</v>
      </c>
      <c r="CD10239" s="53" t="s">
        <v>32138</v>
      </c>
      <c r="CE10239" s="53" t="s">
        <v>32139</v>
      </c>
      <c r="CF10239" s="54">
        <v>2792</v>
      </c>
      <c r="CG10239" s="54">
        <v>3.927</v>
      </c>
      <c r="CH10239" s="54">
        <v>4.1829999999999998</v>
      </c>
      <c r="CI10239" s="54">
        <v>1.393</v>
      </c>
      <c r="CJ10239" s="54">
        <v>61</v>
      </c>
      <c r="CK10239" s="54">
        <v>7.8</v>
      </c>
      <c r="CL10239" s="54">
        <v>5.2199999999999998E-3</v>
      </c>
      <c r="CM10239" s="54">
        <v>1.3080000000000001</v>
      </c>
      <c r="CN10239" s="53" t="s">
        <v>42173</v>
      </c>
      <c r="CO10239" s="54">
        <v>11</v>
      </c>
      <c r="CP10239" s="54">
        <v>76</v>
      </c>
      <c r="CQ10239" s="55">
        <f t="shared" si="159"/>
        <v>0.14473684210526316</v>
      </c>
      <c r="CR10239" s="52" t="s">
        <v>28907</v>
      </c>
    </row>
    <row r="10240" spans="81:96">
      <c r="CC10240" s="52">
        <v>10239</v>
      </c>
      <c r="CD10240" s="53" t="s">
        <v>32144</v>
      </c>
      <c r="CE10240" s="53" t="s">
        <v>32145</v>
      </c>
      <c r="CF10240" s="54">
        <v>7949</v>
      </c>
      <c r="CG10240" s="54">
        <v>3.7970000000000002</v>
      </c>
      <c r="CH10240" s="54">
        <v>4.1520000000000001</v>
      </c>
      <c r="CI10240" s="54">
        <v>0.54900000000000004</v>
      </c>
      <c r="CJ10240" s="54">
        <v>91</v>
      </c>
      <c r="CK10240" s="54" t="s">
        <v>28918</v>
      </c>
      <c r="CL10240" s="54">
        <v>1.09E-2</v>
      </c>
      <c r="CM10240" s="54">
        <v>1.3859999999999999</v>
      </c>
      <c r="CN10240" s="53" t="s">
        <v>42173</v>
      </c>
      <c r="CO10240" s="54">
        <v>12</v>
      </c>
      <c r="CP10240" s="54">
        <v>76</v>
      </c>
      <c r="CQ10240" s="55">
        <f t="shared" si="159"/>
        <v>0.15789473684210525</v>
      </c>
      <c r="CR10240" s="52" t="s">
        <v>28907</v>
      </c>
    </row>
    <row r="10241" spans="81:96">
      <c r="CC10241" s="52">
        <v>10240</v>
      </c>
      <c r="CD10241" s="53" t="s">
        <v>41432</v>
      </c>
      <c r="CE10241" s="53" t="s">
        <v>41433</v>
      </c>
      <c r="CF10241" s="54">
        <v>2035</v>
      </c>
      <c r="CG10241" s="54">
        <v>3.7370000000000001</v>
      </c>
      <c r="CH10241" s="54">
        <v>3.9710000000000001</v>
      </c>
      <c r="CI10241" s="54">
        <v>0.72</v>
      </c>
      <c r="CJ10241" s="54">
        <v>100</v>
      </c>
      <c r="CK10241" s="54">
        <v>5.9</v>
      </c>
      <c r="CL10241" s="54">
        <v>3.4499999999999999E-3</v>
      </c>
      <c r="CM10241" s="54">
        <v>0.88700000000000001</v>
      </c>
      <c r="CN10241" s="53" t="s">
        <v>42173</v>
      </c>
      <c r="CO10241" s="54">
        <v>13</v>
      </c>
      <c r="CP10241" s="54">
        <v>76</v>
      </c>
      <c r="CQ10241" s="55">
        <f t="shared" si="159"/>
        <v>0.17105263157894737</v>
      </c>
      <c r="CR10241" s="52" t="s">
        <v>28907</v>
      </c>
    </row>
    <row r="10242" spans="81:96">
      <c r="CC10242" s="52">
        <v>10241</v>
      </c>
      <c r="CD10242" s="53" t="s">
        <v>40153</v>
      </c>
      <c r="CE10242" s="53" t="s">
        <v>40154</v>
      </c>
      <c r="CF10242" s="54">
        <v>10077</v>
      </c>
      <c r="CG10242" s="54">
        <v>3.6760000000000002</v>
      </c>
      <c r="CH10242" s="54">
        <v>4.0410000000000004</v>
      </c>
      <c r="CI10242" s="54">
        <v>0.85799999999999998</v>
      </c>
      <c r="CJ10242" s="54">
        <v>120</v>
      </c>
      <c r="CK10242" s="54" t="s">
        <v>28918</v>
      </c>
      <c r="CL10242" s="54">
        <v>1.35E-2</v>
      </c>
      <c r="CM10242" s="54">
        <v>1.2390000000000001</v>
      </c>
      <c r="CN10242" s="53" t="s">
        <v>42173</v>
      </c>
      <c r="CO10242" s="54">
        <v>14</v>
      </c>
      <c r="CP10242" s="54">
        <v>76</v>
      </c>
      <c r="CQ10242" s="55">
        <f t="shared" ref="CQ10242:CQ10305" si="160">CO10242/CP10242</f>
        <v>0.18421052631578946</v>
      </c>
      <c r="CR10242" s="52" t="s">
        <v>28907</v>
      </c>
    </row>
    <row r="10243" spans="81:96">
      <c r="CC10243" s="52">
        <v>10242</v>
      </c>
      <c r="CD10243" s="53" t="s">
        <v>42182</v>
      </c>
      <c r="CE10243" s="53" t="s">
        <v>42183</v>
      </c>
      <c r="CF10243" s="54">
        <v>1797</v>
      </c>
      <c r="CG10243" s="54">
        <v>3.516</v>
      </c>
      <c r="CH10243" s="54">
        <v>3.552</v>
      </c>
      <c r="CI10243" s="54">
        <v>0.64900000000000002</v>
      </c>
      <c r="CJ10243" s="54">
        <v>77</v>
      </c>
      <c r="CK10243" s="54">
        <v>4.5999999999999996</v>
      </c>
      <c r="CL10243" s="54">
        <v>4.9300000000000004E-3</v>
      </c>
      <c r="CM10243" s="54">
        <v>0.97899999999999998</v>
      </c>
      <c r="CN10243" s="53" t="s">
        <v>42173</v>
      </c>
      <c r="CO10243" s="54">
        <v>15</v>
      </c>
      <c r="CP10243" s="54">
        <v>76</v>
      </c>
      <c r="CQ10243" s="55">
        <f t="shared" si="160"/>
        <v>0.19736842105263158</v>
      </c>
      <c r="CR10243" s="52" t="s">
        <v>28907</v>
      </c>
    </row>
    <row r="10244" spans="81:96">
      <c r="CC10244" s="52">
        <v>10243</v>
      </c>
      <c r="CD10244" s="53" t="s">
        <v>31128</v>
      </c>
      <c r="CE10244" s="53" t="s">
        <v>31129</v>
      </c>
      <c r="CF10244" s="54">
        <v>8926</v>
      </c>
      <c r="CG10244" s="54">
        <v>3.4529999999999998</v>
      </c>
      <c r="CH10244" s="54">
        <v>3.4319999999999999</v>
      </c>
      <c r="CI10244" s="54">
        <v>0.83799999999999997</v>
      </c>
      <c r="CJ10244" s="54">
        <v>185</v>
      </c>
      <c r="CK10244" s="54">
        <v>7.7</v>
      </c>
      <c r="CL10244" s="54">
        <v>1.601E-2</v>
      </c>
      <c r="CM10244" s="54">
        <v>1.0489999999999999</v>
      </c>
      <c r="CN10244" s="53" t="s">
        <v>42173</v>
      </c>
      <c r="CO10244" s="54">
        <v>16</v>
      </c>
      <c r="CP10244" s="54">
        <v>76</v>
      </c>
      <c r="CQ10244" s="55">
        <f t="shared" si="160"/>
        <v>0.21052631578947367</v>
      </c>
      <c r="CR10244" s="52" t="s">
        <v>28907</v>
      </c>
    </row>
    <row r="10245" spans="81:96">
      <c r="CC10245" s="52">
        <v>10244</v>
      </c>
      <c r="CD10245" s="53" t="s">
        <v>42184</v>
      </c>
      <c r="CE10245" s="53" t="s">
        <v>42185</v>
      </c>
      <c r="CF10245" s="54">
        <v>1301</v>
      </c>
      <c r="CG10245" s="54">
        <v>3.2290000000000001</v>
      </c>
      <c r="CH10245" s="54">
        <v>3.4009999999999998</v>
      </c>
      <c r="CI10245" s="54">
        <v>0.27900000000000003</v>
      </c>
      <c r="CJ10245" s="54">
        <v>43</v>
      </c>
      <c r="CK10245" s="54">
        <v>5.7</v>
      </c>
      <c r="CL10245" s="54">
        <v>3.3999999999999998E-3</v>
      </c>
      <c r="CM10245" s="54">
        <v>1.0589999999999999</v>
      </c>
      <c r="CN10245" s="53" t="s">
        <v>42173</v>
      </c>
      <c r="CO10245" s="54">
        <v>17</v>
      </c>
      <c r="CP10245" s="54">
        <v>76</v>
      </c>
      <c r="CQ10245" s="55">
        <f t="shared" si="160"/>
        <v>0.22368421052631579</v>
      </c>
      <c r="CR10245" s="52" t="s">
        <v>28907</v>
      </c>
    </row>
    <row r="10246" spans="81:96">
      <c r="CC10246" s="52">
        <v>10245</v>
      </c>
      <c r="CD10246" s="53" t="s">
        <v>31152</v>
      </c>
      <c r="CE10246" s="53" t="s">
        <v>31153</v>
      </c>
      <c r="CF10246" s="54">
        <v>876</v>
      </c>
      <c r="CG10246" s="54">
        <v>3.032</v>
      </c>
      <c r="CH10246" s="54">
        <v>2.8170000000000002</v>
      </c>
      <c r="CI10246" s="54">
        <v>0.439</v>
      </c>
      <c r="CJ10246" s="54">
        <v>41</v>
      </c>
      <c r="CK10246" s="54">
        <v>4.2</v>
      </c>
      <c r="CL10246" s="54">
        <v>2.0400000000000001E-3</v>
      </c>
      <c r="CM10246" s="54">
        <v>0.63500000000000001</v>
      </c>
      <c r="CN10246" s="53" t="s">
        <v>42173</v>
      </c>
      <c r="CO10246" s="54">
        <v>18</v>
      </c>
      <c r="CP10246" s="54">
        <v>76</v>
      </c>
      <c r="CQ10246" s="55">
        <f t="shared" si="160"/>
        <v>0.23684210526315788</v>
      </c>
      <c r="CR10246" s="52" t="s">
        <v>28907</v>
      </c>
    </row>
    <row r="10247" spans="81:96">
      <c r="CC10247" s="52">
        <v>10246</v>
      </c>
      <c r="CD10247" s="53" t="s">
        <v>42186</v>
      </c>
      <c r="CE10247" s="53" t="s">
        <v>42187</v>
      </c>
      <c r="CF10247" s="54">
        <v>10479</v>
      </c>
      <c r="CG10247" s="54">
        <v>2.915</v>
      </c>
      <c r="CH10247" s="54">
        <v>2.641</v>
      </c>
      <c r="CI10247" s="54">
        <v>0.52500000000000002</v>
      </c>
      <c r="CJ10247" s="54">
        <v>183</v>
      </c>
      <c r="CK10247" s="54" t="s">
        <v>28918</v>
      </c>
      <c r="CL10247" s="54">
        <v>1.244E-2</v>
      </c>
      <c r="CM10247" s="54">
        <v>0.80500000000000005</v>
      </c>
      <c r="CN10247" s="53" t="s">
        <v>42173</v>
      </c>
      <c r="CO10247" s="54">
        <v>19</v>
      </c>
      <c r="CP10247" s="54">
        <v>76</v>
      </c>
      <c r="CQ10247" s="55">
        <f t="shared" si="160"/>
        <v>0.25</v>
      </c>
      <c r="CR10247" s="52" t="s">
        <v>28921</v>
      </c>
    </row>
    <row r="10248" spans="81:96">
      <c r="CC10248" s="52">
        <v>10247</v>
      </c>
      <c r="CD10248" s="53" t="s">
        <v>39766</v>
      </c>
      <c r="CE10248" s="53" t="s">
        <v>39767</v>
      </c>
      <c r="CF10248" s="54">
        <v>9276</v>
      </c>
      <c r="CG10248" s="54">
        <v>2.8380000000000001</v>
      </c>
      <c r="CH10248" s="54">
        <v>2.9020000000000001</v>
      </c>
      <c r="CI10248" s="54">
        <v>0.67700000000000005</v>
      </c>
      <c r="CJ10248" s="54">
        <v>198</v>
      </c>
      <c r="CK10248" s="54">
        <v>9.1</v>
      </c>
      <c r="CL10248" s="54">
        <v>1.3729999999999999E-2</v>
      </c>
      <c r="CM10248" s="54">
        <v>0.88300000000000001</v>
      </c>
      <c r="CN10248" s="53" t="s">
        <v>42173</v>
      </c>
      <c r="CO10248" s="54">
        <v>20</v>
      </c>
      <c r="CP10248" s="54">
        <v>76</v>
      </c>
      <c r="CQ10248" s="55">
        <f t="shared" si="160"/>
        <v>0.26315789473684209</v>
      </c>
      <c r="CR10248" s="52" t="s">
        <v>28921</v>
      </c>
    </row>
    <row r="10249" spans="81:96">
      <c r="CC10249" s="52">
        <v>10248</v>
      </c>
      <c r="CD10249" s="53" t="s">
        <v>42188</v>
      </c>
      <c r="CE10249" s="53" t="s">
        <v>42189</v>
      </c>
      <c r="CF10249" s="54">
        <v>12317</v>
      </c>
      <c r="CG10249" s="54">
        <v>2.7690000000000001</v>
      </c>
      <c r="CH10249" s="54">
        <v>2.9870000000000001</v>
      </c>
      <c r="CI10249" s="54">
        <v>0.56499999999999995</v>
      </c>
      <c r="CJ10249" s="54">
        <v>317</v>
      </c>
      <c r="CK10249" s="54">
        <v>9.3000000000000007</v>
      </c>
      <c r="CL10249" s="54">
        <v>1.8769999999999998E-2</v>
      </c>
      <c r="CM10249" s="54">
        <v>0.88600000000000001</v>
      </c>
      <c r="CN10249" s="53" t="s">
        <v>42173</v>
      </c>
      <c r="CO10249" s="54">
        <v>21</v>
      </c>
      <c r="CP10249" s="54">
        <v>76</v>
      </c>
      <c r="CQ10249" s="55">
        <f t="shared" si="160"/>
        <v>0.27631578947368424</v>
      </c>
      <c r="CR10249" s="52" t="s">
        <v>28921</v>
      </c>
    </row>
    <row r="10250" spans="81:96">
      <c r="CC10250" s="52">
        <v>10249</v>
      </c>
      <c r="CD10250" s="53" t="s">
        <v>42190</v>
      </c>
      <c r="CE10250" s="53" t="s">
        <v>42191</v>
      </c>
      <c r="CF10250" s="54">
        <v>2704</v>
      </c>
      <c r="CG10250" s="54">
        <v>2.706</v>
      </c>
      <c r="CH10250" s="54">
        <v>2.65</v>
      </c>
      <c r="CI10250" s="54">
        <v>0.47599999999999998</v>
      </c>
      <c r="CJ10250" s="54">
        <v>145</v>
      </c>
      <c r="CK10250" s="54">
        <v>5.8</v>
      </c>
      <c r="CL10250" s="54">
        <v>5.3099999999999996E-3</v>
      </c>
      <c r="CM10250" s="54">
        <v>0.66500000000000004</v>
      </c>
      <c r="CN10250" s="53" t="s">
        <v>42173</v>
      </c>
      <c r="CO10250" s="54">
        <v>22</v>
      </c>
      <c r="CP10250" s="54">
        <v>76</v>
      </c>
      <c r="CQ10250" s="55">
        <f t="shared" si="160"/>
        <v>0.28947368421052633</v>
      </c>
      <c r="CR10250" s="52" t="s">
        <v>28921</v>
      </c>
    </row>
    <row r="10251" spans="81:96">
      <c r="CC10251" s="52">
        <v>10250</v>
      </c>
      <c r="CD10251" s="53" t="s">
        <v>42192</v>
      </c>
      <c r="CE10251" s="53" t="s">
        <v>42193</v>
      </c>
      <c r="CF10251" s="54">
        <v>5240</v>
      </c>
      <c r="CG10251" s="54">
        <v>2.6509999999999998</v>
      </c>
      <c r="CH10251" s="54">
        <v>2.6150000000000002</v>
      </c>
      <c r="CI10251" s="54">
        <v>0.70099999999999996</v>
      </c>
      <c r="CJ10251" s="54">
        <v>157</v>
      </c>
      <c r="CK10251" s="54">
        <v>7.9</v>
      </c>
      <c r="CL10251" s="54">
        <v>8.6300000000000005E-3</v>
      </c>
      <c r="CM10251" s="54">
        <v>0.77200000000000002</v>
      </c>
      <c r="CN10251" s="53" t="s">
        <v>42173</v>
      </c>
      <c r="CO10251" s="54">
        <v>23</v>
      </c>
      <c r="CP10251" s="54">
        <v>76</v>
      </c>
      <c r="CQ10251" s="55">
        <f t="shared" si="160"/>
        <v>0.30263157894736842</v>
      </c>
      <c r="CR10251" s="52" t="s">
        <v>28921</v>
      </c>
    </row>
    <row r="10252" spans="81:96">
      <c r="CC10252" s="52">
        <v>10251</v>
      </c>
      <c r="CD10252" s="53" t="s">
        <v>42194</v>
      </c>
      <c r="CE10252" s="53" t="s">
        <v>42195</v>
      </c>
      <c r="CF10252" s="54">
        <v>1866</v>
      </c>
      <c r="CG10252" s="54">
        <v>2.597</v>
      </c>
      <c r="CH10252" s="54">
        <v>2.3330000000000002</v>
      </c>
      <c r="CI10252" s="54">
        <v>0.48299999999999998</v>
      </c>
      <c r="CJ10252" s="54">
        <v>211</v>
      </c>
      <c r="CK10252" s="54">
        <v>2.7</v>
      </c>
      <c r="CL10252" s="54">
        <v>4.6800000000000001E-3</v>
      </c>
      <c r="CM10252" s="54">
        <v>0.44</v>
      </c>
      <c r="CN10252" s="53" t="s">
        <v>42173</v>
      </c>
      <c r="CO10252" s="54">
        <v>24</v>
      </c>
      <c r="CP10252" s="54">
        <v>76</v>
      </c>
      <c r="CQ10252" s="55">
        <f t="shared" si="160"/>
        <v>0.31578947368421051</v>
      </c>
      <c r="CR10252" s="52" t="s">
        <v>28921</v>
      </c>
    </row>
    <row r="10253" spans="81:96">
      <c r="CC10253" s="52">
        <v>10252</v>
      </c>
      <c r="CD10253" s="53" t="s">
        <v>39776</v>
      </c>
      <c r="CE10253" s="53" t="s">
        <v>39777</v>
      </c>
      <c r="CF10253" s="54">
        <v>1065</v>
      </c>
      <c r="CG10253" s="54">
        <v>2.5609999999999999</v>
      </c>
      <c r="CH10253" s="54">
        <v>2.1190000000000002</v>
      </c>
      <c r="CI10253" s="54">
        <v>7.9000000000000001E-2</v>
      </c>
      <c r="CJ10253" s="54">
        <v>38</v>
      </c>
      <c r="CK10253" s="54" t="s">
        <v>28918</v>
      </c>
      <c r="CL10253" s="54">
        <v>1.48E-3</v>
      </c>
      <c r="CM10253" s="54">
        <v>0.74099999999999999</v>
      </c>
      <c r="CN10253" s="53" t="s">
        <v>42173</v>
      </c>
      <c r="CO10253" s="54">
        <v>25</v>
      </c>
      <c r="CP10253" s="54">
        <v>76</v>
      </c>
      <c r="CQ10253" s="55">
        <f t="shared" si="160"/>
        <v>0.32894736842105265</v>
      </c>
      <c r="CR10253" s="52" t="s">
        <v>28921</v>
      </c>
    </row>
    <row r="10254" spans="81:96">
      <c r="CC10254" s="52">
        <v>10253</v>
      </c>
      <c r="CD10254" s="53" t="s">
        <v>42196</v>
      </c>
      <c r="CE10254" s="53" t="s">
        <v>42197</v>
      </c>
      <c r="CF10254" s="54">
        <v>10906</v>
      </c>
      <c r="CG10254" s="54">
        <v>2.5139999999999998</v>
      </c>
      <c r="CH10254" s="54">
        <v>2.9769999999999999</v>
      </c>
      <c r="CI10254" s="54">
        <v>0.52800000000000002</v>
      </c>
      <c r="CJ10254" s="54">
        <v>214</v>
      </c>
      <c r="CK10254" s="54" t="s">
        <v>28918</v>
      </c>
      <c r="CL10254" s="54">
        <v>1.4250000000000001E-2</v>
      </c>
      <c r="CM10254" s="54">
        <v>0.90400000000000003</v>
      </c>
      <c r="CN10254" s="53" t="s">
        <v>42173</v>
      </c>
      <c r="CO10254" s="54">
        <v>26</v>
      </c>
      <c r="CP10254" s="54">
        <v>76</v>
      </c>
      <c r="CQ10254" s="55">
        <f t="shared" si="160"/>
        <v>0.34210526315789475</v>
      </c>
      <c r="CR10254" s="52" t="s">
        <v>28921</v>
      </c>
    </row>
    <row r="10255" spans="81:96">
      <c r="CC10255" s="52">
        <v>10254</v>
      </c>
      <c r="CD10255" s="53" t="s">
        <v>31166</v>
      </c>
      <c r="CE10255" s="53" t="s">
        <v>31167</v>
      </c>
      <c r="CF10255" s="54">
        <v>961</v>
      </c>
      <c r="CG10255" s="54">
        <v>2.48</v>
      </c>
      <c r="CH10255" s="54">
        <v>2.1680000000000001</v>
      </c>
      <c r="CI10255" s="54">
        <v>0.65</v>
      </c>
      <c r="CJ10255" s="54">
        <v>20</v>
      </c>
      <c r="CK10255" s="54">
        <v>6.6</v>
      </c>
      <c r="CL10255" s="54">
        <v>1.64E-3</v>
      </c>
      <c r="CM10255" s="54">
        <v>0.54500000000000004</v>
      </c>
      <c r="CN10255" s="53" t="s">
        <v>42173</v>
      </c>
      <c r="CO10255" s="54">
        <v>27</v>
      </c>
      <c r="CP10255" s="54">
        <v>76</v>
      </c>
      <c r="CQ10255" s="55">
        <f t="shared" si="160"/>
        <v>0.35526315789473684</v>
      </c>
      <c r="CR10255" s="52" t="s">
        <v>28921</v>
      </c>
    </row>
    <row r="10256" spans="81:96">
      <c r="CC10256" s="52">
        <v>10255</v>
      </c>
      <c r="CD10256" s="53" t="s">
        <v>32230</v>
      </c>
      <c r="CE10256" s="53" t="s">
        <v>32231</v>
      </c>
      <c r="CF10256" s="54">
        <v>2599</v>
      </c>
      <c r="CG10256" s="54">
        <v>2.44</v>
      </c>
      <c r="CH10256" s="54">
        <v>3.0920000000000001</v>
      </c>
      <c r="CI10256" s="54">
        <v>0.69599999999999995</v>
      </c>
      <c r="CJ10256" s="54">
        <v>56</v>
      </c>
      <c r="CK10256" s="54">
        <v>8.1999999999999993</v>
      </c>
      <c r="CL10256" s="54">
        <v>4.8399999999999997E-3</v>
      </c>
      <c r="CM10256" s="54">
        <v>1.0329999999999999</v>
      </c>
      <c r="CN10256" s="53" t="s">
        <v>42173</v>
      </c>
      <c r="CO10256" s="54">
        <v>28</v>
      </c>
      <c r="CP10256" s="54">
        <v>76</v>
      </c>
      <c r="CQ10256" s="55">
        <f t="shared" si="160"/>
        <v>0.36842105263157893</v>
      </c>
      <c r="CR10256" s="52" t="s">
        <v>28921</v>
      </c>
    </row>
    <row r="10257" spans="81:96">
      <c r="CC10257" s="52">
        <v>10256</v>
      </c>
      <c r="CD10257" s="53" t="s">
        <v>39778</v>
      </c>
      <c r="CE10257" s="53" t="s">
        <v>39779</v>
      </c>
      <c r="CF10257" s="54">
        <v>1072</v>
      </c>
      <c r="CG10257" s="54">
        <v>2.3980000000000001</v>
      </c>
      <c r="CH10257" s="54">
        <v>2.298</v>
      </c>
      <c r="CI10257" s="54">
        <v>1</v>
      </c>
      <c r="CJ10257" s="54">
        <v>46</v>
      </c>
      <c r="CK10257" s="54">
        <v>5.0999999999999996</v>
      </c>
      <c r="CL10257" s="54">
        <v>2.4599999999999999E-3</v>
      </c>
      <c r="CM10257" s="54">
        <v>0.60799999999999998</v>
      </c>
      <c r="CN10257" s="53" t="s">
        <v>42173</v>
      </c>
      <c r="CO10257" s="54">
        <v>29</v>
      </c>
      <c r="CP10257" s="54">
        <v>76</v>
      </c>
      <c r="CQ10257" s="55">
        <f t="shared" si="160"/>
        <v>0.38157894736842107</v>
      </c>
      <c r="CR10257" s="52" t="s">
        <v>28921</v>
      </c>
    </row>
    <row r="10258" spans="81:96">
      <c r="CC10258" s="52">
        <v>10257</v>
      </c>
      <c r="CD10258" s="53" t="s">
        <v>42198</v>
      </c>
      <c r="CE10258" s="53" t="s">
        <v>42199</v>
      </c>
      <c r="CF10258" s="54">
        <v>2155</v>
      </c>
      <c r="CG10258" s="54">
        <v>2.1880000000000002</v>
      </c>
      <c r="CH10258" s="54">
        <v>2.29</v>
      </c>
      <c r="CI10258" s="54">
        <v>0.66300000000000003</v>
      </c>
      <c r="CJ10258" s="54">
        <v>80</v>
      </c>
      <c r="CK10258" s="54">
        <v>6.7</v>
      </c>
      <c r="CL10258" s="54">
        <v>4.4600000000000004E-3</v>
      </c>
      <c r="CM10258" s="54">
        <v>0.69599999999999995</v>
      </c>
      <c r="CN10258" s="53" t="s">
        <v>42173</v>
      </c>
      <c r="CO10258" s="54">
        <v>30</v>
      </c>
      <c r="CP10258" s="54">
        <v>76</v>
      </c>
      <c r="CQ10258" s="55">
        <f t="shared" si="160"/>
        <v>0.39473684210526316</v>
      </c>
      <c r="CR10258" s="52" t="s">
        <v>28921</v>
      </c>
    </row>
    <row r="10259" spans="81:96">
      <c r="CC10259" s="52">
        <v>10258</v>
      </c>
      <c r="CD10259" s="53" t="s">
        <v>42200</v>
      </c>
      <c r="CE10259" s="53" t="s">
        <v>42201</v>
      </c>
      <c r="CF10259" s="54">
        <v>1619</v>
      </c>
      <c r="CG10259" s="54">
        <v>2.1680000000000001</v>
      </c>
      <c r="CH10259" s="54">
        <v>2.605</v>
      </c>
      <c r="CI10259" s="54">
        <v>0.38100000000000001</v>
      </c>
      <c r="CJ10259" s="54">
        <v>42</v>
      </c>
      <c r="CK10259" s="54">
        <v>7.4</v>
      </c>
      <c r="CL10259" s="54">
        <v>2.8999999999999998E-3</v>
      </c>
      <c r="CM10259" s="54">
        <v>0.71299999999999997</v>
      </c>
      <c r="CN10259" s="53" t="s">
        <v>42173</v>
      </c>
      <c r="CO10259" s="54">
        <v>31</v>
      </c>
      <c r="CP10259" s="54">
        <v>76</v>
      </c>
      <c r="CQ10259" s="55">
        <f t="shared" si="160"/>
        <v>0.40789473684210525</v>
      </c>
      <c r="CR10259" s="52" t="s">
        <v>28921</v>
      </c>
    </row>
    <row r="10260" spans="81:96">
      <c r="CC10260" s="52">
        <v>10259</v>
      </c>
      <c r="CD10260" s="53" t="s">
        <v>31178</v>
      </c>
      <c r="CE10260" s="53" t="s">
        <v>31179</v>
      </c>
      <c r="CF10260" s="54">
        <v>3770</v>
      </c>
      <c r="CG10260" s="54">
        <v>2.137</v>
      </c>
      <c r="CH10260" s="54">
        <v>2.0390000000000001</v>
      </c>
      <c r="CI10260" s="54">
        <v>1.448</v>
      </c>
      <c r="CJ10260" s="54">
        <v>125</v>
      </c>
      <c r="CK10260" s="54">
        <v>7.9</v>
      </c>
      <c r="CL10260" s="54">
        <v>4.5100000000000001E-3</v>
      </c>
      <c r="CM10260" s="54">
        <v>0.47799999999999998</v>
      </c>
      <c r="CN10260" s="53" t="s">
        <v>42173</v>
      </c>
      <c r="CO10260" s="54">
        <v>32</v>
      </c>
      <c r="CP10260" s="54">
        <v>76</v>
      </c>
      <c r="CQ10260" s="55">
        <f t="shared" si="160"/>
        <v>0.42105263157894735</v>
      </c>
      <c r="CR10260" s="52" t="s">
        <v>28921</v>
      </c>
    </row>
    <row r="10261" spans="81:96">
      <c r="CC10261" s="52">
        <v>10260</v>
      </c>
      <c r="CD10261" s="53" t="s">
        <v>42202</v>
      </c>
      <c r="CE10261" s="53" t="s">
        <v>42203</v>
      </c>
      <c r="CF10261" s="54">
        <v>4138</v>
      </c>
      <c r="CG10261" s="54">
        <v>2.137</v>
      </c>
      <c r="CH10261" s="54">
        <v>2.3540000000000001</v>
      </c>
      <c r="CI10261" s="54">
        <v>0.58099999999999996</v>
      </c>
      <c r="CJ10261" s="54">
        <v>86</v>
      </c>
      <c r="CK10261" s="54">
        <v>7.8</v>
      </c>
      <c r="CL10261" s="54">
        <v>5.4000000000000003E-3</v>
      </c>
      <c r="CM10261" s="54">
        <v>0.64800000000000002</v>
      </c>
      <c r="CN10261" s="53" t="s">
        <v>42173</v>
      </c>
      <c r="CO10261" s="54">
        <v>32</v>
      </c>
      <c r="CP10261" s="54">
        <v>76</v>
      </c>
      <c r="CQ10261" s="55">
        <f t="shared" si="160"/>
        <v>0.42105263157894735</v>
      </c>
      <c r="CR10261" s="52" t="s">
        <v>28921</v>
      </c>
    </row>
    <row r="10262" spans="81:96">
      <c r="CC10262" s="52">
        <v>10261</v>
      </c>
      <c r="CD10262" s="53" t="s">
        <v>31180</v>
      </c>
      <c r="CE10262" s="53" t="s">
        <v>31181</v>
      </c>
      <c r="CF10262" s="54">
        <v>4113</v>
      </c>
      <c r="CG10262" s="54">
        <v>2.0960000000000001</v>
      </c>
      <c r="CH10262" s="54">
        <v>2.145</v>
      </c>
      <c r="CI10262" s="54">
        <v>0.58499999999999996</v>
      </c>
      <c r="CJ10262" s="54">
        <v>147</v>
      </c>
      <c r="CK10262" s="54">
        <v>7.1</v>
      </c>
      <c r="CL10262" s="54">
        <v>7.2399999999999999E-3</v>
      </c>
      <c r="CM10262" s="54">
        <v>0.59599999999999997</v>
      </c>
      <c r="CN10262" s="53" t="s">
        <v>42173</v>
      </c>
      <c r="CO10262" s="54">
        <v>34</v>
      </c>
      <c r="CP10262" s="54">
        <v>76</v>
      </c>
      <c r="CQ10262" s="55">
        <f t="shared" si="160"/>
        <v>0.44736842105263158</v>
      </c>
      <c r="CR10262" s="52" t="s">
        <v>28921</v>
      </c>
    </row>
    <row r="10263" spans="81:96">
      <c r="CC10263" s="52">
        <v>10262</v>
      </c>
      <c r="CD10263" s="53" t="s">
        <v>37866</v>
      </c>
      <c r="CE10263" s="53" t="s">
        <v>37867</v>
      </c>
      <c r="CF10263" s="54">
        <v>3495</v>
      </c>
      <c r="CG10263" s="54">
        <v>2.0419999999999998</v>
      </c>
      <c r="CH10263" s="54">
        <v>2.0579999999999998</v>
      </c>
      <c r="CI10263" s="54">
        <v>0.36499999999999999</v>
      </c>
      <c r="CJ10263" s="54">
        <v>156</v>
      </c>
      <c r="CK10263" s="54">
        <v>8.1999999999999993</v>
      </c>
      <c r="CL10263" s="54">
        <v>5.3299999999999997E-3</v>
      </c>
      <c r="CM10263" s="54">
        <v>0.58799999999999997</v>
      </c>
      <c r="CN10263" s="53" t="s">
        <v>42173</v>
      </c>
      <c r="CO10263" s="54">
        <v>35</v>
      </c>
      <c r="CP10263" s="54">
        <v>76</v>
      </c>
      <c r="CQ10263" s="55">
        <f t="shared" si="160"/>
        <v>0.46052631578947367</v>
      </c>
      <c r="CR10263" s="52" t="s">
        <v>28921</v>
      </c>
    </row>
    <row r="10264" spans="81:96">
      <c r="CC10264" s="52">
        <v>10263</v>
      </c>
      <c r="CD10264" s="53" t="s">
        <v>29316</v>
      </c>
      <c r="CE10264" s="53" t="s">
        <v>29317</v>
      </c>
      <c r="CF10264" s="54">
        <v>1617</v>
      </c>
      <c r="CG10264" s="54">
        <v>2.012</v>
      </c>
      <c r="CH10264" s="54">
        <v>1.881</v>
      </c>
      <c r="CI10264" s="54">
        <v>0.26500000000000001</v>
      </c>
      <c r="CJ10264" s="54">
        <v>113</v>
      </c>
      <c r="CK10264" s="54">
        <v>5.8</v>
      </c>
      <c r="CL10264" s="54">
        <v>3.6900000000000001E-3</v>
      </c>
      <c r="CM10264" s="54">
        <v>0.54200000000000004</v>
      </c>
      <c r="CN10264" s="53" t="s">
        <v>42173</v>
      </c>
      <c r="CO10264" s="54">
        <v>36</v>
      </c>
      <c r="CP10264" s="54">
        <v>76</v>
      </c>
      <c r="CQ10264" s="55">
        <f t="shared" si="160"/>
        <v>0.47368421052631576</v>
      </c>
      <c r="CR10264" s="52" t="s">
        <v>28921</v>
      </c>
    </row>
    <row r="10265" spans="81:96">
      <c r="CC10265" s="52">
        <v>10264</v>
      </c>
      <c r="CD10265" s="53" t="s">
        <v>30912</v>
      </c>
      <c r="CE10265" s="53" t="s">
        <v>30913</v>
      </c>
      <c r="CF10265" s="54">
        <v>1430</v>
      </c>
      <c r="CG10265" s="54">
        <v>2</v>
      </c>
      <c r="CH10265" s="54">
        <v>2.1320000000000001</v>
      </c>
      <c r="CI10265" s="54">
        <v>0.42199999999999999</v>
      </c>
      <c r="CJ10265" s="54">
        <v>64</v>
      </c>
      <c r="CK10265" s="54">
        <v>6.6</v>
      </c>
      <c r="CL10265" s="54">
        <v>3.32E-3</v>
      </c>
      <c r="CM10265" s="54">
        <v>0.70799999999999996</v>
      </c>
      <c r="CN10265" s="53" t="s">
        <v>42173</v>
      </c>
      <c r="CO10265" s="54">
        <v>37</v>
      </c>
      <c r="CP10265" s="54">
        <v>76</v>
      </c>
      <c r="CQ10265" s="55">
        <f t="shared" si="160"/>
        <v>0.48684210526315791</v>
      </c>
      <c r="CR10265" s="52" t="s">
        <v>28921</v>
      </c>
    </row>
    <row r="10266" spans="81:96">
      <c r="CC10266" s="52">
        <v>10265</v>
      </c>
      <c r="CD10266" s="53" t="s">
        <v>40108</v>
      </c>
      <c r="CE10266" s="53" t="s">
        <v>40109</v>
      </c>
      <c r="CF10266" s="54">
        <v>577</v>
      </c>
      <c r="CG10266" s="54">
        <v>1.9830000000000001</v>
      </c>
      <c r="CH10266" s="54">
        <v>1.9390000000000001</v>
      </c>
      <c r="CI10266" s="54">
        <v>0.435</v>
      </c>
      <c r="CJ10266" s="54">
        <v>69</v>
      </c>
      <c r="CK10266" s="54">
        <v>3.3</v>
      </c>
      <c r="CL10266" s="54">
        <v>2E-3</v>
      </c>
      <c r="CM10266" s="54">
        <v>0.54500000000000004</v>
      </c>
      <c r="CN10266" s="53" t="s">
        <v>42173</v>
      </c>
      <c r="CO10266" s="54">
        <v>38</v>
      </c>
      <c r="CP10266" s="54">
        <v>76</v>
      </c>
      <c r="CQ10266" s="55">
        <f t="shared" si="160"/>
        <v>0.5</v>
      </c>
      <c r="CR10266" s="52" t="s">
        <v>28938</v>
      </c>
    </row>
    <row r="10267" spans="81:96">
      <c r="CC10267" s="52">
        <v>10266</v>
      </c>
      <c r="CD10267" s="53" t="s">
        <v>33549</v>
      </c>
      <c r="CE10267" s="53" t="s">
        <v>33550</v>
      </c>
      <c r="CF10267" s="54">
        <v>3649</v>
      </c>
      <c r="CG10267" s="54">
        <v>1.9259999999999999</v>
      </c>
      <c r="CH10267" s="54">
        <v>2.036</v>
      </c>
      <c r="CI10267" s="54">
        <v>0.33600000000000002</v>
      </c>
      <c r="CJ10267" s="54">
        <v>113</v>
      </c>
      <c r="CK10267" s="54">
        <v>9.1</v>
      </c>
      <c r="CL10267" s="54">
        <v>4.5300000000000002E-3</v>
      </c>
      <c r="CM10267" s="54">
        <v>0.48899999999999999</v>
      </c>
      <c r="CN10267" s="53" t="s">
        <v>42173</v>
      </c>
      <c r="CO10267" s="54">
        <v>39</v>
      </c>
      <c r="CP10267" s="54">
        <v>76</v>
      </c>
      <c r="CQ10267" s="55">
        <f t="shared" si="160"/>
        <v>0.51315789473684215</v>
      </c>
      <c r="CR10267" s="52" t="s">
        <v>28938</v>
      </c>
    </row>
    <row r="10268" spans="81:96">
      <c r="CC10268" s="52">
        <v>10267</v>
      </c>
      <c r="CD10268" s="53" t="s">
        <v>41546</v>
      </c>
      <c r="CE10268" s="53" t="s">
        <v>41547</v>
      </c>
      <c r="CF10268" s="54">
        <v>1821</v>
      </c>
      <c r="CG10268" s="54">
        <v>1.891</v>
      </c>
      <c r="CH10268" s="54">
        <v>2.0009999999999999</v>
      </c>
      <c r="CI10268" s="54">
        <v>0.18</v>
      </c>
      <c r="CJ10268" s="54">
        <v>1074</v>
      </c>
      <c r="CK10268" s="54">
        <v>2.2000000000000002</v>
      </c>
      <c r="CL10268" s="54">
        <v>5.5100000000000001E-3</v>
      </c>
      <c r="CM10268" s="54">
        <v>0.45800000000000002</v>
      </c>
      <c r="CN10268" s="53" t="s">
        <v>42173</v>
      </c>
      <c r="CO10268" s="54">
        <v>40</v>
      </c>
      <c r="CP10268" s="54">
        <v>76</v>
      </c>
      <c r="CQ10268" s="55">
        <f t="shared" si="160"/>
        <v>0.52631578947368418</v>
      </c>
      <c r="CR10268" s="52" t="s">
        <v>28938</v>
      </c>
    </row>
    <row r="10269" spans="81:96">
      <c r="CC10269" s="52">
        <v>10268</v>
      </c>
      <c r="CD10269" s="53" t="s">
        <v>42204</v>
      </c>
      <c r="CE10269" s="53" t="s">
        <v>42205</v>
      </c>
      <c r="CF10269" s="54">
        <v>4488</v>
      </c>
      <c r="CG10269" s="54">
        <v>1.869</v>
      </c>
      <c r="CH10269" s="54">
        <v>1.9790000000000001</v>
      </c>
      <c r="CI10269" s="54">
        <v>0.94899999999999995</v>
      </c>
      <c r="CJ10269" s="54">
        <v>99</v>
      </c>
      <c r="CK10269" s="54" t="s">
        <v>28918</v>
      </c>
      <c r="CL10269" s="54">
        <v>6.2899999999999996E-3</v>
      </c>
      <c r="CM10269" s="54">
        <v>0.60199999999999998</v>
      </c>
      <c r="CN10269" s="53" t="s">
        <v>42173</v>
      </c>
      <c r="CO10269" s="54">
        <v>41</v>
      </c>
      <c r="CP10269" s="54">
        <v>76</v>
      </c>
      <c r="CQ10269" s="55">
        <f t="shared" si="160"/>
        <v>0.53947368421052633</v>
      </c>
      <c r="CR10269" s="52" t="s">
        <v>28938</v>
      </c>
    </row>
    <row r="10270" spans="81:96">
      <c r="CC10270" s="52">
        <v>10269</v>
      </c>
      <c r="CD10270" s="53" t="s">
        <v>30236</v>
      </c>
      <c r="CE10270" s="53" t="s">
        <v>30237</v>
      </c>
      <c r="CF10270" s="54">
        <v>846</v>
      </c>
      <c r="CG10270" s="54">
        <v>1.861</v>
      </c>
      <c r="CH10270" s="54">
        <v>1.8759999999999999</v>
      </c>
      <c r="CI10270" s="54"/>
      <c r="CJ10270" s="54">
        <v>0</v>
      </c>
      <c r="CK10270" s="54">
        <v>7.8</v>
      </c>
      <c r="CL10270" s="54">
        <v>1.66E-3</v>
      </c>
      <c r="CM10270" s="54">
        <v>0.59</v>
      </c>
      <c r="CN10270" s="53" t="s">
        <v>42173</v>
      </c>
      <c r="CO10270" s="54">
        <v>42</v>
      </c>
      <c r="CP10270" s="54">
        <v>76</v>
      </c>
      <c r="CQ10270" s="55">
        <f t="shared" si="160"/>
        <v>0.55263157894736847</v>
      </c>
      <c r="CR10270" s="52" t="s">
        <v>28938</v>
      </c>
    </row>
    <row r="10271" spans="81:96">
      <c r="CC10271" s="52">
        <v>10270</v>
      </c>
      <c r="CD10271" s="53" t="s">
        <v>42206</v>
      </c>
      <c r="CE10271" s="53" t="s">
        <v>42207</v>
      </c>
      <c r="CF10271" s="54">
        <v>1922</v>
      </c>
      <c r="CG10271" s="54">
        <v>1.86</v>
      </c>
      <c r="CH10271" s="54">
        <v>2.1080000000000001</v>
      </c>
      <c r="CI10271" s="54">
        <v>0.24099999999999999</v>
      </c>
      <c r="CJ10271" s="54">
        <v>58</v>
      </c>
      <c r="CK10271" s="54">
        <v>5.3</v>
      </c>
      <c r="CL10271" s="54">
        <v>4.1000000000000003E-3</v>
      </c>
      <c r="CM10271" s="54">
        <v>0.50700000000000001</v>
      </c>
      <c r="CN10271" s="53" t="s">
        <v>42173</v>
      </c>
      <c r="CO10271" s="54">
        <v>43</v>
      </c>
      <c r="CP10271" s="54">
        <v>76</v>
      </c>
      <c r="CQ10271" s="55">
        <f t="shared" si="160"/>
        <v>0.56578947368421051</v>
      </c>
      <c r="CR10271" s="52" t="s">
        <v>28938</v>
      </c>
    </row>
    <row r="10272" spans="81:96">
      <c r="CC10272" s="52">
        <v>10271</v>
      </c>
      <c r="CD10272" s="53" t="s">
        <v>41550</v>
      </c>
      <c r="CE10272" s="53" t="s">
        <v>41551</v>
      </c>
      <c r="CF10272" s="54">
        <v>1528</v>
      </c>
      <c r="CG10272" s="54">
        <v>1.855</v>
      </c>
      <c r="CH10272" s="54">
        <v>1.6739999999999999</v>
      </c>
      <c r="CI10272" s="54">
        <v>0.45200000000000001</v>
      </c>
      <c r="CJ10272" s="54">
        <v>124</v>
      </c>
      <c r="CK10272" s="54">
        <v>4.2</v>
      </c>
      <c r="CL10272" s="54">
        <v>3.7000000000000002E-3</v>
      </c>
      <c r="CM10272" s="54">
        <v>0.41</v>
      </c>
      <c r="CN10272" s="53" t="s">
        <v>42173</v>
      </c>
      <c r="CO10272" s="54">
        <v>44</v>
      </c>
      <c r="CP10272" s="54">
        <v>76</v>
      </c>
      <c r="CQ10272" s="55">
        <f t="shared" si="160"/>
        <v>0.57894736842105265</v>
      </c>
      <c r="CR10272" s="52" t="s">
        <v>28938</v>
      </c>
    </row>
    <row r="10273" spans="81:96">
      <c r="CC10273" s="52">
        <v>10272</v>
      </c>
      <c r="CD10273" s="53" t="s">
        <v>34337</v>
      </c>
      <c r="CE10273" s="53" t="s">
        <v>34338</v>
      </c>
      <c r="CF10273" s="54">
        <v>809</v>
      </c>
      <c r="CG10273" s="54">
        <v>1.7569999999999999</v>
      </c>
      <c r="CH10273" s="54">
        <v>1.702</v>
      </c>
      <c r="CI10273" s="54">
        <v>0.46400000000000002</v>
      </c>
      <c r="CJ10273" s="54">
        <v>56</v>
      </c>
      <c r="CK10273" s="54">
        <v>7.2</v>
      </c>
      <c r="CL10273" s="54">
        <v>1.2899999999999999E-3</v>
      </c>
      <c r="CM10273" s="54">
        <v>0.42699999999999999</v>
      </c>
      <c r="CN10273" s="53" t="s">
        <v>42173</v>
      </c>
      <c r="CO10273" s="54">
        <v>45</v>
      </c>
      <c r="CP10273" s="54">
        <v>76</v>
      </c>
      <c r="CQ10273" s="55">
        <f t="shared" si="160"/>
        <v>0.59210526315789469</v>
      </c>
      <c r="CR10273" s="52" t="s">
        <v>28938</v>
      </c>
    </row>
    <row r="10274" spans="81:96">
      <c r="CC10274" s="52">
        <v>10273</v>
      </c>
      <c r="CD10274" s="53" t="s">
        <v>42208</v>
      </c>
      <c r="CE10274" s="53" t="s">
        <v>42209</v>
      </c>
      <c r="CF10274" s="54">
        <v>2723</v>
      </c>
      <c r="CG10274" s="54">
        <v>1.6910000000000001</v>
      </c>
      <c r="CH10274" s="54">
        <v>1.7889999999999999</v>
      </c>
      <c r="CI10274" s="54">
        <v>0.16400000000000001</v>
      </c>
      <c r="CJ10274" s="54">
        <v>73</v>
      </c>
      <c r="CK10274" s="54">
        <v>7.9</v>
      </c>
      <c r="CL10274" s="54">
        <v>4.28E-3</v>
      </c>
      <c r="CM10274" s="54">
        <v>0.49399999999999999</v>
      </c>
      <c r="CN10274" s="53" t="s">
        <v>42173</v>
      </c>
      <c r="CO10274" s="54">
        <v>46</v>
      </c>
      <c r="CP10274" s="54">
        <v>76</v>
      </c>
      <c r="CQ10274" s="55">
        <f t="shared" si="160"/>
        <v>0.60526315789473684</v>
      </c>
      <c r="CR10274" s="52" t="s">
        <v>28938</v>
      </c>
    </row>
    <row r="10275" spans="81:96">
      <c r="CC10275" s="52">
        <v>10274</v>
      </c>
      <c r="CD10275" s="53" t="s">
        <v>41257</v>
      </c>
      <c r="CE10275" s="53" t="s">
        <v>41258</v>
      </c>
      <c r="CF10275" s="54">
        <v>2233</v>
      </c>
      <c r="CG10275" s="54">
        <v>1.665</v>
      </c>
      <c r="CH10275" s="54">
        <v>1.655</v>
      </c>
      <c r="CI10275" s="54">
        <v>0.20699999999999999</v>
      </c>
      <c r="CJ10275" s="54">
        <v>87</v>
      </c>
      <c r="CK10275" s="54">
        <v>9</v>
      </c>
      <c r="CL10275" s="54">
        <v>3.32E-3</v>
      </c>
      <c r="CM10275" s="54">
        <v>0.48799999999999999</v>
      </c>
      <c r="CN10275" s="53" t="s">
        <v>42173</v>
      </c>
      <c r="CO10275" s="54">
        <v>47</v>
      </c>
      <c r="CP10275" s="54">
        <v>76</v>
      </c>
      <c r="CQ10275" s="55">
        <f t="shared" si="160"/>
        <v>0.61842105263157898</v>
      </c>
      <c r="CR10275" s="52" t="s">
        <v>28938</v>
      </c>
    </row>
    <row r="10276" spans="81:96">
      <c r="CC10276" s="52">
        <v>10275</v>
      </c>
      <c r="CD10276" s="53" t="s">
        <v>32326</v>
      </c>
      <c r="CE10276" s="53" t="s">
        <v>32327</v>
      </c>
      <c r="CF10276" s="54">
        <v>1406</v>
      </c>
      <c r="CG10276" s="54">
        <v>1.651</v>
      </c>
      <c r="CH10276" s="54">
        <v>1.649</v>
      </c>
      <c r="CI10276" s="54">
        <v>0.34599999999999997</v>
      </c>
      <c r="CJ10276" s="54">
        <v>78</v>
      </c>
      <c r="CK10276" s="54">
        <v>5.8</v>
      </c>
      <c r="CL10276" s="54">
        <v>3.2499999999999999E-3</v>
      </c>
      <c r="CM10276" s="54">
        <v>0.47599999999999998</v>
      </c>
      <c r="CN10276" s="53" t="s">
        <v>42173</v>
      </c>
      <c r="CO10276" s="54">
        <v>48</v>
      </c>
      <c r="CP10276" s="54">
        <v>76</v>
      </c>
      <c r="CQ10276" s="55">
        <f t="shared" si="160"/>
        <v>0.63157894736842102</v>
      </c>
      <c r="CR10276" s="52" t="s">
        <v>28938</v>
      </c>
    </row>
    <row r="10277" spans="81:96">
      <c r="CC10277" s="52">
        <v>10276</v>
      </c>
      <c r="CD10277" s="53" t="s">
        <v>37876</v>
      </c>
      <c r="CE10277" s="53" t="s">
        <v>37877</v>
      </c>
      <c r="CF10277" s="54">
        <v>1694</v>
      </c>
      <c r="CG10277" s="54">
        <v>1.617</v>
      </c>
      <c r="CH10277" s="54">
        <v>1.885</v>
      </c>
      <c r="CI10277" s="54">
        <v>0.35899999999999999</v>
      </c>
      <c r="CJ10277" s="54">
        <v>64</v>
      </c>
      <c r="CK10277" s="54">
        <v>4.8</v>
      </c>
      <c r="CL10277" s="54">
        <v>4.2900000000000004E-3</v>
      </c>
      <c r="CM10277" s="54">
        <v>0.48</v>
      </c>
      <c r="CN10277" s="53" t="s">
        <v>42173</v>
      </c>
      <c r="CO10277" s="54">
        <v>49</v>
      </c>
      <c r="CP10277" s="54">
        <v>76</v>
      </c>
      <c r="CQ10277" s="55">
        <f t="shared" si="160"/>
        <v>0.64473684210526316</v>
      </c>
      <c r="CR10277" s="52" t="s">
        <v>28938</v>
      </c>
    </row>
    <row r="10278" spans="81:96">
      <c r="CC10278" s="52">
        <v>10277</v>
      </c>
      <c r="CD10278" s="53" t="s">
        <v>33734</v>
      </c>
      <c r="CE10278" s="53" t="s">
        <v>33735</v>
      </c>
      <c r="CF10278" s="54">
        <v>3516</v>
      </c>
      <c r="CG10278" s="54">
        <v>1.5820000000000001</v>
      </c>
      <c r="CH10278" s="54">
        <v>1.4850000000000001</v>
      </c>
      <c r="CI10278" s="54">
        <v>0.40300000000000002</v>
      </c>
      <c r="CJ10278" s="54">
        <v>119</v>
      </c>
      <c r="CK10278" s="54">
        <v>7.4</v>
      </c>
      <c r="CL10278" s="54">
        <v>5.7400000000000003E-3</v>
      </c>
      <c r="CM10278" s="54">
        <v>0.41199999999999998</v>
      </c>
      <c r="CN10278" s="53" t="s">
        <v>42173</v>
      </c>
      <c r="CO10278" s="54">
        <v>50</v>
      </c>
      <c r="CP10278" s="54">
        <v>76</v>
      </c>
      <c r="CQ10278" s="55">
        <f t="shared" si="160"/>
        <v>0.65789473684210531</v>
      </c>
      <c r="CR10278" s="52" t="s">
        <v>28938</v>
      </c>
    </row>
    <row r="10279" spans="81:96">
      <c r="CC10279" s="52">
        <v>10278</v>
      </c>
      <c r="CD10279" s="53" t="s">
        <v>40823</v>
      </c>
      <c r="CE10279" s="53" t="s">
        <v>40824</v>
      </c>
      <c r="CF10279" s="54">
        <v>555</v>
      </c>
      <c r="CG10279" s="54">
        <v>1.5680000000000001</v>
      </c>
      <c r="CH10279" s="54">
        <v>1.3680000000000001</v>
      </c>
      <c r="CI10279" s="54">
        <v>0.16300000000000001</v>
      </c>
      <c r="CJ10279" s="54">
        <v>43</v>
      </c>
      <c r="CK10279" s="54">
        <v>5.8</v>
      </c>
      <c r="CL10279" s="54">
        <v>9.5E-4</v>
      </c>
      <c r="CM10279" s="54">
        <v>0.29299999999999998</v>
      </c>
      <c r="CN10279" s="53" t="s">
        <v>42173</v>
      </c>
      <c r="CO10279" s="54">
        <v>51</v>
      </c>
      <c r="CP10279" s="54">
        <v>76</v>
      </c>
      <c r="CQ10279" s="55">
        <f t="shared" si="160"/>
        <v>0.67105263157894735</v>
      </c>
      <c r="CR10279" s="52" t="s">
        <v>28938</v>
      </c>
    </row>
    <row r="10280" spans="81:96">
      <c r="CC10280" s="52">
        <v>10279</v>
      </c>
      <c r="CD10280" s="53" t="s">
        <v>30714</v>
      </c>
      <c r="CE10280" s="53" t="s">
        <v>30715</v>
      </c>
      <c r="CF10280" s="54">
        <v>1580</v>
      </c>
      <c r="CG10280" s="54">
        <v>1.5620000000000001</v>
      </c>
      <c r="CH10280" s="54">
        <v>1.996</v>
      </c>
      <c r="CI10280" s="54">
        <v>0.24</v>
      </c>
      <c r="CJ10280" s="54">
        <v>146</v>
      </c>
      <c r="CK10280" s="54">
        <v>4.9000000000000004</v>
      </c>
      <c r="CL10280" s="54">
        <v>3.7000000000000002E-3</v>
      </c>
      <c r="CM10280" s="54">
        <v>0.499</v>
      </c>
      <c r="CN10280" s="53" t="s">
        <v>42173</v>
      </c>
      <c r="CO10280" s="54">
        <v>52</v>
      </c>
      <c r="CP10280" s="54">
        <v>76</v>
      </c>
      <c r="CQ10280" s="55">
        <f t="shared" si="160"/>
        <v>0.68421052631578949</v>
      </c>
      <c r="CR10280" s="52" t="s">
        <v>28938</v>
      </c>
    </row>
    <row r="10281" spans="81:96">
      <c r="CC10281" s="52">
        <v>10280</v>
      </c>
      <c r="CD10281" s="53" t="s">
        <v>32334</v>
      </c>
      <c r="CE10281" s="53" t="s">
        <v>32335</v>
      </c>
      <c r="CF10281" s="54">
        <v>858</v>
      </c>
      <c r="CG10281" s="54">
        <v>1.528</v>
      </c>
      <c r="CH10281" s="54">
        <v>1.232</v>
      </c>
      <c r="CI10281" s="54">
        <v>0.45</v>
      </c>
      <c r="CJ10281" s="54">
        <v>40</v>
      </c>
      <c r="CK10281" s="54">
        <v>9.4</v>
      </c>
      <c r="CL10281" s="54">
        <v>1.39E-3</v>
      </c>
      <c r="CM10281" s="54">
        <v>0.36299999999999999</v>
      </c>
      <c r="CN10281" s="53" t="s">
        <v>42173</v>
      </c>
      <c r="CO10281" s="54">
        <v>53</v>
      </c>
      <c r="CP10281" s="54">
        <v>76</v>
      </c>
      <c r="CQ10281" s="55">
        <f t="shared" si="160"/>
        <v>0.69736842105263153</v>
      </c>
      <c r="CR10281" s="52" t="s">
        <v>28938</v>
      </c>
    </row>
    <row r="10282" spans="81:96">
      <c r="CC10282" s="52">
        <v>10281</v>
      </c>
      <c r="CD10282" s="53" t="s">
        <v>31198</v>
      </c>
      <c r="CE10282" s="53" t="s">
        <v>31199</v>
      </c>
      <c r="CF10282" s="54">
        <v>909</v>
      </c>
      <c r="CG10282" s="54">
        <v>1.4810000000000001</v>
      </c>
      <c r="CH10282" s="54">
        <v>1.504</v>
      </c>
      <c r="CI10282" s="54">
        <v>1.111</v>
      </c>
      <c r="CJ10282" s="54">
        <v>45</v>
      </c>
      <c r="CK10282" s="54">
        <v>5.8</v>
      </c>
      <c r="CL10282" s="54">
        <v>1.4499999999999999E-3</v>
      </c>
      <c r="CM10282" s="54">
        <v>0.32800000000000001</v>
      </c>
      <c r="CN10282" s="53" t="s">
        <v>42173</v>
      </c>
      <c r="CO10282" s="54">
        <v>54</v>
      </c>
      <c r="CP10282" s="54">
        <v>76</v>
      </c>
      <c r="CQ10282" s="55">
        <f t="shared" si="160"/>
        <v>0.71052631578947367</v>
      </c>
      <c r="CR10282" s="52" t="s">
        <v>28938</v>
      </c>
    </row>
    <row r="10283" spans="81:96">
      <c r="CC10283" s="52">
        <v>10282</v>
      </c>
      <c r="CD10283" s="53" t="s">
        <v>42210</v>
      </c>
      <c r="CE10283" s="53" t="s">
        <v>42211</v>
      </c>
      <c r="CF10283" s="54">
        <v>404</v>
      </c>
      <c r="CG10283" s="54">
        <v>1.464</v>
      </c>
      <c r="CH10283" s="54">
        <v>1.3779999999999999</v>
      </c>
      <c r="CI10283" s="54">
        <v>0.29399999999999998</v>
      </c>
      <c r="CJ10283" s="54">
        <v>34</v>
      </c>
      <c r="CK10283" s="54">
        <v>5</v>
      </c>
      <c r="CL10283" s="54">
        <v>9.7999999999999997E-4</v>
      </c>
      <c r="CM10283" s="54">
        <v>0.33200000000000002</v>
      </c>
      <c r="CN10283" s="53" t="s">
        <v>42173</v>
      </c>
      <c r="CO10283" s="54">
        <v>55</v>
      </c>
      <c r="CP10283" s="54">
        <v>76</v>
      </c>
      <c r="CQ10283" s="55">
        <f t="shared" si="160"/>
        <v>0.72368421052631582</v>
      </c>
      <c r="CR10283" s="52" t="s">
        <v>28938</v>
      </c>
    </row>
    <row r="10284" spans="81:96">
      <c r="CC10284" s="52">
        <v>10283</v>
      </c>
      <c r="CD10284" s="53" t="s">
        <v>40110</v>
      </c>
      <c r="CE10284" s="53" t="s">
        <v>40111</v>
      </c>
      <c r="CF10284" s="54">
        <v>586</v>
      </c>
      <c r="CG10284" s="54">
        <v>1.417</v>
      </c>
      <c r="CH10284" s="54">
        <v>1.4890000000000001</v>
      </c>
      <c r="CI10284" s="54">
        <v>0.46</v>
      </c>
      <c r="CJ10284" s="54">
        <v>63</v>
      </c>
      <c r="CK10284" s="54">
        <v>5.8</v>
      </c>
      <c r="CL10284" s="54">
        <v>1.2099999999999999E-3</v>
      </c>
      <c r="CM10284" s="54">
        <v>0.40899999999999997</v>
      </c>
      <c r="CN10284" s="53" t="s">
        <v>42173</v>
      </c>
      <c r="CO10284" s="54">
        <v>56</v>
      </c>
      <c r="CP10284" s="54">
        <v>76</v>
      </c>
      <c r="CQ10284" s="55">
        <f t="shared" si="160"/>
        <v>0.73684210526315785</v>
      </c>
      <c r="CR10284" s="52" t="s">
        <v>28938</v>
      </c>
    </row>
    <row r="10285" spans="81:96">
      <c r="CC10285" s="52">
        <v>10284</v>
      </c>
      <c r="CD10285" s="53" t="s">
        <v>42212</v>
      </c>
      <c r="CE10285" s="53" t="s">
        <v>42213</v>
      </c>
      <c r="CF10285" s="54">
        <v>2569</v>
      </c>
      <c r="CG10285" s="54">
        <v>1.397</v>
      </c>
      <c r="CH10285" s="54">
        <v>1.4279999999999999</v>
      </c>
      <c r="CI10285" s="54">
        <v>0.26100000000000001</v>
      </c>
      <c r="CJ10285" s="54">
        <v>199</v>
      </c>
      <c r="CK10285" s="54">
        <v>7.9</v>
      </c>
      <c r="CL10285" s="54">
        <v>3.9199999999999999E-3</v>
      </c>
      <c r="CM10285" s="54">
        <v>0.35299999999999998</v>
      </c>
      <c r="CN10285" s="53" t="s">
        <v>42173</v>
      </c>
      <c r="CO10285" s="54">
        <v>57</v>
      </c>
      <c r="CP10285" s="54">
        <v>76</v>
      </c>
      <c r="CQ10285" s="55">
        <f t="shared" si="160"/>
        <v>0.75</v>
      </c>
      <c r="CR10285" s="52" t="s">
        <v>28953</v>
      </c>
    </row>
    <row r="10286" spans="81:96">
      <c r="CC10286" s="52">
        <v>10285</v>
      </c>
      <c r="CD10286" s="53" t="s">
        <v>32368</v>
      </c>
      <c r="CE10286" s="53" t="s">
        <v>32369</v>
      </c>
      <c r="CF10286" s="54">
        <v>419</v>
      </c>
      <c r="CG10286" s="54">
        <v>1.224</v>
      </c>
      <c r="CH10286" s="54">
        <v>1.4450000000000001</v>
      </c>
      <c r="CI10286" s="54">
        <v>0.28899999999999998</v>
      </c>
      <c r="CJ10286" s="54">
        <v>45</v>
      </c>
      <c r="CK10286" s="54">
        <v>4.2</v>
      </c>
      <c r="CL10286" s="54">
        <v>9.5E-4</v>
      </c>
      <c r="CM10286" s="54">
        <v>0.36599999999999999</v>
      </c>
      <c r="CN10286" s="53" t="s">
        <v>42173</v>
      </c>
      <c r="CO10286" s="54">
        <v>58</v>
      </c>
      <c r="CP10286" s="54">
        <v>76</v>
      </c>
      <c r="CQ10286" s="55">
        <f t="shared" si="160"/>
        <v>0.76315789473684215</v>
      </c>
      <c r="CR10286" s="52" t="s">
        <v>28953</v>
      </c>
    </row>
    <row r="10287" spans="81:96">
      <c r="CC10287" s="52">
        <v>10286</v>
      </c>
      <c r="CD10287" s="53" t="s">
        <v>42214</v>
      </c>
      <c r="CE10287" s="53" t="s">
        <v>42215</v>
      </c>
      <c r="CF10287" s="54">
        <v>1161</v>
      </c>
      <c r="CG10287" s="54">
        <v>1.2</v>
      </c>
      <c r="CH10287" s="54">
        <v>1.421</v>
      </c>
      <c r="CI10287" s="54">
        <v>6.8000000000000005E-2</v>
      </c>
      <c r="CJ10287" s="54">
        <v>59</v>
      </c>
      <c r="CK10287" s="54">
        <v>8.1999999999999993</v>
      </c>
      <c r="CL10287" s="54">
        <v>1.7899999999999999E-3</v>
      </c>
      <c r="CM10287" s="54">
        <v>0.33600000000000002</v>
      </c>
      <c r="CN10287" s="53" t="s">
        <v>42173</v>
      </c>
      <c r="CO10287" s="54">
        <v>59</v>
      </c>
      <c r="CP10287" s="54">
        <v>76</v>
      </c>
      <c r="CQ10287" s="55">
        <f t="shared" si="160"/>
        <v>0.77631578947368418</v>
      </c>
      <c r="CR10287" s="52" t="s">
        <v>28953</v>
      </c>
    </row>
    <row r="10288" spans="81:96">
      <c r="CC10288" s="52">
        <v>10287</v>
      </c>
      <c r="CD10288" s="53" t="s">
        <v>42216</v>
      </c>
      <c r="CE10288" s="53" t="s">
        <v>42217</v>
      </c>
      <c r="CF10288" s="54">
        <v>2676</v>
      </c>
      <c r="CG10288" s="54">
        <v>1.1419999999999999</v>
      </c>
      <c r="CH10288" s="54">
        <v>1.333</v>
      </c>
      <c r="CI10288" s="54">
        <v>0.152</v>
      </c>
      <c r="CJ10288" s="54">
        <v>112</v>
      </c>
      <c r="CK10288" s="54" t="s">
        <v>28918</v>
      </c>
      <c r="CL10288" s="54">
        <v>3.0200000000000001E-3</v>
      </c>
      <c r="CM10288" s="54">
        <v>0.36699999999999999</v>
      </c>
      <c r="CN10288" s="53" t="s">
        <v>42173</v>
      </c>
      <c r="CO10288" s="54">
        <v>60</v>
      </c>
      <c r="CP10288" s="54">
        <v>76</v>
      </c>
      <c r="CQ10288" s="55">
        <f t="shared" si="160"/>
        <v>0.78947368421052633</v>
      </c>
      <c r="CR10288" s="52" t="s">
        <v>28953</v>
      </c>
    </row>
    <row r="10289" spans="81:96">
      <c r="CC10289" s="52">
        <v>10288</v>
      </c>
      <c r="CD10289" s="53" t="s">
        <v>42218</v>
      </c>
      <c r="CE10289" s="53" t="s">
        <v>42219</v>
      </c>
      <c r="CF10289" s="54">
        <v>320</v>
      </c>
      <c r="CG10289" s="54">
        <v>1.1279999999999999</v>
      </c>
      <c r="CH10289" s="54">
        <v>0.84199999999999997</v>
      </c>
      <c r="CI10289" s="54">
        <v>4.2999999999999997E-2</v>
      </c>
      <c r="CJ10289" s="54">
        <v>47</v>
      </c>
      <c r="CK10289" s="54">
        <v>4.4000000000000004</v>
      </c>
      <c r="CL10289" s="54">
        <v>6.8999999999999997E-4</v>
      </c>
      <c r="CM10289" s="54">
        <v>0.189</v>
      </c>
      <c r="CN10289" s="53" t="s">
        <v>42173</v>
      </c>
      <c r="CO10289" s="54">
        <v>61</v>
      </c>
      <c r="CP10289" s="54">
        <v>76</v>
      </c>
      <c r="CQ10289" s="55">
        <f t="shared" si="160"/>
        <v>0.80263157894736847</v>
      </c>
      <c r="CR10289" s="52" t="s">
        <v>28953</v>
      </c>
    </row>
    <row r="10290" spans="81:96">
      <c r="CC10290" s="52">
        <v>10289</v>
      </c>
      <c r="CD10290" s="53" t="s">
        <v>39794</v>
      </c>
      <c r="CE10290" s="53" t="s">
        <v>39795</v>
      </c>
      <c r="CF10290" s="54">
        <v>2818</v>
      </c>
      <c r="CG10290" s="54">
        <v>1.121</v>
      </c>
      <c r="CH10290" s="54">
        <v>1.2070000000000001</v>
      </c>
      <c r="CI10290" s="54">
        <v>0.45100000000000001</v>
      </c>
      <c r="CJ10290" s="54">
        <v>162</v>
      </c>
      <c r="CK10290" s="54">
        <v>7.6</v>
      </c>
      <c r="CL10290" s="54">
        <v>3.62E-3</v>
      </c>
      <c r="CM10290" s="54">
        <v>0.26200000000000001</v>
      </c>
      <c r="CN10290" s="53" t="s">
        <v>42173</v>
      </c>
      <c r="CO10290" s="54">
        <v>62</v>
      </c>
      <c r="CP10290" s="54">
        <v>76</v>
      </c>
      <c r="CQ10290" s="55">
        <f t="shared" si="160"/>
        <v>0.81578947368421051</v>
      </c>
      <c r="CR10290" s="52" t="s">
        <v>28953</v>
      </c>
    </row>
    <row r="10291" spans="81:96">
      <c r="CC10291" s="52">
        <v>10290</v>
      </c>
      <c r="CD10291" s="53" t="s">
        <v>42220</v>
      </c>
      <c r="CE10291" s="53" t="s">
        <v>42221</v>
      </c>
      <c r="CF10291" s="54">
        <v>1112</v>
      </c>
      <c r="CG10291" s="54">
        <v>1.117</v>
      </c>
      <c r="CH10291" s="54">
        <v>1.083</v>
      </c>
      <c r="CI10291" s="54">
        <v>0.19700000000000001</v>
      </c>
      <c r="CJ10291" s="54">
        <v>66</v>
      </c>
      <c r="CK10291" s="54">
        <v>6.8</v>
      </c>
      <c r="CL10291" s="54">
        <v>2.0300000000000001E-3</v>
      </c>
      <c r="CM10291" s="54">
        <v>0.29499999999999998</v>
      </c>
      <c r="CN10291" s="53" t="s">
        <v>42173</v>
      </c>
      <c r="CO10291" s="54">
        <v>63</v>
      </c>
      <c r="CP10291" s="54">
        <v>76</v>
      </c>
      <c r="CQ10291" s="55">
        <f t="shared" si="160"/>
        <v>0.82894736842105265</v>
      </c>
      <c r="CR10291" s="52" t="s">
        <v>28953</v>
      </c>
    </row>
    <row r="10292" spans="81:96">
      <c r="CC10292" s="52">
        <v>10291</v>
      </c>
      <c r="CD10292" s="53" t="s">
        <v>40492</v>
      </c>
      <c r="CE10292" s="53" t="s">
        <v>40493</v>
      </c>
      <c r="CF10292" s="54">
        <v>793</v>
      </c>
      <c r="CG10292" s="54">
        <v>1.0780000000000001</v>
      </c>
      <c r="CH10292" s="54">
        <v>0.96</v>
      </c>
      <c r="CI10292" s="54">
        <v>0.218</v>
      </c>
      <c r="CJ10292" s="54">
        <v>55</v>
      </c>
      <c r="CK10292" s="54" t="s">
        <v>28918</v>
      </c>
      <c r="CL10292" s="54">
        <v>1.0200000000000001E-3</v>
      </c>
      <c r="CM10292" s="54">
        <v>0.25900000000000001</v>
      </c>
      <c r="CN10292" s="53" t="s">
        <v>42173</v>
      </c>
      <c r="CO10292" s="54">
        <v>64</v>
      </c>
      <c r="CP10292" s="54">
        <v>76</v>
      </c>
      <c r="CQ10292" s="55">
        <f t="shared" si="160"/>
        <v>0.84210526315789469</v>
      </c>
      <c r="CR10292" s="52" t="s">
        <v>28953</v>
      </c>
    </row>
    <row r="10293" spans="81:96">
      <c r="CC10293" s="52">
        <v>10292</v>
      </c>
      <c r="CD10293" s="53" t="s">
        <v>42222</v>
      </c>
      <c r="CE10293" s="53" t="s">
        <v>42223</v>
      </c>
      <c r="CF10293" s="54">
        <v>991</v>
      </c>
      <c r="CG10293" s="54">
        <v>0.95299999999999996</v>
      </c>
      <c r="CH10293" s="54">
        <v>0.97899999999999998</v>
      </c>
      <c r="CI10293" s="54">
        <v>0.13900000000000001</v>
      </c>
      <c r="CJ10293" s="54">
        <v>115</v>
      </c>
      <c r="CK10293" s="54">
        <v>5.6</v>
      </c>
      <c r="CL10293" s="54">
        <v>2.2100000000000002E-3</v>
      </c>
      <c r="CM10293" s="54">
        <v>0.27100000000000002</v>
      </c>
      <c r="CN10293" s="53" t="s">
        <v>42173</v>
      </c>
      <c r="CO10293" s="54">
        <v>65</v>
      </c>
      <c r="CP10293" s="54">
        <v>76</v>
      </c>
      <c r="CQ10293" s="55">
        <f t="shared" si="160"/>
        <v>0.85526315789473684</v>
      </c>
      <c r="CR10293" s="52" t="s">
        <v>28953</v>
      </c>
    </row>
    <row r="10294" spans="81:96">
      <c r="CC10294" s="52">
        <v>10293</v>
      </c>
      <c r="CD10294" s="53" t="s">
        <v>42224</v>
      </c>
      <c r="CE10294" s="53" t="s">
        <v>42225</v>
      </c>
      <c r="CF10294" s="54">
        <v>1127</v>
      </c>
      <c r="CG10294" s="54">
        <v>0.86599999999999999</v>
      </c>
      <c r="CH10294" s="54">
        <v>0.96499999999999997</v>
      </c>
      <c r="CI10294" s="54">
        <v>7.0999999999999994E-2</v>
      </c>
      <c r="CJ10294" s="54">
        <v>70</v>
      </c>
      <c r="CK10294" s="54">
        <v>9</v>
      </c>
      <c r="CL10294" s="54">
        <v>1.89E-3</v>
      </c>
      <c r="CM10294" s="54">
        <v>0.32100000000000001</v>
      </c>
      <c r="CN10294" s="53" t="s">
        <v>42173</v>
      </c>
      <c r="CO10294" s="54">
        <v>66</v>
      </c>
      <c r="CP10294" s="54">
        <v>76</v>
      </c>
      <c r="CQ10294" s="55">
        <f t="shared" si="160"/>
        <v>0.86842105263157898</v>
      </c>
      <c r="CR10294" s="52" t="s">
        <v>28953</v>
      </c>
    </row>
    <row r="10295" spans="81:96">
      <c r="CC10295" s="52">
        <v>10294</v>
      </c>
      <c r="CD10295" s="53" t="s">
        <v>31220</v>
      </c>
      <c r="CE10295" s="53" t="s">
        <v>31221</v>
      </c>
      <c r="CF10295" s="54">
        <v>274</v>
      </c>
      <c r="CG10295" s="54">
        <v>0.84599999999999997</v>
      </c>
      <c r="CH10295" s="54">
        <v>1.33</v>
      </c>
      <c r="CI10295" s="54">
        <v>2.5999999999999999E-2</v>
      </c>
      <c r="CJ10295" s="54">
        <v>39</v>
      </c>
      <c r="CK10295" s="54" t="s">
        <v>28918</v>
      </c>
      <c r="CL10295" s="54">
        <v>7.7999999999999999E-4</v>
      </c>
      <c r="CM10295" s="54">
        <v>0.48899999999999999</v>
      </c>
      <c r="CN10295" s="53" t="s">
        <v>42173</v>
      </c>
      <c r="CO10295" s="54">
        <v>67</v>
      </c>
      <c r="CP10295" s="54">
        <v>76</v>
      </c>
      <c r="CQ10295" s="55">
        <f t="shared" si="160"/>
        <v>0.88157894736842102</v>
      </c>
      <c r="CR10295" s="52" t="s">
        <v>28953</v>
      </c>
    </row>
    <row r="10296" spans="81:96">
      <c r="CC10296" s="52">
        <v>10295</v>
      </c>
      <c r="CD10296" s="53" t="s">
        <v>42110</v>
      </c>
      <c r="CE10296" s="53" t="s">
        <v>42111</v>
      </c>
      <c r="CF10296" s="54">
        <v>94</v>
      </c>
      <c r="CG10296" s="54">
        <v>0.72599999999999998</v>
      </c>
      <c r="CH10296" s="54">
        <v>0.879</v>
      </c>
      <c r="CI10296" s="54">
        <v>0.184</v>
      </c>
      <c r="CJ10296" s="54">
        <v>38</v>
      </c>
      <c r="CK10296" s="54"/>
      <c r="CL10296" s="54">
        <v>3.6999999999999999E-4</v>
      </c>
      <c r="CM10296" s="54">
        <v>0.23200000000000001</v>
      </c>
      <c r="CN10296" s="53" t="s">
        <v>42173</v>
      </c>
      <c r="CO10296" s="54">
        <v>68</v>
      </c>
      <c r="CP10296" s="54">
        <v>76</v>
      </c>
      <c r="CQ10296" s="55">
        <f t="shared" si="160"/>
        <v>0.89473684210526316</v>
      </c>
      <c r="CR10296" s="52" t="s">
        <v>28953</v>
      </c>
    </row>
    <row r="10297" spans="81:96">
      <c r="CC10297" s="52">
        <v>10296</v>
      </c>
      <c r="CD10297" s="53" t="s">
        <v>40118</v>
      </c>
      <c r="CE10297" s="53" t="s">
        <v>40119</v>
      </c>
      <c r="CF10297" s="54">
        <v>1454</v>
      </c>
      <c r="CG10297" s="54">
        <v>0.70099999999999996</v>
      </c>
      <c r="CH10297" s="54">
        <v>0.81</v>
      </c>
      <c r="CI10297" s="54">
        <v>0.108</v>
      </c>
      <c r="CJ10297" s="54">
        <v>65</v>
      </c>
      <c r="CK10297" s="54" t="s">
        <v>28918</v>
      </c>
      <c r="CL10297" s="54">
        <v>2.14E-3</v>
      </c>
      <c r="CM10297" s="54">
        <v>0.28799999999999998</v>
      </c>
      <c r="CN10297" s="53" t="s">
        <v>42173</v>
      </c>
      <c r="CO10297" s="54">
        <v>69</v>
      </c>
      <c r="CP10297" s="54">
        <v>76</v>
      </c>
      <c r="CQ10297" s="55">
        <f t="shared" si="160"/>
        <v>0.90789473684210531</v>
      </c>
      <c r="CR10297" s="52" t="s">
        <v>28953</v>
      </c>
    </row>
    <row r="10298" spans="81:96">
      <c r="CC10298" s="52">
        <v>10297</v>
      </c>
      <c r="CD10298" s="53" t="s">
        <v>33786</v>
      </c>
      <c r="CE10298" s="53" t="s">
        <v>33787</v>
      </c>
      <c r="CF10298" s="54">
        <v>579</v>
      </c>
      <c r="CG10298" s="54">
        <v>0.67100000000000004</v>
      </c>
      <c r="CH10298" s="54">
        <v>0.85599999999999998</v>
      </c>
      <c r="CI10298" s="54">
        <v>6.0999999999999999E-2</v>
      </c>
      <c r="CJ10298" s="54">
        <v>33</v>
      </c>
      <c r="CK10298" s="54">
        <v>9.4</v>
      </c>
      <c r="CL10298" s="54">
        <v>6.4000000000000005E-4</v>
      </c>
      <c r="CM10298" s="54">
        <v>0.20599999999999999</v>
      </c>
      <c r="CN10298" s="53" t="s">
        <v>42173</v>
      </c>
      <c r="CO10298" s="54">
        <v>70</v>
      </c>
      <c r="CP10298" s="54">
        <v>76</v>
      </c>
      <c r="CQ10298" s="55">
        <f t="shared" si="160"/>
        <v>0.92105263157894735</v>
      </c>
      <c r="CR10298" s="52" t="s">
        <v>28953</v>
      </c>
    </row>
    <row r="10299" spans="81:96">
      <c r="CC10299" s="52">
        <v>10298</v>
      </c>
      <c r="CD10299" s="53" t="s">
        <v>42226</v>
      </c>
      <c r="CE10299" s="53" t="s">
        <v>42227</v>
      </c>
      <c r="CF10299" s="54">
        <v>210</v>
      </c>
      <c r="CG10299" s="54">
        <v>0.621</v>
      </c>
      <c r="CH10299" s="54">
        <v>0.72899999999999998</v>
      </c>
      <c r="CI10299" s="54">
        <v>3.2000000000000001E-2</v>
      </c>
      <c r="CJ10299" s="54">
        <v>31</v>
      </c>
      <c r="CK10299" s="54">
        <v>4.2</v>
      </c>
      <c r="CL10299" s="54">
        <v>6.4000000000000005E-4</v>
      </c>
      <c r="CM10299" s="54">
        <v>0.20200000000000001</v>
      </c>
      <c r="CN10299" s="53" t="s">
        <v>42173</v>
      </c>
      <c r="CO10299" s="54">
        <v>71</v>
      </c>
      <c r="CP10299" s="54">
        <v>76</v>
      </c>
      <c r="CQ10299" s="55">
        <f t="shared" si="160"/>
        <v>0.93421052631578949</v>
      </c>
      <c r="CR10299" s="52" t="s">
        <v>28953</v>
      </c>
    </row>
    <row r="10300" spans="81:96">
      <c r="CC10300" s="52">
        <v>10299</v>
      </c>
      <c r="CD10300" s="53" t="s">
        <v>42228</v>
      </c>
      <c r="CE10300" s="53" t="s">
        <v>42229</v>
      </c>
      <c r="CF10300" s="54">
        <v>184</v>
      </c>
      <c r="CG10300" s="54">
        <v>0.48099999999999998</v>
      </c>
      <c r="CH10300" s="54">
        <v>0.48499999999999999</v>
      </c>
      <c r="CI10300" s="54">
        <v>0.152</v>
      </c>
      <c r="CJ10300" s="54">
        <v>46</v>
      </c>
      <c r="CK10300" s="54">
        <v>4.0999999999999996</v>
      </c>
      <c r="CL10300" s="54">
        <v>6.4000000000000005E-4</v>
      </c>
      <c r="CM10300" s="54">
        <v>0.151</v>
      </c>
      <c r="CN10300" s="53" t="s">
        <v>42173</v>
      </c>
      <c r="CO10300" s="54">
        <v>72</v>
      </c>
      <c r="CP10300" s="54">
        <v>76</v>
      </c>
      <c r="CQ10300" s="55">
        <f t="shared" si="160"/>
        <v>0.94736842105263153</v>
      </c>
      <c r="CR10300" s="52" t="s">
        <v>28953</v>
      </c>
    </row>
    <row r="10301" spans="81:96">
      <c r="CC10301" s="52">
        <v>10300</v>
      </c>
      <c r="CD10301" s="53" t="s">
        <v>42230</v>
      </c>
      <c r="CE10301" s="53" t="s">
        <v>42231</v>
      </c>
      <c r="CF10301" s="54">
        <v>824</v>
      </c>
      <c r="CG10301" s="54">
        <v>0.46600000000000003</v>
      </c>
      <c r="CH10301" s="54">
        <v>0.624</v>
      </c>
      <c r="CI10301" s="54">
        <v>4.4999999999999998E-2</v>
      </c>
      <c r="CJ10301" s="54">
        <v>132</v>
      </c>
      <c r="CK10301" s="54">
        <v>5.5</v>
      </c>
      <c r="CL10301" s="54">
        <v>1.74E-3</v>
      </c>
      <c r="CM10301" s="54">
        <v>0.153</v>
      </c>
      <c r="CN10301" s="53" t="s">
        <v>42173</v>
      </c>
      <c r="CO10301" s="54">
        <v>73</v>
      </c>
      <c r="CP10301" s="54">
        <v>76</v>
      </c>
      <c r="CQ10301" s="55">
        <f t="shared" si="160"/>
        <v>0.96052631578947367</v>
      </c>
      <c r="CR10301" s="52" t="s">
        <v>28953</v>
      </c>
    </row>
    <row r="10302" spans="81:96">
      <c r="CC10302" s="52">
        <v>10301</v>
      </c>
      <c r="CD10302" s="53" t="s">
        <v>42232</v>
      </c>
      <c r="CE10302" s="53" t="s">
        <v>42233</v>
      </c>
      <c r="CF10302" s="54">
        <v>526</v>
      </c>
      <c r="CG10302" s="54">
        <v>0.40600000000000003</v>
      </c>
      <c r="CH10302" s="54">
        <v>0.51</v>
      </c>
      <c r="CI10302" s="54">
        <v>0.17599999999999999</v>
      </c>
      <c r="CJ10302" s="54">
        <v>68</v>
      </c>
      <c r="CK10302" s="54">
        <v>8.1999999999999993</v>
      </c>
      <c r="CL10302" s="54">
        <v>7.2000000000000005E-4</v>
      </c>
      <c r="CM10302" s="54">
        <v>0.112</v>
      </c>
      <c r="CN10302" s="53" t="s">
        <v>42173</v>
      </c>
      <c r="CO10302" s="54">
        <v>74</v>
      </c>
      <c r="CP10302" s="54">
        <v>76</v>
      </c>
      <c r="CQ10302" s="55">
        <f t="shared" si="160"/>
        <v>0.97368421052631582</v>
      </c>
      <c r="CR10302" s="52" t="s">
        <v>28953</v>
      </c>
    </row>
    <row r="10303" spans="81:96">
      <c r="CC10303" s="52">
        <v>10302</v>
      </c>
      <c r="CD10303" s="53" t="s">
        <v>42234</v>
      </c>
      <c r="CE10303" s="53" t="s">
        <v>42235</v>
      </c>
      <c r="CF10303" s="54">
        <v>316</v>
      </c>
      <c r="CG10303" s="54">
        <v>0.314</v>
      </c>
      <c r="CH10303" s="54">
        <v>0.32500000000000001</v>
      </c>
      <c r="CI10303" s="54">
        <v>4.2999999999999997E-2</v>
      </c>
      <c r="CJ10303" s="54">
        <v>46</v>
      </c>
      <c r="CK10303" s="54">
        <v>8.6</v>
      </c>
      <c r="CL10303" s="54">
        <v>3.4000000000000002E-4</v>
      </c>
      <c r="CM10303" s="54">
        <v>0.06</v>
      </c>
      <c r="CN10303" s="53" t="s">
        <v>42173</v>
      </c>
      <c r="CO10303" s="54">
        <v>75</v>
      </c>
      <c r="CP10303" s="54">
        <v>76</v>
      </c>
      <c r="CQ10303" s="55">
        <f t="shared" si="160"/>
        <v>0.98684210526315785</v>
      </c>
      <c r="CR10303" s="52" t="s">
        <v>28953</v>
      </c>
    </row>
    <row r="10304" spans="81:96">
      <c r="CC10304" s="52">
        <v>10303</v>
      </c>
      <c r="CD10304" s="53" t="s">
        <v>42236</v>
      </c>
      <c r="CE10304" s="53" t="s">
        <v>42237</v>
      </c>
      <c r="CF10304" s="54">
        <v>53</v>
      </c>
      <c r="CG10304" s="54">
        <v>7.2999999999999995E-2</v>
      </c>
      <c r="CH10304" s="54">
        <v>6.8000000000000005E-2</v>
      </c>
      <c r="CI10304" s="54">
        <v>3.9E-2</v>
      </c>
      <c r="CJ10304" s="54">
        <v>51</v>
      </c>
      <c r="CK10304" s="54"/>
      <c r="CL10304" s="54">
        <v>8.0000000000000007E-5</v>
      </c>
      <c r="CM10304" s="54">
        <v>1.0999999999999999E-2</v>
      </c>
      <c r="CN10304" s="53" t="s">
        <v>42173</v>
      </c>
      <c r="CO10304" s="54">
        <v>76</v>
      </c>
      <c r="CP10304" s="54">
        <v>76</v>
      </c>
      <c r="CQ10304" s="55">
        <f t="shared" si="160"/>
        <v>1</v>
      </c>
      <c r="CR10304" s="52" t="s">
        <v>28953</v>
      </c>
    </row>
    <row r="10305" spans="81:96">
      <c r="CC10305" s="52">
        <v>10304</v>
      </c>
      <c r="CD10305" s="53" t="s">
        <v>42238</v>
      </c>
      <c r="CE10305" s="53" t="s">
        <v>42239</v>
      </c>
      <c r="CF10305" s="54">
        <v>17723</v>
      </c>
      <c r="CG10305" s="54">
        <v>7.26</v>
      </c>
      <c r="CH10305" s="54">
        <v>8.4589999999999996</v>
      </c>
      <c r="CI10305" s="54">
        <v>1.667</v>
      </c>
      <c r="CJ10305" s="54">
        <v>96</v>
      </c>
      <c r="CK10305" s="54" t="s">
        <v>28918</v>
      </c>
      <c r="CL10305" s="54">
        <v>2.4819999999999998E-2</v>
      </c>
      <c r="CM10305" s="54">
        <v>3.1579999999999999</v>
      </c>
      <c r="CN10305" s="53" t="s">
        <v>42240</v>
      </c>
      <c r="CO10305" s="54">
        <v>1</v>
      </c>
      <c r="CP10305" s="54">
        <v>120</v>
      </c>
      <c r="CQ10305" s="55">
        <f t="shared" si="160"/>
        <v>8.3333333333333332E-3</v>
      </c>
      <c r="CR10305" s="52" t="s">
        <v>28907</v>
      </c>
    </row>
    <row r="10306" spans="81:96">
      <c r="CC10306" s="52">
        <v>10305</v>
      </c>
      <c r="CD10306" s="53" t="s">
        <v>42241</v>
      </c>
      <c r="CE10306" s="53" t="s">
        <v>42242</v>
      </c>
      <c r="CF10306" s="54">
        <v>1184</v>
      </c>
      <c r="CG10306" s="54">
        <v>7.1479999999999997</v>
      </c>
      <c r="CH10306" s="54">
        <v>7.157</v>
      </c>
      <c r="CI10306" s="54">
        <v>2.8450000000000002</v>
      </c>
      <c r="CJ10306" s="54">
        <v>116</v>
      </c>
      <c r="CK10306" s="54">
        <v>1.3</v>
      </c>
      <c r="CL10306" s="54">
        <v>5.6899999999999997E-3</v>
      </c>
      <c r="CM10306" s="54">
        <v>3.1139999999999999</v>
      </c>
      <c r="CN10306" s="53" t="s">
        <v>42240</v>
      </c>
      <c r="CO10306" s="54">
        <v>2</v>
      </c>
      <c r="CP10306" s="54">
        <v>120</v>
      </c>
      <c r="CQ10306" s="55">
        <f t="shared" ref="CQ10306:CQ10369" si="161">CO10306/CP10306</f>
        <v>1.6666666666666666E-2</v>
      </c>
      <c r="CR10306" s="52" t="s">
        <v>28907</v>
      </c>
    </row>
    <row r="10307" spans="81:96">
      <c r="CC10307" s="52">
        <v>10306</v>
      </c>
      <c r="CD10307" s="53" t="s">
        <v>42243</v>
      </c>
      <c r="CE10307" s="53" t="s">
        <v>42244</v>
      </c>
      <c r="CF10307" s="54">
        <v>9704</v>
      </c>
      <c r="CG10307" s="54">
        <v>5.7309999999999999</v>
      </c>
      <c r="CH10307" s="54">
        <v>5.4850000000000003</v>
      </c>
      <c r="CI10307" s="54"/>
      <c r="CJ10307" s="54">
        <v>0</v>
      </c>
      <c r="CK10307" s="54">
        <v>8.5</v>
      </c>
      <c r="CL10307" s="54">
        <v>2.017E-2</v>
      </c>
      <c r="CM10307" s="54">
        <v>2.327</v>
      </c>
      <c r="CN10307" s="53" t="s">
        <v>42240</v>
      </c>
      <c r="CO10307" s="54">
        <v>3</v>
      </c>
      <c r="CP10307" s="54">
        <v>120</v>
      </c>
      <c r="CQ10307" s="55">
        <f t="shared" si="161"/>
        <v>2.5000000000000001E-2</v>
      </c>
      <c r="CR10307" s="52" t="s">
        <v>28907</v>
      </c>
    </row>
    <row r="10308" spans="81:96">
      <c r="CC10308" s="52">
        <v>10307</v>
      </c>
      <c r="CD10308" s="53" t="s">
        <v>42245</v>
      </c>
      <c r="CE10308" s="53" t="s">
        <v>42246</v>
      </c>
      <c r="CF10308" s="54">
        <v>65154</v>
      </c>
      <c r="CG10308" s="54">
        <v>5.4729999999999999</v>
      </c>
      <c r="CH10308" s="54">
        <v>6.1689999999999996</v>
      </c>
      <c r="CI10308" s="54">
        <v>0.89200000000000002</v>
      </c>
      <c r="CJ10308" s="54">
        <v>695</v>
      </c>
      <c r="CK10308" s="54">
        <v>8.3000000000000007</v>
      </c>
      <c r="CL10308" s="54">
        <v>0.13195999999999999</v>
      </c>
      <c r="CM10308" s="54">
        <v>2.3119999999999998</v>
      </c>
      <c r="CN10308" s="53" t="s">
        <v>42240</v>
      </c>
      <c r="CO10308" s="54">
        <v>4</v>
      </c>
      <c r="CP10308" s="54">
        <v>120</v>
      </c>
      <c r="CQ10308" s="55">
        <f t="shared" si="161"/>
        <v>3.3333333333333333E-2</v>
      </c>
      <c r="CR10308" s="52" t="s">
        <v>28907</v>
      </c>
    </row>
    <row r="10309" spans="81:96">
      <c r="CC10309" s="52">
        <v>10308</v>
      </c>
      <c r="CD10309" s="53" t="s">
        <v>42247</v>
      </c>
      <c r="CE10309" s="53" t="s">
        <v>42248</v>
      </c>
      <c r="CF10309" s="54">
        <v>628</v>
      </c>
      <c r="CG10309" s="54">
        <v>4.5730000000000004</v>
      </c>
      <c r="CH10309" s="54">
        <v>4.5970000000000004</v>
      </c>
      <c r="CI10309" s="54">
        <v>0.67100000000000004</v>
      </c>
      <c r="CJ10309" s="54">
        <v>73</v>
      </c>
      <c r="CK10309" s="54">
        <v>2</v>
      </c>
      <c r="CL10309" s="54">
        <v>2.9199999999999999E-3</v>
      </c>
      <c r="CM10309" s="54">
        <v>1.482</v>
      </c>
      <c r="CN10309" s="53" t="s">
        <v>42240</v>
      </c>
      <c r="CO10309" s="54">
        <v>5</v>
      </c>
      <c r="CP10309" s="54">
        <v>120</v>
      </c>
      <c r="CQ10309" s="55">
        <f t="shared" si="161"/>
        <v>4.1666666666666664E-2</v>
      </c>
      <c r="CR10309" s="52" t="s">
        <v>28907</v>
      </c>
    </row>
    <row r="10310" spans="81:96">
      <c r="CC10310" s="52">
        <v>10309</v>
      </c>
      <c r="CD10310" s="53" t="s">
        <v>42249</v>
      </c>
      <c r="CE10310" s="53" t="s">
        <v>42250</v>
      </c>
      <c r="CF10310" s="54">
        <v>25181</v>
      </c>
      <c r="CG10310" s="54">
        <v>3.79</v>
      </c>
      <c r="CH10310" s="54">
        <v>4.1520000000000001</v>
      </c>
      <c r="CI10310" s="54">
        <v>0.83299999999999996</v>
      </c>
      <c r="CJ10310" s="54">
        <v>408</v>
      </c>
      <c r="CK10310" s="54" t="s">
        <v>28918</v>
      </c>
      <c r="CL10310" s="54">
        <v>4.3779999999999999E-2</v>
      </c>
      <c r="CM10310" s="54">
        <v>1.548</v>
      </c>
      <c r="CN10310" s="53" t="s">
        <v>42240</v>
      </c>
      <c r="CO10310" s="54">
        <v>6</v>
      </c>
      <c r="CP10310" s="54">
        <v>120</v>
      </c>
      <c r="CQ10310" s="55">
        <f t="shared" si="161"/>
        <v>0.05</v>
      </c>
      <c r="CR10310" s="52" t="s">
        <v>28907</v>
      </c>
    </row>
    <row r="10311" spans="81:96">
      <c r="CC10311" s="52">
        <v>10310</v>
      </c>
      <c r="CD10311" s="53" t="s">
        <v>42251</v>
      </c>
      <c r="CE10311" s="53" t="s">
        <v>42252</v>
      </c>
      <c r="CF10311" s="54">
        <v>10691</v>
      </c>
      <c r="CG10311" s="54">
        <v>3.6120000000000001</v>
      </c>
      <c r="CH10311" s="54">
        <v>4.05</v>
      </c>
      <c r="CI10311" s="54">
        <v>0.86799999999999999</v>
      </c>
      <c r="CJ10311" s="54">
        <v>235</v>
      </c>
      <c r="CK10311" s="54">
        <v>7.3</v>
      </c>
      <c r="CL10311" s="54">
        <v>2.3800000000000002E-2</v>
      </c>
      <c r="CM10311" s="54">
        <v>1.4550000000000001</v>
      </c>
      <c r="CN10311" s="53" t="s">
        <v>42240</v>
      </c>
      <c r="CO10311" s="54">
        <v>7</v>
      </c>
      <c r="CP10311" s="54">
        <v>120</v>
      </c>
      <c r="CQ10311" s="55">
        <f t="shared" si="161"/>
        <v>5.8333333333333334E-2</v>
      </c>
      <c r="CR10311" s="52" t="s">
        <v>28907</v>
      </c>
    </row>
    <row r="10312" spans="81:96">
      <c r="CC10312" s="52">
        <v>10311</v>
      </c>
      <c r="CD10312" s="53" t="s">
        <v>32166</v>
      </c>
      <c r="CE10312" s="53" t="s">
        <v>32167</v>
      </c>
      <c r="CF10312" s="54">
        <v>9494</v>
      </c>
      <c r="CG10312" s="54">
        <v>3.51</v>
      </c>
      <c r="CH10312" s="54">
        <v>3.7170000000000001</v>
      </c>
      <c r="CI10312" s="54">
        <v>1.1060000000000001</v>
      </c>
      <c r="CJ10312" s="54">
        <v>141</v>
      </c>
      <c r="CK10312" s="54">
        <v>8.3000000000000007</v>
      </c>
      <c r="CL10312" s="54">
        <v>1.5949999999999999E-2</v>
      </c>
      <c r="CM10312" s="54">
        <v>1.2130000000000001</v>
      </c>
      <c r="CN10312" s="53" t="s">
        <v>42240</v>
      </c>
      <c r="CO10312" s="54">
        <v>8</v>
      </c>
      <c r="CP10312" s="54">
        <v>120</v>
      </c>
      <c r="CQ10312" s="55">
        <f t="shared" si="161"/>
        <v>6.6666666666666666E-2</v>
      </c>
      <c r="CR10312" s="52" t="s">
        <v>28907</v>
      </c>
    </row>
    <row r="10313" spans="81:96">
      <c r="CC10313" s="52">
        <v>10312</v>
      </c>
      <c r="CD10313" s="53" t="s">
        <v>29267</v>
      </c>
      <c r="CE10313" s="53" t="s">
        <v>29268</v>
      </c>
      <c r="CF10313" s="54">
        <v>3335</v>
      </c>
      <c r="CG10313" s="54">
        <v>3.3969999999999998</v>
      </c>
      <c r="CH10313" s="54">
        <v>2.8839999999999999</v>
      </c>
      <c r="CI10313" s="54">
        <v>0.85399999999999998</v>
      </c>
      <c r="CJ10313" s="54">
        <v>89</v>
      </c>
      <c r="CK10313" s="54">
        <v>5.6</v>
      </c>
      <c r="CL10313" s="54">
        <v>7.0699999999999999E-3</v>
      </c>
      <c r="CM10313" s="54">
        <v>0.76300000000000001</v>
      </c>
      <c r="CN10313" s="53" t="s">
        <v>42240</v>
      </c>
      <c r="CO10313" s="54">
        <v>9</v>
      </c>
      <c r="CP10313" s="54">
        <v>120</v>
      </c>
      <c r="CQ10313" s="55">
        <f t="shared" si="161"/>
        <v>7.4999999999999997E-2</v>
      </c>
      <c r="CR10313" s="52" t="s">
        <v>28907</v>
      </c>
    </row>
    <row r="10314" spans="81:96">
      <c r="CC10314" s="52">
        <v>10313</v>
      </c>
      <c r="CD10314" s="53" t="s">
        <v>42253</v>
      </c>
      <c r="CE10314" s="53" t="s">
        <v>42254</v>
      </c>
      <c r="CF10314" s="54">
        <v>3151</v>
      </c>
      <c r="CG10314" s="54">
        <v>3.3359999999999999</v>
      </c>
      <c r="CH10314" s="54">
        <v>3.742</v>
      </c>
      <c r="CI10314" s="54">
        <v>0.629</v>
      </c>
      <c r="CJ10314" s="54">
        <v>105</v>
      </c>
      <c r="CK10314" s="54">
        <v>6.5</v>
      </c>
      <c r="CL10314" s="54">
        <v>6.5300000000000002E-3</v>
      </c>
      <c r="CM10314" s="54">
        <v>1.1299999999999999</v>
      </c>
      <c r="CN10314" s="53" t="s">
        <v>42240</v>
      </c>
      <c r="CO10314" s="54">
        <v>10</v>
      </c>
      <c r="CP10314" s="54">
        <v>120</v>
      </c>
      <c r="CQ10314" s="55">
        <f t="shared" si="161"/>
        <v>8.3333333333333329E-2</v>
      </c>
      <c r="CR10314" s="52" t="s">
        <v>28907</v>
      </c>
    </row>
    <row r="10315" spans="81:96">
      <c r="CC10315" s="52">
        <v>10314</v>
      </c>
      <c r="CD10315" s="53" t="s">
        <v>41203</v>
      </c>
      <c r="CE10315" s="53" t="s">
        <v>41204</v>
      </c>
      <c r="CF10315" s="54">
        <v>2650</v>
      </c>
      <c r="CG10315" s="54">
        <v>3.1309999999999998</v>
      </c>
      <c r="CH10315" s="54">
        <v>2.952</v>
      </c>
      <c r="CI10315" s="54">
        <v>0.60699999999999998</v>
      </c>
      <c r="CJ10315" s="54">
        <v>56</v>
      </c>
      <c r="CK10315" s="54">
        <v>7.2</v>
      </c>
      <c r="CL10315" s="54">
        <v>6.6899999999999998E-3</v>
      </c>
      <c r="CM10315" s="54">
        <v>1.1870000000000001</v>
      </c>
      <c r="CN10315" s="53" t="s">
        <v>42240</v>
      </c>
      <c r="CO10315" s="54">
        <v>11</v>
      </c>
      <c r="CP10315" s="54">
        <v>120</v>
      </c>
      <c r="CQ10315" s="55">
        <f t="shared" si="161"/>
        <v>9.166666666666666E-2</v>
      </c>
      <c r="CR10315" s="52" t="s">
        <v>28907</v>
      </c>
    </row>
    <row r="10316" spans="81:96">
      <c r="CC10316" s="52">
        <v>10315</v>
      </c>
      <c r="CD10316" s="53" t="s">
        <v>42255</v>
      </c>
      <c r="CE10316" s="53" t="s">
        <v>42256</v>
      </c>
      <c r="CF10316" s="54">
        <v>4323</v>
      </c>
      <c r="CG10316" s="54">
        <v>3.12</v>
      </c>
      <c r="CH10316" s="54">
        <v>3.23</v>
      </c>
      <c r="CI10316" s="54">
        <v>1.1379999999999999</v>
      </c>
      <c r="CJ10316" s="54">
        <v>87</v>
      </c>
      <c r="CK10316" s="54">
        <v>7.8</v>
      </c>
      <c r="CL10316" s="54">
        <v>8.3800000000000003E-3</v>
      </c>
      <c r="CM10316" s="54">
        <v>1.1439999999999999</v>
      </c>
      <c r="CN10316" s="53" t="s">
        <v>42240</v>
      </c>
      <c r="CO10316" s="54">
        <v>12</v>
      </c>
      <c r="CP10316" s="54">
        <v>120</v>
      </c>
      <c r="CQ10316" s="55">
        <f t="shared" si="161"/>
        <v>0.1</v>
      </c>
      <c r="CR10316" s="52" t="s">
        <v>28907</v>
      </c>
    </row>
    <row r="10317" spans="81:96">
      <c r="CC10317" s="52">
        <v>10316</v>
      </c>
      <c r="CD10317" s="53" t="s">
        <v>41136</v>
      </c>
      <c r="CE10317" s="53" t="s">
        <v>41137</v>
      </c>
      <c r="CF10317" s="54">
        <v>981</v>
      </c>
      <c r="CG10317" s="54">
        <v>3.0640000000000001</v>
      </c>
      <c r="CH10317" s="54">
        <v>2.714</v>
      </c>
      <c r="CI10317" s="54">
        <v>0.59199999999999997</v>
      </c>
      <c r="CJ10317" s="54">
        <v>49</v>
      </c>
      <c r="CK10317" s="54">
        <v>3.6</v>
      </c>
      <c r="CL10317" s="54">
        <v>3.62E-3</v>
      </c>
      <c r="CM10317" s="54">
        <v>0.94599999999999995</v>
      </c>
      <c r="CN10317" s="53" t="s">
        <v>42240</v>
      </c>
      <c r="CO10317" s="54">
        <v>13</v>
      </c>
      <c r="CP10317" s="54">
        <v>120</v>
      </c>
      <c r="CQ10317" s="55">
        <f t="shared" si="161"/>
        <v>0.10833333333333334</v>
      </c>
      <c r="CR10317" s="52" t="s">
        <v>28907</v>
      </c>
    </row>
    <row r="10318" spans="81:96">
      <c r="CC10318" s="52">
        <v>10317</v>
      </c>
      <c r="CD10318" s="53" t="s">
        <v>42257</v>
      </c>
      <c r="CE10318" s="53" t="s">
        <v>42258</v>
      </c>
      <c r="CF10318" s="54">
        <v>1624</v>
      </c>
      <c r="CG10318" s="54">
        <v>3.028</v>
      </c>
      <c r="CH10318" s="54">
        <v>3.33</v>
      </c>
      <c r="CI10318" s="54">
        <v>0.47299999999999998</v>
      </c>
      <c r="CJ10318" s="54">
        <v>55</v>
      </c>
      <c r="CK10318" s="54">
        <v>5.4</v>
      </c>
      <c r="CL10318" s="54">
        <v>4.8199999999999996E-3</v>
      </c>
      <c r="CM10318" s="54">
        <v>1.1359999999999999</v>
      </c>
      <c r="CN10318" s="53" t="s">
        <v>42240</v>
      </c>
      <c r="CO10318" s="54">
        <v>14</v>
      </c>
      <c r="CP10318" s="54">
        <v>120</v>
      </c>
      <c r="CQ10318" s="55">
        <f t="shared" si="161"/>
        <v>0.11666666666666667</v>
      </c>
      <c r="CR10318" s="52" t="s">
        <v>28907</v>
      </c>
    </row>
    <row r="10319" spans="81:96">
      <c r="CC10319" s="52">
        <v>10318</v>
      </c>
      <c r="CD10319" s="53" t="s">
        <v>42259</v>
      </c>
      <c r="CE10319" s="53" t="s">
        <v>42260</v>
      </c>
      <c r="CF10319" s="54">
        <v>2562</v>
      </c>
      <c r="CG10319" s="54">
        <v>2.9329999999999998</v>
      </c>
      <c r="CH10319" s="54">
        <v>3.379</v>
      </c>
      <c r="CI10319" s="54">
        <v>0.39</v>
      </c>
      <c r="CJ10319" s="54">
        <v>77</v>
      </c>
      <c r="CK10319" s="54">
        <v>6.9</v>
      </c>
      <c r="CL10319" s="54">
        <v>5.1500000000000001E-3</v>
      </c>
      <c r="CM10319" s="54">
        <v>1.016</v>
      </c>
      <c r="CN10319" s="53" t="s">
        <v>42240</v>
      </c>
      <c r="CO10319" s="54">
        <v>15</v>
      </c>
      <c r="CP10319" s="54">
        <v>120</v>
      </c>
      <c r="CQ10319" s="55">
        <f t="shared" si="161"/>
        <v>0.125</v>
      </c>
      <c r="CR10319" s="52" t="s">
        <v>28907</v>
      </c>
    </row>
    <row r="10320" spans="81:96">
      <c r="CC10320" s="52">
        <v>10319</v>
      </c>
      <c r="CD10320" s="53" t="s">
        <v>42261</v>
      </c>
      <c r="CE10320" s="53" t="s">
        <v>42262</v>
      </c>
      <c r="CF10320" s="54">
        <v>12928</v>
      </c>
      <c r="CG10320" s="54">
        <v>2.899</v>
      </c>
      <c r="CH10320" s="54">
        <v>2.9430000000000001</v>
      </c>
      <c r="CI10320" s="54">
        <v>0.79500000000000004</v>
      </c>
      <c r="CJ10320" s="54">
        <v>195</v>
      </c>
      <c r="CK10320" s="54" t="s">
        <v>28918</v>
      </c>
      <c r="CL10320" s="54">
        <v>1.7180000000000001E-2</v>
      </c>
      <c r="CM10320" s="54">
        <v>1.095</v>
      </c>
      <c r="CN10320" s="53" t="s">
        <v>42240</v>
      </c>
      <c r="CO10320" s="54">
        <v>16</v>
      </c>
      <c r="CP10320" s="54">
        <v>120</v>
      </c>
      <c r="CQ10320" s="55">
        <f t="shared" si="161"/>
        <v>0.13333333333333333</v>
      </c>
      <c r="CR10320" s="52" t="s">
        <v>28907</v>
      </c>
    </row>
    <row r="10321" spans="81:96">
      <c r="CC10321" s="52">
        <v>10320</v>
      </c>
      <c r="CD10321" s="53" t="s">
        <v>42263</v>
      </c>
      <c r="CE10321" s="53" t="s">
        <v>42264</v>
      </c>
      <c r="CF10321" s="54">
        <v>7441</v>
      </c>
      <c r="CG10321" s="54">
        <v>2.8559999999999999</v>
      </c>
      <c r="CH10321" s="54">
        <v>2.75</v>
      </c>
      <c r="CI10321" s="54">
        <v>0.58199999999999996</v>
      </c>
      <c r="CJ10321" s="54">
        <v>249</v>
      </c>
      <c r="CK10321" s="54">
        <v>6.4</v>
      </c>
      <c r="CL10321" s="54">
        <v>1.7409999999999998E-2</v>
      </c>
      <c r="CM10321" s="54">
        <v>0.88700000000000001</v>
      </c>
      <c r="CN10321" s="53" t="s">
        <v>42240</v>
      </c>
      <c r="CO10321" s="54">
        <v>17</v>
      </c>
      <c r="CP10321" s="54">
        <v>120</v>
      </c>
      <c r="CQ10321" s="55">
        <f t="shared" si="161"/>
        <v>0.14166666666666666</v>
      </c>
      <c r="CR10321" s="52" t="s">
        <v>28907</v>
      </c>
    </row>
    <row r="10322" spans="81:96">
      <c r="CC10322" s="52">
        <v>10321</v>
      </c>
      <c r="CD10322" s="53" t="s">
        <v>32212</v>
      </c>
      <c r="CE10322" s="53" t="s">
        <v>32213</v>
      </c>
      <c r="CF10322" s="54">
        <v>590</v>
      </c>
      <c r="CG10322" s="54">
        <v>2.75</v>
      </c>
      <c r="CH10322" s="54">
        <v>3.7280000000000002</v>
      </c>
      <c r="CI10322" s="54"/>
      <c r="CJ10322" s="54">
        <v>0</v>
      </c>
      <c r="CK10322" s="54">
        <v>5.4</v>
      </c>
      <c r="CL10322" s="54">
        <v>2.2300000000000002E-3</v>
      </c>
      <c r="CM10322" s="54">
        <v>1.2350000000000001</v>
      </c>
      <c r="CN10322" s="53" t="s">
        <v>42240</v>
      </c>
      <c r="CO10322" s="54">
        <v>18</v>
      </c>
      <c r="CP10322" s="54">
        <v>120</v>
      </c>
      <c r="CQ10322" s="55">
        <f t="shared" si="161"/>
        <v>0.15</v>
      </c>
      <c r="CR10322" s="52" t="s">
        <v>28907</v>
      </c>
    </row>
    <row r="10323" spans="81:96">
      <c r="CC10323" s="52">
        <v>10322</v>
      </c>
      <c r="CD10323" s="53" t="s">
        <v>37830</v>
      </c>
      <c r="CE10323" s="53" t="s">
        <v>37831</v>
      </c>
      <c r="CF10323" s="54">
        <v>11318</v>
      </c>
      <c r="CG10323" s="54">
        <v>2.7229999999999999</v>
      </c>
      <c r="CH10323" s="54">
        <v>2.9129999999999998</v>
      </c>
      <c r="CI10323" s="54">
        <v>0.63900000000000001</v>
      </c>
      <c r="CJ10323" s="54">
        <v>330</v>
      </c>
      <c r="CK10323" s="54">
        <v>7.5</v>
      </c>
      <c r="CL10323" s="54">
        <v>2.8070000000000001E-2</v>
      </c>
      <c r="CM10323" s="54">
        <v>1.125</v>
      </c>
      <c r="CN10323" s="53" t="s">
        <v>42240</v>
      </c>
      <c r="CO10323" s="54">
        <v>19</v>
      </c>
      <c r="CP10323" s="54">
        <v>120</v>
      </c>
      <c r="CQ10323" s="55">
        <f t="shared" si="161"/>
        <v>0.15833333333333333</v>
      </c>
      <c r="CR10323" s="52" t="s">
        <v>28907</v>
      </c>
    </row>
    <row r="10324" spans="81:96">
      <c r="CC10324" s="52">
        <v>10323</v>
      </c>
      <c r="CD10324" s="53" t="s">
        <v>42265</v>
      </c>
      <c r="CE10324" s="53" t="s">
        <v>42266</v>
      </c>
      <c r="CF10324" s="54">
        <v>5474</v>
      </c>
      <c r="CG10324" s="54">
        <v>2.7040000000000002</v>
      </c>
      <c r="CH10324" s="54">
        <v>2.597</v>
      </c>
      <c r="CI10324" s="54">
        <v>0.58799999999999997</v>
      </c>
      <c r="CJ10324" s="54">
        <v>194</v>
      </c>
      <c r="CK10324" s="54">
        <v>7.5</v>
      </c>
      <c r="CL10324" s="54">
        <v>1.1169999999999999E-2</v>
      </c>
      <c r="CM10324" s="54">
        <v>0.86499999999999999</v>
      </c>
      <c r="CN10324" s="53" t="s">
        <v>42240</v>
      </c>
      <c r="CO10324" s="54">
        <v>20</v>
      </c>
      <c r="CP10324" s="54">
        <v>120</v>
      </c>
      <c r="CQ10324" s="55">
        <f t="shared" si="161"/>
        <v>0.16666666666666666</v>
      </c>
      <c r="CR10324" s="52" t="s">
        <v>28907</v>
      </c>
    </row>
    <row r="10325" spans="81:96">
      <c r="CC10325" s="52">
        <v>10324</v>
      </c>
      <c r="CD10325" s="53" t="s">
        <v>41209</v>
      </c>
      <c r="CE10325" s="53" t="s">
        <v>41210</v>
      </c>
      <c r="CF10325" s="54">
        <v>2418</v>
      </c>
      <c r="CG10325" s="54">
        <v>2.6819999999999999</v>
      </c>
      <c r="CH10325" s="54">
        <v>3.4889999999999999</v>
      </c>
      <c r="CI10325" s="54">
        <v>0.16200000000000001</v>
      </c>
      <c r="CJ10325" s="54">
        <v>68</v>
      </c>
      <c r="CK10325" s="54">
        <v>7.2</v>
      </c>
      <c r="CL10325" s="54">
        <v>5.5599999999999998E-3</v>
      </c>
      <c r="CM10325" s="54">
        <v>1.252</v>
      </c>
      <c r="CN10325" s="53" t="s">
        <v>42240</v>
      </c>
      <c r="CO10325" s="54">
        <v>21</v>
      </c>
      <c r="CP10325" s="54">
        <v>120</v>
      </c>
      <c r="CQ10325" s="55">
        <f t="shared" si="161"/>
        <v>0.17499999999999999</v>
      </c>
      <c r="CR10325" s="52" t="s">
        <v>28907</v>
      </c>
    </row>
    <row r="10326" spans="81:96">
      <c r="CC10326" s="52">
        <v>10325</v>
      </c>
      <c r="CD10326" s="53" t="s">
        <v>42267</v>
      </c>
      <c r="CE10326" s="53" t="s">
        <v>42268</v>
      </c>
      <c r="CF10326" s="54">
        <v>1619</v>
      </c>
      <c r="CG10326" s="54">
        <v>2.649</v>
      </c>
      <c r="CH10326" s="54">
        <v>2.4220000000000002</v>
      </c>
      <c r="CI10326" s="54">
        <v>0.61599999999999999</v>
      </c>
      <c r="CJ10326" s="54">
        <v>99</v>
      </c>
      <c r="CK10326" s="54">
        <v>4</v>
      </c>
      <c r="CL10326" s="54">
        <v>5.5199999999999997E-3</v>
      </c>
      <c r="CM10326" s="54">
        <v>0.71599999999999997</v>
      </c>
      <c r="CN10326" s="53" t="s">
        <v>42240</v>
      </c>
      <c r="CO10326" s="54">
        <v>22</v>
      </c>
      <c r="CP10326" s="54">
        <v>120</v>
      </c>
      <c r="CQ10326" s="55">
        <f t="shared" si="161"/>
        <v>0.18333333333333332</v>
      </c>
      <c r="CR10326" s="52" t="s">
        <v>28907</v>
      </c>
    </row>
    <row r="10327" spans="81:96">
      <c r="CC10327" s="52">
        <v>10326</v>
      </c>
      <c r="CD10327" s="53" t="s">
        <v>36542</v>
      </c>
      <c r="CE10327" s="53" t="s">
        <v>36543</v>
      </c>
      <c r="CF10327" s="54">
        <v>8829</v>
      </c>
      <c r="CG10327" s="54">
        <v>2.625</v>
      </c>
      <c r="CH10327" s="54">
        <v>2.758</v>
      </c>
      <c r="CI10327" s="54">
        <v>0.63900000000000001</v>
      </c>
      <c r="CJ10327" s="54">
        <v>288</v>
      </c>
      <c r="CK10327" s="54">
        <v>7</v>
      </c>
      <c r="CL10327" s="54">
        <v>1.7160000000000002E-2</v>
      </c>
      <c r="CM10327" s="54">
        <v>0.79800000000000004</v>
      </c>
      <c r="CN10327" s="53" t="s">
        <v>42240</v>
      </c>
      <c r="CO10327" s="54">
        <v>23</v>
      </c>
      <c r="CP10327" s="54">
        <v>120</v>
      </c>
      <c r="CQ10327" s="55">
        <f t="shared" si="161"/>
        <v>0.19166666666666668</v>
      </c>
      <c r="CR10327" s="52" t="s">
        <v>28907</v>
      </c>
    </row>
    <row r="10328" spans="81:96">
      <c r="CC10328" s="52">
        <v>10327</v>
      </c>
      <c r="CD10328" s="53" t="s">
        <v>34293</v>
      </c>
      <c r="CE10328" s="53" t="s">
        <v>34294</v>
      </c>
      <c r="CF10328" s="54">
        <v>2189</v>
      </c>
      <c r="CG10328" s="54">
        <v>2.569</v>
      </c>
      <c r="CH10328" s="54">
        <v>2.714</v>
      </c>
      <c r="CI10328" s="54">
        <v>0.71599999999999997</v>
      </c>
      <c r="CJ10328" s="54">
        <v>95</v>
      </c>
      <c r="CK10328" s="54">
        <v>5.3</v>
      </c>
      <c r="CL10328" s="54">
        <v>7.6E-3</v>
      </c>
      <c r="CM10328" s="54">
        <v>0.98499999999999999</v>
      </c>
      <c r="CN10328" s="53" t="s">
        <v>42240</v>
      </c>
      <c r="CO10328" s="54">
        <v>24</v>
      </c>
      <c r="CP10328" s="54">
        <v>120</v>
      </c>
      <c r="CQ10328" s="55">
        <f t="shared" si="161"/>
        <v>0.2</v>
      </c>
      <c r="CR10328" s="52" t="s">
        <v>28907</v>
      </c>
    </row>
    <row r="10329" spans="81:96">
      <c r="CC10329" s="52">
        <v>10328</v>
      </c>
      <c r="CD10329" s="53" t="s">
        <v>42269</v>
      </c>
      <c r="CE10329" s="53" t="s">
        <v>42270</v>
      </c>
      <c r="CF10329" s="54">
        <v>2711</v>
      </c>
      <c r="CG10329" s="54">
        <v>2.528</v>
      </c>
      <c r="CH10329" s="54">
        <v>2.81</v>
      </c>
      <c r="CI10329" s="54">
        <v>0.32400000000000001</v>
      </c>
      <c r="CJ10329" s="54">
        <v>102</v>
      </c>
      <c r="CK10329" s="54">
        <v>5.6</v>
      </c>
      <c r="CL10329" s="54">
        <v>7.9699999999999997E-3</v>
      </c>
      <c r="CM10329" s="54">
        <v>0.97299999999999998</v>
      </c>
      <c r="CN10329" s="53" t="s">
        <v>42240</v>
      </c>
      <c r="CO10329" s="54">
        <v>25</v>
      </c>
      <c r="CP10329" s="54">
        <v>120</v>
      </c>
      <c r="CQ10329" s="55">
        <f t="shared" si="161"/>
        <v>0.20833333333333334</v>
      </c>
      <c r="CR10329" s="52" t="s">
        <v>28907</v>
      </c>
    </row>
    <row r="10330" spans="81:96">
      <c r="CC10330" s="52">
        <v>10329</v>
      </c>
      <c r="CD10330" s="53" t="s">
        <v>41213</v>
      </c>
      <c r="CE10330" s="53" t="s">
        <v>41214</v>
      </c>
      <c r="CF10330" s="54">
        <v>1629</v>
      </c>
      <c r="CG10330" s="54">
        <v>2.4409999999999998</v>
      </c>
      <c r="CH10330" s="54">
        <v>2.7730000000000001</v>
      </c>
      <c r="CI10330" s="54">
        <v>0.24199999999999999</v>
      </c>
      <c r="CJ10330" s="54">
        <v>62</v>
      </c>
      <c r="CK10330" s="54">
        <v>6.5</v>
      </c>
      <c r="CL10330" s="54">
        <v>4.0800000000000003E-3</v>
      </c>
      <c r="CM10330" s="54">
        <v>0.97199999999999998</v>
      </c>
      <c r="CN10330" s="53" t="s">
        <v>42240</v>
      </c>
      <c r="CO10330" s="54">
        <v>26</v>
      </c>
      <c r="CP10330" s="54">
        <v>120</v>
      </c>
      <c r="CQ10330" s="55">
        <f t="shared" si="161"/>
        <v>0.21666666666666667</v>
      </c>
      <c r="CR10330" s="52" t="s">
        <v>28907</v>
      </c>
    </row>
    <row r="10331" spans="81:96">
      <c r="CC10331" s="52">
        <v>10330</v>
      </c>
      <c r="CD10331" s="53" t="s">
        <v>37537</v>
      </c>
      <c r="CE10331" s="53" t="s">
        <v>37538</v>
      </c>
      <c r="CF10331" s="54">
        <v>7020</v>
      </c>
      <c r="CG10331" s="54">
        <v>2.3860000000000001</v>
      </c>
      <c r="CH10331" s="54">
        <v>2.2240000000000002</v>
      </c>
      <c r="CI10331" s="54">
        <v>0.56200000000000006</v>
      </c>
      <c r="CJ10331" s="54">
        <v>443</v>
      </c>
      <c r="CK10331" s="54">
        <v>4.5999999999999996</v>
      </c>
      <c r="CL10331" s="54">
        <v>2.4389999999999998E-2</v>
      </c>
      <c r="CM10331" s="54">
        <v>0.79900000000000004</v>
      </c>
      <c r="CN10331" s="53" t="s">
        <v>42240</v>
      </c>
      <c r="CO10331" s="54">
        <v>27</v>
      </c>
      <c r="CP10331" s="54">
        <v>120</v>
      </c>
      <c r="CQ10331" s="55">
        <f t="shared" si="161"/>
        <v>0.22500000000000001</v>
      </c>
      <c r="CR10331" s="52" t="s">
        <v>28907</v>
      </c>
    </row>
    <row r="10332" spans="81:96">
      <c r="CC10332" s="52">
        <v>10331</v>
      </c>
      <c r="CD10332" s="53" t="s">
        <v>33457</v>
      </c>
      <c r="CE10332" s="53" t="s">
        <v>33458</v>
      </c>
      <c r="CF10332" s="54">
        <v>3372</v>
      </c>
      <c r="CG10332" s="54">
        <v>2.3380000000000001</v>
      </c>
      <c r="CH10332" s="54">
        <v>2.5249999999999999</v>
      </c>
      <c r="CI10332" s="54">
        <v>1.1919999999999999</v>
      </c>
      <c r="CJ10332" s="54">
        <v>151</v>
      </c>
      <c r="CK10332" s="54">
        <v>4.8</v>
      </c>
      <c r="CL10332" s="54">
        <v>1.039E-2</v>
      </c>
      <c r="CM10332" s="54">
        <v>0.89100000000000001</v>
      </c>
      <c r="CN10332" s="53" t="s">
        <v>42240</v>
      </c>
      <c r="CO10332" s="54">
        <v>28</v>
      </c>
      <c r="CP10332" s="54">
        <v>120</v>
      </c>
      <c r="CQ10332" s="55">
        <f t="shared" si="161"/>
        <v>0.23333333333333334</v>
      </c>
      <c r="CR10332" s="52" t="s">
        <v>28907</v>
      </c>
    </row>
    <row r="10333" spans="81:96">
      <c r="CC10333" s="52">
        <v>10332</v>
      </c>
      <c r="CD10333" s="53" t="s">
        <v>42271</v>
      </c>
      <c r="CE10333" s="53" t="s">
        <v>42272</v>
      </c>
      <c r="CF10333" s="54">
        <v>11255</v>
      </c>
      <c r="CG10333" s="54">
        <v>2.3140000000000001</v>
      </c>
      <c r="CH10333" s="54">
        <v>2.859</v>
      </c>
      <c r="CI10333" s="54">
        <v>0.59699999999999998</v>
      </c>
      <c r="CJ10333" s="54">
        <v>186</v>
      </c>
      <c r="CK10333" s="54">
        <v>9.6999999999999993</v>
      </c>
      <c r="CL10333" s="54">
        <v>1.6539999999999999E-2</v>
      </c>
      <c r="CM10333" s="54">
        <v>0.97299999999999998</v>
      </c>
      <c r="CN10333" s="53" t="s">
        <v>42240</v>
      </c>
      <c r="CO10333" s="54">
        <v>29</v>
      </c>
      <c r="CP10333" s="54">
        <v>120</v>
      </c>
      <c r="CQ10333" s="55">
        <f t="shared" si="161"/>
        <v>0.24166666666666667</v>
      </c>
      <c r="CR10333" s="52" t="s">
        <v>28907</v>
      </c>
    </row>
    <row r="10334" spans="81:96">
      <c r="CC10334" s="52">
        <v>10333</v>
      </c>
      <c r="CD10334" s="53" t="s">
        <v>32250</v>
      </c>
      <c r="CE10334" s="53" t="s">
        <v>32251</v>
      </c>
      <c r="CF10334" s="54">
        <v>1533</v>
      </c>
      <c r="CG10334" s="54">
        <v>2.3010000000000002</v>
      </c>
      <c r="CH10334" s="54">
        <v>2.1219999999999999</v>
      </c>
      <c r="CI10334" s="54">
        <v>0.31900000000000001</v>
      </c>
      <c r="CJ10334" s="54">
        <v>119</v>
      </c>
      <c r="CK10334" s="54">
        <v>4.5</v>
      </c>
      <c r="CL10334" s="54">
        <v>4.9699999999999996E-3</v>
      </c>
      <c r="CM10334" s="54">
        <v>0.68100000000000005</v>
      </c>
      <c r="CN10334" s="53" t="s">
        <v>42240</v>
      </c>
      <c r="CO10334" s="54">
        <v>30</v>
      </c>
      <c r="CP10334" s="54">
        <v>120</v>
      </c>
      <c r="CQ10334" s="55">
        <f t="shared" si="161"/>
        <v>0.25</v>
      </c>
      <c r="CR10334" s="52" t="s">
        <v>28921</v>
      </c>
    </row>
    <row r="10335" spans="81:96">
      <c r="CC10335" s="52">
        <v>10334</v>
      </c>
      <c r="CD10335" s="53" t="s">
        <v>32266</v>
      </c>
      <c r="CE10335" s="53" t="s">
        <v>32267</v>
      </c>
      <c r="CF10335" s="54">
        <v>812</v>
      </c>
      <c r="CG10335" s="54">
        <v>2.2320000000000002</v>
      </c>
      <c r="CH10335" s="54">
        <v>1.8620000000000001</v>
      </c>
      <c r="CI10335" s="54">
        <v>0.23300000000000001</v>
      </c>
      <c r="CJ10335" s="54">
        <v>30</v>
      </c>
      <c r="CK10335" s="54">
        <v>7.4</v>
      </c>
      <c r="CL10335" s="54">
        <v>1.82E-3</v>
      </c>
      <c r="CM10335" s="54">
        <v>0.66</v>
      </c>
      <c r="CN10335" s="53" t="s">
        <v>42240</v>
      </c>
      <c r="CO10335" s="54">
        <v>31</v>
      </c>
      <c r="CP10335" s="54">
        <v>120</v>
      </c>
      <c r="CQ10335" s="55">
        <f t="shared" si="161"/>
        <v>0.25833333333333336</v>
      </c>
      <c r="CR10335" s="52" t="s">
        <v>28921</v>
      </c>
    </row>
    <row r="10336" spans="81:96">
      <c r="CC10336" s="52">
        <v>10335</v>
      </c>
      <c r="CD10336" s="53" t="s">
        <v>42273</v>
      </c>
      <c r="CE10336" s="53" t="s">
        <v>42274</v>
      </c>
      <c r="CF10336" s="54">
        <v>999</v>
      </c>
      <c r="CG10336" s="54">
        <v>2.2160000000000002</v>
      </c>
      <c r="CH10336" s="54">
        <v>2.468</v>
      </c>
      <c r="CI10336" s="54">
        <v>0.23699999999999999</v>
      </c>
      <c r="CJ10336" s="54">
        <v>59</v>
      </c>
      <c r="CK10336" s="54">
        <v>6.2</v>
      </c>
      <c r="CL10336" s="54">
        <v>2.5899999999999999E-3</v>
      </c>
      <c r="CM10336" s="54">
        <v>0.85799999999999998</v>
      </c>
      <c r="CN10336" s="53" t="s">
        <v>42240</v>
      </c>
      <c r="CO10336" s="54">
        <v>32</v>
      </c>
      <c r="CP10336" s="54">
        <v>120</v>
      </c>
      <c r="CQ10336" s="55">
        <f t="shared" si="161"/>
        <v>0.26666666666666666</v>
      </c>
      <c r="CR10336" s="52" t="s">
        <v>28921</v>
      </c>
    </row>
    <row r="10337" spans="81:96">
      <c r="CC10337" s="52">
        <v>10336</v>
      </c>
      <c r="CD10337" s="53" t="s">
        <v>42275</v>
      </c>
      <c r="CE10337" s="53" t="s">
        <v>42276</v>
      </c>
      <c r="CF10337" s="54">
        <v>1189</v>
      </c>
      <c r="CG10337" s="54">
        <v>2.1960000000000002</v>
      </c>
      <c r="CH10337" s="54">
        <v>2.5979999999999999</v>
      </c>
      <c r="CI10337" s="54">
        <v>0.51600000000000001</v>
      </c>
      <c r="CJ10337" s="54">
        <v>62</v>
      </c>
      <c r="CK10337" s="54">
        <v>6.4</v>
      </c>
      <c r="CL10337" s="54">
        <v>2.9299999999999999E-3</v>
      </c>
      <c r="CM10337" s="54">
        <v>0.90500000000000003</v>
      </c>
      <c r="CN10337" s="53" t="s">
        <v>42240</v>
      </c>
      <c r="CO10337" s="54">
        <v>33</v>
      </c>
      <c r="CP10337" s="54">
        <v>120</v>
      </c>
      <c r="CQ10337" s="55">
        <f t="shared" si="161"/>
        <v>0.27500000000000002</v>
      </c>
      <c r="CR10337" s="52" t="s">
        <v>28921</v>
      </c>
    </row>
    <row r="10338" spans="81:96">
      <c r="CC10338" s="52">
        <v>10337</v>
      </c>
      <c r="CD10338" s="53" t="s">
        <v>29755</v>
      </c>
      <c r="CE10338" s="53" t="s">
        <v>29756</v>
      </c>
      <c r="CF10338" s="54">
        <v>3034</v>
      </c>
      <c r="CG10338" s="54">
        <v>2.129</v>
      </c>
      <c r="CH10338" s="54">
        <v>2.5230000000000001</v>
      </c>
      <c r="CI10338" s="54">
        <v>0.61</v>
      </c>
      <c r="CJ10338" s="54">
        <v>59</v>
      </c>
      <c r="CK10338" s="54">
        <v>8.3000000000000007</v>
      </c>
      <c r="CL10338" s="54">
        <v>5.4400000000000004E-3</v>
      </c>
      <c r="CM10338" s="54">
        <v>0.879</v>
      </c>
      <c r="CN10338" s="53" t="s">
        <v>42240</v>
      </c>
      <c r="CO10338" s="54">
        <v>34</v>
      </c>
      <c r="CP10338" s="54">
        <v>120</v>
      </c>
      <c r="CQ10338" s="55">
        <f t="shared" si="161"/>
        <v>0.28333333333333333</v>
      </c>
      <c r="CR10338" s="52" t="s">
        <v>28921</v>
      </c>
    </row>
    <row r="10339" spans="81:96">
      <c r="CC10339" s="52">
        <v>10338</v>
      </c>
      <c r="CD10339" s="53" t="s">
        <v>42277</v>
      </c>
      <c r="CE10339" s="53" t="s">
        <v>42278</v>
      </c>
      <c r="CF10339" s="54">
        <v>2507</v>
      </c>
      <c r="CG10339" s="54">
        <v>2.12</v>
      </c>
      <c r="CH10339" s="54">
        <v>2.3069999999999999</v>
      </c>
      <c r="CI10339" s="54">
        <v>0.192</v>
      </c>
      <c r="CJ10339" s="54">
        <v>78</v>
      </c>
      <c r="CK10339" s="54">
        <v>9</v>
      </c>
      <c r="CL10339" s="54">
        <v>5.3699999999999998E-3</v>
      </c>
      <c r="CM10339" s="54">
        <v>0.84299999999999997</v>
      </c>
      <c r="CN10339" s="53" t="s">
        <v>42240</v>
      </c>
      <c r="CO10339" s="54">
        <v>35</v>
      </c>
      <c r="CP10339" s="54">
        <v>120</v>
      </c>
      <c r="CQ10339" s="55">
        <f t="shared" si="161"/>
        <v>0.29166666666666669</v>
      </c>
      <c r="CR10339" s="52" t="s">
        <v>28921</v>
      </c>
    </row>
    <row r="10340" spans="81:96">
      <c r="CC10340" s="52">
        <v>10339</v>
      </c>
      <c r="CD10340" s="53" t="s">
        <v>41227</v>
      </c>
      <c r="CE10340" s="53" t="s">
        <v>41228</v>
      </c>
      <c r="CF10340" s="54">
        <v>4315</v>
      </c>
      <c r="CG10340" s="54">
        <v>2.0720000000000001</v>
      </c>
      <c r="CH10340" s="54">
        <v>2.2069999999999999</v>
      </c>
      <c r="CI10340" s="54">
        <v>0.44600000000000001</v>
      </c>
      <c r="CJ10340" s="54">
        <v>184</v>
      </c>
      <c r="CK10340" s="54">
        <v>6.8</v>
      </c>
      <c r="CL10340" s="54">
        <v>9.4299999999999991E-3</v>
      </c>
      <c r="CM10340" s="54">
        <v>0.74299999999999999</v>
      </c>
      <c r="CN10340" s="53" t="s">
        <v>42240</v>
      </c>
      <c r="CO10340" s="54">
        <v>36</v>
      </c>
      <c r="CP10340" s="54">
        <v>120</v>
      </c>
      <c r="CQ10340" s="55">
        <f t="shared" si="161"/>
        <v>0.3</v>
      </c>
      <c r="CR10340" s="52" t="s">
        <v>28921</v>
      </c>
    </row>
    <row r="10341" spans="81:96">
      <c r="CC10341" s="52">
        <v>10340</v>
      </c>
      <c r="CD10341" s="53" t="s">
        <v>32282</v>
      </c>
      <c r="CE10341" s="53" t="s">
        <v>32283</v>
      </c>
      <c r="CF10341" s="54">
        <v>758</v>
      </c>
      <c r="CG10341" s="54">
        <v>2.0499999999999998</v>
      </c>
      <c r="CH10341" s="54">
        <v>2.5059999999999998</v>
      </c>
      <c r="CI10341" s="54">
        <v>0.255</v>
      </c>
      <c r="CJ10341" s="54">
        <v>51</v>
      </c>
      <c r="CK10341" s="54">
        <v>4.3</v>
      </c>
      <c r="CL10341" s="54">
        <v>2.5799999999999998E-3</v>
      </c>
      <c r="CM10341" s="54">
        <v>0.65200000000000002</v>
      </c>
      <c r="CN10341" s="53" t="s">
        <v>42240</v>
      </c>
      <c r="CO10341" s="54">
        <v>37</v>
      </c>
      <c r="CP10341" s="54">
        <v>120</v>
      </c>
      <c r="CQ10341" s="55">
        <f t="shared" si="161"/>
        <v>0.30833333333333335</v>
      </c>
      <c r="CR10341" s="52" t="s">
        <v>28921</v>
      </c>
    </row>
    <row r="10342" spans="81:96">
      <c r="CC10342" s="52">
        <v>10341</v>
      </c>
      <c r="CD10342" s="53" t="s">
        <v>42279</v>
      </c>
      <c r="CE10342" s="53" t="s">
        <v>42280</v>
      </c>
      <c r="CF10342" s="54">
        <v>931</v>
      </c>
      <c r="CG10342" s="54">
        <v>2.0070000000000001</v>
      </c>
      <c r="CH10342" s="54">
        <v>2.6440000000000001</v>
      </c>
      <c r="CI10342" s="54">
        <v>0.80200000000000005</v>
      </c>
      <c r="CJ10342" s="54">
        <v>96</v>
      </c>
      <c r="CK10342" s="54">
        <v>3.5</v>
      </c>
      <c r="CL10342" s="54">
        <v>5.3499999999999997E-3</v>
      </c>
      <c r="CM10342" s="54">
        <v>1.044</v>
      </c>
      <c r="CN10342" s="53" t="s">
        <v>42240</v>
      </c>
      <c r="CO10342" s="54">
        <v>38</v>
      </c>
      <c r="CP10342" s="54">
        <v>120</v>
      </c>
      <c r="CQ10342" s="55">
        <f t="shared" si="161"/>
        <v>0.31666666666666665</v>
      </c>
      <c r="CR10342" s="52" t="s">
        <v>28921</v>
      </c>
    </row>
    <row r="10343" spans="81:96">
      <c r="CC10343" s="52">
        <v>10342</v>
      </c>
      <c r="CD10343" s="53" t="s">
        <v>40927</v>
      </c>
      <c r="CE10343" s="53" t="s">
        <v>40928</v>
      </c>
      <c r="CF10343" s="54">
        <v>1096</v>
      </c>
      <c r="CG10343" s="54">
        <v>1.9850000000000001</v>
      </c>
      <c r="CH10343" s="54">
        <v>1.8380000000000001</v>
      </c>
      <c r="CI10343" s="54">
        <v>0.29299999999999998</v>
      </c>
      <c r="CJ10343" s="54">
        <v>58</v>
      </c>
      <c r="CK10343" s="54">
        <v>7.3</v>
      </c>
      <c r="CL10343" s="54">
        <v>1.75E-3</v>
      </c>
      <c r="CM10343" s="54">
        <v>0.45900000000000002</v>
      </c>
      <c r="CN10343" s="53" t="s">
        <v>42240</v>
      </c>
      <c r="CO10343" s="54">
        <v>39</v>
      </c>
      <c r="CP10343" s="54">
        <v>120</v>
      </c>
      <c r="CQ10343" s="55">
        <f t="shared" si="161"/>
        <v>0.32500000000000001</v>
      </c>
      <c r="CR10343" s="52" t="s">
        <v>28921</v>
      </c>
    </row>
    <row r="10344" spans="81:96">
      <c r="CC10344" s="52">
        <v>10343</v>
      </c>
      <c r="CD10344" s="53" t="s">
        <v>42281</v>
      </c>
      <c r="CE10344" s="53" t="s">
        <v>42282</v>
      </c>
      <c r="CF10344" s="54">
        <v>844</v>
      </c>
      <c r="CG10344" s="54">
        <v>1.9750000000000001</v>
      </c>
      <c r="CH10344" s="54">
        <v>1.9339999999999999</v>
      </c>
      <c r="CI10344" s="54">
        <v>0.255</v>
      </c>
      <c r="CJ10344" s="54">
        <v>47</v>
      </c>
      <c r="CK10344" s="54">
        <v>6.5</v>
      </c>
      <c r="CL10344" s="54">
        <v>1.8400000000000001E-3</v>
      </c>
      <c r="CM10344" s="54">
        <v>0.59</v>
      </c>
      <c r="CN10344" s="53" t="s">
        <v>42240</v>
      </c>
      <c r="CO10344" s="54">
        <v>40</v>
      </c>
      <c r="CP10344" s="54">
        <v>120</v>
      </c>
      <c r="CQ10344" s="55">
        <f t="shared" si="161"/>
        <v>0.33333333333333331</v>
      </c>
      <c r="CR10344" s="52" t="s">
        <v>28921</v>
      </c>
    </row>
    <row r="10345" spans="81:96">
      <c r="CC10345" s="52">
        <v>10344</v>
      </c>
      <c r="CD10345" s="53" t="s">
        <v>42283</v>
      </c>
      <c r="CE10345" s="53" t="s">
        <v>42284</v>
      </c>
      <c r="CF10345" s="54">
        <v>2285</v>
      </c>
      <c r="CG10345" s="54">
        <v>1.93</v>
      </c>
      <c r="CH10345" s="54">
        <v>2.2850000000000001</v>
      </c>
      <c r="CI10345" s="54">
        <v>0.16900000000000001</v>
      </c>
      <c r="CJ10345" s="54">
        <v>295</v>
      </c>
      <c r="CK10345" s="54">
        <v>4</v>
      </c>
      <c r="CL10345" s="54">
        <v>8.4899999999999993E-3</v>
      </c>
      <c r="CM10345" s="54">
        <v>0.748</v>
      </c>
      <c r="CN10345" s="53" t="s">
        <v>42240</v>
      </c>
      <c r="CO10345" s="54">
        <v>41</v>
      </c>
      <c r="CP10345" s="54">
        <v>120</v>
      </c>
      <c r="CQ10345" s="55">
        <f t="shared" si="161"/>
        <v>0.34166666666666667</v>
      </c>
      <c r="CR10345" s="52" t="s">
        <v>28921</v>
      </c>
    </row>
    <row r="10346" spans="81:96">
      <c r="CC10346" s="52">
        <v>10345</v>
      </c>
      <c r="CD10346" s="53" t="s">
        <v>41239</v>
      </c>
      <c r="CE10346" s="53" t="s">
        <v>41240</v>
      </c>
      <c r="CF10346" s="54">
        <v>2159</v>
      </c>
      <c r="CG10346" s="54">
        <v>1.905</v>
      </c>
      <c r="CH10346" s="54">
        <v>1.589</v>
      </c>
      <c r="CI10346" s="54">
        <v>0.35</v>
      </c>
      <c r="CJ10346" s="54">
        <v>163</v>
      </c>
      <c r="CK10346" s="54">
        <v>6.4</v>
      </c>
      <c r="CL10346" s="54">
        <v>5.79E-3</v>
      </c>
      <c r="CM10346" s="54">
        <v>0.59699999999999998</v>
      </c>
      <c r="CN10346" s="53" t="s">
        <v>42240</v>
      </c>
      <c r="CO10346" s="54">
        <v>42</v>
      </c>
      <c r="CP10346" s="54">
        <v>120</v>
      </c>
      <c r="CQ10346" s="55">
        <f t="shared" si="161"/>
        <v>0.35</v>
      </c>
      <c r="CR10346" s="52" t="s">
        <v>28921</v>
      </c>
    </row>
    <row r="10347" spans="81:96">
      <c r="CC10347" s="52">
        <v>10346</v>
      </c>
      <c r="CD10347" s="53" t="s">
        <v>42285</v>
      </c>
      <c r="CE10347" s="53" t="s">
        <v>42286</v>
      </c>
      <c r="CF10347" s="54">
        <v>6298</v>
      </c>
      <c r="CG10347" s="54">
        <v>1.89</v>
      </c>
      <c r="CH10347" s="54">
        <v>1.877</v>
      </c>
      <c r="CI10347" s="54">
        <v>0.374</v>
      </c>
      <c r="CJ10347" s="54">
        <v>254</v>
      </c>
      <c r="CK10347" s="54">
        <v>8.6</v>
      </c>
      <c r="CL10347" s="54">
        <v>1.157E-2</v>
      </c>
      <c r="CM10347" s="54">
        <v>0.61799999999999999</v>
      </c>
      <c r="CN10347" s="53" t="s">
        <v>42240</v>
      </c>
      <c r="CO10347" s="54">
        <v>43</v>
      </c>
      <c r="CP10347" s="54">
        <v>120</v>
      </c>
      <c r="CQ10347" s="55">
        <f t="shared" si="161"/>
        <v>0.35833333333333334</v>
      </c>
      <c r="CR10347" s="52" t="s">
        <v>28921</v>
      </c>
    </row>
    <row r="10348" spans="81:96">
      <c r="CC10348" s="52">
        <v>10347</v>
      </c>
      <c r="CD10348" s="53" t="s">
        <v>42287</v>
      </c>
      <c r="CE10348" s="53" t="s">
        <v>42288</v>
      </c>
      <c r="CF10348" s="54">
        <v>327</v>
      </c>
      <c r="CG10348" s="54">
        <v>1.8680000000000001</v>
      </c>
      <c r="CH10348" s="54"/>
      <c r="CI10348" s="54">
        <v>0.67300000000000004</v>
      </c>
      <c r="CJ10348" s="54">
        <v>52</v>
      </c>
      <c r="CK10348" s="54">
        <v>2</v>
      </c>
      <c r="CL10348" s="54">
        <v>1.57E-3</v>
      </c>
      <c r="CM10348" s="54"/>
      <c r="CN10348" s="53" t="s">
        <v>42240</v>
      </c>
      <c r="CO10348" s="54">
        <v>44</v>
      </c>
      <c r="CP10348" s="54">
        <v>120</v>
      </c>
      <c r="CQ10348" s="55">
        <f t="shared" si="161"/>
        <v>0.36666666666666664</v>
      </c>
      <c r="CR10348" s="52" t="s">
        <v>28921</v>
      </c>
    </row>
    <row r="10349" spans="81:96">
      <c r="CC10349" s="52">
        <v>10348</v>
      </c>
      <c r="CD10349" s="53" t="s">
        <v>29389</v>
      </c>
      <c r="CE10349" s="53" t="s">
        <v>29390</v>
      </c>
      <c r="CF10349" s="54">
        <v>3616</v>
      </c>
      <c r="CG10349" s="54">
        <v>1.85</v>
      </c>
      <c r="CH10349" s="54">
        <v>2.121</v>
      </c>
      <c r="CI10349" s="54">
        <v>0.60199999999999998</v>
      </c>
      <c r="CJ10349" s="54">
        <v>171</v>
      </c>
      <c r="CK10349" s="54">
        <v>6.2</v>
      </c>
      <c r="CL10349" s="54">
        <v>6.7400000000000003E-3</v>
      </c>
      <c r="CM10349" s="54">
        <v>0.54700000000000004</v>
      </c>
      <c r="CN10349" s="53" t="s">
        <v>42240</v>
      </c>
      <c r="CO10349" s="54">
        <v>45</v>
      </c>
      <c r="CP10349" s="54">
        <v>120</v>
      </c>
      <c r="CQ10349" s="55">
        <f t="shared" si="161"/>
        <v>0.375</v>
      </c>
      <c r="CR10349" s="52" t="s">
        <v>28921</v>
      </c>
    </row>
    <row r="10350" spans="81:96">
      <c r="CC10350" s="52">
        <v>10349</v>
      </c>
      <c r="CD10350" s="53" t="s">
        <v>41247</v>
      </c>
      <c r="CE10350" s="53" t="s">
        <v>41248</v>
      </c>
      <c r="CF10350" s="54">
        <v>4292</v>
      </c>
      <c r="CG10350" s="54">
        <v>1.7849999999999999</v>
      </c>
      <c r="CH10350" s="54">
        <v>2.1720000000000002</v>
      </c>
      <c r="CI10350" s="54">
        <v>0.222</v>
      </c>
      <c r="CJ10350" s="54">
        <v>189</v>
      </c>
      <c r="CK10350" s="54">
        <v>7.3</v>
      </c>
      <c r="CL10350" s="54">
        <v>8.8000000000000005E-3</v>
      </c>
      <c r="CM10350" s="54">
        <v>0.67800000000000005</v>
      </c>
      <c r="CN10350" s="53" t="s">
        <v>42240</v>
      </c>
      <c r="CO10350" s="54">
        <v>46</v>
      </c>
      <c r="CP10350" s="54">
        <v>120</v>
      </c>
      <c r="CQ10350" s="55">
        <f t="shared" si="161"/>
        <v>0.38333333333333336</v>
      </c>
      <c r="CR10350" s="52" t="s">
        <v>28921</v>
      </c>
    </row>
    <row r="10351" spans="81:96">
      <c r="CC10351" s="52">
        <v>10350</v>
      </c>
      <c r="CD10351" s="53" t="s">
        <v>33551</v>
      </c>
      <c r="CE10351" s="53" t="s">
        <v>33552</v>
      </c>
      <c r="CF10351" s="54">
        <v>1967</v>
      </c>
      <c r="CG10351" s="54">
        <v>1.774</v>
      </c>
      <c r="CH10351" s="54">
        <v>1.637</v>
      </c>
      <c r="CI10351" s="54">
        <v>0.27100000000000002</v>
      </c>
      <c r="CJ10351" s="54">
        <v>59</v>
      </c>
      <c r="CK10351" s="54">
        <v>9.1999999999999993</v>
      </c>
      <c r="CL10351" s="54">
        <v>2.1199999999999999E-3</v>
      </c>
      <c r="CM10351" s="54">
        <v>0.375</v>
      </c>
      <c r="CN10351" s="53" t="s">
        <v>42240</v>
      </c>
      <c r="CO10351" s="54">
        <v>47</v>
      </c>
      <c r="CP10351" s="54">
        <v>120</v>
      </c>
      <c r="CQ10351" s="55">
        <f t="shared" si="161"/>
        <v>0.39166666666666666</v>
      </c>
      <c r="CR10351" s="52" t="s">
        <v>28921</v>
      </c>
    </row>
    <row r="10352" spans="81:96">
      <c r="CC10352" s="52">
        <v>10351</v>
      </c>
      <c r="CD10352" s="53" t="s">
        <v>32318</v>
      </c>
      <c r="CE10352" s="53" t="s">
        <v>32319</v>
      </c>
      <c r="CF10352" s="54">
        <v>5035</v>
      </c>
      <c r="CG10352" s="54">
        <v>1.7170000000000001</v>
      </c>
      <c r="CH10352" s="54">
        <v>1.657</v>
      </c>
      <c r="CI10352" s="54">
        <v>0.247</v>
      </c>
      <c r="CJ10352" s="54">
        <v>291</v>
      </c>
      <c r="CK10352" s="54">
        <v>7.5</v>
      </c>
      <c r="CL10352" s="54">
        <v>1.0149999999999999E-2</v>
      </c>
      <c r="CM10352" s="54">
        <v>0.55100000000000005</v>
      </c>
      <c r="CN10352" s="53" t="s">
        <v>42240</v>
      </c>
      <c r="CO10352" s="54">
        <v>48</v>
      </c>
      <c r="CP10352" s="54">
        <v>120</v>
      </c>
      <c r="CQ10352" s="55">
        <f t="shared" si="161"/>
        <v>0.4</v>
      </c>
      <c r="CR10352" s="52" t="s">
        <v>28921</v>
      </c>
    </row>
    <row r="10353" spans="81:96">
      <c r="CC10353" s="52">
        <v>10352</v>
      </c>
      <c r="CD10353" s="53" t="s">
        <v>32322</v>
      </c>
      <c r="CE10353" s="53" t="s">
        <v>32323</v>
      </c>
      <c r="CF10353" s="54">
        <v>3900</v>
      </c>
      <c r="CG10353" s="54">
        <v>1.6950000000000001</v>
      </c>
      <c r="CH10353" s="54">
        <v>1.569</v>
      </c>
      <c r="CI10353" s="54">
        <v>0.24</v>
      </c>
      <c r="CJ10353" s="54">
        <v>262</v>
      </c>
      <c r="CK10353" s="54">
        <v>8</v>
      </c>
      <c r="CL10353" s="54">
        <v>6.77E-3</v>
      </c>
      <c r="CM10353" s="54">
        <v>0.48799999999999999</v>
      </c>
      <c r="CN10353" s="53" t="s">
        <v>42240</v>
      </c>
      <c r="CO10353" s="54">
        <v>49</v>
      </c>
      <c r="CP10353" s="54">
        <v>120</v>
      </c>
      <c r="CQ10353" s="55">
        <f t="shared" si="161"/>
        <v>0.40833333333333333</v>
      </c>
      <c r="CR10353" s="52" t="s">
        <v>28921</v>
      </c>
    </row>
    <row r="10354" spans="81:96">
      <c r="CC10354" s="52">
        <v>10353</v>
      </c>
      <c r="CD10354" s="53" t="s">
        <v>42289</v>
      </c>
      <c r="CE10354" s="53" t="s">
        <v>42290</v>
      </c>
      <c r="CF10354" s="54">
        <v>2532</v>
      </c>
      <c r="CG10354" s="54">
        <v>1.6919999999999999</v>
      </c>
      <c r="CH10354" s="54">
        <v>2.1539999999999999</v>
      </c>
      <c r="CI10354" s="54">
        <v>0.24</v>
      </c>
      <c r="CJ10354" s="54">
        <v>96</v>
      </c>
      <c r="CK10354" s="54">
        <v>6.8</v>
      </c>
      <c r="CL10354" s="54">
        <v>5.7200000000000003E-3</v>
      </c>
      <c r="CM10354" s="54">
        <v>0.72099999999999997</v>
      </c>
      <c r="CN10354" s="53" t="s">
        <v>42240</v>
      </c>
      <c r="CO10354" s="54">
        <v>50</v>
      </c>
      <c r="CP10354" s="54">
        <v>120</v>
      </c>
      <c r="CQ10354" s="55">
        <f t="shared" si="161"/>
        <v>0.41666666666666669</v>
      </c>
      <c r="CR10354" s="52" t="s">
        <v>28921</v>
      </c>
    </row>
    <row r="10355" spans="81:96">
      <c r="CC10355" s="52">
        <v>10354</v>
      </c>
      <c r="CD10355" s="53" t="s">
        <v>41255</v>
      </c>
      <c r="CE10355" s="53" t="s">
        <v>41256</v>
      </c>
      <c r="CF10355" s="54">
        <v>1060</v>
      </c>
      <c r="CG10355" s="54">
        <v>1.6830000000000001</v>
      </c>
      <c r="CH10355" s="54">
        <v>1.7470000000000001</v>
      </c>
      <c r="CI10355" s="54">
        <v>0.307</v>
      </c>
      <c r="CJ10355" s="54">
        <v>75</v>
      </c>
      <c r="CK10355" s="54">
        <v>5.2</v>
      </c>
      <c r="CL10355" s="54">
        <v>3.0000000000000001E-3</v>
      </c>
      <c r="CM10355" s="54">
        <v>0.56200000000000006</v>
      </c>
      <c r="CN10355" s="53" t="s">
        <v>42240</v>
      </c>
      <c r="CO10355" s="54">
        <v>51</v>
      </c>
      <c r="CP10355" s="54">
        <v>120</v>
      </c>
      <c r="CQ10355" s="55">
        <f t="shared" si="161"/>
        <v>0.42499999999999999</v>
      </c>
      <c r="CR10355" s="52" t="s">
        <v>28921</v>
      </c>
    </row>
    <row r="10356" spans="81:96">
      <c r="CC10356" s="52">
        <v>10355</v>
      </c>
      <c r="CD10356" s="53" t="s">
        <v>42291</v>
      </c>
      <c r="CE10356" s="53" t="s">
        <v>42292</v>
      </c>
      <c r="CF10356" s="54">
        <v>10794</v>
      </c>
      <c r="CG10356" s="54">
        <v>1.6739999999999999</v>
      </c>
      <c r="CH10356" s="54">
        <v>2.0169999999999999</v>
      </c>
      <c r="CI10356" s="54">
        <v>0.371</v>
      </c>
      <c r="CJ10356" s="54">
        <v>283</v>
      </c>
      <c r="CK10356" s="54">
        <v>9</v>
      </c>
      <c r="CL10356" s="54">
        <v>1.736E-2</v>
      </c>
      <c r="CM10356" s="54">
        <v>0.68899999999999995</v>
      </c>
      <c r="CN10356" s="53" t="s">
        <v>42240</v>
      </c>
      <c r="CO10356" s="54">
        <v>52</v>
      </c>
      <c r="CP10356" s="54">
        <v>120</v>
      </c>
      <c r="CQ10356" s="55">
        <f t="shared" si="161"/>
        <v>0.43333333333333335</v>
      </c>
      <c r="CR10356" s="52" t="s">
        <v>28921</v>
      </c>
    </row>
    <row r="10357" spans="81:96">
      <c r="CC10357" s="52">
        <v>10356</v>
      </c>
      <c r="CD10357" s="53" t="s">
        <v>42293</v>
      </c>
      <c r="CE10357" s="53" t="s">
        <v>42294</v>
      </c>
      <c r="CF10357" s="54">
        <v>290</v>
      </c>
      <c r="CG10357" s="54">
        <v>1.6319999999999999</v>
      </c>
      <c r="CH10357" s="54"/>
      <c r="CI10357" s="54">
        <v>0.46200000000000002</v>
      </c>
      <c r="CJ10357" s="54">
        <v>26</v>
      </c>
      <c r="CK10357" s="54">
        <v>4.2</v>
      </c>
      <c r="CL10357" s="54">
        <v>1.0200000000000001E-3</v>
      </c>
      <c r="CM10357" s="54"/>
      <c r="CN10357" s="53" t="s">
        <v>42240</v>
      </c>
      <c r="CO10357" s="54">
        <v>53</v>
      </c>
      <c r="CP10357" s="54">
        <v>120</v>
      </c>
      <c r="CQ10357" s="55">
        <f t="shared" si="161"/>
        <v>0.44166666666666665</v>
      </c>
      <c r="CR10357" s="52" t="s">
        <v>28921</v>
      </c>
    </row>
    <row r="10358" spans="81:96">
      <c r="CC10358" s="52">
        <v>10357</v>
      </c>
      <c r="CD10358" s="53" t="s">
        <v>42295</v>
      </c>
      <c r="CE10358" s="53" t="s">
        <v>42296</v>
      </c>
      <c r="CF10358" s="54">
        <v>359</v>
      </c>
      <c r="CG10358" s="54">
        <v>1.607</v>
      </c>
      <c r="CH10358" s="54">
        <v>1.71</v>
      </c>
      <c r="CI10358" s="54">
        <v>0.154</v>
      </c>
      <c r="CJ10358" s="54">
        <v>52</v>
      </c>
      <c r="CK10358" s="54">
        <v>3.6</v>
      </c>
      <c r="CL10358" s="54">
        <v>1.2899999999999999E-3</v>
      </c>
      <c r="CM10358" s="54">
        <v>0.48099999999999998</v>
      </c>
      <c r="CN10358" s="53" t="s">
        <v>42240</v>
      </c>
      <c r="CO10358" s="54">
        <v>54</v>
      </c>
      <c r="CP10358" s="54">
        <v>120</v>
      </c>
      <c r="CQ10358" s="55">
        <f t="shared" si="161"/>
        <v>0.45</v>
      </c>
      <c r="CR10358" s="52" t="s">
        <v>28921</v>
      </c>
    </row>
    <row r="10359" spans="81:96">
      <c r="CC10359" s="52">
        <v>10358</v>
      </c>
      <c r="CD10359" s="53" t="s">
        <v>34341</v>
      </c>
      <c r="CE10359" s="53" t="s">
        <v>34342</v>
      </c>
      <c r="CF10359" s="54">
        <v>845</v>
      </c>
      <c r="CG10359" s="54">
        <v>1.573</v>
      </c>
      <c r="CH10359" s="54">
        <v>1.595</v>
      </c>
      <c r="CI10359" s="54">
        <v>0.217</v>
      </c>
      <c r="CJ10359" s="54">
        <v>115</v>
      </c>
      <c r="CK10359" s="54">
        <v>3.2</v>
      </c>
      <c r="CL10359" s="54">
        <v>4.0400000000000002E-3</v>
      </c>
      <c r="CM10359" s="54">
        <v>0.503</v>
      </c>
      <c r="CN10359" s="53" t="s">
        <v>42240</v>
      </c>
      <c r="CO10359" s="54">
        <v>55</v>
      </c>
      <c r="CP10359" s="54">
        <v>120</v>
      </c>
      <c r="CQ10359" s="55">
        <f t="shared" si="161"/>
        <v>0.45833333333333331</v>
      </c>
      <c r="CR10359" s="52" t="s">
        <v>28921</v>
      </c>
    </row>
    <row r="10360" spans="81:96">
      <c r="CC10360" s="52">
        <v>10359</v>
      </c>
      <c r="CD10360" s="53" t="s">
        <v>42297</v>
      </c>
      <c r="CE10360" s="53" t="s">
        <v>42298</v>
      </c>
      <c r="CF10360" s="54">
        <v>4923</v>
      </c>
      <c r="CG10360" s="54">
        <v>1.57</v>
      </c>
      <c r="CH10360" s="54">
        <v>1.591</v>
      </c>
      <c r="CI10360" s="54">
        <v>0.28299999999999997</v>
      </c>
      <c r="CJ10360" s="54">
        <v>254</v>
      </c>
      <c r="CK10360" s="54">
        <v>7.8</v>
      </c>
      <c r="CL10360" s="54">
        <v>9.3500000000000007E-3</v>
      </c>
      <c r="CM10360" s="54">
        <v>0.51700000000000002</v>
      </c>
      <c r="CN10360" s="53" t="s">
        <v>42240</v>
      </c>
      <c r="CO10360" s="54">
        <v>56</v>
      </c>
      <c r="CP10360" s="54">
        <v>120</v>
      </c>
      <c r="CQ10360" s="55">
        <f t="shared" si="161"/>
        <v>0.46666666666666667</v>
      </c>
      <c r="CR10360" s="52" t="s">
        <v>28921</v>
      </c>
    </row>
    <row r="10361" spans="81:96">
      <c r="CC10361" s="52">
        <v>10360</v>
      </c>
      <c r="CD10361" s="53" t="s">
        <v>34345</v>
      </c>
      <c r="CE10361" s="53" t="s">
        <v>34346</v>
      </c>
      <c r="CF10361" s="54">
        <v>338</v>
      </c>
      <c r="CG10361" s="54">
        <v>1.538</v>
      </c>
      <c r="CH10361" s="54"/>
      <c r="CI10361" s="54">
        <v>6.2E-2</v>
      </c>
      <c r="CJ10361" s="54">
        <v>48</v>
      </c>
      <c r="CK10361" s="54">
        <v>3</v>
      </c>
      <c r="CL10361" s="54">
        <v>1.4E-3</v>
      </c>
      <c r="CM10361" s="54"/>
      <c r="CN10361" s="53" t="s">
        <v>42240</v>
      </c>
      <c r="CO10361" s="54">
        <v>57</v>
      </c>
      <c r="CP10361" s="54">
        <v>120</v>
      </c>
      <c r="CQ10361" s="55">
        <f t="shared" si="161"/>
        <v>0.47499999999999998</v>
      </c>
      <c r="CR10361" s="52" t="s">
        <v>28921</v>
      </c>
    </row>
    <row r="10362" spans="81:96">
      <c r="CC10362" s="52">
        <v>10361</v>
      </c>
      <c r="CD10362" s="53" t="s">
        <v>42299</v>
      </c>
      <c r="CE10362" s="53" t="s">
        <v>42300</v>
      </c>
      <c r="CF10362" s="54">
        <v>497</v>
      </c>
      <c r="CG10362" s="54">
        <v>1.5229999999999999</v>
      </c>
      <c r="CH10362" s="54">
        <v>1.4530000000000001</v>
      </c>
      <c r="CI10362" s="54">
        <v>0.159</v>
      </c>
      <c r="CJ10362" s="54">
        <v>88</v>
      </c>
      <c r="CK10362" s="54">
        <v>3.1</v>
      </c>
      <c r="CL10362" s="54">
        <v>1.8699999999999999E-3</v>
      </c>
      <c r="CM10362" s="54">
        <v>0.372</v>
      </c>
      <c r="CN10362" s="53" t="s">
        <v>42240</v>
      </c>
      <c r="CO10362" s="54">
        <v>58</v>
      </c>
      <c r="CP10362" s="54">
        <v>120</v>
      </c>
      <c r="CQ10362" s="55">
        <f t="shared" si="161"/>
        <v>0.48333333333333334</v>
      </c>
      <c r="CR10362" s="52" t="s">
        <v>28921</v>
      </c>
    </row>
    <row r="10363" spans="81:96">
      <c r="CC10363" s="52">
        <v>10362</v>
      </c>
      <c r="CD10363" s="53" t="s">
        <v>32342</v>
      </c>
      <c r="CE10363" s="53" t="s">
        <v>32343</v>
      </c>
      <c r="CF10363" s="54">
        <v>1941</v>
      </c>
      <c r="CG10363" s="54">
        <v>1.482</v>
      </c>
      <c r="CH10363" s="54">
        <v>1.6240000000000001</v>
      </c>
      <c r="CI10363" s="54">
        <v>0.317</v>
      </c>
      <c r="CJ10363" s="54">
        <v>205</v>
      </c>
      <c r="CK10363" s="54">
        <v>3.9</v>
      </c>
      <c r="CL10363" s="54">
        <v>7.43E-3</v>
      </c>
      <c r="CM10363" s="54">
        <v>0.47899999999999998</v>
      </c>
      <c r="CN10363" s="53" t="s">
        <v>42240</v>
      </c>
      <c r="CO10363" s="54">
        <v>59</v>
      </c>
      <c r="CP10363" s="54">
        <v>120</v>
      </c>
      <c r="CQ10363" s="55">
        <f t="shared" si="161"/>
        <v>0.49166666666666664</v>
      </c>
      <c r="CR10363" s="52" t="s">
        <v>28921</v>
      </c>
    </row>
    <row r="10364" spans="81:96">
      <c r="CC10364" s="52">
        <v>10363</v>
      </c>
      <c r="CD10364" s="53" t="s">
        <v>41935</v>
      </c>
      <c r="CE10364" s="53" t="s">
        <v>41936</v>
      </c>
      <c r="CF10364" s="54">
        <v>5163</v>
      </c>
      <c r="CG10364" s="54">
        <v>1.474</v>
      </c>
      <c r="CH10364" s="54">
        <v>1.6040000000000001</v>
      </c>
      <c r="CI10364" s="54">
        <v>0.20300000000000001</v>
      </c>
      <c r="CJ10364" s="54">
        <v>148</v>
      </c>
      <c r="CK10364" s="54" t="s">
        <v>28918</v>
      </c>
      <c r="CL10364" s="54">
        <v>7.6099999999999996E-3</v>
      </c>
      <c r="CM10364" s="54">
        <v>0.57699999999999996</v>
      </c>
      <c r="CN10364" s="53" t="s">
        <v>42240</v>
      </c>
      <c r="CO10364" s="54">
        <v>60</v>
      </c>
      <c r="CP10364" s="54">
        <v>120</v>
      </c>
      <c r="CQ10364" s="55">
        <f t="shared" si="161"/>
        <v>0.5</v>
      </c>
      <c r="CR10364" s="52" t="s">
        <v>28938</v>
      </c>
    </row>
    <row r="10365" spans="81:96">
      <c r="CC10365" s="52">
        <v>10364</v>
      </c>
      <c r="CD10365" s="53" t="s">
        <v>42301</v>
      </c>
      <c r="CE10365" s="53" t="s">
        <v>42302</v>
      </c>
      <c r="CF10365" s="54">
        <v>542</v>
      </c>
      <c r="CG10365" s="54">
        <v>1.4550000000000001</v>
      </c>
      <c r="CH10365" s="54">
        <v>1.869</v>
      </c>
      <c r="CI10365" s="54">
        <v>0.39300000000000002</v>
      </c>
      <c r="CJ10365" s="54">
        <v>28</v>
      </c>
      <c r="CK10365" s="54">
        <v>6.4</v>
      </c>
      <c r="CL10365" s="54">
        <v>1.1800000000000001E-3</v>
      </c>
      <c r="CM10365" s="54">
        <v>0.57399999999999995</v>
      </c>
      <c r="CN10365" s="53" t="s">
        <v>42240</v>
      </c>
      <c r="CO10365" s="54">
        <v>61</v>
      </c>
      <c r="CP10365" s="54">
        <v>120</v>
      </c>
      <c r="CQ10365" s="55">
        <f t="shared" si="161"/>
        <v>0.5083333333333333</v>
      </c>
      <c r="CR10365" s="52" t="s">
        <v>28938</v>
      </c>
    </row>
    <row r="10366" spans="81:96">
      <c r="CC10366" s="52">
        <v>10365</v>
      </c>
      <c r="CD10366" s="53" t="s">
        <v>42303</v>
      </c>
      <c r="CE10366" s="53" t="s">
        <v>42304</v>
      </c>
      <c r="CF10366" s="54">
        <v>233</v>
      </c>
      <c r="CG10366" s="54">
        <v>1.4530000000000001</v>
      </c>
      <c r="CH10366" s="54">
        <v>1.484</v>
      </c>
      <c r="CI10366" s="54">
        <v>0.34799999999999998</v>
      </c>
      <c r="CJ10366" s="54">
        <v>23</v>
      </c>
      <c r="CK10366" s="54">
        <v>3.6</v>
      </c>
      <c r="CL10366" s="54">
        <v>9.6000000000000002E-4</v>
      </c>
      <c r="CM10366" s="54">
        <v>0.48</v>
      </c>
      <c r="CN10366" s="53" t="s">
        <v>42240</v>
      </c>
      <c r="CO10366" s="54">
        <v>62</v>
      </c>
      <c r="CP10366" s="54">
        <v>120</v>
      </c>
      <c r="CQ10366" s="55">
        <f t="shared" si="161"/>
        <v>0.51666666666666672</v>
      </c>
      <c r="CR10366" s="52" t="s">
        <v>28938</v>
      </c>
    </row>
    <row r="10367" spans="81:96">
      <c r="CC10367" s="52">
        <v>10366</v>
      </c>
      <c r="CD10367" s="53" t="s">
        <v>42305</v>
      </c>
      <c r="CE10367" s="53" t="s">
        <v>42306</v>
      </c>
      <c r="CF10367" s="54">
        <v>1398</v>
      </c>
      <c r="CG10367" s="54">
        <v>1.452</v>
      </c>
      <c r="CH10367" s="54">
        <v>2.085</v>
      </c>
      <c r="CI10367" s="54">
        <v>0.74</v>
      </c>
      <c r="CJ10367" s="54">
        <v>50</v>
      </c>
      <c r="CK10367" s="54">
        <v>8.1999999999999993</v>
      </c>
      <c r="CL10367" s="54">
        <v>2.2799999999999999E-3</v>
      </c>
      <c r="CM10367" s="54">
        <v>0.64400000000000002</v>
      </c>
      <c r="CN10367" s="53" t="s">
        <v>42240</v>
      </c>
      <c r="CO10367" s="54">
        <v>63</v>
      </c>
      <c r="CP10367" s="54">
        <v>120</v>
      </c>
      <c r="CQ10367" s="55">
        <f t="shared" si="161"/>
        <v>0.52500000000000002</v>
      </c>
      <c r="CR10367" s="52" t="s">
        <v>28938</v>
      </c>
    </row>
    <row r="10368" spans="81:96">
      <c r="CC10368" s="52">
        <v>10367</v>
      </c>
      <c r="CD10368" s="53" t="s">
        <v>42307</v>
      </c>
      <c r="CE10368" s="53" t="s">
        <v>42308</v>
      </c>
      <c r="CF10368" s="54">
        <v>474</v>
      </c>
      <c r="CG10368" s="54">
        <v>1.4410000000000001</v>
      </c>
      <c r="CH10368" s="54">
        <v>1.3140000000000001</v>
      </c>
      <c r="CI10368" s="54">
        <v>0.17499999999999999</v>
      </c>
      <c r="CJ10368" s="54">
        <v>40</v>
      </c>
      <c r="CK10368" s="54">
        <v>6.3</v>
      </c>
      <c r="CL10368" s="54">
        <v>1.08E-3</v>
      </c>
      <c r="CM10368" s="54">
        <v>0.42799999999999999</v>
      </c>
      <c r="CN10368" s="53" t="s">
        <v>42240</v>
      </c>
      <c r="CO10368" s="54">
        <v>64</v>
      </c>
      <c r="CP10368" s="54">
        <v>120</v>
      </c>
      <c r="CQ10368" s="55">
        <f t="shared" si="161"/>
        <v>0.53333333333333333</v>
      </c>
      <c r="CR10368" s="52" t="s">
        <v>28938</v>
      </c>
    </row>
    <row r="10369" spans="81:96">
      <c r="CC10369" s="52">
        <v>10368</v>
      </c>
      <c r="CD10369" s="53" t="s">
        <v>42309</v>
      </c>
      <c r="CE10369" s="53" t="s">
        <v>42310</v>
      </c>
      <c r="CF10369" s="54">
        <v>2560</v>
      </c>
      <c r="CG10369" s="54">
        <v>1.4410000000000001</v>
      </c>
      <c r="CH10369" s="54">
        <v>1.5660000000000001</v>
      </c>
      <c r="CI10369" s="54">
        <v>0.32</v>
      </c>
      <c r="CJ10369" s="54">
        <v>172</v>
      </c>
      <c r="CK10369" s="54">
        <v>5.7</v>
      </c>
      <c r="CL10369" s="54">
        <v>6.5100000000000002E-3</v>
      </c>
      <c r="CM10369" s="54">
        <v>0.504</v>
      </c>
      <c r="CN10369" s="53" t="s">
        <v>42240</v>
      </c>
      <c r="CO10369" s="54">
        <v>64</v>
      </c>
      <c r="CP10369" s="54">
        <v>120</v>
      </c>
      <c r="CQ10369" s="55">
        <f t="shared" si="161"/>
        <v>0.53333333333333333</v>
      </c>
      <c r="CR10369" s="52" t="s">
        <v>28938</v>
      </c>
    </row>
    <row r="10370" spans="81:96">
      <c r="CC10370" s="52">
        <v>10369</v>
      </c>
      <c r="CD10370" s="53" t="s">
        <v>40949</v>
      </c>
      <c r="CE10370" s="53" t="s">
        <v>40950</v>
      </c>
      <c r="CF10370" s="54">
        <v>734</v>
      </c>
      <c r="CG10370" s="54">
        <v>1.44</v>
      </c>
      <c r="CH10370" s="54">
        <v>1.89</v>
      </c>
      <c r="CI10370" s="54">
        <v>0.13700000000000001</v>
      </c>
      <c r="CJ10370" s="54">
        <v>51</v>
      </c>
      <c r="CK10370" s="54">
        <v>6.4</v>
      </c>
      <c r="CL10370" s="54">
        <v>1.6800000000000001E-3</v>
      </c>
      <c r="CM10370" s="54">
        <v>0.58399999999999996</v>
      </c>
      <c r="CN10370" s="53" t="s">
        <v>42240</v>
      </c>
      <c r="CO10370" s="54">
        <v>66</v>
      </c>
      <c r="CP10370" s="54">
        <v>120</v>
      </c>
      <c r="CQ10370" s="55">
        <f t="shared" ref="CQ10370:CQ10433" si="162">CO10370/CP10370</f>
        <v>0.55000000000000004</v>
      </c>
      <c r="CR10370" s="52" t="s">
        <v>28938</v>
      </c>
    </row>
    <row r="10371" spans="81:96">
      <c r="CC10371" s="52">
        <v>10370</v>
      </c>
      <c r="CD10371" s="53" t="s">
        <v>42311</v>
      </c>
      <c r="CE10371" s="53" t="s">
        <v>42312</v>
      </c>
      <c r="CF10371" s="54">
        <v>761</v>
      </c>
      <c r="CG10371" s="54">
        <v>1.3879999999999999</v>
      </c>
      <c r="CH10371" s="54">
        <v>1.7989999999999999</v>
      </c>
      <c r="CI10371" s="54">
        <v>0.5</v>
      </c>
      <c r="CJ10371" s="54">
        <v>56</v>
      </c>
      <c r="CK10371" s="54">
        <v>5.2</v>
      </c>
      <c r="CL10371" s="54">
        <v>2.0400000000000001E-3</v>
      </c>
      <c r="CM10371" s="54">
        <v>0.57299999999999995</v>
      </c>
      <c r="CN10371" s="53" t="s">
        <v>42240</v>
      </c>
      <c r="CO10371" s="54">
        <v>67</v>
      </c>
      <c r="CP10371" s="54">
        <v>120</v>
      </c>
      <c r="CQ10371" s="55">
        <f t="shared" si="162"/>
        <v>0.55833333333333335</v>
      </c>
      <c r="CR10371" s="52" t="s">
        <v>28938</v>
      </c>
    </row>
    <row r="10372" spans="81:96">
      <c r="CC10372" s="52">
        <v>10371</v>
      </c>
      <c r="CD10372" s="53" t="s">
        <v>42313</v>
      </c>
      <c r="CE10372" s="53" t="s">
        <v>42314</v>
      </c>
      <c r="CF10372" s="54">
        <v>13313</v>
      </c>
      <c r="CG10372" s="54">
        <v>1.387</v>
      </c>
      <c r="CH10372" s="54">
        <v>1.5389999999999999</v>
      </c>
      <c r="CI10372" s="54">
        <v>0.216</v>
      </c>
      <c r="CJ10372" s="54">
        <v>375</v>
      </c>
      <c r="CK10372" s="54">
        <v>9.8000000000000007</v>
      </c>
      <c r="CL10372" s="54">
        <v>1.9029999999999998E-2</v>
      </c>
      <c r="CM10372" s="54">
        <v>0.46300000000000002</v>
      </c>
      <c r="CN10372" s="53" t="s">
        <v>42240</v>
      </c>
      <c r="CO10372" s="54">
        <v>68</v>
      </c>
      <c r="CP10372" s="54">
        <v>120</v>
      </c>
      <c r="CQ10372" s="55">
        <f t="shared" si="162"/>
        <v>0.56666666666666665</v>
      </c>
      <c r="CR10372" s="52" t="s">
        <v>28938</v>
      </c>
    </row>
    <row r="10373" spans="81:96">
      <c r="CC10373" s="52">
        <v>10372</v>
      </c>
      <c r="CD10373" s="53" t="s">
        <v>41281</v>
      </c>
      <c r="CE10373" s="53" t="s">
        <v>41282</v>
      </c>
      <c r="CF10373" s="54">
        <v>1890</v>
      </c>
      <c r="CG10373" s="54">
        <v>1.3580000000000001</v>
      </c>
      <c r="CH10373" s="54">
        <v>1.597</v>
      </c>
      <c r="CI10373" s="54">
        <v>0.28299999999999997</v>
      </c>
      <c r="CJ10373" s="54">
        <v>92</v>
      </c>
      <c r="CK10373" s="54">
        <v>6.9</v>
      </c>
      <c r="CL10373" s="54">
        <v>4.3099999999999996E-3</v>
      </c>
      <c r="CM10373" s="54">
        <v>0.54700000000000004</v>
      </c>
      <c r="CN10373" s="53" t="s">
        <v>42240</v>
      </c>
      <c r="CO10373" s="54">
        <v>69</v>
      </c>
      <c r="CP10373" s="54">
        <v>120</v>
      </c>
      <c r="CQ10373" s="55">
        <f t="shared" si="162"/>
        <v>0.57499999999999996</v>
      </c>
      <c r="CR10373" s="52" t="s">
        <v>28938</v>
      </c>
    </row>
    <row r="10374" spans="81:96">
      <c r="CC10374" s="52">
        <v>10373</v>
      </c>
      <c r="CD10374" s="53" t="s">
        <v>33589</v>
      </c>
      <c r="CE10374" s="53" t="s">
        <v>33590</v>
      </c>
      <c r="CF10374" s="54">
        <v>1363</v>
      </c>
      <c r="CG10374" s="54">
        <v>1.3380000000000001</v>
      </c>
      <c r="CH10374" s="54">
        <v>1.5309999999999999</v>
      </c>
      <c r="CI10374" s="54">
        <v>0.33300000000000002</v>
      </c>
      <c r="CJ10374" s="54">
        <v>51</v>
      </c>
      <c r="CK10374" s="54">
        <v>7.3</v>
      </c>
      <c r="CL10374" s="54">
        <v>2.2599999999999999E-3</v>
      </c>
      <c r="CM10374" s="54">
        <v>0.436</v>
      </c>
      <c r="CN10374" s="53" t="s">
        <v>42240</v>
      </c>
      <c r="CO10374" s="54">
        <v>70</v>
      </c>
      <c r="CP10374" s="54">
        <v>120</v>
      </c>
      <c r="CQ10374" s="55">
        <f t="shared" si="162"/>
        <v>0.58333333333333337</v>
      </c>
      <c r="CR10374" s="52" t="s">
        <v>28938</v>
      </c>
    </row>
    <row r="10375" spans="81:96">
      <c r="CC10375" s="52">
        <v>10374</v>
      </c>
      <c r="CD10375" s="53" t="s">
        <v>30950</v>
      </c>
      <c r="CE10375" s="53" t="s">
        <v>30951</v>
      </c>
      <c r="CF10375" s="54">
        <v>3049</v>
      </c>
      <c r="CG10375" s="54">
        <v>1.31</v>
      </c>
      <c r="CH10375" s="54">
        <v>1.367</v>
      </c>
      <c r="CI10375" s="54">
        <v>0.28399999999999997</v>
      </c>
      <c r="CJ10375" s="54">
        <v>197</v>
      </c>
      <c r="CK10375" s="54">
        <v>5.6</v>
      </c>
      <c r="CL10375" s="54">
        <v>9.1000000000000004E-3</v>
      </c>
      <c r="CM10375" s="54">
        <v>0.5</v>
      </c>
      <c r="CN10375" s="53" t="s">
        <v>42240</v>
      </c>
      <c r="CO10375" s="54">
        <v>71</v>
      </c>
      <c r="CP10375" s="54">
        <v>120</v>
      </c>
      <c r="CQ10375" s="55">
        <f t="shared" si="162"/>
        <v>0.59166666666666667</v>
      </c>
      <c r="CR10375" s="52" t="s">
        <v>28938</v>
      </c>
    </row>
    <row r="10376" spans="81:96">
      <c r="CC10376" s="52">
        <v>10375</v>
      </c>
      <c r="CD10376" s="53" t="s">
        <v>40973</v>
      </c>
      <c r="CE10376" s="53" t="s">
        <v>40974</v>
      </c>
      <c r="CF10376" s="54">
        <v>1796</v>
      </c>
      <c r="CG10376" s="54">
        <v>1.264</v>
      </c>
      <c r="CH10376" s="54">
        <v>2.613</v>
      </c>
      <c r="CI10376" s="54">
        <v>0.29499999999999998</v>
      </c>
      <c r="CJ10376" s="54">
        <v>44</v>
      </c>
      <c r="CK10376" s="54">
        <v>8.6</v>
      </c>
      <c r="CL10376" s="54">
        <v>2.4099999999999998E-3</v>
      </c>
      <c r="CM10376" s="54">
        <v>0.76100000000000001</v>
      </c>
      <c r="CN10376" s="53" t="s">
        <v>42240</v>
      </c>
      <c r="CO10376" s="54">
        <v>72</v>
      </c>
      <c r="CP10376" s="54">
        <v>120</v>
      </c>
      <c r="CQ10376" s="55">
        <f t="shared" si="162"/>
        <v>0.6</v>
      </c>
      <c r="CR10376" s="52" t="s">
        <v>28938</v>
      </c>
    </row>
    <row r="10377" spans="81:96">
      <c r="CC10377" s="52">
        <v>10376</v>
      </c>
      <c r="CD10377" s="53" t="s">
        <v>42315</v>
      </c>
      <c r="CE10377" s="53" t="s">
        <v>42316</v>
      </c>
      <c r="CF10377" s="54">
        <v>1439</v>
      </c>
      <c r="CG10377" s="54">
        <v>1.256</v>
      </c>
      <c r="CH10377" s="54">
        <v>1.2010000000000001</v>
      </c>
      <c r="CI10377" s="54">
        <v>9.8000000000000004E-2</v>
      </c>
      <c r="CJ10377" s="54">
        <v>82</v>
      </c>
      <c r="CK10377" s="54">
        <v>8.8000000000000007</v>
      </c>
      <c r="CL10377" s="54">
        <v>2.8900000000000002E-3</v>
      </c>
      <c r="CM10377" s="54">
        <v>0.432</v>
      </c>
      <c r="CN10377" s="53" t="s">
        <v>42240</v>
      </c>
      <c r="CO10377" s="54">
        <v>73</v>
      </c>
      <c r="CP10377" s="54">
        <v>120</v>
      </c>
      <c r="CQ10377" s="55">
        <f t="shared" si="162"/>
        <v>0.60833333333333328</v>
      </c>
      <c r="CR10377" s="52" t="s">
        <v>28938</v>
      </c>
    </row>
    <row r="10378" spans="81:96">
      <c r="CC10378" s="52">
        <v>10377</v>
      </c>
      <c r="CD10378" s="53" t="s">
        <v>41283</v>
      </c>
      <c r="CE10378" s="53" t="s">
        <v>41284</v>
      </c>
      <c r="CF10378" s="54">
        <v>644</v>
      </c>
      <c r="CG10378" s="54">
        <v>1.248</v>
      </c>
      <c r="CH10378" s="54">
        <v>1.5429999999999999</v>
      </c>
      <c r="CI10378" s="54">
        <v>0.60699999999999998</v>
      </c>
      <c r="CJ10378" s="54">
        <v>84</v>
      </c>
      <c r="CK10378" s="54">
        <v>3.6</v>
      </c>
      <c r="CL10378" s="54">
        <v>2.0600000000000002E-3</v>
      </c>
      <c r="CM10378" s="54">
        <v>0.443</v>
      </c>
      <c r="CN10378" s="53" t="s">
        <v>42240</v>
      </c>
      <c r="CO10378" s="54">
        <v>74</v>
      </c>
      <c r="CP10378" s="54">
        <v>120</v>
      </c>
      <c r="CQ10378" s="55">
        <f t="shared" si="162"/>
        <v>0.6166666666666667</v>
      </c>
      <c r="CR10378" s="52" t="s">
        <v>28938</v>
      </c>
    </row>
    <row r="10379" spans="81:96">
      <c r="CC10379" s="52">
        <v>10378</v>
      </c>
      <c r="CD10379" s="53" t="s">
        <v>32364</v>
      </c>
      <c r="CE10379" s="53" t="s">
        <v>32365</v>
      </c>
      <c r="CF10379" s="54">
        <v>1374</v>
      </c>
      <c r="CG10379" s="54">
        <v>1.24</v>
      </c>
      <c r="CH10379" s="54">
        <v>1.25</v>
      </c>
      <c r="CI10379" s="54">
        <v>0.45200000000000001</v>
      </c>
      <c r="CJ10379" s="54">
        <v>62</v>
      </c>
      <c r="CK10379" s="54" t="s">
        <v>28918</v>
      </c>
      <c r="CL10379" s="54">
        <v>1.6999999999999999E-3</v>
      </c>
      <c r="CM10379" s="54">
        <v>0.40600000000000003</v>
      </c>
      <c r="CN10379" s="53" t="s">
        <v>42240</v>
      </c>
      <c r="CO10379" s="54">
        <v>75</v>
      </c>
      <c r="CP10379" s="54">
        <v>120</v>
      </c>
      <c r="CQ10379" s="55">
        <f t="shared" si="162"/>
        <v>0.625</v>
      </c>
      <c r="CR10379" s="52" t="s">
        <v>28938</v>
      </c>
    </row>
    <row r="10380" spans="81:96">
      <c r="CC10380" s="52">
        <v>10379</v>
      </c>
      <c r="CD10380" s="53" t="s">
        <v>42317</v>
      </c>
      <c r="CE10380" s="53" t="s">
        <v>42318</v>
      </c>
      <c r="CF10380" s="54">
        <v>485</v>
      </c>
      <c r="CG10380" s="54">
        <v>1.236</v>
      </c>
      <c r="CH10380" s="54">
        <v>1.37</v>
      </c>
      <c r="CI10380" s="54">
        <v>0.16900000000000001</v>
      </c>
      <c r="CJ10380" s="54">
        <v>59</v>
      </c>
      <c r="CK10380" s="54">
        <v>4</v>
      </c>
      <c r="CL10380" s="54">
        <v>1.89E-3</v>
      </c>
      <c r="CM10380" s="54">
        <v>0.40100000000000002</v>
      </c>
      <c r="CN10380" s="53" t="s">
        <v>42240</v>
      </c>
      <c r="CO10380" s="54">
        <v>76</v>
      </c>
      <c r="CP10380" s="54">
        <v>120</v>
      </c>
      <c r="CQ10380" s="55">
        <f t="shared" si="162"/>
        <v>0.6333333333333333</v>
      </c>
      <c r="CR10380" s="52" t="s">
        <v>28938</v>
      </c>
    </row>
    <row r="10381" spans="81:96">
      <c r="CC10381" s="52">
        <v>10380</v>
      </c>
      <c r="CD10381" s="53" t="s">
        <v>42319</v>
      </c>
      <c r="CE10381" s="53" t="s">
        <v>42320</v>
      </c>
      <c r="CF10381" s="54">
        <v>466</v>
      </c>
      <c r="CG10381" s="54">
        <v>1.2310000000000001</v>
      </c>
      <c r="CH10381" s="54">
        <v>1.244</v>
      </c>
      <c r="CI10381" s="54">
        <v>0.57899999999999996</v>
      </c>
      <c r="CJ10381" s="54">
        <v>76</v>
      </c>
      <c r="CK10381" s="54">
        <v>3.5</v>
      </c>
      <c r="CL10381" s="54">
        <v>1.6999999999999999E-3</v>
      </c>
      <c r="CM10381" s="54">
        <v>0.35299999999999998</v>
      </c>
      <c r="CN10381" s="53" t="s">
        <v>42240</v>
      </c>
      <c r="CO10381" s="54">
        <v>77</v>
      </c>
      <c r="CP10381" s="54">
        <v>120</v>
      </c>
      <c r="CQ10381" s="55">
        <f t="shared" si="162"/>
        <v>0.64166666666666672</v>
      </c>
      <c r="CR10381" s="52" t="s">
        <v>28938</v>
      </c>
    </row>
    <row r="10382" spans="81:96">
      <c r="CC10382" s="52">
        <v>10381</v>
      </c>
      <c r="CD10382" s="53" t="s">
        <v>42321</v>
      </c>
      <c r="CE10382" s="53" t="s">
        <v>42322</v>
      </c>
      <c r="CF10382" s="54">
        <v>1290</v>
      </c>
      <c r="CG10382" s="54">
        <v>1.194</v>
      </c>
      <c r="CH10382" s="54">
        <v>1.2370000000000001</v>
      </c>
      <c r="CI10382" s="54">
        <v>0.57599999999999996</v>
      </c>
      <c r="CJ10382" s="54">
        <v>66</v>
      </c>
      <c r="CK10382" s="54">
        <v>6.8</v>
      </c>
      <c r="CL10382" s="54">
        <v>1.8799999999999999E-3</v>
      </c>
      <c r="CM10382" s="54">
        <v>0.30199999999999999</v>
      </c>
      <c r="CN10382" s="53" t="s">
        <v>42240</v>
      </c>
      <c r="CO10382" s="54">
        <v>78</v>
      </c>
      <c r="CP10382" s="54">
        <v>120</v>
      </c>
      <c r="CQ10382" s="55">
        <f t="shared" si="162"/>
        <v>0.65</v>
      </c>
      <c r="CR10382" s="52" t="s">
        <v>28938</v>
      </c>
    </row>
    <row r="10383" spans="81:96">
      <c r="CC10383" s="52">
        <v>10382</v>
      </c>
      <c r="CD10383" s="53" t="s">
        <v>42031</v>
      </c>
      <c r="CE10383" s="53" t="s">
        <v>42032</v>
      </c>
      <c r="CF10383" s="54">
        <v>5266</v>
      </c>
      <c r="CG10383" s="54">
        <v>1.1859999999999999</v>
      </c>
      <c r="CH10383" s="54">
        <v>1.35</v>
      </c>
      <c r="CI10383" s="54">
        <v>0.19800000000000001</v>
      </c>
      <c r="CJ10383" s="54">
        <v>450</v>
      </c>
      <c r="CK10383" s="54">
        <v>6.7</v>
      </c>
      <c r="CL10383" s="54">
        <v>9.5099999999999994E-3</v>
      </c>
      <c r="CM10383" s="54">
        <v>0.35099999999999998</v>
      </c>
      <c r="CN10383" s="53" t="s">
        <v>42240</v>
      </c>
      <c r="CO10383" s="54">
        <v>79</v>
      </c>
      <c r="CP10383" s="54">
        <v>120</v>
      </c>
      <c r="CQ10383" s="55">
        <f t="shared" si="162"/>
        <v>0.65833333333333333</v>
      </c>
      <c r="CR10383" s="52" t="s">
        <v>28938</v>
      </c>
    </row>
    <row r="10384" spans="81:96">
      <c r="CC10384" s="52">
        <v>10383</v>
      </c>
      <c r="CD10384" s="53" t="s">
        <v>42323</v>
      </c>
      <c r="CE10384" s="53" t="s">
        <v>42324</v>
      </c>
      <c r="CF10384" s="54">
        <v>3102</v>
      </c>
      <c r="CG10384" s="54">
        <v>1.151</v>
      </c>
      <c r="CH10384" s="54">
        <v>1.31</v>
      </c>
      <c r="CI10384" s="54">
        <v>0.30299999999999999</v>
      </c>
      <c r="CJ10384" s="54">
        <v>165</v>
      </c>
      <c r="CK10384" s="54">
        <v>7.9</v>
      </c>
      <c r="CL10384" s="54">
        <v>6.2199999999999998E-3</v>
      </c>
      <c r="CM10384" s="54">
        <v>0.45800000000000002</v>
      </c>
      <c r="CN10384" s="53" t="s">
        <v>42240</v>
      </c>
      <c r="CO10384" s="54">
        <v>80</v>
      </c>
      <c r="CP10384" s="54">
        <v>120</v>
      </c>
      <c r="CQ10384" s="55">
        <f t="shared" si="162"/>
        <v>0.66666666666666663</v>
      </c>
      <c r="CR10384" s="52" t="s">
        <v>28938</v>
      </c>
    </row>
    <row r="10385" spans="81:96">
      <c r="CC10385" s="52">
        <v>10384</v>
      </c>
      <c r="CD10385" s="53" t="s">
        <v>42325</v>
      </c>
      <c r="CE10385" s="53" t="s">
        <v>42326</v>
      </c>
      <c r="CF10385" s="54">
        <v>2551</v>
      </c>
      <c r="CG10385" s="54">
        <v>1.1459999999999999</v>
      </c>
      <c r="CH10385" s="54">
        <v>1.3</v>
      </c>
      <c r="CI10385" s="54">
        <v>0.19500000000000001</v>
      </c>
      <c r="CJ10385" s="54">
        <v>190</v>
      </c>
      <c r="CK10385" s="54">
        <v>8.5</v>
      </c>
      <c r="CL10385" s="54">
        <v>5.3899999999999998E-3</v>
      </c>
      <c r="CM10385" s="54">
        <v>0.46300000000000002</v>
      </c>
      <c r="CN10385" s="53" t="s">
        <v>42240</v>
      </c>
      <c r="CO10385" s="54">
        <v>81</v>
      </c>
      <c r="CP10385" s="54">
        <v>120</v>
      </c>
      <c r="CQ10385" s="55">
        <f t="shared" si="162"/>
        <v>0.67500000000000004</v>
      </c>
      <c r="CR10385" s="52" t="s">
        <v>28938</v>
      </c>
    </row>
    <row r="10386" spans="81:96">
      <c r="CC10386" s="52">
        <v>10385</v>
      </c>
      <c r="CD10386" s="53" t="s">
        <v>32380</v>
      </c>
      <c r="CE10386" s="53" t="s">
        <v>32381</v>
      </c>
      <c r="CF10386" s="54">
        <v>4000</v>
      </c>
      <c r="CG10386" s="54">
        <v>1.1140000000000001</v>
      </c>
      <c r="CH10386" s="54">
        <v>1.264</v>
      </c>
      <c r="CI10386" s="54">
        <v>0.189</v>
      </c>
      <c r="CJ10386" s="54">
        <v>265</v>
      </c>
      <c r="CK10386" s="54">
        <v>7.3</v>
      </c>
      <c r="CL10386" s="54">
        <v>7.62E-3</v>
      </c>
      <c r="CM10386" s="54">
        <v>0.373</v>
      </c>
      <c r="CN10386" s="53" t="s">
        <v>42240</v>
      </c>
      <c r="CO10386" s="54">
        <v>82</v>
      </c>
      <c r="CP10386" s="54">
        <v>120</v>
      </c>
      <c r="CQ10386" s="55">
        <f t="shared" si="162"/>
        <v>0.68333333333333335</v>
      </c>
      <c r="CR10386" s="52" t="s">
        <v>28938</v>
      </c>
    </row>
    <row r="10387" spans="81:96">
      <c r="CC10387" s="52">
        <v>10386</v>
      </c>
      <c r="CD10387" s="53" t="s">
        <v>40991</v>
      </c>
      <c r="CE10387" s="53" t="s">
        <v>40992</v>
      </c>
      <c r="CF10387" s="54">
        <v>492</v>
      </c>
      <c r="CG10387" s="54">
        <v>1.1000000000000001</v>
      </c>
      <c r="CH10387" s="54">
        <v>1.083</v>
      </c>
      <c r="CI10387" s="54">
        <v>0.219</v>
      </c>
      <c r="CJ10387" s="54">
        <v>32</v>
      </c>
      <c r="CK10387" s="54">
        <v>7.5</v>
      </c>
      <c r="CL10387" s="54">
        <v>7.2999999999999996E-4</v>
      </c>
      <c r="CM10387" s="54">
        <v>0.27300000000000002</v>
      </c>
      <c r="CN10387" s="53" t="s">
        <v>42240</v>
      </c>
      <c r="CO10387" s="54">
        <v>83</v>
      </c>
      <c r="CP10387" s="54">
        <v>120</v>
      </c>
      <c r="CQ10387" s="55">
        <f t="shared" si="162"/>
        <v>0.69166666666666665</v>
      </c>
      <c r="CR10387" s="52" t="s">
        <v>28938</v>
      </c>
    </row>
    <row r="10388" spans="81:96">
      <c r="CC10388" s="52">
        <v>10387</v>
      </c>
      <c r="CD10388" s="53" t="s">
        <v>37580</v>
      </c>
      <c r="CE10388" s="53" t="s">
        <v>37581</v>
      </c>
      <c r="CF10388" s="54">
        <v>1047</v>
      </c>
      <c r="CG10388" s="54">
        <v>1.0960000000000001</v>
      </c>
      <c r="CH10388" s="54">
        <v>1.1080000000000001</v>
      </c>
      <c r="CI10388" s="54">
        <v>0.23699999999999999</v>
      </c>
      <c r="CJ10388" s="54">
        <v>80</v>
      </c>
      <c r="CK10388" s="54">
        <v>7.3</v>
      </c>
      <c r="CL10388" s="54">
        <v>2.2399999999999998E-3</v>
      </c>
      <c r="CM10388" s="54">
        <v>0.36299999999999999</v>
      </c>
      <c r="CN10388" s="53" t="s">
        <v>42240</v>
      </c>
      <c r="CO10388" s="54">
        <v>84</v>
      </c>
      <c r="CP10388" s="54">
        <v>120</v>
      </c>
      <c r="CQ10388" s="55">
        <f t="shared" si="162"/>
        <v>0.7</v>
      </c>
      <c r="CR10388" s="52" t="s">
        <v>28938</v>
      </c>
    </row>
    <row r="10389" spans="81:96">
      <c r="CC10389" s="52">
        <v>10388</v>
      </c>
      <c r="CD10389" s="53" t="s">
        <v>42327</v>
      </c>
      <c r="CE10389" s="53" t="s">
        <v>42328</v>
      </c>
      <c r="CF10389" s="54">
        <v>382</v>
      </c>
      <c r="CG10389" s="54">
        <v>1.083</v>
      </c>
      <c r="CH10389" s="54"/>
      <c r="CI10389" s="54">
        <v>0.2</v>
      </c>
      <c r="CJ10389" s="54">
        <v>35</v>
      </c>
      <c r="CK10389" s="54">
        <v>6.2</v>
      </c>
      <c r="CL10389" s="54">
        <v>6.8999999999999997E-4</v>
      </c>
      <c r="CM10389" s="54"/>
      <c r="CN10389" s="53" t="s">
        <v>42240</v>
      </c>
      <c r="CO10389" s="54">
        <v>85</v>
      </c>
      <c r="CP10389" s="54">
        <v>120</v>
      </c>
      <c r="CQ10389" s="55">
        <f t="shared" si="162"/>
        <v>0.70833333333333337</v>
      </c>
      <c r="CR10389" s="52" t="s">
        <v>28938</v>
      </c>
    </row>
    <row r="10390" spans="81:96">
      <c r="CC10390" s="52">
        <v>10389</v>
      </c>
      <c r="CD10390" s="53" t="s">
        <v>42329</v>
      </c>
      <c r="CE10390" s="53" t="s">
        <v>42330</v>
      </c>
      <c r="CF10390" s="54">
        <v>770</v>
      </c>
      <c r="CG10390" s="54">
        <v>1.0589999999999999</v>
      </c>
      <c r="CH10390" s="54">
        <v>0.92800000000000005</v>
      </c>
      <c r="CI10390" s="54">
        <v>0.17499999999999999</v>
      </c>
      <c r="CJ10390" s="54">
        <v>63</v>
      </c>
      <c r="CK10390" s="54">
        <v>5.7</v>
      </c>
      <c r="CL10390" s="54">
        <v>1.42E-3</v>
      </c>
      <c r="CM10390" s="54">
        <v>0.214</v>
      </c>
      <c r="CN10390" s="53" t="s">
        <v>42240</v>
      </c>
      <c r="CO10390" s="54">
        <v>86</v>
      </c>
      <c r="CP10390" s="54">
        <v>120</v>
      </c>
      <c r="CQ10390" s="55">
        <f t="shared" si="162"/>
        <v>0.71666666666666667</v>
      </c>
      <c r="CR10390" s="52" t="s">
        <v>28938</v>
      </c>
    </row>
    <row r="10391" spans="81:96">
      <c r="CC10391" s="52">
        <v>10390</v>
      </c>
      <c r="CD10391" s="53" t="s">
        <v>34157</v>
      </c>
      <c r="CE10391" s="53" t="s">
        <v>34158</v>
      </c>
      <c r="CF10391" s="54">
        <v>2620</v>
      </c>
      <c r="CG10391" s="54">
        <v>1.046</v>
      </c>
      <c r="CH10391" s="54">
        <v>1.0249999999999999</v>
      </c>
      <c r="CI10391" s="54">
        <v>0.08</v>
      </c>
      <c r="CJ10391" s="54">
        <v>188</v>
      </c>
      <c r="CK10391" s="54">
        <v>6.4</v>
      </c>
      <c r="CL10391" s="54">
        <v>6.8999999999999999E-3</v>
      </c>
      <c r="CM10391" s="54">
        <v>0.36899999999999999</v>
      </c>
      <c r="CN10391" s="53" t="s">
        <v>42240</v>
      </c>
      <c r="CO10391" s="54">
        <v>87</v>
      </c>
      <c r="CP10391" s="54">
        <v>120</v>
      </c>
      <c r="CQ10391" s="55">
        <f t="shared" si="162"/>
        <v>0.72499999999999998</v>
      </c>
      <c r="CR10391" s="52" t="s">
        <v>28938</v>
      </c>
    </row>
    <row r="10392" spans="81:96">
      <c r="CC10392" s="52">
        <v>10391</v>
      </c>
      <c r="CD10392" s="53" t="s">
        <v>42331</v>
      </c>
      <c r="CE10392" s="53" t="s">
        <v>42332</v>
      </c>
      <c r="CF10392" s="54">
        <v>1918</v>
      </c>
      <c r="CG10392" s="54">
        <v>1.04</v>
      </c>
      <c r="CH10392" s="54">
        <v>1.054</v>
      </c>
      <c r="CI10392" s="54">
        <v>0.48099999999999998</v>
      </c>
      <c r="CJ10392" s="54">
        <v>131</v>
      </c>
      <c r="CK10392" s="54">
        <v>7.5</v>
      </c>
      <c r="CL10392" s="54">
        <v>3.2299999999999998E-3</v>
      </c>
      <c r="CM10392" s="54">
        <v>0.28899999999999998</v>
      </c>
      <c r="CN10392" s="53" t="s">
        <v>42240</v>
      </c>
      <c r="CO10392" s="54">
        <v>88</v>
      </c>
      <c r="CP10392" s="54">
        <v>120</v>
      </c>
      <c r="CQ10392" s="55">
        <f t="shared" si="162"/>
        <v>0.73333333333333328</v>
      </c>
      <c r="CR10392" s="52" t="s">
        <v>28938</v>
      </c>
    </row>
    <row r="10393" spans="81:96">
      <c r="CC10393" s="52">
        <v>10392</v>
      </c>
      <c r="CD10393" s="53" t="s">
        <v>42333</v>
      </c>
      <c r="CE10393" s="53" t="s">
        <v>42334</v>
      </c>
      <c r="CF10393" s="54">
        <v>636</v>
      </c>
      <c r="CG10393" s="54">
        <v>1.0349999999999999</v>
      </c>
      <c r="CH10393" s="54">
        <v>1.2190000000000001</v>
      </c>
      <c r="CI10393" s="54">
        <v>0.39100000000000001</v>
      </c>
      <c r="CJ10393" s="54">
        <v>46</v>
      </c>
      <c r="CK10393" s="54">
        <v>6.8</v>
      </c>
      <c r="CL10393" s="54">
        <v>1.1900000000000001E-3</v>
      </c>
      <c r="CM10393" s="54">
        <v>0.35599999999999998</v>
      </c>
      <c r="CN10393" s="53" t="s">
        <v>42240</v>
      </c>
      <c r="CO10393" s="54">
        <v>89</v>
      </c>
      <c r="CP10393" s="54">
        <v>120</v>
      </c>
      <c r="CQ10393" s="55">
        <f t="shared" si="162"/>
        <v>0.7416666666666667</v>
      </c>
      <c r="CR10393" s="52" t="s">
        <v>28938</v>
      </c>
    </row>
    <row r="10394" spans="81:96">
      <c r="CC10394" s="52">
        <v>10393</v>
      </c>
      <c r="CD10394" s="53" t="s">
        <v>33768</v>
      </c>
      <c r="CE10394" s="53" t="s">
        <v>33769</v>
      </c>
      <c r="CF10394" s="54">
        <v>2915</v>
      </c>
      <c r="CG10394" s="54">
        <v>1.0149999999999999</v>
      </c>
      <c r="CH10394" s="54">
        <v>1.157</v>
      </c>
      <c r="CI10394" s="54">
        <v>0.20799999999999999</v>
      </c>
      <c r="CJ10394" s="54">
        <v>240</v>
      </c>
      <c r="CK10394" s="54">
        <v>7.1</v>
      </c>
      <c r="CL10394" s="54">
        <v>5.2199999999999998E-3</v>
      </c>
      <c r="CM10394" s="54">
        <v>0.32100000000000001</v>
      </c>
      <c r="CN10394" s="53" t="s">
        <v>42240</v>
      </c>
      <c r="CO10394" s="54">
        <v>90</v>
      </c>
      <c r="CP10394" s="54">
        <v>120</v>
      </c>
      <c r="CQ10394" s="55">
        <f t="shared" si="162"/>
        <v>0.75</v>
      </c>
      <c r="CR10394" s="52" t="s">
        <v>28953</v>
      </c>
    </row>
    <row r="10395" spans="81:96">
      <c r="CC10395" s="52">
        <v>10394</v>
      </c>
      <c r="CD10395" s="53" t="s">
        <v>41001</v>
      </c>
      <c r="CE10395" s="53" t="s">
        <v>41002</v>
      </c>
      <c r="CF10395" s="54">
        <v>1145</v>
      </c>
      <c r="CG10395" s="54">
        <v>1.006</v>
      </c>
      <c r="CH10395" s="54"/>
      <c r="CI10395" s="54">
        <v>0.79500000000000004</v>
      </c>
      <c r="CJ10395" s="54">
        <v>83</v>
      </c>
      <c r="CK10395" s="54">
        <v>7.1</v>
      </c>
      <c r="CL10395" s="54">
        <v>1.82E-3</v>
      </c>
      <c r="CM10395" s="54"/>
      <c r="CN10395" s="53" t="s">
        <v>42240</v>
      </c>
      <c r="CO10395" s="54">
        <v>91</v>
      </c>
      <c r="CP10395" s="54">
        <v>120</v>
      </c>
      <c r="CQ10395" s="55">
        <f t="shared" si="162"/>
        <v>0.7583333333333333</v>
      </c>
      <c r="CR10395" s="52" t="s">
        <v>28953</v>
      </c>
    </row>
    <row r="10396" spans="81:96">
      <c r="CC10396" s="52">
        <v>10395</v>
      </c>
      <c r="CD10396" s="53" t="s">
        <v>41740</v>
      </c>
      <c r="CE10396" s="53" t="s">
        <v>41741</v>
      </c>
      <c r="CF10396" s="54">
        <v>1944</v>
      </c>
      <c r="CG10396" s="54">
        <v>1.0029999999999999</v>
      </c>
      <c r="CH10396" s="54">
        <v>1.091</v>
      </c>
      <c r="CI10396" s="54">
        <v>0.11700000000000001</v>
      </c>
      <c r="CJ10396" s="54">
        <v>162</v>
      </c>
      <c r="CK10396" s="54">
        <v>7</v>
      </c>
      <c r="CL10396" s="54">
        <v>3.5100000000000001E-3</v>
      </c>
      <c r="CM10396" s="54">
        <v>0.309</v>
      </c>
      <c r="CN10396" s="53" t="s">
        <v>42240</v>
      </c>
      <c r="CO10396" s="54">
        <v>92</v>
      </c>
      <c r="CP10396" s="54">
        <v>120</v>
      </c>
      <c r="CQ10396" s="55">
        <f t="shared" si="162"/>
        <v>0.76666666666666672</v>
      </c>
      <c r="CR10396" s="52" t="s">
        <v>28953</v>
      </c>
    </row>
    <row r="10397" spans="81:96">
      <c r="CC10397" s="52">
        <v>10396</v>
      </c>
      <c r="CD10397" s="53" t="s">
        <v>34363</v>
      </c>
      <c r="CE10397" s="53" t="s">
        <v>34364</v>
      </c>
      <c r="CF10397" s="54">
        <v>2155</v>
      </c>
      <c r="CG10397" s="54">
        <v>0.995</v>
      </c>
      <c r="CH10397" s="54">
        <v>0.91700000000000004</v>
      </c>
      <c r="CI10397" s="54">
        <v>0.24199999999999999</v>
      </c>
      <c r="CJ10397" s="54">
        <v>198</v>
      </c>
      <c r="CK10397" s="54">
        <v>7.8</v>
      </c>
      <c r="CL10397" s="54">
        <v>3.5799999999999998E-3</v>
      </c>
      <c r="CM10397" s="54">
        <v>0.255</v>
      </c>
      <c r="CN10397" s="53" t="s">
        <v>42240</v>
      </c>
      <c r="CO10397" s="54">
        <v>93</v>
      </c>
      <c r="CP10397" s="54">
        <v>120</v>
      </c>
      <c r="CQ10397" s="55">
        <f t="shared" si="162"/>
        <v>0.77500000000000002</v>
      </c>
      <c r="CR10397" s="52" t="s">
        <v>28953</v>
      </c>
    </row>
    <row r="10398" spans="81:96">
      <c r="CC10398" s="52">
        <v>10397</v>
      </c>
      <c r="CD10398" s="53" t="s">
        <v>42335</v>
      </c>
      <c r="CE10398" s="53" t="s">
        <v>42336</v>
      </c>
      <c r="CF10398" s="54">
        <v>2852</v>
      </c>
      <c r="CG10398" s="54">
        <v>0.995</v>
      </c>
      <c r="CH10398" s="54">
        <v>1.1120000000000001</v>
      </c>
      <c r="CI10398" s="54">
        <v>0.185</v>
      </c>
      <c r="CJ10398" s="54">
        <v>200</v>
      </c>
      <c r="CK10398" s="54">
        <v>7</v>
      </c>
      <c r="CL10398" s="54">
        <v>5.8999999999999999E-3</v>
      </c>
      <c r="CM10398" s="54">
        <v>0.35799999999999998</v>
      </c>
      <c r="CN10398" s="53" t="s">
        <v>42240</v>
      </c>
      <c r="CO10398" s="54">
        <v>94</v>
      </c>
      <c r="CP10398" s="54">
        <v>120</v>
      </c>
      <c r="CQ10398" s="55">
        <f t="shared" si="162"/>
        <v>0.78333333333333333</v>
      </c>
      <c r="CR10398" s="52" t="s">
        <v>28953</v>
      </c>
    </row>
    <row r="10399" spans="81:96">
      <c r="CC10399" s="52">
        <v>10398</v>
      </c>
      <c r="CD10399" s="53" t="s">
        <v>42337</v>
      </c>
      <c r="CE10399" s="53" t="s">
        <v>42338</v>
      </c>
      <c r="CF10399" s="54">
        <v>1042</v>
      </c>
      <c r="CG10399" s="54">
        <v>0.99399999999999999</v>
      </c>
      <c r="CH10399" s="54">
        <v>0.83</v>
      </c>
      <c r="CI10399" s="54">
        <v>0.32400000000000001</v>
      </c>
      <c r="CJ10399" s="54">
        <v>74</v>
      </c>
      <c r="CK10399" s="54">
        <v>8.1</v>
      </c>
      <c r="CL10399" s="54">
        <v>1.9E-3</v>
      </c>
      <c r="CM10399" s="54">
        <v>0.26100000000000001</v>
      </c>
      <c r="CN10399" s="53" t="s">
        <v>42240</v>
      </c>
      <c r="CO10399" s="54">
        <v>95</v>
      </c>
      <c r="CP10399" s="54">
        <v>120</v>
      </c>
      <c r="CQ10399" s="55">
        <f t="shared" si="162"/>
        <v>0.79166666666666663</v>
      </c>
      <c r="CR10399" s="52" t="s">
        <v>28953</v>
      </c>
    </row>
    <row r="10400" spans="81:96">
      <c r="CC10400" s="52">
        <v>10399</v>
      </c>
      <c r="CD10400" s="53" t="s">
        <v>42339</v>
      </c>
      <c r="CE10400" s="53" t="s">
        <v>42340</v>
      </c>
      <c r="CF10400" s="54">
        <v>122</v>
      </c>
      <c r="CG10400" s="54">
        <v>0.98199999999999998</v>
      </c>
      <c r="CH10400" s="54">
        <v>0.98199999999999998</v>
      </c>
      <c r="CI10400" s="54">
        <v>0.3</v>
      </c>
      <c r="CJ10400" s="54">
        <v>50</v>
      </c>
      <c r="CK10400" s="54">
        <v>2.2999999999999998</v>
      </c>
      <c r="CL10400" s="54">
        <v>5.5000000000000003E-4</v>
      </c>
      <c r="CM10400" s="54">
        <v>0.32100000000000001</v>
      </c>
      <c r="CN10400" s="53" t="s">
        <v>42240</v>
      </c>
      <c r="CO10400" s="54">
        <v>96</v>
      </c>
      <c r="CP10400" s="54">
        <v>120</v>
      </c>
      <c r="CQ10400" s="55">
        <f t="shared" si="162"/>
        <v>0.8</v>
      </c>
      <c r="CR10400" s="52" t="s">
        <v>28953</v>
      </c>
    </row>
    <row r="10401" spans="81:96">
      <c r="CC10401" s="52">
        <v>10400</v>
      </c>
      <c r="CD10401" s="53" t="s">
        <v>41017</v>
      </c>
      <c r="CE10401" s="53" t="s">
        <v>41018</v>
      </c>
      <c r="CF10401" s="54">
        <v>389</v>
      </c>
      <c r="CG10401" s="54">
        <v>0.92300000000000004</v>
      </c>
      <c r="CH10401" s="54">
        <v>1.323</v>
      </c>
      <c r="CI10401" s="54">
        <v>0.26700000000000002</v>
      </c>
      <c r="CJ10401" s="54">
        <v>30</v>
      </c>
      <c r="CK10401" s="54">
        <v>5.4</v>
      </c>
      <c r="CL10401" s="54">
        <v>1E-3</v>
      </c>
      <c r="CM10401" s="54">
        <v>0.38300000000000001</v>
      </c>
      <c r="CN10401" s="53" t="s">
        <v>42240</v>
      </c>
      <c r="CO10401" s="54">
        <v>97</v>
      </c>
      <c r="CP10401" s="54">
        <v>120</v>
      </c>
      <c r="CQ10401" s="55">
        <f t="shared" si="162"/>
        <v>0.80833333333333335</v>
      </c>
      <c r="CR10401" s="52" t="s">
        <v>28953</v>
      </c>
    </row>
    <row r="10402" spans="81:96">
      <c r="CC10402" s="52">
        <v>10401</v>
      </c>
      <c r="CD10402" s="53" t="s">
        <v>37582</v>
      </c>
      <c r="CE10402" s="53" t="s">
        <v>37583</v>
      </c>
      <c r="CF10402" s="54">
        <v>3003</v>
      </c>
      <c r="CG10402" s="54">
        <v>0.90200000000000002</v>
      </c>
      <c r="CH10402" s="54">
        <v>1.07</v>
      </c>
      <c r="CI10402" s="54">
        <v>0.249</v>
      </c>
      <c r="CJ10402" s="54">
        <v>237</v>
      </c>
      <c r="CK10402" s="54">
        <v>7.3</v>
      </c>
      <c r="CL10402" s="54">
        <v>6.1199999999999996E-3</v>
      </c>
      <c r="CM10402" s="54">
        <v>0.35499999999999998</v>
      </c>
      <c r="CN10402" s="53" t="s">
        <v>42240</v>
      </c>
      <c r="CO10402" s="54">
        <v>98</v>
      </c>
      <c r="CP10402" s="54">
        <v>120</v>
      </c>
      <c r="CQ10402" s="55">
        <f t="shared" si="162"/>
        <v>0.81666666666666665</v>
      </c>
      <c r="CR10402" s="52" t="s">
        <v>28953</v>
      </c>
    </row>
    <row r="10403" spans="81:96">
      <c r="CC10403" s="52">
        <v>10402</v>
      </c>
      <c r="CD10403" s="53" t="s">
        <v>42341</v>
      </c>
      <c r="CE10403" s="53" t="s">
        <v>42342</v>
      </c>
      <c r="CF10403" s="54">
        <v>1157</v>
      </c>
      <c r="CG10403" s="54">
        <v>0.89800000000000002</v>
      </c>
      <c r="CH10403" s="54">
        <v>1.1599999999999999</v>
      </c>
      <c r="CI10403" s="54">
        <v>0.253</v>
      </c>
      <c r="CJ10403" s="54">
        <v>217</v>
      </c>
      <c r="CK10403" s="54">
        <v>4.2</v>
      </c>
      <c r="CL10403" s="54">
        <v>3.49E-3</v>
      </c>
      <c r="CM10403" s="54">
        <v>0.32500000000000001</v>
      </c>
      <c r="CN10403" s="53" t="s">
        <v>42240</v>
      </c>
      <c r="CO10403" s="54">
        <v>99</v>
      </c>
      <c r="CP10403" s="54">
        <v>120</v>
      </c>
      <c r="CQ10403" s="55">
        <f t="shared" si="162"/>
        <v>0.82499999999999996</v>
      </c>
      <c r="CR10403" s="52" t="s">
        <v>28953</v>
      </c>
    </row>
    <row r="10404" spans="81:96">
      <c r="CC10404" s="52">
        <v>10403</v>
      </c>
      <c r="CD10404" s="53" t="s">
        <v>41027</v>
      </c>
      <c r="CE10404" s="53" t="s">
        <v>41028</v>
      </c>
      <c r="CF10404" s="54">
        <v>373</v>
      </c>
      <c r="CG10404" s="54">
        <v>0.875</v>
      </c>
      <c r="CH10404" s="54">
        <v>1.1060000000000001</v>
      </c>
      <c r="CI10404" s="54">
        <v>0.27300000000000002</v>
      </c>
      <c r="CJ10404" s="54">
        <v>33</v>
      </c>
      <c r="CK10404" s="54">
        <v>6</v>
      </c>
      <c r="CL10404" s="54">
        <v>8.4000000000000003E-4</v>
      </c>
      <c r="CM10404" s="54">
        <v>0.33200000000000002</v>
      </c>
      <c r="CN10404" s="53" t="s">
        <v>42240</v>
      </c>
      <c r="CO10404" s="54">
        <v>100</v>
      </c>
      <c r="CP10404" s="54">
        <v>120</v>
      </c>
      <c r="CQ10404" s="55">
        <f t="shared" si="162"/>
        <v>0.83333333333333337</v>
      </c>
      <c r="CR10404" s="52" t="s">
        <v>28953</v>
      </c>
    </row>
    <row r="10405" spans="81:96">
      <c r="CC10405" s="52">
        <v>10404</v>
      </c>
      <c r="CD10405" s="53" t="s">
        <v>42343</v>
      </c>
      <c r="CE10405" s="53" t="s">
        <v>42344</v>
      </c>
      <c r="CF10405" s="54">
        <v>2059</v>
      </c>
      <c r="CG10405" s="54">
        <v>0.86699999999999999</v>
      </c>
      <c r="CH10405" s="54">
        <v>0.81200000000000006</v>
      </c>
      <c r="CI10405" s="54">
        <v>0.28399999999999997</v>
      </c>
      <c r="CJ10405" s="54">
        <v>218</v>
      </c>
      <c r="CK10405" s="54">
        <v>6.9</v>
      </c>
      <c r="CL10405" s="54">
        <v>3.4299999999999999E-3</v>
      </c>
      <c r="CM10405" s="54">
        <v>0.21199999999999999</v>
      </c>
      <c r="CN10405" s="53" t="s">
        <v>42240</v>
      </c>
      <c r="CO10405" s="54">
        <v>101</v>
      </c>
      <c r="CP10405" s="54">
        <v>120</v>
      </c>
      <c r="CQ10405" s="55">
        <f t="shared" si="162"/>
        <v>0.84166666666666667</v>
      </c>
      <c r="CR10405" s="52" t="s">
        <v>28953</v>
      </c>
    </row>
    <row r="10406" spans="81:96">
      <c r="CC10406" s="52">
        <v>10405</v>
      </c>
      <c r="CD10406" s="53" t="s">
        <v>42224</v>
      </c>
      <c r="CE10406" s="53" t="s">
        <v>42225</v>
      </c>
      <c r="CF10406" s="54">
        <v>1127</v>
      </c>
      <c r="CG10406" s="54">
        <v>0.86599999999999999</v>
      </c>
      <c r="CH10406" s="54">
        <v>0.96499999999999997</v>
      </c>
      <c r="CI10406" s="54">
        <v>7.0999999999999994E-2</v>
      </c>
      <c r="CJ10406" s="54">
        <v>70</v>
      </c>
      <c r="CK10406" s="54">
        <v>9</v>
      </c>
      <c r="CL10406" s="54">
        <v>1.89E-3</v>
      </c>
      <c r="CM10406" s="54">
        <v>0.32100000000000001</v>
      </c>
      <c r="CN10406" s="53" t="s">
        <v>42240</v>
      </c>
      <c r="CO10406" s="54">
        <v>102</v>
      </c>
      <c r="CP10406" s="54">
        <v>120</v>
      </c>
      <c r="CQ10406" s="55">
        <f t="shared" si="162"/>
        <v>0.85</v>
      </c>
      <c r="CR10406" s="52" t="s">
        <v>28953</v>
      </c>
    </row>
    <row r="10407" spans="81:96">
      <c r="CC10407" s="52">
        <v>10406</v>
      </c>
      <c r="CD10407" s="53" t="s">
        <v>30992</v>
      </c>
      <c r="CE10407" s="53" t="s">
        <v>30993</v>
      </c>
      <c r="CF10407" s="54">
        <v>1521</v>
      </c>
      <c r="CG10407" s="54">
        <v>0.83499999999999996</v>
      </c>
      <c r="CH10407" s="54">
        <v>0.97599999999999998</v>
      </c>
      <c r="CI10407" s="54">
        <v>8.6999999999999994E-2</v>
      </c>
      <c r="CJ10407" s="54">
        <v>184</v>
      </c>
      <c r="CK10407" s="54">
        <v>6.7</v>
      </c>
      <c r="CL10407" s="54">
        <v>3.81E-3</v>
      </c>
      <c r="CM10407" s="54">
        <v>0.35899999999999999</v>
      </c>
      <c r="CN10407" s="53" t="s">
        <v>42240</v>
      </c>
      <c r="CO10407" s="54">
        <v>103</v>
      </c>
      <c r="CP10407" s="54">
        <v>120</v>
      </c>
      <c r="CQ10407" s="55">
        <f t="shared" si="162"/>
        <v>0.85833333333333328</v>
      </c>
      <c r="CR10407" s="52" t="s">
        <v>28953</v>
      </c>
    </row>
    <row r="10408" spans="81:96">
      <c r="CC10408" s="52">
        <v>10407</v>
      </c>
      <c r="CD10408" s="53" t="s">
        <v>42345</v>
      </c>
      <c r="CE10408" s="53" t="s">
        <v>42346</v>
      </c>
      <c r="CF10408" s="54">
        <v>750</v>
      </c>
      <c r="CG10408" s="54">
        <v>0.83299999999999996</v>
      </c>
      <c r="CH10408" s="54">
        <v>0.755</v>
      </c>
      <c r="CI10408" s="54">
        <v>0.29899999999999999</v>
      </c>
      <c r="CJ10408" s="54">
        <v>97</v>
      </c>
      <c r="CK10408" s="54">
        <v>5.4</v>
      </c>
      <c r="CL10408" s="54">
        <v>1.4499999999999999E-3</v>
      </c>
      <c r="CM10408" s="54">
        <v>0.17299999999999999</v>
      </c>
      <c r="CN10408" s="53" t="s">
        <v>42240</v>
      </c>
      <c r="CO10408" s="54">
        <v>104</v>
      </c>
      <c r="CP10408" s="54">
        <v>120</v>
      </c>
      <c r="CQ10408" s="55">
        <f t="shared" si="162"/>
        <v>0.8666666666666667</v>
      </c>
      <c r="CR10408" s="52" t="s">
        <v>28953</v>
      </c>
    </row>
    <row r="10409" spans="81:96">
      <c r="CC10409" s="52">
        <v>10408</v>
      </c>
      <c r="CD10409" s="53" t="s">
        <v>41752</v>
      </c>
      <c r="CE10409" s="53" t="s">
        <v>41753</v>
      </c>
      <c r="CF10409" s="54">
        <v>1038</v>
      </c>
      <c r="CG10409" s="54">
        <v>0.745</v>
      </c>
      <c r="CH10409" s="54">
        <v>0.73599999999999999</v>
      </c>
      <c r="CI10409" s="54">
        <v>8.2000000000000003E-2</v>
      </c>
      <c r="CJ10409" s="54">
        <v>49</v>
      </c>
      <c r="CK10409" s="54" t="s">
        <v>28918</v>
      </c>
      <c r="CL10409" s="54">
        <v>9.3000000000000005E-4</v>
      </c>
      <c r="CM10409" s="54">
        <v>0.224</v>
      </c>
      <c r="CN10409" s="53" t="s">
        <v>42240</v>
      </c>
      <c r="CO10409" s="54">
        <v>105</v>
      </c>
      <c r="CP10409" s="54">
        <v>120</v>
      </c>
      <c r="CQ10409" s="55">
        <f t="shared" si="162"/>
        <v>0.875</v>
      </c>
      <c r="CR10409" s="52" t="s">
        <v>28953</v>
      </c>
    </row>
    <row r="10410" spans="81:96">
      <c r="CC10410" s="52">
        <v>10409</v>
      </c>
      <c r="CD10410" s="53" t="s">
        <v>42347</v>
      </c>
      <c r="CE10410" s="53" t="s">
        <v>42348</v>
      </c>
      <c r="CF10410" s="54">
        <v>2074</v>
      </c>
      <c r="CG10410" s="54">
        <v>0.73</v>
      </c>
      <c r="CH10410" s="54">
        <v>0.86499999999999999</v>
      </c>
      <c r="CI10410" s="54">
        <v>0.13</v>
      </c>
      <c r="CJ10410" s="54">
        <v>216</v>
      </c>
      <c r="CK10410" s="54">
        <v>6.6</v>
      </c>
      <c r="CL10410" s="54">
        <v>4.5300000000000002E-3</v>
      </c>
      <c r="CM10410" s="54">
        <v>0.26800000000000002</v>
      </c>
      <c r="CN10410" s="53" t="s">
        <v>42240</v>
      </c>
      <c r="CO10410" s="54">
        <v>106</v>
      </c>
      <c r="CP10410" s="54">
        <v>120</v>
      </c>
      <c r="CQ10410" s="55">
        <f t="shared" si="162"/>
        <v>0.8833333333333333</v>
      </c>
      <c r="CR10410" s="52" t="s">
        <v>28953</v>
      </c>
    </row>
    <row r="10411" spans="81:96">
      <c r="CC10411" s="52">
        <v>10410</v>
      </c>
      <c r="CD10411" s="53" t="s">
        <v>29297</v>
      </c>
      <c r="CE10411" s="53" t="s">
        <v>29298</v>
      </c>
      <c r="CF10411" s="54">
        <v>98</v>
      </c>
      <c r="CG10411" s="54">
        <v>0.65700000000000003</v>
      </c>
      <c r="CH10411" s="54">
        <v>0.69199999999999995</v>
      </c>
      <c r="CI10411" s="54">
        <v>0.19400000000000001</v>
      </c>
      <c r="CJ10411" s="54">
        <v>31</v>
      </c>
      <c r="CK10411" s="54"/>
      <c r="CL10411" s="54">
        <v>5.1999999999999995E-4</v>
      </c>
      <c r="CM10411" s="54">
        <v>0.248</v>
      </c>
      <c r="CN10411" s="53" t="s">
        <v>42240</v>
      </c>
      <c r="CO10411" s="54">
        <v>107</v>
      </c>
      <c r="CP10411" s="54">
        <v>120</v>
      </c>
      <c r="CQ10411" s="55">
        <f t="shared" si="162"/>
        <v>0.89166666666666672</v>
      </c>
      <c r="CR10411" s="52" t="s">
        <v>28953</v>
      </c>
    </row>
    <row r="10412" spans="81:96">
      <c r="CC10412" s="52">
        <v>10411</v>
      </c>
      <c r="CD10412" s="53" t="s">
        <v>42349</v>
      </c>
      <c r="CE10412" s="53" t="s">
        <v>42350</v>
      </c>
      <c r="CF10412" s="54">
        <v>502</v>
      </c>
      <c r="CG10412" s="54">
        <v>0.61</v>
      </c>
      <c r="CH10412" s="54">
        <v>0.48499999999999999</v>
      </c>
      <c r="CI10412" s="54">
        <v>0.13400000000000001</v>
      </c>
      <c r="CJ10412" s="54">
        <v>67</v>
      </c>
      <c r="CK10412" s="54">
        <v>8</v>
      </c>
      <c r="CL10412" s="54">
        <v>8.8000000000000003E-4</v>
      </c>
      <c r="CM10412" s="54">
        <v>0.14899999999999999</v>
      </c>
      <c r="CN10412" s="53" t="s">
        <v>42240</v>
      </c>
      <c r="CO10412" s="54">
        <v>108</v>
      </c>
      <c r="CP10412" s="54">
        <v>120</v>
      </c>
      <c r="CQ10412" s="55">
        <f t="shared" si="162"/>
        <v>0.9</v>
      </c>
      <c r="CR10412" s="52" t="s">
        <v>28953</v>
      </c>
    </row>
    <row r="10413" spans="81:96">
      <c r="CC10413" s="52">
        <v>10412</v>
      </c>
      <c r="CD10413" s="53" t="s">
        <v>41986</v>
      </c>
      <c r="CE10413" s="53" t="s">
        <v>41987</v>
      </c>
      <c r="CF10413" s="54">
        <v>987</v>
      </c>
      <c r="CG10413" s="54">
        <v>0.59399999999999997</v>
      </c>
      <c r="CH10413" s="54">
        <v>0.60699999999999998</v>
      </c>
      <c r="CI10413" s="54">
        <v>0.158</v>
      </c>
      <c r="CJ10413" s="54">
        <v>95</v>
      </c>
      <c r="CK10413" s="54">
        <v>9</v>
      </c>
      <c r="CL10413" s="54">
        <v>1.7799999999999999E-3</v>
      </c>
      <c r="CM10413" s="54">
        <v>0.22700000000000001</v>
      </c>
      <c r="CN10413" s="53" t="s">
        <v>42240</v>
      </c>
      <c r="CO10413" s="54">
        <v>109</v>
      </c>
      <c r="CP10413" s="54">
        <v>120</v>
      </c>
      <c r="CQ10413" s="55">
        <f t="shared" si="162"/>
        <v>0.90833333333333333</v>
      </c>
      <c r="CR10413" s="52" t="s">
        <v>28953</v>
      </c>
    </row>
    <row r="10414" spans="81:96">
      <c r="CC10414" s="52">
        <v>10413</v>
      </c>
      <c r="CD10414" s="53" t="s">
        <v>42351</v>
      </c>
      <c r="CE10414" s="53" t="s">
        <v>42352</v>
      </c>
      <c r="CF10414" s="54">
        <v>293</v>
      </c>
      <c r="CG10414" s="54">
        <v>0.52200000000000002</v>
      </c>
      <c r="CH10414" s="54">
        <v>0.53</v>
      </c>
      <c r="CI10414" s="54">
        <v>0.09</v>
      </c>
      <c r="CJ10414" s="54">
        <v>100</v>
      </c>
      <c r="CK10414" s="54">
        <v>3.5</v>
      </c>
      <c r="CL10414" s="54">
        <v>7.7999999999999999E-4</v>
      </c>
      <c r="CM10414" s="54">
        <v>0.113</v>
      </c>
      <c r="CN10414" s="53" t="s">
        <v>42240</v>
      </c>
      <c r="CO10414" s="54">
        <v>110</v>
      </c>
      <c r="CP10414" s="54">
        <v>120</v>
      </c>
      <c r="CQ10414" s="55">
        <f t="shared" si="162"/>
        <v>0.91666666666666663</v>
      </c>
      <c r="CR10414" s="52" t="s">
        <v>28953</v>
      </c>
    </row>
    <row r="10415" spans="81:96">
      <c r="CC10415" s="52">
        <v>10414</v>
      </c>
      <c r="CD10415" s="53" t="s">
        <v>41309</v>
      </c>
      <c r="CE10415" s="53" t="s">
        <v>41310</v>
      </c>
      <c r="CF10415" s="54">
        <v>150</v>
      </c>
      <c r="CG10415" s="54">
        <v>0.48299999999999998</v>
      </c>
      <c r="CH10415" s="54"/>
      <c r="CI10415" s="54">
        <v>0.20699999999999999</v>
      </c>
      <c r="CJ10415" s="54">
        <v>29</v>
      </c>
      <c r="CK10415" s="54">
        <v>5.5</v>
      </c>
      <c r="CL10415" s="54">
        <v>2.5999999999999998E-4</v>
      </c>
      <c r="CM10415" s="54"/>
      <c r="CN10415" s="53" t="s">
        <v>42240</v>
      </c>
      <c r="CO10415" s="54">
        <v>111</v>
      </c>
      <c r="CP10415" s="54">
        <v>120</v>
      </c>
      <c r="CQ10415" s="55">
        <f t="shared" si="162"/>
        <v>0.92500000000000004</v>
      </c>
      <c r="CR10415" s="52" t="s">
        <v>28953</v>
      </c>
    </row>
    <row r="10416" spans="81:96">
      <c r="CC10416" s="52">
        <v>10415</v>
      </c>
      <c r="CD10416" s="53" t="s">
        <v>42228</v>
      </c>
      <c r="CE10416" s="53" t="s">
        <v>42229</v>
      </c>
      <c r="CF10416" s="54">
        <v>184</v>
      </c>
      <c r="CG10416" s="54">
        <v>0.48099999999999998</v>
      </c>
      <c r="CH10416" s="54">
        <v>0.48499999999999999</v>
      </c>
      <c r="CI10416" s="54">
        <v>0.152</v>
      </c>
      <c r="CJ10416" s="54">
        <v>46</v>
      </c>
      <c r="CK10416" s="54">
        <v>4.0999999999999996</v>
      </c>
      <c r="CL10416" s="54">
        <v>6.4000000000000005E-4</v>
      </c>
      <c r="CM10416" s="54">
        <v>0.151</v>
      </c>
      <c r="CN10416" s="53" t="s">
        <v>42240</v>
      </c>
      <c r="CO10416" s="54">
        <v>112</v>
      </c>
      <c r="CP10416" s="54">
        <v>120</v>
      </c>
      <c r="CQ10416" s="55">
        <f t="shared" si="162"/>
        <v>0.93333333333333335</v>
      </c>
      <c r="CR10416" s="52" t="s">
        <v>28953</v>
      </c>
    </row>
    <row r="10417" spans="81:96">
      <c r="CC10417" s="52">
        <v>10416</v>
      </c>
      <c r="CD10417" s="53" t="s">
        <v>33669</v>
      </c>
      <c r="CE10417" s="53" t="s">
        <v>33670</v>
      </c>
      <c r="CF10417" s="54">
        <v>359</v>
      </c>
      <c r="CG10417" s="54">
        <v>0.44600000000000001</v>
      </c>
      <c r="CH10417" s="54">
        <v>0.64300000000000002</v>
      </c>
      <c r="CI10417" s="54">
        <v>4.9000000000000002E-2</v>
      </c>
      <c r="CJ10417" s="54">
        <v>82</v>
      </c>
      <c r="CK10417" s="54">
        <v>6.5</v>
      </c>
      <c r="CL10417" s="54">
        <v>6.8999999999999997E-4</v>
      </c>
      <c r="CM10417" s="54">
        <v>0.16800000000000001</v>
      </c>
      <c r="CN10417" s="53" t="s">
        <v>42240</v>
      </c>
      <c r="CO10417" s="54">
        <v>113</v>
      </c>
      <c r="CP10417" s="54">
        <v>120</v>
      </c>
      <c r="CQ10417" s="55">
        <f t="shared" si="162"/>
        <v>0.94166666666666665</v>
      </c>
      <c r="CR10417" s="52" t="s">
        <v>28953</v>
      </c>
    </row>
    <row r="10418" spans="81:96">
      <c r="CC10418" s="52">
        <v>10417</v>
      </c>
      <c r="CD10418" s="53" t="s">
        <v>42353</v>
      </c>
      <c r="CE10418" s="53" t="s">
        <v>42354</v>
      </c>
      <c r="CF10418" s="54">
        <v>415</v>
      </c>
      <c r="CG10418" s="54">
        <v>0.433</v>
      </c>
      <c r="CH10418" s="54"/>
      <c r="CI10418" s="54">
        <v>6.9000000000000006E-2</v>
      </c>
      <c r="CJ10418" s="54">
        <v>58</v>
      </c>
      <c r="CK10418" s="54">
        <v>6.4</v>
      </c>
      <c r="CL10418" s="54">
        <v>8.0000000000000004E-4</v>
      </c>
      <c r="CM10418" s="54"/>
      <c r="CN10418" s="53" t="s">
        <v>42240</v>
      </c>
      <c r="CO10418" s="54">
        <v>114</v>
      </c>
      <c r="CP10418" s="54">
        <v>120</v>
      </c>
      <c r="CQ10418" s="55">
        <f t="shared" si="162"/>
        <v>0.95</v>
      </c>
      <c r="CR10418" s="52" t="s">
        <v>28953</v>
      </c>
    </row>
    <row r="10419" spans="81:96">
      <c r="CC10419" s="52">
        <v>10418</v>
      </c>
      <c r="CD10419" s="53" t="s">
        <v>42355</v>
      </c>
      <c r="CE10419" s="53" t="s">
        <v>42356</v>
      </c>
      <c r="CF10419" s="54">
        <v>765</v>
      </c>
      <c r="CG10419" s="54">
        <v>0.42899999999999999</v>
      </c>
      <c r="CH10419" s="54">
        <v>0.498</v>
      </c>
      <c r="CI10419" s="54">
        <v>3.2000000000000001E-2</v>
      </c>
      <c r="CJ10419" s="54">
        <v>62</v>
      </c>
      <c r="CK10419" s="54">
        <v>7.3</v>
      </c>
      <c r="CL10419" s="54">
        <v>1.3500000000000001E-3</v>
      </c>
      <c r="CM10419" s="54">
        <v>0.13800000000000001</v>
      </c>
      <c r="CN10419" s="53" t="s">
        <v>42240</v>
      </c>
      <c r="CO10419" s="54">
        <v>115</v>
      </c>
      <c r="CP10419" s="54">
        <v>120</v>
      </c>
      <c r="CQ10419" s="55">
        <f t="shared" si="162"/>
        <v>0.95833333333333337</v>
      </c>
      <c r="CR10419" s="52" t="s">
        <v>28953</v>
      </c>
    </row>
    <row r="10420" spans="81:96">
      <c r="CC10420" s="52">
        <v>10419</v>
      </c>
      <c r="CD10420" s="53" t="s">
        <v>42357</v>
      </c>
      <c r="CE10420" s="53" t="s">
        <v>42358</v>
      </c>
      <c r="CF10420" s="54">
        <v>1275</v>
      </c>
      <c r="CG10420" s="54">
        <v>0.40699999999999997</v>
      </c>
      <c r="CH10420" s="54">
        <v>0.33600000000000002</v>
      </c>
      <c r="CI10420" s="54">
        <v>0.158</v>
      </c>
      <c r="CJ10420" s="54">
        <v>228</v>
      </c>
      <c r="CK10420" s="54">
        <v>7</v>
      </c>
      <c r="CL10420" s="54">
        <v>1.7899999999999999E-3</v>
      </c>
      <c r="CM10420" s="54">
        <v>7.5999999999999998E-2</v>
      </c>
      <c r="CN10420" s="53" t="s">
        <v>42240</v>
      </c>
      <c r="CO10420" s="54">
        <v>116</v>
      </c>
      <c r="CP10420" s="54">
        <v>120</v>
      </c>
      <c r="CQ10420" s="55">
        <f t="shared" si="162"/>
        <v>0.96666666666666667</v>
      </c>
      <c r="CR10420" s="52" t="s">
        <v>28953</v>
      </c>
    </row>
    <row r="10421" spans="81:96">
      <c r="CC10421" s="52">
        <v>10420</v>
      </c>
      <c r="CD10421" s="53" t="s">
        <v>42359</v>
      </c>
      <c r="CE10421" s="53" t="s">
        <v>42360</v>
      </c>
      <c r="CF10421" s="54">
        <v>340</v>
      </c>
      <c r="CG10421" s="54">
        <v>0.374</v>
      </c>
      <c r="CH10421" s="54">
        <v>0.41299999999999998</v>
      </c>
      <c r="CI10421" s="54">
        <v>8.7999999999999995E-2</v>
      </c>
      <c r="CJ10421" s="54">
        <v>114</v>
      </c>
      <c r="CK10421" s="54">
        <v>5.5</v>
      </c>
      <c r="CL10421" s="54">
        <v>7.6000000000000004E-4</v>
      </c>
      <c r="CM10421" s="54">
        <v>0.107</v>
      </c>
      <c r="CN10421" s="53" t="s">
        <v>42240</v>
      </c>
      <c r="CO10421" s="54">
        <v>117</v>
      </c>
      <c r="CP10421" s="54">
        <v>120</v>
      </c>
      <c r="CQ10421" s="55">
        <f t="shared" si="162"/>
        <v>0.97499999999999998</v>
      </c>
      <c r="CR10421" s="52" t="s">
        <v>28953</v>
      </c>
    </row>
    <row r="10422" spans="81:96">
      <c r="CC10422" s="52">
        <v>10421</v>
      </c>
      <c r="CD10422" s="53" t="s">
        <v>32432</v>
      </c>
      <c r="CE10422" s="53" t="s">
        <v>32433</v>
      </c>
      <c r="CF10422" s="54">
        <v>1668</v>
      </c>
      <c r="CG10422" s="54">
        <v>0.32600000000000001</v>
      </c>
      <c r="CH10422" s="54">
        <v>0.60899999999999999</v>
      </c>
      <c r="CI10422" s="54"/>
      <c r="CJ10422" s="54"/>
      <c r="CK10422" s="54" t="s">
        <v>28918</v>
      </c>
      <c r="CL10422" s="54">
        <v>1.1900000000000001E-3</v>
      </c>
      <c r="CM10422" s="54">
        <v>0.20599999999999999</v>
      </c>
      <c r="CN10422" s="53" t="s">
        <v>42240</v>
      </c>
      <c r="CO10422" s="54">
        <v>118</v>
      </c>
      <c r="CP10422" s="54">
        <v>120</v>
      </c>
      <c r="CQ10422" s="55">
        <f t="shared" si="162"/>
        <v>0.98333333333333328</v>
      </c>
      <c r="CR10422" s="52" t="s">
        <v>28953</v>
      </c>
    </row>
    <row r="10423" spans="81:96">
      <c r="CC10423" s="52">
        <v>10422</v>
      </c>
      <c r="CD10423" s="53" t="s">
        <v>42361</v>
      </c>
      <c r="CE10423" s="53" t="s">
        <v>42362</v>
      </c>
      <c r="CF10423" s="54">
        <v>383</v>
      </c>
      <c r="CG10423" s="54">
        <v>0.22900000000000001</v>
      </c>
      <c r="CH10423" s="54">
        <v>0.183</v>
      </c>
      <c r="CI10423" s="54">
        <v>6.0999999999999999E-2</v>
      </c>
      <c r="CJ10423" s="54">
        <v>98</v>
      </c>
      <c r="CK10423" s="54" t="s">
        <v>28918</v>
      </c>
      <c r="CL10423" s="54">
        <v>2.7E-4</v>
      </c>
      <c r="CM10423" s="54">
        <v>2.9000000000000001E-2</v>
      </c>
      <c r="CN10423" s="53" t="s">
        <v>42240</v>
      </c>
      <c r="CO10423" s="54">
        <v>119</v>
      </c>
      <c r="CP10423" s="54">
        <v>120</v>
      </c>
      <c r="CQ10423" s="55">
        <f t="shared" si="162"/>
        <v>0.9916666666666667</v>
      </c>
      <c r="CR10423" s="52" t="s">
        <v>28953</v>
      </c>
    </row>
    <row r="10424" spans="81:96">
      <c r="CC10424" s="52">
        <v>10423</v>
      </c>
      <c r="CD10424" s="53" t="s">
        <v>42363</v>
      </c>
      <c r="CE10424" s="53" t="s">
        <v>42364</v>
      </c>
      <c r="CF10424" s="54">
        <v>52</v>
      </c>
      <c r="CG10424" s="54">
        <v>0.13300000000000001</v>
      </c>
      <c r="CH10424" s="54">
        <v>0.11799999999999999</v>
      </c>
      <c r="CI10424" s="54">
        <v>0.03</v>
      </c>
      <c r="CJ10424" s="54">
        <v>33</v>
      </c>
      <c r="CK10424" s="54"/>
      <c r="CL10424" s="54">
        <v>6.9999999999999994E-5</v>
      </c>
      <c r="CM10424" s="54">
        <v>2.5999999999999999E-2</v>
      </c>
      <c r="CN10424" s="53" t="s">
        <v>42240</v>
      </c>
      <c r="CO10424" s="54">
        <v>120</v>
      </c>
      <c r="CP10424" s="54">
        <v>120</v>
      </c>
      <c r="CQ10424" s="55">
        <f t="shared" si="162"/>
        <v>1</v>
      </c>
      <c r="CR10424" s="52" t="s">
        <v>28953</v>
      </c>
    </row>
    <row r="10425" spans="81:96">
      <c r="CC10425" s="52">
        <v>10424</v>
      </c>
      <c r="CD10425" s="53" t="s">
        <v>30786</v>
      </c>
      <c r="CE10425" s="53" t="s">
        <v>30787</v>
      </c>
      <c r="CF10425" s="54">
        <v>155571</v>
      </c>
      <c r="CG10425" s="54">
        <v>15.073</v>
      </c>
      <c r="CH10425" s="54">
        <v>15.457000000000001</v>
      </c>
      <c r="CI10425" s="54">
        <v>4.508</v>
      </c>
      <c r="CJ10425" s="54">
        <v>423</v>
      </c>
      <c r="CK10425" s="54">
        <v>9.6999999999999993</v>
      </c>
      <c r="CL10425" s="54">
        <v>0.27925</v>
      </c>
      <c r="CM10425" s="54">
        <v>6.3330000000000002</v>
      </c>
      <c r="CN10425" s="53" t="s">
        <v>42365</v>
      </c>
      <c r="CO10425" s="54">
        <v>1</v>
      </c>
      <c r="CP10425" s="54">
        <v>60</v>
      </c>
      <c r="CQ10425" s="55">
        <f t="shared" si="162"/>
        <v>1.6666666666666666E-2</v>
      </c>
      <c r="CR10425" s="52" t="s">
        <v>28907</v>
      </c>
    </row>
    <row r="10426" spans="81:96">
      <c r="CC10426" s="52">
        <v>10425</v>
      </c>
      <c r="CD10426" s="53" t="s">
        <v>30788</v>
      </c>
      <c r="CE10426" s="53" t="s">
        <v>30789</v>
      </c>
      <c r="CF10426" s="54">
        <v>47773</v>
      </c>
      <c r="CG10426" s="54">
        <v>11.019</v>
      </c>
      <c r="CH10426" s="54">
        <v>10.965</v>
      </c>
      <c r="CI10426" s="54">
        <v>3.4390000000000001</v>
      </c>
      <c r="CJ10426" s="54">
        <v>246</v>
      </c>
      <c r="CK10426" s="54">
        <v>8.8000000000000007</v>
      </c>
      <c r="CL10426" s="54">
        <v>8.2680000000000003E-2</v>
      </c>
      <c r="CM10426" s="54">
        <v>3.7949999999999999</v>
      </c>
      <c r="CN10426" s="53" t="s">
        <v>42365</v>
      </c>
      <c r="CO10426" s="54">
        <v>2</v>
      </c>
      <c r="CP10426" s="54">
        <v>60</v>
      </c>
      <c r="CQ10426" s="55">
        <f t="shared" si="162"/>
        <v>3.3333333333333333E-2</v>
      </c>
      <c r="CR10426" s="52" t="s">
        <v>28907</v>
      </c>
    </row>
    <row r="10427" spans="81:96">
      <c r="CC10427" s="52">
        <v>10426</v>
      </c>
      <c r="CD10427" s="53" t="s">
        <v>42366</v>
      </c>
      <c r="CE10427" s="53" t="s">
        <v>42367</v>
      </c>
      <c r="CF10427" s="54">
        <v>34018</v>
      </c>
      <c r="CG10427" s="54">
        <v>6.4989999999999997</v>
      </c>
      <c r="CH10427" s="54">
        <v>7.0410000000000004</v>
      </c>
      <c r="CI10427" s="54">
        <v>1.8280000000000001</v>
      </c>
      <c r="CJ10427" s="54">
        <v>355</v>
      </c>
      <c r="CK10427" s="54">
        <v>8.4</v>
      </c>
      <c r="CL10427" s="54">
        <v>5.6590000000000001E-2</v>
      </c>
      <c r="CM10427" s="54">
        <v>2.2149999999999999</v>
      </c>
      <c r="CN10427" s="53" t="s">
        <v>42365</v>
      </c>
      <c r="CO10427" s="54">
        <v>3</v>
      </c>
      <c r="CP10427" s="54">
        <v>60</v>
      </c>
      <c r="CQ10427" s="55">
        <f t="shared" si="162"/>
        <v>0.05</v>
      </c>
      <c r="CR10427" s="52" t="s">
        <v>28907</v>
      </c>
    </row>
    <row r="10428" spans="81:96">
      <c r="CC10428" s="52">
        <v>10427</v>
      </c>
      <c r="CD10428" s="53" t="s">
        <v>37485</v>
      </c>
      <c r="CE10428" s="53" t="s">
        <v>37486</v>
      </c>
      <c r="CF10428" s="54">
        <v>32864</v>
      </c>
      <c r="CG10428" s="54">
        <v>6.008</v>
      </c>
      <c r="CH10428" s="54">
        <v>6.1989999999999998</v>
      </c>
      <c r="CI10428" s="54">
        <v>1.353</v>
      </c>
      <c r="CJ10428" s="54">
        <v>312</v>
      </c>
      <c r="CK10428" s="54">
        <v>8.4</v>
      </c>
      <c r="CL10428" s="54">
        <v>5.8880000000000002E-2</v>
      </c>
      <c r="CM10428" s="54">
        <v>2.1139999999999999</v>
      </c>
      <c r="CN10428" s="53" t="s">
        <v>42365</v>
      </c>
      <c r="CO10428" s="54">
        <v>4</v>
      </c>
      <c r="CP10428" s="54">
        <v>60</v>
      </c>
      <c r="CQ10428" s="55">
        <f t="shared" si="162"/>
        <v>6.6666666666666666E-2</v>
      </c>
      <c r="CR10428" s="52" t="s">
        <v>28907</v>
      </c>
    </row>
    <row r="10429" spans="81:96">
      <c r="CC10429" s="52">
        <v>10428</v>
      </c>
      <c r="CD10429" s="53" t="s">
        <v>32100</v>
      </c>
      <c r="CE10429" s="53" t="s">
        <v>32101</v>
      </c>
      <c r="CF10429" s="54">
        <v>58619</v>
      </c>
      <c r="CG10429" s="54">
        <v>5.7610000000000001</v>
      </c>
      <c r="CH10429" s="54">
        <v>6.5780000000000003</v>
      </c>
      <c r="CI10429" s="54">
        <v>1.3109999999999999</v>
      </c>
      <c r="CJ10429" s="54">
        <v>572</v>
      </c>
      <c r="CK10429" s="54">
        <v>8.6999999999999993</v>
      </c>
      <c r="CL10429" s="54">
        <v>0.10295</v>
      </c>
      <c r="CM10429" s="54">
        <v>2.14</v>
      </c>
      <c r="CN10429" s="53" t="s">
        <v>42365</v>
      </c>
      <c r="CO10429" s="54">
        <v>5</v>
      </c>
      <c r="CP10429" s="54">
        <v>60</v>
      </c>
      <c r="CQ10429" s="55">
        <f t="shared" si="162"/>
        <v>8.3333333333333329E-2</v>
      </c>
      <c r="CR10429" s="52" t="s">
        <v>28907</v>
      </c>
    </row>
    <row r="10430" spans="81:96">
      <c r="CC10430" s="52">
        <v>10429</v>
      </c>
      <c r="CD10430" s="53" t="s">
        <v>37489</v>
      </c>
      <c r="CE10430" s="53" t="s">
        <v>37490</v>
      </c>
      <c r="CF10430" s="54">
        <v>14764</v>
      </c>
      <c r="CG10430" s="54">
        <v>5.72</v>
      </c>
      <c r="CH10430" s="54">
        <v>5.593</v>
      </c>
      <c r="CI10430" s="54">
        <v>0.98699999999999999</v>
      </c>
      <c r="CJ10430" s="54">
        <v>233</v>
      </c>
      <c r="CK10430" s="54">
        <v>5.6</v>
      </c>
      <c r="CL10430" s="54">
        <v>4.4880000000000003E-2</v>
      </c>
      <c r="CM10430" s="54">
        <v>2.0299999999999998</v>
      </c>
      <c r="CN10430" s="53" t="s">
        <v>42365</v>
      </c>
      <c r="CO10430" s="54">
        <v>6</v>
      </c>
      <c r="CP10430" s="54">
        <v>60</v>
      </c>
      <c r="CQ10430" s="55">
        <f t="shared" si="162"/>
        <v>0.1</v>
      </c>
      <c r="CR10430" s="52" t="s">
        <v>28907</v>
      </c>
    </row>
    <row r="10431" spans="81:96">
      <c r="CC10431" s="52">
        <v>10430</v>
      </c>
      <c r="CD10431" s="53" t="s">
        <v>29987</v>
      </c>
      <c r="CE10431" s="53" t="s">
        <v>29988</v>
      </c>
      <c r="CF10431" s="54">
        <v>3864</v>
      </c>
      <c r="CG10431" s="54">
        <v>5.6559999999999997</v>
      </c>
      <c r="CH10431" s="54">
        <v>5.6589999999999998</v>
      </c>
      <c r="CI10431" s="54">
        <v>1.25</v>
      </c>
      <c r="CJ10431" s="54">
        <v>64</v>
      </c>
      <c r="CK10431" s="54">
        <v>6.6</v>
      </c>
      <c r="CL10431" s="54">
        <v>9.1299999999999992E-3</v>
      </c>
      <c r="CM10431" s="54">
        <v>1.923</v>
      </c>
      <c r="CN10431" s="53" t="s">
        <v>42365</v>
      </c>
      <c r="CO10431" s="54">
        <v>7</v>
      </c>
      <c r="CP10431" s="54">
        <v>60</v>
      </c>
      <c r="CQ10431" s="55">
        <f t="shared" si="162"/>
        <v>0.11666666666666667</v>
      </c>
      <c r="CR10431" s="52" t="s">
        <v>28907</v>
      </c>
    </row>
    <row r="10432" spans="81:96">
      <c r="CC10432" s="52">
        <v>10431</v>
      </c>
      <c r="CD10432" s="53" t="s">
        <v>37493</v>
      </c>
      <c r="CE10432" s="53" t="s">
        <v>37494</v>
      </c>
      <c r="CF10432" s="54">
        <v>16286</v>
      </c>
      <c r="CG10432" s="54">
        <v>4.984</v>
      </c>
      <c r="CH10432" s="54">
        <v>4.4509999999999996</v>
      </c>
      <c r="CI10432" s="54">
        <v>1.254</v>
      </c>
      <c r="CJ10432" s="54">
        <v>252</v>
      </c>
      <c r="CK10432" s="54">
        <v>8.1</v>
      </c>
      <c r="CL10432" s="54">
        <v>3.1890000000000002E-2</v>
      </c>
      <c r="CM10432" s="54">
        <v>1.488</v>
      </c>
      <c r="CN10432" s="53" t="s">
        <v>42365</v>
      </c>
      <c r="CO10432" s="54">
        <v>8</v>
      </c>
      <c r="CP10432" s="54">
        <v>60</v>
      </c>
      <c r="CQ10432" s="55">
        <f t="shared" si="162"/>
        <v>0.13333333333333333</v>
      </c>
      <c r="CR10432" s="52" t="s">
        <v>28907</v>
      </c>
    </row>
    <row r="10433" spans="81:96">
      <c r="CC10433" s="52">
        <v>10432</v>
      </c>
      <c r="CD10433" s="53" t="s">
        <v>42368</v>
      </c>
      <c r="CE10433" s="53" t="s">
        <v>42369</v>
      </c>
      <c r="CF10433" s="54">
        <v>2224</v>
      </c>
      <c r="CG10433" s="54">
        <v>4.8760000000000003</v>
      </c>
      <c r="CH10433" s="54">
        <v>4.702</v>
      </c>
      <c r="CI10433" s="54">
        <v>1.377</v>
      </c>
      <c r="CJ10433" s="54">
        <v>61</v>
      </c>
      <c r="CK10433" s="54">
        <v>5.6</v>
      </c>
      <c r="CL10433" s="54">
        <v>5.1500000000000001E-3</v>
      </c>
      <c r="CM10433" s="54">
        <v>1.379</v>
      </c>
      <c r="CN10433" s="53" t="s">
        <v>42365</v>
      </c>
      <c r="CO10433" s="54">
        <v>9</v>
      </c>
      <c r="CP10433" s="54">
        <v>60</v>
      </c>
      <c r="CQ10433" s="55">
        <f t="shared" si="162"/>
        <v>0.15</v>
      </c>
      <c r="CR10433" s="52" t="s">
        <v>28907</v>
      </c>
    </row>
    <row r="10434" spans="81:96">
      <c r="CC10434" s="52">
        <v>10433</v>
      </c>
      <c r="CD10434" s="53" t="s">
        <v>42370</v>
      </c>
      <c r="CE10434" s="53" t="s">
        <v>42371</v>
      </c>
      <c r="CF10434" s="54">
        <v>15386</v>
      </c>
      <c r="CG10434" s="54">
        <v>4.72</v>
      </c>
      <c r="CH10434" s="54">
        <v>4.1100000000000003</v>
      </c>
      <c r="CI10434" s="54">
        <v>1.2689999999999999</v>
      </c>
      <c r="CJ10434" s="54">
        <v>260</v>
      </c>
      <c r="CK10434" s="54">
        <v>7.6</v>
      </c>
      <c r="CL10434" s="54">
        <v>2.811E-2</v>
      </c>
      <c r="CM10434" s="54">
        <v>1.2769999999999999</v>
      </c>
      <c r="CN10434" s="53" t="s">
        <v>42365</v>
      </c>
      <c r="CO10434" s="54">
        <v>10</v>
      </c>
      <c r="CP10434" s="54">
        <v>60</v>
      </c>
      <c r="CQ10434" s="55">
        <f t="shared" ref="CQ10434:CQ10497" si="163">CO10434/CP10434</f>
        <v>0.16666666666666666</v>
      </c>
      <c r="CR10434" s="52" t="s">
        <v>28907</v>
      </c>
    </row>
    <row r="10435" spans="81:96">
      <c r="CC10435" s="52">
        <v>10434</v>
      </c>
      <c r="CD10435" s="53" t="s">
        <v>42372</v>
      </c>
      <c r="CE10435" s="53" t="s">
        <v>42373</v>
      </c>
      <c r="CF10435" s="54">
        <v>20913</v>
      </c>
      <c r="CG10435" s="54">
        <v>3.9940000000000002</v>
      </c>
      <c r="CH10435" s="54">
        <v>4.0129999999999999</v>
      </c>
      <c r="CI10435" s="54">
        <v>0.86899999999999999</v>
      </c>
      <c r="CJ10435" s="54">
        <v>489</v>
      </c>
      <c r="CK10435" s="54">
        <v>5.9</v>
      </c>
      <c r="CL10435" s="54">
        <v>4.6890000000000001E-2</v>
      </c>
      <c r="CM10435" s="54">
        <v>1.167</v>
      </c>
      <c r="CN10435" s="53" t="s">
        <v>42365</v>
      </c>
      <c r="CO10435" s="54">
        <v>11</v>
      </c>
      <c r="CP10435" s="54">
        <v>60</v>
      </c>
      <c r="CQ10435" s="55">
        <f t="shared" si="163"/>
        <v>0.18333333333333332</v>
      </c>
      <c r="CR10435" s="52" t="s">
        <v>28907</v>
      </c>
    </row>
    <row r="10436" spans="81:96">
      <c r="CC10436" s="52">
        <v>10435</v>
      </c>
      <c r="CD10436" s="53" t="s">
        <v>37503</v>
      </c>
      <c r="CE10436" s="53" t="s">
        <v>37504</v>
      </c>
      <c r="CF10436" s="54">
        <v>3607</v>
      </c>
      <c r="CG10436" s="54">
        <v>3.8759999999999999</v>
      </c>
      <c r="CH10436" s="54">
        <v>3.573</v>
      </c>
      <c r="CI10436" s="54">
        <v>2.3199999999999998</v>
      </c>
      <c r="CJ10436" s="54">
        <v>97</v>
      </c>
      <c r="CK10436" s="54">
        <v>5.7</v>
      </c>
      <c r="CL10436" s="54">
        <v>7.1399999999999996E-3</v>
      </c>
      <c r="CM10436" s="54">
        <v>0.96499999999999997</v>
      </c>
      <c r="CN10436" s="53" t="s">
        <v>42365</v>
      </c>
      <c r="CO10436" s="54">
        <v>12</v>
      </c>
      <c r="CP10436" s="54">
        <v>60</v>
      </c>
      <c r="CQ10436" s="55">
        <f t="shared" si="163"/>
        <v>0.2</v>
      </c>
      <c r="CR10436" s="52" t="s">
        <v>28907</v>
      </c>
    </row>
    <row r="10437" spans="81:96">
      <c r="CC10437" s="52">
        <v>10436</v>
      </c>
      <c r="CD10437" s="53" t="s">
        <v>42374</v>
      </c>
      <c r="CE10437" s="53" t="s">
        <v>42375</v>
      </c>
      <c r="CF10437" s="54">
        <v>2971</v>
      </c>
      <c r="CG10437" s="54">
        <v>3.8620000000000001</v>
      </c>
      <c r="CH10437" s="54">
        <v>3.6819999999999999</v>
      </c>
      <c r="CI10437" s="54">
        <v>0.48899999999999999</v>
      </c>
      <c r="CJ10437" s="54">
        <v>90</v>
      </c>
      <c r="CK10437" s="54">
        <v>5.7</v>
      </c>
      <c r="CL10437" s="54">
        <v>7.8300000000000002E-3</v>
      </c>
      <c r="CM10437" s="54">
        <v>1.1970000000000001</v>
      </c>
      <c r="CN10437" s="53" t="s">
        <v>42365</v>
      </c>
      <c r="CO10437" s="54">
        <v>13</v>
      </c>
      <c r="CP10437" s="54">
        <v>60</v>
      </c>
      <c r="CQ10437" s="55">
        <f t="shared" si="163"/>
        <v>0.21666666666666667</v>
      </c>
      <c r="CR10437" s="52" t="s">
        <v>28907</v>
      </c>
    </row>
    <row r="10438" spans="81:96">
      <c r="CC10438" s="52">
        <v>10437</v>
      </c>
      <c r="CD10438" s="53" t="s">
        <v>30844</v>
      </c>
      <c r="CE10438" s="53" t="s">
        <v>30845</v>
      </c>
      <c r="CF10438" s="54">
        <v>31933</v>
      </c>
      <c r="CG10438" s="54">
        <v>3.8380000000000001</v>
      </c>
      <c r="CH10438" s="54">
        <v>3.8809999999999998</v>
      </c>
      <c r="CI10438" s="54">
        <v>0.76500000000000001</v>
      </c>
      <c r="CJ10438" s="54">
        <v>357</v>
      </c>
      <c r="CK10438" s="54">
        <v>9.1</v>
      </c>
      <c r="CL10438" s="54">
        <v>4.1980000000000003E-2</v>
      </c>
      <c r="CM10438" s="54">
        <v>1.1910000000000001</v>
      </c>
      <c r="CN10438" s="53" t="s">
        <v>42365</v>
      </c>
      <c r="CO10438" s="54">
        <v>14</v>
      </c>
      <c r="CP10438" s="54">
        <v>60</v>
      </c>
      <c r="CQ10438" s="55">
        <f t="shared" si="163"/>
        <v>0.23333333333333334</v>
      </c>
      <c r="CR10438" s="52" t="s">
        <v>28907</v>
      </c>
    </row>
    <row r="10439" spans="81:96">
      <c r="CC10439" s="52">
        <v>10438</v>
      </c>
      <c r="CD10439" s="53" t="s">
        <v>42376</v>
      </c>
      <c r="CE10439" s="53" t="s">
        <v>42377</v>
      </c>
      <c r="CF10439" s="54">
        <v>1875</v>
      </c>
      <c r="CG10439" s="54">
        <v>3.8330000000000002</v>
      </c>
      <c r="CH10439" s="54">
        <v>3.5259999999999998</v>
      </c>
      <c r="CI10439" s="54">
        <v>0.60099999999999998</v>
      </c>
      <c r="CJ10439" s="54">
        <v>193</v>
      </c>
      <c r="CK10439" s="54">
        <v>3</v>
      </c>
      <c r="CL10439" s="54">
        <v>8.9999999999999993E-3</v>
      </c>
      <c r="CM10439" s="54">
        <v>1.349</v>
      </c>
      <c r="CN10439" s="53" t="s">
        <v>42365</v>
      </c>
      <c r="CO10439" s="54">
        <v>15</v>
      </c>
      <c r="CP10439" s="54">
        <v>60</v>
      </c>
      <c r="CQ10439" s="55">
        <f t="shared" si="163"/>
        <v>0.25</v>
      </c>
      <c r="CR10439" s="52" t="s">
        <v>28921</v>
      </c>
    </row>
    <row r="10440" spans="81:96">
      <c r="CC10440" s="52">
        <v>10439</v>
      </c>
      <c r="CD10440" s="53" t="s">
        <v>32146</v>
      </c>
      <c r="CE10440" s="53" t="s">
        <v>32147</v>
      </c>
      <c r="CF10440" s="54">
        <v>5770</v>
      </c>
      <c r="CG10440" s="54">
        <v>3.754</v>
      </c>
      <c r="CH10440" s="54">
        <v>3.4510000000000001</v>
      </c>
      <c r="CI10440" s="54">
        <v>0.371</v>
      </c>
      <c r="CJ10440" s="54">
        <v>105</v>
      </c>
      <c r="CK10440" s="54">
        <v>6.3</v>
      </c>
      <c r="CL10440" s="54">
        <v>1.486E-2</v>
      </c>
      <c r="CM10440" s="54">
        <v>1.2010000000000001</v>
      </c>
      <c r="CN10440" s="53" t="s">
        <v>42365</v>
      </c>
      <c r="CO10440" s="54">
        <v>16</v>
      </c>
      <c r="CP10440" s="54">
        <v>60</v>
      </c>
      <c r="CQ10440" s="55">
        <f t="shared" si="163"/>
        <v>0.26666666666666666</v>
      </c>
      <c r="CR10440" s="52" t="s">
        <v>28921</v>
      </c>
    </row>
    <row r="10441" spans="81:96">
      <c r="CC10441" s="52">
        <v>10440</v>
      </c>
      <c r="CD10441" s="53" t="s">
        <v>42378</v>
      </c>
      <c r="CE10441" s="53" t="s">
        <v>42379</v>
      </c>
      <c r="CF10441" s="54">
        <v>1759</v>
      </c>
      <c r="CG10441" s="54">
        <v>3.4350000000000001</v>
      </c>
      <c r="CH10441" s="54">
        <v>3.14</v>
      </c>
      <c r="CI10441" s="54">
        <v>0.51600000000000001</v>
      </c>
      <c r="CJ10441" s="54">
        <v>93</v>
      </c>
      <c r="CK10441" s="54">
        <v>4.4000000000000004</v>
      </c>
      <c r="CL10441" s="54">
        <v>5.0899999999999999E-3</v>
      </c>
      <c r="CM10441" s="54">
        <v>0.95499999999999996</v>
      </c>
      <c r="CN10441" s="53" t="s">
        <v>42365</v>
      </c>
      <c r="CO10441" s="54">
        <v>17</v>
      </c>
      <c r="CP10441" s="54">
        <v>60</v>
      </c>
      <c r="CQ10441" s="55">
        <f t="shared" si="163"/>
        <v>0.28333333333333333</v>
      </c>
      <c r="CR10441" s="52" t="s">
        <v>28921</v>
      </c>
    </row>
    <row r="10442" spans="81:96">
      <c r="CC10442" s="52">
        <v>10441</v>
      </c>
      <c r="CD10442" s="53" t="s">
        <v>42380</v>
      </c>
      <c r="CE10442" s="53" t="s">
        <v>42381</v>
      </c>
      <c r="CF10442" s="54">
        <v>1642</v>
      </c>
      <c r="CG10442" s="54">
        <v>3.4169999999999998</v>
      </c>
      <c r="CH10442" s="54">
        <v>2.911</v>
      </c>
      <c r="CI10442" s="54">
        <v>0.60699999999999998</v>
      </c>
      <c r="CJ10442" s="54">
        <v>84</v>
      </c>
      <c r="CK10442" s="54">
        <v>4.4000000000000004</v>
      </c>
      <c r="CL10442" s="54">
        <v>4.96E-3</v>
      </c>
      <c r="CM10442" s="54">
        <v>0.93</v>
      </c>
      <c r="CN10442" s="53" t="s">
        <v>42365</v>
      </c>
      <c r="CO10442" s="54">
        <v>18</v>
      </c>
      <c r="CP10442" s="54">
        <v>60</v>
      </c>
      <c r="CQ10442" s="55">
        <f t="shared" si="163"/>
        <v>0.3</v>
      </c>
      <c r="CR10442" s="52" t="s">
        <v>28921</v>
      </c>
    </row>
    <row r="10443" spans="81:96">
      <c r="CC10443" s="52">
        <v>10442</v>
      </c>
      <c r="CD10443" s="53" t="s">
        <v>42382</v>
      </c>
      <c r="CE10443" s="53" t="s">
        <v>42383</v>
      </c>
      <c r="CF10443" s="54">
        <v>2772</v>
      </c>
      <c r="CG10443" s="54">
        <v>3.3530000000000002</v>
      </c>
      <c r="CH10443" s="54">
        <v>2.9489999999999998</v>
      </c>
      <c r="CI10443" s="54">
        <v>0.96599999999999997</v>
      </c>
      <c r="CJ10443" s="54">
        <v>87</v>
      </c>
      <c r="CK10443" s="54">
        <v>5.9</v>
      </c>
      <c r="CL10443" s="54">
        <v>7.0699999999999999E-3</v>
      </c>
      <c r="CM10443" s="54">
        <v>0.98299999999999998</v>
      </c>
      <c r="CN10443" s="53" t="s">
        <v>42365</v>
      </c>
      <c r="CO10443" s="54">
        <v>19</v>
      </c>
      <c r="CP10443" s="54">
        <v>60</v>
      </c>
      <c r="CQ10443" s="55">
        <f t="shared" si="163"/>
        <v>0.31666666666666665</v>
      </c>
      <c r="CR10443" s="52" t="s">
        <v>28921</v>
      </c>
    </row>
    <row r="10444" spans="81:96">
      <c r="CC10444" s="52">
        <v>10443</v>
      </c>
      <c r="CD10444" s="53" t="s">
        <v>33449</v>
      </c>
      <c r="CE10444" s="53" t="s">
        <v>33450</v>
      </c>
      <c r="CF10444" s="54">
        <v>6536</v>
      </c>
      <c r="CG10444" s="54">
        <v>3.0449999999999999</v>
      </c>
      <c r="CH10444" s="54">
        <v>2.8130000000000002</v>
      </c>
      <c r="CI10444" s="54">
        <v>2.024</v>
      </c>
      <c r="CJ10444" s="54">
        <v>165</v>
      </c>
      <c r="CK10444" s="54">
        <v>7</v>
      </c>
      <c r="CL10444" s="54">
        <v>1.035E-2</v>
      </c>
      <c r="CM10444" s="54">
        <v>0.753</v>
      </c>
      <c r="CN10444" s="53" t="s">
        <v>42365</v>
      </c>
      <c r="CO10444" s="54">
        <v>20</v>
      </c>
      <c r="CP10444" s="54">
        <v>60</v>
      </c>
      <c r="CQ10444" s="55">
        <f t="shared" si="163"/>
        <v>0.33333333333333331</v>
      </c>
      <c r="CR10444" s="52" t="s">
        <v>28921</v>
      </c>
    </row>
    <row r="10445" spans="81:96">
      <c r="CC10445" s="52">
        <v>10444</v>
      </c>
      <c r="CD10445" s="53" t="s">
        <v>42384</v>
      </c>
      <c r="CE10445" s="53" t="s">
        <v>42385</v>
      </c>
      <c r="CF10445" s="54">
        <v>20421</v>
      </c>
      <c r="CG10445" s="54">
        <v>3.0209999999999999</v>
      </c>
      <c r="CH10445" s="54">
        <v>3.1379999999999999</v>
      </c>
      <c r="CI10445" s="54">
        <v>0.71099999999999997</v>
      </c>
      <c r="CJ10445" s="54">
        <v>422</v>
      </c>
      <c r="CK10445" s="54">
        <v>7.5</v>
      </c>
      <c r="CL10445" s="54">
        <v>3.8289999999999998E-2</v>
      </c>
      <c r="CM10445" s="54">
        <v>0.96799999999999997</v>
      </c>
      <c r="CN10445" s="53" t="s">
        <v>42365</v>
      </c>
      <c r="CO10445" s="54">
        <v>21</v>
      </c>
      <c r="CP10445" s="54">
        <v>60</v>
      </c>
      <c r="CQ10445" s="55">
        <f t="shared" si="163"/>
        <v>0.35</v>
      </c>
      <c r="CR10445" s="52" t="s">
        <v>28921</v>
      </c>
    </row>
    <row r="10446" spans="81:96">
      <c r="CC10446" s="52">
        <v>10445</v>
      </c>
      <c r="CD10446" s="53" t="s">
        <v>42386</v>
      </c>
      <c r="CE10446" s="53" t="s">
        <v>42387</v>
      </c>
      <c r="CF10446" s="54">
        <v>2613</v>
      </c>
      <c r="CG10446" s="54">
        <v>2.97</v>
      </c>
      <c r="CH10446" s="54">
        <v>2.004</v>
      </c>
      <c r="CI10446" s="54">
        <v>1.5369999999999999</v>
      </c>
      <c r="CJ10446" s="54">
        <v>123</v>
      </c>
      <c r="CK10446" s="54">
        <v>7.5</v>
      </c>
      <c r="CL10446" s="54">
        <v>3.1900000000000001E-3</v>
      </c>
      <c r="CM10446" s="54">
        <v>0.42499999999999999</v>
      </c>
      <c r="CN10446" s="53" t="s">
        <v>42365</v>
      </c>
      <c r="CO10446" s="54">
        <v>22</v>
      </c>
      <c r="CP10446" s="54">
        <v>60</v>
      </c>
      <c r="CQ10446" s="55">
        <f t="shared" si="163"/>
        <v>0.36666666666666664</v>
      </c>
      <c r="CR10446" s="52" t="s">
        <v>28921</v>
      </c>
    </row>
    <row r="10447" spans="81:96">
      <c r="CC10447" s="52">
        <v>10446</v>
      </c>
      <c r="CD10447" s="53" t="s">
        <v>42388</v>
      </c>
      <c r="CE10447" s="53" t="s">
        <v>42389</v>
      </c>
      <c r="CF10447" s="54">
        <v>1565</v>
      </c>
      <c r="CG10447" s="54">
        <v>2.9660000000000002</v>
      </c>
      <c r="CH10447" s="54">
        <v>2.96</v>
      </c>
      <c r="CI10447" s="54">
        <v>0.90100000000000002</v>
      </c>
      <c r="CJ10447" s="54">
        <v>91</v>
      </c>
      <c r="CK10447" s="54">
        <v>3.7</v>
      </c>
      <c r="CL10447" s="54">
        <v>4.3499999999999997E-3</v>
      </c>
      <c r="CM10447" s="54">
        <v>0.72599999999999998</v>
      </c>
      <c r="CN10447" s="53" t="s">
        <v>42365</v>
      </c>
      <c r="CO10447" s="54">
        <v>23</v>
      </c>
      <c r="CP10447" s="54">
        <v>60</v>
      </c>
      <c r="CQ10447" s="55">
        <f t="shared" si="163"/>
        <v>0.38333333333333336</v>
      </c>
      <c r="CR10447" s="52" t="s">
        <v>28921</v>
      </c>
    </row>
    <row r="10448" spans="81:96">
      <c r="CC10448" s="52">
        <v>10447</v>
      </c>
      <c r="CD10448" s="53" t="s">
        <v>42390</v>
      </c>
      <c r="CE10448" s="53" t="s">
        <v>42391</v>
      </c>
      <c r="CF10448" s="54">
        <v>1671</v>
      </c>
      <c r="CG10448" s="54">
        <v>2.9009999999999998</v>
      </c>
      <c r="CH10448" s="54">
        <v>2.6549999999999998</v>
      </c>
      <c r="CI10448" s="54">
        <v>0.189</v>
      </c>
      <c r="CJ10448" s="54">
        <v>37</v>
      </c>
      <c r="CK10448" s="54">
        <v>8</v>
      </c>
      <c r="CL10448" s="54">
        <v>2.99E-3</v>
      </c>
      <c r="CM10448" s="54">
        <v>0.75600000000000001</v>
      </c>
      <c r="CN10448" s="53" t="s">
        <v>42365</v>
      </c>
      <c r="CO10448" s="54">
        <v>24</v>
      </c>
      <c r="CP10448" s="54">
        <v>60</v>
      </c>
      <c r="CQ10448" s="55">
        <f t="shared" si="163"/>
        <v>0.4</v>
      </c>
      <c r="CR10448" s="52" t="s">
        <v>28921</v>
      </c>
    </row>
    <row r="10449" spans="81:96">
      <c r="CC10449" s="52">
        <v>10448</v>
      </c>
      <c r="CD10449" s="53" t="s">
        <v>42392</v>
      </c>
      <c r="CE10449" s="53" t="s">
        <v>42393</v>
      </c>
      <c r="CF10449" s="54">
        <v>8138</v>
      </c>
      <c r="CG10449" s="54">
        <v>2.8519999999999999</v>
      </c>
      <c r="CH10449" s="54">
        <v>2.9550000000000001</v>
      </c>
      <c r="CI10449" s="54">
        <v>1.044</v>
      </c>
      <c r="CJ10449" s="54">
        <v>180</v>
      </c>
      <c r="CK10449" s="54">
        <v>8.5</v>
      </c>
      <c r="CL10449" s="54">
        <v>1.34E-2</v>
      </c>
      <c r="CM10449" s="54">
        <v>0.93400000000000005</v>
      </c>
      <c r="CN10449" s="53" t="s">
        <v>42365</v>
      </c>
      <c r="CO10449" s="54">
        <v>25</v>
      </c>
      <c r="CP10449" s="54">
        <v>60</v>
      </c>
      <c r="CQ10449" s="55">
        <f t="shared" si="163"/>
        <v>0.41666666666666669</v>
      </c>
      <c r="CR10449" s="52" t="s">
        <v>28921</v>
      </c>
    </row>
    <row r="10450" spans="81:96">
      <c r="CC10450" s="52">
        <v>10449</v>
      </c>
      <c r="CD10450" s="53" t="s">
        <v>42394</v>
      </c>
      <c r="CE10450" s="53" t="s">
        <v>42395</v>
      </c>
      <c r="CF10450" s="54">
        <v>2302</v>
      </c>
      <c r="CG10450" s="54">
        <v>2.851</v>
      </c>
      <c r="CH10450" s="54">
        <v>2.3879999999999999</v>
      </c>
      <c r="CI10450" s="54">
        <v>1.125</v>
      </c>
      <c r="CJ10450" s="54">
        <v>112</v>
      </c>
      <c r="CK10450" s="54">
        <v>4</v>
      </c>
      <c r="CL10450" s="54">
        <v>6.4400000000000004E-3</v>
      </c>
      <c r="CM10450" s="54">
        <v>0.74299999999999999</v>
      </c>
      <c r="CN10450" s="53" t="s">
        <v>42365</v>
      </c>
      <c r="CO10450" s="54">
        <v>26</v>
      </c>
      <c r="CP10450" s="54">
        <v>60</v>
      </c>
      <c r="CQ10450" s="55">
        <f t="shared" si="163"/>
        <v>0.43333333333333335</v>
      </c>
      <c r="CR10450" s="52" t="s">
        <v>28921</v>
      </c>
    </row>
    <row r="10451" spans="81:96">
      <c r="CC10451" s="52">
        <v>10450</v>
      </c>
      <c r="CD10451" s="53" t="s">
        <v>34280</v>
      </c>
      <c r="CE10451" s="53" t="s">
        <v>34281</v>
      </c>
      <c r="CF10451" s="54">
        <v>929</v>
      </c>
      <c r="CG10451" s="54">
        <v>2.8290000000000002</v>
      </c>
      <c r="CH10451" s="54">
        <v>2.7280000000000002</v>
      </c>
      <c r="CI10451" s="54">
        <v>0.255</v>
      </c>
      <c r="CJ10451" s="54">
        <v>47</v>
      </c>
      <c r="CK10451" s="54">
        <v>4.5999999999999996</v>
      </c>
      <c r="CL10451" s="54">
        <v>2.6099999999999999E-3</v>
      </c>
      <c r="CM10451" s="54">
        <v>0.79900000000000004</v>
      </c>
      <c r="CN10451" s="53" t="s">
        <v>42365</v>
      </c>
      <c r="CO10451" s="54">
        <v>27</v>
      </c>
      <c r="CP10451" s="54">
        <v>60</v>
      </c>
      <c r="CQ10451" s="55">
        <f t="shared" si="163"/>
        <v>0.45</v>
      </c>
      <c r="CR10451" s="52" t="s">
        <v>28921</v>
      </c>
    </row>
    <row r="10452" spans="81:96">
      <c r="CC10452" s="52">
        <v>10451</v>
      </c>
      <c r="CD10452" s="53" t="s">
        <v>42396</v>
      </c>
      <c r="CE10452" s="53" t="s">
        <v>42397</v>
      </c>
      <c r="CF10452" s="54">
        <v>2439</v>
      </c>
      <c r="CG10452" s="54">
        <v>2.7330000000000001</v>
      </c>
      <c r="CH10452" s="54">
        <v>2.7610000000000001</v>
      </c>
      <c r="CI10452" s="54">
        <v>0.36599999999999999</v>
      </c>
      <c r="CJ10452" s="54">
        <v>123</v>
      </c>
      <c r="CK10452" s="54">
        <v>4.5</v>
      </c>
      <c r="CL10452" s="54">
        <v>6.4200000000000004E-3</v>
      </c>
      <c r="CM10452" s="54">
        <v>0.70499999999999996</v>
      </c>
      <c r="CN10452" s="53" t="s">
        <v>42365</v>
      </c>
      <c r="CO10452" s="54">
        <v>28</v>
      </c>
      <c r="CP10452" s="54">
        <v>60</v>
      </c>
      <c r="CQ10452" s="55">
        <f t="shared" si="163"/>
        <v>0.46666666666666667</v>
      </c>
      <c r="CR10452" s="52" t="s">
        <v>28921</v>
      </c>
    </row>
    <row r="10453" spans="81:96">
      <c r="CC10453" s="52">
        <v>10452</v>
      </c>
      <c r="CD10453" s="53" t="s">
        <v>42398</v>
      </c>
      <c r="CE10453" s="53" t="s">
        <v>42399</v>
      </c>
      <c r="CF10453" s="54">
        <v>3868</v>
      </c>
      <c r="CG10453" s="54">
        <v>2.7</v>
      </c>
      <c r="CH10453" s="54">
        <v>2.59</v>
      </c>
      <c r="CI10453" s="54">
        <v>0.98299999999999998</v>
      </c>
      <c r="CJ10453" s="54">
        <v>119</v>
      </c>
      <c r="CK10453" s="54">
        <v>8.1999999999999993</v>
      </c>
      <c r="CL10453" s="54">
        <v>6.5500000000000003E-3</v>
      </c>
      <c r="CM10453" s="54">
        <v>0.80500000000000005</v>
      </c>
      <c r="CN10453" s="53" t="s">
        <v>42365</v>
      </c>
      <c r="CO10453" s="54">
        <v>29</v>
      </c>
      <c r="CP10453" s="54">
        <v>60</v>
      </c>
      <c r="CQ10453" s="55">
        <f t="shared" si="163"/>
        <v>0.48333333333333334</v>
      </c>
      <c r="CR10453" s="52" t="s">
        <v>28921</v>
      </c>
    </row>
    <row r="10454" spans="81:96">
      <c r="CC10454" s="52">
        <v>10453</v>
      </c>
      <c r="CD10454" s="53" t="s">
        <v>42400</v>
      </c>
      <c r="CE10454" s="53" t="s">
        <v>42401</v>
      </c>
      <c r="CF10454" s="54">
        <v>4430</v>
      </c>
      <c r="CG10454" s="54">
        <v>2.6579999999999999</v>
      </c>
      <c r="CH10454" s="54">
        <v>2.6080000000000001</v>
      </c>
      <c r="CI10454" s="54">
        <v>0.59699999999999998</v>
      </c>
      <c r="CJ10454" s="54">
        <v>134</v>
      </c>
      <c r="CK10454" s="54">
        <v>5.9</v>
      </c>
      <c r="CL10454" s="54">
        <v>9.4599999999999997E-3</v>
      </c>
      <c r="CM10454" s="54">
        <v>0.71799999999999997</v>
      </c>
      <c r="CN10454" s="53" t="s">
        <v>42365</v>
      </c>
      <c r="CO10454" s="54">
        <v>30</v>
      </c>
      <c r="CP10454" s="54">
        <v>60</v>
      </c>
      <c r="CQ10454" s="55">
        <f t="shared" si="163"/>
        <v>0.5</v>
      </c>
      <c r="CR10454" s="52" t="s">
        <v>28938</v>
      </c>
    </row>
    <row r="10455" spans="81:96">
      <c r="CC10455" s="52">
        <v>10454</v>
      </c>
      <c r="CD10455" s="53" t="s">
        <v>42402</v>
      </c>
      <c r="CE10455" s="53" t="s">
        <v>42403</v>
      </c>
      <c r="CF10455" s="54">
        <v>870</v>
      </c>
      <c r="CG10455" s="54">
        <v>2.6059999999999999</v>
      </c>
      <c r="CH10455" s="54">
        <v>2.7749999999999999</v>
      </c>
      <c r="CI10455" s="54">
        <v>0.85099999999999998</v>
      </c>
      <c r="CJ10455" s="54">
        <v>94</v>
      </c>
      <c r="CK10455" s="54">
        <v>3.5</v>
      </c>
      <c r="CL10455" s="54">
        <v>3.3E-3</v>
      </c>
      <c r="CM10455" s="54">
        <v>0.91600000000000004</v>
      </c>
      <c r="CN10455" s="53" t="s">
        <v>42365</v>
      </c>
      <c r="CO10455" s="54">
        <v>31</v>
      </c>
      <c r="CP10455" s="54">
        <v>60</v>
      </c>
      <c r="CQ10455" s="55">
        <f t="shared" si="163"/>
        <v>0.51666666666666672</v>
      </c>
      <c r="CR10455" s="52" t="s">
        <v>28938</v>
      </c>
    </row>
    <row r="10456" spans="81:96">
      <c r="CC10456" s="52">
        <v>10455</v>
      </c>
      <c r="CD10456" s="53" t="s">
        <v>37529</v>
      </c>
      <c r="CE10456" s="53" t="s">
        <v>37530</v>
      </c>
      <c r="CF10456" s="54">
        <v>2065</v>
      </c>
      <c r="CG10456" s="54">
        <v>2.5649999999999999</v>
      </c>
      <c r="CH10456" s="54">
        <v>2.71</v>
      </c>
      <c r="CI10456" s="54">
        <v>1</v>
      </c>
      <c r="CJ10456" s="54">
        <v>69</v>
      </c>
      <c r="CK10456" s="54">
        <v>6.7</v>
      </c>
      <c r="CL10456" s="54">
        <v>4.3200000000000001E-3</v>
      </c>
      <c r="CM10456" s="54">
        <v>0.86599999999999999</v>
      </c>
      <c r="CN10456" s="53" t="s">
        <v>42365</v>
      </c>
      <c r="CO10456" s="54">
        <v>32</v>
      </c>
      <c r="CP10456" s="54">
        <v>60</v>
      </c>
      <c r="CQ10456" s="55">
        <f t="shared" si="163"/>
        <v>0.53333333333333333</v>
      </c>
      <c r="CR10456" s="52" t="s">
        <v>28938</v>
      </c>
    </row>
    <row r="10457" spans="81:96">
      <c r="CC10457" s="52">
        <v>10456</v>
      </c>
      <c r="CD10457" s="53" t="s">
        <v>42404</v>
      </c>
      <c r="CE10457" s="53" t="s">
        <v>42405</v>
      </c>
      <c r="CF10457" s="54">
        <v>6832</v>
      </c>
      <c r="CG10457" s="54">
        <v>2.4900000000000002</v>
      </c>
      <c r="CH10457" s="54">
        <v>2.976</v>
      </c>
      <c r="CI10457" s="54">
        <v>0.65400000000000003</v>
      </c>
      <c r="CJ10457" s="54">
        <v>162</v>
      </c>
      <c r="CK10457" s="54">
        <v>6.6</v>
      </c>
      <c r="CL10457" s="54">
        <v>1.721E-2</v>
      </c>
      <c r="CM10457" s="54">
        <v>1.0720000000000001</v>
      </c>
      <c r="CN10457" s="53" t="s">
        <v>42365</v>
      </c>
      <c r="CO10457" s="54">
        <v>33</v>
      </c>
      <c r="CP10457" s="54">
        <v>60</v>
      </c>
      <c r="CQ10457" s="55">
        <f t="shared" si="163"/>
        <v>0.55000000000000004</v>
      </c>
      <c r="CR10457" s="52" t="s">
        <v>28938</v>
      </c>
    </row>
    <row r="10458" spans="81:96">
      <c r="CC10458" s="52">
        <v>10457</v>
      </c>
      <c r="CD10458" s="53" t="s">
        <v>37533</v>
      </c>
      <c r="CE10458" s="53" t="s">
        <v>37534</v>
      </c>
      <c r="CF10458" s="54">
        <v>8170</v>
      </c>
      <c r="CG10458" s="54">
        <v>2.4470000000000001</v>
      </c>
      <c r="CH10458" s="54">
        <v>2.4550000000000001</v>
      </c>
      <c r="CI10458" s="54">
        <v>0.51200000000000001</v>
      </c>
      <c r="CJ10458" s="54">
        <v>434</v>
      </c>
      <c r="CK10458" s="54">
        <v>5.9</v>
      </c>
      <c r="CL10458" s="54">
        <v>1.9619999999999999E-2</v>
      </c>
      <c r="CM10458" s="54">
        <v>0.77</v>
      </c>
      <c r="CN10458" s="53" t="s">
        <v>42365</v>
      </c>
      <c r="CO10458" s="54">
        <v>34</v>
      </c>
      <c r="CP10458" s="54">
        <v>60</v>
      </c>
      <c r="CQ10458" s="55">
        <f t="shared" si="163"/>
        <v>0.56666666666666665</v>
      </c>
      <c r="CR10458" s="52" t="s">
        <v>28938</v>
      </c>
    </row>
    <row r="10459" spans="81:96">
      <c r="CC10459" s="52">
        <v>10458</v>
      </c>
      <c r="CD10459" s="53" t="s">
        <v>42406</v>
      </c>
      <c r="CE10459" s="53" t="s">
        <v>42407</v>
      </c>
      <c r="CF10459" s="54">
        <v>6732</v>
      </c>
      <c r="CG10459" s="54">
        <v>2.4089999999999998</v>
      </c>
      <c r="CH10459" s="54">
        <v>2.355</v>
      </c>
      <c r="CI10459" s="54">
        <v>0.47899999999999998</v>
      </c>
      <c r="CJ10459" s="54">
        <v>234</v>
      </c>
      <c r="CK10459" s="54">
        <v>7.1</v>
      </c>
      <c r="CL10459" s="54">
        <v>1.2489999999999999E-2</v>
      </c>
      <c r="CM10459" s="54">
        <v>0.67800000000000005</v>
      </c>
      <c r="CN10459" s="53" t="s">
        <v>42365</v>
      </c>
      <c r="CO10459" s="54">
        <v>35</v>
      </c>
      <c r="CP10459" s="54">
        <v>60</v>
      </c>
      <c r="CQ10459" s="55">
        <f t="shared" si="163"/>
        <v>0.58333333333333337</v>
      </c>
      <c r="CR10459" s="52" t="s">
        <v>28938</v>
      </c>
    </row>
    <row r="10460" spans="81:96">
      <c r="CC10460" s="52">
        <v>10459</v>
      </c>
      <c r="CD10460" s="53" t="s">
        <v>42408</v>
      </c>
      <c r="CE10460" s="53" t="s">
        <v>42409</v>
      </c>
      <c r="CF10460" s="54">
        <v>883</v>
      </c>
      <c r="CG10460" s="54">
        <v>2.4</v>
      </c>
      <c r="CH10460" s="54">
        <v>2.1800000000000002</v>
      </c>
      <c r="CI10460" s="54">
        <v>0.34699999999999998</v>
      </c>
      <c r="CJ10460" s="54">
        <v>72</v>
      </c>
      <c r="CK10460" s="54">
        <v>3.9</v>
      </c>
      <c r="CL10460" s="54">
        <v>1.83E-3</v>
      </c>
      <c r="CM10460" s="54">
        <v>0.45300000000000001</v>
      </c>
      <c r="CN10460" s="53" t="s">
        <v>42365</v>
      </c>
      <c r="CO10460" s="54">
        <v>36</v>
      </c>
      <c r="CP10460" s="54">
        <v>60</v>
      </c>
      <c r="CQ10460" s="55">
        <f t="shared" si="163"/>
        <v>0.6</v>
      </c>
      <c r="CR10460" s="52" t="s">
        <v>28938</v>
      </c>
    </row>
    <row r="10461" spans="81:96">
      <c r="CC10461" s="52">
        <v>10460</v>
      </c>
      <c r="CD10461" s="53" t="s">
        <v>37535</v>
      </c>
      <c r="CE10461" s="53" t="s">
        <v>37536</v>
      </c>
      <c r="CF10461" s="54">
        <v>1343</v>
      </c>
      <c r="CG10461" s="54">
        <v>2.3919999999999999</v>
      </c>
      <c r="CH10461" s="54">
        <v>1.552</v>
      </c>
      <c r="CI10461" s="54">
        <v>0.36799999999999999</v>
      </c>
      <c r="CJ10461" s="54">
        <v>117</v>
      </c>
      <c r="CK10461" s="54">
        <v>4</v>
      </c>
      <c r="CL10461" s="54">
        <v>3.65E-3</v>
      </c>
      <c r="CM10461" s="54">
        <v>0.41699999999999998</v>
      </c>
      <c r="CN10461" s="53" t="s">
        <v>42365</v>
      </c>
      <c r="CO10461" s="54">
        <v>37</v>
      </c>
      <c r="CP10461" s="54">
        <v>60</v>
      </c>
      <c r="CQ10461" s="55">
        <f t="shared" si="163"/>
        <v>0.6166666666666667</v>
      </c>
      <c r="CR10461" s="52" t="s">
        <v>28938</v>
      </c>
    </row>
    <row r="10462" spans="81:96">
      <c r="CC10462" s="52">
        <v>10461</v>
      </c>
      <c r="CD10462" s="53" t="s">
        <v>42410</v>
      </c>
      <c r="CE10462" s="53" t="s">
        <v>42411</v>
      </c>
      <c r="CF10462" s="54">
        <v>685</v>
      </c>
      <c r="CG10462" s="54">
        <v>2.2930000000000001</v>
      </c>
      <c r="CH10462" s="54">
        <v>2.3759999999999999</v>
      </c>
      <c r="CI10462" s="54">
        <v>1</v>
      </c>
      <c r="CJ10462" s="54">
        <v>5</v>
      </c>
      <c r="CK10462" s="54">
        <v>9.1</v>
      </c>
      <c r="CL10462" s="54">
        <v>1.1000000000000001E-3</v>
      </c>
      <c r="CM10462" s="54">
        <v>0.74199999999999999</v>
      </c>
      <c r="CN10462" s="53" t="s">
        <v>42365</v>
      </c>
      <c r="CO10462" s="54">
        <v>38</v>
      </c>
      <c r="CP10462" s="54">
        <v>60</v>
      </c>
      <c r="CQ10462" s="55">
        <f t="shared" si="163"/>
        <v>0.6333333333333333</v>
      </c>
      <c r="CR10462" s="52" t="s">
        <v>28938</v>
      </c>
    </row>
    <row r="10463" spans="81:96">
      <c r="CC10463" s="52">
        <v>10462</v>
      </c>
      <c r="CD10463" s="53" t="s">
        <v>37545</v>
      </c>
      <c r="CE10463" s="53" t="s">
        <v>37546</v>
      </c>
      <c r="CF10463" s="54">
        <v>2007</v>
      </c>
      <c r="CG10463" s="54">
        <v>2.242</v>
      </c>
      <c r="CH10463" s="54">
        <v>2.0960000000000001</v>
      </c>
      <c r="CI10463" s="54">
        <v>0.40200000000000002</v>
      </c>
      <c r="CJ10463" s="54">
        <v>117</v>
      </c>
      <c r="CK10463" s="54">
        <v>5.4</v>
      </c>
      <c r="CL10463" s="54">
        <v>3.2599999999999999E-3</v>
      </c>
      <c r="CM10463" s="54">
        <v>0.41</v>
      </c>
      <c r="CN10463" s="53" t="s">
        <v>42365</v>
      </c>
      <c r="CO10463" s="54">
        <v>39</v>
      </c>
      <c r="CP10463" s="54">
        <v>60</v>
      </c>
      <c r="CQ10463" s="55">
        <f t="shared" si="163"/>
        <v>0.65</v>
      </c>
      <c r="CR10463" s="52" t="s">
        <v>28938</v>
      </c>
    </row>
    <row r="10464" spans="81:96">
      <c r="CC10464" s="52">
        <v>10463</v>
      </c>
      <c r="CD10464" s="53" t="s">
        <v>37549</v>
      </c>
      <c r="CE10464" s="53" t="s">
        <v>37550</v>
      </c>
      <c r="CF10464" s="54">
        <v>1957</v>
      </c>
      <c r="CG10464" s="54">
        <v>2.169</v>
      </c>
      <c r="CH10464" s="54">
        <v>1.83</v>
      </c>
      <c r="CI10464" s="54">
        <v>0.497</v>
      </c>
      <c r="CJ10464" s="54">
        <v>149</v>
      </c>
      <c r="CK10464" s="54">
        <v>4.2</v>
      </c>
      <c r="CL10464" s="54">
        <v>6.2199999999999998E-3</v>
      </c>
      <c r="CM10464" s="54">
        <v>0.57299999999999995</v>
      </c>
      <c r="CN10464" s="53" t="s">
        <v>42365</v>
      </c>
      <c r="CO10464" s="54">
        <v>40</v>
      </c>
      <c r="CP10464" s="54">
        <v>60</v>
      </c>
      <c r="CQ10464" s="55">
        <f t="shared" si="163"/>
        <v>0.66666666666666663</v>
      </c>
      <c r="CR10464" s="52" t="s">
        <v>28938</v>
      </c>
    </row>
    <row r="10465" spans="81:96">
      <c r="CC10465" s="52">
        <v>10464</v>
      </c>
      <c r="CD10465" s="53" t="s">
        <v>42412</v>
      </c>
      <c r="CE10465" s="53" t="s">
        <v>42413</v>
      </c>
      <c r="CF10465" s="54">
        <v>3638</v>
      </c>
      <c r="CG10465" s="54">
        <v>2.1259999999999999</v>
      </c>
      <c r="CH10465" s="54">
        <v>2.6139999999999999</v>
      </c>
      <c r="CI10465" s="54">
        <v>0.27300000000000002</v>
      </c>
      <c r="CJ10465" s="54">
        <v>88</v>
      </c>
      <c r="CK10465" s="54">
        <v>8.3000000000000007</v>
      </c>
      <c r="CL10465" s="54">
        <v>6.1599999999999997E-3</v>
      </c>
      <c r="CM10465" s="54">
        <v>0.72399999999999998</v>
      </c>
      <c r="CN10465" s="53" t="s">
        <v>42365</v>
      </c>
      <c r="CO10465" s="54">
        <v>41</v>
      </c>
      <c r="CP10465" s="54">
        <v>60</v>
      </c>
      <c r="CQ10465" s="55">
        <f t="shared" si="163"/>
        <v>0.68333333333333335</v>
      </c>
      <c r="CR10465" s="52" t="s">
        <v>28938</v>
      </c>
    </row>
    <row r="10466" spans="81:96">
      <c r="CC10466" s="52">
        <v>10465</v>
      </c>
      <c r="CD10466" s="53" t="s">
        <v>42414</v>
      </c>
      <c r="CE10466" s="53" t="s">
        <v>42415</v>
      </c>
      <c r="CF10466" s="54">
        <v>1067</v>
      </c>
      <c r="CG10466" s="54">
        <v>2.1230000000000002</v>
      </c>
      <c r="CH10466" s="54">
        <v>1.774</v>
      </c>
      <c r="CI10466" s="54">
        <v>0.254</v>
      </c>
      <c r="CJ10466" s="54">
        <v>71</v>
      </c>
      <c r="CK10466" s="54">
        <v>3.7</v>
      </c>
      <c r="CL10466" s="54">
        <v>2.6199999999999999E-3</v>
      </c>
      <c r="CM10466" s="54">
        <v>0.433</v>
      </c>
      <c r="CN10466" s="53" t="s">
        <v>42365</v>
      </c>
      <c r="CO10466" s="54">
        <v>42</v>
      </c>
      <c r="CP10466" s="54">
        <v>60</v>
      </c>
      <c r="CQ10466" s="55">
        <f t="shared" si="163"/>
        <v>0.7</v>
      </c>
      <c r="CR10466" s="52" t="s">
        <v>28938</v>
      </c>
    </row>
    <row r="10467" spans="81:96">
      <c r="CC10467" s="52">
        <v>10466</v>
      </c>
      <c r="CD10467" s="53" t="s">
        <v>30908</v>
      </c>
      <c r="CE10467" s="53" t="s">
        <v>30909</v>
      </c>
      <c r="CF10467" s="54">
        <v>1461</v>
      </c>
      <c r="CG10467" s="54">
        <v>2.0649999999999999</v>
      </c>
      <c r="CH10467" s="54">
        <v>1.7849999999999999</v>
      </c>
      <c r="CI10467" s="54">
        <v>0.45600000000000002</v>
      </c>
      <c r="CJ10467" s="54">
        <v>114</v>
      </c>
      <c r="CK10467" s="54">
        <v>4.8</v>
      </c>
      <c r="CL10467" s="54">
        <v>2.5999999999999999E-3</v>
      </c>
      <c r="CM10467" s="54">
        <v>0.35499999999999998</v>
      </c>
      <c r="CN10467" s="53" t="s">
        <v>42365</v>
      </c>
      <c r="CO10467" s="54">
        <v>43</v>
      </c>
      <c r="CP10467" s="54">
        <v>60</v>
      </c>
      <c r="CQ10467" s="55">
        <f t="shared" si="163"/>
        <v>0.71666666666666667</v>
      </c>
      <c r="CR10467" s="52" t="s">
        <v>28938</v>
      </c>
    </row>
    <row r="10468" spans="81:96">
      <c r="CC10468" s="52">
        <v>10467</v>
      </c>
      <c r="CD10468" s="53" t="s">
        <v>42416</v>
      </c>
      <c r="CE10468" s="53" t="s">
        <v>42417</v>
      </c>
      <c r="CF10468" s="54">
        <v>986</v>
      </c>
      <c r="CG10468" s="54">
        <v>1.8080000000000001</v>
      </c>
      <c r="CH10468" s="54">
        <v>1.6819999999999999</v>
      </c>
      <c r="CI10468" s="54">
        <v>0.48099999999999998</v>
      </c>
      <c r="CJ10468" s="54">
        <v>52</v>
      </c>
      <c r="CK10468" s="54">
        <v>6.6</v>
      </c>
      <c r="CL10468" s="54">
        <v>1.9E-3</v>
      </c>
      <c r="CM10468" s="54">
        <v>0.45300000000000001</v>
      </c>
      <c r="CN10468" s="53" t="s">
        <v>42365</v>
      </c>
      <c r="CO10468" s="54">
        <v>44</v>
      </c>
      <c r="CP10468" s="54">
        <v>60</v>
      </c>
      <c r="CQ10468" s="55">
        <f t="shared" si="163"/>
        <v>0.73333333333333328</v>
      </c>
      <c r="CR10468" s="52" t="s">
        <v>28938</v>
      </c>
    </row>
    <row r="10469" spans="81:96">
      <c r="CC10469" s="52">
        <v>10468</v>
      </c>
      <c r="CD10469" s="53" t="s">
        <v>42418</v>
      </c>
      <c r="CE10469" s="53" t="s">
        <v>42419</v>
      </c>
      <c r="CF10469" s="54">
        <v>1225</v>
      </c>
      <c r="CG10469" s="54">
        <v>1.7849999999999999</v>
      </c>
      <c r="CH10469" s="54">
        <v>1.899</v>
      </c>
      <c r="CI10469" s="54">
        <v>0.23499999999999999</v>
      </c>
      <c r="CJ10469" s="54">
        <v>51</v>
      </c>
      <c r="CK10469" s="54">
        <v>7.5</v>
      </c>
      <c r="CL10469" s="54">
        <v>2.8600000000000001E-3</v>
      </c>
      <c r="CM10469" s="54">
        <v>0.73</v>
      </c>
      <c r="CN10469" s="53" t="s">
        <v>42365</v>
      </c>
      <c r="CO10469" s="54">
        <v>45</v>
      </c>
      <c r="CP10469" s="54">
        <v>60</v>
      </c>
      <c r="CQ10469" s="55">
        <f t="shared" si="163"/>
        <v>0.75</v>
      </c>
      <c r="CR10469" s="52" t="s">
        <v>28953</v>
      </c>
    </row>
    <row r="10470" spans="81:96">
      <c r="CC10470" s="52">
        <v>10469</v>
      </c>
      <c r="CD10470" s="53" t="s">
        <v>42420</v>
      </c>
      <c r="CE10470" s="53" t="s">
        <v>42421</v>
      </c>
      <c r="CF10470" s="54">
        <v>936</v>
      </c>
      <c r="CG10470" s="54">
        <v>1.774</v>
      </c>
      <c r="CH10470" s="54">
        <v>1.8280000000000001</v>
      </c>
      <c r="CI10470" s="54">
        <v>0.214</v>
      </c>
      <c r="CJ10470" s="54">
        <v>117</v>
      </c>
      <c r="CK10470" s="54">
        <v>4.9000000000000004</v>
      </c>
      <c r="CL10470" s="54">
        <v>2.5300000000000001E-3</v>
      </c>
      <c r="CM10470" s="54">
        <v>0.51600000000000001</v>
      </c>
      <c r="CN10470" s="53" t="s">
        <v>42365</v>
      </c>
      <c r="CO10470" s="54">
        <v>46</v>
      </c>
      <c r="CP10470" s="54">
        <v>60</v>
      </c>
      <c r="CQ10470" s="55">
        <f t="shared" si="163"/>
        <v>0.76666666666666672</v>
      </c>
      <c r="CR10470" s="52" t="s">
        <v>28953</v>
      </c>
    </row>
    <row r="10471" spans="81:96">
      <c r="CC10471" s="52">
        <v>10470</v>
      </c>
      <c r="CD10471" s="53" t="s">
        <v>40815</v>
      </c>
      <c r="CE10471" s="53" t="s">
        <v>40816</v>
      </c>
      <c r="CF10471" s="54">
        <v>2356</v>
      </c>
      <c r="CG10471" s="54">
        <v>1.669</v>
      </c>
      <c r="CH10471" s="54">
        <v>1.833</v>
      </c>
      <c r="CI10471" s="54">
        <v>0.32100000000000001</v>
      </c>
      <c r="CJ10471" s="54">
        <v>539</v>
      </c>
      <c r="CK10471" s="54">
        <v>3.4</v>
      </c>
      <c r="CL10471" s="54">
        <v>8.6400000000000001E-3</v>
      </c>
      <c r="CM10471" s="54">
        <v>0.67300000000000004</v>
      </c>
      <c r="CN10471" s="53" t="s">
        <v>42365</v>
      </c>
      <c r="CO10471" s="54">
        <v>47</v>
      </c>
      <c r="CP10471" s="54">
        <v>60</v>
      </c>
      <c r="CQ10471" s="55">
        <f t="shared" si="163"/>
        <v>0.78333333333333333</v>
      </c>
      <c r="CR10471" s="52" t="s">
        <v>28953</v>
      </c>
    </row>
    <row r="10472" spans="81:96">
      <c r="CC10472" s="52">
        <v>10471</v>
      </c>
      <c r="CD10472" s="53" t="s">
        <v>42422</v>
      </c>
      <c r="CE10472" s="53" t="s">
        <v>42423</v>
      </c>
      <c r="CF10472" s="54">
        <v>1161</v>
      </c>
      <c r="CG10472" s="54">
        <v>1.5309999999999999</v>
      </c>
      <c r="CH10472" s="54">
        <v>1.472</v>
      </c>
      <c r="CI10472" s="54">
        <v>0.29299999999999998</v>
      </c>
      <c r="CJ10472" s="54">
        <v>58</v>
      </c>
      <c r="CK10472" s="54">
        <v>8.4</v>
      </c>
      <c r="CL10472" s="54">
        <v>1.65E-3</v>
      </c>
      <c r="CM10472" s="54">
        <v>0.41299999999999998</v>
      </c>
      <c r="CN10472" s="53" t="s">
        <v>42365</v>
      </c>
      <c r="CO10472" s="54">
        <v>48</v>
      </c>
      <c r="CP10472" s="54">
        <v>60</v>
      </c>
      <c r="CQ10472" s="55">
        <f t="shared" si="163"/>
        <v>0.8</v>
      </c>
      <c r="CR10472" s="52" t="s">
        <v>28953</v>
      </c>
    </row>
    <row r="10473" spans="81:96">
      <c r="CC10473" s="52">
        <v>10472</v>
      </c>
      <c r="CD10473" s="53" t="s">
        <v>29393</v>
      </c>
      <c r="CE10473" s="53" t="s">
        <v>29394</v>
      </c>
      <c r="CF10473" s="54">
        <v>2912</v>
      </c>
      <c r="CG10473" s="54">
        <v>1.4630000000000001</v>
      </c>
      <c r="CH10473" s="54">
        <v>1.5489999999999999</v>
      </c>
      <c r="CI10473" s="54">
        <v>0.27100000000000002</v>
      </c>
      <c r="CJ10473" s="54">
        <v>258</v>
      </c>
      <c r="CK10473" s="54">
        <v>5.9</v>
      </c>
      <c r="CL10473" s="54">
        <v>6.1399999999999996E-3</v>
      </c>
      <c r="CM10473" s="54">
        <v>0.42899999999999999</v>
      </c>
      <c r="CN10473" s="53" t="s">
        <v>42365</v>
      </c>
      <c r="CO10473" s="54">
        <v>49</v>
      </c>
      <c r="CP10473" s="54">
        <v>60</v>
      </c>
      <c r="CQ10473" s="55">
        <f t="shared" si="163"/>
        <v>0.81666666666666665</v>
      </c>
      <c r="CR10473" s="52" t="s">
        <v>28953</v>
      </c>
    </row>
    <row r="10474" spans="81:96">
      <c r="CC10474" s="52">
        <v>10473</v>
      </c>
      <c r="CD10474" s="53" t="s">
        <v>30940</v>
      </c>
      <c r="CE10474" s="53" t="s">
        <v>30941</v>
      </c>
      <c r="CF10474" s="54">
        <v>1875</v>
      </c>
      <c r="CG10474" s="54">
        <v>1.4610000000000001</v>
      </c>
      <c r="CH10474" s="54">
        <v>1.413</v>
      </c>
      <c r="CI10474" s="54">
        <v>0.51700000000000002</v>
      </c>
      <c r="CJ10474" s="54">
        <v>120</v>
      </c>
      <c r="CK10474" s="54">
        <v>8.1</v>
      </c>
      <c r="CL10474" s="54">
        <v>4.3299999999999996E-3</v>
      </c>
      <c r="CM10474" s="54">
        <v>0.52600000000000002</v>
      </c>
      <c r="CN10474" s="53" t="s">
        <v>42365</v>
      </c>
      <c r="CO10474" s="54">
        <v>50</v>
      </c>
      <c r="CP10474" s="54">
        <v>60</v>
      </c>
      <c r="CQ10474" s="55">
        <f t="shared" si="163"/>
        <v>0.83333333333333337</v>
      </c>
      <c r="CR10474" s="52" t="s">
        <v>28953</v>
      </c>
    </row>
    <row r="10475" spans="81:96">
      <c r="CC10475" s="52">
        <v>10474</v>
      </c>
      <c r="CD10475" s="53" t="s">
        <v>41271</v>
      </c>
      <c r="CE10475" s="53" t="s">
        <v>41272</v>
      </c>
      <c r="CF10475" s="54">
        <v>832</v>
      </c>
      <c r="CG10475" s="54">
        <v>1.407</v>
      </c>
      <c r="CH10475" s="54">
        <v>1.3260000000000001</v>
      </c>
      <c r="CI10475" s="54">
        <v>0.29799999999999999</v>
      </c>
      <c r="CJ10475" s="54">
        <v>47</v>
      </c>
      <c r="CK10475" s="54">
        <v>8.1</v>
      </c>
      <c r="CL10475" s="54">
        <v>1.57E-3</v>
      </c>
      <c r="CM10475" s="54">
        <v>0.435</v>
      </c>
      <c r="CN10475" s="53" t="s">
        <v>42365</v>
      </c>
      <c r="CO10475" s="54">
        <v>51</v>
      </c>
      <c r="CP10475" s="54">
        <v>60</v>
      </c>
      <c r="CQ10475" s="55">
        <f t="shared" si="163"/>
        <v>0.85</v>
      </c>
      <c r="CR10475" s="52" t="s">
        <v>28953</v>
      </c>
    </row>
    <row r="10476" spans="81:96">
      <c r="CC10476" s="52">
        <v>10475</v>
      </c>
      <c r="CD10476" s="53" t="s">
        <v>42424</v>
      </c>
      <c r="CE10476" s="53" t="s">
        <v>42425</v>
      </c>
      <c r="CF10476" s="54">
        <v>601</v>
      </c>
      <c r="CG10476" s="54">
        <v>1.379</v>
      </c>
      <c r="CH10476" s="54">
        <v>1.722</v>
      </c>
      <c r="CI10476" s="54"/>
      <c r="CJ10476" s="54"/>
      <c r="CK10476" s="54">
        <v>6</v>
      </c>
      <c r="CL10476" s="54">
        <v>1.74E-3</v>
      </c>
      <c r="CM10476" s="54">
        <v>0.623</v>
      </c>
      <c r="CN10476" s="53" t="s">
        <v>42365</v>
      </c>
      <c r="CO10476" s="54">
        <v>52</v>
      </c>
      <c r="CP10476" s="54">
        <v>60</v>
      </c>
      <c r="CQ10476" s="55">
        <f t="shared" si="163"/>
        <v>0.8666666666666667</v>
      </c>
      <c r="CR10476" s="52" t="s">
        <v>28953</v>
      </c>
    </row>
    <row r="10477" spans="81:96">
      <c r="CC10477" s="52">
        <v>10476</v>
      </c>
      <c r="CD10477" s="53" t="s">
        <v>42426</v>
      </c>
      <c r="CE10477" s="53" t="s">
        <v>42427</v>
      </c>
      <c r="CF10477" s="54">
        <v>1306</v>
      </c>
      <c r="CG10477" s="54">
        <v>1.234</v>
      </c>
      <c r="CH10477" s="54">
        <v>1.1739999999999999</v>
      </c>
      <c r="CI10477" s="54">
        <v>0.312</v>
      </c>
      <c r="CJ10477" s="54">
        <v>93</v>
      </c>
      <c r="CK10477" s="54">
        <v>8.1</v>
      </c>
      <c r="CL10477" s="54">
        <v>1.81E-3</v>
      </c>
      <c r="CM10477" s="54">
        <v>0.27500000000000002</v>
      </c>
      <c r="CN10477" s="53" t="s">
        <v>42365</v>
      </c>
      <c r="CO10477" s="54">
        <v>53</v>
      </c>
      <c r="CP10477" s="54">
        <v>60</v>
      </c>
      <c r="CQ10477" s="55">
        <f t="shared" si="163"/>
        <v>0.8833333333333333</v>
      </c>
      <c r="CR10477" s="52" t="s">
        <v>28953</v>
      </c>
    </row>
    <row r="10478" spans="81:96">
      <c r="CC10478" s="52">
        <v>10477</v>
      </c>
      <c r="CD10478" s="53" t="s">
        <v>42428</v>
      </c>
      <c r="CE10478" s="53" t="s">
        <v>42429</v>
      </c>
      <c r="CF10478" s="54">
        <v>3016</v>
      </c>
      <c r="CG10478" s="54">
        <v>1.17</v>
      </c>
      <c r="CH10478" s="54">
        <v>1.095</v>
      </c>
      <c r="CI10478" s="54">
        <v>0.23799999999999999</v>
      </c>
      <c r="CJ10478" s="54">
        <v>416</v>
      </c>
      <c r="CK10478" s="54">
        <v>6.9</v>
      </c>
      <c r="CL10478" s="54">
        <v>7.1000000000000004E-3</v>
      </c>
      <c r="CM10478" s="54">
        <v>0.38100000000000001</v>
      </c>
      <c r="CN10478" s="53" t="s">
        <v>42365</v>
      </c>
      <c r="CO10478" s="54">
        <v>54</v>
      </c>
      <c r="CP10478" s="54">
        <v>60</v>
      </c>
      <c r="CQ10478" s="55">
        <f t="shared" si="163"/>
        <v>0.9</v>
      </c>
      <c r="CR10478" s="52" t="s">
        <v>28953</v>
      </c>
    </row>
    <row r="10479" spans="81:96">
      <c r="CC10479" s="52">
        <v>10478</v>
      </c>
      <c r="CD10479" s="53" t="s">
        <v>42430</v>
      </c>
      <c r="CE10479" s="53" t="s">
        <v>42431</v>
      </c>
      <c r="CF10479" s="54">
        <v>644</v>
      </c>
      <c r="CG10479" s="54">
        <v>1</v>
      </c>
      <c r="CH10479" s="54">
        <v>0.89200000000000002</v>
      </c>
      <c r="CI10479" s="54">
        <v>0.24199999999999999</v>
      </c>
      <c r="CJ10479" s="54">
        <v>62</v>
      </c>
      <c r="CK10479" s="54">
        <v>6.9</v>
      </c>
      <c r="CL10479" s="54">
        <v>1.3600000000000001E-3</v>
      </c>
      <c r="CM10479" s="54">
        <v>0.28000000000000003</v>
      </c>
      <c r="CN10479" s="53" t="s">
        <v>42365</v>
      </c>
      <c r="CO10479" s="54">
        <v>55</v>
      </c>
      <c r="CP10479" s="54">
        <v>60</v>
      </c>
      <c r="CQ10479" s="55">
        <f t="shared" si="163"/>
        <v>0.91666666666666663</v>
      </c>
      <c r="CR10479" s="52" t="s">
        <v>28953</v>
      </c>
    </row>
    <row r="10480" spans="81:96">
      <c r="CC10480" s="52">
        <v>10479</v>
      </c>
      <c r="CD10480" s="53" t="s">
        <v>30986</v>
      </c>
      <c r="CE10480" s="53" t="s">
        <v>30987</v>
      </c>
      <c r="CF10480" s="54">
        <v>867</v>
      </c>
      <c r="CG10480" s="54">
        <v>0.93500000000000005</v>
      </c>
      <c r="CH10480" s="54">
        <v>0.91500000000000004</v>
      </c>
      <c r="CI10480" s="54">
        <v>0.92200000000000004</v>
      </c>
      <c r="CJ10480" s="54">
        <v>77</v>
      </c>
      <c r="CK10480" s="54">
        <v>7</v>
      </c>
      <c r="CL10480" s="54">
        <v>1.49E-3</v>
      </c>
      <c r="CM10480" s="54">
        <v>0.27400000000000002</v>
      </c>
      <c r="CN10480" s="53" t="s">
        <v>42365</v>
      </c>
      <c r="CO10480" s="54">
        <v>56</v>
      </c>
      <c r="CP10480" s="54">
        <v>60</v>
      </c>
      <c r="CQ10480" s="55">
        <f t="shared" si="163"/>
        <v>0.93333333333333335</v>
      </c>
      <c r="CR10480" s="52" t="s">
        <v>28953</v>
      </c>
    </row>
    <row r="10481" spans="81:96">
      <c r="CC10481" s="52">
        <v>10480</v>
      </c>
      <c r="CD10481" s="53" t="s">
        <v>42432</v>
      </c>
      <c r="CE10481" s="53" t="s">
        <v>42433</v>
      </c>
      <c r="CF10481" s="54">
        <v>394</v>
      </c>
      <c r="CG10481" s="54">
        <v>0.84599999999999997</v>
      </c>
      <c r="CH10481" s="54">
        <v>0.97799999999999998</v>
      </c>
      <c r="CI10481" s="54">
        <v>0.13900000000000001</v>
      </c>
      <c r="CJ10481" s="54">
        <v>72</v>
      </c>
      <c r="CK10481" s="54">
        <v>4.0999999999999996</v>
      </c>
      <c r="CL10481" s="54">
        <v>1.1100000000000001E-3</v>
      </c>
      <c r="CM10481" s="54">
        <v>0.253</v>
      </c>
      <c r="CN10481" s="53" t="s">
        <v>42365</v>
      </c>
      <c r="CO10481" s="54">
        <v>57</v>
      </c>
      <c r="CP10481" s="54">
        <v>60</v>
      </c>
      <c r="CQ10481" s="55">
        <f t="shared" si="163"/>
        <v>0.95</v>
      </c>
      <c r="CR10481" s="52" t="s">
        <v>28953</v>
      </c>
    </row>
    <row r="10482" spans="81:96">
      <c r="CC10482" s="52">
        <v>10481</v>
      </c>
      <c r="CD10482" s="53" t="s">
        <v>42434</v>
      </c>
      <c r="CE10482" s="53" t="s">
        <v>42435</v>
      </c>
      <c r="CF10482" s="54">
        <v>1027</v>
      </c>
      <c r="CG10482" s="54">
        <v>0.83299999999999996</v>
      </c>
      <c r="CH10482" s="54">
        <v>0.99199999999999999</v>
      </c>
      <c r="CI10482" s="54">
        <v>8.3000000000000004E-2</v>
      </c>
      <c r="CJ10482" s="54">
        <v>72</v>
      </c>
      <c r="CK10482" s="54">
        <v>8.1999999999999993</v>
      </c>
      <c r="CL10482" s="54">
        <v>1.7799999999999999E-3</v>
      </c>
      <c r="CM10482" s="54">
        <v>0.29199999999999998</v>
      </c>
      <c r="CN10482" s="53" t="s">
        <v>42365</v>
      </c>
      <c r="CO10482" s="54">
        <v>58</v>
      </c>
      <c r="CP10482" s="54">
        <v>60</v>
      </c>
      <c r="CQ10482" s="55">
        <f t="shared" si="163"/>
        <v>0.96666666666666667</v>
      </c>
      <c r="CR10482" s="52" t="s">
        <v>28953</v>
      </c>
    </row>
    <row r="10483" spans="81:96">
      <c r="CC10483" s="52">
        <v>10482</v>
      </c>
      <c r="CD10483" s="53" t="s">
        <v>42436</v>
      </c>
      <c r="CE10483" s="53" t="s">
        <v>42437</v>
      </c>
      <c r="CF10483" s="54">
        <v>480</v>
      </c>
      <c r="CG10483" s="54">
        <v>0.79500000000000004</v>
      </c>
      <c r="CH10483" s="54">
        <v>0.83</v>
      </c>
      <c r="CI10483" s="54">
        <v>0.193</v>
      </c>
      <c r="CJ10483" s="54">
        <v>83</v>
      </c>
      <c r="CK10483" s="54">
        <v>5.4</v>
      </c>
      <c r="CL10483" s="54">
        <v>1.3500000000000001E-3</v>
      </c>
      <c r="CM10483" s="54">
        <v>0.26100000000000001</v>
      </c>
      <c r="CN10483" s="53" t="s">
        <v>42365</v>
      </c>
      <c r="CO10483" s="54">
        <v>59</v>
      </c>
      <c r="CP10483" s="54">
        <v>60</v>
      </c>
      <c r="CQ10483" s="55">
        <f t="shared" si="163"/>
        <v>0.98333333333333328</v>
      </c>
      <c r="CR10483" s="52" t="s">
        <v>28953</v>
      </c>
    </row>
    <row r="10484" spans="81:96">
      <c r="CC10484" s="52">
        <v>10483</v>
      </c>
      <c r="CD10484" s="53" t="s">
        <v>42438</v>
      </c>
      <c r="CE10484" s="53" t="s">
        <v>42439</v>
      </c>
      <c r="CF10484" s="54">
        <v>993</v>
      </c>
      <c r="CG10484" s="54">
        <v>0.66200000000000003</v>
      </c>
      <c r="CH10484" s="54">
        <v>0.95499999999999996</v>
      </c>
      <c r="CI10484" s="54">
        <v>0.21099999999999999</v>
      </c>
      <c r="CJ10484" s="54">
        <v>90</v>
      </c>
      <c r="CK10484" s="54">
        <v>5</v>
      </c>
      <c r="CL10484" s="54">
        <v>3.2200000000000002E-3</v>
      </c>
      <c r="CM10484" s="54">
        <v>0.34</v>
      </c>
      <c r="CN10484" s="53" t="s">
        <v>42365</v>
      </c>
      <c r="CO10484" s="54">
        <v>60</v>
      </c>
      <c r="CP10484" s="54">
        <v>60</v>
      </c>
      <c r="CQ10484" s="55">
        <f t="shared" si="163"/>
        <v>1</v>
      </c>
      <c r="CR10484" s="52" t="s">
        <v>28953</v>
      </c>
    </row>
    <row r="10485" spans="81:96">
      <c r="CC10485" s="52">
        <v>10484</v>
      </c>
      <c r="CD10485" s="53" t="s">
        <v>30609</v>
      </c>
      <c r="CE10485" s="53" t="s">
        <v>30610</v>
      </c>
      <c r="CF10485" s="54">
        <v>23811</v>
      </c>
      <c r="CG10485" s="54">
        <v>41.908000000000001</v>
      </c>
      <c r="CH10485" s="54">
        <v>37.825000000000003</v>
      </c>
      <c r="CI10485" s="54">
        <v>8.4619999999999997</v>
      </c>
      <c r="CJ10485" s="54">
        <v>39</v>
      </c>
      <c r="CK10485" s="54">
        <v>6.5</v>
      </c>
      <c r="CL10485" s="54">
        <v>6.0170000000000001E-2</v>
      </c>
      <c r="CM10485" s="54">
        <v>13.532</v>
      </c>
      <c r="CN10485" s="53" t="s">
        <v>42440</v>
      </c>
      <c r="CO10485" s="54">
        <v>1</v>
      </c>
      <c r="CP10485" s="54">
        <v>255</v>
      </c>
      <c r="CQ10485" s="55">
        <f t="shared" si="163"/>
        <v>3.9215686274509803E-3</v>
      </c>
      <c r="CR10485" s="52" t="s">
        <v>28907</v>
      </c>
    </row>
    <row r="10486" spans="81:96">
      <c r="CC10486" s="52">
        <v>10485</v>
      </c>
      <c r="CD10486" s="53" t="s">
        <v>42441</v>
      </c>
      <c r="CE10486" s="53" t="s">
        <v>42442</v>
      </c>
      <c r="CF10486" s="54">
        <v>7561</v>
      </c>
      <c r="CG10486" s="54">
        <v>18.364999999999998</v>
      </c>
      <c r="CH10486" s="54">
        <v>19.349</v>
      </c>
      <c r="CI10486" s="54">
        <v>5.5</v>
      </c>
      <c r="CJ10486" s="54">
        <v>26</v>
      </c>
      <c r="CK10486" s="54">
        <v>9.6</v>
      </c>
      <c r="CL10486" s="54">
        <v>1.1679999999999999E-2</v>
      </c>
      <c r="CM10486" s="54">
        <v>6.9420000000000002</v>
      </c>
      <c r="CN10486" s="53" t="s">
        <v>42440</v>
      </c>
      <c r="CO10486" s="54">
        <v>2</v>
      </c>
      <c r="CP10486" s="54">
        <v>255</v>
      </c>
      <c r="CQ10486" s="55">
        <f t="shared" si="163"/>
        <v>7.8431372549019607E-3</v>
      </c>
      <c r="CR10486" s="52" t="s">
        <v>28907</v>
      </c>
    </row>
    <row r="10487" spans="81:96">
      <c r="CC10487" s="52">
        <v>10486</v>
      </c>
      <c r="CD10487" s="53" t="s">
        <v>42443</v>
      </c>
      <c r="CE10487" s="53" t="s">
        <v>42444</v>
      </c>
      <c r="CF10487" s="54">
        <v>11630</v>
      </c>
      <c r="CG10487" s="54">
        <v>17.099</v>
      </c>
      <c r="CH10487" s="54">
        <v>22.347000000000001</v>
      </c>
      <c r="CI10487" s="54">
        <v>4.5</v>
      </c>
      <c r="CJ10487" s="54">
        <v>24</v>
      </c>
      <c r="CK10487" s="54">
        <v>9.9</v>
      </c>
      <c r="CL10487" s="54">
        <v>1.7260000000000001E-2</v>
      </c>
      <c r="CM10487" s="54">
        <v>7.548</v>
      </c>
      <c r="CN10487" s="53" t="s">
        <v>42440</v>
      </c>
      <c r="CO10487" s="54">
        <v>3</v>
      </c>
      <c r="CP10487" s="54">
        <v>255</v>
      </c>
      <c r="CQ10487" s="55">
        <f t="shared" si="163"/>
        <v>1.1764705882352941E-2</v>
      </c>
      <c r="CR10487" s="52" t="s">
        <v>28907</v>
      </c>
    </row>
    <row r="10488" spans="81:96">
      <c r="CC10488" s="52">
        <v>10487</v>
      </c>
      <c r="CD10488" s="53" t="s">
        <v>42445</v>
      </c>
      <c r="CE10488" s="53" t="s">
        <v>42446</v>
      </c>
      <c r="CF10488" s="54">
        <v>27077</v>
      </c>
      <c r="CG10488" s="54">
        <v>15.038</v>
      </c>
      <c r="CH10488" s="54">
        <v>15.888999999999999</v>
      </c>
      <c r="CI10488" s="54">
        <v>2.1640000000000001</v>
      </c>
      <c r="CJ10488" s="54">
        <v>116</v>
      </c>
      <c r="CK10488" s="54">
        <v>7.2</v>
      </c>
      <c r="CL10488" s="54">
        <v>4.0379999999999999E-2</v>
      </c>
      <c r="CM10488" s="54">
        <v>3.9249999999999998</v>
      </c>
      <c r="CN10488" s="53" t="s">
        <v>42440</v>
      </c>
      <c r="CO10488" s="54">
        <v>4</v>
      </c>
      <c r="CP10488" s="54">
        <v>255</v>
      </c>
      <c r="CQ10488" s="55">
        <f t="shared" si="163"/>
        <v>1.5686274509803921E-2</v>
      </c>
      <c r="CR10488" s="52" t="s">
        <v>28907</v>
      </c>
    </row>
    <row r="10489" spans="81:96">
      <c r="CC10489" s="52">
        <v>10488</v>
      </c>
      <c r="CD10489" s="53" t="s">
        <v>42447</v>
      </c>
      <c r="CE10489" s="53" t="s">
        <v>42448</v>
      </c>
      <c r="CF10489" s="54">
        <v>10743</v>
      </c>
      <c r="CG10489" s="54">
        <v>11.539</v>
      </c>
      <c r="CH10489" s="54">
        <v>10.337999999999999</v>
      </c>
      <c r="CI10489" s="54">
        <v>2.266</v>
      </c>
      <c r="CJ10489" s="54">
        <v>64</v>
      </c>
      <c r="CK10489" s="54">
        <v>7.9</v>
      </c>
      <c r="CL10489" s="54">
        <v>2.1190000000000001E-2</v>
      </c>
      <c r="CM10489" s="54">
        <v>3.5209999999999999</v>
      </c>
      <c r="CN10489" s="53" t="s">
        <v>42440</v>
      </c>
      <c r="CO10489" s="54">
        <v>5</v>
      </c>
      <c r="CP10489" s="54">
        <v>255</v>
      </c>
      <c r="CQ10489" s="55">
        <f t="shared" si="163"/>
        <v>1.9607843137254902E-2</v>
      </c>
      <c r="CR10489" s="52" t="s">
        <v>28907</v>
      </c>
    </row>
    <row r="10490" spans="81:96">
      <c r="CC10490" s="52">
        <v>10489</v>
      </c>
      <c r="CD10490" s="53" t="s">
        <v>42449</v>
      </c>
      <c r="CE10490" s="53" t="s">
        <v>42450</v>
      </c>
      <c r="CF10490" s="54">
        <v>11806</v>
      </c>
      <c r="CG10490" s="54">
        <v>9.7230000000000008</v>
      </c>
      <c r="CH10490" s="54">
        <v>8.843</v>
      </c>
      <c r="CI10490" s="54">
        <v>2.9620000000000002</v>
      </c>
      <c r="CJ10490" s="54">
        <v>106</v>
      </c>
      <c r="CK10490" s="54">
        <v>7.3</v>
      </c>
      <c r="CL10490" s="54">
        <v>2.2020000000000001E-2</v>
      </c>
      <c r="CM10490" s="54">
        <v>2.6880000000000002</v>
      </c>
      <c r="CN10490" s="53" t="s">
        <v>42440</v>
      </c>
      <c r="CO10490" s="54">
        <v>6</v>
      </c>
      <c r="CP10490" s="54">
        <v>255</v>
      </c>
      <c r="CQ10490" s="55">
        <f t="shared" si="163"/>
        <v>2.3529411764705882E-2</v>
      </c>
      <c r="CR10490" s="52" t="s">
        <v>28907</v>
      </c>
    </row>
    <row r="10491" spans="81:96">
      <c r="CC10491" s="52">
        <v>10490</v>
      </c>
      <c r="CD10491" s="53" t="s">
        <v>42451</v>
      </c>
      <c r="CE10491" s="53" t="s">
        <v>42452</v>
      </c>
      <c r="CF10491" s="54">
        <v>2178</v>
      </c>
      <c r="CG10491" s="54">
        <v>9.1210000000000004</v>
      </c>
      <c r="CH10491" s="54">
        <v>9.3119999999999994</v>
      </c>
      <c r="CI10491" s="54">
        <v>0.4</v>
      </c>
      <c r="CJ10491" s="54">
        <v>10</v>
      </c>
      <c r="CK10491" s="54">
        <v>7.3</v>
      </c>
      <c r="CL10491" s="54">
        <v>4.3899999999999998E-3</v>
      </c>
      <c r="CM10491" s="54">
        <v>2.9740000000000002</v>
      </c>
      <c r="CN10491" s="53" t="s">
        <v>42440</v>
      </c>
      <c r="CO10491" s="54">
        <v>7</v>
      </c>
      <c r="CP10491" s="54">
        <v>255</v>
      </c>
      <c r="CQ10491" s="55">
        <f t="shared" si="163"/>
        <v>2.7450980392156862E-2</v>
      </c>
      <c r="CR10491" s="52" t="s">
        <v>28907</v>
      </c>
    </row>
    <row r="10492" spans="81:96">
      <c r="CC10492" s="52">
        <v>10491</v>
      </c>
      <c r="CD10492" s="53" t="s">
        <v>31508</v>
      </c>
      <c r="CE10492" s="53" t="s">
        <v>31509</v>
      </c>
      <c r="CF10492" s="54">
        <v>3542</v>
      </c>
      <c r="CG10492" s="54">
        <v>8.4309999999999992</v>
      </c>
      <c r="CH10492" s="54">
        <v>8.2260000000000009</v>
      </c>
      <c r="CI10492" s="54">
        <v>2.8460000000000001</v>
      </c>
      <c r="CJ10492" s="54">
        <v>39</v>
      </c>
      <c r="CK10492" s="54">
        <v>7.8</v>
      </c>
      <c r="CL10492" s="54">
        <v>4.9500000000000004E-3</v>
      </c>
      <c r="CM10492" s="54">
        <v>2.137</v>
      </c>
      <c r="CN10492" s="53" t="s">
        <v>42440</v>
      </c>
      <c r="CO10492" s="54">
        <v>8</v>
      </c>
      <c r="CP10492" s="54">
        <v>255</v>
      </c>
      <c r="CQ10492" s="55">
        <f t="shared" si="163"/>
        <v>3.1372549019607843E-2</v>
      </c>
      <c r="CR10492" s="52" t="s">
        <v>28907</v>
      </c>
    </row>
    <row r="10493" spans="81:96">
      <c r="CC10493" s="52">
        <v>10492</v>
      </c>
      <c r="CD10493" s="53" t="s">
        <v>42453</v>
      </c>
      <c r="CE10493" s="53" t="s">
        <v>42454</v>
      </c>
      <c r="CF10493" s="54">
        <v>15257</v>
      </c>
      <c r="CG10493" s="54">
        <v>7.9029999999999996</v>
      </c>
      <c r="CH10493" s="54">
        <v>6.8440000000000003</v>
      </c>
      <c r="CI10493" s="54">
        <v>2.4689999999999999</v>
      </c>
      <c r="CJ10493" s="54">
        <v>130</v>
      </c>
      <c r="CK10493" s="54">
        <v>7.2</v>
      </c>
      <c r="CL10493" s="54">
        <v>2.9760000000000002E-2</v>
      </c>
      <c r="CM10493" s="54">
        <v>2.12</v>
      </c>
      <c r="CN10493" s="53" t="s">
        <v>42440</v>
      </c>
      <c r="CO10493" s="54">
        <v>9</v>
      </c>
      <c r="CP10493" s="54">
        <v>255</v>
      </c>
      <c r="CQ10493" s="55">
        <f t="shared" si="163"/>
        <v>3.5294117647058823E-2</v>
      </c>
      <c r="CR10493" s="52" t="s">
        <v>28907</v>
      </c>
    </row>
    <row r="10494" spans="81:96">
      <c r="CC10494" s="52">
        <v>10493</v>
      </c>
      <c r="CD10494" s="53" t="s">
        <v>31617</v>
      </c>
      <c r="CE10494" s="53" t="s">
        <v>31618</v>
      </c>
      <c r="CF10494" s="54">
        <v>35437</v>
      </c>
      <c r="CG10494" s="54">
        <v>7.7050000000000001</v>
      </c>
      <c r="CH10494" s="54">
        <v>8.0969999999999995</v>
      </c>
      <c r="CI10494" s="54">
        <v>1.1379999999999999</v>
      </c>
      <c r="CJ10494" s="54">
        <v>443</v>
      </c>
      <c r="CK10494" s="54">
        <v>7</v>
      </c>
      <c r="CL10494" s="54">
        <v>5.2510000000000001E-2</v>
      </c>
      <c r="CM10494" s="54">
        <v>1.792</v>
      </c>
      <c r="CN10494" s="53" t="s">
        <v>42440</v>
      </c>
      <c r="CO10494" s="54">
        <v>10</v>
      </c>
      <c r="CP10494" s="54">
        <v>255</v>
      </c>
      <c r="CQ10494" s="55">
        <f t="shared" si="163"/>
        <v>3.9215686274509803E-2</v>
      </c>
      <c r="CR10494" s="52" t="s">
        <v>28907</v>
      </c>
    </row>
    <row r="10495" spans="81:96">
      <c r="CC10495" s="52">
        <v>10494</v>
      </c>
      <c r="CD10495" s="53" t="s">
        <v>40668</v>
      </c>
      <c r="CE10495" s="53" t="s">
        <v>40669</v>
      </c>
      <c r="CF10495" s="54">
        <v>22005</v>
      </c>
      <c r="CG10495" s="54">
        <v>7.048</v>
      </c>
      <c r="CH10495" s="54">
        <v>8.1679999999999993</v>
      </c>
      <c r="CI10495" s="54">
        <v>1.5820000000000001</v>
      </c>
      <c r="CJ10495" s="54">
        <v>292</v>
      </c>
      <c r="CK10495" s="54">
        <v>6.4</v>
      </c>
      <c r="CL10495" s="54">
        <v>5.006E-2</v>
      </c>
      <c r="CM10495" s="54">
        <v>2.6429999999999998</v>
      </c>
      <c r="CN10495" s="53" t="s">
        <v>42440</v>
      </c>
      <c r="CO10495" s="54">
        <v>11</v>
      </c>
      <c r="CP10495" s="54">
        <v>255</v>
      </c>
      <c r="CQ10495" s="55">
        <f t="shared" si="163"/>
        <v>4.3137254901960784E-2</v>
      </c>
      <c r="CR10495" s="52" t="s">
        <v>28907</v>
      </c>
    </row>
    <row r="10496" spans="81:96">
      <c r="CC10496" s="52">
        <v>10495</v>
      </c>
      <c r="CD10496" s="53" t="s">
        <v>42455</v>
      </c>
      <c r="CE10496" s="53" t="s">
        <v>42456</v>
      </c>
      <c r="CF10496" s="54">
        <v>10008</v>
      </c>
      <c r="CG10496" s="54">
        <v>6.6909999999999998</v>
      </c>
      <c r="CH10496" s="54">
        <v>6.423</v>
      </c>
      <c r="CI10496" s="54">
        <v>1.1120000000000001</v>
      </c>
      <c r="CJ10496" s="54">
        <v>233</v>
      </c>
      <c r="CK10496" s="54">
        <v>6.5</v>
      </c>
      <c r="CL10496" s="54">
        <v>1.8440000000000002E-2</v>
      </c>
      <c r="CM10496" s="54">
        <v>1.718</v>
      </c>
      <c r="CN10496" s="53" t="s">
        <v>42440</v>
      </c>
      <c r="CO10496" s="54">
        <v>12</v>
      </c>
      <c r="CP10496" s="54">
        <v>255</v>
      </c>
      <c r="CQ10496" s="55">
        <f t="shared" si="163"/>
        <v>4.7058823529411764E-2</v>
      </c>
      <c r="CR10496" s="52" t="s">
        <v>28907</v>
      </c>
    </row>
    <row r="10497" spans="81:96">
      <c r="CC10497" s="52">
        <v>10496</v>
      </c>
      <c r="CD10497" s="53" t="s">
        <v>29981</v>
      </c>
      <c r="CE10497" s="53" t="s">
        <v>29982</v>
      </c>
      <c r="CF10497" s="54">
        <v>779</v>
      </c>
      <c r="CG10497" s="54">
        <v>6.2729999999999997</v>
      </c>
      <c r="CH10497" s="54">
        <v>5.867</v>
      </c>
      <c r="CI10497" s="54"/>
      <c r="CJ10497" s="54"/>
      <c r="CK10497" s="54" t="s">
        <v>28918</v>
      </c>
      <c r="CL10497" s="54">
        <v>4.8000000000000001E-4</v>
      </c>
      <c r="CM10497" s="54">
        <v>2.0259999999999998</v>
      </c>
      <c r="CN10497" s="53" t="s">
        <v>42440</v>
      </c>
      <c r="CO10497" s="54">
        <v>13</v>
      </c>
      <c r="CP10497" s="54">
        <v>255</v>
      </c>
      <c r="CQ10497" s="55">
        <f t="shared" si="163"/>
        <v>5.0980392156862744E-2</v>
      </c>
      <c r="CR10497" s="52" t="s">
        <v>28907</v>
      </c>
    </row>
    <row r="10498" spans="81:96">
      <c r="CC10498" s="52">
        <v>10497</v>
      </c>
      <c r="CD10498" s="53" t="s">
        <v>36488</v>
      </c>
      <c r="CE10498" s="53" t="s">
        <v>36489</v>
      </c>
      <c r="CF10498" s="54">
        <v>16005</v>
      </c>
      <c r="CG10498" s="54">
        <v>5.7270000000000003</v>
      </c>
      <c r="CH10498" s="54">
        <v>5.2729999999999997</v>
      </c>
      <c r="CI10498" s="54">
        <v>2.609</v>
      </c>
      <c r="CJ10498" s="54">
        <v>230</v>
      </c>
      <c r="CK10498" s="54">
        <v>6.6</v>
      </c>
      <c r="CL10498" s="54">
        <v>3.0880000000000001E-2</v>
      </c>
      <c r="CM10498" s="54">
        <v>1.518</v>
      </c>
      <c r="CN10498" s="53" t="s">
        <v>42440</v>
      </c>
      <c r="CO10498" s="54">
        <v>14</v>
      </c>
      <c r="CP10498" s="54">
        <v>255</v>
      </c>
      <c r="CQ10498" s="55">
        <f t="shared" ref="CQ10498:CQ10561" si="164">CO10498/CP10498</f>
        <v>5.4901960784313725E-2</v>
      </c>
      <c r="CR10498" s="52" t="s">
        <v>28907</v>
      </c>
    </row>
    <row r="10499" spans="81:96">
      <c r="CC10499" s="52">
        <v>10498</v>
      </c>
      <c r="CD10499" s="53" t="s">
        <v>42457</v>
      </c>
      <c r="CE10499" s="53" t="s">
        <v>42458</v>
      </c>
      <c r="CF10499" s="54">
        <v>4461</v>
      </c>
      <c r="CG10499" s="54">
        <v>5.5279999999999996</v>
      </c>
      <c r="CH10499" s="54">
        <v>4.5640000000000001</v>
      </c>
      <c r="CI10499" s="54">
        <v>1.1579999999999999</v>
      </c>
      <c r="CJ10499" s="54">
        <v>114</v>
      </c>
      <c r="CK10499" s="54">
        <v>5.3</v>
      </c>
      <c r="CL10499" s="54">
        <v>1.0869999999999999E-2</v>
      </c>
      <c r="CM10499" s="54">
        <v>1.28</v>
      </c>
      <c r="CN10499" s="53" t="s">
        <v>42440</v>
      </c>
      <c r="CO10499" s="54">
        <v>15</v>
      </c>
      <c r="CP10499" s="54">
        <v>255</v>
      </c>
      <c r="CQ10499" s="55">
        <f t="shared" si="164"/>
        <v>5.8823529411764705E-2</v>
      </c>
      <c r="CR10499" s="52" t="s">
        <v>28907</v>
      </c>
    </row>
    <row r="10500" spans="81:96">
      <c r="CC10500" s="52">
        <v>10499</v>
      </c>
      <c r="CD10500" s="53" t="s">
        <v>42459</v>
      </c>
      <c r="CE10500" s="53" t="s">
        <v>42460</v>
      </c>
      <c r="CF10500" s="54">
        <v>2339</v>
      </c>
      <c r="CG10500" s="54">
        <v>5.3559999999999999</v>
      </c>
      <c r="CH10500" s="54">
        <v>5.984</v>
      </c>
      <c r="CI10500" s="54">
        <v>1</v>
      </c>
      <c r="CJ10500" s="54">
        <v>28</v>
      </c>
      <c r="CK10500" s="54">
        <v>8.6</v>
      </c>
      <c r="CL10500" s="54">
        <v>3.4199999999999999E-3</v>
      </c>
      <c r="CM10500" s="54">
        <v>1.681</v>
      </c>
      <c r="CN10500" s="53" t="s">
        <v>42440</v>
      </c>
      <c r="CO10500" s="54">
        <v>16</v>
      </c>
      <c r="CP10500" s="54">
        <v>255</v>
      </c>
      <c r="CQ10500" s="55">
        <f t="shared" si="164"/>
        <v>6.2745098039215685E-2</v>
      </c>
      <c r="CR10500" s="52" t="s">
        <v>28907</v>
      </c>
    </row>
    <row r="10501" spans="81:96">
      <c r="CC10501" s="52">
        <v>10500</v>
      </c>
      <c r="CD10501" s="53" t="s">
        <v>37913</v>
      </c>
      <c r="CE10501" s="53" t="s">
        <v>37914</v>
      </c>
      <c r="CF10501" s="54">
        <v>23616</v>
      </c>
      <c r="CG10501" s="54">
        <v>5.3129999999999997</v>
      </c>
      <c r="CH10501" s="54">
        <v>4.984</v>
      </c>
      <c r="CI10501" s="54">
        <v>1.5249999999999999</v>
      </c>
      <c r="CJ10501" s="54">
        <v>459</v>
      </c>
      <c r="CK10501" s="54">
        <v>6.3</v>
      </c>
      <c r="CL10501" s="54">
        <v>5.3159999999999999E-2</v>
      </c>
      <c r="CM10501" s="54">
        <v>1.59</v>
      </c>
      <c r="CN10501" s="53" t="s">
        <v>42440</v>
      </c>
      <c r="CO10501" s="54">
        <v>17</v>
      </c>
      <c r="CP10501" s="54">
        <v>255</v>
      </c>
      <c r="CQ10501" s="55">
        <f t="shared" si="164"/>
        <v>6.6666666666666666E-2</v>
      </c>
      <c r="CR10501" s="52" t="s">
        <v>28907</v>
      </c>
    </row>
    <row r="10502" spans="81:96">
      <c r="CC10502" s="52">
        <v>10501</v>
      </c>
      <c r="CD10502" s="53" t="s">
        <v>42461</v>
      </c>
      <c r="CE10502" s="53" t="s">
        <v>42462</v>
      </c>
      <c r="CF10502" s="54">
        <v>3585</v>
      </c>
      <c r="CG10502" s="54">
        <v>5.1390000000000002</v>
      </c>
      <c r="CH10502" s="54">
        <v>4.4240000000000004</v>
      </c>
      <c r="CI10502" s="54">
        <v>0.84199999999999997</v>
      </c>
      <c r="CJ10502" s="54">
        <v>101</v>
      </c>
      <c r="CK10502" s="54">
        <v>4.3</v>
      </c>
      <c r="CL10502" s="54">
        <v>1.11E-2</v>
      </c>
      <c r="CM10502" s="54">
        <v>1.3069999999999999</v>
      </c>
      <c r="CN10502" s="53" t="s">
        <v>42440</v>
      </c>
      <c r="CO10502" s="54">
        <v>18</v>
      </c>
      <c r="CP10502" s="54">
        <v>255</v>
      </c>
      <c r="CQ10502" s="55">
        <f t="shared" si="164"/>
        <v>7.0588235294117646E-2</v>
      </c>
      <c r="CR10502" s="52" t="s">
        <v>28907</v>
      </c>
    </row>
    <row r="10503" spans="81:96">
      <c r="CC10503" s="52">
        <v>10502</v>
      </c>
      <c r="CD10503" s="53" t="s">
        <v>32106</v>
      </c>
      <c r="CE10503" s="53" t="s">
        <v>32107</v>
      </c>
      <c r="CF10503" s="54">
        <v>3704</v>
      </c>
      <c r="CG10503" s="54">
        <v>5.1130000000000004</v>
      </c>
      <c r="CH10503" s="54">
        <v>4.9710000000000001</v>
      </c>
      <c r="CI10503" s="54">
        <v>0.98899999999999999</v>
      </c>
      <c r="CJ10503" s="54">
        <v>89</v>
      </c>
      <c r="CK10503" s="54">
        <v>5.7</v>
      </c>
      <c r="CL10503" s="54">
        <v>8.4600000000000005E-3</v>
      </c>
      <c r="CM10503" s="54">
        <v>1.399</v>
      </c>
      <c r="CN10503" s="53" t="s">
        <v>42440</v>
      </c>
      <c r="CO10503" s="54">
        <v>19</v>
      </c>
      <c r="CP10503" s="54">
        <v>255</v>
      </c>
      <c r="CQ10503" s="55">
        <f t="shared" si="164"/>
        <v>7.4509803921568626E-2</v>
      </c>
      <c r="CR10503" s="52" t="s">
        <v>28907</v>
      </c>
    </row>
    <row r="10504" spans="81:96">
      <c r="CC10504" s="52">
        <v>10503</v>
      </c>
      <c r="CD10504" s="53" t="s">
        <v>40682</v>
      </c>
      <c r="CE10504" s="53" t="s">
        <v>40683</v>
      </c>
      <c r="CF10504" s="54">
        <v>16524</v>
      </c>
      <c r="CG10504" s="54">
        <v>5.1059999999999999</v>
      </c>
      <c r="CH10504" s="54">
        <v>4.8230000000000004</v>
      </c>
      <c r="CI10504" s="54">
        <v>1.1819999999999999</v>
      </c>
      <c r="CJ10504" s="54">
        <v>417</v>
      </c>
      <c r="CK10504" s="54">
        <v>6</v>
      </c>
      <c r="CL10504" s="54">
        <v>3.7220000000000003E-2</v>
      </c>
      <c r="CM10504" s="54">
        <v>1.454</v>
      </c>
      <c r="CN10504" s="53" t="s">
        <v>42440</v>
      </c>
      <c r="CO10504" s="54">
        <v>20</v>
      </c>
      <c r="CP10504" s="54">
        <v>255</v>
      </c>
      <c r="CQ10504" s="55">
        <f t="shared" si="164"/>
        <v>7.8431372549019607E-2</v>
      </c>
      <c r="CR10504" s="52" t="s">
        <v>28907</v>
      </c>
    </row>
    <row r="10505" spans="81:96">
      <c r="CC10505" s="52">
        <v>10504</v>
      </c>
      <c r="CD10505" s="53" t="s">
        <v>32108</v>
      </c>
      <c r="CE10505" s="53" t="s">
        <v>32109</v>
      </c>
      <c r="CF10505" s="54">
        <v>2584</v>
      </c>
      <c r="CG10505" s="54">
        <v>5.0540000000000003</v>
      </c>
      <c r="CH10505" s="54">
        <v>5.8209999999999997</v>
      </c>
      <c r="CI10505" s="54">
        <v>1.319</v>
      </c>
      <c r="CJ10505" s="54">
        <v>72</v>
      </c>
      <c r="CK10505" s="54">
        <v>4.5</v>
      </c>
      <c r="CL10505" s="54">
        <v>9.0900000000000009E-3</v>
      </c>
      <c r="CM10505" s="54">
        <v>1.829</v>
      </c>
      <c r="CN10505" s="53" t="s">
        <v>42440</v>
      </c>
      <c r="CO10505" s="54">
        <v>21</v>
      </c>
      <c r="CP10505" s="54">
        <v>255</v>
      </c>
      <c r="CQ10505" s="55">
        <f t="shared" si="164"/>
        <v>8.2352941176470587E-2</v>
      </c>
      <c r="CR10505" s="52" t="s">
        <v>28907</v>
      </c>
    </row>
    <row r="10506" spans="81:96">
      <c r="CC10506" s="52">
        <v>10505</v>
      </c>
      <c r="CD10506" s="53" t="s">
        <v>42463</v>
      </c>
      <c r="CE10506" s="53" t="s">
        <v>42464</v>
      </c>
      <c r="CF10506" s="54">
        <v>6677</v>
      </c>
      <c r="CG10506" s="54">
        <v>5.0529999999999999</v>
      </c>
      <c r="CH10506" s="54">
        <v>5.8780000000000001</v>
      </c>
      <c r="CI10506" s="54">
        <v>1.3460000000000001</v>
      </c>
      <c r="CJ10506" s="54">
        <v>81</v>
      </c>
      <c r="CK10506" s="54" t="s">
        <v>28918</v>
      </c>
      <c r="CL10506" s="54">
        <v>8.1899999999999994E-3</v>
      </c>
      <c r="CM10506" s="54">
        <v>1.7549999999999999</v>
      </c>
      <c r="CN10506" s="53" t="s">
        <v>42440</v>
      </c>
      <c r="CO10506" s="54">
        <v>22</v>
      </c>
      <c r="CP10506" s="54">
        <v>255</v>
      </c>
      <c r="CQ10506" s="55">
        <f t="shared" si="164"/>
        <v>8.6274509803921567E-2</v>
      </c>
      <c r="CR10506" s="52" t="s">
        <v>28907</v>
      </c>
    </row>
    <row r="10507" spans="81:96">
      <c r="CC10507" s="52">
        <v>10506</v>
      </c>
      <c r="CD10507" s="53" t="s">
        <v>42465</v>
      </c>
      <c r="CE10507" s="53" t="s">
        <v>42466</v>
      </c>
      <c r="CF10507" s="54">
        <v>26581</v>
      </c>
      <c r="CG10507" s="54">
        <v>5.0090000000000003</v>
      </c>
      <c r="CH10507" s="54">
        <v>4.6890000000000001</v>
      </c>
      <c r="CI10507" s="54">
        <v>1.284</v>
      </c>
      <c r="CJ10507" s="54">
        <v>331</v>
      </c>
      <c r="CK10507" s="54">
        <v>9.5</v>
      </c>
      <c r="CL10507" s="54">
        <v>3.6400000000000002E-2</v>
      </c>
      <c r="CM10507" s="54">
        <v>1.2789999999999999</v>
      </c>
      <c r="CN10507" s="53" t="s">
        <v>42440</v>
      </c>
      <c r="CO10507" s="54">
        <v>23</v>
      </c>
      <c r="CP10507" s="54">
        <v>255</v>
      </c>
      <c r="CQ10507" s="55">
        <f t="shared" si="164"/>
        <v>9.0196078431372548E-2</v>
      </c>
      <c r="CR10507" s="52" t="s">
        <v>28907</v>
      </c>
    </row>
    <row r="10508" spans="81:96">
      <c r="CC10508" s="52">
        <v>10507</v>
      </c>
      <c r="CD10508" s="53" t="s">
        <v>42467</v>
      </c>
      <c r="CE10508" s="53" t="s">
        <v>42468</v>
      </c>
      <c r="CF10508" s="54">
        <v>30266</v>
      </c>
      <c r="CG10508" s="54">
        <v>4.8419999999999996</v>
      </c>
      <c r="CH10508" s="54">
        <v>4.9569999999999999</v>
      </c>
      <c r="CI10508" s="54">
        <v>1.5129999999999999</v>
      </c>
      <c r="CJ10508" s="54">
        <v>415</v>
      </c>
      <c r="CK10508" s="54">
        <v>7.5</v>
      </c>
      <c r="CL10508" s="54">
        <v>4.8210000000000003E-2</v>
      </c>
      <c r="CM10508" s="54">
        <v>1.3169999999999999</v>
      </c>
      <c r="CN10508" s="53" t="s">
        <v>42440</v>
      </c>
      <c r="CO10508" s="54">
        <v>24</v>
      </c>
      <c r="CP10508" s="54">
        <v>255</v>
      </c>
      <c r="CQ10508" s="55">
        <f t="shared" si="164"/>
        <v>9.4117647058823528E-2</v>
      </c>
      <c r="CR10508" s="52" t="s">
        <v>28907</v>
      </c>
    </row>
    <row r="10509" spans="81:96">
      <c r="CC10509" s="52">
        <v>10508</v>
      </c>
      <c r="CD10509" s="53" t="s">
        <v>42469</v>
      </c>
      <c r="CE10509" s="53" t="s">
        <v>42470</v>
      </c>
      <c r="CF10509" s="54">
        <v>3846</v>
      </c>
      <c r="CG10509" s="54">
        <v>4.84</v>
      </c>
      <c r="CH10509" s="54">
        <v>5.0209999999999999</v>
      </c>
      <c r="CI10509" s="54">
        <v>1.0469999999999999</v>
      </c>
      <c r="CJ10509" s="54">
        <v>128</v>
      </c>
      <c r="CK10509" s="54">
        <v>4.4000000000000004</v>
      </c>
      <c r="CL10509" s="54">
        <v>9.4999999999999998E-3</v>
      </c>
      <c r="CM10509" s="54">
        <v>1.1599999999999999</v>
      </c>
      <c r="CN10509" s="53" t="s">
        <v>42440</v>
      </c>
      <c r="CO10509" s="54">
        <v>25</v>
      </c>
      <c r="CP10509" s="54">
        <v>255</v>
      </c>
      <c r="CQ10509" s="55">
        <f t="shared" si="164"/>
        <v>9.8039215686274508E-2</v>
      </c>
      <c r="CR10509" s="52" t="s">
        <v>28907</v>
      </c>
    </row>
    <row r="10510" spans="81:96">
      <c r="CC10510" s="52">
        <v>10509</v>
      </c>
      <c r="CD10510" s="53" t="s">
        <v>42471</v>
      </c>
      <c r="CE10510" s="53" t="s">
        <v>42472</v>
      </c>
      <c r="CF10510" s="54">
        <v>5490</v>
      </c>
      <c r="CG10510" s="54">
        <v>4.5949999999999998</v>
      </c>
      <c r="CH10510" s="54">
        <v>5.2030000000000003</v>
      </c>
      <c r="CI10510" s="54">
        <v>0.51</v>
      </c>
      <c r="CJ10510" s="54">
        <v>104</v>
      </c>
      <c r="CK10510" s="54">
        <v>5.8</v>
      </c>
      <c r="CL10510" s="54">
        <v>1.4449999999999999E-2</v>
      </c>
      <c r="CM10510" s="54">
        <v>1.679</v>
      </c>
      <c r="CN10510" s="53" t="s">
        <v>42440</v>
      </c>
      <c r="CO10510" s="54">
        <v>26</v>
      </c>
      <c r="CP10510" s="54">
        <v>255</v>
      </c>
      <c r="CQ10510" s="55">
        <f t="shared" si="164"/>
        <v>0.10196078431372549</v>
      </c>
      <c r="CR10510" s="52" t="s">
        <v>28907</v>
      </c>
    </row>
    <row r="10511" spans="81:96">
      <c r="CC10511" s="52">
        <v>10510</v>
      </c>
      <c r="CD10511" s="53" t="s">
        <v>40434</v>
      </c>
      <c r="CE10511" s="53" t="s">
        <v>40435</v>
      </c>
      <c r="CF10511" s="54">
        <v>50371</v>
      </c>
      <c r="CG10511" s="54">
        <v>4.476</v>
      </c>
      <c r="CH10511" s="54">
        <v>4.54</v>
      </c>
      <c r="CI10511" s="54">
        <v>1.016</v>
      </c>
      <c r="CJ10511" s="54">
        <v>1005</v>
      </c>
      <c r="CK10511" s="54">
        <v>7.7</v>
      </c>
      <c r="CL10511" s="54">
        <v>9.3429999999999999E-2</v>
      </c>
      <c r="CM10511" s="54">
        <v>1.36</v>
      </c>
      <c r="CN10511" s="53" t="s">
        <v>42440</v>
      </c>
      <c r="CO10511" s="54">
        <v>27</v>
      </c>
      <c r="CP10511" s="54">
        <v>255</v>
      </c>
      <c r="CQ10511" s="55">
        <f t="shared" si="164"/>
        <v>0.10588235294117647</v>
      </c>
      <c r="CR10511" s="52" t="s">
        <v>28907</v>
      </c>
    </row>
    <row r="10512" spans="81:96">
      <c r="CC10512" s="52">
        <v>10511</v>
      </c>
      <c r="CD10512" s="53" t="s">
        <v>42473</v>
      </c>
      <c r="CE10512" s="53" t="s">
        <v>42474</v>
      </c>
      <c r="CF10512" s="54">
        <v>6600</v>
      </c>
      <c r="CG10512" s="54">
        <v>4.4080000000000004</v>
      </c>
      <c r="CH10512" s="54">
        <v>4.4089999999999998</v>
      </c>
      <c r="CI10512" s="54">
        <v>0.68600000000000005</v>
      </c>
      <c r="CJ10512" s="54">
        <v>102</v>
      </c>
      <c r="CK10512" s="54">
        <v>6.7</v>
      </c>
      <c r="CL10512" s="54">
        <v>1.2359999999999999E-2</v>
      </c>
      <c r="CM10512" s="54">
        <v>1.17</v>
      </c>
      <c r="CN10512" s="53" t="s">
        <v>42440</v>
      </c>
      <c r="CO10512" s="54">
        <v>28</v>
      </c>
      <c r="CP10512" s="54">
        <v>255</v>
      </c>
      <c r="CQ10512" s="55">
        <f t="shared" si="164"/>
        <v>0.10980392156862745</v>
      </c>
      <c r="CR10512" s="52" t="s">
        <v>28907</v>
      </c>
    </row>
    <row r="10513" spans="81:96">
      <c r="CC10513" s="52">
        <v>10512</v>
      </c>
      <c r="CD10513" s="53" t="s">
        <v>40149</v>
      </c>
      <c r="CE10513" s="53" t="s">
        <v>40150</v>
      </c>
      <c r="CF10513" s="54">
        <v>9898</v>
      </c>
      <c r="CG10513" s="54">
        <v>4.3840000000000003</v>
      </c>
      <c r="CH10513" s="54">
        <v>4.9610000000000003</v>
      </c>
      <c r="CI10513" s="54">
        <v>0.629</v>
      </c>
      <c r="CJ10513" s="54">
        <v>423</v>
      </c>
      <c r="CK10513" s="54">
        <v>3.8</v>
      </c>
      <c r="CL10513" s="54">
        <v>2.7480000000000001E-2</v>
      </c>
      <c r="CM10513" s="54">
        <v>1.19</v>
      </c>
      <c r="CN10513" s="53" t="s">
        <v>42440</v>
      </c>
      <c r="CO10513" s="54">
        <v>29</v>
      </c>
      <c r="CP10513" s="54">
        <v>255</v>
      </c>
      <c r="CQ10513" s="55">
        <f t="shared" si="164"/>
        <v>0.11372549019607843</v>
      </c>
      <c r="CR10513" s="52" t="s">
        <v>28907</v>
      </c>
    </row>
    <row r="10514" spans="81:96">
      <c r="CC10514" s="52">
        <v>10513</v>
      </c>
      <c r="CD10514" s="53" t="s">
        <v>40629</v>
      </c>
      <c r="CE10514" s="53" t="s">
        <v>40630</v>
      </c>
      <c r="CF10514" s="54">
        <v>7954</v>
      </c>
      <c r="CG10514" s="54">
        <v>4.383</v>
      </c>
      <c r="CH10514" s="54">
        <v>4.742</v>
      </c>
      <c r="CI10514" s="54">
        <v>0.52400000000000002</v>
      </c>
      <c r="CJ10514" s="54">
        <v>481</v>
      </c>
      <c r="CK10514" s="54">
        <v>2.9</v>
      </c>
      <c r="CL10514" s="54">
        <v>2.0070000000000001E-2</v>
      </c>
      <c r="CM10514" s="54">
        <v>0.93100000000000005</v>
      </c>
      <c r="CN10514" s="53" t="s">
        <v>42440</v>
      </c>
      <c r="CO10514" s="54">
        <v>30</v>
      </c>
      <c r="CP10514" s="54">
        <v>255</v>
      </c>
      <c r="CQ10514" s="55">
        <f t="shared" si="164"/>
        <v>0.11764705882352941</v>
      </c>
      <c r="CR10514" s="52" t="s">
        <v>28907</v>
      </c>
    </row>
    <row r="10515" spans="81:96">
      <c r="CC10515" s="52">
        <v>10514</v>
      </c>
      <c r="CD10515" s="53" t="s">
        <v>32124</v>
      </c>
      <c r="CE10515" s="53" t="s">
        <v>32125</v>
      </c>
      <c r="CF10515" s="54">
        <v>5171</v>
      </c>
      <c r="CG10515" s="54">
        <v>4.3689999999999998</v>
      </c>
      <c r="CH10515" s="54">
        <v>4.7539999999999996</v>
      </c>
      <c r="CI10515" s="54">
        <v>0.79900000000000004</v>
      </c>
      <c r="CJ10515" s="54">
        <v>189</v>
      </c>
      <c r="CK10515" s="54">
        <v>5.2</v>
      </c>
      <c r="CL10515" s="54">
        <v>1.259E-2</v>
      </c>
      <c r="CM10515" s="54">
        <v>1.3740000000000001</v>
      </c>
      <c r="CN10515" s="53" t="s">
        <v>42440</v>
      </c>
      <c r="CO10515" s="54">
        <v>31</v>
      </c>
      <c r="CP10515" s="54">
        <v>255</v>
      </c>
      <c r="CQ10515" s="55">
        <f t="shared" si="164"/>
        <v>0.12156862745098039</v>
      </c>
      <c r="CR10515" s="52" t="s">
        <v>28907</v>
      </c>
    </row>
    <row r="10516" spans="81:96">
      <c r="CC10516" s="52">
        <v>10515</v>
      </c>
      <c r="CD10516" s="53" t="s">
        <v>42475</v>
      </c>
      <c r="CE10516" s="53" t="s">
        <v>42476</v>
      </c>
      <c r="CF10516" s="54">
        <v>8912</v>
      </c>
      <c r="CG10516" s="54">
        <v>4.343</v>
      </c>
      <c r="CH10516" s="54">
        <v>4.0990000000000002</v>
      </c>
      <c r="CI10516" s="54">
        <v>1.0129999999999999</v>
      </c>
      <c r="CJ10516" s="54">
        <v>155</v>
      </c>
      <c r="CK10516" s="54">
        <v>9.1999999999999993</v>
      </c>
      <c r="CL10516" s="54">
        <v>1.426E-2</v>
      </c>
      <c r="CM10516" s="54">
        <v>1.202</v>
      </c>
      <c r="CN10516" s="53" t="s">
        <v>42440</v>
      </c>
      <c r="CO10516" s="54">
        <v>32</v>
      </c>
      <c r="CP10516" s="54">
        <v>255</v>
      </c>
      <c r="CQ10516" s="55">
        <f t="shared" si="164"/>
        <v>0.12549019607843137</v>
      </c>
      <c r="CR10516" s="52" t="s">
        <v>28907</v>
      </c>
    </row>
    <row r="10517" spans="81:96">
      <c r="CC10517" s="52">
        <v>10516</v>
      </c>
      <c r="CD10517" s="53" t="s">
        <v>31512</v>
      </c>
      <c r="CE10517" s="53" t="s">
        <v>31513</v>
      </c>
      <c r="CF10517" s="54">
        <v>2275</v>
      </c>
      <c r="CG10517" s="54">
        <v>4.2969999999999997</v>
      </c>
      <c r="CH10517" s="54">
        <v>3.335</v>
      </c>
      <c r="CI10517" s="54">
        <v>0.63400000000000001</v>
      </c>
      <c r="CJ10517" s="54">
        <v>101</v>
      </c>
      <c r="CK10517" s="54">
        <v>3.9</v>
      </c>
      <c r="CL10517" s="54">
        <v>7.0800000000000004E-3</v>
      </c>
      <c r="CM10517" s="54">
        <v>0.89500000000000002</v>
      </c>
      <c r="CN10517" s="53" t="s">
        <v>42440</v>
      </c>
      <c r="CO10517" s="54">
        <v>33</v>
      </c>
      <c r="CP10517" s="54">
        <v>255</v>
      </c>
      <c r="CQ10517" s="55">
        <f t="shared" si="164"/>
        <v>0.12941176470588237</v>
      </c>
      <c r="CR10517" s="52" t="s">
        <v>28907</v>
      </c>
    </row>
    <row r="10518" spans="81:96">
      <c r="CC10518" s="52">
        <v>10517</v>
      </c>
      <c r="CD10518" s="53" t="s">
        <v>37919</v>
      </c>
      <c r="CE10518" s="53" t="s">
        <v>37920</v>
      </c>
      <c r="CF10518" s="54">
        <v>8473</v>
      </c>
      <c r="CG10518" s="54">
        <v>4.2960000000000003</v>
      </c>
      <c r="CH10518" s="54">
        <v>4.3070000000000004</v>
      </c>
      <c r="CI10518" s="54">
        <v>0.80500000000000005</v>
      </c>
      <c r="CJ10518" s="54">
        <v>169</v>
      </c>
      <c r="CK10518" s="54">
        <v>5.7</v>
      </c>
      <c r="CL10518" s="54">
        <v>2.0420000000000001E-2</v>
      </c>
      <c r="CM10518" s="54">
        <v>1.2589999999999999</v>
      </c>
      <c r="CN10518" s="53" t="s">
        <v>42440</v>
      </c>
      <c r="CO10518" s="54">
        <v>34</v>
      </c>
      <c r="CP10518" s="54">
        <v>255</v>
      </c>
      <c r="CQ10518" s="55">
        <f t="shared" si="164"/>
        <v>0.13333333333333333</v>
      </c>
      <c r="CR10518" s="52" t="s">
        <v>28907</v>
      </c>
    </row>
    <row r="10519" spans="81:96">
      <c r="CC10519" s="52">
        <v>10518</v>
      </c>
      <c r="CD10519" s="53" t="s">
        <v>41404</v>
      </c>
      <c r="CE10519" s="53" t="s">
        <v>41405</v>
      </c>
      <c r="CF10519" s="54">
        <v>547</v>
      </c>
      <c r="CG10519" s="54">
        <v>4.2949999999999999</v>
      </c>
      <c r="CH10519" s="54">
        <v>2.9089999999999998</v>
      </c>
      <c r="CI10519" s="54">
        <v>0.72699999999999998</v>
      </c>
      <c r="CJ10519" s="54">
        <v>22</v>
      </c>
      <c r="CK10519" s="54">
        <v>4.4000000000000004</v>
      </c>
      <c r="CL10519" s="54">
        <v>1.42E-3</v>
      </c>
      <c r="CM10519" s="54">
        <v>0.74099999999999999</v>
      </c>
      <c r="CN10519" s="53" t="s">
        <v>42440</v>
      </c>
      <c r="CO10519" s="54">
        <v>35</v>
      </c>
      <c r="CP10519" s="54">
        <v>255</v>
      </c>
      <c r="CQ10519" s="55">
        <f t="shared" si="164"/>
        <v>0.13725490196078433</v>
      </c>
      <c r="CR10519" s="52" t="s">
        <v>28907</v>
      </c>
    </row>
    <row r="10520" spans="81:96">
      <c r="CC10520" s="52">
        <v>10519</v>
      </c>
      <c r="CD10520" s="53" t="s">
        <v>42477</v>
      </c>
      <c r="CE10520" s="53" t="s">
        <v>42478</v>
      </c>
      <c r="CF10520" s="54">
        <v>1050</v>
      </c>
      <c r="CG10520" s="54">
        <v>4.2590000000000003</v>
      </c>
      <c r="CH10520" s="54">
        <v>3.492</v>
      </c>
      <c r="CI10520" s="54">
        <v>0.66700000000000004</v>
      </c>
      <c r="CJ10520" s="54">
        <v>15</v>
      </c>
      <c r="CK10520" s="54" t="s">
        <v>28918</v>
      </c>
      <c r="CL10520" s="54">
        <v>7.1000000000000002E-4</v>
      </c>
      <c r="CM10520" s="54">
        <v>0.72799999999999998</v>
      </c>
      <c r="CN10520" s="53" t="s">
        <v>42440</v>
      </c>
      <c r="CO10520" s="54">
        <v>36</v>
      </c>
      <c r="CP10520" s="54">
        <v>255</v>
      </c>
      <c r="CQ10520" s="55">
        <f t="shared" si="164"/>
        <v>0.14117647058823529</v>
      </c>
      <c r="CR10520" s="52" t="s">
        <v>28907</v>
      </c>
    </row>
    <row r="10521" spans="81:96">
      <c r="CC10521" s="52">
        <v>10520</v>
      </c>
      <c r="CD10521" s="53" t="s">
        <v>36658</v>
      </c>
      <c r="CE10521" s="53" t="s">
        <v>36659</v>
      </c>
      <c r="CF10521" s="54">
        <v>2394</v>
      </c>
      <c r="CG10521" s="54">
        <v>4.2290000000000001</v>
      </c>
      <c r="CH10521" s="54">
        <v>4.1100000000000003</v>
      </c>
      <c r="CI10521" s="54">
        <v>1.0640000000000001</v>
      </c>
      <c r="CJ10521" s="54">
        <v>78</v>
      </c>
      <c r="CK10521" s="54">
        <v>5.3</v>
      </c>
      <c r="CL10521" s="54">
        <v>5.7499999999999999E-3</v>
      </c>
      <c r="CM10521" s="54">
        <v>1.208</v>
      </c>
      <c r="CN10521" s="53" t="s">
        <v>42440</v>
      </c>
      <c r="CO10521" s="54">
        <v>37</v>
      </c>
      <c r="CP10521" s="54">
        <v>255</v>
      </c>
      <c r="CQ10521" s="55">
        <f t="shared" si="164"/>
        <v>0.14509803921568629</v>
      </c>
      <c r="CR10521" s="52" t="s">
        <v>28907</v>
      </c>
    </row>
    <row r="10522" spans="81:96">
      <c r="CC10522" s="52">
        <v>10521</v>
      </c>
      <c r="CD10522" s="53" t="s">
        <v>42479</v>
      </c>
      <c r="CE10522" s="53" t="s">
        <v>42480</v>
      </c>
      <c r="CF10522" s="54">
        <v>20210</v>
      </c>
      <c r="CG10522" s="54">
        <v>4.1280000000000001</v>
      </c>
      <c r="CH10522" s="54">
        <v>4.3849999999999998</v>
      </c>
      <c r="CI10522" s="54">
        <v>0.95599999999999996</v>
      </c>
      <c r="CJ10522" s="54">
        <v>160</v>
      </c>
      <c r="CK10522" s="54">
        <v>9.6999999999999993</v>
      </c>
      <c r="CL10522" s="54">
        <v>2.562E-2</v>
      </c>
      <c r="CM10522" s="54">
        <v>1.4350000000000001</v>
      </c>
      <c r="CN10522" s="53" t="s">
        <v>42440</v>
      </c>
      <c r="CO10522" s="54">
        <v>38</v>
      </c>
      <c r="CP10522" s="54">
        <v>255</v>
      </c>
      <c r="CQ10522" s="55">
        <f t="shared" si="164"/>
        <v>0.14901960784313725</v>
      </c>
      <c r="CR10522" s="52" t="s">
        <v>28907</v>
      </c>
    </row>
    <row r="10523" spans="81:96">
      <c r="CC10523" s="52">
        <v>10522</v>
      </c>
      <c r="CD10523" s="53" t="s">
        <v>40700</v>
      </c>
      <c r="CE10523" s="53" t="s">
        <v>40701</v>
      </c>
      <c r="CF10523" s="54">
        <v>1761</v>
      </c>
      <c r="CG10523" s="54">
        <v>4.1100000000000003</v>
      </c>
      <c r="CH10523" s="54">
        <v>3.8719999999999999</v>
      </c>
      <c r="CI10523" s="54">
        <v>0.65500000000000003</v>
      </c>
      <c r="CJ10523" s="54">
        <v>58</v>
      </c>
      <c r="CK10523" s="54">
        <v>3.8</v>
      </c>
      <c r="CL10523" s="54">
        <v>5.6899999999999997E-3</v>
      </c>
      <c r="CM10523" s="54">
        <v>1.07</v>
      </c>
      <c r="CN10523" s="53" t="s">
        <v>42440</v>
      </c>
      <c r="CO10523" s="54">
        <v>39</v>
      </c>
      <c r="CP10523" s="54">
        <v>255</v>
      </c>
      <c r="CQ10523" s="55">
        <f t="shared" si="164"/>
        <v>0.15294117647058825</v>
      </c>
      <c r="CR10523" s="52" t="s">
        <v>28907</v>
      </c>
    </row>
    <row r="10524" spans="81:96">
      <c r="CC10524" s="52">
        <v>10523</v>
      </c>
      <c r="CD10524" s="53" t="s">
        <v>32130</v>
      </c>
      <c r="CE10524" s="53" t="s">
        <v>32131</v>
      </c>
      <c r="CF10524" s="54">
        <v>4959</v>
      </c>
      <c r="CG10524" s="54">
        <v>4.0090000000000003</v>
      </c>
      <c r="CH10524" s="54">
        <v>4.5330000000000004</v>
      </c>
      <c r="CI10524" s="54">
        <v>0.97699999999999998</v>
      </c>
      <c r="CJ10524" s="54">
        <v>175</v>
      </c>
      <c r="CK10524" s="54">
        <v>4.5999999999999996</v>
      </c>
      <c r="CL10524" s="54">
        <v>1.3690000000000001E-2</v>
      </c>
      <c r="CM10524" s="54">
        <v>1.2729999999999999</v>
      </c>
      <c r="CN10524" s="53" t="s">
        <v>42440</v>
      </c>
      <c r="CO10524" s="54">
        <v>40</v>
      </c>
      <c r="CP10524" s="54">
        <v>255</v>
      </c>
      <c r="CQ10524" s="55">
        <f t="shared" si="164"/>
        <v>0.15686274509803921</v>
      </c>
      <c r="CR10524" s="52" t="s">
        <v>28907</v>
      </c>
    </row>
    <row r="10525" spans="81:96">
      <c r="CC10525" s="52">
        <v>10524</v>
      </c>
      <c r="CD10525" s="53" t="s">
        <v>42481</v>
      </c>
      <c r="CE10525" s="53" t="s">
        <v>42482</v>
      </c>
      <c r="CF10525" s="54">
        <v>33146</v>
      </c>
      <c r="CG10525" s="54">
        <v>3.972</v>
      </c>
      <c r="CH10525" s="54">
        <v>3.819</v>
      </c>
      <c r="CI10525" s="54">
        <v>0.83299999999999996</v>
      </c>
      <c r="CJ10525" s="54">
        <v>246</v>
      </c>
      <c r="CK10525" s="54" t="s">
        <v>28918</v>
      </c>
      <c r="CL10525" s="54">
        <v>3.4290000000000001E-2</v>
      </c>
      <c r="CM10525" s="54">
        <v>1.131</v>
      </c>
      <c r="CN10525" s="53" t="s">
        <v>42440</v>
      </c>
      <c r="CO10525" s="54">
        <v>41</v>
      </c>
      <c r="CP10525" s="54">
        <v>255</v>
      </c>
      <c r="CQ10525" s="55">
        <f t="shared" si="164"/>
        <v>0.16078431372549021</v>
      </c>
      <c r="CR10525" s="52" t="s">
        <v>28907</v>
      </c>
    </row>
    <row r="10526" spans="81:96">
      <c r="CC10526" s="52">
        <v>10525</v>
      </c>
      <c r="CD10526" s="53" t="s">
        <v>17849</v>
      </c>
      <c r="CE10526" s="53" t="s">
        <v>17847</v>
      </c>
      <c r="CF10526" s="54">
        <v>6290</v>
      </c>
      <c r="CG10526" s="54">
        <v>3.9380000000000002</v>
      </c>
      <c r="CH10526" s="54">
        <v>3.7879999999999998</v>
      </c>
      <c r="CI10526" s="54">
        <v>0.85099999999999998</v>
      </c>
      <c r="CJ10526" s="54">
        <v>195</v>
      </c>
      <c r="CK10526" s="54">
        <v>5</v>
      </c>
      <c r="CL10526" s="54">
        <v>1.567E-2</v>
      </c>
      <c r="CM10526" s="54">
        <v>1.099</v>
      </c>
      <c r="CN10526" s="53" t="s">
        <v>42440</v>
      </c>
      <c r="CO10526" s="54">
        <v>42</v>
      </c>
      <c r="CP10526" s="54">
        <v>255</v>
      </c>
      <c r="CQ10526" s="55">
        <f t="shared" si="164"/>
        <v>0.16470588235294117</v>
      </c>
      <c r="CR10526" s="52" t="s">
        <v>28907</v>
      </c>
    </row>
    <row r="10527" spans="81:96">
      <c r="CC10527" s="52">
        <v>10526</v>
      </c>
      <c r="CD10527" s="53" t="s">
        <v>40708</v>
      </c>
      <c r="CE10527" s="53" t="s">
        <v>40709</v>
      </c>
      <c r="CF10527" s="54">
        <v>1745</v>
      </c>
      <c r="CG10527" s="54">
        <v>3.931</v>
      </c>
      <c r="CH10527" s="54">
        <v>4</v>
      </c>
      <c r="CI10527" s="54">
        <v>0.77300000000000002</v>
      </c>
      <c r="CJ10527" s="54">
        <v>110</v>
      </c>
      <c r="CK10527" s="54">
        <v>2.8</v>
      </c>
      <c r="CL10527" s="54">
        <v>6.2700000000000004E-3</v>
      </c>
      <c r="CM10527" s="54">
        <v>1.032</v>
      </c>
      <c r="CN10527" s="53" t="s">
        <v>42440</v>
      </c>
      <c r="CO10527" s="54">
        <v>43</v>
      </c>
      <c r="CP10527" s="54">
        <v>255</v>
      </c>
      <c r="CQ10527" s="55">
        <f t="shared" si="164"/>
        <v>0.16862745098039217</v>
      </c>
      <c r="CR10527" s="52" t="s">
        <v>28907</v>
      </c>
    </row>
    <row r="10528" spans="81:96">
      <c r="CC10528" s="52">
        <v>10527</v>
      </c>
      <c r="CD10528" s="53" t="s">
        <v>42483</v>
      </c>
      <c r="CE10528" s="53" t="s">
        <v>42484</v>
      </c>
      <c r="CF10528" s="54">
        <v>1155</v>
      </c>
      <c r="CG10528" s="54">
        <v>3.9039999999999999</v>
      </c>
      <c r="CH10528" s="54">
        <v>3.51</v>
      </c>
      <c r="CI10528" s="54">
        <v>1.1639999999999999</v>
      </c>
      <c r="CJ10528" s="54">
        <v>67</v>
      </c>
      <c r="CK10528" s="54">
        <v>3.2</v>
      </c>
      <c r="CL10528" s="54">
        <v>4.3400000000000001E-3</v>
      </c>
      <c r="CM10528" s="54">
        <v>1.046</v>
      </c>
      <c r="CN10528" s="53" t="s">
        <v>42440</v>
      </c>
      <c r="CO10528" s="54">
        <v>44</v>
      </c>
      <c r="CP10528" s="54">
        <v>255</v>
      </c>
      <c r="CQ10528" s="55">
        <f t="shared" si="164"/>
        <v>0.17254901960784313</v>
      </c>
      <c r="CR10528" s="52" t="s">
        <v>28907</v>
      </c>
    </row>
    <row r="10529" spans="81:96">
      <c r="CC10529" s="52">
        <v>10528</v>
      </c>
      <c r="CD10529" s="53" t="s">
        <v>32140</v>
      </c>
      <c r="CE10529" s="53" t="s">
        <v>32141</v>
      </c>
      <c r="CF10529" s="54">
        <v>4902</v>
      </c>
      <c r="CG10529" s="54">
        <v>3.8980000000000001</v>
      </c>
      <c r="CH10529" s="54">
        <v>3.4420000000000002</v>
      </c>
      <c r="CI10529" s="54">
        <v>0.71699999999999997</v>
      </c>
      <c r="CJ10529" s="54">
        <v>127</v>
      </c>
      <c r="CK10529" s="54">
        <v>5.3</v>
      </c>
      <c r="CL10529" s="54">
        <v>1.1990000000000001E-2</v>
      </c>
      <c r="CM10529" s="54">
        <v>0.97799999999999998</v>
      </c>
      <c r="CN10529" s="53" t="s">
        <v>42440</v>
      </c>
      <c r="CO10529" s="54">
        <v>45</v>
      </c>
      <c r="CP10529" s="54">
        <v>255</v>
      </c>
      <c r="CQ10529" s="55">
        <f t="shared" si="164"/>
        <v>0.17647058823529413</v>
      </c>
      <c r="CR10529" s="52" t="s">
        <v>28907</v>
      </c>
    </row>
    <row r="10530" spans="81:96">
      <c r="CC10530" s="52">
        <v>10529</v>
      </c>
      <c r="CD10530" s="53" t="s">
        <v>42485</v>
      </c>
      <c r="CE10530" s="53" t="s">
        <v>42486</v>
      </c>
      <c r="CF10530" s="54">
        <v>10571</v>
      </c>
      <c r="CG10530" s="54">
        <v>3.8780000000000001</v>
      </c>
      <c r="CH10530" s="54">
        <v>3.8340000000000001</v>
      </c>
      <c r="CI10530" s="54">
        <v>0.89400000000000002</v>
      </c>
      <c r="CJ10530" s="54">
        <v>226</v>
      </c>
      <c r="CK10530" s="54">
        <v>8.9</v>
      </c>
      <c r="CL10530" s="54">
        <v>1.6930000000000001E-2</v>
      </c>
      <c r="CM10530" s="54">
        <v>1.147</v>
      </c>
      <c r="CN10530" s="53" t="s">
        <v>42440</v>
      </c>
      <c r="CO10530" s="54">
        <v>46</v>
      </c>
      <c r="CP10530" s="54">
        <v>255</v>
      </c>
      <c r="CQ10530" s="55">
        <f t="shared" si="164"/>
        <v>0.1803921568627451</v>
      </c>
      <c r="CR10530" s="52" t="s">
        <v>28907</v>
      </c>
    </row>
    <row r="10531" spans="81:96">
      <c r="CC10531" s="52">
        <v>10530</v>
      </c>
      <c r="CD10531" s="53" t="s">
        <v>40712</v>
      </c>
      <c r="CE10531" s="53" t="s">
        <v>42487</v>
      </c>
      <c r="CF10531" s="54">
        <v>24703</v>
      </c>
      <c r="CG10531" s="54">
        <v>3.875</v>
      </c>
      <c r="CH10531" s="54">
        <v>3.9740000000000002</v>
      </c>
      <c r="CI10531" s="54">
        <v>0.95199999999999996</v>
      </c>
      <c r="CJ10531" s="54">
        <v>399</v>
      </c>
      <c r="CK10531" s="54">
        <v>9.5</v>
      </c>
      <c r="CL10531" s="54">
        <v>3.2509999999999997E-2</v>
      </c>
      <c r="CM10531" s="54">
        <v>1.127</v>
      </c>
      <c r="CN10531" s="53" t="s">
        <v>42440</v>
      </c>
      <c r="CO10531" s="54">
        <v>47</v>
      </c>
      <c r="CP10531" s="54">
        <v>255</v>
      </c>
      <c r="CQ10531" s="55">
        <f t="shared" si="164"/>
        <v>0.18431372549019609</v>
      </c>
      <c r="CR10531" s="52" t="s">
        <v>28907</v>
      </c>
    </row>
    <row r="10532" spans="81:96">
      <c r="CC10532" s="52">
        <v>10531</v>
      </c>
      <c r="CD10532" s="53" t="s">
        <v>30047</v>
      </c>
      <c r="CE10532" s="53" t="s">
        <v>30048</v>
      </c>
      <c r="CF10532" s="54">
        <v>14629</v>
      </c>
      <c r="CG10532" s="54">
        <v>3.8530000000000002</v>
      </c>
      <c r="CH10532" s="54">
        <v>4.1150000000000002</v>
      </c>
      <c r="CI10532" s="54">
        <v>0.85199999999999998</v>
      </c>
      <c r="CJ10532" s="54">
        <v>297</v>
      </c>
      <c r="CK10532" s="54">
        <v>5.8</v>
      </c>
      <c r="CL10532" s="54">
        <v>2.853E-2</v>
      </c>
      <c r="CM10532" s="54">
        <v>1.006</v>
      </c>
      <c r="CN10532" s="53" t="s">
        <v>42440</v>
      </c>
      <c r="CO10532" s="54">
        <v>48</v>
      </c>
      <c r="CP10532" s="54">
        <v>255</v>
      </c>
      <c r="CQ10532" s="55">
        <f t="shared" si="164"/>
        <v>0.18823529411764706</v>
      </c>
      <c r="CR10532" s="52" t="s">
        <v>28907</v>
      </c>
    </row>
    <row r="10533" spans="81:96">
      <c r="CC10533" s="52">
        <v>10532</v>
      </c>
      <c r="CD10533" s="53" t="s">
        <v>42488</v>
      </c>
      <c r="CE10533" s="53" t="s">
        <v>42489</v>
      </c>
      <c r="CF10533" s="54">
        <v>11415</v>
      </c>
      <c r="CG10533" s="54">
        <v>3.85</v>
      </c>
      <c r="CH10533" s="54">
        <v>4.6159999999999997</v>
      </c>
      <c r="CI10533" s="54">
        <v>0.52500000000000002</v>
      </c>
      <c r="CJ10533" s="54">
        <v>242</v>
      </c>
      <c r="CK10533" s="54">
        <v>6.4</v>
      </c>
      <c r="CL10533" s="54">
        <v>1.711E-2</v>
      </c>
      <c r="CM10533" s="54">
        <v>0.99299999999999999</v>
      </c>
      <c r="CN10533" s="53" t="s">
        <v>42440</v>
      </c>
      <c r="CO10533" s="54">
        <v>49</v>
      </c>
      <c r="CP10533" s="54">
        <v>255</v>
      </c>
      <c r="CQ10533" s="55">
        <f t="shared" si="164"/>
        <v>0.19215686274509805</v>
      </c>
      <c r="CR10533" s="52" t="s">
        <v>28907</v>
      </c>
    </row>
    <row r="10534" spans="81:96">
      <c r="CC10534" s="52">
        <v>10533</v>
      </c>
      <c r="CD10534" s="53" t="s">
        <v>38058</v>
      </c>
      <c r="CE10534" s="53" t="s">
        <v>38059</v>
      </c>
      <c r="CF10534" s="54">
        <v>1457</v>
      </c>
      <c r="CG10534" s="54">
        <v>3.8330000000000002</v>
      </c>
      <c r="CH10534" s="54">
        <v>6.55</v>
      </c>
      <c r="CI10534" s="54"/>
      <c r="CJ10534" s="54">
        <v>0</v>
      </c>
      <c r="CK10534" s="54">
        <v>10</v>
      </c>
      <c r="CL10534" s="54">
        <v>1.4300000000000001E-3</v>
      </c>
      <c r="CM10534" s="54">
        <v>1.5049999999999999</v>
      </c>
      <c r="CN10534" s="53" t="s">
        <v>42440</v>
      </c>
      <c r="CO10534" s="54">
        <v>50</v>
      </c>
      <c r="CP10534" s="54">
        <v>255</v>
      </c>
      <c r="CQ10534" s="55">
        <f t="shared" si="164"/>
        <v>0.19607843137254902</v>
      </c>
      <c r="CR10534" s="52" t="s">
        <v>28907</v>
      </c>
    </row>
    <row r="10535" spans="81:96">
      <c r="CC10535" s="52">
        <v>10534</v>
      </c>
      <c r="CD10535" s="53" t="s">
        <v>42490</v>
      </c>
      <c r="CE10535" s="53" t="s">
        <v>42491</v>
      </c>
      <c r="CF10535" s="54">
        <v>1946</v>
      </c>
      <c r="CG10535" s="54">
        <v>3.802</v>
      </c>
      <c r="CH10535" s="54">
        <v>3.798</v>
      </c>
      <c r="CI10535" s="54">
        <v>0.97499999999999998</v>
      </c>
      <c r="CJ10535" s="54">
        <v>237</v>
      </c>
      <c r="CK10535" s="54">
        <v>2.2999999999999998</v>
      </c>
      <c r="CL10535" s="54">
        <v>7.6800000000000002E-3</v>
      </c>
      <c r="CM10535" s="54">
        <v>1.0740000000000001</v>
      </c>
      <c r="CN10535" s="53" t="s">
        <v>42440</v>
      </c>
      <c r="CO10535" s="54">
        <v>51</v>
      </c>
      <c r="CP10535" s="54">
        <v>255</v>
      </c>
      <c r="CQ10535" s="55">
        <f t="shared" si="164"/>
        <v>0.2</v>
      </c>
      <c r="CR10535" s="52" t="s">
        <v>28907</v>
      </c>
    </row>
    <row r="10536" spans="81:96">
      <c r="CC10536" s="52">
        <v>10535</v>
      </c>
      <c r="CD10536" s="53" t="s">
        <v>42492</v>
      </c>
      <c r="CE10536" s="53" t="s">
        <v>42493</v>
      </c>
      <c r="CF10536" s="54">
        <v>3608</v>
      </c>
      <c r="CG10536" s="54">
        <v>3.7989999999999999</v>
      </c>
      <c r="CH10536" s="54">
        <v>4.9109999999999996</v>
      </c>
      <c r="CI10536" s="54">
        <v>0.77700000000000002</v>
      </c>
      <c r="CJ10536" s="54">
        <v>130</v>
      </c>
      <c r="CK10536" s="54">
        <v>5.3</v>
      </c>
      <c r="CL10536" s="54">
        <v>7.9900000000000006E-3</v>
      </c>
      <c r="CM10536" s="54">
        <v>1.206</v>
      </c>
      <c r="CN10536" s="53" t="s">
        <v>42440</v>
      </c>
      <c r="CO10536" s="54">
        <v>52</v>
      </c>
      <c r="CP10536" s="54">
        <v>255</v>
      </c>
      <c r="CQ10536" s="55">
        <f t="shared" si="164"/>
        <v>0.20392156862745098</v>
      </c>
      <c r="CR10536" s="52" t="s">
        <v>28907</v>
      </c>
    </row>
    <row r="10537" spans="81:96">
      <c r="CC10537" s="52">
        <v>10536</v>
      </c>
      <c r="CD10537" s="53" t="s">
        <v>7369</v>
      </c>
      <c r="CE10537" s="53" t="s">
        <v>7367</v>
      </c>
      <c r="CF10537" s="54">
        <v>21104</v>
      </c>
      <c r="CG10537" s="54">
        <v>3.798</v>
      </c>
      <c r="CH10537" s="54">
        <v>3.395</v>
      </c>
      <c r="CI10537" s="54">
        <v>0.70899999999999996</v>
      </c>
      <c r="CJ10537" s="54">
        <v>381</v>
      </c>
      <c r="CK10537" s="54">
        <v>9.4</v>
      </c>
      <c r="CL10537" s="54">
        <v>2.3470000000000001E-2</v>
      </c>
      <c r="CM10537" s="54">
        <v>0.78400000000000003</v>
      </c>
      <c r="CN10537" s="53" t="s">
        <v>42440</v>
      </c>
      <c r="CO10537" s="54">
        <v>53</v>
      </c>
      <c r="CP10537" s="54">
        <v>255</v>
      </c>
      <c r="CQ10537" s="55">
        <f t="shared" si="164"/>
        <v>0.20784313725490197</v>
      </c>
      <c r="CR10537" s="52" t="s">
        <v>28907</v>
      </c>
    </row>
    <row r="10538" spans="81:96">
      <c r="CC10538" s="52">
        <v>10537</v>
      </c>
      <c r="CD10538" s="53" t="s">
        <v>42494</v>
      </c>
      <c r="CE10538" s="53" t="s">
        <v>42495</v>
      </c>
      <c r="CF10538" s="54">
        <v>17261</v>
      </c>
      <c r="CG10538" s="54">
        <v>3.7050000000000001</v>
      </c>
      <c r="CH10538" s="54">
        <v>4.069</v>
      </c>
      <c r="CI10538" s="54">
        <v>0.61199999999999999</v>
      </c>
      <c r="CJ10538" s="54">
        <v>304</v>
      </c>
      <c r="CK10538" s="54">
        <v>7.9</v>
      </c>
      <c r="CL10538" s="54">
        <v>2.5250000000000002E-2</v>
      </c>
      <c r="CM10538" s="54">
        <v>1.0089999999999999</v>
      </c>
      <c r="CN10538" s="53" t="s">
        <v>42440</v>
      </c>
      <c r="CO10538" s="54">
        <v>54</v>
      </c>
      <c r="CP10538" s="54">
        <v>255</v>
      </c>
      <c r="CQ10538" s="55">
        <f t="shared" si="164"/>
        <v>0.21176470588235294</v>
      </c>
      <c r="CR10538" s="52" t="s">
        <v>28907</v>
      </c>
    </row>
    <row r="10539" spans="81:96">
      <c r="CC10539" s="52">
        <v>10538</v>
      </c>
      <c r="CD10539" s="53" t="s">
        <v>32152</v>
      </c>
      <c r="CE10539" s="53" t="s">
        <v>32153</v>
      </c>
      <c r="CF10539" s="54">
        <v>8909</v>
      </c>
      <c r="CG10539" s="54">
        <v>3.6890000000000001</v>
      </c>
      <c r="CH10539" s="54">
        <v>3.7970000000000002</v>
      </c>
      <c r="CI10539" s="54">
        <v>1.3440000000000001</v>
      </c>
      <c r="CJ10539" s="54">
        <v>186</v>
      </c>
      <c r="CK10539" s="54">
        <v>5.9</v>
      </c>
      <c r="CL10539" s="54">
        <v>1.8030000000000001E-2</v>
      </c>
      <c r="CM10539" s="54">
        <v>1.002</v>
      </c>
      <c r="CN10539" s="53" t="s">
        <v>42440</v>
      </c>
      <c r="CO10539" s="54">
        <v>55</v>
      </c>
      <c r="CP10539" s="54">
        <v>255</v>
      </c>
      <c r="CQ10539" s="55">
        <f t="shared" si="164"/>
        <v>0.21568627450980393</v>
      </c>
      <c r="CR10539" s="52" t="s">
        <v>28907</v>
      </c>
    </row>
    <row r="10540" spans="81:96">
      <c r="CC10540" s="52">
        <v>10539</v>
      </c>
      <c r="CD10540" s="53" t="s">
        <v>42496</v>
      </c>
      <c r="CE10540" s="53" t="s">
        <v>42497</v>
      </c>
      <c r="CF10540" s="54">
        <v>34485</v>
      </c>
      <c r="CG10540" s="54">
        <v>3.65</v>
      </c>
      <c r="CH10540" s="54">
        <v>4.0110000000000001</v>
      </c>
      <c r="CI10540" s="54">
        <v>0.53400000000000003</v>
      </c>
      <c r="CJ10540" s="54">
        <v>742</v>
      </c>
      <c r="CK10540" s="54">
        <v>7.3</v>
      </c>
      <c r="CL10540" s="54">
        <v>4.1369999999999997E-2</v>
      </c>
      <c r="CM10540" s="54">
        <v>0.77800000000000002</v>
      </c>
      <c r="CN10540" s="53" t="s">
        <v>42440</v>
      </c>
      <c r="CO10540" s="54">
        <v>56</v>
      </c>
      <c r="CP10540" s="54">
        <v>255</v>
      </c>
      <c r="CQ10540" s="55">
        <f t="shared" si="164"/>
        <v>0.2196078431372549</v>
      </c>
      <c r="CR10540" s="52" t="s">
        <v>28907</v>
      </c>
    </row>
    <row r="10541" spans="81:96">
      <c r="CC10541" s="52">
        <v>10540</v>
      </c>
      <c r="CD10541" s="53" t="s">
        <v>42498</v>
      </c>
      <c r="CE10541" s="53" t="s">
        <v>42499</v>
      </c>
      <c r="CF10541" s="54">
        <v>1921</v>
      </c>
      <c r="CG10541" s="54">
        <v>3.6349999999999998</v>
      </c>
      <c r="CH10541" s="54">
        <v>2.9740000000000002</v>
      </c>
      <c r="CI10541" s="54">
        <v>0.55700000000000005</v>
      </c>
      <c r="CJ10541" s="54">
        <v>70</v>
      </c>
      <c r="CK10541" s="54">
        <v>6</v>
      </c>
      <c r="CL10541" s="54">
        <v>4.0400000000000002E-3</v>
      </c>
      <c r="CM10541" s="54">
        <v>0.82399999999999995</v>
      </c>
      <c r="CN10541" s="53" t="s">
        <v>42440</v>
      </c>
      <c r="CO10541" s="54">
        <v>57</v>
      </c>
      <c r="CP10541" s="54">
        <v>255</v>
      </c>
      <c r="CQ10541" s="55">
        <f t="shared" si="164"/>
        <v>0.22352941176470589</v>
      </c>
      <c r="CR10541" s="52" t="s">
        <v>28907</v>
      </c>
    </row>
    <row r="10542" spans="81:96">
      <c r="CC10542" s="52">
        <v>10541</v>
      </c>
      <c r="CD10542" s="53" t="s">
        <v>42500</v>
      </c>
      <c r="CE10542" s="53" t="s">
        <v>42501</v>
      </c>
      <c r="CF10542" s="54">
        <v>12583</v>
      </c>
      <c r="CG10542" s="54">
        <v>3.621</v>
      </c>
      <c r="CH10542" s="54">
        <v>3.81</v>
      </c>
      <c r="CI10542" s="54">
        <v>0.54300000000000004</v>
      </c>
      <c r="CJ10542" s="54">
        <v>140</v>
      </c>
      <c r="CK10542" s="54">
        <v>8.5</v>
      </c>
      <c r="CL10542" s="54">
        <v>1.545E-2</v>
      </c>
      <c r="CM10542" s="54">
        <v>0.92300000000000004</v>
      </c>
      <c r="CN10542" s="53" t="s">
        <v>42440</v>
      </c>
      <c r="CO10542" s="54">
        <v>58</v>
      </c>
      <c r="CP10542" s="54">
        <v>255</v>
      </c>
      <c r="CQ10542" s="55">
        <f t="shared" si="164"/>
        <v>0.22745098039215686</v>
      </c>
      <c r="CR10542" s="52" t="s">
        <v>28907</v>
      </c>
    </row>
    <row r="10543" spans="81:96">
      <c r="CC10543" s="52">
        <v>10542</v>
      </c>
      <c r="CD10543" s="53" t="s">
        <v>42502</v>
      </c>
      <c r="CE10543" s="53" t="s">
        <v>42503</v>
      </c>
      <c r="CF10543" s="54">
        <v>1590</v>
      </c>
      <c r="CG10543" s="54">
        <v>3.5390000000000001</v>
      </c>
      <c r="CH10543" s="54">
        <v>2.7679999999999998</v>
      </c>
      <c r="CI10543" s="54">
        <v>0.60399999999999998</v>
      </c>
      <c r="CJ10543" s="54">
        <v>91</v>
      </c>
      <c r="CK10543" s="54">
        <v>3.4</v>
      </c>
      <c r="CL10543" s="54">
        <v>5.3299999999999997E-3</v>
      </c>
      <c r="CM10543" s="54">
        <v>0.76400000000000001</v>
      </c>
      <c r="CN10543" s="53" t="s">
        <v>42440</v>
      </c>
      <c r="CO10543" s="54">
        <v>59</v>
      </c>
      <c r="CP10543" s="54">
        <v>255</v>
      </c>
      <c r="CQ10543" s="55">
        <f t="shared" si="164"/>
        <v>0.23137254901960785</v>
      </c>
      <c r="CR10543" s="52" t="s">
        <v>28907</v>
      </c>
    </row>
    <row r="10544" spans="81:96">
      <c r="CC10544" s="52">
        <v>10543</v>
      </c>
      <c r="CD10544" s="53" t="s">
        <v>42504</v>
      </c>
      <c r="CE10544" s="53" t="s">
        <v>42505</v>
      </c>
      <c r="CF10544" s="54">
        <v>4177</v>
      </c>
      <c r="CG10544" s="54">
        <v>3.5339999999999998</v>
      </c>
      <c r="CH10544" s="54">
        <v>2.7879999999999998</v>
      </c>
      <c r="CI10544" s="54">
        <v>0.98799999999999999</v>
      </c>
      <c r="CJ10544" s="54">
        <v>172</v>
      </c>
      <c r="CK10544" s="54">
        <v>4.8</v>
      </c>
      <c r="CL10544" s="54">
        <v>1.042E-2</v>
      </c>
      <c r="CM10544" s="54">
        <v>0.73699999999999999</v>
      </c>
      <c r="CN10544" s="53" t="s">
        <v>42440</v>
      </c>
      <c r="CO10544" s="54">
        <v>60</v>
      </c>
      <c r="CP10544" s="54">
        <v>255</v>
      </c>
      <c r="CQ10544" s="55">
        <f t="shared" si="164"/>
        <v>0.23529411764705882</v>
      </c>
      <c r="CR10544" s="52" t="s">
        <v>28907</v>
      </c>
    </row>
    <row r="10545" spans="81:96">
      <c r="CC10545" s="52">
        <v>10544</v>
      </c>
      <c r="CD10545" s="53" t="s">
        <v>30648</v>
      </c>
      <c r="CE10545" s="53" t="s">
        <v>30649</v>
      </c>
      <c r="CF10545" s="54">
        <v>3206</v>
      </c>
      <c r="CG10545" s="54">
        <v>3.4809999999999999</v>
      </c>
      <c r="CH10545" s="54">
        <v>3.5609999999999999</v>
      </c>
      <c r="CI10545" s="54">
        <v>0.45200000000000001</v>
      </c>
      <c r="CJ10545" s="54">
        <v>73</v>
      </c>
      <c r="CK10545" s="54">
        <v>5.5</v>
      </c>
      <c r="CL10545" s="54">
        <v>7.7200000000000003E-3</v>
      </c>
      <c r="CM10545" s="54">
        <v>0.98799999999999999</v>
      </c>
      <c r="CN10545" s="53" t="s">
        <v>42440</v>
      </c>
      <c r="CO10545" s="54">
        <v>61</v>
      </c>
      <c r="CP10545" s="54">
        <v>255</v>
      </c>
      <c r="CQ10545" s="55">
        <f t="shared" si="164"/>
        <v>0.23921568627450981</v>
      </c>
      <c r="CR10545" s="52" t="s">
        <v>28907</v>
      </c>
    </row>
    <row r="10546" spans="81:96">
      <c r="CC10546" s="52">
        <v>10545</v>
      </c>
      <c r="CD10546" s="53" t="s">
        <v>42506</v>
      </c>
      <c r="CE10546" s="53" t="s">
        <v>42507</v>
      </c>
      <c r="CF10546" s="54">
        <v>2388</v>
      </c>
      <c r="CG10546" s="54">
        <v>3.4609999999999999</v>
      </c>
      <c r="CH10546" s="54">
        <v>3.4849999999999999</v>
      </c>
      <c r="CI10546" s="54">
        <v>0.495</v>
      </c>
      <c r="CJ10546" s="54">
        <v>101</v>
      </c>
      <c r="CK10546" s="54">
        <v>4</v>
      </c>
      <c r="CL10546" s="54">
        <v>9.3200000000000002E-3</v>
      </c>
      <c r="CM10546" s="54">
        <v>1.171</v>
      </c>
      <c r="CN10546" s="53" t="s">
        <v>42440</v>
      </c>
      <c r="CO10546" s="54">
        <v>62</v>
      </c>
      <c r="CP10546" s="54">
        <v>255</v>
      </c>
      <c r="CQ10546" s="55">
        <f t="shared" si="164"/>
        <v>0.24313725490196078</v>
      </c>
      <c r="CR10546" s="52" t="s">
        <v>28907</v>
      </c>
    </row>
    <row r="10547" spans="81:96">
      <c r="CC10547" s="52">
        <v>10546</v>
      </c>
      <c r="CD10547" s="53" t="s">
        <v>42508</v>
      </c>
      <c r="CE10547" s="53" t="s">
        <v>42509</v>
      </c>
      <c r="CF10547" s="54">
        <v>14176</v>
      </c>
      <c r="CG10547" s="54">
        <v>3.452</v>
      </c>
      <c r="CH10547" s="54">
        <v>3.504</v>
      </c>
      <c r="CI10547" s="54">
        <v>1.3140000000000001</v>
      </c>
      <c r="CJ10547" s="54">
        <v>567</v>
      </c>
      <c r="CK10547" s="54">
        <v>4.8</v>
      </c>
      <c r="CL10547" s="54">
        <v>3.1609999999999999E-2</v>
      </c>
      <c r="CM10547" s="54">
        <v>0.90200000000000002</v>
      </c>
      <c r="CN10547" s="53" t="s">
        <v>42440</v>
      </c>
      <c r="CO10547" s="54">
        <v>63</v>
      </c>
      <c r="CP10547" s="54">
        <v>255</v>
      </c>
      <c r="CQ10547" s="55">
        <f t="shared" si="164"/>
        <v>0.24705882352941178</v>
      </c>
      <c r="CR10547" s="52" t="s">
        <v>28907</v>
      </c>
    </row>
    <row r="10548" spans="81:96">
      <c r="CC10548" s="52">
        <v>10547</v>
      </c>
      <c r="CD10548" s="53" t="s">
        <v>31641</v>
      </c>
      <c r="CE10548" s="53" t="s">
        <v>31642</v>
      </c>
      <c r="CF10548" s="54">
        <v>19453</v>
      </c>
      <c r="CG10548" s="54">
        <v>3.42</v>
      </c>
      <c r="CH10548" s="54">
        <v>4.29</v>
      </c>
      <c r="CI10548" s="54">
        <v>0.55100000000000005</v>
      </c>
      <c r="CJ10548" s="54">
        <v>283</v>
      </c>
      <c r="CK10548" s="54">
        <v>9.5</v>
      </c>
      <c r="CL10548" s="54">
        <v>2.1129999999999999E-2</v>
      </c>
      <c r="CM10548" s="54">
        <v>1.0369999999999999</v>
      </c>
      <c r="CN10548" s="53" t="s">
        <v>42440</v>
      </c>
      <c r="CO10548" s="54">
        <v>64</v>
      </c>
      <c r="CP10548" s="54">
        <v>255</v>
      </c>
      <c r="CQ10548" s="55">
        <f t="shared" si="164"/>
        <v>0.25098039215686274</v>
      </c>
      <c r="CR10548" s="52" t="s">
        <v>28921</v>
      </c>
    </row>
    <row r="10549" spans="81:96">
      <c r="CC10549" s="52">
        <v>10548</v>
      </c>
      <c r="CD10549" s="53" t="s">
        <v>40734</v>
      </c>
      <c r="CE10549" s="53" t="s">
        <v>40735</v>
      </c>
      <c r="CF10549" s="54">
        <v>5232</v>
      </c>
      <c r="CG10549" s="54">
        <v>3.379</v>
      </c>
      <c r="CH10549" s="54">
        <v>3.2949999999999999</v>
      </c>
      <c r="CI10549" s="54">
        <v>0.46700000000000003</v>
      </c>
      <c r="CJ10549" s="54">
        <v>135</v>
      </c>
      <c r="CK10549" s="54">
        <v>6.9</v>
      </c>
      <c r="CL10549" s="54">
        <v>8.1300000000000001E-3</v>
      </c>
      <c r="CM10549" s="54">
        <v>0.79500000000000004</v>
      </c>
      <c r="CN10549" s="53" t="s">
        <v>42440</v>
      </c>
      <c r="CO10549" s="54">
        <v>65</v>
      </c>
      <c r="CP10549" s="54">
        <v>255</v>
      </c>
      <c r="CQ10549" s="55">
        <f t="shared" si="164"/>
        <v>0.25490196078431371</v>
      </c>
      <c r="CR10549" s="52" t="s">
        <v>28921</v>
      </c>
    </row>
    <row r="10550" spans="81:96">
      <c r="CC10550" s="52">
        <v>10549</v>
      </c>
      <c r="CD10550" s="53" t="s">
        <v>42510</v>
      </c>
      <c r="CE10550" s="53" t="s">
        <v>42511</v>
      </c>
      <c r="CF10550" s="54">
        <v>8345</v>
      </c>
      <c r="CG10550" s="54">
        <v>3.35</v>
      </c>
      <c r="CH10550" s="54">
        <v>3.4630000000000001</v>
      </c>
      <c r="CI10550" s="54">
        <v>0.77600000000000002</v>
      </c>
      <c r="CJ10550" s="54">
        <v>246</v>
      </c>
      <c r="CK10550" s="54">
        <v>6.6</v>
      </c>
      <c r="CL10550" s="54">
        <v>1.2959999999999999E-2</v>
      </c>
      <c r="CM10550" s="54">
        <v>0.76400000000000001</v>
      </c>
      <c r="CN10550" s="53" t="s">
        <v>42440</v>
      </c>
      <c r="CO10550" s="54">
        <v>66</v>
      </c>
      <c r="CP10550" s="54">
        <v>255</v>
      </c>
      <c r="CQ10550" s="55">
        <f t="shared" si="164"/>
        <v>0.25882352941176473</v>
      </c>
      <c r="CR10550" s="52" t="s">
        <v>28921</v>
      </c>
    </row>
    <row r="10551" spans="81:96">
      <c r="CC10551" s="52">
        <v>10550</v>
      </c>
      <c r="CD10551" s="53" t="s">
        <v>42137</v>
      </c>
      <c r="CE10551" s="53" t="s">
        <v>42138</v>
      </c>
      <c r="CF10551" s="54">
        <v>217</v>
      </c>
      <c r="CG10551" s="54">
        <v>3.294</v>
      </c>
      <c r="CH10551" s="54">
        <v>3.5190000000000001</v>
      </c>
      <c r="CI10551" s="54">
        <v>0.67500000000000004</v>
      </c>
      <c r="CJ10551" s="54">
        <v>40</v>
      </c>
      <c r="CK10551" s="54">
        <v>2.2999999999999998</v>
      </c>
      <c r="CL10551" s="54">
        <v>8.5999999999999998E-4</v>
      </c>
      <c r="CM10551" s="54">
        <v>1.006</v>
      </c>
      <c r="CN10551" s="53" t="s">
        <v>42440</v>
      </c>
      <c r="CO10551" s="54">
        <v>67</v>
      </c>
      <c r="CP10551" s="54">
        <v>255</v>
      </c>
      <c r="CQ10551" s="55">
        <f t="shared" si="164"/>
        <v>0.2627450980392157</v>
      </c>
      <c r="CR10551" s="52" t="s">
        <v>28921</v>
      </c>
    </row>
    <row r="10552" spans="81:96">
      <c r="CC10552" s="52">
        <v>10551</v>
      </c>
      <c r="CD10552" s="53" t="s">
        <v>42512</v>
      </c>
      <c r="CE10552" s="53" t="s">
        <v>42513</v>
      </c>
      <c r="CF10552" s="54">
        <v>14323</v>
      </c>
      <c r="CG10552" s="54">
        <v>3.2519999999999998</v>
      </c>
      <c r="CH10552" s="54">
        <v>3.6139999999999999</v>
      </c>
      <c r="CI10552" s="54">
        <v>0.83299999999999996</v>
      </c>
      <c r="CJ10552" s="54">
        <v>228</v>
      </c>
      <c r="CK10552" s="54">
        <v>7.8</v>
      </c>
      <c r="CL10552" s="54">
        <v>1.9630000000000002E-2</v>
      </c>
      <c r="CM10552" s="54">
        <v>0.88100000000000001</v>
      </c>
      <c r="CN10552" s="53" t="s">
        <v>42440</v>
      </c>
      <c r="CO10552" s="54">
        <v>68</v>
      </c>
      <c r="CP10552" s="54">
        <v>255</v>
      </c>
      <c r="CQ10552" s="55">
        <f t="shared" si="164"/>
        <v>0.26666666666666666</v>
      </c>
      <c r="CR10552" s="52" t="s">
        <v>28921</v>
      </c>
    </row>
    <row r="10553" spans="81:96">
      <c r="CC10553" s="52">
        <v>10552</v>
      </c>
      <c r="CD10553" s="53" t="s">
        <v>42514</v>
      </c>
      <c r="CE10553" s="53" t="s">
        <v>42515</v>
      </c>
      <c r="CF10553" s="54">
        <v>5321</v>
      </c>
      <c r="CG10553" s="54">
        <v>3.2429999999999999</v>
      </c>
      <c r="CH10553" s="54">
        <v>3.5680000000000001</v>
      </c>
      <c r="CI10553" s="54">
        <v>0.88</v>
      </c>
      <c r="CJ10553" s="54">
        <v>92</v>
      </c>
      <c r="CK10553" s="54">
        <v>8.1</v>
      </c>
      <c r="CL10553" s="54">
        <v>7.4000000000000003E-3</v>
      </c>
      <c r="CM10553" s="54">
        <v>0.96699999999999997</v>
      </c>
      <c r="CN10553" s="53" t="s">
        <v>42440</v>
      </c>
      <c r="CO10553" s="54">
        <v>69</v>
      </c>
      <c r="CP10553" s="54">
        <v>255</v>
      </c>
      <c r="CQ10553" s="55">
        <f t="shared" si="164"/>
        <v>0.27058823529411763</v>
      </c>
      <c r="CR10553" s="52" t="s">
        <v>28921</v>
      </c>
    </row>
    <row r="10554" spans="81:96">
      <c r="CC10554" s="52">
        <v>10553</v>
      </c>
      <c r="CD10554" s="53" t="s">
        <v>42516</v>
      </c>
      <c r="CE10554" s="53" t="s">
        <v>42517</v>
      </c>
      <c r="CF10554" s="54">
        <v>3800</v>
      </c>
      <c r="CG10554" s="54">
        <v>3.218</v>
      </c>
      <c r="CH10554" s="54">
        <v>3.306</v>
      </c>
      <c r="CI10554" s="54">
        <v>0.40300000000000002</v>
      </c>
      <c r="CJ10554" s="54">
        <v>154</v>
      </c>
      <c r="CK10554" s="54">
        <v>5.2</v>
      </c>
      <c r="CL10554" s="54">
        <v>8.6300000000000005E-3</v>
      </c>
      <c r="CM10554" s="54">
        <v>0.82199999999999995</v>
      </c>
      <c r="CN10554" s="53" t="s">
        <v>42440</v>
      </c>
      <c r="CO10554" s="54">
        <v>70</v>
      </c>
      <c r="CP10554" s="54">
        <v>255</v>
      </c>
      <c r="CQ10554" s="55">
        <f t="shared" si="164"/>
        <v>0.27450980392156865</v>
      </c>
      <c r="CR10554" s="52" t="s">
        <v>28921</v>
      </c>
    </row>
    <row r="10555" spans="81:96">
      <c r="CC10555" s="52">
        <v>10554</v>
      </c>
      <c r="CD10555" s="53" t="s">
        <v>30864</v>
      </c>
      <c r="CE10555" s="53" t="s">
        <v>30865</v>
      </c>
      <c r="CF10555" s="54">
        <v>1670</v>
      </c>
      <c r="CG10555" s="54">
        <v>3.1890000000000001</v>
      </c>
      <c r="CH10555" s="54">
        <v>2.9540000000000002</v>
      </c>
      <c r="CI10555" s="54">
        <v>0.34499999999999997</v>
      </c>
      <c r="CJ10555" s="54">
        <v>55</v>
      </c>
      <c r="CK10555" s="54">
        <v>6.7</v>
      </c>
      <c r="CL10555" s="54">
        <v>3.4299999999999999E-3</v>
      </c>
      <c r="CM10555" s="54">
        <v>0.83099999999999996</v>
      </c>
      <c r="CN10555" s="53" t="s">
        <v>42440</v>
      </c>
      <c r="CO10555" s="54">
        <v>71</v>
      </c>
      <c r="CP10555" s="54">
        <v>255</v>
      </c>
      <c r="CQ10555" s="55">
        <f t="shared" si="164"/>
        <v>0.27843137254901962</v>
      </c>
      <c r="CR10555" s="52" t="s">
        <v>28921</v>
      </c>
    </row>
    <row r="10556" spans="81:96">
      <c r="CC10556" s="52">
        <v>10555</v>
      </c>
      <c r="CD10556" s="53" t="s">
        <v>37269</v>
      </c>
      <c r="CE10556" s="53" t="s">
        <v>37270</v>
      </c>
      <c r="CF10556" s="54">
        <v>904</v>
      </c>
      <c r="CG10556" s="54">
        <v>3.1280000000000001</v>
      </c>
      <c r="CH10556" s="54">
        <v>3.3010000000000002</v>
      </c>
      <c r="CI10556" s="54"/>
      <c r="CJ10556" s="54">
        <v>0</v>
      </c>
      <c r="CK10556" s="54">
        <v>5.5</v>
      </c>
      <c r="CL10556" s="54">
        <v>2.7200000000000002E-3</v>
      </c>
      <c r="CM10556" s="54">
        <v>1.1180000000000001</v>
      </c>
      <c r="CN10556" s="53" t="s">
        <v>42440</v>
      </c>
      <c r="CO10556" s="54">
        <v>72</v>
      </c>
      <c r="CP10556" s="54">
        <v>255</v>
      </c>
      <c r="CQ10556" s="55">
        <f t="shared" si="164"/>
        <v>0.28235294117647058</v>
      </c>
      <c r="CR10556" s="52" t="s">
        <v>28921</v>
      </c>
    </row>
    <row r="10557" spans="81:96">
      <c r="CC10557" s="52">
        <v>10556</v>
      </c>
      <c r="CD10557" s="53" t="s">
        <v>31524</v>
      </c>
      <c r="CE10557" s="53" t="s">
        <v>31525</v>
      </c>
      <c r="CF10557" s="54">
        <v>6405</v>
      </c>
      <c r="CG10557" s="54">
        <v>3.1259999999999999</v>
      </c>
      <c r="CH10557" s="54">
        <v>3.3730000000000002</v>
      </c>
      <c r="CI10557" s="54">
        <v>0.49099999999999999</v>
      </c>
      <c r="CJ10557" s="54">
        <v>228</v>
      </c>
      <c r="CK10557" s="54">
        <v>6</v>
      </c>
      <c r="CL10557" s="54">
        <v>1.018E-2</v>
      </c>
      <c r="CM10557" s="54">
        <v>0.70199999999999996</v>
      </c>
      <c r="CN10557" s="53" t="s">
        <v>42440</v>
      </c>
      <c r="CO10557" s="54">
        <v>73</v>
      </c>
      <c r="CP10557" s="54">
        <v>255</v>
      </c>
      <c r="CQ10557" s="55">
        <f t="shared" si="164"/>
        <v>0.28627450980392155</v>
      </c>
      <c r="CR10557" s="52" t="s">
        <v>28921</v>
      </c>
    </row>
    <row r="10558" spans="81:96">
      <c r="CC10558" s="52">
        <v>10557</v>
      </c>
      <c r="CD10558" s="53" t="s">
        <v>42518</v>
      </c>
      <c r="CE10558" s="53" t="s">
        <v>42519</v>
      </c>
      <c r="CF10558" s="54">
        <v>727</v>
      </c>
      <c r="CG10558" s="54">
        <v>3.0579999999999998</v>
      </c>
      <c r="CH10558" s="54">
        <v>2.31</v>
      </c>
      <c r="CI10558" s="54">
        <v>0.52600000000000002</v>
      </c>
      <c r="CJ10558" s="54">
        <v>38</v>
      </c>
      <c r="CK10558" s="54">
        <v>4.5999999999999996</v>
      </c>
      <c r="CL10558" s="54">
        <v>2.0899999999999998E-3</v>
      </c>
      <c r="CM10558" s="54">
        <v>0.65</v>
      </c>
      <c r="CN10558" s="53" t="s">
        <v>42440</v>
      </c>
      <c r="CO10558" s="54">
        <v>74</v>
      </c>
      <c r="CP10558" s="54">
        <v>255</v>
      </c>
      <c r="CQ10558" s="55">
        <f t="shared" si="164"/>
        <v>0.29019607843137257</v>
      </c>
      <c r="CR10558" s="52" t="s">
        <v>28921</v>
      </c>
    </row>
    <row r="10559" spans="81:96">
      <c r="CC10559" s="52">
        <v>10558</v>
      </c>
      <c r="CD10559" s="53" t="s">
        <v>40746</v>
      </c>
      <c r="CE10559" s="53" t="s">
        <v>40747</v>
      </c>
      <c r="CF10559" s="54">
        <v>1392</v>
      </c>
      <c r="CG10559" s="54">
        <v>3.0489999999999999</v>
      </c>
      <c r="CH10559" s="54">
        <v>3.7989999999999999</v>
      </c>
      <c r="CI10559" s="54">
        <v>0.51200000000000001</v>
      </c>
      <c r="CJ10559" s="54">
        <v>41</v>
      </c>
      <c r="CK10559" s="54">
        <v>5</v>
      </c>
      <c r="CL10559" s="54">
        <v>3.81E-3</v>
      </c>
      <c r="CM10559" s="54">
        <v>0.98199999999999998</v>
      </c>
      <c r="CN10559" s="53" t="s">
        <v>42440</v>
      </c>
      <c r="CO10559" s="54">
        <v>75</v>
      </c>
      <c r="CP10559" s="54">
        <v>255</v>
      </c>
      <c r="CQ10559" s="55">
        <f t="shared" si="164"/>
        <v>0.29411764705882354</v>
      </c>
      <c r="CR10559" s="52" t="s">
        <v>28921</v>
      </c>
    </row>
    <row r="10560" spans="81:96">
      <c r="CC10560" s="52">
        <v>10559</v>
      </c>
      <c r="CD10560" s="53" t="s">
        <v>31528</v>
      </c>
      <c r="CE10560" s="53" t="s">
        <v>31529</v>
      </c>
      <c r="CF10560" s="54">
        <v>899</v>
      </c>
      <c r="CG10560" s="54">
        <v>3.028</v>
      </c>
      <c r="CH10560" s="54">
        <v>3.0329999999999999</v>
      </c>
      <c r="CI10560" s="54">
        <v>0.25900000000000001</v>
      </c>
      <c r="CJ10560" s="54">
        <v>220</v>
      </c>
      <c r="CK10560" s="54">
        <v>2</v>
      </c>
      <c r="CL10560" s="54">
        <v>3.2799999999999999E-3</v>
      </c>
      <c r="CM10560" s="54">
        <v>0.76200000000000001</v>
      </c>
      <c r="CN10560" s="53" t="s">
        <v>42440</v>
      </c>
      <c r="CO10560" s="54">
        <v>76</v>
      </c>
      <c r="CP10560" s="54">
        <v>255</v>
      </c>
      <c r="CQ10560" s="55">
        <f t="shared" si="164"/>
        <v>0.29803921568627451</v>
      </c>
      <c r="CR10560" s="52" t="s">
        <v>28921</v>
      </c>
    </row>
    <row r="10561" spans="81:96">
      <c r="CC10561" s="52">
        <v>10560</v>
      </c>
      <c r="CD10561" s="53" t="s">
        <v>42520</v>
      </c>
      <c r="CE10561" s="53" t="s">
        <v>42521</v>
      </c>
      <c r="CF10561" s="54">
        <v>4269</v>
      </c>
      <c r="CG10561" s="54">
        <v>3.0209999999999999</v>
      </c>
      <c r="CH10561" s="54">
        <v>3.26</v>
      </c>
      <c r="CI10561" s="54">
        <v>0.72599999999999998</v>
      </c>
      <c r="CJ10561" s="54">
        <v>113</v>
      </c>
      <c r="CK10561" s="54">
        <v>4.5999999999999996</v>
      </c>
      <c r="CL10561" s="54">
        <v>1.078E-2</v>
      </c>
      <c r="CM10561" s="54">
        <v>0.88100000000000001</v>
      </c>
      <c r="CN10561" s="53" t="s">
        <v>42440</v>
      </c>
      <c r="CO10561" s="54">
        <v>77</v>
      </c>
      <c r="CP10561" s="54">
        <v>255</v>
      </c>
      <c r="CQ10561" s="55">
        <f t="shared" si="164"/>
        <v>0.30196078431372547</v>
      </c>
      <c r="CR10561" s="52" t="s">
        <v>28921</v>
      </c>
    </row>
    <row r="10562" spans="81:96">
      <c r="CC10562" s="52">
        <v>10561</v>
      </c>
      <c r="CD10562" s="53" t="s">
        <v>37937</v>
      </c>
      <c r="CE10562" s="53" t="s">
        <v>37938</v>
      </c>
      <c r="CF10562" s="54">
        <v>3690</v>
      </c>
      <c r="CG10562" s="54">
        <v>3.02</v>
      </c>
      <c r="CH10562" s="54">
        <v>2.8559999999999999</v>
      </c>
      <c r="CI10562" s="54">
        <v>1.3520000000000001</v>
      </c>
      <c r="CJ10562" s="54">
        <v>88</v>
      </c>
      <c r="CK10562" s="54">
        <v>4.9000000000000004</v>
      </c>
      <c r="CL10562" s="54">
        <v>1.145E-2</v>
      </c>
      <c r="CM10562" s="54">
        <v>1</v>
      </c>
      <c r="CN10562" s="53" t="s">
        <v>42440</v>
      </c>
      <c r="CO10562" s="54">
        <v>78</v>
      </c>
      <c r="CP10562" s="54">
        <v>255</v>
      </c>
      <c r="CQ10562" s="55">
        <f t="shared" ref="CQ10562:CQ10625" si="165">CO10562/CP10562</f>
        <v>0.30588235294117649</v>
      </c>
      <c r="CR10562" s="52" t="s">
        <v>28921</v>
      </c>
    </row>
    <row r="10563" spans="81:96">
      <c r="CC10563" s="52">
        <v>10562</v>
      </c>
      <c r="CD10563" s="53" t="s">
        <v>31530</v>
      </c>
      <c r="CE10563" s="53" t="s">
        <v>31531</v>
      </c>
      <c r="CF10563" s="54">
        <v>24381</v>
      </c>
      <c r="CG10563" s="54">
        <v>2.9980000000000002</v>
      </c>
      <c r="CH10563" s="54">
        <v>3.2610000000000001</v>
      </c>
      <c r="CI10563" s="54">
        <v>0.504</v>
      </c>
      <c r="CJ10563" s="54">
        <v>678</v>
      </c>
      <c r="CK10563" s="54">
        <v>7.2</v>
      </c>
      <c r="CL10563" s="54">
        <v>2.7890000000000002E-2</v>
      </c>
      <c r="CM10563" s="54">
        <v>0.57699999999999996</v>
      </c>
      <c r="CN10563" s="53" t="s">
        <v>42440</v>
      </c>
      <c r="CO10563" s="54">
        <v>79</v>
      </c>
      <c r="CP10563" s="54">
        <v>255</v>
      </c>
      <c r="CQ10563" s="55">
        <f t="shared" si="165"/>
        <v>0.30980392156862746</v>
      </c>
      <c r="CR10563" s="52" t="s">
        <v>28921</v>
      </c>
    </row>
    <row r="10564" spans="81:96">
      <c r="CC10564" s="52">
        <v>10563</v>
      </c>
      <c r="CD10564" s="53" t="s">
        <v>37819</v>
      </c>
      <c r="CE10564" s="53" t="s">
        <v>37820</v>
      </c>
      <c r="CF10564" s="54">
        <v>1154</v>
      </c>
      <c r="CG10564" s="54">
        <v>2.9889999999999999</v>
      </c>
      <c r="CH10564" s="54">
        <v>2.7040000000000002</v>
      </c>
      <c r="CI10564" s="54">
        <v>0.75</v>
      </c>
      <c r="CJ10564" s="54">
        <v>44</v>
      </c>
      <c r="CK10564" s="54">
        <v>5.7</v>
      </c>
      <c r="CL10564" s="54">
        <v>2.4599999999999999E-3</v>
      </c>
      <c r="CM10564" s="54">
        <v>0.72699999999999998</v>
      </c>
      <c r="CN10564" s="53" t="s">
        <v>42440</v>
      </c>
      <c r="CO10564" s="54">
        <v>80</v>
      </c>
      <c r="CP10564" s="54">
        <v>255</v>
      </c>
      <c r="CQ10564" s="55">
        <f t="shared" si="165"/>
        <v>0.31372549019607843</v>
      </c>
      <c r="CR10564" s="52" t="s">
        <v>28921</v>
      </c>
    </row>
    <row r="10565" spans="81:96">
      <c r="CC10565" s="52">
        <v>10564</v>
      </c>
      <c r="CD10565" s="53" t="s">
        <v>28117</v>
      </c>
      <c r="CE10565" s="53" t="s">
        <v>28116</v>
      </c>
      <c r="CF10565" s="54">
        <v>16087</v>
      </c>
      <c r="CG10565" s="54">
        <v>2.9790000000000001</v>
      </c>
      <c r="CH10565" s="54">
        <v>2.867</v>
      </c>
      <c r="CI10565" s="54">
        <v>0.86599999999999999</v>
      </c>
      <c r="CJ10565" s="54">
        <v>514</v>
      </c>
      <c r="CK10565" s="54">
        <v>7</v>
      </c>
      <c r="CL10565" s="54">
        <v>2.095E-2</v>
      </c>
      <c r="CM10565" s="54">
        <v>0.60299999999999998</v>
      </c>
      <c r="CN10565" s="53" t="s">
        <v>42440</v>
      </c>
      <c r="CO10565" s="54">
        <v>81</v>
      </c>
      <c r="CP10565" s="54">
        <v>255</v>
      </c>
      <c r="CQ10565" s="55">
        <f t="shared" si="165"/>
        <v>0.31764705882352939</v>
      </c>
      <c r="CR10565" s="52" t="s">
        <v>28921</v>
      </c>
    </row>
    <row r="10566" spans="81:96">
      <c r="CC10566" s="52">
        <v>10565</v>
      </c>
      <c r="CD10566" s="53" t="s">
        <v>30111</v>
      </c>
      <c r="CE10566" s="53" t="s">
        <v>30112</v>
      </c>
      <c r="CF10566" s="54">
        <v>3192</v>
      </c>
      <c r="CG10566" s="54">
        <v>2.976</v>
      </c>
      <c r="CH10566" s="54">
        <v>3.5539999999999998</v>
      </c>
      <c r="CI10566" s="54">
        <v>0.92</v>
      </c>
      <c r="CJ10566" s="54">
        <v>50</v>
      </c>
      <c r="CK10566" s="54">
        <v>5.9</v>
      </c>
      <c r="CL10566" s="54">
        <v>6.2700000000000004E-3</v>
      </c>
      <c r="CM10566" s="54">
        <v>0.89400000000000002</v>
      </c>
      <c r="CN10566" s="53" t="s">
        <v>42440</v>
      </c>
      <c r="CO10566" s="54">
        <v>82</v>
      </c>
      <c r="CP10566" s="54">
        <v>255</v>
      </c>
      <c r="CQ10566" s="55">
        <f t="shared" si="165"/>
        <v>0.32156862745098042</v>
      </c>
      <c r="CR10566" s="52" t="s">
        <v>28921</v>
      </c>
    </row>
    <row r="10567" spans="81:96">
      <c r="CC10567" s="52">
        <v>10566</v>
      </c>
      <c r="CD10567" s="53" t="s">
        <v>31532</v>
      </c>
      <c r="CE10567" s="53" t="s">
        <v>31533</v>
      </c>
      <c r="CF10567" s="54">
        <v>4563</v>
      </c>
      <c r="CG10567" s="54">
        <v>2.968</v>
      </c>
      <c r="CH10567" s="54">
        <v>2.831</v>
      </c>
      <c r="CI10567" s="54">
        <v>0.76700000000000002</v>
      </c>
      <c r="CJ10567" s="54">
        <v>270</v>
      </c>
      <c r="CK10567" s="54">
        <v>4.4000000000000004</v>
      </c>
      <c r="CL10567" s="54">
        <v>1.242E-2</v>
      </c>
      <c r="CM10567" s="54">
        <v>0.748</v>
      </c>
      <c r="CN10567" s="53" t="s">
        <v>42440</v>
      </c>
      <c r="CO10567" s="54">
        <v>83</v>
      </c>
      <c r="CP10567" s="54">
        <v>255</v>
      </c>
      <c r="CQ10567" s="55">
        <f t="shared" si="165"/>
        <v>0.32549019607843138</v>
      </c>
      <c r="CR10567" s="52" t="s">
        <v>28921</v>
      </c>
    </row>
    <row r="10568" spans="81:96">
      <c r="CC10568" s="52">
        <v>10567</v>
      </c>
      <c r="CD10568" s="53" t="s">
        <v>42388</v>
      </c>
      <c r="CE10568" s="53" t="s">
        <v>42389</v>
      </c>
      <c r="CF10568" s="54">
        <v>1565</v>
      </c>
      <c r="CG10568" s="54">
        <v>2.9660000000000002</v>
      </c>
      <c r="CH10568" s="54">
        <v>2.96</v>
      </c>
      <c r="CI10568" s="54">
        <v>0.90100000000000002</v>
      </c>
      <c r="CJ10568" s="54">
        <v>91</v>
      </c>
      <c r="CK10568" s="54">
        <v>3.7</v>
      </c>
      <c r="CL10568" s="54">
        <v>4.3499999999999997E-3</v>
      </c>
      <c r="CM10568" s="54">
        <v>0.72599999999999998</v>
      </c>
      <c r="CN10568" s="53" t="s">
        <v>42440</v>
      </c>
      <c r="CO10568" s="54">
        <v>84</v>
      </c>
      <c r="CP10568" s="54">
        <v>255</v>
      </c>
      <c r="CQ10568" s="55">
        <f t="shared" si="165"/>
        <v>0.32941176470588235</v>
      </c>
      <c r="CR10568" s="52" t="s">
        <v>28921</v>
      </c>
    </row>
    <row r="10569" spans="81:96">
      <c r="CC10569" s="52">
        <v>10568</v>
      </c>
      <c r="CD10569" s="53" t="s">
        <v>42522</v>
      </c>
      <c r="CE10569" s="53" t="s">
        <v>42523</v>
      </c>
      <c r="CF10569" s="54">
        <v>6946</v>
      </c>
      <c r="CG10569" s="54">
        <v>2.9660000000000002</v>
      </c>
      <c r="CH10569" s="54">
        <v>2.9569999999999999</v>
      </c>
      <c r="CI10569" s="54">
        <v>0.51200000000000001</v>
      </c>
      <c r="CJ10569" s="54">
        <v>166</v>
      </c>
      <c r="CK10569" s="54">
        <v>8.4</v>
      </c>
      <c r="CL10569" s="54">
        <v>1.0869999999999999E-2</v>
      </c>
      <c r="CM10569" s="54">
        <v>0.81100000000000005</v>
      </c>
      <c r="CN10569" s="53" t="s">
        <v>42440</v>
      </c>
      <c r="CO10569" s="54">
        <v>84</v>
      </c>
      <c r="CP10569" s="54">
        <v>255</v>
      </c>
      <c r="CQ10569" s="55">
        <f t="shared" si="165"/>
        <v>0.32941176470588235</v>
      </c>
      <c r="CR10569" s="52" t="s">
        <v>28921</v>
      </c>
    </row>
    <row r="10570" spans="81:96">
      <c r="CC10570" s="52">
        <v>10569</v>
      </c>
      <c r="CD10570" s="53" t="s">
        <v>42524</v>
      </c>
      <c r="CE10570" s="53" t="s">
        <v>42525</v>
      </c>
      <c r="CF10570" s="54">
        <v>4711</v>
      </c>
      <c r="CG10570" s="54">
        <v>2.9390000000000001</v>
      </c>
      <c r="CH10570" s="54">
        <v>3.1379999999999999</v>
      </c>
      <c r="CI10570" s="54">
        <v>0.56899999999999995</v>
      </c>
      <c r="CJ10570" s="54">
        <v>153</v>
      </c>
      <c r="CK10570" s="54">
        <v>5.3</v>
      </c>
      <c r="CL10570" s="54">
        <v>1.602E-2</v>
      </c>
      <c r="CM10570" s="54">
        <v>1.2170000000000001</v>
      </c>
      <c r="CN10570" s="53" t="s">
        <v>42440</v>
      </c>
      <c r="CO10570" s="54">
        <v>86</v>
      </c>
      <c r="CP10570" s="54">
        <v>255</v>
      </c>
      <c r="CQ10570" s="55">
        <f t="shared" si="165"/>
        <v>0.33725490196078434</v>
      </c>
      <c r="CR10570" s="52" t="s">
        <v>28921</v>
      </c>
    </row>
    <row r="10571" spans="81:96">
      <c r="CC10571" s="52">
        <v>10570</v>
      </c>
      <c r="CD10571" s="53" t="s">
        <v>42526</v>
      </c>
      <c r="CE10571" s="53" t="s">
        <v>42527</v>
      </c>
      <c r="CF10571" s="54">
        <v>2106</v>
      </c>
      <c r="CG10571" s="54">
        <v>2.9369999999999998</v>
      </c>
      <c r="CH10571" s="54">
        <v>2.7360000000000002</v>
      </c>
      <c r="CI10571" s="54">
        <v>0.63700000000000001</v>
      </c>
      <c r="CJ10571" s="54">
        <v>80</v>
      </c>
      <c r="CK10571" s="54">
        <v>5.5</v>
      </c>
      <c r="CL10571" s="54">
        <v>4.8399999999999997E-3</v>
      </c>
      <c r="CM10571" s="54">
        <v>0.75</v>
      </c>
      <c r="CN10571" s="53" t="s">
        <v>42440</v>
      </c>
      <c r="CO10571" s="54">
        <v>87</v>
      </c>
      <c r="CP10571" s="54">
        <v>255</v>
      </c>
      <c r="CQ10571" s="55">
        <f t="shared" si="165"/>
        <v>0.3411764705882353</v>
      </c>
      <c r="CR10571" s="52" t="s">
        <v>28921</v>
      </c>
    </row>
    <row r="10572" spans="81:96">
      <c r="CC10572" s="52">
        <v>10571</v>
      </c>
      <c r="CD10572" s="53" t="s">
        <v>42259</v>
      </c>
      <c r="CE10572" s="53" t="s">
        <v>42260</v>
      </c>
      <c r="CF10572" s="54">
        <v>2562</v>
      </c>
      <c r="CG10572" s="54">
        <v>2.9329999999999998</v>
      </c>
      <c r="CH10572" s="54">
        <v>3.379</v>
      </c>
      <c r="CI10572" s="54">
        <v>0.39</v>
      </c>
      <c r="CJ10572" s="54">
        <v>77</v>
      </c>
      <c r="CK10572" s="54">
        <v>6.9</v>
      </c>
      <c r="CL10572" s="54">
        <v>5.1500000000000001E-3</v>
      </c>
      <c r="CM10572" s="54">
        <v>1.016</v>
      </c>
      <c r="CN10572" s="53" t="s">
        <v>42440</v>
      </c>
      <c r="CO10572" s="54">
        <v>88</v>
      </c>
      <c r="CP10572" s="54">
        <v>255</v>
      </c>
      <c r="CQ10572" s="55">
        <f t="shared" si="165"/>
        <v>0.34509803921568627</v>
      </c>
      <c r="CR10572" s="52" t="s">
        <v>28921</v>
      </c>
    </row>
    <row r="10573" spans="81:96">
      <c r="CC10573" s="52">
        <v>10572</v>
      </c>
      <c r="CD10573" s="53" t="s">
        <v>41476</v>
      </c>
      <c r="CE10573" s="53" t="s">
        <v>41477</v>
      </c>
      <c r="CF10573" s="54">
        <v>3530</v>
      </c>
      <c r="CG10573" s="54">
        <v>2.919</v>
      </c>
      <c r="CH10573" s="54">
        <v>2.742</v>
      </c>
      <c r="CI10573" s="54">
        <v>0.69399999999999995</v>
      </c>
      <c r="CJ10573" s="54">
        <v>144</v>
      </c>
      <c r="CK10573" s="54">
        <v>3.7</v>
      </c>
      <c r="CL10573" s="54">
        <v>9.2499999999999995E-3</v>
      </c>
      <c r="CM10573" s="54">
        <v>0.71099999999999997</v>
      </c>
      <c r="CN10573" s="53" t="s">
        <v>42440</v>
      </c>
      <c r="CO10573" s="54">
        <v>89</v>
      </c>
      <c r="CP10573" s="54">
        <v>255</v>
      </c>
      <c r="CQ10573" s="55">
        <f t="shared" si="165"/>
        <v>0.34901960784313724</v>
      </c>
      <c r="CR10573" s="52" t="s">
        <v>28921</v>
      </c>
    </row>
    <row r="10574" spans="81:96">
      <c r="CC10574" s="52">
        <v>10573</v>
      </c>
      <c r="CD10574" s="53" t="s">
        <v>31649</v>
      </c>
      <c r="CE10574" s="53" t="s">
        <v>31650</v>
      </c>
      <c r="CF10574" s="54">
        <v>6417</v>
      </c>
      <c r="CG10574" s="54">
        <v>2.9119999999999999</v>
      </c>
      <c r="CH10574" s="54">
        <v>2.8250000000000002</v>
      </c>
      <c r="CI10574" s="54">
        <v>0.372</v>
      </c>
      <c r="CJ10574" s="54">
        <v>164</v>
      </c>
      <c r="CK10574" s="54">
        <v>6.9</v>
      </c>
      <c r="CL10574" s="54">
        <v>1.026E-2</v>
      </c>
      <c r="CM10574" s="54">
        <v>0.67500000000000004</v>
      </c>
      <c r="CN10574" s="53" t="s">
        <v>42440</v>
      </c>
      <c r="CO10574" s="54">
        <v>90</v>
      </c>
      <c r="CP10574" s="54">
        <v>255</v>
      </c>
      <c r="CQ10574" s="55">
        <f t="shared" si="165"/>
        <v>0.35294117647058826</v>
      </c>
      <c r="CR10574" s="52" t="s">
        <v>28921</v>
      </c>
    </row>
    <row r="10575" spans="81:96">
      <c r="CC10575" s="52">
        <v>10574</v>
      </c>
      <c r="CD10575" s="53" t="s">
        <v>42528</v>
      </c>
      <c r="CE10575" s="53" t="s">
        <v>42529</v>
      </c>
      <c r="CF10575" s="54">
        <v>1758</v>
      </c>
      <c r="CG10575" s="54">
        <v>2.911</v>
      </c>
      <c r="CH10575" s="54">
        <v>2.7719999999999998</v>
      </c>
      <c r="CI10575" s="54">
        <v>0.70299999999999996</v>
      </c>
      <c r="CJ10575" s="54">
        <v>148</v>
      </c>
      <c r="CK10575" s="54">
        <v>4.5</v>
      </c>
      <c r="CL10575" s="54">
        <v>4.9500000000000004E-3</v>
      </c>
      <c r="CM10575" s="54">
        <v>0.83599999999999997</v>
      </c>
      <c r="CN10575" s="53" t="s">
        <v>42440</v>
      </c>
      <c r="CO10575" s="54">
        <v>91</v>
      </c>
      <c r="CP10575" s="54">
        <v>255</v>
      </c>
      <c r="CQ10575" s="55">
        <f t="shared" si="165"/>
        <v>0.35686274509803922</v>
      </c>
      <c r="CR10575" s="52" t="s">
        <v>28921</v>
      </c>
    </row>
    <row r="10576" spans="81:96">
      <c r="CC10576" s="52">
        <v>10575</v>
      </c>
      <c r="CD10576" s="53" t="s">
        <v>36680</v>
      </c>
      <c r="CE10576" s="53" t="s">
        <v>36681</v>
      </c>
      <c r="CF10576" s="54">
        <v>511</v>
      </c>
      <c r="CG10576" s="54">
        <v>2.891</v>
      </c>
      <c r="CH10576" s="54">
        <v>2.1549999999999998</v>
      </c>
      <c r="CI10576" s="54">
        <v>0.23899999999999999</v>
      </c>
      <c r="CJ10576" s="54">
        <v>67</v>
      </c>
      <c r="CK10576" s="54">
        <v>3.8</v>
      </c>
      <c r="CL10576" s="54">
        <v>1.4599999999999999E-3</v>
      </c>
      <c r="CM10576" s="54">
        <v>0.56999999999999995</v>
      </c>
      <c r="CN10576" s="53" t="s">
        <v>42440</v>
      </c>
      <c r="CO10576" s="54">
        <v>92</v>
      </c>
      <c r="CP10576" s="54">
        <v>255</v>
      </c>
      <c r="CQ10576" s="55">
        <f t="shared" si="165"/>
        <v>0.36078431372549019</v>
      </c>
      <c r="CR10576" s="52" t="s">
        <v>28921</v>
      </c>
    </row>
    <row r="10577" spans="81:96">
      <c r="CC10577" s="52">
        <v>10576</v>
      </c>
      <c r="CD10577" s="53" t="s">
        <v>37281</v>
      </c>
      <c r="CE10577" s="53" t="s">
        <v>37282</v>
      </c>
      <c r="CF10577" s="54">
        <v>2780</v>
      </c>
      <c r="CG10577" s="54">
        <v>2.8380000000000001</v>
      </c>
      <c r="CH10577" s="54">
        <v>2.9569999999999999</v>
      </c>
      <c r="CI10577" s="54">
        <v>0.48199999999999998</v>
      </c>
      <c r="CJ10577" s="54">
        <v>85</v>
      </c>
      <c r="CK10577" s="54">
        <v>6.5</v>
      </c>
      <c r="CL10577" s="54">
        <v>5.7099999999999998E-3</v>
      </c>
      <c r="CM10577" s="54">
        <v>0.85099999999999998</v>
      </c>
      <c r="CN10577" s="53" t="s">
        <v>42440</v>
      </c>
      <c r="CO10577" s="54">
        <v>93</v>
      </c>
      <c r="CP10577" s="54">
        <v>255</v>
      </c>
      <c r="CQ10577" s="55">
        <f t="shared" si="165"/>
        <v>0.36470588235294116</v>
      </c>
      <c r="CR10577" s="52" t="s">
        <v>28921</v>
      </c>
    </row>
    <row r="10578" spans="81:96">
      <c r="CC10578" s="52">
        <v>10577</v>
      </c>
      <c r="CD10578" s="53" t="s">
        <v>30125</v>
      </c>
      <c r="CE10578" s="53" t="s">
        <v>30126</v>
      </c>
      <c r="CF10578" s="54">
        <v>2555</v>
      </c>
      <c r="CG10578" s="54">
        <v>2.831</v>
      </c>
      <c r="CH10578" s="54">
        <v>2.7469999999999999</v>
      </c>
      <c r="CI10578" s="54">
        <v>0.42599999999999999</v>
      </c>
      <c r="CJ10578" s="54">
        <v>122</v>
      </c>
      <c r="CK10578" s="54">
        <v>4.8</v>
      </c>
      <c r="CL10578" s="54">
        <v>6.79E-3</v>
      </c>
      <c r="CM10578" s="54">
        <v>0.72599999999999998</v>
      </c>
      <c r="CN10578" s="53" t="s">
        <v>42440</v>
      </c>
      <c r="CO10578" s="54">
        <v>94</v>
      </c>
      <c r="CP10578" s="54">
        <v>255</v>
      </c>
      <c r="CQ10578" s="55">
        <f t="shared" si="165"/>
        <v>0.36862745098039218</v>
      </c>
      <c r="CR10578" s="52" t="s">
        <v>28921</v>
      </c>
    </row>
    <row r="10579" spans="81:96">
      <c r="CC10579" s="52">
        <v>10578</v>
      </c>
      <c r="CD10579" s="53" t="s">
        <v>42530</v>
      </c>
      <c r="CE10579" s="53" t="s">
        <v>42531</v>
      </c>
      <c r="CF10579" s="54">
        <v>3795</v>
      </c>
      <c r="CG10579" s="54">
        <v>2.8239999999999998</v>
      </c>
      <c r="CH10579" s="54">
        <v>3.2749999999999999</v>
      </c>
      <c r="CI10579" s="54">
        <v>0.57999999999999996</v>
      </c>
      <c r="CJ10579" s="54">
        <v>88</v>
      </c>
      <c r="CK10579" s="54">
        <v>7.7</v>
      </c>
      <c r="CL10579" s="54">
        <v>6.8399999999999997E-3</v>
      </c>
      <c r="CM10579" s="54">
        <v>0.995</v>
      </c>
      <c r="CN10579" s="53" t="s">
        <v>42440</v>
      </c>
      <c r="CO10579" s="54">
        <v>95</v>
      </c>
      <c r="CP10579" s="54">
        <v>255</v>
      </c>
      <c r="CQ10579" s="55">
        <f t="shared" si="165"/>
        <v>0.37254901960784315</v>
      </c>
      <c r="CR10579" s="52" t="s">
        <v>28921</v>
      </c>
    </row>
    <row r="10580" spans="81:96">
      <c r="CC10580" s="52">
        <v>10579</v>
      </c>
      <c r="CD10580" s="53" t="s">
        <v>32206</v>
      </c>
      <c r="CE10580" s="53" t="s">
        <v>32207</v>
      </c>
      <c r="CF10580" s="54">
        <v>2833</v>
      </c>
      <c r="CG10580" s="54">
        <v>2.7829999999999999</v>
      </c>
      <c r="CH10580" s="54">
        <v>3.121</v>
      </c>
      <c r="CI10580" s="54">
        <v>0.495</v>
      </c>
      <c r="CJ10580" s="54">
        <v>111</v>
      </c>
      <c r="CK10580" s="54">
        <v>4.5999999999999996</v>
      </c>
      <c r="CL10580" s="54">
        <v>9.3699999999999999E-3</v>
      </c>
      <c r="CM10580" s="54">
        <v>0.92900000000000005</v>
      </c>
      <c r="CN10580" s="53" t="s">
        <v>42440</v>
      </c>
      <c r="CO10580" s="54">
        <v>96</v>
      </c>
      <c r="CP10580" s="54">
        <v>255</v>
      </c>
      <c r="CQ10580" s="55">
        <f t="shared" si="165"/>
        <v>0.37647058823529411</v>
      </c>
      <c r="CR10580" s="52" t="s">
        <v>28921</v>
      </c>
    </row>
    <row r="10581" spans="81:96">
      <c r="CC10581" s="52">
        <v>10580</v>
      </c>
      <c r="CD10581" s="53" t="s">
        <v>29731</v>
      </c>
      <c r="CE10581" s="53" t="s">
        <v>29732</v>
      </c>
      <c r="CF10581" s="54">
        <v>13290</v>
      </c>
      <c r="CG10581" s="54">
        <v>2.7810000000000001</v>
      </c>
      <c r="CH10581" s="54">
        <v>2.7509999999999999</v>
      </c>
      <c r="CI10581" s="54">
        <v>0.59799999999999998</v>
      </c>
      <c r="CJ10581" s="54">
        <v>254</v>
      </c>
      <c r="CK10581" s="54" t="s">
        <v>28918</v>
      </c>
      <c r="CL10581" s="54">
        <v>1.431E-2</v>
      </c>
      <c r="CM10581" s="54">
        <v>0.70699999999999996</v>
      </c>
      <c r="CN10581" s="53" t="s">
        <v>42440</v>
      </c>
      <c r="CO10581" s="54">
        <v>97</v>
      </c>
      <c r="CP10581" s="54">
        <v>255</v>
      </c>
      <c r="CQ10581" s="55">
        <f t="shared" si="165"/>
        <v>0.38039215686274508</v>
      </c>
      <c r="CR10581" s="52" t="s">
        <v>28921</v>
      </c>
    </row>
    <row r="10582" spans="81:96">
      <c r="CC10582" s="52">
        <v>10581</v>
      </c>
      <c r="CD10582" s="53" t="s">
        <v>41490</v>
      </c>
      <c r="CE10582" s="53" t="s">
        <v>41491</v>
      </c>
      <c r="CF10582" s="54">
        <v>8406</v>
      </c>
      <c r="CG10582" s="54">
        <v>2.7690000000000001</v>
      </c>
      <c r="CH10582" s="54">
        <v>2.653</v>
      </c>
      <c r="CI10582" s="54">
        <v>0.502</v>
      </c>
      <c r="CJ10582" s="54">
        <v>285</v>
      </c>
      <c r="CK10582" s="54">
        <v>6.3</v>
      </c>
      <c r="CL10582" s="54">
        <v>1.592E-2</v>
      </c>
      <c r="CM10582" s="54">
        <v>0.67900000000000005</v>
      </c>
      <c r="CN10582" s="53" t="s">
        <v>42440</v>
      </c>
      <c r="CO10582" s="54">
        <v>98</v>
      </c>
      <c r="CP10582" s="54">
        <v>255</v>
      </c>
      <c r="CQ10582" s="55">
        <f t="shared" si="165"/>
        <v>0.3843137254901961</v>
      </c>
      <c r="CR10582" s="52" t="s">
        <v>28921</v>
      </c>
    </row>
    <row r="10583" spans="81:96">
      <c r="CC10583" s="52">
        <v>10582</v>
      </c>
      <c r="CD10583" s="53" t="s">
        <v>42532</v>
      </c>
      <c r="CE10583" s="53" t="s">
        <v>42533</v>
      </c>
      <c r="CF10583" s="54">
        <v>2906</v>
      </c>
      <c r="CG10583" s="54">
        <v>2.7410000000000001</v>
      </c>
      <c r="CH10583" s="54">
        <v>2.85</v>
      </c>
      <c r="CI10583" s="54">
        <v>0.433</v>
      </c>
      <c r="CJ10583" s="54">
        <v>90</v>
      </c>
      <c r="CK10583" s="54">
        <v>6.9</v>
      </c>
      <c r="CL10583" s="54">
        <v>4.2599999999999999E-3</v>
      </c>
      <c r="CM10583" s="54">
        <v>0.621</v>
      </c>
      <c r="CN10583" s="53" t="s">
        <v>42440</v>
      </c>
      <c r="CO10583" s="54">
        <v>99</v>
      </c>
      <c r="CP10583" s="54">
        <v>255</v>
      </c>
      <c r="CQ10583" s="55">
        <f t="shared" si="165"/>
        <v>0.38823529411764707</v>
      </c>
      <c r="CR10583" s="52" t="s">
        <v>28921</v>
      </c>
    </row>
    <row r="10584" spans="81:96">
      <c r="CC10584" s="52">
        <v>10583</v>
      </c>
      <c r="CD10584" s="53" t="s">
        <v>42534</v>
      </c>
      <c r="CE10584" s="53" t="s">
        <v>42535</v>
      </c>
      <c r="CF10584" s="54">
        <v>6720</v>
      </c>
      <c r="CG10584" s="54">
        <v>2.7309999999999999</v>
      </c>
      <c r="CH10584" s="54">
        <v>2.5640000000000001</v>
      </c>
      <c r="CI10584" s="54">
        <v>1.091</v>
      </c>
      <c r="CJ10584" s="54">
        <v>175</v>
      </c>
      <c r="CK10584" s="54">
        <v>7.1</v>
      </c>
      <c r="CL10584" s="54">
        <v>1.2489999999999999E-2</v>
      </c>
      <c r="CM10584" s="54">
        <v>0.79600000000000004</v>
      </c>
      <c r="CN10584" s="53" t="s">
        <v>42440</v>
      </c>
      <c r="CO10584" s="54">
        <v>100</v>
      </c>
      <c r="CP10584" s="54">
        <v>255</v>
      </c>
      <c r="CQ10584" s="55">
        <f t="shared" si="165"/>
        <v>0.39215686274509803</v>
      </c>
      <c r="CR10584" s="52" t="s">
        <v>28921</v>
      </c>
    </row>
    <row r="10585" spans="81:96">
      <c r="CC10585" s="52">
        <v>10584</v>
      </c>
      <c r="CD10585" s="53" t="s">
        <v>37360</v>
      </c>
      <c r="CE10585" s="53" t="s">
        <v>37361</v>
      </c>
      <c r="CF10585" s="54">
        <v>1364</v>
      </c>
      <c r="CG10585" s="54">
        <v>2.7130000000000001</v>
      </c>
      <c r="CH10585" s="54">
        <v>3.0259999999999998</v>
      </c>
      <c r="CI10585" s="54">
        <v>0.37</v>
      </c>
      <c r="CJ10585" s="54">
        <v>92</v>
      </c>
      <c r="CK10585" s="54">
        <v>5.7</v>
      </c>
      <c r="CL10585" s="54">
        <v>3.7299999999999998E-3</v>
      </c>
      <c r="CM10585" s="54">
        <v>1.016</v>
      </c>
      <c r="CN10585" s="53" t="s">
        <v>42440</v>
      </c>
      <c r="CO10585" s="54">
        <v>101</v>
      </c>
      <c r="CP10585" s="54">
        <v>255</v>
      </c>
      <c r="CQ10585" s="55">
        <f t="shared" si="165"/>
        <v>0.396078431372549</v>
      </c>
      <c r="CR10585" s="52" t="s">
        <v>28921</v>
      </c>
    </row>
    <row r="10586" spans="81:96">
      <c r="CC10586" s="52">
        <v>10585</v>
      </c>
      <c r="CD10586" s="53" t="s">
        <v>42536</v>
      </c>
      <c r="CE10586" s="53" t="s">
        <v>42537</v>
      </c>
      <c r="CF10586" s="54">
        <v>2466</v>
      </c>
      <c r="CG10586" s="54">
        <v>2.7120000000000002</v>
      </c>
      <c r="CH10586" s="54">
        <v>3.2589999999999999</v>
      </c>
      <c r="CI10586" s="54">
        <v>0.36699999999999999</v>
      </c>
      <c r="CJ10586" s="54">
        <v>60</v>
      </c>
      <c r="CK10586" s="54">
        <v>7.8</v>
      </c>
      <c r="CL10586" s="54">
        <v>3.9899999999999996E-3</v>
      </c>
      <c r="CM10586" s="54">
        <v>1.0009999999999999</v>
      </c>
      <c r="CN10586" s="53" t="s">
        <v>42440</v>
      </c>
      <c r="CO10586" s="54">
        <v>102</v>
      </c>
      <c r="CP10586" s="54">
        <v>255</v>
      </c>
      <c r="CQ10586" s="55">
        <f t="shared" si="165"/>
        <v>0.4</v>
      </c>
      <c r="CR10586" s="52" t="s">
        <v>28921</v>
      </c>
    </row>
    <row r="10587" spans="81:96">
      <c r="CC10587" s="52">
        <v>10586</v>
      </c>
      <c r="CD10587" s="53" t="s">
        <v>40167</v>
      </c>
      <c r="CE10587" s="53" t="s">
        <v>40168</v>
      </c>
      <c r="CF10587" s="54">
        <v>19047</v>
      </c>
      <c r="CG10587" s="54">
        <v>2.702</v>
      </c>
      <c r="CH10587" s="54">
        <v>2.67</v>
      </c>
      <c r="CI10587" s="54">
        <v>0.69</v>
      </c>
      <c r="CJ10587" s="54">
        <v>377</v>
      </c>
      <c r="CK10587" s="54" t="s">
        <v>28918</v>
      </c>
      <c r="CL10587" s="54">
        <v>1.546E-2</v>
      </c>
      <c r="CM10587" s="54">
        <v>0.69299999999999995</v>
      </c>
      <c r="CN10587" s="53" t="s">
        <v>42440</v>
      </c>
      <c r="CO10587" s="54">
        <v>103</v>
      </c>
      <c r="CP10587" s="54">
        <v>255</v>
      </c>
      <c r="CQ10587" s="55">
        <f t="shared" si="165"/>
        <v>0.40392156862745099</v>
      </c>
      <c r="CR10587" s="52" t="s">
        <v>28921</v>
      </c>
    </row>
    <row r="10588" spans="81:96">
      <c r="CC10588" s="52">
        <v>10587</v>
      </c>
      <c r="CD10588" s="53" t="s">
        <v>42538</v>
      </c>
      <c r="CE10588" s="53" t="s">
        <v>42539</v>
      </c>
      <c r="CF10588" s="54">
        <v>4725</v>
      </c>
      <c r="CG10588" s="54">
        <v>2.6619999999999999</v>
      </c>
      <c r="CH10588" s="54">
        <v>2.3879999999999999</v>
      </c>
      <c r="CI10588" s="54">
        <v>0.49</v>
      </c>
      <c r="CJ10588" s="54">
        <v>153</v>
      </c>
      <c r="CK10588" s="54">
        <v>8</v>
      </c>
      <c r="CL10588" s="54">
        <v>8.2500000000000004E-3</v>
      </c>
      <c r="CM10588" s="54">
        <v>0.76400000000000001</v>
      </c>
      <c r="CN10588" s="53" t="s">
        <v>42440</v>
      </c>
      <c r="CO10588" s="54">
        <v>104</v>
      </c>
      <c r="CP10588" s="54">
        <v>255</v>
      </c>
      <c r="CQ10588" s="55">
        <f t="shared" si="165"/>
        <v>0.40784313725490196</v>
      </c>
      <c r="CR10588" s="52" t="s">
        <v>28921</v>
      </c>
    </row>
    <row r="10589" spans="81:96">
      <c r="CC10589" s="52">
        <v>10588</v>
      </c>
      <c r="CD10589" s="53" t="s">
        <v>31540</v>
      </c>
      <c r="CE10589" s="53" t="s">
        <v>31541</v>
      </c>
      <c r="CF10589" s="54">
        <v>9362</v>
      </c>
      <c r="CG10589" s="54">
        <v>2.66</v>
      </c>
      <c r="CH10589" s="54">
        <v>2.4550000000000001</v>
      </c>
      <c r="CI10589" s="54">
        <v>0.56899999999999995</v>
      </c>
      <c r="CJ10589" s="54">
        <v>255</v>
      </c>
      <c r="CK10589" s="54">
        <v>7</v>
      </c>
      <c r="CL10589" s="54">
        <v>1.187E-2</v>
      </c>
      <c r="CM10589" s="54">
        <v>0.49299999999999999</v>
      </c>
      <c r="CN10589" s="53" t="s">
        <v>42440</v>
      </c>
      <c r="CO10589" s="54">
        <v>105</v>
      </c>
      <c r="CP10589" s="54">
        <v>255</v>
      </c>
      <c r="CQ10589" s="55">
        <f t="shared" si="165"/>
        <v>0.41176470588235292</v>
      </c>
      <c r="CR10589" s="52" t="s">
        <v>28921</v>
      </c>
    </row>
    <row r="10590" spans="81:96">
      <c r="CC10590" s="52">
        <v>10589</v>
      </c>
      <c r="CD10590" s="53" t="s">
        <v>37947</v>
      </c>
      <c r="CE10590" s="53" t="s">
        <v>37948</v>
      </c>
      <c r="CF10590" s="54">
        <v>789</v>
      </c>
      <c r="CG10590" s="54">
        <v>2.629</v>
      </c>
      <c r="CH10590" s="54">
        <v>2.351</v>
      </c>
      <c r="CI10590" s="54">
        <v>0.222</v>
      </c>
      <c r="CJ10590" s="54">
        <v>27</v>
      </c>
      <c r="CK10590" s="54">
        <v>5.5</v>
      </c>
      <c r="CL10590" s="54">
        <v>2.7000000000000001E-3</v>
      </c>
      <c r="CM10590" s="54">
        <v>0.91900000000000004</v>
      </c>
      <c r="CN10590" s="53" t="s">
        <v>42440</v>
      </c>
      <c r="CO10590" s="54">
        <v>106</v>
      </c>
      <c r="CP10590" s="54">
        <v>255</v>
      </c>
      <c r="CQ10590" s="55">
        <f t="shared" si="165"/>
        <v>0.41568627450980394</v>
      </c>
      <c r="CR10590" s="52" t="s">
        <v>28921</v>
      </c>
    </row>
    <row r="10591" spans="81:96">
      <c r="CC10591" s="52">
        <v>10590</v>
      </c>
      <c r="CD10591" s="53" t="s">
        <v>40772</v>
      </c>
      <c r="CE10591" s="53" t="s">
        <v>40773</v>
      </c>
      <c r="CF10591" s="54">
        <v>1844</v>
      </c>
      <c r="CG10591" s="54">
        <v>2.6280000000000001</v>
      </c>
      <c r="CH10591" s="54">
        <v>3.1480000000000001</v>
      </c>
      <c r="CI10591" s="54">
        <v>0.50600000000000001</v>
      </c>
      <c r="CJ10591" s="54">
        <v>172</v>
      </c>
      <c r="CK10591" s="54">
        <v>4</v>
      </c>
      <c r="CL10591" s="54">
        <v>5.11E-3</v>
      </c>
      <c r="CM10591" s="54">
        <v>0.78</v>
      </c>
      <c r="CN10591" s="53" t="s">
        <v>42440</v>
      </c>
      <c r="CO10591" s="54">
        <v>107</v>
      </c>
      <c r="CP10591" s="54">
        <v>255</v>
      </c>
      <c r="CQ10591" s="55">
        <f t="shared" si="165"/>
        <v>0.41960784313725491</v>
      </c>
      <c r="CR10591" s="52" t="s">
        <v>28921</v>
      </c>
    </row>
    <row r="10592" spans="81:96">
      <c r="CC10592" s="52">
        <v>10591</v>
      </c>
      <c r="CD10592" s="53" t="s">
        <v>13546</v>
      </c>
      <c r="CE10592" s="53" t="s">
        <v>13554</v>
      </c>
      <c r="CF10592" s="54">
        <v>9685</v>
      </c>
      <c r="CG10592" s="54">
        <v>2.6179999999999999</v>
      </c>
      <c r="CH10592" s="54">
        <v>2.4289999999999998</v>
      </c>
      <c r="CI10592" s="54">
        <v>0.625</v>
      </c>
      <c r="CJ10592" s="54">
        <v>256</v>
      </c>
      <c r="CK10592" s="54">
        <v>7.5</v>
      </c>
      <c r="CL10592" s="54">
        <v>1.461E-2</v>
      </c>
      <c r="CM10592" s="54">
        <v>0.59199999999999997</v>
      </c>
      <c r="CN10592" s="53" t="s">
        <v>42440</v>
      </c>
      <c r="CO10592" s="54">
        <v>108</v>
      </c>
      <c r="CP10592" s="54">
        <v>255</v>
      </c>
      <c r="CQ10592" s="55">
        <f t="shared" si="165"/>
        <v>0.42352941176470588</v>
      </c>
      <c r="CR10592" s="52" t="s">
        <v>28921</v>
      </c>
    </row>
    <row r="10593" spans="81:96">
      <c r="CC10593" s="52">
        <v>10592</v>
      </c>
      <c r="CD10593" s="53" t="s">
        <v>31542</v>
      </c>
      <c r="CE10593" s="53" t="s">
        <v>31543</v>
      </c>
      <c r="CF10593" s="54">
        <v>19166</v>
      </c>
      <c r="CG10593" s="54">
        <v>2.59</v>
      </c>
      <c r="CH10593" s="54">
        <v>3.0649999999999999</v>
      </c>
      <c r="CI10593" s="54">
        <v>0.377</v>
      </c>
      <c r="CJ10593" s="54">
        <v>406</v>
      </c>
      <c r="CK10593" s="54">
        <v>9.3000000000000007</v>
      </c>
      <c r="CL10593" s="54">
        <v>2.291E-2</v>
      </c>
      <c r="CM10593" s="54">
        <v>0.70599999999999996</v>
      </c>
      <c r="CN10593" s="53" t="s">
        <v>42440</v>
      </c>
      <c r="CO10593" s="54">
        <v>109</v>
      </c>
      <c r="CP10593" s="54">
        <v>255</v>
      </c>
      <c r="CQ10593" s="55">
        <f t="shared" si="165"/>
        <v>0.42745098039215684</v>
      </c>
      <c r="CR10593" s="52" t="s">
        <v>28921</v>
      </c>
    </row>
    <row r="10594" spans="81:96">
      <c r="CC10594" s="52">
        <v>10593</v>
      </c>
      <c r="CD10594" s="53" t="s">
        <v>30145</v>
      </c>
      <c r="CE10594" s="53" t="s">
        <v>30146</v>
      </c>
      <c r="CF10594" s="54">
        <v>7771</v>
      </c>
      <c r="CG10594" s="54">
        <v>2.577</v>
      </c>
      <c r="CH10594" s="54">
        <v>2.8170000000000002</v>
      </c>
      <c r="CI10594" s="54">
        <v>0.47</v>
      </c>
      <c r="CJ10594" s="54">
        <v>236</v>
      </c>
      <c r="CK10594" s="54">
        <v>6.8</v>
      </c>
      <c r="CL10594" s="54">
        <v>1.244E-2</v>
      </c>
      <c r="CM10594" s="54">
        <v>0.66900000000000004</v>
      </c>
      <c r="CN10594" s="53" t="s">
        <v>42440</v>
      </c>
      <c r="CO10594" s="54">
        <v>110</v>
      </c>
      <c r="CP10594" s="54">
        <v>255</v>
      </c>
      <c r="CQ10594" s="55">
        <f t="shared" si="165"/>
        <v>0.43137254901960786</v>
      </c>
      <c r="CR10594" s="52" t="s">
        <v>28921</v>
      </c>
    </row>
    <row r="10595" spans="81:96">
      <c r="CC10595" s="52">
        <v>10594</v>
      </c>
      <c r="CD10595" s="53" t="s">
        <v>42540</v>
      </c>
      <c r="CE10595" s="53" t="s">
        <v>42541</v>
      </c>
      <c r="CF10595" s="54">
        <v>1573</v>
      </c>
      <c r="CG10595" s="54">
        <v>2.5680000000000001</v>
      </c>
      <c r="CH10595" s="54">
        <v>2.5089999999999999</v>
      </c>
      <c r="CI10595" s="54">
        <v>0.35599999999999998</v>
      </c>
      <c r="CJ10595" s="54">
        <v>73</v>
      </c>
      <c r="CK10595" s="54">
        <v>5.4</v>
      </c>
      <c r="CL10595" s="54">
        <v>3.7399999999999998E-3</v>
      </c>
      <c r="CM10595" s="54">
        <v>0.67600000000000005</v>
      </c>
      <c r="CN10595" s="53" t="s">
        <v>42440</v>
      </c>
      <c r="CO10595" s="54">
        <v>111</v>
      </c>
      <c r="CP10595" s="54">
        <v>255</v>
      </c>
      <c r="CQ10595" s="55">
        <f t="shared" si="165"/>
        <v>0.43529411764705883</v>
      </c>
      <c r="CR10595" s="52" t="s">
        <v>28921</v>
      </c>
    </row>
    <row r="10596" spans="81:96">
      <c r="CC10596" s="52">
        <v>10595</v>
      </c>
      <c r="CD10596" s="53" t="s">
        <v>42542</v>
      </c>
      <c r="CE10596" s="53" t="s">
        <v>42543</v>
      </c>
      <c r="CF10596" s="54">
        <v>1344</v>
      </c>
      <c r="CG10596" s="54">
        <v>2.5579999999999998</v>
      </c>
      <c r="CH10596" s="54">
        <v>2.11</v>
      </c>
      <c r="CI10596" s="54">
        <v>1.2270000000000001</v>
      </c>
      <c r="CJ10596" s="54">
        <v>66</v>
      </c>
      <c r="CK10596" s="54">
        <v>6</v>
      </c>
      <c r="CL10596" s="54">
        <v>1.89E-3</v>
      </c>
      <c r="CM10596" s="54">
        <v>0.42399999999999999</v>
      </c>
      <c r="CN10596" s="53" t="s">
        <v>42440</v>
      </c>
      <c r="CO10596" s="54">
        <v>112</v>
      </c>
      <c r="CP10596" s="54">
        <v>255</v>
      </c>
      <c r="CQ10596" s="55">
        <f t="shared" si="165"/>
        <v>0.4392156862745098</v>
      </c>
      <c r="CR10596" s="52" t="s">
        <v>28921</v>
      </c>
    </row>
    <row r="10597" spans="81:96">
      <c r="CC10597" s="52">
        <v>10596</v>
      </c>
      <c r="CD10597" s="53" t="s">
        <v>42544</v>
      </c>
      <c r="CE10597" s="53" t="s">
        <v>42545</v>
      </c>
      <c r="CF10597" s="54">
        <v>28837</v>
      </c>
      <c r="CG10597" s="54">
        <v>2.532</v>
      </c>
      <c r="CH10597" s="54">
        <v>2.6720000000000002</v>
      </c>
      <c r="CI10597" s="54">
        <v>0.51200000000000001</v>
      </c>
      <c r="CJ10597" s="54">
        <v>650</v>
      </c>
      <c r="CK10597" s="54">
        <v>8.8000000000000007</v>
      </c>
      <c r="CL10597" s="54">
        <v>3.4689999999999999E-2</v>
      </c>
      <c r="CM10597" s="54">
        <v>0.65900000000000003</v>
      </c>
      <c r="CN10597" s="53" t="s">
        <v>42440</v>
      </c>
      <c r="CO10597" s="54">
        <v>113</v>
      </c>
      <c r="CP10597" s="54">
        <v>255</v>
      </c>
      <c r="CQ10597" s="55">
        <f t="shared" si="165"/>
        <v>0.44313725490196076</v>
      </c>
      <c r="CR10597" s="52" t="s">
        <v>28921</v>
      </c>
    </row>
    <row r="10598" spans="81:96">
      <c r="CC10598" s="52">
        <v>10597</v>
      </c>
      <c r="CD10598" s="53" t="s">
        <v>29848</v>
      </c>
      <c r="CE10598" s="53" t="s">
        <v>29849</v>
      </c>
      <c r="CF10598" s="54">
        <v>1473</v>
      </c>
      <c r="CG10598" s="54">
        <v>2.5059999999999998</v>
      </c>
      <c r="CH10598" s="54">
        <v>2.5739999999999998</v>
      </c>
      <c r="CI10598" s="54">
        <v>1.2290000000000001</v>
      </c>
      <c r="CJ10598" s="54">
        <v>157</v>
      </c>
      <c r="CK10598" s="54">
        <v>2.7</v>
      </c>
      <c r="CL10598" s="54">
        <v>4.8399999999999997E-3</v>
      </c>
      <c r="CM10598" s="54">
        <v>0.61599999999999999</v>
      </c>
      <c r="CN10598" s="53" t="s">
        <v>42440</v>
      </c>
      <c r="CO10598" s="54">
        <v>114</v>
      </c>
      <c r="CP10598" s="54">
        <v>255</v>
      </c>
      <c r="CQ10598" s="55">
        <f t="shared" si="165"/>
        <v>0.44705882352941179</v>
      </c>
      <c r="CR10598" s="52" t="s">
        <v>28921</v>
      </c>
    </row>
    <row r="10599" spans="81:96">
      <c r="CC10599" s="52">
        <v>10598</v>
      </c>
      <c r="CD10599" s="53" t="s">
        <v>42546</v>
      </c>
      <c r="CE10599" s="53" t="s">
        <v>42547</v>
      </c>
      <c r="CF10599" s="54">
        <v>10991</v>
      </c>
      <c r="CG10599" s="54">
        <v>2.492</v>
      </c>
      <c r="CH10599" s="54">
        <v>2.7080000000000002</v>
      </c>
      <c r="CI10599" s="54">
        <v>0.33</v>
      </c>
      <c r="CJ10599" s="54">
        <v>230</v>
      </c>
      <c r="CK10599" s="54">
        <v>9.1</v>
      </c>
      <c r="CL10599" s="54">
        <v>1.274E-2</v>
      </c>
      <c r="CM10599" s="54">
        <v>0.61</v>
      </c>
      <c r="CN10599" s="53" t="s">
        <v>42440</v>
      </c>
      <c r="CO10599" s="54">
        <v>115</v>
      </c>
      <c r="CP10599" s="54">
        <v>255</v>
      </c>
      <c r="CQ10599" s="55">
        <f t="shared" si="165"/>
        <v>0.45098039215686275</v>
      </c>
      <c r="CR10599" s="52" t="s">
        <v>28921</v>
      </c>
    </row>
    <row r="10600" spans="81:96">
      <c r="CC10600" s="52">
        <v>10599</v>
      </c>
      <c r="CD10600" s="53" t="s">
        <v>37955</v>
      </c>
      <c r="CE10600" s="53" t="s">
        <v>37956</v>
      </c>
      <c r="CF10600" s="54">
        <v>1518</v>
      </c>
      <c r="CG10600" s="54">
        <v>2.4900000000000002</v>
      </c>
      <c r="CH10600" s="54">
        <v>2.2469999999999999</v>
      </c>
      <c r="CI10600" s="54">
        <v>0.40400000000000003</v>
      </c>
      <c r="CJ10600" s="54">
        <v>89</v>
      </c>
      <c r="CK10600" s="54">
        <v>5.7</v>
      </c>
      <c r="CL10600" s="54">
        <v>3.65E-3</v>
      </c>
      <c r="CM10600" s="54">
        <v>0.69199999999999995</v>
      </c>
      <c r="CN10600" s="53" t="s">
        <v>42440</v>
      </c>
      <c r="CO10600" s="54">
        <v>116</v>
      </c>
      <c r="CP10600" s="54">
        <v>255</v>
      </c>
      <c r="CQ10600" s="55">
        <f t="shared" si="165"/>
        <v>0.45490196078431372</v>
      </c>
      <c r="CR10600" s="52" t="s">
        <v>28921</v>
      </c>
    </row>
    <row r="10601" spans="81:96">
      <c r="CC10601" s="52">
        <v>10600</v>
      </c>
      <c r="CD10601" s="53" t="s">
        <v>42548</v>
      </c>
      <c r="CE10601" s="53" t="s">
        <v>42549</v>
      </c>
      <c r="CF10601" s="54">
        <v>5846</v>
      </c>
      <c r="CG10601" s="54">
        <v>2.4750000000000001</v>
      </c>
      <c r="CH10601" s="54">
        <v>2.4849999999999999</v>
      </c>
      <c r="CI10601" s="54">
        <v>0.68799999999999994</v>
      </c>
      <c r="CJ10601" s="54">
        <v>160</v>
      </c>
      <c r="CK10601" s="54">
        <v>8.3000000000000007</v>
      </c>
      <c r="CL10601" s="54">
        <v>9.3600000000000003E-3</v>
      </c>
      <c r="CM10601" s="54">
        <v>0.72199999999999998</v>
      </c>
      <c r="CN10601" s="53" t="s">
        <v>42440</v>
      </c>
      <c r="CO10601" s="54">
        <v>117</v>
      </c>
      <c r="CP10601" s="54">
        <v>255</v>
      </c>
      <c r="CQ10601" s="55">
        <f t="shared" si="165"/>
        <v>0.45882352941176469</v>
      </c>
      <c r="CR10601" s="52" t="s">
        <v>28921</v>
      </c>
    </row>
    <row r="10602" spans="81:96">
      <c r="CC10602" s="52">
        <v>10601</v>
      </c>
      <c r="CD10602" s="53" t="s">
        <v>14664</v>
      </c>
      <c r="CE10602" s="53" t="s">
        <v>14662</v>
      </c>
      <c r="CF10602" s="54">
        <v>7061</v>
      </c>
      <c r="CG10602" s="54">
        <v>2.472</v>
      </c>
      <c r="CH10602" s="54">
        <v>2.7069999999999999</v>
      </c>
      <c r="CI10602" s="54">
        <v>0.40500000000000003</v>
      </c>
      <c r="CJ10602" s="54">
        <v>378</v>
      </c>
      <c r="CK10602" s="54">
        <v>5.5</v>
      </c>
      <c r="CL10602" s="54">
        <v>1.3559999999999999E-2</v>
      </c>
      <c r="CM10602" s="54">
        <v>0.623</v>
      </c>
      <c r="CN10602" s="53" t="s">
        <v>42440</v>
      </c>
      <c r="CO10602" s="54">
        <v>118</v>
      </c>
      <c r="CP10602" s="54">
        <v>255</v>
      </c>
      <c r="CQ10602" s="55">
        <f t="shared" si="165"/>
        <v>0.46274509803921571</v>
      </c>
      <c r="CR10602" s="52" t="s">
        <v>28921</v>
      </c>
    </row>
    <row r="10603" spans="81:96">
      <c r="CC10603" s="52">
        <v>10602</v>
      </c>
      <c r="CD10603" s="53" t="s">
        <v>42550</v>
      </c>
      <c r="CE10603" s="53" t="s">
        <v>42551</v>
      </c>
      <c r="CF10603" s="54">
        <v>4513</v>
      </c>
      <c r="CG10603" s="54">
        <v>2.4710000000000001</v>
      </c>
      <c r="CH10603" s="54">
        <v>2.3290000000000002</v>
      </c>
      <c r="CI10603" s="54">
        <v>0.61599999999999999</v>
      </c>
      <c r="CJ10603" s="54">
        <v>112</v>
      </c>
      <c r="CK10603" s="54" t="s">
        <v>28918</v>
      </c>
      <c r="CL10603" s="54">
        <v>4.9300000000000004E-3</v>
      </c>
      <c r="CM10603" s="54">
        <v>0.57999999999999996</v>
      </c>
      <c r="CN10603" s="53" t="s">
        <v>42440</v>
      </c>
      <c r="CO10603" s="54">
        <v>119</v>
      </c>
      <c r="CP10603" s="54">
        <v>255</v>
      </c>
      <c r="CQ10603" s="55">
        <f t="shared" si="165"/>
        <v>0.46666666666666667</v>
      </c>
      <c r="CR10603" s="52" t="s">
        <v>28921</v>
      </c>
    </row>
    <row r="10604" spans="81:96">
      <c r="CC10604" s="52">
        <v>10603</v>
      </c>
      <c r="CD10604" s="53" t="s">
        <v>42552</v>
      </c>
      <c r="CE10604" s="53" t="s">
        <v>42553</v>
      </c>
      <c r="CF10604" s="54">
        <v>2174</v>
      </c>
      <c r="CG10604" s="54">
        <v>2.456</v>
      </c>
      <c r="CH10604" s="54">
        <v>2.8330000000000002</v>
      </c>
      <c r="CI10604" s="54">
        <v>1</v>
      </c>
      <c r="CJ10604" s="54">
        <v>45</v>
      </c>
      <c r="CK10604" s="54">
        <v>9.1</v>
      </c>
      <c r="CL10604" s="54">
        <v>2.5200000000000001E-3</v>
      </c>
      <c r="CM10604" s="54">
        <v>0.73599999999999999</v>
      </c>
      <c r="CN10604" s="53" t="s">
        <v>42440</v>
      </c>
      <c r="CO10604" s="54">
        <v>120</v>
      </c>
      <c r="CP10604" s="54">
        <v>255</v>
      </c>
      <c r="CQ10604" s="55">
        <f t="shared" si="165"/>
        <v>0.47058823529411764</v>
      </c>
      <c r="CR10604" s="52" t="s">
        <v>28921</v>
      </c>
    </row>
    <row r="10605" spans="81:96">
      <c r="CC10605" s="52">
        <v>10604</v>
      </c>
      <c r="CD10605" s="53" t="s">
        <v>37368</v>
      </c>
      <c r="CE10605" s="53" t="s">
        <v>37369</v>
      </c>
      <c r="CF10605" s="54">
        <v>3241</v>
      </c>
      <c r="CG10605" s="54">
        <v>2.4500000000000002</v>
      </c>
      <c r="CH10605" s="54">
        <v>2.5739999999999998</v>
      </c>
      <c r="CI10605" s="54">
        <v>0.8</v>
      </c>
      <c r="CJ10605" s="54">
        <v>90</v>
      </c>
      <c r="CK10605" s="54">
        <v>8.1999999999999993</v>
      </c>
      <c r="CL10605" s="54">
        <v>5.5500000000000002E-3</v>
      </c>
      <c r="CM10605" s="54">
        <v>0.876</v>
      </c>
      <c r="CN10605" s="53" t="s">
        <v>42440</v>
      </c>
      <c r="CO10605" s="54">
        <v>121</v>
      </c>
      <c r="CP10605" s="54">
        <v>255</v>
      </c>
      <c r="CQ10605" s="55">
        <f t="shared" si="165"/>
        <v>0.47450980392156861</v>
      </c>
      <c r="CR10605" s="52" t="s">
        <v>28921</v>
      </c>
    </row>
    <row r="10606" spans="81:96">
      <c r="CC10606" s="52">
        <v>10605</v>
      </c>
      <c r="CD10606" s="53" t="s">
        <v>30886</v>
      </c>
      <c r="CE10606" s="53" t="s">
        <v>30887</v>
      </c>
      <c r="CF10606" s="54">
        <v>797</v>
      </c>
      <c r="CG10606" s="54">
        <v>2.4220000000000002</v>
      </c>
      <c r="CH10606" s="54">
        <v>2.105</v>
      </c>
      <c r="CI10606" s="54">
        <v>0.64300000000000002</v>
      </c>
      <c r="CJ10606" s="54">
        <v>42</v>
      </c>
      <c r="CK10606" s="54">
        <v>4.8</v>
      </c>
      <c r="CL10606" s="54">
        <v>2.1800000000000001E-3</v>
      </c>
      <c r="CM10606" s="54">
        <v>0.65300000000000002</v>
      </c>
      <c r="CN10606" s="53" t="s">
        <v>42440</v>
      </c>
      <c r="CO10606" s="54">
        <v>122</v>
      </c>
      <c r="CP10606" s="54">
        <v>255</v>
      </c>
      <c r="CQ10606" s="55">
        <f t="shared" si="165"/>
        <v>0.47843137254901963</v>
      </c>
      <c r="CR10606" s="52" t="s">
        <v>28921</v>
      </c>
    </row>
    <row r="10607" spans="81:96">
      <c r="CC10607" s="52">
        <v>10606</v>
      </c>
      <c r="CD10607" s="53" t="s">
        <v>42554</v>
      </c>
      <c r="CE10607" s="53" t="s">
        <v>42555</v>
      </c>
      <c r="CF10607" s="54">
        <v>1388</v>
      </c>
      <c r="CG10607" s="54">
        <v>2.39</v>
      </c>
      <c r="CH10607" s="54"/>
      <c r="CI10607" s="54">
        <v>0.45300000000000001</v>
      </c>
      <c r="CJ10607" s="54">
        <v>64</v>
      </c>
      <c r="CK10607" s="54">
        <v>5.0999999999999996</v>
      </c>
      <c r="CL10607" s="54">
        <v>2.9399999999999999E-3</v>
      </c>
      <c r="CM10607" s="54"/>
      <c r="CN10607" s="53" t="s">
        <v>42440</v>
      </c>
      <c r="CO10607" s="54">
        <v>123</v>
      </c>
      <c r="CP10607" s="54">
        <v>255</v>
      </c>
      <c r="CQ10607" s="55">
        <f t="shared" si="165"/>
        <v>0.4823529411764706</v>
      </c>
      <c r="CR10607" s="52" t="s">
        <v>28921</v>
      </c>
    </row>
    <row r="10608" spans="81:96">
      <c r="CC10608" s="52">
        <v>10607</v>
      </c>
      <c r="CD10608" s="53" t="s">
        <v>42556</v>
      </c>
      <c r="CE10608" s="53" t="s">
        <v>42557</v>
      </c>
      <c r="CF10608" s="54">
        <v>2985</v>
      </c>
      <c r="CG10608" s="54">
        <v>2.3769999999999998</v>
      </c>
      <c r="CH10608" s="54">
        <v>2.2879999999999998</v>
      </c>
      <c r="CI10608" s="54">
        <v>0.99299999999999999</v>
      </c>
      <c r="CJ10608" s="54">
        <v>141</v>
      </c>
      <c r="CK10608" s="54">
        <v>5.5</v>
      </c>
      <c r="CL10608" s="54">
        <v>5.6699999999999997E-3</v>
      </c>
      <c r="CM10608" s="54">
        <v>0.55000000000000004</v>
      </c>
      <c r="CN10608" s="53" t="s">
        <v>42440</v>
      </c>
      <c r="CO10608" s="54">
        <v>124</v>
      </c>
      <c r="CP10608" s="54">
        <v>255</v>
      </c>
      <c r="CQ10608" s="55">
        <f t="shared" si="165"/>
        <v>0.48627450980392156</v>
      </c>
      <c r="CR10608" s="52" t="s">
        <v>28921</v>
      </c>
    </row>
    <row r="10609" spans="81:96">
      <c r="CC10609" s="52">
        <v>10608</v>
      </c>
      <c r="CD10609" s="53" t="s">
        <v>39780</v>
      </c>
      <c r="CE10609" s="53" t="s">
        <v>39781</v>
      </c>
      <c r="CF10609" s="54">
        <v>3711</v>
      </c>
      <c r="CG10609" s="54">
        <v>2.3759999999999999</v>
      </c>
      <c r="CH10609" s="54">
        <v>2.379</v>
      </c>
      <c r="CI10609" s="54">
        <v>0.64700000000000002</v>
      </c>
      <c r="CJ10609" s="54">
        <v>116</v>
      </c>
      <c r="CK10609" s="54">
        <v>8</v>
      </c>
      <c r="CL10609" s="54">
        <v>5.2500000000000003E-3</v>
      </c>
      <c r="CM10609" s="54">
        <v>0.626</v>
      </c>
      <c r="CN10609" s="53" t="s">
        <v>42440</v>
      </c>
      <c r="CO10609" s="54">
        <v>125</v>
      </c>
      <c r="CP10609" s="54">
        <v>255</v>
      </c>
      <c r="CQ10609" s="55">
        <f t="shared" si="165"/>
        <v>0.49019607843137253</v>
      </c>
      <c r="CR10609" s="52" t="s">
        <v>28921</v>
      </c>
    </row>
    <row r="10610" spans="81:96">
      <c r="CC10610" s="52">
        <v>10609</v>
      </c>
      <c r="CD10610" s="53" t="s">
        <v>42558</v>
      </c>
      <c r="CE10610" s="53" t="s">
        <v>42559</v>
      </c>
      <c r="CF10610" s="54">
        <v>4902</v>
      </c>
      <c r="CG10610" s="54">
        <v>2.3719999999999999</v>
      </c>
      <c r="CH10610" s="54">
        <v>2.14</v>
      </c>
      <c r="CI10610" s="54">
        <v>0.36199999999999999</v>
      </c>
      <c r="CJ10610" s="54">
        <v>130</v>
      </c>
      <c r="CK10610" s="54">
        <v>7.9</v>
      </c>
      <c r="CL10610" s="54">
        <v>7.0299999999999998E-3</v>
      </c>
      <c r="CM10610" s="54">
        <v>0.58399999999999996</v>
      </c>
      <c r="CN10610" s="53" t="s">
        <v>42440</v>
      </c>
      <c r="CO10610" s="54">
        <v>126</v>
      </c>
      <c r="CP10610" s="54">
        <v>255</v>
      </c>
      <c r="CQ10610" s="55">
        <f t="shared" si="165"/>
        <v>0.49411764705882355</v>
      </c>
      <c r="CR10610" s="52" t="s">
        <v>28921</v>
      </c>
    </row>
    <row r="10611" spans="81:96">
      <c r="CC10611" s="52">
        <v>10610</v>
      </c>
      <c r="CD10611" s="53" t="s">
        <v>33706</v>
      </c>
      <c r="CE10611" s="53" t="s">
        <v>33707</v>
      </c>
      <c r="CF10611" s="54">
        <v>1427</v>
      </c>
      <c r="CG10611" s="54">
        <v>2.3660000000000001</v>
      </c>
      <c r="CH10611" s="54">
        <v>2.6619999999999999</v>
      </c>
      <c r="CI10611" s="54">
        <v>0.71399999999999997</v>
      </c>
      <c r="CJ10611" s="54">
        <v>42</v>
      </c>
      <c r="CK10611" s="54">
        <v>7.5</v>
      </c>
      <c r="CL10611" s="54">
        <v>2.0899999999999998E-3</v>
      </c>
      <c r="CM10611" s="54">
        <v>0.63500000000000001</v>
      </c>
      <c r="CN10611" s="53" t="s">
        <v>42440</v>
      </c>
      <c r="CO10611" s="54">
        <v>127</v>
      </c>
      <c r="CP10611" s="54">
        <v>255</v>
      </c>
      <c r="CQ10611" s="55">
        <f t="shared" si="165"/>
        <v>0.49803921568627452</v>
      </c>
      <c r="CR10611" s="52" t="s">
        <v>28921</v>
      </c>
    </row>
    <row r="10612" spans="81:96">
      <c r="CC10612" s="52">
        <v>10611</v>
      </c>
      <c r="CD10612" s="53" t="s">
        <v>30892</v>
      </c>
      <c r="CE10612" s="53" t="s">
        <v>30893</v>
      </c>
      <c r="CF10612" s="54">
        <v>789</v>
      </c>
      <c r="CG10612" s="54">
        <v>2.3620000000000001</v>
      </c>
      <c r="CH10612" s="54">
        <v>2.444</v>
      </c>
      <c r="CI10612" s="54">
        <v>0.64300000000000002</v>
      </c>
      <c r="CJ10612" s="54">
        <v>42</v>
      </c>
      <c r="CK10612" s="54">
        <v>3.3</v>
      </c>
      <c r="CL10612" s="54">
        <v>3.2100000000000002E-3</v>
      </c>
      <c r="CM10612" s="54">
        <v>0.72599999999999998</v>
      </c>
      <c r="CN10612" s="53" t="s">
        <v>42440</v>
      </c>
      <c r="CO10612" s="54">
        <v>128</v>
      </c>
      <c r="CP10612" s="54">
        <v>255</v>
      </c>
      <c r="CQ10612" s="55">
        <f t="shared" si="165"/>
        <v>0.50196078431372548</v>
      </c>
      <c r="CR10612" s="52" t="s">
        <v>28938</v>
      </c>
    </row>
    <row r="10613" spans="81:96">
      <c r="CC10613" s="52">
        <v>10612</v>
      </c>
      <c r="CD10613" s="53" t="s">
        <v>42560</v>
      </c>
      <c r="CE10613" s="53" t="s">
        <v>42561</v>
      </c>
      <c r="CF10613" s="54">
        <v>3719</v>
      </c>
      <c r="CG10613" s="54">
        <v>2.36</v>
      </c>
      <c r="CH10613" s="54">
        <v>2.173</v>
      </c>
      <c r="CI10613" s="54">
        <v>0.35599999999999998</v>
      </c>
      <c r="CJ10613" s="54">
        <v>149</v>
      </c>
      <c r="CK10613" s="54">
        <v>6.2</v>
      </c>
      <c r="CL10613" s="54">
        <v>6.9100000000000003E-3</v>
      </c>
      <c r="CM10613" s="54">
        <v>0.54800000000000004</v>
      </c>
      <c r="CN10613" s="53" t="s">
        <v>42440</v>
      </c>
      <c r="CO10613" s="54">
        <v>129</v>
      </c>
      <c r="CP10613" s="54">
        <v>255</v>
      </c>
      <c r="CQ10613" s="55">
        <f t="shared" si="165"/>
        <v>0.50588235294117645</v>
      </c>
      <c r="CR10613" s="52" t="s">
        <v>28938</v>
      </c>
    </row>
    <row r="10614" spans="81:96">
      <c r="CC10614" s="52">
        <v>10613</v>
      </c>
      <c r="CD10614" s="53" t="s">
        <v>31548</v>
      </c>
      <c r="CE10614" s="53" t="s">
        <v>31549</v>
      </c>
      <c r="CF10614" s="54">
        <v>5590</v>
      </c>
      <c r="CG10614" s="54">
        <v>2.3450000000000002</v>
      </c>
      <c r="CH10614" s="54">
        <v>2.4660000000000002</v>
      </c>
      <c r="CI10614" s="54">
        <v>0.41</v>
      </c>
      <c r="CJ10614" s="54">
        <v>266</v>
      </c>
      <c r="CK10614" s="54">
        <v>6.7</v>
      </c>
      <c r="CL10614" s="54">
        <v>8.6700000000000006E-3</v>
      </c>
      <c r="CM10614" s="54">
        <v>0.53100000000000003</v>
      </c>
      <c r="CN10614" s="53" t="s">
        <v>42440</v>
      </c>
      <c r="CO10614" s="54">
        <v>130</v>
      </c>
      <c r="CP10614" s="54">
        <v>255</v>
      </c>
      <c r="CQ10614" s="55">
        <f t="shared" si="165"/>
        <v>0.50980392156862742</v>
      </c>
      <c r="CR10614" s="52" t="s">
        <v>28938</v>
      </c>
    </row>
    <row r="10615" spans="81:96">
      <c r="CC10615" s="52">
        <v>10614</v>
      </c>
      <c r="CD10615" s="53" t="s">
        <v>42562</v>
      </c>
      <c r="CE10615" s="53" t="s">
        <v>42563</v>
      </c>
      <c r="CF10615" s="54">
        <v>1342</v>
      </c>
      <c r="CG10615" s="54">
        <v>2.34</v>
      </c>
      <c r="CH10615" s="54">
        <v>2.1949999999999998</v>
      </c>
      <c r="CI10615" s="54">
        <v>0.39600000000000002</v>
      </c>
      <c r="CJ10615" s="54">
        <v>48</v>
      </c>
      <c r="CK10615" s="54">
        <v>7.9</v>
      </c>
      <c r="CL10615" s="54">
        <v>2.0799999999999998E-3</v>
      </c>
      <c r="CM10615" s="54">
        <v>0.54500000000000004</v>
      </c>
      <c r="CN10615" s="53" t="s">
        <v>42440</v>
      </c>
      <c r="CO10615" s="54">
        <v>131</v>
      </c>
      <c r="CP10615" s="54">
        <v>255</v>
      </c>
      <c r="CQ10615" s="55">
        <f t="shared" si="165"/>
        <v>0.51372549019607838</v>
      </c>
      <c r="CR10615" s="52" t="s">
        <v>28938</v>
      </c>
    </row>
    <row r="10616" spans="81:96">
      <c r="CC10616" s="52">
        <v>10615</v>
      </c>
      <c r="CD10616" s="53" t="s">
        <v>40175</v>
      </c>
      <c r="CE10616" s="53" t="s">
        <v>40176</v>
      </c>
      <c r="CF10616" s="54">
        <v>1501</v>
      </c>
      <c r="CG10616" s="54">
        <v>2.2719999999999998</v>
      </c>
      <c r="CH10616" s="54">
        <v>2.1339999999999999</v>
      </c>
      <c r="CI10616" s="54">
        <v>0.44</v>
      </c>
      <c r="CJ10616" s="54">
        <v>84</v>
      </c>
      <c r="CK10616" s="54">
        <v>4.9000000000000004</v>
      </c>
      <c r="CL10616" s="54">
        <v>4.0299999999999997E-3</v>
      </c>
      <c r="CM10616" s="54">
        <v>0.60699999999999998</v>
      </c>
      <c r="CN10616" s="53" t="s">
        <v>42440</v>
      </c>
      <c r="CO10616" s="54">
        <v>132</v>
      </c>
      <c r="CP10616" s="54">
        <v>255</v>
      </c>
      <c r="CQ10616" s="55">
        <f t="shared" si="165"/>
        <v>0.51764705882352946</v>
      </c>
      <c r="CR10616" s="52" t="s">
        <v>28938</v>
      </c>
    </row>
    <row r="10617" spans="81:96">
      <c r="CC10617" s="52">
        <v>10616</v>
      </c>
      <c r="CD10617" s="53" t="s">
        <v>42564</v>
      </c>
      <c r="CE10617" s="53" t="s">
        <v>42565</v>
      </c>
      <c r="CF10617" s="54">
        <v>7786</v>
      </c>
      <c r="CG10617" s="54">
        <v>2.2639999999999998</v>
      </c>
      <c r="CH10617" s="54">
        <v>2.3849999999999998</v>
      </c>
      <c r="CI10617" s="54">
        <v>0.47899999999999998</v>
      </c>
      <c r="CJ10617" s="54">
        <v>167</v>
      </c>
      <c r="CK10617" s="54" t="s">
        <v>28918</v>
      </c>
      <c r="CL10617" s="54">
        <v>8.09E-3</v>
      </c>
      <c r="CM10617" s="54">
        <v>0.54600000000000004</v>
      </c>
      <c r="CN10617" s="53" t="s">
        <v>42440</v>
      </c>
      <c r="CO10617" s="54">
        <v>133</v>
      </c>
      <c r="CP10617" s="54">
        <v>255</v>
      </c>
      <c r="CQ10617" s="55">
        <f t="shared" si="165"/>
        <v>0.52156862745098043</v>
      </c>
      <c r="CR10617" s="52" t="s">
        <v>28938</v>
      </c>
    </row>
    <row r="10618" spans="81:96">
      <c r="CC10618" s="52">
        <v>10617</v>
      </c>
      <c r="CD10618" s="53" t="s">
        <v>42566</v>
      </c>
      <c r="CE10618" s="53" t="s">
        <v>42567</v>
      </c>
      <c r="CF10618" s="54">
        <v>3329</v>
      </c>
      <c r="CG10618" s="54">
        <v>2.1989999999999998</v>
      </c>
      <c r="CH10618" s="54">
        <v>2.0249999999999999</v>
      </c>
      <c r="CI10618" s="54">
        <v>0.56899999999999995</v>
      </c>
      <c r="CJ10618" s="54">
        <v>116</v>
      </c>
      <c r="CK10618" s="54">
        <v>8.9</v>
      </c>
      <c r="CL10618" s="54">
        <v>4.3600000000000002E-3</v>
      </c>
      <c r="CM10618" s="54">
        <v>0.52400000000000002</v>
      </c>
      <c r="CN10618" s="53" t="s">
        <v>42440</v>
      </c>
      <c r="CO10618" s="54">
        <v>134</v>
      </c>
      <c r="CP10618" s="54">
        <v>255</v>
      </c>
      <c r="CQ10618" s="55">
        <f t="shared" si="165"/>
        <v>0.52549019607843139</v>
      </c>
      <c r="CR10618" s="52" t="s">
        <v>28938</v>
      </c>
    </row>
    <row r="10619" spans="81:96">
      <c r="CC10619" s="52">
        <v>10618</v>
      </c>
      <c r="CD10619" s="53" t="s">
        <v>32272</v>
      </c>
      <c r="CE10619" s="53" t="s">
        <v>32273</v>
      </c>
      <c r="CF10619" s="54">
        <v>2100</v>
      </c>
      <c r="CG10619" s="54">
        <v>2.1920000000000002</v>
      </c>
      <c r="CH10619" s="54">
        <v>2.3620000000000001</v>
      </c>
      <c r="CI10619" s="54">
        <v>0.51400000000000001</v>
      </c>
      <c r="CJ10619" s="54">
        <v>72</v>
      </c>
      <c r="CK10619" s="54">
        <v>6.6</v>
      </c>
      <c r="CL10619" s="54">
        <v>3.64E-3</v>
      </c>
      <c r="CM10619" s="54">
        <v>0.60099999999999998</v>
      </c>
      <c r="CN10619" s="53" t="s">
        <v>42440</v>
      </c>
      <c r="CO10619" s="54">
        <v>135</v>
      </c>
      <c r="CP10619" s="54">
        <v>255</v>
      </c>
      <c r="CQ10619" s="55">
        <f t="shared" si="165"/>
        <v>0.52941176470588236</v>
      </c>
      <c r="CR10619" s="52" t="s">
        <v>28938</v>
      </c>
    </row>
    <row r="10620" spans="81:96">
      <c r="CC10620" s="52">
        <v>10619</v>
      </c>
      <c r="CD10620" s="53" t="s">
        <v>42568</v>
      </c>
      <c r="CE10620" s="53" t="s">
        <v>42569</v>
      </c>
      <c r="CF10620" s="54">
        <v>596</v>
      </c>
      <c r="CG10620" s="54">
        <v>2.1800000000000002</v>
      </c>
      <c r="CH10620" s="54"/>
      <c r="CI10620" s="54">
        <v>0.52500000000000002</v>
      </c>
      <c r="CJ10620" s="54">
        <v>59</v>
      </c>
      <c r="CK10620" s="54">
        <v>3.1</v>
      </c>
      <c r="CL10620" s="54">
        <v>2.49E-3</v>
      </c>
      <c r="CM10620" s="54"/>
      <c r="CN10620" s="53" t="s">
        <v>42440</v>
      </c>
      <c r="CO10620" s="54">
        <v>136</v>
      </c>
      <c r="CP10620" s="54">
        <v>255</v>
      </c>
      <c r="CQ10620" s="55">
        <f t="shared" si="165"/>
        <v>0.53333333333333333</v>
      </c>
      <c r="CR10620" s="52" t="s">
        <v>28938</v>
      </c>
    </row>
    <row r="10621" spans="81:96">
      <c r="CC10621" s="52">
        <v>10620</v>
      </c>
      <c r="CD10621" s="53" t="s">
        <v>31550</v>
      </c>
      <c r="CE10621" s="53" t="s">
        <v>31551</v>
      </c>
      <c r="CF10621" s="54">
        <v>11216</v>
      </c>
      <c r="CG10621" s="54">
        <v>2.1520000000000001</v>
      </c>
      <c r="CH10621" s="54">
        <v>2.4350000000000001</v>
      </c>
      <c r="CI10621" s="54">
        <v>0.32800000000000001</v>
      </c>
      <c r="CJ10621" s="54">
        <v>186</v>
      </c>
      <c r="CK10621" s="54" t="s">
        <v>28918</v>
      </c>
      <c r="CL10621" s="54">
        <v>1.103E-2</v>
      </c>
      <c r="CM10621" s="54">
        <v>0.54700000000000004</v>
      </c>
      <c r="CN10621" s="53" t="s">
        <v>42440</v>
      </c>
      <c r="CO10621" s="54">
        <v>137</v>
      </c>
      <c r="CP10621" s="54">
        <v>255</v>
      </c>
      <c r="CQ10621" s="55">
        <f t="shared" si="165"/>
        <v>0.53725490196078429</v>
      </c>
      <c r="CR10621" s="52" t="s">
        <v>28938</v>
      </c>
    </row>
    <row r="10622" spans="81:96">
      <c r="CC10622" s="52">
        <v>10621</v>
      </c>
      <c r="CD10622" s="53" t="s">
        <v>29753</v>
      </c>
      <c r="CE10622" s="53" t="s">
        <v>29754</v>
      </c>
      <c r="CF10622" s="54">
        <v>2782</v>
      </c>
      <c r="CG10622" s="54">
        <v>2.1480000000000001</v>
      </c>
      <c r="CH10622" s="54">
        <v>2.379</v>
      </c>
      <c r="CI10622" s="54">
        <v>0.27600000000000002</v>
      </c>
      <c r="CJ10622" s="54">
        <v>76</v>
      </c>
      <c r="CK10622" s="54">
        <v>7.8</v>
      </c>
      <c r="CL10622" s="54">
        <v>4.2900000000000004E-3</v>
      </c>
      <c r="CM10622" s="54">
        <v>0.64500000000000002</v>
      </c>
      <c r="CN10622" s="53" t="s">
        <v>42440</v>
      </c>
      <c r="CO10622" s="54">
        <v>138</v>
      </c>
      <c r="CP10622" s="54">
        <v>255</v>
      </c>
      <c r="CQ10622" s="55">
        <f t="shared" si="165"/>
        <v>0.54117647058823526</v>
      </c>
      <c r="CR10622" s="52" t="s">
        <v>28938</v>
      </c>
    </row>
    <row r="10623" spans="81:96">
      <c r="CC10623" s="52">
        <v>10622</v>
      </c>
      <c r="CD10623" s="53" t="s">
        <v>30900</v>
      </c>
      <c r="CE10623" s="53" t="s">
        <v>30901</v>
      </c>
      <c r="CF10623" s="54">
        <v>5699</v>
      </c>
      <c r="CG10623" s="54">
        <v>2.1349999999999998</v>
      </c>
      <c r="CH10623" s="54">
        <v>2.2429999999999999</v>
      </c>
      <c r="CI10623" s="54">
        <v>0.47</v>
      </c>
      <c r="CJ10623" s="54">
        <v>134</v>
      </c>
      <c r="CK10623" s="54">
        <v>9.9</v>
      </c>
      <c r="CL10623" s="54">
        <v>7.7000000000000002E-3</v>
      </c>
      <c r="CM10623" s="54">
        <v>0.64200000000000002</v>
      </c>
      <c r="CN10623" s="53" t="s">
        <v>42440</v>
      </c>
      <c r="CO10623" s="54">
        <v>139</v>
      </c>
      <c r="CP10623" s="54">
        <v>255</v>
      </c>
      <c r="CQ10623" s="55">
        <f t="shared" si="165"/>
        <v>0.54509803921568623</v>
      </c>
      <c r="CR10623" s="52" t="s">
        <v>28938</v>
      </c>
    </row>
    <row r="10624" spans="81:96">
      <c r="CC10624" s="52">
        <v>10623</v>
      </c>
      <c r="CD10624" s="53" t="s">
        <v>42570</v>
      </c>
      <c r="CE10624" s="53" t="s">
        <v>42571</v>
      </c>
      <c r="CF10624" s="54">
        <v>2067</v>
      </c>
      <c r="CG10624" s="54">
        <v>2.121</v>
      </c>
      <c r="CH10624" s="54">
        <v>2.0169999999999999</v>
      </c>
      <c r="CI10624" s="54">
        <v>0.43099999999999999</v>
      </c>
      <c r="CJ10624" s="54">
        <v>72</v>
      </c>
      <c r="CK10624" s="54">
        <v>6.9</v>
      </c>
      <c r="CL10624" s="54">
        <v>3.0500000000000002E-3</v>
      </c>
      <c r="CM10624" s="54">
        <v>0.47299999999999998</v>
      </c>
      <c r="CN10624" s="53" t="s">
        <v>42440</v>
      </c>
      <c r="CO10624" s="54">
        <v>140</v>
      </c>
      <c r="CP10624" s="54">
        <v>255</v>
      </c>
      <c r="CQ10624" s="55">
        <f t="shared" si="165"/>
        <v>0.5490196078431373</v>
      </c>
      <c r="CR10624" s="52" t="s">
        <v>28938</v>
      </c>
    </row>
    <row r="10625" spans="81:96">
      <c r="CC10625" s="52">
        <v>10624</v>
      </c>
      <c r="CD10625" s="53" t="s">
        <v>31552</v>
      </c>
      <c r="CE10625" s="53" t="s">
        <v>31553</v>
      </c>
      <c r="CF10625" s="54">
        <v>4611</v>
      </c>
      <c r="CG10625" s="54">
        <v>2.101</v>
      </c>
      <c r="CH10625" s="54">
        <v>1.9430000000000001</v>
      </c>
      <c r="CI10625" s="54">
        <v>0.39200000000000002</v>
      </c>
      <c r="CJ10625" s="54">
        <v>194</v>
      </c>
      <c r="CK10625" s="54">
        <v>8.1</v>
      </c>
      <c r="CL10625" s="54">
        <v>4.7600000000000003E-3</v>
      </c>
      <c r="CM10625" s="54">
        <v>0.34300000000000003</v>
      </c>
      <c r="CN10625" s="53" t="s">
        <v>42440</v>
      </c>
      <c r="CO10625" s="54">
        <v>141</v>
      </c>
      <c r="CP10625" s="54">
        <v>255</v>
      </c>
      <c r="CQ10625" s="55">
        <f t="shared" si="165"/>
        <v>0.55294117647058827</v>
      </c>
      <c r="CR10625" s="52" t="s">
        <v>28938</v>
      </c>
    </row>
    <row r="10626" spans="81:96">
      <c r="CC10626" s="52">
        <v>10625</v>
      </c>
      <c r="CD10626" s="53" t="s">
        <v>30904</v>
      </c>
      <c r="CE10626" s="53" t="s">
        <v>30905</v>
      </c>
      <c r="CF10626" s="54">
        <v>891</v>
      </c>
      <c r="CG10626" s="54">
        <v>2.0939999999999999</v>
      </c>
      <c r="CH10626" s="54">
        <v>1.9890000000000001</v>
      </c>
      <c r="CI10626" s="54">
        <v>1.127</v>
      </c>
      <c r="CJ10626" s="54">
        <v>55</v>
      </c>
      <c r="CK10626" s="54">
        <v>3.9</v>
      </c>
      <c r="CL10626" s="54">
        <v>2.4399999999999999E-3</v>
      </c>
      <c r="CM10626" s="54">
        <v>0.58499999999999996</v>
      </c>
      <c r="CN10626" s="53" t="s">
        <v>42440</v>
      </c>
      <c r="CO10626" s="54">
        <v>142</v>
      </c>
      <c r="CP10626" s="54">
        <v>255</v>
      </c>
      <c r="CQ10626" s="55">
        <f t="shared" ref="CQ10626:CQ10689" si="166">CO10626/CP10626</f>
        <v>0.55686274509803924</v>
      </c>
      <c r="CR10626" s="52" t="s">
        <v>28938</v>
      </c>
    </row>
    <row r="10627" spans="81:96">
      <c r="CC10627" s="52">
        <v>10626</v>
      </c>
      <c r="CD10627" s="53" t="s">
        <v>26171</v>
      </c>
      <c r="CE10627" s="53" t="s">
        <v>26169</v>
      </c>
      <c r="CF10627" s="54">
        <v>3322</v>
      </c>
      <c r="CG10627" s="54">
        <v>2.0840000000000001</v>
      </c>
      <c r="CH10627" s="54">
        <v>2.2050000000000001</v>
      </c>
      <c r="CI10627" s="54">
        <v>0.29399999999999998</v>
      </c>
      <c r="CJ10627" s="54">
        <v>252</v>
      </c>
      <c r="CK10627" s="54">
        <v>5.9</v>
      </c>
      <c r="CL10627" s="54">
        <v>5.4000000000000003E-3</v>
      </c>
      <c r="CM10627" s="54">
        <v>0.46800000000000003</v>
      </c>
      <c r="CN10627" s="53" t="s">
        <v>42440</v>
      </c>
      <c r="CO10627" s="54">
        <v>143</v>
      </c>
      <c r="CP10627" s="54">
        <v>255</v>
      </c>
      <c r="CQ10627" s="55">
        <f t="shared" si="166"/>
        <v>0.5607843137254902</v>
      </c>
      <c r="CR10627" s="52" t="s">
        <v>28938</v>
      </c>
    </row>
    <row r="10628" spans="81:96">
      <c r="CC10628" s="52">
        <v>10627</v>
      </c>
      <c r="CD10628" s="53" t="s">
        <v>42572</v>
      </c>
      <c r="CE10628" s="53" t="s">
        <v>42573</v>
      </c>
      <c r="CF10628" s="54">
        <v>6137</v>
      </c>
      <c r="CG10628" s="54">
        <v>2.0590000000000002</v>
      </c>
      <c r="CH10628" s="54">
        <v>2.1989999999999998</v>
      </c>
      <c r="CI10628" s="54">
        <v>0.42499999999999999</v>
      </c>
      <c r="CJ10628" s="54">
        <v>207</v>
      </c>
      <c r="CK10628" s="54">
        <v>7.7</v>
      </c>
      <c r="CL10628" s="54">
        <v>1.0659999999999999E-2</v>
      </c>
      <c r="CM10628" s="54">
        <v>0.65100000000000002</v>
      </c>
      <c r="CN10628" s="53" t="s">
        <v>42440</v>
      </c>
      <c r="CO10628" s="54">
        <v>144</v>
      </c>
      <c r="CP10628" s="54">
        <v>255</v>
      </c>
      <c r="CQ10628" s="55">
        <f t="shared" si="166"/>
        <v>0.56470588235294117</v>
      </c>
      <c r="CR10628" s="52" t="s">
        <v>28938</v>
      </c>
    </row>
    <row r="10629" spans="81:96">
      <c r="CC10629" s="52">
        <v>10628</v>
      </c>
      <c r="CD10629" s="53" t="s">
        <v>31554</v>
      </c>
      <c r="CE10629" s="53" t="s">
        <v>31555</v>
      </c>
      <c r="CF10629" s="54">
        <v>5360</v>
      </c>
      <c r="CG10629" s="54">
        <v>2.0459999999999998</v>
      </c>
      <c r="CH10629" s="54">
        <v>2.0310000000000001</v>
      </c>
      <c r="CI10629" s="54">
        <v>0.67500000000000004</v>
      </c>
      <c r="CJ10629" s="54">
        <v>166</v>
      </c>
      <c r="CK10629" s="54">
        <v>6.6</v>
      </c>
      <c r="CL10629" s="54">
        <v>8.2500000000000004E-3</v>
      </c>
      <c r="CM10629" s="54">
        <v>0.45400000000000001</v>
      </c>
      <c r="CN10629" s="53" t="s">
        <v>42440</v>
      </c>
      <c r="CO10629" s="54">
        <v>145</v>
      </c>
      <c r="CP10629" s="54">
        <v>255</v>
      </c>
      <c r="CQ10629" s="55">
        <f t="shared" si="166"/>
        <v>0.56862745098039214</v>
      </c>
      <c r="CR10629" s="52" t="s">
        <v>28938</v>
      </c>
    </row>
    <row r="10630" spans="81:96">
      <c r="CC10630" s="52">
        <v>10629</v>
      </c>
      <c r="CD10630" s="53" t="s">
        <v>40106</v>
      </c>
      <c r="CE10630" s="53" t="s">
        <v>40107</v>
      </c>
      <c r="CF10630" s="54">
        <v>3922</v>
      </c>
      <c r="CG10630" s="54">
        <v>2.0310000000000001</v>
      </c>
      <c r="CH10630" s="54">
        <v>2.3159999999999998</v>
      </c>
      <c r="CI10630" s="54">
        <v>0.86</v>
      </c>
      <c r="CJ10630" s="54">
        <v>200</v>
      </c>
      <c r="CK10630" s="54">
        <v>6.7</v>
      </c>
      <c r="CL10630" s="54">
        <v>6.0000000000000001E-3</v>
      </c>
      <c r="CM10630" s="54">
        <v>0.55000000000000004</v>
      </c>
      <c r="CN10630" s="53" t="s">
        <v>42440</v>
      </c>
      <c r="CO10630" s="54">
        <v>146</v>
      </c>
      <c r="CP10630" s="54">
        <v>255</v>
      </c>
      <c r="CQ10630" s="55">
        <f t="shared" si="166"/>
        <v>0.5725490196078431</v>
      </c>
      <c r="CR10630" s="52" t="s">
        <v>28938</v>
      </c>
    </row>
    <row r="10631" spans="81:96">
      <c r="CC10631" s="52">
        <v>10630</v>
      </c>
      <c r="CD10631" s="53" t="s">
        <v>40181</v>
      </c>
      <c r="CE10631" s="53" t="s">
        <v>40182</v>
      </c>
      <c r="CF10631" s="54">
        <v>3524</v>
      </c>
      <c r="CG10631" s="54">
        <v>2.0230000000000001</v>
      </c>
      <c r="CH10631" s="54">
        <v>2.08</v>
      </c>
      <c r="CI10631" s="54">
        <v>0.33500000000000002</v>
      </c>
      <c r="CJ10631" s="54">
        <v>155</v>
      </c>
      <c r="CK10631" s="54">
        <v>8.5</v>
      </c>
      <c r="CL10631" s="54">
        <v>3.9500000000000004E-3</v>
      </c>
      <c r="CM10631" s="54">
        <v>0.45400000000000001</v>
      </c>
      <c r="CN10631" s="53" t="s">
        <v>42440</v>
      </c>
      <c r="CO10631" s="54">
        <v>147</v>
      </c>
      <c r="CP10631" s="54">
        <v>255</v>
      </c>
      <c r="CQ10631" s="55">
        <f t="shared" si="166"/>
        <v>0.57647058823529407</v>
      </c>
      <c r="CR10631" s="52" t="s">
        <v>28938</v>
      </c>
    </row>
    <row r="10632" spans="81:96">
      <c r="CC10632" s="52">
        <v>10631</v>
      </c>
      <c r="CD10632" s="53" t="s">
        <v>32290</v>
      </c>
      <c r="CE10632" s="53" t="s">
        <v>32291</v>
      </c>
      <c r="CF10632" s="54">
        <v>2032</v>
      </c>
      <c r="CG10632" s="54">
        <v>2.0089999999999999</v>
      </c>
      <c r="CH10632" s="54">
        <v>1.994</v>
      </c>
      <c r="CI10632" s="54">
        <v>0.312</v>
      </c>
      <c r="CJ10632" s="54">
        <v>48</v>
      </c>
      <c r="CK10632" s="54">
        <v>9.6999999999999993</v>
      </c>
      <c r="CL10632" s="54">
        <v>2.8E-3</v>
      </c>
      <c r="CM10632" s="54">
        <v>0.54800000000000004</v>
      </c>
      <c r="CN10632" s="53" t="s">
        <v>42440</v>
      </c>
      <c r="CO10632" s="54">
        <v>148</v>
      </c>
      <c r="CP10632" s="54">
        <v>255</v>
      </c>
      <c r="CQ10632" s="55">
        <f t="shared" si="166"/>
        <v>0.58039215686274515</v>
      </c>
      <c r="CR10632" s="52" t="s">
        <v>28938</v>
      </c>
    </row>
    <row r="10633" spans="81:96">
      <c r="CC10633" s="52">
        <v>10632</v>
      </c>
      <c r="CD10633" s="53" t="s">
        <v>42574</v>
      </c>
      <c r="CE10633" s="53" t="s">
        <v>42575</v>
      </c>
      <c r="CF10633" s="54">
        <v>2698</v>
      </c>
      <c r="CG10633" s="54">
        <v>2.0059999999999998</v>
      </c>
      <c r="CH10633" s="54">
        <v>2.3180000000000001</v>
      </c>
      <c r="CI10633" s="54">
        <v>0.28599999999999998</v>
      </c>
      <c r="CJ10633" s="54">
        <v>77</v>
      </c>
      <c r="CK10633" s="54">
        <v>9.4</v>
      </c>
      <c r="CL10633" s="54">
        <v>3.48E-3</v>
      </c>
      <c r="CM10633" s="54">
        <v>0.59499999999999997</v>
      </c>
      <c r="CN10633" s="53" t="s">
        <v>42440</v>
      </c>
      <c r="CO10633" s="54">
        <v>149</v>
      </c>
      <c r="CP10633" s="54">
        <v>255</v>
      </c>
      <c r="CQ10633" s="55">
        <f t="shared" si="166"/>
        <v>0.58431372549019611</v>
      </c>
      <c r="CR10633" s="52" t="s">
        <v>28938</v>
      </c>
    </row>
    <row r="10634" spans="81:96">
      <c r="CC10634" s="52">
        <v>10633</v>
      </c>
      <c r="CD10634" s="53" t="s">
        <v>42576</v>
      </c>
      <c r="CE10634" s="53" t="s">
        <v>42577</v>
      </c>
      <c r="CF10634" s="54">
        <v>1149</v>
      </c>
      <c r="CG10634" s="54">
        <v>2</v>
      </c>
      <c r="CH10634" s="54">
        <v>2.4209999999999998</v>
      </c>
      <c r="CI10634" s="54">
        <v>0.36399999999999999</v>
      </c>
      <c r="CJ10634" s="54">
        <v>77</v>
      </c>
      <c r="CK10634" s="54">
        <v>5.5</v>
      </c>
      <c r="CL10634" s="54">
        <v>1.73E-3</v>
      </c>
      <c r="CM10634" s="54">
        <v>0.433</v>
      </c>
      <c r="CN10634" s="53" t="s">
        <v>42440</v>
      </c>
      <c r="CO10634" s="54">
        <v>150</v>
      </c>
      <c r="CP10634" s="54">
        <v>255</v>
      </c>
      <c r="CQ10634" s="55">
        <f t="shared" si="166"/>
        <v>0.58823529411764708</v>
      </c>
      <c r="CR10634" s="52" t="s">
        <v>28938</v>
      </c>
    </row>
    <row r="10635" spans="81:96">
      <c r="CC10635" s="52">
        <v>10634</v>
      </c>
      <c r="CD10635" s="53" t="s">
        <v>42281</v>
      </c>
      <c r="CE10635" s="53" t="s">
        <v>42282</v>
      </c>
      <c r="CF10635" s="54">
        <v>844</v>
      </c>
      <c r="CG10635" s="54">
        <v>1.9750000000000001</v>
      </c>
      <c r="CH10635" s="54">
        <v>1.9339999999999999</v>
      </c>
      <c r="CI10635" s="54">
        <v>0.255</v>
      </c>
      <c r="CJ10635" s="54">
        <v>47</v>
      </c>
      <c r="CK10635" s="54">
        <v>6.5</v>
      </c>
      <c r="CL10635" s="54">
        <v>1.8400000000000001E-3</v>
      </c>
      <c r="CM10635" s="54">
        <v>0.59</v>
      </c>
      <c r="CN10635" s="53" t="s">
        <v>42440</v>
      </c>
      <c r="CO10635" s="54">
        <v>151</v>
      </c>
      <c r="CP10635" s="54">
        <v>255</v>
      </c>
      <c r="CQ10635" s="55">
        <f t="shared" si="166"/>
        <v>0.59215686274509804</v>
      </c>
      <c r="CR10635" s="52" t="s">
        <v>28938</v>
      </c>
    </row>
    <row r="10636" spans="81:96">
      <c r="CC10636" s="52">
        <v>10635</v>
      </c>
      <c r="CD10636" s="53" t="s">
        <v>30230</v>
      </c>
      <c r="CE10636" s="53" t="s">
        <v>30231</v>
      </c>
      <c r="CF10636" s="54">
        <v>2729</v>
      </c>
      <c r="CG10636" s="54">
        <v>1.95</v>
      </c>
      <c r="CH10636" s="54">
        <v>2.5579999999999998</v>
      </c>
      <c r="CI10636" s="54">
        <v>0.42</v>
      </c>
      <c r="CJ10636" s="54">
        <v>112</v>
      </c>
      <c r="CK10636" s="54">
        <v>3.9</v>
      </c>
      <c r="CL10636" s="54">
        <v>8.6999999999999994E-3</v>
      </c>
      <c r="CM10636" s="54">
        <v>0.71799999999999997</v>
      </c>
      <c r="CN10636" s="53" t="s">
        <v>42440</v>
      </c>
      <c r="CO10636" s="54">
        <v>152</v>
      </c>
      <c r="CP10636" s="54">
        <v>255</v>
      </c>
      <c r="CQ10636" s="55">
        <f t="shared" si="166"/>
        <v>0.59607843137254901</v>
      </c>
      <c r="CR10636" s="52" t="s">
        <v>28938</v>
      </c>
    </row>
    <row r="10637" spans="81:96">
      <c r="CC10637" s="52">
        <v>10636</v>
      </c>
      <c r="CD10637" s="53" t="s">
        <v>40185</v>
      </c>
      <c r="CE10637" s="53" t="s">
        <v>40186</v>
      </c>
      <c r="CF10637" s="54">
        <v>1790</v>
      </c>
      <c r="CG10637" s="54">
        <v>1.9350000000000001</v>
      </c>
      <c r="CH10637" s="54">
        <v>1.871</v>
      </c>
      <c r="CI10637" s="54">
        <v>0.36399999999999999</v>
      </c>
      <c r="CJ10637" s="54">
        <v>118</v>
      </c>
      <c r="CK10637" s="54">
        <v>4.3</v>
      </c>
      <c r="CL10637" s="54">
        <v>7.9299999999999995E-3</v>
      </c>
      <c r="CM10637" s="54">
        <v>0.83899999999999997</v>
      </c>
      <c r="CN10637" s="53" t="s">
        <v>42440</v>
      </c>
      <c r="CO10637" s="54">
        <v>153</v>
      </c>
      <c r="CP10637" s="54">
        <v>255</v>
      </c>
      <c r="CQ10637" s="55">
        <f t="shared" si="166"/>
        <v>0.6</v>
      </c>
      <c r="CR10637" s="52" t="s">
        <v>28938</v>
      </c>
    </row>
    <row r="10638" spans="81:96">
      <c r="CC10638" s="52">
        <v>10637</v>
      </c>
      <c r="CD10638" s="53" t="s">
        <v>42578</v>
      </c>
      <c r="CE10638" s="53" t="s">
        <v>42579</v>
      </c>
      <c r="CF10638" s="54">
        <v>2572</v>
      </c>
      <c r="CG10638" s="54">
        <v>1.9279999999999999</v>
      </c>
      <c r="CH10638" s="54">
        <v>2.206</v>
      </c>
      <c r="CI10638" s="54">
        <v>0.214</v>
      </c>
      <c r="CJ10638" s="54">
        <v>168</v>
      </c>
      <c r="CK10638" s="54">
        <v>4.8</v>
      </c>
      <c r="CL10638" s="54">
        <v>5.9699999999999996E-3</v>
      </c>
      <c r="CM10638" s="54">
        <v>0.5</v>
      </c>
      <c r="CN10638" s="53" t="s">
        <v>42440</v>
      </c>
      <c r="CO10638" s="54">
        <v>154</v>
      </c>
      <c r="CP10638" s="54">
        <v>255</v>
      </c>
      <c r="CQ10638" s="55">
        <f t="shared" si="166"/>
        <v>0.60392156862745094</v>
      </c>
      <c r="CR10638" s="52" t="s">
        <v>28938</v>
      </c>
    </row>
    <row r="10639" spans="81:96">
      <c r="CC10639" s="52">
        <v>10638</v>
      </c>
      <c r="CD10639" s="53" t="s">
        <v>23050</v>
      </c>
      <c r="CE10639" s="53" t="s">
        <v>23056</v>
      </c>
      <c r="CF10639" s="54">
        <v>3079</v>
      </c>
      <c r="CG10639" s="54">
        <v>1.8859999999999999</v>
      </c>
      <c r="CH10639" s="54">
        <v>1.911</v>
      </c>
      <c r="CI10639" s="54">
        <v>0.47299999999999998</v>
      </c>
      <c r="CJ10639" s="54">
        <v>110</v>
      </c>
      <c r="CK10639" s="54">
        <v>6.8</v>
      </c>
      <c r="CL10639" s="54">
        <v>5.1900000000000002E-3</v>
      </c>
      <c r="CM10639" s="54">
        <v>0.48699999999999999</v>
      </c>
      <c r="CN10639" s="53" t="s">
        <v>42440</v>
      </c>
      <c r="CO10639" s="54">
        <v>155</v>
      </c>
      <c r="CP10639" s="54">
        <v>255</v>
      </c>
      <c r="CQ10639" s="55">
        <f t="shared" si="166"/>
        <v>0.60784313725490191</v>
      </c>
      <c r="CR10639" s="52" t="s">
        <v>28938</v>
      </c>
    </row>
    <row r="10640" spans="81:96">
      <c r="CC10640" s="52">
        <v>10639</v>
      </c>
      <c r="CD10640" s="53" t="s">
        <v>42580</v>
      </c>
      <c r="CE10640" s="53" t="s">
        <v>42581</v>
      </c>
      <c r="CF10640" s="54">
        <v>3746</v>
      </c>
      <c r="CG10640" s="54">
        <v>1.8819999999999999</v>
      </c>
      <c r="CH10640" s="54">
        <v>1.9259999999999999</v>
      </c>
      <c r="CI10640" s="54">
        <v>0.48499999999999999</v>
      </c>
      <c r="CJ10640" s="54">
        <v>101</v>
      </c>
      <c r="CK10640" s="54">
        <v>7.2</v>
      </c>
      <c r="CL10640" s="54">
        <v>6.5599999999999999E-3</v>
      </c>
      <c r="CM10640" s="54">
        <v>0.53</v>
      </c>
      <c r="CN10640" s="53" t="s">
        <v>42440</v>
      </c>
      <c r="CO10640" s="54">
        <v>156</v>
      </c>
      <c r="CP10640" s="54">
        <v>255</v>
      </c>
      <c r="CQ10640" s="55">
        <f t="shared" si="166"/>
        <v>0.61176470588235299</v>
      </c>
      <c r="CR10640" s="52" t="s">
        <v>28938</v>
      </c>
    </row>
    <row r="10641" spans="81:96">
      <c r="CC10641" s="52">
        <v>10640</v>
      </c>
      <c r="CD10641" s="53" t="s">
        <v>42582</v>
      </c>
      <c r="CE10641" s="53" t="s">
        <v>42583</v>
      </c>
      <c r="CF10641" s="54">
        <v>1652</v>
      </c>
      <c r="CG10641" s="54">
        <v>1.8560000000000001</v>
      </c>
      <c r="CH10641" s="54">
        <v>2.4220000000000002</v>
      </c>
      <c r="CI10641" s="54">
        <v>8.5999999999999993E-2</v>
      </c>
      <c r="CJ10641" s="54">
        <v>35</v>
      </c>
      <c r="CK10641" s="54">
        <v>7.8</v>
      </c>
      <c r="CL10641" s="54">
        <v>2.1299999999999999E-3</v>
      </c>
      <c r="CM10641" s="54">
        <v>0.57699999999999996</v>
      </c>
      <c r="CN10641" s="53" t="s">
        <v>42440</v>
      </c>
      <c r="CO10641" s="54">
        <v>157</v>
      </c>
      <c r="CP10641" s="54">
        <v>255</v>
      </c>
      <c r="CQ10641" s="55">
        <f t="shared" si="166"/>
        <v>0.61568627450980395</v>
      </c>
      <c r="CR10641" s="52" t="s">
        <v>28938</v>
      </c>
    </row>
    <row r="10642" spans="81:96">
      <c r="CC10642" s="52">
        <v>10641</v>
      </c>
      <c r="CD10642" s="53" t="s">
        <v>42584</v>
      </c>
      <c r="CE10642" s="53" t="s">
        <v>42585</v>
      </c>
      <c r="CF10642" s="54">
        <v>873</v>
      </c>
      <c r="CG10642" s="54">
        <v>1.8560000000000001</v>
      </c>
      <c r="CH10642" s="54">
        <v>1.738</v>
      </c>
      <c r="CI10642" s="54">
        <v>0.2</v>
      </c>
      <c r="CJ10642" s="54">
        <v>50</v>
      </c>
      <c r="CK10642" s="54">
        <v>6.7</v>
      </c>
      <c r="CL10642" s="54">
        <v>1.5900000000000001E-3</v>
      </c>
      <c r="CM10642" s="54">
        <v>0.46899999999999997</v>
      </c>
      <c r="CN10642" s="53" t="s">
        <v>42440</v>
      </c>
      <c r="CO10642" s="54">
        <v>157</v>
      </c>
      <c r="CP10642" s="54">
        <v>255</v>
      </c>
      <c r="CQ10642" s="55">
        <f t="shared" si="166"/>
        <v>0.61568627450980395</v>
      </c>
      <c r="CR10642" s="52" t="s">
        <v>28938</v>
      </c>
    </row>
    <row r="10643" spans="81:96">
      <c r="CC10643" s="52">
        <v>10642</v>
      </c>
      <c r="CD10643" s="53" t="s">
        <v>42586</v>
      </c>
      <c r="CE10643" s="53" t="s">
        <v>42587</v>
      </c>
      <c r="CF10643" s="54">
        <v>1861</v>
      </c>
      <c r="CG10643" s="54">
        <v>1.851</v>
      </c>
      <c r="CH10643" s="54">
        <v>2.1709999999999998</v>
      </c>
      <c r="CI10643" s="54">
        <v>0.47599999999999998</v>
      </c>
      <c r="CJ10643" s="54">
        <v>42</v>
      </c>
      <c r="CK10643" s="54">
        <v>9.1</v>
      </c>
      <c r="CL10643" s="54">
        <v>2.7799999999999999E-3</v>
      </c>
      <c r="CM10643" s="54">
        <v>0.59899999999999998</v>
      </c>
      <c r="CN10643" s="53" t="s">
        <v>42440</v>
      </c>
      <c r="CO10643" s="54">
        <v>159</v>
      </c>
      <c r="CP10643" s="54">
        <v>255</v>
      </c>
      <c r="CQ10643" s="55">
        <f t="shared" si="166"/>
        <v>0.62352941176470589</v>
      </c>
      <c r="CR10643" s="52" t="s">
        <v>28938</v>
      </c>
    </row>
    <row r="10644" spans="81:96">
      <c r="CC10644" s="52">
        <v>10643</v>
      </c>
      <c r="CD10644" s="53" t="s">
        <v>42588</v>
      </c>
      <c r="CE10644" s="53" t="s">
        <v>42589</v>
      </c>
      <c r="CF10644" s="54">
        <v>159</v>
      </c>
      <c r="CG10644" s="54">
        <v>1.8420000000000001</v>
      </c>
      <c r="CH10644" s="54"/>
      <c r="CI10644" s="54">
        <v>0.16</v>
      </c>
      <c r="CJ10644" s="54">
        <v>75</v>
      </c>
      <c r="CK10644" s="54">
        <v>1.6</v>
      </c>
      <c r="CL10644" s="54">
        <v>5.9000000000000003E-4</v>
      </c>
      <c r="CM10644" s="54"/>
      <c r="CN10644" s="53" t="s">
        <v>42440</v>
      </c>
      <c r="CO10644" s="54">
        <v>160</v>
      </c>
      <c r="CP10644" s="54">
        <v>255</v>
      </c>
      <c r="CQ10644" s="55">
        <f t="shared" si="166"/>
        <v>0.62745098039215685</v>
      </c>
      <c r="CR10644" s="52" t="s">
        <v>28938</v>
      </c>
    </row>
    <row r="10645" spans="81:96">
      <c r="CC10645" s="52">
        <v>10644</v>
      </c>
      <c r="CD10645" s="53" t="s">
        <v>42590</v>
      </c>
      <c r="CE10645" s="53" t="s">
        <v>42591</v>
      </c>
      <c r="CF10645" s="54">
        <v>10296</v>
      </c>
      <c r="CG10645" s="54">
        <v>1.8280000000000001</v>
      </c>
      <c r="CH10645" s="54">
        <v>1.92</v>
      </c>
      <c r="CI10645" s="54">
        <v>0.192</v>
      </c>
      <c r="CJ10645" s="54">
        <v>287</v>
      </c>
      <c r="CK10645" s="54">
        <v>8.1999999999999993</v>
      </c>
      <c r="CL10645" s="54">
        <v>1.2370000000000001E-2</v>
      </c>
      <c r="CM10645" s="54">
        <v>0.45500000000000002</v>
      </c>
      <c r="CN10645" s="53" t="s">
        <v>42440</v>
      </c>
      <c r="CO10645" s="54">
        <v>161</v>
      </c>
      <c r="CP10645" s="54">
        <v>255</v>
      </c>
      <c r="CQ10645" s="55">
        <f t="shared" si="166"/>
        <v>0.63137254901960782</v>
      </c>
      <c r="CR10645" s="52" t="s">
        <v>28938</v>
      </c>
    </row>
    <row r="10646" spans="81:96">
      <c r="CC10646" s="52">
        <v>10645</v>
      </c>
      <c r="CD10646" s="53" t="s">
        <v>30240</v>
      </c>
      <c r="CE10646" s="53" t="s">
        <v>30241</v>
      </c>
      <c r="CF10646" s="54">
        <v>753</v>
      </c>
      <c r="CG10646" s="54">
        <v>1.8220000000000001</v>
      </c>
      <c r="CH10646" s="54">
        <v>1.786</v>
      </c>
      <c r="CI10646" s="54">
        <v>0.40500000000000003</v>
      </c>
      <c r="CJ10646" s="54">
        <v>37</v>
      </c>
      <c r="CK10646" s="54">
        <v>6.5</v>
      </c>
      <c r="CL10646" s="54">
        <v>1.1999999999999999E-3</v>
      </c>
      <c r="CM10646" s="54">
        <v>0.40400000000000003</v>
      </c>
      <c r="CN10646" s="53" t="s">
        <v>42440</v>
      </c>
      <c r="CO10646" s="54">
        <v>162</v>
      </c>
      <c r="CP10646" s="54">
        <v>255</v>
      </c>
      <c r="CQ10646" s="55">
        <f t="shared" si="166"/>
        <v>0.63529411764705879</v>
      </c>
      <c r="CR10646" s="52" t="s">
        <v>28938</v>
      </c>
    </row>
    <row r="10647" spans="81:96">
      <c r="CC10647" s="52">
        <v>10646</v>
      </c>
      <c r="CD10647" s="53" t="s">
        <v>41558</v>
      </c>
      <c r="CE10647" s="53" t="s">
        <v>41559</v>
      </c>
      <c r="CF10647" s="54">
        <v>3511</v>
      </c>
      <c r="CG10647" s="54">
        <v>1.784</v>
      </c>
      <c r="CH10647" s="54">
        <v>2.0950000000000002</v>
      </c>
      <c r="CI10647" s="54">
        <v>0.60899999999999999</v>
      </c>
      <c r="CJ10647" s="54">
        <v>138</v>
      </c>
      <c r="CK10647" s="54">
        <v>7.6</v>
      </c>
      <c r="CL10647" s="54">
        <v>5.0499999999999998E-3</v>
      </c>
      <c r="CM10647" s="54">
        <v>0.504</v>
      </c>
      <c r="CN10647" s="53" t="s">
        <v>42440</v>
      </c>
      <c r="CO10647" s="54">
        <v>163</v>
      </c>
      <c r="CP10647" s="54">
        <v>255</v>
      </c>
      <c r="CQ10647" s="55">
        <f t="shared" si="166"/>
        <v>0.63921568627450975</v>
      </c>
      <c r="CR10647" s="52" t="s">
        <v>28938</v>
      </c>
    </row>
    <row r="10648" spans="81:96">
      <c r="CC10648" s="52">
        <v>10647</v>
      </c>
      <c r="CD10648" s="53" t="s">
        <v>40191</v>
      </c>
      <c r="CE10648" s="53" t="s">
        <v>40192</v>
      </c>
      <c r="CF10648" s="54">
        <v>1470</v>
      </c>
      <c r="CG10648" s="54">
        <v>1.778</v>
      </c>
      <c r="CH10648" s="54">
        <v>1.8280000000000001</v>
      </c>
      <c r="CI10648" s="54">
        <v>0.29499999999999998</v>
      </c>
      <c r="CJ10648" s="54">
        <v>61</v>
      </c>
      <c r="CK10648" s="54">
        <v>5.5</v>
      </c>
      <c r="CL10648" s="54">
        <v>3.1700000000000001E-3</v>
      </c>
      <c r="CM10648" s="54">
        <v>0.44600000000000001</v>
      </c>
      <c r="CN10648" s="53" t="s">
        <v>42440</v>
      </c>
      <c r="CO10648" s="54">
        <v>164</v>
      </c>
      <c r="CP10648" s="54">
        <v>255</v>
      </c>
      <c r="CQ10648" s="55">
        <f t="shared" si="166"/>
        <v>0.64313725490196083</v>
      </c>
      <c r="CR10648" s="52" t="s">
        <v>28938</v>
      </c>
    </row>
    <row r="10649" spans="81:96">
      <c r="CC10649" s="52">
        <v>10648</v>
      </c>
      <c r="CD10649" s="53" t="s">
        <v>42592</v>
      </c>
      <c r="CE10649" s="53" t="s">
        <v>42593</v>
      </c>
      <c r="CF10649" s="54">
        <v>3943</v>
      </c>
      <c r="CG10649" s="54">
        <v>1.77</v>
      </c>
      <c r="CH10649" s="54">
        <v>1.8009999999999999</v>
      </c>
      <c r="CI10649" s="54">
        <v>0.27900000000000003</v>
      </c>
      <c r="CJ10649" s="54">
        <v>129</v>
      </c>
      <c r="CK10649" s="54" t="s">
        <v>28918</v>
      </c>
      <c r="CL10649" s="54">
        <v>4.8500000000000001E-3</v>
      </c>
      <c r="CM10649" s="54">
        <v>0.46</v>
      </c>
      <c r="CN10649" s="53" t="s">
        <v>42440</v>
      </c>
      <c r="CO10649" s="54">
        <v>165</v>
      </c>
      <c r="CP10649" s="54">
        <v>255</v>
      </c>
      <c r="CQ10649" s="55">
        <f t="shared" si="166"/>
        <v>0.6470588235294118</v>
      </c>
      <c r="CR10649" s="52" t="s">
        <v>28938</v>
      </c>
    </row>
    <row r="10650" spans="81:96">
      <c r="CC10650" s="52">
        <v>10649</v>
      </c>
      <c r="CD10650" s="53" t="s">
        <v>28818</v>
      </c>
      <c r="CE10650" s="53" t="s">
        <v>28817</v>
      </c>
      <c r="CF10650" s="54">
        <v>6874</v>
      </c>
      <c r="CG10650" s="54">
        <v>1.73</v>
      </c>
      <c r="CH10650" s="54">
        <v>1.821</v>
      </c>
      <c r="CI10650" s="54">
        <v>0.57799999999999996</v>
      </c>
      <c r="CJ10650" s="54">
        <v>135</v>
      </c>
      <c r="CK10650" s="54" t="s">
        <v>28918</v>
      </c>
      <c r="CL10650" s="54">
        <v>4.79E-3</v>
      </c>
      <c r="CM10650" s="54">
        <v>0.49199999999999999</v>
      </c>
      <c r="CN10650" s="53" t="s">
        <v>42440</v>
      </c>
      <c r="CO10650" s="54">
        <v>166</v>
      </c>
      <c r="CP10650" s="54">
        <v>255</v>
      </c>
      <c r="CQ10650" s="55">
        <f t="shared" si="166"/>
        <v>0.65098039215686276</v>
      </c>
      <c r="CR10650" s="52" t="s">
        <v>28938</v>
      </c>
    </row>
    <row r="10651" spans="81:96">
      <c r="CC10651" s="52">
        <v>10650</v>
      </c>
      <c r="CD10651" s="53" t="s">
        <v>42594</v>
      </c>
      <c r="CE10651" s="53" t="s">
        <v>42595</v>
      </c>
      <c r="CF10651" s="54">
        <v>370</v>
      </c>
      <c r="CG10651" s="54">
        <v>1.7270000000000001</v>
      </c>
      <c r="CH10651" s="54">
        <v>0.97399999999999998</v>
      </c>
      <c r="CI10651" s="54">
        <v>0.2</v>
      </c>
      <c r="CJ10651" s="54">
        <v>80</v>
      </c>
      <c r="CK10651" s="54">
        <v>2.2999999999999998</v>
      </c>
      <c r="CL10651" s="54">
        <v>1.14E-3</v>
      </c>
      <c r="CM10651" s="54">
        <v>0.21</v>
      </c>
      <c r="CN10651" s="53" t="s">
        <v>42440</v>
      </c>
      <c r="CO10651" s="54">
        <v>167</v>
      </c>
      <c r="CP10651" s="54">
        <v>255</v>
      </c>
      <c r="CQ10651" s="55">
        <f t="shared" si="166"/>
        <v>0.65490196078431373</v>
      </c>
      <c r="CR10651" s="52" t="s">
        <v>28938</v>
      </c>
    </row>
    <row r="10652" spans="81:96">
      <c r="CC10652" s="52">
        <v>10651</v>
      </c>
      <c r="CD10652" s="53" t="s">
        <v>29886</v>
      </c>
      <c r="CE10652" s="53" t="s">
        <v>29887</v>
      </c>
      <c r="CF10652" s="54">
        <v>3368</v>
      </c>
      <c r="CG10652" s="54">
        <v>1.7230000000000001</v>
      </c>
      <c r="CH10652" s="54">
        <v>1.754</v>
      </c>
      <c r="CI10652" s="54">
        <v>0.41299999999999998</v>
      </c>
      <c r="CJ10652" s="54">
        <v>235</v>
      </c>
      <c r="CK10652" s="54">
        <v>5.6</v>
      </c>
      <c r="CL10652" s="54">
        <v>5.9300000000000004E-3</v>
      </c>
      <c r="CM10652" s="54">
        <v>0.38400000000000001</v>
      </c>
      <c r="CN10652" s="53" t="s">
        <v>42440</v>
      </c>
      <c r="CO10652" s="54">
        <v>168</v>
      </c>
      <c r="CP10652" s="54">
        <v>255</v>
      </c>
      <c r="CQ10652" s="55">
        <f t="shared" si="166"/>
        <v>0.6588235294117647</v>
      </c>
      <c r="CR10652" s="52" t="s">
        <v>28938</v>
      </c>
    </row>
    <row r="10653" spans="81:96">
      <c r="CC10653" s="52">
        <v>10652</v>
      </c>
      <c r="CD10653" s="53" t="s">
        <v>42596</v>
      </c>
      <c r="CE10653" s="53" t="s">
        <v>42597</v>
      </c>
      <c r="CF10653" s="54">
        <v>2069</v>
      </c>
      <c r="CG10653" s="54">
        <v>1.6719999999999999</v>
      </c>
      <c r="CH10653" s="54">
        <v>1.63</v>
      </c>
      <c r="CI10653" s="54">
        <v>0.26600000000000001</v>
      </c>
      <c r="CJ10653" s="54">
        <v>79</v>
      </c>
      <c r="CK10653" s="54">
        <v>8.6</v>
      </c>
      <c r="CL10653" s="54">
        <v>3.0799999999999998E-3</v>
      </c>
      <c r="CM10653" s="54">
        <v>0.432</v>
      </c>
      <c r="CN10653" s="53" t="s">
        <v>42440</v>
      </c>
      <c r="CO10653" s="54">
        <v>169</v>
      </c>
      <c r="CP10653" s="54">
        <v>255</v>
      </c>
      <c r="CQ10653" s="55">
        <f t="shared" si="166"/>
        <v>0.66274509803921566</v>
      </c>
      <c r="CR10653" s="52" t="s">
        <v>28938</v>
      </c>
    </row>
    <row r="10654" spans="81:96">
      <c r="CC10654" s="52">
        <v>10653</v>
      </c>
      <c r="CD10654" s="53" t="s">
        <v>37400</v>
      </c>
      <c r="CE10654" s="53" t="s">
        <v>37401</v>
      </c>
      <c r="CF10654" s="54">
        <v>895</v>
      </c>
      <c r="CG10654" s="54">
        <v>1.669</v>
      </c>
      <c r="CH10654" s="54"/>
      <c r="CI10654" s="54">
        <v>0.25600000000000001</v>
      </c>
      <c r="CJ10654" s="54">
        <v>78</v>
      </c>
      <c r="CK10654" s="54">
        <v>4.0999999999999996</v>
      </c>
      <c r="CL10654" s="54">
        <v>3.0999999999999999E-3</v>
      </c>
      <c r="CM10654" s="54"/>
      <c r="CN10654" s="53" t="s">
        <v>42440</v>
      </c>
      <c r="CO10654" s="54">
        <v>170</v>
      </c>
      <c r="CP10654" s="54">
        <v>255</v>
      </c>
      <c r="CQ10654" s="55">
        <f t="shared" si="166"/>
        <v>0.66666666666666663</v>
      </c>
      <c r="CR10654" s="52" t="s">
        <v>28938</v>
      </c>
    </row>
    <row r="10655" spans="81:96">
      <c r="CC10655" s="52">
        <v>10654</v>
      </c>
      <c r="CD10655" s="53" t="s">
        <v>42598</v>
      </c>
      <c r="CE10655" s="53" t="s">
        <v>42599</v>
      </c>
      <c r="CF10655" s="54">
        <v>2031</v>
      </c>
      <c r="CG10655" s="54">
        <v>1.6679999999999999</v>
      </c>
      <c r="CH10655" s="54">
        <v>1.712</v>
      </c>
      <c r="CI10655" s="54">
        <v>0.375</v>
      </c>
      <c r="CJ10655" s="54">
        <v>104</v>
      </c>
      <c r="CK10655" s="54">
        <v>7.2</v>
      </c>
      <c r="CL10655" s="54">
        <v>3.7200000000000002E-3</v>
      </c>
      <c r="CM10655" s="54">
        <v>0.496</v>
      </c>
      <c r="CN10655" s="53" t="s">
        <v>42440</v>
      </c>
      <c r="CO10655" s="54">
        <v>171</v>
      </c>
      <c r="CP10655" s="54">
        <v>255</v>
      </c>
      <c r="CQ10655" s="55">
        <f t="shared" si="166"/>
        <v>0.6705882352941176</v>
      </c>
      <c r="CR10655" s="52" t="s">
        <v>28938</v>
      </c>
    </row>
    <row r="10656" spans="81:96">
      <c r="CC10656" s="52">
        <v>10655</v>
      </c>
      <c r="CD10656" s="53" t="s">
        <v>42600</v>
      </c>
      <c r="CE10656" s="53" t="s">
        <v>42601</v>
      </c>
      <c r="CF10656" s="54">
        <v>3739</v>
      </c>
      <c r="CG10656" s="54">
        <v>1.641</v>
      </c>
      <c r="CH10656" s="54">
        <v>2.3439999999999999</v>
      </c>
      <c r="CI10656" s="54">
        <v>0.29099999999999998</v>
      </c>
      <c r="CJ10656" s="54">
        <v>158</v>
      </c>
      <c r="CK10656" s="54">
        <v>5.7</v>
      </c>
      <c r="CL10656" s="54">
        <v>6.4900000000000001E-3</v>
      </c>
      <c r="CM10656" s="54">
        <v>0.48599999999999999</v>
      </c>
      <c r="CN10656" s="53" t="s">
        <v>42440</v>
      </c>
      <c r="CO10656" s="54">
        <v>172</v>
      </c>
      <c r="CP10656" s="54">
        <v>255</v>
      </c>
      <c r="CQ10656" s="55">
        <f t="shared" si="166"/>
        <v>0.67450980392156867</v>
      </c>
      <c r="CR10656" s="52" t="s">
        <v>28938</v>
      </c>
    </row>
    <row r="10657" spans="81:96">
      <c r="CC10657" s="52">
        <v>10656</v>
      </c>
      <c r="CD10657" s="53" t="s">
        <v>42602</v>
      </c>
      <c r="CE10657" s="53" t="s">
        <v>42603</v>
      </c>
      <c r="CF10657" s="54">
        <v>651</v>
      </c>
      <c r="CG10657" s="54">
        <v>1.6379999999999999</v>
      </c>
      <c r="CH10657" s="54">
        <v>1.425</v>
      </c>
      <c r="CI10657" s="54">
        <v>0.32400000000000001</v>
      </c>
      <c r="CJ10657" s="54">
        <v>74</v>
      </c>
      <c r="CK10657" s="54">
        <v>3.9</v>
      </c>
      <c r="CL10657" s="54">
        <v>1.2899999999999999E-3</v>
      </c>
      <c r="CM10657" s="54">
        <v>0.26500000000000001</v>
      </c>
      <c r="CN10657" s="53" t="s">
        <v>42440</v>
      </c>
      <c r="CO10657" s="54">
        <v>173</v>
      </c>
      <c r="CP10657" s="54">
        <v>255</v>
      </c>
      <c r="CQ10657" s="55">
        <f t="shared" si="166"/>
        <v>0.67843137254901964</v>
      </c>
      <c r="CR10657" s="52" t="s">
        <v>28938</v>
      </c>
    </row>
    <row r="10658" spans="81:96">
      <c r="CC10658" s="52">
        <v>10657</v>
      </c>
      <c r="CD10658" s="53" t="s">
        <v>37876</v>
      </c>
      <c r="CE10658" s="53" t="s">
        <v>37877</v>
      </c>
      <c r="CF10658" s="54">
        <v>1694</v>
      </c>
      <c r="CG10658" s="54">
        <v>1.617</v>
      </c>
      <c r="CH10658" s="54">
        <v>1.885</v>
      </c>
      <c r="CI10658" s="54">
        <v>0.35899999999999999</v>
      </c>
      <c r="CJ10658" s="54">
        <v>64</v>
      </c>
      <c r="CK10658" s="54">
        <v>4.8</v>
      </c>
      <c r="CL10658" s="54">
        <v>4.2900000000000004E-3</v>
      </c>
      <c r="CM10658" s="54">
        <v>0.48</v>
      </c>
      <c r="CN10658" s="53" t="s">
        <v>42440</v>
      </c>
      <c r="CO10658" s="54">
        <v>174</v>
      </c>
      <c r="CP10658" s="54">
        <v>255</v>
      </c>
      <c r="CQ10658" s="55">
        <f t="shared" si="166"/>
        <v>0.68235294117647061</v>
      </c>
      <c r="CR10658" s="52" t="s">
        <v>28938</v>
      </c>
    </row>
    <row r="10659" spans="81:96">
      <c r="CC10659" s="52">
        <v>10658</v>
      </c>
      <c r="CD10659" s="53" t="s">
        <v>37979</v>
      </c>
      <c r="CE10659" s="53" t="s">
        <v>37980</v>
      </c>
      <c r="CF10659" s="54">
        <v>1167</v>
      </c>
      <c r="CG10659" s="54">
        <v>1.6040000000000001</v>
      </c>
      <c r="CH10659" s="54">
        <v>1.1919999999999999</v>
      </c>
      <c r="CI10659" s="54">
        <v>0.26100000000000001</v>
      </c>
      <c r="CJ10659" s="54">
        <v>69</v>
      </c>
      <c r="CK10659" s="54">
        <v>7.8</v>
      </c>
      <c r="CL10659" s="54">
        <v>1.83E-3</v>
      </c>
      <c r="CM10659" s="54">
        <v>0.32600000000000001</v>
      </c>
      <c r="CN10659" s="53" t="s">
        <v>42440</v>
      </c>
      <c r="CO10659" s="54">
        <v>175</v>
      </c>
      <c r="CP10659" s="54">
        <v>255</v>
      </c>
      <c r="CQ10659" s="55">
        <f t="shared" si="166"/>
        <v>0.68627450980392157</v>
      </c>
      <c r="CR10659" s="52" t="s">
        <v>28938</v>
      </c>
    </row>
    <row r="10660" spans="81:96">
      <c r="CC10660" s="52">
        <v>10659</v>
      </c>
      <c r="CD10660" s="53" t="s">
        <v>27140</v>
      </c>
      <c r="CE10660" s="53" t="s">
        <v>27138</v>
      </c>
      <c r="CF10660" s="54">
        <v>1152</v>
      </c>
      <c r="CG10660" s="54">
        <v>1.593</v>
      </c>
      <c r="CH10660" s="54">
        <v>1.5249999999999999</v>
      </c>
      <c r="CI10660" s="54">
        <v>0.42099999999999999</v>
      </c>
      <c r="CJ10660" s="54">
        <v>95</v>
      </c>
      <c r="CK10660" s="54">
        <v>4.4000000000000004</v>
      </c>
      <c r="CL10660" s="54">
        <v>2.5000000000000001E-3</v>
      </c>
      <c r="CM10660" s="54">
        <v>0.32600000000000001</v>
      </c>
      <c r="CN10660" s="53" t="s">
        <v>42440</v>
      </c>
      <c r="CO10660" s="54">
        <v>176</v>
      </c>
      <c r="CP10660" s="54">
        <v>255</v>
      </c>
      <c r="CQ10660" s="55">
        <f t="shared" si="166"/>
        <v>0.69019607843137254</v>
      </c>
      <c r="CR10660" s="52" t="s">
        <v>28938</v>
      </c>
    </row>
    <row r="10661" spans="81:96">
      <c r="CC10661" s="52">
        <v>10660</v>
      </c>
      <c r="CD10661" s="53" t="s">
        <v>31364</v>
      </c>
      <c r="CE10661" s="53" t="s">
        <v>31365</v>
      </c>
      <c r="CF10661" s="54">
        <v>2235</v>
      </c>
      <c r="CG10661" s="54">
        <v>1.585</v>
      </c>
      <c r="CH10661" s="54">
        <v>1.7490000000000001</v>
      </c>
      <c r="CI10661" s="54">
        <v>0.20799999999999999</v>
      </c>
      <c r="CJ10661" s="54">
        <v>96</v>
      </c>
      <c r="CK10661" s="54">
        <v>9.3000000000000007</v>
      </c>
      <c r="CL10661" s="54">
        <v>2.3400000000000001E-3</v>
      </c>
      <c r="CM10661" s="54">
        <v>0.36399999999999999</v>
      </c>
      <c r="CN10661" s="53" t="s">
        <v>42440</v>
      </c>
      <c r="CO10661" s="54">
        <v>177</v>
      </c>
      <c r="CP10661" s="54">
        <v>255</v>
      </c>
      <c r="CQ10661" s="55">
        <f t="shared" si="166"/>
        <v>0.69411764705882351</v>
      </c>
      <c r="CR10661" s="52" t="s">
        <v>28938</v>
      </c>
    </row>
    <row r="10662" spans="81:96">
      <c r="CC10662" s="52">
        <v>10661</v>
      </c>
      <c r="CD10662" s="53" t="s">
        <v>42604</v>
      </c>
      <c r="CE10662" s="53" t="s">
        <v>42605</v>
      </c>
      <c r="CF10662" s="54">
        <v>629</v>
      </c>
      <c r="CG10662" s="54">
        <v>1.5629999999999999</v>
      </c>
      <c r="CH10662" s="54">
        <v>1.2450000000000001</v>
      </c>
      <c r="CI10662" s="54">
        <v>0.375</v>
      </c>
      <c r="CJ10662" s="54">
        <v>40</v>
      </c>
      <c r="CK10662" s="54" t="s">
        <v>28918</v>
      </c>
      <c r="CL10662" s="54">
        <v>7.6000000000000004E-4</v>
      </c>
      <c r="CM10662" s="54">
        <v>0.3</v>
      </c>
      <c r="CN10662" s="53" t="s">
        <v>42440</v>
      </c>
      <c r="CO10662" s="54">
        <v>178</v>
      </c>
      <c r="CP10662" s="54">
        <v>255</v>
      </c>
      <c r="CQ10662" s="55">
        <f t="shared" si="166"/>
        <v>0.69803921568627447</v>
      </c>
      <c r="CR10662" s="52" t="s">
        <v>28938</v>
      </c>
    </row>
    <row r="10663" spans="81:96">
      <c r="CC10663" s="52">
        <v>10662</v>
      </c>
      <c r="CD10663" s="53" t="s">
        <v>42606</v>
      </c>
      <c r="CE10663" s="53" t="s">
        <v>42607</v>
      </c>
      <c r="CF10663" s="54">
        <v>1406</v>
      </c>
      <c r="CG10663" s="54">
        <v>1.5569999999999999</v>
      </c>
      <c r="CH10663" s="54">
        <v>1.607</v>
      </c>
      <c r="CI10663" s="54">
        <v>0.60899999999999999</v>
      </c>
      <c r="CJ10663" s="54">
        <v>92</v>
      </c>
      <c r="CK10663" s="54">
        <v>4.9000000000000004</v>
      </c>
      <c r="CL10663" s="54">
        <v>3.4499999999999999E-3</v>
      </c>
      <c r="CM10663" s="54">
        <v>0.45</v>
      </c>
      <c r="CN10663" s="53" t="s">
        <v>42440</v>
      </c>
      <c r="CO10663" s="54">
        <v>179</v>
      </c>
      <c r="CP10663" s="54">
        <v>255</v>
      </c>
      <c r="CQ10663" s="55">
        <f t="shared" si="166"/>
        <v>0.70196078431372544</v>
      </c>
      <c r="CR10663" s="52" t="s">
        <v>28938</v>
      </c>
    </row>
    <row r="10664" spans="81:96">
      <c r="CC10664" s="52">
        <v>10663</v>
      </c>
      <c r="CD10664" s="53" t="s">
        <v>31558</v>
      </c>
      <c r="CE10664" s="53" t="s">
        <v>31559</v>
      </c>
      <c r="CF10664" s="54">
        <v>2252</v>
      </c>
      <c r="CG10664" s="54">
        <v>1.5309999999999999</v>
      </c>
      <c r="CH10664" s="54">
        <v>1.68</v>
      </c>
      <c r="CI10664" s="54">
        <v>0.34</v>
      </c>
      <c r="CJ10664" s="54">
        <v>97</v>
      </c>
      <c r="CK10664" s="54">
        <v>8.6999999999999993</v>
      </c>
      <c r="CL10664" s="54">
        <v>2.3400000000000001E-3</v>
      </c>
      <c r="CM10664" s="54">
        <v>0.34100000000000003</v>
      </c>
      <c r="CN10664" s="53" t="s">
        <v>42440</v>
      </c>
      <c r="CO10664" s="54">
        <v>180</v>
      </c>
      <c r="CP10664" s="54">
        <v>255</v>
      </c>
      <c r="CQ10664" s="55">
        <f t="shared" si="166"/>
        <v>0.70588235294117652</v>
      </c>
      <c r="CR10664" s="52" t="s">
        <v>28938</v>
      </c>
    </row>
    <row r="10665" spans="81:96">
      <c r="CC10665" s="52">
        <v>10664</v>
      </c>
      <c r="CD10665" s="53" t="s">
        <v>29890</v>
      </c>
      <c r="CE10665" s="53" t="s">
        <v>29891</v>
      </c>
      <c r="CF10665" s="54">
        <v>902</v>
      </c>
      <c r="CG10665" s="54">
        <v>1.5289999999999999</v>
      </c>
      <c r="CH10665" s="54">
        <v>1.911</v>
      </c>
      <c r="CI10665" s="54">
        <v>0.25</v>
      </c>
      <c r="CJ10665" s="54">
        <v>40</v>
      </c>
      <c r="CK10665" s="54">
        <v>6.1</v>
      </c>
      <c r="CL10665" s="54">
        <v>2.0400000000000001E-3</v>
      </c>
      <c r="CM10665" s="54">
        <v>0.57099999999999995</v>
      </c>
      <c r="CN10665" s="53" t="s">
        <v>42440</v>
      </c>
      <c r="CO10665" s="54">
        <v>181</v>
      </c>
      <c r="CP10665" s="54">
        <v>255</v>
      </c>
      <c r="CQ10665" s="55">
        <f t="shared" si="166"/>
        <v>0.70980392156862748</v>
      </c>
      <c r="CR10665" s="52" t="s">
        <v>28938</v>
      </c>
    </row>
    <row r="10666" spans="81:96">
      <c r="CC10666" s="52">
        <v>10665</v>
      </c>
      <c r="CD10666" s="53" t="s">
        <v>38073</v>
      </c>
      <c r="CE10666" s="53" t="s">
        <v>38074</v>
      </c>
      <c r="CF10666" s="54">
        <v>467</v>
      </c>
      <c r="CG10666" s="54">
        <v>1.49</v>
      </c>
      <c r="CH10666" s="54"/>
      <c r="CI10666" s="54">
        <v>3.6999999999999998E-2</v>
      </c>
      <c r="CJ10666" s="54">
        <v>27</v>
      </c>
      <c r="CK10666" s="54">
        <v>4.2</v>
      </c>
      <c r="CL10666" s="54">
        <v>1.32E-3</v>
      </c>
      <c r="CM10666" s="54"/>
      <c r="CN10666" s="53" t="s">
        <v>42440</v>
      </c>
      <c r="CO10666" s="54">
        <v>182</v>
      </c>
      <c r="CP10666" s="54">
        <v>255</v>
      </c>
      <c r="CQ10666" s="55">
        <f t="shared" si="166"/>
        <v>0.71372549019607845</v>
      </c>
      <c r="CR10666" s="52" t="s">
        <v>28938</v>
      </c>
    </row>
    <row r="10667" spans="81:96">
      <c r="CC10667" s="52">
        <v>10666</v>
      </c>
      <c r="CD10667" s="53" t="s">
        <v>37983</v>
      </c>
      <c r="CE10667" s="53" t="s">
        <v>37984</v>
      </c>
      <c r="CF10667" s="54">
        <v>1619</v>
      </c>
      <c r="CG10667" s="54">
        <v>1.486</v>
      </c>
      <c r="CH10667" s="54">
        <v>1.502</v>
      </c>
      <c r="CI10667" s="54">
        <v>0.21299999999999999</v>
      </c>
      <c r="CJ10667" s="54">
        <v>169</v>
      </c>
      <c r="CK10667" s="54">
        <v>4.2</v>
      </c>
      <c r="CL10667" s="54">
        <v>4.79E-3</v>
      </c>
      <c r="CM10667" s="54">
        <v>0.46600000000000003</v>
      </c>
      <c r="CN10667" s="53" t="s">
        <v>42440</v>
      </c>
      <c r="CO10667" s="54">
        <v>183</v>
      </c>
      <c r="CP10667" s="54">
        <v>255</v>
      </c>
      <c r="CQ10667" s="55">
        <f t="shared" si="166"/>
        <v>0.71764705882352942</v>
      </c>
      <c r="CR10667" s="52" t="s">
        <v>28938</v>
      </c>
    </row>
    <row r="10668" spans="81:96">
      <c r="CC10668" s="52">
        <v>10667</v>
      </c>
      <c r="CD10668" s="53" t="s">
        <v>42608</v>
      </c>
      <c r="CE10668" s="53" t="s">
        <v>42609</v>
      </c>
      <c r="CF10668" s="54">
        <v>1119</v>
      </c>
      <c r="CG10668" s="54">
        <v>1.478</v>
      </c>
      <c r="CH10668" s="54"/>
      <c r="CI10668" s="54">
        <v>0.186</v>
      </c>
      <c r="CJ10668" s="54">
        <v>70</v>
      </c>
      <c r="CK10668" s="54">
        <v>6.2</v>
      </c>
      <c r="CL10668" s="54">
        <v>1.8799999999999999E-3</v>
      </c>
      <c r="CM10668" s="54"/>
      <c r="CN10668" s="53" t="s">
        <v>42440</v>
      </c>
      <c r="CO10668" s="54">
        <v>184</v>
      </c>
      <c r="CP10668" s="54">
        <v>255</v>
      </c>
      <c r="CQ10668" s="55">
        <f t="shared" si="166"/>
        <v>0.72156862745098038</v>
      </c>
      <c r="CR10668" s="52" t="s">
        <v>28938</v>
      </c>
    </row>
    <row r="10669" spans="81:96">
      <c r="CC10669" s="52">
        <v>10668</v>
      </c>
      <c r="CD10669" s="53" t="s">
        <v>41718</v>
      </c>
      <c r="CE10669" s="53" t="s">
        <v>41719</v>
      </c>
      <c r="CF10669" s="54">
        <v>1582</v>
      </c>
      <c r="CG10669" s="54">
        <v>1.47</v>
      </c>
      <c r="CH10669" s="54">
        <v>1.56</v>
      </c>
      <c r="CI10669" s="54">
        <v>0.34</v>
      </c>
      <c r="CJ10669" s="54">
        <v>103</v>
      </c>
      <c r="CK10669" s="54">
        <v>5.8</v>
      </c>
      <c r="CL10669" s="54">
        <v>3.4199999999999999E-3</v>
      </c>
      <c r="CM10669" s="54">
        <v>0.42899999999999999</v>
      </c>
      <c r="CN10669" s="53" t="s">
        <v>42440</v>
      </c>
      <c r="CO10669" s="54">
        <v>185</v>
      </c>
      <c r="CP10669" s="54">
        <v>255</v>
      </c>
      <c r="CQ10669" s="55">
        <f t="shared" si="166"/>
        <v>0.72549019607843135</v>
      </c>
      <c r="CR10669" s="52" t="s">
        <v>28938</v>
      </c>
    </row>
    <row r="10670" spans="81:96">
      <c r="CC10670" s="52">
        <v>10669</v>
      </c>
      <c r="CD10670" s="53" t="s">
        <v>40201</v>
      </c>
      <c r="CE10670" s="53" t="s">
        <v>40202</v>
      </c>
      <c r="CF10670" s="54">
        <v>2640</v>
      </c>
      <c r="CG10670" s="54">
        <v>1.4379999999999999</v>
      </c>
      <c r="CH10670" s="54">
        <v>1.371</v>
      </c>
      <c r="CI10670" s="54">
        <v>0.247</v>
      </c>
      <c r="CJ10670" s="54">
        <v>146</v>
      </c>
      <c r="CK10670" s="54">
        <v>4.8</v>
      </c>
      <c r="CL10670" s="54">
        <v>6.7200000000000003E-3</v>
      </c>
      <c r="CM10670" s="54">
        <v>0.35499999999999998</v>
      </c>
      <c r="CN10670" s="53" t="s">
        <v>42440</v>
      </c>
      <c r="CO10670" s="54">
        <v>186</v>
      </c>
      <c r="CP10670" s="54">
        <v>255</v>
      </c>
      <c r="CQ10670" s="55">
        <f t="shared" si="166"/>
        <v>0.72941176470588232</v>
      </c>
      <c r="CR10670" s="52" t="s">
        <v>28938</v>
      </c>
    </row>
    <row r="10671" spans="81:96">
      <c r="CC10671" s="52">
        <v>10670</v>
      </c>
      <c r="CD10671" s="53" t="s">
        <v>42610</v>
      </c>
      <c r="CE10671" s="53" t="s">
        <v>42611</v>
      </c>
      <c r="CF10671" s="54">
        <v>542</v>
      </c>
      <c r="CG10671" s="54">
        <v>1.3779999999999999</v>
      </c>
      <c r="CH10671" s="54">
        <v>1.3240000000000001</v>
      </c>
      <c r="CI10671" s="54">
        <v>0.31900000000000001</v>
      </c>
      <c r="CJ10671" s="54">
        <v>72</v>
      </c>
      <c r="CK10671" s="54">
        <v>3.6</v>
      </c>
      <c r="CL10671" s="54">
        <v>1.47E-3</v>
      </c>
      <c r="CM10671" s="54">
        <v>0.27200000000000002</v>
      </c>
      <c r="CN10671" s="53" t="s">
        <v>42440</v>
      </c>
      <c r="CO10671" s="54">
        <v>187</v>
      </c>
      <c r="CP10671" s="54">
        <v>255</v>
      </c>
      <c r="CQ10671" s="55">
        <f t="shared" si="166"/>
        <v>0.73333333333333328</v>
      </c>
      <c r="CR10671" s="52" t="s">
        <v>28938</v>
      </c>
    </row>
    <row r="10672" spans="81:96">
      <c r="CC10672" s="52">
        <v>10671</v>
      </c>
      <c r="CD10672" s="53" t="s">
        <v>31564</v>
      </c>
      <c r="CE10672" s="53" t="s">
        <v>31565</v>
      </c>
      <c r="CF10672" s="54">
        <v>477</v>
      </c>
      <c r="CG10672" s="54">
        <v>1.3560000000000001</v>
      </c>
      <c r="CH10672" s="54">
        <v>1.6950000000000001</v>
      </c>
      <c r="CI10672" s="54">
        <v>0</v>
      </c>
      <c r="CJ10672" s="54">
        <v>27</v>
      </c>
      <c r="CK10672" s="54">
        <v>6</v>
      </c>
      <c r="CL10672" s="54">
        <v>1.23E-3</v>
      </c>
      <c r="CM10672" s="54">
        <v>0.54800000000000004</v>
      </c>
      <c r="CN10672" s="53" t="s">
        <v>42440</v>
      </c>
      <c r="CO10672" s="54">
        <v>188</v>
      </c>
      <c r="CP10672" s="54">
        <v>255</v>
      </c>
      <c r="CQ10672" s="55">
        <f t="shared" si="166"/>
        <v>0.73725490196078436</v>
      </c>
      <c r="CR10672" s="52" t="s">
        <v>28938</v>
      </c>
    </row>
    <row r="10673" spans="81:96">
      <c r="CC10673" s="52">
        <v>10672</v>
      </c>
      <c r="CD10673" s="53" t="s">
        <v>42612</v>
      </c>
      <c r="CE10673" s="53" t="s">
        <v>42613</v>
      </c>
      <c r="CF10673" s="54">
        <v>557</v>
      </c>
      <c r="CG10673" s="54">
        <v>1.3480000000000001</v>
      </c>
      <c r="CH10673" s="54">
        <v>1.4990000000000001</v>
      </c>
      <c r="CI10673" s="54">
        <v>0.28899999999999998</v>
      </c>
      <c r="CJ10673" s="54">
        <v>149</v>
      </c>
      <c r="CK10673" s="54">
        <v>2.4</v>
      </c>
      <c r="CL10673" s="54">
        <v>1.92E-3</v>
      </c>
      <c r="CM10673" s="54">
        <v>0.35299999999999998</v>
      </c>
      <c r="CN10673" s="53" t="s">
        <v>42440</v>
      </c>
      <c r="CO10673" s="54">
        <v>189</v>
      </c>
      <c r="CP10673" s="54">
        <v>255</v>
      </c>
      <c r="CQ10673" s="55">
        <f t="shared" si="166"/>
        <v>0.74117647058823533</v>
      </c>
      <c r="CR10673" s="52" t="s">
        <v>28938</v>
      </c>
    </row>
    <row r="10674" spans="81:96">
      <c r="CC10674" s="52">
        <v>10673</v>
      </c>
      <c r="CD10674" s="53" t="s">
        <v>42614</v>
      </c>
      <c r="CE10674" s="53" t="s">
        <v>42615</v>
      </c>
      <c r="CF10674" s="54">
        <v>400</v>
      </c>
      <c r="CG10674" s="54">
        <v>1.3360000000000001</v>
      </c>
      <c r="CH10674" s="54">
        <v>1.2430000000000001</v>
      </c>
      <c r="CI10674" s="54">
        <v>0.35199999999999998</v>
      </c>
      <c r="CJ10674" s="54">
        <v>54</v>
      </c>
      <c r="CK10674" s="54">
        <v>3.2</v>
      </c>
      <c r="CL10674" s="54">
        <v>1.4300000000000001E-3</v>
      </c>
      <c r="CM10674" s="54">
        <v>0.34200000000000003</v>
      </c>
      <c r="CN10674" s="53" t="s">
        <v>42440</v>
      </c>
      <c r="CO10674" s="54">
        <v>190</v>
      </c>
      <c r="CP10674" s="54">
        <v>255</v>
      </c>
      <c r="CQ10674" s="55">
        <f t="shared" si="166"/>
        <v>0.74509803921568629</v>
      </c>
      <c r="CR10674" s="52" t="s">
        <v>28938</v>
      </c>
    </row>
    <row r="10675" spans="81:96">
      <c r="CC10675" s="52">
        <v>10674</v>
      </c>
      <c r="CD10675" s="53" t="s">
        <v>42616</v>
      </c>
      <c r="CE10675" s="53" t="s">
        <v>42617</v>
      </c>
      <c r="CF10675" s="54">
        <v>289</v>
      </c>
      <c r="CG10675" s="54">
        <v>1.302</v>
      </c>
      <c r="CH10675" s="54">
        <v>1.38</v>
      </c>
      <c r="CI10675" s="54">
        <v>0.41199999999999998</v>
      </c>
      <c r="CJ10675" s="54">
        <v>34</v>
      </c>
      <c r="CK10675" s="54">
        <v>5.5</v>
      </c>
      <c r="CL10675" s="54">
        <v>4.0999999999999999E-4</v>
      </c>
      <c r="CM10675" s="54">
        <v>0.23799999999999999</v>
      </c>
      <c r="CN10675" s="53" t="s">
        <v>42440</v>
      </c>
      <c r="CO10675" s="54">
        <v>191</v>
      </c>
      <c r="CP10675" s="54">
        <v>255</v>
      </c>
      <c r="CQ10675" s="55">
        <f t="shared" si="166"/>
        <v>0.74901960784313726</v>
      </c>
      <c r="CR10675" s="52" t="s">
        <v>28938</v>
      </c>
    </row>
    <row r="10676" spans="81:96">
      <c r="CC10676" s="52">
        <v>10675</v>
      </c>
      <c r="CD10676" s="53" t="s">
        <v>42618</v>
      </c>
      <c r="CE10676" s="53" t="s">
        <v>42619</v>
      </c>
      <c r="CF10676" s="54">
        <v>1170</v>
      </c>
      <c r="CG10676" s="54">
        <v>1.29</v>
      </c>
      <c r="CH10676" s="54">
        <v>1.359</v>
      </c>
      <c r="CI10676" s="54">
        <v>0.27100000000000002</v>
      </c>
      <c r="CJ10676" s="54">
        <v>70</v>
      </c>
      <c r="CK10676" s="54">
        <v>7.7</v>
      </c>
      <c r="CL10676" s="54">
        <v>1.67E-3</v>
      </c>
      <c r="CM10676" s="54">
        <v>0.34499999999999997</v>
      </c>
      <c r="CN10676" s="53" t="s">
        <v>42440</v>
      </c>
      <c r="CO10676" s="54">
        <v>192</v>
      </c>
      <c r="CP10676" s="54">
        <v>255</v>
      </c>
      <c r="CQ10676" s="55">
        <f t="shared" si="166"/>
        <v>0.75294117647058822</v>
      </c>
      <c r="CR10676" s="52" t="s">
        <v>28953</v>
      </c>
    </row>
    <row r="10677" spans="81:96">
      <c r="CC10677" s="52">
        <v>10676</v>
      </c>
      <c r="CD10677" s="53" t="s">
        <v>41576</v>
      </c>
      <c r="CE10677" s="53" t="s">
        <v>41577</v>
      </c>
      <c r="CF10677" s="54">
        <v>1280</v>
      </c>
      <c r="CG10677" s="54">
        <v>1.288</v>
      </c>
      <c r="CH10677" s="54">
        <v>1.2649999999999999</v>
      </c>
      <c r="CI10677" s="54">
        <v>0.25</v>
      </c>
      <c r="CJ10677" s="54">
        <v>8</v>
      </c>
      <c r="CK10677" s="54">
        <v>8.8000000000000007</v>
      </c>
      <c r="CL10677" s="54">
        <v>1.6100000000000001E-3</v>
      </c>
      <c r="CM10677" s="54">
        <v>0.30199999999999999</v>
      </c>
      <c r="CN10677" s="53" t="s">
        <v>42440</v>
      </c>
      <c r="CO10677" s="54">
        <v>193</v>
      </c>
      <c r="CP10677" s="54">
        <v>255</v>
      </c>
      <c r="CQ10677" s="55">
        <f t="shared" si="166"/>
        <v>0.75686274509803919</v>
      </c>
      <c r="CR10677" s="52" t="s">
        <v>28953</v>
      </c>
    </row>
    <row r="10678" spans="81:96">
      <c r="CC10678" s="52">
        <v>10677</v>
      </c>
      <c r="CD10678" s="53" t="s">
        <v>42620</v>
      </c>
      <c r="CE10678" s="53" t="s">
        <v>42621</v>
      </c>
      <c r="CF10678" s="54">
        <v>357</v>
      </c>
      <c r="CG10678" s="54">
        <v>1.2829999999999999</v>
      </c>
      <c r="CH10678" s="54">
        <v>1.361</v>
      </c>
      <c r="CI10678" s="54">
        <v>0.14099999999999999</v>
      </c>
      <c r="CJ10678" s="54">
        <v>78</v>
      </c>
      <c r="CK10678" s="54">
        <v>3.7</v>
      </c>
      <c r="CL10678" s="54">
        <v>8.0000000000000004E-4</v>
      </c>
      <c r="CM10678" s="54">
        <v>0.25</v>
      </c>
      <c r="CN10678" s="53" t="s">
        <v>42440</v>
      </c>
      <c r="CO10678" s="54">
        <v>194</v>
      </c>
      <c r="CP10678" s="54">
        <v>255</v>
      </c>
      <c r="CQ10678" s="55">
        <f t="shared" si="166"/>
        <v>0.76078431372549016</v>
      </c>
      <c r="CR10678" s="52" t="s">
        <v>28953</v>
      </c>
    </row>
    <row r="10679" spans="81:96">
      <c r="CC10679" s="52">
        <v>10678</v>
      </c>
      <c r="CD10679" s="53" t="s">
        <v>24961</v>
      </c>
      <c r="CE10679" s="53" t="s">
        <v>24959</v>
      </c>
      <c r="CF10679" s="54">
        <v>2241</v>
      </c>
      <c r="CG10679" s="54">
        <v>1.2410000000000001</v>
      </c>
      <c r="CH10679" s="54">
        <v>1.1859999999999999</v>
      </c>
      <c r="CI10679" s="54">
        <v>0.35899999999999999</v>
      </c>
      <c r="CJ10679" s="54">
        <v>223</v>
      </c>
      <c r="CK10679" s="54">
        <v>5.2</v>
      </c>
      <c r="CL10679" s="54">
        <v>3.5999999999999999E-3</v>
      </c>
      <c r="CM10679" s="54">
        <v>0.23400000000000001</v>
      </c>
      <c r="CN10679" s="53" t="s">
        <v>42440</v>
      </c>
      <c r="CO10679" s="54">
        <v>195</v>
      </c>
      <c r="CP10679" s="54">
        <v>255</v>
      </c>
      <c r="CQ10679" s="55">
        <f t="shared" si="166"/>
        <v>0.76470588235294112</v>
      </c>
      <c r="CR10679" s="52" t="s">
        <v>28953</v>
      </c>
    </row>
    <row r="10680" spans="81:96">
      <c r="CC10680" s="52">
        <v>10679</v>
      </c>
      <c r="CD10680" s="53" t="s">
        <v>42622</v>
      </c>
      <c r="CE10680" s="53" t="s">
        <v>42623</v>
      </c>
      <c r="CF10680" s="54">
        <v>1517</v>
      </c>
      <c r="CG10680" s="54">
        <v>1.238</v>
      </c>
      <c r="CH10680" s="54">
        <v>1.345</v>
      </c>
      <c r="CI10680" s="54">
        <v>0.28399999999999997</v>
      </c>
      <c r="CJ10680" s="54">
        <v>67</v>
      </c>
      <c r="CK10680" s="54">
        <v>8.3000000000000007</v>
      </c>
      <c r="CL10680" s="54">
        <v>2.16E-3</v>
      </c>
      <c r="CM10680" s="54">
        <v>0.35</v>
      </c>
      <c r="CN10680" s="53" t="s">
        <v>42440</v>
      </c>
      <c r="CO10680" s="54">
        <v>196</v>
      </c>
      <c r="CP10680" s="54">
        <v>255</v>
      </c>
      <c r="CQ10680" s="55">
        <f t="shared" si="166"/>
        <v>0.7686274509803922</v>
      </c>
      <c r="CR10680" s="52" t="s">
        <v>28953</v>
      </c>
    </row>
    <row r="10681" spans="81:96">
      <c r="CC10681" s="52">
        <v>10680</v>
      </c>
      <c r="CD10681" s="53" t="s">
        <v>42426</v>
      </c>
      <c r="CE10681" s="53" t="s">
        <v>42427</v>
      </c>
      <c r="CF10681" s="54">
        <v>1306</v>
      </c>
      <c r="CG10681" s="54">
        <v>1.234</v>
      </c>
      <c r="CH10681" s="54">
        <v>1.1739999999999999</v>
      </c>
      <c r="CI10681" s="54">
        <v>0.312</v>
      </c>
      <c r="CJ10681" s="54">
        <v>93</v>
      </c>
      <c r="CK10681" s="54">
        <v>8.1</v>
      </c>
      <c r="CL10681" s="54">
        <v>1.81E-3</v>
      </c>
      <c r="CM10681" s="54">
        <v>0.27500000000000002</v>
      </c>
      <c r="CN10681" s="53" t="s">
        <v>42440</v>
      </c>
      <c r="CO10681" s="54">
        <v>197</v>
      </c>
      <c r="CP10681" s="54">
        <v>255</v>
      </c>
      <c r="CQ10681" s="55">
        <f t="shared" si="166"/>
        <v>0.77254901960784317</v>
      </c>
      <c r="CR10681" s="52" t="s">
        <v>28953</v>
      </c>
    </row>
    <row r="10682" spans="81:96">
      <c r="CC10682" s="52">
        <v>10681</v>
      </c>
      <c r="CD10682" s="53" t="s">
        <v>31723</v>
      </c>
      <c r="CE10682" s="53" t="s">
        <v>31724</v>
      </c>
      <c r="CF10682" s="54">
        <v>771</v>
      </c>
      <c r="CG10682" s="54">
        <v>1.2330000000000001</v>
      </c>
      <c r="CH10682" s="54">
        <v>1.1419999999999999</v>
      </c>
      <c r="CI10682" s="54">
        <v>0.41499999999999998</v>
      </c>
      <c r="CJ10682" s="54">
        <v>65</v>
      </c>
      <c r="CK10682" s="54">
        <v>6.4</v>
      </c>
      <c r="CL10682" s="54">
        <v>1.24E-3</v>
      </c>
      <c r="CM10682" s="54">
        <v>0.25800000000000001</v>
      </c>
      <c r="CN10682" s="53" t="s">
        <v>42440</v>
      </c>
      <c r="CO10682" s="54">
        <v>198</v>
      </c>
      <c r="CP10682" s="54">
        <v>255</v>
      </c>
      <c r="CQ10682" s="55">
        <f t="shared" si="166"/>
        <v>0.77647058823529413</v>
      </c>
      <c r="CR10682" s="52" t="s">
        <v>28953</v>
      </c>
    </row>
    <row r="10683" spans="81:96">
      <c r="CC10683" s="52">
        <v>10682</v>
      </c>
      <c r="CD10683" s="53" t="s">
        <v>40211</v>
      </c>
      <c r="CE10683" s="53" t="s">
        <v>40212</v>
      </c>
      <c r="CF10683" s="54">
        <v>429</v>
      </c>
      <c r="CG10683" s="54">
        <v>1.228</v>
      </c>
      <c r="CH10683" s="54">
        <v>1.038</v>
      </c>
      <c r="CI10683" s="54">
        <v>0.108</v>
      </c>
      <c r="CJ10683" s="54">
        <v>157</v>
      </c>
      <c r="CK10683" s="54">
        <v>2.2000000000000002</v>
      </c>
      <c r="CL10683" s="54">
        <v>8.3000000000000001E-4</v>
      </c>
      <c r="CM10683" s="54">
        <v>0.14199999999999999</v>
      </c>
      <c r="CN10683" s="53" t="s">
        <v>42440</v>
      </c>
      <c r="CO10683" s="54">
        <v>199</v>
      </c>
      <c r="CP10683" s="54">
        <v>255</v>
      </c>
      <c r="CQ10683" s="55">
        <f t="shared" si="166"/>
        <v>0.7803921568627451</v>
      </c>
      <c r="CR10683" s="52" t="s">
        <v>28953</v>
      </c>
    </row>
    <row r="10684" spans="81:96">
      <c r="CC10684" s="52">
        <v>10683</v>
      </c>
      <c r="CD10684" s="53" t="s">
        <v>42624</v>
      </c>
      <c r="CE10684" s="53" t="s">
        <v>42625</v>
      </c>
      <c r="CF10684" s="54">
        <v>1804</v>
      </c>
      <c r="CG10684" s="54">
        <v>1.2230000000000001</v>
      </c>
      <c r="CH10684" s="54">
        <v>1.1659999999999999</v>
      </c>
      <c r="CI10684" s="54">
        <v>0.23899999999999999</v>
      </c>
      <c r="CJ10684" s="54">
        <v>134</v>
      </c>
      <c r="CK10684" s="54">
        <v>8</v>
      </c>
      <c r="CL10684" s="54">
        <v>2.6900000000000001E-3</v>
      </c>
      <c r="CM10684" s="54">
        <v>0.313</v>
      </c>
      <c r="CN10684" s="53" t="s">
        <v>42440</v>
      </c>
      <c r="CO10684" s="54">
        <v>200</v>
      </c>
      <c r="CP10684" s="54">
        <v>255</v>
      </c>
      <c r="CQ10684" s="55">
        <f t="shared" si="166"/>
        <v>0.78431372549019607</v>
      </c>
      <c r="CR10684" s="52" t="s">
        <v>28953</v>
      </c>
    </row>
    <row r="10685" spans="81:96">
      <c r="CC10685" s="52">
        <v>10684</v>
      </c>
      <c r="CD10685" s="53" t="s">
        <v>29904</v>
      </c>
      <c r="CE10685" s="53" t="s">
        <v>29905</v>
      </c>
      <c r="CF10685" s="54">
        <v>1355</v>
      </c>
      <c r="CG10685" s="54">
        <v>1.222</v>
      </c>
      <c r="CH10685" s="54">
        <v>1.5169999999999999</v>
      </c>
      <c r="CI10685" s="54">
        <v>0.17199999999999999</v>
      </c>
      <c r="CJ10685" s="54">
        <v>87</v>
      </c>
      <c r="CK10685" s="54">
        <v>6.2</v>
      </c>
      <c r="CL10685" s="54">
        <v>2.3999999999999998E-3</v>
      </c>
      <c r="CM10685" s="54">
        <v>0.35799999999999998</v>
      </c>
      <c r="CN10685" s="53" t="s">
        <v>42440</v>
      </c>
      <c r="CO10685" s="54">
        <v>201</v>
      </c>
      <c r="CP10685" s="54">
        <v>255</v>
      </c>
      <c r="CQ10685" s="55">
        <f t="shared" si="166"/>
        <v>0.78823529411764703</v>
      </c>
      <c r="CR10685" s="52" t="s">
        <v>28953</v>
      </c>
    </row>
    <row r="10686" spans="81:96">
      <c r="CC10686" s="52">
        <v>10685</v>
      </c>
      <c r="CD10686" s="53" t="s">
        <v>42626</v>
      </c>
      <c r="CE10686" s="53" t="s">
        <v>42627</v>
      </c>
      <c r="CF10686" s="54">
        <v>446</v>
      </c>
      <c r="CG10686" s="54">
        <v>1.2170000000000001</v>
      </c>
      <c r="CH10686" s="54">
        <v>1.6990000000000001</v>
      </c>
      <c r="CI10686" s="54">
        <v>0.41699999999999998</v>
      </c>
      <c r="CJ10686" s="54">
        <v>36</v>
      </c>
      <c r="CK10686" s="54">
        <v>4.8</v>
      </c>
      <c r="CL10686" s="54">
        <v>1.1199999999999999E-3</v>
      </c>
      <c r="CM10686" s="54">
        <v>0.40200000000000002</v>
      </c>
      <c r="CN10686" s="53" t="s">
        <v>42440</v>
      </c>
      <c r="CO10686" s="54">
        <v>202</v>
      </c>
      <c r="CP10686" s="54">
        <v>255</v>
      </c>
      <c r="CQ10686" s="55">
        <f t="shared" si="166"/>
        <v>0.792156862745098</v>
      </c>
      <c r="CR10686" s="52" t="s">
        <v>28953</v>
      </c>
    </row>
    <row r="10687" spans="81:96">
      <c r="CC10687" s="52">
        <v>10686</v>
      </c>
      <c r="CD10687" s="53" t="s">
        <v>42628</v>
      </c>
      <c r="CE10687" s="53" t="s">
        <v>42629</v>
      </c>
      <c r="CF10687" s="54">
        <v>2148</v>
      </c>
      <c r="CG10687" s="54">
        <v>1.2130000000000001</v>
      </c>
      <c r="CH10687" s="54">
        <v>1.288</v>
      </c>
      <c r="CI10687" s="54">
        <v>0.214</v>
      </c>
      <c r="CJ10687" s="54">
        <v>332</v>
      </c>
      <c r="CK10687" s="54">
        <v>2.8</v>
      </c>
      <c r="CL10687" s="54">
        <v>6.43E-3</v>
      </c>
      <c r="CM10687" s="54">
        <v>0.3</v>
      </c>
      <c r="CN10687" s="53" t="s">
        <v>42440</v>
      </c>
      <c r="CO10687" s="54">
        <v>203</v>
      </c>
      <c r="CP10687" s="54">
        <v>255</v>
      </c>
      <c r="CQ10687" s="55">
        <f t="shared" si="166"/>
        <v>0.79607843137254897</v>
      </c>
      <c r="CR10687" s="52" t="s">
        <v>28953</v>
      </c>
    </row>
    <row r="10688" spans="81:96">
      <c r="CC10688" s="52">
        <v>10687</v>
      </c>
      <c r="CD10688" s="53" t="s">
        <v>29906</v>
      </c>
      <c r="CE10688" s="53" t="s">
        <v>29907</v>
      </c>
      <c r="CF10688" s="54">
        <v>1166</v>
      </c>
      <c r="CG10688" s="54">
        <v>1.2090000000000001</v>
      </c>
      <c r="CH10688" s="54">
        <v>1.49</v>
      </c>
      <c r="CI10688" s="54">
        <v>0.39600000000000002</v>
      </c>
      <c r="CJ10688" s="54">
        <v>48</v>
      </c>
      <c r="CK10688" s="54">
        <v>5.9</v>
      </c>
      <c r="CL10688" s="54">
        <v>2.5600000000000002E-3</v>
      </c>
      <c r="CM10688" s="54">
        <v>0.41899999999999998</v>
      </c>
      <c r="CN10688" s="53" t="s">
        <v>42440</v>
      </c>
      <c r="CO10688" s="54">
        <v>204</v>
      </c>
      <c r="CP10688" s="54">
        <v>255</v>
      </c>
      <c r="CQ10688" s="55">
        <f t="shared" si="166"/>
        <v>0.8</v>
      </c>
      <c r="CR10688" s="52" t="s">
        <v>28953</v>
      </c>
    </row>
    <row r="10689" spans="81:96">
      <c r="CC10689" s="52">
        <v>10688</v>
      </c>
      <c r="CD10689" s="53" t="s">
        <v>37888</v>
      </c>
      <c r="CE10689" s="53" t="s">
        <v>37889</v>
      </c>
      <c r="CF10689" s="54">
        <v>1205</v>
      </c>
      <c r="CG10689" s="54">
        <v>1.2030000000000001</v>
      </c>
      <c r="CH10689" s="54">
        <v>1.298</v>
      </c>
      <c r="CI10689" s="54">
        <v>0.35799999999999998</v>
      </c>
      <c r="CJ10689" s="54">
        <v>53</v>
      </c>
      <c r="CK10689" s="54">
        <v>5.3</v>
      </c>
      <c r="CL10689" s="54">
        <v>2.2699999999999999E-3</v>
      </c>
      <c r="CM10689" s="54">
        <v>0.28399999999999997</v>
      </c>
      <c r="CN10689" s="53" t="s">
        <v>42440</v>
      </c>
      <c r="CO10689" s="54">
        <v>205</v>
      </c>
      <c r="CP10689" s="54">
        <v>255</v>
      </c>
      <c r="CQ10689" s="55">
        <f t="shared" si="166"/>
        <v>0.80392156862745101</v>
      </c>
      <c r="CR10689" s="52" t="s">
        <v>28953</v>
      </c>
    </row>
    <row r="10690" spans="81:96">
      <c r="CC10690" s="52">
        <v>10689</v>
      </c>
      <c r="CD10690" s="53" t="s">
        <v>42630</v>
      </c>
      <c r="CE10690" s="53" t="s">
        <v>42631</v>
      </c>
      <c r="CF10690" s="54">
        <v>1311</v>
      </c>
      <c r="CG10690" s="54">
        <v>1.202</v>
      </c>
      <c r="CH10690" s="54">
        <v>1.2390000000000001</v>
      </c>
      <c r="CI10690" s="54">
        <v>0.69199999999999995</v>
      </c>
      <c r="CJ10690" s="54">
        <v>117</v>
      </c>
      <c r="CK10690" s="54">
        <v>6.3</v>
      </c>
      <c r="CL10690" s="54">
        <v>1.8799999999999999E-3</v>
      </c>
      <c r="CM10690" s="54">
        <v>0.26400000000000001</v>
      </c>
      <c r="CN10690" s="53" t="s">
        <v>42440</v>
      </c>
      <c r="CO10690" s="54">
        <v>206</v>
      </c>
      <c r="CP10690" s="54">
        <v>255</v>
      </c>
      <c r="CQ10690" s="55">
        <f t="shared" ref="CQ10690:CQ10753" si="167">CO10690/CP10690</f>
        <v>0.80784313725490198</v>
      </c>
      <c r="CR10690" s="52" t="s">
        <v>28953</v>
      </c>
    </row>
    <row r="10691" spans="81:96">
      <c r="CC10691" s="52">
        <v>10690</v>
      </c>
      <c r="CD10691" s="53" t="s">
        <v>42632</v>
      </c>
      <c r="CE10691" s="53" t="s">
        <v>42633</v>
      </c>
      <c r="CF10691" s="54">
        <v>979</v>
      </c>
      <c r="CG10691" s="54">
        <v>1.1970000000000001</v>
      </c>
      <c r="CH10691" s="54">
        <v>1.1319999999999999</v>
      </c>
      <c r="CI10691" s="54">
        <v>0.23</v>
      </c>
      <c r="CJ10691" s="54">
        <v>61</v>
      </c>
      <c r="CK10691" s="54">
        <v>6.9</v>
      </c>
      <c r="CL10691" s="54">
        <v>1.6900000000000001E-3</v>
      </c>
      <c r="CM10691" s="54">
        <v>0.28799999999999998</v>
      </c>
      <c r="CN10691" s="53" t="s">
        <v>42440</v>
      </c>
      <c r="CO10691" s="54">
        <v>207</v>
      </c>
      <c r="CP10691" s="54">
        <v>255</v>
      </c>
      <c r="CQ10691" s="55">
        <f t="shared" si="167"/>
        <v>0.81176470588235294</v>
      </c>
      <c r="CR10691" s="52" t="s">
        <v>28953</v>
      </c>
    </row>
    <row r="10692" spans="81:96">
      <c r="CC10692" s="52">
        <v>10691</v>
      </c>
      <c r="CD10692" s="53" t="s">
        <v>6590</v>
      </c>
      <c r="CE10692" s="53" t="s">
        <v>6588</v>
      </c>
      <c r="CF10692" s="54">
        <v>2004</v>
      </c>
      <c r="CG10692" s="54">
        <v>1.1890000000000001</v>
      </c>
      <c r="CH10692" s="54">
        <v>1.252</v>
      </c>
      <c r="CI10692" s="54">
        <v>0.30399999999999999</v>
      </c>
      <c r="CJ10692" s="54">
        <v>79</v>
      </c>
      <c r="CK10692" s="54">
        <v>8.9</v>
      </c>
      <c r="CL10692" s="54">
        <v>2.2599999999999999E-3</v>
      </c>
      <c r="CM10692" s="54">
        <v>0.317</v>
      </c>
      <c r="CN10692" s="53" t="s">
        <v>42440</v>
      </c>
      <c r="CO10692" s="54">
        <v>208</v>
      </c>
      <c r="CP10692" s="54">
        <v>255</v>
      </c>
      <c r="CQ10692" s="55">
        <f t="shared" si="167"/>
        <v>0.81568627450980391</v>
      </c>
      <c r="CR10692" s="52" t="s">
        <v>28953</v>
      </c>
    </row>
    <row r="10693" spans="81:96">
      <c r="CC10693" s="52">
        <v>10692</v>
      </c>
      <c r="CD10693" s="53" t="s">
        <v>31570</v>
      </c>
      <c r="CE10693" s="53" t="s">
        <v>31571</v>
      </c>
      <c r="CF10693" s="54">
        <v>12761</v>
      </c>
      <c r="CG10693" s="54">
        <v>1.1639999999999999</v>
      </c>
      <c r="CH10693" s="54">
        <v>1.4610000000000001</v>
      </c>
      <c r="CI10693" s="54">
        <v>0.222</v>
      </c>
      <c r="CJ10693" s="54">
        <v>180</v>
      </c>
      <c r="CK10693" s="54" t="s">
        <v>28918</v>
      </c>
      <c r="CL10693" s="54">
        <v>7.11E-3</v>
      </c>
      <c r="CM10693" s="54">
        <v>0.34100000000000003</v>
      </c>
      <c r="CN10693" s="53" t="s">
        <v>42440</v>
      </c>
      <c r="CO10693" s="54">
        <v>209</v>
      </c>
      <c r="CP10693" s="54">
        <v>255</v>
      </c>
      <c r="CQ10693" s="55">
        <f t="shared" si="167"/>
        <v>0.81960784313725488</v>
      </c>
      <c r="CR10693" s="52" t="s">
        <v>28953</v>
      </c>
    </row>
    <row r="10694" spans="81:96">
      <c r="CC10694" s="52">
        <v>10693</v>
      </c>
      <c r="CD10694" s="53" t="s">
        <v>42634</v>
      </c>
      <c r="CE10694" s="53" t="s">
        <v>42635</v>
      </c>
      <c r="CF10694" s="54">
        <v>1258</v>
      </c>
      <c r="CG10694" s="54">
        <v>1.129</v>
      </c>
      <c r="CH10694" s="54">
        <v>1.121</v>
      </c>
      <c r="CI10694" s="54">
        <v>0.20599999999999999</v>
      </c>
      <c r="CJ10694" s="54">
        <v>126</v>
      </c>
      <c r="CK10694" s="54">
        <v>6.5</v>
      </c>
      <c r="CL10694" s="54">
        <v>2.9099999999999998E-3</v>
      </c>
      <c r="CM10694" s="54">
        <v>0.371</v>
      </c>
      <c r="CN10694" s="53" t="s">
        <v>42440</v>
      </c>
      <c r="CO10694" s="54">
        <v>210</v>
      </c>
      <c r="CP10694" s="54">
        <v>255</v>
      </c>
      <c r="CQ10694" s="55">
        <f t="shared" si="167"/>
        <v>0.82352941176470584</v>
      </c>
      <c r="CR10694" s="52" t="s">
        <v>28953</v>
      </c>
    </row>
    <row r="10695" spans="81:96">
      <c r="CC10695" s="52">
        <v>10694</v>
      </c>
      <c r="CD10695" s="53" t="s">
        <v>38081</v>
      </c>
      <c r="CE10695" s="53" t="s">
        <v>38082</v>
      </c>
      <c r="CF10695" s="54">
        <v>578</v>
      </c>
      <c r="CG10695" s="54">
        <v>1.1140000000000001</v>
      </c>
      <c r="CH10695" s="54"/>
      <c r="CI10695" s="54">
        <v>8.6999999999999994E-2</v>
      </c>
      <c r="CJ10695" s="54">
        <v>138</v>
      </c>
      <c r="CK10695" s="54">
        <v>3.9</v>
      </c>
      <c r="CL10695" s="54">
        <v>1.34E-3</v>
      </c>
      <c r="CM10695" s="54"/>
      <c r="CN10695" s="53" t="s">
        <v>42440</v>
      </c>
      <c r="CO10695" s="54">
        <v>211</v>
      </c>
      <c r="CP10695" s="54">
        <v>255</v>
      </c>
      <c r="CQ10695" s="55">
        <f t="shared" si="167"/>
        <v>0.82745098039215681</v>
      </c>
      <c r="CR10695" s="52" t="s">
        <v>28953</v>
      </c>
    </row>
    <row r="10696" spans="81:96">
      <c r="CC10696" s="52">
        <v>10695</v>
      </c>
      <c r="CD10696" s="53" t="s">
        <v>37999</v>
      </c>
      <c r="CE10696" s="53" t="s">
        <v>38000</v>
      </c>
      <c r="CF10696" s="54">
        <v>46</v>
      </c>
      <c r="CG10696" s="54">
        <v>1.0860000000000001</v>
      </c>
      <c r="CH10696" s="54">
        <v>1.0860000000000001</v>
      </c>
      <c r="CI10696" s="54">
        <v>0.14000000000000001</v>
      </c>
      <c r="CJ10696" s="54">
        <v>57</v>
      </c>
      <c r="CK10696" s="54"/>
      <c r="CL10696" s="54">
        <v>1.6000000000000001E-4</v>
      </c>
      <c r="CM10696" s="54">
        <v>0.29399999999999998</v>
      </c>
      <c r="CN10696" s="53" t="s">
        <v>42440</v>
      </c>
      <c r="CO10696" s="54">
        <v>212</v>
      </c>
      <c r="CP10696" s="54">
        <v>255</v>
      </c>
      <c r="CQ10696" s="55">
        <f t="shared" si="167"/>
        <v>0.83137254901960789</v>
      </c>
      <c r="CR10696" s="52" t="s">
        <v>28953</v>
      </c>
    </row>
    <row r="10697" spans="81:96">
      <c r="CC10697" s="52">
        <v>10696</v>
      </c>
      <c r="CD10697" s="53" t="s">
        <v>34073</v>
      </c>
      <c r="CE10697" s="53" t="s">
        <v>34074</v>
      </c>
      <c r="CF10697" s="54">
        <v>1715</v>
      </c>
      <c r="CG10697" s="54">
        <v>1.0820000000000001</v>
      </c>
      <c r="CH10697" s="54">
        <v>1.2330000000000001</v>
      </c>
      <c r="CI10697" s="54">
        <v>0.125</v>
      </c>
      <c r="CJ10697" s="54">
        <v>160</v>
      </c>
      <c r="CK10697" s="54">
        <v>5.6</v>
      </c>
      <c r="CL10697" s="54">
        <v>1.83E-3</v>
      </c>
      <c r="CM10697" s="54">
        <v>0.157</v>
      </c>
      <c r="CN10697" s="53" t="s">
        <v>42440</v>
      </c>
      <c r="CO10697" s="54">
        <v>213</v>
      </c>
      <c r="CP10697" s="54">
        <v>255</v>
      </c>
      <c r="CQ10697" s="55">
        <f t="shared" si="167"/>
        <v>0.83529411764705885</v>
      </c>
      <c r="CR10697" s="52" t="s">
        <v>28953</v>
      </c>
    </row>
    <row r="10698" spans="81:96">
      <c r="CC10698" s="52">
        <v>10697</v>
      </c>
      <c r="CD10698" s="53" t="s">
        <v>42636</v>
      </c>
      <c r="CE10698" s="53" t="s">
        <v>42637</v>
      </c>
      <c r="CF10698" s="54">
        <v>767</v>
      </c>
      <c r="CG10698" s="54">
        <v>1.0649999999999999</v>
      </c>
      <c r="CH10698" s="54">
        <v>1.0109999999999999</v>
      </c>
      <c r="CI10698" s="54">
        <v>0.13700000000000001</v>
      </c>
      <c r="CJ10698" s="54">
        <v>183</v>
      </c>
      <c r="CK10698" s="54">
        <v>3.4</v>
      </c>
      <c r="CL10698" s="54">
        <v>1.08E-3</v>
      </c>
      <c r="CM10698" s="54">
        <v>0.13</v>
      </c>
      <c r="CN10698" s="53" t="s">
        <v>42440</v>
      </c>
      <c r="CO10698" s="54">
        <v>214</v>
      </c>
      <c r="CP10698" s="54">
        <v>255</v>
      </c>
      <c r="CQ10698" s="55">
        <f t="shared" si="167"/>
        <v>0.83921568627450982</v>
      </c>
      <c r="CR10698" s="52" t="s">
        <v>28953</v>
      </c>
    </row>
    <row r="10699" spans="81:96">
      <c r="CC10699" s="52">
        <v>10698</v>
      </c>
      <c r="CD10699" s="53" t="s">
        <v>42638</v>
      </c>
      <c r="CE10699" s="53" t="s">
        <v>42639</v>
      </c>
      <c r="CF10699" s="54">
        <v>274</v>
      </c>
      <c r="CG10699" s="54">
        <v>1.052</v>
      </c>
      <c r="CH10699" s="54">
        <v>0.95799999999999996</v>
      </c>
      <c r="CI10699" s="54">
        <v>0.56799999999999995</v>
      </c>
      <c r="CJ10699" s="54">
        <v>81</v>
      </c>
      <c r="CK10699" s="54">
        <v>2.1</v>
      </c>
      <c r="CL10699" s="54">
        <v>2.0000000000000001E-4</v>
      </c>
      <c r="CM10699" s="54">
        <v>6.7000000000000004E-2</v>
      </c>
      <c r="CN10699" s="53" t="s">
        <v>42440</v>
      </c>
      <c r="CO10699" s="54">
        <v>215</v>
      </c>
      <c r="CP10699" s="54">
        <v>255</v>
      </c>
      <c r="CQ10699" s="55">
        <f t="shared" si="167"/>
        <v>0.84313725490196079</v>
      </c>
      <c r="CR10699" s="52" t="s">
        <v>28953</v>
      </c>
    </row>
    <row r="10700" spans="81:96">
      <c r="CC10700" s="52">
        <v>10699</v>
      </c>
      <c r="CD10700" s="53" t="s">
        <v>31572</v>
      </c>
      <c r="CE10700" s="53" t="s">
        <v>31573</v>
      </c>
      <c r="CF10700" s="54">
        <v>3117</v>
      </c>
      <c r="CG10700" s="54">
        <v>1.052</v>
      </c>
      <c r="CH10700" s="54">
        <v>1.0580000000000001</v>
      </c>
      <c r="CI10700" s="54">
        <v>0.191</v>
      </c>
      <c r="CJ10700" s="54">
        <v>162</v>
      </c>
      <c r="CK10700" s="54" t="s">
        <v>28918</v>
      </c>
      <c r="CL10700" s="54">
        <v>2.98E-3</v>
      </c>
      <c r="CM10700" s="54">
        <v>0.221</v>
      </c>
      <c r="CN10700" s="53" t="s">
        <v>42440</v>
      </c>
      <c r="CO10700" s="54">
        <v>215</v>
      </c>
      <c r="CP10700" s="54">
        <v>255</v>
      </c>
      <c r="CQ10700" s="55">
        <f t="shared" si="167"/>
        <v>0.84313725490196079</v>
      </c>
      <c r="CR10700" s="52" t="s">
        <v>28953</v>
      </c>
    </row>
    <row r="10701" spans="81:96">
      <c r="CC10701" s="52">
        <v>10700</v>
      </c>
      <c r="CD10701" s="53" t="s">
        <v>42640</v>
      </c>
      <c r="CE10701" s="53" t="s">
        <v>42641</v>
      </c>
      <c r="CF10701" s="54">
        <v>501</v>
      </c>
      <c r="CG10701" s="54">
        <v>1.0049999999999999</v>
      </c>
      <c r="CH10701" s="54">
        <v>0.873</v>
      </c>
      <c r="CI10701" s="54">
        <v>0.108</v>
      </c>
      <c r="CJ10701" s="54">
        <v>120</v>
      </c>
      <c r="CK10701" s="54">
        <v>3.4</v>
      </c>
      <c r="CL10701" s="54">
        <v>5.1000000000000004E-4</v>
      </c>
      <c r="CM10701" s="54">
        <v>6.7000000000000004E-2</v>
      </c>
      <c r="CN10701" s="53" t="s">
        <v>42440</v>
      </c>
      <c r="CO10701" s="54">
        <v>217</v>
      </c>
      <c r="CP10701" s="54">
        <v>255</v>
      </c>
      <c r="CQ10701" s="55">
        <f t="shared" si="167"/>
        <v>0.85098039215686272</v>
      </c>
      <c r="CR10701" s="52" t="s">
        <v>28953</v>
      </c>
    </row>
    <row r="10702" spans="81:96">
      <c r="CC10702" s="52">
        <v>10701</v>
      </c>
      <c r="CD10702" s="53" t="s">
        <v>42642</v>
      </c>
      <c r="CE10702" s="53" t="s">
        <v>42643</v>
      </c>
      <c r="CF10702" s="54">
        <v>177</v>
      </c>
      <c r="CG10702" s="54">
        <v>1</v>
      </c>
      <c r="CH10702" s="54">
        <v>1.1299999999999999</v>
      </c>
      <c r="CI10702" s="54">
        <v>0.219</v>
      </c>
      <c r="CJ10702" s="54">
        <v>32</v>
      </c>
      <c r="CK10702" s="54">
        <v>4.5999999999999996</v>
      </c>
      <c r="CL10702" s="54">
        <v>4.0999999999999999E-4</v>
      </c>
      <c r="CM10702" s="54">
        <v>0.24099999999999999</v>
      </c>
      <c r="CN10702" s="53" t="s">
        <v>42440</v>
      </c>
      <c r="CO10702" s="54">
        <v>218</v>
      </c>
      <c r="CP10702" s="54">
        <v>255</v>
      </c>
      <c r="CQ10702" s="55">
        <f t="shared" si="167"/>
        <v>0.85490196078431369</v>
      </c>
      <c r="CR10702" s="52" t="s">
        <v>28953</v>
      </c>
    </row>
    <row r="10703" spans="81:96">
      <c r="CC10703" s="52">
        <v>10702</v>
      </c>
      <c r="CD10703" s="53" t="s">
        <v>24569</v>
      </c>
      <c r="CE10703" s="53" t="s">
        <v>24567</v>
      </c>
      <c r="CF10703" s="54">
        <v>515</v>
      </c>
      <c r="CG10703" s="54">
        <v>0.92700000000000005</v>
      </c>
      <c r="CH10703" s="54">
        <v>0.93400000000000005</v>
      </c>
      <c r="CI10703" s="54">
        <v>5.3999999999999999E-2</v>
      </c>
      <c r="CJ10703" s="54">
        <v>56</v>
      </c>
      <c r="CK10703" s="54">
        <v>6.3</v>
      </c>
      <c r="CL10703" s="54">
        <v>7.1000000000000002E-4</v>
      </c>
      <c r="CM10703" s="54">
        <v>0.17399999999999999</v>
      </c>
      <c r="CN10703" s="53" t="s">
        <v>42440</v>
      </c>
      <c r="CO10703" s="54">
        <v>219</v>
      </c>
      <c r="CP10703" s="54">
        <v>255</v>
      </c>
      <c r="CQ10703" s="55">
        <f t="shared" si="167"/>
        <v>0.85882352941176465</v>
      </c>
      <c r="CR10703" s="52" t="s">
        <v>28953</v>
      </c>
    </row>
    <row r="10704" spans="81:96">
      <c r="CC10704" s="52">
        <v>10703</v>
      </c>
      <c r="CD10704" s="53" t="s">
        <v>31390</v>
      </c>
      <c r="CE10704" s="53" t="s">
        <v>31391</v>
      </c>
      <c r="CF10704" s="54">
        <v>1506</v>
      </c>
      <c r="CG10704" s="54">
        <v>0.91300000000000003</v>
      </c>
      <c r="CH10704" s="54">
        <v>0.98799999999999999</v>
      </c>
      <c r="CI10704" s="54">
        <v>0.112</v>
      </c>
      <c r="CJ10704" s="54">
        <v>160</v>
      </c>
      <c r="CK10704" s="54">
        <v>5.4</v>
      </c>
      <c r="CL10704" s="54">
        <v>2.7899999999999999E-3</v>
      </c>
      <c r="CM10704" s="54">
        <v>0.21</v>
      </c>
      <c r="CN10704" s="53" t="s">
        <v>42440</v>
      </c>
      <c r="CO10704" s="54">
        <v>220</v>
      </c>
      <c r="CP10704" s="54">
        <v>255</v>
      </c>
      <c r="CQ10704" s="55">
        <f t="shared" si="167"/>
        <v>0.86274509803921573</v>
      </c>
      <c r="CR10704" s="52" t="s">
        <v>28953</v>
      </c>
    </row>
    <row r="10705" spans="81:96">
      <c r="CC10705" s="52">
        <v>10704</v>
      </c>
      <c r="CD10705" s="53" t="s">
        <v>42644</v>
      </c>
      <c r="CE10705" s="53" t="s">
        <v>42645</v>
      </c>
      <c r="CF10705" s="54">
        <v>818</v>
      </c>
      <c r="CG10705" s="54">
        <v>0.91200000000000003</v>
      </c>
      <c r="CH10705" s="54">
        <v>1.4850000000000001</v>
      </c>
      <c r="CI10705" s="54">
        <v>2.5000000000000001E-2</v>
      </c>
      <c r="CJ10705" s="54">
        <v>40</v>
      </c>
      <c r="CK10705" s="54">
        <v>7.3</v>
      </c>
      <c r="CL10705" s="54">
        <v>9.7999999999999997E-4</v>
      </c>
      <c r="CM10705" s="54">
        <v>0.307</v>
      </c>
      <c r="CN10705" s="53" t="s">
        <v>42440</v>
      </c>
      <c r="CO10705" s="54">
        <v>221</v>
      </c>
      <c r="CP10705" s="54">
        <v>255</v>
      </c>
      <c r="CQ10705" s="55">
        <f t="shared" si="167"/>
        <v>0.8666666666666667</v>
      </c>
      <c r="CR10705" s="52" t="s">
        <v>28953</v>
      </c>
    </row>
    <row r="10706" spans="81:96">
      <c r="CC10706" s="52">
        <v>10705</v>
      </c>
      <c r="CD10706" s="53" t="s">
        <v>31574</v>
      </c>
      <c r="CE10706" s="53" t="s">
        <v>31575</v>
      </c>
      <c r="CF10706" s="54">
        <v>1057</v>
      </c>
      <c r="CG10706" s="54">
        <v>0.83399999999999996</v>
      </c>
      <c r="CH10706" s="54">
        <v>0.80700000000000005</v>
      </c>
      <c r="CI10706" s="54">
        <v>2.9000000000000001E-2</v>
      </c>
      <c r="CJ10706" s="54">
        <v>70</v>
      </c>
      <c r="CK10706" s="54">
        <v>5.0999999999999996</v>
      </c>
      <c r="CL10706" s="54">
        <v>2.14E-3</v>
      </c>
      <c r="CM10706" s="54">
        <v>0.17699999999999999</v>
      </c>
      <c r="CN10706" s="53" t="s">
        <v>42440</v>
      </c>
      <c r="CO10706" s="54">
        <v>222</v>
      </c>
      <c r="CP10706" s="54">
        <v>255</v>
      </c>
      <c r="CQ10706" s="55">
        <f t="shared" si="167"/>
        <v>0.87058823529411766</v>
      </c>
      <c r="CR10706" s="52" t="s">
        <v>28953</v>
      </c>
    </row>
    <row r="10707" spans="81:96">
      <c r="CC10707" s="52">
        <v>10706</v>
      </c>
      <c r="CD10707" s="53" t="s">
        <v>42646</v>
      </c>
      <c r="CE10707" s="53" t="s">
        <v>42647</v>
      </c>
      <c r="CF10707" s="54">
        <v>587</v>
      </c>
      <c r="CG10707" s="54">
        <v>0.83299999999999996</v>
      </c>
      <c r="CH10707" s="54">
        <v>1.361</v>
      </c>
      <c r="CI10707" s="54">
        <v>0.26800000000000002</v>
      </c>
      <c r="CJ10707" s="54">
        <v>41</v>
      </c>
      <c r="CK10707" s="54">
        <v>5</v>
      </c>
      <c r="CL10707" s="54">
        <v>2.7499999999999998E-3</v>
      </c>
      <c r="CM10707" s="54">
        <v>0.71799999999999997</v>
      </c>
      <c r="CN10707" s="53" t="s">
        <v>42440</v>
      </c>
      <c r="CO10707" s="54">
        <v>223</v>
      </c>
      <c r="CP10707" s="54">
        <v>255</v>
      </c>
      <c r="CQ10707" s="55">
        <f t="shared" si="167"/>
        <v>0.87450980392156863</v>
      </c>
      <c r="CR10707" s="52" t="s">
        <v>28953</v>
      </c>
    </row>
    <row r="10708" spans="81:96">
      <c r="CC10708" s="52">
        <v>10707</v>
      </c>
      <c r="CD10708" s="53" t="s">
        <v>40472</v>
      </c>
      <c r="CE10708" s="53" t="s">
        <v>40473</v>
      </c>
      <c r="CF10708" s="54">
        <v>244</v>
      </c>
      <c r="CG10708" s="54">
        <v>0.79700000000000004</v>
      </c>
      <c r="CH10708" s="54">
        <v>0.82499999999999996</v>
      </c>
      <c r="CI10708" s="54">
        <v>0.10299999999999999</v>
      </c>
      <c r="CJ10708" s="54">
        <v>29</v>
      </c>
      <c r="CK10708" s="54">
        <v>4.9000000000000004</v>
      </c>
      <c r="CL10708" s="54">
        <v>6.3000000000000003E-4</v>
      </c>
      <c r="CM10708" s="54">
        <v>0.23200000000000001</v>
      </c>
      <c r="CN10708" s="53" t="s">
        <v>42440</v>
      </c>
      <c r="CO10708" s="54">
        <v>224</v>
      </c>
      <c r="CP10708" s="54">
        <v>255</v>
      </c>
      <c r="CQ10708" s="55">
        <f t="shared" si="167"/>
        <v>0.8784313725490196</v>
      </c>
      <c r="CR10708" s="52" t="s">
        <v>28953</v>
      </c>
    </row>
    <row r="10709" spans="81:96">
      <c r="CC10709" s="52">
        <v>10708</v>
      </c>
      <c r="CD10709" s="53" t="s">
        <v>31578</v>
      </c>
      <c r="CE10709" s="53" t="s">
        <v>31579</v>
      </c>
      <c r="CF10709" s="54">
        <v>1219</v>
      </c>
      <c r="CG10709" s="54">
        <v>0.76700000000000002</v>
      </c>
      <c r="CH10709" s="54">
        <v>0.91800000000000004</v>
      </c>
      <c r="CI10709" s="54">
        <v>0.153</v>
      </c>
      <c r="CJ10709" s="54">
        <v>72</v>
      </c>
      <c r="CK10709" s="54" t="s">
        <v>28918</v>
      </c>
      <c r="CL10709" s="54">
        <v>1.07E-3</v>
      </c>
      <c r="CM10709" s="54">
        <v>0.221</v>
      </c>
      <c r="CN10709" s="53" t="s">
        <v>42440</v>
      </c>
      <c r="CO10709" s="54">
        <v>225</v>
      </c>
      <c r="CP10709" s="54">
        <v>255</v>
      </c>
      <c r="CQ10709" s="55">
        <f t="shared" si="167"/>
        <v>0.88235294117647056</v>
      </c>
      <c r="CR10709" s="52" t="s">
        <v>28953</v>
      </c>
    </row>
    <row r="10710" spans="81:96">
      <c r="CC10710" s="52">
        <v>10709</v>
      </c>
      <c r="CD10710" s="53" t="s">
        <v>42648</v>
      </c>
      <c r="CE10710" s="53" t="s">
        <v>42649</v>
      </c>
      <c r="CF10710" s="54">
        <v>1129</v>
      </c>
      <c r="CG10710" s="54">
        <v>0.73699999999999999</v>
      </c>
      <c r="CH10710" s="54">
        <v>0.96</v>
      </c>
      <c r="CI10710" s="54">
        <v>7.0999999999999994E-2</v>
      </c>
      <c r="CJ10710" s="54">
        <v>98</v>
      </c>
      <c r="CK10710" s="54">
        <v>5.4</v>
      </c>
      <c r="CL10710" s="54">
        <v>1.82E-3</v>
      </c>
      <c r="CM10710" s="54">
        <v>0.182</v>
      </c>
      <c r="CN10710" s="53" t="s">
        <v>42440</v>
      </c>
      <c r="CO10710" s="54">
        <v>226</v>
      </c>
      <c r="CP10710" s="54">
        <v>255</v>
      </c>
      <c r="CQ10710" s="55">
        <f t="shared" si="167"/>
        <v>0.88627450980392153</v>
      </c>
      <c r="CR10710" s="52" t="s">
        <v>28953</v>
      </c>
    </row>
    <row r="10711" spans="81:96">
      <c r="CC10711" s="52">
        <v>10710</v>
      </c>
      <c r="CD10711" s="53" t="s">
        <v>42650</v>
      </c>
      <c r="CE10711" s="53" t="s">
        <v>42651</v>
      </c>
      <c r="CF10711" s="54">
        <v>260</v>
      </c>
      <c r="CG10711" s="54">
        <v>0.73099999999999998</v>
      </c>
      <c r="CH10711" s="54">
        <v>0.46700000000000003</v>
      </c>
      <c r="CI10711" s="54">
        <v>0.5</v>
      </c>
      <c r="CJ10711" s="54">
        <v>66</v>
      </c>
      <c r="CK10711" s="54">
        <v>3</v>
      </c>
      <c r="CL10711" s="54">
        <v>1.0200000000000001E-3</v>
      </c>
      <c r="CM10711" s="54">
        <v>0.192</v>
      </c>
      <c r="CN10711" s="53" t="s">
        <v>42440</v>
      </c>
      <c r="CO10711" s="54">
        <v>227</v>
      </c>
      <c r="CP10711" s="54">
        <v>255</v>
      </c>
      <c r="CQ10711" s="55">
        <f t="shared" si="167"/>
        <v>0.8901960784313725</v>
      </c>
      <c r="CR10711" s="52" t="s">
        <v>28953</v>
      </c>
    </row>
    <row r="10712" spans="81:96">
      <c r="CC10712" s="52">
        <v>10711</v>
      </c>
      <c r="CD10712" s="53" t="s">
        <v>42652</v>
      </c>
      <c r="CE10712" s="53" t="s">
        <v>42653</v>
      </c>
      <c r="CF10712" s="54">
        <v>266</v>
      </c>
      <c r="CG10712" s="54">
        <v>0.71899999999999997</v>
      </c>
      <c r="CH10712" s="54">
        <v>0.83699999999999997</v>
      </c>
      <c r="CI10712" s="54">
        <v>0.17100000000000001</v>
      </c>
      <c r="CJ10712" s="54">
        <v>35</v>
      </c>
      <c r="CK10712" s="54">
        <v>5.3</v>
      </c>
      <c r="CL10712" s="54">
        <v>4.4000000000000002E-4</v>
      </c>
      <c r="CM10712" s="54">
        <v>0.151</v>
      </c>
      <c r="CN10712" s="53" t="s">
        <v>42440</v>
      </c>
      <c r="CO10712" s="54">
        <v>228</v>
      </c>
      <c r="CP10712" s="54">
        <v>255</v>
      </c>
      <c r="CQ10712" s="55">
        <f t="shared" si="167"/>
        <v>0.89411764705882357</v>
      </c>
      <c r="CR10712" s="52" t="s">
        <v>28953</v>
      </c>
    </row>
    <row r="10713" spans="81:96">
      <c r="CC10713" s="52">
        <v>10712</v>
      </c>
      <c r="CD10713" s="53" t="s">
        <v>42654</v>
      </c>
      <c r="CE10713" s="53" t="s">
        <v>42655</v>
      </c>
      <c r="CF10713" s="54">
        <v>455</v>
      </c>
      <c r="CG10713" s="54">
        <v>0.70899999999999996</v>
      </c>
      <c r="CH10713" s="54">
        <v>0.65200000000000002</v>
      </c>
      <c r="CI10713" s="54">
        <v>0.16700000000000001</v>
      </c>
      <c r="CJ10713" s="54">
        <v>54</v>
      </c>
      <c r="CK10713" s="54">
        <v>4.5</v>
      </c>
      <c r="CL10713" s="54">
        <v>9.3000000000000005E-4</v>
      </c>
      <c r="CM10713" s="54">
        <v>0.129</v>
      </c>
      <c r="CN10713" s="53" t="s">
        <v>42440</v>
      </c>
      <c r="CO10713" s="54">
        <v>229</v>
      </c>
      <c r="CP10713" s="54">
        <v>255</v>
      </c>
      <c r="CQ10713" s="55">
        <f t="shared" si="167"/>
        <v>0.89803921568627454</v>
      </c>
      <c r="CR10713" s="52" t="s">
        <v>28953</v>
      </c>
    </row>
    <row r="10714" spans="81:96">
      <c r="CC10714" s="52">
        <v>10713</v>
      </c>
      <c r="CD10714" s="53" t="s">
        <v>31580</v>
      </c>
      <c r="CE10714" s="53" t="s">
        <v>31581</v>
      </c>
      <c r="CF10714" s="54">
        <v>2292</v>
      </c>
      <c r="CG10714" s="54">
        <v>0.70099999999999996</v>
      </c>
      <c r="CH10714" s="54">
        <v>0.66200000000000003</v>
      </c>
      <c r="CI10714" s="54"/>
      <c r="CJ10714" s="54">
        <v>0</v>
      </c>
      <c r="CK10714" s="54" t="s">
        <v>28918</v>
      </c>
      <c r="CL10714" s="54">
        <v>9.5E-4</v>
      </c>
      <c r="CM10714" s="54">
        <v>0.14199999999999999</v>
      </c>
      <c r="CN10714" s="53" t="s">
        <v>42440</v>
      </c>
      <c r="CO10714" s="54">
        <v>230</v>
      </c>
      <c r="CP10714" s="54">
        <v>255</v>
      </c>
      <c r="CQ10714" s="55">
        <f t="shared" si="167"/>
        <v>0.90196078431372551</v>
      </c>
      <c r="CR10714" s="52" t="s">
        <v>28953</v>
      </c>
    </row>
    <row r="10715" spans="81:96">
      <c r="CC10715" s="52">
        <v>10714</v>
      </c>
      <c r="CD10715" s="53" t="s">
        <v>42656</v>
      </c>
      <c r="CE10715" s="53" t="s">
        <v>42657</v>
      </c>
      <c r="CF10715" s="54">
        <v>569</v>
      </c>
      <c r="CG10715" s="54">
        <v>0.69099999999999995</v>
      </c>
      <c r="CH10715" s="54">
        <v>0.76200000000000001</v>
      </c>
      <c r="CI10715" s="54">
        <v>0.108</v>
      </c>
      <c r="CJ10715" s="54">
        <v>130</v>
      </c>
      <c r="CK10715" s="54">
        <v>3.7</v>
      </c>
      <c r="CL10715" s="54">
        <v>1.47E-3</v>
      </c>
      <c r="CM10715" s="54">
        <v>0.16600000000000001</v>
      </c>
      <c r="CN10715" s="53" t="s">
        <v>42440</v>
      </c>
      <c r="CO10715" s="54">
        <v>231</v>
      </c>
      <c r="CP10715" s="54">
        <v>255</v>
      </c>
      <c r="CQ10715" s="55">
        <f t="shared" si="167"/>
        <v>0.90588235294117647</v>
      </c>
      <c r="CR10715" s="52" t="s">
        <v>28953</v>
      </c>
    </row>
    <row r="10716" spans="81:96">
      <c r="CC10716" s="52">
        <v>10715</v>
      </c>
      <c r="CD10716" s="53" t="s">
        <v>28770</v>
      </c>
      <c r="CE10716" s="53" t="s">
        <v>28769</v>
      </c>
      <c r="CF10716" s="54">
        <v>921</v>
      </c>
      <c r="CG10716" s="54">
        <v>0.68200000000000005</v>
      </c>
      <c r="CH10716" s="54">
        <v>1.024</v>
      </c>
      <c r="CI10716" s="54">
        <v>0.107</v>
      </c>
      <c r="CJ10716" s="54">
        <v>308</v>
      </c>
      <c r="CK10716" s="54">
        <v>5.0999999999999996</v>
      </c>
      <c r="CL10716" s="54">
        <v>1.5200000000000001E-3</v>
      </c>
      <c r="CM10716" s="54">
        <v>0.17499999999999999</v>
      </c>
      <c r="CN10716" s="53" t="s">
        <v>42440</v>
      </c>
      <c r="CO10716" s="54">
        <v>232</v>
      </c>
      <c r="CP10716" s="54">
        <v>255</v>
      </c>
      <c r="CQ10716" s="55">
        <f t="shared" si="167"/>
        <v>0.90980392156862744</v>
      </c>
      <c r="CR10716" s="52" t="s">
        <v>28953</v>
      </c>
    </row>
    <row r="10717" spans="81:96">
      <c r="CC10717" s="52">
        <v>10716</v>
      </c>
      <c r="CD10717" s="53" t="s">
        <v>5686</v>
      </c>
      <c r="CE10717" s="53" t="s">
        <v>5685</v>
      </c>
      <c r="CF10717" s="54">
        <v>803</v>
      </c>
      <c r="CG10717" s="54">
        <v>0.61499999999999999</v>
      </c>
      <c r="CH10717" s="54">
        <v>0.70499999999999996</v>
      </c>
      <c r="CI10717" s="54">
        <v>0.5</v>
      </c>
      <c r="CJ10717" s="54">
        <v>66</v>
      </c>
      <c r="CK10717" s="54">
        <v>7.5</v>
      </c>
      <c r="CL10717" s="54">
        <v>8.3000000000000001E-4</v>
      </c>
      <c r="CM10717" s="54">
        <v>0.129</v>
      </c>
      <c r="CN10717" s="53" t="s">
        <v>42440</v>
      </c>
      <c r="CO10717" s="54">
        <v>233</v>
      </c>
      <c r="CP10717" s="54">
        <v>255</v>
      </c>
      <c r="CQ10717" s="55">
        <f t="shared" si="167"/>
        <v>0.9137254901960784</v>
      </c>
      <c r="CR10717" s="52" t="s">
        <v>28953</v>
      </c>
    </row>
    <row r="10718" spans="81:96">
      <c r="CC10718" s="52">
        <v>10717</v>
      </c>
      <c r="CD10718" s="53" t="s">
        <v>42658</v>
      </c>
      <c r="CE10718" s="53" t="s">
        <v>42659</v>
      </c>
      <c r="CF10718" s="54">
        <v>637</v>
      </c>
      <c r="CG10718" s="54">
        <v>0.58899999999999997</v>
      </c>
      <c r="CH10718" s="54">
        <v>0.73299999999999998</v>
      </c>
      <c r="CI10718" s="54">
        <v>7.3999999999999996E-2</v>
      </c>
      <c r="CJ10718" s="54">
        <v>244</v>
      </c>
      <c r="CK10718" s="54">
        <v>5</v>
      </c>
      <c r="CL10718" s="54">
        <v>1.09E-3</v>
      </c>
      <c r="CM10718" s="54">
        <v>0.13200000000000001</v>
      </c>
      <c r="CN10718" s="53" t="s">
        <v>42440</v>
      </c>
      <c r="CO10718" s="54">
        <v>234</v>
      </c>
      <c r="CP10718" s="54">
        <v>255</v>
      </c>
      <c r="CQ10718" s="55">
        <f t="shared" si="167"/>
        <v>0.91764705882352937</v>
      </c>
      <c r="CR10718" s="52" t="s">
        <v>28953</v>
      </c>
    </row>
    <row r="10719" spans="81:96">
      <c r="CC10719" s="52">
        <v>10718</v>
      </c>
      <c r="CD10719" s="53" t="s">
        <v>42660</v>
      </c>
      <c r="CE10719" s="53" t="s">
        <v>42661</v>
      </c>
      <c r="CF10719" s="54">
        <v>954</v>
      </c>
      <c r="CG10719" s="54">
        <v>0.58699999999999997</v>
      </c>
      <c r="CH10719" s="54">
        <v>0.87</v>
      </c>
      <c r="CI10719" s="54">
        <v>0.13900000000000001</v>
      </c>
      <c r="CJ10719" s="54">
        <v>79</v>
      </c>
      <c r="CK10719" s="54">
        <v>7.3</v>
      </c>
      <c r="CL10719" s="54">
        <v>3.0599999999999998E-3</v>
      </c>
      <c r="CM10719" s="54">
        <v>0.49299999999999999</v>
      </c>
      <c r="CN10719" s="53" t="s">
        <v>42440</v>
      </c>
      <c r="CO10719" s="54">
        <v>235</v>
      </c>
      <c r="CP10719" s="54">
        <v>255</v>
      </c>
      <c r="CQ10719" s="55">
        <f t="shared" si="167"/>
        <v>0.92156862745098034</v>
      </c>
      <c r="CR10719" s="52" t="s">
        <v>28953</v>
      </c>
    </row>
    <row r="10720" spans="81:96">
      <c r="CC10720" s="52">
        <v>10719</v>
      </c>
      <c r="CD10720" s="53" t="s">
        <v>30316</v>
      </c>
      <c r="CE10720" s="53" t="s">
        <v>30317</v>
      </c>
      <c r="CF10720" s="54">
        <v>2718</v>
      </c>
      <c r="CG10720" s="54">
        <v>0.55200000000000005</v>
      </c>
      <c r="CH10720" s="54">
        <v>0.76500000000000001</v>
      </c>
      <c r="CI10720" s="54">
        <v>5.7000000000000002E-2</v>
      </c>
      <c r="CJ10720" s="54">
        <v>53</v>
      </c>
      <c r="CK10720" s="54" t="s">
        <v>28918</v>
      </c>
      <c r="CL10720" s="54">
        <v>1.24E-3</v>
      </c>
      <c r="CM10720" s="54">
        <v>0.16400000000000001</v>
      </c>
      <c r="CN10720" s="53" t="s">
        <v>42440</v>
      </c>
      <c r="CO10720" s="54">
        <v>236</v>
      </c>
      <c r="CP10720" s="54">
        <v>255</v>
      </c>
      <c r="CQ10720" s="55">
        <f t="shared" si="167"/>
        <v>0.92549019607843142</v>
      </c>
      <c r="CR10720" s="52" t="s">
        <v>28953</v>
      </c>
    </row>
    <row r="10721" spans="81:96">
      <c r="CC10721" s="52">
        <v>10720</v>
      </c>
      <c r="CD10721" s="53" t="s">
        <v>42662</v>
      </c>
      <c r="CE10721" s="53" t="s">
        <v>42663</v>
      </c>
      <c r="CF10721" s="54">
        <v>58</v>
      </c>
      <c r="CG10721" s="54">
        <v>0.52900000000000003</v>
      </c>
      <c r="CH10721" s="54">
        <v>0.52900000000000003</v>
      </c>
      <c r="CI10721" s="54">
        <v>0.10100000000000001</v>
      </c>
      <c r="CJ10721" s="54">
        <v>109</v>
      </c>
      <c r="CK10721" s="54"/>
      <c r="CL10721" s="54">
        <v>1.7000000000000001E-4</v>
      </c>
      <c r="CM10721" s="54">
        <v>0.124</v>
      </c>
      <c r="CN10721" s="53" t="s">
        <v>42440</v>
      </c>
      <c r="CO10721" s="54">
        <v>237</v>
      </c>
      <c r="CP10721" s="54">
        <v>255</v>
      </c>
      <c r="CQ10721" s="55">
        <f t="shared" si="167"/>
        <v>0.92941176470588238</v>
      </c>
      <c r="CR10721" s="52" t="s">
        <v>28953</v>
      </c>
    </row>
    <row r="10722" spans="81:96">
      <c r="CC10722" s="52">
        <v>10721</v>
      </c>
      <c r="CD10722" s="53" t="s">
        <v>42664</v>
      </c>
      <c r="CE10722" s="53" t="s">
        <v>42665</v>
      </c>
      <c r="CF10722" s="54">
        <v>269</v>
      </c>
      <c r="CG10722" s="54">
        <v>0.52800000000000002</v>
      </c>
      <c r="CH10722" s="54">
        <v>1.0569999999999999</v>
      </c>
      <c r="CI10722" s="54">
        <v>0.21099999999999999</v>
      </c>
      <c r="CJ10722" s="54">
        <v>19</v>
      </c>
      <c r="CK10722" s="54">
        <v>6</v>
      </c>
      <c r="CL10722" s="54">
        <v>4.4000000000000002E-4</v>
      </c>
      <c r="CM10722" s="54">
        <v>0.224</v>
      </c>
      <c r="CN10722" s="53" t="s">
        <v>42440</v>
      </c>
      <c r="CO10722" s="54">
        <v>238</v>
      </c>
      <c r="CP10722" s="54">
        <v>255</v>
      </c>
      <c r="CQ10722" s="55">
        <f t="shared" si="167"/>
        <v>0.93333333333333335</v>
      </c>
      <c r="CR10722" s="52" t="s">
        <v>28953</v>
      </c>
    </row>
    <row r="10723" spans="81:96">
      <c r="CC10723" s="52">
        <v>10722</v>
      </c>
      <c r="CD10723" s="53" t="s">
        <v>42666</v>
      </c>
      <c r="CE10723" s="53" t="s">
        <v>42667</v>
      </c>
      <c r="CF10723" s="54">
        <v>500</v>
      </c>
      <c r="CG10723" s="54">
        <v>0.505</v>
      </c>
      <c r="CH10723" s="54">
        <v>0.49099999999999999</v>
      </c>
      <c r="CI10723" s="54">
        <v>0</v>
      </c>
      <c r="CJ10723" s="54">
        <v>50</v>
      </c>
      <c r="CK10723" s="54" t="s">
        <v>28918</v>
      </c>
      <c r="CL10723" s="54">
        <v>3.6000000000000002E-4</v>
      </c>
      <c r="CM10723" s="54">
        <v>8.6999999999999994E-2</v>
      </c>
      <c r="CN10723" s="53" t="s">
        <v>42440</v>
      </c>
      <c r="CO10723" s="54">
        <v>239</v>
      </c>
      <c r="CP10723" s="54">
        <v>255</v>
      </c>
      <c r="CQ10723" s="55">
        <f t="shared" si="167"/>
        <v>0.93725490196078431</v>
      </c>
      <c r="CR10723" s="52" t="s">
        <v>28953</v>
      </c>
    </row>
    <row r="10724" spans="81:96">
      <c r="CC10724" s="52">
        <v>10723</v>
      </c>
      <c r="CD10724" s="53" t="s">
        <v>37474</v>
      </c>
      <c r="CE10724" s="53" t="s">
        <v>37475</v>
      </c>
      <c r="CF10724" s="54">
        <v>575</v>
      </c>
      <c r="CG10724" s="54">
        <v>0.5</v>
      </c>
      <c r="CH10724" s="54">
        <v>0.46400000000000002</v>
      </c>
      <c r="CI10724" s="54"/>
      <c r="CJ10724" s="54">
        <v>0</v>
      </c>
      <c r="CK10724" s="54" t="s">
        <v>28918</v>
      </c>
      <c r="CL10724" s="54">
        <v>1.0200000000000001E-3</v>
      </c>
      <c r="CM10724" s="54">
        <v>0.218</v>
      </c>
      <c r="CN10724" s="53" t="s">
        <v>42440</v>
      </c>
      <c r="CO10724" s="54">
        <v>240</v>
      </c>
      <c r="CP10724" s="54">
        <v>255</v>
      </c>
      <c r="CQ10724" s="55">
        <f t="shared" si="167"/>
        <v>0.94117647058823528</v>
      </c>
      <c r="CR10724" s="52" t="s">
        <v>28953</v>
      </c>
    </row>
    <row r="10725" spans="81:96">
      <c r="CC10725" s="52">
        <v>10724</v>
      </c>
      <c r="CD10725" s="53" t="s">
        <v>42668</v>
      </c>
      <c r="CE10725" s="53" t="s">
        <v>42669</v>
      </c>
      <c r="CF10725" s="54">
        <v>1410</v>
      </c>
      <c r="CG10725" s="54">
        <v>0.47899999999999998</v>
      </c>
      <c r="CH10725" s="54">
        <v>0.872</v>
      </c>
      <c r="CI10725" s="54">
        <v>2.3E-2</v>
      </c>
      <c r="CJ10725" s="54">
        <v>86</v>
      </c>
      <c r="CK10725" s="54">
        <v>6.7</v>
      </c>
      <c r="CL10725" s="54">
        <v>1.73E-3</v>
      </c>
      <c r="CM10725" s="54">
        <v>0.17499999999999999</v>
      </c>
      <c r="CN10725" s="53" t="s">
        <v>42440</v>
      </c>
      <c r="CO10725" s="54">
        <v>241</v>
      </c>
      <c r="CP10725" s="54">
        <v>255</v>
      </c>
      <c r="CQ10725" s="55">
        <f t="shared" si="167"/>
        <v>0.94509803921568625</v>
      </c>
      <c r="CR10725" s="52" t="s">
        <v>28953</v>
      </c>
    </row>
    <row r="10726" spans="81:96">
      <c r="CC10726" s="52">
        <v>10725</v>
      </c>
      <c r="CD10726" s="53" t="s">
        <v>42670</v>
      </c>
      <c r="CE10726" s="53" t="s">
        <v>42671</v>
      </c>
      <c r="CF10726" s="54">
        <v>354</v>
      </c>
      <c r="CG10726" s="54">
        <v>0.47599999999999998</v>
      </c>
      <c r="CH10726" s="54">
        <v>0.65500000000000003</v>
      </c>
      <c r="CI10726" s="54">
        <v>1.2E-2</v>
      </c>
      <c r="CJ10726" s="54">
        <v>81</v>
      </c>
      <c r="CK10726" s="54">
        <v>4.9000000000000004</v>
      </c>
      <c r="CL10726" s="54">
        <v>7.3999999999999999E-4</v>
      </c>
      <c r="CM10726" s="54">
        <v>0.14699999999999999</v>
      </c>
      <c r="CN10726" s="53" t="s">
        <v>42440</v>
      </c>
      <c r="CO10726" s="54">
        <v>242</v>
      </c>
      <c r="CP10726" s="54">
        <v>255</v>
      </c>
      <c r="CQ10726" s="55">
        <f t="shared" si="167"/>
        <v>0.94901960784313721</v>
      </c>
      <c r="CR10726" s="52" t="s">
        <v>28953</v>
      </c>
    </row>
    <row r="10727" spans="81:96">
      <c r="CC10727" s="52">
        <v>10726</v>
      </c>
      <c r="CD10727" s="53" t="s">
        <v>39757</v>
      </c>
      <c r="CE10727" s="53" t="s">
        <v>39758</v>
      </c>
      <c r="CF10727" s="54">
        <v>56</v>
      </c>
      <c r="CG10727" s="54">
        <v>0.45600000000000002</v>
      </c>
      <c r="CH10727" s="54">
        <v>0.45600000000000002</v>
      </c>
      <c r="CI10727" s="54">
        <v>0.17</v>
      </c>
      <c r="CJ10727" s="54">
        <v>88</v>
      </c>
      <c r="CK10727" s="54"/>
      <c r="CL10727" s="54">
        <v>1.6000000000000001E-4</v>
      </c>
      <c r="CM10727" s="54">
        <v>0.109</v>
      </c>
      <c r="CN10727" s="53" t="s">
        <v>42440</v>
      </c>
      <c r="CO10727" s="54">
        <v>243</v>
      </c>
      <c r="CP10727" s="54">
        <v>255</v>
      </c>
      <c r="CQ10727" s="55">
        <f t="shared" si="167"/>
        <v>0.95294117647058818</v>
      </c>
      <c r="CR10727" s="52" t="s">
        <v>28953</v>
      </c>
    </row>
    <row r="10728" spans="81:96">
      <c r="CC10728" s="52">
        <v>10727</v>
      </c>
      <c r="CD10728" s="53" t="s">
        <v>31582</v>
      </c>
      <c r="CE10728" s="53" t="s">
        <v>31583</v>
      </c>
      <c r="CF10728" s="54">
        <v>1319</v>
      </c>
      <c r="CG10728" s="54">
        <v>0.45200000000000001</v>
      </c>
      <c r="CH10728" s="54">
        <v>0.45700000000000002</v>
      </c>
      <c r="CI10728" s="54">
        <v>5.2999999999999999E-2</v>
      </c>
      <c r="CJ10728" s="54">
        <v>169</v>
      </c>
      <c r="CK10728" s="54" t="s">
        <v>28918</v>
      </c>
      <c r="CL10728" s="54">
        <v>1.08E-3</v>
      </c>
      <c r="CM10728" s="54">
        <v>9.0999999999999998E-2</v>
      </c>
      <c r="CN10728" s="53" t="s">
        <v>42440</v>
      </c>
      <c r="CO10728" s="54">
        <v>244</v>
      </c>
      <c r="CP10728" s="54">
        <v>255</v>
      </c>
      <c r="CQ10728" s="55">
        <f t="shared" si="167"/>
        <v>0.95686274509803926</v>
      </c>
      <c r="CR10728" s="52" t="s">
        <v>28953</v>
      </c>
    </row>
    <row r="10729" spans="81:96">
      <c r="CC10729" s="52">
        <v>10728</v>
      </c>
      <c r="CD10729" s="53" t="s">
        <v>42672</v>
      </c>
      <c r="CE10729" s="53" t="s">
        <v>42673</v>
      </c>
      <c r="CF10729" s="54">
        <v>68</v>
      </c>
      <c r="CG10729" s="54">
        <v>0.433</v>
      </c>
      <c r="CH10729" s="54">
        <v>0.433</v>
      </c>
      <c r="CI10729" s="54">
        <v>0.254</v>
      </c>
      <c r="CJ10729" s="54">
        <v>63</v>
      </c>
      <c r="CK10729" s="54"/>
      <c r="CL10729" s="54">
        <v>1.4999999999999999E-4</v>
      </c>
      <c r="CM10729" s="54">
        <v>7.8E-2</v>
      </c>
      <c r="CN10729" s="53" t="s">
        <v>42440</v>
      </c>
      <c r="CO10729" s="54">
        <v>245</v>
      </c>
      <c r="CP10729" s="54">
        <v>255</v>
      </c>
      <c r="CQ10729" s="55">
        <f t="shared" si="167"/>
        <v>0.96078431372549022</v>
      </c>
      <c r="CR10729" s="52" t="s">
        <v>28953</v>
      </c>
    </row>
    <row r="10730" spans="81:96">
      <c r="CC10730" s="52">
        <v>10729</v>
      </c>
      <c r="CD10730" s="53" t="s">
        <v>36328</v>
      </c>
      <c r="CE10730" s="53" t="s">
        <v>36329</v>
      </c>
      <c r="CF10730" s="54">
        <v>293</v>
      </c>
      <c r="CG10730" s="54">
        <v>0.41899999999999998</v>
      </c>
      <c r="CH10730" s="54">
        <v>0.47</v>
      </c>
      <c r="CI10730" s="54">
        <v>0</v>
      </c>
      <c r="CJ10730" s="54">
        <v>24</v>
      </c>
      <c r="CK10730" s="54" t="s">
        <v>28918</v>
      </c>
      <c r="CL10730" s="54">
        <v>3.3E-4</v>
      </c>
      <c r="CM10730" s="54">
        <v>0.154</v>
      </c>
      <c r="CN10730" s="53" t="s">
        <v>42440</v>
      </c>
      <c r="CO10730" s="54">
        <v>246</v>
      </c>
      <c r="CP10730" s="54">
        <v>255</v>
      </c>
      <c r="CQ10730" s="55">
        <f t="shared" si="167"/>
        <v>0.96470588235294119</v>
      </c>
      <c r="CR10730" s="52" t="s">
        <v>28953</v>
      </c>
    </row>
    <row r="10731" spans="81:96">
      <c r="CC10731" s="52">
        <v>10730</v>
      </c>
      <c r="CD10731" s="53" t="s">
        <v>42674</v>
      </c>
      <c r="CE10731" s="53" t="s">
        <v>42675</v>
      </c>
      <c r="CF10731" s="54">
        <v>501</v>
      </c>
      <c r="CG10731" s="54">
        <v>0.372</v>
      </c>
      <c r="CH10731" s="54">
        <v>0.311</v>
      </c>
      <c r="CI10731" s="54">
        <v>9.1999999999999998E-2</v>
      </c>
      <c r="CJ10731" s="54">
        <v>272</v>
      </c>
      <c r="CK10731" s="54">
        <v>3.4</v>
      </c>
      <c r="CL10731" s="54">
        <v>9.6000000000000002E-4</v>
      </c>
      <c r="CM10731" s="54">
        <v>5.0999999999999997E-2</v>
      </c>
      <c r="CN10731" s="53" t="s">
        <v>42440</v>
      </c>
      <c r="CO10731" s="54">
        <v>247</v>
      </c>
      <c r="CP10731" s="54">
        <v>255</v>
      </c>
      <c r="CQ10731" s="55">
        <f t="shared" si="167"/>
        <v>0.96862745098039216</v>
      </c>
      <c r="CR10731" s="52" t="s">
        <v>28953</v>
      </c>
    </row>
    <row r="10732" spans="81:96">
      <c r="CC10732" s="52">
        <v>10731</v>
      </c>
      <c r="CD10732" s="53" t="s">
        <v>42676</v>
      </c>
      <c r="CE10732" s="53" t="s">
        <v>42677</v>
      </c>
      <c r="CF10732" s="54">
        <v>174</v>
      </c>
      <c r="CG10732" s="54">
        <v>0.32500000000000001</v>
      </c>
      <c r="CH10732" s="54">
        <v>0.36699999999999999</v>
      </c>
      <c r="CI10732" s="54">
        <v>0.111</v>
      </c>
      <c r="CJ10732" s="54">
        <v>54</v>
      </c>
      <c r="CK10732" s="54">
        <v>4.8</v>
      </c>
      <c r="CL10732" s="54">
        <v>3.3E-4</v>
      </c>
      <c r="CM10732" s="54">
        <v>7.0999999999999994E-2</v>
      </c>
      <c r="CN10732" s="53" t="s">
        <v>42440</v>
      </c>
      <c r="CO10732" s="54">
        <v>248</v>
      </c>
      <c r="CP10732" s="54">
        <v>255</v>
      </c>
      <c r="CQ10732" s="55">
        <f t="shared" si="167"/>
        <v>0.97254901960784312</v>
      </c>
      <c r="CR10732" s="52" t="s">
        <v>28953</v>
      </c>
    </row>
    <row r="10733" spans="81:96">
      <c r="CC10733" s="52">
        <v>10732</v>
      </c>
      <c r="CD10733" s="53" t="s">
        <v>30770</v>
      </c>
      <c r="CE10733" s="53" t="s">
        <v>30771</v>
      </c>
      <c r="CF10733" s="54">
        <v>225</v>
      </c>
      <c r="CG10733" s="54">
        <v>0.28799999999999998</v>
      </c>
      <c r="CH10733" s="54">
        <v>0.316</v>
      </c>
      <c r="CI10733" s="54">
        <v>5.5E-2</v>
      </c>
      <c r="CJ10733" s="54">
        <v>55</v>
      </c>
      <c r="CK10733" s="54">
        <v>5.8</v>
      </c>
      <c r="CL10733" s="54">
        <v>4.2999999999999999E-4</v>
      </c>
      <c r="CM10733" s="54">
        <v>7.4999999999999997E-2</v>
      </c>
      <c r="CN10733" s="53" t="s">
        <v>42440</v>
      </c>
      <c r="CO10733" s="54">
        <v>249</v>
      </c>
      <c r="CP10733" s="54">
        <v>255</v>
      </c>
      <c r="CQ10733" s="55">
        <f t="shared" si="167"/>
        <v>0.97647058823529409</v>
      </c>
      <c r="CR10733" s="52" t="s">
        <v>28953</v>
      </c>
    </row>
    <row r="10734" spans="81:96">
      <c r="CC10734" s="52">
        <v>10733</v>
      </c>
      <c r="CD10734" s="53" t="s">
        <v>42678</v>
      </c>
      <c r="CE10734" s="53" t="s">
        <v>42679</v>
      </c>
      <c r="CF10734" s="54">
        <v>223</v>
      </c>
      <c r="CG10734" s="54">
        <v>0.26400000000000001</v>
      </c>
      <c r="CH10734" s="54">
        <v>0.45800000000000002</v>
      </c>
      <c r="CI10734" s="54">
        <v>1.4999999999999999E-2</v>
      </c>
      <c r="CJ10734" s="54">
        <v>68</v>
      </c>
      <c r="CK10734" s="54">
        <v>4.3</v>
      </c>
      <c r="CL10734" s="54">
        <v>7.2999999999999996E-4</v>
      </c>
      <c r="CM10734" s="54">
        <v>9.9000000000000005E-2</v>
      </c>
      <c r="CN10734" s="53" t="s">
        <v>42440</v>
      </c>
      <c r="CO10734" s="54">
        <v>250</v>
      </c>
      <c r="CP10734" s="54">
        <v>255</v>
      </c>
      <c r="CQ10734" s="55">
        <f t="shared" si="167"/>
        <v>0.98039215686274506</v>
      </c>
      <c r="CR10734" s="52" t="s">
        <v>28953</v>
      </c>
    </row>
    <row r="10735" spans="81:96">
      <c r="CC10735" s="52">
        <v>10734</v>
      </c>
      <c r="CD10735" s="53" t="s">
        <v>42680</v>
      </c>
      <c r="CE10735" s="53" t="s">
        <v>42681</v>
      </c>
      <c r="CF10735" s="54">
        <v>1481</v>
      </c>
      <c r="CG10735" s="54">
        <v>0.26300000000000001</v>
      </c>
      <c r="CH10735" s="54">
        <v>0.35299999999999998</v>
      </c>
      <c r="CI10735" s="54">
        <v>4.2999999999999997E-2</v>
      </c>
      <c r="CJ10735" s="54">
        <v>164</v>
      </c>
      <c r="CK10735" s="54" t="s">
        <v>28918</v>
      </c>
      <c r="CL10735" s="54">
        <v>1.23E-3</v>
      </c>
      <c r="CM10735" s="54">
        <v>8.1000000000000003E-2</v>
      </c>
      <c r="CN10735" s="53" t="s">
        <v>42440</v>
      </c>
      <c r="CO10735" s="54">
        <v>251</v>
      </c>
      <c r="CP10735" s="54">
        <v>255</v>
      </c>
      <c r="CQ10735" s="55">
        <f t="shared" si="167"/>
        <v>0.98431372549019602</v>
      </c>
      <c r="CR10735" s="52" t="s">
        <v>28953</v>
      </c>
    </row>
    <row r="10736" spans="81:96">
      <c r="CC10736" s="52">
        <v>10735</v>
      </c>
      <c r="CD10736" s="53" t="s">
        <v>41182</v>
      </c>
      <c r="CE10736" s="53" t="s">
        <v>41183</v>
      </c>
      <c r="CF10736" s="54">
        <v>106</v>
      </c>
      <c r="CG10736" s="54">
        <v>0.23799999999999999</v>
      </c>
      <c r="CH10736" s="54">
        <v>0.30499999999999999</v>
      </c>
      <c r="CI10736" s="54">
        <v>0</v>
      </c>
      <c r="CJ10736" s="54">
        <v>22</v>
      </c>
      <c r="CK10736" s="54">
        <v>9</v>
      </c>
      <c r="CL10736" s="54">
        <v>1.3999999999999999E-4</v>
      </c>
      <c r="CM10736" s="54">
        <v>8.4000000000000005E-2</v>
      </c>
      <c r="CN10736" s="53" t="s">
        <v>42440</v>
      </c>
      <c r="CO10736" s="54">
        <v>252</v>
      </c>
      <c r="CP10736" s="54">
        <v>255</v>
      </c>
      <c r="CQ10736" s="55">
        <f t="shared" si="167"/>
        <v>0.9882352941176471</v>
      </c>
      <c r="CR10736" s="52" t="s">
        <v>28953</v>
      </c>
    </row>
    <row r="10737" spans="81:96">
      <c r="CC10737" s="52">
        <v>10736</v>
      </c>
      <c r="CD10737" s="53" t="s">
        <v>34095</v>
      </c>
      <c r="CE10737" s="53" t="s">
        <v>34096</v>
      </c>
      <c r="CF10737" s="54">
        <v>142</v>
      </c>
      <c r="CG10737" s="54">
        <v>0.17699999999999999</v>
      </c>
      <c r="CH10737" s="54">
        <v>0.378</v>
      </c>
      <c r="CI10737" s="54">
        <v>4.4999999999999998E-2</v>
      </c>
      <c r="CJ10737" s="54">
        <v>44</v>
      </c>
      <c r="CK10737" s="54">
        <v>4.0999999999999996</v>
      </c>
      <c r="CL10737" s="54">
        <v>3.6000000000000002E-4</v>
      </c>
      <c r="CM10737" s="54">
        <v>8.2000000000000003E-2</v>
      </c>
      <c r="CN10737" s="53" t="s">
        <v>42440</v>
      </c>
      <c r="CO10737" s="54">
        <v>253</v>
      </c>
      <c r="CP10737" s="54">
        <v>255</v>
      </c>
      <c r="CQ10737" s="55">
        <f t="shared" si="167"/>
        <v>0.99215686274509807</v>
      </c>
      <c r="CR10737" s="52" t="s">
        <v>28953</v>
      </c>
    </row>
    <row r="10738" spans="81:96">
      <c r="CC10738" s="52">
        <v>10737</v>
      </c>
      <c r="CD10738" s="53" t="s">
        <v>42682</v>
      </c>
      <c r="CE10738" s="53" t="s">
        <v>42683</v>
      </c>
      <c r="CF10738" s="54">
        <v>389</v>
      </c>
      <c r="CG10738" s="54">
        <v>0.17</v>
      </c>
      <c r="CH10738" s="54">
        <v>0.42099999999999999</v>
      </c>
      <c r="CI10738" s="54">
        <v>0.01</v>
      </c>
      <c r="CJ10738" s="54">
        <v>102</v>
      </c>
      <c r="CK10738" s="54">
        <v>6.5</v>
      </c>
      <c r="CL10738" s="54">
        <v>8.0000000000000004E-4</v>
      </c>
      <c r="CM10738" s="54">
        <v>0.113</v>
      </c>
      <c r="CN10738" s="53" t="s">
        <v>42440</v>
      </c>
      <c r="CO10738" s="54">
        <v>254</v>
      </c>
      <c r="CP10738" s="54">
        <v>255</v>
      </c>
      <c r="CQ10738" s="55">
        <f t="shared" si="167"/>
        <v>0.99607843137254903</v>
      </c>
      <c r="CR10738" s="52" t="s">
        <v>28953</v>
      </c>
    </row>
    <row r="10739" spans="81:96">
      <c r="CC10739" s="52">
        <v>10738</v>
      </c>
      <c r="CD10739" s="53" t="s">
        <v>42684</v>
      </c>
      <c r="CE10739" s="53" t="s">
        <v>42685</v>
      </c>
      <c r="CF10739" s="54">
        <v>39</v>
      </c>
      <c r="CG10739" s="54">
        <v>8.6999999999999994E-2</v>
      </c>
      <c r="CH10739" s="54">
        <v>0.14599999999999999</v>
      </c>
      <c r="CI10739" s="54"/>
      <c r="CJ10739" s="54"/>
      <c r="CK10739" s="54"/>
      <c r="CL10739" s="54">
        <v>5.0000000000000002E-5</v>
      </c>
      <c r="CM10739" s="54">
        <v>3.5999999999999997E-2</v>
      </c>
      <c r="CN10739" s="53" t="s">
        <v>42440</v>
      </c>
      <c r="CO10739" s="54">
        <v>255</v>
      </c>
      <c r="CP10739" s="54">
        <v>255</v>
      </c>
      <c r="CQ10739" s="55">
        <f t="shared" si="167"/>
        <v>1</v>
      </c>
      <c r="CR10739" s="52" t="s">
        <v>28953</v>
      </c>
    </row>
    <row r="10740" spans="81:96">
      <c r="CC10740" s="52">
        <v>10850</v>
      </c>
      <c r="CD10740" s="53" t="s">
        <v>31896</v>
      </c>
      <c r="CE10740" s="53" t="s">
        <v>31897</v>
      </c>
      <c r="CF10740" s="54">
        <v>64622</v>
      </c>
      <c r="CG10740" s="54">
        <v>36.503</v>
      </c>
      <c r="CH10740" s="54">
        <v>44.045999999999999</v>
      </c>
      <c r="CI10740" s="54">
        <v>7.242</v>
      </c>
      <c r="CJ10740" s="54">
        <v>153</v>
      </c>
      <c r="CK10740" s="54">
        <v>6.1</v>
      </c>
      <c r="CL10740" s="54">
        <v>0.19755</v>
      </c>
      <c r="CM10740" s="54">
        <v>17.850000000000001</v>
      </c>
      <c r="CN10740" s="53" t="s">
        <v>42686</v>
      </c>
      <c r="CO10740" s="54">
        <v>1</v>
      </c>
      <c r="CP10740" s="54">
        <v>144</v>
      </c>
      <c r="CQ10740" s="55">
        <f t="shared" si="167"/>
        <v>6.9444444444444441E-3</v>
      </c>
      <c r="CR10740" s="52" t="s">
        <v>28907</v>
      </c>
    </row>
    <row r="10741" spans="81:96">
      <c r="CC10741" s="52">
        <v>10851</v>
      </c>
      <c r="CD10741" s="53" t="s">
        <v>41764</v>
      </c>
      <c r="CE10741" s="53" t="s">
        <v>41765</v>
      </c>
      <c r="CF10741" s="54">
        <v>23499</v>
      </c>
      <c r="CG10741" s="54">
        <v>32.386000000000003</v>
      </c>
      <c r="CH10741" s="54">
        <v>33.412999999999997</v>
      </c>
      <c r="CI10741" s="54">
        <v>7.2080000000000002</v>
      </c>
      <c r="CJ10741" s="54">
        <v>130</v>
      </c>
      <c r="CK10741" s="54">
        <v>3.9</v>
      </c>
      <c r="CL10741" s="54">
        <v>0.12939999999999999</v>
      </c>
      <c r="CM10741" s="54">
        <v>15.035</v>
      </c>
      <c r="CN10741" s="53" t="s">
        <v>42686</v>
      </c>
      <c r="CO10741" s="54">
        <v>2</v>
      </c>
      <c r="CP10741" s="54">
        <v>144</v>
      </c>
      <c r="CQ10741" s="55">
        <f t="shared" si="167"/>
        <v>1.3888888888888888E-2</v>
      </c>
      <c r="CR10741" s="52" t="s">
        <v>28907</v>
      </c>
    </row>
    <row r="10742" spans="81:96">
      <c r="CC10742" s="52">
        <v>10743</v>
      </c>
      <c r="CD10742" s="53" t="s">
        <v>31595</v>
      </c>
      <c r="CE10742" s="53" t="s">
        <v>31596</v>
      </c>
      <c r="CF10742" s="54">
        <v>128805</v>
      </c>
      <c r="CG10742" s="54">
        <v>17.492999999999999</v>
      </c>
      <c r="CH10742" s="54">
        <v>18.172000000000001</v>
      </c>
      <c r="CI10742" s="54">
        <v>3.4409999999999998</v>
      </c>
      <c r="CJ10742" s="54">
        <v>966</v>
      </c>
      <c r="CK10742" s="54">
        <v>5</v>
      </c>
      <c r="CL10742" s="54">
        <v>0.29955999999999999</v>
      </c>
      <c r="CM10742" s="54">
        <v>4.75</v>
      </c>
      <c r="CN10742" s="53" t="s">
        <v>42686</v>
      </c>
      <c r="CO10742" s="54">
        <v>3</v>
      </c>
      <c r="CP10742" s="54">
        <v>144</v>
      </c>
      <c r="CQ10742" s="55">
        <f t="shared" si="167"/>
        <v>2.0833333333333332E-2</v>
      </c>
      <c r="CR10742" s="52" t="s">
        <v>28907</v>
      </c>
    </row>
    <row r="10743" spans="81:96">
      <c r="CC10743" s="52">
        <v>10740</v>
      </c>
      <c r="CD10743" s="53" t="s">
        <v>31901</v>
      </c>
      <c r="CE10743" s="53" t="s">
        <v>31902</v>
      </c>
      <c r="CF10743" s="54">
        <v>10129</v>
      </c>
      <c r="CG10743" s="54">
        <v>16.146000000000001</v>
      </c>
      <c r="CH10743" s="54">
        <v>16.581</v>
      </c>
      <c r="CI10743" s="54">
        <v>3.266</v>
      </c>
      <c r="CJ10743" s="54">
        <v>312</v>
      </c>
      <c r="CK10743" s="54">
        <v>2.4</v>
      </c>
      <c r="CL10743" s="54">
        <v>3.7510000000000002E-2</v>
      </c>
      <c r="CM10743" s="54">
        <v>4.343</v>
      </c>
      <c r="CN10743" s="53" t="s">
        <v>42686</v>
      </c>
      <c r="CO10743" s="54">
        <v>4</v>
      </c>
      <c r="CP10743" s="54">
        <v>144</v>
      </c>
      <c r="CQ10743" s="55">
        <f t="shared" si="167"/>
        <v>2.7777777777777776E-2</v>
      </c>
      <c r="CR10743" s="52" t="s">
        <v>28907</v>
      </c>
    </row>
    <row r="10744" spans="81:96">
      <c r="CC10744" s="52">
        <v>10827</v>
      </c>
      <c r="CD10744" s="53" t="s">
        <v>38397</v>
      </c>
      <c r="CE10744" s="53" t="s">
        <v>38398</v>
      </c>
      <c r="CF10744" s="54">
        <v>5625</v>
      </c>
      <c r="CG10744" s="54">
        <v>15.5</v>
      </c>
      <c r="CH10744" s="54">
        <v>21.675999999999998</v>
      </c>
      <c r="CI10744" s="54">
        <v>6.9169999999999998</v>
      </c>
      <c r="CJ10744" s="54">
        <v>12</v>
      </c>
      <c r="CK10744" s="54">
        <v>10</v>
      </c>
      <c r="CL10744" s="54">
        <v>7.3099999999999997E-3</v>
      </c>
      <c r="CM10744" s="54">
        <v>6.4880000000000004</v>
      </c>
      <c r="CN10744" s="53" t="s">
        <v>42686</v>
      </c>
      <c r="CO10744" s="54">
        <v>5</v>
      </c>
      <c r="CP10744" s="54">
        <v>144</v>
      </c>
      <c r="CQ10744" s="55">
        <f t="shared" si="167"/>
        <v>3.4722222222222224E-2</v>
      </c>
      <c r="CR10744" s="52" t="s">
        <v>28907</v>
      </c>
    </row>
    <row r="10745" spans="81:96">
      <c r="CC10745" s="52">
        <v>10839</v>
      </c>
      <c r="CD10745" s="53" t="s">
        <v>31599</v>
      </c>
      <c r="CE10745" s="53" t="s">
        <v>31600</v>
      </c>
      <c r="CF10745" s="54">
        <v>118534</v>
      </c>
      <c r="CG10745" s="54">
        <v>13.592000000000001</v>
      </c>
      <c r="CH10745" s="54">
        <v>14.887</v>
      </c>
      <c r="CI10745" s="54">
        <v>2.552</v>
      </c>
      <c r="CJ10745" s="54">
        <v>1103</v>
      </c>
      <c r="CK10745" s="54">
        <v>4.9000000000000004</v>
      </c>
      <c r="CL10745" s="54">
        <v>0.36396000000000001</v>
      </c>
      <c r="CM10745" s="54">
        <v>4.8890000000000002</v>
      </c>
      <c r="CN10745" s="53" t="s">
        <v>42686</v>
      </c>
      <c r="CO10745" s="54">
        <v>6</v>
      </c>
      <c r="CP10745" s="54">
        <v>144</v>
      </c>
      <c r="CQ10745" s="55">
        <f t="shared" si="167"/>
        <v>4.1666666666666664E-2</v>
      </c>
      <c r="CR10745" s="52" t="s">
        <v>28907</v>
      </c>
    </row>
    <row r="10746" spans="81:96">
      <c r="CC10746" s="52">
        <v>10741</v>
      </c>
      <c r="CD10746" s="53" t="s">
        <v>31607</v>
      </c>
      <c r="CE10746" s="53" t="s">
        <v>31608</v>
      </c>
      <c r="CF10746" s="54">
        <v>51895</v>
      </c>
      <c r="CG10746" s="54">
        <v>11.805</v>
      </c>
      <c r="CH10746" s="54">
        <v>12.311</v>
      </c>
      <c r="CI10746" s="54">
        <v>2.234</v>
      </c>
      <c r="CJ10746" s="54">
        <v>813</v>
      </c>
      <c r="CK10746" s="54">
        <v>4.5999999999999996</v>
      </c>
      <c r="CL10746" s="54">
        <v>0.13186</v>
      </c>
      <c r="CM10746" s="54">
        <v>3.12</v>
      </c>
      <c r="CN10746" s="53" t="s">
        <v>42686</v>
      </c>
      <c r="CO10746" s="54">
        <v>7</v>
      </c>
      <c r="CP10746" s="54">
        <v>144</v>
      </c>
      <c r="CQ10746" s="55">
        <f t="shared" si="167"/>
        <v>4.8611111111111112E-2</v>
      </c>
      <c r="CR10746" s="52" t="s">
        <v>28907</v>
      </c>
    </row>
    <row r="10747" spans="81:96">
      <c r="CC10747" s="52">
        <v>10838</v>
      </c>
      <c r="CD10747" s="53" t="s">
        <v>31907</v>
      </c>
      <c r="CE10747" s="53" t="s">
        <v>31908</v>
      </c>
      <c r="CF10747" s="54">
        <v>2755</v>
      </c>
      <c r="CG10747" s="54">
        <v>10.324999999999999</v>
      </c>
      <c r="CH10747" s="54">
        <v>10.355</v>
      </c>
      <c r="CI10747" s="54">
        <v>1.611</v>
      </c>
      <c r="CJ10747" s="54">
        <v>221</v>
      </c>
      <c r="CK10747" s="54">
        <v>1.8</v>
      </c>
      <c r="CL10747" s="54">
        <v>8.26E-3</v>
      </c>
      <c r="CM10747" s="54">
        <v>2.2519999999999998</v>
      </c>
      <c r="CN10747" s="53" t="s">
        <v>42686</v>
      </c>
      <c r="CO10747" s="54">
        <v>8</v>
      </c>
      <c r="CP10747" s="54">
        <v>144</v>
      </c>
      <c r="CQ10747" s="55">
        <f t="shared" si="167"/>
        <v>5.5555555555555552E-2</v>
      </c>
      <c r="CR10747" s="52" t="s">
        <v>28907</v>
      </c>
    </row>
    <row r="10748" spans="81:96">
      <c r="CC10748" s="52">
        <v>10872</v>
      </c>
      <c r="CD10748" s="53" t="s">
        <v>31613</v>
      </c>
      <c r="CE10748" s="53" t="s">
        <v>31614</v>
      </c>
      <c r="CF10748" s="54">
        <v>26638</v>
      </c>
      <c r="CG10748" s="54">
        <v>8.3680000000000003</v>
      </c>
      <c r="CH10748" s="54">
        <v>8.6460000000000008</v>
      </c>
      <c r="CI10748" s="54">
        <v>1.704</v>
      </c>
      <c r="CJ10748" s="54">
        <v>581</v>
      </c>
      <c r="CK10748" s="54">
        <v>4.3</v>
      </c>
      <c r="CL10748" s="54">
        <v>7.671E-2</v>
      </c>
      <c r="CM10748" s="54">
        <v>2.254</v>
      </c>
      <c r="CN10748" s="53" t="s">
        <v>42686</v>
      </c>
      <c r="CO10748" s="54">
        <v>9</v>
      </c>
      <c r="CP10748" s="54">
        <v>144</v>
      </c>
      <c r="CQ10748" s="55">
        <f t="shared" si="167"/>
        <v>6.25E-2</v>
      </c>
      <c r="CR10748" s="52" t="s">
        <v>28907</v>
      </c>
    </row>
    <row r="10749" spans="81:96">
      <c r="CC10749" s="52">
        <v>10822</v>
      </c>
      <c r="CD10749" s="53" t="s">
        <v>41771</v>
      </c>
      <c r="CE10749" s="53" t="s">
        <v>41772</v>
      </c>
      <c r="CF10749" s="54">
        <v>2793</v>
      </c>
      <c r="CG10749" s="54">
        <v>8.0079999999999991</v>
      </c>
      <c r="CH10749" s="54">
        <v>8.532</v>
      </c>
      <c r="CI10749" s="54">
        <v>1.9670000000000001</v>
      </c>
      <c r="CJ10749" s="54">
        <v>92</v>
      </c>
      <c r="CK10749" s="54">
        <v>3.4</v>
      </c>
      <c r="CL10749" s="54">
        <v>1.3100000000000001E-2</v>
      </c>
      <c r="CM10749" s="54">
        <v>3.274</v>
      </c>
      <c r="CN10749" s="53" t="s">
        <v>42686</v>
      </c>
      <c r="CO10749" s="54">
        <v>10</v>
      </c>
      <c r="CP10749" s="54">
        <v>144</v>
      </c>
      <c r="CQ10749" s="55">
        <f t="shared" si="167"/>
        <v>6.9444444444444448E-2</v>
      </c>
      <c r="CR10749" s="52" t="s">
        <v>28907</v>
      </c>
    </row>
    <row r="10750" spans="81:96">
      <c r="CC10750" s="52">
        <v>10864</v>
      </c>
      <c r="CD10750" s="53" t="s">
        <v>34387</v>
      </c>
      <c r="CE10750" s="53" t="s">
        <v>34388</v>
      </c>
      <c r="CF10750" s="54">
        <v>7188</v>
      </c>
      <c r="CG10750" s="54">
        <v>7.5839999999999996</v>
      </c>
      <c r="CH10750" s="54">
        <v>7.6239999999999997</v>
      </c>
      <c r="CI10750" s="54">
        <v>3.1160000000000001</v>
      </c>
      <c r="CJ10750" s="54">
        <v>129</v>
      </c>
      <c r="CK10750" s="54">
        <v>4.0999999999999996</v>
      </c>
      <c r="CL10750" s="54">
        <v>1.685E-2</v>
      </c>
      <c r="CM10750" s="54">
        <v>2.109</v>
      </c>
      <c r="CN10750" s="53" t="s">
        <v>42686</v>
      </c>
      <c r="CO10750" s="54">
        <v>11</v>
      </c>
      <c r="CP10750" s="54">
        <v>144</v>
      </c>
      <c r="CQ10750" s="55">
        <f t="shared" si="167"/>
        <v>7.6388888888888895E-2</v>
      </c>
      <c r="CR10750" s="52" t="s">
        <v>28907</v>
      </c>
    </row>
    <row r="10751" spans="81:96">
      <c r="CC10751" s="52">
        <v>10845</v>
      </c>
      <c r="CD10751" s="53" t="s">
        <v>25751</v>
      </c>
      <c r="CE10751" s="53" t="s">
        <v>25755</v>
      </c>
      <c r="CF10751" s="54">
        <v>30888</v>
      </c>
      <c r="CG10751" s="54">
        <v>7.3940000000000001</v>
      </c>
      <c r="CH10751" s="54">
        <v>7.7619999999999996</v>
      </c>
      <c r="CI10751" s="54">
        <v>1.4990000000000001</v>
      </c>
      <c r="CJ10751" s="54">
        <v>1840</v>
      </c>
      <c r="CK10751" s="54">
        <v>2.2000000000000002</v>
      </c>
      <c r="CL10751" s="54">
        <v>0.10001</v>
      </c>
      <c r="CM10751" s="54">
        <v>1.74</v>
      </c>
      <c r="CN10751" s="53" t="s">
        <v>42686</v>
      </c>
      <c r="CO10751" s="54">
        <v>12</v>
      </c>
      <c r="CP10751" s="54">
        <v>144</v>
      </c>
      <c r="CQ10751" s="55">
        <f t="shared" si="167"/>
        <v>8.3333333333333329E-2</v>
      </c>
      <c r="CR10751" s="52" t="s">
        <v>28907</v>
      </c>
    </row>
    <row r="10752" spans="81:96">
      <c r="CC10752" s="52">
        <v>10840</v>
      </c>
      <c r="CD10752" s="53" t="s">
        <v>31927</v>
      </c>
      <c r="CE10752" s="53" t="s">
        <v>31928</v>
      </c>
      <c r="CF10752" s="54">
        <v>5222</v>
      </c>
      <c r="CG10752" s="54">
        <v>7.01</v>
      </c>
      <c r="CH10752" s="54">
        <v>8.3870000000000005</v>
      </c>
      <c r="CI10752" s="54">
        <v>1.3740000000000001</v>
      </c>
      <c r="CJ10752" s="54">
        <v>174</v>
      </c>
      <c r="CK10752" s="54">
        <v>3.9</v>
      </c>
      <c r="CL10752" s="54">
        <v>1.7409999999999998E-2</v>
      </c>
      <c r="CM10752" s="54">
        <v>2.133</v>
      </c>
      <c r="CN10752" s="53" t="s">
        <v>42686</v>
      </c>
      <c r="CO10752" s="54">
        <v>13</v>
      </c>
      <c r="CP10752" s="54">
        <v>144</v>
      </c>
      <c r="CQ10752" s="55">
        <f t="shared" si="167"/>
        <v>9.0277777777777776E-2</v>
      </c>
      <c r="CR10752" s="52" t="s">
        <v>28907</v>
      </c>
    </row>
    <row r="10753" spans="81:96">
      <c r="CC10753" s="52">
        <v>10758</v>
      </c>
      <c r="CD10753" s="53" t="s">
        <v>38409</v>
      </c>
      <c r="CE10753" s="53" t="s">
        <v>38410</v>
      </c>
      <c r="CF10753" s="54">
        <v>3068</v>
      </c>
      <c r="CG10753" s="54">
        <v>6.2350000000000003</v>
      </c>
      <c r="CH10753" s="54">
        <v>6.6559999999999997</v>
      </c>
      <c r="CI10753" s="54">
        <v>0.61299999999999999</v>
      </c>
      <c r="CJ10753" s="54">
        <v>31</v>
      </c>
      <c r="CK10753" s="54" t="s">
        <v>28918</v>
      </c>
      <c r="CL10753" s="54">
        <v>4.7099999999999998E-3</v>
      </c>
      <c r="CM10753" s="54">
        <v>2.3180000000000001</v>
      </c>
      <c r="CN10753" s="53" t="s">
        <v>42686</v>
      </c>
      <c r="CO10753" s="54">
        <v>14</v>
      </c>
      <c r="CP10753" s="54">
        <v>144</v>
      </c>
      <c r="CQ10753" s="55">
        <f t="shared" si="167"/>
        <v>9.7222222222222224E-2</v>
      </c>
      <c r="CR10753" s="52" t="s">
        <v>28907</v>
      </c>
    </row>
    <row r="10754" spans="81:96">
      <c r="CC10754" s="52">
        <v>10843</v>
      </c>
      <c r="CD10754" s="53" t="s">
        <v>38411</v>
      </c>
      <c r="CE10754" s="53" t="s">
        <v>38412</v>
      </c>
      <c r="CF10754" s="54">
        <v>301</v>
      </c>
      <c r="CG10754" s="54">
        <v>5.6859999999999999</v>
      </c>
      <c r="CH10754" s="54">
        <v>5.6859999999999999</v>
      </c>
      <c r="CI10754" s="54">
        <v>0.37</v>
      </c>
      <c r="CJ10754" s="54">
        <v>27</v>
      </c>
      <c r="CK10754" s="54">
        <v>2.1</v>
      </c>
      <c r="CL10754" s="54">
        <v>2.0799999999999998E-3</v>
      </c>
      <c r="CM10754" s="54">
        <v>2.5670000000000002</v>
      </c>
      <c r="CN10754" s="53" t="s">
        <v>42686</v>
      </c>
      <c r="CO10754" s="54">
        <v>15</v>
      </c>
      <c r="CP10754" s="54">
        <v>144</v>
      </c>
      <c r="CQ10754" s="55">
        <f t="shared" ref="CQ10754:CQ10817" si="168">CO10754/CP10754</f>
        <v>0.10416666666666667</v>
      </c>
      <c r="CR10754" s="52" t="s">
        <v>28907</v>
      </c>
    </row>
    <row r="10755" spans="81:96">
      <c r="CC10755" s="52">
        <v>10836</v>
      </c>
      <c r="CD10755" s="53" t="s">
        <v>38413</v>
      </c>
      <c r="CE10755" s="53" t="s">
        <v>38414</v>
      </c>
      <c r="CF10755" s="54">
        <v>6108</v>
      </c>
      <c r="CG10755" s="54">
        <v>5.6669999999999998</v>
      </c>
      <c r="CH10755" s="54">
        <v>5.4180000000000001</v>
      </c>
      <c r="CI10755" s="54">
        <v>0.98899999999999999</v>
      </c>
      <c r="CJ10755" s="54">
        <v>93</v>
      </c>
      <c r="CK10755" s="54">
        <v>7</v>
      </c>
      <c r="CL10755" s="54">
        <v>1.5010000000000001E-2</v>
      </c>
      <c r="CM10755" s="54">
        <v>2.0779999999999998</v>
      </c>
      <c r="CN10755" s="53" t="s">
        <v>42686</v>
      </c>
      <c r="CO10755" s="54">
        <v>16</v>
      </c>
      <c r="CP10755" s="54">
        <v>144</v>
      </c>
      <c r="CQ10755" s="55">
        <f t="shared" si="168"/>
        <v>0.1111111111111111</v>
      </c>
      <c r="CR10755" s="52" t="s">
        <v>28907</v>
      </c>
    </row>
    <row r="10756" spans="81:96">
      <c r="CC10756" s="52">
        <v>10873</v>
      </c>
      <c r="CD10756" s="53" t="s">
        <v>34391</v>
      </c>
      <c r="CE10756" s="53" t="s">
        <v>34392</v>
      </c>
      <c r="CF10756" s="54">
        <v>25351</v>
      </c>
      <c r="CG10756" s="54">
        <v>5.3369999999999997</v>
      </c>
      <c r="CH10756" s="54">
        <v>5.7549999999999999</v>
      </c>
      <c r="CI10756" s="54">
        <v>1.042</v>
      </c>
      <c r="CJ10756" s="54">
        <v>524</v>
      </c>
      <c r="CK10756" s="54">
        <v>5.6</v>
      </c>
      <c r="CL10756" s="54">
        <v>4.6510000000000003E-2</v>
      </c>
      <c r="CM10756" s="54">
        <v>1.288</v>
      </c>
      <c r="CN10756" s="53" t="s">
        <v>42686</v>
      </c>
      <c r="CO10756" s="54">
        <v>17</v>
      </c>
      <c r="CP10756" s="54">
        <v>144</v>
      </c>
      <c r="CQ10756" s="55">
        <f t="shared" si="168"/>
        <v>0.11805555555555555</v>
      </c>
      <c r="CR10756" s="52" t="s">
        <v>28907</v>
      </c>
    </row>
    <row r="10757" spans="81:96">
      <c r="CC10757" s="52">
        <v>10801</v>
      </c>
      <c r="CD10757" s="53" t="s">
        <v>38415</v>
      </c>
      <c r="CE10757" s="53" t="s">
        <v>38416</v>
      </c>
      <c r="CF10757" s="54">
        <v>5889</v>
      </c>
      <c r="CG10757" s="54">
        <v>4.6959999999999997</v>
      </c>
      <c r="CH10757" s="54">
        <v>4.7009999999999996</v>
      </c>
      <c r="CI10757" s="54">
        <v>1.139</v>
      </c>
      <c r="CJ10757" s="54">
        <v>1216</v>
      </c>
      <c r="CK10757" s="54">
        <v>1.3</v>
      </c>
      <c r="CL10757" s="54">
        <v>1.525E-2</v>
      </c>
      <c r="CM10757" s="54">
        <v>1.006</v>
      </c>
      <c r="CN10757" s="53" t="s">
        <v>42686</v>
      </c>
      <c r="CO10757" s="54">
        <v>18</v>
      </c>
      <c r="CP10757" s="54">
        <v>144</v>
      </c>
      <c r="CQ10757" s="55">
        <f t="shared" si="168"/>
        <v>0.125</v>
      </c>
      <c r="CR10757" s="52" t="s">
        <v>28907</v>
      </c>
    </row>
    <row r="10758" spans="81:96">
      <c r="CC10758" s="52">
        <v>10854</v>
      </c>
      <c r="CD10758" s="53" t="s">
        <v>38423</v>
      </c>
      <c r="CE10758" s="53" t="s">
        <v>38424</v>
      </c>
      <c r="CF10758" s="54">
        <v>9341</v>
      </c>
      <c r="CG10758" s="54">
        <v>3.827</v>
      </c>
      <c r="CH10758" s="54">
        <v>3.9710000000000001</v>
      </c>
      <c r="CI10758" s="54">
        <v>0.79300000000000004</v>
      </c>
      <c r="CJ10758" s="54">
        <v>498</v>
      </c>
      <c r="CK10758" s="54">
        <v>3.5</v>
      </c>
      <c r="CL10758" s="54">
        <v>2.6610000000000002E-2</v>
      </c>
      <c r="CM10758" s="54">
        <v>0.91900000000000004</v>
      </c>
      <c r="CN10758" s="53" t="s">
        <v>42686</v>
      </c>
      <c r="CO10758" s="54">
        <v>19</v>
      </c>
      <c r="CP10758" s="54">
        <v>144</v>
      </c>
      <c r="CQ10758" s="55">
        <f t="shared" si="168"/>
        <v>0.13194444444444445</v>
      </c>
      <c r="CR10758" s="52" t="s">
        <v>28907</v>
      </c>
    </row>
    <row r="10759" spans="81:96">
      <c r="CC10759" s="52">
        <v>10849</v>
      </c>
      <c r="CD10759" s="53" t="s">
        <v>38425</v>
      </c>
      <c r="CE10759" s="53" t="s">
        <v>38426</v>
      </c>
      <c r="CF10759" s="54">
        <v>39246</v>
      </c>
      <c r="CG10759" s="54">
        <v>3.8210000000000002</v>
      </c>
      <c r="CH10759" s="54">
        <v>3.8849999999999998</v>
      </c>
      <c r="CI10759" s="54">
        <v>0.67800000000000005</v>
      </c>
      <c r="CJ10759" s="54">
        <v>764</v>
      </c>
      <c r="CK10759" s="54">
        <v>5.5</v>
      </c>
      <c r="CL10759" s="54">
        <v>9.1139999999999999E-2</v>
      </c>
      <c r="CM10759" s="54">
        <v>1.0409999999999999</v>
      </c>
      <c r="CN10759" s="53" t="s">
        <v>42686</v>
      </c>
      <c r="CO10759" s="54">
        <v>20</v>
      </c>
      <c r="CP10759" s="54">
        <v>144</v>
      </c>
      <c r="CQ10759" s="55">
        <f t="shared" si="168"/>
        <v>0.1388888888888889</v>
      </c>
      <c r="CR10759" s="52" t="s">
        <v>28907</v>
      </c>
    </row>
    <row r="10760" spans="81:96">
      <c r="CC10760" s="52">
        <v>10749</v>
      </c>
      <c r="CD10760" s="53" t="s">
        <v>42687</v>
      </c>
      <c r="CE10760" s="53" t="s">
        <v>42688</v>
      </c>
      <c r="CF10760" s="54">
        <v>229122</v>
      </c>
      <c r="CG10760" s="54">
        <v>3.302</v>
      </c>
      <c r="CH10760" s="54">
        <v>3.569</v>
      </c>
      <c r="CI10760" s="54">
        <v>0.65500000000000003</v>
      </c>
      <c r="CJ10760" s="54">
        <v>5042</v>
      </c>
      <c r="CK10760" s="54">
        <v>7.4</v>
      </c>
      <c r="CL10760" s="54">
        <v>0.42670999999999998</v>
      </c>
      <c r="CM10760" s="54">
        <v>1.125</v>
      </c>
      <c r="CN10760" s="53" t="s">
        <v>42686</v>
      </c>
      <c r="CO10760" s="54">
        <v>21</v>
      </c>
      <c r="CP10760" s="54">
        <v>144</v>
      </c>
      <c r="CQ10760" s="55">
        <f t="shared" si="168"/>
        <v>0.14583333333333334</v>
      </c>
      <c r="CR10760" s="52" t="s">
        <v>28907</v>
      </c>
    </row>
    <row r="10761" spans="81:96">
      <c r="CC10761" s="52">
        <v>10766</v>
      </c>
      <c r="CD10761" s="53" t="s">
        <v>34409</v>
      </c>
      <c r="CE10761" s="53" t="s">
        <v>34410</v>
      </c>
      <c r="CF10761" s="54">
        <v>1373</v>
      </c>
      <c r="CG10761" s="54">
        <v>3.165</v>
      </c>
      <c r="CH10761" s="54">
        <v>3.17</v>
      </c>
      <c r="CI10761" s="54">
        <v>1.19</v>
      </c>
      <c r="CJ10761" s="54">
        <v>237</v>
      </c>
      <c r="CK10761" s="54">
        <v>1.7</v>
      </c>
      <c r="CL10761" s="54">
        <v>5.0000000000000001E-3</v>
      </c>
      <c r="CM10761" s="54">
        <v>0.92300000000000004</v>
      </c>
      <c r="CN10761" s="53" t="s">
        <v>42686</v>
      </c>
      <c r="CO10761" s="54">
        <v>22</v>
      </c>
      <c r="CP10761" s="54">
        <v>144</v>
      </c>
      <c r="CQ10761" s="55">
        <f t="shared" si="168"/>
        <v>0.15277777777777779</v>
      </c>
      <c r="CR10761" s="52" t="s">
        <v>28907</v>
      </c>
    </row>
    <row r="10762" spans="81:96">
      <c r="CC10762" s="52">
        <v>10768</v>
      </c>
      <c r="CD10762" s="53" t="s">
        <v>34967</v>
      </c>
      <c r="CE10762" s="53" t="s">
        <v>34968</v>
      </c>
      <c r="CF10762" s="54">
        <v>7868</v>
      </c>
      <c r="CG10762" s="54">
        <v>2.8279999999999998</v>
      </c>
      <c r="CH10762" s="54">
        <v>3.387</v>
      </c>
      <c r="CI10762" s="54">
        <v>1.9139999999999999</v>
      </c>
      <c r="CJ10762" s="54">
        <v>186</v>
      </c>
      <c r="CK10762" s="54">
        <v>6.3</v>
      </c>
      <c r="CL10762" s="54">
        <v>2.1149999999999999E-2</v>
      </c>
      <c r="CM10762" s="54">
        <v>1.3120000000000001</v>
      </c>
      <c r="CN10762" s="53" t="s">
        <v>42686</v>
      </c>
      <c r="CO10762" s="54">
        <v>23</v>
      </c>
      <c r="CP10762" s="54">
        <v>144</v>
      </c>
      <c r="CQ10762" s="55">
        <f t="shared" si="168"/>
        <v>0.15972222222222221</v>
      </c>
      <c r="CR10762" s="52" t="s">
        <v>28907</v>
      </c>
    </row>
    <row r="10763" spans="81:96">
      <c r="CC10763" s="52">
        <v>10815</v>
      </c>
      <c r="CD10763" s="53" t="s">
        <v>38016</v>
      </c>
      <c r="CE10763" s="53" t="s">
        <v>38017</v>
      </c>
      <c r="CF10763" s="54">
        <v>4613</v>
      </c>
      <c r="CG10763" s="54">
        <v>2.794</v>
      </c>
      <c r="CH10763" s="54">
        <v>2.6669999999999998</v>
      </c>
      <c r="CI10763" s="54">
        <v>0.91500000000000004</v>
      </c>
      <c r="CJ10763" s="54">
        <v>176</v>
      </c>
      <c r="CK10763" s="54">
        <v>8.9</v>
      </c>
      <c r="CL10763" s="54">
        <v>1.072E-2</v>
      </c>
      <c r="CM10763" s="54">
        <v>1.06</v>
      </c>
      <c r="CN10763" s="53" t="s">
        <v>42686</v>
      </c>
      <c r="CO10763" s="54">
        <v>24</v>
      </c>
      <c r="CP10763" s="54">
        <v>144</v>
      </c>
      <c r="CQ10763" s="55">
        <f t="shared" si="168"/>
        <v>0.16666666666666666</v>
      </c>
      <c r="CR10763" s="52" t="s">
        <v>28907</v>
      </c>
    </row>
    <row r="10764" spans="81:96">
      <c r="CC10764" s="52">
        <v>10745</v>
      </c>
      <c r="CD10764" s="53" t="s">
        <v>38435</v>
      </c>
      <c r="CE10764" s="53" t="s">
        <v>38436</v>
      </c>
      <c r="CF10764" s="54">
        <v>352</v>
      </c>
      <c r="CG10764" s="54">
        <v>2.7890000000000001</v>
      </c>
      <c r="CH10764" s="54">
        <v>2.7890000000000001</v>
      </c>
      <c r="CI10764" s="54">
        <v>0.51</v>
      </c>
      <c r="CJ10764" s="54">
        <v>198</v>
      </c>
      <c r="CK10764" s="54">
        <v>1.3</v>
      </c>
      <c r="CL10764" s="54">
        <v>1.5100000000000001E-3</v>
      </c>
      <c r="CM10764" s="54">
        <v>1.0589999999999999</v>
      </c>
      <c r="CN10764" s="53" t="s">
        <v>42686</v>
      </c>
      <c r="CO10764" s="54">
        <v>25</v>
      </c>
      <c r="CP10764" s="54">
        <v>144</v>
      </c>
      <c r="CQ10764" s="55">
        <f t="shared" si="168"/>
        <v>0.1736111111111111</v>
      </c>
      <c r="CR10764" s="52" t="s">
        <v>28907</v>
      </c>
    </row>
    <row r="10765" spans="81:96">
      <c r="CC10765" s="52">
        <v>10846</v>
      </c>
      <c r="CD10765" s="53" t="s">
        <v>38437</v>
      </c>
      <c r="CE10765" s="53" t="s">
        <v>38438</v>
      </c>
      <c r="CF10765" s="54">
        <v>7950</v>
      </c>
      <c r="CG10765" s="54">
        <v>2.7789999999999999</v>
      </c>
      <c r="CH10765" s="54">
        <v>3.008</v>
      </c>
      <c r="CI10765" s="54">
        <v>0.32400000000000001</v>
      </c>
      <c r="CJ10765" s="54">
        <v>669</v>
      </c>
      <c r="CK10765" s="54">
        <v>3.3</v>
      </c>
      <c r="CL10765" s="54">
        <v>2.5020000000000001E-2</v>
      </c>
      <c r="CM10765" s="54">
        <v>0.67700000000000005</v>
      </c>
      <c r="CN10765" s="53" t="s">
        <v>42686</v>
      </c>
      <c r="CO10765" s="54">
        <v>26</v>
      </c>
      <c r="CP10765" s="54">
        <v>144</v>
      </c>
      <c r="CQ10765" s="55">
        <f t="shared" si="168"/>
        <v>0.18055555555555555</v>
      </c>
      <c r="CR10765" s="52" t="s">
        <v>28907</v>
      </c>
    </row>
    <row r="10766" spans="81:96">
      <c r="CC10766" s="52">
        <v>10810</v>
      </c>
      <c r="CD10766" s="53" t="s">
        <v>42689</v>
      </c>
      <c r="CE10766" s="53" t="s">
        <v>42690</v>
      </c>
      <c r="CF10766" s="54">
        <v>32129</v>
      </c>
      <c r="CG10766" s="54">
        <v>2.7210000000000001</v>
      </c>
      <c r="CH10766" s="54">
        <v>2.7109999999999999</v>
      </c>
      <c r="CI10766" s="54">
        <v>0.63200000000000001</v>
      </c>
      <c r="CJ10766" s="54">
        <v>842</v>
      </c>
      <c r="CK10766" s="54">
        <v>7</v>
      </c>
      <c r="CL10766" s="54">
        <v>6.1409999999999999E-2</v>
      </c>
      <c r="CM10766" s="54">
        <v>0.81699999999999995</v>
      </c>
      <c r="CN10766" s="53" t="s">
        <v>42686</v>
      </c>
      <c r="CO10766" s="54">
        <v>27</v>
      </c>
      <c r="CP10766" s="54">
        <v>144</v>
      </c>
      <c r="CQ10766" s="55">
        <f t="shared" si="168"/>
        <v>0.1875</v>
      </c>
      <c r="CR10766" s="52" t="s">
        <v>28907</v>
      </c>
    </row>
    <row r="10767" spans="81:96">
      <c r="CC10767" s="52">
        <v>10752</v>
      </c>
      <c r="CD10767" s="53" t="s">
        <v>4251</v>
      </c>
      <c r="CE10767" s="53" t="s">
        <v>4249</v>
      </c>
      <c r="CF10767" s="54">
        <v>44262</v>
      </c>
      <c r="CG10767" s="54">
        <v>2.7109999999999999</v>
      </c>
      <c r="CH10767" s="54">
        <v>2.7349999999999999</v>
      </c>
      <c r="CI10767" s="54">
        <v>0.50700000000000001</v>
      </c>
      <c r="CJ10767" s="54">
        <v>2430</v>
      </c>
      <c r="CK10767" s="54">
        <v>5.3</v>
      </c>
      <c r="CL10767" s="54">
        <v>7.467E-2</v>
      </c>
      <c r="CM10767" s="54">
        <v>0.54900000000000004</v>
      </c>
      <c r="CN10767" s="53" t="s">
        <v>42686</v>
      </c>
      <c r="CO10767" s="54">
        <v>28</v>
      </c>
      <c r="CP10767" s="54">
        <v>144</v>
      </c>
      <c r="CQ10767" s="55">
        <f t="shared" si="168"/>
        <v>0.19444444444444445</v>
      </c>
      <c r="CR10767" s="52" t="s">
        <v>28907</v>
      </c>
    </row>
    <row r="10768" spans="81:96">
      <c r="CC10768" s="52">
        <v>10754</v>
      </c>
      <c r="CD10768" s="53" t="s">
        <v>38439</v>
      </c>
      <c r="CE10768" s="53" t="s">
        <v>38440</v>
      </c>
      <c r="CF10768" s="54">
        <v>1005</v>
      </c>
      <c r="CG10768" s="54">
        <v>2.67</v>
      </c>
      <c r="CH10768" s="54">
        <v>2.903</v>
      </c>
      <c r="CI10768" s="54">
        <v>0.42199999999999999</v>
      </c>
      <c r="CJ10768" s="54">
        <v>249</v>
      </c>
      <c r="CK10768" s="54">
        <v>2.5</v>
      </c>
      <c r="CL10768" s="54">
        <v>4.3200000000000001E-3</v>
      </c>
      <c r="CM10768" s="54">
        <v>0.877</v>
      </c>
      <c r="CN10768" s="53" t="s">
        <v>42686</v>
      </c>
      <c r="CO10768" s="54">
        <v>29</v>
      </c>
      <c r="CP10768" s="54">
        <v>144</v>
      </c>
      <c r="CQ10768" s="55">
        <f t="shared" si="168"/>
        <v>0.2013888888888889</v>
      </c>
      <c r="CR10768" s="52" t="s">
        <v>28907</v>
      </c>
    </row>
    <row r="10769" spans="81:96">
      <c r="CC10769" s="52">
        <v>10871</v>
      </c>
      <c r="CD10769" s="53" t="s">
        <v>38445</v>
      </c>
      <c r="CE10769" s="53" t="s">
        <v>38446</v>
      </c>
      <c r="CF10769" s="54">
        <v>1710</v>
      </c>
      <c r="CG10769" s="54">
        <v>2.5979999999999999</v>
      </c>
      <c r="CH10769" s="54">
        <v>2.4359999999999999</v>
      </c>
      <c r="CI10769" s="54">
        <v>0.503</v>
      </c>
      <c r="CJ10769" s="54">
        <v>382</v>
      </c>
      <c r="CK10769" s="54">
        <v>2</v>
      </c>
      <c r="CL10769" s="54">
        <v>3.6700000000000001E-3</v>
      </c>
      <c r="CM10769" s="54">
        <v>0.375</v>
      </c>
      <c r="CN10769" s="53" t="s">
        <v>42686</v>
      </c>
      <c r="CO10769" s="54">
        <v>30</v>
      </c>
      <c r="CP10769" s="54">
        <v>144</v>
      </c>
      <c r="CQ10769" s="55">
        <f t="shared" si="168"/>
        <v>0.20833333333333334</v>
      </c>
      <c r="CR10769" s="52" t="s">
        <v>28907</v>
      </c>
    </row>
    <row r="10770" spans="81:96">
      <c r="CC10770" s="52">
        <v>10868</v>
      </c>
      <c r="CD10770" s="53" t="s">
        <v>38447</v>
      </c>
      <c r="CE10770" s="53" t="s">
        <v>38448</v>
      </c>
      <c r="CF10770" s="54">
        <v>269</v>
      </c>
      <c r="CG10770" s="54">
        <v>2.5750000000000002</v>
      </c>
      <c r="CH10770" s="54">
        <v>2.1440000000000001</v>
      </c>
      <c r="CI10770" s="54">
        <v>0.13300000000000001</v>
      </c>
      <c r="CJ10770" s="54">
        <v>15</v>
      </c>
      <c r="CK10770" s="54">
        <v>4.4000000000000004</v>
      </c>
      <c r="CL10770" s="54">
        <v>6.8999999999999997E-4</v>
      </c>
      <c r="CM10770" s="54">
        <v>0.44900000000000001</v>
      </c>
      <c r="CN10770" s="53" t="s">
        <v>42686</v>
      </c>
      <c r="CO10770" s="54">
        <v>31</v>
      </c>
      <c r="CP10770" s="54">
        <v>144</v>
      </c>
      <c r="CQ10770" s="55">
        <f t="shared" si="168"/>
        <v>0.21527777777777779</v>
      </c>
      <c r="CR10770" s="52" t="s">
        <v>28907</v>
      </c>
    </row>
    <row r="10771" spans="81:96">
      <c r="CC10771" s="52">
        <v>10829</v>
      </c>
      <c r="CD10771" s="53" t="s">
        <v>38451</v>
      </c>
      <c r="CE10771" s="53" t="s">
        <v>38452</v>
      </c>
      <c r="CF10771" s="54">
        <v>31144</v>
      </c>
      <c r="CG10771" s="54">
        <v>2.4889999999999999</v>
      </c>
      <c r="CH10771" s="54">
        <v>2.4660000000000002</v>
      </c>
      <c r="CI10771" s="54">
        <v>0.53800000000000003</v>
      </c>
      <c r="CJ10771" s="54">
        <v>1887</v>
      </c>
      <c r="CK10771" s="54">
        <v>6</v>
      </c>
      <c r="CL10771" s="54">
        <v>4.4720000000000003E-2</v>
      </c>
      <c r="CM10771" s="54">
        <v>0.47599999999999998</v>
      </c>
      <c r="CN10771" s="53" t="s">
        <v>42686</v>
      </c>
      <c r="CO10771" s="54">
        <v>32</v>
      </c>
      <c r="CP10771" s="54">
        <v>144</v>
      </c>
      <c r="CQ10771" s="55">
        <f t="shared" si="168"/>
        <v>0.22222222222222221</v>
      </c>
      <c r="CR10771" s="52" t="s">
        <v>28907</v>
      </c>
    </row>
    <row r="10772" spans="81:96">
      <c r="CC10772" s="52">
        <v>10776</v>
      </c>
      <c r="CD10772" s="53" t="s">
        <v>34981</v>
      </c>
      <c r="CE10772" s="53" t="s">
        <v>34982</v>
      </c>
      <c r="CF10772" s="54">
        <v>17052</v>
      </c>
      <c r="CG10772" s="54">
        <v>2.472</v>
      </c>
      <c r="CH10772" s="54">
        <v>2.512</v>
      </c>
      <c r="CI10772" s="54">
        <v>0.38600000000000001</v>
      </c>
      <c r="CJ10772" s="54">
        <v>629</v>
      </c>
      <c r="CK10772" s="54">
        <v>7.7</v>
      </c>
      <c r="CL10772" s="54">
        <v>3.2660000000000002E-2</v>
      </c>
      <c r="CM10772" s="54">
        <v>0.79</v>
      </c>
      <c r="CN10772" s="53" t="s">
        <v>42686</v>
      </c>
      <c r="CO10772" s="54">
        <v>33</v>
      </c>
      <c r="CP10772" s="54">
        <v>144</v>
      </c>
      <c r="CQ10772" s="55">
        <f t="shared" si="168"/>
        <v>0.22916666666666666</v>
      </c>
      <c r="CR10772" s="52" t="s">
        <v>28907</v>
      </c>
    </row>
    <row r="10773" spans="81:96">
      <c r="CC10773" s="52">
        <v>10824</v>
      </c>
      <c r="CD10773" s="53" t="s">
        <v>41783</v>
      </c>
      <c r="CE10773" s="53" t="s">
        <v>41784</v>
      </c>
      <c r="CF10773" s="54">
        <v>3138</v>
      </c>
      <c r="CG10773" s="54">
        <v>2.4580000000000002</v>
      </c>
      <c r="CH10773" s="54">
        <v>2.3359999999999999</v>
      </c>
      <c r="CI10773" s="54">
        <v>0.78200000000000003</v>
      </c>
      <c r="CJ10773" s="54">
        <v>280</v>
      </c>
      <c r="CK10773" s="54">
        <v>3.3</v>
      </c>
      <c r="CL10773" s="54">
        <v>9.0600000000000003E-3</v>
      </c>
      <c r="CM10773" s="54">
        <v>0.6</v>
      </c>
      <c r="CN10773" s="53" t="s">
        <v>42686</v>
      </c>
      <c r="CO10773" s="54">
        <v>34</v>
      </c>
      <c r="CP10773" s="54">
        <v>144</v>
      </c>
      <c r="CQ10773" s="55">
        <f t="shared" si="168"/>
        <v>0.2361111111111111</v>
      </c>
      <c r="CR10773" s="52" t="s">
        <v>28907</v>
      </c>
    </row>
    <row r="10774" spans="81:96">
      <c r="CC10774" s="52">
        <v>10862</v>
      </c>
      <c r="CD10774" s="53" t="s">
        <v>42691</v>
      </c>
      <c r="CE10774" s="53" t="s">
        <v>42692</v>
      </c>
      <c r="CF10774" s="54">
        <v>2799</v>
      </c>
      <c r="CG10774" s="54">
        <v>2.4529999999999998</v>
      </c>
      <c r="CH10774" s="54">
        <v>2.4169999999999998</v>
      </c>
      <c r="CI10774" s="54">
        <v>0.39700000000000002</v>
      </c>
      <c r="CJ10774" s="54">
        <v>116</v>
      </c>
      <c r="CK10774" s="54">
        <v>5.0999999999999996</v>
      </c>
      <c r="CL10774" s="54">
        <v>6.2300000000000003E-3</v>
      </c>
      <c r="CM10774" s="54">
        <v>0.56799999999999995</v>
      </c>
      <c r="CN10774" s="53" t="s">
        <v>42686</v>
      </c>
      <c r="CO10774" s="54">
        <v>35</v>
      </c>
      <c r="CP10774" s="54">
        <v>144</v>
      </c>
      <c r="CQ10774" s="55">
        <f t="shared" si="168"/>
        <v>0.24305555555555555</v>
      </c>
      <c r="CR10774" s="52" t="s">
        <v>28907</v>
      </c>
    </row>
    <row r="10775" spans="81:96">
      <c r="CC10775" s="52">
        <v>10748</v>
      </c>
      <c r="CD10775" s="53" t="s">
        <v>42693</v>
      </c>
      <c r="CE10775" s="53" t="s">
        <v>42694</v>
      </c>
      <c r="CF10775" s="54">
        <v>5966</v>
      </c>
      <c r="CG10775" s="54">
        <v>2.3650000000000002</v>
      </c>
      <c r="CH10775" s="54">
        <v>2.4289999999999998</v>
      </c>
      <c r="CI10775" s="54">
        <v>0.53700000000000003</v>
      </c>
      <c r="CJ10775" s="54">
        <v>419</v>
      </c>
      <c r="CK10775" s="54">
        <v>3.5</v>
      </c>
      <c r="CL10775" s="54">
        <v>2.5909999999999999E-2</v>
      </c>
      <c r="CM10775" s="54">
        <v>0.79400000000000004</v>
      </c>
      <c r="CN10775" s="53" t="s">
        <v>42686</v>
      </c>
      <c r="CO10775" s="54">
        <v>36</v>
      </c>
      <c r="CP10775" s="54">
        <v>144</v>
      </c>
      <c r="CQ10775" s="55">
        <f t="shared" si="168"/>
        <v>0.25</v>
      </c>
      <c r="CR10775" s="52" t="s">
        <v>28921</v>
      </c>
    </row>
    <row r="10776" spans="81:96">
      <c r="CC10776" s="52">
        <v>10876</v>
      </c>
      <c r="CD10776" s="53" t="s">
        <v>42695</v>
      </c>
      <c r="CE10776" s="53" t="s">
        <v>42696</v>
      </c>
      <c r="CF10776" s="54">
        <v>5347</v>
      </c>
      <c r="CG10776" s="54">
        <v>2.3250000000000002</v>
      </c>
      <c r="CH10776" s="54">
        <v>2.0449999999999999</v>
      </c>
      <c r="CI10776" s="54">
        <v>0.59</v>
      </c>
      <c r="CJ10776" s="54">
        <v>229</v>
      </c>
      <c r="CK10776" s="54">
        <v>5.6</v>
      </c>
      <c r="CL10776" s="54">
        <v>1.7180000000000001E-2</v>
      </c>
      <c r="CM10776" s="54">
        <v>0.81200000000000006</v>
      </c>
      <c r="CN10776" s="53" t="s">
        <v>42686</v>
      </c>
      <c r="CO10776" s="54">
        <v>37</v>
      </c>
      <c r="CP10776" s="54">
        <v>144</v>
      </c>
      <c r="CQ10776" s="55">
        <f t="shared" si="168"/>
        <v>0.25694444444444442</v>
      </c>
      <c r="CR10776" s="52" t="s">
        <v>28921</v>
      </c>
    </row>
    <row r="10777" spans="81:96">
      <c r="CC10777" s="52">
        <v>10816</v>
      </c>
      <c r="CD10777" s="53" t="s">
        <v>38351</v>
      </c>
      <c r="CE10777" s="53" t="s">
        <v>38352</v>
      </c>
      <c r="CF10777" s="54">
        <v>6984</v>
      </c>
      <c r="CG10777" s="54">
        <v>2.3220000000000001</v>
      </c>
      <c r="CH10777" s="54">
        <v>1.857</v>
      </c>
      <c r="CI10777" s="54">
        <v>0.371</v>
      </c>
      <c r="CJ10777" s="54">
        <v>221</v>
      </c>
      <c r="CK10777" s="54" t="s">
        <v>28918</v>
      </c>
      <c r="CL10777" s="54">
        <v>8.9099999999999995E-3</v>
      </c>
      <c r="CM10777" s="54">
        <v>0.52100000000000002</v>
      </c>
      <c r="CN10777" s="53" t="s">
        <v>42686</v>
      </c>
      <c r="CO10777" s="54">
        <v>38</v>
      </c>
      <c r="CP10777" s="54">
        <v>144</v>
      </c>
      <c r="CQ10777" s="55">
        <f t="shared" si="168"/>
        <v>0.2638888888888889</v>
      </c>
      <c r="CR10777" s="52" t="s">
        <v>28921</v>
      </c>
    </row>
    <row r="10778" spans="81:96">
      <c r="CC10778" s="52">
        <v>10792</v>
      </c>
      <c r="CD10778" s="53" t="s">
        <v>34989</v>
      </c>
      <c r="CE10778" s="53" t="s">
        <v>34990</v>
      </c>
      <c r="CF10778" s="54">
        <v>1798</v>
      </c>
      <c r="CG10778" s="54">
        <v>2.2410000000000001</v>
      </c>
      <c r="CH10778" s="54">
        <v>2.262</v>
      </c>
      <c r="CI10778" s="54">
        <v>0.371</v>
      </c>
      <c r="CJ10778" s="54">
        <v>140</v>
      </c>
      <c r="CK10778" s="54">
        <v>4.5</v>
      </c>
      <c r="CL10778" s="54">
        <v>5.4599999999999996E-3</v>
      </c>
      <c r="CM10778" s="54">
        <v>0.67100000000000004</v>
      </c>
      <c r="CN10778" s="53" t="s">
        <v>42686</v>
      </c>
      <c r="CO10778" s="54">
        <v>39</v>
      </c>
      <c r="CP10778" s="54">
        <v>144</v>
      </c>
      <c r="CQ10778" s="55">
        <f t="shared" si="168"/>
        <v>0.27083333333333331</v>
      </c>
      <c r="CR10778" s="52" t="s">
        <v>28921</v>
      </c>
    </row>
    <row r="10779" spans="81:96">
      <c r="CC10779" s="52">
        <v>10757</v>
      </c>
      <c r="CD10779" s="53" t="s">
        <v>38461</v>
      </c>
      <c r="CE10779" s="53" t="s">
        <v>38462</v>
      </c>
      <c r="CF10779" s="54">
        <v>6101</v>
      </c>
      <c r="CG10779" s="54">
        <v>2.2120000000000002</v>
      </c>
      <c r="CH10779" s="54">
        <v>2.1840000000000002</v>
      </c>
      <c r="CI10779" s="54">
        <v>0.39400000000000002</v>
      </c>
      <c r="CJ10779" s="54">
        <v>350</v>
      </c>
      <c r="CK10779" s="54">
        <v>3.9</v>
      </c>
      <c r="CL10779" s="54">
        <v>1.6469999999999999E-2</v>
      </c>
      <c r="CM10779" s="54">
        <v>0.47399999999999998</v>
      </c>
      <c r="CN10779" s="53" t="s">
        <v>42686</v>
      </c>
      <c r="CO10779" s="54">
        <v>40</v>
      </c>
      <c r="CP10779" s="54">
        <v>144</v>
      </c>
      <c r="CQ10779" s="55">
        <f t="shared" si="168"/>
        <v>0.27777777777777779</v>
      </c>
      <c r="CR10779" s="52" t="s">
        <v>28921</v>
      </c>
    </row>
    <row r="10780" spans="81:96">
      <c r="CC10780" s="52">
        <v>10771</v>
      </c>
      <c r="CD10780" s="53" t="s">
        <v>34991</v>
      </c>
      <c r="CE10780" s="53" t="s">
        <v>34992</v>
      </c>
      <c r="CF10780" s="54">
        <v>1922</v>
      </c>
      <c r="CG10780" s="54">
        <v>2.2090000000000001</v>
      </c>
      <c r="CH10780" s="54">
        <v>2.21</v>
      </c>
      <c r="CI10780" s="54">
        <v>0.40400000000000003</v>
      </c>
      <c r="CJ10780" s="54">
        <v>255</v>
      </c>
      <c r="CK10780" s="54">
        <v>2.5</v>
      </c>
      <c r="CL10780" s="54">
        <v>1.0500000000000001E-2</v>
      </c>
      <c r="CM10780" s="54">
        <v>0.80600000000000005</v>
      </c>
      <c r="CN10780" s="53" t="s">
        <v>42686</v>
      </c>
      <c r="CO10780" s="54">
        <v>41</v>
      </c>
      <c r="CP10780" s="54">
        <v>144</v>
      </c>
      <c r="CQ10780" s="55">
        <f t="shared" si="168"/>
        <v>0.28472222222222221</v>
      </c>
      <c r="CR10780" s="52" t="s">
        <v>28921</v>
      </c>
    </row>
    <row r="10781" spans="81:96">
      <c r="CC10781" s="52">
        <v>10788</v>
      </c>
      <c r="CD10781" s="53" t="s">
        <v>42697</v>
      </c>
      <c r="CE10781" s="53" t="s">
        <v>42698</v>
      </c>
      <c r="CF10781" s="54">
        <v>153583</v>
      </c>
      <c r="CG10781" s="54">
        <v>2.1829999999999998</v>
      </c>
      <c r="CH10781" s="54">
        <v>2.2759999999999998</v>
      </c>
      <c r="CI10781" s="54">
        <v>0.45200000000000001</v>
      </c>
      <c r="CJ10781" s="54">
        <v>4260</v>
      </c>
      <c r="CK10781" s="54">
        <v>9.5</v>
      </c>
      <c r="CL10781" s="54">
        <v>0.22991</v>
      </c>
      <c r="CM10781" s="54">
        <v>0.68200000000000005</v>
      </c>
      <c r="CN10781" s="53" t="s">
        <v>42686</v>
      </c>
      <c r="CO10781" s="54">
        <v>42</v>
      </c>
      <c r="CP10781" s="54">
        <v>144</v>
      </c>
      <c r="CQ10781" s="55">
        <f t="shared" si="168"/>
        <v>0.29166666666666669</v>
      </c>
      <c r="CR10781" s="52" t="s">
        <v>28921</v>
      </c>
    </row>
    <row r="10782" spans="81:96">
      <c r="CC10782" s="52">
        <v>10780</v>
      </c>
      <c r="CD10782" s="53" t="s">
        <v>34999</v>
      </c>
      <c r="CE10782" s="53" t="s">
        <v>35000</v>
      </c>
      <c r="CF10782" s="54">
        <v>751</v>
      </c>
      <c r="CG10782" s="54">
        <v>2.177</v>
      </c>
      <c r="CH10782" s="54">
        <v>3.4060000000000001</v>
      </c>
      <c r="CI10782" s="54">
        <v>0.41499999999999998</v>
      </c>
      <c r="CJ10782" s="54">
        <v>82</v>
      </c>
      <c r="CK10782" s="54">
        <v>2.9</v>
      </c>
      <c r="CL10782" s="54">
        <v>5.3099999999999996E-3</v>
      </c>
      <c r="CM10782" s="54">
        <v>1.615</v>
      </c>
      <c r="CN10782" s="53" t="s">
        <v>42686</v>
      </c>
      <c r="CO10782" s="54">
        <v>43</v>
      </c>
      <c r="CP10782" s="54">
        <v>144</v>
      </c>
      <c r="CQ10782" s="55">
        <f t="shared" si="168"/>
        <v>0.2986111111111111</v>
      </c>
      <c r="CR10782" s="52" t="s">
        <v>28921</v>
      </c>
    </row>
    <row r="10783" spans="81:96">
      <c r="CC10783" s="52">
        <v>10835</v>
      </c>
      <c r="CD10783" s="53" t="s">
        <v>38465</v>
      </c>
      <c r="CE10783" s="53" t="s">
        <v>38466</v>
      </c>
      <c r="CF10783" s="54">
        <v>2987</v>
      </c>
      <c r="CG10783" s="54">
        <v>2.1669999999999998</v>
      </c>
      <c r="CH10783" s="54">
        <v>2.6960000000000002</v>
      </c>
      <c r="CI10783" s="54">
        <v>0.46800000000000003</v>
      </c>
      <c r="CJ10783" s="54">
        <v>156</v>
      </c>
      <c r="CK10783" s="54">
        <v>6.2</v>
      </c>
      <c r="CL10783" s="54">
        <v>9.7900000000000001E-3</v>
      </c>
      <c r="CM10783" s="54">
        <v>1.1859999999999999</v>
      </c>
      <c r="CN10783" s="53" t="s">
        <v>42686</v>
      </c>
      <c r="CO10783" s="54">
        <v>44</v>
      </c>
      <c r="CP10783" s="54">
        <v>144</v>
      </c>
      <c r="CQ10783" s="55">
        <f t="shared" si="168"/>
        <v>0.30555555555555558</v>
      </c>
      <c r="CR10783" s="52" t="s">
        <v>28921</v>
      </c>
    </row>
    <row r="10784" spans="81:96">
      <c r="CC10784" s="52">
        <v>10859</v>
      </c>
      <c r="CD10784" s="53" t="s">
        <v>38467</v>
      </c>
      <c r="CE10784" s="53" t="s">
        <v>38468</v>
      </c>
      <c r="CF10784" s="54">
        <v>2040</v>
      </c>
      <c r="CG10784" s="54">
        <v>2.1419999999999999</v>
      </c>
      <c r="CH10784" s="54">
        <v>2.1150000000000002</v>
      </c>
      <c r="CI10784" s="54">
        <v>0.91100000000000003</v>
      </c>
      <c r="CJ10784" s="54">
        <v>180</v>
      </c>
      <c r="CK10784" s="54">
        <v>3.4</v>
      </c>
      <c r="CL10784" s="54">
        <v>8.3099999999999997E-3</v>
      </c>
      <c r="CM10784" s="54">
        <v>0.74199999999999999</v>
      </c>
      <c r="CN10784" s="53" t="s">
        <v>42686</v>
      </c>
      <c r="CO10784" s="54">
        <v>45</v>
      </c>
      <c r="CP10784" s="54">
        <v>144</v>
      </c>
      <c r="CQ10784" s="55">
        <f t="shared" si="168"/>
        <v>0.3125</v>
      </c>
      <c r="CR10784" s="52" t="s">
        <v>28921</v>
      </c>
    </row>
    <row r="10785" spans="81:96">
      <c r="CC10785" s="52">
        <v>10770</v>
      </c>
      <c r="CD10785" s="53" t="s">
        <v>35001</v>
      </c>
      <c r="CE10785" s="53" t="s">
        <v>35002</v>
      </c>
      <c r="CF10785" s="54">
        <v>14028</v>
      </c>
      <c r="CG10785" s="54">
        <v>2.11</v>
      </c>
      <c r="CH10785" s="54">
        <v>1.8859999999999999</v>
      </c>
      <c r="CI10785" s="54">
        <v>0.53200000000000003</v>
      </c>
      <c r="CJ10785" s="54">
        <v>617</v>
      </c>
      <c r="CK10785" s="54">
        <v>6.9</v>
      </c>
      <c r="CL10785" s="54">
        <v>3.1460000000000002E-2</v>
      </c>
      <c r="CM10785" s="54">
        <v>0.64</v>
      </c>
      <c r="CN10785" s="53" t="s">
        <v>42686</v>
      </c>
      <c r="CO10785" s="54">
        <v>46</v>
      </c>
      <c r="CP10785" s="54">
        <v>144</v>
      </c>
      <c r="CQ10785" s="55">
        <f t="shared" si="168"/>
        <v>0.31944444444444442</v>
      </c>
      <c r="CR10785" s="52" t="s">
        <v>28921</v>
      </c>
    </row>
    <row r="10786" spans="81:96">
      <c r="CC10786" s="52">
        <v>10861</v>
      </c>
      <c r="CD10786" s="53" t="s">
        <v>34697</v>
      </c>
      <c r="CE10786" s="53" t="s">
        <v>34698</v>
      </c>
      <c r="CF10786" s="54">
        <v>1829</v>
      </c>
      <c r="CG10786" s="54">
        <v>2.056</v>
      </c>
      <c r="CH10786" s="54">
        <v>1.887</v>
      </c>
      <c r="CI10786" s="54">
        <v>0.45500000000000002</v>
      </c>
      <c r="CJ10786" s="54">
        <v>88</v>
      </c>
      <c r="CK10786" s="54">
        <v>7.7</v>
      </c>
      <c r="CL10786" s="54">
        <v>2.3800000000000002E-3</v>
      </c>
      <c r="CM10786" s="54">
        <v>0.46</v>
      </c>
      <c r="CN10786" s="53" t="s">
        <v>42686</v>
      </c>
      <c r="CO10786" s="54">
        <v>47</v>
      </c>
      <c r="CP10786" s="54">
        <v>144</v>
      </c>
      <c r="CQ10786" s="55">
        <f t="shared" si="168"/>
        <v>0.3263888888888889</v>
      </c>
      <c r="CR10786" s="52" t="s">
        <v>28921</v>
      </c>
    </row>
    <row r="10787" spans="81:96">
      <c r="CC10787" s="52">
        <v>10830</v>
      </c>
      <c r="CD10787" s="53" t="s">
        <v>38022</v>
      </c>
      <c r="CE10787" s="53" t="s">
        <v>38023</v>
      </c>
      <c r="CF10787" s="54">
        <v>2756</v>
      </c>
      <c r="CG10787" s="54">
        <v>2.0409999999999999</v>
      </c>
      <c r="CH10787" s="54">
        <v>1.978</v>
      </c>
      <c r="CI10787" s="54">
        <v>0.66400000000000003</v>
      </c>
      <c r="CJ10787" s="54">
        <v>107</v>
      </c>
      <c r="CK10787" s="54">
        <v>7.7</v>
      </c>
      <c r="CL10787" s="54">
        <v>5.6299999999999996E-3</v>
      </c>
      <c r="CM10787" s="54">
        <v>0.66100000000000003</v>
      </c>
      <c r="CN10787" s="53" t="s">
        <v>42686</v>
      </c>
      <c r="CO10787" s="54">
        <v>48</v>
      </c>
      <c r="CP10787" s="54">
        <v>144</v>
      </c>
      <c r="CQ10787" s="55">
        <f t="shared" si="168"/>
        <v>0.33333333333333331</v>
      </c>
      <c r="CR10787" s="52" t="s">
        <v>28921</v>
      </c>
    </row>
    <row r="10788" spans="81:96">
      <c r="CC10788" s="52">
        <v>10877</v>
      </c>
      <c r="CD10788" s="53" t="s">
        <v>38353</v>
      </c>
      <c r="CE10788" s="53" t="s">
        <v>38354</v>
      </c>
      <c r="CF10788" s="54">
        <v>30002</v>
      </c>
      <c r="CG10788" s="54">
        <v>1.998</v>
      </c>
      <c r="CH10788" s="54">
        <v>2.3740000000000001</v>
      </c>
      <c r="CI10788" s="54">
        <v>0.307</v>
      </c>
      <c r="CJ10788" s="54">
        <v>858</v>
      </c>
      <c r="CK10788" s="54">
        <v>8.1999999999999993</v>
      </c>
      <c r="CL10788" s="54">
        <v>3.4770000000000002E-2</v>
      </c>
      <c r="CM10788" s="54">
        <v>0.51700000000000002</v>
      </c>
      <c r="CN10788" s="53" t="s">
        <v>42686</v>
      </c>
      <c r="CO10788" s="54">
        <v>49</v>
      </c>
      <c r="CP10788" s="54">
        <v>144</v>
      </c>
      <c r="CQ10788" s="55">
        <f t="shared" si="168"/>
        <v>0.34027777777777779</v>
      </c>
      <c r="CR10788" s="52" t="s">
        <v>28921</v>
      </c>
    </row>
    <row r="10789" spans="81:96">
      <c r="CC10789" s="52">
        <v>10841</v>
      </c>
      <c r="CD10789" s="53" t="s">
        <v>38481</v>
      </c>
      <c r="CE10789" s="53" t="s">
        <v>38482</v>
      </c>
      <c r="CF10789" s="54">
        <v>339</v>
      </c>
      <c r="CG10789" s="54">
        <v>1.9750000000000001</v>
      </c>
      <c r="CH10789" s="54">
        <v>1.8169999999999999</v>
      </c>
      <c r="CI10789" s="54">
        <v>0.28599999999999998</v>
      </c>
      <c r="CJ10789" s="54">
        <v>42</v>
      </c>
      <c r="CK10789" s="54">
        <v>3</v>
      </c>
      <c r="CL10789" s="54">
        <v>1E-3</v>
      </c>
      <c r="CM10789" s="54">
        <v>0.35099999999999998</v>
      </c>
      <c r="CN10789" s="53" t="s">
        <v>42686</v>
      </c>
      <c r="CO10789" s="54">
        <v>50</v>
      </c>
      <c r="CP10789" s="54">
        <v>144</v>
      </c>
      <c r="CQ10789" s="55">
        <f t="shared" si="168"/>
        <v>0.34722222222222221</v>
      </c>
      <c r="CR10789" s="52" t="s">
        <v>28921</v>
      </c>
    </row>
    <row r="10790" spans="81:96">
      <c r="CC10790" s="52">
        <v>10828</v>
      </c>
      <c r="CD10790" s="53" t="s">
        <v>35009</v>
      </c>
      <c r="CE10790" s="53" t="s">
        <v>35010</v>
      </c>
      <c r="CF10790" s="54">
        <v>1916</v>
      </c>
      <c r="CG10790" s="54">
        <v>1.9550000000000001</v>
      </c>
      <c r="CH10790" s="54">
        <v>1.806</v>
      </c>
      <c r="CI10790" s="54">
        <v>0.40500000000000003</v>
      </c>
      <c r="CJ10790" s="54">
        <v>518</v>
      </c>
      <c r="CK10790" s="54">
        <v>2.7</v>
      </c>
      <c r="CL10790" s="54">
        <v>2.82E-3</v>
      </c>
      <c r="CM10790" s="54">
        <v>0.29899999999999999</v>
      </c>
      <c r="CN10790" s="53" t="s">
        <v>42686</v>
      </c>
      <c r="CO10790" s="54">
        <v>51</v>
      </c>
      <c r="CP10790" s="54">
        <v>144</v>
      </c>
      <c r="CQ10790" s="55">
        <f t="shared" si="168"/>
        <v>0.35416666666666669</v>
      </c>
      <c r="CR10790" s="52" t="s">
        <v>28921</v>
      </c>
    </row>
    <row r="10791" spans="81:96">
      <c r="CC10791" s="52">
        <v>10796</v>
      </c>
      <c r="CD10791" s="53" t="s">
        <v>35011</v>
      </c>
      <c r="CE10791" s="53" t="s">
        <v>35012</v>
      </c>
      <c r="CF10791" s="54">
        <v>804</v>
      </c>
      <c r="CG10791" s="54">
        <v>1.9419999999999999</v>
      </c>
      <c r="CH10791" s="54">
        <v>1.298</v>
      </c>
      <c r="CI10791" s="54">
        <v>0.52400000000000002</v>
      </c>
      <c r="CJ10791" s="54">
        <v>82</v>
      </c>
      <c r="CK10791" s="54">
        <v>3.1</v>
      </c>
      <c r="CL10791" s="54">
        <v>4.1200000000000004E-3</v>
      </c>
      <c r="CM10791" s="54">
        <v>0.44500000000000001</v>
      </c>
      <c r="CN10791" s="53" t="s">
        <v>42686</v>
      </c>
      <c r="CO10791" s="54">
        <v>52</v>
      </c>
      <c r="CP10791" s="54">
        <v>144</v>
      </c>
      <c r="CQ10791" s="55">
        <f t="shared" si="168"/>
        <v>0.3611111111111111</v>
      </c>
      <c r="CR10791" s="52" t="s">
        <v>28921</v>
      </c>
    </row>
    <row r="10792" spans="81:96">
      <c r="CC10792" s="52">
        <v>10774</v>
      </c>
      <c r="CD10792" s="53" t="s">
        <v>35015</v>
      </c>
      <c r="CE10792" s="53" t="s">
        <v>35016</v>
      </c>
      <c r="CF10792" s="54">
        <v>1475</v>
      </c>
      <c r="CG10792" s="54">
        <v>1.89</v>
      </c>
      <c r="CH10792" s="54">
        <v>1.8879999999999999</v>
      </c>
      <c r="CI10792" s="54">
        <v>0.23799999999999999</v>
      </c>
      <c r="CJ10792" s="54">
        <v>147</v>
      </c>
      <c r="CK10792" s="54">
        <v>6.4</v>
      </c>
      <c r="CL10792" s="54">
        <v>3.3600000000000001E-3</v>
      </c>
      <c r="CM10792" s="54">
        <v>0.622</v>
      </c>
      <c r="CN10792" s="53" t="s">
        <v>42686</v>
      </c>
      <c r="CO10792" s="54">
        <v>53</v>
      </c>
      <c r="CP10792" s="54">
        <v>144</v>
      </c>
      <c r="CQ10792" s="55">
        <f t="shared" si="168"/>
        <v>0.36805555555555558</v>
      </c>
      <c r="CR10792" s="52" t="s">
        <v>28921</v>
      </c>
    </row>
    <row r="10793" spans="81:96">
      <c r="CC10793" s="52">
        <v>10767</v>
      </c>
      <c r="CD10793" s="53" t="s">
        <v>35017</v>
      </c>
      <c r="CE10793" s="53" t="s">
        <v>35018</v>
      </c>
      <c r="CF10793" s="54">
        <v>9237</v>
      </c>
      <c r="CG10793" s="54">
        <v>1.887</v>
      </c>
      <c r="CH10793" s="54">
        <v>1.7370000000000001</v>
      </c>
      <c r="CI10793" s="54">
        <v>0.53200000000000003</v>
      </c>
      <c r="CJ10793" s="54">
        <v>111</v>
      </c>
      <c r="CK10793" s="54" t="s">
        <v>28918</v>
      </c>
      <c r="CL10793" s="54">
        <v>8.9700000000000005E-3</v>
      </c>
      <c r="CM10793" s="54">
        <v>0.58899999999999997</v>
      </c>
      <c r="CN10793" s="53" t="s">
        <v>42686</v>
      </c>
      <c r="CO10793" s="54">
        <v>54</v>
      </c>
      <c r="CP10793" s="54">
        <v>144</v>
      </c>
      <c r="CQ10793" s="55">
        <f t="shared" si="168"/>
        <v>0.375</v>
      </c>
      <c r="CR10793" s="52" t="s">
        <v>28921</v>
      </c>
    </row>
    <row r="10794" spans="81:96">
      <c r="CC10794" s="52">
        <v>10882</v>
      </c>
      <c r="CD10794" s="53" t="s">
        <v>38493</v>
      </c>
      <c r="CE10794" s="53" t="s">
        <v>38494</v>
      </c>
      <c r="CF10794" s="54">
        <v>5879</v>
      </c>
      <c r="CG10794" s="54">
        <v>1.8580000000000001</v>
      </c>
      <c r="CH10794" s="54">
        <v>1.647</v>
      </c>
      <c r="CI10794" s="54">
        <v>0.67300000000000004</v>
      </c>
      <c r="CJ10794" s="54">
        <v>413</v>
      </c>
      <c r="CK10794" s="54">
        <v>6.9</v>
      </c>
      <c r="CL10794" s="54">
        <v>8.5000000000000006E-3</v>
      </c>
      <c r="CM10794" s="54">
        <v>0.38100000000000001</v>
      </c>
      <c r="CN10794" s="53" t="s">
        <v>42686</v>
      </c>
      <c r="CO10794" s="54">
        <v>55</v>
      </c>
      <c r="CP10794" s="54">
        <v>144</v>
      </c>
      <c r="CQ10794" s="55">
        <f t="shared" si="168"/>
        <v>0.38194444444444442</v>
      </c>
      <c r="CR10794" s="52" t="s">
        <v>28921</v>
      </c>
    </row>
    <row r="10795" spans="81:96">
      <c r="CC10795" s="52">
        <v>10747</v>
      </c>
      <c r="CD10795" s="53" t="s">
        <v>41793</v>
      </c>
      <c r="CE10795" s="53" t="s">
        <v>41794</v>
      </c>
      <c r="CF10795" s="54">
        <v>10317</v>
      </c>
      <c r="CG10795" s="54">
        <v>1.8560000000000001</v>
      </c>
      <c r="CH10795" s="54">
        <v>1.841</v>
      </c>
      <c r="CI10795" s="54">
        <v>0.41599999999999998</v>
      </c>
      <c r="CJ10795" s="54">
        <v>401</v>
      </c>
      <c r="CK10795" s="54">
        <v>7.2</v>
      </c>
      <c r="CL10795" s="54">
        <v>2.0879999999999999E-2</v>
      </c>
      <c r="CM10795" s="54">
        <v>0.59799999999999998</v>
      </c>
      <c r="CN10795" s="53" t="s">
        <v>42686</v>
      </c>
      <c r="CO10795" s="54">
        <v>56</v>
      </c>
      <c r="CP10795" s="54">
        <v>144</v>
      </c>
      <c r="CQ10795" s="55">
        <f t="shared" si="168"/>
        <v>0.3888888888888889</v>
      </c>
      <c r="CR10795" s="52" t="s">
        <v>28921</v>
      </c>
    </row>
    <row r="10796" spans="81:96">
      <c r="CC10796" s="52">
        <v>10778</v>
      </c>
      <c r="CD10796" s="53" t="s">
        <v>35021</v>
      </c>
      <c r="CE10796" s="53" t="s">
        <v>35022</v>
      </c>
      <c r="CF10796" s="54">
        <v>2381</v>
      </c>
      <c r="CG10796" s="54">
        <v>1.825</v>
      </c>
      <c r="CH10796" s="54">
        <v>1.8819999999999999</v>
      </c>
      <c r="CI10796" s="54">
        <v>0.32300000000000001</v>
      </c>
      <c r="CJ10796" s="54">
        <v>161</v>
      </c>
      <c r="CK10796" s="54">
        <v>4.7</v>
      </c>
      <c r="CL10796" s="54">
        <v>7.2500000000000004E-3</v>
      </c>
      <c r="CM10796" s="54">
        <v>0.61699999999999999</v>
      </c>
      <c r="CN10796" s="53" t="s">
        <v>42686</v>
      </c>
      <c r="CO10796" s="54">
        <v>57</v>
      </c>
      <c r="CP10796" s="54">
        <v>144</v>
      </c>
      <c r="CQ10796" s="55">
        <f t="shared" si="168"/>
        <v>0.39583333333333331</v>
      </c>
      <c r="CR10796" s="52" t="s">
        <v>28921</v>
      </c>
    </row>
    <row r="10797" spans="81:96">
      <c r="CC10797" s="52">
        <v>10855</v>
      </c>
      <c r="CD10797" s="53" t="s">
        <v>38495</v>
      </c>
      <c r="CE10797" s="53" t="s">
        <v>38496</v>
      </c>
      <c r="CF10797" s="54">
        <v>11044</v>
      </c>
      <c r="CG10797" s="54">
        <v>1.825</v>
      </c>
      <c r="CH10797" s="54">
        <v>1.7050000000000001</v>
      </c>
      <c r="CI10797" s="54">
        <v>0.45600000000000002</v>
      </c>
      <c r="CJ10797" s="54">
        <v>252</v>
      </c>
      <c r="CK10797" s="54" t="s">
        <v>28918</v>
      </c>
      <c r="CL10797" s="54">
        <v>1.5350000000000001E-2</v>
      </c>
      <c r="CM10797" s="54">
        <v>0.71299999999999997</v>
      </c>
      <c r="CN10797" s="53" t="s">
        <v>42686</v>
      </c>
      <c r="CO10797" s="54">
        <v>57</v>
      </c>
      <c r="CP10797" s="54">
        <v>144</v>
      </c>
      <c r="CQ10797" s="55">
        <f t="shared" si="168"/>
        <v>0.39583333333333331</v>
      </c>
      <c r="CR10797" s="52" t="s">
        <v>28921</v>
      </c>
    </row>
    <row r="10798" spans="81:96">
      <c r="CC10798" s="52">
        <v>10794</v>
      </c>
      <c r="CD10798" s="53" t="s">
        <v>35023</v>
      </c>
      <c r="CE10798" s="53" t="s">
        <v>35024</v>
      </c>
      <c r="CF10798" s="54">
        <v>7438</v>
      </c>
      <c r="CG10798" s="54">
        <v>1.798</v>
      </c>
      <c r="CH10798" s="54">
        <v>1.77</v>
      </c>
      <c r="CI10798" s="54">
        <v>0.254</v>
      </c>
      <c r="CJ10798" s="54">
        <v>623</v>
      </c>
      <c r="CK10798" s="54">
        <v>5.6</v>
      </c>
      <c r="CL10798" s="54">
        <v>1.5129999999999999E-2</v>
      </c>
      <c r="CM10798" s="54">
        <v>0.441</v>
      </c>
      <c r="CN10798" s="53" t="s">
        <v>42686</v>
      </c>
      <c r="CO10798" s="54">
        <v>59</v>
      </c>
      <c r="CP10798" s="54">
        <v>144</v>
      </c>
      <c r="CQ10798" s="55">
        <f t="shared" si="168"/>
        <v>0.40972222222222221</v>
      </c>
      <c r="CR10798" s="52" t="s">
        <v>28921</v>
      </c>
    </row>
    <row r="10799" spans="81:96">
      <c r="CC10799" s="52">
        <v>10797</v>
      </c>
      <c r="CD10799" s="53" t="s">
        <v>38499</v>
      </c>
      <c r="CE10799" s="53" t="s">
        <v>38500</v>
      </c>
      <c r="CF10799" s="54">
        <v>587</v>
      </c>
      <c r="CG10799" s="54">
        <v>1.798</v>
      </c>
      <c r="CH10799" s="54">
        <v>1.3560000000000001</v>
      </c>
      <c r="CI10799" s="54">
        <v>0.108</v>
      </c>
      <c r="CJ10799" s="54">
        <v>37</v>
      </c>
      <c r="CK10799" s="54">
        <v>8.1999999999999993</v>
      </c>
      <c r="CL10799" s="54">
        <v>1.2899999999999999E-3</v>
      </c>
      <c r="CM10799" s="54">
        <v>0.46600000000000003</v>
      </c>
      <c r="CN10799" s="53" t="s">
        <v>42686</v>
      </c>
      <c r="CO10799" s="54">
        <v>59</v>
      </c>
      <c r="CP10799" s="54">
        <v>144</v>
      </c>
      <c r="CQ10799" s="55">
        <f t="shared" si="168"/>
        <v>0.40972222222222221</v>
      </c>
      <c r="CR10799" s="52" t="s">
        <v>28921</v>
      </c>
    </row>
    <row r="10800" spans="81:96">
      <c r="CC10800" s="52">
        <v>10764</v>
      </c>
      <c r="CD10800" s="53" t="s">
        <v>38501</v>
      </c>
      <c r="CE10800" s="53" t="s">
        <v>38502</v>
      </c>
      <c r="CF10800" s="54">
        <v>1171</v>
      </c>
      <c r="CG10800" s="54">
        <v>1.7749999999999999</v>
      </c>
      <c r="CH10800" s="54">
        <v>1.994</v>
      </c>
      <c r="CI10800" s="54">
        <v>0.52400000000000002</v>
      </c>
      <c r="CJ10800" s="54">
        <v>82</v>
      </c>
      <c r="CK10800" s="54">
        <v>4.9000000000000004</v>
      </c>
      <c r="CL10800" s="54">
        <v>4.1900000000000001E-3</v>
      </c>
      <c r="CM10800" s="54">
        <v>0.82199999999999995</v>
      </c>
      <c r="CN10800" s="53" t="s">
        <v>42686</v>
      </c>
      <c r="CO10800" s="54">
        <v>61</v>
      </c>
      <c r="CP10800" s="54">
        <v>144</v>
      </c>
      <c r="CQ10800" s="55">
        <f t="shared" si="168"/>
        <v>0.4236111111111111</v>
      </c>
      <c r="CR10800" s="52" t="s">
        <v>28921</v>
      </c>
    </row>
    <row r="10801" spans="81:96">
      <c r="CC10801" s="52">
        <v>10772</v>
      </c>
      <c r="CD10801" s="53" t="s">
        <v>35027</v>
      </c>
      <c r="CE10801" s="53" t="s">
        <v>35028</v>
      </c>
      <c r="CF10801" s="54">
        <v>6154</v>
      </c>
      <c r="CG10801" s="54">
        <v>1.762</v>
      </c>
      <c r="CH10801" s="54">
        <v>1.901</v>
      </c>
      <c r="CI10801" s="54">
        <v>0.32600000000000001</v>
      </c>
      <c r="CJ10801" s="54">
        <v>534</v>
      </c>
      <c r="CK10801" s="54">
        <v>4.0999999999999996</v>
      </c>
      <c r="CL10801" s="54">
        <v>1.8370000000000001E-2</v>
      </c>
      <c r="CM10801" s="54">
        <v>0.56399999999999995</v>
      </c>
      <c r="CN10801" s="53" t="s">
        <v>42686</v>
      </c>
      <c r="CO10801" s="54">
        <v>62</v>
      </c>
      <c r="CP10801" s="54">
        <v>144</v>
      </c>
      <c r="CQ10801" s="55">
        <f t="shared" si="168"/>
        <v>0.43055555555555558</v>
      </c>
      <c r="CR10801" s="52" t="s">
        <v>28921</v>
      </c>
    </row>
    <row r="10802" spans="81:96">
      <c r="CC10802" s="52">
        <v>10880</v>
      </c>
      <c r="CD10802" s="53" t="s">
        <v>38355</v>
      </c>
      <c r="CE10802" s="53" t="s">
        <v>38356</v>
      </c>
      <c r="CF10802" s="54">
        <v>43623</v>
      </c>
      <c r="CG10802" s="54">
        <v>1.7589999999999999</v>
      </c>
      <c r="CH10802" s="54">
        <v>1.9219999999999999</v>
      </c>
      <c r="CI10802" s="54">
        <v>0.38300000000000001</v>
      </c>
      <c r="CJ10802" s="54">
        <v>1211</v>
      </c>
      <c r="CK10802" s="54">
        <v>8.5</v>
      </c>
      <c r="CL10802" s="54">
        <v>5.3150000000000003E-2</v>
      </c>
      <c r="CM10802" s="54">
        <v>0.45600000000000002</v>
      </c>
      <c r="CN10802" s="53" t="s">
        <v>42686</v>
      </c>
      <c r="CO10802" s="54">
        <v>63</v>
      </c>
      <c r="CP10802" s="54">
        <v>144</v>
      </c>
      <c r="CQ10802" s="55">
        <f t="shared" si="168"/>
        <v>0.4375</v>
      </c>
      <c r="CR10802" s="52" t="s">
        <v>28921</v>
      </c>
    </row>
    <row r="10803" spans="81:96">
      <c r="CC10803" s="52">
        <v>10761</v>
      </c>
      <c r="CD10803" s="53" t="s">
        <v>32003</v>
      </c>
      <c r="CE10803" s="53" t="s">
        <v>32004</v>
      </c>
      <c r="CF10803" s="54">
        <v>3586</v>
      </c>
      <c r="CG10803" s="54">
        <v>1.7569999999999999</v>
      </c>
      <c r="CH10803" s="54">
        <v>1.831</v>
      </c>
      <c r="CI10803" s="54">
        <v>0.28299999999999997</v>
      </c>
      <c r="CJ10803" s="54">
        <v>113</v>
      </c>
      <c r="CK10803" s="54">
        <v>8.3000000000000007</v>
      </c>
      <c r="CL10803" s="54">
        <v>8.2900000000000005E-3</v>
      </c>
      <c r="CM10803" s="54">
        <v>0.78200000000000003</v>
      </c>
      <c r="CN10803" s="53" t="s">
        <v>42686</v>
      </c>
      <c r="CO10803" s="54">
        <v>64</v>
      </c>
      <c r="CP10803" s="54">
        <v>144</v>
      </c>
      <c r="CQ10803" s="55">
        <f t="shared" si="168"/>
        <v>0.44444444444444442</v>
      </c>
      <c r="CR10803" s="52" t="s">
        <v>28921</v>
      </c>
    </row>
    <row r="10804" spans="81:96">
      <c r="CC10804" s="52">
        <v>10746</v>
      </c>
      <c r="CD10804" s="53" t="s">
        <v>14875</v>
      </c>
      <c r="CE10804" s="53" t="s">
        <v>14873</v>
      </c>
      <c r="CF10804" s="54">
        <v>13670</v>
      </c>
      <c r="CG10804" s="54">
        <v>1.704</v>
      </c>
      <c r="CH10804" s="54">
        <v>1.71</v>
      </c>
      <c r="CI10804" s="54">
        <v>0.28599999999999998</v>
      </c>
      <c r="CJ10804" s="54">
        <v>944</v>
      </c>
      <c r="CK10804" s="54">
        <v>7.8</v>
      </c>
      <c r="CL10804" s="54">
        <v>2.104E-2</v>
      </c>
      <c r="CM10804" s="54">
        <v>0.45</v>
      </c>
      <c r="CN10804" s="53" t="s">
        <v>42686</v>
      </c>
      <c r="CO10804" s="54">
        <v>65</v>
      </c>
      <c r="CP10804" s="54">
        <v>144</v>
      </c>
      <c r="CQ10804" s="55">
        <f t="shared" si="168"/>
        <v>0.4513888888888889</v>
      </c>
      <c r="CR10804" s="52" t="s">
        <v>28921</v>
      </c>
    </row>
    <row r="10805" spans="81:96">
      <c r="CC10805" s="52">
        <v>10791</v>
      </c>
      <c r="CD10805" s="53" t="s">
        <v>33488</v>
      </c>
      <c r="CE10805" s="53" t="s">
        <v>33489</v>
      </c>
      <c r="CF10805" s="54">
        <v>25749</v>
      </c>
      <c r="CG10805" s="54">
        <v>1.698</v>
      </c>
      <c r="CH10805" s="54">
        <v>1.6319999999999999</v>
      </c>
      <c r="CI10805" s="54">
        <v>0.36299999999999999</v>
      </c>
      <c r="CJ10805" s="54">
        <v>703</v>
      </c>
      <c r="CK10805" s="54">
        <v>9.9</v>
      </c>
      <c r="CL10805" s="54">
        <v>2.5090000000000001E-2</v>
      </c>
      <c r="CM10805" s="54">
        <v>0.40100000000000002</v>
      </c>
      <c r="CN10805" s="53" t="s">
        <v>42686</v>
      </c>
      <c r="CO10805" s="54">
        <v>66</v>
      </c>
      <c r="CP10805" s="54">
        <v>144</v>
      </c>
      <c r="CQ10805" s="55">
        <f t="shared" si="168"/>
        <v>0.45833333333333331</v>
      </c>
      <c r="CR10805" s="52" t="s">
        <v>28921</v>
      </c>
    </row>
    <row r="10806" spans="81:96">
      <c r="CC10806" s="52">
        <v>10769</v>
      </c>
      <c r="CD10806" s="53" t="s">
        <v>42699</v>
      </c>
      <c r="CE10806" s="53" t="s">
        <v>42700</v>
      </c>
      <c r="CF10806" s="54">
        <v>136</v>
      </c>
      <c r="CG10806" s="54">
        <v>1.6919999999999999</v>
      </c>
      <c r="CH10806" s="54">
        <v>1.833</v>
      </c>
      <c r="CI10806" s="54">
        <v>0.154</v>
      </c>
      <c r="CJ10806" s="54">
        <v>26</v>
      </c>
      <c r="CK10806" s="54">
        <v>3</v>
      </c>
      <c r="CL10806" s="54">
        <v>8.9999999999999998E-4</v>
      </c>
      <c r="CM10806" s="54">
        <v>0.78900000000000003</v>
      </c>
      <c r="CN10806" s="53" t="s">
        <v>42686</v>
      </c>
      <c r="CO10806" s="54">
        <v>67</v>
      </c>
      <c r="CP10806" s="54">
        <v>144</v>
      </c>
      <c r="CQ10806" s="55">
        <f t="shared" si="168"/>
        <v>0.46527777777777779</v>
      </c>
      <c r="CR10806" s="52" t="s">
        <v>28921</v>
      </c>
    </row>
    <row r="10807" spans="81:96">
      <c r="CC10807" s="52">
        <v>10853</v>
      </c>
      <c r="CD10807" s="53" t="s">
        <v>35047</v>
      </c>
      <c r="CE10807" s="53" t="s">
        <v>35048</v>
      </c>
      <c r="CF10807" s="54">
        <v>681</v>
      </c>
      <c r="CG10807" s="54">
        <v>1.667</v>
      </c>
      <c r="CH10807" s="54">
        <v>1.1619999999999999</v>
      </c>
      <c r="CI10807" s="54">
        <v>0.51500000000000001</v>
      </c>
      <c r="CJ10807" s="54">
        <v>33</v>
      </c>
      <c r="CK10807" s="54">
        <v>6.4</v>
      </c>
      <c r="CL10807" s="54">
        <v>1.34E-3</v>
      </c>
      <c r="CM10807" s="54">
        <v>0.316</v>
      </c>
      <c r="CN10807" s="53" t="s">
        <v>42686</v>
      </c>
      <c r="CO10807" s="54">
        <v>68</v>
      </c>
      <c r="CP10807" s="54">
        <v>144</v>
      </c>
      <c r="CQ10807" s="55">
        <f t="shared" si="168"/>
        <v>0.47222222222222221</v>
      </c>
      <c r="CR10807" s="52" t="s">
        <v>28921</v>
      </c>
    </row>
    <row r="10808" spans="81:96">
      <c r="CC10808" s="52">
        <v>10852</v>
      </c>
      <c r="CD10808" s="53" t="s">
        <v>41801</v>
      </c>
      <c r="CE10808" s="53" t="s">
        <v>41802</v>
      </c>
      <c r="CF10808" s="54">
        <v>3621</v>
      </c>
      <c r="CG10808" s="54">
        <v>1.647</v>
      </c>
      <c r="CH10808" s="54">
        <v>1.54</v>
      </c>
      <c r="CI10808" s="54">
        <v>0.65500000000000003</v>
      </c>
      <c r="CJ10808" s="54">
        <v>313</v>
      </c>
      <c r="CK10808" s="54">
        <v>3.6</v>
      </c>
      <c r="CL10808" s="54">
        <v>8.8199999999999997E-3</v>
      </c>
      <c r="CM10808" s="54">
        <v>0.379</v>
      </c>
      <c r="CN10808" s="53" t="s">
        <v>42686</v>
      </c>
      <c r="CO10808" s="54">
        <v>69</v>
      </c>
      <c r="CP10808" s="54">
        <v>144</v>
      </c>
      <c r="CQ10808" s="55">
        <f t="shared" si="168"/>
        <v>0.47916666666666669</v>
      </c>
      <c r="CR10808" s="52" t="s">
        <v>28921</v>
      </c>
    </row>
    <row r="10809" spans="81:96">
      <c r="CC10809" s="52">
        <v>10858</v>
      </c>
      <c r="CD10809" s="53" t="s">
        <v>38513</v>
      </c>
      <c r="CE10809" s="53" t="s">
        <v>38514</v>
      </c>
      <c r="CF10809" s="54">
        <v>10701</v>
      </c>
      <c r="CG10809" s="54">
        <v>1.6160000000000001</v>
      </c>
      <c r="CH10809" s="54">
        <v>1.4810000000000001</v>
      </c>
      <c r="CI10809" s="54">
        <v>0.38500000000000001</v>
      </c>
      <c r="CJ10809" s="54">
        <v>444</v>
      </c>
      <c r="CK10809" s="54">
        <v>9.5</v>
      </c>
      <c r="CL10809" s="54">
        <v>1.4930000000000001E-2</v>
      </c>
      <c r="CM10809" s="54">
        <v>0.42</v>
      </c>
      <c r="CN10809" s="53" t="s">
        <v>42686</v>
      </c>
      <c r="CO10809" s="54">
        <v>70</v>
      </c>
      <c r="CP10809" s="54">
        <v>144</v>
      </c>
      <c r="CQ10809" s="55">
        <f t="shared" si="168"/>
        <v>0.4861111111111111</v>
      </c>
      <c r="CR10809" s="52" t="s">
        <v>28921</v>
      </c>
    </row>
    <row r="10810" spans="81:96">
      <c r="CC10810" s="52">
        <v>10869</v>
      </c>
      <c r="CD10810" s="53" t="s">
        <v>38028</v>
      </c>
      <c r="CE10810" s="53" t="s">
        <v>38029</v>
      </c>
      <c r="CF10810" s="54">
        <v>26103</v>
      </c>
      <c r="CG10810" s="54">
        <v>1.6140000000000001</v>
      </c>
      <c r="CH10810" s="54">
        <v>1.6180000000000001</v>
      </c>
      <c r="CI10810" s="54">
        <v>0.31900000000000001</v>
      </c>
      <c r="CJ10810" s="54">
        <v>1528</v>
      </c>
      <c r="CK10810" s="54">
        <v>9.1999999999999993</v>
      </c>
      <c r="CL10810" s="54">
        <v>4.6820000000000001E-2</v>
      </c>
      <c r="CM10810" s="54">
        <v>0.58599999999999997</v>
      </c>
      <c r="CN10810" s="53" t="s">
        <v>42686</v>
      </c>
      <c r="CO10810" s="54">
        <v>71</v>
      </c>
      <c r="CP10810" s="54">
        <v>144</v>
      </c>
      <c r="CQ10810" s="55">
        <f t="shared" si="168"/>
        <v>0.49305555555555558</v>
      </c>
      <c r="CR10810" s="52" t="s">
        <v>28921</v>
      </c>
    </row>
    <row r="10811" spans="81:96">
      <c r="CC10811" s="52">
        <v>10802</v>
      </c>
      <c r="CD10811" s="53" t="s">
        <v>35055</v>
      </c>
      <c r="CE10811" s="53" t="s">
        <v>35056</v>
      </c>
      <c r="CF10811" s="54">
        <v>4521</v>
      </c>
      <c r="CG10811" s="54">
        <v>1.569</v>
      </c>
      <c r="CH10811" s="54">
        <v>1.456</v>
      </c>
      <c r="CI10811" s="54">
        <v>0.34799999999999998</v>
      </c>
      <c r="CJ10811" s="54">
        <v>798</v>
      </c>
      <c r="CK10811" s="54">
        <v>3.5</v>
      </c>
      <c r="CL10811" s="54">
        <v>7.5700000000000003E-3</v>
      </c>
      <c r="CM10811" s="54">
        <v>0.248</v>
      </c>
      <c r="CN10811" s="53" t="s">
        <v>42686</v>
      </c>
      <c r="CO10811" s="54">
        <v>72</v>
      </c>
      <c r="CP10811" s="54">
        <v>144</v>
      </c>
      <c r="CQ10811" s="55">
        <f t="shared" si="168"/>
        <v>0.5</v>
      </c>
      <c r="CR10811" s="52" t="s">
        <v>28921</v>
      </c>
    </row>
    <row r="10812" spans="81:96">
      <c r="CC10812" s="52">
        <v>10759</v>
      </c>
      <c r="CD10812" s="53" t="s">
        <v>38521</v>
      </c>
      <c r="CE10812" s="53" t="s">
        <v>38522</v>
      </c>
      <c r="CF10812" s="54">
        <v>807</v>
      </c>
      <c r="CG10812" s="54">
        <v>1.5580000000000001</v>
      </c>
      <c r="CH10812" s="54">
        <v>1.5580000000000001</v>
      </c>
      <c r="CI10812" s="54">
        <v>0.36199999999999999</v>
      </c>
      <c r="CJ10812" s="54">
        <v>224</v>
      </c>
      <c r="CK10812" s="54">
        <v>1.6</v>
      </c>
      <c r="CL10812" s="54">
        <v>2.8E-3</v>
      </c>
      <c r="CM10812" s="54">
        <v>0.38200000000000001</v>
      </c>
      <c r="CN10812" s="53" t="s">
        <v>42686</v>
      </c>
      <c r="CO10812" s="54">
        <v>73</v>
      </c>
      <c r="CP10812" s="54">
        <v>144</v>
      </c>
      <c r="CQ10812" s="55">
        <f t="shared" si="168"/>
        <v>0.50694444444444442</v>
      </c>
      <c r="CR10812" s="52" t="s">
        <v>28938</v>
      </c>
    </row>
    <row r="10813" spans="81:96">
      <c r="CC10813" s="52">
        <v>10805</v>
      </c>
      <c r="CD10813" s="53" t="s">
        <v>31697</v>
      </c>
      <c r="CE10813" s="53" t="s">
        <v>31698</v>
      </c>
      <c r="CF10813" s="54">
        <v>13770</v>
      </c>
      <c r="CG10813" s="54">
        <v>1.556</v>
      </c>
      <c r="CH10813" s="54">
        <v>1.234</v>
      </c>
      <c r="CI10813" s="54">
        <v>0.59199999999999997</v>
      </c>
      <c r="CJ10813" s="54">
        <v>1388</v>
      </c>
      <c r="CK10813" s="54">
        <v>3.7</v>
      </c>
      <c r="CL10813" s="54">
        <v>2.1499999999999998E-2</v>
      </c>
      <c r="CM10813" s="54">
        <v>0.18099999999999999</v>
      </c>
      <c r="CN10813" s="53" t="s">
        <v>42686</v>
      </c>
      <c r="CO10813" s="54">
        <v>74</v>
      </c>
      <c r="CP10813" s="54">
        <v>144</v>
      </c>
      <c r="CQ10813" s="55">
        <f t="shared" si="168"/>
        <v>0.51388888888888884</v>
      </c>
      <c r="CR10813" s="52" t="s">
        <v>28938</v>
      </c>
    </row>
    <row r="10814" spans="81:96">
      <c r="CC10814" s="52">
        <v>10781</v>
      </c>
      <c r="CD10814" s="53" t="s">
        <v>38030</v>
      </c>
      <c r="CE10814" s="53" t="s">
        <v>38031</v>
      </c>
      <c r="CF10814" s="54">
        <v>1957</v>
      </c>
      <c r="CG10814" s="54">
        <v>1.55</v>
      </c>
      <c r="CH10814" s="54">
        <v>1.492</v>
      </c>
      <c r="CI10814" s="54">
        <v>0.33200000000000002</v>
      </c>
      <c r="CJ10814" s="54">
        <v>214</v>
      </c>
      <c r="CK10814" s="54">
        <v>7.8</v>
      </c>
      <c r="CL10814" s="54">
        <v>2.3700000000000001E-3</v>
      </c>
      <c r="CM10814" s="54">
        <v>0.31</v>
      </c>
      <c r="CN10814" s="53" t="s">
        <v>42686</v>
      </c>
      <c r="CO10814" s="54">
        <v>75</v>
      </c>
      <c r="CP10814" s="54">
        <v>144</v>
      </c>
      <c r="CQ10814" s="55">
        <f t="shared" si="168"/>
        <v>0.52083333333333337</v>
      </c>
      <c r="CR10814" s="52" t="s">
        <v>28938</v>
      </c>
    </row>
    <row r="10815" spans="81:96">
      <c r="CC10815" s="52">
        <v>10744</v>
      </c>
      <c r="CD10815" s="53" t="s">
        <v>38525</v>
      </c>
      <c r="CE10815" s="53" t="s">
        <v>38526</v>
      </c>
      <c r="CF10815" s="54">
        <v>1851</v>
      </c>
      <c r="CG10815" s="54">
        <v>1.524</v>
      </c>
      <c r="CH10815" s="54">
        <v>1.6160000000000001</v>
      </c>
      <c r="CI10815" s="54">
        <v>0.32200000000000001</v>
      </c>
      <c r="CJ10815" s="54">
        <v>562</v>
      </c>
      <c r="CK10815" s="54">
        <v>2.2999999999999998</v>
      </c>
      <c r="CL10815" s="54">
        <v>8.7500000000000008E-3</v>
      </c>
      <c r="CM10815" s="54">
        <v>0.53400000000000003</v>
      </c>
      <c r="CN10815" s="53" t="s">
        <v>42686</v>
      </c>
      <c r="CO10815" s="54">
        <v>76</v>
      </c>
      <c r="CP10815" s="54">
        <v>144</v>
      </c>
      <c r="CQ10815" s="55">
        <f t="shared" si="168"/>
        <v>0.52777777777777779</v>
      </c>
      <c r="CR10815" s="52" t="s">
        <v>28938</v>
      </c>
    </row>
    <row r="10816" spans="81:96">
      <c r="CC10816" s="52">
        <v>10789</v>
      </c>
      <c r="CD10816" s="53" t="s">
        <v>35059</v>
      </c>
      <c r="CE10816" s="53" t="s">
        <v>35060</v>
      </c>
      <c r="CF10816" s="54">
        <v>531</v>
      </c>
      <c r="CG10816" s="54">
        <v>1.52</v>
      </c>
      <c r="CH10816" s="54">
        <v>1.4410000000000001</v>
      </c>
      <c r="CI10816" s="54">
        <v>0.223</v>
      </c>
      <c r="CJ10816" s="54">
        <v>112</v>
      </c>
      <c r="CK10816" s="54">
        <v>3.7</v>
      </c>
      <c r="CL10816" s="54">
        <v>1.81E-3</v>
      </c>
      <c r="CM10816" s="54">
        <v>0.47899999999999998</v>
      </c>
      <c r="CN10816" s="53" t="s">
        <v>42686</v>
      </c>
      <c r="CO10816" s="54">
        <v>77</v>
      </c>
      <c r="CP10816" s="54">
        <v>144</v>
      </c>
      <c r="CQ10816" s="55">
        <f t="shared" si="168"/>
        <v>0.53472222222222221</v>
      </c>
      <c r="CR10816" s="52" t="s">
        <v>28938</v>
      </c>
    </row>
    <row r="10817" spans="81:96">
      <c r="CC10817" s="52">
        <v>10874</v>
      </c>
      <c r="CD10817" s="53" t="s">
        <v>35061</v>
      </c>
      <c r="CE10817" s="53" t="s">
        <v>35062</v>
      </c>
      <c r="CF10817" s="54">
        <v>6757</v>
      </c>
      <c r="CG10817" s="54">
        <v>1.504</v>
      </c>
      <c r="CH10817" s="54">
        <v>1.4810000000000001</v>
      </c>
      <c r="CI10817" s="54">
        <v>0.313</v>
      </c>
      <c r="CJ10817" s="54">
        <v>182</v>
      </c>
      <c r="CK10817" s="54" t="s">
        <v>28918</v>
      </c>
      <c r="CL10817" s="54">
        <v>9.1500000000000001E-3</v>
      </c>
      <c r="CM10817" s="54">
        <v>0.439</v>
      </c>
      <c r="CN10817" s="53" t="s">
        <v>42686</v>
      </c>
      <c r="CO10817" s="54">
        <v>78</v>
      </c>
      <c r="CP10817" s="54">
        <v>144</v>
      </c>
      <c r="CQ10817" s="55">
        <f t="shared" si="168"/>
        <v>0.54166666666666663</v>
      </c>
      <c r="CR10817" s="52" t="s">
        <v>28938</v>
      </c>
    </row>
    <row r="10818" spans="81:96">
      <c r="CC10818" s="52">
        <v>10751</v>
      </c>
      <c r="CD10818" s="53" t="s">
        <v>31701</v>
      </c>
      <c r="CE10818" s="53" t="s">
        <v>31702</v>
      </c>
      <c r="CF10818" s="54">
        <v>145</v>
      </c>
      <c r="CG10818" s="54">
        <v>1.484</v>
      </c>
      <c r="CH10818" s="54">
        <v>1.474</v>
      </c>
      <c r="CI10818" s="54">
        <v>0.152</v>
      </c>
      <c r="CJ10818" s="54">
        <v>33</v>
      </c>
      <c r="CK10818" s="54">
        <v>2</v>
      </c>
      <c r="CL10818" s="54">
        <v>7.1000000000000002E-4</v>
      </c>
      <c r="CM10818" s="54">
        <v>0.47299999999999998</v>
      </c>
      <c r="CN10818" s="53" t="s">
        <v>42686</v>
      </c>
      <c r="CO10818" s="54">
        <v>79</v>
      </c>
      <c r="CP10818" s="54">
        <v>144</v>
      </c>
      <c r="CQ10818" s="55">
        <f t="shared" ref="CQ10818:CQ10881" si="169">CO10818/CP10818</f>
        <v>0.54861111111111116</v>
      </c>
      <c r="CR10818" s="52" t="s">
        <v>28938</v>
      </c>
    </row>
    <row r="10819" spans="81:96">
      <c r="CC10819" s="52">
        <v>10856</v>
      </c>
      <c r="CD10819" s="53" t="s">
        <v>38529</v>
      </c>
      <c r="CE10819" s="53" t="s">
        <v>38530</v>
      </c>
      <c r="CF10819" s="54">
        <v>581</v>
      </c>
      <c r="CG10819" s="54">
        <v>1.474</v>
      </c>
      <c r="CH10819" s="54">
        <v>1.49</v>
      </c>
      <c r="CI10819" s="54">
        <v>0.36799999999999999</v>
      </c>
      <c r="CJ10819" s="54">
        <v>57</v>
      </c>
      <c r="CK10819" s="54">
        <v>3.8</v>
      </c>
      <c r="CL10819" s="54">
        <v>2.0100000000000001E-3</v>
      </c>
      <c r="CM10819" s="54">
        <v>0.49299999999999999</v>
      </c>
      <c r="CN10819" s="53" t="s">
        <v>42686</v>
      </c>
      <c r="CO10819" s="54">
        <v>80</v>
      </c>
      <c r="CP10819" s="54">
        <v>144</v>
      </c>
      <c r="CQ10819" s="55">
        <f t="shared" si="169"/>
        <v>0.55555555555555558</v>
      </c>
      <c r="CR10819" s="52" t="s">
        <v>28938</v>
      </c>
    </row>
    <row r="10820" spans="81:96">
      <c r="CC10820" s="52">
        <v>10817</v>
      </c>
      <c r="CD10820" s="53" t="s">
        <v>35063</v>
      </c>
      <c r="CE10820" s="53" t="s">
        <v>35064</v>
      </c>
      <c r="CF10820" s="54">
        <v>9961</v>
      </c>
      <c r="CG10820" s="54">
        <v>1.464</v>
      </c>
      <c r="CH10820" s="54">
        <v>1.1879999999999999</v>
      </c>
      <c r="CI10820" s="54">
        <v>0.36599999999999999</v>
      </c>
      <c r="CJ10820" s="54">
        <v>284</v>
      </c>
      <c r="CK10820" s="54" t="s">
        <v>28918</v>
      </c>
      <c r="CL10820" s="54">
        <v>1.2919999999999999E-2</v>
      </c>
      <c r="CM10820" s="54">
        <v>0.36299999999999999</v>
      </c>
      <c r="CN10820" s="53" t="s">
        <v>42686</v>
      </c>
      <c r="CO10820" s="54">
        <v>81</v>
      </c>
      <c r="CP10820" s="54">
        <v>144</v>
      </c>
      <c r="CQ10820" s="55">
        <f t="shared" si="169"/>
        <v>0.5625</v>
      </c>
      <c r="CR10820" s="52" t="s">
        <v>28938</v>
      </c>
    </row>
    <row r="10821" spans="81:96">
      <c r="CC10821" s="52">
        <v>10832</v>
      </c>
      <c r="CD10821" s="53" t="s">
        <v>35067</v>
      </c>
      <c r="CE10821" s="53" t="s">
        <v>35068</v>
      </c>
      <c r="CF10821" s="54">
        <v>4590</v>
      </c>
      <c r="CG10821" s="54">
        <v>1.4330000000000001</v>
      </c>
      <c r="CH10821" s="54">
        <v>1.3360000000000001</v>
      </c>
      <c r="CI10821" s="54">
        <v>0.154</v>
      </c>
      <c r="CJ10821" s="54">
        <v>422</v>
      </c>
      <c r="CK10821" s="54">
        <v>5.8</v>
      </c>
      <c r="CL10821" s="54">
        <v>9.6399999999999993E-3</v>
      </c>
      <c r="CM10821" s="54">
        <v>0.35099999999999998</v>
      </c>
      <c r="CN10821" s="53" t="s">
        <v>42686</v>
      </c>
      <c r="CO10821" s="54">
        <v>82</v>
      </c>
      <c r="CP10821" s="54">
        <v>144</v>
      </c>
      <c r="CQ10821" s="55">
        <f t="shared" si="169"/>
        <v>0.56944444444444442</v>
      </c>
      <c r="CR10821" s="52" t="s">
        <v>28938</v>
      </c>
    </row>
    <row r="10822" spans="81:96">
      <c r="CC10822" s="52">
        <v>10847</v>
      </c>
      <c r="CD10822" s="53" t="s">
        <v>38533</v>
      </c>
      <c r="CE10822" s="53" t="s">
        <v>38534</v>
      </c>
      <c r="CF10822" s="54">
        <v>868</v>
      </c>
      <c r="CG10822" s="54">
        <v>1.431</v>
      </c>
      <c r="CH10822" s="54">
        <v>1.248</v>
      </c>
      <c r="CI10822" s="54">
        <v>0.124</v>
      </c>
      <c r="CJ10822" s="54">
        <v>185</v>
      </c>
      <c r="CK10822" s="54">
        <v>2.5</v>
      </c>
      <c r="CL10822" s="54">
        <v>2.1299999999999999E-3</v>
      </c>
      <c r="CM10822" s="54">
        <v>0.19800000000000001</v>
      </c>
      <c r="CN10822" s="53" t="s">
        <v>42686</v>
      </c>
      <c r="CO10822" s="54">
        <v>83</v>
      </c>
      <c r="CP10822" s="54">
        <v>144</v>
      </c>
      <c r="CQ10822" s="55">
        <f t="shared" si="169"/>
        <v>0.57638888888888884</v>
      </c>
      <c r="CR10822" s="52" t="s">
        <v>28938</v>
      </c>
    </row>
    <row r="10823" spans="81:96">
      <c r="CC10823" s="52">
        <v>10844</v>
      </c>
      <c r="CD10823" s="53" t="s">
        <v>35509</v>
      </c>
      <c r="CE10823" s="53" t="s">
        <v>35510</v>
      </c>
      <c r="CF10823" s="54">
        <v>216</v>
      </c>
      <c r="CG10823" s="54">
        <v>1.415</v>
      </c>
      <c r="CH10823" s="54">
        <v>1.4219999999999999</v>
      </c>
      <c r="CI10823" s="54">
        <v>0.5</v>
      </c>
      <c r="CJ10823" s="54">
        <v>18</v>
      </c>
      <c r="CK10823" s="54">
        <v>4.5</v>
      </c>
      <c r="CL10823" s="54">
        <v>6.4999999999999997E-4</v>
      </c>
      <c r="CM10823" s="54">
        <v>0.45200000000000001</v>
      </c>
      <c r="CN10823" s="53" t="s">
        <v>42686</v>
      </c>
      <c r="CO10823" s="54">
        <v>84</v>
      </c>
      <c r="CP10823" s="54">
        <v>144</v>
      </c>
      <c r="CQ10823" s="55">
        <f t="shared" si="169"/>
        <v>0.58333333333333337</v>
      </c>
      <c r="CR10823" s="52" t="s">
        <v>28938</v>
      </c>
    </row>
    <row r="10824" spans="81:96">
      <c r="CC10824" s="52">
        <v>10818</v>
      </c>
      <c r="CD10824" s="53" t="s">
        <v>38034</v>
      </c>
      <c r="CE10824" s="53" t="s">
        <v>38035</v>
      </c>
      <c r="CF10824" s="54">
        <v>467</v>
      </c>
      <c r="CG10824" s="54">
        <v>1.3979999999999999</v>
      </c>
      <c r="CH10824" s="54">
        <v>1.304</v>
      </c>
      <c r="CI10824" s="54">
        <v>0.23300000000000001</v>
      </c>
      <c r="CJ10824" s="54">
        <v>60</v>
      </c>
      <c r="CK10824" s="54">
        <v>4.9000000000000004</v>
      </c>
      <c r="CL10824" s="54">
        <v>8.1999999999999998E-4</v>
      </c>
      <c r="CM10824" s="54">
        <v>0.27</v>
      </c>
      <c r="CN10824" s="53" t="s">
        <v>42686</v>
      </c>
      <c r="CO10824" s="54">
        <v>85</v>
      </c>
      <c r="CP10824" s="54">
        <v>144</v>
      </c>
      <c r="CQ10824" s="55">
        <f t="shared" si="169"/>
        <v>0.59027777777777779</v>
      </c>
      <c r="CR10824" s="52" t="s">
        <v>28938</v>
      </c>
    </row>
    <row r="10825" spans="81:96">
      <c r="CC10825" s="52">
        <v>10777</v>
      </c>
      <c r="CD10825" s="53" t="s">
        <v>7604</v>
      </c>
      <c r="CE10825" s="53" t="s">
        <v>7602</v>
      </c>
      <c r="CF10825" s="54">
        <v>18845</v>
      </c>
      <c r="CG10825" s="54">
        <v>1.3859999999999999</v>
      </c>
      <c r="CH10825" s="54">
        <v>1.395</v>
      </c>
      <c r="CI10825" s="54">
        <v>0.16900000000000001</v>
      </c>
      <c r="CJ10825" s="54">
        <v>1351</v>
      </c>
      <c r="CK10825" s="54">
        <v>8.4</v>
      </c>
      <c r="CL10825" s="54">
        <v>3.2419999999999997E-2</v>
      </c>
      <c r="CM10825" s="54">
        <v>0.40300000000000002</v>
      </c>
      <c r="CN10825" s="53" t="s">
        <v>42686</v>
      </c>
      <c r="CO10825" s="54">
        <v>86</v>
      </c>
      <c r="CP10825" s="54">
        <v>144</v>
      </c>
      <c r="CQ10825" s="55">
        <f t="shared" si="169"/>
        <v>0.59722222222222221</v>
      </c>
      <c r="CR10825" s="52" t="s">
        <v>28938</v>
      </c>
    </row>
    <row r="10826" spans="81:96">
      <c r="CC10826" s="52">
        <v>10809</v>
      </c>
      <c r="CD10826" s="53" t="s">
        <v>38539</v>
      </c>
      <c r="CE10826" s="53" t="s">
        <v>38540</v>
      </c>
      <c r="CF10826" s="54">
        <v>197</v>
      </c>
      <c r="CG10826" s="54">
        <v>1.3660000000000001</v>
      </c>
      <c r="CH10826" s="54">
        <v>1.407</v>
      </c>
      <c r="CI10826" s="54">
        <v>0.20599999999999999</v>
      </c>
      <c r="CJ10826" s="54">
        <v>34</v>
      </c>
      <c r="CK10826" s="54">
        <v>2.9</v>
      </c>
      <c r="CL10826" s="54">
        <v>9.7000000000000005E-4</v>
      </c>
      <c r="CM10826" s="54">
        <v>0.45200000000000001</v>
      </c>
      <c r="CN10826" s="53" t="s">
        <v>42686</v>
      </c>
      <c r="CO10826" s="54">
        <v>87</v>
      </c>
      <c r="CP10826" s="54">
        <v>144</v>
      </c>
      <c r="CQ10826" s="55">
        <f t="shared" si="169"/>
        <v>0.60416666666666663</v>
      </c>
      <c r="CR10826" s="52" t="s">
        <v>28938</v>
      </c>
    </row>
    <row r="10827" spans="81:96">
      <c r="CC10827" s="52">
        <v>10790</v>
      </c>
      <c r="CD10827" s="53" t="s">
        <v>31715</v>
      </c>
      <c r="CE10827" s="53" t="s">
        <v>31716</v>
      </c>
      <c r="CF10827" s="54">
        <v>2503</v>
      </c>
      <c r="CG10827" s="54">
        <v>1.343</v>
      </c>
      <c r="CH10827" s="54">
        <v>1.0660000000000001</v>
      </c>
      <c r="CI10827" s="54">
        <v>0.52</v>
      </c>
      <c r="CJ10827" s="54">
        <v>369</v>
      </c>
      <c r="CK10827" s="54">
        <v>3</v>
      </c>
      <c r="CL10827" s="54">
        <v>3.7299999999999998E-3</v>
      </c>
      <c r="CM10827" s="54">
        <v>0.13400000000000001</v>
      </c>
      <c r="CN10827" s="53" t="s">
        <v>42686</v>
      </c>
      <c r="CO10827" s="54">
        <v>88</v>
      </c>
      <c r="CP10827" s="54">
        <v>144</v>
      </c>
      <c r="CQ10827" s="55">
        <f t="shared" si="169"/>
        <v>0.61111111111111116</v>
      </c>
      <c r="CR10827" s="52" t="s">
        <v>28938</v>
      </c>
    </row>
    <row r="10828" spans="81:96">
      <c r="CC10828" s="52">
        <v>10821</v>
      </c>
      <c r="CD10828" s="53" t="s">
        <v>42701</v>
      </c>
      <c r="CE10828" s="53" t="s">
        <v>42702</v>
      </c>
      <c r="CF10828" s="54">
        <v>1226</v>
      </c>
      <c r="CG10828" s="54">
        <v>1.2949999999999999</v>
      </c>
      <c r="CH10828" s="54">
        <v>1.3149999999999999</v>
      </c>
      <c r="CI10828" s="54">
        <v>0.28399999999999997</v>
      </c>
      <c r="CJ10828" s="54">
        <v>81</v>
      </c>
      <c r="CK10828" s="54">
        <v>7</v>
      </c>
      <c r="CL10828" s="54">
        <v>2.1199999999999999E-3</v>
      </c>
      <c r="CM10828" s="54">
        <v>0.35299999999999998</v>
      </c>
      <c r="CN10828" s="53" t="s">
        <v>42686</v>
      </c>
      <c r="CO10828" s="54">
        <v>89</v>
      </c>
      <c r="CP10828" s="54">
        <v>144</v>
      </c>
      <c r="CQ10828" s="55">
        <f t="shared" si="169"/>
        <v>0.61805555555555558</v>
      </c>
      <c r="CR10828" s="52" t="s">
        <v>28938</v>
      </c>
    </row>
    <row r="10829" spans="81:96">
      <c r="CC10829" s="52">
        <v>10775</v>
      </c>
      <c r="CD10829" s="53" t="s">
        <v>35085</v>
      </c>
      <c r="CE10829" s="53" t="s">
        <v>35086</v>
      </c>
      <c r="CF10829" s="54">
        <v>4991</v>
      </c>
      <c r="CG10829" s="54">
        <v>1.278</v>
      </c>
      <c r="CH10829" s="54">
        <v>1.55</v>
      </c>
      <c r="CI10829" s="54">
        <v>0.113</v>
      </c>
      <c r="CJ10829" s="54">
        <v>302</v>
      </c>
      <c r="CK10829" s="54">
        <v>7.2</v>
      </c>
      <c r="CL10829" s="54">
        <v>6.1900000000000002E-3</v>
      </c>
      <c r="CM10829" s="54">
        <v>0.309</v>
      </c>
      <c r="CN10829" s="53" t="s">
        <v>42686</v>
      </c>
      <c r="CO10829" s="54">
        <v>90</v>
      </c>
      <c r="CP10829" s="54">
        <v>144</v>
      </c>
      <c r="CQ10829" s="55">
        <f t="shared" si="169"/>
        <v>0.625</v>
      </c>
      <c r="CR10829" s="52" t="s">
        <v>28938</v>
      </c>
    </row>
    <row r="10830" spans="81:96">
      <c r="CC10830" s="52">
        <v>10848</v>
      </c>
      <c r="CD10830" s="53" t="s">
        <v>31721</v>
      </c>
      <c r="CE10830" s="53" t="s">
        <v>31722</v>
      </c>
      <c r="CF10830" s="54">
        <v>99</v>
      </c>
      <c r="CG10830" s="54">
        <v>1.2729999999999999</v>
      </c>
      <c r="CH10830" s="54">
        <v>1.2729999999999999</v>
      </c>
      <c r="CI10830" s="54">
        <v>0.45500000000000002</v>
      </c>
      <c r="CJ10830" s="54">
        <v>33</v>
      </c>
      <c r="CK10830" s="54"/>
      <c r="CL10830" s="54">
        <v>3.6000000000000002E-4</v>
      </c>
      <c r="CM10830" s="54">
        <v>0.33900000000000002</v>
      </c>
      <c r="CN10830" s="53" t="s">
        <v>42686</v>
      </c>
      <c r="CO10830" s="54">
        <v>91</v>
      </c>
      <c r="CP10830" s="54">
        <v>144</v>
      </c>
      <c r="CQ10830" s="55">
        <f t="shared" si="169"/>
        <v>0.63194444444444442</v>
      </c>
      <c r="CR10830" s="52" t="s">
        <v>28938</v>
      </c>
    </row>
    <row r="10831" spans="81:96">
      <c r="CC10831" s="52">
        <v>10773</v>
      </c>
      <c r="CD10831" s="53" t="s">
        <v>35091</v>
      </c>
      <c r="CE10831" s="53" t="s">
        <v>35092</v>
      </c>
      <c r="CF10831" s="54">
        <v>6699</v>
      </c>
      <c r="CG10831" s="54">
        <v>1.2350000000000001</v>
      </c>
      <c r="CH10831" s="54">
        <v>1.0009999999999999</v>
      </c>
      <c r="CI10831" s="54">
        <v>0.371</v>
      </c>
      <c r="CJ10831" s="54">
        <v>579</v>
      </c>
      <c r="CK10831" s="54">
        <v>5.3</v>
      </c>
      <c r="CL10831" s="54">
        <v>1.307E-2</v>
      </c>
      <c r="CM10831" s="54">
        <v>0.22900000000000001</v>
      </c>
      <c r="CN10831" s="53" t="s">
        <v>42686</v>
      </c>
      <c r="CO10831" s="54">
        <v>92</v>
      </c>
      <c r="CP10831" s="54">
        <v>144</v>
      </c>
      <c r="CQ10831" s="55">
        <f t="shared" si="169"/>
        <v>0.63888888888888884</v>
      </c>
      <c r="CR10831" s="52" t="s">
        <v>28938</v>
      </c>
    </row>
    <row r="10832" spans="81:96">
      <c r="CC10832" s="52">
        <v>10863</v>
      </c>
      <c r="CD10832" s="53" t="s">
        <v>35095</v>
      </c>
      <c r="CE10832" s="53" t="s">
        <v>35096</v>
      </c>
      <c r="CF10832" s="54">
        <v>3254</v>
      </c>
      <c r="CG10832" s="54">
        <v>1.2290000000000001</v>
      </c>
      <c r="CH10832" s="54">
        <v>1.3919999999999999</v>
      </c>
      <c r="CI10832" s="54">
        <v>0.36699999999999999</v>
      </c>
      <c r="CJ10832" s="54">
        <v>120</v>
      </c>
      <c r="CK10832" s="54">
        <v>4.3</v>
      </c>
      <c r="CL10832" s="54">
        <v>1.387E-2</v>
      </c>
      <c r="CM10832" s="54">
        <v>0.53</v>
      </c>
      <c r="CN10832" s="53" t="s">
        <v>42686</v>
      </c>
      <c r="CO10832" s="54">
        <v>93</v>
      </c>
      <c r="CP10832" s="54">
        <v>144</v>
      </c>
      <c r="CQ10832" s="55">
        <f t="shared" si="169"/>
        <v>0.64583333333333337</v>
      </c>
      <c r="CR10832" s="52" t="s">
        <v>28938</v>
      </c>
    </row>
    <row r="10833" spans="81:96">
      <c r="CC10833" s="52">
        <v>10831</v>
      </c>
      <c r="CD10833" s="53" t="s">
        <v>35099</v>
      </c>
      <c r="CE10833" s="53" t="s">
        <v>35100</v>
      </c>
      <c r="CF10833" s="54">
        <v>7537</v>
      </c>
      <c r="CG10833" s="54">
        <v>1.1970000000000001</v>
      </c>
      <c r="CH10833" s="54">
        <v>1.2949999999999999</v>
      </c>
      <c r="CI10833" s="54">
        <v>0.31</v>
      </c>
      <c r="CJ10833" s="54">
        <v>410</v>
      </c>
      <c r="CK10833" s="54">
        <v>5.8</v>
      </c>
      <c r="CL10833" s="54">
        <v>1.6080000000000001E-2</v>
      </c>
      <c r="CM10833" s="54">
        <v>0.34799999999999998</v>
      </c>
      <c r="CN10833" s="53" t="s">
        <v>42686</v>
      </c>
      <c r="CO10833" s="54">
        <v>94</v>
      </c>
      <c r="CP10833" s="54">
        <v>144</v>
      </c>
      <c r="CQ10833" s="55">
        <f t="shared" si="169"/>
        <v>0.65277777777777779</v>
      </c>
      <c r="CR10833" s="52" t="s">
        <v>28938</v>
      </c>
    </row>
    <row r="10834" spans="81:96">
      <c r="CC10834" s="52">
        <v>10756</v>
      </c>
      <c r="CD10834" s="53" t="s">
        <v>42703</v>
      </c>
      <c r="CE10834" s="53" t="s">
        <v>42704</v>
      </c>
      <c r="CF10834" s="54">
        <v>2232</v>
      </c>
      <c r="CG10834" s="54">
        <v>1.1679999999999999</v>
      </c>
      <c r="CH10834" s="54">
        <v>1.119</v>
      </c>
      <c r="CI10834" s="54">
        <v>0.14699999999999999</v>
      </c>
      <c r="CJ10834" s="54">
        <v>150</v>
      </c>
      <c r="CK10834" s="54" t="s">
        <v>28918</v>
      </c>
      <c r="CL10834" s="54">
        <v>2.4199999999999998E-3</v>
      </c>
      <c r="CM10834" s="54">
        <v>0.27900000000000003</v>
      </c>
      <c r="CN10834" s="53" t="s">
        <v>42686</v>
      </c>
      <c r="CO10834" s="54">
        <v>95</v>
      </c>
      <c r="CP10834" s="54">
        <v>144</v>
      </c>
      <c r="CQ10834" s="55">
        <f t="shared" si="169"/>
        <v>0.65972222222222221</v>
      </c>
      <c r="CR10834" s="52" t="s">
        <v>28938</v>
      </c>
    </row>
    <row r="10835" spans="81:96">
      <c r="CC10835" s="52">
        <v>10760</v>
      </c>
      <c r="CD10835" s="53" t="s">
        <v>38549</v>
      </c>
      <c r="CE10835" s="53" t="s">
        <v>38550</v>
      </c>
      <c r="CF10835" s="54">
        <v>253</v>
      </c>
      <c r="CG10835" s="54">
        <v>1.1619999999999999</v>
      </c>
      <c r="CH10835" s="54">
        <v>1.1779999999999999</v>
      </c>
      <c r="CI10835" s="54">
        <v>0.34300000000000003</v>
      </c>
      <c r="CJ10835" s="54">
        <v>99</v>
      </c>
      <c r="CK10835" s="54">
        <v>1.7</v>
      </c>
      <c r="CL10835" s="54">
        <v>1E-3</v>
      </c>
      <c r="CM10835" s="54">
        <v>0.34100000000000003</v>
      </c>
      <c r="CN10835" s="53" t="s">
        <v>42686</v>
      </c>
      <c r="CO10835" s="54">
        <v>96</v>
      </c>
      <c r="CP10835" s="54">
        <v>144</v>
      </c>
      <c r="CQ10835" s="55">
        <f t="shared" si="169"/>
        <v>0.66666666666666663</v>
      </c>
      <c r="CR10835" s="52" t="s">
        <v>28938</v>
      </c>
    </row>
    <row r="10836" spans="81:96">
      <c r="CC10836" s="52">
        <v>10820</v>
      </c>
      <c r="CD10836" s="53" t="s">
        <v>42705</v>
      </c>
      <c r="CE10836" s="53" t="s">
        <v>42706</v>
      </c>
      <c r="CF10836" s="54">
        <v>27913</v>
      </c>
      <c r="CG10836" s="54">
        <v>1.127</v>
      </c>
      <c r="CH10836" s="54">
        <v>0.94899999999999995</v>
      </c>
      <c r="CI10836" s="54">
        <v>0.26700000000000002</v>
      </c>
      <c r="CJ10836" s="54">
        <v>1437</v>
      </c>
      <c r="CK10836" s="54">
        <v>9.5</v>
      </c>
      <c r="CL10836" s="54">
        <v>2.8969999999999999E-2</v>
      </c>
      <c r="CM10836" s="54">
        <v>0.218</v>
      </c>
      <c r="CN10836" s="53" t="s">
        <v>42686</v>
      </c>
      <c r="CO10836" s="54">
        <v>97</v>
      </c>
      <c r="CP10836" s="54">
        <v>144</v>
      </c>
      <c r="CQ10836" s="55">
        <f t="shared" si="169"/>
        <v>0.67361111111111116</v>
      </c>
      <c r="CR10836" s="52" t="s">
        <v>28938</v>
      </c>
    </row>
    <row r="10837" spans="81:96">
      <c r="CC10837" s="52">
        <v>10811</v>
      </c>
      <c r="CD10837" s="53" t="s">
        <v>38040</v>
      </c>
      <c r="CE10837" s="53" t="s">
        <v>38041</v>
      </c>
      <c r="CF10837" s="54">
        <v>1981</v>
      </c>
      <c r="CG10837" s="54">
        <v>1.125</v>
      </c>
      <c r="CH10837" s="54">
        <v>1.472</v>
      </c>
      <c r="CI10837" s="54">
        <v>0</v>
      </c>
      <c r="CJ10837" s="54">
        <v>12</v>
      </c>
      <c r="CK10837" s="54" t="s">
        <v>28918</v>
      </c>
      <c r="CL10837" s="54">
        <v>1.23E-3</v>
      </c>
      <c r="CM10837" s="54">
        <v>0.63</v>
      </c>
      <c r="CN10837" s="53" t="s">
        <v>42686</v>
      </c>
      <c r="CO10837" s="54">
        <v>98</v>
      </c>
      <c r="CP10837" s="54">
        <v>144</v>
      </c>
      <c r="CQ10837" s="55">
        <f t="shared" si="169"/>
        <v>0.68055555555555558</v>
      </c>
      <c r="CR10837" s="52" t="s">
        <v>28938</v>
      </c>
    </row>
    <row r="10838" spans="81:96">
      <c r="CC10838" s="52">
        <v>10837</v>
      </c>
      <c r="CD10838" s="53" t="s">
        <v>38553</v>
      </c>
      <c r="CE10838" s="53" t="s">
        <v>38554</v>
      </c>
      <c r="CF10838" s="54">
        <v>506</v>
      </c>
      <c r="CG10838" s="54">
        <v>1.0900000000000001</v>
      </c>
      <c r="CH10838" s="54">
        <v>1.2270000000000001</v>
      </c>
      <c r="CI10838" s="54">
        <v>0.31900000000000001</v>
      </c>
      <c r="CJ10838" s="54">
        <v>113</v>
      </c>
      <c r="CK10838" s="54">
        <v>3.6</v>
      </c>
      <c r="CL10838" s="54">
        <v>1.2700000000000001E-3</v>
      </c>
      <c r="CM10838" s="54">
        <v>0.28399999999999997</v>
      </c>
      <c r="CN10838" s="53" t="s">
        <v>42686</v>
      </c>
      <c r="CO10838" s="54">
        <v>99</v>
      </c>
      <c r="CP10838" s="54">
        <v>144</v>
      </c>
      <c r="CQ10838" s="55">
        <f t="shared" si="169"/>
        <v>0.6875</v>
      </c>
      <c r="CR10838" s="52" t="s">
        <v>28938</v>
      </c>
    </row>
    <row r="10839" spans="81:96">
      <c r="CC10839" s="52">
        <v>10865</v>
      </c>
      <c r="CD10839" s="53" t="s">
        <v>38044</v>
      </c>
      <c r="CE10839" s="53" t="s">
        <v>38045</v>
      </c>
      <c r="CF10839" s="54">
        <v>110</v>
      </c>
      <c r="CG10839" s="54">
        <v>1.071</v>
      </c>
      <c r="CH10839" s="54">
        <v>0.95899999999999996</v>
      </c>
      <c r="CI10839" s="54">
        <v>6.7000000000000004E-2</v>
      </c>
      <c r="CJ10839" s="54">
        <v>15</v>
      </c>
      <c r="CK10839" s="54">
        <v>4.4000000000000004</v>
      </c>
      <c r="CL10839" s="54">
        <v>3.4000000000000002E-4</v>
      </c>
      <c r="CM10839" s="54">
        <v>0.29699999999999999</v>
      </c>
      <c r="CN10839" s="53" t="s">
        <v>42686</v>
      </c>
      <c r="CO10839" s="54">
        <v>100</v>
      </c>
      <c r="CP10839" s="54">
        <v>144</v>
      </c>
      <c r="CQ10839" s="55">
        <f t="shared" si="169"/>
        <v>0.69444444444444442</v>
      </c>
      <c r="CR10839" s="52" t="s">
        <v>28938</v>
      </c>
    </row>
    <row r="10840" spans="81:96">
      <c r="CC10840" s="52">
        <v>10823</v>
      </c>
      <c r="CD10840" s="53" t="s">
        <v>41813</v>
      </c>
      <c r="CE10840" s="53" t="s">
        <v>41814</v>
      </c>
      <c r="CF10840" s="54">
        <v>2728</v>
      </c>
      <c r="CG10840" s="54">
        <v>1.032</v>
      </c>
      <c r="CH10840" s="54">
        <v>0.91</v>
      </c>
      <c r="CI10840" s="54">
        <v>0.35599999999999998</v>
      </c>
      <c r="CJ10840" s="54">
        <v>331</v>
      </c>
      <c r="CK10840" s="54">
        <v>4.5999999999999996</v>
      </c>
      <c r="CL10840" s="54">
        <v>6.8799999999999998E-3</v>
      </c>
      <c r="CM10840" s="54">
        <v>0.23899999999999999</v>
      </c>
      <c r="CN10840" s="53" t="s">
        <v>42686</v>
      </c>
      <c r="CO10840" s="54">
        <v>101</v>
      </c>
      <c r="CP10840" s="54">
        <v>144</v>
      </c>
      <c r="CQ10840" s="55">
        <f t="shared" si="169"/>
        <v>0.70138888888888884</v>
      </c>
      <c r="CR10840" s="52" t="s">
        <v>28938</v>
      </c>
    </row>
    <row r="10841" spans="81:96">
      <c r="CC10841" s="52">
        <v>10799</v>
      </c>
      <c r="CD10841" s="53" t="s">
        <v>42707</v>
      </c>
      <c r="CE10841" s="53" t="s">
        <v>42708</v>
      </c>
      <c r="CF10841" s="54">
        <v>3106</v>
      </c>
      <c r="CG10841" s="54">
        <v>1.0209999999999999</v>
      </c>
      <c r="CH10841" s="54">
        <v>0.92500000000000004</v>
      </c>
      <c r="CI10841" s="54">
        <v>0.32600000000000001</v>
      </c>
      <c r="CJ10841" s="54">
        <v>298</v>
      </c>
      <c r="CK10841" s="54">
        <v>9.9</v>
      </c>
      <c r="CL10841" s="54">
        <v>6.8599999999999998E-3</v>
      </c>
      <c r="CM10841" s="54">
        <v>0.41899999999999998</v>
      </c>
      <c r="CN10841" s="53" t="s">
        <v>42686</v>
      </c>
      <c r="CO10841" s="54">
        <v>102</v>
      </c>
      <c r="CP10841" s="54">
        <v>144</v>
      </c>
      <c r="CQ10841" s="55">
        <f t="shared" si="169"/>
        <v>0.70833333333333337</v>
      </c>
      <c r="CR10841" s="52" t="s">
        <v>28938</v>
      </c>
    </row>
    <row r="10842" spans="81:96">
      <c r="CC10842" s="52">
        <v>10798</v>
      </c>
      <c r="CD10842" s="53" t="s">
        <v>38561</v>
      </c>
      <c r="CE10842" s="53" t="s">
        <v>38562</v>
      </c>
      <c r="CF10842" s="54">
        <v>356</v>
      </c>
      <c r="CG10842" s="54">
        <v>1.008</v>
      </c>
      <c r="CH10842" s="54">
        <v>0.83499999999999996</v>
      </c>
      <c r="CI10842" s="54">
        <v>0.22600000000000001</v>
      </c>
      <c r="CJ10842" s="54">
        <v>53</v>
      </c>
      <c r="CK10842" s="54">
        <v>4.4000000000000004</v>
      </c>
      <c r="CL10842" s="54">
        <v>6.4999999999999997E-4</v>
      </c>
      <c r="CM10842" s="54">
        <v>0.15</v>
      </c>
      <c r="CN10842" s="53" t="s">
        <v>42686</v>
      </c>
      <c r="CO10842" s="54">
        <v>103</v>
      </c>
      <c r="CP10842" s="54">
        <v>144</v>
      </c>
      <c r="CQ10842" s="55">
        <f t="shared" si="169"/>
        <v>0.71527777777777779</v>
      </c>
      <c r="CR10842" s="52" t="s">
        <v>28938</v>
      </c>
    </row>
    <row r="10843" spans="81:96">
      <c r="CC10843" s="52">
        <v>10779</v>
      </c>
      <c r="CD10843" s="53" t="s">
        <v>35111</v>
      </c>
      <c r="CE10843" s="53" t="s">
        <v>35112</v>
      </c>
      <c r="CF10843" s="54">
        <v>1088</v>
      </c>
      <c r="CG10843" s="54">
        <v>1</v>
      </c>
      <c r="CH10843" s="54">
        <v>0.93300000000000005</v>
      </c>
      <c r="CI10843" s="54">
        <v>8.3000000000000004E-2</v>
      </c>
      <c r="CJ10843" s="54">
        <v>60</v>
      </c>
      <c r="CK10843" s="54">
        <v>9.1999999999999993</v>
      </c>
      <c r="CL10843" s="54">
        <v>1.47E-3</v>
      </c>
      <c r="CM10843" s="54">
        <v>0.28000000000000003</v>
      </c>
      <c r="CN10843" s="53" t="s">
        <v>42686</v>
      </c>
      <c r="CO10843" s="54">
        <v>104</v>
      </c>
      <c r="CP10843" s="54">
        <v>144</v>
      </c>
      <c r="CQ10843" s="55">
        <f t="shared" si="169"/>
        <v>0.72222222222222221</v>
      </c>
      <c r="CR10843" s="52" t="s">
        <v>28938</v>
      </c>
    </row>
    <row r="10844" spans="81:96">
      <c r="CC10844" s="52">
        <v>10795</v>
      </c>
      <c r="CD10844" s="53" t="s">
        <v>31757</v>
      </c>
      <c r="CE10844" s="53" t="s">
        <v>31758</v>
      </c>
      <c r="CF10844" s="54">
        <v>453</v>
      </c>
      <c r="CG10844" s="54">
        <v>0.98099999999999998</v>
      </c>
      <c r="CH10844" s="54">
        <v>1.081</v>
      </c>
      <c r="CI10844" s="54">
        <v>0.20799999999999999</v>
      </c>
      <c r="CJ10844" s="54">
        <v>106</v>
      </c>
      <c r="CK10844" s="54">
        <v>3.9</v>
      </c>
      <c r="CL10844" s="54">
        <v>1.07E-3</v>
      </c>
      <c r="CM10844" s="54">
        <v>0.219</v>
      </c>
      <c r="CN10844" s="53" t="s">
        <v>42686</v>
      </c>
      <c r="CO10844" s="54">
        <v>105</v>
      </c>
      <c r="CP10844" s="54">
        <v>144</v>
      </c>
      <c r="CQ10844" s="55">
        <f t="shared" si="169"/>
        <v>0.72916666666666663</v>
      </c>
      <c r="CR10844" s="52" t="s">
        <v>28938</v>
      </c>
    </row>
    <row r="10845" spans="81:96">
      <c r="CC10845" s="52">
        <v>10785</v>
      </c>
      <c r="CD10845" s="53" t="s">
        <v>32043</v>
      </c>
      <c r="CE10845" s="53" t="s">
        <v>32044</v>
      </c>
      <c r="CF10845" s="54">
        <v>3251</v>
      </c>
      <c r="CG10845" s="54">
        <v>0.96299999999999997</v>
      </c>
      <c r="CH10845" s="54">
        <v>1.018</v>
      </c>
      <c r="CI10845" s="54">
        <v>0.151</v>
      </c>
      <c r="CJ10845" s="54">
        <v>192</v>
      </c>
      <c r="CK10845" s="54">
        <v>9.6</v>
      </c>
      <c r="CL10845" s="54">
        <v>4.5599999999999998E-3</v>
      </c>
      <c r="CM10845" s="54">
        <v>0.28999999999999998</v>
      </c>
      <c r="CN10845" s="53" t="s">
        <v>42686</v>
      </c>
      <c r="CO10845" s="54">
        <v>106</v>
      </c>
      <c r="CP10845" s="54">
        <v>144</v>
      </c>
      <c r="CQ10845" s="55">
        <f t="shared" si="169"/>
        <v>0.73611111111111116</v>
      </c>
      <c r="CR10845" s="52" t="s">
        <v>28938</v>
      </c>
    </row>
    <row r="10846" spans="81:96">
      <c r="CC10846" s="52">
        <v>10867</v>
      </c>
      <c r="CD10846" s="53" t="s">
        <v>35117</v>
      </c>
      <c r="CE10846" s="53" t="s">
        <v>35118</v>
      </c>
      <c r="CF10846" s="54">
        <v>1000</v>
      </c>
      <c r="CG10846" s="54">
        <v>0.95699999999999996</v>
      </c>
      <c r="CH10846" s="54">
        <v>1.046</v>
      </c>
      <c r="CI10846" s="54">
        <v>0.13100000000000001</v>
      </c>
      <c r="CJ10846" s="54">
        <v>84</v>
      </c>
      <c r="CK10846" s="54">
        <v>9.1999999999999993</v>
      </c>
      <c r="CL10846" s="54">
        <v>2.1299999999999999E-3</v>
      </c>
      <c r="CM10846" s="54">
        <v>0.38700000000000001</v>
      </c>
      <c r="CN10846" s="53" t="s">
        <v>42686</v>
      </c>
      <c r="CO10846" s="54">
        <v>107</v>
      </c>
      <c r="CP10846" s="54">
        <v>144</v>
      </c>
      <c r="CQ10846" s="55">
        <f t="shared" si="169"/>
        <v>0.74305555555555558</v>
      </c>
      <c r="CR10846" s="52" t="s">
        <v>28938</v>
      </c>
    </row>
    <row r="10847" spans="81:96">
      <c r="CC10847" s="52">
        <v>10765</v>
      </c>
      <c r="CD10847" s="53" t="s">
        <v>42709</v>
      </c>
      <c r="CE10847" s="53" t="s">
        <v>42710</v>
      </c>
      <c r="CF10847" s="54">
        <v>1215</v>
      </c>
      <c r="CG10847" s="54">
        <v>0.95199999999999996</v>
      </c>
      <c r="CH10847" s="54">
        <v>0.749</v>
      </c>
      <c r="CI10847" s="54">
        <v>0.21199999999999999</v>
      </c>
      <c r="CJ10847" s="54">
        <v>137</v>
      </c>
      <c r="CK10847" s="54">
        <v>8.5</v>
      </c>
      <c r="CL10847" s="54">
        <v>1.47E-3</v>
      </c>
      <c r="CM10847" s="54">
        <v>0.15</v>
      </c>
      <c r="CN10847" s="53" t="s">
        <v>42686</v>
      </c>
      <c r="CO10847" s="54">
        <v>108</v>
      </c>
      <c r="CP10847" s="54">
        <v>144</v>
      </c>
      <c r="CQ10847" s="55">
        <f t="shared" si="169"/>
        <v>0.75</v>
      </c>
      <c r="CR10847" s="52" t="s">
        <v>28953</v>
      </c>
    </row>
    <row r="10848" spans="81:96">
      <c r="CC10848" s="52">
        <v>10860</v>
      </c>
      <c r="CD10848" s="53" t="s">
        <v>42711</v>
      </c>
      <c r="CE10848" s="53" t="s">
        <v>42712</v>
      </c>
      <c r="CF10848" s="54">
        <v>5695</v>
      </c>
      <c r="CG10848" s="54">
        <v>0.94199999999999995</v>
      </c>
      <c r="CH10848" s="54">
        <v>0.72</v>
      </c>
      <c r="CI10848" s="54">
        <v>0.20599999999999999</v>
      </c>
      <c r="CJ10848" s="54">
        <v>238</v>
      </c>
      <c r="CK10848" s="54" t="s">
        <v>28918</v>
      </c>
      <c r="CL10848" s="54">
        <v>1.085E-2</v>
      </c>
      <c r="CM10848" s="54">
        <v>0.29699999999999999</v>
      </c>
      <c r="CN10848" s="53" t="s">
        <v>42686</v>
      </c>
      <c r="CO10848" s="54">
        <v>109</v>
      </c>
      <c r="CP10848" s="54">
        <v>144</v>
      </c>
      <c r="CQ10848" s="55">
        <f t="shared" si="169"/>
        <v>0.75694444444444442</v>
      </c>
      <c r="CR10848" s="52" t="s">
        <v>28953</v>
      </c>
    </row>
    <row r="10849" spans="81:96">
      <c r="CC10849" s="52">
        <v>10783</v>
      </c>
      <c r="CD10849" s="53" t="s">
        <v>42713</v>
      </c>
      <c r="CE10849" s="53" t="s">
        <v>42714</v>
      </c>
      <c r="CF10849" s="54">
        <v>2930</v>
      </c>
      <c r="CG10849" s="54">
        <v>0.93700000000000006</v>
      </c>
      <c r="CH10849" s="54">
        <v>0.51900000000000002</v>
      </c>
      <c r="CI10849" s="54">
        <v>0.29299999999999998</v>
      </c>
      <c r="CJ10849" s="54">
        <v>290</v>
      </c>
      <c r="CK10849" s="54">
        <v>7.8</v>
      </c>
      <c r="CL10849" s="54">
        <v>6.1999999999999998E-3</v>
      </c>
      <c r="CM10849" s="54">
        <v>0.18099999999999999</v>
      </c>
      <c r="CN10849" s="53" t="s">
        <v>42686</v>
      </c>
      <c r="CO10849" s="54">
        <v>110</v>
      </c>
      <c r="CP10849" s="54">
        <v>144</v>
      </c>
      <c r="CQ10849" s="55">
        <f t="shared" si="169"/>
        <v>0.76388888888888884</v>
      </c>
      <c r="CR10849" s="52" t="s">
        <v>28953</v>
      </c>
    </row>
    <row r="10850" spans="81:96">
      <c r="CC10850" s="52">
        <v>10755</v>
      </c>
      <c r="CD10850" s="53" t="s">
        <v>38575</v>
      </c>
      <c r="CE10850" s="53" t="s">
        <v>38576</v>
      </c>
      <c r="CF10850" s="54">
        <v>529</v>
      </c>
      <c r="CG10850" s="54">
        <v>0.91300000000000003</v>
      </c>
      <c r="CH10850" s="54">
        <v>1.022</v>
      </c>
      <c r="CI10850" s="54">
        <v>0.18099999999999999</v>
      </c>
      <c r="CJ10850" s="54">
        <v>72</v>
      </c>
      <c r="CK10850" s="54">
        <v>4.4000000000000004</v>
      </c>
      <c r="CL10850" s="54">
        <v>1.23E-3</v>
      </c>
      <c r="CM10850" s="54">
        <v>0.192</v>
      </c>
      <c r="CN10850" s="53" t="s">
        <v>42686</v>
      </c>
      <c r="CO10850" s="54">
        <v>111</v>
      </c>
      <c r="CP10850" s="54">
        <v>144</v>
      </c>
      <c r="CQ10850" s="55">
        <f t="shared" si="169"/>
        <v>0.77083333333333337</v>
      </c>
      <c r="CR10850" s="52" t="s">
        <v>28953</v>
      </c>
    </row>
    <row r="10851" spans="81:96">
      <c r="CC10851" s="52">
        <v>10814</v>
      </c>
      <c r="CD10851" s="53" t="s">
        <v>42715</v>
      </c>
      <c r="CE10851" s="53" t="s">
        <v>42716</v>
      </c>
      <c r="CF10851" s="54">
        <v>1824</v>
      </c>
      <c r="CG10851" s="54">
        <v>0.90900000000000003</v>
      </c>
      <c r="CH10851" s="54">
        <v>0.75900000000000001</v>
      </c>
      <c r="CI10851" s="54">
        <v>0.25900000000000001</v>
      </c>
      <c r="CJ10851" s="54">
        <v>405</v>
      </c>
      <c r="CK10851" s="54">
        <v>2.8</v>
      </c>
      <c r="CL10851" s="54">
        <v>5.4200000000000003E-3</v>
      </c>
      <c r="CM10851" s="54">
        <v>0.19</v>
      </c>
      <c r="CN10851" s="53" t="s">
        <v>42686</v>
      </c>
      <c r="CO10851" s="54">
        <v>112</v>
      </c>
      <c r="CP10851" s="54">
        <v>144</v>
      </c>
      <c r="CQ10851" s="55">
        <f t="shared" si="169"/>
        <v>0.77777777777777779</v>
      </c>
      <c r="CR10851" s="52" t="s">
        <v>28953</v>
      </c>
    </row>
    <row r="10852" spans="81:96">
      <c r="CC10852" s="52">
        <v>10866</v>
      </c>
      <c r="CD10852" s="53" t="s">
        <v>35125</v>
      </c>
      <c r="CE10852" s="53" t="s">
        <v>35126</v>
      </c>
      <c r="CF10852" s="54">
        <v>2423</v>
      </c>
      <c r="CG10852" s="54">
        <v>0.89700000000000002</v>
      </c>
      <c r="CH10852" s="54">
        <v>0.78800000000000003</v>
      </c>
      <c r="CI10852" s="54">
        <v>0.251</v>
      </c>
      <c r="CJ10852" s="54">
        <v>203</v>
      </c>
      <c r="CK10852" s="54">
        <v>9.5</v>
      </c>
      <c r="CL10852" s="54">
        <v>3.3899999999999998E-3</v>
      </c>
      <c r="CM10852" s="54">
        <v>0.20899999999999999</v>
      </c>
      <c r="CN10852" s="53" t="s">
        <v>42686</v>
      </c>
      <c r="CO10852" s="54">
        <v>113</v>
      </c>
      <c r="CP10852" s="54">
        <v>144</v>
      </c>
      <c r="CQ10852" s="55">
        <f t="shared" si="169"/>
        <v>0.78472222222222221</v>
      </c>
      <c r="CR10852" s="52" t="s">
        <v>28953</v>
      </c>
    </row>
    <row r="10853" spans="81:96">
      <c r="CC10853" s="52">
        <v>10819</v>
      </c>
      <c r="CD10853" s="53" t="s">
        <v>35683</v>
      </c>
      <c r="CE10853" s="53" t="s">
        <v>35684</v>
      </c>
      <c r="CF10853" s="54">
        <v>907</v>
      </c>
      <c r="CG10853" s="54">
        <v>0.88200000000000001</v>
      </c>
      <c r="CH10853" s="54">
        <v>0.79900000000000004</v>
      </c>
      <c r="CI10853" s="54">
        <v>0.376</v>
      </c>
      <c r="CJ10853" s="54">
        <v>85</v>
      </c>
      <c r="CK10853" s="54">
        <v>5.6</v>
      </c>
      <c r="CL10853" s="54">
        <v>1.8799999999999999E-3</v>
      </c>
      <c r="CM10853" s="54">
        <v>0.19500000000000001</v>
      </c>
      <c r="CN10853" s="53" t="s">
        <v>42686</v>
      </c>
      <c r="CO10853" s="54">
        <v>114</v>
      </c>
      <c r="CP10853" s="54">
        <v>144</v>
      </c>
      <c r="CQ10853" s="55">
        <f t="shared" si="169"/>
        <v>0.79166666666666663</v>
      </c>
      <c r="CR10853" s="52" t="s">
        <v>28953</v>
      </c>
    </row>
    <row r="10854" spans="81:96">
      <c r="CC10854" s="52">
        <v>10833</v>
      </c>
      <c r="CD10854" s="53" t="s">
        <v>13240</v>
      </c>
      <c r="CE10854" s="53" t="s">
        <v>13238</v>
      </c>
      <c r="CF10854" s="54">
        <v>2075</v>
      </c>
      <c r="CG10854" s="54">
        <v>0.875</v>
      </c>
      <c r="CH10854" s="54">
        <v>0.83399999999999996</v>
      </c>
      <c r="CI10854" s="54">
        <v>0.22700000000000001</v>
      </c>
      <c r="CJ10854" s="54">
        <v>264</v>
      </c>
      <c r="CK10854" s="54">
        <v>6</v>
      </c>
      <c r="CL10854" s="54">
        <v>4.1799999999999997E-3</v>
      </c>
      <c r="CM10854" s="54">
        <v>0.22700000000000001</v>
      </c>
      <c r="CN10854" s="53" t="s">
        <v>42686</v>
      </c>
      <c r="CO10854" s="54">
        <v>115</v>
      </c>
      <c r="CP10854" s="54">
        <v>144</v>
      </c>
      <c r="CQ10854" s="55">
        <f t="shared" si="169"/>
        <v>0.79861111111111116</v>
      </c>
      <c r="CR10854" s="52" t="s">
        <v>28953</v>
      </c>
    </row>
    <row r="10855" spans="81:96">
      <c r="CC10855" s="52">
        <v>10842</v>
      </c>
      <c r="CD10855" s="53" t="s">
        <v>38579</v>
      </c>
      <c r="CE10855" s="53" t="s">
        <v>38580</v>
      </c>
      <c r="CF10855" s="54">
        <v>80</v>
      </c>
      <c r="CG10855" s="54">
        <v>0.85699999999999998</v>
      </c>
      <c r="CH10855" s="54">
        <v>1.129</v>
      </c>
      <c r="CI10855" s="54">
        <v>0.312</v>
      </c>
      <c r="CJ10855" s="54">
        <v>32</v>
      </c>
      <c r="CK10855" s="54"/>
      <c r="CL10855" s="54">
        <v>1.9000000000000001E-4</v>
      </c>
      <c r="CM10855" s="54">
        <v>0.193</v>
      </c>
      <c r="CN10855" s="53" t="s">
        <v>42686</v>
      </c>
      <c r="CO10855" s="54">
        <v>116</v>
      </c>
      <c r="CP10855" s="54">
        <v>144</v>
      </c>
      <c r="CQ10855" s="55">
        <f t="shared" si="169"/>
        <v>0.80555555555555558</v>
      </c>
      <c r="CR10855" s="52" t="s">
        <v>28953</v>
      </c>
    </row>
    <row r="10856" spans="81:96">
      <c r="CC10856" s="52">
        <v>10782</v>
      </c>
      <c r="CD10856" s="53" t="s">
        <v>35141</v>
      </c>
      <c r="CE10856" s="53" t="s">
        <v>35142</v>
      </c>
      <c r="CF10856" s="54">
        <v>804</v>
      </c>
      <c r="CG10856" s="54">
        <v>0.81499999999999995</v>
      </c>
      <c r="CH10856" s="54">
        <v>0.69</v>
      </c>
      <c r="CI10856" s="54">
        <v>4.5999999999999999E-2</v>
      </c>
      <c r="CJ10856" s="54">
        <v>259</v>
      </c>
      <c r="CK10856" s="54">
        <v>4.5999999999999996</v>
      </c>
      <c r="CL10856" s="54">
        <v>1.2899999999999999E-3</v>
      </c>
      <c r="CM10856" s="54">
        <v>0.114</v>
      </c>
      <c r="CN10856" s="53" t="s">
        <v>42686</v>
      </c>
      <c r="CO10856" s="54">
        <v>117</v>
      </c>
      <c r="CP10856" s="54">
        <v>144</v>
      </c>
      <c r="CQ10856" s="55">
        <f t="shared" si="169"/>
        <v>0.8125</v>
      </c>
      <c r="CR10856" s="52" t="s">
        <v>28953</v>
      </c>
    </row>
    <row r="10857" spans="81:96">
      <c r="CC10857" s="52">
        <v>10763</v>
      </c>
      <c r="CD10857" s="53" t="s">
        <v>39575</v>
      </c>
      <c r="CE10857" s="53" t="s">
        <v>39576</v>
      </c>
      <c r="CF10857" s="54">
        <v>328</v>
      </c>
      <c r="CG10857" s="54">
        <v>0.81100000000000005</v>
      </c>
      <c r="CH10857" s="54">
        <v>0.76600000000000001</v>
      </c>
      <c r="CI10857" s="54">
        <v>0.188</v>
      </c>
      <c r="CJ10857" s="54">
        <v>32</v>
      </c>
      <c r="CK10857" s="54">
        <v>7.5</v>
      </c>
      <c r="CL10857" s="54">
        <v>7.2999999999999996E-4</v>
      </c>
      <c r="CM10857" s="54">
        <v>0.27600000000000002</v>
      </c>
      <c r="CN10857" s="53" t="s">
        <v>42686</v>
      </c>
      <c r="CO10857" s="54">
        <v>118</v>
      </c>
      <c r="CP10857" s="54">
        <v>144</v>
      </c>
      <c r="CQ10857" s="55">
        <f t="shared" si="169"/>
        <v>0.81944444444444442</v>
      </c>
      <c r="CR10857" s="52" t="s">
        <v>28953</v>
      </c>
    </row>
    <row r="10858" spans="81:96">
      <c r="CC10858" s="52">
        <v>10813</v>
      </c>
      <c r="CD10858" s="53" t="s">
        <v>35145</v>
      </c>
      <c r="CE10858" s="53" t="s">
        <v>35146</v>
      </c>
      <c r="CF10858" s="54">
        <v>928</v>
      </c>
      <c r="CG10858" s="54">
        <v>0.79100000000000004</v>
      </c>
      <c r="CH10858" s="54">
        <v>0.82499999999999996</v>
      </c>
      <c r="CI10858" s="54">
        <v>0.15</v>
      </c>
      <c r="CJ10858" s="54">
        <v>40</v>
      </c>
      <c r="CK10858" s="54">
        <v>5.9</v>
      </c>
      <c r="CL10858" s="54">
        <v>2.4199999999999998E-3</v>
      </c>
      <c r="CM10858" s="54">
        <v>0.26600000000000001</v>
      </c>
      <c r="CN10858" s="53" t="s">
        <v>42686</v>
      </c>
      <c r="CO10858" s="54">
        <v>119</v>
      </c>
      <c r="CP10858" s="54">
        <v>144</v>
      </c>
      <c r="CQ10858" s="55">
        <f t="shared" si="169"/>
        <v>0.82638888888888884</v>
      </c>
      <c r="CR10858" s="52" t="s">
        <v>28953</v>
      </c>
    </row>
    <row r="10859" spans="81:96">
      <c r="CC10859" s="52">
        <v>10825</v>
      </c>
      <c r="CD10859" s="53" t="s">
        <v>42717</v>
      </c>
      <c r="CE10859" s="53" t="s">
        <v>42718</v>
      </c>
      <c r="CF10859" s="54">
        <v>1496</v>
      </c>
      <c r="CG10859" s="54">
        <v>0.78600000000000003</v>
      </c>
      <c r="CH10859" s="54">
        <v>0.74099999999999999</v>
      </c>
      <c r="CI10859" s="54">
        <v>0.27</v>
      </c>
      <c r="CJ10859" s="54">
        <v>159</v>
      </c>
      <c r="CK10859" s="54">
        <v>7.4</v>
      </c>
      <c r="CL10859" s="54">
        <v>2.7899999999999999E-3</v>
      </c>
      <c r="CM10859" s="54">
        <v>0.222</v>
      </c>
      <c r="CN10859" s="53" t="s">
        <v>42686</v>
      </c>
      <c r="CO10859" s="54">
        <v>120</v>
      </c>
      <c r="CP10859" s="54">
        <v>144</v>
      </c>
      <c r="CQ10859" s="55">
        <f t="shared" si="169"/>
        <v>0.83333333333333337</v>
      </c>
      <c r="CR10859" s="52" t="s">
        <v>28953</v>
      </c>
    </row>
    <row r="10860" spans="81:96">
      <c r="CC10860" s="52">
        <v>10826</v>
      </c>
      <c r="CD10860" s="53" t="s">
        <v>38050</v>
      </c>
      <c r="CE10860" s="53" t="s">
        <v>38051</v>
      </c>
      <c r="CF10860" s="54">
        <v>160</v>
      </c>
      <c r="CG10860" s="54">
        <v>0.78600000000000003</v>
      </c>
      <c r="CH10860" s="54">
        <v>0.77300000000000002</v>
      </c>
      <c r="CI10860" s="54">
        <v>0.17599999999999999</v>
      </c>
      <c r="CJ10860" s="54">
        <v>34</v>
      </c>
      <c r="CK10860" s="54">
        <v>3.9</v>
      </c>
      <c r="CL10860" s="54">
        <v>2.0000000000000001E-4</v>
      </c>
      <c r="CM10860" s="54">
        <v>8.1000000000000003E-2</v>
      </c>
      <c r="CN10860" s="53" t="s">
        <v>42686</v>
      </c>
      <c r="CO10860" s="54">
        <v>120</v>
      </c>
      <c r="CP10860" s="54">
        <v>144</v>
      </c>
      <c r="CQ10860" s="55">
        <f t="shared" si="169"/>
        <v>0.83333333333333337</v>
      </c>
      <c r="CR10860" s="52" t="s">
        <v>28953</v>
      </c>
    </row>
    <row r="10861" spans="81:96">
      <c r="CC10861" s="52">
        <v>10753</v>
      </c>
      <c r="CD10861" s="53" t="s">
        <v>34743</v>
      </c>
      <c r="CE10861" s="53" t="s">
        <v>34744</v>
      </c>
      <c r="CF10861" s="54">
        <v>721</v>
      </c>
      <c r="CG10861" s="54">
        <v>0.78100000000000003</v>
      </c>
      <c r="CH10861" s="54">
        <v>0.75</v>
      </c>
      <c r="CI10861" s="54">
        <v>0.16300000000000001</v>
      </c>
      <c r="CJ10861" s="54">
        <v>49</v>
      </c>
      <c r="CK10861" s="54" t="s">
        <v>28918</v>
      </c>
      <c r="CL10861" s="54">
        <v>1.2899999999999999E-3</v>
      </c>
      <c r="CM10861" s="54">
        <v>0.26300000000000001</v>
      </c>
      <c r="CN10861" s="53" t="s">
        <v>42686</v>
      </c>
      <c r="CO10861" s="54">
        <v>122</v>
      </c>
      <c r="CP10861" s="54">
        <v>144</v>
      </c>
      <c r="CQ10861" s="55">
        <f t="shared" si="169"/>
        <v>0.84722222222222221</v>
      </c>
      <c r="CR10861" s="52" t="s">
        <v>28953</v>
      </c>
    </row>
    <row r="10862" spans="81:96">
      <c r="CC10862" s="52">
        <v>10762</v>
      </c>
      <c r="CD10862" s="53" t="s">
        <v>42719</v>
      </c>
      <c r="CE10862" s="53" t="s">
        <v>42720</v>
      </c>
      <c r="CF10862" s="54">
        <v>1600</v>
      </c>
      <c r="CG10862" s="54">
        <v>0.77400000000000002</v>
      </c>
      <c r="CH10862" s="54">
        <v>0.78700000000000003</v>
      </c>
      <c r="CI10862" s="54">
        <v>0.126</v>
      </c>
      <c r="CJ10862" s="54">
        <v>174</v>
      </c>
      <c r="CK10862" s="54">
        <v>6.2</v>
      </c>
      <c r="CL10862" s="54">
        <v>3.5100000000000001E-3</v>
      </c>
      <c r="CM10862" s="54">
        <v>0.23</v>
      </c>
      <c r="CN10862" s="53" t="s">
        <v>42686</v>
      </c>
      <c r="CO10862" s="54">
        <v>123</v>
      </c>
      <c r="CP10862" s="54">
        <v>144</v>
      </c>
      <c r="CQ10862" s="55">
        <f t="shared" si="169"/>
        <v>0.85416666666666663</v>
      </c>
      <c r="CR10862" s="52" t="s">
        <v>28953</v>
      </c>
    </row>
    <row r="10863" spans="81:96">
      <c r="CC10863" s="52">
        <v>10834</v>
      </c>
      <c r="CD10863" s="53" t="s">
        <v>4401</v>
      </c>
      <c r="CE10863" s="53" t="s">
        <v>4399</v>
      </c>
      <c r="CF10863" s="54">
        <v>1409</v>
      </c>
      <c r="CG10863" s="54">
        <v>0.746</v>
      </c>
      <c r="CH10863" s="54">
        <v>0.52200000000000002</v>
      </c>
      <c r="CI10863" s="54">
        <v>0.183</v>
      </c>
      <c r="CJ10863" s="54">
        <v>268</v>
      </c>
      <c r="CK10863" s="54">
        <v>5.0999999999999996</v>
      </c>
      <c r="CL10863" s="54">
        <v>3.62E-3</v>
      </c>
      <c r="CM10863" s="54">
        <v>0.15</v>
      </c>
      <c r="CN10863" s="53" t="s">
        <v>42686</v>
      </c>
      <c r="CO10863" s="54">
        <v>124</v>
      </c>
      <c r="CP10863" s="54">
        <v>144</v>
      </c>
      <c r="CQ10863" s="55">
        <f t="shared" si="169"/>
        <v>0.86111111111111116</v>
      </c>
      <c r="CR10863" s="52" t="s">
        <v>28953</v>
      </c>
    </row>
    <row r="10864" spans="81:96">
      <c r="CC10864" s="52">
        <v>10793</v>
      </c>
      <c r="CD10864" s="53" t="s">
        <v>35159</v>
      </c>
      <c r="CE10864" s="53" t="s">
        <v>35160</v>
      </c>
      <c r="CF10864" s="54">
        <v>1417</v>
      </c>
      <c r="CG10864" s="54">
        <v>0.72599999999999998</v>
      </c>
      <c r="CH10864" s="54">
        <v>0.66300000000000003</v>
      </c>
      <c r="CI10864" s="54">
        <v>0.17899999999999999</v>
      </c>
      <c r="CJ10864" s="54">
        <v>190</v>
      </c>
      <c r="CK10864" s="54">
        <v>5</v>
      </c>
      <c r="CL10864" s="54">
        <v>4.0200000000000001E-3</v>
      </c>
      <c r="CM10864" s="54">
        <v>0.21099999999999999</v>
      </c>
      <c r="CN10864" s="53" t="s">
        <v>42686</v>
      </c>
      <c r="CO10864" s="54">
        <v>125</v>
      </c>
      <c r="CP10864" s="54">
        <v>144</v>
      </c>
      <c r="CQ10864" s="55">
        <f t="shared" si="169"/>
        <v>0.86805555555555558</v>
      </c>
      <c r="CR10864" s="52" t="s">
        <v>28953</v>
      </c>
    </row>
    <row r="10865" spans="81:96">
      <c r="CC10865" s="52">
        <v>10881</v>
      </c>
      <c r="CD10865" s="53" t="s">
        <v>42721</v>
      </c>
      <c r="CE10865" s="53" t="s">
        <v>42722</v>
      </c>
      <c r="CF10865" s="54">
        <v>1073</v>
      </c>
      <c r="CG10865" s="54">
        <v>0.69799999999999995</v>
      </c>
      <c r="CH10865" s="54">
        <v>0.60299999999999998</v>
      </c>
      <c r="CI10865" s="54">
        <v>0.33300000000000002</v>
      </c>
      <c r="CJ10865" s="54">
        <v>9</v>
      </c>
      <c r="CK10865" s="54" t="s">
        <v>28918</v>
      </c>
      <c r="CL10865" s="54">
        <v>7.6000000000000004E-4</v>
      </c>
      <c r="CM10865" s="54">
        <v>0.27500000000000002</v>
      </c>
      <c r="CN10865" s="53" t="s">
        <v>42686</v>
      </c>
      <c r="CO10865" s="54">
        <v>126</v>
      </c>
      <c r="CP10865" s="54">
        <v>144</v>
      </c>
      <c r="CQ10865" s="55">
        <f t="shared" si="169"/>
        <v>0.875</v>
      </c>
      <c r="CR10865" s="52" t="s">
        <v>28953</v>
      </c>
    </row>
    <row r="10866" spans="81:96">
      <c r="CC10866" s="52">
        <v>10806</v>
      </c>
      <c r="CD10866" s="53" t="s">
        <v>41819</v>
      </c>
      <c r="CE10866" s="53" t="s">
        <v>41820</v>
      </c>
      <c r="CF10866" s="54">
        <v>350</v>
      </c>
      <c r="CG10866" s="54">
        <v>0.64</v>
      </c>
      <c r="CH10866" s="54">
        <v>0.51100000000000001</v>
      </c>
      <c r="CI10866" s="54">
        <v>0.22600000000000001</v>
      </c>
      <c r="CJ10866" s="54">
        <v>53</v>
      </c>
      <c r="CK10866" s="54">
        <v>7.4</v>
      </c>
      <c r="CL10866" s="54">
        <v>5.1999999999999995E-4</v>
      </c>
      <c r="CM10866" s="54">
        <v>0.11600000000000001</v>
      </c>
      <c r="CN10866" s="53" t="s">
        <v>42686</v>
      </c>
      <c r="CO10866" s="54">
        <v>127</v>
      </c>
      <c r="CP10866" s="54">
        <v>144</v>
      </c>
      <c r="CQ10866" s="55">
        <f t="shared" si="169"/>
        <v>0.88194444444444442</v>
      </c>
      <c r="CR10866" s="52" t="s">
        <v>28953</v>
      </c>
    </row>
    <row r="10867" spans="81:96">
      <c r="CC10867" s="52">
        <v>10878</v>
      </c>
      <c r="CD10867" s="53" t="s">
        <v>42723</v>
      </c>
      <c r="CE10867" s="53" t="s">
        <v>42724</v>
      </c>
      <c r="CF10867" s="54">
        <v>1883</v>
      </c>
      <c r="CG10867" s="54">
        <v>0.57399999999999995</v>
      </c>
      <c r="CH10867" s="54">
        <v>0.51</v>
      </c>
      <c r="CI10867" s="54">
        <v>0.14899999999999999</v>
      </c>
      <c r="CJ10867" s="54">
        <v>322</v>
      </c>
      <c r="CK10867" s="54">
        <v>6.8</v>
      </c>
      <c r="CL10867" s="54">
        <v>4.1799999999999997E-3</v>
      </c>
      <c r="CM10867" s="54">
        <v>0.16500000000000001</v>
      </c>
      <c r="CN10867" s="53" t="s">
        <v>42686</v>
      </c>
      <c r="CO10867" s="54">
        <v>128</v>
      </c>
      <c r="CP10867" s="54">
        <v>144</v>
      </c>
      <c r="CQ10867" s="55">
        <f t="shared" si="169"/>
        <v>0.88888888888888884</v>
      </c>
      <c r="CR10867" s="52" t="s">
        <v>28953</v>
      </c>
    </row>
    <row r="10868" spans="81:96">
      <c r="CC10868" s="52">
        <v>10803</v>
      </c>
      <c r="CD10868" s="53" t="s">
        <v>38605</v>
      </c>
      <c r="CE10868" s="53" t="s">
        <v>38606</v>
      </c>
      <c r="CF10868" s="54">
        <v>248</v>
      </c>
      <c r="CG10868" s="54">
        <v>0.56399999999999995</v>
      </c>
      <c r="CH10868" s="54">
        <v>0.56799999999999995</v>
      </c>
      <c r="CI10868" s="54">
        <v>6.9000000000000006E-2</v>
      </c>
      <c r="CJ10868" s="54">
        <v>58</v>
      </c>
      <c r="CK10868" s="54">
        <v>3.7</v>
      </c>
      <c r="CL10868" s="54">
        <v>7.6000000000000004E-4</v>
      </c>
      <c r="CM10868" s="54">
        <v>0.129</v>
      </c>
      <c r="CN10868" s="53" t="s">
        <v>42686</v>
      </c>
      <c r="CO10868" s="54">
        <v>129</v>
      </c>
      <c r="CP10868" s="54">
        <v>144</v>
      </c>
      <c r="CQ10868" s="55">
        <f t="shared" si="169"/>
        <v>0.89583333333333337</v>
      </c>
      <c r="CR10868" s="52" t="s">
        <v>28953</v>
      </c>
    </row>
    <row r="10869" spans="81:96">
      <c r="CC10869" s="52">
        <v>10879</v>
      </c>
      <c r="CD10869" s="53" t="s">
        <v>42725</v>
      </c>
      <c r="CE10869" s="53" t="s">
        <v>42726</v>
      </c>
      <c r="CF10869" s="54">
        <v>2251</v>
      </c>
      <c r="CG10869" s="54">
        <v>0.52400000000000002</v>
      </c>
      <c r="CH10869" s="54">
        <v>0.496</v>
      </c>
      <c r="CI10869" s="54">
        <v>0.152</v>
      </c>
      <c r="CJ10869" s="54">
        <v>322</v>
      </c>
      <c r="CK10869" s="54" t="s">
        <v>28918</v>
      </c>
      <c r="CL10869" s="54">
        <v>3.6700000000000001E-3</v>
      </c>
      <c r="CM10869" s="54">
        <v>0.153</v>
      </c>
      <c r="CN10869" s="53" t="s">
        <v>42686</v>
      </c>
      <c r="CO10869" s="54">
        <v>130</v>
      </c>
      <c r="CP10869" s="54">
        <v>144</v>
      </c>
      <c r="CQ10869" s="55">
        <f t="shared" si="169"/>
        <v>0.90277777777777779</v>
      </c>
      <c r="CR10869" s="52" t="s">
        <v>28953</v>
      </c>
    </row>
    <row r="10870" spans="81:96">
      <c r="CC10870" s="52">
        <v>10812</v>
      </c>
      <c r="CD10870" s="53" t="s">
        <v>35191</v>
      </c>
      <c r="CE10870" s="53" t="s">
        <v>35192</v>
      </c>
      <c r="CF10870" s="54">
        <v>168</v>
      </c>
      <c r="CG10870" s="54">
        <v>0.51500000000000001</v>
      </c>
      <c r="CH10870" s="54">
        <v>0.42699999999999999</v>
      </c>
      <c r="CI10870" s="54">
        <v>3.5000000000000003E-2</v>
      </c>
      <c r="CJ10870" s="54">
        <v>85</v>
      </c>
      <c r="CK10870" s="54">
        <v>3.6</v>
      </c>
      <c r="CL10870" s="54">
        <v>6.4999999999999997E-4</v>
      </c>
      <c r="CM10870" s="54">
        <v>0.16200000000000001</v>
      </c>
      <c r="CN10870" s="53" t="s">
        <v>42686</v>
      </c>
      <c r="CO10870" s="54">
        <v>131</v>
      </c>
      <c r="CP10870" s="54">
        <v>144</v>
      </c>
      <c r="CQ10870" s="55">
        <f t="shared" si="169"/>
        <v>0.90972222222222221</v>
      </c>
      <c r="CR10870" s="52" t="s">
        <v>28953</v>
      </c>
    </row>
    <row r="10871" spans="81:96">
      <c r="CC10871" s="52">
        <v>10808</v>
      </c>
      <c r="CD10871" s="53" t="s">
        <v>38615</v>
      </c>
      <c r="CE10871" s="53" t="s">
        <v>38616</v>
      </c>
      <c r="CF10871" s="54">
        <v>97</v>
      </c>
      <c r="CG10871" s="54">
        <v>0.48799999999999999</v>
      </c>
      <c r="CH10871" s="54">
        <v>0.626</v>
      </c>
      <c r="CI10871" s="54">
        <v>3.1E-2</v>
      </c>
      <c r="CJ10871" s="54">
        <v>32</v>
      </c>
      <c r="CK10871" s="54"/>
      <c r="CL10871" s="54">
        <v>2.4000000000000001E-4</v>
      </c>
      <c r="CM10871" s="54">
        <v>0.123</v>
      </c>
      <c r="CN10871" s="53" t="s">
        <v>42686</v>
      </c>
      <c r="CO10871" s="54">
        <v>132</v>
      </c>
      <c r="CP10871" s="54">
        <v>144</v>
      </c>
      <c r="CQ10871" s="55">
        <f t="shared" si="169"/>
        <v>0.91666666666666663</v>
      </c>
      <c r="CR10871" s="52" t="s">
        <v>28953</v>
      </c>
    </row>
    <row r="10872" spans="81:96">
      <c r="CC10872" s="52">
        <v>10807</v>
      </c>
      <c r="CD10872" s="53" t="s">
        <v>38619</v>
      </c>
      <c r="CE10872" s="53" t="s">
        <v>38620</v>
      </c>
      <c r="CF10872" s="54">
        <v>2098</v>
      </c>
      <c r="CG10872" s="54">
        <v>0.42899999999999999</v>
      </c>
      <c r="CH10872" s="54">
        <v>0.41599999999999998</v>
      </c>
      <c r="CI10872" s="54">
        <v>5.7000000000000002E-2</v>
      </c>
      <c r="CJ10872" s="54">
        <v>230</v>
      </c>
      <c r="CK10872" s="54">
        <v>7.5</v>
      </c>
      <c r="CL10872" s="54">
        <v>2.15E-3</v>
      </c>
      <c r="CM10872" s="54">
        <v>8.8999999999999996E-2</v>
      </c>
      <c r="CN10872" s="53" t="s">
        <v>42686</v>
      </c>
      <c r="CO10872" s="54">
        <v>133</v>
      </c>
      <c r="CP10872" s="54">
        <v>144</v>
      </c>
      <c r="CQ10872" s="55">
        <f t="shared" si="169"/>
        <v>0.92361111111111116</v>
      </c>
      <c r="CR10872" s="52" t="s">
        <v>28953</v>
      </c>
    </row>
    <row r="10873" spans="81:96">
      <c r="CC10873" s="52">
        <v>10804</v>
      </c>
      <c r="CD10873" s="53" t="s">
        <v>35205</v>
      </c>
      <c r="CE10873" s="53" t="s">
        <v>35206</v>
      </c>
      <c r="CF10873" s="54">
        <v>248</v>
      </c>
      <c r="CG10873" s="54">
        <v>0.38500000000000001</v>
      </c>
      <c r="CH10873" s="54">
        <v>0.38400000000000001</v>
      </c>
      <c r="CI10873" s="54">
        <v>0.18099999999999999</v>
      </c>
      <c r="CJ10873" s="54">
        <v>94</v>
      </c>
      <c r="CK10873" s="54">
        <v>3.5</v>
      </c>
      <c r="CL10873" s="54">
        <v>5.8E-4</v>
      </c>
      <c r="CM10873" s="54">
        <v>8.5000000000000006E-2</v>
      </c>
      <c r="CN10873" s="53" t="s">
        <v>42686</v>
      </c>
      <c r="CO10873" s="54">
        <v>134</v>
      </c>
      <c r="CP10873" s="54">
        <v>144</v>
      </c>
      <c r="CQ10873" s="55">
        <f t="shared" si="169"/>
        <v>0.93055555555555558</v>
      </c>
      <c r="CR10873" s="52" t="s">
        <v>28953</v>
      </c>
    </row>
    <row r="10874" spans="81:96">
      <c r="CC10874" s="52">
        <v>10786</v>
      </c>
      <c r="CD10874" s="53" t="s">
        <v>35211</v>
      </c>
      <c r="CE10874" s="53" t="s">
        <v>35212</v>
      </c>
      <c r="CF10874" s="54">
        <v>790</v>
      </c>
      <c r="CG10874" s="54">
        <v>0.35699999999999998</v>
      </c>
      <c r="CH10874" s="54">
        <v>0.40699999999999997</v>
      </c>
      <c r="CI10874" s="54">
        <v>3.6999999999999998E-2</v>
      </c>
      <c r="CJ10874" s="54">
        <v>189</v>
      </c>
      <c r="CK10874" s="54">
        <v>7</v>
      </c>
      <c r="CL10874" s="54">
        <v>1.4E-3</v>
      </c>
      <c r="CM10874" s="54">
        <v>0.104</v>
      </c>
      <c r="CN10874" s="53" t="s">
        <v>42686</v>
      </c>
      <c r="CO10874" s="54">
        <v>135</v>
      </c>
      <c r="CP10874" s="54">
        <v>144</v>
      </c>
      <c r="CQ10874" s="55">
        <f t="shared" si="169"/>
        <v>0.9375</v>
      </c>
      <c r="CR10874" s="52" t="s">
        <v>28953</v>
      </c>
    </row>
    <row r="10875" spans="81:96">
      <c r="CC10875" s="52">
        <v>10787</v>
      </c>
      <c r="CD10875" s="53" t="s">
        <v>39711</v>
      </c>
      <c r="CE10875" s="53" t="s">
        <v>39712</v>
      </c>
      <c r="CF10875" s="54">
        <v>887</v>
      </c>
      <c r="CG10875" s="54">
        <v>0.35099999999999998</v>
      </c>
      <c r="CH10875" s="54">
        <v>0.309</v>
      </c>
      <c r="CI10875" s="54">
        <v>3.5000000000000003E-2</v>
      </c>
      <c r="CJ10875" s="54">
        <v>114</v>
      </c>
      <c r="CK10875" s="54" t="s">
        <v>28918</v>
      </c>
      <c r="CL10875" s="54">
        <v>1.14E-3</v>
      </c>
      <c r="CM10875" s="54">
        <v>0.11799999999999999</v>
      </c>
      <c r="CN10875" s="53" t="s">
        <v>42686</v>
      </c>
      <c r="CO10875" s="54">
        <v>136</v>
      </c>
      <c r="CP10875" s="54">
        <v>144</v>
      </c>
      <c r="CQ10875" s="55">
        <f t="shared" si="169"/>
        <v>0.94444444444444442</v>
      </c>
      <c r="CR10875" s="52" t="s">
        <v>28953</v>
      </c>
    </row>
    <row r="10876" spans="81:96">
      <c r="CC10876" s="52">
        <v>10742</v>
      </c>
      <c r="CD10876" s="53" t="s">
        <v>42727</v>
      </c>
      <c r="CE10876" s="53" t="s">
        <v>42728</v>
      </c>
      <c r="CF10876" s="54">
        <v>320</v>
      </c>
      <c r="CG10876" s="54">
        <v>0.33800000000000002</v>
      </c>
      <c r="CH10876" s="54">
        <v>0.48799999999999999</v>
      </c>
      <c r="CI10876" s="54">
        <v>0.23799999999999999</v>
      </c>
      <c r="CJ10876" s="54">
        <v>21</v>
      </c>
      <c r="CK10876" s="54" t="s">
        <v>28918</v>
      </c>
      <c r="CL10876" s="54">
        <v>5.6999999999999998E-4</v>
      </c>
      <c r="CM10876" s="54">
        <v>0.221</v>
      </c>
      <c r="CN10876" s="53" t="s">
        <v>42686</v>
      </c>
      <c r="CO10876" s="54">
        <v>137</v>
      </c>
      <c r="CP10876" s="54">
        <v>144</v>
      </c>
      <c r="CQ10876" s="55">
        <f t="shared" si="169"/>
        <v>0.95138888888888884</v>
      </c>
      <c r="CR10876" s="52" t="s">
        <v>28953</v>
      </c>
    </row>
    <row r="10877" spans="81:96">
      <c r="CC10877" s="52">
        <v>10870</v>
      </c>
      <c r="CD10877" s="53" t="s">
        <v>33309</v>
      </c>
      <c r="CE10877" s="53" t="s">
        <v>33310</v>
      </c>
      <c r="CF10877" s="54">
        <v>105</v>
      </c>
      <c r="CG10877" s="54">
        <v>0.30399999999999999</v>
      </c>
      <c r="CH10877" s="54">
        <v>0.317</v>
      </c>
      <c r="CI10877" s="54">
        <v>0</v>
      </c>
      <c r="CJ10877" s="54">
        <v>8</v>
      </c>
      <c r="CK10877" s="54">
        <v>6.7</v>
      </c>
      <c r="CL10877" s="54">
        <v>2.2000000000000001E-4</v>
      </c>
      <c r="CM10877" s="54">
        <v>9.9000000000000005E-2</v>
      </c>
      <c r="CN10877" s="53" t="s">
        <v>42686</v>
      </c>
      <c r="CO10877" s="54">
        <v>138</v>
      </c>
      <c r="CP10877" s="54">
        <v>144</v>
      </c>
      <c r="CQ10877" s="55">
        <f t="shared" si="169"/>
        <v>0.95833333333333337</v>
      </c>
      <c r="CR10877" s="52" t="s">
        <v>28953</v>
      </c>
    </row>
    <row r="10878" spans="81:96">
      <c r="CC10878" s="52">
        <v>10800</v>
      </c>
      <c r="CD10878" s="53" t="s">
        <v>38635</v>
      </c>
      <c r="CE10878" s="53" t="s">
        <v>38636</v>
      </c>
      <c r="CF10878" s="54">
        <v>137</v>
      </c>
      <c r="CG10878" s="54">
        <v>0.28100000000000003</v>
      </c>
      <c r="CH10878" s="54">
        <v>0.27200000000000002</v>
      </c>
      <c r="CI10878" s="54">
        <v>8.5000000000000006E-2</v>
      </c>
      <c r="CJ10878" s="54">
        <v>71</v>
      </c>
      <c r="CK10878" s="54">
        <v>3.7</v>
      </c>
      <c r="CL10878" s="54">
        <v>3.5E-4</v>
      </c>
      <c r="CM10878" s="54">
        <v>6.8000000000000005E-2</v>
      </c>
      <c r="CN10878" s="53" t="s">
        <v>42686</v>
      </c>
      <c r="CO10878" s="54">
        <v>139</v>
      </c>
      <c r="CP10878" s="54">
        <v>144</v>
      </c>
      <c r="CQ10878" s="55">
        <f t="shared" si="169"/>
        <v>0.96527777777777779</v>
      </c>
      <c r="CR10878" s="52" t="s">
        <v>28953</v>
      </c>
    </row>
    <row r="10879" spans="81:96">
      <c r="CC10879" s="52">
        <v>10875</v>
      </c>
      <c r="CD10879" s="53" t="s">
        <v>35235</v>
      </c>
      <c r="CE10879" s="53" t="s">
        <v>35236</v>
      </c>
      <c r="CF10879" s="54">
        <v>188</v>
      </c>
      <c r="CG10879" s="54">
        <v>0.218</v>
      </c>
      <c r="CH10879" s="54">
        <v>0.19500000000000001</v>
      </c>
      <c r="CI10879" s="54">
        <v>1.9E-2</v>
      </c>
      <c r="CJ10879" s="54">
        <v>52</v>
      </c>
      <c r="CK10879" s="54" t="s">
        <v>28918</v>
      </c>
      <c r="CL10879" s="54">
        <v>1.8000000000000001E-4</v>
      </c>
      <c r="CM10879" s="54">
        <v>5.0999999999999997E-2</v>
      </c>
      <c r="CN10879" s="53" t="s">
        <v>42686</v>
      </c>
      <c r="CO10879" s="54">
        <v>140</v>
      </c>
      <c r="CP10879" s="54">
        <v>144</v>
      </c>
      <c r="CQ10879" s="55">
        <f t="shared" si="169"/>
        <v>0.97222222222222221</v>
      </c>
      <c r="CR10879" s="52" t="s">
        <v>28953</v>
      </c>
    </row>
    <row r="10880" spans="81:96">
      <c r="CC10880" s="52">
        <v>10784</v>
      </c>
      <c r="CD10880" s="53" t="s">
        <v>35621</v>
      </c>
      <c r="CE10880" s="53" t="s">
        <v>35622</v>
      </c>
      <c r="CF10880" s="54">
        <v>72</v>
      </c>
      <c r="CG10880" s="54">
        <v>0.184</v>
      </c>
      <c r="CH10880" s="54">
        <v>0.34</v>
      </c>
      <c r="CI10880" s="54">
        <v>7.0999999999999994E-2</v>
      </c>
      <c r="CJ10880" s="54">
        <v>28</v>
      </c>
      <c r="CK10880" s="54"/>
      <c r="CL10880" s="54">
        <v>2.2000000000000001E-4</v>
      </c>
      <c r="CM10880" s="54">
        <v>9.1999999999999998E-2</v>
      </c>
      <c r="CN10880" s="53" t="s">
        <v>42686</v>
      </c>
      <c r="CO10880" s="54">
        <v>141</v>
      </c>
      <c r="CP10880" s="54">
        <v>144</v>
      </c>
      <c r="CQ10880" s="55">
        <f t="shared" si="169"/>
        <v>0.97916666666666663</v>
      </c>
      <c r="CR10880" s="52" t="s">
        <v>28953</v>
      </c>
    </row>
    <row r="10881" spans="81:96">
      <c r="CC10881" s="52">
        <v>10739</v>
      </c>
      <c r="CD10881" s="53" t="s">
        <v>42729</v>
      </c>
      <c r="CE10881" s="53" t="s">
        <v>42730</v>
      </c>
      <c r="CF10881" s="54">
        <v>211</v>
      </c>
      <c r="CG10881" s="54"/>
      <c r="CH10881" s="54"/>
      <c r="CI10881" s="54">
        <v>1.1040000000000001</v>
      </c>
      <c r="CJ10881" s="54">
        <v>183</v>
      </c>
      <c r="CK10881" s="54">
        <v>0.5</v>
      </c>
      <c r="CL10881" s="54">
        <v>6.0000000000000002E-5</v>
      </c>
      <c r="CM10881" s="54"/>
      <c r="CN10881" s="53" t="s">
        <v>42686</v>
      </c>
      <c r="CO10881" s="54">
        <v>142</v>
      </c>
      <c r="CP10881" s="54">
        <v>144</v>
      </c>
      <c r="CQ10881" s="55">
        <f t="shared" si="169"/>
        <v>0.98611111111111116</v>
      </c>
      <c r="CR10881" s="52" t="s">
        <v>28953</v>
      </c>
    </row>
    <row r="10882" spans="81:96">
      <c r="CC10882" s="52">
        <v>10750</v>
      </c>
      <c r="CD10882" s="53" t="s">
        <v>42731</v>
      </c>
      <c r="CE10882" s="53" t="s">
        <v>42732</v>
      </c>
      <c r="CF10882" s="54">
        <v>118</v>
      </c>
      <c r="CG10882" s="54"/>
      <c r="CH10882" s="54"/>
      <c r="CI10882" s="54">
        <v>3.8279999999999998</v>
      </c>
      <c r="CJ10882" s="54">
        <v>29</v>
      </c>
      <c r="CK10882" s="54">
        <v>0.5</v>
      </c>
      <c r="CL10882" s="54">
        <v>1.0000000000000001E-5</v>
      </c>
      <c r="CM10882" s="54"/>
      <c r="CN10882" s="53" t="s">
        <v>42686</v>
      </c>
      <c r="CO10882" s="54">
        <v>143</v>
      </c>
      <c r="CP10882" s="54">
        <v>144</v>
      </c>
      <c r="CQ10882" s="55">
        <f t="shared" ref="CQ10882:CQ10945" si="170">CO10882/CP10882</f>
        <v>0.99305555555555558</v>
      </c>
      <c r="CR10882" s="52" t="s">
        <v>28953</v>
      </c>
    </row>
    <row r="10883" spans="81:96">
      <c r="CC10883" s="52">
        <v>10857</v>
      </c>
      <c r="CD10883" s="53" t="s">
        <v>42733</v>
      </c>
      <c r="CE10883" s="53" t="s">
        <v>42734</v>
      </c>
      <c r="CF10883" s="54">
        <v>62</v>
      </c>
      <c r="CG10883" s="54"/>
      <c r="CH10883" s="54"/>
      <c r="CI10883" s="54">
        <v>0.58499999999999996</v>
      </c>
      <c r="CJ10883" s="54">
        <v>106</v>
      </c>
      <c r="CK10883" s="54"/>
      <c r="CL10883" s="54">
        <v>0</v>
      </c>
      <c r="CM10883" s="54"/>
      <c r="CN10883" s="53" t="s">
        <v>42686</v>
      </c>
      <c r="CO10883" s="54">
        <v>144</v>
      </c>
      <c r="CP10883" s="54">
        <v>144</v>
      </c>
      <c r="CQ10883" s="55">
        <f t="shared" si="170"/>
        <v>1</v>
      </c>
      <c r="CR10883" s="52" t="s">
        <v>28953</v>
      </c>
    </row>
    <row r="10884" spans="81:96">
      <c r="CC10884" s="52">
        <v>10883</v>
      </c>
      <c r="CD10884" s="53" t="s">
        <v>31919</v>
      </c>
      <c r="CE10884" s="53" t="s">
        <v>31920</v>
      </c>
      <c r="CF10884" s="54">
        <v>20052</v>
      </c>
      <c r="CG10884" s="54">
        <v>7.4580000000000002</v>
      </c>
      <c r="CH10884" s="54">
        <v>7.5359999999999996</v>
      </c>
      <c r="CI10884" s="54">
        <v>2.0169999999999999</v>
      </c>
      <c r="CJ10884" s="54">
        <v>689</v>
      </c>
      <c r="CK10884" s="54">
        <v>2.8</v>
      </c>
      <c r="CL10884" s="54">
        <v>9.5240000000000005E-2</v>
      </c>
      <c r="CM10884" s="54">
        <v>2.4249999999999998</v>
      </c>
      <c r="CN10884" s="53" t="s">
        <v>42735</v>
      </c>
      <c r="CO10884" s="54">
        <v>1</v>
      </c>
      <c r="CP10884" s="54">
        <v>34</v>
      </c>
      <c r="CQ10884" s="55">
        <f t="shared" si="170"/>
        <v>2.9411764705882353E-2</v>
      </c>
      <c r="CR10884" s="52" t="s">
        <v>28907</v>
      </c>
    </row>
    <row r="10885" spans="81:96">
      <c r="CC10885" s="52">
        <v>10884</v>
      </c>
      <c r="CD10885" s="53" t="s">
        <v>31923</v>
      </c>
      <c r="CE10885" s="53" t="s">
        <v>31924</v>
      </c>
      <c r="CF10885" s="54">
        <v>2127</v>
      </c>
      <c r="CG10885" s="54">
        <v>7.2370000000000001</v>
      </c>
      <c r="CH10885" s="54">
        <v>6.2809999999999997</v>
      </c>
      <c r="CI10885" s="54">
        <v>1.6839999999999999</v>
      </c>
      <c r="CJ10885" s="54">
        <v>19</v>
      </c>
      <c r="CK10885" s="54">
        <v>8.6999999999999993</v>
      </c>
      <c r="CL10885" s="54">
        <v>4.3099999999999996E-3</v>
      </c>
      <c r="CM10885" s="54">
        <v>2.383</v>
      </c>
      <c r="CN10885" s="53" t="s">
        <v>42735</v>
      </c>
      <c r="CO10885" s="54">
        <v>2</v>
      </c>
      <c r="CP10885" s="54">
        <v>34</v>
      </c>
      <c r="CQ10885" s="55">
        <f t="shared" si="170"/>
        <v>5.8823529411764705E-2</v>
      </c>
      <c r="CR10885" s="52" t="s">
        <v>28907</v>
      </c>
    </row>
    <row r="10886" spans="81:96">
      <c r="CC10886" s="52">
        <v>10885</v>
      </c>
      <c r="CD10886" s="53" t="s">
        <v>31925</v>
      </c>
      <c r="CE10886" s="53" t="s">
        <v>31926</v>
      </c>
      <c r="CF10886" s="54">
        <v>1553</v>
      </c>
      <c r="CG10886" s="54">
        <v>7.0339999999999998</v>
      </c>
      <c r="CH10886" s="54">
        <v>6.282</v>
      </c>
      <c r="CI10886" s="54">
        <v>0.75</v>
      </c>
      <c r="CJ10886" s="54">
        <v>16</v>
      </c>
      <c r="CK10886" s="54">
        <v>9.1</v>
      </c>
      <c r="CL10886" s="54">
        <v>2.6800000000000001E-3</v>
      </c>
      <c r="CM10886" s="54">
        <v>2.375</v>
      </c>
      <c r="CN10886" s="53" t="s">
        <v>42735</v>
      </c>
      <c r="CO10886" s="54">
        <v>3</v>
      </c>
      <c r="CP10886" s="54">
        <v>34</v>
      </c>
      <c r="CQ10886" s="55">
        <f t="shared" si="170"/>
        <v>8.8235294117647065E-2</v>
      </c>
      <c r="CR10886" s="52" t="s">
        <v>28907</v>
      </c>
    </row>
    <row r="10887" spans="81:96">
      <c r="CC10887" s="52">
        <v>10886</v>
      </c>
      <c r="CD10887" s="53" t="s">
        <v>41773</v>
      </c>
      <c r="CE10887" s="53" t="s">
        <v>41774</v>
      </c>
      <c r="CF10887" s="54">
        <v>766</v>
      </c>
      <c r="CG10887" s="54">
        <v>5.875</v>
      </c>
      <c r="CH10887" s="54">
        <v>4.07</v>
      </c>
      <c r="CI10887" s="54">
        <v>0.33300000000000002</v>
      </c>
      <c r="CJ10887" s="54">
        <v>6</v>
      </c>
      <c r="CK10887" s="54" t="s">
        <v>28918</v>
      </c>
      <c r="CL10887" s="54">
        <v>1.7799999999999999E-3</v>
      </c>
      <c r="CM10887" s="54">
        <v>2.6070000000000002</v>
      </c>
      <c r="CN10887" s="53" t="s">
        <v>42735</v>
      </c>
      <c r="CO10887" s="54">
        <v>4</v>
      </c>
      <c r="CP10887" s="54">
        <v>34</v>
      </c>
      <c r="CQ10887" s="55">
        <f t="shared" si="170"/>
        <v>0.11764705882352941</v>
      </c>
      <c r="CR10887" s="52" t="s">
        <v>28907</v>
      </c>
    </row>
    <row r="10888" spans="81:96">
      <c r="CC10888" s="52">
        <v>10887</v>
      </c>
      <c r="CD10888" s="53" t="s">
        <v>31937</v>
      </c>
      <c r="CE10888" s="53" t="s">
        <v>31938</v>
      </c>
      <c r="CF10888" s="54">
        <v>17918</v>
      </c>
      <c r="CG10888" s="54">
        <v>5.4980000000000002</v>
      </c>
      <c r="CH10888" s="54">
        <v>5.76</v>
      </c>
      <c r="CI10888" s="54">
        <v>1.1950000000000001</v>
      </c>
      <c r="CJ10888" s="54">
        <v>550</v>
      </c>
      <c r="CK10888" s="54">
        <v>3.9</v>
      </c>
      <c r="CL10888" s="54">
        <v>5.994E-2</v>
      </c>
      <c r="CM10888" s="54">
        <v>1.7609999999999999</v>
      </c>
      <c r="CN10888" s="53" t="s">
        <v>42735</v>
      </c>
      <c r="CO10888" s="54">
        <v>5</v>
      </c>
      <c r="CP10888" s="54">
        <v>34</v>
      </c>
      <c r="CQ10888" s="55">
        <f t="shared" si="170"/>
        <v>0.14705882352941177</v>
      </c>
      <c r="CR10888" s="52" t="s">
        <v>28907</v>
      </c>
    </row>
    <row r="10889" spans="81:96">
      <c r="CC10889" s="52">
        <v>10888</v>
      </c>
      <c r="CD10889" s="53" t="s">
        <v>31947</v>
      </c>
      <c r="CE10889" s="53" t="s">
        <v>31948</v>
      </c>
      <c r="CF10889" s="54">
        <v>60356</v>
      </c>
      <c r="CG10889" s="54">
        <v>4.4930000000000003</v>
      </c>
      <c r="CH10889" s="54">
        <v>4.2190000000000003</v>
      </c>
      <c r="CI10889" s="54">
        <v>0.99099999999999999</v>
      </c>
      <c r="CJ10889" s="54">
        <v>2880</v>
      </c>
      <c r="CK10889" s="54">
        <v>3.9</v>
      </c>
      <c r="CL10889" s="54">
        <v>0.17937</v>
      </c>
      <c r="CM10889" s="54">
        <v>1.2090000000000001</v>
      </c>
      <c r="CN10889" s="53" t="s">
        <v>42735</v>
      </c>
      <c r="CO10889" s="54">
        <v>6</v>
      </c>
      <c r="CP10889" s="54">
        <v>34</v>
      </c>
      <c r="CQ10889" s="55">
        <f t="shared" si="170"/>
        <v>0.17647058823529413</v>
      </c>
      <c r="CR10889" s="52" t="s">
        <v>28907</v>
      </c>
    </row>
    <row r="10890" spans="81:96">
      <c r="CC10890" s="52">
        <v>10889</v>
      </c>
      <c r="CD10890" s="53" t="s">
        <v>31955</v>
      </c>
      <c r="CE10890" s="53" t="s">
        <v>31956</v>
      </c>
      <c r="CF10890" s="54">
        <v>13390</v>
      </c>
      <c r="CG10890" s="54">
        <v>3.419</v>
      </c>
      <c r="CH10890" s="54">
        <v>3.2429999999999999</v>
      </c>
      <c r="CI10890" s="54">
        <v>0.75900000000000001</v>
      </c>
      <c r="CJ10890" s="54">
        <v>460</v>
      </c>
      <c r="CK10890" s="54">
        <v>5.2</v>
      </c>
      <c r="CL10890" s="54">
        <v>3.7310000000000003E-2</v>
      </c>
      <c r="CM10890" s="54">
        <v>1.046</v>
      </c>
      <c r="CN10890" s="53" t="s">
        <v>42735</v>
      </c>
      <c r="CO10890" s="54">
        <v>7</v>
      </c>
      <c r="CP10890" s="54">
        <v>34</v>
      </c>
      <c r="CQ10890" s="55">
        <f t="shared" si="170"/>
        <v>0.20588235294117646</v>
      </c>
      <c r="CR10890" s="52" t="s">
        <v>28907</v>
      </c>
    </row>
    <row r="10891" spans="81:96">
      <c r="CC10891" s="52">
        <v>10890</v>
      </c>
      <c r="CD10891" s="53" t="s">
        <v>42736</v>
      </c>
      <c r="CE10891" s="53" t="s">
        <v>42737</v>
      </c>
      <c r="CF10891" s="54">
        <v>194961</v>
      </c>
      <c r="CG10891" s="54">
        <v>2.952</v>
      </c>
      <c r="CH10891" s="54">
        <v>3.0169999999999999</v>
      </c>
      <c r="CI10891" s="54">
        <v>0.73099999999999998</v>
      </c>
      <c r="CJ10891" s="54">
        <v>2777</v>
      </c>
      <c r="CK10891" s="54" t="s">
        <v>28918</v>
      </c>
      <c r="CL10891" s="54">
        <v>0.18296000000000001</v>
      </c>
      <c r="CM10891" s="54">
        <v>0.91600000000000004</v>
      </c>
      <c r="CN10891" s="53" t="s">
        <v>42735</v>
      </c>
      <c r="CO10891" s="54">
        <v>8</v>
      </c>
      <c r="CP10891" s="54">
        <v>34</v>
      </c>
      <c r="CQ10891" s="55">
        <f t="shared" si="170"/>
        <v>0.23529411764705882</v>
      </c>
      <c r="CR10891" s="52" t="s">
        <v>28907</v>
      </c>
    </row>
    <row r="10892" spans="81:96">
      <c r="CC10892" s="52">
        <v>10891</v>
      </c>
      <c r="CD10892" s="53" t="s">
        <v>41779</v>
      </c>
      <c r="CE10892" s="53" t="s">
        <v>41780</v>
      </c>
      <c r="CF10892" s="54">
        <v>99436</v>
      </c>
      <c r="CG10892" s="54">
        <v>2.8079999999999998</v>
      </c>
      <c r="CH10892" s="54">
        <v>2.6280000000000001</v>
      </c>
      <c r="CI10892" s="54">
        <v>0.78200000000000003</v>
      </c>
      <c r="CJ10892" s="54">
        <v>2666</v>
      </c>
      <c r="CK10892" s="54">
        <v>8.6</v>
      </c>
      <c r="CL10892" s="54">
        <v>0.22112999999999999</v>
      </c>
      <c r="CM10892" s="54">
        <v>1.02</v>
      </c>
      <c r="CN10892" s="53" t="s">
        <v>42735</v>
      </c>
      <c r="CO10892" s="54">
        <v>9</v>
      </c>
      <c r="CP10892" s="54">
        <v>34</v>
      </c>
      <c r="CQ10892" s="55">
        <f t="shared" si="170"/>
        <v>0.26470588235294118</v>
      </c>
      <c r="CR10892" s="52" t="s">
        <v>28921</v>
      </c>
    </row>
    <row r="10893" spans="81:96">
      <c r="CC10893" s="52">
        <v>10892</v>
      </c>
      <c r="CD10893" s="53" t="s">
        <v>31965</v>
      </c>
      <c r="CE10893" s="53" t="s">
        <v>31966</v>
      </c>
      <c r="CF10893" s="54">
        <v>57311</v>
      </c>
      <c r="CG10893" s="54">
        <v>2.6930000000000001</v>
      </c>
      <c r="CH10893" s="54">
        <v>2.7130000000000001</v>
      </c>
      <c r="CI10893" s="54">
        <v>0.67600000000000005</v>
      </c>
      <c r="CJ10893" s="54">
        <v>1274</v>
      </c>
      <c r="CK10893" s="54">
        <v>7.6</v>
      </c>
      <c r="CL10893" s="54">
        <v>9.6890000000000004E-2</v>
      </c>
      <c r="CM10893" s="54">
        <v>0.77700000000000002</v>
      </c>
      <c r="CN10893" s="53" t="s">
        <v>42735</v>
      </c>
      <c r="CO10893" s="54">
        <v>10</v>
      </c>
      <c r="CP10893" s="54">
        <v>34</v>
      </c>
      <c r="CQ10893" s="55">
        <f t="shared" si="170"/>
        <v>0.29411764705882354</v>
      </c>
      <c r="CR10893" s="52" t="s">
        <v>28921</v>
      </c>
    </row>
    <row r="10894" spans="81:96">
      <c r="CC10894" s="52">
        <v>10893</v>
      </c>
      <c r="CD10894" s="53" t="s">
        <v>31971</v>
      </c>
      <c r="CE10894" s="53" t="s">
        <v>31972</v>
      </c>
      <c r="CF10894" s="54">
        <v>4563</v>
      </c>
      <c r="CG10894" s="54">
        <v>2.5150000000000001</v>
      </c>
      <c r="CH10894" s="54">
        <v>2.1539999999999999</v>
      </c>
      <c r="CI10894" s="54">
        <v>0.8</v>
      </c>
      <c r="CJ10894" s="54">
        <v>545</v>
      </c>
      <c r="CK10894" s="54">
        <v>3.9</v>
      </c>
      <c r="CL10894" s="54">
        <v>7.9100000000000004E-3</v>
      </c>
      <c r="CM10894" s="54">
        <v>0.439</v>
      </c>
      <c r="CN10894" s="53" t="s">
        <v>42735</v>
      </c>
      <c r="CO10894" s="54">
        <v>11</v>
      </c>
      <c r="CP10894" s="54">
        <v>34</v>
      </c>
      <c r="CQ10894" s="55">
        <f t="shared" si="170"/>
        <v>0.3235294117647059</v>
      </c>
      <c r="CR10894" s="52" t="s">
        <v>28921</v>
      </c>
    </row>
    <row r="10895" spans="81:96">
      <c r="CC10895" s="52">
        <v>10894</v>
      </c>
      <c r="CD10895" s="53" t="s">
        <v>29846</v>
      </c>
      <c r="CE10895" s="53" t="s">
        <v>29847</v>
      </c>
      <c r="CF10895" s="54">
        <v>10908</v>
      </c>
      <c r="CG10895" s="54">
        <v>2.5099999999999998</v>
      </c>
      <c r="CH10895" s="54">
        <v>2.423</v>
      </c>
      <c r="CI10895" s="54">
        <v>0.70399999999999996</v>
      </c>
      <c r="CJ10895" s="54">
        <v>226</v>
      </c>
      <c r="CK10895" s="54" t="s">
        <v>28918</v>
      </c>
      <c r="CL10895" s="54">
        <v>1.523E-2</v>
      </c>
      <c r="CM10895" s="54">
        <v>0.82599999999999996</v>
      </c>
      <c r="CN10895" s="53" t="s">
        <v>42735</v>
      </c>
      <c r="CO10895" s="54">
        <v>12</v>
      </c>
      <c r="CP10895" s="54">
        <v>34</v>
      </c>
      <c r="CQ10895" s="55">
        <f t="shared" si="170"/>
        <v>0.35294117647058826</v>
      </c>
      <c r="CR10895" s="52" t="s">
        <v>28921</v>
      </c>
    </row>
    <row r="10896" spans="81:96">
      <c r="CC10896" s="52">
        <v>10895</v>
      </c>
      <c r="CD10896" s="53" t="s">
        <v>42738</v>
      </c>
      <c r="CE10896" s="53" t="s">
        <v>42739</v>
      </c>
      <c r="CF10896" s="54">
        <v>2828</v>
      </c>
      <c r="CG10896" s="54">
        <v>2.4580000000000002</v>
      </c>
      <c r="CH10896" s="54">
        <v>2.254</v>
      </c>
      <c r="CI10896" s="54">
        <v>0.45500000000000002</v>
      </c>
      <c r="CJ10896" s="54">
        <v>33</v>
      </c>
      <c r="CK10896" s="54" t="s">
        <v>28918</v>
      </c>
      <c r="CL10896" s="54">
        <v>1.66E-3</v>
      </c>
      <c r="CM10896" s="54">
        <v>0.83</v>
      </c>
      <c r="CN10896" s="53" t="s">
        <v>42735</v>
      </c>
      <c r="CO10896" s="54">
        <v>13</v>
      </c>
      <c r="CP10896" s="54">
        <v>34</v>
      </c>
      <c r="CQ10896" s="55">
        <f t="shared" si="170"/>
        <v>0.38235294117647056</v>
      </c>
      <c r="CR10896" s="52" t="s">
        <v>28921</v>
      </c>
    </row>
    <row r="10897" spans="81:96">
      <c r="CC10897" s="52">
        <v>10896</v>
      </c>
      <c r="CD10897" s="53" t="s">
        <v>31981</v>
      </c>
      <c r="CE10897" s="53" t="s">
        <v>31982</v>
      </c>
      <c r="CF10897" s="54">
        <v>1126</v>
      </c>
      <c r="CG10897" s="54">
        <v>2.266</v>
      </c>
      <c r="CH10897" s="54">
        <v>2.1949999999999998</v>
      </c>
      <c r="CI10897" s="54">
        <v>0.53800000000000003</v>
      </c>
      <c r="CJ10897" s="54">
        <v>26</v>
      </c>
      <c r="CK10897" s="54">
        <v>8.6999999999999993</v>
      </c>
      <c r="CL10897" s="54">
        <v>2.1099999999999999E-3</v>
      </c>
      <c r="CM10897" s="54">
        <v>0.68200000000000005</v>
      </c>
      <c r="CN10897" s="53" t="s">
        <v>42735</v>
      </c>
      <c r="CO10897" s="54">
        <v>14</v>
      </c>
      <c r="CP10897" s="54">
        <v>34</v>
      </c>
      <c r="CQ10897" s="55">
        <f t="shared" si="170"/>
        <v>0.41176470588235292</v>
      </c>
      <c r="CR10897" s="52" t="s">
        <v>28921</v>
      </c>
    </row>
    <row r="10898" spans="81:96">
      <c r="CC10898" s="52">
        <v>10897</v>
      </c>
      <c r="CD10898" s="53" t="s">
        <v>41789</v>
      </c>
      <c r="CE10898" s="53" t="s">
        <v>41790</v>
      </c>
      <c r="CF10898" s="54">
        <v>13206</v>
      </c>
      <c r="CG10898" s="54">
        <v>1.9750000000000001</v>
      </c>
      <c r="CH10898" s="54">
        <v>1.677</v>
      </c>
      <c r="CI10898" s="54">
        <v>0.50800000000000001</v>
      </c>
      <c r="CJ10898" s="54">
        <v>394</v>
      </c>
      <c r="CK10898" s="54" t="s">
        <v>28918</v>
      </c>
      <c r="CL10898" s="54">
        <v>2.5950000000000001E-2</v>
      </c>
      <c r="CM10898" s="54">
        <v>0.69799999999999995</v>
      </c>
      <c r="CN10898" s="53" t="s">
        <v>42735</v>
      </c>
      <c r="CO10898" s="54">
        <v>15</v>
      </c>
      <c r="CP10898" s="54">
        <v>34</v>
      </c>
      <c r="CQ10898" s="55">
        <f t="shared" si="170"/>
        <v>0.44117647058823528</v>
      </c>
      <c r="CR10898" s="52" t="s">
        <v>28921</v>
      </c>
    </row>
    <row r="10899" spans="81:96">
      <c r="CC10899" s="52">
        <v>10898</v>
      </c>
      <c r="CD10899" s="53" t="s">
        <v>42740</v>
      </c>
      <c r="CE10899" s="53" t="s">
        <v>42741</v>
      </c>
      <c r="CF10899" s="54">
        <v>7075</v>
      </c>
      <c r="CG10899" s="54">
        <v>1.972</v>
      </c>
      <c r="CH10899" s="54">
        <v>1.988</v>
      </c>
      <c r="CI10899" s="54">
        <v>0.44500000000000001</v>
      </c>
      <c r="CJ10899" s="54">
        <v>191</v>
      </c>
      <c r="CK10899" s="54">
        <v>8.8000000000000007</v>
      </c>
      <c r="CL10899" s="54">
        <v>1.214E-2</v>
      </c>
      <c r="CM10899" s="54">
        <v>0.66600000000000004</v>
      </c>
      <c r="CN10899" s="53" t="s">
        <v>42735</v>
      </c>
      <c r="CO10899" s="54">
        <v>16</v>
      </c>
      <c r="CP10899" s="54">
        <v>34</v>
      </c>
      <c r="CQ10899" s="55">
        <f t="shared" si="170"/>
        <v>0.47058823529411764</v>
      </c>
      <c r="CR10899" s="52" t="s">
        <v>28921</v>
      </c>
    </row>
    <row r="10900" spans="81:96">
      <c r="CC10900" s="52">
        <v>10899</v>
      </c>
      <c r="CD10900" s="53" t="s">
        <v>31997</v>
      </c>
      <c r="CE10900" s="53" t="s">
        <v>31998</v>
      </c>
      <c r="CF10900" s="54">
        <v>52796</v>
      </c>
      <c r="CG10900" s="54">
        <v>1.897</v>
      </c>
      <c r="CH10900" s="54">
        <v>1.9630000000000001</v>
      </c>
      <c r="CI10900" s="54">
        <v>0.47499999999999998</v>
      </c>
      <c r="CJ10900" s="54">
        <v>849</v>
      </c>
      <c r="CK10900" s="54" t="s">
        <v>28918</v>
      </c>
      <c r="CL10900" s="54">
        <v>4.4580000000000002E-2</v>
      </c>
      <c r="CM10900" s="54">
        <v>0.56499999999999995</v>
      </c>
      <c r="CN10900" s="53" t="s">
        <v>42735</v>
      </c>
      <c r="CO10900" s="54">
        <v>17</v>
      </c>
      <c r="CP10900" s="54">
        <v>34</v>
      </c>
      <c r="CQ10900" s="55">
        <f t="shared" si="170"/>
        <v>0.5</v>
      </c>
      <c r="CR10900" s="52" t="s">
        <v>28938</v>
      </c>
    </row>
    <row r="10901" spans="81:96">
      <c r="CC10901" s="52">
        <v>10900</v>
      </c>
      <c r="CD10901" s="53" t="s">
        <v>42742</v>
      </c>
      <c r="CE10901" s="53" t="s">
        <v>42743</v>
      </c>
      <c r="CF10901" s="54">
        <v>12077</v>
      </c>
      <c r="CG10901" s="54">
        <v>1.72</v>
      </c>
      <c r="CH10901" s="54">
        <v>1.6279999999999999</v>
      </c>
      <c r="CI10901" s="54">
        <v>0.51100000000000001</v>
      </c>
      <c r="CJ10901" s="54">
        <v>319</v>
      </c>
      <c r="CK10901" s="54" t="s">
        <v>28918</v>
      </c>
      <c r="CL10901" s="54">
        <v>1.285E-2</v>
      </c>
      <c r="CM10901" s="54">
        <v>0.54600000000000004</v>
      </c>
      <c r="CN10901" s="53" t="s">
        <v>42735</v>
      </c>
      <c r="CO10901" s="54">
        <v>18</v>
      </c>
      <c r="CP10901" s="54">
        <v>34</v>
      </c>
      <c r="CQ10901" s="55">
        <f t="shared" si="170"/>
        <v>0.52941176470588236</v>
      </c>
      <c r="CR10901" s="52" t="s">
        <v>28938</v>
      </c>
    </row>
    <row r="10902" spans="81:96">
      <c r="CC10902" s="52">
        <v>10901</v>
      </c>
      <c r="CD10902" s="53" t="s">
        <v>32007</v>
      </c>
      <c r="CE10902" s="53" t="s">
        <v>32008</v>
      </c>
      <c r="CF10902" s="54">
        <v>12844</v>
      </c>
      <c r="CG10902" s="54">
        <v>1.6519999999999999</v>
      </c>
      <c r="CH10902" s="54">
        <v>1.696</v>
      </c>
      <c r="CI10902" s="54">
        <v>0.436</v>
      </c>
      <c r="CJ10902" s="54">
        <v>218</v>
      </c>
      <c r="CK10902" s="54" t="s">
        <v>28918</v>
      </c>
      <c r="CL10902" s="54">
        <v>1.3299999999999999E-2</v>
      </c>
      <c r="CM10902" s="54">
        <v>0.57799999999999996</v>
      </c>
      <c r="CN10902" s="53" t="s">
        <v>42735</v>
      </c>
      <c r="CO10902" s="54">
        <v>19</v>
      </c>
      <c r="CP10902" s="54">
        <v>34</v>
      </c>
      <c r="CQ10902" s="55">
        <f t="shared" si="170"/>
        <v>0.55882352941176472</v>
      </c>
      <c r="CR10902" s="52" t="s">
        <v>28938</v>
      </c>
    </row>
    <row r="10903" spans="81:96">
      <c r="CC10903" s="52">
        <v>10902</v>
      </c>
      <c r="CD10903" s="53" t="s">
        <v>32009</v>
      </c>
      <c r="CE10903" s="53" t="s">
        <v>32010</v>
      </c>
      <c r="CF10903" s="54">
        <v>1743</v>
      </c>
      <c r="CG10903" s="54">
        <v>1.5629999999999999</v>
      </c>
      <c r="CH10903" s="54">
        <v>1.72</v>
      </c>
      <c r="CI10903" s="54">
        <v>0.247</v>
      </c>
      <c r="CJ10903" s="54">
        <v>316</v>
      </c>
      <c r="CK10903" s="54">
        <v>2.8</v>
      </c>
      <c r="CL10903" s="54">
        <v>3.9300000000000003E-3</v>
      </c>
      <c r="CM10903" s="54">
        <v>0.33800000000000002</v>
      </c>
      <c r="CN10903" s="53" t="s">
        <v>42735</v>
      </c>
      <c r="CO10903" s="54">
        <v>20</v>
      </c>
      <c r="CP10903" s="54">
        <v>34</v>
      </c>
      <c r="CQ10903" s="55">
        <f t="shared" si="170"/>
        <v>0.58823529411764708</v>
      </c>
      <c r="CR10903" s="52" t="s">
        <v>28938</v>
      </c>
    </row>
    <row r="10904" spans="81:96">
      <c r="CC10904" s="52">
        <v>10903</v>
      </c>
      <c r="CD10904" s="53" t="s">
        <v>42744</v>
      </c>
      <c r="CE10904" s="53" t="s">
        <v>42745</v>
      </c>
      <c r="CF10904" s="54">
        <v>2221</v>
      </c>
      <c r="CG10904" s="54">
        <v>1.4930000000000001</v>
      </c>
      <c r="CH10904" s="54">
        <v>2.0649999999999999</v>
      </c>
      <c r="CI10904" s="54">
        <v>1.524</v>
      </c>
      <c r="CJ10904" s="54">
        <v>21</v>
      </c>
      <c r="CK10904" s="54" t="s">
        <v>28918</v>
      </c>
      <c r="CL10904" s="54">
        <v>1.17E-3</v>
      </c>
      <c r="CM10904" s="54">
        <v>0.80200000000000005</v>
      </c>
      <c r="CN10904" s="53" t="s">
        <v>42735</v>
      </c>
      <c r="CO10904" s="54">
        <v>21</v>
      </c>
      <c r="CP10904" s="54">
        <v>34</v>
      </c>
      <c r="CQ10904" s="55">
        <f t="shared" si="170"/>
        <v>0.61764705882352944</v>
      </c>
      <c r="CR10904" s="52" t="s">
        <v>28938</v>
      </c>
    </row>
    <row r="10905" spans="81:96">
      <c r="CC10905" s="52">
        <v>10904</v>
      </c>
      <c r="CD10905" s="53" t="s">
        <v>42746</v>
      </c>
      <c r="CE10905" s="53" t="s">
        <v>42747</v>
      </c>
      <c r="CF10905" s="54">
        <v>5410</v>
      </c>
      <c r="CG10905" s="54">
        <v>1.482</v>
      </c>
      <c r="CH10905" s="54">
        <v>1.1639999999999999</v>
      </c>
      <c r="CI10905" s="54">
        <v>0.65500000000000003</v>
      </c>
      <c r="CJ10905" s="54">
        <v>110</v>
      </c>
      <c r="CK10905" s="54" t="s">
        <v>28918</v>
      </c>
      <c r="CL10905" s="54">
        <v>3.7000000000000002E-3</v>
      </c>
      <c r="CM10905" s="54">
        <v>0.39</v>
      </c>
      <c r="CN10905" s="53" t="s">
        <v>42735</v>
      </c>
      <c r="CO10905" s="54">
        <v>22</v>
      </c>
      <c r="CP10905" s="54">
        <v>34</v>
      </c>
      <c r="CQ10905" s="55">
        <f t="shared" si="170"/>
        <v>0.6470588235294118</v>
      </c>
      <c r="CR10905" s="52" t="s">
        <v>28938</v>
      </c>
    </row>
    <row r="10906" spans="81:96">
      <c r="CC10906" s="52">
        <v>10905</v>
      </c>
      <c r="CD10906" s="53" t="s">
        <v>32015</v>
      </c>
      <c r="CE10906" s="53" t="s">
        <v>32016</v>
      </c>
      <c r="CF10906" s="54">
        <v>7862</v>
      </c>
      <c r="CG10906" s="54">
        <v>1.4319999999999999</v>
      </c>
      <c r="CH10906" s="54">
        <v>1.1910000000000001</v>
      </c>
      <c r="CI10906" s="54">
        <v>0.95899999999999996</v>
      </c>
      <c r="CJ10906" s="54">
        <v>172</v>
      </c>
      <c r="CK10906" s="54" t="s">
        <v>28918</v>
      </c>
      <c r="CL10906" s="54">
        <v>9.9299999999999996E-3</v>
      </c>
      <c r="CM10906" s="54">
        <v>0.33500000000000002</v>
      </c>
      <c r="CN10906" s="53" t="s">
        <v>42735</v>
      </c>
      <c r="CO10906" s="54">
        <v>23</v>
      </c>
      <c r="CP10906" s="54">
        <v>34</v>
      </c>
      <c r="CQ10906" s="55">
        <f t="shared" si="170"/>
        <v>0.67647058823529416</v>
      </c>
      <c r="CR10906" s="52" t="s">
        <v>28938</v>
      </c>
    </row>
    <row r="10907" spans="81:96">
      <c r="CC10907" s="52">
        <v>10906</v>
      </c>
      <c r="CD10907" s="53" t="s">
        <v>1656</v>
      </c>
      <c r="CE10907" s="53" t="s">
        <v>1655</v>
      </c>
      <c r="CF10907" s="54">
        <v>5789</v>
      </c>
      <c r="CG10907" s="54">
        <v>1.38</v>
      </c>
      <c r="CH10907" s="54">
        <v>1.4039999999999999</v>
      </c>
      <c r="CI10907" s="54">
        <v>0.40300000000000002</v>
      </c>
      <c r="CJ10907" s="54">
        <v>506</v>
      </c>
      <c r="CK10907" s="54">
        <v>8.6999999999999993</v>
      </c>
      <c r="CL10907" s="54">
        <v>7.0000000000000001E-3</v>
      </c>
      <c r="CM10907" s="54">
        <v>0.32200000000000001</v>
      </c>
      <c r="CN10907" s="53" t="s">
        <v>42735</v>
      </c>
      <c r="CO10907" s="54">
        <v>24</v>
      </c>
      <c r="CP10907" s="54">
        <v>34</v>
      </c>
      <c r="CQ10907" s="55">
        <f t="shared" si="170"/>
        <v>0.70588235294117652</v>
      </c>
      <c r="CR10907" s="52" t="s">
        <v>28938</v>
      </c>
    </row>
    <row r="10908" spans="81:96">
      <c r="CC10908" s="52">
        <v>10907</v>
      </c>
      <c r="CD10908" s="53" t="s">
        <v>41807</v>
      </c>
      <c r="CE10908" s="53" t="s">
        <v>41808</v>
      </c>
      <c r="CF10908" s="54">
        <v>4354</v>
      </c>
      <c r="CG10908" s="54">
        <v>1.228</v>
      </c>
      <c r="CH10908" s="54">
        <v>1.24</v>
      </c>
      <c r="CI10908" s="54">
        <v>0.32300000000000001</v>
      </c>
      <c r="CJ10908" s="54">
        <v>350</v>
      </c>
      <c r="CK10908" s="54">
        <v>6.4</v>
      </c>
      <c r="CL10908" s="54">
        <v>1.137E-2</v>
      </c>
      <c r="CM10908" s="54">
        <v>0.45400000000000001</v>
      </c>
      <c r="CN10908" s="53" t="s">
        <v>42735</v>
      </c>
      <c r="CO10908" s="54">
        <v>25</v>
      </c>
      <c r="CP10908" s="54">
        <v>34</v>
      </c>
      <c r="CQ10908" s="55">
        <f t="shared" si="170"/>
        <v>0.73529411764705888</v>
      </c>
      <c r="CR10908" s="52" t="s">
        <v>28938</v>
      </c>
    </row>
    <row r="10909" spans="81:96">
      <c r="CC10909" s="52">
        <v>10908</v>
      </c>
      <c r="CD10909" s="53" t="s">
        <v>42748</v>
      </c>
      <c r="CE10909" s="53" t="s">
        <v>42749</v>
      </c>
      <c r="CF10909" s="54">
        <v>1193</v>
      </c>
      <c r="CG10909" s="54">
        <v>1.167</v>
      </c>
      <c r="CH10909" s="54">
        <v>0.94399999999999995</v>
      </c>
      <c r="CI10909" s="54">
        <v>5.6000000000000001E-2</v>
      </c>
      <c r="CJ10909" s="54">
        <v>108</v>
      </c>
      <c r="CK10909" s="54">
        <v>7.1</v>
      </c>
      <c r="CL10909" s="54">
        <v>2.49E-3</v>
      </c>
      <c r="CM10909" s="54">
        <v>0.312</v>
      </c>
      <c r="CN10909" s="53" t="s">
        <v>42735</v>
      </c>
      <c r="CO10909" s="54">
        <v>26</v>
      </c>
      <c r="CP10909" s="54">
        <v>34</v>
      </c>
      <c r="CQ10909" s="55">
        <f t="shared" si="170"/>
        <v>0.76470588235294112</v>
      </c>
      <c r="CR10909" s="52" t="s">
        <v>28953</v>
      </c>
    </row>
    <row r="10910" spans="81:96">
      <c r="CC10910" s="52">
        <v>10909</v>
      </c>
      <c r="CD10910" s="53" t="s">
        <v>32033</v>
      </c>
      <c r="CE10910" s="53" t="s">
        <v>32034</v>
      </c>
      <c r="CF10910" s="54">
        <v>2006</v>
      </c>
      <c r="CG10910" s="54">
        <v>1.133</v>
      </c>
      <c r="CH10910" s="54">
        <v>1.0780000000000001</v>
      </c>
      <c r="CI10910" s="54">
        <v>0.61799999999999999</v>
      </c>
      <c r="CJ10910" s="54">
        <v>123</v>
      </c>
      <c r="CK10910" s="54">
        <v>7.6</v>
      </c>
      <c r="CL10910" s="54">
        <v>3.32E-3</v>
      </c>
      <c r="CM10910" s="54">
        <v>0.312</v>
      </c>
      <c r="CN10910" s="53" t="s">
        <v>42735</v>
      </c>
      <c r="CO10910" s="54">
        <v>27</v>
      </c>
      <c r="CP10910" s="54">
        <v>34</v>
      </c>
      <c r="CQ10910" s="55">
        <f t="shared" si="170"/>
        <v>0.79411764705882348</v>
      </c>
      <c r="CR10910" s="52" t="s">
        <v>28953</v>
      </c>
    </row>
    <row r="10911" spans="81:96">
      <c r="CC10911" s="52">
        <v>10910</v>
      </c>
      <c r="CD10911" s="53" t="s">
        <v>38042</v>
      </c>
      <c r="CE10911" s="53" t="s">
        <v>38043</v>
      </c>
      <c r="CF10911" s="54">
        <v>15706</v>
      </c>
      <c r="CG10911" s="54">
        <v>1.1240000000000001</v>
      </c>
      <c r="CH10911" s="54">
        <v>1.226</v>
      </c>
      <c r="CI10911" s="54">
        <v>0.254</v>
      </c>
      <c r="CJ10911" s="54">
        <v>619</v>
      </c>
      <c r="CK10911" s="54">
        <v>9.1999999999999993</v>
      </c>
      <c r="CL10911" s="54">
        <v>2.368E-2</v>
      </c>
      <c r="CM10911" s="54">
        <v>0.40699999999999997</v>
      </c>
      <c r="CN10911" s="53" t="s">
        <v>42735</v>
      </c>
      <c r="CO10911" s="54">
        <v>28</v>
      </c>
      <c r="CP10911" s="54">
        <v>34</v>
      </c>
      <c r="CQ10911" s="55">
        <f t="shared" si="170"/>
        <v>0.82352941176470584</v>
      </c>
      <c r="CR10911" s="52" t="s">
        <v>28953</v>
      </c>
    </row>
    <row r="10912" spans="81:96">
      <c r="CC10912" s="52">
        <v>10911</v>
      </c>
      <c r="CD10912" s="53" t="s">
        <v>32037</v>
      </c>
      <c r="CE10912" s="53" t="s">
        <v>32038</v>
      </c>
      <c r="CF10912" s="54">
        <v>362</v>
      </c>
      <c r="CG10912" s="54">
        <v>1</v>
      </c>
      <c r="CH10912" s="54">
        <v>1.22</v>
      </c>
      <c r="CI10912" s="54">
        <v>0.2</v>
      </c>
      <c r="CJ10912" s="54">
        <v>5</v>
      </c>
      <c r="CK10912" s="54">
        <v>7.4</v>
      </c>
      <c r="CL10912" s="54">
        <v>8.3000000000000001E-4</v>
      </c>
      <c r="CM10912" s="54">
        <v>0.47799999999999998</v>
      </c>
      <c r="CN10912" s="53" t="s">
        <v>42735</v>
      </c>
      <c r="CO10912" s="54">
        <v>29</v>
      </c>
      <c r="CP10912" s="54">
        <v>34</v>
      </c>
      <c r="CQ10912" s="55">
        <f t="shared" si="170"/>
        <v>0.8529411764705882</v>
      </c>
      <c r="CR10912" s="52" t="s">
        <v>28953</v>
      </c>
    </row>
    <row r="10913" spans="81:96">
      <c r="CC10913" s="52">
        <v>10912</v>
      </c>
      <c r="CD10913" s="53" t="s">
        <v>42750</v>
      </c>
      <c r="CE10913" s="53" t="s">
        <v>42751</v>
      </c>
      <c r="CF10913" s="54">
        <v>545</v>
      </c>
      <c r="CG10913" s="54">
        <v>1</v>
      </c>
      <c r="CH10913" s="54">
        <v>0.95</v>
      </c>
      <c r="CI10913" s="54">
        <v>0.23300000000000001</v>
      </c>
      <c r="CJ10913" s="54">
        <v>43</v>
      </c>
      <c r="CK10913" s="54">
        <v>6</v>
      </c>
      <c r="CL10913" s="54">
        <v>1.3500000000000001E-3</v>
      </c>
      <c r="CM10913" s="54">
        <v>0.30399999999999999</v>
      </c>
      <c r="CN10913" s="53" t="s">
        <v>42735</v>
      </c>
      <c r="CO10913" s="54">
        <v>30</v>
      </c>
      <c r="CP10913" s="54">
        <v>34</v>
      </c>
      <c r="CQ10913" s="55">
        <f t="shared" si="170"/>
        <v>0.88235294117647056</v>
      </c>
      <c r="CR10913" s="52" t="s">
        <v>28953</v>
      </c>
    </row>
    <row r="10914" spans="81:96">
      <c r="CC10914" s="52">
        <v>10913</v>
      </c>
      <c r="CD10914" s="53" t="s">
        <v>32051</v>
      </c>
      <c r="CE10914" s="53" t="s">
        <v>32052</v>
      </c>
      <c r="CF10914" s="54">
        <v>543</v>
      </c>
      <c r="CG10914" s="54">
        <v>0.83599999999999997</v>
      </c>
      <c r="CH10914" s="54">
        <v>0.85299999999999998</v>
      </c>
      <c r="CI10914" s="54">
        <v>0.24299999999999999</v>
      </c>
      <c r="CJ10914" s="54">
        <v>107</v>
      </c>
      <c r="CK10914" s="54">
        <v>4.3</v>
      </c>
      <c r="CL10914" s="54">
        <v>1.01E-3</v>
      </c>
      <c r="CM10914" s="54">
        <v>0.16600000000000001</v>
      </c>
      <c r="CN10914" s="53" t="s">
        <v>42735</v>
      </c>
      <c r="CO10914" s="54">
        <v>31</v>
      </c>
      <c r="CP10914" s="54">
        <v>34</v>
      </c>
      <c r="CQ10914" s="55">
        <f t="shared" si="170"/>
        <v>0.91176470588235292</v>
      </c>
      <c r="CR10914" s="52" t="s">
        <v>28953</v>
      </c>
    </row>
    <row r="10915" spans="81:96">
      <c r="CC10915" s="52">
        <v>10914</v>
      </c>
      <c r="CD10915" s="53" t="s">
        <v>32061</v>
      </c>
      <c r="CE10915" s="53" t="s">
        <v>32062</v>
      </c>
      <c r="CF10915" s="54">
        <v>259</v>
      </c>
      <c r="CG10915" s="54">
        <v>0.69</v>
      </c>
      <c r="CH10915" s="54">
        <v>0.71699999999999997</v>
      </c>
      <c r="CI10915" s="54">
        <v>0.28599999999999998</v>
      </c>
      <c r="CJ10915" s="54">
        <v>7</v>
      </c>
      <c r="CK10915" s="54">
        <v>7.5</v>
      </c>
      <c r="CL10915" s="54">
        <v>5.8E-4</v>
      </c>
      <c r="CM10915" s="54">
        <v>0.371</v>
      </c>
      <c r="CN10915" s="53" t="s">
        <v>42735</v>
      </c>
      <c r="CO10915" s="54">
        <v>32</v>
      </c>
      <c r="CP10915" s="54">
        <v>34</v>
      </c>
      <c r="CQ10915" s="55">
        <f t="shared" si="170"/>
        <v>0.94117647058823528</v>
      </c>
      <c r="CR10915" s="52" t="s">
        <v>28953</v>
      </c>
    </row>
    <row r="10916" spans="81:96">
      <c r="CC10916" s="52">
        <v>10915</v>
      </c>
      <c r="CD10916" s="53" t="s">
        <v>42752</v>
      </c>
      <c r="CE10916" s="53" t="s">
        <v>42753</v>
      </c>
      <c r="CF10916" s="54">
        <v>516</v>
      </c>
      <c r="CG10916" s="54">
        <v>0.498</v>
      </c>
      <c r="CH10916" s="54">
        <v>0.50900000000000001</v>
      </c>
      <c r="CI10916" s="54">
        <v>3.4000000000000002E-2</v>
      </c>
      <c r="CJ10916" s="54">
        <v>119</v>
      </c>
      <c r="CK10916" s="54">
        <v>5</v>
      </c>
      <c r="CL10916" s="54">
        <v>1.15E-3</v>
      </c>
      <c r="CM10916" s="54">
        <v>0.124</v>
      </c>
      <c r="CN10916" s="53" t="s">
        <v>42735</v>
      </c>
      <c r="CO10916" s="54">
        <v>33</v>
      </c>
      <c r="CP10916" s="54">
        <v>34</v>
      </c>
      <c r="CQ10916" s="55">
        <f t="shared" si="170"/>
        <v>0.97058823529411764</v>
      </c>
      <c r="CR10916" s="52" t="s">
        <v>28953</v>
      </c>
    </row>
    <row r="10917" spans="81:96">
      <c r="CC10917" s="52">
        <v>10916</v>
      </c>
      <c r="CD10917" s="53" t="s">
        <v>42754</v>
      </c>
      <c r="CE10917" s="53" t="s">
        <v>42755</v>
      </c>
      <c r="CF10917" s="54">
        <v>335</v>
      </c>
      <c r="CG10917" s="54">
        <v>0.36399999999999999</v>
      </c>
      <c r="CH10917" s="54">
        <v>0.35799999999999998</v>
      </c>
      <c r="CI10917" s="54">
        <v>7.4999999999999997E-2</v>
      </c>
      <c r="CJ10917" s="54">
        <v>159</v>
      </c>
      <c r="CK10917" s="54">
        <v>3.8</v>
      </c>
      <c r="CL10917" s="54">
        <v>7.1000000000000002E-4</v>
      </c>
      <c r="CM10917" s="54">
        <v>0.06</v>
      </c>
      <c r="CN10917" s="53" t="s">
        <v>42735</v>
      </c>
      <c r="CO10917" s="54">
        <v>34</v>
      </c>
      <c r="CP10917" s="54">
        <v>34</v>
      </c>
      <c r="CQ10917" s="55">
        <f t="shared" si="170"/>
        <v>1</v>
      </c>
      <c r="CR10917" s="52" t="s">
        <v>28953</v>
      </c>
    </row>
    <row r="10918" spans="81:96">
      <c r="CC10918" s="52">
        <v>10917</v>
      </c>
      <c r="CD10918" s="53" t="s">
        <v>31896</v>
      </c>
      <c r="CE10918" s="53" t="s">
        <v>31897</v>
      </c>
      <c r="CF10918" s="54">
        <v>64622</v>
      </c>
      <c r="CG10918" s="54">
        <v>36.503</v>
      </c>
      <c r="CH10918" s="54">
        <v>44.045999999999999</v>
      </c>
      <c r="CI10918" s="54">
        <v>7.242</v>
      </c>
      <c r="CJ10918" s="54">
        <v>153</v>
      </c>
      <c r="CK10918" s="54">
        <v>6.1</v>
      </c>
      <c r="CL10918" s="54">
        <v>0.19755</v>
      </c>
      <c r="CM10918" s="54">
        <v>17.850000000000001</v>
      </c>
      <c r="CN10918" s="53" t="s">
        <v>42756</v>
      </c>
      <c r="CO10918" s="54">
        <v>1</v>
      </c>
      <c r="CP10918" s="54">
        <v>67</v>
      </c>
      <c r="CQ10918" s="55">
        <f t="shared" si="170"/>
        <v>1.4925373134328358E-2</v>
      </c>
      <c r="CR10918" s="52" t="s">
        <v>28907</v>
      </c>
    </row>
    <row r="10919" spans="81:96">
      <c r="CC10919" s="52">
        <v>10918</v>
      </c>
      <c r="CD10919" s="53" t="s">
        <v>42757</v>
      </c>
      <c r="CE10919" s="53" t="s">
        <v>42758</v>
      </c>
      <c r="CF10919" s="54">
        <v>5095</v>
      </c>
      <c r="CG10919" s="54">
        <v>20.832999999999998</v>
      </c>
      <c r="CH10919" s="54">
        <v>29.771000000000001</v>
      </c>
      <c r="CI10919" s="54">
        <v>4</v>
      </c>
      <c r="CJ10919" s="54">
        <v>4</v>
      </c>
      <c r="CK10919" s="54" t="s">
        <v>28918</v>
      </c>
      <c r="CL10919" s="54">
        <v>8.2799999999999992E-3</v>
      </c>
      <c r="CM10919" s="54">
        <v>14.904</v>
      </c>
      <c r="CN10919" s="53" t="s">
        <v>42756</v>
      </c>
      <c r="CO10919" s="54">
        <v>2</v>
      </c>
      <c r="CP10919" s="54">
        <v>67</v>
      </c>
      <c r="CQ10919" s="55">
        <f t="shared" si="170"/>
        <v>2.9850746268656716E-2</v>
      </c>
      <c r="CR10919" s="52" t="s">
        <v>28907</v>
      </c>
    </row>
    <row r="10920" spans="81:96">
      <c r="CC10920" s="52">
        <v>10919</v>
      </c>
      <c r="CD10920" s="53" t="s">
        <v>31595</v>
      </c>
      <c r="CE10920" s="53" t="s">
        <v>31596</v>
      </c>
      <c r="CF10920" s="54">
        <v>128805</v>
      </c>
      <c r="CG10920" s="54">
        <v>17.492999999999999</v>
      </c>
      <c r="CH10920" s="54">
        <v>18.172000000000001</v>
      </c>
      <c r="CI10920" s="54">
        <v>3.4409999999999998</v>
      </c>
      <c r="CJ10920" s="54">
        <v>966</v>
      </c>
      <c r="CK10920" s="54">
        <v>5</v>
      </c>
      <c r="CL10920" s="54">
        <v>0.29955999999999999</v>
      </c>
      <c r="CM10920" s="54">
        <v>4.75</v>
      </c>
      <c r="CN10920" s="53" t="s">
        <v>42756</v>
      </c>
      <c r="CO10920" s="54">
        <v>3</v>
      </c>
      <c r="CP10920" s="54">
        <v>67</v>
      </c>
      <c r="CQ10920" s="55">
        <f t="shared" si="170"/>
        <v>4.4776119402985072E-2</v>
      </c>
      <c r="CR10920" s="52" t="s">
        <v>28907</v>
      </c>
    </row>
    <row r="10921" spans="81:96">
      <c r="CC10921" s="52">
        <v>10920</v>
      </c>
      <c r="CD10921" s="53" t="s">
        <v>31901</v>
      </c>
      <c r="CE10921" s="53" t="s">
        <v>31902</v>
      </c>
      <c r="CF10921" s="54">
        <v>10129</v>
      </c>
      <c r="CG10921" s="54">
        <v>16.146000000000001</v>
      </c>
      <c r="CH10921" s="54">
        <v>16.581</v>
      </c>
      <c r="CI10921" s="54">
        <v>3.266</v>
      </c>
      <c r="CJ10921" s="54">
        <v>312</v>
      </c>
      <c r="CK10921" s="54">
        <v>2.4</v>
      </c>
      <c r="CL10921" s="54">
        <v>3.7510000000000002E-2</v>
      </c>
      <c r="CM10921" s="54">
        <v>4.343</v>
      </c>
      <c r="CN10921" s="53" t="s">
        <v>42756</v>
      </c>
      <c r="CO10921" s="54">
        <v>4</v>
      </c>
      <c r="CP10921" s="54">
        <v>67</v>
      </c>
      <c r="CQ10921" s="55">
        <f t="shared" si="170"/>
        <v>5.9701492537313432E-2</v>
      </c>
      <c r="CR10921" s="52" t="s">
        <v>28907</v>
      </c>
    </row>
    <row r="10922" spans="81:96">
      <c r="CC10922" s="52">
        <v>10921</v>
      </c>
      <c r="CD10922" s="53" t="s">
        <v>42759</v>
      </c>
      <c r="CE10922" s="53" t="s">
        <v>42760</v>
      </c>
      <c r="CF10922" s="54">
        <v>1159</v>
      </c>
      <c r="CG10922" s="54">
        <v>14.786</v>
      </c>
      <c r="CH10922" s="54">
        <v>16.577999999999999</v>
      </c>
      <c r="CI10922" s="54">
        <v>6.0620000000000003</v>
      </c>
      <c r="CJ10922" s="54">
        <v>16</v>
      </c>
      <c r="CK10922" s="54">
        <v>3.2</v>
      </c>
      <c r="CL10922" s="54">
        <v>1.0959999999999999E-2</v>
      </c>
      <c r="CM10922" s="54">
        <v>10.781000000000001</v>
      </c>
      <c r="CN10922" s="53" t="s">
        <v>42756</v>
      </c>
      <c r="CO10922" s="54">
        <v>5</v>
      </c>
      <c r="CP10922" s="54">
        <v>67</v>
      </c>
      <c r="CQ10922" s="55">
        <f t="shared" si="170"/>
        <v>7.4626865671641784E-2</v>
      </c>
      <c r="CR10922" s="52" t="s">
        <v>28907</v>
      </c>
    </row>
    <row r="10923" spans="81:96">
      <c r="CC10923" s="52">
        <v>10922</v>
      </c>
      <c r="CD10923" s="53" t="s">
        <v>31905</v>
      </c>
      <c r="CE10923" s="53" t="s">
        <v>31906</v>
      </c>
      <c r="CF10923" s="54">
        <v>4495</v>
      </c>
      <c r="CG10923" s="54">
        <v>14.765000000000001</v>
      </c>
      <c r="CH10923" s="54">
        <v>18.562999999999999</v>
      </c>
      <c r="CI10923" s="54">
        <v>0.182</v>
      </c>
      <c r="CJ10923" s="54">
        <v>11</v>
      </c>
      <c r="CK10923" s="54" t="s">
        <v>28918</v>
      </c>
      <c r="CL10923" s="54">
        <v>4.8700000000000002E-3</v>
      </c>
      <c r="CM10923" s="54">
        <v>6.3849999999999998</v>
      </c>
      <c r="CN10923" s="53" t="s">
        <v>42756</v>
      </c>
      <c r="CO10923" s="54">
        <v>6</v>
      </c>
      <c r="CP10923" s="54">
        <v>67</v>
      </c>
      <c r="CQ10923" s="55">
        <f t="shared" si="170"/>
        <v>8.9552238805970144E-2</v>
      </c>
      <c r="CR10923" s="52" t="s">
        <v>28907</v>
      </c>
    </row>
    <row r="10924" spans="81:96">
      <c r="CC10924" s="52">
        <v>10923</v>
      </c>
      <c r="CD10924" s="53" t="s">
        <v>31599</v>
      </c>
      <c r="CE10924" s="53" t="s">
        <v>31600</v>
      </c>
      <c r="CF10924" s="54">
        <v>118534</v>
      </c>
      <c r="CG10924" s="54">
        <v>13.592000000000001</v>
      </c>
      <c r="CH10924" s="54">
        <v>14.887</v>
      </c>
      <c r="CI10924" s="54">
        <v>2.552</v>
      </c>
      <c r="CJ10924" s="54">
        <v>1103</v>
      </c>
      <c r="CK10924" s="54">
        <v>4.9000000000000004</v>
      </c>
      <c r="CL10924" s="54">
        <v>0.36396000000000001</v>
      </c>
      <c r="CM10924" s="54">
        <v>4.8890000000000002</v>
      </c>
      <c r="CN10924" s="53" t="s">
        <v>42756</v>
      </c>
      <c r="CO10924" s="54">
        <v>7</v>
      </c>
      <c r="CP10924" s="54">
        <v>67</v>
      </c>
      <c r="CQ10924" s="55">
        <f t="shared" si="170"/>
        <v>0.1044776119402985</v>
      </c>
      <c r="CR10924" s="52" t="s">
        <v>28907</v>
      </c>
    </row>
    <row r="10925" spans="81:96">
      <c r="CC10925" s="52">
        <v>10924</v>
      </c>
      <c r="CD10925" s="53" t="s">
        <v>31607</v>
      </c>
      <c r="CE10925" s="53" t="s">
        <v>31608</v>
      </c>
      <c r="CF10925" s="54">
        <v>51895</v>
      </c>
      <c r="CG10925" s="54">
        <v>11.805</v>
      </c>
      <c r="CH10925" s="54">
        <v>12.311</v>
      </c>
      <c r="CI10925" s="54">
        <v>2.234</v>
      </c>
      <c r="CJ10925" s="54">
        <v>813</v>
      </c>
      <c r="CK10925" s="54">
        <v>4.5999999999999996</v>
      </c>
      <c r="CL10925" s="54">
        <v>0.13186</v>
      </c>
      <c r="CM10925" s="54">
        <v>3.12</v>
      </c>
      <c r="CN10925" s="53" t="s">
        <v>42756</v>
      </c>
      <c r="CO10925" s="54">
        <v>8</v>
      </c>
      <c r="CP10925" s="54">
        <v>67</v>
      </c>
      <c r="CQ10925" s="55">
        <f t="shared" si="170"/>
        <v>0.11940298507462686</v>
      </c>
      <c r="CR10925" s="52" t="s">
        <v>28907</v>
      </c>
    </row>
    <row r="10926" spans="81:96">
      <c r="CC10926" s="52">
        <v>10925</v>
      </c>
      <c r="CD10926" s="53" t="s">
        <v>31613</v>
      </c>
      <c r="CE10926" s="53" t="s">
        <v>31614</v>
      </c>
      <c r="CF10926" s="54">
        <v>26638</v>
      </c>
      <c r="CG10926" s="54">
        <v>8.3680000000000003</v>
      </c>
      <c r="CH10926" s="54">
        <v>8.6460000000000008</v>
      </c>
      <c r="CI10926" s="54">
        <v>1.704</v>
      </c>
      <c r="CJ10926" s="54">
        <v>581</v>
      </c>
      <c r="CK10926" s="54">
        <v>4.3</v>
      </c>
      <c r="CL10926" s="54">
        <v>7.671E-2</v>
      </c>
      <c r="CM10926" s="54">
        <v>2.254</v>
      </c>
      <c r="CN10926" s="53" t="s">
        <v>42756</v>
      </c>
      <c r="CO10926" s="54">
        <v>9</v>
      </c>
      <c r="CP10926" s="54">
        <v>67</v>
      </c>
      <c r="CQ10926" s="55">
        <f t="shared" si="170"/>
        <v>0.13432835820895522</v>
      </c>
      <c r="CR10926" s="52" t="s">
        <v>28907</v>
      </c>
    </row>
    <row r="10927" spans="81:96">
      <c r="CC10927" s="52">
        <v>10926</v>
      </c>
      <c r="CD10927" s="53" t="s">
        <v>41771</v>
      </c>
      <c r="CE10927" s="53" t="s">
        <v>41772</v>
      </c>
      <c r="CF10927" s="54">
        <v>2793</v>
      </c>
      <c r="CG10927" s="54">
        <v>8.0079999999999991</v>
      </c>
      <c r="CH10927" s="54">
        <v>8.532</v>
      </c>
      <c r="CI10927" s="54">
        <v>1.9670000000000001</v>
      </c>
      <c r="CJ10927" s="54">
        <v>92</v>
      </c>
      <c r="CK10927" s="54">
        <v>3.4</v>
      </c>
      <c r="CL10927" s="54">
        <v>1.3100000000000001E-2</v>
      </c>
      <c r="CM10927" s="54">
        <v>3.274</v>
      </c>
      <c r="CN10927" s="53" t="s">
        <v>42756</v>
      </c>
      <c r="CO10927" s="54">
        <v>10</v>
      </c>
      <c r="CP10927" s="54">
        <v>67</v>
      </c>
      <c r="CQ10927" s="55">
        <f t="shared" si="170"/>
        <v>0.14925373134328357</v>
      </c>
      <c r="CR10927" s="52" t="s">
        <v>28907</v>
      </c>
    </row>
    <row r="10928" spans="81:96">
      <c r="CC10928" s="52">
        <v>10927</v>
      </c>
      <c r="CD10928" s="53" t="s">
        <v>38407</v>
      </c>
      <c r="CE10928" s="53" t="s">
        <v>38408</v>
      </c>
      <c r="CF10928" s="54">
        <v>1052</v>
      </c>
      <c r="CG10928" s="54">
        <v>6.45</v>
      </c>
      <c r="CH10928" s="54">
        <v>8.8480000000000008</v>
      </c>
      <c r="CI10928" s="54">
        <v>1.8819999999999999</v>
      </c>
      <c r="CJ10928" s="54">
        <v>17</v>
      </c>
      <c r="CK10928" s="54">
        <v>8</v>
      </c>
      <c r="CL10928" s="54">
        <v>1.73E-3</v>
      </c>
      <c r="CM10928" s="54">
        <v>2.363</v>
      </c>
      <c r="CN10928" s="53" t="s">
        <v>42756</v>
      </c>
      <c r="CO10928" s="54">
        <v>11</v>
      </c>
      <c r="CP10928" s="54">
        <v>67</v>
      </c>
      <c r="CQ10928" s="55">
        <f t="shared" si="170"/>
        <v>0.16417910447761194</v>
      </c>
      <c r="CR10928" s="52" t="s">
        <v>28907</v>
      </c>
    </row>
    <row r="10929" spans="81:96">
      <c r="CC10929" s="52">
        <v>10928</v>
      </c>
      <c r="CD10929" s="53" t="s">
        <v>38409</v>
      </c>
      <c r="CE10929" s="53" t="s">
        <v>38410</v>
      </c>
      <c r="CF10929" s="54">
        <v>3068</v>
      </c>
      <c r="CG10929" s="54">
        <v>6.2350000000000003</v>
      </c>
      <c r="CH10929" s="54">
        <v>6.6559999999999997</v>
      </c>
      <c r="CI10929" s="54">
        <v>0.61299999999999999</v>
      </c>
      <c r="CJ10929" s="54">
        <v>31</v>
      </c>
      <c r="CK10929" s="54" t="s">
        <v>28918</v>
      </c>
      <c r="CL10929" s="54">
        <v>4.7099999999999998E-3</v>
      </c>
      <c r="CM10929" s="54">
        <v>2.3180000000000001</v>
      </c>
      <c r="CN10929" s="53" t="s">
        <v>42756</v>
      </c>
      <c r="CO10929" s="54">
        <v>12</v>
      </c>
      <c r="CP10929" s="54">
        <v>67</v>
      </c>
      <c r="CQ10929" s="55">
        <f t="shared" si="170"/>
        <v>0.17910447761194029</v>
      </c>
      <c r="CR10929" s="52" t="s">
        <v>28907</v>
      </c>
    </row>
    <row r="10930" spans="81:96">
      <c r="CC10930" s="52">
        <v>10929</v>
      </c>
      <c r="CD10930" s="53" t="s">
        <v>31935</v>
      </c>
      <c r="CE10930" s="53" t="s">
        <v>31936</v>
      </c>
      <c r="CF10930" s="54">
        <v>1876</v>
      </c>
      <c r="CG10930" s="54">
        <v>5.6959999999999997</v>
      </c>
      <c r="CH10930" s="54">
        <v>6.93</v>
      </c>
      <c r="CI10930" s="54">
        <v>2.1429999999999998</v>
      </c>
      <c r="CJ10930" s="54">
        <v>7</v>
      </c>
      <c r="CK10930" s="54" t="s">
        <v>28918</v>
      </c>
      <c r="CL10930" s="54">
        <v>2.6900000000000001E-3</v>
      </c>
      <c r="CM10930" s="54">
        <v>2.968</v>
      </c>
      <c r="CN10930" s="53" t="s">
        <v>42756</v>
      </c>
      <c r="CO10930" s="54">
        <v>13</v>
      </c>
      <c r="CP10930" s="54">
        <v>67</v>
      </c>
      <c r="CQ10930" s="55">
        <f t="shared" si="170"/>
        <v>0.19402985074626866</v>
      </c>
      <c r="CR10930" s="52" t="s">
        <v>28907</v>
      </c>
    </row>
    <row r="10931" spans="81:96">
      <c r="CC10931" s="52">
        <v>10930</v>
      </c>
      <c r="CD10931" s="53" t="s">
        <v>42761</v>
      </c>
      <c r="CE10931" s="53" t="s">
        <v>42762</v>
      </c>
      <c r="CF10931" s="54">
        <v>321692</v>
      </c>
      <c r="CG10931" s="54">
        <v>3.7360000000000002</v>
      </c>
      <c r="CH10931" s="54">
        <v>3.5830000000000002</v>
      </c>
      <c r="CI10931" s="54">
        <v>0.93</v>
      </c>
      <c r="CJ10931" s="54">
        <v>4793</v>
      </c>
      <c r="CK10931" s="54">
        <v>9.6</v>
      </c>
      <c r="CL10931" s="54">
        <v>0.59802</v>
      </c>
      <c r="CM10931" s="54">
        <v>1.331</v>
      </c>
      <c r="CN10931" s="53" t="s">
        <v>42756</v>
      </c>
      <c r="CO10931" s="54">
        <v>14</v>
      </c>
      <c r="CP10931" s="54">
        <v>67</v>
      </c>
      <c r="CQ10931" s="55">
        <f t="shared" si="170"/>
        <v>0.20895522388059701</v>
      </c>
      <c r="CR10931" s="52" t="s">
        <v>28907</v>
      </c>
    </row>
    <row r="10932" spans="81:96">
      <c r="CC10932" s="52">
        <v>10931</v>
      </c>
      <c r="CD10932" s="53" t="s">
        <v>38427</v>
      </c>
      <c r="CE10932" s="53" t="s">
        <v>38428</v>
      </c>
      <c r="CF10932" s="54">
        <v>13081</v>
      </c>
      <c r="CG10932" s="54">
        <v>3.5979999999999999</v>
      </c>
      <c r="CH10932" s="54">
        <v>4.1689999999999996</v>
      </c>
      <c r="CI10932" s="54">
        <v>0.98399999999999999</v>
      </c>
      <c r="CJ10932" s="54">
        <v>192</v>
      </c>
      <c r="CK10932" s="54" t="s">
        <v>28918</v>
      </c>
      <c r="CL10932" s="54">
        <v>1.8190000000000001E-2</v>
      </c>
      <c r="CM10932" s="54">
        <v>1.81</v>
      </c>
      <c r="CN10932" s="53" t="s">
        <v>42756</v>
      </c>
      <c r="CO10932" s="54">
        <v>15</v>
      </c>
      <c r="CP10932" s="54">
        <v>67</v>
      </c>
      <c r="CQ10932" s="55">
        <f t="shared" si="170"/>
        <v>0.22388059701492538</v>
      </c>
      <c r="CR10932" s="52" t="s">
        <v>28907</v>
      </c>
    </row>
    <row r="10933" spans="81:96">
      <c r="CC10933" s="52">
        <v>10932</v>
      </c>
      <c r="CD10933" s="53" t="s">
        <v>42763</v>
      </c>
      <c r="CE10933" s="53" t="s">
        <v>42764</v>
      </c>
      <c r="CF10933" s="54">
        <v>1991</v>
      </c>
      <c r="CG10933" s="54">
        <v>3.4289999999999998</v>
      </c>
      <c r="CH10933" s="54">
        <v>5.05</v>
      </c>
      <c r="CI10933" s="54">
        <v>3</v>
      </c>
      <c r="CJ10933" s="54">
        <v>4</v>
      </c>
      <c r="CK10933" s="54" t="s">
        <v>28918</v>
      </c>
      <c r="CL10933" s="54">
        <v>5.9999999999999995E-4</v>
      </c>
      <c r="CM10933" s="54">
        <v>1.88</v>
      </c>
      <c r="CN10933" s="53" t="s">
        <v>42756</v>
      </c>
      <c r="CO10933" s="54">
        <v>16</v>
      </c>
      <c r="CP10933" s="54">
        <v>67</v>
      </c>
      <c r="CQ10933" s="55">
        <f t="shared" si="170"/>
        <v>0.23880597014925373</v>
      </c>
      <c r="CR10933" s="52" t="s">
        <v>28907</v>
      </c>
    </row>
    <row r="10934" spans="81:96">
      <c r="CC10934" s="52">
        <v>10933</v>
      </c>
      <c r="CD10934" s="53" t="s">
        <v>4251</v>
      </c>
      <c r="CE10934" s="53" t="s">
        <v>4249</v>
      </c>
      <c r="CF10934" s="54">
        <v>44262</v>
      </c>
      <c r="CG10934" s="54">
        <v>2.7109999999999999</v>
      </c>
      <c r="CH10934" s="54">
        <v>2.7349999999999999</v>
      </c>
      <c r="CI10934" s="54">
        <v>0.50700000000000001</v>
      </c>
      <c r="CJ10934" s="54">
        <v>2430</v>
      </c>
      <c r="CK10934" s="54">
        <v>5.3</v>
      </c>
      <c r="CL10934" s="54">
        <v>7.467E-2</v>
      </c>
      <c r="CM10934" s="54">
        <v>0.54900000000000004</v>
      </c>
      <c r="CN10934" s="53" t="s">
        <v>42756</v>
      </c>
      <c r="CO10934" s="54">
        <v>17</v>
      </c>
      <c r="CP10934" s="54">
        <v>67</v>
      </c>
      <c r="CQ10934" s="55">
        <f t="shared" si="170"/>
        <v>0.2537313432835821</v>
      </c>
      <c r="CR10934" s="52" t="s">
        <v>28921</v>
      </c>
    </row>
    <row r="10935" spans="81:96">
      <c r="CC10935" s="52">
        <v>10934</v>
      </c>
      <c r="CD10935" s="53" t="s">
        <v>31969</v>
      </c>
      <c r="CE10935" s="53" t="s">
        <v>31970</v>
      </c>
      <c r="CF10935" s="54">
        <v>23635</v>
      </c>
      <c r="CG10935" s="54">
        <v>2.5609999999999999</v>
      </c>
      <c r="CH10935" s="54">
        <v>2.7629999999999999</v>
      </c>
      <c r="CI10935" s="54">
        <v>0.32200000000000001</v>
      </c>
      <c r="CJ10935" s="54">
        <v>457</v>
      </c>
      <c r="CK10935" s="54" t="s">
        <v>28918</v>
      </c>
      <c r="CL10935" s="54">
        <v>1.5180000000000001E-2</v>
      </c>
      <c r="CM10935" s="54">
        <v>0.58299999999999996</v>
      </c>
      <c r="CN10935" s="53" t="s">
        <v>42756</v>
      </c>
      <c r="CO10935" s="54">
        <v>18</v>
      </c>
      <c r="CP10935" s="54">
        <v>67</v>
      </c>
      <c r="CQ10935" s="55">
        <f t="shared" si="170"/>
        <v>0.26865671641791045</v>
      </c>
      <c r="CR10935" s="52" t="s">
        <v>28921</v>
      </c>
    </row>
    <row r="10936" spans="81:96">
      <c r="CC10936" s="52">
        <v>10935</v>
      </c>
      <c r="CD10936" s="53" t="s">
        <v>42691</v>
      </c>
      <c r="CE10936" s="53" t="s">
        <v>42692</v>
      </c>
      <c r="CF10936" s="54">
        <v>2799</v>
      </c>
      <c r="CG10936" s="54">
        <v>2.4529999999999998</v>
      </c>
      <c r="CH10936" s="54">
        <v>2.4169999999999998</v>
      </c>
      <c r="CI10936" s="54">
        <v>0.39700000000000002</v>
      </c>
      <c r="CJ10936" s="54">
        <v>116</v>
      </c>
      <c r="CK10936" s="54">
        <v>5.0999999999999996</v>
      </c>
      <c r="CL10936" s="54">
        <v>6.2300000000000003E-3</v>
      </c>
      <c r="CM10936" s="54">
        <v>0.56799999999999995</v>
      </c>
      <c r="CN10936" s="53" t="s">
        <v>42756</v>
      </c>
      <c r="CO10936" s="54">
        <v>19</v>
      </c>
      <c r="CP10936" s="54">
        <v>67</v>
      </c>
      <c r="CQ10936" s="55">
        <f t="shared" si="170"/>
        <v>0.28358208955223879</v>
      </c>
      <c r="CR10936" s="52" t="s">
        <v>28921</v>
      </c>
    </row>
    <row r="10937" spans="81:96">
      <c r="CC10937" s="52">
        <v>10936</v>
      </c>
      <c r="CD10937" s="53" t="s">
        <v>42765</v>
      </c>
      <c r="CE10937" s="53" t="s">
        <v>42766</v>
      </c>
      <c r="CF10937" s="54">
        <v>40979</v>
      </c>
      <c r="CG10937" s="54">
        <v>2.3460000000000001</v>
      </c>
      <c r="CH10937" s="54">
        <v>2.5070000000000001</v>
      </c>
      <c r="CI10937" s="54">
        <v>0.72699999999999998</v>
      </c>
      <c r="CJ10937" s="54">
        <v>840</v>
      </c>
      <c r="CK10937" s="54">
        <v>7.7</v>
      </c>
      <c r="CL10937" s="54">
        <v>9.3240000000000003E-2</v>
      </c>
      <c r="CM10937" s="54">
        <v>1.004</v>
      </c>
      <c r="CN10937" s="53" t="s">
        <v>42756</v>
      </c>
      <c r="CO10937" s="54">
        <v>20</v>
      </c>
      <c r="CP10937" s="54">
        <v>67</v>
      </c>
      <c r="CQ10937" s="55">
        <f t="shared" si="170"/>
        <v>0.29850746268656714</v>
      </c>
      <c r="CR10937" s="52" t="s">
        <v>28921</v>
      </c>
    </row>
    <row r="10938" spans="81:96">
      <c r="CC10938" s="52">
        <v>10937</v>
      </c>
      <c r="CD10938" s="53" t="s">
        <v>42695</v>
      </c>
      <c r="CE10938" s="53" t="s">
        <v>42696</v>
      </c>
      <c r="CF10938" s="54">
        <v>5347</v>
      </c>
      <c r="CG10938" s="54">
        <v>2.3250000000000002</v>
      </c>
      <c r="CH10938" s="54">
        <v>2.0449999999999999</v>
      </c>
      <c r="CI10938" s="54">
        <v>0.59</v>
      </c>
      <c r="CJ10938" s="54">
        <v>229</v>
      </c>
      <c r="CK10938" s="54">
        <v>5.6</v>
      </c>
      <c r="CL10938" s="54">
        <v>1.7180000000000001E-2</v>
      </c>
      <c r="CM10938" s="54">
        <v>0.81200000000000006</v>
      </c>
      <c r="CN10938" s="53" t="s">
        <v>42756</v>
      </c>
      <c r="CO10938" s="54">
        <v>21</v>
      </c>
      <c r="CP10938" s="54">
        <v>67</v>
      </c>
      <c r="CQ10938" s="55">
        <f t="shared" si="170"/>
        <v>0.31343283582089554</v>
      </c>
      <c r="CR10938" s="52" t="s">
        <v>28921</v>
      </c>
    </row>
    <row r="10939" spans="81:96">
      <c r="CC10939" s="52">
        <v>10938</v>
      </c>
      <c r="CD10939" s="53" t="s">
        <v>31981</v>
      </c>
      <c r="CE10939" s="53" t="s">
        <v>31982</v>
      </c>
      <c r="CF10939" s="54">
        <v>1126</v>
      </c>
      <c r="CG10939" s="54">
        <v>2.266</v>
      </c>
      <c r="CH10939" s="54">
        <v>2.1949999999999998</v>
      </c>
      <c r="CI10939" s="54">
        <v>0.53800000000000003</v>
      </c>
      <c r="CJ10939" s="54">
        <v>26</v>
      </c>
      <c r="CK10939" s="54">
        <v>8.6999999999999993</v>
      </c>
      <c r="CL10939" s="54">
        <v>2.1099999999999999E-3</v>
      </c>
      <c r="CM10939" s="54">
        <v>0.68200000000000005</v>
      </c>
      <c r="CN10939" s="53" t="s">
        <v>42756</v>
      </c>
      <c r="CO10939" s="54">
        <v>22</v>
      </c>
      <c r="CP10939" s="54">
        <v>67</v>
      </c>
      <c r="CQ10939" s="55">
        <f t="shared" si="170"/>
        <v>0.32835820895522388</v>
      </c>
      <c r="CR10939" s="52" t="s">
        <v>28921</v>
      </c>
    </row>
    <row r="10940" spans="81:96">
      <c r="CC10940" s="52">
        <v>10939</v>
      </c>
      <c r="CD10940" s="53" t="s">
        <v>38459</v>
      </c>
      <c r="CE10940" s="53" t="s">
        <v>38460</v>
      </c>
      <c r="CF10940" s="54">
        <v>14376</v>
      </c>
      <c r="CG10940" s="54">
        <v>2.2519999999999998</v>
      </c>
      <c r="CH10940" s="54">
        <v>2.2440000000000002</v>
      </c>
      <c r="CI10940" s="54">
        <v>0.44800000000000001</v>
      </c>
      <c r="CJ10940" s="54">
        <v>355</v>
      </c>
      <c r="CK10940" s="54" t="s">
        <v>28918</v>
      </c>
      <c r="CL10940" s="54">
        <v>1.439E-2</v>
      </c>
      <c r="CM10940" s="54">
        <v>0.437</v>
      </c>
      <c r="CN10940" s="53" t="s">
        <v>42756</v>
      </c>
      <c r="CO10940" s="54">
        <v>23</v>
      </c>
      <c r="CP10940" s="54">
        <v>67</v>
      </c>
      <c r="CQ10940" s="55">
        <f t="shared" si="170"/>
        <v>0.34328358208955223</v>
      </c>
      <c r="CR10940" s="52" t="s">
        <v>28921</v>
      </c>
    </row>
    <row r="10941" spans="81:96">
      <c r="CC10941" s="52">
        <v>10940</v>
      </c>
      <c r="CD10941" s="53" t="s">
        <v>34995</v>
      </c>
      <c r="CE10941" s="53" t="s">
        <v>34996</v>
      </c>
      <c r="CF10941" s="54">
        <v>6466</v>
      </c>
      <c r="CG10941" s="54">
        <v>2.19</v>
      </c>
      <c r="CH10941" s="54">
        <v>1.911</v>
      </c>
      <c r="CI10941" s="54">
        <v>0.42299999999999999</v>
      </c>
      <c r="CJ10941" s="54">
        <v>239</v>
      </c>
      <c r="CK10941" s="54">
        <v>8.3000000000000007</v>
      </c>
      <c r="CL10941" s="54">
        <v>1.346E-2</v>
      </c>
      <c r="CM10941" s="54">
        <v>0.66900000000000004</v>
      </c>
      <c r="CN10941" s="53" t="s">
        <v>42756</v>
      </c>
      <c r="CO10941" s="54">
        <v>24</v>
      </c>
      <c r="CP10941" s="54">
        <v>67</v>
      </c>
      <c r="CQ10941" s="55">
        <f t="shared" si="170"/>
        <v>0.35820895522388058</v>
      </c>
      <c r="CR10941" s="52" t="s">
        <v>28921</v>
      </c>
    </row>
    <row r="10942" spans="81:96">
      <c r="CC10942" s="52">
        <v>10941</v>
      </c>
      <c r="CD10942" s="53" t="s">
        <v>38463</v>
      </c>
      <c r="CE10942" s="53" t="s">
        <v>38464</v>
      </c>
      <c r="CF10942" s="54">
        <v>10171</v>
      </c>
      <c r="CG10942" s="54">
        <v>2.169</v>
      </c>
      <c r="CH10942" s="54">
        <v>2.1419999999999999</v>
      </c>
      <c r="CI10942" s="54">
        <v>0.52900000000000003</v>
      </c>
      <c r="CJ10942" s="54">
        <v>191</v>
      </c>
      <c r="CK10942" s="54">
        <v>8.1999999999999993</v>
      </c>
      <c r="CL10942" s="54">
        <v>1.2120000000000001E-2</v>
      </c>
      <c r="CM10942" s="54">
        <v>0.47499999999999998</v>
      </c>
      <c r="CN10942" s="53" t="s">
        <v>42756</v>
      </c>
      <c r="CO10942" s="54">
        <v>25</v>
      </c>
      <c r="CP10942" s="54">
        <v>67</v>
      </c>
      <c r="CQ10942" s="55">
        <f t="shared" si="170"/>
        <v>0.37313432835820898</v>
      </c>
      <c r="CR10942" s="52" t="s">
        <v>28921</v>
      </c>
    </row>
    <row r="10943" spans="81:96">
      <c r="CC10943" s="52">
        <v>10942</v>
      </c>
      <c r="CD10943" s="53" t="s">
        <v>38467</v>
      </c>
      <c r="CE10943" s="53" t="s">
        <v>38468</v>
      </c>
      <c r="CF10943" s="54">
        <v>2040</v>
      </c>
      <c r="CG10943" s="54">
        <v>2.1419999999999999</v>
      </c>
      <c r="CH10943" s="54">
        <v>2.1150000000000002</v>
      </c>
      <c r="CI10943" s="54">
        <v>0.91100000000000003</v>
      </c>
      <c r="CJ10943" s="54">
        <v>180</v>
      </c>
      <c r="CK10943" s="54">
        <v>3.4</v>
      </c>
      <c r="CL10943" s="54">
        <v>8.3099999999999997E-3</v>
      </c>
      <c r="CM10943" s="54">
        <v>0.74199999999999999</v>
      </c>
      <c r="CN10943" s="53" t="s">
        <v>42756</v>
      </c>
      <c r="CO10943" s="54">
        <v>26</v>
      </c>
      <c r="CP10943" s="54">
        <v>67</v>
      </c>
      <c r="CQ10943" s="55">
        <f t="shared" si="170"/>
        <v>0.38805970149253732</v>
      </c>
      <c r="CR10943" s="52" t="s">
        <v>28921</v>
      </c>
    </row>
    <row r="10944" spans="81:96">
      <c r="CC10944" s="52">
        <v>10943</v>
      </c>
      <c r="CD10944" s="53" t="s">
        <v>42767</v>
      </c>
      <c r="CE10944" s="53" t="s">
        <v>42768</v>
      </c>
      <c r="CF10944" s="54">
        <v>3303</v>
      </c>
      <c r="CG10944" s="54">
        <v>2.097</v>
      </c>
      <c r="CH10944" s="54">
        <v>1.885</v>
      </c>
      <c r="CI10944" s="54">
        <v>0.35899999999999999</v>
      </c>
      <c r="CJ10944" s="54">
        <v>401</v>
      </c>
      <c r="CK10944" s="54">
        <v>4.0999999999999996</v>
      </c>
      <c r="CL10944" s="54">
        <v>6.4599999999999996E-3</v>
      </c>
      <c r="CM10944" s="54">
        <v>0.371</v>
      </c>
      <c r="CN10944" s="53" t="s">
        <v>42756</v>
      </c>
      <c r="CO10944" s="54">
        <v>27</v>
      </c>
      <c r="CP10944" s="54">
        <v>67</v>
      </c>
      <c r="CQ10944" s="55">
        <f t="shared" si="170"/>
        <v>0.40298507462686567</v>
      </c>
      <c r="CR10944" s="52" t="s">
        <v>28921</v>
      </c>
    </row>
    <row r="10945" spans="81:96">
      <c r="CC10945" s="52">
        <v>10944</v>
      </c>
      <c r="CD10945" s="53" t="s">
        <v>40631</v>
      </c>
      <c r="CE10945" s="53" t="s">
        <v>40632</v>
      </c>
      <c r="CF10945" s="54">
        <v>6345</v>
      </c>
      <c r="CG10945" s="54">
        <v>2</v>
      </c>
      <c r="CH10945" s="54">
        <v>1.7589999999999999</v>
      </c>
      <c r="CI10945" s="54">
        <v>0.59399999999999997</v>
      </c>
      <c r="CJ10945" s="54">
        <v>360</v>
      </c>
      <c r="CK10945" s="54">
        <v>5.3</v>
      </c>
      <c r="CL10945" s="54">
        <v>1.397E-2</v>
      </c>
      <c r="CM10945" s="54">
        <v>0.45400000000000001</v>
      </c>
      <c r="CN10945" s="53" t="s">
        <v>42756</v>
      </c>
      <c r="CO10945" s="54">
        <v>28</v>
      </c>
      <c r="CP10945" s="54">
        <v>67</v>
      </c>
      <c r="CQ10945" s="55">
        <f t="shared" si="170"/>
        <v>0.41791044776119401</v>
      </c>
      <c r="CR10945" s="52" t="s">
        <v>28921</v>
      </c>
    </row>
    <row r="10946" spans="81:96">
      <c r="CC10946" s="52">
        <v>10945</v>
      </c>
      <c r="CD10946" s="53" t="s">
        <v>38483</v>
      </c>
      <c r="CE10946" s="53" t="s">
        <v>38484</v>
      </c>
      <c r="CF10946" s="54">
        <v>24719</v>
      </c>
      <c r="CG10946" s="54">
        <v>1.97</v>
      </c>
      <c r="CH10946" s="54">
        <v>1.9790000000000001</v>
      </c>
      <c r="CI10946" s="54">
        <v>0.627</v>
      </c>
      <c r="CJ10946" s="54">
        <v>729</v>
      </c>
      <c r="CK10946" s="54">
        <v>9.1</v>
      </c>
      <c r="CL10946" s="54">
        <v>2.7179999999999999E-2</v>
      </c>
      <c r="CM10946" s="54">
        <v>0.48299999999999998</v>
      </c>
      <c r="CN10946" s="53" t="s">
        <v>42756</v>
      </c>
      <c r="CO10946" s="54">
        <v>29</v>
      </c>
      <c r="CP10946" s="54">
        <v>67</v>
      </c>
      <c r="CQ10946" s="55">
        <f t="shared" ref="CQ10946:CQ11009" si="171">CO10946/CP10946</f>
        <v>0.43283582089552236</v>
      </c>
      <c r="CR10946" s="52" t="s">
        <v>28921</v>
      </c>
    </row>
    <row r="10947" spans="81:96">
      <c r="CC10947" s="52">
        <v>10946</v>
      </c>
      <c r="CD10947" s="53" t="s">
        <v>35009</v>
      </c>
      <c r="CE10947" s="53" t="s">
        <v>35010</v>
      </c>
      <c r="CF10947" s="54">
        <v>1916</v>
      </c>
      <c r="CG10947" s="54">
        <v>1.9550000000000001</v>
      </c>
      <c r="CH10947" s="54">
        <v>1.806</v>
      </c>
      <c r="CI10947" s="54">
        <v>0.40500000000000003</v>
      </c>
      <c r="CJ10947" s="54">
        <v>518</v>
      </c>
      <c r="CK10947" s="54">
        <v>2.7</v>
      </c>
      <c r="CL10947" s="54">
        <v>2.82E-3</v>
      </c>
      <c r="CM10947" s="54">
        <v>0.29899999999999999</v>
      </c>
      <c r="CN10947" s="53" t="s">
        <v>42756</v>
      </c>
      <c r="CO10947" s="54">
        <v>30</v>
      </c>
      <c r="CP10947" s="54">
        <v>67</v>
      </c>
      <c r="CQ10947" s="55">
        <f t="shared" si="171"/>
        <v>0.44776119402985076</v>
      </c>
      <c r="CR10947" s="52" t="s">
        <v>28921</v>
      </c>
    </row>
    <row r="10948" spans="81:96">
      <c r="CC10948" s="52">
        <v>10947</v>
      </c>
      <c r="CD10948" s="53" t="s">
        <v>31995</v>
      </c>
      <c r="CE10948" s="53" t="s">
        <v>31996</v>
      </c>
      <c r="CF10948" s="54">
        <v>22766</v>
      </c>
      <c r="CG10948" s="54">
        <v>1.925</v>
      </c>
      <c r="CH10948" s="54">
        <v>1.835</v>
      </c>
      <c r="CI10948" s="54">
        <v>0.66800000000000004</v>
      </c>
      <c r="CJ10948" s="54">
        <v>232</v>
      </c>
      <c r="CK10948" s="54" t="s">
        <v>28918</v>
      </c>
      <c r="CL10948" s="54">
        <v>1.617E-2</v>
      </c>
      <c r="CM10948" s="54">
        <v>0.58299999999999996</v>
      </c>
      <c r="CN10948" s="53" t="s">
        <v>42756</v>
      </c>
      <c r="CO10948" s="54">
        <v>31</v>
      </c>
      <c r="CP10948" s="54">
        <v>67</v>
      </c>
      <c r="CQ10948" s="55">
        <f t="shared" si="171"/>
        <v>0.46268656716417911</v>
      </c>
      <c r="CR10948" s="52" t="s">
        <v>28921</v>
      </c>
    </row>
    <row r="10949" spans="81:96">
      <c r="CC10949" s="52">
        <v>10948</v>
      </c>
      <c r="CD10949" s="53" t="s">
        <v>42769</v>
      </c>
      <c r="CE10949" s="53" t="s">
        <v>42770</v>
      </c>
      <c r="CF10949" s="54">
        <v>17282</v>
      </c>
      <c r="CG10949" s="54">
        <v>1.897</v>
      </c>
      <c r="CH10949" s="54">
        <v>1.643</v>
      </c>
      <c r="CI10949" s="54">
        <v>0.496</v>
      </c>
      <c r="CJ10949" s="54">
        <v>345</v>
      </c>
      <c r="CK10949" s="54" t="s">
        <v>28918</v>
      </c>
      <c r="CL10949" s="54">
        <v>2.001E-2</v>
      </c>
      <c r="CM10949" s="54">
        <v>0.54</v>
      </c>
      <c r="CN10949" s="53" t="s">
        <v>42756</v>
      </c>
      <c r="CO10949" s="54">
        <v>32</v>
      </c>
      <c r="CP10949" s="54">
        <v>67</v>
      </c>
      <c r="CQ10949" s="55">
        <f t="shared" si="171"/>
        <v>0.47761194029850745</v>
      </c>
      <c r="CR10949" s="52" t="s">
        <v>28921</v>
      </c>
    </row>
    <row r="10950" spans="81:96">
      <c r="CC10950" s="52">
        <v>10949</v>
      </c>
      <c r="CD10950" s="53" t="s">
        <v>31679</v>
      </c>
      <c r="CE10950" s="53" t="s">
        <v>31680</v>
      </c>
      <c r="CF10950" s="54">
        <v>13309</v>
      </c>
      <c r="CG10950" s="54">
        <v>1.853</v>
      </c>
      <c r="CH10950" s="54">
        <v>1.9179999999999999</v>
      </c>
      <c r="CI10950" s="54">
        <v>0.58499999999999996</v>
      </c>
      <c r="CJ10950" s="54">
        <v>200</v>
      </c>
      <c r="CK10950" s="54" t="s">
        <v>28918</v>
      </c>
      <c r="CL10950" s="54">
        <v>1.0460000000000001E-2</v>
      </c>
      <c r="CM10950" s="54">
        <v>0.45600000000000002</v>
      </c>
      <c r="CN10950" s="53" t="s">
        <v>42756</v>
      </c>
      <c r="CO10950" s="54">
        <v>33</v>
      </c>
      <c r="CP10950" s="54">
        <v>67</v>
      </c>
      <c r="CQ10950" s="55">
        <f t="shared" si="171"/>
        <v>0.4925373134328358</v>
      </c>
      <c r="CR10950" s="52" t="s">
        <v>28921</v>
      </c>
    </row>
    <row r="10951" spans="81:96">
      <c r="CC10951" s="52">
        <v>10950</v>
      </c>
      <c r="CD10951" s="53" t="s">
        <v>31467</v>
      </c>
      <c r="CE10951" s="53" t="s">
        <v>31468</v>
      </c>
      <c r="CF10951" s="54">
        <v>5809</v>
      </c>
      <c r="CG10951" s="54">
        <v>1.839</v>
      </c>
      <c r="CH10951" s="54">
        <v>1.9910000000000001</v>
      </c>
      <c r="CI10951" s="54">
        <v>0.40300000000000002</v>
      </c>
      <c r="CJ10951" s="54">
        <v>196</v>
      </c>
      <c r="CK10951" s="54">
        <v>5.5</v>
      </c>
      <c r="CL10951" s="54">
        <v>1.116E-2</v>
      </c>
      <c r="CM10951" s="54">
        <v>0.442</v>
      </c>
      <c r="CN10951" s="53" t="s">
        <v>42756</v>
      </c>
      <c r="CO10951" s="54">
        <v>34</v>
      </c>
      <c r="CP10951" s="54">
        <v>67</v>
      </c>
      <c r="CQ10951" s="55">
        <f t="shared" si="171"/>
        <v>0.5074626865671642</v>
      </c>
      <c r="CR10951" s="52" t="s">
        <v>28938</v>
      </c>
    </row>
    <row r="10952" spans="81:96">
      <c r="CC10952" s="52">
        <v>10951</v>
      </c>
      <c r="CD10952" s="53" t="s">
        <v>38495</v>
      </c>
      <c r="CE10952" s="53" t="s">
        <v>38496</v>
      </c>
      <c r="CF10952" s="54">
        <v>11044</v>
      </c>
      <c r="CG10952" s="54">
        <v>1.825</v>
      </c>
      <c r="CH10952" s="54">
        <v>1.7050000000000001</v>
      </c>
      <c r="CI10952" s="54">
        <v>0.45600000000000002</v>
      </c>
      <c r="CJ10952" s="54">
        <v>252</v>
      </c>
      <c r="CK10952" s="54" t="s">
        <v>28918</v>
      </c>
      <c r="CL10952" s="54">
        <v>1.5350000000000001E-2</v>
      </c>
      <c r="CM10952" s="54">
        <v>0.71299999999999997</v>
      </c>
      <c r="CN10952" s="53" t="s">
        <v>42756</v>
      </c>
      <c r="CO10952" s="54">
        <v>35</v>
      </c>
      <c r="CP10952" s="54">
        <v>67</v>
      </c>
      <c r="CQ10952" s="55">
        <f t="shared" si="171"/>
        <v>0.52238805970149249</v>
      </c>
      <c r="CR10952" s="52" t="s">
        <v>28938</v>
      </c>
    </row>
    <row r="10953" spans="81:96">
      <c r="CC10953" s="52">
        <v>10952</v>
      </c>
      <c r="CD10953" s="53" t="s">
        <v>38355</v>
      </c>
      <c r="CE10953" s="53" t="s">
        <v>38356</v>
      </c>
      <c r="CF10953" s="54">
        <v>43623</v>
      </c>
      <c r="CG10953" s="54">
        <v>1.7589999999999999</v>
      </c>
      <c r="CH10953" s="54">
        <v>1.9219999999999999</v>
      </c>
      <c r="CI10953" s="54">
        <v>0.38300000000000001</v>
      </c>
      <c r="CJ10953" s="54">
        <v>1211</v>
      </c>
      <c r="CK10953" s="54">
        <v>8.5</v>
      </c>
      <c r="CL10953" s="54">
        <v>5.3150000000000003E-2</v>
      </c>
      <c r="CM10953" s="54">
        <v>0.45600000000000002</v>
      </c>
      <c r="CN10953" s="53" t="s">
        <v>42756</v>
      </c>
      <c r="CO10953" s="54">
        <v>36</v>
      </c>
      <c r="CP10953" s="54">
        <v>67</v>
      </c>
      <c r="CQ10953" s="55">
        <f t="shared" si="171"/>
        <v>0.53731343283582089</v>
      </c>
      <c r="CR10953" s="52" t="s">
        <v>28938</v>
      </c>
    </row>
    <row r="10954" spans="81:96">
      <c r="CC10954" s="52">
        <v>10953</v>
      </c>
      <c r="CD10954" s="53" t="s">
        <v>32005</v>
      </c>
      <c r="CE10954" s="53" t="s">
        <v>32006</v>
      </c>
      <c r="CF10954" s="54">
        <v>2161</v>
      </c>
      <c r="CG10954" s="54">
        <v>1.754</v>
      </c>
      <c r="CH10954" s="54">
        <v>1.81</v>
      </c>
      <c r="CI10954" s="54">
        <v>0.35499999999999998</v>
      </c>
      <c r="CJ10954" s="54">
        <v>203</v>
      </c>
      <c r="CK10954" s="54">
        <v>4.9000000000000004</v>
      </c>
      <c r="CL10954" s="54">
        <v>3.5300000000000002E-3</v>
      </c>
      <c r="CM10954" s="54">
        <v>0.32300000000000001</v>
      </c>
      <c r="CN10954" s="53" t="s">
        <v>42756</v>
      </c>
      <c r="CO10954" s="54">
        <v>37</v>
      </c>
      <c r="CP10954" s="54">
        <v>67</v>
      </c>
      <c r="CQ10954" s="55">
        <f t="shared" si="171"/>
        <v>0.55223880597014929</v>
      </c>
      <c r="CR10954" s="52" t="s">
        <v>28938</v>
      </c>
    </row>
    <row r="10955" spans="81:96">
      <c r="CC10955" s="52">
        <v>10954</v>
      </c>
      <c r="CD10955" s="53" t="s">
        <v>34114</v>
      </c>
      <c r="CE10955" s="53" t="s">
        <v>34115</v>
      </c>
      <c r="CF10955" s="54">
        <v>1327</v>
      </c>
      <c r="CG10955" s="54">
        <v>1.7030000000000001</v>
      </c>
      <c r="CH10955" s="54">
        <v>1.637</v>
      </c>
      <c r="CI10955" s="54">
        <v>0.23899999999999999</v>
      </c>
      <c r="CJ10955" s="54">
        <v>46</v>
      </c>
      <c r="CK10955" s="54">
        <v>8.1999999999999993</v>
      </c>
      <c r="CL10955" s="54">
        <v>1.3699999999999999E-3</v>
      </c>
      <c r="CM10955" s="54">
        <v>0.36899999999999999</v>
      </c>
      <c r="CN10955" s="53" t="s">
        <v>42756</v>
      </c>
      <c r="CO10955" s="54">
        <v>38</v>
      </c>
      <c r="CP10955" s="54">
        <v>67</v>
      </c>
      <c r="CQ10955" s="55">
        <f t="shared" si="171"/>
        <v>0.56716417910447758</v>
      </c>
      <c r="CR10955" s="52" t="s">
        <v>28938</v>
      </c>
    </row>
    <row r="10956" spans="81:96">
      <c r="CC10956" s="52">
        <v>10955</v>
      </c>
      <c r="CD10956" s="53" t="s">
        <v>38513</v>
      </c>
      <c r="CE10956" s="53" t="s">
        <v>38514</v>
      </c>
      <c r="CF10956" s="54">
        <v>10701</v>
      </c>
      <c r="CG10956" s="54">
        <v>1.6160000000000001</v>
      </c>
      <c r="CH10956" s="54">
        <v>1.4810000000000001</v>
      </c>
      <c r="CI10956" s="54">
        <v>0.38500000000000001</v>
      </c>
      <c r="CJ10956" s="54">
        <v>444</v>
      </c>
      <c r="CK10956" s="54">
        <v>9.5</v>
      </c>
      <c r="CL10956" s="54">
        <v>1.4930000000000001E-2</v>
      </c>
      <c r="CM10956" s="54">
        <v>0.42</v>
      </c>
      <c r="CN10956" s="53" t="s">
        <v>42756</v>
      </c>
      <c r="CO10956" s="54">
        <v>39</v>
      </c>
      <c r="CP10956" s="54">
        <v>67</v>
      </c>
      <c r="CQ10956" s="55">
        <f t="shared" si="171"/>
        <v>0.58208955223880599</v>
      </c>
      <c r="CR10956" s="52" t="s">
        <v>28938</v>
      </c>
    </row>
    <row r="10957" spans="81:96">
      <c r="CC10957" s="52">
        <v>10956</v>
      </c>
      <c r="CD10957" s="53" t="s">
        <v>35055</v>
      </c>
      <c r="CE10957" s="53" t="s">
        <v>35056</v>
      </c>
      <c r="CF10957" s="54">
        <v>4521</v>
      </c>
      <c r="CG10957" s="54">
        <v>1.569</v>
      </c>
      <c r="CH10957" s="54">
        <v>1.456</v>
      </c>
      <c r="CI10957" s="54">
        <v>0.34799999999999998</v>
      </c>
      <c r="CJ10957" s="54">
        <v>798</v>
      </c>
      <c r="CK10957" s="54">
        <v>3.5</v>
      </c>
      <c r="CL10957" s="54">
        <v>7.5700000000000003E-3</v>
      </c>
      <c r="CM10957" s="54">
        <v>0.248</v>
      </c>
      <c r="CN10957" s="53" t="s">
        <v>42756</v>
      </c>
      <c r="CO10957" s="54">
        <v>40</v>
      </c>
      <c r="CP10957" s="54">
        <v>67</v>
      </c>
      <c r="CQ10957" s="55">
        <f t="shared" si="171"/>
        <v>0.59701492537313428</v>
      </c>
      <c r="CR10957" s="52" t="s">
        <v>28938</v>
      </c>
    </row>
    <row r="10958" spans="81:96">
      <c r="CC10958" s="52">
        <v>10957</v>
      </c>
      <c r="CD10958" s="53" t="s">
        <v>31697</v>
      </c>
      <c r="CE10958" s="53" t="s">
        <v>31698</v>
      </c>
      <c r="CF10958" s="54">
        <v>13770</v>
      </c>
      <c r="CG10958" s="54">
        <v>1.556</v>
      </c>
      <c r="CH10958" s="54">
        <v>1.234</v>
      </c>
      <c r="CI10958" s="54">
        <v>0.59199999999999997</v>
      </c>
      <c r="CJ10958" s="54">
        <v>1388</v>
      </c>
      <c r="CK10958" s="54">
        <v>3.7</v>
      </c>
      <c r="CL10958" s="54">
        <v>2.1499999999999998E-2</v>
      </c>
      <c r="CM10958" s="54">
        <v>0.18099999999999999</v>
      </c>
      <c r="CN10958" s="53" t="s">
        <v>42756</v>
      </c>
      <c r="CO10958" s="54">
        <v>41</v>
      </c>
      <c r="CP10958" s="54">
        <v>67</v>
      </c>
      <c r="CQ10958" s="55">
        <f t="shared" si="171"/>
        <v>0.61194029850746268</v>
      </c>
      <c r="CR10958" s="52" t="s">
        <v>28938</v>
      </c>
    </row>
    <row r="10959" spans="81:96">
      <c r="CC10959" s="52">
        <v>10958</v>
      </c>
      <c r="CD10959" s="53" t="s">
        <v>35061</v>
      </c>
      <c r="CE10959" s="53" t="s">
        <v>35062</v>
      </c>
      <c r="CF10959" s="54">
        <v>6757</v>
      </c>
      <c r="CG10959" s="54">
        <v>1.504</v>
      </c>
      <c r="CH10959" s="54">
        <v>1.4810000000000001</v>
      </c>
      <c r="CI10959" s="54">
        <v>0.313</v>
      </c>
      <c r="CJ10959" s="54">
        <v>182</v>
      </c>
      <c r="CK10959" s="54" t="s">
        <v>28918</v>
      </c>
      <c r="CL10959" s="54">
        <v>9.1500000000000001E-3</v>
      </c>
      <c r="CM10959" s="54">
        <v>0.439</v>
      </c>
      <c r="CN10959" s="53" t="s">
        <v>42756</v>
      </c>
      <c r="CO10959" s="54">
        <v>42</v>
      </c>
      <c r="CP10959" s="54">
        <v>67</v>
      </c>
      <c r="CQ10959" s="55">
        <f t="shared" si="171"/>
        <v>0.62686567164179108</v>
      </c>
      <c r="CR10959" s="52" t="s">
        <v>28938</v>
      </c>
    </row>
    <row r="10960" spans="81:96">
      <c r="CC10960" s="52">
        <v>10959</v>
      </c>
      <c r="CD10960" s="53" t="s">
        <v>42771</v>
      </c>
      <c r="CE10960" s="53" t="s">
        <v>42772</v>
      </c>
      <c r="CF10960" s="54">
        <v>9350</v>
      </c>
      <c r="CG10960" s="54">
        <v>1.4690000000000001</v>
      </c>
      <c r="CH10960" s="54">
        <v>1.407</v>
      </c>
      <c r="CI10960" s="54">
        <v>0.52400000000000002</v>
      </c>
      <c r="CJ10960" s="54">
        <v>315</v>
      </c>
      <c r="CK10960" s="54">
        <v>8.8000000000000007</v>
      </c>
      <c r="CL10960" s="54">
        <v>1.6729999999999998E-2</v>
      </c>
      <c r="CM10960" s="54">
        <v>0.48299999999999998</v>
      </c>
      <c r="CN10960" s="53" t="s">
        <v>42756</v>
      </c>
      <c r="CO10960" s="54">
        <v>43</v>
      </c>
      <c r="CP10960" s="54">
        <v>67</v>
      </c>
      <c r="CQ10960" s="55">
        <f t="shared" si="171"/>
        <v>0.64179104477611937</v>
      </c>
      <c r="CR10960" s="52" t="s">
        <v>28938</v>
      </c>
    </row>
    <row r="10961" spans="81:96">
      <c r="CC10961" s="52">
        <v>10960</v>
      </c>
      <c r="CD10961" s="53" t="s">
        <v>42773</v>
      </c>
      <c r="CE10961" s="53" t="s">
        <v>42774</v>
      </c>
      <c r="CF10961" s="54">
        <v>7722</v>
      </c>
      <c r="CG10961" s="54">
        <v>1.345</v>
      </c>
      <c r="CH10961" s="54">
        <v>1.3660000000000001</v>
      </c>
      <c r="CI10961" s="54">
        <v>0.29299999999999998</v>
      </c>
      <c r="CJ10961" s="54">
        <v>256</v>
      </c>
      <c r="CK10961" s="54">
        <v>7.8</v>
      </c>
      <c r="CL10961" s="54">
        <v>1.8010000000000002E-2</v>
      </c>
      <c r="CM10961" s="54">
        <v>0.53800000000000003</v>
      </c>
      <c r="CN10961" s="53" t="s">
        <v>42756</v>
      </c>
      <c r="CO10961" s="54">
        <v>44</v>
      </c>
      <c r="CP10961" s="54">
        <v>67</v>
      </c>
      <c r="CQ10961" s="55">
        <f t="shared" si="171"/>
        <v>0.65671641791044777</v>
      </c>
      <c r="CR10961" s="52" t="s">
        <v>28938</v>
      </c>
    </row>
    <row r="10962" spans="81:96">
      <c r="CC10962" s="52">
        <v>10961</v>
      </c>
      <c r="CD10962" s="53" t="s">
        <v>31715</v>
      </c>
      <c r="CE10962" s="53" t="s">
        <v>31716</v>
      </c>
      <c r="CF10962" s="54">
        <v>2503</v>
      </c>
      <c r="CG10962" s="54">
        <v>1.343</v>
      </c>
      <c r="CH10962" s="54">
        <v>1.0660000000000001</v>
      </c>
      <c r="CI10962" s="54">
        <v>0.52</v>
      </c>
      <c r="CJ10962" s="54">
        <v>369</v>
      </c>
      <c r="CK10962" s="54">
        <v>3</v>
      </c>
      <c r="CL10962" s="54">
        <v>3.7299999999999998E-3</v>
      </c>
      <c r="CM10962" s="54">
        <v>0.13400000000000001</v>
      </c>
      <c r="CN10962" s="53" t="s">
        <v>42756</v>
      </c>
      <c r="CO10962" s="54">
        <v>45</v>
      </c>
      <c r="CP10962" s="54">
        <v>67</v>
      </c>
      <c r="CQ10962" s="55">
        <f t="shared" si="171"/>
        <v>0.67164179104477617</v>
      </c>
      <c r="CR10962" s="52" t="s">
        <v>28938</v>
      </c>
    </row>
    <row r="10963" spans="81:96">
      <c r="CC10963" s="52">
        <v>10962</v>
      </c>
      <c r="CD10963" s="53" t="s">
        <v>19910</v>
      </c>
      <c r="CE10963" s="53" t="s">
        <v>19908</v>
      </c>
      <c r="CF10963" s="54">
        <v>14863</v>
      </c>
      <c r="CG10963" s="54">
        <v>1.319</v>
      </c>
      <c r="CH10963" s="54">
        <v>1.246</v>
      </c>
      <c r="CI10963" s="54">
        <v>0.34</v>
      </c>
      <c r="CJ10963" s="54">
        <v>717</v>
      </c>
      <c r="CK10963" s="54">
        <v>7.6</v>
      </c>
      <c r="CL10963" s="54">
        <v>2.2759999999999999E-2</v>
      </c>
      <c r="CM10963" s="54">
        <v>0.309</v>
      </c>
      <c r="CN10963" s="53" t="s">
        <v>42756</v>
      </c>
      <c r="CO10963" s="54">
        <v>46</v>
      </c>
      <c r="CP10963" s="54">
        <v>67</v>
      </c>
      <c r="CQ10963" s="55">
        <f t="shared" si="171"/>
        <v>0.68656716417910446</v>
      </c>
      <c r="CR10963" s="52" t="s">
        <v>28938</v>
      </c>
    </row>
    <row r="10964" spans="81:96">
      <c r="CC10964" s="52">
        <v>10963</v>
      </c>
      <c r="CD10964" s="53" t="s">
        <v>42775</v>
      </c>
      <c r="CE10964" s="53" t="s">
        <v>42776</v>
      </c>
      <c r="CF10964" s="54">
        <v>1861</v>
      </c>
      <c r="CG10964" s="54">
        <v>1.087</v>
      </c>
      <c r="CH10964" s="54">
        <v>1.179</v>
      </c>
      <c r="CI10964" s="54">
        <v>0.188</v>
      </c>
      <c r="CJ10964" s="54">
        <v>96</v>
      </c>
      <c r="CK10964" s="54">
        <v>9.8000000000000007</v>
      </c>
      <c r="CL10964" s="54">
        <v>3.3E-3</v>
      </c>
      <c r="CM10964" s="54">
        <v>0.47199999999999998</v>
      </c>
      <c r="CN10964" s="53" t="s">
        <v>42756</v>
      </c>
      <c r="CO10964" s="54">
        <v>47</v>
      </c>
      <c r="CP10964" s="54">
        <v>67</v>
      </c>
      <c r="CQ10964" s="55">
        <f t="shared" si="171"/>
        <v>0.70149253731343286</v>
      </c>
      <c r="CR10964" s="52" t="s">
        <v>28938</v>
      </c>
    </row>
    <row r="10965" spans="81:96">
      <c r="CC10965" s="52">
        <v>10964</v>
      </c>
      <c r="CD10965" s="53" t="s">
        <v>42707</v>
      </c>
      <c r="CE10965" s="53" t="s">
        <v>42708</v>
      </c>
      <c r="CF10965" s="54">
        <v>3106</v>
      </c>
      <c r="CG10965" s="54">
        <v>1.0209999999999999</v>
      </c>
      <c r="CH10965" s="54">
        <v>0.92500000000000004</v>
      </c>
      <c r="CI10965" s="54">
        <v>0.32600000000000001</v>
      </c>
      <c r="CJ10965" s="54">
        <v>298</v>
      </c>
      <c r="CK10965" s="54">
        <v>9.9</v>
      </c>
      <c r="CL10965" s="54">
        <v>6.8599999999999998E-3</v>
      </c>
      <c r="CM10965" s="54">
        <v>0.41899999999999998</v>
      </c>
      <c r="CN10965" s="53" t="s">
        <v>42756</v>
      </c>
      <c r="CO10965" s="54">
        <v>48</v>
      </c>
      <c r="CP10965" s="54">
        <v>67</v>
      </c>
      <c r="CQ10965" s="55">
        <f t="shared" si="171"/>
        <v>0.71641791044776115</v>
      </c>
      <c r="CR10965" s="52" t="s">
        <v>28938</v>
      </c>
    </row>
    <row r="10966" spans="81:96">
      <c r="CC10966" s="52">
        <v>10965</v>
      </c>
      <c r="CD10966" s="53" t="s">
        <v>35111</v>
      </c>
      <c r="CE10966" s="53" t="s">
        <v>35112</v>
      </c>
      <c r="CF10966" s="54">
        <v>1088</v>
      </c>
      <c r="CG10966" s="54">
        <v>1</v>
      </c>
      <c r="CH10966" s="54">
        <v>0.93300000000000005</v>
      </c>
      <c r="CI10966" s="54">
        <v>8.3000000000000004E-2</v>
      </c>
      <c r="CJ10966" s="54">
        <v>60</v>
      </c>
      <c r="CK10966" s="54">
        <v>9.1999999999999993</v>
      </c>
      <c r="CL10966" s="54">
        <v>1.47E-3</v>
      </c>
      <c r="CM10966" s="54">
        <v>0.28000000000000003</v>
      </c>
      <c r="CN10966" s="53" t="s">
        <v>42756</v>
      </c>
      <c r="CO10966" s="54">
        <v>49</v>
      </c>
      <c r="CP10966" s="54">
        <v>67</v>
      </c>
      <c r="CQ10966" s="55">
        <f t="shared" si="171"/>
        <v>0.73134328358208955</v>
      </c>
      <c r="CR10966" s="52" t="s">
        <v>28938</v>
      </c>
    </row>
    <row r="10967" spans="81:96">
      <c r="CC10967" s="52">
        <v>10966</v>
      </c>
      <c r="CD10967" s="53" t="s">
        <v>35115</v>
      </c>
      <c r="CE10967" s="53" t="s">
        <v>35116</v>
      </c>
      <c r="CF10967" s="54">
        <v>438</v>
      </c>
      <c r="CG10967" s="54">
        <v>0.96699999999999997</v>
      </c>
      <c r="CH10967" s="54">
        <v>1.458</v>
      </c>
      <c r="CI10967" s="54">
        <v>0</v>
      </c>
      <c r="CJ10967" s="54">
        <v>3</v>
      </c>
      <c r="CK10967" s="54" t="s">
        <v>28918</v>
      </c>
      <c r="CL10967" s="54">
        <v>4.2000000000000002E-4</v>
      </c>
      <c r="CM10967" s="54">
        <v>0.55200000000000005</v>
      </c>
      <c r="CN10967" s="53" t="s">
        <v>42756</v>
      </c>
      <c r="CO10967" s="54">
        <v>50</v>
      </c>
      <c r="CP10967" s="54">
        <v>67</v>
      </c>
      <c r="CQ10967" s="55">
        <f t="shared" si="171"/>
        <v>0.74626865671641796</v>
      </c>
      <c r="CR10967" s="52" t="s">
        <v>28938</v>
      </c>
    </row>
    <row r="10968" spans="81:96">
      <c r="CC10968" s="52">
        <v>10967</v>
      </c>
      <c r="CD10968" s="53" t="s">
        <v>33492</v>
      </c>
      <c r="CE10968" s="53" t="s">
        <v>33493</v>
      </c>
      <c r="CF10968" s="54">
        <v>1300</v>
      </c>
      <c r="CG10968" s="54">
        <v>0.95399999999999996</v>
      </c>
      <c r="CH10968" s="54">
        <v>0.95299999999999996</v>
      </c>
      <c r="CI10968" s="54">
        <v>9.0999999999999998E-2</v>
      </c>
      <c r="CJ10968" s="54">
        <v>110</v>
      </c>
      <c r="CK10968" s="54">
        <v>8.4</v>
      </c>
      <c r="CL10968" s="54">
        <v>2.0799999999999998E-3</v>
      </c>
      <c r="CM10968" s="54">
        <v>0.26600000000000001</v>
      </c>
      <c r="CN10968" s="53" t="s">
        <v>42756</v>
      </c>
      <c r="CO10968" s="54">
        <v>51</v>
      </c>
      <c r="CP10968" s="54">
        <v>67</v>
      </c>
      <c r="CQ10968" s="55">
        <f t="shared" si="171"/>
        <v>0.76119402985074625</v>
      </c>
      <c r="CR10968" s="52" t="s">
        <v>28953</v>
      </c>
    </row>
    <row r="10969" spans="81:96">
      <c r="CC10969" s="52">
        <v>10968</v>
      </c>
      <c r="CD10969" s="53" t="s">
        <v>42713</v>
      </c>
      <c r="CE10969" s="53" t="s">
        <v>42714</v>
      </c>
      <c r="CF10969" s="54">
        <v>2930</v>
      </c>
      <c r="CG10969" s="54">
        <v>0.93700000000000006</v>
      </c>
      <c r="CH10969" s="54">
        <v>0.51900000000000002</v>
      </c>
      <c r="CI10969" s="54">
        <v>0.29299999999999998</v>
      </c>
      <c r="CJ10969" s="54">
        <v>290</v>
      </c>
      <c r="CK10969" s="54">
        <v>7.8</v>
      </c>
      <c r="CL10969" s="54">
        <v>6.1999999999999998E-3</v>
      </c>
      <c r="CM10969" s="54">
        <v>0.18099999999999999</v>
      </c>
      <c r="CN10969" s="53" t="s">
        <v>42756</v>
      </c>
      <c r="CO10969" s="54">
        <v>52</v>
      </c>
      <c r="CP10969" s="54">
        <v>67</v>
      </c>
      <c r="CQ10969" s="55">
        <f t="shared" si="171"/>
        <v>0.77611940298507465</v>
      </c>
      <c r="CR10969" s="52" t="s">
        <v>28953</v>
      </c>
    </row>
    <row r="10970" spans="81:96">
      <c r="CC10970" s="52">
        <v>10969</v>
      </c>
      <c r="CD10970" s="53" t="s">
        <v>42715</v>
      </c>
      <c r="CE10970" s="53" t="s">
        <v>42716</v>
      </c>
      <c r="CF10970" s="54">
        <v>1824</v>
      </c>
      <c r="CG10970" s="54">
        <v>0.90900000000000003</v>
      </c>
      <c r="CH10970" s="54">
        <v>0.75900000000000001</v>
      </c>
      <c r="CI10970" s="54">
        <v>0.25900000000000001</v>
      </c>
      <c r="CJ10970" s="54">
        <v>405</v>
      </c>
      <c r="CK10970" s="54">
        <v>2.8</v>
      </c>
      <c r="CL10970" s="54">
        <v>5.4200000000000003E-3</v>
      </c>
      <c r="CM10970" s="54">
        <v>0.19</v>
      </c>
      <c r="CN10970" s="53" t="s">
        <v>42756</v>
      </c>
      <c r="CO10970" s="54">
        <v>53</v>
      </c>
      <c r="CP10970" s="54">
        <v>67</v>
      </c>
      <c r="CQ10970" s="55">
        <f t="shared" si="171"/>
        <v>0.79104477611940294</v>
      </c>
      <c r="CR10970" s="52" t="s">
        <v>28953</v>
      </c>
    </row>
    <row r="10971" spans="81:96">
      <c r="CC10971" s="52">
        <v>10970</v>
      </c>
      <c r="CD10971" s="53" t="s">
        <v>42777</v>
      </c>
      <c r="CE10971" s="53" t="s">
        <v>42778</v>
      </c>
      <c r="CF10971" s="54">
        <v>200</v>
      </c>
      <c r="CG10971" s="54">
        <v>0.86199999999999999</v>
      </c>
      <c r="CH10971" s="54">
        <v>0.89100000000000001</v>
      </c>
      <c r="CI10971" s="54">
        <v>0.14299999999999999</v>
      </c>
      <c r="CJ10971" s="54">
        <v>84</v>
      </c>
      <c r="CK10971" s="54">
        <v>2.6</v>
      </c>
      <c r="CL10971" s="54">
        <v>1.1199999999999999E-3</v>
      </c>
      <c r="CM10971" s="54">
        <v>0.36699999999999999</v>
      </c>
      <c r="CN10971" s="53" t="s">
        <v>42756</v>
      </c>
      <c r="CO10971" s="54">
        <v>54</v>
      </c>
      <c r="CP10971" s="54">
        <v>67</v>
      </c>
      <c r="CQ10971" s="55">
        <f t="shared" si="171"/>
        <v>0.80597014925373134</v>
      </c>
      <c r="CR10971" s="52" t="s">
        <v>28953</v>
      </c>
    </row>
    <row r="10972" spans="81:96">
      <c r="CC10972" s="52">
        <v>10971</v>
      </c>
      <c r="CD10972" s="53" t="s">
        <v>42779</v>
      </c>
      <c r="CE10972" s="53" t="s">
        <v>42780</v>
      </c>
      <c r="CF10972" s="54">
        <v>5214</v>
      </c>
      <c r="CG10972" s="54">
        <v>0.82099999999999995</v>
      </c>
      <c r="CH10972" s="54">
        <v>0.75</v>
      </c>
      <c r="CI10972" s="54">
        <v>0.26900000000000002</v>
      </c>
      <c r="CJ10972" s="54">
        <v>402</v>
      </c>
      <c r="CK10972" s="54" t="s">
        <v>28918</v>
      </c>
      <c r="CL10972" s="54">
        <v>6.9800000000000001E-3</v>
      </c>
      <c r="CM10972" s="54">
        <v>0.217</v>
      </c>
      <c r="CN10972" s="53" t="s">
        <v>42756</v>
      </c>
      <c r="CO10972" s="54">
        <v>55</v>
      </c>
      <c r="CP10972" s="54">
        <v>67</v>
      </c>
      <c r="CQ10972" s="55">
        <f t="shared" si="171"/>
        <v>0.82089552238805974</v>
      </c>
      <c r="CR10972" s="52" t="s">
        <v>28953</v>
      </c>
    </row>
    <row r="10973" spans="81:96">
      <c r="CC10973" s="52">
        <v>10972</v>
      </c>
      <c r="CD10973" s="53" t="s">
        <v>32055</v>
      </c>
      <c r="CE10973" s="53" t="s">
        <v>32056</v>
      </c>
      <c r="CF10973" s="54">
        <v>691</v>
      </c>
      <c r="CG10973" s="54">
        <v>0.78300000000000003</v>
      </c>
      <c r="CH10973" s="54">
        <v>0.62</v>
      </c>
      <c r="CI10973" s="54">
        <v>0.30299999999999999</v>
      </c>
      <c r="CJ10973" s="54">
        <v>66</v>
      </c>
      <c r="CK10973" s="54">
        <v>9.8000000000000007</v>
      </c>
      <c r="CL10973" s="54">
        <v>6.4000000000000005E-4</v>
      </c>
      <c r="CM10973" s="54">
        <v>0.12</v>
      </c>
      <c r="CN10973" s="53" t="s">
        <v>42756</v>
      </c>
      <c r="CO10973" s="54">
        <v>56</v>
      </c>
      <c r="CP10973" s="54">
        <v>67</v>
      </c>
      <c r="CQ10973" s="55">
        <f t="shared" si="171"/>
        <v>0.83582089552238803</v>
      </c>
      <c r="CR10973" s="52" t="s">
        <v>28953</v>
      </c>
    </row>
    <row r="10974" spans="81:96">
      <c r="CC10974" s="52">
        <v>10973</v>
      </c>
      <c r="CD10974" s="53" t="s">
        <v>42781</v>
      </c>
      <c r="CE10974" s="53" t="s">
        <v>42782</v>
      </c>
      <c r="CF10974" s="54">
        <v>395</v>
      </c>
      <c r="CG10974" s="54">
        <v>0.748</v>
      </c>
      <c r="CH10974" s="54">
        <v>0.66800000000000004</v>
      </c>
      <c r="CI10974" s="54">
        <v>0.11899999999999999</v>
      </c>
      <c r="CJ10974" s="54">
        <v>59</v>
      </c>
      <c r="CK10974" s="54">
        <v>5.9</v>
      </c>
      <c r="CL10974" s="54">
        <v>1.1000000000000001E-3</v>
      </c>
      <c r="CM10974" s="54">
        <v>0.23899999999999999</v>
      </c>
      <c r="CN10974" s="53" t="s">
        <v>42756</v>
      </c>
      <c r="CO10974" s="54">
        <v>57</v>
      </c>
      <c r="CP10974" s="54">
        <v>67</v>
      </c>
      <c r="CQ10974" s="55">
        <f t="shared" si="171"/>
        <v>0.85074626865671643</v>
      </c>
      <c r="CR10974" s="52" t="s">
        <v>28953</v>
      </c>
    </row>
    <row r="10975" spans="81:96">
      <c r="CC10975" s="52">
        <v>10974</v>
      </c>
      <c r="CD10975" s="53" t="s">
        <v>4401</v>
      </c>
      <c r="CE10975" s="53" t="s">
        <v>4399</v>
      </c>
      <c r="CF10975" s="54">
        <v>1409</v>
      </c>
      <c r="CG10975" s="54">
        <v>0.746</v>
      </c>
      <c r="CH10975" s="54">
        <v>0.52200000000000002</v>
      </c>
      <c r="CI10975" s="54">
        <v>0.183</v>
      </c>
      <c r="CJ10975" s="54">
        <v>268</v>
      </c>
      <c r="CK10975" s="54">
        <v>5.0999999999999996</v>
      </c>
      <c r="CL10975" s="54">
        <v>3.62E-3</v>
      </c>
      <c r="CM10975" s="54">
        <v>0.15</v>
      </c>
      <c r="CN10975" s="53" t="s">
        <v>42756</v>
      </c>
      <c r="CO10975" s="54">
        <v>58</v>
      </c>
      <c r="CP10975" s="54">
        <v>67</v>
      </c>
      <c r="CQ10975" s="55">
        <f t="shared" si="171"/>
        <v>0.86567164179104472</v>
      </c>
      <c r="CR10975" s="52" t="s">
        <v>28953</v>
      </c>
    </row>
    <row r="10976" spans="81:96">
      <c r="CC10976" s="52">
        <v>10975</v>
      </c>
      <c r="CD10976" s="53" t="s">
        <v>42783</v>
      </c>
      <c r="CE10976" s="53" t="s">
        <v>42784</v>
      </c>
      <c r="CF10976" s="54">
        <v>2204</v>
      </c>
      <c r="CG10976" s="54">
        <v>0.73899999999999999</v>
      </c>
      <c r="CH10976" s="54">
        <v>0.64</v>
      </c>
      <c r="CI10976" s="54">
        <v>9.6000000000000002E-2</v>
      </c>
      <c r="CJ10976" s="54">
        <v>312</v>
      </c>
      <c r="CK10976" s="54">
        <v>7</v>
      </c>
      <c r="CL10976" s="54">
        <v>3.4199999999999999E-3</v>
      </c>
      <c r="CM10976" s="54">
        <v>0.14199999999999999</v>
      </c>
      <c r="CN10976" s="53" t="s">
        <v>42756</v>
      </c>
      <c r="CO10976" s="54">
        <v>59</v>
      </c>
      <c r="CP10976" s="54">
        <v>67</v>
      </c>
      <c r="CQ10976" s="55">
        <f t="shared" si="171"/>
        <v>0.88059701492537312</v>
      </c>
      <c r="CR10976" s="52" t="s">
        <v>28953</v>
      </c>
    </row>
    <row r="10977" spans="81:96">
      <c r="CC10977" s="52">
        <v>10976</v>
      </c>
      <c r="CD10977" s="53" t="s">
        <v>42785</v>
      </c>
      <c r="CE10977" s="53" t="s">
        <v>42786</v>
      </c>
      <c r="CF10977" s="54">
        <v>228</v>
      </c>
      <c r="CG10977" s="54">
        <v>0.58099999999999996</v>
      </c>
      <c r="CH10977" s="54">
        <v>0.59699999999999998</v>
      </c>
      <c r="CI10977" s="54">
        <v>0</v>
      </c>
      <c r="CJ10977" s="54">
        <v>15</v>
      </c>
      <c r="CK10977" s="54" t="s">
        <v>28918</v>
      </c>
      <c r="CL10977" s="54">
        <v>1.4999999999999999E-4</v>
      </c>
      <c r="CM10977" s="54">
        <v>0.122</v>
      </c>
      <c r="CN10977" s="53" t="s">
        <v>42756</v>
      </c>
      <c r="CO10977" s="54">
        <v>60</v>
      </c>
      <c r="CP10977" s="54">
        <v>67</v>
      </c>
      <c r="CQ10977" s="55">
        <f t="shared" si="171"/>
        <v>0.89552238805970152</v>
      </c>
      <c r="CR10977" s="52" t="s">
        <v>28953</v>
      </c>
    </row>
    <row r="10978" spans="81:96">
      <c r="CC10978" s="52">
        <v>10977</v>
      </c>
      <c r="CD10978" s="53" t="s">
        <v>40904</v>
      </c>
      <c r="CE10978" s="53" t="s">
        <v>40905</v>
      </c>
      <c r="CF10978" s="54">
        <v>1144</v>
      </c>
      <c r="CG10978" s="54">
        <v>0.51300000000000001</v>
      </c>
      <c r="CH10978" s="54">
        <v>0.50800000000000001</v>
      </c>
      <c r="CI10978" s="54">
        <v>0.13400000000000001</v>
      </c>
      <c r="CJ10978" s="54">
        <v>112</v>
      </c>
      <c r="CK10978" s="54" t="s">
        <v>28918</v>
      </c>
      <c r="CL10978" s="54">
        <v>1.1999999999999999E-3</v>
      </c>
      <c r="CM10978" s="54">
        <v>0.13400000000000001</v>
      </c>
      <c r="CN10978" s="53" t="s">
        <v>42756</v>
      </c>
      <c r="CO10978" s="54">
        <v>61</v>
      </c>
      <c r="CP10978" s="54">
        <v>67</v>
      </c>
      <c r="CQ10978" s="55">
        <f t="shared" si="171"/>
        <v>0.91044776119402981</v>
      </c>
      <c r="CR10978" s="52" t="s">
        <v>28953</v>
      </c>
    </row>
    <row r="10979" spans="81:96">
      <c r="CC10979" s="52">
        <v>10978</v>
      </c>
      <c r="CD10979" s="53" t="s">
        <v>38617</v>
      </c>
      <c r="CE10979" s="53" t="s">
        <v>38618</v>
      </c>
      <c r="CF10979" s="54">
        <v>4356</v>
      </c>
      <c r="CG10979" s="54">
        <v>0.46899999999999997</v>
      </c>
      <c r="CH10979" s="54">
        <v>0.49</v>
      </c>
      <c r="CI10979" s="54">
        <v>7.0999999999999994E-2</v>
      </c>
      <c r="CJ10979" s="54">
        <v>295</v>
      </c>
      <c r="CK10979" s="54" t="s">
        <v>28918</v>
      </c>
      <c r="CL10979" s="54">
        <v>3.5799999999999998E-3</v>
      </c>
      <c r="CM10979" s="54">
        <v>0.13200000000000001</v>
      </c>
      <c r="CN10979" s="53" t="s">
        <v>42756</v>
      </c>
      <c r="CO10979" s="54">
        <v>62</v>
      </c>
      <c r="CP10979" s="54">
        <v>67</v>
      </c>
      <c r="CQ10979" s="55">
        <f t="shared" si="171"/>
        <v>0.92537313432835822</v>
      </c>
      <c r="CR10979" s="52" t="s">
        <v>28953</v>
      </c>
    </row>
    <row r="10980" spans="81:96">
      <c r="CC10980" s="52">
        <v>10979</v>
      </c>
      <c r="CD10980" s="53" t="s">
        <v>32067</v>
      </c>
      <c r="CE10980" s="53" t="s">
        <v>32068</v>
      </c>
      <c r="CF10980" s="54">
        <v>657</v>
      </c>
      <c r="CG10980" s="54">
        <v>0.38</v>
      </c>
      <c r="CH10980" s="54">
        <v>0.41799999999999998</v>
      </c>
      <c r="CI10980" s="54">
        <v>8.7999999999999995E-2</v>
      </c>
      <c r="CJ10980" s="54">
        <v>91</v>
      </c>
      <c r="CK10980" s="54">
        <v>9.6</v>
      </c>
      <c r="CL10980" s="54">
        <v>4.2999999999999999E-4</v>
      </c>
      <c r="CM10980" s="54">
        <v>7.0000000000000007E-2</v>
      </c>
      <c r="CN10980" s="53" t="s">
        <v>42756</v>
      </c>
      <c r="CO10980" s="54">
        <v>63</v>
      </c>
      <c r="CP10980" s="54">
        <v>67</v>
      </c>
      <c r="CQ10980" s="55">
        <f t="shared" si="171"/>
        <v>0.94029850746268662</v>
      </c>
      <c r="CR10980" s="52" t="s">
        <v>28953</v>
      </c>
    </row>
    <row r="10981" spans="81:96">
      <c r="CC10981" s="52">
        <v>10980</v>
      </c>
      <c r="CD10981" s="53" t="s">
        <v>35211</v>
      </c>
      <c r="CE10981" s="53" t="s">
        <v>35212</v>
      </c>
      <c r="CF10981" s="54">
        <v>790</v>
      </c>
      <c r="CG10981" s="54">
        <v>0.35699999999999998</v>
      </c>
      <c r="CH10981" s="54">
        <v>0.40699999999999997</v>
      </c>
      <c r="CI10981" s="54">
        <v>3.6999999999999998E-2</v>
      </c>
      <c r="CJ10981" s="54">
        <v>189</v>
      </c>
      <c r="CK10981" s="54">
        <v>7</v>
      </c>
      <c r="CL10981" s="54">
        <v>1.4E-3</v>
      </c>
      <c r="CM10981" s="54">
        <v>0.104</v>
      </c>
      <c r="CN10981" s="53" t="s">
        <v>42756</v>
      </c>
      <c r="CO10981" s="54">
        <v>64</v>
      </c>
      <c r="CP10981" s="54">
        <v>67</v>
      </c>
      <c r="CQ10981" s="55">
        <f t="shared" si="171"/>
        <v>0.95522388059701491</v>
      </c>
      <c r="CR10981" s="52" t="s">
        <v>28953</v>
      </c>
    </row>
    <row r="10982" spans="81:96">
      <c r="CC10982" s="52">
        <v>10981</v>
      </c>
      <c r="CD10982" s="53" t="s">
        <v>38635</v>
      </c>
      <c r="CE10982" s="53" t="s">
        <v>38636</v>
      </c>
      <c r="CF10982" s="54">
        <v>137</v>
      </c>
      <c r="CG10982" s="54">
        <v>0.28100000000000003</v>
      </c>
      <c r="CH10982" s="54">
        <v>0.27200000000000002</v>
      </c>
      <c r="CI10982" s="54">
        <v>8.5000000000000006E-2</v>
      </c>
      <c r="CJ10982" s="54">
        <v>71</v>
      </c>
      <c r="CK10982" s="54">
        <v>3.7</v>
      </c>
      <c r="CL10982" s="54">
        <v>3.5E-4</v>
      </c>
      <c r="CM10982" s="54">
        <v>6.8000000000000005E-2</v>
      </c>
      <c r="CN10982" s="53" t="s">
        <v>42756</v>
      </c>
      <c r="CO10982" s="54">
        <v>65</v>
      </c>
      <c r="CP10982" s="54">
        <v>67</v>
      </c>
      <c r="CQ10982" s="55">
        <f t="shared" si="171"/>
        <v>0.97014925373134331</v>
      </c>
      <c r="CR10982" s="52" t="s">
        <v>28953</v>
      </c>
    </row>
    <row r="10983" spans="81:96">
      <c r="CC10983" s="52">
        <v>10982</v>
      </c>
      <c r="CD10983" s="53" t="s">
        <v>35235</v>
      </c>
      <c r="CE10983" s="53" t="s">
        <v>35236</v>
      </c>
      <c r="CF10983" s="54">
        <v>188</v>
      </c>
      <c r="CG10983" s="54">
        <v>0.218</v>
      </c>
      <c r="CH10983" s="54">
        <v>0.19500000000000001</v>
      </c>
      <c r="CI10983" s="54">
        <v>1.9E-2</v>
      </c>
      <c r="CJ10983" s="54">
        <v>52</v>
      </c>
      <c r="CK10983" s="54" t="s">
        <v>28918</v>
      </c>
      <c r="CL10983" s="54">
        <v>1.8000000000000001E-4</v>
      </c>
      <c r="CM10983" s="54">
        <v>5.0999999999999997E-2</v>
      </c>
      <c r="CN10983" s="53" t="s">
        <v>42756</v>
      </c>
      <c r="CO10983" s="54">
        <v>66</v>
      </c>
      <c r="CP10983" s="54">
        <v>67</v>
      </c>
      <c r="CQ10983" s="55">
        <f t="shared" si="171"/>
        <v>0.9850746268656716</v>
      </c>
      <c r="CR10983" s="52" t="s">
        <v>28953</v>
      </c>
    </row>
    <row r="10984" spans="81:96">
      <c r="CC10984" s="52">
        <v>10983</v>
      </c>
      <c r="CD10984" s="53" t="s">
        <v>38647</v>
      </c>
      <c r="CE10984" s="53" t="s">
        <v>38648</v>
      </c>
      <c r="CF10984" s="54">
        <v>211</v>
      </c>
      <c r="CG10984" s="54"/>
      <c r="CH10984" s="54"/>
      <c r="CI10984" s="54">
        <v>1.1040000000000001</v>
      </c>
      <c r="CJ10984" s="54">
        <v>183</v>
      </c>
      <c r="CK10984" s="54">
        <v>0.5</v>
      </c>
      <c r="CL10984" s="54">
        <v>6.0000000000000002E-5</v>
      </c>
      <c r="CM10984" s="54"/>
      <c r="CN10984" s="53" t="s">
        <v>42756</v>
      </c>
      <c r="CO10984" s="54">
        <v>67</v>
      </c>
      <c r="CP10984" s="54">
        <v>67</v>
      </c>
      <c r="CQ10984" s="55">
        <f t="shared" si="171"/>
        <v>1</v>
      </c>
      <c r="CR10984" s="52" t="s">
        <v>28953</v>
      </c>
    </row>
    <row r="10985" spans="81:96">
      <c r="CC10985" s="52">
        <v>10984</v>
      </c>
      <c r="CD10985" s="53" t="s">
        <v>39617</v>
      </c>
      <c r="CE10985" s="53" t="s">
        <v>39618</v>
      </c>
      <c r="CF10985" s="54">
        <v>8177</v>
      </c>
      <c r="CG10985" s="54">
        <v>11.163</v>
      </c>
      <c r="CH10985" s="54">
        <v>14.282999999999999</v>
      </c>
      <c r="CI10985" s="54">
        <v>5.04</v>
      </c>
      <c r="CJ10985" s="54">
        <v>25</v>
      </c>
      <c r="CK10985" s="54" t="s">
        <v>28918</v>
      </c>
      <c r="CL10985" s="54">
        <v>1.3939999999999999E-2</v>
      </c>
      <c r="CM10985" s="54">
        <v>7.7690000000000001</v>
      </c>
      <c r="CN10985" s="53" t="s">
        <v>42787</v>
      </c>
      <c r="CO10985" s="54">
        <v>1</v>
      </c>
      <c r="CP10985" s="54">
        <v>31</v>
      </c>
      <c r="CQ10985" s="55">
        <f t="shared" si="171"/>
        <v>3.2258064516129031E-2</v>
      </c>
      <c r="CR10985" s="52" t="s">
        <v>28907</v>
      </c>
    </row>
    <row r="10986" spans="81:96">
      <c r="CC10986" s="52">
        <v>10985</v>
      </c>
      <c r="CD10986" s="53" t="s">
        <v>42788</v>
      </c>
      <c r="CE10986" s="53" t="s">
        <v>42789</v>
      </c>
      <c r="CF10986" s="54">
        <v>4902</v>
      </c>
      <c r="CG10986" s="54">
        <v>3.5910000000000002</v>
      </c>
      <c r="CH10986" s="54">
        <v>3.08</v>
      </c>
      <c r="CI10986" s="54">
        <v>0.88200000000000001</v>
      </c>
      <c r="CJ10986" s="54">
        <v>187</v>
      </c>
      <c r="CK10986" s="54">
        <v>6.3</v>
      </c>
      <c r="CL10986" s="54">
        <v>1.009E-2</v>
      </c>
      <c r="CM10986" s="54">
        <v>0.879</v>
      </c>
      <c r="CN10986" s="53" t="s">
        <v>42787</v>
      </c>
      <c r="CO10986" s="54">
        <v>2</v>
      </c>
      <c r="CP10986" s="54">
        <v>31</v>
      </c>
      <c r="CQ10986" s="55">
        <f t="shared" si="171"/>
        <v>6.4516129032258063E-2</v>
      </c>
      <c r="CR10986" s="52" t="s">
        <v>28907</v>
      </c>
    </row>
    <row r="10987" spans="81:96">
      <c r="CC10987" s="52">
        <v>10986</v>
      </c>
      <c r="CD10987" s="53" t="s">
        <v>29824</v>
      </c>
      <c r="CE10987" s="53" t="s">
        <v>29825</v>
      </c>
      <c r="CF10987" s="54">
        <v>2138</v>
      </c>
      <c r="CG10987" s="54">
        <v>3.3570000000000002</v>
      </c>
      <c r="CH10987" s="54">
        <v>3.464</v>
      </c>
      <c r="CI10987" s="54">
        <v>0.40699999999999997</v>
      </c>
      <c r="CJ10987" s="54">
        <v>182</v>
      </c>
      <c r="CK10987" s="54">
        <v>3.1</v>
      </c>
      <c r="CL10987" s="54">
        <v>8.8800000000000007E-3</v>
      </c>
      <c r="CM10987" s="54">
        <v>0.97099999999999997</v>
      </c>
      <c r="CN10987" s="53" t="s">
        <v>42787</v>
      </c>
      <c r="CO10987" s="54">
        <v>3</v>
      </c>
      <c r="CP10987" s="54">
        <v>31</v>
      </c>
      <c r="CQ10987" s="55">
        <f t="shared" si="171"/>
        <v>9.6774193548387094E-2</v>
      </c>
      <c r="CR10987" s="52" t="s">
        <v>28907</v>
      </c>
    </row>
    <row r="10988" spans="81:96">
      <c r="CC10988" s="52">
        <v>10987</v>
      </c>
      <c r="CD10988" s="53" t="s">
        <v>42790</v>
      </c>
      <c r="CE10988" s="53" t="s">
        <v>42791</v>
      </c>
      <c r="CF10988" s="54">
        <v>9334</v>
      </c>
      <c r="CG10988" s="54">
        <v>3.0619999999999998</v>
      </c>
      <c r="CH10988" s="54">
        <v>3.0070000000000001</v>
      </c>
      <c r="CI10988" s="54">
        <v>0.82199999999999995</v>
      </c>
      <c r="CJ10988" s="54">
        <v>253</v>
      </c>
      <c r="CK10988" s="54">
        <v>7.1</v>
      </c>
      <c r="CL10988" s="54">
        <v>2.283E-2</v>
      </c>
      <c r="CM10988" s="54">
        <v>1.054</v>
      </c>
      <c r="CN10988" s="53" t="s">
        <v>42787</v>
      </c>
      <c r="CO10988" s="54">
        <v>4</v>
      </c>
      <c r="CP10988" s="54">
        <v>31</v>
      </c>
      <c r="CQ10988" s="55">
        <f t="shared" si="171"/>
        <v>0.12903225806451613</v>
      </c>
      <c r="CR10988" s="52" t="s">
        <v>28907</v>
      </c>
    </row>
    <row r="10989" spans="81:96">
      <c r="CC10989" s="52">
        <v>10988</v>
      </c>
      <c r="CD10989" s="53" t="s">
        <v>39331</v>
      </c>
      <c r="CE10989" s="53" t="s">
        <v>39332</v>
      </c>
      <c r="CF10989" s="54">
        <v>7144</v>
      </c>
      <c r="CG10989" s="54">
        <v>2.8660000000000001</v>
      </c>
      <c r="CH10989" s="54">
        <v>2.879</v>
      </c>
      <c r="CI10989" s="54">
        <v>0.85699999999999998</v>
      </c>
      <c r="CJ10989" s="54">
        <v>364</v>
      </c>
      <c r="CK10989" s="54">
        <v>3.7</v>
      </c>
      <c r="CL10989" s="54">
        <v>2.436E-2</v>
      </c>
      <c r="CM10989" s="54">
        <v>0.73299999999999998</v>
      </c>
      <c r="CN10989" s="53" t="s">
        <v>42787</v>
      </c>
      <c r="CO10989" s="54">
        <v>5</v>
      </c>
      <c r="CP10989" s="54">
        <v>31</v>
      </c>
      <c r="CQ10989" s="55">
        <f t="shared" si="171"/>
        <v>0.16129032258064516</v>
      </c>
      <c r="CR10989" s="52" t="s">
        <v>28907</v>
      </c>
    </row>
    <row r="10990" spans="81:96">
      <c r="CC10990" s="52">
        <v>10989</v>
      </c>
      <c r="CD10990" s="53" t="s">
        <v>38018</v>
      </c>
      <c r="CE10990" s="53" t="s">
        <v>38019</v>
      </c>
      <c r="CF10990" s="54">
        <v>3441</v>
      </c>
      <c r="CG10990" s="54">
        <v>2.528</v>
      </c>
      <c r="CH10990" s="54">
        <v>2.7639999999999998</v>
      </c>
      <c r="CI10990" s="54">
        <v>0.52500000000000002</v>
      </c>
      <c r="CJ10990" s="54">
        <v>200</v>
      </c>
      <c r="CK10990" s="54">
        <v>4.3</v>
      </c>
      <c r="CL10990" s="54">
        <v>1.1350000000000001E-2</v>
      </c>
      <c r="CM10990" s="54">
        <v>0.81100000000000005</v>
      </c>
      <c r="CN10990" s="53" t="s">
        <v>42787</v>
      </c>
      <c r="CO10990" s="54">
        <v>6</v>
      </c>
      <c r="CP10990" s="54">
        <v>31</v>
      </c>
      <c r="CQ10990" s="55">
        <f t="shared" si="171"/>
        <v>0.19354838709677419</v>
      </c>
      <c r="CR10990" s="52" t="s">
        <v>28907</v>
      </c>
    </row>
    <row r="10991" spans="81:96">
      <c r="CC10991" s="52">
        <v>10990</v>
      </c>
      <c r="CD10991" s="53" t="s">
        <v>42691</v>
      </c>
      <c r="CE10991" s="53" t="s">
        <v>42692</v>
      </c>
      <c r="CF10991" s="54">
        <v>2799</v>
      </c>
      <c r="CG10991" s="54">
        <v>2.4529999999999998</v>
      </c>
      <c r="CH10991" s="54">
        <v>2.4169999999999998</v>
      </c>
      <c r="CI10991" s="54">
        <v>0.39700000000000002</v>
      </c>
      <c r="CJ10991" s="54">
        <v>116</v>
      </c>
      <c r="CK10991" s="54">
        <v>5.0999999999999996</v>
      </c>
      <c r="CL10991" s="54">
        <v>6.2300000000000003E-3</v>
      </c>
      <c r="CM10991" s="54">
        <v>0.56799999999999995</v>
      </c>
      <c r="CN10991" s="53" t="s">
        <v>42787</v>
      </c>
      <c r="CO10991" s="54">
        <v>7</v>
      </c>
      <c r="CP10991" s="54">
        <v>31</v>
      </c>
      <c r="CQ10991" s="55">
        <f t="shared" si="171"/>
        <v>0.22580645161290322</v>
      </c>
      <c r="CR10991" s="52" t="s">
        <v>28907</v>
      </c>
    </row>
    <row r="10992" spans="81:96">
      <c r="CC10992" s="52">
        <v>10991</v>
      </c>
      <c r="CD10992" s="53" t="s">
        <v>39628</v>
      </c>
      <c r="CE10992" s="53" t="s">
        <v>39629</v>
      </c>
      <c r="CF10992" s="54">
        <v>41323</v>
      </c>
      <c r="CG10992" s="54">
        <v>2.383</v>
      </c>
      <c r="CH10992" s="54">
        <v>2.7269999999999999</v>
      </c>
      <c r="CI10992" s="54">
        <v>0.67</v>
      </c>
      <c r="CJ10992" s="54">
        <v>663</v>
      </c>
      <c r="CK10992" s="54" t="s">
        <v>28918</v>
      </c>
      <c r="CL10992" s="54">
        <v>5.0840000000000003E-2</v>
      </c>
      <c r="CM10992" s="54">
        <v>1.1539999999999999</v>
      </c>
      <c r="CN10992" s="53" t="s">
        <v>42787</v>
      </c>
      <c r="CO10992" s="54">
        <v>8</v>
      </c>
      <c r="CP10992" s="54">
        <v>31</v>
      </c>
      <c r="CQ10992" s="55">
        <f t="shared" si="171"/>
        <v>0.25806451612903225</v>
      </c>
      <c r="CR10992" s="52" t="s">
        <v>28921</v>
      </c>
    </row>
    <row r="10993" spans="81:96">
      <c r="CC10993" s="52">
        <v>10992</v>
      </c>
      <c r="CD10993" s="53" t="s">
        <v>23806</v>
      </c>
      <c r="CE10993" s="53" t="s">
        <v>23804</v>
      </c>
      <c r="CF10993" s="54">
        <v>81746</v>
      </c>
      <c r="CG10993" s="54">
        <v>2.2879999999999998</v>
      </c>
      <c r="CH10993" s="54">
        <v>2.2690000000000001</v>
      </c>
      <c r="CI10993" s="54">
        <v>0.59499999999999997</v>
      </c>
      <c r="CJ10993" s="54">
        <v>2389</v>
      </c>
      <c r="CK10993" s="54">
        <v>8.5</v>
      </c>
      <c r="CL10993" s="54">
        <v>0.16686999999999999</v>
      </c>
      <c r="CM10993" s="54">
        <v>0.85899999999999999</v>
      </c>
      <c r="CN10993" s="53" t="s">
        <v>42787</v>
      </c>
      <c r="CO10993" s="54">
        <v>9</v>
      </c>
      <c r="CP10993" s="54">
        <v>31</v>
      </c>
      <c r="CQ10993" s="55">
        <f t="shared" si="171"/>
        <v>0.29032258064516131</v>
      </c>
      <c r="CR10993" s="52" t="s">
        <v>28921</v>
      </c>
    </row>
    <row r="10994" spans="81:96">
      <c r="CC10994" s="52">
        <v>10993</v>
      </c>
      <c r="CD10994" s="53" t="s">
        <v>42792</v>
      </c>
      <c r="CE10994" s="53" t="s">
        <v>42793</v>
      </c>
      <c r="CF10994" s="54">
        <v>6851</v>
      </c>
      <c r="CG10994" s="54">
        <v>2.1859999999999999</v>
      </c>
      <c r="CH10994" s="54">
        <v>2.121</v>
      </c>
      <c r="CI10994" s="54">
        <v>0.75800000000000001</v>
      </c>
      <c r="CJ10994" s="54">
        <v>207</v>
      </c>
      <c r="CK10994" s="54">
        <v>7.8</v>
      </c>
      <c r="CL10994" s="54">
        <v>1.652E-2</v>
      </c>
      <c r="CM10994" s="54">
        <v>0.84</v>
      </c>
      <c r="CN10994" s="53" t="s">
        <v>42787</v>
      </c>
      <c r="CO10994" s="54">
        <v>10</v>
      </c>
      <c r="CP10994" s="54">
        <v>31</v>
      </c>
      <c r="CQ10994" s="55">
        <f t="shared" si="171"/>
        <v>0.32258064516129031</v>
      </c>
      <c r="CR10994" s="52" t="s">
        <v>28921</v>
      </c>
    </row>
    <row r="10995" spans="81:96">
      <c r="CC10995" s="52">
        <v>10994</v>
      </c>
      <c r="CD10995" s="53" t="s">
        <v>42794</v>
      </c>
      <c r="CE10995" s="53" t="s">
        <v>42795</v>
      </c>
      <c r="CF10995" s="54">
        <v>23623</v>
      </c>
      <c r="CG10995" s="54">
        <v>2.1419999999999999</v>
      </c>
      <c r="CH10995" s="54">
        <v>2.1</v>
      </c>
      <c r="CI10995" s="54">
        <v>0.54500000000000004</v>
      </c>
      <c r="CJ10995" s="54">
        <v>1280</v>
      </c>
      <c r="CK10995" s="54">
        <v>6.5</v>
      </c>
      <c r="CL10995" s="54">
        <v>5.0689999999999999E-2</v>
      </c>
      <c r="CM10995" s="54">
        <v>0.64300000000000002</v>
      </c>
      <c r="CN10995" s="53" t="s">
        <v>42787</v>
      </c>
      <c r="CO10995" s="54">
        <v>11</v>
      </c>
      <c r="CP10995" s="54">
        <v>31</v>
      </c>
      <c r="CQ10995" s="55">
        <f t="shared" si="171"/>
        <v>0.35483870967741937</v>
      </c>
      <c r="CR10995" s="52" t="s">
        <v>28921</v>
      </c>
    </row>
    <row r="10996" spans="81:96">
      <c r="CC10996" s="52">
        <v>10995</v>
      </c>
      <c r="CD10996" s="53" t="s">
        <v>34697</v>
      </c>
      <c r="CE10996" s="53" t="s">
        <v>34698</v>
      </c>
      <c r="CF10996" s="54">
        <v>1829</v>
      </c>
      <c r="CG10996" s="54">
        <v>2.056</v>
      </c>
      <c r="CH10996" s="54">
        <v>1.887</v>
      </c>
      <c r="CI10996" s="54">
        <v>0.45500000000000002</v>
      </c>
      <c r="CJ10996" s="54">
        <v>88</v>
      </c>
      <c r="CK10996" s="54">
        <v>7.7</v>
      </c>
      <c r="CL10996" s="54">
        <v>2.3800000000000002E-3</v>
      </c>
      <c r="CM10996" s="54">
        <v>0.46</v>
      </c>
      <c r="CN10996" s="53" t="s">
        <v>42787</v>
      </c>
      <c r="CO10996" s="54">
        <v>12</v>
      </c>
      <c r="CP10996" s="54">
        <v>31</v>
      </c>
      <c r="CQ10996" s="55">
        <f t="shared" si="171"/>
        <v>0.38709677419354838</v>
      </c>
      <c r="CR10996" s="52" t="s">
        <v>28921</v>
      </c>
    </row>
    <row r="10997" spans="81:96">
      <c r="CC10997" s="52">
        <v>10996</v>
      </c>
      <c r="CD10997" s="53" t="s">
        <v>39634</v>
      </c>
      <c r="CE10997" s="53" t="s">
        <v>39635</v>
      </c>
      <c r="CF10997" s="54">
        <v>23746</v>
      </c>
      <c r="CG10997" s="54">
        <v>2.0310000000000001</v>
      </c>
      <c r="CH10997" s="54">
        <v>2.23</v>
      </c>
      <c r="CI10997" s="54">
        <v>0.434</v>
      </c>
      <c r="CJ10997" s="54">
        <v>604</v>
      </c>
      <c r="CK10997" s="54" t="s">
        <v>28918</v>
      </c>
      <c r="CL10997" s="54">
        <v>3.9690000000000003E-2</v>
      </c>
      <c r="CM10997" s="54">
        <v>0.997</v>
      </c>
      <c r="CN10997" s="53" t="s">
        <v>42787</v>
      </c>
      <c r="CO10997" s="54">
        <v>13</v>
      </c>
      <c r="CP10997" s="54">
        <v>31</v>
      </c>
      <c r="CQ10997" s="55">
        <f t="shared" si="171"/>
        <v>0.41935483870967744</v>
      </c>
      <c r="CR10997" s="52" t="s">
        <v>28921</v>
      </c>
    </row>
    <row r="10998" spans="81:96">
      <c r="CC10998" s="52">
        <v>10997</v>
      </c>
      <c r="CD10998" s="53" t="s">
        <v>35491</v>
      </c>
      <c r="CE10998" s="53" t="s">
        <v>35492</v>
      </c>
      <c r="CF10998" s="54">
        <v>4774</v>
      </c>
      <c r="CG10998" s="54">
        <v>1.99</v>
      </c>
      <c r="CH10998" s="54">
        <v>2.1800000000000002</v>
      </c>
      <c r="CI10998" s="54">
        <v>0.432</v>
      </c>
      <c r="CJ10998" s="54">
        <v>234</v>
      </c>
      <c r="CK10998" s="54">
        <v>6.9</v>
      </c>
      <c r="CL10998" s="54">
        <v>9.4800000000000006E-3</v>
      </c>
      <c r="CM10998" s="54">
        <v>0.64300000000000002</v>
      </c>
      <c r="CN10998" s="53" t="s">
        <v>42787</v>
      </c>
      <c r="CO10998" s="54">
        <v>14</v>
      </c>
      <c r="CP10998" s="54">
        <v>31</v>
      </c>
      <c r="CQ10998" s="55">
        <f t="shared" si="171"/>
        <v>0.45161290322580644</v>
      </c>
      <c r="CR10998" s="52" t="s">
        <v>28921</v>
      </c>
    </row>
    <row r="10999" spans="81:96">
      <c r="CC10999" s="52">
        <v>10998</v>
      </c>
      <c r="CD10999" s="53" t="s">
        <v>39644</v>
      </c>
      <c r="CE10999" s="53" t="s">
        <v>39645</v>
      </c>
      <c r="CF10999" s="54">
        <v>833</v>
      </c>
      <c r="CG10999" s="54">
        <v>1.8</v>
      </c>
      <c r="CH10999" s="54">
        <v>1.538</v>
      </c>
      <c r="CI10999" s="54">
        <v>0.27800000000000002</v>
      </c>
      <c r="CJ10999" s="54">
        <v>36</v>
      </c>
      <c r="CK10999" s="54">
        <v>8.5</v>
      </c>
      <c r="CL10999" s="54">
        <v>2.49E-3</v>
      </c>
      <c r="CM10999" s="54">
        <v>0.80400000000000005</v>
      </c>
      <c r="CN10999" s="53" t="s">
        <v>42787</v>
      </c>
      <c r="CO10999" s="54">
        <v>15</v>
      </c>
      <c r="CP10999" s="54">
        <v>31</v>
      </c>
      <c r="CQ10999" s="55">
        <f t="shared" si="171"/>
        <v>0.4838709677419355</v>
      </c>
      <c r="CR10999" s="52" t="s">
        <v>28921</v>
      </c>
    </row>
    <row r="11000" spans="81:96">
      <c r="CC11000" s="52">
        <v>10999</v>
      </c>
      <c r="CD11000" s="53" t="s">
        <v>39656</v>
      </c>
      <c r="CE11000" s="53" t="s">
        <v>39657</v>
      </c>
      <c r="CF11000" s="54">
        <v>1546</v>
      </c>
      <c r="CG11000" s="54">
        <v>1.6559999999999999</v>
      </c>
      <c r="CH11000" s="54">
        <v>1.7170000000000001</v>
      </c>
      <c r="CI11000" s="54">
        <v>0.33300000000000002</v>
      </c>
      <c r="CJ11000" s="54">
        <v>105</v>
      </c>
      <c r="CK11000" s="54">
        <v>7.9</v>
      </c>
      <c r="CL11000" s="54">
        <v>3.82E-3</v>
      </c>
      <c r="CM11000" s="54">
        <v>0.70099999999999996</v>
      </c>
      <c r="CN11000" s="53" t="s">
        <v>42787</v>
      </c>
      <c r="CO11000" s="54">
        <v>16</v>
      </c>
      <c r="CP11000" s="54">
        <v>31</v>
      </c>
      <c r="CQ11000" s="55">
        <f t="shared" si="171"/>
        <v>0.5161290322580645</v>
      </c>
      <c r="CR11000" s="52" t="s">
        <v>28938</v>
      </c>
    </row>
    <row r="11001" spans="81:96">
      <c r="CC11001" s="52">
        <v>11000</v>
      </c>
      <c r="CD11001" s="53" t="s">
        <v>39660</v>
      </c>
      <c r="CE11001" s="53" t="s">
        <v>39661</v>
      </c>
      <c r="CF11001" s="54">
        <v>718</v>
      </c>
      <c r="CG11001" s="54">
        <v>1.56</v>
      </c>
      <c r="CH11001" s="54">
        <v>1.2809999999999999</v>
      </c>
      <c r="CI11001" s="54">
        <v>0.24399999999999999</v>
      </c>
      <c r="CJ11001" s="54">
        <v>41</v>
      </c>
      <c r="CK11001" s="54">
        <v>6.8</v>
      </c>
      <c r="CL11001" s="54">
        <v>2.33E-3</v>
      </c>
      <c r="CM11001" s="54">
        <v>0.60599999999999998</v>
      </c>
      <c r="CN11001" s="53" t="s">
        <v>42787</v>
      </c>
      <c r="CO11001" s="54">
        <v>17</v>
      </c>
      <c r="CP11001" s="54">
        <v>31</v>
      </c>
      <c r="CQ11001" s="55">
        <f t="shared" si="171"/>
        <v>0.54838709677419351</v>
      </c>
      <c r="CR11001" s="52" t="s">
        <v>28938</v>
      </c>
    </row>
    <row r="11002" spans="81:96">
      <c r="CC11002" s="52">
        <v>11001</v>
      </c>
      <c r="CD11002" s="53" t="s">
        <v>33065</v>
      </c>
      <c r="CE11002" s="53" t="s">
        <v>33066</v>
      </c>
      <c r="CF11002" s="54">
        <v>5388</v>
      </c>
      <c r="CG11002" s="54">
        <v>1.244</v>
      </c>
      <c r="CH11002" s="54">
        <v>1.4470000000000001</v>
      </c>
      <c r="CI11002" s="54">
        <v>0.16900000000000001</v>
      </c>
      <c r="CJ11002" s="54">
        <v>130</v>
      </c>
      <c r="CK11002" s="54">
        <v>9.4</v>
      </c>
      <c r="CL11002" s="54">
        <v>1.1599999999999999E-2</v>
      </c>
      <c r="CM11002" s="54">
        <v>0.65100000000000002</v>
      </c>
      <c r="CN11002" s="53" t="s">
        <v>42787</v>
      </c>
      <c r="CO11002" s="54">
        <v>18</v>
      </c>
      <c r="CP11002" s="54">
        <v>31</v>
      </c>
      <c r="CQ11002" s="55">
        <f t="shared" si="171"/>
        <v>0.58064516129032262</v>
      </c>
      <c r="CR11002" s="52" t="s">
        <v>28938</v>
      </c>
    </row>
    <row r="11003" spans="81:96">
      <c r="CC11003" s="52">
        <v>11002</v>
      </c>
      <c r="CD11003" s="53" t="s">
        <v>42796</v>
      </c>
      <c r="CE11003" s="53" t="s">
        <v>42797</v>
      </c>
      <c r="CF11003" s="54">
        <v>575</v>
      </c>
      <c r="CG11003" s="54">
        <v>1.234</v>
      </c>
      <c r="CH11003" s="54">
        <v>1.2569999999999999</v>
      </c>
      <c r="CI11003" s="54">
        <v>0.48599999999999999</v>
      </c>
      <c r="CJ11003" s="54">
        <v>35</v>
      </c>
      <c r="CK11003" s="54">
        <v>3.9</v>
      </c>
      <c r="CL11003" s="54">
        <v>2.8E-3</v>
      </c>
      <c r="CM11003" s="54">
        <v>0.52700000000000002</v>
      </c>
      <c r="CN11003" s="53" t="s">
        <v>42787</v>
      </c>
      <c r="CO11003" s="54">
        <v>19</v>
      </c>
      <c r="CP11003" s="54">
        <v>31</v>
      </c>
      <c r="CQ11003" s="55">
        <f t="shared" si="171"/>
        <v>0.61290322580645162</v>
      </c>
      <c r="CR11003" s="52" t="s">
        <v>28938</v>
      </c>
    </row>
    <row r="11004" spans="81:96">
      <c r="CC11004" s="52">
        <v>11003</v>
      </c>
      <c r="CD11004" s="53" t="s">
        <v>39553</v>
      </c>
      <c r="CE11004" s="53" t="s">
        <v>39554</v>
      </c>
      <c r="CF11004" s="54">
        <v>483</v>
      </c>
      <c r="CG11004" s="54">
        <v>1.1859999999999999</v>
      </c>
      <c r="CH11004" s="54">
        <v>1.2569999999999999</v>
      </c>
      <c r="CI11004" s="54">
        <v>0.217</v>
      </c>
      <c r="CJ11004" s="54">
        <v>46</v>
      </c>
      <c r="CK11004" s="54">
        <v>6.3</v>
      </c>
      <c r="CL11004" s="54">
        <v>3.5999999999999999E-3</v>
      </c>
      <c r="CM11004" s="54">
        <v>1.2649999999999999</v>
      </c>
      <c r="CN11004" s="53" t="s">
        <v>42787</v>
      </c>
      <c r="CO11004" s="54">
        <v>20</v>
      </c>
      <c r="CP11004" s="54">
        <v>31</v>
      </c>
      <c r="CQ11004" s="55">
        <f t="shared" si="171"/>
        <v>0.64516129032258063</v>
      </c>
      <c r="CR11004" s="52" t="s">
        <v>28938</v>
      </c>
    </row>
    <row r="11005" spans="81:96">
      <c r="CC11005" s="52">
        <v>11004</v>
      </c>
      <c r="CD11005" s="53" t="s">
        <v>42798</v>
      </c>
      <c r="CE11005" s="53" t="s">
        <v>42799</v>
      </c>
      <c r="CF11005" s="54">
        <v>7576</v>
      </c>
      <c r="CG11005" s="54">
        <v>1.101</v>
      </c>
      <c r="CH11005" s="54">
        <v>1.089</v>
      </c>
      <c r="CI11005" s="54">
        <v>0.13900000000000001</v>
      </c>
      <c r="CJ11005" s="54">
        <v>763</v>
      </c>
      <c r="CK11005" s="54">
        <v>8.1</v>
      </c>
      <c r="CL11005" s="54">
        <v>1.392E-2</v>
      </c>
      <c r="CM11005" s="54">
        <v>0.32900000000000001</v>
      </c>
      <c r="CN11005" s="53" t="s">
        <v>42787</v>
      </c>
      <c r="CO11005" s="54">
        <v>21</v>
      </c>
      <c r="CP11005" s="54">
        <v>31</v>
      </c>
      <c r="CQ11005" s="55">
        <f t="shared" si="171"/>
        <v>0.67741935483870963</v>
      </c>
      <c r="CR11005" s="52" t="s">
        <v>28938</v>
      </c>
    </row>
    <row r="11006" spans="81:96">
      <c r="CC11006" s="52">
        <v>11005</v>
      </c>
      <c r="CD11006" s="53" t="s">
        <v>39679</v>
      </c>
      <c r="CE11006" s="53" t="s">
        <v>39680</v>
      </c>
      <c r="CF11006" s="54">
        <v>967</v>
      </c>
      <c r="CG11006" s="54">
        <v>0.99</v>
      </c>
      <c r="CH11006" s="54">
        <v>0.91700000000000004</v>
      </c>
      <c r="CI11006" s="54">
        <v>0.159</v>
      </c>
      <c r="CJ11006" s="54">
        <v>113</v>
      </c>
      <c r="CK11006" s="54" t="s">
        <v>28918</v>
      </c>
      <c r="CL11006" s="54">
        <v>1.75E-3</v>
      </c>
      <c r="CM11006" s="54">
        <v>0.437</v>
      </c>
      <c r="CN11006" s="53" t="s">
        <v>42787</v>
      </c>
      <c r="CO11006" s="54">
        <v>22</v>
      </c>
      <c r="CP11006" s="54">
        <v>31</v>
      </c>
      <c r="CQ11006" s="55">
        <f t="shared" si="171"/>
        <v>0.70967741935483875</v>
      </c>
      <c r="CR11006" s="52" t="s">
        <v>28938</v>
      </c>
    </row>
    <row r="11007" spans="81:96">
      <c r="CC11007" s="52">
        <v>11006</v>
      </c>
      <c r="CD11007" s="53" t="s">
        <v>39685</v>
      </c>
      <c r="CE11007" s="53" t="s">
        <v>39686</v>
      </c>
      <c r="CF11007" s="54">
        <v>466</v>
      </c>
      <c r="CG11007" s="54">
        <v>0.875</v>
      </c>
      <c r="CH11007" s="54">
        <v>0.84399999999999997</v>
      </c>
      <c r="CI11007" s="54">
        <v>0</v>
      </c>
      <c r="CJ11007" s="54">
        <v>31</v>
      </c>
      <c r="CK11007" s="54">
        <v>8</v>
      </c>
      <c r="CL11007" s="54">
        <v>1.06E-3</v>
      </c>
      <c r="CM11007" s="54">
        <v>0.371</v>
      </c>
      <c r="CN11007" s="53" t="s">
        <v>42787</v>
      </c>
      <c r="CO11007" s="54">
        <v>23</v>
      </c>
      <c r="CP11007" s="54">
        <v>31</v>
      </c>
      <c r="CQ11007" s="55">
        <f t="shared" si="171"/>
        <v>0.74193548387096775</v>
      </c>
      <c r="CR11007" s="52" t="s">
        <v>28938</v>
      </c>
    </row>
    <row r="11008" spans="81:96">
      <c r="CC11008" s="52">
        <v>11007</v>
      </c>
      <c r="CD11008" s="53" t="s">
        <v>42800</v>
      </c>
      <c r="CE11008" s="53" t="s">
        <v>42801</v>
      </c>
      <c r="CF11008" s="54">
        <v>1337</v>
      </c>
      <c r="CG11008" s="54">
        <v>0.86399999999999999</v>
      </c>
      <c r="CH11008" s="54">
        <v>0.81699999999999995</v>
      </c>
      <c r="CI11008" s="54">
        <v>0.26200000000000001</v>
      </c>
      <c r="CJ11008" s="54">
        <v>65</v>
      </c>
      <c r="CK11008" s="54" t="s">
        <v>28918</v>
      </c>
      <c r="CL11008" s="54">
        <v>2.3400000000000001E-3</v>
      </c>
      <c r="CM11008" s="54">
        <v>0.33</v>
      </c>
      <c r="CN11008" s="53" t="s">
        <v>42787</v>
      </c>
      <c r="CO11008" s="54">
        <v>24</v>
      </c>
      <c r="CP11008" s="54">
        <v>31</v>
      </c>
      <c r="CQ11008" s="55">
        <f t="shared" si="171"/>
        <v>0.77419354838709675</v>
      </c>
      <c r="CR11008" s="52" t="s">
        <v>28953</v>
      </c>
    </row>
    <row r="11009" spans="81:96">
      <c r="CC11009" s="52">
        <v>11008</v>
      </c>
      <c r="CD11009" s="53" t="s">
        <v>42802</v>
      </c>
      <c r="CE11009" s="53" t="s">
        <v>42803</v>
      </c>
      <c r="CF11009" s="54">
        <v>1013</v>
      </c>
      <c r="CG11009" s="54">
        <v>0.83799999999999997</v>
      </c>
      <c r="CH11009" s="54">
        <v>0.79300000000000004</v>
      </c>
      <c r="CI11009" s="54">
        <v>0.317</v>
      </c>
      <c r="CJ11009" s="54">
        <v>101</v>
      </c>
      <c r="CK11009" s="54">
        <v>6.9</v>
      </c>
      <c r="CL11009" s="54">
        <v>2.4299999999999999E-3</v>
      </c>
      <c r="CM11009" s="54">
        <v>0.28000000000000003</v>
      </c>
      <c r="CN11009" s="53" t="s">
        <v>42787</v>
      </c>
      <c r="CO11009" s="54">
        <v>25</v>
      </c>
      <c r="CP11009" s="54">
        <v>31</v>
      </c>
      <c r="CQ11009" s="55">
        <f t="shared" si="171"/>
        <v>0.80645161290322576</v>
      </c>
      <c r="CR11009" s="52" t="s">
        <v>28953</v>
      </c>
    </row>
    <row r="11010" spans="81:96">
      <c r="CC11010" s="52">
        <v>11009</v>
      </c>
      <c r="CD11010" s="53" t="s">
        <v>42804</v>
      </c>
      <c r="CE11010" s="53" t="s">
        <v>42805</v>
      </c>
      <c r="CF11010" s="54">
        <v>1160</v>
      </c>
      <c r="CG11010" s="54">
        <v>0.75</v>
      </c>
      <c r="CH11010" s="54">
        <v>0.69499999999999995</v>
      </c>
      <c r="CI11010" s="54">
        <v>0.16300000000000001</v>
      </c>
      <c r="CJ11010" s="54">
        <v>86</v>
      </c>
      <c r="CK11010" s="54">
        <v>8</v>
      </c>
      <c r="CL11010" s="54">
        <v>2.5200000000000001E-3</v>
      </c>
      <c r="CM11010" s="54">
        <v>0.253</v>
      </c>
      <c r="CN11010" s="53" t="s">
        <v>42787</v>
      </c>
      <c r="CO11010" s="54">
        <v>26</v>
      </c>
      <c r="CP11010" s="54">
        <v>31</v>
      </c>
      <c r="CQ11010" s="55">
        <f t="shared" ref="CQ11010:CQ11073" si="172">CO11010/CP11010</f>
        <v>0.83870967741935487</v>
      </c>
      <c r="CR11010" s="52" t="s">
        <v>28953</v>
      </c>
    </row>
    <row r="11011" spans="81:96">
      <c r="CC11011" s="52">
        <v>11010</v>
      </c>
      <c r="CD11011" s="53" t="s">
        <v>42806</v>
      </c>
      <c r="CE11011" s="53" t="s">
        <v>42807</v>
      </c>
      <c r="CF11011" s="54">
        <v>815</v>
      </c>
      <c r="CG11011" s="54">
        <v>0.57899999999999996</v>
      </c>
      <c r="CH11011" s="54">
        <v>0.57599999999999996</v>
      </c>
      <c r="CI11011" s="54">
        <v>0.106</v>
      </c>
      <c r="CJ11011" s="54">
        <v>199</v>
      </c>
      <c r="CK11011" s="54">
        <v>4.3</v>
      </c>
      <c r="CL11011" s="54">
        <v>2.4499999999999999E-3</v>
      </c>
      <c r="CM11011" s="54">
        <v>0.17399999999999999</v>
      </c>
      <c r="CN11011" s="53" t="s">
        <v>42787</v>
      </c>
      <c r="CO11011" s="54">
        <v>27</v>
      </c>
      <c r="CP11011" s="54">
        <v>31</v>
      </c>
      <c r="CQ11011" s="55">
        <f t="shared" si="172"/>
        <v>0.87096774193548387</v>
      </c>
      <c r="CR11011" s="52" t="s">
        <v>28953</v>
      </c>
    </row>
    <row r="11012" spans="81:96">
      <c r="CC11012" s="52">
        <v>11011</v>
      </c>
      <c r="CD11012" s="53" t="s">
        <v>40904</v>
      </c>
      <c r="CE11012" s="53" t="s">
        <v>40905</v>
      </c>
      <c r="CF11012" s="54">
        <v>1144</v>
      </c>
      <c r="CG11012" s="54">
        <v>0.51300000000000001</v>
      </c>
      <c r="CH11012" s="54">
        <v>0.50800000000000001</v>
      </c>
      <c r="CI11012" s="54">
        <v>0.13400000000000001</v>
      </c>
      <c r="CJ11012" s="54">
        <v>112</v>
      </c>
      <c r="CK11012" s="54" t="s">
        <v>28918</v>
      </c>
      <c r="CL11012" s="54">
        <v>1.1999999999999999E-3</v>
      </c>
      <c r="CM11012" s="54">
        <v>0.13400000000000001</v>
      </c>
      <c r="CN11012" s="53" t="s">
        <v>42787</v>
      </c>
      <c r="CO11012" s="54">
        <v>28</v>
      </c>
      <c r="CP11012" s="54">
        <v>31</v>
      </c>
      <c r="CQ11012" s="55">
        <f t="shared" si="172"/>
        <v>0.90322580645161288</v>
      </c>
      <c r="CR11012" s="52" t="s">
        <v>28953</v>
      </c>
    </row>
    <row r="11013" spans="81:96">
      <c r="CC11013" s="52">
        <v>11012</v>
      </c>
      <c r="CD11013" s="53" t="s">
        <v>39703</v>
      </c>
      <c r="CE11013" s="53" t="s">
        <v>39704</v>
      </c>
      <c r="CF11013" s="54">
        <v>471</v>
      </c>
      <c r="CG11013" s="54">
        <v>0.38</v>
      </c>
      <c r="CH11013" s="54">
        <v>0.439</v>
      </c>
      <c r="CI11013" s="54">
        <v>0.25</v>
      </c>
      <c r="CJ11013" s="54">
        <v>28</v>
      </c>
      <c r="CK11013" s="54" t="s">
        <v>28918</v>
      </c>
      <c r="CL11013" s="54">
        <v>7.1000000000000002E-4</v>
      </c>
      <c r="CM11013" s="54">
        <v>0.14699999999999999</v>
      </c>
      <c r="CN11013" s="53" t="s">
        <v>42787</v>
      </c>
      <c r="CO11013" s="54">
        <v>29</v>
      </c>
      <c r="CP11013" s="54">
        <v>31</v>
      </c>
      <c r="CQ11013" s="55">
        <f t="shared" si="172"/>
        <v>0.93548387096774188</v>
      </c>
      <c r="CR11013" s="52" t="s">
        <v>28953</v>
      </c>
    </row>
    <row r="11014" spans="81:96">
      <c r="CC11014" s="52">
        <v>11013</v>
      </c>
      <c r="CD11014" s="53" t="s">
        <v>39709</v>
      </c>
      <c r="CE11014" s="53" t="s">
        <v>39710</v>
      </c>
      <c r="CF11014" s="54">
        <v>836</v>
      </c>
      <c r="CG11014" s="54">
        <v>0.35199999999999998</v>
      </c>
      <c r="CH11014" s="54">
        <v>0.39</v>
      </c>
      <c r="CI11014" s="54">
        <v>6.9000000000000006E-2</v>
      </c>
      <c r="CJ11014" s="54">
        <v>87</v>
      </c>
      <c r="CK11014" s="54" t="s">
        <v>28918</v>
      </c>
      <c r="CL11014" s="54">
        <v>9.2000000000000003E-4</v>
      </c>
      <c r="CM11014" s="54">
        <v>0.126</v>
      </c>
      <c r="CN11014" s="53" t="s">
        <v>42787</v>
      </c>
      <c r="CO11014" s="54">
        <v>30</v>
      </c>
      <c r="CP11014" s="54">
        <v>31</v>
      </c>
      <c r="CQ11014" s="55">
        <f t="shared" si="172"/>
        <v>0.967741935483871</v>
      </c>
      <c r="CR11014" s="52" t="s">
        <v>28953</v>
      </c>
    </row>
    <row r="11015" spans="81:96">
      <c r="CC11015" s="52">
        <v>11014</v>
      </c>
      <c r="CD11015" s="53" t="s">
        <v>40912</v>
      </c>
      <c r="CE11015" s="53" t="s">
        <v>40913</v>
      </c>
      <c r="CF11015" s="54">
        <v>201</v>
      </c>
      <c r="CG11015" s="54">
        <v>0.13600000000000001</v>
      </c>
      <c r="CH11015" s="54">
        <v>0.106</v>
      </c>
      <c r="CI11015" s="54">
        <v>4.0000000000000001E-3</v>
      </c>
      <c r="CJ11015" s="54">
        <v>247</v>
      </c>
      <c r="CK11015" s="54">
        <v>3.6</v>
      </c>
      <c r="CL11015" s="54">
        <v>6.2E-4</v>
      </c>
      <c r="CM11015" s="54">
        <v>2.7E-2</v>
      </c>
      <c r="CN11015" s="53" t="s">
        <v>42787</v>
      </c>
      <c r="CO11015" s="54">
        <v>31</v>
      </c>
      <c r="CP11015" s="54">
        <v>31</v>
      </c>
      <c r="CQ11015" s="55">
        <f t="shared" si="172"/>
        <v>1</v>
      </c>
      <c r="CR11015" s="52" t="s">
        <v>28953</v>
      </c>
    </row>
    <row r="11016" spans="81:96">
      <c r="CC11016" s="52">
        <v>11028</v>
      </c>
      <c r="CD11016" s="53" t="s">
        <v>33005</v>
      </c>
      <c r="CE11016" s="53" t="s">
        <v>33006</v>
      </c>
      <c r="CF11016" s="54">
        <v>13241</v>
      </c>
      <c r="CG11016" s="54">
        <v>3.1120000000000001</v>
      </c>
      <c r="CH11016" s="54">
        <v>3.508</v>
      </c>
      <c r="CI11016" s="54">
        <v>1.19</v>
      </c>
      <c r="CJ11016" s="54">
        <v>332</v>
      </c>
      <c r="CK11016" s="54">
        <v>8</v>
      </c>
      <c r="CL11016" s="54">
        <v>3.227E-2</v>
      </c>
      <c r="CM11016" s="54">
        <v>1.4259999999999999</v>
      </c>
      <c r="CN11016" s="53" t="s">
        <v>42808</v>
      </c>
      <c r="CO11016" s="54">
        <v>1</v>
      </c>
      <c r="CP11016" s="54">
        <v>54</v>
      </c>
      <c r="CQ11016" s="55">
        <f t="shared" si="172"/>
        <v>1.8518518518518517E-2</v>
      </c>
      <c r="CR11016" s="52" t="s">
        <v>28907</v>
      </c>
    </row>
    <row r="11017" spans="81:96">
      <c r="CC11017" s="52">
        <v>11025</v>
      </c>
      <c r="CD11017" s="53" t="s">
        <v>39331</v>
      </c>
      <c r="CE11017" s="53" t="s">
        <v>39332</v>
      </c>
      <c r="CF11017" s="54">
        <v>7144</v>
      </c>
      <c r="CG11017" s="54">
        <v>2.8660000000000001</v>
      </c>
      <c r="CH11017" s="54">
        <v>2.879</v>
      </c>
      <c r="CI11017" s="54">
        <v>0.85699999999999998</v>
      </c>
      <c r="CJ11017" s="54">
        <v>364</v>
      </c>
      <c r="CK11017" s="54">
        <v>3.7</v>
      </c>
      <c r="CL11017" s="54">
        <v>2.436E-2</v>
      </c>
      <c r="CM11017" s="54">
        <v>0.73299999999999998</v>
      </c>
      <c r="CN11017" s="53" t="s">
        <v>42808</v>
      </c>
      <c r="CO11017" s="54">
        <v>2</v>
      </c>
      <c r="CP11017" s="54">
        <v>54</v>
      </c>
      <c r="CQ11017" s="55">
        <f t="shared" si="172"/>
        <v>3.7037037037037035E-2</v>
      </c>
      <c r="CR11017" s="52" t="s">
        <v>28907</v>
      </c>
    </row>
    <row r="11018" spans="81:96">
      <c r="CC11018" s="52">
        <v>11038</v>
      </c>
      <c r="CD11018" s="53" t="s">
        <v>33013</v>
      </c>
      <c r="CE11018" s="53" t="s">
        <v>33014</v>
      </c>
      <c r="CF11018" s="54">
        <v>34794</v>
      </c>
      <c r="CG11018" s="54">
        <v>2.4340000000000002</v>
      </c>
      <c r="CH11018" s="54">
        <v>3.12</v>
      </c>
      <c r="CI11018" s="54">
        <v>0.51500000000000001</v>
      </c>
      <c r="CJ11018" s="54">
        <v>676</v>
      </c>
      <c r="CK11018" s="54" t="s">
        <v>28918</v>
      </c>
      <c r="CL11018" s="54">
        <v>5.7430000000000002E-2</v>
      </c>
      <c r="CM11018" s="54">
        <v>1.4470000000000001</v>
      </c>
      <c r="CN11018" s="53" t="s">
        <v>42808</v>
      </c>
      <c r="CO11018" s="54">
        <v>3</v>
      </c>
      <c r="CP11018" s="54">
        <v>54</v>
      </c>
      <c r="CQ11018" s="55">
        <f t="shared" si="172"/>
        <v>5.5555555555555552E-2</v>
      </c>
      <c r="CR11018" s="52" t="s">
        <v>28907</v>
      </c>
    </row>
    <row r="11019" spans="81:96">
      <c r="CC11019" s="52">
        <v>11048</v>
      </c>
      <c r="CD11019" s="53" t="s">
        <v>39626</v>
      </c>
      <c r="CE11019" s="53" t="s">
        <v>39627</v>
      </c>
      <c r="CF11019" s="54">
        <v>5644</v>
      </c>
      <c r="CG11019" s="54">
        <v>2.4039999999999999</v>
      </c>
      <c r="CH11019" s="54">
        <v>1.9350000000000001</v>
      </c>
      <c r="CI11019" s="54">
        <v>0.78800000000000003</v>
      </c>
      <c r="CJ11019" s="54">
        <v>326</v>
      </c>
      <c r="CK11019" s="54">
        <v>5</v>
      </c>
      <c r="CL11019" s="54">
        <v>2.349E-2</v>
      </c>
      <c r="CM11019" s="54">
        <v>0.92</v>
      </c>
      <c r="CN11019" s="53" t="s">
        <v>42808</v>
      </c>
      <c r="CO11019" s="54">
        <v>4</v>
      </c>
      <c r="CP11019" s="54">
        <v>54</v>
      </c>
      <c r="CQ11019" s="55">
        <f t="shared" si="172"/>
        <v>7.407407407407407E-2</v>
      </c>
      <c r="CR11019" s="52" t="s">
        <v>28907</v>
      </c>
    </row>
    <row r="11020" spans="81:96">
      <c r="CC11020" s="52">
        <v>11057</v>
      </c>
      <c r="CD11020" s="53" t="s">
        <v>23806</v>
      </c>
      <c r="CE11020" s="53" t="s">
        <v>23804</v>
      </c>
      <c r="CF11020" s="54">
        <v>81746</v>
      </c>
      <c r="CG11020" s="54">
        <v>2.2879999999999998</v>
      </c>
      <c r="CH11020" s="54">
        <v>2.2690000000000001</v>
      </c>
      <c r="CI11020" s="54">
        <v>0.59499999999999997</v>
      </c>
      <c r="CJ11020" s="54">
        <v>2389</v>
      </c>
      <c r="CK11020" s="54">
        <v>8.5</v>
      </c>
      <c r="CL11020" s="54">
        <v>0.16686999999999999</v>
      </c>
      <c r="CM11020" s="54">
        <v>0.85899999999999999</v>
      </c>
      <c r="CN11020" s="53" t="s">
        <v>42808</v>
      </c>
      <c r="CO11020" s="54">
        <v>5</v>
      </c>
      <c r="CP11020" s="54">
        <v>54</v>
      </c>
      <c r="CQ11020" s="55">
        <f t="shared" si="172"/>
        <v>9.2592592592592587E-2</v>
      </c>
      <c r="CR11020" s="52" t="s">
        <v>28907</v>
      </c>
    </row>
    <row r="11021" spans="81:96">
      <c r="CC11021" s="52">
        <v>11046</v>
      </c>
      <c r="CD11021" s="53" t="s">
        <v>39335</v>
      </c>
      <c r="CE11021" s="53" t="s">
        <v>39336</v>
      </c>
      <c r="CF11021" s="54">
        <v>812</v>
      </c>
      <c r="CG11021" s="54">
        <v>2.1349999999999998</v>
      </c>
      <c r="CH11021" s="54">
        <v>2.0129999999999999</v>
      </c>
      <c r="CI11021" s="54">
        <v>0.36099999999999999</v>
      </c>
      <c r="CJ11021" s="54">
        <v>36</v>
      </c>
      <c r="CK11021" s="54">
        <v>8.1999999999999993</v>
      </c>
      <c r="CL11021" s="54">
        <v>3.64E-3</v>
      </c>
      <c r="CM11021" s="54">
        <v>1.53</v>
      </c>
      <c r="CN11021" s="53" t="s">
        <v>42808</v>
      </c>
      <c r="CO11021" s="54">
        <v>6</v>
      </c>
      <c r="CP11021" s="54">
        <v>54</v>
      </c>
      <c r="CQ11021" s="55">
        <f t="shared" si="172"/>
        <v>0.1111111111111111</v>
      </c>
      <c r="CR11021" s="52" t="s">
        <v>28907</v>
      </c>
    </row>
    <row r="11022" spans="81:96">
      <c r="CC11022" s="52">
        <v>11024</v>
      </c>
      <c r="CD11022" s="53" t="s">
        <v>42809</v>
      </c>
      <c r="CE11022" s="53" t="s">
        <v>42810</v>
      </c>
      <c r="CF11022" s="54">
        <v>15309</v>
      </c>
      <c r="CG11022" s="54">
        <v>2.0859999999999999</v>
      </c>
      <c r="CH11022" s="54">
        <v>2.0819999999999999</v>
      </c>
      <c r="CI11022" s="54">
        <v>0.91700000000000004</v>
      </c>
      <c r="CJ11022" s="54">
        <v>290</v>
      </c>
      <c r="CK11022" s="54" t="s">
        <v>28918</v>
      </c>
      <c r="CL11022" s="54">
        <v>3.8469999999999997E-2</v>
      </c>
      <c r="CM11022" s="54">
        <v>2.0070000000000001</v>
      </c>
      <c r="CN11022" s="53" t="s">
        <v>42808</v>
      </c>
      <c r="CO11022" s="54">
        <v>7</v>
      </c>
      <c r="CP11022" s="54">
        <v>54</v>
      </c>
      <c r="CQ11022" s="55">
        <f t="shared" si="172"/>
        <v>0.12962962962962962</v>
      </c>
      <c r="CR11022" s="52" t="s">
        <v>28907</v>
      </c>
    </row>
    <row r="11023" spans="81:96">
      <c r="CC11023" s="52">
        <v>11019</v>
      </c>
      <c r="CD11023" s="53" t="s">
        <v>39337</v>
      </c>
      <c r="CE11023" s="53" t="s">
        <v>39338</v>
      </c>
      <c r="CF11023" s="54">
        <v>1894</v>
      </c>
      <c r="CG11023" s="54">
        <v>2.036</v>
      </c>
      <c r="CH11023" s="54">
        <v>3.22</v>
      </c>
      <c r="CI11023" s="54">
        <v>0.30499999999999999</v>
      </c>
      <c r="CJ11023" s="54">
        <v>59</v>
      </c>
      <c r="CK11023" s="54">
        <v>6.7</v>
      </c>
      <c r="CL11023" s="54">
        <v>9.4699999999999993E-3</v>
      </c>
      <c r="CM11023" s="54">
        <v>2.3380000000000001</v>
      </c>
      <c r="CN11023" s="53" t="s">
        <v>42808</v>
      </c>
      <c r="CO11023" s="54">
        <v>8</v>
      </c>
      <c r="CP11023" s="54">
        <v>54</v>
      </c>
      <c r="CQ11023" s="55">
        <f t="shared" si="172"/>
        <v>0.14814814814814814</v>
      </c>
      <c r="CR11023" s="52" t="s">
        <v>28907</v>
      </c>
    </row>
    <row r="11024" spans="81:96">
      <c r="CC11024" s="52">
        <v>11020</v>
      </c>
      <c r="CD11024" s="53" t="s">
        <v>39341</v>
      </c>
      <c r="CE11024" s="53" t="s">
        <v>39342</v>
      </c>
      <c r="CF11024" s="54">
        <v>5026</v>
      </c>
      <c r="CG11024" s="54">
        <v>1.954</v>
      </c>
      <c r="CH11024" s="54">
        <v>2.2170000000000001</v>
      </c>
      <c r="CI11024" s="54">
        <v>0.41699999999999998</v>
      </c>
      <c r="CJ11024" s="54">
        <v>180</v>
      </c>
      <c r="CK11024" s="54">
        <v>6.4</v>
      </c>
      <c r="CL11024" s="54">
        <v>1.4109999999999999E-2</v>
      </c>
      <c r="CM11024" s="54">
        <v>0.86399999999999999</v>
      </c>
      <c r="CN11024" s="53" t="s">
        <v>42808</v>
      </c>
      <c r="CO11024" s="54">
        <v>9</v>
      </c>
      <c r="CP11024" s="54">
        <v>54</v>
      </c>
      <c r="CQ11024" s="55">
        <f t="shared" si="172"/>
        <v>0.16666666666666666</v>
      </c>
      <c r="CR11024" s="52" t="s">
        <v>28907</v>
      </c>
    </row>
    <row r="11025" spans="81:96">
      <c r="CC11025" s="52">
        <v>11023</v>
      </c>
      <c r="CD11025" s="53" t="s">
        <v>42811</v>
      </c>
      <c r="CE11025" s="53" t="s">
        <v>42812</v>
      </c>
      <c r="CF11025" s="54">
        <v>1663</v>
      </c>
      <c r="CG11025" s="54">
        <v>1.9430000000000001</v>
      </c>
      <c r="CH11025" s="54">
        <v>1.913</v>
      </c>
      <c r="CI11025" s="54">
        <v>0.56499999999999995</v>
      </c>
      <c r="CJ11025" s="54">
        <v>115</v>
      </c>
      <c r="CK11025" s="54">
        <v>3.9</v>
      </c>
      <c r="CL11025" s="54">
        <v>9.3500000000000007E-3</v>
      </c>
      <c r="CM11025" s="54">
        <v>0.94599999999999995</v>
      </c>
      <c r="CN11025" s="53" t="s">
        <v>42808</v>
      </c>
      <c r="CO11025" s="54">
        <v>10</v>
      </c>
      <c r="CP11025" s="54">
        <v>54</v>
      </c>
      <c r="CQ11025" s="55">
        <f t="shared" si="172"/>
        <v>0.18518518518518517</v>
      </c>
      <c r="CR11025" s="52" t="s">
        <v>28907</v>
      </c>
    </row>
    <row r="11026" spans="81:96">
      <c r="CC11026" s="52">
        <v>11050</v>
      </c>
      <c r="CD11026" s="53" t="s">
        <v>42813</v>
      </c>
      <c r="CE11026" s="53" t="s">
        <v>42814</v>
      </c>
      <c r="CF11026" s="54">
        <v>1977</v>
      </c>
      <c r="CG11026" s="54">
        <v>1.9390000000000001</v>
      </c>
      <c r="CH11026" s="54">
        <v>1.627</v>
      </c>
      <c r="CI11026" s="54">
        <v>0.57099999999999995</v>
      </c>
      <c r="CJ11026" s="54">
        <v>77</v>
      </c>
      <c r="CK11026" s="54" t="s">
        <v>28918</v>
      </c>
      <c r="CL11026" s="54">
        <v>6.5100000000000002E-3</v>
      </c>
      <c r="CM11026" s="54">
        <v>1.1579999999999999</v>
      </c>
      <c r="CN11026" s="53" t="s">
        <v>42808</v>
      </c>
      <c r="CO11026" s="54">
        <v>11</v>
      </c>
      <c r="CP11026" s="54">
        <v>54</v>
      </c>
      <c r="CQ11026" s="55">
        <f t="shared" si="172"/>
        <v>0.20370370370370369</v>
      </c>
      <c r="CR11026" s="52" t="s">
        <v>28907</v>
      </c>
    </row>
    <row r="11027" spans="81:96">
      <c r="CC11027" s="52">
        <v>11060</v>
      </c>
      <c r="CD11027" s="53" t="s">
        <v>42815</v>
      </c>
      <c r="CE11027" s="53" t="s">
        <v>42816</v>
      </c>
      <c r="CF11027" s="54">
        <v>1166</v>
      </c>
      <c r="CG11027" s="54">
        <v>1.923</v>
      </c>
      <c r="CH11027" s="54">
        <v>1.86</v>
      </c>
      <c r="CI11027" s="54">
        <v>0.27</v>
      </c>
      <c r="CJ11027" s="54">
        <v>189</v>
      </c>
      <c r="CK11027" s="54">
        <v>2.4</v>
      </c>
      <c r="CL11027" s="54">
        <v>4.1399999999999996E-3</v>
      </c>
      <c r="CM11027" s="54">
        <v>0.51500000000000001</v>
      </c>
      <c r="CN11027" s="53" t="s">
        <v>42808</v>
      </c>
      <c r="CO11027" s="54">
        <v>12</v>
      </c>
      <c r="CP11027" s="54">
        <v>54</v>
      </c>
      <c r="CQ11027" s="55">
        <f t="shared" si="172"/>
        <v>0.22222222222222221</v>
      </c>
      <c r="CR11027" s="52" t="s">
        <v>28907</v>
      </c>
    </row>
    <row r="11028" spans="81:96">
      <c r="CC11028" s="52">
        <v>11018</v>
      </c>
      <c r="CD11028" s="53" t="s">
        <v>42817</v>
      </c>
      <c r="CE11028" s="53" t="s">
        <v>42818</v>
      </c>
      <c r="CF11028" s="54">
        <v>798</v>
      </c>
      <c r="CG11028" s="54">
        <v>1.643</v>
      </c>
      <c r="CH11028" s="54">
        <v>1.5189999999999999</v>
      </c>
      <c r="CI11028" s="54">
        <v>0.48599999999999999</v>
      </c>
      <c r="CJ11028" s="54">
        <v>72</v>
      </c>
      <c r="CK11028" s="54">
        <v>5.3</v>
      </c>
      <c r="CL11028" s="54">
        <v>5.5399999999999998E-3</v>
      </c>
      <c r="CM11028" s="54">
        <v>1.3520000000000001</v>
      </c>
      <c r="CN11028" s="53" t="s">
        <v>42808</v>
      </c>
      <c r="CO11028" s="54">
        <v>13</v>
      </c>
      <c r="CP11028" s="54">
        <v>54</v>
      </c>
      <c r="CQ11028" s="55">
        <f t="shared" si="172"/>
        <v>0.24074074074074073</v>
      </c>
      <c r="CR11028" s="52" t="s">
        <v>28907</v>
      </c>
    </row>
    <row r="11029" spans="81:96">
      <c r="CC11029" s="52">
        <v>11058</v>
      </c>
      <c r="CD11029" s="53" t="s">
        <v>39357</v>
      </c>
      <c r="CE11029" s="53" t="s">
        <v>39358</v>
      </c>
      <c r="CF11029" s="54">
        <v>10201</v>
      </c>
      <c r="CG11029" s="54">
        <v>1.6359999999999999</v>
      </c>
      <c r="CH11029" s="54">
        <v>1.748</v>
      </c>
      <c r="CI11029" s="54">
        <v>0.78100000000000003</v>
      </c>
      <c r="CJ11029" s="54">
        <v>128</v>
      </c>
      <c r="CK11029" s="54" t="s">
        <v>28918</v>
      </c>
      <c r="CL11029" s="54">
        <v>1.448E-2</v>
      </c>
      <c r="CM11029" s="54">
        <v>0.998</v>
      </c>
      <c r="CN11029" s="53" t="s">
        <v>42808</v>
      </c>
      <c r="CO11029" s="54">
        <v>14</v>
      </c>
      <c r="CP11029" s="54">
        <v>54</v>
      </c>
      <c r="CQ11029" s="55">
        <f t="shared" si="172"/>
        <v>0.25925925925925924</v>
      </c>
      <c r="CR11029" s="52" t="s">
        <v>28921</v>
      </c>
    </row>
    <row r="11030" spans="81:96">
      <c r="CC11030" s="52">
        <v>11054</v>
      </c>
      <c r="CD11030" s="53" t="s">
        <v>39533</v>
      </c>
      <c r="CE11030" s="53" t="s">
        <v>39534</v>
      </c>
      <c r="CF11030" s="54">
        <v>1903</v>
      </c>
      <c r="CG11030" s="54">
        <v>1.6319999999999999</v>
      </c>
      <c r="CH11030" s="54">
        <v>2.3759999999999999</v>
      </c>
      <c r="CI11030" s="54">
        <v>0.17899999999999999</v>
      </c>
      <c r="CJ11030" s="54">
        <v>67</v>
      </c>
      <c r="CK11030" s="54">
        <v>7.2</v>
      </c>
      <c r="CL11030" s="54">
        <v>7.5399999999999998E-3</v>
      </c>
      <c r="CM11030" s="54">
        <v>1.6379999999999999</v>
      </c>
      <c r="CN11030" s="53" t="s">
        <v>42808</v>
      </c>
      <c r="CO11030" s="54">
        <v>15</v>
      </c>
      <c r="CP11030" s="54">
        <v>54</v>
      </c>
      <c r="CQ11030" s="55">
        <f t="shared" si="172"/>
        <v>0.27777777777777779</v>
      </c>
      <c r="CR11030" s="52" t="s">
        <v>28921</v>
      </c>
    </row>
    <row r="11031" spans="81:96">
      <c r="CC11031" s="52">
        <v>11047</v>
      </c>
      <c r="CD11031" s="53" t="s">
        <v>42819</v>
      </c>
      <c r="CE11031" s="53" t="s">
        <v>42820</v>
      </c>
      <c r="CF11031" s="54">
        <v>20976</v>
      </c>
      <c r="CG11031" s="54">
        <v>1.583</v>
      </c>
      <c r="CH11031" s="54">
        <v>1.476</v>
      </c>
      <c r="CI11031" s="54">
        <v>0.61499999999999999</v>
      </c>
      <c r="CJ11031" s="54">
        <v>595</v>
      </c>
      <c r="CK11031" s="54">
        <v>9.3000000000000007</v>
      </c>
      <c r="CL11031" s="54">
        <v>5.0479999999999997E-2</v>
      </c>
      <c r="CM11031" s="54">
        <v>0.71399999999999997</v>
      </c>
      <c r="CN11031" s="53" t="s">
        <v>42808</v>
      </c>
      <c r="CO11031" s="54">
        <v>16</v>
      </c>
      <c r="CP11031" s="54">
        <v>54</v>
      </c>
      <c r="CQ11031" s="55">
        <f t="shared" si="172"/>
        <v>0.29629629629629628</v>
      </c>
      <c r="CR11031" s="52" t="s">
        <v>28921</v>
      </c>
    </row>
    <row r="11032" spans="81:96">
      <c r="CC11032" s="52">
        <v>11034</v>
      </c>
      <c r="CD11032" s="53" t="s">
        <v>35652</v>
      </c>
      <c r="CE11032" s="53" t="s">
        <v>35653</v>
      </c>
      <c r="CF11032" s="54">
        <v>769</v>
      </c>
      <c r="CG11032" s="54">
        <v>1.5449999999999999</v>
      </c>
      <c r="CH11032" s="54">
        <v>0.90600000000000003</v>
      </c>
      <c r="CI11032" s="54">
        <v>6.8000000000000005E-2</v>
      </c>
      <c r="CJ11032" s="54">
        <v>44</v>
      </c>
      <c r="CK11032" s="54">
        <v>5.7</v>
      </c>
      <c r="CL11032" s="54">
        <v>1.8600000000000001E-3</v>
      </c>
      <c r="CM11032" s="54">
        <v>0.25</v>
      </c>
      <c r="CN11032" s="53" t="s">
        <v>42808</v>
      </c>
      <c r="CO11032" s="54">
        <v>17</v>
      </c>
      <c r="CP11032" s="54">
        <v>54</v>
      </c>
      <c r="CQ11032" s="55">
        <f t="shared" si="172"/>
        <v>0.31481481481481483</v>
      </c>
      <c r="CR11032" s="52" t="s">
        <v>28921</v>
      </c>
    </row>
    <row r="11033" spans="81:96">
      <c r="CC11033" s="52">
        <v>11021</v>
      </c>
      <c r="CD11033" s="53" t="s">
        <v>39537</v>
      </c>
      <c r="CE11033" s="53" t="s">
        <v>39538</v>
      </c>
      <c r="CF11033" s="54">
        <v>7734</v>
      </c>
      <c r="CG11033" s="54">
        <v>1.448</v>
      </c>
      <c r="CH11033" s="54">
        <v>1.2509999999999999</v>
      </c>
      <c r="CI11033" s="54">
        <v>0.34599999999999997</v>
      </c>
      <c r="CJ11033" s="54">
        <v>136</v>
      </c>
      <c r="CK11033" s="54">
        <v>7.9</v>
      </c>
      <c r="CL11033" s="54">
        <v>9.6500000000000006E-3</v>
      </c>
      <c r="CM11033" s="54">
        <v>0.35099999999999998</v>
      </c>
      <c r="CN11033" s="53" t="s">
        <v>42808</v>
      </c>
      <c r="CO11033" s="54">
        <v>18</v>
      </c>
      <c r="CP11033" s="54">
        <v>54</v>
      </c>
      <c r="CQ11033" s="55">
        <f t="shared" si="172"/>
        <v>0.33333333333333331</v>
      </c>
      <c r="CR11033" s="52" t="s">
        <v>28921</v>
      </c>
    </row>
    <row r="11034" spans="81:96">
      <c r="CC11034" s="52">
        <v>11065</v>
      </c>
      <c r="CD11034" s="53" t="s">
        <v>39369</v>
      </c>
      <c r="CE11034" s="53" t="s">
        <v>39370</v>
      </c>
      <c r="CF11034" s="54">
        <v>902</v>
      </c>
      <c r="CG11034" s="54">
        <v>1.4390000000000001</v>
      </c>
      <c r="CH11034" s="54">
        <v>1.7310000000000001</v>
      </c>
      <c r="CI11034" s="54">
        <v>0.30299999999999999</v>
      </c>
      <c r="CJ11034" s="54">
        <v>66</v>
      </c>
      <c r="CK11034" s="54">
        <v>5.5</v>
      </c>
      <c r="CL11034" s="54">
        <v>4.4799999999999996E-3</v>
      </c>
      <c r="CM11034" s="54">
        <v>1.0249999999999999</v>
      </c>
      <c r="CN11034" s="53" t="s">
        <v>42808</v>
      </c>
      <c r="CO11034" s="54">
        <v>19</v>
      </c>
      <c r="CP11034" s="54">
        <v>54</v>
      </c>
      <c r="CQ11034" s="55">
        <f t="shared" si="172"/>
        <v>0.35185185185185186</v>
      </c>
      <c r="CR11034" s="52" t="s">
        <v>28921</v>
      </c>
    </row>
    <row r="11035" spans="81:96">
      <c r="CC11035" s="52">
        <v>11026</v>
      </c>
      <c r="CD11035" s="53" t="s">
        <v>38796</v>
      </c>
      <c r="CE11035" s="53" t="s">
        <v>38797</v>
      </c>
      <c r="CF11035" s="54">
        <v>197</v>
      </c>
      <c r="CG11035" s="54">
        <v>1.4319999999999999</v>
      </c>
      <c r="CH11035" s="54">
        <v>1.5</v>
      </c>
      <c r="CI11035" s="54">
        <v>0</v>
      </c>
      <c r="CJ11035" s="54">
        <v>10</v>
      </c>
      <c r="CK11035" s="54">
        <v>4.8</v>
      </c>
      <c r="CL11035" s="54">
        <v>1.5900000000000001E-3</v>
      </c>
      <c r="CM11035" s="54">
        <v>1.1399999999999999</v>
      </c>
      <c r="CN11035" s="53" t="s">
        <v>42808</v>
      </c>
      <c r="CO11035" s="54">
        <v>20</v>
      </c>
      <c r="CP11035" s="54">
        <v>54</v>
      </c>
      <c r="CQ11035" s="55">
        <f t="shared" si="172"/>
        <v>0.37037037037037035</v>
      </c>
      <c r="CR11035" s="52" t="s">
        <v>28921</v>
      </c>
    </row>
    <row r="11036" spans="81:96">
      <c r="CC11036" s="52">
        <v>11059</v>
      </c>
      <c r="CD11036" s="53" t="s">
        <v>33247</v>
      </c>
      <c r="CE11036" s="53" t="s">
        <v>33248</v>
      </c>
      <c r="CF11036" s="54">
        <v>1335</v>
      </c>
      <c r="CG11036" s="54">
        <v>1.393</v>
      </c>
      <c r="CH11036" s="54">
        <v>1.4650000000000001</v>
      </c>
      <c r="CI11036" s="54">
        <v>0.47399999999999998</v>
      </c>
      <c r="CJ11036" s="54">
        <v>76</v>
      </c>
      <c r="CK11036" s="54">
        <v>7.4</v>
      </c>
      <c r="CL11036" s="54">
        <v>3.6099999999999999E-3</v>
      </c>
      <c r="CM11036" s="54">
        <v>0.72799999999999998</v>
      </c>
      <c r="CN11036" s="53" t="s">
        <v>42808</v>
      </c>
      <c r="CO11036" s="54">
        <v>21</v>
      </c>
      <c r="CP11036" s="54">
        <v>54</v>
      </c>
      <c r="CQ11036" s="55">
        <f t="shared" si="172"/>
        <v>0.3888888888888889</v>
      </c>
      <c r="CR11036" s="52" t="s">
        <v>28921</v>
      </c>
    </row>
    <row r="11037" spans="81:96">
      <c r="CC11037" s="52">
        <v>11017</v>
      </c>
      <c r="CD11037" s="53" t="s">
        <v>42821</v>
      </c>
      <c r="CE11037" s="53" t="s">
        <v>42822</v>
      </c>
      <c r="CF11037" s="54">
        <v>2043</v>
      </c>
      <c r="CG11037" s="54">
        <v>1.345</v>
      </c>
      <c r="CH11037" s="54">
        <v>1.825</v>
      </c>
      <c r="CI11037" s="54">
        <v>0.16700000000000001</v>
      </c>
      <c r="CJ11037" s="54">
        <v>30</v>
      </c>
      <c r="CK11037" s="54" t="s">
        <v>28918</v>
      </c>
      <c r="CL11037" s="54">
        <v>2.7899999999999999E-3</v>
      </c>
      <c r="CM11037" s="54">
        <v>1.028</v>
      </c>
      <c r="CN11037" s="53" t="s">
        <v>42808</v>
      </c>
      <c r="CO11037" s="54">
        <v>22</v>
      </c>
      <c r="CP11037" s="54">
        <v>54</v>
      </c>
      <c r="CQ11037" s="55">
        <f t="shared" si="172"/>
        <v>0.40740740740740738</v>
      </c>
      <c r="CR11037" s="52" t="s">
        <v>28921</v>
      </c>
    </row>
    <row r="11038" spans="81:96">
      <c r="CC11038" s="52">
        <v>11063</v>
      </c>
      <c r="CD11038" s="53" t="s">
        <v>42823</v>
      </c>
      <c r="CE11038" s="53" t="s">
        <v>42824</v>
      </c>
      <c r="CF11038" s="54">
        <v>742</v>
      </c>
      <c r="CG11038" s="54">
        <v>1.329</v>
      </c>
      <c r="CH11038" s="54">
        <v>1.2509999999999999</v>
      </c>
      <c r="CI11038" s="54">
        <v>0.27300000000000002</v>
      </c>
      <c r="CJ11038" s="54">
        <v>33</v>
      </c>
      <c r="CK11038" s="54" t="s">
        <v>28918</v>
      </c>
      <c r="CL11038" s="54">
        <v>2.8E-3</v>
      </c>
      <c r="CM11038" s="54">
        <v>1.0569999999999999</v>
      </c>
      <c r="CN11038" s="53" t="s">
        <v>42808</v>
      </c>
      <c r="CO11038" s="54">
        <v>23</v>
      </c>
      <c r="CP11038" s="54">
        <v>54</v>
      </c>
      <c r="CQ11038" s="55">
        <f t="shared" si="172"/>
        <v>0.42592592592592593</v>
      </c>
      <c r="CR11038" s="52" t="s">
        <v>28921</v>
      </c>
    </row>
    <row r="11039" spans="81:96">
      <c r="CC11039" s="52">
        <v>11036</v>
      </c>
      <c r="CD11039" s="53" t="s">
        <v>39379</v>
      </c>
      <c r="CE11039" s="53" t="s">
        <v>39380</v>
      </c>
      <c r="CF11039" s="54">
        <v>5005</v>
      </c>
      <c r="CG11039" s="54">
        <v>1.323</v>
      </c>
      <c r="CH11039" s="54">
        <v>1.95</v>
      </c>
      <c r="CI11039" s="54">
        <v>0.44400000000000001</v>
      </c>
      <c r="CJ11039" s="54">
        <v>144</v>
      </c>
      <c r="CK11039" s="54">
        <v>8.4</v>
      </c>
      <c r="CL11039" s="54">
        <v>1.4829999999999999E-2</v>
      </c>
      <c r="CM11039" s="54">
        <v>1.105</v>
      </c>
      <c r="CN11039" s="53" t="s">
        <v>42808</v>
      </c>
      <c r="CO11039" s="54">
        <v>24</v>
      </c>
      <c r="CP11039" s="54">
        <v>54</v>
      </c>
      <c r="CQ11039" s="55">
        <f t="shared" si="172"/>
        <v>0.44444444444444442</v>
      </c>
      <c r="CR11039" s="52" t="s">
        <v>28921</v>
      </c>
    </row>
    <row r="11040" spans="81:96">
      <c r="CC11040" s="52">
        <v>11033</v>
      </c>
      <c r="CD11040" s="53" t="s">
        <v>33063</v>
      </c>
      <c r="CE11040" s="53" t="s">
        <v>33064</v>
      </c>
      <c r="CF11040" s="54">
        <v>1507</v>
      </c>
      <c r="CG11040" s="54">
        <v>1.26</v>
      </c>
      <c r="CH11040" s="54">
        <v>0.90600000000000003</v>
      </c>
      <c r="CI11040" s="54">
        <v>0.27</v>
      </c>
      <c r="CJ11040" s="54">
        <v>137</v>
      </c>
      <c r="CK11040" s="54">
        <v>7.5</v>
      </c>
      <c r="CL11040" s="54">
        <v>2.1900000000000001E-3</v>
      </c>
      <c r="CM11040" s="54">
        <v>0.245</v>
      </c>
      <c r="CN11040" s="53" t="s">
        <v>42808</v>
      </c>
      <c r="CO11040" s="54">
        <v>25</v>
      </c>
      <c r="CP11040" s="54">
        <v>54</v>
      </c>
      <c r="CQ11040" s="55">
        <f t="shared" si="172"/>
        <v>0.46296296296296297</v>
      </c>
      <c r="CR11040" s="52" t="s">
        <v>28921</v>
      </c>
    </row>
    <row r="11041" spans="81:96">
      <c r="CC11041" s="52">
        <v>11066</v>
      </c>
      <c r="CD11041" s="53" t="s">
        <v>42825</v>
      </c>
      <c r="CE11041" s="53" t="s">
        <v>42826</v>
      </c>
      <c r="CF11041" s="54">
        <v>781</v>
      </c>
      <c r="CG11041" s="54">
        <v>1.2450000000000001</v>
      </c>
      <c r="CH11041" s="54">
        <v>1.05</v>
      </c>
      <c r="CI11041" s="54">
        <v>0.371</v>
      </c>
      <c r="CJ11041" s="54">
        <v>116</v>
      </c>
      <c r="CK11041" s="54">
        <v>3.9</v>
      </c>
      <c r="CL11041" s="54">
        <v>6.0099999999999997E-3</v>
      </c>
      <c r="CM11041" s="54">
        <v>0.73399999999999999</v>
      </c>
      <c r="CN11041" s="53" t="s">
        <v>42808</v>
      </c>
      <c r="CO11041" s="54">
        <v>26</v>
      </c>
      <c r="CP11041" s="54">
        <v>54</v>
      </c>
      <c r="CQ11041" s="55">
        <f t="shared" si="172"/>
        <v>0.48148148148148145</v>
      </c>
      <c r="CR11041" s="52" t="s">
        <v>28921</v>
      </c>
    </row>
    <row r="11042" spans="81:96">
      <c r="CC11042" s="52">
        <v>11042</v>
      </c>
      <c r="CD11042" s="53" t="s">
        <v>42827</v>
      </c>
      <c r="CE11042" s="53" t="s">
        <v>42828</v>
      </c>
      <c r="CF11042" s="54">
        <v>14161</v>
      </c>
      <c r="CG11042" s="54">
        <v>1.2430000000000001</v>
      </c>
      <c r="CH11042" s="54">
        <v>1.1599999999999999</v>
      </c>
      <c r="CI11042" s="54">
        <v>0.315</v>
      </c>
      <c r="CJ11042" s="54">
        <v>457</v>
      </c>
      <c r="CK11042" s="54" t="s">
        <v>28918</v>
      </c>
      <c r="CL11042" s="54">
        <v>2.6870000000000002E-2</v>
      </c>
      <c r="CM11042" s="54">
        <v>0.66300000000000003</v>
      </c>
      <c r="CN11042" s="53" t="s">
        <v>42808</v>
      </c>
      <c r="CO11042" s="54">
        <v>27</v>
      </c>
      <c r="CP11042" s="54">
        <v>54</v>
      </c>
      <c r="CQ11042" s="55">
        <f t="shared" si="172"/>
        <v>0.5</v>
      </c>
      <c r="CR11042" s="52" t="s">
        <v>28938</v>
      </c>
    </row>
    <row r="11043" spans="81:96">
      <c r="CC11043" s="52">
        <v>11055</v>
      </c>
      <c r="CD11043" s="53" t="s">
        <v>39393</v>
      </c>
      <c r="CE11043" s="53" t="s">
        <v>39394</v>
      </c>
      <c r="CF11043" s="54">
        <v>3332</v>
      </c>
      <c r="CG11043" s="54">
        <v>1.208</v>
      </c>
      <c r="CH11043" s="54">
        <v>1.5509999999999999</v>
      </c>
      <c r="CI11043" s="54">
        <v>0.17599999999999999</v>
      </c>
      <c r="CJ11043" s="54">
        <v>142</v>
      </c>
      <c r="CK11043" s="54">
        <v>8.3000000000000007</v>
      </c>
      <c r="CL11043" s="54">
        <v>1.6219999999999998E-2</v>
      </c>
      <c r="CM11043" s="54">
        <v>1.3140000000000001</v>
      </c>
      <c r="CN11043" s="53" t="s">
        <v>42808</v>
      </c>
      <c r="CO11043" s="54">
        <v>28</v>
      </c>
      <c r="CP11043" s="54">
        <v>54</v>
      </c>
      <c r="CQ11043" s="55">
        <f t="shared" si="172"/>
        <v>0.51851851851851849</v>
      </c>
      <c r="CR11043" s="52" t="s">
        <v>28938</v>
      </c>
    </row>
    <row r="11044" spans="81:96">
      <c r="CC11044" s="52">
        <v>11049</v>
      </c>
      <c r="CD11044" s="53" t="s">
        <v>42829</v>
      </c>
      <c r="CE11044" s="53" t="s">
        <v>42830</v>
      </c>
      <c r="CF11044" s="54">
        <v>7730</v>
      </c>
      <c r="CG11044" s="54">
        <v>1.202</v>
      </c>
      <c r="CH11044" s="54">
        <v>1.349</v>
      </c>
      <c r="CI11044" s="54">
        <v>0.44700000000000001</v>
      </c>
      <c r="CJ11044" s="54">
        <v>237</v>
      </c>
      <c r="CK11044" s="54" t="s">
        <v>28918</v>
      </c>
      <c r="CL11044" s="54">
        <v>1.5310000000000001E-2</v>
      </c>
      <c r="CM11044" s="54">
        <v>0.84699999999999998</v>
      </c>
      <c r="CN11044" s="53" t="s">
        <v>42808</v>
      </c>
      <c r="CO11044" s="54">
        <v>29</v>
      </c>
      <c r="CP11044" s="54">
        <v>54</v>
      </c>
      <c r="CQ11044" s="55">
        <f t="shared" si="172"/>
        <v>0.53703703703703709</v>
      </c>
      <c r="CR11044" s="52" t="s">
        <v>28938</v>
      </c>
    </row>
    <row r="11045" spans="81:96">
      <c r="CC11045" s="52">
        <v>11052</v>
      </c>
      <c r="CD11045" s="53" t="s">
        <v>42831</v>
      </c>
      <c r="CE11045" s="53" t="s">
        <v>42832</v>
      </c>
      <c r="CF11045" s="54">
        <v>3791</v>
      </c>
      <c r="CG11045" s="54">
        <v>1.198</v>
      </c>
      <c r="CH11045" s="54">
        <v>0.89100000000000001</v>
      </c>
      <c r="CI11045" s="54">
        <v>0.48499999999999999</v>
      </c>
      <c r="CJ11045" s="54">
        <v>268</v>
      </c>
      <c r="CK11045" s="54">
        <v>8.5</v>
      </c>
      <c r="CL11045" s="54">
        <v>6.4599999999999996E-3</v>
      </c>
      <c r="CM11045" s="54">
        <v>0.26900000000000002</v>
      </c>
      <c r="CN11045" s="53" t="s">
        <v>42808</v>
      </c>
      <c r="CO11045" s="54">
        <v>30</v>
      </c>
      <c r="CP11045" s="54">
        <v>54</v>
      </c>
      <c r="CQ11045" s="55">
        <f t="shared" si="172"/>
        <v>0.55555555555555558</v>
      </c>
      <c r="CR11045" s="52" t="s">
        <v>28938</v>
      </c>
    </row>
    <row r="11046" spans="81:96">
      <c r="CC11046" s="52">
        <v>11037</v>
      </c>
      <c r="CD11046" s="53" t="s">
        <v>39399</v>
      </c>
      <c r="CE11046" s="53" t="s">
        <v>39400</v>
      </c>
      <c r="CF11046" s="54">
        <v>442</v>
      </c>
      <c r="CG11046" s="54">
        <v>1.131</v>
      </c>
      <c r="CH11046" s="54">
        <v>1.28</v>
      </c>
      <c r="CI11046" s="54">
        <v>0.17299999999999999</v>
      </c>
      <c r="CJ11046" s="54">
        <v>52</v>
      </c>
      <c r="CK11046" s="54">
        <v>4.5999999999999996</v>
      </c>
      <c r="CL11046" s="54">
        <v>3.7100000000000002E-3</v>
      </c>
      <c r="CM11046" s="54">
        <v>1.0069999999999999</v>
      </c>
      <c r="CN11046" s="53" t="s">
        <v>42808</v>
      </c>
      <c r="CO11046" s="54">
        <v>31</v>
      </c>
      <c r="CP11046" s="54">
        <v>54</v>
      </c>
      <c r="CQ11046" s="55">
        <f t="shared" si="172"/>
        <v>0.57407407407407407</v>
      </c>
      <c r="CR11046" s="52" t="s">
        <v>28938</v>
      </c>
    </row>
    <row r="11047" spans="81:96">
      <c r="CC11047" s="52">
        <v>11016</v>
      </c>
      <c r="CD11047" s="53" t="s">
        <v>25051</v>
      </c>
      <c r="CE11047" s="53" t="s">
        <v>25049</v>
      </c>
      <c r="CF11047" s="54">
        <v>194</v>
      </c>
      <c r="CG11047" s="54">
        <v>1.1000000000000001</v>
      </c>
      <c r="CH11047" s="54">
        <v>0.92</v>
      </c>
      <c r="CI11047" s="54">
        <v>0.20899999999999999</v>
      </c>
      <c r="CJ11047" s="54">
        <v>86</v>
      </c>
      <c r="CK11047" s="54">
        <v>1.9</v>
      </c>
      <c r="CL11047" s="54">
        <v>8.4000000000000003E-4</v>
      </c>
      <c r="CM11047" s="54">
        <v>0.28000000000000003</v>
      </c>
      <c r="CN11047" s="53" t="s">
        <v>42808</v>
      </c>
      <c r="CO11047" s="54">
        <v>32</v>
      </c>
      <c r="CP11047" s="54">
        <v>54</v>
      </c>
      <c r="CQ11047" s="55">
        <f t="shared" si="172"/>
        <v>0.59259259259259256</v>
      </c>
      <c r="CR11047" s="52" t="s">
        <v>28938</v>
      </c>
    </row>
    <row r="11048" spans="81:96">
      <c r="CC11048" s="52">
        <v>11022</v>
      </c>
      <c r="CD11048" s="53" t="s">
        <v>39417</v>
      </c>
      <c r="CE11048" s="53" t="s">
        <v>39418</v>
      </c>
      <c r="CF11048" s="54">
        <v>160</v>
      </c>
      <c r="CG11048" s="54">
        <v>1</v>
      </c>
      <c r="CH11048" s="54">
        <v>3.1110000000000002</v>
      </c>
      <c r="CI11048" s="54">
        <v>1</v>
      </c>
      <c r="CJ11048" s="54">
        <v>4</v>
      </c>
      <c r="CK11048" s="54">
        <v>4.5999999999999996</v>
      </c>
      <c r="CL11048" s="54">
        <v>1.3699999999999999E-3</v>
      </c>
      <c r="CM11048" s="54">
        <v>2.4049999999999998</v>
      </c>
      <c r="CN11048" s="53" t="s">
        <v>42808</v>
      </c>
      <c r="CO11048" s="54">
        <v>33</v>
      </c>
      <c r="CP11048" s="54">
        <v>54</v>
      </c>
      <c r="CQ11048" s="55">
        <f t="shared" si="172"/>
        <v>0.61111111111111116</v>
      </c>
      <c r="CR11048" s="52" t="s">
        <v>28938</v>
      </c>
    </row>
    <row r="11049" spans="81:96">
      <c r="CC11049" s="52">
        <v>11044</v>
      </c>
      <c r="CD11049" s="53" t="s">
        <v>38878</v>
      </c>
      <c r="CE11049" s="53" t="s">
        <v>38879</v>
      </c>
      <c r="CF11049" s="54">
        <v>141</v>
      </c>
      <c r="CG11049" s="54">
        <v>0.94699999999999995</v>
      </c>
      <c r="CH11049" s="54">
        <v>0.95799999999999996</v>
      </c>
      <c r="CI11049" s="54">
        <v>7.3999999999999996E-2</v>
      </c>
      <c r="CJ11049" s="54">
        <v>27</v>
      </c>
      <c r="CK11049" s="54">
        <v>3.6</v>
      </c>
      <c r="CL11049" s="54">
        <v>2.2899999999999999E-3</v>
      </c>
      <c r="CM11049" s="54">
        <v>1.2230000000000001</v>
      </c>
      <c r="CN11049" s="53" t="s">
        <v>42808</v>
      </c>
      <c r="CO11049" s="54">
        <v>34</v>
      </c>
      <c r="CP11049" s="54">
        <v>54</v>
      </c>
      <c r="CQ11049" s="55">
        <f t="shared" si="172"/>
        <v>0.62962962962962965</v>
      </c>
      <c r="CR11049" s="52" t="s">
        <v>28938</v>
      </c>
    </row>
    <row r="11050" spans="81:96">
      <c r="CC11050" s="52">
        <v>11032</v>
      </c>
      <c r="CD11050" s="53" t="s">
        <v>42713</v>
      </c>
      <c r="CE11050" s="53" t="s">
        <v>42714</v>
      </c>
      <c r="CF11050" s="54">
        <v>2930</v>
      </c>
      <c r="CG11050" s="54">
        <v>0.93700000000000006</v>
      </c>
      <c r="CH11050" s="54">
        <v>0.51900000000000002</v>
      </c>
      <c r="CI11050" s="54">
        <v>0.29299999999999998</v>
      </c>
      <c r="CJ11050" s="54">
        <v>290</v>
      </c>
      <c r="CK11050" s="54">
        <v>7.8</v>
      </c>
      <c r="CL11050" s="54">
        <v>6.1999999999999998E-3</v>
      </c>
      <c r="CM11050" s="54">
        <v>0.18099999999999999</v>
      </c>
      <c r="CN11050" s="53" t="s">
        <v>42808</v>
      </c>
      <c r="CO11050" s="54">
        <v>35</v>
      </c>
      <c r="CP11050" s="54">
        <v>54</v>
      </c>
      <c r="CQ11050" s="55">
        <f t="shared" si="172"/>
        <v>0.64814814814814814</v>
      </c>
      <c r="CR11050" s="52" t="s">
        <v>28938</v>
      </c>
    </row>
    <row r="11051" spans="81:96">
      <c r="CC11051" s="52">
        <v>11035</v>
      </c>
      <c r="CD11051" s="53" t="s">
        <v>33265</v>
      </c>
      <c r="CE11051" s="53" t="s">
        <v>33266</v>
      </c>
      <c r="CF11051" s="54">
        <v>781</v>
      </c>
      <c r="CG11051" s="54">
        <v>0.877</v>
      </c>
      <c r="CH11051" s="54">
        <v>0.85399999999999998</v>
      </c>
      <c r="CI11051" s="54">
        <v>0.121</v>
      </c>
      <c r="CJ11051" s="54">
        <v>66</v>
      </c>
      <c r="CK11051" s="54">
        <v>5.2</v>
      </c>
      <c r="CL11051" s="54">
        <v>2.63E-3</v>
      </c>
      <c r="CM11051" s="54">
        <v>0.31</v>
      </c>
      <c r="CN11051" s="53" t="s">
        <v>42808</v>
      </c>
      <c r="CO11051" s="54">
        <v>36</v>
      </c>
      <c r="CP11051" s="54">
        <v>54</v>
      </c>
      <c r="CQ11051" s="55">
        <f t="shared" si="172"/>
        <v>0.66666666666666663</v>
      </c>
      <c r="CR11051" s="52" t="s">
        <v>28938</v>
      </c>
    </row>
    <row r="11052" spans="81:96">
      <c r="CC11052" s="52">
        <v>11062</v>
      </c>
      <c r="CD11052" s="53" t="s">
        <v>42833</v>
      </c>
      <c r="CE11052" s="53" t="s">
        <v>42834</v>
      </c>
      <c r="CF11052" s="54">
        <v>872</v>
      </c>
      <c r="CG11052" s="54">
        <v>0.871</v>
      </c>
      <c r="CH11052" s="54">
        <v>0.70499999999999996</v>
      </c>
      <c r="CI11052" s="54">
        <v>3.7999999999999999E-2</v>
      </c>
      <c r="CJ11052" s="54">
        <v>52</v>
      </c>
      <c r="CK11052" s="54" t="s">
        <v>28918</v>
      </c>
      <c r="CL11052" s="54">
        <v>1.1999999999999999E-3</v>
      </c>
      <c r="CM11052" s="54">
        <v>0.314</v>
      </c>
      <c r="CN11052" s="53" t="s">
        <v>42808</v>
      </c>
      <c r="CO11052" s="54">
        <v>37</v>
      </c>
      <c r="CP11052" s="54">
        <v>54</v>
      </c>
      <c r="CQ11052" s="55">
        <f t="shared" si="172"/>
        <v>0.68518518518518523</v>
      </c>
      <c r="CR11052" s="52" t="s">
        <v>28938</v>
      </c>
    </row>
    <row r="11053" spans="81:96">
      <c r="CC11053" s="52">
        <v>11040</v>
      </c>
      <c r="CD11053" s="53" t="s">
        <v>39428</v>
      </c>
      <c r="CE11053" s="53" t="s">
        <v>39429</v>
      </c>
      <c r="CF11053" s="54">
        <v>1634</v>
      </c>
      <c r="CG11053" s="54">
        <v>0.87</v>
      </c>
      <c r="CH11053" s="54">
        <v>0.89</v>
      </c>
      <c r="CI11053" s="54">
        <v>0.224</v>
      </c>
      <c r="CJ11053" s="54">
        <v>165</v>
      </c>
      <c r="CK11053" s="54">
        <v>7.3</v>
      </c>
      <c r="CL11053" s="54">
        <v>8.6499999999999997E-3</v>
      </c>
      <c r="CM11053" s="54">
        <v>0.72899999999999998</v>
      </c>
      <c r="CN11053" s="53" t="s">
        <v>42808</v>
      </c>
      <c r="CO11053" s="54">
        <v>38</v>
      </c>
      <c r="CP11053" s="54">
        <v>54</v>
      </c>
      <c r="CQ11053" s="55">
        <f t="shared" si="172"/>
        <v>0.70370370370370372</v>
      </c>
      <c r="CR11053" s="52" t="s">
        <v>28938</v>
      </c>
    </row>
    <row r="11054" spans="81:96">
      <c r="CC11054" s="52">
        <v>11061</v>
      </c>
      <c r="CD11054" s="53" t="s">
        <v>39432</v>
      </c>
      <c r="CE11054" s="53" t="s">
        <v>39433</v>
      </c>
      <c r="CF11054" s="54">
        <v>495</v>
      </c>
      <c r="CG11054" s="54">
        <v>0.86</v>
      </c>
      <c r="CH11054" s="54">
        <v>0.84199999999999997</v>
      </c>
      <c r="CI11054" s="54">
        <v>0.3</v>
      </c>
      <c r="CJ11054" s="54">
        <v>50</v>
      </c>
      <c r="CK11054" s="54">
        <v>7.4</v>
      </c>
      <c r="CL11054" s="54">
        <v>1.8500000000000001E-3</v>
      </c>
      <c r="CM11054" s="54">
        <v>0.52800000000000002</v>
      </c>
      <c r="CN11054" s="53" t="s">
        <v>42808</v>
      </c>
      <c r="CO11054" s="54">
        <v>39</v>
      </c>
      <c r="CP11054" s="54">
        <v>54</v>
      </c>
      <c r="CQ11054" s="55">
        <f t="shared" si="172"/>
        <v>0.72222222222222221</v>
      </c>
      <c r="CR11054" s="52" t="s">
        <v>28938</v>
      </c>
    </row>
    <row r="11055" spans="81:96">
      <c r="CC11055" s="52">
        <v>11051</v>
      </c>
      <c r="CD11055" s="53" t="s">
        <v>39444</v>
      </c>
      <c r="CE11055" s="53" t="s">
        <v>39445</v>
      </c>
      <c r="CF11055" s="54">
        <v>174</v>
      </c>
      <c r="CG11055" s="54">
        <v>0.80600000000000005</v>
      </c>
      <c r="CH11055" s="54">
        <v>0.95399999999999996</v>
      </c>
      <c r="CI11055" s="54">
        <v>3.4000000000000002E-2</v>
      </c>
      <c r="CJ11055" s="54">
        <v>29</v>
      </c>
      <c r="CK11055" s="54">
        <v>6.5</v>
      </c>
      <c r="CL11055" s="54">
        <v>1.06E-3</v>
      </c>
      <c r="CM11055" s="54">
        <v>0.76900000000000002</v>
      </c>
      <c r="CN11055" s="53" t="s">
        <v>42808</v>
      </c>
      <c r="CO11055" s="54">
        <v>40</v>
      </c>
      <c r="CP11055" s="54">
        <v>54</v>
      </c>
      <c r="CQ11055" s="55">
        <f t="shared" si="172"/>
        <v>0.7407407407407407</v>
      </c>
      <c r="CR11055" s="52" t="s">
        <v>28938</v>
      </c>
    </row>
    <row r="11056" spans="81:96">
      <c r="CC11056" s="52">
        <v>11067</v>
      </c>
      <c r="CD11056" s="53" t="s">
        <v>42835</v>
      </c>
      <c r="CE11056" s="53" t="s">
        <v>42836</v>
      </c>
      <c r="CF11056" s="54">
        <v>2304</v>
      </c>
      <c r="CG11056" s="54">
        <v>0.80100000000000005</v>
      </c>
      <c r="CH11056" s="54">
        <v>0.69599999999999995</v>
      </c>
      <c r="CI11056" s="54">
        <v>0.22500000000000001</v>
      </c>
      <c r="CJ11056" s="54">
        <v>111</v>
      </c>
      <c r="CK11056" s="54" t="s">
        <v>28918</v>
      </c>
      <c r="CL11056" s="54">
        <v>4.0299999999999997E-3</v>
      </c>
      <c r="CM11056" s="54">
        <v>0.36699999999999999</v>
      </c>
      <c r="CN11056" s="53" t="s">
        <v>42808</v>
      </c>
      <c r="CO11056" s="54">
        <v>41</v>
      </c>
      <c r="CP11056" s="54">
        <v>54</v>
      </c>
      <c r="CQ11056" s="55">
        <f t="shared" si="172"/>
        <v>0.7592592592592593</v>
      </c>
      <c r="CR11056" s="52" t="s">
        <v>28953</v>
      </c>
    </row>
    <row r="11057" spans="81:96">
      <c r="CC11057" s="52">
        <v>11027</v>
      </c>
      <c r="CD11057" s="53" t="s">
        <v>39448</v>
      </c>
      <c r="CE11057" s="53" t="s">
        <v>39449</v>
      </c>
      <c r="CF11057" s="54">
        <v>1562</v>
      </c>
      <c r="CG11057" s="54">
        <v>0.78900000000000003</v>
      </c>
      <c r="CH11057" s="54">
        <v>0.50900000000000001</v>
      </c>
      <c r="CI11057" s="54">
        <v>0.122</v>
      </c>
      <c r="CJ11057" s="54">
        <v>148</v>
      </c>
      <c r="CK11057" s="54" t="s">
        <v>28918</v>
      </c>
      <c r="CL11057" s="54">
        <v>2.6800000000000001E-3</v>
      </c>
      <c r="CM11057" s="54">
        <v>0.20799999999999999</v>
      </c>
      <c r="CN11057" s="53" t="s">
        <v>42808</v>
      </c>
      <c r="CO11057" s="54">
        <v>42</v>
      </c>
      <c r="CP11057" s="54">
        <v>54</v>
      </c>
      <c r="CQ11057" s="55">
        <f t="shared" si="172"/>
        <v>0.77777777777777779</v>
      </c>
      <c r="CR11057" s="52" t="s">
        <v>28953</v>
      </c>
    </row>
    <row r="11058" spans="81:96">
      <c r="CC11058" s="52">
        <v>11053</v>
      </c>
      <c r="CD11058" s="53" t="s">
        <v>4401</v>
      </c>
      <c r="CE11058" s="53" t="s">
        <v>4399</v>
      </c>
      <c r="CF11058" s="54">
        <v>1409</v>
      </c>
      <c r="CG11058" s="54">
        <v>0.746</v>
      </c>
      <c r="CH11058" s="54">
        <v>0.52200000000000002</v>
      </c>
      <c r="CI11058" s="54">
        <v>0.183</v>
      </c>
      <c r="CJ11058" s="54">
        <v>268</v>
      </c>
      <c r="CK11058" s="54">
        <v>5.0999999999999996</v>
      </c>
      <c r="CL11058" s="54">
        <v>3.62E-3</v>
      </c>
      <c r="CM11058" s="54">
        <v>0.15</v>
      </c>
      <c r="CN11058" s="53" t="s">
        <v>42808</v>
      </c>
      <c r="CO11058" s="54">
        <v>43</v>
      </c>
      <c r="CP11058" s="54">
        <v>54</v>
      </c>
      <c r="CQ11058" s="55">
        <f t="shared" si="172"/>
        <v>0.79629629629629628</v>
      </c>
      <c r="CR11058" s="52" t="s">
        <v>28953</v>
      </c>
    </row>
    <row r="11059" spans="81:96">
      <c r="CC11059" s="52">
        <v>11045</v>
      </c>
      <c r="CD11059" s="53" t="s">
        <v>39454</v>
      </c>
      <c r="CE11059" s="53" t="s">
        <v>39455</v>
      </c>
      <c r="CF11059" s="54">
        <v>607</v>
      </c>
      <c r="CG11059" s="54">
        <v>0.73299999999999998</v>
      </c>
      <c r="CH11059" s="54">
        <v>0.71799999999999997</v>
      </c>
      <c r="CI11059" s="54">
        <v>0.114</v>
      </c>
      <c r="CJ11059" s="54">
        <v>35</v>
      </c>
      <c r="CK11059" s="54">
        <v>7.5</v>
      </c>
      <c r="CL11059" s="54">
        <v>2.15E-3</v>
      </c>
      <c r="CM11059" s="54">
        <v>0.48799999999999999</v>
      </c>
      <c r="CN11059" s="53" t="s">
        <v>42808</v>
      </c>
      <c r="CO11059" s="54">
        <v>44</v>
      </c>
      <c r="CP11059" s="54">
        <v>54</v>
      </c>
      <c r="CQ11059" s="55">
        <f t="shared" si="172"/>
        <v>0.81481481481481477</v>
      </c>
      <c r="CR11059" s="52" t="s">
        <v>28953</v>
      </c>
    </row>
    <row r="11060" spans="81:96">
      <c r="CC11060" s="52">
        <v>11030</v>
      </c>
      <c r="CD11060" s="53" t="s">
        <v>39456</v>
      </c>
      <c r="CE11060" s="53" t="s">
        <v>39457</v>
      </c>
      <c r="CF11060" s="54">
        <v>732</v>
      </c>
      <c r="CG11060" s="54">
        <v>0.73</v>
      </c>
      <c r="CH11060" s="54">
        <v>0.78200000000000003</v>
      </c>
      <c r="CI11060" s="54">
        <v>0.19400000000000001</v>
      </c>
      <c r="CJ11060" s="54">
        <v>31</v>
      </c>
      <c r="CK11060" s="54" t="s">
        <v>28918</v>
      </c>
      <c r="CL11060" s="54">
        <v>1.89E-3</v>
      </c>
      <c r="CM11060" s="54">
        <v>0.72</v>
      </c>
      <c r="CN11060" s="53" t="s">
        <v>42808</v>
      </c>
      <c r="CO11060" s="54">
        <v>45</v>
      </c>
      <c r="CP11060" s="54">
        <v>54</v>
      </c>
      <c r="CQ11060" s="55">
        <f t="shared" si="172"/>
        <v>0.83333333333333337</v>
      </c>
      <c r="CR11060" s="52" t="s">
        <v>28953</v>
      </c>
    </row>
    <row r="11061" spans="81:96">
      <c r="CC11061" s="52">
        <v>11056</v>
      </c>
      <c r="CD11061" s="53" t="s">
        <v>32934</v>
      </c>
      <c r="CE11061" s="53" t="s">
        <v>32935</v>
      </c>
      <c r="CF11061" s="54">
        <v>271</v>
      </c>
      <c r="CG11061" s="54">
        <v>0.68500000000000005</v>
      </c>
      <c r="CH11061" s="54">
        <v>0.69899999999999995</v>
      </c>
      <c r="CI11061" s="54">
        <v>1.0449999999999999</v>
      </c>
      <c r="CJ11061" s="54">
        <v>22</v>
      </c>
      <c r="CK11061" s="54">
        <v>7.3</v>
      </c>
      <c r="CL11061" s="54">
        <v>8.3000000000000001E-4</v>
      </c>
      <c r="CM11061" s="54">
        <v>0.39500000000000002</v>
      </c>
      <c r="CN11061" s="53" t="s">
        <v>42808</v>
      </c>
      <c r="CO11061" s="54">
        <v>46</v>
      </c>
      <c r="CP11061" s="54">
        <v>54</v>
      </c>
      <c r="CQ11061" s="55">
        <f t="shared" si="172"/>
        <v>0.85185185185185186</v>
      </c>
      <c r="CR11061" s="52" t="s">
        <v>28953</v>
      </c>
    </row>
    <row r="11062" spans="81:96">
      <c r="CC11062" s="52">
        <v>11029</v>
      </c>
      <c r="CD11062" s="53" t="s">
        <v>39462</v>
      </c>
      <c r="CE11062" s="53" t="s">
        <v>39463</v>
      </c>
      <c r="CF11062" s="54">
        <v>309</v>
      </c>
      <c r="CG11062" s="54">
        <v>0.66200000000000003</v>
      </c>
      <c r="CH11062" s="54">
        <v>0.67900000000000005</v>
      </c>
      <c r="CI11062" s="54">
        <v>6.0999999999999999E-2</v>
      </c>
      <c r="CJ11062" s="54">
        <v>33</v>
      </c>
      <c r="CK11062" s="54">
        <v>9.6</v>
      </c>
      <c r="CL11062" s="54">
        <v>1.31E-3</v>
      </c>
      <c r="CM11062" s="54">
        <v>0.52800000000000002</v>
      </c>
      <c r="CN11062" s="53" t="s">
        <v>42808</v>
      </c>
      <c r="CO11062" s="54">
        <v>47</v>
      </c>
      <c r="CP11062" s="54">
        <v>54</v>
      </c>
      <c r="CQ11062" s="55">
        <f t="shared" si="172"/>
        <v>0.87037037037037035</v>
      </c>
      <c r="CR11062" s="52" t="s">
        <v>28953</v>
      </c>
    </row>
    <row r="11063" spans="81:96">
      <c r="CC11063" s="52">
        <v>11039</v>
      </c>
      <c r="CD11063" s="53" t="s">
        <v>39472</v>
      </c>
      <c r="CE11063" s="53" t="s">
        <v>39473</v>
      </c>
      <c r="CF11063" s="54">
        <v>83</v>
      </c>
      <c r="CG11063" s="54">
        <v>0.622</v>
      </c>
      <c r="CH11063" s="54">
        <v>0.84199999999999997</v>
      </c>
      <c r="CI11063" s="54">
        <v>0.13600000000000001</v>
      </c>
      <c r="CJ11063" s="54">
        <v>22</v>
      </c>
      <c r="CK11063" s="54"/>
      <c r="CL11063" s="54">
        <v>7.7999999999999999E-4</v>
      </c>
      <c r="CM11063" s="54">
        <v>0.51700000000000002</v>
      </c>
      <c r="CN11063" s="53" t="s">
        <v>42808</v>
      </c>
      <c r="CO11063" s="54">
        <v>48</v>
      </c>
      <c r="CP11063" s="54">
        <v>54</v>
      </c>
      <c r="CQ11063" s="55">
        <f t="shared" si="172"/>
        <v>0.88888888888888884</v>
      </c>
      <c r="CR11063" s="52" t="s">
        <v>28953</v>
      </c>
    </row>
    <row r="11064" spans="81:96">
      <c r="CC11064" s="52">
        <v>11015</v>
      </c>
      <c r="CD11064" s="53" t="s">
        <v>39478</v>
      </c>
      <c r="CE11064" s="53" t="s">
        <v>39479</v>
      </c>
      <c r="CF11064" s="54">
        <v>276</v>
      </c>
      <c r="CG11064" s="54">
        <v>0.56799999999999995</v>
      </c>
      <c r="CH11064" s="54">
        <v>0.49099999999999999</v>
      </c>
      <c r="CI11064" s="54">
        <v>0.104</v>
      </c>
      <c r="CJ11064" s="54">
        <v>67</v>
      </c>
      <c r="CK11064" s="54">
        <v>5.6</v>
      </c>
      <c r="CL11064" s="54">
        <v>6.8000000000000005E-4</v>
      </c>
      <c r="CM11064" s="54">
        <v>0.14899999999999999</v>
      </c>
      <c r="CN11064" s="53" t="s">
        <v>42808</v>
      </c>
      <c r="CO11064" s="54">
        <v>49</v>
      </c>
      <c r="CP11064" s="54">
        <v>54</v>
      </c>
      <c r="CQ11064" s="55">
        <f t="shared" si="172"/>
        <v>0.90740740740740744</v>
      </c>
      <c r="CR11064" s="52" t="s">
        <v>28953</v>
      </c>
    </row>
    <row r="11065" spans="81:96">
      <c r="CC11065" s="52">
        <v>11041</v>
      </c>
      <c r="CD11065" s="53" t="s">
        <v>39488</v>
      </c>
      <c r="CE11065" s="53" t="s">
        <v>39489</v>
      </c>
      <c r="CF11065" s="54">
        <v>234</v>
      </c>
      <c r="CG11065" s="54">
        <v>0.5</v>
      </c>
      <c r="CH11065" s="54">
        <v>0.82</v>
      </c>
      <c r="CI11065" s="54">
        <v>0.04</v>
      </c>
      <c r="CJ11065" s="54">
        <v>25</v>
      </c>
      <c r="CK11065" s="54">
        <v>6.3</v>
      </c>
      <c r="CL11065" s="54">
        <v>1.74E-3</v>
      </c>
      <c r="CM11065" s="54">
        <v>0.82199999999999995</v>
      </c>
      <c r="CN11065" s="53" t="s">
        <v>42808</v>
      </c>
      <c r="CO11065" s="54">
        <v>50</v>
      </c>
      <c r="CP11065" s="54">
        <v>54</v>
      </c>
      <c r="CQ11065" s="55">
        <f t="shared" si="172"/>
        <v>0.92592592592592593</v>
      </c>
      <c r="CR11065" s="52" t="s">
        <v>28953</v>
      </c>
    </row>
    <row r="11066" spans="81:96">
      <c r="CC11066" s="52">
        <v>11064</v>
      </c>
      <c r="CD11066" s="53" t="s">
        <v>42837</v>
      </c>
      <c r="CE11066" s="53" t="s">
        <v>42838</v>
      </c>
      <c r="CF11066" s="54">
        <v>347</v>
      </c>
      <c r="CG11066" s="54">
        <v>0.48899999999999999</v>
      </c>
      <c r="CH11066" s="54">
        <v>0.66200000000000003</v>
      </c>
      <c r="CI11066" s="54">
        <v>0.188</v>
      </c>
      <c r="CJ11066" s="54">
        <v>48</v>
      </c>
      <c r="CK11066" s="54">
        <v>7.1</v>
      </c>
      <c r="CL11066" s="54">
        <v>1.42E-3</v>
      </c>
      <c r="CM11066" s="54">
        <v>0.41499999999999998</v>
      </c>
      <c r="CN11066" s="53" t="s">
        <v>42808</v>
      </c>
      <c r="CO11066" s="54">
        <v>51</v>
      </c>
      <c r="CP11066" s="54">
        <v>54</v>
      </c>
      <c r="CQ11066" s="55">
        <f t="shared" si="172"/>
        <v>0.94444444444444442</v>
      </c>
      <c r="CR11066" s="52" t="s">
        <v>28953</v>
      </c>
    </row>
    <row r="11067" spans="81:96">
      <c r="CC11067" s="52">
        <v>11031</v>
      </c>
      <c r="CD11067" s="53" t="s">
        <v>42839</v>
      </c>
      <c r="CE11067" s="53" t="s">
        <v>42840</v>
      </c>
      <c r="CF11067" s="54">
        <v>668</v>
      </c>
      <c r="CG11067" s="54">
        <v>0.437</v>
      </c>
      <c r="CH11067" s="54">
        <v>0.56399999999999995</v>
      </c>
      <c r="CI11067" s="54">
        <v>0.42499999999999999</v>
      </c>
      <c r="CJ11067" s="54">
        <v>134</v>
      </c>
      <c r="CK11067" s="54">
        <v>5.6</v>
      </c>
      <c r="CL11067" s="54">
        <v>2.0899999999999998E-3</v>
      </c>
      <c r="CM11067" s="54">
        <v>0.252</v>
      </c>
      <c r="CN11067" s="53" t="s">
        <v>42808</v>
      </c>
      <c r="CO11067" s="54">
        <v>52</v>
      </c>
      <c r="CP11067" s="54">
        <v>54</v>
      </c>
      <c r="CQ11067" s="55">
        <f t="shared" si="172"/>
        <v>0.96296296296296291</v>
      </c>
      <c r="CR11067" s="52" t="s">
        <v>28953</v>
      </c>
    </row>
    <row r="11068" spans="81:96">
      <c r="CC11068" s="52">
        <v>11068</v>
      </c>
      <c r="CD11068" s="53" t="s">
        <v>39496</v>
      </c>
      <c r="CE11068" s="53" t="s">
        <v>39497</v>
      </c>
      <c r="CF11068" s="54">
        <v>406</v>
      </c>
      <c r="CG11068" s="54">
        <v>0.41699999999999998</v>
      </c>
      <c r="CH11068" s="54">
        <v>0.65200000000000002</v>
      </c>
      <c r="CI11068" s="54">
        <v>4.2999999999999997E-2</v>
      </c>
      <c r="CJ11068" s="54">
        <v>23</v>
      </c>
      <c r="CK11068" s="54" t="s">
        <v>28918</v>
      </c>
      <c r="CL11068" s="54">
        <v>5.1000000000000004E-4</v>
      </c>
      <c r="CM11068" s="54">
        <v>0.35</v>
      </c>
      <c r="CN11068" s="53" t="s">
        <v>42808</v>
      </c>
      <c r="CO11068" s="54">
        <v>53</v>
      </c>
      <c r="CP11068" s="54">
        <v>54</v>
      </c>
      <c r="CQ11068" s="55">
        <f t="shared" si="172"/>
        <v>0.98148148148148151</v>
      </c>
      <c r="CR11068" s="52" t="s">
        <v>28953</v>
      </c>
    </row>
    <row r="11069" spans="81:96">
      <c r="CC11069" s="52">
        <v>11043</v>
      </c>
      <c r="CD11069" s="53" t="s">
        <v>42841</v>
      </c>
      <c r="CE11069" s="53" t="s">
        <v>42842</v>
      </c>
      <c r="CF11069" s="54">
        <v>39</v>
      </c>
      <c r="CG11069" s="54">
        <v>0.157</v>
      </c>
      <c r="CH11069" s="54">
        <v>0.2</v>
      </c>
      <c r="CI11069" s="54">
        <v>0</v>
      </c>
      <c r="CJ11069" s="54">
        <v>22</v>
      </c>
      <c r="CK11069" s="54"/>
      <c r="CL11069" s="54">
        <v>3.1E-4</v>
      </c>
      <c r="CM11069" s="54">
        <v>0.17599999999999999</v>
      </c>
      <c r="CN11069" s="53" t="s">
        <v>42808</v>
      </c>
      <c r="CO11069" s="54">
        <v>54</v>
      </c>
      <c r="CP11069" s="54">
        <v>54</v>
      </c>
      <c r="CQ11069" s="55">
        <f t="shared" si="172"/>
        <v>1</v>
      </c>
      <c r="CR11069" s="52" t="s">
        <v>28953</v>
      </c>
    </row>
    <row r="11070" spans="81:96">
      <c r="CC11070" s="52">
        <v>11069</v>
      </c>
      <c r="CD11070" s="53" t="s">
        <v>42843</v>
      </c>
      <c r="CE11070" s="53" t="s">
        <v>42844</v>
      </c>
      <c r="CF11070" s="54">
        <v>39402</v>
      </c>
      <c r="CG11070" s="54">
        <v>29.603999999999999</v>
      </c>
      <c r="CH11070" s="54">
        <v>51.323999999999998</v>
      </c>
      <c r="CI11070" s="54">
        <v>7</v>
      </c>
      <c r="CJ11070" s="54">
        <v>35</v>
      </c>
      <c r="CK11070" s="54" t="s">
        <v>28918</v>
      </c>
      <c r="CL11070" s="54">
        <v>0.12368999999999999</v>
      </c>
      <c r="CM11070" s="54">
        <v>31.158000000000001</v>
      </c>
      <c r="CN11070" s="53" t="s">
        <v>42845</v>
      </c>
      <c r="CO11070" s="54">
        <v>1</v>
      </c>
      <c r="CP11070" s="54">
        <v>78</v>
      </c>
      <c r="CQ11070" s="55">
        <f t="shared" si="172"/>
        <v>1.282051282051282E-2</v>
      </c>
      <c r="CR11070" s="52" t="s">
        <v>28907</v>
      </c>
    </row>
    <row r="11071" spans="81:96">
      <c r="CC11071" s="52">
        <v>11070</v>
      </c>
      <c r="CD11071" s="53" t="s">
        <v>42846</v>
      </c>
      <c r="CE11071" s="53" t="s">
        <v>42847</v>
      </c>
      <c r="CF11071" s="54">
        <v>21732</v>
      </c>
      <c r="CG11071" s="54">
        <v>20.146999999999998</v>
      </c>
      <c r="CH11071" s="54">
        <v>19.777000000000001</v>
      </c>
      <c r="CI11071" s="54">
        <v>5</v>
      </c>
      <c r="CJ11071" s="54">
        <v>131</v>
      </c>
      <c r="CK11071" s="54">
        <v>4.5999999999999996</v>
      </c>
      <c r="CL11071" s="54">
        <v>0.15353</v>
      </c>
      <c r="CM11071" s="54">
        <v>13.318</v>
      </c>
      <c r="CN11071" s="53" t="s">
        <v>42845</v>
      </c>
      <c r="CO11071" s="54">
        <v>2</v>
      </c>
      <c r="CP11071" s="54">
        <v>78</v>
      </c>
      <c r="CQ11071" s="55">
        <f t="shared" si="172"/>
        <v>2.564102564102564E-2</v>
      </c>
      <c r="CR11071" s="52" t="s">
        <v>28907</v>
      </c>
    </row>
    <row r="11072" spans="81:96">
      <c r="CC11072" s="52">
        <v>11071</v>
      </c>
      <c r="CD11072" s="53" t="s">
        <v>42848</v>
      </c>
      <c r="CE11072" s="53" t="s">
        <v>42849</v>
      </c>
      <c r="CF11072" s="54">
        <v>22152</v>
      </c>
      <c r="CG11072" s="54">
        <v>20.033000000000001</v>
      </c>
      <c r="CH11072" s="54">
        <v>24.573</v>
      </c>
      <c r="CI11072" s="54">
        <v>3.9169999999999998</v>
      </c>
      <c r="CJ11072" s="54">
        <v>48</v>
      </c>
      <c r="CK11072" s="54" t="s">
        <v>28918</v>
      </c>
      <c r="CL11072" s="54">
        <v>3.4819999999999997E-2</v>
      </c>
      <c r="CM11072" s="54">
        <v>11.422000000000001</v>
      </c>
      <c r="CN11072" s="53" t="s">
        <v>42845</v>
      </c>
      <c r="CO11072" s="54">
        <v>3</v>
      </c>
      <c r="CP11072" s="54">
        <v>78</v>
      </c>
      <c r="CQ11072" s="55">
        <f t="shared" si="172"/>
        <v>3.8461538461538464E-2</v>
      </c>
      <c r="CR11072" s="52" t="s">
        <v>28907</v>
      </c>
    </row>
    <row r="11073" spans="81:96">
      <c r="CC11073" s="52">
        <v>11072</v>
      </c>
      <c r="CD11073" s="53" t="s">
        <v>42850</v>
      </c>
      <c r="CE11073" s="53" t="s">
        <v>42851</v>
      </c>
      <c r="CF11073" s="54">
        <v>12463</v>
      </c>
      <c r="CG11073" s="54">
        <v>17.062000000000001</v>
      </c>
      <c r="CH11073" s="54">
        <v>17.242000000000001</v>
      </c>
      <c r="CI11073" s="54">
        <v>2.2109999999999999</v>
      </c>
      <c r="CJ11073" s="54">
        <v>57</v>
      </c>
      <c r="CK11073" s="54">
        <v>8.9</v>
      </c>
      <c r="CL11073" s="54">
        <v>3.6729999999999999E-2</v>
      </c>
      <c r="CM11073" s="54">
        <v>8.7609999999999992</v>
      </c>
      <c r="CN11073" s="53" t="s">
        <v>42845</v>
      </c>
      <c r="CO11073" s="54">
        <v>4</v>
      </c>
      <c r="CP11073" s="54">
        <v>78</v>
      </c>
      <c r="CQ11073" s="55">
        <f t="shared" si="172"/>
        <v>5.128205128205128E-2</v>
      </c>
      <c r="CR11073" s="52" t="s">
        <v>28907</v>
      </c>
    </row>
    <row r="11074" spans="81:96">
      <c r="CC11074" s="52">
        <v>11073</v>
      </c>
      <c r="CD11074" s="53" t="s">
        <v>42852</v>
      </c>
      <c r="CE11074" s="53" t="s">
        <v>42853</v>
      </c>
      <c r="CF11074" s="54">
        <v>2364</v>
      </c>
      <c r="CG11074" s="54">
        <v>9.0429999999999993</v>
      </c>
      <c r="CH11074" s="54">
        <v>9.0549999999999997</v>
      </c>
      <c r="CI11074" s="54">
        <v>2.556</v>
      </c>
      <c r="CJ11074" s="54">
        <v>216</v>
      </c>
      <c r="CK11074" s="54">
        <v>1.8</v>
      </c>
      <c r="CL11074" s="54">
        <v>1.9810000000000001E-2</v>
      </c>
      <c r="CM11074" s="54">
        <v>6.2370000000000001</v>
      </c>
      <c r="CN11074" s="53" t="s">
        <v>42845</v>
      </c>
      <c r="CO11074" s="54">
        <v>5</v>
      </c>
      <c r="CP11074" s="54">
        <v>78</v>
      </c>
      <c r="CQ11074" s="55">
        <f t="shared" ref="CQ11074:CQ11137" si="173">CO11074/CP11074</f>
        <v>6.4102564102564097E-2</v>
      </c>
      <c r="CR11074" s="52" t="s">
        <v>28907</v>
      </c>
    </row>
    <row r="11075" spans="81:96">
      <c r="CC11075" s="52">
        <v>11074</v>
      </c>
      <c r="CD11075" s="53" t="s">
        <v>42854</v>
      </c>
      <c r="CE11075" s="53" t="s">
        <v>42855</v>
      </c>
      <c r="CF11075" s="54">
        <v>387635</v>
      </c>
      <c r="CG11075" s="54">
        <v>7.5119999999999996</v>
      </c>
      <c r="CH11075" s="54">
        <v>7.36</v>
      </c>
      <c r="CI11075" s="54">
        <v>2.5310000000000001</v>
      </c>
      <c r="CJ11075" s="54">
        <v>2707</v>
      </c>
      <c r="CK11075" s="54">
        <v>8.8000000000000007</v>
      </c>
      <c r="CL11075" s="54">
        <v>0.93898000000000004</v>
      </c>
      <c r="CM11075" s="54">
        <v>3.456</v>
      </c>
      <c r="CN11075" s="53" t="s">
        <v>42845</v>
      </c>
      <c r="CO11075" s="54">
        <v>6</v>
      </c>
      <c r="CP11075" s="54">
        <v>78</v>
      </c>
      <c r="CQ11075" s="55">
        <f t="shared" si="173"/>
        <v>7.6923076923076927E-2</v>
      </c>
      <c r="CR11075" s="52" t="s">
        <v>28907</v>
      </c>
    </row>
    <row r="11076" spans="81:96">
      <c r="CC11076" s="52">
        <v>11075</v>
      </c>
      <c r="CD11076" s="53" t="s">
        <v>42856</v>
      </c>
      <c r="CE11076" s="53" t="s">
        <v>42857</v>
      </c>
      <c r="CF11076" s="54">
        <v>61553</v>
      </c>
      <c r="CG11076" s="54">
        <v>6.1310000000000002</v>
      </c>
      <c r="CH11076" s="54">
        <v>4.08</v>
      </c>
      <c r="CI11076" s="54">
        <v>2.1040000000000001</v>
      </c>
      <c r="CJ11076" s="54">
        <v>817</v>
      </c>
      <c r="CK11076" s="54" t="s">
        <v>28918</v>
      </c>
      <c r="CL11076" s="54">
        <v>0.1051</v>
      </c>
      <c r="CM11076" s="54">
        <v>1.52</v>
      </c>
      <c r="CN11076" s="53" t="s">
        <v>42845</v>
      </c>
      <c r="CO11076" s="54">
        <v>7</v>
      </c>
      <c r="CP11076" s="54">
        <v>78</v>
      </c>
      <c r="CQ11076" s="55">
        <f t="shared" si="173"/>
        <v>8.9743589743589744E-2</v>
      </c>
      <c r="CR11076" s="52" t="s">
        <v>28907</v>
      </c>
    </row>
    <row r="11077" spans="81:96">
      <c r="CC11077" s="52">
        <v>11076</v>
      </c>
      <c r="CD11077" s="53" t="s">
        <v>42858</v>
      </c>
      <c r="CE11077" s="53" t="s">
        <v>42859</v>
      </c>
      <c r="CF11077" s="54">
        <v>3890</v>
      </c>
      <c r="CG11077" s="54">
        <v>4.859</v>
      </c>
      <c r="CH11077" s="54">
        <v>5.0739999999999998</v>
      </c>
      <c r="CI11077" s="54">
        <v>0.61099999999999999</v>
      </c>
      <c r="CJ11077" s="54">
        <v>36</v>
      </c>
      <c r="CK11077" s="54" t="s">
        <v>28918</v>
      </c>
      <c r="CL11077" s="54">
        <v>8.8299999999999993E-3</v>
      </c>
      <c r="CM11077" s="54">
        <v>2.726</v>
      </c>
      <c r="CN11077" s="53" t="s">
        <v>42845</v>
      </c>
      <c r="CO11077" s="54">
        <v>8</v>
      </c>
      <c r="CP11077" s="54">
        <v>78</v>
      </c>
      <c r="CQ11077" s="55">
        <f t="shared" si="173"/>
        <v>0.10256410256410256</v>
      </c>
      <c r="CR11077" s="52" t="s">
        <v>28907</v>
      </c>
    </row>
    <row r="11078" spans="81:96">
      <c r="CC11078" s="52">
        <v>11077</v>
      </c>
      <c r="CD11078" s="53" t="s">
        <v>26338</v>
      </c>
      <c r="CE11078" s="53" t="s">
        <v>26347</v>
      </c>
      <c r="CF11078" s="54">
        <v>27131</v>
      </c>
      <c r="CG11078" s="54">
        <v>4.0289999999999999</v>
      </c>
      <c r="CH11078" s="54">
        <v>4.2889999999999997</v>
      </c>
      <c r="CI11078" s="54">
        <v>1.105</v>
      </c>
      <c r="CJ11078" s="54">
        <v>966</v>
      </c>
      <c r="CK11078" s="54">
        <v>3.4</v>
      </c>
      <c r="CL11078" s="54">
        <v>0.10152</v>
      </c>
      <c r="CM11078" s="54">
        <v>1.2270000000000001</v>
      </c>
      <c r="CN11078" s="53" t="s">
        <v>42845</v>
      </c>
      <c r="CO11078" s="54">
        <v>9</v>
      </c>
      <c r="CP11078" s="54">
        <v>78</v>
      </c>
      <c r="CQ11078" s="55">
        <f t="shared" si="173"/>
        <v>0.11538461538461539</v>
      </c>
      <c r="CR11078" s="52" t="s">
        <v>28907</v>
      </c>
    </row>
    <row r="11079" spans="81:96">
      <c r="CC11079" s="52">
        <v>11078</v>
      </c>
      <c r="CD11079" s="53" t="s">
        <v>42860</v>
      </c>
      <c r="CE11079" s="53" t="s">
        <v>42861</v>
      </c>
      <c r="CF11079" s="54">
        <v>21561</v>
      </c>
      <c r="CG11079" s="54">
        <v>3.5579999999999998</v>
      </c>
      <c r="CH11079" s="54">
        <v>3.6640000000000001</v>
      </c>
      <c r="CI11079" s="54">
        <v>0.86099999999999999</v>
      </c>
      <c r="CJ11079" s="54">
        <v>818</v>
      </c>
      <c r="CK11079" s="54">
        <v>4.4000000000000004</v>
      </c>
      <c r="CL11079" s="54">
        <v>0.12987000000000001</v>
      </c>
      <c r="CM11079" s="54">
        <v>1.982</v>
      </c>
      <c r="CN11079" s="53" t="s">
        <v>42845</v>
      </c>
      <c r="CO11079" s="54">
        <v>10</v>
      </c>
      <c r="CP11079" s="54">
        <v>78</v>
      </c>
      <c r="CQ11079" s="55">
        <f t="shared" si="173"/>
        <v>0.12820512820512819</v>
      </c>
      <c r="CR11079" s="52" t="s">
        <v>28907</v>
      </c>
    </row>
    <row r="11080" spans="81:96">
      <c r="CC11080" s="52">
        <v>11079</v>
      </c>
      <c r="CD11080" s="53" t="s">
        <v>29452</v>
      </c>
      <c r="CE11080" s="53" t="s">
        <v>29453</v>
      </c>
      <c r="CF11080" s="54">
        <v>14876</v>
      </c>
      <c r="CG11080" s="54">
        <v>3.1680000000000001</v>
      </c>
      <c r="CH11080" s="54">
        <v>2.84</v>
      </c>
      <c r="CI11080" s="54">
        <v>1.133</v>
      </c>
      <c r="CJ11080" s="54">
        <v>430</v>
      </c>
      <c r="CK11080" s="54">
        <v>6.7</v>
      </c>
      <c r="CL11080" s="54">
        <v>3.9190000000000003E-2</v>
      </c>
      <c r="CM11080" s="54">
        <v>1.0960000000000001</v>
      </c>
      <c r="CN11080" s="53" t="s">
        <v>42845</v>
      </c>
      <c r="CO11080" s="54">
        <v>11</v>
      </c>
      <c r="CP11080" s="54">
        <v>78</v>
      </c>
      <c r="CQ11080" s="55">
        <f t="shared" si="173"/>
        <v>0.14102564102564102</v>
      </c>
      <c r="CR11080" s="52" t="s">
        <v>28907</v>
      </c>
    </row>
    <row r="11081" spans="81:96">
      <c r="CC11081" s="52">
        <v>11080</v>
      </c>
      <c r="CD11081" s="53" t="s">
        <v>42862</v>
      </c>
      <c r="CE11081" s="53" t="s">
        <v>42863</v>
      </c>
      <c r="CF11081" s="54">
        <v>2555</v>
      </c>
      <c r="CG11081" s="54">
        <v>3.048</v>
      </c>
      <c r="CH11081" s="54">
        <v>1.8939999999999999</v>
      </c>
      <c r="CI11081" s="54">
        <v>0.79200000000000004</v>
      </c>
      <c r="CJ11081" s="54">
        <v>53</v>
      </c>
      <c r="CK11081" s="54" t="s">
        <v>28918</v>
      </c>
      <c r="CL11081" s="54">
        <v>5.11E-3</v>
      </c>
      <c r="CM11081" s="54">
        <v>0.83</v>
      </c>
      <c r="CN11081" s="53" t="s">
        <v>42845</v>
      </c>
      <c r="CO11081" s="54">
        <v>12</v>
      </c>
      <c r="CP11081" s="54">
        <v>78</v>
      </c>
      <c r="CQ11081" s="55">
        <f t="shared" si="173"/>
        <v>0.15384615384615385</v>
      </c>
      <c r="CR11081" s="52" t="s">
        <v>28907</v>
      </c>
    </row>
    <row r="11082" spans="81:96">
      <c r="CC11082" s="52">
        <v>11081</v>
      </c>
      <c r="CD11082" s="53" t="s">
        <v>42864</v>
      </c>
      <c r="CE11082" s="53" t="s">
        <v>42865</v>
      </c>
      <c r="CF11082" s="54">
        <v>1209</v>
      </c>
      <c r="CG11082" s="54">
        <v>2.9620000000000002</v>
      </c>
      <c r="CH11082" s="54">
        <v>2.4710000000000001</v>
      </c>
      <c r="CI11082" s="54">
        <v>0.8</v>
      </c>
      <c r="CJ11082" s="54">
        <v>15</v>
      </c>
      <c r="CK11082" s="54">
        <v>9.9</v>
      </c>
      <c r="CL11082" s="54">
        <v>1.8600000000000001E-3</v>
      </c>
      <c r="CM11082" s="54">
        <v>1.375</v>
      </c>
      <c r="CN11082" s="53" t="s">
        <v>42845</v>
      </c>
      <c r="CO11082" s="54">
        <v>13</v>
      </c>
      <c r="CP11082" s="54">
        <v>78</v>
      </c>
      <c r="CQ11082" s="55">
        <f t="shared" si="173"/>
        <v>0.16666666666666666</v>
      </c>
      <c r="CR11082" s="52" t="s">
        <v>28907</v>
      </c>
    </row>
    <row r="11083" spans="81:96">
      <c r="CC11083" s="52">
        <v>11082</v>
      </c>
      <c r="CD11083" s="53" t="s">
        <v>31651</v>
      </c>
      <c r="CE11083" s="53" t="s">
        <v>31652</v>
      </c>
      <c r="CF11083" s="54">
        <v>5881</v>
      </c>
      <c r="CG11083" s="54">
        <v>2.8109999999999999</v>
      </c>
      <c r="CH11083" s="54">
        <v>4.25</v>
      </c>
      <c r="CI11083" s="54">
        <v>1</v>
      </c>
      <c r="CJ11083" s="54">
        <v>17</v>
      </c>
      <c r="CK11083" s="54" t="s">
        <v>28918</v>
      </c>
      <c r="CL11083" s="54">
        <v>1.72E-3</v>
      </c>
      <c r="CM11083" s="54">
        <v>1.3560000000000001</v>
      </c>
      <c r="CN11083" s="53" t="s">
        <v>42845</v>
      </c>
      <c r="CO11083" s="54">
        <v>14</v>
      </c>
      <c r="CP11083" s="54">
        <v>78</v>
      </c>
      <c r="CQ11083" s="55">
        <f t="shared" si="173"/>
        <v>0.17948717948717949</v>
      </c>
      <c r="CR11083" s="52" t="s">
        <v>28907</v>
      </c>
    </row>
    <row r="11084" spans="81:96">
      <c r="CC11084" s="52">
        <v>11083</v>
      </c>
      <c r="CD11084" s="53" t="s">
        <v>42866</v>
      </c>
      <c r="CE11084" s="53" t="s">
        <v>42867</v>
      </c>
      <c r="CF11084" s="54">
        <v>5287</v>
      </c>
      <c r="CG11084" s="54">
        <v>2.6059999999999999</v>
      </c>
      <c r="CH11084" s="54">
        <v>2.202</v>
      </c>
      <c r="CI11084" s="54">
        <v>0.27800000000000002</v>
      </c>
      <c r="CJ11084" s="54">
        <v>79</v>
      </c>
      <c r="CK11084" s="54" t="s">
        <v>28918</v>
      </c>
      <c r="CL11084" s="54">
        <v>6.1999999999999998E-3</v>
      </c>
      <c r="CM11084" s="54">
        <v>0.876</v>
      </c>
      <c r="CN11084" s="53" t="s">
        <v>42845</v>
      </c>
      <c r="CO11084" s="54">
        <v>15</v>
      </c>
      <c r="CP11084" s="54">
        <v>78</v>
      </c>
      <c r="CQ11084" s="55">
        <f t="shared" si="173"/>
        <v>0.19230769230769232</v>
      </c>
      <c r="CR11084" s="52" t="s">
        <v>28907</v>
      </c>
    </row>
    <row r="11085" spans="81:96">
      <c r="CC11085" s="52">
        <v>11084</v>
      </c>
      <c r="CD11085" s="53" t="s">
        <v>42868</v>
      </c>
      <c r="CE11085" s="53" t="s">
        <v>42869</v>
      </c>
      <c r="CF11085" s="54">
        <v>587</v>
      </c>
      <c r="CG11085" s="54">
        <v>2.4849999999999999</v>
      </c>
      <c r="CH11085" s="54">
        <v>2.4900000000000002</v>
      </c>
      <c r="CI11085" s="54">
        <v>0.58699999999999997</v>
      </c>
      <c r="CJ11085" s="54">
        <v>172</v>
      </c>
      <c r="CK11085" s="54">
        <v>1.7</v>
      </c>
      <c r="CL11085" s="54">
        <v>3.49E-3</v>
      </c>
      <c r="CM11085" s="54">
        <v>1.1319999999999999</v>
      </c>
      <c r="CN11085" s="53" t="s">
        <v>42845</v>
      </c>
      <c r="CO11085" s="54">
        <v>16</v>
      </c>
      <c r="CP11085" s="54">
        <v>78</v>
      </c>
      <c r="CQ11085" s="55">
        <f t="shared" si="173"/>
        <v>0.20512820512820512</v>
      </c>
      <c r="CR11085" s="52" t="s">
        <v>28907</v>
      </c>
    </row>
    <row r="11086" spans="81:96">
      <c r="CC11086" s="52">
        <v>11085</v>
      </c>
      <c r="CD11086" s="53" t="s">
        <v>42870</v>
      </c>
      <c r="CE11086" s="53" t="s">
        <v>42871</v>
      </c>
      <c r="CF11086" s="54">
        <v>1200</v>
      </c>
      <c r="CG11086" s="54">
        <v>2.4420000000000002</v>
      </c>
      <c r="CH11086" s="54">
        <v>1.204</v>
      </c>
      <c r="CI11086" s="54">
        <v>1.365</v>
      </c>
      <c r="CJ11086" s="54">
        <v>52</v>
      </c>
      <c r="CK11086" s="54">
        <v>9.6999999999999993</v>
      </c>
      <c r="CL11086" s="54">
        <v>2.82E-3</v>
      </c>
      <c r="CM11086" s="54">
        <v>0.54100000000000004</v>
      </c>
      <c r="CN11086" s="53" t="s">
        <v>42845</v>
      </c>
      <c r="CO11086" s="54">
        <v>17</v>
      </c>
      <c r="CP11086" s="54">
        <v>78</v>
      </c>
      <c r="CQ11086" s="55">
        <f t="shared" si="173"/>
        <v>0.21794871794871795</v>
      </c>
      <c r="CR11086" s="52" t="s">
        <v>28907</v>
      </c>
    </row>
    <row r="11087" spans="81:96">
      <c r="CC11087" s="52">
        <v>11086</v>
      </c>
      <c r="CD11087" s="53" t="s">
        <v>42872</v>
      </c>
      <c r="CE11087" s="53" t="s">
        <v>42873</v>
      </c>
      <c r="CF11087" s="54">
        <v>545</v>
      </c>
      <c r="CG11087" s="54">
        <v>2.2610000000000001</v>
      </c>
      <c r="CH11087" s="54">
        <v>2.1640000000000001</v>
      </c>
      <c r="CI11087" s="54">
        <v>8.3000000000000004E-2</v>
      </c>
      <c r="CJ11087" s="54">
        <v>12</v>
      </c>
      <c r="CK11087" s="54" t="s">
        <v>28918</v>
      </c>
      <c r="CL11087" s="54">
        <v>8.9999999999999998E-4</v>
      </c>
      <c r="CM11087" s="54">
        <v>1.0309999999999999</v>
      </c>
      <c r="CN11087" s="53" t="s">
        <v>42845</v>
      </c>
      <c r="CO11087" s="54">
        <v>18</v>
      </c>
      <c r="CP11087" s="54">
        <v>78</v>
      </c>
      <c r="CQ11087" s="55">
        <f t="shared" si="173"/>
        <v>0.23076923076923078</v>
      </c>
      <c r="CR11087" s="52" t="s">
        <v>28907</v>
      </c>
    </row>
    <row r="11088" spans="81:96">
      <c r="CC11088" s="52">
        <v>11087</v>
      </c>
      <c r="CD11088" s="53" t="s">
        <v>42874</v>
      </c>
      <c r="CE11088" s="53" t="s">
        <v>42875</v>
      </c>
      <c r="CF11088" s="54">
        <v>12571</v>
      </c>
      <c r="CG11088" s="54">
        <v>2.1030000000000002</v>
      </c>
      <c r="CH11088" s="54">
        <v>2.4329999999999998</v>
      </c>
      <c r="CI11088" s="54">
        <v>0.78100000000000003</v>
      </c>
      <c r="CJ11088" s="54">
        <v>269</v>
      </c>
      <c r="CK11088" s="54" t="s">
        <v>28918</v>
      </c>
      <c r="CL11088" s="54">
        <v>1.32E-2</v>
      </c>
      <c r="CM11088" s="54">
        <v>1.1459999999999999</v>
      </c>
      <c r="CN11088" s="53" t="s">
        <v>42845</v>
      </c>
      <c r="CO11088" s="54">
        <v>19</v>
      </c>
      <c r="CP11088" s="54">
        <v>78</v>
      </c>
      <c r="CQ11088" s="55">
        <f t="shared" si="173"/>
        <v>0.24358974358974358</v>
      </c>
      <c r="CR11088" s="52" t="s">
        <v>28907</v>
      </c>
    </row>
    <row r="11089" spans="81:96">
      <c r="CC11089" s="52">
        <v>11088</v>
      </c>
      <c r="CD11089" s="53" t="s">
        <v>42876</v>
      </c>
      <c r="CE11089" s="53" t="s">
        <v>42877</v>
      </c>
      <c r="CF11089" s="54">
        <v>20452</v>
      </c>
      <c r="CG11089" s="54">
        <v>2.0950000000000002</v>
      </c>
      <c r="CH11089" s="54">
        <v>2.024</v>
      </c>
      <c r="CI11089" s="54">
        <v>0.436</v>
      </c>
      <c r="CJ11089" s="54">
        <v>779</v>
      </c>
      <c r="CK11089" s="54">
        <v>6.7</v>
      </c>
      <c r="CL11089" s="54">
        <v>6.6199999999999995E-2</v>
      </c>
      <c r="CM11089" s="54">
        <v>0.95299999999999996</v>
      </c>
      <c r="CN11089" s="53" t="s">
        <v>42845</v>
      </c>
      <c r="CO11089" s="54">
        <v>20</v>
      </c>
      <c r="CP11089" s="54">
        <v>78</v>
      </c>
      <c r="CQ11089" s="55">
        <f t="shared" si="173"/>
        <v>0.25641025641025639</v>
      </c>
      <c r="CR11089" s="52" t="s">
        <v>28921</v>
      </c>
    </row>
    <row r="11090" spans="81:96">
      <c r="CC11090" s="52">
        <v>11089</v>
      </c>
      <c r="CD11090" s="53" t="s">
        <v>42878</v>
      </c>
      <c r="CE11090" s="53" t="s">
        <v>42879</v>
      </c>
      <c r="CF11090" s="54">
        <v>392</v>
      </c>
      <c r="CG11090" s="54">
        <v>2.0859999999999999</v>
      </c>
      <c r="CH11090" s="54">
        <v>1.8720000000000001</v>
      </c>
      <c r="CI11090" s="54">
        <v>0.98599999999999999</v>
      </c>
      <c r="CJ11090" s="54">
        <v>71</v>
      </c>
      <c r="CK11090" s="54">
        <v>2.1</v>
      </c>
      <c r="CL11090" s="54">
        <v>2.1299999999999999E-3</v>
      </c>
      <c r="CM11090" s="54">
        <v>0.78</v>
      </c>
      <c r="CN11090" s="53" t="s">
        <v>42845</v>
      </c>
      <c r="CO11090" s="54">
        <v>21</v>
      </c>
      <c r="CP11090" s="54">
        <v>78</v>
      </c>
      <c r="CQ11090" s="55">
        <f t="shared" si="173"/>
        <v>0.26923076923076922</v>
      </c>
      <c r="CR11090" s="52" t="s">
        <v>28921</v>
      </c>
    </row>
    <row r="11091" spans="81:96">
      <c r="CC11091" s="52">
        <v>11090</v>
      </c>
      <c r="CD11091" s="53" t="s">
        <v>29470</v>
      </c>
      <c r="CE11091" s="53" t="s">
        <v>29471</v>
      </c>
      <c r="CF11091" s="54">
        <v>1392</v>
      </c>
      <c r="CG11091" s="54">
        <v>2.0350000000000001</v>
      </c>
      <c r="CH11091" s="54">
        <v>1.7689999999999999</v>
      </c>
      <c r="CI11091" s="54">
        <v>0.42699999999999999</v>
      </c>
      <c r="CJ11091" s="54">
        <v>82</v>
      </c>
      <c r="CK11091" s="54">
        <v>6.2</v>
      </c>
      <c r="CL11091" s="54">
        <v>5.5300000000000002E-3</v>
      </c>
      <c r="CM11091" s="54">
        <v>0.95899999999999996</v>
      </c>
      <c r="CN11091" s="53" t="s">
        <v>42845</v>
      </c>
      <c r="CO11091" s="54">
        <v>22</v>
      </c>
      <c r="CP11091" s="54">
        <v>78</v>
      </c>
      <c r="CQ11091" s="55">
        <f t="shared" si="173"/>
        <v>0.28205128205128205</v>
      </c>
      <c r="CR11091" s="52" t="s">
        <v>28921</v>
      </c>
    </row>
    <row r="11092" spans="81:96">
      <c r="CC11092" s="52">
        <v>11091</v>
      </c>
      <c r="CD11092" s="53" t="s">
        <v>42815</v>
      </c>
      <c r="CE11092" s="53" t="s">
        <v>42816</v>
      </c>
      <c r="CF11092" s="54">
        <v>1166</v>
      </c>
      <c r="CG11092" s="54">
        <v>1.923</v>
      </c>
      <c r="CH11092" s="54">
        <v>1.86</v>
      </c>
      <c r="CI11092" s="54">
        <v>0.27</v>
      </c>
      <c r="CJ11092" s="54">
        <v>189</v>
      </c>
      <c r="CK11092" s="54">
        <v>2.4</v>
      </c>
      <c r="CL11092" s="54">
        <v>4.1399999999999996E-3</v>
      </c>
      <c r="CM11092" s="54">
        <v>0.51500000000000001</v>
      </c>
      <c r="CN11092" s="53" t="s">
        <v>42845</v>
      </c>
      <c r="CO11092" s="54">
        <v>23</v>
      </c>
      <c r="CP11092" s="54">
        <v>78</v>
      </c>
      <c r="CQ11092" s="55">
        <f t="shared" si="173"/>
        <v>0.29487179487179488</v>
      </c>
      <c r="CR11092" s="52" t="s">
        <v>28921</v>
      </c>
    </row>
    <row r="11093" spans="81:96">
      <c r="CC11093" s="52">
        <v>11092</v>
      </c>
      <c r="CD11093" s="53" t="s">
        <v>29478</v>
      </c>
      <c r="CE11093" s="53" t="s">
        <v>29479</v>
      </c>
      <c r="CF11093" s="54">
        <v>4430</v>
      </c>
      <c r="CG11093" s="54">
        <v>1.7709999999999999</v>
      </c>
      <c r="CH11093" s="54">
        <v>1.7270000000000001</v>
      </c>
      <c r="CI11093" s="54">
        <v>0.51700000000000002</v>
      </c>
      <c r="CJ11093" s="54">
        <v>207</v>
      </c>
      <c r="CK11093" s="54">
        <v>9.4</v>
      </c>
      <c r="CL11093" s="54">
        <v>8.0499999999999999E-3</v>
      </c>
      <c r="CM11093" s="54">
        <v>0.61199999999999999</v>
      </c>
      <c r="CN11093" s="53" t="s">
        <v>42845</v>
      </c>
      <c r="CO11093" s="54">
        <v>24</v>
      </c>
      <c r="CP11093" s="54">
        <v>78</v>
      </c>
      <c r="CQ11093" s="55">
        <f t="shared" si="173"/>
        <v>0.30769230769230771</v>
      </c>
      <c r="CR11093" s="52" t="s">
        <v>28921</v>
      </c>
    </row>
    <row r="11094" spans="81:96">
      <c r="CC11094" s="52">
        <v>11093</v>
      </c>
      <c r="CD11094" s="53" t="s">
        <v>42880</v>
      </c>
      <c r="CE11094" s="53" t="s">
        <v>42881</v>
      </c>
      <c r="CF11094" s="54">
        <v>16974</v>
      </c>
      <c r="CG11094" s="54">
        <v>1.732</v>
      </c>
      <c r="CH11094" s="54">
        <v>1.7310000000000001</v>
      </c>
      <c r="CI11094" s="54">
        <v>0.51</v>
      </c>
      <c r="CJ11094" s="54">
        <v>860</v>
      </c>
      <c r="CK11094" s="54">
        <v>8.5</v>
      </c>
      <c r="CL11094" s="54">
        <v>2.112E-2</v>
      </c>
      <c r="CM11094" s="54">
        <v>0.44900000000000001</v>
      </c>
      <c r="CN11094" s="53" t="s">
        <v>42845</v>
      </c>
      <c r="CO11094" s="54">
        <v>25</v>
      </c>
      <c r="CP11094" s="54">
        <v>78</v>
      </c>
      <c r="CQ11094" s="55">
        <f t="shared" si="173"/>
        <v>0.32051282051282054</v>
      </c>
      <c r="CR11094" s="52" t="s">
        <v>28921</v>
      </c>
    </row>
    <row r="11095" spans="81:96">
      <c r="CC11095" s="52">
        <v>11094</v>
      </c>
      <c r="CD11095" s="53" t="s">
        <v>42882</v>
      </c>
      <c r="CE11095" s="53" t="s">
        <v>42883</v>
      </c>
      <c r="CF11095" s="54">
        <v>24802</v>
      </c>
      <c r="CG11095" s="54">
        <v>1.6830000000000001</v>
      </c>
      <c r="CH11095" s="54">
        <v>1.627</v>
      </c>
      <c r="CI11095" s="54">
        <v>0.47199999999999998</v>
      </c>
      <c r="CJ11095" s="54">
        <v>632</v>
      </c>
      <c r="CK11095" s="54" t="s">
        <v>28918</v>
      </c>
      <c r="CL11095" s="54">
        <v>3.177E-2</v>
      </c>
      <c r="CM11095" s="54">
        <v>0.53400000000000003</v>
      </c>
      <c r="CN11095" s="53" t="s">
        <v>42845</v>
      </c>
      <c r="CO11095" s="54">
        <v>26</v>
      </c>
      <c r="CP11095" s="54">
        <v>78</v>
      </c>
      <c r="CQ11095" s="55">
        <f t="shared" si="173"/>
        <v>0.33333333333333331</v>
      </c>
      <c r="CR11095" s="52" t="s">
        <v>28921</v>
      </c>
    </row>
    <row r="11096" spans="81:96">
      <c r="CC11096" s="52">
        <v>11095</v>
      </c>
      <c r="CD11096" s="53" t="s">
        <v>42817</v>
      </c>
      <c r="CE11096" s="53" t="s">
        <v>42818</v>
      </c>
      <c r="CF11096" s="54">
        <v>798</v>
      </c>
      <c r="CG11096" s="54">
        <v>1.643</v>
      </c>
      <c r="CH11096" s="54">
        <v>1.5189999999999999</v>
      </c>
      <c r="CI11096" s="54">
        <v>0.48599999999999999</v>
      </c>
      <c r="CJ11096" s="54">
        <v>72</v>
      </c>
      <c r="CK11096" s="54">
        <v>5.3</v>
      </c>
      <c r="CL11096" s="54">
        <v>5.5399999999999998E-3</v>
      </c>
      <c r="CM11096" s="54">
        <v>1.3520000000000001</v>
      </c>
      <c r="CN11096" s="53" t="s">
        <v>42845</v>
      </c>
      <c r="CO11096" s="54">
        <v>27</v>
      </c>
      <c r="CP11096" s="54">
        <v>78</v>
      </c>
      <c r="CQ11096" s="55">
        <f t="shared" si="173"/>
        <v>0.34615384615384615</v>
      </c>
      <c r="CR11096" s="52" t="s">
        <v>28921</v>
      </c>
    </row>
    <row r="11097" spans="81:96">
      <c r="CC11097" s="52">
        <v>11096</v>
      </c>
      <c r="CD11097" s="53" t="s">
        <v>39357</v>
      </c>
      <c r="CE11097" s="53" t="s">
        <v>39358</v>
      </c>
      <c r="CF11097" s="54">
        <v>10201</v>
      </c>
      <c r="CG11097" s="54">
        <v>1.6359999999999999</v>
      </c>
      <c r="CH11097" s="54">
        <v>1.748</v>
      </c>
      <c r="CI11097" s="54">
        <v>0.78100000000000003</v>
      </c>
      <c r="CJ11097" s="54">
        <v>128</v>
      </c>
      <c r="CK11097" s="54" t="s">
        <v>28918</v>
      </c>
      <c r="CL11097" s="54">
        <v>1.448E-2</v>
      </c>
      <c r="CM11097" s="54">
        <v>0.998</v>
      </c>
      <c r="CN11097" s="53" t="s">
        <v>42845</v>
      </c>
      <c r="CO11097" s="54">
        <v>28</v>
      </c>
      <c r="CP11097" s="54">
        <v>78</v>
      </c>
      <c r="CQ11097" s="55">
        <f t="shared" si="173"/>
        <v>0.35897435897435898</v>
      </c>
      <c r="CR11097" s="52" t="s">
        <v>28921</v>
      </c>
    </row>
    <row r="11098" spans="81:96">
      <c r="CC11098" s="52">
        <v>11097</v>
      </c>
      <c r="CD11098" s="53" t="s">
        <v>42884</v>
      </c>
      <c r="CE11098" s="53" t="s">
        <v>42885</v>
      </c>
      <c r="CF11098" s="54">
        <v>8091</v>
      </c>
      <c r="CG11098" s="54">
        <v>1.603</v>
      </c>
      <c r="CH11098" s="54">
        <v>1.2729999999999999</v>
      </c>
      <c r="CI11098" s="54">
        <v>0.36799999999999999</v>
      </c>
      <c r="CJ11098" s="54">
        <v>1281</v>
      </c>
      <c r="CK11098" s="54">
        <v>2.9</v>
      </c>
      <c r="CL11098" s="54">
        <v>1.8939999999999999E-2</v>
      </c>
      <c r="CM11098" s="54">
        <v>0.218</v>
      </c>
      <c r="CN11098" s="53" t="s">
        <v>42845</v>
      </c>
      <c r="CO11098" s="54">
        <v>29</v>
      </c>
      <c r="CP11098" s="54">
        <v>78</v>
      </c>
      <c r="CQ11098" s="55">
        <f t="shared" si="173"/>
        <v>0.37179487179487181</v>
      </c>
      <c r="CR11098" s="52" t="s">
        <v>28921</v>
      </c>
    </row>
    <row r="11099" spans="81:96">
      <c r="CC11099" s="52">
        <v>11098</v>
      </c>
      <c r="CD11099" s="53" t="s">
        <v>42886</v>
      </c>
      <c r="CE11099" s="53" t="s">
        <v>42887</v>
      </c>
      <c r="CF11099" s="54">
        <v>15674</v>
      </c>
      <c r="CG11099" s="54">
        <v>1.585</v>
      </c>
      <c r="CH11099" s="54">
        <v>1.44</v>
      </c>
      <c r="CI11099" s="54">
        <v>0.60399999999999998</v>
      </c>
      <c r="CJ11099" s="54">
        <v>460</v>
      </c>
      <c r="CK11099" s="54" t="s">
        <v>28918</v>
      </c>
      <c r="CL11099" s="54">
        <v>2.938E-2</v>
      </c>
      <c r="CM11099" s="54">
        <v>0.64400000000000002</v>
      </c>
      <c r="CN11099" s="53" t="s">
        <v>42845</v>
      </c>
      <c r="CO11099" s="54">
        <v>30</v>
      </c>
      <c r="CP11099" s="54">
        <v>78</v>
      </c>
      <c r="CQ11099" s="55">
        <f t="shared" si="173"/>
        <v>0.38461538461538464</v>
      </c>
      <c r="CR11099" s="52" t="s">
        <v>28921</v>
      </c>
    </row>
    <row r="11100" spans="81:96">
      <c r="CC11100" s="52">
        <v>11099</v>
      </c>
      <c r="CD11100" s="53" t="s">
        <v>42819</v>
      </c>
      <c r="CE11100" s="53" t="s">
        <v>42820</v>
      </c>
      <c r="CF11100" s="54">
        <v>20976</v>
      </c>
      <c r="CG11100" s="54">
        <v>1.583</v>
      </c>
      <c r="CH11100" s="54">
        <v>1.476</v>
      </c>
      <c r="CI11100" s="54">
        <v>0.61499999999999999</v>
      </c>
      <c r="CJ11100" s="54">
        <v>595</v>
      </c>
      <c r="CK11100" s="54">
        <v>9.3000000000000007</v>
      </c>
      <c r="CL11100" s="54">
        <v>5.0479999999999997E-2</v>
      </c>
      <c r="CM11100" s="54">
        <v>0.71399999999999997</v>
      </c>
      <c r="CN11100" s="53" t="s">
        <v>42845</v>
      </c>
      <c r="CO11100" s="54">
        <v>31</v>
      </c>
      <c r="CP11100" s="54">
        <v>78</v>
      </c>
      <c r="CQ11100" s="55">
        <f t="shared" si="173"/>
        <v>0.39743589743589741</v>
      </c>
      <c r="CR11100" s="52" t="s">
        <v>28921</v>
      </c>
    </row>
    <row r="11101" spans="81:96">
      <c r="CC11101" s="52">
        <v>11100</v>
      </c>
      <c r="CD11101" s="53" t="s">
        <v>42888</v>
      </c>
      <c r="CE11101" s="53" t="s">
        <v>42889</v>
      </c>
      <c r="CF11101" s="54">
        <v>650</v>
      </c>
      <c r="CG11101" s="54">
        <v>1.5169999999999999</v>
      </c>
      <c r="CH11101" s="54">
        <v>0.998</v>
      </c>
      <c r="CI11101" s="54">
        <v>0.14199999999999999</v>
      </c>
      <c r="CJ11101" s="54">
        <v>113</v>
      </c>
      <c r="CK11101" s="54">
        <v>2.5</v>
      </c>
      <c r="CL11101" s="54">
        <v>1.74E-3</v>
      </c>
      <c r="CM11101" s="54">
        <v>0.21</v>
      </c>
      <c r="CN11101" s="53" t="s">
        <v>42845</v>
      </c>
      <c r="CO11101" s="54">
        <v>32</v>
      </c>
      <c r="CP11101" s="54">
        <v>78</v>
      </c>
      <c r="CQ11101" s="55">
        <f t="shared" si="173"/>
        <v>0.41025641025641024</v>
      </c>
      <c r="CR11101" s="52" t="s">
        <v>28921</v>
      </c>
    </row>
    <row r="11102" spans="81:96">
      <c r="CC11102" s="52">
        <v>11101</v>
      </c>
      <c r="CD11102" s="53" t="s">
        <v>39664</v>
      </c>
      <c r="CE11102" s="53" t="s">
        <v>28923</v>
      </c>
      <c r="CF11102" s="54">
        <v>1596</v>
      </c>
      <c r="CG11102" s="54">
        <v>1.5129999999999999</v>
      </c>
      <c r="CH11102" s="54">
        <v>1.5629999999999999</v>
      </c>
      <c r="CI11102" s="54">
        <v>0.51</v>
      </c>
      <c r="CJ11102" s="54">
        <v>102</v>
      </c>
      <c r="CK11102" s="54" t="s">
        <v>28918</v>
      </c>
      <c r="CL11102" s="54">
        <v>3.9399999999999999E-3</v>
      </c>
      <c r="CM11102" s="54">
        <v>0.78400000000000003</v>
      </c>
      <c r="CN11102" s="53" t="s">
        <v>42845</v>
      </c>
      <c r="CO11102" s="54">
        <v>33</v>
      </c>
      <c r="CP11102" s="54">
        <v>78</v>
      </c>
      <c r="CQ11102" s="55">
        <f t="shared" si="173"/>
        <v>0.42307692307692307</v>
      </c>
      <c r="CR11102" s="52" t="s">
        <v>28921</v>
      </c>
    </row>
    <row r="11103" spans="81:96">
      <c r="CC11103" s="52">
        <v>11102</v>
      </c>
      <c r="CD11103" s="53" t="s">
        <v>42890</v>
      </c>
      <c r="CE11103" s="53" t="s">
        <v>42891</v>
      </c>
      <c r="CF11103" s="54">
        <v>1344</v>
      </c>
      <c r="CG11103" s="54">
        <v>1.502</v>
      </c>
      <c r="CH11103" s="54">
        <v>1.579</v>
      </c>
      <c r="CI11103" s="54">
        <v>0.29499999999999998</v>
      </c>
      <c r="CJ11103" s="54">
        <v>332</v>
      </c>
      <c r="CK11103" s="54">
        <v>2.9</v>
      </c>
      <c r="CL11103" s="54">
        <v>5.3200000000000001E-3</v>
      </c>
      <c r="CM11103" s="54">
        <v>0.49199999999999999</v>
      </c>
      <c r="CN11103" s="53" t="s">
        <v>42845</v>
      </c>
      <c r="CO11103" s="54">
        <v>34</v>
      </c>
      <c r="CP11103" s="54">
        <v>78</v>
      </c>
      <c r="CQ11103" s="55">
        <f t="shared" si="173"/>
        <v>0.4358974358974359</v>
      </c>
      <c r="CR11103" s="52" t="s">
        <v>28921</v>
      </c>
    </row>
    <row r="11104" spans="81:96">
      <c r="CC11104" s="52">
        <v>11103</v>
      </c>
      <c r="CD11104" s="53" t="s">
        <v>42892</v>
      </c>
      <c r="CE11104" s="53" t="s">
        <v>42893</v>
      </c>
      <c r="CF11104" s="54">
        <v>5434</v>
      </c>
      <c r="CG11104" s="54">
        <v>1.4510000000000001</v>
      </c>
      <c r="CH11104" s="54">
        <v>1.53</v>
      </c>
      <c r="CI11104" s="54"/>
      <c r="CJ11104" s="54">
        <v>0</v>
      </c>
      <c r="CK11104" s="54" t="s">
        <v>28918</v>
      </c>
      <c r="CL11104" s="54">
        <v>5.11E-3</v>
      </c>
      <c r="CM11104" s="54">
        <v>0.629</v>
      </c>
      <c r="CN11104" s="53" t="s">
        <v>42845</v>
      </c>
      <c r="CO11104" s="54">
        <v>35</v>
      </c>
      <c r="CP11104" s="54">
        <v>78</v>
      </c>
      <c r="CQ11104" s="55">
        <f t="shared" si="173"/>
        <v>0.44871794871794873</v>
      </c>
      <c r="CR11104" s="52" t="s">
        <v>28921</v>
      </c>
    </row>
    <row r="11105" spans="81:96">
      <c r="CC11105" s="52">
        <v>11104</v>
      </c>
      <c r="CD11105" s="53" t="s">
        <v>39537</v>
      </c>
      <c r="CE11105" s="53" t="s">
        <v>39538</v>
      </c>
      <c r="CF11105" s="54">
        <v>7734</v>
      </c>
      <c r="CG11105" s="54">
        <v>1.448</v>
      </c>
      <c r="CH11105" s="54">
        <v>1.2509999999999999</v>
      </c>
      <c r="CI11105" s="54">
        <v>0.34599999999999997</v>
      </c>
      <c r="CJ11105" s="54">
        <v>136</v>
      </c>
      <c r="CK11105" s="54">
        <v>7.9</v>
      </c>
      <c r="CL11105" s="54">
        <v>9.6500000000000006E-3</v>
      </c>
      <c r="CM11105" s="54">
        <v>0.35099999999999998</v>
      </c>
      <c r="CN11105" s="53" t="s">
        <v>42845</v>
      </c>
      <c r="CO11105" s="54">
        <v>36</v>
      </c>
      <c r="CP11105" s="54">
        <v>78</v>
      </c>
      <c r="CQ11105" s="55">
        <f t="shared" si="173"/>
        <v>0.46153846153846156</v>
      </c>
      <c r="CR11105" s="52" t="s">
        <v>28921</v>
      </c>
    </row>
    <row r="11106" spans="81:96">
      <c r="CC11106" s="52">
        <v>11105</v>
      </c>
      <c r="CD11106" s="53" t="s">
        <v>42894</v>
      </c>
      <c r="CE11106" s="53" t="s">
        <v>42895</v>
      </c>
      <c r="CF11106" s="54">
        <v>2400</v>
      </c>
      <c r="CG11106" s="54">
        <v>1.399</v>
      </c>
      <c r="CH11106" s="54">
        <v>1.5249999999999999</v>
      </c>
      <c r="CI11106" s="54">
        <v>1.0880000000000001</v>
      </c>
      <c r="CJ11106" s="54">
        <v>227</v>
      </c>
      <c r="CK11106" s="54">
        <v>4.0999999999999996</v>
      </c>
      <c r="CL11106" s="54">
        <v>1.0919999999999999E-2</v>
      </c>
      <c r="CM11106" s="54">
        <v>0.66200000000000003</v>
      </c>
      <c r="CN11106" s="53" t="s">
        <v>42845</v>
      </c>
      <c r="CO11106" s="54">
        <v>37</v>
      </c>
      <c r="CP11106" s="54">
        <v>78</v>
      </c>
      <c r="CQ11106" s="55">
        <f t="shared" si="173"/>
        <v>0.47435897435897434</v>
      </c>
      <c r="CR11106" s="52" t="s">
        <v>28921</v>
      </c>
    </row>
    <row r="11107" spans="81:96">
      <c r="CC11107" s="52">
        <v>11106</v>
      </c>
      <c r="CD11107" s="53" t="s">
        <v>42896</v>
      </c>
      <c r="CE11107" s="53" t="s">
        <v>42897</v>
      </c>
      <c r="CF11107" s="54">
        <v>710</v>
      </c>
      <c r="CG11107" s="54">
        <v>1.377</v>
      </c>
      <c r="CH11107" s="54">
        <v>1.403</v>
      </c>
      <c r="CI11107" s="54">
        <v>0.5</v>
      </c>
      <c r="CJ11107" s="54">
        <v>212</v>
      </c>
      <c r="CK11107" s="54">
        <v>2.2000000000000002</v>
      </c>
      <c r="CL11107" s="54">
        <v>2.8700000000000002E-3</v>
      </c>
      <c r="CM11107" s="54">
        <v>0.42099999999999999</v>
      </c>
      <c r="CN11107" s="53" t="s">
        <v>42845</v>
      </c>
      <c r="CO11107" s="54">
        <v>38</v>
      </c>
      <c r="CP11107" s="54">
        <v>78</v>
      </c>
      <c r="CQ11107" s="55">
        <f t="shared" si="173"/>
        <v>0.48717948717948717</v>
      </c>
      <c r="CR11107" s="52" t="s">
        <v>28921</v>
      </c>
    </row>
    <row r="11108" spans="81:96">
      <c r="CC11108" s="52">
        <v>11107</v>
      </c>
      <c r="CD11108" s="53" t="s">
        <v>42898</v>
      </c>
      <c r="CE11108" s="53" t="s">
        <v>42899</v>
      </c>
      <c r="CF11108" s="54">
        <v>1199</v>
      </c>
      <c r="CG11108" s="54">
        <v>1.377</v>
      </c>
      <c r="CH11108" s="54">
        <v>0.93100000000000005</v>
      </c>
      <c r="CI11108" s="54">
        <v>0.33700000000000002</v>
      </c>
      <c r="CJ11108" s="54">
        <v>175</v>
      </c>
      <c r="CK11108" s="54">
        <v>3.4</v>
      </c>
      <c r="CL11108" s="54">
        <v>1.6999999999999999E-3</v>
      </c>
      <c r="CM11108" s="54">
        <v>0.121</v>
      </c>
      <c r="CN11108" s="53" t="s">
        <v>42845</v>
      </c>
      <c r="CO11108" s="54">
        <v>38</v>
      </c>
      <c r="CP11108" s="54">
        <v>78</v>
      </c>
      <c r="CQ11108" s="55">
        <f t="shared" si="173"/>
        <v>0.48717948717948717</v>
      </c>
      <c r="CR11108" s="52" t="s">
        <v>28921</v>
      </c>
    </row>
    <row r="11109" spans="81:96">
      <c r="CC11109" s="52">
        <v>11108</v>
      </c>
      <c r="CD11109" s="53" t="s">
        <v>42900</v>
      </c>
      <c r="CE11109" s="53" t="s">
        <v>42901</v>
      </c>
      <c r="CF11109" s="54">
        <v>6905</v>
      </c>
      <c r="CG11109" s="54">
        <v>1.359</v>
      </c>
      <c r="CH11109" s="54">
        <v>1.2</v>
      </c>
      <c r="CI11109" s="54">
        <v>0.26300000000000001</v>
      </c>
      <c r="CJ11109" s="54">
        <v>304</v>
      </c>
      <c r="CK11109" s="54" t="s">
        <v>28918</v>
      </c>
      <c r="CL11109" s="54">
        <v>1.052E-2</v>
      </c>
      <c r="CM11109" s="54">
        <v>0.46400000000000002</v>
      </c>
      <c r="CN11109" s="53" t="s">
        <v>42845</v>
      </c>
      <c r="CO11109" s="54">
        <v>40</v>
      </c>
      <c r="CP11109" s="54">
        <v>78</v>
      </c>
      <c r="CQ11109" s="55">
        <f t="shared" si="173"/>
        <v>0.51282051282051277</v>
      </c>
      <c r="CR11109" s="52" t="s">
        <v>28938</v>
      </c>
    </row>
    <row r="11110" spans="81:96">
      <c r="CC11110" s="52">
        <v>11109</v>
      </c>
      <c r="CD11110" s="53" t="s">
        <v>42902</v>
      </c>
      <c r="CE11110" s="53" t="s">
        <v>42903</v>
      </c>
      <c r="CF11110" s="54">
        <v>3823</v>
      </c>
      <c r="CG11110" s="54">
        <v>1.1839999999999999</v>
      </c>
      <c r="CH11110" s="54">
        <v>0.91700000000000004</v>
      </c>
      <c r="CI11110" s="54">
        <v>0.33</v>
      </c>
      <c r="CJ11110" s="54">
        <v>424</v>
      </c>
      <c r="CK11110" s="54">
        <v>5.9</v>
      </c>
      <c r="CL11110" s="54">
        <v>5.3200000000000001E-3</v>
      </c>
      <c r="CM11110" s="54">
        <v>0.17199999999999999</v>
      </c>
      <c r="CN11110" s="53" t="s">
        <v>42845</v>
      </c>
      <c r="CO11110" s="54">
        <v>41</v>
      </c>
      <c r="CP11110" s="54">
        <v>78</v>
      </c>
      <c r="CQ11110" s="55">
        <f t="shared" si="173"/>
        <v>0.52564102564102566</v>
      </c>
      <c r="CR11110" s="52" t="s">
        <v>28938</v>
      </c>
    </row>
    <row r="11111" spans="81:96">
      <c r="CC11111" s="52">
        <v>11110</v>
      </c>
      <c r="CD11111" s="53" t="s">
        <v>42904</v>
      </c>
      <c r="CE11111" s="53" t="s">
        <v>42905</v>
      </c>
      <c r="CF11111" s="54">
        <v>1470</v>
      </c>
      <c r="CG11111" s="54">
        <v>1.143</v>
      </c>
      <c r="CH11111" s="54">
        <v>0.94499999999999995</v>
      </c>
      <c r="CI11111" s="54">
        <v>0.379</v>
      </c>
      <c r="CJ11111" s="54">
        <v>293</v>
      </c>
      <c r="CK11111" s="54">
        <v>2.7</v>
      </c>
      <c r="CL11111" s="54">
        <v>5.94E-3</v>
      </c>
      <c r="CM11111" s="54">
        <v>0.26200000000000001</v>
      </c>
      <c r="CN11111" s="53" t="s">
        <v>42845</v>
      </c>
      <c r="CO11111" s="54">
        <v>42</v>
      </c>
      <c r="CP11111" s="54">
        <v>78</v>
      </c>
      <c r="CQ11111" s="55">
        <f t="shared" si="173"/>
        <v>0.53846153846153844</v>
      </c>
      <c r="CR11111" s="52" t="s">
        <v>28938</v>
      </c>
    </row>
    <row r="11112" spans="81:96">
      <c r="CC11112" s="52">
        <v>11111</v>
      </c>
      <c r="CD11112" s="53" t="s">
        <v>42906</v>
      </c>
      <c r="CE11112" s="53" t="s">
        <v>42907</v>
      </c>
      <c r="CF11112" s="54">
        <v>7896</v>
      </c>
      <c r="CG11112" s="54">
        <v>1.1259999999999999</v>
      </c>
      <c r="CH11112" s="54">
        <v>1.103</v>
      </c>
      <c r="CI11112" s="54">
        <v>0.39</v>
      </c>
      <c r="CJ11112" s="54">
        <v>634</v>
      </c>
      <c r="CK11112" s="54">
        <v>7.1</v>
      </c>
      <c r="CL11112" s="54">
        <v>1.8859999999999998E-2</v>
      </c>
      <c r="CM11112" s="54">
        <v>0.38400000000000001</v>
      </c>
      <c r="CN11112" s="53" t="s">
        <v>42845</v>
      </c>
      <c r="CO11112" s="54">
        <v>43</v>
      </c>
      <c r="CP11112" s="54">
        <v>78</v>
      </c>
      <c r="CQ11112" s="55">
        <f t="shared" si="173"/>
        <v>0.55128205128205132</v>
      </c>
      <c r="CR11112" s="52" t="s">
        <v>28938</v>
      </c>
    </row>
    <row r="11113" spans="81:96">
      <c r="CC11113" s="52">
        <v>11112</v>
      </c>
      <c r="CD11113" s="53" t="s">
        <v>42908</v>
      </c>
      <c r="CE11113" s="53" t="s">
        <v>42909</v>
      </c>
      <c r="CF11113" s="54">
        <v>855</v>
      </c>
      <c r="CG11113" s="54">
        <v>1.085</v>
      </c>
      <c r="CH11113" s="54">
        <v>0.88</v>
      </c>
      <c r="CI11113" s="54">
        <v>0.11799999999999999</v>
      </c>
      <c r="CJ11113" s="54">
        <v>102</v>
      </c>
      <c r="CK11113" s="54">
        <v>3.1</v>
      </c>
      <c r="CL11113" s="54">
        <v>3.5599999999999998E-3</v>
      </c>
      <c r="CM11113" s="54">
        <v>0.28699999999999998</v>
      </c>
      <c r="CN11113" s="53" t="s">
        <v>42845</v>
      </c>
      <c r="CO11113" s="54">
        <v>44</v>
      </c>
      <c r="CP11113" s="54">
        <v>78</v>
      </c>
      <c r="CQ11113" s="55">
        <f t="shared" si="173"/>
        <v>0.5641025641025641</v>
      </c>
      <c r="CR11113" s="52" t="s">
        <v>28938</v>
      </c>
    </row>
    <row r="11114" spans="81:96">
      <c r="CC11114" s="52">
        <v>11113</v>
      </c>
      <c r="CD11114" s="53" t="s">
        <v>37605</v>
      </c>
      <c r="CE11114" s="53" t="s">
        <v>37606</v>
      </c>
      <c r="CF11114" s="54">
        <v>101</v>
      </c>
      <c r="CG11114" s="54">
        <v>1.054</v>
      </c>
      <c r="CH11114" s="54">
        <v>1.125</v>
      </c>
      <c r="CI11114" s="54">
        <v>0.44</v>
      </c>
      <c r="CJ11114" s="54">
        <v>25</v>
      </c>
      <c r="CK11114" s="54">
        <v>2.2999999999999998</v>
      </c>
      <c r="CL11114" s="54">
        <v>7.5000000000000002E-4</v>
      </c>
      <c r="CM11114" s="54">
        <v>0.59</v>
      </c>
      <c r="CN11114" s="53" t="s">
        <v>42845</v>
      </c>
      <c r="CO11114" s="54">
        <v>45</v>
      </c>
      <c r="CP11114" s="54">
        <v>78</v>
      </c>
      <c r="CQ11114" s="55">
        <f t="shared" si="173"/>
        <v>0.57692307692307687</v>
      </c>
      <c r="CR11114" s="52" t="s">
        <v>28938</v>
      </c>
    </row>
    <row r="11115" spans="81:96">
      <c r="CC11115" s="52">
        <v>11114</v>
      </c>
      <c r="CD11115" s="53" t="s">
        <v>42910</v>
      </c>
      <c r="CE11115" s="53" t="s">
        <v>42911</v>
      </c>
      <c r="CF11115" s="54">
        <v>1782</v>
      </c>
      <c r="CG11115" s="54">
        <v>1.034</v>
      </c>
      <c r="CH11115" s="54">
        <v>1.0580000000000001</v>
      </c>
      <c r="CI11115" s="54">
        <v>0.42699999999999999</v>
      </c>
      <c r="CJ11115" s="54">
        <v>82</v>
      </c>
      <c r="CK11115" s="54" t="s">
        <v>28918</v>
      </c>
      <c r="CL11115" s="54">
        <v>3.5400000000000002E-3</v>
      </c>
      <c r="CM11115" s="54">
        <v>0.48</v>
      </c>
      <c r="CN11115" s="53" t="s">
        <v>42845</v>
      </c>
      <c r="CO11115" s="54">
        <v>46</v>
      </c>
      <c r="CP11115" s="54">
        <v>78</v>
      </c>
      <c r="CQ11115" s="55">
        <f t="shared" si="173"/>
        <v>0.58974358974358976</v>
      </c>
      <c r="CR11115" s="52" t="s">
        <v>28938</v>
      </c>
    </row>
    <row r="11116" spans="81:96">
      <c r="CC11116" s="52">
        <v>11115</v>
      </c>
      <c r="CD11116" s="53" t="s">
        <v>42912</v>
      </c>
      <c r="CE11116" s="53" t="s">
        <v>42913</v>
      </c>
      <c r="CF11116" s="54">
        <v>287</v>
      </c>
      <c r="CG11116" s="54">
        <v>1</v>
      </c>
      <c r="CH11116" s="54">
        <v>1.964</v>
      </c>
      <c r="CI11116" s="54">
        <v>0</v>
      </c>
      <c r="CJ11116" s="54">
        <v>2</v>
      </c>
      <c r="CK11116" s="54">
        <v>7.9</v>
      </c>
      <c r="CL11116" s="54">
        <v>4.4999999999999999E-4</v>
      </c>
      <c r="CM11116" s="54">
        <v>1.0209999999999999</v>
      </c>
      <c r="CN11116" s="53" t="s">
        <v>42845</v>
      </c>
      <c r="CO11116" s="54">
        <v>47</v>
      </c>
      <c r="CP11116" s="54">
        <v>78</v>
      </c>
      <c r="CQ11116" s="55">
        <f t="shared" si="173"/>
        <v>0.60256410256410253</v>
      </c>
      <c r="CR11116" s="52" t="s">
        <v>28938</v>
      </c>
    </row>
    <row r="11117" spans="81:96">
      <c r="CC11117" s="52">
        <v>11116</v>
      </c>
      <c r="CD11117" s="53" t="s">
        <v>42914</v>
      </c>
      <c r="CE11117" s="53" t="s">
        <v>42915</v>
      </c>
      <c r="CF11117" s="54">
        <v>3727</v>
      </c>
      <c r="CG11117" s="54">
        <v>0.96399999999999997</v>
      </c>
      <c r="CH11117" s="54">
        <v>0.82199999999999995</v>
      </c>
      <c r="CI11117" s="54">
        <v>0.16800000000000001</v>
      </c>
      <c r="CJ11117" s="54">
        <v>280</v>
      </c>
      <c r="CK11117" s="54" t="s">
        <v>28918</v>
      </c>
      <c r="CL11117" s="54">
        <v>3.0000000000000001E-3</v>
      </c>
      <c r="CM11117" s="54">
        <v>0.26500000000000001</v>
      </c>
      <c r="CN11117" s="53" t="s">
        <v>42845</v>
      </c>
      <c r="CO11117" s="54">
        <v>48</v>
      </c>
      <c r="CP11117" s="54">
        <v>78</v>
      </c>
      <c r="CQ11117" s="55">
        <f t="shared" si="173"/>
        <v>0.61538461538461542</v>
      </c>
      <c r="CR11117" s="52" t="s">
        <v>28938</v>
      </c>
    </row>
    <row r="11118" spans="81:96">
      <c r="CC11118" s="52">
        <v>11117</v>
      </c>
      <c r="CD11118" s="53" t="s">
        <v>34075</v>
      </c>
      <c r="CE11118" s="53" t="s">
        <v>34076</v>
      </c>
      <c r="CF11118" s="54">
        <v>6066</v>
      </c>
      <c r="CG11118" s="54">
        <v>0.95599999999999996</v>
      </c>
      <c r="CH11118" s="54">
        <v>0.90900000000000003</v>
      </c>
      <c r="CI11118" s="54">
        <v>0.371</v>
      </c>
      <c r="CJ11118" s="54">
        <v>132</v>
      </c>
      <c r="CK11118" s="54" t="s">
        <v>28918</v>
      </c>
      <c r="CL11118" s="54">
        <v>5.0200000000000002E-3</v>
      </c>
      <c r="CM11118" s="54">
        <v>0.41199999999999998</v>
      </c>
      <c r="CN11118" s="53" t="s">
        <v>42845</v>
      </c>
      <c r="CO11118" s="54">
        <v>49</v>
      </c>
      <c r="CP11118" s="54">
        <v>78</v>
      </c>
      <c r="CQ11118" s="55">
        <f t="shared" si="173"/>
        <v>0.62820512820512819</v>
      </c>
      <c r="CR11118" s="52" t="s">
        <v>28938</v>
      </c>
    </row>
    <row r="11119" spans="81:96">
      <c r="CC11119" s="52">
        <v>11118</v>
      </c>
      <c r="CD11119" s="53" t="s">
        <v>42916</v>
      </c>
      <c r="CE11119" s="53" t="s">
        <v>42917</v>
      </c>
      <c r="CF11119" s="54">
        <v>568</v>
      </c>
      <c r="CG11119" s="54">
        <v>0.95199999999999996</v>
      </c>
      <c r="CH11119" s="54">
        <v>0.86799999999999999</v>
      </c>
      <c r="CI11119" s="54">
        <v>0.4</v>
      </c>
      <c r="CJ11119" s="54">
        <v>35</v>
      </c>
      <c r="CK11119" s="54" t="s">
        <v>28918</v>
      </c>
      <c r="CL11119" s="54">
        <v>1.41E-3</v>
      </c>
      <c r="CM11119" s="54">
        <v>0.48799999999999999</v>
      </c>
      <c r="CN11119" s="53" t="s">
        <v>42845</v>
      </c>
      <c r="CO11119" s="54">
        <v>50</v>
      </c>
      <c r="CP11119" s="54">
        <v>78</v>
      </c>
      <c r="CQ11119" s="55">
        <f t="shared" si="173"/>
        <v>0.64102564102564108</v>
      </c>
      <c r="CR11119" s="52" t="s">
        <v>28938</v>
      </c>
    </row>
    <row r="11120" spans="81:96">
      <c r="CC11120" s="52">
        <v>11119</v>
      </c>
      <c r="CD11120" s="53" t="s">
        <v>42918</v>
      </c>
      <c r="CE11120" s="53" t="s">
        <v>42919</v>
      </c>
      <c r="CF11120" s="54">
        <v>1378</v>
      </c>
      <c r="CG11120" s="54">
        <v>0.95099999999999996</v>
      </c>
      <c r="CH11120" s="54">
        <v>0.95</v>
      </c>
      <c r="CI11120" s="54">
        <v>0.14799999999999999</v>
      </c>
      <c r="CJ11120" s="54">
        <v>54</v>
      </c>
      <c r="CK11120" s="54" t="s">
        <v>28918</v>
      </c>
      <c r="CL11120" s="54">
        <v>2.4499999999999999E-3</v>
      </c>
      <c r="CM11120" s="54">
        <v>0.35399999999999998</v>
      </c>
      <c r="CN11120" s="53" t="s">
        <v>42845</v>
      </c>
      <c r="CO11120" s="54">
        <v>51</v>
      </c>
      <c r="CP11120" s="54">
        <v>78</v>
      </c>
      <c r="CQ11120" s="55">
        <f t="shared" si="173"/>
        <v>0.65384615384615385</v>
      </c>
      <c r="CR11120" s="52" t="s">
        <v>28938</v>
      </c>
    </row>
    <row r="11121" spans="81:96">
      <c r="CC11121" s="52">
        <v>11120</v>
      </c>
      <c r="CD11121" s="53" t="s">
        <v>42920</v>
      </c>
      <c r="CE11121" s="53" t="s">
        <v>42921</v>
      </c>
      <c r="CF11121" s="54">
        <v>6162</v>
      </c>
      <c r="CG11121" s="54">
        <v>0.94699999999999995</v>
      </c>
      <c r="CH11121" s="54">
        <v>0.76400000000000001</v>
      </c>
      <c r="CI11121" s="54">
        <v>0.19800000000000001</v>
      </c>
      <c r="CJ11121" s="54">
        <v>566</v>
      </c>
      <c r="CK11121" s="54">
        <v>5.2</v>
      </c>
      <c r="CL11121" s="54">
        <v>1.3310000000000001E-2</v>
      </c>
      <c r="CM11121" s="54">
        <v>0.191</v>
      </c>
      <c r="CN11121" s="53" t="s">
        <v>42845</v>
      </c>
      <c r="CO11121" s="54">
        <v>52</v>
      </c>
      <c r="CP11121" s="54">
        <v>78</v>
      </c>
      <c r="CQ11121" s="55">
        <f t="shared" si="173"/>
        <v>0.66666666666666663</v>
      </c>
      <c r="CR11121" s="52" t="s">
        <v>28938</v>
      </c>
    </row>
    <row r="11122" spans="81:96">
      <c r="CC11122" s="52">
        <v>11121</v>
      </c>
      <c r="CD11122" s="53" t="s">
        <v>42922</v>
      </c>
      <c r="CE11122" s="53" t="s">
        <v>42923</v>
      </c>
      <c r="CF11122" s="54">
        <v>597</v>
      </c>
      <c r="CG11122" s="54">
        <v>0.92400000000000004</v>
      </c>
      <c r="CH11122" s="54">
        <v>0.68400000000000005</v>
      </c>
      <c r="CI11122" s="54">
        <v>0.223</v>
      </c>
      <c r="CJ11122" s="54">
        <v>103</v>
      </c>
      <c r="CK11122" s="54">
        <v>3.1</v>
      </c>
      <c r="CL11122" s="54">
        <v>1.6900000000000001E-3</v>
      </c>
      <c r="CM11122" s="54">
        <v>0.16500000000000001</v>
      </c>
      <c r="CN11122" s="53" t="s">
        <v>42845</v>
      </c>
      <c r="CO11122" s="54">
        <v>53</v>
      </c>
      <c r="CP11122" s="54">
        <v>78</v>
      </c>
      <c r="CQ11122" s="55">
        <f t="shared" si="173"/>
        <v>0.67948717948717952</v>
      </c>
      <c r="CR11122" s="52" t="s">
        <v>28938</v>
      </c>
    </row>
    <row r="11123" spans="81:96">
      <c r="CC11123" s="52">
        <v>11122</v>
      </c>
      <c r="CD11123" s="53" t="s">
        <v>17459</v>
      </c>
      <c r="CE11123" s="53" t="s">
        <v>17457</v>
      </c>
      <c r="CF11123" s="54">
        <v>2050</v>
      </c>
      <c r="CG11123" s="54">
        <v>0.89300000000000002</v>
      </c>
      <c r="CH11123" s="54">
        <v>0.70799999999999996</v>
      </c>
      <c r="CI11123" s="54">
        <v>0.25</v>
      </c>
      <c r="CJ11123" s="54">
        <v>248</v>
      </c>
      <c r="CK11123" s="54">
        <v>4.3</v>
      </c>
      <c r="CL11123" s="54">
        <v>5.0699999999999999E-3</v>
      </c>
      <c r="CM11123" s="54">
        <v>0.17499999999999999</v>
      </c>
      <c r="CN11123" s="53" t="s">
        <v>42845</v>
      </c>
      <c r="CO11123" s="54">
        <v>54</v>
      </c>
      <c r="CP11123" s="54">
        <v>78</v>
      </c>
      <c r="CQ11123" s="55">
        <f t="shared" si="173"/>
        <v>0.69230769230769229</v>
      </c>
      <c r="CR11123" s="52" t="s">
        <v>28938</v>
      </c>
    </row>
    <row r="11124" spans="81:96">
      <c r="CC11124" s="52">
        <v>11123</v>
      </c>
      <c r="CD11124" s="53" t="s">
        <v>42924</v>
      </c>
      <c r="CE11124" s="53" t="s">
        <v>42925</v>
      </c>
      <c r="CF11124" s="54">
        <v>10419</v>
      </c>
      <c r="CG11124" s="54">
        <v>0.879</v>
      </c>
      <c r="CH11124" s="54">
        <v>0.86699999999999999</v>
      </c>
      <c r="CI11124" s="54">
        <v>0.29399999999999998</v>
      </c>
      <c r="CJ11124" s="54">
        <v>231</v>
      </c>
      <c r="CK11124" s="54" t="s">
        <v>28918</v>
      </c>
      <c r="CL11124" s="54">
        <v>5.6499999999999996E-3</v>
      </c>
      <c r="CM11124" s="54">
        <v>0.311</v>
      </c>
      <c r="CN11124" s="53" t="s">
        <v>42845</v>
      </c>
      <c r="CO11124" s="54">
        <v>55</v>
      </c>
      <c r="CP11124" s="54">
        <v>78</v>
      </c>
      <c r="CQ11124" s="55">
        <f t="shared" si="173"/>
        <v>0.70512820512820518</v>
      </c>
      <c r="CR11124" s="52" t="s">
        <v>28938</v>
      </c>
    </row>
    <row r="11125" spans="81:96">
      <c r="CC11125" s="52">
        <v>11124</v>
      </c>
      <c r="CD11125" s="53" t="s">
        <v>42926</v>
      </c>
      <c r="CE11125" s="53" t="s">
        <v>42927</v>
      </c>
      <c r="CF11125" s="54">
        <v>1933</v>
      </c>
      <c r="CG11125" s="54">
        <v>0.85</v>
      </c>
      <c r="CH11125" s="54">
        <v>0.68600000000000005</v>
      </c>
      <c r="CI11125" s="54">
        <v>0.41</v>
      </c>
      <c r="CJ11125" s="54">
        <v>178</v>
      </c>
      <c r="CK11125" s="54">
        <v>7.4</v>
      </c>
      <c r="CL11125" s="54">
        <v>4.5500000000000002E-3</v>
      </c>
      <c r="CM11125" s="54">
        <v>0.248</v>
      </c>
      <c r="CN11125" s="53" t="s">
        <v>42845</v>
      </c>
      <c r="CO11125" s="54">
        <v>56</v>
      </c>
      <c r="CP11125" s="54">
        <v>78</v>
      </c>
      <c r="CQ11125" s="55">
        <f t="shared" si="173"/>
        <v>0.71794871794871795</v>
      </c>
      <c r="CR11125" s="52" t="s">
        <v>28938</v>
      </c>
    </row>
    <row r="11126" spans="81:96">
      <c r="CC11126" s="52">
        <v>11125</v>
      </c>
      <c r="CD11126" s="53" t="s">
        <v>42928</v>
      </c>
      <c r="CE11126" s="53" t="s">
        <v>42929</v>
      </c>
      <c r="CF11126" s="54">
        <v>8354</v>
      </c>
      <c r="CG11126" s="54">
        <v>0.81299999999999994</v>
      </c>
      <c r="CH11126" s="54">
        <v>0.68400000000000005</v>
      </c>
      <c r="CI11126" s="54">
        <v>0.20499999999999999</v>
      </c>
      <c r="CJ11126" s="54">
        <v>1451</v>
      </c>
      <c r="CK11126" s="54">
        <v>3.9</v>
      </c>
      <c r="CL11126" s="54">
        <v>8.5299999999999994E-3</v>
      </c>
      <c r="CM11126" s="54">
        <v>6.7000000000000004E-2</v>
      </c>
      <c r="CN11126" s="53" t="s">
        <v>42845</v>
      </c>
      <c r="CO11126" s="54">
        <v>57</v>
      </c>
      <c r="CP11126" s="54">
        <v>78</v>
      </c>
      <c r="CQ11126" s="55">
        <f t="shared" si="173"/>
        <v>0.73076923076923073</v>
      </c>
      <c r="CR11126" s="52" t="s">
        <v>28938</v>
      </c>
    </row>
    <row r="11127" spans="81:96">
      <c r="CC11127" s="52">
        <v>11126</v>
      </c>
      <c r="CD11127" s="53" t="s">
        <v>42930</v>
      </c>
      <c r="CE11127" s="53" t="s">
        <v>42931</v>
      </c>
      <c r="CF11127" s="54">
        <v>1042</v>
      </c>
      <c r="CG11127" s="54">
        <v>0.81</v>
      </c>
      <c r="CH11127" s="54">
        <v>0.73599999999999999</v>
      </c>
      <c r="CI11127" s="54">
        <v>0.54500000000000004</v>
      </c>
      <c r="CJ11127" s="54">
        <v>99</v>
      </c>
      <c r="CK11127" s="54">
        <v>8.8000000000000007</v>
      </c>
      <c r="CL11127" s="54">
        <v>1.33E-3</v>
      </c>
      <c r="CM11127" s="54">
        <v>0.24299999999999999</v>
      </c>
      <c r="CN11127" s="53" t="s">
        <v>42845</v>
      </c>
      <c r="CO11127" s="54">
        <v>58</v>
      </c>
      <c r="CP11127" s="54">
        <v>78</v>
      </c>
      <c r="CQ11127" s="55">
        <f t="shared" si="173"/>
        <v>0.74358974358974361</v>
      </c>
      <c r="CR11127" s="52" t="s">
        <v>28938</v>
      </c>
    </row>
    <row r="11128" spans="81:96">
      <c r="CC11128" s="52">
        <v>11127</v>
      </c>
      <c r="CD11128" s="53" t="s">
        <v>42835</v>
      </c>
      <c r="CE11128" s="53" t="s">
        <v>42836</v>
      </c>
      <c r="CF11128" s="54">
        <v>2304</v>
      </c>
      <c r="CG11128" s="54">
        <v>0.80100000000000005</v>
      </c>
      <c r="CH11128" s="54">
        <v>0.69599999999999995</v>
      </c>
      <c r="CI11128" s="54">
        <v>0.22500000000000001</v>
      </c>
      <c r="CJ11128" s="54">
        <v>111</v>
      </c>
      <c r="CK11128" s="54" t="s">
        <v>28918</v>
      </c>
      <c r="CL11128" s="54">
        <v>4.0299999999999997E-3</v>
      </c>
      <c r="CM11128" s="54">
        <v>0.36699999999999999</v>
      </c>
      <c r="CN11128" s="53" t="s">
        <v>42845</v>
      </c>
      <c r="CO11128" s="54">
        <v>59</v>
      </c>
      <c r="CP11128" s="54">
        <v>78</v>
      </c>
      <c r="CQ11128" s="55">
        <f t="shared" si="173"/>
        <v>0.75641025641025639</v>
      </c>
      <c r="CR11128" s="52" t="s">
        <v>28953</v>
      </c>
    </row>
    <row r="11129" spans="81:96">
      <c r="CC11129" s="52">
        <v>11128</v>
      </c>
      <c r="CD11129" s="53" t="s">
        <v>8089</v>
      </c>
      <c r="CE11129" s="53" t="s">
        <v>8087</v>
      </c>
      <c r="CF11129" s="54">
        <v>1693</v>
      </c>
      <c r="CG11129" s="54">
        <v>0.78900000000000003</v>
      </c>
      <c r="CH11129" s="54">
        <v>0.72299999999999998</v>
      </c>
      <c r="CI11129" s="54">
        <v>0.20200000000000001</v>
      </c>
      <c r="CJ11129" s="54">
        <v>89</v>
      </c>
      <c r="CK11129" s="54" t="s">
        <v>28918</v>
      </c>
      <c r="CL11129" s="54">
        <v>1.6199999999999999E-3</v>
      </c>
      <c r="CM11129" s="54">
        <v>0.17899999999999999</v>
      </c>
      <c r="CN11129" s="53" t="s">
        <v>42845</v>
      </c>
      <c r="CO11129" s="54">
        <v>60</v>
      </c>
      <c r="CP11129" s="54">
        <v>78</v>
      </c>
      <c r="CQ11129" s="55">
        <f t="shared" si="173"/>
        <v>0.76923076923076927</v>
      </c>
      <c r="CR11129" s="52" t="s">
        <v>28953</v>
      </c>
    </row>
    <row r="11130" spans="81:96">
      <c r="CC11130" s="52">
        <v>11129</v>
      </c>
      <c r="CD11130" s="53" t="s">
        <v>42932</v>
      </c>
      <c r="CE11130" s="53" t="s">
        <v>42933</v>
      </c>
      <c r="CF11130" s="54">
        <v>942</v>
      </c>
      <c r="CG11130" s="54">
        <v>0.76800000000000002</v>
      </c>
      <c r="CH11130" s="54">
        <v>0.79100000000000004</v>
      </c>
      <c r="CI11130" s="54">
        <v>0.26900000000000002</v>
      </c>
      <c r="CJ11130" s="54">
        <v>175</v>
      </c>
      <c r="CK11130" s="54">
        <v>3.6</v>
      </c>
      <c r="CL11130" s="54">
        <v>2.9499999999999999E-3</v>
      </c>
      <c r="CM11130" s="54">
        <v>0.26500000000000001</v>
      </c>
      <c r="CN11130" s="53" t="s">
        <v>42845</v>
      </c>
      <c r="CO11130" s="54">
        <v>61</v>
      </c>
      <c r="CP11130" s="54">
        <v>78</v>
      </c>
      <c r="CQ11130" s="55">
        <f t="shared" si="173"/>
        <v>0.78205128205128205</v>
      </c>
      <c r="CR11130" s="52" t="s">
        <v>28953</v>
      </c>
    </row>
    <row r="11131" spans="81:96">
      <c r="CC11131" s="52">
        <v>11130</v>
      </c>
      <c r="CD11131" s="53" t="s">
        <v>42934</v>
      </c>
      <c r="CE11131" s="53" t="s">
        <v>42935</v>
      </c>
      <c r="CF11131" s="54">
        <v>1379</v>
      </c>
      <c r="CG11131" s="54">
        <v>0.76600000000000001</v>
      </c>
      <c r="CH11131" s="54">
        <v>0.84699999999999998</v>
      </c>
      <c r="CI11131" s="54">
        <v>0.151</v>
      </c>
      <c r="CJ11131" s="54">
        <v>106</v>
      </c>
      <c r="CK11131" s="54">
        <v>7.3</v>
      </c>
      <c r="CL11131" s="54">
        <v>1.72E-3</v>
      </c>
      <c r="CM11131" s="54">
        <v>0.16400000000000001</v>
      </c>
      <c r="CN11131" s="53" t="s">
        <v>42845</v>
      </c>
      <c r="CO11131" s="54">
        <v>62</v>
      </c>
      <c r="CP11131" s="54">
        <v>78</v>
      </c>
      <c r="CQ11131" s="55">
        <f t="shared" si="173"/>
        <v>0.79487179487179482</v>
      </c>
      <c r="CR11131" s="52" t="s">
        <v>28953</v>
      </c>
    </row>
    <row r="11132" spans="81:96">
      <c r="CC11132" s="52">
        <v>11131</v>
      </c>
      <c r="CD11132" s="53" t="s">
        <v>42936</v>
      </c>
      <c r="CE11132" s="53" t="s">
        <v>42937</v>
      </c>
      <c r="CF11132" s="54">
        <v>1055</v>
      </c>
      <c r="CG11132" s="54">
        <v>0.67100000000000004</v>
      </c>
      <c r="CH11132" s="54">
        <v>0.53300000000000003</v>
      </c>
      <c r="CI11132" s="54">
        <v>0.13600000000000001</v>
      </c>
      <c r="CJ11132" s="54">
        <v>220</v>
      </c>
      <c r="CK11132" s="54">
        <v>6</v>
      </c>
      <c r="CL11132" s="54">
        <v>1.15E-3</v>
      </c>
      <c r="CM11132" s="54">
        <v>7.8E-2</v>
      </c>
      <c r="CN11132" s="53" t="s">
        <v>42845</v>
      </c>
      <c r="CO11132" s="54">
        <v>63</v>
      </c>
      <c r="CP11132" s="54">
        <v>78</v>
      </c>
      <c r="CQ11132" s="55">
        <f t="shared" si="173"/>
        <v>0.80769230769230771</v>
      </c>
      <c r="CR11132" s="52" t="s">
        <v>28953</v>
      </c>
    </row>
    <row r="11133" spans="81:96">
      <c r="CC11133" s="52">
        <v>11132</v>
      </c>
      <c r="CD11133" s="53" t="s">
        <v>42938</v>
      </c>
      <c r="CE11133" s="53" t="s">
        <v>42939</v>
      </c>
      <c r="CF11133" s="54">
        <v>1680</v>
      </c>
      <c r="CG11133" s="54">
        <v>0.64900000000000002</v>
      </c>
      <c r="CH11133" s="54">
        <v>0.623</v>
      </c>
      <c r="CI11133" s="54">
        <v>9.5000000000000001E-2</v>
      </c>
      <c r="CJ11133" s="54">
        <v>201</v>
      </c>
      <c r="CK11133" s="54">
        <v>8</v>
      </c>
      <c r="CL11133" s="54">
        <v>2.7799999999999999E-3</v>
      </c>
      <c r="CM11133" s="54">
        <v>0.17899999999999999</v>
      </c>
      <c r="CN11133" s="53" t="s">
        <v>42845</v>
      </c>
      <c r="CO11133" s="54">
        <v>64</v>
      </c>
      <c r="CP11133" s="54">
        <v>78</v>
      </c>
      <c r="CQ11133" s="55">
        <f t="shared" si="173"/>
        <v>0.82051282051282048</v>
      </c>
      <c r="CR11133" s="52" t="s">
        <v>28953</v>
      </c>
    </row>
    <row r="11134" spans="81:96">
      <c r="CC11134" s="52">
        <v>11133</v>
      </c>
      <c r="CD11134" s="53" t="s">
        <v>34083</v>
      </c>
      <c r="CE11134" s="53" t="s">
        <v>34084</v>
      </c>
      <c r="CF11134" s="54">
        <v>1120</v>
      </c>
      <c r="CG11134" s="54">
        <v>0.629</v>
      </c>
      <c r="CH11134" s="54">
        <v>0.56999999999999995</v>
      </c>
      <c r="CI11134" s="54">
        <v>0.22600000000000001</v>
      </c>
      <c r="CJ11134" s="54">
        <v>155</v>
      </c>
      <c r="CK11134" s="54">
        <v>7.6</v>
      </c>
      <c r="CL11134" s="54">
        <v>2.2100000000000002E-3</v>
      </c>
      <c r="CM11134" s="54">
        <v>0.184</v>
      </c>
      <c r="CN11134" s="53" t="s">
        <v>42845</v>
      </c>
      <c r="CO11134" s="54">
        <v>65</v>
      </c>
      <c r="CP11134" s="54">
        <v>78</v>
      </c>
      <c r="CQ11134" s="55">
        <f t="shared" si="173"/>
        <v>0.83333333333333337</v>
      </c>
      <c r="CR11134" s="52" t="s">
        <v>28953</v>
      </c>
    </row>
    <row r="11135" spans="81:96">
      <c r="CC11135" s="52">
        <v>11134</v>
      </c>
      <c r="CD11135" s="53" t="s">
        <v>42940</v>
      </c>
      <c r="CE11135" s="53" t="s">
        <v>42941</v>
      </c>
      <c r="CF11135" s="54">
        <v>222</v>
      </c>
      <c r="CG11135" s="54">
        <v>0.625</v>
      </c>
      <c r="CH11135" s="54">
        <v>0.57199999999999995</v>
      </c>
      <c r="CI11135" s="54">
        <v>0.19500000000000001</v>
      </c>
      <c r="CJ11135" s="54">
        <v>41</v>
      </c>
      <c r="CK11135" s="54">
        <v>4.8</v>
      </c>
      <c r="CL11135" s="54">
        <v>4.8000000000000001E-4</v>
      </c>
      <c r="CM11135" s="54">
        <v>0.14000000000000001</v>
      </c>
      <c r="CN11135" s="53" t="s">
        <v>42845</v>
      </c>
      <c r="CO11135" s="54">
        <v>66</v>
      </c>
      <c r="CP11135" s="54">
        <v>78</v>
      </c>
      <c r="CQ11135" s="55">
        <f t="shared" si="173"/>
        <v>0.84615384615384615</v>
      </c>
      <c r="CR11135" s="52" t="s">
        <v>28953</v>
      </c>
    </row>
    <row r="11136" spans="81:96">
      <c r="CC11136" s="52">
        <v>11135</v>
      </c>
      <c r="CD11136" s="53" t="s">
        <v>37623</v>
      </c>
      <c r="CE11136" s="53" t="s">
        <v>37624</v>
      </c>
      <c r="CF11136" s="54">
        <v>382</v>
      </c>
      <c r="CG11136" s="54">
        <v>0.6</v>
      </c>
      <c r="CH11136" s="54">
        <v>0.79600000000000004</v>
      </c>
      <c r="CI11136" s="54">
        <v>0.191</v>
      </c>
      <c r="CJ11136" s="54">
        <v>68</v>
      </c>
      <c r="CK11136" s="54">
        <v>7.7</v>
      </c>
      <c r="CL11136" s="54">
        <v>6.9999999999999999E-4</v>
      </c>
      <c r="CM11136" s="54">
        <v>0.27400000000000002</v>
      </c>
      <c r="CN11136" s="53" t="s">
        <v>42845</v>
      </c>
      <c r="CO11136" s="54">
        <v>67</v>
      </c>
      <c r="CP11136" s="54">
        <v>78</v>
      </c>
      <c r="CQ11136" s="55">
        <f t="shared" si="173"/>
        <v>0.85897435897435892</v>
      </c>
      <c r="CR11136" s="52" t="s">
        <v>28953</v>
      </c>
    </row>
    <row r="11137" spans="81:96">
      <c r="CC11137" s="52">
        <v>11136</v>
      </c>
      <c r="CD11137" s="53" t="s">
        <v>39699</v>
      </c>
      <c r="CE11137" s="53" t="s">
        <v>39700</v>
      </c>
      <c r="CF11137" s="54">
        <v>662</v>
      </c>
      <c r="CG11137" s="54">
        <v>0.59799999999999998</v>
      </c>
      <c r="CH11137" s="54">
        <v>0.44</v>
      </c>
      <c r="CI11137" s="54">
        <v>0.14199999999999999</v>
      </c>
      <c r="CJ11137" s="54">
        <v>134</v>
      </c>
      <c r="CK11137" s="54">
        <v>6.4</v>
      </c>
      <c r="CL11137" s="54">
        <v>1.99E-3</v>
      </c>
      <c r="CM11137" s="54">
        <v>0.188</v>
      </c>
      <c r="CN11137" s="53" t="s">
        <v>42845</v>
      </c>
      <c r="CO11137" s="54">
        <v>68</v>
      </c>
      <c r="CP11137" s="54">
        <v>78</v>
      </c>
      <c r="CQ11137" s="55">
        <f t="shared" si="173"/>
        <v>0.87179487179487181</v>
      </c>
      <c r="CR11137" s="52" t="s">
        <v>28953</v>
      </c>
    </row>
    <row r="11138" spans="81:96">
      <c r="CC11138" s="52">
        <v>11137</v>
      </c>
      <c r="CD11138" s="53" t="s">
        <v>42942</v>
      </c>
      <c r="CE11138" s="53" t="s">
        <v>42943</v>
      </c>
      <c r="CF11138" s="54">
        <v>2072</v>
      </c>
      <c r="CG11138" s="54">
        <v>0.53</v>
      </c>
      <c r="CH11138" s="54">
        <v>0.497</v>
      </c>
      <c r="CI11138" s="54">
        <v>6.8000000000000005E-2</v>
      </c>
      <c r="CJ11138" s="54">
        <v>842</v>
      </c>
      <c r="CK11138" s="54">
        <v>4.3</v>
      </c>
      <c r="CL11138" s="54">
        <v>5.2300000000000003E-3</v>
      </c>
      <c r="CM11138" s="54">
        <v>0.11799999999999999</v>
      </c>
      <c r="CN11138" s="53" t="s">
        <v>42845</v>
      </c>
      <c r="CO11138" s="54">
        <v>69</v>
      </c>
      <c r="CP11138" s="54">
        <v>78</v>
      </c>
      <c r="CQ11138" s="55">
        <f t="shared" ref="CQ11138:CQ11201" si="174">CO11138/CP11138</f>
        <v>0.88461538461538458</v>
      </c>
      <c r="CR11138" s="52" t="s">
        <v>28953</v>
      </c>
    </row>
    <row r="11139" spans="81:96">
      <c r="CC11139" s="52">
        <v>11138</v>
      </c>
      <c r="CD11139" s="53" t="s">
        <v>42944</v>
      </c>
      <c r="CE11139" s="53" t="s">
        <v>42945</v>
      </c>
      <c r="CF11139" s="54">
        <v>4043</v>
      </c>
      <c r="CG11139" s="54">
        <v>0.41799999999999998</v>
      </c>
      <c r="CH11139" s="54">
        <v>0.47599999999999998</v>
      </c>
      <c r="CI11139" s="54">
        <v>9.0999999999999998E-2</v>
      </c>
      <c r="CJ11139" s="54">
        <v>678</v>
      </c>
      <c r="CK11139" s="54">
        <v>5.8</v>
      </c>
      <c r="CL11139" s="54">
        <v>8.7100000000000007E-3</v>
      </c>
      <c r="CM11139" s="54">
        <v>0.127</v>
      </c>
      <c r="CN11139" s="53" t="s">
        <v>42845</v>
      </c>
      <c r="CO11139" s="54">
        <v>70</v>
      </c>
      <c r="CP11139" s="54">
        <v>78</v>
      </c>
      <c r="CQ11139" s="55">
        <f t="shared" si="174"/>
        <v>0.89743589743589747</v>
      </c>
      <c r="CR11139" s="52" t="s">
        <v>28953</v>
      </c>
    </row>
    <row r="11140" spans="81:96">
      <c r="CC11140" s="52">
        <v>11139</v>
      </c>
      <c r="CD11140" s="53" t="s">
        <v>42946</v>
      </c>
      <c r="CE11140" s="53" t="s">
        <v>42947</v>
      </c>
      <c r="CF11140" s="54">
        <v>477</v>
      </c>
      <c r="CG11140" s="54">
        <v>0.41299999999999998</v>
      </c>
      <c r="CH11140" s="54">
        <v>0.47499999999999998</v>
      </c>
      <c r="CI11140" s="54">
        <v>7.0999999999999994E-2</v>
      </c>
      <c r="CJ11140" s="54">
        <v>99</v>
      </c>
      <c r="CK11140" s="54">
        <v>5.9</v>
      </c>
      <c r="CL11140" s="54">
        <v>1.07E-3</v>
      </c>
      <c r="CM11140" s="54">
        <v>0.13700000000000001</v>
      </c>
      <c r="CN11140" s="53" t="s">
        <v>42845</v>
      </c>
      <c r="CO11140" s="54">
        <v>71</v>
      </c>
      <c r="CP11140" s="54">
        <v>78</v>
      </c>
      <c r="CQ11140" s="55">
        <f t="shared" si="174"/>
        <v>0.91025641025641024</v>
      </c>
      <c r="CR11140" s="52" t="s">
        <v>28953</v>
      </c>
    </row>
    <row r="11141" spans="81:96">
      <c r="CC11141" s="52">
        <v>11140</v>
      </c>
      <c r="CD11141" s="53" t="s">
        <v>39498</v>
      </c>
      <c r="CE11141" s="53" t="s">
        <v>39499</v>
      </c>
      <c r="CF11141" s="54">
        <v>140</v>
      </c>
      <c r="CG11141" s="54">
        <v>0.40500000000000003</v>
      </c>
      <c r="CH11141" s="54">
        <v>0.32900000000000001</v>
      </c>
      <c r="CI11141" s="54">
        <v>4.8000000000000001E-2</v>
      </c>
      <c r="CJ11141" s="54">
        <v>105</v>
      </c>
      <c r="CK11141" s="54">
        <v>3</v>
      </c>
      <c r="CL11141" s="54">
        <v>2.9999999999999997E-4</v>
      </c>
      <c r="CM11141" s="54">
        <v>5.0999999999999997E-2</v>
      </c>
      <c r="CN11141" s="53" t="s">
        <v>42845</v>
      </c>
      <c r="CO11141" s="54">
        <v>72</v>
      </c>
      <c r="CP11141" s="54">
        <v>78</v>
      </c>
      <c r="CQ11141" s="55">
        <f t="shared" si="174"/>
        <v>0.92307692307692313</v>
      </c>
      <c r="CR11141" s="52" t="s">
        <v>28953</v>
      </c>
    </row>
    <row r="11142" spans="81:96">
      <c r="CC11142" s="52">
        <v>11141</v>
      </c>
      <c r="CD11142" s="53" t="s">
        <v>42948</v>
      </c>
      <c r="CE11142" s="53" t="s">
        <v>42949</v>
      </c>
      <c r="CF11142" s="54">
        <v>103</v>
      </c>
      <c r="CG11142" s="54">
        <v>0.39</v>
      </c>
      <c r="CH11142" s="54">
        <v>0.35299999999999998</v>
      </c>
      <c r="CI11142" s="54">
        <v>0.08</v>
      </c>
      <c r="CJ11142" s="54">
        <v>50</v>
      </c>
      <c r="CK11142" s="54">
        <v>3.8</v>
      </c>
      <c r="CL11142" s="54">
        <v>4.4999999999999999E-4</v>
      </c>
      <c r="CM11142" s="54">
        <v>0.13800000000000001</v>
      </c>
      <c r="CN11142" s="53" t="s">
        <v>42845</v>
      </c>
      <c r="CO11142" s="54">
        <v>73</v>
      </c>
      <c r="CP11142" s="54">
        <v>78</v>
      </c>
      <c r="CQ11142" s="55">
        <f t="shared" si="174"/>
        <v>0.9358974358974359</v>
      </c>
      <c r="CR11142" s="52" t="s">
        <v>28953</v>
      </c>
    </row>
    <row r="11143" spans="81:96">
      <c r="CC11143" s="52">
        <v>11142</v>
      </c>
      <c r="CD11143" s="53" t="s">
        <v>42950</v>
      </c>
      <c r="CE11143" s="53" t="s">
        <v>42951</v>
      </c>
      <c r="CF11143" s="54">
        <v>553</v>
      </c>
      <c r="CG11143" s="54">
        <v>0.33900000000000002</v>
      </c>
      <c r="CH11143" s="54">
        <v>0.31900000000000001</v>
      </c>
      <c r="CI11143" s="54">
        <v>8.5000000000000006E-2</v>
      </c>
      <c r="CJ11143" s="54">
        <v>71</v>
      </c>
      <c r="CK11143" s="54">
        <v>7.3</v>
      </c>
      <c r="CL11143" s="54">
        <v>9.6000000000000002E-4</v>
      </c>
      <c r="CM11143" s="54">
        <v>9.4E-2</v>
      </c>
      <c r="CN11143" s="53" t="s">
        <v>42845</v>
      </c>
      <c r="CO11143" s="54">
        <v>74</v>
      </c>
      <c r="CP11143" s="54">
        <v>78</v>
      </c>
      <c r="CQ11143" s="55">
        <f t="shared" si="174"/>
        <v>0.94871794871794868</v>
      </c>
      <c r="CR11143" s="52" t="s">
        <v>28953</v>
      </c>
    </row>
    <row r="11144" spans="81:96">
      <c r="CC11144" s="52">
        <v>11143</v>
      </c>
      <c r="CD11144" s="53" t="s">
        <v>42952</v>
      </c>
      <c r="CE11144" s="53" t="s">
        <v>42953</v>
      </c>
      <c r="CF11144" s="54">
        <v>103</v>
      </c>
      <c r="CG11144" s="54">
        <v>0.28699999999999998</v>
      </c>
      <c r="CH11144" s="54">
        <v>0.20599999999999999</v>
      </c>
      <c r="CI11144" s="54">
        <v>0.16</v>
      </c>
      <c r="CJ11144" s="54">
        <v>50</v>
      </c>
      <c r="CK11144" s="54">
        <v>4.8</v>
      </c>
      <c r="CL11144" s="54">
        <v>1.2999999999999999E-4</v>
      </c>
      <c r="CM11144" s="54">
        <v>3.2000000000000001E-2</v>
      </c>
      <c r="CN11144" s="53" t="s">
        <v>42845</v>
      </c>
      <c r="CO11144" s="54">
        <v>75</v>
      </c>
      <c r="CP11144" s="54">
        <v>78</v>
      </c>
      <c r="CQ11144" s="55">
        <f t="shared" si="174"/>
        <v>0.96153846153846156</v>
      </c>
      <c r="CR11144" s="52" t="s">
        <v>28953</v>
      </c>
    </row>
    <row r="11145" spans="81:96">
      <c r="CC11145" s="52">
        <v>11144</v>
      </c>
      <c r="CD11145" s="53" t="s">
        <v>42954</v>
      </c>
      <c r="CE11145" s="53" t="s">
        <v>42955</v>
      </c>
      <c r="CF11145" s="54">
        <v>166</v>
      </c>
      <c r="CG11145" s="54">
        <v>0.25</v>
      </c>
      <c r="CH11145" s="54">
        <v>0.189</v>
      </c>
      <c r="CI11145" s="54">
        <v>5.0999999999999997E-2</v>
      </c>
      <c r="CJ11145" s="54">
        <v>78</v>
      </c>
      <c r="CK11145" s="54">
        <v>4.9000000000000004</v>
      </c>
      <c r="CL11145" s="54">
        <v>4.2999999999999999E-4</v>
      </c>
      <c r="CM11145" s="54">
        <v>5.0999999999999997E-2</v>
      </c>
      <c r="CN11145" s="53" t="s">
        <v>42845</v>
      </c>
      <c r="CO11145" s="54">
        <v>76</v>
      </c>
      <c r="CP11145" s="54">
        <v>78</v>
      </c>
      <c r="CQ11145" s="55">
        <f t="shared" si="174"/>
        <v>0.97435897435897434</v>
      </c>
      <c r="CR11145" s="52" t="s">
        <v>28953</v>
      </c>
    </row>
    <row r="11146" spans="81:96">
      <c r="CC11146" s="52">
        <v>11145</v>
      </c>
      <c r="CD11146" s="53" t="s">
        <v>42956</v>
      </c>
      <c r="CE11146" s="53" t="s">
        <v>42957</v>
      </c>
      <c r="CF11146" s="54">
        <v>111</v>
      </c>
      <c r="CG11146" s="54">
        <v>0.246</v>
      </c>
      <c r="CH11146" s="54">
        <v>0.18099999999999999</v>
      </c>
      <c r="CI11146" s="54">
        <v>5.7000000000000002E-2</v>
      </c>
      <c r="CJ11146" s="54">
        <v>70</v>
      </c>
      <c r="CK11146" s="54">
        <v>4.5999999999999996</v>
      </c>
      <c r="CL11146" s="54">
        <v>2.1000000000000001E-4</v>
      </c>
      <c r="CM11146" s="54">
        <v>3.6999999999999998E-2</v>
      </c>
      <c r="CN11146" s="53" t="s">
        <v>42845</v>
      </c>
      <c r="CO11146" s="54">
        <v>77</v>
      </c>
      <c r="CP11146" s="54">
        <v>78</v>
      </c>
      <c r="CQ11146" s="55">
        <f t="shared" si="174"/>
        <v>0.98717948717948723</v>
      </c>
      <c r="CR11146" s="52" t="s">
        <v>28953</v>
      </c>
    </row>
    <row r="11147" spans="81:96">
      <c r="CC11147" s="52">
        <v>11146</v>
      </c>
      <c r="CD11147" s="53" t="s">
        <v>42958</v>
      </c>
      <c r="CE11147" s="53" t="s">
        <v>42959</v>
      </c>
      <c r="CF11147" s="54">
        <v>315</v>
      </c>
      <c r="CG11147" s="54">
        <v>0.24199999999999999</v>
      </c>
      <c r="CH11147" s="54">
        <v>0.30199999999999999</v>
      </c>
      <c r="CI11147" s="54">
        <v>0.11600000000000001</v>
      </c>
      <c r="CJ11147" s="54">
        <v>43</v>
      </c>
      <c r="CK11147" s="54">
        <v>9.8000000000000007</v>
      </c>
      <c r="CL11147" s="54">
        <v>8.4000000000000003E-4</v>
      </c>
      <c r="CM11147" s="54">
        <v>0.218</v>
      </c>
      <c r="CN11147" s="53" t="s">
        <v>42845</v>
      </c>
      <c r="CO11147" s="54">
        <v>78</v>
      </c>
      <c r="CP11147" s="54">
        <v>78</v>
      </c>
      <c r="CQ11147" s="55">
        <f t="shared" si="174"/>
        <v>1</v>
      </c>
      <c r="CR11147" s="52" t="s">
        <v>28953</v>
      </c>
    </row>
    <row r="11148" spans="81:96">
      <c r="CC11148" s="52">
        <v>11147</v>
      </c>
      <c r="CD11148" s="53" t="s">
        <v>42960</v>
      </c>
      <c r="CE11148" s="53" t="s">
        <v>42961</v>
      </c>
      <c r="CF11148" s="54">
        <v>2464</v>
      </c>
      <c r="CG11148" s="54">
        <v>11.256</v>
      </c>
      <c r="CH11148" s="54">
        <v>8.9139999999999997</v>
      </c>
      <c r="CI11148" s="54">
        <v>0.25</v>
      </c>
      <c r="CJ11148" s="54">
        <v>16</v>
      </c>
      <c r="CK11148" s="54">
        <v>7.9</v>
      </c>
      <c r="CL11148" s="54">
        <v>7.28E-3</v>
      </c>
      <c r="CM11148" s="54">
        <v>4.3659999999999997</v>
      </c>
      <c r="CN11148" s="53" t="s">
        <v>42962</v>
      </c>
      <c r="CO11148" s="54">
        <v>1</v>
      </c>
      <c r="CP11148" s="54">
        <v>21</v>
      </c>
      <c r="CQ11148" s="55">
        <f t="shared" si="174"/>
        <v>4.7619047619047616E-2</v>
      </c>
      <c r="CR11148" s="52" t="s">
        <v>28907</v>
      </c>
    </row>
    <row r="11149" spans="81:96">
      <c r="CC11149" s="52">
        <v>11148</v>
      </c>
      <c r="CD11149" s="53" t="s">
        <v>42963</v>
      </c>
      <c r="CE11149" s="53" t="s">
        <v>42964</v>
      </c>
      <c r="CF11149" s="54">
        <v>1581</v>
      </c>
      <c r="CG11149" s="54">
        <v>4.5709999999999997</v>
      </c>
      <c r="CH11149" s="54">
        <v>6.3879999999999999</v>
      </c>
      <c r="CI11149" s="54">
        <v>0.54700000000000004</v>
      </c>
      <c r="CJ11149" s="54">
        <v>358</v>
      </c>
      <c r="CK11149" s="54">
        <v>5.6</v>
      </c>
      <c r="CL11149" s="54">
        <v>3.7799999999999999E-3</v>
      </c>
      <c r="CM11149" s="54">
        <v>2.3109999999999999</v>
      </c>
      <c r="CN11149" s="53" t="s">
        <v>42962</v>
      </c>
      <c r="CO11149" s="54">
        <v>2</v>
      </c>
      <c r="CP11149" s="54">
        <v>21</v>
      </c>
      <c r="CQ11149" s="55">
        <f t="shared" si="174"/>
        <v>9.5238095238095233E-2</v>
      </c>
      <c r="CR11149" s="52" t="s">
        <v>28907</v>
      </c>
    </row>
    <row r="11150" spans="81:96">
      <c r="CC11150" s="52">
        <v>11149</v>
      </c>
      <c r="CD11150" s="53" t="s">
        <v>34395</v>
      </c>
      <c r="CE11150" s="53" t="s">
        <v>34396</v>
      </c>
      <c r="CF11150" s="54">
        <v>20440</v>
      </c>
      <c r="CG11150" s="54">
        <v>4.38</v>
      </c>
      <c r="CH11150" s="54">
        <v>4.5119999999999996</v>
      </c>
      <c r="CI11150" s="54">
        <v>1.262</v>
      </c>
      <c r="CJ11150" s="54">
        <v>989</v>
      </c>
      <c r="CK11150" s="54">
        <v>5.8</v>
      </c>
      <c r="CL11150" s="54">
        <v>2.46E-2</v>
      </c>
      <c r="CM11150" s="54">
        <v>0.74299999999999999</v>
      </c>
      <c r="CN11150" s="53" t="s">
        <v>42962</v>
      </c>
      <c r="CO11150" s="54">
        <v>3</v>
      </c>
      <c r="CP11150" s="54">
        <v>21</v>
      </c>
      <c r="CQ11150" s="55">
        <f t="shared" si="174"/>
        <v>0.14285714285714285</v>
      </c>
      <c r="CR11150" s="52" t="s">
        <v>28907</v>
      </c>
    </row>
    <row r="11151" spans="81:96">
      <c r="CC11151" s="52">
        <v>11150</v>
      </c>
      <c r="CD11151" s="53" t="s">
        <v>42965</v>
      </c>
      <c r="CE11151" s="53" t="s">
        <v>42966</v>
      </c>
      <c r="CF11151" s="54">
        <v>43656</v>
      </c>
      <c r="CG11151" s="54">
        <v>3.7330000000000001</v>
      </c>
      <c r="CH11151" s="54">
        <v>3.4390000000000001</v>
      </c>
      <c r="CI11151" s="54">
        <v>0.99</v>
      </c>
      <c r="CJ11151" s="54">
        <v>1052</v>
      </c>
      <c r="CK11151" s="54">
        <v>7</v>
      </c>
      <c r="CL11151" s="54">
        <v>7.1739999999999998E-2</v>
      </c>
      <c r="CM11151" s="54">
        <v>0.84299999999999997</v>
      </c>
      <c r="CN11151" s="53" t="s">
        <v>42962</v>
      </c>
      <c r="CO11151" s="54">
        <v>4</v>
      </c>
      <c r="CP11151" s="54">
        <v>21</v>
      </c>
      <c r="CQ11151" s="55">
        <f t="shared" si="174"/>
        <v>0.19047619047619047</v>
      </c>
      <c r="CR11151" s="52" t="s">
        <v>28907</v>
      </c>
    </row>
    <row r="11152" spans="81:96">
      <c r="CC11152" s="52">
        <v>11151</v>
      </c>
      <c r="CD11152" s="53" t="s">
        <v>42967</v>
      </c>
      <c r="CE11152" s="53" t="s">
        <v>42968</v>
      </c>
      <c r="CF11152" s="54">
        <v>2650</v>
      </c>
      <c r="CG11152" s="54">
        <v>3.6619999999999999</v>
      </c>
      <c r="CH11152" s="54">
        <v>2.8479999999999999</v>
      </c>
      <c r="CI11152" s="54">
        <v>5.5</v>
      </c>
      <c r="CJ11152" s="54">
        <v>18</v>
      </c>
      <c r="CK11152" s="54">
        <v>7.3</v>
      </c>
      <c r="CL11152" s="54">
        <v>7.6E-3</v>
      </c>
      <c r="CM11152" s="54">
        <v>1.3959999999999999</v>
      </c>
      <c r="CN11152" s="53" t="s">
        <v>42962</v>
      </c>
      <c r="CO11152" s="54">
        <v>5</v>
      </c>
      <c r="CP11152" s="54">
        <v>21</v>
      </c>
      <c r="CQ11152" s="55">
        <f t="shared" si="174"/>
        <v>0.23809523809523808</v>
      </c>
      <c r="CR11152" s="52" t="s">
        <v>28907</v>
      </c>
    </row>
    <row r="11153" spans="81:96">
      <c r="CC11153" s="52">
        <v>11152</v>
      </c>
      <c r="CD11153" s="53" t="s">
        <v>42790</v>
      </c>
      <c r="CE11153" s="53" t="s">
        <v>42791</v>
      </c>
      <c r="CF11153" s="54">
        <v>9334</v>
      </c>
      <c r="CG11153" s="54">
        <v>3.0619999999999998</v>
      </c>
      <c r="CH11153" s="54">
        <v>3.0070000000000001</v>
      </c>
      <c r="CI11153" s="54">
        <v>0.82199999999999995</v>
      </c>
      <c r="CJ11153" s="54">
        <v>253</v>
      </c>
      <c r="CK11153" s="54">
        <v>7.1</v>
      </c>
      <c r="CL11153" s="54">
        <v>2.283E-2</v>
      </c>
      <c r="CM11153" s="54">
        <v>1.054</v>
      </c>
      <c r="CN11153" s="53" t="s">
        <v>42962</v>
      </c>
      <c r="CO11153" s="54">
        <v>6</v>
      </c>
      <c r="CP11153" s="54">
        <v>21</v>
      </c>
      <c r="CQ11153" s="55">
        <f t="shared" si="174"/>
        <v>0.2857142857142857</v>
      </c>
      <c r="CR11153" s="52" t="s">
        <v>28921</v>
      </c>
    </row>
    <row r="11154" spans="81:96">
      <c r="CC11154" s="52">
        <v>11153</v>
      </c>
      <c r="CD11154" s="53" t="s">
        <v>42969</v>
      </c>
      <c r="CE11154" s="53" t="s">
        <v>42970</v>
      </c>
      <c r="CF11154" s="54">
        <v>5780</v>
      </c>
      <c r="CG11154" s="54">
        <v>2.7770000000000001</v>
      </c>
      <c r="CH11154" s="54">
        <v>2.1920000000000002</v>
      </c>
      <c r="CI11154" s="54">
        <v>0.97899999999999998</v>
      </c>
      <c r="CJ11154" s="54">
        <v>193</v>
      </c>
      <c r="CK11154" s="54">
        <v>6</v>
      </c>
      <c r="CL11154" s="54">
        <v>1.617E-2</v>
      </c>
      <c r="CM11154" s="54">
        <v>0.82299999999999995</v>
      </c>
      <c r="CN11154" s="53" t="s">
        <v>42962</v>
      </c>
      <c r="CO11154" s="54">
        <v>7</v>
      </c>
      <c r="CP11154" s="54">
        <v>21</v>
      </c>
      <c r="CQ11154" s="55">
        <f t="shared" si="174"/>
        <v>0.33333333333333331</v>
      </c>
      <c r="CR11154" s="52" t="s">
        <v>28921</v>
      </c>
    </row>
    <row r="11155" spans="81:96">
      <c r="CC11155" s="52">
        <v>11154</v>
      </c>
      <c r="CD11155" s="53" t="s">
        <v>42971</v>
      </c>
      <c r="CE11155" s="53" t="s">
        <v>42972</v>
      </c>
      <c r="CF11155" s="54">
        <v>4244</v>
      </c>
      <c r="CG11155" s="54">
        <v>2.7360000000000002</v>
      </c>
      <c r="CH11155" s="54">
        <v>2.214</v>
      </c>
      <c r="CI11155" s="54">
        <v>0.872</v>
      </c>
      <c r="CJ11155" s="54">
        <v>156</v>
      </c>
      <c r="CK11155" s="54">
        <v>6.5</v>
      </c>
      <c r="CL11155" s="54">
        <v>1.119E-2</v>
      </c>
      <c r="CM11155" s="54">
        <v>0.83399999999999996</v>
      </c>
      <c r="CN11155" s="53" t="s">
        <v>42962</v>
      </c>
      <c r="CO11155" s="54">
        <v>8</v>
      </c>
      <c r="CP11155" s="54">
        <v>21</v>
      </c>
      <c r="CQ11155" s="55">
        <f t="shared" si="174"/>
        <v>0.38095238095238093</v>
      </c>
      <c r="CR11155" s="52" t="s">
        <v>28921</v>
      </c>
    </row>
    <row r="11156" spans="81:96">
      <c r="CC11156" s="52">
        <v>11155</v>
      </c>
      <c r="CD11156" s="53" t="s">
        <v>42738</v>
      </c>
      <c r="CE11156" s="53" t="s">
        <v>42739</v>
      </c>
      <c r="CF11156" s="54">
        <v>2828</v>
      </c>
      <c r="CG11156" s="54">
        <v>2.4580000000000002</v>
      </c>
      <c r="CH11156" s="54">
        <v>2.254</v>
      </c>
      <c r="CI11156" s="54">
        <v>0.45500000000000002</v>
      </c>
      <c r="CJ11156" s="54">
        <v>33</v>
      </c>
      <c r="CK11156" s="54" t="s">
        <v>28918</v>
      </c>
      <c r="CL11156" s="54">
        <v>1.66E-3</v>
      </c>
      <c r="CM11156" s="54">
        <v>0.83</v>
      </c>
      <c r="CN11156" s="53" t="s">
        <v>42962</v>
      </c>
      <c r="CO11156" s="54">
        <v>9</v>
      </c>
      <c r="CP11156" s="54">
        <v>21</v>
      </c>
      <c r="CQ11156" s="55">
        <f t="shared" si="174"/>
        <v>0.42857142857142855</v>
      </c>
      <c r="CR11156" s="52" t="s">
        <v>28921</v>
      </c>
    </row>
    <row r="11157" spans="81:96">
      <c r="CC11157" s="52">
        <v>11156</v>
      </c>
      <c r="CD11157" s="53" t="s">
        <v>42973</v>
      </c>
      <c r="CE11157" s="53" t="s">
        <v>42974</v>
      </c>
      <c r="CF11157" s="54">
        <v>17523</v>
      </c>
      <c r="CG11157" s="54">
        <v>2.202</v>
      </c>
      <c r="CH11157" s="54">
        <v>1.488</v>
      </c>
      <c r="CI11157" s="54">
        <v>0.76800000000000002</v>
      </c>
      <c r="CJ11157" s="54">
        <v>449</v>
      </c>
      <c r="CK11157" s="54" t="s">
        <v>28918</v>
      </c>
      <c r="CL11157" s="54">
        <v>1.736E-2</v>
      </c>
      <c r="CM11157" s="54">
        <v>0.55200000000000005</v>
      </c>
      <c r="CN11157" s="53" t="s">
        <v>42962</v>
      </c>
      <c r="CO11157" s="54">
        <v>10</v>
      </c>
      <c r="CP11157" s="54">
        <v>21</v>
      </c>
      <c r="CQ11157" s="55">
        <f t="shared" si="174"/>
        <v>0.47619047619047616</v>
      </c>
      <c r="CR11157" s="52" t="s">
        <v>28921</v>
      </c>
    </row>
    <row r="11158" spans="81:96">
      <c r="CC11158" s="52">
        <v>11157</v>
      </c>
      <c r="CD11158" s="53" t="s">
        <v>42792</v>
      </c>
      <c r="CE11158" s="53" t="s">
        <v>42793</v>
      </c>
      <c r="CF11158" s="54">
        <v>6851</v>
      </c>
      <c r="CG11158" s="54">
        <v>2.1859999999999999</v>
      </c>
      <c r="CH11158" s="54">
        <v>2.121</v>
      </c>
      <c r="CI11158" s="54">
        <v>0.75800000000000001</v>
      </c>
      <c r="CJ11158" s="54">
        <v>207</v>
      </c>
      <c r="CK11158" s="54">
        <v>7.8</v>
      </c>
      <c r="CL11158" s="54">
        <v>1.652E-2</v>
      </c>
      <c r="CM11158" s="54">
        <v>0.84</v>
      </c>
      <c r="CN11158" s="53" t="s">
        <v>42962</v>
      </c>
      <c r="CO11158" s="54">
        <v>11</v>
      </c>
      <c r="CP11158" s="54">
        <v>21</v>
      </c>
      <c r="CQ11158" s="55">
        <f t="shared" si="174"/>
        <v>0.52380952380952384</v>
      </c>
      <c r="CR11158" s="52" t="s">
        <v>28938</v>
      </c>
    </row>
    <row r="11159" spans="81:96">
      <c r="CC11159" s="52">
        <v>11158</v>
      </c>
      <c r="CD11159" s="53" t="s">
        <v>42975</v>
      </c>
      <c r="CE11159" s="53" t="s">
        <v>42976</v>
      </c>
      <c r="CF11159" s="54">
        <v>4695</v>
      </c>
      <c r="CG11159" s="54">
        <v>1.6990000000000001</v>
      </c>
      <c r="CH11159" s="54">
        <v>1.0149999999999999</v>
      </c>
      <c r="CI11159" s="54">
        <v>0.67</v>
      </c>
      <c r="CJ11159" s="54">
        <v>348</v>
      </c>
      <c r="CK11159" s="54">
        <v>8.5</v>
      </c>
      <c r="CL11159" s="54">
        <v>9.6699999999999998E-3</v>
      </c>
      <c r="CM11159" s="54">
        <v>0.38200000000000001</v>
      </c>
      <c r="CN11159" s="53" t="s">
        <v>42962</v>
      </c>
      <c r="CO11159" s="54">
        <v>12</v>
      </c>
      <c r="CP11159" s="54">
        <v>21</v>
      </c>
      <c r="CQ11159" s="55">
        <f t="shared" si="174"/>
        <v>0.5714285714285714</v>
      </c>
      <c r="CR11159" s="52" t="s">
        <v>28938</v>
      </c>
    </row>
    <row r="11160" spans="81:96">
      <c r="CC11160" s="52">
        <v>11159</v>
      </c>
      <c r="CD11160" s="53" t="s">
        <v>42977</v>
      </c>
      <c r="CE11160" s="53" t="s">
        <v>42978</v>
      </c>
      <c r="CF11160" s="54">
        <v>2638</v>
      </c>
      <c r="CG11160" s="54">
        <v>1.661</v>
      </c>
      <c r="CH11160" s="54">
        <v>1.6080000000000001</v>
      </c>
      <c r="CI11160" s="54">
        <v>0.34200000000000003</v>
      </c>
      <c r="CJ11160" s="54">
        <v>193</v>
      </c>
      <c r="CK11160" s="54">
        <v>5.4</v>
      </c>
      <c r="CL11160" s="54">
        <v>1.145E-2</v>
      </c>
      <c r="CM11160" s="54">
        <v>0.82599999999999996</v>
      </c>
      <c r="CN11160" s="53" t="s">
        <v>42962</v>
      </c>
      <c r="CO11160" s="54">
        <v>13</v>
      </c>
      <c r="CP11160" s="54">
        <v>21</v>
      </c>
      <c r="CQ11160" s="55">
        <f t="shared" si="174"/>
        <v>0.61904761904761907</v>
      </c>
      <c r="CR11160" s="52" t="s">
        <v>28938</v>
      </c>
    </row>
    <row r="11161" spans="81:96">
      <c r="CC11161" s="52">
        <v>11160</v>
      </c>
      <c r="CD11161" s="53" t="s">
        <v>42979</v>
      </c>
      <c r="CE11161" s="53" t="s">
        <v>42980</v>
      </c>
      <c r="CF11161" s="54">
        <v>1270</v>
      </c>
      <c r="CG11161" s="54">
        <v>1.343</v>
      </c>
      <c r="CH11161" s="54">
        <v>0.65800000000000003</v>
      </c>
      <c r="CI11161" s="54">
        <v>0.224</v>
      </c>
      <c r="CJ11161" s="54">
        <v>125</v>
      </c>
      <c r="CK11161" s="54">
        <v>5.2</v>
      </c>
      <c r="CL11161" s="54">
        <v>3.8899999999999998E-3</v>
      </c>
      <c r="CM11161" s="54">
        <v>0.24</v>
      </c>
      <c r="CN11161" s="53" t="s">
        <v>42962</v>
      </c>
      <c r="CO11161" s="54">
        <v>14</v>
      </c>
      <c r="CP11161" s="54">
        <v>21</v>
      </c>
      <c r="CQ11161" s="55">
        <f t="shared" si="174"/>
        <v>0.66666666666666663</v>
      </c>
      <c r="CR11161" s="52" t="s">
        <v>28938</v>
      </c>
    </row>
    <row r="11162" spans="81:96">
      <c r="CC11162" s="52">
        <v>11161</v>
      </c>
      <c r="CD11162" s="53" t="s">
        <v>42981</v>
      </c>
      <c r="CE11162" s="53" t="s">
        <v>42982</v>
      </c>
      <c r="CF11162" s="54">
        <v>998</v>
      </c>
      <c r="CG11162" s="54">
        <v>1.3129999999999999</v>
      </c>
      <c r="CH11162" s="54">
        <v>0.57199999999999995</v>
      </c>
      <c r="CI11162" s="54">
        <v>0.443</v>
      </c>
      <c r="CJ11162" s="54">
        <v>228</v>
      </c>
      <c r="CK11162" s="54">
        <v>2.5</v>
      </c>
      <c r="CL11162" s="54">
        <v>5.0600000000000003E-3</v>
      </c>
      <c r="CM11162" s="54">
        <v>0.22800000000000001</v>
      </c>
      <c r="CN11162" s="53" t="s">
        <v>42962</v>
      </c>
      <c r="CO11162" s="54">
        <v>15</v>
      </c>
      <c r="CP11162" s="54">
        <v>21</v>
      </c>
      <c r="CQ11162" s="55">
        <f t="shared" si="174"/>
        <v>0.7142857142857143</v>
      </c>
      <c r="CR11162" s="52" t="s">
        <v>28938</v>
      </c>
    </row>
    <row r="11163" spans="81:96">
      <c r="CC11163" s="52">
        <v>11162</v>
      </c>
      <c r="CD11163" s="53" t="s">
        <v>42831</v>
      </c>
      <c r="CE11163" s="53" t="s">
        <v>42832</v>
      </c>
      <c r="CF11163" s="54">
        <v>3791</v>
      </c>
      <c r="CG11163" s="54">
        <v>1.198</v>
      </c>
      <c r="CH11163" s="54">
        <v>0.89100000000000001</v>
      </c>
      <c r="CI11163" s="54">
        <v>0.48499999999999999</v>
      </c>
      <c r="CJ11163" s="54">
        <v>268</v>
      </c>
      <c r="CK11163" s="54">
        <v>8.5</v>
      </c>
      <c r="CL11163" s="54">
        <v>6.4599999999999996E-3</v>
      </c>
      <c r="CM11163" s="54">
        <v>0.26900000000000002</v>
      </c>
      <c r="CN11163" s="53" t="s">
        <v>42962</v>
      </c>
      <c r="CO11163" s="54">
        <v>16</v>
      </c>
      <c r="CP11163" s="54">
        <v>21</v>
      </c>
      <c r="CQ11163" s="55">
        <f t="shared" si="174"/>
        <v>0.76190476190476186</v>
      </c>
      <c r="CR11163" s="52" t="s">
        <v>28953</v>
      </c>
    </row>
    <row r="11164" spans="81:96">
      <c r="CC11164" s="52">
        <v>11163</v>
      </c>
      <c r="CD11164" s="53" t="s">
        <v>38042</v>
      </c>
      <c r="CE11164" s="53" t="s">
        <v>38043</v>
      </c>
      <c r="CF11164" s="54">
        <v>15706</v>
      </c>
      <c r="CG11164" s="54">
        <v>1.1240000000000001</v>
      </c>
      <c r="CH11164" s="54">
        <v>1.226</v>
      </c>
      <c r="CI11164" s="54">
        <v>0.254</v>
      </c>
      <c r="CJ11164" s="54">
        <v>619</v>
      </c>
      <c r="CK11164" s="54">
        <v>9.1999999999999993</v>
      </c>
      <c r="CL11164" s="54">
        <v>2.368E-2</v>
      </c>
      <c r="CM11164" s="54">
        <v>0.40699999999999997</v>
      </c>
      <c r="CN11164" s="53" t="s">
        <v>42962</v>
      </c>
      <c r="CO11164" s="54">
        <v>17</v>
      </c>
      <c r="CP11164" s="54">
        <v>21</v>
      </c>
      <c r="CQ11164" s="55">
        <f t="shared" si="174"/>
        <v>0.80952380952380953</v>
      </c>
      <c r="CR11164" s="52" t="s">
        <v>28953</v>
      </c>
    </row>
    <row r="11165" spans="81:96">
      <c r="CC11165" s="52">
        <v>11164</v>
      </c>
      <c r="CD11165" s="53" t="s">
        <v>42983</v>
      </c>
      <c r="CE11165" s="53" t="s">
        <v>42984</v>
      </c>
      <c r="CF11165" s="54">
        <v>1389</v>
      </c>
      <c r="CG11165" s="54">
        <v>0.51</v>
      </c>
      <c r="CH11165" s="54">
        <v>0.48699999999999999</v>
      </c>
      <c r="CI11165" s="54">
        <v>8.2000000000000003E-2</v>
      </c>
      <c r="CJ11165" s="54">
        <v>183</v>
      </c>
      <c r="CK11165" s="54">
        <v>8</v>
      </c>
      <c r="CL11165" s="54">
        <v>2.5000000000000001E-3</v>
      </c>
      <c r="CM11165" s="54">
        <v>0.14499999999999999</v>
      </c>
      <c r="CN11165" s="53" t="s">
        <v>42962</v>
      </c>
      <c r="CO11165" s="54">
        <v>18</v>
      </c>
      <c r="CP11165" s="54">
        <v>21</v>
      </c>
      <c r="CQ11165" s="55">
        <f t="shared" si="174"/>
        <v>0.8571428571428571</v>
      </c>
      <c r="CR11165" s="52" t="s">
        <v>28953</v>
      </c>
    </row>
    <row r="11166" spans="81:96">
      <c r="CC11166" s="52">
        <v>11165</v>
      </c>
      <c r="CD11166" s="53" t="s">
        <v>31505</v>
      </c>
      <c r="CE11166" s="53" t="s">
        <v>31506</v>
      </c>
      <c r="CF11166" s="54">
        <v>438</v>
      </c>
      <c r="CG11166" s="54">
        <v>0.47699999999999998</v>
      </c>
      <c r="CH11166" s="54">
        <v>0.48699999999999999</v>
      </c>
      <c r="CI11166" s="54">
        <v>0</v>
      </c>
      <c r="CJ11166" s="54">
        <v>22</v>
      </c>
      <c r="CK11166" s="54">
        <v>6.7</v>
      </c>
      <c r="CL11166" s="54">
        <v>1.0499999999999999E-3</v>
      </c>
      <c r="CM11166" s="54">
        <v>0.16600000000000001</v>
      </c>
      <c r="CN11166" s="53" t="s">
        <v>42962</v>
      </c>
      <c r="CO11166" s="54">
        <v>19</v>
      </c>
      <c r="CP11166" s="54">
        <v>21</v>
      </c>
      <c r="CQ11166" s="55">
        <f t="shared" si="174"/>
        <v>0.90476190476190477</v>
      </c>
      <c r="CR11166" s="52" t="s">
        <v>28953</v>
      </c>
    </row>
    <row r="11167" spans="81:96">
      <c r="CC11167" s="52">
        <v>11166</v>
      </c>
      <c r="CD11167" s="53" t="s">
        <v>40908</v>
      </c>
      <c r="CE11167" s="53" t="s">
        <v>40909</v>
      </c>
      <c r="CF11167" s="54">
        <v>189</v>
      </c>
      <c r="CG11167" s="54">
        <v>0.40100000000000002</v>
      </c>
      <c r="CH11167" s="54">
        <v>0.30199999999999999</v>
      </c>
      <c r="CI11167" s="54">
        <v>0.125</v>
      </c>
      <c r="CJ11167" s="54">
        <v>112</v>
      </c>
      <c r="CK11167" s="54">
        <v>3.4</v>
      </c>
      <c r="CL11167" s="54">
        <v>5.9999999999999995E-4</v>
      </c>
      <c r="CM11167" s="54">
        <v>9.5000000000000001E-2</v>
      </c>
      <c r="CN11167" s="53" t="s">
        <v>42962</v>
      </c>
      <c r="CO11167" s="54">
        <v>20</v>
      </c>
      <c r="CP11167" s="54">
        <v>21</v>
      </c>
      <c r="CQ11167" s="55">
        <f t="shared" si="174"/>
        <v>0.95238095238095233</v>
      </c>
      <c r="CR11167" s="52" t="s">
        <v>28953</v>
      </c>
    </row>
    <row r="11168" spans="81:96">
      <c r="CC11168" s="52">
        <v>11167</v>
      </c>
      <c r="CD11168" s="53" t="s">
        <v>40912</v>
      </c>
      <c r="CE11168" s="53" t="s">
        <v>40913</v>
      </c>
      <c r="CF11168" s="54">
        <v>201</v>
      </c>
      <c r="CG11168" s="54">
        <v>0.13600000000000001</v>
      </c>
      <c r="CH11168" s="54">
        <v>0.106</v>
      </c>
      <c r="CI11168" s="54">
        <v>4.0000000000000001E-3</v>
      </c>
      <c r="CJ11168" s="54">
        <v>247</v>
      </c>
      <c r="CK11168" s="54">
        <v>3.6</v>
      </c>
      <c r="CL11168" s="54">
        <v>6.2E-4</v>
      </c>
      <c r="CM11168" s="54">
        <v>2.7E-2</v>
      </c>
      <c r="CN11168" s="53" t="s">
        <v>42962</v>
      </c>
      <c r="CO11168" s="54">
        <v>21</v>
      </c>
      <c r="CP11168" s="54">
        <v>21</v>
      </c>
      <c r="CQ11168" s="55">
        <f t="shared" si="174"/>
        <v>1</v>
      </c>
      <c r="CR11168" s="52" t="s">
        <v>28953</v>
      </c>
    </row>
    <row r="11169" spans="81:96">
      <c r="CC11169" s="52">
        <v>11168</v>
      </c>
      <c r="CD11169" s="53" t="s">
        <v>42985</v>
      </c>
      <c r="CE11169" s="53" t="s">
        <v>42986</v>
      </c>
      <c r="CF11169" s="54">
        <v>1838</v>
      </c>
      <c r="CG11169" s="54">
        <v>19.25</v>
      </c>
      <c r="CH11169" s="54">
        <v>20.634</v>
      </c>
      <c r="CI11169" s="54">
        <v>11.714</v>
      </c>
      <c r="CJ11169" s="54">
        <v>7</v>
      </c>
      <c r="CK11169" s="54">
        <v>5.9</v>
      </c>
      <c r="CL11169" s="54">
        <v>6.3E-3</v>
      </c>
      <c r="CM11169" s="54">
        <v>9.6709999999999994</v>
      </c>
      <c r="CN11169" s="53" t="s">
        <v>42987</v>
      </c>
      <c r="CO11169" s="54">
        <v>1</v>
      </c>
      <c r="CP11169" s="54">
        <v>27</v>
      </c>
      <c r="CQ11169" s="55">
        <f t="shared" si="174"/>
        <v>3.7037037037037035E-2</v>
      </c>
      <c r="CR11169" s="52" t="s">
        <v>28907</v>
      </c>
    </row>
    <row r="11170" spans="81:96">
      <c r="CC11170" s="52">
        <v>11169</v>
      </c>
      <c r="CD11170" s="53" t="s">
        <v>42960</v>
      </c>
      <c r="CE11170" s="53" t="s">
        <v>42961</v>
      </c>
      <c r="CF11170" s="54">
        <v>2464</v>
      </c>
      <c r="CG11170" s="54">
        <v>11.256</v>
      </c>
      <c r="CH11170" s="54">
        <v>8.9139999999999997</v>
      </c>
      <c r="CI11170" s="54">
        <v>0.25</v>
      </c>
      <c r="CJ11170" s="54">
        <v>16</v>
      </c>
      <c r="CK11170" s="54">
        <v>7.9</v>
      </c>
      <c r="CL11170" s="54">
        <v>7.28E-3</v>
      </c>
      <c r="CM11170" s="54">
        <v>4.3659999999999997</v>
      </c>
      <c r="CN11170" s="53" t="s">
        <v>42987</v>
      </c>
      <c r="CO11170" s="54">
        <v>2</v>
      </c>
      <c r="CP11170" s="54">
        <v>27</v>
      </c>
      <c r="CQ11170" s="55">
        <f t="shared" si="174"/>
        <v>7.407407407407407E-2</v>
      </c>
      <c r="CR11170" s="52" t="s">
        <v>28907</v>
      </c>
    </row>
    <row r="11171" spans="81:96">
      <c r="CC11171" s="52">
        <v>11170</v>
      </c>
      <c r="CD11171" s="53" t="s">
        <v>42988</v>
      </c>
      <c r="CE11171" s="53" t="s">
        <v>42989</v>
      </c>
      <c r="CF11171" s="54">
        <v>65164</v>
      </c>
      <c r="CG11171" s="54">
        <v>6.1109999999999998</v>
      </c>
      <c r="CH11171" s="54">
        <v>4.9320000000000004</v>
      </c>
      <c r="CI11171" s="54">
        <v>2.347</v>
      </c>
      <c r="CJ11171" s="54">
        <v>2002</v>
      </c>
      <c r="CK11171" s="54">
        <v>3.6</v>
      </c>
      <c r="CL11171" s="54">
        <v>0.16294</v>
      </c>
      <c r="CM11171" s="54">
        <v>1.26</v>
      </c>
      <c r="CN11171" s="53" t="s">
        <v>42987</v>
      </c>
      <c r="CO11171" s="54">
        <v>3</v>
      </c>
      <c r="CP11171" s="54">
        <v>27</v>
      </c>
      <c r="CQ11171" s="55">
        <f t="shared" si="174"/>
        <v>0.1111111111111111</v>
      </c>
      <c r="CR11171" s="52" t="s">
        <v>28907</v>
      </c>
    </row>
    <row r="11172" spans="81:96">
      <c r="CC11172" s="52">
        <v>11171</v>
      </c>
      <c r="CD11172" s="53" t="s">
        <v>29434</v>
      </c>
      <c r="CE11172" s="53" t="s">
        <v>29435</v>
      </c>
      <c r="CF11172" s="54">
        <v>17560</v>
      </c>
      <c r="CG11172" s="54">
        <v>5.81</v>
      </c>
      <c r="CH11172" s="54">
        <v>5.0019999999999998</v>
      </c>
      <c r="CI11172" s="54">
        <v>2.5139999999999998</v>
      </c>
      <c r="CJ11172" s="54">
        <v>623</v>
      </c>
      <c r="CK11172" s="54">
        <v>3.3</v>
      </c>
      <c r="CL11172" s="54">
        <v>6.293E-2</v>
      </c>
      <c r="CM11172" s="54">
        <v>1.6439999999999999</v>
      </c>
      <c r="CN11172" s="53" t="s">
        <v>42987</v>
      </c>
      <c r="CO11172" s="54">
        <v>4</v>
      </c>
      <c r="CP11172" s="54">
        <v>27</v>
      </c>
      <c r="CQ11172" s="55">
        <f t="shared" si="174"/>
        <v>0.14814814814814814</v>
      </c>
      <c r="CR11172" s="52" t="s">
        <v>28907</v>
      </c>
    </row>
    <row r="11173" spans="81:96">
      <c r="CC11173" s="52">
        <v>11172</v>
      </c>
      <c r="CD11173" s="53" t="s">
        <v>42990</v>
      </c>
      <c r="CE11173" s="53" t="s">
        <v>42991</v>
      </c>
      <c r="CF11173" s="54">
        <v>12961</v>
      </c>
      <c r="CG11173" s="54">
        <v>5.0839999999999996</v>
      </c>
      <c r="CH11173" s="54">
        <v>4.1150000000000002</v>
      </c>
      <c r="CI11173" s="54">
        <v>1.431</v>
      </c>
      <c r="CJ11173" s="54">
        <v>518</v>
      </c>
      <c r="CK11173" s="54">
        <v>4.2</v>
      </c>
      <c r="CL11173" s="54">
        <v>4.5019999999999998E-2</v>
      </c>
      <c r="CM11173" s="54">
        <v>1.542</v>
      </c>
      <c r="CN11173" s="53" t="s">
        <v>42987</v>
      </c>
      <c r="CO11173" s="54">
        <v>5</v>
      </c>
      <c r="CP11173" s="54">
        <v>27</v>
      </c>
      <c r="CQ11173" s="55">
        <f t="shared" si="174"/>
        <v>0.18518518518518517</v>
      </c>
      <c r="CR11173" s="52" t="s">
        <v>28907</v>
      </c>
    </row>
    <row r="11174" spans="81:96">
      <c r="CC11174" s="52">
        <v>11173</v>
      </c>
      <c r="CD11174" s="53" t="s">
        <v>29440</v>
      </c>
      <c r="CE11174" s="53" t="s">
        <v>29441</v>
      </c>
      <c r="CF11174" s="54">
        <v>143353</v>
      </c>
      <c r="CG11174" s="54">
        <v>4.6429999999999998</v>
      </c>
      <c r="CH11174" s="54">
        <v>3.8650000000000002</v>
      </c>
      <c r="CI11174" s="54">
        <v>1.776</v>
      </c>
      <c r="CJ11174" s="54">
        <v>3409</v>
      </c>
      <c r="CK11174" s="54">
        <v>6.8</v>
      </c>
      <c r="CL11174" s="54">
        <v>0.26512000000000002</v>
      </c>
      <c r="CM11174" s="54">
        <v>1.0920000000000001</v>
      </c>
      <c r="CN11174" s="53" t="s">
        <v>42987</v>
      </c>
      <c r="CO11174" s="54">
        <v>6</v>
      </c>
      <c r="CP11174" s="54">
        <v>27</v>
      </c>
      <c r="CQ11174" s="55">
        <f t="shared" si="174"/>
        <v>0.22222222222222221</v>
      </c>
      <c r="CR11174" s="52" t="s">
        <v>28907</v>
      </c>
    </row>
    <row r="11175" spans="81:96">
      <c r="CC11175" s="52">
        <v>11174</v>
      </c>
      <c r="CD11175" s="53" t="s">
        <v>42992</v>
      </c>
      <c r="CE11175" s="53" t="s">
        <v>42993</v>
      </c>
      <c r="CF11175" s="54">
        <v>36965</v>
      </c>
      <c r="CG11175" s="54">
        <v>3.9289999999999998</v>
      </c>
      <c r="CH11175" s="54">
        <v>3.1429999999999998</v>
      </c>
      <c r="CI11175" s="54">
        <v>1.6539999999999999</v>
      </c>
      <c r="CJ11175" s="54">
        <v>286</v>
      </c>
      <c r="CK11175" s="54" t="s">
        <v>28918</v>
      </c>
      <c r="CL11175" s="54">
        <v>3.3099999999999997E-2</v>
      </c>
      <c r="CM11175" s="54">
        <v>1.296</v>
      </c>
      <c r="CN11175" s="53" t="s">
        <v>42987</v>
      </c>
      <c r="CO11175" s="54">
        <v>7</v>
      </c>
      <c r="CP11175" s="54">
        <v>27</v>
      </c>
      <c r="CQ11175" s="55">
        <f t="shared" si="174"/>
        <v>0.25925925925925924</v>
      </c>
      <c r="CR11175" s="52" t="s">
        <v>28921</v>
      </c>
    </row>
    <row r="11176" spans="81:96">
      <c r="CC11176" s="52">
        <v>11175</v>
      </c>
      <c r="CD11176" s="53" t="s">
        <v>42967</v>
      </c>
      <c r="CE11176" s="53" t="s">
        <v>42968</v>
      </c>
      <c r="CF11176" s="54">
        <v>2650</v>
      </c>
      <c r="CG11176" s="54">
        <v>3.6619999999999999</v>
      </c>
      <c r="CH11176" s="54">
        <v>2.8479999999999999</v>
      </c>
      <c r="CI11176" s="54">
        <v>5.5</v>
      </c>
      <c r="CJ11176" s="54">
        <v>18</v>
      </c>
      <c r="CK11176" s="54">
        <v>7.3</v>
      </c>
      <c r="CL11176" s="54">
        <v>7.6E-3</v>
      </c>
      <c r="CM11176" s="54">
        <v>1.3959999999999999</v>
      </c>
      <c r="CN11176" s="53" t="s">
        <v>42987</v>
      </c>
      <c r="CO11176" s="54">
        <v>8</v>
      </c>
      <c r="CP11176" s="54">
        <v>27</v>
      </c>
      <c r="CQ11176" s="55">
        <f t="shared" si="174"/>
        <v>0.29629629629629628</v>
      </c>
      <c r="CR11176" s="52" t="s">
        <v>28921</v>
      </c>
    </row>
    <row r="11177" spans="81:96">
      <c r="CC11177" s="52">
        <v>11176</v>
      </c>
      <c r="CD11177" s="53" t="s">
        <v>29448</v>
      </c>
      <c r="CE11177" s="53" t="s">
        <v>29449</v>
      </c>
      <c r="CF11177" s="54">
        <v>3202</v>
      </c>
      <c r="CG11177" s="54">
        <v>3.5840000000000001</v>
      </c>
      <c r="CH11177" s="54">
        <v>3.1030000000000002</v>
      </c>
      <c r="CI11177" s="54">
        <v>1.2729999999999999</v>
      </c>
      <c r="CJ11177" s="54">
        <v>66</v>
      </c>
      <c r="CK11177" s="54">
        <v>5.9</v>
      </c>
      <c r="CL11177" s="54">
        <v>1.0279999999999999E-2</v>
      </c>
      <c r="CM11177" s="54">
        <v>1.3029999999999999</v>
      </c>
      <c r="CN11177" s="53" t="s">
        <v>42987</v>
      </c>
      <c r="CO11177" s="54">
        <v>9</v>
      </c>
      <c r="CP11177" s="54">
        <v>27</v>
      </c>
      <c r="CQ11177" s="55">
        <f t="shared" si="174"/>
        <v>0.33333333333333331</v>
      </c>
      <c r="CR11177" s="52" t="s">
        <v>28921</v>
      </c>
    </row>
    <row r="11178" spans="81:96">
      <c r="CC11178" s="52">
        <v>11177</v>
      </c>
      <c r="CD11178" s="53" t="s">
        <v>29452</v>
      </c>
      <c r="CE11178" s="53" t="s">
        <v>29453</v>
      </c>
      <c r="CF11178" s="54">
        <v>14876</v>
      </c>
      <c r="CG11178" s="54">
        <v>3.1680000000000001</v>
      </c>
      <c r="CH11178" s="54">
        <v>2.84</v>
      </c>
      <c r="CI11178" s="54">
        <v>1.133</v>
      </c>
      <c r="CJ11178" s="54">
        <v>430</v>
      </c>
      <c r="CK11178" s="54">
        <v>6.7</v>
      </c>
      <c r="CL11178" s="54">
        <v>3.9190000000000003E-2</v>
      </c>
      <c r="CM11178" s="54">
        <v>1.0960000000000001</v>
      </c>
      <c r="CN11178" s="53" t="s">
        <v>42987</v>
      </c>
      <c r="CO11178" s="54">
        <v>10</v>
      </c>
      <c r="CP11178" s="54">
        <v>27</v>
      </c>
      <c r="CQ11178" s="55">
        <f t="shared" si="174"/>
        <v>0.37037037037037035</v>
      </c>
      <c r="CR11178" s="52" t="s">
        <v>28921</v>
      </c>
    </row>
    <row r="11179" spans="81:96">
      <c r="CC11179" s="52">
        <v>11178</v>
      </c>
      <c r="CD11179" s="53" t="s">
        <v>42969</v>
      </c>
      <c r="CE11179" s="53" t="s">
        <v>42970</v>
      </c>
      <c r="CF11179" s="54">
        <v>5780</v>
      </c>
      <c r="CG11179" s="54">
        <v>2.7770000000000001</v>
      </c>
      <c r="CH11179" s="54">
        <v>2.1920000000000002</v>
      </c>
      <c r="CI11179" s="54">
        <v>0.97899999999999998</v>
      </c>
      <c r="CJ11179" s="54">
        <v>193</v>
      </c>
      <c r="CK11179" s="54">
        <v>6</v>
      </c>
      <c r="CL11179" s="54">
        <v>1.617E-2</v>
      </c>
      <c r="CM11179" s="54">
        <v>0.82299999999999995</v>
      </c>
      <c r="CN11179" s="53" t="s">
        <v>42987</v>
      </c>
      <c r="CO11179" s="54">
        <v>11</v>
      </c>
      <c r="CP11179" s="54">
        <v>27</v>
      </c>
      <c r="CQ11179" s="55">
        <f t="shared" si="174"/>
        <v>0.40740740740740738</v>
      </c>
      <c r="CR11179" s="52" t="s">
        <v>28921</v>
      </c>
    </row>
    <row r="11180" spans="81:96">
      <c r="CC11180" s="52">
        <v>11179</v>
      </c>
      <c r="CD11180" s="53" t="s">
        <v>42971</v>
      </c>
      <c r="CE11180" s="53" t="s">
        <v>42972</v>
      </c>
      <c r="CF11180" s="54">
        <v>4244</v>
      </c>
      <c r="CG11180" s="54">
        <v>2.7360000000000002</v>
      </c>
      <c r="CH11180" s="54">
        <v>2.214</v>
      </c>
      <c r="CI11180" s="54">
        <v>0.872</v>
      </c>
      <c r="CJ11180" s="54">
        <v>156</v>
      </c>
      <c r="CK11180" s="54">
        <v>6.5</v>
      </c>
      <c r="CL11180" s="54">
        <v>1.119E-2</v>
      </c>
      <c r="CM11180" s="54">
        <v>0.83399999999999996</v>
      </c>
      <c r="CN11180" s="53" t="s">
        <v>42987</v>
      </c>
      <c r="CO11180" s="54">
        <v>12</v>
      </c>
      <c r="CP11180" s="54">
        <v>27</v>
      </c>
      <c r="CQ11180" s="55">
        <f t="shared" si="174"/>
        <v>0.44444444444444442</v>
      </c>
      <c r="CR11180" s="52" t="s">
        <v>28921</v>
      </c>
    </row>
    <row r="11181" spans="81:96">
      <c r="CC11181" s="52">
        <v>11180</v>
      </c>
      <c r="CD11181" s="53" t="s">
        <v>42994</v>
      </c>
      <c r="CE11181" s="53" t="s">
        <v>42995</v>
      </c>
      <c r="CF11181" s="54">
        <v>759</v>
      </c>
      <c r="CG11181" s="54">
        <v>2.2029999999999998</v>
      </c>
      <c r="CH11181" s="54">
        <v>2.2719999999999998</v>
      </c>
      <c r="CI11181" s="54">
        <v>0.50800000000000001</v>
      </c>
      <c r="CJ11181" s="54">
        <v>191</v>
      </c>
      <c r="CK11181" s="54">
        <v>1.9</v>
      </c>
      <c r="CL11181" s="54">
        <v>3.7599999999999999E-3</v>
      </c>
      <c r="CM11181" s="54">
        <v>0.83599999999999997</v>
      </c>
      <c r="CN11181" s="53" t="s">
        <v>42987</v>
      </c>
      <c r="CO11181" s="54">
        <v>13</v>
      </c>
      <c r="CP11181" s="54">
        <v>27</v>
      </c>
      <c r="CQ11181" s="55">
        <f t="shared" si="174"/>
        <v>0.48148148148148145</v>
      </c>
      <c r="CR11181" s="52" t="s">
        <v>28921</v>
      </c>
    </row>
    <row r="11182" spans="81:96">
      <c r="CC11182" s="52">
        <v>11181</v>
      </c>
      <c r="CD11182" s="53" t="s">
        <v>29478</v>
      </c>
      <c r="CE11182" s="53" t="s">
        <v>29479</v>
      </c>
      <c r="CF11182" s="54">
        <v>4430</v>
      </c>
      <c r="CG11182" s="54">
        <v>1.7709999999999999</v>
      </c>
      <c r="CH11182" s="54">
        <v>1.7270000000000001</v>
      </c>
      <c r="CI11182" s="54">
        <v>0.51700000000000002</v>
      </c>
      <c r="CJ11182" s="54">
        <v>207</v>
      </c>
      <c r="CK11182" s="54">
        <v>9.4</v>
      </c>
      <c r="CL11182" s="54">
        <v>8.0499999999999999E-3</v>
      </c>
      <c r="CM11182" s="54">
        <v>0.61199999999999999</v>
      </c>
      <c r="CN11182" s="53" t="s">
        <v>42987</v>
      </c>
      <c r="CO11182" s="54">
        <v>14</v>
      </c>
      <c r="CP11182" s="54">
        <v>27</v>
      </c>
      <c r="CQ11182" s="55">
        <f t="shared" si="174"/>
        <v>0.51851851851851849</v>
      </c>
      <c r="CR11182" s="52" t="s">
        <v>28938</v>
      </c>
    </row>
    <row r="11183" spans="81:96">
      <c r="CC11183" s="52">
        <v>11182</v>
      </c>
      <c r="CD11183" s="53" t="s">
        <v>42975</v>
      </c>
      <c r="CE11183" s="53" t="s">
        <v>42976</v>
      </c>
      <c r="CF11183" s="54">
        <v>4695</v>
      </c>
      <c r="CG11183" s="54">
        <v>1.6990000000000001</v>
      </c>
      <c r="CH11183" s="54">
        <v>1.0149999999999999</v>
      </c>
      <c r="CI11183" s="54">
        <v>0.67</v>
      </c>
      <c r="CJ11183" s="54">
        <v>348</v>
      </c>
      <c r="CK11183" s="54">
        <v>8.5</v>
      </c>
      <c r="CL11183" s="54">
        <v>9.6699999999999998E-3</v>
      </c>
      <c r="CM11183" s="54">
        <v>0.38200000000000001</v>
      </c>
      <c r="CN11183" s="53" t="s">
        <v>42987</v>
      </c>
      <c r="CO11183" s="54">
        <v>15</v>
      </c>
      <c r="CP11183" s="54">
        <v>27</v>
      </c>
      <c r="CQ11183" s="55">
        <f t="shared" si="174"/>
        <v>0.55555555555555558</v>
      </c>
      <c r="CR11183" s="52" t="s">
        <v>28938</v>
      </c>
    </row>
    <row r="11184" spans="81:96">
      <c r="CC11184" s="52">
        <v>11183</v>
      </c>
      <c r="CD11184" s="53" t="s">
        <v>42977</v>
      </c>
      <c r="CE11184" s="53" t="s">
        <v>42978</v>
      </c>
      <c r="CF11184" s="54">
        <v>2638</v>
      </c>
      <c r="CG11184" s="54">
        <v>1.661</v>
      </c>
      <c r="CH11184" s="54">
        <v>1.6080000000000001</v>
      </c>
      <c r="CI11184" s="54">
        <v>0.34200000000000003</v>
      </c>
      <c r="CJ11184" s="54">
        <v>193</v>
      </c>
      <c r="CK11184" s="54">
        <v>5.4</v>
      </c>
      <c r="CL11184" s="54">
        <v>1.145E-2</v>
      </c>
      <c r="CM11184" s="54">
        <v>0.82599999999999996</v>
      </c>
      <c r="CN11184" s="53" t="s">
        <v>42987</v>
      </c>
      <c r="CO11184" s="54">
        <v>16</v>
      </c>
      <c r="CP11184" s="54">
        <v>27</v>
      </c>
      <c r="CQ11184" s="55">
        <f t="shared" si="174"/>
        <v>0.59259259259259256</v>
      </c>
      <c r="CR11184" s="52" t="s">
        <v>28938</v>
      </c>
    </row>
    <row r="11185" spans="81:96">
      <c r="CC11185" s="52">
        <v>11184</v>
      </c>
      <c r="CD11185" s="53" t="s">
        <v>42817</v>
      </c>
      <c r="CE11185" s="53" t="s">
        <v>42818</v>
      </c>
      <c r="CF11185" s="54">
        <v>798</v>
      </c>
      <c r="CG11185" s="54">
        <v>1.643</v>
      </c>
      <c r="CH11185" s="54">
        <v>1.5189999999999999</v>
      </c>
      <c r="CI11185" s="54">
        <v>0.48599999999999999</v>
      </c>
      <c r="CJ11185" s="54">
        <v>72</v>
      </c>
      <c r="CK11185" s="54">
        <v>5.3</v>
      </c>
      <c r="CL11185" s="54">
        <v>5.5399999999999998E-3</v>
      </c>
      <c r="CM11185" s="54">
        <v>1.3520000000000001</v>
      </c>
      <c r="CN11185" s="53" t="s">
        <v>42987</v>
      </c>
      <c r="CO11185" s="54">
        <v>17</v>
      </c>
      <c r="CP11185" s="54">
        <v>27</v>
      </c>
      <c r="CQ11185" s="55">
        <f t="shared" si="174"/>
        <v>0.62962962962962965</v>
      </c>
      <c r="CR11185" s="52" t="s">
        <v>28938</v>
      </c>
    </row>
    <row r="11186" spans="81:96">
      <c r="CC11186" s="52">
        <v>11185</v>
      </c>
      <c r="CD11186" s="53" t="s">
        <v>33247</v>
      </c>
      <c r="CE11186" s="53" t="s">
        <v>33248</v>
      </c>
      <c r="CF11186" s="54">
        <v>1335</v>
      </c>
      <c r="CG11186" s="54">
        <v>1.393</v>
      </c>
      <c r="CH11186" s="54">
        <v>1.4650000000000001</v>
      </c>
      <c r="CI11186" s="54">
        <v>0.47399999999999998</v>
      </c>
      <c r="CJ11186" s="54">
        <v>76</v>
      </c>
      <c r="CK11186" s="54">
        <v>7.4</v>
      </c>
      <c r="CL11186" s="54">
        <v>3.6099999999999999E-3</v>
      </c>
      <c r="CM11186" s="54">
        <v>0.72799999999999998</v>
      </c>
      <c r="CN11186" s="53" t="s">
        <v>42987</v>
      </c>
      <c r="CO11186" s="54">
        <v>18</v>
      </c>
      <c r="CP11186" s="54">
        <v>27</v>
      </c>
      <c r="CQ11186" s="55">
        <f t="shared" si="174"/>
        <v>0.66666666666666663</v>
      </c>
      <c r="CR11186" s="52" t="s">
        <v>28938</v>
      </c>
    </row>
    <row r="11187" spans="81:96">
      <c r="CC11187" s="52">
        <v>11186</v>
      </c>
      <c r="CD11187" s="53" t="s">
        <v>42821</v>
      </c>
      <c r="CE11187" s="53" t="s">
        <v>42822</v>
      </c>
      <c r="CF11187" s="54">
        <v>2043</v>
      </c>
      <c r="CG11187" s="54">
        <v>1.345</v>
      </c>
      <c r="CH11187" s="54">
        <v>1.825</v>
      </c>
      <c r="CI11187" s="54">
        <v>0.16700000000000001</v>
      </c>
      <c r="CJ11187" s="54">
        <v>30</v>
      </c>
      <c r="CK11187" s="54" t="s">
        <v>28918</v>
      </c>
      <c r="CL11187" s="54">
        <v>2.7899999999999999E-3</v>
      </c>
      <c r="CM11187" s="54">
        <v>1.028</v>
      </c>
      <c r="CN11187" s="53" t="s">
        <v>42987</v>
      </c>
      <c r="CO11187" s="54">
        <v>19</v>
      </c>
      <c r="CP11187" s="54">
        <v>27</v>
      </c>
      <c r="CQ11187" s="55">
        <f t="shared" si="174"/>
        <v>0.70370370370370372</v>
      </c>
      <c r="CR11187" s="52" t="s">
        <v>28938</v>
      </c>
    </row>
    <row r="11188" spans="81:96">
      <c r="CC11188" s="52">
        <v>11187</v>
      </c>
      <c r="CD11188" s="53" t="s">
        <v>42979</v>
      </c>
      <c r="CE11188" s="53" t="s">
        <v>42980</v>
      </c>
      <c r="CF11188" s="54">
        <v>1270</v>
      </c>
      <c r="CG11188" s="54">
        <v>1.343</v>
      </c>
      <c r="CH11188" s="54">
        <v>0.65800000000000003</v>
      </c>
      <c r="CI11188" s="54">
        <v>0.224</v>
      </c>
      <c r="CJ11188" s="54">
        <v>125</v>
      </c>
      <c r="CK11188" s="54">
        <v>5.2</v>
      </c>
      <c r="CL11188" s="54">
        <v>3.8899999999999998E-3</v>
      </c>
      <c r="CM11188" s="54">
        <v>0.24</v>
      </c>
      <c r="CN11188" s="53" t="s">
        <v>42987</v>
      </c>
      <c r="CO11188" s="54">
        <v>20</v>
      </c>
      <c r="CP11188" s="54">
        <v>27</v>
      </c>
      <c r="CQ11188" s="55">
        <f t="shared" si="174"/>
        <v>0.7407407407407407</v>
      </c>
      <c r="CR11188" s="52" t="s">
        <v>28938</v>
      </c>
    </row>
    <row r="11189" spans="81:96">
      <c r="CC11189" s="52">
        <v>11188</v>
      </c>
      <c r="CD11189" s="53" t="s">
        <v>42981</v>
      </c>
      <c r="CE11189" s="53" t="s">
        <v>42982</v>
      </c>
      <c r="CF11189" s="54">
        <v>998</v>
      </c>
      <c r="CG11189" s="54">
        <v>1.3129999999999999</v>
      </c>
      <c r="CH11189" s="54">
        <v>0.57199999999999995</v>
      </c>
      <c r="CI11189" s="54">
        <v>0.443</v>
      </c>
      <c r="CJ11189" s="54">
        <v>228</v>
      </c>
      <c r="CK11189" s="54">
        <v>2.5</v>
      </c>
      <c r="CL11189" s="54">
        <v>5.0600000000000003E-3</v>
      </c>
      <c r="CM11189" s="54">
        <v>0.22800000000000001</v>
      </c>
      <c r="CN11189" s="53" t="s">
        <v>42987</v>
      </c>
      <c r="CO11189" s="54">
        <v>21</v>
      </c>
      <c r="CP11189" s="54">
        <v>27</v>
      </c>
      <c r="CQ11189" s="55">
        <f t="shared" si="174"/>
        <v>0.77777777777777779</v>
      </c>
      <c r="CR11189" s="52" t="s">
        <v>28953</v>
      </c>
    </row>
    <row r="11190" spans="81:96">
      <c r="CC11190" s="52">
        <v>11189</v>
      </c>
      <c r="CD11190" s="53" t="s">
        <v>38038</v>
      </c>
      <c r="CE11190" s="53" t="s">
        <v>38039</v>
      </c>
      <c r="CF11190" s="54">
        <v>23666</v>
      </c>
      <c r="CG11190" s="54">
        <v>1.216</v>
      </c>
      <c r="CH11190" s="54">
        <v>1.165</v>
      </c>
      <c r="CI11190" s="54">
        <v>0.38700000000000001</v>
      </c>
      <c r="CJ11190" s="54">
        <v>1030</v>
      </c>
      <c r="CK11190" s="54">
        <v>8.8000000000000007</v>
      </c>
      <c r="CL11190" s="54">
        <v>4.5499999999999999E-2</v>
      </c>
      <c r="CM11190" s="54">
        <v>0.41499999999999998</v>
      </c>
      <c r="CN11190" s="53" t="s">
        <v>42987</v>
      </c>
      <c r="CO11190" s="54">
        <v>22</v>
      </c>
      <c r="CP11190" s="54">
        <v>27</v>
      </c>
      <c r="CQ11190" s="55">
        <f t="shared" si="174"/>
        <v>0.81481481481481477</v>
      </c>
      <c r="CR11190" s="52" t="s">
        <v>28953</v>
      </c>
    </row>
    <row r="11191" spans="81:96">
      <c r="CC11191" s="52">
        <v>11190</v>
      </c>
      <c r="CD11191" s="53" t="s">
        <v>42831</v>
      </c>
      <c r="CE11191" s="53" t="s">
        <v>42832</v>
      </c>
      <c r="CF11191" s="54">
        <v>3791</v>
      </c>
      <c r="CG11191" s="54">
        <v>1.198</v>
      </c>
      <c r="CH11191" s="54">
        <v>0.89100000000000001</v>
      </c>
      <c r="CI11191" s="54">
        <v>0.48499999999999999</v>
      </c>
      <c r="CJ11191" s="54">
        <v>268</v>
      </c>
      <c r="CK11191" s="54">
        <v>8.5</v>
      </c>
      <c r="CL11191" s="54">
        <v>6.4599999999999996E-3</v>
      </c>
      <c r="CM11191" s="54">
        <v>0.26900000000000002</v>
      </c>
      <c r="CN11191" s="53" t="s">
        <v>42987</v>
      </c>
      <c r="CO11191" s="54">
        <v>23</v>
      </c>
      <c r="CP11191" s="54">
        <v>27</v>
      </c>
      <c r="CQ11191" s="55">
        <f t="shared" si="174"/>
        <v>0.85185185185185186</v>
      </c>
      <c r="CR11191" s="52" t="s">
        <v>28953</v>
      </c>
    </row>
    <row r="11192" spans="81:96">
      <c r="CC11192" s="52">
        <v>11191</v>
      </c>
      <c r="CD11192" s="53" t="s">
        <v>33265</v>
      </c>
      <c r="CE11192" s="53" t="s">
        <v>33266</v>
      </c>
      <c r="CF11192" s="54">
        <v>781</v>
      </c>
      <c r="CG11192" s="54">
        <v>0.877</v>
      </c>
      <c r="CH11192" s="54">
        <v>0.85399999999999998</v>
      </c>
      <c r="CI11192" s="54">
        <v>0.121</v>
      </c>
      <c r="CJ11192" s="54">
        <v>66</v>
      </c>
      <c r="CK11192" s="54">
        <v>5.2</v>
      </c>
      <c r="CL11192" s="54">
        <v>2.63E-3</v>
      </c>
      <c r="CM11192" s="54">
        <v>0.31</v>
      </c>
      <c r="CN11192" s="53" t="s">
        <v>42987</v>
      </c>
      <c r="CO11192" s="54">
        <v>24</v>
      </c>
      <c r="CP11192" s="54">
        <v>27</v>
      </c>
      <c r="CQ11192" s="55">
        <f t="shared" si="174"/>
        <v>0.88888888888888884</v>
      </c>
      <c r="CR11192" s="52" t="s">
        <v>28953</v>
      </c>
    </row>
    <row r="11193" spans="81:96">
      <c r="CC11193" s="52">
        <v>11192</v>
      </c>
      <c r="CD11193" s="53" t="s">
        <v>42996</v>
      </c>
      <c r="CE11193" s="53" t="s">
        <v>42997</v>
      </c>
      <c r="CF11193" s="54">
        <v>504</v>
      </c>
      <c r="CG11193" s="54">
        <v>0.61899999999999999</v>
      </c>
      <c r="CH11193" s="54">
        <v>0.69799999999999995</v>
      </c>
      <c r="CI11193" s="54">
        <v>0.184</v>
      </c>
      <c r="CJ11193" s="54">
        <v>147</v>
      </c>
      <c r="CK11193" s="54">
        <v>6.2</v>
      </c>
      <c r="CL11193" s="54">
        <v>1.2700000000000001E-3</v>
      </c>
      <c r="CM11193" s="54">
        <v>0.25700000000000001</v>
      </c>
      <c r="CN11193" s="53" t="s">
        <v>42987</v>
      </c>
      <c r="CO11193" s="54">
        <v>25</v>
      </c>
      <c r="CP11193" s="54">
        <v>27</v>
      </c>
      <c r="CQ11193" s="55">
        <f t="shared" si="174"/>
        <v>0.92592592592592593</v>
      </c>
      <c r="CR11193" s="52" t="s">
        <v>28953</v>
      </c>
    </row>
    <row r="11194" spans="81:96">
      <c r="CC11194" s="52">
        <v>11193</v>
      </c>
      <c r="CD11194" s="53" t="s">
        <v>42983</v>
      </c>
      <c r="CE11194" s="53" t="s">
        <v>42984</v>
      </c>
      <c r="CF11194" s="54">
        <v>1389</v>
      </c>
      <c r="CG11194" s="54">
        <v>0.51</v>
      </c>
      <c r="CH11194" s="54">
        <v>0.48699999999999999</v>
      </c>
      <c r="CI11194" s="54">
        <v>8.2000000000000003E-2</v>
      </c>
      <c r="CJ11194" s="54">
        <v>183</v>
      </c>
      <c r="CK11194" s="54">
        <v>8</v>
      </c>
      <c r="CL11194" s="54">
        <v>2.5000000000000001E-3</v>
      </c>
      <c r="CM11194" s="54">
        <v>0.14499999999999999</v>
      </c>
      <c r="CN11194" s="53" t="s">
        <v>42987</v>
      </c>
      <c r="CO11194" s="54">
        <v>26</v>
      </c>
      <c r="CP11194" s="54">
        <v>27</v>
      </c>
      <c r="CQ11194" s="55">
        <f t="shared" si="174"/>
        <v>0.96296296296296291</v>
      </c>
      <c r="CR11194" s="52" t="s">
        <v>28953</v>
      </c>
    </row>
    <row r="11195" spans="81:96">
      <c r="CC11195" s="52">
        <v>11194</v>
      </c>
      <c r="CD11195" s="53" t="s">
        <v>40912</v>
      </c>
      <c r="CE11195" s="53" t="s">
        <v>40913</v>
      </c>
      <c r="CF11195" s="54">
        <v>201</v>
      </c>
      <c r="CG11195" s="54">
        <v>0.13600000000000001</v>
      </c>
      <c r="CH11195" s="54">
        <v>0.106</v>
      </c>
      <c r="CI11195" s="54">
        <v>4.0000000000000001E-3</v>
      </c>
      <c r="CJ11195" s="54">
        <v>247</v>
      </c>
      <c r="CK11195" s="54">
        <v>3.6</v>
      </c>
      <c r="CL11195" s="54">
        <v>6.2E-4</v>
      </c>
      <c r="CM11195" s="54">
        <v>2.7E-2</v>
      </c>
      <c r="CN11195" s="53" t="s">
        <v>42987</v>
      </c>
      <c r="CO11195" s="54">
        <v>27</v>
      </c>
      <c r="CP11195" s="54">
        <v>27</v>
      </c>
      <c r="CQ11195" s="55">
        <f t="shared" si="174"/>
        <v>1</v>
      </c>
      <c r="CR11195" s="52" t="s">
        <v>28953</v>
      </c>
    </row>
    <row r="11196" spans="81:96">
      <c r="CC11196" s="52">
        <v>11195</v>
      </c>
      <c r="CD11196" s="53" t="s">
        <v>42998</v>
      </c>
      <c r="CE11196" s="53" t="s">
        <v>42999</v>
      </c>
      <c r="CF11196" s="54">
        <v>24528</v>
      </c>
      <c r="CG11196" s="54">
        <v>27.324000000000002</v>
      </c>
      <c r="CH11196" s="54">
        <v>35.337000000000003</v>
      </c>
      <c r="CI11196" s="54">
        <v>4.9349999999999996</v>
      </c>
      <c r="CJ11196" s="54">
        <v>31</v>
      </c>
      <c r="CK11196" s="54" t="s">
        <v>28918</v>
      </c>
      <c r="CL11196" s="54">
        <v>3.8269999999999998E-2</v>
      </c>
      <c r="CM11196" s="54">
        <v>13.773</v>
      </c>
      <c r="CN11196" s="53" t="s">
        <v>43000</v>
      </c>
      <c r="CO11196" s="54">
        <v>1</v>
      </c>
      <c r="CP11196" s="54">
        <v>83</v>
      </c>
      <c r="CQ11196" s="55">
        <f t="shared" si="174"/>
        <v>1.2048192771084338E-2</v>
      </c>
      <c r="CR11196" s="52" t="s">
        <v>28907</v>
      </c>
    </row>
    <row r="11197" spans="81:96">
      <c r="CC11197" s="52">
        <v>11196</v>
      </c>
      <c r="CD11197" s="53" t="s">
        <v>43001</v>
      </c>
      <c r="CE11197" s="53" t="s">
        <v>43002</v>
      </c>
      <c r="CF11197" s="54">
        <v>8693</v>
      </c>
      <c r="CG11197" s="54">
        <v>18.510000000000002</v>
      </c>
      <c r="CH11197" s="54">
        <v>19.655999999999999</v>
      </c>
      <c r="CI11197" s="54">
        <v>3.9260000000000002</v>
      </c>
      <c r="CJ11197" s="54">
        <v>27</v>
      </c>
      <c r="CK11197" s="54">
        <v>10</v>
      </c>
      <c r="CL11197" s="54">
        <v>1.685E-2</v>
      </c>
      <c r="CM11197" s="54">
        <v>8.2910000000000004</v>
      </c>
      <c r="CN11197" s="53" t="s">
        <v>43000</v>
      </c>
      <c r="CO11197" s="54">
        <v>2</v>
      </c>
      <c r="CP11197" s="54">
        <v>83</v>
      </c>
      <c r="CQ11197" s="55">
        <f t="shared" si="174"/>
        <v>2.4096385542168676E-2</v>
      </c>
      <c r="CR11197" s="52" t="s">
        <v>28907</v>
      </c>
    </row>
    <row r="11198" spans="81:96">
      <c r="CC11198" s="52">
        <v>11197</v>
      </c>
      <c r="CD11198" s="53" t="s">
        <v>34184</v>
      </c>
      <c r="CE11198" s="53" t="s">
        <v>34185</v>
      </c>
      <c r="CF11198" s="54">
        <v>6906</v>
      </c>
      <c r="CG11198" s="54">
        <v>9.6</v>
      </c>
      <c r="CH11198" s="54">
        <v>7.2270000000000003</v>
      </c>
      <c r="CI11198" s="54">
        <v>1.8620000000000001</v>
      </c>
      <c r="CJ11198" s="54">
        <v>87</v>
      </c>
      <c r="CK11198" s="54">
        <v>5.9</v>
      </c>
      <c r="CL11198" s="54">
        <v>8.1600000000000006E-3</v>
      </c>
      <c r="CM11198" s="54">
        <v>1.1200000000000001</v>
      </c>
      <c r="CN11198" s="53" t="s">
        <v>43000</v>
      </c>
      <c r="CO11198" s="54">
        <v>3</v>
      </c>
      <c r="CP11198" s="54">
        <v>83</v>
      </c>
      <c r="CQ11198" s="55">
        <f t="shared" si="174"/>
        <v>3.614457831325301E-2</v>
      </c>
      <c r="CR11198" s="52" t="s">
        <v>28907</v>
      </c>
    </row>
    <row r="11199" spans="81:96">
      <c r="CC11199" s="52">
        <v>11198</v>
      </c>
      <c r="CD11199" s="53" t="s">
        <v>29981</v>
      </c>
      <c r="CE11199" s="53" t="s">
        <v>29982</v>
      </c>
      <c r="CF11199" s="54">
        <v>779</v>
      </c>
      <c r="CG11199" s="54">
        <v>6.2729999999999997</v>
      </c>
      <c r="CH11199" s="54">
        <v>5.867</v>
      </c>
      <c r="CI11199" s="54"/>
      <c r="CJ11199" s="54"/>
      <c r="CK11199" s="54" t="s">
        <v>28918</v>
      </c>
      <c r="CL11199" s="54">
        <v>4.8000000000000001E-4</v>
      </c>
      <c r="CM11199" s="54">
        <v>2.0259999999999998</v>
      </c>
      <c r="CN11199" s="53" t="s">
        <v>43000</v>
      </c>
      <c r="CO11199" s="54">
        <v>4</v>
      </c>
      <c r="CP11199" s="54">
        <v>83</v>
      </c>
      <c r="CQ11199" s="55">
        <f t="shared" si="174"/>
        <v>4.8192771084337352E-2</v>
      </c>
      <c r="CR11199" s="52" t="s">
        <v>28907</v>
      </c>
    </row>
    <row r="11200" spans="81:96">
      <c r="CC11200" s="52">
        <v>11199</v>
      </c>
      <c r="CD11200" s="53" t="s">
        <v>40686</v>
      </c>
      <c r="CE11200" s="53" t="s">
        <v>40687</v>
      </c>
      <c r="CF11200" s="54">
        <v>48946</v>
      </c>
      <c r="CG11200" s="54">
        <v>5.0369999999999999</v>
      </c>
      <c r="CH11200" s="54">
        <v>5.1130000000000004</v>
      </c>
      <c r="CI11200" s="54">
        <v>1.462</v>
      </c>
      <c r="CJ11200" s="54">
        <v>346</v>
      </c>
      <c r="CK11200" s="54" t="s">
        <v>28918</v>
      </c>
      <c r="CL11200" s="54">
        <v>5.926E-2</v>
      </c>
      <c r="CM11200" s="54">
        <v>1.86</v>
      </c>
      <c r="CN11200" s="53" t="s">
        <v>43000</v>
      </c>
      <c r="CO11200" s="54">
        <v>5</v>
      </c>
      <c r="CP11200" s="54">
        <v>83</v>
      </c>
      <c r="CQ11200" s="55">
        <f t="shared" si="174"/>
        <v>6.0240963855421686E-2</v>
      </c>
      <c r="CR11200" s="52" t="s">
        <v>28907</v>
      </c>
    </row>
    <row r="11201" spans="81:96">
      <c r="CC11201" s="52">
        <v>11200</v>
      </c>
      <c r="CD11201" s="53" t="s">
        <v>43003</v>
      </c>
      <c r="CE11201" s="53" t="s">
        <v>43004</v>
      </c>
      <c r="CF11201" s="54">
        <v>2691</v>
      </c>
      <c r="CG11201" s="54">
        <v>4.8570000000000002</v>
      </c>
      <c r="CH11201" s="54">
        <v>7.5750000000000002</v>
      </c>
      <c r="CI11201" s="54">
        <v>2.125</v>
      </c>
      <c r="CJ11201" s="54">
        <v>40</v>
      </c>
      <c r="CK11201" s="54">
        <v>6.2</v>
      </c>
      <c r="CL11201" s="54">
        <v>7.3899999999999999E-3</v>
      </c>
      <c r="CM11201" s="54">
        <v>2.9079999999999999</v>
      </c>
      <c r="CN11201" s="53" t="s">
        <v>43000</v>
      </c>
      <c r="CO11201" s="54">
        <v>6</v>
      </c>
      <c r="CP11201" s="54">
        <v>83</v>
      </c>
      <c r="CQ11201" s="55">
        <f t="shared" si="174"/>
        <v>7.2289156626506021E-2</v>
      </c>
      <c r="CR11201" s="52" t="s">
        <v>28907</v>
      </c>
    </row>
    <row r="11202" spans="81:96">
      <c r="CC11202" s="52">
        <v>11201</v>
      </c>
      <c r="CD11202" s="53" t="s">
        <v>43005</v>
      </c>
      <c r="CE11202" s="53" t="s">
        <v>43006</v>
      </c>
      <c r="CF11202" s="54">
        <v>8095</v>
      </c>
      <c r="CG11202" s="54">
        <v>4.7880000000000003</v>
      </c>
      <c r="CH11202" s="54">
        <v>4.4169999999999998</v>
      </c>
      <c r="CI11202" s="54">
        <v>1.53</v>
      </c>
      <c r="CJ11202" s="54">
        <v>83</v>
      </c>
      <c r="CK11202" s="54" t="s">
        <v>28918</v>
      </c>
      <c r="CL11202" s="54">
        <v>1.159E-2</v>
      </c>
      <c r="CM11202" s="54">
        <v>1.901</v>
      </c>
      <c r="CN11202" s="53" t="s">
        <v>43000</v>
      </c>
      <c r="CO11202" s="54">
        <v>7</v>
      </c>
      <c r="CP11202" s="54">
        <v>83</v>
      </c>
      <c r="CQ11202" s="55">
        <f t="shared" ref="CQ11202:CQ11265" si="175">CO11202/CP11202</f>
        <v>8.4337349397590355E-2</v>
      </c>
      <c r="CR11202" s="52" t="s">
        <v>28907</v>
      </c>
    </row>
    <row r="11203" spans="81:96">
      <c r="CC11203" s="52">
        <v>11202</v>
      </c>
      <c r="CD11203" s="53" t="s">
        <v>43007</v>
      </c>
      <c r="CE11203" s="53" t="s">
        <v>43008</v>
      </c>
      <c r="CF11203" s="54">
        <v>936</v>
      </c>
      <c r="CG11203" s="54">
        <v>4.7389999999999999</v>
      </c>
      <c r="CH11203" s="54">
        <v>4.0229999999999997</v>
      </c>
      <c r="CI11203" s="54">
        <v>0.58799999999999997</v>
      </c>
      <c r="CJ11203" s="54">
        <v>51</v>
      </c>
      <c r="CK11203" s="54">
        <v>2.4</v>
      </c>
      <c r="CL11203" s="54">
        <v>5.5500000000000002E-3</v>
      </c>
      <c r="CM11203" s="54">
        <v>1.581</v>
      </c>
      <c r="CN11203" s="53" t="s">
        <v>43000</v>
      </c>
      <c r="CO11203" s="54">
        <v>8</v>
      </c>
      <c r="CP11203" s="54">
        <v>83</v>
      </c>
      <c r="CQ11203" s="55">
        <f t="shared" si="175"/>
        <v>9.6385542168674704E-2</v>
      </c>
      <c r="CR11203" s="52" t="s">
        <v>28907</v>
      </c>
    </row>
    <row r="11204" spans="81:96">
      <c r="CC11204" s="52">
        <v>11203</v>
      </c>
      <c r="CD11204" s="53" t="s">
        <v>34220</v>
      </c>
      <c r="CE11204" s="53" t="s">
        <v>34221</v>
      </c>
      <c r="CF11204" s="54">
        <v>2267</v>
      </c>
      <c r="CG11204" s="54">
        <v>4.5259999999999998</v>
      </c>
      <c r="CH11204" s="54">
        <v>6.077</v>
      </c>
      <c r="CI11204" s="54">
        <v>0.68400000000000005</v>
      </c>
      <c r="CJ11204" s="54">
        <v>19</v>
      </c>
      <c r="CK11204" s="54">
        <v>7.7</v>
      </c>
      <c r="CL11204" s="54">
        <v>4.3299999999999996E-3</v>
      </c>
      <c r="CM11204" s="54">
        <v>1.905</v>
      </c>
      <c r="CN11204" s="53" t="s">
        <v>43000</v>
      </c>
      <c r="CO11204" s="54">
        <v>9</v>
      </c>
      <c r="CP11204" s="54">
        <v>83</v>
      </c>
      <c r="CQ11204" s="55">
        <f t="shared" si="175"/>
        <v>0.10843373493975904</v>
      </c>
      <c r="CR11204" s="52" t="s">
        <v>28907</v>
      </c>
    </row>
    <row r="11205" spans="81:96">
      <c r="CC11205" s="52">
        <v>11204</v>
      </c>
      <c r="CD11205" s="53" t="s">
        <v>43009</v>
      </c>
      <c r="CE11205" s="53" t="s">
        <v>43010</v>
      </c>
      <c r="CF11205" s="54">
        <v>3347</v>
      </c>
      <c r="CG11205" s="54">
        <v>4.3819999999999997</v>
      </c>
      <c r="CH11205" s="54">
        <v>3.8570000000000002</v>
      </c>
      <c r="CI11205" s="54">
        <v>1.1890000000000001</v>
      </c>
      <c r="CJ11205" s="54">
        <v>143</v>
      </c>
      <c r="CK11205" s="54">
        <v>3.7</v>
      </c>
      <c r="CL11205" s="54">
        <v>1.018E-2</v>
      </c>
      <c r="CM11205" s="54">
        <v>1.0209999999999999</v>
      </c>
      <c r="CN11205" s="53" t="s">
        <v>43000</v>
      </c>
      <c r="CO11205" s="54">
        <v>10</v>
      </c>
      <c r="CP11205" s="54">
        <v>83</v>
      </c>
      <c r="CQ11205" s="55">
        <f t="shared" si="175"/>
        <v>0.12048192771084337</v>
      </c>
      <c r="CR11205" s="52" t="s">
        <v>28907</v>
      </c>
    </row>
    <row r="11206" spans="81:96">
      <c r="CC11206" s="52">
        <v>11205</v>
      </c>
      <c r="CD11206" s="53" t="s">
        <v>43011</v>
      </c>
      <c r="CE11206" s="53" t="s">
        <v>43012</v>
      </c>
      <c r="CF11206" s="54">
        <v>2532</v>
      </c>
      <c r="CG11206" s="54">
        <v>4.2590000000000003</v>
      </c>
      <c r="CH11206" s="54">
        <v>5.444</v>
      </c>
      <c r="CI11206" s="54">
        <v>1</v>
      </c>
      <c r="CJ11206" s="54">
        <v>24</v>
      </c>
      <c r="CK11206" s="54">
        <v>9.6999999999999993</v>
      </c>
      <c r="CL11206" s="54">
        <v>3.9500000000000004E-3</v>
      </c>
      <c r="CM11206" s="54">
        <v>1.841</v>
      </c>
      <c r="CN11206" s="53" t="s">
        <v>43000</v>
      </c>
      <c r="CO11206" s="54">
        <v>11</v>
      </c>
      <c r="CP11206" s="54">
        <v>83</v>
      </c>
      <c r="CQ11206" s="55">
        <f t="shared" si="175"/>
        <v>0.13253012048192772</v>
      </c>
      <c r="CR11206" s="52" t="s">
        <v>28907</v>
      </c>
    </row>
    <row r="11207" spans="81:96">
      <c r="CC11207" s="52">
        <v>11206</v>
      </c>
      <c r="CD11207" s="53" t="s">
        <v>41120</v>
      </c>
      <c r="CE11207" s="53" t="s">
        <v>41121</v>
      </c>
      <c r="CF11207" s="54">
        <v>4829</v>
      </c>
      <c r="CG11207" s="54">
        <v>4.1109999999999998</v>
      </c>
      <c r="CH11207" s="54">
        <v>5.5960000000000001</v>
      </c>
      <c r="CI11207" s="54">
        <v>0.54500000000000004</v>
      </c>
      <c r="CJ11207" s="54">
        <v>156</v>
      </c>
      <c r="CK11207" s="54">
        <v>4.2</v>
      </c>
      <c r="CL11207" s="54">
        <v>1.6820000000000002E-2</v>
      </c>
      <c r="CM11207" s="54">
        <v>1.7450000000000001</v>
      </c>
      <c r="CN11207" s="53" t="s">
        <v>43000</v>
      </c>
      <c r="CO11207" s="54">
        <v>12</v>
      </c>
      <c r="CP11207" s="54">
        <v>83</v>
      </c>
      <c r="CQ11207" s="55">
        <f t="shared" si="175"/>
        <v>0.14457831325301204</v>
      </c>
      <c r="CR11207" s="52" t="s">
        <v>28907</v>
      </c>
    </row>
    <row r="11208" spans="81:96">
      <c r="CC11208" s="52">
        <v>11207</v>
      </c>
      <c r="CD11208" s="53" t="s">
        <v>43013</v>
      </c>
      <c r="CE11208" s="53" t="s">
        <v>43014</v>
      </c>
      <c r="CF11208" s="54">
        <v>9672</v>
      </c>
      <c r="CG11208" s="54">
        <v>4.101</v>
      </c>
      <c r="CH11208" s="54">
        <v>4.1360000000000001</v>
      </c>
      <c r="CI11208" s="54">
        <v>1.0680000000000001</v>
      </c>
      <c r="CJ11208" s="54">
        <v>190</v>
      </c>
      <c r="CK11208" s="54">
        <v>9.1999999999999993</v>
      </c>
      <c r="CL11208" s="54">
        <v>1.5810000000000001E-2</v>
      </c>
      <c r="CM11208" s="54">
        <v>1.3360000000000001</v>
      </c>
      <c r="CN11208" s="53" t="s">
        <v>43000</v>
      </c>
      <c r="CO11208" s="54">
        <v>13</v>
      </c>
      <c r="CP11208" s="54">
        <v>83</v>
      </c>
      <c r="CQ11208" s="55">
        <f t="shared" si="175"/>
        <v>0.15662650602409639</v>
      </c>
      <c r="CR11208" s="52" t="s">
        <v>28907</v>
      </c>
    </row>
    <row r="11209" spans="81:96">
      <c r="CC11209" s="52">
        <v>11208</v>
      </c>
      <c r="CD11209" s="53" t="s">
        <v>43015</v>
      </c>
      <c r="CE11209" s="53" t="s">
        <v>43016</v>
      </c>
      <c r="CF11209" s="54">
        <v>13006</v>
      </c>
      <c r="CG11209" s="54">
        <v>4.08</v>
      </c>
      <c r="CH11209" s="54">
        <v>3.9079999999999999</v>
      </c>
      <c r="CI11209" s="54">
        <v>0.89600000000000002</v>
      </c>
      <c r="CJ11209" s="54">
        <v>201</v>
      </c>
      <c r="CK11209" s="54">
        <v>8</v>
      </c>
      <c r="CL11209" s="54">
        <v>2.0160000000000001E-2</v>
      </c>
      <c r="CM11209" s="54">
        <v>1.226</v>
      </c>
      <c r="CN11209" s="53" t="s">
        <v>43000</v>
      </c>
      <c r="CO11209" s="54">
        <v>14</v>
      </c>
      <c r="CP11209" s="54">
        <v>83</v>
      </c>
      <c r="CQ11209" s="55">
        <f t="shared" si="175"/>
        <v>0.16867469879518071</v>
      </c>
      <c r="CR11209" s="52" t="s">
        <v>28907</v>
      </c>
    </row>
    <row r="11210" spans="81:96">
      <c r="CC11210" s="52">
        <v>11209</v>
      </c>
      <c r="CD11210" s="53" t="s">
        <v>4223</v>
      </c>
      <c r="CE11210" s="53" t="s">
        <v>4221</v>
      </c>
      <c r="CF11210" s="54">
        <v>17272</v>
      </c>
      <c r="CG11210" s="54">
        <v>3.839</v>
      </c>
      <c r="CH11210" s="54">
        <v>3.7509999999999999</v>
      </c>
      <c r="CI11210" s="54">
        <v>1.224</v>
      </c>
      <c r="CJ11210" s="54">
        <v>228</v>
      </c>
      <c r="CK11210" s="54">
        <v>7.3</v>
      </c>
      <c r="CL11210" s="54">
        <v>3.0689999999999999E-2</v>
      </c>
      <c r="CM11210" s="54">
        <v>1.0880000000000001</v>
      </c>
      <c r="CN11210" s="53" t="s">
        <v>43000</v>
      </c>
      <c r="CO11210" s="54">
        <v>15</v>
      </c>
      <c r="CP11210" s="54">
        <v>83</v>
      </c>
      <c r="CQ11210" s="55">
        <f t="shared" si="175"/>
        <v>0.18072289156626506</v>
      </c>
      <c r="CR11210" s="52" t="s">
        <v>28907</v>
      </c>
    </row>
    <row r="11211" spans="81:96">
      <c r="CC11211" s="52">
        <v>11210</v>
      </c>
      <c r="CD11211" s="53" t="s">
        <v>30844</v>
      </c>
      <c r="CE11211" s="53" t="s">
        <v>30845</v>
      </c>
      <c r="CF11211" s="54">
        <v>31933</v>
      </c>
      <c r="CG11211" s="54">
        <v>3.8380000000000001</v>
      </c>
      <c r="CH11211" s="54">
        <v>3.8809999999999998</v>
      </c>
      <c r="CI11211" s="54">
        <v>0.76500000000000001</v>
      </c>
      <c r="CJ11211" s="54">
        <v>357</v>
      </c>
      <c r="CK11211" s="54">
        <v>9.1</v>
      </c>
      <c r="CL11211" s="54">
        <v>4.1980000000000003E-2</v>
      </c>
      <c r="CM11211" s="54">
        <v>1.1910000000000001</v>
      </c>
      <c r="CN11211" s="53" t="s">
        <v>43000</v>
      </c>
      <c r="CO11211" s="54">
        <v>16</v>
      </c>
      <c r="CP11211" s="54">
        <v>83</v>
      </c>
      <c r="CQ11211" s="55">
        <f t="shared" si="175"/>
        <v>0.19277108433734941</v>
      </c>
      <c r="CR11211" s="52" t="s">
        <v>28907</v>
      </c>
    </row>
    <row r="11212" spans="81:96">
      <c r="CC11212" s="52">
        <v>11211</v>
      </c>
      <c r="CD11212" s="53" t="s">
        <v>36512</v>
      </c>
      <c r="CE11212" s="53" t="s">
        <v>36513</v>
      </c>
      <c r="CF11212" s="54">
        <v>14354</v>
      </c>
      <c r="CG11212" s="54">
        <v>3.798</v>
      </c>
      <c r="CH11212" s="54">
        <v>3.8650000000000002</v>
      </c>
      <c r="CI11212" s="54">
        <v>0.55900000000000005</v>
      </c>
      <c r="CJ11212" s="54">
        <v>229</v>
      </c>
      <c r="CK11212" s="54">
        <v>8</v>
      </c>
      <c r="CL11212" s="54">
        <v>2.4670000000000001E-2</v>
      </c>
      <c r="CM11212" s="54">
        <v>1.224</v>
      </c>
      <c r="CN11212" s="53" t="s">
        <v>43000</v>
      </c>
      <c r="CO11212" s="54">
        <v>17</v>
      </c>
      <c r="CP11212" s="54">
        <v>83</v>
      </c>
      <c r="CQ11212" s="55">
        <f t="shared" si="175"/>
        <v>0.20481927710843373</v>
      </c>
      <c r="CR11212" s="52" t="s">
        <v>28907</v>
      </c>
    </row>
    <row r="11213" spans="81:96">
      <c r="CC11213" s="52">
        <v>11212</v>
      </c>
      <c r="CD11213" s="53" t="s">
        <v>34244</v>
      </c>
      <c r="CE11213" s="53" t="s">
        <v>34245</v>
      </c>
      <c r="CF11213" s="54">
        <v>19402</v>
      </c>
      <c r="CG11213" s="54">
        <v>3.7850000000000001</v>
      </c>
      <c r="CH11213" s="54">
        <v>4.6139999999999999</v>
      </c>
      <c r="CI11213" s="54">
        <v>0.81499999999999995</v>
      </c>
      <c r="CJ11213" s="54">
        <v>248</v>
      </c>
      <c r="CK11213" s="54">
        <v>7.9</v>
      </c>
      <c r="CL11213" s="54">
        <v>3.422E-2</v>
      </c>
      <c r="CM11213" s="54">
        <v>1.534</v>
      </c>
      <c r="CN11213" s="53" t="s">
        <v>43000</v>
      </c>
      <c r="CO11213" s="54">
        <v>18</v>
      </c>
      <c r="CP11213" s="54">
        <v>83</v>
      </c>
      <c r="CQ11213" s="55">
        <f t="shared" si="175"/>
        <v>0.21686746987951808</v>
      </c>
      <c r="CR11213" s="52" t="s">
        <v>28907</v>
      </c>
    </row>
    <row r="11214" spans="81:96">
      <c r="CC11214" s="52">
        <v>11213</v>
      </c>
      <c r="CD11214" s="53" t="s">
        <v>31114</v>
      </c>
      <c r="CE11214" s="53" t="s">
        <v>31115</v>
      </c>
      <c r="CF11214" s="54">
        <v>17651</v>
      </c>
      <c r="CG11214" s="54">
        <v>3.78</v>
      </c>
      <c r="CH11214" s="54">
        <v>3.9140000000000001</v>
      </c>
      <c r="CI11214" s="54">
        <v>1.028</v>
      </c>
      <c r="CJ11214" s="54">
        <v>211</v>
      </c>
      <c r="CK11214" s="54">
        <v>8.1999999999999993</v>
      </c>
      <c r="CL11214" s="54">
        <v>2.7699999999999999E-2</v>
      </c>
      <c r="CM11214" s="54">
        <v>1.2450000000000001</v>
      </c>
      <c r="CN11214" s="53" t="s">
        <v>43000</v>
      </c>
      <c r="CO11214" s="54">
        <v>19</v>
      </c>
      <c r="CP11214" s="54">
        <v>83</v>
      </c>
      <c r="CQ11214" s="55">
        <f t="shared" si="175"/>
        <v>0.2289156626506024</v>
      </c>
      <c r="CR11214" s="52" t="s">
        <v>28907</v>
      </c>
    </row>
    <row r="11215" spans="81:96">
      <c r="CC11215" s="52">
        <v>11214</v>
      </c>
      <c r="CD11215" s="53" t="s">
        <v>43017</v>
      </c>
      <c r="CE11215" s="53" t="s">
        <v>43018</v>
      </c>
      <c r="CF11215" s="54">
        <v>3574</v>
      </c>
      <c r="CG11215" s="54">
        <v>3.5339999999999998</v>
      </c>
      <c r="CH11215" s="54">
        <v>3.4609999999999999</v>
      </c>
      <c r="CI11215" s="54">
        <v>0.749</v>
      </c>
      <c r="CJ11215" s="54">
        <v>474</v>
      </c>
      <c r="CK11215" s="54">
        <v>2.2000000000000002</v>
      </c>
      <c r="CL11215" s="54">
        <v>1.5299999999999999E-2</v>
      </c>
      <c r="CM11215" s="54">
        <v>1.038</v>
      </c>
      <c r="CN11215" s="53" t="s">
        <v>43000</v>
      </c>
      <c r="CO11215" s="54">
        <v>20</v>
      </c>
      <c r="CP11215" s="54">
        <v>83</v>
      </c>
      <c r="CQ11215" s="55">
        <f t="shared" si="175"/>
        <v>0.24096385542168675</v>
      </c>
      <c r="CR11215" s="52" t="s">
        <v>28907</v>
      </c>
    </row>
    <row r="11216" spans="81:96">
      <c r="CC11216" s="52">
        <v>11215</v>
      </c>
      <c r="CD11216" s="53" t="s">
        <v>30440</v>
      </c>
      <c r="CE11216" s="53" t="s">
        <v>30441</v>
      </c>
      <c r="CF11216" s="54">
        <v>3809</v>
      </c>
      <c r="CG11216" s="54">
        <v>3.343</v>
      </c>
      <c r="CH11216" s="54">
        <v>3.3929999999999998</v>
      </c>
      <c r="CI11216" s="54">
        <v>0.77100000000000002</v>
      </c>
      <c r="CJ11216" s="54">
        <v>131</v>
      </c>
      <c r="CK11216" s="54">
        <v>5.7</v>
      </c>
      <c r="CL11216" s="54">
        <v>7.43E-3</v>
      </c>
      <c r="CM11216" s="54">
        <v>0.84</v>
      </c>
      <c r="CN11216" s="53" t="s">
        <v>43000</v>
      </c>
      <c r="CO11216" s="54">
        <v>21</v>
      </c>
      <c r="CP11216" s="54">
        <v>83</v>
      </c>
      <c r="CQ11216" s="55">
        <f t="shared" si="175"/>
        <v>0.25301204819277107</v>
      </c>
      <c r="CR11216" s="52" t="s">
        <v>28921</v>
      </c>
    </row>
    <row r="11217" spans="81:96">
      <c r="CC11217" s="52">
        <v>11216</v>
      </c>
      <c r="CD11217" s="53" t="s">
        <v>43019</v>
      </c>
      <c r="CE11217" s="53" t="s">
        <v>43020</v>
      </c>
      <c r="CF11217" s="54">
        <v>17248</v>
      </c>
      <c r="CG11217" s="54">
        <v>3.2480000000000002</v>
      </c>
      <c r="CH11217" s="54">
        <v>3.5209999999999999</v>
      </c>
      <c r="CI11217" s="54">
        <v>0.77900000000000003</v>
      </c>
      <c r="CJ11217" s="54">
        <v>289</v>
      </c>
      <c r="CK11217" s="54">
        <v>7.9</v>
      </c>
      <c r="CL11217" s="54">
        <v>2.7740000000000001E-2</v>
      </c>
      <c r="CM11217" s="54">
        <v>1.0529999999999999</v>
      </c>
      <c r="CN11217" s="53" t="s">
        <v>43000</v>
      </c>
      <c r="CO11217" s="54">
        <v>22</v>
      </c>
      <c r="CP11217" s="54">
        <v>83</v>
      </c>
      <c r="CQ11217" s="55">
        <f t="shared" si="175"/>
        <v>0.26506024096385544</v>
      </c>
      <c r="CR11217" s="52" t="s">
        <v>28921</v>
      </c>
    </row>
    <row r="11218" spans="81:96">
      <c r="CC11218" s="52">
        <v>11217</v>
      </c>
      <c r="CD11218" s="53" t="s">
        <v>1045</v>
      </c>
      <c r="CE11218" s="53" t="s">
        <v>1043</v>
      </c>
      <c r="CF11218" s="54">
        <v>3134</v>
      </c>
      <c r="CG11218" s="54">
        <v>3.246</v>
      </c>
      <c r="CH11218" s="54">
        <v>3.0739999999999998</v>
      </c>
      <c r="CI11218" s="54">
        <v>0.34899999999999998</v>
      </c>
      <c r="CJ11218" s="54">
        <v>192</v>
      </c>
      <c r="CK11218" s="54">
        <v>7.4</v>
      </c>
      <c r="CL11218" s="54">
        <v>5.0000000000000001E-3</v>
      </c>
      <c r="CM11218" s="54">
        <v>0.80400000000000005</v>
      </c>
      <c r="CN11218" s="53" t="s">
        <v>43000</v>
      </c>
      <c r="CO11218" s="54">
        <v>23</v>
      </c>
      <c r="CP11218" s="54">
        <v>83</v>
      </c>
      <c r="CQ11218" s="55">
        <f t="shared" si="175"/>
        <v>0.27710843373493976</v>
      </c>
      <c r="CR11218" s="52" t="s">
        <v>28921</v>
      </c>
    </row>
    <row r="11219" spans="81:96">
      <c r="CC11219" s="52">
        <v>11218</v>
      </c>
      <c r="CD11219" s="53" t="s">
        <v>26827</v>
      </c>
      <c r="CE11219" s="53" t="s">
        <v>26825</v>
      </c>
      <c r="CF11219" s="54">
        <v>4252</v>
      </c>
      <c r="CG11219" s="54">
        <v>3.157</v>
      </c>
      <c r="CH11219" s="54">
        <v>3.1989999999999998</v>
      </c>
      <c r="CI11219" s="54">
        <v>0.50700000000000001</v>
      </c>
      <c r="CJ11219" s="54">
        <v>67</v>
      </c>
      <c r="CK11219" s="54">
        <v>9.5</v>
      </c>
      <c r="CL11219" s="54">
        <v>5.7200000000000003E-3</v>
      </c>
      <c r="CM11219" s="54">
        <v>0.998</v>
      </c>
      <c r="CN11219" s="53" t="s">
        <v>43000</v>
      </c>
      <c r="CO11219" s="54">
        <v>24</v>
      </c>
      <c r="CP11219" s="54">
        <v>83</v>
      </c>
      <c r="CQ11219" s="55">
        <f t="shared" si="175"/>
        <v>0.28915662650602408</v>
      </c>
      <c r="CR11219" s="52" t="s">
        <v>28921</v>
      </c>
    </row>
    <row r="11220" spans="81:96">
      <c r="CC11220" s="52">
        <v>11219</v>
      </c>
      <c r="CD11220" s="53" t="s">
        <v>22199</v>
      </c>
      <c r="CE11220" s="53" t="s">
        <v>22197</v>
      </c>
      <c r="CF11220" s="54">
        <v>21152</v>
      </c>
      <c r="CG11220" s="54">
        <v>3.1059999999999999</v>
      </c>
      <c r="CH11220" s="54">
        <v>3.3660000000000001</v>
      </c>
      <c r="CI11220" s="54">
        <v>0.47099999999999997</v>
      </c>
      <c r="CJ11220" s="54">
        <v>242</v>
      </c>
      <c r="CK11220" s="54">
        <v>9.5</v>
      </c>
      <c r="CL11220" s="54">
        <v>2.8740000000000002E-2</v>
      </c>
      <c r="CM11220" s="54">
        <v>1.0720000000000001</v>
      </c>
      <c r="CN11220" s="53" t="s">
        <v>43000</v>
      </c>
      <c r="CO11220" s="54">
        <v>25</v>
      </c>
      <c r="CP11220" s="54">
        <v>83</v>
      </c>
      <c r="CQ11220" s="55">
        <f t="shared" si="175"/>
        <v>0.30120481927710846</v>
      </c>
      <c r="CR11220" s="52" t="s">
        <v>28921</v>
      </c>
    </row>
    <row r="11221" spans="81:96">
      <c r="CC11221" s="52">
        <v>11220</v>
      </c>
      <c r="CD11221" s="53" t="s">
        <v>43021</v>
      </c>
      <c r="CE11221" s="53" t="s">
        <v>43022</v>
      </c>
      <c r="CF11221" s="54">
        <v>42134</v>
      </c>
      <c r="CG11221" s="54">
        <v>3.056</v>
      </c>
      <c r="CH11221" s="54">
        <v>3.7730000000000001</v>
      </c>
      <c r="CI11221" s="54">
        <v>0.69</v>
      </c>
      <c r="CJ11221" s="54">
        <v>336</v>
      </c>
      <c r="CK11221" s="54" t="s">
        <v>28918</v>
      </c>
      <c r="CL11221" s="54">
        <v>3.9070000000000001E-2</v>
      </c>
      <c r="CM11221" s="54">
        <v>1.1499999999999999</v>
      </c>
      <c r="CN11221" s="53" t="s">
        <v>43000</v>
      </c>
      <c r="CO11221" s="54">
        <v>26</v>
      </c>
      <c r="CP11221" s="54">
        <v>83</v>
      </c>
      <c r="CQ11221" s="55">
        <f t="shared" si="175"/>
        <v>0.31325301204819278</v>
      </c>
      <c r="CR11221" s="52" t="s">
        <v>28921</v>
      </c>
    </row>
    <row r="11222" spans="81:96">
      <c r="CC11222" s="52">
        <v>11221</v>
      </c>
      <c r="CD11222" s="53" t="s">
        <v>40748</v>
      </c>
      <c r="CE11222" s="53" t="s">
        <v>40749</v>
      </c>
      <c r="CF11222" s="54">
        <v>11284</v>
      </c>
      <c r="CG11222" s="54">
        <v>2.9860000000000002</v>
      </c>
      <c r="CH11222" s="54">
        <v>3.6960000000000002</v>
      </c>
      <c r="CI11222" s="54">
        <v>0.91700000000000004</v>
      </c>
      <c r="CJ11222" s="54">
        <v>144</v>
      </c>
      <c r="CK11222" s="54" t="s">
        <v>28918</v>
      </c>
      <c r="CL11222" s="54">
        <v>1.4279999999999999E-2</v>
      </c>
      <c r="CM11222" s="54">
        <v>1.2170000000000001</v>
      </c>
      <c r="CN11222" s="53" t="s">
        <v>43000</v>
      </c>
      <c r="CO11222" s="54">
        <v>27</v>
      </c>
      <c r="CP11222" s="54">
        <v>83</v>
      </c>
      <c r="CQ11222" s="55">
        <f t="shared" si="175"/>
        <v>0.3253012048192771</v>
      </c>
      <c r="CR11222" s="52" t="s">
        <v>28921</v>
      </c>
    </row>
    <row r="11223" spans="81:96">
      <c r="CC11223" s="52">
        <v>11222</v>
      </c>
      <c r="CD11223" s="53" t="s">
        <v>42390</v>
      </c>
      <c r="CE11223" s="53" t="s">
        <v>42391</v>
      </c>
      <c r="CF11223" s="54">
        <v>1671</v>
      </c>
      <c r="CG11223" s="54">
        <v>2.9009999999999998</v>
      </c>
      <c r="CH11223" s="54">
        <v>2.6549999999999998</v>
      </c>
      <c r="CI11223" s="54">
        <v>0.189</v>
      </c>
      <c r="CJ11223" s="54">
        <v>37</v>
      </c>
      <c r="CK11223" s="54">
        <v>8</v>
      </c>
      <c r="CL11223" s="54">
        <v>2.99E-3</v>
      </c>
      <c r="CM11223" s="54">
        <v>0.75600000000000001</v>
      </c>
      <c r="CN11223" s="53" t="s">
        <v>43000</v>
      </c>
      <c r="CO11223" s="54">
        <v>28</v>
      </c>
      <c r="CP11223" s="54">
        <v>83</v>
      </c>
      <c r="CQ11223" s="55">
        <f t="shared" si="175"/>
        <v>0.33734939759036142</v>
      </c>
      <c r="CR11223" s="52" t="s">
        <v>28921</v>
      </c>
    </row>
    <row r="11224" spans="81:96">
      <c r="CC11224" s="52">
        <v>11223</v>
      </c>
      <c r="CD11224" s="53" t="s">
        <v>40750</v>
      </c>
      <c r="CE11224" s="53" t="s">
        <v>40751</v>
      </c>
      <c r="CF11224" s="54">
        <v>42912</v>
      </c>
      <c r="CG11224" s="54">
        <v>2.887</v>
      </c>
      <c r="CH11224" s="54">
        <v>3.3130000000000002</v>
      </c>
      <c r="CI11224" s="54">
        <v>0.49199999999999999</v>
      </c>
      <c r="CJ11224" s="54">
        <v>498</v>
      </c>
      <c r="CK11224" s="54" t="s">
        <v>28918</v>
      </c>
      <c r="CL11224" s="54">
        <v>6.1710000000000001E-2</v>
      </c>
      <c r="CM11224" s="54">
        <v>1.341</v>
      </c>
      <c r="CN11224" s="53" t="s">
        <v>43000</v>
      </c>
      <c r="CO11224" s="54">
        <v>29</v>
      </c>
      <c r="CP11224" s="54">
        <v>83</v>
      </c>
      <c r="CQ11224" s="55">
        <f t="shared" si="175"/>
        <v>0.3493975903614458</v>
      </c>
      <c r="CR11224" s="52" t="s">
        <v>28921</v>
      </c>
    </row>
    <row r="11225" spans="81:96">
      <c r="CC11225" s="52">
        <v>11224</v>
      </c>
      <c r="CD11225" s="53" t="s">
        <v>40752</v>
      </c>
      <c r="CE11225" s="53" t="s">
        <v>40753</v>
      </c>
      <c r="CF11225" s="54">
        <v>6171</v>
      </c>
      <c r="CG11225" s="54">
        <v>2.8820000000000001</v>
      </c>
      <c r="CH11225" s="54">
        <v>2.923</v>
      </c>
      <c r="CI11225" s="54">
        <v>0.496</v>
      </c>
      <c r="CJ11225" s="54">
        <v>135</v>
      </c>
      <c r="CK11225" s="54">
        <v>7.9</v>
      </c>
      <c r="CL11225" s="54">
        <v>1.129E-2</v>
      </c>
      <c r="CM11225" s="54">
        <v>0.91</v>
      </c>
      <c r="CN11225" s="53" t="s">
        <v>43000</v>
      </c>
      <c r="CO11225" s="54">
        <v>30</v>
      </c>
      <c r="CP11225" s="54">
        <v>83</v>
      </c>
      <c r="CQ11225" s="55">
        <f t="shared" si="175"/>
        <v>0.36144578313253012</v>
      </c>
      <c r="CR11225" s="52" t="s">
        <v>28921</v>
      </c>
    </row>
    <row r="11226" spans="81:96">
      <c r="CC11226" s="52">
        <v>11225</v>
      </c>
      <c r="CD11226" s="53" t="s">
        <v>25317</v>
      </c>
      <c r="CE11226" s="53" t="s">
        <v>25315</v>
      </c>
      <c r="CF11226" s="54">
        <v>4086</v>
      </c>
      <c r="CG11226" s="54">
        <v>2.875</v>
      </c>
      <c r="CH11226" s="54">
        <v>2.871</v>
      </c>
      <c r="CI11226" s="54">
        <v>0.33600000000000002</v>
      </c>
      <c r="CJ11226" s="54">
        <v>351</v>
      </c>
      <c r="CK11226" s="54">
        <v>3.7</v>
      </c>
      <c r="CL11226" s="54">
        <v>1.112E-2</v>
      </c>
      <c r="CM11226" s="54">
        <v>0.69899999999999995</v>
      </c>
      <c r="CN11226" s="53" t="s">
        <v>43000</v>
      </c>
      <c r="CO11226" s="54">
        <v>31</v>
      </c>
      <c r="CP11226" s="54">
        <v>83</v>
      </c>
      <c r="CQ11226" s="55">
        <f t="shared" si="175"/>
        <v>0.37349397590361444</v>
      </c>
      <c r="CR11226" s="52" t="s">
        <v>28921</v>
      </c>
    </row>
    <row r="11227" spans="81:96">
      <c r="CC11227" s="52">
        <v>11226</v>
      </c>
      <c r="CD11227" s="53" t="s">
        <v>30448</v>
      </c>
      <c r="CE11227" s="53" t="s">
        <v>30449</v>
      </c>
      <c r="CF11227" s="54">
        <v>2617</v>
      </c>
      <c r="CG11227" s="54">
        <v>2.774</v>
      </c>
      <c r="CH11227" s="54">
        <v>3.3740000000000001</v>
      </c>
      <c r="CI11227" s="54">
        <v>0.44400000000000001</v>
      </c>
      <c r="CJ11227" s="54">
        <v>36</v>
      </c>
      <c r="CK11227" s="54">
        <v>9.6999999999999993</v>
      </c>
      <c r="CL11227" s="54">
        <v>4.2599999999999999E-3</v>
      </c>
      <c r="CM11227" s="54">
        <v>1.181</v>
      </c>
      <c r="CN11227" s="53" t="s">
        <v>43000</v>
      </c>
      <c r="CO11227" s="54">
        <v>32</v>
      </c>
      <c r="CP11227" s="54">
        <v>83</v>
      </c>
      <c r="CQ11227" s="55">
        <f t="shared" si="175"/>
        <v>0.38554216867469882</v>
      </c>
      <c r="CR11227" s="52" t="s">
        <v>28921</v>
      </c>
    </row>
    <row r="11228" spans="81:96">
      <c r="CC11228" s="52">
        <v>11227</v>
      </c>
      <c r="CD11228" s="53" t="s">
        <v>21652</v>
      </c>
      <c r="CE11228" s="53" t="s">
        <v>21650</v>
      </c>
      <c r="CF11228" s="54">
        <v>4569</v>
      </c>
      <c r="CG11228" s="54">
        <v>2.669</v>
      </c>
      <c r="CH11228" s="54">
        <v>3.1030000000000002</v>
      </c>
      <c r="CI11228" s="54">
        <v>1.1379999999999999</v>
      </c>
      <c r="CJ11228" s="54">
        <v>152</v>
      </c>
      <c r="CK11228" s="54">
        <v>6.5</v>
      </c>
      <c r="CL11228" s="54">
        <v>9.9000000000000008E-3</v>
      </c>
      <c r="CM11228" s="54">
        <v>1.006</v>
      </c>
      <c r="CN11228" s="53" t="s">
        <v>43000</v>
      </c>
      <c r="CO11228" s="54">
        <v>33</v>
      </c>
      <c r="CP11228" s="54">
        <v>83</v>
      </c>
      <c r="CQ11228" s="55">
        <f t="shared" si="175"/>
        <v>0.39759036144578314</v>
      </c>
      <c r="CR11228" s="52" t="s">
        <v>28921</v>
      </c>
    </row>
    <row r="11229" spans="81:96">
      <c r="CC11229" s="52">
        <v>11228</v>
      </c>
      <c r="CD11229" s="53" t="s">
        <v>43023</v>
      </c>
      <c r="CE11229" s="53" t="s">
        <v>43024</v>
      </c>
      <c r="CF11229" s="54">
        <v>1470</v>
      </c>
      <c r="CG11229" s="54">
        <v>2.6619999999999999</v>
      </c>
      <c r="CH11229" s="54">
        <v>3.4670000000000001</v>
      </c>
      <c r="CI11229" s="54">
        <v>0.64900000000000002</v>
      </c>
      <c r="CJ11229" s="54">
        <v>148</v>
      </c>
      <c r="CK11229" s="54">
        <v>4</v>
      </c>
      <c r="CL11229" s="54">
        <v>3.5999999999999999E-3</v>
      </c>
      <c r="CM11229" s="54">
        <v>0.78500000000000003</v>
      </c>
      <c r="CN11229" s="53" t="s">
        <v>43000</v>
      </c>
      <c r="CO11229" s="54">
        <v>34</v>
      </c>
      <c r="CP11229" s="54">
        <v>83</v>
      </c>
      <c r="CQ11229" s="55">
        <f t="shared" si="175"/>
        <v>0.40963855421686746</v>
      </c>
      <c r="CR11229" s="52" t="s">
        <v>28921</v>
      </c>
    </row>
    <row r="11230" spans="81:96">
      <c r="CC11230" s="52">
        <v>11229</v>
      </c>
      <c r="CD11230" s="53" t="s">
        <v>43025</v>
      </c>
      <c r="CE11230" s="53" t="s">
        <v>43026</v>
      </c>
      <c r="CF11230" s="54">
        <v>3263</v>
      </c>
      <c r="CG11230" s="54">
        <v>2.6190000000000002</v>
      </c>
      <c r="CH11230" s="54">
        <v>2.2650000000000001</v>
      </c>
      <c r="CI11230" s="54">
        <v>0.32900000000000001</v>
      </c>
      <c r="CJ11230" s="54">
        <v>82</v>
      </c>
      <c r="CK11230" s="54">
        <v>8.9</v>
      </c>
      <c r="CL11230" s="54">
        <v>5.3E-3</v>
      </c>
      <c r="CM11230" s="54">
        <v>0.69599999999999995</v>
      </c>
      <c r="CN11230" s="53" t="s">
        <v>43000</v>
      </c>
      <c r="CO11230" s="54">
        <v>35</v>
      </c>
      <c r="CP11230" s="54">
        <v>83</v>
      </c>
      <c r="CQ11230" s="55">
        <f t="shared" si="175"/>
        <v>0.42168674698795183</v>
      </c>
      <c r="CR11230" s="52" t="s">
        <v>28921</v>
      </c>
    </row>
    <row r="11231" spans="81:96">
      <c r="CC11231" s="52">
        <v>11230</v>
      </c>
      <c r="CD11231" s="53" t="s">
        <v>5704</v>
      </c>
      <c r="CE11231" s="53" t="s">
        <v>5702</v>
      </c>
      <c r="CF11231" s="54">
        <v>7919</v>
      </c>
      <c r="CG11231" s="54">
        <v>2.4700000000000002</v>
      </c>
      <c r="CH11231" s="54">
        <v>2.577</v>
      </c>
      <c r="CI11231" s="54">
        <v>0.28399999999999997</v>
      </c>
      <c r="CJ11231" s="54">
        <v>155</v>
      </c>
      <c r="CK11231" s="54" t="s">
        <v>28918</v>
      </c>
      <c r="CL11231" s="54">
        <v>1.1039999999999999E-2</v>
      </c>
      <c r="CM11231" s="54">
        <v>0.71899999999999997</v>
      </c>
      <c r="CN11231" s="53" t="s">
        <v>43000</v>
      </c>
      <c r="CO11231" s="54">
        <v>36</v>
      </c>
      <c r="CP11231" s="54">
        <v>83</v>
      </c>
      <c r="CQ11231" s="55">
        <f t="shared" si="175"/>
        <v>0.43373493975903615</v>
      </c>
      <c r="CR11231" s="52" t="s">
        <v>28921</v>
      </c>
    </row>
    <row r="11232" spans="81:96">
      <c r="CC11232" s="52">
        <v>11231</v>
      </c>
      <c r="CD11232" s="53" t="s">
        <v>30161</v>
      </c>
      <c r="CE11232" s="53" t="s">
        <v>30162</v>
      </c>
      <c r="CF11232" s="54">
        <v>4646</v>
      </c>
      <c r="CG11232" s="54">
        <v>2.4569999999999999</v>
      </c>
      <c r="CH11232" s="54">
        <v>2.407</v>
      </c>
      <c r="CI11232" s="54">
        <v>1.4470000000000001</v>
      </c>
      <c r="CJ11232" s="54">
        <v>114</v>
      </c>
      <c r="CK11232" s="54" t="s">
        <v>28918</v>
      </c>
      <c r="CL11232" s="54">
        <v>5.1500000000000001E-3</v>
      </c>
      <c r="CM11232" s="54">
        <v>0.72599999999999998</v>
      </c>
      <c r="CN11232" s="53" t="s">
        <v>43000</v>
      </c>
      <c r="CO11232" s="54">
        <v>37</v>
      </c>
      <c r="CP11232" s="54">
        <v>83</v>
      </c>
      <c r="CQ11232" s="55">
        <f t="shared" si="175"/>
        <v>0.44578313253012047</v>
      </c>
      <c r="CR11232" s="52" t="s">
        <v>28921</v>
      </c>
    </row>
    <row r="11233" spans="81:96">
      <c r="CC11233" s="52">
        <v>11232</v>
      </c>
      <c r="CD11233" s="53" t="s">
        <v>43027</v>
      </c>
      <c r="CE11233" s="53" t="s">
        <v>43028</v>
      </c>
      <c r="CF11233" s="54">
        <v>2629</v>
      </c>
      <c r="CG11233" s="54">
        <v>2.3980000000000001</v>
      </c>
      <c r="CH11233" s="54">
        <v>2.48</v>
      </c>
      <c r="CI11233" s="54">
        <v>0.53200000000000003</v>
      </c>
      <c r="CJ11233" s="54">
        <v>77</v>
      </c>
      <c r="CK11233" s="54">
        <v>8.3000000000000007</v>
      </c>
      <c r="CL11233" s="54">
        <v>5.0000000000000001E-3</v>
      </c>
      <c r="CM11233" s="54">
        <v>0.88900000000000001</v>
      </c>
      <c r="CN11233" s="53" t="s">
        <v>43000</v>
      </c>
      <c r="CO11233" s="54">
        <v>38</v>
      </c>
      <c r="CP11233" s="54">
        <v>83</v>
      </c>
      <c r="CQ11233" s="55">
        <f t="shared" si="175"/>
        <v>0.45783132530120479</v>
      </c>
      <c r="CR11233" s="52" t="s">
        <v>28921</v>
      </c>
    </row>
    <row r="11234" spans="81:96">
      <c r="CC11234" s="52">
        <v>11233</v>
      </c>
      <c r="CD11234" s="53" t="s">
        <v>43029</v>
      </c>
      <c r="CE11234" s="53" t="s">
        <v>43030</v>
      </c>
      <c r="CF11234" s="54">
        <v>3130</v>
      </c>
      <c r="CG11234" s="54">
        <v>2.3860000000000001</v>
      </c>
      <c r="CH11234" s="54">
        <v>2.5720000000000001</v>
      </c>
      <c r="CI11234" s="54">
        <v>0.222</v>
      </c>
      <c r="CJ11234" s="54">
        <v>90</v>
      </c>
      <c r="CK11234" s="54">
        <v>6.4</v>
      </c>
      <c r="CL11234" s="54">
        <v>4.2700000000000004E-3</v>
      </c>
      <c r="CM11234" s="54">
        <v>0.496</v>
      </c>
      <c r="CN11234" s="53" t="s">
        <v>43000</v>
      </c>
      <c r="CO11234" s="54">
        <v>39</v>
      </c>
      <c r="CP11234" s="54">
        <v>83</v>
      </c>
      <c r="CQ11234" s="55">
        <f t="shared" si="175"/>
        <v>0.46987951807228917</v>
      </c>
      <c r="CR11234" s="52" t="s">
        <v>28921</v>
      </c>
    </row>
    <row r="11235" spans="81:96">
      <c r="CC11235" s="52">
        <v>11234</v>
      </c>
      <c r="CD11235" s="53" t="s">
        <v>31172</v>
      </c>
      <c r="CE11235" s="53" t="s">
        <v>31173</v>
      </c>
      <c r="CF11235" s="54">
        <v>4444</v>
      </c>
      <c r="CG11235" s="54">
        <v>2.3740000000000001</v>
      </c>
      <c r="CH11235" s="54">
        <v>2.7570000000000001</v>
      </c>
      <c r="CI11235" s="54">
        <v>0.46800000000000003</v>
      </c>
      <c r="CJ11235" s="54">
        <v>77</v>
      </c>
      <c r="CK11235" s="54">
        <v>7.3</v>
      </c>
      <c r="CL11235" s="54">
        <v>7.5799999999999999E-3</v>
      </c>
      <c r="CM11235" s="54">
        <v>0.83099999999999996</v>
      </c>
      <c r="CN11235" s="53" t="s">
        <v>43000</v>
      </c>
      <c r="CO11235" s="54">
        <v>40</v>
      </c>
      <c r="CP11235" s="54">
        <v>83</v>
      </c>
      <c r="CQ11235" s="55">
        <f t="shared" si="175"/>
        <v>0.48192771084337349</v>
      </c>
      <c r="CR11235" s="52" t="s">
        <v>28921</v>
      </c>
    </row>
    <row r="11236" spans="81:96">
      <c r="CC11236" s="52">
        <v>11235</v>
      </c>
      <c r="CD11236" s="53" t="s">
        <v>42558</v>
      </c>
      <c r="CE11236" s="53" t="s">
        <v>42559</v>
      </c>
      <c r="CF11236" s="54">
        <v>4902</v>
      </c>
      <c r="CG11236" s="54">
        <v>2.3719999999999999</v>
      </c>
      <c r="CH11236" s="54">
        <v>2.14</v>
      </c>
      <c r="CI11236" s="54">
        <v>0.36199999999999999</v>
      </c>
      <c r="CJ11236" s="54">
        <v>130</v>
      </c>
      <c r="CK11236" s="54">
        <v>7.9</v>
      </c>
      <c r="CL11236" s="54">
        <v>7.0299999999999998E-3</v>
      </c>
      <c r="CM11236" s="54">
        <v>0.58399999999999996</v>
      </c>
      <c r="CN11236" s="53" t="s">
        <v>43000</v>
      </c>
      <c r="CO11236" s="54">
        <v>41</v>
      </c>
      <c r="CP11236" s="54">
        <v>83</v>
      </c>
      <c r="CQ11236" s="55">
        <f t="shared" si="175"/>
        <v>0.49397590361445781</v>
      </c>
      <c r="CR11236" s="52" t="s">
        <v>28921</v>
      </c>
    </row>
    <row r="11237" spans="81:96">
      <c r="CC11237" s="52">
        <v>11236</v>
      </c>
      <c r="CD11237" s="53" t="s">
        <v>41150</v>
      </c>
      <c r="CE11237" s="53" t="s">
        <v>41151</v>
      </c>
      <c r="CF11237" s="54">
        <v>2706</v>
      </c>
      <c r="CG11237" s="54">
        <v>2.339</v>
      </c>
      <c r="CH11237" s="54">
        <v>2.68</v>
      </c>
      <c r="CI11237" s="54">
        <v>0.48599999999999999</v>
      </c>
      <c r="CJ11237" s="54">
        <v>173</v>
      </c>
      <c r="CK11237" s="54">
        <v>4.7</v>
      </c>
      <c r="CL11237" s="54">
        <v>8.2699999999999996E-3</v>
      </c>
      <c r="CM11237" s="54">
        <v>0.82</v>
      </c>
      <c r="CN11237" s="53" t="s">
        <v>43000</v>
      </c>
      <c r="CO11237" s="54">
        <v>42</v>
      </c>
      <c r="CP11237" s="54">
        <v>83</v>
      </c>
      <c r="CQ11237" s="55">
        <f t="shared" si="175"/>
        <v>0.50602409638554213</v>
      </c>
      <c r="CR11237" s="52" t="s">
        <v>28938</v>
      </c>
    </row>
    <row r="11238" spans="81:96">
      <c r="CC11238" s="52">
        <v>11237</v>
      </c>
      <c r="CD11238" s="53" t="s">
        <v>41911</v>
      </c>
      <c r="CE11238" s="53" t="s">
        <v>41912</v>
      </c>
      <c r="CF11238" s="54">
        <v>2944</v>
      </c>
      <c r="CG11238" s="54">
        <v>2.2679999999999998</v>
      </c>
      <c r="CH11238" s="54">
        <v>2.331</v>
      </c>
      <c r="CI11238" s="54">
        <v>0.67900000000000005</v>
      </c>
      <c r="CJ11238" s="54">
        <v>84</v>
      </c>
      <c r="CK11238" s="54">
        <v>8.3000000000000007</v>
      </c>
      <c r="CL11238" s="54">
        <v>4.79E-3</v>
      </c>
      <c r="CM11238" s="54">
        <v>0.76200000000000001</v>
      </c>
      <c r="CN11238" s="53" t="s">
        <v>43000</v>
      </c>
      <c r="CO11238" s="54">
        <v>43</v>
      </c>
      <c r="CP11238" s="54">
        <v>83</v>
      </c>
      <c r="CQ11238" s="55">
        <f t="shared" si="175"/>
        <v>0.51807228915662651</v>
      </c>
      <c r="CR11238" s="52" t="s">
        <v>28938</v>
      </c>
    </row>
    <row r="11239" spans="81:96">
      <c r="CC11239" s="52">
        <v>11238</v>
      </c>
      <c r="CD11239" s="53" t="s">
        <v>43031</v>
      </c>
      <c r="CE11239" s="53" t="s">
        <v>43032</v>
      </c>
      <c r="CF11239" s="54">
        <v>12927</v>
      </c>
      <c r="CG11239" s="54">
        <v>2.1869999999999998</v>
      </c>
      <c r="CH11239" s="54">
        <v>2.633</v>
      </c>
      <c r="CI11239" s="54">
        <v>0.38900000000000001</v>
      </c>
      <c r="CJ11239" s="54">
        <v>244</v>
      </c>
      <c r="CK11239" s="54">
        <v>8.8000000000000007</v>
      </c>
      <c r="CL11239" s="54">
        <v>1.9619999999999999E-2</v>
      </c>
      <c r="CM11239" s="54">
        <v>0.71899999999999997</v>
      </c>
      <c r="CN11239" s="53" t="s">
        <v>43000</v>
      </c>
      <c r="CO11239" s="54">
        <v>44</v>
      </c>
      <c r="CP11239" s="54">
        <v>83</v>
      </c>
      <c r="CQ11239" s="55">
        <f t="shared" si="175"/>
        <v>0.53012048192771088</v>
      </c>
      <c r="CR11239" s="52" t="s">
        <v>28938</v>
      </c>
    </row>
    <row r="11240" spans="81:96">
      <c r="CC11240" s="52">
        <v>11239</v>
      </c>
      <c r="CD11240" s="53" t="s">
        <v>43033</v>
      </c>
      <c r="CE11240" s="53" t="s">
        <v>43034</v>
      </c>
      <c r="CF11240" s="54">
        <v>4280</v>
      </c>
      <c r="CG11240" s="54">
        <v>2.1269999999999998</v>
      </c>
      <c r="CH11240" s="54">
        <v>2.4489999999999998</v>
      </c>
      <c r="CI11240" s="54">
        <v>0.65100000000000002</v>
      </c>
      <c r="CJ11240" s="54">
        <v>149</v>
      </c>
      <c r="CK11240" s="54">
        <v>6.2</v>
      </c>
      <c r="CL11240" s="54">
        <v>1.221E-2</v>
      </c>
      <c r="CM11240" s="54">
        <v>0.97199999999999998</v>
      </c>
      <c r="CN11240" s="53" t="s">
        <v>43000</v>
      </c>
      <c r="CO11240" s="54">
        <v>45</v>
      </c>
      <c r="CP11240" s="54">
        <v>83</v>
      </c>
      <c r="CQ11240" s="55">
        <f t="shared" si="175"/>
        <v>0.54216867469879515</v>
      </c>
      <c r="CR11240" s="52" t="s">
        <v>28938</v>
      </c>
    </row>
    <row r="11241" spans="81:96">
      <c r="CC11241" s="52">
        <v>11240</v>
      </c>
      <c r="CD11241" s="53" t="s">
        <v>42414</v>
      </c>
      <c r="CE11241" s="53" t="s">
        <v>42415</v>
      </c>
      <c r="CF11241" s="54">
        <v>1067</v>
      </c>
      <c r="CG11241" s="54">
        <v>2.1230000000000002</v>
      </c>
      <c r="CH11241" s="54">
        <v>1.774</v>
      </c>
      <c r="CI11241" s="54">
        <v>0.254</v>
      </c>
      <c r="CJ11241" s="54">
        <v>71</v>
      </c>
      <c r="CK11241" s="54">
        <v>3.7</v>
      </c>
      <c r="CL11241" s="54">
        <v>2.6199999999999999E-3</v>
      </c>
      <c r="CM11241" s="54">
        <v>0.433</v>
      </c>
      <c r="CN11241" s="53" t="s">
        <v>43000</v>
      </c>
      <c r="CO11241" s="54">
        <v>46</v>
      </c>
      <c r="CP11241" s="54">
        <v>83</v>
      </c>
      <c r="CQ11241" s="55">
        <f t="shared" si="175"/>
        <v>0.55421686746987953</v>
      </c>
      <c r="CR11241" s="52" t="s">
        <v>28938</v>
      </c>
    </row>
    <row r="11242" spans="81:96">
      <c r="CC11242" s="52">
        <v>11241</v>
      </c>
      <c r="CD11242" s="53" t="s">
        <v>34313</v>
      </c>
      <c r="CE11242" s="53" t="s">
        <v>34314</v>
      </c>
      <c r="CF11242" s="54">
        <v>828</v>
      </c>
      <c r="CG11242" s="54">
        <v>2.04</v>
      </c>
      <c r="CH11242" s="54">
        <v>1.8420000000000001</v>
      </c>
      <c r="CI11242" s="54">
        <v>0.16400000000000001</v>
      </c>
      <c r="CJ11242" s="54">
        <v>67</v>
      </c>
      <c r="CK11242" s="54">
        <v>3.5</v>
      </c>
      <c r="CL11242" s="54">
        <v>2.2000000000000001E-3</v>
      </c>
      <c r="CM11242" s="54">
        <v>0.44500000000000001</v>
      </c>
      <c r="CN11242" s="53" t="s">
        <v>43000</v>
      </c>
      <c r="CO11242" s="54">
        <v>47</v>
      </c>
      <c r="CP11242" s="54">
        <v>83</v>
      </c>
      <c r="CQ11242" s="55">
        <f t="shared" si="175"/>
        <v>0.5662650602409639</v>
      </c>
      <c r="CR11242" s="52" t="s">
        <v>28938</v>
      </c>
    </row>
    <row r="11243" spans="81:96">
      <c r="CC11243" s="52">
        <v>11242</v>
      </c>
      <c r="CD11243" s="53" t="s">
        <v>29757</v>
      </c>
      <c r="CE11243" s="53" t="s">
        <v>29758</v>
      </c>
      <c r="CF11243" s="54">
        <v>5251</v>
      </c>
      <c r="CG11243" s="54">
        <v>2.036</v>
      </c>
      <c r="CH11243" s="54">
        <v>2.1030000000000002</v>
      </c>
      <c r="CI11243" s="54">
        <v>0.79</v>
      </c>
      <c r="CJ11243" s="54">
        <v>81</v>
      </c>
      <c r="CK11243" s="54" t="s">
        <v>28918</v>
      </c>
      <c r="CL11243" s="54">
        <v>5.3E-3</v>
      </c>
      <c r="CM11243" s="54">
        <v>0.73199999999999998</v>
      </c>
      <c r="CN11243" s="53" t="s">
        <v>43000</v>
      </c>
      <c r="CO11243" s="54">
        <v>48</v>
      </c>
      <c r="CP11243" s="54">
        <v>83</v>
      </c>
      <c r="CQ11243" s="55">
        <f t="shared" si="175"/>
        <v>0.57831325301204817</v>
      </c>
      <c r="CR11243" s="52" t="s">
        <v>28938</v>
      </c>
    </row>
    <row r="11244" spans="81:96">
      <c r="CC11244" s="52">
        <v>11243</v>
      </c>
      <c r="CD11244" s="53" t="s">
        <v>1105</v>
      </c>
      <c r="CE11244" s="53" t="s">
        <v>1103</v>
      </c>
      <c r="CF11244" s="54">
        <v>3301</v>
      </c>
      <c r="CG11244" s="54">
        <v>2.0139999999999998</v>
      </c>
      <c r="CH11244" s="54">
        <v>2.387</v>
      </c>
      <c r="CI11244" s="54">
        <v>0.19400000000000001</v>
      </c>
      <c r="CJ11244" s="54">
        <v>98</v>
      </c>
      <c r="CK11244" s="54">
        <v>7.7</v>
      </c>
      <c r="CL11244" s="54">
        <v>4.6299999999999996E-3</v>
      </c>
      <c r="CM11244" s="54">
        <v>0.54500000000000004</v>
      </c>
      <c r="CN11244" s="53" t="s">
        <v>43000</v>
      </c>
      <c r="CO11244" s="54">
        <v>49</v>
      </c>
      <c r="CP11244" s="54">
        <v>83</v>
      </c>
      <c r="CQ11244" s="55">
        <f t="shared" si="175"/>
        <v>0.59036144578313254</v>
      </c>
      <c r="CR11244" s="52" t="s">
        <v>28938</v>
      </c>
    </row>
    <row r="11245" spans="81:96">
      <c r="CC11245" s="52">
        <v>11244</v>
      </c>
      <c r="CD11245" s="53" t="s">
        <v>43035</v>
      </c>
      <c r="CE11245" s="53" t="s">
        <v>43036</v>
      </c>
      <c r="CF11245" s="54">
        <v>6113</v>
      </c>
      <c r="CG11245" s="54">
        <v>1.9710000000000001</v>
      </c>
      <c r="CH11245" s="54">
        <v>2.1850000000000001</v>
      </c>
      <c r="CI11245" s="54">
        <v>0.432</v>
      </c>
      <c r="CJ11245" s="54">
        <v>183</v>
      </c>
      <c r="CK11245" s="54">
        <v>7.8</v>
      </c>
      <c r="CL11245" s="54">
        <v>1.038E-2</v>
      </c>
      <c r="CM11245" s="54">
        <v>0.625</v>
      </c>
      <c r="CN11245" s="53" t="s">
        <v>43000</v>
      </c>
      <c r="CO11245" s="54">
        <v>50</v>
      </c>
      <c r="CP11245" s="54">
        <v>83</v>
      </c>
      <c r="CQ11245" s="55">
        <f t="shared" si="175"/>
        <v>0.60240963855421692</v>
      </c>
      <c r="CR11245" s="52" t="s">
        <v>28938</v>
      </c>
    </row>
    <row r="11246" spans="81:96">
      <c r="CC11246" s="52">
        <v>11245</v>
      </c>
      <c r="CD11246" s="53" t="s">
        <v>30226</v>
      </c>
      <c r="CE11246" s="53" t="s">
        <v>30227</v>
      </c>
      <c r="CF11246" s="54">
        <v>887</v>
      </c>
      <c r="CG11246" s="54">
        <v>1.9690000000000001</v>
      </c>
      <c r="CH11246" s="54">
        <v>2.0390000000000001</v>
      </c>
      <c r="CI11246" s="54">
        <v>0.30499999999999999</v>
      </c>
      <c r="CJ11246" s="54">
        <v>95</v>
      </c>
      <c r="CK11246" s="54">
        <v>3.7</v>
      </c>
      <c r="CL11246" s="54">
        <v>2.4099999999999998E-3</v>
      </c>
      <c r="CM11246" s="54">
        <v>0.49299999999999999</v>
      </c>
      <c r="CN11246" s="53" t="s">
        <v>43000</v>
      </c>
      <c r="CO11246" s="54">
        <v>51</v>
      </c>
      <c r="CP11246" s="54">
        <v>83</v>
      </c>
      <c r="CQ11246" s="55">
        <f t="shared" si="175"/>
        <v>0.61445783132530118</v>
      </c>
      <c r="CR11246" s="52" t="s">
        <v>28938</v>
      </c>
    </row>
    <row r="11247" spans="81:96">
      <c r="CC11247" s="52">
        <v>11246</v>
      </c>
      <c r="CD11247" s="53" t="s">
        <v>3575</v>
      </c>
      <c r="CE11247" s="53" t="s">
        <v>3573</v>
      </c>
      <c r="CF11247" s="54">
        <v>8876</v>
      </c>
      <c r="CG11247" s="54">
        <v>1.966</v>
      </c>
      <c r="CH11247" s="54">
        <v>2.258</v>
      </c>
      <c r="CI11247" s="54">
        <v>0.50800000000000001</v>
      </c>
      <c r="CJ11247" s="54">
        <v>122</v>
      </c>
      <c r="CK11247" s="54" t="s">
        <v>28918</v>
      </c>
      <c r="CL11247" s="54">
        <v>1.017E-2</v>
      </c>
      <c r="CM11247" s="54">
        <v>0.65700000000000003</v>
      </c>
      <c r="CN11247" s="53" t="s">
        <v>43000</v>
      </c>
      <c r="CO11247" s="54">
        <v>52</v>
      </c>
      <c r="CP11247" s="54">
        <v>83</v>
      </c>
      <c r="CQ11247" s="55">
        <f t="shared" si="175"/>
        <v>0.62650602409638556</v>
      </c>
      <c r="CR11247" s="52" t="s">
        <v>28938</v>
      </c>
    </row>
    <row r="11248" spans="81:96">
      <c r="CC11248" s="52">
        <v>11247</v>
      </c>
      <c r="CD11248" s="53" t="s">
        <v>43037</v>
      </c>
      <c r="CE11248" s="53" t="s">
        <v>43038</v>
      </c>
      <c r="CF11248" s="54">
        <v>643</v>
      </c>
      <c r="CG11248" s="54">
        <v>1.899</v>
      </c>
      <c r="CH11248" s="54">
        <v>1.637</v>
      </c>
      <c r="CI11248" s="54">
        <v>0.33300000000000002</v>
      </c>
      <c r="CJ11248" s="54">
        <v>48</v>
      </c>
      <c r="CK11248" s="54">
        <v>4.3</v>
      </c>
      <c r="CL11248" s="54">
        <v>1.7099999999999999E-3</v>
      </c>
      <c r="CM11248" s="54">
        <v>0.40200000000000002</v>
      </c>
      <c r="CN11248" s="53" t="s">
        <v>43000</v>
      </c>
      <c r="CO11248" s="54">
        <v>53</v>
      </c>
      <c r="CP11248" s="54">
        <v>83</v>
      </c>
      <c r="CQ11248" s="55">
        <f t="shared" si="175"/>
        <v>0.63855421686746983</v>
      </c>
      <c r="CR11248" s="52" t="s">
        <v>28938</v>
      </c>
    </row>
    <row r="11249" spans="81:96">
      <c r="CC11249" s="52">
        <v>11248</v>
      </c>
      <c r="CD11249" s="53" t="s">
        <v>40805</v>
      </c>
      <c r="CE11249" s="53" t="s">
        <v>40806</v>
      </c>
      <c r="CF11249" s="54">
        <v>1636</v>
      </c>
      <c r="CG11249" s="54">
        <v>1.899</v>
      </c>
      <c r="CH11249" s="54">
        <v>1.6459999999999999</v>
      </c>
      <c r="CI11249" s="54">
        <v>0.36399999999999999</v>
      </c>
      <c r="CJ11249" s="54">
        <v>33</v>
      </c>
      <c r="CK11249" s="54" t="s">
        <v>28918</v>
      </c>
      <c r="CL11249" s="54">
        <v>1.73E-3</v>
      </c>
      <c r="CM11249" s="54">
        <v>0.61099999999999999</v>
      </c>
      <c r="CN11249" s="53" t="s">
        <v>43000</v>
      </c>
      <c r="CO11249" s="54">
        <v>53</v>
      </c>
      <c r="CP11249" s="54">
        <v>83</v>
      </c>
      <c r="CQ11249" s="55">
        <f t="shared" si="175"/>
        <v>0.63855421686746983</v>
      </c>
      <c r="CR11249" s="52" t="s">
        <v>28938</v>
      </c>
    </row>
    <row r="11250" spans="81:96">
      <c r="CC11250" s="52">
        <v>11249</v>
      </c>
      <c r="CD11250" s="53" t="s">
        <v>34329</v>
      </c>
      <c r="CE11250" s="53" t="s">
        <v>34330</v>
      </c>
      <c r="CF11250" s="54">
        <v>4033</v>
      </c>
      <c r="CG11250" s="54">
        <v>1.833</v>
      </c>
      <c r="CH11250" s="54">
        <v>1.875</v>
      </c>
      <c r="CI11250" s="54">
        <v>0.55800000000000005</v>
      </c>
      <c r="CJ11250" s="54">
        <v>43</v>
      </c>
      <c r="CK11250" s="54">
        <v>9.5</v>
      </c>
      <c r="CL11250" s="54">
        <v>4.6600000000000001E-3</v>
      </c>
      <c r="CM11250" s="54">
        <v>0.495</v>
      </c>
      <c r="CN11250" s="53" t="s">
        <v>43000</v>
      </c>
      <c r="CO11250" s="54">
        <v>55</v>
      </c>
      <c r="CP11250" s="54">
        <v>83</v>
      </c>
      <c r="CQ11250" s="55">
        <f t="shared" si="175"/>
        <v>0.66265060240963858</v>
      </c>
      <c r="CR11250" s="52" t="s">
        <v>28938</v>
      </c>
    </row>
    <row r="11251" spans="81:96">
      <c r="CC11251" s="52">
        <v>11250</v>
      </c>
      <c r="CD11251" s="53" t="s">
        <v>30583</v>
      </c>
      <c r="CE11251" s="53" t="s">
        <v>30584</v>
      </c>
      <c r="CF11251" s="54">
        <v>3524</v>
      </c>
      <c r="CG11251" s="54">
        <v>1.8080000000000001</v>
      </c>
      <c r="CH11251" s="54">
        <v>1.895</v>
      </c>
      <c r="CI11251" s="54">
        <v>0.438</v>
      </c>
      <c r="CJ11251" s="54">
        <v>185</v>
      </c>
      <c r="CK11251" s="54">
        <v>7.2</v>
      </c>
      <c r="CL11251" s="54">
        <v>5.8399999999999997E-3</v>
      </c>
      <c r="CM11251" s="54">
        <v>0.53</v>
      </c>
      <c r="CN11251" s="53" t="s">
        <v>43000</v>
      </c>
      <c r="CO11251" s="54">
        <v>56</v>
      </c>
      <c r="CP11251" s="54">
        <v>83</v>
      </c>
      <c r="CQ11251" s="55">
        <f t="shared" si="175"/>
        <v>0.67469879518072284</v>
      </c>
      <c r="CR11251" s="52" t="s">
        <v>28938</v>
      </c>
    </row>
    <row r="11252" spans="81:96">
      <c r="CC11252" s="52">
        <v>11251</v>
      </c>
      <c r="CD11252" s="53" t="s">
        <v>42592</v>
      </c>
      <c r="CE11252" s="53" t="s">
        <v>42593</v>
      </c>
      <c r="CF11252" s="54">
        <v>3943</v>
      </c>
      <c r="CG11252" s="54">
        <v>1.77</v>
      </c>
      <c r="CH11252" s="54">
        <v>1.8009999999999999</v>
      </c>
      <c r="CI11252" s="54">
        <v>0.27900000000000003</v>
      </c>
      <c r="CJ11252" s="54">
        <v>129</v>
      </c>
      <c r="CK11252" s="54" t="s">
        <v>28918</v>
      </c>
      <c r="CL11252" s="54">
        <v>4.8500000000000001E-3</v>
      </c>
      <c r="CM11252" s="54">
        <v>0.46</v>
      </c>
      <c r="CN11252" s="53" t="s">
        <v>43000</v>
      </c>
      <c r="CO11252" s="54">
        <v>57</v>
      </c>
      <c r="CP11252" s="54">
        <v>83</v>
      </c>
      <c r="CQ11252" s="55">
        <f t="shared" si="175"/>
        <v>0.68674698795180722</v>
      </c>
      <c r="CR11252" s="52" t="s">
        <v>28938</v>
      </c>
    </row>
    <row r="11253" spans="81:96">
      <c r="CC11253" s="52">
        <v>11252</v>
      </c>
      <c r="CD11253" s="53" t="s">
        <v>34335</v>
      </c>
      <c r="CE11253" s="53" t="s">
        <v>34336</v>
      </c>
      <c r="CF11253" s="54">
        <v>768</v>
      </c>
      <c r="CG11253" s="54">
        <v>1.7629999999999999</v>
      </c>
      <c r="CH11253" s="54"/>
      <c r="CI11253" s="54">
        <v>0.10299999999999999</v>
      </c>
      <c r="CJ11253" s="54">
        <v>29</v>
      </c>
      <c r="CK11253" s="54">
        <v>6.5</v>
      </c>
      <c r="CL11253" s="54">
        <v>1.24E-3</v>
      </c>
      <c r="CM11253" s="54"/>
      <c r="CN11253" s="53" t="s">
        <v>43000</v>
      </c>
      <c r="CO11253" s="54">
        <v>58</v>
      </c>
      <c r="CP11253" s="54">
        <v>83</v>
      </c>
      <c r="CQ11253" s="55">
        <f t="shared" si="175"/>
        <v>0.6987951807228916</v>
      </c>
      <c r="CR11253" s="52" t="s">
        <v>28938</v>
      </c>
    </row>
    <row r="11254" spans="81:96">
      <c r="CC11254" s="52">
        <v>11253</v>
      </c>
      <c r="CD11254" s="53" t="s">
        <v>40811</v>
      </c>
      <c r="CE11254" s="53" t="s">
        <v>40812</v>
      </c>
      <c r="CF11254" s="54">
        <v>1308</v>
      </c>
      <c r="CG11254" s="54">
        <v>1.744</v>
      </c>
      <c r="CH11254" s="54">
        <v>2.5059999999999998</v>
      </c>
      <c r="CI11254" s="54">
        <v>0.13500000000000001</v>
      </c>
      <c r="CJ11254" s="54">
        <v>52</v>
      </c>
      <c r="CK11254" s="54">
        <v>7.8</v>
      </c>
      <c r="CL11254" s="54">
        <v>2.0400000000000001E-3</v>
      </c>
      <c r="CM11254" s="54">
        <v>0.72299999999999998</v>
      </c>
      <c r="CN11254" s="53" t="s">
        <v>43000</v>
      </c>
      <c r="CO11254" s="54">
        <v>59</v>
      </c>
      <c r="CP11254" s="54">
        <v>83</v>
      </c>
      <c r="CQ11254" s="55">
        <f t="shared" si="175"/>
        <v>0.71084337349397586</v>
      </c>
      <c r="CR11254" s="52" t="s">
        <v>28938</v>
      </c>
    </row>
    <row r="11255" spans="81:96">
      <c r="CC11255" s="52">
        <v>11254</v>
      </c>
      <c r="CD11255" s="53" t="s">
        <v>40195</v>
      </c>
      <c r="CE11255" s="53" t="s">
        <v>40196</v>
      </c>
      <c r="CF11255" s="54">
        <v>537</v>
      </c>
      <c r="CG11255" s="54">
        <v>1.7090000000000001</v>
      </c>
      <c r="CH11255" s="54"/>
      <c r="CI11255" s="54">
        <v>0.38200000000000001</v>
      </c>
      <c r="CJ11255" s="54">
        <v>34</v>
      </c>
      <c r="CK11255" s="54">
        <v>5.7</v>
      </c>
      <c r="CL11255" s="54">
        <v>1.14E-3</v>
      </c>
      <c r="CM11255" s="54"/>
      <c r="CN11255" s="53" t="s">
        <v>43000</v>
      </c>
      <c r="CO11255" s="54">
        <v>60</v>
      </c>
      <c r="CP11255" s="54">
        <v>83</v>
      </c>
      <c r="CQ11255" s="55">
        <f t="shared" si="175"/>
        <v>0.72289156626506024</v>
      </c>
      <c r="CR11255" s="52" t="s">
        <v>28938</v>
      </c>
    </row>
    <row r="11256" spans="81:96">
      <c r="CC11256" s="52">
        <v>11255</v>
      </c>
      <c r="CD11256" s="53" t="s">
        <v>40817</v>
      </c>
      <c r="CE11256" s="53" t="s">
        <v>40818</v>
      </c>
      <c r="CF11256" s="54">
        <v>4073</v>
      </c>
      <c r="CG11256" s="54">
        <v>1.647</v>
      </c>
      <c r="CH11256" s="54">
        <v>2.145</v>
      </c>
      <c r="CI11256" s="54">
        <v>0.152</v>
      </c>
      <c r="CJ11256" s="54">
        <v>132</v>
      </c>
      <c r="CK11256" s="54">
        <v>7.2</v>
      </c>
      <c r="CL11256" s="54">
        <v>7.4799999999999997E-3</v>
      </c>
      <c r="CM11256" s="54">
        <v>0.61199999999999999</v>
      </c>
      <c r="CN11256" s="53" t="s">
        <v>43000</v>
      </c>
      <c r="CO11256" s="54">
        <v>61</v>
      </c>
      <c r="CP11256" s="54">
        <v>83</v>
      </c>
      <c r="CQ11256" s="55">
        <f t="shared" si="175"/>
        <v>0.73493975903614461</v>
      </c>
      <c r="CR11256" s="52" t="s">
        <v>28938</v>
      </c>
    </row>
    <row r="11257" spans="81:96">
      <c r="CC11257" s="52">
        <v>11256</v>
      </c>
      <c r="CD11257" s="53" t="s">
        <v>9965</v>
      </c>
      <c r="CE11257" s="53" t="s">
        <v>9963</v>
      </c>
      <c r="CF11257" s="54">
        <v>2692</v>
      </c>
      <c r="CG11257" s="54">
        <v>1.6220000000000001</v>
      </c>
      <c r="CH11257" s="54">
        <v>1.7909999999999999</v>
      </c>
      <c r="CI11257" s="54">
        <v>0.307</v>
      </c>
      <c r="CJ11257" s="54">
        <v>163</v>
      </c>
      <c r="CK11257" s="54">
        <v>8.9</v>
      </c>
      <c r="CL11257" s="54">
        <v>4.4799999999999996E-3</v>
      </c>
      <c r="CM11257" s="54">
        <v>0.47699999999999998</v>
      </c>
      <c r="CN11257" s="53" t="s">
        <v>43000</v>
      </c>
      <c r="CO11257" s="54">
        <v>62</v>
      </c>
      <c r="CP11257" s="54">
        <v>83</v>
      </c>
      <c r="CQ11257" s="55">
        <f t="shared" si="175"/>
        <v>0.74698795180722888</v>
      </c>
      <c r="CR11257" s="52" t="s">
        <v>28938</v>
      </c>
    </row>
    <row r="11258" spans="81:96">
      <c r="CC11258" s="52">
        <v>11257</v>
      </c>
      <c r="CD11258" s="53" t="s">
        <v>9751</v>
      </c>
      <c r="CE11258" s="53" t="s">
        <v>9759</v>
      </c>
      <c r="CF11258" s="54">
        <v>3677</v>
      </c>
      <c r="CG11258" s="54">
        <v>1.587</v>
      </c>
      <c r="CH11258" s="54">
        <v>2.0470000000000002</v>
      </c>
      <c r="CI11258" s="54">
        <v>0.35299999999999998</v>
      </c>
      <c r="CJ11258" s="54">
        <v>136</v>
      </c>
      <c r="CK11258" s="54" t="s">
        <v>28918</v>
      </c>
      <c r="CL11258" s="54">
        <v>3.6099999999999999E-3</v>
      </c>
      <c r="CM11258" s="54">
        <v>0.46200000000000002</v>
      </c>
      <c r="CN11258" s="53" t="s">
        <v>43000</v>
      </c>
      <c r="CO11258" s="54">
        <v>63</v>
      </c>
      <c r="CP11258" s="54">
        <v>83</v>
      </c>
      <c r="CQ11258" s="55">
        <f t="shared" si="175"/>
        <v>0.75903614457831325</v>
      </c>
      <c r="CR11258" s="52" t="s">
        <v>28953</v>
      </c>
    </row>
    <row r="11259" spans="81:96">
      <c r="CC11259" s="52">
        <v>11258</v>
      </c>
      <c r="CD11259" s="53" t="s">
        <v>42305</v>
      </c>
      <c r="CE11259" s="53" t="s">
        <v>42306</v>
      </c>
      <c r="CF11259" s="54">
        <v>1398</v>
      </c>
      <c r="CG11259" s="54">
        <v>1.452</v>
      </c>
      <c r="CH11259" s="54">
        <v>2.085</v>
      </c>
      <c r="CI11259" s="54">
        <v>0.74</v>
      </c>
      <c r="CJ11259" s="54">
        <v>50</v>
      </c>
      <c r="CK11259" s="54">
        <v>8.1999999999999993</v>
      </c>
      <c r="CL11259" s="54">
        <v>2.2799999999999999E-3</v>
      </c>
      <c r="CM11259" s="54">
        <v>0.64400000000000002</v>
      </c>
      <c r="CN11259" s="53" t="s">
        <v>43000</v>
      </c>
      <c r="CO11259" s="54">
        <v>64</v>
      </c>
      <c r="CP11259" s="54">
        <v>83</v>
      </c>
      <c r="CQ11259" s="55">
        <f t="shared" si="175"/>
        <v>0.77108433734939763</v>
      </c>
      <c r="CR11259" s="52" t="s">
        <v>28953</v>
      </c>
    </row>
    <row r="11260" spans="81:96">
      <c r="CC11260" s="52">
        <v>11259</v>
      </c>
      <c r="CD11260" s="53" t="s">
        <v>37880</v>
      </c>
      <c r="CE11260" s="53" t="s">
        <v>37881</v>
      </c>
      <c r="CF11260" s="54">
        <v>548</v>
      </c>
      <c r="CG11260" s="54">
        <v>1.45</v>
      </c>
      <c r="CH11260" s="54">
        <v>1.5669999999999999</v>
      </c>
      <c r="CI11260" s="54">
        <v>7.0999999999999994E-2</v>
      </c>
      <c r="CJ11260" s="54">
        <v>14</v>
      </c>
      <c r="CK11260" s="54">
        <v>9.6999999999999993</v>
      </c>
      <c r="CL11260" s="54">
        <v>7.2999999999999996E-4</v>
      </c>
      <c r="CM11260" s="54">
        <v>0.441</v>
      </c>
      <c r="CN11260" s="53" t="s">
        <v>43000</v>
      </c>
      <c r="CO11260" s="54">
        <v>65</v>
      </c>
      <c r="CP11260" s="54">
        <v>83</v>
      </c>
      <c r="CQ11260" s="55">
        <f t="shared" si="175"/>
        <v>0.7831325301204819</v>
      </c>
      <c r="CR11260" s="52" t="s">
        <v>28953</v>
      </c>
    </row>
    <row r="11261" spans="81:96">
      <c r="CC11261" s="52">
        <v>11260</v>
      </c>
      <c r="CD11261" s="53" t="s">
        <v>43039</v>
      </c>
      <c r="CE11261" s="53" t="s">
        <v>43040</v>
      </c>
      <c r="CF11261" s="54">
        <v>1723</v>
      </c>
      <c r="CG11261" s="54">
        <v>1.4379999999999999</v>
      </c>
      <c r="CH11261" s="54">
        <v>1.4570000000000001</v>
      </c>
      <c r="CI11261" s="54">
        <v>0.318</v>
      </c>
      <c r="CJ11261" s="54">
        <v>66</v>
      </c>
      <c r="CK11261" s="54" t="s">
        <v>28918</v>
      </c>
      <c r="CL11261" s="54">
        <v>2.4099999999999998E-3</v>
      </c>
      <c r="CM11261" s="54">
        <v>0.42</v>
      </c>
      <c r="CN11261" s="53" t="s">
        <v>43000</v>
      </c>
      <c r="CO11261" s="54">
        <v>66</v>
      </c>
      <c r="CP11261" s="54">
        <v>83</v>
      </c>
      <c r="CQ11261" s="55">
        <f t="shared" si="175"/>
        <v>0.79518072289156627</v>
      </c>
      <c r="CR11261" s="52" t="s">
        <v>28953</v>
      </c>
    </row>
    <row r="11262" spans="81:96">
      <c r="CC11262" s="52">
        <v>11261</v>
      </c>
      <c r="CD11262" s="53" t="s">
        <v>41271</v>
      </c>
      <c r="CE11262" s="53" t="s">
        <v>41272</v>
      </c>
      <c r="CF11262" s="54">
        <v>832</v>
      </c>
      <c r="CG11262" s="54">
        <v>1.407</v>
      </c>
      <c r="CH11262" s="54">
        <v>1.3260000000000001</v>
      </c>
      <c r="CI11262" s="54">
        <v>0.29799999999999999</v>
      </c>
      <c r="CJ11262" s="54">
        <v>47</v>
      </c>
      <c r="CK11262" s="54">
        <v>8.1</v>
      </c>
      <c r="CL11262" s="54">
        <v>1.57E-3</v>
      </c>
      <c r="CM11262" s="54">
        <v>0.435</v>
      </c>
      <c r="CN11262" s="53" t="s">
        <v>43000</v>
      </c>
      <c r="CO11262" s="54">
        <v>67</v>
      </c>
      <c r="CP11262" s="54">
        <v>83</v>
      </c>
      <c r="CQ11262" s="55">
        <f t="shared" si="175"/>
        <v>0.80722891566265065</v>
      </c>
      <c r="CR11262" s="52" t="s">
        <v>28953</v>
      </c>
    </row>
    <row r="11263" spans="81:96">
      <c r="CC11263" s="52">
        <v>11262</v>
      </c>
      <c r="CD11263" s="53" t="s">
        <v>42610</v>
      </c>
      <c r="CE11263" s="53" t="s">
        <v>42611</v>
      </c>
      <c r="CF11263" s="54">
        <v>542</v>
      </c>
      <c r="CG11263" s="54">
        <v>1.3779999999999999</v>
      </c>
      <c r="CH11263" s="54">
        <v>1.3240000000000001</v>
      </c>
      <c r="CI11263" s="54">
        <v>0.31900000000000001</v>
      </c>
      <c r="CJ11263" s="54">
        <v>72</v>
      </c>
      <c r="CK11263" s="54">
        <v>3.6</v>
      </c>
      <c r="CL11263" s="54">
        <v>1.47E-3</v>
      </c>
      <c r="CM11263" s="54">
        <v>0.27200000000000002</v>
      </c>
      <c r="CN11263" s="53" t="s">
        <v>43000</v>
      </c>
      <c r="CO11263" s="54">
        <v>68</v>
      </c>
      <c r="CP11263" s="54">
        <v>83</v>
      </c>
      <c r="CQ11263" s="55">
        <f t="shared" si="175"/>
        <v>0.81927710843373491</v>
      </c>
      <c r="CR11263" s="52" t="s">
        <v>28953</v>
      </c>
    </row>
    <row r="11264" spans="81:96">
      <c r="CC11264" s="52">
        <v>11263</v>
      </c>
      <c r="CD11264" s="53" t="s">
        <v>24307</v>
      </c>
      <c r="CE11264" s="53" t="s">
        <v>24305</v>
      </c>
      <c r="CF11264" s="54">
        <v>2544</v>
      </c>
      <c r="CG11264" s="54">
        <v>1.2929999999999999</v>
      </c>
      <c r="CH11264" s="54">
        <v>1.69</v>
      </c>
      <c r="CI11264" s="54">
        <v>0.30199999999999999</v>
      </c>
      <c r="CJ11264" s="54">
        <v>129</v>
      </c>
      <c r="CK11264" s="54">
        <v>6.9</v>
      </c>
      <c r="CL11264" s="54">
        <v>3.82E-3</v>
      </c>
      <c r="CM11264" s="54">
        <v>0.40300000000000002</v>
      </c>
      <c r="CN11264" s="53" t="s">
        <v>43000</v>
      </c>
      <c r="CO11264" s="54">
        <v>69</v>
      </c>
      <c r="CP11264" s="54">
        <v>83</v>
      </c>
      <c r="CQ11264" s="55">
        <f t="shared" si="175"/>
        <v>0.83132530120481929</v>
      </c>
      <c r="CR11264" s="52" t="s">
        <v>28953</v>
      </c>
    </row>
    <row r="11265" spans="81:96">
      <c r="CC11265" s="52">
        <v>11264</v>
      </c>
      <c r="CD11265" s="53" t="s">
        <v>43041</v>
      </c>
      <c r="CE11265" s="53" t="s">
        <v>43042</v>
      </c>
      <c r="CF11265" s="54">
        <v>382</v>
      </c>
      <c r="CG11265" s="54">
        <v>1.268</v>
      </c>
      <c r="CH11265" s="54"/>
      <c r="CI11265" s="54">
        <v>0.16200000000000001</v>
      </c>
      <c r="CJ11265" s="54">
        <v>37</v>
      </c>
      <c r="CK11265" s="54">
        <v>6</v>
      </c>
      <c r="CL11265" s="54">
        <v>7.1000000000000002E-4</v>
      </c>
      <c r="CM11265" s="54"/>
      <c r="CN11265" s="53" t="s">
        <v>43000</v>
      </c>
      <c r="CO11265" s="54">
        <v>70</v>
      </c>
      <c r="CP11265" s="54">
        <v>83</v>
      </c>
      <c r="CQ11265" s="55">
        <f t="shared" si="175"/>
        <v>0.84337349397590367</v>
      </c>
      <c r="CR11265" s="52" t="s">
        <v>28953</v>
      </c>
    </row>
    <row r="11266" spans="81:96">
      <c r="CC11266" s="52">
        <v>11265</v>
      </c>
      <c r="CD11266" s="53" t="s">
        <v>32366</v>
      </c>
      <c r="CE11266" s="53" t="s">
        <v>32367</v>
      </c>
      <c r="CF11266" s="54">
        <v>877</v>
      </c>
      <c r="CG11266" s="54">
        <v>1.238</v>
      </c>
      <c r="CH11266" s="54">
        <v>1.679</v>
      </c>
      <c r="CI11266" s="54">
        <v>0.19600000000000001</v>
      </c>
      <c r="CJ11266" s="54">
        <v>46</v>
      </c>
      <c r="CK11266" s="54">
        <v>8.1999999999999993</v>
      </c>
      <c r="CL11266" s="54">
        <v>1.1800000000000001E-3</v>
      </c>
      <c r="CM11266" s="54">
        <v>0.56899999999999995</v>
      </c>
      <c r="CN11266" s="53" t="s">
        <v>43000</v>
      </c>
      <c r="CO11266" s="54">
        <v>71</v>
      </c>
      <c r="CP11266" s="54">
        <v>83</v>
      </c>
      <c r="CQ11266" s="55">
        <f t="shared" ref="CQ11266:CQ11329" si="176">CO11266/CP11266</f>
        <v>0.85542168674698793</v>
      </c>
      <c r="CR11266" s="52" t="s">
        <v>28953</v>
      </c>
    </row>
    <row r="11267" spans="81:96">
      <c r="CC11267" s="52">
        <v>11266</v>
      </c>
      <c r="CD11267" s="53" t="s">
        <v>30280</v>
      </c>
      <c r="CE11267" s="53" t="s">
        <v>30281</v>
      </c>
      <c r="CF11267" s="54">
        <v>809</v>
      </c>
      <c r="CG11267" s="54">
        <v>1.173</v>
      </c>
      <c r="CH11267" s="54">
        <v>1.2689999999999999</v>
      </c>
      <c r="CI11267" s="54">
        <v>0.2</v>
      </c>
      <c r="CJ11267" s="54">
        <v>45</v>
      </c>
      <c r="CK11267" s="54">
        <v>5.9</v>
      </c>
      <c r="CL11267" s="54">
        <v>1.65E-3</v>
      </c>
      <c r="CM11267" s="54">
        <v>0.32500000000000001</v>
      </c>
      <c r="CN11267" s="53" t="s">
        <v>43000</v>
      </c>
      <c r="CO11267" s="54">
        <v>72</v>
      </c>
      <c r="CP11267" s="54">
        <v>83</v>
      </c>
      <c r="CQ11267" s="55">
        <f t="shared" si="176"/>
        <v>0.86746987951807231</v>
      </c>
      <c r="CR11267" s="52" t="s">
        <v>28953</v>
      </c>
    </row>
    <row r="11268" spans="81:96">
      <c r="CC11268" s="52">
        <v>11267</v>
      </c>
      <c r="CD11268" s="53" t="s">
        <v>43043</v>
      </c>
      <c r="CE11268" s="53" t="s">
        <v>43044</v>
      </c>
      <c r="CF11268" s="54">
        <v>553</v>
      </c>
      <c r="CG11268" s="54">
        <v>1.163</v>
      </c>
      <c r="CH11268" s="54">
        <v>1.1140000000000001</v>
      </c>
      <c r="CI11268" s="54">
        <v>0.1</v>
      </c>
      <c r="CJ11268" s="54">
        <v>40</v>
      </c>
      <c r="CK11268" s="54">
        <v>6</v>
      </c>
      <c r="CL11268" s="54">
        <v>6.9999999999999999E-4</v>
      </c>
      <c r="CM11268" s="54">
        <v>0.18</v>
      </c>
      <c r="CN11268" s="53" t="s">
        <v>43000</v>
      </c>
      <c r="CO11268" s="54">
        <v>73</v>
      </c>
      <c r="CP11268" s="54">
        <v>83</v>
      </c>
      <c r="CQ11268" s="55">
        <f t="shared" si="176"/>
        <v>0.87951807228915657</v>
      </c>
      <c r="CR11268" s="52" t="s">
        <v>28953</v>
      </c>
    </row>
    <row r="11269" spans="81:96">
      <c r="CC11269" s="52">
        <v>11268</v>
      </c>
      <c r="CD11269" s="53" t="s">
        <v>30502</v>
      </c>
      <c r="CE11269" s="53" t="s">
        <v>30503</v>
      </c>
      <c r="CF11269" s="54">
        <v>1146</v>
      </c>
      <c r="CG11269" s="54">
        <v>1.1399999999999999</v>
      </c>
      <c r="CH11269" s="54">
        <v>1.258</v>
      </c>
      <c r="CI11269" s="54">
        <v>7.3999999999999996E-2</v>
      </c>
      <c r="CJ11269" s="54">
        <v>68</v>
      </c>
      <c r="CK11269" s="54">
        <v>10</v>
      </c>
      <c r="CL11269" s="54">
        <v>9.1E-4</v>
      </c>
      <c r="CM11269" s="54">
        <v>0.217</v>
      </c>
      <c r="CN11269" s="53" t="s">
        <v>43000</v>
      </c>
      <c r="CO11269" s="54">
        <v>74</v>
      </c>
      <c r="CP11269" s="54">
        <v>83</v>
      </c>
      <c r="CQ11269" s="55">
        <f t="shared" si="176"/>
        <v>0.89156626506024095</v>
      </c>
      <c r="CR11269" s="52" t="s">
        <v>28953</v>
      </c>
    </row>
    <row r="11270" spans="81:96">
      <c r="CC11270" s="52">
        <v>11269</v>
      </c>
      <c r="CD11270" s="53" t="s">
        <v>3390</v>
      </c>
      <c r="CE11270" s="53" t="s">
        <v>3388</v>
      </c>
      <c r="CF11270" s="54">
        <v>1643</v>
      </c>
      <c r="CG11270" s="54">
        <v>1.0209999999999999</v>
      </c>
      <c r="CH11270" s="54">
        <v>1.343</v>
      </c>
      <c r="CI11270" s="54">
        <v>0.42</v>
      </c>
      <c r="CJ11270" s="54">
        <v>50</v>
      </c>
      <c r="CK11270" s="54" t="s">
        <v>28918</v>
      </c>
      <c r="CL11270" s="54">
        <v>1.32E-3</v>
      </c>
      <c r="CM11270" s="54">
        <v>0.33200000000000002</v>
      </c>
      <c r="CN11270" s="53" t="s">
        <v>43000</v>
      </c>
      <c r="CO11270" s="54">
        <v>75</v>
      </c>
      <c r="CP11270" s="54">
        <v>83</v>
      </c>
      <c r="CQ11270" s="55">
        <f t="shared" si="176"/>
        <v>0.90361445783132532</v>
      </c>
      <c r="CR11270" s="52" t="s">
        <v>28953</v>
      </c>
    </row>
    <row r="11271" spans="81:96">
      <c r="CC11271" s="52">
        <v>11270</v>
      </c>
      <c r="CD11271" s="53" t="s">
        <v>34077</v>
      </c>
      <c r="CE11271" s="53" t="s">
        <v>34078</v>
      </c>
      <c r="CF11271" s="54">
        <v>821</v>
      </c>
      <c r="CG11271" s="54">
        <v>0.94399999999999995</v>
      </c>
      <c r="CH11271" s="54">
        <v>1.1419999999999999</v>
      </c>
      <c r="CI11271" s="54">
        <v>0.24299999999999999</v>
      </c>
      <c r="CJ11271" s="54">
        <v>37</v>
      </c>
      <c r="CK11271" s="54">
        <v>8.1</v>
      </c>
      <c r="CL11271" s="54">
        <v>9.6000000000000002E-4</v>
      </c>
      <c r="CM11271" s="54">
        <v>0.27600000000000002</v>
      </c>
      <c r="CN11271" s="53" t="s">
        <v>43000</v>
      </c>
      <c r="CO11271" s="54">
        <v>76</v>
      </c>
      <c r="CP11271" s="54">
        <v>83</v>
      </c>
      <c r="CQ11271" s="55">
        <f t="shared" si="176"/>
        <v>0.91566265060240959</v>
      </c>
      <c r="CR11271" s="52" t="s">
        <v>28953</v>
      </c>
    </row>
    <row r="11272" spans="81:96">
      <c r="CC11272" s="52">
        <v>11271</v>
      </c>
      <c r="CD11272" s="53" t="s">
        <v>30516</v>
      </c>
      <c r="CE11272" s="53" t="s">
        <v>30517</v>
      </c>
      <c r="CF11272" s="54">
        <v>518</v>
      </c>
      <c r="CG11272" s="54">
        <v>0.91900000000000004</v>
      </c>
      <c r="CH11272" s="54">
        <v>0.73</v>
      </c>
      <c r="CI11272" s="54">
        <v>0.186</v>
      </c>
      <c r="CJ11272" s="54">
        <v>86</v>
      </c>
      <c r="CK11272" s="54">
        <v>7.1</v>
      </c>
      <c r="CL11272" s="54">
        <v>5.2999999999999998E-4</v>
      </c>
      <c r="CM11272" s="54">
        <v>0.11899999999999999</v>
      </c>
      <c r="CN11272" s="53" t="s">
        <v>43000</v>
      </c>
      <c r="CO11272" s="54">
        <v>77</v>
      </c>
      <c r="CP11272" s="54">
        <v>83</v>
      </c>
      <c r="CQ11272" s="55">
        <f t="shared" si="176"/>
        <v>0.92771084337349397</v>
      </c>
      <c r="CR11272" s="52" t="s">
        <v>28953</v>
      </c>
    </row>
    <row r="11273" spans="81:96">
      <c r="CC11273" s="52">
        <v>11272</v>
      </c>
      <c r="CD11273" s="53" t="s">
        <v>43045</v>
      </c>
      <c r="CE11273" s="53" t="s">
        <v>43046</v>
      </c>
      <c r="CF11273" s="54">
        <v>457</v>
      </c>
      <c r="CG11273" s="54">
        <v>0.73399999999999999</v>
      </c>
      <c r="CH11273" s="54">
        <v>0.94299999999999995</v>
      </c>
      <c r="CI11273" s="54">
        <v>5.8999999999999997E-2</v>
      </c>
      <c r="CJ11273" s="54">
        <v>51</v>
      </c>
      <c r="CK11273" s="54">
        <v>6.9</v>
      </c>
      <c r="CL11273" s="54">
        <v>7.3999999999999999E-4</v>
      </c>
      <c r="CM11273" s="54">
        <v>0.219</v>
      </c>
      <c r="CN11273" s="53" t="s">
        <v>43000</v>
      </c>
      <c r="CO11273" s="54">
        <v>78</v>
      </c>
      <c r="CP11273" s="54">
        <v>83</v>
      </c>
      <c r="CQ11273" s="55">
        <f t="shared" si="176"/>
        <v>0.93975903614457834</v>
      </c>
      <c r="CR11273" s="52" t="s">
        <v>28953</v>
      </c>
    </row>
    <row r="11274" spans="81:96">
      <c r="CC11274" s="52">
        <v>11273</v>
      </c>
      <c r="CD11274" s="53" t="s">
        <v>30324</v>
      </c>
      <c r="CE11274" s="53" t="s">
        <v>30325</v>
      </c>
      <c r="CF11274" s="54">
        <v>278</v>
      </c>
      <c r="CG11274" s="54">
        <v>0.371</v>
      </c>
      <c r="CH11274" s="54">
        <v>0.35699999999999998</v>
      </c>
      <c r="CI11274" s="54">
        <v>5.2999999999999999E-2</v>
      </c>
      <c r="CJ11274" s="54">
        <v>57</v>
      </c>
      <c r="CK11274" s="54">
        <v>6.8</v>
      </c>
      <c r="CL11274" s="54">
        <v>3.4000000000000002E-4</v>
      </c>
      <c r="CM11274" s="54">
        <v>6.6000000000000003E-2</v>
      </c>
      <c r="CN11274" s="53" t="s">
        <v>43000</v>
      </c>
      <c r="CO11274" s="54">
        <v>79</v>
      </c>
      <c r="CP11274" s="54">
        <v>83</v>
      </c>
      <c r="CQ11274" s="55">
        <f t="shared" si="176"/>
        <v>0.95180722891566261</v>
      </c>
      <c r="CR11274" s="52" t="s">
        <v>28953</v>
      </c>
    </row>
    <row r="11275" spans="81:96">
      <c r="CC11275" s="52">
        <v>11274</v>
      </c>
      <c r="CD11275" s="53" t="s">
        <v>43047</v>
      </c>
      <c r="CE11275" s="53" t="s">
        <v>43048</v>
      </c>
      <c r="CF11275" s="54">
        <v>404</v>
      </c>
      <c r="CG11275" s="54">
        <v>0.28799999999999998</v>
      </c>
      <c r="CH11275" s="54">
        <v>0.34100000000000003</v>
      </c>
      <c r="CI11275" s="54">
        <v>0</v>
      </c>
      <c r="CJ11275" s="54">
        <v>90</v>
      </c>
      <c r="CK11275" s="54">
        <v>7.8</v>
      </c>
      <c r="CL11275" s="54">
        <v>3.6999999999999999E-4</v>
      </c>
      <c r="CM11275" s="54">
        <v>5.6000000000000001E-2</v>
      </c>
      <c r="CN11275" s="53" t="s">
        <v>43000</v>
      </c>
      <c r="CO11275" s="54">
        <v>80</v>
      </c>
      <c r="CP11275" s="54">
        <v>83</v>
      </c>
      <c r="CQ11275" s="55">
        <f t="shared" si="176"/>
        <v>0.96385542168674698</v>
      </c>
      <c r="CR11275" s="52" t="s">
        <v>28953</v>
      </c>
    </row>
    <row r="11276" spans="81:96">
      <c r="CC11276" s="52">
        <v>11275</v>
      </c>
      <c r="CD11276" s="53" t="s">
        <v>40869</v>
      </c>
      <c r="CE11276" s="53" t="s">
        <v>40870</v>
      </c>
      <c r="CF11276" s="54">
        <v>152</v>
      </c>
      <c r="CG11276" s="54">
        <v>0.19500000000000001</v>
      </c>
      <c r="CH11276" s="54">
        <v>0.21</v>
      </c>
      <c r="CI11276" s="54">
        <v>4.9000000000000002E-2</v>
      </c>
      <c r="CJ11276" s="54">
        <v>81</v>
      </c>
      <c r="CK11276" s="54">
        <v>7.7</v>
      </c>
      <c r="CL11276" s="54">
        <v>1.4999999999999999E-4</v>
      </c>
      <c r="CM11276" s="54">
        <v>0.03</v>
      </c>
      <c r="CN11276" s="53" t="s">
        <v>43000</v>
      </c>
      <c r="CO11276" s="54">
        <v>81</v>
      </c>
      <c r="CP11276" s="54">
        <v>83</v>
      </c>
      <c r="CQ11276" s="55">
        <f t="shared" si="176"/>
        <v>0.97590361445783136</v>
      </c>
      <c r="CR11276" s="52" t="s">
        <v>28953</v>
      </c>
    </row>
    <row r="11277" spans="81:96">
      <c r="CC11277" s="52">
        <v>11276</v>
      </c>
      <c r="CD11277" s="53" t="s">
        <v>32436</v>
      </c>
      <c r="CE11277" s="53" t="s">
        <v>32437</v>
      </c>
      <c r="CF11277" s="54">
        <v>23</v>
      </c>
      <c r="CG11277" s="54">
        <v>0.115</v>
      </c>
      <c r="CH11277" s="54">
        <v>0.122</v>
      </c>
      <c r="CI11277" s="54">
        <v>3.7999999999999999E-2</v>
      </c>
      <c r="CJ11277" s="54">
        <v>26</v>
      </c>
      <c r="CK11277" s="54"/>
      <c r="CL11277" s="54">
        <v>6.0000000000000002E-5</v>
      </c>
      <c r="CM11277" s="54">
        <v>0.03</v>
      </c>
      <c r="CN11277" s="53" t="s">
        <v>43000</v>
      </c>
      <c r="CO11277" s="54">
        <v>82</v>
      </c>
      <c r="CP11277" s="54">
        <v>83</v>
      </c>
      <c r="CQ11277" s="55">
        <f t="shared" si="176"/>
        <v>0.98795180722891562</v>
      </c>
      <c r="CR11277" s="52" t="s">
        <v>28953</v>
      </c>
    </row>
    <row r="11278" spans="81:96">
      <c r="CC11278" s="52">
        <v>11277</v>
      </c>
      <c r="CD11278" s="53" t="s">
        <v>40873</v>
      </c>
      <c r="CE11278" s="53" t="s">
        <v>40874</v>
      </c>
      <c r="CF11278" s="54">
        <v>129</v>
      </c>
      <c r="CG11278" s="54">
        <v>0.11</v>
      </c>
      <c r="CH11278" s="54">
        <v>9.1999999999999998E-2</v>
      </c>
      <c r="CI11278" s="54">
        <v>0</v>
      </c>
      <c r="CJ11278" s="54">
        <v>61</v>
      </c>
      <c r="CK11278" s="54" t="s">
        <v>28918</v>
      </c>
      <c r="CL11278" s="54">
        <v>1.6000000000000001E-4</v>
      </c>
      <c r="CM11278" s="54">
        <v>2.9000000000000001E-2</v>
      </c>
      <c r="CN11278" s="53" t="s">
        <v>43000</v>
      </c>
      <c r="CO11278" s="54">
        <v>83</v>
      </c>
      <c r="CP11278" s="54">
        <v>83</v>
      </c>
      <c r="CQ11278" s="55">
        <f t="shared" si="176"/>
        <v>1</v>
      </c>
      <c r="CR11278" s="52" t="s">
        <v>28953</v>
      </c>
    </row>
    <row r="11279" spans="81:96">
      <c r="CC11279" s="52">
        <v>11278</v>
      </c>
      <c r="CD11279" s="53" t="s">
        <v>43049</v>
      </c>
      <c r="CE11279" s="53" t="s">
        <v>43050</v>
      </c>
      <c r="CF11279" s="54">
        <v>16494</v>
      </c>
      <c r="CG11279" s="54">
        <v>23.3</v>
      </c>
      <c r="CH11279" s="54">
        <v>28.148</v>
      </c>
      <c r="CI11279" s="54">
        <v>4.5</v>
      </c>
      <c r="CJ11279" s="54">
        <v>28</v>
      </c>
      <c r="CK11279" s="54" t="s">
        <v>28918</v>
      </c>
      <c r="CL11279" s="54">
        <v>2.2409999999999999E-2</v>
      </c>
      <c r="CM11279" s="54">
        <v>10.456</v>
      </c>
      <c r="CN11279" s="53" t="s">
        <v>43051</v>
      </c>
      <c r="CO11279" s="54">
        <v>1</v>
      </c>
      <c r="CP11279" s="54">
        <v>204</v>
      </c>
      <c r="CQ11279" s="55">
        <f t="shared" si="176"/>
        <v>4.9019607843137254E-3</v>
      </c>
      <c r="CR11279" s="52" t="s">
        <v>28907</v>
      </c>
    </row>
    <row r="11280" spans="81:96">
      <c r="CC11280" s="52">
        <v>11279</v>
      </c>
      <c r="CD11280" s="53" t="s">
        <v>43052</v>
      </c>
      <c r="CE11280" s="53" t="s">
        <v>43053</v>
      </c>
      <c r="CF11280" s="54">
        <v>16637</v>
      </c>
      <c r="CG11280" s="54">
        <v>12.929</v>
      </c>
      <c r="CH11280" s="54">
        <v>14.673</v>
      </c>
      <c r="CI11280" s="54">
        <v>2.831</v>
      </c>
      <c r="CJ11280" s="54">
        <v>83</v>
      </c>
      <c r="CK11280" s="54">
        <v>7.8</v>
      </c>
      <c r="CL11280" s="54">
        <v>3.236E-2</v>
      </c>
      <c r="CM11280" s="54">
        <v>4.8289999999999997</v>
      </c>
      <c r="CN11280" s="53" t="s">
        <v>43051</v>
      </c>
      <c r="CO11280" s="54">
        <v>2</v>
      </c>
      <c r="CP11280" s="54">
        <v>204</v>
      </c>
      <c r="CQ11280" s="55">
        <f t="shared" si="176"/>
        <v>9.8039215686274508E-3</v>
      </c>
      <c r="CR11280" s="52" t="s">
        <v>28907</v>
      </c>
    </row>
    <row r="11281" spans="81:96">
      <c r="CC11281" s="52">
        <v>11280</v>
      </c>
      <c r="CD11281" s="53" t="s">
        <v>43054</v>
      </c>
      <c r="CE11281" s="53" t="s">
        <v>43055</v>
      </c>
      <c r="CF11281" s="54">
        <v>6346</v>
      </c>
      <c r="CG11281" s="54">
        <v>9.6199999999999992</v>
      </c>
      <c r="CH11281" s="54">
        <v>14.284000000000001</v>
      </c>
      <c r="CI11281" s="54">
        <v>0.68</v>
      </c>
      <c r="CJ11281" s="54">
        <v>25</v>
      </c>
      <c r="CK11281" s="54" t="s">
        <v>28918</v>
      </c>
      <c r="CL11281" s="54">
        <v>8.3300000000000006E-3</v>
      </c>
      <c r="CM11281" s="54">
        <v>4.5250000000000004</v>
      </c>
      <c r="CN11281" s="53" t="s">
        <v>43051</v>
      </c>
      <c r="CO11281" s="54">
        <v>3</v>
      </c>
      <c r="CP11281" s="54">
        <v>204</v>
      </c>
      <c r="CQ11281" s="55">
        <f t="shared" si="176"/>
        <v>1.4705882352941176E-2</v>
      </c>
      <c r="CR11281" s="52" t="s">
        <v>28907</v>
      </c>
    </row>
    <row r="11282" spans="81:96">
      <c r="CC11282" s="52">
        <v>11281</v>
      </c>
      <c r="CD11282" s="53" t="s">
        <v>9134</v>
      </c>
      <c r="CE11282" s="53" t="s">
        <v>9141</v>
      </c>
      <c r="CF11282" s="54">
        <v>46901</v>
      </c>
      <c r="CG11282" s="54">
        <v>9.3379999999999992</v>
      </c>
      <c r="CH11282" s="54">
        <v>10.529</v>
      </c>
      <c r="CI11282" s="54">
        <v>1.7110000000000001</v>
      </c>
      <c r="CJ11282" s="54">
        <v>311</v>
      </c>
      <c r="CK11282" s="54">
        <v>8.6</v>
      </c>
      <c r="CL11282" s="54">
        <v>8.0799999999999997E-2</v>
      </c>
      <c r="CM11282" s="54">
        <v>3.4740000000000002</v>
      </c>
      <c r="CN11282" s="53" t="s">
        <v>43051</v>
      </c>
      <c r="CO11282" s="54">
        <v>4</v>
      </c>
      <c r="CP11282" s="54">
        <v>204</v>
      </c>
      <c r="CQ11282" s="55">
        <f t="shared" si="176"/>
        <v>1.9607843137254902E-2</v>
      </c>
      <c r="CR11282" s="52" t="s">
        <v>28907</v>
      </c>
    </row>
    <row r="11283" spans="81:96">
      <c r="CC11283" s="52">
        <v>11282</v>
      </c>
      <c r="CD11283" s="53" t="s">
        <v>19219</v>
      </c>
      <c r="CE11283" s="53" t="s">
        <v>19217</v>
      </c>
      <c r="CF11283" s="54">
        <v>11125</v>
      </c>
      <c r="CG11283" s="54">
        <v>7.8479999999999999</v>
      </c>
      <c r="CH11283" s="54">
        <v>9.2029999999999994</v>
      </c>
      <c r="CI11283" s="54">
        <v>1.1240000000000001</v>
      </c>
      <c r="CJ11283" s="54">
        <v>113</v>
      </c>
      <c r="CK11283" s="54">
        <v>7.1</v>
      </c>
      <c r="CL11283" s="54">
        <v>2.5059999999999999E-2</v>
      </c>
      <c r="CM11283" s="54">
        <v>3.169</v>
      </c>
      <c r="CN11283" s="53" t="s">
        <v>43051</v>
      </c>
      <c r="CO11283" s="54">
        <v>5</v>
      </c>
      <c r="CP11283" s="54">
        <v>204</v>
      </c>
      <c r="CQ11283" s="55">
        <f t="shared" si="176"/>
        <v>2.4509803921568627E-2</v>
      </c>
      <c r="CR11283" s="52" t="s">
        <v>28907</v>
      </c>
    </row>
    <row r="11284" spans="81:96">
      <c r="CC11284" s="52">
        <v>11283</v>
      </c>
      <c r="CD11284" s="53" t="s">
        <v>6257</v>
      </c>
      <c r="CE11284" s="53" t="s">
        <v>6255</v>
      </c>
      <c r="CF11284" s="54">
        <v>33918</v>
      </c>
      <c r="CG11284" s="54">
        <v>7.6719999999999997</v>
      </c>
      <c r="CH11284" s="54">
        <v>7.8369999999999997</v>
      </c>
      <c r="CI11284" s="54">
        <v>1.718</v>
      </c>
      <c r="CJ11284" s="54">
        <v>440</v>
      </c>
      <c r="CK11284" s="54">
        <v>7.2</v>
      </c>
      <c r="CL11284" s="54">
        <v>7.1709999999999996E-2</v>
      </c>
      <c r="CM11284" s="54">
        <v>2.5960000000000001</v>
      </c>
      <c r="CN11284" s="53" t="s">
        <v>43051</v>
      </c>
      <c r="CO11284" s="54">
        <v>6</v>
      </c>
      <c r="CP11284" s="54">
        <v>204</v>
      </c>
      <c r="CQ11284" s="55">
        <f t="shared" si="176"/>
        <v>2.9411764705882353E-2</v>
      </c>
      <c r="CR11284" s="52" t="s">
        <v>28907</v>
      </c>
    </row>
    <row r="11285" spans="81:96">
      <c r="CC11285" s="52">
        <v>11284</v>
      </c>
      <c r="CD11285" s="53" t="s">
        <v>6183</v>
      </c>
      <c r="CE11285" s="53" t="s">
        <v>6181</v>
      </c>
      <c r="CF11285" s="54">
        <v>17291</v>
      </c>
      <c r="CG11285" s="54">
        <v>6.96</v>
      </c>
      <c r="CH11285" s="54">
        <v>6.6429999999999998</v>
      </c>
      <c r="CI11285" s="54">
        <v>1.7290000000000001</v>
      </c>
      <c r="CJ11285" s="54">
        <v>207</v>
      </c>
      <c r="CK11285" s="54">
        <v>8.8000000000000007</v>
      </c>
      <c r="CL11285" s="54">
        <v>2.4309999999999998E-2</v>
      </c>
      <c r="CM11285" s="54">
        <v>1.8740000000000001</v>
      </c>
      <c r="CN11285" s="53" t="s">
        <v>43051</v>
      </c>
      <c r="CO11285" s="54">
        <v>7</v>
      </c>
      <c r="CP11285" s="54">
        <v>204</v>
      </c>
      <c r="CQ11285" s="55">
        <f t="shared" si="176"/>
        <v>3.4313725490196081E-2</v>
      </c>
      <c r="CR11285" s="52" t="s">
        <v>28907</v>
      </c>
    </row>
    <row r="11286" spans="81:96">
      <c r="CC11286" s="52">
        <v>11285</v>
      </c>
      <c r="CD11286" s="53" t="s">
        <v>2854</v>
      </c>
      <c r="CE11286" s="53" t="s">
        <v>2852</v>
      </c>
      <c r="CF11286" s="54">
        <v>73318</v>
      </c>
      <c r="CG11286" s="54">
        <v>6.8410000000000002</v>
      </c>
      <c r="CH11286" s="54">
        <v>8.0299999999999994</v>
      </c>
      <c r="CI11286" s="54">
        <v>1.4590000000000001</v>
      </c>
      <c r="CJ11286" s="54">
        <v>449</v>
      </c>
      <c r="CK11286" s="54" t="s">
        <v>28918</v>
      </c>
      <c r="CL11286" s="54">
        <v>9.1999999999999998E-2</v>
      </c>
      <c r="CM11286" s="54">
        <v>2.351</v>
      </c>
      <c r="CN11286" s="53" t="s">
        <v>43051</v>
      </c>
      <c r="CO11286" s="54">
        <v>8</v>
      </c>
      <c r="CP11286" s="54">
        <v>204</v>
      </c>
      <c r="CQ11286" s="55">
        <f t="shared" si="176"/>
        <v>3.9215686274509803E-2</v>
      </c>
      <c r="CR11286" s="52" t="s">
        <v>28907</v>
      </c>
    </row>
    <row r="11287" spans="81:96">
      <c r="CC11287" s="52">
        <v>11286</v>
      </c>
      <c r="CD11287" s="53" t="s">
        <v>4732</v>
      </c>
      <c r="CE11287" s="53" t="s">
        <v>4730</v>
      </c>
      <c r="CF11287" s="54">
        <v>4214</v>
      </c>
      <c r="CG11287" s="54">
        <v>6.3369999999999997</v>
      </c>
      <c r="CH11287" s="54">
        <v>6.5339999999999998</v>
      </c>
      <c r="CI11287" s="54">
        <v>2.2599999999999998</v>
      </c>
      <c r="CJ11287" s="54">
        <v>104</v>
      </c>
      <c r="CK11287" s="54">
        <v>3.3</v>
      </c>
      <c r="CL11287" s="54">
        <v>1.772E-2</v>
      </c>
      <c r="CM11287" s="54">
        <v>2.04</v>
      </c>
      <c r="CN11287" s="53" t="s">
        <v>43051</v>
      </c>
      <c r="CO11287" s="54">
        <v>9</v>
      </c>
      <c r="CP11287" s="54">
        <v>204</v>
      </c>
      <c r="CQ11287" s="55">
        <f t="shared" si="176"/>
        <v>4.4117647058823532E-2</v>
      </c>
      <c r="CR11287" s="52" t="s">
        <v>28907</v>
      </c>
    </row>
    <row r="11288" spans="81:96">
      <c r="CC11288" s="52">
        <v>11287</v>
      </c>
      <c r="CD11288" s="53" t="s">
        <v>5165</v>
      </c>
      <c r="CE11288" s="53" t="s">
        <v>5163</v>
      </c>
      <c r="CF11288" s="54">
        <v>38130</v>
      </c>
      <c r="CG11288" s="54">
        <v>5.9720000000000004</v>
      </c>
      <c r="CH11288" s="54">
        <v>6.9630000000000001</v>
      </c>
      <c r="CI11288" s="54">
        <v>1.365</v>
      </c>
      <c r="CJ11288" s="54">
        <v>334</v>
      </c>
      <c r="CK11288" s="54">
        <v>8.3000000000000007</v>
      </c>
      <c r="CL11288" s="54">
        <v>6.2120000000000002E-2</v>
      </c>
      <c r="CM11288" s="54">
        <v>2.2469999999999999</v>
      </c>
      <c r="CN11288" s="53" t="s">
        <v>43051</v>
      </c>
      <c r="CO11288" s="54">
        <v>10</v>
      </c>
      <c r="CP11288" s="54">
        <v>204</v>
      </c>
      <c r="CQ11288" s="55">
        <f t="shared" si="176"/>
        <v>4.9019607843137254E-2</v>
      </c>
      <c r="CR11288" s="52" t="s">
        <v>28907</v>
      </c>
    </row>
    <row r="11289" spans="81:96">
      <c r="CC11289" s="52">
        <v>11288</v>
      </c>
      <c r="CD11289" s="53" t="s">
        <v>1136</v>
      </c>
      <c r="CE11289" s="53" t="s">
        <v>1134</v>
      </c>
      <c r="CF11289" s="54">
        <v>4031</v>
      </c>
      <c r="CG11289" s="54">
        <v>5.7519999999999998</v>
      </c>
      <c r="CH11289" s="54">
        <v>5.5869999999999997</v>
      </c>
      <c r="CI11289" s="54">
        <v>1.3</v>
      </c>
      <c r="CJ11289" s="54">
        <v>120</v>
      </c>
      <c r="CK11289" s="54">
        <v>4.4000000000000004</v>
      </c>
      <c r="CL11289" s="54">
        <v>1.055E-2</v>
      </c>
      <c r="CM11289" s="54">
        <v>1.49</v>
      </c>
      <c r="CN11289" s="53" t="s">
        <v>43051</v>
      </c>
      <c r="CO11289" s="54">
        <v>11</v>
      </c>
      <c r="CP11289" s="54">
        <v>204</v>
      </c>
      <c r="CQ11289" s="55">
        <f t="shared" si="176"/>
        <v>5.3921568627450983E-2</v>
      </c>
      <c r="CR11289" s="52" t="s">
        <v>28907</v>
      </c>
    </row>
    <row r="11290" spans="81:96">
      <c r="CC11290" s="52">
        <v>11289</v>
      </c>
      <c r="CD11290" s="53" t="s">
        <v>3673</v>
      </c>
      <c r="CE11290" s="53" t="s">
        <v>3671</v>
      </c>
      <c r="CF11290" s="54">
        <v>32646</v>
      </c>
      <c r="CG11290" s="54">
        <v>5.5259999999999998</v>
      </c>
      <c r="CH11290" s="54">
        <v>6.3120000000000003</v>
      </c>
      <c r="CI11290" s="54">
        <v>1.1599999999999999</v>
      </c>
      <c r="CJ11290" s="54">
        <v>505</v>
      </c>
      <c r="CK11290" s="54">
        <v>7.3</v>
      </c>
      <c r="CL11290" s="54">
        <v>5.6710000000000003E-2</v>
      </c>
      <c r="CM11290" s="54">
        <v>1.738</v>
      </c>
      <c r="CN11290" s="53" t="s">
        <v>43051</v>
      </c>
      <c r="CO11290" s="54">
        <v>12</v>
      </c>
      <c r="CP11290" s="54">
        <v>204</v>
      </c>
      <c r="CQ11290" s="55">
        <f t="shared" si="176"/>
        <v>5.8823529411764705E-2</v>
      </c>
      <c r="CR11290" s="52" t="s">
        <v>28907</v>
      </c>
    </row>
    <row r="11291" spans="81:96">
      <c r="CC11291" s="52">
        <v>11290</v>
      </c>
      <c r="CD11291" s="53" t="s">
        <v>33860</v>
      </c>
      <c r="CE11291" s="53" t="s">
        <v>33861</v>
      </c>
      <c r="CF11291" s="54">
        <v>15745</v>
      </c>
      <c r="CG11291" s="54">
        <v>5.5209999999999999</v>
      </c>
      <c r="CH11291" s="54">
        <v>6.3140000000000001</v>
      </c>
      <c r="CI11291" s="54">
        <v>1.179</v>
      </c>
      <c r="CJ11291" s="54">
        <v>151</v>
      </c>
      <c r="CK11291" s="54" t="s">
        <v>28918</v>
      </c>
      <c r="CL11291" s="54">
        <v>2.7400000000000001E-2</v>
      </c>
      <c r="CM11291" s="54">
        <v>2.427</v>
      </c>
      <c r="CN11291" s="53" t="s">
        <v>43051</v>
      </c>
      <c r="CO11291" s="54">
        <v>13</v>
      </c>
      <c r="CP11291" s="54">
        <v>204</v>
      </c>
      <c r="CQ11291" s="55">
        <f t="shared" si="176"/>
        <v>6.3725490196078427E-2</v>
      </c>
      <c r="CR11291" s="52" t="s">
        <v>28907</v>
      </c>
    </row>
    <row r="11292" spans="81:96">
      <c r="CC11292" s="52">
        <v>11291</v>
      </c>
      <c r="CD11292" s="53" t="s">
        <v>10859</v>
      </c>
      <c r="CE11292" s="53" t="s">
        <v>10857</v>
      </c>
      <c r="CF11292" s="54">
        <v>2659</v>
      </c>
      <c r="CG11292" s="54">
        <v>5.4420000000000002</v>
      </c>
      <c r="CH11292" s="54">
        <v>5.9820000000000002</v>
      </c>
      <c r="CI11292" s="54">
        <v>1.095</v>
      </c>
      <c r="CJ11292" s="54">
        <v>21</v>
      </c>
      <c r="CK11292" s="54">
        <v>9.8000000000000007</v>
      </c>
      <c r="CL11292" s="54">
        <v>3.0599999999999998E-3</v>
      </c>
      <c r="CM11292" s="54">
        <v>1.708</v>
      </c>
      <c r="CN11292" s="53" t="s">
        <v>43051</v>
      </c>
      <c r="CO11292" s="54">
        <v>14</v>
      </c>
      <c r="CP11292" s="54">
        <v>204</v>
      </c>
      <c r="CQ11292" s="55">
        <f t="shared" si="176"/>
        <v>6.8627450980392163E-2</v>
      </c>
      <c r="CR11292" s="52" t="s">
        <v>28907</v>
      </c>
    </row>
    <row r="11293" spans="81:96">
      <c r="CC11293" s="52">
        <v>11292</v>
      </c>
      <c r="CD11293" s="53" t="s">
        <v>5760</v>
      </c>
      <c r="CE11293" s="53" t="s">
        <v>5758</v>
      </c>
      <c r="CF11293" s="54">
        <v>13518</v>
      </c>
      <c r="CG11293" s="54">
        <v>4.931</v>
      </c>
      <c r="CH11293" s="54">
        <v>5.1559999999999997</v>
      </c>
      <c r="CI11293" s="54">
        <v>1.131</v>
      </c>
      <c r="CJ11293" s="54">
        <v>191</v>
      </c>
      <c r="CK11293" s="54">
        <v>8.4</v>
      </c>
      <c r="CL11293" s="54">
        <v>2.1819999999999999E-2</v>
      </c>
      <c r="CM11293" s="54">
        <v>1.502</v>
      </c>
      <c r="CN11293" s="53" t="s">
        <v>43051</v>
      </c>
      <c r="CO11293" s="54">
        <v>15</v>
      </c>
      <c r="CP11293" s="54">
        <v>204</v>
      </c>
      <c r="CQ11293" s="55">
        <f t="shared" si="176"/>
        <v>7.3529411764705885E-2</v>
      </c>
      <c r="CR11293" s="52" t="s">
        <v>28907</v>
      </c>
    </row>
    <row r="11294" spans="81:96">
      <c r="CC11294" s="52">
        <v>11293</v>
      </c>
      <c r="CD11294" s="53" t="s">
        <v>1438</v>
      </c>
      <c r="CE11294" s="53" t="s">
        <v>1436</v>
      </c>
      <c r="CF11294" s="54">
        <v>3631</v>
      </c>
      <c r="CG11294" s="54">
        <v>4.7240000000000002</v>
      </c>
      <c r="CH11294" s="54">
        <v>4.54</v>
      </c>
      <c r="CI11294" s="54">
        <v>1.0449999999999999</v>
      </c>
      <c r="CJ11294" s="54">
        <v>88</v>
      </c>
      <c r="CK11294" s="54">
        <v>5.9</v>
      </c>
      <c r="CL11294" s="54">
        <v>7.6800000000000002E-3</v>
      </c>
      <c r="CM11294" s="54">
        <v>1.2430000000000001</v>
      </c>
      <c r="CN11294" s="53" t="s">
        <v>43051</v>
      </c>
      <c r="CO11294" s="54">
        <v>16</v>
      </c>
      <c r="CP11294" s="54">
        <v>204</v>
      </c>
      <c r="CQ11294" s="55">
        <f t="shared" si="176"/>
        <v>7.8431372549019607E-2</v>
      </c>
      <c r="CR11294" s="52" t="s">
        <v>28907</v>
      </c>
    </row>
    <row r="11295" spans="81:96">
      <c r="CC11295" s="52">
        <v>11294</v>
      </c>
      <c r="CD11295" s="53" t="s">
        <v>19711</v>
      </c>
      <c r="CE11295" s="53" t="s">
        <v>19709</v>
      </c>
      <c r="CF11295" s="54">
        <v>14156</v>
      </c>
      <c r="CG11295" s="54">
        <v>4.2569999999999997</v>
      </c>
      <c r="CH11295" s="54">
        <v>4.5730000000000004</v>
      </c>
      <c r="CI11295" s="54">
        <v>0.752</v>
      </c>
      <c r="CJ11295" s="54">
        <v>141</v>
      </c>
      <c r="CK11295" s="54" t="s">
        <v>28918</v>
      </c>
      <c r="CL11295" s="54">
        <v>1.3690000000000001E-2</v>
      </c>
      <c r="CM11295" s="54">
        <v>1.232</v>
      </c>
      <c r="CN11295" s="53" t="s">
        <v>43051</v>
      </c>
      <c r="CO11295" s="54">
        <v>17</v>
      </c>
      <c r="CP11295" s="54">
        <v>204</v>
      </c>
      <c r="CQ11295" s="55">
        <f t="shared" si="176"/>
        <v>8.3333333333333329E-2</v>
      </c>
      <c r="CR11295" s="52" t="s">
        <v>28907</v>
      </c>
    </row>
    <row r="11296" spans="81:96">
      <c r="CC11296" s="52">
        <v>11295</v>
      </c>
      <c r="CD11296" s="53" t="s">
        <v>43056</v>
      </c>
      <c r="CE11296" s="53" t="s">
        <v>43057</v>
      </c>
      <c r="CF11296" s="54">
        <v>1001</v>
      </c>
      <c r="CG11296" s="54">
        <v>4.1040000000000001</v>
      </c>
      <c r="CH11296" s="54">
        <v>3.3330000000000002</v>
      </c>
      <c r="CI11296" s="54">
        <v>0.66700000000000004</v>
      </c>
      <c r="CJ11296" s="54">
        <v>21</v>
      </c>
      <c r="CK11296" s="54">
        <v>6.7</v>
      </c>
      <c r="CL11296" s="54">
        <v>1.3500000000000001E-3</v>
      </c>
      <c r="CM11296" s="54">
        <v>0.67400000000000004</v>
      </c>
      <c r="CN11296" s="53" t="s">
        <v>43051</v>
      </c>
      <c r="CO11296" s="54">
        <v>18</v>
      </c>
      <c r="CP11296" s="54">
        <v>204</v>
      </c>
      <c r="CQ11296" s="55">
        <f t="shared" si="176"/>
        <v>8.8235294117647065E-2</v>
      </c>
      <c r="CR11296" s="52" t="s">
        <v>28907</v>
      </c>
    </row>
    <row r="11297" spans="81:96">
      <c r="CC11297" s="52">
        <v>11296</v>
      </c>
      <c r="CD11297" s="53" t="s">
        <v>574</v>
      </c>
      <c r="CE11297" s="53" t="s">
        <v>573</v>
      </c>
      <c r="CF11297" s="54">
        <v>4004</v>
      </c>
      <c r="CG11297" s="54">
        <v>3.948</v>
      </c>
      <c r="CH11297" s="54">
        <v>3.99</v>
      </c>
      <c r="CI11297" s="54">
        <v>0.77300000000000002</v>
      </c>
      <c r="CJ11297" s="54">
        <v>639</v>
      </c>
      <c r="CK11297" s="54">
        <v>1.8</v>
      </c>
      <c r="CL11297" s="54">
        <v>1.6279999999999999E-2</v>
      </c>
      <c r="CM11297" s="54">
        <v>1.169</v>
      </c>
      <c r="CN11297" s="53" t="s">
        <v>43051</v>
      </c>
      <c r="CO11297" s="54">
        <v>19</v>
      </c>
      <c r="CP11297" s="54">
        <v>204</v>
      </c>
      <c r="CQ11297" s="55">
        <f t="shared" si="176"/>
        <v>9.3137254901960786E-2</v>
      </c>
      <c r="CR11297" s="52" t="s">
        <v>28907</v>
      </c>
    </row>
    <row r="11298" spans="81:96">
      <c r="CC11298" s="52">
        <v>11297</v>
      </c>
      <c r="CD11298" s="53" t="s">
        <v>17418</v>
      </c>
      <c r="CE11298" s="53" t="s">
        <v>17416</v>
      </c>
      <c r="CF11298" s="54">
        <v>9794</v>
      </c>
      <c r="CG11298" s="54">
        <v>3.944</v>
      </c>
      <c r="CH11298" s="54">
        <v>4.4139999999999997</v>
      </c>
      <c r="CI11298" s="54">
        <v>0.78800000000000003</v>
      </c>
      <c r="CJ11298" s="54">
        <v>118</v>
      </c>
      <c r="CK11298" s="54">
        <v>8.1999999999999993</v>
      </c>
      <c r="CL11298" s="54">
        <v>1.4239999999999999E-2</v>
      </c>
      <c r="CM11298" s="54">
        <v>1.2410000000000001</v>
      </c>
      <c r="CN11298" s="53" t="s">
        <v>43051</v>
      </c>
      <c r="CO11298" s="54">
        <v>20</v>
      </c>
      <c r="CP11298" s="54">
        <v>204</v>
      </c>
      <c r="CQ11298" s="55">
        <f t="shared" si="176"/>
        <v>9.8039215686274508E-2</v>
      </c>
      <c r="CR11298" s="52" t="s">
        <v>28907</v>
      </c>
    </row>
    <row r="11299" spans="81:96">
      <c r="CC11299" s="52">
        <v>11298</v>
      </c>
      <c r="CD11299" s="53" t="s">
        <v>14449</v>
      </c>
      <c r="CE11299" s="53" t="s">
        <v>14448</v>
      </c>
      <c r="CF11299" s="54">
        <v>578</v>
      </c>
      <c r="CG11299" s="54">
        <v>3.9329999999999998</v>
      </c>
      <c r="CH11299" s="54">
        <v>4.4210000000000003</v>
      </c>
      <c r="CI11299" s="54">
        <v>0.40699999999999997</v>
      </c>
      <c r="CJ11299" s="54">
        <v>27</v>
      </c>
      <c r="CK11299" s="54">
        <v>3.7</v>
      </c>
      <c r="CL11299" s="54">
        <v>2.0400000000000001E-3</v>
      </c>
      <c r="CM11299" s="54">
        <v>1.198</v>
      </c>
      <c r="CN11299" s="53" t="s">
        <v>43051</v>
      </c>
      <c r="CO11299" s="54">
        <v>21</v>
      </c>
      <c r="CP11299" s="54">
        <v>204</v>
      </c>
      <c r="CQ11299" s="55">
        <f t="shared" si="176"/>
        <v>0.10294117647058823</v>
      </c>
      <c r="CR11299" s="52" t="s">
        <v>28907</v>
      </c>
    </row>
    <row r="11300" spans="81:96">
      <c r="CC11300" s="52">
        <v>11299</v>
      </c>
      <c r="CD11300" s="53" t="s">
        <v>1988</v>
      </c>
      <c r="CE11300" s="53" t="s">
        <v>1987</v>
      </c>
      <c r="CF11300" s="54">
        <v>6963</v>
      </c>
      <c r="CG11300" s="54">
        <v>3.8130000000000002</v>
      </c>
      <c r="CH11300" s="54">
        <v>4.7140000000000004</v>
      </c>
      <c r="CI11300" s="54">
        <v>0.45800000000000002</v>
      </c>
      <c r="CJ11300" s="54">
        <v>371</v>
      </c>
      <c r="CK11300" s="54">
        <v>4.3</v>
      </c>
      <c r="CL11300" s="54">
        <v>2.1090000000000001E-2</v>
      </c>
      <c r="CM11300" s="54">
        <v>1.212</v>
      </c>
      <c r="CN11300" s="53" t="s">
        <v>43051</v>
      </c>
      <c r="CO11300" s="54">
        <v>22</v>
      </c>
      <c r="CP11300" s="54">
        <v>204</v>
      </c>
      <c r="CQ11300" s="55">
        <f t="shared" si="176"/>
        <v>0.10784313725490197</v>
      </c>
      <c r="CR11300" s="52" t="s">
        <v>28907</v>
      </c>
    </row>
    <row r="11301" spans="81:96">
      <c r="CC11301" s="52">
        <v>11300</v>
      </c>
      <c r="CD11301" s="53" t="s">
        <v>7369</v>
      </c>
      <c r="CE11301" s="53" t="s">
        <v>7367</v>
      </c>
      <c r="CF11301" s="54">
        <v>21104</v>
      </c>
      <c r="CG11301" s="54">
        <v>3.798</v>
      </c>
      <c r="CH11301" s="54">
        <v>3.395</v>
      </c>
      <c r="CI11301" s="54">
        <v>0.70899999999999996</v>
      </c>
      <c r="CJ11301" s="54">
        <v>381</v>
      </c>
      <c r="CK11301" s="54">
        <v>9.4</v>
      </c>
      <c r="CL11301" s="54">
        <v>2.3470000000000001E-2</v>
      </c>
      <c r="CM11301" s="54">
        <v>0.78400000000000003</v>
      </c>
      <c r="CN11301" s="53" t="s">
        <v>43051</v>
      </c>
      <c r="CO11301" s="54">
        <v>23</v>
      </c>
      <c r="CP11301" s="54">
        <v>204</v>
      </c>
      <c r="CQ11301" s="55">
        <f t="shared" si="176"/>
        <v>0.11274509803921569</v>
      </c>
      <c r="CR11301" s="52" t="s">
        <v>28907</v>
      </c>
    </row>
    <row r="11302" spans="81:96">
      <c r="CC11302" s="52">
        <v>11301</v>
      </c>
      <c r="CD11302" s="53" t="s">
        <v>6488</v>
      </c>
      <c r="CE11302" s="53" t="s">
        <v>6486</v>
      </c>
      <c r="CF11302" s="54">
        <v>20524</v>
      </c>
      <c r="CG11302" s="54">
        <v>3.79</v>
      </c>
      <c r="CH11302" s="54">
        <v>3.9860000000000002</v>
      </c>
      <c r="CI11302" s="54">
        <v>0.749</v>
      </c>
      <c r="CJ11302" s="54">
        <v>203</v>
      </c>
      <c r="CK11302" s="54" t="s">
        <v>28918</v>
      </c>
      <c r="CL11302" s="54">
        <v>1.882E-2</v>
      </c>
      <c r="CM11302" s="54">
        <v>0.92800000000000005</v>
      </c>
      <c r="CN11302" s="53" t="s">
        <v>43051</v>
      </c>
      <c r="CO11302" s="54">
        <v>24</v>
      </c>
      <c r="CP11302" s="54">
        <v>204</v>
      </c>
      <c r="CQ11302" s="55">
        <f t="shared" si="176"/>
        <v>0.11764705882352941</v>
      </c>
      <c r="CR11302" s="52" t="s">
        <v>28907</v>
      </c>
    </row>
    <row r="11303" spans="81:96">
      <c r="CC11303" s="52">
        <v>11302</v>
      </c>
      <c r="CD11303" s="53" t="s">
        <v>33886</v>
      </c>
      <c r="CE11303" s="53" t="s">
        <v>33887</v>
      </c>
      <c r="CF11303" s="54">
        <v>6898</v>
      </c>
      <c r="CG11303" s="54">
        <v>3.7090000000000001</v>
      </c>
      <c r="CH11303" s="54">
        <v>3.7519999999999998</v>
      </c>
      <c r="CI11303" s="54">
        <v>0.88100000000000001</v>
      </c>
      <c r="CJ11303" s="54">
        <v>134</v>
      </c>
      <c r="CK11303" s="54" t="s">
        <v>28918</v>
      </c>
      <c r="CL11303" s="54">
        <v>9.9699999999999997E-3</v>
      </c>
      <c r="CM11303" s="54">
        <v>1.206</v>
      </c>
      <c r="CN11303" s="53" t="s">
        <v>43051</v>
      </c>
      <c r="CO11303" s="54">
        <v>25</v>
      </c>
      <c r="CP11303" s="54">
        <v>204</v>
      </c>
      <c r="CQ11303" s="55">
        <f t="shared" si="176"/>
        <v>0.12254901960784313</v>
      </c>
      <c r="CR11303" s="52" t="s">
        <v>28907</v>
      </c>
    </row>
    <row r="11304" spans="81:96">
      <c r="CC11304" s="52">
        <v>11303</v>
      </c>
      <c r="CD11304" s="53" t="s">
        <v>16122</v>
      </c>
      <c r="CE11304" s="53" t="s">
        <v>16120</v>
      </c>
      <c r="CF11304" s="54">
        <v>17224</v>
      </c>
      <c r="CG11304" s="54">
        <v>3.6539999999999999</v>
      </c>
      <c r="CH11304" s="54">
        <v>4.3380000000000001</v>
      </c>
      <c r="CI11304" s="54">
        <v>1.212</v>
      </c>
      <c r="CJ11304" s="54">
        <v>241</v>
      </c>
      <c r="CK11304" s="54">
        <v>8.9</v>
      </c>
      <c r="CL11304" s="54">
        <v>2.598E-2</v>
      </c>
      <c r="CM11304" s="54">
        <v>1.327</v>
      </c>
      <c r="CN11304" s="53" t="s">
        <v>43051</v>
      </c>
      <c r="CO11304" s="54">
        <v>26</v>
      </c>
      <c r="CP11304" s="54">
        <v>204</v>
      </c>
      <c r="CQ11304" s="55">
        <f t="shared" si="176"/>
        <v>0.12745098039215685</v>
      </c>
      <c r="CR11304" s="52" t="s">
        <v>28907</v>
      </c>
    </row>
    <row r="11305" spans="81:96">
      <c r="CC11305" s="52">
        <v>11304</v>
      </c>
      <c r="CD11305" s="53" t="s">
        <v>5487</v>
      </c>
      <c r="CE11305" s="53" t="s">
        <v>5486</v>
      </c>
      <c r="CF11305" s="54">
        <v>11274</v>
      </c>
      <c r="CG11305" s="54">
        <v>3.6070000000000002</v>
      </c>
      <c r="CH11305" s="54">
        <v>3.9039999999999999</v>
      </c>
      <c r="CI11305" s="54">
        <v>0.53500000000000003</v>
      </c>
      <c r="CJ11305" s="54">
        <v>202</v>
      </c>
      <c r="CK11305" s="54">
        <v>9.6999999999999993</v>
      </c>
      <c r="CL11305" s="54">
        <v>1.4619999999999999E-2</v>
      </c>
      <c r="CM11305" s="54">
        <v>1.0429999999999999</v>
      </c>
      <c r="CN11305" s="53" t="s">
        <v>43051</v>
      </c>
      <c r="CO11305" s="54">
        <v>27</v>
      </c>
      <c r="CP11305" s="54">
        <v>204</v>
      </c>
      <c r="CQ11305" s="55">
        <f t="shared" si="176"/>
        <v>0.13235294117647059</v>
      </c>
      <c r="CR11305" s="52" t="s">
        <v>28907</v>
      </c>
    </row>
    <row r="11306" spans="81:96">
      <c r="CC11306" s="52">
        <v>11305</v>
      </c>
      <c r="CD11306" s="53" t="s">
        <v>33888</v>
      </c>
      <c r="CE11306" s="53" t="s">
        <v>33889</v>
      </c>
      <c r="CF11306" s="54">
        <v>1564</v>
      </c>
      <c r="CG11306" s="54">
        <v>3.6059999999999999</v>
      </c>
      <c r="CH11306" s="54">
        <v>4.3310000000000004</v>
      </c>
      <c r="CI11306" s="54">
        <v>0.34399999999999997</v>
      </c>
      <c r="CJ11306" s="54">
        <v>32</v>
      </c>
      <c r="CK11306" s="54">
        <v>6.7</v>
      </c>
      <c r="CL11306" s="54">
        <v>4.1000000000000003E-3</v>
      </c>
      <c r="CM11306" s="54">
        <v>1.7450000000000001</v>
      </c>
      <c r="CN11306" s="53" t="s">
        <v>43051</v>
      </c>
      <c r="CO11306" s="54">
        <v>28</v>
      </c>
      <c r="CP11306" s="54">
        <v>204</v>
      </c>
      <c r="CQ11306" s="55">
        <f t="shared" si="176"/>
        <v>0.13725490196078433</v>
      </c>
      <c r="CR11306" s="52" t="s">
        <v>28907</v>
      </c>
    </row>
    <row r="11307" spans="81:96">
      <c r="CC11307" s="52">
        <v>11306</v>
      </c>
      <c r="CD11307" s="53" t="s">
        <v>13526</v>
      </c>
      <c r="CE11307" s="53" t="s">
        <v>13524</v>
      </c>
      <c r="CF11307" s="54">
        <v>6021</v>
      </c>
      <c r="CG11307" s="54">
        <v>3.5019999999999998</v>
      </c>
      <c r="CH11307" s="54">
        <v>3.633</v>
      </c>
      <c r="CI11307" s="54">
        <v>1.218</v>
      </c>
      <c r="CJ11307" s="54">
        <v>101</v>
      </c>
      <c r="CK11307" s="54">
        <v>9.5</v>
      </c>
      <c r="CL11307" s="54">
        <v>8.0700000000000008E-3</v>
      </c>
      <c r="CM11307" s="54">
        <v>1.0720000000000001</v>
      </c>
      <c r="CN11307" s="53" t="s">
        <v>43051</v>
      </c>
      <c r="CO11307" s="54">
        <v>29</v>
      </c>
      <c r="CP11307" s="54">
        <v>204</v>
      </c>
      <c r="CQ11307" s="55">
        <f t="shared" si="176"/>
        <v>0.14215686274509803</v>
      </c>
      <c r="CR11307" s="52" t="s">
        <v>28907</v>
      </c>
    </row>
    <row r="11308" spans="81:96">
      <c r="CC11308" s="52">
        <v>11307</v>
      </c>
      <c r="CD11308" s="53" t="s">
        <v>1481</v>
      </c>
      <c r="CE11308" s="53" t="s">
        <v>1479</v>
      </c>
      <c r="CF11308" s="54">
        <v>6524</v>
      </c>
      <c r="CG11308" s="54">
        <v>3.359</v>
      </c>
      <c r="CH11308" s="54">
        <v>3.746</v>
      </c>
      <c r="CI11308" s="54">
        <v>1.0680000000000001</v>
      </c>
      <c r="CJ11308" s="54">
        <v>148</v>
      </c>
      <c r="CK11308" s="54">
        <v>6.6</v>
      </c>
      <c r="CL11308" s="54">
        <v>1.068E-2</v>
      </c>
      <c r="CM11308" s="54">
        <v>0.90300000000000002</v>
      </c>
      <c r="CN11308" s="53" t="s">
        <v>43051</v>
      </c>
      <c r="CO11308" s="54">
        <v>30</v>
      </c>
      <c r="CP11308" s="54">
        <v>204</v>
      </c>
      <c r="CQ11308" s="55">
        <f t="shared" si="176"/>
        <v>0.14705882352941177</v>
      </c>
      <c r="CR11308" s="52" t="s">
        <v>28907</v>
      </c>
    </row>
    <row r="11309" spans="81:96">
      <c r="CC11309" s="52">
        <v>11308</v>
      </c>
      <c r="CD11309" s="53" t="s">
        <v>5413</v>
      </c>
      <c r="CE11309" s="53" t="s">
        <v>5411</v>
      </c>
      <c r="CF11309" s="54">
        <v>2905</v>
      </c>
      <c r="CG11309" s="54">
        <v>3.335</v>
      </c>
      <c r="CH11309" s="54">
        <v>3.3530000000000002</v>
      </c>
      <c r="CI11309" s="54">
        <v>1.085</v>
      </c>
      <c r="CJ11309" s="54">
        <v>94</v>
      </c>
      <c r="CK11309" s="54">
        <v>5.0999999999999996</v>
      </c>
      <c r="CL11309" s="54">
        <v>6.8100000000000001E-3</v>
      </c>
      <c r="CM11309" s="54">
        <v>0.91900000000000004</v>
      </c>
      <c r="CN11309" s="53" t="s">
        <v>43051</v>
      </c>
      <c r="CO11309" s="54">
        <v>31</v>
      </c>
      <c r="CP11309" s="54">
        <v>204</v>
      </c>
      <c r="CQ11309" s="55">
        <f t="shared" si="176"/>
        <v>0.15196078431372548</v>
      </c>
      <c r="CR11309" s="52" t="s">
        <v>28907</v>
      </c>
    </row>
    <row r="11310" spans="81:96">
      <c r="CC11310" s="52">
        <v>11309</v>
      </c>
      <c r="CD11310" s="53" t="s">
        <v>36156</v>
      </c>
      <c r="CE11310" s="53" t="s">
        <v>36157</v>
      </c>
      <c r="CF11310" s="54">
        <v>4476</v>
      </c>
      <c r="CG11310" s="54">
        <v>3.2989999999999999</v>
      </c>
      <c r="CH11310" s="54">
        <v>3.109</v>
      </c>
      <c r="CI11310" s="54">
        <v>0.54800000000000004</v>
      </c>
      <c r="CJ11310" s="54">
        <v>93</v>
      </c>
      <c r="CK11310" s="54">
        <v>8.4</v>
      </c>
      <c r="CL11310" s="54">
        <v>7.5799999999999999E-3</v>
      </c>
      <c r="CM11310" s="54">
        <v>0.96099999999999997</v>
      </c>
      <c r="CN11310" s="53" t="s">
        <v>43051</v>
      </c>
      <c r="CO11310" s="54">
        <v>32</v>
      </c>
      <c r="CP11310" s="54">
        <v>204</v>
      </c>
      <c r="CQ11310" s="55">
        <f t="shared" si="176"/>
        <v>0.15686274509803921</v>
      </c>
      <c r="CR11310" s="52" t="s">
        <v>28907</v>
      </c>
    </row>
    <row r="11311" spans="81:96">
      <c r="CC11311" s="52">
        <v>11310</v>
      </c>
      <c r="CD11311" s="53" t="s">
        <v>16762</v>
      </c>
      <c r="CE11311" s="53" t="s">
        <v>16769</v>
      </c>
      <c r="CF11311" s="54">
        <v>17437</v>
      </c>
      <c r="CG11311" s="54">
        <v>3.2629999999999999</v>
      </c>
      <c r="CH11311" s="54">
        <v>3.6320000000000001</v>
      </c>
      <c r="CI11311" s="54">
        <v>0.60499999999999998</v>
      </c>
      <c r="CJ11311" s="54">
        <v>200</v>
      </c>
      <c r="CK11311" s="54" t="s">
        <v>28918</v>
      </c>
      <c r="CL11311" s="54">
        <v>1.6809999999999999E-2</v>
      </c>
      <c r="CM11311" s="54">
        <v>0.95499999999999996</v>
      </c>
      <c r="CN11311" s="53" t="s">
        <v>43051</v>
      </c>
      <c r="CO11311" s="54">
        <v>33</v>
      </c>
      <c r="CP11311" s="54">
        <v>204</v>
      </c>
      <c r="CQ11311" s="55">
        <f t="shared" si="176"/>
        <v>0.16176470588235295</v>
      </c>
      <c r="CR11311" s="52" t="s">
        <v>28907</v>
      </c>
    </row>
    <row r="11312" spans="81:96">
      <c r="CC11312" s="52">
        <v>11311</v>
      </c>
      <c r="CD11312" s="53" t="s">
        <v>24132</v>
      </c>
      <c r="CE11312" s="53" t="s">
        <v>24130</v>
      </c>
      <c r="CF11312" s="54">
        <v>4209</v>
      </c>
      <c r="CG11312" s="54">
        <v>3.145</v>
      </c>
      <c r="CH11312" s="54">
        <v>3.3879999999999999</v>
      </c>
      <c r="CI11312" s="54">
        <v>0.53400000000000003</v>
      </c>
      <c r="CJ11312" s="54">
        <v>118</v>
      </c>
      <c r="CK11312" s="54">
        <v>6.9</v>
      </c>
      <c r="CL11312" s="54">
        <v>7.8200000000000006E-3</v>
      </c>
      <c r="CM11312" s="54">
        <v>0.94199999999999995</v>
      </c>
      <c r="CN11312" s="53" t="s">
        <v>43051</v>
      </c>
      <c r="CO11312" s="54">
        <v>34</v>
      </c>
      <c r="CP11312" s="54">
        <v>204</v>
      </c>
      <c r="CQ11312" s="55">
        <f t="shared" si="176"/>
        <v>0.16666666666666666</v>
      </c>
      <c r="CR11312" s="52" t="s">
        <v>28907</v>
      </c>
    </row>
    <row r="11313" spans="81:96">
      <c r="CC11313" s="52">
        <v>11312</v>
      </c>
      <c r="CD11313" s="53" t="s">
        <v>10000</v>
      </c>
      <c r="CE11313" s="53" t="s">
        <v>9998</v>
      </c>
      <c r="CF11313" s="54">
        <v>13409</v>
      </c>
      <c r="CG11313" s="54">
        <v>3.1379999999999999</v>
      </c>
      <c r="CH11313" s="54">
        <v>3.4889999999999999</v>
      </c>
      <c r="CI11313" s="54">
        <v>0.92200000000000004</v>
      </c>
      <c r="CJ11313" s="54">
        <v>154</v>
      </c>
      <c r="CK11313" s="54" t="s">
        <v>28918</v>
      </c>
      <c r="CL11313" s="54">
        <v>8.8500000000000002E-3</v>
      </c>
      <c r="CM11313" s="54">
        <v>0.91100000000000003</v>
      </c>
      <c r="CN11313" s="53" t="s">
        <v>43051</v>
      </c>
      <c r="CO11313" s="54">
        <v>35</v>
      </c>
      <c r="CP11313" s="54">
        <v>204</v>
      </c>
      <c r="CQ11313" s="55">
        <f t="shared" si="176"/>
        <v>0.17156862745098039</v>
      </c>
      <c r="CR11313" s="52" t="s">
        <v>28907</v>
      </c>
    </row>
    <row r="11314" spans="81:96">
      <c r="CC11314" s="52">
        <v>11313</v>
      </c>
      <c r="CD11314" s="53" t="s">
        <v>31524</v>
      </c>
      <c r="CE11314" s="53" t="s">
        <v>31525</v>
      </c>
      <c r="CF11314" s="54">
        <v>6405</v>
      </c>
      <c r="CG11314" s="54">
        <v>3.1259999999999999</v>
      </c>
      <c r="CH11314" s="54">
        <v>3.3730000000000002</v>
      </c>
      <c r="CI11314" s="54">
        <v>0.49099999999999999</v>
      </c>
      <c r="CJ11314" s="54">
        <v>228</v>
      </c>
      <c r="CK11314" s="54">
        <v>6</v>
      </c>
      <c r="CL11314" s="54">
        <v>1.018E-2</v>
      </c>
      <c r="CM11314" s="54">
        <v>0.70199999999999996</v>
      </c>
      <c r="CN11314" s="53" t="s">
        <v>43051</v>
      </c>
      <c r="CO11314" s="54">
        <v>36</v>
      </c>
      <c r="CP11314" s="54">
        <v>204</v>
      </c>
      <c r="CQ11314" s="55">
        <f t="shared" si="176"/>
        <v>0.17647058823529413</v>
      </c>
      <c r="CR11314" s="52" t="s">
        <v>28907</v>
      </c>
    </row>
    <row r="11315" spans="81:96">
      <c r="CC11315" s="52">
        <v>11314</v>
      </c>
      <c r="CD11315" s="53" t="s">
        <v>5457</v>
      </c>
      <c r="CE11315" s="53" t="s">
        <v>5466</v>
      </c>
      <c r="CF11315" s="54">
        <v>13858</v>
      </c>
      <c r="CG11315" s="54">
        <v>3.1190000000000002</v>
      </c>
      <c r="CH11315" s="54">
        <v>3.327</v>
      </c>
      <c r="CI11315" s="54">
        <v>0.52700000000000002</v>
      </c>
      <c r="CJ11315" s="54">
        <v>146</v>
      </c>
      <c r="CK11315" s="54" t="s">
        <v>28918</v>
      </c>
      <c r="CL11315" s="54">
        <v>1.1010000000000001E-2</v>
      </c>
      <c r="CM11315" s="54">
        <v>0.94799999999999995</v>
      </c>
      <c r="CN11315" s="53" t="s">
        <v>43051</v>
      </c>
      <c r="CO11315" s="54">
        <v>37</v>
      </c>
      <c r="CP11315" s="54">
        <v>204</v>
      </c>
      <c r="CQ11315" s="55">
        <f t="shared" si="176"/>
        <v>0.18137254901960784</v>
      </c>
      <c r="CR11315" s="52" t="s">
        <v>28907</v>
      </c>
    </row>
    <row r="11316" spans="81:96">
      <c r="CC11316" s="52">
        <v>11315</v>
      </c>
      <c r="CD11316" s="53" t="s">
        <v>29826</v>
      </c>
      <c r="CE11316" s="53" t="s">
        <v>29827</v>
      </c>
      <c r="CF11316" s="54">
        <v>1198</v>
      </c>
      <c r="CG11316" s="54">
        <v>3.1019999999999999</v>
      </c>
      <c r="CH11316" s="54">
        <v>3.6509999999999998</v>
      </c>
      <c r="CI11316" s="54">
        <v>0.22</v>
      </c>
      <c r="CJ11316" s="54">
        <v>41</v>
      </c>
      <c r="CK11316" s="54">
        <v>4.8</v>
      </c>
      <c r="CL11316" s="54">
        <v>3.8E-3</v>
      </c>
      <c r="CM11316" s="54">
        <v>1.226</v>
      </c>
      <c r="CN11316" s="53" t="s">
        <v>43051</v>
      </c>
      <c r="CO11316" s="54">
        <v>38</v>
      </c>
      <c r="CP11316" s="54">
        <v>204</v>
      </c>
      <c r="CQ11316" s="55">
        <f t="shared" si="176"/>
        <v>0.18627450980392157</v>
      </c>
      <c r="CR11316" s="52" t="s">
        <v>28907</v>
      </c>
    </row>
    <row r="11317" spans="81:96">
      <c r="CC11317" s="52">
        <v>11316</v>
      </c>
      <c r="CD11317" s="53" t="s">
        <v>6441</v>
      </c>
      <c r="CE11317" s="53" t="s">
        <v>6439</v>
      </c>
      <c r="CF11317" s="54">
        <v>6884</v>
      </c>
      <c r="CG11317" s="54">
        <v>3.0710000000000002</v>
      </c>
      <c r="CH11317" s="54">
        <v>2.8940000000000001</v>
      </c>
      <c r="CI11317" s="54">
        <v>0.44400000000000001</v>
      </c>
      <c r="CJ11317" s="54">
        <v>169</v>
      </c>
      <c r="CK11317" s="54">
        <v>7.7</v>
      </c>
      <c r="CL11317" s="54">
        <v>8.8299999999999993E-3</v>
      </c>
      <c r="CM11317" s="54">
        <v>0.65200000000000002</v>
      </c>
      <c r="CN11317" s="53" t="s">
        <v>43051</v>
      </c>
      <c r="CO11317" s="54">
        <v>39</v>
      </c>
      <c r="CP11317" s="54">
        <v>204</v>
      </c>
      <c r="CQ11317" s="55">
        <f t="shared" si="176"/>
        <v>0.19117647058823528</v>
      </c>
      <c r="CR11317" s="52" t="s">
        <v>28907</v>
      </c>
    </row>
    <row r="11318" spans="81:96">
      <c r="CC11318" s="52">
        <v>11317</v>
      </c>
      <c r="CD11318" s="53" t="s">
        <v>7758</v>
      </c>
      <c r="CE11318" s="53" t="s">
        <v>7756</v>
      </c>
      <c r="CF11318" s="54">
        <v>11314</v>
      </c>
      <c r="CG11318" s="54">
        <v>3.02</v>
      </c>
      <c r="CH11318" s="54">
        <v>3.04</v>
      </c>
      <c r="CI11318" s="54">
        <v>0.59099999999999997</v>
      </c>
      <c r="CJ11318" s="54">
        <v>186</v>
      </c>
      <c r="CK11318" s="54" t="s">
        <v>28918</v>
      </c>
      <c r="CL11318" s="54">
        <v>1.1039999999999999E-2</v>
      </c>
      <c r="CM11318" s="54">
        <v>0.745</v>
      </c>
      <c r="CN11318" s="53" t="s">
        <v>43051</v>
      </c>
      <c r="CO11318" s="54">
        <v>40</v>
      </c>
      <c r="CP11318" s="54">
        <v>204</v>
      </c>
      <c r="CQ11318" s="55">
        <f t="shared" si="176"/>
        <v>0.19607843137254902</v>
      </c>
      <c r="CR11318" s="52" t="s">
        <v>28907</v>
      </c>
    </row>
    <row r="11319" spans="81:96">
      <c r="CC11319" s="52">
        <v>11318</v>
      </c>
      <c r="CD11319" s="53" t="s">
        <v>31530</v>
      </c>
      <c r="CE11319" s="53" t="s">
        <v>31531</v>
      </c>
      <c r="CF11319" s="54">
        <v>24381</v>
      </c>
      <c r="CG11319" s="54">
        <v>2.9980000000000002</v>
      </c>
      <c r="CH11319" s="54">
        <v>3.2610000000000001</v>
      </c>
      <c r="CI11319" s="54">
        <v>0.504</v>
      </c>
      <c r="CJ11319" s="54">
        <v>678</v>
      </c>
      <c r="CK11319" s="54">
        <v>7.2</v>
      </c>
      <c r="CL11319" s="54">
        <v>2.7890000000000002E-2</v>
      </c>
      <c r="CM11319" s="54">
        <v>0.57699999999999996</v>
      </c>
      <c r="CN11319" s="53" t="s">
        <v>43051</v>
      </c>
      <c r="CO11319" s="54">
        <v>41</v>
      </c>
      <c r="CP11319" s="54">
        <v>204</v>
      </c>
      <c r="CQ11319" s="55">
        <f t="shared" si="176"/>
        <v>0.20098039215686275</v>
      </c>
      <c r="CR11319" s="52" t="s">
        <v>28907</v>
      </c>
    </row>
    <row r="11320" spans="81:96">
      <c r="CC11320" s="52">
        <v>11319</v>
      </c>
      <c r="CD11320" s="53" t="s">
        <v>7155</v>
      </c>
      <c r="CE11320" s="53" t="s">
        <v>7153</v>
      </c>
      <c r="CF11320" s="54">
        <v>24017</v>
      </c>
      <c r="CG11320" s="54">
        <v>2.952</v>
      </c>
      <c r="CH11320" s="54">
        <v>3.528</v>
      </c>
      <c r="CI11320" s="54">
        <v>0.54900000000000004</v>
      </c>
      <c r="CJ11320" s="54">
        <v>381</v>
      </c>
      <c r="CK11320" s="54" t="s">
        <v>28918</v>
      </c>
      <c r="CL11320" s="54">
        <v>3.236E-2</v>
      </c>
      <c r="CM11320" s="54">
        <v>1.006</v>
      </c>
      <c r="CN11320" s="53" t="s">
        <v>43051</v>
      </c>
      <c r="CO11320" s="54">
        <v>42</v>
      </c>
      <c r="CP11320" s="54">
        <v>204</v>
      </c>
      <c r="CQ11320" s="55">
        <f t="shared" si="176"/>
        <v>0.20588235294117646</v>
      </c>
      <c r="CR11320" s="52" t="s">
        <v>28907</v>
      </c>
    </row>
    <row r="11321" spans="81:96">
      <c r="CC11321" s="52">
        <v>11320</v>
      </c>
      <c r="CD11321" s="53" t="s">
        <v>38153</v>
      </c>
      <c r="CE11321" s="53" t="s">
        <v>38154</v>
      </c>
      <c r="CF11321" s="54">
        <v>9405</v>
      </c>
      <c r="CG11321" s="54">
        <v>2.8439999999999999</v>
      </c>
      <c r="CH11321" s="54">
        <v>2.8679999999999999</v>
      </c>
      <c r="CI11321" s="54">
        <v>0.70399999999999996</v>
      </c>
      <c r="CJ11321" s="54">
        <v>98</v>
      </c>
      <c r="CK11321" s="54" t="s">
        <v>28918</v>
      </c>
      <c r="CL11321" s="54">
        <v>8.6400000000000001E-3</v>
      </c>
      <c r="CM11321" s="54">
        <v>0.79500000000000004</v>
      </c>
      <c r="CN11321" s="53" t="s">
        <v>43051</v>
      </c>
      <c r="CO11321" s="54">
        <v>43</v>
      </c>
      <c r="CP11321" s="54">
        <v>204</v>
      </c>
      <c r="CQ11321" s="55">
        <f t="shared" si="176"/>
        <v>0.2107843137254902</v>
      </c>
      <c r="CR11321" s="52" t="s">
        <v>28907</v>
      </c>
    </row>
    <row r="11322" spans="81:96">
      <c r="CC11322" s="52">
        <v>11321</v>
      </c>
      <c r="CD11322" s="53" t="s">
        <v>1384</v>
      </c>
      <c r="CE11322" s="53" t="s">
        <v>1383</v>
      </c>
      <c r="CF11322" s="54">
        <v>6806</v>
      </c>
      <c r="CG11322" s="54">
        <v>2.7559999999999998</v>
      </c>
      <c r="CH11322" s="54">
        <v>3.33</v>
      </c>
      <c r="CI11322" s="54">
        <v>0.48399999999999999</v>
      </c>
      <c r="CJ11322" s="54">
        <v>289</v>
      </c>
      <c r="CK11322" s="54">
        <v>5.7</v>
      </c>
      <c r="CL11322" s="54">
        <v>1.2630000000000001E-2</v>
      </c>
      <c r="CM11322" s="54">
        <v>0.77400000000000002</v>
      </c>
      <c r="CN11322" s="53" t="s">
        <v>43051</v>
      </c>
      <c r="CO11322" s="54">
        <v>44</v>
      </c>
      <c r="CP11322" s="54">
        <v>204</v>
      </c>
      <c r="CQ11322" s="55">
        <f t="shared" si="176"/>
        <v>0.21568627450980393</v>
      </c>
      <c r="CR11322" s="52" t="s">
        <v>28907</v>
      </c>
    </row>
    <row r="11323" spans="81:96">
      <c r="CC11323" s="52">
        <v>11322</v>
      </c>
      <c r="CD11323" s="53" t="s">
        <v>26639</v>
      </c>
      <c r="CE11323" s="53" t="s">
        <v>26645</v>
      </c>
      <c r="CF11323" s="54">
        <v>3611</v>
      </c>
      <c r="CG11323" s="54">
        <v>2.6509999999999998</v>
      </c>
      <c r="CH11323" s="54">
        <v>2.7229999999999999</v>
      </c>
      <c r="CI11323" s="54">
        <v>0.58899999999999997</v>
      </c>
      <c r="CJ11323" s="54">
        <v>124</v>
      </c>
      <c r="CK11323" s="54" t="s">
        <v>28918</v>
      </c>
      <c r="CL11323" s="54">
        <v>5.0000000000000001E-3</v>
      </c>
      <c r="CM11323" s="54">
        <v>0.69199999999999995</v>
      </c>
      <c r="CN11323" s="53" t="s">
        <v>43051</v>
      </c>
      <c r="CO11323" s="54">
        <v>45</v>
      </c>
      <c r="CP11323" s="54">
        <v>204</v>
      </c>
      <c r="CQ11323" s="55">
        <f t="shared" si="176"/>
        <v>0.22058823529411764</v>
      </c>
      <c r="CR11323" s="52" t="s">
        <v>28907</v>
      </c>
    </row>
    <row r="11324" spans="81:96">
      <c r="CC11324" s="52">
        <v>11323</v>
      </c>
      <c r="CD11324" s="53" t="s">
        <v>42064</v>
      </c>
      <c r="CE11324" s="53" t="s">
        <v>42065</v>
      </c>
      <c r="CF11324" s="54">
        <v>1452</v>
      </c>
      <c r="CG11324" s="54">
        <v>2.6480000000000001</v>
      </c>
      <c r="CH11324" s="54">
        <v>2.3439999999999999</v>
      </c>
      <c r="CI11324" s="54">
        <v>0.56100000000000005</v>
      </c>
      <c r="CJ11324" s="54">
        <v>66</v>
      </c>
      <c r="CK11324" s="54">
        <v>7.5</v>
      </c>
      <c r="CL11324" s="54">
        <v>2E-3</v>
      </c>
      <c r="CM11324" s="54">
        <v>0.64400000000000002</v>
      </c>
      <c r="CN11324" s="53" t="s">
        <v>43051</v>
      </c>
      <c r="CO11324" s="54">
        <v>46</v>
      </c>
      <c r="CP11324" s="54">
        <v>204</v>
      </c>
      <c r="CQ11324" s="55">
        <f t="shared" si="176"/>
        <v>0.22549019607843138</v>
      </c>
      <c r="CR11324" s="52" t="s">
        <v>28907</v>
      </c>
    </row>
    <row r="11325" spans="81:96">
      <c r="CC11325" s="52">
        <v>11324</v>
      </c>
      <c r="CD11325" s="53" t="s">
        <v>28427</v>
      </c>
      <c r="CE11325" s="53" t="s">
        <v>28425</v>
      </c>
      <c r="CF11325" s="54">
        <v>722</v>
      </c>
      <c r="CG11325" s="54">
        <v>2.6459999999999999</v>
      </c>
      <c r="CH11325" s="54">
        <v>2.85</v>
      </c>
      <c r="CI11325" s="54">
        <v>0.58899999999999997</v>
      </c>
      <c r="CJ11325" s="54">
        <v>56</v>
      </c>
      <c r="CK11325" s="54">
        <v>3.8</v>
      </c>
      <c r="CL11325" s="54">
        <v>2.8300000000000001E-3</v>
      </c>
      <c r="CM11325" s="54">
        <v>0.99</v>
      </c>
      <c r="CN11325" s="53" t="s">
        <v>43051</v>
      </c>
      <c r="CO11325" s="54">
        <v>47</v>
      </c>
      <c r="CP11325" s="54">
        <v>204</v>
      </c>
      <c r="CQ11325" s="55">
        <f t="shared" si="176"/>
        <v>0.23039215686274508</v>
      </c>
      <c r="CR11325" s="52" t="s">
        <v>28907</v>
      </c>
    </row>
    <row r="11326" spans="81:96">
      <c r="CC11326" s="52">
        <v>11325</v>
      </c>
      <c r="CD11326" s="53" t="s">
        <v>8066</v>
      </c>
      <c r="CE11326" s="53" t="s">
        <v>8073</v>
      </c>
      <c r="CF11326" s="54">
        <v>3632</v>
      </c>
      <c r="CG11326" s="54">
        <v>2.633</v>
      </c>
      <c r="CH11326" s="54">
        <v>2.698</v>
      </c>
      <c r="CI11326" s="54">
        <v>1.0189999999999999</v>
      </c>
      <c r="CJ11326" s="54">
        <v>160</v>
      </c>
      <c r="CK11326" s="54">
        <v>6</v>
      </c>
      <c r="CL11326" s="54">
        <v>7.2199999999999999E-3</v>
      </c>
      <c r="CM11326" s="54">
        <v>0.74199999999999999</v>
      </c>
      <c r="CN11326" s="53" t="s">
        <v>43051</v>
      </c>
      <c r="CO11326" s="54">
        <v>48</v>
      </c>
      <c r="CP11326" s="54">
        <v>204</v>
      </c>
      <c r="CQ11326" s="55">
        <f t="shared" si="176"/>
        <v>0.23529411764705882</v>
      </c>
      <c r="CR11326" s="52" t="s">
        <v>28907</v>
      </c>
    </row>
    <row r="11327" spans="81:96">
      <c r="CC11327" s="52">
        <v>11326</v>
      </c>
      <c r="CD11327" s="53" t="s">
        <v>43058</v>
      </c>
      <c r="CE11327" s="53" t="s">
        <v>43059</v>
      </c>
      <c r="CF11327" s="54">
        <v>86</v>
      </c>
      <c r="CG11327" s="54">
        <v>2.6070000000000002</v>
      </c>
      <c r="CH11327" s="54">
        <v>2.6429999999999998</v>
      </c>
      <c r="CI11327" s="54">
        <v>0.57899999999999996</v>
      </c>
      <c r="CJ11327" s="54">
        <v>19</v>
      </c>
      <c r="CK11327" s="54"/>
      <c r="CL11327" s="54">
        <v>3.8000000000000002E-4</v>
      </c>
      <c r="CM11327" s="54">
        <v>0.85899999999999999</v>
      </c>
      <c r="CN11327" s="53" t="s">
        <v>43051</v>
      </c>
      <c r="CO11327" s="54">
        <v>49</v>
      </c>
      <c r="CP11327" s="54">
        <v>204</v>
      </c>
      <c r="CQ11327" s="55">
        <f t="shared" si="176"/>
        <v>0.24019607843137256</v>
      </c>
      <c r="CR11327" s="52" t="s">
        <v>28907</v>
      </c>
    </row>
    <row r="11328" spans="81:96">
      <c r="CC11328" s="52">
        <v>11327</v>
      </c>
      <c r="CD11328" s="53" t="s">
        <v>43060</v>
      </c>
      <c r="CE11328" s="53" t="s">
        <v>43061</v>
      </c>
      <c r="CF11328" s="54">
        <v>16481</v>
      </c>
      <c r="CG11328" s="54">
        <v>2.6030000000000002</v>
      </c>
      <c r="CH11328" s="54">
        <v>3.1080000000000001</v>
      </c>
      <c r="CI11328" s="54">
        <v>0.64400000000000002</v>
      </c>
      <c r="CJ11328" s="54">
        <v>188</v>
      </c>
      <c r="CK11328" s="54" t="s">
        <v>28918</v>
      </c>
      <c r="CL11328" s="54">
        <v>2.1739999999999999E-2</v>
      </c>
      <c r="CM11328" s="54">
        <v>1.077</v>
      </c>
      <c r="CN11328" s="53" t="s">
        <v>43051</v>
      </c>
      <c r="CO11328" s="54">
        <v>50</v>
      </c>
      <c r="CP11328" s="54">
        <v>204</v>
      </c>
      <c r="CQ11328" s="55">
        <f t="shared" si="176"/>
        <v>0.24509803921568626</v>
      </c>
      <c r="CR11328" s="52" t="s">
        <v>28907</v>
      </c>
    </row>
    <row r="11329" spans="81:96">
      <c r="CC11329" s="52">
        <v>11328</v>
      </c>
      <c r="CD11329" s="53" t="s">
        <v>11003</v>
      </c>
      <c r="CE11329" s="53" t="s">
        <v>11001</v>
      </c>
      <c r="CF11329" s="54">
        <v>9133</v>
      </c>
      <c r="CG11329" s="54">
        <v>2.5569999999999999</v>
      </c>
      <c r="CH11329" s="54">
        <v>3.0369999999999999</v>
      </c>
      <c r="CI11329" s="54">
        <v>1.0760000000000001</v>
      </c>
      <c r="CJ11329" s="54">
        <v>224</v>
      </c>
      <c r="CK11329" s="54">
        <v>7.7</v>
      </c>
      <c r="CL11329" s="54">
        <v>1.2460000000000001E-2</v>
      </c>
      <c r="CM11329" s="54">
        <v>0.72</v>
      </c>
      <c r="CN11329" s="53" t="s">
        <v>43051</v>
      </c>
      <c r="CO11329" s="54">
        <v>51</v>
      </c>
      <c r="CP11329" s="54">
        <v>204</v>
      </c>
      <c r="CQ11329" s="55">
        <f t="shared" si="176"/>
        <v>0.25</v>
      </c>
      <c r="CR11329" s="52" t="s">
        <v>28921</v>
      </c>
    </row>
    <row r="11330" spans="81:96">
      <c r="CC11330" s="52">
        <v>11329</v>
      </c>
      <c r="CD11330" s="53" t="s">
        <v>33908</v>
      </c>
      <c r="CE11330" s="53" t="s">
        <v>33909</v>
      </c>
      <c r="CF11330" s="54">
        <v>1435</v>
      </c>
      <c r="CG11330" s="54">
        <v>2.548</v>
      </c>
      <c r="CH11330" s="54">
        <v>2.4060000000000001</v>
      </c>
      <c r="CI11330" s="54">
        <v>0.88100000000000001</v>
      </c>
      <c r="CJ11330" s="54">
        <v>67</v>
      </c>
      <c r="CK11330" s="54">
        <v>6.3</v>
      </c>
      <c r="CL11330" s="54">
        <v>2.65E-3</v>
      </c>
      <c r="CM11330" s="54">
        <v>0.65700000000000003</v>
      </c>
      <c r="CN11330" s="53" t="s">
        <v>43051</v>
      </c>
      <c r="CO11330" s="54">
        <v>52</v>
      </c>
      <c r="CP11330" s="54">
        <v>204</v>
      </c>
      <c r="CQ11330" s="55">
        <f t="shared" ref="CQ11330:CQ11393" si="177">CO11330/CP11330</f>
        <v>0.25490196078431371</v>
      </c>
      <c r="CR11330" s="52" t="s">
        <v>28921</v>
      </c>
    </row>
    <row r="11331" spans="81:96">
      <c r="CC11331" s="52">
        <v>11330</v>
      </c>
      <c r="CD11331" s="53" t="s">
        <v>22712</v>
      </c>
      <c r="CE11331" s="53" t="s">
        <v>22718</v>
      </c>
      <c r="CF11331" s="54">
        <v>29581</v>
      </c>
      <c r="CG11331" s="54">
        <v>2.5470000000000002</v>
      </c>
      <c r="CH11331" s="54">
        <v>3.278</v>
      </c>
      <c r="CI11331" s="54">
        <v>0.46600000000000003</v>
      </c>
      <c r="CJ11331" s="54">
        <v>236</v>
      </c>
      <c r="CK11331" s="54" t="s">
        <v>28918</v>
      </c>
      <c r="CL11331" s="54">
        <v>1.77E-2</v>
      </c>
      <c r="CM11331" s="54">
        <v>0.85199999999999998</v>
      </c>
      <c r="CN11331" s="53" t="s">
        <v>43051</v>
      </c>
      <c r="CO11331" s="54">
        <v>53</v>
      </c>
      <c r="CP11331" s="54">
        <v>204</v>
      </c>
      <c r="CQ11331" s="55">
        <f t="shared" si="177"/>
        <v>0.25980392156862747</v>
      </c>
      <c r="CR11331" s="52" t="s">
        <v>28921</v>
      </c>
    </row>
    <row r="11332" spans="81:96">
      <c r="CC11332" s="52">
        <v>11331</v>
      </c>
      <c r="CD11332" s="53" t="s">
        <v>43062</v>
      </c>
      <c r="CE11332" s="53" t="s">
        <v>43063</v>
      </c>
      <c r="CF11332" s="54">
        <v>3950</v>
      </c>
      <c r="CG11332" s="54">
        <v>2.5339999999999998</v>
      </c>
      <c r="CH11332" s="54">
        <v>3.117</v>
      </c>
      <c r="CI11332" s="54">
        <v>0.68</v>
      </c>
      <c r="CJ11332" s="54">
        <v>103</v>
      </c>
      <c r="CK11332" s="54">
        <v>9.1</v>
      </c>
      <c r="CL11332" s="54">
        <v>6.6499999999999997E-3</v>
      </c>
      <c r="CM11332" s="54">
        <v>0.94299999999999995</v>
      </c>
      <c r="CN11332" s="53" t="s">
        <v>43051</v>
      </c>
      <c r="CO11332" s="54">
        <v>54</v>
      </c>
      <c r="CP11332" s="54">
        <v>204</v>
      </c>
      <c r="CQ11332" s="55">
        <f t="shared" si="177"/>
        <v>0.26470588235294118</v>
      </c>
      <c r="CR11332" s="52" t="s">
        <v>28921</v>
      </c>
    </row>
    <row r="11333" spans="81:96">
      <c r="CC11333" s="52">
        <v>11332</v>
      </c>
      <c r="CD11333" s="53" t="s">
        <v>43064</v>
      </c>
      <c r="CE11333" s="53" t="s">
        <v>43065</v>
      </c>
      <c r="CF11333" s="54">
        <v>1612</v>
      </c>
      <c r="CG11333" s="54">
        <v>2.407</v>
      </c>
      <c r="CH11333" s="54">
        <v>3.9740000000000002</v>
      </c>
      <c r="CI11333" s="54">
        <v>1.137</v>
      </c>
      <c r="CJ11333" s="54">
        <v>51</v>
      </c>
      <c r="CK11333" s="54">
        <v>5.9</v>
      </c>
      <c r="CL11333" s="54">
        <v>3.3999999999999998E-3</v>
      </c>
      <c r="CM11333" s="54">
        <v>1.099</v>
      </c>
      <c r="CN11333" s="53" t="s">
        <v>43051</v>
      </c>
      <c r="CO11333" s="54">
        <v>55</v>
      </c>
      <c r="CP11333" s="54">
        <v>204</v>
      </c>
      <c r="CQ11333" s="55">
        <f t="shared" si="177"/>
        <v>0.26960784313725489</v>
      </c>
      <c r="CR11333" s="52" t="s">
        <v>28921</v>
      </c>
    </row>
    <row r="11334" spans="81:96">
      <c r="CC11334" s="52">
        <v>11333</v>
      </c>
      <c r="CD11334" s="53" t="s">
        <v>29856</v>
      </c>
      <c r="CE11334" s="53" t="s">
        <v>29857</v>
      </c>
      <c r="CF11334" s="54">
        <v>2252</v>
      </c>
      <c r="CG11334" s="54">
        <v>2.3410000000000002</v>
      </c>
      <c r="CH11334" s="54">
        <v>2.476</v>
      </c>
      <c r="CI11334" s="54">
        <v>0.52900000000000003</v>
      </c>
      <c r="CJ11334" s="54">
        <v>68</v>
      </c>
      <c r="CK11334" s="54">
        <v>6.9</v>
      </c>
      <c r="CL11334" s="54">
        <v>3.47E-3</v>
      </c>
      <c r="CM11334" s="54">
        <v>0.55500000000000005</v>
      </c>
      <c r="CN11334" s="53" t="s">
        <v>43051</v>
      </c>
      <c r="CO11334" s="54">
        <v>56</v>
      </c>
      <c r="CP11334" s="54">
        <v>204</v>
      </c>
      <c r="CQ11334" s="55">
        <f t="shared" si="177"/>
        <v>0.27450980392156865</v>
      </c>
      <c r="CR11334" s="52" t="s">
        <v>28921</v>
      </c>
    </row>
    <row r="11335" spans="81:96">
      <c r="CC11335" s="52">
        <v>11334</v>
      </c>
      <c r="CD11335" s="53" t="s">
        <v>24151</v>
      </c>
      <c r="CE11335" s="53" t="s">
        <v>24159</v>
      </c>
      <c r="CF11335" s="54">
        <v>389</v>
      </c>
      <c r="CG11335" s="54">
        <v>2.2730000000000001</v>
      </c>
      <c r="CH11335" s="54">
        <v>2.2440000000000002</v>
      </c>
      <c r="CI11335" s="54">
        <v>0.28000000000000003</v>
      </c>
      <c r="CJ11335" s="54">
        <v>75</v>
      </c>
      <c r="CK11335" s="54">
        <v>2.4</v>
      </c>
      <c r="CL11335" s="54">
        <v>1.7600000000000001E-3</v>
      </c>
      <c r="CM11335" s="54">
        <v>0.67500000000000004</v>
      </c>
      <c r="CN11335" s="53" t="s">
        <v>43051</v>
      </c>
      <c r="CO11335" s="54">
        <v>57</v>
      </c>
      <c r="CP11335" s="54">
        <v>204</v>
      </c>
      <c r="CQ11335" s="55">
        <f t="shared" si="177"/>
        <v>0.27941176470588236</v>
      </c>
      <c r="CR11335" s="52" t="s">
        <v>28921</v>
      </c>
    </row>
    <row r="11336" spans="81:96">
      <c r="CC11336" s="52">
        <v>11335</v>
      </c>
      <c r="CD11336" s="53" t="s">
        <v>7567</v>
      </c>
      <c r="CE11336" s="53" t="s">
        <v>7565</v>
      </c>
      <c r="CF11336" s="54">
        <v>3796</v>
      </c>
      <c r="CG11336" s="54">
        <v>2.246</v>
      </c>
      <c r="CH11336" s="54">
        <v>2.57</v>
      </c>
      <c r="CI11336" s="54">
        <v>0.39500000000000002</v>
      </c>
      <c r="CJ11336" s="54">
        <v>253</v>
      </c>
      <c r="CK11336" s="54">
        <v>5.9</v>
      </c>
      <c r="CL11336" s="54">
        <v>6.8399999999999997E-3</v>
      </c>
      <c r="CM11336" s="54">
        <v>0.61099999999999999</v>
      </c>
      <c r="CN11336" s="53" t="s">
        <v>43051</v>
      </c>
      <c r="CO11336" s="54">
        <v>58</v>
      </c>
      <c r="CP11336" s="54">
        <v>204</v>
      </c>
      <c r="CQ11336" s="55">
        <f t="shared" si="177"/>
        <v>0.28431372549019607</v>
      </c>
      <c r="CR11336" s="52" t="s">
        <v>28921</v>
      </c>
    </row>
    <row r="11337" spans="81:96">
      <c r="CC11337" s="52">
        <v>11336</v>
      </c>
      <c r="CD11337" s="53" t="s">
        <v>11495</v>
      </c>
      <c r="CE11337" s="53" t="s">
        <v>11493</v>
      </c>
      <c r="CF11337" s="54">
        <v>2001</v>
      </c>
      <c r="CG11337" s="54">
        <v>2.2370000000000001</v>
      </c>
      <c r="CH11337" s="54">
        <v>2.78</v>
      </c>
      <c r="CI11337" s="54">
        <v>0.215</v>
      </c>
      <c r="CJ11337" s="54">
        <v>79</v>
      </c>
      <c r="CK11337" s="54">
        <v>7.7</v>
      </c>
      <c r="CL11337" s="54">
        <v>2.97E-3</v>
      </c>
      <c r="CM11337" s="54">
        <v>0.68600000000000005</v>
      </c>
      <c r="CN11337" s="53" t="s">
        <v>43051</v>
      </c>
      <c r="CO11337" s="54">
        <v>59</v>
      </c>
      <c r="CP11337" s="54">
        <v>204</v>
      </c>
      <c r="CQ11337" s="55">
        <f t="shared" si="177"/>
        <v>0.28921568627450983</v>
      </c>
      <c r="CR11337" s="52" t="s">
        <v>28921</v>
      </c>
    </row>
    <row r="11338" spans="81:96">
      <c r="CC11338" s="52">
        <v>11337</v>
      </c>
      <c r="CD11338" s="53" t="s">
        <v>31550</v>
      </c>
      <c r="CE11338" s="53" t="s">
        <v>31551</v>
      </c>
      <c r="CF11338" s="54">
        <v>11216</v>
      </c>
      <c r="CG11338" s="54">
        <v>2.1520000000000001</v>
      </c>
      <c r="CH11338" s="54">
        <v>2.4350000000000001</v>
      </c>
      <c r="CI11338" s="54">
        <v>0.32800000000000001</v>
      </c>
      <c r="CJ11338" s="54">
        <v>186</v>
      </c>
      <c r="CK11338" s="54" t="s">
        <v>28918</v>
      </c>
      <c r="CL11338" s="54">
        <v>1.103E-2</v>
      </c>
      <c r="CM11338" s="54">
        <v>0.54700000000000004</v>
      </c>
      <c r="CN11338" s="53" t="s">
        <v>43051</v>
      </c>
      <c r="CO11338" s="54">
        <v>60</v>
      </c>
      <c r="CP11338" s="54">
        <v>204</v>
      </c>
      <c r="CQ11338" s="55">
        <f t="shared" si="177"/>
        <v>0.29411764705882354</v>
      </c>
      <c r="CR11338" s="52" t="s">
        <v>28921</v>
      </c>
    </row>
    <row r="11339" spans="81:96">
      <c r="CC11339" s="52">
        <v>11338</v>
      </c>
      <c r="CD11339" s="53" t="s">
        <v>29161</v>
      </c>
      <c r="CE11339" s="53" t="s">
        <v>29162</v>
      </c>
      <c r="CF11339" s="54">
        <v>1223</v>
      </c>
      <c r="CG11339" s="54">
        <v>2.125</v>
      </c>
      <c r="CH11339" s="54">
        <v>1.6719999999999999</v>
      </c>
      <c r="CI11339" s="54">
        <v>0.161</v>
      </c>
      <c r="CJ11339" s="54">
        <v>56</v>
      </c>
      <c r="CK11339" s="54">
        <v>7.2</v>
      </c>
      <c r="CL11339" s="54">
        <v>2.0100000000000001E-3</v>
      </c>
      <c r="CM11339" s="54">
        <v>0.41199999999999998</v>
      </c>
      <c r="CN11339" s="53" t="s">
        <v>43051</v>
      </c>
      <c r="CO11339" s="54">
        <v>61</v>
      </c>
      <c r="CP11339" s="54">
        <v>204</v>
      </c>
      <c r="CQ11339" s="55">
        <f t="shared" si="177"/>
        <v>0.29901960784313725</v>
      </c>
      <c r="CR11339" s="52" t="s">
        <v>28921</v>
      </c>
    </row>
    <row r="11340" spans="81:96">
      <c r="CC11340" s="52">
        <v>11339</v>
      </c>
      <c r="CD11340" s="53" t="s">
        <v>8174</v>
      </c>
      <c r="CE11340" s="53" t="s">
        <v>8172</v>
      </c>
      <c r="CF11340" s="54">
        <v>4856</v>
      </c>
      <c r="CG11340" s="54">
        <v>2.125</v>
      </c>
      <c r="CH11340" s="54">
        <v>2.1150000000000002</v>
      </c>
      <c r="CI11340" s="54">
        <v>0.443</v>
      </c>
      <c r="CJ11340" s="54">
        <v>185</v>
      </c>
      <c r="CK11340" s="54">
        <v>8</v>
      </c>
      <c r="CL11340" s="54">
        <v>5.79E-3</v>
      </c>
      <c r="CM11340" s="54">
        <v>0.40100000000000002</v>
      </c>
      <c r="CN11340" s="53" t="s">
        <v>43051</v>
      </c>
      <c r="CO11340" s="54">
        <v>61</v>
      </c>
      <c r="CP11340" s="54">
        <v>204</v>
      </c>
      <c r="CQ11340" s="55">
        <f t="shared" si="177"/>
        <v>0.29901960784313725</v>
      </c>
      <c r="CR11340" s="52" t="s">
        <v>28921</v>
      </c>
    </row>
    <row r="11341" spans="81:96">
      <c r="CC11341" s="52">
        <v>11340</v>
      </c>
      <c r="CD11341" s="53" t="s">
        <v>9358</v>
      </c>
      <c r="CE11341" s="53" t="s">
        <v>9356</v>
      </c>
      <c r="CF11341" s="54">
        <v>4824</v>
      </c>
      <c r="CG11341" s="54">
        <v>2.121</v>
      </c>
      <c r="CH11341" s="54">
        <v>2.5710000000000002</v>
      </c>
      <c r="CI11341" s="54">
        <v>0.51</v>
      </c>
      <c r="CJ11341" s="54">
        <v>145</v>
      </c>
      <c r="CK11341" s="54">
        <v>9.1</v>
      </c>
      <c r="CL11341" s="54">
        <v>7.0899999999999999E-3</v>
      </c>
      <c r="CM11341" s="54">
        <v>0.72599999999999998</v>
      </c>
      <c r="CN11341" s="53" t="s">
        <v>43051</v>
      </c>
      <c r="CO11341" s="54">
        <v>63</v>
      </c>
      <c r="CP11341" s="54">
        <v>204</v>
      </c>
      <c r="CQ11341" s="55">
        <f t="shared" si="177"/>
        <v>0.30882352941176472</v>
      </c>
      <c r="CR11341" s="52" t="s">
        <v>28921</v>
      </c>
    </row>
    <row r="11342" spans="81:96">
      <c r="CC11342" s="52">
        <v>11341</v>
      </c>
      <c r="CD11342" s="53" t="s">
        <v>31348</v>
      </c>
      <c r="CE11342" s="53" t="s">
        <v>31349</v>
      </c>
      <c r="CF11342" s="54">
        <v>1937</v>
      </c>
      <c r="CG11342" s="54">
        <v>1.976</v>
      </c>
      <c r="CH11342" s="54">
        <v>2.6269999999999998</v>
      </c>
      <c r="CI11342" s="54">
        <v>0.23300000000000001</v>
      </c>
      <c r="CJ11342" s="54">
        <v>60</v>
      </c>
      <c r="CK11342" s="54">
        <v>7.6</v>
      </c>
      <c r="CL11342" s="54">
        <v>2.5200000000000001E-3</v>
      </c>
      <c r="CM11342" s="54">
        <v>0.53900000000000003</v>
      </c>
      <c r="CN11342" s="53" t="s">
        <v>43051</v>
      </c>
      <c r="CO11342" s="54">
        <v>64</v>
      </c>
      <c r="CP11342" s="54">
        <v>204</v>
      </c>
      <c r="CQ11342" s="55">
        <f t="shared" si="177"/>
        <v>0.31372549019607843</v>
      </c>
      <c r="CR11342" s="52" t="s">
        <v>28921</v>
      </c>
    </row>
    <row r="11343" spans="81:96">
      <c r="CC11343" s="52">
        <v>11342</v>
      </c>
      <c r="CD11343" s="53" t="s">
        <v>42072</v>
      </c>
      <c r="CE11343" s="53" t="s">
        <v>42073</v>
      </c>
      <c r="CF11343" s="54">
        <v>3893</v>
      </c>
      <c r="CG11343" s="54">
        <v>1.94</v>
      </c>
      <c r="CH11343" s="54">
        <v>2.1589999999999998</v>
      </c>
      <c r="CI11343" s="54">
        <v>0.62</v>
      </c>
      <c r="CJ11343" s="54">
        <v>79</v>
      </c>
      <c r="CK11343" s="54" t="s">
        <v>28918</v>
      </c>
      <c r="CL11343" s="54">
        <v>5.1399999999999996E-3</v>
      </c>
      <c r="CM11343" s="54">
        <v>0.622</v>
      </c>
      <c r="CN11343" s="53" t="s">
        <v>43051</v>
      </c>
      <c r="CO11343" s="54">
        <v>65</v>
      </c>
      <c r="CP11343" s="54">
        <v>204</v>
      </c>
      <c r="CQ11343" s="55">
        <f t="shared" si="177"/>
        <v>0.31862745098039214</v>
      </c>
      <c r="CR11343" s="52" t="s">
        <v>28921</v>
      </c>
    </row>
    <row r="11344" spans="81:96">
      <c r="CC11344" s="52">
        <v>11343</v>
      </c>
      <c r="CD11344" s="53" t="s">
        <v>43066</v>
      </c>
      <c r="CE11344" s="53" t="s">
        <v>43067</v>
      </c>
      <c r="CF11344" s="54">
        <v>263</v>
      </c>
      <c r="CG11344" s="54">
        <v>1.93</v>
      </c>
      <c r="CH11344" s="54">
        <v>1.966</v>
      </c>
      <c r="CI11344" s="54">
        <v>0.36799999999999999</v>
      </c>
      <c r="CJ11344" s="54">
        <v>19</v>
      </c>
      <c r="CK11344" s="54">
        <v>3.7</v>
      </c>
      <c r="CL11344" s="54">
        <v>9.3000000000000005E-4</v>
      </c>
      <c r="CM11344" s="54">
        <v>0.495</v>
      </c>
      <c r="CN11344" s="53" t="s">
        <v>43051</v>
      </c>
      <c r="CO11344" s="54">
        <v>66</v>
      </c>
      <c r="CP11344" s="54">
        <v>204</v>
      </c>
      <c r="CQ11344" s="55">
        <f t="shared" si="177"/>
        <v>0.3235294117647059</v>
      </c>
      <c r="CR11344" s="52" t="s">
        <v>28921</v>
      </c>
    </row>
    <row r="11345" spans="81:96">
      <c r="CC11345" s="52">
        <v>11344</v>
      </c>
      <c r="CD11345" s="53" t="s">
        <v>43068</v>
      </c>
      <c r="CE11345" s="53" t="s">
        <v>43069</v>
      </c>
      <c r="CF11345" s="54">
        <v>1508</v>
      </c>
      <c r="CG11345" s="54">
        <v>1.92</v>
      </c>
      <c r="CH11345" s="54">
        <v>1.863</v>
      </c>
      <c r="CI11345" s="54">
        <v>0.29599999999999999</v>
      </c>
      <c r="CJ11345" s="54">
        <v>135</v>
      </c>
      <c r="CK11345" s="54">
        <v>3.7</v>
      </c>
      <c r="CL11345" s="54">
        <v>3.0100000000000001E-3</v>
      </c>
      <c r="CM11345" s="54">
        <v>0.32600000000000001</v>
      </c>
      <c r="CN11345" s="53" t="s">
        <v>43051</v>
      </c>
      <c r="CO11345" s="54">
        <v>67</v>
      </c>
      <c r="CP11345" s="54">
        <v>204</v>
      </c>
      <c r="CQ11345" s="55">
        <f t="shared" si="177"/>
        <v>0.32843137254901961</v>
      </c>
      <c r="CR11345" s="52" t="s">
        <v>28921</v>
      </c>
    </row>
    <row r="11346" spans="81:96">
      <c r="CC11346" s="52">
        <v>11345</v>
      </c>
      <c r="CD11346" s="53" t="s">
        <v>38165</v>
      </c>
      <c r="CE11346" s="53" t="s">
        <v>38166</v>
      </c>
      <c r="CF11346" s="54">
        <v>2762</v>
      </c>
      <c r="CG11346" s="54">
        <v>1.915</v>
      </c>
      <c r="CH11346" s="54">
        <v>2.262</v>
      </c>
      <c r="CI11346" s="54">
        <v>0.33900000000000002</v>
      </c>
      <c r="CJ11346" s="54">
        <v>62</v>
      </c>
      <c r="CK11346" s="54" t="s">
        <v>28918</v>
      </c>
      <c r="CL11346" s="54">
        <v>2.5000000000000001E-3</v>
      </c>
      <c r="CM11346" s="54">
        <v>0.60599999999999998</v>
      </c>
      <c r="CN11346" s="53" t="s">
        <v>43051</v>
      </c>
      <c r="CO11346" s="54">
        <v>68</v>
      </c>
      <c r="CP11346" s="54">
        <v>204</v>
      </c>
      <c r="CQ11346" s="55">
        <f t="shared" si="177"/>
        <v>0.33333333333333331</v>
      </c>
      <c r="CR11346" s="52" t="s">
        <v>28921</v>
      </c>
    </row>
    <row r="11347" spans="81:96">
      <c r="CC11347" s="52">
        <v>11346</v>
      </c>
      <c r="CD11347" s="53" t="s">
        <v>38167</v>
      </c>
      <c r="CE11347" s="53" t="s">
        <v>38168</v>
      </c>
      <c r="CF11347" s="54">
        <v>1678</v>
      </c>
      <c r="CG11347" s="54">
        <v>1.9119999999999999</v>
      </c>
      <c r="CH11347" s="54">
        <v>2.101</v>
      </c>
      <c r="CI11347" s="54">
        <v>0.55000000000000004</v>
      </c>
      <c r="CJ11347" s="54">
        <v>40</v>
      </c>
      <c r="CK11347" s="54" t="s">
        <v>28918</v>
      </c>
      <c r="CL11347" s="54">
        <v>1.72E-3</v>
      </c>
      <c r="CM11347" s="54">
        <v>0.54600000000000004</v>
      </c>
      <c r="CN11347" s="53" t="s">
        <v>43051</v>
      </c>
      <c r="CO11347" s="54">
        <v>69</v>
      </c>
      <c r="CP11347" s="54">
        <v>204</v>
      </c>
      <c r="CQ11347" s="55">
        <f t="shared" si="177"/>
        <v>0.33823529411764708</v>
      </c>
      <c r="CR11347" s="52" t="s">
        <v>28921</v>
      </c>
    </row>
    <row r="11348" spans="81:96">
      <c r="CC11348" s="52">
        <v>11347</v>
      </c>
      <c r="CD11348" s="53" t="s">
        <v>19086</v>
      </c>
      <c r="CE11348" s="53" t="s">
        <v>19084</v>
      </c>
      <c r="CF11348" s="54">
        <v>4236</v>
      </c>
      <c r="CG11348" s="54">
        <v>1.87</v>
      </c>
      <c r="CH11348" s="54">
        <v>1.9279999999999999</v>
      </c>
      <c r="CI11348" s="54">
        <v>0.214</v>
      </c>
      <c r="CJ11348" s="54">
        <v>70</v>
      </c>
      <c r="CK11348" s="54" t="s">
        <v>28918</v>
      </c>
      <c r="CL11348" s="54">
        <v>4.3600000000000002E-3</v>
      </c>
      <c r="CM11348" s="54">
        <v>0.65700000000000003</v>
      </c>
      <c r="CN11348" s="53" t="s">
        <v>43051</v>
      </c>
      <c r="CO11348" s="54">
        <v>70</v>
      </c>
      <c r="CP11348" s="54">
        <v>204</v>
      </c>
      <c r="CQ11348" s="55">
        <f t="shared" si="177"/>
        <v>0.34313725490196079</v>
      </c>
      <c r="CR11348" s="52" t="s">
        <v>28921</v>
      </c>
    </row>
    <row r="11349" spans="81:96">
      <c r="CC11349" s="52">
        <v>11348</v>
      </c>
      <c r="CD11349" s="53" t="s">
        <v>2699</v>
      </c>
      <c r="CE11349" s="53" t="s">
        <v>2697</v>
      </c>
      <c r="CF11349" s="54">
        <v>3115</v>
      </c>
      <c r="CG11349" s="54">
        <v>1.849</v>
      </c>
      <c r="CH11349" s="54">
        <v>1.546</v>
      </c>
      <c r="CI11349" s="54">
        <v>0.248</v>
      </c>
      <c r="CJ11349" s="54">
        <v>101</v>
      </c>
      <c r="CK11349" s="54">
        <v>8.6</v>
      </c>
      <c r="CL11349" s="54">
        <v>3.0300000000000001E-3</v>
      </c>
      <c r="CM11349" s="54">
        <v>0.30099999999999999</v>
      </c>
      <c r="CN11349" s="53" t="s">
        <v>43051</v>
      </c>
      <c r="CO11349" s="54">
        <v>71</v>
      </c>
      <c r="CP11349" s="54">
        <v>204</v>
      </c>
      <c r="CQ11349" s="55">
        <f t="shared" si="177"/>
        <v>0.34803921568627449</v>
      </c>
      <c r="CR11349" s="52" t="s">
        <v>28921</v>
      </c>
    </row>
    <row r="11350" spans="81:96">
      <c r="CC11350" s="52">
        <v>11349</v>
      </c>
      <c r="CD11350" s="53" t="s">
        <v>43070</v>
      </c>
      <c r="CE11350" s="53" t="s">
        <v>43071</v>
      </c>
      <c r="CF11350" s="54">
        <v>2223</v>
      </c>
      <c r="CG11350" s="54">
        <v>1.829</v>
      </c>
      <c r="CH11350" s="54">
        <v>2.8</v>
      </c>
      <c r="CI11350" s="54">
        <v>0.2</v>
      </c>
      <c r="CJ11350" s="54">
        <v>15</v>
      </c>
      <c r="CK11350" s="54" t="s">
        <v>28918</v>
      </c>
      <c r="CL11350" s="54">
        <v>1.5E-3</v>
      </c>
      <c r="CM11350" s="54">
        <v>0.94199999999999995</v>
      </c>
      <c r="CN11350" s="53" t="s">
        <v>43051</v>
      </c>
      <c r="CO11350" s="54">
        <v>72</v>
      </c>
      <c r="CP11350" s="54">
        <v>204</v>
      </c>
      <c r="CQ11350" s="55">
        <f t="shared" si="177"/>
        <v>0.35294117647058826</v>
      </c>
      <c r="CR11350" s="52" t="s">
        <v>28921</v>
      </c>
    </row>
    <row r="11351" spans="81:96">
      <c r="CC11351" s="52">
        <v>11350</v>
      </c>
      <c r="CD11351" s="53" t="s">
        <v>3718</v>
      </c>
      <c r="CE11351" s="53" t="s">
        <v>3716</v>
      </c>
      <c r="CF11351" s="54">
        <v>1983</v>
      </c>
      <c r="CG11351" s="54">
        <v>1.823</v>
      </c>
      <c r="CH11351" s="54">
        <v>2.081</v>
      </c>
      <c r="CI11351" s="54">
        <v>0.189</v>
      </c>
      <c r="CJ11351" s="54">
        <v>74</v>
      </c>
      <c r="CK11351" s="54">
        <v>7.7</v>
      </c>
      <c r="CL11351" s="54">
        <v>3.5000000000000001E-3</v>
      </c>
      <c r="CM11351" s="54">
        <v>0.59399999999999997</v>
      </c>
      <c r="CN11351" s="53" t="s">
        <v>43051</v>
      </c>
      <c r="CO11351" s="54">
        <v>73</v>
      </c>
      <c r="CP11351" s="54">
        <v>204</v>
      </c>
      <c r="CQ11351" s="55">
        <f t="shared" si="177"/>
        <v>0.35784313725490197</v>
      </c>
      <c r="CR11351" s="52" t="s">
        <v>28921</v>
      </c>
    </row>
    <row r="11352" spans="81:96">
      <c r="CC11352" s="52">
        <v>11351</v>
      </c>
      <c r="CD11352" s="53" t="s">
        <v>43072</v>
      </c>
      <c r="CE11352" s="53" t="s">
        <v>43073</v>
      </c>
      <c r="CF11352" s="54">
        <v>386</v>
      </c>
      <c r="CG11352" s="54">
        <v>1.804</v>
      </c>
      <c r="CH11352" s="54">
        <v>1.1739999999999999</v>
      </c>
      <c r="CI11352" s="54">
        <v>0.25</v>
      </c>
      <c r="CJ11352" s="54">
        <v>32</v>
      </c>
      <c r="CK11352" s="54">
        <v>6.8</v>
      </c>
      <c r="CL11352" s="54">
        <v>5.1999999999999995E-4</v>
      </c>
      <c r="CM11352" s="54">
        <v>0.221</v>
      </c>
      <c r="CN11352" s="53" t="s">
        <v>43051</v>
      </c>
      <c r="CO11352" s="54">
        <v>74</v>
      </c>
      <c r="CP11352" s="54">
        <v>204</v>
      </c>
      <c r="CQ11352" s="55">
        <f t="shared" si="177"/>
        <v>0.36274509803921567</v>
      </c>
      <c r="CR11352" s="52" t="s">
        <v>28921</v>
      </c>
    </row>
    <row r="11353" spans="81:96">
      <c r="CC11353" s="52">
        <v>11352</v>
      </c>
      <c r="CD11353" s="53" t="s">
        <v>43074</v>
      </c>
      <c r="CE11353" s="53" t="s">
        <v>43075</v>
      </c>
      <c r="CF11353" s="54">
        <v>970</v>
      </c>
      <c r="CG11353" s="54">
        <v>1.778</v>
      </c>
      <c r="CH11353" s="54">
        <v>1.75</v>
      </c>
      <c r="CI11353" s="54">
        <v>0.45200000000000001</v>
      </c>
      <c r="CJ11353" s="54">
        <v>31</v>
      </c>
      <c r="CK11353" s="54" t="s">
        <v>28918</v>
      </c>
      <c r="CL11353" s="54">
        <v>9.7000000000000005E-4</v>
      </c>
      <c r="CM11353" s="54">
        <v>0.49299999999999999</v>
      </c>
      <c r="CN11353" s="53" t="s">
        <v>43051</v>
      </c>
      <c r="CO11353" s="54">
        <v>75</v>
      </c>
      <c r="CP11353" s="54">
        <v>204</v>
      </c>
      <c r="CQ11353" s="55">
        <f t="shared" si="177"/>
        <v>0.36764705882352944</v>
      </c>
      <c r="CR11353" s="52" t="s">
        <v>28921</v>
      </c>
    </row>
    <row r="11354" spans="81:96">
      <c r="CC11354" s="52">
        <v>11353</v>
      </c>
      <c r="CD11354" s="53" t="s">
        <v>43076</v>
      </c>
      <c r="CE11354" s="53" t="s">
        <v>43077</v>
      </c>
      <c r="CF11354" s="54">
        <v>533</v>
      </c>
      <c r="CG11354" s="54">
        <v>1.766</v>
      </c>
      <c r="CH11354" s="54">
        <v>1.833</v>
      </c>
      <c r="CI11354" s="54">
        <v>2.1190000000000002</v>
      </c>
      <c r="CJ11354" s="54">
        <v>42</v>
      </c>
      <c r="CK11354" s="54">
        <v>3.2</v>
      </c>
      <c r="CL11354" s="54">
        <v>2.3500000000000001E-3</v>
      </c>
      <c r="CM11354" s="54">
        <v>0.79600000000000004</v>
      </c>
      <c r="CN11354" s="53" t="s">
        <v>43051</v>
      </c>
      <c r="CO11354" s="54">
        <v>76</v>
      </c>
      <c r="CP11354" s="54">
        <v>204</v>
      </c>
      <c r="CQ11354" s="55">
        <f t="shared" si="177"/>
        <v>0.37254901960784315</v>
      </c>
      <c r="CR11354" s="52" t="s">
        <v>28921</v>
      </c>
    </row>
    <row r="11355" spans="81:96">
      <c r="CC11355" s="52">
        <v>11354</v>
      </c>
      <c r="CD11355" s="53" t="s">
        <v>43078</v>
      </c>
      <c r="CE11355" s="53" t="s">
        <v>43079</v>
      </c>
      <c r="CF11355" s="54">
        <v>520</v>
      </c>
      <c r="CG11355" s="54">
        <v>1.742</v>
      </c>
      <c r="CH11355" s="54">
        <v>1.2569999999999999</v>
      </c>
      <c r="CI11355" s="54">
        <v>0.68799999999999994</v>
      </c>
      <c r="CJ11355" s="54">
        <v>16</v>
      </c>
      <c r="CK11355" s="54" t="s">
        <v>28918</v>
      </c>
      <c r="CL11355" s="54">
        <v>3.3E-4</v>
      </c>
      <c r="CM11355" s="54">
        <v>0.27700000000000002</v>
      </c>
      <c r="CN11355" s="53" t="s">
        <v>43051</v>
      </c>
      <c r="CO11355" s="54">
        <v>77</v>
      </c>
      <c r="CP11355" s="54">
        <v>204</v>
      </c>
      <c r="CQ11355" s="55">
        <f t="shared" si="177"/>
        <v>0.37745098039215685</v>
      </c>
      <c r="CR11355" s="52" t="s">
        <v>28921</v>
      </c>
    </row>
    <row r="11356" spans="81:96">
      <c r="CC11356" s="52">
        <v>11355</v>
      </c>
      <c r="CD11356" s="53" t="s">
        <v>43080</v>
      </c>
      <c r="CE11356" s="53" t="s">
        <v>43081</v>
      </c>
      <c r="CF11356" s="54">
        <v>1202</v>
      </c>
      <c r="CG11356" s="54">
        <v>1.7</v>
      </c>
      <c r="CH11356" s="54">
        <v>1.776</v>
      </c>
      <c r="CI11356" s="54">
        <v>0.11799999999999999</v>
      </c>
      <c r="CJ11356" s="54">
        <v>34</v>
      </c>
      <c r="CK11356" s="54" t="s">
        <v>28918</v>
      </c>
      <c r="CL11356" s="54">
        <v>1.15E-3</v>
      </c>
      <c r="CM11356" s="54">
        <v>0.47699999999999998</v>
      </c>
      <c r="CN11356" s="53" t="s">
        <v>43051</v>
      </c>
      <c r="CO11356" s="54">
        <v>78</v>
      </c>
      <c r="CP11356" s="54">
        <v>204</v>
      </c>
      <c r="CQ11356" s="55">
        <f t="shared" si="177"/>
        <v>0.38235294117647056</v>
      </c>
      <c r="CR11356" s="52" t="s">
        <v>28921</v>
      </c>
    </row>
    <row r="11357" spans="81:96">
      <c r="CC11357" s="52">
        <v>11356</v>
      </c>
      <c r="CD11357" s="53" t="s">
        <v>5235</v>
      </c>
      <c r="CE11357" s="53" t="s">
        <v>5233</v>
      </c>
      <c r="CF11357" s="54">
        <v>2344</v>
      </c>
      <c r="CG11357" s="54">
        <v>1.6870000000000001</v>
      </c>
      <c r="CH11357" s="54">
        <v>1.9510000000000001</v>
      </c>
      <c r="CI11357" s="54">
        <v>0.44400000000000001</v>
      </c>
      <c r="CJ11357" s="54">
        <v>63</v>
      </c>
      <c r="CK11357" s="54" t="s">
        <v>28918</v>
      </c>
      <c r="CL11357" s="54">
        <v>2.81E-3</v>
      </c>
      <c r="CM11357" s="54">
        <v>0.53900000000000003</v>
      </c>
      <c r="CN11357" s="53" t="s">
        <v>43051</v>
      </c>
      <c r="CO11357" s="54">
        <v>79</v>
      </c>
      <c r="CP11357" s="54">
        <v>204</v>
      </c>
      <c r="CQ11357" s="55">
        <f t="shared" si="177"/>
        <v>0.38725490196078433</v>
      </c>
      <c r="CR11357" s="52" t="s">
        <v>28921</v>
      </c>
    </row>
    <row r="11358" spans="81:96">
      <c r="CC11358" s="52">
        <v>11357</v>
      </c>
      <c r="CD11358" s="53" t="s">
        <v>6531</v>
      </c>
      <c r="CE11358" s="53" t="s">
        <v>6529</v>
      </c>
      <c r="CF11358" s="54">
        <v>3503</v>
      </c>
      <c r="CG11358" s="54">
        <v>1.6719999999999999</v>
      </c>
      <c r="CH11358" s="54">
        <v>1.978</v>
      </c>
      <c r="CI11358" s="54">
        <v>0.40899999999999997</v>
      </c>
      <c r="CJ11358" s="54">
        <v>88</v>
      </c>
      <c r="CK11358" s="54">
        <v>9.8000000000000007</v>
      </c>
      <c r="CL11358" s="54">
        <v>3.5899999999999999E-3</v>
      </c>
      <c r="CM11358" s="54">
        <v>0.45</v>
      </c>
      <c r="CN11358" s="53" t="s">
        <v>43051</v>
      </c>
      <c r="CO11358" s="54">
        <v>80</v>
      </c>
      <c r="CP11358" s="54">
        <v>204</v>
      </c>
      <c r="CQ11358" s="55">
        <f t="shared" si="177"/>
        <v>0.39215686274509803</v>
      </c>
      <c r="CR11358" s="52" t="s">
        <v>28921</v>
      </c>
    </row>
    <row r="11359" spans="81:96">
      <c r="CC11359" s="52">
        <v>11358</v>
      </c>
      <c r="CD11359" s="53" t="s">
        <v>5549</v>
      </c>
      <c r="CE11359" s="53" t="s">
        <v>5547</v>
      </c>
      <c r="CF11359" s="54">
        <v>2720</v>
      </c>
      <c r="CG11359" s="54">
        <v>1.6559999999999999</v>
      </c>
      <c r="CH11359" s="54">
        <v>1.7569999999999999</v>
      </c>
      <c r="CI11359" s="54">
        <v>0.53400000000000003</v>
      </c>
      <c r="CJ11359" s="54">
        <v>103</v>
      </c>
      <c r="CK11359" s="54" t="s">
        <v>28918</v>
      </c>
      <c r="CL11359" s="54">
        <v>3.0599999999999998E-3</v>
      </c>
      <c r="CM11359" s="54">
        <v>0.34100000000000003</v>
      </c>
      <c r="CN11359" s="53" t="s">
        <v>43051</v>
      </c>
      <c r="CO11359" s="54">
        <v>81</v>
      </c>
      <c r="CP11359" s="54">
        <v>204</v>
      </c>
      <c r="CQ11359" s="55">
        <f t="shared" si="177"/>
        <v>0.39705882352941174</v>
      </c>
      <c r="CR11359" s="52" t="s">
        <v>28921</v>
      </c>
    </row>
    <row r="11360" spans="81:96">
      <c r="CC11360" s="52">
        <v>11359</v>
      </c>
      <c r="CD11360" s="53" t="s">
        <v>43082</v>
      </c>
      <c r="CE11360" s="53" t="s">
        <v>43083</v>
      </c>
      <c r="CF11360" s="54">
        <v>834</v>
      </c>
      <c r="CG11360" s="54">
        <v>1.647</v>
      </c>
      <c r="CH11360" s="54">
        <v>1.5249999999999999</v>
      </c>
      <c r="CI11360" s="54">
        <v>0.56100000000000005</v>
      </c>
      <c r="CJ11360" s="54">
        <v>41</v>
      </c>
      <c r="CK11360" s="54">
        <v>8.5</v>
      </c>
      <c r="CL11360" s="54">
        <v>8.8000000000000003E-4</v>
      </c>
      <c r="CM11360" s="54">
        <v>0.27600000000000002</v>
      </c>
      <c r="CN11360" s="53" t="s">
        <v>43051</v>
      </c>
      <c r="CO11360" s="54">
        <v>82</v>
      </c>
      <c r="CP11360" s="54">
        <v>204</v>
      </c>
      <c r="CQ11360" s="55">
        <f t="shared" si="177"/>
        <v>0.40196078431372551</v>
      </c>
      <c r="CR11360" s="52" t="s">
        <v>28921</v>
      </c>
    </row>
    <row r="11361" spans="81:96">
      <c r="CC11361" s="52">
        <v>11360</v>
      </c>
      <c r="CD11361" s="53" t="s">
        <v>38171</v>
      </c>
      <c r="CE11361" s="53" t="s">
        <v>38172</v>
      </c>
      <c r="CF11361" s="54">
        <v>4874</v>
      </c>
      <c r="CG11361" s="54">
        <v>1.6080000000000001</v>
      </c>
      <c r="CH11361" s="54">
        <v>1.819</v>
      </c>
      <c r="CI11361" s="54">
        <v>0.30599999999999999</v>
      </c>
      <c r="CJ11361" s="54">
        <v>85</v>
      </c>
      <c r="CK11361" s="54" t="s">
        <v>28918</v>
      </c>
      <c r="CL11361" s="54">
        <v>3.49E-3</v>
      </c>
      <c r="CM11361" s="54">
        <v>0.498</v>
      </c>
      <c r="CN11361" s="53" t="s">
        <v>43051</v>
      </c>
      <c r="CO11361" s="54">
        <v>83</v>
      </c>
      <c r="CP11361" s="54">
        <v>204</v>
      </c>
      <c r="CQ11361" s="55">
        <f t="shared" si="177"/>
        <v>0.40686274509803921</v>
      </c>
      <c r="CR11361" s="52" t="s">
        <v>28921</v>
      </c>
    </row>
    <row r="11362" spans="81:96">
      <c r="CC11362" s="52">
        <v>11361</v>
      </c>
      <c r="CD11362" s="53" t="s">
        <v>1341</v>
      </c>
      <c r="CE11362" s="53" t="s">
        <v>1349</v>
      </c>
      <c r="CF11362" s="54">
        <v>2974</v>
      </c>
      <c r="CG11362" s="54">
        <v>1.5980000000000001</v>
      </c>
      <c r="CH11362" s="54">
        <v>1.486</v>
      </c>
      <c r="CI11362" s="54">
        <v>0.308</v>
      </c>
      <c r="CJ11362" s="54">
        <v>104</v>
      </c>
      <c r="CK11362" s="54">
        <v>9.6999999999999993</v>
      </c>
      <c r="CL11362" s="54">
        <v>3.3899999999999998E-3</v>
      </c>
      <c r="CM11362" s="54">
        <v>0.372</v>
      </c>
      <c r="CN11362" s="53" t="s">
        <v>43051</v>
      </c>
      <c r="CO11362" s="54">
        <v>84</v>
      </c>
      <c r="CP11362" s="54">
        <v>204</v>
      </c>
      <c r="CQ11362" s="55">
        <f t="shared" si="177"/>
        <v>0.41176470588235292</v>
      </c>
      <c r="CR11362" s="52" t="s">
        <v>28921</v>
      </c>
    </row>
    <row r="11363" spans="81:96">
      <c r="CC11363" s="52">
        <v>11362</v>
      </c>
      <c r="CD11363" s="53" t="s">
        <v>3354</v>
      </c>
      <c r="CE11363" s="53" t="s">
        <v>3352</v>
      </c>
      <c r="CF11363" s="54">
        <v>2765</v>
      </c>
      <c r="CG11363" s="54">
        <v>1.5840000000000001</v>
      </c>
      <c r="CH11363" s="54">
        <v>1.671</v>
      </c>
      <c r="CI11363" s="54">
        <v>0.159</v>
      </c>
      <c r="CJ11363" s="54">
        <v>308</v>
      </c>
      <c r="CK11363" s="54">
        <v>3.9</v>
      </c>
      <c r="CL11363" s="54">
        <v>6.2500000000000003E-3</v>
      </c>
      <c r="CM11363" s="54">
        <v>0.34499999999999997</v>
      </c>
      <c r="CN11363" s="53" t="s">
        <v>43051</v>
      </c>
      <c r="CO11363" s="54">
        <v>85</v>
      </c>
      <c r="CP11363" s="54">
        <v>204</v>
      </c>
      <c r="CQ11363" s="55">
        <f t="shared" si="177"/>
        <v>0.41666666666666669</v>
      </c>
      <c r="CR11363" s="52" t="s">
        <v>28921</v>
      </c>
    </row>
    <row r="11364" spans="81:96">
      <c r="CC11364" s="52">
        <v>11363</v>
      </c>
      <c r="CD11364" s="53" t="s">
        <v>43084</v>
      </c>
      <c r="CE11364" s="53" t="s">
        <v>43085</v>
      </c>
      <c r="CF11364" s="54">
        <v>180</v>
      </c>
      <c r="CG11364" s="54">
        <v>1.5620000000000001</v>
      </c>
      <c r="CH11364" s="54"/>
      <c r="CI11364" s="54">
        <v>0.318</v>
      </c>
      <c r="CJ11364" s="54">
        <v>22</v>
      </c>
      <c r="CK11364" s="54">
        <v>6.1</v>
      </c>
      <c r="CL11364" s="54">
        <v>1.9000000000000001E-4</v>
      </c>
      <c r="CM11364" s="54"/>
      <c r="CN11364" s="53" t="s">
        <v>43051</v>
      </c>
      <c r="CO11364" s="54">
        <v>86</v>
      </c>
      <c r="CP11364" s="54">
        <v>204</v>
      </c>
      <c r="CQ11364" s="55">
        <f t="shared" si="177"/>
        <v>0.42156862745098039</v>
      </c>
      <c r="CR11364" s="52" t="s">
        <v>28921</v>
      </c>
    </row>
    <row r="11365" spans="81:96">
      <c r="CC11365" s="52">
        <v>11364</v>
      </c>
      <c r="CD11365" s="53" t="s">
        <v>43086</v>
      </c>
      <c r="CE11365" s="53" t="s">
        <v>43087</v>
      </c>
      <c r="CF11365" s="54">
        <v>3520</v>
      </c>
      <c r="CG11365" s="54">
        <v>1.534</v>
      </c>
      <c r="CH11365" s="54">
        <v>1.89</v>
      </c>
      <c r="CI11365" s="54">
        <v>0.44600000000000001</v>
      </c>
      <c r="CJ11365" s="54">
        <v>74</v>
      </c>
      <c r="CK11365" s="54" t="s">
        <v>28918</v>
      </c>
      <c r="CL11365" s="54">
        <v>4.3899999999999998E-3</v>
      </c>
      <c r="CM11365" s="54">
        <v>0.623</v>
      </c>
      <c r="CN11365" s="53" t="s">
        <v>43051</v>
      </c>
      <c r="CO11365" s="54">
        <v>87</v>
      </c>
      <c r="CP11365" s="54">
        <v>204</v>
      </c>
      <c r="CQ11365" s="55">
        <f t="shared" si="177"/>
        <v>0.4264705882352941</v>
      </c>
      <c r="CR11365" s="52" t="s">
        <v>28921</v>
      </c>
    </row>
    <row r="11366" spans="81:96">
      <c r="CC11366" s="52">
        <v>11365</v>
      </c>
      <c r="CD11366" s="53" t="s">
        <v>43088</v>
      </c>
      <c r="CE11366" s="53" t="s">
        <v>43089</v>
      </c>
      <c r="CF11366" s="54">
        <v>230</v>
      </c>
      <c r="CG11366" s="54">
        <v>1.5229999999999999</v>
      </c>
      <c r="CH11366" s="54"/>
      <c r="CI11366" s="54">
        <v>0.154</v>
      </c>
      <c r="CJ11366" s="54">
        <v>13</v>
      </c>
      <c r="CK11366" s="54">
        <v>4.3</v>
      </c>
      <c r="CL11366" s="54">
        <v>7.2000000000000005E-4</v>
      </c>
      <c r="CM11366" s="54"/>
      <c r="CN11366" s="53" t="s">
        <v>43051</v>
      </c>
      <c r="CO11366" s="54">
        <v>88</v>
      </c>
      <c r="CP11366" s="54">
        <v>204</v>
      </c>
      <c r="CQ11366" s="55">
        <f t="shared" si="177"/>
        <v>0.43137254901960786</v>
      </c>
      <c r="CR11366" s="52" t="s">
        <v>28921</v>
      </c>
    </row>
    <row r="11367" spans="81:96">
      <c r="CC11367" s="52">
        <v>11366</v>
      </c>
      <c r="CD11367" s="53" t="s">
        <v>1681</v>
      </c>
      <c r="CE11367" s="53" t="s">
        <v>1679</v>
      </c>
      <c r="CF11367" s="54">
        <v>4236</v>
      </c>
      <c r="CG11367" s="54">
        <v>1.49</v>
      </c>
      <c r="CH11367" s="54">
        <v>1.649</v>
      </c>
      <c r="CI11367" s="54">
        <v>0.29399999999999998</v>
      </c>
      <c r="CJ11367" s="54">
        <v>218</v>
      </c>
      <c r="CK11367" s="54">
        <v>7.8</v>
      </c>
      <c r="CL11367" s="54">
        <v>6.7499999999999999E-3</v>
      </c>
      <c r="CM11367" s="54">
        <v>0.45</v>
      </c>
      <c r="CN11367" s="53" t="s">
        <v>43051</v>
      </c>
      <c r="CO11367" s="54">
        <v>89</v>
      </c>
      <c r="CP11367" s="54">
        <v>204</v>
      </c>
      <c r="CQ11367" s="55">
        <f t="shared" si="177"/>
        <v>0.43627450980392157</v>
      </c>
      <c r="CR11367" s="52" t="s">
        <v>28921</v>
      </c>
    </row>
    <row r="11368" spans="81:96">
      <c r="CC11368" s="52">
        <v>11367</v>
      </c>
      <c r="CD11368" s="53" t="s">
        <v>43090</v>
      </c>
      <c r="CE11368" s="53" t="s">
        <v>43091</v>
      </c>
      <c r="CF11368" s="54">
        <v>715</v>
      </c>
      <c r="CG11368" s="54">
        <v>1.488</v>
      </c>
      <c r="CH11368" s="54">
        <v>1.849</v>
      </c>
      <c r="CI11368" s="54">
        <v>0.77500000000000002</v>
      </c>
      <c r="CJ11368" s="54">
        <v>71</v>
      </c>
      <c r="CK11368" s="54">
        <v>3.9</v>
      </c>
      <c r="CL11368" s="54">
        <v>2.4199999999999998E-3</v>
      </c>
      <c r="CM11368" s="54">
        <v>0.54800000000000004</v>
      </c>
      <c r="CN11368" s="53" t="s">
        <v>43051</v>
      </c>
      <c r="CO11368" s="54">
        <v>90</v>
      </c>
      <c r="CP11368" s="54">
        <v>204</v>
      </c>
      <c r="CQ11368" s="55">
        <f t="shared" si="177"/>
        <v>0.44117647058823528</v>
      </c>
      <c r="CR11368" s="52" t="s">
        <v>28921</v>
      </c>
    </row>
    <row r="11369" spans="81:96">
      <c r="CC11369" s="52">
        <v>11368</v>
      </c>
      <c r="CD11369" s="53" t="s">
        <v>28792</v>
      </c>
      <c r="CE11369" s="53" t="s">
        <v>28799</v>
      </c>
      <c r="CF11369" s="54">
        <v>2182</v>
      </c>
      <c r="CG11369" s="54">
        <v>1.472</v>
      </c>
      <c r="CH11369" s="54">
        <v>1.663</v>
      </c>
      <c r="CI11369" s="54">
        <v>0.11799999999999999</v>
      </c>
      <c r="CJ11369" s="54">
        <v>85</v>
      </c>
      <c r="CK11369" s="54">
        <v>8.4</v>
      </c>
      <c r="CL11369" s="54">
        <v>3.64E-3</v>
      </c>
      <c r="CM11369" s="54">
        <v>0.47</v>
      </c>
      <c r="CN11369" s="53" t="s">
        <v>43051</v>
      </c>
      <c r="CO11369" s="54">
        <v>91</v>
      </c>
      <c r="CP11369" s="54">
        <v>204</v>
      </c>
      <c r="CQ11369" s="55">
        <f t="shared" si="177"/>
        <v>0.44607843137254904</v>
      </c>
      <c r="CR11369" s="52" t="s">
        <v>28921</v>
      </c>
    </row>
    <row r="11370" spans="81:96">
      <c r="CC11370" s="52">
        <v>11369</v>
      </c>
      <c r="CD11370" s="53" t="s">
        <v>33962</v>
      </c>
      <c r="CE11370" s="53" t="s">
        <v>33963</v>
      </c>
      <c r="CF11370" s="54">
        <v>5116</v>
      </c>
      <c r="CG11370" s="54">
        <v>1.4630000000000001</v>
      </c>
      <c r="CH11370" s="54">
        <v>1.9</v>
      </c>
      <c r="CI11370" s="54">
        <v>0.26800000000000002</v>
      </c>
      <c r="CJ11370" s="54">
        <v>127</v>
      </c>
      <c r="CK11370" s="54">
        <v>8.8000000000000007</v>
      </c>
      <c r="CL11370" s="54">
        <v>8.0300000000000007E-3</v>
      </c>
      <c r="CM11370" s="54">
        <v>0.60599999999999998</v>
      </c>
      <c r="CN11370" s="53" t="s">
        <v>43051</v>
      </c>
      <c r="CO11370" s="54">
        <v>92</v>
      </c>
      <c r="CP11370" s="54">
        <v>204</v>
      </c>
      <c r="CQ11370" s="55">
        <f t="shared" si="177"/>
        <v>0.45098039215686275</v>
      </c>
      <c r="CR11370" s="52" t="s">
        <v>28921</v>
      </c>
    </row>
    <row r="11371" spans="81:96">
      <c r="CC11371" s="52">
        <v>11370</v>
      </c>
      <c r="CD11371" s="53" t="s">
        <v>29167</v>
      </c>
      <c r="CE11371" s="53" t="s">
        <v>29168</v>
      </c>
      <c r="CF11371" s="54">
        <v>2756</v>
      </c>
      <c r="CG11371" s="54">
        <v>1.4610000000000001</v>
      </c>
      <c r="CH11371" s="54">
        <v>1.603</v>
      </c>
      <c r="CI11371" s="54">
        <v>0.33900000000000002</v>
      </c>
      <c r="CJ11371" s="54">
        <v>121</v>
      </c>
      <c r="CK11371" s="54">
        <v>7.3</v>
      </c>
      <c r="CL11371" s="54">
        <v>4.0000000000000001E-3</v>
      </c>
      <c r="CM11371" s="54">
        <v>0.38300000000000001</v>
      </c>
      <c r="CN11371" s="53" t="s">
        <v>43051</v>
      </c>
      <c r="CO11371" s="54">
        <v>93</v>
      </c>
      <c r="CP11371" s="54">
        <v>204</v>
      </c>
      <c r="CQ11371" s="55">
        <f t="shared" si="177"/>
        <v>0.45588235294117646</v>
      </c>
      <c r="CR11371" s="52" t="s">
        <v>28921</v>
      </c>
    </row>
    <row r="11372" spans="81:96">
      <c r="CC11372" s="52">
        <v>11371</v>
      </c>
      <c r="CD11372" s="53" t="s">
        <v>29169</v>
      </c>
      <c r="CE11372" s="53" t="s">
        <v>29170</v>
      </c>
      <c r="CF11372" s="54">
        <v>2907</v>
      </c>
      <c r="CG11372" s="54">
        <v>1.4590000000000001</v>
      </c>
      <c r="CH11372" s="54">
        <v>1.7430000000000001</v>
      </c>
      <c r="CI11372" s="54">
        <v>0.32</v>
      </c>
      <c r="CJ11372" s="54">
        <v>100</v>
      </c>
      <c r="CK11372" s="54">
        <v>7.9</v>
      </c>
      <c r="CL11372" s="54">
        <v>4.1799999999999997E-3</v>
      </c>
      <c r="CM11372" s="54">
        <v>0.51200000000000001</v>
      </c>
      <c r="CN11372" s="53" t="s">
        <v>43051</v>
      </c>
      <c r="CO11372" s="54">
        <v>94</v>
      </c>
      <c r="CP11372" s="54">
        <v>204</v>
      </c>
      <c r="CQ11372" s="55">
        <f t="shared" si="177"/>
        <v>0.46078431372549017</v>
      </c>
      <c r="CR11372" s="52" t="s">
        <v>28921</v>
      </c>
    </row>
    <row r="11373" spans="81:96">
      <c r="CC11373" s="52">
        <v>11372</v>
      </c>
      <c r="CD11373" s="53" t="s">
        <v>43092</v>
      </c>
      <c r="CE11373" s="53" t="s">
        <v>43093</v>
      </c>
      <c r="CF11373" s="54">
        <v>92</v>
      </c>
      <c r="CG11373" s="54">
        <v>1.458</v>
      </c>
      <c r="CH11373" s="54">
        <v>2.1080000000000001</v>
      </c>
      <c r="CI11373" s="54">
        <v>0.77800000000000002</v>
      </c>
      <c r="CJ11373" s="54">
        <v>18</v>
      </c>
      <c r="CK11373" s="54"/>
      <c r="CL11373" s="54">
        <v>3.6999999999999999E-4</v>
      </c>
      <c r="CM11373" s="54">
        <v>0.63300000000000001</v>
      </c>
      <c r="CN11373" s="53" t="s">
        <v>43051</v>
      </c>
      <c r="CO11373" s="54">
        <v>95</v>
      </c>
      <c r="CP11373" s="54">
        <v>204</v>
      </c>
      <c r="CQ11373" s="55">
        <f t="shared" si="177"/>
        <v>0.46568627450980393</v>
      </c>
      <c r="CR11373" s="52" t="s">
        <v>28921</v>
      </c>
    </row>
    <row r="11374" spans="81:96">
      <c r="CC11374" s="52">
        <v>11373</v>
      </c>
      <c r="CD11374" s="53" t="s">
        <v>40614</v>
      </c>
      <c r="CE11374" s="53" t="s">
        <v>40615</v>
      </c>
      <c r="CF11374" s="54">
        <v>1403</v>
      </c>
      <c r="CG11374" s="54">
        <v>1.454</v>
      </c>
      <c r="CH11374" s="54">
        <v>1.482</v>
      </c>
      <c r="CI11374" s="54">
        <v>0.55900000000000005</v>
      </c>
      <c r="CJ11374" s="54">
        <v>59</v>
      </c>
      <c r="CK11374" s="54" t="s">
        <v>28918</v>
      </c>
      <c r="CL11374" s="54">
        <v>1.7099999999999999E-3</v>
      </c>
      <c r="CM11374" s="54">
        <v>0.35899999999999999</v>
      </c>
      <c r="CN11374" s="53" t="s">
        <v>43051</v>
      </c>
      <c r="CO11374" s="54">
        <v>96</v>
      </c>
      <c r="CP11374" s="54">
        <v>204</v>
      </c>
      <c r="CQ11374" s="55">
        <f t="shared" si="177"/>
        <v>0.47058823529411764</v>
      </c>
      <c r="CR11374" s="52" t="s">
        <v>28921</v>
      </c>
    </row>
    <row r="11375" spans="81:96">
      <c r="CC11375" s="52">
        <v>11374</v>
      </c>
      <c r="CD11375" s="53" t="s">
        <v>21586</v>
      </c>
      <c r="CE11375" s="53" t="s">
        <v>21584</v>
      </c>
      <c r="CF11375" s="54">
        <v>952</v>
      </c>
      <c r="CG11375" s="54">
        <v>1.45</v>
      </c>
      <c r="CH11375" s="54">
        <v>1.5489999999999999</v>
      </c>
      <c r="CI11375" s="54">
        <v>0.313</v>
      </c>
      <c r="CJ11375" s="54">
        <v>211</v>
      </c>
      <c r="CK11375" s="54">
        <v>2.8</v>
      </c>
      <c r="CL11375" s="54">
        <v>2.8500000000000001E-3</v>
      </c>
      <c r="CM11375" s="54">
        <v>0.34200000000000003</v>
      </c>
      <c r="CN11375" s="53" t="s">
        <v>43051</v>
      </c>
      <c r="CO11375" s="54">
        <v>97</v>
      </c>
      <c r="CP11375" s="54">
        <v>204</v>
      </c>
      <c r="CQ11375" s="55">
        <f t="shared" si="177"/>
        <v>0.47549019607843135</v>
      </c>
      <c r="CR11375" s="52" t="s">
        <v>28921</v>
      </c>
    </row>
    <row r="11376" spans="81:96">
      <c r="CC11376" s="52">
        <v>11375</v>
      </c>
      <c r="CD11376" s="53" t="s">
        <v>13341</v>
      </c>
      <c r="CE11376" s="53" t="s">
        <v>13339</v>
      </c>
      <c r="CF11376" s="54">
        <v>4347</v>
      </c>
      <c r="CG11376" s="54">
        <v>1.4219999999999999</v>
      </c>
      <c r="CH11376" s="54">
        <v>1.5449999999999999</v>
      </c>
      <c r="CI11376" s="54">
        <v>0.33700000000000002</v>
      </c>
      <c r="CJ11376" s="54">
        <v>193</v>
      </c>
      <c r="CK11376" s="54" t="s">
        <v>28918</v>
      </c>
      <c r="CL11376" s="54">
        <v>5.0299999999999997E-3</v>
      </c>
      <c r="CM11376" s="54">
        <v>0.42199999999999999</v>
      </c>
      <c r="CN11376" s="53" t="s">
        <v>43051</v>
      </c>
      <c r="CO11376" s="54">
        <v>98</v>
      </c>
      <c r="CP11376" s="54">
        <v>204</v>
      </c>
      <c r="CQ11376" s="55">
        <f t="shared" si="177"/>
        <v>0.48039215686274511</v>
      </c>
      <c r="CR11376" s="52" t="s">
        <v>28921</v>
      </c>
    </row>
    <row r="11377" spans="81:96">
      <c r="CC11377" s="52">
        <v>11376</v>
      </c>
      <c r="CD11377" s="53" t="s">
        <v>16529</v>
      </c>
      <c r="CE11377" s="53" t="s">
        <v>16535</v>
      </c>
      <c r="CF11377" s="54">
        <v>2192</v>
      </c>
      <c r="CG11377" s="54">
        <v>1.409</v>
      </c>
      <c r="CH11377" s="54">
        <v>1.403</v>
      </c>
      <c r="CI11377" s="54">
        <v>8.5999999999999993E-2</v>
      </c>
      <c r="CJ11377" s="54">
        <v>70</v>
      </c>
      <c r="CK11377" s="54" t="s">
        <v>28918</v>
      </c>
      <c r="CL11377" s="54">
        <v>1.9599999999999999E-3</v>
      </c>
      <c r="CM11377" s="54">
        <v>0.33100000000000002</v>
      </c>
      <c r="CN11377" s="53" t="s">
        <v>43051</v>
      </c>
      <c r="CO11377" s="54">
        <v>99</v>
      </c>
      <c r="CP11377" s="54">
        <v>204</v>
      </c>
      <c r="CQ11377" s="55">
        <f t="shared" si="177"/>
        <v>0.48529411764705882</v>
      </c>
      <c r="CR11377" s="52" t="s">
        <v>28921</v>
      </c>
    </row>
    <row r="11378" spans="81:96">
      <c r="CC11378" s="52">
        <v>11377</v>
      </c>
      <c r="CD11378" s="53" t="s">
        <v>9113</v>
      </c>
      <c r="CE11378" s="53" t="s">
        <v>9112</v>
      </c>
      <c r="CF11378" s="54">
        <v>2119</v>
      </c>
      <c r="CG11378" s="54">
        <v>1.407</v>
      </c>
      <c r="CH11378" s="54">
        <v>1.79</v>
      </c>
      <c r="CI11378" s="54">
        <v>0.28599999999999998</v>
      </c>
      <c r="CJ11378" s="54">
        <v>42</v>
      </c>
      <c r="CK11378" s="54" t="s">
        <v>28918</v>
      </c>
      <c r="CL11378" s="54">
        <v>1.33E-3</v>
      </c>
      <c r="CM11378" s="54">
        <v>0.43</v>
      </c>
      <c r="CN11378" s="53" t="s">
        <v>43051</v>
      </c>
      <c r="CO11378" s="54">
        <v>100</v>
      </c>
      <c r="CP11378" s="54">
        <v>204</v>
      </c>
      <c r="CQ11378" s="55">
        <f t="shared" si="177"/>
        <v>0.49019607843137253</v>
      </c>
      <c r="CR11378" s="52" t="s">
        <v>28921</v>
      </c>
    </row>
    <row r="11379" spans="81:96">
      <c r="CC11379" s="52">
        <v>11378</v>
      </c>
      <c r="CD11379" s="53" t="s">
        <v>38177</v>
      </c>
      <c r="CE11379" s="53" t="s">
        <v>38178</v>
      </c>
      <c r="CF11379" s="54">
        <v>2117</v>
      </c>
      <c r="CG11379" s="54">
        <v>1.4019999999999999</v>
      </c>
      <c r="CH11379" s="54">
        <v>1.643</v>
      </c>
      <c r="CI11379" s="54">
        <v>0.2</v>
      </c>
      <c r="CJ11379" s="54">
        <v>45</v>
      </c>
      <c r="CK11379" s="54" t="s">
        <v>28918</v>
      </c>
      <c r="CL11379" s="54">
        <v>2.0100000000000001E-3</v>
      </c>
      <c r="CM11379" s="54">
        <v>0.42699999999999999</v>
      </c>
      <c r="CN11379" s="53" t="s">
        <v>43051</v>
      </c>
      <c r="CO11379" s="54">
        <v>101</v>
      </c>
      <c r="CP11379" s="54">
        <v>204</v>
      </c>
      <c r="CQ11379" s="55">
        <f t="shared" si="177"/>
        <v>0.49509803921568629</v>
      </c>
      <c r="CR11379" s="52" t="s">
        <v>28921</v>
      </c>
    </row>
    <row r="11380" spans="81:96">
      <c r="CC11380" s="52">
        <v>11379</v>
      </c>
      <c r="CD11380" s="53" t="s">
        <v>8125</v>
      </c>
      <c r="CE11380" s="53" t="s">
        <v>8132</v>
      </c>
      <c r="CF11380" s="54">
        <v>8514</v>
      </c>
      <c r="CG11380" s="54">
        <v>1.385</v>
      </c>
      <c r="CH11380" s="54">
        <v>1.726</v>
      </c>
      <c r="CI11380" s="54">
        <v>0.27500000000000002</v>
      </c>
      <c r="CJ11380" s="54">
        <v>211</v>
      </c>
      <c r="CK11380" s="54" t="s">
        <v>28918</v>
      </c>
      <c r="CL11380" s="54">
        <v>8.1399999999999997E-3</v>
      </c>
      <c r="CM11380" s="54">
        <v>0.42599999999999999</v>
      </c>
      <c r="CN11380" s="53" t="s">
        <v>43051</v>
      </c>
      <c r="CO11380" s="54">
        <v>102</v>
      </c>
      <c r="CP11380" s="54">
        <v>204</v>
      </c>
      <c r="CQ11380" s="55">
        <f t="shared" si="177"/>
        <v>0.5</v>
      </c>
      <c r="CR11380" s="52" t="s">
        <v>28938</v>
      </c>
    </row>
    <row r="11381" spans="81:96">
      <c r="CC11381" s="52">
        <v>11380</v>
      </c>
      <c r="CD11381" s="53" t="s">
        <v>43094</v>
      </c>
      <c r="CE11381" s="53" t="s">
        <v>43095</v>
      </c>
      <c r="CF11381" s="54">
        <v>334</v>
      </c>
      <c r="CG11381" s="54">
        <v>1.361</v>
      </c>
      <c r="CH11381" s="54"/>
      <c r="CI11381" s="54">
        <v>0.28999999999999998</v>
      </c>
      <c r="CJ11381" s="54">
        <v>31</v>
      </c>
      <c r="CK11381" s="54">
        <v>4.2</v>
      </c>
      <c r="CL11381" s="54">
        <v>7.5000000000000002E-4</v>
      </c>
      <c r="CM11381" s="54"/>
      <c r="CN11381" s="53" t="s">
        <v>43051</v>
      </c>
      <c r="CO11381" s="54">
        <v>103</v>
      </c>
      <c r="CP11381" s="54">
        <v>204</v>
      </c>
      <c r="CQ11381" s="55">
        <f t="shared" si="177"/>
        <v>0.50490196078431371</v>
      </c>
      <c r="CR11381" s="52" t="s">
        <v>28938</v>
      </c>
    </row>
    <row r="11382" spans="81:96">
      <c r="CC11382" s="52">
        <v>11381</v>
      </c>
      <c r="CD11382" s="53" t="s">
        <v>43096</v>
      </c>
      <c r="CE11382" s="53" t="s">
        <v>43097</v>
      </c>
      <c r="CF11382" s="54">
        <v>2762</v>
      </c>
      <c r="CG11382" s="54">
        <v>1.355</v>
      </c>
      <c r="CH11382" s="54">
        <v>1.2569999999999999</v>
      </c>
      <c r="CI11382" s="54">
        <v>9.4E-2</v>
      </c>
      <c r="CJ11382" s="54">
        <v>64</v>
      </c>
      <c r="CK11382" s="54" t="s">
        <v>28918</v>
      </c>
      <c r="CL11382" s="54">
        <v>2.0300000000000001E-3</v>
      </c>
      <c r="CM11382" s="54">
        <v>0.373</v>
      </c>
      <c r="CN11382" s="53" t="s">
        <v>43051</v>
      </c>
      <c r="CO11382" s="54">
        <v>104</v>
      </c>
      <c r="CP11382" s="54">
        <v>204</v>
      </c>
      <c r="CQ11382" s="55">
        <f t="shared" si="177"/>
        <v>0.50980392156862742</v>
      </c>
      <c r="CR11382" s="52" t="s">
        <v>28938</v>
      </c>
    </row>
    <row r="11383" spans="81:96">
      <c r="CC11383" s="52">
        <v>11382</v>
      </c>
      <c r="CD11383" s="53" t="s">
        <v>10566</v>
      </c>
      <c r="CE11383" s="53" t="s">
        <v>10573</v>
      </c>
      <c r="CF11383" s="54">
        <v>1321</v>
      </c>
      <c r="CG11383" s="54">
        <v>1.3180000000000001</v>
      </c>
      <c r="CH11383" s="54">
        <v>1.444</v>
      </c>
      <c r="CI11383" s="54">
        <v>0.45700000000000002</v>
      </c>
      <c r="CJ11383" s="54">
        <v>650</v>
      </c>
      <c r="CK11383" s="54">
        <v>1.8</v>
      </c>
      <c r="CL11383" s="54">
        <v>3.6800000000000001E-3</v>
      </c>
      <c r="CM11383" s="54">
        <v>0.33100000000000002</v>
      </c>
      <c r="CN11383" s="53" t="s">
        <v>43051</v>
      </c>
      <c r="CO11383" s="54">
        <v>105</v>
      </c>
      <c r="CP11383" s="54">
        <v>204</v>
      </c>
      <c r="CQ11383" s="55">
        <f t="shared" si="177"/>
        <v>0.51470588235294112</v>
      </c>
      <c r="CR11383" s="52" t="s">
        <v>28938</v>
      </c>
    </row>
    <row r="11384" spans="81:96">
      <c r="CC11384" s="52">
        <v>11383</v>
      </c>
      <c r="CD11384" s="53" t="s">
        <v>43098</v>
      </c>
      <c r="CE11384" s="53" t="s">
        <v>43099</v>
      </c>
      <c r="CF11384" s="54">
        <v>61</v>
      </c>
      <c r="CG11384" s="54">
        <v>1.3120000000000001</v>
      </c>
      <c r="CH11384" s="54">
        <v>0.74399999999999999</v>
      </c>
      <c r="CI11384" s="54">
        <v>1.1819999999999999</v>
      </c>
      <c r="CJ11384" s="54">
        <v>11</v>
      </c>
      <c r="CK11384" s="54"/>
      <c r="CL11384" s="54">
        <v>1.2999999999999999E-4</v>
      </c>
      <c r="CM11384" s="54">
        <v>0.216</v>
      </c>
      <c r="CN11384" s="53" t="s">
        <v>43051</v>
      </c>
      <c r="CO11384" s="54">
        <v>106</v>
      </c>
      <c r="CP11384" s="54">
        <v>204</v>
      </c>
      <c r="CQ11384" s="55">
        <f t="shared" si="177"/>
        <v>0.51960784313725494</v>
      </c>
      <c r="CR11384" s="52" t="s">
        <v>28938</v>
      </c>
    </row>
    <row r="11385" spans="81:96">
      <c r="CC11385" s="52">
        <v>11384</v>
      </c>
      <c r="CD11385" s="53" t="s">
        <v>38187</v>
      </c>
      <c r="CE11385" s="53" t="s">
        <v>38188</v>
      </c>
      <c r="CF11385" s="54">
        <v>413</v>
      </c>
      <c r="CG11385" s="54">
        <v>1.3</v>
      </c>
      <c r="CH11385" s="54">
        <v>1.5660000000000001</v>
      </c>
      <c r="CI11385" s="54">
        <v>0.52400000000000002</v>
      </c>
      <c r="CJ11385" s="54">
        <v>21</v>
      </c>
      <c r="CK11385" s="54">
        <v>7.9</v>
      </c>
      <c r="CL11385" s="54">
        <v>8.1999999999999998E-4</v>
      </c>
      <c r="CM11385" s="54">
        <v>0.45400000000000001</v>
      </c>
      <c r="CN11385" s="53" t="s">
        <v>43051</v>
      </c>
      <c r="CO11385" s="54">
        <v>107</v>
      </c>
      <c r="CP11385" s="54">
        <v>204</v>
      </c>
      <c r="CQ11385" s="55">
        <f t="shared" si="177"/>
        <v>0.52450980392156865</v>
      </c>
      <c r="CR11385" s="52" t="s">
        <v>28938</v>
      </c>
    </row>
    <row r="11386" spans="81:96">
      <c r="CC11386" s="52">
        <v>11385</v>
      </c>
      <c r="CD11386" s="53" t="s">
        <v>43100</v>
      </c>
      <c r="CE11386" s="53" t="s">
        <v>43101</v>
      </c>
      <c r="CF11386" s="54">
        <v>1023</v>
      </c>
      <c r="CG11386" s="54">
        <v>1.278</v>
      </c>
      <c r="CH11386" s="54">
        <v>1.3240000000000001</v>
      </c>
      <c r="CI11386" s="54">
        <v>0.33700000000000002</v>
      </c>
      <c r="CJ11386" s="54">
        <v>89</v>
      </c>
      <c r="CK11386" s="54">
        <v>4.5999999999999996</v>
      </c>
      <c r="CL11386" s="54">
        <v>3.4399999999999999E-3</v>
      </c>
      <c r="CM11386" s="54">
        <v>0.41299999999999998</v>
      </c>
      <c r="CN11386" s="53" t="s">
        <v>43051</v>
      </c>
      <c r="CO11386" s="54">
        <v>108</v>
      </c>
      <c r="CP11386" s="54">
        <v>204</v>
      </c>
      <c r="CQ11386" s="55">
        <f t="shared" si="177"/>
        <v>0.52941176470588236</v>
      </c>
      <c r="CR11386" s="52" t="s">
        <v>28938</v>
      </c>
    </row>
    <row r="11387" spans="81:96">
      <c r="CC11387" s="52">
        <v>11386</v>
      </c>
      <c r="CD11387" s="53" t="s">
        <v>33974</v>
      </c>
      <c r="CE11387" s="53" t="s">
        <v>33975</v>
      </c>
      <c r="CF11387" s="54">
        <v>464</v>
      </c>
      <c r="CG11387" s="54">
        <v>1.2709999999999999</v>
      </c>
      <c r="CH11387" s="54">
        <v>1.04</v>
      </c>
      <c r="CI11387" s="54">
        <v>0.42899999999999999</v>
      </c>
      <c r="CJ11387" s="54">
        <v>42</v>
      </c>
      <c r="CK11387" s="54" t="s">
        <v>28918</v>
      </c>
      <c r="CL11387" s="54">
        <v>5.9999999999999995E-4</v>
      </c>
      <c r="CM11387" s="54">
        <v>0.30599999999999999</v>
      </c>
      <c r="CN11387" s="53" t="s">
        <v>43051</v>
      </c>
      <c r="CO11387" s="54">
        <v>109</v>
      </c>
      <c r="CP11387" s="54">
        <v>204</v>
      </c>
      <c r="CQ11387" s="55">
        <f t="shared" si="177"/>
        <v>0.53431372549019607</v>
      </c>
      <c r="CR11387" s="52" t="s">
        <v>28938</v>
      </c>
    </row>
    <row r="11388" spans="81:96">
      <c r="CC11388" s="52">
        <v>11387</v>
      </c>
      <c r="CD11388" s="53" t="s">
        <v>43102</v>
      </c>
      <c r="CE11388" s="53" t="s">
        <v>43103</v>
      </c>
      <c r="CF11388" s="54">
        <v>1071</v>
      </c>
      <c r="CG11388" s="54">
        <v>1.2529999999999999</v>
      </c>
      <c r="CH11388" s="54">
        <v>2.3410000000000002</v>
      </c>
      <c r="CI11388" s="54">
        <v>0.64200000000000002</v>
      </c>
      <c r="CJ11388" s="54">
        <v>53</v>
      </c>
      <c r="CK11388" s="54">
        <v>8.9</v>
      </c>
      <c r="CL11388" s="54">
        <v>2.0999999999999999E-3</v>
      </c>
      <c r="CM11388" s="54">
        <v>0.76600000000000001</v>
      </c>
      <c r="CN11388" s="53" t="s">
        <v>43051</v>
      </c>
      <c r="CO11388" s="54">
        <v>110</v>
      </c>
      <c r="CP11388" s="54">
        <v>204</v>
      </c>
      <c r="CQ11388" s="55">
        <f t="shared" si="177"/>
        <v>0.53921568627450978</v>
      </c>
      <c r="CR11388" s="52" t="s">
        <v>28938</v>
      </c>
    </row>
    <row r="11389" spans="81:96">
      <c r="CC11389" s="52">
        <v>11388</v>
      </c>
      <c r="CD11389" s="53" t="s">
        <v>24961</v>
      </c>
      <c r="CE11389" s="53" t="s">
        <v>24959</v>
      </c>
      <c r="CF11389" s="54">
        <v>2241</v>
      </c>
      <c r="CG11389" s="54">
        <v>1.2410000000000001</v>
      </c>
      <c r="CH11389" s="54">
        <v>1.1859999999999999</v>
      </c>
      <c r="CI11389" s="54">
        <v>0.35899999999999999</v>
      </c>
      <c r="CJ11389" s="54">
        <v>223</v>
      </c>
      <c r="CK11389" s="54">
        <v>5.2</v>
      </c>
      <c r="CL11389" s="54">
        <v>3.5999999999999999E-3</v>
      </c>
      <c r="CM11389" s="54">
        <v>0.23400000000000001</v>
      </c>
      <c r="CN11389" s="53" t="s">
        <v>43051</v>
      </c>
      <c r="CO11389" s="54">
        <v>111</v>
      </c>
      <c r="CP11389" s="54">
        <v>204</v>
      </c>
      <c r="CQ11389" s="55">
        <f t="shared" si="177"/>
        <v>0.54411764705882348</v>
      </c>
      <c r="CR11389" s="52" t="s">
        <v>28938</v>
      </c>
    </row>
    <row r="11390" spans="81:96">
      <c r="CC11390" s="52">
        <v>11389</v>
      </c>
      <c r="CD11390" s="53" t="s">
        <v>43104</v>
      </c>
      <c r="CE11390" s="53" t="s">
        <v>43105</v>
      </c>
      <c r="CF11390" s="54">
        <v>1429</v>
      </c>
      <c r="CG11390" s="54">
        <v>1.238</v>
      </c>
      <c r="CH11390" s="54">
        <v>0.96899999999999997</v>
      </c>
      <c r="CI11390" s="54">
        <v>0.188</v>
      </c>
      <c r="CJ11390" s="54">
        <v>32</v>
      </c>
      <c r="CK11390" s="54" t="s">
        <v>28918</v>
      </c>
      <c r="CL11390" s="54">
        <v>1.2600000000000001E-3</v>
      </c>
      <c r="CM11390" s="54">
        <v>0.27500000000000002</v>
      </c>
      <c r="CN11390" s="53" t="s">
        <v>43051</v>
      </c>
      <c r="CO11390" s="54">
        <v>112</v>
      </c>
      <c r="CP11390" s="54">
        <v>204</v>
      </c>
      <c r="CQ11390" s="55">
        <f t="shared" si="177"/>
        <v>0.5490196078431373</v>
      </c>
      <c r="CR11390" s="52" t="s">
        <v>28938</v>
      </c>
    </row>
    <row r="11391" spans="81:96">
      <c r="CC11391" s="52">
        <v>11390</v>
      </c>
      <c r="CD11391" s="53" t="s">
        <v>36172</v>
      </c>
      <c r="CE11391" s="53" t="s">
        <v>36173</v>
      </c>
      <c r="CF11391" s="54">
        <v>2611</v>
      </c>
      <c r="CG11391" s="54">
        <v>1.2290000000000001</v>
      </c>
      <c r="CH11391" s="54">
        <v>1.4079999999999999</v>
      </c>
      <c r="CI11391" s="54">
        <v>0.315</v>
      </c>
      <c r="CJ11391" s="54">
        <v>111</v>
      </c>
      <c r="CK11391" s="54" t="s">
        <v>28918</v>
      </c>
      <c r="CL11391" s="54">
        <v>3.0699999999999998E-3</v>
      </c>
      <c r="CM11391" s="54">
        <v>0.432</v>
      </c>
      <c r="CN11391" s="53" t="s">
        <v>43051</v>
      </c>
      <c r="CO11391" s="54">
        <v>113</v>
      </c>
      <c r="CP11391" s="54">
        <v>204</v>
      </c>
      <c r="CQ11391" s="55">
        <f t="shared" si="177"/>
        <v>0.55392156862745101</v>
      </c>
      <c r="CR11391" s="52" t="s">
        <v>28938</v>
      </c>
    </row>
    <row r="11392" spans="81:96">
      <c r="CC11392" s="52">
        <v>11391</v>
      </c>
      <c r="CD11392" s="53" t="s">
        <v>4984</v>
      </c>
      <c r="CE11392" s="53" t="s">
        <v>4982</v>
      </c>
      <c r="CF11392" s="54">
        <v>789</v>
      </c>
      <c r="CG11392" s="54">
        <v>1.208</v>
      </c>
      <c r="CH11392" s="54">
        <v>1.2609999999999999</v>
      </c>
      <c r="CI11392" s="54">
        <v>0.20499999999999999</v>
      </c>
      <c r="CJ11392" s="54">
        <v>39</v>
      </c>
      <c r="CK11392" s="54">
        <v>6.4</v>
      </c>
      <c r="CL11392" s="54">
        <v>1.5299999999999999E-3</v>
      </c>
      <c r="CM11392" s="54">
        <v>0.34499999999999997</v>
      </c>
      <c r="CN11392" s="53" t="s">
        <v>43051</v>
      </c>
      <c r="CO11392" s="54">
        <v>114</v>
      </c>
      <c r="CP11392" s="54">
        <v>204</v>
      </c>
      <c r="CQ11392" s="55">
        <f t="shared" si="177"/>
        <v>0.55882352941176472</v>
      </c>
      <c r="CR11392" s="52" t="s">
        <v>28938</v>
      </c>
    </row>
    <row r="11393" spans="81:96">
      <c r="CC11393" s="52">
        <v>11392</v>
      </c>
      <c r="CD11393" s="53" t="s">
        <v>43106</v>
      </c>
      <c r="CE11393" s="53" t="s">
        <v>43107</v>
      </c>
      <c r="CF11393" s="54">
        <v>2096</v>
      </c>
      <c r="CG11393" s="54">
        <v>1.2</v>
      </c>
      <c r="CH11393" s="54">
        <v>1.569</v>
      </c>
      <c r="CI11393" s="54">
        <v>0.28599999999999998</v>
      </c>
      <c r="CJ11393" s="54">
        <v>28</v>
      </c>
      <c r="CK11393" s="54" t="s">
        <v>28918</v>
      </c>
      <c r="CL11393" s="54">
        <v>8.9999999999999998E-4</v>
      </c>
      <c r="CM11393" s="54">
        <v>0.41499999999999998</v>
      </c>
      <c r="CN11393" s="53" t="s">
        <v>43051</v>
      </c>
      <c r="CO11393" s="54">
        <v>115</v>
      </c>
      <c r="CP11393" s="54">
        <v>204</v>
      </c>
      <c r="CQ11393" s="55">
        <f t="shared" si="177"/>
        <v>0.56372549019607843</v>
      </c>
      <c r="CR11393" s="52" t="s">
        <v>28938</v>
      </c>
    </row>
    <row r="11394" spans="81:96">
      <c r="CC11394" s="52">
        <v>11393</v>
      </c>
      <c r="CD11394" s="53" t="s">
        <v>43108</v>
      </c>
      <c r="CE11394" s="53" t="s">
        <v>43109</v>
      </c>
      <c r="CF11394" s="54">
        <v>1815</v>
      </c>
      <c r="CG11394" s="54">
        <v>1.1950000000000001</v>
      </c>
      <c r="CH11394" s="54">
        <v>1.038</v>
      </c>
      <c r="CI11394" s="54">
        <v>0.38500000000000001</v>
      </c>
      <c r="CJ11394" s="54">
        <v>104</v>
      </c>
      <c r="CK11394" s="54" t="s">
        <v>28918</v>
      </c>
      <c r="CL11394" s="54">
        <v>1.9499999999999999E-3</v>
      </c>
      <c r="CM11394" s="54">
        <v>0.27200000000000002</v>
      </c>
      <c r="CN11394" s="53" t="s">
        <v>43051</v>
      </c>
      <c r="CO11394" s="54">
        <v>116</v>
      </c>
      <c r="CP11394" s="54">
        <v>204</v>
      </c>
      <c r="CQ11394" s="55">
        <f t="shared" ref="CQ11394:CQ11457" si="178">CO11394/CP11394</f>
        <v>0.56862745098039214</v>
      </c>
      <c r="CR11394" s="52" t="s">
        <v>28938</v>
      </c>
    </row>
    <row r="11395" spans="81:96">
      <c r="CC11395" s="52">
        <v>11394</v>
      </c>
      <c r="CD11395" s="53" t="s">
        <v>7233</v>
      </c>
      <c r="CE11395" s="53" t="s">
        <v>7231</v>
      </c>
      <c r="CF11395" s="54">
        <v>354</v>
      </c>
      <c r="CG11395" s="54">
        <v>1.1879999999999999</v>
      </c>
      <c r="CH11395" s="54">
        <v>1.2869999999999999</v>
      </c>
      <c r="CI11395" s="54">
        <v>0.1</v>
      </c>
      <c r="CJ11395" s="54">
        <v>40</v>
      </c>
      <c r="CK11395" s="54">
        <v>4</v>
      </c>
      <c r="CL11395" s="54">
        <v>9.2000000000000003E-4</v>
      </c>
      <c r="CM11395" s="54">
        <v>0.27900000000000003</v>
      </c>
      <c r="CN11395" s="53" t="s">
        <v>43051</v>
      </c>
      <c r="CO11395" s="54">
        <v>117</v>
      </c>
      <c r="CP11395" s="54">
        <v>204</v>
      </c>
      <c r="CQ11395" s="55">
        <f t="shared" si="178"/>
        <v>0.57352941176470584</v>
      </c>
      <c r="CR11395" s="52" t="s">
        <v>28938</v>
      </c>
    </row>
    <row r="11396" spans="81:96">
      <c r="CC11396" s="52">
        <v>11395</v>
      </c>
      <c r="CD11396" s="53" t="s">
        <v>43110</v>
      </c>
      <c r="CE11396" s="53" t="s">
        <v>43111</v>
      </c>
      <c r="CF11396" s="54">
        <v>583</v>
      </c>
      <c r="CG11396" s="54">
        <v>1.1739999999999999</v>
      </c>
      <c r="CH11396" s="54">
        <v>0.92500000000000004</v>
      </c>
      <c r="CI11396" s="54">
        <v>0.49</v>
      </c>
      <c r="CJ11396" s="54">
        <v>49</v>
      </c>
      <c r="CK11396" s="54">
        <v>9.3000000000000007</v>
      </c>
      <c r="CL11396" s="54">
        <v>6.8999999999999997E-4</v>
      </c>
      <c r="CM11396" s="54">
        <v>0.20499999999999999</v>
      </c>
      <c r="CN11396" s="53" t="s">
        <v>43051</v>
      </c>
      <c r="CO11396" s="54">
        <v>118</v>
      </c>
      <c r="CP11396" s="54">
        <v>204</v>
      </c>
      <c r="CQ11396" s="55">
        <f t="shared" si="178"/>
        <v>0.57843137254901966</v>
      </c>
      <c r="CR11396" s="52" t="s">
        <v>28938</v>
      </c>
    </row>
    <row r="11397" spans="81:96">
      <c r="CC11397" s="52">
        <v>11396</v>
      </c>
      <c r="CD11397" s="53" t="s">
        <v>43112</v>
      </c>
      <c r="CE11397" s="53" t="s">
        <v>43113</v>
      </c>
      <c r="CF11397" s="54">
        <v>1464</v>
      </c>
      <c r="CG11397" s="54">
        <v>1.119</v>
      </c>
      <c r="CH11397" s="54">
        <v>1.31</v>
      </c>
      <c r="CI11397" s="54">
        <v>0.38</v>
      </c>
      <c r="CJ11397" s="54">
        <v>71</v>
      </c>
      <c r="CK11397" s="54" t="s">
        <v>28918</v>
      </c>
      <c r="CL11397" s="54">
        <v>1.3500000000000001E-3</v>
      </c>
      <c r="CM11397" s="54">
        <v>0.33</v>
      </c>
      <c r="CN11397" s="53" t="s">
        <v>43051</v>
      </c>
      <c r="CO11397" s="54">
        <v>119</v>
      </c>
      <c r="CP11397" s="54">
        <v>204</v>
      </c>
      <c r="CQ11397" s="55">
        <f t="shared" si="178"/>
        <v>0.58333333333333337</v>
      </c>
      <c r="CR11397" s="52" t="s">
        <v>28938</v>
      </c>
    </row>
    <row r="11398" spans="81:96">
      <c r="CC11398" s="52">
        <v>11397</v>
      </c>
      <c r="CD11398" s="53" t="s">
        <v>30286</v>
      </c>
      <c r="CE11398" s="53" t="s">
        <v>30287</v>
      </c>
      <c r="CF11398" s="54">
        <v>345</v>
      </c>
      <c r="CG11398" s="54">
        <v>1.0940000000000001</v>
      </c>
      <c r="CH11398" s="54">
        <v>0.874</v>
      </c>
      <c r="CI11398" s="54">
        <v>0.14299999999999999</v>
      </c>
      <c r="CJ11398" s="54">
        <v>49</v>
      </c>
      <c r="CK11398" s="54">
        <v>4</v>
      </c>
      <c r="CL11398" s="54">
        <v>8.4000000000000003E-4</v>
      </c>
      <c r="CM11398" s="54">
        <v>0.21299999999999999</v>
      </c>
      <c r="CN11398" s="53" t="s">
        <v>43051</v>
      </c>
      <c r="CO11398" s="54">
        <v>120</v>
      </c>
      <c r="CP11398" s="54">
        <v>204</v>
      </c>
      <c r="CQ11398" s="55">
        <f t="shared" si="178"/>
        <v>0.58823529411764708</v>
      </c>
      <c r="CR11398" s="52" t="s">
        <v>28938</v>
      </c>
    </row>
    <row r="11399" spans="81:96">
      <c r="CC11399" s="52">
        <v>11398</v>
      </c>
      <c r="CD11399" s="53" t="s">
        <v>36174</v>
      </c>
      <c r="CE11399" s="53" t="s">
        <v>36175</v>
      </c>
      <c r="CF11399" s="54">
        <v>719</v>
      </c>
      <c r="CG11399" s="54">
        <v>1.083</v>
      </c>
      <c r="CH11399" s="54">
        <v>1.226</v>
      </c>
      <c r="CI11399" s="54">
        <v>0.14299999999999999</v>
      </c>
      <c r="CJ11399" s="54">
        <v>14</v>
      </c>
      <c r="CK11399" s="54" t="s">
        <v>28918</v>
      </c>
      <c r="CL11399" s="54">
        <v>8.0000000000000004E-4</v>
      </c>
      <c r="CM11399" s="54">
        <v>0.40400000000000003</v>
      </c>
      <c r="CN11399" s="53" t="s">
        <v>43051</v>
      </c>
      <c r="CO11399" s="54">
        <v>121</v>
      </c>
      <c r="CP11399" s="54">
        <v>204</v>
      </c>
      <c r="CQ11399" s="55">
        <f t="shared" si="178"/>
        <v>0.59313725490196079</v>
      </c>
      <c r="CR11399" s="52" t="s">
        <v>28938</v>
      </c>
    </row>
    <row r="11400" spans="81:96">
      <c r="CC11400" s="52">
        <v>11399</v>
      </c>
      <c r="CD11400" s="53" t="s">
        <v>29181</v>
      </c>
      <c r="CE11400" s="53" t="s">
        <v>29182</v>
      </c>
      <c r="CF11400" s="54">
        <v>2514</v>
      </c>
      <c r="CG11400" s="54">
        <v>1.0580000000000001</v>
      </c>
      <c r="CH11400" s="54">
        <v>1.1359999999999999</v>
      </c>
      <c r="CI11400" s="54">
        <v>0.11600000000000001</v>
      </c>
      <c r="CJ11400" s="54">
        <v>86</v>
      </c>
      <c r="CK11400" s="54" t="s">
        <v>28918</v>
      </c>
      <c r="CL11400" s="54">
        <v>2.6099999999999999E-3</v>
      </c>
      <c r="CM11400" s="54">
        <v>0.30499999999999999</v>
      </c>
      <c r="CN11400" s="53" t="s">
        <v>43051</v>
      </c>
      <c r="CO11400" s="54">
        <v>122</v>
      </c>
      <c r="CP11400" s="54">
        <v>204</v>
      </c>
      <c r="CQ11400" s="55">
        <f t="shared" si="178"/>
        <v>0.59803921568627449</v>
      </c>
      <c r="CR11400" s="52" t="s">
        <v>28938</v>
      </c>
    </row>
    <row r="11401" spans="81:96">
      <c r="CC11401" s="52">
        <v>11400</v>
      </c>
      <c r="CD11401" s="53" t="s">
        <v>43114</v>
      </c>
      <c r="CE11401" s="53" t="s">
        <v>43115</v>
      </c>
      <c r="CF11401" s="54">
        <v>974</v>
      </c>
      <c r="CG11401" s="54">
        <v>1.0549999999999999</v>
      </c>
      <c r="CH11401" s="54">
        <v>1.1890000000000001</v>
      </c>
      <c r="CI11401" s="54">
        <v>0.20799999999999999</v>
      </c>
      <c r="CJ11401" s="54">
        <v>24</v>
      </c>
      <c r="CK11401" s="54" t="s">
        <v>28918</v>
      </c>
      <c r="CL11401" s="54">
        <v>7.3999999999999999E-4</v>
      </c>
      <c r="CM11401" s="54">
        <v>0.35399999999999998</v>
      </c>
      <c r="CN11401" s="53" t="s">
        <v>43051</v>
      </c>
      <c r="CO11401" s="54">
        <v>123</v>
      </c>
      <c r="CP11401" s="54">
        <v>204</v>
      </c>
      <c r="CQ11401" s="55">
        <f t="shared" si="178"/>
        <v>0.6029411764705882</v>
      </c>
      <c r="CR11401" s="52" t="s">
        <v>28938</v>
      </c>
    </row>
    <row r="11402" spans="81:96">
      <c r="CC11402" s="52">
        <v>11401</v>
      </c>
      <c r="CD11402" s="53" t="s">
        <v>43116</v>
      </c>
      <c r="CE11402" s="53" t="s">
        <v>43117</v>
      </c>
      <c r="CF11402" s="54">
        <v>2639</v>
      </c>
      <c r="CG11402" s="54">
        <v>1.0529999999999999</v>
      </c>
      <c r="CH11402" s="54">
        <v>2.347</v>
      </c>
      <c r="CI11402" s="54">
        <v>0.68400000000000005</v>
      </c>
      <c r="CJ11402" s="54">
        <v>19</v>
      </c>
      <c r="CK11402" s="54" t="s">
        <v>28918</v>
      </c>
      <c r="CL11402" s="54">
        <v>1.49E-3</v>
      </c>
      <c r="CM11402" s="54">
        <v>0.93100000000000005</v>
      </c>
      <c r="CN11402" s="53" t="s">
        <v>43051</v>
      </c>
      <c r="CO11402" s="54">
        <v>124</v>
      </c>
      <c r="CP11402" s="54">
        <v>204</v>
      </c>
      <c r="CQ11402" s="55">
        <f t="shared" si="178"/>
        <v>0.60784313725490191</v>
      </c>
      <c r="CR11402" s="52" t="s">
        <v>28938</v>
      </c>
    </row>
    <row r="11403" spans="81:96">
      <c r="CC11403" s="52">
        <v>11402</v>
      </c>
      <c r="CD11403" s="53" t="s">
        <v>43118</v>
      </c>
      <c r="CE11403" s="53" t="s">
        <v>43119</v>
      </c>
      <c r="CF11403" s="54">
        <v>1136</v>
      </c>
      <c r="CG11403" s="54">
        <v>1.05</v>
      </c>
      <c r="CH11403" s="54">
        <v>0.81699999999999995</v>
      </c>
      <c r="CI11403" s="54">
        <v>0.21199999999999999</v>
      </c>
      <c r="CJ11403" s="54">
        <v>118</v>
      </c>
      <c r="CK11403" s="54" t="s">
        <v>28918</v>
      </c>
      <c r="CL11403" s="54">
        <v>2E-3</v>
      </c>
      <c r="CM11403" s="54">
        <v>0.24199999999999999</v>
      </c>
      <c r="CN11403" s="53" t="s">
        <v>43051</v>
      </c>
      <c r="CO11403" s="54">
        <v>125</v>
      </c>
      <c r="CP11403" s="54">
        <v>204</v>
      </c>
      <c r="CQ11403" s="55">
        <f t="shared" si="178"/>
        <v>0.61274509803921573</v>
      </c>
      <c r="CR11403" s="52" t="s">
        <v>28938</v>
      </c>
    </row>
    <row r="11404" spans="81:96">
      <c r="CC11404" s="52">
        <v>11403</v>
      </c>
      <c r="CD11404" s="53" t="s">
        <v>43120</v>
      </c>
      <c r="CE11404" s="53" t="s">
        <v>43121</v>
      </c>
      <c r="CF11404" s="54">
        <v>1171</v>
      </c>
      <c r="CG11404" s="54">
        <v>1.0429999999999999</v>
      </c>
      <c r="CH11404" s="54">
        <v>1.204</v>
      </c>
      <c r="CI11404" s="54">
        <v>0.312</v>
      </c>
      <c r="CJ11404" s="54">
        <v>77</v>
      </c>
      <c r="CK11404" s="54">
        <v>5.9</v>
      </c>
      <c r="CL11404" s="54">
        <v>2.5000000000000001E-3</v>
      </c>
      <c r="CM11404" s="54">
        <v>0.33100000000000002</v>
      </c>
      <c r="CN11404" s="53" t="s">
        <v>43051</v>
      </c>
      <c r="CO11404" s="54">
        <v>126</v>
      </c>
      <c r="CP11404" s="54">
        <v>204</v>
      </c>
      <c r="CQ11404" s="55">
        <f t="shared" si="178"/>
        <v>0.61764705882352944</v>
      </c>
      <c r="CR11404" s="52" t="s">
        <v>28938</v>
      </c>
    </row>
    <row r="11405" spans="81:96">
      <c r="CC11405" s="52">
        <v>11404</v>
      </c>
      <c r="CD11405" s="53" t="s">
        <v>43122</v>
      </c>
      <c r="CE11405" s="53" t="s">
        <v>43123</v>
      </c>
      <c r="CF11405" s="54">
        <v>184</v>
      </c>
      <c r="CG11405" s="54">
        <v>0.98599999999999999</v>
      </c>
      <c r="CH11405" s="54">
        <v>1.1970000000000001</v>
      </c>
      <c r="CI11405" s="54">
        <v>0.184</v>
      </c>
      <c r="CJ11405" s="54">
        <v>38</v>
      </c>
      <c r="CK11405" s="54">
        <v>3.3</v>
      </c>
      <c r="CL11405" s="54">
        <v>8.3000000000000001E-4</v>
      </c>
      <c r="CM11405" s="54">
        <v>0.35499999999999998</v>
      </c>
      <c r="CN11405" s="53" t="s">
        <v>43051</v>
      </c>
      <c r="CO11405" s="54">
        <v>127</v>
      </c>
      <c r="CP11405" s="54">
        <v>204</v>
      </c>
      <c r="CQ11405" s="55">
        <f t="shared" si="178"/>
        <v>0.62254901960784315</v>
      </c>
      <c r="CR11405" s="52" t="s">
        <v>28938</v>
      </c>
    </row>
    <row r="11406" spans="81:96">
      <c r="CC11406" s="52">
        <v>11405</v>
      </c>
      <c r="CD11406" s="53" t="s">
        <v>31218</v>
      </c>
      <c r="CE11406" s="53" t="s">
        <v>31219</v>
      </c>
      <c r="CF11406" s="54">
        <v>1879</v>
      </c>
      <c r="CG11406" s="54">
        <v>0.98099999999999998</v>
      </c>
      <c r="CH11406" s="54">
        <v>1.5309999999999999</v>
      </c>
      <c r="CI11406" s="54">
        <v>0.14799999999999999</v>
      </c>
      <c r="CJ11406" s="54">
        <v>88</v>
      </c>
      <c r="CK11406" s="54">
        <v>9.1999999999999993</v>
      </c>
      <c r="CL11406" s="54">
        <v>1.98E-3</v>
      </c>
      <c r="CM11406" s="54">
        <v>0.32600000000000001</v>
      </c>
      <c r="CN11406" s="53" t="s">
        <v>43051</v>
      </c>
      <c r="CO11406" s="54">
        <v>128</v>
      </c>
      <c r="CP11406" s="54">
        <v>204</v>
      </c>
      <c r="CQ11406" s="55">
        <f t="shared" si="178"/>
        <v>0.62745098039215685</v>
      </c>
      <c r="CR11406" s="52" t="s">
        <v>28938</v>
      </c>
    </row>
    <row r="11407" spans="81:96">
      <c r="CC11407" s="52">
        <v>11406</v>
      </c>
      <c r="CD11407" s="53" t="s">
        <v>17833</v>
      </c>
      <c r="CE11407" s="53" t="s">
        <v>17831</v>
      </c>
      <c r="CF11407" s="54">
        <v>1774</v>
      </c>
      <c r="CG11407" s="54">
        <v>0.97799999999999998</v>
      </c>
      <c r="CH11407" s="54">
        <v>1.492</v>
      </c>
      <c r="CI11407" s="54">
        <v>0.188</v>
      </c>
      <c r="CJ11407" s="54">
        <v>160</v>
      </c>
      <c r="CK11407" s="54">
        <v>5.7</v>
      </c>
      <c r="CL11407" s="54">
        <v>3.6099999999999999E-3</v>
      </c>
      <c r="CM11407" s="54">
        <v>0.376</v>
      </c>
      <c r="CN11407" s="53" t="s">
        <v>43051</v>
      </c>
      <c r="CO11407" s="54">
        <v>129</v>
      </c>
      <c r="CP11407" s="54">
        <v>204</v>
      </c>
      <c r="CQ11407" s="55">
        <f t="shared" si="178"/>
        <v>0.63235294117647056</v>
      </c>
      <c r="CR11407" s="52" t="s">
        <v>28938</v>
      </c>
    </row>
    <row r="11408" spans="81:96">
      <c r="CC11408" s="52">
        <v>11407</v>
      </c>
      <c r="CD11408" s="53" t="s">
        <v>29183</v>
      </c>
      <c r="CE11408" s="53" t="s">
        <v>29184</v>
      </c>
      <c r="CF11408" s="54">
        <v>762</v>
      </c>
      <c r="CG11408" s="54">
        <v>0.97</v>
      </c>
      <c r="CH11408" s="54">
        <v>1.1839999999999999</v>
      </c>
      <c r="CI11408" s="54">
        <v>0.20399999999999999</v>
      </c>
      <c r="CJ11408" s="54">
        <v>49</v>
      </c>
      <c r="CK11408" s="54">
        <v>8.6</v>
      </c>
      <c r="CL11408" s="54">
        <v>1.2899999999999999E-3</v>
      </c>
      <c r="CM11408" s="54">
        <v>0.31</v>
      </c>
      <c r="CN11408" s="53" t="s">
        <v>43051</v>
      </c>
      <c r="CO11408" s="54">
        <v>130</v>
      </c>
      <c r="CP11408" s="54">
        <v>204</v>
      </c>
      <c r="CQ11408" s="55">
        <f t="shared" si="178"/>
        <v>0.63725490196078427</v>
      </c>
      <c r="CR11408" s="52" t="s">
        <v>28938</v>
      </c>
    </row>
    <row r="11409" spans="81:96">
      <c r="CC11409" s="52">
        <v>11408</v>
      </c>
      <c r="CD11409" s="53" t="s">
        <v>7722</v>
      </c>
      <c r="CE11409" s="53" t="s">
        <v>7720</v>
      </c>
      <c r="CF11409" s="54">
        <v>850</v>
      </c>
      <c r="CG11409" s="54">
        <v>0.96599999999999997</v>
      </c>
      <c r="CH11409" s="54">
        <v>1.0509999999999999</v>
      </c>
      <c r="CI11409" s="54">
        <v>0.38500000000000001</v>
      </c>
      <c r="CJ11409" s="54">
        <v>65</v>
      </c>
      <c r="CK11409" s="54">
        <v>7.3</v>
      </c>
      <c r="CL11409" s="54">
        <v>1.2899999999999999E-3</v>
      </c>
      <c r="CM11409" s="54">
        <v>0.26100000000000001</v>
      </c>
      <c r="CN11409" s="53" t="s">
        <v>43051</v>
      </c>
      <c r="CO11409" s="54">
        <v>131</v>
      </c>
      <c r="CP11409" s="54">
        <v>204</v>
      </c>
      <c r="CQ11409" s="55">
        <f t="shared" si="178"/>
        <v>0.64215686274509809</v>
      </c>
      <c r="CR11409" s="52" t="s">
        <v>28938</v>
      </c>
    </row>
    <row r="11410" spans="81:96">
      <c r="CC11410" s="52">
        <v>11409</v>
      </c>
      <c r="CD11410" s="53" t="s">
        <v>43124</v>
      </c>
      <c r="CE11410" s="53" t="s">
        <v>43125</v>
      </c>
      <c r="CF11410" s="54">
        <v>424</v>
      </c>
      <c r="CG11410" s="54">
        <v>0.96399999999999997</v>
      </c>
      <c r="CH11410" s="54">
        <v>1.238</v>
      </c>
      <c r="CI11410" s="54">
        <v>0.23300000000000001</v>
      </c>
      <c r="CJ11410" s="54">
        <v>60</v>
      </c>
      <c r="CK11410" s="54">
        <v>4.2</v>
      </c>
      <c r="CL11410" s="54">
        <v>1.49E-3</v>
      </c>
      <c r="CM11410" s="54">
        <v>0.35499999999999998</v>
      </c>
      <c r="CN11410" s="53" t="s">
        <v>43051</v>
      </c>
      <c r="CO11410" s="54">
        <v>132</v>
      </c>
      <c r="CP11410" s="54">
        <v>204</v>
      </c>
      <c r="CQ11410" s="55">
        <f t="shared" si="178"/>
        <v>0.6470588235294118</v>
      </c>
      <c r="CR11410" s="52" t="s">
        <v>28938</v>
      </c>
    </row>
    <row r="11411" spans="81:96">
      <c r="CC11411" s="52">
        <v>11410</v>
      </c>
      <c r="CD11411" s="53" t="s">
        <v>11165</v>
      </c>
      <c r="CE11411" s="53" t="s">
        <v>11163</v>
      </c>
      <c r="CF11411" s="54">
        <v>1217</v>
      </c>
      <c r="CG11411" s="54">
        <v>0.95299999999999996</v>
      </c>
      <c r="CH11411" s="54">
        <v>1.157</v>
      </c>
      <c r="CI11411" s="54">
        <v>0.156</v>
      </c>
      <c r="CJ11411" s="54">
        <v>77</v>
      </c>
      <c r="CK11411" s="54">
        <v>7.7</v>
      </c>
      <c r="CL11411" s="54">
        <v>1.91E-3</v>
      </c>
      <c r="CM11411" s="54">
        <v>0.31900000000000001</v>
      </c>
      <c r="CN11411" s="53" t="s">
        <v>43051</v>
      </c>
      <c r="CO11411" s="54">
        <v>133</v>
      </c>
      <c r="CP11411" s="54">
        <v>204</v>
      </c>
      <c r="CQ11411" s="55">
        <f t="shared" si="178"/>
        <v>0.65196078431372551</v>
      </c>
      <c r="CR11411" s="52" t="s">
        <v>28938</v>
      </c>
    </row>
    <row r="11412" spans="81:96">
      <c r="CC11412" s="52">
        <v>11411</v>
      </c>
      <c r="CD11412" s="53" t="s">
        <v>11761</v>
      </c>
      <c r="CE11412" s="53" t="s">
        <v>11759</v>
      </c>
      <c r="CF11412" s="54">
        <v>1240</v>
      </c>
      <c r="CG11412" s="54">
        <v>0.94599999999999995</v>
      </c>
      <c r="CH11412" s="54">
        <v>0.96299999999999997</v>
      </c>
      <c r="CI11412" s="54">
        <v>0.14399999999999999</v>
      </c>
      <c r="CJ11412" s="54">
        <v>111</v>
      </c>
      <c r="CK11412" s="54">
        <v>6.7</v>
      </c>
      <c r="CL11412" s="54">
        <v>1.8400000000000001E-3</v>
      </c>
      <c r="CM11412" s="54">
        <v>0.20399999999999999</v>
      </c>
      <c r="CN11412" s="53" t="s">
        <v>43051</v>
      </c>
      <c r="CO11412" s="54">
        <v>134</v>
      </c>
      <c r="CP11412" s="54">
        <v>204</v>
      </c>
      <c r="CQ11412" s="55">
        <f t="shared" si="178"/>
        <v>0.65686274509803921</v>
      </c>
      <c r="CR11412" s="52" t="s">
        <v>28938</v>
      </c>
    </row>
    <row r="11413" spans="81:96">
      <c r="CC11413" s="52">
        <v>11412</v>
      </c>
      <c r="CD11413" s="53" t="s">
        <v>43126</v>
      </c>
      <c r="CE11413" s="53" t="s">
        <v>43127</v>
      </c>
      <c r="CF11413" s="54">
        <v>998</v>
      </c>
      <c r="CG11413" s="54">
        <v>0.93100000000000005</v>
      </c>
      <c r="CH11413" s="54">
        <v>2.0350000000000001</v>
      </c>
      <c r="CI11413" s="54"/>
      <c r="CJ11413" s="54">
        <v>0</v>
      </c>
      <c r="CK11413" s="54" t="s">
        <v>28918</v>
      </c>
      <c r="CL11413" s="54">
        <v>1.25E-3</v>
      </c>
      <c r="CM11413" s="54">
        <v>0.68799999999999994</v>
      </c>
      <c r="CN11413" s="53" t="s">
        <v>43051</v>
      </c>
      <c r="CO11413" s="54">
        <v>135</v>
      </c>
      <c r="CP11413" s="54">
        <v>204</v>
      </c>
      <c r="CQ11413" s="55">
        <f t="shared" si="178"/>
        <v>0.66176470588235292</v>
      </c>
      <c r="CR11413" s="52" t="s">
        <v>28938</v>
      </c>
    </row>
    <row r="11414" spans="81:96">
      <c r="CC11414" s="52">
        <v>11413</v>
      </c>
      <c r="CD11414" s="53" t="s">
        <v>42106</v>
      </c>
      <c r="CE11414" s="53" t="s">
        <v>42107</v>
      </c>
      <c r="CF11414" s="54">
        <v>365</v>
      </c>
      <c r="CG11414" s="54">
        <v>0.92200000000000004</v>
      </c>
      <c r="CH11414" s="54">
        <v>1.093</v>
      </c>
      <c r="CI11414" s="54">
        <v>0.25</v>
      </c>
      <c r="CJ11414" s="54">
        <v>24</v>
      </c>
      <c r="CK11414" s="54" t="s">
        <v>28918</v>
      </c>
      <c r="CL11414" s="54">
        <v>5.5000000000000003E-4</v>
      </c>
      <c r="CM11414" s="54">
        <v>0.35899999999999999</v>
      </c>
      <c r="CN11414" s="53" t="s">
        <v>43051</v>
      </c>
      <c r="CO11414" s="54">
        <v>136</v>
      </c>
      <c r="CP11414" s="54">
        <v>204</v>
      </c>
      <c r="CQ11414" s="55">
        <f t="shared" si="178"/>
        <v>0.66666666666666663</v>
      </c>
      <c r="CR11414" s="52" t="s">
        <v>28938</v>
      </c>
    </row>
    <row r="11415" spans="81:96">
      <c r="CC11415" s="52">
        <v>11414</v>
      </c>
      <c r="CD11415" s="53" t="s">
        <v>29187</v>
      </c>
      <c r="CE11415" s="53" t="s">
        <v>29188</v>
      </c>
      <c r="CF11415" s="54">
        <v>3047</v>
      </c>
      <c r="CG11415" s="54">
        <v>0.91900000000000004</v>
      </c>
      <c r="CH11415" s="54">
        <v>0.96899999999999997</v>
      </c>
      <c r="CI11415" s="54">
        <v>0.188</v>
      </c>
      <c r="CJ11415" s="54">
        <v>154</v>
      </c>
      <c r="CK11415" s="54" t="s">
        <v>28918</v>
      </c>
      <c r="CL11415" s="54">
        <v>2.32E-3</v>
      </c>
      <c r="CM11415" s="54">
        <v>0.26700000000000002</v>
      </c>
      <c r="CN11415" s="53" t="s">
        <v>43051</v>
      </c>
      <c r="CO11415" s="54">
        <v>137</v>
      </c>
      <c r="CP11415" s="54">
        <v>204</v>
      </c>
      <c r="CQ11415" s="55">
        <f t="shared" si="178"/>
        <v>0.67156862745098034</v>
      </c>
      <c r="CR11415" s="52" t="s">
        <v>28938</v>
      </c>
    </row>
    <row r="11416" spans="81:96">
      <c r="CC11416" s="52">
        <v>11415</v>
      </c>
      <c r="CD11416" s="53" t="s">
        <v>31390</v>
      </c>
      <c r="CE11416" s="53" t="s">
        <v>31391</v>
      </c>
      <c r="CF11416" s="54">
        <v>1506</v>
      </c>
      <c r="CG11416" s="54">
        <v>0.91300000000000003</v>
      </c>
      <c r="CH11416" s="54">
        <v>0.98799999999999999</v>
      </c>
      <c r="CI11416" s="54">
        <v>0.112</v>
      </c>
      <c r="CJ11416" s="54">
        <v>160</v>
      </c>
      <c r="CK11416" s="54">
        <v>5.4</v>
      </c>
      <c r="CL11416" s="54">
        <v>2.7899999999999999E-3</v>
      </c>
      <c r="CM11416" s="54">
        <v>0.21</v>
      </c>
      <c r="CN11416" s="53" t="s">
        <v>43051</v>
      </c>
      <c r="CO11416" s="54">
        <v>138</v>
      </c>
      <c r="CP11416" s="54">
        <v>204</v>
      </c>
      <c r="CQ11416" s="55">
        <f t="shared" si="178"/>
        <v>0.67647058823529416</v>
      </c>
      <c r="CR11416" s="52" t="s">
        <v>28938</v>
      </c>
    </row>
    <row r="11417" spans="81:96">
      <c r="CC11417" s="52">
        <v>11416</v>
      </c>
      <c r="CD11417" s="53" t="s">
        <v>43128</v>
      </c>
      <c r="CE11417" s="53" t="s">
        <v>43129</v>
      </c>
      <c r="CF11417" s="54">
        <v>958</v>
      </c>
      <c r="CG11417" s="54">
        <v>0.90100000000000002</v>
      </c>
      <c r="CH11417" s="54">
        <v>0.92800000000000005</v>
      </c>
      <c r="CI11417" s="54">
        <v>0.17499999999999999</v>
      </c>
      <c r="CJ11417" s="54">
        <v>80</v>
      </c>
      <c r="CK11417" s="54">
        <v>9.5</v>
      </c>
      <c r="CL11417" s="54">
        <v>1.2600000000000001E-3</v>
      </c>
      <c r="CM11417" s="54">
        <v>0.25900000000000001</v>
      </c>
      <c r="CN11417" s="53" t="s">
        <v>43051</v>
      </c>
      <c r="CO11417" s="54">
        <v>139</v>
      </c>
      <c r="CP11417" s="54">
        <v>204</v>
      </c>
      <c r="CQ11417" s="55">
        <f t="shared" si="178"/>
        <v>0.68137254901960786</v>
      </c>
      <c r="CR11417" s="52" t="s">
        <v>28938</v>
      </c>
    </row>
    <row r="11418" spans="81:96">
      <c r="CC11418" s="52">
        <v>11417</v>
      </c>
      <c r="CD11418" s="53" t="s">
        <v>30744</v>
      </c>
      <c r="CE11418" s="53" t="s">
        <v>30745</v>
      </c>
      <c r="CF11418" s="54">
        <v>741</v>
      </c>
      <c r="CG11418" s="54">
        <v>0.874</v>
      </c>
      <c r="CH11418" s="54">
        <v>1.006</v>
      </c>
      <c r="CI11418" s="54">
        <v>0.13700000000000001</v>
      </c>
      <c r="CJ11418" s="54">
        <v>73</v>
      </c>
      <c r="CK11418" s="54">
        <v>6.2</v>
      </c>
      <c r="CL11418" s="54">
        <v>1.31E-3</v>
      </c>
      <c r="CM11418" s="54">
        <v>0.23499999999999999</v>
      </c>
      <c r="CN11418" s="53" t="s">
        <v>43051</v>
      </c>
      <c r="CO11418" s="54">
        <v>140</v>
      </c>
      <c r="CP11418" s="54">
        <v>204</v>
      </c>
      <c r="CQ11418" s="55">
        <f t="shared" si="178"/>
        <v>0.68627450980392157</v>
      </c>
      <c r="CR11418" s="52" t="s">
        <v>28938</v>
      </c>
    </row>
    <row r="11419" spans="81:96">
      <c r="CC11419" s="52">
        <v>11418</v>
      </c>
      <c r="CD11419" s="53" t="s">
        <v>31398</v>
      </c>
      <c r="CE11419" s="53" t="s">
        <v>31399</v>
      </c>
      <c r="CF11419" s="54">
        <v>286</v>
      </c>
      <c r="CG11419" s="54">
        <v>0.86799999999999999</v>
      </c>
      <c r="CH11419" s="54">
        <v>1.143</v>
      </c>
      <c r="CI11419" s="54">
        <v>8.3000000000000004E-2</v>
      </c>
      <c r="CJ11419" s="54">
        <v>60</v>
      </c>
      <c r="CK11419" s="54">
        <v>3.5</v>
      </c>
      <c r="CL11419" s="54">
        <v>8.8999999999999995E-4</v>
      </c>
      <c r="CM11419" s="54">
        <v>0.25900000000000001</v>
      </c>
      <c r="CN11419" s="53" t="s">
        <v>43051</v>
      </c>
      <c r="CO11419" s="54">
        <v>141</v>
      </c>
      <c r="CP11419" s="54">
        <v>204</v>
      </c>
      <c r="CQ11419" s="55">
        <f t="shared" si="178"/>
        <v>0.69117647058823528</v>
      </c>
      <c r="CR11419" s="52" t="s">
        <v>28938</v>
      </c>
    </row>
    <row r="11420" spans="81:96">
      <c r="CC11420" s="52">
        <v>11419</v>
      </c>
      <c r="CD11420" s="53" t="s">
        <v>43130</v>
      </c>
      <c r="CE11420" s="53" t="s">
        <v>43131</v>
      </c>
      <c r="CF11420" s="54">
        <v>240</v>
      </c>
      <c r="CG11420" s="54">
        <v>0.83899999999999997</v>
      </c>
      <c r="CH11420" s="54">
        <v>0.876</v>
      </c>
      <c r="CI11420" s="54">
        <v>0.121</v>
      </c>
      <c r="CJ11420" s="54">
        <v>33</v>
      </c>
      <c r="CK11420" s="54">
        <v>5.9</v>
      </c>
      <c r="CL11420" s="54">
        <v>5.1000000000000004E-4</v>
      </c>
      <c r="CM11420" s="54">
        <v>0.23499999999999999</v>
      </c>
      <c r="CN11420" s="53" t="s">
        <v>43051</v>
      </c>
      <c r="CO11420" s="54">
        <v>142</v>
      </c>
      <c r="CP11420" s="54">
        <v>204</v>
      </c>
      <c r="CQ11420" s="55">
        <f t="shared" si="178"/>
        <v>0.69607843137254899</v>
      </c>
      <c r="CR11420" s="52" t="s">
        <v>28938</v>
      </c>
    </row>
    <row r="11421" spans="81:96">
      <c r="CC11421" s="52">
        <v>11420</v>
      </c>
      <c r="CD11421" s="53" t="s">
        <v>9342</v>
      </c>
      <c r="CE11421" s="53" t="s">
        <v>9340</v>
      </c>
      <c r="CF11421" s="54">
        <v>2913</v>
      </c>
      <c r="CG11421" s="54">
        <v>0.82199999999999995</v>
      </c>
      <c r="CH11421" s="54">
        <v>0.90300000000000002</v>
      </c>
      <c r="CI11421" s="54">
        <v>0.13400000000000001</v>
      </c>
      <c r="CJ11421" s="54">
        <v>305</v>
      </c>
      <c r="CK11421" s="54">
        <v>4.7</v>
      </c>
      <c r="CL11421" s="54">
        <v>4.3299999999999996E-3</v>
      </c>
      <c r="CM11421" s="54">
        <v>0.13</v>
      </c>
      <c r="CN11421" s="53" t="s">
        <v>43051</v>
      </c>
      <c r="CO11421" s="54">
        <v>143</v>
      </c>
      <c r="CP11421" s="54">
        <v>204</v>
      </c>
      <c r="CQ11421" s="55">
        <f t="shared" si="178"/>
        <v>0.7009803921568627</v>
      </c>
      <c r="CR11421" s="52" t="s">
        <v>28938</v>
      </c>
    </row>
    <row r="11422" spans="81:96">
      <c r="CC11422" s="52">
        <v>11421</v>
      </c>
      <c r="CD11422" s="53" t="s">
        <v>27159</v>
      </c>
      <c r="CE11422" s="53" t="s">
        <v>27157</v>
      </c>
      <c r="CF11422" s="54">
        <v>2204</v>
      </c>
      <c r="CG11422" s="54">
        <v>0.82</v>
      </c>
      <c r="CH11422" s="54">
        <v>1.0760000000000001</v>
      </c>
      <c r="CI11422" s="54">
        <v>0.19600000000000001</v>
      </c>
      <c r="CJ11422" s="54">
        <v>112</v>
      </c>
      <c r="CK11422" s="54">
        <v>9.1999999999999993</v>
      </c>
      <c r="CL11422" s="54">
        <v>2.9299999999999999E-3</v>
      </c>
      <c r="CM11422" s="54">
        <v>0.29899999999999999</v>
      </c>
      <c r="CN11422" s="53" t="s">
        <v>43051</v>
      </c>
      <c r="CO11422" s="54">
        <v>144</v>
      </c>
      <c r="CP11422" s="54">
        <v>204</v>
      </c>
      <c r="CQ11422" s="55">
        <f t="shared" si="178"/>
        <v>0.70588235294117652</v>
      </c>
      <c r="CR11422" s="52" t="s">
        <v>28938</v>
      </c>
    </row>
    <row r="11423" spans="81:96">
      <c r="CC11423" s="52">
        <v>11422</v>
      </c>
      <c r="CD11423" s="53" t="s">
        <v>2134</v>
      </c>
      <c r="CE11423" s="53" t="s">
        <v>2133</v>
      </c>
      <c r="CF11423" s="54">
        <v>462</v>
      </c>
      <c r="CG11423" s="54">
        <v>0.78300000000000003</v>
      </c>
      <c r="CH11423" s="54">
        <v>0.93799999999999994</v>
      </c>
      <c r="CI11423" s="54">
        <v>0.224</v>
      </c>
      <c r="CJ11423" s="54">
        <v>76</v>
      </c>
      <c r="CK11423" s="54">
        <v>5.0999999999999996</v>
      </c>
      <c r="CL11423" s="54">
        <v>1.0499999999999999E-3</v>
      </c>
      <c r="CM11423" s="54">
        <v>0.23</v>
      </c>
      <c r="CN11423" s="53" t="s">
        <v>43051</v>
      </c>
      <c r="CO11423" s="54">
        <v>145</v>
      </c>
      <c r="CP11423" s="54">
        <v>204</v>
      </c>
      <c r="CQ11423" s="55">
        <f t="shared" si="178"/>
        <v>0.71078431372549022</v>
      </c>
      <c r="CR11423" s="52" t="s">
        <v>28938</v>
      </c>
    </row>
    <row r="11424" spans="81:96">
      <c r="CC11424" s="52">
        <v>11423</v>
      </c>
      <c r="CD11424" s="53" t="s">
        <v>43132</v>
      </c>
      <c r="CE11424" s="53" t="s">
        <v>43133</v>
      </c>
      <c r="CF11424" s="54">
        <v>218</v>
      </c>
      <c r="CG11424" s="54">
        <v>0.75800000000000001</v>
      </c>
      <c r="CH11424" s="54">
        <v>0.83899999999999997</v>
      </c>
      <c r="CI11424" s="54">
        <v>7.2999999999999995E-2</v>
      </c>
      <c r="CJ11424" s="54">
        <v>41</v>
      </c>
      <c r="CK11424" s="54">
        <v>5.3</v>
      </c>
      <c r="CL11424" s="54">
        <v>4.8000000000000001E-4</v>
      </c>
      <c r="CM11424" s="54">
        <v>0.20300000000000001</v>
      </c>
      <c r="CN11424" s="53" t="s">
        <v>43051</v>
      </c>
      <c r="CO11424" s="54">
        <v>146</v>
      </c>
      <c r="CP11424" s="54">
        <v>204</v>
      </c>
      <c r="CQ11424" s="55">
        <f t="shared" si="178"/>
        <v>0.71568627450980393</v>
      </c>
      <c r="CR11424" s="52" t="s">
        <v>28938</v>
      </c>
    </row>
    <row r="11425" spans="81:96">
      <c r="CC11425" s="52">
        <v>11424</v>
      </c>
      <c r="CD11425" s="53" t="s">
        <v>36748</v>
      </c>
      <c r="CE11425" s="53" t="s">
        <v>36749</v>
      </c>
      <c r="CF11425" s="54">
        <v>754</v>
      </c>
      <c r="CG11425" s="54">
        <v>0.74</v>
      </c>
      <c r="CH11425" s="54">
        <v>0.91400000000000003</v>
      </c>
      <c r="CI11425" s="54">
        <v>0.14299999999999999</v>
      </c>
      <c r="CJ11425" s="54">
        <v>42</v>
      </c>
      <c r="CK11425" s="54" t="s">
        <v>28918</v>
      </c>
      <c r="CL11425" s="54">
        <v>6.4999999999999997E-4</v>
      </c>
      <c r="CM11425" s="54">
        <v>0.16900000000000001</v>
      </c>
      <c r="CN11425" s="53" t="s">
        <v>43051</v>
      </c>
      <c r="CO11425" s="54">
        <v>147</v>
      </c>
      <c r="CP11425" s="54">
        <v>204</v>
      </c>
      <c r="CQ11425" s="55">
        <f t="shared" si="178"/>
        <v>0.72058823529411764</v>
      </c>
      <c r="CR11425" s="52" t="s">
        <v>28938</v>
      </c>
    </row>
    <row r="11426" spans="81:96">
      <c r="CC11426" s="52">
        <v>11425</v>
      </c>
      <c r="CD11426" s="53" t="s">
        <v>43134</v>
      </c>
      <c r="CE11426" s="53" t="s">
        <v>43135</v>
      </c>
      <c r="CF11426" s="54">
        <v>428</v>
      </c>
      <c r="CG11426" s="54">
        <v>0.73</v>
      </c>
      <c r="CH11426" s="54">
        <v>1.044</v>
      </c>
      <c r="CI11426" s="54">
        <v>3.2000000000000001E-2</v>
      </c>
      <c r="CJ11426" s="54">
        <v>31</v>
      </c>
      <c r="CK11426" s="54">
        <v>7.6</v>
      </c>
      <c r="CL11426" s="54">
        <v>5.9999999999999995E-4</v>
      </c>
      <c r="CM11426" s="54">
        <v>0.23400000000000001</v>
      </c>
      <c r="CN11426" s="53" t="s">
        <v>43051</v>
      </c>
      <c r="CO11426" s="54">
        <v>148</v>
      </c>
      <c r="CP11426" s="54">
        <v>204</v>
      </c>
      <c r="CQ11426" s="55">
        <f t="shared" si="178"/>
        <v>0.72549019607843135</v>
      </c>
      <c r="CR11426" s="52" t="s">
        <v>28938</v>
      </c>
    </row>
    <row r="11427" spans="81:96">
      <c r="CC11427" s="52">
        <v>11426</v>
      </c>
      <c r="CD11427" s="53" t="s">
        <v>36107</v>
      </c>
      <c r="CE11427" s="53" t="s">
        <v>36108</v>
      </c>
      <c r="CF11427" s="54">
        <v>2182</v>
      </c>
      <c r="CG11427" s="54">
        <v>0.72899999999999998</v>
      </c>
      <c r="CH11427" s="54">
        <v>1.139</v>
      </c>
      <c r="CI11427" s="54">
        <v>0.13300000000000001</v>
      </c>
      <c r="CJ11427" s="54">
        <v>83</v>
      </c>
      <c r="CK11427" s="54" t="s">
        <v>28918</v>
      </c>
      <c r="CL11427" s="54">
        <v>2.0100000000000001E-3</v>
      </c>
      <c r="CM11427" s="54">
        <v>0.28999999999999998</v>
      </c>
      <c r="CN11427" s="53" t="s">
        <v>43051</v>
      </c>
      <c r="CO11427" s="54">
        <v>149</v>
      </c>
      <c r="CP11427" s="54">
        <v>204</v>
      </c>
      <c r="CQ11427" s="55">
        <f t="shared" si="178"/>
        <v>0.73039215686274506</v>
      </c>
      <c r="CR11427" s="52" t="s">
        <v>28938</v>
      </c>
    </row>
    <row r="11428" spans="81:96">
      <c r="CC11428" s="52">
        <v>11427</v>
      </c>
      <c r="CD11428" s="53" t="s">
        <v>43136</v>
      </c>
      <c r="CE11428" s="53" t="s">
        <v>43137</v>
      </c>
      <c r="CF11428" s="54">
        <v>476</v>
      </c>
      <c r="CG11428" s="54">
        <v>0.72099999999999997</v>
      </c>
      <c r="CH11428" s="54"/>
      <c r="CI11428" s="54">
        <v>0.2</v>
      </c>
      <c r="CJ11428" s="54">
        <v>40</v>
      </c>
      <c r="CK11428" s="54">
        <v>9.9</v>
      </c>
      <c r="CL11428" s="54">
        <v>5.1999999999999995E-4</v>
      </c>
      <c r="CM11428" s="54"/>
      <c r="CN11428" s="53" t="s">
        <v>43051</v>
      </c>
      <c r="CO11428" s="54">
        <v>150</v>
      </c>
      <c r="CP11428" s="54">
        <v>204</v>
      </c>
      <c r="CQ11428" s="55">
        <f t="shared" si="178"/>
        <v>0.73529411764705888</v>
      </c>
      <c r="CR11428" s="52" t="s">
        <v>28938</v>
      </c>
    </row>
    <row r="11429" spans="81:96">
      <c r="CC11429" s="52">
        <v>11428</v>
      </c>
      <c r="CD11429" s="53" t="s">
        <v>29098</v>
      </c>
      <c r="CE11429" s="53" t="s">
        <v>29099</v>
      </c>
      <c r="CF11429" s="54">
        <v>444</v>
      </c>
      <c r="CG11429" s="54">
        <v>0.71799999999999997</v>
      </c>
      <c r="CH11429" s="54">
        <v>0.73299999999999998</v>
      </c>
      <c r="CI11429" s="54">
        <v>0.14299999999999999</v>
      </c>
      <c r="CJ11429" s="54">
        <v>56</v>
      </c>
      <c r="CK11429" s="54">
        <v>5.8</v>
      </c>
      <c r="CL11429" s="54">
        <v>7.7999999999999999E-4</v>
      </c>
      <c r="CM11429" s="54">
        <v>0.16200000000000001</v>
      </c>
      <c r="CN11429" s="53" t="s">
        <v>43051</v>
      </c>
      <c r="CO11429" s="54">
        <v>151</v>
      </c>
      <c r="CP11429" s="54">
        <v>204</v>
      </c>
      <c r="CQ11429" s="55">
        <f t="shared" si="178"/>
        <v>0.74019607843137258</v>
      </c>
      <c r="CR11429" s="52" t="s">
        <v>28938</v>
      </c>
    </row>
    <row r="11430" spans="81:96">
      <c r="CC11430" s="52">
        <v>11429</v>
      </c>
      <c r="CD11430" s="53" t="s">
        <v>43138</v>
      </c>
      <c r="CE11430" s="53" t="s">
        <v>43139</v>
      </c>
      <c r="CF11430" s="54">
        <v>834</v>
      </c>
      <c r="CG11430" s="54">
        <v>0.69799999999999995</v>
      </c>
      <c r="CH11430" s="54">
        <v>0.71199999999999997</v>
      </c>
      <c r="CI11430" s="54">
        <v>0.24099999999999999</v>
      </c>
      <c r="CJ11430" s="54">
        <v>58</v>
      </c>
      <c r="CK11430" s="54">
        <v>9.6</v>
      </c>
      <c r="CL11430" s="54">
        <v>1.17E-3</v>
      </c>
      <c r="CM11430" s="54">
        <v>0.20499999999999999</v>
      </c>
      <c r="CN11430" s="53" t="s">
        <v>43051</v>
      </c>
      <c r="CO11430" s="54">
        <v>152</v>
      </c>
      <c r="CP11430" s="54">
        <v>204</v>
      </c>
      <c r="CQ11430" s="55">
        <f t="shared" si="178"/>
        <v>0.74509803921568629</v>
      </c>
      <c r="CR11430" s="52" t="s">
        <v>28938</v>
      </c>
    </row>
    <row r="11431" spans="81:96">
      <c r="CC11431" s="52">
        <v>11430</v>
      </c>
      <c r="CD11431" s="53" t="s">
        <v>43140</v>
      </c>
      <c r="CE11431" s="53" t="s">
        <v>43141</v>
      </c>
      <c r="CF11431" s="54">
        <v>1109</v>
      </c>
      <c r="CG11431" s="54">
        <v>0.69799999999999995</v>
      </c>
      <c r="CH11431" s="54">
        <v>0.68100000000000005</v>
      </c>
      <c r="CI11431" s="54">
        <v>0.51400000000000001</v>
      </c>
      <c r="CJ11431" s="54">
        <v>35</v>
      </c>
      <c r="CK11431" s="54" t="s">
        <v>28918</v>
      </c>
      <c r="CL11431" s="54">
        <v>4.2000000000000002E-4</v>
      </c>
      <c r="CM11431" s="54">
        <v>0.189</v>
      </c>
      <c r="CN11431" s="53" t="s">
        <v>43051</v>
      </c>
      <c r="CO11431" s="54">
        <v>152</v>
      </c>
      <c r="CP11431" s="54">
        <v>204</v>
      </c>
      <c r="CQ11431" s="55">
        <f t="shared" si="178"/>
        <v>0.74509803921568629</v>
      </c>
      <c r="CR11431" s="52" t="s">
        <v>28938</v>
      </c>
    </row>
    <row r="11432" spans="81:96">
      <c r="CC11432" s="52">
        <v>11431</v>
      </c>
      <c r="CD11432" s="53" t="s">
        <v>43142</v>
      </c>
      <c r="CE11432" s="53" t="s">
        <v>43143</v>
      </c>
      <c r="CF11432" s="54">
        <v>98</v>
      </c>
      <c r="CG11432" s="54">
        <v>0.69599999999999995</v>
      </c>
      <c r="CH11432" s="54">
        <v>0.434</v>
      </c>
      <c r="CI11432" s="54">
        <v>0</v>
      </c>
      <c r="CJ11432" s="54">
        <v>28</v>
      </c>
      <c r="CK11432" s="54"/>
      <c r="CL11432" s="54">
        <v>1.7000000000000001E-4</v>
      </c>
      <c r="CM11432" s="54">
        <v>8.8999999999999996E-2</v>
      </c>
      <c r="CN11432" s="53" t="s">
        <v>43051</v>
      </c>
      <c r="CO11432" s="54">
        <v>154</v>
      </c>
      <c r="CP11432" s="54">
        <v>204</v>
      </c>
      <c r="CQ11432" s="55">
        <f t="shared" si="178"/>
        <v>0.75490196078431371</v>
      </c>
      <c r="CR11432" s="52" t="s">
        <v>28953</v>
      </c>
    </row>
    <row r="11433" spans="81:96">
      <c r="CC11433" s="52">
        <v>11432</v>
      </c>
      <c r="CD11433" s="53" t="s">
        <v>43144</v>
      </c>
      <c r="CE11433" s="53" t="s">
        <v>43145</v>
      </c>
      <c r="CF11433" s="54">
        <v>104</v>
      </c>
      <c r="CG11433" s="54">
        <v>0.68600000000000005</v>
      </c>
      <c r="CH11433" s="54"/>
      <c r="CI11433" s="54">
        <v>0.23899999999999999</v>
      </c>
      <c r="CJ11433" s="54">
        <v>46</v>
      </c>
      <c r="CK11433" s="54">
        <v>2.2000000000000002</v>
      </c>
      <c r="CL11433" s="54">
        <v>4.2000000000000002E-4</v>
      </c>
      <c r="CM11433" s="54"/>
      <c r="CN11433" s="53" t="s">
        <v>43051</v>
      </c>
      <c r="CO11433" s="54">
        <v>155</v>
      </c>
      <c r="CP11433" s="54">
        <v>204</v>
      </c>
      <c r="CQ11433" s="55">
        <f t="shared" si="178"/>
        <v>0.75980392156862742</v>
      </c>
      <c r="CR11433" s="52" t="s">
        <v>28953</v>
      </c>
    </row>
    <row r="11434" spans="81:96">
      <c r="CC11434" s="52">
        <v>11433</v>
      </c>
      <c r="CD11434" s="53" t="s">
        <v>29102</v>
      </c>
      <c r="CE11434" s="53" t="s">
        <v>29103</v>
      </c>
      <c r="CF11434" s="54">
        <v>384</v>
      </c>
      <c r="CG11434" s="54">
        <v>0.67900000000000005</v>
      </c>
      <c r="CH11434" s="54">
        <v>0.92700000000000005</v>
      </c>
      <c r="CI11434" s="54">
        <v>9.7000000000000003E-2</v>
      </c>
      <c r="CJ11434" s="54">
        <v>31</v>
      </c>
      <c r="CK11434" s="54">
        <v>6.4</v>
      </c>
      <c r="CL11434" s="54">
        <v>7.1000000000000002E-4</v>
      </c>
      <c r="CM11434" s="54">
        <v>0.25</v>
      </c>
      <c r="CN11434" s="53" t="s">
        <v>43051</v>
      </c>
      <c r="CO11434" s="54">
        <v>156</v>
      </c>
      <c r="CP11434" s="54">
        <v>204</v>
      </c>
      <c r="CQ11434" s="55">
        <f t="shared" si="178"/>
        <v>0.76470588235294112</v>
      </c>
      <c r="CR11434" s="52" t="s">
        <v>28953</v>
      </c>
    </row>
    <row r="11435" spans="81:96">
      <c r="CC11435" s="52">
        <v>11434</v>
      </c>
      <c r="CD11435" s="53" t="s">
        <v>43146</v>
      </c>
      <c r="CE11435" s="53" t="s">
        <v>43147</v>
      </c>
      <c r="CF11435" s="54">
        <v>306</v>
      </c>
      <c r="CG11435" s="54">
        <v>0.67600000000000005</v>
      </c>
      <c r="CH11435" s="54">
        <v>0.72199999999999998</v>
      </c>
      <c r="CI11435" s="54">
        <v>0</v>
      </c>
      <c r="CJ11435" s="54">
        <v>3</v>
      </c>
      <c r="CK11435" s="54" t="s">
        <v>28918</v>
      </c>
      <c r="CL11435" s="54">
        <v>3.8000000000000002E-4</v>
      </c>
      <c r="CM11435" s="54">
        <v>0.247</v>
      </c>
      <c r="CN11435" s="53" t="s">
        <v>43051</v>
      </c>
      <c r="CO11435" s="54">
        <v>157</v>
      </c>
      <c r="CP11435" s="54">
        <v>204</v>
      </c>
      <c r="CQ11435" s="55">
        <f t="shared" si="178"/>
        <v>0.76960784313725494</v>
      </c>
      <c r="CR11435" s="52" t="s">
        <v>28953</v>
      </c>
    </row>
    <row r="11436" spans="81:96">
      <c r="CC11436" s="52">
        <v>11435</v>
      </c>
      <c r="CD11436" s="53" t="s">
        <v>43148</v>
      </c>
      <c r="CE11436" s="53" t="s">
        <v>43149</v>
      </c>
      <c r="CF11436" s="54">
        <v>127</v>
      </c>
      <c r="CG11436" s="54">
        <v>0.66700000000000004</v>
      </c>
      <c r="CH11436" s="54">
        <v>0.66700000000000004</v>
      </c>
      <c r="CI11436" s="54">
        <v>0.443</v>
      </c>
      <c r="CJ11436" s="54">
        <v>88</v>
      </c>
      <c r="CK11436" s="54">
        <v>1.3</v>
      </c>
      <c r="CL11436" s="54">
        <v>3.6000000000000002E-4</v>
      </c>
      <c r="CM11436" s="54">
        <v>0.19600000000000001</v>
      </c>
      <c r="CN11436" s="53" t="s">
        <v>43051</v>
      </c>
      <c r="CO11436" s="54">
        <v>158</v>
      </c>
      <c r="CP11436" s="54">
        <v>204</v>
      </c>
      <c r="CQ11436" s="55">
        <f t="shared" si="178"/>
        <v>0.77450980392156865</v>
      </c>
      <c r="CR11436" s="52" t="s">
        <v>28953</v>
      </c>
    </row>
    <row r="11437" spans="81:96">
      <c r="CC11437" s="52">
        <v>11436</v>
      </c>
      <c r="CD11437" s="53" t="s">
        <v>43150</v>
      </c>
      <c r="CE11437" s="53" t="s">
        <v>43151</v>
      </c>
      <c r="CF11437" s="54">
        <v>186</v>
      </c>
      <c r="CG11437" s="54">
        <v>0.65300000000000002</v>
      </c>
      <c r="CH11437" s="54"/>
      <c r="CI11437" s="54">
        <v>0.125</v>
      </c>
      <c r="CJ11437" s="54">
        <v>24</v>
      </c>
      <c r="CK11437" s="54">
        <v>7.2</v>
      </c>
      <c r="CL11437" s="54">
        <v>2.5000000000000001E-4</v>
      </c>
      <c r="CM11437" s="54"/>
      <c r="CN11437" s="53" t="s">
        <v>43051</v>
      </c>
      <c r="CO11437" s="54">
        <v>159</v>
      </c>
      <c r="CP11437" s="54">
        <v>204</v>
      </c>
      <c r="CQ11437" s="55">
        <f t="shared" si="178"/>
        <v>0.77941176470588236</v>
      </c>
      <c r="CR11437" s="52" t="s">
        <v>28953</v>
      </c>
    </row>
    <row r="11438" spans="81:96">
      <c r="CC11438" s="52">
        <v>11437</v>
      </c>
      <c r="CD11438" s="53" t="s">
        <v>4887</v>
      </c>
      <c r="CE11438" s="53" t="s">
        <v>4886</v>
      </c>
      <c r="CF11438" s="54">
        <v>1124</v>
      </c>
      <c r="CG11438" s="54">
        <v>0.64800000000000002</v>
      </c>
      <c r="CH11438" s="54"/>
      <c r="CI11438" s="54">
        <v>8.1000000000000003E-2</v>
      </c>
      <c r="CJ11438" s="54">
        <v>62</v>
      </c>
      <c r="CK11438" s="54" t="s">
        <v>28918</v>
      </c>
      <c r="CL11438" s="54">
        <v>1.09E-3</v>
      </c>
      <c r="CM11438" s="54"/>
      <c r="CN11438" s="53" t="s">
        <v>43051</v>
      </c>
      <c r="CO11438" s="54">
        <v>160</v>
      </c>
      <c r="CP11438" s="54">
        <v>204</v>
      </c>
      <c r="CQ11438" s="55">
        <f t="shared" si="178"/>
        <v>0.78431372549019607</v>
      </c>
      <c r="CR11438" s="52" t="s">
        <v>28953</v>
      </c>
    </row>
    <row r="11439" spans="81:96">
      <c r="CC11439" s="52">
        <v>11438</v>
      </c>
      <c r="CD11439" s="53" t="s">
        <v>29197</v>
      </c>
      <c r="CE11439" s="53" t="s">
        <v>29198</v>
      </c>
      <c r="CF11439" s="54">
        <v>295</v>
      </c>
      <c r="CG11439" s="54">
        <v>0.64</v>
      </c>
      <c r="CH11439" s="54">
        <v>0.59599999999999997</v>
      </c>
      <c r="CI11439" s="54">
        <v>0.182</v>
      </c>
      <c r="CJ11439" s="54">
        <v>66</v>
      </c>
      <c r="CK11439" s="54">
        <v>3.9</v>
      </c>
      <c r="CL11439" s="54">
        <v>8.0999999999999996E-4</v>
      </c>
      <c r="CM11439" s="54">
        <v>0.154</v>
      </c>
      <c r="CN11439" s="53" t="s">
        <v>43051</v>
      </c>
      <c r="CO11439" s="54">
        <v>161</v>
      </c>
      <c r="CP11439" s="54">
        <v>204</v>
      </c>
      <c r="CQ11439" s="55">
        <f t="shared" si="178"/>
        <v>0.78921568627450978</v>
      </c>
      <c r="CR11439" s="52" t="s">
        <v>28953</v>
      </c>
    </row>
    <row r="11440" spans="81:96">
      <c r="CC11440" s="52">
        <v>11439</v>
      </c>
      <c r="CD11440" s="53" t="s">
        <v>43152</v>
      </c>
      <c r="CE11440" s="53" t="s">
        <v>43153</v>
      </c>
      <c r="CF11440" s="54">
        <v>870</v>
      </c>
      <c r="CG11440" s="54">
        <v>0.625</v>
      </c>
      <c r="CH11440" s="54">
        <v>0.59599999999999997</v>
      </c>
      <c r="CI11440" s="54">
        <v>0.156</v>
      </c>
      <c r="CJ11440" s="54">
        <v>45</v>
      </c>
      <c r="CK11440" s="54" t="s">
        <v>28918</v>
      </c>
      <c r="CL11440" s="54">
        <v>6.7000000000000002E-4</v>
      </c>
      <c r="CM11440" s="54">
        <v>0.17599999999999999</v>
      </c>
      <c r="CN11440" s="53" t="s">
        <v>43051</v>
      </c>
      <c r="CO11440" s="54">
        <v>162</v>
      </c>
      <c r="CP11440" s="54">
        <v>204</v>
      </c>
      <c r="CQ11440" s="55">
        <f t="shared" si="178"/>
        <v>0.79411764705882348</v>
      </c>
      <c r="CR11440" s="52" t="s">
        <v>28953</v>
      </c>
    </row>
    <row r="11441" spans="81:96">
      <c r="CC11441" s="52">
        <v>11440</v>
      </c>
      <c r="CD11441" s="53" t="s">
        <v>43154</v>
      </c>
      <c r="CE11441" s="53" t="s">
        <v>43155</v>
      </c>
      <c r="CF11441" s="54">
        <v>299</v>
      </c>
      <c r="CG11441" s="54">
        <v>0.6</v>
      </c>
      <c r="CH11441" s="54">
        <v>0.47599999999999998</v>
      </c>
      <c r="CI11441" s="54">
        <v>0.1</v>
      </c>
      <c r="CJ11441" s="54">
        <v>30</v>
      </c>
      <c r="CK11441" s="54" t="s">
        <v>28918</v>
      </c>
      <c r="CL11441" s="54">
        <v>2.9E-4</v>
      </c>
      <c r="CM11441" s="54">
        <v>0.126</v>
      </c>
      <c r="CN11441" s="53" t="s">
        <v>43051</v>
      </c>
      <c r="CO11441" s="54">
        <v>163</v>
      </c>
      <c r="CP11441" s="54">
        <v>204</v>
      </c>
      <c r="CQ11441" s="55">
        <f t="shared" si="178"/>
        <v>0.7990196078431373</v>
      </c>
      <c r="CR11441" s="52" t="s">
        <v>28953</v>
      </c>
    </row>
    <row r="11442" spans="81:96">
      <c r="CC11442" s="52">
        <v>11441</v>
      </c>
      <c r="CD11442" s="53" t="s">
        <v>29207</v>
      </c>
      <c r="CE11442" s="53" t="s">
        <v>29208</v>
      </c>
      <c r="CF11442" s="54">
        <v>188</v>
      </c>
      <c r="CG11442" s="54">
        <v>0.59699999999999998</v>
      </c>
      <c r="CH11442" s="54"/>
      <c r="CI11442" s="54">
        <v>6.5000000000000002E-2</v>
      </c>
      <c r="CJ11442" s="54">
        <v>31</v>
      </c>
      <c r="CK11442" s="54">
        <v>6.8</v>
      </c>
      <c r="CL11442" s="54">
        <v>2.9999999999999997E-4</v>
      </c>
      <c r="CM11442" s="54"/>
      <c r="CN11442" s="53" t="s">
        <v>43051</v>
      </c>
      <c r="CO11442" s="54">
        <v>164</v>
      </c>
      <c r="CP11442" s="54">
        <v>204</v>
      </c>
      <c r="CQ11442" s="55">
        <f t="shared" si="178"/>
        <v>0.80392156862745101</v>
      </c>
      <c r="CR11442" s="52" t="s">
        <v>28953</v>
      </c>
    </row>
    <row r="11443" spans="81:96">
      <c r="CC11443" s="52">
        <v>11442</v>
      </c>
      <c r="CD11443" s="53" t="s">
        <v>43156</v>
      </c>
      <c r="CE11443" s="53" t="s">
        <v>43157</v>
      </c>
      <c r="CF11443" s="54">
        <v>337</v>
      </c>
      <c r="CG11443" s="54">
        <v>0.57999999999999996</v>
      </c>
      <c r="CH11443" s="54"/>
      <c r="CI11443" s="54">
        <v>5.8999999999999997E-2</v>
      </c>
      <c r="CJ11443" s="54">
        <v>85</v>
      </c>
      <c r="CK11443" s="54">
        <v>5.5</v>
      </c>
      <c r="CL11443" s="54">
        <v>6.4000000000000005E-4</v>
      </c>
      <c r="CM11443" s="54"/>
      <c r="CN11443" s="53" t="s">
        <v>43051</v>
      </c>
      <c r="CO11443" s="54">
        <v>165</v>
      </c>
      <c r="CP11443" s="54">
        <v>204</v>
      </c>
      <c r="CQ11443" s="55">
        <f t="shared" si="178"/>
        <v>0.80882352941176472</v>
      </c>
      <c r="CR11443" s="52" t="s">
        <v>28953</v>
      </c>
    </row>
    <row r="11444" spans="81:96">
      <c r="CC11444" s="52">
        <v>11443</v>
      </c>
      <c r="CD11444" s="53" t="s">
        <v>43158</v>
      </c>
      <c r="CE11444" s="53" t="s">
        <v>43159</v>
      </c>
      <c r="CF11444" s="54">
        <v>317</v>
      </c>
      <c r="CG11444" s="54">
        <v>0.54700000000000004</v>
      </c>
      <c r="CH11444" s="54">
        <v>0.59299999999999997</v>
      </c>
      <c r="CI11444" s="54">
        <v>0</v>
      </c>
      <c r="CJ11444" s="54">
        <v>86</v>
      </c>
      <c r="CK11444" s="54">
        <v>4</v>
      </c>
      <c r="CL11444" s="54">
        <v>1.06E-3</v>
      </c>
      <c r="CM11444" s="54">
        <v>0.13800000000000001</v>
      </c>
      <c r="CN11444" s="53" t="s">
        <v>43051</v>
      </c>
      <c r="CO11444" s="54">
        <v>166</v>
      </c>
      <c r="CP11444" s="54">
        <v>204</v>
      </c>
      <c r="CQ11444" s="55">
        <f t="shared" si="178"/>
        <v>0.81372549019607843</v>
      </c>
      <c r="CR11444" s="52" t="s">
        <v>28953</v>
      </c>
    </row>
    <row r="11445" spans="81:96">
      <c r="CC11445" s="52">
        <v>11444</v>
      </c>
      <c r="CD11445" s="53" t="s">
        <v>43160</v>
      </c>
      <c r="CE11445" s="53" t="s">
        <v>43161</v>
      </c>
      <c r="CF11445" s="54">
        <v>1209</v>
      </c>
      <c r="CG11445" s="54">
        <v>0.54500000000000004</v>
      </c>
      <c r="CH11445" s="54">
        <v>0.68700000000000006</v>
      </c>
      <c r="CI11445" s="54">
        <v>6.8000000000000005E-2</v>
      </c>
      <c r="CJ11445" s="54">
        <v>73</v>
      </c>
      <c r="CK11445" s="54">
        <v>8.3000000000000007</v>
      </c>
      <c r="CL11445" s="54">
        <v>1.75E-3</v>
      </c>
      <c r="CM11445" s="54">
        <v>0.20599999999999999</v>
      </c>
      <c r="CN11445" s="53" t="s">
        <v>43051</v>
      </c>
      <c r="CO11445" s="54">
        <v>167</v>
      </c>
      <c r="CP11445" s="54">
        <v>204</v>
      </c>
      <c r="CQ11445" s="55">
        <f t="shared" si="178"/>
        <v>0.81862745098039214</v>
      </c>
      <c r="CR11445" s="52" t="s">
        <v>28953</v>
      </c>
    </row>
    <row r="11446" spans="81:96">
      <c r="CC11446" s="52">
        <v>11445</v>
      </c>
      <c r="CD11446" s="53" t="s">
        <v>29217</v>
      </c>
      <c r="CE11446" s="53" t="s">
        <v>29218</v>
      </c>
      <c r="CF11446" s="54">
        <v>348</v>
      </c>
      <c r="CG11446" s="54">
        <v>0.53700000000000003</v>
      </c>
      <c r="CH11446" s="54">
        <v>0.84599999999999997</v>
      </c>
      <c r="CI11446" s="54">
        <v>0.17899999999999999</v>
      </c>
      <c r="CJ11446" s="54">
        <v>28</v>
      </c>
      <c r="CK11446" s="54">
        <v>7.7</v>
      </c>
      <c r="CL11446" s="54">
        <v>5.6999999999999998E-4</v>
      </c>
      <c r="CM11446" s="54">
        <v>0.249</v>
      </c>
      <c r="CN11446" s="53" t="s">
        <v>43051</v>
      </c>
      <c r="CO11446" s="54">
        <v>168</v>
      </c>
      <c r="CP11446" s="54">
        <v>204</v>
      </c>
      <c r="CQ11446" s="55">
        <f t="shared" si="178"/>
        <v>0.82352941176470584</v>
      </c>
      <c r="CR11446" s="52" t="s">
        <v>28953</v>
      </c>
    </row>
    <row r="11447" spans="81:96">
      <c r="CC11447" s="52">
        <v>11446</v>
      </c>
      <c r="CD11447" s="53" t="s">
        <v>29219</v>
      </c>
      <c r="CE11447" s="53" t="s">
        <v>29220</v>
      </c>
      <c r="CF11447" s="54">
        <v>544</v>
      </c>
      <c r="CG11447" s="54">
        <v>0.53400000000000003</v>
      </c>
      <c r="CH11447" s="54">
        <v>0.59699999999999998</v>
      </c>
      <c r="CI11447" s="54">
        <v>0</v>
      </c>
      <c r="CJ11447" s="54">
        <v>25</v>
      </c>
      <c r="CK11447" s="54">
        <v>9.9</v>
      </c>
      <c r="CL11447" s="54">
        <v>5.1000000000000004E-4</v>
      </c>
      <c r="CM11447" s="54">
        <v>0.16500000000000001</v>
      </c>
      <c r="CN11447" s="53" t="s">
        <v>43051</v>
      </c>
      <c r="CO11447" s="54">
        <v>169</v>
      </c>
      <c r="CP11447" s="54">
        <v>204</v>
      </c>
      <c r="CQ11447" s="55">
        <f t="shared" si="178"/>
        <v>0.82843137254901966</v>
      </c>
      <c r="CR11447" s="52" t="s">
        <v>28953</v>
      </c>
    </row>
    <row r="11448" spans="81:96">
      <c r="CC11448" s="52">
        <v>11447</v>
      </c>
      <c r="CD11448" s="53" t="s">
        <v>43162</v>
      </c>
      <c r="CE11448" s="53" t="s">
        <v>43163</v>
      </c>
      <c r="CF11448" s="54">
        <v>334</v>
      </c>
      <c r="CG11448" s="54">
        <v>0.52800000000000002</v>
      </c>
      <c r="CH11448" s="54">
        <v>0.56699999999999995</v>
      </c>
      <c r="CI11448" s="54">
        <v>0.12</v>
      </c>
      <c r="CJ11448" s="54">
        <v>25</v>
      </c>
      <c r="CK11448" s="54" t="s">
        <v>28918</v>
      </c>
      <c r="CL11448" s="54">
        <v>2.3000000000000001E-4</v>
      </c>
      <c r="CM11448" s="54">
        <v>0.14699999999999999</v>
      </c>
      <c r="CN11448" s="53" t="s">
        <v>43051</v>
      </c>
      <c r="CO11448" s="54">
        <v>170</v>
      </c>
      <c r="CP11448" s="54">
        <v>204</v>
      </c>
      <c r="CQ11448" s="55">
        <f t="shared" si="178"/>
        <v>0.83333333333333337</v>
      </c>
      <c r="CR11448" s="52" t="s">
        <v>28953</v>
      </c>
    </row>
    <row r="11449" spans="81:96">
      <c r="CC11449" s="52">
        <v>11448</v>
      </c>
      <c r="CD11449" s="53" t="s">
        <v>43164</v>
      </c>
      <c r="CE11449" s="53" t="s">
        <v>43165</v>
      </c>
      <c r="CF11449" s="54">
        <v>44</v>
      </c>
      <c r="CG11449" s="54">
        <v>0.52600000000000002</v>
      </c>
      <c r="CH11449" s="54">
        <v>0.53900000000000003</v>
      </c>
      <c r="CI11449" s="54">
        <v>5.8999999999999997E-2</v>
      </c>
      <c r="CJ11449" s="54">
        <v>51</v>
      </c>
      <c r="CK11449" s="54"/>
      <c r="CL11449" s="54">
        <v>1.1E-4</v>
      </c>
      <c r="CM11449" s="54">
        <v>9.5000000000000001E-2</v>
      </c>
      <c r="CN11449" s="53" t="s">
        <v>43051</v>
      </c>
      <c r="CO11449" s="54">
        <v>171</v>
      </c>
      <c r="CP11449" s="54">
        <v>204</v>
      </c>
      <c r="CQ11449" s="55">
        <f t="shared" si="178"/>
        <v>0.83823529411764708</v>
      </c>
      <c r="CR11449" s="52" t="s">
        <v>28953</v>
      </c>
    </row>
    <row r="11450" spans="81:96">
      <c r="CC11450" s="52">
        <v>11449</v>
      </c>
      <c r="CD11450" s="53" t="s">
        <v>43166</v>
      </c>
      <c r="CE11450" s="53" t="s">
        <v>43167</v>
      </c>
      <c r="CF11450" s="54">
        <v>267</v>
      </c>
      <c r="CG11450" s="54">
        <v>0.52600000000000002</v>
      </c>
      <c r="CH11450" s="54">
        <v>0.65100000000000002</v>
      </c>
      <c r="CI11450" s="54">
        <v>6.6000000000000003E-2</v>
      </c>
      <c r="CJ11450" s="54">
        <v>61</v>
      </c>
      <c r="CK11450" s="54">
        <v>4.4000000000000004</v>
      </c>
      <c r="CL11450" s="54">
        <v>9.2000000000000003E-4</v>
      </c>
      <c r="CM11450" s="54">
        <v>0.184</v>
      </c>
      <c r="CN11450" s="53" t="s">
        <v>43051</v>
      </c>
      <c r="CO11450" s="54">
        <v>171</v>
      </c>
      <c r="CP11450" s="54">
        <v>204</v>
      </c>
      <c r="CQ11450" s="55">
        <f t="shared" si="178"/>
        <v>0.83823529411764708</v>
      </c>
      <c r="CR11450" s="52" t="s">
        <v>28953</v>
      </c>
    </row>
    <row r="11451" spans="81:96">
      <c r="CC11451" s="52">
        <v>11450</v>
      </c>
      <c r="CD11451" s="53" t="s">
        <v>43168</v>
      </c>
      <c r="CE11451" s="53" t="s">
        <v>43169</v>
      </c>
      <c r="CF11451" s="54">
        <v>611</v>
      </c>
      <c r="CG11451" s="54">
        <v>0.51800000000000002</v>
      </c>
      <c r="CH11451" s="54">
        <v>0.67800000000000005</v>
      </c>
      <c r="CI11451" s="54">
        <v>0.05</v>
      </c>
      <c r="CJ11451" s="54">
        <v>40</v>
      </c>
      <c r="CK11451" s="54">
        <v>8.8000000000000007</v>
      </c>
      <c r="CL11451" s="54">
        <v>7.6000000000000004E-4</v>
      </c>
      <c r="CM11451" s="54">
        <v>0.22600000000000001</v>
      </c>
      <c r="CN11451" s="53" t="s">
        <v>43051</v>
      </c>
      <c r="CO11451" s="54">
        <v>173</v>
      </c>
      <c r="CP11451" s="54">
        <v>204</v>
      </c>
      <c r="CQ11451" s="55">
        <f t="shared" si="178"/>
        <v>0.84803921568627449</v>
      </c>
      <c r="CR11451" s="52" t="s">
        <v>28953</v>
      </c>
    </row>
    <row r="11452" spans="81:96">
      <c r="CC11452" s="52">
        <v>11451</v>
      </c>
      <c r="CD11452" s="53" t="s">
        <v>43170</v>
      </c>
      <c r="CE11452" s="53" t="s">
        <v>43171</v>
      </c>
      <c r="CF11452" s="54">
        <v>249</v>
      </c>
      <c r="CG11452" s="54">
        <v>0.5</v>
      </c>
      <c r="CH11452" s="54">
        <v>0.35199999999999998</v>
      </c>
      <c r="CI11452" s="54">
        <v>0</v>
      </c>
      <c r="CJ11452" s="54">
        <v>25</v>
      </c>
      <c r="CK11452" s="54" t="s">
        <v>28918</v>
      </c>
      <c r="CL11452" s="54">
        <v>2.4000000000000001E-4</v>
      </c>
      <c r="CM11452" s="54">
        <v>0.14000000000000001</v>
      </c>
      <c r="CN11452" s="53" t="s">
        <v>43051</v>
      </c>
      <c r="CO11452" s="54">
        <v>174</v>
      </c>
      <c r="CP11452" s="54">
        <v>204</v>
      </c>
      <c r="CQ11452" s="55">
        <f t="shared" si="178"/>
        <v>0.8529411764705882</v>
      </c>
      <c r="CR11452" s="52" t="s">
        <v>28953</v>
      </c>
    </row>
    <row r="11453" spans="81:96">
      <c r="CC11453" s="52">
        <v>11452</v>
      </c>
      <c r="CD11453" s="53" t="s">
        <v>43172</v>
      </c>
      <c r="CE11453" s="53" t="s">
        <v>43173</v>
      </c>
      <c r="CF11453" s="54">
        <v>3487</v>
      </c>
      <c r="CG11453" s="54">
        <v>0.49399999999999999</v>
      </c>
      <c r="CH11453" s="54">
        <v>0.69499999999999995</v>
      </c>
      <c r="CI11453" s="54">
        <v>7.3999999999999996E-2</v>
      </c>
      <c r="CJ11453" s="54">
        <v>175</v>
      </c>
      <c r="CK11453" s="54" t="s">
        <v>28918</v>
      </c>
      <c r="CL11453" s="54">
        <v>2.2100000000000002E-3</v>
      </c>
      <c r="CM11453" s="54">
        <v>0.17499999999999999</v>
      </c>
      <c r="CN11453" s="53" t="s">
        <v>43051</v>
      </c>
      <c r="CO11453" s="54">
        <v>175</v>
      </c>
      <c r="CP11453" s="54">
        <v>204</v>
      </c>
      <c r="CQ11453" s="55">
        <f t="shared" si="178"/>
        <v>0.85784313725490191</v>
      </c>
      <c r="CR11453" s="52" t="s">
        <v>28953</v>
      </c>
    </row>
    <row r="11454" spans="81:96">
      <c r="CC11454" s="52">
        <v>11453</v>
      </c>
      <c r="CD11454" s="53" t="s">
        <v>29225</v>
      </c>
      <c r="CE11454" s="53" t="s">
        <v>29226</v>
      </c>
      <c r="CF11454" s="54">
        <v>1055</v>
      </c>
      <c r="CG11454" s="54">
        <v>0.48</v>
      </c>
      <c r="CH11454" s="54">
        <v>0.54300000000000004</v>
      </c>
      <c r="CI11454" s="54">
        <v>4.3999999999999997E-2</v>
      </c>
      <c r="CJ11454" s="54">
        <v>45</v>
      </c>
      <c r="CK11454" s="54" t="s">
        <v>28918</v>
      </c>
      <c r="CL11454" s="54">
        <v>7.1000000000000002E-4</v>
      </c>
      <c r="CM11454" s="54">
        <v>0.13100000000000001</v>
      </c>
      <c r="CN11454" s="53" t="s">
        <v>43051</v>
      </c>
      <c r="CO11454" s="54">
        <v>176</v>
      </c>
      <c r="CP11454" s="54">
        <v>204</v>
      </c>
      <c r="CQ11454" s="55">
        <f t="shared" si="178"/>
        <v>0.86274509803921573</v>
      </c>
      <c r="CR11454" s="52" t="s">
        <v>28953</v>
      </c>
    </row>
    <row r="11455" spans="81:96">
      <c r="CC11455" s="52">
        <v>11454</v>
      </c>
      <c r="CD11455" s="53" t="s">
        <v>43174</v>
      </c>
      <c r="CE11455" s="53" t="s">
        <v>43175</v>
      </c>
      <c r="CF11455" s="54">
        <v>193</v>
      </c>
      <c r="CG11455" s="54">
        <v>0.47899999999999998</v>
      </c>
      <c r="CH11455" s="54">
        <v>0.38900000000000001</v>
      </c>
      <c r="CI11455" s="54">
        <v>0.52900000000000003</v>
      </c>
      <c r="CJ11455" s="54">
        <v>34</v>
      </c>
      <c r="CK11455" s="54">
        <v>5.2</v>
      </c>
      <c r="CL11455" s="54">
        <v>3.3E-4</v>
      </c>
      <c r="CM11455" s="54">
        <v>9.0999999999999998E-2</v>
      </c>
      <c r="CN11455" s="53" t="s">
        <v>43051</v>
      </c>
      <c r="CO11455" s="54">
        <v>177</v>
      </c>
      <c r="CP11455" s="54">
        <v>204</v>
      </c>
      <c r="CQ11455" s="55">
        <f t="shared" si="178"/>
        <v>0.86764705882352944</v>
      </c>
      <c r="CR11455" s="52" t="s">
        <v>28953</v>
      </c>
    </row>
    <row r="11456" spans="81:96">
      <c r="CC11456" s="52">
        <v>11455</v>
      </c>
      <c r="CD11456" s="53" t="s">
        <v>43176</v>
      </c>
      <c r="CE11456" s="53" t="s">
        <v>43177</v>
      </c>
      <c r="CF11456" s="54">
        <v>291</v>
      </c>
      <c r="CG11456" s="54">
        <v>0.46800000000000003</v>
      </c>
      <c r="CH11456" s="54">
        <v>0.435</v>
      </c>
      <c r="CI11456" s="54">
        <v>3.7999999999999999E-2</v>
      </c>
      <c r="CJ11456" s="54">
        <v>26</v>
      </c>
      <c r="CK11456" s="54" t="s">
        <v>28918</v>
      </c>
      <c r="CL11456" s="54">
        <v>3.1E-4</v>
      </c>
      <c r="CM11456" s="54">
        <v>0.11700000000000001</v>
      </c>
      <c r="CN11456" s="53" t="s">
        <v>43051</v>
      </c>
      <c r="CO11456" s="54">
        <v>178</v>
      </c>
      <c r="CP11456" s="54">
        <v>204</v>
      </c>
      <c r="CQ11456" s="55">
        <f t="shared" si="178"/>
        <v>0.87254901960784315</v>
      </c>
      <c r="CR11456" s="52" t="s">
        <v>28953</v>
      </c>
    </row>
    <row r="11457" spans="81:96">
      <c r="CC11457" s="52">
        <v>11456</v>
      </c>
      <c r="CD11457" s="53" t="s">
        <v>43178</v>
      </c>
      <c r="CE11457" s="53" t="s">
        <v>43179</v>
      </c>
      <c r="CF11457" s="54">
        <v>826</v>
      </c>
      <c r="CG11457" s="54">
        <v>0.46800000000000003</v>
      </c>
      <c r="CH11457" s="54">
        <v>0.58799999999999997</v>
      </c>
      <c r="CI11457" s="54">
        <v>4.2999999999999997E-2</v>
      </c>
      <c r="CJ11457" s="54">
        <v>94</v>
      </c>
      <c r="CK11457" s="54">
        <v>6.9</v>
      </c>
      <c r="CL11457" s="54">
        <v>1.1800000000000001E-3</v>
      </c>
      <c r="CM11457" s="54">
        <v>0.128</v>
      </c>
      <c r="CN11457" s="53" t="s">
        <v>43051</v>
      </c>
      <c r="CO11457" s="54">
        <v>178</v>
      </c>
      <c r="CP11457" s="54">
        <v>204</v>
      </c>
      <c r="CQ11457" s="55">
        <f t="shared" si="178"/>
        <v>0.87254901960784315</v>
      </c>
      <c r="CR11457" s="52" t="s">
        <v>28953</v>
      </c>
    </row>
    <row r="11458" spans="81:96">
      <c r="CC11458" s="52">
        <v>11457</v>
      </c>
      <c r="CD11458" s="53" t="s">
        <v>43180</v>
      </c>
      <c r="CE11458" s="53" t="s">
        <v>43181</v>
      </c>
      <c r="CF11458" s="54">
        <v>481</v>
      </c>
      <c r="CG11458" s="54">
        <v>0.46200000000000002</v>
      </c>
      <c r="CH11458" s="54">
        <v>0.61</v>
      </c>
      <c r="CI11458" s="54">
        <v>0.222</v>
      </c>
      <c r="CJ11458" s="54">
        <v>9</v>
      </c>
      <c r="CK11458" s="54" t="s">
        <v>28918</v>
      </c>
      <c r="CL11458" s="54">
        <v>3.6000000000000002E-4</v>
      </c>
      <c r="CM11458" s="54">
        <v>0.19400000000000001</v>
      </c>
      <c r="CN11458" s="53" t="s">
        <v>43051</v>
      </c>
      <c r="CO11458" s="54">
        <v>180</v>
      </c>
      <c r="CP11458" s="54">
        <v>204</v>
      </c>
      <c r="CQ11458" s="55">
        <f t="shared" ref="CQ11458:CQ11521" si="179">CO11458/CP11458</f>
        <v>0.88235294117647056</v>
      </c>
      <c r="CR11458" s="52" t="s">
        <v>28953</v>
      </c>
    </row>
    <row r="11459" spans="81:96">
      <c r="CC11459" s="52">
        <v>11458</v>
      </c>
      <c r="CD11459" s="53" t="s">
        <v>43182</v>
      </c>
      <c r="CE11459" s="53" t="s">
        <v>43183</v>
      </c>
      <c r="CF11459" s="54">
        <v>348</v>
      </c>
      <c r="CG11459" s="54">
        <v>0.42899999999999999</v>
      </c>
      <c r="CH11459" s="54">
        <v>0.55100000000000005</v>
      </c>
      <c r="CI11459" s="54">
        <v>0.15</v>
      </c>
      <c r="CJ11459" s="54">
        <v>20</v>
      </c>
      <c r="CK11459" s="54" t="s">
        <v>28918</v>
      </c>
      <c r="CL11459" s="54">
        <v>1.4999999999999999E-4</v>
      </c>
      <c r="CM11459" s="54">
        <v>0.105</v>
      </c>
      <c r="CN11459" s="53" t="s">
        <v>43051</v>
      </c>
      <c r="CO11459" s="54">
        <v>181</v>
      </c>
      <c r="CP11459" s="54">
        <v>204</v>
      </c>
      <c r="CQ11459" s="55">
        <f t="shared" si="179"/>
        <v>0.88725490196078427</v>
      </c>
      <c r="CR11459" s="52" t="s">
        <v>28953</v>
      </c>
    </row>
    <row r="11460" spans="81:96">
      <c r="CC11460" s="52">
        <v>11459</v>
      </c>
      <c r="CD11460" s="53" t="s">
        <v>43184</v>
      </c>
      <c r="CE11460" s="53" t="s">
        <v>43185</v>
      </c>
      <c r="CF11460" s="54">
        <v>626</v>
      </c>
      <c r="CG11460" s="54">
        <v>0.41099999999999998</v>
      </c>
      <c r="CH11460" s="54">
        <v>0.59499999999999997</v>
      </c>
      <c r="CI11460" s="54">
        <v>5.1999999999999998E-2</v>
      </c>
      <c r="CJ11460" s="54">
        <v>96</v>
      </c>
      <c r="CK11460" s="54">
        <v>5.6</v>
      </c>
      <c r="CL11460" s="54">
        <v>9.3000000000000005E-4</v>
      </c>
      <c r="CM11460" s="54">
        <v>0.10199999999999999</v>
      </c>
      <c r="CN11460" s="53" t="s">
        <v>43051</v>
      </c>
      <c r="CO11460" s="54">
        <v>182</v>
      </c>
      <c r="CP11460" s="54">
        <v>204</v>
      </c>
      <c r="CQ11460" s="55">
        <f t="shared" si="179"/>
        <v>0.89215686274509809</v>
      </c>
      <c r="CR11460" s="52" t="s">
        <v>28953</v>
      </c>
    </row>
    <row r="11461" spans="81:96">
      <c r="CC11461" s="52">
        <v>11460</v>
      </c>
      <c r="CD11461" s="53" t="s">
        <v>43186</v>
      </c>
      <c r="CE11461" s="53" t="s">
        <v>43187</v>
      </c>
      <c r="CF11461" s="54">
        <v>363</v>
      </c>
      <c r="CG11461" s="54">
        <v>0.39300000000000002</v>
      </c>
      <c r="CH11461" s="54">
        <v>0.39</v>
      </c>
      <c r="CI11461" s="54">
        <v>0</v>
      </c>
      <c r="CJ11461" s="54">
        <v>22</v>
      </c>
      <c r="CK11461" s="54" t="s">
        <v>28918</v>
      </c>
      <c r="CL11461" s="54">
        <v>2.5999999999999998E-4</v>
      </c>
      <c r="CM11461" s="54">
        <v>0.104</v>
      </c>
      <c r="CN11461" s="53" t="s">
        <v>43051</v>
      </c>
      <c r="CO11461" s="54">
        <v>183</v>
      </c>
      <c r="CP11461" s="54">
        <v>204</v>
      </c>
      <c r="CQ11461" s="55">
        <f t="shared" si="179"/>
        <v>0.8970588235294118</v>
      </c>
      <c r="CR11461" s="52" t="s">
        <v>28953</v>
      </c>
    </row>
    <row r="11462" spans="81:96">
      <c r="CC11462" s="52">
        <v>11461</v>
      </c>
      <c r="CD11462" s="53" t="s">
        <v>8793</v>
      </c>
      <c r="CE11462" s="53" t="s">
        <v>8791</v>
      </c>
      <c r="CF11462" s="54">
        <v>3796</v>
      </c>
      <c r="CG11462" s="54">
        <v>0.39</v>
      </c>
      <c r="CH11462" s="54">
        <v>0.55300000000000005</v>
      </c>
      <c r="CI11462" s="54">
        <v>8.5000000000000006E-2</v>
      </c>
      <c r="CJ11462" s="54">
        <v>223</v>
      </c>
      <c r="CK11462" s="54" t="s">
        <v>28918</v>
      </c>
      <c r="CL11462" s="54">
        <v>2.9399999999999999E-3</v>
      </c>
      <c r="CM11462" s="54">
        <v>0.155</v>
      </c>
      <c r="CN11462" s="53" t="s">
        <v>43051</v>
      </c>
      <c r="CO11462" s="54">
        <v>184</v>
      </c>
      <c r="CP11462" s="54">
        <v>204</v>
      </c>
      <c r="CQ11462" s="55">
        <f t="shared" si="179"/>
        <v>0.90196078431372551</v>
      </c>
      <c r="CR11462" s="52" t="s">
        <v>28953</v>
      </c>
    </row>
    <row r="11463" spans="81:96">
      <c r="CC11463" s="52">
        <v>11462</v>
      </c>
      <c r="CD11463" s="53" t="s">
        <v>43188</v>
      </c>
      <c r="CE11463" s="53" t="s">
        <v>43189</v>
      </c>
      <c r="CF11463" s="54">
        <v>301</v>
      </c>
      <c r="CG11463" s="54">
        <v>0.38600000000000001</v>
      </c>
      <c r="CH11463" s="54">
        <v>0.50600000000000001</v>
      </c>
      <c r="CI11463" s="54">
        <v>0.1</v>
      </c>
      <c r="CJ11463" s="54">
        <v>10</v>
      </c>
      <c r="CK11463" s="54" t="s">
        <v>28918</v>
      </c>
      <c r="CL11463" s="54">
        <v>1.4999999999999999E-4</v>
      </c>
      <c r="CM11463" s="54">
        <v>0.111</v>
      </c>
      <c r="CN11463" s="53" t="s">
        <v>43051</v>
      </c>
      <c r="CO11463" s="54">
        <v>185</v>
      </c>
      <c r="CP11463" s="54">
        <v>204</v>
      </c>
      <c r="CQ11463" s="55">
        <f t="shared" si="179"/>
        <v>0.90686274509803921</v>
      </c>
      <c r="CR11463" s="52" t="s">
        <v>28953</v>
      </c>
    </row>
    <row r="11464" spans="81:96">
      <c r="CC11464" s="52">
        <v>11463</v>
      </c>
      <c r="CD11464" s="53" t="s">
        <v>29235</v>
      </c>
      <c r="CE11464" s="53" t="s">
        <v>29236</v>
      </c>
      <c r="CF11464" s="54">
        <v>159</v>
      </c>
      <c r="CG11464" s="54">
        <v>0.36399999999999999</v>
      </c>
      <c r="CH11464" s="54">
        <v>0.53500000000000003</v>
      </c>
      <c r="CI11464" s="54">
        <v>7.4999999999999997E-2</v>
      </c>
      <c r="CJ11464" s="54">
        <v>40</v>
      </c>
      <c r="CK11464" s="54">
        <v>5.3</v>
      </c>
      <c r="CL11464" s="54">
        <v>3.1E-4</v>
      </c>
      <c r="CM11464" s="54">
        <v>0.122</v>
      </c>
      <c r="CN11464" s="53" t="s">
        <v>43051</v>
      </c>
      <c r="CO11464" s="54">
        <v>186</v>
      </c>
      <c r="CP11464" s="54">
        <v>204</v>
      </c>
      <c r="CQ11464" s="55">
        <f t="shared" si="179"/>
        <v>0.91176470588235292</v>
      </c>
      <c r="CR11464" s="52" t="s">
        <v>28953</v>
      </c>
    </row>
    <row r="11465" spans="81:96">
      <c r="CC11465" s="52">
        <v>11464</v>
      </c>
      <c r="CD11465" s="53" t="s">
        <v>43190</v>
      </c>
      <c r="CE11465" s="53" t="s">
        <v>43191</v>
      </c>
      <c r="CF11465" s="54">
        <v>55</v>
      </c>
      <c r="CG11465" s="54">
        <v>0.34599999999999997</v>
      </c>
      <c r="CH11465" s="54">
        <v>0.28899999999999998</v>
      </c>
      <c r="CI11465" s="54">
        <v>0.375</v>
      </c>
      <c r="CJ11465" s="54">
        <v>8</v>
      </c>
      <c r="CK11465" s="54"/>
      <c r="CL11465" s="54">
        <v>6.0000000000000002E-5</v>
      </c>
      <c r="CM11465" s="54">
        <v>0.08</v>
      </c>
      <c r="CN11465" s="53" t="s">
        <v>43051</v>
      </c>
      <c r="CO11465" s="54">
        <v>187</v>
      </c>
      <c r="CP11465" s="54">
        <v>204</v>
      </c>
      <c r="CQ11465" s="55">
        <f t="shared" si="179"/>
        <v>0.91666666666666663</v>
      </c>
      <c r="CR11465" s="52" t="s">
        <v>28953</v>
      </c>
    </row>
    <row r="11466" spans="81:96">
      <c r="CC11466" s="52">
        <v>11465</v>
      </c>
      <c r="CD11466" s="53" t="s">
        <v>43192</v>
      </c>
      <c r="CE11466" s="53" t="s">
        <v>43193</v>
      </c>
      <c r="CF11466" s="54">
        <v>483</v>
      </c>
      <c r="CG11466" s="54">
        <v>0.34</v>
      </c>
      <c r="CH11466" s="54">
        <v>0.58299999999999996</v>
      </c>
      <c r="CI11466" s="54">
        <v>4.2999999999999997E-2</v>
      </c>
      <c r="CJ11466" s="54">
        <v>23</v>
      </c>
      <c r="CK11466" s="54" t="s">
        <v>28918</v>
      </c>
      <c r="CL11466" s="54">
        <v>6.0999999999999997E-4</v>
      </c>
      <c r="CM11466" s="54">
        <v>0.21299999999999999</v>
      </c>
      <c r="CN11466" s="53" t="s">
        <v>43051</v>
      </c>
      <c r="CO11466" s="54">
        <v>188</v>
      </c>
      <c r="CP11466" s="54">
        <v>204</v>
      </c>
      <c r="CQ11466" s="55">
        <f t="shared" si="179"/>
        <v>0.92156862745098034</v>
      </c>
      <c r="CR11466" s="52" t="s">
        <v>28953</v>
      </c>
    </row>
    <row r="11467" spans="81:96">
      <c r="CC11467" s="52">
        <v>11466</v>
      </c>
      <c r="CD11467" s="53" t="s">
        <v>43194</v>
      </c>
      <c r="CE11467" s="53" t="s">
        <v>43195</v>
      </c>
      <c r="CF11467" s="54">
        <v>364</v>
      </c>
      <c r="CG11467" s="54">
        <v>0.31900000000000001</v>
      </c>
      <c r="CH11467" s="54">
        <v>0.54100000000000004</v>
      </c>
      <c r="CI11467" s="54"/>
      <c r="CJ11467" s="54"/>
      <c r="CK11467" s="54" t="s">
        <v>28918</v>
      </c>
      <c r="CL11467" s="54">
        <v>4.0000000000000002E-4</v>
      </c>
      <c r="CM11467" s="54">
        <v>0.17299999999999999</v>
      </c>
      <c r="CN11467" s="53" t="s">
        <v>43051</v>
      </c>
      <c r="CO11467" s="54">
        <v>189</v>
      </c>
      <c r="CP11467" s="54">
        <v>204</v>
      </c>
      <c r="CQ11467" s="55">
        <f t="shared" si="179"/>
        <v>0.92647058823529416</v>
      </c>
      <c r="CR11467" s="52" t="s">
        <v>28953</v>
      </c>
    </row>
    <row r="11468" spans="81:96">
      <c r="CC11468" s="52">
        <v>11467</v>
      </c>
      <c r="CD11468" s="53" t="s">
        <v>43196</v>
      </c>
      <c r="CE11468" s="53" t="s">
        <v>43197</v>
      </c>
      <c r="CF11468" s="54">
        <v>198</v>
      </c>
      <c r="CG11468" s="54">
        <v>0.308</v>
      </c>
      <c r="CH11468" s="54">
        <v>0.39900000000000002</v>
      </c>
      <c r="CI11468" s="54">
        <v>0.03</v>
      </c>
      <c r="CJ11468" s="54">
        <v>33</v>
      </c>
      <c r="CK11468" s="54">
        <v>8.1999999999999993</v>
      </c>
      <c r="CL11468" s="54">
        <v>2.4000000000000001E-4</v>
      </c>
      <c r="CM11468" s="54">
        <v>7.8E-2</v>
      </c>
      <c r="CN11468" s="53" t="s">
        <v>43051</v>
      </c>
      <c r="CO11468" s="54">
        <v>190</v>
      </c>
      <c r="CP11468" s="54">
        <v>204</v>
      </c>
      <c r="CQ11468" s="55">
        <f t="shared" si="179"/>
        <v>0.93137254901960786</v>
      </c>
      <c r="CR11468" s="52" t="s">
        <v>28953</v>
      </c>
    </row>
    <row r="11469" spans="81:96">
      <c r="CC11469" s="52">
        <v>11468</v>
      </c>
      <c r="CD11469" s="53" t="s">
        <v>43198</v>
      </c>
      <c r="CE11469" s="53" t="s">
        <v>43199</v>
      </c>
      <c r="CF11469" s="54">
        <v>331</v>
      </c>
      <c r="CG11469" s="54">
        <v>0.30599999999999999</v>
      </c>
      <c r="CH11469" s="54">
        <v>0.34</v>
      </c>
      <c r="CI11469" s="54">
        <v>6.0000000000000001E-3</v>
      </c>
      <c r="CJ11469" s="54">
        <v>175</v>
      </c>
      <c r="CK11469" s="54">
        <v>5.0999999999999996</v>
      </c>
      <c r="CL11469" s="54">
        <v>6.4000000000000005E-4</v>
      </c>
      <c r="CM11469" s="54">
        <v>6.8000000000000005E-2</v>
      </c>
      <c r="CN11469" s="53" t="s">
        <v>43051</v>
      </c>
      <c r="CO11469" s="54">
        <v>191</v>
      </c>
      <c r="CP11469" s="54">
        <v>204</v>
      </c>
      <c r="CQ11469" s="55">
        <f t="shared" si="179"/>
        <v>0.93627450980392157</v>
      </c>
      <c r="CR11469" s="52" t="s">
        <v>28953</v>
      </c>
    </row>
    <row r="11470" spans="81:96">
      <c r="CC11470" s="52">
        <v>11469</v>
      </c>
      <c r="CD11470" s="53" t="s">
        <v>43200</v>
      </c>
      <c r="CE11470" s="53" t="s">
        <v>43201</v>
      </c>
      <c r="CF11470" s="54">
        <v>60</v>
      </c>
      <c r="CG11470" s="54">
        <v>0.26800000000000002</v>
      </c>
      <c r="CH11470" s="54">
        <v>0.25600000000000001</v>
      </c>
      <c r="CI11470" s="54">
        <v>0.05</v>
      </c>
      <c r="CJ11470" s="54">
        <v>20</v>
      </c>
      <c r="CK11470" s="54"/>
      <c r="CL11470" s="54">
        <v>6.9999999999999994E-5</v>
      </c>
      <c r="CM11470" s="54">
        <v>4.9000000000000002E-2</v>
      </c>
      <c r="CN11470" s="53" t="s">
        <v>43051</v>
      </c>
      <c r="CO11470" s="54">
        <v>192</v>
      </c>
      <c r="CP11470" s="54">
        <v>204</v>
      </c>
      <c r="CQ11470" s="55">
        <f t="shared" si="179"/>
        <v>0.94117647058823528</v>
      </c>
      <c r="CR11470" s="52" t="s">
        <v>28953</v>
      </c>
    </row>
    <row r="11471" spans="81:96">
      <c r="CC11471" s="52">
        <v>11470</v>
      </c>
      <c r="CD11471" s="53" t="s">
        <v>43202</v>
      </c>
      <c r="CE11471" s="53" t="s">
        <v>43203</v>
      </c>
      <c r="CF11471" s="54">
        <v>187</v>
      </c>
      <c r="CG11471" s="54">
        <v>0.26800000000000002</v>
      </c>
      <c r="CH11471" s="54">
        <v>0.52100000000000002</v>
      </c>
      <c r="CI11471" s="54"/>
      <c r="CJ11471" s="54"/>
      <c r="CK11471" s="54" t="s">
        <v>28918</v>
      </c>
      <c r="CL11471" s="54">
        <v>2.5999999999999998E-4</v>
      </c>
      <c r="CM11471" s="54">
        <v>0.16900000000000001</v>
      </c>
      <c r="CN11471" s="53" t="s">
        <v>43051</v>
      </c>
      <c r="CO11471" s="54">
        <v>192</v>
      </c>
      <c r="CP11471" s="54">
        <v>204</v>
      </c>
      <c r="CQ11471" s="55">
        <f t="shared" si="179"/>
        <v>0.94117647058823528</v>
      </c>
      <c r="CR11471" s="52" t="s">
        <v>28953</v>
      </c>
    </row>
    <row r="11472" spans="81:96">
      <c r="CC11472" s="52">
        <v>11471</v>
      </c>
      <c r="CD11472" s="53" t="s">
        <v>43204</v>
      </c>
      <c r="CE11472" s="53" t="s">
        <v>43205</v>
      </c>
      <c r="CF11472" s="54">
        <v>378</v>
      </c>
      <c r="CG11472" s="54">
        <v>0.26700000000000002</v>
      </c>
      <c r="CH11472" s="54"/>
      <c r="CI11472" s="54">
        <v>1.7000000000000001E-2</v>
      </c>
      <c r="CJ11472" s="54">
        <v>60</v>
      </c>
      <c r="CK11472" s="54" t="s">
        <v>28918</v>
      </c>
      <c r="CL11472" s="54">
        <v>2.1000000000000001E-4</v>
      </c>
      <c r="CM11472" s="54"/>
      <c r="CN11472" s="53" t="s">
        <v>43051</v>
      </c>
      <c r="CO11472" s="54">
        <v>194</v>
      </c>
      <c r="CP11472" s="54">
        <v>204</v>
      </c>
      <c r="CQ11472" s="55">
        <f t="shared" si="179"/>
        <v>0.9509803921568627</v>
      </c>
      <c r="CR11472" s="52" t="s">
        <v>28953</v>
      </c>
    </row>
    <row r="11473" spans="81:96">
      <c r="CC11473" s="52">
        <v>11472</v>
      </c>
      <c r="CD11473" s="53" t="s">
        <v>43206</v>
      </c>
      <c r="CE11473" s="53" t="s">
        <v>43207</v>
      </c>
      <c r="CF11473" s="54">
        <v>219</v>
      </c>
      <c r="CG11473" s="54">
        <v>0.26600000000000001</v>
      </c>
      <c r="CH11473" s="54">
        <v>0.27800000000000002</v>
      </c>
      <c r="CI11473" s="54">
        <v>3.4000000000000002E-2</v>
      </c>
      <c r="CJ11473" s="54">
        <v>29</v>
      </c>
      <c r="CK11473" s="54" t="s">
        <v>28918</v>
      </c>
      <c r="CL11473" s="54">
        <v>2.1000000000000001E-4</v>
      </c>
      <c r="CM11473" s="54">
        <v>8.4000000000000005E-2</v>
      </c>
      <c r="CN11473" s="53" t="s">
        <v>43051</v>
      </c>
      <c r="CO11473" s="54">
        <v>195</v>
      </c>
      <c r="CP11473" s="54">
        <v>204</v>
      </c>
      <c r="CQ11473" s="55">
        <f t="shared" si="179"/>
        <v>0.95588235294117652</v>
      </c>
      <c r="CR11473" s="52" t="s">
        <v>28953</v>
      </c>
    </row>
    <row r="11474" spans="81:96">
      <c r="CC11474" s="52">
        <v>11473</v>
      </c>
      <c r="CD11474" s="53" t="s">
        <v>43208</v>
      </c>
      <c r="CE11474" s="53" t="s">
        <v>43209</v>
      </c>
      <c r="CF11474" s="54">
        <v>475</v>
      </c>
      <c r="CG11474" s="54">
        <v>0.26400000000000001</v>
      </c>
      <c r="CH11474" s="54">
        <v>0.25600000000000001</v>
      </c>
      <c r="CI11474" s="54">
        <v>3.1E-2</v>
      </c>
      <c r="CJ11474" s="54">
        <v>65</v>
      </c>
      <c r="CK11474" s="54" t="s">
        <v>28918</v>
      </c>
      <c r="CL11474" s="54">
        <v>4.2999999999999999E-4</v>
      </c>
      <c r="CM11474" s="54">
        <v>7.0999999999999994E-2</v>
      </c>
      <c r="CN11474" s="53" t="s">
        <v>43051</v>
      </c>
      <c r="CO11474" s="54">
        <v>196</v>
      </c>
      <c r="CP11474" s="54">
        <v>204</v>
      </c>
      <c r="CQ11474" s="55">
        <f t="shared" si="179"/>
        <v>0.96078431372549022</v>
      </c>
      <c r="CR11474" s="52" t="s">
        <v>28953</v>
      </c>
    </row>
    <row r="11475" spans="81:96">
      <c r="CC11475" s="52">
        <v>11474</v>
      </c>
      <c r="CD11475" s="53" t="s">
        <v>43210</v>
      </c>
      <c r="CE11475" s="53" t="s">
        <v>43211</v>
      </c>
      <c r="CF11475" s="54">
        <v>126</v>
      </c>
      <c r="CG11475" s="54">
        <v>0.26300000000000001</v>
      </c>
      <c r="CH11475" s="54">
        <v>0.46899999999999997</v>
      </c>
      <c r="CI11475" s="54">
        <v>0</v>
      </c>
      <c r="CJ11475" s="54">
        <v>16</v>
      </c>
      <c r="CK11475" s="54">
        <v>6.9</v>
      </c>
      <c r="CL11475" s="54">
        <v>2.7E-4</v>
      </c>
      <c r="CM11475" s="54">
        <v>0.17100000000000001</v>
      </c>
      <c r="CN11475" s="53" t="s">
        <v>43051</v>
      </c>
      <c r="CO11475" s="54">
        <v>197</v>
      </c>
      <c r="CP11475" s="54">
        <v>204</v>
      </c>
      <c r="CQ11475" s="55">
        <f t="shared" si="179"/>
        <v>0.96568627450980393</v>
      </c>
      <c r="CR11475" s="52" t="s">
        <v>28953</v>
      </c>
    </row>
    <row r="11476" spans="81:96">
      <c r="CC11476" s="52">
        <v>11475</v>
      </c>
      <c r="CD11476" s="53" t="s">
        <v>43212</v>
      </c>
      <c r="CE11476" s="53" t="s">
        <v>43213</v>
      </c>
      <c r="CF11476" s="54">
        <v>297</v>
      </c>
      <c r="CG11476" s="54">
        <v>0.19</v>
      </c>
      <c r="CH11476" s="54">
        <v>0.217</v>
      </c>
      <c r="CI11476" s="54">
        <v>2.5000000000000001E-2</v>
      </c>
      <c r="CJ11476" s="54">
        <v>79</v>
      </c>
      <c r="CK11476" s="54" t="s">
        <v>28918</v>
      </c>
      <c r="CL11476" s="54">
        <v>3.2000000000000003E-4</v>
      </c>
      <c r="CM11476" s="54">
        <v>0.06</v>
      </c>
      <c r="CN11476" s="53" t="s">
        <v>43051</v>
      </c>
      <c r="CO11476" s="54">
        <v>198</v>
      </c>
      <c r="CP11476" s="54">
        <v>204</v>
      </c>
      <c r="CQ11476" s="55">
        <f t="shared" si="179"/>
        <v>0.97058823529411764</v>
      </c>
      <c r="CR11476" s="52" t="s">
        <v>28953</v>
      </c>
    </row>
    <row r="11477" spans="81:96">
      <c r="CC11477" s="52">
        <v>11476</v>
      </c>
      <c r="CD11477" s="53" t="s">
        <v>5335</v>
      </c>
      <c r="CE11477" s="53" t="s">
        <v>5333</v>
      </c>
      <c r="CF11477" s="54">
        <v>133</v>
      </c>
      <c r="CG11477" s="54">
        <v>0.127</v>
      </c>
      <c r="CH11477" s="54">
        <v>0.27900000000000003</v>
      </c>
      <c r="CI11477" s="54">
        <v>0</v>
      </c>
      <c r="CJ11477" s="54">
        <v>58</v>
      </c>
      <c r="CK11477" s="54">
        <v>8</v>
      </c>
      <c r="CL11477" s="54">
        <v>2.0000000000000001E-4</v>
      </c>
      <c r="CM11477" s="54">
        <v>7.3999999999999996E-2</v>
      </c>
      <c r="CN11477" s="53" t="s">
        <v>43051</v>
      </c>
      <c r="CO11477" s="54">
        <v>199</v>
      </c>
      <c r="CP11477" s="54">
        <v>204</v>
      </c>
      <c r="CQ11477" s="55">
        <f t="shared" si="179"/>
        <v>0.97549019607843135</v>
      </c>
      <c r="CR11477" s="52" t="s">
        <v>28953</v>
      </c>
    </row>
    <row r="11478" spans="81:96">
      <c r="CC11478" s="52">
        <v>11477</v>
      </c>
      <c r="CD11478" s="53" t="s">
        <v>38243</v>
      </c>
      <c r="CE11478" s="53" t="s">
        <v>38244</v>
      </c>
      <c r="CF11478" s="54">
        <v>388</v>
      </c>
      <c r="CG11478" s="54">
        <v>0.11799999999999999</v>
      </c>
      <c r="CH11478" s="54">
        <v>0.39</v>
      </c>
      <c r="CI11478" s="54"/>
      <c r="CJ11478" s="54"/>
      <c r="CK11478" s="54" t="s">
        <v>28918</v>
      </c>
      <c r="CL11478" s="54">
        <v>2.1000000000000001E-4</v>
      </c>
      <c r="CM11478" s="54">
        <v>0.124</v>
      </c>
      <c r="CN11478" s="53" t="s">
        <v>43051</v>
      </c>
      <c r="CO11478" s="54">
        <v>200</v>
      </c>
      <c r="CP11478" s="54">
        <v>204</v>
      </c>
      <c r="CQ11478" s="55">
        <f t="shared" si="179"/>
        <v>0.98039215686274506</v>
      </c>
      <c r="CR11478" s="52" t="s">
        <v>28953</v>
      </c>
    </row>
    <row r="11479" spans="81:96">
      <c r="CC11479" s="52">
        <v>11478</v>
      </c>
      <c r="CD11479" s="53" t="s">
        <v>43214</v>
      </c>
      <c r="CE11479" s="53" t="s">
        <v>43215</v>
      </c>
      <c r="CF11479" s="54">
        <v>131</v>
      </c>
      <c r="CG11479" s="54">
        <v>0.11700000000000001</v>
      </c>
      <c r="CH11479" s="54">
        <v>0.23200000000000001</v>
      </c>
      <c r="CI11479" s="54">
        <v>0</v>
      </c>
      <c r="CJ11479" s="54">
        <v>51</v>
      </c>
      <c r="CK11479" s="54" t="s">
        <v>28918</v>
      </c>
      <c r="CL11479" s="54">
        <v>1.2999999999999999E-4</v>
      </c>
      <c r="CM11479" s="54">
        <v>0.05</v>
      </c>
      <c r="CN11479" s="53" t="s">
        <v>43051</v>
      </c>
      <c r="CO11479" s="54">
        <v>201</v>
      </c>
      <c r="CP11479" s="54">
        <v>204</v>
      </c>
      <c r="CQ11479" s="55">
        <f t="shared" si="179"/>
        <v>0.98529411764705888</v>
      </c>
      <c r="CR11479" s="52" t="s">
        <v>28953</v>
      </c>
    </row>
    <row r="11480" spans="81:96">
      <c r="CC11480" s="52">
        <v>11479</v>
      </c>
      <c r="CD11480" s="53" t="s">
        <v>43216</v>
      </c>
      <c r="CE11480" s="53" t="s">
        <v>43217</v>
      </c>
      <c r="CF11480" s="54">
        <v>113</v>
      </c>
      <c r="CG11480" s="54">
        <v>0.111</v>
      </c>
      <c r="CH11480" s="54">
        <v>7.3999999999999996E-2</v>
      </c>
      <c r="CI11480" s="54"/>
      <c r="CJ11480" s="54"/>
      <c r="CK11480" s="54" t="s">
        <v>28918</v>
      </c>
      <c r="CL11480" s="54">
        <v>1.0000000000000001E-5</v>
      </c>
      <c r="CM11480" s="54">
        <v>2.4E-2</v>
      </c>
      <c r="CN11480" s="53" t="s">
        <v>43051</v>
      </c>
      <c r="CO11480" s="54">
        <v>202</v>
      </c>
      <c r="CP11480" s="54">
        <v>204</v>
      </c>
      <c r="CQ11480" s="55">
        <f t="shared" si="179"/>
        <v>0.99019607843137258</v>
      </c>
      <c r="CR11480" s="52" t="s">
        <v>28953</v>
      </c>
    </row>
    <row r="11481" spans="81:96">
      <c r="CC11481" s="52">
        <v>11480</v>
      </c>
      <c r="CD11481" s="53" t="s">
        <v>43218</v>
      </c>
      <c r="CE11481" s="53" t="s">
        <v>43219</v>
      </c>
      <c r="CF11481" s="54">
        <v>45</v>
      </c>
      <c r="CG11481" s="54">
        <v>8.1000000000000003E-2</v>
      </c>
      <c r="CH11481" s="54">
        <v>0.20300000000000001</v>
      </c>
      <c r="CI11481" s="54">
        <v>0</v>
      </c>
      <c r="CJ11481" s="54">
        <v>12</v>
      </c>
      <c r="CK11481" s="54"/>
      <c r="CL11481" s="54">
        <v>5.0000000000000002E-5</v>
      </c>
      <c r="CM11481" s="54">
        <v>4.1000000000000002E-2</v>
      </c>
      <c r="CN11481" s="53" t="s">
        <v>43051</v>
      </c>
      <c r="CO11481" s="54">
        <v>203</v>
      </c>
      <c r="CP11481" s="54">
        <v>204</v>
      </c>
      <c r="CQ11481" s="55">
        <f t="shared" si="179"/>
        <v>0.99509803921568629</v>
      </c>
      <c r="CR11481" s="52" t="s">
        <v>28953</v>
      </c>
    </row>
    <row r="11482" spans="81:96">
      <c r="CC11482" s="52">
        <v>11481</v>
      </c>
      <c r="CD11482" s="53" t="s">
        <v>43220</v>
      </c>
      <c r="CE11482" s="53" t="s">
        <v>43221</v>
      </c>
      <c r="CF11482" s="54">
        <v>39</v>
      </c>
      <c r="CG11482" s="54">
        <v>0</v>
      </c>
      <c r="CH11482" s="54">
        <v>0.108</v>
      </c>
      <c r="CI11482" s="54">
        <v>1</v>
      </c>
      <c r="CJ11482" s="54">
        <v>4</v>
      </c>
      <c r="CK11482" s="54"/>
      <c r="CL11482" s="54">
        <v>3.0000000000000001E-5</v>
      </c>
      <c r="CM11482" s="54">
        <v>5.7000000000000002E-2</v>
      </c>
      <c r="CN11482" s="53" t="s">
        <v>43051</v>
      </c>
      <c r="CO11482" s="54">
        <v>204</v>
      </c>
      <c r="CP11482" s="54">
        <v>204</v>
      </c>
      <c r="CQ11482" s="55">
        <f t="shared" si="179"/>
        <v>1</v>
      </c>
      <c r="CR11482" s="52" t="s">
        <v>28953</v>
      </c>
    </row>
    <row r="11483" spans="81:96">
      <c r="CC11483" s="52">
        <v>11482</v>
      </c>
      <c r="CD11483" s="53" t="s">
        <v>43222</v>
      </c>
      <c r="CE11483" s="53" t="s">
        <v>43223</v>
      </c>
      <c r="CF11483" s="54">
        <v>19454</v>
      </c>
      <c r="CG11483" s="54">
        <v>26.931999999999999</v>
      </c>
      <c r="CH11483" s="54">
        <v>33.343000000000004</v>
      </c>
      <c r="CI11483" s="54">
        <v>4.9219999999999997</v>
      </c>
      <c r="CJ11483" s="54">
        <v>64</v>
      </c>
      <c r="CK11483" s="54">
        <v>6.7</v>
      </c>
      <c r="CL11483" s="54">
        <v>3.159E-2</v>
      </c>
      <c r="CM11483" s="54">
        <v>7.8310000000000004</v>
      </c>
      <c r="CN11483" s="53" t="s">
        <v>43224</v>
      </c>
      <c r="CO11483" s="54">
        <v>1</v>
      </c>
      <c r="CP11483" s="54">
        <v>82</v>
      </c>
      <c r="CQ11483" s="55">
        <f t="shared" si="179"/>
        <v>1.2195121951219513E-2</v>
      </c>
      <c r="CR11483" s="52" t="s">
        <v>28907</v>
      </c>
    </row>
    <row r="11484" spans="81:96">
      <c r="CC11484" s="52">
        <v>11483</v>
      </c>
      <c r="CD11484" s="53" t="s">
        <v>43225</v>
      </c>
      <c r="CE11484" s="53" t="s">
        <v>43226</v>
      </c>
      <c r="CF11484" s="54">
        <v>1388</v>
      </c>
      <c r="CG11484" s="54">
        <v>6.1559999999999997</v>
      </c>
      <c r="CH11484" s="54">
        <v>7.9</v>
      </c>
      <c r="CI11484" s="54">
        <v>1.3120000000000001</v>
      </c>
      <c r="CJ11484" s="54">
        <v>16</v>
      </c>
      <c r="CK11484" s="54">
        <v>6.1</v>
      </c>
      <c r="CL11484" s="54">
        <v>2.5500000000000002E-3</v>
      </c>
      <c r="CM11484" s="54">
        <v>2.0049999999999999</v>
      </c>
      <c r="CN11484" s="53" t="s">
        <v>43224</v>
      </c>
      <c r="CO11484" s="54">
        <v>2</v>
      </c>
      <c r="CP11484" s="54">
        <v>82</v>
      </c>
      <c r="CQ11484" s="55">
        <f t="shared" si="179"/>
        <v>2.4390243902439025E-2</v>
      </c>
      <c r="CR11484" s="52" t="s">
        <v>28907</v>
      </c>
    </row>
    <row r="11485" spans="81:96">
      <c r="CC11485" s="52">
        <v>11484</v>
      </c>
      <c r="CD11485" s="53" t="s">
        <v>43227</v>
      </c>
      <c r="CE11485" s="53" t="s">
        <v>43228</v>
      </c>
      <c r="CF11485" s="54">
        <v>101504</v>
      </c>
      <c r="CG11485" s="54">
        <v>5.8</v>
      </c>
      <c r="CH11485" s="54">
        <v>5.6539999999999999</v>
      </c>
      <c r="CI11485" s="54">
        <v>1.155</v>
      </c>
      <c r="CJ11485" s="54">
        <v>950</v>
      </c>
      <c r="CK11485" s="54">
        <v>9</v>
      </c>
      <c r="CL11485" s="54">
        <v>0.12018</v>
      </c>
      <c r="CM11485" s="54">
        <v>1.2789999999999999</v>
      </c>
      <c r="CN11485" s="53" t="s">
        <v>43224</v>
      </c>
      <c r="CO11485" s="54">
        <v>3</v>
      </c>
      <c r="CP11485" s="54">
        <v>82</v>
      </c>
      <c r="CQ11485" s="55">
        <f t="shared" si="179"/>
        <v>3.6585365853658534E-2</v>
      </c>
      <c r="CR11485" s="52" t="s">
        <v>28907</v>
      </c>
    </row>
    <row r="11486" spans="81:96">
      <c r="CC11486" s="52">
        <v>11485</v>
      </c>
      <c r="CD11486" s="53" t="s">
        <v>43229</v>
      </c>
      <c r="CE11486" s="53" t="s">
        <v>43230</v>
      </c>
      <c r="CF11486" s="54">
        <v>3481</v>
      </c>
      <c r="CG11486" s="54">
        <v>5.7640000000000002</v>
      </c>
      <c r="CH11486" s="54">
        <v>5.875</v>
      </c>
      <c r="CI11486" s="54">
        <v>1.2310000000000001</v>
      </c>
      <c r="CJ11486" s="54">
        <v>264</v>
      </c>
      <c r="CK11486" s="54">
        <v>2.1</v>
      </c>
      <c r="CL11486" s="54">
        <v>1.389E-2</v>
      </c>
      <c r="CM11486" s="54">
        <v>1.629</v>
      </c>
      <c r="CN11486" s="53" t="s">
        <v>43224</v>
      </c>
      <c r="CO11486" s="54">
        <v>4</v>
      </c>
      <c r="CP11486" s="54">
        <v>82</v>
      </c>
      <c r="CQ11486" s="55">
        <f t="shared" si="179"/>
        <v>4.878048780487805E-2</v>
      </c>
      <c r="CR11486" s="52" t="s">
        <v>28907</v>
      </c>
    </row>
    <row r="11487" spans="81:96">
      <c r="CC11487" s="52">
        <v>11486</v>
      </c>
      <c r="CD11487" s="53" t="s">
        <v>29985</v>
      </c>
      <c r="CE11487" s="53" t="s">
        <v>29986</v>
      </c>
      <c r="CF11487" s="54">
        <v>31769</v>
      </c>
      <c r="CG11487" s="54">
        <v>5.75</v>
      </c>
      <c r="CH11487" s="54">
        <v>6.4320000000000004</v>
      </c>
      <c r="CI11487" s="54">
        <v>0.96499999999999997</v>
      </c>
      <c r="CJ11487" s="54">
        <v>489</v>
      </c>
      <c r="CK11487" s="54">
        <v>6</v>
      </c>
      <c r="CL11487" s="54">
        <v>5.4870000000000002E-2</v>
      </c>
      <c r="CM11487" s="54">
        <v>1.4510000000000001</v>
      </c>
      <c r="CN11487" s="53" t="s">
        <v>43224</v>
      </c>
      <c r="CO11487" s="54">
        <v>5</v>
      </c>
      <c r="CP11487" s="54">
        <v>82</v>
      </c>
      <c r="CQ11487" s="55">
        <f t="shared" si="179"/>
        <v>6.097560975609756E-2</v>
      </c>
      <c r="CR11487" s="52" t="s">
        <v>28907</v>
      </c>
    </row>
    <row r="11488" spans="81:96">
      <c r="CC11488" s="52">
        <v>11487</v>
      </c>
      <c r="CD11488" s="53" t="s">
        <v>43231</v>
      </c>
      <c r="CE11488" s="53" t="s">
        <v>43232</v>
      </c>
      <c r="CF11488" s="54">
        <v>10407</v>
      </c>
      <c r="CG11488" s="54">
        <v>5.52</v>
      </c>
      <c r="CH11488" s="54">
        <v>5.7229999999999999</v>
      </c>
      <c r="CI11488" s="54">
        <v>1.81</v>
      </c>
      <c r="CJ11488" s="54">
        <v>747</v>
      </c>
      <c r="CK11488" s="54">
        <v>2.1</v>
      </c>
      <c r="CL11488" s="54">
        <v>3.0839999999999999E-2</v>
      </c>
      <c r="CM11488" s="54">
        <v>1.228</v>
      </c>
      <c r="CN11488" s="53" t="s">
        <v>43224</v>
      </c>
      <c r="CO11488" s="54">
        <v>6</v>
      </c>
      <c r="CP11488" s="54">
        <v>82</v>
      </c>
      <c r="CQ11488" s="55">
        <f t="shared" si="179"/>
        <v>7.3170731707317069E-2</v>
      </c>
      <c r="CR11488" s="52" t="s">
        <v>28907</v>
      </c>
    </row>
    <row r="11489" spans="81:96">
      <c r="CC11489" s="52">
        <v>11488</v>
      </c>
      <c r="CD11489" s="53" t="s">
        <v>34671</v>
      </c>
      <c r="CE11489" s="53" t="s">
        <v>34672</v>
      </c>
      <c r="CF11489" s="54">
        <v>45130</v>
      </c>
      <c r="CG11489" s="54">
        <v>5.056</v>
      </c>
      <c r="CH11489" s="54">
        <v>5.3230000000000004</v>
      </c>
      <c r="CI11489" s="54">
        <v>1.2150000000000001</v>
      </c>
      <c r="CJ11489" s="54">
        <v>825</v>
      </c>
      <c r="CK11489" s="54">
        <v>6.9</v>
      </c>
      <c r="CL11489" s="54">
        <v>6.0350000000000001E-2</v>
      </c>
      <c r="CM11489" s="54">
        <v>1.115</v>
      </c>
      <c r="CN11489" s="53" t="s">
        <v>43224</v>
      </c>
      <c r="CO11489" s="54">
        <v>7</v>
      </c>
      <c r="CP11489" s="54">
        <v>82</v>
      </c>
      <c r="CQ11489" s="55">
        <f t="shared" si="179"/>
        <v>8.5365853658536592E-2</v>
      </c>
      <c r="CR11489" s="52" t="s">
        <v>28907</v>
      </c>
    </row>
    <row r="11490" spans="81:96">
      <c r="CC11490" s="52">
        <v>11489</v>
      </c>
      <c r="CD11490" s="53" t="s">
        <v>43233</v>
      </c>
      <c r="CE11490" s="53" t="s">
        <v>43234</v>
      </c>
      <c r="CF11490" s="54">
        <v>13256</v>
      </c>
      <c r="CG11490" s="54">
        <v>4.9409999999999998</v>
      </c>
      <c r="CH11490" s="54">
        <v>4.7480000000000002</v>
      </c>
      <c r="CI11490" s="54">
        <v>1.1080000000000001</v>
      </c>
      <c r="CJ11490" s="54">
        <v>251</v>
      </c>
      <c r="CK11490" s="54">
        <v>6.4</v>
      </c>
      <c r="CL11490" s="54">
        <v>2.282E-2</v>
      </c>
      <c r="CM11490" s="54">
        <v>1.147</v>
      </c>
      <c r="CN11490" s="53" t="s">
        <v>43224</v>
      </c>
      <c r="CO11490" s="54">
        <v>8</v>
      </c>
      <c r="CP11490" s="54">
        <v>82</v>
      </c>
      <c r="CQ11490" s="55">
        <f t="shared" si="179"/>
        <v>9.7560975609756101E-2</v>
      </c>
      <c r="CR11490" s="52" t="s">
        <v>28907</v>
      </c>
    </row>
    <row r="11491" spans="81:96">
      <c r="CC11491" s="52">
        <v>11490</v>
      </c>
      <c r="CD11491" s="53" t="s">
        <v>286</v>
      </c>
      <c r="CE11491" s="53" t="s">
        <v>284</v>
      </c>
      <c r="CF11491" s="54">
        <v>30889</v>
      </c>
      <c r="CG11491" s="54">
        <v>4.0739999999999998</v>
      </c>
      <c r="CH11491" s="54">
        <v>4.5679999999999996</v>
      </c>
      <c r="CI11491" s="54">
        <v>0.96199999999999997</v>
      </c>
      <c r="CJ11491" s="54">
        <v>1162</v>
      </c>
      <c r="CK11491" s="54">
        <v>4.4000000000000004</v>
      </c>
      <c r="CL11491" s="54">
        <v>5.0810000000000001E-2</v>
      </c>
      <c r="CM11491" s="54">
        <v>0.78300000000000003</v>
      </c>
      <c r="CN11491" s="53" t="s">
        <v>43224</v>
      </c>
      <c r="CO11491" s="54">
        <v>9</v>
      </c>
      <c r="CP11491" s="54">
        <v>82</v>
      </c>
      <c r="CQ11491" s="55">
        <f t="shared" si="179"/>
        <v>0.10975609756097561</v>
      </c>
      <c r="CR11491" s="52" t="s">
        <v>28907</v>
      </c>
    </row>
    <row r="11492" spans="81:96">
      <c r="CC11492" s="52">
        <v>11491</v>
      </c>
      <c r="CD11492" s="53" t="s">
        <v>26338</v>
      </c>
      <c r="CE11492" s="53" t="s">
        <v>26347</v>
      </c>
      <c r="CF11492" s="54">
        <v>27131</v>
      </c>
      <c r="CG11492" s="54">
        <v>4.0289999999999999</v>
      </c>
      <c r="CH11492" s="54">
        <v>4.2889999999999997</v>
      </c>
      <c r="CI11492" s="54">
        <v>1.105</v>
      </c>
      <c r="CJ11492" s="54">
        <v>966</v>
      </c>
      <c r="CK11492" s="54">
        <v>3.4</v>
      </c>
      <c r="CL11492" s="54">
        <v>0.10152</v>
      </c>
      <c r="CM11492" s="54">
        <v>1.2270000000000001</v>
      </c>
      <c r="CN11492" s="53" t="s">
        <v>43224</v>
      </c>
      <c r="CO11492" s="54">
        <v>10</v>
      </c>
      <c r="CP11492" s="54">
        <v>82</v>
      </c>
      <c r="CQ11492" s="55">
        <f t="shared" si="179"/>
        <v>0.12195121951219512</v>
      </c>
      <c r="CR11492" s="52" t="s">
        <v>28907</v>
      </c>
    </row>
    <row r="11493" spans="81:96">
      <c r="CC11493" s="52">
        <v>11492</v>
      </c>
      <c r="CD11493" s="53" t="s">
        <v>30049</v>
      </c>
      <c r="CE11493" s="53" t="s">
        <v>30050</v>
      </c>
      <c r="CF11493" s="54">
        <v>5749</v>
      </c>
      <c r="CG11493" s="54">
        <v>3.851</v>
      </c>
      <c r="CH11493" s="54">
        <v>4.0119999999999996</v>
      </c>
      <c r="CI11493" s="54">
        <v>0.59599999999999997</v>
      </c>
      <c r="CJ11493" s="54">
        <v>166</v>
      </c>
      <c r="CK11493" s="54">
        <v>5.3</v>
      </c>
      <c r="CL11493" s="54">
        <v>1.1469999999999999E-2</v>
      </c>
      <c r="CM11493" s="54">
        <v>0.92400000000000004</v>
      </c>
      <c r="CN11493" s="53" t="s">
        <v>43224</v>
      </c>
      <c r="CO11493" s="54">
        <v>11</v>
      </c>
      <c r="CP11493" s="54">
        <v>82</v>
      </c>
      <c r="CQ11493" s="55">
        <f t="shared" si="179"/>
        <v>0.13414634146341464</v>
      </c>
      <c r="CR11493" s="52" t="s">
        <v>28907</v>
      </c>
    </row>
    <row r="11494" spans="81:96">
      <c r="CC11494" s="52">
        <v>11493</v>
      </c>
      <c r="CD11494" s="53" t="s">
        <v>43235</v>
      </c>
      <c r="CE11494" s="53" t="s">
        <v>43236</v>
      </c>
      <c r="CF11494" s="54">
        <v>13161</v>
      </c>
      <c r="CG11494" s="54">
        <v>3.83</v>
      </c>
      <c r="CH11494" s="54">
        <v>2.99</v>
      </c>
      <c r="CI11494" s="54">
        <v>0.84799999999999998</v>
      </c>
      <c r="CJ11494" s="54">
        <v>164</v>
      </c>
      <c r="CK11494" s="54" t="s">
        <v>28918</v>
      </c>
      <c r="CL11494" s="54">
        <v>1.332E-2</v>
      </c>
      <c r="CM11494" s="54">
        <v>0.80800000000000005</v>
      </c>
      <c r="CN11494" s="53" t="s">
        <v>43224</v>
      </c>
      <c r="CO11494" s="54">
        <v>12</v>
      </c>
      <c r="CP11494" s="54">
        <v>82</v>
      </c>
      <c r="CQ11494" s="55">
        <f t="shared" si="179"/>
        <v>0.14634146341463414</v>
      </c>
      <c r="CR11494" s="52" t="s">
        <v>28907</v>
      </c>
    </row>
    <row r="11495" spans="81:96">
      <c r="CC11495" s="52">
        <v>11494</v>
      </c>
      <c r="CD11495" s="53" t="s">
        <v>43237</v>
      </c>
      <c r="CE11495" s="53" t="s">
        <v>43238</v>
      </c>
      <c r="CF11495" s="54">
        <v>1242</v>
      </c>
      <c r="CG11495" s="54">
        <v>3.681</v>
      </c>
      <c r="CH11495" s="54">
        <v>3.9039999999999999</v>
      </c>
      <c r="CI11495" s="54">
        <v>0.371</v>
      </c>
      <c r="CJ11495" s="54">
        <v>159</v>
      </c>
      <c r="CK11495" s="54">
        <v>3.1</v>
      </c>
      <c r="CL11495" s="54">
        <v>4.4000000000000003E-3</v>
      </c>
      <c r="CM11495" s="54">
        <v>0.91500000000000004</v>
      </c>
      <c r="CN11495" s="53" t="s">
        <v>43224</v>
      </c>
      <c r="CO11495" s="54">
        <v>13</v>
      </c>
      <c r="CP11495" s="54">
        <v>82</v>
      </c>
      <c r="CQ11495" s="55">
        <f t="shared" si="179"/>
        <v>0.15853658536585366</v>
      </c>
      <c r="CR11495" s="52" t="s">
        <v>28907</v>
      </c>
    </row>
    <row r="11496" spans="81:96">
      <c r="CC11496" s="52">
        <v>11495</v>
      </c>
      <c r="CD11496" s="53" t="s">
        <v>1194</v>
      </c>
      <c r="CE11496" s="53" t="s">
        <v>1202</v>
      </c>
      <c r="CF11496" s="54">
        <v>5929</v>
      </c>
      <c r="CG11496" s="54">
        <v>3.573</v>
      </c>
      <c r="CH11496" s="54">
        <v>4.2850000000000001</v>
      </c>
      <c r="CI11496" s="54">
        <v>0.65500000000000003</v>
      </c>
      <c r="CJ11496" s="54">
        <v>388</v>
      </c>
      <c r="CK11496" s="54">
        <v>4.5999999999999996</v>
      </c>
      <c r="CL11496" s="54">
        <v>9.9399999999999992E-3</v>
      </c>
      <c r="CM11496" s="54">
        <v>0.77300000000000002</v>
      </c>
      <c r="CN11496" s="53" t="s">
        <v>43224</v>
      </c>
      <c r="CO11496" s="54">
        <v>14</v>
      </c>
      <c r="CP11496" s="54">
        <v>82</v>
      </c>
      <c r="CQ11496" s="55">
        <f t="shared" si="179"/>
        <v>0.17073170731707318</v>
      </c>
      <c r="CR11496" s="52" t="s">
        <v>28907</v>
      </c>
    </row>
    <row r="11497" spans="81:96">
      <c r="CC11497" s="52">
        <v>11496</v>
      </c>
      <c r="CD11497" s="53" t="s">
        <v>38250</v>
      </c>
      <c r="CE11497" s="53" t="s">
        <v>38251</v>
      </c>
      <c r="CF11497" s="54">
        <v>1465</v>
      </c>
      <c r="CG11497" s="54">
        <v>3.5680000000000001</v>
      </c>
      <c r="CH11497" s="54">
        <v>2.3759999999999999</v>
      </c>
      <c r="CI11497" s="54">
        <v>0.63300000000000001</v>
      </c>
      <c r="CJ11497" s="54">
        <v>120</v>
      </c>
      <c r="CK11497" s="54">
        <v>2.7</v>
      </c>
      <c r="CL11497" s="54">
        <v>1.1900000000000001E-3</v>
      </c>
      <c r="CM11497" s="54">
        <v>0.17199999999999999</v>
      </c>
      <c r="CN11497" s="53" t="s">
        <v>43224</v>
      </c>
      <c r="CO11497" s="54">
        <v>15</v>
      </c>
      <c r="CP11497" s="54">
        <v>82</v>
      </c>
      <c r="CQ11497" s="55">
        <f t="shared" si="179"/>
        <v>0.18292682926829268</v>
      </c>
      <c r="CR11497" s="52" t="s">
        <v>28907</v>
      </c>
    </row>
    <row r="11498" spans="81:96">
      <c r="CC11498" s="52">
        <v>11497</v>
      </c>
      <c r="CD11498" s="53" t="s">
        <v>43239</v>
      </c>
      <c r="CE11498" s="53" t="s">
        <v>43240</v>
      </c>
      <c r="CF11498" s="54">
        <v>54164</v>
      </c>
      <c r="CG11498" s="54">
        <v>3.5619999999999998</v>
      </c>
      <c r="CH11498" s="54">
        <v>3.91</v>
      </c>
      <c r="CI11498" s="54">
        <v>0.72599999999999998</v>
      </c>
      <c r="CJ11498" s="54">
        <v>797</v>
      </c>
      <c r="CK11498" s="54">
        <v>9.4</v>
      </c>
      <c r="CL11498" s="54">
        <v>5.0200000000000002E-2</v>
      </c>
      <c r="CM11498" s="54">
        <v>0.84199999999999997</v>
      </c>
      <c r="CN11498" s="53" t="s">
        <v>43224</v>
      </c>
      <c r="CO11498" s="54">
        <v>16</v>
      </c>
      <c r="CP11498" s="54">
        <v>82</v>
      </c>
      <c r="CQ11498" s="55">
        <f t="shared" si="179"/>
        <v>0.1951219512195122</v>
      </c>
      <c r="CR11498" s="52" t="s">
        <v>28907</v>
      </c>
    </row>
    <row r="11499" spans="81:96">
      <c r="CC11499" s="52">
        <v>11498</v>
      </c>
      <c r="CD11499" s="53" t="s">
        <v>43241</v>
      </c>
      <c r="CE11499" s="53" t="s">
        <v>43242</v>
      </c>
      <c r="CF11499" s="54">
        <v>16208</v>
      </c>
      <c r="CG11499" s="54">
        <v>3.1629999999999998</v>
      </c>
      <c r="CH11499" s="54">
        <v>3.722</v>
      </c>
      <c r="CI11499" s="54">
        <v>0.34799999999999998</v>
      </c>
      <c r="CJ11499" s="54">
        <v>351</v>
      </c>
      <c r="CK11499" s="54">
        <v>8</v>
      </c>
      <c r="CL11499" s="54">
        <v>1.7979999999999999E-2</v>
      </c>
      <c r="CM11499" s="54">
        <v>0.72499999999999998</v>
      </c>
      <c r="CN11499" s="53" t="s">
        <v>43224</v>
      </c>
      <c r="CO11499" s="54">
        <v>17</v>
      </c>
      <c r="CP11499" s="54">
        <v>82</v>
      </c>
      <c r="CQ11499" s="55">
        <f t="shared" si="179"/>
        <v>0.2073170731707317</v>
      </c>
      <c r="CR11499" s="52" t="s">
        <v>28907</v>
      </c>
    </row>
    <row r="11500" spans="81:96">
      <c r="CC11500" s="52">
        <v>11499</v>
      </c>
      <c r="CD11500" s="53" t="s">
        <v>43243</v>
      </c>
      <c r="CE11500" s="53" t="s">
        <v>43244</v>
      </c>
      <c r="CF11500" s="54">
        <v>23291</v>
      </c>
      <c r="CG11500" s="54">
        <v>3.113</v>
      </c>
      <c r="CH11500" s="54">
        <v>3.0070000000000001</v>
      </c>
      <c r="CI11500" s="54">
        <v>0.76400000000000001</v>
      </c>
      <c r="CJ11500" s="54">
        <v>382</v>
      </c>
      <c r="CK11500" s="54">
        <v>7.6</v>
      </c>
      <c r="CL11500" s="54">
        <v>2.9159999999999998E-2</v>
      </c>
      <c r="CM11500" s="54">
        <v>0.61799999999999999</v>
      </c>
      <c r="CN11500" s="53" t="s">
        <v>43224</v>
      </c>
      <c r="CO11500" s="54">
        <v>18</v>
      </c>
      <c r="CP11500" s="54">
        <v>82</v>
      </c>
      <c r="CQ11500" s="55">
        <f t="shared" si="179"/>
        <v>0.21951219512195122</v>
      </c>
      <c r="CR11500" s="52" t="s">
        <v>28907</v>
      </c>
    </row>
    <row r="11501" spans="81:96">
      <c r="CC11501" s="52">
        <v>11500</v>
      </c>
      <c r="CD11501" s="53" t="s">
        <v>43245</v>
      </c>
      <c r="CE11501" s="53" t="s">
        <v>43246</v>
      </c>
      <c r="CF11501" s="54">
        <v>14393</v>
      </c>
      <c r="CG11501" s="54">
        <v>3.0049999999999999</v>
      </c>
      <c r="CH11501" s="54">
        <v>3.198</v>
      </c>
      <c r="CI11501" s="54">
        <v>0.57699999999999996</v>
      </c>
      <c r="CJ11501" s="54">
        <v>310</v>
      </c>
      <c r="CK11501" s="54">
        <v>7.6</v>
      </c>
      <c r="CL11501" s="54">
        <v>1.6480000000000002E-2</v>
      </c>
      <c r="CM11501" s="54">
        <v>0.7</v>
      </c>
      <c r="CN11501" s="53" t="s">
        <v>43224</v>
      </c>
      <c r="CO11501" s="54">
        <v>19</v>
      </c>
      <c r="CP11501" s="54">
        <v>82</v>
      </c>
      <c r="CQ11501" s="55">
        <f t="shared" si="179"/>
        <v>0.23170731707317074</v>
      </c>
      <c r="CR11501" s="52" t="s">
        <v>28907</v>
      </c>
    </row>
    <row r="11502" spans="81:96">
      <c r="CC11502" s="52">
        <v>11501</v>
      </c>
      <c r="CD11502" s="53" t="s">
        <v>43247</v>
      </c>
      <c r="CE11502" s="53" t="s">
        <v>43248</v>
      </c>
      <c r="CF11502" s="54">
        <v>726</v>
      </c>
      <c r="CG11502" s="54">
        <v>2.78</v>
      </c>
      <c r="CH11502" s="54">
        <v>2</v>
      </c>
      <c r="CI11502" s="54">
        <v>0.48799999999999999</v>
      </c>
      <c r="CJ11502" s="54">
        <v>82</v>
      </c>
      <c r="CK11502" s="54">
        <v>3.6</v>
      </c>
      <c r="CL11502" s="54">
        <v>8.4000000000000003E-4</v>
      </c>
      <c r="CM11502" s="54">
        <v>0.22700000000000001</v>
      </c>
      <c r="CN11502" s="53" t="s">
        <v>43224</v>
      </c>
      <c r="CO11502" s="54">
        <v>20</v>
      </c>
      <c r="CP11502" s="54">
        <v>82</v>
      </c>
      <c r="CQ11502" s="55">
        <f t="shared" si="179"/>
        <v>0.24390243902439024</v>
      </c>
      <c r="CR11502" s="52" t="s">
        <v>28907</v>
      </c>
    </row>
    <row r="11503" spans="81:96">
      <c r="CC11503" s="52">
        <v>11502</v>
      </c>
      <c r="CD11503" s="53" t="s">
        <v>43249</v>
      </c>
      <c r="CE11503" s="53" t="s">
        <v>43250</v>
      </c>
      <c r="CF11503" s="54">
        <v>1938</v>
      </c>
      <c r="CG11503" s="54">
        <v>2.7610000000000001</v>
      </c>
      <c r="CH11503" s="54">
        <v>2.9319999999999999</v>
      </c>
      <c r="CI11503" s="54">
        <v>0.47599999999999998</v>
      </c>
      <c r="CJ11503" s="54">
        <v>84</v>
      </c>
      <c r="CK11503" s="54">
        <v>4.4000000000000004</v>
      </c>
      <c r="CL11503" s="54">
        <v>4.5500000000000002E-3</v>
      </c>
      <c r="CM11503" s="54">
        <v>0.63300000000000001</v>
      </c>
      <c r="CN11503" s="53" t="s">
        <v>43224</v>
      </c>
      <c r="CO11503" s="54">
        <v>21</v>
      </c>
      <c r="CP11503" s="54">
        <v>82</v>
      </c>
      <c r="CQ11503" s="55">
        <f t="shared" si="179"/>
        <v>0.25609756097560976</v>
      </c>
      <c r="CR11503" s="52" t="s">
        <v>28921</v>
      </c>
    </row>
    <row r="11504" spans="81:96">
      <c r="CC11504" s="52">
        <v>11503</v>
      </c>
      <c r="CD11504" s="53" t="s">
        <v>38441</v>
      </c>
      <c r="CE11504" s="53" t="s">
        <v>38442</v>
      </c>
      <c r="CF11504" s="54">
        <v>3687</v>
      </c>
      <c r="CG11504" s="54">
        <v>2.661</v>
      </c>
      <c r="CH11504" s="54">
        <v>2.7789999999999999</v>
      </c>
      <c r="CI11504" s="54">
        <v>0.55100000000000005</v>
      </c>
      <c r="CJ11504" s="54">
        <v>136</v>
      </c>
      <c r="CK11504" s="54">
        <v>6.8</v>
      </c>
      <c r="CL11504" s="54">
        <v>5.7800000000000004E-3</v>
      </c>
      <c r="CM11504" s="54">
        <v>0.63800000000000001</v>
      </c>
      <c r="CN11504" s="53" t="s">
        <v>43224</v>
      </c>
      <c r="CO11504" s="54">
        <v>22</v>
      </c>
      <c r="CP11504" s="54">
        <v>82</v>
      </c>
      <c r="CQ11504" s="55">
        <f t="shared" si="179"/>
        <v>0.26829268292682928</v>
      </c>
      <c r="CR11504" s="52" t="s">
        <v>28921</v>
      </c>
    </row>
    <row r="11505" spans="81:96">
      <c r="CC11505" s="52">
        <v>11504</v>
      </c>
      <c r="CD11505" s="53" t="s">
        <v>43251</v>
      </c>
      <c r="CE11505" s="53" t="s">
        <v>43252</v>
      </c>
      <c r="CF11505" s="54">
        <v>9868</v>
      </c>
      <c r="CG11505" s="54">
        <v>2.6160000000000001</v>
      </c>
      <c r="CH11505" s="54">
        <v>2.3769999999999998</v>
      </c>
      <c r="CI11505" s="54">
        <v>0.69099999999999995</v>
      </c>
      <c r="CJ11505" s="54">
        <v>246</v>
      </c>
      <c r="CK11505" s="54" t="s">
        <v>28918</v>
      </c>
      <c r="CL11505" s="54">
        <v>1.1690000000000001E-2</v>
      </c>
      <c r="CM11505" s="54">
        <v>0.56100000000000005</v>
      </c>
      <c r="CN11505" s="53" t="s">
        <v>43224</v>
      </c>
      <c r="CO11505" s="54">
        <v>23</v>
      </c>
      <c r="CP11505" s="54">
        <v>82</v>
      </c>
      <c r="CQ11505" s="55">
        <f t="shared" si="179"/>
        <v>0.28048780487804881</v>
      </c>
      <c r="CR11505" s="52" t="s">
        <v>28921</v>
      </c>
    </row>
    <row r="11506" spans="81:96">
      <c r="CC11506" s="52">
        <v>11505</v>
      </c>
      <c r="CD11506" s="53" t="s">
        <v>31334</v>
      </c>
      <c r="CE11506" s="53" t="s">
        <v>31335</v>
      </c>
      <c r="CF11506" s="54">
        <v>5146</v>
      </c>
      <c r="CG11506" s="54">
        <v>2.5150000000000001</v>
      </c>
      <c r="CH11506" s="54">
        <v>2.5350000000000001</v>
      </c>
      <c r="CI11506" s="54">
        <v>0.57399999999999995</v>
      </c>
      <c r="CJ11506" s="54">
        <v>148</v>
      </c>
      <c r="CK11506" s="54">
        <v>7.3</v>
      </c>
      <c r="CL11506" s="54">
        <v>6.0699999999999999E-3</v>
      </c>
      <c r="CM11506" s="54">
        <v>0.51500000000000001</v>
      </c>
      <c r="CN11506" s="53" t="s">
        <v>43224</v>
      </c>
      <c r="CO11506" s="54">
        <v>24</v>
      </c>
      <c r="CP11506" s="54">
        <v>82</v>
      </c>
      <c r="CQ11506" s="55">
        <f t="shared" si="179"/>
        <v>0.29268292682926828</v>
      </c>
      <c r="CR11506" s="52" t="s">
        <v>28921</v>
      </c>
    </row>
    <row r="11507" spans="81:96">
      <c r="CC11507" s="52">
        <v>11506</v>
      </c>
      <c r="CD11507" s="53" t="s">
        <v>42691</v>
      </c>
      <c r="CE11507" s="53" t="s">
        <v>42692</v>
      </c>
      <c r="CF11507" s="54">
        <v>2799</v>
      </c>
      <c r="CG11507" s="54">
        <v>2.4529999999999998</v>
      </c>
      <c r="CH11507" s="54">
        <v>2.4169999999999998</v>
      </c>
      <c r="CI11507" s="54">
        <v>0.39700000000000002</v>
      </c>
      <c r="CJ11507" s="54">
        <v>116</v>
      </c>
      <c r="CK11507" s="54">
        <v>5.0999999999999996</v>
      </c>
      <c r="CL11507" s="54">
        <v>6.2300000000000003E-3</v>
      </c>
      <c r="CM11507" s="54">
        <v>0.56799999999999995</v>
      </c>
      <c r="CN11507" s="53" t="s">
        <v>43224</v>
      </c>
      <c r="CO11507" s="54">
        <v>25</v>
      </c>
      <c r="CP11507" s="54">
        <v>82</v>
      </c>
      <c r="CQ11507" s="55">
        <f t="shared" si="179"/>
        <v>0.3048780487804878</v>
      </c>
      <c r="CR11507" s="52" t="s">
        <v>28921</v>
      </c>
    </row>
    <row r="11508" spans="81:96">
      <c r="CC11508" s="52">
        <v>11507</v>
      </c>
      <c r="CD11508" s="53" t="s">
        <v>43253</v>
      </c>
      <c r="CE11508" s="53" t="s">
        <v>43254</v>
      </c>
      <c r="CF11508" s="54">
        <v>6672</v>
      </c>
      <c r="CG11508" s="54">
        <v>2.4089999999999998</v>
      </c>
      <c r="CH11508" s="54">
        <v>2.34</v>
      </c>
      <c r="CI11508" s="54">
        <v>0.58199999999999996</v>
      </c>
      <c r="CJ11508" s="54">
        <v>256</v>
      </c>
      <c r="CK11508" s="54">
        <v>7.6</v>
      </c>
      <c r="CL11508" s="54">
        <v>9.0600000000000003E-3</v>
      </c>
      <c r="CM11508" s="54">
        <v>0.52100000000000002</v>
      </c>
      <c r="CN11508" s="53" t="s">
        <v>43224</v>
      </c>
      <c r="CO11508" s="54">
        <v>26</v>
      </c>
      <c r="CP11508" s="54">
        <v>82</v>
      </c>
      <c r="CQ11508" s="55">
        <f t="shared" si="179"/>
        <v>0.31707317073170732</v>
      </c>
      <c r="CR11508" s="52" t="s">
        <v>28921</v>
      </c>
    </row>
    <row r="11509" spans="81:96">
      <c r="CC11509" s="52">
        <v>11508</v>
      </c>
      <c r="CD11509" s="53" t="s">
        <v>30686</v>
      </c>
      <c r="CE11509" s="53" t="s">
        <v>30687</v>
      </c>
      <c r="CF11509" s="54">
        <v>1104</v>
      </c>
      <c r="CG11509" s="54">
        <v>2.3519999999999999</v>
      </c>
      <c r="CH11509" s="54">
        <v>2.5579999999999998</v>
      </c>
      <c r="CI11509" s="54">
        <v>0.20899999999999999</v>
      </c>
      <c r="CJ11509" s="54">
        <v>43</v>
      </c>
      <c r="CK11509" s="54">
        <v>5.9</v>
      </c>
      <c r="CL11509" s="54">
        <v>1.25E-3</v>
      </c>
      <c r="CM11509" s="54">
        <v>0.36399999999999999</v>
      </c>
      <c r="CN11509" s="53" t="s">
        <v>43224</v>
      </c>
      <c r="CO11509" s="54">
        <v>27</v>
      </c>
      <c r="CP11509" s="54">
        <v>82</v>
      </c>
      <c r="CQ11509" s="55">
        <f t="shared" si="179"/>
        <v>0.32926829268292684</v>
      </c>
      <c r="CR11509" s="52" t="s">
        <v>28921</v>
      </c>
    </row>
    <row r="11510" spans="81:96">
      <c r="CC11510" s="52">
        <v>11509</v>
      </c>
      <c r="CD11510" s="53" t="s">
        <v>38459</v>
      </c>
      <c r="CE11510" s="53" t="s">
        <v>38460</v>
      </c>
      <c r="CF11510" s="54">
        <v>14376</v>
      </c>
      <c r="CG11510" s="54">
        <v>2.2519999999999998</v>
      </c>
      <c r="CH11510" s="54">
        <v>2.2440000000000002</v>
      </c>
      <c r="CI11510" s="54">
        <v>0.44800000000000001</v>
      </c>
      <c r="CJ11510" s="54">
        <v>355</v>
      </c>
      <c r="CK11510" s="54" t="s">
        <v>28918</v>
      </c>
      <c r="CL11510" s="54">
        <v>1.439E-2</v>
      </c>
      <c r="CM11510" s="54">
        <v>0.437</v>
      </c>
      <c r="CN11510" s="53" t="s">
        <v>43224</v>
      </c>
      <c r="CO11510" s="54">
        <v>28</v>
      </c>
      <c r="CP11510" s="54">
        <v>82</v>
      </c>
      <c r="CQ11510" s="55">
        <f t="shared" si="179"/>
        <v>0.34146341463414637</v>
      </c>
      <c r="CR11510" s="52" t="s">
        <v>28921</v>
      </c>
    </row>
    <row r="11511" spans="81:96">
      <c r="CC11511" s="52">
        <v>11510</v>
      </c>
      <c r="CD11511" s="53" t="s">
        <v>38308</v>
      </c>
      <c r="CE11511" s="53" t="s">
        <v>38309</v>
      </c>
      <c r="CF11511" s="54">
        <v>4409</v>
      </c>
      <c r="CG11511" s="54">
        <v>2.2400000000000002</v>
      </c>
      <c r="CH11511" s="54">
        <v>2.3220000000000001</v>
      </c>
      <c r="CI11511" s="54">
        <v>0.44900000000000001</v>
      </c>
      <c r="CJ11511" s="54">
        <v>178</v>
      </c>
      <c r="CK11511" s="54">
        <v>7.1</v>
      </c>
      <c r="CL11511" s="54">
        <v>6.3299999999999997E-3</v>
      </c>
      <c r="CM11511" s="54">
        <v>0.54300000000000004</v>
      </c>
      <c r="CN11511" s="53" t="s">
        <v>43224</v>
      </c>
      <c r="CO11511" s="54">
        <v>29</v>
      </c>
      <c r="CP11511" s="54">
        <v>82</v>
      </c>
      <c r="CQ11511" s="55">
        <f t="shared" si="179"/>
        <v>0.35365853658536583</v>
      </c>
      <c r="CR11511" s="52" t="s">
        <v>28921</v>
      </c>
    </row>
    <row r="11512" spans="81:96">
      <c r="CC11512" s="52">
        <v>11511</v>
      </c>
      <c r="CD11512" s="53" t="s">
        <v>43255</v>
      </c>
      <c r="CE11512" s="53" t="s">
        <v>43256</v>
      </c>
      <c r="CF11512" s="54">
        <v>4152</v>
      </c>
      <c r="CG11512" s="54">
        <v>1.992</v>
      </c>
      <c r="CH11512" s="54">
        <v>3.383</v>
      </c>
      <c r="CI11512" s="54">
        <v>1.054</v>
      </c>
      <c r="CJ11512" s="54">
        <v>37</v>
      </c>
      <c r="CK11512" s="54">
        <v>9.6999999999999993</v>
      </c>
      <c r="CL11512" s="54">
        <v>3.7399999999999998E-3</v>
      </c>
      <c r="CM11512" s="54">
        <v>0.92100000000000004</v>
      </c>
      <c r="CN11512" s="53" t="s">
        <v>43224</v>
      </c>
      <c r="CO11512" s="54">
        <v>30</v>
      </c>
      <c r="CP11512" s="54">
        <v>82</v>
      </c>
      <c r="CQ11512" s="55">
        <f t="shared" si="179"/>
        <v>0.36585365853658536</v>
      </c>
      <c r="CR11512" s="52" t="s">
        <v>28921</v>
      </c>
    </row>
    <row r="11513" spans="81:96">
      <c r="CC11513" s="52">
        <v>11512</v>
      </c>
      <c r="CD11513" s="53" t="s">
        <v>43257</v>
      </c>
      <c r="CE11513" s="53" t="s">
        <v>43258</v>
      </c>
      <c r="CF11513" s="54">
        <v>2700</v>
      </c>
      <c r="CG11513" s="54">
        <v>1.92</v>
      </c>
      <c r="CH11513" s="54">
        <v>1.907</v>
      </c>
      <c r="CI11513" s="54">
        <v>0.48199999999999998</v>
      </c>
      <c r="CJ11513" s="54">
        <v>220</v>
      </c>
      <c r="CK11513" s="54">
        <v>3.2</v>
      </c>
      <c r="CL11513" s="54">
        <v>5.1799999999999997E-3</v>
      </c>
      <c r="CM11513" s="54">
        <v>0.309</v>
      </c>
      <c r="CN11513" s="53" t="s">
        <v>43224</v>
      </c>
      <c r="CO11513" s="54">
        <v>31</v>
      </c>
      <c r="CP11513" s="54">
        <v>82</v>
      </c>
      <c r="CQ11513" s="55">
        <f t="shared" si="179"/>
        <v>0.37804878048780488</v>
      </c>
      <c r="CR11513" s="52" t="s">
        <v>28921</v>
      </c>
    </row>
    <row r="11514" spans="81:96">
      <c r="CC11514" s="52">
        <v>11513</v>
      </c>
      <c r="CD11514" s="53" t="s">
        <v>31999</v>
      </c>
      <c r="CE11514" s="53" t="s">
        <v>32000</v>
      </c>
      <c r="CF11514" s="54">
        <v>6434</v>
      </c>
      <c r="CG11514" s="54">
        <v>1.865</v>
      </c>
      <c r="CH11514" s="54">
        <v>2.0049999999999999</v>
      </c>
      <c r="CI11514" s="54">
        <v>0.4</v>
      </c>
      <c r="CJ11514" s="54">
        <v>330</v>
      </c>
      <c r="CK11514" s="54">
        <v>9.1</v>
      </c>
      <c r="CL11514" s="54">
        <v>6.9899999999999997E-3</v>
      </c>
      <c r="CM11514" s="54">
        <v>0.40600000000000003</v>
      </c>
      <c r="CN11514" s="53" t="s">
        <v>43224</v>
      </c>
      <c r="CO11514" s="54">
        <v>32</v>
      </c>
      <c r="CP11514" s="54">
        <v>82</v>
      </c>
      <c r="CQ11514" s="55">
        <f t="shared" si="179"/>
        <v>0.3902439024390244</v>
      </c>
      <c r="CR11514" s="52" t="s">
        <v>28921</v>
      </c>
    </row>
    <row r="11515" spans="81:96">
      <c r="CC11515" s="52">
        <v>11514</v>
      </c>
      <c r="CD11515" s="53" t="s">
        <v>43259</v>
      </c>
      <c r="CE11515" s="53" t="s">
        <v>43260</v>
      </c>
      <c r="CF11515" s="54">
        <v>1183</v>
      </c>
      <c r="CG11515" s="54">
        <v>1.835</v>
      </c>
      <c r="CH11515" s="54">
        <v>1.4019999999999999</v>
      </c>
      <c r="CI11515" s="54">
        <v>0.27700000000000002</v>
      </c>
      <c r="CJ11515" s="54">
        <v>184</v>
      </c>
      <c r="CK11515" s="54">
        <v>3.4</v>
      </c>
      <c r="CL11515" s="54">
        <v>2.2399999999999998E-3</v>
      </c>
      <c r="CM11515" s="54">
        <v>0.246</v>
      </c>
      <c r="CN11515" s="53" t="s">
        <v>43224</v>
      </c>
      <c r="CO11515" s="54">
        <v>33</v>
      </c>
      <c r="CP11515" s="54">
        <v>82</v>
      </c>
      <c r="CQ11515" s="55">
        <f t="shared" si="179"/>
        <v>0.40243902439024393</v>
      </c>
      <c r="CR11515" s="52" t="s">
        <v>28921</v>
      </c>
    </row>
    <row r="11516" spans="81:96">
      <c r="CC11516" s="52">
        <v>11515</v>
      </c>
      <c r="CD11516" s="53" t="s">
        <v>43261</v>
      </c>
      <c r="CE11516" s="53" t="s">
        <v>43262</v>
      </c>
      <c r="CF11516" s="54">
        <v>1371</v>
      </c>
      <c r="CG11516" s="54">
        <v>1.806</v>
      </c>
      <c r="CH11516" s="54">
        <v>1.708</v>
      </c>
      <c r="CI11516" s="54">
        <v>0.23200000000000001</v>
      </c>
      <c r="CJ11516" s="54">
        <v>99</v>
      </c>
      <c r="CK11516" s="54">
        <v>5.0999999999999996</v>
      </c>
      <c r="CL11516" s="54">
        <v>1.7700000000000001E-3</v>
      </c>
      <c r="CM11516" s="54">
        <v>0.25</v>
      </c>
      <c r="CN11516" s="53" t="s">
        <v>43224</v>
      </c>
      <c r="CO11516" s="54">
        <v>34</v>
      </c>
      <c r="CP11516" s="54">
        <v>82</v>
      </c>
      <c r="CQ11516" s="55">
        <f t="shared" si="179"/>
        <v>0.41463414634146339</v>
      </c>
      <c r="CR11516" s="52" t="s">
        <v>28921</v>
      </c>
    </row>
    <row r="11517" spans="81:96">
      <c r="CC11517" s="52">
        <v>11516</v>
      </c>
      <c r="CD11517" s="53" t="s">
        <v>43263</v>
      </c>
      <c r="CE11517" s="53" t="s">
        <v>43264</v>
      </c>
      <c r="CF11517" s="54">
        <v>47314</v>
      </c>
      <c r="CG11517" s="54">
        <v>1.768</v>
      </c>
      <c r="CH11517" s="54">
        <v>1.6619999999999999</v>
      </c>
      <c r="CI11517" s="54">
        <v>0.378</v>
      </c>
      <c r="CJ11517" s="54">
        <v>1483</v>
      </c>
      <c r="CK11517" s="54">
        <v>8.5</v>
      </c>
      <c r="CL11517" s="54">
        <v>4.9119999999999997E-2</v>
      </c>
      <c r="CM11517" s="54">
        <v>0.32300000000000001</v>
      </c>
      <c r="CN11517" s="53" t="s">
        <v>43224</v>
      </c>
      <c r="CO11517" s="54">
        <v>35</v>
      </c>
      <c r="CP11517" s="54">
        <v>82</v>
      </c>
      <c r="CQ11517" s="55">
        <f t="shared" si="179"/>
        <v>0.42682926829268292</v>
      </c>
      <c r="CR11517" s="52" t="s">
        <v>28921</v>
      </c>
    </row>
    <row r="11518" spans="81:96">
      <c r="CC11518" s="52">
        <v>11517</v>
      </c>
      <c r="CD11518" s="53" t="s">
        <v>32003</v>
      </c>
      <c r="CE11518" s="53" t="s">
        <v>32004</v>
      </c>
      <c r="CF11518" s="54">
        <v>3586</v>
      </c>
      <c r="CG11518" s="54">
        <v>1.7569999999999999</v>
      </c>
      <c r="CH11518" s="54">
        <v>1.831</v>
      </c>
      <c r="CI11518" s="54">
        <v>0.28299999999999997</v>
      </c>
      <c r="CJ11518" s="54">
        <v>113</v>
      </c>
      <c r="CK11518" s="54">
        <v>8.3000000000000007</v>
      </c>
      <c r="CL11518" s="54">
        <v>8.2900000000000005E-3</v>
      </c>
      <c r="CM11518" s="54">
        <v>0.78200000000000003</v>
      </c>
      <c r="CN11518" s="53" t="s">
        <v>43224</v>
      </c>
      <c r="CO11518" s="54">
        <v>36</v>
      </c>
      <c r="CP11518" s="54">
        <v>82</v>
      </c>
      <c r="CQ11518" s="55">
        <f t="shared" si="179"/>
        <v>0.43902439024390244</v>
      </c>
      <c r="CR11518" s="52" t="s">
        <v>28921</v>
      </c>
    </row>
    <row r="11519" spans="81:96">
      <c r="CC11519" s="52">
        <v>11518</v>
      </c>
      <c r="CD11519" s="53" t="s">
        <v>43265</v>
      </c>
      <c r="CE11519" s="53" t="s">
        <v>43266</v>
      </c>
      <c r="CF11519" s="54">
        <v>4716</v>
      </c>
      <c r="CG11519" s="54">
        <v>1.7569999999999999</v>
      </c>
      <c r="CH11519" s="54">
        <v>2.0070000000000001</v>
      </c>
      <c r="CI11519" s="54">
        <v>0.25900000000000001</v>
      </c>
      <c r="CJ11519" s="54">
        <v>212</v>
      </c>
      <c r="CK11519" s="54">
        <v>6.5</v>
      </c>
      <c r="CL11519" s="54">
        <v>6.7499999999999999E-3</v>
      </c>
      <c r="CM11519" s="54">
        <v>0.42699999999999999</v>
      </c>
      <c r="CN11519" s="53" t="s">
        <v>43224</v>
      </c>
      <c r="CO11519" s="54">
        <v>36</v>
      </c>
      <c r="CP11519" s="54">
        <v>82</v>
      </c>
      <c r="CQ11519" s="55">
        <f t="shared" si="179"/>
        <v>0.43902439024390244</v>
      </c>
      <c r="CR11519" s="52" t="s">
        <v>28921</v>
      </c>
    </row>
    <row r="11520" spans="81:96">
      <c r="CC11520" s="52">
        <v>11519</v>
      </c>
      <c r="CD11520" s="53" t="s">
        <v>35268</v>
      </c>
      <c r="CE11520" s="53" t="s">
        <v>35269</v>
      </c>
      <c r="CF11520" s="54">
        <v>2128</v>
      </c>
      <c r="CG11520" s="54">
        <v>1.671</v>
      </c>
      <c r="CH11520" s="54">
        <v>2.0609999999999999</v>
      </c>
      <c r="CI11520" s="54">
        <v>0.19</v>
      </c>
      <c r="CJ11520" s="54">
        <v>63</v>
      </c>
      <c r="CK11520" s="54">
        <v>6.3</v>
      </c>
      <c r="CL11520" s="54">
        <v>3.3E-3</v>
      </c>
      <c r="CM11520" s="54">
        <v>0.42099999999999999</v>
      </c>
      <c r="CN11520" s="53" t="s">
        <v>43224</v>
      </c>
      <c r="CO11520" s="54">
        <v>38</v>
      </c>
      <c r="CP11520" s="54">
        <v>82</v>
      </c>
      <c r="CQ11520" s="55">
        <f t="shared" si="179"/>
        <v>0.46341463414634149</v>
      </c>
      <c r="CR11520" s="52" t="s">
        <v>28921</v>
      </c>
    </row>
    <row r="11521" spans="81:96">
      <c r="CC11521" s="52">
        <v>11520</v>
      </c>
      <c r="CD11521" s="53" t="s">
        <v>43267</v>
      </c>
      <c r="CE11521" s="53" t="s">
        <v>43268</v>
      </c>
      <c r="CF11521" s="54">
        <v>1144</v>
      </c>
      <c r="CG11521" s="54">
        <v>1.667</v>
      </c>
      <c r="CH11521" s="54">
        <v>1.5589999999999999</v>
      </c>
      <c r="CI11521" s="54">
        <v>0.85699999999999998</v>
      </c>
      <c r="CJ11521" s="54">
        <v>49</v>
      </c>
      <c r="CK11521" s="54">
        <v>8.1999999999999993</v>
      </c>
      <c r="CL11521" s="54">
        <v>1.65E-3</v>
      </c>
      <c r="CM11521" s="54">
        <v>0.437</v>
      </c>
      <c r="CN11521" s="53" t="s">
        <v>43224</v>
      </c>
      <c r="CO11521" s="54">
        <v>39</v>
      </c>
      <c r="CP11521" s="54">
        <v>82</v>
      </c>
      <c r="CQ11521" s="55">
        <f t="shared" si="179"/>
        <v>0.47560975609756095</v>
      </c>
      <c r="CR11521" s="52" t="s">
        <v>28921</v>
      </c>
    </row>
    <row r="11522" spans="81:96">
      <c r="CC11522" s="52">
        <v>11521</v>
      </c>
      <c r="CD11522" s="53" t="s">
        <v>31360</v>
      </c>
      <c r="CE11522" s="53" t="s">
        <v>31361</v>
      </c>
      <c r="CF11522" s="54">
        <v>522</v>
      </c>
      <c r="CG11522" s="54">
        <v>1.661</v>
      </c>
      <c r="CH11522" s="54">
        <v>1.4890000000000001</v>
      </c>
      <c r="CI11522" s="54">
        <v>0.24</v>
      </c>
      <c r="CJ11522" s="54">
        <v>25</v>
      </c>
      <c r="CK11522" s="54">
        <v>7.2</v>
      </c>
      <c r="CL11522" s="54">
        <v>7.1000000000000002E-4</v>
      </c>
      <c r="CM11522" s="54">
        <v>0.33500000000000002</v>
      </c>
      <c r="CN11522" s="53" t="s">
        <v>43224</v>
      </c>
      <c r="CO11522" s="54">
        <v>40</v>
      </c>
      <c r="CP11522" s="54">
        <v>82</v>
      </c>
      <c r="CQ11522" s="55">
        <f t="shared" ref="CQ11522:CQ11585" si="180">CO11522/CP11522</f>
        <v>0.48780487804878048</v>
      </c>
      <c r="CR11522" s="52" t="s">
        <v>28921</v>
      </c>
    </row>
    <row r="11523" spans="81:96">
      <c r="CC11523" s="52">
        <v>11522</v>
      </c>
      <c r="CD11523" s="53" t="s">
        <v>43269</v>
      </c>
      <c r="CE11523" s="53" t="s">
        <v>43270</v>
      </c>
      <c r="CF11523" s="54">
        <v>3426</v>
      </c>
      <c r="CG11523" s="54">
        <v>1.653</v>
      </c>
      <c r="CH11523" s="54">
        <v>1.4890000000000001</v>
      </c>
      <c r="CI11523" s="54">
        <v>0.49199999999999999</v>
      </c>
      <c r="CJ11523" s="54">
        <v>122</v>
      </c>
      <c r="CK11523" s="54">
        <v>9</v>
      </c>
      <c r="CL11523" s="54">
        <v>4.2500000000000003E-3</v>
      </c>
      <c r="CM11523" s="54">
        <v>0.34</v>
      </c>
      <c r="CN11523" s="53" t="s">
        <v>43224</v>
      </c>
      <c r="CO11523" s="54">
        <v>41</v>
      </c>
      <c r="CP11523" s="54">
        <v>82</v>
      </c>
      <c r="CQ11523" s="55">
        <f t="shared" si="180"/>
        <v>0.5</v>
      </c>
      <c r="CR11523" s="52" t="s">
        <v>28938</v>
      </c>
    </row>
    <row r="11524" spans="81:96">
      <c r="CC11524" s="52">
        <v>11523</v>
      </c>
      <c r="CD11524" s="53" t="s">
        <v>34622</v>
      </c>
      <c r="CE11524" s="53" t="s">
        <v>34623</v>
      </c>
      <c r="CF11524" s="54">
        <v>3795</v>
      </c>
      <c r="CG11524" s="54">
        <v>1.6479999999999999</v>
      </c>
      <c r="CH11524" s="54">
        <v>1.8520000000000001</v>
      </c>
      <c r="CI11524" s="54">
        <v>0.27100000000000002</v>
      </c>
      <c r="CJ11524" s="54">
        <v>133</v>
      </c>
      <c r="CK11524" s="54">
        <v>8.1</v>
      </c>
      <c r="CL11524" s="54">
        <v>3.8999999999999998E-3</v>
      </c>
      <c r="CM11524" s="54">
        <v>0.35199999999999998</v>
      </c>
      <c r="CN11524" s="53" t="s">
        <v>43224</v>
      </c>
      <c r="CO11524" s="54">
        <v>42</v>
      </c>
      <c r="CP11524" s="54">
        <v>82</v>
      </c>
      <c r="CQ11524" s="55">
        <f t="shared" si="180"/>
        <v>0.51219512195121952</v>
      </c>
      <c r="CR11524" s="52" t="s">
        <v>28938</v>
      </c>
    </row>
    <row r="11525" spans="81:96">
      <c r="CC11525" s="52">
        <v>11524</v>
      </c>
      <c r="CD11525" s="53" t="s">
        <v>34703</v>
      </c>
      <c r="CE11525" s="53" t="s">
        <v>34704</v>
      </c>
      <c r="CF11525" s="54">
        <v>569</v>
      </c>
      <c r="CG11525" s="54">
        <v>1.6419999999999999</v>
      </c>
      <c r="CH11525" s="54">
        <v>1.8029999999999999</v>
      </c>
      <c r="CI11525" s="54">
        <v>0.55700000000000005</v>
      </c>
      <c r="CJ11525" s="54">
        <v>61</v>
      </c>
      <c r="CK11525" s="54">
        <v>4.2</v>
      </c>
      <c r="CL11525" s="54">
        <v>1.47E-3</v>
      </c>
      <c r="CM11525" s="54">
        <v>0.40300000000000002</v>
      </c>
      <c r="CN11525" s="53" t="s">
        <v>43224</v>
      </c>
      <c r="CO11525" s="54">
        <v>43</v>
      </c>
      <c r="CP11525" s="54">
        <v>82</v>
      </c>
      <c r="CQ11525" s="55">
        <f t="shared" si="180"/>
        <v>0.52439024390243905</v>
      </c>
      <c r="CR11525" s="52" t="s">
        <v>28938</v>
      </c>
    </row>
    <row r="11526" spans="81:96">
      <c r="CC11526" s="52">
        <v>11525</v>
      </c>
      <c r="CD11526" s="53" t="s">
        <v>38368</v>
      </c>
      <c r="CE11526" s="53" t="s">
        <v>38369</v>
      </c>
      <c r="CF11526" s="54">
        <v>4200</v>
      </c>
      <c r="CG11526" s="54">
        <v>1.6319999999999999</v>
      </c>
      <c r="CH11526" s="54">
        <v>1.6060000000000001</v>
      </c>
      <c r="CI11526" s="54">
        <v>0.36699999999999999</v>
      </c>
      <c r="CJ11526" s="54">
        <v>275</v>
      </c>
      <c r="CK11526" s="54">
        <v>6.2</v>
      </c>
      <c r="CL11526" s="54">
        <v>6.3600000000000002E-3</v>
      </c>
      <c r="CM11526" s="54">
        <v>0.32900000000000001</v>
      </c>
      <c r="CN11526" s="53" t="s">
        <v>43224</v>
      </c>
      <c r="CO11526" s="54">
        <v>44</v>
      </c>
      <c r="CP11526" s="54">
        <v>82</v>
      </c>
      <c r="CQ11526" s="55">
        <f t="shared" si="180"/>
        <v>0.53658536585365857</v>
      </c>
      <c r="CR11526" s="52" t="s">
        <v>28938</v>
      </c>
    </row>
    <row r="11527" spans="81:96">
      <c r="CC11527" s="52">
        <v>11526</v>
      </c>
      <c r="CD11527" s="53" t="s">
        <v>43271</v>
      </c>
      <c r="CE11527" s="53" t="s">
        <v>43272</v>
      </c>
      <c r="CF11527" s="54">
        <v>2108</v>
      </c>
      <c r="CG11527" s="54">
        <v>1.597</v>
      </c>
      <c r="CH11527" s="54">
        <v>1.4990000000000001</v>
      </c>
      <c r="CI11527" s="54">
        <v>0.245</v>
      </c>
      <c r="CJ11527" s="54">
        <v>192</v>
      </c>
      <c r="CK11527" s="54">
        <v>4.2</v>
      </c>
      <c r="CL11527" s="54">
        <v>3.8899999999999998E-3</v>
      </c>
      <c r="CM11527" s="54">
        <v>0.26200000000000001</v>
      </c>
      <c r="CN11527" s="53" t="s">
        <v>43224</v>
      </c>
      <c r="CO11527" s="54">
        <v>45</v>
      </c>
      <c r="CP11527" s="54">
        <v>82</v>
      </c>
      <c r="CQ11527" s="55">
        <f t="shared" si="180"/>
        <v>0.54878048780487809</v>
      </c>
      <c r="CR11527" s="52" t="s">
        <v>28938</v>
      </c>
    </row>
    <row r="11528" spans="81:96">
      <c r="CC11528" s="52">
        <v>11527</v>
      </c>
      <c r="CD11528" s="53" t="s">
        <v>34707</v>
      </c>
      <c r="CE11528" s="53" t="s">
        <v>34708</v>
      </c>
      <c r="CF11528" s="54">
        <v>9306</v>
      </c>
      <c r="CG11528" s="54">
        <v>1.52</v>
      </c>
      <c r="CH11528" s="54">
        <v>1.6080000000000001</v>
      </c>
      <c r="CI11528" s="54">
        <v>0.30499999999999999</v>
      </c>
      <c r="CJ11528" s="54">
        <v>315</v>
      </c>
      <c r="CK11528" s="54" t="s">
        <v>28918</v>
      </c>
      <c r="CL11528" s="54">
        <v>7.9500000000000005E-3</v>
      </c>
      <c r="CM11528" s="54">
        <v>0.34599999999999997</v>
      </c>
      <c r="CN11528" s="53" t="s">
        <v>43224</v>
      </c>
      <c r="CO11528" s="54">
        <v>46</v>
      </c>
      <c r="CP11528" s="54">
        <v>82</v>
      </c>
      <c r="CQ11528" s="55">
        <f t="shared" si="180"/>
        <v>0.56097560975609762</v>
      </c>
      <c r="CR11528" s="52" t="s">
        <v>28938</v>
      </c>
    </row>
    <row r="11529" spans="81:96">
      <c r="CC11529" s="52">
        <v>11528</v>
      </c>
      <c r="CD11529" s="53" t="s">
        <v>38370</v>
      </c>
      <c r="CE11529" s="53" t="s">
        <v>38371</v>
      </c>
      <c r="CF11529" s="54">
        <v>2737</v>
      </c>
      <c r="CG11529" s="54">
        <v>1.5029999999999999</v>
      </c>
      <c r="CH11529" s="54">
        <v>1.323</v>
      </c>
      <c r="CI11529" s="54">
        <v>0.128</v>
      </c>
      <c r="CJ11529" s="54">
        <v>188</v>
      </c>
      <c r="CK11529" s="54">
        <v>5.9</v>
      </c>
      <c r="CL11529" s="54">
        <v>4.28E-3</v>
      </c>
      <c r="CM11529" s="54">
        <v>0.26100000000000001</v>
      </c>
      <c r="CN11529" s="53" t="s">
        <v>43224</v>
      </c>
      <c r="CO11529" s="54">
        <v>47</v>
      </c>
      <c r="CP11529" s="54">
        <v>82</v>
      </c>
      <c r="CQ11529" s="55">
        <f t="shared" si="180"/>
        <v>0.57317073170731703</v>
      </c>
      <c r="CR11529" s="52" t="s">
        <v>28938</v>
      </c>
    </row>
    <row r="11530" spans="81:96">
      <c r="CC11530" s="52">
        <v>11529</v>
      </c>
      <c r="CD11530" s="53" t="s">
        <v>43273</v>
      </c>
      <c r="CE11530" s="53" t="s">
        <v>43274</v>
      </c>
      <c r="CF11530" s="54">
        <v>3984</v>
      </c>
      <c r="CG11530" s="54">
        <v>1.4379999999999999</v>
      </c>
      <c r="CH11530" s="54">
        <v>1.587</v>
      </c>
      <c r="CI11530" s="54">
        <v>0.191</v>
      </c>
      <c r="CJ11530" s="54">
        <v>204</v>
      </c>
      <c r="CK11530" s="54">
        <v>7.6</v>
      </c>
      <c r="CL11530" s="54">
        <v>4.8900000000000002E-3</v>
      </c>
      <c r="CM11530" s="54">
        <v>0.29699999999999999</v>
      </c>
      <c r="CN11530" s="53" t="s">
        <v>43224</v>
      </c>
      <c r="CO11530" s="54">
        <v>48</v>
      </c>
      <c r="CP11530" s="54">
        <v>82</v>
      </c>
      <c r="CQ11530" s="55">
        <f t="shared" si="180"/>
        <v>0.58536585365853655</v>
      </c>
      <c r="CR11530" s="52" t="s">
        <v>28938</v>
      </c>
    </row>
    <row r="11531" spans="81:96">
      <c r="CC11531" s="52">
        <v>11530</v>
      </c>
      <c r="CD11531" s="53" t="s">
        <v>43275</v>
      </c>
      <c r="CE11531" s="53" t="s">
        <v>43276</v>
      </c>
      <c r="CF11531" s="54">
        <v>944</v>
      </c>
      <c r="CG11531" s="54">
        <v>1.286</v>
      </c>
      <c r="CH11531" s="54">
        <v>1.151</v>
      </c>
      <c r="CI11531" s="54">
        <v>0.20499999999999999</v>
      </c>
      <c r="CJ11531" s="54">
        <v>117</v>
      </c>
      <c r="CK11531" s="54">
        <v>6.4</v>
      </c>
      <c r="CL11531" s="54">
        <v>1.1800000000000001E-3</v>
      </c>
      <c r="CM11531" s="54">
        <v>0.2</v>
      </c>
      <c r="CN11531" s="53" t="s">
        <v>43224</v>
      </c>
      <c r="CO11531" s="54">
        <v>49</v>
      </c>
      <c r="CP11531" s="54">
        <v>82</v>
      </c>
      <c r="CQ11531" s="55">
        <f t="shared" si="180"/>
        <v>0.59756097560975607</v>
      </c>
      <c r="CR11531" s="52" t="s">
        <v>28938</v>
      </c>
    </row>
    <row r="11532" spans="81:96">
      <c r="CC11532" s="52">
        <v>11531</v>
      </c>
      <c r="CD11532" s="53" t="s">
        <v>43277</v>
      </c>
      <c r="CE11532" s="53" t="s">
        <v>43278</v>
      </c>
      <c r="CF11532" s="54">
        <v>476</v>
      </c>
      <c r="CG11532" s="54">
        <v>1.264</v>
      </c>
      <c r="CH11532" s="54">
        <v>1.1499999999999999</v>
      </c>
      <c r="CI11532" s="54">
        <v>0.36399999999999999</v>
      </c>
      <c r="CJ11532" s="54">
        <v>66</v>
      </c>
      <c r="CK11532" s="54">
        <v>4.0999999999999996</v>
      </c>
      <c r="CL11532" s="54">
        <v>6.3000000000000003E-4</v>
      </c>
      <c r="CM11532" s="54">
        <v>0.14599999999999999</v>
      </c>
      <c r="CN11532" s="53" t="s">
        <v>43224</v>
      </c>
      <c r="CO11532" s="54">
        <v>50</v>
      </c>
      <c r="CP11532" s="54">
        <v>82</v>
      </c>
      <c r="CQ11532" s="55">
        <f t="shared" si="180"/>
        <v>0.6097560975609756</v>
      </c>
      <c r="CR11532" s="52" t="s">
        <v>28938</v>
      </c>
    </row>
    <row r="11533" spans="81:96">
      <c r="CC11533" s="52">
        <v>11532</v>
      </c>
      <c r="CD11533" s="53" t="s">
        <v>43279</v>
      </c>
      <c r="CE11533" s="53" t="s">
        <v>43280</v>
      </c>
      <c r="CF11533" s="54">
        <v>332</v>
      </c>
      <c r="CG11533" s="54">
        <v>1.1950000000000001</v>
      </c>
      <c r="CH11533" s="54">
        <v>1.679</v>
      </c>
      <c r="CI11533" s="54">
        <v>8.8999999999999996E-2</v>
      </c>
      <c r="CJ11533" s="54">
        <v>79</v>
      </c>
      <c r="CK11533" s="54">
        <v>3.2</v>
      </c>
      <c r="CL11533" s="54">
        <v>1.09E-3</v>
      </c>
      <c r="CM11533" s="54">
        <v>0.35599999999999998</v>
      </c>
      <c r="CN11533" s="53" t="s">
        <v>43224</v>
      </c>
      <c r="CO11533" s="54">
        <v>51</v>
      </c>
      <c r="CP11533" s="54">
        <v>82</v>
      </c>
      <c r="CQ11533" s="55">
        <f t="shared" si="180"/>
        <v>0.62195121951219512</v>
      </c>
      <c r="CR11533" s="52" t="s">
        <v>28938</v>
      </c>
    </row>
    <row r="11534" spans="81:96">
      <c r="CC11534" s="52">
        <v>11533</v>
      </c>
      <c r="CD11534" s="53" t="s">
        <v>43281</v>
      </c>
      <c r="CE11534" s="53" t="s">
        <v>43282</v>
      </c>
      <c r="CF11534" s="54">
        <v>1384</v>
      </c>
      <c r="CG11534" s="54">
        <v>1.1599999999999999</v>
      </c>
      <c r="CH11534" s="54">
        <v>1.248</v>
      </c>
      <c r="CI11534" s="54">
        <v>0.30399999999999999</v>
      </c>
      <c r="CJ11534" s="54">
        <v>135</v>
      </c>
      <c r="CK11534" s="54">
        <v>4.3</v>
      </c>
      <c r="CL11534" s="54">
        <v>2.3800000000000002E-3</v>
      </c>
      <c r="CM11534" s="54">
        <v>0.21299999999999999</v>
      </c>
      <c r="CN11534" s="53" t="s">
        <v>43224</v>
      </c>
      <c r="CO11534" s="54">
        <v>52</v>
      </c>
      <c r="CP11534" s="54">
        <v>82</v>
      </c>
      <c r="CQ11534" s="55">
        <f t="shared" si="180"/>
        <v>0.63414634146341464</v>
      </c>
      <c r="CR11534" s="52" t="s">
        <v>28938</v>
      </c>
    </row>
    <row r="11535" spans="81:96">
      <c r="CC11535" s="52">
        <v>11534</v>
      </c>
      <c r="CD11535" s="53" t="s">
        <v>43283</v>
      </c>
      <c r="CE11535" s="53" t="s">
        <v>43284</v>
      </c>
      <c r="CF11535" s="54">
        <v>970</v>
      </c>
      <c r="CG11535" s="54">
        <v>1.0549999999999999</v>
      </c>
      <c r="CH11535" s="54">
        <v>0.79500000000000004</v>
      </c>
      <c r="CI11535" s="54">
        <v>6.0999999999999999E-2</v>
      </c>
      <c r="CJ11535" s="54">
        <v>132</v>
      </c>
      <c r="CK11535" s="54">
        <v>5.4</v>
      </c>
      <c r="CL11535" s="54">
        <v>1.32E-3</v>
      </c>
      <c r="CM11535" s="54">
        <v>0.125</v>
      </c>
      <c r="CN11535" s="53" t="s">
        <v>43224</v>
      </c>
      <c r="CO11535" s="54">
        <v>53</v>
      </c>
      <c r="CP11535" s="54">
        <v>82</v>
      </c>
      <c r="CQ11535" s="55">
        <f t="shared" si="180"/>
        <v>0.64634146341463417</v>
      </c>
      <c r="CR11535" s="52" t="s">
        <v>28938</v>
      </c>
    </row>
    <row r="11536" spans="81:96">
      <c r="CC11536" s="52">
        <v>11535</v>
      </c>
      <c r="CD11536" s="53" t="s">
        <v>34731</v>
      </c>
      <c r="CE11536" s="53" t="s">
        <v>34732</v>
      </c>
      <c r="CF11536" s="54">
        <v>862</v>
      </c>
      <c r="CG11536" s="54">
        <v>1.0449999999999999</v>
      </c>
      <c r="CH11536" s="54">
        <v>1.2150000000000001</v>
      </c>
      <c r="CI11536" s="54">
        <v>0.20200000000000001</v>
      </c>
      <c r="CJ11536" s="54">
        <v>84</v>
      </c>
      <c r="CK11536" s="54" t="s">
        <v>28918</v>
      </c>
      <c r="CL11536" s="54">
        <v>9.5E-4</v>
      </c>
      <c r="CM11536" s="54">
        <v>0.25800000000000001</v>
      </c>
      <c r="CN11536" s="53" t="s">
        <v>43224</v>
      </c>
      <c r="CO11536" s="54">
        <v>54</v>
      </c>
      <c r="CP11536" s="54">
        <v>82</v>
      </c>
      <c r="CQ11536" s="55">
        <f t="shared" si="180"/>
        <v>0.65853658536585369</v>
      </c>
      <c r="CR11536" s="52" t="s">
        <v>28938</v>
      </c>
    </row>
    <row r="11537" spans="81:96">
      <c r="CC11537" s="52">
        <v>11536</v>
      </c>
      <c r="CD11537" s="53" t="s">
        <v>43285</v>
      </c>
      <c r="CE11537" s="53" t="s">
        <v>43286</v>
      </c>
      <c r="CF11537" s="54">
        <v>127</v>
      </c>
      <c r="CG11537" s="54">
        <v>1.0369999999999999</v>
      </c>
      <c r="CH11537" s="54">
        <v>0.86399999999999999</v>
      </c>
      <c r="CI11537" s="54">
        <v>0.2</v>
      </c>
      <c r="CJ11537" s="54">
        <v>10</v>
      </c>
      <c r="CK11537" s="54">
        <v>6.3</v>
      </c>
      <c r="CL11537" s="54">
        <v>3.2000000000000003E-4</v>
      </c>
      <c r="CM11537" s="54">
        <v>0.30199999999999999</v>
      </c>
      <c r="CN11537" s="53" t="s">
        <v>43224</v>
      </c>
      <c r="CO11537" s="54">
        <v>55</v>
      </c>
      <c r="CP11537" s="54">
        <v>82</v>
      </c>
      <c r="CQ11537" s="55">
        <f t="shared" si="180"/>
        <v>0.67073170731707321</v>
      </c>
      <c r="CR11537" s="52" t="s">
        <v>28938</v>
      </c>
    </row>
    <row r="11538" spans="81:96">
      <c r="CC11538" s="52">
        <v>11537</v>
      </c>
      <c r="CD11538" s="53" t="s">
        <v>43287</v>
      </c>
      <c r="CE11538" s="53" t="s">
        <v>43288</v>
      </c>
      <c r="CF11538" s="54">
        <v>2348</v>
      </c>
      <c r="CG11538" s="54">
        <v>1.024</v>
      </c>
      <c r="CH11538" s="54">
        <v>0.98299999999999998</v>
      </c>
      <c r="CI11538" s="54">
        <v>8.5000000000000006E-2</v>
      </c>
      <c r="CJ11538" s="54">
        <v>47</v>
      </c>
      <c r="CK11538" s="54" t="s">
        <v>28918</v>
      </c>
      <c r="CL11538" s="54">
        <v>6.7000000000000002E-4</v>
      </c>
      <c r="CM11538" s="54">
        <v>0.23599999999999999</v>
      </c>
      <c r="CN11538" s="53" t="s">
        <v>43224</v>
      </c>
      <c r="CO11538" s="54">
        <v>56</v>
      </c>
      <c r="CP11538" s="54">
        <v>82</v>
      </c>
      <c r="CQ11538" s="55">
        <f t="shared" si="180"/>
        <v>0.68292682926829273</v>
      </c>
      <c r="CR11538" s="52" t="s">
        <v>28938</v>
      </c>
    </row>
    <row r="11539" spans="81:96">
      <c r="CC11539" s="52">
        <v>11538</v>
      </c>
      <c r="CD11539" s="53" t="s">
        <v>43289</v>
      </c>
      <c r="CE11539" s="53" t="s">
        <v>43290</v>
      </c>
      <c r="CF11539" s="54">
        <v>1395</v>
      </c>
      <c r="CG11539" s="54">
        <v>0.91900000000000004</v>
      </c>
      <c r="CH11539" s="54">
        <v>0.76700000000000002</v>
      </c>
      <c r="CI11539" s="54">
        <v>0.157</v>
      </c>
      <c r="CJ11539" s="54">
        <v>102</v>
      </c>
      <c r="CK11539" s="54">
        <v>9.8000000000000007</v>
      </c>
      <c r="CL11539" s="54">
        <v>1.9400000000000001E-3</v>
      </c>
      <c r="CM11539" s="54">
        <v>0.19600000000000001</v>
      </c>
      <c r="CN11539" s="53" t="s">
        <v>43224</v>
      </c>
      <c r="CO11539" s="54">
        <v>57</v>
      </c>
      <c r="CP11539" s="54">
        <v>82</v>
      </c>
      <c r="CQ11539" s="55">
        <f t="shared" si="180"/>
        <v>0.69512195121951215</v>
      </c>
      <c r="CR11539" s="52" t="s">
        <v>28938</v>
      </c>
    </row>
    <row r="11540" spans="81:96">
      <c r="CC11540" s="52">
        <v>11539</v>
      </c>
      <c r="CD11540" s="53" t="s">
        <v>38684</v>
      </c>
      <c r="CE11540" s="53" t="s">
        <v>38685</v>
      </c>
      <c r="CF11540" s="54">
        <v>1689</v>
      </c>
      <c r="CG11540" s="54">
        <v>0.88100000000000001</v>
      </c>
      <c r="CH11540" s="54">
        <v>1.1459999999999999</v>
      </c>
      <c r="CI11540" s="54">
        <v>0.10299999999999999</v>
      </c>
      <c r="CJ11540" s="54">
        <v>360</v>
      </c>
      <c r="CK11540" s="54">
        <v>4.4000000000000004</v>
      </c>
      <c r="CL11540" s="54">
        <v>3.13E-3</v>
      </c>
      <c r="CM11540" s="54">
        <v>0.2</v>
      </c>
      <c r="CN11540" s="53" t="s">
        <v>43224</v>
      </c>
      <c r="CO11540" s="54">
        <v>58</v>
      </c>
      <c r="CP11540" s="54">
        <v>82</v>
      </c>
      <c r="CQ11540" s="55">
        <f t="shared" si="180"/>
        <v>0.70731707317073167</v>
      </c>
      <c r="CR11540" s="52" t="s">
        <v>28938</v>
      </c>
    </row>
    <row r="11541" spans="81:96">
      <c r="CC11541" s="52">
        <v>11540</v>
      </c>
      <c r="CD11541" s="53" t="s">
        <v>39687</v>
      </c>
      <c r="CE11541" s="53" t="s">
        <v>39688</v>
      </c>
      <c r="CF11541" s="54">
        <v>359</v>
      </c>
      <c r="CG11541" s="54">
        <v>0.875</v>
      </c>
      <c r="CH11541" s="54">
        <v>0.83899999999999997</v>
      </c>
      <c r="CI11541" s="54">
        <v>6.8000000000000005E-2</v>
      </c>
      <c r="CJ11541" s="54">
        <v>44</v>
      </c>
      <c r="CK11541" s="54">
        <v>6.9</v>
      </c>
      <c r="CL11541" s="54">
        <v>5.9000000000000003E-4</v>
      </c>
      <c r="CM11541" s="54">
        <v>0.22900000000000001</v>
      </c>
      <c r="CN11541" s="53" t="s">
        <v>43224</v>
      </c>
      <c r="CO11541" s="54">
        <v>59</v>
      </c>
      <c r="CP11541" s="54">
        <v>82</v>
      </c>
      <c r="CQ11541" s="55">
        <f t="shared" si="180"/>
        <v>0.71951219512195119</v>
      </c>
      <c r="CR11541" s="52" t="s">
        <v>28938</v>
      </c>
    </row>
    <row r="11542" spans="81:96">
      <c r="CC11542" s="52">
        <v>11541</v>
      </c>
      <c r="CD11542" s="60" t="s">
        <v>38686</v>
      </c>
      <c r="CE11542" s="60" t="s">
        <v>38687</v>
      </c>
      <c r="CF11542" s="54">
        <v>424</v>
      </c>
      <c r="CG11542" s="54">
        <v>0.85899999999999999</v>
      </c>
      <c r="CH11542" s="54">
        <v>1.099</v>
      </c>
      <c r="CI11542" s="54">
        <v>5.3999999999999999E-2</v>
      </c>
      <c r="CJ11542" s="54">
        <v>37</v>
      </c>
      <c r="CK11542" s="54">
        <v>6.3</v>
      </c>
      <c r="CL11542" s="54">
        <v>5.1999999999999995E-4</v>
      </c>
      <c r="CM11542" s="54">
        <v>0.18099999999999999</v>
      </c>
      <c r="CN11542" s="60" t="s">
        <v>43291</v>
      </c>
      <c r="CO11542" s="54">
        <v>60</v>
      </c>
      <c r="CP11542" s="54">
        <v>82</v>
      </c>
      <c r="CQ11542" s="55">
        <f t="shared" si="180"/>
        <v>0.73170731707317072</v>
      </c>
      <c r="CR11542" s="52" t="s">
        <v>28938</v>
      </c>
    </row>
    <row r="11543" spans="81:96">
      <c r="CC11543" s="52">
        <v>11542</v>
      </c>
      <c r="CD11543" s="53" t="s">
        <v>43292</v>
      </c>
      <c r="CE11543" s="53" t="s">
        <v>43293</v>
      </c>
      <c r="CF11543" s="54">
        <v>2374</v>
      </c>
      <c r="CG11543" s="54">
        <v>0.80900000000000005</v>
      </c>
      <c r="CH11543" s="54">
        <v>0.83699999999999997</v>
      </c>
      <c r="CI11543" s="54">
        <v>0.17199999999999999</v>
      </c>
      <c r="CJ11543" s="54">
        <v>122</v>
      </c>
      <c r="CK11543" s="54" t="s">
        <v>28918</v>
      </c>
      <c r="CL11543" s="54">
        <v>1.7600000000000001E-3</v>
      </c>
      <c r="CM11543" s="54">
        <v>0.14799999999999999</v>
      </c>
      <c r="CN11543" s="53" t="s">
        <v>43224</v>
      </c>
      <c r="CO11543" s="54">
        <v>61</v>
      </c>
      <c r="CP11543" s="54">
        <v>82</v>
      </c>
      <c r="CQ11543" s="55">
        <f t="shared" si="180"/>
        <v>0.74390243902439024</v>
      </c>
      <c r="CR11543" s="52" t="s">
        <v>28938</v>
      </c>
    </row>
    <row r="11544" spans="81:96">
      <c r="CC11544" s="52">
        <v>11543</v>
      </c>
      <c r="CD11544" s="53" t="s">
        <v>38595</v>
      </c>
      <c r="CE11544" s="53" t="s">
        <v>38596</v>
      </c>
      <c r="CF11544" s="54">
        <v>318</v>
      </c>
      <c r="CG11544" s="54">
        <v>0.77300000000000002</v>
      </c>
      <c r="CH11544" s="54">
        <v>0.77700000000000002</v>
      </c>
      <c r="CI11544" s="54">
        <v>0.152</v>
      </c>
      <c r="CJ11544" s="54">
        <v>46</v>
      </c>
      <c r="CK11544" s="54">
        <v>6.9</v>
      </c>
      <c r="CL11544" s="54">
        <v>3.6000000000000002E-4</v>
      </c>
      <c r="CM11544" s="54">
        <v>0.14399999999999999</v>
      </c>
      <c r="CN11544" s="53" t="s">
        <v>43224</v>
      </c>
      <c r="CO11544" s="54">
        <v>62</v>
      </c>
      <c r="CP11544" s="54">
        <v>82</v>
      </c>
      <c r="CQ11544" s="55">
        <f t="shared" si="180"/>
        <v>0.75609756097560976</v>
      </c>
      <c r="CR11544" s="52" t="s">
        <v>28953</v>
      </c>
    </row>
    <row r="11545" spans="81:96">
      <c r="CC11545" s="52">
        <v>11544</v>
      </c>
      <c r="CD11545" s="53" t="s">
        <v>43294</v>
      </c>
      <c r="CE11545" s="53" t="s">
        <v>43295</v>
      </c>
      <c r="CF11545" s="54">
        <v>1590</v>
      </c>
      <c r="CG11545" s="54">
        <v>0.74</v>
      </c>
      <c r="CH11545" s="54">
        <v>0.79100000000000004</v>
      </c>
      <c r="CI11545" s="54">
        <v>0.14899999999999999</v>
      </c>
      <c r="CJ11545" s="54">
        <v>141</v>
      </c>
      <c r="CK11545" s="54">
        <v>8.3000000000000007</v>
      </c>
      <c r="CL11545" s="54">
        <v>1.7600000000000001E-3</v>
      </c>
      <c r="CM11545" s="54">
        <v>0.15</v>
      </c>
      <c r="CN11545" s="53" t="s">
        <v>43224</v>
      </c>
      <c r="CO11545" s="54">
        <v>63</v>
      </c>
      <c r="CP11545" s="54">
        <v>82</v>
      </c>
      <c r="CQ11545" s="55">
        <f t="shared" si="180"/>
        <v>0.76829268292682928</v>
      </c>
      <c r="CR11545" s="52" t="s">
        <v>28953</v>
      </c>
    </row>
    <row r="11546" spans="81:96">
      <c r="CC11546" s="52">
        <v>11545</v>
      </c>
      <c r="CD11546" s="53" t="s">
        <v>43296</v>
      </c>
      <c r="CE11546" s="53" t="s">
        <v>43297</v>
      </c>
      <c r="CF11546" s="54">
        <v>920</v>
      </c>
      <c r="CG11546" s="54">
        <v>0.64100000000000001</v>
      </c>
      <c r="CH11546" s="54">
        <v>0.48299999999999998</v>
      </c>
      <c r="CI11546" s="54">
        <v>6.2E-2</v>
      </c>
      <c r="CJ11546" s="54">
        <v>210</v>
      </c>
      <c r="CK11546" s="54">
        <v>5.0999999999999996</v>
      </c>
      <c r="CL11546" s="54">
        <v>1E-3</v>
      </c>
      <c r="CM11546" s="54">
        <v>5.8999999999999997E-2</v>
      </c>
      <c r="CN11546" s="53" t="s">
        <v>43224</v>
      </c>
      <c r="CO11546" s="54">
        <v>64</v>
      </c>
      <c r="CP11546" s="54">
        <v>82</v>
      </c>
      <c r="CQ11546" s="55">
        <f t="shared" si="180"/>
        <v>0.78048780487804881</v>
      </c>
      <c r="CR11546" s="52" t="s">
        <v>28953</v>
      </c>
    </row>
    <row r="11547" spans="81:96">
      <c r="CC11547" s="52">
        <v>11546</v>
      </c>
      <c r="CD11547" s="53" t="s">
        <v>43298</v>
      </c>
      <c r="CE11547" s="53" t="s">
        <v>43299</v>
      </c>
      <c r="CF11547" s="54">
        <v>601</v>
      </c>
      <c r="CG11547" s="54">
        <v>0.63300000000000001</v>
      </c>
      <c r="CH11547" s="54">
        <v>0.6</v>
      </c>
      <c r="CI11547" s="54">
        <v>0.14099999999999999</v>
      </c>
      <c r="CJ11547" s="54">
        <v>99</v>
      </c>
      <c r="CK11547" s="54">
        <v>6</v>
      </c>
      <c r="CL11547" s="54">
        <v>8.3000000000000001E-4</v>
      </c>
      <c r="CM11547" s="54">
        <v>0.109</v>
      </c>
      <c r="CN11547" s="53" t="s">
        <v>43224</v>
      </c>
      <c r="CO11547" s="54">
        <v>65</v>
      </c>
      <c r="CP11547" s="54">
        <v>82</v>
      </c>
      <c r="CQ11547" s="55">
        <f t="shared" si="180"/>
        <v>0.79268292682926833</v>
      </c>
      <c r="CR11547" s="52" t="s">
        <v>28953</v>
      </c>
    </row>
    <row r="11548" spans="81:96">
      <c r="CC11548" s="52">
        <v>11547</v>
      </c>
      <c r="CD11548" s="53" t="s">
        <v>38382</v>
      </c>
      <c r="CE11548" s="53" t="s">
        <v>38383</v>
      </c>
      <c r="CF11548" s="54">
        <v>580</v>
      </c>
      <c r="CG11548" s="54">
        <v>0.58299999999999996</v>
      </c>
      <c r="CH11548" s="54">
        <v>0.65400000000000003</v>
      </c>
      <c r="CI11548" s="54">
        <v>0.109</v>
      </c>
      <c r="CJ11548" s="54">
        <v>46</v>
      </c>
      <c r="CK11548" s="54">
        <v>8.9</v>
      </c>
      <c r="CL11548" s="54">
        <v>8.7000000000000001E-4</v>
      </c>
      <c r="CM11548" s="54">
        <v>0.17100000000000001</v>
      </c>
      <c r="CN11548" s="53" t="s">
        <v>43224</v>
      </c>
      <c r="CO11548" s="54">
        <v>66</v>
      </c>
      <c r="CP11548" s="54">
        <v>82</v>
      </c>
      <c r="CQ11548" s="55">
        <f t="shared" si="180"/>
        <v>0.80487804878048785</v>
      </c>
      <c r="CR11548" s="52" t="s">
        <v>28953</v>
      </c>
    </row>
    <row r="11549" spans="81:96">
      <c r="CC11549" s="52">
        <v>11548</v>
      </c>
      <c r="CD11549" s="53" t="s">
        <v>43300</v>
      </c>
      <c r="CE11549" s="53" t="s">
        <v>43301</v>
      </c>
      <c r="CF11549" s="54">
        <v>457</v>
      </c>
      <c r="CG11549" s="54">
        <v>0.57699999999999996</v>
      </c>
      <c r="CH11549" s="54">
        <v>0.57799999999999996</v>
      </c>
      <c r="CI11549" s="54">
        <v>8.3000000000000004E-2</v>
      </c>
      <c r="CJ11549" s="54">
        <v>108</v>
      </c>
      <c r="CK11549" s="54">
        <v>6.2</v>
      </c>
      <c r="CL11549" s="54">
        <v>6.8999999999999997E-4</v>
      </c>
      <c r="CM11549" s="54">
        <v>0.11600000000000001</v>
      </c>
      <c r="CN11549" s="53" t="s">
        <v>43224</v>
      </c>
      <c r="CO11549" s="54">
        <v>67</v>
      </c>
      <c r="CP11549" s="54">
        <v>82</v>
      </c>
      <c r="CQ11549" s="55">
        <f t="shared" si="180"/>
        <v>0.81707317073170727</v>
      </c>
      <c r="CR11549" s="52" t="s">
        <v>28953</v>
      </c>
    </row>
    <row r="11550" spans="81:96">
      <c r="CC11550" s="52">
        <v>11549</v>
      </c>
      <c r="CD11550" s="53" t="s">
        <v>43302</v>
      </c>
      <c r="CE11550" s="53" t="s">
        <v>43303</v>
      </c>
      <c r="CF11550" s="54">
        <v>469</v>
      </c>
      <c r="CG11550" s="54">
        <v>0.56899999999999995</v>
      </c>
      <c r="CH11550" s="54">
        <v>0.378</v>
      </c>
      <c r="CI11550" s="54">
        <v>0.19600000000000001</v>
      </c>
      <c r="CJ11550" s="54">
        <v>46</v>
      </c>
      <c r="CK11550" s="54">
        <v>6.7</v>
      </c>
      <c r="CL11550" s="54">
        <v>6.4999999999999997E-4</v>
      </c>
      <c r="CM11550" s="54">
        <v>0.08</v>
      </c>
      <c r="CN11550" s="53" t="s">
        <v>43224</v>
      </c>
      <c r="CO11550" s="54">
        <v>68</v>
      </c>
      <c r="CP11550" s="54">
        <v>82</v>
      </c>
      <c r="CQ11550" s="55">
        <f t="shared" si="180"/>
        <v>0.82926829268292679</v>
      </c>
      <c r="CR11550" s="52" t="s">
        <v>28953</v>
      </c>
    </row>
    <row r="11551" spans="81:96">
      <c r="CC11551" s="52">
        <v>11550</v>
      </c>
      <c r="CD11551" s="53" t="s">
        <v>43304</v>
      </c>
      <c r="CE11551" s="53" t="s">
        <v>43305</v>
      </c>
      <c r="CF11551" s="54">
        <v>393</v>
      </c>
      <c r="CG11551" s="54">
        <v>0.52800000000000002</v>
      </c>
      <c r="CH11551" s="54">
        <v>0.41299999999999998</v>
      </c>
      <c r="CI11551" s="54">
        <v>7.4999999999999997E-2</v>
      </c>
      <c r="CJ11551" s="54">
        <v>120</v>
      </c>
      <c r="CK11551" s="54">
        <v>4.5999999999999996</v>
      </c>
      <c r="CL11551" s="54">
        <v>3.2000000000000003E-4</v>
      </c>
      <c r="CM11551" s="54">
        <v>3.9E-2</v>
      </c>
      <c r="CN11551" s="53" t="s">
        <v>43224</v>
      </c>
      <c r="CO11551" s="54">
        <v>69</v>
      </c>
      <c r="CP11551" s="54">
        <v>82</v>
      </c>
      <c r="CQ11551" s="55">
        <f t="shared" si="180"/>
        <v>0.84146341463414631</v>
      </c>
      <c r="CR11551" s="52" t="s">
        <v>28953</v>
      </c>
    </row>
    <row r="11552" spans="81:96">
      <c r="CC11552" s="52">
        <v>11551</v>
      </c>
      <c r="CD11552" s="53" t="s">
        <v>34761</v>
      </c>
      <c r="CE11552" s="53" t="s">
        <v>34762</v>
      </c>
      <c r="CF11552" s="54">
        <v>544</v>
      </c>
      <c r="CG11552" s="54">
        <v>0.51200000000000001</v>
      </c>
      <c r="CH11552" s="54">
        <v>0.59799999999999998</v>
      </c>
      <c r="CI11552" s="54">
        <v>8.3000000000000004E-2</v>
      </c>
      <c r="CJ11552" s="54">
        <v>72</v>
      </c>
      <c r="CK11552" s="54">
        <v>9.3000000000000007</v>
      </c>
      <c r="CL11552" s="54">
        <v>5.8E-4</v>
      </c>
      <c r="CM11552" s="54">
        <v>0.13200000000000001</v>
      </c>
      <c r="CN11552" s="53" t="s">
        <v>43224</v>
      </c>
      <c r="CO11552" s="54">
        <v>70</v>
      </c>
      <c r="CP11552" s="54">
        <v>82</v>
      </c>
      <c r="CQ11552" s="55">
        <f t="shared" si="180"/>
        <v>0.85365853658536583</v>
      </c>
      <c r="CR11552" s="52" t="s">
        <v>28953</v>
      </c>
    </row>
    <row r="11553" spans="81:96">
      <c r="CC11553" s="52">
        <v>11552</v>
      </c>
      <c r="CD11553" s="53" t="s">
        <v>43306</v>
      </c>
      <c r="CE11553" s="53" t="s">
        <v>43307</v>
      </c>
      <c r="CF11553" s="54">
        <v>622</v>
      </c>
      <c r="CG11553" s="54">
        <v>0.47399999999999998</v>
      </c>
      <c r="CH11553" s="54">
        <v>0.75900000000000001</v>
      </c>
      <c r="CI11553" s="54">
        <v>4.3999999999999997E-2</v>
      </c>
      <c r="CJ11553" s="54">
        <v>113</v>
      </c>
      <c r="CK11553" s="54">
        <v>6.4</v>
      </c>
      <c r="CL11553" s="54">
        <v>6.2E-4</v>
      </c>
      <c r="CM11553" s="54">
        <v>0.10299999999999999</v>
      </c>
      <c r="CN11553" s="53" t="s">
        <v>43224</v>
      </c>
      <c r="CO11553" s="54">
        <v>71</v>
      </c>
      <c r="CP11553" s="54">
        <v>82</v>
      </c>
      <c r="CQ11553" s="55">
        <f t="shared" si="180"/>
        <v>0.86585365853658536</v>
      </c>
      <c r="CR11553" s="52" t="s">
        <v>28953</v>
      </c>
    </row>
    <row r="11554" spans="81:96">
      <c r="CC11554" s="52">
        <v>11553</v>
      </c>
      <c r="CD11554" s="53" t="s">
        <v>38386</v>
      </c>
      <c r="CE11554" s="53" t="s">
        <v>38387</v>
      </c>
      <c r="CF11554" s="54">
        <v>838</v>
      </c>
      <c r="CG11554" s="54">
        <v>0.47299999999999998</v>
      </c>
      <c r="CH11554" s="54">
        <v>0.57499999999999996</v>
      </c>
      <c r="CI11554" s="54">
        <v>0.156</v>
      </c>
      <c r="CJ11554" s="54">
        <v>77</v>
      </c>
      <c r="CK11554" s="54" t="s">
        <v>28918</v>
      </c>
      <c r="CL11554" s="54">
        <v>7.2999999999999996E-4</v>
      </c>
      <c r="CM11554" s="54">
        <v>0.153</v>
      </c>
      <c r="CN11554" s="53" t="s">
        <v>43224</v>
      </c>
      <c r="CO11554" s="54">
        <v>72</v>
      </c>
      <c r="CP11554" s="54">
        <v>82</v>
      </c>
      <c r="CQ11554" s="55">
        <f t="shared" si="180"/>
        <v>0.87804878048780488</v>
      </c>
      <c r="CR11554" s="52" t="s">
        <v>28953</v>
      </c>
    </row>
    <row r="11555" spans="81:96">
      <c r="CC11555" s="52">
        <v>11554</v>
      </c>
      <c r="CD11555" s="53" t="s">
        <v>43308</v>
      </c>
      <c r="CE11555" s="53" t="s">
        <v>43309</v>
      </c>
      <c r="CF11555" s="54">
        <v>238</v>
      </c>
      <c r="CG11555" s="54">
        <v>0.46500000000000002</v>
      </c>
      <c r="CH11555" s="54">
        <v>0.42799999999999999</v>
      </c>
      <c r="CI11555" s="54">
        <v>9.1999999999999998E-2</v>
      </c>
      <c r="CJ11555" s="54">
        <v>98</v>
      </c>
      <c r="CK11555" s="54">
        <v>4</v>
      </c>
      <c r="CL11555" s="54">
        <v>3.6999999999999999E-4</v>
      </c>
      <c r="CM11555" s="54">
        <v>7.6999999999999999E-2</v>
      </c>
      <c r="CN11555" s="53" t="s">
        <v>43224</v>
      </c>
      <c r="CO11555" s="54">
        <v>73</v>
      </c>
      <c r="CP11555" s="54">
        <v>82</v>
      </c>
      <c r="CQ11555" s="55">
        <f t="shared" si="180"/>
        <v>0.8902439024390244</v>
      </c>
      <c r="CR11555" s="52" t="s">
        <v>28953</v>
      </c>
    </row>
    <row r="11556" spans="81:96">
      <c r="CC11556" s="52">
        <v>11555</v>
      </c>
      <c r="CD11556" s="53" t="s">
        <v>38388</v>
      </c>
      <c r="CE11556" s="53" t="s">
        <v>38389</v>
      </c>
      <c r="CF11556" s="54">
        <v>40</v>
      </c>
      <c r="CG11556" s="54">
        <v>0.45200000000000001</v>
      </c>
      <c r="CH11556" s="54">
        <v>0.30099999999999999</v>
      </c>
      <c r="CI11556" s="54">
        <v>0</v>
      </c>
      <c r="CJ11556" s="54">
        <v>16</v>
      </c>
      <c r="CK11556" s="54"/>
      <c r="CL11556" s="54">
        <v>6.9999999999999994E-5</v>
      </c>
      <c r="CM11556" s="54">
        <v>5.8000000000000003E-2</v>
      </c>
      <c r="CN11556" s="53" t="s">
        <v>43224</v>
      </c>
      <c r="CO11556" s="54">
        <v>74</v>
      </c>
      <c r="CP11556" s="54">
        <v>82</v>
      </c>
      <c r="CQ11556" s="55">
        <f t="shared" si="180"/>
        <v>0.90243902439024393</v>
      </c>
      <c r="CR11556" s="52" t="s">
        <v>28953</v>
      </c>
    </row>
    <row r="11557" spans="81:96">
      <c r="CC11557" s="52">
        <v>11556</v>
      </c>
      <c r="CD11557" s="53" t="s">
        <v>38254</v>
      </c>
      <c r="CE11557" s="53" t="s">
        <v>38255</v>
      </c>
      <c r="CF11557" s="54">
        <v>196</v>
      </c>
      <c r="CG11557" s="54">
        <v>0.42299999999999999</v>
      </c>
      <c r="CH11557" s="54">
        <v>0.40500000000000003</v>
      </c>
      <c r="CI11557" s="54">
        <v>0</v>
      </c>
      <c r="CJ11557" s="54">
        <v>13</v>
      </c>
      <c r="CK11557" s="54" t="s">
        <v>28918</v>
      </c>
      <c r="CL11557" s="54">
        <v>1.2E-4</v>
      </c>
      <c r="CM11557" s="54">
        <v>9.9000000000000005E-2</v>
      </c>
      <c r="CN11557" s="53" t="s">
        <v>43224</v>
      </c>
      <c r="CO11557" s="54">
        <v>75</v>
      </c>
      <c r="CP11557" s="54">
        <v>82</v>
      </c>
      <c r="CQ11557" s="55">
        <f t="shared" si="180"/>
        <v>0.91463414634146345</v>
      </c>
      <c r="CR11557" s="52" t="s">
        <v>28953</v>
      </c>
    </row>
    <row r="11558" spans="81:96">
      <c r="CC11558" s="52">
        <v>11557</v>
      </c>
      <c r="CD11558" s="53" t="s">
        <v>39707</v>
      </c>
      <c r="CE11558" s="53" t="s">
        <v>39708</v>
      </c>
      <c r="CF11558" s="54">
        <v>136</v>
      </c>
      <c r="CG11558" s="54">
        <v>0.35599999999999998</v>
      </c>
      <c r="CH11558" s="54">
        <v>0.32300000000000001</v>
      </c>
      <c r="CI11558" s="54">
        <v>7.6999999999999999E-2</v>
      </c>
      <c r="CJ11558" s="54">
        <v>39</v>
      </c>
      <c r="CK11558" s="54">
        <v>7.6</v>
      </c>
      <c r="CL11558" s="54">
        <v>2.0000000000000001E-4</v>
      </c>
      <c r="CM11558" s="54">
        <v>7.4999999999999997E-2</v>
      </c>
      <c r="CN11558" s="53" t="s">
        <v>43224</v>
      </c>
      <c r="CO11558" s="54">
        <v>76</v>
      </c>
      <c r="CP11558" s="54">
        <v>82</v>
      </c>
      <c r="CQ11558" s="55">
        <f t="shared" si="180"/>
        <v>0.92682926829268297</v>
      </c>
      <c r="CR11558" s="52" t="s">
        <v>28953</v>
      </c>
    </row>
    <row r="11559" spans="81:96">
      <c r="CC11559" s="52">
        <v>11558</v>
      </c>
      <c r="CD11559" s="53" t="s">
        <v>38700</v>
      </c>
      <c r="CE11559" s="53" t="s">
        <v>38701</v>
      </c>
      <c r="CF11559" s="54">
        <v>330</v>
      </c>
      <c r="CG11559" s="54">
        <v>0.315</v>
      </c>
      <c r="CH11559" s="54">
        <v>0.23599999999999999</v>
      </c>
      <c r="CI11559" s="54">
        <v>5.5E-2</v>
      </c>
      <c r="CJ11559" s="54">
        <v>110</v>
      </c>
      <c r="CK11559" s="54">
        <v>8.8000000000000007</v>
      </c>
      <c r="CL11559" s="54">
        <v>2.0000000000000001E-4</v>
      </c>
      <c r="CM11559" s="54">
        <v>0.03</v>
      </c>
      <c r="CN11559" s="53" t="s">
        <v>43224</v>
      </c>
      <c r="CO11559" s="54">
        <v>77</v>
      </c>
      <c r="CP11559" s="54">
        <v>82</v>
      </c>
      <c r="CQ11559" s="55">
        <f t="shared" si="180"/>
        <v>0.93902439024390238</v>
      </c>
      <c r="CR11559" s="52" t="s">
        <v>28953</v>
      </c>
    </row>
    <row r="11560" spans="81:96">
      <c r="CC11560" s="52">
        <v>11559</v>
      </c>
      <c r="CD11560" s="53" t="s">
        <v>43310</v>
      </c>
      <c r="CE11560" s="53" t="s">
        <v>43311</v>
      </c>
      <c r="CF11560" s="54">
        <v>239</v>
      </c>
      <c r="CG11560" s="54">
        <v>0.308</v>
      </c>
      <c r="CH11560" s="54">
        <v>0.32500000000000001</v>
      </c>
      <c r="CI11560" s="54">
        <v>3.4000000000000002E-2</v>
      </c>
      <c r="CJ11560" s="54">
        <v>29</v>
      </c>
      <c r="CK11560" s="54">
        <v>9</v>
      </c>
      <c r="CL11560" s="54">
        <v>1.3999999999999999E-4</v>
      </c>
      <c r="CM11560" s="54">
        <v>4.5999999999999999E-2</v>
      </c>
      <c r="CN11560" s="53" t="s">
        <v>43224</v>
      </c>
      <c r="CO11560" s="54">
        <v>78</v>
      </c>
      <c r="CP11560" s="54">
        <v>82</v>
      </c>
      <c r="CQ11560" s="55">
        <f t="shared" si="180"/>
        <v>0.95121951219512191</v>
      </c>
      <c r="CR11560" s="52" t="s">
        <v>28953</v>
      </c>
    </row>
    <row r="11561" spans="81:96">
      <c r="CC11561" s="52">
        <v>11560</v>
      </c>
      <c r="CD11561" s="53" t="s">
        <v>38344</v>
      </c>
      <c r="CE11561" s="53" t="s">
        <v>38345</v>
      </c>
      <c r="CF11561" s="54">
        <v>335</v>
      </c>
      <c r="CG11561" s="54">
        <v>0.27100000000000002</v>
      </c>
      <c r="CH11561" s="54">
        <v>0.311</v>
      </c>
      <c r="CI11561" s="54">
        <v>4.2999999999999997E-2</v>
      </c>
      <c r="CJ11561" s="54">
        <v>117</v>
      </c>
      <c r="CK11561" s="54">
        <v>6.7</v>
      </c>
      <c r="CL11561" s="54">
        <v>4.6000000000000001E-4</v>
      </c>
      <c r="CM11561" s="54">
        <v>6.7000000000000004E-2</v>
      </c>
      <c r="CN11561" s="53" t="s">
        <v>43224</v>
      </c>
      <c r="CO11561" s="54">
        <v>79</v>
      </c>
      <c r="CP11561" s="54">
        <v>82</v>
      </c>
      <c r="CQ11561" s="55">
        <f t="shared" si="180"/>
        <v>0.96341463414634143</v>
      </c>
      <c r="CR11561" s="52" t="s">
        <v>28953</v>
      </c>
    </row>
    <row r="11562" spans="81:96">
      <c r="CC11562" s="52">
        <v>11561</v>
      </c>
      <c r="CD11562" s="53" t="s">
        <v>43312</v>
      </c>
      <c r="CE11562" s="53" t="s">
        <v>43313</v>
      </c>
      <c r="CF11562" s="54">
        <v>173</v>
      </c>
      <c r="CG11562" s="54">
        <v>0.22500000000000001</v>
      </c>
      <c r="CH11562" s="54">
        <v>0.19800000000000001</v>
      </c>
      <c r="CI11562" s="54">
        <v>0.05</v>
      </c>
      <c r="CJ11562" s="54">
        <v>20</v>
      </c>
      <c r="CK11562" s="54" t="s">
        <v>28918</v>
      </c>
      <c r="CL11562" s="54">
        <v>4.0000000000000003E-5</v>
      </c>
      <c r="CM11562" s="54">
        <v>2.9000000000000001E-2</v>
      </c>
      <c r="CN11562" s="53" t="s">
        <v>43224</v>
      </c>
      <c r="CO11562" s="54">
        <v>80</v>
      </c>
      <c r="CP11562" s="54">
        <v>82</v>
      </c>
      <c r="CQ11562" s="55">
        <f t="shared" si="180"/>
        <v>0.97560975609756095</v>
      </c>
      <c r="CR11562" s="52" t="s">
        <v>28953</v>
      </c>
    </row>
    <row r="11563" spans="81:96">
      <c r="CC11563" s="52">
        <v>11562</v>
      </c>
      <c r="CD11563" s="53" t="s">
        <v>34777</v>
      </c>
      <c r="CE11563" s="53" t="s">
        <v>34778</v>
      </c>
      <c r="CF11563" s="54">
        <v>472</v>
      </c>
      <c r="CG11563" s="54">
        <v>0.21199999999999999</v>
      </c>
      <c r="CH11563" s="54">
        <v>0.25900000000000001</v>
      </c>
      <c r="CI11563" s="54">
        <v>1.4E-2</v>
      </c>
      <c r="CJ11563" s="54">
        <v>70</v>
      </c>
      <c r="CK11563" s="54" t="s">
        <v>28918</v>
      </c>
      <c r="CL11563" s="54">
        <v>2.1000000000000001E-4</v>
      </c>
      <c r="CM11563" s="54">
        <v>4.5999999999999999E-2</v>
      </c>
      <c r="CN11563" s="53" t="s">
        <v>43224</v>
      </c>
      <c r="CO11563" s="54">
        <v>81</v>
      </c>
      <c r="CP11563" s="54">
        <v>82</v>
      </c>
      <c r="CQ11563" s="55">
        <f t="shared" si="180"/>
        <v>0.98780487804878048</v>
      </c>
      <c r="CR11563" s="52" t="s">
        <v>28953</v>
      </c>
    </row>
    <row r="11564" spans="81:96">
      <c r="CC11564" s="52">
        <v>11563</v>
      </c>
      <c r="CD11564" s="53" t="s">
        <v>43314</v>
      </c>
      <c r="CE11564" s="53" t="s">
        <v>43315</v>
      </c>
      <c r="CF11564" s="54">
        <v>269</v>
      </c>
      <c r="CG11564" s="54">
        <v>0.17499999999999999</v>
      </c>
      <c r="CH11564" s="54">
        <v>0.20699999999999999</v>
      </c>
      <c r="CI11564" s="54">
        <v>6.4000000000000001E-2</v>
      </c>
      <c r="CJ11564" s="54">
        <v>78</v>
      </c>
      <c r="CK11564" s="54">
        <v>9.4</v>
      </c>
      <c r="CL11564" s="54">
        <v>3.5E-4</v>
      </c>
      <c r="CM11564" s="54">
        <v>0.05</v>
      </c>
      <c r="CN11564" s="53" t="s">
        <v>43224</v>
      </c>
      <c r="CO11564" s="54">
        <v>82</v>
      </c>
      <c r="CP11564" s="54">
        <v>82</v>
      </c>
      <c r="CQ11564" s="55">
        <f t="shared" si="180"/>
        <v>1</v>
      </c>
      <c r="CR11564" s="52" t="s">
        <v>28953</v>
      </c>
    </row>
    <row r="11565" spans="81:96">
      <c r="CC11565" s="52">
        <v>11564</v>
      </c>
      <c r="CD11565" s="53" t="s">
        <v>39843</v>
      </c>
      <c r="CE11565" s="53" t="s">
        <v>39844</v>
      </c>
      <c r="CF11565" s="54">
        <v>3556</v>
      </c>
      <c r="CG11565" s="54">
        <v>5.4340000000000002</v>
      </c>
      <c r="CH11565" s="54">
        <v>5.8860000000000001</v>
      </c>
      <c r="CI11565" s="54">
        <v>2.952</v>
      </c>
      <c r="CJ11565" s="54">
        <v>62</v>
      </c>
      <c r="CK11565" s="54">
        <v>5.7</v>
      </c>
      <c r="CL11565" s="54">
        <v>1.116E-2</v>
      </c>
      <c r="CM11565" s="54">
        <v>2.431</v>
      </c>
      <c r="CN11565" s="53" t="s">
        <v>43316</v>
      </c>
      <c r="CO11565" s="54">
        <v>1</v>
      </c>
      <c r="CP11565" s="54">
        <v>19</v>
      </c>
      <c r="CQ11565" s="55">
        <f t="shared" si="180"/>
        <v>5.2631578947368418E-2</v>
      </c>
      <c r="CR11565" s="52" t="s">
        <v>28907</v>
      </c>
    </row>
    <row r="11566" spans="81:96">
      <c r="CC11566" s="52">
        <v>11565</v>
      </c>
      <c r="CD11566" s="53" t="s">
        <v>43317</v>
      </c>
      <c r="CE11566" s="53" t="s">
        <v>43318</v>
      </c>
      <c r="CF11566" s="54">
        <v>985</v>
      </c>
      <c r="CG11566" s="54">
        <v>2.504</v>
      </c>
      <c r="CH11566" s="54"/>
      <c r="CI11566" s="54">
        <v>1.214</v>
      </c>
      <c r="CJ11566" s="54">
        <v>14</v>
      </c>
      <c r="CK11566" s="54">
        <v>4</v>
      </c>
      <c r="CL11566" s="54">
        <v>3.2000000000000002E-3</v>
      </c>
      <c r="CM11566" s="54"/>
      <c r="CN11566" s="53" t="s">
        <v>43316</v>
      </c>
      <c r="CO11566" s="54">
        <v>2</v>
      </c>
      <c r="CP11566" s="54">
        <v>19</v>
      </c>
      <c r="CQ11566" s="55">
        <f t="shared" si="180"/>
        <v>0.10526315789473684</v>
      </c>
      <c r="CR11566" s="52" t="s">
        <v>28907</v>
      </c>
    </row>
    <row r="11567" spans="81:96">
      <c r="CC11567" s="52">
        <v>11566</v>
      </c>
      <c r="CD11567" s="53" t="s">
        <v>39879</v>
      </c>
      <c r="CE11567" s="53" t="s">
        <v>39880</v>
      </c>
      <c r="CF11567" s="54">
        <v>4520</v>
      </c>
      <c r="CG11567" s="54">
        <v>2.294</v>
      </c>
      <c r="CH11567" s="54">
        <v>2.6840000000000002</v>
      </c>
      <c r="CI11567" s="54">
        <v>1.464</v>
      </c>
      <c r="CJ11567" s="54">
        <v>97</v>
      </c>
      <c r="CK11567" s="54">
        <v>8</v>
      </c>
      <c r="CL11567" s="54">
        <v>8.8800000000000007E-3</v>
      </c>
      <c r="CM11567" s="54">
        <v>0.96099999999999997</v>
      </c>
      <c r="CN11567" s="53" t="s">
        <v>43316</v>
      </c>
      <c r="CO11567" s="54">
        <v>3</v>
      </c>
      <c r="CP11567" s="54">
        <v>19</v>
      </c>
      <c r="CQ11567" s="55">
        <f t="shared" si="180"/>
        <v>0.15789473684210525</v>
      </c>
      <c r="CR11567" s="52" t="s">
        <v>28907</v>
      </c>
    </row>
    <row r="11568" spans="81:96">
      <c r="CC11568" s="52">
        <v>11567</v>
      </c>
      <c r="CD11568" s="53" t="s">
        <v>39885</v>
      </c>
      <c r="CE11568" s="53" t="s">
        <v>39886</v>
      </c>
      <c r="CF11568" s="54">
        <v>4767</v>
      </c>
      <c r="CG11568" s="54">
        <v>2.1749999999999998</v>
      </c>
      <c r="CH11568" s="54">
        <v>2.4009999999999998</v>
      </c>
      <c r="CI11568" s="54">
        <v>0.26</v>
      </c>
      <c r="CJ11568" s="54">
        <v>104</v>
      </c>
      <c r="CK11568" s="54">
        <v>9.5</v>
      </c>
      <c r="CL11568" s="54">
        <v>5.9500000000000004E-3</v>
      </c>
      <c r="CM11568" s="54">
        <v>0.69299999999999995</v>
      </c>
      <c r="CN11568" s="53" t="s">
        <v>43316</v>
      </c>
      <c r="CO11568" s="54">
        <v>4</v>
      </c>
      <c r="CP11568" s="54">
        <v>19</v>
      </c>
      <c r="CQ11568" s="55">
        <f t="shared" si="180"/>
        <v>0.21052631578947367</v>
      </c>
      <c r="CR11568" s="52" t="s">
        <v>28907</v>
      </c>
    </row>
    <row r="11569" spans="81:96">
      <c r="CC11569" s="52">
        <v>11568</v>
      </c>
      <c r="CD11569" s="53" t="s">
        <v>39899</v>
      </c>
      <c r="CE11569" s="53" t="s">
        <v>39900</v>
      </c>
      <c r="CF11569" s="54">
        <v>2335</v>
      </c>
      <c r="CG11569" s="54">
        <v>1.9810000000000001</v>
      </c>
      <c r="CH11569" s="54">
        <v>2.2389999999999999</v>
      </c>
      <c r="CI11569" s="54">
        <v>1.4359999999999999</v>
      </c>
      <c r="CJ11569" s="54">
        <v>94</v>
      </c>
      <c r="CK11569" s="54">
        <v>5.8</v>
      </c>
      <c r="CL11569" s="54">
        <v>5.77E-3</v>
      </c>
      <c r="CM11569" s="54">
        <v>0.76400000000000001</v>
      </c>
      <c r="CN11569" s="53" t="s">
        <v>43316</v>
      </c>
      <c r="CO11569" s="54">
        <v>5</v>
      </c>
      <c r="CP11569" s="54">
        <v>19</v>
      </c>
      <c r="CQ11569" s="55">
        <f t="shared" si="180"/>
        <v>0.26315789473684209</v>
      </c>
      <c r="CR11569" s="52" t="s">
        <v>28921</v>
      </c>
    </row>
    <row r="11570" spans="81:96">
      <c r="CC11570" s="52">
        <v>11569</v>
      </c>
      <c r="CD11570" s="53" t="s">
        <v>39909</v>
      </c>
      <c r="CE11570" s="53" t="s">
        <v>39910</v>
      </c>
      <c r="CF11570" s="54">
        <v>3495</v>
      </c>
      <c r="CG11570" s="54">
        <v>1.861</v>
      </c>
      <c r="CH11570" s="54">
        <v>1.998</v>
      </c>
      <c r="CI11570" s="54">
        <v>0.35599999999999998</v>
      </c>
      <c r="CJ11570" s="54">
        <v>87</v>
      </c>
      <c r="CK11570" s="54">
        <v>9.6999999999999993</v>
      </c>
      <c r="CL11570" s="54">
        <v>5.1000000000000004E-3</v>
      </c>
      <c r="CM11570" s="54">
        <v>0.67600000000000005</v>
      </c>
      <c r="CN11570" s="53" t="s">
        <v>43316</v>
      </c>
      <c r="CO11570" s="54">
        <v>6</v>
      </c>
      <c r="CP11570" s="54">
        <v>19</v>
      </c>
      <c r="CQ11570" s="55">
        <f t="shared" si="180"/>
        <v>0.31578947368421051</v>
      </c>
      <c r="CR11570" s="52" t="s">
        <v>28921</v>
      </c>
    </row>
    <row r="11571" spans="81:96">
      <c r="CC11571" s="52">
        <v>11570</v>
      </c>
      <c r="CD11571" s="53" t="s">
        <v>39919</v>
      </c>
      <c r="CE11571" s="53" t="s">
        <v>39920</v>
      </c>
      <c r="CF11571" s="54">
        <v>1947</v>
      </c>
      <c r="CG11571" s="54">
        <v>1.669</v>
      </c>
      <c r="CH11571" s="54">
        <v>2.06</v>
      </c>
      <c r="CI11571" s="54">
        <v>0.184</v>
      </c>
      <c r="CJ11571" s="54">
        <v>206</v>
      </c>
      <c r="CK11571" s="54">
        <v>4.2</v>
      </c>
      <c r="CL11571" s="54">
        <v>6.79E-3</v>
      </c>
      <c r="CM11571" s="54">
        <v>0.65600000000000003</v>
      </c>
      <c r="CN11571" s="53" t="s">
        <v>43316</v>
      </c>
      <c r="CO11571" s="54">
        <v>7</v>
      </c>
      <c r="CP11571" s="54">
        <v>19</v>
      </c>
      <c r="CQ11571" s="55">
        <f t="shared" si="180"/>
        <v>0.36842105263157893</v>
      </c>
      <c r="CR11571" s="52" t="s">
        <v>28921</v>
      </c>
    </row>
    <row r="11572" spans="81:96">
      <c r="CC11572" s="52">
        <v>11571</v>
      </c>
      <c r="CD11572" s="53" t="s">
        <v>39943</v>
      </c>
      <c r="CE11572" s="53" t="s">
        <v>39944</v>
      </c>
      <c r="CF11572" s="54">
        <v>2016</v>
      </c>
      <c r="CG11572" s="54">
        <v>1.3360000000000001</v>
      </c>
      <c r="CH11572" s="54">
        <v>1.536</v>
      </c>
      <c r="CI11572" s="54">
        <v>1.264</v>
      </c>
      <c r="CJ11572" s="54">
        <v>110</v>
      </c>
      <c r="CK11572" s="54">
        <v>6.2</v>
      </c>
      <c r="CL11572" s="54">
        <v>3.9399999999999999E-3</v>
      </c>
      <c r="CM11572" s="54">
        <v>0.45700000000000002</v>
      </c>
      <c r="CN11572" s="53" t="s">
        <v>43316</v>
      </c>
      <c r="CO11572" s="54">
        <v>8</v>
      </c>
      <c r="CP11572" s="54">
        <v>19</v>
      </c>
      <c r="CQ11572" s="55">
        <f t="shared" si="180"/>
        <v>0.42105263157894735</v>
      </c>
      <c r="CR11572" s="52" t="s">
        <v>28921</v>
      </c>
    </row>
    <row r="11573" spans="81:96">
      <c r="CC11573" s="52">
        <v>11572</v>
      </c>
      <c r="CD11573" s="53" t="s">
        <v>34355</v>
      </c>
      <c r="CE11573" s="53" t="s">
        <v>34356</v>
      </c>
      <c r="CF11573" s="54">
        <v>326</v>
      </c>
      <c r="CG11573" s="54">
        <v>1.325</v>
      </c>
      <c r="CH11573" s="54"/>
      <c r="CI11573" s="54">
        <v>0.38300000000000001</v>
      </c>
      <c r="CJ11573" s="54">
        <v>47</v>
      </c>
      <c r="CK11573" s="54">
        <v>3.8</v>
      </c>
      <c r="CL11573" s="54">
        <v>1.31E-3</v>
      </c>
      <c r="CM11573" s="54"/>
      <c r="CN11573" s="53" t="s">
        <v>43316</v>
      </c>
      <c r="CO11573" s="54">
        <v>9</v>
      </c>
      <c r="CP11573" s="54">
        <v>19</v>
      </c>
      <c r="CQ11573" s="55">
        <f t="shared" si="180"/>
        <v>0.47368421052631576</v>
      </c>
      <c r="CR11573" s="52" t="s">
        <v>28921</v>
      </c>
    </row>
    <row r="11574" spans="81:96">
      <c r="CC11574" s="52">
        <v>11573</v>
      </c>
      <c r="CD11574" s="53" t="s">
        <v>37436</v>
      </c>
      <c r="CE11574" s="53" t="s">
        <v>37437</v>
      </c>
      <c r="CF11574" s="54">
        <v>965</v>
      </c>
      <c r="CG11574" s="54">
        <v>1.2949999999999999</v>
      </c>
      <c r="CH11574" s="54">
        <v>1.6950000000000001</v>
      </c>
      <c r="CI11574" s="54">
        <v>6.0999999999999999E-2</v>
      </c>
      <c r="CJ11574" s="54">
        <v>33</v>
      </c>
      <c r="CK11574" s="54">
        <v>8.9</v>
      </c>
      <c r="CL11574" s="54">
        <v>1.6100000000000001E-3</v>
      </c>
      <c r="CM11574" s="54">
        <v>0.53500000000000003</v>
      </c>
      <c r="CN11574" s="53" t="s">
        <v>43316</v>
      </c>
      <c r="CO11574" s="54">
        <v>10</v>
      </c>
      <c r="CP11574" s="54">
        <v>19</v>
      </c>
      <c r="CQ11574" s="55">
        <f t="shared" si="180"/>
        <v>0.52631578947368418</v>
      </c>
      <c r="CR11574" s="52" t="s">
        <v>28938</v>
      </c>
    </row>
    <row r="11575" spans="81:96">
      <c r="CC11575" s="52">
        <v>11574</v>
      </c>
      <c r="CD11575" s="53" t="s">
        <v>39951</v>
      </c>
      <c r="CE11575" s="53" t="s">
        <v>39952</v>
      </c>
      <c r="CF11575" s="54">
        <v>358</v>
      </c>
      <c r="CG11575" s="54">
        <v>1.2170000000000001</v>
      </c>
      <c r="CH11575" s="54">
        <v>1.169</v>
      </c>
      <c r="CI11575" s="54">
        <v>0.17</v>
      </c>
      <c r="CJ11575" s="54">
        <v>47</v>
      </c>
      <c r="CK11575" s="54">
        <v>6.1</v>
      </c>
      <c r="CL11575" s="54">
        <v>8.1999999999999998E-4</v>
      </c>
      <c r="CM11575" s="54">
        <v>0.36499999999999999</v>
      </c>
      <c r="CN11575" s="53" t="s">
        <v>43316</v>
      </c>
      <c r="CO11575" s="54">
        <v>11</v>
      </c>
      <c r="CP11575" s="54">
        <v>19</v>
      </c>
      <c r="CQ11575" s="55">
        <f t="shared" si="180"/>
        <v>0.57894736842105265</v>
      </c>
      <c r="CR11575" s="52" t="s">
        <v>28938</v>
      </c>
    </row>
    <row r="11576" spans="81:96">
      <c r="CC11576" s="52">
        <v>11575</v>
      </c>
      <c r="CD11576" s="53" t="s">
        <v>39957</v>
      </c>
      <c r="CE11576" s="53" t="s">
        <v>39958</v>
      </c>
      <c r="CF11576" s="54">
        <v>2071</v>
      </c>
      <c r="CG11576" s="54">
        <v>1.1719999999999999</v>
      </c>
      <c r="CH11576" s="54">
        <v>1.5</v>
      </c>
      <c r="CI11576" s="54">
        <v>0.38400000000000001</v>
      </c>
      <c r="CJ11576" s="54">
        <v>86</v>
      </c>
      <c r="CK11576" s="54">
        <v>9.6</v>
      </c>
      <c r="CL11576" s="54">
        <v>3.0599999999999998E-3</v>
      </c>
      <c r="CM11576" s="54">
        <v>0.56399999999999995</v>
      </c>
      <c r="CN11576" s="53" t="s">
        <v>43316</v>
      </c>
      <c r="CO11576" s="54">
        <v>12</v>
      </c>
      <c r="CP11576" s="54">
        <v>19</v>
      </c>
      <c r="CQ11576" s="55">
        <f t="shared" si="180"/>
        <v>0.63157894736842102</v>
      </c>
      <c r="CR11576" s="52" t="s">
        <v>28938</v>
      </c>
    </row>
    <row r="11577" spans="81:96">
      <c r="CC11577" s="52">
        <v>11576</v>
      </c>
      <c r="CD11577" s="53" t="s">
        <v>41949</v>
      </c>
      <c r="CE11577" s="53" t="s">
        <v>41950</v>
      </c>
      <c r="CF11577" s="54">
        <v>788</v>
      </c>
      <c r="CG11577" s="54">
        <v>1.085</v>
      </c>
      <c r="CH11577" s="54">
        <v>1.397</v>
      </c>
      <c r="CI11577" s="54">
        <v>7.2999999999999995E-2</v>
      </c>
      <c r="CJ11577" s="54">
        <v>55</v>
      </c>
      <c r="CK11577" s="54">
        <v>6.4</v>
      </c>
      <c r="CL11577" s="54">
        <v>2.0400000000000001E-3</v>
      </c>
      <c r="CM11577" s="54">
        <v>0.46300000000000002</v>
      </c>
      <c r="CN11577" s="53" t="s">
        <v>43316</v>
      </c>
      <c r="CO11577" s="54">
        <v>13</v>
      </c>
      <c r="CP11577" s="54">
        <v>19</v>
      </c>
      <c r="CQ11577" s="55">
        <f t="shared" si="180"/>
        <v>0.68421052631578949</v>
      </c>
      <c r="CR11577" s="52" t="s">
        <v>28938</v>
      </c>
    </row>
    <row r="11578" spans="81:96">
      <c r="CC11578" s="52">
        <v>11577</v>
      </c>
      <c r="CD11578" s="53" t="s">
        <v>37450</v>
      </c>
      <c r="CE11578" s="53" t="s">
        <v>37451</v>
      </c>
      <c r="CF11578" s="54">
        <v>395</v>
      </c>
      <c r="CG11578" s="54">
        <v>0.96</v>
      </c>
      <c r="CH11578" s="54">
        <v>1.075</v>
      </c>
      <c r="CI11578" s="54">
        <v>0.107</v>
      </c>
      <c r="CJ11578" s="54">
        <v>56</v>
      </c>
      <c r="CK11578" s="54">
        <v>4.3</v>
      </c>
      <c r="CL11578" s="54">
        <v>1.17E-3</v>
      </c>
      <c r="CM11578" s="54">
        <v>0.307</v>
      </c>
      <c r="CN11578" s="53" t="s">
        <v>43316</v>
      </c>
      <c r="CO11578" s="54">
        <v>14</v>
      </c>
      <c r="CP11578" s="54">
        <v>19</v>
      </c>
      <c r="CQ11578" s="55">
        <f t="shared" si="180"/>
        <v>0.73684210526315785</v>
      </c>
      <c r="CR11578" s="52" t="s">
        <v>28938</v>
      </c>
    </row>
    <row r="11579" spans="81:96">
      <c r="CC11579" s="52">
        <v>11578</v>
      </c>
      <c r="CD11579" s="53" t="s">
        <v>39977</v>
      </c>
      <c r="CE11579" s="53" t="s">
        <v>39978</v>
      </c>
      <c r="CF11579" s="54">
        <v>763</v>
      </c>
      <c r="CG11579" s="54">
        <v>0.95299999999999996</v>
      </c>
      <c r="CH11579" s="54">
        <v>0.74</v>
      </c>
      <c r="CI11579" s="54">
        <v>0.28299999999999997</v>
      </c>
      <c r="CJ11579" s="54">
        <v>53</v>
      </c>
      <c r="CK11579" s="54">
        <v>8.6</v>
      </c>
      <c r="CL11579" s="54">
        <v>8.8999999999999995E-4</v>
      </c>
      <c r="CM11579" s="54">
        <v>0.157</v>
      </c>
      <c r="CN11579" s="53" t="s">
        <v>43316</v>
      </c>
      <c r="CO11579" s="54">
        <v>15</v>
      </c>
      <c r="CP11579" s="54">
        <v>19</v>
      </c>
      <c r="CQ11579" s="55">
        <f t="shared" si="180"/>
        <v>0.78947368421052633</v>
      </c>
      <c r="CR11579" s="52" t="s">
        <v>28953</v>
      </c>
    </row>
    <row r="11580" spans="81:96">
      <c r="CC11580" s="52">
        <v>11579</v>
      </c>
      <c r="CD11580" s="53" t="s">
        <v>39995</v>
      </c>
      <c r="CE11580" s="53" t="s">
        <v>39996</v>
      </c>
      <c r="CF11580" s="54">
        <v>2129</v>
      </c>
      <c r="CG11580" s="54">
        <v>0.89400000000000002</v>
      </c>
      <c r="CH11580" s="54">
        <v>0.69899999999999995</v>
      </c>
      <c r="CI11580" s="54">
        <v>0.13600000000000001</v>
      </c>
      <c r="CJ11580" s="54">
        <v>88</v>
      </c>
      <c r="CK11580" s="54" t="s">
        <v>28918</v>
      </c>
      <c r="CL11580" s="54">
        <v>1.2099999999999999E-3</v>
      </c>
      <c r="CM11580" s="54">
        <v>0.22</v>
      </c>
      <c r="CN11580" s="53" t="s">
        <v>43316</v>
      </c>
      <c r="CO11580" s="54">
        <v>16</v>
      </c>
      <c r="CP11580" s="54">
        <v>19</v>
      </c>
      <c r="CQ11580" s="55">
        <f t="shared" si="180"/>
        <v>0.84210526315789469</v>
      </c>
      <c r="CR11580" s="52" t="s">
        <v>28953</v>
      </c>
    </row>
    <row r="11581" spans="81:96">
      <c r="CC11581" s="52">
        <v>11580</v>
      </c>
      <c r="CD11581" s="53" t="s">
        <v>40011</v>
      </c>
      <c r="CE11581" s="53" t="s">
        <v>40012</v>
      </c>
      <c r="CF11581" s="54">
        <v>574</v>
      </c>
      <c r="CG11581" s="54">
        <v>0.74199999999999999</v>
      </c>
      <c r="CH11581" s="54">
        <v>0.92700000000000005</v>
      </c>
      <c r="CI11581" s="54">
        <v>0.224</v>
      </c>
      <c r="CJ11581" s="54">
        <v>49</v>
      </c>
      <c r="CK11581" s="54">
        <v>7.2</v>
      </c>
      <c r="CL11581" s="54">
        <v>1.16E-3</v>
      </c>
      <c r="CM11581" s="54">
        <v>0.314</v>
      </c>
      <c r="CN11581" s="53" t="s">
        <v>43316</v>
      </c>
      <c r="CO11581" s="54">
        <v>17</v>
      </c>
      <c r="CP11581" s="54">
        <v>19</v>
      </c>
      <c r="CQ11581" s="55">
        <f t="shared" si="180"/>
        <v>0.89473684210526316</v>
      </c>
      <c r="CR11581" s="52" t="s">
        <v>28953</v>
      </c>
    </row>
    <row r="11582" spans="81:96">
      <c r="CC11582" s="52">
        <v>11581</v>
      </c>
      <c r="CD11582" s="53" t="s">
        <v>40017</v>
      </c>
      <c r="CE11582" s="53" t="s">
        <v>40018</v>
      </c>
      <c r="CF11582" s="54">
        <v>1269</v>
      </c>
      <c r="CG11582" s="54">
        <v>0.71399999999999997</v>
      </c>
      <c r="CH11582" s="54">
        <v>0.72299999999999998</v>
      </c>
      <c r="CI11582" s="54">
        <v>0.54400000000000004</v>
      </c>
      <c r="CJ11582" s="54">
        <v>114</v>
      </c>
      <c r="CK11582" s="54">
        <v>6.4</v>
      </c>
      <c r="CL11582" s="54">
        <v>2.4099999999999998E-3</v>
      </c>
      <c r="CM11582" s="54">
        <v>0.20799999999999999</v>
      </c>
      <c r="CN11582" s="53" t="s">
        <v>43316</v>
      </c>
      <c r="CO11582" s="54">
        <v>18</v>
      </c>
      <c r="CP11582" s="54">
        <v>19</v>
      </c>
      <c r="CQ11582" s="55">
        <f t="shared" si="180"/>
        <v>0.94736842105263153</v>
      </c>
      <c r="CR11582" s="52" t="s">
        <v>28953</v>
      </c>
    </row>
    <row r="11583" spans="81:96">
      <c r="CC11583" s="52">
        <v>11582</v>
      </c>
      <c r="CD11583" s="53" t="s">
        <v>43319</v>
      </c>
      <c r="CE11583" s="53" t="s">
        <v>43320</v>
      </c>
      <c r="CF11583" s="54">
        <v>17</v>
      </c>
      <c r="CG11583" s="54"/>
      <c r="CH11583" s="54"/>
      <c r="CI11583" s="54">
        <v>0.34</v>
      </c>
      <c r="CJ11583" s="54">
        <v>47</v>
      </c>
      <c r="CK11583" s="54"/>
      <c r="CL11583" s="54">
        <v>0</v>
      </c>
      <c r="CM11583" s="54"/>
      <c r="CN11583" s="53" t="s">
        <v>43316</v>
      </c>
      <c r="CO11583" s="54">
        <v>19</v>
      </c>
      <c r="CP11583" s="54">
        <v>19</v>
      </c>
      <c r="CQ11583" s="55">
        <f t="shared" si="180"/>
        <v>1</v>
      </c>
      <c r="CR11583" s="52" t="s">
        <v>28953</v>
      </c>
    </row>
    <row r="11584" spans="81:96">
      <c r="CC11584" s="52">
        <v>11583</v>
      </c>
      <c r="CD11584" s="53" t="s">
        <v>29933</v>
      </c>
      <c r="CE11584" s="53" t="s">
        <v>29934</v>
      </c>
      <c r="CF11584" s="54">
        <v>14510</v>
      </c>
      <c r="CG11584" s="54">
        <v>14.496</v>
      </c>
      <c r="CH11584" s="54">
        <v>13.834</v>
      </c>
      <c r="CI11584" s="54">
        <v>3.1520000000000001</v>
      </c>
      <c r="CJ11584" s="54">
        <v>151</v>
      </c>
      <c r="CK11584" s="54">
        <v>5.4</v>
      </c>
      <c r="CL11584" s="54">
        <v>4.317E-2</v>
      </c>
      <c r="CM11584" s="54">
        <v>5.0069999999999997</v>
      </c>
      <c r="CN11584" s="53" t="s">
        <v>43321</v>
      </c>
      <c r="CO11584" s="54">
        <v>1</v>
      </c>
      <c r="CP11584" s="54">
        <v>140</v>
      </c>
      <c r="CQ11584" s="55">
        <f t="shared" si="180"/>
        <v>7.1428571428571426E-3</v>
      </c>
      <c r="CR11584" s="52" t="s">
        <v>28907</v>
      </c>
    </row>
    <row r="11585" spans="81:96">
      <c r="CC11585" s="52">
        <v>11584</v>
      </c>
      <c r="CD11585" s="53" t="s">
        <v>43322</v>
      </c>
      <c r="CE11585" s="53" t="s">
        <v>43323</v>
      </c>
      <c r="CF11585" s="54">
        <v>36976</v>
      </c>
      <c r="CG11585" s="54">
        <v>14.48</v>
      </c>
      <c r="CH11585" s="54">
        <v>15.56</v>
      </c>
      <c r="CI11585" s="54"/>
      <c r="CJ11585" s="54">
        <v>0</v>
      </c>
      <c r="CK11585" s="54" t="s">
        <v>28918</v>
      </c>
      <c r="CL11585" s="54">
        <v>4.8689999999999997E-2</v>
      </c>
      <c r="CM11585" s="54">
        <v>6.133</v>
      </c>
      <c r="CN11585" s="53" t="s">
        <v>43321</v>
      </c>
      <c r="CO11585" s="54">
        <v>2</v>
      </c>
      <c r="CP11585" s="54">
        <v>140</v>
      </c>
      <c r="CQ11585" s="55">
        <f t="shared" si="180"/>
        <v>1.4285714285714285E-2</v>
      </c>
      <c r="CR11585" s="52" t="s">
        <v>28907</v>
      </c>
    </row>
    <row r="11586" spans="81:96">
      <c r="CC11586" s="52">
        <v>11585</v>
      </c>
      <c r="CD11586" s="53" t="s">
        <v>43324</v>
      </c>
      <c r="CE11586" s="53" t="s">
        <v>43325</v>
      </c>
      <c r="CF11586" s="54">
        <v>1914</v>
      </c>
      <c r="CG11586" s="54">
        <v>14.225</v>
      </c>
      <c r="CH11586" s="54">
        <v>11.188000000000001</v>
      </c>
      <c r="CI11586" s="54">
        <v>6.2</v>
      </c>
      <c r="CJ11586" s="54">
        <v>20</v>
      </c>
      <c r="CK11586" s="54">
        <v>4</v>
      </c>
      <c r="CL11586" s="54">
        <v>4.81E-3</v>
      </c>
      <c r="CM11586" s="54">
        <v>3.0019999999999998</v>
      </c>
      <c r="CN11586" s="53" t="s">
        <v>43321</v>
      </c>
      <c r="CO11586" s="54">
        <v>3</v>
      </c>
      <c r="CP11586" s="54">
        <v>140</v>
      </c>
      <c r="CQ11586" s="55">
        <f t="shared" ref="CQ11586:CQ11649" si="181">CO11586/CP11586</f>
        <v>2.1428571428571429E-2</v>
      </c>
      <c r="CR11586" s="52" t="s">
        <v>28907</v>
      </c>
    </row>
    <row r="11587" spans="81:96">
      <c r="CC11587" s="52">
        <v>11586</v>
      </c>
      <c r="CD11587" s="53" t="s">
        <v>43326</v>
      </c>
      <c r="CE11587" s="53" t="s">
        <v>43327</v>
      </c>
      <c r="CF11587" s="54">
        <v>42476</v>
      </c>
      <c r="CG11587" s="54">
        <v>12.295</v>
      </c>
      <c r="CH11587" s="54">
        <v>14.644</v>
      </c>
      <c r="CI11587" s="54">
        <v>3.3679999999999999</v>
      </c>
      <c r="CJ11587" s="54">
        <v>95</v>
      </c>
      <c r="CK11587" s="54" t="s">
        <v>28918</v>
      </c>
      <c r="CL11587" s="54">
        <v>4.8430000000000001E-2</v>
      </c>
      <c r="CM11587" s="54">
        <v>5.4269999999999996</v>
      </c>
      <c r="CN11587" s="53" t="s">
        <v>43321</v>
      </c>
      <c r="CO11587" s="54">
        <v>4</v>
      </c>
      <c r="CP11587" s="54">
        <v>140</v>
      </c>
      <c r="CQ11587" s="55">
        <f t="shared" si="181"/>
        <v>2.8571428571428571E-2</v>
      </c>
      <c r="CR11587" s="52" t="s">
        <v>28907</v>
      </c>
    </row>
    <row r="11588" spans="81:96">
      <c r="CC11588" s="52">
        <v>11587</v>
      </c>
      <c r="CD11588" s="53" t="s">
        <v>43328</v>
      </c>
      <c r="CE11588" s="53" t="s">
        <v>43329</v>
      </c>
      <c r="CF11588" s="54">
        <v>1886</v>
      </c>
      <c r="CG11588" s="54">
        <v>12.007999999999999</v>
      </c>
      <c r="CH11588" s="54">
        <v>12.007999999999999</v>
      </c>
      <c r="CI11588" s="54">
        <v>2.8079999999999998</v>
      </c>
      <c r="CJ11588" s="54">
        <v>120</v>
      </c>
      <c r="CK11588" s="54">
        <v>1.4</v>
      </c>
      <c r="CL11588" s="54">
        <v>9.9900000000000006E-3</v>
      </c>
      <c r="CM11588" s="54">
        <v>4.9550000000000001</v>
      </c>
      <c r="CN11588" s="53" t="s">
        <v>43321</v>
      </c>
      <c r="CO11588" s="54">
        <v>5</v>
      </c>
      <c r="CP11588" s="54">
        <v>140</v>
      </c>
      <c r="CQ11588" s="55">
        <f t="shared" si="181"/>
        <v>3.5714285714285712E-2</v>
      </c>
      <c r="CR11588" s="52" t="s">
        <v>28907</v>
      </c>
    </row>
    <row r="11589" spans="81:96">
      <c r="CC11589" s="52">
        <v>11588</v>
      </c>
      <c r="CD11589" s="53" t="s">
        <v>40660</v>
      </c>
      <c r="CE11589" s="53" t="s">
        <v>40661</v>
      </c>
      <c r="CF11589" s="54">
        <v>40812</v>
      </c>
      <c r="CG11589" s="54">
        <v>10.255000000000001</v>
      </c>
      <c r="CH11589" s="54">
        <v>10.359</v>
      </c>
      <c r="CI11589" s="54">
        <v>2.6669999999999998</v>
      </c>
      <c r="CJ11589" s="54">
        <v>210</v>
      </c>
      <c r="CK11589" s="54">
        <v>7.7</v>
      </c>
      <c r="CL11589" s="54">
        <v>7.9479999999999995E-2</v>
      </c>
      <c r="CM11589" s="54">
        <v>3.5529999999999999</v>
      </c>
      <c r="CN11589" s="53" t="s">
        <v>43321</v>
      </c>
      <c r="CO11589" s="54">
        <v>6</v>
      </c>
      <c r="CP11589" s="54">
        <v>140</v>
      </c>
      <c r="CQ11589" s="55">
        <f t="shared" si="181"/>
        <v>4.2857142857142858E-2</v>
      </c>
      <c r="CR11589" s="52" t="s">
        <v>28907</v>
      </c>
    </row>
    <row r="11590" spans="81:96">
      <c r="CC11590" s="52">
        <v>11589</v>
      </c>
      <c r="CD11590" s="53" t="s">
        <v>43330</v>
      </c>
      <c r="CE11590" s="53" t="s">
        <v>43331</v>
      </c>
      <c r="CF11590" s="54">
        <v>2866</v>
      </c>
      <c r="CG11590" s="54">
        <v>9.1959999999999997</v>
      </c>
      <c r="CH11590" s="54">
        <v>6.9180000000000001</v>
      </c>
      <c r="CI11590" s="54">
        <v>1.667</v>
      </c>
      <c r="CJ11590" s="54">
        <v>27</v>
      </c>
      <c r="CK11590" s="54">
        <v>7.7</v>
      </c>
      <c r="CL11590" s="54">
        <v>5.5100000000000001E-3</v>
      </c>
      <c r="CM11590" s="54">
        <v>2.1949999999999998</v>
      </c>
      <c r="CN11590" s="53" t="s">
        <v>43321</v>
      </c>
      <c r="CO11590" s="54">
        <v>7</v>
      </c>
      <c r="CP11590" s="54">
        <v>140</v>
      </c>
      <c r="CQ11590" s="55">
        <f t="shared" si="181"/>
        <v>0.05</v>
      </c>
      <c r="CR11590" s="52" t="s">
        <v>28907</v>
      </c>
    </row>
    <row r="11591" spans="81:96">
      <c r="CC11591" s="52">
        <v>11590</v>
      </c>
      <c r="CD11591" s="53" t="s">
        <v>43332</v>
      </c>
      <c r="CE11591" s="53" t="s">
        <v>43333</v>
      </c>
      <c r="CF11591" s="54">
        <v>13525</v>
      </c>
      <c r="CG11591" s="54">
        <v>8.4499999999999993</v>
      </c>
      <c r="CH11591" s="54">
        <v>8.6859999999999999</v>
      </c>
      <c r="CI11591" s="54">
        <v>1.859</v>
      </c>
      <c r="CJ11591" s="54">
        <v>177</v>
      </c>
      <c r="CK11591" s="54">
        <v>6.7</v>
      </c>
      <c r="CL11591" s="54">
        <v>2.8060000000000002E-2</v>
      </c>
      <c r="CM11591" s="54">
        <v>2.681</v>
      </c>
      <c r="CN11591" s="53" t="s">
        <v>43321</v>
      </c>
      <c r="CO11591" s="54">
        <v>8</v>
      </c>
      <c r="CP11591" s="54">
        <v>140</v>
      </c>
      <c r="CQ11591" s="55">
        <f t="shared" si="181"/>
        <v>5.7142857142857141E-2</v>
      </c>
      <c r="CR11591" s="52" t="s">
        <v>28907</v>
      </c>
    </row>
    <row r="11592" spans="81:96">
      <c r="CC11592" s="52">
        <v>11591</v>
      </c>
      <c r="CD11592" s="53" t="s">
        <v>43334</v>
      </c>
      <c r="CE11592" s="53" t="s">
        <v>43335</v>
      </c>
      <c r="CF11592" s="54">
        <v>22557</v>
      </c>
      <c r="CG11592" s="54">
        <v>7.9909999999999997</v>
      </c>
      <c r="CH11592" s="54">
        <v>8.1959999999999997</v>
      </c>
      <c r="CI11592" s="54">
        <v>1.905</v>
      </c>
      <c r="CJ11592" s="54">
        <v>116</v>
      </c>
      <c r="CK11592" s="54" t="s">
        <v>28918</v>
      </c>
      <c r="CL11592" s="54">
        <v>2.98E-2</v>
      </c>
      <c r="CM11592" s="54">
        <v>2.8780000000000001</v>
      </c>
      <c r="CN11592" s="53" t="s">
        <v>43321</v>
      </c>
      <c r="CO11592" s="54">
        <v>9</v>
      </c>
      <c r="CP11592" s="54">
        <v>140</v>
      </c>
      <c r="CQ11592" s="55">
        <f t="shared" si="181"/>
        <v>6.4285714285714279E-2</v>
      </c>
      <c r="CR11592" s="52" t="s">
        <v>28907</v>
      </c>
    </row>
    <row r="11593" spans="81:96">
      <c r="CC11593" s="52">
        <v>11592</v>
      </c>
      <c r="CD11593" s="53" t="s">
        <v>42238</v>
      </c>
      <c r="CE11593" s="53" t="s">
        <v>42239</v>
      </c>
      <c r="CF11593" s="54">
        <v>17723</v>
      </c>
      <c r="CG11593" s="54">
        <v>7.26</v>
      </c>
      <c r="CH11593" s="54">
        <v>8.4589999999999996</v>
      </c>
      <c r="CI11593" s="54">
        <v>1.667</v>
      </c>
      <c r="CJ11593" s="54">
        <v>96</v>
      </c>
      <c r="CK11593" s="54" t="s">
        <v>28918</v>
      </c>
      <c r="CL11593" s="54">
        <v>2.4819999999999998E-2</v>
      </c>
      <c r="CM11593" s="54">
        <v>3.1579999999999999</v>
      </c>
      <c r="CN11593" s="53" t="s">
        <v>43321</v>
      </c>
      <c r="CO11593" s="54">
        <v>10</v>
      </c>
      <c r="CP11593" s="54">
        <v>140</v>
      </c>
      <c r="CQ11593" s="55">
        <f t="shared" si="181"/>
        <v>7.1428571428571425E-2</v>
      </c>
      <c r="CR11593" s="52" t="s">
        <v>28907</v>
      </c>
    </row>
    <row r="11594" spans="81:96">
      <c r="CC11594" s="52">
        <v>11593</v>
      </c>
      <c r="CD11594" s="53" t="s">
        <v>40668</v>
      </c>
      <c r="CE11594" s="53" t="s">
        <v>40669</v>
      </c>
      <c r="CF11594" s="54">
        <v>22005</v>
      </c>
      <c r="CG11594" s="54">
        <v>7.048</v>
      </c>
      <c r="CH11594" s="54">
        <v>8.1679999999999993</v>
      </c>
      <c r="CI11594" s="54">
        <v>1.5820000000000001</v>
      </c>
      <c r="CJ11594" s="54">
        <v>292</v>
      </c>
      <c r="CK11594" s="54">
        <v>6.4</v>
      </c>
      <c r="CL11594" s="54">
        <v>5.006E-2</v>
      </c>
      <c r="CM11594" s="54">
        <v>2.6429999999999998</v>
      </c>
      <c r="CN11594" s="53" t="s">
        <v>43321</v>
      </c>
      <c r="CO11594" s="54">
        <v>11</v>
      </c>
      <c r="CP11594" s="54">
        <v>140</v>
      </c>
      <c r="CQ11594" s="55">
        <f t="shared" si="181"/>
        <v>7.857142857142857E-2</v>
      </c>
      <c r="CR11594" s="52" t="s">
        <v>28907</v>
      </c>
    </row>
    <row r="11595" spans="81:96">
      <c r="CC11595" s="52">
        <v>11594</v>
      </c>
      <c r="CD11595" s="53" t="s">
        <v>32096</v>
      </c>
      <c r="CE11595" s="53" t="s">
        <v>32097</v>
      </c>
      <c r="CF11595" s="54">
        <v>25650</v>
      </c>
      <c r="CG11595" s="54">
        <v>6.8070000000000004</v>
      </c>
      <c r="CH11595" s="54">
        <v>5.55</v>
      </c>
      <c r="CI11595" s="54">
        <v>2.129</v>
      </c>
      <c r="CJ11595" s="54">
        <v>202</v>
      </c>
      <c r="CK11595" s="54" t="s">
        <v>28918</v>
      </c>
      <c r="CL11595" s="54">
        <v>3.4930000000000003E-2</v>
      </c>
      <c r="CM11595" s="54">
        <v>1.9710000000000001</v>
      </c>
      <c r="CN11595" s="53" t="s">
        <v>43321</v>
      </c>
      <c r="CO11595" s="54">
        <v>12</v>
      </c>
      <c r="CP11595" s="54">
        <v>140</v>
      </c>
      <c r="CQ11595" s="55">
        <f t="shared" si="181"/>
        <v>8.5714285714285715E-2</v>
      </c>
      <c r="CR11595" s="52" t="s">
        <v>28907</v>
      </c>
    </row>
    <row r="11596" spans="81:96">
      <c r="CC11596" s="52">
        <v>11595</v>
      </c>
      <c r="CD11596" s="53" t="s">
        <v>43336</v>
      </c>
      <c r="CE11596" s="53" t="s">
        <v>43337</v>
      </c>
      <c r="CF11596" s="54">
        <v>15504</v>
      </c>
      <c r="CG11596" s="54">
        <v>6.4589999999999996</v>
      </c>
      <c r="CH11596" s="54">
        <v>6.681</v>
      </c>
      <c r="CI11596" s="54">
        <v>1.212</v>
      </c>
      <c r="CJ11596" s="54">
        <v>118</v>
      </c>
      <c r="CK11596" s="54">
        <v>9.1999999999999993</v>
      </c>
      <c r="CL11596" s="54">
        <v>2.598E-2</v>
      </c>
      <c r="CM11596" s="54">
        <v>2.4980000000000002</v>
      </c>
      <c r="CN11596" s="53" t="s">
        <v>43321</v>
      </c>
      <c r="CO11596" s="54">
        <v>13</v>
      </c>
      <c r="CP11596" s="54">
        <v>140</v>
      </c>
      <c r="CQ11596" s="55">
        <f t="shared" si="181"/>
        <v>9.285714285714286E-2</v>
      </c>
      <c r="CR11596" s="52" t="s">
        <v>28907</v>
      </c>
    </row>
    <row r="11597" spans="81:96">
      <c r="CC11597" s="52">
        <v>11596</v>
      </c>
      <c r="CD11597" s="53" t="s">
        <v>43338</v>
      </c>
      <c r="CE11597" s="53" t="s">
        <v>43339</v>
      </c>
      <c r="CF11597" s="54">
        <v>19189</v>
      </c>
      <c r="CG11597" s="54">
        <v>5.9379999999999997</v>
      </c>
      <c r="CH11597" s="54">
        <v>6.3360000000000003</v>
      </c>
      <c r="CI11597" s="54">
        <v>1.024</v>
      </c>
      <c r="CJ11597" s="54">
        <v>293</v>
      </c>
      <c r="CK11597" s="54">
        <v>8.6</v>
      </c>
      <c r="CL11597" s="54">
        <v>3.705E-2</v>
      </c>
      <c r="CM11597" s="54">
        <v>2.2269999999999999</v>
      </c>
      <c r="CN11597" s="53" t="s">
        <v>43321</v>
      </c>
      <c r="CO11597" s="54">
        <v>14</v>
      </c>
      <c r="CP11597" s="54">
        <v>140</v>
      </c>
      <c r="CQ11597" s="55">
        <f t="shared" si="181"/>
        <v>0.1</v>
      </c>
      <c r="CR11597" s="52" t="s">
        <v>28907</v>
      </c>
    </row>
    <row r="11598" spans="81:96">
      <c r="CC11598" s="52">
        <v>11597</v>
      </c>
      <c r="CD11598" s="53" t="s">
        <v>40678</v>
      </c>
      <c r="CE11598" s="53" t="s">
        <v>40679</v>
      </c>
      <c r="CF11598" s="54">
        <v>2491</v>
      </c>
      <c r="CG11598" s="54">
        <v>5.8609999999999998</v>
      </c>
      <c r="CH11598" s="54">
        <v>6.7889999999999997</v>
      </c>
      <c r="CI11598" s="54">
        <v>0.90200000000000002</v>
      </c>
      <c r="CJ11598" s="54">
        <v>41</v>
      </c>
      <c r="CK11598" s="54">
        <v>6</v>
      </c>
      <c r="CL11598" s="54">
        <v>6.2199999999999998E-3</v>
      </c>
      <c r="CM11598" s="54">
        <v>2.1749999999999998</v>
      </c>
      <c r="CN11598" s="53" t="s">
        <v>43321</v>
      </c>
      <c r="CO11598" s="54">
        <v>15</v>
      </c>
      <c r="CP11598" s="54">
        <v>140</v>
      </c>
      <c r="CQ11598" s="55">
        <f t="shared" si="181"/>
        <v>0.10714285714285714</v>
      </c>
      <c r="CR11598" s="52" t="s">
        <v>28907</v>
      </c>
    </row>
    <row r="11599" spans="81:96">
      <c r="CC11599" s="52">
        <v>11598</v>
      </c>
      <c r="CD11599" s="53" t="s">
        <v>43340</v>
      </c>
      <c r="CE11599" s="53" t="s">
        <v>43341</v>
      </c>
      <c r="CF11599" s="54">
        <v>1919</v>
      </c>
      <c r="CG11599" s="54">
        <v>5.62</v>
      </c>
      <c r="CH11599" s="54">
        <v>5.681</v>
      </c>
      <c r="CI11599" s="54">
        <v>0.80100000000000005</v>
      </c>
      <c r="CJ11599" s="54">
        <v>141</v>
      </c>
      <c r="CK11599" s="54">
        <v>2.2999999999999998</v>
      </c>
      <c r="CL11599" s="54">
        <v>9.2800000000000001E-3</v>
      </c>
      <c r="CM11599" s="54">
        <v>1.8440000000000001</v>
      </c>
      <c r="CN11599" s="53" t="s">
        <v>43321</v>
      </c>
      <c r="CO11599" s="54">
        <v>16</v>
      </c>
      <c r="CP11599" s="54">
        <v>140</v>
      </c>
      <c r="CQ11599" s="55">
        <f t="shared" si="181"/>
        <v>0.11428571428571428</v>
      </c>
      <c r="CR11599" s="52" t="s">
        <v>28907</v>
      </c>
    </row>
    <row r="11600" spans="81:96">
      <c r="CC11600" s="52">
        <v>11599</v>
      </c>
      <c r="CD11600" s="53" t="s">
        <v>43342</v>
      </c>
      <c r="CE11600" s="53" t="s">
        <v>43343</v>
      </c>
      <c r="CF11600" s="54">
        <v>11769</v>
      </c>
      <c r="CG11600" s="54">
        <v>5.6050000000000004</v>
      </c>
      <c r="CH11600" s="54">
        <v>5.2560000000000002</v>
      </c>
      <c r="CI11600" s="54">
        <v>2.012</v>
      </c>
      <c r="CJ11600" s="54">
        <v>83</v>
      </c>
      <c r="CK11600" s="54" t="s">
        <v>28918</v>
      </c>
      <c r="CL11600" s="54">
        <v>1.285E-2</v>
      </c>
      <c r="CM11600" s="54">
        <v>1.583</v>
      </c>
      <c r="CN11600" s="53" t="s">
        <v>43321</v>
      </c>
      <c r="CO11600" s="54">
        <v>17</v>
      </c>
      <c r="CP11600" s="54">
        <v>140</v>
      </c>
      <c r="CQ11600" s="55">
        <f t="shared" si="181"/>
        <v>0.12142857142857143</v>
      </c>
      <c r="CR11600" s="52" t="s">
        <v>28907</v>
      </c>
    </row>
    <row r="11601" spans="81:96">
      <c r="CC11601" s="52">
        <v>11600</v>
      </c>
      <c r="CD11601" s="53" t="s">
        <v>43344</v>
      </c>
      <c r="CE11601" s="53" t="s">
        <v>43345</v>
      </c>
      <c r="CF11601" s="54">
        <v>18227</v>
      </c>
      <c r="CG11601" s="54">
        <v>5.4980000000000002</v>
      </c>
      <c r="CH11601" s="54">
        <v>5.8179999999999996</v>
      </c>
      <c r="CI11601" s="54">
        <v>0.77200000000000002</v>
      </c>
      <c r="CJ11601" s="54">
        <v>171</v>
      </c>
      <c r="CK11601" s="54">
        <v>9.1999999999999993</v>
      </c>
      <c r="CL11601" s="54">
        <v>2.5479999999999999E-2</v>
      </c>
      <c r="CM11601" s="54">
        <v>1.829</v>
      </c>
      <c r="CN11601" s="53" t="s">
        <v>43321</v>
      </c>
      <c r="CO11601" s="54">
        <v>18</v>
      </c>
      <c r="CP11601" s="54">
        <v>140</v>
      </c>
      <c r="CQ11601" s="55">
        <f t="shared" si="181"/>
        <v>0.12857142857142856</v>
      </c>
      <c r="CR11601" s="52" t="s">
        <v>28907</v>
      </c>
    </row>
    <row r="11602" spans="81:96">
      <c r="CC11602" s="52">
        <v>11601</v>
      </c>
      <c r="CD11602" s="53" t="s">
        <v>32106</v>
      </c>
      <c r="CE11602" s="53" t="s">
        <v>32107</v>
      </c>
      <c r="CF11602" s="54">
        <v>3704</v>
      </c>
      <c r="CG11602" s="54">
        <v>5.1130000000000004</v>
      </c>
      <c r="CH11602" s="54">
        <v>4.9710000000000001</v>
      </c>
      <c r="CI11602" s="54">
        <v>0.98899999999999999</v>
      </c>
      <c r="CJ11602" s="54">
        <v>89</v>
      </c>
      <c r="CK11602" s="54">
        <v>5.7</v>
      </c>
      <c r="CL11602" s="54">
        <v>8.4600000000000005E-3</v>
      </c>
      <c r="CM11602" s="54">
        <v>1.399</v>
      </c>
      <c r="CN11602" s="53" t="s">
        <v>43321</v>
      </c>
      <c r="CO11602" s="54">
        <v>19</v>
      </c>
      <c r="CP11602" s="54">
        <v>140</v>
      </c>
      <c r="CQ11602" s="55">
        <f t="shared" si="181"/>
        <v>0.1357142857142857</v>
      </c>
      <c r="CR11602" s="52" t="s">
        <v>28907</v>
      </c>
    </row>
    <row r="11603" spans="81:96">
      <c r="CC11603" s="52">
        <v>11602</v>
      </c>
      <c r="CD11603" s="53" t="s">
        <v>32110</v>
      </c>
      <c r="CE11603" s="53" t="s">
        <v>32111</v>
      </c>
      <c r="CF11603" s="54">
        <v>4886</v>
      </c>
      <c r="CG11603" s="54">
        <v>4.9649999999999999</v>
      </c>
      <c r="CH11603" s="54">
        <v>5.282</v>
      </c>
      <c r="CI11603" s="54">
        <v>0.96599999999999997</v>
      </c>
      <c r="CJ11603" s="54">
        <v>88</v>
      </c>
      <c r="CK11603" s="54">
        <v>6.3</v>
      </c>
      <c r="CL11603" s="54">
        <v>1.106E-2</v>
      </c>
      <c r="CM11603" s="54">
        <v>1.65</v>
      </c>
      <c r="CN11603" s="53" t="s">
        <v>43321</v>
      </c>
      <c r="CO11603" s="54">
        <v>20</v>
      </c>
      <c r="CP11603" s="54">
        <v>140</v>
      </c>
      <c r="CQ11603" s="55">
        <f t="shared" si="181"/>
        <v>0.14285714285714285</v>
      </c>
      <c r="CR11603" s="52" t="s">
        <v>28907</v>
      </c>
    </row>
    <row r="11604" spans="81:96">
      <c r="CC11604" s="52">
        <v>11603</v>
      </c>
      <c r="CD11604" s="53" t="s">
        <v>34210</v>
      </c>
      <c r="CE11604" s="53" t="s">
        <v>34211</v>
      </c>
      <c r="CF11604" s="54">
        <v>11843</v>
      </c>
      <c r="CG11604" s="54">
        <v>4.944</v>
      </c>
      <c r="CH11604" s="54">
        <v>5.6589999999999998</v>
      </c>
      <c r="CI11604" s="54">
        <v>0.92700000000000005</v>
      </c>
      <c r="CJ11604" s="54">
        <v>259</v>
      </c>
      <c r="CK11604" s="54">
        <v>5.9</v>
      </c>
      <c r="CL11604" s="54">
        <v>2.734E-2</v>
      </c>
      <c r="CM11604" s="54">
        <v>1.6859999999999999</v>
      </c>
      <c r="CN11604" s="53" t="s">
        <v>43321</v>
      </c>
      <c r="CO11604" s="54">
        <v>21</v>
      </c>
      <c r="CP11604" s="54">
        <v>140</v>
      </c>
      <c r="CQ11604" s="55">
        <f t="shared" si="181"/>
        <v>0.15</v>
      </c>
      <c r="CR11604" s="52" t="s">
        <v>28907</v>
      </c>
    </row>
    <row r="11605" spans="81:96">
      <c r="CC11605" s="52">
        <v>11604</v>
      </c>
      <c r="CD11605" s="53" t="s">
        <v>43346</v>
      </c>
      <c r="CE11605" s="53" t="s">
        <v>43347</v>
      </c>
      <c r="CF11605" s="54">
        <v>16193</v>
      </c>
      <c r="CG11605" s="54">
        <v>4.8289999999999997</v>
      </c>
      <c r="CH11605" s="54">
        <v>5.827</v>
      </c>
      <c r="CI11605" s="54">
        <v>2.125</v>
      </c>
      <c r="CJ11605" s="54">
        <v>192</v>
      </c>
      <c r="CK11605" s="54">
        <v>7.6</v>
      </c>
      <c r="CL11605" s="54">
        <v>3.2779999999999997E-2</v>
      </c>
      <c r="CM11605" s="54">
        <v>2.012</v>
      </c>
      <c r="CN11605" s="53" t="s">
        <v>43321</v>
      </c>
      <c r="CO11605" s="54">
        <v>22</v>
      </c>
      <c r="CP11605" s="54">
        <v>140</v>
      </c>
      <c r="CQ11605" s="55">
        <f t="shared" si="181"/>
        <v>0.15714285714285714</v>
      </c>
      <c r="CR11605" s="52" t="s">
        <v>28907</v>
      </c>
    </row>
    <row r="11606" spans="81:96">
      <c r="CC11606" s="52">
        <v>11605</v>
      </c>
      <c r="CD11606" s="53" t="s">
        <v>43348</v>
      </c>
      <c r="CE11606" s="53" t="s">
        <v>43349</v>
      </c>
      <c r="CF11606" s="54">
        <v>6059</v>
      </c>
      <c r="CG11606" s="54">
        <v>4.407</v>
      </c>
      <c r="CH11606" s="54">
        <v>5.4340000000000002</v>
      </c>
      <c r="CI11606" s="54">
        <v>1.0089999999999999</v>
      </c>
      <c r="CJ11606" s="54">
        <v>108</v>
      </c>
      <c r="CK11606" s="54">
        <v>5.3</v>
      </c>
      <c r="CL11606" s="54">
        <v>1.8450000000000001E-2</v>
      </c>
      <c r="CM11606" s="54">
        <v>1.839</v>
      </c>
      <c r="CN11606" s="53" t="s">
        <v>43321</v>
      </c>
      <c r="CO11606" s="54">
        <v>23</v>
      </c>
      <c r="CP11606" s="54">
        <v>140</v>
      </c>
      <c r="CQ11606" s="55">
        <f t="shared" si="181"/>
        <v>0.16428571428571428</v>
      </c>
      <c r="CR11606" s="52" t="s">
        <v>28907</v>
      </c>
    </row>
    <row r="11607" spans="81:96">
      <c r="CC11607" s="52">
        <v>11606</v>
      </c>
      <c r="CD11607" s="53" t="s">
        <v>32124</v>
      </c>
      <c r="CE11607" s="53" t="s">
        <v>32125</v>
      </c>
      <c r="CF11607" s="54">
        <v>5171</v>
      </c>
      <c r="CG11607" s="54">
        <v>4.3689999999999998</v>
      </c>
      <c r="CH11607" s="54">
        <v>4.7539999999999996</v>
      </c>
      <c r="CI11607" s="54">
        <v>0.79900000000000004</v>
      </c>
      <c r="CJ11607" s="54">
        <v>189</v>
      </c>
      <c r="CK11607" s="54">
        <v>5.2</v>
      </c>
      <c r="CL11607" s="54">
        <v>1.259E-2</v>
      </c>
      <c r="CM11607" s="54">
        <v>1.3740000000000001</v>
      </c>
      <c r="CN11607" s="53" t="s">
        <v>43321</v>
      </c>
      <c r="CO11607" s="54">
        <v>24</v>
      </c>
      <c r="CP11607" s="54">
        <v>140</v>
      </c>
      <c r="CQ11607" s="55">
        <f t="shared" si="181"/>
        <v>0.17142857142857143</v>
      </c>
      <c r="CR11607" s="52" t="s">
        <v>28907</v>
      </c>
    </row>
    <row r="11608" spans="81:96">
      <c r="CC11608" s="52">
        <v>11607</v>
      </c>
      <c r="CD11608" s="53" t="s">
        <v>37251</v>
      </c>
      <c r="CE11608" s="53" t="s">
        <v>37252</v>
      </c>
      <c r="CF11608" s="54">
        <v>5503</v>
      </c>
      <c r="CG11608" s="54">
        <v>4.2350000000000003</v>
      </c>
      <c r="CH11608" s="54">
        <v>4.4089999999999998</v>
      </c>
      <c r="CI11608" s="54">
        <v>0.90900000000000003</v>
      </c>
      <c r="CJ11608" s="54">
        <v>176</v>
      </c>
      <c r="CK11608" s="54">
        <v>6.3</v>
      </c>
      <c r="CL11608" s="54">
        <v>1.225E-2</v>
      </c>
      <c r="CM11608" s="54">
        <v>1.3819999999999999</v>
      </c>
      <c r="CN11608" s="53" t="s">
        <v>43321</v>
      </c>
      <c r="CO11608" s="54">
        <v>25</v>
      </c>
      <c r="CP11608" s="54">
        <v>140</v>
      </c>
      <c r="CQ11608" s="55">
        <f t="shared" si="181"/>
        <v>0.17857142857142858</v>
      </c>
      <c r="CR11608" s="52" t="s">
        <v>28907</v>
      </c>
    </row>
    <row r="11609" spans="81:96">
      <c r="CC11609" s="52">
        <v>11608</v>
      </c>
      <c r="CD11609" s="53" t="s">
        <v>43350</v>
      </c>
      <c r="CE11609" s="53" t="s">
        <v>43351</v>
      </c>
      <c r="CF11609" s="54">
        <v>1872</v>
      </c>
      <c r="CG11609" s="54">
        <v>4.1829999999999998</v>
      </c>
      <c r="CH11609" s="54">
        <v>3.19</v>
      </c>
      <c r="CI11609" s="54">
        <v>0.77800000000000002</v>
      </c>
      <c r="CJ11609" s="54">
        <v>63</v>
      </c>
      <c r="CK11609" s="54">
        <v>4.3</v>
      </c>
      <c r="CL11609" s="54">
        <v>6.1500000000000001E-3</v>
      </c>
      <c r="CM11609" s="54">
        <v>0.88900000000000001</v>
      </c>
      <c r="CN11609" s="53" t="s">
        <v>43321</v>
      </c>
      <c r="CO11609" s="54">
        <v>26</v>
      </c>
      <c r="CP11609" s="54">
        <v>140</v>
      </c>
      <c r="CQ11609" s="55">
        <f t="shared" si="181"/>
        <v>0.18571428571428572</v>
      </c>
      <c r="CR11609" s="52" t="s">
        <v>28907</v>
      </c>
    </row>
    <row r="11610" spans="81:96">
      <c r="CC11610" s="52">
        <v>11609</v>
      </c>
      <c r="CD11610" s="53" t="s">
        <v>32130</v>
      </c>
      <c r="CE11610" s="53" t="s">
        <v>32131</v>
      </c>
      <c r="CF11610" s="54">
        <v>4959</v>
      </c>
      <c r="CG11610" s="54">
        <v>4.0090000000000003</v>
      </c>
      <c r="CH11610" s="54">
        <v>4.5330000000000004</v>
      </c>
      <c r="CI11610" s="54">
        <v>0.97699999999999998</v>
      </c>
      <c r="CJ11610" s="54">
        <v>175</v>
      </c>
      <c r="CK11610" s="54">
        <v>4.5999999999999996</v>
      </c>
      <c r="CL11610" s="54">
        <v>1.3690000000000001E-2</v>
      </c>
      <c r="CM11610" s="54">
        <v>1.2729999999999999</v>
      </c>
      <c r="CN11610" s="53" t="s">
        <v>43321</v>
      </c>
      <c r="CO11610" s="54">
        <v>27</v>
      </c>
      <c r="CP11610" s="54">
        <v>140</v>
      </c>
      <c r="CQ11610" s="55">
        <f t="shared" si="181"/>
        <v>0.19285714285714287</v>
      </c>
      <c r="CR11610" s="52" t="s">
        <v>28907</v>
      </c>
    </row>
    <row r="11611" spans="81:96">
      <c r="CC11611" s="52">
        <v>11610</v>
      </c>
      <c r="CD11611" s="53" t="s">
        <v>43352</v>
      </c>
      <c r="CE11611" s="53" t="s">
        <v>43353</v>
      </c>
      <c r="CF11611" s="54">
        <v>11803</v>
      </c>
      <c r="CG11611" s="54">
        <v>3.9569999999999999</v>
      </c>
      <c r="CH11611" s="54">
        <v>4.5419999999999998</v>
      </c>
      <c r="CI11611" s="54">
        <v>0.79600000000000004</v>
      </c>
      <c r="CJ11611" s="54">
        <v>226</v>
      </c>
      <c r="CK11611" s="54">
        <v>7.9</v>
      </c>
      <c r="CL11611" s="54">
        <v>2.2700000000000001E-2</v>
      </c>
      <c r="CM11611" s="54">
        <v>1.42</v>
      </c>
      <c r="CN11611" s="53" t="s">
        <v>43321</v>
      </c>
      <c r="CO11611" s="54">
        <v>28</v>
      </c>
      <c r="CP11611" s="54">
        <v>140</v>
      </c>
      <c r="CQ11611" s="55">
        <f t="shared" si="181"/>
        <v>0.2</v>
      </c>
      <c r="CR11611" s="52" t="s">
        <v>28907</v>
      </c>
    </row>
    <row r="11612" spans="81:96">
      <c r="CC11612" s="52">
        <v>11611</v>
      </c>
      <c r="CD11612" s="53" t="s">
        <v>43354</v>
      </c>
      <c r="CE11612" s="53" t="s">
        <v>43355</v>
      </c>
      <c r="CF11612" s="54">
        <v>2774</v>
      </c>
      <c r="CG11612" s="54">
        <v>3.9420000000000002</v>
      </c>
      <c r="CH11612" s="54">
        <v>3.56</v>
      </c>
      <c r="CI11612" s="54">
        <v>0.81100000000000005</v>
      </c>
      <c r="CJ11612" s="54">
        <v>74</v>
      </c>
      <c r="CK11612" s="54">
        <v>5.6</v>
      </c>
      <c r="CL11612" s="54">
        <v>7.1900000000000002E-3</v>
      </c>
      <c r="CM11612" s="54">
        <v>1.119</v>
      </c>
      <c r="CN11612" s="53" t="s">
        <v>43321</v>
      </c>
      <c r="CO11612" s="54">
        <v>29</v>
      </c>
      <c r="CP11612" s="54">
        <v>140</v>
      </c>
      <c r="CQ11612" s="55">
        <f t="shared" si="181"/>
        <v>0.20714285714285716</v>
      </c>
      <c r="CR11612" s="52" t="s">
        <v>28907</v>
      </c>
    </row>
    <row r="11613" spans="81:96">
      <c r="CC11613" s="52">
        <v>11612</v>
      </c>
      <c r="CD11613" s="53" t="s">
        <v>43356</v>
      </c>
      <c r="CE11613" s="53" t="s">
        <v>43357</v>
      </c>
      <c r="CF11613" s="54">
        <v>17683</v>
      </c>
      <c r="CG11613" s="54">
        <v>3.923</v>
      </c>
      <c r="CH11613" s="54">
        <v>4.6440000000000001</v>
      </c>
      <c r="CI11613" s="54">
        <v>0.66800000000000004</v>
      </c>
      <c r="CJ11613" s="54">
        <v>391</v>
      </c>
      <c r="CK11613" s="54">
        <v>6.6</v>
      </c>
      <c r="CL11613" s="54">
        <v>3.3250000000000002E-2</v>
      </c>
      <c r="CM11613" s="54">
        <v>1.2729999999999999</v>
      </c>
      <c r="CN11613" s="53" t="s">
        <v>43321</v>
      </c>
      <c r="CO11613" s="54">
        <v>30</v>
      </c>
      <c r="CP11613" s="54">
        <v>140</v>
      </c>
      <c r="CQ11613" s="55">
        <f t="shared" si="181"/>
        <v>0.21428571428571427</v>
      </c>
      <c r="CR11613" s="52" t="s">
        <v>28907</v>
      </c>
    </row>
    <row r="11614" spans="81:96">
      <c r="CC11614" s="52">
        <v>11613</v>
      </c>
      <c r="CD11614" s="53" t="s">
        <v>43358</v>
      </c>
      <c r="CE11614" s="53" t="s">
        <v>43359</v>
      </c>
      <c r="CF11614" s="54">
        <v>339</v>
      </c>
      <c r="CG11614" s="54">
        <v>3.907</v>
      </c>
      <c r="CH11614" s="54">
        <v>3.6280000000000001</v>
      </c>
      <c r="CI11614" s="54">
        <v>0.74199999999999999</v>
      </c>
      <c r="CJ11614" s="54">
        <v>31</v>
      </c>
      <c r="CK11614" s="54">
        <v>2.5</v>
      </c>
      <c r="CL11614" s="54">
        <v>1.32E-3</v>
      </c>
      <c r="CM11614" s="54">
        <v>0.97</v>
      </c>
      <c r="CN11614" s="53" t="s">
        <v>43321</v>
      </c>
      <c r="CO11614" s="54">
        <v>31</v>
      </c>
      <c r="CP11614" s="54">
        <v>140</v>
      </c>
      <c r="CQ11614" s="55">
        <f t="shared" si="181"/>
        <v>0.22142857142857142</v>
      </c>
      <c r="CR11614" s="52" t="s">
        <v>28907</v>
      </c>
    </row>
    <row r="11615" spans="81:96">
      <c r="CC11615" s="52">
        <v>11614</v>
      </c>
      <c r="CD11615" s="53" t="s">
        <v>32140</v>
      </c>
      <c r="CE11615" s="53" t="s">
        <v>32141</v>
      </c>
      <c r="CF11615" s="54">
        <v>4902</v>
      </c>
      <c r="CG11615" s="54">
        <v>3.8980000000000001</v>
      </c>
      <c r="CH11615" s="54">
        <v>3.4420000000000002</v>
      </c>
      <c r="CI11615" s="54">
        <v>0.71699999999999997</v>
      </c>
      <c r="CJ11615" s="54">
        <v>127</v>
      </c>
      <c r="CK11615" s="54">
        <v>5.3</v>
      </c>
      <c r="CL11615" s="54">
        <v>1.1990000000000001E-2</v>
      </c>
      <c r="CM11615" s="54">
        <v>0.97799999999999998</v>
      </c>
      <c r="CN11615" s="53" t="s">
        <v>43321</v>
      </c>
      <c r="CO11615" s="54">
        <v>32</v>
      </c>
      <c r="CP11615" s="54">
        <v>140</v>
      </c>
      <c r="CQ11615" s="55">
        <f t="shared" si="181"/>
        <v>0.22857142857142856</v>
      </c>
      <c r="CR11615" s="52" t="s">
        <v>28907</v>
      </c>
    </row>
    <row r="11616" spans="81:96">
      <c r="CC11616" s="52">
        <v>11615</v>
      </c>
      <c r="CD11616" s="60" t="s">
        <v>43360</v>
      </c>
      <c r="CE11616" s="60" t="s">
        <v>40713</v>
      </c>
      <c r="CF11616" s="54">
        <v>24703</v>
      </c>
      <c r="CG11616" s="54">
        <v>3.875</v>
      </c>
      <c r="CH11616" s="54">
        <v>3.9740000000000002</v>
      </c>
      <c r="CI11616" s="54">
        <v>0.95199999999999996</v>
      </c>
      <c r="CJ11616" s="54">
        <v>399</v>
      </c>
      <c r="CK11616" s="54">
        <v>9.5</v>
      </c>
      <c r="CL11616" s="54">
        <v>3.2509999999999997E-2</v>
      </c>
      <c r="CM11616" s="54">
        <v>1.127</v>
      </c>
      <c r="CN11616" s="53" t="s">
        <v>43321</v>
      </c>
      <c r="CO11616" s="54">
        <v>33</v>
      </c>
      <c r="CP11616" s="54">
        <v>140</v>
      </c>
      <c r="CQ11616" s="55">
        <f t="shared" si="181"/>
        <v>0.23571428571428571</v>
      </c>
      <c r="CR11616" s="52" t="s">
        <v>28907</v>
      </c>
    </row>
    <row r="11617" spans="81:96">
      <c r="CC11617" s="52">
        <v>11616</v>
      </c>
      <c r="CD11617" s="53" t="s">
        <v>43361</v>
      </c>
      <c r="CE11617" s="53" t="s">
        <v>43362</v>
      </c>
      <c r="CF11617" s="54">
        <v>1883</v>
      </c>
      <c r="CG11617" s="54">
        <v>3.7789999999999999</v>
      </c>
      <c r="CH11617" s="54">
        <v>3.327</v>
      </c>
      <c r="CI11617" s="54">
        <v>0.67100000000000004</v>
      </c>
      <c r="CJ11617" s="54">
        <v>70</v>
      </c>
      <c r="CK11617" s="54">
        <v>5.0999999999999996</v>
      </c>
      <c r="CL11617" s="54">
        <v>5.3299999999999997E-3</v>
      </c>
      <c r="CM11617" s="54">
        <v>1.0269999999999999</v>
      </c>
      <c r="CN11617" s="53" t="s">
        <v>43321</v>
      </c>
      <c r="CO11617" s="54">
        <v>34</v>
      </c>
      <c r="CP11617" s="54">
        <v>140</v>
      </c>
      <c r="CQ11617" s="55">
        <f t="shared" si="181"/>
        <v>0.24285714285714285</v>
      </c>
      <c r="CR11617" s="52" t="s">
        <v>28907</v>
      </c>
    </row>
    <row r="11618" spans="81:96">
      <c r="CC11618" s="52">
        <v>11617</v>
      </c>
      <c r="CD11618" s="53" t="s">
        <v>43363</v>
      </c>
      <c r="CE11618" s="53" t="s">
        <v>43364</v>
      </c>
      <c r="CF11618" s="54">
        <v>2122</v>
      </c>
      <c r="CG11618" s="54">
        <v>3.7589999999999999</v>
      </c>
      <c r="CH11618" s="54">
        <v>4.0220000000000002</v>
      </c>
      <c r="CI11618" s="54">
        <v>1.2270000000000001</v>
      </c>
      <c r="CJ11618" s="54">
        <v>44</v>
      </c>
      <c r="CK11618" s="54">
        <v>9.9</v>
      </c>
      <c r="CL11618" s="54">
        <v>3.2799999999999999E-3</v>
      </c>
      <c r="CM11618" s="54">
        <v>1.5309999999999999</v>
      </c>
      <c r="CN11618" s="53" t="s">
        <v>43321</v>
      </c>
      <c r="CO11618" s="54">
        <v>35</v>
      </c>
      <c r="CP11618" s="54">
        <v>140</v>
      </c>
      <c r="CQ11618" s="55">
        <f t="shared" si="181"/>
        <v>0.25</v>
      </c>
      <c r="CR11618" s="52" t="s">
        <v>28921</v>
      </c>
    </row>
    <row r="11619" spans="81:96">
      <c r="CC11619" s="52">
        <v>11618</v>
      </c>
      <c r="CD11619" s="53" t="s">
        <v>32152</v>
      </c>
      <c r="CE11619" s="53" t="s">
        <v>32153</v>
      </c>
      <c r="CF11619" s="54">
        <v>8909</v>
      </c>
      <c r="CG11619" s="54">
        <v>3.6890000000000001</v>
      </c>
      <c r="CH11619" s="54">
        <v>3.7970000000000002</v>
      </c>
      <c r="CI11619" s="54">
        <v>1.3440000000000001</v>
      </c>
      <c r="CJ11619" s="54">
        <v>186</v>
      </c>
      <c r="CK11619" s="54">
        <v>5.9</v>
      </c>
      <c r="CL11619" s="54">
        <v>1.8030000000000001E-2</v>
      </c>
      <c r="CM11619" s="54">
        <v>1.002</v>
      </c>
      <c r="CN11619" s="53" t="s">
        <v>43321</v>
      </c>
      <c r="CO11619" s="54">
        <v>36</v>
      </c>
      <c r="CP11619" s="54">
        <v>140</v>
      </c>
      <c r="CQ11619" s="55">
        <f t="shared" si="181"/>
        <v>0.25714285714285712</v>
      </c>
      <c r="CR11619" s="52" t="s">
        <v>28921</v>
      </c>
    </row>
    <row r="11620" spans="81:96">
      <c r="CC11620" s="52">
        <v>11619</v>
      </c>
      <c r="CD11620" s="53" t="s">
        <v>32160</v>
      </c>
      <c r="CE11620" s="53" t="s">
        <v>32161</v>
      </c>
      <c r="CF11620" s="54">
        <v>4315</v>
      </c>
      <c r="CG11620" s="54">
        <v>3.5470000000000002</v>
      </c>
      <c r="CH11620" s="54">
        <v>3.2440000000000002</v>
      </c>
      <c r="CI11620" s="54">
        <v>0.41199999999999998</v>
      </c>
      <c r="CJ11620" s="54">
        <v>68</v>
      </c>
      <c r="CK11620" s="54">
        <v>6.7</v>
      </c>
      <c r="CL11620" s="54">
        <v>8.1799999999999998E-3</v>
      </c>
      <c r="CM11620" s="54">
        <v>0.91100000000000003</v>
      </c>
      <c r="CN11620" s="53" t="s">
        <v>43321</v>
      </c>
      <c r="CO11620" s="54">
        <v>37</v>
      </c>
      <c r="CP11620" s="54">
        <v>140</v>
      </c>
      <c r="CQ11620" s="55">
        <f t="shared" si="181"/>
        <v>0.26428571428571429</v>
      </c>
      <c r="CR11620" s="52" t="s">
        <v>28921</v>
      </c>
    </row>
    <row r="11621" spans="81:96">
      <c r="CC11621" s="52">
        <v>11620</v>
      </c>
      <c r="CD11621" s="53" t="s">
        <v>32162</v>
      </c>
      <c r="CE11621" s="53" t="s">
        <v>32163</v>
      </c>
      <c r="CF11621" s="54">
        <v>3504</v>
      </c>
      <c r="CG11621" s="54">
        <v>3.5249999999999999</v>
      </c>
      <c r="CH11621" s="54">
        <v>3.194</v>
      </c>
      <c r="CI11621" s="54">
        <v>1.1080000000000001</v>
      </c>
      <c r="CJ11621" s="54">
        <v>65</v>
      </c>
      <c r="CK11621" s="54">
        <v>7.6</v>
      </c>
      <c r="CL11621" s="54">
        <v>5.4799999999999996E-3</v>
      </c>
      <c r="CM11621" s="54">
        <v>0.85899999999999999</v>
      </c>
      <c r="CN11621" s="53" t="s">
        <v>43321</v>
      </c>
      <c r="CO11621" s="54">
        <v>38</v>
      </c>
      <c r="CP11621" s="54">
        <v>140</v>
      </c>
      <c r="CQ11621" s="55">
        <f t="shared" si="181"/>
        <v>0.27142857142857141</v>
      </c>
      <c r="CR11621" s="52" t="s">
        <v>28921</v>
      </c>
    </row>
    <row r="11622" spans="81:96">
      <c r="CC11622" s="52">
        <v>11621</v>
      </c>
      <c r="CD11622" s="53" t="s">
        <v>43365</v>
      </c>
      <c r="CE11622" s="53" t="s">
        <v>43366</v>
      </c>
      <c r="CF11622" s="54">
        <v>11333</v>
      </c>
      <c r="CG11622" s="54">
        <v>3.4729999999999999</v>
      </c>
      <c r="CH11622" s="54">
        <v>4.819</v>
      </c>
      <c r="CI11622" s="54">
        <v>0.76700000000000002</v>
      </c>
      <c r="CJ11622" s="54">
        <v>86</v>
      </c>
      <c r="CK11622" s="54" t="s">
        <v>28918</v>
      </c>
      <c r="CL11622" s="54">
        <v>1.5650000000000001E-2</v>
      </c>
      <c r="CM11622" s="54">
        <v>1.7110000000000001</v>
      </c>
      <c r="CN11622" s="53" t="s">
        <v>43321</v>
      </c>
      <c r="CO11622" s="54">
        <v>39</v>
      </c>
      <c r="CP11622" s="54">
        <v>140</v>
      </c>
      <c r="CQ11622" s="55">
        <f t="shared" si="181"/>
        <v>0.27857142857142858</v>
      </c>
      <c r="CR11622" s="52" t="s">
        <v>28921</v>
      </c>
    </row>
    <row r="11623" spans="81:96">
      <c r="CC11623" s="52">
        <v>11622</v>
      </c>
      <c r="CD11623" s="53" t="s">
        <v>43367</v>
      </c>
      <c r="CE11623" s="53" t="s">
        <v>43368</v>
      </c>
      <c r="CF11623" s="54">
        <v>3719</v>
      </c>
      <c r="CG11623" s="54">
        <v>3.4390000000000001</v>
      </c>
      <c r="CH11623" s="54">
        <v>3.31</v>
      </c>
      <c r="CI11623" s="54">
        <v>0.86099999999999999</v>
      </c>
      <c r="CJ11623" s="54">
        <v>72</v>
      </c>
      <c r="CK11623" s="54">
        <v>6.9</v>
      </c>
      <c r="CL11623" s="54">
        <v>7.2399999999999999E-3</v>
      </c>
      <c r="CM11623" s="54">
        <v>1.0009999999999999</v>
      </c>
      <c r="CN11623" s="53" t="s">
        <v>43321</v>
      </c>
      <c r="CO11623" s="54">
        <v>40</v>
      </c>
      <c r="CP11623" s="54">
        <v>140</v>
      </c>
      <c r="CQ11623" s="55">
        <f t="shared" si="181"/>
        <v>0.2857142857142857</v>
      </c>
      <c r="CR11623" s="52" t="s">
        <v>28921</v>
      </c>
    </row>
    <row r="11624" spans="81:96">
      <c r="CC11624" s="52">
        <v>11623</v>
      </c>
      <c r="CD11624" s="53" t="s">
        <v>43369</v>
      </c>
      <c r="CE11624" s="53" t="s">
        <v>43370</v>
      </c>
      <c r="CF11624" s="54">
        <v>13688</v>
      </c>
      <c r="CG11624" s="54">
        <v>3.423</v>
      </c>
      <c r="CH11624" s="54">
        <v>3.903</v>
      </c>
      <c r="CI11624" s="54">
        <v>0.53</v>
      </c>
      <c r="CJ11624" s="54">
        <v>400</v>
      </c>
      <c r="CK11624" s="54">
        <v>6.7</v>
      </c>
      <c r="CL11624" s="54">
        <v>2.997E-2</v>
      </c>
      <c r="CM11624" s="54">
        <v>1.25</v>
      </c>
      <c r="CN11624" s="53" t="s">
        <v>43321</v>
      </c>
      <c r="CO11624" s="54">
        <v>41</v>
      </c>
      <c r="CP11624" s="54">
        <v>140</v>
      </c>
      <c r="CQ11624" s="55">
        <f t="shared" si="181"/>
        <v>0.29285714285714287</v>
      </c>
      <c r="CR11624" s="52" t="s">
        <v>28921</v>
      </c>
    </row>
    <row r="11625" spans="81:96">
      <c r="CC11625" s="52">
        <v>11624</v>
      </c>
      <c r="CD11625" s="53" t="s">
        <v>36666</v>
      </c>
      <c r="CE11625" s="53" t="s">
        <v>36667</v>
      </c>
      <c r="CF11625" s="54">
        <v>4397</v>
      </c>
      <c r="CG11625" s="54">
        <v>3.4159999999999999</v>
      </c>
      <c r="CH11625" s="54">
        <v>3.3109999999999999</v>
      </c>
      <c r="CI11625" s="54">
        <v>0.63500000000000001</v>
      </c>
      <c r="CJ11625" s="54">
        <v>74</v>
      </c>
      <c r="CK11625" s="54">
        <v>6.2</v>
      </c>
      <c r="CL11625" s="54">
        <v>1.081E-2</v>
      </c>
      <c r="CM11625" s="54">
        <v>1.127</v>
      </c>
      <c r="CN11625" s="53" t="s">
        <v>43321</v>
      </c>
      <c r="CO11625" s="54">
        <v>42</v>
      </c>
      <c r="CP11625" s="54">
        <v>140</v>
      </c>
      <c r="CQ11625" s="55">
        <f t="shared" si="181"/>
        <v>0.3</v>
      </c>
      <c r="CR11625" s="52" t="s">
        <v>28921</v>
      </c>
    </row>
    <row r="11626" spans="81:96">
      <c r="CC11626" s="52">
        <v>11625</v>
      </c>
      <c r="CD11626" s="53" t="s">
        <v>43371</v>
      </c>
      <c r="CE11626" s="53" t="s">
        <v>43372</v>
      </c>
      <c r="CF11626" s="54">
        <v>5370</v>
      </c>
      <c r="CG11626" s="54">
        <v>3.407</v>
      </c>
      <c r="CH11626" s="54">
        <v>3.6160000000000001</v>
      </c>
      <c r="CI11626" s="54">
        <v>1.9359999999999999</v>
      </c>
      <c r="CJ11626" s="54">
        <v>94</v>
      </c>
      <c r="CK11626" s="54">
        <v>7.5</v>
      </c>
      <c r="CL11626" s="54">
        <v>9.1999999999999998E-3</v>
      </c>
      <c r="CM11626" s="54">
        <v>1.0209999999999999</v>
      </c>
      <c r="CN11626" s="53" t="s">
        <v>43321</v>
      </c>
      <c r="CO11626" s="54">
        <v>43</v>
      </c>
      <c r="CP11626" s="54">
        <v>140</v>
      </c>
      <c r="CQ11626" s="55">
        <f t="shared" si="181"/>
        <v>0.30714285714285716</v>
      </c>
      <c r="CR11626" s="52" t="s">
        <v>28921</v>
      </c>
    </row>
    <row r="11627" spans="81:96">
      <c r="CC11627" s="52">
        <v>11626</v>
      </c>
      <c r="CD11627" s="53" t="s">
        <v>32170</v>
      </c>
      <c r="CE11627" s="53" t="s">
        <v>32171</v>
      </c>
      <c r="CF11627" s="54">
        <v>19211</v>
      </c>
      <c r="CG11627" s="54">
        <v>3.383</v>
      </c>
      <c r="CH11627" s="54">
        <v>3.9390000000000001</v>
      </c>
      <c r="CI11627" s="54">
        <v>0.67100000000000004</v>
      </c>
      <c r="CJ11627" s="54">
        <v>557</v>
      </c>
      <c r="CK11627" s="54">
        <v>5.7</v>
      </c>
      <c r="CL11627" s="54">
        <v>4.453E-2</v>
      </c>
      <c r="CM11627" s="54">
        <v>1.143</v>
      </c>
      <c r="CN11627" s="53" t="s">
        <v>43321</v>
      </c>
      <c r="CO11627" s="54">
        <v>44</v>
      </c>
      <c r="CP11627" s="54">
        <v>140</v>
      </c>
      <c r="CQ11627" s="55">
        <f t="shared" si="181"/>
        <v>0.31428571428571428</v>
      </c>
      <c r="CR11627" s="52" t="s">
        <v>28921</v>
      </c>
    </row>
    <row r="11628" spans="81:96">
      <c r="CC11628" s="52">
        <v>11627</v>
      </c>
      <c r="CD11628" s="53" t="s">
        <v>42253</v>
      </c>
      <c r="CE11628" s="53" t="s">
        <v>42254</v>
      </c>
      <c r="CF11628" s="54">
        <v>3151</v>
      </c>
      <c r="CG11628" s="54">
        <v>3.3359999999999999</v>
      </c>
      <c r="CH11628" s="54">
        <v>3.742</v>
      </c>
      <c r="CI11628" s="54">
        <v>0.629</v>
      </c>
      <c r="CJ11628" s="54">
        <v>105</v>
      </c>
      <c r="CK11628" s="54">
        <v>6.5</v>
      </c>
      <c r="CL11628" s="54">
        <v>6.5300000000000002E-3</v>
      </c>
      <c r="CM11628" s="54">
        <v>1.1299999999999999</v>
      </c>
      <c r="CN11628" s="53" t="s">
        <v>43321</v>
      </c>
      <c r="CO11628" s="54">
        <v>45</v>
      </c>
      <c r="CP11628" s="54">
        <v>140</v>
      </c>
      <c r="CQ11628" s="55">
        <f t="shared" si="181"/>
        <v>0.32142857142857145</v>
      </c>
      <c r="CR11628" s="52" t="s">
        <v>28921</v>
      </c>
    </row>
    <row r="11629" spans="81:96">
      <c r="CC11629" s="52">
        <v>11628</v>
      </c>
      <c r="CD11629" s="53" t="s">
        <v>42514</v>
      </c>
      <c r="CE11629" s="53" t="s">
        <v>42515</v>
      </c>
      <c r="CF11629" s="54">
        <v>5321</v>
      </c>
      <c r="CG11629" s="54">
        <v>3.2429999999999999</v>
      </c>
      <c r="CH11629" s="54">
        <v>3.5680000000000001</v>
      </c>
      <c r="CI11629" s="54">
        <v>0.88</v>
      </c>
      <c r="CJ11629" s="54">
        <v>92</v>
      </c>
      <c r="CK11629" s="54">
        <v>8.1</v>
      </c>
      <c r="CL11629" s="54">
        <v>7.4000000000000003E-3</v>
      </c>
      <c r="CM11629" s="54">
        <v>0.96699999999999997</v>
      </c>
      <c r="CN11629" s="53" t="s">
        <v>43321</v>
      </c>
      <c r="CO11629" s="54">
        <v>46</v>
      </c>
      <c r="CP11629" s="54">
        <v>140</v>
      </c>
      <c r="CQ11629" s="55">
        <f t="shared" si="181"/>
        <v>0.32857142857142857</v>
      </c>
      <c r="CR11629" s="52" t="s">
        <v>28921</v>
      </c>
    </row>
    <row r="11630" spans="81:96">
      <c r="CC11630" s="52">
        <v>11629</v>
      </c>
      <c r="CD11630" s="53" t="s">
        <v>43373</v>
      </c>
      <c r="CE11630" s="53" t="s">
        <v>43374</v>
      </c>
      <c r="CF11630" s="54">
        <v>2129</v>
      </c>
      <c r="CG11630" s="54">
        <v>3.238</v>
      </c>
      <c r="CH11630" s="54">
        <v>3.32</v>
      </c>
      <c r="CI11630" s="54">
        <v>0.22500000000000001</v>
      </c>
      <c r="CJ11630" s="54">
        <v>89</v>
      </c>
      <c r="CK11630" s="54">
        <v>4.8</v>
      </c>
      <c r="CL11630" s="54">
        <v>6.7299999999999999E-3</v>
      </c>
      <c r="CM11630" s="54">
        <v>1.1040000000000001</v>
      </c>
      <c r="CN11630" s="53" t="s">
        <v>43321</v>
      </c>
      <c r="CO11630" s="54">
        <v>47</v>
      </c>
      <c r="CP11630" s="54">
        <v>140</v>
      </c>
      <c r="CQ11630" s="55">
        <f t="shared" si="181"/>
        <v>0.33571428571428569</v>
      </c>
      <c r="CR11630" s="52" t="s">
        <v>28921</v>
      </c>
    </row>
    <row r="11631" spans="81:96">
      <c r="CC11631" s="52">
        <v>11630</v>
      </c>
      <c r="CD11631" s="53" t="s">
        <v>41134</v>
      </c>
      <c r="CE11631" s="53" t="s">
        <v>41135</v>
      </c>
      <c r="CF11631" s="54">
        <v>6935</v>
      </c>
      <c r="CG11631" s="54">
        <v>3.1259999999999999</v>
      </c>
      <c r="CH11631" s="54">
        <v>3.222</v>
      </c>
      <c r="CI11631" s="54">
        <v>0.67200000000000004</v>
      </c>
      <c r="CJ11631" s="54">
        <v>119</v>
      </c>
      <c r="CK11631" s="54" t="s">
        <v>28918</v>
      </c>
      <c r="CL11631" s="54">
        <v>7.77E-3</v>
      </c>
      <c r="CM11631" s="54">
        <v>0.86199999999999999</v>
      </c>
      <c r="CN11631" s="53" t="s">
        <v>43321</v>
      </c>
      <c r="CO11631" s="54">
        <v>48</v>
      </c>
      <c r="CP11631" s="54">
        <v>140</v>
      </c>
      <c r="CQ11631" s="55">
        <f t="shared" si="181"/>
        <v>0.34285714285714286</v>
      </c>
      <c r="CR11631" s="52" t="s">
        <v>28921</v>
      </c>
    </row>
    <row r="11632" spans="81:96">
      <c r="CC11632" s="52">
        <v>11631</v>
      </c>
      <c r="CD11632" s="53" t="s">
        <v>43321</v>
      </c>
      <c r="CE11632" s="53" t="s">
        <v>43375</v>
      </c>
      <c r="CF11632" s="54">
        <v>1617</v>
      </c>
      <c r="CG11632" s="54">
        <v>3.048</v>
      </c>
      <c r="CH11632" s="54">
        <v>3.7450000000000001</v>
      </c>
      <c r="CI11632" s="54">
        <v>1.19</v>
      </c>
      <c r="CJ11632" s="54">
        <v>21</v>
      </c>
      <c r="CK11632" s="54">
        <v>9.6</v>
      </c>
      <c r="CL11632" s="54">
        <v>2.0799999999999998E-3</v>
      </c>
      <c r="CM11632" s="54">
        <v>1.2330000000000001</v>
      </c>
      <c r="CN11632" s="53" t="s">
        <v>43321</v>
      </c>
      <c r="CO11632" s="54">
        <v>49</v>
      </c>
      <c r="CP11632" s="54">
        <v>140</v>
      </c>
      <c r="CQ11632" s="55">
        <f t="shared" si="181"/>
        <v>0.35</v>
      </c>
      <c r="CR11632" s="52" t="s">
        <v>28921</v>
      </c>
    </row>
    <row r="11633" spans="81:96">
      <c r="CC11633" s="52">
        <v>11632</v>
      </c>
      <c r="CD11633" s="53" t="s">
        <v>32192</v>
      </c>
      <c r="CE11633" s="53" t="s">
        <v>32193</v>
      </c>
      <c r="CF11633" s="54">
        <v>5565</v>
      </c>
      <c r="CG11633" s="54">
        <v>2.9630000000000001</v>
      </c>
      <c r="CH11633" s="54">
        <v>3.7309999999999999</v>
      </c>
      <c r="CI11633" s="54">
        <v>0.44800000000000001</v>
      </c>
      <c r="CJ11633" s="54">
        <v>105</v>
      </c>
      <c r="CK11633" s="54">
        <v>7.6</v>
      </c>
      <c r="CL11633" s="54">
        <v>1.078E-2</v>
      </c>
      <c r="CM11633" s="54">
        <v>1.208</v>
      </c>
      <c r="CN11633" s="53" t="s">
        <v>43321</v>
      </c>
      <c r="CO11633" s="54">
        <v>50</v>
      </c>
      <c r="CP11633" s="54">
        <v>140</v>
      </c>
      <c r="CQ11633" s="55">
        <f t="shared" si="181"/>
        <v>0.35714285714285715</v>
      </c>
      <c r="CR11633" s="52" t="s">
        <v>28921</v>
      </c>
    </row>
    <row r="11634" spans="81:96">
      <c r="CC11634" s="52">
        <v>11633</v>
      </c>
      <c r="CD11634" s="53" t="s">
        <v>42259</v>
      </c>
      <c r="CE11634" s="53" t="s">
        <v>42260</v>
      </c>
      <c r="CF11634" s="54">
        <v>2562</v>
      </c>
      <c r="CG11634" s="54">
        <v>2.9329999999999998</v>
      </c>
      <c r="CH11634" s="54">
        <v>3.379</v>
      </c>
      <c r="CI11634" s="54">
        <v>0.39</v>
      </c>
      <c r="CJ11634" s="54">
        <v>77</v>
      </c>
      <c r="CK11634" s="54">
        <v>6.9</v>
      </c>
      <c r="CL11634" s="54">
        <v>5.1500000000000001E-3</v>
      </c>
      <c r="CM11634" s="54">
        <v>1.016</v>
      </c>
      <c r="CN11634" s="53" t="s">
        <v>43321</v>
      </c>
      <c r="CO11634" s="54">
        <v>51</v>
      </c>
      <c r="CP11634" s="54">
        <v>140</v>
      </c>
      <c r="CQ11634" s="55">
        <f t="shared" si="181"/>
        <v>0.36428571428571427</v>
      </c>
      <c r="CR11634" s="52" t="s">
        <v>28921</v>
      </c>
    </row>
    <row r="11635" spans="81:96">
      <c r="CC11635" s="52">
        <v>11634</v>
      </c>
      <c r="CD11635" s="53" t="s">
        <v>37279</v>
      </c>
      <c r="CE11635" s="53" t="s">
        <v>37280</v>
      </c>
      <c r="CF11635" s="54">
        <v>7313</v>
      </c>
      <c r="CG11635" s="54">
        <v>2.8660000000000001</v>
      </c>
      <c r="CH11635" s="54">
        <v>3.149</v>
      </c>
      <c r="CI11635" s="54">
        <v>0.63100000000000001</v>
      </c>
      <c r="CJ11635" s="54">
        <v>141</v>
      </c>
      <c r="CK11635" s="54">
        <v>8</v>
      </c>
      <c r="CL11635" s="54">
        <v>1.256E-2</v>
      </c>
      <c r="CM11635" s="54">
        <v>1.01</v>
      </c>
      <c r="CN11635" s="53" t="s">
        <v>43321</v>
      </c>
      <c r="CO11635" s="54">
        <v>52</v>
      </c>
      <c r="CP11635" s="54">
        <v>140</v>
      </c>
      <c r="CQ11635" s="55">
        <f t="shared" si="181"/>
        <v>0.37142857142857144</v>
      </c>
      <c r="CR11635" s="52" t="s">
        <v>28921</v>
      </c>
    </row>
    <row r="11636" spans="81:96">
      <c r="CC11636" s="52">
        <v>11635</v>
      </c>
      <c r="CD11636" s="53" t="s">
        <v>32200</v>
      </c>
      <c r="CE11636" s="53" t="s">
        <v>32201</v>
      </c>
      <c r="CF11636" s="54">
        <v>3476</v>
      </c>
      <c r="CG11636" s="54">
        <v>2.8170000000000002</v>
      </c>
      <c r="CH11636" s="54">
        <v>3.0470000000000002</v>
      </c>
      <c r="CI11636" s="54">
        <v>0.32</v>
      </c>
      <c r="CJ11636" s="54">
        <v>50</v>
      </c>
      <c r="CK11636" s="54" t="s">
        <v>28918</v>
      </c>
      <c r="CL11636" s="54">
        <v>4.0600000000000002E-3</v>
      </c>
      <c r="CM11636" s="54">
        <v>0.93</v>
      </c>
      <c r="CN11636" s="53" t="s">
        <v>43321</v>
      </c>
      <c r="CO11636" s="54">
        <v>53</v>
      </c>
      <c r="CP11636" s="54">
        <v>140</v>
      </c>
      <c r="CQ11636" s="55">
        <f t="shared" si="181"/>
        <v>0.37857142857142856</v>
      </c>
      <c r="CR11636" s="52" t="s">
        <v>28921</v>
      </c>
    </row>
    <row r="11637" spans="81:96">
      <c r="CC11637" s="52">
        <v>11636</v>
      </c>
      <c r="CD11637" s="53" t="s">
        <v>32212</v>
      </c>
      <c r="CE11637" s="53" t="s">
        <v>32213</v>
      </c>
      <c r="CF11637" s="54">
        <v>590</v>
      </c>
      <c r="CG11637" s="54">
        <v>2.75</v>
      </c>
      <c r="CH11637" s="54">
        <v>3.7280000000000002</v>
      </c>
      <c r="CI11637" s="54"/>
      <c r="CJ11637" s="54">
        <v>0</v>
      </c>
      <c r="CK11637" s="54">
        <v>5.4</v>
      </c>
      <c r="CL11637" s="54">
        <v>2.2300000000000002E-3</v>
      </c>
      <c r="CM11637" s="54">
        <v>1.2350000000000001</v>
      </c>
      <c r="CN11637" s="53" t="s">
        <v>43321</v>
      </c>
      <c r="CO11637" s="54">
        <v>54</v>
      </c>
      <c r="CP11637" s="54">
        <v>140</v>
      </c>
      <c r="CQ11637" s="55">
        <f t="shared" si="181"/>
        <v>0.38571428571428573</v>
      </c>
      <c r="CR11637" s="52" t="s">
        <v>28921</v>
      </c>
    </row>
    <row r="11638" spans="81:96">
      <c r="CC11638" s="52">
        <v>11637</v>
      </c>
      <c r="CD11638" s="53" t="s">
        <v>43376</v>
      </c>
      <c r="CE11638" s="53" t="s">
        <v>43377</v>
      </c>
      <c r="CF11638" s="54">
        <v>10215</v>
      </c>
      <c r="CG11638" s="54">
        <v>2.7360000000000002</v>
      </c>
      <c r="CH11638" s="54">
        <v>3.4380000000000002</v>
      </c>
      <c r="CI11638" s="54">
        <v>0.51900000000000002</v>
      </c>
      <c r="CJ11638" s="54">
        <v>158</v>
      </c>
      <c r="CK11638" s="54" t="s">
        <v>28918</v>
      </c>
      <c r="CL11638" s="54">
        <v>1.282E-2</v>
      </c>
      <c r="CM11638" s="54">
        <v>1.157</v>
      </c>
      <c r="CN11638" s="53" t="s">
        <v>43321</v>
      </c>
      <c r="CO11638" s="54">
        <v>55</v>
      </c>
      <c r="CP11638" s="54">
        <v>140</v>
      </c>
      <c r="CQ11638" s="55">
        <f t="shared" si="181"/>
        <v>0.39285714285714285</v>
      </c>
      <c r="CR11638" s="52" t="s">
        <v>28921</v>
      </c>
    </row>
    <row r="11639" spans="81:96">
      <c r="CC11639" s="52">
        <v>11638</v>
      </c>
      <c r="CD11639" s="53" t="s">
        <v>42536</v>
      </c>
      <c r="CE11639" s="53" t="s">
        <v>42537</v>
      </c>
      <c r="CF11639" s="54">
        <v>2466</v>
      </c>
      <c r="CG11639" s="54">
        <v>2.7120000000000002</v>
      </c>
      <c r="CH11639" s="54">
        <v>3.2589999999999999</v>
      </c>
      <c r="CI11639" s="54">
        <v>0.36699999999999999</v>
      </c>
      <c r="CJ11639" s="54">
        <v>60</v>
      </c>
      <c r="CK11639" s="54">
        <v>7.8</v>
      </c>
      <c r="CL11639" s="54">
        <v>3.9899999999999996E-3</v>
      </c>
      <c r="CM11639" s="54">
        <v>1.0009999999999999</v>
      </c>
      <c r="CN11639" s="53" t="s">
        <v>43321</v>
      </c>
      <c r="CO11639" s="54">
        <v>56</v>
      </c>
      <c r="CP11639" s="54">
        <v>140</v>
      </c>
      <c r="CQ11639" s="55">
        <f t="shared" si="181"/>
        <v>0.4</v>
      </c>
      <c r="CR11639" s="52" t="s">
        <v>28921</v>
      </c>
    </row>
    <row r="11640" spans="81:96">
      <c r="CC11640" s="52">
        <v>11639</v>
      </c>
      <c r="CD11640" s="53" t="s">
        <v>32214</v>
      </c>
      <c r="CE11640" s="53" t="s">
        <v>32215</v>
      </c>
      <c r="CF11640" s="54">
        <v>2003</v>
      </c>
      <c r="CG11640" s="54">
        <v>2.71</v>
      </c>
      <c r="CH11640" s="54">
        <v>2.379</v>
      </c>
      <c r="CI11640" s="54">
        <v>0.86699999999999999</v>
      </c>
      <c r="CJ11640" s="54">
        <v>60</v>
      </c>
      <c r="CK11640" s="54">
        <v>7.1</v>
      </c>
      <c r="CL11640" s="54">
        <v>2.4499999999999999E-3</v>
      </c>
      <c r="CM11640" s="54">
        <v>0.65600000000000003</v>
      </c>
      <c r="CN11640" s="53" t="s">
        <v>43321</v>
      </c>
      <c r="CO11640" s="54">
        <v>57</v>
      </c>
      <c r="CP11640" s="54">
        <v>140</v>
      </c>
      <c r="CQ11640" s="55">
        <f t="shared" si="181"/>
        <v>0.40714285714285714</v>
      </c>
      <c r="CR11640" s="52" t="s">
        <v>28921</v>
      </c>
    </row>
    <row r="11641" spans="81:96">
      <c r="CC11641" s="52">
        <v>11640</v>
      </c>
      <c r="CD11641" s="53" t="s">
        <v>43378</v>
      </c>
      <c r="CE11641" s="53" t="s">
        <v>43379</v>
      </c>
      <c r="CF11641" s="54">
        <v>3739</v>
      </c>
      <c r="CG11641" s="54">
        <v>2.6059999999999999</v>
      </c>
      <c r="CH11641" s="54">
        <v>3.1160000000000001</v>
      </c>
      <c r="CI11641" s="54">
        <v>0.29799999999999999</v>
      </c>
      <c r="CJ11641" s="54">
        <v>161</v>
      </c>
      <c r="CK11641" s="54">
        <v>7.1</v>
      </c>
      <c r="CL11641" s="54">
        <v>8.2500000000000004E-3</v>
      </c>
      <c r="CM11641" s="54">
        <v>1.097</v>
      </c>
      <c r="CN11641" s="53" t="s">
        <v>43321</v>
      </c>
      <c r="CO11641" s="54">
        <v>58</v>
      </c>
      <c r="CP11641" s="54">
        <v>140</v>
      </c>
      <c r="CQ11641" s="55">
        <f t="shared" si="181"/>
        <v>0.41428571428571431</v>
      </c>
      <c r="CR11641" s="52" t="s">
        <v>28921</v>
      </c>
    </row>
    <row r="11642" spans="81:96">
      <c r="CC11642" s="52">
        <v>11641</v>
      </c>
      <c r="CD11642" s="53" t="s">
        <v>43380</v>
      </c>
      <c r="CE11642" s="53" t="s">
        <v>43381</v>
      </c>
      <c r="CF11642" s="54">
        <v>4278</v>
      </c>
      <c r="CG11642" s="54">
        <v>2.5510000000000002</v>
      </c>
      <c r="CH11642" s="54">
        <v>3.0329999999999999</v>
      </c>
      <c r="CI11642" s="54">
        <v>0.98699999999999999</v>
      </c>
      <c r="CJ11642" s="54">
        <v>78</v>
      </c>
      <c r="CK11642" s="54">
        <v>8.6</v>
      </c>
      <c r="CL11642" s="54">
        <v>6.9699999999999996E-3</v>
      </c>
      <c r="CM11642" s="54">
        <v>0.97699999999999998</v>
      </c>
      <c r="CN11642" s="53" t="s">
        <v>43321</v>
      </c>
      <c r="CO11642" s="54">
        <v>59</v>
      </c>
      <c r="CP11642" s="54">
        <v>140</v>
      </c>
      <c r="CQ11642" s="55">
        <f t="shared" si="181"/>
        <v>0.42142857142857143</v>
      </c>
      <c r="CR11642" s="52" t="s">
        <v>28921</v>
      </c>
    </row>
    <row r="11643" spans="81:96">
      <c r="CC11643" s="52">
        <v>11642</v>
      </c>
      <c r="CD11643" s="53" t="s">
        <v>43382</v>
      </c>
      <c r="CE11643" s="53" t="s">
        <v>43383</v>
      </c>
      <c r="CF11643" s="54">
        <v>5948</v>
      </c>
      <c r="CG11643" s="54">
        <v>2.5369999999999999</v>
      </c>
      <c r="CH11643" s="54">
        <v>2.7280000000000002</v>
      </c>
      <c r="CI11643" s="54">
        <v>0.59499999999999997</v>
      </c>
      <c r="CJ11643" s="54">
        <v>185</v>
      </c>
      <c r="CK11643" s="54">
        <v>7.8</v>
      </c>
      <c r="CL11643" s="54">
        <v>1.072E-2</v>
      </c>
      <c r="CM11643" s="54">
        <v>0.85</v>
      </c>
      <c r="CN11643" s="53" t="s">
        <v>43321</v>
      </c>
      <c r="CO11643" s="54">
        <v>60</v>
      </c>
      <c r="CP11643" s="54">
        <v>140</v>
      </c>
      <c r="CQ11643" s="55">
        <f t="shared" si="181"/>
        <v>0.42857142857142855</v>
      </c>
      <c r="CR11643" s="52" t="s">
        <v>28921</v>
      </c>
    </row>
    <row r="11644" spans="81:96">
      <c r="CC11644" s="52">
        <v>11643</v>
      </c>
      <c r="CD11644" s="53" t="s">
        <v>43384</v>
      </c>
      <c r="CE11644" s="53" t="s">
        <v>43385</v>
      </c>
      <c r="CF11644" s="54">
        <v>13160</v>
      </c>
      <c r="CG11644" s="54">
        <v>2.4670000000000001</v>
      </c>
      <c r="CH11644" s="54">
        <v>2.9470000000000001</v>
      </c>
      <c r="CI11644" s="54">
        <v>0.373</v>
      </c>
      <c r="CJ11644" s="54">
        <v>581</v>
      </c>
      <c r="CK11644" s="54">
        <v>6.5</v>
      </c>
      <c r="CL11644" s="54">
        <v>2.7300000000000001E-2</v>
      </c>
      <c r="CM11644" s="54">
        <v>0.84899999999999998</v>
      </c>
      <c r="CN11644" s="53" t="s">
        <v>43321</v>
      </c>
      <c r="CO11644" s="54">
        <v>61</v>
      </c>
      <c r="CP11644" s="54">
        <v>140</v>
      </c>
      <c r="CQ11644" s="55">
        <f t="shared" si="181"/>
        <v>0.43571428571428572</v>
      </c>
      <c r="CR11644" s="52" t="s">
        <v>28921</v>
      </c>
    </row>
    <row r="11645" spans="81:96">
      <c r="CC11645" s="52">
        <v>11644</v>
      </c>
      <c r="CD11645" s="53" t="s">
        <v>42552</v>
      </c>
      <c r="CE11645" s="53" t="s">
        <v>42553</v>
      </c>
      <c r="CF11645" s="54">
        <v>2174</v>
      </c>
      <c r="CG11645" s="54">
        <v>2.456</v>
      </c>
      <c r="CH11645" s="54">
        <v>2.8330000000000002</v>
      </c>
      <c r="CI11645" s="54">
        <v>1</v>
      </c>
      <c r="CJ11645" s="54">
        <v>45</v>
      </c>
      <c r="CK11645" s="54">
        <v>9.1</v>
      </c>
      <c r="CL11645" s="54">
        <v>2.5200000000000001E-3</v>
      </c>
      <c r="CM11645" s="54">
        <v>0.73599999999999999</v>
      </c>
      <c r="CN11645" s="53" t="s">
        <v>43321</v>
      </c>
      <c r="CO11645" s="54">
        <v>62</v>
      </c>
      <c r="CP11645" s="54">
        <v>140</v>
      </c>
      <c r="CQ11645" s="55">
        <f t="shared" si="181"/>
        <v>0.44285714285714284</v>
      </c>
      <c r="CR11645" s="52" t="s">
        <v>28921</v>
      </c>
    </row>
    <row r="11646" spans="81:96">
      <c r="CC11646" s="52">
        <v>11645</v>
      </c>
      <c r="CD11646" s="53" t="s">
        <v>32236</v>
      </c>
      <c r="CE11646" s="53" t="s">
        <v>32237</v>
      </c>
      <c r="CF11646" s="54">
        <v>4540</v>
      </c>
      <c r="CG11646" s="54">
        <v>2.4239999999999999</v>
      </c>
      <c r="CH11646" s="54">
        <v>3.411</v>
      </c>
      <c r="CI11646" s="54">
        <v>0.25700000000000001</v>
      </c>
      <c r="CJ11646" s="54">
        <v>140</v>
      </c>
      <c r="CK11646" s="54">
        <v>5.7</v>
      </c>
      <c r="CL11646" s="54">
        <v>1.146E-2</v>
      </c>
      <c r="CM11646" s="54">
        <v>1.016</v>
      </c>
      <c r="CN11646" s="53" t="s">
        <v>43321</v>
      </c>
      <c r="CO11646" s="54">
        <v>63</v>
      </c>
      <c r="CP11646" s="54">
        <v>140</v>
      </c>
      <c r="CQ11646" s="55">
        <f t="shared" si="181"/>
        <v>0.45</v>
      </c>
      <c r="CR11646" s="52" t="s">
        <v>28921</v>
      </c>
    </row>
    <row r="11647" spans="81:96">
      <c r="CC11647" s="52">
        <v>11646</v>
      </c>
      <c r="CD11647" s="53" t="s">
        <v>43386</v>
      </c>
      <c r="CE11647" s="53" t="s">
        <v>43387</v>
      </c>
      <c r="CF11647" s="54">
        <v>8474</v>
      </c>
      <c r="CG11647" s="54">
        <v>2.4119999999999999</v>
      </c>
      <c r="CH11647" s="54">
        <v>3.0129999999999999</v>
      </c>
      <c r="CI11647" s="54">
        <v>0.67400000000000004</v>
      </c>
      <c r="CJ11647" s="54">
        <v>227</v>
      </c>
      <c r="CK11647" s="54">
        <v>7.7</v>
      </c>
      <c r="CL11647" s="54">
        <v>1.489E-2</v>
      </c>
      <c r="CM11647" s="54">
        <v>0.98</v>
      </c>
      <c r="CN11647" s="53" t="s">
        <v>43321</v>
      </c>
      <c r="CO11647" s="54">
        <v>64</v>
      </c>
      <c r="CP11647" s="54">
        <v>140</v>
      </c>
      <c r="CQ11647" s="55">
        <f t="shared" si="181"/>
        <v>0.45714285714285713</v>
      </c>
      <c r="CR11647" s="52" t="s">
        <v>28921</v>
      </c>
    </row>
    <row r="11648" spans="81:96">
      <c r="CC11648" s="52">
        <v>11647</v>
      </c>
      <c r="CD11648" s="53" t="s">
        <v>43388</v>
      </c>
      <c r="CE11648" s="53" t="s">
        <v>43389</v>
      </c>
      <c r="CF11648" s="54">
        <v>954</v>
      </c>
      <c r="CG11648" s="54">
        <v>2.3639999999999999</v>
      </c>
      <c r="CH11648" s="54">
        <v>2.278</v>
      </c>
      <c r="CI11648" s="54">
        <v>0.46400000000000002</v>
      </c>
      <c r="CJ11648" s="54">
        <v>28</v>
      </c>
      <c r="CK11648" s="54">
        <v>7.8</v>
      </c>
      <c r="CL11648" s="54">
        <v>1.41E-3</v>
      </c>
      <c r="CM11648" s="54">
        <v>0.61599999999999999</v>
      </c>
      <c r="CN11648" s="53" t="s">
        <v>43321</v>
      </c>
      <c r="CO11648" s="54">
        <v>65</v>
      </c>
      <c r="CP11648" s="54">
        <v>140</v>
      </c>
      <c r="CQ11648" s="55">
        <f t="shared" si="181"/>
        <v>0.4642857142857143</v>
      </c>
      <c r="CR11648" s="52" t="s">
        <v>28921</v>
      </c>
    </row>
    <row r="11649" spans="81:96">
      <c r="CC11649" s="52">
        <v>11648</v>
      </c>
      <c r="CD11649" s="53" t="s">
        <v>32248</v>
      </c>
      <c r="CE11649" s="53" t="s">
        <v>32249</v>
      </c>
      <c r="CF11649" s="54">
        <v>549</v>
      </c>
      <c r="CG11649" s="54">
        <v>2.34</v>
      </c>
      <c r="CH11649" s="54">
        <v>2.4049999999999998</v>
      </c>
      <c r="CI11649" s="54">
        <v>0.41699999999999998</v>
      </c>
      <c r="CJ11649" s="54">
        <v>36</v>
      </c>
      <c r="CK11649" s="54">
        <v>5.8</v>
      </c>
      <c r="CL11649" s="54">
        <v>1.4400000000000001E-3</v>
      </c>
      <c r="CM11649" s="54">
        <v>0.81499999999999995</v>
      </c>
      <c r="CN11649" s="53" t="s">
        <v>43321</v>
      </c>
      <c r="CO11649" s="54">
        <v>66</v>
      </c>
      <c r="CP11649" s="54">
        <v>140</v>
      </c>
      <c r="CQ11649" s="55">
        <f t="shared" si="181"/>
        <v>0.47142857142857142</v>
      </c>
      <c r="CR11649" s="52" t="s">
        <v>28921</v>
      </c>
    </row>
    <row r="11650" spans="81:96">
      <c r="CC11650" s="52">
        <v>11649</v>
      </c>
      <c r="CD11650" s="53" t="s">
        <v>40788</v>
      </c>
      <c r="CE11650" s="53" t="s">
        <v>40789</v>
      </c>
      <c r="CF11650" s="54">
        <v>2699</v>
      </c>
      <c r="CG11650" s="54">
        <v>2.2610000000000001</v>
      </c>
      <c r="CH11650" s="54">
        <v>2.6120000000000001</v>
      </c>
      <c r="CI11650" s="54">
        <v>0.38500000000000001</v>
      </c>
      <c r="CJ11650" s="54">
        <v>52</v>
      </c>
      <c r="CK11650" s="54">
        <v>9.8000000000000007</v>
      </c>
      <c r="CL11650" s="54">
        <v>3.47E-3</v>
      </c>
      <c r="CM11650" s="54">
        <v>0.751</v>
      </c>
      <c r="CN11650" s="53" t="s">
        <v>43321</v>
      </c>
      <c r="CO11650" s="54">
        <v>67</v>
      </c>
      <c r="CP11650" s="54">
        <v>140</v>
      </c>
      <c r="CQ11650" s="55">
        <f t="shared" ref="CQ11650:CQ11713" si="182">CO11650/CP11650</f>
        <v>0.47857142857142859</v>
      </c>
      <c r="CR11650" s="52" t="s">
        <v>28921</v>
      </c>
    </row>
    <row r="11651" spans="81:96">
      <c r="CC11651" s="52">
        <v>11650</v>
      </c>
      <c r="CD11651" s="53" t="s">
        <v>29749</v>
      </c>
      <c r="CE11651" s="53" t="s">
        <v>29750</v>
      </c>
      <c r="CF11651" s="54">
        <v>6400</v>
      </c>
      <c r="CG11651" s="54">
        <v>2.2570000000000001</v>
      </c>
      <c r="CH11651" s="54">
        <v>2.2250000000000001</v>
      </c>
      <c r="CI11651" s="54">
        <v>0.58499999999999996</v>
      </c>
      <c r="CJ11651" s="54">
        <v>330</v>
      </c>
      <c r="CK11651" s="54">
        <v>5.2</v>
      </c>
      <c r="CL11651" s="54">
        <v>1.478E-2</v>
      </c>
      <c r="CM11651" s="54">
        <v>0.57399999999999995</v>
      </c>
      <c r="CN11651" s="53" t="s">
        <v>43321</v>
      </c>
      <c r="CO11651" s="54">
        <v>68</v>
      </c>
      <c r="CP11651" s="54">
        <v>140</v>
      </c>
      <c r="CQ11651" s="55">
        <f t="shared" si="182"/>
        <v>0.48571428571428571</v>
      </c>
      <c r="CR11651" s="52" t="s">
        <v>28921</v>
      </c>
    </row>
    <row r="11652" spans="81:96">
      <c r="CC11652" s="52">
        <v>11651</v>
      </c>
      <c r="CD11652" s="53" t="s">
        <v>43390</v>
      </c>
      <c r="CE11652" s="53" t="s">
        <v>43391</v>
      </c>
      <c r="CF11652" s="54">
        <v>4648</v>
      </c>
      <c r="CG11652" s="54">
        <v>2.2519999999999998</v>
      </c>
      <c r="CH11652" s="54">
        <v>2.6709999999999998</v>
      </c>
      <c r="CI11652" s="54">
        <v>0.43</v>
      </c>
      <c r="CJ11652" s="54">
        <v>279</v>
      </c>
      <c r="CK11652" s="54">
        <v>8.1999999999999993</v>
      </c>
      <c r="CL11652" s="54">
        <v>7.6099999999999996E-3</v>
      </c>
      <c r="CM11652" s="54">
        <v>0.79</v>
      </c>
      <c r="CN11652" s="53" t="s">
        <v>43321</v>
      </c>
      <c r="CO11652" s="54">
        <v>69</v>
      </c>
      <c r="CP11652" s="54">
        <v>140</v>
      </c>
      <c r="CQ11652" s="55">
        <f t="shared" si="182"/>
        <v>0.49285714285714288</v>
      </c>
      <c r="CR11652" s="52" t="s">
        <v>28921</v>
      </c>
    </row>
    <row r="11653" spans="81:96">
      <c r="CC11653" s="52">
        <v>11652</v>
      </c>
      <c r="CD11653" s="53" t="s">
        <v>32264</v>
      </c>
      <c r="CE11653" s="53" t="s">
        <v>32265</v>
      </c>
      <c r="CF11653" s="54">
        <v>1333</v>
      </c>
      <c r="CG11653" s="54">
        <v>2.242</v>
      </c>
      <c r="CH11653" s="54">
        <v>3.0259999999999998</v>
      </c>
      <c r="CI11653" s="54">
        <v>0.54500000000000004</v>
      </c>
      <c r="CJ11653" s="54">
        <v>33</v>
      </c>
      <c r="CK11653" s="54">
        <v>8.5</v>
      </c>
      <c r="CL11653" s="54">
        <v>2.3E-3</v>
      </c>
      <c r="CM11653" s="54">
        <v>0.95199999999999996</v>
      </c>
      <c r="CN11653" s="53" t="s">
        <v>43321</v>
      </c>
      <c r="CO11653" s="54">
        <v>70</v>
      </c>
      <c r="CP11653" s="54">
        <v>140</v>
      </c>
      <c r="CQ11653" s="55">
        <f t="shared" si="182"/>
        <v>0.5</v>
      </c>
      <c r="CR11653" s="52" t="s">
        <v>28938</v>
      </c>
    </row>
    <row r="11654" spans="81:96">
      <c r="CC11654" s="52">
        <v>11653</v>
      </c>
      <c r="CD11654" s="53" t="s">
        <v>43392</v>
      </c>
      <c r="CE11654" s="53" t="s">
        <v>43393</v>
      </c>
      <c r="CF11654" s="54">
        <v>4024</v>
      </c>
      <c r="CG11654" s="54">
        <v>2.21</v>
      </c>
      <c r="CH11654" s="54">
        <v>2.782</v>
      </c>
      <c r="CI11654" s="54">
        <v>0.28799999999999998</v>
      </c>
      <c r="CJ11654" s="54">
        <v>361</v>
      </c>
      <c r="CK11654" s="54">
        <v>4</v>
      </c>
      <c r="CL11654" s="54">
        <v>1.2630000000000001E-2</v>
      </c>
      <c r="CM11654" s="54">
        <v>0.81499999999999995</v>
      </c>
      <c r="CN11654" s="53" t="s">
        <v>43321</v>
      </c>
      <c r="CO11654" s="54">
        <v>71</v>
      </c>
      <c r="CP11654" s="54">
        <v>140</v>
      </c>
      <c r="CQ11654" s="55">
        <f t="shared" si="182"/>
        <v>0.50714285714285712</v>
      </c>
      <c r="CR11654" s="52" t="s">
        <v>28938</v>
      </c>
    </row>
    <row r="11655" spans="81:96">
      <c r="CC11655" s="52">
        <v>11654</v>
      </c>
      <c r="CD11655" s="53" t="s">
        <v>32272</v>
      </c>
      <c r="CE11655" s="53" t="s">
        <v>32273</v>
      </c>
      <c r="CF11655" s="54">
        <v>2100</v>
      </c>
      <c r="CG11655" s="54">
        <v>2.1920000000000002</v>
      </c>
      <c r="CH11655" s="54">
        <v>2.3620000000000001</v>
      </c>
      <c r="CI11655" s="54">
        <v>0.51400000000000001</v>
      </c>
      <c r="CJ11655" s="54">
        <v>72</v>
      </c>
      <c r="CK11655" s="54">
        <v>6.6</v>
      </c>
      <c r="CL11655" s="54">
        <v>3.64E-3</v>
      </c>
      <c r="CM11655" s="54">
        <v>0.60099999999999998</v>
      </c>
      <c r="CN11655" s="53" t="s">
        <v>43321</v>
      </c>
      <c r="CO11655" s="54">
        <v>72</v>
      </c>
      <c r="CP11655" s="54">
        <v>140</v>
      </c>
      <c r="CQ11655" s="55">
        <f t="shared" si="182"/>
        <v>0.51428571428571423</v>
      </c>
      <c r="CR11655" s="52" t="s">
        <v>28938</v>
      </c>
    </row>
    <row r="11656" spans="81:96">
      <c r="CC11656" s="52">
        <v>11655</v>
      </c>
      <c r="CD11656" s="53" t="s">
        <v>43394</v>
      </c>
      <c r="CE11656" s="53" t="s">
        <v>43395</v>
      </c>
      <c r="CF11656" s="54">
        <v>1514</v>
      </c>
      <c r="CG11656" s="54">
        <v>2.1640000000000001</v>
      </c>
      <c r="CH11656" s="54">
        <v>2.653</v>
      </c>
      <c r="CI11656" s="54">
        <v>0.35399999999999998</v>
      </c>
      <c r="CJ11656" s="54">
        <v>65</v>
      </c>
      <c r="CK11656" s="54">
        <v>6</v>
      </c>
      <c r="CL11656" s="54">
        <v>3.79E-3</v>
      </c>
      <c r="CM11656" s="54">
        <v>0.86199999999999999</v>
      </c>
      <c r="CN11656" s="53" t="s">
        <v>43321</v>
      </c>
      <c r="CO11656" s="54">
        <v>73</v>
      </c>
      <c r="CP11656" s="54">
        <v>140</v>
      </c>
      <c r="CQ11656" s="55">
        <f t="shared" si="182"/>
        <v>0.52142857142857146</v>
      </c>
      <c r="CR11656" s="52" t="s">
        <v>28938</v>
      </c>
    </row>
    <row r="11657" spans="81:96">
      <c r="CC11657" s="52">
        <v>11656</v>
      </c>
      <c r="CD11657" s="53" t="s">
        <v>43396</v>
      </c>
      <c r="CE11657" s="53" t="s">
        <v>43397</v>
      </c>
      <c r="CF11657" s="54">
        <v>896</v>
      </c>
      <c r="CG11657" s="54">
        <v>2.101</v>
      </c>
      <c r="CH11657" s="54">
        <v>2.2189999999999999</v>
      </c>
      <c r="CI11657" s="54">
        <v>0.66700000000000004</v>
      </c>
      <c r="CJ11657" s="54">
        <v>39</v>
      </c>
      <c r="CK11657" s="54">
        <v>6.2</v>
      </c>
      <c r="CL11657" s="54">
        <v>1.9E-3</v>
      </c>
      <c r="CM11657" s="54">
        <v>0.65400000000000003</v>
      </c>
      <c r="CN11657" s="53" t="s">
        <v>43321</v>
      </c>
      <c r="CO11657" s="54">
        <v>74</v>
      </c>
      <c r="CP11657" s="54">
        <v>140</v>
      </c>
      <c r="CQ11657" s="55">
        <f t="shared" si="182"/>
        <v>0.52857142857142858</v>
      </c>
      <c r="CR11657" s="52" t="s">
        <v>28938</v>
      </c>
    </row>
    <row r="11658" spans="81:96">
      <c r="CC11658" s="52">
        <v>11657</v>
      </c>
      <c r="CD11658" s="53" t="s">
        <v>43398</v>
      </c>
      <c r="CE11658" s="53" t="s">
        <v>43399</v>
      </c>
      <c r="CF11658" s="54">
        <v>1578</v>
      </c>
      <c r="CG11658" s="54">
        <v>2.0840000000000001</v>
      </c>
      <c r="CH11658" s="54">
        <v>2.1560000000000001</v>
      </c>
      <c r="CI11658" s="54">
        <v>0.32</v>
      </c>
      <c r="CJ11658" s="54">
        <v>50</v>
      </c>
      <c r="CK11658" s="54">
        <v>8.1</v>
      </c>
      <c r="CL11658" s="54">
        <v>2.3800000000000002E-3</v>
      </c>
      <c r="CM11658" s="54">
        <v>0.61799999999999999</v>
      </c>
      <c r="CN11658" s="53" t="s">
        <v>43321</v>
      </c>
      <c r="CO11658" s="54">
        <v>75</v>
      </c>
      <c r="CP11658" s="54">
        <v>140</v>
      </c>
      <c r="CQ11658" s="55">
        <f t="shared" si="182"/>
        <v>0.5357142857142857</v>
      </c>
      <c r="CR11658" s="52" t="s">
        <v>28938</v>
      </c>
    </row>
    <row r="11659" spans="81:96">
      <c r="CC11659" s="52">
        <v>11658</v>
      </c>
      <c r="CD11659" s="53" t="s">
        <v>43400</v>
      </c>
      <c r="CE11659" s="53" t="s">
        <v>43401</v>
      </c>
      <c r="CF11659" s="54">
        <v>776</v>
      </c>
      <c r="CG11659" s="54">
        <v>2.0510000000000002</v>
      </c>
      <c r="CH11659" s="54">
        <v>2.1579999999999999</v>
      </c>
      <c r="CI11659" s="54">
        <v>0.34499999999999997</v>
      </c>
      <c r="CJ11659" s="54">
        <v>58</v>
      </c>
      <c r="CK11659" s="54">
        <v>6.2</v>
      </c>
      <c r="CL11659" s="54">
        <v>1.56E-3</v>
      </c>
      <c r="CM11659" s="54">
        <v>0.59599999999999997</v>
      </c>
      <c r="CN11659" s="53" t="s">
        <v>43321</v>
      </c>
      <c r="CO11659" s="54">
        <v>76</v>
      </c>
      <c r="CP11659" s="54">
        <v>140</v>
      </c>
      <c r="CQ11659" s="55">
        <f t="shared" si="182"/>
        <v>0.54285714285714282</v>
      </c>
      <c r="CR11659" s="52" t="s">
        <v>28938</v>
      </c>
    </row>
    <row r="11660" spans="81:96">
      <c r="CC11660" s="52">
        <v>11659</v>
      </c>
      <c r="CD11660" s="53" t="s">
        <v>43402</v>
      </c>
      <c r="CE11660" s="53" t="s">
        <v>43403</v>
      </c>
      <c r="CF11660" s="54">
        <v>664</v>
      </c>
      <c r="CG11660" s="54">
        <v>1.95</v>
      </c>
      <c r="CH11660" s="54">
        <v>1.778</v>
      </c>
      <c r="CI11660" s="54">
        <v>0.64</v>
      </c>
      <c r="CJ11660" s="54">
        <v>50</v>
      </c>
      <c r="CK11660" s="54">
        <v>3.6</v>
      </c>
      <c r="CL11660" s="54">
        <v>2.2100000000000002E-3</v>
      </c>
      <c r="CM11660" s="54">
        <v>0.52300000000000002</v>
      </c>
      <c r="CN11660" s="53" t="s">
        <v>43321</v>
      </c>
      <c r="CO11660" s="54">
        <v>77</v>
      </c>
      <c r="CP11660" s="54">
        <v>140</v>
      </c>
      <c r="CQ11660" s="55">
        <f t="shared" si="182"/>
        <v>0.55000000000000004</v>
      </c>
      <c r="CR11660" s="52" t="s">
        <v>28938</v>
      </c>
    </row>
    <row r="11661" spans="81:96">
      <c r="CC11661" s="52">
        <v>11660</v>
      </c>
      <c r="CD11661" s="53" t="s">
        <v>40931</v>
      </c>
      <c r="CE11661" s="53" t="s">
        <v>40932</v>
      </c>
      <c r="CF11661" s="54">
        <v>922</v>
      </c>
      <c r="CG11661" s="54">
        <v>1.95</v>
      </c>
      <c r="CH11661" s="54">
        <v>1.925</v>
      </c>
      <c r="CI11661" s="54">
        <v>0.22600000000000001</v>
      </c>
      <c r="CJ11661" s="54">
        <v>62</v>
      </c>
      <c r="CK11661" s="54">
        <v>5.2</v>
      </c>
      <c r="CL11661" s="54">
        <v>1.8699999999999999E-3</v>
      </c>
      <c r="CM11661" s="54">
        <v>0.439</v>
      </c>
      <c r="CN11661" s="53" t="s">
        <v>43321</v>
      </c>
      <c r="CO11661" s="54">
        <v>78</v>
      </c>
      <c r="CP11661" s="54">
        <v>140</v>
      </c>
      <c r="CQ11661" s="55">
        <f t="shared" si="182"/>
        <v>0.55714285714285716</v>
      </c>
      <c r="CR11661" s="52" t="s">
        <v>28938</v>
      </c>
    </row>
    <row r="11662" spans="81:96">
      <c r="CC11662" s="52">
        <v>11661</v>
      </c>
      <c r="CD11662" s="53" t="s">
        <v>37289</v>
      </c>
      <c r="CE11662" s="53" t="s">
        <v>37290</v>
      </c>
      <c r="CF11662" s="54">
        <v>3758</v>
      </c>
      <c r="CG11662" s="54">
        <v>1.9339999999999999</v>
      </c>
      <c r="CH11662" s="54">
        <v>2.2730000000000001</v>
      </c>
      <c r="CI11662" s="54">
        <v>0.46899999999999997</v>
      </c>
      <c r="CJ11662" s="54">
        <v>177</v>
      </c>
      <c r="CK11662" s="54">
        <v>5.6</v>
      </c>
      <c r="CL11662" s="54">
        <v>9.2099999999999994E-3</v>
      </c>
      <c r="CM11662" s="54">
        <v>0.67100000000000004</v>
      </c>
      <c r="CN11662" s="53" t="s">
        <v>43321</v>
      </c>
      <c r="CO11662" s="54">
        <v>79</v>
      </c>
      <c r="CP11662" s="54">
        <v>140</v>
      </c>
      <c r="CQ11662" s="55">
        <f t="shared" si="182"/>
        <v>0.56428571428571428</v>
      </c>
      <c r="CR11662" s="52" t="s">
        <v>28938</v>
      </c>
    </row>
    <row r="11663" spans="81:96">
      <c r="CC11663" s="52">
        <v>11662</v>
      </c>
      <c r="CD11663" s="53" t="s">
        <v>43404</v>
      </c>
      <c r="CE11663" s="53" t="s">
        <v>43405</v>
      </c>
      <c r="CF11663" s="54">
        <v>868</v>
      </c>
      <c r="CG11663" s="54">
        <v>1.9119999999999999</v>
      </c>
      <c r="CH11663" s="54"/>
      <c r="CI11663" s="54">
        <v>0.5</v>
      </c>
      <c r="CJ11663" s="54">
        <v>34</v>
      </c>
      <c r="CK11663" s="54">
        <v>7.7</v>
      </c>
      <c r="CL11663" s="54">
        <v>1.4E-3</v>
      </c>
      <c r="CM11663" s="54"/>
      <c r="CN11663" s="53" t="s">
        <v>43321</v>
      </c>
      <c r="CO11663" s="54">
        <v>80</v>
      </c>
      <c r="CP11663" s="54">
        <v>140</v>
      </c>
      <c r="CQ11663" s="55">
        <f t="shared" si="182"/>
        <v>0.5714285714285714</v>
      </c>
      <c r="CR11663" s="52" t="s">
        <v>28938</v>
      </c>
    </row>
    <row r="11664" spans="81:96">
      <c r="CC11664" s="52">
        <v>11663</v>
      </c>
      <c r="CD11664" s="53" t="s">
        <v>41241</v>
      </c>
      <c r="CE11664" s="53" t="s">
        <v>41242</v>
      </c>
      <c r="CF11664" s="54">
        <v>983</v>
      </c>
      <c r="CG11664" s="54">
        <v>1.88</v>
      </c>
      <c r="CH11664" s="54">
        <v>1.788</v>
      </c>
      <c r="CI11664" s="54">
        <v>0.05</v>
      </c>
      <c r="CJ11664" s="54">
        <v>20</v>
      </c>
      <c r="CK11664" s="54">
        <v>9.3000000000000007</v>
      </c>
      <c r="CL11664" s="54">
        <v>1.2700000000000001E-3</v>
      </c>
      <c r="CM11664" s="54">
        <v>0.52800000000000002</v>
      </c>
      <c r="CN11664" s="53" t="s">
        <v>43321</v>
      </c>
      <c r="CO11664" s="54">
        <v>81</v>
      </c>
      <c r="CP11664" s="54">
        <v>140</v>
      </c>
      <c r="CQ11664" s="55">
        <f t="shared" si="182"/>
        <v>0.57857142857142863</v>
      </c>
      <c r="CR11664" s="52" t="s">
        <v>28938</v>
      </c>
    </row>
    <row r="11665" spans="81:96">
      <c r="CC11665" s="52">
        <v>11664</v>
      </c>
      <c r="CD11665" s="53" t="s">
        <v>43406</v>
      </c>
      <c r="CE11665" s="53" t="s">
        <v>43407</v>
      </c>
      <c r="CF11665" s="54">
        <v>109</v>
      </c>
      <c r="CG11665" s="54">
        <v>1.873</v>
      </c>
      <c r="CH11665" s="54">
        <v>1.873</v>
      </c>
      <c r="CI11665" s="54">
        <v>0.188</v>
      </c>
      <c r="CJ11665" s="54">
        <v>32</v>
      </c>
      <c r="CK11665" s="54">
        <v>2</v>
      </c>
      <c r="CL11665" s="54">
        <v>3.8000000000000002E-4</v>
      </c>
      <c r="CM11665" s="54">
        <v>0.441</v>
      </c>
      <c r="CN11665" s="53" t="s">
        <v>43321</v>
      </c>
      <c r="CO11665" s="54">
        <v>82</v>
      </c>
      <c r="CP11665" s="54">
        <v>140</v>
      </c>
      <c r="CQ11665" s="55">
        <f t="shared" si="182"/>
        <v>0.58571428571428574</v>
      </c>
      <c r="CR11665" s="52" t="s">
        <v>28938</v>
      </c>
    </row>
    <row r="11666" spans="81:96">
      <c r="CC11666" s="52">
        <v>11665</v>
      </c>
      <c r="CD11666" s="53" t="s">
        <v>43408</v>
      </c>
      <c r="CE11666" s="53" t="s">
        <v>43409</v>
      </c>
      <c r="CF11666" s="54">
        <v>3269</v>
      </c>
      <c r="CG11666" s="54">
        <v>1.8580000000000001</v>
      </c>
      <c r="CH11666" s="54">
        <v>2.371</v>
      </c>
      <c r="CI11666" s="54">
        <v>0.26300000000000001</v>
      </c>
      <c r="CJ11666" s="54">
        <v>95</v>
      </c>
      <c r="CK11666" s="54">
        <v>10</v>
      </c>
      <c r="CL11666" s="54">
        <v>5.1500000000000001E-3</v>
      </c>
      <c r="CM11666" s="54">
        <v>0.77600000000000002</v>
      </c>
      <c r="CN11666" s="53" t="s">
        <v>43321</v>
      </c>
      <c r="CO11666" s="54">
        <v>83</v>
      </c>
      <c r="CP11666" s="54">
        <v>140</v>
      </c>
      <c r="CQ11666" s="55">
        <f t="shared" si="182"/>
        <v>0.59285714285714286</v>
      </c>
      <c r="CR11666" s="52" t="s">
        <v>28938</v>
      </c>
    </row>
    <row r="11667" spans="81:96">
      <c r="CC11667" s="52">
        <v>11666</v>
      </c>
      <c r="CD11667" s="53" t="s">
        <v>42586</v>
      </c>
      <c r="CE11667" s="53" t="s">
        <v>42587</v>
      </c>
      <c r="CF11667" s="54">
        <v>1861</v>
      </c>
      <c r="CG11667" s="54">
        <v>1.851</v>
      </c>
      <c r="CH11667" s="54">
        <v>2.1709999999999998</v>
      </c>
      <c r="CI11667" s="54">
        <v>0.47599999999999998</v>
      </c>
      <c r="CJ11667" s="54">
        <v>42</v>
      </c>
      <c r="CK11667" s="54">
        <v>9.1</v>
      </c>
      <c r="CL11667" s="54">
        <v>2.7799999999999999E-3</v>
      </c>
      <c r="CM11667" s="54">
        <v>0.59899999999999998</v>
      </c>
      <c r="CN11667" s="53" t="s">
        <v>43321</v>
      </c>
      <c r="CO11667" s="54">
        <v>84</v>
      </c>
      <c r="CP11667" s="54">
        <v>140</v>
      </c>
      <c r="CQ11667" s="55">
        <f t="shared" si="182"/>
        <v>0.6</v>
      </c>
      <c r="CR11667" s="52" t="s">
        <v>28938</v>
      </c>
    </row>
    <row r="11668" spans="81:96">
      <c r="CC11668" s="52">
        <v>11667</v>
      </c>
      <c r="CD11668" s="53" t="s">
        <v>43410</v>
      </c>
      <c r="CE11668" s="53" t="s">
        <v>43411</v>
      </c>
      <c r="CF11668" s="54">
        <v>815</v>
      </c>
      <c r="CG11668" s="54">
        <v>1.8140000000000001</v>
      </c>
      <c r="CH11668" s="54">
        <v>1.6639999999999999</v>
      </c>
      <c r="CI11668" s="54">
        <v>0.58099999999999996</v>
      </c>
      <c r="CJ11668" s="54">
        <v>43</v>
      </c>
      <c r="CK11668" s="54">
        <v>5.4</v>
      </c>
      <c r="CL11668" s="54">
        <v>1.99E-3</v>
      </c>
      <c r="CM11668" s="54">
        <v>0.49399999999999999</v>
      </c>
      <c r="CN11668" s="53" t="s">
        <v>43321</v>
      </c>
      <c r="CO11668" s="54">
        <v>85</v>
      </c>
      <c r="CP11668" s="54">
        <v>140</v>
      </c>
      <c r="CQ11668" s="55">
        <f t="shared" si="182"/>
        <v>0.6071428571428571</v>
      </c>
      <c r="CR11668" s="52" t="s">
        <v>28938</v>
      </c>
    </row>
    <row r="11669" spans="81:96">
      <c r="CC11669" s="52">
        <v>11668</v>
      </c>
      <c r="CD11669" s="53" t="s">
        <v>43412</v>
      </c>
      <c r="CE11669" s="53" t="s">
        <v>43413</v>
      </c>
      <c r="CF11669" s="54">
        <v>1250</v>
      </c>
      <c r="CG11669" s="54">
        <v>1.7649999999999999</v>
      </c>
      <c r="CH11669" s="54">
        <v>1.87</v>
      </c>
      <c r="CI11669" s="54">
        <v>0.35699999999999998</v>
      </c>
      <c r="CJ11669" s="54">
        <v>56</v>
      </c>
      <c r="CK11669" s="54">
        <v>6.2</v>
      </c>
      <c r="CL11669" s="54">
        <v>2.47E-3</v>
      </c>
      <c r="CM11669" s="54">
        <v>0.50600000000000001</v>
      </c>
      <c r="CN11669" s="53" t="s">
        <v>43321</v>
      </c>
      <c r="CO11669" s="54">
        <v>86</v>
      </c>
      <c r="CP11669" s="54">
        <v>140</v>
      </c>
      <c r="CQ11669" s="55">
        <f t="shared" si="182"/>
        <v>0.61428571428571432</v>
      </c>
      <c r="CR11669" s="52" t="s">
        <v>28938</v>
      </c>
    </row>
    <row r="11670" spans="81:96">
      <c r="CC11670" s="52">
        <v>11669</v>
      </c>
      <c r="CD11670" s="53" t="s">
        <v>37297</v>
      </c>
      <c r="CE11670" s="53" t="s">
        <v>37298</v>
      </c>
      <c r="CF11670" s="54">
        <v>2818</v>
      </c>
      <c r="CG11670" s="54">
        <v>1.7509999999999999</v>
      </c>
      <c r="CH11670" s="54">
        <v>2.2599999999999998</v>
      </c>
      <c r="CI11670" s="54">
        <v>0.36699999999999999</v>
      </c>
      <c r="CJ11670" s="54">
        <v>120</v>
      </c>
      <c r="CK11670" s="54">
        <v>6.4</v>
      </c>
      <c r="CL11670" s="54">
        <v>6.6400000000000001E-3</v>
      </c>
      <c r="CM11670" s="54">
        <v>0.746</v>
      </c>
      <c r="CN11670" s="53" t="s">
        <v>43321</v>
      </c>
      <c r="CO11670" s="54">
        <v>87</v>
      </c>
      <c r="CP11670" s="54">
        <v>140</v>
      </c>
      <c r="CQ11670" s="55">
        <f t="shared" si="182"/>
        <v>0.62142857142857144</v>
      </c>
      <c r="CR11670" s="52" t="s">
        <v>28938</v>
      </c>
    </row>
    <row r="11671" spans="81:96">
      <c r="CC11671" s="52">
        <v>11670</v>
      </c>
      <c r="CD11671" s="53" t="s">
        <v>32312</v>
      </c>
      <c r="CE11671" s="53" t="s">
        <v>32313</v>
      </c>
      <c r="CF11671" s="54">
        <v>1568</v>
      </c>
      <c r="CG11671" s="54">
        <v>1.7410000000000001</v>
      </c>
      <c r="CH11671" s="54">
        <v>1.891</v>
      </c>
      <c r="CI11671" s="54">
        <v>0.255</v>
      </c>
      <c r="CJ11671" s="54">
        <v>259</v>
      </c>
      <c r="CK11671" s="54">
        <v>4.2</v>
      </c>
      <c r="CL11671" s="54">
        <v>3.7000000000000002E-3</v>
      </c>
      <c r="CM11671" s="54">
        <v>0.45200000000000001</v>
      </c>
      <c r="CN11671" s="53" t="s">
        <v>43321</v>
      </c>
      <c r="CO11671" s="54">
        <v>88</v>
      </c>
      <c r="CP11671" s="54">
        <v>140</v>
      </c>
      <c r="CQ11671" s="55">
        <f t="shared" si="182"/>
        <v>0.62857142857142856</v>
      </c>
      <c r="CR11671" s="52" t="s">
        <v>28938</v>
      </c>
    </row>
    <row r="11672" spans="81:96">
      <c r="CC11672" s="52">
        <v>11671</v>
      </c>
      <c r="CD11672" s="53" t="s">
        <v>43414</v>
      </c>
      <c r="CE11672" s="53" t="s">
        <v>43415</v>
      </c>
      <c r="CF11672" s="54">
        <v>1180</v>
      </c>
      <c r="CG11672" s="54">
        <v>1.7270000000000001</v>
      </c>
      <c r="CH11672" s="54">
        <v>2.8450000000000002</v>
      </c>
      <c r="CI11672" s="54">
        <v>0.36799999999999999</v>
      </c>
      <c r="CJ11672" s="54">
        <v>38</v>
      </c>
      <c r="CK11672" s="54">
        <v>9.1</v>
      </c>
      <c r="CL11672" s="54">
        <v>2.0699999999999998E-3</v>
      </c>
      <c r="CM11672" s="54">
        <v>0.88</v>
      </c>
      <c r="CN11672" s="53" t="s">
        <v>43321</v>
      </c>
      <c r="CO11672" s="54">
        <v>89</v>
      </c>
      <c r="CP11672" s="54">
        <v>140</v>
      </c>
      <c r="CQ11672" s="55">
        <f t="shared" si="182"/>
        <v>0.63571428571428568</v>
      </c>
      <c r="CR11672" s="52" t="s">
        <v>28938</v>
      </c>
    </row>
    <row r="11673" spans="81:96">
      <c r="CC11673" s="52">
        <v>11672</v>
      </c>
      <c r="CD11673" s="53" t="s">
        <v>32324</v>
      </c>
      <c r="CE11673" s="53" t="s">
        <v>32325</v>
      </c>
      <c r="CF11673" s="54">
        <v>7166</v>
      </c>
      <c r="CG11673" s="54">
        <v>1.6879999999999999</v>
      </c>
      <c r="CH11673" s="54">
        <v>2.0289999999999999</v>
      </c>
      <c r="CI11673" s="54">
        <v>0.56399999999999995</v>
      </c>
      <c r="CJ11673" s="54">
        <v>133</v>
      </c>
      <c r="CK11673" s="54" t="s">
        <v>28918</v>
      </c>
      <c r="CL11673" s="54">
        <v>7.9799999999999992E-3</v>
      </c>
      <c r="CM11673" s="54">
        <v>0.65300000000000002</v>
      </c>
      <c r="CN11673" s="53" t="s">
        <v>43321</v>
      </c>
      <c r="CO11673" s="54">
        <v>90</v>
      </c>
      <c r="CP11673" s="54">
        <v>140</v>
      </c>
      <c r="CQ11673" s="55">
        <f t="shared" si="182"/>
        <v>0.6428571428571429</v>
      </c>
      <c r="CR11673" s="52" t="s">
        <v>28938</v>
      </c>
    </row>
    <row r="11674" spans="81:96">
      <c r="CC11674" s="52">
        <v>11673</v>
      </c>
      <c r="CD11674" s="53" t="s">
        <v>32328</v>
      </c>
      <c r="CE11674" s="53" t="s">
        <v>32329</v>
      </c>
      <c r="CF11674" s="54">
        <v>2662</v>
      </c>
      <c r="CG11674" s="54">
        <v>1.6339999999999999</v>
      </c>
      <c r="CH11674" s="54">
        <v>2.1930000000000001</v>
      </c>
      <c r="CI11674" s="54">
        <v>0.38300000000000001</v>
      </c>
      <c r="CJ11674" s="54">
        <v>94</v>
      </c>
      <c r="CK11674" s="54">
        <v>7.7</v>
      </c>
      <c r="CL11674" s="54">
        <v>3.98E-3</v>
      </c>
      <c r="CM11674" s="54">
        <v>0.59099999999999997</v>
      </c>
      <c r="CN11674" s="53" t="s">
        <v>43321</v>
      </c>
      <c r="CO11674" s="54">
        <v>91</v>
      </c>
      <c r="CP11674" s="54">
        <v>140</v>
      </c>
      <c r="CQ11674" s="55">
        <f t="shared" si="182"/>
        <v>0.65</v>
      </c>
      <c r="CR11674" s="52" t="s">
        <v>28938</v>
      </c>
    </row>
    <row r="11675" spans="81:96">
      <c r="CC11675" s="52">
        <v>11674</v>
      </c>
      <c r="CD11675" s="53" t="s">
        <v>43416</v>
      </c>
      <c r="CE11675" s="53" t="s">
        <v>43417</v>
      </c>
      <c r="CF11675" s="54">
        <v>151</v>
      </c>
      <c r="CG11675" s="54">
        <v>1.6220000000000001</v>
      </c>
      <c r="CH11675" s="54">
        <v>1.34</v>
      </c>
      <c r="CI11675" s="54">
        <v>0.42899999999999999</v>
      </c>
      <c r="CJ11675" s="54">
        <v>21</v>
      </c>
      <c r="CK11675" s="54">
        <v>2.9</v>
      </c>
      <c r="CL11675" s="54">
        <v>4.4000000000000002E-4</v>
      </c>
      <c r="CM11675" s="54">
        <v>0.26600000000000001</v>
      </c>
      <c r="CN11675" s="53" t="s">
        <v>43321</v>
      </c>
      <c r="CO11675" s="54">
        <v>92</v>
      </c>
      <c r="CP11675" s="54">
        <v>140</v>
      </c>
      <c r="CQ11675" s="55">
        <f t="shared" si="182"/>
        <v>0.65714285714285714</v>
      </c>
      <c r="CR11675" s="52" t="s">
        <v>28938</v>
      </c>
    </row>
    <row r="11676" spans="81:96">
      <c r="CC11676" s="52">
        <v>11675</v>
      </c>
      <c r="CD11676" s="53" t="s">
        <v>43418</v>
      </c>
      <c r="CE11676" s="53" t="s">
        <v>43419</v>
      </c>
      <c r="CF11676" s="54">
        <v>673</v>
      </c>
      <c r="CG11676" s="54">
        <v>1.484</v>
      </c>
      <c r="CH11676" s="54"/>
      <c r="CI11676" s="54">
        <v>0.46899999999999997</v>
      </c>
      <c r="CJ11676" s="54">
        <v>32</v>
      </c>
      <c r="CK11676" s="54">
        <v>7.1</v>
      </c>
      <c r="CL11676" s="54">
        <v>1.14E-3</v>
      </c>
      <c r="CM11676" s="54"/>
      <c r="CN11676" s="53" t="s">
        <v>43321</v>
      </c>
      <c r="CO11676" s="54">
        <v>93</v>
      </c>
      <c r="CP11676" s="54">
        <v>140</v>
      </c>
      <c r="CQ11676" s="55">
        <f t="shared" si="182"/>
        <v>0.66428571428571426</v>
      </c>
      <c r="CR11676" s="52" t="s">
        <v>28938</v>
      </c>
    </row>
    <row r="11677" spans="81:96">
      <c r="CC11677" s="52">
        <v>11676</v>
      </c>
      <c r="CD11677" s="53" t="s">
        <v>42307</v>
      </c>
      <c r="CE11677" s="53" t="s">
        <v>42308</v>
      </c>
      <c r="CF11677" s="54">
        <v>474</v>
      </c>
      <c r="CG11677" s="54">
        <v>1.4410000000000001</v>
      </c>
      <c r="CH11677" s="54">
        <v>1.3140000000000001</v>
      </c>
      <c r="CI11677" s="54">
        <v>0.17499999999999999</v>
      </c>
      <c r="CJ11677" s="54">
        <v>40</v>
      </c>
      <c r="CK11677" s="54">
        <v>6.3</v>
      </c>
      <c r="CL11677" s="54">
        <v>1.08E-3</v>
      </c>
      <c r="CM11677" s="54">
        <v>0.42799999999999999</v>
      </c>
      <c r="CN11677" s="53" t="s">
        <v>43321</v>
      </c>
      <c r="CO11677" s="54">
        <v>94</v>
      </c>
      <c r="CP11677" s="54">
        <v>140</v>
      </c>
      <c r="CQ11677" s="55">
        <f t="shared" si="182"/>
        <v>0.67142857142857137</v>
      </c>
      <c r="CR11677" s="52" t="s">
        <v>28938</v>
      </c>
    </row>
    <row r="11678" spans="81:96">
      <c r="CC11678" s="52">
        <v>11677</v>
      </c>
      <c r="CD11678" s="53" t="s">
        <v>43420</v>
      </c>
      <c r="CE11678" s="53" t="s">
        <v>43421</v>
      </c>
      <c r="CF11678" s="54">
        <v>694</v>
      </c>
      <c r="CG11678" s="54">
        <v>1.4410000000000001</v>
      </c>
      <c r="CH11678" s="54">
        <v>2.1880000000000002</v>
      </c>
      <c r="CI11678" s="54">
        <v>0.214</v>
      </c>
      <c r="CJ11678" s="54">
        <v>28</v>
      </c>
      <c r="CK11678" s="54">
        <v>6.3</v>
      </c>
      <c r="CL11678" s="54">
        <v>1.8500000000000001E-3</v>
      </c>
      <c r="CM11678" s="54">
        <v>0.78200000000000003</v>
      </c>
      <c r="CN11678" s="53" t="s">
        <v>43321</v>
      </c>
      <c r="CO11678" s="54">
        <v>94</v>
      </c>
      <c r="CP11678" s="54">
        <v>140</v>
      </c>
      <c r="CQ11678" s="55">
        <f t="shared" si="182"/>
        <v>0.67142857142857137</v>
      </c>
      <c r="CR11678" s="52" t="s">
        <v>28938</v>
      </c>
    </row>
    <row r="11679" spans="81:96">
      <c r="CC11679" s="52">
        <v>11678</v>
      </c>
      <c r="CD11679" s="53" t="s">
        <v>43422</v>
      </c>
      <c r="CE11679" s="53" t="s">
        <v>43423</v>
      </c>
      <c r="CF11679" s="54">
        <v>524</v>
      </c>
      <c r="CG11679" s="54">
        <v>1.4</v>
      </c>
      <c r="CH11679" s="54"/>
      <c r="CI11679" s="54">
        <v>0.188</v>
      </c>
      <c r="CJ11679" s="54">
        <v>32</v>
      </c>
      <c r="CK11679" s="54">
        <v>5.4</v>
      </c>
      <c r="CL11679" s="54">
        <v>1.1999999999999999E-3</v>
      </c>
      <c r="CM11679" s="54"/>
      <c r="CN11679" s="53" t="s">
        <v>43321</v>
      </c>
      <c r="CO11679" s="54">
        <v>96</v>
      </c>
      <c r="CP11679" s="54">
        <v>140</v>
      </c>
      <c r="CQ11679" s="55">
        <f t="shared" si="182"/>
        <v>0.68571428571428572</v>
      </c>
      <c r="CR11679" s="52" t="s">
        <v>28938</v>
      </c>
    </row>
    <row r="11680" spans="81:96">
      <c r="CC11680" s="52">
        <v>11679</v>
      </c>
      <c r="CD11680" s="53" t="s">
        <v>43424</v>
      </c>
      <c r="CE11680" s="53" t="s">
        <v>43425</v>
      </c>
      <c r="CF11680" s="54">
        <v>424</v>
      </c>
      <c r="CG11680" s="54">
        <v>1.391</v>
      </c>
      <c r="CH11680" s="54">
        <v>1.0129999999999999</v>
      </c>
      <c r="CI11680" s="54">
        <v>0.20799999999999999</v>
      </c>
      <c r="CJ11680" s="54">
        <v>48</v>
      </c>
      <c r="CK11680" s="54">
        <v>4.8</v>
      </c>
      <c r="CL11680" s="54">
        <v>1.0399999999999999E-3</v>
      </c>
      <c r="CM11680" s="54">
        <v>0.28599999999999998</v>
      </c>
      <c r="CN11680" s="53" t="s">
        <v>43321</v>
      </c>
      <c r="CO11680" s="54">
        <v>97</v>
      </c>
      <c r="CP11680" s="54">
        <v>140</v>
      </c>
      <c r="CQ11680" s="55">
        <f t="shared" si="182"/>
        <v>0.69285714285714284</v>
      </c>
      <c r="CR11680" s="52" t="s">
        <v>28938</v>
      </c>
    </row>
    <row r="11681" spans="81:96">
      <c r="CC11681" s="52">
        <v>11680</v>
      </c>
      <c r="CD11681" s="53" t="s">
        <v>29775</v>
      </c>
      <c r="CE11681" s="53" t="s">
        <v>29776</v>
      </c>
      <c r="CF11681" s="54">
        <v>1230</v>
      </c>
      <c r="CG11681" s="54">
        <v>1.389</v>
      </c>
      <c r="CH11681" s="54">
        <v>1.494</v>
      </c>
      <c r="CI11681" s="54">
        <v>1.0940000000000001</v>
      </c>
      <c r="CJ11681" s="54">
        <v>53</v>
      </c>
      <c r="CK11681" s="54">
        <v>6.2</v>
      </c>
      <c r="CL11681" s="54">
        <v>1.8E-3</v>
      </c>
      <c r="CM11681" s="54">
        <v>0.317</v>
      </c>
      <c r="CN11681" s="53" t="s">
        <v>43321</v>
      </c>
      <c r="CO11681" s="54">
        <v>98</v>
      </c>
      <c r="CP11681" s="54">
        <v>140</v>
      </c>
      <c r="CQ11681" s="55">
        <f t="shared" si="182"/>
        <v>0.7</v>
      </c>
      <c r="CR11681" s="52" t="s">
        <v>28938</v>
      </c>
    </row>
    <row r="11682" spans="81:96">
      <c r="CC11682" s="52">
        <v>11681</v>
      </c>
      <c r="CD11682" s="53" t="s">
        <v>43426</v>
      </c>
      <c r="CE11682" s="53" t="s">
        <v>43427</v>
      </c>
      <c r="CF11682" s="54">
        <v>2768</v>
      </c>
      <c r="CG11682" s="54">
        <v>1.3640000000000001</v>
      </c>
      <c r="CH11682" s="54">
        <v>2.0259999999999998</v>
      </c>
      <c r="CI11682" s="54">
        <v>0.2</v>
      </c>
      <c r="CJ11682" s="54">
        <v>65</v>
      </c>
      <c r="CK11682" s="54" t="s">
        <v>28918</v>
      </c>
      <c r="CL11682" s="54">
        <v>3.0300000000000001E-3</v>
      </c>
      <c r="CM11682" s="54">
        <v>0.69699999999999995</v>
      </c>
      <c r="CN11682" s="53" t="s">
        <v>43321</v>
      </c>
      <c r="CO11682" s="54">
        <v>99</v>
      </c>
      <c r="CP11682" s="54">
        <v>140</v>
      </c>
      <c r="CQ11682" s="55">
        <f t="shared" si="182"/>
        <v>0.70714285714285718</v>
      </c>
      <c r="CR11682" s="52" t="s">
        <v>28938</v>
      </c>
    </row>
    <row r="11683" spans="81:96">
      <c r="CC11683" s="52">
        <v>11682</v>
      </c>
      <c r="CD11683" s="53" t="s">
        <v>43428</v>
      </c>
      <c r="CE11683" s="53" t="s">
        <v>43429</v>
      </c>
      <c r="CF11683" s="54">
        <v>1255</v>
      </c>
      <c r="CG11683" s="54">
        <v>1.339</v>
      </c>
      <c r="CH11683" s="54">
        <v>1.4970000000000001</v>
      </c>
      <c r="CI11683" s="54">
        <v>0.27100000000000002</v>
      </c>
      <c r="CJ11683" s="54">
        <v>85</v>
      </c>
      <c r="CK11683" s="54">
        <v>7.6</v>
      </c>
      <c r="CL11683" s="54">
        <v>2.0100000000000001E-3</v>
      </c>
      <c r="CM11683" s="54">
        <v>0.41799999999999998</v>
      </c>
      <c r="CN11683" s="53" t="s">
        <v>43321</v>
      </c>
      <c r="CO11683" s="54">
        <v>100</v>
      </c>
      <c r="CP11683" s="54">
        <v>140</v>
      </c>
      <c r="CQ11683" s="55">
        <f t="shared" si="182"/>
        <v>0.7142857142857143</v>
      </c>
      <c r="CR11683" s="52" t="s">
        <v>28938</v>
      </c>
    </row>
    <row r="11684" spans="81:96">
      <c r="CC11684" s="52">
        <v>11683</v>
      </c>
      <c r="CD11684" s="53" t="s">
        <v>43430</v>
      </c>
      <c r="CE11684" s="53" t="s">
        <v>43431</v>
      </c>
      <c r="CF11684" s="54">
        <v>603</v>
      </c>
      <c r="CG11684" s="54">
        <v>1.3009999999999999</v>
      </c>
      <c r="CH11684" s="54">
        <v>0.88900000000000001</v>
      </c>
      <c r="CI11684" s="54">
        <v>9.8000000000000004E-2</v>
      </c>
      <c r="CJ11684" s="54">
        <v>61</v>
      </c>
      <c r="CK11684" s="54">
        <v>3.3</v>
      </c>
      <c r="CL11684" s="54">
        <v>1.9599999999999999E-3</v>
      </c>
      <c r="CM11684" s="54">
        <v>0.21099999999999999</v>
      </c>
      <c r="CN11684" s="53" t="s">
        <v>43321</v>
      </c>
      <c r="CO11684" s="54">
        <v>101</v>
      </c>
      <c r="CP11684" s="54">
        <v>140</v>
      </c>
      <c r="CQ11684" s="55">
        <f t="shared" si="182"/>
        <v>0.72142857142857142</v>
      </c>
      <c r="CR11684" s="52" t="s">
        <v>28938</v>
      </c>
    </row>
    <row r="11685" spans="81:96">
      <c r="CC11685" s="52">
        <v>11684</v>
      </c>
      <c r="CD11685" s="53" t="s">
        <v>43432</v>
      </c>
      <c r="CE11685" s="53" t="s">
        <v>43433</v>
      </c>
      <c r="CF11685" s="54">
        <v>510</v>
      </c>
      <c r="CG11685" s="54">
        <v>1.28</v>
      </c>
      <c r="CH11685" s="54">
        <v>1.5429999999999999</v>
      </c>
      <c r="CI11685" s="54">
        <v>0.16400000000000001</v>
      </c>
      <c r="CJ11685" s="54">
        <v>73</v>
      </c>
      <c r="CK11685" s="54">
        <v>4</v>
      </c>
      <c r="CL11685" s="54">
        <v>1.7799999999999999E-3</v>
      </c>
      <c r="CM11685" s="54">
        <v>0.39800000000000002</v>
      </c>
      <c r="CN11685" s="53" t="s">
        <v>43321</v>
      </c>
      <c r="CO11685" s="54">
        <v>102</v>
      </c>
      <c r="CP11685" s="54">
        <v>140</v>
      </c>
      <c r="CQ11685" s="55">
        <f t="shared" si="182"/>
        <v>0.72857142857142854</v>
      </c>
      <c r="CR11685" s="52" t="s">
        <v>28938</v>
      </c>
    </row>
    <row r="11686" spans="81:96">
      <c r="CC11686" s="52">
        <v>11685</v>
      </c>
      <c r="CD11686" s="53" t="s">
        <v>43434</v>
      </c>
      <c r="CE11686" s="53" t="s">
        <v>43435</v>
      </c>
      <c r="CF11686" s="54">
        <v>2782</v>
      </c>
      <c r="CG11686" s="54">
        <v>1.234</v>
      </c>
      <c r="CH11686" s="54">
        <v>1.5309999999999999</v>
      </c>
      <c r="CI11686" s="54">
        <v>0.35599999999999998</v>
      </c>
      <c r="CJ11686" s="54">
        <v>191</v>
      </c>
      <c r="CK11686" s="54">
        <v>7</v>
      </c>
      <c r="CL11686" s="54">
        <v>5.4400000000000004E-3</v>
      </c>
      <c r="CM11686" s="54">
        <v>0.46899999999999997</v>
      </c>
      <c r="CN11686" s="53" t="s">
        <v>43321</v>
      </c>
      <c r="CO11686" s="54">
        <v>103</v>
      </c>
      <c r="CP11686" s="54">
        <v>140</v>
      </c>
      <c r="CQ11686" s="55">
        <f t="shared" si="182"/>
        <v>0.73571428571428577</v>
      </c>
      <c r="CR11686" s="52" t="s">
        <v>28938</v>
      </c>
    </row>
    <row r="11687" spans="81:96">
      <c r="CC11687" s="52">
        <v>11686</v>
      </c>
      <c r="CD11687" s="53" t="s">
        <v>40845</v>
      </c>
      <c r="CE11687" s="53" t="s">
        <v>40846</v>
      </c>
      <c r="CF11687" s="54">
        <v>441</v>
      </c>
      <c r="CG11687" s="54">
        <v>1.2</v>
      </c>
      <c r="CH11687" s="54">
        <v>0.81100000000000005</v>
      </c>
      <c r="CI11687" s="54">
        <v>0.129</v>
      </c>
      <c r="CJ11687" s="54">
        <v>31</v>
      </c>
      <c r="CK11687" s="54">
        <v>6.2</v>
      </c>
      <c r="CL11687" s="54">
        <v>8.8999999999999995E-4</v>
      </c>
      <c r="CM11687" s="54">
        <v>0.217</v>
      </c>
      <c r="CN11687" s="53" t="s">
        <v>43321</v>
      </c>
      <c r="CO11687" s="54">
        <v>104</v>
      </c>
      <c r="CP11687" s="54">
        <v>140</v>
      </c>
      <c r="CQ11687" s="55">
        <f t="shared" si="182"/>
        <v>0.74285714285714288</v>
      </c>
      <c r="CR11687" s="52" t="s">
        <v>28938</v>
      </c>
    </row>
    <row r="11688" spans="81:96">
      <c r="CC11688" s="52">
        <v>11687</v>
      </c>
      <c r="CD11688" s="53" t="s">
        <v>43436</v>
      </c>
      <c r="CE11688" s="53" t="s">
        <v>43437</v>
      </c>
      <c r="CF11688" s="54">
        <v>167</v>
      </c>
      <c r="CG11688" s="54">
        <v>1.1819999999999999</v>
      </c>
      <c r="CH11688" s="54">
        <v>1.1910000000000001</v>
      </c>
      <c r="CI11688" s="54">
        <v>0.64300000000000002</v>
      </c>
      <c r="CJ11688" s="54">
        <v>56</v>
      </c>
      <c r="CK11688" s="54">
        <v>1.7</v>
      </c>
      <c r="CL11688" s="54">
        <v>7.2000000000000005E-4</v>
      </c>
      <c r="CM11688" s="54">
        <v>0.41199999999999998</v>
      </c>
      <c r="CN11688" s="53" t="s">
        <v>43321</v>
      </c>
      <c r="CO11688" s="54">
        <v>105</v>
      </c>
      <c r="CP11688" s="54">
        <v>140</v>
      </c>
      <c r="CQ11688" s="55">
        <f t="shared" si="182"/>
        <v>0.75</v>
      </c>
      <c r="CR11688" s="52" t="s">
        <v>28953</v>
      </c>
    </row>
    <row r="11689" spans="81:96">
      <c r="CC11689" s="52">
        <v>11688</v>
      </c>
      <c r="CD11689" s="53" t="s">
        <v>32376</v>
      </c>
      <c r="CE11689" s="53" t="s">
        <v>32377</v>
      </c>
      <c r="CF11689" s="54">
        <v>1179</v>
      </c>
      <c r="CG11689" s="54">
        <v>1.1240000000000001</v>
      </c>
      <c r="CH11689" s="54">
        <v>1.3360000000000001</v>
      </c>
      <c r="CI11689" s="54">
        <v>0.48599999999999999</v>
      </c>
      <c r="CJ11689" s="54">
        <v>74</v>
      </c>
      <c r="CK11689" s="54">
        <v>9.1</v>
      </c>
      <c r="CL11689" s="54">
        <v>1.7799999999999999E-3</v>
      </c>
      <c r="CM11689" s="54">
        <v>0.41</v>
      </c>
      <c r="CN11689" s="53" t="s">
        <v>43321</v>
      </c>
      <c r="CO11689" s="54">
        <v>106</v>
      </c>
      <c r="CP11689" s="54">
        <v>140</v>
      </c>
      <c r="CQ11689" s="55">
        <f t="shared" si="182"/>
        <v>0.75714285714285712</v>
      </c>
      <c r="CR11689" s="52" t="s">
        <v>28953</v>
      </c>
    </row>
    <row r="11690" spans="81:96">
      <c r="CC11690" s="52">
        <v>11689</v>
      </c>
      <c r="CD11690" s="53" t="s">
        <v>43438</v>
      </c>
      <c r="CE11690" s="53" t="s">
        <v>43439</v>
      </c>
      <c r="CF11690" s="54">
        <v>738</v>
      </c>
      <c r="CG11690" s="54">
        <v>1.0249999999999999</v>
      </c>
      <c r="CH11690" s="54"/>
      <c r="CI11690" s="54">
        <v>0.25</v>
      </c>
      <c r="CJ11690" s="54">
        <v>40</v>
      </c>
      <c r="CK11690" s="54">
        <v>7.5</v>
      </c>
      <c r="CL11690" s="54">
        <v>1.4599999999999999E-3</v>
      </c>
      <c r="CM11690" s="54"/>
      <c r="CN11690" s="53" t="s">
        <v>43321</v>
      </c>
      <c r="CO11690" s="54">
        <v>107</v>
      </c>
      <c r="CP11690" s="54">
        <v>140</v>
      </c>
      <c r="CQ11690" s="55">
        <f t="shared" si="182"/>
        <v>0.76428571428571423</v>
      </c>
      <c r="CR11690" s="52" t="s">
        <v>28953</v>
      </c>
    </row>
    <row r="11691" spans="81:96">
      <c r="CC11691" s="52">
        <v>11690</v>
      </c>
      <c r="CD11691" s="53" t="s">
        <v>29783</v>
      </c>
      <c r="CE11691" s="53" t="s">
        <v>43440</v>
      </c>
      <c r="CF11691" s="54">
        <v>594</v>
      </c>
      <c r="CG11691" s="54">
        <v>1</v>
      </c>
      <c r="CH11691" s="54">
        <v>1.484</v>
      </c>
      <c r="CI11691" s="54">
        <v>0.29399999999999998</v>
      </c>
      <c r="CJ11691" s="54">
        <v>17</v>
      </c>
      <c r="CK11691" s="54" t="s">
        <v>28918</v>
      </c>
      <c r="CL11691" s="54">
        <v>7.2000000000000005E-4</v>
      </c>
      <c r="CM11691" s="54">
        <v>0.497</v>
      </c>
      <c r="CN11691" s="53" t="s">
        <v>43321</v>
      </c>
      <c r="CO11691" s="54">
        <v>108</v>
      </c>
      <c r="CP11691" s="54">
        <v>140</v>
      </c>
      <c r="CQ11691" s="55">
        <f t="shared" si="182"/>
        <v>0.77142857142857146</v>
      </c>
      <c r="CR11691" s="52" t="s">
        <v>28953</v>
      </c>
    </row>
    <row r="11692" spans="81:96">
      <c r="CC11692" s="52">
        <v>11691</v>
      </c>
      <c r="CD11692" s="53" t="s">
        <v>43441</v>
      </c>
      <c r="CE11692" s="53" t="s">
        <v>43442</v>
      </c>
      <c r="CF11692" s="54">
        <v>489</v>
      </c>
      <c r="CG11692" s="54">
        <v>0.99199999999999999</v>
      </c>
      <c r="CH11692" s="54"/>
      <c r="CI11692" s="54">
        <v>0.11899999999999999</v>
      </c>
      <c r="CJ11692" s="54">
        <v>59</v>
      </c>
      <c r="CK11692" s="54">
        <v>4.7</v>
      </c>
      <c r="CL11692" s="54">
        <v>1.4499999999999999E-3</v>
      </c>
      <c r="CM11692" s="54"/>
      <c r="CN11692" s="53" t="s">
        <v>43321</v>
      </c>
      <c r="CO11692" s="54">
        <v>109</v>
      </c>
      <c r="CP11692" s="54">
        <v>140</v>
      </c>
      <c r="CQ11692" s="55">
        <f t="shared" si="182"/>
        <v>0.77857142857142858</v>
      </c>
      <c r="CR11692" s="52" t="s">
        <v>28953</v>
      </c>
    </row>
    <row r="11693" spans="81:96">
      <c r="CC11693" s="52">
        <v>11692</v>
      </c>
      <c r="CD11693" s="53" t="s">
        <v>37309</v>
      </c>
      <c r="CE11693" s="53" t="s">
        <v>37310</v>
      </c>
      <c r="CF11693" s="54">
        <v>274</v>
      </c>
      <c r="CG11693" s="54">
        <v>0.98799999999999999</v>
      </c>
      <c r="CH11693" s="54">
        <v>1.2569999999999999</v>
      </c>
      <c r="CI11693" s="54">
        <v>8.5999999999999993E-2</v>
      </c>
      <c r="CJ11693" s="54">
        <v>35</v>
      </c>
      <c r="CK11693" s="54">
        <v>4.0999999999999996</v>
      </c>
      <c r="CL11693" s="54">
        <v>9.3999999999999997E-4</v>
      </c>
      <c r="CM11693" s="54">
        <v>0.33800000000000002</v>
      </c>
      <c r="CN11693" s="53" t="s">
        <v>43321</v>
      </c>
      <c r="CO11693" s="54">
        <v>110</v>
      </c>
      <c r="CP11693" s="54">
        <v>140</v>
      </c>
      <c r="CQ11693" s="55">
        <f t="shared" si="182"/>
        <v>0.7857142857142857</v>
      </c>
      <c r="CR11693" s="52" t="s">
        <v>28953</v>
      </c>
    </row>
    <row r="11694" spans="81:96">
      <c r="CC11694" s="52">
        <v>11693</v>
      </c>
      <c r="CD11694" s="53" t="s">
        <v>41007</v>
      </c>
      <c r="CE11694" s="53" t="s">
        <v>41008</v>
      </c>
      <c r="CF11694" s="54">
        <v>287</v>
      </c>
      <c r="CG11694" s="54">
        <v>0.97699999999999998</v>
      </c>
      <c r="CH11694" s="54"/>
      <c r="CI11694" s="54">
        <v>0.4</v>
      </c>
      <c r="CJ11694" s="54">
        <v>20</v>
      </c>
      <c r="CK11694" s="54">
        <v>6</v>
      </c>
      <c r="CL11694" s="54">
        <v>6.4999999999999997E-4</v>
      </c>
      <c r="CM11694" s="54"/>
      <c r="CN11694" s="53" t="s">
        <v>43321</v>
      </c>
      <c r="CO11694" s="54">
        <v>111</v>
      </c>
      <c r="CP11694" s="54">
        <v>140</v>
      </c>
      <c r="CQ11694" s="55">
        <f t="shared" si="182"/>
        <v>0.79285714285714282</v>
      </c>
      <c r="CR11694" s="52" t="s">
        <v>28953</v>
      </c>
    </row>
    <row r="11695" spans="81:96">
      <c r="CC11695" s="52">
        <v>11694</v>
      </c>
      <c r="CD11695" s="53" t="s">
        <v>37311</v>
      </c>
      <c r="CE11695" s="53" t="s">
        <v>37312</v>
      </c>
      <c r="CF11695" s="54">
        <v>509</v>
      </c>
      <c r="CG11695" s="54">
        <v>0.94</v>
      </c>
      <c r="CH11695" s="54">
        <v>1.022</v>
      </c>
      <c r="CI11695" s="54">
        <v>0.13300000000000001</v>
      </c>
      <c r="CJ11695" s="54">
        <v>30</v>
      </c>
      <c r="CK11695" s="54" t="s">
        <v>28918</v>
      </c>
      <c r="CL11695" s="54">
        <v>7.2000000000000005E-4</v>
      </c>
      <c r="CM11695" s="54">
        <v>0.33800000000000002</v>
      </c>
      <c r="CN11695" s="53" t="s">
        <v>43321</v>
      </c>
      <c r="CO11695" s="54">
        <v>112</v>
      </c>
      <c r="CP11695" s="54">
        <v>140</v>
      </c>
      <c r="CQ11695" s="55">
        <f t="shared" si="182"/>
        <v>0.8</v>
      </c>
      <c r="CR11695" s="52" t="s">
        <v>28953</v>
      </c>
    </row>
    <row r="11696" spans="81:96">
      <c r="CC11696" s="52">
        <v>11695</v>
      </c>
      <c r="CD11696" s="53" t="s">
        <v>43443</v>
      </c>
      <c r="CE11696" s="53" t="s">
        <v>43444</v>
      </c>
      <c r="CF11696" s="54">
        <v>1075</v>
      </c>
      <c r="CG11696" s="54">
        <v>0.88700000000000001</v>
      </c>
      <c r="CH11696" s="54">
        <v>1.2789999999999999</v>
      </c>
      <c r="CI11696" s="54">
        <v>4.7E-2</v>
      </c>
      <c r="CJ11696" s="54">
        <v>43</v>
      </c>
      <c r="CK11696" s="54" t="s">
        <v>28918</v>
      </c>
      <c r="CL11696" s="54">
        <v>1.58E-3</v>
      </c>
      <c r="CM11696" s="54">
        <v>0.41599999999999998</v>
      </c>
      <c r="CN11696" s="53" t="s">
        <v>43321</v>
      </c>
      <c r="CO11696" s="54">
        <v>113</v>
      </c>
      <c r="CP11696" s="54">
        <v>140</v>
      </c>
      <c r="CQ11696" s="55">
        <f t="shared" si="182"/>
        <v>0.80714285714285716</v>
      </c>
      <c r="CR11696" s="52" t="s">
        <v>28953</v>
      </c>
    </row>
    <row r="11697" spans="81:96">
      <c r="CC11697" s="52">
        <v>11696</v>
      </c>
      <c r="CD11697" s="53" t="s">
        <v>43445</v>
      </c>
      <c r="CE11697" s="53" t="s">
        <v>43446</v>
      </c>
      <c r="CF11697" s="54">
        <v>247</v>
      </c>
      <c r="CG11697" s="54">
        <v>0.85699999999999998</v>
      </c>
      <c r="CH11697" s="54">
        <v>0.77400000000000002</v>
      </c>
      <c r="CI11697" s="54">
        <v>0.89500000000000002</v>
      </c>
      <c r="CJ11697" s="54">
        <v>19</v>
      </c>
      <c r="CK11697" s="54">
        <v>6.8</v>
      </c>
      <c r="CL11697" s="54">
        <v>3.5E-4</v>
      </c>
      <c r="CM11697" s="54">
        <v>0.17699999999999999</v>
      </c>
      <c r="CN11697" s="53" t="s">
        <v>43321</v>
      </c>
      <c r="CO11697" s="54">
        <v>114</v>
      </c>
      <c r="CP11697" s="54">
        <v>140</v>
      </c>
      <c r="CQ11697" s="55">
        <f t="shared" si="182"/>
        <v>0.81428571428571428</v>
      </c>
      <c r="CR11697" s="52" t="s">
        <v>28953</v>
      </c>
    </row>
    <row r="11698" spans="81:96">
      <c r="CC11698" s="52">
        <v>11697</v>
      </c>
      <c r="CD11698" s="53" t="s">
        <v>40853</v>
      </c>
      <c r="CE11698" s="53" t="s">
        <v>40854</v>
      </c>
      <c r="CF11698" s="54">
        <v>117</v>
      </c>
      <c r="CG11698" s="54">
        <v>0.85399999999999998</v>
      </c>
      <c r="CH11698" s="54">
        <v>0.82499999999999996</v>
      </c>
      <c r="CI11698" s="54">
        <v>1.444</v>
      </c>
      <c r="CJ11698" s="54">
        <v>9</v>
      </c>
      <c r="CK11698" s="54">
        <v>2.2999999999999998</v>
      </c>
      <c r="CL11698" s="54">
        <v>5.1999999999999995E-4</v>
      </c>
      <c r="CM11698" s="54">
        <v>0.25900000000000001</v>
      </c>
      <c r="CN11698" s="53" t="s">
        <v>43321</v>
      </c>
      <c r="CO11698" s="54">
        <v>115</v>
      </c>
      <c r="CP11698" s="54">
        <v>140</v>
      </c>
      <c r="CQ11698" s="55">
        <f t="shared" si="182"/>
        <v>0.8214285714285714</v>
      </c>
      <c r="CR11698" s="52" t="s">
        <v>28953</v>
      </c>
    </row>
    <row r="11699" spans="81:96">
      <c r="CC11699" s="52">
        <v>11698</v>
      </c>
      <c r="CD11699" s="53" t="s">
        <v>41029</v>
      </c>
      <c r="CE11699" s="53" t="s">
        <v>41030</v>
      </c>
      <c r="CF11699" s="54">
        <v>831</v>
      </c>
      <c r="CG11699" s="54">
        <v>0.85199999999999998</v>
      </c>
      <c r="CH11699" s="54">
        <v>1.3080000000000001</v>
      </c>
      <c r="CI11699" s="54">
        <v>0.188</v>
      </c>
      <c r="CJ11699" s="54">
        <v>64</v>
      </c>
      <c r="CK11699" s="54">
        <v>7.9</v>
      </c>
      <c r="CL11699" s="54">
        <v>1.3600000000000001E-3</v>
      </c>
      <c r="CM11699" s="54">
        <v>0.38200000000000001</v>
      </c>
      <c r="CN11699" s="53" t="s">
        <v>43321</v>
      </c>
      <c r="CO11699" s="54">
        <v>116</v>
      </c>
      <c r="CP11699" s="54">
        <v>140</v>
      </c>
      <c r="CQ11699" s="55">
        <f t="shared" si="182"/>
        <v>0.82857142857142863</v>
      </c>
      <c r="CR11699" s="52" t="s">
        <v>28953</v>
      </c>
    </row>
    <row r="11700" spans="81:96">
      <c r="CC11700" s="52">
        <v>11699</v>
      </c>
      <c r="CD11700" s="53" t="s">
        <v>41031</v>
      </c>
      <c r="CE11700" s="53" t="s">
        <v>41032</v>
      </c>
      <c r="CF11700" s="54">
        <v>1649</v>
      </c>
      <c r="CG11700" s="54">
        <v>0.84399999999999997</v>
      </c>
      <c r="CH11700" s="54">
        <v>1.25</v>
      </c>
      <c r="CI11700" s="54">
        <v>0.13600000000000001</v>
      </c>
      <c r="CJ11700" s="54">
        <v>110</v>
      </c>
      <c r="CK11700" s="54">
        <v>6.8</v>
      </c>
      <c r="CL11700" s="54">
        <v>2.8800000000000002E-3</v>
      </c>
      <c r="CM11700" s="54">
        <v>0.33</v>
      </c>
      <c r="CN11700" s="53" t="s">
        <v>43321</v>
      </c>
      <c r="CO11700" s="54">
        <v>117</v>
      </c>
      <c r="CP11700" s="54">
        <v>140</v>
      </c>
      <c r="CQ11700" s="55">
        <f t="shared" si="182"/>
        <v>0.83571428571428574</v>
      </c>
      <c r="CR11700" s="52" t="s">
        <v>28953</v>
      </c>
    </row>
    <row r="11701" spans="81:96">
      <c r="CC11701" s="52">
        <v>11700</v>
      </c>
      <c r="CD11701" s="53" t="s">
        <v>40855</v>
      </c>
      <c r="CE11701" s="53" t="s">
        <v>40856</v>
      </c>
      <c r="CF11701" s="54">
        <v>2148</v>
      </c>
      <c r="CG11701" s="54">
        <v>0.84299999999999997</v>
      </c>
      <c r="CH11701" s="54">
        <v>0.99399999999999999</v>
      </c>
      <c r="CI11701" s="54">
        <v>0.30399999999999999</v>
      </c>
      <c r="CJ11701" s="54">
        <v>148</v>
      </c>
      <c r="CK11701" s="54">
        <v>7.3</v>
      </c>
      <c r="CL11701" s="54">
        <v>3.5400000000000002E-3</v>
      </c>
      <c r="CM11701" s="54">
        <v>0.26300000000000001</v>
      </c>
      <c r="CN11701" s="53" t="s">
        <v>43321</v>
      </c>
      <c r="CO11701" s="54">
        <v>118</v>
      </c>
      <c r="CP11701" s="54">
        <v>140</v>
      </c>
      <c r="CQ11701" s="55">
        <f t="shared" si="182"/>
        <v>0.84285714285714286</v>
      </c>
      <c r="CR11701" s="52" t="s">
        <v>28953</v>
      </c>
    </row>
    <row r="11702" spans="81:96">
      <c r="CC11702" s="52">
        <v>11701</v>
      </c>
      <c r="CD11702" s="53" t="s">
        <v>40857</v>
      </c>
      <c r="CE11702" s="53" t="s">
        <v>40858</v>
      </c>
      <c r="CF11702" s="54">
        <v>367</v>
      </c>
      <c r="CG11702" s="54">
        <v>0.80200000000000005</v>
      </c>
      <c r="CH11702" s="54">
        <v>0.66700000000000004</v>
      </c>
      <c r="CI11702" s="54">
        <v>6.2E-2</v>
      </c>
      <c r="CJ11702" s="54">
        <v>48</v>
      </c>
      <c r="CK11702" s="54">
        <v>5.7</v>
      </c>
      <c r="CL11702" s="54">
        <v>8.8000000000000003E-4</v>
      </c>
      <c r="CM11702" s="54">
        <v>0.19500000000000001</v>
      </c>
      <c r="CN11702" s="53" t="s">
        <v>43321</v>
      </c>
      <c r="CO11702" s="54">
        <v>119</v>
      </c>
      <c r="CP11702" s="54">
        <v>140</v>
      </c>
      <c r="CQ11702" s="55">
        <f t="shared" si="182"/>
        <v>0.85</v>
      </c>
      <c r="CR11702" s="52" t="s">
        <v>28953</v>
      </c>
    </row>
    <row r="11703" spans="81:96">
      <c r="CC11703" s="52">
        <v>11702</v>
      </c>
      <c r="CD11703" s="53" t="s">
        <v>43447</v>
      </c>
      <c r="CE11703" s="53" t="s">
        <v>43448</v>
      </c>
      <c r="CF11703" s="54">
        <v>485</v>
      </c>
      <c r="CG11703" s="54">
        <v>0.78900000000000003</v>
      </c>
      <c r="CH11703" s="54">
        <v>1.0669999999999999</v>
      </c>
      <c r="CI11703" s="54">
        <v>1.034</v>
      </c>
      <c r="CJ11703" s="54">
        <v>29</v>
      </c>
      <c r="CK11703" s="54">
        <v>7</v>
      </c>
      <c r="CL11703" s="54">
        <v>8.5999999999999998E-4</v>
      </c>
      <c r="CM11703" s="54">
        <v>0.32900000000000001</v>
      </c>
      <c r="CN11703" s="53" t="s">
        <v>43321</v>
      </c>
      <c r="CO11703" s="54">
        <v>120</v>
      </c>
      <c r="CP11703" s="54">
        <v>140</v>
      </c>
      <c r="CQ11703" s="55">
        <f t="shared" si="182"/>
        <v>0.8571428571428571</v>
      </c>
      <c r="CR11703" s="52" t="s">
        <v>28953</v>
      </c>
    </row>
    <row r="11704" spans="81:96">
      <c r="CC11704" s="52">
        <v>11703</v>
      </c>
      <c r="CD11704" s="53" t="s">
        <v>32398</v>
      </c>
      <c r="CE11704" s="53" t="s">
        <v>32399</v>
      </c>
      <c r="CF11704" s="54">
        <v>1270</v>
      </c>
      <c r="CG11704" s="54">
        <v>0.78700000000000003</v>
      </c>
      <c r="CH11704" s="54">
        <v>0.60699999999999998</v>
      </c>
      <c r="CI11704" s="54">
        <v>0.23400000000000001</v>
      </c>
      <c r="CJ11704" s="54">
        <v>145</v>
      </c>
      <c r="CK11704" s="54">
        <v>7.7</v>
      </c>
      <c r="CL11704" s="54">
        <v>1.5299999999999999E-3</v>
      </c>
      <c r="CM11704" s="54">
        <v>0.123</v>
      </c>
      <c r="CN11704" s="53" t="s">
        <v>43321</v>
      </c>
      <c r="CO11704" s="54">
        <v>121</v>
      </c>
      <c r="CP11704" s="54">
        <v>140</v>
      </c>
      <c r="CQ11704" s="55">
        <f t="shared" si="182"/>
        <v>0.86428571428571432</v>
      </c>
      <c r="CR11704" s="52" t="s">
        <v>28953</v>
      </c>
    </row>
    <row r="11705" spans="81:96">
      <c r="CC11705" s="52">
        <v>11704</v>
      </c>
      <c r="CD11705" s="53" t="s">
        <v>43449</v>
      </c>
      <c r="CE11705" s="53" t="s">
        <v>43450</v>
      </c>
      <c r="CF11705" s="54">
        <v>588</v>
      </c>
      <c r="CG11705" s="54">
        <v>0.78500000000000003</v>
      </c>
      <c r="CH11705" s="54">
        <v>0.97</v>
      </c>
      <c r="CI11705" s="54">
        <v>0.159</v>
      </c>
      <c r="CJ11705" s="54">
        <v>63</v>
      </c>
      <c r="CK11705" s="54">
        <v>7.9</v>
      </c>
      <c r="CL11705" s="54">
        <v>9.5E-4</v>
      </c>
      <c r="CM11705" s="54">
        <v>0.25700000000000001</v>
      </c>
      <c r="CN11705" s="53" t="s">
        <v>43321</v>
      </c>
      <c r="CO11705" s="54">
        <v>122</v>
      </c>
      <c r="CP11705" s="54">
        <v>140</v>
      </c>
      <c r="CQ11705" s="55">
        <f t="shared" si="182"/>
        <v>0.87142857142857144</v>
      </c>
      <c r="CR11705" s="52" t="s">
        <v>28953</v>
      </c>
    </row>
    <row r="11706" spans="81:96">
      <c r="CC11706" s="52">
        <v>11705</v>
      </c>
      <c r="CD11706" s="53" t="s">
        <v>43451</v>
      </c>
      <c r="CE11706" s="53" t="s">
        <v>43452</v>
      </c>
      <c r="CF11706" s="54">
        <v>400</v>
      </c>
      <c r="CG11706" s="54">
        <v>0.73299999999999998</v>
      </c>
      <c r="CH11706" s="54">
        <v>0.60499999999999998</v>
      </c>
      <c r="CI11706" s="54">
        <v>0.109</v>
      </c>
      <c r="CJ11706" s="54">
        <v>92</v>
      </c>
      <c r="CK11706" s="54">
        <v>4.4000000000000004</v>
      </c>
      <c r="CL11706" s="54">
        <v>5.4000000000000001E-4</v>
      </c>
      <c r="CM11706" s="54">
        <v>9.2999999999999999E-2</v>
      </c>
      <c r="CN11706" s="53" t="s">
        <v>43321</v>
      </c>
      <c r="CO11706" s="54">
        <v>123</v>
      </c>
      <c r="CP11706" s="54">
        <v>140</v>
      </c>
      <c r="CQ11706" s="55">
        <f t="shared" si="182"/>
        <v>0.87857142857142856</v>
      </c>
      <c r="CR11706" s="52" t="s">
        <v>28953</v>
      </c>
    </row>
    <row r="11707" spans="81:96">
      <c r="CC11707" s="52">
        <v>11706</v>
      </c>
      <c r="CD11707" s="53" t="s">
        <v>43453</v>
      </c>
      <c r="CE11707" s="53" t="s">
        <v>43454</v>
      </c>
      <c r="CF11707" s="54">
        <v>165</v>
      </c>
      <c r="CG11707" s="54">
        <v>0.72299999999999998</v>
      </c>
      <c r="CH11707" s="54">
        <v>0.50600000000000001</v>
      </c>
      <c r="CI11707" s="54">
        <v>0.25600000000000001</v>
      </c>
      <c r="CJ11707" s="54">
        <v>43</v>
      </c>
      <c r="CK11707" s="54">
        <v>2.8</v>
      </c>
      <c r="CL11707" s="54">
        <v>2.9E-4</v>
      </c>
      <c r="CM11707" s="54">
        <v>7.5999999999999998E-2</v>
      </c>
      <c r="CN11707" s="53" t="s">
        <v>43321</v>
      </c>
      <c r="CO11707" s="54">
        <v>124</v>
      </c>
      <c r="CP11707" s="54">
        <v>140</v>
      </c>
      <c r="CQ11707" s="55">
        <f t="shared" si="182"/>
        <v>0.88571428571428568</v>
      </c>
      <c r="CR11707" s="52" t="s">
        <v>28953</v>
      </c>
    </row>
    <row r="11708" spans="81:96">
      <c r="CC11708" s="52">
        <v>11707</v>
      </c>
      <c r="CD11708" s="53" t="s">
        <v>40859</v>
      </c>
      <c r="CE11708" s="53" t="s">
        <v>40860</v>
      </c>
      <c r="CF11708" s="54">
        <v>1075</v>
      </c>
      <c r="CG11708" s="54">
        <v>0.69799999999999995</v>
      </c>
      <c r="CH11708" s="54">
        <v>0.65300000000000002</v>
      </c>
      <c r="CI11708" s="54">
        <v>0.182</v>
      </c>
      <c r="CJ11708" s="54">
        <v>88</v>
      </c>
      <c r="CK11708" s="54">
        <v>9</v>
      </c>
      <c r="CL11708" s="54">
        <v>1.2099999999999999E-3</v>
      </c>
      <c r="CM11708" s="54">
        <v>0.13900000000000001</v>
      </c>
      <c r="CN11708" s="53" t="s">
        <v>43321</v>
      </c>
      <c r="CO11708" s="54">
        <v>125</v>
      </c>
      <c r="CP11708" s="54">
        <v>140</v>
      </c>
      <c r="CQ11708" s="55">
        <f t="shared" si="182"/>
        <v>0.8928571428571429</v>
      </c>
      <c r="CR11708" s="52" t="s">
        <v>28953</v>
      </c>
    </row>
    <row r="11709" spans="81:96">
      <c r="CC11709" s="52">
        <v>11708</v>
      </c>
      <c r="CD11709" s="53" t="s">
        <v>41055</v>
      </c>
      <c r="CE11709" s="53" t="s">
        <v>41056</v>
      </c>
      <c r="CF11709" s="54">
        <v>338</v>
      </c>
      <c r="CG11709" s="54">
        <v>0.65100000000000002</v>
      </c>
      <c r="CH11709" s="54">
        <v>1</v>
      </c>
      <c r="CI11709" s="54">
        <v>8.5999999999999993E-2</v>
      </c>
      <c r="CJ11709" s="54">
        <v>35</v>
      </c>
      <c r="CK11709" s="54">
        <v>6.5</v>
      </c>
      <c r="CL11709" s="54">
        <v>6.9999999999999999E-4</v>
      </c>
      <c r="CM11709" s="54">
        <v>0.30499999999999999</v>
      </c>
      <c r="CN11709" s="53" t="s">
        <v>43321</v>
      </c>
      <c r="CO11709" s="54">
        <v>126</v>
      </c>
      <c r="CP11709" s="54">
        <v>140</v>
      </c>
      <c r="CQ11709" s="55">
        <f t="shared" si="182"/>
        <v>0.9</v>
      </c>
      <c r="CR11709" s="52" t="s">
        <v>28953</v>
      </c>
    </row>
    <row r="11710" spans="81:96">
      <c r="CC11710" s="52">
        <v>11709</v>
      </c>
      <c r="CD11710" s="53" t="s">
        <v>43455</v>
      </c>
      <c r="CE11710" s="53" t="s">
        <v>43456</v>
      </c>
      <c r="CF11710" s="54">
        <v>104</v>
      </c>
      <c r="CG11710" s="54">
        <v>0.63</v>
      </c>
      <c r="CH11710" s="54">
        <v>0.52700000000000002</v>
      </c>
      <c r="CI11710" s="54">
        <v>9.0999999999999998E-2</v>
      </c>
      <c r="CJ11710" s="54">
        <v>55</v>
      </c>
      <c r="CK11710" s="54">
        <v>1.9</v>
      </c>
      <c r="CL11710" s="54">
        <v>4.2000000000000002E-4</v>
      </c>
      <c r="CM11710" s="54">
        <v>0.14199999999999999</v>
      </c>
      <c r="CN11710" s="53" t="s">
        <v>43321</v>
      </c>
      <c r="CO11710" s="54">
        <v>127</v>
      </c>
      <c r="CP11710" s="54">
        <v>140</v>
      </c>
      <c r="CQ11710" s="55">
        <f t="shared" si="182"/>
        <v>0.90714285714285714</v>
      </c>
      <c r="CR11710" s="52" t="s">
        <v>28953</v>
      </c>
    </row>
    <row r="11711" spans="81:96">
      <c r="CC11711" s="52">
        <v>11710</v>
      </c>
      <c r="CD11711" s="53" t="s">
        <v>32416</v>
      </c>
      <c r="CE11711" s="53" t="s">
        <v>32417</v>
      </c>
      <c r="CF11711" s="54">
        <v>452</v>
      </c>
      <c r="CG11711" s="54">
        <v>0.629</v>
      </c>
      <c r="CH11711" s="54">
        <v>0.5</v>
      </c>
      <c r="CI11711" s="54">
        <v>0.221</v>
      </c>
      <c r="CJ11711" s="54">
        <v>68</v>
      </c>
      <c r="CK11711" s="54">
        <v>7</v>
      </c>
      <c r="CL11711" s="54">
        <v>5.8E-4</v>
      </c>
      <c r="CM11711" s="54">
        <v>9.8000000000000004E-2</v>
      </c>
      <c r="CN11711" s="53" t="s">
        <v>43321</v>
      </c>
      <c r="CO11711" s="54">
        <v>128</v>
      </c>
      <c r="CP11711" s="54">
        <v>140</v>
      </c>
      <c r="CQ11711" s="55">
        <f t="shared" si="182"/>
        <v>0.91428571428571426</v>
      </c>
      <c r="CR11711" s="52" t="s">
        <v>28953</v>
      </c>
    </row>
    <row r="11712" spans="81:96">
      <c r="CC11712" s="52">
        <v>11711</v>
      </c>
      <c r="CD11712" s="53" t="s">
        <v>43457</v>
      </c>
      <c r="CE11712" s="53" t="s">
        <v>43458</v>
      </c>
      <c r="CF11712" s="54">
        <v>63</v>
      </c>
      <c r="CG11712" s="54">
        <v>0.53700000000000003</v>
      </c>
      <c r="CH11712" s="54">
        <v>0.372</v>
      </c>
      <c r="CI11712" s="54">
        <v>0.308</v>
      </c>
      <c r="CJ11712" s="54">
        <v>13</v>
      </c>
      <c r="CK11712" s="54"/>
      <c r="CL11712" s="54">
        <v>5.0000000000000002E-5</v>
      </c>
      <c r="CM11712" s="54">
        <v>0.04</v>
      </c>
      <c r="CN11712" s="53" t="s">
        <v>43321</v>
      </c>
      <c r="CO11712" s="54">
        <v>129</v>
      </c>
      <c r="CP11712" s="54">
        <v>140</v>
      </c>
      <c r="CQ11712" s="55">
        <f t="shared" si="182"/>
        <v>0.92142857142857137</v>
      </c>
      <c r="CR11712" s="52" t="s">
        <v>28953</v>
      </c>
    </row>
    <row r="11713" spans="81:96">
      <c r="CC11713" s="52">
        <v>11712</v>
      </c>
      <c r="CD11713" s="53" t="s">
        <v>43459</v>
      </c>
      <c r="CE11713" s="53" t="s">
        <v>43460</v>
      </c>
      <c r="CF11713" s="54">
        <v>270</v>
      </c>
      <c r="CG11713" s="54">
        <v>0.52100000000000002</v>
      </c>
      <c r="CH11713" s="54">
        <v>0.48399999999999999</v>
      </c>
      <c r="CI11713" s="54">
        <v>0</v>
      </c>
      <c r="CJ11713" s="54">
        <v>26</v>
      </c>
      <c r="CK11713" s="54">
        <v>7.1</v>
      </c>
      <c r="CL11713" s="54">
        <v>4.0999999999999999E-4</v>
      </c>
      <c r="CM11713" s="54">
        <v>0.12</v>
      </c>
      <c r="CN11713" s="53" t="s">
        <v>43321</v>
      </c>
      <c r="CO11713" s="54">
        <v>130</v>
      </c>
      <c r="CP11713" s="54">
        <v>140</v>
      </c>
      <c r="CQ11713" s="55">
        <f t="shared" si="182"/>
        <v>0.9285714285714286</v>
      </c>
      <c r="CR11713" s="52" t="s">
        <v>28953</v>
      </c>
    </row>
    <row r="11714" spans="81:96">
      <c r="CC11714" s="52">
        <v>11713</v>
      </c>
      <c r="CD11714" s="53" t="s">
        <v>43461</v>
      </c>
      <c r="CE11714" s="53" t="s">
        <v>43462</v>
      </c>
      <c r="CF11714" s="54">
        <v>61</v>
      </c>
      <c r="CG11714" s="54">
        <v>0.52100000000000002</v>
      </c>
      <c r="CH11714" s="54">
        <v>0.44900000000000001</v>
      </c>
      <c r="CI11714" s="54">
        <v>7.3999999999999996E-2</v>
      </c>
      <c r="CJ11714" s="54">
        <v>27</v>
      </c>
      <c r="CK11714" s="54"/>
      <c r="CL11714" s="54">
        <v>1.1E-4</v>
      </c>
      <c r="CM11714" s="54">
        <v>7.0000000000000007E-2</v>
      </c>
      <c r="CN11714" s="53" t="s">
        <v>43321</v>
      </c>
      <c r="CO11714" s="54">
        <v>130</v>
      </c>
      <c r="CP11714" s="54">
        <v>140</v>
      </c>
      <c r="CQ11714" s="55">
        <f t="shared" ref="CQ11714:CQ11777" si="183">CO11714/CP11714</f>
        <v>0.9285714285714286</v>
      </c>
      <c r="CR11714" s="52" t="s">
        <v>28953</v>
      </c>
    </row>
    <row r="11715" spans="81:96">
      <c r="CC11715" s="52">
        <v>11714</v>
      </c>
      <c r="CD11715" s="53" t="s">
        <v>43463</v>
      </c>
      <c r="CE11715" s="53" t="s">
        <v>43464</v>
      </c>
      <c r="CF11715" s="54">
        <v>148</v>
      </c>
      <c r="CG11715" s="54">
        <v>0.47499999999999998</v>
      </c>
      <c r="CH11715" s="54">
        <v>0.495</v>
      </c>
      <c r="CI11715" s="54">
        <v>0.29199999999999998</v>
      </c>
      <c r="CJ11715" s="54">
        <v>24</v>
      </c>
      <c r="CK11715" s="54">
        <v>8.6</v>
      </c>
      <c r="CL11715" s="54">
        <v>1.9000000000000001E-4</v>
      </c>
      <c r="CM11715" s="54">
        <v>0.11700000000000001</v>
      </c>
      <c r="CN11715" s="53" t="s">
        <v>43321</v>
      </c>
      <c r="CO11715" s="54">
        <v>132</v>
      </c>
      <c r="CP11715" s="54">
        <v>140</v>
      </c>
      <c r="CQ11715" s="55">
        <f t="shared" si="183"/>
        <v>0.94285714285714284</v>
      </c>
      <c r="CR11715" s="52" t="s">
        <v>28953</v>
      </c>
    </row>
    <row r="11716" spans="81:96">
      <c r="CC11716" s="52">
        <v>11715</v>
      </c>
      <c r="CD11716" s="53" t="s">
        <v>43465</v>
      </c>
      <c r="CE11716" s="53" t="s">
        <v>43466</v>
      </c>
      <c r="CF11716" s="54">
        <v>626</v>
      </c>
      <c r="CG11716" s="54">
        <v>0.46899999999999997</v>
      </c>
      <c r="CH11716" s="54">
        <v>0.66800000000000004</v>
      </c>
      <c r="CI11716" s="54">
        <v>0.155</v>
      </c>
      <c r="CJ11716" s="54">
        <v>97</v>
      </c>
      <c r="CK11716" s="54">
        <v>5.9</v>
      </c>
      <c r="CL11716" s="54">
        <v>1.2999999999999999E-3</v>
      </c>
      <c r="CM11716" s="54">
        <v>0.17899999999999999</v>
      </c>
      <c r="CN11716" s="53" t="s">
        <v>43321</v>
      </c>
      <c r="CO11716" s="54">
        <v>133</v>
      </c>
      <c r="CP11716" s="54">
        <v>140</v>
      </c>
      <c r="CQ11716" s="55">
        <f t="shared" si="183"/>
        <v>0.95</v>
      </c>
      <c r="CR11716" s="52" t="s">
        <v>28953</v>
      </c>
    </row>
    <row r="11717" spans="81:96">
      <c r="CC11717" s="52">
        <v>11716</v>
      </c>
      <c r="CD11717" s="53" t="s">
        <v>43467</v>
      </c>
      <c r="CE11717" s="53" t="s">
        <v>43468</v>
      </c>
      <c r="CF11717" s="54">
        <v>69</v>
      </c>
      <c r="CG11717" s="54">
        <v>0.39200000000000002</v>
      </c>
      <c r="CH11717" s="54">
        <v>0.43</v>
      </c>
      <c r="CI11717" s="54">
        <v>8.2000000000000003E-2</v>
      </c>
      <c r="CJ11717" s="54">
        <v>49</v>
      </c>
      <c r="CK11717" s="54"/>
      <c r="CL11717" s="54">
        <v>2.1000000000000001E-4</v>
      </c>
      <c r="CM11717" s="54">
        <v>0.09</v>
      </c>
      <c r="CN11717" s="53" t="s">
        <v>43321</v>
      </c>
      <c r="CO11717" s="54">
        <v>134</v>
      </c>
      <c r="CP11717" s="54">
        <v>140</v>
      </c>
      <c r="CQ11717" s="55">
        <f t="shared" si="183"/>
        <v>0.95714285714285718</v>
      </c>
      <c r="CR11717" s="52" t="s">
        <v>28953</v>
      </c>
    </row>
    <row r="11718" spans="81:96">
      <c r="CC11718" s="52">
        <v>11717</v>
      </c>
      <c r="CD11718" s="53" t="s">
        <v>43469</v>
      </c>
      <c r="CE11718" s="53" t="s">
        <v>43470</v>
      </c>
      <c r="CF11718" s="54">
        <v>201</v>
      </c>
      <c r="CG11718" s="54">
        <v>0.38700000000000001</v>
      </c>
      <c r="CH11718" s="54">
        <v>0.27200000000000002</v>
      </c>
      <c r="CI11718" s="54">
        <v>0.127</v>
      </c>
      <c r="CJ11718" s="54">
        <v>55</v>
      </c>
      <c r="CK11718" s="54">
        <v>5.5</v>
      </c>
      <c r="CL11718" s="54">
        <v>3.3E-4</v>
      </c>
      <c r="CM11718" s="54">
        <v>5.5E-2</v>
      </c>
      <c r="CN11718" s="53" t="s">
        <v>43321</v>
      </c>
      <c r="CO11718" s="54">
        <v>135</v>
      </c>
      <c r="CP11718" s="54">
        <v>140</v>
      </c>
      <c r="CQ11718" s="55">
        <f t="shared" si="183"/>
        <v>0.9642857142857143</v>
      </c>
      <c r="CR11718" s="52" t="s">
        <v>28953</v>
      </c>
    </row>
    <row r="11719" spans="81:96">
      <c r="CC11719" s="52">
        <v>11718</v>
      </c>
      <c r="CD11719" s="53" t="s">
        <v>43471</v>
      </c>
      <c r="CE11719" s="53" t="s">
        <v>43472</v>
      </c>
      <c r="CF11719" s="54">
        <v>576</v>
      </c>
      <c r="CG11719" s="54">
        <v>0.221</v>
      </c>
      <c r="CH11719" s="54">
        <v>0.28599999999999998</v>
      </c>
      <c r="CI11719" s="54">
        <v>0.05</v>
      </c>
      <c r="CJ11719" s="54">
        <v>139</v>
      </c>
      <c r="CK11719" s="54" t="s">
        <v>28918</v>
      </c>
      <c r="CL11719" s="54">
        <v>4.8999999999999998E-4</v>
      </c>
      <c r="CM11719" s="54">
        <v>4.8000000000000001E-2</v>
      </c>
      <c r="CN11719" s="53" t="s">
        <v>43321</v>
      </c>
      <c r="CO11719" s="54">
        <v>136</v>
      </c>
      <c r="CP11719" s="54">
        <v>140</v>
      </c>
      <c r="CQ11719" s="55">
        <f t="shared" si="183"/>
        <v>0.97142857142857142</v>
      </c>
      <c r="CR11719" s="52" t="s">
        <v>28953</v>
      </c>
    </row>
    <row r="11720" spans="81:96">
      <c r="CC11720" s="52">
        <v>11719</v>
      </c>
      <c r="CD11720" s="53" t="s">
        <v>43473</v>
      </c>
      <c r="CE11720" s="53" t="s">
        <v>43474</v>
      </c>
      <c r="CF11720" s="54">
        <v>187</v>
      </c>
      <c r="CG11720" s="54">
        <v>0.18</v>
      </c>
      <c r="CH11720" s="54">
        <v>0.35699999999999998</v>
      </c>
      <c r="CI11720" s="54">
        <v>1.7000000000000001E-2</v>
      </c>
      <c r="CJ11720" s="54">
        <v>59</v>
      </c>
      <c r="CK11720" s="54">
        <v>6.1</v>
      </c>
      <c r="CL11720" s="54">
        <v>2.3000000000000001E-4</v>
      </c>
      <c r="CM11720" s="54">
        <v>5.8000000000000003E-2</v>
      </c>
      <c r="CN11720" s="53" t="s">
        <v>43321</v>
      </c>
      <c r="CO11720" s="54">
        <v>137</v>
      </c>
      <c r="CP11720" s="54">
        <v>140</v>
      </c>
      <c r="CQ11720" s="55">
        <f t="shared" si="183"/>
        <v>0.97857142857142854</v>
      </c>
      <c r="CR11720" s="52" t="s">
        <v>28953</v>
      </c>
    </row>
    <row r="11721" spans="81:96">
      <c r="CC11721" s="52">
        <v>11720</v>
      </c>
      <c r="CD11721" s="53" t="s">
        <v>43475</v>
      </c>
      <c r="CE11721" s="53" t="s">
        <v>43476</v>
      </c>
      <c r="CF11721" s="54">
        <v>41</v>
      </c>
      <c r="CG11721" s="54">
        <v>0.159</v>
      </c>
      <c r="CH11721" s="54">
        <v>0.20200000000000001</v>
      </c>
      <c r="CI11721" s="54">
        <v>9.5000000000000001E-2</v>
      </c>
      <c r="CJ11721" s="54">
        <v>21</v>
      </c>
      <c r="CK11721" s="54"/>
      <c r="CL11721" s="54">
        <v>6.9999999999999994E-5</v>
      </c>
      <c r="CM11721" s="54">
        <v>0.04</v>
      </c>
      <c r="CN11721" s="53" t="s">
        <v>43321</v>
      </c>
      <c r="CO11721" s="54">
        <v>138</v>
      </c>
      <c r="CP11721" s="54">
        <v>140</v>
      </c>
      <c r="CQ11721" s="55">
        <f t="shared" si="183"/>
        <v>0.98571428571428577</v>
      </c>
      <c r="CR11721" s="52" t="s">
        <v>28953</v>
      </c>
    </row>
    <row r="11722" spans="81:96">
      <c r="CC11722" s="52">
        <v>11721</v>
      </c>
      <c r="CD11722" s="53" t="s">
        <v>43477</v>
      </c>
      <c r="CE11722" s="53" t="s">
        <v>43478</v>
      </c>
      <c r="CF11722" s="54">
        <v>52</v>
      </c>
      <c r="CG11722" s="54">
        <v>4.3999999999999997E-2</v>
      </c>
      <c r="CH11722" s="54">
        <v>7.9000000000000001E-2</v>
      </c>
      <c r="CI11722" s="54">
        <v>0.05</v>
      </c>
      <c r="CJ11722" s="54">
        <v>20</v>
      </c>
      <c r="CK11722" s="54"/>
      <c r="CL11722" s="54">
        <v>1.0000000000000001E-5</v>
      </c>
      <c r="CM11722" s="54">
        <v>8.9999999999999993E-3</v>
      </c>
      <c r="CN11722" s="53" t="s">
        <v>43321</v>
      </c>
      <c r="CO11722" s="54">
        <v>139</v>
      </c>
      <c r="CP11722" s="54">
        <v>140</v>
      </c>
      <c r="CQ11722" s="55">
        <f t="shared" si="183"/>
        <v>0.99285714285714288</v>
      </c>
      <c r="CR11722" s="52" t="s">
        <v>28953</v>
      </c>
    </row>
    <row r="11723" spans="81:96">
      <c r="CC11723" s="52">
        <v>11722</v>
      </c>
      <c r="CD11723" s="53" t="s">
        <v>43479</v>
      </c>
      <c r="CE11723" s="53" t="s">
        <v>43480</v>
      </c>
      <c r="CF11723" s="54">
        <v>81</v>
      </c>
      <c r="CG11723" s="54"/>
      <c r="CH11723" s="54"/>
      <c r="CI11723" s="54">
        <v>1.976</v>
      </c>
      <c r="CJ11723" s="54">
        <v>41</v>
      </c>
      <c r="CK11723" s="54"/>
      <c r="CL11723" s="54">
        <v>0</v>
      </c>
      <c r="CM11723" s="54"/>
      <c r="CN11723" s="53" t="s">
        <v>43321</v>
      </c>
      <c r="CO11723" s="54">
        <v>140</v>
      </c>
      <c r="CP11723" s="54">
        <v>140</v>
      </c>
      <c r="CQ11723" s="55">
        <f t="shared" si="183"/>
        <v>1</v>
      </c>
      <c r="CR11723" s="52" t="s">
        <v>28953</v>
      </c>
    </row>
    <row r="11724" spans="81:96">
      <c r="CC11724" s="52">
        <v>11723</v>
      </c>
      <c r="CD11724" s="53" t="s">
        <v>43481</v>
      </c>
      <c r="CE11724" s="53" t="s">
        <v>43482</v>
      </c>
      <c r="CF11724" s="54">
        <v>13101</v>
      </c>
      <c r="CG11724" s="54">
        <v>21.81</v>
      </c>
      <c r="CH11724" s="54">
        <v>26.824000000000002</v>
      </c>
      <c r="CI11724" s="54">
        <v>4.0369999999999999</v>
      </c>
      <c r="CJ11724" s="54">
        <v>27</v>
      </c>
      <c r="CK11724" s="54" t="s">
        <v>28918</v>
      </c>
      <c r="CL11724" s="54">
        <v>2.3109999999999999E-2</v>
      </c>
      <c r="CM11724" s="54">
        <v>12.228999999999999</v>
      </c>
      <c r="CN11724" s="53" t="s">
        <v>43483</v>
      </c>
      <c r="CO11724" s="54">
        <v>1</v>
      </c>
      <c r="CP11724" s="54">
        <v>76</v>
      </c>
      <c r="CQ11724" s="55">
        <f t="shared" si="183"/>
        <v>1.3157894736842105E-2</v>
      </c>
      <c r="CR11724" s="52" t="s">
        <v>28907</v>
      </c>
    </row>
    <row r="11725" spans="81:96">
      <c r="CC11725" s="52">
        <v>11724</v>
      </c>
      <c r="CD11725" s="53" t="s">
        <v>43484</v>
      </c>
      <c r="CE11725" s="53" t="s">
        <v>43485</v>
      </c>
      <c r="CF11725" s="54">
        <v>36794</v>
      </c>
      <c r="CG11725" s="54">
        <v>14.756</v>
      </c>
      <c r="CH11725" s="54">
        <v>22.155000000000001</v>
      </c>
      <c r="CI11725" s="54">
        <v>3.2770000000000001</v>
      </c>
      <c r="CJ11725" s="54">
        <v>47</v>
      </c>
      <c r="CK11725" s="54" t="s">
        <v>28918</v>
      </c>
      <c r="CL11725" s="54">
        <v>3.2039999999999999E-2</v>
      </c>
      <c r="CM11725" s="54">
        <v>10.089</v>
      </c>
      <c r="CN11725" s="53" t="s">
        <v>43483</v>
      </c>
      <c r="CO11725" s="54">
        <v>2</v>
      </c>
      <c r="CP11725" s="54">
        <v>76</v>
      </c>
      <c r="CQ11725" s="55">
        <f t="shared" si="183"/>
        <v>2.6315789473684209E-2</v>
      </c>
      <c r="CR11725" s="52" t="s">
        <v>28907</v>
      </c>
    </row>
    <row r="11726" spans="81:96">
      <c r="CC11726" s="52">
        <v>11725</v>
      </c>
      <c r="CD11726" s="53" t="s">
        <v>43486</v>
      </c>
      <c r="CE11726" s="53" t="s">
        <v>43487</v>
      </c>
      <c r="CF11726" s="54">
        <v>2980</v>
      </c>
      <c r="CG11726" s="54">
        <v>12.673999999999999</v>
      </c>
      <c r="CH11726" s="54">
        <v>14.369</v>
      </c>
      <c r="CI11726" s="54">
        <v>2.1789999999999998</v>
      </c>
      <c r="CJ11726" s="54">
        <v>28</v>
      </c>
      <c r="CK11726" s="54">
        <v>5.4</v>
      </c>
      <c r="CL11726" s="54">
        <v>9.7599999999999996E-3</v>
      </c>
      <c r="CM11726" s="54">
        <v>5.5389999999999997</v>
      </c>
      <c r="CN11726" s="53" t="s">
        <v>43483</v>
      </c>
      <c r="CO11726" s="54">
        <v>3</v>
      </c>
      <c r="CP11726" s="54">
        <v>76</v>
      </c>
      <c r="CQ11726" s="55">
        <f t="shared" si="183"/>
        <v>3.9473684210526314E-2</v>
      </c>
      <c r="CR11726" s="52" t="s">
        <v>28907</v>
      </c>
    </row>
    <row r="11727" spans="81:96">
      <c r="CC11727" s="52">
        <v>11726</v>
      </c>
      <c r="CD11727" s="53" t="s">
        <v>43330</v>
      </c>
      <c r="CE11727" s="53" t="s">
        <v>43331</v>
      </c>
      <c r="CF11727" s="54">
        <v>2866</v>
      </c>
      <c r="CG11727" s="54">
        <v>9.1959999999999997</v>
      </c>
      <c r="CH11727" s="54">
        <v>6.9180000000000001</v>
      </c>
      <c r="CI11727" s="54">
        <v>1.667</v>
      </c>
      <c r="CJ11727" s="54">
        <v>27</v>
      </c>
      <c r="CK11727" s="54">
        <v>7.7</v>
      </c>
      <c r="CL11727" s="54">
        <v>5.5100000000000001E-3</v>
      </c>
      <c r="CM11727" s="54">
        <v>2.1949999999999998</v>
      </c>
      <c r="CN11727" s="53" t="s">
        <v>43483</v>
      </c>
      <c r="CO11727" s="54">
        <v>4</v>
      </c>
      <c r="CP11727" s="54">
        <v>76</v>
      </c>
      <c r="CQ11727" s="55">
        <f t="shared" si="183"/>
        <v>5.2631578947368418E-2</v>
      </c>
      <c r="CR11727" s="52" t="s">
        <v>28907</v>
      </c>
    </row>
    <row r="11728" spans="81:96">
      <c r="CC11728" s="52">
        <v>11727</v>
      </c>
      <c r="CD11728" s="53" t="s">
        <v>43488</v>
      </c>
      <c r="CE11728" s="53" t="s">
        <v>43489</v>
      </c>
      <c r="CF11728" s="54">
        <v>24097</v>
      </c>
      <c r="CG11728" s="54">
        <v>7.9720000000000004</v>
      </c>
      <c r="CH11728" s="54">
        <v>11.398</v>
      </c>
      <c r="CI11728" s="54">
        <v>1.1919999999999999</v>
      </c>
      <c r="CJ11728" s="54">
        <v>26</v>
      </c>
      <c r="CK11728" s="54" t="s">
        <v>28918</v>
      </c>
      <c r="CL11728" s="54">
        <v>1.7129999999999999E-2</v>
      </c>
      <c r="CM11728" s="54">
        <v>5.7990000000000004</v>
      </c>
      <c r="CN11728" s="53" t="s">
        <v>43483</v>
      </c>
      <c r="CO11728" s="54">
        <v>5</v>
      </c>
      <c r="CP11728" s="54">
        <v>76</v>
      </c>
      <c r="CQ11728" s="55">
        <f t="shared" si="183"/>
        <v>6.5789473684210523E-2</v>
      </c>
      <c r="CR11728" s="52" t="s">
        <v>28907</v>
      </c>
    </row>
    <row r="11729" spans="81:96">
      <c r="CC11729" s="52">
        <v>11728</v>
      </c>
      <c r="CD11729" s="53" t="s">
        <v>40666</v>
      </c>
      <c r="CE11729" s="53" t="s">
        <v>40667</v>
      </c>
      <c r="CF11729" s="54">
        <v>3937</v>
      </c>
      <c r="CG11729" s="54">
        <v>7.3719999999999999</v>
      </c>
      <c r="CH11729" s="54">
        <v>7.3319999999999999</v>
      </c>
      <c r="CI11729" s="54">
        <v>0.88800000000000001</v>
      </c>
      <c r="CJ11729" s="54">
        <v>250</v>
      </c>
      <c r="CK11729" s="54">
        <v>3.3</v>
      </c>
      <c r="CL11729" s="54">
        <v>1.5630000000000002E-2</v>
      </c>
      <c r="CM11729" s="54">
        <v>2.59</v>
      </c>
      <c r="CN11729" s="53" t="s">
        <v>43483</v>
      </c>
      <c r="CO11729" s="54">
        <v>6</v>
      </c>
      <c r="CP11729" s="54">
        <v>76</v>
      </c>
      <c r="CQ11729" s="55">
        <f t="shared" si="183"/>
        <v>7.8947368421052627E-2</v>
      </c>
      <c r="CR11729" s="52" t="s">
        <v>28907</v>
      </c>
    </row>
    <row r="11730" spans="81:96">
      <c r="CC11730" s="52">
        <v>11729</v>
      </c>
      <c r="CD11730" s="53" t="s">
        <v>43336</v>
      </c>
      <c r="CE11730" s="53" t="s">
        <v>43337</v>
      </c>
      <c r="CF11730" s="54">
        <v>15504</v>
      </c>
      <c r="CG11730" s="54">
        <v>6.4589999999999996</v>
      </c>
      <c r="CH11730" s="54">
        <v>6.681</v>
      </c>
      <c r="CI11730" s="54">
        <v>1.212</v>
      </c>
      <c r="CJ11730" s="54">
        <v>118</v>
      </c>
      <c r="CK11730" s="54">
        <v>9.1999999999999993</v>
      </c>
      <c r="CL11730" s="54">
        <v>2.598E-2</v>
      </c>
      <c r="CM11730" s="54">
        <v>2.4980000000000002</v>
      </c>
      <c r="CN11730" s="53" t="s">
        <v>43483</v>
      </c>
      <c r="CO11730" s="54">
        <v>7</v>
      </c>
      <c r="CP11730" s="54">
        <v>76</v>
      </c>
      <c r="CQ11730" s="55">
        <f t="shared" si="183"/>
        <v>9.2105263157894732E-2</v>
      </c>
      <c r="CR11730" s="52" t="s">
        <v>28907</v>
      </c>
    </row>
    <row r="11731" spans="81:96">
      <c r="CC11731" s="52">
        <v>11730</v>
      </c>
      <c r="CD11731" s="53" t="s">
        <v>43338</v>
      </c>
      <c r="CE11731" s="53" t="s">
        <v>43339</v>
      </c>
      <c r="CF11731" s="54">
        <v>19189</v>
      </c>
      <c r="CG11731" s="54">
        <v>5.9379999999999997</v>
      </c>
      <c r="CH11731" s="54">
        <v>6.3360000000000003</v>
      </c>
      <c r="CI11731" s="54">
        <v>1.024</v>
      </c>
      <c r="CJ11731" s="54">
        <v>293</v>
      </c>
      <c r="CK11731" s="54">
        <v>8.6</v>
      </c>
      <c r="CL11731" s="54">
        <v>3.705E-2</v>
      </c>
      <c r="CM11731" s="54">
        <v>2.2269999999999999</v>
      </c>
      <c r="CN11731" s="53" t="s">
        <v>43483</v>
      </c>
      <c r="CO11731" s="54">
        <v>8</v>
      </c>
      <c r="CP11731" s="54">
        <v>76</v>
      </c>
      <c r="CQ11731" s="55">
        <f t="shared" si="183"/>
        <v>0.10526315789473684</v>
      </c>
      <c r="CR11731" s="52" t="s">
        <v>28907</v>
      </c>
    </row>
    <row r="11732" spans="81:96">
      <c r="CC11732" s="52">
        <v>11731</v>
      </c>
      <c r="CD11732" s="53" t="s">
        <v>43490</v>
      </c>
      <c r="CE11732" s="53" t="s">
        <v>43491</v>
      </c>
      <c r="CF11732" s="54">
        <v>6582</v>
      </c>
      <c r="CG11732" s="54">
        <v>5.0640000000000001</v>
      </c>
      <c r="CH11732" s="54">
        <v>6.42</v>
      </c>
      <c r="CI11732" s="54">
        <v>1.0309999999999999</v>
      </c>
      <c r="CJ11732" s="54">
        <v>32</v>
      </c>
      <c r="CK11732" s="54" t="s">
        <v>28918</v>
      </c>
      <c r="CL11732" s="54">
        <v>5.4799999999999996E-3</v>
      </c>
      <c r="CM11732" s="54">
        <v>2.8980000000000001</v>
      </c>
      <c r="CN11732" s="53" t="s">
        <v>43483</v>
      </c>
      <c r="CO11732" s="54">
        <v>9</v>
      </c>
      <c r="CP11732" s="54">
        <v>76</v>
      </c>
      <c r="CQ11732" s="55">
        <f t="shared" si="183"/>
        <v>0.11842105263157894</v>
      </c>
      <c r="CR11732" s="52" t="s">
        <v>28907</v>
      </c>
    </row>
    <row r="11733" spans="81:96">
      <c r="CC11733" s="52">
        <v>11732</v>
      </c>
      <c r="CD11733" s="53" t="s">
        <v>43348</v>
      </c>
      <c r="CE11733" s="53" t="s">
        <v>43349</v>
      </c>
      <c r="CF11733" s="54">
        <v>6059</v>
      </c>
      <c r="CG11733" s="54">
        <v>4.407</v>
      </c>
      <c r="CH11733" s="54">
        <v>5.4340000000000002</v>
      </c>
      <c r="CI11733" s="54">
        <v>1.0089999999999999</v>
      </c>
      <c r="CJ11733" s="54">
        <v>108</v>
      </c>
      <c r="CK11733" s="54">
        <v>5.3</v>
      </c>
      <c r="CL11733" s="54">
        <v>1.8450000000000001E-2</v>
      </c>
      <c r="CM11733" s="54">
        <v>1.839</v>
      </c>
      <c r="CN11733" s="53" t="s">
        <v>43483</v>
      </c>
      <c r="CO11733" s="54">
        <v>10</v>
      </c>
      <c r="CP11733" s="54">
        <v>76</v>
      </c>
      <c r="CQ11733" s="55">
        <f t="shared" si="183"/>
        <v>0.13157894736842105</v>
      </c>
      <c r="CR11733" s="52" t="s">
        <v>28907</v>
      </c>
    </row>
    <row r="11734" spans="81:96">
      <c r="CC11734" s="52">
        <v>11733</v>
      </c>
      <c r="CD11734" s="53" t="s">
        <v>43492</v>
      </c>
      <c r="CE11734" s="53" t="s">
        <v>43493</v>
      </c>
      <c r="CF11734" s="54">
        <v>7285</v>
      </c>
      <c r="CG11734" s="54">
        <v>4.2370000000000001</v>
      </c>
      <c r="CH11734" s="54">
        <v>4.2569999999999997</v>
      </c>
      <c r="CI11734" s="54">
        <v>0.67600000000000005</v>
      </c>
      <c r="CJ11734" s="54">
        <v>68</v>
      </c>
      <c r="CK11734" s="54" t="s">
        <v>28918</v>
      </c>
      <c r="CL11734" s="54">
        <v>9.0299999999999998E-3</v>
      </c>
      <c r="CM11734" s="54">
        <v>1.8049999999999999</v>
      </c>
      <c r="CN11734" s="53" t="s">
        <v>43483</v>
      </c>
      <c r="CO11734" s="54">
        <v>11</v>
      </c>
      <c r="CP11734" s="54">
        <v>76</v>
      </c>
      <c r="CQ11734" s="55">
        <f t="shared" si="183"/>
        <v>0.14473684210526316</v>
      </c>
      <c r="CR11734" s="52" t="s">
        <v>28907</v>
      </c>
    </row>
    <row r="11735" spans="81:96">
      <c r="CC11735" s="52">
        <v>11734</v>
      </c>
      <c r="CD11735" s="53" t="s">
        <v>29711</v>
      </c>
      <c r="CE11735" s="53" t="s">
        <v>29712</v>
      </c>
      <c r="CF11735" s="54">
        <v>5453</v>
      </c>
      <c r="CG11735" s="54">
        <v>3.6520000000000001</v>
      </c>
      <c r="CH11735" s="54">
        <v>3.9140000000000001</v>
      </c>
      <c r="CI11735" s="54">
        <v>0.89200000000000002</v>
      </c>
      <c r="CJ11735" s="54">
        <v>185</v>
      </c>
      <c r="CK11735" s="54">
        <v>6.3</v>
      </c>
      <c r="CL11735" s="54">
        <v>1.2149999999999999E-2</v>
      </c>
      <c r="CM11735" s="54">
        <v>1.246</v>
      </c>
      <c r="CN11735" s="53" t="s">
        <v>43483</v>
      </c>
      <c r="CO11735" s="54">
        <v>12</v>
      </c>
      <c r="CP11735" s="54">
        <v>76</v>
      </c>
      <c r="CQ11735" s="55">
        <f t="shared" si="183"/>
        <v>0.15789473684210525</v>
      </c>
      <c r="CR11735" s="52" t="s">
        <v>28907</v>
      </c>
    </row>
    <row r="11736" spans="81:96">
      <c r="CC11736" s="52">
        <v>11735</v>
      </c>
      <c r="CD11736" s="53" t="s">
        <v>40726</v>
      </c>
      <c r="CE11736" s="53" t="s">
        <v>40727</v>
      </c>
      <c r="CF11736" s="54">
        <v>6818</v>
      </c>
      <c r="CG11736" s="54">
        <v>3.6259999999999999</v>
      </c>
      <c r="CH11736" s="54">
        <v>4.0860000000000003</v>
      </c>
      <c r="CI11736" s="54">
        <v>0.54500000000000004</v>
      </c>
      <c r="CJ11736" s="54">
        <v>887</v>
      </c>
      <c r="CK11736" s="54">
        <v>2.2000000000000002</v>
      </c>
      <c r="CL11736" s="54">
        <v>3.1130000000000001E-2</v>
      </c>
      <c r="CM11736" s="54">
        <v>1.302</v>
      </c>
      <c r="CN11736" s="53" t="s">
        <v>43483</v>
      </c>
      <c r="CO11736" s="54">
        <v>13</v>
      </c>
      <c r="CP11736" s="54">
        <v>76</v>
      </c>
      <c r="CQ11736" s="55">
        <f t="shared" si="183"/>
        <v>0.17105263157894737</v>
      </c>
      <c r="CR11736" s="52" t="s">
        <v>28907</v>
      </c>
    </row>
    <row r="11737" spans="81:96">
      <c r="CC11737" s="52">
        <v>11736</v>
      </c>
      <c r="CD11737" s="53" t="s">
        <v>43494</v>
      </c>
      <c r="CE11737" s="53" t="s">
        <v>43495</v>
      </c>
      <c r="CF11737" s="54">
        <v>9083</v>
      </c>
      <c r="CG11737" s="54">
        <v>3.59</v>
      </c>
      <c r="CH11737" s="54">
        <v>4.6859999999999999</v>
      </c>
      <c r="CI11737" s="54">
        <v>0.57999999999999996</v>
      </c>
      <c r="CJ11737" s="54">
        <v>188</v>
      </c>
      <c r="CK11737" s="54">
        <v>9.8000000000000007</v>
      </c>
      <c r="CL11737" s="54">
        <v>1.4189999999999999E-2</v>
      </c>
      <c r="CM11737" s="54">
        <v>1.798</v>
      </c>
      <c r="CN11737" s="53" t="s">
        <v>43483</v>
      </c>
      <c r="CO11737" s="54">
        <v>14</v>
      </c>
      <c r="CP11737" s="54">
        <v>76</v>
      </c>
      <c r="CQ11737" s="55">
        <f t="shared" si="183"/>
        <v>0.18421052631578946</v>
      </c>
      <c r="CR11737" s="52" t="s">
        <v>28907</v>
      </c>
    </row>
    <row r="11738" spans="81:96">
      <c r="CC11738" s="52">
        <v>11737</v>
      </c>
      <c r="CD11738" s="53" t="s">
        <v>43365</v>
      </c>
      <c r="CE11738" s="53" t="s">
        <v>43366</v>
      </c>
      <c r="CF11738" s="54">
        <v>11333</v>
      </c>
      <c r="CG11738" s="54">
        <v>3.4729999999999999</v>
      </c>
      <c r="CH11738" s="54">
        <v>4.819</v>
      </c>
      <c r="CI11738" s="54">
        <v>0.76700000000000002</v>
      </c>
      <c r="CJ11738" s="54">
        <v>86</v>
      </c>
      <c r="CK11738" s="54" t="s">
        <v>28918</v>
      </c>
      <c r="CL11738" s="54">
        <v>1.5650000000000001E-2</v>
      </c>
      <c r="CM11738" s="54">
        <v>1.7110000000000001</v>
      </c>
      <c r="CN11738" s="53" t="s">
        <v>43483</v>
      </c>
      <c r="CO11738" s="54">
        <v>15</v>
      </c>
      <c r="CP11738" s="54">
        <v>76</v>
      </c>
      <c r="CQ11738" s="55">
        <f t="shared" si="183"/>
        <v>0.19736842105263158</v>
      </c>
      <c r="CR11738" s="52" t="s">
        <v>28907</v>
      </c>
    </row>
    <row r="11739" spans="81:96">
      <c r="CC11739" s="52">
        <v>11738</v>
      </c>
      <c r="CD11739" s="53" t="s">
        <v>29713</v>
      </c>
      <c r="CE11739" s="53" t="s">
        <v>29714</v>
      </c>
      <c r="CF11739" s="54">
        <v>7167</v>
      </c>
      <c r="CG11739" s="54">
        <v>3.403</v>
      </c>
      <c r="CH11739" s="54">
        <v>3.9449999999999998</v>
      </c>
      <c r="CI11739" s="54">
        <v>0.84099999999999997</v>
      </c>
      <c r="CJ11739" s="54">
        <v>157</v>
      </c>
      <c r="CK11739" s="54">
        <v>7</v>
      </c>
      <c r="CL11739" s="54">
        <v>1.4930000000000001E-2</v>
      </c>
      <c r="CM11739" s="54">
        <v>1.272</v>
      </c>
      <c r="CN11739" s="53" t="s">
        <v>43483</v>
      </c>
      <c r="CO11739" s="54">
        <v>16</v>
      </c>
      <c r="CP11739" s="54">
        <v>76</v>
      </c>
      <c r="CQ11739" s="55">
        <f t="shared" si="183"/>
        <v>0.21052631578947367</v>
      </c>
      <c r="CR11739" s="52" t="s">
        <v>28907</v>
      </c>
    </row>
    <row r="11740" spans="81:96">
      <c r="CC11740" s="52">
        <v>11739</v>
      </c>
      <c r="CD11740" s="53" t="s">
        <v>43496</v>
      </c>
      <c r="CE11740" s="53" t="s">
        <v>43497</v>
      </c>
      <c r="CF11740" s="54">
        <v>11549</v>
      </c>
      <c r="CG11740" s="54">
        <v>3.3580000000000001</v>
      </c>
      <c r="CH11740" s="54">
        <v>3.5619999999999998</v>
      </c>
      <c r="CI11740" s="54">
        <v>0.58199999999999996</v>
      </c>
      <c r="CJ11740" s="54">
        <v>182</v>
      </c>
      <c r="CK11740" s="54" t="s">
        <v>28918</v>
      </c>
      <c r="CL11740" s="54">
        <v>1.468E-2</v>
      </c>
      <c r="CM11740" s="54">
        <v>1.3420000000000001</v>
      </c>
      <c r="CN11740" s="53" t="s">
        <v>43483</v>
      </c>
      <c r="CO11740" s="54">
        <v>17</v>
      </c>
      <c r="CP11740" s="54">
        <v>76</v>
      </c>
      <c r="CQ11740" s="55">
        <f t="shared" si="183"/>
        <v>0.22368421052631579</v>
      </c>
      <c r="CR11740" s="52" t="s">
        <v>28907</v>
      </c>
    </row>
    <row r="11741" spans="81:96">
      <c r="CC11741" s="52">
        <v>11740</v>
      </c>
      <c r="CD11741" s="53" t="s">
        <v>33811</v>
      </c>
      <c r="CE11741" s="53" t="s">
        <v>33812</v>
      </c>
      <c r="CF11741" s="54">
        <v>3948</v>
      </c>
      <c r="CG11741" s="54">
        <v>3.3069999999999999</v>
      </c>
      <c r="CH11741" s="54">
        <v>3.375</v>
      </c>
      <c r="CI11741" s="54">
        <v>0.60499999999999998</v>
      </c>
      <c r="CJ11741" s="54">
        <v>147</v>
      </c>
      <c r="CK11741" s="54">
        <v>9.6999999999999993</v>
      </c>
      <c r="CL11741" s="54">
        <v>6.3E-3</v>
      </c>
      <c r="CM11741" s="54">
        <v>1.103</v>
      </c>
      <c r="CN11741" s="53" t="s">
        <v>43483</v>
      </c>
      <c r="CO11741" s="54">
        <v>18</v>
      </c>
      <c r="CP11741" s="54">
        <v>76</v>
      </c>
      <c r="CQ11741" s="55">
        <f t="shared" si="183"/>
        <v>0.23684210526315788</v>
      </c>
      <c r="CR11741" s="52" t="s">
        <v>28907</v>
      </c>
    </row>
    <row r="11742" spans="81:96">
      <c r="CC11742" s="52">
        <v>11741</v>
      </c>
      <c r="CD11742" s="53" t="s">
        <v>40740</v>
      </c>
      <c r="CE11742" s="53" t="s">
        <v>40741</v>
      </c>
      <c r="CF11742" s="54">
        <v>5122</v>
      </c>
      <c r="CG11742" s="54">
        <v>3.2690000000000001</v>
      </c>
      <c r="CH11742" s="54">
        <v>4.4470000000000001</v>
      </c>
      <c r="CI11742" s="54">
        <v>0.66700000000000004</v>
      </c>
      <c r="CJ11742" s="54">
        <v>96</v>
      </c>
      <c r="CK11742" s="54">
        <v>8.5</v>
      </c>
      <c r="CL11742" s="54">
        <v>9.5700000000000004E-3</v>
      </c>
      <c r="CM11742" s="54">
        <v>1.6120000000000001</v>
      </c>
      <c r="CN11742" s="53" t="s">
        <v>43483</v>
      </c>
      <c r="CO11742" s="54">
        <v>19</v>
      </c>
      <c r="CP11742" s="54">
        <v>76</v>
      </c>
      <c r="CQ11742" s="55">
        <f t="shared" si="183"/>
        <v>0.25</v>
      </c>
      <c r="CR11742" s="52" t="s">
        <v>28921</v>
      </c>
    </row>
    <row r="11743" spans="81:96">
      <c r="CC11743" s="52">
        <v>11742</v>
      </c>
      <c r="CD11743" s="53" t="s">
        <v>37267</v>
      </c>
      <c r="CE11743" s="53" t="s">
        <v>37268</v>
      </c>
      <c r="CF11743" s="54">
        <v>5686</v>
      </c>
      <c r="CG11743" s="54">
        <v>3.2130000000000001</v>
      </c>
      <c r="CH11743" s="54">
        <v>3.8559999999999999</v>
      </c>
      <c r="CI11743" s="54">
        <v>0.442</v>
      </c>
      <c r="CJ11743" s="54">
        <v>95</v>
      </c>
      <c r="CK11743" s="54">
        <v>8.9</v>
      </c>
      <c r="CL11743" s="54">
        <v>1.1089999999999999E-2</v>
      </c>
      <c r="CM11743" s="54">
        <v>1.5049999999999999</v>
      </c>
      <c r="CN11743" s="53" t="s">
        <v>43483</v>
      </c>
      <c r="CO11743" s="54">
        <v>20</v>
      </c>
      <c r="CP11743" s="54">
        <v>76</v>
      </c>
      <c r="CQ11743" s="55">
        <f t="shared" si="183"/>
        <v>0.26315789473684209</v>
      </c>
      <c r="CR11743" s="52" t="s">
        <v>28921</v>
      </c>
    </row>
    <row r="11744" spans="81:96">
      <c r="CC11744" s="52">
        <v>11743</v>
      </c>
      <c r="CD11744" s="53" t="s">
        <v>41134</v>
      </c>
      <c r="CE11744" s="53" t="s">
        <v>41135</v>
      </c>
      <c r="CF11744" s="54">
        <v>6935</v>
      </c>
      <c r="CG11744" s="54">
        <v>3.1259999999999999</v>
      </c>
      <c r="CH11744" s="54">
        <v>3.222</v>
      </c>
      <c r="CI11744" s="54">
        <v>0.67200000000000004</v>
      </c>
      <c r="CJ11744" s="54">
        <v>119</v>
      </c>
      <c r="CK11744" s="54" t="s">
        <v>28918</v>
      </c>
      <c r="CL11744" s="54">
        <v>7.77E-3</v>
      </c>
      <c r="CM11744" s="54">
        <v>0.86199999999999999</v>
      </c>
      <c r="CN11744" s="53" t="s">
        <v>43483</v>
      </c>
      <c r="CO11744" s="54">
        <v>21</v>
      </c>
      <c r="CP11744" s="54">
        <v>76</v>
      </c>
      <c r="CQ11744" s="55">
        <f t="shared" si="183"/>
        <v>0.27631578947368424</v>
      </c>
      <c r="CR11744" s="52" t="s">
        <v>28921</v>
      </c>
    </row>
    <row r="11745" spans="81:96">
      <c r="CC11745" s="52">
        <v>11744</v>
      </c>
      <c r="CD11745" s="53" t="s">
        <v>40748</v>
      </c>
      <c r="CE11745" s="53" t="s">
        <v>40749</v>
      </c>
      <c r="CF11745" s="54">
        <v>11284</v>
      </c>
      <c r="CG11745" s="54">
        <v>2.9860000000000002</v>
      </c>
      <c r="CH11745" s="54">
        <v>3.6960000000000002</v>
      </c>
      <c r="CI11745" s="54">
        <v>0.91700000000000004</v>
      </c>
      <c r="CJ11745" s="54">
        <v>144</v>
      </c>
      <c r="CK11745" s="54" t="s">
        <v>28918</v>
      </c>
      <c r="CL11745" s="54">
        <v>1.4279999999999999E-2</v>
      </c>
      <c r="CM11745" s="54">
        <v>1.2170000000000001</v>
      </c>
      <c r="CN11745" s="53" t="s">
        <v>43483</v>
      </c>
      <c r="CO11745" s="54">
        <v>22</v>
      </c>
      <c r="CP11745" s="54">
        <v>76</v>
      </c>
      <c r="CQ11745" s="55">
        <f t="shared" si="183"/>
        <v>0.28947368421052633</v>
      </c>
      <c r="CR11745" s="52" t="s">
        <v>28921</v>
      </c>
    </row>
    <row r="11746" spans="81:96">
      <c r="CC11746" s="52">
        <v>11745</v>
      </c>
      <c r="CD11746" s="53" t="s">
        <v>32192</v>
      </c>
      <c r="CE11746" s="53" t="s">
        <v>32193</v>
      </c>
      <c r="CF11746" s="54">
        <v>5565</v>
      </c>
      <c r="CG11746" s="54">
        <v>2.9630000000000001</v>
      </c>
      <c r="CH11746" s="54">
        <v>3.7309999999999999</v>
      </c>
      <c r="CI11746" s="54">
        <v>0.44800000000000001</v>
      </c>
      <c r="CJ11746" s="54">
        <v>105</v>
      </c>
      <c r="CK11746" s="54">
        <v>7.6</v>
      </c>
      <c r="CL11746" s="54">
        <v>1.078E-2</v>
      </c>
      <c r="CM11746" s="54">
        <v>1.208</v>
      </c>
      <c r="CN11746" s="53" t="s">
        <v>43483</v>
      </c>
      <c r="CO11746" s="54">
        <v>23</v>
      </c>
      <c r="CP11746" s="54">
        <v>76</v>
      </c>
      <c r="CQ11746" s="55">
        <f t="shared" si="183"/>
        <v>0.30263157894736842</v>
      </c>
      <c r="CR11746" s="52" t="s">
        <v>28921</v>
      </c>
    </row>
    <row r="11747" spans="81:96">
      <c r="CC11747" s="52">
        <v>11746</v>
      </c>
      <c r="CD11747" s="53" t="s">
        <v>40752</v>
      </c>
      <c r="CE11747" s="53" t="s">
        <v>40753</v>
      </c>
      <c r="CF11747" s="54">
        <v>6171</v>
      </c>
      <c r="CG11747" s="54">
        <v>2.8820000000000001</v>
      </c>
      <c r="CH11747" s="54">
        <v>2.923</v>
      </c>
      <c r="CI11747" s="54">
        <v>0.496</v>
      </c>
      <c r="CJ11747" s="54">
        <v>135</v>
      </c>
      <c r="CK11747" s="54">
        <v>7.9</v>
      </c>
      <c r="CL11747" s="54">
        <v>1.129E-2</v>
      </c>
      <c r="CM11747" s="54">
        <v>0.91</v>
      </c>
      <c r="CN11747" s="53" t="s">
        <v>43483</v>
      </c>
      <c r="CO11747" s="54">
        <v>24</v>
      </c>
      <c r="CP11747" s="54">
        <v>76</v>
      </c>
      <c r="CQ11747" s="55">
        <f t="shared" si="183"/>
        <v>0.31578947368421051</v>
      </c>
      <c r="CR11747" s="52" t="s">
        <v>28921</v>
      </c>
    </row>
    <row r="11748" spans="81:96">
      <c r="CC11748" s="52">
        <v>11747</v>
      </c>
      <c r="CD11748" s="53" t="s">
        <v>43498</v>
      </c>
      <c r="CE11748" s="53" t="s">
        <v>43499</v>
      </c>
      <c r="CF11748" s="54">
        <v>11364</v>
      </c>
      <c r="CG11748" s="54">
        <v>2.8620000000000001</v>
      </c>
      <c r="CH11748" s="54">
        <v>3.5310000000000001</v>
      </c>
      <c r="CI11748" s="54">
        <v>0.7</v>
      </c>
      <c r="CJ11748" s="54">
        <v>130</v>
      </c>
      <c r="CK11748" s="54" t="s">
        <v>28918</v>
      </c>
      <c r="CL11748" s="54">
        <v>1.553E-2</v>
      </c>
      <c r="CM11748" s="54">
        <v>1.488</v>
      </c>
      <c r="CN11748" s="53" t="s">
        <v>43483</v>
      </c>
      <c r="CO11748" s="54">
        <v>25</v>
      </c>
      <c r="CP11748" s="54">
        <v>76</v>
      </c>
      <c r="CQ11748" s="55">
        <f t="shared" si="183"/>
        <v>0.32894736842105265</v>
      </c>
      <c r="CR11748" s="52" t="s">
        <v>28921</v>
      </c>
    </row>
    <row r="11749" spans="81:96">
      <c r="CC11749" s="52">
        <v>11748</v>
      </c>
      <c r="CD11749" s="53" t="s">
        <v>43500</v>
      </c>
      <c r="CE11749" s="53" t="s">
        <v>43501</v>
      </c>
      <c r="CF11749" s="54">
        <v>6659</v>
      </c>
      <c r="CG11749" s="54">
        <v>2.76</v>
      </c>
      <c r="CH11749" s="54">
        <v>2.93</v>
      </c>
      <c r="CI11749" s="54">
        <v>0.41699999999999998</v>
      </c>
      <c r="CJ11749" s="54">
        <v>120</v>
      </c>
      <c r="CK11749" s="54" t="s">
        <v>28918</v>
      </c>
      <c r="CL11749" s="54">
        <v>8.7399999999999995E-3</v>
      </c>
      <c r="CM11749" s="54">
        <v>0.98299999999999998</v>
      </c>
      <c r="CN11749" s="53" t="s">
        <v>43483</v>
      </c>
      <c r="CO11749" s="54">
        <v>26</v>
      </c>
      <c r="CP11749" s="54">
        <v>76</v>
      </c>
      <c r="CQ11749" s="55">
        <f t="shared" si="183"/>
        <v>0.34210526315789475</v>
      </c>
      <c r="CR11749" s="52" t="s">
        <v>28921</v>
      </c>
    </row>
    <row r="11750" spans="81:96">
      <c r="CC11750" s="52">
        <v>11749</v>
      </c>
      <c r="CD11750" s="53" t="s">
        <v>40768</v>
      </c>
      <c r="CE11750" s="53" t="s">
        <v>40769</v>
      </c>
      <c r="CF11750" s="54">
        <v>1412</v>
      </c>
      <c r="CG11750" s="54">
        <v>2.66</v>
      </c>
      <c r="CH11750" s="54">
        <v>3.653</v>
      </c>
      <c r="CI11750" s="54">
        <v>0.54500000000000004</v>
      </c>
      <c r="CJ11750" s="54">
        <v>55</v>
      </c>
      <c r="CK11750" s="54">
        <v>4.9000000000000004</v>
      </c>
      <c r="CL11750" s="54">
        <v>5.1000000000000004E-3</v>
      </c>
      <c r="CM11750" s="54">
        <v>1.345</v>
      </c>
      <c r="CN11750" s="53" t="s">
        <v>43483</v>
      </c>
      <c r="CO11750" s="54">
        <v>27</v>
      </c>
      <c r="CP11750" s="54">
        <v>76</v>
      </c>
      <c r="CQ11750" s="55">
        <f t="shared" si="183"/>
        <v>0.35526315789473684</v>
      </c>
      <c r="CR11750" s="52" t="s">
        <v>28921</v>
      </c>
    </row>
    <row r="11751" spans="81:96">
      <c r="CC11751" s="52">
        <v>11750</v>
      </c>
      <c r="CD11751" s="53" t="s">
        <v>43502</v>
      </c>
      <c r="CE11751" s="53" t="s">
        <v>43503</v>
      </c>
      <c r="CF11751" s="54">
        <v>350</v>
      </c>
      <c r="CG11751" s="54">
        <v>2.4860000000000002</v>
      </c>
      <c r="CH11751" s="54">
        <v>2.4649999999999999</v>
      </c>
      <c r="CI11751" s="54">
        <v>1.1579999999999999</v>
      </c>
      <c r="CJ11751" s="54">
        <v>19</v>
      </c>
      <c r="CK11751" s="54">
        <v>3.8</v>
      </c>
      <c r="CL11751" s="54">
        <v>1.0499999999999999E-3</v>
      </c>
      <c r="CM11751" s="54">
        <v>0.76600000000000001</v>
      </c>
      <c r="CN11751" s="53" t="s">
        <v>43483</v>
      </c>
      <c r="CO11751" s="54">
        <v>28</v>
      </c>
      <c r="CP11751" s="54">
        <v>76</v>
      </c>
      <c r="CQ11751" s="55">
        <f t="shared" si="183"/>
        <v>0.36842105263157893</v>
      </c>
      <c r="CR11751" s="52" t="s">
        <v>28921</v>
      </c>
    </row>
    <row r="11752" spans="81:96">
      <c r="CC11752" s="52">
        <v>11751</v>
      </c>
      <c r="CD11752" s="53" t="s">
        <v>41514</v>
      </c>
      <c r="CE11752" s="53" t="s">
        <v>41515</v>
      </c>
      <c r="CF11752" s="54">
        <v>6751</v>
      </c>
      <c r="CG11752" s="54">
        <v>2.4430000000000001</v>
      </c>
      <c r="CH11752" s="54">
        <v>3.2850000000000001</v>
      </c>
      <c r="CI11752" s="54">
        <v>0.48</v>
      </c>
      <c r="CJ11752" s="54">
        <v>175</v>
      </c>
      <c r="CK11752" s="54">
        <v>6.2</v>
      </c>
      <c r="CL11752" s="54">
        <v>1.6039999999999999E-2</v>
      </c>
      <c r="CM11752" s="54">
        <v>1.046</v>
      </c>
      <c r="CN11752" s="53" t="s">
        <v>43483</v>
      </c>
      <c r="CO11752" s="54">
        <v>29</v>
      </c>
      <c r="CP11752" s="54">
        <v>76</v>
      </c>
      <c r="CQ11752" s="55">
        <f t="shared" si="183"/>
        <v>0.38157894736842107</v>
      </c>
      <c r="CR11752" s="52" t="s">
        <v>28921</v>
      </c>
    </row>
    <row r="11753" spans="81:96">
      <c r="CC11753" s="52">
        <v>11752</v>
      </c>
      <c r="CD11753" s="53" t="s">
        <v>29745</v>
      </c>
      <c r="CE11753" s="53" t="s">
        <v>29746</v>
      </c>
      <c r="CF11753" s="54">
        <v>2776</v>
      </c>
      <c r="CG11753" s="54">
        <v>2.3439999999999999</v>
      </c>
      <c r="CH11753" s="54">
        <v>2.286</v>
      </c>
      <c r="CI11753" s="54">
        <v>0.90200000000000002</v>
      </c>
      <c r="CJ11753" s="54">
        <v>41</v>
      </c>
      <c r="CK11753" s="54" t="s">
        <v>28918</v>
      </c>
      <c r="CL11753" s="54">
        <v>3.2699999999999999E-3</v>
      </c>
      <c r="CM11753" s="54">
        <v>0.89200000000000002</v>
      </c>
      <c r="CN11753" s="53" t="s">
        <v>43483</v>
      </c>
      <c r="CO11753" s="54">
        <v>30</v>
      </c>
      <c r="CP11753" s="54">
        <v>76</v>
      </c>
      <c r="CQ11753" s="55">
        <f t="shared" si="183"/>
        <v>0.39473684210526316</v>
      </c>
      <c r="CR11753" s="52" t="s">
        <v>28921</v>
      </c>
    </row>
    <row r="11754" spans="81:96">
      <c r="CC11754" s="52">
        <v>11753</v>
      </c>
      <c r="CD11754" s="53" t="s">
        <v>40788</v>
      </c>
      <c r="CE11754" s="53" t="s">
        <v>40789</v>
      </c>
      <c r="CF11754" s="54">
        <v>2699</v>
      </c>
      <c r="CG11754" s="54">
        <v>2.2610000000000001</v>
      </c>
      <c r="CH11754" s="54">
        <v>2.6120000000000001</v>
      </c>
      <c r="CI11754" s="54">
        <v>0.38500000000000001</v>
      </c>
      <c r="CJ11754" s="54">
        <v>52</v>
      </c>
      <c r="CK11754" s="54">
        <v>9.8000000000000007</v>
      </c>
      <c r="CL11754" s="54">
        <v>3.47E-3</v>
      </c>
      <c r="CM11754" s="54">
        <v>0.751</v>
      </c>
      <c r="CN11754" s="53" t="s">
        <v>43483</v>
      </c>
      <c r="CO11754" s="54">
        <v>31</v>
      </c>
      <c r="CP11754" s="54">
        <v>76</v>
      </c>
      <c r="CQ11754" s="55">
        <f t="shared" si="183"/>
        <v>0.40789473684210525</v>
      </c>
      <c r="CR11754" s="52" t="s">
        <v>28921</v>
      </c>
    </row>
    <row r="11755" spans="81:96">
      <c r="CC11755" s="52">
        <v>11754</v>
      </c>
      <c r="CD11755" s="53" t="s">
        <v>43504</v>
      </c>
      <c r="CE11755" s="53" t="s">
        <v>43505</v>
      </c>
      <c r="CF11755" s="54">
        <v>2874</v>
      </c>
      <c r="CG11755" s="54">
        <v>2.2410000000000001</v>
      </c>
      <c r="CH11755" s="54">
        <v>3.5619999999999998</v>
      </c>
      <c r="CI11755" s="54">
        <v>0.27</v>
      </c>
      <c r="CJ11755" s="54">
        <v>37</v>
      </c>
      <c r="CK11755" s="54">
        <v>9.4</v>
      </c>
      <c r="CL11755" s="54">
        <v>4.5300000000000002E-3</v>
      </c>
      <c r="CM11755" s="54">
        <v>1.2629999999999999</v>
      </c>
      <c r="CN11755" s="53" t="s">
        <v>43483</v>
      </c>
      <c r="CO11755" s="54">
        <v>32</v>
      </c>
      <c r="CP11755" s="54">
        <v>76</v>
      </c>
      <c r="CQ11755" s="55">
        <f t="shared" si="183"/>
        <v>0.42105263157894735</v>
      </c>
      <c r="CR11755" s="52" t="s">
        <v>28921</v>
      </c>
    </row>
    <row r="11756" spans="81:96">
      <c r="CC11756" s="52">
        <v>11755</v>
      </c>
      <c r="CD11756" s="53" t="s">
        <v>32272</v>
      </c>
      <c r="CE11756" s="53" t="s">
        <v>32273</v>
      </c>
      <c r="CF11756" s="54">
        <v>2100</v>
      </c>
      <c r="CG11756" s="54">
        <v>2.1920000000000002</v>
      </c>
      <c r="CH11756" s="54">
        <v>2.3620000000000001</v>
      </c>
      <c r="CI11756" s="54">
        <v>0.51400000000000001</v>
      </c>
      <c r="CJ11756" s="54">
        <v>72</v>
      </c>
      <c r="CK11756" s="54">
        <v>6.6</v>
      </c>
      <c r="CL11756" s="54">
        <v>3.64E-3</v>
      </c>
      <c r="CM11756" s="54">
        <v>0.60099999999999998</v>
      </c>
      <c r="CN11756" s="53" t="s">
        <v>43483</v>
      </c>
      <c r="CO11756" s="54">
        <v>33</v>
      </c>
      <c r="CP11756" s="54">
        <v>76</v>
      </c>
      <c r="CQ11756" s="55">
        <f t="shared" si="183"/>
        <v>0.43421052631578949</v>
      </c>
      <c r="CR11756" s="52" t="s">
        <v>28921</v>
      </c>
    </row>
    <row r="11757" spans="81:96">
      <c r="CC11757" s="52">
        <v>11756</v>
      </c>
      <c r="CD11757" s="53" t="s">
        <v>43506</v>
      </c>
      <c r="CE11757" s="53" t="s">
        <v>43507</v>
      </c>
      <c r="CF11757" s="54">
        <v>2841</v>
      </c>
      <c r="CG11757" s="54">
        <v>2.1850000000000001</v>
      </c>
      <c r="CH11757" s="54">
        <v>3.39</v>
      </c>
      <c r="CI11757" s="54">
        <v>0.22</v>
      </c>
      <c r="CJ11757" s="54">
        <v>50</v>
      </c>
      <c r="CK11757" s="54" t="s">
        <v>28918</v>
      </c>
      <c r="CL11757" s="54">
        <v>3.2000000000000002E-3</v>
      </c>
      <c r="CM11757" s="54">
        <v>0.94499999999999995</v>
      </c>
      <c r="CN11757" s="53" t="s">
        <v>43483</v>
      </c>
      <c r="CO11757" s="54">
        <v>34</v>
      </c>
      <c r="CP11757" s="54">
        <v>76</v>
      </c>
      <c r="CQ11757" s="55">
        <f t="shared" si="183"/>
        <v>0.44736842105263158</v>
      </c>
      <c r="CR11757" s="52" t="s">
        <v>28921</v>
      </c>
    </row>
    <row r="11758" spans="81:96">
      <c r="CC11758" s="52">
        <v>11757</v>
      </c>
      <c r="CD11758" s="53" t="s">
        <v>43508</v>
      </c>
      <c r="CE11758" s="53" t="s">
        <v>43509</v>
      </c>
      <c r="CF11758" s="54">
        <v>2286</v>
      </c>
      <c r="CG11758" s="54">
        <v>2.1680000000000001</v>
      </c>
      <c r="CH11758" s="54">
        <v>2.5259999999999998</v>
      </c>
      <c r="CI11758" s="54">
        <v>0.53100000000000003</v>
      </c>
      <c r="CJ11758" s="54">
        <v>196</v>
      </c>
      <c r="CK11758" s="54">
        <v>3.8</v>
      </c>
      <c r="CL11758" s="54">
        <v>1.265E-2</v>
      </c>
      <c r="CM11758" s="54">
        <v>0.93100000000000005</v>
      </c>
      <c r="CN11758" s="53" t="s">
        <v>43483</v>
      </c>
      <c r="CO11758" s="54">
        <v>35</v>
      </c>
      <c r="CP11758" s="54">
        <v>76</v>
      </c>
      <c r="CQ11758" s="55">
        <f t="shared" si="183"/>
        <v>0.46052631578947367</v>
      </c>
      <c r="CR11758" s="52" t="s">
        <v>28921</v>
      </c>
    </row>
    <row r="11759" spans="81:96">
      <c r="CC11759" s="52">
        <v>11758</v>
      </c>
      <c r="CD11759" s="53" t="s">
        <v>43033</v>
      </c>
      <c r="CE11759" s="53" t="s">
        <v>43034</v>
      </c>
      <c r="CF11759" s="54">
        <v>4280</v>
      </c>
      <c r="CG11759" s="54">
        <v>2.1269999999999998</v>
      </c>
      <c r="CH11759" s="54">
        <v>2.4489999999999998</v>
      </c>
      <c r="CI11759" s="54">
        <v>0.65100000000000002</v>
      </c>
      <c r="CJ11759" s="54">
        <v>149</v>
      </c>
      <c r="CK11759" s="54">
        <v>6.2</v>
      </c>
      <c r="CL11759" s="54">
        <v>1.221E-2</v>
      </c>
      <c r="CM11759" s="54">
        <v>0.97199999999999998</v>
      </c>
      <c r="CN11759" s="53" t="s">
        <v>43483</v>
      </c>
      <c r="CO11759" s="54">
        <v>36</v>
      </c>
      <c r="CP11759" s="54">
        <v>76</v>
      </c>
      <c r="CQ11759" s="55">
        <f t="shared" si="183"/>
        <v>0.47368421052631576</v>
      </c>
      <c r="CR11759" s="52" t="s">
        <v>28921</v>
      </c>
    </row>
    <row r="11760" spans="81:96">
      <c r="CC11760" s="52">
        <v>11759</v>
      </c>
      <c r="CD11760" s="53" t="s">
        <v>32278</v>
      </c>
      <c r="CE11760" s="53" t="s">
        <v>32279</v>
      </c>
      <c r="CF11760" s="54">
        <v>4874</v>
      </c>
      <c r="CG11760" s="54">
        <v>2.0830000000000002</v>
      </c>
      <c r="CH11760" s="54">
        <v>2.4830000000000001</v>
      </c>
      <c r="CI11760" s="54">
        <v>0.23699999999999999</v>
      </c>
      <c r="CJ11760" s="54">
        <v>93</v>
      </c>
      <c r="CK11760" s="54" t="s">
        <v>28918</v>
      </c>
      <c r="CL11760" s="54">
        <v>6.2300000000000003E-3</v>
      </c>
      <c r="CM11760" s="54">
        <v>0.78300000000000003</v>
      </c>
      <c r="CN11760" s="53" t="s">
        <v>43483</v>
      </c>
      <c r="CO11760" s="54">
        <v>37</v>
      </c>
      <c r="CP11760" s="54">
        <v>76</v>
      </c>
      <c r="CQ11760" s="55">
        <f t="shared" si="183"/>
        <v>0.48684210526315791</v>
      </c>
      <c r="CR11760" s="52" t="s">
        <v>28921</v>
      </c>
    </row>
    <row r="11761" spans="81:96">
      <c r="CC11761" s="52">
        <v>11760</v>
      </c>
      <c r="CD11761" s="53" t="s">
        <v>43510</v>
      </c>
      <c r="CE11761" s="53" t="s">
        <v>43511</v>
      </c>
      <c r="CF11761" s="54">
        <v>2293</v>
      </c>
      <c r="CG11761" s="54">
        <v>2.073</v>
      </c>
      <c r="CH11761" s="54">
        <v>2.36</v>
      </c>
      <c r="CI11761" s="54">
        <v>0.34599999999999997</v>
      </c>
      <c r="CJ11761" s="54">
        <v>26</v>
      </c>
      <c r="CK11761" s="54" t="s">
        <v>28918</v>
      </c>
      <c r="CL11761" s="54">
        <v>2.14E-3</v>
      </c>
      <c r="CM11761" s="54">
        <v>0.89900000000000002</v>
      </c>
      <c r="CN11761" s="53" t="s">
        <v>43483</v>
      </c>
      <c r="CO11761" s="54">
        <v>38</v>
      </c>
      <c r="CP11761" s="54">
        <v>76</v>
      </c>
      <c r="CQ11761" s="55">
        <f t="shared" si="183"/>
        <v>0.5</v>
      </c>
      <c r="CR11761" s="52" t="s">
        <v>28938</v>
      </c>
    </row>
    <row r="11762" spans="81:96">
      <c r="CC11762" s="52">
        <v>11761</v>
      </c>
      <c r="CD11762" s="53" t="s">
        <v>43512</v>
      </c>
      <c r="CE11762" s="53" t="s">
        <v>43513</v>
      </c>
      <c r="CF11762" s="54">
        <v>3049</v>
      </c>
      <c r="CG11762" s="54">
        <v>1.986</v>
      </c>
      <c r="CH11762" s="54">
        <v>2.4289999999999998</v>
      </c>
      <c r="CI11762" s="54">
        <v>0.39700000000000002</v>
      </c>
      <c r="CJ11762" s="54">
        <v>68</v>
      </c>
      <c r="CK11762" s="54">
        <v>8.6999999999999993</v>
      </c>
      <c r="CL11762" s="54">
        <v>3.9500000000000004E-3</v>
      </c>
      <c r="CM11762" s="54">
        <v>0.75600000000000001</v>
      </c>
      <c r="CN11762" s="53" t="s">
        <v>43483</v>
      </c>
      <c r="CO11762" s="54">
        <v>39</v>
      </c>
      <c r="CP11762" s="54">
        <v>76</v>
      </c>
      <c r="CQ11762" s="55">
        <f t="shared" si="183"/>
        <v>0.51315789473684215</v>
      </c>
      <c r="CR11762" s="52" t="s">
        <v>28938</v>
      </c>
    </row>
    <row r="11763" spans="81:96">
      <c r="CC11763" s="52">
        <v>11762</v>
      </c>
      <c r="CD11763" s="53" t="s">
        <v>40797</v>
      </c>
      <c r="CE11763" s="53" t="s">
        <v>40798</v>
      </c>
      <c r="CF11763" s="54">
        <v>1470</v>
      </c>
      <c r="CG11763" s="54">
        <v>1.9550000000000001</v>
      </c>
      <c r="CH11763" s="54">
        <v>2.4529999999999998</v>
      </c>
      <c r="CI11763" s="54">
        <v>0.97599999999999998</v>
      </c>
      <c r="CJ11763" s="54">
        <v>42</v>
      </c>
      <c r="CK11763" s="54">
        <v>7.1</v>
      </c>
      <c r="CL11763" s="54">
        <v>2.4099999999999998E-3</v>
      </c>
      <c r="CM11763" s="54">
        <v>0.67900000000000005</v>
      </c>
      <c r="CN11763" s="53" t="s">
        <v>43483</v>
      </c>
      <c r="CO11763" s="54">
        <v>40</v>
      </c>
      <c r="CP11763" s="54">
        <v>76</v>
      </c>
      <c r="CQ11763" s="55">
        <f t="shared" si="183"/>
        <v>0.52631578947368418</v>
      </c>
      <c r="CR11763" s="52" t="s">
        <v>28938</v>
      </c>
    </row>
    <row r="11764" spans="81:96">
      <c r="CC11764" s="52">
        <v>11763</v>
      </c>
      <c r="CD11764" s="53" t="s">
        <v>29763</v>
      </c>
      <c r="CE11764" s="53" t="s">
        <v>29764</v>
      </c>
      <c r="CF11764" s="54">
        <v>2532</v>
      </c>
      <c r="CG11764" s="54">
        <v>1.9490000000000001</v>
      </c>
      <c r="CH11764" s="54">
        <v>2.2480000000000002</v>
      </c>
      <c r="CI11764" s="54">
        <v>0.32500000000000001</v>
      </c>
      <c r="CJ11764" s="54">
        <v>40</v>
      </c>
      <c r="CK11764" s="54" t="s">
        <v>28918</v>
      </c>
      <c r="CL11764" s="54">
        <v>3.0599999999999998E-3</v>
      </c>
      <c r="CM11764" s="54">
        <v>0.86799999999999999</v>
      </c>
      <c r="CN11764" s="53" t="s">
        <v>43483</v>
      </c>
      <c r="CO11764" s="54">
        <v>41</v>
      </c>
      <c r="CP11764" s="54">
        <v>76</v>
      </c>
      <c r="CQ11764" s="55">
        <f t="shared" si="183"/>
        <v>0.53947368421052633</v>
      </c>
      <c r="CR11764" s="52" t="s">
        <v>28938</v>
      </c>
    </row>
    <row r="11765" spans="81:96">
      <c r="CC11765" s="52">
        <v>11764</v>
      </c>
      <c r="CD11765" s="53" t="s">
        <v>37289</v>
      </c>
      <c r="CE11765" s="53" t="s">
        <v>37290</v>
      </c>
      <c r="CF11765" s="54">
        <v>3758</v>
      </c>
      <c r="CG11765" s="54">
        <v>1.9339999999999999</v>
      </c>
      <c r="CH11765" s="54">
        <v>2.2730000000000001</v>
      </c>
      <c r="CI11765" s="54">
        <v>0.46899999999999997</v>
      </c>
      <c r="CJ11765" s="54">
        <v>177</v>
      </c>
      <c r="CK11765" s="54">
        <v>5.6</v>
      </c>
      <c r="CL11765" s="54">
        <v>9.2099999999999994E-3</v>
      </c>
      <c r="CM11765" s="54">
        <v>0.67100000000000004</v>
      </c>
      <c r="CN11765" s="53" t="s">
        <v>43483</v>
      </c>
      <c r="CO11765" s="54">
        <v>42</v>
      </c>
      <c r="CP11765" s="54">
        <v>76</v>
      </c>
      <c r="CQ11765" s="55">
        <f t="shared" si="183"/>
        <v>0.55263157894736847</v>
      </c>
      <c r="CR11765" s="52" t="s">
        <v>28938</v>
      </c>
    </row>
    <row r="11766" spans="81:96">
      <c r="CC11766" s="52">
        <v>11765</v>
      </c>
      <c r="CD11766" s="53" t="s">
        <v>43514</v>
      </c>
      <c r="CE11766" s="53" t="s">
        <v>43515</v>
      </c>
      <c r="CF11766" s="54">
        <v>1986</v>
      </c>
      <c r="CG11766" s="54">
        <v>1.8959999999999999</v>
      </c>
      <c r="CH11766" s="54">
        <v>2.39</v>
      </c>
      <c r="CI11766" s="54">
        <v>0.5</v>
      </c>
      <c r="CJ11766" s="54">
        <v>88</v>
      </c>
      <c r="CK11766" s="54">
        <v>5.6</v>
      </c>
      <c r="CL11766" s="54">
        <v>4.7499999999999999E-3</v>
      </c>
      <c r="CM11766" s="54">
        <v>0.67900000000000005</v>
      </c>
      <c r="CN11766" s="53" t="s">
        <v>43483</v>
      </c>
      <c r="CO11766" s="54">
        <v>43</v>
      </c>
      <c r="CP11766" s="54">
        <v>76</v>
      </c>
      <c r="CQ11766" s="55">
        <f t="shared" si="183"/>
        <v>0.56578947368421051</v>
      </c>
      <c r="CR11766" s="52" t="s">
        <v>28938</v>
      </c>
    </row>
    <row r="11767" spans="81:96">
      <c r="CC11767" s="52">
        <v>11766</v>
      </c>
      <c r="CD11767" s="53" t="s">
        <v>43408</v>
      </c>
      <c r="CE11767" s="53" t="s">
        <v>43409</v>
      </c>
      <c r="CF11767" s="54">
        <v>3269</v>
      </c>
      <c r="CG11767" s="54">
        <v>1.8580000000000001</v>
      </c>
      <c r="CH11767" s="54">
        <v>2.371</v>
      </c>
      <c r="CI11767" s="54">
        <v>0.26300000000000001</v>
      </c>
      <c r="CJ11767" s="54">
        <v>95</v>
      </c>
      <c r="CK11767" s="54">
        <v>10</v>
      </c>
      <c r="CL11767" s="54">
        <v>5.1500000000000001E-3</v>
      </c>
      <c r="CM11767" s="54">
        <v>0.77600000000000002</v>
      </c>
      <c r="CN11767" s="53" t="s">
        <v>43483</v>
      </c>
      <c r="CO11767" s="54">
        <v>44</v>
      </c>
      <c r="CP11767" s="54">
        <v>76</v>
      </c>
      <c r="CQ11767" s="55">
        <f t="shared" si="183"/>
        <v>0.57894736842105265</v>
      </c>
      <c r="CR11767" s="52" t="s">
        <v>28938</v>
      </c>
    </row>
    <row r="11768" spans="81:96">
      <c r="CC11768" s="52">
        <v>11767</v>
      </c>
      <c r="CD11768" s="53" t="s">
        <v>43410</v>
      </c>
      <c r="CE11768" s="53" t="s">
        <v>43411</v>
      </c>
      <c r="CF11768" s="54">
        <v>815</v>
      </c>
      <c r="CG11768" s="54">
        <v>1.8140000000000001</v>
      </c>
      <c r="CH11768" s="54">
        <v>1.6639999999999999</v>
      </c>
      <c r="CI11768" s="54">
        <v>0.58099999999999996</v>
      </c>
      <c r="CJ11768" s="54">
        <v>43</v>
      </c>
      <c r="CK11768" s="54">
        <v>5.4</v>
      </c>
      <c r="CL11768" s="54">
        <v>1.99E-3</v>
      </c>
      <c r="CM11768" s="54">
        <v>0.49399999999999999</v>
      </c>
      <c r="CN11768" s="53" t="s">
        <v>43483</v>
      </c>
      <c r="CO11768" s="54">
        <v>45</v>
      </c>
      <c r="CP11768" s="54">
        <v>76</v>
      </c>
      <c r="CQ11768" s="55">
        <f t="shared" si="183"/>
        <v>0.59210526315789469</v>
      </c>
      <c r="CR11768" s="52" t="s">
        <v>28938</v>
      </c>
    </row>
    <row r="11769" spans="81:96">
      <c r="CC11769" s="52">
        <v>11768</v>
      </c>
      <c r="CD11769" s="53" t="s">
        <v>32316</v>
      </c>
      <c r="CE11769" s="53" t="s">
        <v>32317</v>
      </c>
      <c r="CF11769" s="54">
        <v>2425</v>
      </c>
      <c r="CG11769" s="54">
        <v>1.7190000000000001</v>
      </c>
      <c r="CH11769" s="54">
        <v>2.2080000000000002</v>
      </c>
      <c r="CI11769" s="54">
        <v>0.377</v>
      </c>
      <c r="CJ11769" s="54">
        <v>77</v>
      </c>
      <c r="CK11769" s="54">
        <v>8.5</v>
      </c>
      <c r="CL11769" s="54">
        <v>3.7200000000000002E-3</v>
      </c>
      <c r="CM11769" s="54">
        <v>0.625</v>
      </c>
      <c r="CN11769" s="53" t="s">
        <v>43483</v>
      </c>
      <c r="CO11769" s="54">
        <v>46</v>
      </c>
      <c r="CP11769" s="54">
        <v>76</v>
      </c>
      <c r="CQ11769" s="55">
        <f t="shared" si="183"/>
        <v>0.60526315789473684</v>
      </c>
      <c r="CR11769" s="52" t="s">
        <v>28938</v>
      </c>
    </row>
    <row r="11770" spans="81:96">
      <c r="CC11770" s="52">
        <v>11769</v>
      </c>
      <c r="CD11770" s="53" t="s">
        <v>29771</v>
      </c>
      <c r="CE11770" s="53" t="s">
        <v>29772</v>
      </c>
      <c r="CF11770" s="54">
        <v>3482</v>
      </c>
      <c r="CG11770" s="54">
        <v>1.694</v>
      </c>
      <c r="CH11770" s="54">
        <v>2.0369999999999999</v>
      </c>
      <c r="CI11770" s="54">
        <v>0.34899999999999998</v>
      </c>
      <c r="CJ11770" s="54">
        <v>106</v>
      </c>
      <c r="CK11770" s="54" t="s">
        <v>28918</v>
      </c>
      <c r="CL11770" s="54">
        <v>3.5999999999999999E-3</v>
      </c>
      <c r="CM11770" s="54">
        <v>0.70099999999999996</v>
      </c>
      <c r="CN11770" s="53" t="s">
        <v>43483</v>
      </c>
      <c r="CO11770" s="54">
        <v>47</v>
      </c>
      <c r="CP11770" s="54">
        <v>76</v>
      </c>
      <c r="CQ11770" s="55">
        <f t="shared" si="183"/>
        <v>0.61842105263157898</v>
      </c>
      <c r="CR11770" s="52" t="s">
        <v>28938</v>
      </c>
    </row>
    <row r="11771" spans="81:96">
      <c r="CC11771" s="52">
        <v>11770</v>
      </c>
      <c r="CD11771" s="53" t="s">
        <v>40819</v>
      </c>
      <c r="CE11771" s="53" t="s">
        <v>40820</v>
      </c>
      <c r="CF11771" s="54">
        <v>3170</v>
      </c>
      <c r="CG11771" s="54">
        <v>1.5980000000000001</v>
      </c>
      <c r="CH11771" s="54">
        <v>2.2549999999999999</v>
      </c>
      <c r="CI11771" s="54">
        <v>0.27300000000000002</v>
      </c>
      <c r="CJ11771" s="54">
        <v>132</v>
      </c>
      <c r="CK11771" s="54">
        <v>8.1</v>
      </c>
      <c r="CL11771" s="54">
        <v>5.0400000000000002E-3</v>
      </c>
      <c r="CM11771" s="54">
        <v>0.67300000000000004</v>
      </c>
      <c r="CN11771" s="53" t="s">
        <v>43483</v>
      </c>
      <c r="CO11771" s="54">
        <v>48</v>
      </c>
      <c r="CP11771" s="54">
        <v>76</v>
      </c>
      <c r="CQ11771" s="55">
        <f t="shared" si="183"/>
        <v>0.63157894736842102</v>
      </c>
      <c r="CR11771" s="52" t="s">
        <v>28938</v>
      </c>
    </row>
    <row r="11772" spans="81:96">
      <c r="CC11772" s="52">
        <v>11771</v>
      </c>
      <c r="CD11772" s="53" t="s">
        <v>43516</v>
      </c>
      <c r="CE11772" s="53" t="s">
        <v>43517</v>
      </c>
      <c r="CF11772" s="54">
        <v>3131</v>
      </c>
      <c r="CG11772" s="54">
        <v>1.5660000000000001</v>
      </c>
      <c r="CH11772" s="54">
        <v>1.778</v>
      </c>
      <c r="CI11772" s="54">
        <v>0.50900000000000001</v>
      </c>
      <c r="CJ11772" s="54">
        <v>55</v>
      </c>
      <c r="CK11772" s="54" t="s">
        <v>28918</v>
      </c>
      <c r="CL11772" s="54">
        <v>2.8999999999999998E-3</v>
      </c>
      <c r="CM11772" s="54">
        <v>0.49299999999999999</v>
      </c>
      <c r="CN11772" s="53" t="s">
        <v>43483</v>
      </c>
      <c r="CO11772" s="54">
        <v>49</v>
      </c>
      <c r="CP11772" s="54">
        <v>76</v>
      </c>
      <c r="CQ11772" s="55">
        <f t="shared" si="183"/>
        <v>0.64473684210526316</v>
      </c>
      <c r="CR11772" s="52" t="s">
        <v>28938</v>
      </c>
    </row>
    <row r="11773" spans="81:96">
      <c r="CC11773" s="52">
        <v>11772</v>
      </c>
      <c r="CD11773" s="53" t="s">
        <v>35366</v>
      </c>
      <c r="CE11773" s="53" t="s">
        <v>35367</v>
      </c>
      <c r="CF11773" s="54">
        <v>5758</v>
      </c>
      <c r="CG11773" s="54">
        <v>1.556</v>
      </c>
      <c r="CH11773" s="54">
        <v>1.804</v>
      </c>
      <c r="CI11773" s="54">
        <v>0.20899999999999999</v>
      </c>
      <c r="CJ11773" s="54">
        <v>148</v>
      </c>
      <c r="CK11773" s="54" t="s">
        <v>28918</v>
      </c>
      <c r="CL11773" s="54">
        <v>5.5500000000000002E-3</v>
      </c>
      <c r="CM11773" s="54">
        <v>0.53900000000000003</v>
      </c>
      <c r="CN11773" s="53" t="s">
        <v>43483</v>
      </c>
      <c r="CO11773" s="54">
        <v>50</v>
      </c>
      <c r="CP11773" s="54">
        <v>76</v>
      </c>
      <c r="CQ11773" s="55">
        <f t="shared" si="183"/>
        <v>0.65789473684210531</v>
      </c>
      <c r="CR11773" s="52" t="s">
        <v>28938</v>
      </c>
    </row>
    <row r="11774" spans="81:96">
      <c r="CC11774" s="52">
        <v>11773</v>
      </c>
      <c r="CD11774" s="53" t="s">
        <v>43418</v>
      </c>
      <c r="CE11774" s="53" t="s">
        <v>43419</v>
      </c>
      <c r="CF11774" s="54">
        <v>673</v>
      </c>
      <c r="CG11774" s="54">
        <v>1.484</v>
      </c>
      <c r="CH11774" s="54"/>
      <c r="CI11774" s="54">
        <v>0.46899999999999997</v>
      </c>
      <c r="CJ11774" s="54">
        <v>32</v>
      </c>
      <c r="CK11774" s="54">
        <v>7.1</v>
      </c>
      <c r="CL11774" s="54">
        <v>1.14E-3</v>
      </c>
      <c r="CM11774" s="54"/>
      <c r="CN11774" s="53" t="s">
        <v>43483</v>
      </c>
      <c r="CO11774" s="54">
        <v>51</v>
      </c>
      <c r="CP11774" s="54">
        <v>76</v>
      </c>
      <c r="CQ11774" s="55">
        <f t="shared" si="183"/>
        <v>0.67105263157894735</v>
      </c>
      <c r="CR11774" s="52" t="s">
        <v>28938</v>
      </c>
    </row>
    <row r="11775" spans="81:96">
      <c r="CC11775" s="52">
        <v>11774</v>
      </c>
      <c r="CD11775" s="53" t="s">
        <v>43420</v>
      </c>
      <c r="CE11775" s="53" t="s">
        <v>43421</v>
      </c>
      <c r="CF11775" s="54">
        <v>694</v>
      </c>
      <c r="CG11775" s="54">
        <v>1.4410000000000001</v>
      </c>
      <c r="CH11775" s="54">
        <v>2.1880000000000002</v>
      </c>
      <c r="CI11775" s="54">
        <v>0.214</v>
      </c>
      <c r="CJ11775" s="54">
        <v>28</v>
      </c>
      <c r="CK11775" s="54">
        <v>6.3</v>
      </c>
      <c r="CL11775" s="54">
        <v>1.8500000000000001E-3</v>
      </c>
      <c r="CM11775" s="54">
        <v>0.78200000000000003</v>
      </c>
      <c r="CN11775" s="53" t="s">
        <v>43483</v>
      </c>
      <c r="CO11775" s="54">
        <v>52</v>
      </c>
      <c r="CP11775" s="54">
        <v>76</v>
      </c>
      <c r="CQ11775" s="55">
        <f t="shared" si="183"/>
        <v>0.68421052631578949</v>
      </c>
      <c r="CR11775" s="52" t="s">
        <v>28938</v>
      </c>
    </row>
    <row r="11776" spans="81:96">
      <c r="CC11776" s="52">
        <v>11775</v>
      </c>
      <c r="CD11776" s="53" t="s">
        <v>40835</v>
      </c>
      <c r="CE11776" s="53" t="s">
        <v>40836</v>
      </c>
      <c r="CF11776" s="54">
        <v>2078</v>
      </c>
      <c r="CG11776" s="54">
        <v>1.4179999999999999</v>
      </c>
      <c r="CH11776" s="54">
        <v>1.6950000000000001</v>
      </c>
      <c r="CI11776" s="54">
        <v>0.35599999999999998</v>
      </c>
      <c r="CJ11776" s="54">
        <v>45</v>
      </c>
      <c r="CK11776" s="54" t="s">
        <v>28918</v>
      </c>
      <c r="CL11776" s="54">
        <v>2.2300000000000002E-3</v>
      </c>
      <c r="CM11776" s="54">
        <v>0.56999999999999995</v>
      </c>
      <c r="CN11776" s="53" t="s">
        <v>43483</v>
      </c>
      <c r="CO11776" s="54">
        <v>53</v>
      </c>
      <c r="CP11776" s="54">
        <v>76</v>
      </c>
      <c r="CQ11776" s="55">
        <f t="shared" si="183"/>
        <v>0.69736842105263153</v>
      </c>
      <c r="CR11776" s="52" t="s">
        <v>28938</v>
      </c>
    </row>
    <row r="11777" spans="81:96">
      <c r="CC11777" s="52">
        <v>11776</v>
      </c>
      <c r="CD11777" s="53" t="s">
        <v>30589</v>
      </c>
      <c r="CE11777" s="53" t="s">
        <v>30590</v>
      </c>
      <c r="CF11777" s="54">
        <v>152</v>
      </c>
      <c r="CG11777" s="54">
        <v>1.3240000000000001</v>
      </c>
      <c r="CH11777" s="54">
        <v>1.7649999999999999</v>
      </c>
      <c r="CI11777" s="54"/>
      <c r="CJ11777" s="54">
        <v>0</v>
      </c>
      <c r="CK11777" s="54">
        <v>3.5</v>
      </c>
      <c r="CL11777" s="54">
        <v>9.3000000000000005E-4</v>
      </c>
      <c r="CM11777" s="54">
        <v>0.68500000000000005</v>
      </c>
      <c r="CN11777" s="53" t="s">
        <v>43483</v>
      </c>
      <c r="CO11777" s="54">
        <v>54</v>
      </c>
      <c r="CP11777" s="54">
        <v>76</v>
      </c>
      <c r="CQ11777" s="55">
        <f t="shared" si="183"/>
        <v>0.71052631578947367</v>
      </c>
      <c r="CR11777" s="52" t="s">
        <v>28938</v>
      </c>
    </row>
    <row r="11778" spans="81:96">
      <c r="CC11778" s="52">
        <v>11777</v>
      </c>
      <c r="CD11778" s="53" t="s">
        <v>43434</v>
      </c>
      <c r="CE11778" s="53" t="s">
        <v>43435</v>
      </c>
      <c r="CF11778" s="54">
        <v>2782</v>
      </c>
      <c r="CG11778" s="54">
        <v>1.234</v>
      </c>
      <c r="CH11778" s="54">
        <v>1.5309999999999999</v>
      </c>
      <c r="CI11778" s="54">
        <v>0.35599999999999998</v>
      </c>
      <c r="CJ11778" s="54">
        <v>191</v>
      </c>
      <c r="CK11778" s="54">
        <v>7</v>
      </c>
      <c r="CL11778" s="54">
        <v>5.4400000000000004E-3</v>
      </c>
      <c r="CM11778" s="54">
        <v>0.46899999999999997</v>
      </c>
      <c r="CN11778" s="53" t="s">
        <v>43483</v>
      </c>
      <c r="CO11778" s="54">
        <v>55</v>
      </c>
      <c r="CP11778" s="54">
        <v>76</v>
      </c>
      <c r="CQ11778" s="55">
        <f t="shared" ref="CQ11778:CQ11841" si="184">CO11778/CP11778</f>
        <v>0.72368421052631582</v>
      </c>
      <c r="CR11778" s="52" t="s">
        <v>28938</v>
      </c>
    </row>
    <row r="11779" spans="81:96">
      <c r="CC11779" s="52">
        <v>11778</v>
      </c>
      <c r="CD11779" s="53" t="s">
        <v>32376</v>
      </c>
      <c r="CE11779" s="53" t="s">
        <v>32377</v>
      </c>
      <c r="CF11779" s="54">
        <v>1179</v>
      </c>
      <c r="CG11779" s="54">
        <v>1.1240000000000001</v>
      </c>
      <c r="CH11779" s="54">
        <v>1.3360000000000001</v>
      </c>
      <c r="CI11779" s="54">
        <v>0.48599999999999999</v>
      </c>
      <c r="CJ11779" s="54">
        <v>74</v>
      </c>
      <c r="CK11779" s="54">
        <v>9.1</v>
      </c>
      <c r="CL11779" s="54">
        <v>1.7799999999999999E-3</v>
      </c>
      <c r="CM11779" s="54">
        <v>0.41</v>
      </c>
      <c r="CN11779" s="53" t="s">
        <v>43483</v>
      </c>
      <c r="CO11779" s="54">
        <v>56</v>
      </c>
      <c r="CP11779" s="54">
        <v>76</v>
      </c>
      <c r="CQ11779" s="55">
        <f t="shared" si="184"/>
        <v>0.73684210526315785</v>
      </c>
      <c r="CR11779" s="52" t="s">
        <v>28938</v>
      </c>
    </row>
    <row r="11780" spans="81:96">
      <c r="CC11780" s="52">
        <v>11779</v>
      </c>
      <c r="CD11780" s="53" t="s">
        <v>43518</v>
      </c>
      <c r="CE11780" s="53" t="s">
        <v>43519</v>
      </c>
      <c r="CF11780" s="54">
        <v>1175</v>
      </c>
      <c r="CG11780" s="54">
        <v>1.0620000000000001</v>
      </c>
      <c r="CH11780" s="54">
        <v>1.7869999999999999</v>
      </c>
      <c r="CI11780" s="54">
        <v>0.25</v>
      </c>
      <c r="CJ11780" s="54">
        <v>32</v>
      </c>
      <c r="CK11780" s="54" t="s">
        <v>28918</v>
      </c>
      <c r="CL11780" s="54">
        <v>1.3699999999999999E-3</v>
      </c>
      <c r="CM11780" s="54">
        <v>0.51100000000000001</v>
      </c>
      <c r="CN11780" s="53" t="s">
        <v>43483</v>
      </c>
      <c r="CO11780" s="54">
        <v>57</v>
      </c>
      <c r="CP11780" s="54">
        <v>76</v>
      </c>
      <c r="CQ11780" s="55">
        <f t="shared" si="184"/>
        <v>0.75</v>
      </c>
      <c r="CR11780" s="52" t="s">
        <v>28953</v>
      </c>
    </row>
    <row r="11781" spans="81:96">
      <c r="CC11781" s="52">
        <v>11780</v>
      </c>
      <c r="CD11781" s="53" t="s">
        <v>43438</v>
      </c>
      <c r="CE11781" s="53" t="s">
        <v>43439</v>
      </c>
      <c r="CF11781" s="54">
        <v>738</v>
      </c>
      <c r="CG11781" s="54">
        <v>1.0249999999999999</v>
      </c>
      <c r="CH11781" s="54"/>
      <c r="CI11781" s="54">
        <v>0.25</v>
      </c>
      <c r="CJ11781" s="54">
        <v>40</v>
      </c>
      <c r="CK11781" s="54">
        <v>7.5</v>
      </c>
      <c r="CL11781" s="54">
        <v>1.4599999999999999E-3</v>
      </c>
      <c r="CM11781" s="54"/>
      <c r="CN11781" s="53" t="s">
        <v>43483</v>
      </c>
      <c r="CO11781" s="54">
        <v>58</v>
      </c>
      <c r="CP11781" s="54">
        <v>76</v>
      </c>
      <c r="CQ11781" s="55">
        <f t="shared" si="184"/>
        <v>0.76315789473684215</v>
      </c>
      <c r="CR11781" s="52" t="s">
        <v>28953</v>
      </c>
    </row>
    <row r="11782" spans="81:96">
      <c r="CC11782" s="52">
        <v>11781</v>
      </c>
      <c r="CD11782" s="53" t="s">
        <v>32386</v>
      </c>
      <c r="CE11782" s="53" t="s">
        <v>32387</v>
      </c>
      <c r="CF11782" s="54">
        <v>42</v>
      </c>
      <c r="CG11782" s="54">
        <v>0.94599999999999995</v>
      </c>
      <c r="CH11782" s="54">
        <v>0.94599999999999995</v>
      </c>
      <c r="CI11782" s="54">
        <v>0.21199999999999999</v>
      </c>
      <c r="CJ11782" s="54">
        <v>33</v>
      </c>
      <c r="CK11782" s="54"/>
      <c r="CL11782" s="54">
        <v>1.3999999999999999E-4</v>
      </c>
      <c r="CM11782" s="54">
        <v>0.23400000000000001</v>
      </c>
      <c r="CN11782" s="53" t="s">
        <v>43483</v>
      </c>
      <c r="CO11782" s="54">
        <v>59</v>
      </c>
      <c r="CP11782" s="54">
        <v>76</v>
      </c>
      <c r="CQ11782" s="55">
        <f t="shared" si="184"/>
        <v>0.77631578947368418</v>
      </c>
      <c r="CR11782" s="52" t="s">
        <v>28953</v>
      </c>
    </row>
    <row r="11783" spans="81:96">
      <c r="CC11783" s="52">
        <v>11782</v>
      </c>
      <c r="CD11783" s="53" t="s">
        <v>43520</v>
      </c>
      <c r="CE11783" s="53" t="s">
        <v>43521</v>
      </c>
      <c r="CF11783" s="54">
        <v>124</v>
      </c>
      <c r="CG11783" s="54">
        <v>0.93300000000000005</v>
      </c>
      <c r="CH11783" s="54">
        <v>0.97299999999999998</v>
      </c>
      <c r="CI11783" s="54">
        <v>7.6999999999999999E-2</v>
      </c>
      <c r="CJ11783" s="54">
        <v>13</v>
      </c>
      <c r="CK11783" s="54">
        <v>5.3</v>
      </c>
      <c r="CL11783" s="54">
        <v>3.5E-4</v>
      </c>
      <c r="CM11783" s="54">
        <v>0.3</v>
      </c>
      <c r="CN11783" s="53" t="s">
        <v>43483</v>
      </c>
      <c r="CO11783" s="54">
        <v>60</v>
      </c>
      <c r="CP11783" s="54">
        <v>76</v>
      </c>
      <c r="CQ11783" s="55">
        <f t="shared" si="184"/>
        <v>0.78947368421052633</v>
      </c>
      <c r="CR11783" s="52" t="s">
        <v>28953</v>
      </c>
    </row>
    <row r="11784" spans="81:96">
      <c r="CC11784" s="52">
        <v>11783</v>
      </c>
      <c r="CD11784" s="53" t="s">
        <v>37313</v>
      </c>
      <c r="CE11784" s="53" t="s">
        <v>37314</v>
      </c>
      <c r="CF11784" s="54">
        <v>864</v>
      </c>
      <c r="CG11784" s="54">
        <v>0.91700000000000004</v>
      </c>
      <c r="CH11784" s="54">
        <v>1.387</v>
      </c>
      <c r="CI11784" s="54">
        <v>0.107</v>
      </c>
      <c r="CJ11784" s="54">
        <v>28</v>
      </c>
      <c r="CK11784" s="54" t="s">
        <v>28918</v>
      </c>
      <c r="CL11784" s="54">
        <v>1.06E-3</v>
      </c>
      <c r="CM11784" s="54">
        <v>0.48499999999999999</v>
      </c>
      <c r="CN11784" s="53" t="s">
        <v>43483</v>
      </c>
      <c r="CO11784" s="54">
        <v>61</v>
      </c>
      <c r="CP11784" s="54">
        <v>76</v>
      </c>
      <c r="CQ11784" s="55">
        <f t="shared" si="184"/>
        <v>0.80263157894736847</v>
      </c>
      <c r="CR11784" s="52" t="s">
        <v>28953</v>
      </c>
    </row>
    <row r="11785" spans="81:96">
      <c r="CC11785" s="52">
        <v>11784</v>
      </c>
      <c r="CD11785" s="53" t="s">
        <v>43522</v>
      </c>
      <c r="CE11785" s="53" t="s">
        <v>43523</v>
      </c>
      <c r="CF11785" s="54">
        <v>5022</v>
      </c>
      <c r="CG11785" s="54">
        <v>0.90600000000000003</v>
      </c>
      <c r="CH11785" s="54">
        <v>1.371</v>
      </c>
      <c r="CI11785" s="54">
        <v>0.17599999999999999</v>
      </c>
      <c r="CJ11785" s="54">
        <v>108</v>
      </c>
      <c r="CK11785" s="54" t="s">
        <v>28918</v>
      </c>
      <c r="CL11785" s="54">
        <v>5.3400000000000001E-3</v>
      </c>
      <c r="CM11785" s="54">
        <v>0.48899999999999999</v>
      </c>
      <c r="CN11785" s="53" t="s">
        <v>43483</v>
      </c>
      <c r="CO11785" s="54">
        <v>62</v>
      </c>
      <c r="CP11785" s="54">
        <v>76</v>
      </c>
      <c r="CQ11785" s="55">
        <f t="shared" si="184"/>
        <v>0.81578947368421051</v>
      </c>
      <c r="CR11785" s="52" t="s">
        <v>28953</v>
      </c>
    </row>
    <row r="11786" spans="81:96">
      <c r="CC11786" s="52">
        <v>11785</v>
      </c>
      <c r="CD11786" s="53" t="s">
        <v>43524</v>
      </c>
      <c r="CE11786" s="53" t="s">
        <v>43525</v>
      </c>
      <c r="CF11786" s="54">
        <v>1068</v>
      </c>
      <c r="CG11786" s="54">
        <v>0.88200000000000001</v>
      </c>
      <c r="CH11786" s="54">
        <v>1.371</v>
      </c>
      <c r="CI11786" s="54">
        <v>0.125</v>
      </c>
      <c r="CJ11786" s="54">
        <v>32</v>
      </c>
      <c r="CK11786" s="54" t="s">
        <v>28918</v>
      </c>
      <c r="CL11786" s="54">
        <v>7.7999999999999999E-4</v>
      </c>
      <c r="CM11786" s="54">
        <v>0.32700000000000001</v>
      </c>
      <c r="CN11786" s="53" t="s">
        <v>43483</v>
      </c>
      <c r="CO11786" s="54">
        <v>63</v>
      </c>
      <c r="CP11786" s="54">
        <v>76</v>
      </c>
      <c r="CQ11786" s="55">
        <f t="shared" si="184"/>
        <v>0.82894736842105265</v>
      </c>
      <c r="CR11786" s="52" t="s">
        <v>28953</v>
      </c>
    </row>
    <row r="11787" spans="81:96">
      <c r="CC11787" s="52">
        <v>11786</v>
      </c>
      <c r="CD11787" s="53" t="s">
        <v>43445</v>
      </c>
      <c r="CE11787" s="53" t="s">
        <v>43446</v>
      </c>
      <c r="CF11787" s="54">
        <v>247</v>
      </c>
      <c r="CG11787" s="54">
        <v>0.85699999999999998</v>
      </c>
      <c r="CH11787" s="54">
        <v>0.77400000000000002</v>
      </c>
      <c r="CI11787" s="54">
        <v>0.89500000000000002</v>
      </c>
      <c r="CJ11787" s="54">
        <v>19</v>
      </c>
      <c r="CK11787" s="54">
        <v>6.8</v>
      </c>
      <c r="CL11787" s="54">
        <v>3.5E-4</v>
      </c>
      <c r="CM11787" s="54">
        <v>0.17699999999999999</v>
      </c>
      <c r="CN11787" s="53" t="s">
        <v>43483</v>
      </c>
      <c r="CO11787" s="54">
        <v>64</v>
      </c>
      <c r="CP11787" s="54">
        <v>76</v>
      </c>
      <c r="CQ11787" s="55">
        <f t="shared" si="184"/>
        <v>0.84210526315789469</v>
      </c>
      <c r="CR11787" s="52" t="s">
        <v>28953</v>
      </c>
    </row>
    <row r="11788" spans="81:96">
      <c r="CC11788" s="52">
        <v>11787</v>
      </c>
      <c r="CD11788" s="53" t="s">
        <v>30603</v>
      </c>
      <c r="CE11788" s="53" t="s">
        <v>30604</v>
      </c>
      <c r="CF11788" s="54">
        <v>26</v>
      </c>
      <c r="CG11788" s="54">
        <v>0.78100000000000003</v>
      </c>
      <c r="CH11788" s="54">
        <v>0.78100000000000003</v>
      </c>
      <c r="CI11788" s="54">
        <v>4.2999999999999997E-2</v>
      </c>
      <c r="CJ11788" s="54">
        <v>23</v>
      </c>
      <c r="CK11788" s="54"/>
      <c r="CL11788" s="54">
        <v>1.6000000000000001E-4</v>
      </c>
      <c r="CM11788" s="54">
        <v>0.307</v>
      </c>
      <c r="CN11788" s="53" t="s">
        <v>43483</v>
      </c>
      <c r="CO11788" s="54">
        <v>65</v>
      </c>
      <c r="CP11788" s="54">
        <v>76</v>
      </c>
      <c r="CQ11788" s="55">
        <f t="shared" si="184"/>
        <v>0.85526315789473684</v>
      </c>
      <c r="CR11788" s="52" t="s">
        <v>28953</v>
      </c>
    </row>
    <row r="11789" spans="81:96">
      <c r="CC11789" s="52">
        <v>11788</v>
      </c>
      <c r="CD11789" s="53" t="s">
        <v>43526</v>
      </c>
      <c r="CE11789" s="53" t="s">
        <v>43527</v>
      </c>
      <c r="CF11789" s="54">
        <v>1006</v>
      </c>
      <c r="CG11789" s="54">
        <v>0.69399999999999995</v>
      </c>
      <c r="CH11789" s="54">
        <v>1.0149999999999999</v>
      </c>
      <c r="CI11789" s="54">
        <v>8.7999999999999995E-2</v>
      </c>
      <c r="CJ11789" s="54">
        <v>34</v>
      </c>
      <c r="CK11789" s="54" t="s">
        <v>28918</v>
      </c>
      <c r="CL11789" s="54">
        <v>6.8999999999999997E-4</v>
      </c>
      <c r="CM11789" s="54">
        <v>0.33</v>
      </c>
      <c r="CN11789" s="53" t="s">
        <v>43483</v>
      </c>
      <c r="CO11789" s="54">
        <v>66</v>
      </c>
      <c r="CP11789" s="54">
        <v>76</v>
      </c>
      <c r="CQ11789" s="55">
        <f t="shared" si="184"/>
        <v>0.86842105263157898</v>
      </c>
      <c r="CR11789" s="52" t="s">
        <v>28953</v>
      </c>
    </row>
    <row r="11790" spans="81:96">
      <c r="CC11790" s="52">
        <v>11789</v>
      </c>
      <c r="CD11790" s="53" t="s">
        <v>32410</v>
      </c>
      <c r="CE11790" s="53" t="s">
        <v>32411</v>
      </c>
      <c r="CF11790" s="54">
        <v>54</v>
      </c>
      <c r="CG11790" s="54">
        <v>0.64600000000000002</v>
      </c>
      <c r="CH11790" s="54">
        <v>0.64600000000000002</v>
      </c>
      <c r="CI11790" s="54">
        <v>9.0999999999999998E-2</v>
      </c>
      <c r="CJ11790" s="54">
        <v>33</v>
      </c>
      <c r="CK11790" s="54"/>
      <c r="CL11790" s="54">
        <v>2.3000000000000001E-4</v>
      </c>
      <c r="CM11790" s="54">
        <v>0.184</v>
      </c>
      <c r="CN11790" s="53" t="s">
        <v>43483</v>
      </c>
      <c r="CO11790" s="54">
        <v>67</v>
      </c>
      <c r="CP11790" s="54">
        <v>76</v>
      </c>
      <c r="CQ11790" s="55">
        <f t="shared" si="184"/>
        <v>0.88157894736842102</v>
      </c>
      <c r="CR11790" s="52" t="s">
        <v>28953</v>
      </c>
    </row>
    <row r="11791" spans="81:96">
      <c r="CC11791" s="52">
        <v>11790</v>
      </c>
      <c r="CD11791" s="53" t="s">
        <v>35402</v>
      </c>
      <c r="CE11791" s="53" t="s">
        <v>35403</v>
      </c>
      <c r="CF11791" s="54">
        <v>156</v>
      </c>
      <c r="CG11791" s="54">
        <v>0.53300000000000003</v>
      </c>
      <c r="CH11791" s="54">
        <v>0.77500000000000002</v>
      </c>
      <c r="CI11791" s="54">
        <v>0.375</v>
      </c>
      <c r="CJ11791" s="54">
        <v>16</v>
      </c>
      <c r="CK11791" s="54">
        <v>6.8</v>
      </c>
      <c r="CL11791" s="54">
        <v>2.3000000000000001E-4</v>
      </c>
      <c r="CM11791" s="54">
        <v>0.183</v>
      </c>
      <c r="CN11791" s="53" t="s">
        <v>43483</v>
      </c>
      <c r="CO11791" s="54">
        <v>68</v>
      </c>
      <c r="CP11791" s="54">
        <v>76</v>
      </c>
      <c r="CQ11791" s="55">
        <f t="shared" si="184"/>
        <v>0.89473684210526316</v>
      </c>
      <c r="CR11791" s="52" t="s">
        <v>28953</v>
      </c>
    </row>
    <row r="11792" spans="81:96">
      <c r="CC11792" s="52">
        <v>11791</v>
      </c>
      <c r="CD11792" s="53" t="s">
        <v>43528</v>
      </c>
      <c r="CE11792" s="53" t="s">
        <v>43529</v>
      </c>
      <c r="CF11792" s="54">
        <v>405</v>
      </c>
      <c r="CG11792" s="54">
        <v>0.504</v>
      </c>
      <c r="CH11792" s="54">
        <v>0.63400000000000001</v>
      </c>
      <c r="CI11792" s="54">
        <v>0.13900000000000001</v>
      </c>
      <c r="CJ11792" s="54">
        <v>122</v>
      </c>
      <c r="CK11792" s="54">
        <v>4.0999999999999996</v>
      </c>
      <c r="CL11792" s="54">
        <v>8.1999999999999998E-4</v>
      </c>
      <c r="CM11792" s="54">
        <v>0.128</v>
      </c>
      <c r="CN11792" s="53" t="s">
        <v>43483</v>
      </c>
      <c r="CO11792" s="54">
        <v>69</v>
      </c>
      <c r="CP11792" s="54">
        <v>76</v>
      </c>
      <c r="CQ11792" s="55">
        <f t="shared" si="184"/>
        <v>0.90789473684210531</v>
      </c>
      <c r="CR11792" s="52" t="s">
        <v>28953</v>
      </c>
    </row>
    <row r="11793" spans="81:96">
      <c r="CC11793" s="52">
        <v>11792</v>
      </c>
      <c r="CD11793" s="53" t="s">
        <v>43530</v>
      </c>
      <c r="CE11793" s="53" t="s">
        <v>43531</v>
      </c>
      <c r="CF11793" s="54">
        <v>729</v>
      </c>
      <c r="CG11793" s="54">
        <v>0.48499999999999999</v>
      </c>
      <c r="CH11793" s="54">
        <v>1.0129999999999999</v>
      </c>
      <c r="CI11793" s="54">
        <v>0.29599999999999999</v>
      </c>
      <c r="CJ11793" s="54">
        <v>27</v>
      </c>
      <c r="CK11793" s="54" t="s">
        <v>28918</v>
      </c>
      <c r="CL11793" s="54">
        <v>7.7999999999999999E-4</v>
      </c>
      <c r="CM11793" s="54">
        <v>0.309</v>
      </c>
      <c r="CN11793" s="53" t="s">
        <v>43483</v>
      </c>
      <c r="CO11793" s="54">
        <v>70</v>
      </c>
      <c r="CP11793" s="54">
        <v>76</v>
      </c>
      <c r="CQ11793" s="55">
        <f t="shared" si="184"/>
        <v>0.92105263157894735</v>
      </c>
      <c r="CR11793" s="52" t="s">
        <v>28953</v>
      </c>
    </row>
    <row r="11794" spans="81:96">
      <c r="CC11794" s="52">
        <v>11793</v>
      </c>
      <c r="CD11794" s="53" t="s">
        <v>32428</v>
      </c>
      <c r="CE11794" s="53" t="s">
        <v>32429</v>
      </c>
      <c r="CF11794" s="54">
        <v>76</v>
      </c>
      <c r="CG11794" s="54">
        <v>0.4</v>
      </c>
      <c r="CH11794" s="54">
        <v>0.30199999999999999</v>
      </c>
      <c r="CI11794" s="54">
        <v>0.70599999999999996</v>
      </c>
      <c r="CJ11794" s="54">
        <v>17</v>
      </c>
      <c r="CK11794" s="54"/>
      <c r="CL11794" s="54">
        <v>1E-4</v>
      </c>
      <c r="CM11794" s="54">
        <v>6.3E-2</v>
      </c>
      <c r="CN11794" s="53" t="s">
        <v>43483</v>
      </c>
      <c r="CO11794" s="54">
        <v>71</v>
      </c>
      <c r="CP11794" s="54">
        <v>76</v>
      </c>
      <c r="CQ11794" s="55">
        <f t="shared" si="184"/>
        <v>0.93421052631578949</v>
      </c>
      <c r="CR11794" s="52" t="s">
        <v>28953</v>
      </c>
    </row>
    <row r="11795" spans="81:96">
      <c r="CC11795" s="52">
        <v>11794</v>
      </c>
      <c r="CD11795" s="53" t="s">
        <v>43467</v>
      </c>
      <c r="CE11795" s="53" t="s">
        <v>43468</v>
      </c>
      <c r="CF11795" s="54">
        <v>69</v>
      </c>
      <c r="CG11795" s="54">
        <v>0.39200000000000002</v>
      </c>
      <c r="CH11795" s="54">
        <v>0.43</v>
      </c>
      <c r="CI11795" s="54">
        <v>8.2000000000000003E-2</v>
      </c>
      <c r="CJ11795" s="54">
        <v>49</v>
      </c>
      <c r="CK11795" s="54"/>
      <c r="CL11795" s="54">
        <v>2.1000000000000001E-4</v>
      </c>
      <c r="CM11795" s="54">
        <v>0.09</v>
      </c>
      <c r="CN11795" s="53" t="s">
        <v>43483</v>
      </c>
      <c r="CO11795" s="54">
        <v>72</v>
      </c>
      <c r="CP11795" s="54">
        <v>76</v>
      </c>
      <c r="CQ11795" s="55">
        <f t="shared" si="184"/>
        <v>0.94736842105263153</v>
      </c>
      <c r="CR11795" s="52" t="s">
        <v>28953</v>
      </c>
    </row>
    <row r="11796" spans="81:96">
      <c r="CC11796" s="52">
        <v>11795</v>
      </c>
      <c r="CD11796" s="53" t="s">
        <v>43532</v>
      </c>
      <c r="CE11796" s="53" t="s">
        <v>43533</v>
      </c>
      <c r="CF11796" s="54">
        <v>60</v>
      </c>
      <c r="CG11796" s="54">
        <v>0.33300000000000002</v>
      </c>
      <c r="CH11796" s="54">
        <v>0.23</v>
      </c>
      <c r="CI11796" s="54">
        <v>0</v>
      </c>
      <c r="CJ11796" s="54">
        <v>18</v>
      </c>
      <c r="CK11796" s="54"/>
      <c r="CL11796" s="54">
        <v>1.2E-4</v>
      </c>
      <c r="CM11796" s="54">
        <v>5.7000000000000002E-2</v>
      </c>
      <c r="CN11796" s="53" t="s">
        <v>43483</v>
      </c>
      <c r="CO11796" s="54">
        <v>73</v>
      </c>
      <c r="CP11796" s="54">
        <v>76</v>
      </c>
      <c r="CQ11796" s="55">
        <f t="shared" si="184"/>
        <v>0.96052631578947367</v>
      </c>
      <c r="CR11796" s="52" t="s">
        <v>28953</v>
      </c>
    </row>
    <row r="11797" spans="81:96">
      <c r="CC11797" s="52">
        <v>11796</v>
      </c>
      <c r="CD11797" s="53" t="s">
        <v>43471</v>
      </c>
      <c r="CE11797" s="53" t="s">
        <v>43472</v>
      </c>
      <c r="CF11797" s="54">
        <v>576</v>
      </c>
      <c r="CG11797" s="54">
        <v>0.221</v>
      </c>
      <c r="CH11797" s="54">
        <v>0.28599999999999998</v>
      </c>
      <c r="CI11797" s="54">
        <v>0.05</v>
      </c>
      <c r="CJ11797" s="54">
        <v>139</v>
      </c>
      <c r="CK11797" s="54" t="s">
        <v>28918</v>
      </c>
      <c r="CL11797" s="54">
        <v>4.8999999999999998E-4</v>
      </c>
      <c r="CM11797" s="54">
        <v>4.8000000000000001E-2</v>
      </c>
      <c r="CN11797" s="53" t="s">
        <v>43483</v>
      </c>
      <c r="CO11797" s="54">
        <v>74</v>
      </c>
      <c r="CP11797" s="54">
        <v>76</v>
      </c>
      <c r="CQ11797" s="55">
        <f t="shared" si="184"/>
        <v>0.97368421052631582</v>
      </c>
      <c r="CR11797" s="52" t="s">
        <v>28953</v>
      </c>
    </row>
    <row r="11798" spans="81:96">
      <c r="CC11798" s="52">
        <v>11797</v>
      </c>
      <c r="CD11798" s="53" t="s">
        <v>41606</v>
      </c>
      <c r="CE11798" s="53" t="s">
        <v>41607</v>
      </c>
      <c r="CF11798" s="54">
        <v>55</v>
      </c>
      <c r="CG11798" s="54">
        <v>0.13400000000000001</v>
      </c>
      <c r="CH11798" s="54">
        <v>0.216</v>
      </c>
      <c r="CI11798" s="54">
        <v>0.13200000000000001</v>
      </c>
      <c r="CJ11798" s="54">
        <v>38</v>
      </c>
      <c r="CK11798" s="54"/>
      <c r="CL11798" s="54">
        <v>1.1E-4</v>
      </c>
      <c r="CM11798" s="54">
        <v>0.04</v>
      </c>
      <c r="CN11798" s="53" t="s">
        <v>43483</v>
      </c>
      <c r="CO11798" s="54">
        <v>75</v>
      </c>
      <c r="CP11798" s="54">
        <v>76</v>
      </c>
      <c r="CQ11798" s="55">
        <f t="shared" si="184"/>
        <v>0.98684210526315785</v>
      </c>
      <c r="CR11798" s="52" t="s">
        <v>28953</v>
      </c>
    </row>
    <row r="11799" spans="81:96">
      <c r="CC11799" s="52">
        <v>11798</v>
      </c>
      <c r="CD11799" s="53" t="s">
        <v>43534</v>
      </c>
      <c r="CE11799" s="53" t="s">
        <v>43535</v>
      </c>
      <c r="CF11799" s="54">
        <v>54</v>
      </c>
      <c r="CG11799" s="54">
        <v>9.8000000000000004E-2</v>
      </c>
      <c r="CH11799" s="54">
        <v>0.28499999999999998</v>
      </c>
      <c r="CI11799" s="54">
        <v>8.3000000000000004E-2</v>
      </c>
      <c r="CJ11799" s="54">
        <v>24</v>
      </c>
      <c r="CK11799" s="54"/>
      <c r="CL11799" s="54">
        <v>1.2999999999999999E-4</v>
      </c>
      <c r="CM11799" s="54">
        <v>6.6000000000000003E-2</v>
      </c>
      <c r="CN11799" s="53" t="s">
        <v>43483</v>
      </c>
      <c r="CO11799" s="54">
        <v>76</v>
      </c>
      <c r="CP11799" s="54">
        <v>76</v>
      </c>
      <c r="CQ11799" s="55">
        <f t="shared" si="184"/>
        <v>1</v>
      </c>
      <c r="CR11799" s="52" t="s">
        <v>28953</v>
      </c>
    </row>
    <row r="11800" spans="81:96">
      <c r="CC11800" s="52">
        <v>11799</v>
      </c>
      <c r="CD11800" s="53" t="s">
        <v>43536</v>
      </c>
      <c r="CE11800" s="53" t="s">
        <v>43537</v>
      </c>
      <c r="CF11800" s="54">
        <v>457</v>
      </c>
      <c r="CG11800" s="54">
        <v>10.042</v>
      </c>
      <c r="CH11800" s="54">
        <v>10.083</v>
      </c>
      <c r="CI11800" s="54">
        <v>4.3540000000000001</v>
      </c>
      <c r="CJ11800" s="54">
        <v>48</v>
      </c>
      <c r="CK11800" s="54">
        <v>1.1000000000000001</v>
      </c>
      <c r="CL11800" s="54">
        <v>2.0400000000000001E-3</v>
      </c>
      <c r="CM11800" s="54">
        <v>5.3550000000000004</v>
      </c>
      <c r="CN11800" s="53" t="s">
        <v>43538</v>
      </c>
      <c r="CO11800" s="54">
        <v>1</v>
      </c>
      <c r="CP11800" s="54">
        <v>165</v>
      </c>
      <c r="CQ11800" s="55">
        <f t="shared" si="184"/>
        <v>6.0606060606060606E-3</v>
      </c>
      <c r="CR11800" s="52" t="s">
        <v>28907</v>
      </c>
    </row>
    <row r="11801" spans="81:96">
      <c r="CC11801" s="52">
        <v>11800</v>
      </c>
      <c r="CD11801" s="53" t="s">
        <v>43539</v>
      </c>
      <c r="CE11801" s="53" t="s">
        <v>43540</v>
      </c>
      <c r="CF11801" s="54">
        <v>16999</v>
      </c>
      <c r="CG11801" s="54">
        <v>9.1760000000000002</v>
      </c>
      <c r="CH11801" s="54">
        <v>8.6150000000000002</v>
      </c>
      <c r="CI11801" s="54">
        <v>2.331</v>
      </c>
      <c r="CJ11801" s="54">
        <v>160</v>
      </c>
      <c r="CK11801" s="54">
        <v>8.4</v>
      </c>
      <c r="CL11801" s="54">
        <v>4.0590000000000001E-2</v>
      </c>
      <c r="CM11801" s="54">
        <v>3.7370000000000001</v>
      </c>
      <c r="CN11801" s="53" t="s">
        <v>43538</v>
      </c>
      <c r="CO11801" s="54">
        <v>2</v>
      </c>
      <c r="CP11801" s="54">
        <v>165</v>
      </c>
      <c r="CQ11801" s="55">
        <f t="shared" si="184"/>
        <v>1.2121212121212121E-2</v>
      </c>
      <c r="CR11801" s="52" t="s">
        <v>28907</v>
      </c>
    </row>
    <row r="11802" spans="81:96">
      <c r="CC11802" s="52">
        <v>11801</v>
      </c>
      <c r="CD11802" s="53" t="s">
        <v>35897</v>
      </c>
      <c r="CE11802" s="53" t="s">
        <v>35898</v>
      </c>
      <c r="CF11802" s="54">
        <v>34489</v>
      </c>
      <c r="CG11802" s="54">
        <v>7.9770000000000003</v>
      </c>
      <c r="CH11802" s="54">
        <v>8.44</v>
      </c>
      <c r="CI11802" s="54">
        <v>2.1240000000000001</v>
      </c>
      <c r="CJ11802" s="54">
        <v>185</v>
      </c>
      <c r="CK11802" s="54">
        <v>8.6</v>
      </c>
      <c r="CL11802" s="54">
        <v>5.5140000000000002E-2</v>
      </c>
      <c r="CM11802" s="54">
        <v>2.617</v>
      </c>
      <c r="CN11802" s="53" t="s">
        <v>43538</v>
      </c>
      <c r="CO11802" s="54">
        <v>3</v>
      </c>
      <c r="CP11802" s="54">
        <v>165</v>
      </c>
      <c r="CQ11802" s="55">
        <f t="shared" si="184"/>
        <v>1.8181818181818181E-2</v>
      </c>
      <c r="CR11802" s="52" t="s">
        <v>28907</v>
      </c>
    </row>
    <row r="11803" spans="81:96">
      <c r="CC11803" s="52">
        <v>11802</v>
      </c>
      <c r="CD11803" s="53" t="s">
        <v>43541</v>
      </c>
      <c r="CE11803" s="53" t="s">
        <v>43542</v>
      </c>
      <c r="CF11803" s="54">
        <v>3063</v>
      </c>
      <c r="CG11803" s="54">
        <v>6.6669999999999998</v>
      </c>
      <c r="CH11803" s="54">
        <v>9.391</v>
      </c>
      <c r="CI11803" s="54">
        <v>4.9089999999999998</v>
      </c>
      <c r="CJ11803" s="54">
        <v>11</v>
      </c>
      <c r="CK11803" s="54">
        <v>10</v>
      </c>
      <c r="CL11803" s="54">
        <v>3.9199999999999999E-3</v>
      </c>
      <c r="CM11803" s="54">
        <v>3.8570000000000002</v>
      </c>
      <c r="CN11803" s="53" t="s">
        <v>43538</v>
      </c>
      <c r="CO11803" s="54">
        <v>4</v>
      </c>
      <c r="CP11803" s="54">
        <v>165</v>
      </c>
      <c r="CQ11803" s="55">
        <f t="shared" si="184"/>
        <v>2.4242424242424242E-2</v>
      </c>
      <c r="CR11803" s="52" t="s">
        <v>28907</v>
      </c>
    </row>
    <row r="11804" spans="81:96">
      <c r="CC11804" s="52">
        <v>11803</v>
      </c>
      <c r="CD11804" s="53" t="s">
        <v>43543</v>
      </c>
      <c r="CE11804" s="53" t="s">
        <v>43544</v>
      </c>
      <c r="CF11804" s="54">
        <v>4090</v>
      </c>
      <c r="CG11804" s="54">
        <v>6.4690000000000003</v>
      </c>
      <c r="CH11804" s="54">
        <v>7.3650000000000002</v>
      </c>
      <c r="CI11804" s="54">
        <v>1.962</v>
      </c>
      <c r="CJ11804" s="54">
        <v>26</v>
      </c>
      <c r="CK11804" s="54">
        <v>9.1</v>
      </c>
      <c r="CL11804" s="54">
        <v>6.7299999999999999E-3</v>
      </c>
      <c r="CM11804" s="54">
        <v>3.3639999999999999</v>
      </c>
      <c r="CN11804" s="53" t="s">
        <v>43538</v>
      </c>
      <c r="CO11804" s="54">
        <v>5</v>
      </c>
      <c r="CP11804" s="54">
        <v>165</v>
      </c>
      <c r="CQ11804" s="55">
        <f t="shared" si="184"/>
        <v>3.0303030303030304E-2</v>
      </c>
      <c r="CR11804" s="52" t="s">
        <v>28907</v>
      </c>
    </row>
    <row r="11805" spans="81:96">
      <c r="CC11805" s="52">
        <v>11804</v>
      </c>
      <c r="CD11805" s="53" t="s">
        <v>43545</v>
      </c>
      <c r="CE11805" s="53" t="s">
        <v>43546</v>
      </c>
      <c r="CF11805" s="54">
        <v>10623</v>
      </c>
      <c r="CG11805" s="54">
        <v>6.1959999999999997</v>
      </c>
      <c r="CH11805" s="54">
        <v>7.0519999999999996</v>
      </c>
      <c r="CI11805" s="54">
        <v>1.5</v>
      </c>
      <c r="CJ11805" s="54">
        <v>98</v>
      </c>
      <c r="CK11805" s="54">
        <v>8.6999999999999993</v>
      </c>
      <c r="CL11805" s="54">
        <v>2.5819999999999999E-2</v>
      </c>
      <c r="CM11805" s="54">
        <v>3.2519999999999998</v>
      </c>
      <c r="CN11805" s="53" t="s">
        <v>43538</v>
      </c>
      <c r="CO11805" s="54">
        <v>6</v>
      </c>
      <c r="CP11805" s="54">
        <v>165</v>
      </c>
      <c r="CQ11805" s="55">
        <f t="shared" si="184"/>
        <v>3.6363636363636362E-2</v>
      </c>
      <c r="CR11805" s="52" t="s">
        <v>28907</v>
      </c>
    </row>
    <row r="11806" spans="81:96">
      <c r="CC11806" s="52">
        <v>11805</v>
      </c>
      <c r="CD11806" s="53" t="s">
        <v>43547</v>
      </c>
      <c r="CE11806" s="53" t="s">
        <v>43548</v>
      </c>
      <c r="CF11806" s="54">
        <v>5600</v>
      </c>
      <c r="CG11806" s="54">
        <v>5.9329999999999998</v>
      </c>
      <c r="CH11806" s="54">
        <v>5.3520000000000003</v>
      </c>
      <c r="CI11806" s="54">
        <v>2.133</v>
      </c>
      <c r="CJ11806" s="54">
        <v>135</v>
      </c>
      <c r="CK11806" s="54">
        <v>6.3</v>
      </c>
      <c r="CL11806" s="54">
        <v>1.4579999999999999E-2</v>
      </c>
      <c r="CM11806" s="54">
        <v>2.0179999999999998</v>
      </c>
      <c r="CN11806" s="53" t="s">
        <v>43538</v>
      </c>
      <c r="CO11806" s="54">
        <v>7</v>
      </c>
      <c r="CP11806" s="54">
        <v>165</v>
      </c>
      <c r="CQ11806" s="55">
        <f t="shared" si="184"/>
        <v>4.2424242424242427E-2</v>
      </c>
      <c r="CR11806" s="52" t="s">
        <v>28907</v>
      </c>
    </row>
    <row r="11807" spans="81:96">
      <c r="CC11807" s="52">
        <v>11806</v>
      </c>
      <c r="CD11807" s="53" t="s">
        <v>43549</v>
      </c>
      <c r="CE11807" s="53" t="s">
        <v>43550</v>
      </c>
      <c r="CF11807" s="54">
        <v>5316</v>
      </c>
      <c r="CG11807" s="54">
        <v>5.3390000000000004</v>
      </c>
      <c r="CH11807" s="54">
        <v>5.452</v>
      </c>
      <c r="CI11807" s="54">
        <v>0.67500000000000004</v>
      </c>
      <c r="CJ11807" s="54">
        <v>77</v>
      </c>
      <c r="CK11807" s="54">
        <v>7.2</v>
      </c>
      <c r="CL11807" s="54">
        <v>1.431E-2</v>
      </c>
      <c r="CM11807" s="54">
        <v>2.101</v>
      </c>
      <c r="CN11807" s="53" t="s">
        <v>43538</v>
      </c>
      <c r="CO11807" s="54">
        <v>8</v>
      </c>
      <c r="CP11807" s="54">
        <v>165</v>
      </c>
      <c r="CQ11807" s="55">
        <f t="shared" si="184"/>
        <v>4.8484848484848485E-2</v>
      </c>
      <c r="CR11807" s="52" t="s">
        <v>28907</v>
      </c>
    </row>
    <row r="11808" spans="81:96">
      <c r="CC11808" s="52">
        <v>11807</v>
      </c>
      <c r="CD11808" s="53" t="s">
        <v>43551</v>
      </c>
      <c r="CE11808" s="53" t="s">
        <v>43552</v>
      </c>
      <c r="CF11808" s="54">
        <v>35307</v>
      </c>
      <c r="CG11808" s="54">
        <v>5.23</v>
      </c>
      <c r="CH11808" s="54">
        <v>5.6319999999999997</v>
      </c>
      <c r="CI11808" s="54">
        <v>1.4039999999999999</v>
      </c>
      <c r="CJ11808" s="54">
        <v>265</v>
      </c>
      <c r="CK11808" s="54" t="s">
        <v>28918</v>
      </c>
      <c r="CL11808" s="54">
        <v>5.5890000000000002E-2</v>
      </c>
      <c r="CM11808" s="54">
        <v>2.3849999999999998</v>
      </c>
      <c r="CN11808" s="53" t="s">
        <v>43538</v>
      </c>
      <c r="CO11808" s="54">
        <v>9</v>
      </c>
      <c r="CP11808" s="54">
        <v>165</v>
      </c>
      <c r="CQ11808" s="55">
        <f t="shared" si="184"/>
        <v>5.4545454545454543E-2</v>
      </c>
      <c r="CR11808" s="52" t="s">
        <v>28907</v>
      </c>
    </row>
    <row r="11809" spans="81:96">
      <c r="CC11809" s="52">
        <v>11808</v>
      </c>
      <c r="CD11809" s="53" t="s">
        <v>43553</v>
      </c>
      <c r="CE11809" s="53" t="s">
        <v>43554</v>
      </c>
      <c r="CF11809" s="54">
        <v>12342</v>
      </c>
      <c r="CG11809" s="54">
        <v>5.0890000000000004</v>
      </c>
      <c r="CH11809" s="54">
        <v>5.7140000000000004</v>
      </c>
      <c r="CI11809" s="54">
        <v>1.1220000000000001</v>
      </c>
      <c r="CJ11809" s="54">
        <v>90</v>
      </c>
      <c r="CK11809" s="54" t="s">
        <v>28918</v>
      </c>
      <c r="CL11809" s="54">
        <v>1.9220000000000001E-2</v>
      </c>
      <c r="CM11809" s="54">
        <v>2.4550000000000001</v>
      </c>
      <c r="CN11809" s="53" t="s">
        <v>43538</v>
      </c>
      <c r="CO11809" s="54">
        <v>10</v>
      </c>
      <c r="CP11809" s="54">
        <v>165</v>
      </c>
      <c r="CQ11809" s="55">
        <f t="shared" si="184"/>
        <v>6.0606060606060608E-2</v>
      </c>
      <c r="CR11809" s="52" t="s">
        <v>28907</v>
      </c>
    </row>
    <row r="11810" spans="81:96">
      <c r="CC11810" s="52">
        <v>11809</v>
      </c>
      <c r="CD11810" s="53" t="s">
        <v>35907</v>
      </c>
      <c r="CE11810" s="53" t="s">
        <v>35908</v>
      </c>
      <c r="CF11810" s="54">
        <v>1358</v>
      </c>
      <c r="CG11810" s="54">
        <v>4.97</v>
      </c>
      <c r="CH11810" s="54">
        <v>5.5380000000000003</v>
      </c>
      <c r="CI11810" s="54">
        <v>1.133</v>
      </c>
      <c r="CJ11810" s="54">
        <v>15</v>
      </c>
      <c r="CK11810" s="54">
        <v>6.6</v>
      </c>
      <c r="CL11810" s="54">
        <v>2.5300000000000001E-3</v>
      </c>
      <c r="CM11810" s="54">
        <v>1.502</v>
      </c>
      <c r="CN11810" s="53" t="s">
        <v>43538</v>
      </c>
      <c r="CO11810" s="54">
        <v>11</v>
      </c>
      <c r="CP11810" s="54">
        <v>165</v>
      </c>
      <c r="CQ11810" s="55">
        <f t="shared" si="184"/>
        <v>6.6666666666666666E-2</v>
      </c>
      <c r="CR11810" s="52" t="s">
        <v>28907</v>
      </c>
    </row>
    <row r="11811" spans="81:96">
      <c r="CC11811" s="52">
        <v>11810</v>
      </c>
      <c r="CD11811" s="53" t="s">
        <v>33320</v>
      </c>
      <c r="CE11811" s="53" t="s">
        <v>33321</v>
      </c>
      <c r="CF11811" s="54">
        <v>2937</v>
      </c>
      <c r="CG11811" s="54">
        <v>4.9039999999999999</v>
      </c>
      <c r="CH11811" s="54">
        <v>4.351</v>
      </c>
      <c r="CI11811" s="54">
        <v>0.91400000000000003</v>
      </c>
      <c r="CJ11811" s="54">
        <v>58</v>
      </c>
      <c r="CK11811" s="54">
        <v>7.9</v>
      </c>
      <c r="CL11811" s="54">
        <v>5.3699999999999998E-3</v>
      </c>
      <c r="CM11811" s="54">
        <v>1.397</v>
      </c>
      <c r="CN11811" s="53" t="s">
        <v>43538</v>
      </c>
      <c r="CO11811" s="54">
        <v>12</v>
      </c>
      <c r="CP11811" s="54">
        <v>165</v>
      </c>
      <c r="CQ11811" s="55">
        <f t="shared" si="184"/>
        <v>7.2727272727272724E-2</v>
      </c>
      <c r="CR11811" s="52" t="s">
        <v>28907</v>
      </c>
    </row>
    <row r="11812" spans="81:96">
      <c r="CC11812" s="52">
        <v>11811</v>
      </c>
      <c r="CD11812" s="53" t="s">
        <v>43555</v>
      </c>
      <c r="CE11812" s="53" t="s">
        <v>43556</v>
      </c>
      <c r="CF11812" s="54">
        <v>29771</v>
      </c>
      <c r="CG11812" s="54">
        <v>4.5519999999999996</v>
      </c>
      <c r="CH11812" s="54">
        <v>5.101</v>
      </c>
      <c r="CI11812" s="54">
        <v>1.0289999999999999</v>
      </c>
      <c r="CJ11812" s="54">
        <v>522</v>
      </c>
      <c r="CK11812" s="54">
        <v>9.8000000000000007</v>
      </c>
      <c r="CL11812" s="54">
        <v>5.7669999999999999E-2</v>
      </c>
      <c r="CM11812" s="54">
        <v>2.157</v>
      </c>
      <c r="CN11812" s="53" t="s">
        <v>43538</v>
      </c>
      <c r="CO11812" s="54">
        <v>13</v>
      </c>
      <c r="CP11812" s="54">
        <v>165</v>
      </c>
      <c r="CQ11812" s="55">
        <f t="shared" si="184"/>
        <v>7.8787878787878782E-2</v>
      </c>
      <c r="CR11812" s="52" t="s">
        <v>28907</v>
      </c>
    </row>
    <row r="11813" spans="81:96">
      <c r="CC11813" s="52">
        <v>11812</v>
      </c>
      <c r="CD11813" s="53" t="s">
        <v>39847</v>
      </c>
      <c r="CE11813" s="53" t="s">
        <v>39848</v>
      </c>
      <c r="CF11813" s="54">
        <v>15857</v>
      </c>
      <c r="CG11813" s="54">
        <v>4.5270000000000001</v>
      </c>
      <c r="CH11813" s="54">
        <v>5.3949999999999996</v>
      </c>
      <c r="CI11813" s="54">
        <v>1.1399999999999999</v>
      </c>
      <c r="CJ11813" s="54">
        <v>215</v>
      </c>
      <c r="CK11813" s="54">
        <v>6.7</v>
      </c>
      <c r="CL11813" s="54">
        <v>4.1770000000000002E-2</v>
      </c>
      <c r="CM11813" s="54">
        <v>2.1320000000000001</v>
      </c>
      <c r="CN11813" s="53" t="s">
        <v>43538</v>
      </c>
      <c r="CO11813" s="54">
        <v>14</v>
      </c>
      <c r="CP11813" s="54">
        <v>165</v>
      </c>
      <c r="CQ11813" s="55">
        <f t="shared" si="184"/>
        <v>8.4848484848484854E-2</v>
      </c>
      <c r="CR11813" s="52" t="s">
        <v>28907</v>
      </c>
    </row>
    <row r="11814" spans="81:96">
      <c r="CC11814" s="52">
        <v>11813</v>
      </c>
      <c r="CD11814" s="53" t="s">
        <v>35909</v>
      </c>
      <c r="CE11814" s="53" t="s">
        <v>35910</v>
      </c>
      <c r="CF11814" s="54">
        <v>7914</v>
      </c>
      <c r="CG11814" s="54">
        <v>4.3730000000000002</v>
      </c>
      <c r="CH11814" s="54">
        <v>4.234</v>
      </c>
      <c r="CI11814" s="54">
        <v>0.40100000000000002</v>
      </c>
      <c r="CJ11814" s="54">
        <v>282</v>
      </c>
      <c r="CK11814" s="54">
        <v>7.7</v>
      </c>
      <c r="CL11814" s="54">
        <v>1.405E-2</v>
      </c>
      <c r="CM11814" s="54">
        <v>1.355</v>
      </c>
      <c r="CN11814" s="53" t="s">
        <v>43538</v>
      </c>
      <c r="CO11814" s="54">
        <v>15</v>
      </c>
      <c r="CP11814" s="54">
        <v>165</v>
      </c>
      <c r="CQ11814" s="55">
        <f t="shared" si="184"/>
        <v>9.0909090909090912E-2</v>
      </c>
      <c r="CR11814" s="52" t="s">
        <v>28907</v>
      </c>
    </row>
    <row r="11815" spans="81:96">
      <c r="CC11815" s="52">
        <v>11814</v>
      </c>
      <c r="CD11815" s="53" t="s">
        <v>37921</v>
      </c>
      <c r="CE11815" s="53" t="s">
        <v>37922</v>
      </c>
      <c r="CF11815" s="54">
        <v>10112</v>
      </c>
      <c r="CG11815" s="54">
        <v>4.1749999999999998</v>
      </c>
      <c r="CH11815" s="54">
        <v>4.4960000000000004</v>
      </c>
      <c r="CI11815" s="54">
        <v>1.07</v>
      </c>
      <c r="CJ11815" s="54">
        <v>227</v>
      </c>
      <c r="CK11815" s="54">
        <v>6.5</v>
      </c>
      <c r="CL11815" s="54">
        <v>2.3040000000000001E-2</v>
      </c>
      <c r="CM11815" s="54">
        <v>1.5149999999999999</v>
      </c>
      <c r="CN11815" s="53" t="s">
        <v>43538</v>
      </c>
      <c r="CO11815" s="54">
        <v>16</v>
      </c>
      <c r="CP11815" s="54">
        <v>165</v>
      </c>
      <c r="CQ11815" s="55">
        <f t="shared" si="184"/>
        <v>9.696969696969697E-2</v>
      </c>
      <c r="CR11815" s="52" t="s">
        <v>28907</v>
      </c>
    </row>
    <row r="11816" spans="81:96">
      <c r="CC11816" s="52">
        <v>11815</v>
      </c>
      <c r="CD11816" s="53" t="s">
        <v>41416</v>
      </c>
      <c r="CE11816" s="53" t="s">
        <v>41417</v>
      </c>
      <c r="CF11816" s="54">
        <v>20307</v>
      </c>
      <c r="CG11816" s="54">
        <v>4.125</v>
      </c>
      <c r="CH11816" s="54">
        <v>4.57</v>
      </c>
      <c r="CI11816" s="54">
        <v>0.77400000000000002</v>
      </c>
      <c r="CJ11816" s="54">
        <v>310</v>
      </c>
      <c r="CK11816" s="54">
        <v>7.3</v>
      </c>
      <c r="CL11816" s="54">
        <v>4.4499999999999998E-2</v>
      </c>
      <c r="CM11816" s="54">
        <v>1.6930000000000001</v>
      </c>
      <c r="CN11816" s="53" t="s">
        <v>43538</v>
      </c>
      <c r="CO11816" s="54">
        <v>17</v>
      </c>
      <c r="CP11816" s="54">
        <v>165</v>
      </c>
      <c r="CQ11816" s="55">
        <f t="shared" si="184"/>
        <v>0.10303030303030303</v>
      </c>
      <c r="CR11816" s="52" t="s">
        <v>28907</v>
      </c>
    </row>
    <row r="11817" spans="81:96">
      <c r="CC11817" s="52">
        <v>11816</v>
      </c>
      <c r="CD11817" s="53" t="s">
        <v>37927</v>
      </c>
      <c r="CE11817" s="53" t="s">
        <v>37928</v>
      </c>
      <c r="CF11817" s="54">
        <v>2895</v>
      </c>
      <c r="CG11817" s="54">
        <v>3.8290000000000002</v>
      </c>
      <c r="CH11817" s="54">
        <v>4.1260000000000003</v>
      </c>
      <c r="CI11817" s="54">
        <v>1.105</v>
      </c>
      <c r="CJ11817" s="54">
        <v>105</v>
      </c>
      <c r="CK11817" s="54">
        <v>5.5</v>
      </c>
      <c r="CL11817" s="54">
        <v>6.4099999999999999E-3</v>
      </c>
      <c r="CM11817" s="54">
        <v>1.109</v>
      </c>
      <c r="CN11817" s="53" t="s">
        <v>43538</v>
      </c>
      <c r="CO11817" s="54">
        <v>18</v>
      </c>
      <c r="CP11817" s="54">
        <v>165</v>
      </c>
      <c r="CQ11817" s="55">
        <f t="shared" si="184"/>
        <v>0.10909090909090909</v>
      </c>
      <c r="CR11817" s="52" t="s">
        <v>28907</v>
      </c>
    </row>
    <row r="11818" spans="81:96">
      <c r="CC11818" s="52">
        <v>11817</v>
      </c>
      <c r="CD11818" s="53" t="s">
        <v>42251</v>
      </c>
      <c r="CE11818" s="53" t="s">
        <v>42252</v>
      </c>
      <c r="CF11818" s="54">
        <v>10691</v>
      </c>
      <c r="CG11818" s="54">
        <v>3.6120000000000001</v>
      </c>
      <c r="CH11818" s="54">
        <v>4.05</v>
      </c>
      <c r="CI11818" s="54">
        <v>0.86799999999999999</v>
      </c>
      <c r="CJ11818" s="54">
        <v>235</v>
      </c>
      <c r="CK11818" s="54">
        <v>7.3</v>
      </c>
      <c r="CL11818" s="54">
        <v>2.3800000000000002E-2</v>
      </c>
      <c r="CM11818" s="54">
        <v>1.4550000000000001</v>
      </c>
      <c r="CN11818" s="53" t="s">
        <v>43538</v>
      </c>
      <c r="CO11818" s="54">
        <v>19</v>
      </c>
      <c r="CP11818" s="54">
        <v>165</v>
      </c>
      <c r="CQ11818" s="55">
        <f t="shared" si="184"/>
        <v>0.11515151515151516</v>
      </c>
      <c r="CR11818" s="52" t="s">
        <v>28907</v>
      </c>
    </row>
    <row r="11819" spans="81:96">
      <c r="CC11819" s="52">
        <v>11818</v>
      </c>
      <c r="CD11819" s="53" t="s">
        <v>43557</v>
      </c>
      <c r="CE11819" s="53" t="s">
        <v>43558</v>
      </c>
      <c r="CF11819" s="54">
        <v>11539</v>
      </c>
      <c r="CG11819" s="54">
        <v>3.5009999999999999</v>
      </c>
      <c r="CH11819" s="54">
        <v>3.5459999999999998</v>
      </c>
      <c r="CI11819" s="54">
        <v>0.99399999999999999</v>
      </c>
      <c r="CJ11819" s="54">
        <v>165</v>
      </c>
      <c r="CK11819" s="54">
        <v>9.1</v>
      </c>
      <c r="CL11819" s="54">
        <v>1.8859999999999998E-2</v>
      </c>
      <c r="CM11819" s="54">
        <v>1.363</v>
      </c>
      <c r="CN11819" s="53" t="s">
        <v>43538</v>
      </c>
      <c r="CO11819" s="54">
        <v>20</v>
      </c>
      <c r="CP11819" s="54">
        <v>165</v>
      </c>
      <c r="CQ11819" s="55">
        <f t="shared" si="184"/>
        <v>0.12121212121212122</v>
      </c>
      <c r="CR11819" s="52" t="s">
        <v>28907</v>
      </c>
    </row>
    <row r="11820" spans="81:96">
      <c r="CC11820" s="52">
        <v>11819</v>
      </c>
      <c r="CD11820" s="53" t="s">
        <v>43559</v>
      </c>
      <c r="CE11820" s="53" t="s">
        <v>43560</v>
      </c>
      <c r="CF11820" s="54">
        <v>4338</v>
      </c>
      <c r="CG11820" s="54">
        <v>3.4540000000000002</v>
      </c>
      <c r="CH11820" s="54">
        <v>4.0599999999999996</v>
      </c>
      <c r="CI11820" s="54">
        <v>0.65</v>
      </c>
      <c r="CJ11820" s="54">
        <v>60</v>
      </c>
      <c r="CK11820" s="54" t="s">
        <v>28918</v>
      </c>
      <c r="CL11820" s="54">
        <v>5.8900000000000003E-3</v>
      </c>
      <c r="CM11820" s="54">
        <v>1.395</v>
      </c>
      <c r="CN11820" s="53" t="s">
        <v>43538</v>
      </c>
      <c r="CO11820" s="54">
        <v>21</v>
      </c>
      <c r="CP11820" s="54">
        <v>165</v>
      </c>
      <c r="CQ11820" s="55">
        <f t="shared" si="184"/>
        <v>0.12727272727272726</v>
      </c>
      <c r="CR11820" s="52" t="s">
        <v>28907</v>
      </c>
    </row>
    <row r="11821" spans="81:96">
      <c r="CC11821" s="52">
        <v>11820</v>
      </c>
      <c r="CD11821" s="53" t="s">
        <v>37344</v>
      </c>
      <c r="CE11821" s="53" t="s">
        <v>37345</v>
      </c>
      <c r="CF11821" s="54">
        <v>18983</v>
      </c>
      <c r="CG11821" s="54">
        <v>3.4169999999999998</v>
      </c>
      <c r="CH11821" s="54">
        <v>6.2690000000000001</v>
      </c>
      <c r="CI11821" s="54">
        <v>1.2030000000000001</v>
      </c>
      <c r="CJ11821" s="54">
        <v>153</v>
      </c>
      <c r="CK11821" s="54" t="s">
        <v>28918</v>
      </c>
      <c r="CL11821" s="54">
        <v>3.3300000000000003E-2</v>
      </c>
      <c r="CM11821" s="54">
        <v>2.71</v>
      </c>
      <c r="CN11821" s="53" t="s">
        <v>43538</v>
      </c>
      <c r="CO11821" s="54">
        <v>22</v>
      </c>
      <c r="CP11821" s="54">
        <v>165</v>
      </c>
      <c r="CQ11821" s="55">
        <f t="shared" si="184"/>
        <v>0.13333333333333333</v>
      </c>
      <c r="CR11821" s="52" t="s">
        <v>28907</v>
      </c>
    </row>
    <row r="11822" spans="81:96">
      <c r="CC11822" s="52">
        <v>11821</v>
      </c>
      <c r="CD11822" s="53" t="s">
        <v>37346</v>
      </c>
      <c r="CE11822" s="53" t="s">
        <v>37347</v>
      </c>
      <c r="CF11822" s="54">
        <v>1471</v>
      </c>
      <c r="CG11822" s="54">
        <v>3.41</v>
      </c>
      <c r="CH11822" s="54">
        <v>3.2440000000000002</v>
      </c>
      <c r="CI11822" s="54">
        <v>0.78200000000000003</v>
      </c>
      <c r="CJ11822" s="54">
        <v>78</v>
      </c>
      <c r="CK11822" s="54">
        <v>6.3</v>
      </c>
      <c r="CL11822" s="54">
        <v>3.6800000000000001E-3</v>
      </c>
      <c r="CM11822" s="54">
        <v>1.1759999999999999</v>
      </c>
      <c r="CN11822" s="53" t="s">
        <v>43538</v>
      </c>
      <c r="CO11822" s="54">
        <v>23</v>
      </c>
      <c r="CP11822" s="54">
        <v>165</v>
      </c>
      <c r="CQ11822" s="55">
        <f t="shared" si="184"/>
        <v>0.1393939393939394</v>
      </c>
      <c r="CR11822" s="52" t="s">
        <v>28907</v>
      </c>
    </row>
    <row r="11823" spans="81:96">
      <c r="CC11823" s="52">
        <v>11822</v>
      </c>
      <c r="CD11823" s="53" t="s">
        <v>35927</v>
      </c>
      <c r="CE11823" s="53" t="s">
        <v>35928</v>
      </c>
      <c r="CF11823" s="54">
        <v>2681</v>
      </c>
      <c r="CG11823" s="54">
        <v>3.3719999999999999</v>
      </c>
      <c r="CH11823" s="54">
        <v>3.7629999999999999</v>
      </c>
      <c r="CI11823" s="54">
        <v>0.40699999999999997</v>
      </c>
      <c r="CJ11823" s="54">
        <v>113</v>
      </c>
      <c r="CK11823" s="54">
        <v>4.4000000000000004</v>
      </c>
      <c r="CL11823" s="54">
        <v>1.06E-2</v>
      </c>
      <c r="CM11823" s="54">
        <v>1.343</v>
      </c>
      <c r="CN11823" s="53" t="s">
        <v>43538</v>
      </c>
      <c r="CO11823" s="54">
        <v>24</v>
      </c>
      <c r="CP11823" s="54">
        <v>165</v>
      </c>
      <c r="CQ11823" s="55">
        <f t="shared" si="184"/>
        <v>0.14545454545454545</v>
      </c>
      <c r="CR11823" s="52" t="s">
        <v>28907</v>
      </c>
    </row>
    <row r="11824" spans="81:96">
      <c r="CC11824" s="52">
        <v>11823</v>
      </c>
      <c r="CD11824" s="53" t="s">
        <v>43561</v>
      </c>
      <c r="CE11824" s="53" t="s">
        <v>43562</v>
      </c>
      <c r="CF11824" s="54">
        <v>6499</v>
      </c>
      <c r="CG11824" s="54">
        <v>3.2959999999999998</v>
      </c>
      <c r="CH11824" s="54">
        <v>3.448</v>
      </c>
      <c r="CI11824" s="54">
        <v>0.62</v>
      </c>
      <c r="CJ11824" s="54">
        <v>229</v>
      </c>
      <c r="CK11824" s="54">
        <v>5.7</v>
      </c>
      <c r="CL11824" s="54">
        <v>1.941E-2</v>
      </c>
      <c r="CM11824" s="54">
        <v>1.2589999999999999</v>
      </c>
      <c r="CN11824" s="53" t="s">
        <v>43538</v>
      </c>
      <c r="CO11824" s="54">
        <v>25</v>
      </c>
      <c r="CP11824" s="54">
        <v>165</v>
      </c>
      <c r="CQ11824" s="55">
        <f t="shared" si="184"/>
        <v>0.15151515151515152</v>
      </c>
      <c r="CR11824" s="52" t="s">
        <v>28907</v>
      </c>
    </row>
    <row r="11825" spans="81:96">
      <c r="CC11825" s="52">
        <v>11824</v>
      </c>
      <c r="CD11825" s="53" t="s">
        <v>43563</v>
      </c>
      <c r="CE11825" s="53" t="s">
        <v>43564</v>
      </c>
      <c r="CF11825" s="54">
        <v>7295</v>
      </c>
      <c r="CG11825" s="54">
        <v>3.2669999999999999</v>
      </c>
      <c r="CH11825" s="54">
        <v>3.3540000000000001</v>
      </c>
      <c r="CI11825" s="54">
        <v>1.018</v>
      </c>
      <c r="CJ11825" s="54">
        <v>112</v>
      </c>
      <c r="CK11825" s="54">
        <v>9</v>
      </c>
      <c r="CL11825" s="54">
        <v>1.2540000000000001E-2</v>
      </c>
      <c r="CM11825" s="54">
        <v>1.232</v>
      </c>
      <c r="CN11825" s="53" t="s">
        <v>43538</v>
      </c>
      <c r="CO11825" s="54">
        <v>26</v>
      </c>
      <c r="CP11825" s="54">
        <v>165</v>
      </c>
      <c r="CQ11825" s="55">
        <f t="shared" si="184"/>
        <v>0.15757575757575756</v>
      </c>
      <c r="CR11825" s="52" t="s">
        <v>28907</v>
      </c>
    </row>
    <row r="11826" spans="81:96">
      <c r="CC11826" s="52">
        <v>11825</v>
      </c>
      <c r="CD11826" s="53" t="s">
        <v>37354</v>
      </c>
      <c r="CE11826" s="53" t="s">
        <v>37355</v>
      </c>
      <c r="CF11826" s="54">
        <v>16591</v>
      </c>
      <c r="CG11826" s="54">
        <v>3.2320000000000002</v>
      </c>
      <c r="CH11826" s="54">
        <v>3.6869999999999998</v>
      </c>
      <c r="CI11826" s="54">
        <v>0.93799999999999994</v>
      </c>
      <c r="CJ11826" s="54">
        <v>177</v>
      </c>
      <c r="CK11826" s="54" t="s">
        <v>28918</v>
      </c>
      <c r="CL11826" s="54">
        <v>2.4379999999999999E-2</v>
      </c>
      <c r="CM11826" s="54">
        <v>1.794</v>
      </c>
      <c r="CN11826" s="53" t="s">
        <v>43538</v>
      </c>
      <c r="CO11826" s="54">
        <v>27</v>
      </c>
      <c r="CP11826" s="54">
        <v>165</v>
      </c>
      <c r="CQ11826" s="55">
        <f t="shared" si="184"/>
        <v>0.16363636363636364</v>
      </c>
      <c r="CR11826" s="52" t="s">
        <v>28907</v>
      </c>
    </row>
    <row r="11827" spans="81:96">
      <c r="CC11827" s="52">
        <v>11826</v>
      </c>
      <c r="CD11827" s="53" t="s">
        <v>35933</v>
      </c>
      <c r="CE11827" s="53" t="s">
        <v>35934</v>
      </c>
      <c r="CF11827" s="54">
        <v>2876</v>
      </c>
      <c r="CG11827" s="54">
        <v>3.1850000000000001</v>
      </c>
      <c r="CH11827" s="54">
        <v>3.1469999999999998</v>
      </c>
      <c r="CI11827" s="54">
        <v>0.753</v>
      </c>
      <c r="CJ11827" s="54">
        <v>85</v>
      </c>
      <c r="CK11827" s="54">
        <v>7.5</v>
      </c>
      <c r="CL11827" s="54">
        <v>5.7400000000000003E-3</v>
      </c>
      <c r="CM11827" s="54">
        <v>1.0609999999999999</v>
      </c>
      <c r="CN11827" s="53" t="s">
        <v>43538</v>
      </c>
      <c r="CO11827" s="54">
        <v>28</v>
      </c>
      <c r="CP11827" s="54">
        <v>165</v>
      </c>
      <c r="CQ11827" s="55">
        <f t="shared" si="184"/>
        <v>0.16969696969696971</v>
      </c>
      <c r="CR11827" s="52" t="s">
        <v>28907</v>
      </c>
    </row>
    <row r="11828" spans="81:96">
      <c r="CC11828" s="52">
        <v>11827</v>
      </c>
      <c r="CD11828" s="53" t="s">
        <v>41203</v>
      </c>
      <c r="CE11828" s="53" t="s">
        <v>41204</v>
      </c>
      <c r="CF11828" s="54">
        <v>2650</v>
      </c>
      <c r="CG11828" s="54">
        <v>3.1309999999999998</v>
      </c>
      <c r="CH11828" s="54">
        <v>2.952</v>
      </c>
      <c r="CI11828" s="54">
        <v>0.60699999999999998</v>
      </c>
      <c r="CJ11828" s="54">
        <v>56</v>
      </c>
      <c r="CK11828" s="54">
        <v>7.2</v>
      </c>
      <c r="CL11828" s="54">
        <v>6.6899999999999998E-3</v>
      </c>
      <c r="CM11828" s="54">
        <v>1.1870000000000001</v>
      </c>
      <c r="CN11828" s="53" t="s">
        <v>43538</v>
      </c>
      <c r="CO11828" s="54">
        <v>29</v>
      </c>
      <c r="CP11828" s="54">
        <v>165</v>
      </c>
      <c r="CQ11828" s="55">
        <f t="shared" si="184"/>
        <v>0.17575757575757575</v>
      </c>
      <c r="CR11828" s="52" t="s">
        <v>28907</v>
      </c>
    </row>
    <row r="11829" spans="81:96">
      <c r="CC11829" s="52">
        <v>11828</v>
      </c>
      <c r="CD11829" s="53" t="s">
        <v>43565</v>
      </c>
      <c r="CE11829" s="53" t="s">
        <v>43566</v>
      </c>
      <c r="CF11829" s="54">
        <v>1118</v>
      </c>
      <c r="CG11829" s="54">
        <v>3.0990000000000002</v>
      </c>
      <c r="CH11829" s="54">
        <v>2.5470000000000002</v>
      </c>
      <c r="CI11829" s="54">
        <v>0.13300000000000001</v>
      </c>
      <c r="CJ11829" s="54">
        <v>30</v>
      </c>
      <c r="CK11829" s="54">
        <v>7.7</v>
      </c>
      <c r="CL11829" s="54">
        <v>2.7599999999999999E-3</v>
      </c>
      <c r="CM11829" s="54">
        <v>1.0229999999999999</v>
      </c>
      <c r="CN11829" s="53" t="s">
        <v>43538</v>
      </c>
      <c r="CO11829" s="54">
        <v>30</v>
      </c>
      <c r="CP11829" s="54">
        <v>165</v>
      </c>
      <c r="CQ11829" s="55">
        <f t="shared" si="184"/>
        <v>0.18181818181818182</v>
      </c>
      <c r="CR11829" s="52" t="s">
        <v>28907</v>
      </c>
    </row>
    <row r="11830" spans="81:96">
      <c r="CC11830" s="52">
        <v>11829</v>
      </c>
      <c r="CD11830" s="53" t="s">
        <v>39857</v>
      </c>
      <c r="CE11830" s="53" t="s">
        <v>39858</v>
      </c>
      <c r="CF11830" s="54">
        <v>11686</v>
      </c>
      <c r="CG11830" s="54">
        <v>3.0859999999999999</v>
      </c>
      <c r="CH11830" s="54">
        <v>3.9049999999999998</v>
      </c>
      <c r="CI11830" s="54">
        <v>0.58899999999999997</v>
      </c>
      <c r="CJ11830" s="54">
        <v>326</v>
      </c>
      <c r="CK11830" s="54">
        <v>8.1</v>
      </c>
      <c r="CL11830" s="54">
        <v>2.181E-2</v>
      </c>
      <c r="CM11830" s="54">
        <v>1.36</v>
      </c>
      <c r="CN11830" s="53" t="s">
        <v>43538</v>
      </c>
      <c r="CO11830" s="54">
        <v>31</v>
      </c>
      <c r="CP11830" s="54">
        <v>165</v>
      </c>
      <c r="CQ11830" s="55">
        <f t="shared" si="184"/>
        <v>0.18787878787878787</v>
      </c>
      <c r="CR11830" s="52" t="s">
        <v>28907</v>
      </c>
    </row>
    <row r="11831" spans="81:96">
      <c r="CC11831" s="52">
        <v>11830</v>
      </c>
      <c r="CD11831" s="53" t="s">
        <v>43567</v>
      </c>
      <c r="CE11831" s="53" t="s">
        <v>43568</v>
      </c>
      <c r="CF11831" s="54">
        <v>1698</v>
      </c>
      <c r="CG11831" s="54">
        <v>3.0219999999999998</v>
      </c>
      <c r="CH11831" s="54">
        <v>2.5920000000000001</v>
      </c>
      <c r="CI11831" s="54">
        <v>0.36799999999999999</v>
      </c>
      <c r="CJ11831" s="54">
        <v>68</v>
      </c>
      <c r="CK11831" s="54">
        <v>5.2</v>
      </c>
      <c r="CL11831" s="54">
        <v>4.3E-3</v>
      </c>
      <c r="CM11831" s="54">
        <v>0.79400000000000004</v>
      </c>
      <c r="CN11831" s="53" t="s">
        <v>43538</v>
      </c>
      <c r="CO11831" s="54">
        <v>32</v>
      </c>
      <c r="CP11831" s="54">
        <v>165</v>
      </c>
      <c r="CQ11831" s="55">
        <f t="shared" si="184"/>
        <v>0.19393939393939394</v>
      </c>
      <c r="CR11831" s="52" t="s">
        <v>28907</v>
      </c>
    </row>
    <row r="11832" spans="81:96">
      <c r="CC11832" s="52">
        <v>11831</v>
      </c>
      <c r="CD11832" s="53" t="s">
        <v>43569</v>
      </c>
      <c r="CE11832" s="53" t="s">
        <v>43570</v>
      </c>
      <c r="CF11832" s="54">
        <v>30874</v>
      </c>
      <c r="CG11832" s="54">
        <v>2.89</v>
      </c>
      <c r="CH11832" s="54">
        <v>3.544</v>
      </c>
      <c r="CI11832" s="54">
        <v>0.52800000000000002</v>
      </c>
      <c r="CJ11832" s="54">
        <v>525</v>
      </c>
      <c r="CK11832" s="54">
        <v>9.1999999999999993</v>
      </c>
      <c r="CL11832" s="54">
        <v>5.3060000000000003E-2</v>
      </c>
      <c r="CM11832" s="54">
        <v>1.353</v>
      </c>
      <c r="CN11832" s="53" t="s">
        <v>43538</v>
      </c>
      <c r="CO11832" s="54">
        <v>33</v>
      </c>
      <c r="CP11832" s="54">
        <v>165</v>
      </c>
      <c r="CQ11832" s="55">
        <f t="shared" si="184"/>
        <v>0.2</v>
      </c>
      <c r="CR11832" s="52" t="s">
        <v>28907</v>
      </c>
    </row>
    <row r="11833" spans="81:96">
      <c r="CC11833" s="52">
        <v>11832</v>
      </c>
      <c r="CD11833" s="53" t="s">
        <v>37356</v>
      </c>
      <c r="CE11833" s="53" t="s">
        <v>37357</v>
      </c>
      <c r="CF11833" s="54">
        <v>3392</v>
      </c>
      <c r="CG11833" s="54">
        <v>2.855</v>
      </c>
      <c r="CH11833" s="54">
        <v>3.2639999999999998</v>
      </c>
      <c r="CI11833" s="54">
        <v>0.96299999999999997</v>
      </c>
      <c r="CJ11833" s="54">
        <v>82</v>
      </c>
      <c r="CK11833" s="54">
        <v>6.8</v>
      </c>
      <c r="CL11833" s="54">
        <v>7.0600000000000003E-3</v>
      </c>
      <c r="CM11833" s="54">
        <v>1.069</v>
      </c>
      <c r="CN11833" s="53" t="s">
        <v>43538</v>
      </c>
      <c r="CO11833" s="54">
        <v>34</v>
      </c>
      <c r="CP11833" s="54">
        <v>165</v>
      </c>
      <c r="CQ11833" s="55">
        <f t="shared" si="184"/>
        <v>0.20606060606060606</v>
      </c>
      <c r="CR11833" s="52" t="s">
        <v>28907</v>
      </c>
    </row>
    <row r="11834" spans="81:96">
      <c r="CC11834" s="52">
        <v>11833</v>
      </c>
      <c r="CD11834" s="53" t="s">
        <v>42530</v>
      </c>
      <c r="CE11834" s="53" t="s">
        <v>42531</v>
      </c>
      <c r="CF11834" s="54">
        <v>3795</v>
      </c>
      <c r="CG11834" s="54">
        <v>2.8239999999999998</v>
      </c>
      <c r="CH11834" s="54">
        <v>3.2749999999999999</v>
      </c>
      <c r="CI11834" s="54">
        <v>0.57999999999999996</v>
      </c>
      <c r="CJ11834" s="54">
        <v>88</v>
      </c>
      <c r="CK11834" s="54">
        <v>7.7</v>
      </c>
      <c r="CL11834" s="54">
        <v>6.8399999999999997E-3</v>
      </c>
      <c r="CM11834" s="54">
        <v>0.995</v>
      </c>
      <c r="CN11834" s="53" t="s">
        <v>43538</v>
      </c>
      <c r="CO11834" s="54">
        <v>35</v>
      </c>
      <c r="CP11834" s="54">
        <v>165</v>
      </c>
      <c r="CQ11834" s="55">
        <f t="shared" si="184"/>
        <v>0.21212121212121213</v>
      </c>
      <c r="CR11834" s="52" t="s">
        <v>28907</v>
      </c>
    </row>
    <row r="11835" spans="81:96">
      <c r="CC11835" s="52">
        <v>11834</v>
      </c>
      <c r="CD11835" s="53" t="s">
        <v>43571</v>
      </c>
      <c r="CE11835" s="53" t="s">
        <v>43572</v>
      </c>
      <c r="CF11835" s="54">
        <v>3842</v>
      </c>
      <c r="CG11835" s="54">
        <v>2.8050000000000002</v>
      </c>
      <c r="CH11835" s="54">
        <v>3.3919999999999999</v>
      </c>
      <c r="CI11835" s="54">
        <v>0.36599999999999999</v>
      </c>
      <c r="CJ11835" s="54">
        <v>142</v>
      </c>
      <c r="CK11835" s="54">
        <v>4.8</v>
      </c>
      <c r="CL11835" s="54">
        <v>1.3990000000000001E-2</v>
      </c>
      <c r="CM11835" s="54">
        <v>1.1990000000000001</v>
      </c>
      <c r="CN11835" s="53" t="s">
        <v>43538</v>
      </c>
      <c r="CO11835" s="54">
        <v>36</v>
      </c>
      <c r="CP11835" s="54">
        <v>165</v>
      </c>
      <c r="CQ11835" s="55">
        <f t="shared" si="184"/>
        <v>0.21818181818181817</v>
      </c>
      <c r="CR11835" s="52" t="s">
        <v>28907</v>
      </c>
    </row>
    <row r="11836" spans="81:96">
      <c r="CC11836" s="52">
        <v>11835</v>
      </c>
      <c r="CD11836" s="53" t="s">
        <v>41498</v>
      </c>
      <c r="CE11836" s="53" t="s">
        <v>41499</v>
      </c>
      <c r="CF11836" s="54">
        <v>7478</v>
      </c>
      <c r="CG11836" s="54">
        <v>2.7349999999999999</v>
      </c>
      <c r="CH11836" s="54">
        <v>3.056</v>
      </c>
      <c r="CI11836" s="54">
        <v>0.57599999999999996</v>
      </c>
      <c r="CJ11836" s="54">
        <v>165</v>
      </c>
      <c r="CK11836" s="54">
        <v>7</v>
      </c>
      <c r="CL11836" s="54">
        <v>1.77E-2</v>
      </c>
      <c r="CM11836" s="54">
        <v>1.07</v>
      </c>
      <c r="CN11836" s="53" t="s">
        <v>43538</v>
      </c>
      <c r="CO11836" s="54">
        <v>37</v>
      </c>
      <c r="CP11836" s="54">
        <v>165</v>
      </c>
      <c r="CQ11836" s="55">
        <f t="shared" si="184"/>
        <v>0.22424242424242424</v>
      </c>
      <c r="CR11836" s="52" t="s">
        <v>28907</v>
      </c>
    </row>
    <row r="11837" spans="81:96">
      <c r="CC11837" s="52">
        <v>11836</v>
      </c>
      <c r="CD11837" s="53" t="s">
        <v>41500</v>
      </c>
      <c r="CE11837" s="53" t="s">
        <v>41501</v>
      </c>
      <c r="CF11837" s="54">
        <v>1567</v>
      </c>
      <c r="CG11837" s="54">
        <v>2.7109999999999999</v>
      </c>
      <c r="CH11837" s="54">
        <v>2.4900000000000002</v>
      </c>
      <c r="CI11837" s="54">
        <v>0.35099999999999998</v>
      </c>
      <c r="CJ11837" s="54">
        <v>111</v>
      </c>
      <c r="CK11837" s="54">
        <v>2.8</v>
      </c>
      <c r="CL11837" s="54">
        <v>6.96E-3</v>
      </c>
      <c r="CM11837" s="54">
        <v>0.72099999999999997</v>
      </c>
      <c r="CN11837" s="53" t="s">
        <v>43538</v>
      </c>
      <c r="CO11837" s="54">
        <v>38</v>
      </c>
      <c r="CP11837" s="54">
        <v>165</v>
      </c>
      <c r="CQ11837" s="55">
        <f t="shared" si="184"/>
        <v>0.23030303030303031</v>
      </c>
      <c r="CR11837" s="52" t="s">
        <v>28907</v>
      </c>
    </row>
    <row r="11838" spans="81:96">
      <c r="CC11838" s="52">
        <v>11837</v>
      </c>
      <c r="CD11838" s="53" t="s">
        <v>43573</v>
      </c>
      <c r="CE11838" s="53" t="s">
        <v>43574</v>
      </c>
      <c r="CF11838" s="54">
        <v>1422</v>
      </c>
      <c r="CG11838" s="54">
        <v>2.7010000000000001</v>
      </c>
      <c r="CH11838" s="54">
        <v>2.8849999999999998</v>
      </c>
      <c r="CI11838" s="54">
        <v>0.47599999999999998</v>
      </c>
      <c r="CJ11838" s="54">
        <v>103</v>
      </c>
      <c r="CK11838" s="54">
        <v>3.9</v>
      </c>
      <c r="CL11838" s="54">
        <v>6.0400000000000002E-3</v>
      </c>
      <c r="CM11838" s="54">
        <v>0.90800000000000003</v>
      </c>
      <c r="CN11838" s="53" t="s">
        <v>43538</v>
      </c>
      <c r="CO11838" s="54">
        <v>39</v>
      </c>
      <c r="CP11838" s="54">
        <v>165</v>
      </c>
      <c r="CQ11838" s="55">
        <f t="shared" si="184"/>
        <v>0.23636363636363636</v>
      </c>
      <c r="CR11838" s="52" t="s">
        <v>28907</v>
      </c>
    </row>
    <row r="11839" spans="81:96">
      <c r="CC11839" s="52">
        <v>11838</v>
      </c>
      <c r="CD11839" s="53" t="s">
        <v>43575</v>
      </c>
      <c r="CE11839" s="53" t="s">
        <v>43576</v>
      </c>
      <c r="CF11839" s="54">
        <v>19664</v>
      </c>
      <c r="CG11839" s="54">
        <v>2.6989999999999998</v>
      </c>
      <c r="CH11839" s="54">
        <v>2.907</v>
      </c>
      <c r="CI11839" s="54">
        <v>0.55100000000000005</v>
      </c>
      <c r="CJ11839" s="54">
        <v>390</v>
      </c>
      <c r="CK11839" s="54">
        <v>9.8000000000000007</v>
      </c>
      <c r="CL11839" s="54">
        <v>2.8539999999999999E-2</v>
      </c>
      <c r="CM11839" s="54">
        <v>0.93700000000000006</v>
      </c>
      <c r="CN11839" s="53" t="s">
        <v>43538</v>
      </c>
      <c r="CO11839" s="54">
        <v>40</v>
      </c>
      <c r="CP11839" s="54">
        <v>165</v>
      </c>
      <c r="CQ11839" s="55">
        <f t="shared" si="184"/>
        <v>0.24242424242424243</v>
      </c>
      <c r="CR11839" s="52" t="s">
        <v>28907</v>
      </c>
    </row>
    <row r="11840" spans="81:96">
      <c r="CC11840" s="52">
        <v>11839</v>
      </c>
      <c r="CD11840" s="53" t="s">
        <v>41140</v>
      </c>
      <c r="CE11840" s="53" t="s">
        <v>41141</v>
      </c>
      <c r="CF11840" s="54">
        <v>8697</v>
      </c>
      <c r="CG11840" s="54">
        <v>2.6789999999999998</v>
      </c>
      <c r="CH11840" s="54">
        <v>3.097</v>
      </c>
      <c r="CI11840" s="54">
        <v>0.65200000000000002</v>
      </c>
      <c r="CJ11840" s="54">
        <v>316</v>
      </c>
      <c r="CK11840" s="54">
        <v>6</v>
      </c>
      <c r="CL11840" s="54">
        <v>2.053E-2</v>
      </c>
      <c r="CM11840" s="54">
        <v>0.95599999999999996</v>
      </c>
      <c r="CN11840" s="53" t="s">
        <v>43538</v>
      </c>
      <c r="CO11840" s="54">
        <v>41</v>
      </c>
      <c r="CP11840" s="54">
        <v>165</v>
      </c>
      <c r="CQ11840" s="55">
        <f t="shared" si="184"/>
        <v>0.24848484848484848</v>
      </c>
      <c r="CR11840" s="52" t="s">
        <v>28907</v>
      </c>
    </row>
    <row r="11841" spans="81:96">
      <c r="CC11841" s="52">
        <v>11840</v>
      </c>
      <c r="CD11841" s="53" t="s">
        <v>43577</v>
      </c>
      <c r="CE11841" s="53" t="s">
        <v>43578</v>
      </c>
      <c r="CF11841" s="54">
        <v>1062</v>
      </c>
      <c r="CG11841" s="54">
        <v>2.673</v>
      </c>
      <c r="CH11841" s="54">
        <v>4.1669999999999998</v>
      </c>
      <c r="CI11841" s="54">
        <v>0.22700000000000001</v>
      </c>
      <c r="CJ11841" s="54">
        <v>22</v>
      </c>
      <c r="CK11841" s="54">
        <v>6</v>
      </c>
      <c r="CL11841" s="54">
        <v>2.7399999999999998E-3</v>
      </c>
      <c r="CM11841" s="54">
        <v>1.3680000000000001</v>
      </c>
      <c r="CN11841" s="53" t="s">
        <v>43538</v>
      </c>
      <c r="CO11841" s="54">
        <v>42</v>
      </c>
      <c r="CP11841" s="54">
        <v>165</v>
      </c>
      <c r="CQ11841" s="55">
        <f t="shared" si="184"/>
        <v>0.25454545454545452</v>
      </c>
      <c r="CR11841" s="52" t="s">
        <v>28921</v>
      </c>
    </row>
    <row r="11842" spans="81:96">
      <c r="CC11842" s="52">
        <v>11841</v>
      </c>
      <c r="CD11842" s="53" t="s">
        <v>36688</v>
      </c>
      <c r="CE11842" s="53" t="s">
        <v>36689</v>
      </c>
      <c r="CF11842" s="54">
        <v>2943</v>
      </c>
      <c r="CG11842" s="54">
        <v>2.597</v>
      </c>
      <c r="CH11842" s="54">
        <v>3.2890000000000001</v>
      </c>
      <c r="CI11842" s="54">
        <v>0.52900000000000003</v>
      </c>
      <c r="CJ11842" s="54">
        <v>85</v>
      </c>
      <c r="CK11842" s="54">
        <v>5.7</v>
      </c>
      <c r="CL11842" s="54">
        <v>1.1520000000000001E-2</v>
      </c>
      <c r="CM11842" s="54">
        <v>1.59</v>
      </c>
      <c r="CN11842" s="53" t="s">
        <v>43538</v>
      </c>
      <c r="CO11842" s="54">
        <v>43</v>
      </c>
      <c r="CP11842" s="54">
        <v>165</v>
      </c>
      <c r="CQ11842" s="55">
        <f t="shared" ref="CQ11842:CQ11905" si="185">CO11842/CP11842</f>
        <v>0.26060606060606062</v>
      </c>
      <c r="CR11842" s="52" t="s">
        <v>28921</v>
      </c>
    </row>
    <row r="11843" spans="81:96">
      <c r="CC11843" s="52">
        <v>11842</v>
      </c>
      <c r="CD11843" s="53" t="s">
        <v>43579</v>
      </c>
      <c r="CE11843" s="53" t="s">
        <v>43580</v>
      </c>
      <c r="CF11843" s="54">
        <v>3982</v>
      </c>
      <c r="CG11843" s="54">
        <v>2.5910000000000002</v>
      </c>
      <c r="CH11843" s="54">
        <v>2.8050000000000002</v>
      </c>
      <c r="CI11843" s="54">
        <v>0.53200000000000003</v>
      </c>
      <c r="CJ11843" s="54">
        <v>173</v>
      </c>
      <c r="CK11843" s="54">
        <v>5.7</v>
      </c>
      <c r="CL11843" s="54">
        <v>1.0919999999999999E-2</v>
      </c>
      <c r="CM11843" s="54">
        <v>0.97399999999999998</v>
      </c>
      <c r="CN11843" s="53" t="s">
        <v>43538</v>
      </c>
      <c r="CO11843" s="54">
        <v>44</v>
      </c>
      <c r="CP11843" s="54">
        <v>165</v>
      </c>
      <c r="CQ11843" s="55">
        <f t="shared" si="185"/>
        <v>0.26666666666666666</v>
      </c>
      <c r="CR11843" s="52" t="s">
        <v>28921</v>
      </c>
    </row>
    <row r="11844" spans="81:96">
      <c r="CC11844" s="52">
        <v>11843</v>
      </c>
      <c r="CD11844" s="53" t="s">
        <v>35262</v>
      </c>
      <c r="CE11844" s="53" t="s">
        <v>35263</v>
      </c>
      <c r="CF11844" s="54">
        <v>2047</v>
      </c>
      <c r="CG11844" s="54">
        <v>2.5659999999999998</v>
      </c>
      <c r="CH11844" s="54">
        <v>2.7549999999999999</v>
      </c>
      <c r="CI11844" s="54">
        <v>0.188</v>
      </c>
      <c r="CJ11844" s="54">
        <v>85</v>
      </c>
      <c r="CK11844" s="54">
        <v>6.3</v>
      </c>
      <c r="CL11844" s="54">
        <v>3.9100000000000003E-3</v>
      </c>
      <c r="CM11844" s="54">
        <v>0.71</v>
      </c>
      <c r="CN11844" s="53" t="s">
        <v>43538</v>
      </c>
      <c r="CO11844" s="54">
        <v>45</v>
      </c>
      <c r="CP11844" s="54">
        <v>165</v>
      </c>
      <c r="CQ11844" s="55">
        <f t="shared" si="185"/>
        <v>0.27272727272727271</v>
      </c>
      <c r="CR11844" s="52" t="s">
        <v>28921</v>
      </c>
    </row>
    <row r="11845" spans="81:96">
      <c r="CC11845" s="52">
        <v>11844</v>
      </c>
      <c r="CD11845" s="53" t="s">
        <v>32220</v>
      </c>
      <c r="CE11845" s="53" t="s">
        <v>32221</v>
      </c>
      <c r="CF11845" s="54">
        <v>2562</v>
      </c>
      <c r="CG11845" s="54">
        <v>2.5579999999999998</v>
      </c>
      <c r="CH11845" s="54">
        <v>2.7759999999999998</v>
      </c>
      <c r="CI11845" s="54">
        <v>0.33300000000000002</v>
      </c>
      <c r="CJ11845" s="54">
        <v>54</v>
      </c>
      <c r="CK11845" s="54">
        <v>7.5</v>
      </c>
      <c r="CL11845" s="54">
        <v>5.1900000000000002E-3</v>
      </c>
      <c r="CM11845" s="54">
        <v>0.96299999999999997</v>
      </c>
      <c r="CN11845" s="53" t="s">
        <v>43538</v>
      </c>
      <c r="CO11845" s="54">
        <v>46</v>
      </c>
      <c r="CP11845" s="54">
        <v>165</v>
      </c>
      <c r="CQ11845" s="55">
        <f t="shared" si="185"/>
        <v>0.27878787878787881</v>
      </c>
      <c r="CR11845" s="52" t="s">
        <v>28921</v>
      </c>
    </row>
    <row r="11846" spans="81:96">
      <c r="CC11846" s="52">
        <v>11845</v>
      </c>
      <c r="CD11846" s="53" t="s">
        <v>37953</v>
      </c>
      <c r="CE11846" s="53" t="s">
        <v>37954</v>
      </c>
      <c r="CF11846" s="54">
        <v>7241</v>
      </c>
      <c r="CG11846" s="54">
        <v>2.5350000000000001</v>
      </c>
      <c r="CH11846" s="54">
        <v>2.5880000000000001</v>
      </c>
      <c r="CI11846" s="54">
        <v>0.70699999999999996</v>
      </c>
      <c r="CJ11846" s="54">
        <v>297</v>
      </c>
      <c r="CK11846" s="54">
        <v>6.6</v>
      </c>
      <c r="CL11846" s="54">
        <v>1.7399999999999999E-2</v>
      </c>
      <c r="CM11846" s="54">
        <v>0.90400000000000003</v>
      </c>
      <c r="CN11846" s="53" t="s">
        <v>43538</v>
      </c>
      <c r="CO11846" s="54">
        <v>47</v>
      </c>
      <c r="CP11846" s="54">
        <v>165</v>
      </c>
      <c r="CQ11846" s="55">
        <f t="shared" si="185"/>
        <v>0.28484848484848485</v>
      </c>
      <c r="CR11846" s="52" t="s">
        <v>28921</v>
      </c>
    </row>
    <row r="11847" spans="81:96">
      <c r="CC11847" s="52">
        <v>11846</v>
      </c>
      <c r="CD11847" s="53" t="s">
        <v>37366</v>
      </c>
      <c r="CE11847" s="53" t="s">
        <v>37367</v>
      </c>
      <c r="CF11847" s="54">
        <v>8537</v>
      </c>
      <c r="CG11847" s="54">
        <v>2.4860000000000002</v>
      </c>
      <c r="CH11847" s="54">
        <v>3.1019999999999999</v>
      </c>
      <c r="CI11847" s="54">
        <v>0.45</v>
      </c>
      <c r="CJ11847" s="54">
        <v>280</v>
      </c>
      <c r="CK11847" s="54">
        <v>8.4</v>
      </c>
      <c r="CL11847" s="54">
        <v>1.5520000000000001E-2</v>
      </c>
      <c r="CM11847" s="54">
        <v>1.042</v>
      </c>
      <c r="CN11847" s="53" t="s">
        <v>43538</v>
      </c>
      <c r="CO11847" s="54">
        <v>48</v>
      </c>
      <c r="CP11847" s="54">
        <v>165</v>
      </c>
      <c r="CQ11847" s="55">
        <f t="shared" si="185"/>
        <v>0.29090909090909089</v>
      </c>
      <c r="CR11847" s="52" t="s">
        <v>28921</v>
      </c>
    </row>
    <row r="11848" spans="81:96">
      <c r="CC11848" s="52">
        <v>11847</v>
      </c>
      <c r="CD11848" s="53" t="s">
        <v>43386</v>
      </c>
      <c r="CE11848" s="53" t="s">
        <v>43387</v>
      </c>
      <c r="CF11848" s="54">
        <v>8474</v>
      </c>
      <c r="CG11848" s="54">
        <v>2.4119999999999999</v>
      </c>
      <c r="CH11848" s="54">
        <v>3.0129999999999999</v>
      </c>
      <c r="CI11848" s="54">
        <v>0.67400000000000004</v>
      </c>
      <c r="CJ11848" s="54">
        <v>227</v>
      </c>
      <c r="CK11848" s="54">
        <v>7.7</v>
      </c>
      <c r="CL11848" s="54">
        <v>1.489E-2</v>
      </c>
      <c r="CM11848" s="54">
        <v>0.98</v>
      </c>
      <c r="CN11848" s="53" t="s">
        <v>43538</v>
      </c>
      <c r="CO11848" s="54">
        <v>49</v>
      </c>
      <c r="CP11848" s="54">
        <v>165</v>
      </c>
      <c r="CQ11848" s="55">
        <f t="shared" si="185"/>
        <v>0.29696969696969699</v>
      </c>
      <c r="CR11848" s="52" t="s">
        <v>28921</v>
      </c>
    </row>
    <row r="11849" spans="81:96">
      <c r="CC11849" s="52">
        <v>11848</v>
      </c>
      <c r="CD11849" s="53" t="s">
        <v>35967</v>
      </c>
      <c r="CE11849" s="53" t="s">
        <v>35968</v>
      </c>
      <c r="CF11849" s="54">
        <v>3681</v>
      </c>
      <c r="CG11849" s="54">
        <v>2.351</v>
      </c>
      <c r="CH11849" s="54">
        <v>2.0419999999999998</v>
      </c>
      <c r="CI11849" s="54">
        <v>0.47599999999999998</v>
      </c>
      <c r="CJ11849" s="54">
        <v>124</v>
      </c>
      <c r="CK11849" s="54">
        <v>7.2</v>
      </c>
      <c r="CL11849" s="54">
        <v>4.9300000000000004E-3</v>
      </c>
      <c r="CM11849" s="54">
        <v>0.44800000000000001</v>
      </c>
      <c r="CN11849" s="53" t="s">
        <v>43538</v>
      </c>
      <c r="CO11849" s="54">
        <v>50</v>
      </c>
      <c r="CP11849" s="54">
        <v>165</v>
      </c>
      <c r="CQ11849" s="55">
        <f t="shared" si="185"/>
        <v>0.30303030303030304</v>
      </c>
      <c r="CR11849" s="52" t="s">
        <v>28921</v>
      </c>
    </row>
    <row r="11850" spans="81:96">
      <c r="CC11850" s="52">
        <v>11849</v>
      </c>
      <c r="CD11850" s="53" t="s">
        <v>43581</v>
      </c>
      <c r="CE11850" s="53" t="s">
        <v>43582</v>
      </c>
      <c r="CF11850" s="54">
        <v>6796</v>
      </c>
      <c r="CG11850" s="54">
        <v>2.3290000000000002</v>
      </c>
      <c r="CH11850" s="54">
        <v>2.895</v>
      </c>
      <c r="CI11850" s="54">
        <v>0.57099999999999995</v>
      </c>
      <c r="CJ11850" s="54">
        <v>156</v>
      </c>
      <c r="CK11850" s="54">
        <v>7.1</v>
      </c>
      <c r="CL11850" s="54">
        <v>1.4880000000000001E-2</v>
      </c>
      <c r="CM11850" s="54">
        <v>1.006</v>
      </c>
      <c r="CN11850" s="53" t="s">
        <v>43538</v>
      </c>
      <c r="CO11850" s="54">
        <v>51</v>
      </c>
      <c r="CP11850" s="54">
        <v>165</v>
      </c>
      <c r="CQ11850" s="55">
        <f t="shared" si="185"/>
        <v>0.30909090909090908</v>
      </c>
      <c r="CR11850" s="52" t="s">
        <v>28921</v>
      </c>
    </row>
    <row r="11851" spans="81:96">
      <c r="CC11851" s="52">
        <v>11850</v>
      </c>
      <c r="CD11851" s="53" t="s">
        <v>37963</v>
      </c>
      <c r="CE11851" s="53" t="s">
        <v>37964</v>
      </c>
      <c r="CF11851" s="54">
        <v>2932</v>
      </c>
      <c r="CG11851" s="54">
        <v>2.298</v>
      </c>
      <c r="CH11851" s="54">
        <v>2.4060000000000001</v>
      </c>
      <c r="CI11851" s="54">
        <v>0.36399999999999999</v>
      </c>
      <c r="CJ11851" s="54">
        <v>132</v>
      </c>
      <c r="CK11851" s="54">
        <v>4.3</v>
      </c>
      <c r="CL11851" s="54">
        <v>8.3400000000000002E-3</v>
      </c>
      <c r="CM11851" s="54">
        <v>0.67</v>
      </c>
      <c r="CN11851" s="53" t="s">
        <v>43538</v>
      </c>
      <c r="CO11851" s="54">
        <v>52</v>
      </c>
      <c r="CP11851" s="54">
        <v>165</v>
      </c>
      <c r="CQ11851" s="55">
        <f t="shared" si="185"/>
        <v>0.31515151515151513</v>
      </c>
      <c r="CR11851" s="52" t="s">
        <v>28921</v>
      </c>
    </row>
    <row r="11852" spans="81:96">
      <c r="CC11852" s="52">
        <v>11851</v>
      </c>
      <c r="CD11852" s="53" t="s">
        <v>43583</v>
      </c>
      <c r="CE11852" s="53" t="s">
        <v>43584</v>
      </c>
      <c r="CF11852" s="54">
        <v>17626</v>
      </c>
      <c r="CG11852" s="54">
        <v>2.2639999999999998</v>
      </c>
      <c r="CH11852" s="54">
        <v>2.7679999999999998</v>
      </c>
      <c r="CI11852" s="54">
        <v>0.23200000000000001</v>
      </c>
      <c r="CJ11852" s="54">
        <v>1319</v>
      </c>
      <c r="CK11852" s="54">
        <v>3.9</v>
      </c>
      <c r="CL11852" s="54">
        <v>6.8140000000000006E-2</v>
      </c>
      <c r="CM11852" s="54">
        <v>0.90900000000000003</v>
      </c>
      <c r="CN11852" s="53" t="s">
        <v>43538</v>
      </c>
      <c r="CO11852" s="54">
        <v>53</v>
      </c>
      <c r="CP11852" s="54">
        <v>165</v>
      </c>
      <c r="CQ11852" s="55">
        <f t="shared" si="185"/>
        <v>0.32121212121212123</v>
      </c>
      <c r="CR11852" s="52" t="s">
        <v>28921</v>
      </c>
    </row>
    <row r="11853" spans="81:96">
      <c r="CC11853" s="52">
        <v>11852</v>
      </c>
      <c r="CD11853" s="53" t="s">
        <v>43585</v>
      </c>
      <c r="CE11853" s="53" t="s">
        <v>43586</v>
      </c>
      <c r="CF11853" s="54">
        <v>708</v>
      </c>
      <c r="CG11853" s="54">
        <v>2.25</v>
      </c>
      <c r="CH11853" s="54">
        <v>2.7890000000000001</v>
      </c>
      <c r="CI11853" s="54">
        <v>0.308</v>
      </c>
      <c r="CJ11853" s="54">
        <v>78</v>
      </c>
      <c r="CK11853" s="54">
        <v>3.8</v>
      </c>
      <c r="CL11853" s="54">
        <v>2.8999999999999998E-3</v>
      </c>
      <c r="CM11853" s="54">
        <v>0.98899999999999999</v>
      </c>
      <c r="CN11853" s="53" t="s">
        <v>43538</v>
      </c>
      <c r="CO11853" s="54">
        <v>54</v>
      </c>
      <c r="CP11853" s="54">
        <v>165</v>
      </c>
      <c r="CQ11853" s="55">
        <f t="shared" si="185"/>
        <v>0.32727272727272727</v>
      </c>
      <c r="CR11853" s="52" t="s">
        <v>28921</v>
      </c>
    </row>
    <row r="11854" spans="81:96">
      <c r="CC11854" s="52">
        <v>11853</v>
      </c>
      <c r="CD11854" s="53" t="s">
        <v>36702</v>
      </c>
      <c r="CE11854" s="53" t="s">
        <v>36703</v>
      </c>
      <c r="CF11854" s="54">
        <v>496</v>
      </c>
      <c r="CG11854" s="54">
        <v>2.2080000000000002</v>
      </c>
      <c r="CH11854" s="54">
        <v>2.202</v>
      </c>
      <c r="CI11854" s="54">
        <v>0.30299999999999999</v>
      </c>
      <c r="CJ11854" s="54">
        <v>33</v>
      </c>
      <c r="CK11854" s="54">
        <v>3.7</v>
      </c>
      <c r="CL11854" s="54">
        <v>2.5100000000000001E-3</v>
      </c>
      <c r="CM11854" s="54">
        <v>0.72599999999999998</v>
      </c>
      <c r="CN11854" s="53" t="s">
        <v>43538</v>
      </c>
      <c r="CO11854" s="54">
        <v>55</v>
      </c>
      <c r="CP11854" s="54">
        <v>165</v>
      </c>
      <c r="CQ11854" s="55">
        <f t="shared" si="185"/>
        <v>0.33333333333333331</v>
      </c>
      <c r="CR11854" s="52" t="s">
        <v>28921</v>
      </c>
    </row>
    <row r="11855" spans="81:96">
      <c r="CC11855" s="52">
        <v>11854</v>
      </c>
      <c r="CD11855" s="53" t="s">
        <v>37965</v>
      </c>
      <c r="CE11855" s="53" t="s">
        <v>37966</v>
      </c>
      <c r="CF11855" s="54">
        <v>5892</v>
      </c>
      <c r="CG11855" s="54">
        <v>2.206</v>
      </c>
      <c r="CH11855" s="54">
        <v>2.4950000000000001</v>
      </c>
      <c r="CI11855" s="54">
        <v>0.26900000000000002</v>
      </c>
      <c r="CJ11855" s="54">
        <v>305</v>
      </c>
      <c r="CK11855" s="54">
        <v>6.4</v>
      </c>
      <c r="CL11855" s="54">
        <v>1.3270000000000001E-2</v>
      </c>
      <c r="CM11855" s="54">
        <v>0.80800000000000005</v>
      </c>
      <c r="CN11855" s="53" t="s">
        <v>43538</v>
      </c>
      <c r="CO11855" s="54">
        <v>56</v>
      </c>
      <c r="CP11855" s="54">
        <v>165</v>
      </c>
      <c r="CQ11855" s="55">
        <f t="shared" si="185"/>
        <v>0.33939393939393941</v>
      </c>
      <c r="CR11855" s="52" t="s">
        <v>28921</v>
      </c>
    </row>
    <row r="11856" spans="81:96">
      <c r="CC11856" s="52">
        <v>11855</v>
      </c>
      <c r="CD11856" s="53" t="s">
        <v>43587</v>
      </c>
      <c r="CE11856" s="53" t="s">
        <v>43588</v>
      </c>
      <c r="CF11856" s="54">
        <v>8834</v>
      </c>
      <c r="CG11856" s="54">
        <v>2.1989999999999998</v>
      </c>
      <c r="CH11856" s="54">
        <v>2.9750000000000001</v>
      </c>
      <c r="CI11856" s="54">
        <v>0.42399999999999999</v>
      </c>
      <c r="CJ11856" s="54">
        <v>229</v>
      </c>
      <c r="CK11856" s="54">
        <v>6.7</v>
      </c>
      <c r="CL11856" s="54">
        <v>2.0279999999999999E-2</v>
      </c>
      <c r="CM11856" s="54">
        <v>1.008</v>
      </c>
      <c r="CN11856" s="53" t="s">
        <v>43538</v>
      </c>
      <c r="CO11856" s="54">
        <v>57</v>
      </c>
      <c r="CP11856" s="54">
        <v>165</v>
      </c>
      <c r="CQ11856" s="55">
        <f t="shared" si="185"/>
        <v>0.34545454545454546</v>
      </c>
      <c r="CR11856" s="52" t="s">
        <v>28921</v>
      </c>
    </row>
    <row r="11857" spans="81:96">
      <c r="CC11857" s="52">
        <v>11856</v>
      </c>
      <c r="CD11857" s="53" t="s">
        <v>43589</v>
      </c>
      <c r="CE11857" s="53" t="s">
        <v>43590</v>
      </c>
      <c r="CF11857" s="54">
        <v>3406</v>
      </c>
      <c r="CG11857" s="54">
        <v>2.1960000000000002</v>
      </c>
      <c r="CH11857" s="54">
        <v>2.1459999999999999</v>
      </c>
      <c r="CI11857" s="54">
        <v>0.42699999999999999</v>
      </c>
      <c r="CJ11857" s="54">
        <v>89</v>
      </c>
      <c r="CK11857" s="54">
        <v>9.1999999999999993</v>
      </c>
      <c r="CL11857" s="54">
        <v>5.2399999999999999E-3</v>
      </c>
      <c r="CM11857" s="54">
        <v>0.67100000000000004</v>
      </c>
      <c r="CN11857" s="53" t="s">
        <v>43538</v>
      </c>
      <c r="CO11857" s="54">
        <v>58</v>
      </c>
      <c r="CP11857" s="54">
        <v>165</v>
      </c>
      <c r="CQ11857" s="55">
        <f t="shared" si="185"/>
        <v>0.3515151515151515</v>
      </c>
      <c r="CR11857" s="52" t="s">
        <v>28921</v>
      </c>
    </row>
    <row r="11858" spans="81:96">
      <c r="CC11858" s="52">
        <v>11857</v>
      </c>
      <c r="CD11858" s="53" t="s">
        <v>43591</v>
      </c>
      <c r="CE11858" s="53" t="s">
        <v>43592</v>
      </c>
      <c r="CF11858" s="54">
        <v>2633</v>
      </c>
      <c r="CG11858" s="54">
        <v>2.1230000000000002</v>
      </c>
      <c r="CH11858" s="54">
        <v>2.125</v>
      </c>
      <c r="CI11858" s="54">
        <v>0.34599999999999997</v>
      </c>
      <c r="CJ11858" s="54">
        <v>214</v>
      </c>
      <c r="CK11858" s="54">
        <v>5</v>
      </c>
      <c r="CL11858" s="54">
        <v>8.7899999999999992E-3</v>
      </c>
      <c r="CM11858" s="54">
        <v>0.76900000000000002</v>
      </c>
      <c r="CN11858" s="53" t="s">
        <v>43538</v>
      </c>
      <c r="CO11858" s="54">
        <v>59</v>
      </c>
      <c r="CP11858" s="54">
        <v>165</v>
      </c>
      <c r="CQ11858" s="55">
        <f t="shared" si="185"/>
        <v>0.3575757575757576</v>
      </c>
      <c r="CR11858" s="52" t="s">
        <v>28921</v>
      </c>
    </row>
    <row r="11859" spans="81:96">
      <c r="CC11859" s="52">
        <v>11858</v>
      </c>
      <c r="CD11859" s="53" t="s">
        <v>43593</v>
      </c>
      <c r="CE11859" s="53" t="s">
        <v>43594</v>
      </c>
      <c r="CF11859" s="54">
        <v>2636</v>
      </c>
      <c r="CG11859" s="54">
        <v>2.101</v>
      </c>
      <c r="CH11859" s="54">
        <v>2.0350000000000001</v>
      </c>
      <c r="CI11859" s="54">
        <v>0.42499999999999999</v>
      </c>
      <c r="CJ11859" s="54">
        <v>87</v>
      </c>
      <c r="CK11859" s="54">
        <v>9.1</v>
      </c>
      <c r="CL11859" s="54">
        <v>4.0400000000000002E-3</v>
      </c>
      <c r="CM11859" s="54">
        <v>0.59099999999999997</v>
      </c>
      <c r="CN11859" s="53" t="s">
        <v>43538</v>
      </c>
      <c r="CO11859" s="54">
        <v>60</v>
      </c>
      <c r="CP11859" s="54">
        <v>165</v>
      </c>
      <c r="CQ11859" s="55">
        <f t="shared" si="185"/>
        <v>0.36363636363636365</v>
      </c>
      <c r="CR11859" s="52" t="s">
        <v>28921</v>
      </c>
    </row>
    <row r="11860" spans="81:96">
      <c r="CC11860" s="52">
        <v>11859</v>
      </c>
      <c r="CD11860" s="53" t="s">
        <v>39893</v>
      </c>
      <c r="CE11860" s="53" t="s">
        <v>39894</v>
      </c>
      <c r="CF11860" s="54">
        <v>3601</v>
      </c>
      <c r="CG11860" s="54">
        <v>2.0499999999999998</v>
      </c>
      <c r="CH11860" s="54">
        <v>2.1829999999999998</v>
      </c>
      <c r="CI11860" s="54">
        <v>0.39500000000000002</v>
      </c>
      <c r="CJ11860" s="54">
        <v>124</v>
      </c>
      <c r="CK11860" s="54">
        <v>5.3</v>
      </c>
      <c r="CL11860" s="54">
        <v>1.196E-2</v>
      </c>
      <c r="CM11860" s="54">
        <v>0.78100000000000003</v>
      </c>
      <c r="CN11860" s="53" t="s">
        <v>43538</v>
      </c>
      <c r="CO11860" s="54">
        <v>61</v>
      </c>
      <c r="CP11860" s="54">
        <v>165</v>
      </c>
      <c r="CQ11860" s="55">
        <f t="shared" si="185"/>
        <v>0.36969696969696969</v>
      </c>
      <c r="CR11860" s="52" t="s">
        <v>28921</v>
      </c>
    </row>
    <row r="11861" spans="81:96">
      <c r="CC11861" s="52">
        <v>11860</v>
      </c>
      <c r="CD11861" s="53" t="s">
        <v>43595</v>
      </c>
      <c r="CE11861" s="53" t="s">
        <v>43596</v>
      </c>
      <c r="CF11861" s="54">
        <v>1555</v>
      </c>
      <c r="CG11861" s="54">
        <v>2.0390000000000001</v>
      </c>
      <c r="CH11861" s="54">
        <v>2.456</v>
      </c>
      <c r="CI11861" s="54">
        <v>0.63700000000000001</v>
      </c>
      <c r="CJ11861" s="54">
        <v>80</v>
      </c>
      <c r="CK11861" s="54">
        <v>5.0999999999999996</v>
      </c>
      <c r="CL11861" s="54">
        <v>5.4400000000000004E-3</v>
      </c>
      <c r="CM11861" s="54">
        <v>0.97</v>
      </c>
      <c r="CN11861" s="53" t="s">
        <v>43538</v>
      </c>
      <c r="CO11861" s="54">
        <v>62</v>
      </c>
      <c r="CP11861" s="54">
        <v>165</v>
      </c>
      <c r="CQ11861" s="55">
        <f t="shared" si="185"/>
        <v>0.37575757575757573</v>
      </c>
      <c r="CR11861" s="52" t="s">
        <v>28921</v>
      </c>
    </row>
    <row r="11862" spans="81:96">
      <c r="CC11862" s="52">
        <v>11861</v>
      </c>
      <c r="CD11862" s="53" t="s">
        <v>33545</v>
      </c>
      <c r="CE11862" s="53" t="s">
        <v>33546</v>
      </c>
      <c r="CF11862" s="54">
        <v>3709</v>
      </c>
      <c r="CG11862" s="54">
        <v>2.0249999999999999</v>
      </c>
      <c r="CH11862" s="54">
        <v>2.4350000000000001</v>
      </c>
      <c r="CI11862" s="54">
        <v>0.308</v>
      </c>
      <c r="CJ11862" s="54">
        <v>65</v>
      </c>
      <c r="CK11862" s="54" t="s">
        <v>28918</v>
      </c>
      <c r="CL11862" s="54">
        <v>4.2100000000000002E-3</v>
      </c>
      <c r="CM11862" s="54">
        <v>0.76500000000000001</v>
      </c>
      <c r="CN11862" s="53" t="s">
        <v>43538</v>
      </c>
      <c r="CO11862" s="54">
        <v>63</v>
      </c>
      <c r="CP11862" s="54">
        <v>165</v>
      </c>
      <c r="CQ11862" s="55">
        <f t="shared" si="185"/>
        <v>0.38181818181818183</v>
      </c>
      <c r="CR11862" s="52" t="s">
        <v>28921</v>
      </c>
    </row>
    <row r="11863" spans="81:96">
      <c r="CC11863" s="52">
        <v>11862</v>
      </c>
      <c r="CD11863" s="53" t="s">
        <v>43597</v>
      </c>
      <c r="CE11863" s="53" t="s">
        <v>43598</v>
      </c>
      <c r="CF11863" s="54">
        <v>5522</v>
      </c>
      <c r="CG11863" s="54">
        <v>2</v>
      </c>
      <c r="CH11863" s="54">
        <v>2.7890000000000001</v>
      </c>
      <c r="CI11863" s="54">
        <v>0.41</v>
      </c>
      <c r="CJ11863" s="54">
        <v>139</v>
      </c>
      <c r="CK11863" s="54">
        <v>8.1999999999999993</v>
      </c>
      <c r="CL11863" s="54">
        <v>1.0670000000000001E-2</v>
      </c>
      <c r="CM11863" s="54">
        <v>1.1240000000000001</v>
      </c>
      <c r="CN11863" s="53" t="s">
        <v>43538</v>
      </c>
      <c r="CO11863" s="54">
        <v>64</v>
      </c>
      <c r="CP11863" s="54">
        <v>165</v>
      </c>
      <c r="CQ11863" s="55">
        <f t="shared" si="185"/>
        <v>0.38787878787878788</v>
      </c>
      <c r="CR11863" s="52" t="s">
        <v>28921</v>
      </c>
    </row>
    <row r="11864" spans="81:96">
      <c r="CC11864" s="52">
        <v>11863</v>
      </c>
      <c r="CD11864" s="53" t="s">
        <v>43599</v>
      </c>
      <c r="CE11864" s="53" t="s">
        <v>43600</v>
      </c>
      <c r="CF11864" s="54">
        <v>2613</v>
      </c>
      <c r="CG11864" s="54">
        <v>1.98</v>
      </c>
      <c r="CH11864" s="54">
        <v>2.0049999999999999</v>
      </c>
      <c r="CI11864" s="54">
        <v>0.23100000000000001</v>
      </c>
      <c r="CJ11864" s="54">
        <v>91</v>
      </c>
      <c r="CK11864" s="54">
        <v>9.1</v>
      </c>
      <c r="CL11864" s="54">
        <v>4.5900000000000003E-3</v>
      </c>
      <c r="CM11864" s="54">
        <v>0.69499999999999995</v>
      </c>
      <c r="CN11864" s="53" t="s">
        <v>43538</v>
      </c>
      <c r="CO11864" s="54">
        <v>65</v>
      </c>
      <c r="CP11864" s="54">
        <v>165</v>
      </c>
      <c r="CQ11864" s="55">
        <f t="shared" si="185"/>
        <v>0.39393939393939392</v>
      </c>
      <c r="CR11864" s="52" t="s">
        <v>28921</v>
      </c>
    </row>
    <row r="11865" spans="81:96">
      <c r="CC11865" s="52">
        <v>11864</v>
      </c>
      <c r="CD11865" s="53" t="s">
        <v>43601</v>
      </c>
      <c r="CE11865" s="53" t="s">
        <v>43602</v>
      </c>
      <c r="CF11865" s="54">
        <v>853</v>
      </c>
      <c r="CG11865" s="54">
        <v>1.93</v>
      </c>
      <c r="CH11865" s="54">
        <v>2.1219999999999999</v>
      </c>
      <c r="CI11865" s="54">
        <v>0.73</v>
      </c>
      <c r="CJ11865" s="54">
        <v>204</v>
      </c>
      <c r="CK11865" s="54">
        <v>2.4</v>
      </c>
      <c r="CL11865" s="54">
        <v>3.49E-3</v>
      </c>
      <c r="CM11865" s="54">
        <v>0.66800000000000004</v>
      </c>
      <c r="CN11865" s="53" t="s">
        <v>43538</v>
      </c>
      <c r="CO11865" s="54">
        <v>66</v>
      </c>
      <c r="CP11865" s="54">
        <v>165</v>
      </c>
      <c r="CQ11865" s="55">
        <f t="shared" si="185"/>
        <v>0.4</v>
      </c>
      <c r="CR11865" s="52" t="s">
        <v>28921</v>
      </c>
    </row>
    <row r="11866" spans="81:96">
      <c r="CC11866" s="52">
        <v>11865</v>
      </c>
      <c r="CD11866" s="53" t="s">
        <v>39907</v>
      </c>
      <c r="CE11866" s="53" t="s">
        <v>39908</v>
      </c>
      <c r="CF11866" s="54">
        <v>2913</v>
      </c>
      <c r="CG11866" s="54">
        <v>1.9019999999999999</v>
      </c>
      <c r="CH11866" s="54">
        <v>2.597</v>
      </c>
      <c r="CI11866" s="54">
        <v>0.157</v>
      </c>
      <c r="CJ11866" s="54">
        <v>89</v>
      </c>
      <c r="CK11866" s="54">
        <v>7.5</v>
      </c>
      <c r="CL11866" s="54">
        <v>6.8599999999999998E-3</v>
      </c>
      <c r="CM11866" s="54">
        <v>0.97399999999999998</v>
      </c>
      <c r="CN11866" s="53" t="s">
        <v>43538</v>
      </c>
      <c r="CO11866" s="54">
        <v>67</v>
      </c>
      <c r="CP11866" s="54">
        <v>165</v>
      </c>
      <c r="CQ11866" s="55">
        <f t="shared" si="185"/>
        <v>0.40606060606060607</v>
      </c>
      <c r="CR11866" s="52" t="s">
        <v>28921</v>
      </c>
    </row>
    <row r="11867" spans="81:96">
      <c r="CC11867" s="52">
        <v>11866</v>
      </c>
      <c r="CD11867" s="53" t="s">
        <v>43603</v>
      </c>
      <c r="CE11867" s="53" t="s">
        <v>43604</v>
      </c>
      <c r="CF11867" s="54">
        <v>1036</v>
      </c>
      <c r="CG11867" s="54">
        <v>1.901</v>
      </c>
      <c r="CH11867" s="54">
        <v>2.9670000000000001</v>
      </c>
      <c r="CI11867" s="54">
        <v>0.46300000000000002</v>
      </c>
      <c r="CJ11867" s="54">
        <v>54</v>
      </c>
      <c r="CK11867" s="54">
        <v>5.4</v>
      </c>
      <c r="CL11867" s="54">
        <v>4.0899999999999999E-3</v>
      </c>
      <c r="CM11867" s="54">
        <v>1.232</v>
      </c>
      <c r="CN11867" s="53" t="s">
        <v>43538</v>
      </c>
      <c r="CO11867" s="54">
        <v>68</v>
      </c>
      <c r="CP11867" s="54">
        <v>165</v>
      </c>
      <c r="CQ11867" s="55">
        <f t="shared" si="185"/>
        <v>0.41212121212121211</v>
      </c>
      <c r="CR11867" s="52" t="s">
        <v>28921</v>
      </c>
    </row>
    <row r="11868" spans="81:96">
      <c r="CC11868" s="52">
        <v>11867</v>
      </c>
      <c r="CD11868" s="53" t="s">
        <v>43605</v>
      </c>
      <c r="CE11868" s="53" t="s">
        <v>43606</v>
      </c>
      <c r="CF11868" s="54">
        <v>2407</v>
      </c>
      <c r="CG11868" s="54">
        <v>1.891</v>
      </c>
      <c r="CH11868" s="54">
        <v>2.0619999999999998</v>
      </c>
      <c r="CI11868" s="54">
        <v>0.48699999999999999</v>
      </c>
      <c r="CJ11868" s="54">
        <v>78</v>
      </c>
      <c r="CK11868" s="54">
        <v>8.5</v>
      </c>
      <c r="CL11868" s="54">
        <v>4.8599999999999997E-3</v>
      </c>
      <c r="CM11868" s="54">
        <v>0.82099999999999995</v>
      </c>
      <c r="CN11868" s="53" t="s">
        <v>43538</v>
      </c>
      <c r="CO11868" s="54">
        <v>69</v>
      </c>
      <c r="CP11868" s="54">
        <v>165</v>
      </c>
      <c r="CQ11868" s="55">
        <f t="shared" si="185"/>
        <v>0.41818181818181815</v>
      </c>
      <c r="CR11868" s="52" t="s">
        <v>28921</v>
      </c>
    </row>
    <row r="11869" spans="81:96">
      <c r="CC11869" s="52">
        <v>11868</v>
      </c>
      <c r="CD11869" s="53" t="s">
        <v>43607</v>
      </c>
      <c r="CE11869" s="53" t="s">
        <v>43608</v>
      </c>
      <c r="CF11869" s="54">
        <v>628</v>
      </c>
      <c r="CG11869" s="54">
        <v>1.883</v>
      </c>
      <c r="CH11869" s="54"/>
      <c r="CI11869" s="54">
        <v>0.42</v>
      </c>
      <c r="CJ11869" s="54">
        <v>100</v>
      </c>
      <c r="CK11869" s="54">
        <v>3.7</v>
      </c>
      <c r="CL11869" s="54">
        <v>2.48E-3</v>
      </c>
      <c r="CM11869" s="54"/>
      <c r="CN11869" s="53" t="s">
        <v>43538</v>
      </c>
      <c r="CO11869" s="54">
        <v>70</v>
      </c>
      <c r="CP11869" s="54">
        <v>165</v>
      </c>
      <c r="CQ11869" s="55">
        <f t="shared" si="185"/>
        <v>0.42424242424242425</v>
      </c>
      <c r="CR11869" s="52" t="s">
        <v>28921</v>
      </c>
    </row>
    <row r="11870" spans="81:96">
      <c r="CC11870" s="52">
        <v>11869</v>
      </c>
      <c r="CD11870" s="53" t="s">
        <v>43609</v>
      </c>
      <c r="CE11870" s="53" t="s">
        <v>43610</v>
      </c>
      <c r="CF11870" s="54">
        <v>1639</v>
      </c>
      <c r="CG11870" s="54">
        <v>1.859</v>
      </c>
      <c r="CH11870" s="54">
        <v>1.657</v>
      </c>
      <c r="CI11870" s="54">
        <v>0.23100000000000001</v>
      </c>
      <c r="CJ11870" s="54">
        <v>108</v>
      </c>
      <c r="CK11870" s="54">
        <v>5.9</v>
      </c>
      <c r="CL11870" s="54">
        <v>2.65E-3</v>
      </c>
      <c r="CM11870" s="54">
        <v>0.34100000000000003</v>
      </c>
      <c r="CN11870" s="53" t="s">
        <v>43538</v>
      </c>
      <c r="CO11870" s="54">
        <v>71</v>
      </c>
      <c r="CP11870" s="54">
        <v>165</v>
      </c>
      <c r="CQ11870" s="55">
        <f t="shared" si="185"/>
        <v>0.4303030303030303</v>
      </c>
      <c r="CR11870" s="52" t="s">
        <v>28921</v>
      </c>
    </row>
    <row r="11871" spans="81:96">
      <c r="CC11871" s="52">
        <v>11870</v>
      </c>
      <c r="CD11871" s="53" t="s">
        <v>43611</v>
      </c>
      <c r="CE11871" s="53" t="s">
        <v>43612</v>
      </c>
      <c r="CF11871" s="54">
        <v>8100</v>
      </c>
      <c r="CG11871" s="54">
        <v>1.839</v>
      </c>
      <c r="CH11871" s="54">
        <v>2.1</v>
      </c>
      <c r="CI11871" s="54">
        <v>0.40899999999999997</v>
      </c>
      <c r="CJ11871" s="54">
        <v>115</v>
      </c>
      <c r="CK11871" s="54" t="s">
        <v>28918</v>
      </c>
      <c r="CL11871" s="54">
        <v>8.2900000000000005E-3</v>
      </c>
      <c r="CM11871" s="54">
        <v>0.70899999999999996</v>
      </c>
      <c r="CN11871" s="53" t="s">
        <v>43538</v>
      </c>
      <c r="CO11871" s="54">
        <v>72</v>
      </c>
      <c r="CP11871" s="54">
        <v>165</v>
      </c>
      <c r="CQ11871" s="55">
        <f t="shared" si="185"/>
        <v>0.43636363636363634</v>
      </c>
      <c r="CR11871" s="52" t="s">
        <v>28921</v>
      </c>
    </row>
    <row r="11872" spans="81:96">
      <c r="CC11872" s="52">
        <v>11871</v>
      </c>
      <c r="CD11872" s="53" t="s">
        <v>43613</v>
      </c>
      <c r="CE11872" s="53" t="s">
        <v>43614</v>
      </c>
      <c r="CF11872" s="54">
        <v>3613</v>
      </c>
      <c r="CG11872" s="54">
        <v>1.8320000000000001</v>
      </c>
      <c r="CH11872" s="54">
        <v>3.202</v>
      </c>
      <c r="CI11872" s="54">
        <v>0.20799999999999999</v>
      </c>
      <c r="CJ11872" s="54">
        <v>144</v>
      </c>
      <c r="CK11872" s="54">
        <v>4.8</v>
      </c>
      <c r="CL11872" s="54">
        <v>1.35E-2</v>
      </c>
      <c r="CM11872" s="54">
        <v>1.3</v>
      </c>
      <c r="CN11872" s="53" t="s">
        <v>43538</v>
      </c>
      <c r="CO11872" s="54">
        <v>73</v>
      </c>
      <c r="CP11872" s="54">
        <v>165</v>
      </c>
      <c r="CQ11872" s="55">
        <f t="shared" si="185"/>
        <v>0.44242424242424244</v>
      </c>
      <c r="CR11872" s="52" t="s">
        <v>28921</v>
      </c>
    </row>
    <row r="11873" spans="81:96">
      <c r="CC11873" s="52">
        <v>11872</v>
      </c>
      <c r="CD11873" s="53" t="s">
        <v>38727</v>
      </c>
      <c r="CE11873" s="53" t="s">
        <v>38728</v>
      </c>
      <c r="CF11873" s="54">
        <v>19033</v>
      </c>
      <c r="CG11873" s="54">
        <v>1.825</v>
      </c>
      <c r="CH11873" s="54">
        <v>2.609</v>
      </c>
      <c r="CI11873" s="54">
        <v>0.27500000000000002</v>
      </c>
      <c r="CJ11873" s="54">
        <v>353</v>
      </c>
      <c r="CK11873" s="54" t="s">
        <v>28918</v>
      </c>
      <c r="CL11873" s="54">
        <v>3.5130000000000002E-2</v>
      </c>
      <c r="CM11873" s="54">
        <v>1.5169999999999999</v>
      </c>
      <c r="CN11873" s="53" t="s">
        <v>43538</v>
      </c>
      <c r="CO11873" s="54">
        <v>74</v>
      </c>
      <c r="CP11873" s="54">
        <v>165</v>
      </c>
      <c r="CQ11873" s="55">
        <f t="shared" si="185"/>
        <v>0.44848484848484849</v>
      </c>
      <c r="CR11873" s="52" t="s">
        <v>28921</v>
      </c>
    </row>
    <row r="11874" spans="81:96">
      <c r="CC11874" s="52">
        <v>11873</v>
      </c>
      <c r="CD11874" s="53" t="s">
        <v>37392</v>
      </c>
      <c r="CE11874" s="53" t="s">
        <v>37393</v>
      </c>
      <c r="CF11874" s="54">
        <v>755</v>
      </c>
      <c r="CG11874" s="54">
        <v>1.7749999999999999</v>
      </c>
      <c r="CH11874" s="54">
        <v>2.3330000000000002</v>
      </c>
      <c r="CI11874" s="54">
        <v>1.1719999999999999</v>
      </c>
      <c r="CJ11874" s="54">
        <v>29</v>
      </c>
      <c r="CK11874" s="54">
        <v>5.5</v>
      </c>
      <c r="CL11874" s="54">
        <v>2.7699999999999999E-3</v>
      </c>
      <c r="CM11874" s="54">
        <v>0.96799999999999997</v>
      </c>
      <c r="CN11874" s="53" t="s">
        <v>43538</v>
      </c>
      <c r="CO11874" s="54">
        <v>75</v>
      </c>
      <c r="CP11874" s="54">
        <v>165</v>
      </c>
      <c r="CQ11874" s="55">
        <f t="shared" si="185"/>
        <v>0.45454545454545453</v>
      </c>
      <c r="CR11874" s="52" t="s">
        <v>28921</v>
      </c>
    </row>
    <row r="11875" spans="81:96">
      <c r="CC11875" s="52">
        <v>11874</v>
      </c>
      <c r="CD11875" s="53" t="s">
        <v>34145</v>
      </c>
      <c r="CE11875" s="53" t="s">
        <v>34146</v>
      </c>
      <c r="CF11875" s="54">
        <v>1446</v>
      </c>
      <c r="CG11875" s="54">
        <v>1.7629999999999999</v>
      </c>
      <c r="CH11875" s="54">
        <v>1.843</v>
      </c>
      <c r="CI11875" s="54">
        <v>0.4</v>
      </c>
      <c r="CJ11875" s="54">
        <v>75</v>
      </c>
      <c r="CK11875" s="54">
        <v>6.2</v>
      </c>
      <c r="CL11875" s="54">
        <v>3.3500000000000001E-3</v>
      </c>
      <c r="CM11875" s="54">
        <v>0.58199999999999996</v>
      </c>
      <c r="CN11875" s="53" t="s">
        <v>43538</v>
      </c>
      <c r="CO11875" s="54">
        <v>76</v>
      </c>
      <c r="CP11875" s="54">
        <v>165</v>
      </c>
      <c r="CQ11875" s="55">
        <f t="shared" si="185"/>
        <v>0.46060606060606063</v>
      </c>
      <c r="CR11875" s="52" t="s">
        <v>28921</v>
      </c>
    </row>
    <row r="11876" spans="81:96">
      <c r="CC11876" s="52">
        <v>11875</v>
      </c>
      <c r="CD11876" s="53" t="s">
        <v>43615</v>
      </c>
      <c r="CE11876" s="53" t="s">
        <v>43616</v>
      </c>
      <c r="CF11876" s="54">
        <v>4806</v>
      </c>
      <c r="CG11876" s="54">
        <v>1.7370000000000001</v>
      </c>
      <c r="CH11876" s="54">
        <v>1.988</v>
      </c>
      <c r="CI11876" s="54">
        <v>0.38800000000000001</v>
      </c>
      <c r="CJ11876" s="54">
        <v>129</v>
      </c>
      <c r="CK11876" s="54" t="s">
        <v>28918</v>
      </c>
      <c r="CL11876" s="54">
        <v>5.9699999999999996E-3</v>
      </c>
      <c r="CM11876" s="54">
        <v>0.63900000000000001</v>
      </c>
      <c r="CN11876" s="53" t="s">
        <v>43538</v>
      </c>
      <c r="CO11876" s="54">
        <v>77</v>
      </c>
      <c r="CP11876" s="54">
        <v>165</v>
      </c>
      <c r="CQ11876" s="55">
        <f t="shared" si="185"/>
        <v>0.46666666666666667</v>
      </c>
      <c r="CR11876" s="52" t="s">
        <v>28921</v>
      </c>
    </row>
    <row r="11877" spans="81:96">
      <c r="CC11877" s="52">
        <v>11876</v>
      </c>
      <c r="CD11877" s="53" t="s">
        <v>35991</v>
      </c>
      <c r="CE11877" s="53" t="s">
        <v>35992</v>
      </c>
      <c r="CF11877" s="54">
        <v>769</v>
      </c>
      <c r="CG11877" s="54">
        <v>1.702</v>
      </c>
      <c r="CH11877" s="54">
        <v>1.5529999999999999</v>
      </c>
      <c r="CI11877" s="54">
        <v>0.32900000000000001</v>
      </c>
      <c r="CJ11877" s="54">
        <v>70</v>
      </c>
      <c r="CK11877" s="54">
        <v>5.6</v>
      </c>
      <c r="CL11877" s="54">
        <v>2E-3</v>
      </c>
      <c r="CM11877" s="54">
        <v>0.48899999999999999</v>
      </c>
      <c r="CN11877" s="53" t="s">
        <v>43538</v>
      </c>
      <c r="CO11877" s="54">
        <v>78</v>
      </c>
      <c r="CP11877" s="54">
        <v>165</v>
      </c>
      <c r="CQ11877" s="55">
        <f t="shared" si="185"/>
        <v>0.47272727272727272</v>
      </c>
      <c r="CR11877" s="52" t="s">
        <v>28921</v>
      </c>
    </row>
    <row r="11878" spans="81:96">
      <c r="CC11878" s="52">
        <v>11877</v>
      </c>
      <c r="CD11878" s="53" t="s">
        <v>37977</v>
      </c>
      <c r="CE11878" s="53" t="s">
        <v>37978</v>
      </c>
      <c r="CF11878" s="54">
        <v>665</v>
      </c>
      <c r="CG11878" s="54">
        <v>1.67</v>
      </c>
      <c r="CH11878" s="54">
        <v>1.726</v>
      </c>
      <c r="CI11878" s="54">
        <v>0.59499999999999997</v>
      </c>
      <c r="CJ11878" s="54">
        <v>84</v>
      </c>
      <c r="CK11878" s="54">
        <v>4.5</v>
      </c>
      <c r="CL11878" s="54">
        <v>1.65E-3</v>
      </c>
      <c r="CM11878" s="54">
        <v>0.443</v>
      </c>
      <c r="CN11878" s="53" t="s">
        <v>43538</v>
      </c>
      <c r="CO11878" s="54">
        <v>79</v>
      </c>
      <c r="CP11878" s="54">
        <v>165</v>
      </c>
      <c r="CQ11878" s="55">
        <f t="shared" si="185"/>
        <v>0.47878787878787876</v>
      </c>
      <c r="CR11878" s="52" t="s">
        <v>28921</v>
      </c>
    </row>
    <row r="11879" spans="81:96">
      <c r="CC11879" s="52">
        <v>11878</v>
      </c>
      <c r="CD11879" s="53" t="s">
        <v>39722</v>
      </c>
      <c r="CE11879" s="53" t="s">
        <v>39723</v>
      </c>
      <c r="CF11879" s="54">
        <v>863</v>
      </c>
      <c r="CG11879" s="54">
        <v>1.667</v>
      </c>
      <c r="CH11879" s="54">
        <v>1.9950000000000001</v>
      </c>
      <c r="CI11879" s="54">
        <v>0.5</v>
      </c>
      <c r="CJ11879" s="54">
        <v>36</v>
      </c>
      <c r="CK11879" s="54">
        <v>6.7</v>
      </c>
      <c r="CL11879" s="54">
        <v>2.1099999999999999E-3</v>
      </c>
      <c r="CM11879" s="54">
        <v>0.71899999999999997</v>
      </c>
      <c r="CN11879" s="53" t="s">
        <v>43538</v>
      </c>
      <c r="CO11879" s="54">
        <v>80</v>
      </c>
      <c r="CP11879" s="54">
        <v>165</v>
      </c>
      <c r="CQ11879" s="55">
        <f t="shared" si="185"/>
        <v>0.48484848484848486</v>
      </c>
      <c r="CR11879" s="52" t="s">
        <v>28921</v>
      </c>
    </row>
    <row r="11880" spans="81:96">
      <c r="CC11880" s="52">
        <v>11879</v>
      </c>
      <c r="CD11880" s="53" t="s">
        <v>42145</v>
      </c>
      <c r="CE11880" s="53" t="s">
        <v>42146</v>
      </c>
      <c r="CF11880" s="54">
        <v>221</v>
      </c>
      <c r="CG11880" s="54">
        <v>1.6559999999999999</v>
      </c>
      <c r="CH11880" s="54">
        <v>1.6559999999999999</v>
      </c>
      <c r="CI11880" s="54">
        <v>8.2000000000000003E-2</v>
      </c>
      <c r="CJ11880" s="54">
        <v>49</v>
      </c>
      <c r="CK11880" s="54">
        <v>2.2000000000000002</v>
      </c>
      <c r="CL11880" s="54">
        <v>1.4400000000000001E-3</v>
      </c>
      <c r="CM11880" s="54">
        <v>0.69299999999999995</v>
      </c>
      <c r="CN11880" s="53" t="s">
        <v>43538</v>
      </c>
      <c r="CO11880" s="54">
        <v>81</v>
      </c>
      <c r="CP11880" s="54">
        <v>165</v>
      </c>
      <c r="CQ11880" s="55">
        <f t="shared" si="185"/>
        <v>0.49090909090909091</v>
      </c>
      <c r="CR11880" s="52" t="s">
        <v>28921</v>
      </c>
    </row>
    <row r="11881" spans="81:96">
      <c r="CC11881" s="52">
        <v>11880</v>
      </c>
      <c r="CD11881" s="53" t="s">
        <v>35993</v>
      </c>
      <c r="CE11881" s="53" t="s">
        <v>35994</v>
      </c>
      <c r="CF11881" s="54">
        <v>1543</v>
      </c>
      <c r="CG11881" s="54">
        <v>1.653</v>
      </c>
      <c r="CH11881" s="54">
        <v>1.6910000000000001</v>
      </c>
      <c r="CI11881" s="54">
        <v>0.2</v>
      </c>
      <c r="CJ11881" s="54">
        <v>80</v>
      </c>
      <c r="CK11881" s="54">
        <v>6.3</v>
      </c>
      <c r="CL11881" s="54">
        <v>3.0000000000000001E-3</v>
      </c>
      <c r="CM11881" s="54">
        <v>0.438</v>
      </c>
      <c r="CN11881" s="53" t="s">
        <v>43538</v>
      </c>
      <c r="CO11881" s="54">
        <v>82</v>
      </c>
      <c r="CP11881" s="54">
        <v>165</v>
      </c>
      <c r="CQ11881" s="55">
        <f t="shared" si="185"/>
        <v>0.49696969696969695</v>
      </c>
      <c r="CR11881" s="52" t="s">
        <v>28921</v>
      </c>
    </row>
    <row r="11882" spans="81:96">
      <c r="CC11882" s="52">
        <v>11881</v>
      </c>
      <c r="CD11882" s="53" t="s">
        <v>33563</v>
      </c>
      <c r="CE11882" s="53" t="s">
        <v>33564</v>
      </c>
      <c r="CF11882" s="54">
        <v>1302</v>
      </c>
      <c r="CG11882" s="54">
        <v>1.649</v>
      </c>
      <c r="CH11882" s="54">
        <v>2.012</v>
      </c>
      <c r="CI11882" s="54">
        <v>0.182</v>
      </c>
      <c r="CJ11882" s="54">
        <v>44</v>
      </c>
      <c r="CK11882" s="54">
        <v>8.1</v>
      </c>
      <c r="CL11882" s="54">
        <v>2.7599999999999999E-3</v>
      </c>
      <c r="CM11882" s="54">
        <v>0.70899999999999996</v>
      </c>
      <c r="CN11882" s="53" t="s">
        <v>43538</v>
      </c>
      <c r="CO11882" s="54">
        <v>83</v>
      </c>
      <c r="CP11882" s="54">
        <v>165</v>
      </c>
      <c r="CQ11882" s="55">
        <f t="shared" si="185"/>
        <v>0.50303030303030305</v>
      </c>
      <c r="CR11882" s="52" t="s">
        <v>28938</v>
      </c>
    </row>
    <row r="11883" spans="81:96">
      <c r="CC11883" s="52">
        <v>11882</v>
      </c>
      <c r="CD11883" s="53" t="s">
        <v>43617</v>
      </c>
      <c r="CE11883" s="53" t="s">
        <v>43618</v>
      </c>
      <c r="CF11883" s="54">
        <v>130</v>
      </c>
      <c r="CG11883" s="54">
        <v>1.633</v>
      </c>
      <c r="CH11883" s="54">
        <v>1.8380000000000001</v>
      </c>
      <c r="CI11883" s="54">
        <v>0.10299999999999999</v>
      </c>
      <c r="CJ11883" s="54">
        <v>29</v>
      </c>
      <c r="CK11883" s="54">
        <v>2.5</v>
      </c>
      <c r="CL11883" s="54">
        <v>6.6E-4</v>
      </c>
      <c r="CM11883" s="54">
        <v>0.61199999999999999</v>
      </c>
      <c r="CN11883" s="53" t="s">
        <v>43538</v>
      </c>
      <c r="CO11883" s="54">
        <v>84</v>
      </c>
      <c r="CP11883" s="54">
        <v>165</v>
      </c>
      <c r="CQ11883" s="55">
        <f t="shared" si="185"/>
        <v>0.50909090909090904</v>
      </c>
      <c r="CR11883" s="52" t="s">
        <v>28938</v>
      </c>
    </row>
    <row r="11884" spans="81:96">
      <c r="CC11884" s="52">
        <v>11883</v>
      </c>
      <c r="CD11884" s="53" t="s">
        <v>43619</v>
      </c>
      <c r="CE11884" s="53" t="s">
        <v>43620</v>
      </c>
      <c r="CF11884" s="54">
        <v>5676</v>
      </c>
      <c r="CG11884" s="54">
        <v>1.63</v>
      </c>
      <c r="CH11884" s="54">
        <v>1.982</v>
      </c>
      <c r="CI11884" s="54">
        <v>0.34399999999999997</v>
      </c>
      <c r="CJ11884" s="54">
        <v>192</v>
      </c>
      <c r="CK11884" s="54">
        <v>8.9</v>
      </c>
      <c r="CL11884" s="54">
        <v>9.2800000000000001E-3</v>
      </c>
      <c r="CM11884" s="54">
        <v>0.64</v>
      </c>
      <c r="CN11884" s="53" t="s">
        <v>43538</v>
      </c>
      <c r="CO11884" s="54">
        <v>85</v>
      </c>
      <c r="CP11884" s="54">
        <v>165</v>
      </c>
      <c r="CQ11884" s="55">
        <f t="shared" si="185"/>
        <v>0.51515151515151514</v>
      </c>
      <c r="CR11884" s="52" t="s">
        <v>28938</v>
      </c>
    </row>
    <row r="11885" spans="81:96">
      <c r="CC11885" s="52">
        <v>11884</v>
      </c>
      <c r="CD11885" s="53" t="s">
        <v>43621</v>
      </c>
      <c r="CE11885" s="53" t="s">
        <v>43622</v>
      </c>
      <c r="CF11885" s="54">
        <v>434</v>
      </c>
      <c r="CG11885" s="54">
        <v>1.621</v>
      </c>
      <c r="CH11885" s="54"/>
      <c r="CI11885" s="54">
        <v>0.32500000000000001</v>
      </c>
      <c r="CJ11885" s="54">
        <v>40</v>
      </c>
      <c r="CK11885" s="54">
        <v>4.9000000000000004</v>
      </c>
      <c r="CL11885" s="54">
        <v>1.0300000000000001E-3</v>
      </c>
      <c r="CM11885" s="54"/>
      <c r="CN11885" s="53" t="s">
        <v>43538</v>
      </c>
      <c r="CO11885" s="54">
        <v>86</v>
      </c>
      <c r="CP11885" s="54">
        <v>165</v>
      </c>
      <c r="CQ11885" s="55">
        <f t="shared" si="185"/>
        <v>0.52121212121212124</v>
      </c>
      <c r="CR11885" s="52" t="s">
        <v>28938</v>
      </c>
    </row>
    <row r="11886" spans="81:96">
      <c r="CC11886" s="52">
        <v>11885</v>
      </c>
      <c r="CD11886" s="53" t="s">
        <v>35999</v>
      </c>
      <c r="CE11886" s="53" t="s">
        <v>36000</v>
      </c>
      <c r="CF11886" s="54">
        <v>863</v>
      </c>
      <c r="CG11886" s="54">
        <v>1.573</v>
      </c>
      <c r="CH11886" s="54">
        <v>1.5189999999999999</v>
      </c>
      <c r="CI11886" s="54">
        <v>0.39100000000000001</v>
      </c>
      <c r="CJ11886" s="54">
        <v>46</v>
      </c>
      <c r="CK11886" s="54">
        <v>8.1999999999999993</v>
      </c>
      <c r="CL11886" s="54">
        <v>1.24E-3</v>
      </c>
      <c r="CM11886" s="54">
        <v>0.41599999999999998</v>
      </c>
      <c r="CN11886" s="53" t="s">
        <v>43538</v>
      </c>
      <c r="CO11886" s="54">
        <v>87</v>
      </c>
      <c r="CP11886" s="54">
        <v>165</v>
      </c>
      <c r="CQ11886" s="55">
        <f t="shared" si="185"/>
        <v>0.52727272727272723</v>
      </c>
      <c r="CR11886" s="52" t="s">
        <v>28938</v>
      </c>
    </row>
    <row r="11887" spans="81:96">
      <c r="CC11887" s="52">
        <v>11886</v>
      </c>
      <c r="CD11887" s="53" t="s">
        <v>43623</v>
      </c>
      <c r="CE11887" s="53" t="s">
        <v>43624</v>
      </c>
      <c r="CF11887" s="54">
        <v>4547</v>
      </c>
      <c r="CG11887" s="54">
        <v>1.5469999999999999</v>
      </c>
      <c r="CH11887" s="54">
        <v>2</v>
      </c>
      <c r="CI11887" s="54">
        <v>0.68</v>
      </c>
      <c r="CJ11887" s="54">
        <v>97</v>
      </c>
      <c r="CK11887" s="54" t="s">
        <v>28918</v>
      </c>
      <c r="CL11887" s="54">
        <v>7.3499999999999998E-3</v>
      </c>
      <c r="CM11887" s="54">
        <v>0.81200000000000006</v>
      </c>
      <c r="CN11887" s="53" t="s">
        <v>43538</v>
      </c>
      <c r="CO11887" s="54">
        <v>88</v>
      </c>
      <c r="CP11887" s="54">
        <v>165</v>
      </c>
      <c r="CQ11887" s="55">
        <f t="shared" si="185"/>
        <v>0.53333333333333333</v>
      </c>
      <c r="CR11887" s="52" t="s">
        <v>28938</v>
      </c>
    </row>
    <row r="11888" spans="81:96">
      <c r="CC11888" s="52">
        <v>11887</v>
      </c>
      <c r="CD11888" s="53" t="s">
        <v>29560</v>
      </c>
      <c r="CE11888" s="53" t="s">
        <v>29561</v>
      </c>
      <c r="CF11888" s="54">
        <v>926</v>
      </c>
      <c r="CG11888" s="54">
        <v>1.4770000000000001</v>
      </c>
      <c r="CH11888" s="54">
        <v>1.899</v>
      </c>
      <c r="CI11888" s="54">
        <v>0.27600000000000002</v>
      </c>
      <c r="CJ11888" s="54">
        <v>58</v>
      </c>
      <c r="CK11888" s="54">
        <v>6.5</v>
      </c>
      <c r="CL11888" s="54">
        <v>2.14E-3</v>
      </c>
      <c r="CM11888" s="54">
        <v>0.59299999999999997</v>
      </c>
      <c r="CN11888" s="53" t="s">
        <v>43538</v>
      </c>
      <c r="CO11888" s="54">
        <v>89</v>
      </c>
      <c r="CP11888" s="54">
        <v>165</v>
      </c>
      <c r="CQ11888" s="55">
        <f t="shared" si="185"/>
        <v>0.53939393939393943</v>
      </c>
      <c r="CR11888" s="52" t="s">
        <v>28938</v>
      </c>
    </row>
    <row r="11889" spans="81:96">
      <c r="CC11889" s="52">
        <v>11888</v>
      </c>
      <c r="CD11889" s="53" t="s">
        <v>43625</v>
      </c>
      <c r="CE11889" s="53" t="s">
        <v>43626</v>
      </c>
      <c r="CF11889" s="54">
        <v>771</v>
      </c>
      <c r="CG11889" s="54">
        <v>1.4590000000000001</v>
      </c>
      <c r="CH11889" s="54">
        <v>1.3779999999999999</v>
      </c>
      <c r="CI11889" s="54">
        <v>0.246</v>
      </c>
      <c r="CJ11889" s="54">
        <v>57</v>
      </c>
      <c r="CK11889" s="54">
        <v>4</v>
      </c>
      <c r="CL11889" s="54">
        <v>2.32E-3</v>
      </c>
      <c r="CM11889" s="54">
        <v>0.38300000000000001</v>
      </c>
      <c r="CN11889" s="53" t="s">
        <v>43538</v>
      </c>
      <c r="CO11889" s="54">
        <v>90</v>
      </c>
      <c r="CP11889" s="54">
        <v>165</v>
      </c>
      <c r="CQ11889" s="55">
        <f t="shared" si="185"/>
        <v>0.54545454545454541</v>
      </c>
      <c r="CR11889" s="52" t="s">
        <v>28938</v>
      </c>
    </row>
    <row r="11890" spans="81:96">
      <c r="CC11890" s="52">
        <v>11889</v>
      </c>
      <c r="CD11890" s="53" t="s">
        <v>37422</v>
      </c>
      <c r="CE11890" s="53" t="s">
        <v>37423</v>
      </c>
      <c r="CF11890" s="54">
        <v>1189</v>
      </c>
      <c r="CG11890" s="54">
        <v>1.4530000000000001</v>
      </c>
      <c r="CH11890" s="54">
        <v>1.7709999999999999</v>
      </c>
      <c r="CI11890" s="54">
        <v>0.19600000000000001</v>
      </c>
      <c r="CJ11890" s="54">
        <v>46</v>
      </c>
      <c r="CK11890" s="54">
        <v>7</v>
      </c>
      <c r="CL11890" s="54">
        <v>2.7499999999999998E-3</v>
      </c>
      <c r="CM11890" s="54">
        <v>0.65200000000000002</v>
      </c>
      <c r="CN11890" s="53" t="s">
        <v>43538</v>
      </c>
      <c r="CO11890" s="54">
        <v>91</v>
      </c>
      <c r="CP11890" s="54">
        <v>165</v>
      </c>
      <c r="CQ11890" s="55">
        <f t="shared" si="185"/>
        <v>0.55151515151515151</v>
      </c>
      <c r="CR11890" s="52" t="s">
        <v>28938</v>
      </c>
    </row>
    <row r="11891" spans="81:96">
      <c r="CC11891" s="52">
        <v>11890</v>
      </c>
      <c r="CD11891" s="53" t="s">
        <v>34057</v>
      </c>
      <c r="CE11891" s="53" t="s">
        <v>34058</v>
      </c>
      <c r="CF11891" s="54">
        <v>2490</v>
      </c>
      <c r="CG11891" s="54">
        <v>1.4339999999999999</v>
      </c>
      <c r="CH11891" s="54">
        <v>2.1040000000000001</v>
      </c>
      <c r="CI11891" s="54">
        <v>0.22700000000000001</v>
      </c>
      <c r="CJ11891" s="54">
        <v>97</v>
      </c>
      <c r="CK11891" s="54">
        <v>7.1</v>
      </c>
      <c r="CL11891" s="54">
        <v>4.7400000000000003E-3</v>
      </c>
      <c r="CM11891" s="54">
        <v>0.65</v>
      </c>
      <c r="CN11891" s="53" t="s">
        <v>43538</v>
      </c>
      <c r="CO11891" s="54">
        <v>92</v>
      </c>
      <c r="CP11891" s="54">
        <v>165</v>
      </c>
      <c r="CQ11891" s="55">
        <f t="shared" si="185"/>
        <v>0.55757575757575761</v>
      </c>
      <c r="CR11891" s="52" t="s">
        <v>28938</v>
      </c>
    </row>
    <row r="11892" spans="81:96">
      <c r="CC11892" s="52">
        <v>11891</v>
      </c>
      <c r="CD11892" s="53" t="s">
        <v>43627</v>
      </c>
      <c r="CE11892" s="53" t="s">
        <v>43628</v>
      </c>
      <c r="CF11892" s="54">
        <v>2817</v>
      </c>
      <c r="CG11892" s="54">
        <v>1.4339999999999999</v>
      </c>
      <c r="CH11892" s="54">
        <v>1.623</v>
      </c>
      <c r="CI11892" s="54">
        <v>0.60099999999999998</v>
      </c>
      <c r="CJ11892" s="54">
        <v>158</v>
      </c>
      <c r="CK11892" s="54">
        <v>6.6</v>
      </c>
      <c r="CL11892" s="54">
        <v>6.1799999999999997E-3</v>
      </c>
      <c r="CM11892" s="54">
        <v>0.54900000000000004</v>
      </c>
      <c r="CN11892" s="53" t="s">
        <v>43538</v>
      </c>
      <c r="CO11892" s="54">
        <v>93</v>
      </c>
      <c r="CP11892" s="54">
        <v>165</v>
      </c>
      <c r="CQ11892" s="55">
        <f t="shared" si="185"/>
        <v>0.5636363636363636</v>
      </c>
      <c r="CR11892" s="52" t="s">
        <v>28938</v>
      </c>
    </row>
    <row r="11893" spans="81:96">
      <c r="CC11893" s="52">
        <v>11892</v>
      </c>
      <c r="CD11893" s="53" t="s">
        <v>43629</v>
      </c>
      <c r="CE11893" s="53" t="s">
        <v>43630</v>
      </c>
      <c r="CF11893" s="54">
        <v>1573</v>
      </c>
      <c r="CG11893" s="54">
        <v>1.4219999999999999</v>
      </c>
      <c r="CH11893" s="54">
        <v>0.93</v>
      </c>
      <c r="CI11893" s="54">
        <v>0.53500000000000003</v>
      </c>
      <c r="CJ11893" s="54">
        <v>157</v>
      </c>
      <c r="CK11893" s="54">
        <v>5.0999999999999996</v>
      </c>
      <c r="CL11893" s="54">
        <v>2.66E-3</v>
      </c>
      <c r="CM11893" s="54">
        <v>0.20599999999999999</v>
      </c>
      <c r="CN11893" s="53" t="s">
        <v>43538</v>
      </c>
      <c r="CO11893" s="54">
        <v>94</v>
      </c>
      <c r="CP11893" s="54">
        <v>165</v>
      </c>
      <c r="CQ11893" s="55">
        <f t="shared" si="185"/>
        <v>0.5696969696969697</v>
      </c>
      <c r="CR11893" s="52" t="s">
        <v>28938</v>
      </c>
    </row>
    <row r="11894" spans="81:96">
      <c r="CC11894" s="52">
        <v>11893</v>
      </c>
      <c r="CD11894" s="53" t="s">
        <v>43631</v>
      </c>
      <c r="CE11894" s="53" t="s">
        <v>43632</v>
      </c>
      <c r="CF11894" s="54">
        <v>1232</v>
      </c>
      <c r="CG11894" s="54">
        <v>1.413</v>
      </c>
      <c r="CH11894" s="54">
        <v>1.4650000000000001</v>
      </c>
      <c r="CI11894" s="54">
        <v>0.39700000000000002</v>
      </c>
      <c r="CJ11894" s="54">
        <v>116</v>
      </c>
      <c r="CK11894" s="54">
        <v>5</v>
      </c>
      <c r="CL11894" s="54">
        <v>4.3899999999999998E-3</v>
      </c>
      <c r="CM11894" s="54">
        <v>0.59499999999999997</v>
      </c>
      <c r="CN11894" s="53" t="s">
        <v>43538</v>
      </c>
      <c r="CO11894" s="54">
        <v>95</v>
      </c>
      <c r="CP11894" s="54">
        <v>165</v>
      </c>
      <c r="CQ11894" s="55">
        <f t="shared" si="185"/>
        <v>0.5757575757575758</v>
      </c>
      <c r="CR11894" s="52" t="s">
        <v>28938</v>
      </c>
    </row>
    <row r="11895" spans="81:96">
      <c r="CC11895" s="52">
        <v>11894</v>
      </c>
      <c r="CD11895" s="53" t="s">
        <v>41273</v>
      </c>
      <c r="CE11895" s="53" t="s">
        <v>41274</v>
      </c>
      <c r="CF11895" s="54">
        <v>697</v>
      </c>
      <c r="CG11895" s="54">
        <v>1.3939999999999999</v>
      </c>
      <c r="CH11895" s="54">
        <v>1.393</v>
      </c>
      <c r="CI11895" s="54">
        <v>0.16700000000000001</v>
      </c>
      <c r="CJ11895" s="54">
        <v>54</v>
      </c>
      <c r="CK11895" s="54">
        <v>5.6</v>
      </c>
      <c r="CL11895" s="54">
        <v>1.73E-3</v>
      </c>
      <c r="CM11895" s="54">
        <v>0.41599999999999998</v>
      </c>
      <c r="CN11895" s="53" t="s">
        <v>43538</v>
      </c>
      <c r="CO11895" s="54">
        <v>96</v>
      </c>
      <c r="CP11895" s="54">
        <v>165</v>
      </c>
      <c r="CQ11895" s="55">
        <f t="shared" si="185"/>
        <v>0.58181818181818179</v>
      </c>
      <c r="CR11895" s="52" t="s">
        <v>28938</v>
      </c>
    </row>
    <row r="11896" spans="81:96">
      <c r="CC11896" s="52">
        <v>11895</v>
      </c>
      <c r="CD11896" s="53" t="s">
        <v>43633</v>
      </c>
      <c r="CE11896" s="53" t="s">
        <v>43634</v>
      </c>
      <c r="CF11896" s="54">
        <v>229</v>
      </c>
      <c r="CG11896" s="54">
        <v>1.3859999999999999</v>
      </c>
      <c r="CH11896" s="54"/>
      <c r="CI11896" s="54">
        <v>0.20799999999999999</v>
      </c>
      <c r="CJ11896" s="54">
        <v>24</v>
      </c>
      <c r="CK11896" s="54">
        <v>4.4000000000000004</v>
      </c>
      <c r="CL11896" s="54">
        <v>8.5999999999999998E-4</v>
      </c>
      <c r="CM11896" s="54"/>
      <c r="CN11896" s="53" t="s">
        <v>43538</v>
      </c>
      <c r="CO11896" s="54">
        <v>97</v>
      </c>
      <c r="CP11896" s="54">
        <v>165</v>
      </c>
      <c r="CQ11896" s="55">
        <f t="shared" si="185"/>
        <v>0.58787878787878789</v>
      </c>
      <c r="CR11896" s="52" t="s">
        <v>28938</v>
      </c>
    </row>
    <row r="11897" spans="81:96">
      <c r="CC11897" s="52">
        <v>11896</v>
      </c>
      <c r="CD11897" s="53" t="s">
        <v>37432</v>
      </c>
      <c r="CE11897" s="53" t="s">
        <v>37433</v>
      </c>
      <c r="CF11897" s="54">
        <v>724</v>
      </c>
      <c r="CG11897" s="54">
        <v>1.3720000000000001</v>
      </c>
      <c r="CH11897" s="54">
        <v>1.37</v>
      </c>
      <c r="CI11897" s="54">
        <v>0.40500000000000003</v>
      </c>
      <c r="CJ11897" s="54">
        <v>42</v>
      </c>
      <c r="CK11897" s="54">
        <v>7.7</v>
      </c>
      <c r="CL11897" s="54">
        <v>1.6000000000000001E-3</v>
      </c>
      <c r="CM11897" s="54">
        <v>0.52600000000000002</v>
      </c>
      <c r="CN11897" s="53" t="s">
        <v>43538</v>
      </c>
      <c r="CO11897" s="54">
        <v>98</v>
      </c>
      <c r="CP11897" s="54">
        <v>165</v>
      </c>
      <c r="CQ11897" s="55">
        <f t="shared" si="185"/>
        <v>0.59393939393939399</v>
      </c>
      <c r="CR11897" s="52" t="s">
        <v>28938</v>
      </c>
    </row>
    <row r="11898" spans="81:96">
      <c r="CC11898" s="52">
        <v>11897</v>
      </c>
      <c r="CD11898" s="53" t="s">
        <v>37989</v>
      </c>
      <c r="CE11898" s="53" t="s">
        <v>37990</v>
      </c>
      <c r="CF11898" s="54">
        <v>913</v>
      </c>
      <c r="CG11898" s="54">
        <v>1.3680000000000001</v>
      </c>
      <c r="CH11898" s="54">
        <v>1.5449999999999999</v>
      </c>
      <c r="CI11898" s="54">
        <v>0.84399999999999997</v>
      </c>
      <c r="CJ11898" s="54">
        <v>77</v>
      </c>
      <c r="CK11898" s="54">
        <v>3.9</v>
      </c>
      <c r="CL11898" s="54">
        <v>3.3500000000000001E-3</v>
      </c>
      <c r="CM11898" s="54">
        <v>0.53</v>
      </c>
      <c r="CN11898" s="53" t="s">
        <v>43538</v>
      </c>
      <c r="CO11898" s="54">
        <v>99</v>
      </c>
      <c r="CP11898" s="54">
        <v>165</v>
      </c>
      <c r="CQ11898" s="55">
        <f t="shared" si="185"/>
        <v>0.6</v>
      </c>
      <c r="CR11898" s="52" t="s">
        <v>28938</v>
      </c>
    </row>
    <row r="11899" spans="81:96">
      <c r="CC11899" s="52">
        <v>11898</v>
      </c>
      <c r="CD11899" s="53" t="s">
        <v>43635</v>
      </c>
      <c r="CE11899" s="53" t="s">
        <v>43636</v>
      </c>
      <c r="CF11899" s="54">
        <v>782</v>
      </c>
      <c r="CG11899" s="54">
        <v>1.365</v>
      </c>
      <c r="CH11899" s="54">
        <v>1.2869999999999999</v>
      </c>
      <c r="CI11899" s="54">
        <v>9.0999999999999998E-2</v>
      </c>
      <c r="CJ11899" s="54">
        <v>33</v>
      </c>
      <c r="CK11899" s="54">
        <v>8.1</v>
      </c>
      <c r="CL11899" s="54">
        <v>1.2999999999999999E-3</v>
      </c>
      <c r="CM11899" s="54">
        <v>0.436</v>
      </c>
      <c r="CN11899" s="53" t="s">
        <v>43538</v>
      </c>
      <c r="CO11899" s="54">
        <v>100</v>
      </c>
      <c r="CP11899" s="54">
        <v>165</v>
      </c>
      <c r="CQ11899" s="55">
        <f t="shared" si="185"/>
        <v>0.60606060606060608</v>
      </c>
      <c r="CR11899" s="52" t="s">
        <v>28938</v>
      </c>
    </row>
    <row r="11900" spans="81:96">
      <c r="CC11900" s="52">
        <v>11899</v>
      </c>
      <c r="CD11900" s="53" t="s">
        <v>37434</v>
      </c>
      <c r="CE11900" s="53" t="s">
        <v>37435</v>
      </c>
      <c r="CF11900" s="54">
        <v>1656</v>
      </c>
      <c r="CG11900" s="54">
        <v>1.3080000000000001</v>
      </c>
      <c r="CH11900" s="54">
        <v>1.4990000000000001</v>
      </c>
      <c r="CI11900" s="54">
        <v>0.22500000000000001</v>
      </c>
      <c r="CJ11900" s="54">
        <v>40</v>
      </c>
      <c r="CK11900" s="54">
        <v>8.8000000000000007</v>
      </c>
      <c r="CL11900" s="54">
        <v>2.63E-3</v>
      </c>
      <c r="CM11900" s="54">
        <v>0.47799999999999998</v>
      </c>
      <c r="CN11900" s="53" t="s">
        <v>43538</v>
      </c>
      <c r="CO11900" s="54">
        <v>101</v>
      </c>
      <c r="CP11900" s="54">
        <v>165</v>
      </c>
      <c r="CQ11900" s="55">
        <f t="shared" si="185"/>
        <v>0.61212121212121207</v>
      </c>
      <c r="CR11900" s="52" t="s">
        <v>28938</v>
      </c>
    </row>
    <row r="11901" spans="81:96">
      <c r="CC11901" s="52">
        <v>11900</v>
      </c>
      <c r="CD11901" s="53" t="s">
        <v>43637</v>
      </c>
      <c r="CE11901" s="53" t="s">
        <v>43638</v>
      </c>
      <c r="CF11901" s="54">
        <v>268</v>
      </c>
      <c r="CG11901" s="54">
        <v>1.2989999999999999</v>
      </c>
      <c r="CH11901" s="54">
        <v>1.24</v>
      </c>
      <c r="CI11901" s="54">
        <v>0.318</v>
      </c>
      <c r="CJ11901" s="54">
        <v>44</v>
      </c>
      <c r="CK11901" s="54">
        <v>3.2</v>
      </c>
      <c r="CL11901" s="54">
        <v>1.34E-3</v>
      </c>
      <c r="CM11901" s="54">
        <v>0.43099999999999999</v>
      </c>
      <c r="CN11901" s="53" t="s">
        <v>43538</v>
      </c>
      <c r="CO11901" s="54">
        <v>102</v>
      </c>
      <c r="CP11901" s="54">
        <v>165</v>
      </c>
      <c r="CQ11901" s="55">
        <f t="shared" si="185"/>
        <v>0.61818181818181817</v>
      </c>
      <c r="CR11901" s="52" t="s">
        <v>28938</v>
      </c>
    </row>
    <row r="11902" spans="81:96">
      <c r="CC11902" s="52">
        <v>11901</v>
      </c>
      <c r="CD11902" s="53" t="s">
        <v>37438</v>
      </c>
      <c r="CE11902" s="53" t="s">
        <v>37439</v>
      </c>
      <c r="CF11902" s="54">
        <v>399</v>
      </c>
      <c r="CG11902" s="54">
        <v>1.2909999999999999</v>
      </c>
      <c r="CH11902" s="54">
        <v>1.6359999999999999</v>
      </c>
      <c r="CI11902" s="54">
        <v>0.82499999999999996</v>
      </c>
      <c r="CJ11902" s="54">
        <v>63</v>
      </c>
      <c r="CK11902" s="54">
        <v>3.5</v>
      </c>
      <c r="CL11902" s="54">
        <v>1.48E-3</v>
      </c>
      <c r="CM11902" s="54">
        <v>0.52900000000000003</v>
      </c>
      <c r="CN11902" s="53" t="s">
        <v>43538</v>
      </c>
      <c r="CO11902" s="54">
        <v>103</v>
      </c>
      <c r="CP11902" s="54">
        <v>165</v>
      </c>
      <c r="CQ11902" s="55">
        <f t="shared" si="185"/>
        <v>0.62424242424242427</v>
      </c>
      <c r="CR11902" s="52" t="s">
        <v>28938</v>
      </c>
    </row>
    <row r="11903" spans="81:96">
      <c r="CC11903" s="52">
        <v>11902</v>
      </c>
      <c r="CD11903" s="53" t="s">
        <v>30595</v>
      </c>
      <c r="CE11903" s="53" t="s">
        <v>30596</v>
      </c>
      <c r="CF11903" s="54">
        <v>899</v>
      </c>
      <c r="CG11903" s="54">
        <v>1.2749999999999999</v>
      </c>
      <c r="CH11903" s="54">
        <v>1.925</v>
      </c>
      <c r="CI11903" s="54">
        <v>0.32100000000000001</v>
      </c>
      <c r="CJ11903" s="54">
        <v>53</v>
      </c>
      <c r="CK11903" s="54">
        <v>6.3</v>
      </c>
      <c r="CL11903" s="54">
        <v>1.6199999999999999E-3</v>
      </c>
      <c r="CM11903" s="54">
        <v>0.48199999999999998</v>
      </c>
      <c r="CN11903" s="53" t="s">
        <v>43538</v>
      </c>
      <c r="CO11903" s="54">
        <v>104</v>
      </c>
      <c r="CP11903" s="54">
        <v>165</v>
      </c>
      <c r="CQ11903" s="55">
        <f t="shared" si="185"/>
        <v>0.63030303030303025</v>
      </c>
      <c r="CR11903" s="52" t="s">
        <v>28938</v>
      </c>
    </row>
    <row r="11904" spans="81:96">
      <c r="CC11904" s="52">
        <v>11903</v>
      </c>
      <c r="CD11904" s="53" t="s">
        <v>30492</v>
      </c>
      <c r="CE11904" s="53" t="s">
        <v>30493</v>
      </c>
      <c r="CF11904" s="54">
        <v>1604</v>
      </c>
      <c r="CG11904" s="54">
        <v>1.2729999999999999</v>
      </c>
      <c r="CH11904" s="54">
        <v>1.54</v>
      </c>
      <c r="CI11904" s="54">
        <v>0.23</v>
      </c>
      <c r="CJ11904" s="54">
        <v>74</v>
      </c>
      <c r="CK11904" s="54">
        <v>9.4</v>
      </c>
      <c r="CL11904" s="54">
        <v>2.7899999999999999E-3</v>
      </c>
      <c r="CM11904" s="54">
        <v>0.48599999999999999</v>
      </c>
      <c r="CN11904" s="53" t="s">
        <v>43538</v>
      </c>
      <c r="CO11904" s="54">
        <v>105</v>
      </c>
      <c r="CP11904" s="54">
        <v>165</v>
      </c>
      <c r="CQ11904" s="55">
        <f t="shared" si="185"/>
        <v>0.63636363636363635</v>
      </c>
      <c r="CR11904" s="52" t="s">
        <v>28938</v>
      </c>
    </row>
    <row r="11905" spans="81:96">
      <c r="CC11905" s="52">
        <v>11904</v>
      </c>
      <c r="CD11905" s="53" t="s">
        <v>36029</v>
      </c>
      <c r="CE11905" s="53" t="s">
        <v>36030</v>
      </c>
      <c r="CF11905" s="54">
        <v>3859</v>
      </c>
      <c r="CG11905" s="54">
        <v>1.2709999999999999</v>
      </c>
      <c r="CH11905" s="54">
        <v>1.339</v>
      </c>
      <c r="CI11905" s="54">
        <v>0.37</v>
      </c>
      <c r="CJ11905" s="54">
        <v>146</v>
      </c>
      <c r="CK11905" s="54" t="s">
        <v>28918</v>
      </c>
      <c r="CL11905" s="54">
        <v>5.4099999999999999E-3</v>
      </c>
      <c r="CM11905" s="54">
        <v>0.41099999999999998</v>
      </c>
      <c r="CN11905" s="53" t="s">
        <v>43538</v>
      </c>
      <c r="CO11905" s="54">
        <v>106</v>
      </c>
      <c r="CP11905" s="54">
        <v>165</v>
      </c>
      <c r="CQ11905" s="55">
        <f t="shared" si="185"/>
        <v>0.64242424242424245</v>
      </c>
      <c r="CR11905" s="52" t="s">
        <v>28938</v>
      </c>
    </row>
    <row r="11906" spans="81:96">
      <c r="CC11906" s="52">
        <v>11905</v>
      </c>
      <c r="CD11906" s="53" t="s">
        <v>43639</v>
      </c>
      <c r="CE11906" s="53" t="s">
        <v>43640</v>
      </c>
      <c r="CF11906" s="54">
        <v>1258</v>
      </c>
      <c r="CG11906" s="54">
        <v>1.2549999999999999</v>
      </c>
      <c r="CH11906" s="54">
        <v>1.825</v>
      </c>
      <c r="CI11906" s="54">
        <v>0.38500000000000001</v>
      </c>
      <c r="CJ11906" s="54">
        <v>78</v>
      </c>
      <c r="CK11906" s="54">
        <v>6.1</v>
      </c>
      <c r="CL11906" s="54">
        <v>3.13E-3</v>
      </c>
      <c r="CM11906" s="54">
        <v>0.60699999999999998</v>
      </c>
      <c r="CN11906" s="53" t="s">
        <v>43538</v>
      </c>
      <c r="CO11906" s="54">
        <v>107</v>
      </c>
      <c r="CP11906" s="54">
        <v>165</v>
      </c>
      <c r="CQ11906" s="55">
        <f t="shared" ref="CQ11906:CQ11969" si="186">CO11906/CP11906</f>
        <v>0.64848484848484844</v>
      </c>
      <c r="CR11906" s="52" t="s">
        <v>28938</v>
      </c>
    </row>
    <row r="11907" spans="81:96">
      <c r="CC11907" s="52">
        <v>11906</v>
      </c>
      <c r="CD11907" s="53" t="s">
        <v>34067</v>
      </c>
      <c r="CE11907" s="53" t="s">
        <v>34068</v>
      </c>
      <c r="CF11907" s="54">
        <v>1056</v>
      </c>
      <c r="CG11907" s="54">
        <v>1.23</v>
      </c>
      <c r="CH11907" s="54">
        <v>1.1910000000000001</v>
      </c>
      <c r="CI11907" s="54">
        <v>0.222</v>
      </c>
      <c r="CJ11907" s="54">
        <v>108</v>
      </c>
      <c r="CK11907" s="54">
        <v>4.7</v>
      </c>
      <c r="CL11907" s="54">
        <v>3.5300000000000002E-3</v>
      </c>
      <c r="CM11907" s="54">
        <v>0.42499999999999999</v>
      </c>
      <c r="CN11907" s="53" t="s">
        <v>43538</v>
      </c>
      <c r="CO11907" s="54">
        <v>108</v>
      </c>
      <c r="CP11907" s="54">
        <v>165</v>
      </c>
      <c r="CQ11907" s="55">
        <f t="shared" si="186"/>
        <v>0.65454545454545454</v>
      </c>
      <c r="CR11907" s="52" t="s">
        <v>28938</v>
      </c>
    </row>
    <row r="11908" spans="81:96">
      <c r="CC11908" s="52">
        <v>11907</v>
      </c>
      <c r="CD11908" s="53" t="s">
        <v>40979</v>
      </c>
      <c r="CE11908" s="53" t="s">
        <v>40980</v>
      </c>
      <c r="CF11908" s="54">
        <v>834</v>
      </c>
      <c r="CG11908" s="54">
        <v>1.2250000000000001</v>
      </c>
      <c r="CH11908" s="54">
        <v>1.468</v>
      </c>
      <c r="CI11908" s="54">
        <v>6.4000000000000001E-2</v>
      </c>
      <c r="CJ11908" s="54">
        <v>47</v>
      </c>
      <c r="CK11908" s="54">
        <v>6.5</v>
      </c>
      <c r="CL11908" s="54">
        <v>1.73E-3</v>
      </c>
      <c r="CM11908" s="54">
        <v>0.436</v>
      </c>
      <c r="CN11908" s="53" t="s">
        <v>43538</v>
      </c>
      <c r="CO11908" s="54">
        <v>109</v>
      </c>
      <c r="CP11908" s="54">
        <v>165</v>
      </c>
      <c r="CQ11908" s="55">
        <f t="shared" si="186"/>
        <v>0.66060606060606064</v>
      </c>
      <c r="CR11908" s="52" t="s">
        <v>28938</v>
      </c>
    </row>
    <row r="11909" spans="81:96">
      <c r="CC11909" s="52">
        <v>11908</v>
      </c>
      <c r="CD11909" s="53" t="s">
        <v>33356</v>
      </c>
      <c r="CE11909" s="53" t="s">
        <v>33357</v>
      </c>
      <c r="CF11909" s="54">
        <v>835</v>
      </c>
      <c r="CG11909" s="54">
        <v>1.2250000000000001</v>
      </c>
      <c r="CH11909" s="54">
        <v>1.28</v>
      </c>
      <c r="CI11909" s="54">
        <v>0.152</v>
      </c>
      <c r="CJ11909" s="54">
        <v>92</v>
      </c>
      <c r="CK11909" s="54">
        <v>5.2</v>
      </c>
      <c r="CL11909" s="54">
        <v>1.25E-3</v>
      </c>
      <c r="CM11909" s="54">
        <v>0.23</v>
      </c>
      <c r="CN11909" s="53" t="s">
        <v>43538</v>
      </c>
      <c r="CO11909" s="54">
        <v>110</v>
      </c>
      <c r="CP11909" s="54">
        <v>165</v>
      </c>
      <c r="CQ11909" s="55">
        <f t="shared" si="186"/>
        <v>0.66666666666666663</v>
      </c>
      <c r="CR11909" s="52" t="s">
        <v>28938</v>
      </c>
    </row>
    <row r="11910" spans="81:96">
      <c r="CC11910" s="52">
        <v>11909</v>
      </c>
      <c r="CD11910" s="53" t="s">
        <v>36031</v>
      </c>
      <c r="CE11910" s="53" t="s">
        <v>36032</v>
      </c>
      <c r="CF11910" s="54">
        <v>1620</v>
      </c>
      <c r="CG11910" s="54">
        <v>1.202</v>
      </c>
      <c r="CH11910" s="54">
        <v>1.218</v>
      </c>
      <c r="CI11910" s="54">
        <v>0.22500000000000001</v>
      </c>
      <c r="CJ11910" s="54">
        <v>111</v>
      </c>
      <c r="CK11910" s="54">
        <v>7.2</v>
      </c>
      <c r="CL11910" s="54">
        <v>2.48E-3</v>
      </c>
      <c r="CM11910" s="54">
        <v>0.28499999999999998</v>
      </c>
      <c r="CN11910" s="53" t="s">
        <v>43538</v>
      </c>
      <c r="CO11910" s="54">
        <v>111</v>
      </c>
      <c r="CP11910" s="54">
        <v>165</v>
      </c>
      <c r="CQ11910" s="55">
        <f t="shared" si="186"/>
        <v>0.67272727272727273</v>
      </c>
      <c r="CR11910" s="52" t="s">
        <v>28938</v>
      </c>
    </row>
    <row r="11911" spans="81:96">
      <c r="CC11911" s="52">
        <v>11910</v>
      </c>
      <c r="CD11911" s="53" t="s">
        <v>43641</v>
      </c>
      <c r="CE11911" s="53" t="s">
        <v>43642</v>
      </c>
      <c r="CF11911" s="54">
        <v>616</v>
      </c>
      <c r="CG11911" s="54">
        <v>1.196</v>
      </c>
      <c r="CH11911" s="54">
        <v>1.159</v>
      </c>
      <c r="CI11911" s="54">
        <v>1.4E-2</v>
      </c>
      <c r="CJ11911" s="54">
        <v>70</v>
      </c>
      <c r="CK11911" s="54">
        <v>6.2</v>
      </c>
      <c r="CL11911" s="54">
        <v>9.8999999999999999E-4</v>
      </c>
      <c r="CM11911" s="54">
        <v>0.24099999999999999</v>
      </c>
      <c r="CN11911" s="53" t="s">
        <v>43538</v>
      </c>
      <c r="CO11911" s="54">
        <v>112</v>
      </c>
      <c r="CP11911" s="54">
        <v>165</v>
      </c>
      <c r="CQ11911" s="55">
        <f t="shared" si="186"/>
        <v>0.67878787878787883</v>
      </c>
      <c r="CR11911" s="52" t="s">
        <v>28938</v>
      </c>
    </row>
    <row r="11912" spans="81:96">
      <c r="CC11912" s="52">
        <v>11911</v>
      </c>
      <c r="CD11912" s="53" t="s">
        <v>37442</v>
      </c>
      <c r="CE11912" s="53" t="s">
        <v>37443</v>
      </c>
      <c r="CF11912" s="54">
        <v>383</v>
      </c>
      <c r="CG11912" s="54">
        <v>1.194</v>
      </c>
      <c r="CH11912" s="54">
        <v>1.587</v>
      </c>
      <c r="CI11912" s="54">
        <v>0.184</v>
      </c>
      <c r="CJ11912" s="54">
        <v>49</v>
      </c>
      <c r="CK11912" s="54">
        <v>4.4000000000000004</v>
      </c>
      <c r="CL11912" s="54">
        <v>1.16E-3</v>
      </c>
      <c r="CM11912" s="54">
        <v>0.42399999999999999</v>
      </c>
      <c r="CN11912" s="53" t="s">
        <v>43538</v>
      </c>
      <c r="CO11912" s="54">
        <v>113</v>
      </c>
      <c r="CP11912" s="54">
        <v>165</v>
      </c>
      <c r="CQ11912" s="55">
        <f t="shared" si="186"/>
        <v>0.68484848484848482</v>
      </c>
      <c r="CR11912" s="52" t="s">
        <v>28938</v>
      </c>
    </row>
    <row r="11913" spans="81:96">
      <c r="CC11913" s="52">
        <v>11912</v>
      </c>
      <c r="CD11913" s="53" t="s">
        <v>43643</v>
      </c>
      <c r="CE11913" s="53" t="s">
        <v>43644</v>
      </c>
      <c r="CF11913" s="54">
        <v>1122</v>
      </c>
      <c r="CG11913" s="54">
        <v>1.1859999999999999</v>
      </c>
      <c r="CH11913" s="54">
        <v>1.248</v>
      </c>
      <c r="CI11913" s="54">
        <v>0.312</v>
      </c>
      <c r="CJ11913" s="54">
        <v>80</v>
      </c>
      <c r="CK11913" s="54">
        <v>5.6</v>
      </c>
      <c r="CL11913" s="54">
        <v>2.1199999999999999E-3</v>
      </c>
      <c r="CM11913" s="54">
        <v>0.27800000000000002</v>
      </c>
      <c r="CN11913" s="53" t="s">
        <v>43538</v>
      </c>
      <c r="CO11913" s="54">
        <v>114</v>
      </c>
      <c r="CP11913" s="54">
        <v>165</v>
      </c>
      <c r="CQ11913" s="55">
        <f t="shared" si="186"/>
        <v>0.69090909090909092</v>
      </c>
      <c r="CR11913" s="52" t="s">
        <v>28938</v>
      </c>
    </row>
    <row r="11914" spans="81:96">
      <c r="CC11914" s="52">
        <v>11913</v>
      </c>
      <c r="CD11914" s="53" t="s">
        <v>39734</v>
      </c>
      <c r="CE11914" s="53" t="s">
        <v>39735</v>
      </c>
      <c r="CF11914" s="54">
        <v>190</v>
      </c>
      <c r="CG11914" s="54">
        <v>1.1819999999999999</v>
      </c>
      <c r="CH11914" s="54">
        <v>1.0589999999999999</v>
      </c>
      <c r="CI11914" s="54">
        <v>0.5</v>
      </c>
      <c r="CJ11914" s="54">
        <v>24</v>
      </c>
      <c r="CK11914" s="54">
        <v>3.7</v>
      </c>
      <c r="CL11914" s="54">
        <v>9.3000000000000005E-4</v>
      </c>
      <c r="CM11914" s="54">
        <v>0.436</v>
      </c>
      <c r="CN11914" s="53" t="s">
        <v>43538</v>
      </c>
      <c r="CO11914" s="54">
        <v>115</v>
      </c>
      <c r="CP11914" s="54">
        <v>165</v>
      </c>
      <c r="CQ11914" s="55">
        <f t="shared" si="186"/>
        <v>0.69696969696969702</v>
      </c>
      <c r="CR11914" s="52" t="s">
        <v>28938</v>
      </c>
    </row>
    <row r="11915" spans="81:96">
      <c r="CC11915" s="52">
        <v>11914</v>
      </c>
      <c r="CD11915" s="53" t="s">
        <v>36039</v>
      </c>
      <c r="CE11915" s="53" t="s">
        <v>36040</v>
      </c>
      <c r="CF11915" s="54">
        <v>1219</v>
      </c>
      <c r="CG11915" s="54">
        <v>1.1659999999999999</v>
      </c>
      <c r="CH11915" s="54">
        <v>1.3440000000000001</v>
      </c>
      <c r="CI11915" s="54">
        <v>0.23100000000000001</v>
      </c>
      <c r="CJ11915" s="54">
        <v>108</v>
      </c>
      <c r="CK11915" s="54">
        <v>5.9</v>
      </c>
      <c r="CL11915" s="54">
        <v>2.7399999999999998E-3</v>
      </c>
      <c r="CM11915" s="54">
        <v>0.38500000000000001</v>
      </c>
      <c r="CN11915" s="53" t="s">
        <v>43538</v>
      </c>
      <c r="CO11915" s="54">
        <v>116</v>
      </c>
      <c r="CP11915" s="54">
        <v>165</v>
      </c>
      <c r="CQ11915" s="55">
        <f t="shared" si="186"/>
        <v>0.70303030303030301</v>
      </c>
      <c r="CR11915" s="52" t="s">
        <v>28938</v>
      </c>
    </row>
    <row r="11916" spans="81:96">
      <c r="CC11916" s="52">
        <v>11915</v>
      </c>
      <c r="CD11916" s="53" t="s">
        <v>37444</v>
      </c>
      <c r="CE11916" s="53" t="s">
        <v>37445</v>
      </c>
      <c r="CF11916" s="54">
        <v>589</v>
      </c>
      <c r="CG11916" s="54">
        <v>1.131</v>
      </c>
      <c r="CH11916" s="54">
        <v>1.8779999999999999</v>
      </c>
      <c r="CI11916" s="54">
        <v>0.26500000000000001</v>
      </c>
      <c r="CJ11916" s="54">
        <v>34</v>
      </c>
      <c r="CK11916" s="54">
        <v>6.9</v>
      </c>
      <c r="CL11916" s="54">
        <v>1.48E-3</v>
      </c>
      <c r="CM11916" s="54">
        <v>0.67</v>
      </c>
      <c r="CN11916" s="53" t="s">
        <v>43538</v>
      </c>
      <c r="CO11916" s="54">
        <v>117</v>
      </c>
      <c r="CP11916" s="54">
        <v>165</v>
      </c>
      <c r="CQ11916" s="55">
        <f t="shared" si="186"/>
        <v>0.70909090909090911</v>
      </c>
      <c r="CR11916" s="52" t="s">
        <v>28938</v>
      </c>
    </row>
    <row r="11917" spans="81:96">
      <c r="CC11917" s="52">
        <v>11916</v>
      </c>
      <c r="CD11917" s="53" t="s">
        <v>36043</v>
      </c>
      <c r="CE11917" s="53" t="s">
        <v>36044</v>
      </c>
      <c r="CF11917" s="54">
        <v>1235</v>
      </c>
      <c r="CG11917" s="54">
        <v>1.1259999999999999</v>
      </c>
      <c r="CH11917" s="54">
        <v>1.232</v>
      </c>
      <c r="CI11917" s="54">
        <v>0.09</v>
      </c>
      <c r="CJ11917" s="54">
        <v>167</v>
      </c>
      <c r="CK11917" s="54">
        <v>6.4</v>
      </c>
      <c r="CL11917" s="54">
        <v>1.9599999999999999E-3</v>
      </c>
      <c r="CM11917" s="54">
        <v>0.26300000000000001</v>
      </c>
      <c r="CN11917" s="53" t="s">
        <v>43538</v>
      </c>
      <c r="CO11917" s="54">
        <v>118</v>
      </c>
      <c r="CP11917" s="54">
        <v>165</v>
      </c>
      <c r="CQ11917" s="55">
        <f t="shared" si="186"/>
        <v>0.7151515151515152</v>
      </c>
      <c r="CR11917" s="52" t="s">
        <v>28938</v>
      </c>
    </row>
    <row r="11918" spans="81:96">
      <c r="CC11918" s="52">
        <v>11917</v>
      </c>
      <c r="CD11918" s="53" t="s">
        <v>36047</v>
      </c>
      <c r="CE11918" s="53" t="s">
        <v>36048</v>
      </c>
      <c r="CF11918" s="54">
        <v>1333</v>
      </c>
      <c r="CG11918" s="54">
        <v>1.117</v>
      </c>
      <c r="CH11918" s="54">
        <v>1.2330000000000001</v>
      </c>
      <c r="CI11918" s="54">
        <v>0.16900000000000001</v>
      </c>
      <c r="CJ11918" s="54">
        <v>59</v>
      </c>
      <c r="CK11918" s="54">
        <v>7.7</v>
      </c>
      <c r="CL11918" s="54">
        <v>2.3500000000000001E-3</v>
      </c>
      <c r="CM11918" s="54">
        <v>0.36599999999999999</v>
      </c>
      <c r="CN11918" s="53" t="s">
        <v>43538</v>
      </c>
      <c r="CO11918" s="54">
        <v>119</v>
      </c>
      <c r="CP11918" s="54">
        <v>165</v>
      </c>
      <c r="CQ11918" s="55">
        <f t="shared" si="186"/>
        <v>0.72121212121212119</v>
      </c>
      <c r="CR11918" s="52" t="s">
        <v>28938</v>
      </c>
    </row>
    <row r="11919" spans="81:96">
      <c r="CC11919" s="52">
        <v>11918</v>
      </c>
      <c r="CD11919" s="53" t="s">
        <v>43645</v>
      </c>
      <c r="CE11919" s="53" t="s">
        <v>43646</v>
      </c>
      <c r="CF11919" s="54">
        <v>636</v>
      </c>
      <c r="CG11919" s="54">
        <v>1.111</v>
      </c>
      <c r="CH11919" s="54">
        <v>1.1719999999999999</v>
      </c>
      <c r="CI11919" s="54">
        <v>0.26700000000000002</v>
      </c>
      <c r="CJ11919" s="54">
        <v>45</v>
      </c>
      <c r="CK11919" s="54">
        <v>6</v>
      </c>
      <c r="CL11919" s="54">
        <v>1.4E-3</v>
      </c>
      <c r="CM11919" s="54">
        <v>0.33700000000000002</v>
      </c>
      <c r="CN11919" s="53" t="s">
        <v>43538</v>
      </c>
      <c r="CO11919" s="54">
        <v>120</v>
      </c>
      <c r="CP11919" s="54">
        <v>165</v>
      </c>
      <c r="CQ11919" s="55">
        <f t="shared" si="186"/>
        <v>0.72727272727272729</v>
      </c>
      <c r="CR11919" s="52" t="s">
        <v>28938</v>
      </c>
    </row>
    <row r="11920" spans="81:96">
      <c r="CC11920" s="52">
        <v>11919</v>
      </c>
      <c r="CD11920" s="53" t="s">
        <v>43647</v>
      </c>
      <c r="CE11920" s="53" t="s">
        <v>43648</v>
      </c>
      <c r="CF11920" s="54">
        <v>2262</v>
      </c>
      <c r="CG11920" s="54">
        <v>1.109</v>
      </c>
      <c r="CH11920" s="54">
        <v>1.5109999999999999</v>
      </c>
      <c r="CI11920" s="54">
        <v>0.26700000000000002</v>
      </c>
      <c r="CJ11920" s="54">
        <v>60</v>
      </c>
      <c r="CK11920" s="54" t="s">
        <v>28918</v>
      </c>
      <c r="CL11920" s="54">
        <v>2.0400000000000001E-3</v>
      </c>
      <c r="CM11920" s="54">
        <v>0.45200000000000001</v>
      </c>
      <c r="CN11920" s="53" t="s">
        <v>43538</v>
      </c>
      <c r="CO11920" s="54">
        <v>121</v>
      </c>
      <c r="CP11920" s="54">
        <v>165</v>
      </c>
      <c r="CQ11920" s="55">
        <f t="shared" si="186"/>
        <v>0.73333333333333328</v>
      </c>
      <c r="CR11920" s="52" t="s">
        <v>28938</v>
      </c>
    </row>
    <row r="11921" spans="81:96">
      <c r="CC11921" s="52">
        <v>11920</v>
      </c>
      <c r="CD11921" s="53" t="s">
        <v>43649</v>
      </c>
      <c r="CE11921" s="53" t="s">
        <v>43650</v>
      </c>
      <c r="CF11921" s="54">
        <v>799</v>
      </c>
      <c r="CG11921" s="54">
        <v>1.0620000000000001</v>
      </c>
      <c r="CH11921" s="54">
        <v>0.82599999999999996</v>
      </c>
      <c r="CI11921" s="54">
        <v>0.13600000000000001</v>
      </c>
      <c r="CJ11921" s="54">
        <v>191</v>
      </c>
      <c r="CK11921" s="54">
        <v>2.8</v>
      </c>
      <c r="CL11921" s="54">
        <v>2.7899999999999999E-3</v>
      </c>
      <c r="CM11921" s="54">
        <v>0.189</v>
      </c>
      <c r="CN11921" s="53" t="s">
        <v>43538</v>
      </c>
      <c r="CO11921" s="54">
        <v>122</v>
      </c>
      <c r="CP11921" s="54">
        <v>165</v>
      </c>
      <c r="CQ11921" s="55">
        <f t="shared" si="186"/>
        <v>0.73939393939393938</v>
      </c>
      <c r="CR11921" s="52" t="s">
        <v>28938</v>
      </c>
    </row>
    <row r="11922" spans="81:96">
      <c r="CC11922" s="52">
        <v>11921</v>
      </c>
      <c r="CD11922" s="53" t="s">
        <v>36061</v>
      </c>
      <c r="CE11922" s="53" t="s">
        <v>36062</v>
      </c>
      <c r="CF11922" s="54">
        <v>1194</v>
      </c>
      <c r="CG11922" s="54">
        <v>1.038</v>
      </c>
      <c r="CH11922" s="54">
        <v>1.63</v>
      </c>
      <c r="CI11922" s="54">
        <v>2.7E-2</v>
      </c>
      <c r="CJ11922" s="54">
        <v>74</v>
      </c>
      <c r="CK11922" s="54">
        <v>6</v>
      </c>
      <c r="CL11922" s="54">
        <v>3.0699999999999998E-3</v>
      </c>
      <c r="CM11922" s="54">
        <v>0.52900000000000003</v>
      </c>
      <c r="CN11922" s="53" t="s">
        <v>43538</v>
      </c>
      <c r="CO11922" s="54">
        <v>123</v>
      </c>
      <c r="CP11922" s="54">
        <v>165</v>
      </c>
      <c r="CQ11922" s="55">
        <f t="shared" si="186"/>
        <v>0.74545454545454548</v>
      </c>
      <c r="CR11922" s="52" t="s">
        <v>28938</v>
      </c>
    </row>
    <row r="11923" spans="81:96">
      <c r="CC11923" s="52">
        <v>11922</v>
      </c>
      <c r="CD11923" s="53" t="s">
        <v>43651</v>
      </c>
      <c r="CE11923" s="53" t="s">
        <v>43652</v>
      </c>
      <c r="CF11923" s="54">
        <v>2388</v>
      </c>
      <c r="CG11923" s="54">
        <v>1.0249999999999999</v>
      </c>
      <c r="CH11923" s="54">
        <v>1.597</v>
      </c>
      <c r="CI11923" s="54">
        <v>0.47799999999999998</v>
      </c>
      <c r="CJ11923" s="54">
        <v>92</v>
      </c>
      <c r="CK11923" s="54">
        <v>8.4</v>
      </c>
      <c r="CL11923" s="54">
        <v>4.1399999999999996E-3</v>
      </c>
      <c r="CM11923" s="54">
        <v>0.54400000000000004</v>
      </c>
      <c r="CN11923" s="53" t="s">
        <v>43538</v>
      </c>
      <c r="CO11923" s="54">
        <v>124</v>
      </c>
      <c r="CP11923" s="54">
        <v>165</v>
      </c>
      <c r="CQ11923" s="55">
        <f t="shared" si="186"/>
        <v>0.75151515151515147</v>
      </c>
      <c r="CR11923" s="52" t="s">
        <v>28953</v>
      </c>
    </row>
    <row r="11924" spans="81:96">
      <c r="CC11924" s="52">
        <v>11923</v>
      </c>
      <c r="CD11924" s="53" t="s">
        <v>43653</v>
      </c>
      <c r="CE11924" s="53" t="s">
        <v>43654</v>
      </c>
      <c r="CF11924" s="54">
        <v>1891</v>
      </c>
      <c r="CG11924" s="54">
        <v>1</v>
      </c>
      <c r="CH11924" s="54">
        <v>1.208</v>
      </c>
      <c r="CI11924" s="54">
        <v>0.72199999999999998</v>
      </c>
      <c r="CJ11924" s="54">
        <v>18</v>
      </c>
      <c r="CK11924" s="54">
        <v>8.5</v>
      </c>
      <c r="CL11924" s="54">
        <v>3.0699999999999998E-3</v>
      </c>
      <c r="CM11924" s="54">
        <v>0.42299999999999999</v>
      </c>
      <c r="CN11924" s="53" t="s">
        <v>43538</v>
      </c>
      <c r="CO11924" s="54">
        <v>125</v>
      </c>
      <c r="CP11924" s="54">
        <v>165</v>
      </c>
      <c r="CQ11924" s="55">
        <f t="shared" si="186"/>
        <v>0.75757575757575757</v>
      </c>
      <c r="CR11924" s="52" t="s">
        <v>28953</v>
      </c>
    </row>
    <row r="11925" spans="81:96">
      <c r="CC11925" s="52">
        <v>11924</v>
      </c>
      <c r="CD11925" s="53" t="s">
        <v>43655</v>
      </c>
      <c r="CE11925" s="53" t="s">
        <v>43656</v>
      </c>
      <c r="CF11925" s="54">
        <v>4321</v>
      </c>
      <c r="CG11925" s="54">
        <v>0.97599999999999998</v>
      </c>
      <c r="CH11925" s="54">
        <v>1.248</v>
      </c>
      <c r="CI11925" s="54">
        <v>0.22700000000000001</v>
      </c>
      <c r="CJ11925" s="54">
        <v>247</v>
      </c>
      <c r="CK11925" s="54">
        <v>7.1</v>
      </c>
      <c r="CL11925" s="54">
        <v>6.3200000000000001E-3</v>
      </c>
      <c r="CM11925" s="54">
        <v>0.32600000000000001</v>
      </c>
      <c r="CN11925" s="53" t="s">
        <v>43538</v>
      </c>
      <c r="CO11925" s="54">
        <v>126</v>
      </c>
      <c r="CP11925" s="54">
        <v>165</v>
      </c>
      <c r="CQ11925" s="55">
        <f t="shared" si="186"/>
        <v>0.76363636363636367</v>
      </c>
      <c r="CR11925" s="52" t="s">
        <v>28953</v>
      </c>
    </row>
    <row r="11926" spans="81:96">
      <c r="CC11926" s="52">
        <v>11925</v>
      </c>
      <c r="CD11926" s="53" t="s">
        <v>43657</v>
      </c>
      <c r="CE11926" s="53" t="s">
        <v>43658</v>
      </c>
      <c r="CF11926" s="54">
        <v>3163</v>
      </c>
      <c r="CG11926" s="54">
        <v>0.97399999999999998</v>
      </c>
      <c r="CH11926" s="54">
        <v>2.2999999999999998</v>
      </c>
      <c r="CI11926" s="54">
        <v>0.2</v>
      </c>
      <c r="CJ11926" s="54">
        <v>5</v>
      </c>
      <c r="CK11926" s="54" t="s">
        <v>28918</v>
      </c>
      <c r="CL11926" s="54">
        <v>1.6800000000000001E-3</v>
      </c>
      <c r="CM11926" s="54">
        <v>0.66100000000000003</v>
      </c>
      <c r="CN11926" s="53" t="s">
        <v>43538</v>
      </c>
      <c r="CO11926" s="54">
        <v>127</v>
      </c>
      <c r="CP11926" s="54">
        <v>165</v>
      </c>
      <c r="CQ11926" s="55">
        <f t="shared" si="186"/>
        <v>0.76969696969696966</v>
      </c>
      <c r="CR11926" s="52" t="s">
        <v>28953</v>
      </c>
    </row>
    <row r="11927" spans="81:96">
      <c r="CC11927" s="52">
        <v>11926</v>
      </c>
      <c r="CD11927" s="53" t="s">
        <v>36069</v>
      </c>
      <c r="CE11927" s="53" t="s">
        <v>36070</v>
      </c>
      <c r="CF11927" s="54">
        <v>646</v>
      </c>
      <c r="CG11927" s="54">
        <v>0.96299999999999997</v>
      </c>
      <c r="CH11927" s="54">
        <v>1.234</v>
      </c>
      <c r="CI11927" s="54">
        <v>0.13100000000000001</v>
      </c>
      <c r="CJ11927" s="54">
        <v>61</v>
      </c>
      <c r="CK11927" s="54">
        <v>6.5</v>
      </c>
      <c r="CL11927" s="54">
        <v>1.23E-3</v>
      </c>
      <c r="CM11927" s="54">
        <v>0.35399999999999998</v>
      </c>
      <c r="CN11927" s="53" t="s">
        <v>43538</v>
      </c>
      <c r="CO11927" s="54">
        <v>128</v>
      </c>
      <c r="CP11927" s="54">
        <v>165</v>
      </c>
      <c r="CQ11927" s="55">
        <f t="shared" si="186"/>
        <v>0.77575757575757576</v>
      </c>
      <c r="CR11927" s="52" t="s">
        <v>28953</v>
      </c>
    </row>
    <row r="11928" spans="81:96">
      <c r="CC11928" s="52">
        <v>11927</v>
      </c>
      <c r="CD11928" s="53" t="s">
        <v>37450</v>
      </c>
      <c r="CE11928" s="53" t="s">
        <v>37451</v>
      </c>
      <c r="CF11928" s="54">
        <v>395</v>
      </c>
      <c r="CG11928" s="54">
        <v>0.96</v>
      </c>
      <c r="CH11928" s="54">
        <v>1.075</v>
      </c>
      <c r="CI11928" s="54">
        <v>0.107</v>
      </c>
      <c r="CJ11928" s="54">
        <v>56</v>
      </c>
      <c r="CK11928" s="54">
        <v>4.3</v>
      </c>
      <c r="CL11928" s="54">
        <v>1.17E-3</v>
      </c>
      <c r="CM11928" s="54">
        <v>0.307</v>
      </c>
      <c r="CN11928" s="53" t="s">
        <v>43538</v>
      </c>
      <c r="CO11928" s="54">
        <v>129</v>
      </c>
      <c r="CP11928" s="54">
        <v>165</v>
      </c>
      <c r="CQ11928" s="55">
        <f t="shared" si="186"/>
        <v>0.78181818181818186</v>
      </c>
      <c r="CR11928" s="52" t="s">
        <v>28953</v>
      </c>
    </row>
    <row r="11929" spans="81:96">
      <c r="CC11929" s="52">
        <v>11928</v>
      </c>
      <c r="CD11929" s="53" t="s">
        <v>36077</v>
      </c>
      <c r="CE11929" s="53" t="s">
        <v>36078</v>
      </c>
      <c r="CF11929" s="54">
        <v>1811</v>
      </c>
      <c r="CG11929" s="54">
        <v>0.93200000000000005</v>
      </c>
      <c r="CH11929" s="54">
        <v>1.1419999999999999</v>
      </c>
      <c r="CI11929" s="54">
        <v>0.35699999999999998</v>
      </c>
      <c r="CJ11929" s="54">
        <v>28</v>
      </c>
      <c r="CK11929" s="54" t="s">
        <v>28918</v>
      </c>
      <c r="CL11929" s="54">
        <v>9.7999999999999997E-4</v>
      </c>
      <c r="CM11929" s="54">
        <v>0.39900000000000002</v>
      </c>
      <c r="CN11929" s="53" t="s">
        <v>43538</v>
      </c>
      <c r="CO11929" s="54">
        <v>130</v>
      </c>
      <c r="CP11929" s="54">
        <v>165</v>
      </c>
      <c r="CQ11929" s="55">
        <f t="shared" si="186"/>
        <v>0.78787878787878785</v>
      </c>
      <c r="CR11929" s="52" t="s">
        <v>28953</v>
      </c>
    </row>
    <row r="11930" spans="81:96">
      <c r="CC11930" s="52">
        <v>11929</v>
      </c>
      <c r="CD11930" s="53" t="s">
        <v>43659</v>
      </c>
      <c r="CE11930" s="53" t="s">
        <v>43660</v>
      </c>
      <c r="CF11930" s="54">
        <v>447</v>
      </c>
      <c r="CG11930" s="54">
        <v>0.93200000000000005</v>
      </c>
      <c r="CH11930" s="54">
        <v>1.1200000000000001</v>
      </c>
      <c r="CI11930" s="54">
        <v>5.0999999999999997E-2</v>
      </c>
      <c r="CJ11930" s="54">
        <v>39</v>
      </c>
      <c r="CK11930" s="54">
        <v>5</v>
      </c>
      <c r="CL11930" s="54">
        <v>1.1100000000000001E-3</v>
      </c>
      <c r="CM11930" s="54">
        <v>0.254</v>
      </c>
      <c r="CN11930" s="53" t="s">
        <v>43538</v>
      </c>
      <c r="CO11930" s="54">
        <v>131</v>
      </c>
      <c r="CP11930" s="54">
        <v>165</v>
      </c>
      <c r="CQ11930" s="55">
        <f t="shared" si="186"/>
        <v>0.79393939393939394</v>
      </c>
      <c r="CR11930" s="52" t="s">
        <v>28953</v>
      </c>
    </row>
    <row r="11931" spans="81:96">
      <c r="CC11931" s="52">
        <v>11930</v>
      </c>
      <c r="CD11931" s="53" t="s">
        <v>43661</v>
      </c>
      <c r="CE11931" s="53" t="s">
        <v>43662</v>
      </c>
      <c r="CF11931" s="54">
        <v>162</v>
      </c>
      <c r="CG11931" s="54">
        <v>0.92700000000000005</v>
      </c>
      <c r="CH11931" s="54">
        <v>1.264</v>
      </c>
      <c r="CI11931" s="54">
        <v>0.53600000000000003</v>
      </c>
      <c r="CJ11931" s="54">
        <v>28</v>
      </c>
      <c r="CK11931" s="54">
        <v>3.3</v>
      </c>
      <c r="CL11931" s="54">
        <v>5.8E-4</v>
      </c>
      <c r="CM11931" s="54">
        <v>0.34699999999999998</v>
      </c>
      <c r="CN11931" s="53" t="s">
        <v>43538</v>
      </c>
      <c r="CO11931" s="54">
        <v>132</v>
      </c>
      <c r="CP11931" s="54">
        <v>165</v>
      </c>
      <c r="CQ11931" s="55">
        <f t="shared" si="186"/>
        <v>0.8</v>
      </c>
      <c r="CR11931" s="52" t="s">
        <v>28953</v>
      </c>
    </row>
    <row r="11932" spans="81:96">
      <c r="CC11932" s="52">
        <v>11931</v>
      </c>
      <c r="CD11932" s="53" t="s">
        <v>36083</v>
      </c>
      <c r="CE11932" s="53" t="s">
        <v>36084</v>
      </c>
      <c r="CF11932" s="54">
        <v>5081</v>
      </c>
      <c r="CG11932" s="54">
        <v>0.91300000000000003</v>
      </c>
      <c r="CH11932" s="54">
        <v>0.96599999999999997</v>
      </c>
      <c r="CI11932" s="54">
        <v>0.121</v>
      </c>
      <c r="CJ11932" s="54">
        <v>365</v>
      </c>
      <c r="CK11932" s="54">
        <v>8.4</v>
      </c>
      <c r="CL11932" s="54">
        <v>8.8100000000000001E-3</v>
      </c>
      <c r="CM11932" s="54">
        <v>0.313</v>
      </c>
      <c r="CN11932" s="53" t="s">
        <v>43538</v>
      </c>
      <c r="CO11932" s="54">
        <v>133</v>
      </c>
      <c r="CP11932" s="54">
        <v>165</v>
      </c>
      <c r="CQ11932" s="55">
        <f t="shared" si="186"/>
        <v>0.80606060606060603</v>
      </c>
      <c r="CR11932" s="52" t="s">
        <v>28953</v>
      </c>
    </row>
    <row r="11933" spans="81:96">
      <c r="CC11933" s="52">
        <v>11932</v>
      </c>
      <c r="CD11933" s="53" t="s">
        <v>43663</v>
      </c>
      <c r="CE11933" s="53" t="s">
        <v>43664</v>
      </c>
      <c r="CF11933" s="54">
        <v>311</v>
      </c>
      <c r="CG11933" s="54">
        <v>0.90500000000000003</v>
      </c>
      <c r="CH11933" s="54">
        <v>0.98499999999999999</v>
      </c>
      <c r="CI11933" s="54">
        <v>0.128</v>
      </c>
      <c r="CJ11933" s="54">
        <v>39</v>
      </c>
      <c r="CK11933" s="54">
        <v>5.3</v>
      </c>
      <c r="CL11933" s="54">
        <v>7.7999999999999999E-4</v>
      </c>
      <c r="CM11933" s="54">
        <v>0.253</v>
      </c>
      <c r="CN11933" s="53" t="s">
        <v>43538</v>
      </c>
      <c r="CO11933" s="54">
        <v>134</v>
      </c>
      <c r="CP11933" s="54">
        <v>165</v>
      </c>
      <c r="CQ11933" s="55">
        <f t="shared" si="186"/>
        <v>0.81212121212121213</v>
      </c>
      <c r="CR11933" s="52" t="s">
        <v>28953</v>
      </c>
    </row>
    <row r="11934" spans="81:96">
      <c r="CC11934" s="52">
        <v>11933</v>
      </c>
      <c r="CD11934" s="53" t="s">
        <v>43665</v>
      </c>
      <c r="CE11934" s="53" t="s">
        <v>43666</v>
      </c>
      <c r="CF11934" s="54">
        <v>925</v>
      </c>
      <c r="CG11934" s="54">
        <v>0.878</v>
      </c>
      <c r="CH11934" s="54">
        <v>1.171</v>
      </c>
      <c r="CI11934" s="54">
        <v>0.13</v>
      </c>
      <c r="CJ11934" s="54">
        <v>92</v>
      </c>
      <c r="CK11934" s="54">
        <v>5</v>
      </c>
      <c r="CL11934" s="54">
        <v>2.8600000000000001E-3</v>
      </c>
      <c r="CM11934" s="54">
        <v>0.36699999999999999</v>
      </c>
      <c r="CN11934" s="53" t="s">
        <v>43538</v>
      </c>
      <c r="CO11934" s="54">
        <v>135</v>
      </c>
      <c r="CP11934" s="54">
        <v>165</v>
      </c>
      <c r="CQ11934" s="55">
        <f t="shared" si="186"/>
        <v>0.81818181818181823</v>
      </c>
      <c r="CR11934" s="52" t="s">
        <v>28953</v>
      </c>
    </row>
    <row r="11935" spans="81:96">
      <c r="CC11935" s="52">
        <v>11934</v>
      </c>
      <c r="CD11935" s="53" t="s">
        <v>39997</v>
      </c>
      <c r="CE11935" s="53" t="s">
        <v>39998</v>
      </c>
      <c r="CF11935" s="54">
        <v>3409</v>
      </c>
      <c r="CG11935" s="54">
        <v>0.875</v>
      </c>
      <c r="CH11935" s="54">
        <v>1.0049999999999999</v>
      </c>
      <c r="CI11935" s="54">
        <v>0.17199999999999999</v>
      </c>
      <c r="CJ11935" s="54">
        <v>134</v>
      </c>
      <c r="CK11935" s="54" t="s">
        <v>28918</v>
      </c>
      <c r="CL11935" s="54">
        <v>2.9199999999999999E-3</v>
      </c>
      <c r="CM11935" s="54">
        <v>0.27700000000000002</v>
      </c>
      <c r="CN11935" s="53" t="s">
        <v>43538</v>
      </c>
      <c r="CO11935" s="54">
        <v>136</v>
      </c>
      <c r="CP11935" s="54">
        <v>165</v>
      </c>
      <c r="CQ11935" s="55">
        <f t="shared" si="186"/>
        <v>0.82424242424242422</v>
      </c>
      <c r="CR11935" s="52" t="s">
        <v>28953</v>
      </c>
    </row>
    <row r="11936" spans="81:96">
      <c r="CC11936" s="52">
        <v>11935</v>
      </c>
      <c r="CD11936" s="53" t="s">
        <v>41037</v>
      </c>
      <c r="CE11936" s="53" t="s">
        <v>41038</v>
      </c>
      <c r="CF11936" s="54">
        <v>1020</v>
      </c>
      <c r="CG11936" s="54">
        <v>0.83299999999999996</v>
      </c>
      <c r="CH11936" s="54">
        <v>0.93200000000000005</v>
      </c>
      <c r="CI11936" s="54">
        <v>3.2000000000000001E-2</v>
      </c>
      <c r="CJ11936" s="54">
        <v>62</v>
      </c>
      <c r="CK11936" s="54">
        <v>9</v>
      </c>
      <c r="CL11936" s="54">
        <v>1.41E-3</v>
      </c>
      <c r="CM11936" s="54">
        <v>0.28899999999999998</v>
      </c>
      <c r="CN11936" s="53" t="s">
        <v>43538</v>
      </c>
      <c r="CO11936" s="54">
        <v>137</v>
      </c>
      <c r="CP11936" s="54">
        <v>165</v>
      </c>
      <c r="CQ11936" s="55">
        <f t="shared" si="186"/>
        <v>0.83030303030303032</v>
      </c>
      <c r="CR11936" s="52" t="s">
        <v>28953</v>
      </c>
    </row>
    <row r="11937" spans="81:96">
      <c r="CC11937" s="52">
        <v>11936</v>
      </c>
      <c r="CD11937" s="53" t="s">
        <v>43667</v>
      </c>
      <c r="CE11937" s="53" t="s">
        <v>43668</v>
      </c>
      <c r="CF11937" s="54">
        <v>307</v>
      </c>
      <c r="CG11937" s="54">
        <v>0.79</v>
      </c>
      <c r="CH11937" s="54">
        <v>0.89700000000000002</v>
      </c>
      <c r="CI11937" s="54">
        <v>0.26800000000000002</v>
      </c>
      <c r="CJ11937" s="54">
        <v>41</v>
      </c>
      <c r="CK11937" s="54">
        <v>5.3</v>
      </c>
      <c r="CL11937" s="54">
        <v>8.7000000000000001E-4</v>
      </c>
      <c r="CM11937" s="54">
        <v>0.28199999999999997</v>
      </c>
      <c r="CN11937" s="53" t="s">
        <v>43538</v>
      </c>
      <c r="CO11937" s="54">
        <v>138</v>
      </c>
      <c r="CP11937" s="54">
        <v>165</v>
      </c>
      <c r="CQ11937" s="55">
        <f t="shared" si="186"/>
        <v>0.83636363636363631</v>
      </c>
      <c r="CR11937" s="52" t="s">
        <v>28953</v>
      </c>
    </row>
    <row r="11938" spans="81:96">
      <c r="CC11938" s="52">
        <v>11937</v>
      </c>
      <c r="CD11938" s="53" t="s">
        <v>43669</v>
      </c>
      <c r="CE11938" s="53" t="s">
        <v>43670</v>
      </c>
      <c r="CF11938" s="54">
        <v>326</v>
      </c>
      <c r="CG11938" s="54">
        <v>0.77600000000000002</v>
      </c>
      <c r="CH11938" s="54">
        <v>0.68500000000000005</v>
      </c>
      <c r="CI11938" s="54">
        <v>0.52900000000000003</v>
      </c>
      <c r="CJ11938" s="54">
        <v>34</v>
      </c>
      <c r="CK11938" s="54">
        <v>5.6</v>
      </c>
      <c r="CL11938" s="54">
        <v>7.9000000000000001E-4</v>
      </c>
      <c r="CM11938" s="54">
        <v>0.21099999999999999</v>
      </c>
      <c r="CN11938" s="53" t="s">
        <v>43538</v>
      </c>
      <c r="CO11938" s="54">
        <v>139</v>
      </c>
      <c r="CP11938" s="54">
        <v>165</v>
      </c>
      <c r="CQ11938" s="55">
        <f t="shared" si="186"/>
        <v>0.84242424242424241</v>
      </c>
      <c r="CR11938" s="52" t="s">
        <v>28953</v>
      </c>
    </row>
    <row r="11939" spans="81:96">
      <c r="CC11939" s="52">
        <v>11938</v>
      </c>
      <c r="CD11939" s="53" t="s">
        <v>43671</v>
      </c>
      <c r="CE11939" s="53" t="s">
        <v>43672</v>
      </c>
      <c r="CF11939" s="54">
        <v>204</v>
      </c>
      <c r="CG11939" s="54">
        <v>0.75</v>
      </c>
      <c r="CH11939" s="54">
        <v>0.96499999999999997</v>
      </c>
      <c r="CI11939" s="54">
        <v>0.20399999999999999</v>
      </c>
      <c r="CJ11939" s="54">
        <v>49</v>
      </c>
      <c r="CK11939" s="54">
        <v>3.2</v>
      </c>
      <c r="CL11939" s="54">
        <v>1.1100000000000001E-3</v>
      </c>
      <c r="CM11939" s="54">
        <v>0.35199999999999998</v>
      </c>
      <c r="CN11939" s="53" t="s">
        <v>43538</v>
      </c>
      <c r="CO11939" s="54">
        <v>140</v>
      </c>
      <c r="CP11939" s="54">
        <v>165</v>
      </c>
      <c r="CQ11939" s="55">
        <f t="shared" si="186"/>
        <v>0.84848484848484851</v>
      </c>
      <c r="CR11939" s="52" t="s">
        <v>28953</v>
      </c>
    </row>
    <row r="11940" spans="81:96">
      <c r="CC11940" s="52">
        <v>11939</v>
      </c>
      <c r="CD11940" s="53" t="s">
        <v>43673</v>
      </c>
      <c r="CE11940" s="53" t="s">
        <v>43674</v>
      </c>
      <c r="CF11940" s="54">
        <v>3035</v>
      </c>
      <c r="CG11940" s="54">
        <v>0.73299999999999998</v>
      </c>
      <c r="CH11940" s="54">
        <v>1.3380000000000001</v>
      </c>
      <c r="CI11940" s="54">
        <v>4.9000000000000002E-2</v>
      </c>
      <c r="CJ11940" s="54">
        <v>103</v>
      </c>
      <c r="CK11940" s="54">
        <v>8.1999999999999993</v>
      </c>
      <c r="CL11940" s="54">
        <v>4.2100000000000002E-3</v>
      </c>
      <c r="CM11940" s="54">
        <v>0.36499999999999999</v>
      </c>
      <c r="CN11940" s="53" t="s">
        <v>43538</v>
      </c>
      <c r="CO11940" s="54">
        <v>141</v>
      </c>
      <c r="CP11940" s="54">
        <v>165</v>
      </c>
      <c r="CQ11940" s="55">
        <f t="shared" si="186"/>
        <v>0.8545454545454545</v>
      </c>
      <c r="CR11940" s="52" t="s">
        <v>28953</v>
      </c>
    </row>
    <row r="11941" spans="81:96">
      <c r="CC11941" s="52">
        <v>11940</v>
      </c>
      <c r="CD11941" s="53" t="s">
        <v>38005</v>
      </c>
      <c r="CE11941" s="53" t="s">
        <v>38006</v>
      </c>
      <c r="CF11941" s="54">
        <v>2682</v>
      </c>
      <c r="CG11941" s="54">
        <v>0.71899999999999997</v>
      </c>
      <c r="CH11941" s="54">
        <v>0.76200000000000001</v>
      </c>
      <c r="CI11941" s="54">
        <v>2.9000000000000001E-2</v>
      </c>
      <c r="CJ11941" s="54">
        <v>139</v>
      </c>
      <c r="CK11941" s="54" t="s">
        <v>28918</v>
      </c>
      <c r="CL11941" s="54">
        <v>2.5799999999999998E-3</v>
      </c>
      <c r="CM11941" s="54">
        <v>0.20100000000000001</v>
      </c>
      <c r="CN11941" s="53" t="s">
        <v>43538</v>
      </c>
      <c r="CO11941" s="54">
        <v>142</v>
      </c>
      <c r="CP11941" s="54">
        <v>165</v>
      </c>
      <c r="CQ11941" s="55">
        <f t="shared" si="186"/>
        <v>0.8606060606060606</v>
      </c>
      <c r="CR11941" s="52" t="s">
        <v>28953</v>
      </c>
    </row>
    <row r="11942" spans="81:96">
      <c r="CC11942" s="52">
        <v>11941</v>
      </c>
      <c r="CD11942" s="53" t="s">
        <v>43675</v>
      </c>
      <c r="CE11942" s="53" t="s">
        <v>43676</v>
      </c>
      <c r="CF11942" s="54">
        <v>438</v>
      </c>
      <c r="CG11942" s="54">
        <v>0.69599999999999995</v>
      </c>
      <c r="CH11942" s="54">
        <v>1.2450000000000001</v>
      </c>
      <c r="CI11942" s="54">
        <v>0.157</v>
      </c>
      <c r="CJ11942" s="54">
        <v>70</v>
      </c>
      <c r="CK11942" s="54">
        <v>4.2</v>
      </c>
      <c r="CL11942" s="54">
        <v>2.3E-3</v>
      </c>
      <c r="CM11942" s="54">
        <v>0.52200000000000002</v>
      </c>
      <c r="CN11942" s="53" t="s">
        <v>43538</v>
      </c>
      <c r="CO11942" s="54">
        <v>143</v>
      </c>
      <c r="CP11942" s="54">
        <v>165</v>
      </c>
      <c r="CQ11942" s="55">
        <f t="shared" si="186"/>
        <v>0.8666666666666667</v>
      </c>
      <c r="CR11942" s="52" t="s">
        <v>28953</v>
      </c>
    </row>
    <row r="11943" spans="81:96">
      <c r="CC11943" s="52">
        <v>11942</v>
      </c>
      <c r="CD11943" s="53" t="s">
        <v>43677</v>
      </c>
      <c r="CE11943" s="53" t="s">
        <v>43678</v>
      </c>
      <c r="CF11943" s="54">
        <v>713</v>
      </c>
      <c r="CG11943" s="54">
        <v>0.69499999999999995</v>
      </c>
      <c r="CH11943" s="54">
        <v>1.3320000000000001</v>
      </c>
      <c r="CI11943" s="54">
        <v>0.153</v>
      </c>
      <c r="CJ11943" s="54">
        <v>98</v>
      </c>
      <c r="CK11943" s="54">
        <v>6</v>
      </c>
      <c r="CL11943" s="54">
        <v>1.5499999999999999E-3</v>
      </c>
      <c r="CM11943" s="54">
        <v>0.377</v>
      </c>
      <c r="CN11943" s="53" t="s">
        <v>43538</v>
      </c>
      <c r="CO11943" s="54">
        <v>144</v>
      </c>
      <c r="CP11943" s="54">
        <v>165</v>
      </c>
      <c r="CQ11943" s="55">
        <f t="shared" si="186"/>
        <v>0.87272727272727268</v>
      </c>
      <c r="CR11943" s="52" t="s">
        <v>28953</v>
      </c>
    </row>
    <row r="11944" spans="81:96">
      <c r="CC11944" s="52">
        <v>11943</v>
      </c>
      <c r="CD11944" s="53" t="s">
        <v>43679</v>
      </c>
      <c r="CE11944" s="53" t="s">
        <v>43680</v>
      </c>
      <c r="CF11944" s="54">
        <v>149</v>
      </c>
      <c r="CG11944" s="54">
        <v>0.68300000000000005</v>
      </c>
      <c r="CH11944" s="54">
        <v>0.68100000000000005</v>
      </c>
      <c r="CI11944" s="54">
        <v>0.68799999999999994</v>
      </c>
      <c r="CJ11944" s="54">
        <v>32</v>
      </c>
      <c r="CK11944" s="54">
        <v>3.6</v>
      </c>
      <c r="CL11944" s="54">
        <v>3.6000000000000002E-4</v>
      </c>
      <c r="CM11944" s="54">
        <v>0.16300000000000001</v>
      </c>
      <c r="CN11944" s="53" t="s">
        <v>43538</v>
      </c>
      <c r="CO11944" s="54">
        <v>145</v>
      </c>
      <c r="CP11944" s="54">
        <v>165</v>
      </c>
      <c r="CQ11944" s="55">
        <f t="shared" si="186"/>
        <v>0.87878787878787878</v>
      </c>
      <c r="CR11944" s="52" t="s">
        <v>28953</v>
      </c>
    </row>
    <row r="11945" spans="81:96">
      <c r="CC11945" s="52">
        <v>11944</v>
      </c>
      <c r="CD11945" s="53" t="s">
        <v>42167</v>
      </c>
      <c r="CE11945" s="53" t="s">
        <v>42168</v>
      </c>
      <c r="CF11945" s="54">
        <v>32</v>
      </c>
      <c r="CG11945" s="54">
        <v>0.68200000000000005</v>
      </c>
      <c r="CH11945" s="54">
        <v>0.68200000000000005</v>
      </c>
      <c r="CI11945" s="54">
        <v>7.0999999999999994E-2</v>
      </c>
      <c r="CJ11945" s="54">
        <v>28</v>
      </c>
      <c r="CK11945" s="54"/>
      <c r="CL11945" s="54">
        <v>1E-4</v>
      </c>
      <c r="CM11945" s="54">
        <v>0.13800000000000001</v>
      </c>
      <c r="CN11945" s="53" t="s">
        <v>43538</v>
      </c>
      <c r="CO11945" s="54">
        <v>146</v>
      </c>
      <c r="CP11945" s="54">
        <v>165</v>
      </c>
      <c r="CQ11945" s="55">
        <f t="shared" si="186"/>
        <v>0.88484848484848488</v>
      </c>
      <c r="CR11945" s="52" t="s">
        <v>28953</v>
      </c>
    </row>
    <row r="11946" spans="81:96">
      <c r="CC11946" s="52">
        <v>11945</v>
      </c>
      <c r="CD11946" s="53" t="s">
        <v>43681</v>
      </c>
      <c r="CE11946" s="53" t="s">
        <v>43682</v>
      </c>
      <c r="CF11946" s="54">
        <v>268</v>
      </c>
      <c r="CG11946" s="54">
        <v>0.67200000000000004</v>
      </c>
      <c r="CH11946" s="54">
        <v>0.64600000000000002</v>
      </c>
      <c r="CI11946" s="54">
        <v>2.9000000000000001E-2</v>
      </c>
      <c r="CJ11946" s="54">
        <v>34</v>
      </c>
      <c r="CK11946" s="54">
        <v>6.3</v>
      </c>
      <c r="CL11946" s="54">
        <v>5.1000000000000004E-4</v>
      </c>
      <c r="CM11946" s="54">
        <v>0.16800000000000001</v>
      </c>
      <c r="CN11946" s="53" t="s">
        <v>43538</v>
      </c>
      <c r="CO11946" s="54">
        <v>147</v>
      </c>
      <c r="CP11946" s="54">
        <v>165</v>
      </c>
      <c r="CQ11946" s="55">
        <f t="shared" si="186"/>
        <v>0.89090909090909087</v>
      </c>
      <c r="CR11946" s="52" t="s">
        <v>28953</v>
      </c>
    </row>
    <row r="11947" spans="81:96">
      <c r="CC11947" s="52">
        <v>11946</v>
      </c>
      <c r="CD11947" s="53" t="s">
        <v>43683</v>
      </c>
      <c r="CE11947" s="53" t="s">
        <v>43684</v>
      </c>
      <c r="CF11947" s="54">
        <v>647</v>
      </c>
      <c r="CG11947" s="54">
        <v>0.629</v>
      </c>
      <c r="CH11947" s="54">
        <v>0.76500000000000001</v>
      </c>
      <c r="CI11947" s="54">
        <v>0.20499999999999999</v>
      </c>
      <c r="CJ11947" s="54">
        <v>39</v>
      </c>
      <c r="CK11947" s="54">
        <v>9.3000000000000007</v>
      </c>
      <c r="CL11947" s="54">
        <v>2.7E-4</v>
      </c>
      <c r="CM11947" s="54">
        <v>0.10100000000000001</v>
      </c>
      <c r="CN11947" s="53" t="s">
        <v>43538</v>
      </c>
      <c r="CO11947" s="54">
        <v>148</v>
      </c>
      <c r="CP11947" s="54">
        <v>165</v>
      </c>
      <c r="CQ11947" s="55">
        <f t="shared" si="186"/>
        <v>0.89696969696969697</v>
      </c>
      <c r="CR11947" s="52" t="s">
        <v>28953</v>
      </c>
    </row>
    <row r="11948" spans="81:96">
      <c r="CC11948" s="52">
        <v>11947</v>
      </c>
      <c r="CD11948" s="53" t="s">
        <v>43685</v>
      </c>
      <c r="CE11948" s="53" t="s">
        <v>43686</v>
      </c>
      <c r="CF11948" s="54">
        <v>617</v>
      </c>
      <c r="CG11948" s="54">
        <v>0.59199999999999997</v>
      </c>
      <c r="CH11948" s="54">
        <v>0.77</v>
      </c>
      <c r="CI11948" s="54">
        <v>0.22500000000000001</v>
      </c>
      <c r="CJ11948" s="54">
        <v>40</v>
      </c>
      <c r="CK11948" s="54">
        <v>7.5</v>
      </c>
      <c r="CL11948" s="54">
        <v>9.1E-4</v>
      </c>
      <c r="CM11948" s="54">
        <v>0.223</v>
      </c>
      <c r="CN11948" s="53" t="s">
        <v>43538</v>
      </c>
      <c r="CO11948" s="54">
        <v>149</v>
      </c>
      <c r="CP11948" s="54">
        <v>165</v>
      </c>
      <c r="CQ11948" s="55">
        <f t="shared" si="186"/>
        <v>0.90303030303030307</v>
      </c>
      <c r="CR11948" s="52" t="s">
        <v>28953</v>
      </c>
    </row>
    <row r="11949" spans="81:96">
      <c r="CC11949" s="52">
        <v>11948</v>
      </c>
      <c r="CD11949" s="53" t="s">
        <v>43687</v>
      </c>
      <c r="CE11949" s="53" t="s">
        <v>43688</v>
      </c>
      <c r="CF11949" s="54">
        <v>743</v>
      </c>
      <c r="CG11949" s="54">
        <v>0.57499999999999996</v>
      </c>
      <c r="CH11949" s="54">
        <v>0.70099999999999996</v>
      </c>
      <c r="CI11949" s="54">
        <v>0.42899999999999999</v>
      </c>
      <c r="CJ11949" s="54">
        <v>14</v>
      </c>
      <c r="CK11949" s="54">
        <v>7</v>
      </c>
      <c r="CL11949" s="54">
        <v>1.67E-3</v>
      </c>
      <c r="CM11949" s="54">
        <v>0.23400000000000001</v>
      </c>
      <c r="CN11949" s="53" t="s">
        <v>43538</v>
      </c>
      <c r="CO11949" s="54">
        <v>150</v>
      </c>
      <c r="CP11949" s="54">
        <v>165</v>
      </c>
      <c r="CQ11949" s="55">
        <f t="shared" si="186"/>
        <v>0.90909090909090906</v>
      </c>
      <c r="CR11949" s="52" t="s">
        <v>28953</v>
      </c>
    </row>
    <row r="11950" spans="81:96">
      <c r="CC11950" s="52">
        <v>11949</v>
      </c>
      <c r="CD11950" s="53" t="s">
        <v>43689</v>
      </c>
      <c r="CE11950" s="53" t="s">
        <v>43690</v>
      </c>
      <c r="CF11950" s="54">
        <v>321</v>
      </c>
      <c r="CG11950" s="54">
        <v>0.55400000000000005</v>
      </c>
      <c r="CH11950" s="54">
        <v>0.48899999999999999</v>
      </c>
      <c r="CI11950" s="54">
        <v>0.42399999999999999</v>
      </c>
      <c r="CJ11950" s="54">
        <v>33</v>
      </c>
      <c r="CK11950" s="54">
        <v>7.7</v>
      </c>
      <c r="CL11950" s="54">
        <v>3.6000000000000002E-4</v>
      </c>
      <c r="CM11950" s="54">
        <v>9.7000000000000003E-2</v>
      </c>
      <c r="CN11950" s="53" t="s">
        <v>43538</v>
      </c>
      <c r="CO11950" s="54">
        <v>151</v>
      </c>
      <c r="CP11950" s="54">
        <v>165</v>
      </c>
      <c r="CQ11950" s="55">
        <f t="shared" si="186"/>
        <v>0.91515151515151516</v>
      </c>
      <c r="CR11950" s="52" t="s">
        <v>28953</v>
      </c>
    </row>
    <row r="11951" spans="81:96">
      <c r="CC11951" s="52">
        <v>11950</v>
      </c>
      <c r="CD11951" s="53" t="s">
        <v>43691</v>
      </c>
      <c r="CE11951" s="53" t="s">
        <v>43692</v>
      </c>
      <c r="CF11951" s="54">
        <v>643</v>
      </c>
      <c r="CG11951" s="54">
        <v>0.55000000000000004</v>
      </c>
      <c r="CH11951" s="54">
        <v>0.629</v>
      </c>
      <c r="CI11951" s="54">
        <v>6.2E-2</v>
      </c>
      <c r="CJ11951" s="54">
        <v>226</v>
      </c>
      <c r="CK11951" s="54">
        <v>5.2</v>
      </c>
      <c r="CL11951" s="54">
        <v>1.31E-3</v>
      </c>
      <c r="CM11951" s="54">
        <v>0.13200000000000001</v>
      </c>
      <c r="CN11951" s="53" t="s">
        <v>43538</v>
      </c>
      <c r="CO11951" s="54">
        <v>152</v>
      </c>
      <c r="CP11951" s="54">
        <v>165</v>
      </c>
      <c r="CQ11951" s="55">
        <f t="shared" si="186"/>
        <v>0.92121212121212126</v>
      </c>
      <c r="CR11951" s="52" t="s">
        <v>28953</v>
      </c>
    </row>
    <row r="11952" spans="81:96">
      <c r="CC11952" s="52">
        <v>11951</v>
      </c>
      <c r="CD11952" s="53" t="s">
        <v>36129</v>
      </c>
      <c r="CE11952" s="53" t="s">
        <v>36130</v>
      </c>
      <c r="CF11952" s="54">
        <v>224</v>
      </c>
      <c r="CG11952" s="54">
        <v>0.54</v>
      </c>
      <c r="CH11952" s="54">
        <v>0.88300000000000001</v>
      </c>
      <c r="CI11952" s="54">
        <v>0.17599999999999999</v>
      </c>
      <c r="CJ11952" s="54">
        <v>34</v>
      </c>
      <c r="CK11952" s="54">
        <v>5.6</v>
      </c>
      <c r="CL11952" s="54">
        <v>7.3999999999999999E-4</v>
      </c>
      <c r="CM11952" s="54">
        <v>0.32</v>
      </c>
      <c r="CN11952" s="53" t="s">
        <v>43538</v>
      </c>
      <c r="CO11952" s="54">
        <v>153</v>
      </c>
      <c r="CP11952" s="54">
        <v>165</v>
      </c>
      <c r="CQ11952" s="55">
        <f t="shared" si="186"/>
        <v>0.92727272727272725</v>
      </c>
      <c r="CR11952" s="52" t="s">
        <v>28953</v>
      </c>
    </row>
    <row r="11953" spans="81:96">
      <c r="CC11953" s="52">
        <v>11952</v>
      </c>
      <c r="CD11953" s="53" t="s">
        <v>43693</v>
      </c>
      <c r="CE11953" s="53" t="s">
        <v>43694</v>
      </c>
      <c r="CF11953" s="54">
        <v>435</v>
      </c>
      <c r="CG11953" s="54">
        <v>0.53300000000000003</v>
      </c>
      <c r="CH11953" s="54"/>
      <c r="CI11953" s="54">
        <v>0.51700000000000002</v>
      </c>
      <c r="CJ11953" s="54">
        <v>58</v>
      </c>
      <c r="CK11953" s="54">
        <v>6</v>
      </c>
      <c r="CL11953" s="54">
        <v>7.2999999999999996E-4</v>
      </c>
      <c r="CM11953" s="54"/>
      <c r="CN11953" s="53" t="s">
        <v>43538</v>
      </c>
      <c r="CO11953" s="54">
        <v>154</v>
      </c>
      <c r="CP11953" s="54">
        <v>165</v>
      </c>
      <c r="CQ11953" s="55">
        <f t="shared" si="186"/>
        <v>0.93333333333333335</v>
      </c>
      <c r="CR11953" s="52" t="s">
        <v>28953</v>
      </c>
    </row>
    <row r="11954" spans="81:96">
      <c r="CC11954" s="52">
        <v>11953</v>
      </c>
      <c r="CD11954" s="53" t="s">
        <v>43695</v>
      </c>
      <c r="CE11954" s="53" t="s">
        <v>43696</v>
      </c>
      <c r="CF11954" s="54">
        <v>141</v>
      </c>
      <c r="CG11954" s="54">
        <v>0.49099999999999999</v>
      </c>
      <c r="CH11954" s="54">
        <v>0.55700000000000005</v>
      </c>
      <c r="CI11954" s="54">
        <v>0.33300000000000002</v>
      </c>
      <c r="CJ11954" s="54">
        <v>24</v>
      </c>
      <c r="CK11954" s="54">
        <v>3.9</v>
      </c>
      <c r="CL11954" s="54">
        <v>4.0999999999999999E-4</v>
      </c>
      <c r="CM11954" s="54">
        <v>0.14599999999999999</v>
      </c>
      <c r="CN11954" s="53" t="s">
        <v>43538</v>
      </c>
      <c r="CO11954" s="54">
        <v>155</v>
      </c>
      <c r="CP11954" s="54">
        <v>165</v>
      </c>
      <c r="CQ11954" s="55">
        <f t="shared" si="186"/>
        <v>0.93939393939393945</v>
      </c>
      <c r="CR11954" s="52" t="s">
        <v>28953</v>
      </c>
    </row>
    <row r="11955" spans="81:96">
      <c r="CC11955" s="52">
        <v>11954</v>
      </c>
      <c r="CD11955" s="53" t="s">
        <v>43697</v>
      </c>
      <c r="CE11955" s="53" t="s">
        <v>43698</v>
      </c>
      <c r="CF11955" s="54">
        <v>677</v>
      </c>
      <c r="CG11955" s="54">
        <v>0.48099999999999998</v>
      </c>
      <c r="CH11955" s="54">
        <v>0.55000000000000004</v>
      </c>
      <c r="CI11955" s="54">
        <v>8.7999999999999995E-2</v>
      </c>
      <c r="CJ11955" s="54">
        <v>68</v>
      </c>
      <c r="CK11955" s="54">
        <v>8.3000000000000007</v>
      </c>
      <c r="CL11955" s="54">
        <v>1.24E-3</v>
      </c>
      <c r="CM11955" s="54">
        <v>0.19400000000000001</v>
      </c>
      <c r="CN11955" s="53" t="s">
        <v>43538</v>
      </c>
      <c r="CO11955" s="54">
        <v>156</v>
      </c>
      <c r="CP11955" s="54">
        <v>165</v>
      </c>
      <c r="CQ11955" s="55">
        <f t="shared" si="186"/>
        <v>0.94545454545454544</v>
      </c>
      <c r="CR11955" s="52" t="s">
        <v>28953</v>
      </c>
    </row>
    <row r="11956" spans="81:96">
      <c r="CC11956" s="52">
        <v>11955</v>
      </c>
      <c r="CD11956" s="53" t="s">
        <v>31422</v>
      </c>
      <c r="CE11956" s="53" t="s">
        <v>31423</v>
      </c>
      <c r="CF11956" s="54">
        <v>134</v>
      </c>
      <c r="CG11956" s="54">
        <v>0.46400000000000002</v>
      </c>
      <c r="CH11956" s="54">
        <v>0.32500000000000001</v>
      </c>
      <c r="CI11956" s="54"/>
      <c r="CJ11956" s="54">
        <v>0</v>
      </c>
      <c r="CK11956" s="54">
        <v>9.6999999999999993</v>
      </c>
      <c r="CL11956" s="54">
        <v>1.8000000000000001E-4</v>
      </c>
      <c r="CM11956" s="54">
        <v>9.8000000000000004E-2</v>
      </c>
      <c r="CN11956" s="53" t="s">
        <v>43538</v>
      </c>
      <c r="CO11956" s="54">
        <v>157</v>
      </c>
      <c r="CP11956" s="54">
        <v>165</v>
      </c>
      <c r="CQ11956" s="55">
        <f t="shared" si="186"/>
        <v>0.95151515151515154</v>
      </c>
      <c r="CR11956" s="52" t="s">
        <v>28953</v>
      </c>
    </row>
    <row r="11957" spans="81:96">
      <c r="CC11957" s="52">
        <v>11956</v>
      </c>
      <c r="CD11957" s="53" t="s">
        <v>43699</v>
      </c>
      <c r="CE11957" s="53" t="s">
        <v>43700</v>
      </c>
      <c r="CF11957" s="54">
        <v>205</v>
      </c>
      <c r="CG11957" s="54">
        <v>0.436</v>
      </c>
      <c r="CH11957" s="54">
        <v>0.40699999999999997</v>
      </c>
      <c r="CI11957" s="54">
        <v>0.1</v>
      </c>
      <c r="CJ11957" s="54">
        <v>30</v>
      </c>
      <c r="CK11957" s="54">
        <v>4.9000000000000004</v>
      </c>
      <c r="CL11957" s="54">
        <v>2.7999999999999998E-4</v>
      </c>
      <c r="CM11957" s="54">
        <v>6.4000000000000001E-2</v>
      </c>
      <c r="CN11957" s="53" t="s">
        <v>43538</v>
      </c>
      <c r="CO11957" s="54">
        <v>158</v>
      </c>
      <c r="CP11957" s="54">
        <v>165</v>
      </c>
      <c r="CQ11957" s="55">
        <f t="shared" si="186"/>
        <v>0.95757575757575752</v>
      </c>
      <c r="CR11957" s="52" t="s">
        <v>28953</v>
      </c>
    </row>
    <row r="11958" spans="81:96">
      <c r="CC11958" s="52">
        <v>11957</v>
      </c>
      <c r="CD11958" s="53" t="s">
        <v>43701</v>
      </c>
      <c r="CE11958" s="53" t="s">
        <v>43702</v>
      </c>
      <c r="CF11958" s="54">
        <v>208</v>
      </c>
      <c r="CG11958" s="54">
        <v>0.39700000000000002</v>
      </c>
      <c r="CH11958" s="54">
        <v>0.30499999999999999</v>
      </c>
      <c r="CI11958" s="54">
        <v>6.2E-2</v>
      </c>
      <c r="CJ11958" s="54">
        <v>65</v>
      </c>
      <c r="CK11958" s="54">
        <v>6</v>
      </c>
      <c r="CL11958" s="54">
        <v>2.4000000000000001E-4</v>
      </c>
      <c r="CM11958" s="54">
        <v>4.5999999999999999E-2</v>
      </c>
      <c r="CN11958" s="53" t="s">
        <v>43538</v>
      </c>
      <c r="CO11958" s="54">
        <v>159</v>
      </c>
      <c r="CP11958" s="54">
        <v>165</v>
      </c>
      <c r="CQ11958" s="55">
        <f t="shared" si="186"/>
        <v>0.96363636363636362</v>
      </c>
      <c r="CR11958" s="52" t="s">
        <v>28953</v>
      </c>
    </row>
    <row r="11959" spans="81:96">
      <c r="CC11959" s="52">
        <v>11958</v>
      </c>
      <c r="CD11959" s="53" t="s">
        <v>43703</v>
      </c>
      <c r="CE11959" s="53" t="s">
        <v>43704</v>
      </c>
      <c r="CF11959" s="54">
        <v>104</v>
      </c>
      <c r="CG11959" s="54">
        <v>0.38300000000000001</v>
      </c>
      <c r="CH11959" s="54">
        <v>0.53300000000000003</v>
      </c>
      <c r="CI11959" s="54">
        <v>0</v>
      </c>
      <c r="CJ11959" s="54">
        <v>24</v>
      </c>
      <c r="CK11959" s="54">
        <v>5.3</v>
      </c>
      <c r="CL11959" s="54">
        <v>4.0000000000000002E-4</v>
      </c>
      <c r="CM11959" s="54">
        <v>0.20599999999999999</v>
      </c>
      <c r="CN11959" s="53" t="s">
        <v>43538</v>
      </c>
      <c r="CO11959" s="54">
        <v>160</v>
      </c>
      <c r="CP11959" s="54">
        <v>165</v>
      </c>
      <c r="CQ11959" s="55">
        <f t="shared" si="186"/>
        <v>0.96969696969696972</v>
      </c>
      <c r="CR11959" s="52" t="s">
        <v>28953</v>
      </c>
    </row>
    <row r="11960" spans="81:96">
      <c r="CC11960" s="52">
        <v>11959</v>
      </c>
      <c r="CD11960" s="53" t="s">
        <v>43705</v>
      </c>
      <c r="CE11960" s="53" t="s">
        <v>43706</v>
      </c>
      <c r="CF11960" s="54">
        <v>168</v>
      </c>
      <c r="CG11960" s="54">
        <v>0.23899999999999999</v>
      </c>
      <c r="CH11960" s="54"/>
      <c r="CI11960" s="54">
        <v>5.6000000000000001E-2</v>
      </c>
      <c r="CJ11960" s="54">
        <v>89</v>
      </c>
      <c r="CK11960" s="54">
        <v>5.9</v>
      </c>
      <c r="CL11960" s="54">
        <v>2.1000000000000001E-4</v>
      </c>
      <c r="CM11960" s="54"/>
      <c r="CN11960" s="53" t="s">
        <v>43538</v>
      </c>
      <c r="CO11960" s="54">
        <v>161</v>
      </c>
      <c r="CP11960" s="54">
        <v>165</v>
      </c>
      <c r="CQ11960" s="55">
        <f t="shared" si="186"/>
        <v>0.97575757575757571</v>
      </c>
      <c r="CR11960" s="52" t="s">
        <v>28953</v>
      </c>
    </row>
    <row r="11961" spans="81:96">
      <c r="CC11961" s="52">
        <v>11960</v>
      </c>
      <c r="CD11961" s="53" t="s">
        <v>43707</v>
      </c>
      <c r="CE11961" s="53" t="s">
        <v>43708</v>
      </c>
      <c r="CF11961" s="54">
        <v>409</v>
      </c>
      <c r="CG11961" s="54">
        <v>0.127</v>
      </c>
      <c r="CH11961" s="54">
        <v>0.76900000000000002</v>
      </c>
      <c r="CI11961" s="54"/>
      <c r="CJ11961" s="54"/>
      <c r="CK11961" s="54">
        <v>8.4</v>
      </c>
      <c r="CL11961" s="54">
        <v>4.6000000000000001E-4</v>
      </c>
      <c r="CM11961" s="54">
        <v>0.187</v>
      </c>
      <c r="CN11961" s="53" t="s">
        <v>43538</v>
      </c>
      <c r="CO11961" s="54">
        <v>162</v>
      </c>
      <c r="CP11961" s="54">
        <v>165</v>
      </c>
      <c r="CQ11961" s="55">
        <f t="shared" si="186"/>
        <v>0.98181818181818181</v>
      </c>
      <c r="CR11961" s="52" t="s">
        <v>28953</v>
      </c>
    </row>
    <row r="11962" spans="81:96">
      <c r="CC11962" s="52">
        <v>11961</v>
      </c>
      <c r="CD11962" s="53" t="s">
        <v>40091</v>
      </c>
      <c r="CE11962" s="53" t="s">
        <v>40092</v>
      </c>
      <c r="CF11962" s="54">
        <v>152</v>
      </c>
      <c r="CG11962" s="54">
        <v>0.104</v>
      </c>
      <c r="CH11962" s="54">
        <v>0.23799999999999999</v>
      </c>
      <c r="CI11962" s="54">
        <v>0</v>
      </c>
      <c r="CJ11962" s="54">
        <v>18</v>
      </c>
      <c r="CK11962" s="54">
        <v>6</v>
      </c>
      <c r="CL11962" s="54">
        <v>3.3E-4</v>
      </c>
      <c r="CM11962" s="54">
        <v>6.5000000000000002E-2</v>
      </c>
      <c r="CN11962" s="53" t="s">
        <v>43538</v>
      </c>
      <c r="CO11962" s="54">
        <v>163</v>
      </c>
      <c r="CP11962" s="54">
        <v>165</v>
      </c>
      <c r="CQ11962" s="55">
        <f t="shared" si="186"/>
        <v>0.98787878787878791</v>
      </c>
      <c r="CR11962" s="52" t="s">
        <v>28953</v>
      </c>
    </row>
    <row r="11963" spans="81:96">
      <c r="CC11963" s="52">
        <v>11962</v>
      </c>
      <c r="CD11963" s="53" t="s">
        <v>43709</v>
      </c>
      <c r="CE11963" s="53" t="s">
        <v>43710</v>
      </c>
      <c r="CF11963" s="54">
        <v>90</v>
      </c>
      <c r="CG11963" s="54">
        <v>9.5000000000000001E-2</v>
      </c>
      <c r="CH11963" s="54">
        <v>0.11899999999999999</v>
      </c>
      <c r="CI11963" s="54">
        <v>7.9000000000000001E-2</v>
      </c>
      <c r="CJ11963" s="54">
        <v>38</v>
      </c>
      <c r="CK11963" s="54"/>
      <c r="CL11963" s="54">
        <v>1.2E-4</v>
      </c>
      <c r="CM11963" s="54">
        <v>2.1999999999999999E-2</v>
      </c>
      <c r="CN11963" s="53" t="s">
        <v>43538</v>
      </c>
      <c r="CO11963" s="54">
        <v>164</v>
      </c>
      <c r="CP11963" s="54">
        <v>165</v>
      </c>
      <c r="CQ11963" s="55">
        <f t="shared" si="186"/>
        <v>0.9939393939393939</v>
      </c>
      <c r="CR11963" s="52" t="s">
        <v>28953</v>
      </c>
    </row>
    <row r="11964" spans="81:96">
      <c r="CC11964" s="52">
        <v>11963</v>
      </c>
      <c r="CD11964" s="53" t="s">
        <v>43711</v>
      </c>
      <c r="CE11964" s="53" t="s">
        <v>43712</v>
      </c>
      <c r="CF11964" s="54">
        <v>9</v>
      </c>
      <c r="CG11964" s="54"/>
      <c r="CH11964" s="54"/>
      <c r="CI11964" s="54">
        <v>0.22</v>
      </c>
      <c r="CJ11964" s="54">
        <v>41</v>
      </c>
      <c r="CK11964" s="54"/>
      <c r="CL11964" s="54">
        <v>0</v>
      </c>
      <c r="CM11964" s="54"/>
      <c r="CN11964" s="53" t="s">
        <v>43538</v>
      </c>
      <c r="CO11964" s="54">
        <v>165</v>
      </c>
      <c r="CP11964" s="54">
        <v>165</v>
      </c>
      <c r="CQ11964" s="55">
        <f t="shared" si="186"/>
        <v>1</v>
      </c>
      <c r="CR11964" s="52" t="s">
        <v>28953</v>
      </c>
    </row>
    <row r="11965" spans="81:96">
      <c r="CC11965" s="52">
        <v>11964</v>
      </c>
      <c r="CD11965" s="53" t="s">
        <v>30794</v>
      </c>
      <c r="CE11965" s="53" t="s">
        <v>30795</v>
      </c>
      <c r="CF11965" s="54">
        <v>4390</v>
      </c>
      <c r="CG11965" s="54">
        <v>7.1879999999999997</v>
      </c>
      <c r="CH11965" s="54">
        <v>6.7539999999999996</v>
      </c>
      <c r="CI11965" s="54">
        <v>2.0219999999999998</v>
      </c>
      <c r="CJ11965" s="54">
        <v>89</v>
      </c>
      <c r="CK11965" s="54">
        <v>3.6</v>
      </c>
      <c r="CL11965" s="54">
        <v>2.461E-2</v>
      </c>
      <c r="CM11965" s="54">
        <v>2.7770000000000001</v>
      </c>
      <c r="CN11965" s="53" t="s">
        <v>43713</v>
      </c>
      <c r="CO11965" s="54">
        <v>1</v>
      </c>
      <c r="CP11965" s="54">
        <v>125</v>
      </c>
      <c r="CQ11965" s="55">
        <f t="shared" si="186"/>
        <v>8.0000000000000002E-3</v>
      </c>
      <c r="CR11965" s="52" t="s">
        <v>28907</v>
      </c>
    </row>
    <row r="11966" spans="81:96">
      <c r="CC11966" s="52">
        <v>11965</v>
      </c>
      <c r="CD11966" s="53" t="s">
        <v>43714</v>
      </c>
      <c r="CE11966" s="53" t="s">
        <v>43715</v>
      </c>
      <c r="CF11966" s="54">
        <v>48908</v>
      </c>
      <c r="CG11966" s="54">
        <v>6.867</v>
      </c>
      <c r="CH11966" s="54">
        <v>7.2590000000000003</v>
      </c>
      <c r="CI11966" s="54">
        <v>0.93500000000000005</v>
      </c>
      <c r="CJ11966" s="54">
        <v>369</v>
      </c>
      <c r="CK11966" s="54" t="s">
        <v>28918</v>
      </c>
      <c r="CL11966" s="54">
        <v>7.6859999999999998E-2</v>
      </c>
      <c r="CM11966" s="54">
        <v>2.548</v>
      </c>
      <c r="CN11966" s="53" t="s">
        <v>43713</v>
      </c>
      <c r="CO11966" s="54">
        <v>2</v>
      </c>
      <c r="CP11966" s="54">
        <v>125</v>
      </c>
      <c r="CQ11966" s="55">
        <f t="shared" si="186"/>
        <v>1.6E-2</v>
      </c>
      <c r="CR11966" s="52" t="s">
        <v>28907</v>
      </c>
    </row>
    <row r="11967" spans="81:96">
      <c r="CC11967" s="52">
        <v>11966</v>
      </c>
      <c r="CD11967" s="53" t="s">
        <v>40635</v>
      </c>
      <c r="CE11967" s="53" t="s">
        <v>40636</v>
      </c>
      <c r="CF11967" s="54">
        <v>78028</v>
      </c>
      <c r="CG11967" s="54">
        <v>6.3570000000000002</v>
      </c>
      <c r="CH11967" s="54">
        <v>7.2889999999999997</v>
      </c>
      <c r="CI11967" s="54">
        <v>1.5</v>
      </c>
      <c r="CJ11967" s="54">
        <v>1033</v>
      </c>
      <c r="CK11967" s="54">
        <v>6.5</v>
      </c>
      <c r="CL11967" s="54">
        <v>0.17238999999999999</v>
      </c>
      <c r="CM11967" s="54">
        <v>2.2570000000000001</v>
      </c>
      <c r="CN11967" s="53" t="s">
        <v>43713</v>
      </c>
      <c r="CO11967" s="54">
        <v>3</v>
      </c>
      <c r="CP11967" s="54">
        <v>125</v>
      </c>
      <c r="CQ11967" s="55">
        <f t="shared" si="186"/>
        <v>2.4E-2</v>
      </c>
      <c r="CR11967" s="52" t="s">
        <v>28907</v>
      </c>
    </row>
    <row r="11968" spans="81:96">
      <c r="CC11968" s="52">
        <v>11967</v>
      </c>
      <c r="CD11968" s="53" t="s">
        <v>43716</v>
      </c>
      <c r="CE11968" s="53" t="s">
        <v>43717</v>
      </c>
      <c r="CF11968" s="54">
        <v>22620</v>
      </c>
      <c r="CG11968" s="54">
        <v>6.16</v>
      </c>
      <c r="CH11968" s="54">
        <v>6.28</v>
      </c>
      <c r="CI11968" s="54">
        <v>1.208</v>
      </c>
      <c r="CJ11968" s="54">
        <v>308</v>
      </c>
      <c r="CK11968" s="54">
        <v>7.5</v>
      </c>
      <c r="CL11968" s="54">
        <v>4.2459999999999998E-2</v>
      </c>
      <c r="CM11968" s="54">
        <v>1.968</v>
      </c>
      <c r="CN11968" s="53" t="s">
        <v>43713</v>
      </c>
      <c r="CO11968" s="54">
        <v>4</v>
      </c>
      <c r="CP11968" s="54">
        <v>125</v>
      </c>
      <c r="CQ11968" s="55">
        <f t="shared" si="186"/>
        <v>3.2000000000000001E-2</v>
      </c>
      <c r="CR11968" s="52" t="s">
        <v>28907</v>
      </c>
    </row>
    <row r="11969" spans="81:96">
      <c r="CC11969" s="52">
        <v>11968</v>
      </c>
      <c r="CD11969" s="53" t="s">
        <v>40638</v>
      </c>
      <c r="CE11969" s="53" t="s">
        <v>40639</v>
      </c>
      <c r="CF11969" s="54">
        <v>16505</v>
      </c>
      <c r="CG11969" s="54">
        <v>5.9690000000000003</v>
      </c>
      <c r="CH11969" s="54">
        <v>6.6870000000000003</v>
      </c>
      <c r="CI11969" s="54">
        <v>1.1759999999999999</v>
      </c>
      <c r="CJ11969" s="54">
        <v>454</v>
      </c>
      <c r="CK11969" s="54">
        <v>6</v>
      </c>
      <c r="CL11969" s="54">
        <v>4.2320000000000003E-2</v>
      </c>
      <c r="CM11969" s="54">
        <v>2.2879999999999998</v>
      </c>
      <c r="CN11969" s="53" t="s">
        <v>43713</v>
      </c>
      <c r="CO11969" s="54">
        <v>5</v>
      </c>
      <c r="CP11969" s="54">
        <v>125</v>
      </c>
      <c r="CQ11969" s="55">
        <f t="shared" si="186"/>
        <v>0.04</v>
      </c>
      <c r="CR11969" s="52" t="s">
        <v>28907</v>
      </c>
    </row>
    <row r="11970" spans="81:96">
      <c r="CC11970" s="52">
        <v>11969</v>
      </c>
      <c r="CD11970" s="53" t="s">
        <v>30810</v>
      </c>
      <c r="CE11970" s="53" t="s">
        <v>30811</v>
      </c>
      <c r="CF11970" s="54">
        <v>2786</v>
      </c>
      <c r="CG11970" s="54">
        <v>5.5549999999999997</v>
      </c>
      <c r="CH11970" s="54">
        <v>6.1310000000000002</v>
      </c>
      <c r="CI11970" s="54">
        <v>1.367</v>
      </c>
      <c r="CJ11970" s="54">
        <v>98</v>
      </c>
      <c r="CK11970" s="54">
        <v>3.3</v>
      </c>
      <c r="CL11970" s="54">
        <v>1.7590000000000001E-2</v>
      </c>
      <c r="CM11970" s="54">
        <v>2.6880000000000002</v>
      </c>
      <c r="CN11970" s="53" t="s">
        <v>43713</v>
      </c>
      <c r="CO11970" s="54">
        <v>6</v>
      </c>
      <c r="CP11970" s="54">
        <v>125</v>
      </c>
      <c r="CQ11970" s="55">
        <f t="shared" ref="CQ11970:CQ12033" si="187">CO11970/CP11970</f>
        <v>4.8000000000000001E-2</v>
      </c>
      <c r="CR11970" s="52" t="s">
        <v>28907</v>
      </c>
    </row>
    <row r="11971" spans="81:96">
      <c r="CC11971" s="52">
        <v>11970</v>
      </c>
      <c r="CD11971" s="53" t="s">
        <v>43718</v>
      </c>
      <c r="CE11971" s="53" t="s">
        <v>43719</v>
      </c>
      <c r="CF11971" s="54">
        <v>11724</v>
      </c>
      <c r="CG11971" s="54">
        <v>5.383</v>
      </c>
      <c r="CH11971" s="54">
        <v>5.09</v>
      </c>
      <c r="CI11971" s="54">
        <v>1.427</v>
      </c>
      <c r="CJ11971" s="54">
        <v>232</v>
      </c>
      <c r="CK11971" s="54">
        <v>6.1</v>
      </c>
      <c r="CL11971" s="54">
        <v>2.5899999999999999E-2</v>
      </c>
      <c r="CM11971" s="54">
        <v>1.5369999999999999</v>
      </c>
      <c r="CN11971" s="53" t="s">
        <v>43713</v>
      </c>
      <c r="CO11971" s="54">
        <v>7</v>
      </c>
      <c r="CP11971" s="54">
        <v>125</v>
      </c>
      <c r="CQ11971" s="55">
        <f t="shared" si="187"/>
        <v>5.6000000000000001E-2</v>
      </c>
      <c r="CR11971" s="52" t="s">
        <v>28907</v>
      </c>
    </row>
    <row r="11972" spans="81:96">
      <c r="CC11972" s="52">
        <v>11971</v>
      </c>
      <c r="CD11972" s="53" t="s">
        <v>28904</v>
      </c>
      <c r="CE11972" s="53" t="s">
        <v>28905</v>
      </c>
      <c r="CF11972" s="54">
        <v>1476</v>
      </c>
      <c r="CG11972" s="54">
        <v>4.9240000000000004</v>
      </c>
      <c r="CH11972" s="54">
        <v>3.468</v>
      </c>
      <c r="CI11972" s="54">
        <v>0.621</v>
      </c>
      <c r="CJ11972" s="54">
        <v>58</v>
      </c>
      <c r="CK11972" s="54">
        <v>3.5</v>
      </c>
      <c r="CL11972" s="54">
        <v>3.8E-3</v>
      </c>
      <c r="CM11972" s="54">
        <v>0.80500000000000005</v>
      </c>
      <c r="CN11972" s="53" t="s">
        <v>43713</v>
      </c>
      <c r="CO11972" s="54">
        <v>8</v>
      </c>
      <c r="CP11972" s="54">
        <v>125</v>
      </c>
      <c r="CQ11972" s="55">
        <f t="shared" si="187"/>
        <v>6.4000000000000001E-2</v>
      </c>
      <c r="CR11972" s="52" t="s">
        <v>28907</v>
      </c>
    </row>
    <row r="11973" spans="81:96">
      <c r="CC11973" s="52">
        <v>11972</v>
      </c>
      <c r="CD11973" s="53" t="s">
        <v>30816</v>
      </c>
      <c r="CE11973" s="53" t="s">
        <v>30817</v>
      </c>
      <c r="CF11973" s="54">
        <v>2741</v>
      </c>
      <c r="CG11973" s="54">
        <v>4.7190000000000003</v>
      </c>
      <c r="CH11973" s="54">
        <v>4.4279999999999999</v>
      </c>
      <c r="CI11973" s="54">
        <v>0.66700000000000004</v>
      </c>
      <c r="CJ11973" s="54">
        <v>96</v>
      </c>
      <c r="CK11973" s="54">
        <v>4.0999999999999996</v>
      </c>
      <c r="CL11973" s="54">
        <v>1.145E-2</v>
      </c>
      <c r="CM11973" s="54">
        <v>1.7849999999999999</v>
      </c>
      <c r="CN11973" s="53" t="s">
        <v>43713</v>
      </c>
      <c r="CO11973" s="54">
        <v>9</v>
      </c>
      <c r="CP11973" s="54">
        <v>125</v>
      </c>
      <c r="CQ11973" s="55">
        <f t="shared" si="187"/>
        <v>7.1999999999999995E-2</v>
      </c>
      <c r="CR11973" s="52" t="s">
        <v>28907</v>
      </c>
    </row>
    <row r="11974" spans="81:96">
      <c r="CC11974" s="52">
        <v>11973</v>
      </c>
      <c r="CD11974" s="53" t="s">
        <v>43720</v>
      </c>
      <c r="CE11974" s="53" t="s">
        <v>43721</v>
      </c>
      <c r="CF11974" s="54">
        <v>5463</v>
      </c>
      <c r="CG11974" s="54">
        <v>4.4370000000000003</v>
      </c>
      <c r="CH11974" s="54">
        <v>4.4180000000000001</v>
      </c>
      <c r="CI11974" s="54">
        <v>0.745</v>
      </c>
      <c r="CJ11974" s="54">
        <v>102</v>
      </c>
      <c r="CK11974" s="54">
        <v>6.8</v>
      </c>
      <c r="CL11974" s="54">
        <v>1.291E-2</v>
      </c>
      <c r="CM11974" s="54">
        <v>1.526</v>
      </c>
      <c r="CN11974" s="53" t="s">
        <v>43713</v>
      </c>
      <c r="CO11974" s="54">
        <v>10</v>
      </c>
      <c r="CP11974" s="54">
        <v>125</v>
      </c>
      <c r="CQ11974" s="55">
        <f t="shared" si="187"/>
        <v>0.08</v>
      </c>
      <c r="CR11974" s="52" t="s">
        <v>28907</v>
      </c>
    </row>
    <row r="11975" spans="81:96">
      <c r="CC11975" s="52">
        <v>11974</v>
      </c>
      <c r="CD11975" s="53" t="s">
        <v>41402</v>
      </c>
      <c r="CE11975" s="53" t="s">
        <v>41403</v>
      </c>
      <c r="CF11975" s="54">
        <v>12939</v>
      </c>
      <c r="CG11975" s="54">
        <v>4.3630000000000004</v>
      </c>
      <c r="CH11975" s="54">
        <v>4.5019999999999998</v>
      </c>
      <c r="CI11975" s="54">
        <v>0.96299999999999997</v>
      </c>
      <c r="CJ11975" s="54">
        <v>300</v>
      </c>
      <c r="CK11975" s="54">
        <v>5.8</v>
      </c>
      <c r="CL11975" s="54">
        <v>3.1640000000000001E-2</v>
      </c>
      <c r="CM11975" s="54">
        <v>1.3819999999999999</v>
      </c>
      <c r="CN11975" s="53" t="s">
        <v>43713</v>
      </c>
      <c r="CO11975" s="54">
        <v>11</v>
      </c>
      <c r="CP11975" s="54">
        <v>125</v>
      </c>
      <c r="CQ11975" s="55">
        <f t="shared" si="187"/>
        <v>8.7999999999999995E-2</v>
      </c>
      <c r="CR11975" s="52" t="s">
        <v>28907</v>
      </c>
    </row>
    <row r="11976" spans="81:96">
      <c r="CC11976" s="52">
        <v>11975</v>
      </c>
      <c r="CD11976" s="53" t="s">
        <v>41406</v>
      </c>
      <c r="CE11976" s="53" t="s">
        <v>41407</v>
      </c>
      <c r="CF11976" s="54">
        <v>39876</v>
      </c>
      <c r="CG11976" s="54">
        <v>4.258</v>
      </c>
      <c r="CH11976" s="54">
        <v>4.359</v>
      </c>
      <c r="CI11976" s="54">
        <v>1.1479999999999999</v>
      </c>
      <c r="CJ11976" s="54">
        <v>427</v>
      </c>
      <c r="CK11976" s="54">
        <v>7.6</v>
      </c>
      <c r="CL11976" s="54">
        <v>7.6840000000000006E-2</v>
      </c>
      <c r="CM11976" s="54">
        <v>1.389</v>
      </c>
      <c r="CN11976" s="53" t="s">
        <v>43713</v>
      </c>
      <c r="CO11976" s="54">
        <v>12</v>
      </c>
      <c r="CP11976" s="54">
        <v>125</v>
      </c>
      <c r="CQ11976" s="55">
        <f t="shared" si="187"/>
        <v>9.6000000000000002E-2</v>
      </c>
      <c r="CR11976" s="52" t="s">
        <v>28907</v>
      </c>
    </row>
    <row r="11977" spans="81:96">
      <c r="CC11977" s="52">
        <v>11976</v>
      </c>
      <c r="CD11977" s="53" t="s">
        <v>41418</v>
      </c>
      <c r="CE11977" s="53" t="s">
        <v>41419</v>
      </c>
      <c r="CF11977" s="54">
        <v>1924</v>
      </c>
      <c r="CG11977" s="54">
        <v>4.0289999999999999</v>
      </c>
      <c r="CH11977" s="54">
        <v>4.1239999999999997</v>
      </c>
      <c r="CI11977" s="54">
        <v>0.35099999999999998</v>
      </c>
      <c r="CJ11977" s="54">
        <v>37</v>
      </c>
      <c r="CK11977" s="54">
        <v>7.9</v>
      </c>
      <c r="CL11977" s="54">
        <v>4.1099999999999999E-3</v>
      </c>
      <c r="CM11977" s="54">
        <v>1.53</v>
      </c>
      <c r="CN11977" s="53" t="s">
        <v>43713</v>
      </c>
      <c r="CO11977" s="54">
        <v>13</v>
      </c>
      <c r="CP11977" s="54">
        <v>125</v>
      </c>
      <c r="CQ11977" s="55">
        <f t="shared" si="187"/>
        <v>0.104</v>
      </c>
      <c r="CR11977" s="52" t="s">
        <v>28907</v>
      </c>
    </row>
    <row r="11978" spans="81:96">
      <c r="CC11978" s="52">
        <v>11977</v>
      </c>
      <c r="CD11978" s="53" t="s">
        <v>43722</v>
      </c>
      <c r="CE11978" s="53" t="s">
        <v>43723</v>
      </c>
      <c r="CF11978" s="54">
        <v>13516</v>
      </c>
      <c r="CG11978" s="54">
        <v>4.0140000000000002</v>
      </c>
      <c r="CH11978" s="54">
        <v>3.7349999999999999</v>
      </c>
      <c r="CI11978" s="54">
        <v>0.56000000000000005</v>
      </c>
      <c r="CJ11978" s="54">
        <v>377</v>
      </c>
      <c r="CK11978" s="54">
        <v>6.1</v>
      </c>
      <c r="CL11978" s="54">
        <v>3.3910000000000003E-2</v>
      </c>
      <c r="CM11978" s="54">
        <v>1.24</v>
      </c>
      <c r="CN11978" s="53" t="s">
        <v>43713</v>
      </c>
      <c r="CO11978" s="54">
        <v>14</v>
      </c>
      <c r="CP11978" s="54">
        <v>125</v>
      </c>
      <c r="CQ11978" s="55">
        <f t="shared" si="187"/>
        <v>0.112</v>
      </c>
      <c r="CR11978" s="52" t="s">
        <v>28907</v>
      </c>
    </row>
    <row r="11979" spans="81:96">
      <c r="CC11979" s="52">
        <v>11978</v>
      </c>
      <c r="CD11979" s="53" t="s">
        <v>43724</v>
      </c>
      <c r="CE11979" s="53" t="s">
        <v>43725</v>
      </c>
      <c r="CF11979" s="54">
        <v>3237</v>
      </c>
      <c r="CG11979" s="54">
        <v>3.931</v>
      </c>
      <c r="CH11979" s="54">
        <v>3.504</v>
      </c>
      <c r="CI11979" s="54">
        <v>0.82699999999999996</v>
      </c>
      <c r="CJ11979" s="54">
        <v>104</v>
      </c>
      <c r="CK11979" s="54">
        <v>5.2</v>
      </c>
      <c r="CL11979" s="54">
        <v>6.1700000000000001E-3</v>
      </c>
      <c r="CM11979" s="54">
        <v>0.8</v>
      </c>
      <c r="CN11979" s="53" t="s">
        <v>43713</v>
      </c>
      <c r="CO11979" s="54">
        <v>15</v>
      </c>
      <c r="CP11979" s="54">
        <v>125</v>
      </c>
      <c r="CQ11979" s="55">
        <f t="shared" si="187"/>
        <v>0.12</v>
      </c>
      <c r="CR11979" s="52" t="s">
        <v>28907</v>
      </c>
    </row>
    <row r="11980" spans="81:96">
      <c r="CC11980" s="52">
        <v>11979</v>
      </c>
      <c r="CD11980" s="53" t="s">
        <v>28908</v>
      </c>
      <c r="CE11980" s="53" t="s">
        <v>28909</v>
      </c>
      <c r="CF11980" s="54">
        <v>9248</v>
      </c>
      <c r="CG11980" s="54">
        <v>3.8530000000000002</v>
      </c>
      <c r="CH11980" s="54">
        <v>3.5840000000000001</v>
      </c>
      <c r="CI11980" s="54">
        <v>0.88700000000000001</v>
      </c>
      <c r="CJ11980" s="54">
        <v>186</v>
      </c>
      <c r="CK11980" s="54">
        <v>7.1</v>
      </c>
      <c r="CL11980" s="54">
        <v>1.8360000000000001E-2</v>
      </c>
      <c r="CM11980" s="54">
        <v>1.127</v>
      </c>
      <c r="CN11980" s="53" t="s">
        <v>43713</v>
      </c>
      <c r="CO11980" s="54">
        <v>16</v>
      </c>
      <c r="CP11980" s="54">
        <v>125</v>
      </c>
      <c r="CQ11980" s="55">
        <f t="shared" si="187"/>
        <v>0.128</v>
      </c>
      <c r="CR11980" s="52" t="s">
        <v>28907</v>
      </c>
    </row>
    <row r="11981" spans="81:96">
      <c r="CC11981" s="52">
        <v>11980</v>
      </c>
      <c r="CD11981" s="53" t="s">
        <v>32459</v>
      </c>
      <c r="CE11981" s="53" t="s">
        <v>32460</v>
      </c>
      <c r="CF11981" s="54">
        <v>4058</v>
      </c>
      <c r="CG11981" s="54">
        <v>3.6539999999999999</v>
      </c>
      <c r="CH11981" s="54">
        <v>4.4539999999999997</v>
      </c>
      <c r="CI11981" s="54">
        <v>0.64700000000000002</v>
      </c>
      <c r="CJ11981" s="54">
        <v>102</v>
      </c>
      <c r="CK11981" s="54">
        <v>6.5</v>
      </c>
      <c r="CL11981" s="54">
        <v>8.4700000000000001E-3</v>
      </c>
      <c r="CM11981" s="54">
        <v>1.3160000000000001</v>
      </c>
      <c r="CN11981" s="53" t="s">
        <v>43713</v>
      </c>
      <c r="CO11981" s="54">
        <v>17</v>
      </c>
      <c r="CP11981" s="54">
        <v>125</v>
      </c>
      <c r="CQ11981" s="55">
        <f t="shared" si="187"/>
        <v>0.13600000000000001</v>
      </c>
      <c r="CR11981" s="52" t="s">
        <v>28907</v>
      </c>
    </row>
    <row r="11982" spans="81:96">
      <c r="CC11982" s="52">
        <v>11981</v>
      </c>
      <c r="CD11982" s="53" t="s">
        <v>29818</v>
      </c>
      <c r="CE11982" s="53" t="s">
        <v>29819</v>
      </c>
      <c r="CF11982" s="54">
        <v>3804</v>
      </c>
      <c r="CG11982" s="54">
        <v>3.6480000000000001</v>
      </c>
      <c r="CH11982" s="54">
        <v>3.7519999999999998</v>
      </c>
      <c r="CI11982" s="54">
        <v>0.65600000000000003</v>
      </c>
      <c r="CJ11982" s="54">
        <v>346</v>
      </c>
      <c r="CK11982" s="54">
        <v>2.8</v>
      </c>
      <c r="CL11982" s="54">
        <v>1.6330000000000001E-2</v>
      </c>
      <c r="CM11982" s="54">
        <v>1.083</v>
      </c>
      <c r="CN11982" s="53" t="s">
        <v>43713</v>
      </c>
      <c r="CO11982" s="54">
        <v>18</v>
      </c>
      <c r="CP11982" s="54">
        <v>125</v>
      </c>
      <c r="CQ11982" s="55">
        <f t="shared" si="187"/>
        <v>0.14399999999999999</v>
      </c>
      <c r="CR11982" s="52" t="s">
        <v>28907</v>
      </c>
    </row>
    <row r="11983" spans="81:96">
      <c r="CC11983" s="52">
        <v>11982</v>
      </c>
      <c r="CD11983" s="53" t="s">
        <v>32156</v>
      </c>
      <c r="CE11983" s="53" t="s">
        <v>32157</v>
      </c>
      <c r="CF11983" s="54">
        <v>19657</v>
      </c>
      <c r="CG11983" s="54">
        <v>3.589</v>
      </c>
      <c r="CH11983" s="54">
        <v>3.87</v>
      </c>
      <c r="CI11983" s="54">
        <v>0.57699999999999996</v>
      </c>
      <c r="CJ11983" s="54">
        <v>378</v>
      </c>
      <c r="CK11983" s="54">
        <v>8.1</v>
      </c>
      <c r="CL11983" s="54">
        <v>3.6040000000000003E-2</v>
      </c>
      <c r="CM11983" s="54">
        <v>1.2689999999999999</v>
      </c>
      <c r="CN11983" s="53" t="s">
        <v>43713</v>
      </c>
      <c r="CO11983" s="54">
        <v>19</v>
      </c>
      <c r="CP11983" s="54">
        <v>125</v>
      </c>
      <c r="CQ11983" s="55">
        <f t="shared" si="187"/>
        <v>0.152</v>
      </c>
      <c r="CR11983" s="52" t="s">
        <v>28907</v>
      </c>
    </row>
    <row r="11984" spans="81:96">
      <c r="CC11984" s="52">
        <v>11983</v>
      </c>
      <c r="CD11984" s="53" t="s">
        <v>43726</v>
      </c>
      <c r="CE11984" s="53" t="s">
        <v>43727</v>
      </c>
      <c r="CF11984" s="54">
        <v>26697</v>
      </c>
      <c r="CG11984" s="54">
        <v>3.5710000000000002</v>
      </c>
      <c r="CH11984" s="54">
        <v>3.7509999999999999</v>
      </c>
      <c r="CI11984" s="54">
        <v>0.76300000000000001</v>
      </c>
      <c r="CJ11984" s="54">
        <v>426</v>
      </c>
      <c r="CK11984" s="54">
        <v>9.8000000000000007</v>
      </c>
      <c r="CL11984" s="54">
        <v>3.8359999999999998E-2</v>
      </c>
      <c r="CM11984" s="54">
        <v>1.214</v>
      </c>
      <c r="CN11984" s="53" t="s">
        <v>43713</v>
      </c>
      <c r="CO11984" s="54">
        <v>20</v>
      </c>
      <c r="CP11984" s="54">
        <v>125</v>
      </c>
      <c r="CQ11984" s="55">
        <f t="shared" si="187"/>
        <v>0.16</v>
      </c>
      <c r="CR11984" s="52" t="s">
        <v>28907</v>
      </c>
    </row>
    <row r="11985" spans="81:96">
      <c r="CC11985" s="52">
        <v>11984</v>
      </c>
      <c r="CD11985" s="53" t="s">
        <v>33003</v>
      </c>
      <c r="CE11985" s="53" t="s">
        <v>33004</v>
      </c>
      <c r="CF11985" s="54">
        <v>12720</v>
      </c>
      <c r="CG11985" s="54">
        <v>3.39</v>
      </c>
      <c r="CH11985" s="54">
        <v>4.2880000000000003</v>
      </c>
      <c r="CI11985" s="54">
        <v>0.435</v>
      </c>
      <c r="CJ11985" s="54">
        <v>184</v>
      </c>
      <c r="CK11985" s="54">
        <v>9.8000000000000007</v>
      </c>
      <c r="CL11985" s="54">
        <v>2.07E-2</v>
      </c>
      <c r="CM11985" s="54">
        <v>1.4370000000000001</v>
      </c>
      <c r="CN11985" s="53" t="s">
        <v>43713</v>
      </c>
      <c r="CO11985" s="54">
        <v>21</v>
      </c>
      <c r="CP11985" s="54">
        <v>125</v>
      </c>
      <c r="CQ11985" s="55">
        <f t="shared" si="187"/>
        <v>0.16800000000000001</v>
      </c>
      <c r="CR11985" s="52" t="s">
        <v>28907</v>
      </c>
    </row>
    <row r="11986" spans="81:96">
      <c r="CC11986" s="52">
        <v>11985</v>
      </c>
      <c r="CD11986" s="53" t="s">
        <v>43728</v>
      </c>
      <c r="CE11986" s="53" t="s">
        <v>43729</v>
      </c>
      <c r="CF11986" s="54">
        <v>1853</v>
      </c>
      <c r="CG11986" s="54">
        <v>3.3420000000000001</v>
      </c>
      <c r="CH11986" s="54">
        <v>3.7509999999999999</v>
      </c>
      <c r="CI11986" s="54">
        <v>1.175</v>
      </c>
      <c r="CJ11986" s="54">
        <v>40</v>
      </c>
      <c r="CK11986" s="54">
        <v>7.3</v>
      </c>
      <c r="CL11986" s="54">
        <v>3.48E-3</v>
      </c>
      <c r="CM11986" s="54">
        <v>1.159</v>
      </c>
      <c r="CN11986" s="53" t="s">
        <v>43713</v>
      </c>
      <c r="CO11986" s="54">
        <v>22</v>
      </c>
      <c r="CP11986" s="54">
        <v>125</v>
      </c>
      <c r="CQ11986" s="55">
        <f t="shared" si="187"/>
        <v>0.17599999999999999</v>
      </c>
      <c r="CR11986" s="52" t="s">
        <v>28907</v>
      </c>
    </row>
    <row r="11987" spans="81:96">
      <c r="CC11987" s="52">
        <v>11986</v>
      </c>
      <c r="CD11987" s="53" t="s">
        <v>43730</v>
      </c>
      <c r="CE11987" s="53" t="s">
        <v>43731</v>
      </c>
      <c r="CF11987" s="54">
        <v>13539</v>
      </c>
      <c r="CG11987" s="54">
        <v>3.21</v>
      </c>
      <c r="CH11987" s="54">
        <v>3.25</v>
      </c>
      <c r="CI11987" s="54">
        <v>0.52300000000000002</v>
      </c>
      <c r="CJ11987" s="54">
        <v>363</v>
      </c>
      <c r="CK11987" s="54">
        <v>6.6</v>
      </c>
      <c r="CL11987" s="54">
        <v>3.3119999999999997E-2</v>
      </c>
      <c r="CM11987" s="54">
        <v>1.163</v>
      </c>
      <c r="CN11987" s="53" t="s">
        <v>43713</v>
      </c>
      <c r="CO11987" s="54">
        <v>23</v>
      </c>
      <c r="CP11987" s="54">
        <v>125</v>
      </c>
      <c r="CQ11987" s="55">
        <f t="shared" si="187"/>
        <v>0.184</v>
      </c>
      <c r="CR11987" s="52" t="s">
        <v>28907</v>
      </c>
    </row>
    <row r="11988" spans="81:96">
      <c r="CC11988" s="52">
        <v>11987</v>
      </c>
      <c r="CD11988" s="53" t="s">
        <v>30573</v>
      </c>
      <c r="CE11988" s="53" t="s">
        <v>30574</v>
      </c>
      <c r="CF11988" s="54">
        <v>5642</v>
      </c>
      <c r="CG11988" s="54">
        <v>3.044</v>
      </c>
      <c r="CH11988" s="54">
        <v>3.5289999999999999</v>
      </c>
      <c r="CI11988" s="54">
        <v>0.372</v>
      </c>
      <c r="CJ11988" s="54">
        <v>164</v>
      </c>
      <c r="CK11988" s="54">
        <v>6.6</v>
      </c>
      <c r="CL11988" s="54">
        <v>1.5270000000000001E-2</v>
      </c>
      <c r="CM11988" s="54">
        <v>1.325</v>
      </c>
      <c r="CN11988" s="53" t="s">
        <v>43713</v>
      </c>
      <c r="CO11988" s="54">
        <v>24</v>
      </c>
      <c r="CP11988" s="54">
        <v>125</v>
      </c>
      <c r="CQ11988" s="55">
        <f t="shared" si="187"/>
        <v>0.192</v>
      </c>
      <c r="CR11988" s="52" t="s">
        <v>28907</v>
      </c>
    </row>
    <row r="11989" spans="81:96">
      <c r="CC11989" s="52">
        <v>11988</v>
      </c>
      <c r="CD11989" s="53" t="s">
        <v>43732</v>
      </c>
      <c r="CE11989" s="53" t="s">
        <v>43733</v>
      </c>
      <c r="CF11989" s="54">
        <v>362</v>
      </c>
      <c r="CG11989" s="54">
        <v>2.9630000000000001</v>
      </c>
      <c r="CH11989" s="54">
        <v>1.8959999999999999</v>
      </c>
      <c r="CI11989" s="54">
        <v>0.73299999999999998</v>
      </c>
      <c r="CJ11989" s="54">
        <v>30</v>
      </c>
      <c r="CK11989" s="54">
        <v>3</v>
      </c>
      <c r="CL11989" s="54">
        <v>1.23E-3</v>
      </c>
      <c r="CM11989" s="54">
        <v>0.57799999999999996</v>
      </c>
      <c r="CN11989" s="53" t="s">
        <v>43713</v>
      </c>
      <c r="CO11989" s="54">
        <v>25</v>
      </c>
      <c r="CP11989" s="54">
        <v>125</v>
      </c>
      <c r="CQ11989" s="55">
        <f t="shared" si="187"/>
        <v>0.2</v>
      </c>
      <c r="CR11989" s="52" t="s">
        <v>28907</v>
      </c>
    </row>
    <row r="11990" spans="81:96">
      <c r="CC11990" s="52">
        <v>11989</v>
      </c>
      <c r="CD11990" s="53" t="s">
        <v>30876</v>
      </c>
      <c r="CE11990" s="53" t="s">
        <v>30877</v>
      </c>
      <c r="CF11990" s="54">
        <v>2574</v>
      </c>
      <c r="CG11990" s="54">
        <v>2.9420000000000002</v>
      </c>
      <c r="CH11990" s="54">
        <v>2.6640000000000001</v>
      </c>
      <c r="CI11990" s="54">
        <v>0.755</v>
      </c>
      <c r="CJ11990" s="54">
        <v>94</v>
      </c>
      <c r="CK11990" s="54">
        <v>5.6</v>
      </c>
      <c r="CL11990" s="54">
        <v>6.2500000000000003E-3</v>
      </c>
      <c r="CM11990" s="54">
        <v>0.80200000000000005</v>
      </c>
      <c r="CN11990" s="53" t="s">
        <v>43713</v>
      </c>
      <c r="CO11990" s="54">
        <v>26</v>
      </c>
      <c r="CP11990" s="54">
        <v>125</v>
      </c>
      <c r="CQ11990" s="55">
        <f t="shared" si="187"/>
        <v>0.20799999999999999</v>
      </c>
      <c r="CR11990" s="52" t="s">
        <v>28907</v>
      </c>
    </row>
    <row r="11991" spans="81:96">
      <c r="CC11991" s="52">
        <v>11990</v>
      </c>
      <c r="CD11991" s="53" t="s">
        <v>43734</v>
      </c>
      <c r="CE11991" s="53" t="s">
        <v>43735</v>
      </c>
      <c r="CF11991" s="54">
        <v>944</v>
      </c>
      <c r="CG11991" s="54">
        <v>2.923</v>
      </c>
      <c r="CH11991" s="54">
        <v>2.9449999999999998</v>
      </c>
      <c r="CI11991" s="54">
        <v>0.88600000000000001</v>
      </c>
      <c r="CJ11991" s="54">
        <v>44</v>
      </c>
      <c r="CK11991" s="54">
        <v>3.5</v>
      </c>
      <c r="CL11991" s="54">
        <v>3.48E-3</v>
      </c>
      <c r="CM11991" s="54">
        <v>0.92</v>
      </c>
      <c r="CN11991" s="53" t="s">
        <v>43713</v>
      </c>
      <c r="CO11991" s="54">
        <v>27</v>
      </c>
      <c r="CP11991" s="54">
        <v>125</v>
      </c>
      <c r="CQ11991" s="55">
        <f t="shared" si="187"/>
        <v>0.216</v>
      </c>
      <c r="CR11991" s="52" t="s">
        <v>28907</v>
      </c>
    </row>
    <row r="11992" spans="81:96">
      <c r="CC11992" s="52">
        <v>11991</v>
      </c>
      <c r="CD11992" s="53" t="s">
        <v>41478</v>
      </c>
      <c r="CE11992" s="53" t="s">
        <v>41479</v>
      </c>
      <c r="CF11992" s="54">
        <v>2522</v>
      </c>
      <c r="CG11992" s="54">
        <v>2.9140000000000001</v>
      </c>
      <c r="CH11992" s="54">
        <v>2.4020000000000001</v>
      </c>
      <c r="CI11992" s="54">
        <v>0.72799999999999998</v>
      </c>
      <c r="CJ11992" s="54">
        <v>147</v>
      </c>
      <c r="CK11992" s="54">
        <v>4.9000000000000004</v>
      </c>
      <c r="CL11992" s="54">
        <v>4.3899999999999998E-3</v>
      </c>
      <c r="CM11992" s="54">
        <v>0.505</v>
      </c>
      <c r="CN11992" s="53" t="s">
        <v>43713</v>
      </c>
      <c r="CO11992" s="54">
        <v>28</v>
      </c>
      <c r="CP11992" s="54">
        <v>125</v>
      </c>
      <c r="CQ11992" s="55">
        <f t="shared" si="187"/>
        <v>0.224</v>
      </c>
      <c r="CR11992" s="52" t="s">
        <v>28907</v>
      </c>
    </row>
    <row r="11993" spans="81:96">
      <c r="CC11993" s="52">
        <v>11992</v>
      </c>
      <c r="CD11993" s="53" t="s">
        <v>30444</v>
      </c>
      <c r="CE11993" s="53" t="s">
        <v>30445</v>
      </c>
      <c r="CF11993" s="54">
        <v>8207</v>
      </c>
      <c r="CG11993" s="54">
        <v>2.911</v>
      </c>
      <c r="CH11993" s="54">
        <v>2.88</v>
      </c>
      <c r="CI11993" s="54">
        <v>0.56499999999999995</v>
      </c>
      <c r="CJ11993" s="54">
        <v>131</v>
      </c>
      <c r="CK11993" s="54" t="s">
        <v>28918</v>
      </c>
      <c r="CL11993" s="54">
        <v>1.0800000000000001E-2</v>
      </c>
      <c r="CM11993" s="54">
        <v>0.85099999999999998</v>
      </c>
      <c r="CN11993" s="53" t="s">
        <v>43713</v>
      </c>
      <c r="CO11993" s="54">
        <v>29</v>
      </c>
      <c r="CP11993" s="54">
        <v>125</v>
      </c>
      <c r="CQ11993" s="55">
        <f t="shared" si="187"/>
        <v>0.23200000000000001</v>
      </c>
      <c r="CR11993" s="52" t="s">
        <v>28907</v>
      </c>
    </row>
    <row r="11994" spans="81:96">
      <c r="CC11994" s="52">
        <v>11993</v>
      </c>
      <c r="CD11994" s="53" t="s">
        <v>43736</v>
      </c>
      <c r="CE11994" s="53" t="s">
        <v>43737</v>
      </c>
      <c r="CF11994" s="54">
        <v>1189</v>
      </c>
      <c r="CG11994" s="54">
        <v>2.8690000000000002</v>
      </c>
      <c r="CH11994" s="54">
        <v>2.5939999999999999</v>
      </c>
      <c r="CI11994" s="54">
        <v>0.255</v>
      </c>
      <c r="CJ11994" s="54">
        <v>55</v>
      </c>
      <c r="CK11994" s="54">
        <v>6.2</v>
      </c>
      <c r="CL11994" s="54">
        <v>3.5999999999999999E-3</v>
      </c>
      <c r="CM11994" s="54">
        <v>1.069</v>
      </c>
      <c r="CN11994" s="53" t="s">
        <v>43713</v>
      </c>
      <c r="CO11994" s="54">
        <v>30</v>
      </c>
      <c r="CP11994" s="54">
        <v>125</v>
      </c>
      <c r="CQ11994" s="55">
        <f t="shared" si="187"/>
        <v>0.24</v>
      </c>
      <c r="CR11994" s="52" t="s">
        <v>28907</v>
      </c>
    </row>
    <row r="11995" spans="81:96">
      <c r="CC11995" s="52">
        <v>11994</v>
      </c>
      <c r="CD11995" s="53" t="s">
        <v>29840</v>
      </c>
      <c r="CE11995" s="53" t="s">
        <v>29841</v>
      </c>
      <c r="CF11995" s="54">
        <v>11293</v>
      </c>
      <c r="CG11995" s="54">
        <v>2.859</v>
      </c>
      <c r="CH11995" s="54">
        <v>2.9260000000000002</v>
      </c>
      <c r="CI11995" s="54">
        <v>0.51900000000000002</v>
      </c>
      <c r="CJ11995" s="54">
        <v>499</v>
      </c>
      <c r="CK11995" s="54">
        <v>4.8</v>
      </c>
      <c r="CL11995" s="54">
        <v>2.7380000000000002E-2</v>
      </c>
      <c r="CM11995" s="54">
        <v>0.76200000000000001</v>
      </c>
      <c r="CN11995" s="53" t="s">
        <v>43713</v>
      </c>
      <c r="CO11995" s="54">
        <v>31</v>
      </c>
      <c r="CP11995" s="54">
        <v>125</v>
      </c>
      <c r="CQ11995" s="55">
        <f t="shared" si="187"/>
        <v>0.248</v>
      </c>
      <c r="CR11995" s="52" t="s">
        <v>28907</v>
      </c>
    </row>
    <row r="11996" spans="81:96">
      <c r="CC11996" s="52">
        <v>11995</v>
      </c>
      <c r="CD11996" s="53" t="s">
        <v>43738</v>
      </c>
      <c r="CE11996" s="53" t="s">
        <v>43739</v>
      </c>
      <c r="CF11996" s="54">
        <v>1863</v>
      </c>
      <c r="CG11996" s="54">
        <v>2.8359999999999999</v>
      </c>
      <c r="CH11996" s="54"/>
      <c r="CI11996" s="54">
        <v>0.76900000000000002</v>
      </c>
      <c r="CJ11996" s="54">
        <v>147</v>
      </c>
      <c r="CK11996" s="54">
        <v>3.9</v>
      </c>
      <c r="CL11996" s="54">
        <v>6.4400000000000004E-3</v>
      </c>
      <c r="CM11996" s="54"/>
      <c r="CN11996" s="53" t="s">
        <v>43713</v>
      </c>
      <c r="CO11996" s="54">
        <v>32</v>
      </c>
      <c r="CP11996" s="54">
        <v>125</v>
      </c>
      <c r="CQ11996" s="55">
        <f t="shared" si="187"/>
        <v>0.25600000000000001</v>
      </c>
      <c r="CR11996" s="52" t="s">
        <v>28921</v>
      </c>
    </row>
    <row r="11997" spans="81:96">
      <c r="CC11997" s="52">
        <v>11996</v>
      </c>
      <c r="CD11997" s="53" t="s">
        <v>43740</v>
      </c>
      <c r="CE11997" s="53" t="s">
        <v>43741</v>
      </c>
      <c r="CF11997" s="54">
        <v>1814</v>
      </c>
      <c r="CG11997" s="54">
        <v>2.774</v>
      </c>
      <c r="CH11997" s="54">
        <v>2.7639999999999998</v>
      </c>
      <c r="CI11997" s="54">
        <v>0.60399999999999998</v>
      </c>
      <c r="CJ11997" s="54">
        <v>96</v>
      </c>
      <c r="CK11997" s="54">
        <v>3.9</v>
      </c>
      <c r="CL11997" s="54">
        <v>6.3499999999999997E-3</v>
      </c>
      <c r="CM11997" s="54">
        <v>0.89</v>
      </c>
      <c r="CN11997" s="53" t="s">
        <v>43713</v>
      </c>
      <c r="CO11997" s="54">
        <v>33</v>
      </c>
      <c r="CP11997" s="54">
        <v>125</v>
      </c>
      <c r="CQ11997" s="55">
        <f t="shared" si="187"/>
        <v>0.26400000000000001</v>
      </c>
      <c r="CR11997" s="52" t="s">
        <v>28921</v>
      </c>
    </row>
    <row r="11998" spans="81:96">
      <c r="CC11998" s="52">
        <v>11997</v>
      </c>
      <c r="CD11998" s="53" t="s">
        <v>34594</v>
      </c>
      <c r="CE11998" s="53" t="s">
        <v>34595</v>
      </c>
      <c r="CF11998" s="54">
        <v>20131</v>
      </c>
      <c r="CG11998" s="54">
        <v>2.7610000000000001</v>
      </c>
      <c r="CH11998" s="54">
        <v>2.9729999999999999</v>
      </c>
      <c r="CI11998" s="54">
        <v>0.45</v>
      </c>
      <c r="CJ11998" s="54">
        <v>460</v>
      </c>
      <c r="CK11998" s="54">
        <v>7.4</v>
      </c>
      <c r="CL11998" s="54">
        <v>4.0820000000000002E-2</v>
      </c>
      <c r="CM11998" s="54">
        <v>0.97099999999999997</v>
      </c>
      <c r="CN11998" s="53" t="s">
        <v>43713</v>
      </c>
      <c r="CO11998" s="54">
        <v>34</v>
      </c>
      <c r="CP11998" s="54">
        <v>125</v>
      </c>
      <c r="CQ11998" s="55">
        <f t="shared" si="187"/>
        <v>0.27200000000000002</v>
      </c>
      <c r="CR11998" s="52" t="s">
        <v>28921</v>
      </c>
    </row>
    <row r="11999" spans="81:96">
      <c r="CC11999" s="52">
        <v>11998</v>
      </c>
      <c r="CD11999" s="53" t="s">
        <v>41496</v>
      </c>
      <c r="CE11999" s="53" t="s">
        <v>41497</v>
      </c>
      <c r="CF11999" s="54">
        <v>1115</v>
      </c>
      <c r="CG11999" s="54">
        <v>2.758</v>
      </c>
      <c r="CH11999" s="54">
        <v>2.169</v>
      </c>
      <c r="CI11999" s="54">
        <v>0.69599999999999995</v>
      </c>
      <c r="CJ11999" s="54">
        <v>92</v>
      </c>
      <c r="CK11999" s="54">
        <v>3.3</v>
      </c>
      <c r="CL11999" s="54">
        <v>3.2399999999999998E-3</v>
      </c>
      <c r="CM11999" s="54">
        <v>0.59599999999999997</v>
      </c>
      <c r="CN11999" s="53" t="s">
        <v>43713</v>
      </c>
      <c r="CO11999" s="54">
        <v>35</v>
      </c>
      <c r="CP11999" s="54">
        <v>125</v>
      </c>
      <c r="CQ11999" s="55">
        <f t="shared" si="187"/>
        <v>0.28000000000000003</v>
      </c>
      <c r="CR11999" s="52" t="s">
        <v>28921</v>
      </c>
    </row>
    <row r="12000" spans="81:96">
      <c r="CC12000" s="52">
        <v>11999</v>
      </c>
      <c r="CD12000" s="53" t="s">
        <v>43742</v>
      </c>
      <c r="CE12000" s="53" t="s">
        <v>43743</v>
      </c>
      <c r="CF12000" s="54">
        <v>29458</v>
      </c>
      <c r="CG12000" s="54">
        <v>2.7309999999999999</v>
      </c>
      <c r="CH12000" s="54">
        <v>3.302</v>
      </c>
      <c r="CI12000" s="54">
        <v>0.44700000000000001</v>
      </c>
      <c r="CJ12000" s="54">
        <v>494</v>
      </c>
      <c r="CK12000" s="54">
        <v>9.1999999999999993</v>
      </c>
      <c r="CL12000" s="54">
        <v>4.8759999999999998E-2</v>
      </c>
      <c r="CM12000" s="54">
        <v>1.0860000000000001</v>
      </c>
      <c r="CN12000" s="53" t="s">
        <v>43713</v>
      </c>
      <c r="CO12000" s="54">
        <v>36</v>
      </c>
      <c r="CP12000" s="54">
        <v>125</v>
      </c>
      <c r="CQ12000" s="55">
        <f t="shared" si="187"/>
        <v>0.28799999999999998</v>
      </c>
      <c r="CR12000" s="52" t="s">
        <v>28921</v>
      </c>
    </row>
    <row r="12001" spans="81:96">
      <c r="CC12001" s="52">
        <v>12000</v>
      </c>
      <c r="CD12001" s="53" t="s">
        <v>41502</v>
      </c>
      <c r="CE12001" s="53" t="s">
        <v>41503</v>
      </c>
      <c r="CF12001" s="54">
        <v>2247</v>
      </c>
      <c r="CG12001" s="54">
        <v>2.645</v>
      </c>
      <c r="CH12001" s="54">
        <v>2.4689999999999999</v>
      </c>
      <c r="CI12001" s="54">
        <v>0.35699999999999998</v>
      </c>
      <c r="CJ12001" s="54">
        <v>70</v>
      </c>
      <c r="CK12001" s="54">
        <v>6.8</v>
      </c>
      <c r="CL12001" s="54">
        <v>4.0800000000000003E-3</v>
      </c>
      <c r="CM12001" s="54">
        <v>0.65800000000000003</v>
      </c>
      <c r="CN12001" s="53" t="s">
        <v>43713</v>
      </c>
      <c r="CO12001" s="54">
        <v>37</v>
      </c>
      <c r="CP12001" s="54">
        <v>125</v>
      </c>
      <c r="CQ12001" s="55">
        <f t="shared" si="187"/>
        <v>0.29599999999999999</v>
      </c>
      <c r="CR12001" s="52" t="s">
        <v>28921</v>
      </c>
    </row>
    <row r="12002" spans="81:96">
      <c r="CC12002" s="52">
        <v>12001</v>
      </c>
      <c r="CD12002" s="53" t="s">
        <v>43744</v>
      </c>
      <c r="CE12002" s="53" t="s">
        <v>43745</v>
      </c>
      <c r="CF12002" s="54">
        <v>20845</v>
      </c>
      <c r="CG12002" s="54">
        <v>2.6349999999999998</v>
      </c>
      <c r="CH12002" s="54">
        <v>2.9540000000000002</v>
      </c>
      <c r="CI12002" s="54">
        <v>0.36299999999999999</v>
      </c>
      <c r="CJ12002" s="54">
        <v>593</v>
      </c>
      <c r="CK12002" s="54">
        <v>6.6</v>
      </c>
      <c r="CL12002" s="54">
        <v>4.2560000000000001E-2</v>
      </c>
      <c r="CM12002" s="54">
        <v>0.85899999999999999</v>
      </c>
      <c r="CN12002" s="53" t="s">
        <v>43713</v>
      </c>
      <c r="CO12002" s="54">
        <v>38</v>
      </c>
      <c r="CP12002" s="54">
        <v>125</v>
      </c>
      <c r="CQ12002" s="55">
        <f t="shared" si="187"/>
        <v>0.30399999999999999</v>
      </c>
      <c r="CR12002" s="52" t="s">
        <v>28921</v>
      </c>
    </row>
    <row r="12003" spans="81:96">
      <c r="CC12003" s="52">
        <v>12002</v>
      </c>
      <c r="CD12003" s="53" t="s">
        <v>43746</v>
      </c>
      <c r="CE12003" s="53" t="s">
        <v>43747</v>
      </c>
      <c r="CF12003" s="54">
        <v>8478</v>
      </c>
      <c r="CG12003" s="54">
        <v>2.6019999999999999</v>
      </c>
      <c r="CH12003" s="54">
        <v>3.8069999999999999</v>
      </c>
      <c r="CI12003" s="54">
        <v>0.26200000000000001</v>
      </c>
      <c r="CJ12003" s="54">
        <v>122</v>
      </c>
      <c r="CK12003" s="54">
        <v>8.9</v>
      </c>
      <c r="CL12003" s="54">
        <v>1.2710000000000001E-2</v>
      </c>
      <c r="CM12003" s="54">
        <v>1.2330000000000001</v>
      </c>
      <c r="CN12003" s="53" t="s">
        <v>43713</v>
      </c>
      <c r="CO12003" s="54">
        <v>39</v>
      </c>
      <c r="CP12003" s="54">
        <v>125</v>
      </c>
      <c r="CQ12003" s="55">
        <f t="shared" si="187"/>
        <v>0.312</v>
      </c>
      <c r="CR12003" s="52" t="s">
        <v>28921</v>
      </c>
    </row>
    <row r="12004" spans="81:96">
      <c r="CC12004" s="52">
        <v>12003</v>
      </c>
      <c r="CD12004" s="53" t="s">
        <v>41506</v>
      </c>
      <c r="CE12004" s="53" t="s">
        <v>41507</v>
      </c>
      <c r="CF12004" s="54">
        <v>2889</v>
      </c>
      <c r="CG12004" s="54">
        <v>2.5459999999999998</v>
      </c>
      <c r="CH12004" s="54">
        <v>2.7490000000000001</v>
      </c>
      <c r="CI12004" s="54">
        <v>0.41599999999999998</v>
      </c>
      <c r="CJ12004" s="54">
        <v>269</v>
      </c>
      <c r="CK12004" s="54">
        <v>3</v>
      </c>
      <c r="CL12004" s="54">
        <v>1.196E-2</v>
      </c>
      <c r="CM12004" s="54">
        <v>0.84399999999999997</v>
      </c>
      <c r="CN12004" s="53" t="s">
        <v>43713</v>
      </c>
      <c r="CO12004" s="54">
        <v>40</v>
      </c>
      <c r="CP12004" s="54">
        <v>125</v>
      </c>
      <c r="CQ12004" s="55">
        <f t="shared" si="187"/>
        <v>0.32</v>
      </c>
      <c r="CR12004" s="52" t="s">
        <v>28921</v>
      </c>
    </row>
    <row r="12005" spans="81:96">
      <c r="CC12005" s="52">
        <v>12004</v>
      </c>
      <c r="CD12005" s="53" t="s">
        <v>32222</v>
      </c>
      <c r="CE12005" s="53" t="s">
        <v>32223</v>
      </c>
      <c r="CF12005" s="54">
        <v>5011</v>
      </c>
      <c r="CG12005" s="54">
        <v>2.4849999999999999</v>
      </c>
      <c r="CH12005" s="54">
        <v>2.6720000000000002</v>
      </c>
      <c r="CI12005" s="54">
        <v>0.24</v>
      </c>
      <c r="CJ12005" s="54">
        <v>121</v>
      </c>
      <c r="CK12005" s="54">
        <v>9</v>
      </c>
      <c r="CL12005" s="54">
        <v>8.9800000000000001E-3</v>
      </c>
      <c r="CM12005" s="54">
        <v>0.91800000000000004</v>
      </c>
      <c r="CN12005" s="53" t="s">
        <v>43713</v>
      </c>
      <c r="CO12005" s="54">
        <v>41</v>
      </c>
      <c r="CP12005" s="54">
        <v>125</v>
      </c>
      <c r="CQ12005" s="55">
        <f t="shared" si="187"/>
        <v>0.32800000000000001</v>
      </c>
      <c r="CR12005" s="52" t="s">
        <v>28921</v>
      </c>
    </row>
    <row r="12006" spans="81:96">
      <c r="CC12006" s="52">
        <v>12005</v>
      </c>
      <c r="CD12006" s="53" t="s">
        <v>43748</v>
      </c>
      <c r="CE12006" s="53" t="s">
        <v>43749</v>
      </c>
      <c r="CF12006" s="54">
        <v>3746</v>
      </c>
      <c r="CG12006" s="54">
        <v>2.4119999999999999</v>
      </c>
      <c r="CH12006" s="54">
        <v>2.403</v>
      </c>
      <c r="CI12006" s="54">
        <v>0.54500000000000004</v>
      </c>
      <c r="CJ12006" s="54">
        <v>110</v>
      </c>
      <c r="CK12006" s="54">
        <v>7.4</v>
      </c>
      <c r="CL12006" s="54">
        <v>6.6800000000000002E-3</v>
      </c>
      <c r="CM12006" s="54">
        <v>0.66</v>
      </c>
      <c r="CN12006" s="53" t="s">
        <v>43713</v>
      </c>
      <c r="CO12006" s="54">
        <v>42</v>
      </c>
      <c r="CP12006" s="54">
        <v>125</v>
      </c>
      <c r="CQ12006" s="55">
        <f t="shared" si="187"/>
        <v>0.33600000000000002</v>
      </c>
      <c r="CR12006" s="52" t="s">
        <v>28921</v>
      </c>
    </row>
    <row r="12007" spans="81:96">
      <c r="CC12007" s="52">
        <v>12006</v>
      </c>
      <c r="CD12007" s="53" t="s">
        <v>42406</v>
      </c>
      <c r="CE12007" s="53" t="s">
        <v>42407</v>
      </c>
      <c r="CF12007" s="54">
        <v>6732</v>
      </c>
      <c r="CG12007" s="54">
        <v>2.4089999999999998</v>
      </c>
      <c r="CH12007" s="54">
        <v>2.355</v>
      </c>
      <c r="CI12007" s="54">
        <v>0.47899999999999998</v>
      </c>
      <c r="CJ12007" s="54">
        <v>234</v>
      </c>
      <c r="CK12007" s="54">
        <v>7.1</v>
      </c>
      <c r="CL12007" s="54">
        <v>1.2489999999999999E-2</v>
      </c>
      <c r="CM12007" s="54">
        <v>0.67800000000000005</v>
      </c>
      <c r="CN12007" s="53" t="s">
        <v>43713</v>
      </c>
      <c r="CO12007" s="54">
        <v>43</v>
      </c>
      <c r="CP12007" s="54">
        <v>125</v>
      </c>
      <c r="CQ12007" s="55">
        <f t="shared" si="187"/>
        <v>0.34399999999999997</v>
      </c>
      <c r="CR12007" s="52" t="s">
        <v>28921</v>
      </c>
    </row>
    <row r="12008" spans="81:96">
      <c r="CC12008" s="52">
        <v>12007</v>
      </c>
      <c r="CD12008" s="53" t="s">
        <v>43750</v>
      </c>
      <c r="CE12008" s="53" t="s">
        <v>43751</v>
      </c>
      <c r="CF12008" s="54">
        <v>710</v>
      </c>
      <c r="CG12008" s="54">
        <v>2.403</v>
      </c>
      <c r="CH12008" s="54">
        <v>2.0750000000000002</v>
      </c>
      <c r="CI12008" s="54">
        <v>0.51900000000000002</v>
      </c>
      <c r="CJ12008" s="54">
        <v>135</v>
      </c>
      <c r="CK12008" s="54">
        <v>2.9</v>
      </c>
      <c r="CL12008" s="54">
        <v>2.0100000000000001E-3</v>
      </c>
      <c r="CM12008" s="54">
        <v>0.59499999999999997</v>
      </c>
      <c r="CN12008" s="53" t="s">
        <v>43713</v>
      </c>
      <c r="CO12008" s="54">
        <v>44</v>
      </c>
      <c r="CP12008" s="54">
        <v>125</v>
      </c>
      <c r="CQ12008" s="55">
        <f t="shared" si="187"/>
        <v>0.35199999999999998</v>
      </c>
      <c r="CR12008" s="52" t="s">
        <v>28921</v>
      </c>
    </row>
    <row r="12009" spans="81:96">
      <c r="CC12009" s="52">
        <v>12008</v>
      </c>
      <c r="CD12009" s="53" t="s">
        <v>43752</v>
      </c>
      <c r="CE12009" s="53" t="s">
        <v>43753</v>
      </c>
      <c r="CF12009" s="54">
        <v>9646</v>
      </c>
      <c r="CG12009" s="54">
        <v>2.3690000000000002</v>
      </c>
      <c r="CH12009" s="54">
        <v>2.411</v>
      </c>
      <c r="CI12009" s="54">
        <v>0.40100000000000002</v>
      </c>
      <c r="CJ12009" s="54">
        <v>347</v>
      </c>
      <c r="CK12009" s="54">
        <v>4.4000000000000004</v>
      </c>
      <c r="CL12009" s="54">
        <v>3.0329999999999999E-2</v>
      </c>
      <c r="CM12009" s="54">
        <v>0.76200000000000001</v>
      </c>
      <c r="CN12009" s="53" t="s">
        <v>43713</v>
      </c>
      <c r="CO12009" s="54">
        <v>45</v>
      </c>
      <c r="CP12009" s="54">
        <v>125</v>
      </c>
      <c r="CQ12009" s="55">
        <f t="shared" si="187"/>
        <v>0.36</v>
      </c>
      <c r="CR12009" s="52" t="s">
        <v>28921</v>
      </c>
    </row>
    <row r="12010" spans="81:96">
      <c r="CC12010" s="52">
        <v>12009</v>
      </c>
      <c r="CD12010" s="53" t="s">
        <v>30894</v>
      </c>
      <c r="CE12010" s="53" t="s">
        <v>30895</v>
      </c>
      <c r="CF12010" s="54">
        <v>816</v>
      </c>
      <c r="CG12010" s="54">
        <v>2.2890000000000001</v>
      </c>
      <c r="CH12010" s="54"/>
      <c r="CI12010" s="54">
        <v>0.49</v>
      </c>
      <c r="CJ12010" s="54">
        <v>49</v>
      </c>
      <c r="CK12010" s="54">
        <v>3.6</v>
      </c>
      <c r="CL12010" s="54">
        <v>4.3099999999999996E-3</v>
      </c>
      <c r="CM12010" s="54"/>
      <c r="CN12010" s="53" t="s">
        <v>43713</v>
      </c>
      <c r="CO12010" s="54">
        <v>46</v>
      </c>
      <c r="CP12010" s="54">
        <v>125</v>
      </c>
      <c r="CQ12010" s="55">
        <f t="shared" si="187"/>
        <v>0.36799999999999999</v>
      </c>
      <c r="CR12010" s="52" t="s">
        <v>28921</v>
      </c>
    </row>
    <row r="12011" spans="81:96">
      <c r="CC12011" s="52">
        <v>12010</v>
      </c>
      <c r="CD12011" s="53" t="s">
        <v>32260</v>
      </c>
      <c r="CE12011" s="53" t="s">
        <v>32261</v>
      </c>
      <c r="CF12011" s="54">
        <v>219</v>
      </c>
      <c r="CG12011" s="54">
        <v>2.25</v>
      </c>
      <c r="CH12011" s="54">
        <v>1.792</v>
      </c>
      <c r="CI12011" s="54">
        <v>0.39300000000000002</v>
      </c>
      <c r="CJ12011" s="54">
        <v>28</v>
      </c>
      <c r="CK12011" s="54">
        <v>2.9</v>
      </c>
      <c r="CL12011" s="54">
        <v>9.7000000000000005E-4</v>
      </c>
      <c r="CM12011" s="54">
        <v>0.57799999999999996</v>
      </c>
      <c r="CN12011" s="53" t="s">
        <v>43713</v>
      </c>
      <c r="CO12011" s="54">
        <v>47</v>
      </c>
      <c r="CP12011" s="54">
        <v>125</v>
      </c>
      <c r="CQ12011" s="55">
        <f t="shared" si="187"/>
        <v>0.376</v>
      </c>
      <c r="CR12011" s="52" t="s">
        <v>28921</v>
      </c>
    </row>
    <row r="12012" spans="81:96">
      <c r="CC12012" s="52">
        <v>12011</v>
      </c>
      <c r="CD12012" s="53" t="s">
        <v>28912</v>
      </c>
      <c r="CE12012" s="53" t="s">
        <v>28913</v>
      </c>
      <c r="CF12012" s="54">
        <v>8289</v>
      </c>
      <c r="CG12012" s="54">
        <v>2.214</v>
      </c>
      <c r="CH12012" s="54">
        <v>2.6429999999999998</v>
      </c>
      <c r="CI12012" s="54">
        <v>0.33100000000000002</v>
      </c>
      <c r="CJ12012" s="54">
        <v>293</v>
      </c>
      <c r="CK12012" s="54">
        <v>7.8</v>
      </c>
      <c r="CL12012" s="54">
        <v>1.384E-2</v>
      </c>
      <c r="CM12012" s="54">
        <v>0.76100000000000001</v>
      </c>
      <c r="CN12012" s="53" t="s">
        <v>43713</v>
      </c>
      <c r="CO12012" s="54">
        <v>48</v>
      </c>
      <c r="CP12012" s="54">
        <v>125</v>
      </c>
      <c r="CQ12012" s="55">
        <f t="shared" si="187"/>
        <v>0.38400000000000001</v>
      </c>
      <c r="CR12012" s="52" t="s">
        <v>28921</v>
      </c>
    </row>
    <row r="12013" spans="81:96">
      <c r="CC12013" s="52">
        <v>12012</v>
      </c>
      <c r="CD12013" s="53" t="s">
        <v>43754</v>
      </c>
      <c r="CE12013" s="53" t="s">
        <v>43755</v>
      </c>
      <c r="CF12013" s="54">
        <v>5708</v>
      </c>
      <c r="CG12013" s="54">
        <v>2.09</v>
      </c>
      <c r="CH12013" s="54">
        <v>2.218</v>
      </c>
      <c r="CI12013" s="54">
        <v>0.23300000000000001</v>
      </c>
      <c r="CJ12013" s="54">
        <v>180</v>
      </c>
      <c r="CK12013" s="54">
        <v>8.1</v>
      </c>
      <c r="CL12013" s="54">
        <v>1.1050000000000001E-2</v>
      </c>
      <c r="CM12013" s="54">
        <v>0.79500000000000004</v>
      </c>
      <c r="CN12013" s="53" t="s">
        <v>43713</v>
      </c>
      <c r="CO12013" s="54">
        <v>49</v>
      </c>
      <c r="CP12013" s="54">
        <v>125</v>
      </c>
      <c r="CQ12013" s="55">
        <f t="shared" si="187"/>
        <v>0.39200000000000002</v>
      </c>
      <c r="CR12013" s="52" t="s">
        <v>28921</v>
      </c>
    </row>
    <row r="12014" spans="81:96">
      <c r="CC12014" s="52">
        <v>12013</v>
      </c>
      <c r="CD12014" s="53" t="s">
        <v>30906</v>
      </c>
      <c r="CE12014" s="53" t="s">
        <v>30907</v>
      </c>
      <c r="CF12014" s="54">
        <v>4000</v>
      </c>
      <c r="CG12014" s="54">
        <v>2.0710000000000002</v>
      </c>
      <c r="CH12014" s="54">
        <v>1.9059999999999999</v>
      </c>
      <c r="CI12014" s="54">
        <v>0.45900000000000002</v>
      </c>
      <c r="CJ12014" s="54">
        <v>207</v>
      </c>
      <c r="CK12014" s="54">
        <v>5.7</v>
      </c>
      <c r="CL12014" s="54">
        <v>9.5499999999999995E-3</v>
      </c>
      <c r="CM12014" s="54">
        <v>0.57799999999999996</v>
      </c>
      <c r="CN12014" s="53" t="s">
        <v>43713</v>
      </c>
      <c r="CO12014" s="54">
        <v>50</v>
      </c>
      <c r="CP12014" s="54">
        <v>125</v>
      </c>
      <c r="CQ12014" s="55">
        <f t="shared" si="187"/>
        <v>0.4</v>
      </c>
      <c r="CR12014" s="52" t="s">
        <v>28921</v>
      </c>
    </row>
    <row r="12015" spans="81:96">
      <c r="CC12015" s="52">
        <v>12014</v>
      </c>
      <c r="CD12015" s="53" t="s">
        <v>41536</v>
      </c>
      <c r="CE12015" s="53" t="s">
        <v>41537</v>
      </c>
      <c r="CF12015" s="54">
        <v>785</v>
      </c>
      <c r="CG12015" s="54">
        <v>2.0659999999999998</v>
      </c>
      <c r="CH12015" s="54">
        <v>2.46</v>
      </c>
      <c r="CI12015" s="54">
        <v>0.13800000000000001</v>
      </c>
      <c r="CJ12015" s="54">
        <v>29</v>
      </c>
      <c r="CK12015" s="54">
        <v>5.2</v>
      </c>
      <c r="CL12015" s="54">
        <v>2.1099999999999999E-3</v>
      </c>
      <c r="CM12015" s="54">
        <v>0.76400000000000001</v>
      </c>
      <c r="CN12015" s="53" t="s">
        <v>43713</v>
      </c>
      <c r="CO12015" s="54">
        <v>51</v>
      </c>
      <c r="CP12015" s="54">
        <v>125</v>
      </c>
      <c r="CQ12015" s="55">
        <f t="shared" si="187"/>
        <v>0.40799999999999997</v>
      </c>
      <c r="CR12015" s="52" t="s">
        <v>28921</v>
      </c>
    </row>
    <row r="12016" spans="81:96">
      <c r="CC12016" s="52">
        <v>12015</v>
      </c>
      <c r="CD12016" s="53" t="s">
        <v>43756</v>
      </c>
      <c r="CE12016" s="53" t="s">
        <v>43757</v>
      </c>
      <c r="CF12016" s="54">
        <v>998</v>
      </c>
      <c r="CG12016" s="54">
        <v>2.0329999999999999</v>
      </c>
      <c r="CH12016" s="54">
        <v>2.0150000000000001</v>
      </c>
      <c r="CI12016" s="54">
        <v>0.64300000000000002</v>
      </c>
      <c r="CJ12016" s="54">
        <v>28</v>
      </c>
      <c r="CK12016" s="54">
        <v>5.6</v>
      </c>
      <c r="CL12016" s="54">
        <v>2.5999999999999999E-3</v>
      </c>
      <c r="CM12016" s="54">
        <v>0.61399999999999999</v>
      </c>
      <c r="CN12016" s="53" t="s">
        <v>43713</v>
      </c>
      <c r="CO12016" s="54">
        <v>52</v>
      </c>
      <c r="CP12016" s="54">
        <v>125</v>
      </c>
      <c r="CQ12016" s="55">
        <f t="shared" si="187"/>
        <v>0.41599999999999998</v>
      </c>
      <c r="CR12016" s="52" t="s">
        <v>28921</v>
      </c>
    </row>
    <row r="12017" spans="81:96">
      <c r="CC12017" s="52">
        <v>12016</v>
      </c>
      <c r="CD12017" s="53" t="s">
        <v>43758</v>
      </c>
      <c r="CE12017" s="53" t="s">
        <v>43759</v>
      </c>
      <c r="CF12017" s="54">
        <v>7135</v>
      </c>
      <c r="CG12017" s="54">
        <v>2.0259999999999998</v>
      </c>
      <c r="CH12017" s="54">
        <v>1.976</v>
      </c>
      <c r="CI12017" s="54">
        <v>0.30099999999999999</v>
      </c>
      <c r="CJ12017" s="54">
        <v>216</v>
      </c>
      <c r="CK12017" s="54">
        <v>9.1999999999999993</v>
      </c>
      <c r="CL12017" s="54">
        <v>1.221E-2</v>
      </c>
      <c r="CM12017" s="54">
        <v>0.67500000000000004</v>
      </c>
      <c r="CN12017" s="53" t="s">
        <v>43713</v>
      </c>
      <c r="CO12017" s="54">
        <v>53</v>
      </c>
      <c r="CP12017" s="54">
        <v>125</v>
      </c>
      <c r="CQ12017" s="55">
        <f t="shared" si="187"/>
        <v>0.42399999999999999</v>
      </c>
      <c r="CR12017" s="52" t="s">
        <v>28921</v>
      </c>
    </row>
    <row r="12018" spans="81:96">
      <c r="CC12018" s="52">
        <v>12017</v>
      </c>
      <c r="CD12018" s="53" t="s">
        <v>43760</v>
      </c>
      <c r="CE12018" s="53" t="s">
        <v>43761</v>
      </c>
      <c r="CF12018" s="54">
        <v>2048</v>
      </c>
      <c r="CG12018" s="54">
        <v>1.984</v>
      </c>
      <c r="CH12018" s="54">
        <v>2.254</v>
      </c>
      <c r="CI12018" s="54">
        <v>0.23</v>
      </c>
      <c r="CJ12018" s="54">
        <v>74</v>
      </c>
      <c r="CK12018" s="54">
        <v>8.1</v>
      </c>
      <c r="CL12018" s="54">
        <v>4.0099999999999997E-3</v>
      </c>
      <c r="CM12018" s="54">
        <v>0.75600000000000001</v>
      </c>
      <c r="CN12018" s="53" t="s">
        <v>43713</v>
      </c>
      <c r="CO12018" s="54">
        <v>54</v>
      </c>
      <c r="CP12018" s="54">
        <v>125</v>
      </c>
      <c r="CQ12018" s="55">
        <f t="shared" si="187"/>
        <v>0.432</v>
      </c>
      <c r="CR12018" s="52" t="s">
        <v>28921</v>
      </c>
    </row>
    <row r="12019" spans="81:96">
      <c r="CC12019" s="52">
        <v>12018</v>
      </c>
      <c r="CD12019" s="53" t="s">
        <v>29868</v>
      </c>
      <c r="CE12019" s="53" t="s">
        <v>29869</v>
      </c>
      <c r="CF12019" s="54">
        <v>1056</v>
      </c>
      <c r="CG12019" s="54">
        <v>1.962</v>
      </c>
      <c r="CH12019" s="54">
        <v>2.6429999999999998</v>
      </c>
      <c r="CI12019" s="54">
        <v>0.28599999999999998</v>
      </c>
      <c r="CJ12019" s="54">
        <v>42</v>
      </c>
      <c r="CK12019" s="54">
        <v>5.6</v>
      </c>
      <c r="CL12019" s="54">
        <v>2.7200000000000002E-3</v>
      </c>
      <c r="CM12019" s="54">
        <v>0.81499999999999995</v>
      </c>
      <c r="CN12019" s="53" t="s">
        <v>43713</v>
      </c>
      <c r="CO12019" s="54">
        <v>55</v>
      </c>
      <c r="CP12019" s="54">
        <v>125</v>
      </c>
      <c r="CQ12019" s="55">
        <f t="shared" si="187"/>
        <v>0.44</v>
      </c>
      <c r="CR12019" s="52" t="s">
        <v>28921</v>
      </c>
    </row>
    <row r="12020" spans="81:96">
      <c r="CC12020" s="52">
        <v>12019</v>
      </c>
      <c r="CD12020" s="53" t="s">
        <v>28914</v>
      </c>
      <c r="CE12020" s="53" t="s">
        <v>28915</v>
      </c>
      <c r="CF12020" s="54">
        <v>4418</v>
      </c>
      <c r="CG12020" s="54">
        <v>1.9419999999999999</v>
      </c>
      <c r="CH12020" s="54">
        <v>2.0670000000000002</v>
      </c>
      <c r="CI12020" s="54">
        <v>0.58499999999999996</v>
      </c>
      <c r="CJ12020" s="54">
        <v>258</v>
      </c>
      <c r="CK12020" s="54">
        <v>8.9</v>
      </c>
      <c r="CL12020" s="54">
        <v>6.4900000000000001E-3</v>
      </c>
      <c r="CM12020" s="54">
        <v>0.61099999999999999</v>
      </c>
      <c r="CN12020" s="53" t="s">
        <v>43713</v>
      </c>
      <c r="CO12020" s="54">
        <v>56</v>
      </c>
      <c r="CP12020" s="54">
        <v>125</v>
      </c>
      <c r="CQ12020" s="55">
        <f t="shared" si="187"/>
        <v>0.44800000000000001</v>
      </c>
      <c r="CR12020" s="52" t="s">
        <v>28921</v>
      </c>
    </row>
    <row r="12021" spans="81:96">
      <c r="CC12021" s="52">
        <v>12020</v>
      </c>
      <c r="CD12021" s="53" t="s">
        <v>41544</v>
      </c>
      <c r="CE12021" s="53" t="s">
        <v>41545</v>
      </c>
      <c r="CF12021" s="54">
        <v>429</v>
      </c>
      <c r="CG12021" s="54">
        <v>1.9119999999999999</v>
      </c>
      <c r="CH12021" s="54">
        <v>1.419</v>
      </c>
      <c r="CI12021" s="54">
        <v>0.35699999999999998</v>
      </c>
      <c r="CJ12021" s="54">
        <v>56</v>
      </c>
      <c r="CK12021" s="54">
        <v>3</v>
      </c>
      <c r="CL12021" s="54">
        <v>1.24E-3</v>
      </c>
      <c r="CM12021" s="54">
        <v>0.34399999999999997</v>
      </c>
      <c r="CN12021" s="53" t="s">
        <v>43713</v>
      </c>
      <c r="CO12021" s="54">
        <v>57</v>
      </c>
      <c r="CP12021" s="54">
        <v>125</v>
      </c>
      <c r="CQ12021" s="55">
        <f t="shared" si="187"/>
        <v>0.45600000000000002</v>
      </c>
      <c r="CR12021" s="52" t="s">
        <v>28921</v>
      </c>
    </row>
    <row r="12022" spans="81:96">
      <c r="CC12022" s="52">
        <v>12021</v>
      </c>
      <c r="CD12022" s="53" t="s">
        <v>30924</v>
      </c>
      <c r="CE12022" s="53" t="s">
        <v>30925</v>
      </c>
      <c r="CF12022" s="54">
        <v>2041</v>
      </c>
      <c r="CG12022" s="54">
        <v>1.81</v>
      </c>
      <c r="CH12022" s="54">
        <v>1.8069999999999999</v>
      </c>
      <c r="CI12022" s="54">
        <v>0.35099999999999998</v>
      </c>
      <c r="CJ12022" s="54">
        <v>188</v>
      </c>
      <c r="CK12022" s="54">
        <v>3.5</v>
      </c>
      <c r="CL12022" s="54">
        <v>8.1499999999999993E-3</v>
      </c>
      <c r="CM12022" s="54">
        <v>0.623</v>
      </c>
      <c r="CN12022" s="53" t="s">
        <v>43713</v>
      </c>
      <c r="CO12022" s="54">
        <v>58</v>
      </c>
      <c r="CP12022" s="54">
        <v>125</v>
      </c>
      <c r="CQ12022" s="55">
        <f t="shared" si="187"/>
        <v>0.46400000000000002</v>
      </c>
      <c r="CR12022" s="52" t="s">
        <v>28921</v>
      </c>
    </row>
    <row r="12023" spans="81:96">
      <c r="CC12023" s="52">
        <v>12022</v>
      </c>
      <c r="CD12023" s="53" t="s">
        <v>30462</v>
      </c>
      <c r="CE12023" s="53" t="s">
        <v>30463</v>
      </c>
      <c r="CF12023" s="54">
        <v>1919</v>
      </c>
      <c r="CG12023" s="54">
        <v>1.7969999999999999</v>
      </c>
      <c r="CH12023" s="54">
        <v>1.8029999999999999</v>
      </c>
      <c r="CI12023" s="54">
        <v>0.46200000000000002</v>
      </c>
      <c r="CJ12023" s="54">
        <v>145</v>
      </c>
      <c r="CK12023" s="54">
        <v>5</v>
      </c>
      <c r="CL12023" s="54">
        <v>3.98E-3</v>
      </c>
      <c r="CM12023" s="54">
        <v>0.45200000000000001</v>
      </c>
      <c r="CN12023" s="53" t="s">
        <v>43713</v>
      </c>
      <c r="CO12023" s="54">
        <v>59</v>
      </c>
      <c r="CP12023" s="54">
        <v>125</v>
      </c>
      <c r="CQ12023" s="55">
        <f t="shared" si="187"/>
        <v>0.47199999999999998</v>
      </c>
      <c r="CR12023" s="52" t="s">
        <v>28921</v>
      </c>
    </row>
    <row r="12024" spans="81:96">
      <c r="CC12024" s="52">
        <v>12023</v>
      </c>
      <c r="CD12024" s="53" t="s">
        <v>40191</v>
      </c>
      <c r="CE12024" s="53" t="s">
        <v>40192</v>
      </c>
      <c r="CF12024" s="54">
        <v>1470</v>
      </c>
      <c r="CG12024" s="54">
        <v>1.778</v>
      </c>
      <c r="CH12024" s="54">
        <v>1.8280000000000001</v>
      </c>
      <c r="CI12024" s="54">
        <v>0.29499999999999998</v>
      </c>
      <c r="CJ12024" s="54">
        <v>61</v>
      </c>
      <c r="CK12024" s="54">
        <v>5.5</v>
      </c>
      <c r="CL12024" s="54">
        <v>3.1700000000000001E-3</v>
      </c>
      <c r="CM12024" s="54">
        <v>0.44600000000000001</v>
      </c>
      <c r="CN12024" s="53" t="s">
        <v>43713</v>
      </c>
      <c r="CO12024" s="54">
        <v>60</v>
      </c>
      <c r="CP12024" s="54">
        <v>125</v>
      </c>
      <c r="CQ12024" s="55">
        <f t="shared" si="187"/>
        <v>0.48</v>
      </c>
      <c r="CR12024" s="52" t="s">
        <v>28921</v>
      </c>
    </row>
    <row r="12025" spans="81:96">
      <c r="CC12025" s="52">
        <v>12024</v>
      </c>
      <c r="CD12025" s="53" t="s">
        <v>43762</v>
      </c>
      <c r="CE12025" s="53" t="s">
        <v>43763</v>
      </c>
      <c r="CF12025" s="54">
        <v>4636</v>
      </c>
      <c r="CG12025" s="54">
        <v>1.7589999999999999</v>
      </c>
      <c r="CH12025" s="54">
        <v>1.86</v>
      </c>
      <c r="CI12025" s="54">
        <v>0.371</v>
      </c>
      <c r="CJ12025" s="54">
        <v>186</v>
      </c>
      <c r="CK12025" s="54">
        <v>8.3000000000000007</v>
      </c>
      <c r="CL12025" s="54">
        <v>8.8500000000000002E-3</v>
      </c>
      <c r="CM12025" s="54">
        <v>0.621</v>
      </c>
      <c r="CN12025" s="53" t="s">
        <v>43713</v>
      </c>
      <c r="CO12025" s="54">
        <v>61</v>
      </c>
      <c r="CP12025" s="54">
        <v>125</v>
      </c>
      <c r="CQ12025" s="55">
        <f t="shared" si="187"/>
        <v>0.48799999999999999</v>
      </c>
      <c r="CR12025" s="52" t="s">
        <v>28921</v>
      </c>
    </row>
    <row r="12026" spans="81:96">
      <c r="CC12026" s="52">
        <v>12025</v>
      </c>
      <c r="CD12026" s="53" t="s">
        <v>32310</v>
      </c>
      <c r="CE12026" s="53" t="s">
        <v>32311</v>
      </c>
      <c r="CF12026" s="54">
        <v>696</v>
      </c>
      <c r="CG12026" s="54">
        <v>1.7529999999999999</v>
      </c>
      <c r="CH12026" s="54">
        <v>1.56</v>
      </c>
      <c r="CI12026" s="54">
        <v>0.38900000000000001</v>
      </c>
      <c r="CJ12026" s="54">
        <v>36</v>
      </c>
      <c r="CK12026" s="54">
        <v>6.2</v>
      </c>
      <c r="CL12026" s="54">
        <v>1.1199999999999999E-3</v>
      </c>
      <c r="CM12026" s="54">
        <v>0.33800000000000002</v>
      </c>
      <c r="CN12026" s="53" t="s">
        <v>43713</v>
      </c>
      <c r="CO12026" s="54">
        <v>62</v>
      </c>
      <c r="CP12026" s="54">
        <v>125</v>
      </c>
      <c r="CQ12026" s="55">
        <f t="shared" si="187"/>
        <v>0.496</v>
      </c>
      <c r="CR12026" s="52" t="s">
        <v>28921</v>
      </c>
    </row>
    <row r="12027" spans="81:96">
      <c r="CC12027" s="52">
        <v>12026</v>
      </c>
      <c r="CD12027" s="53" t="s">
        <v>43764</v>
      </c>
      <c r="CE12027" s="53" t="s">
        <v>43765</v>
      </c>
      <c r="CF12027" s="54">
        <v>4276</v>
      </c>
      <c r="CG12027" s="54">
        <v>1.7509999999999999</v>
      </c>
      <c r="CH12027" s="54">
        <v>1.8979999999999999</v>
      </c>
      <c r="CI12027" s="54">
        <v>0.57999999999999996</v>
      </c>
      <c r="CJ12027" s="54">
        <v>188</v>
      </c>
      <c r="CK12027" s="54">
        <v>6.5</v>
      </c>
      <c r="CL12027" s="54">
        <v>1.025E-2</v>
      </c>
      <c r="CM12027" s="54">
        <v>0.66600000000000004</v>
      </c>
      <c r="CN12027" s="53" t="s">
        <v>43713</v>
      </c>
      <c r="CO12027" s="54">
        <v>63</v>
      </c>
      <c r="CP12027" s="54">
        <v>125</v>
      </c>
      <c r="CQ12027" s="55">
        <f t="shared" si="187"/>
        <v>0.504</v>
      </c>
      <c r="CR12027" s="52" t="s">
        <v>28938</v>
      </c>
    </row>
    <row r="12028" spans="81:96">
      <c r="CC12028" s="52">
        <v>12027</v>
      </c>
      <c r="CD12028" s="53" t="s">
        <v>43766</v>
      </c>
      <c r="CE12028" s="53" t="s">
        <v>43767</v>
      </c>
      <c r="CF12028" s="54">
        <v>1099</v>
      </c>
      <c r="CG12028" s="54">
        <v>1.7350000000000001</v>
      </c>
      <c r="CH12028" s="54">
        <v>1.494</v>
      </c>
      <c r="CI12028" s="54">
        <v>0.48099999999999998</v>
      </c>
      <c r="CJ12028" s="54">
        <v>54</v>
      </c>
      <c r="CK12028" s="54">
        <v>7.1</v>
      </c>
      <c r="CL12028" s="54">
        <v>2.47E-3</v>
      </c>
      <c r="CM12028" s="54">
        <v>0.499</v>
      </c>
      <c r="CN12028" s="53" t="s">
        <v>43713</v>
      </c>
      <c r="CO12028" s="54">
        <v>64</v>
      </c>
      <c r="CP12028" s="54">
        <v>125</v>
      </c>
      <c r="CQ12028" s="55">
        <f t="shared" si="187"/>
        <v>0.51200000000000001</v>
      </c>
      <c r="CR12028" s="52" t="s">
        <v>28938</v>
      </c>
    </row>
    <row r="12029" spans="81:96">
      <c r="CC12029" s="52">
        <v>12028</v>
      </c>
      <c r="CD12029" s="53" t="s">
        <v>32314</v>
      </c>
      <c r="CE12029" s="53" t="s">
        <v>32315</v>
      </c>
      <c r="CF12029" s="54">
        <v>1395</v>
      </c>
      <c r="CG12029" s="54">
        <v>1.734</v>
      </c>
      <c r="CH12029" s="54">
        <v>1.4870000000000001</v>
      </c>
      <c r="CI12029" s="54">
        <v>0.40899999999999997</v>
      </c>
      <c r="CJ12029" s="54">
        <v>110</v>
      </c>
      <c r="CK12029" s="54">
        <v>5.6</v>
      </c>
      <c r="CL12029" s="54">
        <v>3.8700000000000002E-3</v>
      </c>
      <c r="CM12029" s="54">
        <v>0.52800000000000002</v>
      </c>
      <c r="CN12029" s="53" t="s">
        <v>43713</v>
      </c>
      <c r="CO12029" s="54">
        <v>65</v>
      </c>
      <c r="CP12029" s="54">
        <v>125</v>
      </c>
      <c r="CQ12029" s="55">
        <f t="shared" si="187"/>
        <v>0.52</v>
      </c>
      <c r="CR12029" s="52" t="s">
        <v>28938</v>
      </c>
    </row>
    <row r="12030" spans="81:96">
      <c r="CC12030" s="52">
        <v>12029</v>
      </c>
      <c r="CD12030" s="53" t="s">
        <v>34618</v>
      </c>
      <c r="CE12030" s="53" t="s">
        <v>34619</v>
      </c>
      <c r="CF12030" s="54">
        <v>864</v>
      </c>
      <c r="CG12030" s="54">
        <v>1.7070000000000001</v>
      </c>
      <c r="CH12030" s="54">
        <v>1.734</v>
      </c>
      <c r="CI12030" s="54">
        <v>0.378</v>
      </c>
      <c r="CJ12030" s="54">
        <v>98</v>
      </c>
      <c r="CK12030" s="54">
        <v>3.7</v>
      </c>
      <c r="CL12030" s="54">
        <v>2.8900000000000002E-3</v>
      </c>
      <c r="CM12030" s="54">
        <v>0.46600000000000003</v>
      </c>
      <c r="CN12030" s="53" t="s">
        <v>43713</v>
      </c>
      <c r="CO12030" s="54">
        <v>66</v>
      </c>
      <c r="CP12030" s="54">
        <v>125</v>
      </c>
      <c r="CQ12030" s="55">
        <f t="shared" si="187"/>
        <v>0.52800000000000002</v>
      </c>
      <c r="CR12030" s="52" t="s">
        <v>28938</v>
      </c>
    </row>
    <row r="12031" spans="81:96">
      <c r="CC12031" s="52">
        <v>12030</v>
      </c>
      <c r="CD12031" s="53" t="s">
        <v>35991</v>
      </c>
      <c r="CE12031" s="53" t="s">
        <v>35992</v>
      </c>
      <c r="CF12031" s="54">
        <v>769</v>
      </c>
      <c r="CG12031" s="54">
        <v>1.702</v>
      </c>
      <c r="CH12031" s="54">
        <v>1.5529999999999999</v>
      </c>
      <c r="CI12031" s="54">
        <v>0.32900000000000001</v>
      </c>
      <c r="CJ12031" s="54">
        <v>70</v>
      </c>
      <c r="CK12031" s="54">
        <v>5.6</v>
      </c>
      <c r="CL12031" s="54">
        <v>2E-3</v>
      </c>
      <c r="CM12031" s="54">
        <v>0.48899999999999999</v>
      </c>
      <c r="CN12031" s="53" t="s">
        <v>43713</v>
      </c>
      <c r="CO12031" s="54">
        <v>67</v>
      </c>
      <c r="CP12031" s="54">
        <v>125</v>
      </c>
      <c r="CQ12031" s="55">
        <f t="shared" si="187"/>
        <v>0.53600000000000003</v>
      </c>
      <c r="CR12031" s="52" t="s">
        <v>28938</v>
      </c>
    </row>
    <row r="12032" spans="81:96">
      <c r="CC12032" s="52">
        <v>12031</v>
      </c>
      <c r="CD12032" s="53" t="s">
        <v>30470</v>
      </c>
      <c r="CE12032" s="53" t="s">
        <v>30471</v>
      </c>
      <c r="CF12032" s="54">
        <v>4211</v>
      </c>
      <c r="CG12032" s="54">
        <v>1.6870000000000001</v>
      </c>
      <c r="CH12032" s="54">
        <v>1.9490000000000001</v>
      </c>
      <c r="CI12032" s="54">
        <v>0.73799999999999999</v>
      </c>
      <c r="CJ12032" s="54">
        <v>145</v>
      </c>
      <c r="CK12032" s="54" t="s">
        <v>28918</v>
      </c>
      <c r="CL12032" s="54">
        <v>5.0800000000000003E-3</v>
      </c>
      <c r="CM12032" s="54">
        <v>0.54300000000000004</v>
      </c>
      <c r="CN12032" s="53" t="s">
        <v>43713</v>
      </c>
      <c r="CO12032" s="54">
        <v>68</v>
      </c>
      <c r="CP12032" s="54">
        <v>125</v>
      </c>
      <c r="CQ12032" s="55">
        <f t="shared" si="187"/>
        <v>0.54400000000000004</v>
      </c>
      <c r="CR12032" s="52" t="s">
        <v>28938</v>
      </c>
    </row>
    <row r="12033" spans="81:96">
      <c r="CC12033" s="52">
        <v>12032</v>
      </c>
      <c r="CD12033" s="53" t="s">
        <v>43768</v>
      </c>
      <c r="CE12033" s="53" t="s">
        <v>43769</v>
      </c>
      <c r="CF12033" s="54">
        <v>1803</v>
      </c>
      <c r="CG12033" s="54">
        <v>1.677</v>
      </c>
      <c r="CH12033" s="54">
        <v>1.637</v>
      </c>
      <c r="CI12033" s="54">
        <v>0.24</v>
      </c>
      <c r="CJ12033" s="54">
        <v>125</v>
      </c>
      <c r="CK12033" s="54">
        <v>5.9</v>
      </c>
      <c r="CL12033" s="54">
        <v>4.2300000000000003E-3</v>
      </c>
      <c r="CM12033" s="54">
        <v>0.49099999999999999</v>
      </c>
      <c r="CN12033" s="53" t="s">
        <v>43713</v>
      </c>
      <c r="CO12033" s="54">
        <v>69</v>
      </c>
      <c r="CP12033" s="54">
        <v>125</v>
      </c>
      <c r="CQ12033" s="55">
        <f t="shared" si="187"/>
        <v>0.55200000000000005</v>
      </c>
      <c r="CR12033" s="52" t="s">
        <v>28938</v>
      </c>
    </row>
    <row r="12034" spans="81:96">
      <c r="CC12034" s="52">
        <v>12033</v>
      </c>
      <c r="CD12034" s="53" t="s">
        <v>43770</v>
      </c>
      <c r="CE12034" s="53" t="s">
        <v>43771</v>
      </c>
      <c r="CF12034" s="54">
        <v>2562</v>
      </c>
      <c r="CG12034" s="54">
        <v>1.669</v>
      </c>
      <c r="CH12034" s="54">
        <v>1.4590000000000001</v>
      </c>
      <c r="CI12034" s="54">
        <v>0.36299999999999999</v>
      </c>
      <c r="CJ12034" s="54">
        <v>157</v>
      </c>
      <c r="CK12034" s="54">
        <v>6.8</v>
      </c>
      <c r="CL12034" s="54">
        <v>5.0899999999999999E-3</v>
      </c>
      <c r="CM12034" s="54">
        <v>0.42799999999999999</v>
      </c>
      <c r="CN12034" s="53" t="s">
        <v>43713</v>
      </c>
      <c r="CO12034" s="54">
        <v>70</v>
      </c>
      <c r="CP12034" s="54">
        <v>125</v>
      </c>
      <c r="CQ12034" s="55">
        <f t="shared" ref="CQ12034:CQ12097" si="188">CO12034/CP12034</f>
        <v>0.56000000000000005</v>
      </c>
      <c r="CR12034" s="52" t="s">
        <v>28938</v>
      </c>
    </row>
    <row r="12035" spans="81:96">
      <c r="CC12035" s="52">
        <v>12034</v>
      </c>
      <c r="CD12035" s="53" t="s">
        <v>36594</v>
      </c>
      <c r="CE12035" s="53" t="s">
        <v>36595</v>
      </c>
      <c r="CF12035" s="54">
        <v>2471</v>
      </c>
      <c r="CG12035" s="54">
        <v>1.63</v>
      </c>
      <c r="CH12035" s="54">
        <v>1.66</v>
      </c>
      <c r="CI12035" s="54">
        <v>0.32600000000000001</v>
      </c>
      <c r="CJ12035" s="54">
        <v>132</v>
      </c>
      <c r="CK12035" s="54">
        <v>7.3</v>
      </c>
      <c r="CL12035" s="54">
        <v>4.5300000000000002E-3</v>
      </c>
      <c r="CM12035" s="54">
        <v>0.48199999999999998</v>
      </c>
      <c r="CN12035" s="53" t="s">
        <v>43713</v>
      </c>
      <c r="CO12035" s="54">
        <v>71</v>
      </c>
      <c r="CP12035" s="54">
        <v>125</v>
      </c>
      <c r="CQ12035" s="55">
        <f t="shared" si="188"/>
        <v>0.56799999999999995</v>
      </c>
      <c r="CR12035" s="52" t="s">
        <v>28938</v>
      </c>
    </row>
    <row r="12036" spans="81:96">
      <c r="CC12036" s="52">
        <v>12035</v>
      </c>
      <c r="CD12036" s="53" t="s">
        <v>43772</v>
      </c>
      <c r="CE12036" s="53" t="s">
        <v>43773</v>
      </c>
      <c r="CF12036" s="54">
        <v>3833</v>
      </c>
      <c r="CG12036" s="54">
        <v>1.603</v>
      </c>
      <c r="CH12036" s="54">
        <v>1.645</v>
      </c>
      <c r="CI12036" s="54">
        <v>0.35699999999999998</v>
      </c>
      <c r="CJ12036" s="54">
        <v>157</v>
      </c>
      <c r="CK12036" s="54">
        <v>8.1</v>
      </c>
      <c r="CL12036" s="54">
        <v>7.5199999999999998E-3</v>
      </c>
      <c r="CM12036" s="54">
        <v>0.55600000000000005</v>
      </c>
      <c r="CN12036" s="53" t="s">
        <v>43713</v>
      </c>
      <c r="CO12036" s="54">
        <v>72</v>
      </c>
      <c r="CP12036" s="54">
        <v>125</v>
      </c>
      <c r="CQ12036" s="55">
        <f t="shared" si="188"/>
        <v>0.57599999999999996</v>
      </c>
      <c r="CR12036" s="52" t="s">
        <v>28938</v>
      </c>
    </row>
    <row r="12037" spans="81:96">
      <c r="CC12037" s="52">
        <v>12036</v>
      </c>
      <c r="CD12037" s="53" t="s">
        <v>43774</v>
      </c>
      <c r="CE12037" s="53" t="s">
        <v>43775</v>
      </c>
      <c r="CF12037" s="54">
        <v>1369</v>
      </c>
      <c r="CG12037" s="54">
        <v>1.571</v>
      </c>
      <c r="CH12037" s="54">
        <v>1.8380000000000001</v>
      </c>
      <c r="CI12037" s="54">
        <v>6.0999999999999999E-2</v>
      </c>
      <c r="CJ12037" s="54">
        <v>82</v>
      </c>
      <c r="CK12037" s="54">
        <v>5</v>
      </c>
      <c r="CL12037" s="54">
        <v>3.9500000000000004E-3</v>
      </c>
      <c r="CM12037" s="54">
        <v>0.55200000000000005</v>
      </c>
      <c r="CN12037" s="53" t="s">
        <v>43713</v>
      </c>
      <c r="CO12037" s="54">
        <v>73</v>
      </c>
      <c r="CP12037" s="54">
        <v>125</v>
      </c>
      <c r="CQ12037" s="55">
        <f t="shared" si="188"/>
        <v>0.58399999999999996</v>
      </c>
      <c r="CR12037" s="52" t="s">
        <v>28938</v>
      </c>
    </row>
    <row r="12038" spans="81:96">
      <c r="CC12038" s="52">
        <v>12037</v>
      </c>
      <c r="CD12038" s="53" t="s">
        <v>42297</v>
      </c>
      <c r="CE12038" s="53" t="s">
        <v>42298</v>
      </c>
      <c r="CF12038" s="54">
        <v>4923</v>
      </c>
      <c r="CG12038" s="54">
        <v>1.57</v>
      </c>
      <c r="CH12038" s="54">
        <v>1.591</v>
      </c>
      <c r="CI12038" s="54">
        <v>0.28299999999999997</v>
      </c>
      <c r="CJ12038" s="54">
        <v>254</v>
      </c>
      <c r="CK12038" s="54">
        <v>7.8</v>
      </c>
      <c r="CL12038" s="54">
        <v>9.3500000000000007E-3</v>
      </c>
      <c r="CM12038" s="54">
        <v>0.51700000000000002</v>
      </c>
      <c r="CN12038" s="53" t="s">
        <v>43713</v>
      </c>
      <c r="CO12038" s="54">
        <v>74</v>
      </c>
      <c r="CP12038" s="54">
        <v>125</v>
      </c>
      <c r="CQ12038" s="55">
        <f t="shared" si="188"/>
        <v>0.59199999999999997</v>
      </c>
      <c r="CR12038" s="52" t="s">
        <v>28938</v>
      </c>
    </row>
    <row r="12039" spans="81:96">
      <c r="CC12039" s="52">
        <v>12038</v>
      </c>
      <c r="CD12039" s="53" t="s">
        <v>28919</v>
      </c>
      <c r="CE12039" s="53" t="s">
        <v>28920</v>
      </c>
      <c r="CF12039" s="54">
        <v>4526</v>
      </c>
      <c r="CG12039" s="54">
        <v>1.5349999999999999</v>
      </c>
      <c r="CH12039" s="54">
        <v>1.5469999999999999</v>
      </c>
      <c r="CI12039" s="54">
        <v>0.17</v>
      </c>
      <c r="CJ12039" s="54">
        <v>247</v>
      </c>
      <c r="CK12039" s="54">
        <v>7.8</v>
      </c>
      <c r="CL12039" s="54">
        <v>8.5699999999999995E-3</v>
      </c>
      <c r="CM12039" s="54">
        <v>0.49399999999999999</v>
      </c>
      <c r="CN12039" s="53" t="s">
        <v>43713</v>
      </c>
      <c r="CO12039" s="54">
        <v>75</v>
      </c>
      <c r="CP12039" s="54">
        <v>125</v>
      </c>
      <c r="CQ12039" s="55">
        <f t="shared" si="188"/>
        <v>0.6</v>
      </c>
      <c r="CR12039" s="52" t="s">
        <v>28938</v>
      </c>
    </row>
    <row r="12040" spans="81:96">
      <c r="CC12040" s="52">
        <v>12039</v>
      </c>
      <c r="CD12040" s="53" t="s">
        <v>30482</v>
      </c>
      <c r="CE12040" s="53" t="s">
        <v>30483</v>
      </c>
      <c r="CF12040" s="54">
        <v>1193</v>
      </c>
      <c r="CG12040" s="54">
        <v>1.528</v>
      </c>
      <c r="CH12040" s="54">
        <v>1.659</v>
      </c>
      <c r="CI12040" s="54">
        <v>0.65300000000000002</v>
      </c>
      <c r="CJ12040" s="54">
        <v>72</v>
      </c>
      <c r="CK12040" s="54">
        <v>7.9</v>
      </c>
      <c r="CL12040" s="54">
        <v>2.14E-3</v>
      </c>
      <c r="CM12040" s="54">
        <v>0.52800000000000002</v>
      </c>
      <c r="CN12040" s="53" t="s">
        <v>43713</v>
      </c>
      <c r="CO12040" s="54">
        <v>76</v>
      </c>
      <c r="CP12040" s="54">
        <v>125</v>
      </c>
      <c r="CQ12040" s="55">
        <f t="shared" si="188"/>
        <v>0.60799999999999998</v>
      </c>
      <c r="CR12040" s="52" t="s">
        <v>28938</v>
      </c>
    </row>
    <row r="12041" spans="81:96">
      <c r="CC12041" s="52">
        <v>12040</v>
      </c>
      <c r="CD12041" s="53" t="s">
        <v>40648</v>
      </c>
      <c r="CE12041" s="53" t="s">
        <v>40649</v>
      </c>
      <c r="CF12041" s="54">
        <v>961</v>
      </c>
      <c r="CG12041" s="54">
        <v>1.5269999999999999</v>
      </c>
      <c r="CH12041" s="54">
        <v>1.6859999999999999</v>
      </c>
      <c r="CI12041" s="54">
        <v>0.13600000000000001</v>
      </c>
      <c r="CJ12041" s="54">
        <v>44</v>
      </c>
      <c r="CK12041" s="54">
        <v>7.5</v>
      </c>
      <c r="CL12041" s="54">
        <v>2.0699999999999998E-3</v>
      </c>
      <c r="CM12041" s="54">
        <v>0.57799999999999996</v>
      </c>
      <c r="CN12041" s="53" t="s">
        <v>43713</v>
      </c>
      <c r="CO12041" s="54">
        <v>77</v>
      </c>
      <c r="CP12041" s="54">
        <v>125</v>
      </c>
      <c r="CQ12041" s="55">
        <f t="shared" si="188"/>
        <v>0.61599999999999999</v>
      </c>
      <c r="CR12041" s="52" t="s">
        <v>28938</v>
      </c>
    </row>
    <row r="12042" spans="81:96">
      <c r="CC12042" s="52">
        <v>12041</v>
      </c>
      <c r="CD12042" s="53" t="s">
        <v>41931</v>
      </c>
      <c r="CE12042" s="53" t="s">
        <v>41932</v>
      </c>
      <c r="CF12042" s="54">
        <v>4136</v>
      </c>
      <c r="CG12042" s="54">
        <v>1.51</v>
      </c>
      <c r="CH12042" s="54">
        <v>1.661</v>
      </c>
      <c r="CI12042" s="54">
        <v>0.26200000000000001</v>
      </c>
      <c r="CJ12042" s="54">
        <v>229</v>
      </c>
      <c r="CK12042" s="54">
        <v>8.5</v>
      </c>
      <c r="CL12042" s="54">
        <v>7.77E-3</v>
      </c>
      <c r="CM12042" s="54">
        <v>0.55300000000000005</v>
      </c>
      <c r="CN12042" s="53" t="s">
        <v>43713</v>
      </c>
      <c r="CO12042" s="54">
        <v>78</v>
      </c>
      <c r="CP12042" s="54">
        <v>125</v>
      </c>
      <c r="CQ12042" s="55">
        <f t="shared" si="188"/>
        <v>0.624</v>
      </c>
      <c r="CR12042" s="52" t="s">
        <v>28938</v>
      </c>
    </row>
    <row r="12043" spans="81:96">
      <c r="CC12043" s="52">
        <v>12042</v>
      </c>
      <c r="CD12043" s="53" t="s">
        <v>43776</v>
      </c>
      <c r="CE12043" s="53" t="s">
        <v>43777</v>
      </c>
      <c r="CF12043" s="54">
        <v>510</v>
      </c>
      <c r="CG12043" s="54">
        <v>1.494</v>
      </c>
      <c r="CH12043" s="54">
        <v>1.204</v>
      </c>
      <c r="CI12043" s="54">
        <v>0.109</v>
      </c>
      <c r="CJ12043" s="54">
        <v>46</v>
      </c>
      <c r="CK12043" s="54">
        <v>5.9</v>
      </c>
      <c r="CL12043" s="54">
        <v>1.1800000000000001E-3</v>
      </c>
      <c r="CM12043" s="54">
        <v>0.35199999999999998</v>
      </c>
      <c r="CN12043" s="53" t="s">
        <v>43713</v>
      </c>
      <c r="CO12043" s="54">
        <v>79</v>
      </c>
      <c r="CP12043" s="54">
        <v>125</v>
      </c>
      <c r="CQ12043" s="55">
        <f t="shared" si="188"/>
        <v>0.63200000000000001</v>
      </c>
      <c r="CR12043" s="52" t="s">
        <v>28938</v>
      </c>
    </row>
    <row r="12044" spans="81:96">
      <c r="CC12044" s="52">
        <v>12043</v>
      </c>
      <c r="CD12044" s="53" t="s">
        <v>43778</v>
      </c>
      <c r="CE12044" s="53" t="s">
        <v>43779</v>
      </c>
      <c r="CF12044" s="54">
        <v>581</v>
      </c>
      <c r="CG12044" s="54">
        <v>1.4810000000000001</v>
      </c>
      <c r="CH12044" s="54">
        <v>1.5840000000000001</v>
      </c>
      <c r="CI12044" s="54">
        <v>0.10299999999999999</v>
      </c>
      <c r="CJ12044" s="54">
        <v>39</v>
      </c>
      <c r="CK12044" s="54">
        <v>6.1</v>
      </c>
      <c r="CL12044" s="54">
        <v>1.4E-3</v>
      </c>
      <c r="CM12044" s="54">
        <v>0.49399999999999999</v>
      </c>
      <c r="CN12044" s="53" t="s">
        <v>43713</v>
      </c>
      <c r="CO12044" s="54">
        <v>80</v>
      </c>
      <c r="CP12044" s="54">
        <v>125</v>
      </c>
      <c r="CQ12044" s="55">
        <f t="shared" si="188"/>
        <v>0.64</v>
      </c>
      <c r="CR12044" s="52" t="s">
        <v>28938</v>
      </c>
    </row>
    <row r="12045" spans="81:96">
      <c r="CC12045" s="52">
        <v>12044</v>
      </c>
      <c r="CD12045" s="53" t="s">
        <v>43780</v>
      </c>
      <c r="CE12045" s="53" t="s">
        <v>43781</v>
      </c>
      <c r="CF12045" s="54">
        <v>731</v>
      </c>
      <c r="CG12045" s="54">
        <v>1.4359999999999999</v>
      </c>
      <c r="CH12045" s="54">
        <v>1.379</v>
      </c>
      <c r="CI12045" s="54">
        <v>0.28199999999999997</v>
      </c>
      <c r="CJ12045" s="54">
        <v>78</v>
      </c>
      <c r="CK12045" s="54">
        <v>3.9</v>
      </c>
      <c r="CL12045" s="54">
        <v>2.2699999999999999E-3</v>
      </c>
      <c r="CM12045" s="54">
        <v>0.39900000000000002</v>
      </c>
      <c r="CN12045" s="53" t="s">
        <v>43713</v>
      </c>
      <c r="CO12045" s="54">
        <v>81</v>
      </c>
      <c r="CP12045" s="54">
        <v>125</v>
      </c>
      <c r="CQ12045" s="55">
        <f t="shared" si="188"/>
        <v>0.64800000000000002</v>
      </c>
      <c r="CR12045" s="52" t="s">
        <v>28938</v>
      </c>
    </row>
    <row r="12046" spans="81:96">
      <c r="CC12046" s="52">
        <v>12045</v>
      </c>
      <c r="CD12046" s="53" t="s">
        <v>41572</v>
      </c>
      <c r="CE12046" s="53" t="s">
        <v>41573</v>
      </c>
      <c r="CF12046" s="54">
        <v>802</v>
      </c>
      <c r="CG12046" s="54">
        <v>1.411</v>
      </c>
      <c r="CH12046" s="54">
        <v>1.04</v>
      </c>
      <c r="CI12046" s="54">
        <v>0.24099999999999999</v>
      </c>
      <c r="CJ12046" s="54">
        <v>116</v>
      </c>
      <c r="CK12046" s="54">
        <v>3.7</v>
      </c>
      <c r="CL12046" s="54">
        <v>1.2099999999999999E-3</v>
      </c>
      <c r="CM12046" s="54">
        <v>0.14499999999999999</v>
      </c>
      <c r="CN12046" s="53" t="s">
        <v>43713</v>
      </c>
      <c r="CO12046" s="54">
        <v>82</v>
      </c>
      <c r="CP12046" s="54">
        <v>125</v>
      </c>
      <c r="CQ12046" s="55">
        <f t="shared" si="188"/>
        <v>0.65600000000000003</v>
      </c>
      <c r="CR12046" s="52" t="s">
        <v>28938</v>
      </c>
    </row>
    <row r="12047" spans="81:96">
      <c r="CC12047" s="52">
        <v>12046</v>
      </c>
      <c r="CD12047" s="53" t="s">
        <v>43782</v>
      </c>
      <c r="CE12047" s="53" t="s">
        <v>43783</v>
      </c>
      <c r="CF12047" s="54">
        <v>5188</v>
      </c>
      <c r="CG12047" s="54">
        <v>1.411</v>
      </c>
      <c r="CH12047" s="54">
        <v>1.5129999999999999</v>
      </c>
      <c r="CI12047" s="54">
        <v>0.247</v>
      </c>
      <c r="CJ12047" s="54">
        <v>162</v>
      </c>
      <c r="CK12047" s="54" t="s">
        <v>28918</v>
      </c>
      <c r="CL12047" s="54">
        <v>6.3699999999999998E-3</v>
      </c>
      <c r="CM12047" s="54">
        <v>0.52900000000000003</v>
      </c>
      <c r="CN12047" s="53" t="s">
        <v>43713</v>
      </c>
      <c r="CO12047" s="54">
        <v>82</v>
      </c>
      <c r="CP12047" s="54">
        <v>125</v>
      </c>
      <c r="CQ12047" s="55">
        <f t="shared" si="188"/>
        <v>0.65600000000000003</v>
      </c>
      <c r="CR12047" s="52" t="s">
        <v>28938</v>
      </c>
    </row>
    <row r="12048" spans="81:96">
      <c r="CC12048" s="52">
        <v>12047</v>
      </c>
      <c r="CD12048" s="53" t="s">
        <v>43784</v>
      </c>
      <c r="CE12048" s="53" t="s">
        <v>43785</v>
      </c>
      <c r="CF12048" s="54">
        <v>1421</v>
      </c>
      <c r="CG12048" s="54">
        <v>1.4019999999999999</v>
      </c>
      <c r="CH12048" s="54">
        <v>1.2230000000000001</v>
      </c>
      <c r="CI12048" s="54">
        <v>0.24399999999999999</v>
      </c>
      <c r="CJ12048" s="54">
        <v>90</v>
      </c>
      <c r="CK12048" s="54">
        <v>7.7</v>
      </c>
      <c r="CL12048" s="54">
        <v>2.3800000000000002E-3</v>
      </c>
      <c r="CM12048" s="54">
        <v>0.318</v>
      </c>
      <c r="CN12048" s="53" t="s">
        <v>43713</v>
      </c>
      <c r="CO12048" s="54">
        <v>84</v>
      </c>
      <c r="CP12048" s="54">
        <v>125</v>
      </c>
      <c r="CQ12048" s="55">
        <f t="shared" si="188"/>
        <v>0.67200000000000004</v>
      </c>
      <c r="CR12048" s="52" t="s">
        <v>28938</v>
      </c>
    </row>
    <row r="12049" spans="81:96">
      <c r="CC12049" s="52">
        <v>12048</v>
      </c>
      <c r="CD12049" s="53" t="s">
        <v>33585</v>
      </c>
      <c r="CE12049" s="53" t="s">
        <v>33586</v>
      </c>
      <c r="CF12049" s="54">
        <v>1772</v>
      </c>
      <c r="CG12049" s="54">
        <v>1.39</v>
      </c>
      <c r="CH12049" s="54">
        <v>1.534</v>
      </c>
      <c r="CI12049" s="54">
        <v>0.222</v>
      </c>
      <c r="CJ12049" s="54">
        <v>63</v>
      </c>
      <c r="CK12049" s="54">
        <v>7.4</v>
      </c>
      <c r="CL12049" s="54">
        <v>3.3400000000000001E-3</v>
      </c>
      <c r="CM12049" s="54">
        <v>0.46700000000000003</v>
      </c>
      <c r="CN12049" s="53" t="s">
        <v>43713</v>
      </c>
      <c r="CO12049" s="54">
        <v>85</v>
      </c>
      <c r="CP12049" s="54">
        <v>125</v>
      </c>
      <c r="CQ12049" s="55">
        <f t="shared" si="188"/>
        <v>0.68</v>
      </c>
      <c r="CR12049" s="52" t="s">
        <v>28938</v>
      </c>
    </row>
    <row r="12050" spans="81:96">
      <c r="CC12050" s="52">
        <v>12049</v>
      </c>
      <c r="CD12050" s="53" t="s">
        <v>43786</v>
      </c>
      <c r="CE12050" s="53" t="s">
        <v>43787</v>
      </c>
      <c r="CF12050" s="54">
        <v>1409</v>
      </c>
      <c r="CG12050" s="54">
        <v>1.343</v>
      </c>
      <c r="CH12050" s="54">
        <v>1.3480000000000001</v>
      </c>
      <c r="CI12050" s="54">
        <v>0.29499999999999998</v>
      </c>
      <c r="CJ12050" s="54">
        <v>112</v>
      </c>
      <c r="CK12050" s="54">
        <v>5.7</v>
      </c>
      <c r="CL12050" s="54">
        <v>3.4199999999999999E-3</v>
      </c>
      <c r="CM12050" s="54">
        <v>0.40899999999999997</v>
      </c>
      <c r="CN12050" s="53" t="s">
        <v>43713</v>
      </c>
      <c r="CO12050" s="54">
        <v>86</v>
      </c>
      <c r="CP12050" s="54">
        <v>125</v>
      </c>
      <c r="CQ12050" s="55">
        <f t="shared" si="188"/>
        <v>0.68799999999999994</v>
      </c>
      <c r="CR12050" s="52" t="s">
        <v>28938</v>
      </c>
    </row>
    <row r="12051" spans="81:96">
      <c r="CC12051" s="52">
        <v>12050</v>
      </c>
      <c r="CD12051" s="53" t="s">
        <v>43788</v>
      </c>
      <c r="CE12051" s="53" t="s">
        <v>43789</v>
      </c>
      <c r="CF12051" s="54">
        <v>384</v>
      </c>
      <c r="CG12051" s="54">
        <v>1.3120000000000001</v>
      </c>
      <c r="CH12051" s="54"/>
      <c r="CI12051" s="54">
        <v>0.1</v>
      </c>
      <c r="CJ12051" s="54">
        <v>40</v>
      </c>
      <c r="CK12051" s="54">
        <v>4.5</v>
      </c>
      <c r="CL12051" s="54">
        <v>1.66E-3</v>
      </c>
      <c r="CM12051" s="54"/>
      <c r="CN12051" s="53" t="s">
        <v>43713</v>
      </c>
      <c r="CO12051" s="54">
        <v>87</v>
      </c>
      <c r="CP12051" s="54">
        <v>125</v>
      </c>
      <c r="CQ12051" s="55">
        <f t="shared" si="188"/>
        <v>0.69599999999999995</v>
      </c>
      <c r="CR12051" s="52" t="s">
        <v>28938</v>
      </c>
    </row>
    <row r="12052" spans="81:96">
      <c r="CC12052" s="52">
        <v>12051</v>
      </c>
      <c r="CD12052" s="53" t="s">
        <v>41578</v>
      </c>
      <c r="CE12052" s="53" t="s">
        <v>41579</v>
      </c>
      <c r="CF12052" s="54">
        <v>142</v>
      </c>
      <c r="CG12052" s="54">
        <v>1.284</v>
      </c>
      <c r="CH12052" s="54"/>
      <c r="CI12052" s="54">
        <v>0.22800000000000001</v>
      </c>
      <c r="CJ12052" s="54">
        <v>57</v>
      </c>
      <c r="CK12052" s="54">
        <v>2.2999999999999998</v>
      </c>
      <c r="CL12052" s="54">
        <v>3.2000000000000003E-4</v>
      </c>
      <c r="CM12052" s="54"/>
      <c r="CN12052" s="53" t="s">
        <v>43713</v>
      </c>
      <c r="CO12052" s="54">
        <v>88</v>
      </c>
      <c r="CP12052" s="54">
        <v>125</v>
      </c>
      <c r="CQ12052" s="55">
        <f t="shared" si="188"/>
        <v>0.70399999999999996</v>
      </c>
      <c r="CR12052" s="52" t="s">
        <v>28938</v>
      </c>
    </row>
    <row r="12053" spans="81:96">
      <c r="CC12053" s="52">
        <v>12052</v>
      </c>
      <c r="CD12053" s="53" t="s">
        <v>36029</v>
      </c>
      <c r="CE12053" s="53" t="s">
        <v>36030</v>
      </c>
      <c r="CF12053" s="54">
        <v>3859</v>
      </c>
      <c r="CG12053" s="54">
        <v>1.2709999999999999</v>
      </c>
      <c r="CH12053" s="54">
        <v>1.339</v>
      </c>
      <c r="CI12053" s="54">
        <v>0.37</v>
      </c>
      <c r="CJ12053" s="54">
        <v>146</v>
      </c>
      <c r="CK12053" s="54" t="s">
        <v>28918</v>
      </c>
      <c r="CL12053" s="54">
        <v>5.4099999999999999E-3</v>
      </c>
      <c r="CM12053" s="54">
        <v>0.41099999999999998</v>
      </c>
      <c r="CN12053" s="53" t="s">
        <v>43713</v>
      </c>
      <c r="CO12053" s="54">
        <v>89</v>
      </c>
      <c r="CP12053" s="54">
        <v>125</v>
      </c>
      <c r="CQ12053" s="55">
        <f t="shared" si="188"/>
        <v>0.71199999999999997</v>
      </c>
      <c r="CR12053" s="52" t="s">
        <v>28938</v>
      </c>
    </row>
    <row r="12054" spans="81:96">
      <c r="CC12054" s="52">
        <v>12053</v>
      </c>
      <c r="CD12054" s="53" t="s">
        <v>31479</v>
      </c>
      <c r="CE12054" s="53" t="s">
        <v>31480</v>
      </c>
      <c r="CF12054" s="54">
        <v>6467</v>
      </c>
      <c r="CG12054" s="54">
        <v>1.2310000000000001</v>
      </c>
      <c r="CH12054" s="54">
        <v>1.2310000000000001</v>
      </c>
      <c r="CI12054" s="54">
        <v>0.192</v>
      </c>
      <c r="CJ12054" s="54">
        <v>448</v>
      </c>
      <c r="CK12054" s="54">
        <v>7.7</v>
      </c>
      <c r="CL12054" s="54">
        <v>1.1730000000000001E-2</v>
      </c>
      <c r="CM12054" s="54">
        <v>0.34899999999999998</v>
      </c>
      <c r="CN12054" s="53" t="s">
        <v>43713</v>
      </c>
      <c r="CO12054" s="54">
        <v>90</v>
      </c>
      <c r="CP12054" s="54">
        <v>125</v>
      </c>
      <c r="CQ12054" s="55">
        <f t="shared" si="188"/>
        <v>0.72</v>
      </c>
      <c r="CR12054" s="52" t="s">
        <v>28938</v>
      </c>
    </row>
    <row r="12055" spans="81:96">
      <c r="CC12055" s="52">
        <v>12054</v>
      </c>
      <c r="CD12055" s="53" t="s">
        <v>34636</v>
      </c>
      <c r="CE12055" s="53" t="s">
        <v>34637</v>
      </c>
      <c r="CF12055" s="54">
        <v>1336</v>
      </c>
      <c r="CG12055" s="54">
        <v>1.218</v>
      </c>
      <c r="CH12055" s="54">
        <v>1.5880000000000001</v>
      </c>
      <c r="CI12055" s="54">
        <v>0.20799999999999999</v>
      </c>
      <c r="CJ12055" s="54">
        <v>77</v>
      </c>
      <c r="CK12055" s="54">
        <v>7.2</v>
      </c>
      <c r="CL12055" s="54">
        <v>2.16E-3</v>
      </c>
      <c r="CM12055" s="54">
        <v>0.42799999999999999</v>
      </c>
      <c r="CN12055" s="53" t="s">
        <v>43713</v>
      </c>
      <c r="CO12055" s="54">
        <v>91</v>
      </c>
      <c r="CP12055" s="54">
        <v>125</v>
      </c>
      <c r="CQ12055" s="55">
        <f t="shared" si="188"/>
        <v>0.72799999999999998</v>
      </c>
      <c r="CR12055" s="52" t="s">
        <v>28938</v>
      </c>
    </row>
    <row r="12056" spans="81:96">
      <c r="CC12056" s="52">
        <v>12055</v>
      </c>
      <c r="CD12056" s="53" t="s">
        <v>42626</v>
      </c>
      <c r="CE12056" s="53" t="s">
        <v>42627</v>
      </c>
      <c r="CF12056" s="54">
        <v>446</v>
      </c>
      <c r="CG12056" s="54">
        <v>1.2170000000000001</v>
      </c>
      <c r="CH12056" s="54">
        <v>1.6990000000000001</v>
      </c>
      <c r="CI12056" s="54">
        <v>0.41699999999999998</v>
      </c>
      <c r="CJ12056" s="54">
        <v>36</v>
      </c>
      <c r="CK12056" s="54">
        <v>4.8</v>
      </c>
      <c r="CL12056" s="54">
        <v>1.1199999999999999E-3</v>
      </c>
      <c r="CM12056" s="54">
        <v>0.40200000000000002</v>
      </c>
      <c r="CN12056" s="53" t="s">
        <v>43713</v>
      </c>
      <c r="CO12056" s="54">
        <v>92</v>
      </c>
      <c r="CP12056" s="54">
        <v>125</v>
      </c>
      <c r="CQ12056" s="55">
        <f t="shared" si="188"/>
        <v>0.73599999999999999</v>
      </c>
      <c r="CR12056" s="52" t="s">
        <v>28938</v>
      </c>
    </row>
    <row r="12057" spans="81:96">
      <c r="CC12057" s="52">
        <v>12056</v>
      </c>
      <c r="CD12057" s="53" t="s">
        <v>43790</v>
      </c>
      <c r="CE12057" s="53" t="s">
        <v>43791</v>
      </c>
      <c r="CF12057" s="54">
        <v>723</v>
      </c>
      <c r="CG12057" s="54">
        <v>1.198</v>
      </c>
      <c r="CH12057" s="54">
        <v>1.415</v>
      </c>
      <c r="CI12057" s="54">
        <v>0.23899999999999999</v>
      </c>
      <c r="CJ12057" s="54">
        <v>46</v>
      </c>
      <c r="CK12057" s="54">
        <v>6.7</v>
      </c>
      <c r="CL12057" s="54">
        <v>1.6800000000000001E-3</v>
      </c>
      <c r="CM12057" s="54">
        <v>0.46100000000000002</v>
      </c>
      <c r="CN12057" s="53" t="s">
        <v>43713</v>
      </c>
      <c r="CO12057" s="54">
        <v>93</v>
      </c>
      <c r="CP12057" s="54">
        <v>125</v>
      </c>
      <c r="CQ12057" s="55">
        <f t="shared" si="188"/>
        <v>0.74399999999999999</v>
      </c>
      <c r="CR12057" s="52" t="s">
        <v>28938</v>
      </c>
    </row>
    <row r="12058" spans="81:96">
      <c r="CC12058" s="52">
        <v>12057</v>
      </c>
      <c r="CD12058" s="53" t="s">
        <v>43792</v>
      </c>
      <c r="CE12058" s="53" t="s">
        <v>43793</v>
      </c>
      <c r="CF12058" s="54">
        <v>351</v>
      </c>
      <c r="CG12058" s="54">
        <v>1.1919999999999999</v>
      </c>
      <c r="CH12058" s="54">
        <v>1.304</v>
      </c>
      <c r="CI12058" s="54">
        <v>6.2E-2</v>
      </c>
      <c r="CJ12058" s="54">
        <v>32</v>
      </c>
      <c r="CK12058" s="54">
        <v>7.2</v>
      </c>
      <c r="CL12058" s="54">
        <v>8.9999999999999998E-4</v>
      </c>
      <c r="CM12058" s="54">
        <v>0.49</v>
      </c>
      <c r="CN12058" s="53" t="s">
        <v>43713</v>
      </c>
      <c r="CO12058" s="54">
        <v>94</v>
      </c>
      <c r="CP12058" s="54">
        <v>125</v>
      </c>
      <c r="CQ12058" s="55">
        <f t="shared" si="188"/>
        <v>0.752</v>
      </c>
      <c r="CR12058" s="52" t="s">
        <v>28953</v>
      </c>
    </row>
    <row r="12059" spans="81:96">
      <c r="CC12059" s="52">
        <v>12058</v>
      </c>
      <c r="CD12059" s="53" t="s">
        <v>43794</v>
      </c>
      <c r="CE12059" s="53" t="s">
        <v>43795</v>
      </c>
      <c r="CF12059" s="54">
        <v>1065</v>
      </c>
      <c r="CG12059" s="54">
        <v>1.19</v>
      </c>
      <c r="CH12059" s="54">
        <v>1.159</v>
      </c>
      <c r="CI12059" s="54">
        <v>0.17899999999999999</v>
      </c>
      <c r="CJ12059" s="54">
        <v>84</v>
      </c>
      <c r="CK12059" s="54">
        <v>5.4</v>
      </c>
      <c r="CL12059" s="54">
        <v>2.1800000000000001E-3</v>
      </c>
      <c r="CM12059" s="54">
        <v>0.28799999999999998</v>
      </c>
      <c r="CN12059" s="53" t="s">
        <v>43713</v>
      </c>
      <c r="CO12059" s="54">
        <v>95</v>
      </c>
      <c r="CP12059" s="54">
        <v>125</v>
      </c>
      <c r="CQ12059" s="55">
        <f t="shared" si="188"/>
        <v>0.76</v>
      </c>
      <c r="CR12059" s="52" t="s">
        <v>28953</v>
      </c>
    </row>
    <row r="12060" spans="81:96">
      <c r="CC12060" s="52">
        <v>12059</v>
      </c>
      <c r="CD12060" s="53" t="s">
        <v>43796</v>
      </c>
      <c r="CE12060" s="53" t="s">
        <v>43797</v>
      </c>
      <c r="CF12060" s="54">
        <v>1020</v>
      </c>
      <c r="CG12060" s="54">
        <v>1.1719999999999999</v>
      </c>
      <c r="CH12060" s="54">
        <v>1.2689999999999999</v>
      </c>
      <c r="CI12060" s="54">
        <v>0.23</v>
      </c>
      <c r="CJ12060" s="54">
        <v>187</v>
      </c>
      <c r="CK12060" s="54">
        <v>4.0999999999999996</v>
      </c>
      <c r="CL12060" s="54">
        <v>3.3E-3</v>
      </c>
      <c r="CM12060" s="54">
        <v>0.39400000000000002</v>
      </c>
      <c r="CN12060" s="53" t="s">
        <v>43713</v>
      </c>
      <c r="CO12060" s="54">
        <v>96</v>
      </c>
      <c r="CP12060" s="54">
        <v>125</v>
      </c>
      <c r="CQ12060" s="55">
        <f t="shared" si="188"/>
        <v>0.76800000000000002</v>
      </c>
      <c r="CR12060" s="52" t="s">
        <v>28953</v>
      </c>
    </row>
    <row r="12061" spans="81:96">
      <c r="CC12061" s="52">
        <v>12060</v>
      </c>
      <c r="CD12061" s="53" t="s">
        <v>41811</v>
      </c>
      <c r="CE12061" s="53" t="s">
        <v>41812</v>
      </c>
      <c r="CF12061" s="54">
        <v>259</v>
      </c>
      <c r="CG12061" s="54">
        <v>1.1100000000000001</v>
      </c>
      <c r="CH12061" s="54">
        <v>1.042</v>
      </c>
      <c r="CI12061" s="54">
        <v>0.215</v>
      </c>
      <c r="CJ12061" s="54">
        <v>79</v>
      </c>
      <c r="CK12061" s="54">
        <v>3.3</v>
      </c>
      <c r="CL12061" s="54">
        <v>7.1000000000000002E-4</v>
      </c>
      <c r="CM12061" s="54">
        <v>0.21099999999999999</v>
      </c>
      <c r="CN12061" s="53" t="s">
        <v>43713</v>
      </c>
      <c r="CO12061" s="54">
        <v>97</v>
      </c>
      <c r="CP12061" s="54">
        <v>125</v>
      </c>
      <c r="CQ12061" s="55">
        <f t="shared" si="188"/>
        <v>0.77600000000000002</v>
      </c>
      <c r="CR12061" s="52" t="s">
        <v>28953</v>
      </c>
    </row>
    <row r="12062" spans="81:96">
      <c r="CC12062" s="52">
        <v>12061</v>
      </c>
      <c r="CD12062" s="53" t="s">
        <v>43798</v>
      </c>
      <c r="CE12062" s="53" t="s">
        <v>43799</v>
      </c>
      <c r="CF12062" s="54">
        <v>638</v>
      </c>
      <c r="CG12062" s="54">
        <v>1.109</v>
      </c>
      <c r="CH12062" s="54">
        <v>1.2250000000000001</v>
      </c>
      <c r="CI12062" s="54">
        <v>0.2</v>
      </c>
      <c r="CJ12062" s="54">
        <v>100</v>
      </c>
      <c r="CK12062" s="54">
        <v>3.7</v>
      </c>
      <c r="CL12062" s="54">
        <v>2.7799999999999999E-3</v>
      </c>
      <c r="CM12062" s="54">
        <v>0.40200000000000002</v>
      </c>
      <c r="CN12062" s="53" t="s">
        <v>43713</v>
      </c>
      <c r="CO12062" s="54">
        <v>98</v>
      </c>
      <c r="CP12062" s="54">
        <v>125</v>
      </c>
      <c r="CQ12062" s="55">
        <f t="shared" si="188"/>
        <v>0.78400000000000003</v>
      </c>
      <c r="CR12062" s="52" t="s">
        <v>28953</v>
      </c>
    </row>
    <row r="12063" spans="81:96">
      <c r="CC12063" s="52">
        <v>12062</v>
      </c>
      <c r="CD12063" s="53" t="s">
        <v>43800</v>
      </c>
      <c r="CE12063" s="53" t="s">
        <v>43801</v>
      </c>
      <c r="CF12063" s="54">
        <v>276</v>
      </c>
      <c r="CG12063" s="54">
        <v>1.1080000000000001</v>
      </c>
      <c r="CH12063" s="54"/>
      <c r="CI12063" s="54">
        <v>0.161</v>
      </c>
      <c r="CJ12063" s="54">
        <v>62</v>
      </c>
      <c r="CK12063" s="54">
        <v>3.1</v>
      </c>
      <c r="CL12063" s="54">
        <v>1.1299999999999999E-3</v>
      </c>
      <c r="CM12063" s="54"/>
      <c r="CN12063" s="53" t="s">
        <v>43713</v>
      </c>
      <c r="CO12063" s="54">
        <v>99</v>
      </c>
      <c r="CP12063" s="54">
        <v>125</v>
      </c>
      <c r="CQ12063" s="55">
        <f t="shared" si="188"/>
        <v>0.79200000000000004</v>
      </c>
      <c r="CR12063" s="52" t="s">
        <v>28953</v>
      </c>
    </row>
    <row r="12064" spans="81:96">
      <c r="CC12064" s="52">
        <v>12063</v>
      </c>
      <c r="CD12064" s="53" t="s">
        <v>43802</v>
      </c>
      <c r="CE12064" s="53" t="s">
        <v>43803</v>
      </c>
      <c r="CF12064" s="54">
        <v>517</v>
      </c>
      <c r="CG12064" s="54">
        <v>1.0940000000000001</v>
      </c>
      <c r="CH12064" s="54">
        <v>1.1719999999999999</v>
      </c>
      <c r="CI12064" s="54">
        <v>0.114</v>
      </c>
      <c r="CJ12064" s="54">
        <v>44</v>
      </c>
      <c r="CK12064" s="54">
        <v>6.4</v>
      </c>
      <c r="CL12064" s="54">
        <v>1.2800000000000001E-3</v>
      </c>
      <c r="CM12064" s="54">
        <v>0.39600000000000002</v>
      </c>
      <c r="CN12064" s="53" t="s">
        <v>43713</v>
      </c>
      <c r="CO12064" s="54">
        <v>100</v>
      </c>
      <c r="CP12064" s="54">
        <v>125</v>
      </c>
      <c r="CQ12064" s="55">
        <f t="shared" si="188"/>
        <v>0.8</v>
      </c>
      <c r="CR12064" s="52" t="s">
        <v>28953</v>
      </c>
    </row>
    <row r="12065" spans="81:96">
      <c r="CC12065" s="52">
        <v>12064</v>
      </c>
      <c r="CD12065" s="53" t="s">
        <v>43804</v>
      </c>
      <c r="CE12065" s="53" t="s">
        <v>43805</v>
      </c>
      <c r="CF12065" s="54">
        <v>323</v>
      </c>
      <c r="CG12065" s="54">
        <v>1.054</v>
      </c>
      <c r="CH12065" s="54">
        <v>0.85899999999999999</v>
      </c>
      <c r="CI12065" s="54">
        <v>0.17899999999999999</v>
      </c>
      <c r="CJ12065" s="54">
        <v>56</v>
      </c>
      <c r="CK12065" s="54">
        <v>3.8</v>
      </c>
      <c r="CL12065" s="54">
        <v>8.4999999999999995E-4</v>
      </c>
      <c r="CM12065" s="54">
        <v>0.20899999999999999</v>
      </c>
      <c r="CN12065" s="53" t="s">
        <v>43713</v>
      </c>
      <c r="CO12065" s="54">
        <v>101</v>
      </c>
      <c r="CP12065" s="54">
        <v>125</v>
      </c>
      <c r="CQ12065" s="55">
        <f t="shared" si="188"/>
        <v>0.80800000000000005</v>
      </c>
      <c r="CR12065" s="52" t="s">
        <v>28953</v>
      </c>
    </row>
    <row r="12066" spans="81:96">
      <c r="CC12066" s="52">
        <v>12065</v>
      </c>
      <c r="CD12066" s="53" t="s">
        <v>29328</v>
      </c>
      <c r="CE12066" s="53" t="s">
        <v>29329</v>
      </c>
      <c r="CF12066" s="54">
        <v>2206</v>
      </c>
      <c r="CG12066" s="54">
        <v>1.0469999999999999</v>
      </c>
      <c r="CH12066" s="54">
        <v>1.2709999999999999</v>
      </c>
      <c r="CI12066" s="54">
        <v>0.11799999999999999</v>
      </c>
      <c r="CJ12066" s="54">
        <v>153</v>
      </c>
      <c r="CK12066" s="54">
        <v>7.8</v>
      </c>
      <c r="CL12066" s="54">
        <v>3.7200000000000002E-3</v>
      </c>
      <c r="CM12066" s="54">
        <v>0.34499999999999997</v>
      </c>
      <c r="CN12066" s="53" t="s">
        <v>43713</v>
      </c>
      <c r="CO12066" s="54">
        <v>102</v>
      </c>
      <c r="CP12066" s="54">
        <v>125</v>
      </c>
      <c r="CQ12066" s="55">
        <f t="shared" si="188"/>
        <v>0.81599999999999995</v>
      </c>
      <c r="CR12066" s="52" t="s">
        <v>28953</v>
      </c>
    </row>
    <row r="12067" spans="81:96">
      <c r="CC12067" s="52">
        <v>12066</v>
      </c>
      <c r="CD12067" s="53" t="s">
        <v>32037</v>
      </c>
      <c r="CE12067" s="53" t="s">
        <v>32038</v>
      </c>
      <c r="CF12067" s="54">
        <v>362</v>
      </c>
      <c r="CG12067" s="54">
        <v>1</v>
      </c>
      <c r="CH12067" s="54">
        <v>1.22</v>
      </c>
      <c r="CI12067" s="54">
        <v>0.2</v>
      </c>
      <c r="CJ12067" s="54">
        <v>5</v>
      </c>
      <c r="CK12067" s="54">
        <v>7.4</v>
      </c>
      <c r="CL12067" s="54">
        <v>8.3000000000000001E-4</v>
      </c>
      <c r="CM12067" s="54">
        <v>0.47799999999999998</v>
      </c>
      <c r="CN12067" s="53" t="s">
        <v>43713</v>
      </c>
      <c r="CO12067" s="54">
        <v>103</v>
      </c>
      <c r="CP12067" s="54">
        <v>125</v>
      </c>
      <c r="CQ12067" s="55">
        <f t="shared" si="188"/>
        <v>0.82399999999999995</v>
      </c>
      <c r="CR12067" s="52" t="s">
        <v>28953</v>
      </c>
    </row>
    <row r="12068" spans="81:96">
      <c r="CC12068" s="52">
        <v>12067</v>
      </c>
      <c r="CD12068" s="53" t="s">
        <v>43806</v>
      </c>
      <c r="CE12068" s="53" t="s">
        <v>43807</v>
      </c>
      <c r="CF12068" s="54">
        <v>761</v>
      </c>
      <c r="CG12068" s="54">
        <v>0.98899999999999999</v>
      </c>
      <c r="CH12068" s="54">
        <v>1.5740000000000001</v>
      </c>
      <c r="CI12068" s="54">
        <v>0.125</v>
      </c>
      <c r="CJ12068" s="54">
        <v>40</v>
      </c>
      <c r="CK12068" s="54">
        <v>6.5</v>
      </c>
      <c r="CL12068" s="54">
        <v>1.97E-3</v>
      </c>
      <c r="CM12068" s="54">
        <v>0.57399999999999995</v>
      </c>
      <c r="CN12068" s="53" t="s">
        <v>43713</v>
      </c>
      <c r="CO12068" s="54">
        <v>104</v>
      </c>
      <c r="CP12068" s="54">
        <v>125</v>
      </c>
      <c r="CQ12068" s="55">
        <f t="shared" si="188"/>
        <v>0.83199999999999996</v>
      </c>
      <c r="CR12068" s="52" t="s">
        <v>28953</v>
      </c>
    </row>
    <row r="12069" spans="81:96">
      <c r="CC12069" s="52">
        <v>12068</v>
      </c>
      <c r="CD12069" s="53" t="s">
        <v>43808</v>
      </c>
      <c r="CE12069" s="53" t="s">
        <v>43809</v>
      </c>
      <c r="CF12069" s="54">
        <v>234</v>
      </c>
      <c r="CG12069" s="54">
        <v>0.98599999999999999</v>
      </c>
      <c r="CH12069" s="54">
        <v>0.875</v>
      </c>
      <c r="CI12069" s="54">
        <v>0.22900000000000001</v>
      </c>
      <c r="CJ12069" s="54">
        <v>35</v>
      </c>
      <c r="CK12069" s="54">
        <v>3.7</v>
      </c>
      <c r="CL12069" s="54">
        <v>6.7000000000000002E-4</v>
      </c>
      <c r="CM12069" s="54">
        <v>0.21199999999999999</v>
      </c>
      <c r="CN12069" s="53" t="s">
        <v>43713</v>
      </c>
      <c r="CO12069" s="54">
        <v>105</v>
      </c>
      <c r="CP12069" s="54">
        <v>125</v>
      </c>
      <c r="CQ12069" s="55">
        <f t="shared" si="188"/>
        <v>0.84</v>
      </c>
      <c r="CR12069" s="52" t="s">
        <v>28953</v>
      </c>
    </row>
    <row r="12070" spans="81:96">
      <c r="CC12070" s="52">
        <v>12069</v>
      </c>
      <c r="CD12070" s="53" t="s">
        <v>36083</v>
      </c>
      <c r="CE12070" s="53" t="s">
        <v>36084</v>
      </c>
      <c r="CF12070" s="54">
        <v>5081</v>
      </c>
      <c r="CG12070" s="54">
        <v>0.91300000000000003</v>
      </c>
      <c r="CH12070" s="54">
        <v>0.96599999999999997</v>
      </c>
      <c r="CI12070" s="54">
        <v>0.121</v>
      </c>
      <c r="CJ12070" s="54">
        <v>365</v>
      </c>
      <c r="CK12070" s="54">
        <v>8.4</v>
      </c>
      <c r="CL12070" s="54">
        <v>8.8100000000000001E-3</v>
      </c>
      <c r="CM12070" s="54">
        <v>0.313</v>
      </c>
      <c r="CN12070" s="53" t="s">
        <v>43713</v>
      </c>
      <c r="CO12070" s="54">
        <v>106</v>
      </c>
      <c r="CP12070" s="54">
        <v>125</v>
      </c>
      <c r="CQ12070" s="55">
        <f t="shared" si="188"/>
        <v>0.84799999999999998</v>
      </c>
      <c r="CR12070" s="52" t="s">
        <v>28953</v>
      </c>
    </row>
    <row r="12071" spans="81:96">
      <c r="CC12071" s="52">
        <v>12070</v>
      </c>
      <c r="CD12071" s="53" t="s">
        <v>28936</v>
      </c>
      <c r="CE12071" s="53" t="s">
        <v>28937</v>
      </c>
      <c r="CF12071" s="54">
        <v>861</v>
      </c>
      <c r="CG12071" s="54">
        <v>0.91200000000000003</v>
      </c>
      <c r="CH12071" s="54">
        <v>1.2909999999999999</v>
      </c>
      <c r="CI12071" s="54">
        <v>0.41199999999999998</v>
      </c>
      <c r="CJ12071" s="54">
        <v>17</v>
      </c>
      <c r="CK12071" s="54" t="s">
        <v>28918</v>
      </c>
      <c r="CL12071" s="54">
        <v>5.9999999999999995E-4</v>
      </c>
      <c r="CM12071" s="54">
        <v>0.437</v>
      </c>
      <c r="CN12071" s="53" t="s">
        <v>43713</v>
      </c>
      <c r="CO12071" s="54">
        <v>107</v>
      </c>
      <c r="CP12071" s="54">
        <v>125</v>
      </c>
      <c r="CQ12071" s="55">
        <f t="shared" si="188"/>
        <v>0.85599999999999998</v>
      </c>
      <c r="CR12071" s="52" t="s">
        <v>28953</v>
      </c>
    </row>
    <row r="12072" spans="81:96">
      <c r="CC12072" s="52">
        <v>12071</v>
      </c>
      <c r="CD12072" s="53" t="s">
        <v>43810</v>
      </c>
      <c r="CE12072" s="53" t="s">
        <v>43811</v>
      </c>
      <c r="CF12072" s="54">
        <v>525</v>
      </c>
      <c r="CG12072" s="54">
        <v>0.83699999999999997</v>
      </c>
      <c r="CH12072" s="54">
        <v>0.88100000000000001</v>
      </c>
      <c r="CI12072" s="54">
        <v>0.11700000000000001</v>
      </c>
      <c r="CJ12072" s="54">
        <v>103</v>
      </c>
      <c r="CK12072" s="54">
        <v>3.3</v>
      </c>
      <c r="CL12072" s="54">
        <v>2.5699999999999998E-3</v>
      </c>
      <c r="CM12072" s="54">
        <v>0.28000000000000003</v>
      </c>
      <c r="CN12072" s="53" t="s">
        <v>43713</v>
      </c>
      <c r="CO12072" s="54">
        <v>108</v>
      </c>
      <c r="CP12072" s="54">
        <v>125</v>
      </c>
      <c r="CQ12072" s="55">
        <f t="shared" si="188"/>
        <v>0.86399999999999999</v>
      </c>
      <c r="CR12072" s="52" t="s">
        <v>28953</v>
      </c>
    </row>
    <row r="12073" spans="81:96">
      <c r="CC12073" s="52">
        <v>12072</v>
      </c>
      <c r="CD12073" s="53" t="s">
        <v>43812</v>
      </c>
      <c r="CE12073" s="53" t="s">
        <v>43813</v>
      </c>
      <c r="CF12073" s="54">
        <v>1170</v>
      </c>
      <c r="CG12073" s="54">
        <v>0.81</v>
      </c>
      <c r="CH12073" s="54">
        <v>0.88200000000000001</v>
      </c>
      <c r="CI12073" s="54">
        <v>0.107</v>
      </c>
      <c r="CJ12073" s="54">
        <v>177</v>
      </c>
      <c r="CK12073" s="54">
        <v>6.3</v>
      </c>
      <c r="CL12073" s="54">
        <v>2.63E-3</v>
      </c>
      <c r="CM12073" s="54">
        <v>0.26700000000000002</v>
      </c>
      <c r="CN12073" s="53" t="s">
        <v>43713</v>
      </c>
      <c r="CO12073" s="54">
        <v>109</v>
      </c>
      <c r="CP12073" s="54">
        <v>125</v>
      </c>
      <c r="CQ12073" s="55">
        <f t="shared" si="188"/>
        <v>0.872</v>
      </c>
      <c r="CR12073" s="52" t="s">
        <v>28953</v>
      </c>
    </row>
    <row r="12074" spans="81:96">
      <c r="CC12074" s="52">
        <v>12073</v>
      </c>
      <c r="CD12074" s="53" t="s">
        <v>32400</v>
      </c>
      <c r="CE12074" s="53" t="s">
        <v>32401</v>
      </c>
      <c r="CF12074" s="54">
        <v>627</v>
      </c>
      <c r="CG12074" s="54">
        <v>0.78</v>
      </c>
      <c r="CH12074" s="54">
        <v>0.92700000000000005</v>
      </c>
      <c r="CI12074" s="54">
        <v>4.2999999999999997E-2</v>
      </c>
      <c r="CJ12074" s="54">
        <v>69</v>
      </c>
      <c r="CK12074" s="54">
        <v>6.1</v>
      </c>
      <c r="CL12074" s="54">
        <v>1.5299999999999999E-3</v>
      </c>
      <c r="CM12074" s="54">
        <v>0.29099999999999998</v>
      </c>
      <c r="CN12074" s="53" t="s">
        <v>43713</v>
      </c>
      <c r="CO12074" s="54">
        <v>110</v>
      </c>
      <c r="CP12074" s="54">
        <v>125</v>
      </c>
      <c r="CQ12074" s="55">
        <f t="shared" si="188"/>
        <v>0.88</v>
      </c>
      <c r="CR12074" s="52" t="s">
        <v>28953</v>
      </c>
    </row>
    <row r="12075" spans="81:96">
      <c r="CC12075" s="52">
        <v>12074</v>
      </c>
      <c r="CD12075" s="53" t="s">
        <v>41594</v>
      </c>
      <c r="CE12075" s="53" t="s">
        <v>41595</v>
      </c>
      <c r="CF12075" s="54">
        <v>568</v>
      </c>
      <c r="CG12075" s="54">
        <v>0.76</v>
      </c>
      <c r="CH12075" s="54">
        <v>0.83299999999999996</v>
      </c>
      <c r="CI12075" s="54">
        <v>7.9000000000000001E-2</v>
      </c>
      <c r="CJ12075" s="54">
        <v>63</v>
      </c>
      <c r="CK12075" s="54">
        <v>6.5</v>
      </c>
      <c r="CL12075" s="54">
        <v>1.31E-3</v>
      </c>
      <c r="CM12075" s="54">
        <v>0.26500000000000001</v>
      </c>
      <c r="CN12075" s="53" t="s">
        <v>43713</v>
      </c>
      <c r="CO12075" s="54">
        <v>111</v>
      </c>
      <c r="CP12075" s="54">
        <v>125</v>
      </c>
      <c r="CQ12075" s="55">
        <f t="shared" si="188"/>
        <v>0.88800000000000001</v>
      </c>
      <c r="CR12075" s="52" t="s">
        <v>28953</v>
      </c>
    </row>
    <row r="12076" spans="81:96">
      <c r="CC12076" s="52">
        <v>12075</v>
      </c>
      <c r="CD12076" s="53" t="s">
        <v>43814</v>
      </c>
      <c r="CE12076" s="53" t="s">
        <v>43815</v>
      </c>
      <c r="CF12076" s="54">
        <v>252</v>
      </c>
      <c r="CG12076" s="54">
        <v>0.73</v>
      </c>
      <c r="CH12076" s="54">
        <v>0.97499999999999998</v>
      </c>
      <c r="CI12076" s="54">
        <v>0.25</v>
      </c>
      <c r="CJ12076" s="54">
        <v>32</v>
      </c>
      <c r="CK12076" s="54">
        <v>5</v>
      </c>
      <c r="CL12076" s="54">
        <v>8.0000000000000004E-4</v>
      </c>
      <c r="CM12076" s="54">
        <v>0.308</v>
      </c>
      <c r="CN12076" s="53" t="s">
        <v>43713</v>
      </c>
      <c r="CO12076" s="54">
        <v>112</v>
      </c>
      <c r="CP12076" s="54">
        <v>125</v>
      </c>
      <c r="CQ12076" s="55">
        <f t="shared" si="188"/>
        <v>0.89600000000000002</v>
      </c>
      <c r="CR12076" s="52" t="s">
        <v>28953</v>
      </c>
    </row>
    <row r="12077" spans="81:96">
      <c r="CC12077" s="52">
        <v>12076</v>
      </c>
      <c r="CD12077" s="53" t="s">
        <v>43816</v>
      </c>
      <c r="CE12077" s="53" t="s">
        <v>43817</v>
      </c>
      <c r="CF12077" s="54">
        <v>316</v>
      </c>
      <c r="CG12077" s="54">
        <v>0.70499999999999996</v>
      </c>
      <c r="CH12077" s="54">
        <v>0.76</v>
      </c>
      <c r="CI12077" s="54">
        <v>3.3000000000000002E-2</v>
      </c>
      <c r="CJ12077" s="54">
        <v>30</v>
      </c>
      <c r="CK12077" s="54">
        <v>9.1999999999999993</v>
      </c>
      <c r="CL12077" s="54">
        <v>5.8E-4</v>
      </c>
      <c r="CM12077" s="54">
        <v>0.249</v>
      </c>
      <c r="CN12077" s="53" t="s">
        <v>43713</v>
      </c>
      <c r="CO12077" s="54">
        <v>113</v>
      </c>
      <c r="CP12077" s="54">
        <v>125</v>
      </c>
      <c r="CQ12077" s="55">
        <f t="shared" si="188"/>
        <v>0.90400000000000003</v>
      </c>
      <c r="CR12077" s="52" t="s">
        <v>28953</v>
      </c>
    </row>
    <row r="12078" spans="81:96">
      <c r="CC12078" s="52">
        <v>12077</v>
      </c>
      <c r="CD12078" s="53" t="s">
        <v>28945</v>
      </c>
      <c r="CE12078" s="53" t="s">
        <v>28946</v>
      </c>
      <c r="CF12078" s="54">
        <v>1813</v>
      </c>
      <c r="CG12078" s="54">
        <v>0.69099999999999995</v>
      </c>
      <c r="CH12078" s="54">
        <v>0.79600000000000004</v>
      </c>
      <c r="CI12078" s="54">
        <v>0.1</v>
      </c>
      <c r="CJ12078" s="54">
        <v>120</v>
      </c>
      <c r="CK12078" s="54" t="s">
        <v>28918</v>
      </c>
      <c r="CL12078" s="54">
        <v>2.2100000000000002E-3</v>
      </c>
      <c r="CM12078" s="54">
        <v>0.247</v>
      </c>
      <c r="CN12078" s="53" t="s">
        <v>43713</v>
      </c>
      <c r="CO12078" s="54">
        <v>114</v>
      </c>
      <c r="CP12078" s="54">
        <v>125</v>
      </c>
      <c r="CQ12078" s="55">
        <f t="shared" si="188"/>
        <v>0.91200000000000003</v>
      </c>
      <c r="CR12078" s="52" t="s">
        <v>28953</v>
      </c>
    </row>
    <row r="12079" spans="81:96">
      <c r="CC12079" s="52">
        <v>12078</v>
      </c>
      <c r="CD12079" s="53" t="s">
        <v>43818</v>
      </c>
      <c r="CE12079" s="53" t="s">
        <v>43819</v>
      </c>
      <c r="CF12079" s="54">
        <v>171</v>
      </c>
      <c r="CG12079" s="54">
        <v>0.61499999999999999</v>
      </c>
      <c r="CH12079" s="54">
        <v>0.54900000000000004</v>
      </c>
      <c r="CI12079" s="54">
        <v>6.8000000000000005E-2</v>
      </c>
      <c r="CJ12079" s="54">
        <v>73</v>
      </c>
      <c r="CK12079" s="54">
        <v>3.8</v>
      </c>
      <c r="CL12079" s="54">
        <v>3.5E-4</v>
      </c>
      <c r="CM12079" s="54">
        <v>0.113</v>
      </c>
      <c r="CN12079" s="53" t="s">
        <v>43713</v>
      </c>
      <c r="CO12079" s="54">
        <v>115</v>
      </c>
      <c r="CP12079" s="54">
        <v>125</v>
      </c>
      <c r="CQ12079" s="55">
        <f t="shared" si="188"/>
        <v>0.92</v>
      </c>
      <c r="CR12079" s="52" t="s">
        <v>28953</v>
      </c>
    </row>
    <row r="12080" spans="81:96">
      <c r="CC12080" s="52">
        <v>12079</v>
      </c>
      <c r="CD12080" s="53" t="s">
        <v>43820</v>
      </c>
      <c r="CE12080" s="53" t="s">
        <v>43821</v>
      </c>
      <c r="CF12080" s="54">
        <v>95</v>
      </c>
      <c r="CG12080" s="54">
        <v>0.60799999999999998</v>
      </c>
      <c r="CH12080" s="54">
        <v>0.39400000000000002</v>
      </c>
      <c r="CI12080" s="54">
        <v>0.04</v>
      </c>
      <c r="CJ12080" s="54">
        <v>50</v>
      </c>
      <c r="CK12080" s="54"/>
      <c r="CL12080" s="54">
        <v>2.5999999999999998E-4</v>
      </c>
      <c r="CM12080" s="54">
        <v>8.5999999999999993E-2</v>
      </c>
      <c r="CN12080" s="53" t="s">
        <v>43713</v>
      </c>
      <c r="CO12080" s="54">
        <v>116</v>
      </c>
      <c r="CP12080" s="54">
        <v>125</v>
      </c>
      <c r="CQ12080" s="55">
        <f t="shared" si="188"/>
        <v>0.92800000000000005</v>
      </c>
      <c r="CR12080" s="52" t="s">
        <v>28953</v>
      </c>
    </row>
    <row r="12081" spans="81:96">
      <c r="CC12081" s="52">
        <v>12080</v>
      </c>
      <c r="CD12081" s="53" t="s">
        <v>36129</v>
      </c>
      <c r="CE12081" s="53" t="s">
        <v>36130</v>
      </c>
      <c r="CF12081" s="54">
        <v>224</v>
      </c>
      <c r="CG12081" s="54">
        <v>0.54</v>
      </c>
      <c r="CH12081" s="54">
        <v>0.88300000000000001</v>
      </c>
      <c r="CI12081" s="54">
        <v>0.17599999999999999</v>
      </c>
      <c r="CJ12081" s="54">
        <v>34</v>
      </c>
      <c r="CK12081" s="54">
        <v>5.6</v>
      </c>
      <c r="CL12081" s="54">
        <v>7.3999999999999999E-4</v>
      </c>
      <c r="CM12081" s="54">
        <v>0.32</v>
      </c>
      <c r="CN12081" s="53" t="s">
        <v>43713</v>
      </c>
      <c r="CO12081" s="54">
        <v>117</v>
      </c>
      <c r="CP12081" s="54">
        <v>125</v>
      </c>
      <c r="CQ12081" s="55">
        <f t="shared" si="188"/>
        <v>0.93600000000000005</v>
      </c>
      <c r="CR12081" s="52" t="s">
        <v>28953</v>
      </c>
    </row>
    <row r="12082" spans="81:96">
      <c r="CC12082" s="52">
        <v>12081</v>
      </c>
      <c r="CD12082" s="53" t="s">
        <v>43822</v>
      </c>
      <c r="CE12082" s="53" t="s">
        <v>43823</v>
      </c>
      <c r="CF12082" s="54">
        <v>314</v>
      </c>
      <c r="CG12082" s="54">
        <v>0.51900000000000002</v>
      </c>
      <c r="CH12082" s="54">
        <v>0.434</v>
      </c>
      <c r="CI12082" s="54">
        <v>0.191</v>
      </c>
      <c r="CJ12082" s="54">
        <v>47</v>
      </c>
      <c r="CK12082" s="54">
        <v>8.3000000000000007</v>
      </c>
      <c r="CL12082" s="54">
        <v>4.6999999999999999E-4</v>
      </c>
      <c r="CM12082" s="54">
        <v>0.13300000000000001</v>
      </c>
      <c r="CN12082" s="53" t="s">
        <v>43713</v>
      </c>
      <c r="CO12082" s="54">
        <v>118</v>
      </c>
      <c r="CP12082" s="54">
        <v>125</v>
      </c>
      <c r="CQ12082" s="55">
        <f t="shared" si="188"/>
        <v>0.94399999999999995</v>
      </c>
      <c r="CR12082" s="52" t="s">
        <v>28953</v>
      </c>
    </row>
    <row r="12083" spans="81:96">
      <c r="CC12083" s="52">
        <v>12082</v>
      </c>
      <c r="CD12083" s="53" t="s">
        <v>38753</v>
      </c>
      <c r="CE12083" s="53" t="s">
        <v>38754</v>
      </c>
      <c r="CF12083" s="54">
        <v>172</v>
      </c>
      <c r="CG12083" s="54">
        <v>0.503</v>
      </c>
      <c r="CH12083" s="54">
        <v>0.49</v>
      </c>
      <c r="CI12083" s="54">
        <v>0.53800000000000003</v>
      </c>
      <c r="CJ12083" s="54">
        <v>132</v>
      </c>
      <c r="CK12083" s="54">
        <v>1.3</v>
      </c>
      <c r="CL12083" s="54">
        <v>1.2999999999999999E-4</v>
      </c>
      <c r="CM12083" s="54">
        <v>4.1000000000000002E-2</v>
      </c>
      <c r="CN12083" s="53" t="s">
        <v>43713</v>
      </c>
      <c r="CO12083" s="54">
        <v>119</v>
      </c>
      <c r="CP12083" s="54">
        <v>125</v>
      </c>
      <c r="CQ12083" s="55">
        <f t="shared" si="188"/>
        <v>0.95199999999999996</v>
      </c>
      <c r="CR12083" s="52" t="s">
        <v>28953</v>
      </c>
    </row>
    <row r="12084" spans="81:96">
      <c r="CC12084" s="52">
        <v>12083</v>
      </c>
      <c r="CD12084" s="53" t="s">
        <v>43824</v>
      </c>
      <c r="CE12084" s="53" t="s">
        <v>43825</v>
      </c>
      <c r="CF12084" s="54">
        <v>512</v>
      </c>
      <c r="CG12084" s="54">
        <v>0.42499999999999999</v>
      </c>
      <c r="CH12084" s="54">
        <v>0.40100000000000002</v>
      </c>
      <c r="CI12084" s="54">
        <v>0.18099999999999999</v>
      </c>
      <c r="CJ12084" s="54">
        <v>105</v>
      </c>
      <c r="CK12084" s="54">
        <v>8.6</v>
      </c>
      <c r="CL12084" s="54">
        <v>6.2E-4</v>
      </c>
      <c r="CM12084" s="54">
        <v>8.3000000000000004E-2</v>
      </c>
      <c r="CN12084" s="53" t="s">
        <v>43713</v>
      </c>
      <c r="CO12084" s="54">
        <v>120</v>
      </c>
      <c r="CP12084" s="54">
        <v>125</v>
      </c>
      <c r="CQ12084" s="55">
        <f t="shared" si="188"/>
        <v>0.96</v>
      </c>
      <c r="CR12084" s="52" t="s">
        <v>28953</v>
      </c>
    </row>
    <row r="12085" spans="81:96">
      <c r="CC12085" s="52">
        <v>12084</v>
      </c>
      <c r="CD12085" s="53" t="s">
        <v>43826</v>
      </c>
      <c r="CE12085" s="53" t="s">
        <v>43827</v>
      </c>
      <c r="CF12085" s="54">
        <v>121</v>
      </c>
      <c r="CG12085" s="54">
        <v>0.36599999999999999</v>
      </c>
      <c r="CH12085" s="54">
        <v>0.53200000000000003</v>
      </c>
      <c r="CI12085" s="54"/>
      <c r="CJ12085" s="54">
        <v>0</v>
      </c>
      <c r="CK12085" s="54">
        <v>4.7</v>
      </c>
      <c r="CL12085" s="54">
        <v>2.9E-4</v>
      </c>
      <c r="CM12085" s="54">
        <v>0.13100000000000001</v>
      </c>
      <c r="CN12085" s="53" t="s">
        <v>43713</v>
      </c>
      <c r="CO12085" s="54">
        <v>121</v>
      </c>
      <c r="CP12085" s="54">
        <v>125</v>
      </c>
      <c r="CQ12085" s="55">
        <f t="shared" si="188"/>
        <v>0.96799999999999997</v>
      </c>
      <c r="CR12085" s="52" t="s">
        <v>28953</v>
      </c>
    </row>
    <row r="12086" spans="81:96">
      <c r="CC12086" s="52">
        <v>12085</v>
      </c>
      <c r="CD12086" s="53" t="s">
        <v>43828</v>
      </c>
      <c r="CE12086" s="53" t="s">
        <v>43829</v>
      </c>
      <c r="CF12086" s="54">
        <v>17</v>
      </c>
      <c r="CG12086" s="54">
        <v>0.314</v>
      </c>
      <c r="CH12086" s="54">
        <v>0.34300000000000003</v>
      </c>
      <c r="CI12086" s="54">
        <v>3.7999999999999999E-2</v>
      </c>
      <c r="CJ12086" s="54">
        <v>52</v>
      </c>
      <c r="CK12086" s="54"/>
      <c r="CL12086" s="54">
        <v>4.0000000000000003E-5</v>
      </c>
      <c r="CM12086" s="54">
        <v>6.4000000000000001E-2</v>
      </c>
      <c r="CN12086" s="53" t="s">
        <v>43713</v>
      </c>
      <c r="CO12086" s="54">
        <v>122</v>
      </c>
      <c r="CP12086" s="54">
        <v>125</v>
      </c>
      <c r="CQ12086" s="55">
        <f t="shared" si="188"/>
        <v>0.97599999999999998</v>
      </c>
      <c r="CR12086" s="52" t="s">
        <v>28953</v>
      </c>
    </row>
    <row r="12087" spans="81:96">
      <c r="CC12087" s="52">
        <v>12086</v>
      </c>
      <c r="CD12087" s="53" t="s">
        <v>43830</v>
      </c>
      <c r="CE12087" s="53" t="s">
        <v>43831</v>
      </c>
      <c r="CF12087" s="54">
        <v>213</v>
      </c>
      <c r="CG12087" s="54">
        <v>0.24199999999999999</v>
      </c>
      <c r="CH12087" s="54">
        <v>0.24199999999999999</v>
      </c>
      <c r="CI12087" s="54">
        <v>9.0999999999999998E-2</v>
      </c>
      <c r="CJ12087" s="54">
        <v>11</v>
      </c>
      <c r="CK12087" s="54">
        <v>7.2</v>
      </c>
      <c r="CL12087" s="54">
        <v>4.2999999999999999E-4</v>
      </c>
      <c r="CM12087" s="54">
        <v>7.2999999999999995E-2</v>
      </c>
      <c r="CN12087" s="53" t="s">
        <v>43713</v>
      </c>
      <c r="CO12087" s="54">
        <v>123</v>
      </c>
      <c r="CP12087" s="54">
        <v>125</v>
      </c>
      <c r="CQ12087" s="55">
        <f t="shared" si="188"/>
        <v>0.98399999999999999</v>
      </c>
      <c r="CR12087" s="52" t="s">
        <v>28953</v>
      </c>
    </row>
    <row r="12088" spans="81:96">
      <c r="CC12088" s="52">
        <v>12087</v>
      </c>
      <c r="CD12088" s="53" t="s">
        <v>43832</v>
      </c>
      <c r="CE12088" s="53" t="s">
        <v>43833</v>
      </c>
      <c r="CF12088" s="54">
        <v>19</v>
      </c>
      <c r="CG12088" s="54">
        <v>8.4000000000000005E-2</v>
      </c>
      <c r="CH12088" s="54">
        <v>8.4000000000000005E-2</v>
      </c>
      <c r="CI12088" s="54">
        <v>0</v>
      </c>
      <c r="CJ12088" s="54">
        <v>103</v>
      </c>
      <c r="CK12088" s="54"/>
      <c r="CL12088" s="54">
        <v>6.0000000000000002E-5</v>
      </c>
      <c r="CM12088" s="54">
        <v>1.6E-2</v>
      </c>
      <c r="CN12088" s="53" t="s">
        <v>43713</v>
      </c>
      <c r="CO12088" s="54">
        <v>124</v>
      </c>
      <c r="CP12088" s="54">
        <v>125</v>
      </c>
      <c r="CQ12088" s="55">
        <f t="shared" si="188"/>
        <v>0.99199999999999999</v>
      </c>
      <c r="CR12088" s="52" t="s">
        <v>28953</v>
      </c>
    </row>
    <row r="12089" spans="81:96">
      <c r="CC12089" s="52">
        <v>12088</v>
      </c>
      <c r="CD12089" s="53" t="s">
        <v>43834</v>
      </c>
      <c r="CE12089" s="53" t="s">
        <v>43835</v>
      </c>
      <c r="CF12089" s="54">
        <v>28</v>
      </c>
      <c r="CG12089" s="54">
        <v>0</v>
      </c>
      <c r="CH12089" s="54">
        <v>7.8E-2</v>
      </c>
      <c r="CI12089" s="54">
        <v>0</v>
      </c>
      <c r="CJ12089" s="54">
        <v>15</v>
      </c>
      <c r="CK12089" s="54"/>
      <c r="CL12089" s="54">
        <v>0</v>
      </c>
      <c r="CM12089" s="54">
        <v>2E-3</v>
      </c>
      <c r="CN12089" s="53" t="s">
        <v>43713</v>
      </c>
      <c r="CO12089" s="54">
        <v>125</v>
      </c>
      <c r="CP12089" s="54">
        <v>125</v>
      </c>
      <c r="CQ12089" s="55">
        <f t="shared" si="188"/>
        <v>1</v>
      </c>
      <c r="CR12089" s="52" t="s">
        <v>28953</v>
      </c>
    </row>
    <row r="12090" spans="81:96">
      <c r="CC12090" s="52">
        <v>12089</v>
      </c>
      <c r="CD12090" s="53" t="s">
        <v>32134</v>
      </c>
      <c r="CE12090" s="53" t="s">
        <v>32135</v>
      </c>
      <c r="CF12090" s="54">
        <v>3533</v>
      </c>
      <c r="CG12090" s="54">
        <v>3.976</v>
      </c>
      <c r="CH12090" s="54">
        <v>4.6260000000000003</v>
      </c>
      <c r="CI12090" s="54">
        <v>0.78700000000000003</v>
      </c>
      <c r="CJ12090" s="54">
        <v>89</v>
      </c>
      <c r="CK12090" s="54">
        <v>5</v>
      </c>
      <c r="CL12090" s="54">
        <v>1.093E-2</v>
      </c>
      <c r="CM12090" s="54">
        <v>1.4079999999999999</v>
      </c>
      <c r="CN12090" s="53" t="s">
        <v>43836</v>
      </c>
      <c r="CO12090" s="54">
        <v>1</v>
      </c>
      <c r="CP12090" s="54">
        <v>64</v>
      </c>
      <c r="CQ12090" s="55">
        <f t="shared" si="188"/>
        <v>1.5625E-2</v>
      </c>
      <c r="CR12090" s="52" t="s">
        <v>28907</v>
      </c>
    </row>
    <row r="12091" spans="81:96">
      <c r="CC12091" s="52">
        <v>12090</v>
      </c>
      <c r="CD12091" s="53" t="s">
        <v>41887</v>
      </c>
      <c r="CE12091" s="53" t="s">
        <v>41888</v>
      </c>
      <c r="CF12091" s="54">
        <v>326</v>
      </c>
      <c r="CG12091" s="54">
        <v>3.7080000000000002</v>
      </c>
      <c r="CH12091" s="54">
        <v>3.3370000000000002</v>
      </c>
      <c r="CI12091" s="54">
        <v>8.3000000000000004E-2</v>
      </c>
      <c r="CJ12091" s="54">
        <v>24</v>
      </c>
      <c r="CK12091" s="54">
        <v>2.8</v>
      </c>
      <c r="CL12091" s="54">
        <v>1.74E-3</v>
      </c>
      <c r="CM12091" s="54">
        <v>1.153</v>
      </c>
      <c r="CN12091" s="53" t="s">
        <v>43836</v>
      </c>
      <c r="CO12091" s="54">
        <v>2</v>
      </c>
      <c r="CP12091" s="54">
        <v>64</v>
      </c>
      <c r="CQ12091" s="55">
        <f t="shared" si="188"/>
        <v>3.125E-2</v>
      </c>
      <c r="CR12091" s="52" t="s">
        <v>28907</v>
      </c>
    </row>
    <row r="12092" spans="81:96">
      <c r="CC12092" s="52">
        <v>12091</v>
      </c>
      <c r="CD12092" s="53" t="s">
        <v>34590</v>
      </c>
      <c r="CE12092" s="53" t="s">
        <v>34591</v>
      </c>
      <c r="CF12092" s="54">
        <v>3094</v>
      </c>
      <c r="CG12092" s="54">
        <v>3.1880000000000002</v>
      </c>
      <c r="CH12092" s="54">
        <v>3.625</v>
      </c>
      <c r="CI12092" s="54">
        <v>0.66400000000000003</v>
      </c>
      <c r="CJ12092" s="54">
        <v>122</v>
      </c>
      <c r="CK12092" s="54">
        <v>5.9</v>
      </c>
      <c r="CL12092" s="54">
        <v>7.1199999999999996E-3</v>
      </c>
      <c r="CM12092" s="54">
        <v>1.0980000000000001</v>
      </c>
      <c r="CN12092" s="53" t="s">
        <v>43836</v>
      </c>
      <c r="CO12092" s="54">
        <v>3</v>
      </c>
      <c r="CP12092" s="54">
        <v>64</v>
      </c>
      <c r="CQ12092" s="55">
        <f t="shared" si="188"/>
        <v>4.6875E-2</v>
      </c>
      <c r="CR12092" s="52" t="s">
        <v>28907</v>
      </c>
    </row>
    <row r="12093" spans="81:96">
      <c r="CC12093" s="52">
        <v>12092</v>
      </c>
      <c r="CD12093" s="53" t="s">
        <v>41895</v>
      </c>
      <c r="CE12093" s="53" t="s">
        <v>41896</v>
      </c>
      <c r="CF12093" s="54">
        <v>4579</v>
      </c>
      <c r="CG12093" s="54">
        <v>3.0110000000000001</v>
      </c>
      <c r="CH12093" s="54">
        <v>3.6269999999999998</v>
      </c>
      <c r="CI12093" s="54">
        <v>0.45300000000000001</v>
      </c>
      <c r="CJ12093" s="54">
        <v>95</v>
      </c>
      <c r="CK12093" s="54">
        <v>8.1999999999999993</v>
      </c>
      <c r="CL12093" s="54">
        <v>7.6600000000000001E-3</v>
      </c>
      <c r="CM12093" s="54">
        <v>1.125</v>
      </c>
      <c r="CN12093" s="53" t="s">
        <v>43836</v>
      </c>
      <c r="CO12093" s="54">
        <v>4</v>
      </c>
      <c r="CP12093" s="54">
        <v>64</v>
      </c>
      <c r="CQ12093" s="55">
        <f t="shared" si="188"/>
        <v>6.25E-2</v>
      </c>
      <c r="CR12093" s="52" t="s">
        <v>28907</v>
      </c>
    </row>
    <row r="12094" spans="81:96">
      <c r="CC12094" s="52">
        <v>12093</v>
      </c>
      <c r="CD12094" s="53" t="s">
        <v>32194</v>
      </c>
      <c r="CE12094" s="53" t="s">
        <v>32195</v>
      </c>
      <c r="CF12094" s="54">
        <v>3011</v>
      </c>
      <c r="CG12094" s="54">
        <v>2.92</v>
      </c>
      <c r="CH12094" s="54">
        <v>4.008</v>
      </c>
      <c r="CI12094" s="54">
        <v>1.0389999999999999</v>
      </c>
      <c r="CJ12094" s="54">
        <v>77</v>
      </c>
      <c r="CK12094" s="54">
        <v>8.4</v>
      </c>
      <c r="CL12094" s="54">
        <v>4.5500000000000002E-3</v>
      </c>
      <c r="CM12094" s="54">
        <v>1.169</v>
      </c>
      <c r="CN12094" s="53" t="s">
        <v>43836</v>
      </c>
      <c r="CO12094" s="54">
        <v>5</v>
      </c>
      <c r="CP12094" s="54">
        <v>64</v>
      </c>
      <c r="CQ12094" s="55">
        <f t="shared" si="188"/>
        <v>7.8125E-2</v>
      </c>
      <c r="CR12094" s="52" t="s">
        <v>28907</v>
      </c>
    </row>
    <row r="12095" spans="81:96">
      <c r="CC12095" s="52">
        <v>12094</v>
      </c>
      <c r="CD12095" s="53" t="s">
        <v>34598</v>
      </c>
      <c r="CE12095" s="53" t="s">
        <v>34599</v>
      </c>
      <c r="CF12095" s="54">
        <v>1995</v>
      </c>
      <c r="CG12095" s="54">
        <v>2.74</v>
      </c>
      <c r="CH12095" s="54">
        <v>3.512</v>
      </c>
      <c r="CI12095" s="54">
        <v>0.38300000000000001</v>
      </c>
      <c r="CJ12095" s="54">
        <v>167</v>
      </c>
      <c r="CK12095" s="54">
        <v>4.5</v>
      </c>
      <c r="CL12095" s="54">
        <v>5.6800000000000002E-3</v>
      </c>
      <c r="CM12095" s="54">
        <v>0.96899999999999997</v>
      </c>
      <c r="CN12095" s="53" t="s">
        <v>43836</v>
      </c>
      <c r="CO12095" s="54">
        <v>6</v>
      </c>
      <c r="CP12095" s="54">
        <v>64</v>
      </c>
      <c r="CQ12095" s="55">
        <f t="shared" si="188"/>
        <v>9.375E-2</v>
      </c>
      <c r="CR12095" s="52" t="s">
        <v>28907</v>
      </c>
    </row>
    <row r="12096" spans="81:96">
      <c r="CC12096" s="52">
        <v>12095</v>
      </c>
      <c r="CD12096" s="53" t="s">
        <v>43837</v>
      </c>
      <c r="CE12096" s="53" t="s">
        <v>43838</v>
      </c>
      <c r="CF12096" s="54">
        <v>18588</v>
      </c>
      <c r="CG12096" s="54">
        <v>2.5649999999999999</v>
      </c>
      <c r="CH12096" s="54">
        <v>2.9670000000000001</v>
      </c>
      <c r="CI12096" s="54">
        <v>0.61599999999999999</v>
      </c>
      <c r="CJ12096" s="54">
        <v>307</v>
      </c>
      <c r="CK12096" s="54" t="s">
        <v>28918</v>
      </c>
      <c r="CL12096" s="54">
        <v>2.3269999999999999E-2</v>
      </c>
      <c r="CM12096" s="54">
        <v>0.94099999999999995</v>
      </c>
      <c r="CN12096" s="53" t="s">
        <v>43836</v>
      </c>
      <c r="CO12096" s="54">
        <v>7</v>
      </c>
      <c r="CP12096" s="54">
        <v>64</v>
      </c>
      <c r="CQ12096" s="55">
        <f t="shared" si="188"/>
        <v>0.109375</v>
      </c>
      <c r="CR12096" s="52" t="s">
        <v>28907</v>
      </c>
    </row>
    <row r="12097" spans="81:96">
      <c r="CC12097" s="52">
        <v>12096</v>
      </c>
      <c r="CD12097" s="53" t="s">
        <v>41907</v>
      </c>
      <c r="CE12097" s="53" t="s">
        <v>41908</v>
      </c>
      <c r="CF12097" s="54">
        <v>9190</v>
      </c>
      <c r="CG12097" s="54">
        <v>2.5259999999999998</v>
      </c>
      <c r="CH12097" s="54">
        <v>3.786</v>
      </c>
      <c r="CI12097" s="54">
        <v>0.58099999999999996</v>
      </c>
      <c r="CJ12097" s="54">
        <v>136</v>
      </c>
      <c r="CK12097" s="54" t="s">
        <v>28918</v>
      </c>
      <c r="CL12097" s="54">
        <v>1.1849999999999999E-2</v>
      </c>
      <c r="CM12097" s="54">
        <v>1.202</v>
      </c>
      <c r="CN12097" s="53" t="s">
        <v>43836</v>
      </c>
      <c r="CO12097" s="54">
        <v>8</v>
      </c>
      <c r="CP12097" s="54">
        <v>64</v>
      </c>
      <c r="CQ12097" s="55">
        <f t="shared" si="188"/>
        <v>0.125</v>
      </c>
      <c r="CR12097" s="52" t="s">
        <v>28907</v>
      </c>
    </row>
    <row r="12098" spans="81:96">
      <c r="CC12098" s="52">
        <v>12097</v>
      </c>
      <c r="CD12098" s="53" t="s">
        <v>37370</v>
      </c>
      <c r="CE12098" s="53" t="s">
        <v>37371</v>
      </c>
      <c r="CF12098" s="54">
        <v>6386</v>
      </c>
      <c r="CG12098" s="54">
        <v>2.3639999999999999</v>
      </c>
      <c r="CH12098" s="54">
        <v>2.6509999999999998</v>
      </c>
      <c r="CI12098" s="54">
        <v>0.58399999999999996</v>
      </c>
      <c r="CJ12098" s="54">
        <v>361</v>
      </c>
      <c r="CK12098" s="54">
        <v>4.7</v>
      </c>
      <c r="CL12098" s="54">
        <v>1.787E-2</v>
      </c>
      <c r="CM12098" s="54">
        <v>0.82399999999999995</v>
      </c>
      <c r="CN12098" s="53" t="s">
        <v>43836</v>
      </c>
      <c r="CO12098" s="54">
        <v>9</v>
      </c>
      <c r="CP12098" s="54">
        <v>64</v>
      </c>
      <c r="CQ12098" s="55">
        <f t="shared" ref="CQ12098:CQ12161" si="189">CO12098/CP12098</f>
        <v>0.140625</v>
      </c>
      <c r="CR12098" s="52" t="s">
        <v>28907</v>
      </c>
    </row>
    <row r="12099" spans="81:96">
      <c r="CC12099" s="52">
        <v>12098</v>
      </c>
      <c r="CD12099" s="53" t="s">
        <v>43839</v>
      </c>
      <c r="CE12099" s="53" t="s">
        <v>43840</v>
      </c>
      <c r="CF12099" s="54">
        <v>4502</v>
      </c>
      <c r="CG12099" s="54">
        <v>2.2389999999999999</v>
      </c>
      <c r="CH12099" s="54">
        <v>2.7839999999999998</v>
      </c>
      <c r="CI12099" s="54">
        <v>0.375</v>
      </c>
      <c r="CJ12099" s="54">
        <v>112</v>
      </c>
      <c r="CK12099" s="54">
        <v>8.3000000000000007</v>
      </c>
      <c r="CL12099" s="54">
        <v>7.1900000000000002E-3</v>
      </c>
      <c r="CM12099" s="54">
        <v>0.84399999999999997</v>
      </c>
      <c r="CN12099" s="53" t="s">
        <v>43836</v>
      </c>
      <c r="CO12099" s="54">
        <v>10</v>
      </c>
      <c r="CP12099" s="54">
        <v>64</v>
      </c>
      <c r="CQ12099" s="55">
        <f t="shared" si="189"/>
        <v>0.15625</v>
      </c>
      <c r="CR12099" s="52" t="s">
        <v>28907</v>
      </c>
    </row>
    <row r="12100" spans="81:96">
      <c r="CC12100" s="52">
        <v>12099</v>
      </c>
      <c r="CD12100" s="53" t="s">
        <v>43841</v>
      </c>
      <c r="CE12100" s="53" t="s">
        <v>43842</v>
      </c>
      <c r="CF12100" s="54">
        <v>4259</v>
      </c>
      <c r="CG12100" s="54">
        <v>2.202</v>
      </c>
      <c r="CH12100" s="54">
        <v>2.1509999999999998</v>
      </c>
      <c r="CI12100" s="54">
        <v>0.312</v>
      </c>
      <c r="CJ12100" s="54">
        <v>128</v>
      </c>
      <c r="CK12100" s="54">
        <v>8.8000000000000007</v>
      </c>
      <c r="CL12100" s="54">
        <v>6.8599999999999998E-3</v>
      </c>
      <c r="CM12100" s="54">
        <v>0.68</v>
      </c>
      <c r="CN12100" s="53" t="s">
        <v>43836</v>
      </c>
      <c r="CO12100" s="54">
        <v>11</v>
      </c>
      <c r="CP12100" s="54">
        <v>64</v>
      </c>
      <c r="CQ12100" s="55">
        <f t="shared" si="189"/>
        <v>0.171875</v>
      </c>
      <c r="CR12100" s="52" t="s">
        <v>28907</v>
      </c>
    </row>
    <row r="12101" spans="81:96">
      <c r="CC12101" s="52">
        <v>12100</v>
      </c>
      <c r="CD12101" s="53" t="s">
        <v>29545</v>
      </c>
      <c r="CE12101" s="53" t="s">
        <v>29546</v>
      </c>
      <c r="CF12101" s="54">
        <v>6186</v>
      </c>
      <c r="CG12101" s="54">
        <v>2.0699999999999998</v>
      </c>
      <c r="CH12101" s="54">
        <v>2.7949999999999999</v>
      </c>
      <c r="CI12101" s="54">
        <v>0.30199999999999999</v>
      </c>
      <c r="CJ12101" s="54">
        <v>182</v>
      </c>
      <c r="CK12101" s="54">
        <v>9.1</v>
      </c>
      <c r="CL12101" s="54">
        <v>9.1199999999999996E-3</v>
      </c>
      <c r="CM12101" s="54">
        <v>0.9</v>
      </c>
      <c r="CN12101" s="53" t="s">
        <v>43836</v>
      </c>
      <c r="CO12101" s="54">
        <v>12</v>
      </c>
      <c r="CP12101" s="54">
        <v>64</v>
      </c>
      <c r="CQ12101" s="55">
        <f t="shared" si="189"/>
        <v>0.1875</v>
      </c>
      <c r="CR12101" s="52" t="s">
        <v>28907</v>
      </c>
    </row>
    <row r="12102" spans="81:96">
      <c r="CC12102" s="52">
        <v>12101</v>
      </c>
      <c r="CD12102" s="53" t="s">
        <v>32282</v>
      </c>
      <c r="CE12102" s="53" t="s">
        <v>32283</v>
      </c>
      <c r="CF12102" s="54">
        <v>758</v>
      </c>
      <c r="CG12102" s="54">
        <v>2.0499999999999998</v>
      </c>
      <c r="CH12102" s="54">
        <v>2.5059999999999998</v>
      </c>
      <c r="CI12102" s="54">
        <v>0.255</v>
      </c>
      <c r="CJ12102" s="54">
        <v>51</v>
      </c>
      <c r="CK12102" s="54">
        <v>4.3</v>
      </c>
      <c r="CL12102" s="54">
        <v>2.5799999999999998E-3</v>
      </c>
      <c r="CM12102" s="54">
        <v>0.65200000000000002</v>
      </c>
      <c r="CN12102" s="53" t="s">
        <v>43836</v>
      </c>
      <c r="CO12102" s="54">
        <v>13</v>
      </c>
      <c r="CP12102" s="54">
        <v>64</v>
      </c>
      <c r="CQ12102" s="55">
        <f t="shared" si="189"/>
        <v>0.203125</v>
      </c>
      <c r="CR12102" s="52" t="s">
        <v>28907</v>
      </c>
    </row>
    <row r="12103" spans="81:96">
      <c r="CC12103" s="52">
        <v>12102</v>
      </c>
      <c r="CD12103" s="53" t="s">
        <v>41917</v>
      </c>
      <c r="CE12103" s="53" t="s">
        <v>41918</v>
      </c>
      <c r="CF12103" s="54">
        <v>1047</v>
      </c>
      <c r="CG12103" s="54">
        <v>2</v>
      </c>
      <c r="CH12103" s="54">
        <v>2.0609999999999999</v>
      </c>
      <c r="CI12103" s="54">
        <v>0.25</v>
      </c>
      <c r="CJ12103" s="54">
        <v>36</v>
      </c>
      <c r="CK12103" s="54">
        <v>9.6</v>
      </c>
      <c r="CL12103" s="54">
        <v>1.64E-3</v>
      </c>
      <c r="CM12103" s="54">
        <v>0.629</v>
      </c>
      <c r="CN12103" s="53" t="s">
        <v>43836</v>
      </c>
      <c r="CO12103" s="54">
        <v>14</v>
      </c>
      <c r="CP12103" s="54">
        <v>64</v>
      </c>
      <c r="CQ12103" s="55">
        <f t="shared" si="189"/>
        <v>0.21875</v>
      </c>
      <c r="CR12103" s="52" t="s">
        <v>28907</v>
      </c>
    </row>
    <row r="12104" spans="81:96">
      <c r="CC12104" s="52">
        <v>12103</v>
      </c>
      <c r="CD12104" s="53" t="s">
        <v>43843</v>
      </c>
      <c r="CE12104" s="53" t="s">
        <v>43844</v>
      </c>
      <c r="CF12104" s="54">
        <v>6341</v>
      </c>
      <c r="CG12104" s="54">
        <v>1.9850000000000001</v>
      </c>
      <c r="CH12104" s="54">
        <v>2.1349999999999998</v>
      </c>
      <c r="CI12104" s="54">
        <v>0.318</v>
      </c>
      <c r="CJ12104" s="54">
        <v>286</v>
      </c>
      <c r="CK12104" s="54">
        <v>6.4</v>
      </c>
      <c r="CL12104" s="54">
        <v>1.3440000000000001E-2</v>
      </c>
      <c r="CM12104" s="54">
        <v>0.628</v>
      </c>
      <c r="CN12104" s="53" t="s">
        <v>43836</v>
      </c>
      <c r="CO12104" s="54">
        <v>15</v>
      </c>
      <c r="CP12104" s="54">
        <v>64</v>
      </c>
      <c r="CQ12104" s="55">
        <f t="shared" si="189"/>
        <v>0.234375</v>
      </c>
      <c r="CR12104" s="52" t="s">
        <v>28907</v>
      </c>
    </row>
    <row r="12105" spans="81:96">
      <c r="CC12105" s="52">
        <v>12104</v>
      </c>
      <c r="CD12105" s="53" t="s">
        <v>43845</v>
      </c>
      <c r="CE12105" s="53" t="s">
        <v>43846</v>
      </c>
      <c r="CF12105" s="54">
        <v>1335</v>
      </c>
      <c r="CG12105" s="54">
        <v>1.911</v>
      </c>
      <c r="CH12105" s="54">
        <v>2.0310000000000001</v>
      </c>
      <c r="CI12105" s="54">
        <v>0.30599999999999999</v>
      </c>
      <c r="CJ12105" s="54">
        <v>49</v>
      </c>
      <c r="CK12105" s="54">
        <v>9.9</v>
      </c>
      <c r="CL12105" s="54">
        <v>2.2000000000000001E-3</v>
      </c>
      <c r="CM12105" s="54">
        <v>0.62</v>
      </c>
      <c r="CN12105" s="53" t="s">
        <v>43836</v>
      </c>
      <c r="CO12105" s="54">
        <v>16</v>
      </c>
      <c r="CP12105" s="54">
        <v>64</v>
      </c>
      <c r="CQ12105" s="55">
        <f t="shared" si="189"/>
        <v>0.25</v>
      </c>
      <c r="CR12105" s="52" t="s">
        <v>28921</v>
      </c>
    </row>
    <row r="12106" spans="81:96">
      <c r="CC12106" s="52">
        <v>12105</v>
      </c>
      <c r="CD12106" s="53" t="s">
        <v>43847</v>
      </c>
      <c r="CE12106" s="53" t="s">
        <v>43848</v>
      </c>
      <c r="CF12106" s="54">
        <v>909</v>
      </c>
      <c r="CG12106" s="54">
        <v>1.903</v>
      </c>
      <c r="CH12106" s="54">
        <v>2.1429999999999998</v>
      </c>
      <c r="CI12106" s="54">
        <v>0.47199999999999998</v>
      </c>
      <c r="CJ12106" s="54">
        <v>72</v>
      </c>
      <c r="CK12106" s="54">
        <v>3.8</v>
      </c>
      <c r="CL12106" s="54">
        <v>3.0899999999999999E-3</v>
      </c>
      <c r="CM12106" s="54">
        <v>0.56999999999999995</v>
      </c>
      <c r="CN12106" s="53" t="s">
        <v>43836</v>
      </c>
      <c r="CO12106" s="54">
        <v>17</v>
      </c>
      <c r="CP12106" s="54">
        <v>64</v>
      </c>
      <c r="CQ12106" s="55">
        <f t="shared" si="189"/>
        <v>0.265625</v>
      </c>
      <c r="CR12106" s="52" t="s">
        <v>28921</v>
      </c>
    </row>
    <row r="12107" spans="81:96">
      <c r="CC12107" s="52">
        <v>12106</v>
      </c>
      <c r="CD12107" s="53" t="s">
        <v>29549</v>
      </c>
      <c r="CE12107" s="53" t="s">
        <v>29550</v>
      </c>
      <c r="CF12107" s="54">
        <v>678</v>
      </c>
      <c r="CG12107" s="54">
        <v>1.891</v>
      </c>
      <c r="CH12107" s="54">
        <v>2.0640000000000001</v>
      </c>
      <c r="CI12107" s="54">
        <v>0.85699999999999998</v>
      </c>
      <c r="CJ12107" s="54">
        <v>21</v>
      </c>
      <c r="CK12107" s="54">
        <v>8.1</v>
      </c>
      <c r="CL12107" s="54">
        <v>8.4999999999999995E-4</v>
      </c>
      <c r="CM12107" s="54">
        <v>0.42699999999999999</v>
      </c>
      <c r="CN12107" s="53" t="s">
        <v>43836</v>
      </c>
      <c r="CO12107" s="54">
        <v>18</v>
      </c>
      <c r="CP12107" s="54">
        <v>64</v>
      </c>
      <c r="CQ12107" s="55">
        <f t="shared" si="189"/>
        <v>0.28125</v>
      </c>
      <c r="CR12107" s="52" t="s">
        <v>28921</v>
      </c>
    </row>
    <row r="12108" spans="81:96">
      <c r="CC12108" s="52">
        <v>12107</v>
      </c>
      <c r="CD12108" s="53" t="s">
        <v>40809</v>
      </c>
      <c r="CE12108" s="53" t="s">
        <v>40810</v>
      </c>
      <c r="CF12108" s="54">
        <v>4685</v>
      </c>
      <c r="CG12108" s="54">
        <v>1.8080000000000001</v>
      </c>
      <c r="CH12108" s="54">
        <v>2.1259999999999999</v>
      </c>
      <c r="CI12108" s="54">
        <v>0.30499999999999999</v>
      </c>
      <c r="CJ12108" s="54">
        <v>177</v>
      </c>
      <c r="CK12108" s="54">
        <v>8.1999999999999993</v>
      </c>
      <c r="CL12108" s="54">
        <v>7.0099999999999997E-3</v>
      </c>
      <c r="CM12108" s="54">
        <v>0.60199999999999998</v>
      </c>
      <c r="CN12108" s="53" t="s">
        <v>43836</v>
      </c>
      <c r="CO12108" s="54">
        <v>19</v>
      </c>
      <c r="CP12108" s="54">
        <v>64</v>
      </c>
      <c r="CQ12108" s="55">
        <f t="shared" si="189"/>
        <v>0.296875</v>
      </c>
      <c r="CR12108" s="52" t="s">
        <v>28921</v>
      </c>
    </row>
    <row r="12109" spans="81:96">
      <c r="CC12109" s="52">
        <v>12108</v>
      </c>
      <c r="CD12109" s="53" t="s">
        <v>32300</v>
      </c>
      <c r="CE12109" s="53" t="s">
        <v>32301</v>
      </c>
      <c r="CF12109" s="54">
        <v>4076</v>
      </c>
      <c r="CG12109" s="54">
        <v>1.804</v>
      </c>
      <c r="CH12109" s="54">
        <v>1.8460000000000001</v>
      </c>
      <c r="CI12109" s="54">
        <v>0.43099999999999999</v>
      </c>
      <c r="CJ12109" s="54">
        <v>160</v>
      </c>
      <c r="CK12109" s="54">
        <v>8</v>
      </c>
      <c r="CL12109" s="54">
        <v>6.5900000000000004E-3</v>
      </c>
      <c r="CM12109" s="54">
        <v>0.51500000000000001</v>
      </c>
      <c r="CN12109" s="53" t="s">
        <v>43836</v>
      </c>
      <c r="CO12109" s="54">
        <v>20</v>
      </c>
      <c r="CP12109" s="54">
        <v>64</v>
      </c>
      <c r="CQ12109" s="55">
        <f t="shared" si="189"/>
        <v>0.3125</v>
      </c>
      <c r="CR12109" s="52" t="s">
        <v>28921</v>
      </c>
    </row>
    <row r="12110" spans="81:96">
      <c r="CC12110" s="52">
        <v>12109</v>
      </c>
      <c r="CD12110" s="53" t="s">
        <v>32308</v>
      </c>
      <c r="CE12110" s="53" t="s">
        <v>32309</v>
      </c>
      <c r="CF12110" s="54">
        <v>594</v>
      </c>
      <c r="CG12110" s="54">
        <v>1.766</v>
      </c>
      <c r="CH12110" s="54">
        <v>2.7109999999999999</v>
      </c>
      <c r="CI12110" s="54">
        <v>0.41199999999999998</v>
      </c>
      <c r="CJ12110" s="54">
        <v>17</v>
      </c>
      <c r="CK12110" s="54">
        <v>5.8</v>
      </c>
      <c r="CL12110" s="54">
        <v>1.64E-3</v>
      </c>
      <c r="CM12110" s="54">
        <v>0.90700000000000003</v>
      </c>
      <c r="CN12110" s="53" t="s">
        <v>43836</v>
      </c>
      <c r="CO12110" s="54">
        <v>21</v>
      </c>
      <c r="CP12110" s="54">
        <v>64</v>
      </c>
      <c r="CQ12110" s="55">
        <f t="shared" si="189"/>
        <v>0.328125</v>
      </c>
      <c r="CR12110" s="52" t="s">
        <v>28921</v>
      </c>
    </row>
    <row r="12111" spans="81:96">
      <c r="CC12111" s="52">
        <v>12110</v>
      </c>
      <c r="CD12111" s="53" t="s">
        <v>43849</v>
      </c>
      <c r="CE12111" s="53" t="s">
        <v>43850</v>
      </c>
      <c r="CF12111" s="54">
        <v>2360</v>
      </c>
      <c r="CG12111" s="54">
        <v>1.714</v>
      </c>
      <c r="CH12111" s="54">
        <v>2.4169999999999998</v>
      </c>
      <c r="CI12111" s="54">
        <v>0.375</v>
      </c>
      <c r="CJ12111" s="54">
        <v>96</v>
      </c>
      <c r="CK12111" s="54">
        <v>5.8</v>
      </c>
      <c r="CL12111" s="54">
        <v>4.9800000000000001E-3</v>
      </c>
      <c r="CM12111" s="54">
        <v>0.63700000000000001</v>
      </c>
      <c r="CN12111" s="53" t="s">
        <v>43836</v>
      </c>
      <c r="CO12111" s="54">
        <v>22</v>
      </c>
      <c r="CP12111" s="54">
        <v>64</v>
      </c>
      <c r="CQ12111" s="55">
        <f t="shared" si="189"/>
        <v>0.34375</v>
      </c>
      <c r="CR12111" s="52" t="s">
        <v>28921</v>
      </c>
    </row>
    <row r="12112" spans="81:96">
      <c r="CC12112" s="52">
        <v>12111</v>
      </c>
      <c r="CD12112" s="53" t="s">
        <v>43851</v>
      </c>
      <c r="CE12112" s="53" t="s">
        <v>43852</v>
      </c>
      <c r="CF12112" s="54">
        <v>3798</v>
      </c>
      <c r="CG12112" s="54">
        <v>1.6830000000000001</v>
      </c>
      <c r="CH12112" s="54">
        <v>2.4550000000000001</v>
      </c>
      <c r="CI12112" s="54">
        <v>0.308</v>
      </c>
      <c r="CJ12112" s="54">
        <v>146</v>
      </c>
      <c r="CK12112" s="54">
        <v>6.1</v>
      </c>
      <c r="CL12112" s="54">
        <v>8.9300000000000004E-3</v>
      </c>
      <c r="CM12112" s="54">
        <v>0.76100000000000001</v>
      </c>
      <c r="CN12112" s="53" t="s">
        <v>43836</v>
      </c>
      <c r="CO12112" s="54">
        <v>23</v>
      </c>
      <c r="CP12112" s="54">
        <v>64</v>
      </c>
      <c r="CQ12112" s="55">
        <f t="shared" si="189"/>
        <v>0.359375</v>
      </c>
      <c r="CR12112" s="52" t="s">
        <v>28921</v>
      </c>
    </row>
    <row r="12113" spans="81:96">
      <c r="CC12113" s="52">
        <v>12112</v>
      </c>
      <c r="CD12113" s="53" t="s">
        <v>43853</v>
      </c>
      <c r="CE12113" s="53" t="s">
        <v>43854</v>
      </c>
      <c r="CF12113" s="54">
        <v>539</v>
      </c>
      <c r="CG12113" s="54">
        <v>1.653</v>
      </c>
      <c r="CH12113" s="54">
        <v>1.9590000000000001</v>
      </c>
      <c r="CI12113" s="54">
        <v>0.34200000000000003</v>
      </c>
      <c r="CJ12113" s="54">
        <v>38</v>
      </c>
      <c r="CK12113" s="54">
        <v>4.9000000000000004</v>
      </c>
      <c r="CL12113" s="54">
        <v>1.2700000000000001E-3</v>
      </c>
      <c r="CM12113" s="54">
        <v>0.53900000000000003</v>
      </c>
      <c r="CN12113" s="53" t="s">
        <v>43836</v>
      </c>
      <c r="CO12113" s="54">
        <v>24</v>
      </c>
      <c r="CP12113" s="54">
        <v>64</v>
      </c>
      <c r="CQ12113" s="55">
        <f t="shared" si="189"/>
        <v>0.375</v>
      </c>
      <c r="CR12113" s="52" t="s">
        <v>28921</v>
      </c>
    </row>
    <row r="12114" spans="81:96">
      <c r="CC12114" s="52">
        <v>12113</v>
      </c>
      <c r="CD12114" s="53" t="s">
        <v>40817</v>
      </c>
      <c r="CE12114" s="53" t="s">
        <v>40818</v>
      </c>
      <c r="CF12114" s="54">
        <v>4073</v>
      </c>
      <c r="CG12114" s="54">
        <v>1.647</v>
      </c>
      <c r="CH12114" s="54">
        <v>2.145</v>
      </c>
      <c r="CI12114" s="54">
        <v>0.152</v>
      </c>
      <c r="CJ12114" s="54">
        <v>132</v>
      </c>
      <c r="CK12114" s="54">
        <v>7.2</v>
      </c>
      <c r="CL12114" s="54">
        <v>7.4799999999999997E-3</v>
      </c>
      <c r="CM12114" s="54">
        <v>0.61199999999999999</v>
      </c>
      <c r="CN12114" s="53" t="s">
        <v>43836</v>
      </c>
      <c r="CO12114" s="54">
        <v>25</v>
      </c>
      <c r="CP12114" s="54">
        <v>64</v>
      </c>
      <c r="CQ12114" s="55">
        <f t="shared" si="189"/>
        <v>0.390625</v>
      </c>
      <c r="CR12114" s="52" t="s">
        <v>28921</v>
      </c>
    </row>
    <row r="12115" spans="81:96">
      <c r="CC12115" s="52">
        <v>12114</v>
      </c>
      <c r="CD12115" s="53" t="s">
        <v>29555</v>
      </c>
      <c r="CE12115" s="53" t="s">
        <v>29556</v>
      </c>
      <c r="CF12115" s="54">
        <v>1313</v>
      </c>
      <c r="CG12115" s="54">
        <v>1.5940000000000001</v>
      </c>
      <c r="CH12115" s="54">
        <v>2.3969999999999998</v>
      </c>
      <c r="CI12115" s="54">
        <v>0.193</v>
      </c>
      <c r="CJ12115" s="54">
        <v>57</v>
      </c>
      <c r="CK12115" s="54">
        <v>8.6</v>
      </c>
      <c r="CL12115" s="54">
        <v>2.3400000000000001E-3</v>
      </c>
      <c r="CM12115" s="54">
        <v>0.8</v>
      </c>
      <c r="CN12115" s="53" t="s">
        <v>43836</v>
      </c>
      <c r="CO12115" s="54">
        <v>26</v>
      </c>
      <c r="CP12115" s="54">
        <v>64</v>
      </c>
      <c r="CQ12115" s="55">
        <f t="shared" si="189"/>
        <v>0.40625</v>
      </c>
      <c r="CR12115" s="52" t="s">
        <v>28921</v>
      </c>
    </row>
    <row r="12116" spans="81:96">
      <c r="CC12116" s="52">
        <v>12115</v>
      </c>
      <c r="CD12116" s="53" t="s">
        <v>37406</v>
      </c>
      <c r="CE12116" s="53" t="s">
        <v>37407</v>
      </c>
      <c r="CF12116" s="54">
        <v>1598</v>
      </c>
      <c r="CG12116" s="54">
        <v>1.5640000000000001</v>
      </c>
      <c r="CH12116" s="54">
        <v>1.59</v>
      </c>
      <c r="CI12116" s="54">
        <v>0.56999999999999995</v>
      </c>
      <c r="CJ12116" s="54">
        <v>86</v>
      </c>
      <c r="CK12116" s="54">
        <v>6</v>
      </c>
      <c r="CL12116" s="54">
        <v>3.63E-3</v>
      </c>
      <c r="CM12116" s="54">
        <v>0.48299999999999998</v>
      </c>
      <c r="CN12116" s="53" t="s">
        <v>43836</v>
      </c>
      <c r="CO12116" s="54">
        <v>27</v>
      </c>
      <c r="CP12116" s="54">
        <v>64</v>
      </c>
      <c r="CQ12116" s="55">
        <f t="shared" si="189"/>
        <v>0.421875</v>
      </c>
      <c r="CR12116" s="52" t="s">
        <v>28921</v>
      </c>
    </row>
    <row r="12117" spans="81:96">
      <c r="CC12117" s="52">
        <v>12116</v>
      </c>
      <c r="CD12117" s="53" t="s">
        <v>43855</v>
      </c>
      <c r="CE12117" s="53" t="s">
        <v>43856</v>
      </c>
      <c r="CF12117" s="54">
        <v>1442</v>
      </c>
      <c r="CG12117" s="54">
        <v>1.534</v>
      </c>
      <c r="CH12117" s="54">
        <v>2.5070000000000001</v>
      </c>
      <c r="CI12117" s="54">
        <v>0.28499999999999998</v>
      </c>
      <c r="CJ12117" s="54">
        <v>130</v>
      </c>
      <c r="CK12117" s="54">
        <v>3.6</v>
      </c>
      <c r="CL12117" s="54">
        <v>7.6E-3</v>
      </c>
      <c r="CM12117" s="54">
        <v>0.85499999999999998</v>
      </c>
      <c r="CN12117" s="53" t="s">
        <v>43836</v>
      </c>
      <c r="CO12117" s="54">
        <v>28</v>
      </c>
      <c r="CP12117" s="54">
        <v>64</v>
      </c>
      <c r="CQ12117" s="55">
        <f t="shared" si="189"/>
        <v>0.4375</v>
      </c>
      <c r="CR12117" s="52" t="s">
        <v>28921</v>
      </c>
    </row>
    <row r="12118" spans="81:96">
      <c r="CC12118" s="52">
        <v>12117</v>
      </c>
      <c r="CD12118" s="53" t="s">
        <v>37416</v>
      </c>
      <c r="CE12118" s="53" t="s">
        <v>37417</v>
      </c>
      <c r="CF12118" s="54">
        <v>1907</v>
      </c>
      <c r="CG12118" s="54">
        <v>1.48</v>
      </c>
      <c r="CH12118" s="54">
        <v>1.667</v>
      </c>
      <c r="CI12118" s="54">
        <v>0.38400000000000001</v>
      </c>
      <c r="CJ12118" s="54">
        <v>73</v>
      </c>
      <c r="CK12118" s="54">
        <v>8.1</v>
      </c>
      <c r="CL12118" s="54">
        <v>2.4599999999999999E-3</v>
      </c>
      <c r="CM12118" s="54">
        <v>0.39200000000000002</v>
      </c>
      <c r="CN12118" s="53" t="s">
        <v>43836</v>
      </c>
      <c r="CO12118" s="54">
        <v>29</v>
      </c>
      <c r="CP12118" s="54">
        <v>64</v>
      </c>
      <c r="CQ12118" s="55">
        <f t="shared" si="189"/>
        <v>0.453125</v>
      </c>
      <c r="CR12118" s="52" t="s">
        <v>28921</v>
      </c>
    </row>
    <row r="12119" spans="81:96">
      <c r="CC12119" s="52">
        <v>12118</v>
      </c>
      <c r="CD12119" s="53" t="s">
        <v>29562</v>
      </c>
      <c r="CE12119" s="53" t="s">
        <v>29563</v>
      </c>
      <c r="CF12119" s="54">
        <v>1326</v>
      </c>
      <c r="CG12119" s="54">
        <v>1.4710000000000001</v>
      </c>
      <c r="CH12119" s="54">
        <v>1.7849999999999999</v>
      </c>
      <c r="CI12119" s="54">
        <v>1.107</v>
      </c>
      <c r="CJ12119" s="54">
        <v>56</v>
      </c>
      <c r="CK12119" s="54">
        <v>6.7</v>
      </c>
      <c r="CL12119" s="54">
        <v>2.5400000000000002E-3</v>
      </c>
      <c r="CM12119" s="54">
        <v>0.55400000000000005</v>
      </c>
      <c r="CN12119" s="53" t="s">
        <v>43836</v>
      </c>
      <c r="CO12119" s="54">
        <v>30</v>
      </c>
      <c r="CP12119" s="54">
        <v>64</v>
      </c>
      <c r="CQ12119" s="55">
        <f t="shared" si="189"/>
        <v>0.46875</v>
      </c>
      <c r="CR12119" s="52" t="s">
        <v>28921</v>
      </c>
    </row>
    <row r="12120" spans="81:96">
      <c r="CC12120" s="52">
        <v>12119</v>
      </c>
      <c r="CD12120" s="53" t="s">
        <v>42301</v>
      </c>
      <c r="CE12120" s="53" t="s">
        <v>42302</v>
      </c>
      <c r="CF12120" s="54">
        <v>542</v>
      </c>
      <c r="CG12120" s="54">
        <v>1.4550000000000001</v>
      </c>
      <c r="CH12120" s="54">
        <v>1.869</v>
      </c>
      <c r="CI12120" s="54">
        <v>0.39300000000000002</v>
      </c>
      <c r="CJ12120" s="54">
        <v>28</v>
      </c>
      <c r="CK12120" s="54">
        <v>6.4</v>
      </c>
      <c r="CL12120" s="54">
        <v>1.1800000000000001E-3</v>
      </c>
      <c r="CM12120" s="54">
        <v>0.57399999999999995</v>
      </c>
      <c r="CN12120" s="53" t="s">
        <v>43836</v>
      </c>
      <c r="CO12120" s="54">
        <v>31</v>
      </c>
      <c r="CP12120" s="54">
        <v>64</v>
      </c>
      <c r="CQ12120" s="55">
        <f t="shared" si="189"/>
        <v>0.484375</v>
      </c>
      <c r="CR12120" s="52" t="s">
        <v>28921</v>
      </c>
    </row>
    <row r="12121" spans="81:96">
      <c r="CC12121" s="52">
        <v>12120</v>
      </c>
      <c r="CD12121" s="53" t="s">
        <v>43857</v>
      </c>
      <c r="CE12121" s="53" t="s">
        <v>43858</v>
      </c>
      <c r="CF12121" s="54">
        <v>1004</v>
      </c>
      <c r="CG12121" s="54">
        <v>1.452</v>
      </c>
      <c r="CH12121" s="54">
        <v>1.702</v>
      </c>
      <c r="CI12121" s="54">
        <v>0.14799999999999999</v>
      </c>
      <c r="CJ12121" s="54">
        <v>61</v>
      </c>
      <c r="CK12121" s="54">
        <v>5.9</v>
      </c>
      <c r="CL12121" s="54">
        <v>2.48E-3</v>
      </c>
      <c r="CM12121" s="54">
        <v>0.52900000000000003</v>
      </c>
      <c r="CN12121" s="53" t="s">
        <v>43836</v>
      </c>
      <c r="CO12121" s="54">
        <v>32</v>
      </c>
      <c r="CP12121" s="54">
        <v>64</v>
      </c>
      <c r="CQ12121" s="55">
        <f t="shared" si="189"/>
        <v>0.5</v>
      </c>
      <c r="CR12121" s="52" t="s">
        <v>28938</v>
      </c>
    </row>
    <row r="12122" spans="81:96">
      <c r="CC12122" s="52">
        <v>12121</v>
      </c>
      <c r="CD12122" s="53" t="s">
        <v>29564</v>
      </c>
      <c r="CE12122" s="53" t="s">
        <v>29565</v>
      </c>
      <c r="CF12122" s="54">
        <v>1414</v>
      </c>
      <c r="CG12122" s="54">
        <v>1.4490000000000001</v>
      </c>
      <c r="CH12122" s="54">
        <v>1.8640000000000001</v>
      </c>
      <c r="CI12122" s="54">
        <v>0.14599999999999999</v>
      </c>
      <c r="CJ12122" s="54">
        <v>41</v>
      </c>
      <c r="CK12122" s="54" t="s">
        <v>28918</v>
      </c>
      <c r="CL12122" s="54">
        <v>1.99E-3</v>
      </c>
      <c r="CM12122" s="54">
        <v>0.58899999999999997</v>
      </c>
      <c r="CN12122" s="53" t="s">
        <v>43836</v>
      </c>
      <c r="CO12122" s="54">
        <v>33</v>
      </c>
      <c r="CP12122" s="54">
        <v>64</v>
      </c>
      <c r="CQ12122" s="55">
        <f t="shared" si="189"/>
        <v>0.515625</v>
      </c>
      <c r="CR12122" s="52" t="s">
        <v>28938</v>
      </c>
    </row>
    <row r="12123" spans="81:96">
      <c r="CC12123" s="52">
        <v>12122</v>
      </c>
      <c r="CD12123" s="53" t="s">
        <v>43859</v>
      </c>
      <c r="CE12123" s="53" t="s">
        <v>43860</v>
      </c>
      <c r="CF12123" s="54">
        <v>3793</v>
      </c>
      <c r="CG12123" s="54">
        <v>1.43</v>
      </c>
      <c r="CH12123" s="54">
        <v>2.4470000000000001</v>
      </c>
      <c r="CI12123" s="54">
        <v>0.19600000000000001</v>
      </c>
      <c r="CJ12123" s="54">
        <v>112</v>
      </c>
      <c r="CK12123" s="54">
        <v>7.8</v>
      </c>
      <c r="CL12123" s="54">
        <v>6.0600000000000003E-3</v>
      </c>
      <c r="CM12123" s="54">
        <v>0.74199999999999999</v>
      </c>
      <c r="CN12123" s="53" t="s">
        <v>43836</v>
      </c>
      <c r="CO12123" s="54">
        <v>34</v>
      </c>
      <c r="CP12123" s="54">
        <v>64</v>
      </c>
      <c r="CQ12123" s="55">
        <f t="shared" si="189"/>
        <v>0.53125</v>
      </c>
      <c r="CR12123" s="52" t="s">
        <v>28938</v>
      </c>
    </row>
    <row r="12124" spans="81:96">
      <c r="CC12124" s="52">
        <v>12123</v>
      </c>
      <c r="CD12124" s="53" t="s">
        <v>43861</v>
      </c>
      <c r="CE12124" s="53" t="s">
        <v>43862</v>
      </c>
      <c r="CF12124" s="54">
        <v>650</v>
      </c>
      <c r="CG12124" s="54">
        <v>1.3240000000000001</v>
      </c>
      <c r="CH12124" s="54">
        <v>1.542</v>
      </c>
      <c r="CI12124" s="54">
        <v>0.25</v>
      </c>
      <c r="CJ12124" s="54">
        <v>20</v>
      </c>
      <c r="CK12124" s="54" t="s">
        <v>28918</v>
      </c>
      <c r="CL12124" s="54">
        <v>6.3000000000000003E-4</v>
      </c>
      <c r="CM12124" s="54">
        <v>0.41299999999999998</v>
      </c>
      <c r="CN12124" s="53" t="s">
        <v>43836</v>
      </c>
      <c r="CO12124" s="54">
        <v>35</v>
      </c>
      <c r="CP12124" s="54">
        <v>64</v>
      </c>
      <c r="CQ12124" s="55">
        <f t="shared" si="189"/>
        <v>0.546875</v>
      </c>
      <c r="CR12124" s="52" t="s">
        <v>28938</v>
      </c>
    </row>
    <row r="12125" spans="81:96">
      <c r="CC12125" s="52">
        <v>12124</v>
      </c>
      <c r="CD12125" s="53" t="s">
        <v>37438</v>
      </c>
      <c r="CE12125" s="53" t="s">
        <v>37439</v>
      </c>
      <c r="CF12125" s="54">
        <v>399</v>
      </c>
      <c r="CG12125" s="54">
        <v>1.2909999999999999</v>
      </c>
      <c r="CH12125" s="54">
        <v>1.6359999999999999</v>
      </c>
      <c r="CI12125" s="54">
        <v>0.82499999999999996</v>
      </c>
      <c r="CJ12125" s="54">
        <v>63</v>
      </c>
      <c r="CK12125" s="54">
        <v>3.5</v>
      </c>
      <c r="CL12125" s="54">
        <v>1.48E-3</v>
      </c>
      <c r="CM12125" s="54">
        <v>0.52900000000000003</v>
      </c>
      <c r="CN12125" s="53" t="s">
        <v>43836</v>
      </c>
      <c r="CO12125" s="54">
        <v>36</v>
      </c>
      <c r="CP12125" s="54">
        <v>64</v>
      </c>
      <c r="CQ12125" s="55">
        <f t="shared" si="189"/>
        <v>0.5625</v>
      </c>
      <c r="CR12125" s="52" t="s">
        <v>28938</v>
      </c>
    </row>
    <row r="12126" spans="81:96">
      <c r="CC12126" s="52">
        <v>12125</v>
      </c>
      <c r="CD12126" s="53" t="s">
        <v>43863</v>
      </c>
      <c r="CE12126" s="53" t="s">
        <v>43864</v>
      </c>
      <c r="CF12126" s="54">
        <v>1178</v>
      </c>
      <c r="CG12126" s="54">
        <v>1.284</v>
      </c>
      <c r="CH12126" s="54">
        <v>1.407</v>
      </c>
      <c r="CI12126" s="54">
        <v>0.20399999999999999</v>
      </c>
      <c r="CJ12126" s="54">
        <v>54</v>
      </c>
      <c r="CK12126" s="54">
        <v>8.8000000000000007</v>
      </c>
      <c r="CL12126" s="54">
        <v>1.81E-3</v>
      </c>
      <c r="CM12126" s="54">
        <v>0.42199999999999999</v>
      </c>
      <c r="CN12126" s="53" t="s">
        <v>43836</v>
      </c>
      <c r="CO12126" s="54">
        <v>37</v>
      </c>
      <c r="CP12126" s="54">
        <v>64</v>
      </c>
      <c r="CQ12126" s="55">
        <f t="shared" si="189"/>
        <v>0.578125</v>
      </c>
      <c r="CR12126" s="52" t="s">
        <v>28938</v>
      </c>
    </row>
    <row r="12127" spans="81:96">
      <c r="CC12127" s="52">
        <v>12126</v>
      </c>
      <c r="CD12127" s="53" t="s">
        <v>43865</v>
      </c>
      <c r="CE12127" s="53" t="s">
        <v>43866</v>
      </c>
      <c r="CF12127" s="54">
        <v>691</v>
      </c>
      <c r="CG12127" s="54">
        <v>1.276</v>
      </c>
      <c r="CH12127" s="54">
        <v>1.5740000000000001</v>
      </c>
      <c r="CI12127" s="54">
        <v>0.24299999999999999</v>
      </c>
      <c r="CJ12127" s="54">
        <v>37</v>
      </c>
      <c r="CK12127" s="54">
        <v>6.6</v>
      </c>
      <c r="CL12127" s="54">
        <v>1.67E-3</v>
      </c>
      <c r="CM12127" s="54">
        <v>0.54</v>
      </c>
      <c r="CN12127" s="53" t="s">
        <v>43836</v>
      </c>
      <c r="CO12127" s="54">
        <v>38</v>
      </c>
      <c r="CP12127" s="54">
        <v>64</v>
      </c>
      <c r="CQ12127" s="55">
        <f t="shared" si="189"/>
        <v>0.59375</v>
      </c>
      <c r="CR12127" s="52" t="s">
        <v>28938</v>
      </c>
    </row>
    <row r="12128" spans="81:96">
      <c r="CC12128" s="52">
        <v>12127</v>
      </c>
      <c r="CD12128" s="53" t="s">
        <v>37301</v>
      </c>
      <c r="CE12128" s="53" t="s">
        <v>37302</v>
      </c>
      <c r="CF12128" s="54">
        <v>487</v>
      </c>
      <c r="CG12128" s="54">
        <v>1.2749999999999999</v>
      </c>
      <c r="CH12128" s="54">
        <v>2.2970000000000002</v>
      </c>
      <c r="CI12128" s="54">
        <v>0.30399999999999999</v>
      </c>
      <c r="CJ12128" s="54">
        <v>23</v>
      </c>
      <c r="CK12128" s="54">
        <v>5.3</v>
      </c>
      <c r="CL12128" s="54">
        <v>1.32E-3</v>
      </c>
      <c r="CM12128" s="54">
        <v>0.64900000000000002</v>
      </c>
      <c r="CN12128" s="53" t="s">
        <v>43836</v>
      </c>
      <c r="CO12128" s="54">
        <v>39</v>
      </c>
      <c r="CP12128" s="54">
        <v>64</v>
      </c>
      <c r="CQ12128" s="55">
        <f t="shared" si="189"/>
        <v>0.609375</v>
      </c>
      <c r="CR12128" s="52" t="s">
        <v>28938</v>
      </c>
    </row>
    <row r="12129" spans="81:96">
      <c r="CC12129" s="52">
        <v>12128</v>
      </c>
      <c r="CD12129" s="53" t="s">
        <v>29568</v>
      </c>
      <c r="CE12129" s="53" t="s">
        <v>29569</v>
      </c>
      <c r="CF12129" s="54">
        <v>487</v>
      </c>
      <c r="CG12129" s="54">
        <v>1.2390000000000001</v>
      </c>
      <c r="CH12129" s="54">
        <v>1.325</v>
      </c>
      <c r="CI12129" s="54">
        <v>0.93799999999999994</v>
      </c>
      <c r="CJ12129" s="54">
        <v>64</v>
      </c>
      <c r="CK12129" s="54">
        <v>3.6</v>
      </c>
      <c r="CL12129" s="54">
        <v>1.7099999999999999E-3</v>
      </c>
      <c r="CM12129" s="54">
        <v>0.42299999999999999</v>
      </c>
      <c r="CN12129" s="53" t="s">
        <v>43836</v>
      </c>
      <c r="CO12129" s="54">
        <v>40</v>
      </c>
      <c r="CP12129" s="54">
        <v>64</v>
      </c>
      <c r="CQ12129" s="55">
        <f t="shared" si="189"/>
        <v>0.625</v>
      </c>
      <c r="CR12129" s="52" t="s">
        <v>28938</v>
      </c>
    </row>
    <row r="12130" spans="81:96">
      <c r="CC12130" s="52">
        <v>12129</v>
      </c>
      <c r="CD12130" s="53" t="s">
        <v>39953</v>
      </c>
      <c r="CE12130" s="53" t="s">
        <v>39954</v>
      </c>
      <c r="CF12130" s="54">
        <v>177</v>
      </c>
      <c r="CG12130" s="54">
        <v>1.2</v>
      </c>
      <c r="CH12130" s="54">
        <v>1</v>
      </c>
      <c r="CI12130" s="54">
        <v>0.89300000000000002</v>
      </c>
      <c r="CJ12130" s="54">
        <v>28</v>
      </c>
      <c r="CK12130" s="54">
        <v>3.9</v>
      </c>
      <c r="CL12130" s="54">
        <v>2.1000000000000001E-4</v>
      </c>
      <c r="CM12130" s="54">
        <v>0.13100000000000001</v>
      </c>
      <c r="CN12130" s="53" t="s">
        <v>43836</v>
      </c>
      <c r="CO12130" s="54">
        <v>41</v>
      </c>
      <c r="CP12130" s="54">
        <v>64</v>
      </c>
      <c r="CQ12130" s="55">
        <f t="shared" si="189"/>
        <v>0.640625</v>
      </c>
      <c r="CR12130" s="52" t="s">
        <v>28938</v>
      </c>
    </row>
    <row r="12131" spans="81:96">
      <c r="CC12131" s="52">
        <v>12130</v>
      </c>
      <c r="CD12131" s="53" t="s">
        <v>40985</v>
      </c>
      <c r="CE12131" s="53" t="s">
        <v>40986</v>
      </c>
      <c r="CF12131" s="54">
        <v>525</v>
      </c>
      <c r="CG12131" s="54">
        <v>1.153</v>
      </c>
      <c r="CH12131" s="54">
        <v>1.0580000000000001</v>
      </c>
      <c r="CI12131" s="54">
        <v>0.28999999999999998</v>
      </c>
      <c r="CJ12131" s="54">
        <v>31</v>
      </c>
      <c r="CK12131" s="54">
        <v>8</v>
      </c>
      <c r="CL12131" s="54">
        <v>8.0000000000000004E-4</v>
      </c>
      <c r="CM12131" s="54">
        <v>0.29199999999999998</v>
      </c>
      <c r="CN12131" s="53" t="s">
        <v>43836</v>
      </c>
      <c r="CO12131" s="54">
        <v>42</v>
      </c>
      <c r="CP12131" s="54">
        <v>64</v>
      </c>
      <c r="CQ12131" s="55">
        <f t="shared" si="189"/>
        <v>0.65625</v>
      </c>
      <c r="CR12131" s="52" t="s">
        <v>28938</v>
      </c>
    </row>
    <row r="12132" spans="81:96">
      <c r="CC12132" s="52">
        <v>12131</v>
      </c>
      <c r="CD12132" s="53" t="s">
        <v>32378</v>
      </c>
      <c r="CE12132" s="53" t="s">
        <v>32379</v>
      </c>
      <c r="CF12132" s="54">
        <v>1586</v>
      </c>
      <c r="CG12132" s="54">
        <v>1.1240000000000001</v>
      </c>
      <c r="CH12132" s="54">
        <v>1.5680000000000001</v>
      </c>
      <c r="CI12132" s="54">
        <v>0.121</v>
      </c>
      <c r="CJ12132" s="54">
        <v>174</v>
      </c>
      <c r="CK12132" s="54">
        <v>5.7</v>
      </c>
      <c r="CL12132" s="54">
        <v>3.9300000000000003E-3</v>
      </c>
      <c r="CM12132" s="54">
        <v>0.47699999999999998</v>
      </c>
      <c r="CN12132" s="53" t="s">
        <v>43836</v>
      </c>
      <c r="CO12132" s="54">
        <v>43</v>
      </c>
      <c r="CP12132" s="54">
        <v>64</v>
      </c>
      <c r="CQ12132" s="55">
        <f t="shared" si="189"/>
        <v>0.671875</v>
      </c>
      <c r="CR12132" s="52" t="s">
        <v>28938</v>
      </c>
    </row>
    <row r="12133" spans="81:96">
      <c r="CC12133" s="52">
        <v>12132</v>
      </c>
      <c r="CD12133" s="53" t="s">
        <v>43867</v>
      </c>
      <c r="CE12133" s="53" t="s">
        <v>43868</v>
      </c>
      <c r="CF12133" s="54">
        <v>567</v>
      </c>
      <c r="CG12133" s="54">
        <v>1.0900000000000001</v>
      </c>
      <c r="CH12133" s="54">
        <v>1.409</v>
      </c>
      <c r="CI12133" s="54">
        <v>0.14299999999999999</v>
      </c>
      <c r="CJ12133" s="54">
        <v>63</v>
      </c>
      <c r="CK12133" s="54">
        <v>5.9</v>
      </c>
      <c r="CL12133" s="54">
        <v>9.2000000000000003E-4</v>
      </c>
      <c r="CM12133" s="54">
        <v>0.29399999999999998</v>
      </c>
      <c r="CN12133" s="53" t="s">
        <v>43836</v>
      </c>
      <c r="CO12133" s="54">
        <v>44</v>
      </c>
      <c r="CP12133" s="54">
        <v>64</v>
      </c>
      <c r="CQ12133" s="55">
        <f t="shared" si="189"/>
        <v>0.6875</v>
      </c>
      <c r="CR12133" s="52" t="s">
        <v>28938</v>
      </c>
    </row>
    <row r="12134" spans="81:96">
      <c r="CC12134" s="52">
        <v>12133</v>
      </c>
      <c r="CD12134" s="53" t="s">
        <v>41951</v>
      </c>
      <c r="CE12134" s="53" t="s">
        <v>41952</v>
      </c>
      <c r="CF12134" s="54">
        <v>1102</v>
      </c>
      <c r="CG12134" s="54">
        <v>1.0409999999999999</v>
      </c>
      <c r="CH12134" s="54">
        <v>1.3089999999999999</v>
      </c>
      <c r="CI12134" s="54">
        <v>0.22600000000000001</v>
      </c>
      <c r="CJ12134" s="54">
        <v>62</v>
      </c>
      <c r="CK12134" s="54">
        <v>9.8000000000000007</v>
      </c>
      <c r="CL12134" s="54">
        <v>1.5499999999999999E-3</v>
      </c>
      <c r="CM12134" s="54">
        <v>0.38200000000000001</v>
      </c>
      <c r="CN12134" s="53" t="s">
        <v>43836</v>
      </c>
      <c r="CO12134" s="54">
        <v>45</v>
      </c>
      <c r="CP12134" s="54">
        <v>64</v>
      </c>
      <c r="CQ12134" s="55">
        <f t="shared" si="189"/>
        <v>0.703125</v>
      </c>
      <c r="CR12134" s="52" t="s">
        <v>28938</v>
      </c>
    </row>
    <row r="12135" spans="81:96">
      <c r="CC12135" s="52">
        <v>12134</v>
      </c>
      <c r="CD12135" s="53" t="s">
        <v>42333</v>
      </c>
      <c r="CE12135" s="53" t="s">
        <v>42334</v>
      </c>
      <c r="CF12135" s="54">
        <v>636</v>
      </c>
      <c r="CG12135" s="54">
        <v>1.0349999999999999</v>
      </c>
      <c r="CH12135" s="54">
        <v>1.2190000000000001</v>
      </c>
      <c r="CI12135" s="54">
        <v>0.39100000000000001</v>
      </c>
      <c r="CJ12135" s="54">
        <v>46</v>
      </c>
      <c r="CK12135" s="54">
        <v>6.8</v>
      </c>
      <c r="CL12135" s="54">
        <v>1.1900000000000001E-3</v>
      </c>
      <c r="CM12135" s="54">
        <v>0.35599999999999998</v>
      </c>
      <c r="CN12135" s="53" t="s">
        <v>43836</v>
      </c>
      <c r="CO12135" s="54">
        <v>46</v>
      </c>
      <c r="CP12135" s="54">
        <v>64</v>
      </c>
      <c r="CQ12135" s="55">
        <f t="shared" si="189"/>
        <v>0.71875</v>
      </c>
      <c r="CR12135" s="52" t="s">
        <v>28938</v>
      </c>
    </row>
    <row r="12136" spans="81:96">
      <c r="CC12136" s="52">
        <v>12135</v>
      </c>
      <c r="CD12136" s="53" t="s">
        <v>41954</v>
      </c>
      <c r="CE12136" s="53" t="s">
        <v>41955</v>
      </c>
      <c r="CF12136" s="54">
        <v>705</v>
      </c>
      <c r="CG12136" s="54">
        <v>0.94399999999999995</v>
      </c>
      <c r="CH12136" s="54">
        <v>1.2110000000000001</v>
      </c>
      <c r="CI12136" s="54">
        <v>0.108</v>
      </c>
      <c r="CJ12136" s="54">
        <v>65</v>
      </c>
      <c r="CK12136" s="54">
        <v>4.9000000000000004</v>
      </c>
      <c r="CL12136" s="54">
        <v>1.6000000000000001E-3</v>
      </c>
      <c r="CM12136" s="54">
        <v>0.28000000000000003</v>
      </c>
      <c r="CN12136" s="53" t="s">
        <v>43836</v>
      </c>
      <c r="CO12136" s="54">
        <v>47</v>
      </c>
      <c r="CP12136" s="54">
        <v>64</v>
      </c>
      <c r="CQ12136" s="55">
        <f t="shared" si="189"/>
        <v>0.734375</v>
      </c>
      <c r="CR12136" s="52" t="s">
        <v>28938</v>
      </c>
    </row>
    <row r="12137" spans="81:96">
      <c r="CC12137" s="52">
        <v>12136</v>
      </c>
      <c r="CD12137" s="53" t="s">
        <v>43869</v>
      </c>
      <c r="CE12137" s="53" t="s">
        <v>43870</v>
      </c>
      <c r="CF12137" s="54">
        <v>894</v>
      </c>
      <c r="CG12137" s="54">
        <v>0.93</v>
      </c>
      <c r="CH12137" s="54">
        <v>1.571</v>
      </c>
      <c r="CI12137" s="54">
        <v>9.6000000000000002E-2</v>
      </c>
      <c r="CJ12137" s="54">
        <v>52</v>
      </c>
      <c r="CK12137" s="54">
        <v>7.3</v>
      </c>
      <c r="CL12137" s="54">
        <v>1.75E-3</v>
      </c>
      <c r="CM12137" s="54">
        <v>0.52</v>
      </c>
      <c r="CN12137" s="53" t="s">
        <v>43836</v>
      </c>
      <c r="CO12137" s="54">
        <v>48</v>
      </c>
      <c r="CP12137" s="54">
        <v>64</v>
      </c>
      <c r="CQ12137" s="55">
        <f t="shared" si="189"/>
        <v>0.75</v>
      </c>
      <c r="CR12137" s="52" t="s">
        <v>28953</v>
      </c>
    </row>
    <row r="12138" spans="81:96">
      <c r="CC12138" s="52">
        <v>12137</v>
      </c>
      <c r="CD12138" s="53" t="s">
        <v>43871</v>
      </c>
      <c r="CE12138" s="53" t="s">
        <v>43872</v>
      </c>
      <c r="CF12138" s="54">
        <v>684</v>
      </c>
      <c r="CG12138" s="54">
        <v>0.91500000000000004</v>
      </c>
      <c r="CH12138" s="54">
        <v>1.226</v>
      </c>
      <c r="CI12138" s="54">
        <v>0.17899999999999999</v>
      </c>
      <c r="CJ12138" s="54">
        <v>28</v>
      </c>
      <c r="CK12138" s="54">
        <v>9.3000000000000007</v>
      </c>
      <c r="CL12138" s="54">
        <v>8.3000000000000001E-4</v>
      </c>
      <c r="CM12138" s="54">
        <v>0.33</v>
      </c>
      <c r="CN12138" s="53" t="s">
        <v>43836</v>
      </c>
      <c r="CO12138" s="54">
        <v>49</v>
      </c>
      <c r="CP12138" s="54">
        <v>64</v>
      </c>
      <c r="CQ12138" s="55">
        <f t="shared" si="189"/>
        <v>0.765625</v>
      </c>
      <c r="CR12138" s="52" t="s">
        <v>28953</v>
      </c>
    </row>
    <row r="12139" spans="81:96">
      <c r="CC12139" s="52">
        <v>12138</v>
      </c>
      <c r="CD12139" s="53" t="s">
        <v>43873</v>
      </c>
      <c r="CE12139" s="53" t="s">
        <v>43874</v>
      </c>
      <c r="CF12139" s="54">
        <v>626</v>
      </c>
      <c r="CG12139" s="54">
        <v>0.84599999999999997</v>
      </c>
      <c r="CH12139" s="54">
        <v>1.151</v>
      </c>
      <c r="CI12139" s="54">
        <v>0.13600000000000001</v>
      </c>
      <c r="CJ12139" s="54">
        <v>44</v>
      </c>
      <c r="CK12139" s="54">
        <v>6.2</v>
      </c>
      <c r="CL12139" s="54">
        <v>1.1900000000000001E-3</v>
      </c>
      <c r="CM12139" s="54">
        <v>0.28999999999999998</v>
      </c>
      <c r="CN12139" s="53" t="s">
        <v>43836</v>
      </c>
      <c r="CO12139" s="54">
        <v>50</v>
      </c>
      <c r="CP12139" s="54">
        <v>64</v>
      </c>
      <c r="CQ12139" s="55">
        <f t="shared" si="189"/>
        <v>0.78125</v>
      </c>
      <c r="CR12139" s="52" t="s">
        <v>28953</v>
      </c>
    </row>
    <row r="12140" spans="81:96">
      <c r="CC12140" s="52">
        <v>12139</v>
      </c>
      <c r="CD12140" s="53" t="s">
        <v>43875</v>
      </c>
      <c r="CE12140" s="53" t="s">
        <v>43876</v>
      </c>
      <c r="CF12140" s="54">
        <v>209</v>
      </c>
      <c r="CG12140" s="54">
        <v>0.78</v>
      </c>
      <c r="CH12140" s="54">
        <v>0.99</v>
      </c>
      <c r="CI12140" s="54">
        <v>0.3</v>
      </c>
      <c r="CJ12140" s="54">
        <v>20</v>
      </c>
      <c r="CK12140" s="54">
        <v>6.2</v>
      </c>
      <c r="CL12140" s="54">
        <v>4.8000000000000001E-4</v>
      </c>
      <c r="CM12140" s="54">
        <v>0.30599999999999999</v>
      </c>
      <c r="CN12140" s="53" t="s">
        <v>43836</v>
      </c>
      <c r="CO12140" s="54">
        <v>51</v>
      </c>
      <c r="CP12140" s="54">
        <v>64</v>
      </c>
      <c r="CQ12140" s="55">
        <f t="shared" si="189"/>
        <v>0.796875</v>
      </c>
      <c r="CR12140" s="52" t="s">
        <v>28953</v>
      </c>
    </row>
    <row r="12141" spans="81:96">
      <c r="CC12141" s="52">
        <v>12140</v>
      </c>
      <c r="CD12141" s="53" t="s">
        <v>43877</v>
      </c>
      <c r="CE12141" s="53" t="s">
        <v>43878</v>
      </c>
      <c r="CF12141" s="54">
        <v>572</v>
      </c>
      <c r="CG12141" s="54">
        <v>0.77100000000000002</v>
      </c>
      <c r="CH12141" s="54">
        <v>1.2</v>
      </c>
      <c r="CI12141" s="54">
        <v>0.442</v>
      </c>
      <c r="CJ12141" s="54">
        <v>43</v>
      </c>
      <c r="CK12141" s="54">
        <v>9.1</v>
      </c>
      <c r="CL12141" s="54">
        <v>9.7000000000000005E-4</v>
      </c>
      <c r="CM12141" s="54">
        <v>0.33100000000000002</v>
      </c>
      <c r="CN12141" s="53" t="s">
        <v>43836</v>
      </c>
      <c r="CO12141" s="54">
        <v>52</v>
      </c>
      <c r="CP12141" s="54">
        <v>64</v>
      </c>
      <c r="CQ12141" s="55">
        <f t="shared" si="189"/>
        <v>0.8125</v>
      </c>
      <c r="CR12141" s="52" t="s">
        <v>28953</v>
      </c>
    </row>
    <row r="12142" spans="81:96">
      <c r="CC12142" s="52">
        <v>12141</v>
      </c>
      <c r="CD12142" s="53" t="s">
        <v>43836</v>
      </c>
      <c r="CE12142" s="53" t="s">
        <v>43879</v>
      </c>
      <c r="CF12142" s="54">
        <v>388</v>
      </c>
      <c r="CG12142" s="54">
        <v>0.73099999999999998</v>
      </c>
      <c r="CH12142" s="54">
        <v>0.84199999999999997</v>
      </c>
      <c r="CI12142" s="54">
        <v>7.8E-2</v>
      </c>
      <c r="CJ12142" s="54">
        <v>51</v>
      </c>
      <c r="CK12142" s="54">
        <v>6.4</v>
      </c>
      <c r="CL12142" s="54">
        <v>4.8000000000000001E-4</v>
      </c>
      <c r="CM12142" s="54">
        <v>0.14000000000000001</v>
      </c>
      <c r="CN12142" s="53" t="s">
        <v>43836</v>
      </c>
      <c r="CO12142" s="54">
        <v>53</v>
      </c>
      <c r="CP12142" s="54">
        <v>64</v>
      </c>
      <c r="CQ12142" s="55">
        <f t="shared" si="189"/>
        <v>0.828125</v>
      </c>
      <c r="CR12142" s="52" t="s">
        <v>28953</v>
      </c>
    </row>
    <row r="12143" spans="81:96">
      <c r="CC12143" s="52">
        <v>12142</v>
      </c>
      <c r="CD12143" s="53" t="s">
        <v>41968</v>
      </c>
      <c r="CE12143" s="53" t="s">
        <v>41969</v>
      </c>
      <c r="CF12143" s="54">
        <v>297</v>
      </c>
      <c r="CG12143" s="54">
        <v>0.70499999999999996</v>
      </c>
      <c r="CH12143" s="54">
        <v>0.96</v>
      </c>
      <c r="CI12143" s="54">
        <v>9.9000000000000005E-2</v>
      </c>
      <c r="CJ12143" s="54">
        <v>71</v>
      </c>
      <c r="CK12143" s="54">
        <v>4.5999999999999996</v>
      </c>
      <c r="CL12143" s="54">
        <v>9.5E-4</v>
      </c>
      <c r="CM12143" s="54">
        <v>0.29899999999999999</v>
      </c>
      <c r="CN12143" s="53" t="s">
        <v>43836</v>
      </c>
      <c r="CO12143" s="54">
        <v>54</v>
      </c>
      <c r="CP12143" s="54">
        <v>64</v>
      </c>
      <c r="CQ12143" s="55">
        <f t="shared" si="189"/>
        <v>0.84375</v>
      </c>
      <c r="CR12143" s="52" t="s">
        <v>28953</v>
      </c>
    </row>
    <row r="12144" spans="81:96">
      <c r="CC12144" s="52">
        <v>12143</v>
      </c>
      <c r="CD12144" s="53" t="s">
        <v>29574</v>
      </c>
      <c r="CE12144" s="53" t="s">
        <v>29575</v>
      </c>
      <c r="CF12144" s="54">
        <v>420</v>
      </c>
      <c r="CG12144" s="54">
        <v>0.70399999999999996</v>
      </c>
      <c r="CH12144" s="54"/>
      <c r="CI12144" s="54">
        <v>0.66700000000000004</v>
      </c>
      <c r="CJ12144" s="54">
        <v>30</v>
      </c>
      <c r="CK12144" s="54">
        <v>7.6</v>
      </c>
      <c r="CL12144" s="54">
        <v>6.8999999999999997E-4</v>
      </c>
      <c r="CM12144" s="54"/>
      <c r="CN12144" s="53" t="s">
        <v>43836</v>
      </c>
      <c r="CO12144" s="54">
        <v>55</v>
      </c>
      <c r="CP12144" s="54">
        <v>64</v>
      </c>
      <c r="CQ12144" s="55">
        <f t="shared" si="189"/>
        <v>0.859375</v>
      </c>
      <c r="CR12144" s="52" t="s">
        <v>28953</v>
      </c>
    </row>
    <row r="12145" spans="81:96">
      <c r="CC12145" s="52">
        <v>12144</v>
      </c>
      <c r="CD12145" s="53" t="s">
        <v>43880</v>
      </c>
      <c r="CE12145" s="53" t="s">
        <v>43881</v>
      </c>
      <c r="CF12145" s="54">
        <v>41</v>
      </c>
      <c r="CG12145" s="54">
        <v>0.66700000000000004</v>
      </c>
      <c r="CH12145" s="54">
        <v>0.59599999999999997</v>
      </c>
      <c r="CI12145" s="54">
        <v>0</v>
      </c>
      <c r="CJ12145" s="54">
        <v>5</v>
      </c>
      <c r="CK12145" s="54"/>
      <c r="CL12145" s="54">
        <v>1.1E-4</v>
      </c>
      <c r="CM12145" s="54">
        <v>0.13700000000000001</v>
      </c>
      <c r="CN12145" s="53" t="s">
        <v>43836</v>
      </c>
      <c r="CO12145" s="54">
        <v>56</v>
      </c>
      <c r="CP12145" s="54">
        <v>64</v>
      </c>
      <c r="CQ12145" s="55">
        <f t="shared" si="189"/>
        <v>0.875</v>
      </c>
      <c r="CR12145" s="52" t="s">
        <v>28953</v>
      </c>
    </row>
    <row r="12146" spans="81:96">
      <c r="CC12146" s="52">
        <v>12145</v>
      </c>
      <c r="CD12146" s="53" t="s">
        <v>43882</v>
      </c>
      <c r="CE12146" s="53" t="s">
        <v>43883</v>
      </c>
      <c r="CF12146" s="54">
        <v>761</v>
      </c>
      <c r="CG12146" s="54">
        <v>0.63600000000000001</v>
      </c>
      <c r="CH12146" s="54">
        <v>0.79800000000000004</v>
      </c>
      <c r="CI12146" s="54">
        <v>7.9000000000000001E-2</v>
      </c>
      <c r="CJ12146" s="54">
        <v>76</v>
      </c>
      <c r="CK12146" s="54">
        <v>8.5</v>
      </c>
      <c r="CL12146" s="54">
        <v>8.0000000000000004E-4</v>
      </c>
      <c r="CM12146" s="54">
        <v>0.155</v>
      </c>
      <c r="CN12146" s="53" t="s">
        <v>43836</v>
      </c>
      <c r="CO12146" s="54">
        <v>57</v>
      </c>
      <c r="CP12146" s="54">
        <v>64</v>
      </c>
      <c r="CQ12146" s="55">
        <f t="shared" si="189"/>
        <v>0.890625</v>
      </c>
      <c r="CR12146" s="52" t="s">
        <v>28953</v>
      </c>
    </row>
    <row r="12147" spans="81:96">
      <c r="CC12147" s="52">
        <v>12146</v>
      </c>
      <c r="CD12147" s="53" t="s">
        <v>29576</v>
      </c>
      <c r="CE12147" s="53" t="s">
        <v>29577</v>
      </c>
      <c r="CF12147" s="54">
        <v>736</v>
      </c>
      <c r="CG12147" s="54">
        <v>0.59199999999999997</v>
      </c>
      <c r="CH12147" s="54">
        <v>0.94899999999999995</v>
      </c>
      <c r="CI12147" s="54">
        <v>1</v>
      </c>
      <c r="CJ12147" s="54">
        <v>8</v>
      </c>
      <c r="CK12147" s="54" t="s">
        <v>28918</v>
      </c>
      <c r="CL12147" s="54">
        <v>1.08E-3</v>
      </c>
      <c r="CM12147" s="54">
        <v>0.34899999999999998</v>
      </c>
      <c r="CN12147" s="53" t="s">
        <v>43836</v>
      </c>
      <c r="CO12147" s="54">
        <v>58</v>
      </c>
      <c r="CP12147" s="54">
        <v>64</v>
      </c>
      <c r="CQ12147" s="55">
        <f t="shared" si="189"/>
        <v>0.90625</v>
      </c>
      <c r="CR12147" s="52" t="s">
        <v>28953</v>
      </c>
    </row>
    <row r="12148" spans="81:96">
      <c r="CC12148" s="52">
        <v>12147</v>
      </c>
      <c r="CD12148" s="53" t="s">
        <v>43884</v>
      </c>
      <c r="CE12148" s="53" t="s">
        <v>43885</v>
      </c>
      <c r="CF12148" s="54">
        <v>155</v>
      </c>
      <c r="CG12148" s="54">
        <v>0.58499999999999996</v>
      </c>
      <c r="CH12148" s="54">
        <v>0.59499999999999997</v>
      </c>
      <c r="CI12148" s="54">
        <v>0</v>
      </c>
      <c r="CJ12148" s="54">
        <v>47</v>
      </c>
      <c r="CK12148" s="54">
        <v>6.7</v>
      </c>
      <c r="CL12148" s="54">
        <v>2.2000000000000001E-4</v>
      </c>
      <c r="CM12148" s="54">
        <v>0.12</v>
      </c>
      <c r="CN12148" s="53" t="s">
        <v>43836</v>
      </c>
      <c r="CO12148" s="54">
        <v>59</v>
      </c>
      <c r="CP12148" s="54">
        <v>64</v>
      </c>
      <c r="CQ12148" s="55">
        <f t="shared" si="189"/>
        <v>0.921875</v>
      </c>
      <c r="CR12148" s="52" t="s">
        <v>28953</v>
      </c>
    </row>
    <row r="12149" spans="81:96">
      <c r="CC12149" s="52">
        <v>12148</v>
      </c>
      <c r="CD12149" s="53" t="s">
        <v>29578</v>
      </c>
      <c r="CE12149" s="53" t="s">
        <v>29579</v>
      </c>
      <c r="CF12149" s="54">
        <v>817</v>
      </c>
      <c r="CG12149" s="54">
        <v>0.57499999999999996</v>
      </c>
      <c r="CH12149" s="54">
        <v>0.72599999999999998</v>
      </c>
      <c r="CI12149" s="54">
        <v>0.14299999999999999</v>
      </c>
      <c r="CJ12149" s="54">
        <v>63</v>
      </c>
      <c r="CK12149" s="54">
        <v>8.4</v>
      </c>
      <c r="CL12149" s="54">
        <v>1.17E-3</v>
      </c>
      <c r="CM12149" s="54">
        <v>0.23200000000000001</v>
      </c>
      <c r="CN12149" s="53" t="s">
        <v>43836</v>
      </c>
      <c r="CO12149" s="54">
        <v>60</v>
      </c>
      <c r="CP12149" s="54">
        <v>64</v>
      </c>
      <c r="CQ12149" s="55">
        <f t="shared" si="189"/>
        <v>0.9375</v>
      </c>
      <c r="CR12149" s="52" t="s">
        <v>28953</v>
      </c>
    </row>
    <row r="12150" spans="81:96">
      <c r="CC12150" s="52">
        <v>12149</v>
      </c>
      <c r="CD12150" s="53" t="s">
        <v>43886</v>
      </c>
      <c r="CE12150" s="53" t="s">
        <v>43887</v>
      </c>
      <c r="CF12150" s="54">
        <v>572</v>
      </c>
      <c r="CG12150" s="54">
        <v>0.39200000000000002</v>
      </c>
      <c r="CH12150" s="54">
        <v>0.41399999999999998</v>
      </c>
      <c r="CI12150" s="54">
        <v>0.121</v>
      </c>
      <c r="CJ12150" s="54">
        <v>454</v>
      </c>
      <c r="CK12150" s="54">
        <v>2.7</v>
      </c>
      <c r="CL12150" s="54">
        <v>7.5000000000000002E-4</v>
      </c>
      <c r="CM12150" s="54">
        <v>4.7E-2</v>
      </c>
      <c r="CN12150" s="53" t="s">
        <v>43836</v>
      </c>
      <c r="CO12150" s="54">
        <v>61</v>
      </c>
      <c r="CP12150" s="54">
        <v>64</v>
      </c>
      <c r="CQ12150" s="55">
        <f t="shared" si="189"/>
        <v>0.953125</v>
      </c>
      <c r="CR12150" s="52" t="s">
        <v>28953</v>
      </c>
    </row>
    <row r="12151" spans="81:96">
      <c r="CC12151" s="52">
        <v>12150</v>
      </c>
      <c r="CD12151" s="53" t="s">
        <v>43888</v>
      </c>
      <c r="CE12151" s="53" t="s">
        <v>43889</v>
      </c>
      <c r="CF12151" s="54">
        <v>96</v>
      </c>
      <c r="CG12151" s="54">
        <v>0.32900000000000001</v>
      </c>
      <c r="CH12151" s="54">
        <v>0.20599999999999999</v>
      </c>
      <c r="CI12151" s="54">
        <v>5.0999999999999997E-2</v>
      </c>
      <c r="CJ12151" s="54">
        <v>39</v>
      </c>
      <c r="CK12151" s="54"/>
      <c r="CL12151" s="54">
        <v>1E-4</v>
      </c>
      <c r="CM12151" s="54">
        <v>3.7999999999999999E-2</v>
      </c>
      <c r="CN12151" s="53" t="s">
        <v>43836</v>
      </c>
      <c r="CO12151" s="54">
        <v>62</v>
      </c>
      <c r="CP12151" s="54">
        <v>64</v>
      </c>
      <c r="CQ12151" s="55">
        <f t="shared" si="189"/>
        <v>0.96875</v>
      </c>
      <c r="CR12151" s="52" t="s">
        <v>28953</v>
      </c>
    </row>
    <row r="12152" spans="81:96">
      <c r="CC12152" s="52">
        <v>12151</v>
      </c>
      <c r="CD12152" s="53" t="s">
        <v>43890</v>
      </c>
      <c r="CE12152" s="53" t="s">
        <v>43891</v>
      </c>
      <c r="CF12152" s="54">
        <v>223</v>
      </c>
      <c r="CG12152" s="54">
        <v>0.19400000000000001</v>
      </c>
      <c r="CH12152" s="54">
        <v>0.31900000000000001</v>
      </c>
      <c r="CI12152" s="54">
        <v>1.7999999999999999E-2</v>
      </c>
      <c r="CJ12152" s="54">
        <v>56</v>
      </c>
      <c r="CK12152" s="54" t="s">
        <v>28918</v>
      </c>
      <c r="CL12152" s="54">
        <v>2.5999999999999998E-4</v>
      </c>
      <c r="CM12152" s="54">
        <v>9.9000000000000005E-2</v>
      </c>
      <c r="CN12152" s="53" t="s">
        <v>43836</v>
      </c>
      <c r="CO12152" s="54">
        <v>63</v>
      </c>
      <c r="CP12152" s="54">
        <v>64</v>
      </c>
      <c r="CQ12152" s="55">
        <f t="shared" si="189"/>
        <v>0.984375</v>
      </c>
      <c r="CR12152" s="52" t="s">
        <v>28953</v>
      </c>
    </row>
    <row r="12153" spans="81:96">
      <c r="CC12153" s="52">
        <v>12152</v>
      </c>
      <c r="CD12153" s="53" t="s">
        <v>43892</v>
      </c>
      <c r="CE12153" s="53" t="s">
        <v>43893</v>
      </c>
      <c r="CF12153" s="54">
        <v>83</v>
      </c>
      <c r="CG12153" s="54">
        <v>0.13600000000000001</v>
      </c>
      <c r="CH12153" s="54">
        <v>0.111</v>
      </c>
      <c r="CI12153" s="54">
        <v>0</v>
      </c>
      <c r="CJ12153" s="54">
        <v>75</v>
      </c>
      <c r="CK12153" s="54"/>
      <c r="CL12153" s="54">
        <v>8.0000000000000007E-5</v>
      </c>
      <c r="CM12153" s="54">
        <v>1.6E-2</v>
      </c>
      <c r="CN12153" s="53" t="s">
        <v>43836</v>
      </c>
      <c r="CO12153" s="54">
        <v>64</v>
      </c>
      <c r="CP12153" s="54">
        <v>64</v>
      </c>
      <c r="CQ12153" s="55">
        <f t="shared" si="189"/>
        <v>1</v>
      </c>
      <c r="CR12153" s="52" t="s">
        <v>28953</v>
      </c>
    </row>
    <row r="12154" spans="81:96">
      <c r="CC12154" s="52">
        <v>12153</v>
      </c>
      <c r="CD12154" s="53" t="s">
        <v>35899</v>
      </c>
      <c r="CE12154" s="53" t="s">
        <v>35900</v>
      </c>
      <c r="CF12154" s="54">
        <v>34609</v>
      </c>
      <c r="CG12154" s="54">
        <v>6.3929999999999998</v>
      </c>
      <c r="CH12154" s="54">
        <v>7.7690000000000001</v>
      </c>
      <c r="CI12154" s="54">
        <v>1.2709999999999999</v>
      </c>
      <c r="CJ12154" s="54">
        <v>380</v>
      </c>
      <c r="CK12154" s="54">
        <v>8.4</v>
      </c>
      <c r="CL12154" s="54">
        <v>4.5690000000000001E-2</v>
      </c>
      <c r="CM12154" s="54">
        <v>1.9359999999999999</v>
      </c>
      <c r="CN12154" s="53" t="s">
        <v>43894</v>
      </c>
      <c r="CO12154" s="54">
        <v>1</v>
      </c>
      <c r="CP12154" s="54">
        <v>28</v>
      </c>
      <c r="CQ12154" s="55">
        <f t="shared" si="189"/>
        <v>3.5714285714285712E-2</v>
      </c>
      <c r="CR12154" s="52" t="s">
        <v>28907</v>
      </c>
    </row>
    <row r="12155" spans="81:96">
      <c r="CC12155" s="52">
        <v>12154</v>
      </c>
      <c r="CD12155" s="53" t="s">
        <v>34959</v>
      </c>
      <c r="CE12155" s="53" t="s">
        <v>34960</v>
      </c>
      <c r="CF12155" s="54">
        <v>25780</v>
      </c>
      <c r="CG12155" s="54">
        <v>3.5139999999999998</v>
      </c>
      <c r="CH12155" s="54">
        <v>4.1120000000000001</v>
      </c>
      <c r="CI12155" s="54">
        <v>0.85799999999999998</v>
      </c>
      <c r="CJ12155" s="54">
        <v>628</v>
      </c>
      <c r="CK12155" s="54">
        <v>8.6999999999999993</v>
      </c>
      <c r="CL12155" s="54">
        <v>3.5130000000000002E-2</v>
      </c>
      <c r="CM12155" s="54">
        <v>1.107</v>
      </c>
      <c r="CN12155" s="53" t="s">
        <v>43894</v>
      </c>
      <c r="CO12155" s="54">
        <v>2</v>
      </c>
      <c r="CP12155" s="54">
        <v>28</v>
      </c>
      <c r="CQ12155" s="55">
        <f t="shared" si="189"/>
        <v>7.1428571428571425E-2</v>
      </c>
      <c r="CR12155" s="52" t="s">
        <v>28907</v>
      </c>
    </row>
    <row r="12156" spans="81:96">
      <c r="CC12156" s="52">
        <v>12155</v>
      </c>
      <c r="CD12156" s="53" t="s">
        <v>43895</v>
      </c>
      <c r="CE12156" s="53" t="s">
        <v>43896</v>
      </c>
      <c r="CF12156" s="54">
        <v>2600</v>
      </c>
      <c r="CG12156" s="54">
        <v>3.47</v>
      </c>
      <c r="CH12156" s="54">
        <v>3.4870000000000001</v>
      </c>
      <c r="CI12156" s="54">
        <v>0.76900000000000002</v>
      </c>
      <c r="CJ12156" s="54">
        <v>182</v>
      </c>
      <c r="CK12156" s="54">
        <v>3.7</v>
      </c>
      <c r="CL12156" s="54">
        <v>6.5599999999999999E-3</v>
      </c>
      <c r="CM12156" s="54">
        <v>0.85199999999999998</v>
      </c>
      <c r="CN12156" s="53" t="s">
        <v>43894</v>
      </c>
      <c r="CO12156" s="54">
        <v>3</v>
      </c>
      <c r="CP12156" s="54">
        <v>28</v>
      </c>
      <c r="CQ12156" s="55">
        <f t="shared" si="189"/>
        <v>0.10714285714285714</v>
      </c>
      <c r="CR12156" s="52" t="s">
        <v>28907</v>
      </c>
    </row>
    <row r="12157" spans="81:96">
      <c r="CC12157" s="52">
        <v>12156</v>
      </c>
      <c r="CD12157" s="53" t="s">
        <v>36908</v>
      </c>
      <c r="CE12157" s="53" t="s">
        <v>36909</v>
      </c>
      <c r="CF12157" s="54">
        <v>603</v>
      </c>
      <c r="CG12157" s="54">
        <v>3.2909999999999999</v>
      </c>
      <c r="CH12157" s="54">
        <v>2.9830000000000001</v>
      </c>
      <c r="CI12157" s="54">
        <v>0.42599999999999999</v>
      </c>
      <c r="CJ12157" s="54">
        <v>54</v>
      </c>
      <c r="CK12157" s="54">
        <v>3.2</v>
      </c>
      <c r="CL12157" s="54">
        <v>2.0100000000000001E-3</v>
      </c>
      <c r="CM12157" s="54">
        <v>0.71499999999999997</v>
      </c>
      <c r="CN12157" s="53" t="s">
        <v>43894</v>
      </c>
      <c r="CO12157" s="54">
        <v>4</v>
      </c>
      <c r="CP12157" s="54">
        <v>28</v>
      </c>
      <c r="CQ12157" s="55">
        <f t="shared" si="189"/>
        <v>0.14285714285714285</v>
      </c>
      <c r="CR12157" s="52" t="s">
        <v>28907</v>
      </c>
    </row>
    <row r="12158" spans="81:96">
      <c r="CC12158" s="52">
        <v>12157</v>
      </c>
      <c r="CD12158" s="53" t="s">
        <v>7264</v>
      </c>
      <c r="CE12158" s="53" t="s">
        <v>7263</v>
      </c>
      <c r="CF12158" s="54">
        <v>3061</v>
      </c>
      <c r="CG12158" s="54">
        <v>3.18</v>
      </c>
      <c r="CH12158" s="54">
        <v>3.2570000000000001</v>
      </c>
      <c r="CI12158" s="54">
        <v>0.505</v>
      </c>
      <c r="CJ12158" s="54">
        <v>572</v>
      </c>
      <c r="CK12158" s="54">
        <v>2.5</v>
      </c>
      <c r="CL12158" s="54">
        <v>1.044E-2</v>
      </c>
      <c r="CM12158" s="54">
        <v>0.77200000000000002</v>
      </c>
      <c r="CN12158" s="53" t="s">
        <v>43894</v>
      </c>
      <c r="CO12158" s="54">
        <v>5</v>
      </c>
      <c r="CP12158" s="54">
        <v>28</v>
      </c>
      <c r="CQ12158" s="55">
        <f t="shared" si="189"/>
        <v>0.17857142857142858</v>
      </c>
      <c r="CR12158" s="52" t="s">
        <v>28907</v>
      </c>
    </row>
    <row r="12159" spans="81:96">
      <c r="CC12159" s="52">
        <v>12158</v>
      </c>
      <c r="CD12159" s="53" t="s">
        <v>36912</v>
      </c>
      <c r="CE12159" s="53" t="s">
        <v>36913</v>
      </c>
      <c r="CF12159" s="54">
        <v>4120</v>
      </c>
      <c r="CG12159" s="54">
        <v>3.1320000000000001</v>
      </c>
      <c r="CH12159" s="54">
        <v>4.6520000000000001</v>
      </c>
      <c r="CI12159" s="54">
        <v>0.89</v>
      </c>
      <c r="CJ12159" s="54">
        <v>172</v>
      </c>
      <c r="CK12159" s="54">
        <v>5.5</v>
      </c>
      <c r="CL12159" s="54">
        <v>7.7099999999999998E-3</v>
      </c>
      <c r="CM12159" s="54">
        <v>1.0620000000000001</v>
      </c>
      <c r="CN12159" s="53" t="s">
        <v>43894</v>
      </c>
      <c r="CO12159" s="54">
        <v>6</v>
      </c>
      <c r="CP12159" s="54">
        <v>28</v>
      </c>
      <c r="CQ12159" s="55">
        <f t="shared" si="189"/>
        <v>0.21428571428571427</v>
      </c>
      <c r="CR12159" s="52" t="s">
        <v>28907</v>
      </c>
    </row>
    <row r="12160" spans="81:96">
      <c r="CC12160" s="52">
        <v>12159</v>
      </c>
      <c r="CD12160" s="53" t="s">
        <v>21093</v>
      </c>
      <c r="CE12160" s="53" t="s">
        <v>21091</v>
      </c>
      <c r="CF12160" s="54">
        <v>2331</v>
      </c>
      <c r="CG12160" s="54">
        <v>3.0259999999999998</v>
      </c>
      <c r="CH12160" s="54">
        <v>3.3029999999999999</v>
      </c>
      <c r="CI12160" s="54">
        <v>0.51500000000000001</v>
      </c>
      <c r="CJ12160" s="54">
        <v>445</v>
      </c>
      <c r="CK12160" s="54">
        <v>2.6</v>
      </c>
      <c r="CL12160" s="54">
        <v>7.92E-3</v>
      </c>
      <c r="CM12160" s="54">
        <v>0.82099999999999995</v>
      </c>
      <c r="CN12160" s="53" t="s">
        <v>43894</v>
      </c>
      <c r="CO12160" s="54">
        <v>7</v>
      </c>
      <c r="CP12160" s="54">
        <v>28</v>
      </c>
      <c r="CQ12160" s="55">
        <f t="shared" si="189"/>
        <v>0.25</v>
      </c>
      <c r="CR12160" s="52" t="s">
        <v>28921</v>
      </c>
    </row>
    <row r="12161" spans="81:96">
      <c r="CC12161" s="52">
        <v>12160</v>
      </c>
      <c r="CD12161" s="53" t="s">
        <v>43897</v>
      </c>
      <c r="CE12161" s="53" t="s">
        <v>43898</v>
      </c>
      <c r="CF12161" s="54">
        <v>1024</v>
      </c>
      <c r="CG12161" s="54">
        <v>2.9180000000000001</v>
      </c>
      <c r="CH12161" s="54">
        <v>2.6880000000000002</v>
      </c>
      <c r="CI12161" s="54">
        <v>0.439</v>
      </c>
      <c r="CJ12161" s="54">
        <v>57</v>
      </c>
      <c r="CK12161" s="54">
        <v>5.3</v>
      </c>
      <c r="CL12161" s="54">
        <v>3.0300000000000001E-3</v>
      </c>
      <c r="CM12161" s="54">
        <v>0.96</v>
      </c>
      <c r="CN12161" s="53" t="s">
        <v>43894</v>
      </c>
      <c r="CO12161" s="54">
        <v>8</v>
      </c>
      <c r="CP12161" s="54">
        <v>28</v>
      </c>
      <c r="CQ12161" s="55">
        <f t="shared" si="189"/>
        <v>0.2857142857142857</v>
      </c>
      <c r="CR12161" s="52" t="s">
        <v>28921</v>
      </c>
    </row>
    <row r="12162" spans="81:96">
      <c r="CC12162" s="52">
        <v>12161</v>
      </c>
      <c r="CD12162" s="53" t="s">
        <v>36805</v>
      </c>
      <c r="CE12162" s="53" t="s">
        <v>36806</v>
      </c>
      <c r="CF12162" s="54">
        <v>2502</v>
      </c>
      <c r="CG12162" s="54">
        <v>2.6989999999999998</v>
      </c>
      <c r="CH12162" s="54">
        <v>3.3290000000000002</v>
      </c>
      <c r="CI12162" s="54">
        <v>0.442</v>
      </c>
      <c r="CJ12162" s="54">
        <v>77</v>
      </c>
      <c r="CK12162" s="54">
        <v>6.2</v>
      </c>
      <c r="CL12162" s="54">
        <v>7.45E-3</v>
      </c>
      <c r="CM12162" s="54">
        <v>1.329</v>
      </c>
      <c r="CN12162" s="53" t="s">
        <v>43894</v>
      </c>
      <c r="CO12162" s="54">
        <v>9</v>
      </c>
      <c r="CP12162" s="54">
        <v>28</v>
      </c>
      <c r="CQ12162" s="55">
        <f t="shared" ref="CQ12162:CQ12225" si="190">CO12162/CP12162</f>
        <v>0.32142857142857145</v>
      </c>
      <c r="CR12162" s="52" t="s">
        <v>28921</v>
      </c>
    </row>
    <row r="12163" spans="81:96">
      <c r="CC12163" s="52">
        <v>12162</v>
      </c>
      <c r="CD12163" s="53" t="s">
        <v>35003</v>
      </c>
      <c r="CE12163" s="53" t="s">
        <v>35004</v>
      </c>
      <c r="CF12163" s="54">
        <v>4502</v>
      </c>
      <c r="CG12163" s="54">
        <v>2.0950000000000002</v>
      </c>
      <c r="CH12163" s="54">
        <v>2.339</v>
      </c>
      <c r="CI12163" s="54">
        <v>0.51300000000000001</v>
      </c>
      <c r="CJ12163" s="54">
        <v>446</v>
      </c>
      <c r="CK12163" s="54">
        <v>4.4000000000000004</v>
      </c>
      <c r="CL12163" s="54">
        <v>1.251E-2</v>
      </c>
      <c r="CM12163" s="54">
        <v>0.69</v>
      </c>
      <c r="CN12163" s="53" t="s">
        <v>43894</v>
      </c>
      <c r="CO12163" s="54">
        <v>10</v>
      </c>
      <c r="CP12163" s="54">
        <v>28</v>
      </c>
      <c r="CQ12163" s="55">
        <f t="shared" si="190"/>
        <v>0.35714285714285715</v>
      </c>
      <c r="CR12163" s="52" t="s">
        <v>28921</v>
      </c>
    </row>
    <row r="12164" spans="81:96">
      <c r="CC12164" s="52">
        <v>12163</v>
      </c>
      <c r="CD12164" s="53" t="s">
        <v>36940</v>
      </c>
      <c r="CE12164" s="53" t="s">
        <v>36941</v>
      </c>
      <c r="CF12164" s="54">
        <v>461</v>
      </c>
      <c r="CG12164" s="54">
        <v>1.77</v>
      </c>
      <c r="CH12164" s="54">
        <v>1.76</v>
      </c>
      <c r="CI12164" s="54">
        <v>0.26200000000000001</v>
      </c>
      <c r="CJ12164" s="54">
        <v>42</v>
      </c>
      <c r="CK12164" s="54">
        <v>3.9</v>
      </c>
      <c r="CL12164" s="54">
        <v>8.3000000000000001E-4</v>
      </c>
      <c r="CM12164" s="54">
        <v>0.30399999999999999</v>
      </c>
      <c r="CN12164" s="53" t="s">
        <v>43894</v>
      </c>
      <c r="CO12164" s="54">
        <v>11</v>
      </c>
      <c r="CP12164" s="54">
        <v>28</v>
      </c>
      <c r="CQ12164" s="55">
        <f t="shared" si="190"/>
        <v>0.39285714285714285</v>
      </c>
      <c r="CR12164" s="52" t="s">
        <v>28921</v>
      </c>
    </row>
    <row r="12165" spans="81:96">
      <c r="CC12165" s="52">
        <v>12164</v>
      </c>
      <c r="CD12165" s="53" t="s">
        <v>43899</v>
      </c>
      <c r="CE12165" s="53" t="s">
        <v>43900</v>
      </c>
      <c r="CF12165" s="54">
        <v>1651</v>
      </c>
      <c r="CG12165" s="54">
        <v>1.7270000000000001</v>
      </c>
      <c r="CH12165" s="54">
        <v>1.6850000000000001</v>
      </c>
      <c r="CI12165" s="54">
        <v>0.27300000000000002</v>
      </c>
      <c r="CJ12165" s="54">
        <v>33</v>
      </c>
      <c r="CK12165" s="54">
        <v>9</v>
      </c>
      <c r="CL12165" s="54">
        <v>2.15E-3</v>
      </c>
      <c r="CM12165" s="54">
        <v>0.45400000000000001</v>
      </c>
      <c r="CN12165" s="53" t="s">
        <v>43894</v>
      </c>
      <c r="CO12165" s="54">
        <v>12</v>
      </c>
      <c r="CP12165" s="54">
        <v>28</v>
      </c>
      <c r="CQ12165" s="55">
        <f t="shared" si="190"/>
        <v>0.42857142857142855</v>
      </c>
      <c r="CR12165" s="52" t="s">
        <v>28921</v>
      </c>
    </row>
    <row r="12166" spans="81:96">
      <c r="CC12166" s="52">
        <v>12165</v>
      </c>
      <c r="CD12166" s="53" t="s">
        <v>37715</v>
      </c>
      <c r="CE12166" s="53" t="s">
        <v>37716</v>
      </c>
      <c r="CF12166" s="54">
        <v>16435</v>
      </c>
      <c r="CG12166" s="54">
        <v>1.6519999999999999</v>
      </c>
      <c r="CH12166" s="54">
        <v>1.859</v>
      </c>
      <c r="CI12166" s="54">
        <v>0.48899999999999999</v>
      </c>
      <c r="CJ12166" s="54">
        <v>440</v>
      </c>
      <c r="CK12166" s="54" t="s">
        <v>28918</v>
      </c>
      <c r="CL12166" s="54">
        <v>1.6639999999999999E-2</v>
      </c>
      <c r="CM12166" s="54">
        <v>0.47099999999999997</v>
      </c>
      <c r="CN12166" s="53" t="s">
        <v>43894</v>
      </c>
      <c r="CO12166" s="54">
        <v>13</v>
      </c>
      <c r="CP12166" s="54">
        <v>28</v>
      </c>
      <c r="CQ12166" s="55">
        <f t="shared" si="190"/>
        <v>0.4642857142857143</v>
      </c>
      <c r="CR12166" s="52" t="s">
        <v>28921</v>
      </c>
    </row>
    <row r="12167" spans="81:96">
      <c r="CC12167" s="52">
        <v>12166</v>
      </c>
      <c r="CD12167" s="53" t="s">
        <v>36942</v>
      </c>
      <c r="CE12167" s="53" t="s">
        <v>36943</v>
      </c>
      <c r="CF12167" s="54">
        <v>5926</v>
      </c>
      <c r="CG12167" s="54">
        <v>1.6080000000000001</v>
      </c>
      <c r="CH12167" s="54">
        <v>2.3250000000000002</v>
      </c>
      <c r="CI12167" s="54">
        <v>0.23799999999999999</v>
      </c>
      <c r="CJ12167" s="54">
        <v>84</v>
      </c>
      <c r="CK12167" s="54" t="s">
        <v>28918</v>
      </c>
      <c r="CL12167" s="54">
        <v>3.9699999999999996E-3</v>
      </c>
      <c r="CM12167" s="54">
        <v>0.57699999999999996</v>
      </c>
      <c r="CN12167" s="53" t="s">
        <v>43894</v>
      </c>
      <c r="CO12167" s="54">
        <v>14</v>
      </c>
      <c r="CP12167" s="54">
        <v>28</v>
      </c>
      <c r="CQ12167" s="55">
        <f t="shared" si="190"/>
        <v>0.5</v>
      </c>
      <c r="CR12167" s="52" t="s">
        <v>28938</v>
      </c>
    </row>
    <row r="12168" spans="81:96">
      <c r="CC12168" s="52">
        <v>12167</v>
      </c>
      <c r="CD12168" s="53" t="s">
        <v>37136</v>
      </c>
      <c r="CE12168" s="53" t="s">
        <v>37137</v>
      </c>
      <c r="CF12168" s="54">
        <v>64</v>
      </c>
      <c r="CG12168" s="54">
        <v>1.605</v>
      </c>
      <c r="CH12168" s="54">
        <v>1.605</v>
      </c>
      <c r="CI12168" s="54">
        <v>0.10299999999999999</v>
      </c>
      <c r="CJ12168" s="54">
        <v>29</v>
      </c>
      <c r="CK12168" s="54"/>
      <c r="CL12168" s="54">
        <v>3.5E-4</v>
      </c>
      <c r="CM12168" s="54">
        <v>0.57999999999999996</v>
      </c>
      <c r="CN12168" s="53" t="s">
        <v>43894</v>
      </c>
      <c r="CO12168" s="54">
        <v>15</v>
      </c>
      <c r="CP12168" s="54">
        <v>28</v>
      </c>
      <c r="CQ12168" s="55">
        <f t="shared" si="190"/>
        <v>0.5357142857142857</v>
      </c>
      <c r="CR12168" s="52" t="s">
        <v>28938</v>
      </c>
    </row>
    <row r="12169" spans="81:96">
      <c r="CC12169" s="52">
        <v>12168</v>
      </c>
      <c r="CD12169" s="53" t="s">
        <v>37717</v>
      </c>
      <c r="CE12169" s="53" t="s">
        <v>37718</v>
      </c>
      <c r="CF12169" s="54">
        <v>516</v>
      </c>
      <c r="CG12169" s="54">
        <v>1.573</v>
      </c>
      <c r="CH12169" s="54">
        <v>1.7789999999999999</v>
      </c>
      <c r="CI12169" s="54">
        <v>0.311</v>
      </c>
      <c r="CJ12169" s="54">
        <v>106</v>
      </c>
      <c r="CK12169" s="54">
        <v>2.2999999999999998</v>
      </c>
      <c r="CL12169" s="54">
        <v>2.2300000000000002E-3</v>
      </c>
      <c r="CM12169" s="54">
        <v>0.51900000000000002</v>
      </c>
      <c r="CN12169" s="53" t="s">
        <v>43894</v>
      </c>
      <c r="CO12169" s="54">
        <v>16</v>
      </c>
      <c r="CP12169" s="54">
        <v>28</v>
      </c>
      <c r="CQ12169" s="55">
        <f t="shared" si="190"/>
        <v>0.5714285714285714</v>
      </c>
      <c r="CR12169" s="52" t="s">
        <v>28938</v>
      </c>
    </row>
    <row r="12170" spans="81:96">
      <c r="CC12170" s="52">
        <v>12169</v>
      </c>
      <c r="CD12170" s="53" t="s">
        <v>29490</v>
      </c>
      <c r="CE12170" s="53" t="s">
        <v>29491</v>
      </c>
      <c r="CF12170" s="54">
        <v>3693</v>
      </c>
      <c r="CG12170" s="54">
        <v>1.4390000000000001</v>
      </c>
      <c r="CH12170" s="54">
        <v>1.278</v>
      </c>
      <c r="CI12170" s="54">
        <v>0.23300000000000001</v>
      </c>
      <c r="CJ12170" s="54">
        <v>103</v>
      </c>
      <c r="CK12170" s="54" t="s">
        <v>28918</v>
      </c>
      <c r="CL12170" s="54">
        <v>4.8500000000000001E-3</v>
      </c>
      <c r="CM12170" s="54">
        <v>0.57399999999999995</v>
      </c>
      <c r="CN12170" s="53" t="s">
        <v>43894</v>
      </c>
      <c r="CO12170" s="54">
        <v>17</v>
      </c>
      <c r="CP12170" s="54">
        <v>28</v>
      </c>
      <c r="CQ12170" s="55">
        <f t="shared" si="190"/>
        <v>0.6071428571428571</v>
      </c>
      <c r="CR12170" s="52" t="s">
        <v>28938</v>
      </c>
    </row>
    <row r="12171" spans="81:96">
      <c r="CC12171" s="52">
        <v>12170</v>
      </c>
      <c r="CD12171" s="53" t="s">
        <v>36017</v>
      </c>
      <c r="CE12171" s="53" t="s">
        <v>36018</v>
      </c>
      <c r="CF12171" s="54">
        <v>519</v>
      </c>
      <c r="CG12171" s="54">
        <v>1.37</v>
      </c>
      <c r="CH12171" s="54"/>
      <c r="CI12171" s="54">
        <v>0.158</v>
      </c>
      <c r="CJ12171" s="54">
        <v>57</v>
      </c>
      <c r="CK12171" s="54">
        <v>5.8</v>
      </c>
      <c r="CL12171" s="54">
        <v>1.1299999999999999E-3</v>
      </c>
      <c r="CM12171" s="54"/>
      <c r="CN12171" s="53" t="s">
        <v>43894</v>
      </c>
      <c r="CO12171" s="54">
        <v>18</v>
      </c>
      <c r="CP12171" s="54">
        <v>28</v>
      </c>
      <c r="CQ12171" s="55">
        <f t="shared" si="190"/>
        <v>0.6428571428571429</v>
      </c>
      <c r="CR12171" s="52" t="s">
        <v>28938</v>
      </c>
    </row>
    <row r="12172" spans="81:96">
      <c r="CC12172" s="52">
        <v>12171</v>
      </c>
      <c r="CD12172" s="53" t="s">
        <v>43901</v>
      </c>
      <c r="CE12172" s="53" t="s">
        <v>43902</v>
      </c>
      <c r="CF12172" s="54">
        <v>138</v>
      </c>
      <c r="CG12172" s="54">
        <v>1.36</v>
      </c>
      <c r="CH12172" s="54">
        <v>1.3720000000000001</v>
      </c>
      <c r="CI12172" s="54">
        <v>0.435</v>
      </c>
      <c r="CJ12172" s="54">
        <v>46</v>
      </c>
      <c r="CK12172" s="54">
        <v>1.7</v>
      </c>
      <c r="CL12172" s="54">
        <v>2.7999999999999998E-4</v>
      </c>
      <c r="CM12172" s="54">
        <v>0.20300000000000001</v>
      </c>
      <c r="CN12172" s="53" t="s">
        <v>43894</v>
      </c>
      <c r="CO12172" s="54">
        <v>19</v>
      </c>
      <c r="CP12172" s="54">
        <v>28</v>
      </c>
      <c r="CQ12172" s="55">
        <f t="shared" si="190"/>
        <v>0.6785714285714286</v>
      </c>
      <c r="CR12172" s="52" t="s">
        <v>28938</v>
      </c>
    </row>
    <row r="12173" spans="81:96">
      <c r="CC12173" s="52">
        <v>12172</v>
      </c>
      <c r="CD12173" s="53" t="s">
        <v>43903</v>
      </c>
      <c r="CE12173" s="53" t="s">
        <v>43904</v>
      </c>
      <c r="CF12173" s="54">
        <v>87</v>
      </c>
      <c r="CG12173" s="54">
        <v>1.357</v>
      </c>
      <c r="CH12173" s="54">
        <v>0.71299999999999997</v>
      </c>
      <c r="CI12173" s="54"/>
      <c r="CJ12173" s="54">
        <v>0</v>
      </c>
      <c r="CK12173" s="54"/>
      <c r="CL12173" s="54">
        <v>2.1000000000000001E-4</v>
      </c>
      <c r="CM12173" s="54">
        <v>0.13200000000000001</v>
      </c>
      <c r="CN12173" s="53" t="s">
        <v>43894</v>
      </c>
      <c r="CO12173" s="54">
        <v>20</v>
      </c>
      <c r="CP12173" s="54">
        <v>28</v>
      </c>
      <c r="CQ12173" s="55">
        <f t="shared" si="190"/>
        <v>0.7142857142857143</v>
      </c>
      <c r="CR12173" s="52" t="s">
        <v>28938</v>
      </c>
    </row>
    <row r="12174" spans="81:96">
      <c r="CC12174" s="52">
        <v>12173</v>
      </c>
      <c r="CD12174" s="53" t="s">
        <v>36847</v>
      </c>
      <c r="CE12174" s="53" t="s">
        <v>36848</v>
      </c>
      <c r="CF12174" s="54">
        <v>686</v>
      </c>
      <c r="CG12174" s="54">
        <v>1.306</v>
      </c>
      <c r="CH12174" s="54">
        <v>1.9059999999999999</v>
      </c>
      <c r="CI12174" s="54">
        <v>8.6999999999999994E-2</v>
      </c>
      <c r="CJ12174" s="54">
        <v>23</v>
      </c>
      <c r="CK12174" s="54">
        <v>6</v>
      </c>
      <c r="CL12174" s="54">
        <v>2.3500000000000001E-3</v>
      </c>
      <c r="CM12174" s="54">
        <v>0.81899999999999995</v>
      </c>
      <c r="CN12174" s="53" t="s">
        <v>43894</v>
      </c>
      <c r="CO12174" s="54">
        <v>21</v>
      </c>
      <c r="CP12174" s="54">
        <v>28</v>
      </c>
      <c r="CQ12174" s="55">
        <f t="shared" si="190"/>
        <v>0.75</v>
      </c>
      <c r="CR12174" s="52" t="s">
        <v>28953</v>
      </c>
    </row>
    <row r="12175" spans="81:96">
      <c r="CC12175" s="52">
        <v>12174</v>
      </c>
      <c r="CD12175" s="53" t="s">
        <v>36035</v>
      </c>
      <c r="CE12175" s="53" t="s">
        <v>36036</v>
      </c>
      <c r="CF12175" s="54">
        <v>990</v>
      </c>
      <c r="CG12175" s="54">
        <v>1.1830000000000001</v>
      </c>
      <c r="CH12175" s="54">
        <v>1.3089999999999999</v>
      </c>
      <c r="CI12175" s="54">
        <v>0.193</v>
      </c>
      <c r="CJ12175" s="54">
        <v>259</v>
      </c>
      <c r="CK12175" s="54">
        <v>3.7</v>
      </c>
      <c r="CL12175" s="54">
        <v>2.8700000000000002E-3</v>
      </c>
      <c r="CM12175" s="54">
        <v>0.32700000000000001</v>
      </c>
      <c r="CN12175" s="53" t="s">
        <v>43894</v>
      </c>
      <c r="CO12175" s="54">
        <v>22</v>
      </c>
      <c r="CP12175" s="54">
        <v>28</v>
      </c>
      <c r="CQ12175" s="55">
        <f t="shared" si="190"/>
        <v>0.7857142857142857</v>
      </c>
      <c r="CR12175" s="52" t="s">
        <v>28953</v>
      </c>
    </row>
    <row r="12176" spans="81:96">
      <c r="CC12176" s="52">
        <v>12175</v>
      </c>
      <c r="CD12176" s="53" t="s">
        <v>36948</v>
      </c>
      <c r="CE12176" s="53" t="s">
        <v>36949</v>
      </c>
      <c r="CF12176" s="54">
        <v>526</v>
      </c>
      <c r="CG12176" s="54">
        <v>1.038</v>
      </c>
      <c r="CH12176" s="54">
        <v>1.4319999999999999</v>
      </c>
      <c r="CI12176" s="54">
        <v>0.38100000000000001</v>
      </c>
      <c r="CJ12176" s="54">
        <v>21</v>
      </c>
      <c r="CK12176" s="54">
        <v>8.4</v>
      </c>
      <c r="CL12176" s="54">
        <v>6.3000000000000003E-4</v>
      </c>
      <c r="CM12176" s="54">
        <v>0.33900000000000002</v>
      </c>
      <c r="CN12176" s="53" t="s">
        <v>43894</v>
      </c>
      <c r="CO12176" s="54">
        <v>23</v>
      </c>
      <c r="CP12176" s="54">
        <v>28</v>
      </c>
      <c r="CQ12176" s="55">
        <f t="shared" si="190"/>
        <v>0.8214285714285714</v>
      </c>
      <c r="CR12176" s="52" t="s">
        <v>28953</v>
      </c>
    </row>
    <row r="12177" spans="81:96">
      <c r="CC12177" s="52">
        <v>12176</v>
      </c>
      <c r="CD12177" s="53" t="s">
        <v>36105</v>
      </c>
      <c r="CE12177" s="53" t="s">
        <v>36106</v>
      </c>
      <c r="CF12177" s="54">
        <v>466</v>
      </c>
      <c r="CG12177" s="54">
        <v>0.76400000000000001</v>
      </c>
      <c r="CH12177" s="54">
        <v>0.84899999999999998</v>
      </c>
      <c r="CI12177" s="54">
        <v>5.7000000000000002E-2</v>
      </c>
      <c r="CJ12177" s="54">
        <v>87</v>
      </c>
      <c r="CK12177" s="54">
        <v>5</v>
      </c>
      <c r="CL12177" s="54">
        <v>9.3999999999999997E-4</v>
      </c>
      <c r="CM12177" s="54">
        <v>0.17399999999999999</v>
      </c>
      <c r="CN12177" s="53" t="s">
        <v>43894</v>
      </c>
      <c r="CO12177" s="54">
        <v>24</v>
      </c>
      <c r="CP12177" s="54">
        <v>28</v>
      </c>
      <c r="CQ12177" s="55">
        <f t="shared" si="190"/>
        <v>0.8571428571428571</v>
      </c>
      <c r="CR12177" s="52" t="s">
        <v>28953</v>
      </c>
    </row>
    <row r="12178" spans="81:96">
      <c r="CC12178" s="52">
        <v>12177</v>
      </c>
      <c r="CD12178" s="53" t="s">
        <v>37721</v>
      </c>
      <c r="CE12178" s="53" t="s">
        <v>37722</v>
      </c>
      <c r="CF12178" s="54">
        <v>189</v>
      </c>
      <c r="CG12178" s="54">
        <v>0.73299999999999998</v>
      </c>
      <c r="CH12178" s="54">
        <v>0.76</v>
      </c>
      <c r="CI12178" s="54">
        <v>0.41199999999999998</v>
      </c>
      <c r="CJ12178" s="54">
        <v>34</v>
      </c>
      <c r="CK12178" s="54">
        <v>4</v>
      </c>
      <c r="CL12178" s="54">
        <v>4.6999999999999999E-4</v>
      </c>
      <c r="CM12178" s="54">
        <v>0.17299999999999999</v>
      </c>
      <c r="CN12178" s="53" t="s">
        <v>43894</v>
      </c>
      <c r="CO12178" s="54">
        <v>25</v>
      </c>
      <c r="CP12178" s="54">
        <v>28</v>
      </c>
      <c r="CQ12178" s="55">
        <f t="shared" si="190"/>
        <v>0.8928571428571429</v>
      </c>
      <c r="CR12178" s="52" t="s">
        <v>28953</v>
      </c>
    </row>
    <row r="12179" spans="81:96">
      <c r="CC12179" s="52">
        <v>12178</v>
      </c>
      <c r="CD12179" s="53" t="s">
        <v>36956</v>
      </c>
      <c r="CE12179" s="53" t="s">
        <v>36957</v>
      </c>
      <c r="CF12179" s="54">
        <v>137</v>
      </c>
      <c r="CG12179" s="54">
        <v>0.58799999999999997</v>
      </c>
      <c r="CH12179" s="54">
        <v>1</v>
      </c>
      <c r="CI12179" s="54">
        <v>0.16700000000000001</v>
      </c>
      <c r="CJ12179" s="54">
        <v>24</v>
      </c>
      <c r="CK12179" s="54">
        <v>4.9000000000000004</v>
      </c>
      <c r="CL12179" s="54">
        <v>4.6999999999999999E-4</v>
      </c>
      <c r="CM12179" s="54">
        <v>0.34799999999999998</v>
      </c>
      <c r="CN12179" s="53" t="s">
        <v>43894</v>
      </c>
      <c r="CO12179" s="54">
        <v>26</v>
      </c>
      <c r="CP12179" s="54">
        <v>28</v>
      </c>
      <c r="CQ12179" s="55">
        <f t="shared" si="190"/>
        <v>0.9285714285714286</v>
      </c>
      <c r="CR12179" s="52" t="s">
        <v>28953</v>
      </c>
    </row>
    <row r="12180" spans="81:96">
      <c r="CC12180" s="52">
        <v>12179</v>
      </c>
      <c r="CD12180" s="53" t="s">
        <v>34546</v>
      </c>
      <c r="CE12180" s="53" t="s">
        <v>34547</v>
      </c>
      <c r="CF12180" s="54">
        <v>178</v>
      </c>
      <c r="CG12180" s="54">
        <v>0.56200000000000006</v>
      </c>
      <c r="CH12180" s="54"/>
      <c r="CI12180" s="54">
        <v>0</v>
      </c>
      <c r="CJ12180" s="54">
        <v>24</v>
      </c>
      <c r="CK12180" s="54">
        <v>8.4</v>
      </c>
      <c r="CL12180" s="54">
        <v>5.2999999999999998E-4</v>
      </c>
      <c r="CM12180" s="54"/>
      <c r="CN12180" s="53" t="s">
        <v>43894</v>
      </c>
      <c r="CO12180" s="54">
        <v>27</v>
      </c>
      <c r="CP12180" s="54">
        <v>28</v>
      </c>
      <c r="CQ12180" s="55">
        <f t="shared" si="190"/>
        <v>0.9642857142857143</v>
      </c>
      <c r="CR12180" s="52" t="s">
        <v>28953</v>
      </c>
    </row>
    <row r="12181" spans="81:96">
      <c r="CC12181" s="52">
        <v>12180</v>
      </c>
      <c r="CD12181" s="53" t="s">
        <v>34898</v>
      </c>
      <c r="CE12181" s="53" t="s">
        <v>34899</v>
      </c>
      <c r="CF12181" s="54">
        <v>259</v>
      </c>
      <c r="CG12181" s="54">
        <v>0.53300000000000003</v>
      </c>
      <c r="CH12181" s="54">
        <v>0.58099999999999996</v>
      </c>
      <c r="CI12181" s="54">
        <v>0.04</v>
      </c>
      <c r="CJ12181" s="54">
        <v>50</v>
      </c>
      <c r="CK12181" s="54">
        <v>6.1</v>
      </c>
      <c r="CL12181" s="54">
        <v>8.1999999999999998E-4</v>
      </c>
      <c r="CM12181" s="54">
        <v>0.24099999999999999</v>
      </c>
      <c r="CN12181" s="53" t="s">
        <v>43894</v>
      </c>
      <c r="CO12181" s="54">
        <v>28</v>
      </c>
      <c r="CP12181" s="54">
        <v>28</v>
      </c>
      <c r="CQ12181" s="55">
        <f t="shared" si="190"/>
        <v>1</v>
      </c>
      <c r="CR12181" s="52" t="s">
        <v>28953</v>
      </c>
    </row>
    <row r="12182" spans="81:96">
      <c r="CC12182" s="52">
        <v>12181</v>
      </c>
      <c r="CD12182" s="53" t="s">
        <v>41188</v>
      </c>
      <c r="CE12182" s="53" t="s">
        <v>41189</v>
      </c>
      <c r="CF12182" s="54">
        <v>6625</v>
      </c>
      <c r="CG12182" s="54">
        <v>10.164999999999999</v>
      </c>
      <c r="CH12182" s="54">
        <v>10.818</v>
      </c>
      <c r="CI12182" s="54">
        <v>2.9670000000000001</v>
      </c>
      <c r="CJ12182" s="54">
        <v>60</v>
      </c>
      <c r="CK12182" s="54">
        <v>7</v>
      </c>
      <c r="CL12182" s="54">
        <v>1.444E-2</v>
      </c>
      <c r="CM12182" s="54">
        <v>3.681</v>
      </c>
      <c r="CN12182" s="53" t="s">
        <v>21719</v>
      </c>
      <c r="CO12182" s="54">
        <v>1</v>
      </c>
      <c r="CP12182" s="54">
        <v>30</v>
      </c>
      <c r="CQ12182" s="55">
        <f t="shared" si="190"/>
        <v>3.3333333333333333E-2</v>
      </c>
      <c r="CR12182" s="52" t="s">
        <v>28907</v>
      </c>
    </row>
    <row r="12183" spans="81:96">
      <c r="CC12183" s="52">
        <v>12182</v>
      </c>
      <c r="CD12183" s="53" t="s">
        <v>41195</v>
      </c>
      <c r="CE12183" s="53" t="s">
        <v>41196</v>
      </c>
      <c r="CF12183" s="54">
        <v>31236</v>
      </c>
      <c r="CG12183" s="54">
        <v>4.59</v>
      </c>
      <c r="CH12183" s="54">
        <v>4.2549999999999999</v>
      </c>
      <c r="CI12183" s="54">
        <v>0.96499999999999997</v>
      </c>
      <c r="CJ12183" s="54">
        <v>490</v>
      </c>
      <c r="CK12183" s="54">
        <v>6.9</v>
      </c>
      <c r="CL12183" s="54">
        <v>5.7689999999999998E-2</v>
      </c>
      <c r="CM12183" s="54">
        <v>1.165</v>
      </c>
      <c r="CN12183" s="53" t="s">
        <v>21719</v>
      </c>
      <c r="CO12183" s="54">
        <v>2</v>
      </c>
      <c r="CP12183" s="54">
        <v>30</v>
      </c>
      <c r="CQ12183" s="55">
        <f t="shared" si="190"/>
        <v>6.6666666666666666E-2</v>
      </c>
      <c r="CR12183" s="52" t="s">
        <v>28907</v>
      </c>
    </row>
    <row r="12184" spans="81:96">
      <c r="CC12184" s="52">
        <v>12183</v>
      </c>
      <c r="CD12184" s="53" t="s">
        <v>14274</v>
      </c>
      <c r="CE12184" s="53" t="s">
        <v>14272</v>
      </c>
      <c r="CF12184" s="54">
        <v>28113</v>
      </c>
      <c r="CG12184" s="54">
        <v>4.569</v>
      </c>
      <c r="CH12184" s="54">
        <v>4.7290000000000001</v>
      </c>
      <c r="CI12184" s="54">
        <v>0.99</v>
      </c>
      <c r="CJ12184" s="54">
        <v>304</v>
      </c>
      <c r="CK12184" s="54">
        <v>8.9</v>
      </c>
      <c r="CL12184" s="54">
        <v>4.1779999999999998E-2</v>
      </c>
      <c r="CM12184" s="54">
        <v>1.363</v>
      </c>
      <c r="CN12184" s="53" t="s">
        <v>21719</v>
      </c>
      <c r="CO12184" s="54">
        <v>3</v>
      </c>
      <c r="CP12184" s="54">
        <v>30</v>
      </c>
      <c r="CQ12184" s="55">
        <f t="shared" si="190"/>
        <v>0.1</v>
      </c>
      <c r="CR12184" s="52" t="s">
        <v>28907</v>
      </c>
    </row>
    <row r="12185" spans="81:96">
      <c r="CC12185" s="52">
        <v>12184</v>
      </c>
      <c r="CD12185" s="53" t="s">
        <v>17681</v>
      </c>
      <c r="CE12185" s="53" t="s">
        <v>17679</v>
      </c>
      <c r="CF12185" s="54">
        <v>5078</v>
      </c>
      <c r="CG12185" s="54">
        <v>3.7469999999999999</v>
      </c>
      <c r="CH12185" s="54">
        <v>3.956</v>
      </c>
      <c r="CI12185" s="54">
        <v>0.76600000000000001</v>
      </c>
      <c r="CJ12185" s="54">
        <v>111</v>
      </c>
      <c r="CK12185" s="54">
        <v>8.9</v>
      </c>
      <c r="CL12185" s="54">
        <v>8.0700000000000008E-3</v>
      </c>
      <c r="CM12185" s="54">
        <v>1.24</v>
      </c>
      <c r="CN12185" s="53" t="s">
        <v>21719</v>
      </c>
      <c r="CO12185" s="54">
        <v>4</v>
      </c>
      <c r="CP12185" s="54">
        <v>30</v>
      </c>
      <c r="CQ12185" s="55">
        <f t="shared" si="190"/>
        <v>0.13333333333333333</v>
      </c>
      <c r="CR12185" s="52" t="s">
        <v>28907</v>
      </c>
    </row>
    <row r="12186" spans="81:96">
      <c r="CC12186" s="52">
        <v>12185</v>
      </c>
      <c r="CD12186" s="53" t="s">
        <v>43905</v>
      </c>
      <c r="CE12186" s="53" t="s">
        <v>27442</v>
      </c>
      <c r="CF12186" s="54">
        <v>21382</v>
      </c>
      <c r="CG12186" s="54">
        <v>3.3180000000000001</v>
      </c>
      <c r="CH12186" s="54">
        <v>3.7839999999999998</v>
      </c>
      <c r="CI12186" s="54">
        <v>0.82299999999999995</v>
      </c>
      <c r="CJ12186" s="54">
        <v>226</v>
      </c>
      <c r="CK12186" s="54" t="s">
        <v>28918</v>
      </c>
      <c r="CL12186" s="54">
        <v>2.5440000000000001E-2</v>
      </c>
      <c r="CM12186" s="54">
        <v>1.151</v>
      </c>
      <c r="CN12186" s="53" t="s">
        <v>21719</v>
      </c>
      <c r="CO12186" s="54">
        <v>5</v>
      </c>
      <c r="CP12186" s="54">
        <v>30</v>
      </c>
      <c r="CQ12186" s="55">
        <f t="shared" si="190"/>
        <v>0.16666666666666666</v>
      </c>
      <c r="CR12186" s="52" t="s">
        <v>28907</v>
      </c>
    </row>
    <row r="12187" spans="81:96">
      <c r="CC12187" s="52">
        <v>12186</v>
      </c>
      <c r="CD12187" s="53" t="s">
        <v>43906</v>
      </c>
      <c r="CE12187" s="53" t="s">
        <v>43907</v>
      </c>
      <c r="CF12187" s="54">
        <v>4980</v>
      </c>
      <c r="CG12187" s="54">
        <v>3.2269999999999999</v>
      </c>
      <c r="CH12187" s="54">
        <v>3.383</v>
      </c>
      <c r="CI12187" s="54">
        <v>0.32800000000000001</v>
      </c>
      <c r="CJ12187" s="54">
        <v>137</v>
      </c>
      <c r="CK12187" s="54">
        <v>6.8</v>
      </c>
      <c r="CL12187" s="54">
        <v>8.9599999999999992E-3</v>
      </c>
      <c r="CM12187" s="54">
        <v>0.9</v>
      </c>
      <c r="CN12187" s="53" t="s">
        <v>21719</v>
      </c>
      <c r="CO12187" s="54">
        <v>6</v>
      </c>
      <c r="CP12187" s="54">
        <v>30</v>
      </c>
      <c r="CQ12187" s="55">
        <f t="shared" si="190"/>
        <v>0.2</v>
      </c>
      <c r="CR12187" s="52" t="s">
        <v>28907</v>
      </c>
    </row>
    <row r="12188" spans="81:96">
      <c r="CC12188" s="52">
        <v>12187</v>
      </c>
      <c r="CD12188" s="53" t="s">
        <v>33813</v>
      </c>
      <c r="CE12188" s="53" t="s">
        <v>33814</v>
      </c>
      <c r="CF12188" s="54">
        <v>7394</v>
      </c>
      <c r="CG12188" s="54">
        <v>3.1739999999999999</v>
      </c>
      <c r="CH12188" s="54">
        <v>3.7069999999999999</v>
      </c>
      <c r="CI12188" s="54">
        <v>0.71299999999999997</v>
      </c>
      <c r="CJ12188" s="54">
        <v>171</v>
      </c>
      <c r="CK12188" s="54">
        <v>7.1</v>
      </c>
      <c r="CL12188" s="54">
        <v>1.443E-2</v>
      </c>
      <c r="CM12188" s="54">
        <v>1.1180000000000001</v>
      </c>
      <c r="CN12188" s="53" t="s">
        <v>21719</v>
      </c>
      <c r="CO12188" s="54">
        <v>7</v>
      </c>
      <c r="CP12188" s="54">
        <v>30</v>
      </c>
      <c r="CQ12188" s="55">
        <f t="shared" si="190"/>
        <v>0.23333333333333334</v>
      </c>
      <c r="CR12188" s="52" t="s">
        <v>28907</v>
      </c>
    </row>
    <row r="12189" spans="81:96">
      <c r="CC12189" s="52">
        <v>12188</v>
      </c>
      <c r="CD12189" s="53" t="s">
        <v>41205</v>
      </c>
      <c r="CE12189" s="53" t="s">
        <v>41206</v>
      </c>
      <c r="CF12189" s="54">
        <v>5335</v>
      </c>
      <c r="CG12189" s="54">
        <v>3.0150000000000001</v>
      </c>
      <c r="CH12189" s="54">
        <v>2.7090000000000001</v>
      </c>
      <c r="CI12189" s="54">
        <v>0.68600000000000005</v>
      </c>
      <c r="CJ12189" s="54">
        <v>175</v>
      </c>
      <c r="CK12189" s="54">
        <v>5.7</v>
      </c>
      <c r="CL12189" s="54">
        <v>1.2200000000000001E-2</v>
      </c>
      <c r="CM12189" s="54">
        <v>0.76500000000000001</v>
      </c>
      <c r="CN12189" s="53" t="s">
        <v>21719</v>
      </c>
      <c r="CO12189" s="54">
        <v>8</v>
      </c>
      <c r="CP12189" s="54">
        <v>30</v>
      </c>
      <c r="CQ12189" s="55">
        <f t="shared" si="190"/>
        <v>0.26666666666666666</v>
      </c>
      <c r="CR12189" s="52" t="s">
        <v>28921</v>
      </c>
    </row>
    <row r="12190" spans="81:96">
      <c r="CC12190" s="52">
        <v>12189</v>
      </c>
      <c r="CD12190" s="53" t="s">
        <v>37826</v>
      </c>
      <c r="CE12190" s="53" t="s">
        <v>37827</v>
      </c>
      <c r="CF12190" s="54">
        <v>2512</v>
      </c>
      <c r="CG12190" s="54">
        <v>2.8149999999999999</v>
      </c>
      <c r="CH12190" s="54">
        <v>3.012</v>
      </c>
      <c r="CI12190" s="54">
        <v>0.74</v>
      </c>
      <c r="CJ12190" s="54">
        <v>50</v>
      </c>
      <c r="CK12190" s="54">
        <v>6</v>
      </c>
      <c r="CL12190" s="54">
        <v>5.6600000000000001E-3</v>
      </c>
      <c r="CM12190" s="54">
        <v>0.874</v>
      </c>
      <c r="CN12190" s="53" t="s">
        <v>21719</v>
      </c>
      <c r="CO12190" s="54">
        <v>9</v>
      </c>
      <c r="CP12190" s="54">
        <v>30</v>
      </c>
      <c r="CQ12190" s="55">
        <f t="shared" si="190"/>
        <v>0.3</v>
      </c>
      <c r="CR12190" s="52" t="s">
        <v>28921</v>
      </c>
    </row>
    <row r="12191" spans="81:96">
      <c r="CC12191" s="52">
        <v>12190</v>
      </c>
      <c r="CD12191" s="53" t="s">
        <v>33819</v>
      </c>
      <c r="CE12191" s="53" t="s">
        <v>33820</v>
      </c>
      <c r="CF12191" s="54">
        <v>6754</v>
      </c>
      <c r="CG12191" s="54">
        <v>2.71</v>
      </c>
      <c r="CH12191" s="54">
        <v>3.141</v>
      </c>
      <c r="CI12191" s="54">
        <v>0.63</v>
      </c>
      <c r="CJ12191" s="54">
        <v>184</v>
      </c>
      <c r="CK12191" s="54">
        <v>6.6</v>
      </c>
      <c r="CL12191" s="54">
        <v>1.294E-2</v>
      </c>
      <c r="CM12191" s="54">
        <v>0.86499999999999999</v>
      </c>
      <c r="CN12191" s="53" t="s">
        <v>21719</v>
      </c>
      <c r="CO12191" s="54">
        <v>10</v>
      </c>
      <c r="CP12191" s="54">
        <v>30</v>
      </c>
      <c r="CQ12191" s="55">
        <f t="shared" si="190"/>
        <v>0.33333333333333331</v>
      </c>
      <c r="CR12191" s="52" t="s">
        <v>28921</v>
      </c>
    </row>
    <row r="12192" spans="81:96">
      <c r="CC12192" s="52">
        <v>12191</v>
      </c>
      <c r="CD12192" s="53" t="s">
        <v>43058</v>
      </c>
      <c r="CE12192" s="53" t="s">
        <v>43059</v>
      </c>
      <c r="CF12192" s="54">
        <v>86</v>
      </c>
      <c r="CG12192" s="54">
        <v>2.6070000000000002</v>
      </c>
      <c r="CH12192" s="54">
        <v>2.6429999999999998</v>
      </c>
      <c r="CI12192" s="54">
        <v>0.57899999999999996</v>
      </c>
      <c r="CJ12192" s="54">
        <v>19</v>
      </c>
      <c r="CK12192" s="54"/>
      <c r="CL12192" s="54">
        <v>3.8000000000000002E-4</v>
      </c>
      <c r="CM12192" s="54">
        <v>0.85899999999999999</v>
      </c>
      <c r="CN12192" s="53" t="s">
        <v>21719</v>
      </c>
      <c r="CO12192" s="54">
        <v>11</v>
      </c>
      <c r="CP12192" s="54">
        <v>30</v>
      </c>
      <c r="CQ12192" s="55">
        <f t="shared" si="190"/>
        <v>0.36666666666666664</v>
      </c>
      <c r="CR12192" s="52" t="s">
        <v>28921</v>
      </c>
    </row>
    <row r="12193" spans="81:96">
      <c r="CC12193" s="52">
        <v>12192</v>
      </c>
      <c r="CD12193" s="53" t="s">
        <v>30151</v>
      </c>
      <c r="CE12193" s="53" t="s">
        <v>30152</v>
      </c>
      <c r="CF12193" s="54">
        <v>5362</v>
      </c>
      <c r="CG12193" s="54">
        <v>2.5270000000000001</v>
      </c>
      <c r="CH12193" s="54">
        <v>2.6059999999999999</v>
      </c>
      <c r="CI12193" s="54">
        <v>0.45700000000000002</v>
      </c>
      <c r="CJ12193" s="54">
        <v>92</v>
      </c>
      <c r="CK12193" s="54" t="s">
        <v>28918</v>
      </c>
      <c r="CL12193" s="54">
        <v>6.0800000000000003E-3</v>
      </c>
      <c r="CM12193" s="54">
        <v>0.82499999999999996</v>
      </c>
      <c r="CN12193" s="53" t="s">
        <v>21719</v>
      </c>
      <c r="CO12193" s="54">
        <v>12</v>
      </c>
      <c r="CP12193" s="54">
        <v>30</v>
      </c>
      <c r="CQ12193" s="55">
        <f t="shared" si="190"/>
        <v>0.4</v>
      </c>
      <c r="CR12193" s="52" t="s">
        <v>28921</v>
      </c>
    </row>
    <row r="12194" spans="81:96">
      <c r="CC12194" s="52">
        <v>12193</v>
      </c>
      <c r="CD12194" s="53" t="s">
        <v>37846</v>
      </c>
      <c r="CE12194" s="53" t="s">
        <v>37847</v>
      </c>
      <c r="CF12194" s="54">
        <v>3928</v>
      </c>
      <c r="CG12194" s="54">
        <v>2.4380000000000002</v>
      </c>
      <c r="CH12194" s="54">
        <v>3.073</v>
      </c>
      <c r="CI12194" s="54">
        <v>0.72599999999999998</v>
      </c>
      <c r="CJ12194" s="54">
        <v>117</v>
      </c>
      <c r="CK12194" s="54">
        <v>6.1</v>
      </c>
      <c r="CL12194" s="54">
        <v>8.2799999999999992E-3</v>
      </c>
      <c r="CM12194" s="54">
        <v>0.86399999999999999</v>
      </c>
      <c r="CN12194" s="53" t="s">
        <v>21719</v>
      </c>
      <c r="CO12194" s="54">
        <v>13</v>
      </c>
      <c r="CP12194" s="54">
        <v>30</v>
      </c>
      <c r="CQ12194" s="55">
        <f t="shared" si="190"/>
        <v>0.43333333333333335</v>
      </c>
      <c r="CR12194" s="52" t="s">
        <v>28921</v>
      </c>
    </row>
    <row r="12195" spans="81:96">
      <c r="CC12195" s="52">
        <v>12194</v>
      </c>
      <c r="CD12195" s="53" t="s">
        <v>43908</v>
      </c>
      <c r="CE12195" s="53" t="s">
        <v>43909</v>
      </c>
      <c r="CF12195" s="54">
        <v>607</v>
      </c>
      <c r="CG12195" s="54">
        <v>2.4279999999999999</v>
      </c>
      <c r="CH12195" s="54">
        <v>2.5339999999999998</v>
      </c>
      <c r="CI12195" s="54">
        <v>0.38500000000000001</v>
      </c>
      <c r="CJ12195" s="54">
        <v>117</v>
      </c>
      <c r="CK12195" s="54">
        <v>2.5</v>
      </c>
      <c r="CL12195" s="54">
        <v>2.0200000000000001E-3</v>
      </c>
      <c r="CM12195" s="54">
        <v>0.61</v>
      </c>
      <c r="CN12195" s="53" t="s">
        <v>21719</v>
      </c>
      <c r="CO12195" s="54">
        <v>14</v>
      </c>
      <c r="CP12195" s="54">
        <v>30</v>
      </c>
      <c r="CQ12195" s="55">
        <f t="shared" si="190"/>
        <v>0.46666666666666667</v>
      </c>
      <c r="CR12195" s="52" t="s">
        <v>28921</v>
      </c>
    </row>
    <row r="12196" spans="81:96">
      <c r="CC12196" s="52">
        <v>12195</v>
      </c>
      <c r="CD12196" s="53" t="s">
        <v>26019</v>
      </c>
      <c r="CE12196" s="53" t="s">
        <v>26017</v>
      </c>
      <c r="CF12196" s="54">
        <v>2949</v>
      </c>
      <c r="CG12196" s="54">
        <v>2.4</v>
      </c>
      <c r="CH12196" s="54">
        <v>2.6150000000000002</v>
      </c>
      <c r="CI12196" s="54">
        <v>0.42599999999999999</v>
      </c>
      <c r="CJ12196" s="54">
        <v>108</v>
      </c>
      <c r="CK12196" s="54">
        <v>6.5</v>
      </c>
      <c r="CL12196" s="54">
        <v>6.1700000000000001E-3</v>
      </c>
      <c r="CM12196" s="54">
        <v>0.75900000000000001</v>
      </c>
      <c r="CN12196" s="53" t="s">
        <v>21719</v>
      </c>
      <c r="CO12196" s="54">
        <v>15</v>
      </c>
      <c r="CP12196" s="54">
        <v>30</v>
      </c>
      <c r="CQ12196" s="55">
        <f t="shared" si="190"/>
        <v>0.5</v>
      </c>
      <c r="CR12196" s="52" t="s">
        <v>28938</v>
      </c>
    </row>
    <row r="12197" spans="81:96">
      <c r="CC12197" s="52">
        <v>12196</v>
      </c>
      <c r="CD12197" s="53" t="s">
        <v>41219</v>
      </c>
      <c r="CE12197" s="53" t="s">
        <v>41220</v>
      </c>
      <c r="CF12197" s="54">
        <v>1576</v>
      </c>
      <c r="CG12197" s="54">
        <v>2.3519999999999999</v>
      </c>
      <c r="CH12197" s="54">
        <v>3.246</v>
      </c>
      <c r="CI12197" s="54">
        <v>0.442</v>
      </c>
      <c r="CJ12197" s="54">
        <v>52</v>
      </c>
      <c r="CK12197" s="54">
        <v>5.5</v>
      </c>
      <c r="CL12197" s="54">
        <v>4.3299999999999996E-3</v>
      </c>
      <c r="CM12197" s="54">
        <v>1.016</v>
      </c>
      <c r="CN12197" s="53" t="s">
        <v>21719</v>
      </c>
      <c r="CO12197" s="54">
        <v>16</v>
      </c>
      <c r="CP12197" s="54">
        <v>30</v>
      </c>
      <c r="CQ12197" s="55">
        <f t="shared" si="190"/>
        <v>0.53333333333333333</v>
      </c>
      <c r="CR12197" s="52" t="s">
        <v>28938</v>
      </c>
    </row>
    <row r="12198" spans="81:96">
      <c r="CC12198" s="52">
        <v>12197</v>
      </c>
      <c r="CD12198" s="53" t="s">
        <v>16202</v>
      </c>
      <c r="CE12198" s="53" t="s">
        <v>16200</v>
      </c>
      <c r="CF12198" s="54">
        <v>2040</v>
      </c>
      <c r="CG12198" s="54">
        <v>2.23</v>
      </c>
      <c r="CH12198" s="54">
        <v>2.3250000000000002</v>
      </c>
      <c r="CI12198" s="54">
        <v>0.82</v>
      </c>
      <c r="CJ12198" s="54">
        <v>161</v>
      </c>
      <c r="CK12198" s="54">
        <v>3.7</v>
      </c>
      <c r="CL12198" s="54">
        <v>7.4000000000000003E-3</v>
      </c>
      <c r="CM12198" s="54">
        <v>0.68899999999999995</v>
      </c>
      <c r="CN12198" s="53" t="s">
        <v>21719</v>
      </c>
      <c r="CO12198" s="54">
        <v>17</v>
      </c>
      <c r="CP12198" s="54">
        <v>30</v>
      </c>
      <c r="CQ12198" s="55">
        <f t="shared" si="190"/>
        <v>0.56666666666666665</v>
      </c>
      <c r="CR12198" s="52" t="s">
        <v>28938</v>
      </c>
    </row>
    <row r="12199" spans="81:96">
      <c r="CC12199" s="52">
        <v>12198</v>
      </c>
      <c r="CD12199" s="53" t="s">
        <v>13650</v>
      </c>
      <c r="CE12199" s="53" t="s">
        <v>13649</v>
      </c>
      <c r="CF12199" s="54">
        <v>2929</v>
      </c>
      <c r="CG12199" s="54">
        <v>2.226</v>
      </c>
      <c r="CH12199" s="54">
        <v>2.4940000000000002</v>
      </c>
      <c r="CI12199" s="54">
        <v>0.307</v>
      </c>
      <c r="CJ12199" s="54">
        <v>127</v>
      </c>
      <c r="CK12199" s="54">
        <v>5.2</v>
      </c>
      <c r="CL12199" s="54">
        <v>7.7600000000000004E-3</v>
      </c>
      <c r="CM12199" s="54">
        <v>0.69799999999999995</v>
      </c>
      <c r="CN12199" s="53" t="s">
        <v>21719</v>
      </c>
      <c r="CO12199" s="54">
        <v>18</v>
      </c>
      <c r="CP12199" s="54">
        <v>30</v>
      </c>
      <c r="CQ12199" s="55">
        <f t="shared" si="190"/>
        <v>0.6</v>
      </c>
      <c r="CR12199" s="52" t="s">
        <v>28938</v>
      </c>
    </row>
    <row r="12200" spans="81:96">
      <c r="CC12200" s="52">
        <v>12199</v>
      </c>
      <c r="CD12200" s="53" t="s">
        <v>27214</v>
      </c>
      <c r="CE12200" s="53" t="s">
        <v>27222</v>
      </c>
      <c r="CF12200" s="54">
        <v>13332</v>
      </c>
      <c r="CG12200" s="54">
        <v>1.798</v>
      </c>
      <c r="CH12200" s="54">
        <v>2.1539999999999999</v>
      </c>
      <c r="CI12200" s="54">
        <v>0.40600000000000003</v>
      </c>
      <c r="CJ12200" s="54">
        <v>320</v>
      </c>
      <c r="CK12200" s="54">
        <v>9</v>
      </c>
      <c r="CL12200" s="54">
        <v>1.455E-2</v>
      </c>
      <c r="CM12200" s="54">
        <v>0.51900000000000002</v>
      </c>
      <c r="CN12200" s="53" t="s">
        <v>21719</v>
      </c>
      <c r="CO12200" s="54">
        <v>19</v>
      </c>
      <c r="CP12200" s="54">
        <v>30</v>
      </c>
      <c r="CQ12200" s="55">
        <f t="shared" si="190"/>
        <v>0.6333333333333333</v>
      </c>
      <c r="CR12200" s="52" t="s">
        <v>28938</v>
      </c>
    </row>
    <row r="12201" spans="81:96">
      <c r="CC12201" s="52">
        <v>12200</v>
      </c>
      <c r="CD12201" s="53" t="s">
        <v>36720</v>
      </c>
      <c r="CE12201" s="53" t="s">
        <v>36721</v>
      </c>
      <c r="CF12201" s="54">
        <v>2644</v>
      </c>
      <c r="CG12201" s="54">
        <v>1.718</v>
      </c>
      <c r="CH12201" s="54">
        <v>1.8979999999999999</v>
      </c>
      <c r="CI12201" s="54">
        <v>0.33</v>
      </c>
      <c r="CJ12201" s="54">
        <v>206</v>
      </c>
      <c r="CK12201" s="54">
        <v>5.3</v>
      </c>
      <c r="CL12201" s="54">
        <v>6.2500000000000003E-3</v>
      </c>
      <c r="CM12201" s="54">
        <v>0.54</v>
      </c>
      <c r="CN12201" s="53" t="s">
        <v>21719</v>
      </c>
      <c r="CO12201" s="54">
        <v>20</v>
      </c>
      <c r="CP12201" s="54">
        <v>30</v>
      </c>
      <c r="CQ12201" s="55">
        <f t="shared" si="190"/>
        <v>0.66666666666666663</v>
      </c>
      <c r="CR12201" s="52" t="s">
        <v>28938</v>
      </c>
    </row>
    <row r="12202" spans="81:96">
      <c r="CC12202" s="52">
        <v>12201</v>
      </c>
      <c r="CD12202" s="53" t="s">
        <v>41253</v>
      </c>
      <c r="CE12202" s="53" t="s">
        <v>41254</v>
      </c>
      <c r="CF12202" s="54">
        <v>7460</v>
      </c>
      <c r="CG12202" s="54">
        <v>1.6950000000000001</v>
      </c>
      <c r="CH12202" s="54">
        <v>1.974</v>
      </c>
      <c r="CI12202" s="54">
        <v>0.30299999999999999</v>
      </c>
      <c r="CJ12202" s="54">
        <v>442</v>
      </c>
      <c r="CK12202" s="54">
        <v>7.2</v>
      </c>
      <c r="CL12202" s="54">
        <v>1.439E-2</v>
      </c>
      <c r="CM12202" s="54">
        <v>0.59399999999999997</v>
      </c>
      <c r="CN12202" s="53" t="s">
        <v>21719</v>
      </c>
      <c r="CO12202" s="54">
        <v>21</v>
      </c>
      <c r="CP12202" s="54">
        <v>30</v>
      </c>
      <c r="CQ12202" s="55">
        <f t="shared" si="190"/>
        <v>0.7</v>
      </c>
      <c r="CR12202" s="52" t="s">
        <v>28938</v>
      </c>
    </row>
    <row r="12203" spans="81:96">
      <c r="CC12203" s="52">
        <v>12202</v>
      </c>
      <c r="CD12203" s="53" t="s">
        <v>29351</v>
      </c>
      <c r="CE12203" s="53" t="s">
        <v>29352</v>
      </c>
      <c r="CF12203" s="54">
        <v>413</v>
      </c>
      <c r="CG12203" s="54">
        <v>1.6</v>
      </c>
      <c r="CH12203" s="54">
        <v>1.702</v>
      </c>
      <c r="CI12203" s="54">
        <v>0.27500000000000002</v>
      </c>
      <c r="CJ12203" s="54">
        <v>51</v>
      </c>
      <c r="CK12203" s="54">
        <v>3.4</v>
      </c>
      <c r="CL12203" s="54">
        <v>1.4400000000000001E-3</v>
      </c>
      <c r="CM12203" s="54">
        <v>0.441</v>
      </c>
      <c r="CN12203" s="53" t="s">
        <v>21719</v>
      </c>
      <c r="CO12203" s="54">
        <v>22</v>
      </c>
      <c r="CP12203" s="54">
        <v>30</v>
      </c>
      <c r="CQ12203" s="55">
        <f t="shared" si="190"/>
        <v>0.73333333333333328</v>
      </c>
      <c r="CR12203" s="52" t="s">
        <v>28938</v>
      </c>
    </row>
    <row r="12204" spans="81:96">
      <c r="CC12204" s="52">
        <v>12203</v>
      </c>
      <c r="CD12204" s="53" t="s">
        <v>21728</v>
      </c>
      <c r="CE12204" s="53" t="s">
        <v>21727</v>
      </c>
      <c r="CF12204" s="54">
        <v>495</v>
      </c>
      <c r="CG12204" s="54">
        <v>1.524</v>
      </c>
      <c r="CH12204" s="54">
        <v>1.486</v>
      </c>
      <c r="CI12204" s="54">
        <v>0.28599999999999998</v>
      </c>
      <c r="CJ12204" s="54">
        <v>42</v>
      </c>
      <c r="CK12204" s="54">
        <v>6.3</v>
      </c>
      <c r="CL12204" s="54">
        <v>9.2000000000000003E-4</v>
      </c>
      <c r="CM12204" s="54">
        <v>0.39100000000000001</v>
      </c>
      <c r="CN12204" s="53" t="s">
        <v>21719</v>
      </c>
      <c r="CO12204" s="54">
        <v>23</v>
      </c>
      <c r="CP12204" s="54">
        <v>30</v>
      </c>
      <c r="CQ12204" s="55">
        <f t="shared" si="190"/>
        <v>0.76666666666666672</v>
      </c>
      <c r="CR12204" s="52" t="s">
        <v>28953</v>
      </c>
    </row>
    <row r="12205" spans="81:96">
      <c r="CC12205" s="52">
        <v>12204</v>
      </c>
      <c r="CD12205" s="53" t="s">
        <v>15951</v>
      </c>
      <c r="CE12205" s="53" t="s">
        <v>15950</v>
      </c>
      <c r="CF12205" s="54">
        <v>1664</v>
      </c>
      <c r="CG12205" s="54">
        <v>1.5149999999999999</v>
      </c>
      <c r="CH12205" s="54">
        <v>1.591</v>
      </c>
      <c r="CI12205" s="54">
        <v>0.125</v>
      </c>
      <c r="CJ12205" s="54">
        <v>72</v>
      </c>
      <c r="CK12205" s="54">
        <v>6</v>
      </c>
      <c r="CL12205" s="54">
        <v>3.65E-3</v>
      </c>
      <c r="CM12205" s="54">
        <v>0.44400000000000001</v>
      </c>
      <c r="CN12205" s="53" t="s">
        <v>21719</v>
      </c>
      <c r="CO12205" s="54">
        <v>24</v>
      </c>
      <c r="CP12205" s="54">
        <v>30</v>
      </c>
      <c r="CQ12205" s="55">
        <f t="shared" si="190"/>
        <v>0.8</v>
      </c>
      <c r="CR12205" s="52" t="s">
        <v>28953</v>
      </c>
    </row>
    <row r="12206" spans="81:96">
      <c r="CC12206" s="52">
        <v>12205</v>
      </c>
      <c r="CD12206" s="53" t="s">
        <v>9388</v>
      </c>
      <c r="CE12206" s="53" t="s">
        <v>9386</v>
      </c>
      <c r="CF12206" s="54">
        <v>3303</v>
      </c>
      <c r="CG12206" s="54">
        <v>1.5149999999999999</v>
      </c>
      <c r="CH12206" s="54">
        <v>1.512</v>
      </c>
      <c r="CI12206" s="54">
        <v>0.222</v>
      </c>
      <c r="CJ12206" s="54">
        <v>203</v>
      </c>
      <c r="CK12206" s="54">
        <v>5.2</v>
      </c>
      <c r="CL12206" s="54">
        <v>7.5500000000000003E-3</v>
      </c>
      <c r="CM12206" s="54">
        <v>0.38200000000000001</v>
      </c>
      <c r="CN12206" s="53" t="s">
        <v>21719</v>
      </c>
      <c r="CO12206" s="54">
        <v>25</v>
      </c>
      <c r="CP12206" s="54">
        <v>30</v>
      </c>
      <c r="CQ12206" s="55">
        <f t="shared" si="190"/>
        <v>0.83333333333333337</v>
      </c>
      <c r="CR12206" s="52" t="s">
        <v>28953</v>
      </c>
    </row>
    <row r="12207" spans="81:96">
      <c r="CC12207" s="52">
        <v>12206</v>
      </c>
      <c r="CD12207" s="53" t="s">
        <v>11244</v>
      </c>
      <c r="CE12207" s="53" t="s">
        <v>11242</v>
      </c>
      <c r="CF12207" s="54">
        <v>5912</v>
      </c>
      <c r="CG12207" s="54">
        <v>1.5109999999999999</v>
      </c>
      <c r="CH12207" s="54">
        <v>1.863</v>
      </c>
      <c r="CI12207" s="54">
        <v>0.186</v>
      </c>
      <c r="CJ12207" s="54">
        <v>226</v>
      </c>
      <c r="CK12207" s="54">
        <v>7.9</v>
      </c>
      <c r="CL12207" s="54">
        <v>8.5400000000000007E-3</v>
      </c>
      <c r="CM12207" s="54">
        <v>0.47299999999999998</v>
      </c>
      <c r="CN12207" s="53" t="s">
        <v>21719</v>
      </c>
      <c r="CO12207" s="54">
        <v>26</v>
      </c>
      <c r="CP12207" s="54">
        <v>30</v>
      </c>
      <c r="CQ12207" s="55">
        <f t="shared" si="190"/>
        <v>0.8666666666666667</v>
      </c>
      <c r="CR12207" s="52" t="s">
        <v>28953</v>
      </c>
    </row>
    <row r="12208" spans="81:96">
      <c r="CC12208" s="52">
        <v>12207</v>
      </c>
      <c r="CD12208" s="53" t="s">
        <v>12698</v>
      </c>
      <c r="CE12208" s="53" t="s">
        <v>12707</v>
      </c>
      <c r="CF12208" s="54">
        <v>766</v>
      </c>
      <c r="CG12208" s="54">
        <v>1.4159999999999999</v>
      </c>
      <c r="CH12208" s="54">
        <v>1.323</v>
      </c>
      <c r="CI12208" s="54">
        <v>0.16200000000000001</v>
      </c>
      <c r="CJ12208" s="54">
        <v>68</v>
      </c>
      <c r="CK12208" s="54">
        <v>8</v>
      </c>
      <c r="CL12208" s="54">
        <v>1.33E-3</v>
      </c>
      <c r="CM12208" s="54">
        <v>0.37</v>
      </c>
      <c r="CN12208" s="53" t="s">
        <v>21719</v>
      </c>
      <c r="CO12208" s="54">
        <v>27</v>
      </c>
      <c r="CP12208" s="54">
        <v>30</v>
      </c>
      <c r="CQ12208" s="55">
        <f t="shared" si="190"/>
        <v>0.9</v>
      </c>
      <c r="CR12208" s="52" t="s">
        <v>28953</v>
      </c>
    </row>
    <row r="12209" spans="81:96">
      <c r="CC12209" s="52">
        <v>12208</v>
      </c>
      <c r="CD12209" s="53" t="s">
        <v>43126</v>
      </c>
      <c r="CE12209" s="53" t="s">
        <v>43127</v>
      </c>
      <c r="CF12209" s="54">
        <v>998</v>
      </c>
      <c r="CG12209" s="54">
        <v>0.93100000000000005</v>
      </c>
      <c r="CH12209" s="54">
        <v>2.0350000000000001</v>
      </c>
      <c r="CI12209" s="54"/>
      <c r="CJ12209" s="54">
        <v>0</v>
      </c>
      <c r="CK12209" s="54" t="s">
        <v>28918</v>
      </c>
      <c r="CL12209" s="54">
        <v>1.25E-3</v>
      </c>
      <c r="CM12209" s="54">
        <v>0.68799999999999994</v>
      </c>
      <c r="CN12209" s="53" t="s">
        <v>21719</v>
      </c>
      <c r="CO12209" s="54">
        <v>28</v>
      </c>
      <c r="CP12209" s="54">
        <v>30</v>
      </c>
      <c r="CQ12209" s="55">
        <f t="shared" si="190"/>
        <v>0.93333333333333335</v>
      </c>
      <c r="CR12209" s="52" t="s">
        <v>28953</v>
      </c>
    </row>
    <row r="12210" spans="81:96">
      <c r="CC12210" s="52">
        <v>12209</v>
      </c>
      <c r="CD12210" s="53" t="s">
        <v>41293</v>
      </c>
      <c r="CE12210" s="53" t="s">
        <v>41294</v>
      </c>
      <c r="CF12210" s="54">
        <v>426</v>
      </c>
      <c r="CG12210" s="54">
        <v>0.90900000000000003</v>
      </c>
      <c r="CH12210" s="54">
        <v>1.19</v>
      </c>
      <c r="CI12210" s="54">
        <v>0.24399999999999999</v>
      </c>
      <c r="CJ12210" s="54">
        <v>41</v>
      </c>
      <c r="CK12210" s="54">
        <v>6.3</v>
      </c>
      <c r="CL12210" s="54">
        <v>8.4000000000000003E-4</v>
      </c>
      <c r="CM12210" s="54">
        <v>0.33500000000000002</v>
      </c>
      <c r="CN12210" s="53" t="s">
        <v>21719</v>
      </c>
      <c r="CO12210" s="54">
        <v>29</v>
      </c>
      <c r="CP12210" s="54">
        <v>30</v>
      </c>
      <c r="CQ12210" s="55">
        <f t="shared" si="190"/>
        <v>0.96666666666666667</v>
      </c>
      <c r="CR12210" s="52" t="s">
        <v>28953</v>
      </c>
    </row>
    <row r="12211" spans="81:96">
      <c r="CC12211" s="52">
        <v>12210</v>
      </c>
      <c r="CD12211" s="53" t="s">
        <v>43910</v>
      </c>
      <c r="CE12211" s="53" t="s">
        <v>43911</v>
      </c>
      <c r="CF12211" s="54">
        <v>611</v>
      </c>
      <c r="CG12211" s="54">
        <v>0.60899999999999999</v>
      </c>
      <c r="CH12211" s="54">
        <v>0.69</v>
      </c>
      <c r="CI12211" s="54">
        <v>0.16700000000000001</v>
      </c>
      <c r="CJ12211" s="54">
        <v>36</v>
      </c>
      <c r="CK12211" s="54" t="s">
        <v>28918</v>
      </c>
      <c r="CL12211" s="54">
        <v>4.4999999999999999E-4</v>
      </c>
      <c r="CM12211" s="54">
        <v>0.20100000000000001</v>
      </c>
      <c r="CN12211" s="53" t="s">
        <v>21719</v>
      </c>
      <c r="CO12211" s="54">
        <v>30</v>
      </c>
      <c r="CP12211" s="54">
        <v>30</v>
      </c>
      <c r="CQ12211" s="55">
        <f t="shared" si="190"/>
        <v>1</v>
      </c>
      <c r="CR12211" s="52" t="s">
        <v>28953</v>
      </c>
    </row>
    <row r="12212" spans="81:96">
      <c r="CC12212" s="52">
        <v>12211</v>
      </c>
      <c r="CD12212" s="53" t="s">
        <v>33434</v>
      </c>
      <c r="CE12212" s="53" t="s">
        <v>33435</v>
      </c>
      <c r="CF12212" s="54">
        <v>51902</v>
      </c>
      <c r="CG12212" s="54">
        <v>12.996</v>
      </c>
      <c r="CH12212" s="54">
        <v>11.718</v>
      </c>
      <c r="CI12212" s="54">
        <v>3.056</v>
      </c>
      <c r="CJ12212" s="54">
        <v>250</v>
      </c>
      <c r="CK12212" s="54">
        <v>9.1</v>
      </c>
      <c r="CL12212" s="54">
        <v>9.8419999999999994E-2</v>
      </c>
      <c r="CM12212" s="54">
        <v>4.3250000000000002</v>
      </c>
      <c r="CN12212" s="53" t="s">
        <v>43912</v>
      </c>
      <c r="CO12212" s="54">
        <v>1</v>
      </c>
      <c r="CP12212" s="54">
        <v>58</v>
      </c>
      <c r="CQ12212" s="55">
        <f t="shared" si="190"/>
        <v>1.7241379310344827E-2</v>
      </c>
      <c r="CR12212" s="52" t="s">
        <v>28907</v>
      </c>
    </row>
    <row r="12213" spans="81:96">
      <c r="CC12213" s="52">
        <v>12212</v>
      </c>
      <c r="CD12213" s="53" t="s">
        <v>43913</v>
      </c>
      <c r="CE12213" s="53" t="s">
        <v>43914</v>
      </c>
      <c r="CF12213" s="54">
        <v>925</v>
      </c>
      <c r="CG12213" s="54">
        <v>9.6289999999999996</v>
      </c>
      <c r="CH12213" s="54">
        <v>9.6609999999999996</v>
      </c>
      <c r="CI12213" s="54">
        <v>4.681</v>
      </c>
      <c r="CJ12213" s="54">
        <v>69</v>
      </c>
      <c r="CK12213" s="54">
        <v>1.2</v>
      </c>
      <c r="CL12213" s="54">
        <v>3.9199999999999999E-3</v>
      </c>
      <c r="CM12213" s="54">
        <v>3.9860000000000002</v>
      </c>
      <c r="CN12213" s="53" t="s">
        <v>43912</v>
      </c>
      <c r="CO12213" s="54">
        <v>2</v>
      </c>
      <c r="CP12213" s="54">
        <v>58</v>
      </c>
      <c r="CQ12213" s="55">
        <f t="shared" si="190"/>
        <v>3.4482758620689655E-2</v>
      </c>
      <c r="CR12213" s="52" t="s">
        <v>28907</v>
      </c>
    </row>
    <row r="12214" spans="81:96">
      <c r="CC12214" s="52">
        <v>12213</v>
      </c>
      <c r="CD12214" s="53" t="s">
        <v>43915</v>
      </c>
      <c r="CE12214" s="53" t="s">
        <v>43916</v>
      </c>
      <c r="CF12214" s="54">
        <v>19426</v>
      </c>
      <c r="CG12214" s="54">
        <v>8.2899999999999991</v>
      </c>
      <c r="CH12214" s="54">
        <v>8.0459999999999994</v>
      </c>
      <c r="CI12214" s="54">
        <v>2.4729999999999999</v>
      </c>
      <c r="CJ12214" s="54">
        <v>146</v>
      </c>
      <c r="CK12214" s="54">
        <v>8.6999999999999993</v>
      </c>
      <c r="CL12214" s="54">
        <v>3.594E-2</v>
      </c>
      <c r="CM12214" s="54">
        <v>2.8220000000000001</v>
      </c>
      <c r="CN12214" s="53" t="s">
        <v>43912</v>
      </c>
      <c r="CO12214" s="54">
        <v>3</v>
      </c>
      <c r="CP12214" s="54">
        <v>58</v>
      </c>
      <c r="CQ12214" s="55">
        <f t="shared" si="190"/>
        <v>5.1724137931034482E-2</v>
      </c>
      <c r="CR12214" s="52" t="s">
        <v>28907</v>
      </c>
    </row>
    <row r="12215" spans="81:96">
      <c r="CC12215" s="52">
        <v>12214</v>
      </c>
      <c r="CD12215" s="53" t="s">
        <v>43917</v>
      </c>
      <c r="CE12215" s="53" t="s">
        <v>43918</v>
      </c>
      <c r="CF12215" s="54">
        <v>28687</v>
      </c>
      <c r="CG12215" s="54">
        <v>7.6360000000000001</v>
      </c>
      <c r="CH12215" s="54">
        <v>6.8620000000000001</v>
      </c>
      <c r="CI12215" s="54">
        <v>2.7480000000000002</v>
      </c>
      <c r="CJ12215" s="54">
        <v>246</v>
      </c>
      <c r="CK12215" s="54">
        <v>7.8</v>
      </c>
      <c r="CL12215" s="54">
        <v>5.3170000000000002E-2</v>
      </c>
      <c r="CM12215" s="54">
        <v>2.1619999999999999</v>
      </c>
      <c r="CN12215" s="53" t="s">
        <v>43912</v>
      </c>
      <c r="CO12215" s="54">
        <v>4</v>
      </c>
      <c r="CP12215" s="54">
        <v>58</v>
      </c>
      <c r="CQ12215" s="55">
        <f t="shared" si="190"/>
        <v>6.8965517241379309E-2</v>
      </c>
      <c r="CR12215" s="52" t="s">
        <v>28907</v>
      </c>
    </row>
    <row r="12216" spans="81:96">
      <c r="CC12216" s="52">
        <v>12215</v>
      </c>
      <c r="CD12216" s="53" t="s">
        <v>33437</v>
      </c>
      <c r="CE12216" s="53" t="s">
        <v>33438</v>
      </c>
      <c r="CF12216" s="54">
        <v>45169</v>
      </c>
      <c r="CG12216" s="54">
        <v>7.4829999999999997</v>
      </c>
      <c r="CH12216" s="54">
        <v>6.5579999999999998</v>
      </c>
      <c r="CI12216" s="54">
        <v>1.7709999999999999</v>
      </c>
      <c r="CJ12216" s="54">
        <v>345</v>
      </c>
      <c r="CK12216" s="54">
        <v>9.4</v>
      </c>
      <c r="CL12216" s="54">
        <v>7.485E-2</v>
      </c>
      <c r="CM12216" s="54">
        <v>2.3969999999999998</v>
      </c>
      <c r="CN12216" s="53" t="s">
        <v>43912</v>
      </c>
      <c r="CO12216" s="54">
        <v>5</v>
      </c>
      <c r="CP12216" s="54">
        <v>58</v>
      </c>
      <c r="CQ12216" s="55">
        <f t="shared" si="190"/>
        <v>8.6206896551724144E-2</v>
      </c>
      <c r="CR12216" s="52" t="s">
        <v>28907</v>
      </c>
    </row>
    <row r="12217" spans="81:96">
      <c r="CC12217" s="52">
        <v>12216</v>
      </c>
      <c r="CD12217" s="53" t="s">
        <v>30796</v>
      </c>
      <c r="CE12217" s="53" t="s">
        <v>30797</v>
      </c>
      <c r="CF12217" s="54">
        <v>8562</v>
      </c>
      <c r="CG12217" s="54">
        <v>6.65</v>
      </c>
      <c r="CH12217" s="54">
        <v>4.9139999999999997</v>
      </c>
      <c r="CI12217" s="54">
        <v>1.5760000000000001</v>
      </c>
      <c r="CJ12217" s="54">
        <v>144</v>
      </c>
      <c r="CK12217" s="54">
        <v>5.5</v>
      </c>
      <c r="CL12217" s="54">
        <v>2.435E-2</v>
      </c>
      <c r="CM12217" s="54">
        <v>1.7490000000000001</v>
      </c>
      <c r="CN12217" s="53" t="s">
        <v>43912</v>
      </c>
      <c r="CO12217" s="54">
        <v>6</v>
      </c>
      <c r="CP12217" s="54">
        <v>58</v>
      </c>
      <c r="CQ12217" s="55">
        <f t="shared" si="190"/>
        <v>0.10344827586206896</v>
      </c>
      <c r="CR12217" s="52" t="s">
        <v>28907</v>
      </c>
    </row>
    <row r="12218" spans="81:96">
      <c r="CC12218" s="52">
        <v>12217</v>
      </c>
      <c r="CD12218" s="53" t="s">
        <v>41386</v>
      </c>
      <c r="CE12218" s="53" t="s">
        <v>41387</v>
      </c>
      <c r="CF12218" s="54">
        <v>8883</v>
      </c>
      <c r="CG12218" s="54">
        <v>5.282</v>
      </c>
      <c r="CH12218" s="54">
        <v>4.8520000000000003</v>
      </c>
      <c r="CI12218" s="54">
        <v>0.95699999999999996</v>
      </c>
      <c r="CJ12218" s="54">
        <v>258</v>
      </c>
      <c r="CK12218" s="54">
        <v>3.8</v>
      </c>
      <c r="CL12218" s="54">
        <v>3.5229999999999997E-2</v>
      </c>
      <c r="CM12218" s="54">
        <v>1.597</v>
      </c>
      <c r="CN12218" s="53" t="s">
        <v>43912</v>
      </c>
      <c r="CO12218" s="54">
        <v>7</v>
      </c>
      <c r="CP12218" s="54">
        <v>58</v>
      </c>
      <c r="CQ12218" s="55">
        <f t="shared" si="190"/>
        <v>0.1206896551724138</v>
      </c>
      <c r="CR12218" s="52" t="s">
        <v>28907</v>
      </c>
    </row>
    <row r="12219" spans="81:96">
      <c r="CC12219" s="52">
        <v>12218</v>
      </c>
      <c r="CD12219" s="53" t="s">
        <v>29810</v>
      </c>
      <c r="CE12219" s="53" t="s">
        <v>29811</v>
      </c>
      <c r="CF12219" s="54">
        <v>1154</v>
      </c>
      <c r="CG12219" s="54">
        <v>4.6310000000000002</v>
      </c>
      <c r="CH12219" s="54">
        <v>4.383</v>
      </c>
      <c r="CI12219" s="54">
        <v>1.3919999999999999</v>
      </c>
      <c r="CJ12219" s="54">
        <v>51</v>
      </c>
      <c r="CK12219" s="54">
        <v>3.2</v>
      </c>
      <c r="CL12219" s="54">
        <v>2.32E-3</v>
      </c>
      <c r="CM12219" s="54">
        <v>0.72599999999999998</v>
      </c>
      <c r="CN12219" s="53" t="s">
        <v>43912</v>
      </c>
      <c r="CO12219" s="54">
        <v>8</v>
      </c>
      <c r="CP12219" s="54">
        <v>58</v>
      </c>
      <c r="CQ12219" s="55">
        <f t="shared" si="190"/>
        <v>0.13793103448275862</v>
      </c>
      <c r="CR12219" s="52" t="s">
        <v>28907</v>
      </c>
    </row>
    <row r="12220" spans="81:96">
      <c r="CC12220" s="52">
        <v>12219</v>
      </c>
      <c r="CD12220" s="53" t="s">
        <v>30830</v>
      </c>
      <c r="CE12220" s="53" t="s">
        <v>30831</v>
      </c>
      <c r="CF12220" s="54">
        <v>23757</v>
      </c>
      <c r="CG12220" s="54">
        <v>4.1680000000000001</v>
      </c>
      <c r="CH12220" s="54">
        <v>4.0679999999999996</v>
      </c>
      <c r="CI12220" s="54">
        <v>0.93300000000000005</v>
      </c>
      <c r="CJ12220" s="54">
        <v>659</v>
      </c>
      <c r="CK12220" s="54">
        <v>7.9</v>
      </c>
      <c r="CL12220" s="54">
        <v>5.4219999999999997E-2</v>
      </c>
      <c r="CM12220" s="54">
        <v>1.59</v>
      </c>
      <c r="CN12220" s="53" t="s">
        <v>43912</v>
      </c>
      <c r="CO12220" s="54">
        <v>9</v>
      </c>
      <c r="CP12220" s="54">
        <v>58</v>
      </c>
      <c r="CQ12220" s="55">
        <f t="shared" si="190"/>
        <v>0.15517241379310345</v>
      </c>
      <c r="CR12220" s="52" t="s">
        <v>28907</v>
      </c>
    </row>
    <row r="12221" spans="81:96">
      <c r="CC12221" s="52">
        <v>12220</v>
      </c>
      <c r="CD12221" s="53" t="s">
        <v>43015</v>
      </c>
      <c r="CE12221" s="53" t="s">
        <v>43016</v>
      </c>
      <c r="CF12221" s="54">
        <v>13006</v>
      </c>
      <c r="CG12221" s="54">
        <v>4.08</v>
      </c>
      <c r="CH12221" s="54">
        <v>3.9079999999999999</v>
      </c>
      <c r="CI12221" s="54">
        <v>0.89600000000000002</v>
      </c>
      <c r="CJ12221" s="54">
        <v>201</v>
      </c>
      <c r="CK12221" s="54">
        <v>8</v>
      </c>
      <c r="CL12221" s="54">
        <v>2.0160000000000001E-2</v>
      </c>
      <c r="CM12221" s="54">
        <v>1.226</v>
      </c>
      <c r="CN12221" s="53" t="s">
        <v>43912</v>
      </c>
      <c r="CO12221" s="54">
        <v>10</v>
      </c>
      <c r="CP12221" s="54">
        <v>58</v>
      </c>
      <c r="CQ12221" s="55">
        <f t="shared" si="190"/>
        <v>0.17241379310344829</v>
      </c>
      <c r="CR12221" s="52" t="s">
        <v>28907</v>
      </c>
    </row>
    <row r="12222" spans="81:96">
      <c r="CC12222" s="52">
        <v>12221</v>
      </c>
      <c r="CD12222" s="53" t="s">
        <v>30043</v>
      </c>
      <c r="CE12222" s="53" t="s">
        <v>30044</v>
      </c>
      <c r="CF12222" s="54">
        <v>11279</v>
      </c>
      <c r="CG12222" s="54">
        <v>3.9849999999999999</v>
      </c>
      <c r="CH12222" s="54">
        <v>4.4160000000000004</v>
      </c>
      <c r="CI12222" s="54">
        <v>1.091</v>
      </c>
      <c r="CJ12222" s="54">
        <v>197</v>
      </c>
      <c r="CK12222" s="54">
        <v>7.7</v>
      </c>
      <c r="CL12222" s="54">
        <v>2.4279999999999999E-2</v>
      </c>
      <c r="CM12222" s="54">
        <v>1.552</v>
      </c>
      <c r="CN12222" s="53" t="s">
        <v>43912</v>
      </c>
      <c r="CO12222" s="54">
        <v>11</v>
      </c>
      <c r="CP12222" s="54">
        <v>58</v>
      </c>
      <c r="CQ12222" s="55">
        <f t="shared" si="190"/>
        <v>0.18965517241379309</v>
      </c>
      <c r="CR12222" s="52" t="s">
        <v>28907</v>
      </c>
    </row>
    <row r="12223" spans="81:96">
      <c r="CC12223" s="52">
        <v>12222</v>
      </c>
      <c r="CD12223" s="53" t="s">
        <v>41422</v>
      </c>
      <c r="CE12223" s="53" t="s">
        <v>41423</v>
      </c>
      <c r="CF12223" s="54">
        <v>9003</v>
      </c>
      <c r="CG12223" s="54">
        <v>3.9580000000000002</v>
      </c>
      <c r="CH12223" s="54">
        <v>3.6840000000000002</v>
      </c>
      <c r="CI12223" s="54">
        <v>0.78600000000000003</v>
      </c>
      <c r="CJ12223" s="54">
        <v>252</v>
      </c>
      <c r="CK12223" s="54">
        <v>5.4</v>
      </c>
      <c r="CL12223" s="54">
        <v>2.1499999999999998E-2</v>
      </c>
      <c r="CM12223" s="54">
        <v>1.038</v>
      </c>
      <c r="CN12223" s="53" t="s">
        <v>43912</v>
      </c>
      <c r="CO12223" s="54">
        <v>12</v>
      </c>
      <c r="CP12223" s="54">
        <v>58</v>
      </c>
      <c r="CQ12223" s="55">
        <f t="shared" si="190"/>
        <v>0.20689655172413793</v>
      </c>
      <c r="CR12223" s="52" t="s">
        <v>28907</v>
      </c>
    </row>
    <row r="12224" spans="81:96">
      <c r="CC12224" s="52">
        <v>12223</v>
      </c>
      <c r="CD12224" s="53" t="s">
        <v>30842</v>
      </c>
      <c r="CE12224" s="53" t="s">
        <v>30843</v>
      </c>
      <c r="CF12224" s="54">
        <v>32052</v>
      </c>
      <c r="CG12224" s="54">
        <v>3.8490000000000002</v>
      </c>
      <c r="CH12224" s="54">
        <v>4.1040000000000001</v>
      </c>
      <c r="CI12224" s="54">
        <v>0.81100000000000005</v>
      </c>
      <c r="CJ12224" s="54">
        <v>586</v>
      </c>
      <c r="CK12224" s="54">
        <v>8.6</v>
      </c>
      <c r="CL12224" s="54">
        <v>6.2880000000000005E-2</v>
      </c>
      <c r="CM12224" s="54">
        <v>1.5389999999999999</v>
      </c>
      <c r="CN12224" s="53" t="s">
        <v>43912</v>
      </c>
      <c r="CO12224" s="54">
        <v>13</v>
      </c>
      <c r="CP12224" s="54">
        <v>58</v>
      </c>
      <c r="CQ12224" s="55">
        <f t="shared" si="190"/>
        <v>0.22413793103448276</v>
      </c>
      <c r="CR12224" s="52" t="s">
        <v>28907</v>
      </c>
    </row>
    <row r="12225" spans="81:96">
      <c r="CC12225" s="52">
        <v>12224</v>
      </c>
      <c r="CD12225" s="53" t="s">
        <v>43919</v>
      </c>
      <c r="CE12225" s="53" t="s">
        <v>43920</v>
      </c>
      <c r="CF12225" s="54">
        <v>2438</v>
      </c>
      <c r="CG12225" s="54">
        <v>3.4750000000000001</v>
      </c>
      <c r="CH12225" s="54">
        <v>3.5019999999999998</v>
      </c>
      <c r="CI12225" s="54">
        <v>1.292</v>
      </c>
      <c r="CJ12225" s="54">
        <v>106</v>
      </c>
      <c r="CK12225" s="54">
        <v>4</v>
      </c>
      <c r="CL12225" s="54">
        <v>7.5799999999999999E-3</v>
      </c>
      <c r="CM12225" s="54">
        <v>1.1000000000000001</v>
      </c>
      <c r="CN12225" s="53" t="s">
        <v>43912</v>
      </c>
      <c r="CO12225" s="54">
        <v>14</v>
      </c>
      <c r="CP12225" s="54">
        <v>58</v>
      </c>
      <c r="CQ12225" s="55">
        <f t="shared" si="190"/>
        <v>0.2413793103448276</v>
      </c>
      <c r="CR12225" s="52" t="s">
        <v>28907</v>
      </c>
    </row>
    <row r="12226" spans="81:96">
      <c r="CC12226" s="52">
        <v>12225</v>
      </c>
      <c r="CD12226" s="53" t="s">
        <v>43921</v>
      </c>
      <c r="CE12226" s="53" t="s">
        <v>43922</v>
      </c>
      <c r="CF12226" s="54">
        <v>3685</v>
      </c>
      <c r="CG12226" s="54">
        <v>3.3450000000000002</v>
      </c>
      <c r="CH12226" s="54">
        <v>2.65</v>
      </c>
      <c r="CI12226" s="54">
        <v>0.747</v>
      </c>
      <c r="CJ12226" s="54">
        <v>158</v>
      </c>
      <c r="CK12226" s="54">
        <v>4.7</v>
      </c>
      <c r="CL12226" s="54">
        <v>9.8300000000000002E-3</v>
      </c>
      <c r="CM12226" s="54">
        <v>0.75800000000000001</v>
      </c>
      <c r="CN12226" s="53" t="s">
        <v>43912</v>
      </c>
      <c r="CO12226" s="54">
        <v>15</v>
      </c>
      <c r="CP12226" s="54">
        <v>58</v>
      </c>
      <c r="CQ12226" s="55">
        <f t="shared" ref="CQ12226:CQ12289" si="191">CO12226/CP12226</f>
        <v>0.25862068965517243</v>
      </c>
      <c r="CR12226" s="52" t="s">
        <v>28921</v>
      </c>
    </row>
    <row r="12227" spans="81:96">
      <c r="CC12227" s="52">
        <v>12226</v>
      </c>
      <c r="CD12227" s="53" t="s">
        <v>30860</v>
      </c>
      <c r="CE12227" s="53" t="s">
        <v>30861</v>
      </c>
      <c r="CF12227" s="54">
        <v>12604</v>
      </c>
      <c r="CG12227" s="54">
        <v>3.3039999999999998</v>
      </c>
      <c r="CH12227" s="54">
        <v>2.851</v>
      </c>
      <c r="CI12227" s="54">
        <v>1.081</v>
      </c>
      <c r="CJ12227" s="54">
        <v>308</v>
      </c>
      <c r="CK12227" s="54">
        <v>6.6</v>
      </c>
      <c r="CL12227" s="54">
        <v>3.3099999999999997E-2</v>
      </c>
      <c r="CM12227" s="54">
        <v>1.087</v>
      </c>
      <c r="CN12227" s="53" t="s">
        <v>43912</v>
      </c>
      <c r="CO12227" s="54">
        <v>16</v>
      </c>
      <c r="CP12227" s="54">
        <v>58</v>
      </c>
      <c r="CQ12227" s="55">
        <f t="shared" si="191"/>
        <v>0.27586206896551724</v>
      </c>
      <c r="CR12227" s="52" t="s">
        <v>28921</v>
      </c>
    </row>
    <row r="12228" spans="81:96">
      <c r="CC12228" s="52">
        <v>12227</v>
      </c>
      <c r="CD12228" s="53" t="s">
        <v>43923</v>
      </c>
      <c r="CE12228" s="53" t="s">
        <v>43924</v>
      </c>
      <c r="CF12228" s="54">
        <v>1454</v>
      </c>
      <c r="CG12228" s="54">
        <v>3.141</v>
      </c>
      <c r="CH12228" s="54"/>
      <c r="CI12228" s="54">
        <v>0.38600000000000001</v>
      </c>
      <c r="CJ12228" s="54">
        <v>127</v>
      </c>
      <c r="CK12228" s="54">
        <v>3.9</v>
      </c>
      <c r="CL12228" s="54">
        <v>4.3E-3</v>
      </c>
      <c r="CM12228" s="54"/>
      <c r="CN12228" s="53" t="s">
        <v>43912</v>
      </c>
      <c r="CO12228" s="54">
        <v>17</v>
      </c>
      <c r="CP12228" s="54">
        <v>58</v>
      </c>
      <c r="CQ12228" s="55">
        <f t="shared" si="191"/>
        <v>0.29310344827586204</v>
      </c>
      <c r="CR12228" s="52" t="s">
        <v>28921</v>
      </c>
    </row>
    <row r="12229" spans="81:96">
      <c r="CC12229" s="52">
        <v>12228</v>
      </c>
      <c r="CD12229" s="53" t="s">
        <v>43925</v>
      </c>
      <c r="CE12229" s="53" t="s">
        <v>43926</v>
      </c>
      <c r="CF12229" s="54">
        <v>4729</v>
      </c>
      <c r="CG12229" s="54">
        <v>3.093</v>
      </c>
      <c r="CH12229" s="54">
        <v>3.8149999999999999</v>
      </c>
      <c r="CI12229" s="54">
        <v>0.43</v>
      </c>
      <c r="CJ12229" s="54">
        <v>151</v>
      </c>
      <c r="CK12229" s="54">
        <v>5</v>
      </c>
      <c r="CL12229" s="54">
        <v>1.355E-2</v>
      </c>
      <c r="CM12229" s="54">
        <v>1.177</v>
      </c>
      <c r="CN12229" s="53" t="s">
        <v>43912</v>
      </c>
      <c r="CO12229" s="54">
        <v>18</v>
      </c>
      <c r="CP12229" s="54">
        <v>58</v>
      </c>
      <c r="CQ12229" s="55">
        <f t="shared" si="191"/>
        <v>0.31034482758620691</v>
      </c>
      <c r="CR12229" s="52" t="s">
        <v>28921</v>
      </c>
    </row>
    <row r="12230" spans="81:96">
      <c r="CC12230" s="52">
        <v>12229</v>
      </c>
      <c r="CD12230" s="53" t="s">
        <v>30868</v>
      </c>
      <c r="CE12230" s="53" t="s">
        <v>30869</v>
      </c>
      <c r="CF12230" s="54">
        <v>8528</v>
      </c>
      <c r="CG12230" s="54">
        <v>3.0859999999999999</v>
      </c>
      <c r="CH12230" s="54">
        <v>3.0640000000000001</v>
      </c>
      <c r="CI12230" s="54">
        <v>0.57899999999999996</v>
      </c>
      <c r="CJ12230" s="54">
        <v>216</v>
      </c>
      <c r="CK12230" s="54">
        <v>6.3</v>
      </c>
      <c r="CL12230" s="54">
        <v>1.8509999999999999E-2</v>
      </c>
      <c r="CM12230" s="54">
        <v>0.90700000000000003</v>
      </c>
      <c r="CN12230" s="53" t="s">
        <v>43912</v>
      </c>
      <c r="CO12230" s="54">
        <v>19</v>
      </c>
      <c r="CP12230" s="54">
        <v>58</v>
      </c>
      <c r="CQ12230" s="55">
        <f t="shared" si="191"/>
        <v>0.32758620689655171</v>
      </c>
      <c r="CR12230" s="52" t="s">
        <v>28921</v>
      </c>
    </row>
    <row r="12231" spans="81:96">
      <c r="CC12231" s="52">
        <v>12230</v>
      </c>
      <c r="CD12231" s="53" t="s">
        <v>42526</v>
      </c>
      <c r="CE12231" s="53" t="s">
        <v>42527</v>
      </c>
      <c r="CF12231" s="54">
        <v>2106</v>
      </c>
      <c r="CG12231" s="54">
        <v>2.9369999999999998</v>
      </c>
      <c r="CH12231" s="54">
        <v>2.7360000000000002</v>
      </c>
      <c r="CI12231" s="54">
        <v>0.63700000000000001</v>
      </c>
      <c r="CJ12231" s="54">
        <v>80</v>
      </c>
      <c r="CK12231" s="54">
        <v>5.5</v>
      </c>
      <c r="CL12231" s="54">
        <v>4.8399999999999997E-3</v>
      </c>
      <c r="CM12231" s="54">
        <v>0.75</v>
      </c>
      <c r="CN12231" s="53" t="s">
        <v>43912</v>
      </c>
      <c r="CO12231" s="54">
        <v>20</v>
      </c>
      <c r="CP12231" s="54">
        <v>58</v>
      </c>
      <c r="CQ12231" s="55">
        <f t="shared" si="191"/>
        <v>0.34482758620689657</v>
      </c>
      <c r="CR12231" s="52" t="s">
        <v>28921</v>
      </c>
    </row>
    <row r="12232" spans="81:96">
      <c r="CC12232" s="52">
        <v>12231</v>
      </c>
      <c r="CD12232" s="53" t="s">
        <v>43927</v>
      </c>
      <c r="CE12232" s="53" t="s">
        <v>43928</v>
      </c>
      <c r="CF12232" s="54">
        <v>845</v>
      </c>
      <c r="CG12232" s="54">
        <v>2.798</v>
      </c>
      <c r="CH12232" s="54">
        <v>3.2189999999999999</v>
      </c>
      <c r="CI12232" s="54">
        <v>0.58599999999999997</v>
      </c>
      <c r="CJ12232" s="54">
        <v>58</v>
      </c>
      <c r="CK12232" s="54">
        <v>4.2</v>
      </c>
      <c r="CL12232" s="54">
        <v>2.48E-3</v>
      </c>
      <c r="CM12232" s="54">
        <v>0.79800000000000004</v>
      </c>
      <c r="CN12232" s="53" t="s">
        <v>43912</v>
      </c>
      <c r="CO12232" s="54">
        <v>21</v>
      </c>
      <c r="CP12232" s="54">
        <v>58</v>
      </c>
      <c r="CQ12232" s="55">
        <f t="shared" si="191"/>
        <v>0.36206896551724138</v>
      </c>
      <c r="CR12232" s="52" t="s">
        <v>28921</v>
      </c>
    </row>
    <row r="12233" spans="81:96">
      <c r="CC12233" s="52">
        <v>12232</v>
      </c>
      <c r="CD12233" s="53" t="s">
        <v>43929</v>
      </c>
      <c r="CE12233" s="53" t="s">
        <v>43930</v>
      </c>
      <c r="CF12233" s="54">
        <v>2137</v>
      </c>
      <c r="CG12233" s="54">
        <v>2.7559999999999998</v>
      </c>
      <c r="CH12233" s="54">
        <v>2.738</v>
      </c>
      <c r="CI12233" s="54">
        <v>0.69299999999999995</v>
      </c>
      <c r="CJ12233" s="54">
        <v>88</v>
      </c>
      <c r="CK12233" s="54">
        <v>5.2</v>
      </c>
      <c r="CL12233" s="54">
        <v>6.0299999999999998E-3</v>
      </c>
      <c r="CM12233" s="54">
        <v>0.88900000000000001</v>
      </c>
      <c r="CN12233" s="53" t="s">
        <v>43912</v>
      </c>
      <c r="CO12233" s="54">
        <v>22</v>
      </c>
      <c r="CP12233" s="54">
        <v>58</v>
      </c>
      <c r="CQ12233" s="55">
        <f t="shared" si="191"/>
        <v>0.37931034482758619</v>
      </c>
      <c r="CR12233" s="52" t="s">
        <v>28921</v>
      </c>
    </row>
    <row r="12234" spans="81:96">
      <c r="CC12234" s="52">
        <v>12233</v>
      </c>
      <c r="CD12234" s="53" t="s">
        <v>33453</v>
      </c>
      <c r="CE12234" s="53" t="s">
        <v>33454</v>
      </c>
      <c r="CF12234" s="54">
        <v>1535</v>
      </c>
      <c r="CG12234" s="54">
        <v>2.7120000000000002</v>
      </c>
      <c r="CH12234" s="54">
        <v>2.5750000000000002</v>
      </c>
      <c r="CI12234" s="54">
        <v>0.23200000000000001</v>
      </c>
      <c r="CJ12234" s="54">
        <v>69</v>
      </c>
      <c r="CK12234" s="54">
        <v>4.8</v>
      </c>
      <c r="CL12234" s="54">
        <v>4.7699999999999999E-3</v>
      </c>
      <c r="CM12234" s="54">
        <v>0.84499999999999997</v>
      </c>
      <c r="CN12234" s="53" t="s">
        <v>43912</v>
      </c>
      <c r="CO12234" s="54">
        <v>23</v>
      </c>
      <c r="CP12234" s="54">
        <v>58</v>
      </c>
      <c r="CQ12234" s="55">
        <f t="shared" si="191"/>
        <v>0.39655172413793105</v>
      </c>
      <c r="CR12234" s="52" t="s">
        <v>28921</v>
      </c>
    </row>
    <row r="12235" spans="81:96">
      <c r="CC12235" s="52">
        <v>12234</v>
      </c>
      <c r="CD12235" s="53" t="s">
        <v>37834</v>
      </c>
      <c r="CE12235" s="53" t="s">
        <v>37835</v>
      </c>
      <c r="CF12235" s="54">
        <v>2416</v>
      </c>
      <c r="CG12235" s="54">
        <v>2.7109999999999999</v>
      </c>
      <c r="CH12235" s="54">
        <v>3.085</v>
      </c>
      <c r="CI12235" s="54">
        <v>0.77400000000000002</v>
      </c>
      <c r="CJ12235" s="54">
        <v>93</v>
      </c>
      <c r="CK12235" s="54">
        <v>5.6</v>
      </c>
      <c r="CL12235" s="54">
        <v>6.0699999999999999E-3</v>
      </c>
      <c r="CM12235" s="54">
        <v>0.95399999999999996</v>
      </c>
      <c r="CN12235" s="53" t="s">
        <v>43912</v>
      </c>
      <c r="CO12235" s="54">
        <v>24</v>
      </c>
      <c r="CP12235" s="54">
        <v>58</v>
      </c>
      <c r="CQ12235" s="55">
        <f t="shared" si="191"/>
        <v>0.41379310344827586</v>
      </c>
      <c r="CR12235" s="52" t="s">
        <v>28921</v>
      </c>
    </row>
    <row r="12236" spans="81:96">
      <c r="CC12236" s="52">
        <v>12235</v>
      </c>
      <c r="CD12236" s="53" t="s">
        <v>42265</v>
      </c>
      <c r="CE12236" s="53" t="s">
        <v>42266</v>
      </c>
      <c r="CF12236" s="54">
        <v>5474</v>
      </c>
      <c r="CG12236" s="54">
        <v>2.7040000000000002</v>
      </c>
      <c r="CH12236" s="54">
        <v>2.597</v>
      </c>
      <c r="CI12236" s="54">
        <v>0.58799999999999997</v>
      </c>
      <c r="CJ12236" s="54">
        <v>194</v>
      </c>
      <c r="CK12236" s="54">
        <v>7.5</v>
      </c>
      <c r="CL12236" s="54">
        <v>1.1169999999999999E-2</v>
      </c>
      <c r="CM12236" s="54">
        <v>0.86499999999999999</v>
      </c>
      <c r="CN12236" s="53" t="s">
        <v>43912</v>
      </c>
      <c r="CO12236" s="54">
        <v>25</v>
      </c>
      <c r="CP12236" s="54">
        <v>58</v>
      </c>
      <c r="CQ12236" s="55">
        <f t="shared" si="191"/>
        <v>0.43103448275862066</v>
      </c>
      <c r="CR12236" s="52" t="s">
        <v>28921</v>
      </c>
    </row>
    <row r="12237" spans="81:96">
      <c r="CC12237" s="52">
        <v>12236</v>
      </c>
      <c r="CD12237" s="53" t="s">
        <v>43931</v>
      </c>
      <c r="CE12237" s="53" t="s">
        <v>43932</v>
      </c>
      <c r="CF12237" s="54">
        <v>481</v>
      </c>
      <c r="CG12237" s="54">
        <v>2.694</v>
      </c>
      <c r="CH12237" s="54"/>
      <c r="CI12237" s="54">
        <v>0.24</v>
      </c>
      <c r="CJ12237" s="54">
        <v>25</v>
      </c>
      <c r="CK12237" s="54">
        <v>4.5</v>
      </c>
      <c r="CL12237" s="54">
        <v>1.2800000000000001E-3</v>
      </c>
      <c r="CM12237" s="54"/>
      <c r="CN12237" s="53" t="s">
        <v>43912</v>
      </c>
      <c r="CO12237" s="54">
        <v>26</v>
      </c>
      <c r="CP12237" s="54">
        <v>58</v>
      </c>
      <c r="CQ12237" s="55">
        <f t="shared" si="191"/>
        <v>0.44827586206896552</v>
      </c>
      <c r="CR12237" s="52" t="s">
        <v>28921</v>
      </c>
    </row>
    <row r="12238" spans="81:96">
      <c r="CC12238" s="52">
        <v>12237</v>
      </c>
      <c r="CD12238" s="53" t="s">
        <v>43933</v>
      </c>
      <c r="CE12238" s="53" t="s">
        <v>43934</v>
      </c>
      <c r="CF12238" s="54">
        <v>1484</v>
      </c>
      <c r="CG12238" s="54">
        <v>2.673</v>
      </c>
      <c r="CH12238" s="54">
        <v>2.9430000000000001</v>
      </c>
      <c r="CI12238" s="54">
        <v>0.56200000000000006</v>
      </c>
      <c r="CJ12238" s="54">
        <v>80</v>
      </c>
      <c r="CK12238" s="54">
        <v>4.7</v>
      </c>
      <c r="CL12238" s="54">
        <v>4.7699999999999999E-3</v>
      </c>
      <c r="CM12238" s="54">
        <v>0.94699999999999995</v>
      </c>
      <c r="CN12238" s="53" t="s">
        <v>43912</v>
      </c>
      <c r="CO12238" s="54">
        <v>27</v>
      </c>
      <c r="CP12238" s="54">
        <v>58</v>
      </c>
      <c r="CQ12238" s="55">
        <f t="shared" si="191"/>
        <v>0.46551724137931033</v>
      </c>
      <c r="CR12238" s="52" t="s">
        <v>28921</v>
      </c>
    </row>
    <row r="12239" spans="81:96">
      <c r="CC12239" s="52">
        <v>12238</v>
      </c>
      <c r="CD12239" s="53" t="s">
        <v>43935</v>
      </c>
      <c r="CE12239" s="53" t="s">
        <v>43936</v>
      </c>
      <c r="CF12239" s="54">
        <v>3249</v>
      </c>
      <c r="CG12239" s="54">
        <v>2.593</v>
      </c>
      <c r="CH12239" s="54">
        <v>2.4649999999999999</v>
      </c>
      <c r="CI12239" s="54">
        <v>0.70499999999999996</v>
      </c>
      <c r="CJ12239" s="54">
        <v>122</v>
      </c>
      <c r="CK12239" s="54">
        <v>6.4</v>
      </c>
      <c r="CL12239" s="54">
        <v>6.4400000000000004E-3</v>
      </c>
      <c r="CM12239" s="54">
        <v>0.68899999999999995</v>
      </c>
      <c r="CN12239" s="53" t="s">
        <v>43912</v>
      </c>
      <c r="CO12239" s="54">
        <v>28</v>
      </c>
      <c r="CP12239" s="54">
        <v>58</v>
      </c>
      <c r="CQ12239" s="55">
        <f t="shared" si="191"/>
        <v>0.48275862068965519</v>
      </c>
      <c r="CR12239" s="52" t="s">
        <v>28921</v>
      </c>
    </row>
    <row r="12240" spans="81:96">
      <c r="CC12240" s="52">
        <v>12239</v>
      </c>
      <c r="CD12240" s="53" t="s">
        <v>43317</v>
      </c>
      <c r="CE12240" s="53" t="s">
        <v>43318</v>
      </c>
      <c r="CF12240" s="54">
        <v>985</v>
      </c>
      <c r="CG12240" s="54">
        <v>2.504</v>
      </c>
      <c r="CH12240" s="54"/>
      <c r="CI12240" s="54">
        <v>1.214</v>
      </c>
      <c r="CJ12240" s="54">
        <v>14</v>
      </c>
      <c r="CK12240" s="54">
        <v>4</v>
      </c>
      <c r="CL12240" s="54">
        <v>3.2000000000000002E-3</v>
      </c>
      <c r="CM12240" s="54"/>
      <c r="CN12240" s="53" t="s">
        <v>43912</v>
      </c>
      <c r="CO12240" s="54">
        <v>29</v>
      </c>
      <c r="CP12240" s="54">
        <v>58</v>
      </c>
      <c r="CQ12240" s="55">
        <f t="shared" si="191"/>
        <v>0.5</v>
      </c>
      <c r="CR12240" s="52" t="s">
        <v>28938</v>
      </c>
    </row>
    <row r="12241" spans="81:96">
      <c r="CC12241" s="52">
        <v>12240</v>
      </c>
      <c r="CD12241" s="53" t="s">
        <v>32224</v>
      </c>
      <c r="CE12241" s="53" t="s">
        <v>32225</v>
      </c>
      <c r="CF12241" s="54">
        <v>1797</v>
      </c>
      <c r="CG12241" s="54">
        <v>2.4820000000000002</v>
      </c>
      <c r="CH12241" s="54">
        <v>2.3759999999999999</v>
      </c>
      <c r="CI12241" s="54">
        <v>0.46300000000000002</v>
      </c>
      <c r="CJ12241" s="54">
        <v>108</v>
      </c>
      <c r="CK12241" s="54">
        <v>3.3</v>
      </c>
      <c r="CL12241" s="54">
        <v>5.9100000000000003E-3</v>
      </c>
      <c r="CM12241" s="54">
        <v>0.69899999999999995</v>
      </c>
      <c r="CN12241" s="53" t="s">
        <v>43912</v>
      </c>
      <c r="CO12241" s="54">
        <v>30</v>
      </c>
      <c r="CP12241" s="54">
        <v>58</v>
      </c>
      <c r="CQ12241" s="55">
        <f t="shared" si="191"/>
        <v>0.51724137931034486</v>
      </c>
      <c r="CR12241" s="52" t="s">
        <v>28938</v>
      </c>
    </row>
    <row r="12242" spans="81:96">
      <c r="CC12242" s="52">
        <v>12241</v>
      </c>
      <c r="CD12242" s="53" t="s">
        <v>43937</v>
      </c>
      <c r="CE12242" s="53" t="s">
        <v>43938</v>
      </c>
      <c r="CF12242" s="54">
        <v>1173</v>
      </c>
      <c r="CG12242" s="54">
        <v>2.4039999999999999</v>
      </c>
      <c r="CH12242" s="54"/>
      <c r="CI12242" s="54">
        <v>0.30299999999999999</v>
      </c>
      <c r="CJ12242" s="54">
        <v>198</v>
      </c>
      <c r="CK12242" s="54">
        <v>3.7</v>
      </c>
      <c r="CL12242" s="54">
        <v>4.5399999999999998E-3</v>
      </c>
      <c r="CM12242" s="54"/>
      <c r="CN12242" s="53" t="s">
        <v>43912</v>
      </c>
      <c r="CO12242" s="54">
        <v>31</v>
      </c>
      <c r="CP12242" s="54">
        <v>58</v>
      </c>
      <c r="CQ12242" s="55">
        <f t="shared" si="191"/>
        <v>0.53448275862068961</v>
      </c>
      <c r="CR12242" s="52" t="s">
        <v>28938</v>
      </c>
    </row>
    <row r="12243" spans="81:96">
      <c r="CC12243" s="52">
        <v>12242</v>
      </c>
      <c r="CD12243" s="53" t="s">
        <v>43939</v>
      </c>
      <c r="CE12243" s="53" t="s">
        <v>43940</v>
      </c>
      <c r="CF12243" s="54">
        <v>739</v>
      </c>
      <c r="CG12243" s="54">
        <v>2.3330000000000002</v>
      </c>
      <c r="CH12243" s="54"/>
      <c r="CI12243" s="54">
        <v>0.35</v>
      </c>
      <c r="CJ12243" s="54">
        <v>60</v>
      </c>
      <c r="CK12243" s="54">
        <v>3.5</v>
      </c>
      <c r="CL12243" s="54">
        <v>3.49E-3</v>
      </c>
      <c r="CM12243" s="54"/>
      <c r="CN12243" s="53" t="s">
        <v>43912</v>
      </c>
      <c r="CO12243" s="54">
        <v>32</v>
      </c>
      <c r="CP12243" s="54">
        <v>58</v>
      </c>
      <c r="CQ12243" s="55">
        <f t="shared" si="191"/>
        <v>0.55172413793103448</v>
      </c>
      <c r="CR12243" s="52" t="s">
        <v>28938</v>
      </c>
    </row>
    <row r="12244" spans="81:96">
      <c r="CC12244" s="52">
        <v>12243</v>
      </c>
      <c r="CD12244" s="53" t="s">
        <v>37961</v>
      </c>
      <c r="CE12244" s="53" t="s">
        <v>37962</v>
      </c>
      <c r="CF12244" s="54">
        <v>6545</v>
      </c>
      <c r="CG12244" s="54">
        <v>2.3149999999999999</v>
      </c>
      <c r="CH12244" s="54">
        <v>2.2450000000000001</v>
      </c>
      <c r="CI12244" s="54">
        <v>0.52700000000000002</v>
      </c>
      <c r="CJ12244" s="54">
        <v>237</v>
      </c>
      <c r="CK12244" s="54">
        <v>6.5</v>
      </c>
      <c r="CL12244" s="54">
        <v>1.6029999999999999E-2</v>
      </c>
      <c r="CM12244" s="54">
        <v>0.77500000000000002</v>
      </c>
      <c r="CN12244" s="53" t="s">
        <v>43912</v>
      </c>
      <c r="CO12244" s="54">
        <v>33</v>
      </c>
      <c r="CP12244" s="54">
        <v>58</v>
      </c>
      <c r="CQ12244" s="55">
        <f t="shared" si="191"/>
        <v>0.56896551724137934</v>
      </c>
      <c r="CR12244" s="52" t="s">
        <v>28938</v>
      </c>
    </row>
    <row r="12245" spans="81:96">
      <c r="CC12245" s="52">
        <v>12244</v>
      </c>
      <c r="CD12245" s="53" t="s">
        <v>43941</v>
      </c>
      <c r="CE12245" s="53" t="s">
        <v>43942</v>
      </c>
      <c r="CF12245" s="54">
        <v>1569</v>
      </c>
      <c r="CG12245" s="54">
        <v>2.2709999999999999</v>
      </c>
      <c r="CH12245" s="54">
        <v>2.21</v>
      </c>
      <c r="CI12245" s="54">
        <v>0.32500000000000001</v>
      </c>
      <c r="CJ12245" s="54">
        <v>123</v>
      </c>
      <c r="CK12245" s="54">
        <v>5.5</v>
      </c>
      <c r="CL12245" s="54">
        <v>3.7299999999999998E-3</v>
      </c>
      <c r="CM12245" s="54">
        <v>0.64200000000000002</v>
      </c>
      <c r="CN12245" s="53" t="s">
        <v>43912</v>
      </c>
      <c r="CO12245" s="54">
        <v>34</v>
      </c>
      <c r="CP12245" s="54">
        <v>58</v>
      </c>
      <c r="CQ12245" s="55">
        <f t="shared" si="191"/>
        <v>0.58620689655172409</v>
      </c>
      <c r="CR12245" s="52" t="s">
        <v>28938</v>
      </c>
    </row>
    <row r="12246" spans="81:96">
      <c r="CC12246" s="52">
        <v>12245</v>
      </c>
      <c r="CD12246" s="53" t="s">
        <v>42275</v>
      </c>
      <c r="CE12246" s="53" t="s">
        <v>42276</v>
      </c>
      <c r="CF12246" s="54">
        <v>1189</v>
      </c>
      <c r="CG12246" s="54">
        <v>2.1960000000000002</v>
      </c>
      <c r="CH12246" s="54">
        <v>2.5979999999999999</v>
      </c>
      <c r="CI12246" s="54">
        <v>0.51600000000000001</v>
      </c>
      <c r="CJ12246" s="54">
        <v>62</v>
      </c>
      <c r="CK12246" s="54">
        <v>6.4</v>
      </c>
      <c r="CL12246" s="54">
        <v>2.9299999999999999E-3</v>
      </c>
      <c r="CM12246" s="54">
        <v>0.90500000000000003</v>
      </c>
      <c r="CN12246" s="53" t="s">
        <v>43912</v>
      </c>
      <c r="CO12246" s="54">
        <v>35</v>
      </c>
      <c r="CP12246" s="54">
        <v>58</v>
      </c>
      <c r="CQ12246" s="55">
        <f t="shared" si="191"/>
        <v>0.60344827586206895</v>
      </c>
      <c r="CR12246" s="52" t="s">
        <v>28938</v>
      </c>
    </row>
    <row r="12247" spans="81:96">
      <c r="CC12247" s="52">
        <v>12246</v>
      </c>
      <c r="CD12247" s="53" t="s">
        <v>43943</v>
      </c>
      <c r="CE12247" s="53" t="s">
        <v>43944</v>
      </c>
      <c r="CF12247" s="54">
        <v>1906</v>
      </c>
      <c r="CG12247" s="54">
        <v>2.0739999999999998</v>
      </c>
      <c r="CH12247" s="54">
        <v>2.2370000000000001</v>
      </c>
      <c r="CI12247" s="54">
        <v>0.65100000000000002</v>
      </c>
      <c r="CJ12247" s="54">
        <v>63</v>
      </c>
      <c r="CK12247" s="54">
        <v>8.1</v>
      </c>
      <c r="CL12247" s="54">
        <v>3.5899999999999999E-3</v>
      </c>
      <c r="CM12247" s="54">
        <v>0.755</v>
      </c>
      <c r="CN12247" s="53" t="s">
        <v>43912</v>
      </c>
      <c r="CO12247" s="54">
        <v>36</v>
      </c>
      <c r="CP12247" s="54">
        <v>58</v>
      </c>
      <c r="CQ12247" s="55">
        <f t="shared" si="191"/>
        <v>0.62068965517241381</v>
      </c>
      <c r="CR12247" s="52" t="s">
        <v>28938</v>
      </c>
    </row>
    <row r="12248" spans="81:96">
      <c r="CC12248" s="52">
        <v>12247</v>
      </c>
      <c r="CD12248" s="53" t="s">
        <v>43035</v>
      </c>
      <c r="CE12248" s="53" t="s">
        <v>43036</v>
      </c>
      <c r="CF12248" s="54">
        <v>6113</v>
      </c>
      <c r="CG12248" s="54">
        <v>1.9710000000000001</v>
      </c>
      <c r="CH12248" s="54">
        <v>2.1850000000000001</v>
      </c>
      <c r="CI12248" s="54">
        <v>0.432</v>
      </c>
      <c r="CJ12248" s="54">
        <v>183</v>
      </c>
      <c r="CK12248" s="54">
        <v>7.8</v>
      </c>
      <c r="CL12248" s="54">
        <v>1.038E-2</v>
      </c>
      <c r="CM12248" s="54">
        <v>0.625</v>
      </c>
      <c r="CN12248" s="53" t="s">
        <v>43912</v>
      </c>
      <c r="CO12248" s="54">
        <v>37</v>
      </c>
      <c r="CP12248" s="54">
        <v>58</v>
      </c>
      <c r="CQ12248" s="55">
        <f t="shared" si="191"/>
        <v>0.63793103448275867</v>
      </c>
      <c r="CR12248" s="52" t="s">
        <v>28938</v>
      </c>
    </row>
    <row r="12249" spans="81:96">
      <c r="CC12249" s="52">
        <v>12248</v>
      </c>
      <c r="CD12249" s="53" t="s">
        <v>43945</v>
      </c>
      <c r="CE12249" s="53" t="s">
        <v>43946</v>
      </c>
      <c r="CF12249" s="54">
        <v>384</v>
      </c>
      <c r="CG12249" s="54">
        <v>1.9490000000000001</v>
      </c>
      <c r="CH12249" s="54"/>
      <c r="CI12249" s="54">
        <v>5.6000000000000001E-2</v>
      </c>
      <c r="CJ12249" s="54">
        <v>18</v>
      </c>
      <c r="CK12249" s="54">
        <v>3.9</v>
      </c>
      <c r="CL12249" s="54">
        <v>1.58E-3</v>
      </c>
      <c r="CM12249" s="54"/>
      <c r="CN12249" s="53" t="s">
        <v>43912</v>
      </c>
      <c r="CO12249" s="54">
        <v>38</v>
      </c>
      <c r="CP12249" s="54">
        <v>58</v>
      </c>
      <c r="CQ12249" s="55">
        <f t="shared" si="191"/>
        <v>0.65517241379310343</v>
      </c>
      <c r="CR12249" s="52" t="s">
        <v>28938</v>
      </c>
    </row>
    <row r="12250" spans="81:96">
      <c r="CC12250" s="52">
        <v>12249</v>
      </c>
      <c r="CD12250" s="53" t="s">
        <v>33471</v>
      </c>
      <c r="CE12250" s="53" t="s">
        <v>33472</v>
      </c>
      <c r="CF12250" s="54">
        <v>3256</v>
      </c>
      <c r="CG12250" s="54">
        <v>1.8380000000000001</v>
      </c>
      <c r="CH12250" s="54">
        <v>2.1030000000000002</v>
      </c>
      <c r="CI12250" s="54">
        <v>0.47199999999999998</v>
      </c>
      <c r="CJ12250" s="54">
        <v>229</v>
      </c>
      <c r="CK12250" s="54">
        <v>5.3</v>
      </c>
      <c r="CL12250" s="54">
        <v>7.2399999999999999E-3</v>
      </c>
      <c r="CM12250" s="54">
        <v>0.55900000000000005</v>
      </c>
      <c r="CN12250" s="53" t="s">
        <v>43912</v>
      </c>
      <c r="CO12250" s="54">
        <v>39</v>
      </c>
      <c r="CP12250" s="54">
        <v>58</v>
      </c>
      <c r="CQ12250" s="55">
        <f t="shared" si="191"/>
        <v>0.67241379310344829</v>
      </c>
      <c r="CR12250" s="52" t="s">
        <v>28938</v>
      </c>
    </row>
    <row r="12251" spans="81:96">
      <c r="CC12251" s="52">
        <v>12250</v>
      </c>
      <c r="CD12251" s="53" t="s">
        <v>43947</v>
      </c>
      <c r="CE12251" s="53" t="s">
        <v>43948</v>
      </c>
      <c r="CF12251" s="54">
        <v>1196</v>
      </c>
      <c r="CG12251" s="54">
        <v>1.823</v>
      </c>
      <c r="CH12251" s="54">
        <v>1.5469999999999999</v>
      </c>
      <c r="CI12251" s="54">
        <v>0.36799999999999999</v>
      </c>
      <c r="CJ12251" s="54">
        <v>76</v>
      </c>
      <c r="CK12251" s="54">
        <v>5.2</v>
      </c>
      <c r="CL12251" s="54">
        <v>2.31E-3</v>
      </c>
      <c r="CM12251" s="54">
        <v>0.34799999999999998</v>
      </c>
      <c r="CN12251" s="53" t="s">
        <v>43912</v>
      </c>
      <c r="CO12251" s="54">
        <v>40</v>
      </c>
      <c r="CP12251" s="54">
        <v>58</v>
      </c>
      <c r="CQ12251" s="55">
        <f t="shared" si="191"/>
        <v>0.68965517241379315</v>
      </c>
      <c r="CR12251" s="52" t="s">
        <v>28938</v>
      </c>
    </row>
    <row r="12252" spans="81:96">
      <c r="CC12252" s="52">
        <v>12251</v>
      </c>
      <c r="CD12252" s="53" t="s">
        <v>30926</v>
      </c>
      <c r="CE12252" s="53" t="s">
        <v>30927</v>
      </c>
      <c r="CF12252" s="54">
        <v>370</v>
      </c>
      <c r="CG12252" s="54">
        <v>1.8029999999999999</v>
      </c>
      <c r="CH12252" s="54">
        <v>1.526</v>
      </c>
      <c r="CI12252" s="54">
        <v>0.24099999999999999</v>
      </c>
      <c r="CJ12252" s="54">
        <v>58</v>
      </c>
      <c r="CK12252" s="54">
        <v>3.7</v>
      </c>
      <c r="CL12252" s="54">
        <v>1.06E-3</v>
      </c>
      <c r="CM12252" s="54">
        <v>0.34799999999999998</v>
      </c>
      <c r="CN12252" s="53" t="s">
        <v>43912</v>
      </c>
      <c r="CO12252" s="54">
        <v>41</v>
      </c>
      <c r="CP12252" s="54">
        <v>58</v>
      </c>
      <c r="CQ12252" s="55">
        <f t="shared" si="191"/>
        <v>0.7068965517241379</v>
      </c>
      <c r="CR12252" s="52" t="s">
        <v>28938</v>
      </c>
    </row>
    <row r="12253" spans="81:96">
      <c r="CC12253" s="52">
        <v>12252</v>
      </c>
      <c r="CD12253" s="53" t="s">
        <v>29287</v>
      </c>
      <c r="CE12253" s="53" t="s">
        <v>29288</v>
      </c>
      <c r="CF12253" s="54">
        <v>2819</v>
      </c>
      <c r="CG12253" s="54">
        <v>1.802</v>
      </c>
      <c r="CH12253" s="54">
        <v>1.8240000000000001</v>
      </c>
      <c r="CI12253" s="54">
        <v>0.41399999999999998</v>
      </c>
      <c r="CJ12253" s="54">
        <v>145</v>
      </c>
      <c r="CK12253" s="54">
        <v>5.5</v>
      </c>
      <c r="CL12253" s="54">
        <v>6.9800000000000001E-3</v>
      </c>
      <c r="CM12253" s="54">
        <v>0.53400000000000003</v>
      </c>
      <c r="CN12253" s="53" t="s">
        <v>43912</v>
      </c>
      <c r="CO12253" s="54">
        <v>42</v>
      </c>
      <c r="CP12253" s="54">
        <v>58</v>
      </c>
      <c r="CQ12253" s="55">
        <f t="shared" si="191"/>
        <v>0.72413793103448276</v>
      </c>
      <c r="CR12253" s="52" t="s">
        <v>28938</v>
      </c>
    </row>
    <row r="12254" spans="81:96">
      <c r="CC12254" s="52">
        <v>12253</v>
      </c>
      <c r="CD12254" s="53" t="s">
        <v>43949</v>
      </c>
      <c r="CE12254" s="53" t="s">
        <v>43950</v>
      </c>
      <c r="CF12254" s="54">
        <v>1180</v>
      </c>
      <c r="CG12254" s="54">
        <v>1.7829999999999999</v>
      </c>
      <c r="CH12254" s="54"/>
      <c r="CI12254" s="54">
        <v>0.93</v>
      </c>
      <c r="CJ12254" s="54">
        <v>372</v>
      </c>
      <c r="CK12254" s="54">
        <v>1.5</v>
      </c>
      <c r="CL12254" s="54">
        <v>2.82E-3</v>
      </c>
      <c r="CM12254" s="54"/>
      <c r="CN12254" s="53" t="s">
        <v>43912</v>
      </c>
      <c r="CO12254" s="54">
        <v>43</v>
      </c>
      <c r="CP12254" s="54">
        <v>58</v>
      </c>
      <c r="CQ12254" s="55">
        <f t="shared" si="191"/>
        <v>0.74137931034482762</v>
      </c>
      <c r="CR12254" s="52" t="s">
        <v>28938</v>
      </c>
    </row>
    <row r="12255" spans="81:96">
      <c r="CC12255" s="52">
        <v>12254</v>
      </c>
      <c r="CD12255" s="53" t="s">
        <v>43951</v>
      </c>
      <c r="CE12255" s="53" t="s">
        <v>43952</v>
      </c>
      <c r="CF12255" s="54">
        <v>367</v>
      </c>
      <c r="CG12255" s="54">
        <v>1.512</v>
      </c>
      <c r="CH12255" s="54">
        <v>1.363</v>
      </c>
      <c r="CI12255" s="54">
        <v>0.60699999999999998</v>
      </c>
      <c r="CJ12255" s="54">
        <v>61</v>
      </c>
      <c r="CK12255" s="54">
        <v>3.3</v>
      </c>
      <c r="CL12255" s="54">
        <v>1.4300000000000001E-3</v>
      </c>
      <c r="CM12255" s="54">
        <v>0.46600000000000003</v>
      </c>
      <c r="CN12255" s="53" t="s">
        <v>43912</v>
      </c>
      <c r="CO12255" s="54">
        <v>44</v>
      </c>
      <c r="CP12255" s="54">
        <v>58</v>
      </c>
      <c r="CQ12255" s="55">
        <f t="shared" si="191"/>
        <v>0.75862068965517238</v>
      </c>
      <c r="CR12255" s="52" t="s">
        <v>28953</v>
      </c>
    </row>
    <row r="12256" spans="81:96">
      <c r="CC12256" s="52">
        <v>12255</v>
      </c>
      <c r="CD12256" s="53" t="s">
        <v>29393</v>
      </c>
      <c r="CE12256" s="53" t="s">
        <v>29394</v>
      </c>
      <c r="CF12256" s="54">
        <v>2912</v>
      </c>
      <c r="CG12256" s="54">
        <v>1.4630000000000001</v>
      </c>
      <c r="CH12256" s="54">
        <v>1.5489999999999999</v>
      </c>
      <c r="CI12256" s="54">
        <v>0.27100000000000002</v>
      </c>
      <c r="CJ12256" s="54">
        <v>258</v>
      </c>
      <c r="CK12256" s="54">
        <v>5.9</v>
      </c>
      <c r="CL12256" s="54">
        <v>6.1399999999999996E-3</v>
      </c>
      <c r="CM12256" s="54">
        <v>0.42899999999999999</v>
      </c>
      <c r="CN12256" s="53" t="s">
        <v>43912</v>
      </c>
      <c r="CO12256" s="54">
        <v>45</v>
      </c>
      <c r="CP12256" s="54">
        <v>58</v>
      </c>
      <c r="CQ12256" s="55">
        <f t="shared" si="191"/>
        <v>0.77586206896551724</v>
      </c>
      <c r="CR12256" s="52" t="s">
        <v>28953</v>
      </c>
    </row>
    <row r="12257" spans="81:96">
      <c r="CC12257" s="52">
        <v>12256</v>
      </c>
      <c r="CD12257" s="53" t="s">
        <v>43953</v>
      </c>
      <c r="CE12257" s="53" t="s">
        <v>43954</v>
      </c>
      <c r="CF12257" s="54">
        <v>1107</v>
      </c>
      <c r="CG12257" s="54">
        <v>1.41</v>
      </c>
      <c r="CH12257" s="54">
        <v>1.5</v>
      </c>
      <c r="CI12257" s="54">
        <v>0.12</v>
      </c>
      <c r="CJ12257" s="54">
        <v>50</v>
      </c>
      <c r="CK12257" s="54">
        <v>8.6999999999999993</v>
      </c>
      <c r="CL12257" s="54">
        <v>1.9499999999999999E-3</v>
      </c>
      <c r="CM12257" s="54">
        <v>0.43</v>
      </c>
      <c r="CN12257" s="53" t="s">
        <v>43912</v>
      </c>
      <c r="CO12257" s="54">
        <v>46</v>
      </c>
      <c r="CP12257" s="54">
        <v>58</v>
      </c>
      <c r="CQ12257" s="55">
        <f t="shared" si="191"/>
        <v>0.7931034482758621</v>
      </c>
      <c r="CR12257" s="52" t="s">
        <v>28953</v>
      </c>
    </row>
    <row r="12258" spans="81:96">
      <c r="CC12258" s="52">
        <v>12257</v>
      </c>
      <c r="CD12258" s="53" t="s">
        <v>30952</v>
      </c>
      <c r="CE12258" s="53" t="s">
        <v>30953</v>
      </c>
      <c r="CF12258" s="54">
        <v>1710</v>
      </c>
      <c r="CG12258" s="54">
        <v>1.29</v>
      </c>
      <c r="CH12258" s="54">
        <v>1.5209999999999999</v>
      </c>
      <c r="CI12258" s="54">
        <v>0.309</v>
      </c>
      <c r="CJ12258" s="54">
        <v>110</v>
      </c>
      <c r="CK12258" s="54" t="s">
        <v>28918</v>
      </c>
      <c r="CL12258" s="54">
        <v>2.4399999999999999E-3</v>
      </c>
      <c r="CM12258" s="54">
        <v>0.435</v>
      </c>
      <c r="CN12258" s="53" t="s">
        <v>43912</v>
      </c>
      <c r="CO12258" s="54">
        <v>47</v>
      </c>
      <c r="CP12258" s="54">
        <v>58</v>
      </c>
      <c r="CQ12258" s="55">
        <f t="shared" si="191"/>
        <v>0.81034482758620685</v>
      </c>
      <c r="CR12258" s="52" t="s">
        <v>28953</v>
      </c>
    </row>
    <row r="12259" spans="81:96">
      <c r="CC12259" s="52">
        <v>12258</v>
      </c>
      <c r="CD12259" s="53" t="s">
        <v>43955</v>
      </c>
      <c r="CE12259" s="53" t="s">
        <v>43956</v>
      </c>
      <c r="CF12259" s="54">
        <v>831</v>
      </c>
      <c r="CG12259" s="54">
        <v>1.169</v>
      </c>
      <c r="CH12259" s="54">
        <v>1.81</v>
      </c>
      <c r="CI12259" s="54">
        <v>0.20799999999999999</v>
      </c>
      <c r="CJ12259" s="54">
        <v>48</v>
      </c>
      <c r="CK12259" s="54">
        <v>9.6999999999999993</v>
      </c>
      <c r="CL12259" s="54">
        <v>1.1100000000000001E-3</v>
      </c>
      <c r="CM12259" s="54">
        <v>0.50800000000000001</v>
      </c>
      <c r="CN12259" s="53" t="s">
        <v>43912</v>
      </c>
      <c r="CO12259" s="54">
        <v>48</v>
      </c>
      <c r="CP12259" s="54">
        <v>58</v>
      </c>
      <c r="CQ12259" s="55">
        <f t="shared" si="191"/>
        <v>0.82758620689655171</v>
      </c>
      <c r="CR12259" s="52" t="s">
        <v>28953</v>
      </c>
    </row>
    <row r="12260" spans="81:96">
      <c r="CC12260" s="52">
        <v>12259</v>
      </c>
      <c r="CD12260" s="53" t="s">
        <v>43957</v>
      </c>
      <c r="CE12260" s="53" t="s">
        <v>43958</v>
      </c>
      <c r="CF12260" s="54">
        <v>273</v>
      </c>
      <c r="CG12260" s="54">
        <v>1.167</v>
      </c>
      <c r="CH12260" s="54">
        <v>0.67</v>
      </c>
      <c r="CI12260" s="54">
        <v>0.42899999999999999</v>
      </c>
      <c r="CJ12260" s="54">
        <v>42</v>
      </c>
      <c r="CK12260" s="54">
        <v>3.5</v>
      </c>
      <c r="CL12260" s="54">
        <v>6.9999999999999999E-4</v>
      </c>
      <c r="CM12260" s="54">
        <v>0.157</v>
      </c>
      <c r="CN12260" s="53" t="s">
        <v>43912</v>
      </c>
      <c r="CO12260" s="54">
        <v>49</v>
      </c>
      <c r="CP12260" s="54">
        <v>58</v>
      </c>
      <c r="CQ12260" s="55">
        <f t="shared" si="191"/>
        <v>0.84482758620689657</v>
      </c>
      <c r="CR12260" s="52" t="s">
        <v>28953</v>
      </c>
    </row>
    <row r="12261" spans="81:96">
      <c r="CC12261" s="52">
        <v>12260</v>
      </c>
      <c r="CD12261" s="53" t="s">
        <v>43959</v>
      </c>
      <c r="CE12261" s="53" t="s">
        <v>43960</v>
      </c>
      <c r="CF12261" s="54">
        <v>836</v>
      </c>
      <c r="CG12261" s="54">
        <v>1.163</v>
      </c>
      <c r="CH12261" s="54">
        <v>1.599</v>
      </c>
      <c r="CI12261" s="54">
        <v>0.32700000000000001</v>
      </c>
      <c r="CJ12261" s="54">
        <v>52</v>
      </c>
      <c r="CK12261" s="54">
        <v>6.3</v>
      </c>
      <c r="CL12261" s="54">
        <v>1.97E-3</v>
      </c>
      <c r="CM12261" s="54">
        <v>0.53500000000000003</v>
      </c>
      <c r="CN12261" s="53" t="s">
        <v>43912</v>
      </c>
      <c r="CO12261" s="54">
        <v>50</v>
      </c>
      <c r="CP12261" s="54">
        <v>58</v>
      </c>
      <c r="CQ12261" s="55">
        <f t="shared" si="191"/>
        <v>0.86206896551724133</v>
      </c>
      <c r="CR12261" s="52" t="s">
        <v>28953</v>
      </c>
    </row>
    <row r="12262" spans="81:96">
      <c r="CC12262" s="52">
        <v>12261</v>
      </c>
      <c r="CD12262" s="53" t="s">
        <v>43961</v>
      </c>
      <c r="CE12262" s="53" t="s">
        <v>43962</v>
      </c>
      <c r="CF12262" s="54">
        <v>1032</v>
      </c>
      <c r="CG12262" s="54">
        <v>1.0169999999999999</v>
      </c>
      <c r="CH12262" s="54">
        <v>1.117</v>
      </c>
      <c r="CI12262" s="54">
        <v>0.20799999999999999</v>
      </c>
      <c r="CJ12262" s="54">
        <v>72</v>
      </c>
      <c r="CK12262" s="54">
        <v>5.4</v>
      </c>
      <c r="CL12262" s="54">
        <v>2.5999999999999999E-3</v>
      </c>
      <c r="CM12262" s="54">
        <v>0.29899999999999999</v>
      </c>
      <c r="CN12262" s="53" t="s">
        <v>43912</v>
      </c>
      <c r="CO12262" s="54">
        <v>51</v>
      </c>
      <c r="CP12262" s="54">
        <v>58</v>
      </c>
      <c r="CQ12262" s="55">
        <f t="shared" si="191"/>
        <v>0.87931034482758619</v>
      </c>
      <c r="CR12262" s="52" t="s">
        <v>28953</v>
      </c>
    </row>
    <row r="12263" spans="81:96">
      <c r="CC12263" s="52">
        <v>12262</v>
      </c>
      <c r="CD12263" s="53" t="s">
        <v>30982</v>
      </c>
      <c r="CE12263" s="53" t="s">
        <v>30983</v>
      </c>
      <c r="CF12263" s="54">
        <v>1498</v>
      </c>
      <c r="CG12263" s="54">
        <v>0.97899999999999998</v>
      </c>
      <c r="CH12263" s="54">
        <v>0.88</v>
      </c>
      <c r="CI12263" s="54">
        <v>0.43099999999999999</v>
      </c>
      <c r="CJ12263" s="54">
        <v>123</v>
      </c>
      <c r="CK12263" s="54">
        <v>7.9</v>
      </c>
      <c r="CL12263" s="54">
        <v>3.1700000000000001E-3</v>
      </c>
      <c r="CM12263" s="54">
        <v>0.307</v>
      </c>
      <c r="CN12263" s="53" t="s">
        <v>43912</v>
      </c>
      <c r="CO12263" s="54">
        <v>52</v>
      </c>
      <c r="CP12263" s="54">
        <v>58</v>
      </c>
      <c r="CQ12263" s="55">
        <f t="shared" si="191"/>
        <v>0.89655172413793105</v>
      </c>
      <c r="CR12263" s="52" t="s">
        <v>28953</v>
      </c>
    </row>
    <row r="12264" spans="81:96">
      <c r="CC12264" s="52">
        <v>12263</v>
      </c>
      <c r="CD12264" s="53" t="s">
        <v>43963</v>
      </c>
      <c r="CE12264" s="53" t="s">
        <v>43964</v>
      </c>
      <c r="CF12264" s="54">
        <v>503</v>
      </c>
      <c r="CG12264" s="54">
        <v>0.93300000000000005</v>
      </c>
      <c r="CH12264" s="54"/>
      <c r="CI12264" s="54">
        <v>0.189</v>
      </c>
      <c r="CJ12264" s="54">
        <v>53</v>
      </c>
      <c r="CK12264" s="54">
        <v>5.3</v>
      </c>
      <c r="CL12264" s="54">
        <v>1.5100000000000001E-3</v>
      </c>
      <c r="CM12264" s="54"/>
      <c r="CN12264" s="53" t="s">
        <v>43912</v>
      </c>
      <c r="CO12264" s="54">
        <v>53</v>
      </c>
      <c r="CP12264" s="54">
        <v>58</v>
      </c>
      <c r="CQ12264" s="55">
        <f t="shared" si="191"/>
        <v>0.91379310344827591</v>
      </c>
      <c r="CR12264" s="52" t="s">
        <v>28953</v>
      </c>
    </row>
    <row r="12265" spans="81:96">
      <c r="CC12265" s="52">
        <v>12264</v>
      </c>
      <c r="CD12265" s="53" t="s">
        <v>41586</v>
      </c>
      <c r="CE12265" s="53" t="s">
        <v>41587</v>
      </c>
      <c r="CF12265" s="54">
        <v>149</v>
      </c>
      <c r="CG12265" s="54">
        <v>0.89800000000000002</v>
      </c>
      <c r="CH12265" s="54">
        <v>0.74299999999999999</v>
      </c>
      <c r="CI12265" s="54">
        <v>9.9000000000000005E-2</v>
      </c>
      <c r="CJ12265" s="54">
        <v>91</v>
      </c>
      <c r="CK12265" s="54">
        <v>1.9</v>
      </c>
      <c r="CL12265" s="54">
        <v>3.2000000000000003E-4</v>
      </c>
      <c r="CM12265" s="54">
        <v>0.108</v>
      </c>
      <c r="CN12265" s="53" t="s">
        <v>43912</v>
      </c>
      <c r="CO12265" s="54">
        <v>54</v>
      </c>
      <c r="CP12265" s="54">
        <v>58</v>
      </c>
      <c r="CQ12265" s="55">
        <f t="shared" si="191"/>
        <v>0.93103448275862066</v>
      </c>
      <c r="CR12265" s="52" t="s">
        <v>28953</v>
      </c>
    </row>
    <row r="12266" spans="81:96">
      <c r="CC12266" s="52">
        <v>12265</v>
      </c>
      <c r="CD12266" s="53" t="s">
        <v>29297</v>
      </c>
      <c r="CE12266" s="53" t="s">
        <v>29298</v>
      </c>
      <c r="CF12266" s="54">
        <v>98</v>
      </c>
      <c r="CG12266" s="54">
        <v>0.65700000000000003</v>
      </c>
      <c r="CH12266" s="54">
        <v>0.69199999999999995</v>
      </c>
      <c r="CI12266" s="54">
        <v>0.19400000000000001</v>
      </c>
      <c r="CJ12266" s="54">
        <v>31</v>
      </c>
      <c r="CK12266" s="54"/>
      <c r="CL12266" s="54">
        <v>5.1999999999999995E-4</v>
      </c>
      <c r="CM12266" s="54">
        <v>0.248</v>
      </c>
      <c r="CN12266" s="53" t="s">
        <v>43912</v>
      </c>
      <c r="CO12266" s="54">
        <v>55</v>
      </c>
      <c r="CP12266" s="54">
        <v>58</v>
      </c>
      <c r="CQ12266" s="55">
        <f t="shared" si="191"/>
        <v>0.94827586206896552</v>
      </c>
      <c r="CR12266" s="52" t="s">
        <v>28953</v>
      </c>
    </row>
    <row r="12267" spans="81:96">
      <c r="CC12267" s="52">
        <v>12266</v>
      </c>
      <c r="CD12267" s="53" t="s">
        <v>43965</v>
      </c>
      <c r="CE12267" s="53" t="s">
        <v>43966</v>
      </c>
      <c r="CF12267" s="54">
        <v>838</v>
      </c>
      <c r="CG12267" s="54">
        <v>0.62</v>
      </c>
      <c r="CH12267" s="54">
        <v>0.65600000000000003</v>
      </c>
      <c r="CI12267" s="54">
        <v>0.25</v>
      </c>
      <c r="CJ12267" s="54">
        <v>92</v>
      </c>
      <c r="CK12267" s="54">
        <v>5.9</v>
      </c>
      <c r="CL12267" s="54">
        <v>1.09E-3</v>
      </c>
      <c r="CM12267" s="54">
        <v>0.112</v>
      </c>
      <c r="CN12267" s="53" t="s">
        <v>43912</v>
      </c>
      <c r="CO12267" s="54">
        <v>56</v>
      </c>
      <c r="CP12267" s="54">
        <v>58</v>
      </c>
      <c r="CQ12267" s="55">
        <f t="shared" si="191"/>
        <v>0.96551724137931039</v>
      </c>
      <c r="CR12267" s="52" t="s">
        <v>28953</v>
      </c>
    </row>
    <row r="12268" spans="81:96">
      <c r="CC12268" s="52">
        <v>12267</v>
      </c>
      <c r="CD12268" s="53" t="s">
        <v>43967</v>
      </c>
      <c r="CE12268" s="53" t="s">
        <v>43968</v>
      </c>
      <c r="CF12268" s="54">
        <v>180</v>
      </c>
      <c r="CG12268" s="54">
        <v>0.248</v>
      </c>
      <c r="CH12268" s="54">
        <v>0.28100000000000003</v>
      </c>
      <c r="CI12268" s="54">
        <v>2.9000000000000001E-2</v>
      </c>
      <c r="CJ12268" s="54">
        <v>69</v>
      </c>
      <c r="CK12268" s="54">
        <v>5.8</v>
      </c>
      <c r="CL12268" s="54">
        <v>2.7999999999999998E-4</v>
      </c>
      <c r="CM12268" s="54">
        <v>5.6000000000000001E-2</v>
      </c>
      <c r="CN12268" s="53" t="s">
        <v>43912</v>
      </c>
      <c r="CO12268" s="54">
        <v>57</v>
      </c>
      <c r="CP12268" s="54">
        <v>58</v>
      </c>
      <c r="CQ12268" s="55">
        <f t="shared" si="191"/>
        <v>0.98275862068965514</v>
      </c>
      <c r="CR12268" s="52" t="s">
        <v>28953</v>
      </c>
    </row>
    <row r="12269" spans="81:96">
      <c r="CC12269" s="52">
        <v>12268</v>
      </c>
      <c r="CD12269" s="53" t="s">
        <v>43319</v>
      </c>
      <c r="CE12269" s="53" t="s">
        <v>43320</v>
      </c>
      <c r="CF12269" s="54">
        <v>17</v>
      </c>
      <c r="CG12269" s="54"/>
      <c r="CH12269" s="54"/>
      <c r="CI12269" s="54">
        <v>0.34</v>
      </c>
      <c r="CJ12269" s="54">
        <v>47</v>
      </c>
      <c r="CK12269" s="54"/>
      <c r="CL12269" s="54">
        <v>0</v>
      </c>
      <c r="CM12269" s="54"/>
      <c r="CN12269" s="53" t="s">
        <v>43912</v>
      </c>
      <c r="CO12269" s="54">
        <v>58</v>
      </c>
      <c r="CP12269" s="54">
        <v>58</v>
      </c>
      <c r="CQ12269" s="55">
        <f t="shared" si="191"/>
        <v>1</v>
      </c>
      <c r="CR12269" s="52" t="s">
        <v>28953</v>
      </c>
    </row>
    <row r="12270" spans="81:96">
      <c r="CC12270" s="52">
        <v>12269</v>
      </c>
      <c r="CD12270" s="53" t="s">
        <v>43969</v>
      </c>
      <c r="CE12270" s="53" t="s">
        <v>43970</v>
      </c>
      <c r="CF12270" s="54">
        <v>33400</v>
      </c>
      <c r="CG12270" s="54">
        <v>10.377000000000001</v>
      </c>
      <c r="CH12270" s="54">
        <v>9.6440000000000001</v>
      </c>
      <c r="CI12270" s="54">
        <v>4.9039999999999999</v>
      </c>
      <c r="CJ12270" s="54">
        <v>303</v>
      </c>
      <c r="CK12270" s="54">
        <v>5.6</v>
      </c>
      <c r="CL12270" s="54">
        <v>7.1730000000000002E-2</v>
      </c>
      <c r="CM12270" s="54">
        <v>2.6890000000000001</v>
      </c>
      <c r="CN12270" s="53" t="s">
        <v>43971</v>
      </c>
      <c r="CO12270" s="54">
        <v>1</v>
      </c>
      <c r="CP12270" s="54">
        <v>32</v>
      </c>
      <c r="CQ12270" s="55">
        <f t="shared" si="191"/>
        <v>3.125E-2</v>
      </c>
      <c r="CR12270" s="52" t="s">
        <v>28907</v>
      </c>
    </row>
    <row r="12271" spans="81:96">
      <c r="CC12271" s="52">
        <v>12270</v>
      </c>
      <c r="CD12271" s="53" t="s">
        <v>43972</v>
      </c>
      <c r="CE12271" s="53" t="s">
        <v>43973</v>
      </c>
      <c r="CF12271" s="54">
        <v>3335</v>
      </c>
      <c r="CG12271" s="54">
        <v>9.8450000000000006</v>
      </c>
      <c r="CH12271" s="54">
        <v>9.8919999999999995</v>
      </c>
      <c r="CI12271" s="54">
        <v>1.8939999999999999</v>
      </c>
      <c r="CJ12271" s="54">
        <v>66</v>
      </c>
      <c r="CK12271" s="54">
        <v>3.3</v>
      </c>
      <c r="CL12271" s="54">
        <v>1.686E-2</v>
      </c>
      <c r="CM12271" s="54">
        <v>3.2770000000000001</v>
      </c>
      <c r="CN12271" s="53" t="s">
        <v>43971</v>
      </c>
      <c r="CO12271" s="54">
        <v>2</v>
      </c>
      <c r="CP12271" s="54">
        <v>32</v>
      </c>
      <c r="CQ12271" s="55">
        <f t="shared" si="191"/>
        <v>6.25E-2</v>
      </c>
      <c r="CR12271" s="52" t="s">
        <v>28907</v>
      </c>
    </row>
    <row r="12272" spans="81:96">
      <c r="CC12272" s="52">
        <v>12271</v>
      </c>
      <c r="CD12272" s="53" t="s">
        <v>43974</v>
      </c>
      <c r="CE12272" s="53" t="s">
        <v>43975</v>
      </c>
      <c r="CF12272" s="54">
        <v>46886</v>
      </c>
      <c r="CG12272" s="54">
        <v>7.7640000000000002</v>
      </c>
      <c r="CH12272" s="54">
        <v>7.76</v>
      </c>
      <c r="CI12272" s="54"/>
      <c r="CJ12272" s="54">
        <v>0</v>
      </c>
      <c r="CK12272" s="54">
        <v>8.9</v>
      </c>
      <c r="CL12272" s="54">
        <v>8.022E-2</v>
      </c>
      <c r="CM12272" s="54">
        <v>2.6179999999999999</v>
      </c>
      <c r="CN12272" s="53" t="s">
        <v>43971</v>
      </c>
      <c r="CO12272" s="54">
        <v>3</v>
      </c>
      <c r="CP12272" s="54">
        <v>32</v>
      </c>
      <c r="CQ12272" s="55">
        <f t="shared" si="191"/>
        <v>9.375E-2</v>
      </c>
      <c r="CR12272" s="52" t="s">
        <v>28907</v>
      </c>
    </row>
    <row r="12273" spans="81:96">
      <c r="CC12273" s="52">
        <v>12272</v>
      </c>
      <c r="CD12273" s="53" t="s">
        <v>43976</v>
      </c>
      <c r="CE12273" s="53" t="s">
        <v>43977</v>
      </c>
      <c r="CF12273" s="54">
        <v>3906</v>
      </c>
      <c r="CG12273" s="54">
        <v>4.8860000000000001</v>
      </c>
      <c r="CH12273" s="54">
        <v>4.3170000000000002</v>
      </c>
      <c r="CI12273" s="54">
        <v>0.79600000000000004</v>
      </c>
      <c r="CJ12273" s="54">
        <v>98</v>
      </c>
      <c r="CK12273" s="54">
        <v>5.7</v>
      </c>
      <c r="CL12273" s="54">
        <v>9.8499999999999994E-3</v>
      </c>
      <c r="CM12273" s="54">
        <v>1.367</v>
      </c>
      <c r="CN12273" s="53" t="s">
        <v>43971</v>
      </c>
      <c r="CO12273" s="54">
        <v>4</v>
      </c>
      <c r="CP12273" s="54">
        <v>32</v>
      </c>
      <c r="CQ12273" s="55">
        <f t="shared" si="191"/>
        <v>0.125</v>
      </c>
      <c r="CR12273" s="52" t="s">
        <v>28907</v>
      </c>
    </row>
    <row r="12274" spans="81:96">
      <c r="CC12274" s="52">
        <v>12273</v>
      </c>
      <c r="CD12274" s="53" t="s">
        <v>43978</v>
      </c>
      <c r="CE12274" s="53" t="s">
        <v>43979</v>
      </c>
      <c r="CF12274" s="54">
        <v>11337</v>
      </c>
      <c r="CG12274" s="54">
        <v>4.7130000000000001</v>
      </c>
      <c r="CH12274" s="54">
        <v>4.9619999999999997</v>
      </c>
      <c r="CI12274" s="54">
        <v>0.7</v>
      </c>
      <c r="CJ12274" s="54">
        <v>240</v>
      </c>
      <c r="CK12274" s="54">
        <v>5.6</v>
      </c>
      <c r="CL12274" s="54">
        <v>3.1060000000000001E-2</v>
      </c>
      <c r="CM12274" s="54">
        <v>1.629</v>
      </c>
      <c r="CN12274" s="53" t="s">
        <v>43971</v>
      </c>
      <c r="CO12274" s="54">
        <v>5</v>
      </c>
      <c r="CP12274" s="54">
        <v>32</v>
      </c>
      <c r="CQ12274" s="55">
        <f t="shared" si="191"/>
        <v>0.15625</v>
      </c>
      <c r="CR12274" s="52" t="s">
        <v>28907</v>
      </c>
    </row>
    <row r="12275" spans="81:96">
      <c r="CC12275" s="52">
        <v>12274</v>
      </c>
      <c r="CD12275" s="53" t="s">
        <v>43980</v>
      </c>
      <c r="CE12275" s="53" t="s">
        <v>43981</v>
      </c>
      <c r="CF12275" s="54">
        <v>15066</v>
      </c>
      <c r="CG12275" s="54">
        <v>4.4749999999999996</v>
      </c>
      <c r="CH12275" s="54">
        <v>4.5919999999999996</v>
      </c>
      <c r="CI12275" s="54">
        <v>1.0469999999999999</v>
      </c>
      <c r="CJ12275" s="54">
        <v>278</v>
      </c>
      <c r="CK12275" s="54">
        <v>6.4</v>
      </c>
      <c r="CL12275" s="54">
        <v>3.1600000000000003E-2</v>
      </c>
      <c r="CM12275" s="54">
        <v>1.3759999999999999</v>
      </c>
      <c r="CN12275" s="53" t="s">
        <v>43971</v>
      </c>
      <c r="CO12275" s="54">
        <v>6</v>
      </c>
      <c r="CP12275" s="54">
        <v>32</v>
      </c>
      <c r="CQ12275" s="55">
        <f t="shared" si="191"/>
        <v>0.1875</v>
      </c>
      <c r="CR12275" s="52" t="s">
        <v>28907</v>
      </c>
    </row>
    <row r="12276" spans="81:96">
      <c r="CC12276" s="52">
        <v>12275</v>
      </c>
      <c r="CD12276" s="53" t="s">
        <v>41885</v>
      </c>
      <c r="CE12276" s="53" t="s">
        <v>41886</v>
      </c>
      <c r="CF12276" s="54">
        <v>10443</v>
      </c>
      <c r="CG12276" s="54">
        <v>4.165</v>
      </c>
      <c r="CH12276" s="54">
        <v>4.6920000000000002</v>
      </c>
      <c r="CI12276" s="54">
        <v>0.73</v>
      </c>
      <c r="CJ12276" s="54">
        <v>230</v>
      </c>
      <c r="CK12276" s="54">
        <v>6.2</v>
      </c>
      <c r="CL12276" s="54">
        <v>2.2190000000000001E-2</v>
      </c>
      <c r="CM12276" s="54">
        <v>1.339</v>
      </c>
      <c r="CN12276" s="53" t="s">
        <v>43971</v>
      </c>
      <c r="CO12276" s="54">
        <v>7</v>
      </c>
      <c r="CP12276" s="54">
        <v>32</v>
      </c>
      <c r="CQ12276" s="55">
        <f t="shared" si="191"/>
        <v>0.21875</v>
      </c>
      <c r="CR12276" s="52" t="s">
        <v>28907</v>
      </c>
    </row>
    <row r="12277" spans="81:96">
      <c r="CC12277" s="52">
        <v>12276</v>
      </c>
      <c r="CD12277" s="53" t="s">
        <v>43982</v>
      </c>
      <c r="CE12277" s="53" t="s">
        <v>43983</v>
      </c>
      <c r="CF12277" s="54">
        <v>3817</v>
      </c>
      <c r="CG12277" s="54">
        <v>3.9249999999999998</v>
      </c>
      <c r="CH12277" s="54">
        <v>4.4400000000000004</v>
      </c>
      <c r="CI12277" s="54">
        <v>0.83</v>
      </c>
      <c r="CJ12277" s="54">
        <v>100</v>
      </c>
      <c r="CK12277" s="54">
        <v>7.7</v>
      </c>
      <c r="CL12277" s="54">
        <v>7.9399999999999991E-3</v>
      </c>
      <c r="CM12277" s="54">
        <v>1.429</v>
      </c>
      <c r="CN12277" s="53" t="s">
        <v>43984</v>
      </c>
      <c r="CO12277" s="54">
        <v>8</v>
      </c>
      <c r="CP12277" s="54">
        <v>32</v>
      </c>
      <c r="CQ12277" s="55">
        <f t="shared" si="191"/>
        <v>0.25</v>
      </c>
      <c r="CR12277" s="52" t="s">
        <v>28921</v>
      </c>
    </row>
    <row r="12278" spans="81:96">
      <c r="CC12278" s="52">
        <v>12277</v>
      </c>
      <c r="CD12278" s="53" t="s">
        <v>43985</v>
      </c>
      <c r="CE12278" s="53" t="s">
        <v>43986</v>
      </c>
      <c r="CF12278" s="54">
        <v>10907</v>
      </c>
      <c r="CG12278" s="54">
        <v>3.7530000000000001</v>
      </c>
      <c r="CH12278" s="54">
        <v>4.6580000000000004</v>
      </c>
      <c r="CI12278" s="54">
        <v>0.65300000000000002</v>
      </c>
      <c r="CJ12278" s="54">
        <v>274</v>
      </c>
      <c r="CK12278" s="54">
        <v>5.2</v>
      </c>
      <c r="CL12278" s="54">
        <v>2.9329999999999998E-2</v>
      </c>
      <c r="CM12278" s="54">
        <v>1.3680000000000001</v>
      </c>
      <c r="CN12278" s="53" t="s">
        <v>43971</v>
      </c>
      <c r="CO12278" s="54">
        <v>9</v>
      </c>
      <c r="CP12278" s="54">
        <v>32</v>
      </c>
      <c r="CQ12278" s="55">
        <f t="shared" si="191"/>
        <v>0.28125</v>
      </c>
      <c r="CR12278" s="52" t="s">
        <v>28921</v>
      </c>
    </row>
    <row r="12279" spans="81:96">
      <c r="CC12279" s="52">
        <v>12278</v>
      </c>
      <c r="CD12279" s="53" t="s">
        <v>43987</v>
      </c>
      <c r="CE12279" s="53" t="s">
        <v>43988</v>
      </c>
      <c r="CF12279" s="54">
        <v>20878</v>
      </c>
      <c r="CG12279" s="54">
        <v>3.1869999999999998</v>
      </c>
      <c r="CH12279" s="54">
        <v>3.407</v>
      </c>
      <c r="CI12279" s="54">
        <v>1.125</v>
      </c>
      <c r="CJ12279" s="54">
        <v>287</v>
      </c>
      <c r="CK12279" s="54" t="s">
        <v>28918</v>
      </c>
      <c r="CL12279" s="54">
        <v>2.6169999999999999E-2</v>
      </c>
      <c r="CM12279" s="54">
        <v>0.999</v>
      </c>
      <c r="CN12279" s="53" t="s">
        <v>43971</v>
      </c>
      <c r="CO12279" s="54">
        <v>10</v>
      </c>
      <c r="CP12279" s="54">
        <v>32</v>
      </c>
      <c r="CQ12279" s="55">
        <f t="shared" si="191"/>
        <v>0.3125</v>
      </c>
      <c r="CR12279" s="52" t="s">
        <v>28921</v>
      </c>
    </row>
    <row r="12280" spans="81:96">
      <c r="CC12280" s="52">
        <v>12279</v>
      </c>
      <c r="CD12280" s="53" t="s">
        <v>43989</v>
      </c>
      <c r="CE12280" s="53" t="s">
        <v>43990</v>
      </c>
      <c r="CF12280" s="54">
        <v>2734</v>
      </c>
      <c r="CG12280" s="54">
        <v>2.9009999999999998</v>
      </c>
      <c r="CH12280" s="54">
        <v>2.5569999999999999</v>
      </c>
      <c r="CI12280" s="54">
        <v>0.67100000000000004</v>
      </c>
      <c r="CJ12280" s="54">
        <v>79</v>
      </c>
      <c r="CK12280" s="54">
        <v>5.4</v>
      </c>
      <c r="CL12280" s="54">
        <v>6.4000000000000003E-3</v>
      </c>
      <c r="CM12280" s="54">
        <v>0.70399999999999996</v>
      </c>
      <c r="CN12280" s="53" t="s">
        <v>43971</v>
      </c>
      <c r="CO12280" s="54">
        <v>11</v>
      </c>
      <c r="CP12280" s="54">
        <v>32</v>
      </c>
      <c r="CQ12280" s="55">
        <f t="shared" si="191"/>
        <v>0.34375</v>
      </c>
      <c r="CR12280" s="52" t="s">
        <v>28921</v>
      </c>
    </row>
    <row r="12281" spans="81:96">
      <c r="CC12281" s="52">
        <v>12280</v>
      </c>
      <c r="CD12281" s="53" t="s">
        <v>43991</v>
      </c>
      <c r="CE12281" s="53" t="s">
        <v>43992</v>
      </c>
      <c r="CF12281" s="54">
        <v>1590</v>
      </c>
      <c r="CG12281" s="54">
        <v>2.871</v>
      </c>
      <c r="CH12281" s="54"/>
      <c r="CI12281" s="54">
        <v>0.372</v>
      </c>
      <c r="CJ12281" s="54">
        <v>78</v>
      </c>
      <c r="CK12281" s="54">
        <v>4.4000000000000004</v>
      </c>
      <c r="CL12281" s="54">
        <v>4.6600000000000001E-3</v>
      </c>
      <c r="CM12281" s="54"/>
      <c r="CN12281" s="53" t="s">
        <v>43971</v>
      </c>
      <c r="CO12281" s="54">
        <v>12</v>
      </c>
      <c r="CP12281" s="54">
        <v>32</v>
      </c>
      <c r="CQ12281" s="55">
        <f t="shared" si="191"/>
        <v>0.375</v>
      </c>
      <c r="CR12281" s="52" t="s">
        <v>28921</v>
      </c>
    </row>
    <row r="12282" spans="81:96">
      <c r="CC12282" s="52">
        <v>12281</v>
      </c>
      <c r="CD12282" s="53" t="s">
        <v>43993</v>
      </c>
      <c r="CE12282" s="53" t="s">
        <v>43994</v>
      </c>
      <c r="CF12282" s="54">
        <v>6442</v>
      </c>
      <c r="CG12282" s="54">
        <v>2.7240000000000002</v>
      </c>
      <c r="CH12282" s="54">
        <v>2.4300000000000002</v>
      </c>
      <c r="CI12282" s="54">
        <v>0.34200000000000003</v>
      </c>
      <c r="CJ12282" s="54">
        <v>275</v>
      </c>
      <c r="CK12282" s="54">
        <v>6.4</v>
      </c>
      <c r="CL12282" s="54">
        <v>1.0999999999999999E-2</v>
      </c>
      <c r="CM12282" s="54">
        <v>0.57299999999999995</v>
      </c>
      <c r="CN12282" s="53" t="s">
        <v>43971</v>
      </c>
      <c r="CO12282" s="54">
        <v>13</v>
      </c>
      <c r="CP12282" s="54">
        <v>32</v>
      </c>
      <c r="CQ12282" s="55">
        <f t="shared" si="191"/>
        <v>0.40625</v>
      </c>
      <c r="CR12282" s="52" t="s">
        <v>28921</v>
      </c>
    </row>
    <row r="12283" spans="81:96">
      <c r="CC12283" s="52">
        <v>12282</v>
      </c>
      <c r="CD12283" s="53" t="s">
        <v>43995</v>
      </c>
      <c r="CE12283" s="53" t="s">
        <v>43996</v>
      </c>
      <c r="CF12283" s="54">
        <v>1694</v>
      </c>
      <c r="CG12283" s="54">
        <v>2.6920000000000002</v>
      </c>
      <c r="CH12283" s="54">
        <v>2.4670000000000001</v>
      </c>
      <c r="CI12283" s="54">
        <v>0.34</v>
      </c>
      <c r="CJ12283" s="54">
        <v>47</v>
      </c>
      <c r="CK12283" s="54">
        <v>8.1999999999999993</v>
      </c>
      <c r="CL12283" s="54">
        <v>3.0100000000000001E-3</v>
      </c>
      <c r="CM12283" s="54">
        <v>0.82899999999999996</v>
      </c>
      <c r="CN12283" s="53" t="s">
        <v>43971</v>
      </c>
      <c r="CO12283" s="54">
        <v>14</v>
      </c>
      <c r="CP12283" s="54">
        <v>32</v>
      </c>
      <c r="CQ12283" s="55">
        <f t="shared" si="191"/>
        <v>0.4375</v>
      </c>
      <c r="CR12283" s="52" t="s">
        <v>28921</v>
      </c>
    </row>
    <row r="12284" spans="81:96">
      <c r="CC12284" s="52">
        <v>12283</v>
      </c>
      <c r="CD12284" s="53" t="s">
        <v>43997</v>
      </c>
      <c r="CE12284" s="53" t="s">
        <v>43998</v>
      </c>
      <c r="CF12284" s="54">
        <v>2421</v>
      </c>
      <c r="CG12284" s="54">
        <v>2.6030000000000002</v>
      </c>
      <c r="CH12284" s="54">
        <v>3.5659999999999998</v>
      </c>
      <c r="CI12284" s="54">
        <v>0.20399999999999999</v>
      </c>
      <c r="CJ12284" s="54">
        <v>49</v>
      </c>
      <c r="CK12284" s="54">
        <v>6.5</v>
      </c>
      <c r="CL12284" s="54">
        <v>5.45E-3</v>
      </c>
      <c r="CM12284" s="54">
        <v>1.1559999999999999</v>
      </c>
      <c r="CN12284" s="53" t="s">
        <v>43971</v>
      </c>
      <c r="CO12284" s="54">
        <v>15</v>
      </c>
      <c r="CP12284" s="54">
        <v>32</v>
      </c>
      <c r="CQ12284" s="55">
        <f t="shared" si="191"/>
        <v>0.46875</v>
      </c>
      <c r="CR12284" s="52" t="s">
        <v>28921</v>
      </c>
    </row>
    <row r="12285" spans="81:96">
      <c r="CC12285" s="52">
        <v>12284</v>
      </c>
      <c r="CD12285" s="53" t="s">
        <v>43999</v>
      </c>
      <c r="CE12285" s="53" t="s">
        <v>44000</v>
      </c>
      <c r="CF12285" s="54">
        <v>2863</v>
      </c>
      <c r="CG12285" s="54">
        <v>2.5270000000000001</v>
      </c>
      <c r="CH12285" s="54">
        <v>2.391</v>
      </c>
      <c r="CI12285" s="54">
        <v>0.50700000000000001</v>
      </c>
      <c r="CJ12285" s="54">
        <v>73</v>
      </c>
      <c r="CK12285" s="54">
        <v>9.5</v>
      </c>
      <c r="CL12285" s="54">
        <v>4.1999999999999997E-3</v>
      </c>
      <c r="CM12285" s="54">
        <v>0.72199999999999998</v>
      </c>
      <c r="CN12285" s="53" t="s">
        <v>43971</v>
      </c>
      <c r="CO12285" s="54">
        <v>16</v>
      </c>
      <c r="CP12285" s="54">
        <v>32</v>
      </c>
      <c r="CQ12285" s="55">
        <f t="shared" si="191"/>
        <v>0.5</v>
      </c>
      <c r="CR12285" s="52" t="s">
        <v>28921</v>
      </c>
    </row>
    <row r="12286" spans="81:96">
      <c r="CC12286" s="52">
        <v>12285</v>
      </c>
      <c r="CD12286" s="53" t="s">
        <v>44001</v>
      </c>
      <c r="CE12286" s="53" t="s">
        <v>44002</v>
      </c>
      <c r="CF12286" s="54">
        <v>1945</v>
      </c>
      <c r="CG12286" s="54">
        <v>2.3969999999999998</v>
      </c>
      <c r="CH12286" s="54">
        <v>2.0859999999999999</v>
      </c>
      <c r="CI12286" s="54">
        <v>0.49399999999999999</v>
      </c>
      <c r="CJ12286" s="54">
        <v>168</v>
      </c>
      <c r="CK12286" s="54">
        <v>3.6</v>
      </c>
      <c r="CL12286" s="54">
        <v>5.8999999999999999E-3</v>
      </c>
      <c r="CM12286" s="54">
        <v>0.57199999999999995</v>
      </c>
      <c r="CN12286" s="53" t="s">
        <v>43971</v>
      </c>
      <c r="CO12286" s="54">
        <v>17</v>
      </c>
      <c r="CP12286" s="54">
        <v>32</v>
      </c>
      <c r="CQ12286" s="55">
        <f t="shared" si="191"/>
        <v>0.53125</v>
      </c>
      <c r="CR12286" s="52" t="s">
        <v>28938</v>
      </c>
    </row>
    <row r="12287" spans="81:96">
      <c r="CC12287" s="52">
        <v>12286</v>
      </c>
      <c r="CD12287" s="53" t="s">
        <v>44003</v>
      </c>
      <c r="CE12287" s="53" t="s">
        <v>44004</v>
      </c>
      <c r="CF12287" s="54">
        <v>5299</v>
      </c>
      <c r="CG12287" s="54">
        <v>2.1970000000000001</v>
      </c>
      <c r="CH12287" s="54">
        <v>2.331</v>
      </c>
      <c r="CI12287" s="54">
        <v>0.49299999999999999</v>
      </c>
      <c r="CJ12287" s="54">
        <v>209</v>
      </c>
      <c r="CK12287" s="54">
        <v>6.3</v>
      </c>
      <c r="CL12287" s="54">
        <v>9.8899999999999995E-3</v>
      </c>
      <c r="CM12287" s="54">
        <v>0.59099999999999997</v>
      </c>
      <c r="CN12287" s="53" t="s">
        <v>43971</v>
      </c>
      <c r="CO12287" s="54">
        <v>18</v>
      </c>
      <c r="CP12287" s="54">
        <v>32</v>
      </c>
      <c r="CQ12287" s="55">
        <f t="shared" si="191"/>
        <v>0.5625</v>
      </c>
      <c r="CR12287" s="52" t="s">
        <v>28938</v>
      </c>
    </row>
    <row r="12288" spans="81:96">
      <c r="CC12288" s="52">
        <v>12287</v>
      </c>
      <c r="CD12288" s="53" t="s">
        <v>41925</v>
      </c>
      <c r="CE12288" s="53" t="s">
        <v>41926</v>
      </c>
      <c r="CF12288" s="54">
        <v>4855</v>
      </c>
      <c r="CG12288" s="54">
        <v>1.7170000000000001</v>
      </c>
      <c r="CH12288" s="54">
        <v>2.282</v>
      </c>
      <c r="CI12288" s="54">
        <v>0.17899999999999999</v>
      </c>
      <c r="CJ12288" s="54">
        <v>441</v>
      </c>
      <c r="CK12288" s="54">
        <v>4.5</v>
      </c>
      <c r="CL12288" s="54">
        <v>1.6389999999999998E-2</v>
      </c>
      <c r="CM12288" s="54">
        <v>0.755</v>
      </c>
      <c r="CN12288" s="53" t="s">
        <v>43971</v>
      </c>
      <c r="CO12288" s="54">
        <v>19</v>
      </c>
      <c r="CP12288" s="54">
        <v>32</v>
      </c>
      <c r="CQ12288" s="55">
        <f t="shared" si="191"/>
        <v>0.59375</v>
      </c>
      <c r="CR12288" s="52" t="s">
        <v>28938</v>
      </c>
    </row>
    <row r="12289" spans="81:96">
      <c r="CC12289" s="52">
        <v>12288</v>
      </c>
      <c r="CD12289" s="53" t="s">
        <v>44005</v>
      </c>
      <c r="CE12289" s="53" t="s">
        <v>44006</v>
      </c>
      <c r="CF12289" s="54">
        <v>5148</v>
      </c>
      <c r="CG12289" s="54">
        <v>1.696</v>
      </c>
      <c r="CH12289" s="54">
        <v>1.913</v>
      </c>
      <c r="CI12289" s="54">
        <v>0.47499999999999998</v>
      </c>
      <c r="CJ12289" s="54">
        <v>257</v>
      </c>
      <c r="CK12289" s="54">
        <v>6.1</v>
      </c>
      <c r="CL12289" s="54">
        <v>1.051E-2</v>
      </c>
      <c r="CM12289" s="54">
        <v>0.53</v>
      </c>
      <c r="CN12289" s="53" t="s">
        <v>43971</v>
      </c>
      <c r="CO12289" s="54">
        <v>20</v>
      </c>
      <c r="CP12289" s="54">
        <v>32</v>
      </c>
      <c r="CQ12289" s="55">
        <f t="shared" si="191"/>
        <v>0.625</v>
      </c>
      <c r="CR12289" s="52" t="s">
        <v>28938</v>
      </c>
    </row>
    <row r="12290" spans="81:96">
      <c r="CC12290" s="52">
        <v>12289</v>
      </c>
      <c r="CD12290" s="53" t="s">
        <v>42295</v>
      </c>
      <c r="CE12290" s="53" t="s">
        <v>42296</v>
      </c>
      <c r="CF12290" s="54">
        <v>359</v>
      </c>
      <c r="CG12290" s="54">
        <v>1.607</v>
      </c>
      <c r="CH12290" s="54">
        <v>1.71</v>
      </c>
      <c r="CI12290" s="54">
        <v>0.154</v>
      </c>
      <c r="CJ12290" s="54">
        <v>52</v>
      </c>
      <c r="CK12290" s="54">
        <v>3.6</v>
      </c>
      <c r="CL12290" s="54">
        <v>1.2899999999999999E-3</v>
      </c>
      <c r="CM12290" s="54">
        <v>0.48099999999999998</v>
      </c>
      <c r="CN12290" s="53" t="s">
        <v>43971</v>
      </c>
      <c r="CO12290" s="54">
        <v>21</v>
      </c>
      <c r="CP12290" s="54">
        <v>32</v>
      </c>
      <c r="CQ12290" s="55">
        <f t="shared" ref="CQ12290:CQ12353" si="192">CO12290/CP12290</f>
        <v>0.65625</v>
      </c>
      <c r="CR12290" s="52" t="s">
        <v>28938</v>
      </c>
    </row>
    <row r="12291" spans="81:96">
      <c r="CC12291" s="52">
        <v>12290</v>
      </c>
      <c r="CD12291" s="53" t="s">
        <v>44007</v>
      </c>
      <c r="CE12291" s="53" t="s">
        <v>44008</v>
      </c>
      <c r="CF12291" s="54">
        <v>4648</v>
      </c>
      <c r="CG12291" s="54">
        <v>1.516</v>
      </c>
      <c r="CH12291" s="54">
        <v>1.5449999999999999</v>
      </c>
      <c r="CI12291" s="54">
        <v>0.46</v>
      </c>
      <c r="CJ12291" s="54">
        <v>224</v>
      </c>
      <c r="CK12291" s="54">
        <v>4.2</v>
      </c>
      <c r="CL12291" s="54">
        <v>1.1990000000000001E-2</v>
      </c>
      <c r="CM12291" s="54">
        <v>0.40699999999999997</v>
      </c>
      <c r="CN12291" s="53" t="s">
        <v>43971</v>
      </c>
      <c r="CO12291" s="54">
        <v>22</v>
      </c>
      <c r="CP12291" s="54">
        <v>32</v>
      </c>
      <c r="CQ12291" s="55">
        <f t="shared" si="192"/>
        <v>0.6875</v>
      </c>
      <c r="CR12291" s="52" t="s">
        <v>28938</v>
      </c>
    </row>
    <row r="12292" spans="81:96">
      <c r="CC12292" s="52">
        <v>12291</v>
      </c>
      <c r="CD12292" s="53" t="s">
        <v>44009</v>
      </c>
      <c r="CE12292" s="53" t="s">
        <v>44010</v>
      </c>
      <c r="CF12292" s="54">
        <v>713</v>
      </c>
      <c r="CG12292" s="54">
        <v>1.4690000000000001</v>
      </c>
      <c r="CH12292" s="54">
        <v>1.7050000000000001</v>
      </c>
      <c r="CI12292" s="54">
        <v>0.47399999999999998</v>
      </c>
      <c r="CJ12292" s="54">
        <v>114</v>
      </c>
      <c r="CK12292" s="54">
        <v>3.3</v>
      </c>
      <c r="CL12292" s="54">
        <v>2.6099999999999999E-3</v>
      </c>
      <c r="CM12292" s="54">
        <v>0.437</v>
      </c>
      <c r="CN12292" s="53" t="s">
        <v>43971</v>
      </c>
      <c r="CO12292" s="54">
        <v>23</v>
      </c>
      <c r="CP12292" s="54">
        <v>32</v>
      </c>
      <c r="CQ12292" s="55">
        <f t="shared" si="192"/>
        <v>0.71875</v>
      </c>
      <c r="CR12292" s="52" t="s">
        <v>28938</v>
      </c>
    </row>
    <row r="12293" spans="81:96">
      <c r="CC12293" s="52">
        <v>12292</v>
      </c>
      <c r="CD12293" s="53" t="s">
        <v>44011</v>
      </c>
      <c r="CE12293" s="53" t="s">
        <v>44012</v>
      </c>
      <c r="CF12293" s="54">
        <v>519</v>
      </c>
      <c r="CG12293" s="54">
        <v>1.087</v>
      </c>
      <c r="CH12293" s="54"/>
      <c r="CI12293" s="54">
        <v>2.5000000000000001E-2</v>
      </c>
      <c r="CJ12293" s="54">
        <v>81</v>
      </c>
      <c r="CK12293" s="54">
        <v>4.3</v>
      </c>
      <c r="CL12293" s="54">
        <v>1.0399999999999999E-3</v>
      </c>
      <c r="CM12293" s="54"/>
      <c r="CN12293" s="53" t="s">
        <v>43971</v>
      </c>
      <c r="CO12293" s="54">
        <v>24</v>
      </c>
      <c r="CP12293" s="54">
        <v>32</v>
      </c>
      <c r="CQ12293" s="55">
        <f t="shared" si="192"/>
        <v>0.75</v>
      </c>
      <c r="CR12293" s="52" t="s">
        <v>28953</v>
      </c>
    </row>
    <row r="12294" spans="81:96">
      <c r="CC12294" s="52">
        <v>12293</v>
      </c>
      <c r="CD12294" s="53" t="s">
        <v>44013</v>
      </c>
      <c r="CE12294" s="53" t="s">
        <v>44014</v>
      </c>
      <c r="CF12294" s="54">
        <v>1258</v>
      </c>
      <c r="CG12294" s="54">
        <v>1.0840000000000001</v>
      </c>
      <c r="CH12294" s="54">
        <v>1.2609999999999999</v>
      </c>
      <c r="CI12294" s="54">
        <v>0.17599999999999999</v>
      </c>
      <c r="CJ12294" s="54">
        <v>85</v>
      </c>
      <c r="CK12294" s="54">
        <v>5.7</v>
      </c>
      <c r="CL12294" s="54">
        <v>3.4399999999999999E-3</v>
      </c>
      <c r="CM12294" s="54">
        <v>0.41199999999999998</v>
      </c>
      <c r="CN12294" s="53" t="s">
        <v>43971</v>
      </c>
      <c r="CO12294" s="54">
        <v>25</v>
      </c>
      <c r="CP12294" s="54">
        <v>32</v>
      </c>
      <c r="CQ12294" s="55">
        <f t="shared" si="192"/>
        <v>0.78125</v>
      </c>
      <c r="CR12294" s="52" t="s">
        <v>28953</v>
      </c>
    </row>
    <row r="12295" spans="81:96">
      <c r="CC12295" s="52">
        <v>12294</v>
      </c>
      <c r="CD12295" s="53" t="s">
        <v>44015</v>
      </c>
      <c r="CE12295" s="53" t="s">
        <v>44016</v>
      </c>
      <c r="CF12295" s="54">
        <v>615</v>
      </c>
      <c r="CG12295" s="54">
        <v>0.61299999999999999</v>
      </c>
      <c r="CH12295" s="54">
        <v>0.47299999999999998</v>
      </c>
      <c r="CI12295" s="54">
        <v>0.105</v>
      </c>
      <c r="CJ12295" s="54">
        <v>114</v>
      </c>
      <c r="CK12295" s="54">
        <v>7.7</v>
      </c>
      <c r="CL12295" s="54">
        <v>5.9000000000000003E-4</v>
      </c>
      <c r="CM12295" s="54">
        <v>7.4999999999999997E-2</v>
      </c>
      <c r="CN12295" s="53" t="s">
        <v>43971</v>
      </c>
      <c r="CO12295" s="54">
        <v>26</v>
      </c>
      <c r="CP12295" s="54">
        <v>32</v>
      </c>
      <c r="CQ12295" s="55">
        <f t="shared" si="192"/>
        <v>0.8125</v>
      </c>
      <c r="CR12295" s="52" t="s">
        <v>28953</v>
      </c>
    </row>
    <row r="12296" spans="81:96">
      <c r="CC12296" s="52">
        <v>12295</v>
      </c>
      <c r="CD12296" s="53" t="s">
        <v>44017</v>
      </c>
      <c r="CE12296" s="53" t="s">
        <v>44018</v>
      </c>
      <c r="CF12296" s="54">
        <v>253</v>
      </c>
      <c r="CG12296" s="54">
        <v>0.28599999999999998</v>
      </c>
      <c r="CH12296" s="54">
        <v>0.55000000000000004</v>
      </c>
      <c r="CI12296" s="54">
        <v>0.85399999999999998</v>
      </c>
      <c r="CJ12296" s="54">
        <v>41</v>
      </c>
      <c r="CK12296" s="54">
        <v>4.5999999999999996</v>
      </c>
      <c r="CL12296" s="54">
        <v>6.3000000000000003E-4</v>
      </c>
      <c r="CM12296" s="54">
        <v>0.153</v>
      </c>
      <c r="CN12296" s="53" t="s">
        <v>43971</v>
      </c>
      <c r="CO12296" s="54">
        <v>27</v>
      </c>
      <c r="CP12296" s="54">
        <v>32</v>
      </c>
      <c r="CQ12296" s="55">
        <f t="shared" si="192"/>
        <v>0.84375</v>
      </c>
      <c r="CR12296" s="52" t="s">
        <v>28953</v>
      </c>
    </row>
    <row r="12297" spans="81:96">
      <c r="CC12297" s="52">
        <v>12296</v>
      </c>
      <c r="CD12297" s="53" t="s">
        <v>43890</v>
      </c>
      <c r="CE12297" s="53" t="s">
        <v>43891</v>
      </c>
      <c r="CF12297" s="54">
        <v>223</v>
      </c>
      <c r="CG12297" s="54">
        <v>0.19400000000000001</v>
      </c>
      <c r="CH12297" s="54">
        <v>0.31900000000000001</v>
      </c>
      <c r="CI12297" s="54">
        <v>1.7999999999999999E-2</v>
      </c>
      <c r="CJ12297" s="54">
        <v>56</v>
      </c>
      <c r="CK12297" s="54" t="s">
        <v>28918</v>
      </c>
      <c r="CL12297" s="54">
        <v>2.5999999999999998E-4</v>
      </c>
      <c r="CM12297" s="54">
        <v>9.9000000000000005E-2</v>
      </c>
      <c r="CN12297" s="53" t="s">
        <v>43971</v>
      </c>
      <c r="CO12297" s="54">
        <v>28</v>
      </c>
      <c r="CP12297" s="54">
        <v>32</v>
      </c>
      <c r="CQ12297" s="55">
        <f t="shared" si="192"/>
        <v>0.875</v>
      </c>
      <c r="CR12297" s="52" t="s">
        <v>28953</v>
      </c>
    </row>
    <row r="12298" spans="81:96">
      <c r="CC12298" s="52">
        <v>12297</v>
      </c>
      <c r="CD12298" s="53" t="s">
        <v>44019</v>
      </c>
      <c r="CE12298" s="53" t="s">
        <v>44020</v>
      </c>
      <c r="CF12298" s="54">
        <v>60</v>
      </c>
      <c r="CG12298" s="54">
        <v>0.17699999999999999</v>
      </c>
      <c r="CH12298" s="54">
        <v>0.26600000000000001</v>
      </c>
      <c r="CI12298" s="54"/>
      <c r="CJ12298" s="54">
        <v>0</v>
      </c>
      <c r="CK12298" s="54"/>
      <c r="CL12298" s="54">
        <v>1.7000000000000001E-4</v>
      </c>
      <c r="CM12298" s="54">
        <v>0.05</v>
      </c>
      <c r="CN12298" s="53" t="s">
        <v>43971</v>
      </c>
      <c r="CO12298" s="54">
        <v>29</v>
      </c>
      <c r="CP12298" s="54">
        <v>32</v>
      </c>
      <c r="CQ12298" s="55">
        <f t="shared" si="192"/>
        <v>0.90625</v>
      </c>
      <c r="CR12298" s="52" t="s">
        <v>28953</v>
      </c>
    </row>
    <row r="12299" spans="81:96">
      <c r="CC12299" s="52">
        <v>12298</v>
      </c>
      <c r="CD12299" s="53" t="s">
        <v>44021</v>
      </c>
      <c r="CE12299" s="53" t="s">
        <v>44022</v>
      </c>
      <c r="CF12299" s="54">
        <v>52</v>
      </c>
      <c r="CG12299" s="54">
        <v>6.4000000000000001E-2</v>
      </c>
      <c r="CH12299" s="54">
        <v>0.10199999999999999</v>
      </c>
      <c r="CI12299" s="54">
        <v>7.0000000000000007E-2</v>
      </c>
      <c r="CJ12299" s="54">
        <v>43</v>
      </c>
      <c r="CK12299" s="54"/>
      <c r="CL12299" s="54">
        <v>4.0000000000000003E-5</v>
      </c>
      <c r="CM12299" s="54">
        <v>1.2E-2</v>
      </c>
      <c r="CN12299" s="53" t="s">
        <v>43971</v>
      </c>
      <c r="CO12299" s="54">
        <v>30</v>
      </c>
      <c r="CP12299" s="54">
        <v>32</v>
      </c>
      <c r="CQ12299" s="55">
        <f t="shared" si="192"/>
        <v>0.9375</v>
      </c>
      <c r="CR12299" s="52" t="s">
        <v>28953</v>
      </c>
    </row>
    <row r="12300" spans="81:96">
      <c r="CC12300" s="52">
        <v>12299</v>
      </c>
      <c r="CD12300" s="53" t="s">
        <v>44023</v>
      </c>
      <c r="CE12300" s="53" t="s">
        <v>44020</v>
      </c>
      <c r="CF12300" s="54">
        <v>4</v>
      </c>
      <c r="CG12300" s="54"/>
      <c r="CH12300" s="54"/>
      <c r="CI12300" s="54">
        <v>2.4E-2</v>
      </c>
      <c r="CJ12300" s="54">
        <v>41</v>
      </c>
      <c r="CK12300" s="54"/>
      <c r="CL12300" s="54">
        <v>0</v>
      </c>
      <c r="CM12300" s="54"/>
      <c r="CN12300" s="53" t="s">
        <v>43971</v>
      </c>
      <c r="CO12300" s="54">
        <v>31</v>
      </c>
      <c r="CP12300" s="54">
        <v>32</v>
      </c>
      <c r="CQ12300" s="55">
        <f t="shared" si="192"/>
        <v>0.96875</v>
      </c>
      <c r="CR12300" s="52" t="s">
        <v>28953</v>
      </c>
    </row>
    <row r="12301" spans="81:96">
      <c r="CC12301" s="52">
        <v>12300</v>
      </c>
      <c r="CD12301" s="53" t="s">
        <v>44024</v>
      </c>
      <c r="CE12301" s="53" t="s">
        <v>44025</v>
      </c>
      <c r="CF12301" s="54">
        <v>481</v>
      </c>
      <c r="CG12301" s="54"/>
      <c r="CH12301" s="54"/>
      <c r="CI12301" s="54">
        <v>1.2869999999999999</v>
      </c>
      <c r="CJ12301" s="54">
        <v>338</v>
      </c>
      <c r="CK12301" s="54">
        <v>0.6</v>
      </c>
      <c r="CL12301" s="54">
        <v>6.0000000000000002E-5</v>
      </c>
      <c r="CM12301" s="54"/>
      <c r="CN12301" s="53" t="s">
        <v>43971</v>
      </c>
      <c r="CO12301" s="54">
        <v>32</v>
      </c>
      <c r="CP12301" s="54">
        <v>32</v>
      </c>
      <c r="CQ12301" s="55">
        <f t="shared" si="192"/>
        <v>1</v>
      </c>
      <c r="CR12301" s="52" t="s">
        <v>28953</v>
      </c>
    </row>
    <row r="12302" spans="81:96">
      <c r="CC12302" s="52">
        <v>12301</v>
      </c>
      <c r="CD12302" s="53" t="s">
        <v>44026</v>
      </c>
      <c r="CE12302" s="53" t="s">
        <v>44027</v>
      </c>
      <c r="CF12302" s="54">
        <v>4338</v>
      </c>
      <c r="CG12302" s="54">
        <v>2.54</v>
      </c>
      <c r="CH12302" s="54">
        <v>3.363</v>
      </c>
      <c r="CI12302" s="54">
        <v>0.30499999999999999</v>
      </c>
      <c r="CJ12302" s="54">
        <v>95</v>
      </c>
      <c r="CK12302" s="54">
        <v>8.4</v>
      </c>
      <c r="CL12302" s="54">
        <v>1.1339999999999999E-2</v>
      </c>
      <c r="CM12302" s="54">
        <v>1.57</v>
      </c>
      <c r="CN12302" s="53" t="s">
        <v>44028</v>
      </c>
      <c r="CO12302" s="54">
        <v>1</v>
      </c>
      <c r="CP12302" s="54">
        <v>23</v>
      </c>
      <c r="CQ12302" s="55">
        <f t="shared" si="192"/>
        <v>4.3478260869565216E-2</v>
      </c>
      <c r="CR12302" s="52" t="s">
        <v>28907</v>
      </c>
    </row>
    <row r="12303" spans="81:96">
      <c r="CC12303" s="52">
        <v>12302</v>
      </c>
      <c r="CD12303" s="53" t="s">
        <v>44029</v>
      </c>
      <c r="CE12303" s="53" t="s">
        <v>44030</v>
      </c>
      <c r="CF12303" s="54">
        <v>7618</v>
      </c>
      <c r="CG12303" s="54">
        <v>2.4319999999999999</v>
      </c>
      <c r="CH12303" s="54">
        <v>3.3580000000000001</v>
      </c>
      <c r="CI12303" s="54">
        <v>0.25</v>
      </c>
      <c r="CJ12303" s="54">
        <v>132</v>
      </c>
      <c r="CK12303" s="54">
        <v>9.9</v>
      </c>
      <c r="CL12303" s="54">
        <v>1.4290000000000001E-2</v>
      </c>
      <c r="CM12303" s="54">
        <v>1.544</v>
      </c>
      <c r="CN12303" s="53" t="s">
        <v>44028</v>
      </c>
      <c r="CO12303" s="54">
        <v>2</v>
      </c>
      <c r="CP12303" s="54">
        <v>23</v>
      </c>
      <c r="CQ12303" s="55">
        <f t="shared" si="192"/>
        <v>8.6956521739130432E-2</v>
      </c>
      <c r="CR12303" s="52" t="s">
        <v>28907</v>
      </c>
    </row>
    <row r="12304" spans="81:96">
      <c r="CC12304" s="52">
        <v>12303</v>
      </c>
      <c r="CD12304" s="53" t="s">
        <v>29608</v>
      </c>
      <c r="CE12304" s="53" t="s">
        <v>29609</v>
      </c>
      <c r="CF12304" s="54">
        <v>1230</v>
      </c>
      <c r="CG12304" s="54">
        <v>2.4129999999999998</v>
      </c>
      <c r="CH12304" s="54">
        <v>2.5259999999999998</v>
      </c>
      <c r="CI12304" s="54">
        <v>0.14299999999999999</v>
      </c>
      <c r="CJ12304" s="54">
        <v>35</v>
      </c>
      <c r="CK12304" s="54">
        <v>7.5</v>
      </c>
      <c r="CL12304" s="54">
        <v>3.13E-3</v>
      </c>
      <c r="CM12304" s="54">
        <v>1.1399999999999999</v>
      </c>
      <c r="CN12304" s="53" t="s">
        <v>44028</v>
      </c>
      <c r="CO12304" s="54">
        <v>3</v>
      </c>
      <c r="CP12304" s="54">
        <v>23</v>
      </c>
      <c r="CQ12304" s="55">
        <f t="shared" si="192"/>
        <v>0.13043478260869565</v>
      </c>
      <c r="CR12304" s="52" t="s">
        <v>28907</v>
      </c>
    </row>
    <row r="12305" spans="81:96">
      <c r="CC12305" s="52">
        <v>12304</v>
      </c>
      <c r="CD12305" s="53" t="s">
        <v>35644</v>
      </c>
      <c r="CE12305" s="53" t="s">
        <v>35645</v>
      </c>
      <c r="CF12305" s="54">
        <v>944</v>
      </c>
      <c r="CG12305" s="54">
        <v>2.3540000000000001</v>
      </c>
      <c r="CH12305" s="54">
        <v>2.544</v>
      </c>
      <c r="CI12305" s="54">
        <v>0.69399999999999995</v>
      </c>
      <c r="CJ12305" s="54">
        <v>72</v>
      </c>
      <c r="CK12305" s="54">
        <v>3.8</v>
      </c>
      <c r="CL12305" s="54">
        <v>3.62E-3</v>
      </c>
      <c r="CM12305" s="54">
        <v>0.96199999999999997</v>
      </c>
      <c r="CN12305" s="53" t="s">
        <v>44028</v>
      </c>
      <c r="CO12305" s="54">
        <v>4</v>
      </c>
      <c r="CP12305" s="54">
        <v>23</v>
      </c>
      <c r="CQ12305" s="55">
        <f t="shared" si="192"/>
        <v>0.17391304347826086</v>
      </c>
      <c r="CR12305" s="52" t="s">
        <v>28907</v>
      </c>
    </row>
    <row r="12306" spans="81:96">
      <c r="CC12306" s="52">
        <v>12305</v>
      </c>
      <c r="CD12306" s="53" t="s">
        <v>33015</v>
      </c>
      <c r="CE12306" s="53" t="s">
        <v>33016</v>
      </c>
      <c r="CF12306" s="54">
        <v>1880</v>
      </c>
      <c r="CG12306" s="54">
        <v>2.3050000000000002</v>
      </c>
      <c r="CH12306" s="54">
        <v>2.1240000000000001</v>
      </c>
      <c r="CI12306" s="54">
        <v>0.29399999999999998</v>
      </c>
      <c r="CJ12306" s="54">
        <v>68</v>
      </c>
      <c r="CK12306" s="54">
        <v>5.7</v>
      </c>
      <c r="CL12306" s="54">
        <v>4.1599999999999996E-3</v>
      </c>
      <c r="CM12306" s="54">
        <v>0.56999999999999995</v>
      </c>
      <c r="CN12306" s="53" t="s">
        <v>44028</v>
      </c>
      <c r="CO12306" s="54">
        <v>5</v>
      </c>
      <c r="CP12306" s="54">
        <v>23</v>
      </c>
      <c r="CQ12306" s="55">
        <f t="shared" si="192"/>
        <v>0.21739130434782608</v>
      </c>
      <c r="CR12306" s="52" t="s">
        <v>28907</v>
      </c>
    </row>
    <row r="12307" spans="81:96">
      <c r="CC12307" s="52">
        <v>12306</v>
      </c>
      <c r="CD12307" s="53" t="s">
        <v>32495</v>
      </c>
      <c r="CE12307" s="53" t="s">
        <v>32496</v>
      </c>
      <c r="CF12307" s="54">
        <v>312</v>
      </c>
      <c r="CG12307" s="54">
        <v>2.16</v>
      </c>
      <c r="CH12307" s="54"/>
      <c r="CI12307" s="54">
        <v>0.23100000000000001</v>
      </c>
      <c r="CJ12307" s="54">
        <v>13</v>
      </c>
      <c r="CK12307" s="54">
        <v>6.3</v>
      </c>
      <c r="CL12307" s="54">
        <v>8.0000000000000004E-4</v>
      </c>
      <c r="CM12307" s="54"/>
      <c r="CN12307" s="53" t="s">
        <v>44028</v>
      </c>
      <c r="CO12307" s="54">
        <v>6</v>
      </c>
      <c r="CP12307" s="54">
        <v>23</v>
      </c>
      <c r="CQ12307" s="55">
        <f t="shared" si="192"/>
        <v>0.2608695652173913</v>
      </c>
      <c r="CR12307" s="52" t="s">
        <v>28921</v>
      </c>
    </row>
    <row r="12308" spans="81:96">
      <c r="CC12308" s="52">
        <v>12307</v>
      </c>
      <c r="CD12308" s="53" t="s">
        <v>32501</v>
      </c>
      <c r="CE12308" s="53" t="s">
        <v>32502</v>
      </c>
      <c r="CF12308" s="54">
        <v>1350</v>
      </c>
      <c r="CG12308" s="54">
        <v>2.0659999999999998</v>
      </c>
      <c r="CH12308" s="54">
        <v>2.17</v>
      </c>
      <c r="CI12308" s="54">
        <v>0.191</v>
      </c>
      <c r="CJ12308" s="54">
        <v>47</v>
      </c>
      <c r="CK12308" s="54">
        <v>8.3000000000000007</v>
      </c>
      <c r="CL12308" s="54">
        <v>3.6099999999999999E-3</v>
      </c>
      <c r="CM12308" s="54">
        <v>0.99199999999999999</v>
      </c>
      <c r="CN12308" s="53" t="s">
        <v>44028</v>
      </c>
      <c r="CO12308" s="54">
        <v>7</v>
      </c>
      <c r="CP12308" s="54">
        <v>23</v>
      </c>
      <c r="CQ12308" s="55">
        <f t="shared" si="192"/>
        <v>0.30434782608695654</v>
      </c>
      <c r="CR12308" s="52" t="s">
        <v>28921</v>
      </c>
    </row>
    <row r="12309" spans="81:96">
      <c r="CC12309" s="52">
        <v>12308</v>
      </c>
      <c r="CD12309" s="53" t="s">
        <v>35650</v>
      </c>
      <c r="CE12309" s="53" t="s">
        <v>35651</v>
      </c>
      <c r="CF12309" s="54">
        <v>741</v>
      </c>
      <c r="CG12309" s="54">
        <v>1.6319999999999999</v>
      </c>
      <c r="CH12309" s="54">
        <v>1.732</v>
      </c>
      <c r="CI12309" s="54">
        <v>0.2</v>
      </c>
      <c r="CJ12309" s="54">
        <v>60</v>
      </c>
      <c r="CK12309" s="54">
        <v>4.7</v>
      </c>
      <c r="CL12309" s="54">
        <v>1.8400000000000001E-3</v>
      </c>
      <c r="CM12309" s="54">
        <v>0.38800000000000001</v>
      </c>
      <c r="CN12309" s="53" t="s">
        <v>44028</v>
      </c>
      <c r="CO12309" s="54">
        <v>8</v>
      </c>
      <c r="CP12309" s="54">
        <v>23</v>
      </c>
      <c r="CQ12309" s="55">
        <f t="shared" si="192"/>
        <v>0.34782608695652173</v>
      </c>
      <c r="CR12309" s="52" t="s">
        <v>28921</v>
      </c>
    </row>
    <row r="12310" spans="81:96">
      <c r="CC12310" s="52">
        <v>12309</v>
      </c>
      <c r="CD12310" s="53" t="s">
        <v>32539</v>
      </c>
      <c r="CE12310" s="53" t="s">
        <v>32540</v>
      </c>
      <c r="CF12310" s="54">
        <v>256</v>
      </c>
      <c r="CG12310" s="54">
        <v>1.478</v>
      </c>
      <c r="CH12310" s="54">
        <v>2.2050000000000001</v>
      </c>
      <c r="CI12310" s="54">
        <v>0.45</v>
      </c>
      <c r="CJ12310" s="54">
        <v>20</v>
      </c>
      <c r="CK12310" s="54">
        <v>4.0999999999999996</v>
      </c>
      <c r="CL12310" s="54">
        <v>1.25E-3</v>
      </c>
      <c r="CM12310" s="54">
        <v>0.70399999999999996</v>
      </c>
      <c r="CN12310" s="53" t="s">
        <v>44028</v>
      </c>
      <c r="CO12310" s="54">
        <v>9</v>
      </c>
      <c r="CP12310" s="54">
        <v>23</v>
      </c>
      <c r="CQ12310" s="55">
        <f t="shared" si="192"/>
        <v>0.39130434782608697</v>
      </c>
      <c r="CR12310" s="52" t="s">
        <v>28921</v>
      </c>
    </row>
    <row r="12311" spans="81:96">
      <c r="CC12311" s="52">
        <v>12310</v>
      </c>
      <c r="CD12311" s="53" t="s">
        <v>44031</v>
      </c>
      <c r="CE12311" s="53" t="s">
        <v>44032</v>
      </c>
      <c r="CF12311" s="54">
        <v>937</v>
      </c>
      <c r="CG12311" s="54">
        <v>1.43</v>
      </c>
      <c r="CH12311" s="54">
        <v>2.109</v>
      </c>
      <c r="CI12311" s="54">
        <v>0.55800000000000005</v>
      </c>
      <c r="CJ12311" s="54">
        <v>43</v>
      </c>
      <c r="CK12311" s="54">
        <v>5.8</v>
      </c>
      <c r="CL12311" s="54">
        <v>2.7599999999999999E-3</v>
      </c>
      <c r="CM12311" s="54">
        <v>0.78900000000000003</v>
      </c>
      <c r="CN12311" s="53" t="s">
        <v>44028</v>
      </c>
      <c r="CO12311" s="54">
        <v>10</v>
      </c>
      <c r="CP12311" s="54">
        <v>23</v>
      </c>
      <c r="CQ12311" s="55">
        <f t="shared" si="192"/>
        <v>0.43478260869565216</v>
      </c>
      <c r="CR12311" s="52" t="s">
        <v>28921</v>
      </c>
    </row>
    <row r="12312" spans="81:96">
      <c r="CC12312" s="52">
        <v>12311</v>
      </c>
      <c r="CD12312" s="53" t="s">
        <v>29642</v>
      </c>
      <c r="CE12312" s="53" t="s">
        <v>29643</v>
      </c>
      <c r="CF12312" s="54">
        <v>2326</v>
      </c>
      <c r="CG12312" s="54">
        <v>1.256</v>
      </c>
      <c r="CH12312" s="54">
        <v>1.583</v>
      </c>
      <c r="CI12312" s="54">
        <v>0.23400000000000001</v>
      </c>
      <c r="CJ12312" s="54">
        <v>145</v>
      </c>
      <c r="CK12312" s="54">
        <v>7</v>
      </c>
      <c r="CL12312" s="54">
        <v>5.5100000000000001E-3</v>
      </c>
      <c r="CM12312" s="54">
        <v>0.57799999999999996</v>
      </c>
      <c r="CN12312" s="53" t="s">
        <v>44028</v>
      </c>
      <c r="CO12312" s="54">
        <v>11</v>
      </c>
      <c r="CP12312" s="54">
        <v>23</v>
      </c>
      <c r="CQ12312" s="55">
        <f t="shared" si="192"/>
        <v>0.47826086956521741</v>
      </c>
      <c r="CR12312" s="52" t="s">
        <v>28921</v>
      </c>
    </row>
    <row r="12313" spans="81:96">
      <c r="CC12313" s="52">
        <v>12312</v>
      </c>
      <c r="CD12313" s="53" t="s">
        <v>44033</v>
      </c>
      <c r="CE12313" s="53" t="s">
        <v>44034</v>
      </c>
      <c r="CF12313" s="54">
        <v>345</v>
      </c>
      <c r="CG12313" s="54">
        <v>1.2070000000000001</v>
      </c>
      <c r="CH12313" s="54">
        <v>1.7509999999999999</v>
      </c>
      <c r="CI12313" s="54">
        <v>0.41</v>
      </c>
      <c r="CJ12313" s="54">
        <v>39</v>
      </c>
      <c r="CK12313" s="54">
        <v>3.9</v>
      </c>
      <c r="CL12313" s="54">
        <v>9.6000000000000002E-4</v>
      </c>
      <c r="CM12313" s="54">
        <v>0.32500000000000001</v>
      </c>
      <c r="CN12313" s="53" t="s">
        <v>44028</v>
      </c>
      <c r="CO12313" s="54">
        <v>12</v>
      </c>
      <c r="CP12313" s="54">
        <v>23</v>
      </c>
      <c r="CQ12313" s="55">
        <f t="shared" si="192"/>
        <v>0.52173913043478259</v>
      </c>
      <c r="CR12313" s="52" t="s">
        <v>28938</v>
      </c>
    </row>
    <row r="12314" spans="81:96">
      <c r="CC12314" s="52">
        <v>12313</v>
      </c>
      <c r="CD12314" s="53" t="s">
        <v>32561</v>
      </c>
      <c r="CE12314" s="53" t="s">
        <v>32562</v>
      </c>
      <c r="CF12314" s="54">
        <v>1202</v>
      </c>
      <c r="CG12314" s="54">
        <v>1.1779999999999999</v>
      </c>
      <c r="CH12314" s="54">
        <v>1.339</v>
      </c>
      <c r="CI12314" s="54">
        <v>0.10199999999999999</v>
      </c>
      <c r="CJ12314" s="54">
        <v>176</v>
      </c>
      <c r="CK12314" s="54">
        <v>5</v>
      </c>
      <c r="CL12314" s="54">
        <v>3.0500000000000002E-3</v>
      </c>
      <c r="CM12314" s="54">
        <v>0.37</v>
      </c>
      <c r="CN12314" s="53" t="s">
        <v>44028</v>
      </c>
      <c r="CO12314" s="54">
        <v>13</v>
      </c>
      <c r="CP12314" s="54">
        <v>23</v>
      </c>
      <c r="CQ12314" s="55">
        <f t="shared" si="192"/>
        <v>0.56521739130434778</v>
      </c>
      <c r="CR12314" s="52" t="s">
        <v>28938</v>
      </c>
    </row>
    <row r="12315" spans="81:96">
      <c r="CC12315" s="52">
        <v>12314</v>
      </c>
      <c r="CD12315" s="53" t="s">
        <v>35531</v>
      </c>
      <c r="CE12315" s="53" t="s">
        <v>35532</v>
      </c>
      <c r="CF12315" s="54">
        <v>339</v>
      </c>
      <c r="CG12315" s="54">
        <v>1.042</v>
      </c>
      <c r="CH12315" s="54">
        <v>1.143</v>
      </c>
      <c r="CI12315" s="54">
        <v>0.107</v>
      </c>
      <c r="CJ12315" s="54">
        <v>56</v>
      </c>
      <c r="CK12315" s="54">
        <v>3.6</v>
      </c>
      <c r="CL12315" s="54">
        <v>2.2000000000000001E-3</v>
      </c>
      <c r="CM12315" s="54">
        <v>0.48199999999999998</v>
      </c>
      <c r="CN12315" s="53" t="s">
        <v>44028</v>
      </c>
      <c r="CO12315" s="54">
        <v>14</v>
      </c>
      <c r="CP12315" s="54">
        <v>23</v>
      </c>
      <c r="CQ12315" s="55">
        <f t="shared" si="192"/>
        <v>0.60869565217391308</v>
      </c>
      <c r="CR12315" s="52" t="s">
        <v>28938</v>
      </c>
    </row>
    <row r="12316" spans="81:96">
      <c r="CC12316" s="52">
        <v>12315</v>
      </c>
      <c r="CD12316" s="53" t="s">
        <v>44035</v>
      </c>
      <c r="CE12316" s="53" t="s">
        <v>44036</v>
      </c>
      <c r="CF12316" s="54">
        <v>272</v>
      </c>
      <c r="CG12316" s="54">
        <v>0.69099999999999995</v>
      </c>
      <c r="CH12316" s="54">
        <v>0.65900000000000003</v>
      </c>
      <c r="CI12316" s="54">
        <v>0.122</v>
      </c>
      <c r="CJ12316" s="54">
        <v>41</v>
      </c>
      <c r="CK12316" s="54">
        <v>7</v>
      </c>
      <c r="CL12316" s="54">
        <v>4.2999999999999999E-4</v>
      </c>
      <c r="CM12316" s="54">
        <v>0.16500000000000001</v>
      </c>
      <c r="CN12316" s="53" t="s">
        <v>44028</v>
      </c>
      <c r="CO12316" s="54">
        <v>15</v>
      </c>
      <c r="CP12316" s="54">
        <v>23</v>
      </c>
      <c r="CQ12316" s="55">
        <f t="shared" si="192"/>
        <v>0.65217391304347827</v>
      </c>
      <c r="CR12316" s="52" t="s">
        <v>28938</v>
      </c>
    </row>
    <row r="12317" spans="81:96">
      <c r="CC12317" s="52">
        <v>12316</v>
      </c>
      <c r="CD12317" s="53" t="s">
        <v>44037</v>
      </c>
      <c r="CE12317" s="53" t="s">
        <v>44038</v>
      </c>
      <c r="CF12317" s="54">
        <v>1202</v>
      </c>
      <c r="CG12317" s="54">
        <v>0.68799999999999994</v>
      </c>
      <c r="CH12317" s="54">
        <v>1.05</v>
      </c>
      <c r="CI12317" s="54">
        <v>0.35399999999999998</v>
      </c>
      <c r="CJ12317" s="54">
        <v>82</v>
      </c>
      <c r="CK12317" s="54">
        <v>7.1</v>
      </c>
      <c r="CL12317" s="54">
        <v>3.1700000000000001E-3</v>
      </c>
      <c r="CM12317" s="54">
        <v>0.41399999999999998</v>
      </c>
      <c r="CN12317" s="53" t="s">
        <v>44028</v>
      </c>
      <c r="CO12317" s="54">
        <v>16</v>
      </c>
      <c r="CP12317" s="54">
        <v>23</v>
      </c>
      <c r="CQ12317" s="55">
        <f t="shared" si="192"/>
        <v>0.69565217391304346</v>
      </c>
      <c r="CR12317" s="52" t="s">
        <v>28938</v>
      </c>
    </row>
    <row r="12318" spans="81:96">
      <c r="CC12318" s="52">
        <v>12317</v>
      </c>
      <c r="CD12318" s="53" t="s">
        <v>44039</v>
      </c>
      <c r="CE12318" s="53" t="s">
        <v>44040</v>
      </c>
      <c r="CF12318" s="54">
        <v>58</v>
      </c>
      <c r="CG12318" s="54">
        <v>0.65800000000000003</v>
      </c>
      <c r="CH12318" s="54"/>
      <c r="CI12318" s="54">
        <v>0.05</v>
      </c>
      <c r="CJ12318" s="54">
        <v>20</v>
      </c>
      <c r="CK12318" s="54"/>
      <c r="CL12318" s="54">
        <v>2.7999999999999998E-4</v>
      </c>
      <c r="CM12318" s="54"/>
      <c r="CN12318" s="53" t="s">
        <v>44028</v>
      </c>
      <c r="CO12318" s="54">
        <v>17</v>
      </c>
      <c r="CP12318" s="54">
        <v>23</v>
      </c>
      <c r="CQ12318" s="55">
        <f t="shared" si="192"/>
        <v>0.73913043478260865</v>
      </c>
      <c r="CR12318" s="52" t="s">
        <v>28938</v>
      </c>
    </row>
    <row r="12319" spans="81:96">
      <c r="CC12319" s="52">
        <v>12318</v>
      </c>
      <c r="CD12319" s="53" t="s">
        <v>35396</v>
      </c>
      <c r="CE12319" s="53" t="s">
        <v>35397</v>
      </c>
      <c r="CF12319" s="54">
        <v>551</v>
      </c>
      <c r="CG12319" s="54">
        <v>0.63500000000000001</v>
      </c>
      <c r="CH12319" s="54">
        <v>0.75</v>
      </c>
      <c r="CI12319" s="54">
        <v>0.10199999999999999</v>
      </c>
      <c r="CJ12319" s="54">
        <v>59</v>
      </c>
      <c r="CK12319" s="54">
        <v>7.1</v>
      </c>
      <c r="CL12319" s="54">
        <v>8.9999999999999998E-4</v>
      </c>
      <c r="CM12319" s="54">
        <v>0.19400000000000001</v>
      </c>
      <c r="CN12319" s="53" t="s">
        <v>44028</v>
      </c>
      <c r="CO12319" s="54">
        <v>18</v>
      </c>
      <c r="CP12319" s="54">
        <v>23</v>
      </c>
      <c r="CQ12319" s="55">
        <f t="shared" si="192"/>
        <v>0.78260869565217395</v>
      </c>
      <c r="CR12319" s="52" t="s">
        <v>28953</v>
      </c>
    </row>
    <row r="12320" spans="81:96">
      <c r="CC12320" s="52">
        <v>12319</v>
      </c>
      <c r="CD12320" s="53" t="s">
        <v>44041</v>
      </c>
      <c r="CE12320" s="53" t="s">
        <v>44042</v>
      </c>
      <c r="CF12320" s="54">
        <v>808</v>
      </c>
      <c r="CG12320" s="54">
        <v>0.57199999999999995</v>
      </c>
      <c r="CH12320" s="54">
        <v>0.65200000000000002</v>
      </c>
      <c r="CI12320" s="54">
        <v>5.2999999999999999E-2</v>
      </c>
      <c r="CJ12320" s="54">
        <v>131</v>
      </c>
      <c r="CK12320" s="54">
        <v>6.7</v>
      </c>
      <c r="CL12320" s="54">
        <v>1.7899999999999999E-3</v>
      </c>
      <c r="CM12320" s="54">
        <v>0.20899999999999999</v>
      </c>
      <c r="CN12320" s="53" t="s">
        <v>44028</v>
      </c>
      <c r="CO12320" s="54">
        <v>19</v>
      </c>
      <c r="CP12320" s="54">
        <v>23</v>
      </c>
      <c r="CQ12320" s="55">
        <f t="shared" si="192"/>
        <v>0.82608695652173914</v>
      </c>
      <c r="CR12320" s="52" t="s">
        <v>28953</v>
      </c>
    </row>
    <row r="12321" spans="81:96">
      <c r="CC12321" s="52">
        <v>12320</v>
      </c>
      <c r="CD12321" s="53" t="s">
        <v>44043</v>
      </c>
      <c r="CE12321" s="53" t="s">
        <v>44044</v>
      </c>
      <c r="CF12321" s="54">
        <v>634</v>
      </c>
      <c r="CG12321" s="54">
        <v>0.52600000000000002</v>
      </c>
      <c r="CH12321" s="54">
        <v>0.55700000000000005</v>
      </c>
      <c r="CI12321" s="54">
        <v>0.122</v>
      </c>
      <c r="CJ12321" s="54">
        <v>189</v>
      </c>
      <c r="CK12321" s="54">
        <v>2.6</v>
      </c>
      <c r="CL12321" s="54">
        <v>1.5299999999999999E-3</v>
      </c>
      <c r="CM12321" s="54">
        <v>0.11799999999999999</v>
      </c>
      <c r="CN12321" s="53" t="s">
        <v>44028</v>
      </c>
      <c r="CO12321" s="54">
        <v>20</v>
      </c>
      <c r="CP12321" s="54">
        <v>23</v>
      </c>
      <c r="CQ12321" s="55">
        <f t="shared" si="192"/>
        <v>0.86956521739130432</v>
      </c>
      <c r="CR12321" s="52" t="s">
        <v>28953</v>
      </c>
    </row>
    <row r="12322" spans="81:96">
      <c r="CC12322" s="52">
        <v>12321</v>
      </c>
      <c r="CD12322" s="53" t="s">
        <v>29684</v>
      </c>
      <c r="CE12322" s="53" t="s">
        <v>29685</v>
      </c>
      <c r="CF12322" s="54">
        <v>169</v>
      </c>
      <c r="CG12322" s="54">
        <v>0.40799999999999997</v>
      </c>
      <c r="CH12322" s="54">
        <v>0.42199999999999999</v>
      </c>
      <c r="CI12322" s="54">
        <v>6.7000000000000004E-2</v>
      </c>
      <c r="CJ12322" s="54">
        <v>45</v>
      </c>
      <c r="CK12322" s="54">
        <v>6.1</v>
      </c>
      <c r="CL12322" s="54">
        <v>3.3E-4</v>
      </c>
      <c r="CM12322" s="54">
        <v>0.108</v>
      </c>
      <c r="CN12322" s="53" t="s">
        <v>44028</v>
      </c>
      <c r="CO12322" s="54">
        <v>21</v>
      </c>
      <c r="CP12322" s="54">
        <v>23</v>
      </c>
      <c r="CQ12322" s="55">
        <f t="shared" si="192"/>
        <v>0.91304347826086951</v>
      </c>
      <c r="CR12322" s="52" t="s">
        <v>28953</v>
      </c>
    </row>
    <row r="12323" spans="81:96">
      <c r="CC12323" s="52">
        <v>12322</v>
      </c>
      <c r="CD12323" s="53" t="s">
        <v>29686</v>
      </c>
      <c r="CE12323" s="53" t="s">
        <v>29687</v>
      </c>
      <c r="CF12323" s="54">
        <v>105</v>
      </c>
      <c r="CG12323" s="54">
        <v>0.318</v>
      </c>
      <c r="CH12323" s="54">
        <v>0.308</v>
      </c>
      <c r="CI12323" s="54">
        <v>0.105</v>
      </c>
      <c r="CJ12323" s="54">
        <v>38</v>
      </c>
      <c r="CK12323" s="54">
        <v>4.9000000000000004</v>
      </c>
      <c r="CL12323" s="54">
        <v>1.8000000000000001E-4</v>
      </c>
      <c r="CM12323" s="54">
        <v>5.3999999999999999E-2</v>
      </c>
      <c r="CN12323" s="53" t="s">
        <v>44028</v>
      </c>
      <c r="CO12323" s="54">
        <v>22</v>
      </c>
      <c r="CP12323" s="54">
        <v>23</v>
      </c>
      <c r="CQ12323" s="55">
        <f t="shared" si="192"/>
        <v>0.95652173913043481</v>
      </c>
      <c r="CR12323" s="52" t="s">
        <v>28953</v>
      </c>
    </row>
    <row r="12324" spans="81:96">
      <c r="CC12324" s="52">
        <v>12323</v>
      </c>
      <c r="CD12324" s="53" t="s">
        <v>34668</v>
      </c>
      <c r="CE12324" s="53" t="s">
        <v>34669</v>
      </c>
      <c r="CF12324" s="54">
        <v>119</v>
      </c>
      <c r="CG12324" s="54">
        <v>0.255</v>
      </c>
      <c r="CH12324" s="54"/>
      <c r="CI12324" s="54">
        <v>0.05</v>
      </c>
      <c r="CJ12324" s="54">
        <v>20</v>
      </c>
      <c r="CK12324" s="54">
        <v>5.5</v>
      </c>
      <c r="CL12324" s="54">
        <v>3.6999999999999999E-4</v>
      </c>
      <c r="CM12324" s="54"/>
      <c r="CN12324" s="53" t="s">
        <v>44028</v>
      </c>
      <c r="CO12324" s="54">
        <v>23</v>
      </c>
      <c r="CP12324" s="54">
        <v>23</v>
      </c>
      <c r="CQ12324" s="55">
        <f t="shared" si="192"/>
        <v>1</v>
      </c>
      <c r="CR12324" s="52" t="s">
        <v>28953</v>
      </c>
    </row>
    <row r="12325" spans="81:96">
      <c r="CC12325" s="52">
        <v>12324</v>
      </c>
      <c r="CD12325" s="53" t="s">
        <v>6471</v>
      </c>
      <c r="CE12325" s="53" t="s">
        <v>6470</v>
      </c>
      <c r="CF12325" s="54">
        <v>26276</v>
      </c>
      <c r="CG12325" s="54">
        <v>3.9319999999999999</v>
      </c>
      <c r="CH12325" s="54">
        <v>4.9530000000000003</v>
      </c>
      <c r="CI12325" s="54">
        <v>0.71699999999999997</v>
      </c>
      <c r="CJ12325" s="54">
        <v>367</v>
      </c>
      <c r="CK12325" s="54">
        <v>9.1999999999999993</v>
      </c>
      <c r="CL12325" s="54">
        <v>3.4389999999999997E-2</v>
      </c>
      <c r="CM12325" s="54">
        <v>1.38</v>
      </c>
      <c r="CN12325" s="53" t="s">
        <v>44045</v>
      </c>
      <c r="CO12325" s="54">
        <v>1</v>
      </c>
      <c r="CP12325" s="54">
        <v>34</v>
      </c>
      <c r="CQ12325" s="55">
        <f t="shared" si="192"/>
        <v>2.9411764705882353E-2</v>
      </c>
      <c r="CR12325" s="52" t="s">
        <v>28907</v>
      </c>
    </row>
    <row r="12326" spans="81:96">
      <c r="CC12326" s="52">
        <v>12325</v>
      </c>
      <c r="CD12326" s="53" t="s">
        <v>14988</v>
      </c>
      <c r="CE12326" s="53" t="s">
        <v>14986</v>
      </c>
      <c r="CF12326" s="54">
        <v>6708</v>
      </c>
      <c r="CG12326" s="54">
        <v>3.3980000000000001</v>
      </c>
      <c r="CH12326" s="54">
        <v>3.145</v>
      </c>
      <c r="CI12326" s="54">
        <v>0.46400000000000002</v>
      </c>
      <c r="CJ12326" s="54">
        <v>125</v>
      </c>
      <c r="CK12326" s="54" t="s">
        <v>28918</v>
      </c>
      <c r="CL12326" s="54">
        <v>6.0800000000000003E-3</v>
      </c>
      <c r="CM12326" s="54">
        <v>0.79300000000000004</v>
      </c>
      <c r="CN12326" s="53" t="s">
        <v>44045</v>
      </c>
      <c r="CO12326" s="54">
        <v>2</v>
      </c>
      <c r="CP12326" s="54">
        <v>34</v>
      </c>
      <c r="CQ12326" s="55">
        <f t="shared" si="192"/>
        <v>5.8823529411764705E-2</v>
      </c>
      <c r="CR12326" s="52" t="s">
        <v>28907</v>
      </c>
    </row>
    <row r="12327" spans="81:96">
      <c r="CC12327" s="52">
        <v>12326</v>
      </c>
      <c r="CD12327" s="53" t="s">
        <v>35937</v>
      </c>
      <c r="CE12327" s="53" t="s">
        <v>35938</v>
      </c>
      <c r="CF12327" s="54">
        <v>1751</v>
      </c>
      <c r="CG12327" s="54">
        <v>3.089</v>
      </c>
      <c r="CH12327" s="54">
        <v>2.84</v>
      </c>
      <c r="CI12327" s="54">
        <v>0.755</v>
      </c>
      <c r="CJ12327" s="54">
        <v>53</v>
      </c>
      <c r="CK12327" s="54">
        <v>6.8</v>
      </c>
      <c r="CL12327" s="54">
        <v>2.9399999999999999E-3</v>
      </c>
      <c r="CM12327" s="54">
        <v>0.69099999999999995</v>
      </c>
      <c r="CN12327" s="53" t="s">
        <v>44045</v>
      </c>
      <c r="CO12327" s="54">
        <v>3</v>
      </c>
      <c r="CP12327" s="54">
        <v>34</v>
      </c>
      <c r="CQ12327" s="55">
        <f t="shared" si="192"/>
        <v>8.8235294117647065E-2</v>
      </c>
      <c r="CR12327" s="52" t="s">
        <v>28907</v>
      </c>
    </row>
    <row r="12328" spans="81:96">
      <c r="CC12328" s="52">
        <v>12327</v>
      </c>
      <c r="CD12328" s="53" t="s">
        <v>7155</v>
      </c>
      <c r="CE12328" s="53" t="s">
        <v>7153</v>
      </c>
      <c r="CF12328" s="54">
        <v>24017</v>
      </c>
      <c r="CG12328" s="54">
        <v>2.952</v>
      </c>
      <c r="CH12328" s="54">
        <v>3.528</v>
      </c>
      <c r="CI12328" s="54">
        <v>0.54900000000000004</v>
      </c>
      <c r="CJ12328" s="54">
        <v>381</v>
      </c>
      <c r="CK12328" s="54" t="s">
        <v>28918</v>
      </c>
      <c r="CL12328" s="54">
        <v>3.236E-2</v>
      </c>
      <c r="CM12328" s="54">
        <v>1.006</v>
      </c>
      <c r="CN12328" s="53" t="s">
        <v>44045</v>
      </c>
      <c r="CO12328" s="54">
        <v>4</v>
      </c>
      <c r="CP12328" s="54">
        <v>34</v>
      </c>
      <c r="CQ12328" s="55">
        <f t="shared" si="192"/>
        <v>0.11764705882352941</v>
      </c>
      <c r="CR12328" s="52" t="s">
        <v>28907</v>
      </c>
    </row>
    <row r="12329" spans="81:96">
      <c r="CC12329" s="52">
        <v>12328</v>
      </c>
      <c r="CD12329" s="53" t="s">
        <v>5905</v>
      </c>
      <c r="CE12329" s="53" t="s">
        <v>5913</v>
      </c>
      <c r="CF12329" s="54">
        <v>6269</v>
      </c>
      <c r="CG12329" s="54">
        <v>2.82</v>
      </c>
      <c r="CH12329" s="54">
        <v>3.0739999999999998</v>
      </c>
      <c r="CI12329" s="54">
        <v>0.63200000000000001</v>
      </c>
      <c r="CJ12329" s="54">
        <v>258</v>
      </c>
      <c r="CK12329" s="54">
        <v>8.3000000000000007</v>
      </c>
      <c r="CL12329" s="54">
        <v>8.3000000000000001E-3</v>
      </c>
      <c r="CM12329" s="54">
        <v>0.82699999999999996</v>
      </c>
      <c r="CN12329" s="53" t="s">
        <v>44045</v>
      </c>
      <c r="CO12329" s="54">
        <v>5</v>
      </c>
      <c r="CP12329" s="54">
        <v>34</v>
      </c>
      <c r="CQ12329" s="55">
        <f t="shared" si="192"/>
        <v>0.14705882352941177</v>
      </c>
      <c r="CR12329" s="52" t="s">
        <v>28907</v>
      </c>
    </row>
    <row r="12330" spans="81:96">
      <c r="CC12330" s="52">
        <v>12329</v>
      </c>
      <c r="CD12330" s="53" t="s">
        <v>4198</v>
      </c>
      <c r="CE12330" s="53" t="s">
        <v>4206</v>
      </c>
      <c r="CF12330" s="54">
        <v>13731</v>
      </c>
      <c r="CG12330" s="54">
        <v>2.7719999999999998</v>
      </c>
      <c r="CH12330" s="54">
        <v>3.524</v>
      </c>
      <c r="CI12330" s="54">
        <v>0.65100000000000002</v>
      </c>
      <c r="CJ12330" s="54">
        <v>370</v>
      </c>
      <c r="CK12330" s="54">
        <v>8.1</v>
      </c>
      <c r="CL12330" s="54">
        <v>1.9879999999999998E-2</v>
      </c>
      <c r="CM12330" s="54">
        <v>0.93200000000000005</v>
      </c>
      <c r="CN12330" s="53" t="s">
        <v>44045</v>
      </c>
      <c r="CO12330" s="54">
        <v>6</v>
      </c>
      <c r="CP12330" s="54">
        <v>34</v>
      </c>
      <c r="CQ12330" s="55">
        <f t="shared" si="192"/>
        <v>0.17647058823529413</v>
      </c>
      <c r="CR12330" s="52" t="s">
        <v>28907</v>
      </c>
    </row>
    <row r="12331" spans="81:96">
      <c r="CC12331" s="52">
        <v>12330</v>
      </c>
      <c r="CD12331" s="53" t="s">
        <v>21472</v>
      </c>
      <c r="CE12331" s="53" t="s">
        <v>21470</v>
      </c>
      <c r="CF12331" s="54">
        <v>4986</v>
      </c>
      <c r="CG12331" s="54">
        <v>2.649</v>
      </c>
      <c r="CH12331" s="54">
        <v>3.4870000000000001</v>
      </c>
      <c r="CI12331" s="54">
        <v>1.1539999999999999</v>
      </c>
      <c r="CJ12331" s="54">
        <v>78</v>
      </c>
      <c r="CK12331" s="54">
        <v>8.4</v>
      </c>
      <c r="CL12331" s="54">
        <v>7.5199999999999998E-3</v>
      </c>
      <c r="CM12331" s="54">
        <v>1.1040000000000001</v>
      </c>
      <c r="CN12331" s="53" t="s">
        <v>44045</v>
      </c>
      <c r="CO12331" s="54">
        <v>7</v>
      </c>
      <c r="CP12331" s="54">
        <v>34</v>
      </c>
      <c r="CQ12331" s="55">
        <f t="shared" si="192"/>
        <v>0.20588235294117646</v>
      </c>
      <c r="CR12331" s="52" t="s">
        <v>28907</v>
      </c>
    </row>
    <row r="12332" spans="81:96">
      <c r="CC12332" s="52">
        <v>12331</v>
      </c>
      <c r="CD12332" s="53" t="s">
        <v>469</v>
      </c>
      <c r="CE12332" s="53" t="s">
        <v>467</v>
      </c>
      <c r="CF12332" s="54">
        <v>5235</v>
      </c>
      <c r="CG12332" s="54">
        <v>2.6440000000000001</v>
      </c>
      <c r="CH12332" s="54">
        <v>3.105</v>
      </c>
      <c r="CI12332" s="54">
        <v>0.39300000000000002</v>
      </c>
      <c r="CJ12332" s="54">
        <v>183</v>
      </c>
      <c r="CK12332" s="54">
        <v>7.2</v>
      </c>
      <c r="CL12332" s="54">
        <v>8.6099999999999996E-3</v>
      </c>
      <c r="CM12332" s="54">
        <v>0.81499999999999995</v>
      </c>
      <c r="CN12332" s="53" t="s">
        <v>44045</v>
      </c>
      <c r="CO12332" s="54">
        <v>8</v>
      </c>
      <c r="CP12332" s="54">
        <v>34</v>
      </c>
      <c r="CQ12332" s="55">
        <f t="shared" si="192"/>
        <v>0.23529411764705882</v>
      </c>
      <c r="CR12332" s="52" t="s">
        <v>28907</v>
      </c>
    </row>
    <row r="12333" spans="81:96">
      <c r="CC12333" s="52">
        <v>12332</v>
      </c>
      <c r="CD12333" s="53" t="s">
        <v>27385</v>
      </c>
      <c r="CE12333" s="53" t="s">
        <v>27383</v>
      </c>
      <c r="CF12333" s="54">
        <v>7467</v>
      </c>
      <c r="CG12333" s="54">
        <v>2.6219999999999999</v>
      </c>
      <c r="CH12333" s="54">
        <v>3.3079999999999998</v>
      </c>
      <c r="CI12333" s="54">
        <v>0.34499999999999997</v>
      </c>
      <c r="CJ12333" s="54">
        <v>113</v>
      </c>
      <c r="CK12333" s="54">
        <v>8.8000000000000007</v>
      </c>
      <c r="CL12333" s="54">
        <v>9.7599999999999996E-3</v>
      </c>
      <c r="CM12333" s="54">
        <v>0.92700000000000005</v>
      </c>
      <c r="CN12333" s="53" t="s">
        <v>44045</v>
      </c>
      <c r="CO12333" s="54">
        <v>9</v>
      </c>
      <c r="CP12333" s="54">
        <v>34</v>
      </c>
      <c r="CQ12333" s="55">
        <f t="shared" si="192"/>
        <v>0.26470588235294118</v>
      </c>
      <c r="CR12333" s="52" t="s">
        <v>28921</v>
      </c>
    </row>
    <row r="12334" spans="81:96">
      <c r="CC12334" s="52">
        <v>12333</v>
      </c>
      <c r="CD12334" s="53" t="s">
        <v>1294</v>
      </c>
      <c r="CE12334" s="53" t="s">
        <v>1292</v>
      </c>
      <c r="CF12334" s="54">
        <v>2346</v>
      </c>
      <c r="CG12334" s="54">
        <v>2.1389999999999998</v>
      </c>
      <c r="CH12334" s="54">
        <v>2.5979999999999999</v>
      </c>
      <c r="CI12334" s="54">
        <v>0.54500000000000004</v>
      </c>
      <c r="CJ12334" s="54">
        <v>191</v>
      </c>
      <c r="CK12334" s="54">
        <v>4</v>
      </c>
      <c r="CL12334" s="54">
        <v>6.9199999999999999E-3</v>
      </c>
      <c r="CM12334" s="54">
        <v>0.66400000000000003</v>
      </c>
      <c r="CN12334" s="53" t="s">
        <v>44045</v>
      </c>
      <c r="CO12334" s="54">
        <v>10</v>
      </c>
      <c r="CP12334" s="54">
        <v>34</v>
      </c>
      <c r="CQ12334" s="55">
        <f t="shared" si="192"/>
        <v>0.29411764705882354</v>
      </c>
      <c r="CR12334" s="52" t="s">
        <v>28921</v>
      </c>
    </row>
    <row r="12335" spans="81:96">
      <c r="CC12335" s="52">
        <v>12334</v>
      </c>
      <c r="CD12335" s="53" t="s">
        <v>44046</v>
      </c>
      <c r="CE12335" s="53" t="s">
        <v>44047</v>
      </c>
      <c r="CF12335" s="54">
        <v>3110</v>
      </c>
      <c r="CG12335" s="54">
        <v>1.897</v>
      </c>
      <c r="CH12335" s="54">
        <v>2.0680000000000001</v>
      </c>
      <c r="CI12335" s="54">
        <v>0.20300000000000001</v>
      </c>
      <c r="CJ12335" s="54">
        <v>59</v>
      </c>
      <c r="CK12335" s="54">
        <v>10</v>
      </c>
      <c r="CL12335" s="54">
        <v>3.8600000000000001E-3</v>
      </c>
      <c r="CM12335" s="54">
        <v>0.63400000000000001</v>
      </c>
      <c r="CN12335" s="53" t="s">
        <v>44045</v>
      </c>
      <c r="CO12335" s="54">
        <v>11</v>
      </c>
      <c r="CP12335" s="54">
        <v>34</v>
      </c>
      <c r="CQ12335" s="55">
        <f t="shared" si="192"/>
        <v>0.3235294117647059</v>
      </c>
      <c r="CR12335" s="52" t="s">
        <v>28921</v>
      </c>
    </row>
    <row r="12336" spans="81:96">
      <c r="CC12336" s="52">
        <v>12335</v>
      </c>
      <c r="CD12336" s="53" t="s">
        <v>35983</v>
      </c>
      <c r="CE12336" s="53" t="s">
        <v>35984</v>
      </c>
      <c r="CF12336" s="54">
        <v>3020</v>
      </c>
      <c r="CG12336" s="54">
        <v>1.778</v>
      </c>
      <c r="CH12336" s="54">
        <v>2.2480000000000002</v>
      </c>
      <c r="CI12336" s="54">
        <v>0.40200000000000002</v>
      </c>
      <c r="CJ12336" s="54">
        <v>97</v>
      </c>
      <c r="CK12336" s="54">
        <v>6.3</v>
      </c>
      <c r="CL12336" s="54">
        <v>7.4799999999999997E-3</v>
      </c>
      <c r="CM12336" s="54">
        <v>0.78400000000000003</v>
      </c>
      <c r="CN12336" s="53" t="s">
        <v>44045</v>
      </c>
      <c r="CO12336" s="54">
        <v>12</v>
      </c>
      <c r="CP12336" s="54">
        <v>34</v>
      </c>
      <c r="CQ12336" s="55">
        <f t="shared" si="192"/>
        <v>0.35294117647058826</v>
      </c>
      <c r="CR12336" s="52" t="s">
        <v>28921</v>
      </c>
    </row>
    <row r="12337" spans="81:96">
      <c r="CC12337" s="52">
        <v>12336</v>
      </c>
      <c r="CD12337" s="53" t="s">
        <v>14164</v>
      </c>
      <c r="CE12337" s="53" t="s">
        <v>14162</v>
      </c>
      <c r="CF12337" s="54">
        <v>20343</v>
      </c>
      <c r="CG12337" s="54">
        <v>1.7210000000000001</v>
      </c>
      <c r="CH12337" s="54">
        <v>2.2970000000000002</v>
      </c>
      <c r="CI12337" s="54">
        <v>0.32</v>
      </c>
      <c r="CJ12337" s="54">
        <v>206</v>
      </c>
      <c r="CK12337" s="54" t="s">
        <v>28918</v>
      </c>
      <c r="CL12337" s="54">
        <v>1.2869999999999999E-2</v>
      </c>
      <c r="CM12337" s="54">
        <v>0.70899999999999996</v>
      </c>
      <c r="CN12337" s="53" t="s">
        <v>44045</v>
      </c>
      <c r="CO12337" s="54">
        <v>13</v>
      </c>
      <c r="CP12337" s="54">
        <v>34</v>
      </c>
      <c r="CQ12337" s="55">
        <f t="shared" si="192"/>
        <v>0.38235294117647056</v>
      </c>
      <c r="CR12337" s="52" t="s">
        <v>28921</v>
      </c>
    </row>
    <row r="12338" spans="81:96">
      <c r="CC12338" s="52">
        <v>12337</v>
      </c>
      <c r="CD12338" s="53" t="s">
        <v>3012</v>
      </c>
      <c r="CE12338" s="53" t="s">
        <v>3010</v>
      </c>
      <c r="CF12338" s="54">
        <v>1923</v>
      </c>
      <c r="CG12338" s="54">
        <v>1.7190000000000001</v>
      </c>
      <c r="CH12338" s="54">
        <v>2.2719999999999998</v>
      </c>
      <c r="CI12338" s="54">
        <v>0.34499999999999997</v>
      </c>
      <c r="CJ12338" s="54">
        <v>84</v>
      </c>
      <c r="CK12338" s="54">
        <v>6.6</v>
      </c>
      <c r="CL12338" s="54">
        <v>3.6600000000000001E-3</v>
      </c>
      <c r="CM12338" s="54">
        <v>0.64500000000000002</v>
      </c>
      <c r="CN12338" s="53" t="s">
        <v>44045</v>
      </c>
      <c r="CO12338" s="54">
        <v>14</v>
      </c>
      <c r="CP12338" s="54">
        <v>34</v>
      </c>
      <c r="CQ12338" s="55">
        <f t="shared" si="192"/>
        <v>0.41176470588235292</v>
      </c>
      <c r="CR12338" s="52" t="s">
        <v>28921</v>
      </c>
    </row>
    <row r="12339" spans="81:96">
      <c r="CC12339" s="52">
        <v>12338</v>
      </c>
      <c r="CD12339" s="53" t="s">
        <v>33950</v>
      </c>
      <c r="CE12339" s="53" t="s">
        <v>33951</v>
      </c>
      <c r="CF12339" s="54">
        <v>2652</v>
      </c>
      <c r="CG12339" s="54">
        <v>1.595</v>
      </c>
      <c r="CH12339" s="54">
        <v>1.8540000000000001</v>
      </c>
      <c r="CI12339" s="54">
        <v>0.53300000000000003</v>
      </c>
      <c r="CJ12339" s="54">
        <v>75</v>
      </c>
      <c r="CK12339" s="54" t="s">
        <v>28918</v>
      </c>
      <c r="CL12339" s="54">
        <v>2.7299999999999998E-3</v>
      </c>
      <c r="CM12339" s="54">
        <v>0.56999999999999995</v>
      </c>
      <c r="CN12339" s="53" t="s">
        <v>44045</v>
      </c>
      <c r="CO12339" s="54">
        <v>15</v>
      </c>
      <c r="CP12339" s="54">
        <v>34</v>
      </c>
      <c r="CQ12339" s="55">
        <f t="shared" si="192"/>
        <v>0.44117647058823528</v>
      </c>
      <c r="CR12339" s="52" t="s">
        <v>28921</v>
      </c>
    </row>
    <row r="12340" spans="81:96">
      <c r="CC12340" s="52">
        <v>12339</v>
      </c>
      <c r="CD12340" s="53" t="s">
        <v>9909</v>
      </c>
      <c r="CE12340" s="53" t="s">
        <v>9919</v>
      </c>
      <c r="CF12340" s="54">
        <v>1633</v>
      </c>
      <c r="CG12340" s="54">
        <v>1.5</v>
      </c>
      <c r="CH12340" s="54">
        <v>1.911</v>
      </c>
      <c r="CI12340" s="54">
        <v>0.13400000000000001</v>
      </c>
      <c r="CJ12340" s="54">
        <v>82</v>
      </c>
      <c r="CK12340" s="54">
        <v>5.8</v>
      </c>
      <c r="CL12340" s="54">
        <v>3.5500000000000002E-3</v>
      </c>
      <c r="CM12340" s="54">
        <v>0.50900000000000001</v>
      </c>
      <c r="CN12340" s="53" t="s">
        <v>44045</v>
      </c>
      <c r="CO12340" s="54">
        <v>16</v>
      </c>
      <c r="CP12340" s="54">
        <v>34</v>
      </c>
      <c r="CQ12340" s="55">
        <f t="shared" si="192"/>
        <v>0.47058823529411764</v>
      </c>
      <c r="CR12340" s="52" t="s">
        <v>28921</v>
      </c>
    </row>
    <row r="12341" spans="81:96">
      <c r="CC12341" s="52">
        <v>12340</v>
      </c>
      <c r="CD12341" s="53" t="s">
        <v>9572</v>
      </c>
      <c r="CE12341" s="53" t="s">
        <v>9570</v>
      </c>
      <c r="CF12341" s="54">
        <v>2250</v>
      </c>
      <c r="CG12341" s="54">
        <v>1.466</v>
      </c>
      <c r="CH12341" s="54">
        <v>2.1429999999999998</v>
      </c>
      <c r="CI12341" s="54">
        <v>0.21</v>
      </c>
      <c r="CJ12341" s="54">
        <v>62</v>
      </c>
      <c r="CK12341" s="54">
        <v>9.1999999999999993</v>
      </c>
      <c r="CL12341" s="54">
        <v>3.0899999999999999E-3</v>
      </c>
      <c r="CM12341" s="54">
        <v>0.63500000000000001</v>
      </c>
      <c r="CN12341" s="53" t="s">
        <v>44045</v>
      </c>
      <c r="CO12341" s="54">
        <v>17</v>
      </c>
      <c r="CP12341" s="54">
        <v>34</v>
      </c>
      <c r="CQ12341" s="55">
        <f t="shared" si="192"/>
        <v>0.5</v>
      </c>
      <c r="CR12341" s="52" t="s">
        <v>28938</v>
      </c>
    </row>
    <row r="12342" spans="81:96">
      <c r="CC12342" s="52">
        <v>12341</v>
      </c>
      <c r="CD12342" s="53" t="s">
        <v>29169</v>
      </c>
      <c r="CE12342" s="53" t="s">
        <v>29170</v>
      </c>
      <c r="CF12342" s="54">
        <v>2907</v>
      </c>
      <c r="CG12342" s="54">
        <v>1.4590000000000001</v>
      </c>
      <c r="CH12342" s="54">
        <v>1.7430000000000001</v>
      </c>
      <c r="CI12342" s="54">
        <v>0.32</v>
      </c>
      <c r="CJ12342" s="54">
        <v>100</v>
      </c>
      <c r="CK12342" s="54">
        <v>7.9</v>
      </c>
      <c r="CL12342" s="54">
        <v>4.1799999999999997E-3</v>
      </c>
      <c r="CM12342" s="54">
        <v>0.51200000000000001</v>
      </c>
      <c r="CN12342" s="53" t="s">
        <v>44045</v>
      </c>
      <c r="CO12342" s="54">
        <v>18</v>
      </c>
      <c r="CP12342" s="54">
        <v>34</v>
      </c>
      <c r="CQ12342" s="55">
        <f t="shared" si="192"/>
        <v>0.52941176470588236</v>
      </c>
      <c r="CR12342" s="52" t="s">
        <v>28938</v>
      </c>
    </row>
    <row r="12343" spans="81:96">
      <c r="CC12343" s="52">
        <v>12342</v>
      </c>
      <c r="CD12343" s="53" t="s">
        <v>33968</v>
      </c>
      <c r="CE12343" s="53" t="s">
        <v>33969</v>
      </c>
      <c r="CF12343" s="54">
        <v>2090</v>
      </c>
      <c r="CG12343" s="54">
        <v>1.421</v>
      </c>
      <c r="CH12343" s="54">
        <v>2.0230000000000001</v>
      </c>
      <c r="CI12343" s="54">
        <v>0.28199999999999997</v>
      </c>
      <c r="CJ12343" s="54">
        <v>39</v>
      </c>
      <c r="CK12343" s="54" t="s">
        <v>28918</v>
      </c>
      <c r="CL12343" s="54">
        <v>2.2200000000000002E-3</v>
      </c>
      <c r="CM12343" s="54">
        <v>0.63900000000000001</v>
      </c>
      <c r="CN12343" s="53" t="s">
        <v>44045</v>
      </c>
      <c r="CO12343" s="54">
        <v>19</v>
      </c>
      <c r="CP12343" s="54">
        <v>34</v>
      </c>
      <c r="CQ12343" s="55">
        <f t="shared" si="192"/>
        <v>0.55882352941176472</v>
      </c>
      <c r="CR12343" s="52" t="s">
        <v>28938</v>
      </c>
    </row>
    <row r="12344" spans="81:96">
      <c r="CC12344" s="52">
        <v>12343</v>
      </c>
      <c r="CD12344" s="53" t="s">
        <v>44048</v>
      </c>
      <c r="CE12344" s="53" t="s">
        <v>44049</v>
      </c>
      <c r="CF12344" s="54">
        <v>2543</v>
      </c>
      <c r="CG12344" s="54">
        <v>1.3819999999999999</v>
      </c>
      <c r="CH12344" s="54">
        <v>1.337</v>
      </c>
      <c r="CI12344" s="54">
        <v>0.3</v>
      </c>
      <c r="CJ12344" s="54">
        <v>50</v>
      </c>
      <c r="CK12344" s="54" t="s">
        <v>28918</v>
      </c>
      <c r="CL12344" s="54">
        <v>2.1700000000000001E-3</v>
      </c>
      <c r="CM12344" s="54">
        <v>0.41099999999999998</v>
      </c>
      <c r="CN12344" s="53" t="s">
        <v>44045</v>
      </c>
      <c r="CO12344" s="54">
        <v>20</v>
      </c>
      <c r="CP12344" s="54">
        <v>34</v>
      </c>
      <c r="CQ12344" s="55">
        <f t="shared" si="192"/>
        <v>0.58823529411764708</v>
      </c>
      <c r="CR12344" s="52" t="s">
        <v>28938</v>
      </c>
    </row>
    <row r="12345" spans="81:96">
      <c r="CC12345" s="52">
        <v>12344</v>
      </c>
      <c r="CD12345" s="53" t="s">
        <v>24533</v>
      </c>
      <c r="CE12345" s="53" t="s">
        <v>24531</v>
      </c>
      <c r="CF12345" s="54">
        <v>322</v>
      </c>
      <c r="CG12345" s="54">
        <v>1.32</v>
      </c>
      <c r="CH12345" s="54">
        <v>1.236</v>
      </c>
      <c r="CI12345" s="54">
        <v>0.25600000000000001</v>
      </c>
      <c r="CJ12345" s="54">
        <v>78</v>
      </c>
      <c r="CK12345" s="54">
        <v>2.6</v>
      </c>
      <c r="CL12345" s="54">
        <v>1.1800000000000001E-3</v>
      </c>
      <c r="CM12345" s="54">
        <v>0.33800000000000002</v>
      </c>
      <c r="CN12345" s="53" t="s">
        <v>44045</v>
      </c>
      <c r="CO12345" s="54">
        <v>21</v>
      </c>
      <c r="CP12345" s="54">
        <v>34</v>
      </c>
      <c r="CQ12345" s="55">
        <f t="shared" si="192"/>
        <v>0.61764705882352944</v>
      </c>
      <c r="CR12345" s="52" t="s">
        <v>28938</v>
      </c>
    </row>
    <row r="12346" spans="81:96">
      <c r="CC12346" s="52">
        <v>12345</v>
      </c>
      <c r="CD12346" s="53" t="s">
        <v>32025</v>
      </c>
      <c r="CE12346" s="53" t="s">
        <v>32026</v>
      </c>
      <c r="CF12346" s="54">
        <v>4851</v>
      </c>
      <c r="CG12346" s="54">
        <v>1.228</v>
      </c>
      <c r="CH12346" s="54">
        <v>1.623</v>
      </c>
      <c r="CI12346" s="54">
        <v>0.107</v>
      </c>
      <c r="CJ12346" s="54">
        <v>28</v>
      </c>
      <c r="CK12346" s="54" t="s">
        <v>28918</v>
      </c>
      <c r="CL12346" s="54">
        <v>2.7399999999999998E-3</v>
      </c>
      <c r="CM12346" s="54">
        <v>0.626</v>
      </c>
      <c r="CN12346" s="53" t="s">
        <v>44045</v>
      </c>
      <c r="CO12346" s="54">
        <v>22</v>
      </c>
      <c r="CP12346" s="54">
        <v>34</v>
      </c>
      <c r="CQ12346" s="55">
        <f t="shared" si="192"/>
        <v>0.6470588235294118</v>
      </c>
      <c r="CR12346" s="52" t="s">
        <v>28938</v>
      </c>
    </row>
    <row r="12347" spans="81:96">
      <c r="CC12347" s="52">
        <v>12346</v>
      </c>
      <c r="CD12347" s="53" t="s">
        <v>36103</v>
      </c>
      <c r="CE12347" s="53" t="s">
        <v>36104</v>
      </c>
      <c r="CF12347" s="54">
        <v>321</v>
      </c>
      <c r="CG12347" s="54">
        <v>0.80400000000000005</v>
      </c>
      <c r="CH12347" s="54">
        <v>0.754</v>
      </c>
      <c r="CI12347" s="54">
        <v>0.20599999999999999</v>
      </c>
      <c r="CJ12347" s="54">
        <v>34</v>
      </c>
      <c r="CK12347" s="54">
        <v>8.9</v>
      </c>
      <c r="CL12347" s="54">
        <v>3.8000000000000002E-4</v>
      </c>
      <c r="CM12347" s="54">
        <v>0.186</v>
      </c>
      <c r="CN12347" s="53" t="s">
        <v>44045</v>
      </c>
      <c r="CO12347" s="54">
        <v>23</v>
      </c>
      <c r="CP12347" s="54">
        <v>34</v>
      </c>
      <c r="CQ12347" s="55">
        <f t="shared" si="192"/>
        <v>0.67647058823529416</v>
      </c>
      <c r="CR12347" s="52" t="s">
        <v>28938</v>
      </c>
    </row>
    <row r="12348" spans="81:96">
      <c r="CC12348" s="52">
        <v>12347</v>
      </c>
      <c r="CD12348" s="53" t="s">
        <v>44050</v>
      </c>
      <c r="CE12348" s="53" t="s">
        <v>44051</v>
      </c>
      <c r="CF12348" s="54">
        <v>5698</v>
      </c>
      <c r="CG12348" s="54">
        <v>0.79200000000000004</v>
      </c>
      <c r="CH12348" s="54">
        <v>1.2889999999999999</v>
      </c>
      <c r="CI12348" s="54">
        <v>2.1999999999999999E-2</v>
      </c>
      <c r="CJ12348" s="54">
        <v>46</v>
      </c>
      <c r="CK12348" s="54" t="s">
        <v>28918</v>
      </c>
      <c r="CL12348" s="54">
        <v>2.5400000000000002E-3</v>
      </c>
      <c r="CM12348" s="54">
        <v>0.40899999999999997</v>
      </c>
      <c r="CN12348" s="53" t="s">
        <v>44045</v>
      </c>
      <c r="CO12348" s="54">
        <v>24</v>
      </c>
      <c r="CP12348" s="54">
        <v>34</v>
      </c>
      <c r="CQ12348" s="55">
        <f t="shared" si="192"/>
        <v>0.70588235294117652</v>
      </c>
      <c r="CR12348" s="52" t="s">
        <v>28938</v>
      </c>
    </row>
    <row r="12349" spans="81:96">
      <c r="CC12349" s="52">
        <v>12348</v>
      </c>
      <c r="CD12349" s="53" t="s">
        <v>44052</v>
      </c>
      <c r="CE12349" s="53" t="s">
        <v>44053</v>
      </c>
      <c r="CF12349" s="54">
        <v>3100</v>
      </c>
      <c r="CG12349" s="54">
        <v>0.76</v>
      </c>
      <c r="CH12349" s="54">
        <v>1.1359999999999999</v>
      </c>
      <c r="CI12349" s="54">
        <v>7.9000000000000001E-2</v>
      </c>
      <c r="CJ12349" s="54">
        <v>191</v>
      </c>
      <c r="CK12349" s="54">
        <v>7.2</v>
      </c>
      <c r="CL12349" s="54">
        <v>3.98E-3</v>
      </c>
      <c r="CM12349" s="54">
        <v>0.26300000000000001</v>
      </c>
      <c r="CN12349" s="53" t="s">
        <v>44045</v>
      </c>
      <c r="CO12349" s="54">
        <v>25</v>
      </c>
      <c r="CP12349" s="54">
        <v>34</v>
      </c>
      <c r="CQ12349" s="55">
        <f t="shared" si="192"/>
        <v>0.73529411764705888</v>
      </c>
      <c r="CR12349" s="52" t="s">
        <v>28938</v>
      </c>
    </row>
    <row r="12350" spans="81:96">
      <c r="CC12350" s="52">
        <v>12349</v>
      </c>
      <c r="CD12350" s="53" t="s">
        <v>36107</v>
      </c>
      <c r="CE12350" s="53" t="s">
        <v>36108</v>
      </c>
      <c r="CF12350" s="54">
        <v>2182</v>
      </c>
      <c r="CG12350" s="54">
        <v>0.72899999999999998</v>
      </c>
      <c r="CH12350" s="54">
        <v>1.139</v>
      </c>
      <c r="CI12350" s="54">
        <v>0.13300000000000001</v>
      </c>
      <c r="CJ12350" s="54">
        <v>83</v>
      </c>
      <c r="CK12350" s="54" t="s">
        <v>28918</v>
      </c>
      <c r="CL12350" s="54">
        <v>2.0100000000000001E-3</v>
      </c>
      <c r="CM12350" s="54">
        <v>0.28999999999999998</v>
      </c>
      <c r="CN12350" s="53" t="s">
        <v>44045</v>
      </c>
      <c r="CO12350" s="54">
        <v>26</v>
      </c>
      <c r="CP12350" s="54">
        <v>34</v>
      </c>
      <c r="CQ12350" s="55">
        <f t="shared" si="192"/>
        <v>0.76470588235294112</v>
      </c>
      <c r="CR12350" s="52" t="s">
        <v>28953</v>
      </c>
    </row>
    <row r="12351" spans="81:96">
      <c r="CC12351" s="52">
        <v>12350</v>
      </c>
      <c r="CD12351" s="53" t="s">
        <v>44054</v>
      </c>
      <c r="CE12351" s="53" t="s">
        <v>44055</v>
      </c>
      <c r="CF12351" s="54">
        <v>344</v>
      </c>
      <c r="CG12351" s="54">
        <v>0.68</v>
      </c>
      <c r="CH12351" s="54">
        <v>1.159</v>
      </c>
      <c r="CI12351" s="54">
        <v>3.3000000000000002E-2</v>
      </c>
      <c r="CJ12351" s="54">
        <v>60</v>
      </c>
      <c r="CK12351" s="54">
        <v>4.2</v>
      </c>
      <c r="CL12351" s="54">
        <v>1.1999999999999999E-3</v>
      </c>
      <c r="CM12351" s="54">
        <v>0.308</v>
      </c>
      <c r="CN12351" s="53" t="s">
        <v>44045</v>
      </c>
      <c r="CO12351" s="54">
        <v>27</v>
      </c>
      <c r="CP12351" s="54">
        <v>34</v>
      </c>
      <c r="CQ12351" s="55">
        <f t="shared" si="192"/>
        <v>0.79411764705882348</v>
      </c>
      <c r="CR12351" s="52" t="s">
        <v>28953</v>
      </c>
    </row>
    <row r="12352" spans="81:96">
      <c r="CC12352" s="52">
        <v>12351</v>
      </c>
      <c r="CD12352" s="53" t="s">
        <v>44056</v>
      </c>
      <c r="CE12352" s="53" t="s">
        <v>44057</v>
      </c>
      <c r="CF12352" s="54">
        <v>115</v>
      </c>
      <c r="CG12352" s="54">
        <v>0.65900000000000003</v>
      </c>
      <c r="CH12352" s="54"/>
      <c r="CI12352" s="54">
        <v>0.111</v>
      </c>
      <c r="CJ12352" s="54">
        <v>27</v>
      </c>
      <c r="CK12352" s="54">
        <v>4.9000000000000004</v>
      </c>
      <c r="CL12352" s="54">
        <v>2.5000000000000001E-4</v>
      </c>
      <c r="CM12352" s="54"/>
      <c r="CN12352" s="53" t="s">
        <v>44045</v>
      </c>
      <c r="CO12352" s="54">
        <v>28</v>
      </c>
      <c r="CP12352" s="54">
        <v>34</v>
      </c>
      <c r="CQ12352" s="55">
        <f t="shared" si="192"/>
        <v>0.82352941176470584</v>
      </c>
      <c r="CR12352" s="52" t="s">
        <v>28953</v>
      </c>
    </row>
    <row r="12353" spans="81:96">
      <c r="CC12353" s="52">
        <v>12352</v>
      </c>
      <c r="CD12353" s="53" t="s">
        <v>29195</v>
      </c>
      <c r="CE12353" s="53" t="s">
        <v>29196</v>
      </c>
      <c r="CF12353" s="54">
        <v>654</v>
      </c>
      <c r="CG12353" s="54">
        <v>0.64600000000000002</v>
      </c>
      <c r="CH12353" s="54">
        <v>0.76</v>
      </c>
      <c r="CI12353" s="54">
        <v>0.26100000000000001</v>
      </c>
      <c r="CJ12353" s="54">
        <v>88</v>
      </c>
      <c r="CK12353" s="54">
        <v>5.6</v>
      </c>
      <c r="CL12353" s="54">
        <v>1.41E-3</v>
      </c>
      <c r="CM12353" s="54">
        <v>0.20699999999999999</v>
      </c>
      <c r="CN12353" s="53" t="s">
        <v>44045</v>
      </c>
      <c r="CO12353" s="54">
        <v>29</v>
      </c>
      <c r="CP12353" s="54">
        <v>34</v>
      </c>
      <c r="CQ12353" s="55">
        <f t="shared" si="192"/>
        <v>0.8529411764705882</v>
      </c>
      <c r="CR12353" s="52" t="s">
        <v>28953</v>
      </c>
    </row>
    <row r="12354" spans="81:96">
      <c r="CC12354" s="52">
        <v>12353</v>
      </c>
      <c r="CD12354" s="53" t="s">
        <v>44058</v>
      </c>
      <c r="CE12354" s="53" t="s">
        <v>44059</v>
      </c>
      <c r="CF12354" s="54">
        <v>1016</v>
      </c>
      <c r="CG12354" s="54">
        <v>0.628</v>
      </c>
      <c r="CH12354" s="54">
        <v>0.68</v>
      </c>
      <c r="CI12354" s="54">
        <v>4.3999999999999997E-2</v>
      </c>
      <c r="CJ12354" s="54">
        <v>137</v>
      </c>
      <c r="CK12354" s="54">
        <v>6.3</v>
      </c>
      <c r="CL12354" s="54">
        <v>1.06E-3</v>
      </c>
      <c r="CM12354" s="54">
        <v>9.4E-2</v>
      </c>
      <c r="CN12354" s="53" t="s">
        <v>44045</v>
      </c>
      <c r="CO12354" s="54">
        <v>30</v>
      </c>
      <c r="CP12354" s="54">
        <v>34</v>
      </c>
      <c r="CQ12354" s="55">
        <f t="shared" ref="CQ12354:CQ12417" si="193">CO12354/CP12354</f>
        <v>0.88235294117647056</v>
      </c>
      <c r="CR12354" s="52" t="s">
        <v>28953</v>
      </c>
    </row>
    <row r="12355" spans="81:96">
      <c r="CC12355" s="52">
        <v>12354</v>
      </c>
      <c r="CD12355" s="53" t="s">
        <v>34014</v>
      </c>
      <c r="CE12355" s="53" t="s">
        <v>34015</v>
      </c>
      <c r="CF12355" s="54">
        <v>531</v>
      </c>
      <c r="CG12355" s="54">
        <v>0.58299999999999996</v>
      </c>
      <c r="CH12355" s="54">
        <v>0.80100000000000005</v>
      </c>
      <c r="CI12355" s="54">
        <v>4.2000000000000003E-2</v>
      </c>
      <c r="CJ12355" s="54">
        <v>24</v>
      </c>
      <c r="CK12355" s="54" t="s">
        <v>28918</v>
      </c>
      <c r="CL12355" s="54">
        <v>4.6000000000000001E-4</v>
      </c>
      <c r="CM12355" s="54">
        <v>0.20399999999999999</v>
      </c>
      <c r="CN12355" s="53" t="s">
        <v>44045</v>
      </c>
      <c r="CO12355" s="54">
        <v>31</v>
      </c>
      <c r="CP12355" s="54">
        <v>34</v>
      </c>
      <c r="CQ12355" s="55">
        <f t="shared" si="193"/>
        <v>0.91176470588235292</v>
      </c>
      <c r="CR12355" s="52" t="s">
        <v>28953</v>
      </c>
    </row>
    <row r="12356" spans="81:96">
      <c r="CC12356" s="52">
        <v>12355</v>
      </c>
      <c r="CD12356" s="53" t="s">
        <v>29213</v>
      </c>
      <c r="CE12356" s="53" t="s">
        <v>29214</v>
      </c>
      <c r="CF12356" s="54">
        <v>464</v>
      </c>
      <c r="CG12356" s="54">
        <v>0.54900000000000004</v>
      </c>
      <c r="CH12356" s="54"/>
      <c r="CI12356" s="54">
        <v>0.23499999999999999</v>
      </c>
      <c r="CJ12356" s="54">
        <v>119</v>
      </c>
      <c r="CK12356" s="54">
        <v>4.5999999999999996</v>
      </c>
      <c r="CL12356" s="54">
        <v>1.0300000000000001E-3</v>
      </c>
      <c r="CM12356" s="54"/>
      <c r="CN12356" s="53" t="s">
        <v>44045</v>
      </c>
      <c r="CO12356" s="54">
        <v>32</v>
      </c>
      <c r="CP12356" s="54">
        <v>34</v>
      </c>
      <c r="CQ12356" s="55">
        <f t="shared" si="193"/>
        <v>0.94117647058823528</v>
      </c>
      <c r="CR12356" s="52" t="s">
        <v>28953</v>
      </c>
    </row>
    <row r="12357" spans="81:96">
      <c r="CC12357" s="52">
        <v>12356</v>
      </c>
      <c r="CD12357" s="53" t="s">
        <v>8793</v>
      </c>
      <c r="CE12357" s="53" t="s">
        <v>8791</v>
      </c>
      <c r="CF12357" s="54">
        <v>3796</v>
      </c>
      <c r="CG12357" s="54">
        <v>0.39</v>
      </c>
      <c r="CH12357" s="54">
        <v>0.55300000000000005</v>
      </c>
      <c r="CI12357" s="54">
        <v>8.5000000000000006E-2</v>
      </c>
      <c r="CJ12357" s="54">
        <v>223</v>
      </c>
      <c r="CK12357" s="54" t="s">
        <v>28918</v>
      </c>
      <c r="CL12357" s="54">
        <v>2.9399999999999999E-3</v>
      </c>
      <c r="CM12357" s="54">
        <v>0.155</v>
      </c>
      <c r="CN12357" s="53" t="s">
        <v>44045</v>
      </c>
      <c r="CO12357" s="54">
        <v>33</v>
      </c>
      <c r="CP12357" s="54">
        <v>34</v>
      </c>
      <c r="CQ12357" s="55">
        <f t="shared" si="193"/>
        <v>0.97058823529411764</v>
      </c>
      <c r="CR12357" s="52" t="s">
        <v>28953</v>
      </c>
    </row>
    <row r="12358" spans="81:96">
      <c r="CC12358" s="52">
        <v>12357</v>
      </c>
      <c r="CD12358" s="53" t="s">
        <v>31430</v>
      </c>
      <c r="CE12358" s="53" t="s">
        <v>31431</v>
      </c>
      <c r="CF12358" s="54">
        <v>184</v>
      </c>
      <c r="CG12358" s="54">
        <v>0.20799999999999999</v>
      </c>
      <c r="CH12358" s="54">
        <v>0.25700000000000001</v>
      </c>
      <c r="CI12358" s="54">
        <v>0.48</v>
      </c>
      <c r="CJ12358" s="54">
        <v>25</v>
      </c>
      <c r="CK12358" s="54" t="s">
        <v>28918</v>
      </c>
      <c r="CL12358" s="54">
        <v>1.2E-4</v>
      </c>
      <c r="CM12358" s="54">
        <v>5.1999999999999998E-2</v>
      </c>
      <c r="CN12358" s="53" t="s">
        <v>44045</v>
      </c>
      <c r="CO12358" s="54">
        <v>34</v>
      </c>
      <c r="CP12358" s="54">
        <v>34</v>
      </c>
      <c r="CQ12358" s="55">
        <f t="shared" si="193"/>
        <v>1</v>
      </c>
      <c r="CR12358" s="52" t="s">
        <v>28953</v>
      </c>
    </row>
    <row r="12359" spans="81:96">
      <c r="CC12359" s="52">
        <v>12358</v>
      </c>
      <c r="CD12359" s="53" t="s">
        <v>31234</v>
      </c>
      <c r="CE12359" s="53" t="s">
        <v>31235</v>
      </c>
      <c r="CF12359" s="54">
        <v>1478</v>
      </c>
      <c r="CG12359" s="54">
        <v>8.8330000000000002</v>
      </c>
      <c r="CH12359" s="54">
        <v>9.51</v>
      </c>
      <c r="CI12359" s="54">
        <v>0.41699999999999998</v>
      </c>
      <c r="CJ12359" s="54">
        <v>24</v>
      </c>
      <c r="CK12359" s="54">
        <v>4.7</v>
      </c>
      <c r="CL12359" s="54">
        <v>4.7699999999999999E-3</v>
      </c>
      <c r="CM12359" s="54">
        <v>2.89</v>
      </c>
      <c r="CN12359" s="53" t="s">
        <v>44060</v>
      </c>
      <c r="CO12359" s="54">
        <v>1</v>
      </c>
      <c r="CP12359" s="54">
        <v>44</v>
      </c>
      <c r="CQ12359" s="55">
        <f t="shared" si="193"/>
        <v>2.2727272727272728E-2</v>
      </c>
      <c r="CR12359" s="52" t="s">
        <v>28907</v>
      </c>
    </row>
    <row r="12360" spans="81:96">
      <c r="CC12360" s="52">
        <v>12359</v>
      </c>
      <c r="CD12360" s="53" t="s">
        <v>44061</v>
      </c>
      <c r="CE12360" s="53" t="s">
        <v>44062</v>
      </c>
      <c r="CF12360" s="54">
        <v>3572</v>
      </c>
      <c r="CG12360" s="54">
        <v>7.7089999999999996</v>
      </c>
      <c r="CH12360" s="54">
        <v>7.7640000000000002</v>
      </c>
      <c r="CI12360" s="54">
        <v>2.44</v>
      </c>
      <c r="CJ12360" s="54">
        <v>25</v>
      </c>
      <c r="CK12360" s="54">
        <v>7.4</v>
      </c>
      <c r="CL12360" s="54">
        <v>6.6400000000000001E-3</v>
      </c>
      <c r="CM12360" s="54">
        <v>2.3479999999999999</v>
      </c>
      <c r="CN12360" s="53" t="s">
        <v>44060</v>
      </c>
      <c r="CO12360" s="54">
        <v>2</v>
      </c>
      <c r="CP12360" s="54">
        <v>44</v>
      </c>
      <c r="CQ12360" s="55">
        <f t="shared" si="193"/>
        <v>4.5454545454545456E-2</v>
      </c>
      <c r="CR12360" s="52" t="s">
        <v>28907</v>
      </c>
    </row>
    <row r="12361" spans="81:96">
      <c r="CC12361" s="52">
        <v>12360</v>
      </c>
      <c r="CD12361" s="53" t="s">
        <v>31923</v>
      </c>
      <c r="CE12361" s="53" t="s">
        <v>31924</v>
      </c>
      <c r="CF12361" s="54">
        <v>2127</v>
      </c>
      <c r="CG12361" s="54">
        <v>7.2370000000000001</v>
      </c>
      <c r="CH12361" s="54">
        <v>6.2809999999999997</v>
      </c>
      <c r="CI12361" s="54">
        <v>1.6839999999999999</v>
      </c>
      <c r="CJ12361" s="54">
        <v>19</v>
      </c>
      <c r="CK12361" s="54">
        <v>8.6999999999999993</v>
      </c>
      <c r="CL12361" s="54">
        <v>4.3099999999999996E-3</v>
      </c>
      <c r="CM12361" s="54">
        <v>2.383</v>
      </c>
      <c r="CN12361" s="53" t="s">
        <v>44060</v>
      </c>
      <c r="CO12361" s="54">
        <v>3</v>
      </c>
      <c r="CP12361" s="54">
        <v>44</v>
      </c>
      <c r="CQ12361" s="55">
        <f t="shared" si="193"/>
        <v>6.8181818181818177E-2</v>
      </c>
      <c r="CR12361" s="52" t="s">
        <v>28907</v>
      </c>
    </row>
    <row r="12362" spans="81:96">
      <c r="CC12362" s="52">
        <v>12361</v>
      </c>
      <c r="CD12362" s="53" t="s">
        <v>38014</v>
      </c>
      <c r="CE12362" s="53" t="s">
        <v>38015</v>
      </c>
      <c r="CF12362" s="54">
        <v>1131</v>
      </c>
      <c r="CG12362" s="54">
        <v>4.2709999999999999</v>
      </c>
      <c r="CH12362" s="54">
        <v>3.956</v>
      </c>
      <c r="CI12362" s="54">
        <v>1.2589999999999999</v>
      </c>
      <c r="CJ12362" s="54">
        <v>27</v>
      </c>
      <c r="CK12362" s="54">
        <v>6.8</v>
      </c>
      <c r="CL12362" s="54">
        <v>1.8699999999999999E-3</v>
      </c>
      <c r="CM12362" s="54">
        <v>1.0309999999999999</v>
      </c>
      <c r="CN12362" s="53" t="s">
        <v>44060</v>
      </c>
      <c r="CO12362" s="54">
        <v>4</v>
      </c>
      <c r="CP12362" s="54">
        <v>44</v>
      </c>
      <c r="CQ12362" s="55">
        <f t="shared" si="193"/>
        <v>9.0909090909090912E-2</v>
      </c>
      <c r="CR12362" s="52" t="s">
        <v>28907</v>
      </c>
    </row>
    <row r="12363" spans="81:96">
      <c r="CC12363" s="52">
        <v>12362</v>
      </c>
      <c r="CD12363" s="53" t="s">
        <v>31245</v>
      </c>
      <c r="CE12363" s="53" t="s">
        <v>31246</v>
      </c>
      <c r="CF12363" s="54">
        <v>7348</v>
      </c>
      <c r="CG12363" s="54">
        <v>3.5640000000000001</v>
      </c>
      <c r="CH12363" s="54">
        <v>3.8980000000000001</v>
      </c>
      <c r="CI12363" s="54">
        <v>0.49</v>
      </c>
      <c r="CJ12363" s="54">
        <v>251</v>
      </c>
      <c r="CK12363" s="54">
        <v>6.7</v>
      </c>
      <c r="CL12363" s="54">
        <v>1.1180000000000001E-2</v>
      </c>
      <c r="CM12363" s="54">
        <v>0.84699999999999998</v>
      </c>
      <c r="CN12363" s="53" t="s">
        <v>44060</v>
      </c>
      <c r="CO12363" s="54">
        <v>5</v>
      </c>
      <c r="CP12363" s="54">
        <v>44</v>
      </c>
      <c r="CQ12363" s="55">
        <f t="shared" si="193"/>
        <v>0.11363636363636363</v>
      </c>
      <c r="CR12363" s="52" t="s">
        <v>28907</v>
      </c>
    </row>
    <row r="12364" spans="81:96">
      <c r="CC12364" s="52">
        <v>12363</v>
      </c>
      <c r="CD12364" s="53" t="s">
        <v>31249</v>
      </c>
      <c r="CE12364" s="53" t="s">
        <v>31250</v>
      </c>
      <c r="CF12364" s="54">
        <v>7797</v>
      </c>
      <c r="CG12364" s="54">
        <v>3.4660000000000002</v>
      </c>
      <c r="CH12364" s="54">
        <v>3.02</v>
      </c>
      <c r="CI12364" s="54">
        <v>0.77400000000000002</v>
      </c>
      <c r="CJ12364" s="54">
        <v>239</v>
      </c>
      <c r="CK12364" s="54">
        <v>7.3</v>
      </c>
      <c r="CL12364" s="54">
        <v>1.2370000000000001E-2</v>
      </c>
      <c r="CM12364" s="54">
        <v>0.73799999999999999</v>
      </c>
      <c r="CN12364" s="53" t="s">
        <v>44060</v>
      </c>
      <c r="CO12364" s="54">
        <v>6</v>
      </c>
      <c r="CP12364" s="54">
        <v>44</v>
      </c>
      <c r="CQ12364" s="55">
        <f t="shared" si="193"/>
        <v>0.13636363636363635</v>
      </c>
      <c r="CR12364" s="52" t="s">
        <v>28907</v>
      </c>
    </row>
    <row r="12365" spans="81:96">
      <c r="CC12365" s="52">
        <v>12364</v>
      </c>
      <c r="CD12365" s="53" t="s">
        <v>44063</v>
      </c>
      <c r="CE12365" s="53" t="s">
        <v>44064</v>
      </c>
      <c r="CF12365" s="54">
        <v>7031</v>
      </c>
      <c r="CG12365" s="54">
        <v>3.1760000000000002</v>
      </c>
      <c r="CH12365" s="54">
        <v>3.1269999999999998</v>
      </c>
      <c r="CI12365" s="54">
        <v>0.44900000000000001</v>
      </c>
      <c r="CJ12365" s="54">
        <v>167</v>
      </c>
      <c r="CK12365" s="54">
        <v>8.4</v>
      </c>
      <c r="CL12365" s="54">
        <v>7.8300000000000002E-3</v>
      </c>
      <c r="CM12365" s="54">
        <v>0.69499999999999995</v>
      </c>
      <c r="CN12365" s="53" t="s">
        <v>44060</v>
      </c>
      <c r="CO12365" s="54">
        <v>7</v>
      </c>
      <c r="CP12365" s="54">
        <v>44</v>
      </c>
      <c r="CQ12365" s="55">
        <f t="shared" si="193"/>
        <v>0.15909090909090909</v>
      </c>
      <c r="CR12365" s="52" t="s">
        <v>28907</v>
      </c>
    </row>
    <row r="12366" spans="81:96">
      <c r="CC12366" s="52">
        <v>12365</v>
      </c>
      <c r="CD12366" s="53" t="s">
        <v>30093</v>
      </c>
      <c r="CE12366" s="53" t="s">
        <v>30094</v>
      </c>
      <c r="CF12366" s="54">
        <v>5481</v>
      </c>
      <c r="CG12366" s="54">
        <v>3.141</v>
      </c>
      <c r="CH12366" s="54">
        <v>3.4350000000000001</v>
      </c>
      <c r="CI12366" s="54">
        <v>0.63700000000000001</v>
      </c>
      <c r="CJ12366" s="54">
        <v>80</v>
      </c>
      <c r="CK12366" s="54" t="s">
        <v>28918</v>
      </c>
      <c r="CL12366" s="54">
        <v>1.0919999999999999E-2</v>
      </c>
      <c r="CM12366" s="54">
        <v>1.4039999999999999</v>
      </c>
      <c r="CN12366" s="53" t="s">
        <v>44060</v>
      </c>
      <c r="CO12366" s="54">
        <v>8</v>
      </c>
      <c r="CP12366" s="54">
        <v>44</v>
      </c>
      <c r="CQ12366" s="55">
        <f t="shared" si="193"/>
        <v>0.18181818181818182</v>
      </c>
      <c r="CR12366" s="52" t="s">
        <v>28907</v>
      </c>
    </row>
    <row r="12367" spans="81:96">
      <c r="CC12367" s="52">
        <v>12366</v>
      </c>
      <c r="CD12367" s="53" t="s">
        <v>30573</v>
      </c>
      <c r="CE12367" s="53" t="s">
        <v>30574</v>
      </c>
      <c r="CF12367" s="54">
        <v>5642</v>
      </c>
      <c r="CG12367" s="54">
        <v>3.044</v>
      </c>
      <c r="CH12367" s="54">
        <v>3.5289999999999999</v>
      </c>
      <c r="CI12367" s="54">
        <v>0.372</v>
      </c>
      <c r="CJ12367" s="54">
        <v>164</v>
      </c>
      <c r="CK12367" s="54">
        <v>6.6</v>
      </c>
      <c r="CL12367" s="54">
        <v>1.5270000000000001E-2</v>
      </c>
      <c r="CM12367" s="54">
        <v>1.325</v>
      </c>
      <c r="CN12367" s="53" t="s">
        <v>44060</v>
      </c>
      <c r="CO12367" s="54">
        <v>9</v>
      </c>
      <c r="CP12367" s="54">
        <v>44</v>
      </c>
      <c r="CQ12367" s="55">
        <f t="shared" si="193"/>
        <v>0.20454545454545456</v>
      </c>
      <c r="CR12367" s="52" t="s">
        <v>28907</v>
      </c>
    </row>
    <row r="12368" spans="81:96">
      <c r="CC12368" s="52">
        <v>12367</v>
      </c>
      <c r="CD12368" s="53" t="s">
        <v>30115</v>
      </c>
      <c r="CE12368" s="53" t="s">
        <v>30116</v>
      </c>
      <c r="CF12368" s="54">
        <v>8419</v>
      </c>
      <c r="CG12368" s="54">
        <v>2.9449999999999998</v>
      </c>
      <c r="CH12368" s="54">
        <v>2.9590000000000001</v>
      </c>
      <c r="CI12368" s="54">
        <v>0.73</v>
      </c>
      <c r="CJ12368" s="54">
        <v>233</v>
      </c>
      <c r="CK12368" s="54">
        <v>6.9</v>
      </c>
      <c r="CL12368" s="54">
        <v>1.661E-2</v>
      </c>
      <c r="CM12368" s="54">
        <v>0.875</v>
      </c>
      <c r="CN12368" s="53" t="s">
        <v>44060</v>
      </c>
      <c r="CO12368" s="54">
        <v>10</v>
      </c>
      <c r="CP12368" s="54">
        <v>44</v>
      </c>
      <c r="CQ12368" s="55">
        <f t="shared" si="193"/>
        <v>0.22727272727272727</v>
      </c>
      <c r="CR12368" s="52" t="s">
        <v>28907</v>
      </c>
    </row>
    <row r="12369" spans="81:96">
      <c r="CC12369" s="52">
        <v>12368</v>
      </c>
      <c r="CD12369" s="53" t="s">
        <v>9487</v>
      </c>
      <c r="CE12369" s="53" t="s">
        <v>44065</v>
      </c>
      <c r="CF12369" s="54">
        <v>8382</v>
      </c>
      <c r="CG12369" s="54">
        <v>2.6709999999999998</v>
      </c>
      <c r="CH12369" s="54">
        <v>2.5059999999999998</v>
      </c>
      <c r="CI12369" s="54">
        <v>0.59299999999999997</v>
      </c>
      <c r="CJ12369" s="54">
        <v>182</v>
      </c>
      <c r="CK12369" s="54">
        <v>6.9</v>
      </c>
      <c r="CL12369" s="54">
        <v>1.324E-2</v>
      </c>
      <c r="CM12369" s="54">
        <v>0.57499999999999996</v>
      </c>
      <c r="CN12369" s="53" t="s">
        <v>44060</v>
      </c>
      <c r="CO12369" s="54">
        <v>11</v>
      </c>
      <c r="CP12369" s="54">
        <v>44</v>
      </c>
      <c r="CQ12369" s="55">
        <f t="shared" si="193"/>
        <v>0.25</v>
      </c>
      <c r="CR12369" s="52" t="s">
        <v>28921</v>
      </c>
    </row>
    <row r="12370" spans="81:96">
      <c r="CC12370" s="52">
        <v>12369</v>
      </c>
      <c r="CD12370" s="53" t="s">
        <v>44066</v>
      </c>
      <c r="CE12370" s="53" t="s">
        <v>44067</v>
      </c>
      <c r="CF12370" s="54">
        <v>8147</v>
      </c>
      <c r="CG12370" s="54">
        <v>2.645</v>
      </c>
      <c r="CH12370" s="54">
        <v>2.7679999999999998</v>
      </c>
      <c r="CI12370" s="54">
        <v>0.80500000000000005</v>
      </c>
      <c r="CJ12370" s="54">
        <v>338</v>
      </c>
      <c r="CK12370" s="54">
        <v>7.3</v>
      </c>
      <c r="CL12370" s="54">
        <v>1.5610000000000001E-2</v>
      </c>
      <c r="CM12370" s="54">
        <v>0.81799999999999995</v>
      </c>
      <c r="CN12370" s="53" t="s">
        <v>44060</v>
      </c>
      <c r="CO12370" s="54">
        <v>12</v>
      </c>
      <c r="CP12370" s="54">
        <v>44</v>
      </c>
      <c r="CQ12370" s="55">
        <f t="shared" si="193"/>
        <v>0.27272727272727271</v>
      </c>
      <c r="CR12370" s="52" t="s">
        <v>28921</v>
      </c>
    </row>
    <row r="12371" spans="81:96">
      <c r="CC12371" s="52">
        <v>12370</v>
      </c>
      <c r="CD12371" s="53" t="s">
        <v>29846</v>
      </c>
      <c r="CE12371" s="53" t="s">
        <v>29847</v>
      </c>
      <c r="CF12371" s="54">
        <v>10908</v>
      </c>
      <c r="CG12371" s="54">
        <v>2.5099999999999998</v>
      </c>
      <c r="CH12371" s="54">
        <v>2.423</v>
      </c>
      <c r="CI12371" s="54">
        <v>0.70399999999999996</v>
      </c>
      <c r="CJ12371" s="54">
        <v>226</v>
      </c>
      <c r="CK12371" s="54" t="s">
        <v>28918</v>
      </c>
      <c r="CL12371" s="54">
        <v>1.523E-2</v>
      </c>
      <c r="CM12371" s="54">
        <v>0.82599999999999996</v>
      </c>
      <c r="CN12371" s="53" t="s">
        <v>44060</v>
      </c>
      <c r="CO12371" s="54">
        <v>13</v>
      </c>
      <c r="CP12371" s="54">
        <v>44</v>
      </c>
      <c r="CQ12371" s="55">
        <f t="shared" si="193"/>
        <v>0.29545454545454547</v>
      </c>
      <c r="CR12371" s="52" t="s">
        <v>28921</v>
      </c>
    </row>
    <row r="12372" spans="81:96">
      <c r="CC12372" s="52">
        <v>12371</v>
      </c>
      <c r="CD12372" s="53" t="s">
        <v>29854</v>
      </c>
      <c r="CE12372" s="53" t="s">
        <v>29855</v>
      </c>
      <c r="CF12372" s="54">
        <v>5434</v>
      </c>
      <c r="CG12372" s="54">
        <v>2.379</v>
      </c>
      <c r="CH12372" s="54">
        <v>2.649</v>
      </c>
      <c r="CI12372" s="54">
        <v>0.377</v>
      </c>
      <c r="CJ12372" s="54">
        <v>138</v>
      </c>
      <c r="CK12372" s="54">
        <v>7.4</v>
      </c>
      <c r="CL12372" s="54">
        <v>9.8200000000000006E-3</v>
      </c>
      <c r="CM12372" s="54">
        <v>0.78900000000000003</v>
      </c>
      <c r="CN12372" s="53" t="s">
        <v>44060</v>
      </c>
      <c r="CO12372" s="54">
        <v>14</v>
      </c>
      <c r="CP12372" s="54">
        <v>44</v>
      </c>
      <c r="CQ12372" s="55">
        <f t="shared" si="193"/>
        <v>0.31818181818181818</v>
      </c>
      <c r="CR12372" s="52" t="s">
        <v>28921</v>
      </c>
    </row>
    <row r="12373" spans="81:96">
      <c r="CC12373" s="52">
        <v>12372</v>
      </c>
      <c r="CD12373" s="53" t="s">
        <v>2551</v>
      </c>
      <c r="CE12373" s="53" t="s">
        <v>2550</v>
      </c>
      <c r="CF12373" s="54">
        <v>19636</v>
      </c>
      <c r="CG12373" s="54">
        <v>2.3530000000000002</v>
      </c>
      <c r="CH12373" s="54">
        <v>2.36</v>
      </c>
      <c r="CI12373" s="54">
        <v>0.7</v>
      </c>
      <c r="CJ12373" s="54">
        <v>1461</v>
      </c>
      <c r="CK12373" s="54">
        <v>5.5</v>
      </c>
      <c r="CL12373" s="54">
        <v>2.298E-2</v>
      </c>
      <c r="CM12373" s="54">
        <v>0.35799999999999998</v>
      </c>
      <c r="CN12373" s="53" t="s">
        <v>44060</v>
      </c>
      <c r="CO12373" s="54">
        <v>15</v>
      </c>
      <c r="CP12373" s="54">
        <v>44</v>
      </c>
      <c r="CQ12373" s="55">
        <f t="shared" si="193"/>
        <v>0.34090909090909088</v>
      </c>
      <c r="CR12373" s="52" t="s">
        <v>28921</v>
      </c>
    </row>
    <row r="12374" spans="81:96">
      <c r="CC12374" s="52">
        <v>12373</v>
      </c>
      <c r="CD12374" s="53" t="s">
        <v>44068</v>
      </c>
      <c r="CE12374" s="53" t="s">
        <v>44069</v>
      </c>
      <c r="CF12374" s="54">
        <v>436</v>
      </c>
      <c r="CG12374" s="54">
        <v>2.2730000000000001</v>
      </c>
      <c r="CH12374" s="54">
        <v>1.946</v>
      </c>
      <c r="CI12374" s="54">
        <v>0.53300000000000003</v>
      </c>
      <c r="CJ12374" s="54">
        <v>15</v>
      </c>
      <c r="CK12374" s="54">
        <v>9.4</v>
      </c>
      <c r="CL12374" s="54">
        <v>7.1000000000000002E-4</v>
      </c>
      <c r="CM12374" s="54">
        <v>0.60099999999999998</v>
      </c>
      <c r="CN12374" s="53" t="s">
        <v>44060</v>
      </c>
      <c r="CO12374" s="54">
        <v>16</v>
      </c>
      <c r="CP12374" s="54">
        <v>44</v>
      </c>
      <c r="CQ12374" s="55">
        <f t="shared" si="193"/>
        <v>0.36363636363636365</v>
      </c>
      <c r="CR12374" s="52" t="s">
        <v>28921</v>
      </c>
    </row>
    <row r="12375" spans="81:96">
      <c r="CC12375" s="52">
        <v>12374</v>
      </c>
      <c r="CD12375" s="53" t="s">
        <v>31981</v>
      </c>
      <c r="CE12375" s="53" t="s">
        <v>31982</v>
      </c>
      <c r="CF12375" s="54">
        <v>1126</v>
      </c>
      <c r="CG12375" s="54">
        <v>2.266</v>
      </c>
      <c r="CH12375" s="54">
        <v>2.1949999999999998</v>
      </c>
      <c r="CI12375" s="54">
        <v>0.53800000000000003</v>
      </c>
      <c r="CJ12375" s="54">
        <v>26</v>
      </c>
      <c r="CK12375" s="54">
        <v>8.6999999999999993</v>
      </c>
      <c r="CL12375" s="54">
        <v>2.1099999999999999E-3</v>
      </c>
      <c r="CM12375" s="54">
        <v>0.68200000000000005</v>
      </c>
      <c r="CN12375" s="53" t="s">
        <v>44060</v>
      </c>
      <c r="CO12375" s="54">
        <v>17</v>
      </c>
      <c r="CP12375" s="54">
        <v>44</v>
      </c>
      <c r="CQ12375" s="55">
        <f t="shared" si="193"/>
        <v>0.38636363636363635</v>
      </c>
      <c r="CR12375" s="52" t="s">
        <v>28921</v>
      </c>
    </row>
    <row r="12376" spans="81:96">
      <c r="CC12376" s="52">
        <v>12375</v>
      </c>
      <c r="CD12376" s="53" t="s">
        <v>29860</v>
      </c>
      <c r="CE12376" s="53" t="s">
        <v>29861</v>
      </c>
      <c r="CF12376" s="54">
        <v>12855</v>
      </c>
      <c r="CG12376" s="54">
        <v>2.2530000000000001</v>
      </c>
      <c r="CH12376" s="54">
        <v>2.419</v>
      </c>
      <c r="CI12376" s="54">
        <v>0.44</v>
      </c>
      <c r="CJ12376" s="54">
        <v>298</v>
      </c>
      <c r="CK12376" s="54">
        <v>7.5</v>
      </c>
      <c r="CL12376" s="54">
        <v>2.172E-2</v>
      </c>
      <c r="CM12376" s="54">
        <v>0.70099999999999996</v>
      </c>
      <c r="CN12376" s="53" t="s">
        <v>44060</v>
      </c>
      <c r="CO12376" s="54">
        <v>18</v>
      </c>
      <c r="CP12376" s="54">
        <v>44</v>
      </c>
      <c r="CQ12376" s="55">
        <f t="shared" si="193"/>
        <v>0.40909090909090912</v>
      </c>
      <c r="CR12376" s="52" t="s">
        <v>28921</v>
      </c>
    </row>
    <row r="12377" spans="81:96">
      <c r="CC12377" s="52">
        <v>12376</v>
      </c>
      <c r="CD12377" s="53" t="s">
        <v>31271</v>
      </c>
      <c r="CE12377" s="53" t="s">
        <v>31272</v>
      </c>
      <c r="CF12377" s="54">
        <v>3394</v>
      </c>
      <c r="CG12377" s="54">
        <v>2.0030000000000001</v>
      </c>
      <c r="CH12377" s="54">
        <v>2.0150000000000001</v>
      </c>
      <c r="CI12377" s="54">
        <v>0.26100000000000001</v>
      </c>
      <c r="CJ12377" s="54">
        <v>134</v>
      </c>
      <c r="CK12377" s="54">
        <v>7.5</v>
      </c>
      <c r="CL12377" s="54">
        <v>5.0800000000000003E-3</v>
      </c>
      <c r="CM12377" s="54">
        <v>0.48299999999999998</v>
      </c>
      <c r="CN12377" s="53" t="s">
        <v>44060</v>
      </c>
      <c r="CO12377" s="54">
        <v>19</v>
      </c>
      <c r="CP12377" s="54">
        <v>44</v>
      </c>
      <c r="CQ12377" s="55">
        <f t="shared" si="193"/>
        <v>0.43181818181818182</v>
      </c>
      <c r="CR12377" s="52" t="s">
        <v>28921</v>
      </c>
    </row>
    <row r="12378" spans="81:96">
      <c r="CC12378" s="52">
        <v>12377</v>
      </c>
      <c r="CD12378" s="53" t="s">
        <v>42740</v>
      </c>
      <c r="CE12378" s="53" t="s">
        <v>42741</v>
      </c>
      <c r="CF12378" s="54">
        <v>7075</v>
      </c>
      <c r="CG12378" s="54">
        <v>1.972</v>
      </c>
      <c r="CH12378" s="54">
        <v>1.988</v>
      </c>
      <c r="CI12378" s="54">
        <v>0.44500000000000001</v>
      </c>
      <c r="CJ12378" s="54">
        <v>191</v>
      </c>
      <c r="CK12378" s="54">
        <v>8.8000000000000007</v>
      </c>
      <c r="CL12378" s="54">
        <v>1.214E-2</v>
      </c>
      <c r="CM12378" s="54">
        <v>0.66600000000000004</v>
      </c>
      <c r="CN12378" s="53" t="s">
        <v>44060</v>
      </c>
      <c r="CO12378" s="54">
        <v>20</v>
      </c>
      <c r="CP12378" s="54">
        <v>44</v>
      </c>
      <c r="CQ12378" s="55">
        <f t="shared" si="193"/>
        <v>0.45454545454545453</v>
      </c>
      <c r="CR12378" s="52" t="s">
        <v>28921</v>
      </c>
    </row>
    <row r="12379" spans="81:96">
      <c r="CC12379" s="52">
        <v>12378</v>
      </c>
      <c r="CD12379" s="53" t="s">
        <v>38026</v>
      </c>
      <c r="CE12379" s="53" t="s">
        <v>38027</v>
      </c>
      <c r="CF12379" s="54">
        <v>7364</v>
      </c>
      <c r="CG12379" s="54">
        <v>1.875</v>
      </c>
      <c r="CH12379" s="54">
        <v>1.925</v>
      </c>
      <c r="CI12379" s="54">
        <v>0.34300000000000003</v>
      </c>
      <c r="CJ12379" s="54">
        <v>169</v>
      </c>
      <c r="CK12379" s="54" t="s">
        <v>28918</v>
      </c>
      <c r="CL12379" s="54">
        <v>7.6600000000000001E-3</v>
      </c>
      <c r="CM12379" s="54">
        <v>0.51800000000000002</v>
      </c>
      <c r="CN12379" s="53" t="s">
        <v>44060</v>
      </c>
      <c r="CO12379" s="54">
        <v>21</v>
      </c>
      <c r="CP12379" s="54">
        <v>44</v>
      </c>
      <c r="CQ12379" s="55">
        <f t="shared" si="193"/>
        <v>0.47727272727272729</v>
      </c>
      <c r="CR12379" s="52" t="s">
        <v>28921</v>
      </c>
    </row>
    <row r="12380" spans="81:96">
      <c r="CC12380" s="52">
        <v>12379</v>
      </c>
      <c r="CD12380" s="53" t="s">
        <v>2941</v>
      </c>
      <c r="CE12380" s="53" t="s">
        <v>2939</v>
      </c>
      <c r="CF12380" s="54">
        <v>4592</v>
      </c>
      <c r="CG12380" s="54">
        <v>1.821</v>
      </c>
      <c r="CH12380" s="54">
        <v>1.84</v>
      </c>
      <c r="CI12380" s="54">
        <v>0.28499999999999998</v>
      </c>
      <c r="CJ12380" s="54">
        <v>1265</v>
      </c>
      <c r="CK12380" s="54">
        <v>2.2999999999999998</v>
      </c>
      <c r="CL12380" s="54">
        <v>1.387E-2</v>
      </c>
      <c r="CM12380" s="54">
        <v>0.38</v>
      </c>
      <c r="CN12380" s="53" t="s">
        <v>44060</v>
      </c>
      <c r="CO12380" s="54">
        <v>22</v>
      </c>
      <c r="CP12380" s="54">
        <v>44</v>
      </c>
      <c r="CQ12380" s="55">
        <f t="shared" si="193"/>
        <v>0.5</v>
      </c>
      <c r="CR12380" s="52" t="s">
        <v>28938</v>
      </c>
    </row>
    <row r="12381" spans="81:96">
      <c r="CC12381" s="52">
        <v>12380</v>
      </c>
      <c r="CD12381" s="53" t="s">
        <v>44070</v>
      </c>
      <c r="CE12381" s="53" t="s">
        <v>44071</v>
      </c>
      <c r="CF12381" s="54">
        <v>447</v>
      </c>
      <c r="CG12381" s="54">
        <v>1.788</v>
      </c>
      <c r="CH12381" s="54">
        <v>1.171</v>
      </c>
      <c r="CI12381" s="54">
        <v>0.30599999999999999</v>
      </c>
      <c r="CJ12381" s="54">
        <v>36</v>
      </c>
      <c r="CK12381" s="54">
        <v>7.1</v>
      </c>
      <c r="CL12381" s="54">
        <v>3.6000000000000002E-4</v>
      </c>
      <c r="CM12381" s="54">
        <v>0.13900000000000001</v>
      </c>
      <c r="CN12381" s="53" t="s">
        <v>44060</v>
      </c>
      <c r="CO12381" s="54">
        <v>23</v>
      </c>
      <c r="CP12381" s="54">
        <v>44</v>
      </c>
      <c r="CQ12381" s="55">
        <f t="shared" si="193"/>
        <v>0.52272727272727271</v>
      </c>
      <c r="CR12381" s="52" t="s">
        <v>28938</v>
      </c>
    </row>
    <row r="12382" spans="81:96">
      <c r="CC12382" s="52">
        <v>12381</v>
      </c>
      <c r="CD12382" s="53" t="s">
        <v>31277</v>
      </c>
      <c r="CE12382" s="53" t="s">
        <v>31278</v>
      </c>
      <c r="CF12382" s="54">
        <v>1441</v>
      </c>
      <c r="CG12382" s="54">
        <v>1.5680000000000001</v>
      </c>
      <c r="CH12382" s="54">
        <v>1.6579999999999999</v>
      </c>
      <c r="CI12382" s="54">
        <v>0.30099999999999999</v>
      </c>
      <c r="CJ12382" s="54">
        <v>93</v>
      </c>
      <c r="CK12382" s="54">
        <v>6.1</v>
      </c>
      <c r="CL12382" s="54">
        <v>2.9099999999999998E-3</v>
      </c>
      <c r="CM12382" s="54">
        <v>0.45100000000000001</v>
      </c>
      <c r="CN12382" s="53" t="s">
        <v>44060</v>
      </c>
      <c r="CO12382" s="54">
        <v>24</v>
      </c>
      <c r="CP12382" s="54">
        <v>44</v>
      </c>
      <c r="CQ12382" s="55">
        <f t="shared" si="193"/>
        <v>0.54545454545454541</v>
      </c>
      <c r="CR12382" s="52" t="s">
        <v>28938</v>
      </c>
    </row>
    <row r="12383" spans="81:96">
      <c r="CC12383" s="52">
        <v>12382</v>
      </c>
      <c r="CD12383" s="53" t="s">
        <v>42746</v>
      </c>
      <c r="CE12383" s="53" t="s">
        <v>42747</v>
      </c>
      <c r="CF12383" s="54">
        <v>5410</v>
      </c>
      <c r="CG12383" s="54">
        <v>1.482</v>
      </c>
      <c r="CH12383" s="54">
        <v>1.1639999999999999</v>
      </c>
      <c r="CI12383" s="54">
        <v>0.65500000000000003</v>
      </c>
      <c r="CJ12383" s="54">
        <v>110</v>
      </c>
      <c r="CK12383" s="54" t="s">
        <v>28918</v>
      </c>
      <c r="CL12383" s="54">
        <v>3.7000000000000002E-3</v>
      </c>
      <c r="CM12383" s="54">
        <v>0.39</v>
      </c>
      <c r="CN12383" s="53" t="s">
        <v>44060</v>
      </c>
      <c r="CO12383" s="54">
        <v>25</v>
      </c>
      <c r="CP12383" s="54">
        <v>44</v>
      </c>
      <c r="CQ12383" s="55">
        <f t="shared" si="193"/>
        <v>0.56818181818181823</v>
      </c>
      <c r="CR12383" s="52" t="s">
        <v>28938</v>
      </c>
    </row>
    <row r="12384" spans="81:96">
      <c r="CC12384" s="52">
        <v>12383</v>
      </c>
      <c r="CD12384" s="53" t="s">
        <v>44072</v>
      </c>
      <c r="CE12384" s="53" t="s">
        <v>44073</v>
      </c>
      <c r="CF12384" s="54">
        <v>4368</v>
      </c>
      <c r="CG12384" s="54">
        <v>1.4359999999999999</v>
      </c>
      <c r="CH12384" s="54">
        <v>1.631</v>
      </c>
      <c r="CI12384" s="54">
        <v>0.25800000000000001</v>
      </c>
      <c r="CJ12384" s="54">
        <v>151</v>
      </c>
      <c r="CK12384" s="54" t="s">
        <v>28918</v>
      </c>
      <c r="CL12384" s="54">
        <v>5.0600000000000003E-3</v>
      </c>
      <c r="CM12384" s="54">
        <v>0.54400000000000004</v>
      </c>
      <c r="CN12384" s="53" t="s">
        <v>44060</v>
      </c>
      <c r="CO12384" s="54">
        <v>26</v>
      </c>
      <c r="CP12384" s="54">
        <v>44</v>
      </c>
      <c r="CQ12384" s="55">
        <f t="shared" si="193"/>
        <v>0.59090909090909094</v>
      </c>
      <c r="CR12384" s="52" t="s">
        <v>28938</v>
      </c>
    </row>
    <row r="12385" spans="81:96">
      <c r="CC12385" s="52">
        <v>12384</v>
      </c>
      <c r="CD12385" s="53" t="s">
        <v>44074</v>
      </c>
      <c r="CE12385" s="53" t="s">
        <v>44075</v>
      </c>
      <c r="CF12385" s="54">
        <v>1270</v>
      </c>
      <c r="CG12385" s="54">
        <v>1.3480000000000001</v>
      </c>
      <c r="CH12385" s="54">
        <v>1.2270000000000001</v>
      </c>
      <c r="CI12385" s="54">
        <v>0.54900000000000004</v>
      </c>
      <c r="CJ12385" s="54">
        <v>51</v>
      </c>
      <c r="CK12385" s="54">
        <v>7.5</v>
      </c>
      <c r="CL12385" s="54">
        <v>2.0600000000000002E-3</v>
      </c>
      <c r="CM12385" s="54">
        <v>0.36899999999999999</v>
      </c>
      <c r="CN12385" s="53" t="s">
        <v>44060</v>
      </c>
      <c r="CO12385" s="54">
        <v>27</v>
      </c>
      <c r="CP12385" s="54">
        <v>44</v>
      </c>
      <c r="CQ12385" s="55">
        <f t="shared" si="193"/>
        <v>0.61363636363636365</v>
      </c>
      <c r="CR12385" s="52" t="s">
        <v>28938</v>
      </c>
    </row>
    <row r="12386" spans="81:96">
      <c r="CC12386" s="52">
        <v>12385</v>
      </c>
      <c r="CD12386" s="53" t="s">
        <v>31378</v>
      </c>
      <c r="CE12386" s="53" t="s">
        <v>31379</v>
      </c>
      <c r="CF12386" s="54">
        <v>927</v>
      </c>
      <c r="CG12386" s="54">
        <v>1.25</v>
      </c>
      <c r="CH12386" s="54">
        <v>1.4830000000000001</v>
      </c>
      <c r="CI12386" s="54">
        <v>0.378</v>
      </c>
      <c r="CJ12386" s="54">
        <v>45</v>
      </c>
      <c r="CK12386" s="54">
        <v>7.8</v>
      </c>
      <c r="CL12386" s="54">
        <v>1.41E-3</v>
      </c>
      <c r="CM12386" s="54">
        <v>0.375</v>
      </c>
      <c r="CN12386" s="53" t="s">
        <v>44060</v>
      </c>
      <c r="CO12386" s="54">
        <v>28</v>
      </c>
      <c r="CP12386" s="54">
        <v>44</v>
      </c>
      <c r="CQ12386" s="55">
        <f t="shared" si="193"/>
        <v>0.63636363636363635</v>
      </c>
      <c r="CR12386" s="52" t="s">
        <v>28938</v>
      </c>
    </row>
    <row r="12387" spans="81:96">
      <c r="CC12387" s="52">
        <v>12386</v>
      </c>
      <c r="CD12387" s="53" t="s">
        <v>38038</v>
      </c>
      <c r="CE12387" s="53" t="s">
        <v>38039</v>
      </c>
      <c r="CF12387" s="54">
        <v>23666</v>
      </c>
      <c r="CG12387" s="54">
        <v>1.216</v>
      </c>
      <c r="CH12387" s="54">
        <v>1.165</v>
      </c>
      <c r="CI12387" s="54">
        <v>0.38700000000000001</v>
      </c>
      <c r="CJ12387" s="54">
        <v>1030</v>
      </c>
      <c r="CK12387" s="54">
        <v>8.8000000000000007</v>
      </c>
      <c r="CL12387" s="54">
        <v>4.5499999999999999E-2</v>
      </c>
      <c r="CM12387" s="54">
        <v>0.41499999999999998</v>
      </c>
      <c r="CN12387" s="53" t="s">
        <v>44060</v>
      </c>
      <c r="CO12387" s="54">
        <v>29</v>
      </c>
      <c r="CP12387" s="54">
        <v>44</v>
      </c>
      <c r="CQ12387" s="55">
        <f t="shared" si="193"/>
        <v>0.65909090909090906</v>
      </c>
      <c r="CR12387" s="52" t="s">
        <v>28938</v>
      </c>
    </row>
    <row r="12388" spans="81:96">
      <c r="CC12388" s="52">
        <v>12387</v>
      </c>
      <c r="CD12388" s="53" t="s">
        <v>31733</v>
      </c>
      <c r="CE12388" s="53" t="s">
        <v>31734</v>
      </c>
      <c r="CF12388" s="54">
        <v>3328</v>
      </c>
      <c r="CG12388" s="54">
        <v>1.179</v>
      </c>
      <c r="CH12388" s="54">
        <v>1.2250000000000001</v>
      </c>
      <c r="CI12388" s="54">
        <v>0.2</v>
      </c>
      <c r="CJ12388" s="54">
        <v>105</v>
      </c>
      <c r="CK12388" s="54">
        <v>9.1999999999999993</v>
      </c>
      <c r="CL12388" s="54">
        <v>3.7499999999999999E-3</v>
      </c>
      <c r="CM12388" s="54">
        <v>0.316</v>
      </c>
      <c r="CN12388" s="53" t="s">
        <v>44060</v>
      </c>
      <c r="CO12388" s="54">
        <v>30</v>
      </c>
      <c r="CP12388" s="54">
        <v>44</v>
      </c>
      <c r="CQ12388" s="55">
        <f t="shared" si="193"/>
        <v>0.68181818181818177</v>
      </c>
      <c r="CR12388" s="52" t="s">
        <v>28938</v>
      </c>
    </row>
    <row r="12389" spans="81:96">
      <c r="CC12389" s="52">
        <v>12388</v>
      </c>
      <c r="CD12389" s="53" t="s">
        <v>42748</v>
      </c>
      <c r="CE12389" s="53" t="s">
        <v>42749</v>
      </c>
      <c r="CF12389" s="54">
        <v>1193</v>
      </c>
      <c r="CG12389" s="54">
        <v>1.167</v>
      </c>
      <c r="CH12389" s="54">
        <v>0.94399999999999995</v>
      </c>
      <c r="CI12389" s="54">
        <v>5.6000000000000001E-2</v>
      </c>
      <c r="CJ12389" s="54">
        <v>108</v>
      </c>
      <c r="CK12389" s="54">
        <v>7.1</v>
      </c>
      <c r="CL12389" s="54">
        <v>2.49E-3</v>
      </c>
      <c r="CM12389" s="54">
        <v>0.312</v>
      </c>
      <c r="CN12389" s="53" t="s">
        <v>44060</v>
      </c>
      <c r="CO12389" s="54">
        <v>31</v>
      </c>
      <c r="CP12389" s="54">
        <v>44</v>
      </c>
      <c r="CQ12389" s="55">
        <f t="shared" si="193"/>
        <v>0.70454545454545459</v>
      </c>
      <c r="CR12389" s="52" t="s">
        <v>28938</v>
      </c>
    </row>
    <row r="12390" spans="81:96">
      <c r="CC12390" s="52">
        <v>12389</v>
      </c>
      <c r="CD12390" s="53" t="s">
        <v>32037</v>
      </c>
      <c r="CE12390" s="53" t="s">
        <v>32038</v>
      </c>
      <c r="CF12390" s="54">
        <v>362</v>
      </c>
      <c r="CG12390" s="54">
        <v>1</v>
      </c>
      <c r="CH12390" s="54">
        <v>1.22</v>
      </c>
      <c r="CI12390" s="54">
        <v>0.2</v>
      </c>
      <c r="CJ12390" s="54">
        <v>5</v>
      </c>
      <c r="CK12390" s="54">
        <v>7.4</v>
      </c>
      <c r="CL12390" s="54">
        <v>8.3000000000000001E-4</v>
      </c>
      <c r="CM12390" s="54">
        <v>0.47799999999999998</v>
      </c>
      <c r="CN12390" s="53" t="s">
        <v>44060</v>
      </c>
      <c r="CO12390" s="54">
        <v>32</v>
      </c>
      <c r="CP12390" s="54">
        <v>44</v>
      </c>
      <c r="CQ12390" s="55">
        <f t="shared" si="193"/>
        <v>0.72727272727272729</v>
      </c>
      <c r="CR12390" s="52" t="s">
        <v>28938</v>
      </c>
    </row>
    <row r="12391" spans="81:96">
      <c r="CC12391" s="52">
        <v>12390</v>
      </c>
      <c r="CD12391" s="53" t="s">
        <v>42750</v>
      </c>
      <c r="CE12391" s="53" t="s">
        <v>42751</v>
      </c>
      <c r="CF12391" s="54">
        <v>545</v>
      </c>
      <c r="CG12391" s="54">
        <v>1</v>
      </c>
      <c r="CH12391" s="54">
        <v>0.95</v>
      </c>
      <c r="CI12391" s="54">
        <v>0.23300000000000001</v>
      </c>
      <c r="CJ12391" s="54">
        <v>43</v>
      </c>
      <c r="CK12391" s="54">
        <v>6</v>
      </c>
      <c r="CL12391" s="54">
        <v>1.3500000000000001E-3</v>
      </c>
      <c r="CM12391" s="54">
        <v>0.30399999999999999</v>
      </c>
      <c r="CN12391" s="53" t="s">
        <v>44060</v>
      </c>
      <c r="CO12391" s="54">
        <v>33</v>
      </c>
      <c r="CP12391" s="54">
        <v>44</v>
      </c>
      <c r="CQ12391" s="55">
        <f t="shared" si="193"/>
        <v>0.75</v>
      </c>
      <c r="CR12391" s="52" t="s">
        <v>28953</v>
      </c>
    </row>
    <row r="12392" spans="81:96">
      <c r="CC12392" s="52">
        <v>12391</v>
      </c>
      <c r="CD12392" s="53" t="s">
        <v>44076</v>
      </c>
      <c r="CE12392" s="53" t="s">
        <v>44077</v>
      </c>
      <c r="CF12392" s="54">
        <v>850</v>
      </c>
      <c r="CG12392" s="54">
        <v>0.85199999999999998</v>
      </c>
      <c r="CH12392" s="54">
        <v>0.78300000000000003</v>
      </c>
      <c r="CI12392" s="54">
        <v>0.16500000000000001</v>
      </c>
      <c r="CJ12392" s="54">
        <v>109</v>
      </c>
      <c r="CK12392" s="54">
        <v>9.1999999999999993</v>
      </c>
      <c r="CL12392" s="54">
        <v>1.0399999999999999E-3</v>
      </c>
      <c r="CM12392" s="54">
        <v>0.16400000000000001</v>
      </c>
      <c r="CN12392" s="53" t="s">
        <v>44060</v>
      </c>
      <c r="CO12392" s="54">
        <v>34</v>
      </c>
      <c r="CP12392" s="54">
        <v>44</v>
      </c>
      <c r="CQ12392" s="55">
        <f t="shared" si="193"/>
        <v>0.77272727272727271</v>
      </c>
      <c r="CR12392" s="52" t="s">
        <v>28953</v>
      </c>
    </row>
    <row r="12393" spans="81:96">
      <c r="CC12393" s="52">
        <v>12392</v>
      </c>
      <c r="CD12393" s="53" t="s">
        <v>29914</v>
      </c>
      <c r="CE12393" s="53" t="s">
        <v>29915</v>
      </c>
      <c r="CF12393" s="54">
        <v>424</v>
      </c>
      <c r="CG12393" s="54">
        <v>0.83599999999999997</v>
      </c>
      <c r="CH12393" s="54">
        <v>0.68600000000000005</v>
      </c>
      <c r="CI12393" s="54"/>
      <c r="CJ12393" s="54"/>
      <c r="CK12393" s="54">
        <v>6.8</v>
      </c>
      <c r="CL12393" s="54">
        <v>7.1000000000000002E-4</v>
      </c>
      <c r="CM12393" s="54">
        <v>0.184</v>
      </c>
      <c r="CN12393" s="53" t="s">
        <v>44060</v>
      </c>
      <c r="CO12393" s="54">
        <v>35</v>
      </c>
      <c r="CP12393" s="54">
        <v>44</v>
      </c>
      <c r="CQ12393" s="55">
        <f t="shared" si="193"/>
        <v>0.79545454545454541</v>
      </c>
      <c r="CR12393" s="52" t="s">
        <v>28953</v>
      </c>
    </row>
    <row r="12394" spans="81:96">
      <c r="CC12394" s="52">
        <v>12393</v>
      </c>
      <c r="CD12394" s="53" t="s">
        <v>30605</v>
      </c>
      <c r="CE12394" s="53" t="s">
        <v>30606</v>
      </c>
      <c r="CF12394" s="54">
        <v>229</v>
      </c>
      <c r="CG12394" s="54">
        <v>0.76</v>
      </c>
      <c r="CH12394" s="54">
        <v>0.57599999999999996</v>
      </c>
      <c r="CI12394" s="54">
        <v>0.23699999999999999</v>
      </c>
      <c r="CJ12394" s="54">
        <v>93</v>
      </c>
      <c r="CK12394" s="54">
        <v>2.9</v>
      </c>
      <c r="CL12394" s="54">
        <v>1.15E-3</v>
      </c>
      <c r="CM12394" s="54">
        <v>0.23400000000000001</v>
      </c>
      <c r="CN12394" s="53" t="s">
        <v>44060</v>
      </c>
      <c r="CO12394" s="54">
        <v>36</v>
      </c>
      <c r="CP12394" s="54">
        <v>44</v>
      </c>
      <c r="CQ12394" s="55">
        <f t="shared" si="193"/>
        <v>0.81818181818181823</v>
      </c>
      <c r="CR12394" s="52" t="s">
        <v>28953</v>
      </c>
    </row>
    <row r="12395" spans="81:96">
      <c r="CC12395" s="52">
        <v>12394</v>
      </c>
      <c r="CD12395" s="53" t="s">
        <v>7641</v>
      </c>
      <c r="CE12395" s="53" t="s">
        <v>7639</v>
      </c>
      <c r="CF12395" s="54">
        <v>2467</v>
      </c>
      <c r="CG12395" s="54">
        <v>0.72299999999999998</v>
      </c>
      <c r="CH12395" s="54">
        <v>0.56100000000000005</v>
      </c>
      <c r="CI12395" s="54">
        <v>0.20200000000000001</v>
      </c>
      <c r="CJ12395" s="54">
        <v>302</v>
      </c>
      <c r="CK12395" s="54">
        <v>9.9</v>
      </c>
      <c r="CL12395" s="54">
        <v>2.7799999999999999E-3</v>
      </c>
      <c r="CM12395" s="54">
        <v>0.128</v>
      </c>
      <c r="CN12395" s="53" t="s">
        <v>44060</v>
      </c>
      <c r="CO12395" s="54">
        <v>37</v>
      </c>
      <c r="CP12395" s="54">
        <v>44</v>
      </c>
      <c r="CQ12395" s="55">
        <f t="shared" si="193"/>
        <v>0.84090909090909094</v>
      </c>
      <c r="CR12395" s="52" t="s">
        <v>28953</v>
      </c>
    </row>
    <row r="12396" spans="81:96">
      <c r="CC12396" s="52">
        <v>12395</v>
      </c>
      <c r="CD12396" s="53" t="s">
        <v>32061</v>
      </c>
      <c r="CE12396" s="53" t="s">
        <v>32062</v>
      </c>
      <c r="CF12396" s="54">
        <v>259</v>
      </c>
      <c r="CG12396" s="54">
        <v>0.69</v>
      </c>
      <c r="CH12396" s="54">
        <v>0.71699999999999997</v>
      </c>
      <c r="CI12396" s="54">
        <v>0.28599999999999998</v>
      </c>
      <c r="CJ12396" s="54">
        <v>7</v>
      </c>
      <c r="CK12396" s="54">
        <v>7.5</v>
      </c>
      <c r="CL12396" s="54">
        <v>5.8E-4</v>
      </c>
      <c r="CM12396" s="54">
        <v>0.371</v>
      </c>
      <c r="CN12396" s="53" t="s">
        <v>44060</v>
      </c>
      <c r="CO12396" s="54">
        <v>38</v>
      </c>
      <c r="CP12396" s="54">
        <v>44</v>
      </c>
      <c r="CQ12396" s="55">
        <f t="shared" si="193"/>
        <v>0.86363636363636365</v>
      </c>
      <c r="CR12396" s="52" t="s">
        <v>28953</v>
      </c>
    </row>
    <row r="12397" spans="81:96">
      <c r="CC12397" s="52">
        <v>12396</v>
      </c>
      <c r="CD12397" s="53" t="s">
        <v>29918</v>
      </c>
      <c r="CE12397" s="53" t="s">
        <v>29919</v>
      </c>
      <c r="CF12397" s="54">
        <v>80</v>
      </c>
      <c r="CG12397" s="54">
        <v>0.53800000000000003</v>
      </c>
      <c r="CH12397" s="54">
        <v>0.53800000000000003</v>
      </c>
      <c r="CI12397" s="54">
        <v>4.2000000000000003E-2</v>
      </c>
      <c r="CJ12397" s="54">
        <v>72</v>
      </c>
      <c r="CK12397" s="54"/>
      <c r="CL12397" s="54">
        <v>2.3000000000000001E-4</v>
      </c>
      <c r="CM12397" s="54">
        <v>0.11</v>
      </c>
      <c r="CN12397" s="53" t="s">
        <v>44060</v>
      </c>
      <c r="CO12397" s="54">
        <v>39</v>
      </c>
      <c r="CP12397" s="54">
        <v>44</v>
      </c>
      <c r="CQ12397" s="55">
        <f t="shared" si="193"/>
        <v>0.88636363636363635</v>
      </c>
      <c r="CR12397" s="52" t="s">
        <v>28953</v>
      </c>
    </row>
    <row r="12398" spans="81:96">
      <c r="CC12398" s="52">
        <v>12397</v>
      </c>
      <c r="CD12398" s="53" t="s">
        <v>31305</v>
      </c>
      <c r="CE12398" s="53" t="s">
        <v>31306</v>
      </c>
      <c r="CF12398" s="54">
        <v>680</v>
      </c>
      <c r="CG12398" s="54">
        <v>0.50600000000000001</v>
      </c>
      <c r="CH12398" s="54">
        <v>0.56100000000000005</v>
      </c>
      <c r="CI12398" s="54">
        <v>5.2999999999999999E-2</v>
      </c>
      <c r="CJ12398" s="54">
        <v>132</v>
      </c>
      <c r="CK12398" s="54" t="s">
        <v>28918</v>
      </c>
      <c r="CL12398" s="54">
        <v>3.5E-4</v>
      </c>
      <c r="CM12398" s="54">
        <v>0.14099999999999999</v>
      </c>
      <c r="CN12398" s="53" t="s">
        <v>44060</v>
      </c>
      <c r="CO12398" s="54">
        <v>40</v>
      </c>
      <c r="CP12398" s="54">
        <v>44</v>
      </c>
      <c r="CQ12398" s="55">
        <f t="shared" si="193"/>
        <v>0.90909090909090906</v>
      </c>
      <c r="CR12398" s="52" t="s">
        <v>28953</v>
      </c>
    </row>
    <row r="12399" spans="81:96">
      <c r="CC12399" s="52">
        <v>12398</v>
      </c>
      <c r="CD12399" s="53" t="s">
        <v>33496</v>
      </c>
      <c r="CE12399" s="53" t="s">
        <v>33497</v>
      </c>
      <c r="CF12399" s="54">
        <v>1071</v>
      </c>
      <c r="CG12399" s="54">
        <v>0.503</v>
      </c>
      <c r="CH12399" s="54">
        <v>0.47099999999999997</v>
      </c>
      <c r="CI12399" s="54">
        <v>0.122</v>
      </c>
      <c r="CJ12399" s="54">
        <v>82</v>
      </c>
      <c r="CK12399" s="54">
        <v>6.5</v>
      </c>
      <c r="CL12399" s="54">
        <v>1.4499999999999999E-3</v>
      </c>
      <c r="CM12399" s="54">
        <v>8.7999999999999995E-2</v>
      </c>
      <c r="CN12399" s="53" t="s">
        <v>44060</v>
      </c>
      <c r="CO12399" s="54">
        <v>41</v>
      </c>
      <c r="CP12399" s="54">
        <v>44</v>
      </c>
      <c r="CQ12399" s="55">
        <f t="shared" si="193"/>
        <v>0.93181818181818177</v>
      </c>
      <c r="CR12399" s="52" t="s">
        <v>28953</v>
      </c>
    </row>
    <row r="12400" spans="81:96">
      <c r="CC12400" s="52">
        <v>12399</v>
      </c>
      <c r="CD12400" s="53" t="s">
        <v>26526</v>
      </c>
      <c r="CE12400" s="53" t="s">
        <v>26524</v>
      </c>
      <c r="CF12400" s="54">
        <v>1059</v>
      </c>
      <c r="CG12400" s="54">
        <v>0.47599999999999998</v>
      </c>
      <c r="CH12400" s="54">
        <v>0.47199999999999998</v>
      </c>
      <c r="CI12400" s="54">
        <v>6.8000000000000005E-2</v>
      </c>
      <c r="CJ12400" s="54">
        <v>176</v>
      </c>
      <c r="CK12400" s="54" t="s">
        <v>28918</v>
      </c>
      <c r="CL12400" s="54">
        <v>1.17E-3</v>
      </c>
      <c r="CM12400" s="54">
        <v>0.108</v>
      </c>
      <c r="CN12400" s="53" t="s">
        <v>44060</v>
      </c>
      <c r="CO12400" s="54">
        <v>42</v>
      </c>
      <c r="CP12400" s="54">
        <v>44</v>
      </c>
      <c r="CQ12400" s="55">
        <f t="shared" si="193"/>
        <v>0.95454545454545459</v>
      </c>
      <c r="CR12400" s="52" t="s">
        <v>28953</v>
      </c>
    </row>
    <row r="12401" spans="81:96">
      <c r="CC12401" s="52">
        <v>12400</v>
      </c>
      <c r="CD12401" s="53" t="s">
        <v>44078</v>
      </c>
      <c r="CE12401" s="53" t="s">
        <v>44079</v>
      </c>
      <c r="CF12401" s="54">
        <v>337</v>
      </c>
      <c r="CG12401" s="54">
        <v>0.42199999999999999</v>
      </c>
      <c r="CH12401" s="54">
        <v>0.33900000000000002</v>
      </c>
      <c r="CI12401" s="54">
        <v>0.17499999999999999</v>
      </c>
      <c r="CJ12401" s="54">
        <v>80</v>
      </c>
      <c r="CK12401" s="54">
        <v>8.5</v>
      </c>
      <c r="CL12401" s="54">
        <v>3.4000000000000002E-4</v>
      </c>
      <c r="CM12401" s="54">
        <v>6.4000000000000001E-2</v>
      </c>
      <c r="CN12401" s="53" t="s">
        <v>44060</v>
      </c>
      <c r="CO12401" s="54">
        <v>43</v>
      </c>
      <c r="CP12401" s="54">
        <v>44</v>
      </c>
      <c r="CQ12401" s="55">
        <f t="shared" si="193"/>
        <v>0.97727272727272729</v>
      </c>
      <c r="CR12401" s="52" t="s">
        <v>28953</v>
      </c>
    </row>
    <row r="12402" spans="81:96">
      <c r="CC12402" s="52">
        <v>12401</v>
      </c>
      <c r="CD12402" s="53" t="s">
        <v>5897</v>
      </c>
      <c r="CE12402" s="53" t="s">
        <v>5896</v>
      </c>
      <c r="CF12402" s="54">
        <v>1503</v>
      </c>
      <c r="CG12402" s="54">
        <v>0.29199999999999998</v>
      </c>
      <c r="CH12402" s="54">
        <v>0.25700000000000001</v>
      </c>
      <c r="CI12402" s="54">
        <v>2.1999999999999999E-2</v>
      </c>
      <c r="CJ12402" s="54">
        <v>670</v>
      </c>
      <c r="CK12402" s="54">
        <v>4.7</v>
      </c>
      <c r="CL12402" s="54">
        <v>2.48E-3</v>
      </c>
      <c r="CM12402" s="54">
        <v>4.2000000000000003E-2</v>
      </c>
      <c r="CN12402" s="53" t="s">
        <v>44060</v>
      </c>
      <c r="CO12402" s="54">
        <v>44</v>
      </c>
      <c r="CP12402" s="54">
        <v>44</v>
      </c>
      <c r="CQ12402" s="55">
        <f t="shared" si="193"/>
        <v>1</v>
      </c>
      <c r="CR12402" s="52" t="s">
        <v>28953</v>
      </c>
    </row>
    <row r="12403" spans="81:96">
      <c r="CC12403" s="52">
        <v>12402</v>
      </c>
      <c r="CD12403" s="53" t="s">
        <v>44080</v>
      </c>
      <c r="CE12403" s="53" t="s">
        <v>44081</v>
      </c>
      <c r="CF12403" s="54">
        <v>8810</v>
      </c>
      <c r="CG12403" s="54">
        <v>5.0380000000000003</v>
      </c>
      <c r="CH12403" s="54">
        <v>6.8289999999999997</v>
      </c>
      <c r="CI12403" s="54">
        <v>0.70599999999999996</v>
      </c>
      <c r="CJ12403" s="54">
        <v>136</v>
      </c>
      <c r="CK12403" s="54">
        <v>9.6</v>
      </c>
      <c r="CL12403" s="54">
        <v>9.8499999999999994E-3</v>
      </c>
      <c r="CM12403" s="54">
        <v>1.863</v>
      </c>
      <c r="CN12403" s="53" t="s">
        <v>44082</v>
      </c>
      <c r="CO12403" s="54">
        <v>1</v>
      </c>
      <c r="CP12403" s="54">
        <v>81</v>
      </c>
      <c r="CQ12403" s="55">
        <f t="shared" si="193"/>
        <v>1.2345679012345678E-2</v>
      </c>
      <c r="CR12403" s="52" t="s">
        <v>28907</v>
      </c>
    </row>
    <row r="12404" spans="81:96">
      <c r="CC12404" s="52">
        <v>12403</v>
      </c>
      <c r="CD12404" s="53" t="s">
        <v>44083</v>
      </c>
      <c r="CE12404" s="53" t="s">
        <v>44084</v>
      </c>
      <c r="CF12404" s="54">
        <v>11360</v>
      </c>
      <c r="CG12404" s="54">
        <v>5.0250000000000004</v>
      </c>
      <c r="CH12404" s="54">
        <v>5.0999999999999996</v>
      </c>
      <c r="CI12404" s="54">
        <v>1.647</v>
      </c>
      <c r="CJ12404" s="54">
        <v>249</v>
      </c>
      <c r="CK12404" s="54">
        <v>6.4</v>
      </c>
      <c r="CL12404" s="54">
        <v>2.3279999999999999E-2</v>
      </c>
      <c r="CM12404" s="54">
        <v>1.484</v>
      </c>
      <c r="CN12404" s="53" t="s">
        <v>44082</v>
      </c>
      <c r="CO12404" s="54">
        <v>2</v>
      </c>
      <c r="CP12404" s="54">
        <v>81</v>
      </c>
      <c r="CQ12404" s="55">
        <f t="shared" si="193"/>
        <v>2.4691358024691357E-2</v>
      </c>
      <c r="CR12404" s="52" t="s">
        <v>28907</v>
      </c>
    </row>
    <row r="12405" spans="81:96">
      <c r="CC12405" s="52">
        <v>12404</v>
      </c>
      <c r="CD12405" s="53" t="s">
        <v>41883</v>
      </c>
      <c r="CE12405" s="53" t="s">
        <v>41884</v>
      </c>
      <c r="CF12405" s="54">
        <v>20779</v>
      </c>
      <c r="CG12405" s="54">
        <v>4.3620000000000001</v>
      </c>
      <c r="CH12405" s="54">
        <v>5.0839999999999996</v>
      </c>
      <c r="CI12405" s="54">
        <v>0.84499999999999997</v>
      </c>
      <c r="CJ12405" s="54">
        <v>336</v>
      </c>
      <c r="CK12405" s="54">
        <v>7.8</v>
      </c>
      <c r="CL12405" s="54">
        <v>3.7069999999999999E-2</v>
      </c>
      <c r="CM12405" s="54">
        <v>1.5249999999999999</v>
      </c>
      <c r="CN12405" s="53" t="s">
        <v>44082</v>
      </c>
      <c r="CO12405" s="54">
        <v>3</v>
      </c>
      <c r="CP12405" s="54">
        <v>81</v>
      </c>
      <c r="CQ12405" s="55">
        <f t="shared" si="193"/>
        <v>3.7037037037037035E-2</v>
      </c>
      <c r="CR12405" s="52" t="s">
        <v>28907</v>
      </c>
    </row>
    <row r="12406" spans="81:96">
      <c r="CC12406" s="52">
        <v>12405</v>
      </c>
      <c r="CD12406" s="53" t="s">
        <v>43011</v>
      </c>
      <c r="CE12406" s="53" t="s">
        <v>43012</v>
      </c>
      <c r="CF12406" s="54">
        <v>2532</v>
      </c>
      <c r="CG12406" s="54">
        <v>4.2590000000000003</v>
      </c>
      <c r="CH12406" s="54">
        <v>5.444</v>
      </c>
      <c r="CI12406" s="54">
        <v>1</v>
      </c>
      <c r="CJ12406" s="54">
        <v>24</v>
      </c>
      <c r="CK12406" s="54">
        <v>9.6999999999999993</v>
      </c>
      <c r="CL12406" s="54">
        <v>3.9500000000000004E-3</v>
      </c>
      <c r="CM12406" s="54">
        <v>1.841</v>
      </c>
      <c r="CN12406" s="53" t="s">
        <v>44082</v>
      </c>
      <c r="CO12406" s="54">
        <v>4</v>
      </c>
      <c r="CP12406" s="54">
        <v>81</v>
      </c>
      <c r="CQ12406" s="55">
        <f t="shared" si="193"/>
        <v>4.9382716049382713E-2</v>
      </c>
      <c r="CR12406" s="52" t="s">
        <v>28907</v>
      </c>
    </row>
    <row r="12407" spans="81:96">
      <c r="CC12407" s="52">
        <v>12406</v>
      </c>
      <c r="CD12407" s="53" t="s">
        <v>37780</v>
      </c>
      <c r="CE12407" s="53" t="s">
        <v>37781</v>
      </c>
      <c r="CF12407" s="54">
        <v>529</v>
      </c>
      <c r="CG12407" s="54">
        <v>4.1760000000000002</v>
      </c>
      <c r="CH12407" s="54">
        <v>6.0709999999999997</v>
      </c>
      <c r="CI12407" s="54">
        <v>0</v>
      </c>
      <c r="CJ12407" s="54">
        <v>8</v>
      </c>
      <c r="CK12407" s="54">
        <v>6.6</v>
      </c>
      <c r="CL12407" s="54">
        <v>1.0499999999999999E-3</v>
      </c>
      <c r="CM12407" s="54">
        <v>1.58</v>
      </c>
      <c r="CN12407" s="53" t="s">
        <v>44082</v>
      </c>
      <c r="CO12407" s="54">
        <v>5</v>
      </c>
      <c r="CP12407" s="54">
        <v>81</v>
      </c>
      <c r="CQ12407" s="55">
        <f t="shared" si="193"/>
        <v>6.1728395061728392E-2</v>
      </c>
      <c r="CR12407" s="52" t="s">
        <v>28907</v>
      </c>
    </row>
    <row r="12408" spans="81:96">
      <c r="CC12408" s="52">
        <v>12407</v>
      </c>
      <c r="CD12408" s="53" t="s">
        <v>44085</v>
      </c>
      <c r="CE12408" s="53" t="s">
        <v>44086</v>
      </c>
      <c r="CF12408" s="54">
        <v>28651</v>
      </c>
      <c r="CG12408" s="54">
        <v>3.9830000000000001</v>
      </c>
      <c r="CH12408" s="54">
        <v>5.38</v>
      </c>
      <c r="CI12408" s="54">
        <v>0.86399999999999999</v>
      </c>
      <c r="CJ12408" s="54">
        <v>273</v>
      </c>
      <c r="CK12408" s="54" t="s">
        <v>28918</v>
      </c>
      <c r="CL12408" s="54">
        <v>3.6760000000000001E-2</v>
      </c>
      <c r="CM12408" s="54">
        <v>1.6160000000000001</v>
      </c>
      <c r="CN12408" s="53" t="s">
        <v>44082</v>
      </c>
      <c r="CO12408" s="54">
        <v>6</v>
      </c>
      <c r="CP12408" s="54">
        <v>81</v>
      </c>
      <c r="CQ12408" s="55">
        <f t="shared" si="193"/>
        <v>7.407407407407407E-2</v>
      </c>
      <c r="CR12408" s="52" t="s">
        <v>28907</v>
      </c>
    </row>
    <row r="12409" spans="81:96">
      <c r="CC12409" s="52">
        <v>12408</v>
      </c>
      <c r="CD12409" s="53" t="s">
        <v>44087</v>
      </c>
      <c r="CE12409" s="53" t="s">
        <v>44088</v>
      </c>
      <c r="CF12409" s="54">
        <v>3467</v>
      </c>
      <c r="CG12409" s="54">
        <v>3.194</v>
      </c>
      <c r="CH12409" s="54">
        <v>3.8340000000000001</v>
      </c>
      <c r="CI12409" s="54">
        <v>0.60599999999999998</v>
      </c>
      <c r="CJ12409" s="54">
        <v>127</v>
      </c>
      <c r="CK12409" s="54">
        <v>5.2</v>
      </c>
      <c r="CL12409" s="54">
        <v>8.6999999999999994E-3</v>
      </c>
      <c r="CM12409" s="54">
        <v>1.0580000000000001</v>
      </c>
      <c r="CN12409" s="53" t="s">
        <v>44082</v>
      </c>
      <c r="CO12409" s="54">
        <v>7</v>
      </c>
      <c r="CP12409" s="54">
        <v>81</v>
      </c>
      <c r="CQ12409" s="55">
        <f t="shared" si="193"/>
        <v>8.6419753086419748E-2</v>
      </c>
      <c r="CR12409" s="52" t="s">
        <v>28907</v>
      </c>
    </row>
    <row r="12410" spans="81:96">
      <c r="CC12410" s="52">
        <v>12409</v>
      </c>
      <c r="CD12410" s="53" t="s">
        <v>43021</v>
      </c>
      <c r="CE12410" s="53" t="s">
        <v>43022</v>
      </c>
      <c r="CF12410" s="54">
        <v>42134</v>
      </c>
      <c r="CG12410" s="54">
        <v>3.056</v>
      </c>
      <c r="CH12410" s="54">
        <v>3.7730000000000001</v>
      </c>
      <c r="CI12410" s="54">
        <v>0.69</v>
      </c>
      <c r="CJ12410" s="54">
        <v>336</v>
      </c>
      <c r="CK12410" s="54" t="s">
        <v>28918</v>
      </c>
      <c r="CL12410" s="54">
        <v>3.9070000000000001E-2</v>
      </c>
      <c r="CM12410" s="54">
        <v>1.1499999999999999</v>
      </c>
      <c r="CN12410" s="53" t="s">
        <v>44082</v>
      </c>
      <c r="CO12410" s="54">
        <v>8</v>
      </c>
      <c r="CP12410" s="54">
        <v>81</v>
      </c>
      <c r="CQ12410" s="55">
        <f t="shared" si="193"/>
        <v>9.8765432098765427E-2</v>
      </c>
      <c r="CR12410" s="52" t="s">
        <v>28907</v>
      </c>
    </row>
    <row r="12411" spans="81:96">
      <c r="CC12411" s="52">
        <v>12410</v>
      </c>
      <c r="CD12411" s="53" t="s">
        <v>41893</v>
      </c>
      <c r="CE12411" s="53" t="s">
        <v>41894</v>
      </c>
      <c r="CF12411" s="54">
        <v>7933</v>
      </c>
      <c r="CG12411" s="54">
        <v>3.0529999999999999</v>
      </c>
      <c r="CH12411" s="54">
        <v>2.996</v>
      </c>
      <c r="CI12411" s="54">
        <v>0.64100000000000001</v>
      </c>
      <c r="CJ12411" s="54">
        <v>418</v>
      </c>
      <c r="CK12411" s="54">
        <v>4.5</v>
      </c>
      <c r="CL12411" s="54">
        <v>2.1129999999999999E-2</v>
      </c>
      <c r="CM12411" s="54">
        <v>0.84</v>
      </c>
      <c r="CN12411" s="53" t="s">
        <v>44082</v>
      </c>
      <c r="CO12411" s="54">
        <v>9</v>
      </c>
      <c r="CP12411" s="54">
        <v>81</v>
      </c>
      <c r="CQ12411" s="55">
        <f t="shared" si="193"/>
        <v>0.1111111111111111</v>
      </c>
      <c r="CR12411" s="52" t="s">
        <v>28907</v>
      </c>
    </row>
    <row r="12412" spans="81:96">
      <c r="CC12412" s="52">
        <v>12411</v>
      </c>
      <c r="CD12412" s="53" t="s">
        <v>41895</v>
      </c>
      <c r="CE12412" s="53" t="s">
        <v>41896</v>
      </c>
      <c r="CF12412" s="54">
        <v>4579</v>
      </c>
      <c r="CG12412" s="54">
        <v>3.0110000000000001</v>
      </c>
      <c r="CH12412" s="54">
        <v>3.6269999999999998</v>
      </c>
      <c r="CI12412" s="54">
        <v>0.45300000000000001</v>
      </c>
      <c r="CJ12412" s="54">
        <v>95</v>
      </c>
      <c r="CK12412" s="54">
        <v>8.1999999999999993</v>
      </c>
      <c r="CL12412" s="54">
        <v>7.6600000000000001E-3</v>
      </c>
      <c r="CM12412" s="54">
        <v>1.125</v>
      </c>
      <c r="CN12412" s="53" t="s">
        <v>44082</v>
      </c>
      <c r="CO12412" s="54">
        <v>10</v>
      </c>
      <c r="CP12412" s="54">
        <v>81</v>
      </c>
      <c r="CQ12412" s="55">
        <f t="shared" si="193"/>
        <v>0.12345679012345678</v>
      </c>
      <c r="CR12412" s="52" t="s">
        <v>28907</v>
      </c>
    </row>
    <row r="12413" spans="81:96">
      <c r="CC12413" s="52">
        <v>12412</v>
      </c>
      <c r="CD12413" s="53" t="s">
        <v>44089</v>
      </c>
      <c r="CE12413" s="53" t="s">
        <v>44090</v>
      </c>
      <c r="CF12413" s="54">
        <v>5093</v>
      </c>
      <c r="CG12413" s="54">
        <v>2.8959999999999999</v>
      </c>
      <c r="CH12413" s="54">
        <v>3.8370000000000002</v>
      </c>
      <c r="CI12413" s="54">
        <v>0.76300000000000001</v>
      </c>
      <c r="CJ12413" s="54">
        <v>194</v>
      </c>
      <c r="CK12413" s="54">
        <v>5.6</v>
      </c>
      <c r="CL12413" s="54">
        <v>1.1169999999999999E-2</v>
      </c>
      <c r="CM12413" s="54">
        <v>1.0640000000000001</v>
      </c>
      <c r="CN12413" s="53" t="s">
        <v>44082</v>
      </c>
      <c r="CO12413" s="54">
        <v>11</v>
      </c>
      <c r="CP12413" s="54">
        <v>81</v>
      </c>
      <c r="CQ12413" s="55">
        <f t="shared" si="193"/>
        <v>0.13580246913580246</v>
      </c>
      <c r="CR12413" s="52" t="s">
        <v>28907</v>
      </c>
    </row>
    <row r="12414" spans="81:96">
      <c r="CC12414" s="52">
        <v>12413</v>
      </c>
      <c r="CD12414" s="53" t="s">
        <v>40760</v>
      </c>
      <c r="CE12414" s="53" t="s">
        <v>40761</v>
      </c>
      <c r="CF12414" s="54">
        <v>9407</v>
      </c>
      <c r="CG12414" s="54">
        <v>2.7519999999999998</v>
      </c>
      <c r="CH12414" s="54">
        <v>3.1850000000000001</v>
      </c>
      <c r="CI12414" s="54">
        <v>0.56000000000000005</v>
      </c>
      <c r="CJ12414" s="54">
        <v>334</v>
      </c>
      <c r="CK12414" s="54">
        <v>6.5</v>
      </c>
      <c r="CL12414" s="54">
        <v>1.7500000000000002E-2</v>
      </c>
      <c r="CM12414" s="54">
        <v>0.86599999999999999</v>
      </c>
      <c r="CN12414" s="53" t="s">
        <v>44082</v>
      </c>
      <c r="CO12414" s="54">
        <v>12</v>
      </c>
      <c r="CP12414" s="54">
        <v>81</v>
      </c>
      <c r="CQ12414" s="55">
        <f t="shared" si="193"/>
        <v>0.14814814814814814</v>
      </c>
      <c r="CR12414" s="52" t="s">
        <v>28907</v>
      </c>
    </row>
    <row r="12415" spans="81:96">
      <c r="CC12415" s="52">
        <v>12414</v>
      </c>
      <c r="CD12415" s="53" t="s">
        <v>43023</v>
      </c>
      <c r="CE12415" s="53" t="s">
        <v>43024</v>
      </c>
      <c r="CF12415" s="54">
        <v>1470</v>
      </c>
      <c r="CG12415" s="54">
        <v>2.6619999999999999</v>
      </c>
      <c r="CH12415" s="54">
        <v>3.4670000000000001</v>
      </c>
      <c r="CI12415" s="54">
        <v>0.64900000000000002</v>
      </c>
      <c r="CJ12415" s="54">
        <v>148</v>
      </c>
      <c r="CK12415" s="54">
        <v>4</v>
      </c>
      <c r="CL12415" s="54">
        <v>3.5999999999999999E-3</v>
      </c>
      <c r="CM12415" s="54">
        <v>0.78500000000000003</v>
      </c>
      <c r="CN12415" s="53" t="s">
        <v>44082</v>
      </c>
      <c r="CO12415" s="54">
        <v>13</v>
      </c>
      <c r="CP12415" s="54">
        <v>81</v>
      </c>
      <c r="CQ12415" s="55">
        <f t="shared" si="193"/>
        <v>0.16049382716049382</v>
      </c>
      <c r="CR12415" s="52" t="s">
        <v>28907</v>
      </c>
    </row>
    <row r="12416" spans="81:96">
      <c r="CC12416" s="52">
        <v>12415</v>
      </c>
      <c r="CD12416" s="53" t="s">
        <v>43837</v>
      </c>
      <c r="CE12416" s="53" t="s">
        <v>43838</v>
      </c>
      <c r="CF12416" s="54">
        <v>18588</v>
      </c>
      <c r="CG12416" s="54">
        <v>2.5649999999999999</v>
      </c>
      <c r="CH12416" s="54">
        <v>2.9670000000000001</v>
      </c>
      <c r="CI12416" s="54">
        <v>0.61599999999999999</v>
      </c>
      <c r="CJ12416" s="54">
        <v>307</v>
      </c>
      <c r="CK12416" s="54" t="s">
        <v>28918</v>
      </c>
      <c r="CL12416" s="54">
        <v>2.3269999999999999E-2</v>
      </c>
      <c r="CM12416" s="54">
        <v>0.94099999999999995</v>
      </c>
      <c r="CN12416" s="53" t="s">
        <v>44082</v>
      </c>
      <c r="CO12416" s="54">
        <v>14</v>
      </c>
      <c r="CP12416" s="54">
        <v>81</v>
      </c>
      <c r="CQ12416" s="55">
        <f t="shared" si="193"/>
        <v>0.1728395061728395</v>
      </c>
      <c r="CR12416" s="52" t="s">
        <v>28907</v>
      </c>
    </row>
    <row r="12417" spans="81:96">
      <c r="CC12417" s="52">
        <v>12416</v>
      </c>
      <c r="CD12417" s="53" t="s">
        <v>41146</v>
      </c>
      <c r="CE12417" s="53" t="s">
        <v>41147</v>
      </c>
      <c r="CF12417" s="54">
        <v>1738</v>
      </c>
      <c r="CG12417" s="54">
        <v>2.4420000000000002</v>
      </c>
      <c r="CH12417" s="54">
        <v>2.5920000000000001</v>
      </c>
      <c r="CI12417" s="54">
        <v>0.80600000000000005</v>
      </c>
      <c r="CJ12417" s="54">
        <v>67</v>
      </c>
      <c r="CK12417" s="54">
        <v>7.2</v>
      </c>
      <c r="CL12417" s="54">
        <v>2.5600000000000002E-3</v>
      </c>
      <c r="CM12417" s="54">
        <v>0.59299999999999997</v>
      </c>
      <c r="CN12417" s="53" t="s">
        <v>44082</v>
      </c>
      <c r="CO12417" s="54">
        <v>15</v>
      </c>
      <c r="CP12417" s="54">
        <v>81</v>
      </c>
      <c r="CQ12417" s="55">
        <f t="shared" si="193"/>
        <v>0.18518518518518517</v>
      </c>
      <c r="CR12417" s="52" t="s">
        <v>28907</v>
      </c>
    </row>
    <row r="12418" spans="81:96">
      <c r="CC12418" s="52">
        <v>12417</v>
      </c>
      <c r="CD12418" s="53" t="s">
        <v>41150</v>
      </c>
      <c r="CE12418" s="53" t="s">
        <v>41151</v>
      </c>
      <c r="CF12418" s="54">
        <v>2706</v>
      </c>
      <c r="CG12418" s="54">
        <v>2.339</v>
      </c>
      <c r="CH12418" s="54">
        <v>2.68</v>
      </c>
      <c r="CI12418" s="54">
        <v>0.48599999999999999</v>
      </c>
      <c r="CJ12418" s="54">
        <v>173</v>
      </c>
      <c r="CK12418" s="54">
        <v>4.7</v>
      </c>
      <c r="CL12418" s="54">
        <v>8.2699999999999996E-3</v>
      </c>
      <c r="CM12418" s="54">
        <v>0.82</v>
      </c>
      <c r="CN12418" s="53" t="s">
        <v>44082</v>
      </c>
      <c r="CO12418" s="54">
        <v>16</v>
      </c>
      <c r="CP12418" s="54">
        <v>81</v>
      </c>
      <c r="CQ12418" s="55">
        <f t="shared" ref="CQ12418:CQ12481" si="194">CO12418/CP12418</f>
        <v>0.19753086419753085</v>
      </c>
      <c r="CR12418" s="52" t="s">
        <v>28907</v>
      </c>
    </row>
    <row r="12419" spans="81:96">
      <c r="CC12419" s="52">
        <v>12418</v>
      </c>
      <c r="CD12419" s="53" t="s">
        <v>41909</v>
      </c>
      <c r="CE12419" s="53" t="s">
        <v>44091</v>
      </c>
      <c r="CF12419" s="54">
        <v>7578</v>
      </c>
      <c r="CG12419" s="54">
        <v>2.2890000000000001</v>
      </c>
      <c r="CH12419" s="54">
        <v>2.74</v>
      </c>
      <c r="CI12419" s="54">
        <v>0.32300000000000001</v>
      </c>
      <c r="CJ12419" s="54">
        <v>300</v>
      </c>
      <c r="CK12419" s="54">
        <v>7.1</v>
      </c>
      <c r="CL12419" s="54">
        <v>1.511E-2</v>
      </c>
      <c r="CM12419" s="54">
        <v>0.84199999999999997</v>
      </c>
      <c r="CN12419" s="53" t="s">
        <v>44082</v>
      </c>
      <c r="CO12419" s="54">
        <v>17</v>
      </c>
      <c r="CP12419" s="54">
        <v>81</v>
      </c>
      <c r="CQ12419" s="55">
        <f t="shared" si="194"/>
        <v>0.20987654320987653</v>
      </c>
      <c r="CR12419" s="52" t="s">
        <v>28907</v>
      </c>
    </row>
    <row r="12420" spans="81:96">
      <c r="CC12420" s="52">
        <v>12419</v>
      </c>
      <c r="CD12420" s="53" t="s">
        <v>41911</v>
      </c>
      <c r="CE12420" s="53" t="s">
        <v>41912</v>
      </c>
      <c r="CF12420" s="54">
        <v>2944</v>
      </c>
      <c r="CG12420" s="54">
        <v>2.2679999999999998</v>
      </c>
      <c r="CH12420" s="54">
        <v>2.331</v>
      </c>
      <c r="CI12420" s="54">
        <v>0.67900000000000005</v>
      </c>
      <c r="CJ12420" s="54">
        <v>84</v>
      </c>
      <c r="CK12420" s="54">
        <v>8.3000000000000007</v>
      </c>
      <c r="CL12420" s="54">
        <v>4.79E-3</v>
      </c>
      <c r="CM12420" s="54">
        <v>0.76200000000000001</v>
      </c>
      <c r="CN12420" s="53" t="s">
        <v>44082</v>
      </c>
      <c r="CO12420" s="54">
        <v>18</v>
      </c>
      <c r="CP12420" s="54">
        <v>81</v>
      </c>
      <c r="CQ12420" s="55">
        <f t="shared" si="194"/>
        <v>0.22222222222222221</v>
      </c>
      <c r="CR12420" s="52" t="s">
        <v>28907</v>
      </c>
    </row>
    <row r="12421" spans="81:96">
      <c r="CC12421" s="52">
        <v>12420</v>
      </c>
      <c r="CD12421" s="53" t="s">
        <v>44092</v>
      </c>
      <c r="CE12421" s="53" t="s">
        <v>44093</v>
      </c>
      <c r="CF12421" s="54">
        <v>7385</v>
      </c>
      <c r="CG12421" s="54">
        <v>2.246</v>
      </c>
      <c r="CH12421" s="54">
        <v>3.0009999999999999</v>
      </c>
      <c r="CI12421" s="54">
        <v>0.33</v>
      </c>
      <c r="CJ12421" s="54">
        <v>224</v>
      </c>
      <c r="CK12421" s="54">
        <v>7.6</v>
      </c>
      <c r="CL12421" s="54">
        <v>1.059E-2</v>
      </c>
      <c r="CM12421" s="54">
        <v>0.71699999999999997</v>
      </c>
      <c r="CN12421" s="53" t="s">
        <v>44082</v>
      </c>
      <c r="CO12421" s="54">
        <v>19</v>
      </c>
      <c r="CP12421" s="54">
        <v>81</v>
      </c>
      <c r="CQ12421" s="55">
        <f t="shared" si="194"/>
        <v>0.23456790123456789</v>
      </c>
      <c r="CR12421" s="52" t="s">
        <v>28907</v>
      </c>
    </row>
    <row r="12422" spans="81:96">
      <c r="CC12422" s="52">
        <v>12421</v>
      </c>
      <c r="CD12422" s="53" t="s">
        <v>43841</v>
      </c>
      <c r="CE12422" s="53" t="s">
        <v>43842</v>
      </c>
      <c r="CF12422" s="54">
        <v>4259</v>
      </c>
      <c r="CG12422" s="54">
        <v>2.202</v>
      </c>
      <c r="CH12422" s="54">
        <v>2.1509999999999998</v>
      </c>
      <c r="CI12422" s="54">
        <v>0.312</v>
      </c>
      <c r="CJ12422" s="54">
        <v>128</v>
      </c>
      <c r="CK12422" s="54">
        <v>8.8000000000000007</v>
      </c>
      <c r="CL12422" s="54">
        <v>6.8599999999999998E-3</v>
      </c>
      <c r="CM12422" s="54">
        <v>0.68</v>
      </c>
      <c r="CN12422" s="53" t="s">
        <v>44082</v>
      </c>
      <c r="CO12422" s="54">
        <v>20</v>
      </c>
      <c r="CP12422" s="54">
        <v>81</v>
      </c>
      <c r="CQ12422" s="55">
        <f t="shared" si="194"/>
        <v>0.24691358024691357</v>
      </c>
      <c r="CR12422" s="52" t="s">
        <v>28907</v>
      </c>
    </row>
    <row r="12423" spans="81:96">
      <c r="CC12423" s="52">
        <v>12422</v>
      </c>
      <c r="CD12423" s="53" t="s">
        <v>43031</v>
      </c>
      <c r="CE12423" s="53" t="s">
        <v>43032</v>
      </c>
      <c r="CF12423" s="54">
        <v>12927</v>
      </c>
      <c r="CG12423" s="54">
        <v>2.1869999999999998</v>
      </c>
      <c r="CH12423" s="54">
        <v>2.633</v>
      </c>
      <c r="CI12423" s="54">
        <v>0.38900000000000001</v>
      </c>
      <c r="CJ12423" s="54">
        <v>244</v>
      </c>
      <c r="CK12423" s="54">
        <v>8.8000000000000007</v>
      </c>
      <c r="CL12423" s="54">
        <v>1.9619999999999999E-2</v>
      </c>
      <c r="CM12423" s="54">
        <v>0.71899999999999997</v>
      </c>
      <c r="CN12423" s="53" t="s">
        <v>44082</v>
      </c>
      <c r="CO12423" s="54">
        <v>21</v>
      </c>
      <c r="CP12423" s="54">
        <v>81</v>
      </c>
      <c r="CQ12423" s="55">
        <f t="shared" si="194"/>
        <v>0.25925925925925924</v>
      </c>
      <c r="CR12423" s="52" t="s">
        <v>28921</v>
      </c>
    </row>
    <row r="12424" spans="81:96">
      <c r="CC12424" s="52">
        <v>12423</v>
      </c>
      <c r="CD12424" s="53" t="s">
        <v>43506</v>
      </c>
      <c r="CE12424" s="53" t="s">
        <v>43507</v>
      </c>
      <c r="CF12424" s="54">
        <v>2841</v>
      </c>
      <c r="CG12424" s="54">
        <v>2.1850000000000001</v>
      </c>
      <c r="CH12424" s="54">
        <v>3.39</v>
      </c>
      <c r="CI12424" s="54">
        <v>0.22</v>
      </c>
      <c r="CJ12424" s="54">
        <v>50</v>
      </c>
      <c r="CK12424" s="54" t="s">
        <v>28918</v>
      </c>
      <c r="CL12424" s="54">
        <v>3.2000000000000002E-3</v>
      </c>
      <c r="CM12424" s="54">
        <v>0.94499999999999995</v>
      </c>
      <c r="CN12424" s="53" t="s">
        <v>44082</v>
      </c>
      <c r="CO12424" s="54">
        <v>22</v>
      </c>
      <c r="CP12424" s="54">
        <v>81</v>
      </c>
      <c r="CQ12424" s="55">
        <f t="shared" si="194"/>
        <v>0.27160493827160492</v>
      </c>
      <c r="CR12424" s="52" t="s">
        <v>28921</v>
      </c>
    </row>
    <row r="12425" spans="81:96">
      <c r="CC12425" s="52">
        <v>12424</v>
      </c>
      <c r="CD12425" s="53" t="s">
        <v>44094</v>
      </c>
      <c r="CE12425" s="53" t="s">
        <v>44095</v>
      </c>
      <c r="CF12425" s="54">
        <v>10478</v>
      </c>
      <c r="CG12425" s="54">
        <v>2.0750000000000002</v>
      </c>
      <c r="CH12425" s="54">
        <v>2.5840000000000001</v>
      </c>
      <c r="CI12425" s="54">
        <v>0.313</v>
      </c>
      <c r="CJ12425" s="54">
        <v>435</v>
      </c>
      <c r="CK12425" s="54">
        <v>5.6</v>
      </c>
      <c r="CL12425" s="54">
        <v>1.592E-2</v>
      </c>
      <c r="CM12425" s="54">
        <v>0.46100000000000002</v>
      </c>
      <c r="CN12425" s="53" t="s">
        <v>44082</v>
      </c>
      <c r="CO12425" s="54">
        <v>23</v>
      </c>
      <c r="CP12425" s="54">
        <v>81</v>
      </c>
      <c r="CQ12425" s="55">
        <f t="shared" si="194"/>
        <v>0.2839506172839506</v>
      </c>
      <c r="CR12425" s="52" t="s">
        <v>28921</v>
      </c>
    </row>
    <row r="12426" spans="81:96">
      <c r="CC12426" s="52">
        <v>12425</v>
      </c>
      <c r="CD12426" s="53" t="s">
        <v>44096</v>
      </c>
      <c r="CE12426" s="53" t="s">
        <v>44097</v>
      </c>
      <c r="CF12426" s="54">
        <v>6238</v>
      </c>
      <c r="CG12426" s="54">
        <v>2.0649999999999999</v>
      </c>
      <c r="CH12426" s="54">
        <v>2.4529999999999998</v>
      </c>
      <c r="CI12426" s="54">
        <v>0.20200000000000001</v>
      </c>
      <c r="CJ12426" s="54">
        <v>188</v>
      </c>
      <c r="CK12426" s="54">
        <v>9.4</v>
      </c>
      <c r="CL12426" s="54">
        <v>7.1000000000000004E-3</v>
      </c>
      <c r="CM12426" s="54">
        <v>0.58199999999999996</v>
      </c>
      <c r="CN12426" s="53" t="s">
        <v>44082</v>
      </c>
      <c r="CO12426" s="54">
        <v>24</v>
      </c>
      <c r="CP12426" s="54">
        <v>81</v>
      </c>
      <c r="CQ12426" s="55">
        <f t="shared" si="194"/>
        <v>0.29629629629629628</v>
      </c>
      <c r="CR12426" s="52" t="s">
        <v>28921</v>
      </c>
    </row>
    <row r="12427" spans="81:96">
      <c r="CC12427" s="52">
        <v>12426</v>
      </c>
      <c r="CD12427" s="53" t="s">
        <v>44098</v>
      </c>
      <c r="CE12427" s="53" t="s">
        <v>44099</v>
      </c>
      <c r="CF12427" s="54">
        <v>3335</v>
      </c>
      <c r="CG12427" s="54">
        <v>2.0169999999999999</v>
      </c>
      <c r="CH12427" s="54">
        <v>2.6429999999999998</v>
      </c>
      <c r="CI12427" s="54">
        <v>0.224</v>
      </c>
      <c r="CJ12427" s="54">
        <v>98</v>
      </c>
      <c r="CK12427" s="54">
        <v>7.7</v>
      </c>
      <c r="CL12427" s="54">
        <v>5.0200000000000002E-3</v>
      </c>
      <c r="CM12427" s="54">
        <v>0.77200000000000002</v>
      </c>
      <c r="CN12427" s="53" t="s">
        <v>44082</v>
      </c>
      <c r="CO12427" s="54">
        <v>25</v>
      </c>
      <c r="CP12427" s="54">
        <v>81</v>
      </c>
      <c r="CQ12427" s="55">
        <f t="shared" si="194"/>
        <v>0.30864197530864196</v>
      </c>
      <c r="CR12427" s="52" t="s">
        <v>28921</v>
      </c>
    </row>
    <row r="12428" spans="81:96">
      <c r="CC12428" s="52">
        <v>12427</v>
      </c>
      <c r="CD12428" s="53" t="s">
        <v>34614</v>
      </c>
      <c r="CE12428" s="53" t="s">
        <v>34615</v>
      </c>
      <c r="CF12428" s="54">
        <v>6974</v>
      </c>
      <c r="CG12428" s="54">
        <v>1.97</v>
      </c>
      <c r="CH12428" s="54">
        <v>2.4900000000000002</v>
      </c>
      <c r="CI12428" s="54">
        <v>0.254</v>
      </c>
      <c r="CJ12428" s="54">
        <v>177</v>
      </c>
      <c r="CK12428" s="54">
        <v>8.9</v>
      </c>
      <c r="CL12428" s="54">
        <v>9.7900000000000001E-3</v>
      </c>
      <c r="CM12428" s="54">
        <v>0.79</v>
      </c>
      <c r="CN12428" s="53" t="s">
        <v>44082</v>
      </c>
      <c r="CO12428" s="54">
        <v>26</v>
      </c>
      <c r="CP12428" s="54">
        <v>81</v>
      </c>
      <c r="CQ12428" s="55">
        <f t="shared" si="194"/>
        <v>0.32098765432098764</v>
      </c>
      <c r="CR12428" s="52" t="s">
        <v>28921</v>
      </c>
    </row>
    <row r="12429" spans="81:96">
      <c r="CC12429" s="52">
        <v>12428</v>
      </c>
      <c r="CD12429" s="53" t="s">
        <v>37287</v>
      </c>
      <c r="CE12429" s="53" t="s">
        <v>37288</v>
      </c>
      <c r="CF12429" s="54">
        <v>1042</v>
      </c>
      <c r="CG12429" s="54">
        <v>1.966</v>
      </c>
      <c r="CH12429" s="54">
        <v>2.7850000000000001</v>
      </c>
      <c r="CI12429" s="54">
        <v>0.32800000000000001</v>
      </c>
      <c r="CJ12429" s="54">
        <v>61</v>
      </c>
      <c r="CK12429" s="54">
        <v>7.2</v>
      </c>
      <c r="CL12429" s="54">
        <v>1.83E-3</v>
      </c>
      <c r="CM12429" s="54">
        <v>0.80100000000000005</v>
      </c>
      <c r="CN12429" s="53" t="s">
        <v>44082</v>
      </c>
      <c r="CO12429" s="54">
        <v>27</v>
      </c>
      <c r="CP12429" s="54">
        <v>81</v>
      </c>
      <c r="CQ12429" s="55">
        <f t="shared" si="194"/>
        <v>0.33333333333333331</v>
      </c>
      <c r="CR12429" s="52" t="s">
        <v>28921</v>
      </c>
    </row>
    <row r="12430" spans="81:96">
      <c r="CC12430" s="52">
        <v>12429</v>
      </c>
      <c r="CD12430" s="53" t="s">
        <v>41921</v>
      </c>
      <c r="CE12430" s="53" t="s">
        <v>41922</v>
      </c>
      <c r="CF12430" s="54">
        <v>2815</v>
      </c>
      <c r="CG12430" s="54">
        <v>1.9359999999999999</v>
      </c>
      <c r="CH12430" s="54">
        <v>2.1739999999999999</v>
      </c>
      <c r="CI12430" s="54">
        <v>0.35799999999999998</v>
      </c>
      <c r="CJ12430" s="54">
        <v>254</v>
      </c>
      <c r="CK12430" s="54">
        <v>6.1</v>
      </c>
      <c r="CL12430" s="54">
        <v>6.3400000000000001E-3</v>
      </c>
      <c r="CM12430" s="54">
        <v>0.67</v>
      </c>
      <c r="CN12430" s="53" t="s">
        <v>44082</v>
      </c>
      <c r="CO12430" s="54">
        <v>28</v>
      </c>
      <c r="CP12430" s="54">
        <v>81</v>
      </c>
      <c r="CQ12430" s="55">
        <f t="shared" si="194"/>
        <v>0.34567901234567899</v>
      </c>
      <c r="CR12430" s="52" t="s">
        <v>28921</v>
      </c>
    </row>
    <row r="12431" spans="81:96">
      <c r="CC12431" s="52">
        <v>12430</v>
      </c>
      <c r="CD12431" s="53" t="s">
        <v>41158</v>
      </c>
      <c r="CE12431" s="53" t="s">
        <v>41159</v>
      </c>
      <c r="CF12431" s="54">
        <v>584</v>
      </c>
      <c r="CG12431" s="54">
        <v>1.9079999999999999</v>
      </c>
      <c r="CH12431" s="54">
        <v>2.1749999999999998</v>
      </c>
      <c r="CI12431" s="54">
        <v>0.17199999999999999</v>
      </c>
      <c r="CJ12431" s="54">
        <v>58</v>
      </c>
      <c r="CK12431" s="54">
        <v>4.2</v>
      </c>
      <c r="CL12431" s="54">
        <v>1.34E-3</v>
      </c>
      <c r="CM12431" s="54">
        <v>0.44500000000000001</v>
      </c>
      <c r="CN12431" s="53" t="s">
        <v>44082</v>
      </c>
      <c r="CO12431" s="54">
        <v>29</v>
      </c>
      <c r="CP12431" s="54">
        <v>81</v>
      </c>
      <c r="CQ12431" s="55">
        <f t="shared" si="194"/>
        <v>0.35802469135802467</v>
      </c>
      <c r="CR12431" s="52" t="s">
        <v>28921</v>
      </c>
    </row>
    <row r="12432" spans="81:96">
      <c r="CC12432" s="52">
        <v>12431</v>
      </c>
      <c r="CD12432" s="53" t="s">
        <v>43514</v>
      </c>
      <c r="CE12432" s="53" t="s">
        <v>43515</v>
      </c>
      <c r="CF12432" s="54">
        <v>1986</v>
      </c>
      <c r="CG12432" s="54">
        <v>1.8959999999999999</v>
      </c>
      <c r="CH12432" s="54">
        <v>2.39</v>
      </c>
      <c r="CI12432" s="54">
        <v>0.5</v>
      </c>
      <c r="CJ12432" s="54">
        <v>88</v>
      </c>
      <c r="CK12432" s="54">
        <v>5.6</v>
      </c>
      <c r="CL12432" s="54">
        <v>4.7499999999999999E-3</v>
      </c>
      <c r="CM12432" s="54">
        <v>0.67900000000000005</v>
      </c>
      <c r="CN12432" s="53" t="s">
        <v>44082</v>
      </c>
      <c r="CO12432" s="54">
        <v>30</v>
      </c>
      <c r="CP12432" s="54">
        <v>81</v>
      </c>
      <c r="CQ12432" s="55">
        <f t="shared" si="194"/>
        <v>0.37037037037037035</v>
      </c>
      <c r="CR12432" s="52" t="s">
        <v>28921</v>
      </c>
    </row>
    <row r="12433" spans="81:96">
      <c r="CC12433" s="52">
        <v>12432</v>
      </c>
      <c r="CD12433" s="53" t="s">
        <v>41923</v>
      </c>
      <c r="CE12433" s="53" t="s">
        <v>41924</v>
      </c>
      <c r="CF12433" s="54">
        <v>5797</v>
      </c>
      <c r="CG12433" s="54">
        <v>1.8029999999999999</v>
      </c>
      <c r="CH12433" s="54">
        <v>2.1920000000000002</v>
      </c>
      <c r="CI12433" s="54">
        <v>0.27600000000000002</v>
      </c>
      <c r="CJ12433" s="54">
        <v>214</v>
      </c>
      <c r="CK12433" s="54">
        <v>8.5</v>
      </c>
      <c r="CL12433" s="54">
        <v>8.9700000000000005E-3</v>
      </c>
      <c r="CM12433" s="54">
        <v>0.68400000000000005</v>
      </c>
      <c r="CN12433" s="53" t="s">
        <v>44082</v>
      </c>
      <c r="CO12433" s="54">
        <v>31</v>
      </c>
      <c r="CP12433" s="54">
        <v>81</v>
      </c>
      <c r="CQ12433" s="55">
        <f t="shared" si="194"/>
        <v>0.38271604938271603</v>
      </c>
      <c r="CR12433" s="52" t="s">
        <v>28921</v>
      </c>
    </row>
    <row r="12434" spans="81:96">
      <c r="CC12434" s="52">
        <v>12433</v>
      </c>
      <c r="CD12434" s="53" t="s">
        <v>44100</v>
      </c>
      <c r="CE12434" s="53" t="s">
        <v>44101</v>
      </c>
      <c r="CF12434" s="54">
        <v>141</v>
      </c>
      <c r="CG12434" s="54">
        <v>1.712</v>
      </c>
      <c r="CH12434" s="54">
        <v>1.712</v>
      </c>
      <c r="CI12434" s="54">
        <v>1.2090000000000001</v>
      </c>
      <c r="CJ12434" s="54">
        <v>43</v>
      </c>
      <c r="CK12434" s="54">
        <v>1.5</v>
      </c>
      <c r="CL12434" s="54">
        <v>4.4999999999999999E-4</v>
      </c>
      <c r="CM12434" s="54">
        <v>0.54200000000000004</v>
      </c>
      <c r="CN12434" s="53" t="s">
        <v>44082</v>
      </c>
      <c r="CO12434" s="54">
        <v>32</v>
      </c>
      <c r="CP12434" s="54">
        <v>81</v>
      </c>
      <c r="CQ12434" s="55">
        <f t="shared" si="194"/>
        <v>0.39506172839506171</v>
      </c>
      <c r="CR12434" s="52" t="s">
        <v>28921</v>
      </c>
    </row>
    <row r="12435" spans="81:96">
      <c r="CC12435" s="52">
        <v>12434</v>
      </c>
      <c r="CD12435" s="53" t="s">
        <v>44102</v>
      </c>
      <c r="CE12435" s="53" t="s">
        <v>44103</v>
      </c>
      <c r="CF12435" s="54">
        <v>333</v>
      </c>
      <c r="CG12435" s="54">
        <v>1.704</v>
      </c>
      <c r="CH12435" s="54">
        <v>1.492</v>
      </c>
      <c r="CI12435" s="54">
        <v>0.23499999999999999</v>
      </c>
      <c r="CJ12435" s="54">
        <v>34</v>
      </c>
      <c r="CK12435" s="54">
        <v>5.5</v>
      </c>
      <c r="CL12435" s="54">
        <v>6.7000000000000002E-4</v>
      </c>
      <c r="CM12435" s="54">
        <v>0.35899999999999999</v>
      </c>
      <c r="CN12435" s="53" t="s">
        <v>44082</v>
      </c>
      <c r="CO12435" s="54">
        <v>33</v>
      </c>
      <c r="CP12435" s="54">
        <v>81</v>
      </c>
      <c r="CQ12435" s="55">
        <f t="shared" si="194"/>
        <v>0.40740740740740738</v>
      </c>
      <c r="CR12435" s="52" t="s">
        <v>28921</v>
      </c>
    </row>
    <row r="12436" spans="81:96">
      <c r="CC12436" s="52">
        <v>12435</v>
      </c>
      <c r="CD12436" s="53" t="s">
        <v>43851</v>
      </c>
      <c r="CE12436" s="53" t="s">
        <v>43852</v>
      </c>
      <c r="CF12436" s="54">
        <v>3798</v>
      </c>
      <c r="CG12436" s="54">
        <v>1.6830000000000001</v>
      </c>
      <c r="CH12436" s="54">
        <v>2.4550000000000001</v>
      </c>
      <c r="CI12436" s="54">
        <v>0.308</v>
      </c>
      <c r="CJ12436" s="54">
        <v>146</v>
      </c>
      <c r="CK12436" s="54">
        <v>6.1</v>
      </c>
      <c r="CL12436" s="54">
        <v>8.9300000000000004E-3</v>
      </c>
      <c r="CM12436" s="54">
        <v>0.76100000000000001</v>
      </c>
      <c r="CN12436" s="53" t="s">
        <v>44082</v>
      </c>
      <c r="CO12436" s="54">
        <v>34</v>
      </c>
      <c r="CP12436" s="54">
        <v>81</v>
      </c>
      <c r="CQ12436" s="55">
        <f t="shared" si="194"/>
        <v>0.41975308641975306</v>
      </c>
      <c r="CR12436" s="52" t="s">
        <v>28921</v>
      </c>
    </row>
    <row r="12437" spans="81:96">
      <c r="CC12437" s="52">
        <v>12436</v>
      </c>
      <c r="CD12437" s="53" t="s">
        <v>44104</v>
      </c>
      <c r="CE12437" s="53" t="s">
        <v>44105</v>
      </c>
      <c r="CF12437" s="54">
        <v>742</v>
      </c>
      <c r="CG12437" s="54">
        <v>1.681</v>
      </c>
      <c r="CH12437" s="54">
        <v>2.5209999999999999</v>
      </c>
      <c r="CI12437" s="54">
        <v>0</v>
      </c>
      <c r="CJ12437" s="54">
        <v>36</v>
      </c>
      <c r="CK12437" s="54">
        <v>4.8</v>
      </c>
      <c r="CL12437" s="54">
        <v>2.6199999999999999E-3</v>
      </c>
      <c r="CM12437" s="54">
        <v>0.86</v>
      </c>
      <c r="CN12437" s="53" t="s">
        <v>44082</v>
      </c>
      <c r="CO12437" s="54">
        <v>35</v>
      </c>
      <c r="CP12437" s="54">
        <v>81</v>
      </c>
      <c r="CQ12437" s="55">
        <f t="shared" si="194"/>
        <v>0.43209876543209874</v>
      </c>
      <c r="CR12437" s="52" t="s">
        <v>28921</v>
      </c>
    </row>
    <row r="12438" spans="81:96">
      <c r="CC12438" s="52">
        <v>12437</v>
      </c>
      <c r="CD12438" s="53" t="s">
        <v>43853</v>
      </c>
      <c r="CE12438" s="53" t="s">
        <v>43854</v>
      </c>
      <c r="CF12438" s="54">
        <v>539</v>
      </c>
      <c r="CG12438" s="54">
        <v>1.653</v>
      </c>
      <c r="CH12438" s="54">
        <v>1.9590000000000001</v>
      </c>
      <c r="CI12438" s="54">
        <v>0.34200000000000003</v>
      </c>
      <c r="CJ12438" s="54">
        <v>38</v>
      </c>
      <c r="CK12438" s="54">
        <v>4.9000000000000004</v>
      </c>
      <c r="CL12438" s="54">
        <v>1.2700000000000001E-3</v>
      </c>
      <c r="CM12438" s="54">
        <v>0.53900000000000003</v>
      </c>
      <c r="CN12438" s="53" t="s">
        <v>44082</v>
      </c>
      <c r="CO12438" s="54">
        <v>36</v>
      </c>
      <c r="CP12438" s="54">
        <v>81</v>
      </c>
      <c r="CQ12438" s="55">
        <f t="shared" si="194"/>
        <v>0.44444444444444442</v>
      </c>
      <c r="CR12438" s="52" t="s">
        <v>28921</v>
      </c>
    </row>
    <row r="12439" spans="81:96">
      <c r="CC12439" s="52">
        <v>12438</v>
      </c>
      <c r="CD12439" s="53" t="s">
        <v>40817</v>
      </c>
      <c r="CE12439" s="53" t="s">
        <v>40818</v>
      </c>
      <c r="CF12439" s="54">
        <v>4073</v>
      </c>
      <c r="CG12439" s="54">
        <v>1.647</v>
      </c>
      <c r="CH12439" s="54">
        <v>2.145</v>
      </c>
      <c r="CI12439" s="54">
        <v>0.152</v>
      </c>
      <c r="CJ12439" s="54">
        <v>132</v>
      </c>
      <c r="CK12439" s="54">
        <v>7.2</v>
      </c>
      <c r="CL12439" s="54">
        <v>7.4799999999999997E-3</v>
      </c>
      <c r="CM12439" s="54">
        <v>0.61199999999999999</v>
      </c>
      <c r="CN12439" s="53" t="s">
        <v>44082</v>
      </c>
      <c r="CO12439" s="54">
        <v>37</v>
      </c>
      <c r="CP12439" s="54">
        <v>81</v>
      </c>
      <c r="CQ12439" s="55">
        <f t="shared" si="194"/>
        <v>0.4567901234567901</v>
      </c>
      <c r="CR12439" s="52" t="s">
        <v>28921</v>
      </c>
    </row>
    <row r="12440" spans="81:96">
      <c r="CC12440" s="52">
        <v>12439</v>
      </c>
      <c r="CD12440" s="53" t="s">
        <v>40819</v>
      </c>
      <c r="CE12440" s="53" t="s">
        <v>40820</v>
      </c>
      <c r="CF12440" s="54">
        <v>3170</v>
      </c>
      <c r="CG12440" s="54">
        <v>1.5980000000000001</v>
      </c>
      <c r="CH12440" s="54">
        <v>2.2549999999999999</v>
      </c>
      <c r="CI12440" s="54">
        <v>0.27300000000000002</v>
      </c>
      <c r="CJ12440" s="54">
        <v>132</v>
      </c>
      <c r="CK12440" s="54">
        <v>8.1</v>
      </c>
      <c r="CL12440" s="54">
        <v>5.0400000000000002E-3</v>
      </c>
      <c r="CM12440" s="54">
        <v>0.67300000000000004</v>
      </c>
      <c r="CN12440" s="53" t="s">
        <v>44082</v>
      </c>
      <c r="CO12440" s="54">
        <v>38</v>
      </c>
      <c r="CP12440" s="54">
        <v>81</v>
      </c>
      <c r="CQ12440" s="55">
        <f t="shared" si="194"/>
        <v>0.46913580246913578</v>
      </c>
      <c r="CR12440" s="52" t="s">
        <v>28921</v>
      </c>
    </row>
    <row r="12441" spans="81:96">
      <c r="CC12441" s="52">
        <v>12440</v>
      </c>
      <c r="CD12441" s="53" t="s">
        <v>43516</v>
      </c>
      <c r="CE12441" s="53" t="s">
        <v>43517</v>
      </c>
      <c r="CF12441" s="54">
        <v>3131</v>
      </c>
      <c r="CG12441" s="54">
        <v>1.5660000000000001</v>
      </c>
      <c r="CH12441" s="54">
        <v>1.778</v>
      </c>
      <c r="CI12441" s="54">
        <v>0.50900000000000001</v>
      </c>
      <c r="CJ12441" s="54">
        <v>55</v>
      </c>
      <c r="CK12441" s="54" t="s">
        <v>28918</v>
      </c>
      <c r="CL12441" s="54">
        <v>2.8999999999999998E-3</v>
      </c>
      <c r="CM12441" s="54">
        <v>0.49299999999999999</v>
      </c>
      <c r="CN12441" s="53" t="s">
        <v>44082</v>
      </c>
      <c r="CO12441" s="54">
        <v>39</v>
      </c>
      <c r="CP12441" s="54">
        <v>81</v>
      </c>
      <c r="CQ12441" s="55">
        <f t="shared" si="194"/>
        <v>0.48148148148148145</v>
      </c>
      <c r="CR12441" s="52" t="s">
        <v>28921</v>
      </c>
    </row>
    <row r="12442" spans="81:96">
      <c r="CC12442" s="52">
        <v>12441</v>
      </c>
      <c r="CD12442" s="53" t="s">
        <v>44106</v>
      </c>
      <c r="CE12442" s="53" t="s">
        <v>44107</v>
      </c>
      <c r="CF12442" s="54">
        <v>839</v>
      </c>
      <c r="CG12442" s="54">
        <v>1.552</v>
      </c>
      <c r="CH12442" s="54">
        <v>1.7050000000000001</v>
      </c>
      <c r="CI12442" s="54">
        <v>0.185</v>
      </c>
      <c r="CJ12442" s="54">
        <v>54</v>
      </c>
      <c r="CK12442" s="54">
        <v>5.4</v>
      </c>
      <c r="CL12442" s="54">
        <v>2.2000000000000001E-3</v>
      </c>
      <c r="CM12442" s="54">
        <v>0.51800000000000002</v>
      </c>
      <c r="CN12442" s="53" t="s">
        <v>44082</v>
      </c>
      <c r="CO12442" s="54">
        <v>40</v>
      </c>
      <c r="CP12442" s="54">
        <v>81</v>
      </c>
      <c r="CQ12442" s="55">
        <f t="shared" si="194"/>
        <v>0.49382716049382713</v>
      </c>
      <c r="CR12442" s="52" t="s">
        <v>28921</v>
      </c>
    </row>
    <row r="12443" spans="81:96">
      <c r="CC12443" s="52">
        <v>12442</v>
      </c>
      <c r="CD12443" s="53" t="s">
        <v>44108</v>
      </c>
      <c r="CE12443" s="53" t="s">
        <v>44109</v>
      </c>
      <c r="CF12443" s="54">
        <v>848</v>
      </c>
      <c r="CG12443" s="54">
        <v>1.55</v>
      </c>
      <c r="CH12443" s="54">
        <v>1.825</v>
      </c>
      <c r="CI12443" s="54">
        <v>0.38100000000000001</v>
      </c>
      <c r="CJ12443" s="54">
        <v>168</v>
      </c>
      <c r="CK12443" s="54">
        <v>4</v>
      </c>
      <c r="CL12443" s="54">
        <v>2.1099999999999999E-3</v>
      </c>
      <c r="CM12443" s="54">
        <v>0.45600000000000002</v>
      </c>
      <c r="CN12443" s="53" t="s">
        <v>44082</v>
      </c>
      <c r="CO12443" s="54">
        <v>41</v>
      </c>
      <c r="CP12443" s="54">
        <v>81</v>
      </c>
      <c r="CQ12443" s="55">
        <f t="shared" si="194"/>
        <v>0.50617283950617287</v>
      </c>
      <c r="CR12443" s="52" t="s">
        <v>28938</v>
      </c>
    </row>
    <row r="12444" spans="81:96">
      <c r="CC12444" s="52">
        <v>12443</v>
      </c>
      <c r="CD12444" s="53" t="s">
        <v>43855</v>
      </c>
      <c r="CE12444" s="53" t="s">
        <v>43856</v>
      </c>
      <c r="CF12444" s="54">
        <v>1442</v>
      </c>
      <c r="CG12444" s="54">
        <v>1.534</v>
      </c>
      <c r="CH12444" s="54">
        <v>2.5070000000000001</v>
      </c>
      <c r="CI12444" s="54">
        <v>0.28499999999999998</v>
      </c>
      <c r="CJ12444" s="54">
        <v>130</v>
      </c>
      <c r="CK12444" s="54">
        <v>3.6</v>
      </c>
      <c r="CL12444" s="54">
        <v>7.6E-3</v>
      </c>
      <c r="CM12444" s="54">
        <v>0.85499999999999998</v>
      </c>
      <c r="CN12444" s="53" t="s">
        <v>44082</v>
      </c>
      <c r="CO12444" s="54">
        <v>42</v>
      </c>
      <c r="CP12444" s="54">
        <v>81</v>
      </c>
      <c r="CQ12444" s="55">
        <f t="shared" si="194"/>
        <v>0.51851851851851849</v>
      </c>
      <c r="CR12444" s="52" t="s">
        <v>28938</v>
      </c>
    </row>
    <row r="12445" spans="81:96">
      <c r="CC12445" s="52">
        <v>12444</v>
      </c>
      <c r="CD12445" s="53" t="s">
        <v>42305</v>
      </c>
      <c r="CE12445" s="53" t="s">
        <v>42306</v>
      </c>
      <c r="CF12445" s="54">
        <v>1398</v>
      </c>
      <c r="CG12445" s="54">
        <v>1.452</v>
      </c>
      <c r="CH12445" s="54">
        <v>2.085</v>
      </c>
      <c r="CI12445" s="54">
        <v>0.74</v>
      </c>
      <c r="CJ12445" s="54">
        <v>50</v>
      </c>
      <c r="CK12445" s="54">
        <v>8.1999999999999993</v>
      </c>
      <c r="CL12445" s="54">
        <v>2.2799999999999999E-3</v>
      </c>
      <c r="CM12445" s="54">
        <v>0.64400000000000002</v>
      </c>
      <c r="CN12445" s="53" t="s">
        <v>44082</v>
      </c>
      <c r="CO12445" s="54">
        <v>43</v>
      </c>
      <c r="CP12445" s="54">
        <v>81</v>
      </c>
      <c r="CQ12445" s="55">
        <f t="shared" si="194"/>
        <v>0.53086419753086422</v>
      </c>
      <c r="CR12445" s="52" t="s">
        <v>28938</v>
      </c>
    </row>
    <row r="12446" spans="81:96">
      <c r="CC12446" s="52">
        <v>12445</v>
      </c>
      <c r="CD12446" s="53" t="s">
        <v>40835</v>
      </c>
      <c r="CE12446" s="53" t="s">
        <v>40836</v>
      </c>
      <c r="CF12446" s="54">
        <v>2078</v>
      </c>
      <c r="CG12446" s="54">
        <v>1.4179999999999999</v>
      </c>
      <c r="CH12446" s="54">
        <v>1.6950000000000001</v>
      </c>
      <c r="CI12446" s="54">
        <v>0.35599999999999998</v>
      </c>
      <c r="CJ12446" s="54">
        <v>45</v>
      </c>
      <c r="CK12446" s="54" t="s">
        <v>28918</v>
      </c>
      <c r="CL12446" s="54">
        <v>2.2300000000000002E-3</v>
      </c>
      <c r="CM12446" s="54">
        <v>0.56999999999999995</v>
      </c>
      <c r="CN12446" s="53" t="s">
        <v>44082</v>
      </c>
      <c r="CO12446" s="54">
        <v>44</v>
      </c>
      <c r="CP12446" s="54">
        <v>81</v>
      </c>
      <c r="CQ12446" s="55">
        <f t="shared" si="194"/>
        <v>0.54320987654320985</v>
      </c>
      <c r="CR12446" s="52" t="s">
        <v>28938</v>
      </c>
    </row>
    <row r="12447" spans="81:96">
      <c r="CC12447" s="52">
        <v>12446</v>
      </c>
      <c r="CD12447" s="53" t="s">
        <v>43861</v>
      </c>
      <c r="CE12447" s="53" t="s">
        <v>43862</v>
      </c>
      <c r="CF12447" s="54">
        <v>650</v>
      </c>
      <c r="CG12447" s="54">
        <v>1.3240000000000001</v>
      </c>
      <c r="CH12447" s="54">
        <v>1.542</v>
      </c>
      <c r="CI12447" s="54">
        <v>0.25</v>
      </c>
      <c r="CJ12447" s="54">
        <v>20</v>
      </c>
      <c r="CK12447" s="54" t="s">
        <v>28918</v>
      </c>
      <c r="CL12447" s="54">
        <v>6.3000000000000003E-4</v>
      </c>
      <c r="CM12447" s="54">
        <v>0.41299999999999998</v>
      </c>
      <c r="CN12447" s="53" t="s">
        <v>44082</v>
      </c>
      <c r="CO12447" s="54">
        <v>45</v>
      </c>
      <c r="CP12447" s="54">
        <v>81</v>
      </c>
      <c r="CQ12447" s="55">
        <f t="shared" si="194"/>
        <v>0.55555555555555558</v>
      </c>
      <c r="CR12447" s="52" t="s">
        <v>28938</v>
      </c>
    </row>
    <row r="12448" spans="81:96">
      <c r="CC12448" s="52">
        <v>12447</v>
      </c>
      <c r="CD12448" s="53" t="s">
        <v>44110</v>
      </c>
      <c r="CE12448" s="53" t="s">
        <v>44111</v>
      </c>
      <c r="CF12448" s="54">
        <v>718</v>
      </c>
      <c r="CG12448" s="54">
        <v>1.288</v>
      </c>
      <c r="CH12448" s="54">
        <v>1.667</v>
      </c>
      <c r="CI12448" s="54">
        <v>0.254</v>
      </c>
      <c r="CJ12448" s="54">
        <v>63</v>
      </c>
      <c r="CK12448" s="54">
        <v>7.4</v>
      </c>
      <c r="CL12448" s="54">
        <v>1.2800000000000001E-3</v>
      </c>
      <c r="CM12448" s="54">
        <v>0.48</v>
      </c>
      <c r="CN12448" s="53" t="s">
        <v>44082</v>
      </c>
      <c r="CO12448" s="54">
        <v>46</v>
      </c>
      <c r="CP12448" s="54">
        <v>81</v>
      </c>
      <c r="CQ12448" s="55">
        <f t="shared" si="194"/>
        <v>0.5679012345679012</v>
      </c>
      <c r="CR12448" s="52" t="s">
        <v>28938</v>
      </c>
    </row>
    <row r="12449" spans="81:96">
      <c r="CC12449" s="52">
        <v>12448</v>
      </c>
      <c r="CD12449" s="53" t="s">
        <v>43865</v>
      </c>
      <c r="CE12449" s="53" t="s">
        <v>43866</v>
      </c>
      <c r="CF12449" s="54">
        <v>691</v>
      </c>
      <c r="CG12449" s="54">
        <v>1.276</v>
      </c>
      <c r="CH12449" s="54">
        <v>1.5740000000000001</v>
      </c>
      <c r="CI12449" s="54">
        <v>0.24299999999999999</v>
      </c>
      <c r="CJ12449" s="54">
        <v>37</v>
      </c>
      <c r="CK12449" s="54">
        <v>6.6</v>
      </c>
      <c r="CL12449" s="54">
        <v>1.67E-3</v>
      </c>
      <c r="CM12449" s="54">
        <v>0.54</v>
      </c>
      <c r="CN12449" s="53" t="s">
        <v>44082</v>
      </c>
      <c r="CO12449" s="54">
        <v>47</v>
      </c>
      <c r="CP12449" s="54">
        <v>81</v>
      </c>
      <c r="CQ12449" s="55">
        <f t="shared" si="194"/>
        <v>0.58024691358024694</v>
      </c>
      <c r="CR12449" s="52" t="s">
        <v>28938</v>
      </c>
    </row>
    <row r="12450" spans="81:96">
      <c r="CC12450" s="52">
        <v>12449</v>
      </c>
      <c r="CD12450" s="53" t="s">
        <v>30595</v>
      </c>
      <c r="CE12450" s="53" t="s">
        <v>30596</v>
      </c>
      <c r="CF12450" s="54">
        <v>899</v>
      </c>
      <c r="CG12450" s="54">
        <v>1.2749999999999999</v>
      </c>
      <c r="CH12450" s="54">
        <v>1.925</v>
      </c>
      <c r="CI12450" s="54">
        <v>0.32100000000000001</v>
      </c>
      <c r="CJ12450" s="54">
        <v>53</v>
      </c>
      <c r="CK12450" s="54">
        <v>6.3</v>
      </c>
      <c r="CL12450" s="54">
        <v>1.6199999999999999E-3</v>
      </c>
      <c r="CM12450" s="54">
        <v>0.48199999999999998</v>
      </c>
      <c r="CN12450" s="53" t="s">
        <v>44082</v>
      </c>
      <c r="CO12450" s="54">
        <v>48</v>
      </c>
      <c r="CP12450" s="54">
        <v>81</v>
      </c>
      <c r="CQ12450" s="55">
        <f t="shared" si="194"/>
        <v>0.59259259259259256</v>
      </c>
      <c r="CR12450" s="52" t="s">
        <v>28938</v>
      </c>
    </row>
    <row r="12451" spans="81:96">
      <c r="CC12451" s="52">
        <v>12450</v>
      </c>
      <c r="CD12451" s="53" t="s">
        <v>44112</v>
      </c>
      <c r="CE12451" s="53" t="s">
        <v>44113</v>
      </c>
      <c r="CF12451" s="54">
        <v>197</v>
      </c>
      <c r="CG12451" s="54">
        <v>1.238</v>
      </c>
      <c r="CH12451" s="54">
        <v>1.014</v>
      </c>
      <c r="CI12451" s="54">
        <v>0.35899999999999999</v>
      </c>
      <c r="CJ12451" s="54">
        <v>39</v>
      </c>
      <c r="CK12451" s="54">
        <v>3.2</v>
      </c>
      <c r="CL12451" s="54">
        <v>1.3999999999999999E-4</v>
      </c>
      <c r="CM12451" s="54">
        <v>5.8000000000000003E-2</v>
      </c>
      <c r="CN12451" s="53" t="s">
        <v>44082</v>
      </c>
      <c r="CO12451" s="54">
        <v>49</v>
      </c>
      <c r="CP12451" s="54">
        <v>81</v>
      </c>
      <c r="CQ12451" s="55">
        <f t="shared" si="194"/>
        <v>0.60493827160493829</v>
      </c>
      <c r="CR12451" s="52" t="s">
        <v>28938</v>
      </c>
    </row>
    <row r="12452" spans="81:96">
      <c r="CC12452" s="52">
        <v>12451</v>
      </c>
      <c r="CD12452" s="53" t="s">
        <v>40841</v>
      </c>
      <c r="CE12452" s="53" t="s">
        <v>40842</v>
      </c>
      <c r="CF12452" s="54">
        <v>638</v>
      </c>
      <c r="CG12452" s="54">
        <v>1.2330000000000001</v>
      </c>
      <c r="CH12452" s="54">
        <v>1.5409999999999999</v>
      </c>
      <c r="CI12452" s="54">
        <v>0.185</v>
      </c>
      <c r="CJ12452" s="54">
        <v>27</v>
      </c>
      <c r="CK12452" s="54">
        <v>7.6</v>
      </c>
      <c r="CL12452" s="54">
        <v>1.1999999999999999E-3</v>
      </c>
      <c r="CM12452" s="54">
        <v>0.51700000000000002</v>
      </c>
      <c r="CN12452" s="53" t="s">
        <v>44082</v>
      </c>
      <c r="CO12452" s="54">
        <v>50</v>
      </c>
      <c r="CP12452" s="54">
        <v>81</v>
      </c>
      <c r="CQ12452" s="55">
        <f t="shared" si="194"/>
        <v>0.61728395061728392</v>
      </c>
      <c r="CR12452" s="52" t="s">
        <v>28938</v>
      </c>
    </row>
    <row r="12453" spans="81:96">
      <c r="CC12453" s="52">
        <v>12452</v>
      </c>
      <c r="CD12453" s="53" t="s">
        <v>44114</v>
      </c>
      <c r="CE12453" s="53" t="s">
        <v>44115</v>
      </c>
      <c r="CF12453" s="54">
        <v>1833</v>
      </c>
      <c r="CG12453" s="54">
        <v>1.22</v>
      </c>
      <c r="CH12453" s="54">
        <v>2.1789999999999998</v>
      </c>
      <c r="CI12453" s="54">
        <v>0.06</v>
      </c>
      <c r="CJ12453" s="54">
        <v>50</v>
      </c>
      <c r="CK12453" s="54">
        <v>9.9</v>
      </c>
      <c r="CL12453" s="54">
        <v>2.7599999999999999E-3</v>
      </c>
      <c r="CM12453" s="54">
        <v>0.72499999999999998</v>
      </c>
      <c r="CN12453" s="53" t="s">
        <v>44082</v>
      </c>
      <c r="CO12453" s="54">
        <v>51</v>
      </c>
      <c r="CP12453" s="54">
        <v>81</v>
      </c>
      <c r="CQ12453" s="55">
        <f t="shared" si="194"/>
        <v>0.62962962962962965</v>
      </c>
      <c r="CR12453" s="52" t="s">
        <v>28938</v>
      </c>
    </row>
    <row r="12454" spans="81:96">
      <c r="CC12454" s="52">
        <v>12453</v>
      </c>
      <c r="CD12454" s="53" t="s">
        <v>43641</v>
      </c>
      <c r="CE12454" s="53" t="s">
        <v>43642</v>
      </c>
      <c r="CF12454" s="54">
        <v>616</v>
      </c>
      <c r="CG12454" s="54">
        <v>1.196</v>
      </c>
      <c r="CH12454" s="54">
        <v>1.159</v>
      </c>
      <c r="CI12454" s="54">
        <v>1.4E-2</v>
      </c>
      <c r="CJ12454" s="54">
        <v>70</v>
      </c>
      <c r="CK12454" s="54">
        <v>6.2</v>
      </c>
      <c r="CL12454" s="54">
        <v>9.8999999999999999E-4</v>
      </c>
      <c r="CM12454" s="54">
        <v>0.24099999999999999</v>
      </c>
      <c r="CN12454" s="53" t="s">
        <v>44082</v>
      </c>
      <c r="CO12454" s="54">
        <v>52</v>
      </c>
      <c r="CP12454" s="54">
        <v>81</v>
      </c>
      <c r="CQ12454" s="55">
        <f t="shared" si="194"/>
        <v>0.64197530864197527</v>
      </c>
      <c r="CR12454" s="52" t="s">
        <v>28938</v>
      </c>
    </row>
    <row r="12455" spans="81:96">
      <c r="CC12455" s="52">
        <v>12454</v>
      </c>
      <c r="CD12455" s="53" t="s">
        <v>34638</v>
      </c>
      <c r="CE12455" s="53" t="s">
        <v>34639</v>
      </c>
      <c r="CF12455" s="54">
        <v>429</v>
      </c>
      <c r="CG12455" s="54">
        <v>1.1539999999999999</v>
      </c>
      <c r="CH12455" s="54">
        <v>1.494</v>
      </c>
      <c r="CI12455" s="54">
        <v>6.2E-2</v>
      </c>
      <c r="CJ12455" s="54">
        <v>32</v>
      </c>
      <c r="CK12455" s="54">
        <v>5.6</v>
      </c>
      <c r="CL12455" s="54">
        <v>9.3000000000000005E-4</v>
      </c>
      <c r="CM12455" s="54">
        <v>0.35799999999999998</v>
      </c>
      <c r="CN12455" s="53" t="s">
        <v>44082</v>
      </c>
      <c r="CO12455" s="54">
        <v>53</v>
      </c>
      <c r="CP12455" s="54">
        <v>81</v>
      </c>
      <c r="CQ12455" s="55">
        <f t="shared" si="194"/>
        <v>0.65432098765432101</v>
      </c>
      <c r="CR12455" s="52" t="s">
        <v>28938</v>
      </c>
    </row>
    <row r="12456" spans="81:96">
      <c r="CC12456" s="52">
        <v>12455</v>
      </c>
      <c r="CD12456" s="53" t="s">
        <v>41949</v>
      </c>
      <c r="CE12456" s="53" t="s">
        <v>41950</v>
      </c>
      <c r="CF12456" s="54">
        <v>788</v>
      </c>
      <c r="CG12456" s="54">
        <v>1.085</v>
      </c>
      <c r="CH12456" s="54">
        <v>1.397</v>
      </c>
      <c r="CI12456" s="54">
        <v>7.2999999999999995E-2</v>
      </c>
      <c r="CJ12456" s="54">
        <v>55</v>
      </c>
      <c r="CK12456" s="54">
        <v>6.4</v>
      </c>
      <c r="CL12456" s="54">
        <v>2.0400000000000001E-3</v>
      </c>
      <c r="CM12456" s="54">
        <v>0.46300000000000002</v>
      </c>
      <c r="CN12456" s="53" t="s">
        <v>44082</v>
      </c>
      <c r="CO12456" s="54">
        <v>54</v>
      </c>
      <c r="CP12456" s="54">
        <v>81</v>
      </c>
      <c r="CQ12456" s="55">
        <f t="shared" si="194"/>
        <v>0.66666666666666663</v>
      </c>
      <c r="CR12456" s="52" t="s">
        <v>28938</v>
      </c>
    </row>
    <row r="12457" spans="81:96">
      <c r="CC12457" s="52">
        <v>12456</v>
      </c>
      <c r="CD12457" s="53" t="s">
        <v>43518</v>
      </c>
      <c r="CE12457" s="53" t="s">
        <v>43519</v>
      </c>
      <c r="CF12457" s="54">
        <v>1175</v>
      </c>
      <c r="CG12457" s="54">
        <v>1.0620000000000001</v>
      </c>
      <c r="CH12457" s="54">
        <v>1.7869999999999999</v>
      </c>
      <c r="CI12457" s="54">
        <v>0.25</v>
      </c>
      <c r="CJ12457" s="54">
        <v>32</v>
      </c>
      <c r="CK12457" s="54" t="s">
        <v>28918</v>
      </c>
      <c r="CL12457" s="54">
        <v>1.3699999999999999E-3</v>
      </c>
      <c r="CM12457" s="54">
        <v>0.51100000000000001</v>
      </c>
      <c r="CN12457" s="53" t="s">
        <v>44082</v>
      </c>
      <c r="CO12457" s="54">
        <v>55</v>
      </c>
      <c r="CP12457" s="54">
        <v>81</v>
      </c>
      <c r="CQ12457" s="55">
        <f t="shared" si="194"/>
        <v>0.67901234567901236</v>
      </c>
      <c r="CR12457" s="52" t="s">
        <v>28938</v>
      </c>
    </row>
    <row r="12458" spans="81:96">
      <c r="CC12458" s="52">
        <v>12457</v>
      </c>
      <c r="CD12458" s="53" t="s">
        <v>44116</v>
      </c>
      <c r="CE12458" s="53" t="s">
        <v>44117</v>
      </c>
      <c r="CF12458" s="54">
        <v>397</v>
      </c>
      <c r="CG12458" s="54">
        <v>1.0289999999999999</v>
      </c>
      <c r="CH12458" s="54">
        <v>1.0029999999999999</v>
      </c>
      <c r="CI12458" s="54">
        <v>1.6E-2</v>
      </c>
      <c r="CJ12458" s="54">
        <v>127</v>
      </c>
      <c r="CK12458" s="54">
        <v>3.2</v>
      </c>
      <c r="CL12458" s="54">
        <v>1.1000000000000001E-3</v>
      </c>
      <c r="CM12458" s="54">
        <v>0.20100000000000001</v>
      </c>
      <c r="CN12458" s="53" t="s">
        <v>44082</v>
      </c>
      <c r="CO12458" s="54">
        <v>56</v>
      </c>
      <c r="CP12458" s="54">
        <v>81</v>
      </c>
      <c r="CQ12458" s="55">
        <f t="shared" si="194"/>
        <v>0.69135802469135799</v>
      </c>
      <c r="CR12458" s="52" t="s">
        <v>28938</v>
      </c>
    </row>
    <row r="12459" spans="81:96">
      <c r="CC12459" s="52">
        <v>12458</v>
      </c>
      <c r="CD12459" s="53" t="s">
        <v>44118</v>
      </c>
      <c r="CE12459" s="53" t="s">
        <v>44119</v>
      </c>
      <c r="CF12459" s="54">
        <v>1348</v>
      </c>
      <c r="CG12459" s="54">
        <v>1.0249999999999999</v>
      </c>
      <c r="CH12459" s="54">
        <v>1.4410000000000001</v>
      </c>
      <c r="CI12459" s="54">
        <v>0.19800000000000001</v>
      </c>
      <c r="CJ12459" s="54">
        <v>126</v>
      </c>
      <c r="CK12459" s="54">
        <v>5.6</v>
      </c>
      <c r="CL12459" s="54">
        <v>2.7399999999999998E-3</v>
      </c>
      <c r="CM12459" s="54">
        <v>0.35</v>
      </c>
      <c r="CN12459" s="53" t="s">
        <v>44082</v>
      </c>
      <c r="CO12459" s="54">
        <v>57</v>
      </c>
      <c r="CP12459" s="54">
        <v>81</v>
      </c>
      <c r="CQ12459" s="55">
        <f t="shared" si="194"/>
        <v>0.70370370370370372</v>
      </c>
      <c r="CR12459" s="52" t="s">
        <v>28938</v>
      </c>
    </row>
    <row r="12460" spans="81:96">
      <c r="CC12460" s="52">
        <v>12459</v>
      </c>
      <c r="CD12460" s="53" t="s">
        <v>44120</v>
      </c>
      <c r="CE12460" s="53" t="s">
        <v>44121</v>
      </c>
      <c r="CF12460" s="54">
        <v>730</v>
      </c>
      <c r="CG12460" s="54">
        <v>1.0169999999999999</v>
      </c>
      <c r="CH12460" s="54">
        <v>1.212</v>
      </c>
      <c r="CI12460" s="54">
        <v>2.9000000000000001E-2</v>
      </c>
      <c r="CJ12460" s="54">
        <v>34</v>
      </c>
      <c r="CK12460" s="54" t="s">
        <v>28918</v>
      </c>
      <c r="CL12460" s="54">
        <v>8.5999999999999998E-4</v>
      </c>
      <c r="CM12460" s="54">
        <v>0.35799999999999998</v>
      </c>
      <c r="CN12460" s="53" t="s">
        <v>44082</v>
      </c>
      <c r="CO12460" s="54">
        <v>58</v>
      </c>
      <c r="CP12460" s="54">
        <v>81</v>
      </c>
      <c r="CQ12460" s="55">
        <f t="shared" si="194"/>
        <v>0.71604938271604934</v>
      </c>
      <c r="CR12460" s="52" t="s">
        <v>28938</v>
      </c>
    </row>
    <row r="12461" spans="81:96">
      <c r="CC12461" s="52">
        <v>12460</v>
      </c>
      <c r="CD12461" s="53" t="s">
        <v>34642</v>
      </c>
      <c r="CE12461" s="53" t="s">
        <v>34643</v>
      </c>
      <c r="CF12461" s="54">
        <v>1261</v>
      </c>
      <c r="CG12461" s="54">
        <v>0.98399999999999999</v>
      </c>
      <c r="CH12461" s="54">
        <v>1.121</v>
      </c>
      <c r="CI12461" s="54">
        <v>7.9000000000000001E-2</v>
      </c>
      <c r="CJ12461" s="54">
        <v>101</v>
      </c>
      <c r="CK12461" s="54">
        <v>9.3000000000000007</v>
      </c>
      <c r="CL12461" s="54">
        <v>2.0300000000000001E-3</v>
      </c>
      <c r="CM12461" s="54">
        <v>0.36699999999999999</v>
      </c>
      <c r="CN12461" s="53" t="s">
        <v>44082</v>
      </c>
      <c r="CO12461" s="54">
        <v>59</v>
      </c>
      <c r="CP12461" s="54">
        <v>81</v>
      </c>
      <c r="CQ12461" s="55">
        <f t="shared" si="194"/>
        <v>0.72839506172839508</v>
      </c>
      <c r="CR12461" s="52" t="s">
        <v>28938</v>
      </c>
    </row>
    <row r="12462" spans="81:96">
      <c r="CC12462" s="52">
        <v>12461</v>
      </c>
      <c r="CD12462" s="53" t="s">
        <v>44122</v>
      </c>
      <c r="CE12462" s="53" t="s">
        <v>44123</v>
      </c>
      <c r="CF12462" s="54">
        <v>2068</v>
      </c>
      <c r="CG12462" s="54">
        <v>0.97199999999999998</v>
      </c>
      <c r="CH12462" s="54">
        <v>1.276</v>
      </c>
      <c r="CI12462" s="54">
        <v>0.16700000000000001</v>
      </c>
      <c r="CJ12462" s="54">
        <v>102</v>
      </c>
      <c r="CK12462" s="54" t="s">
        <v>28918</v>
      </c>
      <c r="CL12462" s="54">
        <v>2.1299999999999999E-3</v>
      </c>
      <c r="CM12462" s="54">
        <v>0.33100000000000002</v>
      </c>
      <c r="CN12462" s="53" t="s">
        <v>44082</v>
      </c>
      <c r="CO12462" s="54">
        <v>60</v>
      </c>
      <c r="CP12462" s="54">
        <v>81</v>
      </c>
      <c r="CQ12462" s="55">
        <f t="shared" si="194"/>
        <v>0.7407407407407407</v>
      </c>
      <c r="CR12462" s="52" t="s">
        <v>28938</v>
      </c>
    </row>
    <row r="12463" spans="81:96">
      <c r="CC12463" s="52">
        <v>12462</v>
      </c>
      <c r="CD12463" s="53" t="s">
        <v>35555</v>
      </c>
      <c r="CE12463" s="53" t="s">
        <v>35556</v>
      </c>
      <c r="CF12463" s="54">
        <v>135</v>
      </c>
      <c r="CG12463" s="54">
        <v>0.88500000000000001</v>
      </c>
      <c r="CH12463" s="54">
        <v>0.96799999999999997</v>
      </c>
      <c r="CI12463" s="54">
        <v>0.10299999999999999</v>
      </c>
      <c r="CJ12463" s="54">
        <v>29</v>
      </c>
      <c r="CK12463" s="54">
        <v>3.3</v>
      </c>
      <c r="CL12463" s="54">
        <v>2.7E-4</v>
      </c>
      <c r="CM12463" s="54">
        <v>0.13400000000000001</v>
      </c>
      <c r="CN12463" s="53" t="s">
        <v>44082</v>
      </c>
      <c r="CO12463" s="54">
        <v>61</v>
      </c>
      <c r="CP12463" s="54">
        <v>81</v>
      </c>
      <c r="CQ12463" s="55">
        <f t="shared" si="194"/>
        <v>0.75308641975308643</v>
      </c>
      <c r="CR12463" s="52" t="s">
        <v>28953</v>
      </c>
    </row>
    <row r="12464" spans="81:96">
      <c r="CC12464" s="52">
        <v>12463</v>
      </c>
      <c r="CD12464" s="53" t="s">
        <v>43524</v>
      </c>
      <c r="CE12464" s="53" t="s">
        <v>43525</v>
      </c>
      <c r="CF12464" s="54">
        <v>1068</v>
      </c>
      <c r="CG12464" s="54">
        <v>0.88200000000000001</v>
      </c>
      <c r="CH12464" s="54">
        <v>1.371</v>
      </c>
      <c r="CI12464" s="54">
        <v>0.125</v>
      </c>
      <c r="CJ12464" s="54">
        <v>32</v>
      </c>
      <c r="CK12464" s="54" t="s">
        <v>28918</v>
      </c>
      <c r="CL12464" s="54">
        <v>7.7999999999999999E-4</v>
      </c>
      <c r="CM12464" s="54">
        <v>0.32700000000000001</v>
      </c>
      <c r="CN12464" s="53" t="s">
        <v>44082</v>
      </c>
      <c r="CO12464" s="54">
        <v>62</v>
      </c>
      <c r="CP12464" s="54">
        <v>81</v>
      </c>
      <c r="CQ12464" s="55">
        <f t="shared" si="194"/>
        <v>0.76543209876543206</v>
      </c>
      <c r="CR12464" s="52" t="s">
        <v>28953</v>
      </c>
    </row>
    <row r="12465" spans="81:96">
      <c r="CC12465" s="52">
        <v>12464</v>
      </c>
      <c r="CD12465" s="53" t="s">
        <v>39997</v>
      </c>
      <c r="CE12465" s="53" t="s">
        <v>39998</v>
      </c>
      <c r="CF12465" s="54">
        <v>3409</v>
      </c>
      <c r="CG12465" s="54">
        <v>0.875</v>
      </c>
      <c r="CH12465" s="54">
        <v>1.0049999999999999</v>
      </c>
      <c r="CI12465" s="54">
        <v>0.17199999999999999</v>
      </c>
      <c r="CJ12465" s="54">
        <v>134</v>
      </c>
      <c r="CK12465" s="54" t="s">
        <v>28918</v>
      </c>
      <c r="CL12465" s="54">
        <v>2.9199999999999999E-3</v>
      </c>
      <c r="CM12465" s="54">
        <v>0.27700000000000002</v>
      </c>
      <c r="CN12465" s="53" t="s">
        <v>44082</v>
      </c>
      <c r="CO12465" s="54">
        <v>63</v>
      </c>
      <c r="CP12465" s="54">
        <v>81</v>
      </c>
      <c r="CQ12465" s="55">
        <f t="shared" si="194"/>
        <v>0.77777777777777779</v>
      </c>
      <c r="CR12465" s="52" t="s">
        <v>28953</v>
      </c>
    </row>
    <row r="12466" spans="81:96">
      <c r="CC12466" s="52">
        <v>12465</v>
      </c>
      <c r="CD12466" s="53" t="s">
        <v>44124</v>
      </c>
      <c r="CE12466" s="53" t="s">
        <v>44125</v>
      </c>
      <c r="CF12466" s="54">
        <v>478</v>
      </c>
      <c r="CG12466" s="54">
        <v>0.79800000000000004</v>
      </c>
      <c r="CH12466" s="54"/>
      <c r="CI12466" s="54">
        <v>9.7000000000000003E-2</v>
      </c>
      <c r="CJ12466" s="54">
        <v>72</v>
      </c>
      <c r="CK12466" s="54">
        <v>6.1</v>
      </c>
      <c r="CL12466" s="54">
        <v>4.8999999999999998E-4</v>
      </c>
      <c r="CM12466" s="54"/>
      <c r="CN12466" s="53" t="s">
        <v>44082</v>
      </c>
      <c r="CO12466" s="54">
        <v>64</v>
      </c>
      <c r="CP12466" s="54">
        <v>81</v>
      </c>
      <c r="CQ12466" s="55">
        <f t="shared" si="194"/>
        <v>0.79012345679012341</v>
      </c>
      <c r="CR12466" s="52" t="s">
        <v>28953</v>
      </c>
    </row>
    <row r="12467" spans="81:96">
      <c r="CC12467" s="52">
        <v>12466</v>
      </c>
      <c r="CD12467" s="53" t="s">
        <v>44126</v>
      </c>
      <c r="CE12467" s="53" t="s">
        <v>44127</v>
      </c>
      <c r="CF12467" s="54">
        <v>279</v>
      </c>
      <c r="CG12467" s="54">
        <v>0.78900000000000003</v>
      </c>
      <c r="CH12467" s="54">
        <v>0.60499999999999998</v>
      </c>
      <c r="CI12467" s="54">
        <v>0.14599999999999999</v>
      </c>
      <c r="CJ12467" s="54">
        <v>48</v>
      </c>
      <c r="CK12467" s="54">
        <v>5.9</v>
      </c>
      <c r="CL12467" s="54">
        <v>3.8999999999999999E-4</v>
      </c>
      <c r="CM12467" s="54">
        <v>0.112</v>
      </c>
      <c r="CN12467" s="53" t="s">
        <v>44082</v>
      </c>
      <c r="CO12467" s="54">
        <v>65</v>
      </c>
      <c r="CP12467" s="54">
        <v>81</v>
      </c>
      <c r="CQ12467" s="55">
        <f t="shared" si="194"/>
        <v>0.80246913580246915</v>
      </c>
      <c r="CR12467" s="52" t="s">
        <v>28953</v>
      </c>
    </row>
    <row r="12468" spans="81:96">
      <c r="CC12468" s="52">
        <v>12467</v>
      </c>
      <c r="CD12468" s="53" t="s">
        <v>44128</v>
      </c>
      <c r="CE12468" s="53" t="s">
        <v>44129</v>
      </c>
      <c r="CF12468" s="54">
        <v>607</v>
      </c>
      <c r="CG12468" s="54">
        <v>0.75</v>
      </c>
      <c r="CH12468" s="54">
        <v>1.151</v>
      </c>
      <c r="CI12468" s="54">
        <v>9.0999999999999998E-2</v>
      </c>
      <c r="CJ12468" s="54">
        <v>22</v>
      </c>
      <c r="CK12468" s="54" t="s">
        <v>28918</v>
      </c>
      <c r="CL12468" s="54">
        <v>9.1E-4</v>
      </c>
      <c r="CM12468" s="54">
        <v>0.47899999999999998</v>
      </c>
      <c r="CN12468" s="53" t="s">
        <v>44082</v>
      </c>
      <c r="CO12468" s="54">
        <v>66</v>
      </c>
      <c r="CP12468" s="54">
        <v>81</v>
      </c>
      <c r="CQ12468" s="55">
        <f t="shared" si="194"/>
        <v>0.81481481481481477</v>
      </c>
      <c r="CR12468" s="52" t="s">
        <v>28953</v>
      </c>
    </row>
    <row r="12469" spans="81:96">
      <c r="CC12469" s="52">
        <v>12468</v>
      </c>
      <c r="CD12469" s="53" t="s">
        <v>44130</v>
      </c>
      <c r="CE12469" s="53" t="s">
        <v>44131</v>
      </c>
      <c r="CF12469" s="54">
        <v>652</v>
      </c>
      <c r="CG12469" s="54">
        <v>0.74</v>
      </c>
      <c r="CH12469" s="54">
        <v>1.2130000000000001</v>
      </c>
      <c r="CI12469" s="54">
        <v>6.7000000000000004E-2</v>
      </c>
      <c r="CJ12469" s="54">
        <v>30</v>
      </c>
      <c r="CK12469" s="54" t="s">
        <v>28918</v>
      </c>
      <c r="CL12469" s="54">
        <v>6.6E-4</v>
      </c>
      <c r="CM12469" s="54">
        <v>0.34200000000000003</v>
      </c>
      <c r="CN12469" s="53" t="s">
        <v>44082</v>
      </c>
      <c r="CO12469" s="54">
        <v>67</v>
      </c>
      <c r="CP12469" s="54">
        <v>81</v>
      </c>
      <c r="CQ12469" s="55">
        <f t="shared" si="194"/>
        <v>0.8271604938271605</v>
      </c>
      <c r="CR12469" s="52" t="s">
        <v>28953</v>
      </c>
    </row>
    <row r="12470" spans="81:96">
      <c r="CC12470" s="52">
        <v>12469</v>
      </c>
      <c r="CD12470" s="53" t="s">
        <v>44132</v>
      </c>
      <c r="CE12470" s="53" t="s">
        <v>44133</v>
      </c>
      <c r="CF12470" s="54">
        <v>633</v>
      </c>
      <c r="CG12470" s="54">
        <v>0.71799999999999997</v>
      </c>
      <c r="CH12470" s="54">
        <v>1.329</v>
      </c>
      <c r="CI12470" s="54">
        <v>8.8999999999999996E-2</v>
      </c>
      <c r="CJ12470" s="54">
        <v>45</v>
      </c>
      <c r="CK12470" s="54">
        <v>7.5</v>
      </c>
      <c r="CL12470" s="54">
        <v>7.6999999999999996E-4</v>
      </c>
      <c r="CM12470" s="54">
        <v>0.28599999999999998</v>
      </c>
      <c r="CN12470" s="53" t="s">
        <v>44082</v>
      </c>
      <c r="CO12470" s="54">
        <v>68</v>
      </c>
      <c r="CP12470" s="54">
        <v>81</v>
      </c>
      <c r="CQ12470" s="55">
        <f t="shared" si="194"/>
        <v>0.83950617283950613</v>
      </c>
      <c r="CR12470" s="52" t="s">
        <v>28953</v>
      </c>
    </row>
    <row r="12471" spans="81:96">
      <c r="CC12471" s="52">
        <v>12470</v>
      </c>
      <c r="CD12471" s="53" t="s">
        <v>44134</v>
      </c>
      <c r="CE12471" s="53" t="s">
        <v>44135</v>
      </c>
      <c r="CF12471" s="54">
        <v>644</v>
      </c>
      <c r="CG12471" s="54">
        <v>0.59699999999999998</v>
      </c>
      <c r="CH12471" s="54">
        <v>0.87</v>
      </c>
      <c r="CI12471" s="54">
        <v>4.9000000000000002E-2</v>
      </c>
      <c r="CJ12471" s="54">
        <v>81</v>
      </c>
      <c r="CK12471" s="54">
        <v>6.5</v>
      </c>
      <c r="CL12471" s="54">
        <v>9.7000000000000005E-4</v>
      </c>
      <c r="CM12471" s="54">
        <v>0.17699999999999999</v>
      </c>
      <c r="CN12471" s="53" t="s">
        <v>44082</v>
      </c>
      <c r="CO12471" s="54">
        <v>69</v>
      </c>
      <c r="CP12471" s="54">
        <v>81</v>
      </c>
      <c r="CQ12471" s="55">
        <f t="shared" si="194"/>
        <v>0.85185185185185186</v>
      </c>
      <c r="CR12471" s="52" t="s">
        <v>28953</v>
      </c>
    </row>
    <row r="12472" spans="81:96">
      <c r="CC12472" s="52">
        <v>12471</v>
      </c>
      <c r="CD12472" s="53" t="s">
        <v>43884</v>
      </c>
      <c r="CE12472" s="53" t="s">
        <v>43885</v>
      </c>
      <c r="CF12472" s="54">
        <v>155</v>
      </c>
      <c r="CG12472" s="54">
        <v>0.58499999999999996</v>
      </c>
      <c r="CH12472" s="54">
        <v>0.59499999999999997</v>
      </c>
      <c r="CI12472" s="54">
        <v>0</v>
      </c>
      <c r="CJ12472" s="54">
        <v>47</v>
      </c>
      <c r="CK12472" s="54">
        <v>6.7</v>
      </c>
      <c r="CL12472" s="54">
        <v>2.2000000000000001E-4</v>
      </c>
      <c r="CM12472" s="54">
        <v>0.12</v>
      </c>
      <c r="CN12472" s="53" t="s">
        <v>44082</v>
      </c>
      <c r="CO12472" s="54">
        <v>70</v>
      </c>
      <c r="CP12472" s="54">
        <v>81</v>
      </c>
      <c r="CQ12472" s="55">
        <f t="shared" si="194"/>
        <v>0.86419753086419748</v>
      </c>
      <c r="CR12472" s="52" t="s">
        <v>28953</v>
      </c>
    </row>
    <row r="12473" spans="81:96">
      <c r="CC12473" s="52">
        <v>12472</v>
      </c>
      <c r="CD12473" s="53" t="s">
        <v>34662</v>
      </c>
      <c r="CE12473" s="53" t="s">
        <v>34663</v>
      </c>
      <c r="CF12473" s="54">
        <v>315</v>
      </c>
      <c r="CG12473" s="54">
        <v>0.48799999999999999</v>
      </c>
      <c r="CH12473" s="54">
        <v>0.65800000000000003</v>
      </c>
      <c r="CI12473" s="54">
        <v>2.4E-2</v>
      </c>
      <c r="CJ12473" s="54">
        <v>42</v>
      </c>
      <c r="CK12473" s="54">
        <v>7.8</v>
      </c>
      <c r="CL12473" s="54">
        <v>4.2999999999999999E-4</v>
      </c>
      <c r="CM12473" s="54">
        <v>0.14599999999999999</v>
      </c>
      <c r="CN12473" s="53" t="s">
        <v>44082</v>
      </c>
      <c r="CO12473" s="54">
        <v>71</v>
      </c>
      <c r="CP12473" s="54">
        <v>81</v>
      </c>
      <c r="CQ12473" s="55">
        <f t="shared" si="194"/>
        <v>0.87654320987654322</v>
      </c>
      <c r="CR12473" s="52" t="s">
        <v>28953</v>
      </c>
    </row>
    <row r="12474" spans="81:96">
      <c r="CC12474" s="52">
        <v>12473</v>
      </c>
      <c r="CD12474" s="53" t="s">
        <v>43530</v>
      </c>
      <c r="CE12474" s="53" t="s">
        <v>43531</v>
      </c>
      <c r="CF12474" s="54">
        <v>729</v>
      </c>
      <c r="CG12474" s="54">
        <v>0.48499999999999999</v>
      </c>
      <c r="CH12474" s="54">
        <v>1.0129999999999999</v>
      </c>
      <c r="CI12474" s="54">
        <v>0.29599999999999999</v>
      </c>
      <c r="CJ12474" s="54">
        <v>27</v>
      </c>
      <c r="CK12474" s="54" t="s">
        <v>28918</v>
      </c>
      <c r="CL12474" s="54">
        <v>7.7999999999999999E-4</v>
      </c>
      <c r="CM12474" s="54">
        <v>0.309</v>
      </c>
      <c r="CN12474" s="53" t="s">
        <v>44082</v>
      </c>
      <c r="CO12474" s="54">
        <v>72</v>
      </c>
      <c r="CP12474" s="54">
        <v>81</v>
      </c>
      <c r="CQ12474" s="55">
        <f t="shared" si="194"/>
        <v>0.88888888888888884</v>
      </c>
      <c r="CR12474" s="52" t="s">
        <v>28953</v>
      </c>
    </row>
    <row r="12475" spans="81:96">
      <c r="CC12475" s="52">
        <v>12474</v>
      </c>
      <c r="CD12475" s="53" t="s">
        <v>44136</v>
      </c>
      <c r="CE12475" s="53" t="s">
        <v>44137</v>
      </c>
      <c r="CF12475" s="54">
        <v>131</v>
      </c>
      <c r="CG12475" s="54">
        <v>0.33300000000000002</v>
      </c>
      <c r="CH12475" s="54">
        <v>0.89</v>
      </c>
      <c r="CI12475" s="54">
        <v>7.0999999999999994E-2</v>
      </c>
      <c r="CJ12475" s="54">
        <v>14</v>
      </c>
      <c r="CK12475" s="54">
        <v>5.5</v>
      </c>
      <c r="CL12475" s="54">
        <v>3.8000000000000002E-4</v>
      </c>
      <c r="CM12475" s="54">
        <v>0.26600000000000001</v>
      </c>
      <c r="CN12475" s="53" t="s">
        <v>44082</v>
      </c>
      <c r="CO12475" s="54">
        <v>73</v>
      </c>
      <c r="CP12475" s="54">
        <v>81</v>
      </c>
      <c r="CQ12475" s="55">
        <f t="shared" si="194"/>
        <v>0.90123456790123457</v>
      </c>
      <c r="CR12475" s="52" t="s">
        <v>28953</v>
      </c>
    </row>
    <row r="12476" spans="81:96">
      <c r="CC12476" s="52">
        <v>12475</v>
      </c>
      <c r="CD12476" s="53" t="s">
        <v>41996</v>
      </c>
      <c r="CE12476" s="53" t="s">
        <v>41997</v>
      </c>
      <c r="CF12476" s="54">
        <v>175</v>
      </c>
      <c r="CG12476" s="54">
        <v>0.33300000000000002</v>
      </c>
      <c r="CH12476" s="54">
        <v>0.53</v>
      </c>
      <c r="CI12476" s="54">
        <v>3.4000000000000002E-2</v>
      </c>
      <c r="CJ12476" s="54">
        <v>29</v>
      </c>
      <c r="CK12476" s="54" t="s">
        <v>28918</v>
      </c>
      <c r="CL12476" s="54">
        <v>2.0000000000000001E-4</v>
      </c>
      <c r="CM12476" s="54">
        <v>0.109</v>
      </c>
      <c r="CN12476" s="53" t="s">
        <v>44082</v>
      </c>
      <c r="CO12476" s="54">
        <v>73</v>
      </c>
      <c r="CP12476" s="54">
        <v>81</v>
      </c>
      <c r="CQ12476" s="55">
        <f t="shared" si="194"/>
        <v>0.90123456790123457</v>
      </c>
      <c r="CR12476" s="52" t="s">
        <v>28953</v>
      </c>
    </row>
    <row r="12477" spans="81:96">
      <c r="CC12477" s="52">
        <v>12476</v>
      </c>
      <c r="CD12477" s="53" t="s">
        <v>43888</v>
      </c>
      <c r="CE12477" s="53" t="s">
        <v>43889</v>
      </c>
      <c r="CF12477" s="54">
        <v>96</v>
      </c>
      <c r="CG12477" s="54">
        <v>0.32900000000000001</v>
      </c>
      <c r="CH12477" s="54">
        <v>0.20599999999999999</v>
      </c>
      <c r="CI12477" s="54">
        <v>5.0999999999999997E-2</v>
      </c>
      <c r="CJ12477" s="54">
        <v>39</v>
      </c>
      <c r="CK12477" s="54"/>
      <c r="CL12477" s="54">
        <v>1E-4</v>
      </c>
      <c r="CM12477" s="54">
        <v>3.7999999999999999E-2</v>
      </c>
      <c r="CN12477" s="53" t="s">
        <v>44082</v>
      </c>
      <c r="CO12477" s="54">
        <v>75</v>
      </c>
      <c r="CP12477" s="54">
        <v>81</v>
      </c>
      <c r="CQ12477" s="55">
        <f t="shared" si="194"/>
        <v>0.92592592592592593</v>
      </c>
      <c r="CR12477" s="52" t="s">
        <v>28953</v>
      </c>
    </row>
    <row r="12478" spans="81:96">
      <c r="CC12478" s="52">
        <v>12477</v>
      </c>
      <c r="CD12478" s="53" t="s">
        <v>44138</v>
      </c>
      <c r="CE12478" s="53" t="s">
        <v>44139</v>
      </c>
      <c r="CF12478" s="54">
        <v>234</v>
      </c>
      <c r="CG12478" s="54">
        <v>0.32700000000000001</v>
      </c>
      <c r="CH12478" s="54">
        <v>0.39900000000000002</v>
      </c>
      <c r="CI12478" s="54">
        <v>4.2999999999999997E-2</v>
      </c>
      <c r="CJ12478" s="54">
        <v>46</v>
      </c>
      <c r="CK12478" s="54">
        <v>6.6</v>
      </c>
      <c r="CL12478" s="54">
        <v>3.8000000000000002E-4</v>
      </c>
      <c r="CM12478" s="54">
        <v>9.4E-2</v>
      </c>
      <c r="CN12478" s="53" t="s">
        <v>44082</v>
      </c>
      <c r="CO12478" s="54">
        <v>76</v>
      </c>
      <c r="CP12478" s="54">
        <v>81</v>
      </c>
      <c r="CQ12478" s="55">
        <f t="shared" si="194"/>
        <v>0.93827160493827155</v>
      </c>
      <c r="CR12478" s="52" t="s">
        <v>28953</v>
      </c>
    </row>
    <row r="12479" spans="81:96">
      <c r="CC12479" s="52">
        <v>12478</v>
      </c>
      <c r="CD12479" s="53" t="s">
        <v>44140</v>
      </c>
      <c r="CE12479" s="53" t="s">
        <v>44141</v>
      </c>
      <c r="CF12479" s="54">
        <v>76</v>
      </c>
      <c r="CG12479" s="54">
        <v>0.28799999999999998</v>
      </c>
      <c r="CH12479" s="54">
        <v>0.28599999999999998</v>
      </c>
      <c r="CI12479" s="54">
        <v>0.17599999999999999</v>
      </c>
      <c r="CJ12479" s="54">
        <v>34</v>
      </c>
      <c r="CK12479" s="54"/>
      <c r="CL12479" s="54">
        <v>1.1E-4</v>
      </c>
      <c r="CM12479" s="54">
        <v>4.8000000000000001E-2</v>
      </c>
      <c r="CN12479" s="53" t="s">
        <v>44082</v>
      </c>
      <c r="CO12479" s="54">
        <v>77</v>
      </c>
      <c r="CP12479" s="54">
        <v>81</v>
      </c>
      <c r="CQ12479" s="55">
        <f t="shared" si="194"/>
        <v>0.95061728395061729</v>
      </c>
      <c r="CR12479" s="52" t="s">
        <v>28953</v>
      </c>
    </row>
    <row r="12480" spans="81:96">
      <c r="CC12480" s="52">
        <v>12479</v>
      </c>
      <c r="CD12480" s="53" t="s">
        <v>43047</v>
      </c>
      <c r="CE12480" s="53" t="s">
        <v>43048</v>
      </c>
      <c r="CF12480" s="54">
        <v>404</v>
      </c>
      <c r="CG12480" s="54">
        <v>0.28799999999999998</v>
      </c>
      <c r="CH12480" s="54">
        <v>0.34100000000000003</v>
      </c>
      <c r="CI12480" s="54">
        <v>0</v>
      </c>
      <c r="CJ12480" s="54">
        <v>90</v>
      </c>
      <c r="CK12480" s="54">
        <v>7.8</v>
      </c>
      <c r="CL12480" s="54">
        <v>3.6999999999999999E-4</v>
      </c>
      <c r="CM12480" s="54">
        <v>5.6000000000000001E-2</v>
      </c>
      <c r="CN12480" s="53" t="s">
        <v>44082</v>
      </c>
      <c r="CO12480" s="54">
        <v>77</v>
      </c>
      <c r="CP12480" s="54">
        <v>81</v>
      </c>
      <c r="CQ12480" s="55">
        <f t="shared" si="194"/>
        <v>0.95061728395061729</v>
      </c>
      <c r="CR12480" s="52" t="s">
        <v>28953</v>
      </c>
    </row>
    <row r="12481" spans="81:96">
      <c r="CC12481" s="52">
        <v>12480</v>
      </c>
      <c r="CD12481" s="53" t="s">
        <v>40079</v>
      </c>
      <c r="CE12481" s="53" t="s">
        <v>40080</v>
      </c>
      <c r="CF12481" s="54">
        <v>139</v>
      </c>
      <c r="CG12481" s="54">
        <v>0.23499999999999999</v>
      </c>
      <c r="CH12481" s="54">
        <v>0.34599999999999997</v>
      </c>
      <c r="CI12481" s="54">
        <v>7.6999999999999999E-2</v>
      </c>
      <c r="CJ12481" s="54">
        <v>39</v>
      </c>
      <c r="CK12481" s="54">
        <v>5.4</v>
      </c>
      <c r="CL12481" s="54">
        <v>2.0000000000000001E-4</v>
      </c>
      <c r="CM12481" s="54">
        <v>5.6000000000000001E-2</v>
      </c>
      <c r="CN12481" s="53" t="s">
        <v>44082</v>
      </c>
      <c r="CO12481" s="54">
        <v>79</v>
      </c>
      <c r="CP12481" s="54">
        <v>81</v>
      </c>
      <c r="CQ12481" s="55">
        <f t="shared" si="194"/>
        <v>0.97530864197530864</v>
      </c>
      <c r="CR12481" s="52" t="s">
        <v>28953</v>
      </c>
    </row>
    <row r="12482" spans="81:96">
      <c r="CC12482" s="52">
        <v>12481</v>
      </c>
      <c r="CD12482" s="53" t="s">
        <v>44142</v>
      </c>
      <c r="CE12482" s="53" t="s">
        <v>44143</v>
      </c>
      <c r="CF12482" s="54">
        <v>192</v>
      </c>
      <c r="CG12482" s="54">
        <v>0.20300000000000001</v>
      </c>
      <c r="CH12482" s="54">
        <v>0.27700000000000002</v>
      </c>
      <c r="CI12482" s="54">
        <v>0</v>
      </c>
      <c r="CJ12482" s="54">
        <v>39</v>
      </c>
      <c r="CK12482" s="54">
        <v>9.9</v>
      </c>
      <c r="CL12482" s="54">
        <v>2.4000000000000001E-4</v>
      </c>
      <c r="CM12482" s="54">
        <v>8.8999999999999996E-2</v>
      </c>
      <c r="CN12482" s="53" t="s">
        <v>44082</v>
      </c>
      <c r="CO12482" s="54">
        <v>80</v>
      </c>
      <c r="CP12482" s="54">
        <v>81</v>
      </c>
      <c r="CQ12482" s="55">
        <f t="shared" ref="CQ12482:CQ12545" si="195">CO12482/CP12482</f>
        <v>0.98765432098765427</v>
      </c>
      <c r="CR12482" s="52" t="s">
        <v>28953</v>
      </c>
    </row>
    <row r="12483" spans="81:96">
      <c r="CC12483" s="52">
        <v>12482</v>
      </c>
      <c r="CD12483" s="53" t="s">
        <v>44144</v>
      </c>
      <c r="CE12483" s="53" t="s">
        <v>44145</v>
      </c>
      <c r="CF12483" s="54">
        <v>81</v>
      </c>
      <c r="CG12483" s="54">
        <v>0.14599999999999999</v>
      </c>
      <c r="CH12483" s="54">
        <v>0.28299999999999997</v>
      </c>
      <c r="CI12483" s="54">
        <v>2.1000000000000001E-2</v>
      </c>
      <c r="CJ12483" s="54">
        <v>48</v>
      </c>
      <c r="CK12483" s="54"/>
      <c r="CL12483" s="54">
        <v>1.7000000000000001E-4</v>
      </c>
      <c r="CM12483" s="54">
        <v>5.1999999999999998E-2</v>
      </c>
      <c r="CN12483" s="53" t="s">
        <v>44082</v>
      </c>
      <c r="CO12483" s="54">
        <v>81</v>
      </c>
      <c r="CP12483" s="54">
        <v>81</v>
      </c>
      <c r="CQ12483" s="55">
        <f t="shared" si="195"/>
        <v>1</v>
      </c>
      <c r="CR12483" s="52" t="s">
        <v>28953</v>
      </c>
    </row>
    <row r="12484" spans="81:96">
      <c r="CC12484" s="52">
        <v>12483</v>
      </c>
      <c r="CD12484" s="53" t="s">
        <v>37332</v>
      </c>
      <c r="CE12484" s="53" t="s">
        <v>37333</v>
      </c>
      <c r="CF12484" s="54">
        <v>2454</v>
      </c>
      <c r="CG12484" s="54">
        <v>4.4720000000000004</v>
      </c>
      <c r="CH12484" s="54">
        <v>3.734</v>
      </c>
      <c r="CI12484" s="54">
        <v>1.2809999999999999</v>
      </c>
      <c r="CJ12484" s="54">
        <v>32</v>
      </c>
      <c r="CK12484" s="54" t="s">
        <v>28918</v>
      </c>
      <c r="CL12484" s="54">
        <v>7.0400000000000003E-3</v>
      </c>
      <c r="CM12484" s="54">
        <v>2.625</v>
      </c>
      <c r="CN12484" s="53" t="s">
        <v>44146</v>
      </c>
      <c r="CO12484" s="54">
        <v>1</v>
      </c>
      <c r="CP12484" s="54">
        <v>122</v>
      </c>
      <c r="CQ12484" s="55">
        <f t="shared" si="195"/>
        <v>8.1967213114754103E-3</v>
      </c>
      <c r="CR12484" s="52" t="s">
        <v>28907</v>
      </c>
    </row>
    <row r="12485" spans="81:96">
      <c r="CC12485" s="52">
        <v>12484</v>
      </c>
      <c r="CD12485" s="53" t="s">
        <v>39517</v>
      </c>
      <c r="CE12485" s="53" t="s">
        <v>39518</v>
      </c>
      <c r="CF12485" s="54">
        <v>24175</v>
      </c>
      <c r="CG12485" s="54">
        <v>3.8889999999999998</v>
      </c>
      <c r="CH12485" s="54">
        <v>5.758</v>
      </c>
      <c r="CI12485" s="54">
        <v>1.1970000000000001</v>
      </c>
      <c r="CJ12485" s="54">
        <v>66</v>
      </c>
      <c r="CK12485" s="54" t="s">
        <v>28918</v>
      </c>
      <c r="CL12485" s="54">
        <v>5.4800000000000001E-2</v>
      </c>
      <c r="CM12485" s="54">
        <v>10.853</v>
      </c>
      <c r="CN12485" s="53" t="s">
        <v>44146</v>
      </c>
      <c r="CO12485" s="54">
        <v>2</v>
      </c>
      <c r="CP12485" s="54">
        <v>122</v>
      </c>
      <c r="CQ12485" s="55">
        <f t="shared" si="195"/>
        <v>1.6393442622950821E-2</v>
      </c>
      <c r="CR12485" s="52" t="s">
        <v>28907</v>
      </c>
    </row>
    <row r="12486" spans="81:96">
      <c r="CC12486" s="52">
        <v>12485</v>
      </c>
      <c r="CD12486" s="53" t="s">
        <v>32999</v>
      </c>
      <c r="CE12486" s="53" t="s">
        <v>33000</v>
      </c>
      <c r="CF12486" s="54">
        <v>5407</v>
      </c>
      <c r="CG12486" s="54">
        <v>3.8010000000000002</v>
      </c>
      <c r="CH12486" s="54">
        <v>8.3089999999999993</v>
      </c>
      <c r="CI12486" s="54">
        <v>0.53300000000000003</v>
      </c>
      <c r="CJ12486" s="54">
        <v>90</v>
      </c>
      <c r="CK12486" s="54">
        <v>5.3</v>
      </c>
      <c r="CL12486" s="54">
        <v>2.571E-2</v>
      </c>
      <c r="CM12486" s="54">
        <v>4.72</v>
      </c>
      <c r="CN12486" s="53" t="s">
        <v>44146</v>
      </c>
      <c r="CO12486" s="54">
        <v>3</v>
      </c>
      <c r="CP12486" s="54">
        <v>122</v>
      </c>
      <c r="CQ12486" s="55">
        <f t="shared" si="195"/>
        <v>2.4590163934426229E-2</v>
      </c>
      <c r="CR12486" s="52" t="s">
        <v>28907</v>
      </c>
    </row>
    <row r="12487" spans="81:96">
      <c r="CC12487" s="52">
        <v>12486</v>
      </c>
      <c r="CD12487" s="53" t="s">
        <v>44147</v>
      </c>
      <c r="CE12487" s="53" t="s">
        <v>44148</v>
      </c>
      <c r="CF12487" s="54">
        <v>16714</v>
      </c>
      <c r="CG12487" s="54">
        <v>3.5150000000000001</v>
      </c>
      <c r="CH12487" s="54">
        <v>6.585</v>
      </c>
      <c r="CI12487" s="54">
        <v>1.1319999999999999</v>
      </c>
      <c r="CJ12487" s="54">
        <v>38</v>
      </c>
      <c r="CK12487" s="54" t="s">
        <v>28918</v>
      </c>
      <c r="CL12487" s="54">
        <v>1.839E-2</v>
      </c>
      <c r="CM12487" s="54">
        <v>6.7720000000000002</v>
      </c>
      <c r="CN12487" s="53" t="s">
        <v>44146</v>
      </c>
      <c r="CO12487" s="54">
        <v>4</v>
      </c>
      <c r="CP12487" s="54">
        <v>122</v>
      </c>
      <c r="CQ12487" s="55">
        <f t="shared" si="195"/>
        <v>3.2786885245901641E-2</v>
      </c>
      <c r="CR12487" s="52" t="s">
        <v>28907</v>
      </c>
    </row>
    <row r="12488" spans="81:96">
      <c r="CC12488" s="52">
        <v>12487</v>
      </c>
      <c r="CD12488" s="53" t="s">
        <v>44149</v>
      </c>
      <c r="CE12488" s="53" t="s">
        <v>44150</v>
      </c>
      <c r="CF12488" s="54">
        <v>4002</v>
      </c>
      <c r="CG12488" s="54">
        <v>2.738</v>
      </c>
      <c r="CH12488" s="54">
        <v>4.0940000000000003</v>
      </c>
      <c r="CI12488" s="54">
        <v>0.47699999999999998</v>
      </c>
      <c r="CJ12488" s="54">
        <v>44</v>
      </c>
      <c r="CK12488" s="54" t="s">
        <v>28918</v>
      </c>
      <c r="CL12488" s="54">
        <v>9.9900000000000006E-3</v>
      </c>
      <c r="CM12488" s="54">
        <v>3.9569999999999999</v>
      </c>
      <c r="CN12488" s="53" t="s">
        <v>44146</v>
      </c>
      <c r="CO12488" s="54">
        <v>5</v>
      </c>
      <c r="CP12488" s="54">
        <v>122</v>
      </c>
      <c r="CQ12488" s="55">
        <f t="shared" si="195"/>
        <v>4.0983606557377046E-2</v>
      </c>
      <c r="CR12488" s="52" t="s">
        <v>28907</v>
      </c>
    </row>
    <row r="12489" spans="81:96">
      <c r="CC12489" s="52">
        <v>12488</v>
      </c>
      <c r="CD12489" s="53" t="s">
        <v>38717</v>
      </c>
      <c r="CE12489" s="53" t="s">
        <v>38718</v>
      </c>
      <c r="CF12489" s="54">
        <v>3072</v>
      </c>
      <c r="CG12489" s="54">
        <v>2.649</v>
      </c>
      <c r="CH12489" s="54">
        <v>2.8530000000000002</v>
      </c>
      <c r="CI12489" s="54">
        <v>0.57699999999999996</v>
      </c>
      <c r="CJ12489" s="54">
        <v>52</v>
      </c>
      <c r="CK12489" s="54">
        <v>7.9</v>
      </c>
      <c r="CL12489" s="54">
        <v>9.9699999999999997E-3</v>
      </c>
      <c r="CM12489" s="54">
        <v>2.202</v>
      </c>
      <c r="CN12489" s="53" t="s">
        <v>44146</v>
      </c>
      <c r="CO12489" s="54">
        <v>6</v>
      </c>
      <c r="CP12489" s="54">
        <v>122</v>
      </c>
      <c r="CQ12489" s="55">
        <f t="shared" si="195"/>
        <v>4.9180327868852458E-2</v>
      </c>
      <c r="CR12489" s="52" t="s">
        <v>28907</v>
      </c>
    </row>
    <row r="12490" spans="81:96">
      <c r="CC12490" s="52">
        <v>12489</v>
      </c>
      <c r="CD12490" s="53" t="s">
        <v>39525</v>
      </c>
      <c r="CE12490" s="53" t="s">
        <v>39526</v>
      </c>
      <c r="CF12490" s="54">
        <v>3905</v>
      </c>
      <c r="CG12490" s="54">
        <v>2.4769999999999999</v>
      </c>
      <c r="CH12490" s="54">
        <v>4.0839999999999996</v>
      </c>
      <c r="CI12490" s="54">
        <v>0.316</v>
      </c>
      <c r="CJ12490" s="54">
        <v>38</v>
      </c>
      <c r="CK12490" s="54" t="s">
        <v>28918</v>
      </c>
      <c r="CL12490" s="54">
        <v>7.1300000000000001E-3</v>
      </c>
      <c r="CM12490" s="54">
        <v>2.6890000000000001</v>
      </c>
      <c r="CN12490" s="53" t="s">
        <v>44146</v>
      </c>
      <c r="CO12490" s="54">
        <v>7</v>
      </c>
      <c r="CP12490" s="54">
        <v>122</v>
      </c>
      <c r="CQ12490" s="55">
        <f t="shared" si="195"/>
        <v>5.737704918032787E-2</v>
      </c>
      <c r="CR12490" s="52" t="s">
        <v>28907</v>
      </c>
    </row>
    <row r="12491" spans="81:96">
      <c r="CC12491" s="52">
        <v>12490</v>
      </c>
      <c r="CD12491" s="53" t="s">
        <v>29612</v>
      </c>
      <c r="CE12491" s="53" t="s">
        <v>29613</v>
      </c>
      <c r="CF12491" s="54">
        <v>6189</v>
      </c>
      <c r="CG12491" s="54">
        <v>2.3210000000000002</v>
      </c>
      <c r="CH12491" s="54">
        <v>2.77</v>
      </c>
      <c r="CI12491" s="54">
        <v>0.45900000000000002</v>
      </c>
      <c r="CJ12491" s="54">
        <v>183</v>
      </c>
      <c r="CK12491" s="54" t="s">
        <v>28918</v>
      </c>
      <c r="CL12491" s="54">
        <v>7.5599999999999999E-3</v>
      </c>
      <c r="CM12491" s="54">
        <v>0.72599999999999998</v>
      </c>
      <c r="CN12491" s="53" t="s">
        <v>44146</v>
      </c>
      <c r="CO12491" s="54">
        <v>8</v>
      </c>
      <c r="CP12491" s="54">
        <v>122</v>
      </c>
      <c r="CQ12491" s="55">
        <f t="shared" si="195"/>
        <v>6.5573770491803282E-2</v>
      </c>
      <c r="CR12491" s="52" t="s">
        <v>28907</v>
      </c>
    </row>
    <row r="12492" spans="81:96">
      <c r="CC12492" s="52">
        <v>12491</v>
      </c>
      <c r="CD12492" s="53" t="s">
        <v>44151</v>
      </c>
      <c r="CE12492" s="53" t="s">
        <v>44152</v>
      </c>
      <c r="CF12492" s="54">
        <v>3628</v>
      </c>
      <c r="CG12492" s="54">
        <v>2.2410000000000001</v>
      </c>
      <c r="CH12492" s="54">
        <v>2.9279999999999999</v>
      </c>
      <c r="CI12492" s="54">
        <v>0.35299999999999998</v>
      </c>
      <c r="CJ12492" s="54">
        <v>34</v>
      </c>
      <c r="CK12492" s="54" t="s">
        <v>28918</v>
      </c>
      <c r="CL12492" s="54">
        <v>1.172E-2</v>
      </c>
      <c r="CM12492" s="54">
        <v>3.5489999999999999</v>
      </c>
      <c r="CN12492" s="53" t="s">
        <v>44146</v>
      </c>
      <c r="CO12492" s="54">
        <v>9</v>
      </c>
      <c r="CP12492" s="54">
        <v>122</v>
      </c>
      <c r="CQ12492" s="55">
        <f t="shared" si="195"/>
        <v>7.3770491803278687E-2</v>
      </c>
      <c r="CR12492" s="52" t="s">
        <v>28907</v>
      </c>
    </row>
    <row r="12493" spans="81:96">
      <c r="CC12493" s="52">
        <v>12492</v>
      </c>
      <c r="CD12493" s="53" t="s">
        <v>44153</v>
      </c>
      <c r="CE12493" s="53" t="s">
        <v>44154</v>
      </c>
      <c r="CF12493" s="54">
        <v>14859</v>
      </c>
      <c r="CG12493" s="54">
        <v>2.1800000000000002</v>
      </c>
      <c r="CH12493" s="54">
        <v>3.9750000000000001</v>
      </c>
      <c r="CI12493" s="54">
        <v>0.33700000000000002</v>
      </c>
      <c r="CJ12493" s="54">
        <v>83</v>
      </c>
      <c r="CK12493" s="54" t="s">
        <v>28918</v>
      </c>
      <c r="CL12493" s="54">
        <v>4.6289999999999998E-2</v>
      </c>
      <c r="CM12493" s="54">
        <v>4.899</v>
      </c>
      <c r="CN12493" s="53" t="s">
        <v>44146</v>
      </c>
      <c r="CO12493" s="54">
        <v>10</v>
      </c>
      <c r="CP12493" s="54">
        <v>122</v>
      </c>
      <c r="CQ12493" s="55">
        <f t="shared" si="195"/>
        <v>8.1967213114754092E-2</v>
      </c>
      <c r="CR12493" s="52" t="s">
        <v>28907</v>
      </c>
    </row>
    <row r="12494" spans="81:96">
      <c r="CC12494" s="52">
        <v>12493</v>
      </c>
      <c r="CD12494" s="53" t="s">
        <v>39529</v>
      </c>
      <c r="CE12494" s="53" t="s">
        <v>39530</v>
      </c>
      <c r="CF12494" s="54">
        <v>1250</v>
      </c>
      <c r="CG12494" s="54">
        <v>2.1669999999999998</v>
      </c>
      <c r="CH12494" s="54">
        <v>1.954</v>
      </c>
      <c r="CI12494" s="54">
        <v>0.192</v>
      </c>
      <c r="CJ12494" s="54">
        <v>26</v>
      </c>
      <c r="CK12494" s="54" t="s">
        <v>28918</v>
      </c>
      <c r="CL12494" s="54">
        <v>3.6099999999999999E-3</v>
      </c>
      <c r="CM12494" s="54">
        <v>1.498</v>
      </c>
      <c r="CN12494" s="53" t="s">
        <v>44146</v>
      </c>
      <c r="CO12494" s="54">
        <v>11</v>
      </c>
      <c r="CP12494" s="54">
        <v>122</v>
      </c>
      <c r="CQ12494" s="55">
        <f t="shared" si="195"/>
        <v>9.0163934426229511E-2</v>
      </c>
      <c r="CR12494" s="52" t="s">
        <v>28907</v>
      </c>
    </row>
    <row r="12495" spans="81:96">
      <c r="CC12495" s="52">
        <v>12494</v>
      </c>
      <c r="CD12495" s="53" t="s">
        <v>34806</v>
      </c>
      <c r="CE12495" s="53" t="s">
        <v>34807</v>
      </c>
      <c r="CF12495" s="54">
        <v>1900</v>
      </c>
      <c r="CG12495" s="54">
        <v>2.0859999999999999</v>
      </c>
      <c r="CH12495" s="54">
        <v>2.3479999999999999</v>
      </c>
      <c r="CI12495" s="54">
        <v>0.42099999999999999</v>
      </c>
      <c r="CJ12495" s="54">
        <v>159</v>
      </c>
      <c r="CK12495" s="54">
        <v>4.7</v>
      </c>
      <c r="CL12495" s="54">
        <v>4.81E-3</v>
      </c>
      <c r="CM12495" s="54">
        <v>0.59499999999999997</v>
      </c>
      <c r="CN12495" s="53" t="s">
        <v>44146</v>
      </c>
      <c r="CO12495" s="54">
        <v>12</v>
      </c>
      <c r="CP12495" s="54">
        <v>122</v>
      </c>
      <c r="CQ12495" s="55">
        <f t="shared" si="195"/>
        <v>9.8360655737704916E-2</v>
      </c>
      <c r="CR12495" s="52" t="s">
        <v>28907</v>
      </c>
    </row>
    <row r="12496" spans="81:96">
      <c r="CC12496" s="52">
        <v>12495</v>
      </c>
      <c r="CD12496" s="53" t="s">
        <v>33235</v>
      </c>
      <c r="CE12496" s="53" t="s">
        <v>33236</v>
      </c>
      <c r="CF12496" s="54">
        <v>13449</v>
      </c>
      <c r="CG12496" s="54">
        <v>1.986</v>
      </c>
      <c r="CH12496" s="54">
        <v>2.496</v>
      </c>
      <c r="CI12496" s="54">
        <v>0.42299999999999999</v>
      </c>
      <c r="CJ12496" s="54">
        <v>201</v>
      </c>
      <c r="CK12496" s="54" t="s">
        <v>28918</v>
      </c>
      <c r="CL12496" s="54">
        <v>8.7399999999999995E-3</v>
      </c>
      <c r="CM12496" s="54">
        <v>0.58199999999999996</v>
      </c>
      <c r="CN12496" s="53" t="s">
        <v>44146</v>
      </c>
      <c r="CO12496" s="54">
        <v>13</v>
      </c>
      <c r="CP12496" s="54">
        <v>122</v>
      </c>
      <c r="CQ12496" s="55">
        <f t="shared" si="195"/>
        <v>0.10655737704918032</v>
      </c>
      <c r="CR12496" s="52" t="s">
        <v>28907</v>
      </c>
    </row>
    <row r="12497" spans="81:96">
      <c r="CC12497" s="52">
        <v>12496</v>
      </c>
      <c r="CD12497" s="53" t="s">
        <v>44155</v>
      </c>
      <c r="CE12497" s="53" t="s">
        <v>44156</v>
      </c>
      <c r="CF12497" s="54">
        <v>25196</v>
      </c>
      <c r="CG12497" s="54">
        <v>1.9790000000000001</v>
      </c>
      <c r="CH12497" s="54">
        <v>3.052</v>
      </c>
      <c r="CI12497" s="54">
        <v>0.187</v>
      </c>
      <c r="CJ12497" s="54">
        <v>123</v>
      </c>
      <c r="CK12497" s="54" t="s">
        <v>28918</v>
      </c>
      <c r="CL12497" s="54">
        <v>3.4130000000000001E-2</v>
      </c>
      <c r="CM12497" s="54">
        <v>3.5</v>
      </c>
      <c r="CN12497" s="53" t="s">
        <v>44146</v>
      </c>
      <c r="CO12497" s="54">
        <v>14</v>
      </c>
      <c r="CP12497" s="54">
        <v>122</v>
      </c>
      <c r="CQ12497" s="55">
        <f t="shared" si="195"/>
        <v>0.11475409836065574</v>
      </c>
      <c r="CR12497" s="52" t="s">
        <v>28907</v>
      </c>
    </row>
    <row r="12498" spans="81:96">
      <c r="CC12498" s="52">
        <v>12497</v>
      </c>
      <c r="CD12498" s="53" t="s">
        <v>35493</v>
      </c>
      <c r="CE12498" s="53" t="s">
        <v>35494</v>
      </c>
      <c r="CF12498" s="54">
        <v>1461</v>
      </c>
      <c r="CG12498" s="54">
        <v>1.855</v>
      </c>
      <c r="CH12498" s="54">
        <v>1.722</v>
      </c>
      <c r="CI12498" s="54">
        <v>3.4000000000000002E-2</v>
      </c>
      <c r="CJ12498" s="54">
        <v>59</v>
      </c>
      <c r="CK12498" s="54">
        <v>9</v>
      </c>
      <c r="CL12498" s="54">
        <v>3.5999999999999999E-3</v>
      </c>
      <c r="CM12498" s="54">
        <v>0.80700000000000005</v>
      </c>
      <c r="CN12498" s="53" t="s">
        <v>44146</v>
      </c>
      <c r="CO12498" s="54">
        <v>15</v>
      </c>
      <c r="CP12498" s="54">
        <v>122</v>
      </c>
      <c r="CQ12498" s="55">
        <f t="shared" si="195"/>
        <v>0.12295081967213115</v>
      </c>
      <c r="CR12498" s="52" t="s">
        <v>28907</v>
      </c>
    </row>
    <row r="12499" spans="81:96">
      <c r="CC12499" s="52">
        <v>12498</v>
      </c>
      <c r="CD12499" s="53" t="s">
        <v>38727</v>
      </c>
      <c r="CE12499" s="53" t="s">
        <v>38728</v>
      </c>
      <c r="CF12499" s="54">
        <v>19033</v>
      </c>
      <c r="CG12499" s="54">
        <v>1.825</v>
      </c>
      <c r="CH12499" s="54">
        <v>2.609</v>
      </c>
      <c r="CI12499" s="54">
        <v>0.27500000000000002</v>
      </c>
      <c r="CJ12499" s="54">
        <v>353</v>
      </c>
      <c r="CK12499" s="54" t="s">
        <v>28918</v>
      </c>
      <c r="CL12499" s="54">
        <v>3.5130000000000002E-2</v>
      </c>
      <c r="CM12499" s="54">
        <v>1.5169999999999999</v>
      </c>
      <c r="CN12499" s="53" t="s">
        <v>44146</v>
      </c>
      <c r="CO12499" s="54">
        <v>16</v>
      </c>
      <c r="CP12499" s="54">
        <v>122</v>
      </c>
      <c r="CQ12499" s="55">
        <f t="shared" si="195"/>
        <v>0.13114754098360656</v>
      </c>
      <c r="CR12499" s="52" t="s">
        <v>28907</v>
      </c>
    </row>
    <row r="12500" spans="81:96">
      <c r="CC12500" s="52">
        <v>12499</v>
      </c>
      <c r="CD12500" s="53" t="s">
        <v>44157</v>
      </c>
      <c r="CE12500" s="53" t="s">
        <v>44158</v>
      </c>
      <c r="CF12500" s="54">
        <v>5745</v>
      </c>
      <c r="CG12500" s="54">
        <v>1.8140000000000001</v>
      </c>
      <c r="CH12500" s="54">
        <v>2.468</v>
      </c>
      <c r="CI12500" s="54">
        <v>0.2</v>
      </c>
      <c r="CJ12500" s="54">
        <v>45</v>
      </c>
      <c r="CK12500" s="54" t="s">
        <v>28918</v>
      </c>
      <c r="CL12500" s="54">
        <v>4.6899999999999997E-3</v>
      </c>
      <c r="CM12500" s="54">
        <v>1.706</v>
      </c>
      <c r="CN12500" s="53" t="s">
        <v>44146</v>
      </c>
      <c r="CO12500" s="54">
        <v>17</v>
      </c>
      <c r="CP12500" s="54">
        <v>122</v>
      </c>
      <c r="CQ12500" s="55">
        <f t="shared" si="195"/>
        <v>0.13934426229508196</v>
      </c>
      <c r="CR12500" s="52" t="s">
        <v>28907</v>
      </c>
    </row>
    <row r="12501" spans="81:96">
      <c r="CC12501" s="52">
        <v>12500</v>
      </c>
      <c r="CD12501" s="53" t="s">
        <v>29882</v>
      </c>
      <c r="CE12501" s="53" t="s">
        <v>29883</v>
      </c>
      <c r="CF12501" s="54">
        <v>2829</v>
      </c>
      <c r="CG12501" s="54">
        <v>1.7370000000000001</v>
      </c>
      <c r="CH12501" s="54">
        <v>1.8180000000000001</v>
      </c>
      <c r="CI12501" s="54">
        <v>0.21099999999999999</v>
      </c>
      <c r="CJ12501" s="54">
        <v>71</v>
      </c>
      <c r="CK12501" s="54">
        <v>9.1999999999999993</v>
      </c>
      <c r="CL12501" s="54">
        <v>7.3800000000000003E-3</v>
      </c>
      <c r="CM12501" s="54">
        <v>0.88200000000000001</v>
      </c>
      <c r="CN12501" s="53" t="s">
        <v>44146</v>
      </c>
      <c r="CO12501" s="54">
        <v>18</v>
      </c>
      <c r="CP12501" s="54">
        <v>122</v>
      </c>
      <c r="CQ12501" s="55">
        <f t="shared" si="195"/>
        <v>0.14754098360655737</v>
      </c>
      <c r="CR12501" s="52" t="s">
        <v>28907</v>
      </c>
    </row>
    <row r="12502" spans="81:96">
      <c r="CC12502" s="52">
        <v>12501</v>
      </c>
      <c r="CD12502" s="53" t="s">
        <v>44159</v>
      </c>
      <c r="CE12502" s="53" t="s">
        <v>44160</v>
      </c>
      <c r="CF12502" s="54">
        <v>2254</v>
      </c>
      <c r="CG12502" s="54">
        <v>1.643</v>
      </c>
      <c r="CH12502" s="54">
        <v>2.2959999999999998</v>
      </c>
      <c r="CI12502" s="54">
        <v>0.47499999999999998</v>
      </c>
      <c r="CJ12502" s="54">
        <v>40</v>
      </c>
      <c r="CK12502" s="54" t="s">
        <v>28918</v>
      </c>
      <c r="CL12502" s="54">
        <v>5.4200000000000003E-3</v>
      </c>
      <c r="CM12502" s="54">
        <v>1.657</v>
      </c>
      <c r="CN12502" s="53" t="s">
        <v>44146</v>
      </c>
      <c r="CO12502" s="54">
        <v>19</v>
      </c>
      <c r="CP12502" s="54">
        <v>122</v>
      </c>
      <c r="CQ12502" s="55">
        <f t="shared" si="195"/>
        <v>0.15573770491803279</v>
      </c>
      <c r="CR12502" s="52" t="s">
        <v>28907</v>
      </c>
    </row>
    <row r="12503" spans="81:96">
      <c r="CC12503" s="52">
        <v>12502</v>
      </c>
      <c r="CD12503" s="53" t="s">
        <v>33239</v>
      </c>
      <c r="CE12503" s="53" t="s">
        <v>33240</v>
      </c>
      <c r="CF12503" s="54">
        <v>2472</v>
      </c>
      <c r="CG12503" s="54">
        <v>1.623</v>
      </c>
      <c r="CH12503" s="54">
        <v>1.915</v>
      </c>
      <c r="CI12503" s="54">
        <v>0.27</v>
      </c>
      <c r="CJ12503" s="54">
        <v>74</v>
      </c>
      <c r="CK12503" s="54" t="s">
        <v>28918</v>
      </c>
      <c r="CL12503" s="54">
        <v>7.1700000000000002E-3</v>
      </c>
      <c r="CM12503" s="54">
        <v>1.661</v>
      </c>
      <c r="CN12503" s="53" t="s">
        <v>44146</v>
      </c>
      <c r="CO12503" s="54">
        <v>20</v>
      </c>
      <c r="CP12503" s="54">
        <v>122</v>
      </c>
      <c r="CQ12503" s="55">
        <f t="shared" si="195"/>
        <v>0.16393442622950818</v>
      </c>
      <c r="CR12503" s="52" t="s">
        <v>28907</v>
      </c>
    </row>
    <row r="12504" spans="81:96">
      <c r="CC12504" s="52">
        <v>12503</v>
      </c>
      <c r="CD12504" s="53" t="s">
        <v>37136</v>
      </c>
      <c r="CE12504" s="53" t="s">
        <v>37137</v>
      </c>
      <c r="CF12504" s="54">
        <v>64</v>
      </c>
      <c r="CG12504" s="54">
        <v>1.605</v>
      </c>
      <c r="CH12504" s="54">
        <v>1.605</v>
      </c>
      <c r="CI12504" s="54">
        <v>0.10299999999999999</v>
      </c>
      <c r="CJ12504" s="54">
        <v>29</v>
      </c>
      <c r="CK12504" s="54"/>
      <c r="CL12504" s="54">
        <v>3.5E-4</v>
      </c>
      <c r="CM12504" s="54">
        <v>0.57999999999999996</v>
      </c>
      <c r="CN12504" s="53" t="s">
        <v>44146</v>
      </c>
      <c r="CO12504" s="54">
        <v>21</v>
      </c>
      <c r="CP12504" s="54">
        <v>122</v>
      </c>
      <c r="CQ12504" s="55">
        <f t="shared" si="195"/>
        <v>0.1721311475409836</v>
      </c>
      <c r="CR12504" s="52" t="s">
        <v>28907</v>
      </c>
    </row>
    <row r="12505" spans="81:96">
      <c r="CC12505" s="52">
        <v>12504</v>
      </c>
      <c r="CD12505" s="53" t="s">
        <v>30478</v>
      </c>
      <c r="CE12505" s="53" t="s">
        <v>30479</v>
      </c>
      <c r="CF12505" s="54">
        <v>17163</v>
      </c>
      <c r="CG12505" s="54">
        <v>1.5680000000000001</v>
      </c>
      <c r="CH12505" s="54">
        <v>1.8819999999999999</v>
      </c>
      <c r="CI12505" s="54">
        <v>0.223</v>
      </c>
      <c r="CJ12505" s="54">
        <v>103</v>
      </c>
      <c r="CK12505" s="54" t="s">
        <v>28918</v>
      </c>
      <c r="CL12505" s="54">
        <v>1.728E-2</v>
      </c>
      <c r="CM12505" s="54">
        <v>1.57</v>
      </c>
      <c r="CN12505" s="53" t="s">
        <v>44146</v>
      </c>
      <c r="CO12505" s="54">
        <v>22</v>
      </c>
      <c r="CP12505" s="54">
        <v>122</v>
      </c>
      <c r="CQ12505" s="55">
        <f t="shared" si="195"/>
        <v>0.18032786885245902</v>
      </c>
      <c r="CR12505" s="52" t="s">
        <v>28907</v>
      </c>
    </row>
    <row r="12506" spans="81:96">
      <c r="CC12506" s="52">
        <v>12505</v>
      </c>
      <c r="CD12506" s="53" t="s">
        <v>44161</v>
      </c>
      <c r="CE12506" s="53" t="s">
        <v>44162</v>
      </c>
      <c r="CF12506" s="54">
        <v>2481</v>
      </c>
      <c r="CG12506" s="54">
        <v>1.532</v>
      </c>
      <c r="CH12506" s="54">
        <v>1.7</v>
      </c>
      <c r="CI12506" s="54">
        <v>0.45300000000000001</v>
      </c>
      <c r="CJ12506" s="54">
        <v>64</v>
      </c>
      <c r="CK12506" s="54" t="s">
        <v>28918</v>
      </c>
      <c r="CL12506" s="54">
        <v>1.4120000000000001E-2</v>
      </c>
      <c r="CM12506" s="54">
        <v>2.5619999999999998</v>
      </c>
      <c r="CN12506" s="53" t="s">
        <v>44146</v>
      </c>
      <c r="CO12506" s="54">
        <v>23</v>
      </c>
      <c r="CP12506" s="54">
        <v>122</v>
      </c>
      <c r="CQ12506" s="55">
        <f t="shared" si="195"/>
        <v>0.18852459016393441</v>
      </c>
      <c r="CR12506" s="52" t="s">
        <v>28907</v>
      </c>
    </row>
    <row r="12507" spans="81:96">
      <c r="CC12507" s="52">
        <v>12506</v>
      </c>
      <c r="CD12507" s="53" t="s">
        <v>36007</v>
      </c>
      <c r="CE12507" s="53" t="s">
        <v>36008</v>
      </c>
      <c r="CF12507" s="54">
        <v>1392</v>
      </c>
      <c r="CG12507" s="54">
        <v>1.514</v>
      </c>
      <c r="CH12507" s="54">
        <v>1.502</v>
      </c>
      <c r="CI12507" s="54">
        <v>0.125</v>
      </c>
      <c r="CJ12507" s="54">
        <v>48</v>
      </c>
      <c r="CK12507" s="54">
        <v>9.3000000000000007</v>
      </c>
      <c r="CL12507" s="54">
        <v>3.7200000000000002E-3</v>
      </c>
      <c r="CM12507" s="54">
        <v>0.76700000000000002</v>
      </c>
      <c r="CN12507" s="53" t="s">
        <v>44146</v>
      </c>
      <c r="CO12507" s="54">
        <v>24</v>
      </c>
      <c r="CP12507" s="54">
        <v>122</v>
      </c>
      <c r="CQ12507" s="55">
        <f t="shared" si="195"/>
        <v>0.19672131147540983</v>
      </c>
      <c r="CR12507" s="52" t="s">
        <v>28907</v>
      </c>
    </row>
    <row r="12508" spans="81:96">
      <c r="CC12508" s="52">
        <v>12507</v>
      </c>
      <c r="CD12508" s="53" t="s">
        <v>29634</v>
      </c>
      <c r="CE12508" s="53" t="s">
        <v>29635</v>
      </c>
      <c r="CF12508" s="54">
        <v>3151</v>
      </c>
      <c r="CG12508" s="54">
        <v>1.5</v>
      </c>
      <c r="CH12508" s="54">
        <v>2.165</v>
      </c>
      <c r="CI12508" s="54">
        <v>0.34499999999999997</v>
      </c>
      <c r="CJ12508" s="54">
        <v>84</v>
      </c>
      <c r="CK12508" s="54" t="s">
        <v>28918</v>
      </c>
      <c r="CL12508" s="54">
        <v>3.6099999999999999E-3</v>
      </c>
      <c r="CM12508" s="54">
        <v>0.69499999999999995</v>
      </c>
      <c r="CN12508" s="53" t="s">
        <v>44146</v>
      </c>
      <c r="CO12508" s="54">
        <v>25</v>
      </c>
      <c r="CP12508" s="54">
        <v>122</v>
      </c>
      <c r="CQ12508" s="55">
        <f t="shared" si="195"/>
        <v>0.20491803278688525</v>
      </c>
      <c r="CR12508" s="52" t="s">
        <v>28907</v>
      </c>
    </row>
    <row r="12509" spans="81:96">
      <c r="CC12509" s="52">
        <v>12508</v>
      </c>
      <c r="CD12509" s="53" t="s">
        <v>44163</v>
      </c>
      <c r="CE12509" s="53" t="s">
        <v>44164</v>
      </c>
      <c r="CF12509" s="54">
        <v>2826</v>
      </c>
      <c r="CG12509" s="54">
        <v>1.494</v>
      </c>
      <c r="CH12509" s="54">
        <v>1.466</v>
      </c>
      <c r="CI12509" s="54">
        <v>0.36599999999999999</v>
      </c>
      <c r="CJ12509" s="54">
        <v>41</v>
      </c>
      <c r="CK12509" s="54" t="s">
        <v>28918</v>
      </c>
      <c r="CL12509" s="54">
        <v>3.9199999999999999E-3</v>
      </c>
      <c r="CM12509" s="54">
        <v>1.21</v>
      </c>
      <c r="CN12509" s="53" t="s">
        <v>44146</v>
      </c>
      <c r="CO12509" s="54">
        <v>26</v>
      </c>
      <c r="CP12509" s="54">
        <v>122</v>
      </c>
      <c r="CQ12509" s="55">
        <f t="shared" si="195"/>
        <v>0.21311475409836064</v>
      </c>
      <c r="CR12509" s="52" t="s">
        <v>28907</v>
      </c>
    </row>
    <row r="12510" spans="81:96">
      <c r="CC12510" s="52">
        <v>12509</v>
      </c>
      <c r="CD12510" s="53" t="s">
        <v>44165</v>
      </c>
      <c r="CE12510" s="53" t="s">
        <v>44166</v>
      </c>
      <c r="CF12510" s="54">
        <v>1541</v>
      </c>
      <c r="CG12510" s="54">
        <v>1.464</v>
      </c>
      <c r="CH12510" s="54">
        <v>2.3050000000000002</v>
      </c>
      <c r="CI12510" s="54">
        <v>0.16</v>
      </c>
      <c r="CJ12510" s="54">
        <v>100</v>
      </c>
      <c r="CK12510" s="54">
        <v>4.8</v>
      </c>
      <c r="CL12510" s="54">
        <v>1.545E-2</v>
      </c>
      <c r="CM12510" s="54">
        <v>2.1669999999999998</v>
      </c>
      <c r="CN12510" s="53" t="s">
        <v>44146</v>
      </c>
      <c r="CO12510" s="54">
        <v>27</v>
      </c>
      <c r="CP12510" s="54">
        <v>122</v>
      </c>
      <c r="CQ12510" s="55">
        <f t="shared" si="195"/>
        <v>0.22131147540983606</v>
      </c>
      <c r="CR12510" s="52" t="s">
        <v>28907</v>
      </c>
    </row>
    <row r="12511" spans="81:96">
      <c r="CC12511" s="52">
        <v>12510</v>
      </c>
      <c r="CD12511" s="53" t="s">
        <v>44167</v>
      </c>
      <c r="CE12511" s="53" t="s">
        <v>44168</v>
      </c>
      <c r="CF12511" s="54">
        <v>2158</v>
      </c>
      <c r="CG12511" s="54">
        <v>1.454</v>
      </c>
      <c r="CH12511" s="54">
        <v>1.5309999999999999</v>
      </c>
      <c r="CI12511" s="54">
        <v>0.378</v>
      </c>
      <c r="CJ12511" s="54">
        <v>74</v>
      </c>
      <c r="CK12511" s="54">
        <v>9.6</v>
      </c>
      <c r="CL12511" s="54">
        <v>1.1220000000000001E-2</v>
      </c>
      <c r="CM12511" s="54">
        <v>1.875</v>
      </c>
      <c r="CN12511" s="53" t="s">
        <v>44146</v>
      </c>
      <c r="CO12511" s="54">
        <v>28</v>
      </c>
      <c r="CP12511" s="54">
        <v>122</v>
      </c>
      <c r="CQ12511" s="55">
        <f t="shared" si="195"/>
        <v>0.22950819672131148</v>
      </c>
      <c r="CR12511" s="52" t="s">
        <v>28907</v>
      </c>
    </row>
    <row r="12512" spans="81:96">
      <c r="CC12512" s="52">
        <v>12511</v>
      </c>
      <c r="CD12512" s="53" t="s">
        <v>39539</v>
      </c>
      <c r="CE12512" s="53" t="s">
        <v>39540</v>
      </c>
      <c r="CF12512" s="54">
        <v>889</v>
      </c>
      <c r="CG12512" s="54">
        <v>1.4410000000000001</v>
      </c>
      <c r="CH12512" s="54">
        <v>1.6919999999999999</v>
      </c>
      <c r="CI12512" s="54">
        <v>0.26700000000000002</v>
      </c>
      <c r="CJ12512" s="54">
        <v>30</v>
      </c>
      <c r="CK12512" s="54" t="s">
        <v>28918</v>
      </c>
      <c r="CL12512" s="54">
        <v>4.64E-3</v>
      </c>
      <c r="CM12512" s="54">
        <v>2.1960000000000002</v>
      </c>
      <c r="CN12512" s="53" t="s">
        <v>44146</v>
      </c>
      <c r="CO12512" s="54">
        <v>29</v>
      </c>
      <c r="CP12512" s="54">
        <v>122</v>
      </c>
      <c r="CQ12512" s="55">
        <f t="shared" si="195"/>
        <v>0.23770491803278687</v>
      </c>
      <c r="CR12512" s="52" t="s">
        <v>28907</v>
      </c>
    </row>
    <row r="12513" spans="81:96">
      <c r="CC12513" s="52">
        <v>12512</v>
      </c>
      <c r="CD12513" s="53" t="s">
        <v>29896</v>
      </c>
      <c r="CE12513" s="53" t="s">
        <v>29897</v>
      </c>
      <c r="CF12513" s="54">
        <v>1404</v>
      </c>
      <c r="CG12513" s="54">
        <v>1.4379999999999999</v>
      </c>
      <c r="CH12513" s="54">
        <v>1.605</v>
      </c>
      <c r="CI12513" s="54">
        <v>0.36699999999999999</v>
      </c>
      <c r="CJ12513" s="54">
        <v>109</v>
      </c>
      <c r="CK12513" s="54">
        <v>3.7</v>
      </c>
      <c r="CL12513" s="54">
        <v>5.5900000000000004E-3</v>
      </c>
      <c r="CM12513" s="54">
        <v>0.60199999999999998</v>
      </c>
      <c r="CN12513" s="53" t="s">
        <v>44146</v>
      </c>
      <c r="CO12513" s="54">
        <v>30</v>
      </c>
      <c r="CP12513" s="54">
        <v>122</v>
      </c>
      <c r="CQ12513" s="55">
        <f t="shared" si="195"/>
        <v>0.24590163934426229</v>
      </c>
      <c r="CR12513" s="52" t="s">
        <v>28907</v>
      </c>
    </row>
    <row r="12514" spans="81:96">
      <c r="CC12514" s="52">
        <v>12513</v>
      </c>
      <c r="CD12514" s="53" t="s">
        <v>44169</v>
      </c>
      <c r="CE12514" s="53" t="s">
        <v>44170</v>
      </c>
      <c r="CF12514" s="54">
        <v>4226</v>
      </c>
      <c r="CG12514" s="54">
        <v>1.42</v>
      </c>
      <c r="CH12514" s="54">
        <v>1.7010000000000001</v>
      </c>
      <c r="CI12514" s="54">
        <v>0.41199999999999998</v>
      </c>
      <c r="CJ12514" s="54">
        <v>68</v>
      </c>
      <c r="CK12514" s="54" t="s">
        <v>28918</v>
      </c>
      <c r="CL12514" s="54">
        <v>1.5779999999999999E-2</v>
      </c>
      <c r="CM12514" s="54">
        <v>2.4180000000000001</v>
      </c>
      <c r="CN12514" s="53" t="s">
        <v>44146</v>
      </c>
      <c r="CO12514" s="54">
        <v>31</v>
      </c>
      <c r="CP12514" s="54">
        <v>122</v>
      </c>
      <c r="CQ12514" s="55">
        <f t="shared" si="195"/>
        <v>0.25409836065573771</v>
      </c>
      <c r="CR12514" s="52" t="s">
        <v>28921</v>
      </c>
    </row>
    <row r="12515" spans="81:96">
      <c r="CC12515" s="52">
        <v>12514</v>
      </c>
      <c r="CD12515" s="53" t="s">
        <v>30484</v>
      </c>
      <c r="CE12515" s="53" t="s">
        <v>30485</v>
      </c>
      <c r="CF12515" s="54">
        <v>15774</v>
      </c>
      <c r="CG12515" s="54">
        <v>1.4179999999999999</v>
      </c>
      <c r="CH12515" s="54">
        <v>2.2810000000000001</v>
      </c>
      <c r="CI12515" s="54">
        <v>0.247</v>
      </c>
      <c r="CJ12515" s="54">
        <v>77</v>
      </c>
      <c r="CK12515" s="54" t="s">
        <v>28918</v>
      </c>
      <c r="CL12515" s="54">
        <v>1.823E-2</v>
      </c>
      <c r="CM12515" s="54">
        <v>2.9359999999999999</v>
      </c>
      <c r="CN12515" s="53" t="s">
        <v>44146</v>
      </c>
      <c r="CO12515" s="54">
        <v>32</v>
      </c>
      <c r="CP12515" s="54">
        <v>122</v>
      </c>
      <c r="CQ12515" s="55">
        <f t="shared" si="195"/>
        <v>0.26229508196721313</v>
      </c>
      <c r="CR12515" s="52" t="s">
        <v>28921</v>
      </c>
    </row>
    <row r="12516" spans="81:96">
      <c r="CC12516" s="52">
        <v>12515</v>
      </c>
      <c r="CD12516" s="53" t="s">
        <v>39541</v>
      </c>
      <c r="CE12516" s="53" t="s">
        <v>39542</v>
      </c>
      <c r="CF12516" s="54">
        <v>370</v>
      </c>
      <c r="CG12516" s="54">
        <v>1.4119999999999999</v>
      </c>
      <c r="CH12516" s="54">
        <v>1.212</v>
      </c>
      <c r="CI12516" s="54">
        <v>0.19400000000000001</v>
      </c>
      <c r="CJ12516" s="54">
        <v>36</v>
      </c>
      <c r="CK12516" s="54">
        <v>9.5</v>
      </c>
      <c r="CL12516" s="54">
        <v>1.23E-3</v>
      </c>
      <c r="CM12516" s="54">
        <v>0.91200000000000003</v>
      </c>
      <c r="CN12516" s="53" t="s">
        <v>44146</v>
      </c>
      <c r="CO12516" s="54">
        <v>33</v>
      </c>
      <c r="CP12516" s="54">
        <v>122</v>
      </c>
      <c r="CQ12516" s="55">
        <f t="shared" si="195"/>
        <v>0.27049180327868855</v>
      </c>
      <c r="CR12516" s="52" t="s">
        <v>28921</v>
      </c>
    </row>
    <row r="12517" spans="81:96">
      <c r="CC12517" s="52">
        <v>12516</v>
      </c>
      <c r="CD12517" s="53" t="s">
        <v>33049</v>
      </c>
      <c r="CE12517" s="53" t="s">
        <v>33050</v>
      </c>
      <c r="CF12517" s="54">
        <v>6012</v>
      </c>
      <c r="CG12517" s="54">
        <v>1.4</v>
      </c>
      <c r="CH12517" s="54">
        <v>1.51</v>
      </c>
      <c r="CI12517" s="54">
        <v>0.56200000000000006</v>
      </c>
      <c r="CJ12517" s="54">
        <v>338</v>
      </c>
      <c r="CK12517" s="54">
        <v>7</v>
      </c>
      <c r="CL12517" s="54">
        <v>2.155E-2</v>
      </c>
      <c r="CM12517" s="54">
        <v>0.93400000000000005</v>
      </c>
      <c r="CN12517" s="53" t="s">
        <v>44146</v>
      </c>
      <c r="CO12517" s="54">
        <v>34</v>
      </c>
      <c r="CP12517" s="54">
        <v>122</v>
      </c>
      <c r="CQ12517" s="55">
        <f t="shared" si="195"/>
        <v>0.27868852459016391</v>
      </c>
      <c r="CR12517" s="52" t="s">
        <v>28921</v>
      </c>
    </row>
    <row r="12518" spans="81:96">
      <c r="CC12518" s="52">
        <v>12517</v>
      </c>
      <c r="CD12518" s="53" t="s">
        <v>44171</v>
      </c>
      <c r="CE12518" s="53" t="s">
        <v>44172</v>
      </c>
      <c r="CF12518" s="54">
        <v>92</v>
      </c>
      <c r="CG12518" s="54">
        <v>1.4</v>
      </c>
      <c r="CH12518" s="54">
        <v>0.79400000000000004</v>
      </c>
      <c r="CI12518" s="54">
        <v>6.7000000000000004E-2</v>
      </c>
      <c r="CJ12518" s="54">
        <v>15</v>
      </c>
      <c r="CK12518" s="54"/>
      <c r="CL12518" s="54">
        <v>5.1000000000000004E-4</v>
      </c>
      <c r="CM12518" s="54">
        <v>0.47499999999999998</v>
      </c>
      <c r="CN12518" s="53" t="s">
        <v>44146</v>
      </c>
      <c r="CO12518" s="54">
        <v>35</v>
      </c>
      <c r="CP12518" s="54">
        <v>122</v>
      </c>
      <c r="CQ12518" s="55">
        <f t="shared" si="195"/>
        <v>0.28688524590163933</v>
      </c>
      <c r="CR12518" s="52" t="s">
        <v>28921</v>
      </c>
    </row>
    <row r="12519" spans="81:96">
      <c r="CC12519" s="52">
        <v>12518</v>
      </c>
      <c r="CD12519" s="53" t="s">
        <v>44173</v>
      </c>
      <c r="CE12519" s="53" t="s">
        <v>44174</v>
      </c>
      <c r="CF12519" s="54">
        <v>1986</v>
      </c>
      <c r="CG12519" s="54">
        <v>1.3680000000000001</v>
      </c>
      <c r="CH12519" s="54">
        <v>1.885</v>
      </c>
      <c r="CI12519" s="54">
        <v>0.20899999999999999</v>
      </c>
      <c r="CJ12519" s="54">
        <v>43</v>
      </c>
      <c r="CK12519" s="54" t="s">
        <v>28918</v>
      </c>
      <c r="CL12519" s="54">
        <v>4.4600000000000004E-3</v>
      </c>
      <c r="CM12519" s="54">
        <v>1.4039999999999999</v>
      </c>
      <c r="CN12519" s="53" t="s">
        <v>44146</v>
      </c>
      <c r="CO12519" s="54">
        <v>36</v>
      </c>
      <c r="CP12519" s="54">
        <v>122</v>
      </c>
      <c r="CQ12519" s="55">
        <f t="shared" si="195"/>
        <v>0.29508196721311475</v>
      </c>
      <c r="CR12519" s="52" t="s">
        <v>28921</v>
      </c>
    </row>
    <row r="12520" spans="81:96">
      <c r="CC12520" s="52">
        <v>12519</v>
      </c>
      <c r="CD12520" s="53" t="s">
        <v>39545</v>
      </c>
      <c r="CE12520" s="53" t="s">
        <v>39546</v>
      </c>
      <c r="CF12520" s="54">
        <v>841</v>
      </c>
      <c r="CG12520" s="54">
        <v>1.343</v>
      </c>
      <c r="CH12520" s="54">
        <v>2.4430000000000001</v>
      </c>
      <c r="CI12520" s="54">
        <v>0.108</v>
      </c>
      <c r="CJ12520" s="54">
        <v>37</v>
      </c>
      <c r="CK12520" s="54">
        <v>6.8</v>
      </c>
      <c r="CL12520" s="54">
        <v>5.1200000000000004E-3</v>
      </c>
      <c r="CM12520" s="54">
        <v>2.0390000000000001</v>
      </c>
      <c r="CN12520" s="53" t="s">
        <v>44146</v>
      </c>
      <c r="CO12520" s="54">
        <v>37</v>
      </c>
      <c r="CP12520" s="54">
        <v>122</v>
      </c>
      <c r="CQ12520" s="55">
        <f t="shared" si="195"/>
        <v>0.30327868852459017</v>
      </c>
      <c r="CR12520" s="52" t="s">
        <v>28921</v>
      </c>
    </row>
    <row r="12521" spans="81:96">
      <c r="CC12521" s="52">
        <v>12520</v>
      </c>
      <c r="CD12521" s="53" t="s">
        <v>39547</v>
      </c>
      <c r="CE12521" s="53" t="s">
        <v>39548</v>
      </c>
      <c r="CF12521" s="54">
        <v>457</v>
      </c>
      <c r="CG12521" s="54">
        <v>1.333</v>
      </c>
      <c r="CH12521" s="54">
        <v>1.5</v>
      </c>
      <c r="CI12521" s="54">
        <v>0.17899999999999999</v>
      </c>
      <c r="CJ12521" s="54">
        <v>28</v>
      </c>
      <c r="CK12521" s="54" t="s">
        <v>28918</v>
      </c>
      <c r="CL12521" s="54">
        <v>1.67E-3</v>
      </c>
      <c r="CM12521" s="54">
        <v>1.034</v>
      </c>
      <c r="CN12521" s="53" t="s">
        <v>44146</v>
      </c>
      <c r="CO12521" s="54">
        <v>38</v>
      </c>
      <c r="CP12521" s="54">
        <v>122</v>
      </c>
      <c r="CQ12521" s="55">
        <f t="shared" si="195"/>
        <v>0.31147540983606559</v>
      </c>
      <c r="CR12521" s="52" t="s">
        <v>28921</v>
      </c>
    </row>
    <row r="12522" spans="81:96">
      <c r="CC12522" s="52">
        <v>12521</v>
      </c>
      <c r="CD12522" s="53" t="s">
        <v>41631</v>
      </c>
      <c r="CE12522" s="53" t="s">
        <v>41632</v>
      </c>
      <c r="CF12522" s="54">
        <v>85</v>
      </c>
      <c r="CG12522" s="54">
        <v>1.333</v>
      </c>
      <c r="CH12522" s="54">
        <v>1.133</v>
      </c>
      <c r="CI12522" s="54">
        <v>6.2E-2</v>
      </c>
      <c r="CJ12522" s="54">
        <v>16</v>
      </c>
      <c r="CK12522" s="54"/>
      <c r="CL12522" s="54">
        <v>4.8999999999999998E-4</v>
      </c>
      <c r="CM12522" s="54">
        <v>0.51600000000000001</v>
      </c>
      <c r="CN12522" s="53" t="s">
        <v>44146</v>
      </c>
      <c r="CO12522" s="54">
        <v>38</v>
      </c>
      <c r="CP12522" s="54">
        <v>122</v>
      </c>
      <c r="CQ12522" s="55">
        <f t="shared" si="195"/>
        <v>0.31147540983606559</v>
      </c>
      <c r="CR12522" s="52" t="s">
        <v>28921</v>
      </c>
    </row>
    <row r="12523" spans="81:96">
      <c r="CC12523" s="52">
        <v>12522</v>
      </c>
      <c r="CD12523" s="53" t="s">
        <v>44175</v>
      </c>
      <c r="CE12523" s="53" t="s">
        <v>44176</v>
      </c>
      <c r="CF12523" s="54">
        <v>2699</v>
      </c>
      <c r="CG12523" s="54">
        <v>1.222</v>
      </c>
      <c r="CH12523" s="54">
        <v>1.8120000000000001</v>
      </c>
      <c r="CI12523" s="54">
        <v>0.26800000000000002</v>
      </c>
      <c r="CJ12523" s="54">
        <v>56</v>
      </c>
      <c r="CK12523" s="54" t="s">
        <v>28918</v>
      </c>
      <c r="CL12523" s="54">
        <v>7.79E-3</v>
      </c>
      <c r="CM12523" s="54">
        <v>1.8879999999999999</v>
      </c>
      <c r="CN12523" s="53" t="s">
        <v>44146</v>
      </c>
      <c r="CO12523" s="54">
        <v>40</v>
      </c>
      <c r="CP12523" s="54">
        <v>122</v>
      </c>
      <c r="CQ12523" s="55">
        <f t="shared" si="195"/>
        <v>0.32786885245901637</v>
      </c>
      <c r="CR12523" s="52" t="s">
        <v>28921</v>
      </c>
    </row>
    <row r="12524" spans="81:96">
      <c r="CC12524" s="52">
        <v>12523</v>
      </c>
      <c r="CD12524" s="53" t="s">
        <v>44177</v>
      </c>
      <c r="CE12524" s="53" t="s">
        <v>44178</v>
      </c>
      <c r="CF12524" s="54">
        <v>1131</v>
      </c>
      <c r="CG12524" s="54">
        <v>1.2</v>
      </c>
      <c r="CH12524" s="54">
        <v>1.28</v>
      </c>
      <c r="CI12524" s="54">
        <v>4.2999999999999997E-2</v>
      </c>
      <c r="CJ12524" s="54">
        <v>23</v>
      </c>
      <c r="CK12524" s="54" t="s">
        <v>28918</v>
      </c>
      <c r="CL12524" s="54">
        <v>2.0400000000000001E-3</v>
      </c>
      <c r="CM12524" s="54">
        <v>1.2</v>
      </c>
      <c r="CN12524" s="53" t="s">
        <v>44146</v>
      </c>
      <c r="CO12524" s="54">
        <v>41</v>
      </c>
      <c r="CP12524" s="54">
        <v>122</v>
      </c>
      <c r="CQ12524" s="55">
        <f t="shared" si="195"/>
        <v>0.33606557377049179</v>
      </c>
      <c r="CR12524" s="52" t="s">
        <v>28921</v>
      </c>
    </row>
    <row r="12525" spans="81:96">
      <c r="CC12525" s="52">
        <v>12524</v>
      </c>
      <c r="CD12525" s="53" t="s">
        <v>39551</v>
      </c>
      <c r="CE12525" s="53" t="s">
        <v>39552</v>
      </c>
      <c r="CF12525" s="54">
        <v>730</v>
      </c>
      <c r="CG12525" s="54">
        <v>1.1890000000000001</v>
      </c>
      <c r="CH12525" s="54">
        <v>1.1160000000000001</v>
      </c>
      <c r="CI12525" s="54">
        <v>0.33300000000000002</v>
      </c>
      <c r="CJ12525" s="54">
        <v>39</v>
      </c>
      <c r="CK12525" s="54">
        <v>9.6999999999999993</v>
      </c>
      <c r="CL12525" s="54">
        <v>2.5699999999999998E-3</v>
      </c>
      <c r="CM12525" s="54">
        <v>1.1719999999999999</v>
      </c>
      <c r="CN12525" s="53" t="s">
        <v>44146</v>
      </c>
      <c r="CO12525" s="54">
        <v>42</v>
      </c>
      <c r="CP12525" s="54">
        <v>122</v>
      </c>
      <c r="CQ12525" s="55">
        <f t="shared" si="195"/>
        <v>0.34426229508196721</v>
      </c>
      <c r="CR12525" s="52" t="s">
        <v>28921</v>
      </c>
    </row>
    <row r="12526" spans="81:96">
      <c r="CC12526" s="52">
        <v>12525</v>
      </c>
      <c r="CD12526" s="53" t="s">
        <v>44179</v>
      </c>
      <c r="CE12526" s="53" t="s">
        <v>44180</v>
      </c>
      <c r="CF12526" s="54">
        <v>1327</v>
      </c>
      <c r="CG12526" s="54">
        <v>1.161</v>
      </c>
      <c r="CH12526" s="54">
        <v>1.296</v>
      </c>
      <c r="CI12526" s="54">
        <v>0.28399999999999997</v>
      </c>
      <c r="CJ12526" s="54">
        <v>81</v>
      </c>
      <c r="CK12526" s="54">
        <v>8.9</v>
      </c>
      <c r="CL12526" s="54">
        <v>1.018E-2</v>
      </c>
      <c r="CM12526" s="54">
        <v>1.827</v>
      </c>
      <c r="CN12526" s="53" t="s">
        <v>44146</v>
      </c>
      <c r="CO12526" s="54">
        <v>43</v>
      </c>
      <c r="CP12526" s="54">
        <v>122</v>
      </c>
      <c r="CQ12526" s="55">
        <f t="shared" si="195"/>
        <v>0.35245901639344263</v>
      </c>
      <c r="CR12526" s="52" t="s">
        <v>28921</v>
      </c>
    </row>
    <row r="12527" spans="81:96">
      <c r="CC12527" s="52">
        <v>12526</v>
      </c>
      <c r="CD12527" s="53" t="s">
        <v>44181</v>
      </c>
      <c r="CE12527" s="53" t="s">
        <v>44182</v>
      </c>
      <c r="CF12527" s="54">
        <v>2269</v>
      </c>
      <c r="CG12527" s="54">
        <v>1.1579999999999999</v>
      </c>
      <c r="CH12527" s="54">
        <v>1.591</v>
      </c>
      <c r="CI12527" s="54">
        <v>0.222</v>
      </c>
      <c r="CJ12527" s="54">
        <v>90</v>
      </c>
      <c r="CK12527" s="54" t="s">
        <v>28918</v>
      </c>
      <c r="CL12527" s="54">
        <v>1.2500000000000001E-2</v>
      </c>
      <c r="CM12527" s="54">
        <v>1.929</v>
      </c>
      <c r="CN12527" s="53" t="s">
        <v>44146</v>
      </c>
      <c r="CO12527" s="54">
        <v>44</v>
      </c>
      <c r="CP12527" s="54">
        <v>122</v>
      </c>
      <c r="CQ12527" s="55">
        <f t="shared" si="195"/>
        <v>0.36065573770491804</v>
      </c>
      <c r="CR12527" s="52" t="s">
        <v>28921</v>
      </c>
    </row>
    <row r="12528" spans="81:96">
      <c r="CC12528" s="52">
        <v>12527</v>
      </c>
      <c r="CD12528" s="53" t="s">
        <v>35380</v>
      </c>
      <c r="CE12528" s="53" t="s">
        <v>35381</v>
      </c>
      <c r="CF12528" s="54">
        <v>2046</v>
      </c>
      <c r="CG12528" s="54">
        <v>1.1519999999999999</v>
      </c>
      <c r="CH12528" s="54">
        <v>2.0960000000000001</v>
      </c>
      <c r="CI12528" s="54">
        <v>0.26100000000000001</v>
      </c>
      <c r="CJ12528" s="54">
        <v>23</v>
      </c>
      <c r="CK12528" s="54" t="s">
        <v>28918</v>
      </c>
      <c r="CL12528" s="54">
        <v>1.81E-3</v>
      </c>
      <c r="CM12528" s="54">
        <v>0.91200000000000003</v>
      </c>
      <c r="CN12528" s="53" t="s">
        <v>44146</v>
      </c>
      <c r="CO12528" s="54">
        <v>45</v>
      </c>
      <c r="CP12528" s="54">
        <v>122</v>
      </c>
      <c r="CQ12528" s="55">
        <f t="shared" si="195"/>
        <v>0.36885245901639346</v>
      </c>
      <c r="CR12528" s="52" t="s">
        <v>28921</v>
      </c>
    </row>
    <row r="12529" spans="81:96">
      <c r="CC12529" s="52">
        <v>12528</v>
      </c>
      <c r="CD12529" s="53" t="s">
        <v>39557</v>
      </c>
      <c r="CE12529" s="53" t="s">
        <v>39558</v>
      </c>
      <c r="CF12529" s="54">
        <v>2141</v>
      </c>
      <c r="CG12529" s="54">
        <v>1.1279999999999999</v>
      </c>
      <c r="CH12529" s="54">
        <v>1.5820000000000001</v>
      </c>
      <c r="CI12529" s="54">
        <v>0.26500000000000001</v>
      </c>
      <c r="CJ12529" s="54">
        <v>117</v>
      </c>
      <c r="CK12529" s="54">
        <v>6.6</v>
      </c>
      <c r="CL12529" s="54">
        <v>6.7000000000000002E-3</v>
      </c>
      <c r="CM12529" s="54">
        <v>0.754</v>
      </c>
      <c r="CN12529" s="53" t="s">
        <v>44146</v>
      </c>
      <c r="CO12529" s="54">
        <v>46</v>
      </c>
      <c r="CP12529" s="54">
        <v>122</v>
      </c>
      <c r="CQ12529" s="55">
        <f t="shared" si="195"/>
        <v>0.37704918032786883</v>
      </c>
      <c r="CR12529" s="52" t="s">
        <v>28921</v>
      </c>
    </row>
    <row r="12530" spans="81:96">
      <c r="CC12530" s="52">
        <v>12529</v>
      </c>
      <c r="CD12530" s="53" t="s">
        <v>30284</v>
      </c>
      <c r="CE12530" s="53" t="s">
        <v>30285</v>
      </c>
      <c r="CF12530" s="54">
        <v>1415</v>
      </c>
      <c r="CG12530" s="54">
        <v>1.127</v>
      </c>
      <c r="CH12530" s="54">
        <v>1.5369999999999999</v>
      </c>
      <c r="CI12530" s="54">
        <v>0.1</v>
      </c>
      <c r="CJ12530" s="54">
        <v>40</v>
      </c>
      <c r="CK12530" s="54">
        <v>9.6999999999999993</v>
      </c>
      <c r="CL12530" s="54">
        <v>3.49E-3</v>
      </c>
      <c r="CM12530" s="54">
        <v>0.89400000000000002</v>
      </c>
      <c r="CN12530" s="53" t="s">
        <v>44146</v>
      </c>
      <c r="CO12530" s="54">
        <v>47</v>
      </c>
      <c r="CP12530" s="54">
        <v>122</v>
      </c>
      <c r="CQ12530" s="55">
        <f t="shared" si="195"/>
        <v>0.38524590163934425</v>
      </c>
      <c r="CR12530" s="52" t="s">
        <v>28921</v>
      </c>
    </row>
    <row r="12531" spans="81:96">
      <c r="CC12531" s="52">
        <v>12530</v>
      </c>
      <c r="CD12531" s="53" t="s">
        <v>44183</v>
      </c>
      <c r="CE12531" s="53" t="s">
        <v>44184</v>
      </c>
      <c r="CF12531" s="54">
        <v>904</v>
      </c>
      <c r="CG12531" s="54">
        <v>1.0589999999999999</v>
      </c>
      <c r="CH12531" s="54">
        <v>1.2529999999999999</v>
      </c>
      <c r="CI12531" s="54">
        <v>0.26200000000000001</v>
      </c>
      <c r="CJ12531" s="54">
        <v>61</v>
      </c>
      <c r="CK12531" s="54">
        <v>8.3000000000000007</v>
      </c>
      <c r="CL12531" s="54">
        <v>8.1399999999999997E-3</v>
      </c>
      <c r="CM12531" s="54">
        <v>1.964</v>
      </c>
      <c r="CN12531" s="53" t="s">
        <v>44146</v>
      </c>
      <c r="CO12531" s="54">
        <v>48</v>
      </c>
      <c r="CP12531" s="54">
        <v>122</v>
      </c>
      <c r="CQ12531" s="55">
        <f t="shared" si="195"/>
        <v>0.39344262295081966</v>
      </c>
      <c r="CR12531" s="52" t="s">
        <v>28921</v>
      </c>
    </row>
    <row r="12532" spans="81:96">
      <c r="CC12532" s="52">
        <v>12531</v>
      </c>
      <c r="CD12532" s="53" t="s">
        <v>44185</v>
      </c>
      <c r="CE12532" s="53" t="s">
        <v>44186</v>
      </c>
      <c r="CF12532" s="54">
        <v>3810</v>
      </c>
      <c r="CG12532" s="54">
        <v>1.056</v>
      </c>
      <c r="CH12532" s="54">
        <v>1.3879999999999999</v>
      </c>
      <c r="CI12532" s="54">
        <v>0.28599999999999998</v>
      </c>
      <c r="CJ12532" s="54">
        <v>161</v>
      </c>
      <c r="CK12532" s="54" t="s">
        <v>28918</v>
      </c>
      <c r="CL12532" s="54">
        <v>1.8859999999999998E-2</v>
      </c>
      <c r="CM12532" s="54">
        <v>1.6160000000000001</v>
      </c>
      <c r="CN12532" s="53" t="s">
        <v>44146</v>
      </c>
      <c r="CO12532" s="54">
        <v>49</v>
      </c>
      <c r="CP12532" s="54">
        <v>122</v>
      </c>
      <c r="CQ12532" s="55">
        <f t="shared" si="195"/>
        <v>0.40163934426229508</v>
      </c>
      <c r="CR12532" s="52" t="s">
        <v>28921</v>
      </c>
    </row>
    <row r="12533" spans="81:96">
      <c r="CC12533" s="52">
        <v>12532</v>
      </c>
      <c r="CD12533" s="53" t="s">
        <v>33073</v>
      </c>
      <c r="CE12533" s="53" t="s">
        <v>33074</v>
      </c>
      <c r="CF12533" s="54">
        <v>166</v>
      </c>
      <c r="CG12533" s="54">
        <v>1.038</v>
      </c>
      <c r="CH12533" s="54">
        <v>1.4550000000000001</v>
      </c>
      <c r="CI12533" s="54">
        <v>0</v>
      </c>
      <c r="CJ12533" s="54">
        <v>31</v>
      </c>
      <c r="CK12533" s="54">
        <v>4</v>
      </c>
      <c r="CL12533" s="54">
        <v>1.67E-3</v>
      </c>
      <c r="CM12533" s="54">
        <v>0.93700000000000006</v>
      </c>
      <c r="CN12533" s="53" t="s">
        <v>44146</v>
      </c>
      <c r="CO12533" s="54">
        <v>50</v>
      </c>
      <c r="CP12533" s="54">
        <v>122</v>
      </c>
      <c r="CQ12533" s="55">
        <f t="shared" si="195"/>
        <v>0.4098360655737705</v>
      </c>
      <c r="CR12533" s="52" t="s">
        <v>28921</v>
      </c>
    </row>
    <row r="12534" spans="81:96">
      <c r="CC12534" s="52">
        <v>12533</v>
      </c>
      <c r="CD12534" s="53" t="s">
        <v>44187</v>
      </c>
      <c r="CE12534" s="53" t="s">
        <v>44188</v>
      </c>
      <c r="CF12534" s="54">
        <v>143</v>
      </c>
      <c r="CG12534" s="54">
        <v>1.026</v>
      </c>
      <c r="CH12534" s="54">
        <v>1.3480000000000001</v>
      </c>
      <c r="CI12534" s="54">
        <v>0.14299999999999999</v>
      </c>
      <c r="CJ12534" s="54">
        <v>21</v>
      </c>
      <c r="CK12534" s="54">
        <v>4.0999999999999996</v>
      </c>
      <c r="CL12534" s="54">
        <v>1.1800000000000001E-3</v>
      </c>
      <c r="CM12534" s="54">
        <v>0.83299999999999996</v>
      </c>
      <c r="CN12534" s="53" t="s">
        <v>44146</v>
      </c>
      <c r="CO12534" s="54">
        <v>51</v>
      </c>
      <c r="CP12534" s="54">
        <v>122</v>
      </c>
      <c r="CQ12534" s="55">
        <f t="shared" si="195"/>
        <v>0.41803278688524592</v>
      </c>
      <c r="CR12534" s="52" t="s">
        <v>28921</v>
      </c>
    </row>
    <row r="12535" spans="81:96">
      <c r="CC12535" s="52">
        <v>12534</v>
      </c>
      <c r="CD12535" s="53" t="s">
        <v>44189</v>
      </c>
      <c r="CE12535" s="53" t="s">
        <v>44190</v>
      </c>
      <c r="CF12535" s="54">
        <v>2195</v>
      </c>
      <c r="CG12535" s="54">
        <v>1</v>
      </c>
      <c r="CH12535" s="54">
        <v>3.1680000000000001</v>
      </c>
      <c r="CI12535" s="54">
        <v>7.2999999999999995E-2</v>
      </c>
      <c r="CJ12535" s="54">
        <v>55</v>
      </c>
      <c r="CK12535" s="54">
        <v>7.9</v>
      </c>
      <c r="CL12535" s="54">
        <v>6.4400000000000004E-3</v>
      </c>
      <c r="CM12535" s="54">
        <v>2.008</v>
      </c>
      <c r="CN12535" s="53" t="s">
        <v>44146</v>
      </c>
      <c r="CO12535" s="54">
        <v>52</v>
      </c>
      <c r="CP12535" s="54">
        <v>122</v>
      </c>
      <c r="CQ12535" s="55">
        <f t="shared" si="195"/>
        <v>0.42622950819672129</v>
      </c>
      <c r="CR12535" s="52" t="s">
        <v>28921</v>
      </c>
    </row>
    <row r="12536" spans="81:96">
      <c r="CC12536" s="52">
        <v>12535</v>
      </c>
      <c r="CD12536" s="53" t="s">
        <v>44191</v>
      </c>
      <c r="CE12536" s="53" t="s">
        <v>44192</v>
      </c>
      <c r="CF12536" s="54">
        <v>517</v>
      </c>
      <c r="CG12536" s="54">
        <v>0.98399999999999999</v>
      </c>
      <c r="CH12536" s="54">
        <v>1.3560000000000001</v>
      </c>
      <c r="CI12536" s="54">
        <v>0.1</v>
      </c>
      <c r="CJ12536" s="54">
        <v>30</v>
      </c>
      <c r="CK12536" s="54">
        <v>7.5</v>
      </c>
      <c r="CL12536" s="54">
        <v>2.8500000000000001E-3</v>
      </c>
      <c r="CM12536" s="54">
        <v>1.3280000000000001</v>
      </c>
      <c r="CN12536" s="53" t="s">
        <v>44146</v>
      </c>
      <c r="CO12536" s="54">
        <v>53</v>
      </c>
      <c r="CP12536" s="54">
        <v>122</v>
      </c>
      <c r="CQ12536" s="55">
        <f t="shared" si="195"/>
        <v>0.4344262295081967</v>
      </c>
      <c r="CR12536" s="52" t="s">
        <v>28921</v>
      </c>
    </row>
    <row r="12537" spans="81:96">
      <c r="CC12537" s="52">
        <v>12536</v>
      </c>
      <c r="CD12537" s="53" t="s">
        <v>39567</v>
      </c>
      <c r="CE12537" s="53" t="s">
        <v>39568</v>
      </c>
      <c r="CF12537" s="54">
        <v>1777</v>
      </c>
      <c r="CG12537" s="54">
        <v>0.97799999999999998</v>
      </c>
      <c r="CH12537" s="54">
        <v>1.4370000000000001</v>
      </c>
      <c r="CI12537" s="54">
        <v>0.154</v>
      </c>
      <c r="CJ12537" s="54">
        <v>39</v>
      </c>
      <c r="CK12537" s="54" t="s">
        <v>28918</v>
      </c>
      <c r="CL12537" s="54">
        <v>9.2200000000000008E-3</v>
      </c>
      <c r="CM12537" s="54">
        <v>2.15</v>
      </c>
      <c r="CN12537" s="53" t="s">
        <v>44146</v>
      </c>
      <c r="CO12537" s="54">
        <v>54</v>
      </c>
      <c r="CP12537" s="54">
        <v>122</v>
      </c>
      <c r="CQ12537" s="55">
        <f t="shared" si="195"/>
        <v>0.44262295081967212</v>
      </c>
      <c r="CR12537" s="52" t="s">
        <v>28921</v>
      </c>
    </row>
    <row r="12538" spans="81:96">
      <c r="CC12538" s="52">
        <v>12537</v>
      </c>
      <c r="CD12538" s="53" t="s">
        <v>44193</v>
      </c>
      <c r="CE12538" s="53" t="s">
        <v>44194</v>
      </c>
      <c r="CF12538" s="54">
        <v>399</v>
      </c>
      <c r="CG12538" s="54">
        <v>0.97699999999999998</v>
      </c>
      <c r="CH12538" s="54">
        <v>1.155</v>
      </c>
      <c r="CI12538" s="54">
        <v>0.16</v>
      </c>
      <c r="CJ12538" s="54">
        <v>25</v>
      </c>
      <c r="CK12538" s="54">
        <v>9.1</v>
      </c>
      <c r="CL12538" s="54">
        <v>1.5399999999999999E-3</v>
      </c>
      <c r="CM12538" s="54">
        <v>0.88400000000000001</v>
      </c>
      <c r="CN12538" s="53" t="s">
        <v>44146</v>
      </c>
      <c r="CO12538" s="54">
        <v>55</v>
      </c>
      <c r="CP12538" s="54">
        <v>122</v>
      </c>
      <c r="CQ12538" s="55">
        <f t="shared" si="195"/>
        <v>0.45081967213114754</v>
      </c>
      <c r="CR12538" s="52" t="s">
        <v>28921</v>
      </c>
    </row>
    <row r="12539" spans="81:96">
      <c r="CC12539" s="52">
        <v>12538</v>
      </c>
      <c r="CD12539" s="53" t="s">
        <v>44195</v>
      </c>
      <c r="CE12539" s="53" t="s">
        <v>44196</v>
      </c>
      <c r="CF12539" s="54">
        <v>684</v>
      </c>
      <c r="CG12539" s="54">
        <v>0.95699999999999996</v>
      </c>
      <c r="CH12539" s="54">
        <v>1.325</v>
      </c>
      <c r="CI12539" s="54">
        <v>0.127</v>
      </c>
      <c r="CJ12539" s="54">
        <v>55</v>
      </c>
      <c r="CK12539" s="54">
        <v>3.9</v>
      </c>
      <c r="CL12539" s="54">
        <v>1.1010000000000001E-2</v>
      </c>
      <c r="CM12539" s="54">
        <v>1.746</v>
      </c>
      <c r="CN12539" s="53" t="s">
        <v>44146</v>
      </c>
      <c r="CO12539" s="54">
        <v>56</v>
      </c>
      <c r="CP12539" s="54">
        <v>122</v>
      </c>
      <c r="CQ12539" s="55">
        <f t="shared" si="195"/>
        <v>0.45901639344262296</v>
      </c>
      <c r="CR12539" s="52" t="s">
        <v>28921</v>
      </c>
    </row>
    <row r="12540" spans="81:96">
      <c r="CC12540" s="52">
        <v>12539</v>
      </c>
      <c r="CD12540" s="53" t="s">
        <v>38733</v>
      </c>
      <c r="CE12540" s="53" t="s">
        <v>38734</v>
      </c>
      <c r="CF12540" s="54">
        <v>1690</v>
      </c>
      <c r="CG12540" s="54">
        <v>0.94499999999999995</v>
      </c>
      <c r="CH12540" s="54">
        <v>1.4330000000000001</v>
      </c>
      <c r="CI12540" s="54">
        <v>0.80900000000000005</v>
      </c>
      <c r="CJ12540" s="54">
        <v>68</v>
      </c>
      <c r="CK12540" s="54">
        <v>6.8</v>
      </c>
      <c r="CL12540" s="54">
        <v>4.81E-3</v>
      </c>
      <c r="CM12540" s="54">
        <v>1.04</v>
      </c>
      <c r="CN12540" s="53" t="s">
        <v>44146</v>
      </c>
      <c r="CO12540" s="54">
        <v>57</v>
      </c>
      <c r="CP12540" s="54">
        <v>122</v>
      </c>
      <c r="CQ12540" s="55">
        <f t="shared" si="195"/>
        <v>0.46721311475409838</v>
      </c>
      <c r="CR12540" s="52" t="s">
        <v>28921</v>
      </c>
    </row>
    <row r="12541" spans="81:96">
      <c r="CC12541" s="52">
        <v>12540</v>
      </c>
      <c r="CD12541" s="53" t="s">
        <v>44197</v>
      </c>
      <c r="CE12541" s="53" t="s">
        <v>44198</v>
      </c>
      <c r="CF12541" s="54">
        <v>3117</v>
      </c>
      <c r="CG12541" s="54">
        <v>0.93400000000000005</v>
      </c>
      <c r="CH12541" s="54">
        <v>1.153</v>
      </c>
      <c r="CI12541" s="54">
        <v>0.14599999999999999</v>
      </c>
      <c r="CJ12541" s="54">
        <v>205</v>
      </c>
      <c r="CK12541" s="54">
        <v>9</v>
      </c>
      <c r="CL12541" s="54">
        <v>1.4160000000000001E-2</v>
      </c>
      <c r="CM12541" s="54">
        <v>1.0429999999999999</v>
      </c>
      <c r="CN12541" s="53" t="s">
        <v>44146</v>
      </c>
      <c r="CO12541" s="54">
        <v>58</v>
      </c>
      <c r="CP12541" s="54">
        <v>122</v>
      </c>
      <c r="CQ12541" s="55">
        <f t="shared" si="195"/>
        <v>0.47540983606557374</v>
      </c>
      <c r="CR12541" s="52" t="s">
        <v>28921</v>
      </c>
    </row>
    <row r="12542" spans="81:96">
      <c r="CC12542" s="52">
        <v>12541</v>
      </c>
      <c r="CD12542" s="53" t="s">
        <v>36081</v>
      </c>
      <c r="CE12542" s="53" t="s">
        <v>36082</v>
      </c>
      <c r="CF12542" s="54">
        <v>672</v>
      </c>
      <c r="CG12542" s="54">
        <v>0.92500000000000004</v>
      </c>
      <c r="CH12542" s="54">
        <v>1.319</v>
      </c>
      <c r="CI12542" s="54">
        <v>0.14299999999999999</v>
      </c>
      <c r="CJ12542" s="54">
        <v>42</v>
      </c>
      <c r="CK12542" s="54">
        <v>8.6999999999999993</v>
      </c>
      <c r="CL12542" s="54">
        <v>1.8799999999999999E-3</v>
      </c>
      <c r="CM12542" s="54">
        <v>0.71299999999999997</v>
      </c>
      <c r="CN12542" s="53" t="s">
        <v>44146</v>
      </c>
      <c r="CO12542" s="54">
        <v>59</v>
      </c>
      <c r="CP12542" s="54">
        <v>122</v>
      </c>
      <c r="CQ12542" s="55">
        <f t="shared" si="195"/>
        <v>0.48360655737704916</v>
      </c>
      <c r="CR12542" s="52" t="s">
        <v>28921</v>
      </c>
    </row>
    <row r="12543" spans="81:96">
      <c r="CC12543" s="52">
        <v>12542</v>
      </c>
      <c r="CD12543" s="53" t="s">
        <v>44199</v>
      </c>
      <c r="CE12543" s="53" t="s">
        <v>44200</v>
      </c>
      <c r="CF12543" s="54">
        <v>3713</v>
      </c>
      <c r="CG12543" s="54">
        <v>0.91500000000000004</v>
      </c>
      <c r="CH12543" s="54">
        <v>1.335</v>
      </c>
      <c r="CI12543" s="54">
        <v>0.16700000000000001</v>
      </c>
      <c r="CJ12543" s="54">
        <v>36</v>
      </c>
      <c r="CK12543" s="54" t="s">
        <v>28918</v>
      </c>
      <c r="CL12543" s="54">
        <v>2.9299999999999999E-3</v>
      </c>
      <c r="CM12543" s="54">
        <v>0.95</v>
      </c>
      <c r="CN12543" s="53" t="s">
        <v>44146</v>
      </c>
      <c r="CO12543" s="54">
        <v>60</v>
      </c>
      <c r="CP12543" s="54">
        <v>122</v>
      </c>
      <c r="CQ12543" s="55">
        <f t="shared" si="195"/>
        <v>0.49180327868852458</v>
      </c>
      <c r="CR12543" s="52" t="s">
        <v>28921</v>
      </c>
    </row>
    <row r="12544" spans="81:96">
      <c r="CC12544" s="52">
        <v>12543</v>
      </c>
      <c r="CD12544" s="53" t="s">
        <v>44201</v>
      </c>
      <c r="CE12544" s="53" t="s">
        <v>44202</v>
      </c>
      <c r="CF12544" s="54">
        <v>350</v>
      </c>
      <c r="CG12544" s="54">
        <v>0.91300000000000003</v>
      </c>
      <c r="CH12544" s="54">
        <v>0.85699999999999998</v>
      </c>
      <c r="CI12544" s="54">
        <v>0.222</v>
      </c>
      <c r="CJ12544" s="54">
        <v>54</v>
      </c>
      <c r="CK12544" s="54">
        <v>5</v>
      </c>
      <c r="CL12544" s="54">
        <v>2.3900000000000002E-3</v>
      </c>
      <c r="CM12544" s="54">
        <v>0.67500000000000004</v>
      </c>
      <c r="CN12544" s="53" t="s">
        <v>44146</v>
      </c>
      <c r="CO12544" s="54">
        <v>61</v>
      </c>
      <c r="CP12544" s="54">
        <v>122</v>
      </c>
      <c r="CQ12544" s="55">
        <f t="shared" si="195"/>
        <v>0.5</v>
      </c>
      <c r="CR12544" s="52" t="s">
        <v>28938</v>
      </c>
    </row>
    <row r="12545" spans="81:96">
      <c r="CC12545" s="52">
        <v>12544</v>
      </c>
      <c r="CD12545" s="53" t="s">
        <v>30518</v>
      </c>
      <c r="CE12545" s="53" t="s">
        <v>30519</v>
      </c>
      <c r="CF12545" s="54">
        <v>718</v>
      </c>
      <c r="CG12545" s="54">
        <v>0.91</v>
      </c>
      <c r="CH12545" s="54">
        <v>1.448</v>
      </c>
      <c r="CI12545" s="54">
        <v>0.13300000000000001</v>
      </c>
      <c r="CJ12545" s="54">
        <v>30</v>
      </c>
      <c r="CK12545" s="54">
        <v>9.1</v>
      </c>
      <c r="CL12545" s="54">
        <v>1.83E-3</v>
      </c>
      <c r="CM12545" s="54">
        <v>0.70699999999999996</v>
      </c>
      <c r="CN12545" s="53" t="s">
        <v>44146</v>
      </c>
      <c r="CO12545" s="54">
        <v>62</v>
      </c>
      <c r="CP12545" s="54">
        <v>122</v>
      </c>
      <c r="CQ12545" s="55">
        <f t="shared" si="195"/>
        <v>0.50819672131147542</v>
      </c>
      <c r="CR12545" s="52" t="s">
        <v>28938</v>
      </c>
    </row>
    <row r="12546" spans="81:96">
      <c r="CC12546" s="52">
        <v>12545</v>
      </c>
      <c r="CD12546" s="53" t="s">
        <v>44203</v>
      </c>
      <c r="CE12546" s="53" t="s">
        <v>44204</v>
      </c>
      <c r="CF12546" s="54">
        <v>2457</v>
      </c>
      <c r="CG12546" s="54">
        <v>0.86699999999999999</v>
      </c>
      <c r="CH12546" s="54">
        <v>1.1539999999999999</v>
      </c>
      <c r="CI12546" s="54">
        <v>0.19400000000000001</v>
      </c>
      <c r="CJ12546" s="54">
        <v>62</v>
      </c>
      <c r="CK12546" s="54" t="s">
        <v>28918</v>
      </c>
      <c r="CL12546" s="54">
        <v>4.8700000000000002E-3</v>
      </c>
      <c r="CM12546" s="54">
        <v>1.3520000000000001</v>
      </c>
      <c r="CN12546" s="53" t="s">
        <v>44146</v>
      </c>
      <c r="CO12546" s="54">
        <v>63</v>
      </c>
      <c r="CP12546" s="54">
        <v>122</v>
      </c>
      <c r="CQ12546" s="55">
        <f t="shared" ref="CQ12546:CQ12609" si="196">CO12546/CP12546</f>
        <v>0.51639344262295084</v>
      </c>
      <c r="CR12546" s="52" t="s">
        <v>28938</v>
      </c>
    </row>
    <row r="12547" spans="81:96">
      <c r="CC12547" s="52">
        <v>12546</v>
      </c>
      <c r="CD12547" s="53" t="s">
        <v>44205</v>
      </c>
      <c r="CE12547" s="53" t="s">
        <v>44206</v>
      </c>
      <c r="CF12547" s="54">
        <v>697</v>
      </c>
      <c r="CG12547" s="54">
        <v>0.85699999999999998</v>
      </c>
      <c r="CH12547" s="54">
        <v>0.76500000000000001</v>
      </c>
      <c r="CI12547" s="54">
        <v>0.129</v>
      </c>
      <c r="CJ12547" s="54">
        <v>62</v>
      </c>
      <c r="CK12547" s="54" t="s">
        <v>28918</v>
      </c>
      <c r="CL12547" s="54">
        <v>3.65E-3</v>
      </c>
      <c r="CM12547" s="54">
        <v>0.85699999999999998</v>
      </c>
      <c r="CN12547" s="53" t="s">
        <v>44146</v>
      </c>
      <c r="CO12547" s="54">
        <v>64</v>
      </c>
      <c r="CP12547" s="54">
        <v>122</v>
      </c>
      <c r="CQ12547" s="55">
        <f t="shared" si="196"/>
        <v>0.52459016393442626</v>
      </c>
      <c r="CR12547" s="52" t="s">
        <v>28938</v>
      </c>
    </row>
    <row r="12548" spans="81:96">
      <c r="CC12548" s="52">
        <v>12547</v>
      </c>
      <c r="CD12548" s="53" t="s">
        <v>42646</v>
      </c>
      <c r="CE12548" s="53" t="s">
        <v>42647</v>
      </c>
      <c r="CF12548" s="54">
        <v>587</v>
      </c>
      <c r="CG12548" s="54">
        <v>0.83299999999999996</v>
      </c>
      <c r="CH12548" s="54">
        <v>1.361</v>
      </c>
      <c r="CI12548" s="54">
        <v>0.26800000000000002</v>
      </c>
      <c r="CJ12548" s="54">
        <v>41</v>
      </c>
      <c r="CK12548" s="54">
        <v>5</v>
      </c>
      <c r="CL12548" s="54">
        <v>2.7499999999999998E-3</v>
      </c>
      <c r="CM12548" s="54">
        <v>0.71799999999999997</v>
      </c>
      <c r="CN12548" s="53" t="s">
        <v>44146</v>
      </c>
      <c r="CO12548" s="54">
        <v>65</v>
      </c>
      <c r="CP12548" s="54">
        <v>122</v>
      </c>
      <c r="CQ12548" s="55">
        <f t="shared" si="196"/>
        <v>0.53278688524590168</v>
      </c>
      <c r="CR12548" s="52" t="s">
        <v>28938</v>
      </c>
    </row>
    <row r="12549" spans="81:96">
      <c r="CC12549" s="52">
        <v>12548</v>
      </c>
      <c r="CD12549" s="53" t="s">
        <v>44207</v>
      </c>
      <c r="CE12549" s="53" t="s">
        <v>44208</v>
      </c>
      <c r="CF12549" s="54">
        <v>504</v>
      </c>
      <c r="CG12549" s="54">
        <v>0.82799999999999996</v>
      </c>
      <c r="CH12549" s="54">
        <v>1.593</v>
      </c>
      <c r="CI12549" s="54">
        <v>0.105</v>
      </c>
      <c r="CJ12549" s="54">
        <v>19</v>
      </c>
      <c r="CK12549" s="54" t="s">
        <v>28918</v>
      </c>
      <c r="CL12549" s="54">
        <v>1.75E-3</v>
      </c>
      <c r="CM12549" s="54">
        <v>1.2789999999999999</v>
      </c>
      <c r="CN12549" s="53" t="s">
        <v>44146</v>
      </c>
      <c r="CO12549" s="54">
        <v>66</v>
      </c>
      <c r="CP12549" s="54">
        <v>122</v>
      </c>
      <c r="CQ12549" s="55">
        <f t="shared" si="196"/>
        <v>0.54098360655737709</v>
      </c>
      <c r="CR12549" s="52" t="s">
        <v>28938</v>
      </c>
    </row>
    <row r="12550" spans="81:96">
      <c r="CC12550" s="52">
        <v>12549</v>
      </c>
      <c r="CD12550" s="53" t="s">
        <v>44209</v>
      </c>
      <c r="CE12550" s="53" t="s">
        <v>44210</v>
      </c>
      <c r="CF12550" s="54">
        <v>1346</v>
      </c>
      <c r="CG12550" s="54">
        <v>0.82</v>
      </c>
      <c r="CH12550" s="54">
        <v>0.80500000000000005</v>
      </c>
      <c r="CI12550" s="54">
        <v>0.20499999999999999</v>
      </c>
      <c r="CJ12550" s="54">
        <v>39</v>
      </c>
      <c r="CK12550" s="54" t="s">
        <v>28918</v>
      </c>
      <c r="CL12550" s="54">
        <v>2.98E-3</v>
      </c>
      <c r="CM12550" s="54">
        <v>0.73299999999999998</v>
      </c>
      <c r="CN12550" s="53" t="s">
        <v>44146</v>
      </c>
      <c r="CO12550" s="54">
        <v>67</v>
      </c>
      <c r="CP12550" s="54">
        <v>122</v>
      </c>
      <c r="CQ12550" s="55">
        <f t="shared" si="196"/>
        <v>0.54918032786885251</v>
      </c>
      <c r="CR12550" s="52" t="s">
        <v>28938</v>
      </c>
    </row>
    <row r="12551" spans="81:96">
      <c r="CC12551" s="52">
        <v>12550</v>
      </c>
      <c r="CD12551" s="53" t="s">
        <v>39573</v>
      </c>
      <c r="CE12551" s="53" t="s">
        <v>39574</v>
      </c>
      <c r="CF12551" s="54">
        <v>601</v>
      </c>
      <c r="CG12551" s="54">
        <v>0.81799999999999995</v>
      </c>
      <c r="CH12551" s="54">
        <v>1.488</v>
      </c>
      <c r="CI12551" s="54">
        <v>9.5000000000000001E-2</v>
      </c>
      <c r="CJ12551" s="54">
        <v>21</v>
      </c>
      <c r="CK12551" s="54">
        <v>8.9</v>
      </c>
      <c r="CL12551" s="54">
        <v>4.1399999999999996E-3</v>
      </c>
      <c r="CM12551" s="54">
        <v>2.1219999999999999</v>
      </c>
      <c r="CN12551" s="53" t="s">
        <v>44146</v>
      </c>
      <c r="CO12551" s="54">
        <v>68</v>
      </c>
      <c r="CP12551" s="54">
        <v>122</v>
      </c>
      <c r="CQ12551" s="55">
        <f t="shared" si="196"/>
        <v>0.55737704918032782</v>
      </c>
      <c r="CR12551" s="52" t="s">
        <v>28938</v>
      </c>
    </row>
    <row r="12552" spans="81:96">
      <c r="CC12552" s="52">
        <v>12551</v>
      </c>
      <c r="CD12552" s="53" t="s">
        <v>44211</v>
      </c>
      <c r="CE12552" s="53" t="s">
        <v>44212</v>
      </c>
      <c r="CF12552" s="54">
        <v>595</v>
      </c>
      <c r="CG12552" s="54">
        <v>0.81299999999999994</v>
      </c>
      <c r="CH12552" s="54">
        <v>0.95699999999999996</v>
      </c>
      <c r="CI12552" s="54">
        <v>0.13400000000000001</v>
      </c>
      <c r="CJ12552" s="54">
        <v>67</v>
      </c>
      <c r="CK12552" s="54">
        <v>5.7</v>
      </c>
      <c r="CL12552" s="54">
        <v>2.47E-3</v>
      </c>
      <c r="CM12552" s="54">
        <v>0.48299999999999998</v>
      </c>
      <c r="CN12552" s="53" t="s">
        <v>44146</v>
      </c>
      <c r="CO12552" s="54">
        <v>69</v>
      </c>
      <c r="CP12552" s="54">
        <v>122</v>
      </c>
      <c r="CQ12552" s="55">
        <f t="shared" si="196"/>
        <v>0.56557377049180324</v>
      </c>
      <c r="CR12552" s="52" t="s">
        <v>28938</v>
      </c>
    </row>
    <row r="12553" spans="81:96">
      <c r="CC12553" s="52">
        <v>12552</v>
      </c>
      <c r="CD12553" s="53" t="s">
        <v>39577</v>
      </c>
      <c r="CE12553" s="53" t="s">
        <v>39578</v>
      </c>
      <c r="CF12553" s="54">
        <v>1157</v>
      </c>
      <c r="CG12553" s="54">
        <v>0.78300000000000003</v>
      </c>
      <c r="CH12553" s="54">
        <v>0.88700000000000001</v>
      </c>
      <c r="CI12553" s="54">
        <v>8.7999999999999995E-2</v>
      </c>
      <c r="CJ12553" s="54">
        <v>34</v>
      </c>
      <c r="CK12553" s="54" t="s">
        <v>28918</v>
      </c>
      <c r="CL12553" s="54">
        <v>3.1700000000000001E-3</v>
      </c>
      <c r="CM12553" s="54">
        <v>0.84</v>
      </c>
      <c r="CN12553" s="53" t="s">
        <v>44146</v>
      </c>
      <c r="CO12553" s="54">
        <v>70</v>
      </c>
      <c r="CP12553" s="54">
        <v>122</v>
      </c>
      <c r="CQ12553" s="55">
        <f t="shared" si="196"/>
        <v>0.57377049180327866</v>
      </c>
      <c r="CR12553" s="52" t="s">
        <v>28938</v>
      </c>
    </row>
    <row r="12554" spans="81:96">
      <c r="CC12554" s="52">
        <v>12553</v>
      </c>
      <c r="CD12554" s="53" t="s">
        <v>44213</v>
      </c>
      <c r="CE12554" s="53" t="s">
        <v>44214</v>
      </c>
      <c r="CF12554" s="54">
        <v>172</v>
      </c>
      <c r="CG12554" s="54">
        <v>0.78</v>
      </c>
      <c r="CH12554" s="54">
        <v>1.0549999999999999</v>
      </c>
      <c r="CI12554" s="54">
        <v>0.11799999999999999</v>
      </c>
      <c r="CJ12554" s="54">
        <v>17</v>
      </c>
      <c r="CK12554" s="54">
        <v>4.7</v>
      </c>
      <c r="CL12554" s="54">
        <v>1.32E-3</v>
      </c>
      <c r="CM12554" s="54">
        <v>0.75800000000000001</v>
      </c>
      <c r="CN12554" s="53" t="s">
        <v>44146</v>
      </c>
      <c r="CO12554" s="54">
        <v>71</v>
      </c>
      <c r="CP12554" s="54">
        <v>122</v>
      </c>
      <c r="CQ12554" s="55">
        <f t="shared" si="196"/>
        <v>0.58196721311475408</v>
      </c>
      <c r="CR12554" s="52" t="s">
        <v>28938</v>
      </c>
    </row>
    <row r="12555" spans="81:96">
      <c r="CC12555" s="52">
        <v>12554</v>
      </c>
      <c r="CD12555" s="53" t="s">
        <v>44215</v>
      </c>
      <c r="CE12555" s="53" t="s">
        <v>44216</v>
      </c>
      <c r="CF12555" s="54">
        <v>910</v>
      </c>
      <c r="CG12555" s="54">
        <v>0.76500000000000001</v>
      </c>
      <c r="CH12555" s="54">
        <v>1.0229999999999999</v>
      </c>
      <c r="CI12555" s="54">
        <v>0.115</v>
      </c>
      <c r="CJ12555" s="54">
        <v>113</v>
      </c>
      <c r="CK12555" s="54">
        <v>5.6</v>
      </c>
      <c r="CL12555" s="54">
        <v>1.0279999999999999E-2</v>
      </c>
      <c r="CM12555" s="54">
        <v>1.381</v>
      </c>
      <c r="CN12555" s="53" t="s">
        <v>44146</v>
      </c>
      <c r="CO12555" s="54">
        <v>72</v>
      </c>
      <c r="CP12555" s="54">
        <v>122</v>
      </c>
      <c r="CQ12555" s="55">
        <f t="shared" si="196"/>
        <v>0.5901639344262295</v>
      </c>
      <c r="CR12555" s="52" t="s">
        <v>28938</v>
      </c>
    </row>
    <row r="12556" spans="81:96">
      <c r="CC12556" s="52">
        <v>12555</v>
      </c>
      <c r="CD12556" s="53" t="s">
        <v>38743</v>
      </c>
      <c r="CE12556" s="53" t="s">
        <v>38744</v>
      </c>
      <c r="CF12556" s="54">
        <v>372</v>
      </c>
      <c r="CG12556" s="54">
        <v>0.74099999999999999</v>
      </c>
      <c r="CH12556" s="54">
        <v>1.4750000000000001</v>
      </c>
      <c r="CI12556" s="54">
        <v>0.11799999999999999</v>
      </c>
      <c r="CJ12556" s="54">
        <v>17</v>
      </c>
      <c r="CK12556" s="54">
        <v>4.7</v>
      </c>
      <c r="CL12556" s="54">
        <v>3.48E-3</v>
      </c>
      <c r="CM12556" s="54">
        <v>1.24</v>
      </c>
      <c r="CN12556" s="53" t="s">
        <v>44146</v>
      </c>
      <c r="CO12556" s="54">
        <v>73</v>
      </c>
      <c r="CP12556" s="54">
        <v>122</v>
      </c>
      <c r="CQ12556" s="55">
        <f t="shared" si="196"/>
        <v>0.59836065573770492</v>
      </c>
      <c r="CR12556" s="52" t="s">
        <v>28938</v>
      </c>
    </row>
    <row r="12557" spans="81:96">
      <c r="CC12557" s="52">
        <v>12556</v>
      </c>
      <c r="CD12557" s="53" t="s">
        <v>39579</v>
      </c>
      <c r="CE12557" s="53" t="s">
        <v>39580</v>
      </c>
      <c r="CF12557" s="54">
        <v>515</v>
      </c>
      <c r="CG12557" s="54">
        <v>0.73799999999999999</v>
      </c>
      <c r="CH12557" s="54">
        <v>0.99299999999999999</v>
      </c>
      <c r="CI12557" s="54">
        <v>4.2999999999999997E-2</v>
      </c>
      <c r="CJ12557" s="54">
        <v>23</v>
      </c>
      <c r="CK12557" s="54" t="s">
        <v>28918</v>
      </c>
      <c r="CL12557" s="54">
        <v>1.5200000000000001E-3</v>
      </c>
      <c r="CM12557" s="54">
        <v>0.69699999999999995</v>
      </c>
      <c r="CN12557" s="53" t="s">
        <v>44146</v>
      </c>
      <c r="CO12557" s="54">
        <v>74</v>
      </c>
      <c r="CP12557" s="54">
        <v>122</v>
      </c>
      <c r="CQ12557" s="55">
        <f t="shared" si="196"/>
        <v>0.60655737704918034</v>
      </c>
      <c r="CR12557" s="52" t="s">
        <v>28938</v>
      </c>
    </row>
    <row r="12558" spans="81:96">
      <c r="CC12558" s="52">
        <v>12557</v>
      </c>
      <c r="CD12558" s="53" t="s">
        <v>39456</v>
      </c>
      <c r="CE12558" s="53" t="s">
        <v>39457</v>
      </c>
      <c r="CF12558" s="54">
        <v>732</v>
      </c>
      <c r="CG12558" s="54">
        <v>0.73</v>
      </c>
      <c r="CH12558" s="54">
        <v>0.78200000000000003</v>
      </c>
      <c r="CI12558" s="54">
        <v>0.19400000000000001</v>
      </c>
      <c r="CJ12558" s="54">
        <v>31</v>
      </c>
      <c r="CK12558" s="54" t="s">
        <v>28918</v>
      </c>
      <c r="CL12558" s="54">
        <v>1.89E-3</v>
      </c>
      <c r="CM12558" s="54">
        <v>0.72</v>
      </c>
      <c r="CN12558" s="53" t="s">
        <v>44146</v>
      </c>
      <c r="CO12558" s="54">
        <v>75</v>
      </c>
      <c r="CP12558" s="54">
        <v>122</v>
      </c>
      <c r="CQ12558" s="55">
        <f t="shared" si="196"/>
        <v>0.61475409836065575</v>
      </c>
      <c r="CR12558" s="52" t="s">
        <v>28938</v>
      </c>
    </row>
    <row r="12559" spans="81:96">
      <c r="CC12559" s="52">
        <v>12558</v>
      </c>
      <c r="CD12559" s="53" t="s">
        <v>39585</v>
      </c>
      <c r="CE12559" s="53" t="s">
        <v>39586</v>
      </c>
      <c r="CF12559" s="54">
        <v>411</v>
      </c>
      <c r="CG12559" s="54">
        <v>0.72499999999999998</v>
      </c>
      <c r="CH12559" s="54">
        <v>0.81100000000000005</v>
      </c>
      <c r="CI12559" s="54">
        <v>5.5E-2</v>
      </c>
      <c r="CJ12559" s="54">
        <v>55</v>
      </c>
      <c r="CK12559" s="54">
        <v>6.6</v>
      </c>
      <c r="CL12559" s="54">
        <v>1.6199999999999999E-3</v>
      </c>
      <c r="CM12559" s="54">
        <v>0.45</v>
      </c>
      <c r="CN12559" s="53" t="s">
        <v>44146</v>
      </c>
      <c r="CO12559" s="54">
        <v>76</v>
      </c>
      <c r="CP12559" s="54">
        <v>122</v>
      </c>
      <c r="CQ12559" s="55">
        <f t="shared" si="196"/>
        <v>0.62295081967213117</v>
      </c>
      <c r="CR12559" s="52" t="s">
        <v>28938</v>
      </c>
    </row>
    <row r="12560" spans="81:96">
      <c r="CC12560" s="52">
        <v>12559</v>
      </c>
      <c r="CD12560" s="53" t="s">
        <v>44217</v>
      </c>
      <c r="CE12560" s="53" t="s">
        <v>44218</v>
      </c>
      <c r="CF12560" s="54">
        <v>1415</v>
      </c>
      <c r="CG12560" s="54">
        <v>0.72</v>
      </c>
      <c r="CH12560" s="54">
        <v>0.9</v>
      </c>
      <c r="CI12560" s="54">
        <v>0.158</v>
      </c>
      <c r="CJ12560" s="54">
        <v>215</v>
      </c>
      <c r="CK12560" s="54">
        <v>7.2</v>
      </c>
      <c r="CL12560" s="54">
        <v>3.31E-3</v>
      </c>
      <c r="CM12560" s="54">
        <v>0.33600000000000002</v>
      </c>
      <c r="CN12560" s="53" t="s">
        <v>44146</v>
      </c>
      <c r="CO12560" s="54">
        <v>77</v>
      </c>
      <c r="CP12560" s="54">
        <v>122</v>
      </c>
      <c r="CQ12560" s="55">
        <f t="shared" si="196"/>
        <v>0.63114754098360659</v>
      </c>
      <c r="CR12560" s="52" t="s">
        <v>28938</v>
      </c>
    </row>
    <row r="12561" spans="81:96">
      <c r="CC12561" s="52">
        <v>12560</v>
      </c>
      <c r="CD12561" s="53" t="s">
        <v>44219</v>
      </c>
      <c r="CE12561" s="53" t="s">
        <v>44220</v>
      </c>
      <c r="CF12561" s="54">
        <v>1756</v>
      </c>
      <c r="CG12561" s="54">
        <v>0.70899999999999996</v>
      </c>
      <c r="CH12561" s="54">
        <v>0.83099999999999996</v>
      </c>
      <c r="CI12561" s="54">
        <v>0.182</v>
      </c>
      <c r="CJ12561" s="54">
        <v>55</v>
      </c>
      <c r="CK12561" s="54" t="s">
        <v>28918</v>
      </c>
      <c r="CL12561" s="54">
        <v>3.8E-3</v>
      </c>
      <c r="CM12561" s="54">
        <v>0.89900000000000002</v>
      </c>
      <c r="CN12561" s="53" t="s">
        <v>44146</v>
      </c>
      <c r="CO12561" s="54">
        <v>78</v>
      </c>
      <c r="CP12561" s="54">
        <v>122</v>
      </c>
      <c r="CQ12561" s="55">
        <f t="shared" si="196"/>
        <v>0.63934426229508201</v>
      </c>
      <c r="CR12561" s="52" t="s">
        <v>28938</v>
      </c>
    </row>
    <row r="12562" spans="81:96">
      <c r="CC12562" s="52">
        <v>12561</v>
      </c>
      <c r="CD12562" s="53" t="s">
        <v>44221</v>
      </c>
      <c r="CE12562" s="53" t="s">
        <v>44222</v>
      </c>
      <c r="CF12562" s="54">
        <v>605</v>
      </c>
      <c r="CG12562" s="54">
        <v>0.68899999999999995</v>
      </c>
      <c r="CH12562" s="54">
        <v>0.72699999999999998</v>
      </c>
      <c r="CI12562" s="54">
        <v>0.105</v>
      </c>
      <c r="CJ12562" s="54">
        <v>38</v>
      </c>
      <c r="CK12562" s="54" t="s">
        <v>28918</v>
      </c>
      <c r="CL12562" s="54">
        <v>1.15E-3</v>
      </c>
      <c r="CM12562" s="54">
        <v>0.50800000000000001</v>
      </c>
      <c r="CN12562" s="53" t="s">
        <v>44146</v>
      </c>
      <c r="CO12562" s="54">
        <v>79</v>
      </c>
      <c r="CP12562" s="54">
        <v>122</v>
      </c>
      <c r="CQ12562" s="55">
        <f t="shared" si="196"/>
        <v>0.64754098360655743</v>
      </c>
      <c r="CR12562" s="52" t="s">
        <v>28938</v>
      </c>
    </row>
    <row r="12563" spans="81:96">
      <c r="CC12563" s="52">
        <v>12562</v>
      </c>
      <c r="CD12563" s="53" t="s">
        <v>44223</v>
      </c>
      <c r="CE12563" s="53" t="s">
        <v>44224</v>
      </c>
      <c r="CF12563" s="54">
        <v>322</v>
      </c>
      <c r="CG12563" s="54">
        <v>0.68899999999999995</v>
      </c>
      <c r="CH12563" s="54">
        <v>0.89100000000000001</v>
      </c>
      <c r="CI12563" s="54">
        <v>0.28999999999999998</v>
      </c>
      <c r="CJ12563" s="54">
        <v>31</v>
      </c>
      <c r="CK12563" s="54">
        <v>6.5</v>
      </c>
      <c r="CL12563" s="54">
        <v>2.2200000000000002E-3</v>
      </c>
      <c r="CM12563" s="54">
        <v>0.89700000000000002</v>
      </c>
      <c r="CN12563" s="53" t="s">
        <v>44146</v>
      </c>
      <c r="CO12563" s="54">
        <v>79</v>
      </c>
      <c r="CP12563" s="54">
        <v>122</v>
      </c>
      <c r="CQ12563" s="55">
        <f t="shared" si="196"/>
        <v>0.64754098360655743</v>
      </c>
      <c r="CR12563" s="52" t="s">
        <v>28938</v>
      </c>
    </row>
    <row r="12564" spans="81:96">
      <c r="CC12564" s="52">
        <v>12563</v>
      </c>
      <c r="CD12564" s="53" t="s">
        <v>32934</v>
      </c>
      <c r="CE12564" s="53" t="s">
        <v>32935</v>
      </c>
      <c r="CF12564" s="54">
        <v>271</v>
      </c>
      <c r="CG12564" s="54">
        <v>0.68500000000000005</v>
      </c>
      <c r="CH12564" s="54">
        <v>0.69899999999999995</v>
      </c>
      <c r="CI12564" s="54">
        <v>1.0449999999999999</v>
      </c>
      <c r="CJ12564" s="54">
        <v>22</v>
      </c>
      <c r="CK12564" s="54">
        <v>7.3</v>
      </c>
      <c r="CL12564" s="54">
        <v>8.3000000000000001E-4</v>
      </c>
      <c r="CM12564" s="54">
        <v>0.39500000000000002</v>
      </c>
      <c r="CN12564" s="53" t="s">
        <v>44146</v>
      </c>
      <c r="CO12564" s="54">
        <v>81</v>
      </c>
      <c r="CP12564" s="54">
        <v>122</v>
      </c>
      <c r="CQ12564" s="55">
        <f t="shared" si="196"/>
        <v>0.66393442622950816</v>
      </c>
      <c r="CR12564" s="52" t="s">
        <v>28938</v>
      </c>
    </row>
    <row r="12565" spans="81:96">
      <c r="CC12565" s="52">
        <v>12564</v>
      </c>
      <c r="CD12565" s="53" t="s">
        <v>44225</v>
      </c>
      <c r="CE12565" s="53" t="s">
        <v>44226</v>
      </c>
      <c r="CF12565" s="54">
        <v>3748</v>
      </c>
      <c r="CG12565" s="54">
        <v>0.67500000000000004</v>
      </c>
      <c r="CH12565" s="54">
        <v>0.84099999999999997</v>
      </c>
      <c r="CI12565" s="54">
        <v>0.17299999999999999</v>
      </c>
      <c r="CJ12565" s="54">
        <v>133</v>
      </c>
      <c r="CK12565" s="54">
        <v>8.1999999999999993</v>
      </c>
      <c r="CL12565" s="54">
        <v>1.5900000000000001E-2</v>
      </c>
      <c r="CM12565" s="54">
        <v>0.67700000000000005</v>
      </c>
      <c r="CN12565" s="53" t="s">
        <v>44146</v>
      </c>
      <c r="CO12565" s="54">
        <v>82</v>
      </c>
      <c r="CP12565" s="54">
        <v>122</v>
      </c>
      <c r="CQ12565" s="55">
        <f t="shared" si="196"/>
        <v>0.67213114754098358</v>
      </c>
      <c r="CR12565" s="52" t="s">
        <v>28938</v>
      </c>
    </row>
    <row r="12566" spans="81:96">
      <c r="CC12566" s="52">
        <v>12565</v>
      </c>
      <c r="CD12566" s="53" t="s">
        <v>44227</v>
      </c>
      <c r="CE12566" s="53" t="s">
        <v>44228</v>
      </c>
      <c r="CF12566" s="54">
        <v>174</v>
      </c>
      <c r="CG12566" s="54">
        <v>0.66</v>
      </c>
      <c r="CH12566" s="54">
        <v>0.64800000000000002</v>
      </c>
      <c r="CI12566" s="54">
        <v>3.6999999999999998E-2</v>
      </c>
      <c r="CJ12566" s="54">
        <v>27</v>
      </c>
      <c r="CK12566" s="54">
        <v>5.7</v>
      </c>
      <c r="CL12566" s="54">
        <v>9.8999999999999999E-4</v>
      </c>
      <c r="CM12566" s="54">
        <v>0.441</v>
      </c>
      <c r="CN12566" s="53" t="s">
        <v>44146</v>
      </c>
      <c r="CO12566" s="54">
        <v>83</v>
      </c>
      <c r="CP12566" s="54">
        <v>122</v>
      </c>
      <c r="CQ12566" s="55">
        <f t="shared" si="196"/>
        <v>0.68032786885245899</v>
      </c>
      <c r="CR12566" s="52" t="s">
        <v>28938</v>
      </c>
    </row>
    <row r="12567" spans="81:96">
      <c r="CC12567" s="52">
        <v>12566</v>
      </c>
      <c r="CD12567" s="53" t="s">
        <v>39589</v>
      </c>
      <c r="CE12567" s="53" t="s">
        <v>39590</v>
      </c>
      <c r="CF12567" s="54">
        <v>659</v>
      </c>
      <c r="CG12567" s="54">
        <v>0.65400000000000003</v>
      </c>
      <c r="CH12567" s="54">
        <v>1.0569999999999999</v>
      </c>
      <c r="CI12567" s="54">
        <v>9.4E-2</v>
      </c>
      <c r="CJ12567" s="54">
        <v>32</v>
      </c>
      <c r="CK12567" s="54" t="s">
        <v>28918</v>
      </c>
      <c r="CL12567" s="54">
        <v>1.8500000000000001E-3</v>
      </c>
      <c r="CM12567" s="54">
        <v>0.82799999999999996</v>
      </c>
      <c r="CN12567" s="53" t="s">
        <v>44146</v>
      </c>
      <c r="CO12567" s="54">
        <v>84</v>
      </c>
      <c r="CP12567" s="54">
        <v>122</v>
      </c>
      <c r="CQ12567" s="55">
        <f t="shared" si="196"/>
        <v>0.68852459016393441</v>
      </c>
      <c r="CR12567" s="52" t="s">
        <v>28938</v>
      </c>
    </row>
    <row r="12568" spans="81:96">
      <c r="CC12568" s="52">
        <v>12567</v>
      </c>
      <c r="CD12568" s="53" t="s">
        <v>44229</v>
      </c>
      <c r="CE12568" s="53" t="s">
        <v>44230</v>
      </c>
      <c r="CF12568" s="54">
        <v>925</v>
      </c>
      <c r="CG12568" s="54">
        <v>0.64600000000000002</v>
      </c>
      <c r="CH12568" s="54">
        <v>0.79300000000000004</v>
      </c>
      <c r="CI12568" s="54">
        <v>0.16700000000000001</v>
      </c>
      <c r="CJ12568" s="54">
        <v>36</v>
      </c>
      <c r="CK12568" s="54" t="s">
        <v>28918</v>
      </c>
      <c r="CL12568" s="54">
        <v>2.3600000000000001E-3</v>
      </c>
      <c r="CM12568" s="54">
        <v>0.71399999999999997</v>
      </c>
      <c r="CN12568" s="53" t="s">
        <v>44146</v>
      </c>
      <c r="CO12568" s="54">
        <v>85</v>
      </c>
      <c r="CP12568" s="54">
        <v>122</v>
      </c>
      <c r="CQ12568" s="55">
        <f t="shared" si="196"/>
        <v>0.69672131147540983</v>
      </c>
      <c r="CR12568" s="52" t="s">
        <v>28938</v>
      </c>
    </row>
    <row r="12569" spans="81:96">
      <c r="CC12569" s="52">
        <v>12568</v>
      </c>
      <c r="CD12569" s="53" t="s">
        <v>44231</v>
      </c>
      <c r="CE12569" s="53" t="s">
        <v>44232</v>
      </c>
      <c r="CF12569" s="54">
        <v>282</v>
      </c>
      <c r="CG12569" s="54">
        <v>0.63700000000000001</v>
      </c>
      <c r="CH12569" s="54"/>
      <c r="CI12569" s="54">
        <v>0.10199999999999999</v>
      </c>
      <c r="CJ12569" s="54">
        <v>49</v>
      </c>
      <c r="CK12569" s="54">
        <v>4.8</v>
      </c>
      <c r="CL12569" s="54">
        <v>2.15E-3</v>
      </c>
      <c r="CM12569" s="54"/>
      <c r="CN12569" s="53" t="s">
        <v>44146</v>
      </c>
      <c r="CO12569" s="54">
        <v>86</v>
      </c>
      <c r="CP12569" s="54">
        <v>122</v>
      </c>
      <c r="CQ12569" s="55">
        <f t="shared" si="196"/>
        <v>0.70491803278688525</v>
      </c>
      <c r="CR12569" s="52" t="s">
        <v>28938</v>
      </c>
    </row>
    <row r="12570" spans="81:96">
      <c r="CC12570" s="52">
        <v>12569</v>
      </c>
      <c r="CD12570" s="53" t="s">
        <v>33099</v>
      </c>
      <c r="CE12570" s="53" t="s">
        <v>33100</v>
      </c>
      <c r="CF12570" s="54">
        <v>1256</v>
      </c>
      <c r="CG12570" s="54">
        <v>0.63500000000000001</v>
      </c>
      <c r="CH12570" s="54">
        <v>0.76</v>
      </c>
      <c r="CI12570" s="54">
        <v>0.10199999999999999</v>
      </c>
      <c r="CJ12570" s="54">
        <v>176</v>
      </c>
      <c r="CK12570" s="54">
        <v>8.5</v>
      </c>
      <c r="CL12570" s="54">
        <v>3.47E-3</v>
      </c>
      <c r="CM12570" s="54">
        <v>0.36499999999999999</v>
      </c>
      <c r="CN12570" s="53" t="s">
        <v>44146</v>
      </c>
      <c r="CO12570" s="54">
        <v>87</v>
      </c>
      <c r="CP12570" s="54">
        <v>122</v>
      </c>
      <c r="CQ12570" s="55">
        <f t="shared" si="196"/>
        <v>0.71311475409836067</v>
      </c>
      <c r="CR12570" s="52" t="s">
        <v>28938</v>
      </c>
    </row>
    <row r="12571" spans="81:96">
      <c r="CC12571" s="52">
        <v>12570</v>
      </c>
      <c r="CD12571" s="53" t="s">
        <v>33285</v>
      </c>
      <c r="CE12571" s="53" t="s">
        <v>33286</v>
      </c>
      <c r="CF12571" s="54">
        <v>645</v>
      </c>
      <c r="CG12571" s="54">
        <v>0.623</v>
      </c>
      <c r="CH12571" s="54">
        <v>0.82599999999999996</v>
      </c>
      <c r="CI12571" s="54">
        <v>9.6000000000000002E-2</v>
      </c>
      <c r="CJ12571" s="54">
        <v>52</v>
      </c>
      <c r="CK12571" s="54">
        <v>8.9</v>
      </c>
      <c r="CL12571" s="54">
        <v>5.8399999999999997E-3</v>
      </c>
      <c r="CM12571" s="54">
        <v>1.454</v>
      </c>
      <c r="CN12571" s="53" t="s">
        <v>44146</v>
      </c>
      <c r="CO12571" s="54">
        <v>88</v>
      </c>
      <c r="CP12571" s="54">
        <v>122</v>
      </c>
      <c r="CQ12571" s="55">
        <f t="shared" si="196"/>
        <v>0.72131147540983609</v>
      </c>
      <c r="CR12571" s="52" t="s">
        <v>28938</v>
      </c>
    </row>
    <row r="12572" spans="81:96">
      <c r="CC12572" s="52">
        <v>12571</v>
      </c>
      <c r="CD12572" s="53" t="s">
        <v>44233</v>
      </c>
      <c r="CE12572" s="53" t="s">
        <v>44234</v>
      </c>
      <c r="CF12572" s="54">
        <v>389</v>
      </c>
      <c r="CG12572" s="54">
        <v>0.61899999999999999</v>
      </c>
      <c r="CH12572" s="54">
        <v>0.66300000000000003</v>
      </c>
      <c r="CI12572" s="54">
        <v>4.8000000000000001E-2</v>
      </c>
      <c r="CJ12572" s="54">
        <v>84</v>
      </c>
      <c r="CK12572" s="54">
        <v>5</v>
      </c>
      <c r="CL12572" s="54">
        <v>4.64E-3</v>
      </c>
      <c r="CM12572" s="54">
        <v>0.88</v>
      </c>
      <c r="CN12572" s="53" t="s">
        <v>44146</v>
      </c>
      <c r="CO12572" s="54">
        <v>89</v>
      </c>
      <c r="CP12572" s="54">
        <v>122</v>
      </c>
      <c r="CQ12572" s="55">
        <f t="shared" si="196"/>
        <v>0.72950819672131151</v>
      </c>
      <c r="CR12572" s="52" t="s">
        <v>28938</v>
      </c>
    </row>
    <row r="12573" spans="81:96">
      <c r="CC12573" s="52">
        <v>12572</v>
      </c>
      <c r="CD12573" s="53" t="s">
        <v>38749</v>
      </c>
      <c r="CE12573" s="53" t="s">
        <v>38750</v>
      </c>
      <c r="CF12573" s="54">
        <v>145</v>
      </c>
      <c r="CG12573" s="54">
        <v>0.61799999999999999</v>
      </c>
      <c r="CH12573" s="54">
        <v>0.68400000000000005</v>
      </c>
      <c r="CI12573" s="54">
        <v>9.7000000000000003E-2</v>
      </c>
      <c r="CJ12573" s="54">
        <v>31</v>
      </c>
      <c r="CK12573" s="54">
        <v>3.7</v>
      </c>
      <c r="CL12573" s="54">
        <v>1.2999999999999999E-3</v>
      </c>
      <c r="CM12573" s="54">
        <v>0.39800000000000002</v>
      </c>
      <c r="CN12573" s="53" t="s">
        <v>44146</v>
      </c>
      <c r="CO12573" s="54">
        <v>90</v>
      </c>
      <c r="CP12573" s="54">
        <v>122</v>
      </c>
      <c r="CQ12573" s="55">
        <f t="shared" si="196"/>
        <v>0.73770491803278693</v>
      </c>
      <c r="CR12573" s="52" t="s">
        <v>28938</v>
      </c>
    </row>
    <row r="12574" spans="81:96">
      <c r="CC12574" s="52">
        <v>12573</v>
      </c>
      <c r="CD12574" s="53" t="s">
        <v>44235</v>
      </c>
      <c r="CE12574" s="53" t="s">
        <v>44236</v>
      </c>
      <c r="CF12574" s="54">
        <v>3369</v>
      </c>
      <c r="CG12574" s="54">
        <v>0.59499999999999997</v>
      </c>
      <c r="CH12574" s="54">
        <v>0.71099999999999997</v>
      </c>
      <c r="CI12574" s="54">
        <v>5.2999999999999999E-2</v>
      </c>
      <c r="CJ12574" s="54">
        <v>300</v>
      </c>
      <c r="CK12574" s="54">
        <v>8.8000000000000007</v>
      </c>
      <c r="CL12574" s="54">
        <v>1.338E-2</v>
      </c>
      <c r="CM12574" s="54">
        <v>0.53</v>
      </c>
      <c r="CN12574" s="53" t="s">
        <v>44146</v>
      </c>
      <c r="CO12574" s="54">
        <v>91</v>
      </c>
      <c r="CP12574" s="54">
        <v>122</v>
      </c>
      <c r="CQ12574" s="55">
        <f t="shared" si="196"/>
        <v>0.74590163934426235</v>
      </c>
      <c r="CR12574" s="52" t="s">
        <v>28938</v>
      </c>
    </row>
    <row r="12575" spans="81:96">
      <c r="CC12575" s="52">
        <v>12574</v>
      </c>
      <c r="CD12575" s="53" t="s">
        <v>42660</v>
      </c>
      <c r="CE12575" s="53" t="s">
        <v>42661</v>
      </c>
      <c r="CF12575" s="54">
        <v>954</v>
      </c>
      <c r="CG12575" s="54">
        <v>0.58699999999999997</v>
      </c>
      <c r="CH12575" s="54">
        <v>0.87</v>
      </c>
      <c r="CI12575" s="54">
        <v>0.13900000000000001</v>
      </c>
      <c r="CJ12575" s="54">
        <v>79</v>
      </c>
      <c r="CK12575" s="54">
        <v>7.3</v>
      </c>
      <c r="CL12575" s="54">
        <v>3.0599999999999998E-3</v>
      </c>
      <c r="CM12575" s="54">
        <v>0.49299999999999999</v>
      </c>
      <c r="CN12575" s="53" t="s">
        <v>44146</v>
      </c>
      <c r="CO12575" s="54">
        <v>92</v>
      </c>
      <c r="CP12575" s="54">
        <v>122</v>
      </c>
      <c r="CQ12575" s="55">
        <f t="shared" si="196"/>
        <v>0.75409836065573765</v>
      </c>
      <c r="CR12575" s="52" t="s">
        <v>28953</v>
      </c>
    </row>
    <row r="12576" spans="81:96">
      <c r="CC12576" s="52">
        <v>12575</v>
      </c>
      <c r="CD12576" s="53" t="s">
        <v>44237</v>
      </c>
      <c r="CE12576" s="53" t="s">
        <v>44238</v>
      </c>
      <c r="CF12576" s="54">
        <v>2626</v>
      </c>
      <c r="CG12576" s="54">
        <v>0.58599999999999997</v>
      </c>
      <c r="CH12576" s="54">
        <v>0.83199999999999996</v>
      </c>
      <c r="CI12576" s="54">
        <v>7.8E-2</v>
      </c>
      <c r="CJ12576" s="54">
        <v>64</v>
      </c>
      <c r="CK12576" s="54" t="s">
        <v>28918</v>
      </c>
      <c r="CL12576" s="54">
        <v>5.4299999999999999E-3</v>
      </c>
      <c r="CM12576" s="54">
        <v>0.76700000000000002</v>
      </c>
      <c r="CN12576" s="53" t="s">
        <v>44146</v>
      </c>
      <c r="CO12576" s="54">
        <v>93</v>
      </c>
      <c r="CP12576" s="54">
        <v>122</v>
      </c>
      <c r="CQ12576" s="55">
        <f t="shared" si="196"/>
        <v>0.76229508196721307</v>
      </c>
      <c r="CR12576" s="52" t="s">
        <v>28953</v>
      </c>
    </row>
    <row r="12577" spans="81:96">
      <c r="CC12577" s="52">
        <v>12576</v>
      </c>
      <c r="CD12577" s="53" t="s">
        <v>35398</v>
      </c>
      <c r="CE12577" s="53" t="s">
        <v>35399</v>
      </c>
      <c r="CF12577" s="54">
        <v>113</v>
      </c>
      <c r="CG12577" s="54">
        <v>0.58299999999999996</v>
      </c>
      <c r="CH12577" s="54">
        <v>0.55000000000000004</v>
      </c>
      <c r="CI12577" s="54">
        <v>2.9000000000000001E-2</v>
      </c>
      <c r="CJ12577" s="54">
        <v>35</v>
      </c>
      <c r="CK12577" s="54">
        <v>4.2</v>
      </c>
      <c r="CL12577" s="54">
        <v>6.0999999999999997E-4</v>
      </c>
      <c r="CM12577" s="54">
        <v>0.25600000000000001</v>
      </c>
      <c r="CN12577" s="53" t="s">
        <v>44146</v>
      </c>
      <c r="CO12577" s="54">
        <v>94</v>
      </c>
      <c r="CP12577" s="54">
        <v>122</v>
      </c>
      <c r="CQ12577" s="55">
        <f t="shared" si="196"/>
        <v>0.77049180327868849</v>
      </c>
      <c r="CR12577" s="52" t="s">
        <v>28953</v>
      </c>
    </row>
    <row r="12578" spans="81:96">
      <c r="CC12578" s="52">
        <v>12577</v>
      </c>
      <c r="CD12578" s="53" t="s">
        <v>39595</v>
      </c>
      <c r="CE12578" s="53" t="s">
        <v>39596</v>
      </c>
      <c r="CF12578" s="54">
        <v>988</v>
      </c>
      <c r="CG12578" s="54">
        <v>0.57899999999999996</v>
      </c>
      <c r="CH12578" s="54">
        <v>0.626</v>
      </c>
      <c r="CI12578" s="54">
        <v>6.5000000000000002E-2</v>
      </c>
      <c r="CJ12578" s="54">
        <v>46</v>
      </c>
      <c r="CK12578" s="54" t="s">
        <v>28918</v>
      </c>
      <c r="CL12578" s="54">
        <v>2.2200000000000002E-3</v>
      </c>
      <c r="CM12578" s="54">
        <v>0.63800000000000001</v>
      </c>
      <c r="CN12578" s="53" t="s">
        <v>44146</v>
      </c>
      <c r="CO12578" s="54">
        <v>95</v>
      </c>
      <c r="CP12578" s="54">
        <v>122</v>
      </c>
      <c r="CQ12578" s="55">
        <f t="shared" si="196"/>
        <v>0.77868852459016391</v>
      </c>
      <c r="CR12578" s="52" t="s">
        <v>28953</v>
      </c>
    </row>
    <row r="12579" spans="81:96">
      <c r="CC12579" s="52">
        <v>12578</v>
      </c>
      <c r="CD12579" s="53" t="s">
        <v>44239</v>
      </c>
      <c r="CE12579" s="53" t="s">
        <v>44240</v>
      </c>
      <c r="CF12579" s="54">
        <v>510</v>
      </c>
      <c r="CG12579" s="54">
        <v>0.56399999999999995</v>
      </c>
      <c r="CH12579" s="54">
        <v>0.76400000000000001</v>
      </c>
      <c r="CI12579" s="54">
        <v>0</v>
      </c>
      <c r="CJ12579" s="54">
        <v>16</v>
      </c>
      <c r="CK12579" s="54" t="s">
        <v>28918</v>
      </c>
      <c r="CL12579" s="54">
        <v>1.4E-3</v>
      </c>
      <c r="CM12579" s="54">
        <v>0.628</v>
      </c>
      <c r="CN12579" s="53" t="s">
        <v>44146</v>
      </c>
      <c r="CO12579" s="54">
        <v>96</v>
      </c>
      <c r="CP12579" s="54">
        <v>122</v>
      </c>
      <c r="CQ12579" s="55">
        <f t="shared" si="196"/>
        <v>0.78688524590163933</v>
      </c>
      <c r="CR12579" s="52" t="s">
        <v>28953</v>
      </c>
    </row>
    <row r="12580" spans="81:96">
      <c r="CC12580" s="52">
        <v>12579</v>
      </c>
      <c r="CD12580" s="53" t="s">
        <v>35400</v>
      </c>
      <c r="CE12580" s="53" t="s">
        <v>35401</v>
      </c>
      <c r="CF12580" s="54">
        <v>510</v>
      </c>
      <c r="CG12580" s="54">
        <v>0.55300000000000005</v>
      </c>
      <c r="CH12580" s="54">
        <v>0.80700000000000005</v>
      </c>
      <c r="CI12580" s="54">
        <v>0.432</v>
      </c>
      <c r="CJ12580" s="54">
        <v>37</v>
      </c>
      <c r="CK12580" s="54" t="s">
        <v>28918</v>
      </c>
      <c r="CL12580" s="54">
        <v>9.2000000000000003E-4</v>
      </c>
      <c r="CM12580" s="54">
        <v>0.33800000000000002</v>
      </c>
      <c r="CN12580" s="53" t="s">
        <v>44146</v>
      </c>
      <c r="CO12580" s="54">
        <v>97</v>
      </c>
      <c r="CP12580" s="54">
        <v>122</v>
      </c>
      <c r="CQ12580" s="55">
        <f t="shared" si="196"/>
        <v>0.79508196721311475</v>
      </c>
      <c r="CR12580" s="52" t="s">
        <v>28953</v>
      </c>
    </row>
    <row r="12581" spans="81:96">
      <c r="CC12581" s="52">
        <v>12580</v>
      </c>
      <c r="CD12581" s="53" t="s">
        <v>44241</v>
      </c>
      <c r="CE12581" s="53" t="s">
        <v>44242</v>
      </c>
      <c r="CF12581" s="54">
        <v>269</v>
      </c>
      <c r="CG12581" s="54">
        <v>0.53200000000000003</v>
      </c>
      <c r="CH12581" s="54">
        <v>0.52300000000000002</v>
      </c>
      <c r="CI12581" s="54">
        <v>4.4999999999999998E-2</v>
      </c>
      <c r="CJ12581" s="54">
        <v>89</v>
      </c>
      <c r="CK12581" s="54">
        <v>5.4</v>
      </c>
      <c r="CL12581" s="54">
        <v>1.47E-3</v>
      </c>
      <c r="CM12581" s="54">
        <v>0.32500000000000001</v>
      </c>
      <c r="CN12581" s="53" t="s">
        <v>44146</v>
      </c>
      <c r="CO12581" s="54">
        <v>98</v>
      </c>
      <c r="CP12581" s="54">
        <v>122</v>
      </c>
      <c r="CQ12581" s="55">
        <f t="shared" si="196"/>
        <v>0.80327868852459017</v>
      </c>
      <c r="CR12581" s="52" t="s">
        <v>28953</v>
      </c>
    </row>
    <row r="12582" spans="81:96">
      <c r="CC12582" s="52">
        <v>12581</v>
      </c>
      <c r="CD12582" s="53" t="s">
        <v>44243</v>
      </c>
      <c r="CE12582" s="53" t="s">
        <v>44244</v>
      </c>
      <c r="CF12582" s="54">
        <v>122</v>
      </c>
      <c r="CG12582" s="54">
        <v>0.52100000000000002</v>
      </c>
      <c r="CH12582" s="54">
        <v>0.55000000000000004</v>
      </c>
      <c r="CI12582" s="54">
        <v>7.0999999999999994E-2</v>
      </c>
      <c r="CJ12582" s="54">
        <v>14</v>
      </c>
      <c r="CK12582" s="54">
        <v>5.0999999999999996</v>
      </c>
      <c r="CL12582" s="54">
        <v>1.81E-3</v>
      </c>
      <c r="CM12582" s="54">
        <v>0.86899999999999999</v>
      </c>
      <c r="CN12582" s="53" t="s">
        <v>44146</v>
      </c>
      <c r="CO12582" s="54">
        <v>99</v>
      </c>
      <c r="CP12582" s="54">
        <v>122</v>
      </c>
      <c r="CQ12582" s="55">
        <f t="shared" si="196"/>
        <v>0.81147540983606559</v>
      </c>
      <c r="CR12582" s="52" t="s">
        <v>28953</v>
      </c>
    </row>
    <row r="12583" spans="81:96">
      <c r="CC12583" s="52">
        <v>12582</v>
      </c>
      <c r="CD12583" s="53" t="s">
        <v>44245</v>
      </c>
      <c r="CE12583" s="53" t="s">
        <v>44246</v>
      </c>
      <c r="CF12583" s="54">
        <v>1226</v>
      </c>
      <c r="CG12583" s="54">
        <v>0.52</v>
      </c>
      <c r="CH12583" s="54">
        <v>0.45200000000000001</v>
      </c>
      <c r="CI12583" s="54">
        <v>6.4000000000000001E-2</v>
      </c>
      <c r="CJ12583" s="54">
        <v>47</v>
      </c>
      <c r="CK12583" s="54" t="s">
        <v>28918</v>
      </c>
      <c r="CL12583" s="54">
        <v>1.97E-3</v>
      </c>
      <c r="CM12583" s="54">
        <v>0.45500000000000002</v>
      </c>
      <c r="CN12583" s="53" t="s">
        <v>44146</v>
      </c>
      <c r="CO12583" s="54">
        <v>100</v>
      </c>
      <c r="CP12583" s="54">
        <v>122</v>
      </c>
      <c r="CQ12583" s="55">
        <f t="shared" si="196"/>
        <v>0.81967213114754101</v>
      </c>
      <c r="CR12583" s="52" t="s">
        <v>28953</v>
      </c>
    </row>
    <row r="12584" spans="81:96">
      <c r="CC12584" s="52">
        <v>12583</v>
      </c>
      <c r="CD12584" s="53" t="s">
        <v>44247</v>
      </c>
      <c r="CE12584" s="53" t="s">
        <v>44248</v>
      </c>
      <c r="CF12584" s="54">
        <v>636</v>
      </c>
      <c r="CG12584" s="54">
        <v>0.51700000000000002</v>
      </c>
      <c r="CH12584" s="54">
        <v>0.7</v>
      </c>
      <c r="CI12584" s="54">
        <v>3.7999999999999999E-2</v>
      </c>
      <c r="CJ12584" s="54">
        <v>52</v>
      </c>
      <c r="CK12584" s="54">
        <v>9.9</v>
      </c>
      <c r="CL12584" s="54">
        <v>2.2799999999999999E-3</v>
      </c>
      <c r="CM12584" s="54">
        <v>0.55300000000000005</v>
      </c>
      <c r="CN12584" s="53" t="s">
        <v>44146</v>
      </c>
      <c r="CO12584" s="54">
        <v>101</v>
      </c>
      <c r="CP12584" s="54">
        <v>122</v>
      </c>
      <c r="CQ12584" s="55">
        <f t="shared" si="196"/>
        <v>0.82786885245901642</v>
      </c>
      <c r="CR12584" s="52" t="s">
        <v>28953</v>
      </c>
    </row>
    <row r="12585" spans="81:96">
      <c r="CC12585" s="52">
        <v>12584</v>
      </c>
      <c r="CD12585" s="53" t="s">
        <v>39484</v>
      </c>
      <c r="CE12585" s="53" t="s">
        <v>39485</v>
      </c>
      <c r="CF12585" s="54">
        <v>395</v>
      </c>
      <c r="CG12585" s="54">
        <v>0.51500000000000001</v>
      </c>
      <c r="CH12585" s="54">
        <v>0.55500000000000005</v>
      </c>
      <c r="CI12585" s="54">
        <v>9.2999999999999999E-2</v>
      </c>
      <c r="CJ12585" s="54">
        <v>54</v>
      </c>
      <c r="CK12585" s="54" t="s">
        <v>28918</v>
      </c>
      <c r="CL12585" s="54">
        <v>1.6199999999999999E-3</v>
      </c>
      <c r="CM12585" s="54">
        <v>0.53300000000000003</v>
      </c>
      <c r="CN12585" s="53" t="s">
        <v>44146</v>
      </c>
      <c r="CO12585" s="54">
        <v>102</v>
      </c>
      <c r="CP12585" s="54">
        <v>122</v>
      </c>
      <c r="CQ12585" s="55">
        <f t="shared" si="196"/>
        <v>0.83606557377049184</v>
      </c>
      <c r="CR12585" s="52" t="s">
        <v>28953</v>
      </c>
    </row>
    <row r="12586" spans="81:96">
      <c r="CC12586" s="52">
        <v>12585</v>
      </c>
      <c r="CD12586" s="53" t="s">
        <v>44249</v>
      </c>
      <c r="CE12586" s="53" t="s">
        <v>44250</v>
      </c>
      <c r="CF12586" s="54">
        <v>522</v>
      </c>
      <c r="CG12586" s="54">
        <v>0.5</v>
      </c>
      <c r="CH12586" s="54">
        <v>0.66700000000000004</v>
      </c>
      <c r="CI12586" s="54">
        <v>0</v>
      </c>
      <c r="CJ12586" s="54">
        <v>39</v>
      </c>
      <c r="CK12586" s="54">
        <v>9.3000000000000007</v>
      </c>
      <c r="CL12586" s="54">
        <v>3.0999999999999999E-3</v>
      </c>
      <c r="CM12586" s="54">
        <v>0.65100000000000002</v>
      </c>
      <c r="CN12586" s="53" t="s">
        <v>44146</v>
      </c>
      <c r="CO12586" s="54">
        <v>103</v>
      </c>
      <c r="CP12586" s="54">
        <v>122</v>
      </c>
      <c r="CQ12586" s="55">
        <f t="shared" si="196"/>
        <v>0.84426229508196726</v>
      </c>
      <c r="CR12586" s="52" t="s">
        <v>28953</v>
      </c>
    </row>
    <row r="12587" spans="81:96">
      <c r="CC12587" s="52">
        <v>12586</v>
      </c>
      <c r="CD12587" s="53" t="s">
        <v>44251</v>
      </c>
      <c r="CE12587" s="53" t="s">
        <v>44252</v>
      </c>
      <c r="CF12587" s="54">
        <v>293</v>
      </c>
      <c r="CG12587" s="54">
        <v>0.5</v>
      </c>
      <c r="CH12587" s="54"/>
      <c r="CI12587" s="54">
        <v>0.63600000000000001</v>
      </c>
      <c r="CJ12587" s="54">
        <v>33</v>
      </c>
      <c r="CK12587" s="54">
        <v>7.8</v>
      </c>
      <c r="CL12587" s="54">
        <v>1.07E-3</v>
      </c>
      <c r="CM12587" s="54"/>
      <c r="CN12587" s="53" t="s">
        <v>44146</v>
      </c>
      <c r="CO12587" s="54">
        <v>103</v>
      </c>
      <c r="CP12587" s="54">
        <v>122</v>
      </c>
      <c r="CQ12587" s="55">
        <f t="shared" si="196"/>
        <v>0.84426229508196726</v>
      </c>
      <c r="CR12587" s="52" t="s">
        <v>28953</v>
      </c>
    </row>
    <row r="12588" spans="81:96">
      <c r="CC12588" s="52">
        <v>12587</v>
      </c>
      <c r="CD12588" s="53" t="s">
        <v>44253</v>
      </c>
      <c r="CE12588" s="53" t="s">
        <v>44254</v>
      </c>
      <c r="CF12588" s="54">
        <v>223</v>
      </c>
      <c r="CG12588" s="54">
        <v>0.48399999999999999</v>
      </c>
      <c r="CH12588" s="54"/>
      <c r="CI12588" s="54">
        <v>9.4E-2</v>
      </c>
      <c r="CJ12588" s="54">
        <v>32</v>
      </c>
      <c r="CK12588" s="54">
        <v>7</v>
      </c>
      <c r="CL12588" s="54">
        <v>1.73E-3</v>
      </c>
      <c r="CM12588" s="54"/>
      <c r="CN12588" s="53" t="s">
        <v>44146</v>
      </c>
      <c r="CO12588" s="54">
        <v>105</v>
      </c>
      <c r="CP12588" s="54">
        <v>122</v>
      </c>
      <c r="CQ12588" s="55">
        <f t="shared" si="196"/>
        <v>0.86065573770491799</v>
      </c>
      <c r="CR12588" s="52" t="s">
        <v>28953</v>
      </c>
    </row>
    <row r="12589" spans="81:96">
      <c r="CC12589" s="52">
        <v>12588</v>
      </c>
      <c r="CD12589" s="53" t="s">
        <v>44255</v>
      </c>
      <c r="CE12589" s="53" t="s">
        <v>44256</v>
      </c>
      <c r="CF12589" s="54">
        <v>388</v>
      </c>
      <c r="CG12589" s="54">
        <v>0.46300000000000002</v>
      </c>
      <c r="CH12589" s="54">
        <v>0.56699999999999995</v>
      </c>
      <c r="CI12589" s="54">
        <v>0</v>
      </c>
      <c r="CJ12589" s="54">
        <v>26</v>
      </c>
      <c r="CK12589" s="54">
        <v>9.9</v>
      </c>
      <c r="CL12589" s="54">
        <v>1.0200000000000001E-3</v>
      </c>
      <c r="CM12589" s="54">
        <v>0.45600000000000002</v>
      </c>
      <c r="CN12589" s="53" t="s">
        <v>44146</v>
      </c>
      <c r="CO12589" s="54">
        <v>106</v>
      </c>
      <c r="CP12589" s="54">
        <v>122</v>
      </c>
      <c r="CQ12589" s="55">
        <f t="shared" si="196"/>
        <v>0.86885245901639341</v>
      </c>
      <c r="CR12589" s="52" t="s">
        <v>28953</v>
      </c>
    </row>
    <row r="12590" spans="81:96">
      <c r="CC12590" s="52">
        <v>12589</v>
      </c>
      <c r="CD12590" s="53" t="s">
        <v>35406</v>
      </c>
      <c r="CE12590" s="53" t="s">
        <v>35407</v>
      </c>
      <c r="CF12590" s="54">
        <v>398</v>
      </c>
      <c r="CG12590" s="54">
        <v>0.46</v>
      </c>
      <c r="CH12590" s="54">
        <v>0.56499999999999995</v>
      </c>
      <c r="CI12590" s="54">
        <v>6.9000000000000006E-2</v>
      </c>
      <c r="CJ12590" s="54">
        <v>29</v>
      </c>
      <c r="CK12590" s="54">
        <v>9.6999999999999993</v>
      </c>
      <c r="CL12590" s="54">
        <v>1.0300000000000001E-3</v>
      </c>
      <c r="CM12590" s="54">
        <v>0.40300000000000002</v>
      </c>
      <c r="CN12590" s="53" t="s">
        <v>44146</v>
      </c>
      <c r="CO12590" s="54">
        <v>107</v>
      </c>
      <c r="CP12590" s="54">
        <v>122</v>
      </c>
      <c r="CQ12590" s="55">
        <f t="shared" si="196"/>
        <v>0.87704918032786883</v>
      </c>
      <c r="CR12590" s="52" t="s">
        <v>28953</v>
      </c>
    </row>
    <row r="12591" spans="81:96">
      <c r="CC12591" s="52">
        <v>12590</v>
      </c>
      <c r="CD12591" s="53" t="s">
        <v>39494</v>
      </c>
      <c r="CE12591" s="53" t="s">
        <v>39495</v>
      </c>
      <c r="CF12591" s="54">
        <v>574</v>
      </c>
      <c r="CG12591" s="54">
        <v>0.44500000000000001</v>
      </c>
      <c r="CH12591" s="54">
        <v>0.502</v>
      </c>
      <c r="CI12591" s="54">
        <v>0.17299999999999999</v>
      </c>
      <c r="CJ12591" s="54">
        <v>52</v>
      </c>
      <c r="CK12591" s="54">
        <v>9.4</v>
      </c>
      <c r="CL12591" s="54">
        <v>1.74E-3</v>
      </c>
      <c r="CM12591" s="54">
        <v>0.36199999999999999</v>
      </c>
      <c r="CN12591" s="53" t="s">
        <v>44146</v>
      </c>
      <c r="CO12591" s="54">
        <v>108</v>
      </c>
      <c r="CP12591" s="54">
        <v>122</v>
      </c>
      <c r="CQ12591" s="55">
        <f t="shared" si="196"/>
        <v>0.88524590163934425</v>
      </c>
      <c r="CR12591" s="52" t="s">
        <v>28953</v>
      </c>
    </row>
    <row r="12592" spans="81:96">
      <c r="CC12592" s="52">
        <v>12591</v>
      </c>
      <c r="CD12592" s="53" t="s">
        <v>44257</v>
      </c>
      <c r="CE12592" s="53" t="s">
        <v>44258</v>
      </c>
      <c r="CF12592" s="54">
        <v>189</v>
      </c>
      <c r="CG12592" s="54">
        <v>0.44</v>
      </c>
      <c r="CH12592" s="54">
        <v>0.63600000000000001</v>
      </c>
      <c r="CI12592" s="54">
        <v>5.8999999999999997E-2</v>
      </c>
      <c r="CJ12592" s="54">
        <v>51</v>
      </c>
      <c r="CK12592" s="54">
        <v>4.3</v>
      </c>
      <c r="CL12592" s="54">
        <v>1.42E-3</v>
      </c>
      <c r="CM12592" s="54">
        <v>0.38700000000000001</v>
      </c>
      <c r="CN12592" s="53" t="s">
        <v>44146</v>
      </c>
      <c r="CO12592" s="54">
        <v>109</v>
      </c>
      <c r="CP12592" s="54">
        <v>122</v>
      </c>
      <c r="CQ12592" s="55">
        <f t="shared" si="196"/>
        <v>0.89344262295081966</v>
      </c>
      <c r="CR12592" s="52" t="s">
        <v>28953</v>
      </c>
    </row>
    <row r="12593" spans="81:96">
      <c r="CC12593" s="52">
        <v>12592</v>
      </c>
      <c r="CD12593" s="53" t="s">
        <v>44259</v>
      </c>
      <c r="CE12593" s="53" t="s">
        <v>44260</v>
      </c>
      <c r="CF12593" s="54">
        <v>217</v>
      </c>
      <c r="CG12593" s="54">
        <v>0.439</v>
      </c>
      <c r="CH12593" s="54">
        <v>0.55400000000000005</v>
      </c>
      <c r="CI12593" s="54">
        <v>0.16200000000000001</v>
      </c>
      <c r="CJ12593" s="54">
        <v>37</v>
      </c>
      <c r="CK12593" s="54">
        <v>8</v>
      </c>
      <c r="CL12593" s="54">
        <v>1.5900000000000001E-3</v>
      </c>
      <c r="CM12593" s="54">
        <v>0.76900000000000002</v>
      </c>
      <c r="CN12593" s="53" t="s">
        <v>44146</v>
      </c>
      <c r="CO12593" s="54">
        <v>110</v>
      </c>
      <c r="CP12593" s="54">
        <v>122</v>
      </c>
      <c r="CQ12593" s="55">
        <f t="shared" si="196"/>
        <v>0.90163934426229508</v>
      </c>
      <c r="CR12593" s="52" t="s">
        <v>28953</v>
      </c>
    </row>
    <row r="12594" spans="81:96">
      <c r="CC12594" s="52">
        <v>12593</v>
      </c>
      <c r="CD12594" s="53" t="s">
        <v>44261</v>
      </c>
      <c r="CE12594" s="53" t="s">
        <v>44262</v>
      </c>
      <c r="CF12594" s="54">
        <v>105</v>
      </c>
      <c r="CG12594" s="54">
        <v>0.42399999999999999</v>
      </c>
      <c r="CH12594" s="54">
        <v>0.51600000000000001</v>
      </c>
      <c r="CI12594" s="54">
        <v>0.14299999999999999</v>
      </c>
      <c r="CJ12594" s="54">
        <v>35</v>
      </c>
      <c r="CK12594" s="54">
        <v>4.4000000000000004</v>
      </c>
      <c r="CL12594" s="54">
        <v>9.6000000000000002E-4</v>
      </c>
      <c r="CM12594" s="54">
        <v>0.47799999999999998</v>
      </c>
      <c r="CN12594" s="53" t="s">
        <v>44146</v>
      </c>
      <c r="CO12594" s="54">
        <v>111</v>
      </c>
      <c r="CP12594" s="54">
        <v>122</v>
      </c>
      <c r="CQ12594" s="55">
        <f t="shared" si="196"/>
        <v>0.9098360655737705</v>
      </c>
      <c r="CR12594" s="52" t="s">
        <v>28953</v>
      </c>
    </row>
    <row r="12595" spans="81:96">
      <c r="CC12595" s="52">
        <v>12594</v>
      </c>
      <c r="CD12595" s="53" t="s">
        <v>44263</v>
      </c>
      <c r="CE12595" s="53" t="s">
        <v>44264</v>
      </c>
      <c r="CF12595" s="54">
        <v>1467</v>
      </c>
      <c r="CG12595" s="54">
        <v>0.41699999999999998</v>
      </c>
      <c r="CH12595" s="54">
        <v>0.59099999999999997</v>
      </c>
      <c r="CI12595" s="54">
        <v>6.9000000000000006E-2</v>
      </c>
      <c r="CJ12595" s="54">
        <v>173</v>
      </c>
      <c r="CK12595" s="54" t="s">
        <v>28918</v>
      </c>
      <c r="CL12595" s="54">
        <v>3.7000000000000002E-3</v>
      </c>
      <c r="CM12595" s="54">
        <v>0.29199999999999998</v>
      </c>
      <c r="CN12595" s="53" t="s">
        <v>44146</v>
      </c>
      <c r="CO12595" s="54">
        <v>112</v>
      </c>
      <c r="CP12595" s="54">
        <v>122</v>
      </c>
      <c r="CQ12595" s="55">
        <f t="shared" si="196"/>
        <v>0.91803278688524592</v>
      </c>
      <c r="CR12595" s="52" t="s">
        <v>28953</v>
      </c>
    </row>
    <row r="12596" spans="81:96">
      <c r="CC12596" s="52">
        <v>12595</v>
      </c>
      <c r="CD12596" s="53" t="s">
        <v>44265</v>
      </c>
      <c r="CE12596" s="53" t="s">
        <v>44266</v>
      </c>
      <c r="CF12596" s="54">
        <v>502</v>
      </c>
      <c r="CG12596" s="54">
        <v>0.41499999999999998</v>
      </c>
      <c r="CH12596" s="54">
        <v>0.69699999999999995</v>
      </c>
      <c r="CI12596" s="54">
        <v>4.2000000000000003E-2</v>
      </c>
      <c r="CJ12596" s="54">
        <v>24</v>
      </c>
      <c r="CK12596" s="54" t="s">
        <v>28918</v>
      </c>
      <c r="CL12596" s="54">
        <v>1.1999999999999999E-3</v>
      </c>
      <c r="CM12596" s="54">
        <v>0.57399999999999995</v>
      </c>
      <c r="CN12596" s="53" t="s">
        <v>44146</v>
      </c>
      <c r="CO12596" s="54">
        <v>113</v>
      </c>
      <c r="CP12596" s="54">
        <v>122</v>
      </c>
      <c r="CQ12596" s="55">
        <f t="shared" si="196"/>
        <v>0.92622950819672134</v>
      </c>
      <c r="CR12596" s="52" t="s">
        <v>28953</v>
      </c>
    </row>
    <row r="12597" spans="81:96">
      <c r="CC12597" s="52">
        <v>12596</v>
      </c>
      <c r="CD12597" s="53" t="s">
        <v>39196</v>
      </c>
      <c r="CE12597" s="53" t="s">
        <v>39197</v>
      </c>
      <c r="CF12597" s="54">
        <v>239</v>
      </c>
      <c r="CG12597" s="54">
        <v>0.41299999999999998</v>
      </c>
      <c r="CH12597" s="54">
        <v>0.50600000000000001</v>
      </c>
      <c r="CI12597" s="54">
        <v>4.2999999999999997E-2</v>
      </c>
      <c r="CJ12597" s="54">
        <v>92</v>
      </c>
      <c r="CK12597" s="54">
        <v>4.0999999999999996</v>
      </c>
      <c r="CL12597" s="54">
        <v>9.2000000000000003E-4</v>
      </c>
      <c r="CM12597" s="54">
        <v>0.17299999999999999</v>
      </c>
      <c r="CN12597" s="53" t="s">
        <v>44146</v>
      </c>
      <c r="CO12597" s="54">
        <v>114</v>
      </c>
      <c r="CP12597" s="54">
        <v>122</v>
      </c>
      <c r="CQ12597" s="55">
        <f t="shared" si="196"/>
        <v>0.93442622950819676</v>
      </c>
      <c r="CR12597" s="52" t="s">
        <v>28953</v>
      </c>
    </row>
    <row r="12598" spans="81:96">
      <c r="CC12598" s="52">
        <v>12597</v>
      </c>
      <c r="CD12598" s="53" t="s">
        <v>44267</v>
      </c>
      <c r="CE12598" s="53" t="s">
        <v>44268</v>
      </c>
      <c r="CF12598" s="54">
        <v>438</v>
      </c>
      <c r="CG12598" s="54">
        <v>0.40300000000000002</v>
      </c>
      <c r="CH12598" s="54">
        <v>0.55800000000000005</v>
      </c>
      <c r="CI12598" s="54">
        <v>1.2E-2</v>
      </c>
      <c r="CJ12598" s="54">
        <v>86</v>
      </c>
      <c r="CK12598" s="54">
        <v>7.1</v>
      </c>
      <c r="CL12598" s="54">
        <v>1.7700000000000001E-3</v>
      </c>
      <c r="CM12598" s="54">
        <v>0.36299999999999999</v>
      </c>
      <c r="CN12598" s="53" t="s">
        <v>44146</v>
      </c>
      <c r="CO12598" s="54">
        <v>115</v>
      </c>
      <c r="CP12598" s="54">
        <v>122</v>
      </c>
      <c r="CQ12598" s="55">
        <f t="shared" si="196"/>
        <v>0.94262295081967218</v>
      </c>
      <c r="CR12598" s="52" t="s">
        <v>28953</v>
      </c>
    </row>
    <row r="12599" spans="81:96">
      <c r="CC12599" s="52">
        <v>12598</v>
      </c>
      <c r="CD12599" s="53" t="s">
        <v>44269</v>
      </c>
      <c r="CE12599" s="53" t="s">
        <v>44270</v>
      </c>
      <c r="CF12599" s="54">
        <v>174</v>
      </c>
      <c r="CG12599" s="54">
        <v>0.38900000000000001</v>
      </c>
      <c r="CH12599" s="54"/>
      <c r="CI12599" s="54">
        <v>0.15</v>
      </c>
      <c r="CJ12599" s="54">
        <v>20</v>
      </c>
      <c r="CK12599" s="54" t="s">
        <v>28918</v>
      </c>
      <c r="CL12599" s="54">
        <v>1.01E-3</v>
      </c>
      <c r="CM12599" s="54"/>
      <c r="CN12599" s="53" t="s">
        <v>44146</v>
      </c>
      <c r="CO12599" s="54">
        <v>116</v>
      </c>
      <c r="CP12599" s="54">
        <v>122</v>
      </c>
      <c r="CQ12599" s="55">
        <f t="shared" si="196"/>
        <v>0.95081967213114749</v>
      </c>
      <c r="CR12599" s="52" t="s">
        <v>28953</v>
      </c>
    </row>
    <row r="12600" spans="81:96">
      <c r="CC12600" s="52">
        <v>12599</v>
      </c>
      <c r="CD12600" s="53" t="s">
        <v>39508</v>
      </c>
      <c r="CE12600" s="53" t="s">
        <v>39509</v>
      </c>
      <c r="CF12600" s="54">
        <v>391</v>
      </c>
      <c r="CG12600" s="54">
        <v>0.35399999999999998</v>
      </c>
      <c r="CH12600" s="54">
        <v>0.34100000000000003</v>
      </c>
      <c r="CI12600" s="54">
        <v>4.7E-2</v>
      </c>
      <c r="CJ12600" s="54">
        <v>85</v>
      </c>
      <c r="CK12600" s="54">
        <v>8.1</v>
      </c>
      <c r="CL12600" s="54">
        <v>1.1000000000000001E-3</v>
      </c>
      <c r="CM12600" s="54">
        <v>0.16800000000000001</v>
      </c>
      <c r="CN12600" s="53" t="s">
        <v>44146</v>
      </c>
      <c r="CO12600" s="54">
        <v>117</v>
      </c>
      <c r="CP12600" s="54">
        <v>122</v>
      </c>
      <c r="CQ12600" s="55">
        <f t="shared" si="196"/>
        <v>0.95901639344262291</v>
      </c>
      <c r="CR12600" s="52" t="s">
        <v>28953</v>
      </c>
    </row>
    <row r="12601" spans="81:96">
      <c r="CC12601" s="52">
        <v>12600</v>
      </c>
      <c r="CD12601" s="53" t="s">
        <v>44271</v>
      </c>
      <c r="CE12601" s="53" t="s">
        <v>44272</v>
      </c>
      <c r="CF12601" s="54">
        <v>1050</v>
      </c>
      <c r="CG12601" s="54">
        <v>0.32500000000000001</v>
      </c>
      <c r="CH12601" s="54">
        <v>0.56100000000000005</v>
      </c>
      <c r="CI12601" s="54">
        <v>3.5000000000000003E-2</v>
      </c>
      <c r="CJ12601" s="54">
        <v>171</v>
      </c>
      <c r="CK12601" s="54">
        <v>8</v>
      </c>
      <c r="CL12601" s="54">
        <v>3.0899999999999999E-3</v>
      </c>
      <c r="CM12601" s="54">
        <v>0.29499999999999998</v>
      </c>
      <c r="CN12601" s="53" t="s">
        <v>44146</v>
      </c>
      <c r="CO12601" s="54">
        <v>118</v>
      </c>
      <c r="CP12601" s="54">
        <v>122</v>
      </c>
      <c r="CQ12601" s="55">
        <f t="shared" si="196"/>
        <v>0.96721311475409832</v>
      </c>
      <c r="CR12601" s="52" t="s">
        <v>28953</v>
      </c>
    </row>
    <row r="12602" spans="81:96">
      <c r="CC12602" s="52">
        <v>12601</v>
      </c>
      <c r="CD12602" s="53" t="s">
        <v>39609</v>
      </c>
      <c r="CE12602" s="53" t="s">
        <v>39610</v>
      </c>
      <c r="CF12602" s="54">
        <v>147</v>
      </c>
      <c r="CG12602" s="54">
        <v>0.29199999999999998</v>
      </c>
      <c r="CH12602" s="54">
        <v>0.51700000000000002</v>
      </c>
      <c r="CI12602" s="54">
        <v>0.125</v>
      </c>
      <c r="CJ12602" s="54">
        <v>16</v>
      </c>
      <c r="CK12602" s="54" t="s">
        <v>28918</v>
      </c>
      <c r="CL12602" s="54">
        <v>2.2000000000000001E-4</v>
      </c>
      <c r="CM12602" s="54">
        <v>0.23400000000000001</v>
      </c>
      <c r="CN12602" s="53" t="s">
        <v>44146</v>
      </c>
      <c r="CO12602" s="54">
        <v>119</v>
      </c>
      <c r="CP12602" s="54">
        <v>122</v>
      </c>
      <c r="CQ12602" s="55">
        <f t="shared" si="196"/>
        <v>0.97540983606557374</v>
      </c>
      <c r="CR12602" s="52" t="s">
        <v>28953</v>
      </c>
    </row>
    <row r="12603" spans="81:96">
      <c r="CC12603" s="52">
        <v>12602</v>
      </c>
      <c r="CD12603" s="53" t="s">
        <v>25038</v>
      </c>
      <c r="CE12603" s="53" t="s">
        <v>25036</v>
      </c>
      <c r="CF12603" s="54">
        <v>2564</v>
      </c>
      <c r="CG12603" s="54">
        <v>0.27400000000000002</v>
      </c>
      <c r="CH12603" s="54">
        <v>0.38800000000000001</v>
      </c>
      <c r="CI12603" s="54">
        <v>4.4999999999999998E-2</v>
      </c>
      <c r="CJ12603" s="54">
        <v>357</v>
      </c>
      <c r="CK12603" s="54" t="s">
        <v>28918</v>
      </c>
      <c r="CL12603" s="54">
        <v>5.3699999999999998E-3</v>
      </c>
      <c r="CM12603" s="54">
        <v>0.23400000000000001</v>
      </c>
      <c r="CN12603" s="53" t="s">
        <v>44146</v>
      </c>
      <c r="CO12603" s="54">
        <v>120</v>
      </c>
      <c r="CP12603" s="54">
        <v>122</v>
      </c>
      <c r="CQ12603" s="55">
        <f t="shared" si="196"/>
        <v>0.98360655737704916</v>
      </c>
      <c r="CR12603" s="52" t="s">
        <v>28953</v>
      </c>
    </row>
    <row r="12604" spans="81:96">
      <c r="CC12604" s="52">
        <v>12603</v>
      </c>
      <c r="CD12604" s="53" t="s">
        <v>44273</v>
      </c>
      <c r="CE12604" s="53" t="s">
        <v>44274</v>
      </c>
      <c r="CF12604" s="54">
        <v>130</v>
      </c>
      <c r="CG12604" s="54">
        <v>0.14000000000000001</v>
      </c>
      <c r="CH12604" s="54">
        <v>0.25800000000000001</v>
      </c>
      <c r="CI12604" s="54">
        <v>2.8000000000000001E-2</v>
      </c>
      <c r="CJ12604" s="54">
        <v>71</v>
      </c>
      <c r="CK12604" s="54">
        <v>5.2</v>
      </c>
      <c r="CL12604" s="54">
        <v>4.6999999999999999E-4</v>
      </c>
      <c r="CM12604" s="54">
        <v>9.9000000000000005E-2</v>
      </c>
      <c r="CN12604" s="53" t="s">
        <v>44146</v>
      </c>
      <c r="CO12604" s="54">
        <v>121</v>
      </c>
      <c r="CP12604" s="54">
        <v>122</v>
      </c>
      <c r="CQ12604" s="55">
        <f t="shared" si="196"/>
        <v>0.99180327868852458</v>
      </c>
      <c r="CR12604" s="52" t="s">
        <v>28953</v>
      </c>
    </row>
    <row r="12605" spans="81:96">
      <c r="CC12605" s="52">
        <v>12604</v>
      </c>
      <c r="CD12605" s="53" t="s">
        <v>39615</v>
      </c>
      <c r="CE12605" s="53" t="s">
        <v>39616</v>
      </c>
      <c r="CF12605" s="54">
        <v>16</v>
      </c>
      <c r="CG12605" s="54"/>
      <c r="CH12605" s="54"/>
      <c r="CI12605" s="54">
        <v>0.72699999999999998</v>
      </c>
      <c r="CJ12605" s="54">
        <v>22</v>
      </c>
      <c r="CK12605" s="54"/>
      <c r="CL12605" s="54">
        <v>0</v>
      </c>
      <c r="CM12605" s="54"/>
      <c r="CN12605" s="53" t="s">
        <v>44146</v>
      </c>
      <c r="CO12605" s="54">
        <v>122</v>
      </c>
      <c r="CP12605" s="54">
        <v>122</v>
      </c>
      <c r="CQ12605" s="55">
        <f t="shared" si="196"/>
        <v>1</v>
      </c>
      <c r="CR12605" s="52" t="s">
        <v>28953</v>
      </c>
    </row>
    <row r="12606" spans="81:96">
      <c r="CC12606" s="52">
        <v>12605</v>
      </c>
      <c r="CD12606" s="53" t="s">
        <v>29991</v>
      </c>
      <c r="CE12606" s="53" t="s">
        <v>29992</v>
      </c>
      <c r="CF12606" s="54">
        <v>2830</v>
      </c>
      <c r="CG12606" s="54">
        <v>5.359</v>
      </c>
      <c r="CH12606" s="54">
        <v>5.2039999999999997</v>
      </c>
      <c r="CI12606" s="54">
        <v>0.85099999999999998</v>
      </c>
      <c r="CJ12606" s="54">
        <v>101</v>
      </c>
      <c r="CK12606" s="54">
        <v>4</v>
      </c>
      <c r="CL12606" s="54">
        <v>8.6400000000000001E-3</v>
      </c>
      <c r="CM12606" s="54">
        <v>1.542</v>
      </c>
      <c r="CN12606" s="53" t="s">
        <v>44275</v>
      </c>
      <c r="CO12606" s="54">
        <v>1</v>
      </c>
      <c r="CP12606" s="54">
        <v>18</v>
      </c>
      <c r="CQ12606" s="55">
        <f t="shared" si="196"/>
        <v>5.5555555555555552E-2</v>
      </c>
      <c r="CR12606" s="52" t="s">
        <v>28907</v>
      </c>
    </row>
    <row r="12607" spans="81:96">
      <c r="CC12607" s="52">
        <v>12606</v>
      </c>
      <c r="CD12607" s="53" t="s">
        <v>43346</v>
      </c>
      <c r="CE12607" s="53" t="s">
        <v>43347</v>
      </c>
      <c r="CF12607" s="54">
        <v>16193</v>
      </c>
      <c r="CG12607" s="54">
        <v>4.8289999999999997</v>
      </c>
      <c r="CH12607" s="54">
        <v>5.827</v>
      </c>
      <c r="CI12607" s="54">
        <v>2.125</v>
      </c>
      <c r="CJ12607" s="54">
        <v>192</v>
      </c>
      <c r="CK12607" s="54">
        <v>7.6</v>
      </c>
      <c r="CL12607" s="54">
        <v>3.2779999999999997E-2</v>
      </c>
      <c r="CM12607" s="54">
        <v>2.012</v>
      </c>
      <c r="CN12607" s="53" t="s">
        <v>44275</v>
      </c>
      <c r="CO12607" s="54">
        <v>2</v>
      </c>
      <c r="CP12607" s="54">
        <v>18</v>
      </c>
      <c r="CQ12607" s="55">
        <f t="shared" si="196"/>
        <v>0.1111111111111111</v>
      </c>
      <c r="CR12607" s="52" t="s">
        <v>28907</v>
      </c>
    </row>
    <row r="12608" spans="81:96">
      <c r="CC12608" s="52">
        <v>12607</v>
      </c>
      <c r="CD12608" s="53" t="s">
        <v>43369</v>
      </c>
      <c r="CE12608" s="53" t="s">
        <v>43370</v>
      </c>
      <c r="CF12608" s="54">
        <v>13688</v>
      </c>
      <c r="CG12608" s="54">
        <v>3.423</v>
      </c>
      <c r="CH12608" s="54">
        <v>3.903</v>
      </c>
      <c r="CI12608" s="54">
        <v>0.53</v>
      </c>
      <c r="CJ12608" s="54">
        <v>400</v>
      </c>
      <c r="CK12608" s="54">
        <v>6.7</v>
      </c>
      <c r="CL12608" s="54">
        <v>2.997E-2</v>
      </c>
      <c r="CM12608" s="54">
        <v>1.25</v>
      </c>
      <c r="CN12608" s="53" t="s">
        <v>44275</v>
      </c>
      <c r="CO12608" s="54">
        <v>3</v>
      </c>
      <c r="CP12608" s="54">
        <v>18</v>
      </c>
      <c r="CQ12608" s="55">
        <f t="shared" si="196"/>
        <v>0.16666666666666666</v>
      </c>
      <c r="CR12608" s="52" t="s">
        <v>28907</v>
      </c>
    </row>
    <row r="12609" spans="81:96">
      <c r="CC12609" s="52">
        <v>12608</v>
      </c>
      <c r="CD12609" s="53" t="s">
        <v>43561</v>
      </c>
      <c r="CE12609" s="53" t="s">
        <v>43562</v>
      </c>
      <c r="CF12609" s="54">
        <v>6499</v>
      </c>
      <c r="CG12609" s="54">
        <v>3.2959999999999998</v>
      </c>
      <c r="CH12609" s="54">
        <v>3.448</v>
      </c>
      <c r="CI12609" s="54">
        <v>0.62</v>
      </c>
      <c r="CJ12609" s="54">
        <v>229</v>
      </c>
      <c r="CK12609" s="54">
        <v>5.7</v>
      </c>
      <c r="CL12609" s="54">
        <v>1.941E-2</v>
      </c>
      <c r="CM12609" s="54">
        <v>1.2589999999999999</v>
      </c>
      <c r="CN12609" s="53" t="s">
        <v>44275</v>
      </c>
      <c r="CO12609" s="54">
        <v>4</v>
      </c>
      <c r="CP12609" s="54">
        <v>18</v>
      </c>
      <c r="CQ12609" s="55">
        <f t="shared" si="196"/>
        <v>0.22222222222222221</v>
      </c>
      <c r="CR12609" s="52" t="s">
        <v>28907</v>
      </c>
    </row>
    <row r="12610" spans="81:96">
      <c r="CC12610" s="52">
        <v>12609</v>
      </c>
      <c r="CD12610" s="53" t="s">
        <v>44276</v>
      </c>
      <c r="CE12610" s="53" t="s">
        <v>44277</v>
      </c>
      <c r="CF12610" s="54">
        <v>14590</v>
      </c>
      <c r="CG12610" s="54">
        <v>3.2050000000000001</v>
      </c>
      <c r="CH12610" s="54">
        <v>3.7229999999999999</v>
      </c>
      <c r="CI12610" s="54">
        <v>0.63800000000000001</v>
      </c>
      <c r="CJ12610" s="54">
        <v>345</v>
      </c>
      <c r="CK12610" s="54">
        <v>8.6999999999999993</v>
      </c>
      <c r="CL12610" s="54">
        <v>2.0410000000000001E-2</v>
      </c>
      <c r="CM12610" s="54">
        <v>1.024</v>
      </c>
      <c r="CN12610" s="53" t="s">
        <v>44275</v>
      </c>
      <c r="CO12610" s="54">
        <v>5</v>
      </c>
      <c r="CP12610" s="54">
        <v>18</v>
      </c>
      <c r="CQ12610" s="55">
        <f t="shared" ref="CQ12610:CQ12673" si="197">CO12610/CP12610</f>
        <v>0.27777777777777779</v>
      </c>
      <c r="CR12610" s="52" t="s">
        <v>28921</v>
      </c>
    </row>
    <row r="12611" spans="81:96">
      <c r="CC12611" s="52">
        <v>12610</v>
      </c>
      <c r="CD12611" s="53" t="s">
        <v>44278</v>
      </c>
      <c r="CE12611" s="53" t="s">
        <v>44279</v>
      </c>
      <c r="CF12611" s="54">
        <v>4076</v>
      </c>
      <c r="CG12611" s="54">
        <v>2.8889999999999998</v>
      </c>
      <c r="CH12611" s="54">
        <v>3.15</v>
      </c>
      <c r="CI12611" s="54">
        <v>0.79100000000000004</v>
      </c>
      <c r="CJ12611" s="54">
        <v>91</v>
      </c>
      <c r="CK12611" s="54">
        <v>8</v>
      </c>
      <c r="CL12611" s="54">
        <v>7.5700000000000003E-3</v>
      </c>
      <c r="CM12611" s="54">
        <v>1.0229999999999999</v>
      </c>
      <c r="CN12611" s="53" t="s">
        <v>44275</v>
      </c>
      <c r="CO12611" s="54">
        <v>6</v>
      </c>
      <c r="CP12611" s="54">
        <v>18</v>
      </c>
      <c r="CQ12611" s="55">
        <f t="shared" si="197"/>
        <v>0.33333333333333331</v>
      </c>
      <c r="CR12611" s="52" t="s">
        <v>28921</v>
      </c>
    </row>
    <row r="12612" spans="81:96">
      <c r="CC12612" s="52">
        <v>12611</v>
      </c>
      <c r="CD12612" s="53" t="s">
        <v>44280</v>
      </c>
      <c r="CE12612" s="53" t="s">
        <v>44281</v>
      </c>
      <c r="CF12612" s="54">
        <v>9199</v>
      </c>
      <c r="CG12612" s="54">
        <v>2.7639999999999998</v>
      </c>
      <c r="CH12612" s="54">
        <v>3.0169999999999999</v>
      </c>
      <c r="CI12612" s="54">
        <v>0.57999999999999996</v>
      </c>
      <c r="CJ12612" s="54">
        <v>300</v>
      </c>
      <c r="CK12612" s="54">
        <v>7.6</v>
      </c>
      <c r="CL12612" s="54">
        <v>1.704E-2</v>
      </c>
      <c r="CM12612" s="54">
        <v>0.995</v>
      </c>
      <c r="CN12612" s="53" t="s">
        <v>44275</v>
      </c>
      <c r="CO12612" s="54">
        <v>7</v>
      </c>
      <c r="CP12612" s="54">
        <v>18</v>
      </c>
      <c r="CQ12612" s="55">
        <f t="shared" si="197"/>
        <v>0.3888888888888889</v>
      </c>
      <c r="CR12612" s="52" t="s">
        <v>28921</v>
      </c>
    </row>
    <row r="12613" spans="81:96">
      <c r="CC12613" s="52">
        <v>12612</v>
      </c>
      <c r="CD12613" s="53" t="s">
        <v>43500</v>
      </c>
      <c r="CE12613" s="53" t="s">
        <v>43501</v>
      </c>
      <c r="CF12613" s="54">
        <v>6659</v>
      </c>
      <c r="CG12613" s="54">
        <v>2.76</v>
      </c>
      <c r="CH12613" s="54">
        <v>2.93</v>
      </c>
      <c r="CI12613" s="54">
        <v>0.41699999999999998</v>
      </c>
      <c r="CJ12613" s="54">
        <v>120</v>
      </c>
      <c r="CK12613" s="54" t="s">
        <v>28918</v>
      </c>
      <c r="CL12613" s="54">
        <v>8.7399999999999995E-3</v>
      </c>
      <c r="CM12613" s="54">
        <v>0.98299999999999998</v>
      </c>
      <c r="CN12613" s="53" t="s">
        <v>44275</v>
      </c>
      <c r="CO12613" s="54">
        <v>8</v>
      </c>
      <c r="CP12613" s="54">
        <v>18</v>
      </c>
      <c r="CQ12613" s="55">
        <f t="shared" si="197"/>
        <v>0.44444444444444442</v>
      </c>
      <c r="CR12613" s="52" t="s">
        <v>28921</v>
      </c>
    </row>
    <row r="12614" spans="81:96">
      <c r="CC12614" s="52">
        <v>12613</v>
      </c>
      <c r="CD12614" s="53" t="s">
        <v>43396</v>
      </c>
      <c r="CE12614" s="53" t="s">
        <v>43397</v>
      </c>
      <c r="CF12614" s="54">
        <v>896</v>
      </c>
      <c r="CG12614" s="54">
        <v>2.101</v>
      </c>
      <c r="CH12614" s="54">
        <v>2.2189999999999999</v>
      </c>
      <c r="CI12614" s="54">
        <v>0.66700000000000004</v>
      </c>
      <c r="CJ12614" s="54">
        <v>39</v>
      </c>
      <c r="CK12614" s="54">
        <v>6.2</v>
      </c>
      <c r="CL12614" s="54">
        <v>1.9E-3</v>
      </c>
      <c r="CM12614" s="54">
        <v>0.65400000000000003</v>
      </c>
      <c r="CN12614" s="53" t="s">
        <v>44275</v>
      </c>
      <c r="CO12614" s="54">
        <v>9</v>
      </c>
      <c r="CP12614" s="54">
        <v>18</v>
      </c>
      <c r="CQ12614" s="55">
        <f t="shared" si="197"/>
        <v>0.5</v>
      </c>
      <c r="CR12614" s="52" t="s">
        <v>28938</v>
      </c>
    </row>
    <row r="12615" spans="81:96">
      <c r="CC12615" s="52">
        <v>12614</v>
      </c>
      <c r="CD12615" s="53" t="s">
        <v>44282</v>
      </c>
      <c r="CE12615" s="53" t="s">
        <v>44283</v>
      </c>
      <c r="CF12615" s="54">
        <v>715</v>
      </c>
      <c r="CG12615" s="54">
        <v>2.097</v>
      </c>
      <c r="CH12615" s="54">
        <v>2.4089999999999998</v>
      </c>
      <c r="CI12615" s="54">
        <v>0.60399999999999998</v>
      </c>
      <c r="CJ12615" s="54">
        <v>53</v>
      </c>
      <c r="CK12615" s="54">
        <v>5.3</v>
      </c>
      <c r="CL12615" s="54">
        <v>2.0100000000000001E-3</v>
      </c>
      <c r="CM12615" s="54">
        <v>0.73899999999999999</v>
      </c>
      <c r="CN12615" s="53" t="s">
        <v>44275</v>
      </c>
      <c r="CO12615" s="54">
        <v>10</v>
      </c>
      <c r="CP12615" s="54">
        <v>18</v>
      </c>
      <c r="CQ12615" s="55">
        <f t="shared" si="197"/>
        <v>0.55555555555555558</v>
      </c>
      <c r="CR12615" s="52" t="s">
        <v>28938</v>
      </c>
    </row>
    <row r="12616" spans="81:96">
      <c r="CC12616" s="52">
        <v>12615</v>
      </c>
      <c r="CD12616" s="53" t="s">
        <v>42574</v>
      </c>
      <c r="CE12616" s="53" t="s">
        <v>42575</v>
      </c>
      <c r="CF12616" s="54">
        <v>2698</v>
      </c>
      <c r="CG12616" s="54">
        <v>2.0059999999999998</v>
      </c>
      <c r="CH12616" s="54">
        <v>2.3180000000000001</v>
      </c>
      <c r="CI12616" s="54">
        <v>0.28599999999999998</v>
      </c>
      <c r="CJ12616" s="54">
        <v>77</v>
      </c>
      <c r="CK12616" s="54">
        <v>9.4</v>
      </c>
      <c r="CL12616" s="54">
        <v>3.48E-3</v>
      </c>
      <c r="CM12616" s="54">
        <v>0.59499999999999997</v>
      </c>
      <c r="CN12616" s="53" t="s">
        <v>44275</v>
      </c>
      <c r="CO12616" s="54">
        <v>11</v>
      </c>
      <c r="CP12616" s="54">
        <v>18</v>
      </c>
      <c r="CQ12616" s="55">
        <f t="shared" si="197"/>
        <v>0.61111111111111116</v>
      </c>
      <c r="CR12616" s="52" t="s">
        <v>28938</v>
      </c>
    </row>
    <row r="12617" spans="81:96">
      <c r="CC12617" s="52">
        <v>12616</v>
      </c>
      <c r="CD12617" s="53" t="s">
        <v>44284</v>
      </c>
      <c r="CE12617" s="53" t="s">
        <v>44285</v>
      </c>
      <c r="CF12617" s="54">
        <v>1949</v>
      </c>
      <c r="CG12617" s="54">
        <v>1.7789999999999999</v>
      </c>
      <c r="CH12617" s="54">
        <v>2.0960000000000001</v>
      </c>
      <c r="CI12617" s="54">
        <v>0.72299999999999998</v>
      </c>
      <c r="CJ12617" s="54">
        <v>65</v>
      </c>
      <c r="CK12617" s="54">
        <v>7.4</v>
      </c>
      <c r="CL12617" s="54">
        <v>3.8E-3</v>
      </c>
      <c r="CM12617" s="54">
        <v>0.67400000000000004</v>
      </c>
      <c r="CN12617" s="53" t="s">
        <v>44275</v>
      </c>
      <c r="CO12617" s="54">
        <v>12</v>
      </c>
      <c r="CP12617" s="54">
        <v>18</v>
      </c>
      <c r="CQ12617" s="55">
        <f t="shared" si="197"/>
        <v>0.66666666666666663</v>
      </c>
      <c r="CR12617" s="52" t="s">
        <v>28938</v>
      </c>
    </row>
    <row r="12618" spans="81:96">
      <c r="CC12618" s="52">
        <v>12617</v>
      </c>
      <c r="CD12618" s="53" t="s">
        <v>44286</v>
      </c>
      <c r="CE12618" s="53" t="s">
        <v>44287</v>
      </c>
      <c r="CF12618" s="54">
        <v>627</v>
      </c>
      <c r="CG12618" s="54">
        <v>1.756</v>
      </c>
      <c r="CH12618" s="54">
        <v>2.2450000000000001</v>
      </c>
      <c r="CI12618" s="54">
        <v>0.28399999999999997</v>
      </c>
      <c r="CJ12618" s="54">
        <v>67</v>
      </c>
      <c r="CK12618" s="54">
        <v>3.7</v>
      </c>
      <c r="CL12618" s="54">
        <v>2.64E-3</v>
      </c>
      <c r="CM12618" s="54">
        <v>0.755</v>
      </c>
      <c r="CN12618" s="53" t="s">
        <v>44275</v>
      </c>
      <c r="CO12618" s="54">
        <v>13</v>
      </c>
      <c r="CP12618" s="54">
        <v>18</v>
      </c>
      <c r="CQ12618" s="55">
        <f t="shared" si="197"/>
        <v>0.72222222222222221</v>
      </c>
      <c r="CR12618" s="52" t="s">
        <v>28938</v>
      </c>
    </row>
    <row r="12619" spans="81:96">
      <c r="CC12619" s="52">
        <v>12618</v>
      </c>
      <c r="CD12619" s="53" t="s">
        <v>43633</v>
      </c>
      <c r="CE12619" s="53" t="s">
        <v>43634</v>
      </c>
      <c r="CF12619" s="54">
        <v>229</v>
      </c>
      <c r="CG12619" s="54">
        <v>1.3859999999999999</v>
      </c>
      <c r="CH12619" s="54"/>
      <c r="CI12619" s="54">
        <v>0.20799999999999999</v>
      </c>
      <c r="CJ12619" s="54">
        <v>24</v>
      </c>
      <c r="CK12619" s="54">
        <v>4.4000000000000004</v>
      </c>
      <c r="CL12619" s="54">
        <v>8.5999999999999998E-4</v>
      </c>
      <c r="CM12619" s="54"/>
      <c r="CN12619" s="53" t="s">
        <v>44275</v>
      </c>
      <c r="CO12619" s="54">
        <v>14</v>
      </c>
      <c r="CP12619" s="54">
        <v>18</v>
      </c>
      <c r="CQ12619" s="55">
        <f t="shared" si="197"/>
        <v>0.77777777777777779</v>
      </c>
      <c r="CR12619" s="52" t="s">
        <v>28953</v>
      </c>
    </row>
    <row r="12620" spans="81:96">
      <c r="CC12620" s="52">
        <v>12619</v>
      </c>
      <c r="CD12620" s="53" t="s">
        <v>43434</v>
      </c>
      <c r="CE12620" s="53" t="s">
        <v>43435</v>
      </c>
      <c r="CF12620" s="54">
        <v>2782</v>
      </c>
      <c r="CG12620" s="54">
        <v>1.234</v>
      </c>
      <c r="CH12620" s="54">
        <v>1.5309999999999999</v>
      </c>
      <c r="CI12620" s="54">
        <v>0.35599999999999998</v>
      </c>
      <c r="CJ12620" s="54">
        <v>191</v>
      </c>
      <c r="CK12620" s="54">
        <v>7</v>
      </c>
      <c r="CL12620" s="54">
        <v>5.4400000000000004E-3</v>
      </c>
      <c r="CM12620" s="54">
        <v>0.46899999999999997</v>
      </c>
      <c r="CN12620" s="53" t="s">
        <v>44275</v>
      </c>
      <c r="CO12620" s="54">
        <v>15</v>
      </c>
      <c r="CP12620" s="54">
        <v>18</v>
      </c>
      <c r="CQ12620" s="55">
        <f t="shared" si="197"/>
        <v>0.83333333333333337</v>
      </c>
      <c r="CR12620" s="52" t="s">
        <v>28953</v>
      </c>
    </row>
    <row r="12621" spans="81:96">
      <c r="CC12621" s="52">
        <v>12620</v>
      </c>
      <c r="CD12621" s="53" t="s">
        <v>44288</v>
      </c>
      <c r="CE12621" s="53" t="s">
        <v>44289</v>
      </c>
      <c r="CF12621" s="54">
        <v>293</v>
      </c>
      <c r="CG12621" s="54">
        <v>1.1539999999999999</v>
      </c>
      <c r="CH12621" s="54">
        <v>1.006</v>
      </c>
      <c r="CI12621" s="54">
        <v>0.25</v>
      </c>
      <c r="CJ12621" s="54">
        <v>28</v>
      </c>
      <c r="CK12621" s="54">
        <v>5.2</v>
      </c>
      <c r="CL12621" s="54">
        <v>5.4000000000000001E-4</v>
      </c>
      <c r="CM12621" s="54">
        <v>0.21</v>
      </c>
      <c r="CN12621" s="53" t="s">
        <v>44275</v>
      </c>
      <c r="CO12621" s="54">
        <v>16</v>
      </c>
      <c r="CP12621" s="54">
        <v>18</v>
      </c>
      <c r="CQ12621" s="55">
        <f t="shared" si="197"/>
        <v>0.88888888888888884</v>
      </c>
      <c r="CR12621" s="52" t="s">
        <v>28953</v>
      </c>
    </row>
    <row r="12622" spans="81:96">
      <c r="CC12622" s="52">
        <v>12621</v>
      </c>
      <c r="CD12622" s="53" t="s">
        <v>43441</v>
      </c>
      <c r="CE12622" s="53" t="s">
        <v>43442</v>
      </c>
      <c r="CF12622" s="54">
        <v>489</v>
      </c>
      <c r="CG12622" s="54">
        <v>0.99199999999999999</v>
      </c>
      <c r="CH12622" s="54"/>
      <c r="CI12622" s="54">
        <v>0.11899999999999999</v>
      </c>
      <c r="CJ12622" s="54">
        <v>59</v>
      </c>
      <c r="CK12622" s="54">
        <v>4.7</v>
      </c>
      <c r="CL12622" s="54">
        <v>1.4499999999999999E-3</v>
      </c>
      <c r="CM12622" s="54"/>
      <c r="CN12622" s="53" t="s">
        <v>44275</v>
      </c>
      <c r="CO12622" s="54">
        <v>17</v>
      </c>
      <c r="CP12622" s="54">
        <v>18</v>
      </c>
      <c r="CQ12622" s="55">
        <f t="shared" si="197"/>
        <v>0.94444444444444442</v>
      </c>
      <c r="CR12622" s="52" t="s">
        <v>28953</v>
      </c>
    </row>
    <row r="12623" spans="81:96">
      <c r="CC12623" s="52">
        <v>12622</v>
      </c>
      <c r="CD12623" s="53" t="s">
        <v>41079</v>
      </c>
      <c r="CE12623" s="53" t="s">
        <v>41080</v>
      </c>
      <c r="CF12623" s="54">
        <v>119</v>
      </c>
      <c r="CG12623" s="54">
        <v>0.45300000000000001</v>
      </c>
      <c r="CH12623" s="54">
        <v>0.59499999999999997</v>
      </c>
      <c r="CI12623" s="54">
        <v>0.16700000000000001</v>
      </c>
      <c r="CJ12623" s="54">
        <v>24</v>
      </c>
      <c r="CK12623" s="54">
        <v>4.9000000000000004</v>
      </c>
      <c r="CL12623" s="54">
        <v>2.7999999999999998E-4</v>
      </c>
      <c r="CM12623" s="54">
        <v>0.15</v>
      </c>
      <c r="CN12623" s="53" t="s">
        <v>44275</v>
      </c>
      <c r="CO12623" s="54">
        <v>18</v>
      </c>
      <c r="CP12623" s="54">
        <v>18</v>
      </c>
      <c r="CQ12623" s="55">
        <f t="shared" si="197"/>
        <v>1</v>
      </c>
      <c r="CR12623" s="52" t="s">
        <v>28953</v>
      </c>
    </row>
    <row r="12624" spans="81:96">
      <c r="CC12624" s="52">
        <v>12623</v>
      </c>
      <c r="CD12624" s="53" t="s">
        <v>44290</v>
      </c>
      <c r="CE12624" s="53" t="s">
        <v>44291</v>
      </c>
      <c r="CF12624" s="54">
        <v>41468</v>
      </c>
      <c r="CG12624" s="54">
        <v>8.327</v>
      </c>
      <c r="CH12624" s="54">
        <v>8.8439999999999994</v>
      </c>
      <c r="CI12624" s="54">
        <v>1.5920000000000001</v>
      </c>
      <c r="CJ12624" s="54">
        <v>299</v>
      </c>
      <c r="CK12624" s="54">
        <v>9.1999999999999993</v>
      </c>
      <c r="CL12624" s="54">
        <v>7.4719999999999995E-2</v>
      </c>
      <c r="CM12624" s="54">
        <v>3.2250000000000001</v>
      </c>
      <c r="CN12624" s="53" t="s">
        <v>44292</v>
      </c>
      <c r="CO12624" s="54">
        <v>1</v>
      </c>
      <c r="CP12624" s="54">
        <v>198</v>
      </c>
      <c r="CQ12624" s="55">
        <f t="shared" si="197"/>
        <v>5.0505050505050509E-3</v>
      </c>
      <c r="CR12624" s="52" t="s">
        <v>28907</v>
      </c>
    </row>
    <row r="12625" spans="81:96">
      <c r="CC12625" s="52">
        <v>12624</v>
      </c>
      <c r="CD12625" s="53" t="s">
        <v>32096</v>
      </c>
      <c r="CE12625" s="53" t="s">
        <v>32097</v>
      </c>
      <c r="CF12625" s="54">
        <v>25650</v>
      </c>
      <c r="CG12625" s="54">
        <v>6.8070000000000004</v>
      </c>
      <c r="CH12625" s="54">
        <v>5.55</v>
      </c>
      <c r="CI12625" s="54">
        <v>2.129</v>
      </c>
      <c r="CJ12625" s="54">
        <v>202</v>
      </c>
      <c r="CK12625" s="54" t="s">
        <v>28918</v>
      </c>
      <c r="CL12625" s="54">
        <v>3.4930000000000003E-2</v>
      </c>
      <c r="CM12625" s="54">
        <v>1.9710000000000001</v>
      </c>
      <c r="CN12625" s="53" t="s">
        <v>44292</v>
      </c>
      <c r="CO12625" s="54">
        <v>2</v>
      </c>
      <c r="CP12625" s="54">
        <v>198</v>
      </c>
      <c r="CQ12625" s="55">
        <f t="shared" si="197"/>
        <v>1.0101010101010102E-2</v>
      </c>
      <c r="CR12625" s="52" t="s">
        <v>28907</v>
      </c>
    </row>
    <row r="12626" spans="81:96">
      <c r="CC12626" s="52">
        <v>12625</v>
      </c>
      <c r="CD12626" s="53" t="s">
        <v>30796</v>
      </c>
      <c r="CE12626" s="53" t="s">
        <v>30797</v>
      </c>
      <c r="CF12626" s="54">
        <v>8562</v>
      </c>
      <c r="CG12626" s="54">
        <v>6.65</v>
      </c>
      <c r="CH12626" s="54">
        <v>4.9139999999999997</v>
      </c>
      <c r="CI12626" s="54">
        <v>1.5760000000000001</v>
      </c>
      <c r="CJ12626" s="54">
        <v>144</v>
      </c>
      <c r="CK12626" s="54">
        <v>5.5</v>
      </c>
      <c r="CL12626" s="54">
        <v>2.435E-2</v>
      </c>
      <c r="CM12626" s="54">
        <v>1.7490000000000001</v>
      </c>
      <c r="CN12626" s="53" t="s">
        <v>44292</v>
      </c>
      <c r="CO12626" s="54">
        <v>3</v>
      </c>
      <c r="CP12626" s="54">
        <v>198</v>
      </c>
      <c r="CQ12626" s="55">
        <f t="shared" si="197"/>
        <v>1.5151515151515152E-2</v>
      </c>
      <c r="CR12626" s="52" t="s">
        <v>28907</v>
      </c>
    </row>
    <row r="12627" spans="81:96">
      <c r="CC12627" s="52">
        <v>12626</v>
      </c>
      <c r="CD12627" s="53" t="s">
        <v>44293</v>
      </c>
      <c r="CE12627" s="53" t="s">
        <v>44294</v>
      </c>
      <c r="CF12627" s="54">
        <v>18092</v>
      </c>
      <c r="CG12627" s="54">
        <v>5.6829999999999998</v>
      </c>
      <c r="CH12627" s="54">
        <v>5.7169999999999996</v>
      </c>
      <c r="CI12627" s="54">
        <v>1.3340000000000001</v>
      </c>
      <c r="CJ12627" s="54">
        <v>299</v>
      </c>
      <c r="CK12627" s="54">
        <v>5.5</v>
      </c>
      <c r="CL12627" s="54">
        <v>5.3100000000000001E-2</v>
      </c>
      <c r="CM12627" s="54">
        <v>2.004</v>
      </c>
      <c r="CN12627" s="53" t="s">
        <v>44292</v>
      </c>
      <c r="CO12627" s="54">
        <v>4</v>
      </c>
      <c r="CP12627" s="54">
        <v>198</v>
      </c>
      <c r="CQ12627" s="55">
        <f t="shared" si="197"/>
        <v>2.0202020202020204E-2</v>
      </c>
      <c r="CR12627" s="52" t="s">
        <v>28907</v>
      </c>
    </row>
    <row r="12628" spans="81:96">
      <c r="CC12628" s="52">
        <v>12627</v>
      </c>
      <c r="CD12628" s="53" t="s">
        <v>44295</v>
      </c>
      <c r="CE12628" s="53" t="s">
        <v>44296</v>
      </c>
      <c r="CF12628" s="54">
        <v>20540</v>
      </c>
      <c r="CG12628" s="54">
        <v>5.5419999999999998</v>
      </c>
      <c r="CH12628" s="54">
        <v>5.5220000000000002</v>
      </c>
      <c r="CI12628" s="54">
        <v>0.94</v>
      </c>
      <c r="CJ12628" s="54">
        <v>216</v>
      </c>
      <c r="CK12628" s="54" t="s">
        <v>28918</v>
      </c>
      <c r="CL12628" s="54">
        <v>3.4410000000000003E-2</v>
      </c>
      <c r="CM12628" s="54">
        <v>2.0059999999999998</v>
      </c>
      <c r="CN12628" s="53" t="s">
        <v>44292</v>
      </c>
      <c r="CO12628" s="54">
        <v>5</v>
      </c>
      <c r="CP12628" s="54">
        <v>198</v>
      </c>
      <c r="CQ12628" s="55">
        <f t="shared" si="197"/>
        <v>2.5252525252525252E-2</v>
      </c>
      <c r="CR12628" s="52" t="s">
        <v>28907</v>
      </c>
    </row>
    <row r="12629" spans="81:96">
      <c r="CC12629" s="52">
        <v>12628</v>
      </c>
      <c r="CD12629" s="53" t="s">
        <v>41880</v>
      </c>
      <c r="CE12629" s="53" t="s">
        <v>41881</v>
      </c>
      <c r="CF12629" s="54">
        <v>37434</v>
      </c>
      <c r="CG12629" s="54">
        <v>5.28</v>
      </c>
      <c r="CH12629" s="54">
        <v>4.8390000000000004</v>
      </c>
      <c r="CI12629" s="54">
        <v>0.47099999999999997</v>
      </c>
      <c r="CJ12629" s="54">
        <v>340</v>
      </c>
      <c r="CK12629" s="54" t="s">
        <v>28918</v>
      </c>
      <c r="CL12629" s="54">
        <v>4.7379999999999999E-2</v>
      </c>
      <c r="CM12629" s="54">
        <v>1.758</v>
      </c>
      <c r="CN12629" s="53" t="s">
        <v>44292</v>
      </c>
      <c r="CO12629" s="54">
        <v>6</v>
      </c>
      <c r="CP12629" s="54">
        <v>198</v>
      </c>
      <c r="CQ12629" s="55">
        <f t="shared" si="197"/>
        <v>3.0303030303030304E-2</v>
      </c>
      <c r="CR12629" s="52" t="s">
        <v>28907</v>
      </c>
    </row>
    <row r="12630" spans="81:96">
      <c r="CC12630" s="52">
        <v>12629</v>
      </c>
      <c r="CD12630" s="53" t="s">
        <v>42176</v>
      </c>
      <c r="CE12630" s="53" t="s">
        <v>42177</v>
      </c>
      <c r="CF12630" s="54">
        <v>18910</v>
      </c>
      <c r="CG12630" s="54">
        <v>5.1449999999999996</v>
      </c>
      <c r="CH12630" s="54">
        <v>5.3280000000000003</v>
      </c>
      <c r="CI12630" s="54">
        <v>1.0740000000000001</v>
      </c>
      <c r="CJ12630" s="54">
        <v>202</v>
      </c>
      <c r="CK12630" s="54">
        <v>9.1999999999999993</v>
      </c>
      <c r="CL12630" s="54">
        <v>3.0339999999999999E-2</v>
      </c>
      <c r="CM12630" s="54">
        <v>1.7070000000000001</v>
      </c>
      <c r="CN12630" s="53" t="s">
        <v>44292</v>
      </c>
      <c r="CO12630" s="54">
        <v>7</v>
      </c>
      <c r="CP12630" s="54">
        <v>198</v>
      </c>
      <c r="CQ12630" s="55">
        <f t="shared" si="197"/>
        <v>3.5353535353535352E-2</v>
      </c>
      <c r="CR12630" s="52" t="s">
        <v>28907</v>
      </c>
    </row>
    <row r="12631" spans="81:96">
      <c r="CC12631" s="52">
        <v>12630</v>
      </c>
      <c r="CD12631" s="53" t="s">
        <v>44297</v>
      </c>
      <c r="CE12631" s="53" t="s">
        <v>44298</v>
      </c>
      <c r="CF12631" s="54">
        <v>13352</v>
      </c>
      <c r="CG12631" s="54">
        <v>5.1219999999999999</v>
      </c>
      <c r="CH12631" s="54">
        <v>5.2629999999999999</v>
      </c>
      <c r="CI12631" s="54">
        <v>0.61</v>
      </c>
      <c r="CJ12631" s="54">
        <v>282</v>
      </c>
      <c r="CK12631" s="54">
        <v>6.6</v>
      </c>
      <c r="CL12631" s="54">
        <v>3.6290000000000003E-2</v>
      </c>
      <c r="CM12631" s="54">
        <v>2.04</v>
      </c>
      <c r="CN12631" s="53" t="s">
        <v>44292</v>
      </c>
      <c r="CO12631" s="54">
        <v>8</v>
      </c>
      <c r="CP12631" s="54">
        <v>198</v>
      </c>
      <c r="CQ12631" s="55">
        <f t="shared" si="197"/>
        <v>4.0404040404040407E-2</v>
      </c>
      <c r="CR12631" s="52" t="s">
        <v>28907</v>
      </c>
    </row>
    <row r="12632" spans="81:96">
      <c r="CC12632" s="52">
        <v>12631</v>
      </c>
      <c r="CD12632" s="53" t="s">
        <v>36492</v>
      </c>
      <c r="CE12632" s="53" t="s">
        <v>36493</v>
      </c>
      <c r="CF12632" s="54">
        <v>8546</v>
      </c>
      <c r="CG12632" s="54">
        <v>5.1040000000000001</v>
      </c>
      <c r="CH12632" s="54">
        <v>4.8739999999999997</v>
      </c>
      <c r="CI12632" s="54">
        <v>1.03</v>
      </c>
      <c r="CJ12632" s="54">
        <v>133</v>
      </c>
      <c r="CK12632" s="54">
        <v>6.7</v>
      </c>
      <c r="CL12632" s="54">
        <v>1.6080000000000001E-2</v>
      </c>
      <c r="CM12632" s="54">
        <v>1.3169999999999999</v>
      </c>
      <c r="CN12632" s="53" t="s">
        <v>44292</v>
      </c>
      <c r="CO12632" s="54">
        <v>9</v>
      </c>
      <c r="CP12632" s="54">
        <v>198</v>
      </c>
      <c r="CQ12632" s="55">
        <f t="shared" si="197"/>
        <v>4.5454545454545456E-2</v>
      </c>
      <c r="CR12632" s="52" t="s">
        <v>28907</v>
      </c>
    </row>
    <row r="12633" spans="81:96">
      <c r="CC12633" s="52">
        <v>12632</v>
      </c>
      <c r="CD12633" s="53" t="s">
        <v>44299</v>
      </c>
      <c r="CE12633" s="53" t="s">
        <v>44300</v>
      </c>
      <c r="CF12633" s="54">
        <v>13280</v>
      </c>
      <c r="CG12633" s="54">
        <v>4.9260000000000002</v>
      </c>
      <c r="CH12633" s="54">
        <v>4.8929999999999998</v>
      </c>
      <c r="CI12633" s="54"/>
      <c r="CJ12633" s="54">
        <v>0</v>
      </c>
      <c r="CK12633" s="54" t="s">
        <v>28918</v>
      </c>
      <c r="CL12633" s="54">
        <v>1.8800000000000001E-2</v>
      </c>
      <c r="CM12633" s="54">
        <v>1.9159999999999999</v>
      </c>
      <c r="CN12633" s="53" t="s">
        <v>44292</v>
      </c>
      <c r="CO12633" s="54">
        <v>10</v>
      </c>
      <c r="CP12633" s="54">
        <v>198</v>
      </c>
      <c r="CQ12633" s="55">
        <f t="shared" si="197"/>
        <v>5.0505050505050504E-2</v>
      </c>
      <c r="CR12633" s="52" t="s">
        <v>28907</v>
      </c>
    </row>
    <row r="12634" spans="81:96">
      <c r="CC12634" s="52">
        <v>12633</v>
      </c>
      <c r="CD12634" s="53" t="s">
        <v>36504</v>
      </c>
      <c r="CE12634" s="53" t="s">
        <v>36505</v>
      </c>
      <c r="CF12634" s="54">
        <v>9357</v>
      </c>
      <c r="CG12634" s="54">
        <v>4.2409999999999997</v>
      </c>
      <c r="CH12634" s="54">
        <v>3.9209999999999998</v>
      </c>
      <c r="CI12634" s="54">
        <v>0.89900000000000002</v>
      </c>
      <c r="CJ12634" s="54">
        <v>159</v>
      </c>
      <c r="CK12634" s="54">
        <v>7.3</v>
      </c>
      <c r="CL12634" s="54">
        <v>1.7590000000000001E-2</v>
      </c>
      <c r="CM12634" s="54">
        <v>1.2130000000000001</v>
      </c>
      <c r="CN12634" s="53" t="s">
        <v>44292</v>
      </c>
      <c r="CO12634" s="54">
        <v>11</v>
      </c>
      <c r="CP12634" s="54">
        <v>198</v>
      </c>
      <c r="CQ12634" s="55">
        <f t="shared" si="197"/>
        <v>5.5555555555555552E-2</v>
      </c>
      <c r="CR12634" s="52" t="s">
        <v>28907</v>
      </c>
    </row>
    <row r="12635" spans="81:96">
      <c r="CC12635" s="52">
        <v>12634</v>
      </c>
      <c r="CD12635" s="53" t="s">
        <v>30830</v>
      </c>
      <c r="CE12635" s="53" t="s">
        <v>30831</v>
      </c>
      <c r="CF12635" s="54">
        <v>23757</v>
      </c>
      <c r="CG12635" s="54">
        <v>4.1680000000000001</v>
      </c>
      <c r="CH12635" s="54">
        <v>4.0679999999999996</v>
      </c>
      <c r="CI12635" s="54">
        <v>0.93300000000000005</v>
      </c>
      <c r="CJ12635" s="54">
        <v>659</v>
      </c>
      <c r="CK12635" s="54">
        <v>7.9</v>
      </c>
      <c r="CL12635" s="54">
        <v>5.4219999999999997E-2</v>
      </c>
      <c r="CM12635" s="54">
        <v>1.59</v>
      </c>
      <c r="CN12635" s="53" t="s">
        <v>44292</v>
      </c>
      <c r="CO12635" s="54">
        <v>12</v>
      </c>
      <c r="CP12635" s="54">
        <v>198</v>
      </c>
      <c r="CQ12635" s="55">
        <f t="shared" si="197"/>
        <v>6.0606060606060608E-2</v>
      </c>
      <c r="CR12635" s="52" t="s">
        <v>28907</v>
      </c>
    </row>
    <row r="12636" spans="81:96">
      <c r="CC12636" s="52">
        <v>12635</v>
      </c>
      <c r="CD12636" s="53" t="s">
        <v>44301</v>
      </c>
      <c r="CE12636" s="53" t="s">
        <v>44302</v>
      </c>
      <c r="CF12636" s="54">
        <v>3158</v>
      </c>
      <c r="CG12636" s="54">
        <v>4.0659999999999998</v>
      </c>
      <c r="CH12636" s="54">
        <v>3.9729999999999999</v>
      </c>
      <c r="CI12636" s="54">
        <v>0.60199999999999998</v>
      </c>
      <c r="CJ12636" s="54">
        <v>161</v>
      </c>
      <c r="CK12636" s="54">
        <v>4.2</v>
      </c>
      <c r="CL12636" s="54">
        <v>9.3900000000000008E-3</v>
      </c>
      <c r="CM12636" s="54">
        <v>1.1200000000000001</v>
      </c>
      <c r="CN12636" s="53" t="s">
        <v>44292</v>
      </c>
      <c r="CO12636" s="54">
        <v>13</v>
      </c>
      <c r="CP12636" s="54">
        <v>198</v>
      </c>
      <c r="CQ12636" s="55">
        <f t="shared" si="197"/>
        <v>6.5656565656565663E-2</v>
      </c>
      <c r="CR12636" s="52" t="s">
        <v>28907</v>
      </c>
    </row>
    <row r="12637" spans="81:96">
      <c r="CC12637" s="52">
        <v>12636</v>
      </c>
      <c r="CD12637" s="53" t="s">
        <v>44303</v>
      </c>
      <c r="CE12637" s="53" t="s">
        <v>44304</v>
      </c>
      <c r="CF12637" s="54">
        <v>785</v>
      </c>
      <c r="CG12637" s="54">
        <v>3.9359999999999999</v>
      </c>
      <c r="CH12637" s="54">
        <v>3.9359999999999999</v>
      </c>
      <c r="CI12637" s="54">
        <v>1.2769999999999999</v>
      </c>
      <c r="CJ12637" s="54">
        <v>155</v>
      </c>
      <c r="CK12637" s="54">
        <v>1.4</v>
      </c>
      <c r="CL12637" s="54">
        <v>3.7100000000000002E-3</v>
      </c>
      <c r="CM12637" s="54">
        <v>1.667</v>
      </c>
      <c r="CN12637" s="53" t="s">
        <v>44292</v>
      </c>
      <c r="CO12637" s="54">
        <v>14</v>
      </c>
      <c r="CP12637" s="54">
        <v>198</v>
      </c>
      <c r="CQ12637" s="55">
        <f t="shared" si="197"/>
        <v>7.0707070707070704E-2</v>
      </c>
      <c r="CR12637" s="52" t="s">
        <v>28907</v>
      </c>
    </row>
    <row r="12638" spans="81:96">
      <c r="CC12638" s="52">
        <v>12637</v>
      </c>
      <c r="CD12638" s="53" t="s">
        <v>41428</v>
      </c>
      <c r="CE12638" s="53" t="s">
        <v>41429</v>
      </c>
      <c r="CF12638" s="54">
        <v>19490</v>
      </c>
      <c r="CG12638" s="54">
        <v>3.93</v>
      </c>
      <c r="CH12638" s="54">
        <v>4.532</v>
      </c>
      <c r="CI12638" s="54">
        <v>0.71699999999999997</v>
      </c>
      <c r="CJ12638" s="54">
        <v>629</v>
      </c>
      <c r="CK12638" s="54">
        <v>4.9000000000000004</v>
      </c>
      <c r="CL12638" s="54">
        <v>5.7680000000000002E-2</v>
      </c>
      <c r="CM12638" s="54">
        <v>1.425</v>
      </c>
      <c r="CN12638" s="53" t="s">
        <v>44292</v>
      </c>
      <c r="CO12638" s="54">
        <v>15</v>
      </c>
      <c r="CP12638" s="54">
        <v>198</v>
      </c>
      <c r="CQ12638" s="55">
        <f t="shared" si="197"/>
        <v>7.575757575757576E-2</v>
      </c>
      <c r="CR12638" s="52" t="s">
        <v>28907</v>
      </c>
    </row>
    <row r="12639" spans="81:96">
      <c r="CC12639" s="52">
        <v>12638</v>
      </c>
      <c r="CD12639" s="53" t="s">
        <v>30842</v>
      </c>
      <c r="CE12639" s="53" t="s">
        <v>30843</v>
      </c>
      <c r="CF12639" s="54">
        <v>32052</v>
      </c>
      <c r="CG12639" s="54">
        <v>3.8490000000000002</v>
      </c>
      <c r="CH12639" s="54">
        <v>4.1040000000000001</v>
      </c>
      <c r="CI12639" s="54">
        <v>0.81100000000000005</v>
      </c>
      <c r="CJ12639" s="54">
        <v>586</v>
      </c>
      <c r="CK12639" s="54">
        <v>8.6</v>
      </c>
      <c r="CL12639" s="54">
        <v>6.2880000000000005E-2</v>
      </c>
      <c r="CM12639" s="54">
        <v>1.5389999999999999</v>
      </c>
      <c r="CN12639" s="53" t="s">
        <v>44292</v>
      </c>
      <c r="CO12639" s="54">
        <v>16</v>
      </c>
      <c r="CP12639" s="54">
        <v>198</v>
      </c>
      <c r="CQ12639" s="55">
        <f t="shared" si="197"/>
        <v>8.0808080808080815E-2</v>
      </c>
      <c r="CR12639" s="52" t="s">
        <v>28907</v>
      </c>
    </row>
    <row r="12640" spans="81:96">
      <c r="CC12640" s="52">
        <v>12639</v>
      </c>
      <c r="CD12640" s="53" t="s">
        <v>37796</v>
      </c>
      <c r="CE12640" s="53" t="s">
        <v>37797</v>
      </c>
      <c r="CF12640" s="54">
        <v>24021</v>
      </c>
      <c r="CG12640" s="54">
        <v>3.8279999999999998</v>
      </c>
      <c r="CH12640" s="54">
        <v>3.6040000000000001</v>
      </c>
      <c r="CI12640" s="54">
        <v>0.71299999999999997</v>
      </c>
      <c r="CJ12640" s="54">
        <v>376</v>
      </c>
      <c r="CK12640" s="54">
        <v>9.4</v>
      </c>
      <c r="CL12640" s="54">
        <v>3.8170000000000003E-2</v>
      </c>
      <c r="CM12640" s="54">
        <v>1.1879999999999999</v>
      </c>
      <c r="CN12640" s="53" t="s">
        <v>44292</v>
      </c>
      <c r="CO12640" s="54">
        <v>17</v>
      </c>
      <c r="CP12640" s="54">
        <v>198</v>
      </c>
      <c r="CQ12640" s="55">
        <f t="shared" si="197"/>
        <v>8.5858585858585856E-2</v>
      </c>
      <c r="CR12640" s="52" t="s">
        <v>28907</v>
      </c>
    </row>
    <row r="12641" spans="81:96">
      <c r="CC12641" s="52">
        <v>12640</v>
      </c>
      <c r="CD12641" s="53" t="s">
        <v>36514</v>
      </c>
      <c r="CE12641" s="53" t="s">
        <v>36515</v>
      </c>
      <c r="CF12641" s="54">
        <v>13256</v>
      </c>
      <c r="CG12641" s="54">
        <v>3.7490000000000001</v>
      </c>
      <c r="CH12641" s="54">
        <v>3.6850000000000001</v>
      </c>
      <c r="CI12641" s="54">
        <v>0.48099999999999998</v>
      </c>
      <c r="CJ12641" s="54">
        <v>189</v>
      </c>
      <c r="CK12641" s="54">
        <v>9.8000000000000007</v>
      </c>
      <c r="CL12641" s="54">
        <v>1.908E-2</v>
      </c>
      <c r="CM12641" s="54">
        <v>1.1659999999999999</v>
      </c>
      <c r="CN12641" s="53" t="s">
        <v>44292</v>
      </c>
      <c r="CO12641" s="54">
        <v>18</v>
      </c>
      <c r="CP12641" s="54">
        <v>198</v>
      </c>
      <c r="CQ12641" s="55">
        <f t="shared" si="197"/>
        <v>9.0909090909090912E-2</v>
      </c>
      <c r="CR12641" s="52" t="s">
        <v>28907</v>
      </c>
    </row>
    <row r="12642" spans="81:96">
      <c r="CC12642" s="52">
        <v>12641</v>
      </c>
      <c r="CD12642" s="53" t="s">
        <v>44305</v>
      </c>
      <c r="CE12642" s="53" t="s">
        <v>44306</v>
      </c>
      <c r="CF12642" s="54">
        <v>9098</v>
      </c>
      <c r="CG12642" s="54">
        <v>3.7469999999999999</v>
      </c>
      <c r="CH12642" s="54">
        <v>3.4350000000000001</v>
      </c>
      <c r="CI12642" s="54">
        <v>0.55900000000000005</v>
      </c>
      <c r="CJ12642" s="54">
        <v>263</v>
      </c>
      <c r="CK12642" s="54">
        <v>6</v>
      </c>
      <c r="CL12642" s="54">
        <v>1.6590000000000001E-2</v>
      </c>
      <c r="CM12642" s="54">
        <v>0.82299999999999995</v>
      </c>
      <c r="CN12642" s="53" t="s">
        <v>44292</v>
      </c>
      <c r="CO12642" s="54">
        <v>19</v>
      </c>
      <c r="CP12642" s="54">
        <v>198</v>
      </c>
      <c r="CQ12642" s="55">
        <f t="shared" si="197"/>
        <v>9.5959595959595953E-2</v>
      </c>
      <c r="CR12642" s="52" t="s">
        <v>28907</v>
      </c>
    </row>
    <row r="12643" spans="81:96">
      <c r="CC12643" s="52">
        <v>12642</v>
      </c>
      <c r="CD12643" s="53" t="s">
        <v>32148</v>
      </c>
      <c r="CE12643" s="53" t="s">
        <v>32149</v>
      </c>
      <c r="CF12643" s="54">
        <v>29516</v>
      </c>
      <c r="CG12643" s="54">
        <v>3.7370000000000001</v>
      </c>
      <c r="CH12643" s="54">
        <v>3.573</v>
      </c>
      <c r="CI12643" s="54">
        <v>0.63400000000000001</v>
      </c>
      <c r="CJ12643" s="54">
        <v>374</v>
      </c>
      <c r="CK12643" s="54" t="s">
        <v>28918</v>
      </c>
      <c r="CL12643" s="54">
        <v>3.3059999999999999E-2</v>
      </c>
      <c r="CM12643" s="54">
        <v>1.1259999999999999</v>
      </c>
      <c r="CN12643" s="53" t="s">
        <v>44292</v>
      </c>
      <c r="CO12643" s="54">
        <v>20</v>
      </c>
      <c r="CP12643" s="54">
        <v>198</v>
      </c>
      <c r="CQ12643" s="55">
        <f t="shared" si="197"/>
        <v>0.10101010101010101</v>
      </c>
      <c r="CR12643" s="52" t="s">
        <v>28907</v>
      </c>
    </row>
    <row r="12644" spans="81:96">
      <c r="CC12644" s="52">
        <v>12643</v>
      </c>
      <c r="CD12644" s="53" t="s">
        <v>32154</v>
      </c>
      <c r="CE12644" s="53" t="s">
        <v>32155</v>
      </c>
      <c r="CF12644" s="54">
        <v>28693</v>
      </c>
      <c r="CG12644" s="54">
        <v>3.62</v>
      </c>
      <c r="CH12644" s="54">
        <v>3.4849999999999999</v>
      </c>
      <c r="CI12644" s="54">
        <v>0.69499999999999995</v>
      </c>
      <c r="CJ12644" s="54">
        <v>213</v>
      </c>
      <c r="CK12644" s="54">
        <v>9.5</v>
      </c>
      <c r="CL12644" s="54">
        <v>3.952E-2</v>
      </c>
      <c r="CM12644" s="54">
        <v>1.091</v>
      </c>
      <c r="CN12644" s="53" t="s">
        <v>44292</v>
      </c>
      <c r="CO12644" s="54">
        <v>21</v>
      </c>
      <c r="CP12644" s="54">
        <v>198</v>
      </c>
      <c r="CQ12644" s="55">
        <f t="shared" si="197"/>
        <v>0.10606060606060606</v>
      </c>
      <c r="CR12644" s="52" t="s">
        <v>28907</v>
      </c>
    </row>
    <row r="12645" spans="81:96">
      <c r="CC12645" s="52">
        <v>12644</v>
      </c>
      <c r="CD12645" s="53" t="s">
        <v>41671</v>
      </c>
      <c r="CE12645" s="53" t="s">
        <v>41672</v>
      </c>
      <c r="CF12645" s="54">
        <v>3710</v>
      </c>
      <c r="CG12645" s="54">
        <v>3.468</v>
      </c>
      <c r="CH12645" s="54">
        <v>3.1459999999999999</v>
      </c>
      <c r="CI12645" s="54">
        <v>0.57299999999999995</v>
      </c>
      <c r="CJ12645" s="54">
        <v>117</v>
      </c>
      <c r="CK12645" s="54">
        <v>5.7</v>
      </c>
      <c r="CL12645" s="54">
        <v>9.0399999999999994E-3</v>
      </c>
      <c r="CM12645" s="54">
        <v>0.94299999999999995</v>
      </c>
      <c r="CN12645" s="53" t="s">
        <v>44292</v>
      </c>
      <c r="CO12645" s="54">
        <v>22</v>
      </c>
      <c r="CP12645" s="54">
        <v>198</v>
      </c>
      <c r="CQ12645" s="55">
        <f t="shared" si="197"/>
        <v>0.1111111111111111</v>
      </c>
      <c r="CR12645" s="52" t="s">
        <v>28907</v>
      </c>
    </row>
    <row r="12646" spans="81:96">
      <c r="CC12646" s="52">
        <v>12645</v>
      </c>
      <c r="CD12646" s="53" t="s">
        <v>44292</v>
      </c>
      <c r="CE12646" s="53" t="s">
        <v>44307</v>
      </c>
      <c r="CF12646" s="54">
        <v>16508</v>
      </c>
      <c r="CG12646" s="54">
        <v>3.38</v>
      </c>
      <c r="CH12646" s="54">
        <v>3.7719999999999998</v>
      </c>
      <c r="CI12646" s="54">
        <v>0.437</v>
      </c>
      <c r="CJ12646" s="54">
        <v>302</v>
      </c>
      <c r="CK12646" s="54">
        <v>9.8000000000000007</v>
      </c>
      <c r="CL12646" s="54">
        <v>2.6020000000000001E-2</v>
      </c>
      <c r="CM12646" s="54">
        <v>1.2909999999999999</v>
      </c>
      <c r="CN12646" s="53" t="s">
        <v>44292</v>
      </c>
      <c r="CO12646" s="54">
        <v>23</v>
      </c>
      <c r="CP12646" s="54">
        <v>198</v>
      </c>
      <c r="CQ12646" s="55">
        <f t="shared" si="197"/>
        <v>0.11616161616161616</v>
      </c>
      <c r="CR12646" s="52" t="s">
        <v>28907</v>
      </c>
    </row>
    <row r="12647" spans="81:96">
      <c r="CC12647" s="52">
        <v>12646</v>
      </c>
      <c r="CD12647" s="53" t="s">
        <v>42382</v>
      </c>
      <c r="CE12647" s="53" t="s">
        <v>42383</v>
      </c>
      <c r="CF12647" s="54">
        <v>2772</v>
      </c>
      <c r="CG12647" s="54">
        <v>3.3530000000000002</v>
      </c>
      <c r="CH12647" s="54">
        <v>2.9489999999999998</v>
      </c>
      <c r="CI12647" s="54">
        <v>0.96599999999999997</v>
      </c>
      <c r="CJ12647" s="54">
        <v>87</v>
      </c>
      <c r="CK12647" s="54">
        <v>5.9</v>
      </c>
      <c r="CL12647" s="54">
        <v>7.0699999999999999E-3</v>
      </c>
      <c r="CM12647" s="54">
        <v>0.98299999999999998</v>
      </c>
      <c r="CN12647" s="53" t="s">
        <v>44292</v>
      </c>
      <c r="CO12647" s="54">
        <v>24</v>
      </c>
      <c r="CP12647" s="54">
        <v>198</v>
      </c>
      <c r="CQ12647" s="55">
        <f t="shared" si="197"/>
        <v>0.12121212121212122</v>
      </c>
      <c r="CR12647" s="52" t="s">
        <v>28907</v>
      </c>
    </row>
    <row r="12648" spans="81:96">
      <c r="CC12648" s="52">
        <v>12647</v>
      </c>
      <c r="CD12648" s="53" t="s">
        <v>41889</v>
      </c>
      <c r="CE12648" s="53" t="s">
        <v>41890</v>
      </c>
      <c r="CF12648" s="54">
        <v>18680</v>
      </c>
      <c r="CG12648" s="54">
        <v>3.3090000000000002</v>
      </c>
      <c r="CH12648" s="54">
        <v>3.4790000000000001</v>
      </c>
      <c r="CI12648" s="54">
        <v>0</v>
      </c>
      <c r="CJ12648" s="54">
        <v>0</v>
      </c>
      <c r="CK12648" s="54" t="s">
        <v>28918</v>
      </c>
      <c r="CL12648" s="54">
        <v>2.351E-2</v>
      </c>
      <c r="CM12648" s="54">
        <v>1.272</v>
      </c>
      <c r="CN12648" s="53" t="s">
        <v>44292</v>
      </c>
      <c r="CO12648" s="54">
        <v>25</v>
      </c>
      <c r="CP12648" s="54">
        <v>198</v>
      </c>
      <c r="CQ12648" s="55">
        <f t="shared" si="197"/>
        <v>0.12626262626262627</v>
      </c>
      <c r="CR12648" s="52" t="s">
        <v>28907</v>
      </c>
    </row>
    <row r="12649" spans="81:96">
      <c r="CC12649" s="52">
        <v>12648</v>
      </c>
      <c r="CD12649" s="53" t="s">
        <v>30860</v>
      </c>
      <c r="CE12649" s="53" t="s">
        <v>30861</v>
      </c>
      <c r="CF12649" s="54">
        <v>12604</v>
      </c>
      <c r="CG12649" s="54">
        <v>3.3039999999999998</v>
      </c>
      <c r="CH12649" s="54">
        <v>2.851</v>
      </c>
      <c r="CI12649" s="54">
        <v>1.081</v>
      </c>
      <c r="CJ12649" s="54">
        <v>308</v>
      </c>
      <c r="CK12649" s="54">
        <v>6.6</v>
      </c>
      <c r="CL12649" s="54">
        <v>3.3099999999999997E-2</v>
      </c>
      <c r="CM12649" s="54">
        <v>1.087</v>
      </c>
      <c r="CN12649" s="53" t="s">
        <v>44292</v>
      </c>
      <c r="CO12649" s="54">
        <v>26</v>
      </c>
      <c r="CP12649" s="54">
        <v>198</v>
      </c>
      <c r="CQ12649" s="55">
        <f t="shared" si="197"/>
        <v>0.13131313131313133</v>
      </c>
      <c r="CR12649" s="52" t="s">
        <v>28907</v>
      </c>
    </row>
    <row r="12650" spans="81:96">
      <c r="CC12650" s="52">
        <v>12649</v>
      </c>
      <c r="CD12650" s="53" t="s">
        <v>41456</v>
      </c>
      <c r="CE12650" s="53" t="s">
        <v>41457</v>
      </c>
      <c r="CF12650" s="54">
        <v>1346</v>
      </c>
      <c r="CG12650" s="54">
        <v>3.27</v>
      </c>
      <c r="CH12650" s="54">
        <v>2.7949999999999999</v>
      </c>
      <c r="CI12650" s="54">
        <v>0.24099999999999999</v>
      </c>
      <c r="CJ12650" s="54">
        <v>29</v>
      </c>
      <c r="CK12650" s="54">
        <v>5.2</v>
      </c>
      <c r="CL12650" s="54">
        <v>3.63E-3</v>
      </c>
      <c r="CM12650" s="54">
        <v>0.86899999999999999</v>
      </c>
      <c r="CN12650" s="53" t="s">
        <v>44292</v>
      </c>
      <c r="CO12650" s="54">
        <v>27</v>
      </c>
      <c r="CP12650" s="54">
        <v>198</v>
      </c>
      <c r="CQ12650" s="55">
        <f t="shared" si="197"/>
        <v>0.13636363636363635</v>
      </c>
      <c r="CR12650" s="52" t="s">
        <v>28907</v>
      </c>
    </row>
    <row r="12651" spans="81:96">
      <c r="CC12651" s="52">
        <v>12650</v>
      </c>
      <c r="CD12651" s="53" t="s">
        <v>44308</v>
      </c>
      <c r="CE12651" s="53" t="s">
        <v>44309</v>
      </c>
      <c r="CF12651" s="54">
        <v>16944</v>
      </c>
      <c r="CG12651" s="54">
        <v>3.2559999999999998</v>
      </c>
      <c r="CH12651" s="54">
        <v>3.327</v>
      </c>
      <c r="CI12651" s="54">
        <v>0.52500000000000002</v>
      </c>
      <c r="CJ12651" s="54">
        <v>442</v>
      </c>
      <c r="CK12651" s="54">
        <v>5.7</v>
      </c>
      <c r="CL12651" s="54">
        <v>3.8559999999999997E-2</v>
      </c>
      <c r="CM12651" s="54">
        <v>0.92900000000000005</v>
      </c>
      <c r="CN12651" s="53" t="s">
        <v>44292</v>
      </c>
      <c r="CO12651" s="54">
        <v>28</v>
      </c>
      <c r="CP12651" s="54">
        <v>198</v>
      </c>
      <c r="CQ12651" s="55">
        <f t="shared" si="197"/>
        <v>0.14141414141414141</v>
      </c>
      <c r="CR12651" s="52" t="s">
        <v>28907</v>
      </c>
    </row>
    <row r="12652" spans="81:96">
      <c r="CC12652" s="52">
        <v>12651</v>
      </c>
      <c r="CD12652" s="53" t="s">
        <v>41458</v>
      </c>
      <c r="CE12652" s="53" t="s">
        <v>41459</v>
      </c>
      <c r="CF12652" s="54">
        <v>8261</v>
      </c>
      <c r="CG12652" s="54">
        <v>3.2440000000000002</v>
      </c>
      <c r="CH12652" s="54">
        <v>3.0880000000000001</v>
      </c>
      <c r="CI12652" s="54">
        <v>0.51900000000000002</v>
      </c>
      <c r="CJ12652" s="54">
        <v>293</v>
      </c>
      <c r="CK12652" s="54">
        <v>6.1</v>
      </c>
      <c r="CL12652" s="54">
        <v>1.8169999999999999E-2</v>
      </c>
      <c r="CM12652" s="54">
        <v>0.89700000000000002</v>
      </c>
      <c r="CN12652" s="53" t="s">
        <v>44292</v>
      </c>
      <c r="CO12652" s="54">
        <v>29</v>
      </c>
      <c r="CP12652" s="54">
        <v>198</v>
      </c>
      <c r="CQ12652" s="55">
        <f t="shared" si="197"/>
        <v>0.14646464646464646</v>
      </c>
      <c r="CR12652" s="52" t="s">
        <v>28907</v>
      </c>
    </row>
    <row r="12653" spans="81:96">
      <c r="CC12653" s="52">
        <v>12652</v>
      </c>
      <c r="CD12653" s="53" t="s">
        <v>41891</v>
      </c>
      <c r="CE12653" s="53" t="s">
        <v>41892</v>
      </c>
      <c r="CF12653" s="54">
        <v>10542</v>
      </c>
      <c r="CG12653" s="54">
        <v>3.206</v>
      </c>
      <c r="CH12653" s="54">
        <v>3.41</v>
      </c>
      <c r="CI12653" s="54">
        <v>0.81</v>
      </c>
      <c r="CJ12653" s="54">
        <v>200</v>
      </c>
      <c r="CK12653" s="54">
        <v>7.8</v>
      </c>
      <c r="CL12653" s="54">
        <v>1.9359999999999999E-2</v>
      </c>
      <c r="CM12653" s="54">
        <v>1.097</v>
      </c>
      <c r="CN12653" s="53" t="s">
        <v>44292</v>
      </c>
      <c r="CO12653" s="54">
        <v>30</v>
      </c>
      <c r="CP12653" s="54">
        <v>198</v>
      </c>
      <c r="CQ12653" s="55">
        <f t="shared" si="197"/>
        <v>0.15151515151515152</v>
      </c>
      <c r="CR12653" s="52" t="s">
        <v>28907</v>
      </c>
    </row>
    <row r="12654" spans="81:96">
      <c r="CC12654" s="52">
        <v>12653</v>
      </c>
      <c r="CD12654" s="53" t="s">
        <v>41893</v>
      </c>
      <c r="CE12654" s="53" t="s">
        <v>41894</v>
      </c>
      <c r="CF12654" s="54">
        <v>7933</v>
      </c>
      <c r="CG12654" s="54">
        <v>3.0529999999999999</v>
      </c>
      <c r="CH12654" s="54">
        <v>2.996</v>
      </c>
      <c r="CI12654" s="54">
        <v>0.64100000000000001</v>
      </c>
      <c r="CJ12654" s="54">
        <v>418</v>
      </c>
      <c r="CK12654" s="54">
        <v>4.5</v>
      </c>
      <c r="CL12654" s="54">
        <v>2.1129999999999999E-2</v>
      </c>
      <c r="CM12654" s="54">
        <v>0.84</v>
      </c>
      <c r="CN12654" s="53" t="s">
        <v>44292</v>
      </c>
      <c r="CO12654" s="54">
        <v>31</v>
      </c>
      <c r="CP12654" s="54">
        <v>198</v>
      </c>
      <c r="CQ12654" s="55">
        <f t="shared" si="197"/>
        <v>0.15656565656565657</v>
      </c>
      <c r="CR12654" s="52" t="s">
        <v>28907</v>
      </c>
    </row>
    <row r="12655" spans="81:96">
      <c r="CC12655" s="52">
        <v>12654</v>
      </c>
      <c r="CD12655" s="53" t="s">
        <v>33449</v>
      </c>
      <c r="CE12655" s="53" t="s">
        <v>33450</v>
      </c>
      <c r="CF12655" s="54">
        <v>6536</v>
      </c>
      <c r="CG12655" s="54">
        <v>3.0449999999999999</v>
      </c>
      <c r="CH12655" s="54">
        <v>2.8130000000000002</v>
      </c>
      <c r="CI12655" s="54">
        <v>2.024</v>
      </c>
      <c r="CJ12655" s="54">
        <v>165</v>
      </c>
      <c r="CK12655" s="54">
        <v>7</v>
      </c>
      <c r="CL12655" s="54">
        <v>1.035E-2</v>
      </c>
      <c r="CM12655" s="54">
        <v>0.753</v>
      </c>
      <c r="CN12655" s="53" t="s">
        <v>44292</v>
      </c>
      <c r="CO12655" s="54">
        <v>32</v>
      </c>
      <c r="CP12655" s="54">
        <v>198</v>
      </c>
      <c r="CQ12655" s="55">
        <f t="shared" si="197"/>
        <v>0.16161616161616163</v>
      </c>
      <c r="CR12655" s="52" t="s">
        <v>28907</v>
      </c>
    </row>
    <row r="12656" spans="81:96">
      <c r="CC12656" s="52">
        <v>12655</v>
      </c>
      <c r="CD12656" s="53" t="s">
        <v>42384</v>
      </c>
      <c r="CE12656" s="53" t="s">
        <v>42385</v>
      </c>
      <c r="CF12656" s="54">
        <v>20421</v>
      </c>
      <c r="CG12656" s="54">
        <v>3.0209999999999999</v>
      </c>
      <c r="CH12656" s="54">
        <v>3.1379999999999999</v>
      </c>
      <c r="CI12656" s="54">
        <v>0.71099999999999997</v>
      </c>
      <c r="CJ12656" s="54">
        <v>422</v>
      </c>
      <c r="CK12656" s="54">
        <v>7.5</v>
      </c>
      <c r="CL12656" s="54">
        <v>3.8289999999999998E-2</v>
      </c>
      <c r="CM12656" s="54">
        <v>0.96799999999999997</v>
      </c>
      <c r="CN12656" s="53" t="s">
        <v>44292</v>
      </c>
      <c r="CO12656" s="54">
        <v>33</v>
      </c>
      <c r="CP12656" s="54">
        <v>198</v>
      </c>
      <c r="CQ12656" s="55">
        <f t="shared" si="197"/>
        <v>0.16666666666666666</v>
      </c>
      <c r="CR12656" s="52" t="s">
        <v>28907</v>
      </c>
    </row>
    <row r="12657" spans="81:96">
      <c r="CC12657" s="52">
        <v>12656</v>
      </c>
      <c r="CD12657" s="53" t="s">
        <v>41472</v>
      </c>
      <c r="CE12657" s="53" t="s">
        <v>41473</v>
      </c>
      <c r="CF12657" s="54">
        <v>5891</v>
      </c>
      <c r="CG12657" s="54">
        <v>3.0089999999999999</v>
      </c>
      <c r="CH12657" s="54">
        <v>2.9529999999999998</v>
      </c>
      <c r="CI12657" s="54">
        <v>0.42199999999999999</v>
      </c>
      <c r="CJ12657" s="54">
        <v>232</v>
      </c>
      <c r="CK12657" s="54">
        <v>6.5</v>
      </c>
      <c r="CL12657" s="54">
        <v>1.2710000000000001E-2</v>
      </c>
      <c r="CM12657" s="54">
        <v>0.91300000000000003</v>
      </c>
      <c r="CN12657" s="53" t="s">
        <v>44292</v>
      </c>
      <c r="CO12657" s="54">
        <v>34</v>
      </c>
      <c r="CP12657" s="54">
        <v>198</v>
      </c>
      <c r="CQ12657" s="55">
        <f t="shared" si="197"/>
        <v>0.17171717171717171</v>
      </c>
      <c r="CR12657" s="52" t="s">
        <v>28907</v>
      </c>
    </row>
    <row r="12658" spans="81:96">
      <c r="CC12658" s="52">
        <v>12657</v>
      </c>
      <c r="CD12658" s="53" t="s">
        <v>36526</v>
      </c>
      <c r="CE12658" s="53" t="s">
        <v>36527</v>
      </c>
      <c r="CF12658" s="54">
        <v>2928</v>
      </c>
      <c r="CG12658" s="54">
        <v>2.9940000000000002</v>
      </c>
      <c r="CH12658" s="54">
        <v>2.6160000000000001</v>
      </c>
      <c r="CI12658" s="54">
        <v>0.80900000000000005</v>
      </c>
      <c r="CJ12658" s="54">
        <v>141</v>
      </c>
      <c r="CK12658" s="54">
        <v>5.6</v>
      </c>
      <c r="CL12658" s="54">
        <v>6.2899999999999996E-3</v>
      </c>
      <c r="CM12658" s="54">
        <v>0.69699999999999995</v>
      </c>
      <c r="CN12658" s="53" t="s">
        <v>44292</v>
      </c>
      <c r="CO12658" s="54">
        <v>35</v>
      </c>
      <c r="CP12658" s="54">
        <v>198</v>
      </c>
      <c r="CQ12658" s="55">
        <f t="shared" si="197"/>
        <v>0.17676767676767677</v>
      </c>
      <c r="CR12658" s="52" t="s">
        <v>28907</v>
      </c>
    </row>
    <row r="12659" spans="81:96">
      <c r="CC12659" s="52">
        <v>12658</v>
      </c>
      <c r="CD12659" s="53" t="s">
        <v>44310</v>
      </c>
      <c r="CE12659" s="53" t="s">
        <v>44311</v>
      </c>
      <c r="CF12659" s="54">
        <v>27885</v>
      </c>
      <c r="CG12659" s="54">
        <v>2.9929999999999999</v>
      </c>
      <c r="CH12659" s="54">
        <v>3.3740000000000001</v>
      </c>
      <c r="CI12659" s="54">
        <v>0.46899999999999997</v>
      </c>
      <c r="CJ12659" s="54">
        <v>478</v>
      </c>
      <c r="CK12659" s="54" t="s">
        <v>28918</v>
      </c>
      <c r="CL12659" s="54">
        <v>3.2390000000000002E-2</v>
      </c>
      <c r="CM12659" s="54">
        <v>0.91100000000000003</v>
      </c>
      <c r="CN12659" s="53" t="s">
        <v>44292</v>
      </c>
      <c r="CO12659" s="54">
        <v>36</v>
      </c>
      <c r="CP12659" s="54">
        <v>198</v>
      </c>
      <c r="CQ12659" s="55">
        <f t="shared" si="197"/>
        <v>0.18181818181818182</v>
      </c>
      <c r="CR12659" s="52" t="s">
        <v>28907</v>
      </c>
    </row>
    <row r="12660" spans="81:96">
      <c r="CC12660" s="52">
        <v>12659</v>
      </c>
      <c r="CD12660" s="53" t="s">
        <v>29369</v>
      </c>
      <c r="CE12660" s="53" t="s">
        <v>29370</v>
      </c>
      <c r="CF12660" s="54">
        <v>1186</v>
      </c>
      <c r="CG12660" s="54">
        <v>2.99</v>
      </c>
      <c r="CH12660" s="54">
        <v>2.3199999999999998</v>
      </c>
      <c r="CI12660" s="54">
        <v>0.51200000000000001</v>
      </c>
      <c r="CJ12660" s="54">
        <v>43</v>
      </c>
      <c r="CK12660" s="54">
        <v>6.6</v>
      </c>
      <c r="CL12660" s="54">
        <v>1.98E-3</v>
      </c>
      <c r="CM12660" s="54">
        <v>0.53900000000000003</v>
      </c>
      <c r="CN12660" s="53" t="s">
        <v>44292</v>
      </c>
      <c r="CO12660" s="54">
        <v>37</v>
      </c>
      <c r="CP12660" s="54">
        <v>198</v>
      </c>
      <c r="CQ12660" s="55">
        <f t="shared" si="197"/>
        <v>0.18686868686868688</v>
      </c>
      <c r="CR12660" s="52" t="s">
        <v>28907</v>
      </c>
    </row>
    <row r="12661" spans="81:96">
      <c r="CC12661" s="52">
        <v>12660</v>
      </c>
      <c r="CD12661" s="53" t="s">
        <v>33527</v>
      </c>
      <c r="CE12661" s="53" t="s">
        <v>33528</v>
      </c>
      <c r="CF12661" s="54">
        <v>3667</v>
      </c>
      <c r="CG12661" s="54">
        <v>2.9329999999999998</v>
      </c>
      <c r="CH12661" s="54">
        <v>2.8159999999999998</v>
      </c>
      <c r="CI12661" s="54">
        <v>0.21099999999999999</v>
      </c>
      <c r="CJ12661" s="54">
        <v>384</v>
      </c>
      <c r="CK12661" s="54">
        <v>4.9000000000000004</v>
      </c>
      <c r="CL12661" s="54">
        <v>5.2599999999999999E-3</v>
      </c>
      <c r="CM12661" s="54">
        <v>0.47899999999999998</v>
      </c>
      <c r="CN12661" s="53" t="s">
        <v>44292</v>
      </c>
      <c r="CO12661" s="54">
        <v>38</v>
      </c>
      <c r="CP12661" s="54">
        <v>198</v>
      </c>
      <c r="CQ12661" s="55">
        <f t="shared" si="197"/>
        <v>0.19191919191919191</v>
      </c>
      <c r="CR12661" s="52" t="s">
        <v>28907</v>
      </c>
    </row>
    <row r="12662" spans="81:96">
      <c r="CC12662" s="52">
        <v>12661</v>
      </c>
      <c r="CD12662" s="53" t="s">
        <v>32198</v>
      </c>
      <c r="CE12662" s="53" t="s">
        <v>32199</v>
      </c>
      <c r="CF12662" s="54">
        <v>2319</v>
      </c>
      <c r="CG12662" s="54">
        <v>2.8780000000000001</v>
      </c>
      <c r="CH12662" s="54">
        <v>2.9009999999999998</v>
      </c>
      <c r="CI12662" s="54">
        <v>0.52700000000000002</v>
      </c>
      <c r="CJ12662" s="54">
        <v>300</v>
      </c>
      <c r="CK12662" s="54">
        <v>2.5</v>
      </c>
      <c r="CL12662" s="54">
        <v>1.0500000000000001E-2</v>
      </c>
      <c r="CM12662" s="54">
        <v>0.89500000000000002</v>
      </c>
      <c r="CN12662" s="53" t="s">
        <v>44292</v>
      </c>
      <c r="CO12662" s="54">
        <v>39</v>
      </c>
      <c r="CP12662" s="54">
        <v>198</v>
      </c>
      <c r="CQ12662" s="55">
        <f t="shared" si="197"/>
        <v>0.19696969696969696</v>
      </c>
      <c r="CR12662" s="52" t="s">
        <v>28907</v>
      </c>
    </row>
    <row r="12663" spans="81:96">
      <c r="CC12663" s="52">
        <v>12662</v>
      </c>
      <c r="CD12663" s="53" t="s">
        <v>36536</v>
      </c>
      <c r="CE12663" s="53" t="s">
        <v>36537</v>
      </c>
      <c r="CF12663" s="54">
        <v>8561</v>
      </c>
      <c r="CG12663" s="54">
        <v>2.798</v>
      </c>
      <c r="CH12663" s="54">
        <v>2.806</v>
      </c>
      <c r="CI12663" s="54">
        <v>0.495</v>
      </c>
      <c r="CJ12663" s="54">
        <v>287</v>
      </c>
      <c r="CK12663" s="54">
        <v>5.9</v>
      </c>
      <c r="CL12663" s="54">
        <v>2.1579999999999998E-2</v>
      </c>
      <c r="CM12663" s="54">
        <v>0.89200000000000002</v>
      </c>
      <c r="CN12663" s="53" t="s">
        <v>44292</v>
      </c>
      <c r="CO12663" s="54">
        <v>40</v>
      </c>
      <c r="CP12663" s="54">
        <v>198</v>
      </c>
      <c r="CQ12663" s="55">
        <f t="shared" si="197"/>
        <v>0.20202020202020202</v>
      </c>
      <c r="CR12663" s="52" t="s">
        <v>28907</v>
      </c>
    </row>
    <row r="12664" spans="81:96">
      <c r="CC12664" s="52">
        <v>12663</v>
      </c>
      <c r="CD12664" s="53" t="s">
        <v>40642</v>
      </c>
      <c r="CE12664" s="53" t="s">
        <v>40643</v>
      </c>
      <c r="CF12664" s="54">
        <v>1239</v>
      </c>
      <c r="CG12664" s="54">
        <v>2.774</v>
      </c>
      <c r="CH12664" s="54">
        <v>2.367</v>
      </c>
      <c r="CI12664" s="54">
        <v>0.78500000000000003</v>
      </c>
      <c r="CJ12664" s="54">
        <v>172</v>
      </c>
      <c r="CK12664" s="54">
        <v>2</v>
      </c>
      <c r="CL12664" s="54">
        <v>5.64E-3</v>
      </c>
      <c r="CM12664" s="54">
        <v>0.77200000000000002</v>
      </c>
      <c r="CN12664" s="53" t="s">
        <v>44292</v>
      </c>
      <c r="CO12664" s="54">
        <v>41</v>
      </c>
      <c r="CP12664" s="54">
        <v>198</v>
      </c>
      <c r="CQ12664" s="55">
        <f t="shared" si="197"/>
        <v>0.20707070707070707</v>
      </c>
      <c r="CR12664" s="52" t="s">
        <v>28907</v>
      </c>
    </row>
    <row r="12665" spans="81:96">
      <c r="CC12665" s="52">
        <v>12664</v>
      </c>
      <c r="CD12665" s="53" t="s">
        <v>41901</v>
      </c>
      <c r="CE12665" s="53" t="s">
        <v>41902</v>
      </c>
      <c r="CF12665" s="54">
        <v>33247</v>
      </c>
      <c r="CG12665" s="54">
        <v>2.7650000000000001</v>
      </c>
      <c r="CH12665" s="54">
        <v>3.3660000000000001</v>
      </c>
      <c r="CI12665" s="54">
        <v>0.99299999999999999</v>
      </c>
      <c r="CJ12665" s="54">
        <v>423</v>
      </c>
      <c r="CK12665" s="54" t="s">
        <v>28918</v>
      </c>
      <c r="CL12665" s="54">
        <v>3.8010000000000002E-2</v>
      </c>
      <c r="CM12665" s="54">
        <v>1.1180000000000001</v>
      </c>
      <c r="CN12665" s="53" t="s">
        <v>44292</v>
      </c>
      <c r="CO12665" s="54">
        <v>42</v>
      </c>
      <c r="CP12665" s="54">
        <v>198</v>
      </c>
      <c r="CQ12665" s="55">
        <f t="shared" si="197"/>
        <v>0.21212121212121213</v>
      </c>
      <c r="CR12665" s="52" t="s">
        <v>28907</v>
      </c>
    </row>
    <row r="12666" spans="81:96">
      <c r="CC12666" s="52">
        <v>12665</v>
      </c>
      <c r="CD12666" s="53" t="s">
        <v>31158</v>
      </c>
      <c r="CE12666" s="53" t="s">
        <v>31159</v>
      </c>
      <c r="CF12666" s="54">
        <v>4207</v>
      </c>
      <c r="CG12666" s="54">
        <v>2.7450000000000001</v>
      </c>
      <c r="CH12666" s="54">
        <v>3.4249999999999998</v>
      </c>
      <c r="CI12666" s="54">
        <v>0.46300000000000002</v>
      </c>
      <c r="CJ12666" s="54">
        <v>95</v>
      </c>
      <c r="CK12666" s="54">
        <v>6.9</v>
      </c>
      <c r="CL12666" s="54">
        <v>7.0600000000000003E-3</v>
      </c>
      <c r="CM12666" s="54">
        <v>0.96399999999999997</v>
      </c>
      <c r="CN12666" s="53" t="s">
        <v>44292</v>
      </c>
      <c r="CO12666" s="54">
        <v>43</v>
      </c>
      <c r="CP12666" s="54">
        <v>198</v>
      </c>
      <c r="CQ12666" s="55">
        <f t="shared" si="197"/>
        <v>0.21717171717171718</v>
      </c>
      <c r="CR12666" s="52" t="s">
        <v>28907</v>
      </c>
    </row>
    <row r="12667" spans="81:96">
      <c r="CC12667" s="52">
        <v>12666</v>
      </c>
      <c r="CD12667" s="53" t="s">
        <v>33451</v>
      </c>
      <c r="CE12667" s="53" t="s">
        <v>33452</v>
      </c>
      <c r="CF12667" s="54">
        <v>2978</v>
      </c>
      <c r="CG12667" s="54">
        <v>2.7360000000000002</v>
      </c>
      <c r="CH12667" s="54">
        <v>2.746</v>
      </c>
      <c r="CI12667" s="54">
        <v>0.47899999999999998</v>
      </c>
      <c r="CJ12667" s="54">
        <v>390</v>
      </c>
      <c r="CK12667" s="54">
        <v>2.2000000000000002</v>
      </c>
      <c r="CL12667" s="54">
        <v>1.3299999999999999E-2</v>
      </c>
      <c r="CM12667" s="54">
        <v>0.83</v>
      </c>
      <c r="CN12667" s="53" t="s">
        <v>44292</v>
      </c>
      <c r="CO12667" s="54">
        <v>44</v>
      </c>
      <c r="CP12667" s="54">
        <v>198</v>
      </c>
      <c r="CQ12667" s="55">
        <f t="shared" si="197"/>
        <v>0.22222222222222221</v>
      </c>
      <c r="CR12667" s="52" t="s">
        <v>28907</v>
      </c>
    </row>
    <row r="12668" spans="81:96">
      <c r="CC12668" s="52">
        <v>12667</v>
      </c>
      <c r="CD12668" s="53" t="s">
        <v>41685</v>
      </c>
      <c r="CE12668" s="53" t="s">
        <v>41686</v>
      </c>
      <c r="CF12668" s="54">
        <v>10699</v>
      </c>
      <c r="CG12668" s="54">
        <v>2.722</v>
      </c>
      <c r="CH12668" s="54">
        <v>2.8029999999999999</v>
      </c>
      <c r="CI12668" s="54">
        <v>0.55200000000000005</v>
      </c>
      <c r="CJ12668" s="54">
        <v>277</v>
      </c>
      <c r="CK12668" s="54">
        <v>7.2</v>
      </c>
      <c r="CL12668" s="54">
        <v>1.7729999999999999E-2</v>
      </c>
      <c r="CM12668" s="54">
        <v>0.74399999999999999</v>
      </c>
      <c r="CN12668" s="53" t="s">
        <v>44292</v>
      </c>
      <c r="CO12668" s="54">
        <v>45</v>
      </c>
      <c r="CP12668" s="54">
        <v>198</v>
      </c>
      <c r="CQ12668" s="55">
        <f t="shared" si="197"/>
        <v>0.22727272727272727</v>
      </c>
      <c r="CR12668" s="52" t="s">
        <v>28907</v>
      </c>
    </row>
    <row r="12669" spans="81:96">
      <c r="CC12669" s="52">
        <v>12668</v>
      </c>
      <c r="CD12669" s="53" t="s">
        <v>36540</v>
      </c>
      <c r="CE12669" s="53" t="s">
        <v>36541</v>
      </c>
      <c r="CF12669" s="54">
        <v>2535</v>
      </c>
      <c r="CG12669" s="54">
        <v>2.6749999999999998</v>
      </c>
      <c r="CH12669" s="54">
        <v>3.0179999999999998</v>
      </c>
      <c r="CI12669" s="54">
        <v>0.60599999999999998</v>
      </c>
      <c r="CJ12669" s="54">
        <v>142</v>
      </c>
      <c r="CK12669" s="54">
        <v>4.3</v>
      </c>
      <c r="CL12669" s="54">
        <v>8.3899999999999999E-3</v>
      </c>
      <c r="CM12669" s="54">
        <v>0.93400000000000005</v>
      </c>
      <c r="CN12669" s="53" t="s">
        <v>44292</v>
      </c>
      <c r="CO12669" s="54">
        <v>46</v>
      </c>
      <c r="CP12669" s="54">
        <v>198</v>
      </c>
      <c r="CQ12669" s="55">
        <f t="shared" si="197"/>
        <v>0.23232323232323232</v>
      </c>
      <c r="CR12669" s="52" t="s">
        <v>28907</v>
      </c>
    </row>
    <row r="12670" spans="81:96">
      <c r="CC12670" s="52">
        <v>12669</v>
      </c>
      <c r="CD12670" s="53" t="s">
        <v>44312</v>
      </c>
      <c r="CE12670" s="53" t="s">
        <v>44313</v>
      </c>
      <c r="CF12670" s="54">
        <v>13804</v>
      </c>
      <c r="CG12670" s="54">
        <v>2.6419999999999999</v>
      </c>
      <c r="CH12670" s="54">
        <v>2.839</v>
      </c>
      <c r="CI12670" s="54">
        <v>0.53800000000000003</v>
      </c>
      <c r="CJ12670" s="54">
        <v>424</v>
      </c>
      <c r="CK12670" s="54">
        <v>7.1</v>
      </c>
      <c r="CL12670" s="54">
        <v>2.6919999999999999E-2</v>
      </c>
      <c r="CM12670" s="54">
        <v>0.88700000000000001</v>
      </c>
      <c r="CN12670" s="53" t="s">
        <v>44292</v>
      </c>
      <c r="CO12670" s="54">
        <v>47</v>
      </c>
      <c r="CP12670" s="54">
        <v>198</v>
      </c>
      <c r="CQ12670" s="55">
        <f t="shared" si="197"/>
        <v>0.23737373737373738</v>
      </c>
      <c r="CR12670" s="52" t="s">
        <v>28907</v>
      </c>
    </row>
    <row r="12671" spans="81:96">
      <c r="CC12671" s="52">
        <v>12670</v>
      </c>
      <c r="CD12671" s="53" t="s">
        <v>42005</v>
      </c>
      <c r="CE12671" s="53" t="s">
        <v>42006</v>
      </c>
      <c r="CF12671" s="54">
        <v>8217</v>
      </c>
      <c r="CG12671" s="54">
        <v>2.641</v>
      </c>
      <c r="CH12671" s="54">
        <v>2.7320000000000002</v>
      </c>
      <c r="CI12671" s="54">
        <v>0.64400000000000002</v>
      </c>
      <c r="CJ12671" s="54">
        <v>292</v>
      </c>
      <c r="CK12671" s="54">
        <v>6.7</v>
      </c>
      <c r="CL12671" s="54">
        <v>1.6840000000000001E-2</v>
      </c>
      <c r="CM12671" s="54">
        <v>0.81299999999999994</v>
      </c>
      <c r="CN12671" s="53" t="s">
        <v>44292</v>
      </c>
      <c r="CO12671" s="54">
        <v>48</v>
      </c>
      <c r="CP12671" s="54">
        <v>198</v>
      </c>
      <c r="CQ12671" s="55">
        <f t="shared" si="197"/>
        <v>0.24242424242424243</v>
      </c>
      <c r="CR12671" s="52" t="s">
        <v>28907</v>
      </c>
    </row>
    <row r="12672" spans="81:96">
      <c r="CC12672" s="52">
        <v>12671</v>
      </c>
      <c r="CD12672" s="53" t="s">
        <v>44314</v>
      </c>
      <c r="CE12672" s="53" t="s">
        <v>44315</v>
      </c>
      <c r="CF12672" s="54">
        <v>4859</v>
      </c>
      <c r="CG12672" s="54">
        <v>2.6190000000000002</v>
      </c>
      <c r="CH12672" s="54">
        <v>3.0659999999999998</v>
      </c>
      <c r="CI12672" s="54">
        <v>0.38</v>
      </c>
      <c r="CJ12672" s="54">
        <v>92</v>
      </c>
      <c r="CK12672" s="54">
        <v>8.5</v>
      </c>
      <c r="CL12672" s="54">
        <v>6.45E-3</v>
      </c>
      <c r="CM12672" s="54">
        <v>0.78400000000000003</v>
      </c>
      <c r="CN12672" s="53" t="s">
        <v>44292</v>
      </c>
      <c r="CO12672" s="54">
        <v>49</v>
      </c>
      <c r="CP12672" s="54">
        <v>198</v>
      </c>
      <c r="CQ12672" s="55">
        <f t="shared" si="197"/>
        <v>0.24747474747474749</v>
      </c>
      <c r="CR12672" s="52" t="s">
        <v>28907</v>
      </c>
    </row>
    <row r="12673" spans="81:96">
      <c r="CC12673" s="52">
        <v>12672</v>
      </c>
      <c r="CD12673" s="53" t="s">
        <v>44316</v>
      </c>
      <c r="CE12673" s="53" t="s">
        <v>44317</v>
      </c>
      <c r="CF12673" s="54">
        <v>3833</v>
      </c>
      <c r="CG12673" s="54">
        <v>2.5990000000000002</v>
      </c>
      <c r="CH12673" s="54">
        <v>2.7389999999999999</v>
      </c>
      <c r="CI12673" s="54">
        <v>0.84099999999999997</v>
      </c>
      <c r="CJ12673" s="54">
        <v>145</v>
      </c>
      <c r="CK12673" s="54">
        <v>5.5</v>
      </c>
      <c r="CL12673" s="54">
        <v>9.9299999999999996E-3</v>
      </c>
      <c r="CM12673" s="54">
        <v>0.87</v>
      </c>
      <c r="CN12673" s="53" t="s">
        <v>44292</v>
      </c>
      <c r="CO12673" s="54">
        <v>50</v>
      </c>
      <c r="CP12673" s="54">
        <v>198</v>
      </c>
      <c r="CQ12673" s="55">
        <f t="shared" si="197"/>
        <v>0.25252525252525254</v>
      </c>
      <c r="CR12673" s="52" t="s">
        <v>28921</v>
      </c>
    </row>
    <row r="12674" spans="81:96">
      <c r="CC12674" s="52">
        <v>12673</v>
      </c>
      <c r="CD12674" s="53" t="s">
        <v>41905</v>
      </c>
      <c r="CE12674" s="53" t="s">
        <v>41906</v>
      </c>
      <c r="CF12674" s="54">
        <v>3526</v>
      </c>
      <c r="CG12674" s="54">
        <v>2.5270000000000001</v>
      </c>
      <c r="CH12674" s="54">
        <v>3.2749999999999999</v>
      </c>
      <c r="CI12674" s="54">
        <v>0.222</v>
      </c>
      <c r="CJ12674" s="54">
        <v>81</v>
      </c>
      <c r="CK12674" s="54">
        <v>7.2</v>
      </c>
      <c r="CL12674" s="54">
        <v>8.6400000000000001E-3</v>
      </c>
      <c r="CM12674" s="54">
        <v>1.2769999999999999</v>
      </c>
      <c r="CN12674" s="53" t="s">
        <v>44292</v>
      </c>
      <c r="CO12674" s="54">
        <v>51</v>
      </c>
      <c r="CP12674" s="54">
        <v>198</v>
      </c>
      <c r="CQ12674" s="55">
        <f t="shared" ref="CQ12674:CQ12737" si="198">CO12674/CP12674</f>
        <v>0.25757575757575757</v>
      </c>
      <c r="CR12674" s="52" t="s">
        <v>28921</v>
      </c>
    </row>
    <row r="12675" spans="81:96">
      <c r="CC12675" s="52">
        <v>12674</v>
      </c>
      <c r="CD12675" s="53" t="s">
        <v>42404</v>
      </c>
      <c r="CE12675" s="53" t="s">
        <v>42405</v>
      </c>
      <c r="CF12675" s="54">
        <v>6832</v>
      </c>
      <c r="CG12675" s="54">
        <v>2.4900000000000002</v>
      </c>
      <c r="CH12675" s="54">
        <v>2.976</v>
      </c>
      <c r="CI12675" s="54">
        <v>0.65400000000000003</v>
      </c>
      <c r="CJ12675" s="54">
        <v>162</v>
      </c>
      <c r="CK12675" s="54">
        <v>6.6</v>
      </c>
      <c r="CL12675" s="54">
        <v>1.721E-2</v>
      </c>
      <c r="CM12675" s="54">
        <v>1.0720000000000001</v>
      </c>
      <c r="CN12675" s="53" t="s">
        <v>44292</v>
      </c>
      <c r="CO12675" s="54">
        <v>52</v>
      </c>
      <c r="CP12675" s="54">
        <v>198</v>
      </c>
      <c r="CQ12675" s="55">
        <f t="shared" si="198"/>
        <v>0.26262626262626265</v>
      </c>
      <c r="CR12675" s="52" t="s">
        <v>28921</v>
      </c>
    </row>
    <row r="12676" spans="81:96">
      <c r="CC12676" s="52">
        <v>12675</v>
      </c>
      <c r="CD12676" s="53" t="s">
        <v>34602</v>
      </c>
      <c r="CE12676" s="53" t="s">
        <v>34603</v>
      </c>
      <c r="CF12676" s="54">
        <v>2815</v>
      </c>
      <c r="CG12676" s="54">
        <v>2.4889999999999999</v>
      </c>
      <c r="CH12676" s="54">
        <v>2.5459999999999998</v>
      </c>
      <c r="CI12676" s="54">
        <v>0.51200000000000001</v>
      </c>
      <c r="CJ12676" s="54">
        <v>240</v>
      </c>
      <c r="CK12676" s="54">
        <v>4.3</v>
      </c>
      <c r="CL12676" s="54">
        <v>6.13E-3</v>
      </c>
      <c r="CM12676" s="54">
        <v>0.53600000000000003</v>
      </c>
      <c r="CN12676" s="53" t="s">
        <v>44292</v>
      </c>
      <c r="CO12676" s="54">
        <v>53</v>
      </c>
      <c r="CP12676" s="54">
        <v>198</v>
      </c>
      <c r="CQ12676" s="55">
        <f t="shared" si="198"/>
        <v>0.26767676767676768</v>
      </c>
      <c r="CR12676" s="52" t="s">
        <v>28921</v>
      </c>
    </row>
    <row r="12677" spans="81:96">
      <c r="CC12677" s="52">
        <v>12676</v>
      </c>
      <c r="CD12677" s="53" t="s">
        <v>44318</v>
      </c>
      <c r="CE12677" s="53" t="s">
        <v>44319</v>
      </c>
      <c r="CF12677" s="54">
        <v>1066</v>
      </c>
      <c r="CG12677" s="54">
        <v>2.4740000000000002</v>
      </c>
      <c r="CH12677" s="54">
        <v>1.526</v>
      </c>
      <c r="CI12677" s="54">
        <v>0.105</v>
      </c>
      <c r="CJ12677" s="54">
        <v>19</v>
      </c>
      <c r="CK12677" s="54">
        <v>7.3</v>
      </c>
      <c r="CL12677" s="54">
        <v>1.91E-3</v>
      </c>
      <c r="CM12677" s="54">
        <v>0.44</v>
      </c>
      <c r="CN12677" s="53" t="s">
        <v>44292</v>
      </c>
      <c r="CO12677" s="54">
        <v>54</v>
      </c>
      <c r="CP12677" s="54">
        <v>198</v>
      </c>
      <c r="CQ12677" s="55">
        <f t="shared" si="198"/>
        <v>0.27272727272727271</v>
      </c>
      <c r="CR12677" s="52" t="s">
        <v>28921</v>
      </c>
    </row>
    <row r="12678" spans="81:96">
      <c r="CC12678" s="52">
        <v>12677</v>
      </c>
      <c r="CD12678" s="53" t="s">
        <v>36546</v>
      </c>
      <c r="CE12678" s="53" t="s">
        <v>36547</v>
      </c>
      <c r="CF12678" s="54">
        <v>4565</v>
      </c>
      <c r="CG12678" s="54">
        <v>2.4489999999999998</v>
      </c>
      <c r="CH12678" s="54">
        <v>2.5870000000000002</v>
      </c>
      <c r="CI12678" s="54">
        <v>0.33300000000000002</v>
      </c>
      <c r="CJ12678" s="54">
        <v>183</v>
      </c>
      <c r="CK12678" s="54">
        <v>5.6</v>
      </c>
      <c r="CL12678" s="54">
        <v>1.1259999999999999E-2</v>
      </c>
      <c r="CM12678" s="54">
        <v>0.76100000000000001</v>
      </c>
      <c r="CN12678" s="53" t="s">
        <v>44292</v>
      </c>
      <c r="CO12678" s="54">
        <v>55</v>
      </c>
      <c r="CP12678" s="54">
        <v>198</v>
      </c>
      <c r="CQ12678" s="55">
        <f t="shared" si="198"/>
        <v>0.27777777777777779</v>
      </c>
      <c r="CR12678" s="52" t="s">
        <v>28921</v>
      </c>
    </row>
    <row r="12679" spans="81:96">
      <c r="CC12679" s="52">
        <v>12678</v>
      </c>
      <c r="CD12679" s="53" t="s">
        <v>32246</v>
      </c>
      <c r="CE12679" s="53" t="s">
        <v>32247</v>
      </c>
      <c r="CF12679" s="54">
        <v>4312</v>
      </c>
      <c r="CG12679" s="54">
        <v>2.383</v>
      </c>
      <c r="CH12679" s="54">
        <v>2.5510000000000002</v>
      </c>
      <c r="CI12679" s="54">
        <v>0.33600000000000002</v>
      </c>
      <c r="CJ12679" s="54">
        <v>232</v>
      </c>
      <c r="CK12679" s="54">
        <v>5.0999999999999996</v>
      </c>
      <c r="CL12679" s="54">
        <v>1.3220000000000001E-2</v>
      </c>
      <c r="CM12679" s="54">
        <v>0.85799999999999998</v>
      </c>
      <c r="CN12679" s="53" t="s">
        <v>44292</v>
      </c>
      <c r="CO12679" s="54">
        <v>56</v>
      </c>
      <c r="CP12679" s="54">
        <v>198</v>
      </c>
      <c r="CQ12679" s="55">
        <f t="shared" si="198"/>
        <v>0.28282828282828282</v>
      </c>
      <c r="CR12679" s="52" t="s">
        <v>28921</v>
      </c>
    </row>
    <row r="12680" spans="81:96">
      <c r="CC12680" s="52">
        <v>12679</v>
      </c>
      <c r="CD12680" s="53" t="s">
        <v>36556</v>
      </c>
      <c r="CE12680" s="53" t="s">
        <v>36557</v>
      </c>
      <c r="CF12680" s="54">
        <v>4930</v>
      </c>
      <c r="CG12680" s="54">
        <v>2.351</v>
      </c>
      <c r="CH12680" s="54">
        <v>2.3559999999999999</v>
      </c>
      <c r="CI12680" s="54">
        <v>0.73799999999999999</v>
      </c>
      <c r="CJ12680" s="54">
        <v>187</v>
      </c>
      <c r="CK12680" s="54">
        <v>4.0999999999999996</v>
      </c>
      <c r="CL12680" s="54">
        <v>1.5990000000000001E-2</v>
      </c>
      <c r="CM12680" s="54">
        <v>0.73299999999999998</v>
      </c>
      <c r="CN12680" s="53" t="s">
        <v>44292</v>
      </c>
      <c r="CO12680" s="54">
        <v>57</v>
      </c>
      <c r="CP12680" s="54">
        <v>198</v>
      </c>
      <c r="CQ12680" s="55">
        <f t="shared" si="198"/>
        <v>0.2878787878787879</v>
      </c>
      <c r="CR12680" s="52" t="s">
        <v>28921</v>
      </c>
    </row>
    <row r="12681" spans="81:96">
      <c r="CC12681" s="52">
        <v>12680</v>
      </c>
      <c r="CD12681" s="53" t="s">
        <v>42007</v>
      </c>
      <c r="CE12681" s="53" t="s">
        <v>42008</v>
      </c>
      <c r="CF12681" s="54">
        <v>8817</v>
      </c>
      <c r="CG12681" s="54">
        <v>2.327</v>
      </c>
      <c r="CH12681" s="54">
        <v>2.3050000000000002</v>
      </c>
      <c r="CI12681" s="54"/>
      <c r="CJ12681" s="54">
        <v>0</v>
      </c>
      <c r="CK12681" s="54" t="s">
        <v>28918</v>
      </c>
      <c r="CL12681" s="54">
        <v>8.5500000000000003E-3</v>
      </c>
      <c r="CM12681" s="54">
        <v>0.79</v>
      </c>
      <c r="CN12681" s="53" t="s">
        <v>44292</v>
      </c>
      <c r="CO12681" s="54">
        <v>58</v>
      </c>
      <c r="CP12681" s="54">
        <v>198</v>
      </c>
      <c r="CQ12681" s="55">
        <f t="shared" si="198"/>
        <v>0.29292929292929293</v>
      </c>
      <c r="CR12681" s="52" t="s">
        <v>28921</v>
      </c>
    </row>
    <row r="12682" spans="81:96">
      <c r="CC12682" s="52">
        <v>12681</v>
      </c>
      <c r="CD12682" s="53" t="s">
        <v>44320</v>
      </c>
      <c r="CE12682" s="53" t="s">
        <v>44321</v>
      </c>
      <c r="CF12682" s="54">
        <v>15122</v>
      </c>
      <c r="CG12682" s="54">
        <v>2.2909999999999999</v>
      </c>
      <c r="CH12682" s="54">
        <v>2.7440000000000002</v>
      </c>
      <c r="CI12682" s="54">
        <v>0.438</v>
      </c>
      <c r="CJ12682" s="54">
        <v>306</v>
      </c>
      <c r="CK12682" s="54" t="s">
        <v>28918</v>
      </c>
      <c r="CL12682" s="54">
        <v>2.095E-2</v>
      </c>
      <c r="CM12682" s="54">
        <v>0.95899999999999996</v>
      </c>
      <c r="CN12682" s="53" t="s">
        <v>44292</v>
      </c>
      <c r="CO12682" s="54">
        <v>59</v>
      </c>
      <c r="CP12682" s="54">
        <v>198</v>
      </c>
      <c r="CQ12682" s="55">
        <f t="shared" si="198"/>
        <v>0.29797979797979796</v>
      </c>
      <c r="CR12682" s="52" t="s">
        <v>28921</v>
      </c>
    </row>
    <row r="12683" spans="81:96">
      <c r="CC12683" s="52">
        <v>12682</v>
      </c>
      <c r="CD12683" s="53" t="s">
        <v>41909</v>
      </c>
      <c r="CE12683" s="53" t="s">
        <v>44091</v>
      </c>
      <c r="CF12683" s="54">
        <v>7578</v>
      </c>
      <c r="CG12683" s="54">
        <v>2.2890000000000001</v>
      </c>
      <c r="CH12683" s="54">
        <v>2.74</v>
      </c>
      <c r="CI12683" s="54">
        <v>0.32300000000000001</v>
      </c>
      <c r="CJ12683" s="54">
        <v>300</v>
      </c>
      <c r="CK12683" s="54">
        <v>7.1</v>
      </c>
      <c r="CL12683" s="54">
        <v>1.511E-2</v>
      </c>
      <c r="CM12683" s="54">
        <v>0.84199999999999997</v>
      </c>
      <c r="CN12683" s="53" t="s">
        <v>44292</v>
      </c>
      <c r="CO12683" s="54">
        <v>60</v>
      </c>
      <c r="CP12683" s="54">
        <v>198</v>
      </c>
      <c r="CQ12683" s="55">
        <f t="shared" si="198"/>
        <v>0.30303030303030304</v>
      </c>
      <c r="CR12683" s="52" t="s">
        <v>28921</v>
      </c>
    </row>
    <row r="12684" spans="81:96">
      <c r="CC12684" s="52">
        <v>12683</v>
      </c>
      <c r="CD12684" s="53" t="s">
        <v>42273</v>
      </c>
      <c r="CE12684" s="53" t="s">
        <v>42274</v>
      </c>
      <c r="CF12684" s="54">
        <v>999</v>
      </c>
      <c r="CG12684" s="54">
        <v>2.2160000000000002</v>
      </c>
      <c r="CH12684" s="54">
        <v>2.468</v>
      </c>
      <c r="CI12684" s="54">
        <v>0.23699999999999999</v>
      </c>
      <c r="CJ12684" s="54">
        <v>59</v>
      </c>
      <c r="CK12684" s="54">
        <v>6.2</v>
      </c>
      <c r="CL12684" s="54">
        <v>2.5899999999999999E-3</v>
      </c>
      <c r="CM12684" s="54">
        <v>0.85799999999999998</v>
      </c>
      <c r="CN12684" s="53" t="s">
        <v>44292</v>
      </c>
      <c r="CO12684" s="54">
        <v>61</v>
      </c>
      <c r="CP12684" s="54">
        <v>198</v>
      </c>
      <c r="CQ12684" s="55">
        <f t="shared" si="198"/>
        <v>0.30808080808080807</v>
      </c>
      <c r="CR12684" s="52" t="s">
        <v>28921</v>
      </c>
    </row>
    <row r="12685" spans="81:96">
      <c r="CC12685" s="52">
        <v>12684</v>
      </c>
      <c r="CD12685" s="53" t="s">
        <v>44322</v>
      </c>
      <c r="CE12685" s="53" t="s">
        <v>44323</v>
      </c>
      <c r="CF12685" s="54">
        <v>3097</v>
      </c>
      <c r="CG12685" s="54">
        <v>2.1909999999999998</v>
      </c>
      <c r="CH12685" s="54">
        <v>2.2000000000000002</v>
      </c>
      <c r="CI12685" s="54">
        <v>0.49099999999999999</v>
      </c>
      <c r="CJ12685" s="54">
        <v>106</v>
      </c>
      <c r="CK12685" s="54">
        <v>5.8</v>
      </c>
      <c r="CL12685" s="54">
        <v>7.4200000000000004E-3</v>
      </c>
      <c r="CM12685" s="54">
        <v>0.66300000000000003</v>
      </c>
      <c r="CN12685" s="53" t="s">
        <v>44292</v>
      </c>
      <c r="CO12685" s="54">
        <v>62</v>
      </c>
      <c r="CP12685" s="54">
        <v>198</v>
      </c>
      <c r="CQ12685" s="55">
        <f t="shared" si="198"/>
        <v>0.31313131313131315</v>
      </c>
      <c r="CR12685" s="52" t="s">
        <v>28921</v>
      </c>
    </row>
    <row r="12686" spans="81:96">
      <c r="CC12686" s="52">
        <v>12685</v>
      </c>
      <c r="CD12686" s="53" t="s">
        <v>32274</v>
      </c>
      <c r="CE12686" s="53" t="s">
        <v>32275</v>
      </c>
      <c r="CF12686" s="54">
        <v>1540</v>
      </c>
      <c r="CG12686" s="54">
        <v>2.1760000000000002</v>
      </c>
      <c r="CH12686" s="54">
        <v>2.2240000000000002</v>
      </c>
      <c r="CI12686" s="54">
        <v>0.41699999999999998</v>
      </c>
      <c r="CJ12686" s="54">
        <v>72</v>
      </c>
      <c r="CK12686" s="54">
        <v>6.9</v>
      </c>
      <c r="CL12686" s="54">
        <v>3.3700000000000002E-3</v>
      </c>
      <c r="CM12686" s="54">
        <v>0.71</v>
      </c>
      <c r="CN12686" s="53" t="s">
        <v>44292</v>
      </c>
      <c r="CO12686" s="54">
        <v>63</v>
      </c>
      <c r="CP12686" s="54">
        <v>198</v>
      </c>
      <c r="CQ12686" s="55">
        <f t="shared" si="198"/>
        <v>0.31818181818181818</v>
      </c>
      <c r="CR12686" s="52" t="s">
        <v>28921</v>
      </c>
    </row>
    <row r="12687" spans="81:96">
      <c r="CC12687" s="52">
        <v>12686</v>
      </c>
      <c r="CD12687" s="53" t="s">
        <v>44324</v>
      </c>
      <c r="CE12687" s="53" t="s">
        <v>44325</v>
      </c>
      <c r="CF12687" s="54">
        <v>897</v>
      </c>
      <c r="CG12687" s="54">
        <v>2.1749999999999998</v>
      </c>
      <c r="CH12687" s="54">
        <v>2.1059999999999999</v>
      </c>
      <c r="CI12687" s="54">
        <v>0.54100000000000004</v>
      </c>
      <c r="CJ12687" s="54">
        <v>37</v>
      </c>
      <c r="CK12687" s="54">
        <v>4.2</v>
      </c>
      <c r="CL12687" s="54">
        <v>2.97E-3</v>
      </c>
      <c r="CM12687" s="54">
        <v>0.68300000000000005</v>
      </c>
      <c r="CN12687" s="53" t="s">
        <v>44292</v>
      </c>
      <c r="CO12687" s="54">
        <v>64</v>
      </c>
      <c r="CP12687" s="54">
        <v>198</v>
      </c>
      <c r="CQ12687" s="55">
        <f t="shared" si="198"/>
        <v>0.32323232323232326</v>
      </c>
      <c r="CR12687" s="52" t="s">
        <v>28921</v>
      </c>
    </row>
    <row r="12688" spans="81:96">
      <c r="CC12688" s="52">
        <v>12687</v>
      </c>
      <c r="CD12688" s="53" t="s">
        <v>36566</v>
      </c>
      <c r="CE12688" s="53" t="s">
        <v>36567</v>
      </c>
      <c r="CF12688" s="54">
        <v>1748</v>
      </c>
      <c r="CG12688" s="54">
        <v>2.1619999999999999</v>
      </c>
      <c r="CH12688" s="54">
        <v>1.9730000000000001</v>
      </c>
      <c r="CI12688" s="54">
        <v>0.16400000000000001</v>
      </c>
      <c r="CJ12688" s="54">
        <v>61</v>
      </c>
      <c r="CK12688" s="54">
        <v>7.5</v>
      </c>
      <c r="CL12688" s="54">
        <v>3.2499999999999999E-3</v>
      </c>
      <c r="CM12688" s="54">
        <v>0.623</v>
      </c>
      <c r="CN12688" s="53" t="s">
        <v>44292</v>
      </c>
      <c r="CO12688" s="54">
        <v>65</v>
      </c>
      <c r="CP12688" s="54">
        <v>198</v>
      </c>
      <c r="CQ12688" s="55">
        <f t="shared" si="198"/>
        <v>0.32828282828282829</v>
      </c>
      <c r="CR12688" s="52" t="s">
        <v>28921</v>
      </c>
    </row>
    <row r="12689" spans="81:96">
      <c r="CC12689" s="52">
        <v>12688</v>
      </c>
      <c r="CD12689" s="53" t="s">
        <v>33714</v>
      </c>
      <c r="CE12689" s="53" t="s">
        <v>33715</v>
      </c>
      <c r="CF12689" s="54">
        <v>1262</v>
      </c>
      <c r="CG12689" s="54">
        <v>2.15</v>
      </c>
      <c r="CH12689" s="54">
        <v>1.9770000000000001</v>
      </c>
      <c r="CI12689" s="54">
        <v>0.42499999999999999</v>
      </c>
      <c r="CJ12689" s="54">
        <v>113</v>
      </c>
      <c r="CK12689" s="54">
        <v>4.4000000000000004</v>
      </c>
      <c r="CL12689" s="54">
        <v>3.16E-3</v>
      </c>
      <c r="CM12689" s="54">
        <v>0.51700000000000002</v>
      </c>
      <c r="CN12689" s="53" t="s">
        <v>44292</v>
      </c>
      <c r="CO12689" s="54">
        <v>66</v>
      </c>
      <c r="CP12689" s="54">
        <v>198</v>
      </c>
      <c r="CQ12689" s="55">
        <f t="shared" si="198"/>
        <v>0.33333333333333331</v>
      </c>
      <c r="CR12689" s="52" t="s">
        <v>28921</v>
      </c>
    </row>
    <row r="12690" spans="81:96">
      <c r="CC12690" s="52">
        <v>12689</v>
      </c>
      <c r="CD12690" s="53" t="s">
        <v>33461</v>
      </c>
      <c r="CE12690" s="53" t="s">
        <v>33462</v>
      </c>
      <c r="CF12690" s="54">
        <v>9041</v>
      </c>
      <c r="CG12690" s="54">
        <v>2.137</v>
      </c>
      <c r="CH12690" s="54">
        <v>2.4849999999999999</v>
      </c>
      <c r="CI12690" s="54">
        <v>0.40400000000000003</v>
      </c>
      <c r="CJ12690" s="54">
        <v>396</v>
      </c>
      <c r="CK12690" s="54">
        <v>6.8</v>
      </c>
      <c r="CL12690" s="54">
        <v>1.7919999999999998E-2</v>
      </c>
      <c r="CM12690" s="54">
        <v>0.72799999999999998</v>
      </c>
      <c r="CN12690" s="53" t="s">
        <v>44292</v>
      </c>
      <c r="CO12690" s="54">
        <v>67</v>
      </c>
      <c r="CP12690" s="54">
        <v>198</v>
      </c>
      <c r="CQ12690" s="55">
        <f t="shared" si="198"/>
        <v>0.3383838383838384</v>
      </c>
      <c r="CR12690" s="52" t="s">
        <v>28921</v>
      </c>
    </row>
    <row r="12691" spans="81:96">
      <c r="CC12691" s="52">
        <v>12690</v>
      </c>
      <c r="CD12691" s="53" t="s">
        <v>33716</v>
      </c>
      <c r="CE12691" s="53" t="s">
        <v>33717</v>
      </c>
      <c r="CF12691" s="54">
        <v>6268</v>
      </c>
      <c r="CG12691" s="54">
        <v>2.109</v>
      </c>
      <c r="CH12691" s="54">
        <v>2.0830000000000002</v>
      </c>
      <c r="CI12691" s="54">
        <v>0.27900000000000003</v>
      </c>
      <c r="CJ12691" s="54">
        <v>154</v>
      </c>
      <c r="CK12691" s="54">
        <v>7.8</v>
      </c>
      <c r="CL12691" s="54">
        <v>9.4299999999999991E-3</v>
      </c>
      <c r="CM12691" s="54">
        <v>0.55200000000000005</v>
      </c>
      <c r="CN12691" s="53" t="s">
        <v>44292</v>
      </c>
      <c r="CO12691" s="54">
        <v>68</v>
      </c>
      <c r="CP12691" s="54">
        <v>198</v>
      </c>
      <c r="CQ12691" s="55">
        <f t="shared" si="198"/>
        <v>0.34343434343434343</v>
      </c>
      <c r="CR12691" s="52" t="s">
        <v>28921</v>
      </c>
    </row>
    <row r="12692" spans="81:96">
      <c r="CC12692" s="52">
        <v>12691</v>
      </c>
      <c r="CD12692" s="53" t="s">
        <v>32276</v>
      </c>
      <c r="CE12692" s="53" t="s">
        <v>32277</v>
      </c>
      <c r="CF12692" s="54">
        <v>4596</v>
      </c>
      <c r="CG12692" s="54">
        <v>2.105</v>
      </c>
      <c r="CH12692" s="54">
        <v>2.8929999999999998</v>
      </c>
      <c r="CI12692" s="54">
        <v>0.33900000000000002</v>
      </c>
      <c r="CJ12692" s="54">
        <v>165</v>
      </c>
      <c r="CK12692" s="54">
        <v>6.5</v>
      </c>
      <c r="CL12692" s="54">
        <v>1.09E-2</v>
      </c>
      <c r="CM12692" s="54">
        <v>0.96899999999999997</v>
      </c>
      <c r="CN12692" s="53" t="s">
        <v>44292</v>
      </c>
      <c r="CO12692" s="54">
        <v>69</v>
      </c>
      <c r="CP12692" s="54">
        <v>198</v>
      </c>
      <c r="CQ12692" s="55">
        <f t="shared" si="198"/>
        <v>0.34848484848484851</v>
      </c>
      <c r="CR12692" s="52" t="s">
        <v>28921</v>
      </c>
    </row>
    <row r="12693" spans="81:96">
      <c r="CC12693" s="52">
        <v>12692</v>
      </c>
      <c r="CD12693" s="53" t="s">
        <v>36574</v>
      </c>
      <c r="CE12693" s="53" t="s">
        <v>36575</v>
      </c>
      <c r="CF12693" s="54">
        <v>1290</v>
      </c>
      <c r="CG12693" s="54">
        <v>2.0579999999999998</v>
      </c>
      <c r="CH12693" s="54">
        <v>1.976</v>
      </c>
      <c r="CI12693" s="54">
        <v>0.96299999999999997</v>
      </c>
      <c r="CJ12693" s="54">
        <v>135</v>
      </c>
      <c r="CK12693" s="54">
        <v>3.3</v>
      </c>
      <c r="CL12693" s="54">
        <v>4.0400000000000002E-3</v>
      </c>
      <c r="CM12693" s="54">
        <v>0.51800000000000002</v>
      </c>
      <c r="CN12693" s="53" t="s">
        <v>44292</v>
      </c>
      <c r="CO12693" s="54">
        <v>70</v>
      </c>
      <c r="CP12693" s="54">
        <v>198</v>
      </c>
      <c r="CQ12693" s="55">
        <f t="shared" si="198"/>
        <v>0.35353535353535354</v>
      </c>
      <c r="CR12693" s="52" t="s">
        <v>28921</v>
      </c>
    </row>
    <row r="12694" spans="81:96">
      <c r="CC12694" s="52">
        <v>12693</v>
      </c>
      <c r="CD12694" s="53" t="s">
        <v>44326</v>
      </c>
      <c r="CE12694" s="53" t="s">
        <v>44327</v>
      </c>
      <c r="CF12694" s="54">
        <v>2119</v>
      </c>
      <c r="CG12694" s="54">
        <v>2.0499999999999998</v>
      </c>
      <c r="CH12694" s="54">
        <v>2.0249999999999999</v>
      </c>
      <c r="CI12694" s="54">
        <v>0.19800000000000001</v>
      </c>
      <c r="CJ12694" s="54">
        <v>126</v>
      </c>
      <c r="CK12694" s="54">
        <v>5.6</v>
      </c>
      <c r="CL12694" s="54">
        <v>4.4900000000000001E-3</v>
      </c>
      <c r="CM12694" s="54">
        <v>0.51200000000000001</v>
      </c>
      <c r="CN12694" s="53" t="s">
        <v>44292</v>
      </c>
      <c r="CO12694" s="54">
        <v>71</v>
      </c>
      <c r="CP12694" s="54">
        <v>198</v>
      </c>
      <c r="CQ12694" s="55">
        <f t="shared" si="198"/>
        <v>0.35858585858585856</v>
      </c>
      <c r="CR12694" s="52" t="s">
        <v>28921</v>
      </c>
    </row>
    <row r="12695" spans="81:96">
      <c r="CC12695" s="52">
        <v>12694</v>
      </c>
      <c r="CD12695" s="53" t="s">
        <v>36576</v>
      </c>
      <c r="CE12695" s="53" t="s">
        <v>36577</v>
      </c>
      <c r="CF12695" s="54">
        <v>1164</v>
      </c>
      <c r="CG12695" s="54">
        <v>2.044</v>
      </c>
      <c r="CH12695" s="54">
        <v>1.6870000000000001</v>
      </c>
      <c r="CI12695" s="54">
        <v>0.45900000000000002</v>
      </c>
      <c r="CJ12695" s="54">
        <v>146</v>
      </c>
      <c r="CK12695" s="54">
        <v>4.5</v>
      </c>
      <c r="CL12695" s="54">
        <v>2.7699999999999999E-3</v>
      </c>
      <c r="CM12695" s="54">
        <v>0.44800000000000001</v>
      </c>
      <c r="CN12695" s="53" t="s">
        <v>44292</v>
      </c>
      <c r="CO12695" s="54">
        <v>72</v>
      </c>
      <c r="CP12695" s="54">
        <v>198</v>
      </c>
      <c r="CQ12695" s="55">
        <f t="shared" si="198"/>
        <v>0.36363636363636365</v>
      </c>
      <c r="CR12695" s="52" t="s">
        <v>28921</v>
      </c>
    </row>
    <row r="12696" spans="81:96">
      <c r="CC12696" s="52">
        <v>12695</v>
      </c>
      <c r="CD12696" s="53" t="s">
        <v>41915</v>
      </c>
      <c r="CE12696" s="53" t="s">
        <v>41916</v>
      </c>
      <c r="CF12696" s="54">
        <v>4095</v>
      </c>
      <c r="CG12696" s="54">
        <v>2.0369999999999999</v>
      </c>
      <c r="CH12696" s="54">
        <v>1.9</v>
      </c>
      <c r="CI12696" s="54">
        <v>0.70499999999999996</v>
      </c>
      <c r="CJ12696" s="54">
        <v>112</v>
      </c>
      <c r="CK12696" s="54" t="s">
        <v>28918</v>
      </c>
      <c r="CL12696" s="54">
        <v>4.9300000000000004E-3</v>
      </c>
      <c r="CM12696" s="54">
        <v>0.59699999999999998</v>
      </c>
      <c r="CN12696" s="53" t="s">
        <v>44292</v>
      </c>
      <c r="CO12696" s="54">
        <v>73</v>
      </c>
      <c r="CP12696" s="54">
        <v>198</v>
      </c>
      <c r="CQ12696" s="55">
        <f t="shared" si="198"/>
        <v>0.36868686868686867</v>
      </c>
      <c r="CR12696" s="52" t="s">
        <v>28921</v>
      </c>
    </row>
    <row r="12697" spans="81:96">
      <c r="CC12697" s="52">
        <v>12696</v>
      </c>
      <c r="CD12697" s="53" t="s">
        <v>42015</v>
      </c>
      <c r="CE12697" s="53" t="s">
        <v>42016</v>
      </c>
      <c r="CF12697" s="54">
        <v>10487</v>
      </c>
      <c r="CG12697" s="54">
        <v>2.02</v>
      </c>
      <c r="CH12697" s="54">
        <v>1.974</v>
      </c>
      <c r="CI12697" s="54">
        <v>0.38900000000000001</v>
      </c>
      <c r="CJ12697" s="54">
        <v>324</v>
      </c>
      <c r="CK12697" s="54">
        <v>8.9</v>
      </c>
      <c r="CL12697" s="54">
        <v>1.6310000000000002E-2</v>
      </c>
      <c r="CM12697" s="54">
        <v>0.61099999999999999</v>
      </c>
      <c r="CN12697" s="53" t="s">
        <v>44292</v>
      </c>
      <c r="CO12697" s="54">
        <v>74</v>
      </c>
      <c r="CP12697" s="54">
        <v>198</v>
      </c>
      <c r="CQ12697" s="55">
        <f t="shared" si="198"/>
        <v>0.37373737373737376</v>
      </c>
      <c r="CR12697" s="52" t="s">
        <v>28921</v>
      </c>
    </row>
    <row r="12698" spans="81:96">
      <c r="CC12698" s="52">
        <v>12697</v>
      </c>
      <c r="CD12698" s="53" t="s">
        <v>40646</v>
      </c>
      <c r="CE12698" s="53" t="s">
        <v>40647</v>
      </c>
      <c r="CF12698" s="54">
        <v>1451</v>
      </c>
      <c r="CG12698" s="54">
        <v>2.0190000000000001</v>
      </c>
      <c r="CH12698" s="54">
        <v>1.9690000000000001</v>
      </c>
      <c r="CI12698" s="54">
        <v>0.34</v>
      </c>
      <c r="CJ12698" s="54">
        <v>50</v>
      </c>
      <c r="CK12698" s="54">
        <v>8.4</v>
      </c>
      <c r="CL12698" s="54">
        <v>2.4599999999999999E-3</v>
      </c>
      <c r="CM12698" s="54">
        <v>0.59599999999999997</v>
      </c>
      <c r="CN12698" s="53" t="s">
        <v>44292</v>
      </c>
      <c r="CO12698" s="54">
        <v>75</v>
      </c>
      <c r="CP12698" s="54">
        <v>198</v>
      </c>
      <c r="CQ12698" s="55">
        <f t="shared" si="198"/>
        <v>0.37878787878787878</v>
      </c>
      <c r="CR12698" s="52" t="s">
        <v>28921</v>
      </c>
    </row>
    <row r="12699" spans="81:96">
      <c r="CC12699" s="52">
        <v>12698</v>
      </c>
      <c r="CD12699" s="53" t="s">
        <v>41917</v>
      </c>
      <c r="CE12699" s="53" t="s">
        <v>41918</v>
      </c>
      <c r="CF12699" s="54">
        <v>1047</v>
      </c>
      <c r="CG12699" s="54">
        <v>2</v>
      </c>
      <c r="CH12699" s="54">
        <v>2.0609999999999999</v>
      </c>
      <c r="CI12699" s="54">
        <v>0.25</v>
      </c>
      <c r="CJ12699" s="54">
        <v>36</v>
      </c>
      <c r="CK12699" s="54">
        <v>9.6</v>
      </c>
      <c r="CL12699" s="54">
        <v>1.64E-3</v>
      </c>
      <c r="CM12699" s="54">
        <v>0.629</v>
      </c>
      <c r="CN12699" s="53" t="s">
        <v>44292</v>
      </c>
      <c r="CO12699" s="54">
        <v>76</v>
      </c>
      <c r="CP12699" s="54">
        <v>198</v>
      </c>
      <c r="CQ12699" s="55">
        <f t="shared" si="198"/>
        <v>0.38383838383838381</v>
      </c>
      <c r="CR12699" s="52" t="s">
        <v>28921</v>
      </c>
    </row>
    <row r="12700" spans="81:96">
      <c r="CC12700" s="52">
        <v>12699</v>
      </c>
      <c r="CD12700" s="53" t="s">
        <v>41919</v>
      </c>
      <c r="CE12700" s="53" t="s">
        <v>41920</v>
      </c>
      <c r="CF12700" s="54">
        <v>744</v>
      </c>
      <c r="CG12700" s="54">
        <v>1.9610000000000001</v>
      </c>
      <c r="CH12700" s="54">
        <v>1.9610000000000001</v>
      </c>
      <c r="CI12700" s="54">
        <v>0.46200000000000002</v>
      </c>
      <c r="CJ12700" s="54">
        <v>286</v>
      </c>
      <c r="CK12700" s="54">
        <v>1.4</v>
      </c>
      <c r="CL12700" s="54">
        <v>2.66E-3</v>
      </c>
      <c r="CM12700" s="54">
        <v>0.54300000000000004</v>
      </c>
      <c r="CN12700" s="53" t="s">
        <v>44292</v>
      </c>
      <c r="CO12700" s="54">
        <v>77</v>
      </c>
      <c r="CP12700" s="54">
        <v>198</v>
      </c>
      <c r="CQ12700" s="55">
        <f t="shared" si="198"/>
        <v>0.3888888888888889</v>
      </c>
      <c r="CR12700" s="52" t="s">
        <v>28921</v>
      </c>
    </row>
    <row r="12701" spans="81:96">
      <c r="CC12701" s="52">
        <v>12700</v>
      </c>
      <c r="CD12701" s="53" t="s">
        <v>44328</v>
      </c>
      <c r="CE12701" s="53" t="s">
        <v>44329</v>
      </c>
      <c r="CF12701" s="54">
        <v>10259</v>
      </c>
      <c r="CG12701" s="54">
        <v>1.9359999999999999</v>
      </c>
      <c r="CH12701" s="54">
        <v>2.0760000000000001</v>
      </c>
      <c r="CI12701" s="54">
        <v>0.41399999999999998</v>
      </c>
      <c r="CJ12701" s="54">
        <v>517</v>
      </c>
      <c r="CK12701" s="54">
        <v>5.8</v>
      </c>
      <c r="CL12701" s="54">
        <v>2.3890000000000002E-2</v>
      </c>
      <c r="CM12701" s="54">
        <v>0.61499999999999999</v>
      </c>
      <c r="CN12701" s="53" t="s">
        <v>44292</v>
      </c>
      <c r="CO12701" s="54">
        <v>78</v>
      </c>
      <c r="CP12701" s="54">
        <v>198</v>
      </c>
      <c r="CQ12701" s="55">
        <f t="shared" si="198"/>
        <v>0.39393939393939392</v>
      </c>
      <c r="CR12701" s="52" t="s">
        <v>28921</v>
      </c>
    </row>
    <row r="12702" spans="81:96">
      <c r="CC12702" s="52">
        <v>12701</v>
      </c>
      <c r="CD12702" s="53" t="s">
        <v>41921</v>
      </c>
      <c r="CE12702" s="53" t="s">
        <v>41922</v>
      </c>
      <c r="CF12702" s="54">
        <v>2815</v>
      </c>
      <c r="CG12702" s="54">
        <v>1.9359999999999999</v>
      </c>
      <c r="CH12702" s="54">
        <v>2.1739999999999999</v>
      </c>
      <c r="CI12702" s="54">
        <v>0.35799999999999998</v>
      </c>
      <c r="CJ12702" s="54">
        <v>254</v>
      </c>
      <c r="CK12702" s="54">
        <v>6.1</v>
      </c>
      <c r="CL12702" s="54">
        <v>6.3400000000000001E-3</v>
      </c>
      <c r="CM12702" s="54">
        <v>0.67</v>
      </c>
      <c r="CN12702" s="53" t="s">
        <v>44292</v>
      </c>
      <c r="CO12702" s="54">
        <v>78</v>
      </c>
      <c r="CP12702" s="54">
        <v>198</v>
      </c>
      <c r="CQ12702" s="55">
        <f t="shared" si="198"/>
        <v>0.39393939393939392</v>
      </c>
      <c r="CR12702" s="52" t="s">
        <v>28921</v>
      </c>
    </row>
    <row r="12703" spans="81:96">
      <c r="CC12703" s="52">
        <v>12702</v>
      </c>
      <c r="CD12703" s="53" t="s">
        <v>33469</v>
      </c>
      <c r="CE12703" s="53" t="s">
        <v>33470</v>
      </c>
      <c r="CF12703" s="54">
        <v>5256</v>
      </c>
      <c r="CG12703" s="54">
        <v>1.88</v>
      </c>
      <c r="CH12703" s="54">
        <v>2.0880000000000001</v>
      </c>
      <c r="CI12703" s="54">
        <v>0.38400000000000001</v>
      </c>
      <c r="CJ12703" s="54">
        <v>229</v>
      </c>
      <c r="CK12703" s="54">
        <v>7.8</v>
      </c>
      <c r="CL12703" s="54">
        <v>7.1300000000000001E-3</v>
      </c>
      <c r="CM12703" s="54">
        <v>0.48699999999999999</v>
      </c>
      <c r="CN12703" s="53" t="s">
        <v>44292</v>
      </c>
      <c r="CO12703" s="54">
        <v>80</v>
      </c>
      <c r="CP12703" s="54">
        <v>198</v>
      </c>
      <c r="CQ12703" s="55">
        <f t="shared" si="198"/>
        <v>0.40404040404040403</v>
      </c>
      <c r="CR12703" s="52" t="s">
        <v>28921</v>
      </c>
    </row>
    <row r="12704" spans="81:96">
      <c r="CC12704" s="52">
        <v>12703</v>
      </c>
      <c r="CD12704" s="53" t="s">
        <v>44330</v>
      </c>
      <c r="CE12704" s="53" t="s">
        <v>44331</v>
      </c>
      <c r="CF12704" s="54">
        <v>2854</v>
      </c>
      <c r="CG12704" s="54">
        <v>1.879</v>
      </c>
      <c r="CH12704" s="54">
        <v>1.988</v>
      </c>
      <c r="CI12704" s="54">
        <v>0.19800000000000001</v>
      </c>
      <c r="CJ12704" s="54">
        <v>81</v>
      </c>
      <c r="CK12704" s="54" t="s">
        <v>28918</v>
      </c>
      <c r="CL12704" s="54">
        <v>4.4200000000000003E-3</v>
      </c>
      <c r="CM12704" s="54">
        <v>0.66500000000000004</v>
      </c>
      <c r="CN12704" s="53" t="s">
        <v>44292</v>
      </c>
      <c r="CO12704" s="54">
        <v>81</v>
      </c>
      <c r="CP12704" s="54">
        <v>198</v>
      </c>
      <c r="CQ12704" s="55">
        <f t="shared" si="198"/>
        <v>0.40909090909090912</v>
      </c>
      <c r="CR12704" s="52" t="s">
        <v>28921</v>
      </c>
    </row>
    <row r="12705" spans="81:96">
      <c r="CC12705" s="52">
        <v>12704</v>
      </c>
      <c r="CD12705" s="53" t="s">
        <v>44332</v>
      </c>
      <c r="CE12705" s="53" t="s">
        <v>44333</v>
      </c>
      <c r="CF12705" s="54">
        <v>1430</v>
      </c>
      <c r="CG12705" s="54">
        <v>1.841</v>
      </c>
      <c r="CH12705" s="54">
        <v>1.7789999999999999</v>
      </c>
      <c r="CI12705" s="54">
        <v>0.50900000000000001</v>
      </c>
      <c r="CJ12705" s="54">
        <v>110</v>
      </c>
      <c r="CK12705" s="54">
        <v>4.8</v>
      </c>
      <c r="CL12705" s="54">
        <v>3.81E-3</v>
      </c>
      <c r="CM12705" s="54">
        <v>0.50900000000000001</v>
      </c>
      <c r="CN12705" s="53" t="s">
        <v>44292</v>
      </c>
      <c r="CO12705" s="54">
        <v>82</v>
      </c>
      <c r="CP12705" s="54">
        <v>198</v>
      </c>
      <c r="CQ12705" s="55">
        <f t="shared" si="198"/>
        <v>0.41414141414141414</v>
      </c>
      <c r="CR12705" s="52" t="s">
        <v>28921</v>
      </c>
    </row>
    <row r="12706" spans="81:96">
      <c r="CC12706" s="52">
        <v>12705</v>
      </c>
      <c r="CD12706" s="53" t="s">
        <v>41554</v>
      </c>
      <c r="CE12706" s="53" t="s">
        <v>41555</v>
      </c>
      <c r="CF12706" s="54">
        <v>860</v>
      </c>
      <c r="CG12706" s="54">
        <v>1.806</v>
      </c>
      <c r="CH12706" s="54">
        <v>1.419</v>
      </c>
      <c r="CI12706" s="54">
        <v>0.54200000000000004</v>
      </c>
      <c r="CJ12706" s="54">
        <v>48</v>
      </c>
      <c r="CK12706" s="54">
        <v>7.8</v>
      </c>
      <c r="CL12706" s="54">
        <v>1.6900000000000001E-3</v>
      </c>
      <c r="CM12706" s="54">
        <v>0.45100000000000001</v>
      </c>
      <c r="CN12706" s="53" t="s">
        <v>44292</v>
      </c>
      <c r="CO12706" s="54">
        <v>83</v>
      </c>
      <c r="CP12706" s="54">
        <v>198</v>
      </c>
      <c r="CQ12706" s="55">
        <f t="shared" si="198"/>
        <v>0.41919191919191917</v>
      </c>
      <c r="CR12706" s="52" t="s">
        <v>28921</v>
      </c>
    </row>
    <row r="12707" spans="81:96">
      <c r="CC12707" s="52">
        <v>12706</v>
      </c>
      <c r="CD12707" s="53" t="s">
        <v>32306</v>
      </c>
      <c r="CE12707" s="53" t="s">
        <v>32307</v>
      </c>
      <c r="CF12707" s="54">
        <v>6968</v>
      </c>
      <c r="CG12707" s="54">
        <v>1.766</v>
      </c>
      <c r="CH12707" s="54">
        <v>1.8360000000000001</v>
      </c>
      <c r="CI12707" s="54">
        <v>0.26500000000000001</v>
      </c>
      <c r="CJ12707" s="54">
        <v>275</v>
      </c>
      <c r="CK12707" s="54">
        <v>9.3000000000000007</v>
      </c>
      <c r="CL12707" s="54">
        <v>1.1350000000000001E-2</v>
      </c>
      <c r="CM12707" s="54">
        <v>0.54100000000000004</v>
      </c>
      <c r="CN12707" s="53" t="s">
        <v>44292</v>
      </c>
      <c r="CO12707" s="54">
        <v>84</v>
      </c>
      <c r="CP12707" s="54">
        <v>198</v>
      </c>
      <c r="CQ12707" s="55">
        <f t="shared" si="198"/>
        <v>0.42424242424242425</v>
      </c>
      <c r="CR12707" s="52" t="s">
        <v>28921</v>
      </c>
    </row>
    <row r="12708" spans="81:96">
      <c r="CC12708" s="52">
        <v>12707</v>
      </c>
      <c r="CD12708" s="53" t="s">
        <v>44334</v>
      </c>
      <c r="CE12708" s="53" t="s">
        <v>44335</v>
      </c>
      <c r="CF12708" s="54">
        <v>295</v>
      </c>
      <c r="CG12708" s="54">
        <v>1.75</v>
      </c>
      <c r="CH12708" s="54">
        <v>1.6279999999999999</v>
      </c>
      <c r="CI12708" s="54">
        <v>0.31</v>
      </c>
      <c r="CJ12708" s="54">
        <v>42</v>
      </c>
      <c r="CK12708" s="54">
        <v>2.8</v>
      </c>
      <c r="CL12708" s="54">
        <v>1.16E-3</v>
      </c>
      <c r="CM12708" s="54">
        <v>0.42599999999999999</v>
      </c>
      <c r="CN12708" s="53" t="s">
        <v>44292</v>
      </c>
      <c r="CO12708" s="54">
        <v>85</v>
      </c>
      <c r="CP12708" s="54">
        <v>198</v>
      </c>
      <c r="CQ12708" s="55">
        <f t="shared" si="198"/>
        <v>0.42929292929292928</v>
      </c>
      <c r="CR12708" s="52" t="s">
        <v>28921</v>
      </c>
    </row>
    <row r="12709" spans="81:96">
      <c r="CC12709" s="52">
        <v>12708</v>
      </c>
      <c r="CD12709" s="53" t="s">
        <v>34618</v>
      </c>
      <c r="CE12709" s="53" t="s">
        <v>34619</v>
      </c>
      <c r="CF12709" s="54">
        <v>864</v>
      </c>
      <c r="CG12709" s="54">
        <v>1.7070000000000001</v>
      </c>
      <c r="CH12709" s="54">
        <v>1.734</v>
      </c>
      <c r="CI12709" s="54">
        <v>0.378</v>
      </c>
      <c r="CJ12709" s="54">
        <v>98</v>
      </c>
      <c r="CK12709" s="54">
        <v>3.7</v>
      </c>
      <c r="CL12709" s="54">
        <v>2.8900000000000002E-3</v>
      </c>
      <c r="CM12709" s="54">
        <v>0.46600000000000003</v>
      </c>
      <c r="CN12709" s="53" t="s">
        <v>44292</v>
      </c>
      <c r="CO12709" s="54">
        <v>86</v>
      </c>
      <c r="CP12709" s="54">
        <v>198</v>
      </c>
      <c r="CQ12709" s="55">
        <f t="shared" si="198"/>
        <v>0.43434343434343436</v>
      </c>
      <c r="CR12709" s="52" t="s">
        <v>28921</v>
      </c>
    </row>
    <row r="12710" spans="81:96">
      <c r="CC12710" s="52">
        <v>12709</v>
      </c>
      <c r="CD12710" s="53" t="s">
        <v>44336</v>
      </c>
      <c r="CE12710" s="53" t="s">
        <v>44337</v>
      </c>
      <c r="CF12710" s="54">
        <v>1167</v>
      </c>
      <c r="CG12710" s="54">
        <v>1.7050000000000001</v>
      </c>
      <c r="CH12710" s="54">
        <v>1.7569999999999999</v>
      </c>
      <c r="CI12710" s="54"/>
      <c r="CJ12710" s="54">
        <v>0</v>
      </c>
      <c r="CK12710" s="54">
        <v>7.9</v>
      </c>
      <c r="CL12710" s="54">
        <v>2.0500000000000002E-3</v>
      </c>
      <c r="CM12710" s="54">
        <v>0.54900000000000004</v>
      </c>
      <c r="CN12710" s="53" t="s">
        <v>44292</v>
      </c>
      <c r="CO12710" s="54">
        <v>87</v>
      </c>
      <c r="CP12710" s="54">
        <v>198</v>
      </c>
      <c r="CQ12710" s="55">
        <f t="shared" si="198"/>
        <v>0.43939393939393939</v>
      </c>
      <c r="CR12710" s="52" t="s">
        <v>28921</v>
      </c>
    </row>
    <row r="12711" spans="81:96">
      <c r="CC12711" s="52">
        <v>12710</v>
      </c>
      <c r="CD12711" s="53" t="s">
        <v>44338</v>
      </c>
      <c r="CE12711" s="53" t="s">
        <v>44339</v>
      </c>
      <c r="CF12711" s="54">
        <v>2098</v>
      </c>
      <c r="CG12711" s="54">
        <v>1.6719999999999999</v>
      </c>
      <c r="CH12711" s="54">
        <v>1.9</v>
      </c>
      <c r="CI12711" s="54">
        <v>0.122</v>
      </c>
      <c r="CJ12711" s="54">
        <v>98</v>
      </c>
      <c r="CK12711" s="54">
        <v>5.7</v>
      </c>
      <c r="CL12711" s="54">
        <v>3.8400000000000001E-3</v>
      </c>
      <c r="CM12711" s="54">
        <v>0.41599999999999998</v>
      </c>
      <c r="CN12711" s="53" t="s">
        <v>44292</v>
      </c>
      <c r="CO12711" s="54">
        <v>88</v>
      </c>
      <c r="CP12711" s="54">
        <v>198</v>
      </c>
      <c r="CQ12711" s="55">
        <f t="shared" si="198"/>
        <v>0.44444444444444442</v>
      </c>
      <c r="CR12711" s="52" t="s">
        <v>28921</v>
      </c>
    </row>
    <row r="12712" spans="81:96">
      <c r="CC12712" s="52">
        <v>12711</v>
      </c>
      <c r="CD12712" s="53" t="s">
        <v>41927</v>
      </c>
      <c r="CE12712" s="53" t="s">
        <v>41928</v>
      </c>
      <c r="CF12712" s="54">
        <v>9642</v>
      </c>
      <c r="CG12712" s="54">
        <v>1.667</v>
      </c>
      <c r="CH12712" s="54">
        <v>1.855</v>
      </c>
      <c r="CI12712" s="54">
        <v>0.25</v>
      </c>
      <c r="CJ12712" s="54">
        <v>312</v>
      </c>
      <c r="CK12712" s="54" t="s">
        <v>28918</v>
      </c>
      <c r="CL12712" s="54">
        <v>1.3169999999999999E-2</v>
      </c>
      <c r="CM12712" s="54">
        <v>0.56499999999999995</v>
      </c>
      <c r="CN12712" s="53" t="s">
        <v>44292</v>
      </c>
      <c r="CO12712" s="54">
        <v>89</v>
      </c>
      <c r="CP12712" s="54">
        <v>198</v>
      </c>
      <c r="CQ12712" s="55">
        <f t="shared" si="198"/>
        <v>0.4494949494949495</v>
      </c>
      <c r="CR12712" s="52" t="s">
        <v>28921</v>
      </c>
    </row>
    <row r="12713" spans="81:96">
      <c r="CC12713" s="52">
        <v>12712</v>
      </c>
      <c r="CD12713" s="53" t="s">
        <v>41929</v>
      </c>
      <c r="CE12713" s="53" t="s">
        <v>41930</v>
      </c>
      <c r="CF12713" s="54">
        <v>4270</v>
      </c>
      <c r="CG12713" s="54">
        <v>1.597</v>
      </c>
      <c r="CH12713" s="54">
        <v>1.5669999999999999</v>
      </c>
      <c r="CI12713" s="54">
        <v>0.154</v>
      </c>
      <c r="CJ12713" s="54">
        <v>227</v>
      </c>
      <c r="CK12713" s="54">
        <v>6.6</v>
      </c>
      <c r="CL12713" s="54">
        <v>9.8700000000000003E-3</v>
      </c>
      <c r="CM12713" s="54">
        <v>0.51500000000000001</v>
      </c>
      <c r="CN12713" s="53" t="s">
        <v>44292</v>
      </c>
      <c r="CO12713" s="54">
        <v>90</v>
      </c>
      <c r="CP12713" s="54">
        <v>198</v>
      </c>
      <c r="CQ12713" s="55">
        <f t="shared" si="198"/>
        <v>0.45454545454545453</v>
      </c>
      <c r="CR12713" s="52" t="s">
        <v>28921</v>
      </c>
    </row>
    <row r="12714" spans="81:96">
      <c r="CC12714" s="52">
        <v>12713</v>
      </c>
      <c r="CD12714" s="53" t="s">
        <v>44340</v>
      </c>
      <c r="CE12714" s="53" t="s">
        <v>44341</v>
      </c>
      <c r="CF12714" s="54">
        <v>381</v>
      </c>
      <c r="CG12714" s="54">
        <v>1.5880000000000001</v>
      </c>
      <c r="CH12714" s="54">
        <v>1.6859999999999999</v>
      </c>
      <c r="CI12714" s="54">
        <v>8.3000000000000004E-2</v>
      </c>
      <c r="CJ12714" s="54">
        <v>12</v>
      </c>
      <c r="CK12714" s="54" t="s">
        <v>28918</v>
      </c>
      <c r="CL12714" s="54">
        <v>6.4999999999999997E-4</v>
      </c>
      <c r="CM12714" s="54">
        <v>0.58899999999999997</v>
      </c>
      <c r="CN12714" s="53" t="s">
        <v>44292</v>
      </c>
      <c r="CO12714" s="54">
        <v>91</v>
      </c>
      <c r="CP12714" s="54">
        <v>198</v>
      </c>
      <c r="CQ12714" s="55">
        <f t="shared" si="198"/>
        <v>0.45959595959595961</v>
      </c>
      <c r="CR12714" s="52" t="s">
        <v>28921</v>
      </c>
    </row>
    <row r="12715" spans="81:96">
      <c r="CC12715" s="52">
        <v>12714</v>
      </c>
      <c r="CD12715" s="53" t="s">
        <v>33567</v>
      </c>
      <c r="CE12715" s="53" t="s">
        <v>33568</v>
      </c>
      <c r="CF12715" s="54">
        <v>5907</v>
      </c>
      <c r="CG12715" s="54">
        <v>1.5649999999999999</v>
      </c>
      <c r="CH12715" s="54">
        <v>1.871</v>
      </c>
      <c r="CI12715" s="54">
        <v>0.253</v>
      </c>
      <c r="CJ12715" s="54">
        <v>233</v>
      </c>
      <c r="CK12715" s="54">
        <v>8.3000000000000007</v>
      </c>
      <c r="CL12715" s="54">
        <v>9.7999999999999997E-3</v>
      </c>
      <c r="CM12715" s="54">
        <v>0.56200000000000006</v>
      </c>
      <c r="CN12715" s="53" t="s">
        <v>44292</v>
      </c>
      <c r="CO12715" s="54">
        <v>92</v>
      </c>
      <c r="CP12715" s="54">
        <v>198</v>
      </c>
      <c r="CQ12715" s="55">
        <f t="shared" si="198"/>
        <v>0.46464646464646464</v>
      </c>
      <c r="CR12715" s="52" t="s">
        <v>28921</v>
      </c>
    </row>
    <row r="12716" spans="81:96">
      <c r="CC12716" s="52">
        <v>12715</v>
      </c>
      <c r="CD12716" s="53" t="s">
        <v>44342</v>
      </c>
      <c r="CE12716" s="53" t="s">
        <v>44343</v>
      </c>
      <c r="CF12716" s="54">
        <v>1481</v>
      </c>
      <c r="CG12716" s="54">
        <v>1.5309999999999999</v>
      </c>
      <c r="CH12716" s="54">
        <v>1.804</v>
      </c>
      <c r="CI12716" s="54">
        <v>0.17799999999999999</v>
      </c>
      <c r="CJ12716" s="54">
        <v>304</v>
      </c>
      <c r="CK12716" s="54">
        <v>4.0999999999999996</v>
      </c>
      <c r="CL12716" s="54">
        <v>5.5399999999999998E-3</v>
      </c>
      <c r="CM12716" s="54">
        <v>0.55900000000000005</v>
      </c>
      <c r="CN12716" s="53" t="s">
        <v>44292</v>
      </c>
      <c r="CO12716" s="54">
        <v>93</v>
      </c>
      <c r="CP12716" s="54">
        <v>198</v>
      </c>
      <c r="CQ12716" s="55">
        <f t="shared" si="198"/>
        <v>0.46969696969696972</v>
      </c>
      <c r="CR12716" s="52" t="s">
        <v>28921</v>
      </c>
    </row>
    <row r="12717" spans="81:96">
      <c r="CC12717" s="52">
        <v>12716</v>
      </c>
      <c r="CD12717" s="53" t="s">
        <v>44344</v>
      </c>
      <c r="CE12717" s="53" t="s">
        <v>44345</v>
      </c>
      <c r="CF12717" s="54">
        <v>799</v>
      </c>
      <c r="CG12717" s="54">
        <v>1.526</v>
      </c>
      <c r="CH12717" s="54">
        <v>1.65</v>
      </c>
      <c r="CI12717" s="54">
        <v>0.17699999999999999</v>
      </c>
      <c r="CJ12717" s="54">
        <v>62</v>
      </c>
      <c r="CK12717" s="54">
        <v>4.7</v>
      </c>
      <c r="CL12717" s="54">
        <v>2.63E-3</v>
      </c>
      <c r="CM12717" s="54">
        <v>0.53700000000000003</v>
      </c>
      <c r="CN12717" s="53" t="s">
        <v>44292</v>
      </c>
      <c r="CO12717" s="54">
        <v>94</v>
      </c>
      <c r="CP12717" s="54">
        <v>198</v>
      </c>
      <c r="CQ12717" s="55">
        <f t="shared" si="198"/>
        <v>0.47474747474747475</v>
      </c>
      <c r="CR12717" s="52" t="s">
        <v>28921</v>
      </c>
    </row>
    <row r="12718" spans="81:96">
      <c r="CC12718" s="52">
        <v>12717</v>
      </c>
      <c r="CD12718" s="53" t="s">
        <v>44346</v>
      </c>
      <c r="CE12718" s="53" t="s">
        <v>44347</v>
      </c>
      <c r="CF12718" s="54">
        <v>3528</v>
      </c>
      <c r="CG12718" s="54">
        <v>1.526</v>
      </c>
      <c r="CH12718" s="54">
        <v>1.323</v>
      </c>
      <c r="CI12718" s="54">
        <v>0.24199999999999999</v>
      </c>
      <c r="CJ12718" s="54">
        <v>368</v>
      </c>
      <c r="CK12718" s="54">
        <v>6.6</v>
      </c>
      <c r="CL12718" s="54">
        <v>6.0699999999999999E-3</v>
      </c>
      <c r="CM12718" s="54">
        <v>0.32500000000000001</v>
      </c>
      <c r="CN12718" s="53" t="s">
        <v>44292</v>
      </c>
      <c r="CO12718" s="54">
        <v>94</v>
      </c>
      <c r="CP12718" s="54">
        <v>198</v>
      </c>
      <c r="CQ12718" s="55">
        <f t="shared" si="198"/>
        <v>0.47474747474747475</v>
      </c>
      <c r="CR12718" s="52" t="s">
        <v>28921</v>
      </c>
    </row>
    <row r="12719" spans="81:96">
      <c r="CC12719" s="52">
        <v>12718</v>
      </c>
      <c r="CD12719" s="53" t="s">
        <v>44348</v>
      </c>
      <c r="CE12719" s="53" t="s">
        <v>44349</v>
      </c>
      <c r="CF12719" s="54">
        <v>3613</v>
      </c>
      <c r="CG12719" s="54">
        <v>1.522</v>
      </c>
      <c r="CH12719" s="54">
        <v>1.5760000000000001</v>
      </c>
      <c r="CI12719" s="54">
        <v>0.182</v>
      </c>
      <c r="CJ12719" s="54">
        <v>181</v>
      </c>
      <c r="CK12719" s="54">
        <v>6.6</v>
      </c>
      <c r="CL12719" s="54">
        <v>8.6099999999999996E-3</v>
      </c>
      <c r="CM12719" s="54">
        <v>0.53200000000000003</v>
      </c>
      <c r="CN12719" s="53" t="s">
        <v>44292</v>
      </c>
      <c r="CO12719" s="54">
        <v>96</v>
      </c>
      <c r="CP12719" s="54">
        <v>198</v>
      </c>
      <c r="CQ12719" s="55">
        <f t="shared" si="198"/>
        <v>0.48484848484848486</v>
      </c>
      <c r="CR12719" s="52" t="s">
        <v>28921</v>
      </c>
    </row>
    <row r="12720" spans="81:96">
      <c r="CC12720" s="52">
        <v>12719</v>
      </c>
      <c r="CD12720" s="53" t="s">
        <v>44350</v>
      </c>
      <c r="CE12720" s="53" t="s">
        <v>44351</v>
      </c>
      <c r="CF12720" s="54">
        <v>1922</v>
      </c>
      <c r="CG12720" s="54">
        <v>1.5069999999999999</v>
      </c>
      <c r="CH12720" s="54">
        <v>1.597</v>
      </c>
      <c r="CI12720" s="54">
        <v>0.22500000000000001</v>
      </c>
      <c r="CJ12720" s="54">
        <v>80</v>
      </c>
      <c r="CK12720" s="54">
        <v>7.7</v>
      </c>
      <c r="CL12720" s="54">
        <v>4.0200000000000001E-3</v>
      </c>
      <c r="CM12720" s="54">
        <v>0.55400000000000005</v>
      </c>
      <c r="CN12720" s="53" t="s">
        <v>44292</v>
      </c>
      <c r="CO12720" s="54">
        <v>97</v>
      </c>
      <c r="CP12720" s="54">
        <v>198</v>
      </c>
      <c r="CQ12720" s="55">
        <f t="shared" si="198"/>
        <v>0.48989898989898989</v>
      </c>
      <c r="CR12720" s="52" t="s">
        <v>28921</v>
      </c>
    </row>
    <row r="12721" spans="81:96">
      <c r="CC12721" s="52">
        <v>12720</v>
      </c>
      <c r="CD12721" s="53" t="s">
        <v>44352</v>
      </c>
      <c r="CE12721" s="53" t="s">
        <v>44353</v>
      </c>
      <c r="CF12721" s="54">
        <v>6855</v>
      </c>
      <c r="CG12721" s="54">
        <v>1.494</v>
      </c>
      <c r="CH12721" s="54">
        <v>1.492</v>
      </c>
      <c r="CI12721" s="54">
        <v>0.314</v>
      </c>
      <c r="CJ12721" s="54">
        <v>328</v>
      </c>
      <c r="CK12721" s="54">
        <v>9.3000000000000007</v>
      </c>
      <c r="CL12721" s="54">
        <v>9.5899999999999996E-3</v>
      </c>
      <c r="CM12721" s="54">
        <v>0.46100000000000002</v>
      </c>
      <c r="CN12721" s="53" t="s">
        <v>44292</v>
      </c>
      <c r="CO12721" s="54">
        <v>98</v>
      </c>
      <c r="CP12721" s="54">
        <v>198</v>
      </c>
      <c r="CQ12721" s="55">
        <f t="shared" si="198"/>
        <v>0.49494949494949497</v>
      </c>
      <c r="CR12721" s="52" t="s">
        <v>28921</v>
      </c>
    </row>
    <row r="12722" spans="81:96">
      <c r="CC12722" s="52">
        <v>12721</v>
      </c>
      <c r="CD12722" s="53" t="s">
        <v>32342</v>
      </c>
      <c r="CE12722" s="53" t="s">
        <v>32343</v>
      </c>
      <c r="CF12722" s="54">
        <v>1941</v>
      </c>
      <c r="CG12722" s="54">
        <v>1.482</v>
      </c>
      <c r="CH12722" s="54">
        <v>1.6240000000000001</v>
      </c>
      <c r="CI12722" s="54">
        <v>0.317</v>
      </c>
      <c r="CJ12722" s="54">
        <v>205</v>
      </c>
      <c r="CK12722" s="54">
        <v>3.9</v>
      </c>
      <c r="CL12722" s="54">
        <v>7.43E-3</v>
      </c>
      <c r="CM12722" s="54">
        <v>0.47899999999999998</v>
      </c>
      <c r="CN12722" s="53" t="s">
        <v>44292</v>
      </c>
      <c r="CO12722" s="54">
        <v>99</v>
      </c>
      <c r="CP12722" s="54">
        <v>198</v>
      </c>
      <c r="CQ12722" s="55">
        <f t="shared" si="198"/>
        <v>0.5</v>
      </c>
      <c r="CR12722" s="52" t="s">
        <v>28938</v>
      </c>
    </row>
    <row r="12723" spans="81:96">
      <c r="CC12723" s="52">
        <v>12722</v>
      </c>
      <c r="CD12723" s="53" t="s">
        <v>34149</v>
      </c>
      <c r="CE12723" s="53" t="s">
        <v>34150</v>
      </c>
      <c r="CF12723" s="54">
        <v>412</v>
      </c>
      <c r="CG12723" s="54">
        <v>1.4730000000000001</v>
      </c>
      <c r="CH12723" s="54"/>
      <c r="CI12723" s="54">
        <v>0.29299999999999998</v>
      </c>
      <c r="CJ12723" s="54">
        <v>58</v>
      </c>
      <c r="CK12723" s="54">
        <v>3.9</v>
      </c>
      <c r="CL12723" s="54">
        <v>1.2899999999999999E-3</v>
      </c>
      <c r="CM12723" s="54"/>
      <c r="CN12723" s="53" t="s">
        <v>44292</v>
      </c>
      <c r="CO12723" s="54">
        <v>100</v>
      </c>
      <c r="CP12723" s="54">
        <v>198</v>
      </c>
      <c r="CQ12723" s="55">
        <f t="shared" si="198"/>
        <v>0.50505050505050508</v>
      </c>
      <c r="CR12723" s="52" t="s">
        <v>28938</v>
      </c>
    </row>
    <row r="12724" spans="81:96">
      <c r="CC12724" s="52">
        <v>12723</v>
      </c>
      <c r="CD12724" s="53" t="s">
        <v>30940</v>
      </c>
      <c r="CE12724" s="53" t="s">
        <v>30941</v>
      </c>
      <c r="CF12724" s="54">
        <v>1875</v>
      </c>
      <c r="CG12724" s="54">
        <v>1.4610000000000001</v>
      </c>
      <c r="CH12724" s="54">
        <v>1.413</v>
      </c>
      <c r="CI12724" s="54">
        <v>0.51700000000000002</v>
      </c>
      <c r="CJ12724" s="54">
        <v>120</v>
      </c>
      <c r="CK12724" s="54">
        <v>8.1</v>
      </c>
      <c r="CL12724" s="54">
        <v>4.3299999999999996E-3</v>
      </c>
      <c r="CM12724" s="54">
        <v>0.52600000000000002</v>
      </c>
      <c r="CN12724" s="53" t="s">
        <v>44292</v>
      </c>
      <c r="CO12724" s="54">
        <v>101</v>
      </c>
      <c r="CP12724" s="54">
        <v>198</v>
      </c>
      <c r="CQ12724" s="55">
        <f t="shared" si="198"/>
        <v>0.51010101010101006</v>
      </c>
      <c r="CR12724" s="52" t="s">
        <v>28938</v>
      </c>
    </row>
    <row r="12725" spans="81:96">
      <c r="CC12725" s="52">
        <v>12724</v>
      </c>
      <c r="CD12725" s="53" t="s">
        <v>44354</v>
      </c>
      <c r="CE12725" s="53" t="s">
        <v>44355</v>
      </c>
      <c r="CF12725" s="54">
        <v>778</v>
      </c>
      <c r="CG12725" s="54">
        <v>1.458</v>
      </c>
      <c r="CH12725" s="54">
        <v>1.5009999999999999</v>
      </c>
      <c r="CI12725" s="54">
        <v>0.40200000000000002</v>
      </c>
      <c r="CJ12725" s="54">
        <v>82</v>
      </c>
      <c r="CK12725" s="54">
        <v>4.3</v>
      </c>
      <c r="CL12725" s="54">
        <v>2.6199999999999999E-3</v>
      </c>
      <c r="CM12725" s="54">
        <v>0.48699999999999999</v>
      </c>
      <c r="CN12725" s="53" t="s">
        <v>44292</v>
      </c>
      <c r="CO12725" s="54">
        <v>102</v>
      </c>
      <c r="CP12725" s="54">
        <v>198</v>
      </c>
      <c r="CQ12725" s="55">
        <f t="shared" si="198"/>
        <v>0.51515151515151514</v>
      </c>
      <c r="CR12725" s="52" t="s">
        <v>28938</v>
      </c>
    </row>
    <row r="12726" spans="81:96">
      <c r="CC12726" s="52">
        <v>12725</v>
      </c>
      <c r="CD12726" s="53" t="s">
        <v>37987</v>
      </c>
      <c r="CE12726" s="53" t="s">
        <v>37988</v>
      </c>
      <c r="CF12726" s="54">
        <v>1201</v>
      </c>
      <c r="CG12726" s="54">
        <v>1.448</v>
      </c>
      <c r="CH12726" s="54">
        <v>1.772</v>
      </c>
      <c r="CI12726" s="54">
        <v>9.1999999999999998E-2</v>
      </c>
      <c r="CJ12726" s="54">
        <v>141</v>
      </c>
      <c r="CK12726" s="54">
        <v>5.9</v>
      </c>
      <c r="CL12726" s="54">
        <v>2.9499999999999999E-3</v>
      </c>
      <c r="CM12726" s="54">
        <v>0.55100000000000005</v>
      </c>
      <c r="CN12726" s="53" t="s">
        <v>44292</v>
      </c>
      <c r="CO12726" s="54">
        <v>103</v>
      </c>
      <c r="CP12726" s="54">
        <v>198</v>
      </c>
      <c r="CQ12726" s="55">
        <f t="shared" si="198"/>
        <v>0.52020202020202022</v>
      </c>
      <c r="CR12726" s="52" t="s">
        <v>28938</v>
      </c>
    </row>
    <row r="12727" spans="81:96">
      <c r="CC12727" s="52">
        <v>12726</v>
      </c>
      <c r="CD12727" s="53" t="s">
        <v>32348</v>
      </c>
      <c r="CE12727" s="53" t="s">
        <v>32349</v>
      </c>
      <c r="CF12727" s="54">
        <v>1191</v>
      </c>
      <c r="CG12727" s="54">
        <v>1.44</v>
      </c>
      <c r="CH12727" s="54">
        <v>1.7350000000000001</v>
      </c>
      <c r="CI12727" s="54">
        <v>0.28799999999999998</v>
      </c>
      <c r="CJ12727" s="54">
        <v>66</v>
      </c>
      <c r="CK12727" s="54">
        <v>8.3000000000000007</v>
      </c>
      <c r="CL12727" s="54">
        <v>2.2899999999999999E-3</v>
      </c>
      <c r="CM12727" s="54">
        <v>0.56899999999999995</v>
      </c>
      <c r="CN12727" s="53" t="s">
        <v>44292</v>
      </c>
      <c r="CO12727" s="54">
        <v>104</v>
      </c>
      <c r="CP12727" s="54">
        <v>198</v>
      </c>
      <c r="CQ12727" s="55">
        <f t="shared" si="198"/>
        <v>0.5252525252525253</v>
      </c>
      <c r="CR12727" s="52" t="s">
        <v>28938</v>
      </c>
    </row>
    <row r="12728" spans="81:96">
      <c r="CC12728" s="52">
        <v>12727</v>
      </c>
      <c r="CD12728" s="53" t="s">
        <v>44356</v>
      </c>
      <c r="CE12728" s="53" t="s">
        <v>44357</v>
      </c>
      <c r="CF12728" s="54">
        <v>1787</v>
      </c>
      <c r="CG12728" s="54">
        <v>1.425</v>
      </c>
      <c r="CH12728" s="54">
        <v>1.5009999999999999</v>
      </c>
      <c r="CI12728" s="54">
        <v>0.22600000000000001</v>
      </c>
      <c r="CJ12728" s="54">
        <v>133</v>
      </c>
      <c r="CK12728" s="54">
        <v>5.3</v>
      </c>
      <c r="CL12728" s="54">
        <v>4.7800000000000004E-3</v>
      </c>
      <c r="CM12728" s="54">
        <v>0.439</v>
      </c>
      <c r="CN12728" s="53" t="s">
        <v>44292</v>
      </c>
      <c r="CO12728" s="54">
        <v>105</v>
      </c>
      <c r="CP12728" s="54">
        <v>198</v>
      </c>
      <c r="CQ12728" s="55">
        <f t="shared" si="198"/>
        <v>0.53030303030303028</v>
      </c>
      <c r="CR12728" s="52" t="s">
        <v>28938</v>
      </c>
    </row>
    <row r="12729" spans="81:96">
      <c r="CC12729" s="52">
        <v>12728</v>
      </c>
      <c r="CD12729" s="53" t="s">
        <v>44358</v>
      </c>
      <c r="CE12729" s="53" t="s">
        <v>44359</v>
      </c>
      <c r="CF12729" s="54">
        <v>3705</v>
      </c>
      <c r="CG12729" s="54">
        <v>1.421</v>
      </c>
      <c r="CH12729" s="54">
        <v>1.5509999999999999</v>
      </c>
      <c r="CI12729" s="54">
        <v>0.36699999999999999</v>
      </c>
      <c r="CJ12729" s="54">
        <v>259</v>
      </c>
      <c r="CK12729" s="54">
        <v>4.5</v>
      </c>
      <c r="CL12729" s="54">
        <v>1.217E-2</v>
      </c>
      <c r="CM12729" s="54">
        <v>0.44600000000000001</v>
      </c>
      <c r="CN12729" s="53" t="s">
        <v>44292</v>
      </c>
      <c r="CO12729" s="54">
        <v>106</v>
      </c>
      <c r="CP12729" s="54">
        <v>198</v>
      </c>
      <c r="CQ12729" s="55">
        <f t="shared" si="198"/>
        <v>0.53535353535353536</v>
      </c>
      <c r="CR12729" s="52" t="s">
        <v>28938</v>
      </c>
    </row>
    <row r="12730" spans="81:96">
      <c r="CC12730" s="52">
        <v>12729</v>
      </c>
      <c r="CD12730" s="53" t="s">
        <v>41574</v>
      </c>
      <c r="CE12730" s="53" t="s">
        <v>41575</v>
      </c>
      <c r="CF12730" s="54">
        <v>2053</v>
      </c>
      <c r="CG12730" s="54">
        <v>1.4079999999999999</v>
      </c>
      <c r="CH12730" s="54">
        <v>1.4890000000000001</v>
      </c>
      <c r="CI12730" s="54">
        <v>0.114</v>
      </c>
      <c r="CJ12730" s="54">
        <v>394</v>
      </c>
      <c r="CK12730" s="54">
        <v>3.6</v>
      </c>
      <c r="CL12730" s="54">
        <v>5.5500000000000002E-3</v>
      </c>
      <c r="CM12730" s="54">
        <v>0.35899999999999999</v>
      </c>
      <c r="CN12730" s="53" t="s">
        <v>44292</v>
      </c>
      <c r="CO12730" s="54">
        <v>107</v>
      </c>
      <c r="CP12730" s="54">
        <v>198</v>
      </c>
      <c r="CQ12730" s="55">
        <f t="shared" si="198"/>
        <v>0.54040404040404044</v>
      </c>
      <c r="CR12730" s="52" t="s">
        <v>28938</v>
      </c>
    </row>
    <row r="12731" spans="81:96">
      <c r="CC12731" s="52">
        <v>12730</v>
      </c>
      <c r="CD12731" s="53" t="s">
        <v>44360</v>
      </c>
      <c r="CE12731" s="53" t="s">
        <v>44361</v>
      </c>
      <c r="CF12731" s="54">
        <v>633</v>
      </c>
      <c r="CG12731" s="54">
        <v>1.397</v>
      </c>
      <c r="CH12731" s="54">
        <v>1.8089999999999999</v>
      </c>
      <c r="CI12731" s="54">
        <v>3.5999999999999997E-2</v>
      </c>
      <c r="CJ12731" s="54">
        <v>110</v>
      </c>
      <c r="CK12731" s="54">
        <v>4.0999999999999996</v>
      </c>
      <c r="CL12731" s="54">
        <v>2.0699999999999998E-3</v>
      </c>
      <c r="CM12731" s="54">
        <v>0.55200000000000005</v>
      </c>
      <c r="CN12731" s="53" t="s">
        <v>44292</v>
      </c>
      <c r="CO12731" s="54">
        <v>108</v>
      </c>
      <c r="CP12731" s="54">
        <v>198</v>
      </c>
      <c r="CQ12731" s="55">
        <f t="shared" si="198"/>
        <v>0.54545454545454541</v>
      </c>
      <c r="CR12731" s="52" t="s">
        <v>28938</v>
      </c>
    </row>
    <row r="12732" spans="81:96">
      <c r="CC12732" s="52">
        <v>12731</v>
      </c>
      <c r="CD12732" s="53" t="s">
        <v>42313</v>
      </c>
      <c r="CE12732" s="53" t="s">
        <v>42314</v>
      </c>
      <c r="CF12732" s="54">
        <v>13313</v>
      </c>
      <c r="CG12732" s="54">
        <v>1.387</v>
      </c>
      <c r="CH12732" s="54">
        <v>1.5389999999999999</v>
      </c>
      <c r="CI12732" s="54">
        <v>0.216</v>
      </c>
      <c r="CJ12732" s="54">
        <v>375</v>
      </c>
      <c r="CK12732" s="54">
        <v>9.8000000000000007</v>
      </c>
      <c r="CL12732" s="54">
        <v>1.9029999999999998E-2</v>
      </c>
      <c r="CM12732" s="54">
        <v>0.46300000000000002</v>
      </c>
      <c r="CN12732" s="53" t="s">
        <v>44292</v>
      </c>
      <c r="CO12732" s="54">
        <v>109</v>
      </c>
      <c r="CP12732" s="54">
        <v>198</v>
      </c>
      <c r="CQ12732" s="55">
        <f t="shared" si="198"/>
        <v>0.5505050505050505</v>
      </c>
      <c r="CR12732" s="52" t="s">
        <v>28938</v>
      </c>
    </row>
    <row r="12733" spans="81:96">
      <c r="CC12733" s="52">
        <v>12732</v>
      </c>
      <c r="CD12733" s="53" t="s">
        <v>34061</v>
      </c>
      <c r="CE12733" s="53" t="s">
        <v>34062</v>
      </c>
      <c r="CF12733" s="54">
        <v>881</v>
      </c>
      <c r="CG12733" s="54">
        <v>1.379</v>
      </c>
      <c r="CH12733" s="54">
        <v>1.5680000000000001</v>
      </c>
      <c r="CI12733" s="54">
        <v>0.21299999999999999</v>
      </c>
      <c r="CJ12733" s="54">
        <v>122</v>
      </c>
      <c r="CK12733" s="54">
        <v>3.6</v>
      </c>
      <c r="CL12733" s="54">
        <v>4.2300000000000003E-3</v>
      </c>
      <c r="CM12733" s="54">
        <v>0.61299999999999999</v>
      </c>
      <c r="CN12733" s="53" t="s">
        <v>44292</v>
      </c>
      <c r="CO12733" s="54">
        <v>110</v>
      </c>
      <c r="CP12733" s="54">
        <v>198</v>
      </c>
      <c r="CQ12733" s="55">
        <f t="shared" si="198"/>
        <v>0.55555555555555558</v>
      </c>
      <c r="CR12733" s="52" t="s">
        <v>28938</v>
      </c>
    </row>
    <row r="12734" spans="81:96">
      <c r="CC12734" s="52">
        <v>12733</v>
      </c>
      <c r="CD12734" s="53" t="s">
        <v>42424</v>
      </c>
      <c r="CE12734" s="53" t="s">
        <v>42425</v>
      </c>
      <c r="CF12734" s="54">
        <v>601</v>
      </c>
      <c r="CG12734" s="54">
        <v>1.379</v>
      </c>
      <c r="CH12734" s="54">
        <v>1.722</v>
      </c>
      <c r="CI12734" s="54"/>
      <c r="CJ12734" s="54"/>
      <c r="CK12734" s="54">
        <v>6</v>
      </c>
      <c r="CL12734" s="54">
        <v>1.74E-3</v>
      </c>
      <c r="CM12734" s="54">
        <v>0.623</v>
      </c>
      <c r="CN12734" s="53" t="s">
        <v>44292</v>
      </c>
      <c r="CO12734" s="54">
        <v>111</v>
      </c>
      <c r="CP12734" s="54">
        <v>198</v>
      </c>
      <c r="CQ12734" s="55">
        <f t="shared" si="198"/>
        <v>0.56060606060606055</v>
      </c>
      <c r="CR12734" s="52" t="s">
        <v>28938</v>
      </c>
    </row>
    <row r="12735" spans="81:96">
      <c r="CC12735" s="52">
        <v>12734</v>
      </c>
      <c r="CD12735" s="53" t="s">
        <v>33748</v>
      </c>
      <c r="CE12735" s="53" t="s">
        <v>33749</v>
      </c>
      <c r="CF12735" s="54">
        <v>950</v>
      </c>
      <c r="CG12735" s="54">
        <v>1.341</v>
      </c>
      <c r="CH12735" s="54">
        <v>2.395</v>
      </c>
      <c r="CI12735" s="54">
        <v>6.2E-2</v>
      </c>
      <c r="CJ12735" s="54">
        <v>48</v>
      </c>
      <c r="CK12735" s="54">
        <v>5.9</v>
      </c>
      <c r="CL12735" s="54">
        <v>2.3999999999999998E-3</v>
      </c>
      <c r="CM12735" s="54">
        <v>0.73599999999999999</v>
      </c>
      <c r="CN12735" s="53" t="s">
        <v>44292</v>
      </c>
      <c r="CO12735" s="54">
        <v>112</v>
      </c>
      <c r="CP12735" s="54">
        <v>198</v>
      </c>
      <c r="CQ12735" s="55">
        <f t="shared" si="198"/>
        <v>0.56565656565656564</v>
      </c>
      <c r="CR12735" s="52" t="s">
        <v>28938</v>
      </c>
    </row>
    <row r="12736" spans="81:96">
      <c r="CC12736" s="52">
        <v>12735</v>
      </c>
      <c r="CD12736" s="53" t="s">
        <v>44362</v>
      </c>
      <c r="CE12736" s="53" t="s">
        <v>44363</v>
      </c>
      <c r="CF12736" s="54">
        <v>2109</v>
      </c>
      <c r="CG12736" s="54">
        <v>1.335</v>
      </c>
      <c r="CH12736" s="54">
        <v>1.2350000000000001</v>
      </c>
      <c r="CI12736" s="54">
        <v>0.27200000000000002</v>
      </c>
      <c r="CJ12736" s="54">
        <v>162</v>
      </c>
      <c r="CK12736" s="54">
        <v>5.0999999999999996</v>
      </c>
      <c r="CL12736" s="54">
        <v>5.5300000000000002E-3</v>
      </c>
      <c r="CM12736" s="54">
        <v>0.35</v>
      </c>
      <c r="CN12736" s="53" t="s">
        <v>44292</v>
      </c>
      <c r="CO12736" s="54">
        <v>113</v>
      </c>
      <c r="CP12736" s="54">
        <v>198</v>
      </c>
      <c r="CQ12736" s="55">
        <f t="shared" si="198"/>
        <v>0.57070707070707072</v>
      </c>
      <c r="CR12736" s="52" t="s">
        <v>28938</v>
      </c>
    </row>
    <row r="12737" spans="81:96">
      <c r="CC12737" s="52">
        <v>12736</v>
      </c>
      <c r="CD12737" s="53" t="s">
        <v>44364</v>
      </c>
      <c r="CE12737" s="53" t="s">
        <v>44365</v>
      </c>
      <c r="CF12737" s="54">
        <v>1338</v>
      </c>
      <c r="CG12737" s="54">
        <v>1.3120000000000001</v>
      </c>
      <c r="CH12737" s="54">
        <v>1.161</v>
      </c>
      <c r="CI12737" s="54">
        <v>0.21299999999999999</v>
      </c>
      <c r="CJ12737" s="54">
        <v>80</v>
      </c>
      <c r="CK12737" s="54">
        <v>8.6999999999999993</v>
      </c>
      <c r="CL12737" s="54">
        <v>2.0500000000000002E-3</v>
      </c>
      <c r="CM12737" s="54">
        <v>0.29699999999999999</v>
      </c>
      <c r="CN12737" s="53" t="s">
        <v>44292</v>
      </c>
      <c r="CO12737" s="54">
        <v>114</v>
      </c>
      <c r="CP12737" s="54">
        <v>198</v>
      </c>
      <c r="CQ12737" s="55">
        <f t="shared" si="198"/>
        <v>0.5757575757575758</v>
      </c>
      <c r="CR12737" s="52" t="s">
        <v>28938</v>
      </c>
    </row>
    <row r="12738" spans="81:96">
      <c r="CC12738" s="52">
        <v>12737</v>
      </c>
      <c r="CD12738" s="53" t="s">
        <v>44366</v>
      </c>
      <c r="CE12738" s="53" t="s">
        <v>44367</v>
      </c>
      <c r="CF12738" s="54">
        <v>708</v>
      </c>
      <c r="CG12738" s="54">
        <v>1.2709999999999999</v>
      </c>
      <c r="CH12738" s="54">
        <v>1.131</v>
      </c>
      <c r="CI12738" s="54">
        <v>0.23599999999999999</v>
      </c>
      <c r="CJ12738" s="54">
        <v>55</v>
      </c>
      <c r="CK12738" s="54">
        <v>6.4</v>
      </c>
      <c r="CL12738" s="54">
        <v>1.42E-3</v>
      </c>
      <c r="CM12738" s="54">
        <v>0.316</v>
      </c>
      <c r="CN12738" s="53" t="s">
        <v>44292</v>
      </c>
      <c r="CO12738" s="54">
        <v>115</v>
      </c>
      <c r="CP12738" s="54">
        <v>198</v>
      </c>
      <c r="CQ12738" s="55">
        <f t="shared" ref="CQ12738:CQ12801" si="199">CO12738/CP12738</f>
        <v>0.58080808080808077</v>
      </c>
      <c r="CR12738" s="52" t="s">
        <v>28938</v>
      </c>
    </row>
    <row r="12739" spans="81:96">
      <c r="CC12739" s="52">
        <v>12738</v>
      </c>
      <c r="CD12739" s="53" t="s">
        <v>44368</v>
      </c>
      <c r="CE12739" s="53" t="s">
        <v>44369</v>
      </c>
      <c r="CF12739" s="54">
        <v>2669</v>
      </c>
      <c r="CG12739" s="54">
        <v>1.268</v>
      </c>
      <c r="CH12739" s="54">
        <v>1.4910000000000001</v>
      </c>
      <c r="CI12739" s="54">
        <v>9.7000000000000003E-2</v>
      </c>
      <c r="CJ12739" s="54">
        <v>103</v>
      </c>
      <c r="CK12739" s="54">
        <v>8.9</v>
      </c>
      <c r="CL12739" s="54">
        <v>4.6299999999999996E-3</v>
      </c>
      <c r="CM12739" s="54">
        <v>0.51200000000000001</v>
      </c>
      <c r="CN12739" s="53" t="s">
        <v>44292</v>
      </c>
      <c r="CO12739" s="54">
        <v>116</v>
      </c>
      <c r="CP12739" s="54">
        <v>198</v>
      </c>
      <c r="CQ12739" s="55">
        <f t="shared" si="199"/>
        <v>0.58585858585858586</v>
      </c>
      <c r="CR12739" s="52" t="s">
        <v>28938</v>
      </c>
    </row>
    <row r="12740" spans="81:96">
      <c r="CC12740" s="52">
        <v>12739</v>
      </c>
      <c r="CD12740" s="53" t="s">
        <v>44370</v>
      </c>
      <c r="CE12740" s="53" t="s">
        <v>44371</v>
      </c>
      <c r="CF12740" s="54">
        <v>636</v>
      </c>
      <c r="CG12740" s="54">
        <v>1.2609999999999999</v>
      </c>
      <c r="CH12740" s="54">
        <v>1.1040000000000001</v>
      </c>
      <c r="CI12740" s="54">
        <v>0.221</v>
      </c>
      <c r="CJ12740" s="54">
        <v>77</v>
      </c>
      <c r="CK12740" s="54">
        <v>4.0999999999999996</v>
      </c>
      <c r="CL12740" s="54">
        <v>1.7600000000000001E-3</v>
      </c>
      <c r="CM12740" s="54">
        <v>0.33</v>
      </c>
      <c r="CN12740" s="53" t="s">
        <v>44292</v>
      </c>
      <c r="CO12740" s="54">
        <v>117</v>
      </c>
      <c r="CP12740" s="54">
        <v>198</v>
      </c>
      <c r="CQ12740" s="55">
        <f t="shared" si="199"/>
        <v>0.59090909090909094</v>
      </c>
      <c r="CR12740" s="52" t="s">
        <v>28938</v>
      </c>
    </row>
    <row r="12741" spans="81:96">
      <c r="CC12741" s="52">
        <v>12740</v>
      </c>
      <c r="CD12741" s="53" t="s">
        <v>44372</v>
      </c>
      <c r="CE12741" s="53" t="s">
        <v>44373</v>
      </c>
      <c r="CF12741" s="54">
        <v>739</v>
      </c>
      <c r="CG12741" s="54">
        <v>1.258</v>
      </c>
      <c r="CH12741" s="54">
        <v>1.536</v>
      </c>
      <c r="CI12741" s="54">
        <v>0.33300000000000002</v>
      </c>
      <c r="CJ12741" s="54">
        <v>36</v>
      </c>
      <c r="CK12741" s="54">
        <v>6.3</v>
      </c>
      <c r="CL12741" s="54">
        <v>1.8E-3</v>
      </c>
      <c r="CM12741" s="54">
        <v>0.51600000000000001</v>
      </c>
      <c r="CN12741" s="53" t="s">
        <v>44292</v>
      </c>
      <c r="CO12741" s="54">
        <v>118</v>
      </c>
      <c r="CP12741" s="54">
        <v>198</v>
      </c>
      <c r="CQ12741" s="55">
        <f t="shared" si="199"/>
        <v>0.59595959595959591</v>
      </c>
      <c r="CR12741" s="52" t="s">
        <v>28938</v>
      </c>
    </row>
    <row r="12742" spans="81:96">
      <c r="CC12742" s="52">
        <v>12741</v>
      </c>
      <c r="CD12742" s="53" t="s">
        <v>41945</v>
      </c>
      <c r="CE12742" s="53" t="s">
        <v>41946</v>
      </c>
      <c r="CF12742" s="54">
        <v>1129</v>
      </c>
      <c r="CG12742" s="54">
        <v>1.256</v>
      </c>
      <c r="CH12742" s="54">
        <v>1.427</v>
      </c>
      <c r="CI12742" s="54">
        <v>0.11799999999999999</v>
      </c>
      <c r="CJ12742" s="54">
        <v>228</v>
      </c>
      <c r="CK12742" s="54">
        <v>3.5</v>
      </c>
      <c r="CL12742" s="54">
        <v>5.3800000000000002E-3</v>
      </c>
      <c r="CM12742" s="54">
        <v>0.44400000000000001</v>
      </c>
      <c r="CN12742" s="53" t="s">
        <v>44292</v>
      </c>
      <c r="CO12742" s="54">
        <v>119</v>
      </c>
      <c r="CP12742" s="54">
        <v>198</v>
      </c>
      <c r="CQ12742" s="55">
        <f t="shared" si="199"/>
        <v>0.60101010101010099</v>
      </c>
      <c r="CR12742" s="52" t="s">
        <v>28938</v>
      </c>
    </row>
    <row r="12743" spans="81:96">
      <c r="CC12743" s="52">
        <v>12742</v>
      </c>
      <c r="CD12743" s="53" t="s">
        <v>33599</v>
      </c>
      <c r="CE12743" s="53" t="s">
        <v>33600</v>
      </c>
      <c r="CF12743" s="54">
        <v>3791</v>
      </c>
      <c r="CG12743" s="54">
        <v>1.2030000000000001</v>
      </c>
      <c r="CH12743" s="54">
        <v>1.466</v>
      </c>
      <c r="CI12743" s="54">
        <v>0.16700000000000001</v>
      </c>
      <c r="CJ12743" s="54">
        <v>108</v>
      </c>
      <c r="CK12743" s="54" t="s">
        <v>28918</v>
      </c>
      <c r="CL12743" s="54">
        <v>3.3400000000000001E-3</v>
      </c>
      <c r="CM12743" s="54">
        <v>0.40400000000000003</v>
      </c>
      <c r="CN12743" s="53" t="s">
        <v>44292</v>
      </c>
      <c r="CO12743" s="54">
        <v>120</v>
      </c>
      <c r="CP12743" s="54">
        <v>198</v>
      </c>
      <c r="CQ12743" s="55">
        <f t="shared" si="199"/>
        <v>0.60606060606060608</v>
      </c>
      <c r="CR12743" s="52" t="s">
        <v>28938</v>
      </c>
    </row>
    <row r="12744" spans="81:96">
      <c r="CC12744" s="52">
        <v>12743</v>
      </c>
      <c r="CD12744" s="53" t="s">
        <v>42428</v>
      </c>
      <c r="CE12744" s="53" t="s">
        <v>42429</v>
      </c>
      <c r="CF12744" s="54">
        <v>3016</v>
      </c>
      <c r="CG12744" s="54">
        <v>1.17</v>
      </c>
      <c r="CH12744" s="54">
        <v>1.095</v>
      </c>
      <c r="CI12744" s="54">
        <v>0.23799999999999999</v>
      </c>
      <c r="CJ12744" s="54">
        <v>416</v>
      </c>
      <c r="CK12744" s="54">
        <v>6.9</v>
      </c>
      <c r="CL12744" s="54">
        <v>7.1000000000000004E-3</v>
      </c>
      <c r="CM12744" s="54">
        <v>0.38100000000000001</v>
      </c>
      <c r="CN12744" s="53" t="s">
        <v>44292</v>
      </c>
      <c r="CO12744" s="54">
        <v>121</v>
      </c>
      <c r="CP12744" s="54">
        <v>198</v>
      </c>
      <c r="CQ12744" s="55">
        <f t="shared" si="199"/>
        <v>0.61111111111111116</v>
      </c>
      <c r="CR12744" s="52" t="s">
        <v>28938</v>
      </c>
    </row>
    <row r="12745" spans="81:96">
      <c r="CC12745" s="52">
        <v>12744</v>
      </c>
      <c r="CD12745" s="53" t="s">
        <v>44374</v>
      </c>
      <c r="CE12745" s="53" t="s">
        <v>44375</v>
      </c>
      <c r="CF12745" s="54">
        <v>94</v>
      </c>
      <c r="CG12745" s="54">
        <v>1.161</v>
      </c>
      <c r="CH12745" s="54">
        <v>1.161</v>
      </c>
      <c r="CI12745" s="54">
        <v>0.45900000000000002</v>
      </c>
      <c r="CJ12745" s="54">
        <v>61</v>
      </c>
      <c r="CK12745" s="54"/>
      <c r="CL12745" s="54">
        <v>2.9E-4</v>
      </c>
      <c r="CM12745" s="54">
        <v>0.33100000000000002</v>
      </c>
      <c r="CN12745" s="53" t="s">
        <v>44292</v>
      </c>
      <c r="CO12745" s="54">
        <v>122</v>
      </c>
      <c r="CP12745" s="54">
        <v>198</v>
      </c>
      <c r="CQ12745" s="55">
        <f t="shared" si="199"/>
        <v>0.61616161616161613</v>
      </c>
      <c r="CR12745" s="52" t="s">
        <v>28938</v>
      </c>
    </row>
    <row r="12746" spans="81:96">
      <c r="CC12746" s="52">
        <v>12745</v>
      </c>
      <c r="CD12746" s="53" t="s">
        <v>44376</v>
      </c>
      <c r="CE12746" s="53" t="s">
        <v>44377</v>
      </c>
      <c r="CF12746" s="54">
        <v>721</v>
      </c>
      <c r="CG12746" s="54">
        <v>1.1579999999999999</v>
      </c>
      <c r="CH12746" s="54">
        <v>1.2030000000000001</v>
      </c>
      <c r="CI12746" s="54">
        <v>0.18</v>
      </c>
      <c r="CJ12746" s="54">
        <v>50</v>
      </c>
      <c r="CK12746" s="54">
        <v>7.3</v>
      </c>
      <c r="CL12746" s="54">
        <v>1.08E-3</v>
      </c>
      <c r="CM12746" s="54">
        <v>0.28799999999999998</v>
      </c>
      <c r="CN12746" s="53" t="s">
        <v>44292</v>
      </c>
      <c r="CO12746" s="54">
        <v>123</v>
      </c>
      <c r="CP12746" s="54">
        <v>198</v>
      </c>
      <c r="CQ12746" s="55">
        <f t="shared" si="199"/>
        <v>0.62121212121212122</v>
      </c>
      <c r="CR12746" s="52" t="s">
        <v>28938</v>
      </c>
    </row>
    <row r="12747" spans="81:96">
      <c r="CC12747" s="52">
        <v>12746</v>
      </c>
      <c r="CD12747" s="53" t="s">
        <v>32372</v>
      </c>
      <c r="CE12747" s="53" t="s">
        <v>32373</v>
      </c>
      <c r="CF12747" s="54">
        <v>482</v>
      </c>
      <c r="CG12747" s="54">
        <v>1.1579999999999999</v>
      </c>
      <c r="CH12747" s="54">
        <v>0.91800000000000004</v>
      </c>
      <c r="CI12747" s="54">
        <v>0.17199999999999999</v>
      </c>
      <c r="CJ12747" s="54">
        <v>29</v>
      </c>
      <c r="CK12747" s="54" t="s">
        <v>28918</v>
      </c>
      <c r="CL12747" s="54">
        <v>7.2000000000000005E-4</v>
      </c>
      <c r="CM12747" s="54">
        <v>0.26700000000000002</v>
      </c>
      <c r="CN12747" s="53" t="s">
        <v>44292</v>
      </c>
      <c r="CO12747" s="54">
        <v>124</v>
      </c>
      <c r="CP12747" s="54">
        <v>198</v>
      </c>
      <c r="CQ12747" s="55">
        <f t="shared" si="199"/>
        <v>0.6262626262626263</v>
      </c>
      <c r="CR12747" s="52" t="s">
        <v>28938</v>
      </c>
    </row>
    <row r="12748" spans="81:96">
      <c r="CC12748" s="52">
        <v>12747</v>
      </c>
      <c r="CD12748" s="53" t="s">
        <v>44378</v>
      </c>
      <c r="CE12748" s="53" t="s">
        <v>44379</v>
      </c>
      <c r="CF12748" s="54">
        <v>2264</v>
      </c>
      <c r="CG12748" s="54">
        <v>1.1399999999999999</v>
      </c>
      <c r="CH12748" s="54">
        <v>1.282</v>
      </c>
      <c r="CI12748" s="54">
        <v>0.22500000000000001</v>
      </c>
      <c r="CJ12748" s="54">
        <v>160</v>
      </c>
      <c r="CK12748" s="54">
        <v>6.5</v>
      </c>
      <c r="CL12748" s="54">
        <v>4.7000000000000002E-3</v>
      </c>
      <c r="CM12748" s="54">
        <v>0.36799999999999999</v>
      </c>
      <c r="CN12748" s="53" t="s">
        <v>44292</v>
      </c>
      <c r="CO12748" s="54">
        <v>125</v>
      </c>
      <c r="CP12748" s="54">
        <v>198</v>
      </c>
      <c r="CQ12748" s="55">
        <f t="shared" si="199"/>
        <v>0.63131313131313127</v>
      </c>
      <c r="CR12748" s="52" t="s">
        <v>28938</v>
      </c>
    </row>
    <row r="12749" spans="81:96">
      <c r="CC12749" s="52">
        <v>12748</v>
      </c>
      <c r="CD12749" s="53" t="s">
        <v>32374</v>
      </c>
      <c r="CE12749" s="53" t="s">
        <v>32375</v>
      </c>
      <c r="CF12749" s="54">
        <v>3588</v>
      </c>
      <c r="CG12749" s="54">
        <v>1.127</v>
      </c>
      <c r="CH12749" s="54">
        <v>1.288</v>
      </c>
      <c r="CI12749" s="54">
        <v>0.13700000000000001</v>
      </c>
      <c r="CJ12749" s="54">
        <v>336</v>
      </c>
      <c r="CK12749" s="54">
        <v>5.6</v>
      </c>
      <c r="CL12749" s="54">
        <v>8.8100000000000001E-3</v>
      </c>
      <c r="CM12749" s="54">
        <v>0.38300000000000001</v>
      </c>
      <c r="CN12749" s="53" t="s">
        <v>44292</v>
      </c>
      <c r="CO12749" s="54">
        <v>126</v>
      </c>
      <c r="CP12749" s="54">
        <v>198</v>
      </c>
      <c r="CQ12749" s="55">
        <f t="shared" si="199"/>
        <v>0.63636363636363635</v>
      </c>
      <c r="CR12749" s="52" t="s">
        <v>28938</v>
      </c>
    </row>
    <row r="12750" spans="81:96">
      <c r="CC12750" s="52">
        <v>12749</v>
      </c>
      <c r="CD12750" s="53" t="s">
        <v>44380</v>
      </c>
      <c r="CE12750" s="53" t="s">
        <v>44381</v>
      </c>
      <c r="CF12750" s="54">
        <v>2811</v>
      </c>
      <c r="CG12750" s="54">
        <v>1.1220000000000001</v>
      </c>
      <c r="CH12750" s="54">
        <v>1.4</v>
      </c>
      <c r="CI12750" s="54">
        <v>0.56699999999999995</v>
      </c>
      <c r="CJ12750" s="54">
        <v>157</v>
      </c>
      <c r="CK12750" s="54">
        <v>7.3</v>
      </c>
      <c r="CL12750" s="54">
        <v>5.2300000000000003E-3</v>
      </c>
      <c r="CM12750" s="54">
        <v>0.45</v>
      </c>
      <c r="CN12750" s="53" t="s">
        <v>44292</v>
      </c>
      <c r="CO12750" s="54">
        <v>127</v>
      </c>
      <c r="CP12750" s="54">
        <v>198</v>
      </c>
      <c r="CQ12750" s="55">
        <f t="shared" si="199"/>
        <v>0.64141414141414144</v>
      </c>
      <c r="CR12750" s="52" t="s">
        <v>28938</v>
      </c>
    </row>
    <row r="12751" spans="81:96">
      <c r="CC12751" s="52">
        <v>12750</v>
      </c>
      <c r="CD12751" s="53" t="s">
        <v>44382</v>
      </c>
      <c r="CE12751" s="53" t="s">
        <v>44383</v>
      </c>
      <c r="CF12751" s="54">
        <v>934</v>
      </c>
      <c r="CG12751" s="54">
        <v>1.1220000000000001</v>
      </c>
      <c r="CH12751" s="54">
        <v>1.2609999999999999</v>
      </c>
      <c r="CI12751" s="54">
        <v>0.432</v>
      </c>
      <c r="CJ12751" s="54">
        <v>37</v>
      </c>
      <c r="CK12751" s="54">
        <v>8.4</v>
      </c>
      <c r="CL12751" s="54">
        <v>1.24E-3</v>
      </c>
      <c r="CM12751" s="54">
        <v>0.32800000000000001</v>
      </c>
      <c r="CN12751" s="53" t="s">
        <v>44292</v>
      </c>
      <c r="CO12751" s="54">
        <v>127</v>
      </c>
      <c r="CP12751" s="54">
        <v>198</v>
      </c>
      <c r="CQ12751" s="55">
        <f t="shared" si="199"/>
        <v>0.64141414141414144</v>
      </c>
      <c r="CR12751" s="52" t="s">
        <v>28938</v>
      </c>
    </row>
    <row r="12752" spans="81:96">
      <c r="CC12752" s="52">
        <v>12751</v>
      </c>
      <c r="CD12752" s="53" t="s">
        <v>32380</v>
      </c>
      <c r="CE12752" s="53" t="s">
        <v>32381</v>
      </c>
      <c r="CF12752" s="54">
        <v>4000</v>
      </c>
      <c r="CG12752" s="54">
        <v>1.1140000000000001</v>
      </c>
      <c r="CH12752" s="54">
        <v>1.264</v>
      </c>
      <c r="CI12752" s="54">
        <v>0.189</v>
      </c>
      <c r="CJ12752" s="54">
        <v>265</v>
      </c>
      <c r="CK12752" s="54">
        <v>7.3</v>
      </c>
      <c r="CL12752" s="54">
        <v>7.62E-3</v>
      </c>
      <c r="CM12752" s="54">
        <v>0.373</v>
      </c>
      <c r="CN12752" s="53" t="s">
        <v>44292</v>
      </c>
      <c r="CO12752" s="54">
        <v>129</v>
      </c>
      <c r="CP12752" s="54">
        <v>198</v>
      </c>
      <c r="CQ12752" s="55">
        <f t="shared" si="199"/>
        <v>0.65151515151515149</v>
      </c>
      <c r="CR12752" s="52" t="s">
        <v>28938</v>
      </c>
    </row>
    <row r="12753" spans="81:96">
      <c r="CC12753" s="52">
        <v>12752</v>
      </c>
      <c r="CD12753" s="53" t="s">
        <v>33758</v>
      </c>
      <c r="CE12753" s="53" t="s">
        <v>33759</v>
      </c>
      <c r="CF12753" s="54">
        <v>585</v>
      </c>
      <c r="CG12753" s="54">
        <v>1.1100000000000001</v>
      </c>
      <c r="CH12753" s="54">
        <v>1.2949999999999999</v>
      </c>
      <c r="CI12753" s="54">
        <v>0.121</v>
      </c>
      <c r="CJ12753" s="54">
        <v>58</v>
      </c>
      <c r="CK12753" s="54">
        <v>5.3</v>
      </c>
      <c r="CL12753" s="54">
        <v>1.67E-3</v>
      </c>
      <c r="CM12753" s="54">
        <v>0.41799999999999998</v>
      </c>
      <c r="CN12753" s="53" t="s">
        <v>44292</v>
      </c>
      <c r="CO12753" s="54">
        <v>130</v>
      </c>
      <c r="CP12753" s="54">
        <v>198</v>
      </c>
      <c r="CQ12753" s="55">
        <f t="shared" si="199"/>
        <v>0.65656565656565657</v>
      </c>
      <c r="CR12753" s="52" t="s">
        <v>28938</v>
      </c>
    </row>
    <row r="12754" spans="81:96">
      <c r="CC12754" s="52">
        <v>12753</v>
      </c>
      <c r="CD12754" s="53" t="s">
        <v>33760</v>
      </c>
      <c r="CE12754" s="53" t="s">
        <v>33761</v>
      </c>
      <c r="CF12754" s="54">
        <v>782</v>
      </c>
      <c r="CG12754" s="54">
        <v>1.1060000000000001</v>
      </c>
      <c r="CH12754" s="54">
        <v>1.4750000000000001</v>
      </c>
      <c r="CI12754" s="54">
        <v>0.14799999999999999</v>
      </c>
      <c r="CJ12754" s="54">
        <v>54</v>
      </c>
      <c r="CK12754" s="54">
        <v>7.2</v>
      </c>
      <c r="CL12754" s="54">
        <v>1.2899999999999999E-3</v>
      </c>
      <c r="CM12754" s="54">
        <v>0.39900000000000002</v>
      </c>
      <c r="CN12754" s="53" t="s">
        <v>44292</v>
      </c>
      <c r="CO12754" s="54">
        <v>131</v>
      </c>
      <c r="CP12754" s="54">
        <v>198</v>
      </c>
      <c r="CQ12754" s="55">
        <f t="shared" si="199"/>
        <v>0.66161616161616166</v>
      </c>
      <c r="CR12754" s="52" t="s">
        <v>28938</v>
      </c>
    </row>
    <row r="12755" spans="81:96">
      <c r="CC12755" s="52">
        <v>12754</v>
      </c>
      <c r="CD12755" s="53" t="s">
        <v>33617</v>
      </c>
      <c r="CE12755" s="53" t="s">
        <v>33618</v>
      </c>
      <c r="CF12755" s="54">
        <v>3220</v>
      </c>
      <c r="CG12755" s="54">
        <v>1.0760000000000001</v>
      </c>
      <c r="CH12755" s="54">
        <v>1.0780000000000001</v>
      </c>
      <c r="CI12755" s="54">
        <v>0.22</v>
      </c>
      <c r="CJ12755" s="54">
        <v>209</v>
      </c>
      <c r="CK12755" s="54">
        <v>8.6999999999999993</v>
      </c>
      <c r="CL12755" s="54">
        <v>4.6800000000000001E-3</v>
      </c>
      <c r="CM12755" s="54">
        <v>0.30499999999999999</v>
      </c>
      <c r="CN12755" s="53" t="s">
        <v>44292</v>
      </c>
      <c r="CO12755" s="54">
        <v>132</v>
      </c>
      <c r="CP12755" s="54">
        <v>198</v>
      </c>
      <c r="CQ12755" s="55">
        <f t="shared" si="199"/>
        <v>0.66666666666666663</v>
      </c>
      <c r="CR12755" s="52" t="s">
        <v>28938</v>
      </c>
    </row>
    <row r="12756" spans="81:96">
      <c r="CC12756" s="52">
        <v>12755</v>
      </c>
      <c r="CD12756" s="53" t="s">
        <v>41736</v>
      </c>
      <c r="CE12756" s="53" t="s">
        <v>41737</v>
      </c>
      <c r="CF12756" s="54">
        <v>1906</v>
      </c>
      <c r="CG12756" s="54">
        <v>1.0569999999999999</v>
      </c>
      <c r="CH12756" s="54">
        <v>1.304</v>
      </c>
      <c r="CI12756" s="54">
        <v>0.109</v>
      </c>
      <c r="CJ12756" s="54">
        <v>101</v>
      </c>
      <c r="CK12756" s="54" t="s">
        <v>28918</v>
      </c>
      <c r="CL12756" s="54">
        <v>3.2599999999999999E-3</v>
      </c>
      <c r="CM12756" s="54">
        <v>0.437</v>
      </c>
      <c r="CN12756" s="53" t="s">
        <v>44292</v>
      </c>
      <c r="CO12756" s="54">
        <v>133</v>
      </c>
      <c r="CP12756" s="54">
        <v>198</v>
      </c>
      <c r="CQ12756" s="55">
        <f t="shared" si="199"/>
        <v>0.67171717171717171</v>
      </c>
      <c r="CR12756" s="52" t="s">
        <v>28938</v>
      </c>
    </row>
    <row r="12757" spans="81:96">
      <c r="CC12757" s="52">
        <v>12756</v>
      </c>
      <c r="CD12757" s="53" t="s">
        <v>44384</v>
      </c>
      <c r="CE12757" s="53" t="s">
        <v>44385</v>
      </c>
      <c r="CF12757" s="54">
        <v>794</v>
      </c>
      <c r="CG12757" s="54">
        <v>1.048</v>
      </c>
      <c r="CH12757" s="54">
        <v>0.81699999999999995</v>
      </c>
      <c r="CI12757" s="54">
        <v>0.189</v>
      </c>
      <c r="CJ12757" s="54">
        <v>111</v>
      </c>
      <c r="CK12757" s="54">
        <v>7.1</v>
      </c>
      <c r="CL12757" s="54">
        <v>7.2999999999999996E-4</v>
      </c>
      <c r="CM12757" s="54">
        <v>0.112</v>
      </c>
      <c r="CN12757" s="53" t="s">
        <v>44292</v>
      </c>
      <c r="CO12757" s="54">
        <v>134</v>
      </c>
      <c r="CP12757" s="54">
        <v>198</v>
      </c>
      <c r="CQ12757" s="55">
        <f t="shared" si="199"/>
        <v>0.6767676767676768</v>
      </c>
      <c r="CR12757" s="52" t="s">
        <v>28938</v>
      </c>
    </row>
    <row r="12758" spans="81:96">
      <c r="CC12758" s="52">
        <v>12757</v>
      </c>
      <c r="CD12758" s="53" t="s">
        <v>29328</v>
      </c>
      <c r="CE12758" s="53" t="s">
        <v>29329</v>
      </c>
      <c r="CF12758" s="54">
        <v>2206</v>
      </c>
      <c r="CG12758" s="54">
        <v>1.0469999999999999</v>
      </c>
      <c r="CH12758" s="54">
        <v>1.2709999999999999</v>
      </c>
      <c r="CI12758" s="54">
        <v>0.11799999999999999</v>
      </c>
      <c r="CJ12758" s="54">
        <v>153</v>
      </c>
      <c r="CK12758" s="54">
        <v>7.8</v>
      </c>
      <c r="CL12758" s="54">
        <v>3.7200000000000002E-3</v>
      </c>
      <c r="CM12758" s="54">
        <v>0.34499999999999997</v>
      </c>
      <c r="CN12758" s="53" t="s">
        <v>44292</v>
      </c>
      <c r="CO12758" s="54">
        <v>135</v>
      </c>
      <c r="CP12758" s="54">
        <v>198</v>
      </c>
      <c r="CQ12758" s="55">
        <f t="shared" si="199"/>
        <v>0.68181818181818177</v>
      </c>
      <c r="CR12758" s="52" t="s">
        <v>28938</v>
      </c>
    </row>
    <row r="12759" spans="81:96">
      <c r="CC12759" s="52">
        <v>12758</v>
      </c>
      <c r="CD12759" s="53" t="s">
        <v>42335</v>
      </c>
      <c r="CE12759" s="53" t="s">
        <v>42336</v>
      </c>
      <c r="CF12759" s="54">
        <v>2852</v>
      </c>
      <c r="CG12759" s="54">
        <v>0.995</v>
      </c>
      <c r="CH12759" s="54">
        <v>1.1120000000000001</v>
      </c>
      <c r="CI12759" s="54">
        <v>0.185</v>
      </c>
      <c r="CJ12759" s="54">
        <v>200</v>
      </c>
      <c r="CK12759" s="54">
        <v>7</v>
      </c>
      <c r="CL12759" s="54">
        <v>5.8999999999999999E-3</v>
      </c>
      <c r="CM12759" s="54">
        <v>0.35799999999999998</v>
      </c>
      <c r="CN12759" s="53" t="s">
        <v>44292</v>
      </c>
      <c r="CO12759" s="54">
        <v>136</v>
      </c>
      <c r="CP12759" s="54">
        <v>198</v>
      </c>
      <c r="CQ12759" s="55">
        <f t="shared" si="199"/>
        <v>0.68686868686868685</v>
      </c>
      <c r="CR12759" s="52" t="s">
        <v>28938</v>
      </c>
    </row>
    <row r="12760" spans="81:96">
      <c r="CC12760" s="52">
        <v>12759</v>
      </c>
      <c r="CD12760" s="53" t="s">
        <v>42337</v>
      </c>
      <c r="CE12760" s="53" t="s">
        <v>42338</v>
      </c>
      <c r="CF12760" s="54">
        <v>1042</v>
      </c>
      <c r="CG12760" s="54">
        <v>0.99399999999999999</v>
      </c>
      <c r="CH12760" s="54">
        <v>0.83</v>
      </c>
      <c r="CI12760" s="54">
        <v>0.32400000000000001</v>
      </c>
      <c r="CJ12760" s="54">
        <v>74</v>
      </c>
      <c r="CK12760" s="54">
        <v>8.1</v>
      </c>
      <c r="CL12760" s="54">
        <v>1.9E-3</v>
      </c>
      <c r="CM12760" s="54">
        <v>0.26100000000000001</v>
      </c>
      <c r="CN12760" s="53" t="s">
        <v>44292</v>
      </c>
      <c r="CO12760" s="54">
        <v>137</v>
      </c>
      <c r="CP12760" s="54">
        <v>198</v>
      </c>
      <c r="CQ12760" s="55">
        <f t="shared" si="199"/>
        <v>0.69191919191919193</v>
      </c>
      <c r="CR12760" s="52" t="s">
        <v>28938</v>
      </c>
    </row>
    <row r="12761" spans="81:96">
      <c r="CC12761" s="52">
        <v>12760</v>
      </c>
      <c r="CD12761" s="53" t="s">
        <v>37892</v>
      </c>
      <c r="CE12761" s="53" t="s">
        <v>37893</v>
      </c>
      <c r="CF12761" s="54">
        <v>12150</v>
      </c>
      <c r="CG12761" s="54">
        <v>0.98199999999999998</v>
      </c>
      <c r="CH12761" s="54">
        <v>1.0289999999999999</v>
      </c>
      <c r="CI12761" s="54">
        <v>7.9000000000000001E-2</v>
      </c>
      <c r="CJ12761" s="54">
        <v>807</v>
      </c>
      <c r="CK12761" s="54">
        <v>7.5</v>
      </c>
      <c r="CL12761" s="54">
        <v>1.9820000000000001E-2</v>
      </c>
      <c r="CM12761" s="54">
        <v>0.27500000000000002</v>
      </c>
      <c r="CN12761" s="53" t="s">
        <v>44292</v>
      </c>
      <c r="CO12761" s="54">
        <v>138</v>
      </c>
      <c r="CP12761" s="54">
        <v>198</v>
      </c>
      <c r="CQ12761" s="55">
        <f t="shared" si="199"/>
        <v>0.69696969696969702</v>
      </c>
      <c r="CR12761" s="52" t="s">
        <v>28938</v>
      </c>
    </row>
    <row r="12762" spans="81:96">
      <c r="CC12762" s="52">
        <v>12761</v>
      </c>
      <c r="CD12762" s="53" t="s">
        <v>30982</v>
      </c>
      <c r="CE12762" s="53" t="s">
        <v>30983</v>
      </c>
      <c r="CF12762" s="54">
        <v>1498</v>
      </c>
      <c r="CG12762" s="54">
        <v>0.97899999999999998</v>
      </c>
      <c r="CH12762" s="54">
        <v>0.88</v>
      </c>
      <c r="CI12762" s="54">
        <v>0.43099999999999999</v>
      </c>
      <c r="CJ12762" s="54">
        <v>123</v>
      </c>
      <c r="CK12762" s="54">
        <v>7.9</v>
      </c>
      <c r="CL12762" s="54">
        <v>3.1700000000000001E-3</v>
      </c>
      <c r="CM12762" s="54">
        <v>0.307</v>
      </c>
      <c r="CN12762" s="53" t="s">
        <v>44292</v>
      </c>
      <c r="CO12762" s="54">
        <v>139</v>
      </c>
      <c r="CP12762" s="54">
        <v>198</v>
      </c>
      <c r="CQ12762" s="55">
        <f t="shared" si="199"/>
        <v>0.70202020202020199</v>
      </c>
      <c r="CR12762" s="52" t="s">
        <v>28938</v>
      </c>
    </row>
    <row r="12763" spans="81:96">
      <c r="CC12763" s="52">
        <v>12762</v>
      </c>
      <c r="CD12763" s="53" t="s">
        <v>32382</v>
      </c>
      <c r="CE12763" s="53" t="s">
        <v>32383</v>
      </c>
      <c r="CF12763" s="54">
        <v>2181</v>
      </c>
      <c r="CG12763" s="54">
        <v>0.96</v>
      </c>
      <c r="CH12763" s="54">
        <v>1.0509999999999999</v>
      </c>
      <c r="CI12763" s="54">
        <v>0.22900000000000001</v>
      </c>
      <c r="CJ12763" s="54">
        <v>157</v>
      </c>
      <c r="CK12763" s="54">
        <v>8</v>
      </c>
      <c r="CL12763" s="54">
        <v>3.7499999999999999E-3</v>
      </c>
      <c r="CM12763" s="54">
        <v>0.315</v>
      </c>
      <c r="CN12763" s="53" t="s">
        <v>44292</v>
      </c>
      <c r="CO12763" s="54">
        <v>140</v>
      </c>
      <c r="CP12763" s="54">
        <v>198</v>
      </c>
      <c r="CQ12763" s="55">
        <f t="shared" si="199"/>
        <v>0.70707070707070707</v>
      </c>
      <c r="CR12763" s="52" t="s">
        <v>28938</v>
      </c>
    </row>
    <row r="12764" spans="81:96">
      <c r="CC12764" s="52">
        <v>12763</v>
      </c>
      <c r="CD12764" s="53" t="s">
        <v>44386</v>
      </c>
      <c r="CE12764" s="53" t="s">
        <v>44387</v>
      </c>
      <c r="CF12764" s="54">
        <v>2418</v>
      </c>
      <c r="CG12764" s="54">
        <v>0.95599999999999996</v>
      </c>
      <c r="CH12764" s="54">
        <v>1.286</v>
      </c>
      <c r="CI12764" s="54">
        <v>0.26500000000000001</v>
      </c>
      <c r="CJ12764" s="54">
        <v>147</v>
      </c>
      <c r="CK12764" s="54">
        <v>6.8</v>
      </c>
      <c r="CL12764" s="54">
        <v>4.4799999999999996E-3</v>
      </c>
      <c r="CM12764" s="54">
        <v>0.36899999999999999</v>
      </c>
      <c r="CN12764" s="53" t="s">
        <v>44292</v>
      </c>
      <c r="CO12764" s="54">
        <v>141</v>
      </c>
      <c r="CP12764" s="54">
        <v>198</v>
      </c>
      <c r="CQ12764" s="55">
        <f t="shared" si="199"/>
        <v>0.71212121212121215</v>
      </c>
      <c r="CR12764" s="52" t="s">
        <v>28938</v>
      </c>
    </row>
    <row r="12765" spans="81:96">
      <c r="CC12765" s="52">
        <v>12764</v>
      </c>
      <c r="CD12765" s="53" t="s">
        <v>42222</v>
      </c>
      <c r="CE12765" s="53" t="s">
        <v>42223</v>
      </c>
      <c r="CF12765" s="54">
        <v>991</v>
      </c>
      <c r="CG12765" s="54">
        <v>0.95299999999999996</v>
      </c>
      <c r="CH12765" s="54">
        <v>0.97899999999999998</v>
      </c>
      <c r="CI12765" s="54">
        <v>0.13900000000000001</v>
      </c>
      <c r="CJ12765" s="54">
        <v>115</v>
      </c>
      <c r="CK12765" s="54">
        <v>5.6</v>
      </c>
      <c r="CL12765" s="54">
        <v>2.2100000000000002E-3</v>
      </c>
      <c r="CM12765" s="54">
        <v>0.27100000000000002</v>
      </c>
      <c r="CN12765" s="53" t="s">
        <v>44292</v>
      </c>
      <c r="CO12765" s="54">
        <v>142</v>
      </c>
      <c r="CP12765" s="54">
        <v>198</v>
      </c>
      <c r="CQ12765" s="55">
        <f t="shared" si="199"/>
        <v>0.71717171717171713</v>
      </c>
      <c r="CR12765" s="52" t="s">
        <v>28938</v>
      </c>
    </row>
    <row r="12766" spans="81:96">
      <c r="CC12766" s="52">
        <v>12765</v>
      </c>
      <c r="CD12766" s="53" t="s">
        <v>41956</v>
      </c>
      <c r="CE12766" s="53" t="s">
        <v>41957</v>
      </c>
      <c r="CF12766" s="54">
        <v>156</v>
      </c>
      <c r="CG12766" s="54">
        <v>0.94399999999999995</v>
      </c>
      <c r="CH12766" s="54">
        <v>0.73799999999999999</v>
      </c>
      <c r="CI12766" s="54">
        <v>0.19400000000000001</v>
      </c>
      <c r="CJ12766" s="54">
        <v>36</v>
      </c>
      <c r="CK12766" s="54">
        <v>3.2</v>
      </c>
      <c r="CL12766" s="54">
        <v>2.9E-4</v>
      </c>
      <c r="CM12766" s="54">
        <v>0.11</v>
      </c>
      <c r="CN12766" s="53" t="s">
        <v>44292</v>
      </c>
      <c r="CO12766" s="54">
        <v>143</v>
      </c>
      <c r="CP12766" s="54">
        <v>198</v>
      </c>
      <c r="CQ12766" s="55">
        <f t="shared" si="199"/>
        <v>0.72222222222222221</v>
      </c>
      <c r="CR12766" s="52" t="s">
        <v>28938</v>
      </c>
    </row>
    <row r="12767" spans="81:96">
      <c r="CC12767" s="52">
        <v>12766</v>
      </c>
      <c r="CD12767" s="53" t="s">
        <v>43963</v>
      </c>
      <c r="CE12767" s="53" t="s">
        <v>43964</v>
      </c>
      <c r="CF12767" s="54">
        <v>503</v>
      </c>
      <c r="CG12767" s="54">
        <v>0.93300000000000005</v>
      </c>
      <c r="CH12767" s="54"/>
      <c r="CI12767" s="54">
        <v>0.189</v>
      </c>
      <c r="CJ12767" s="54">
        <v>53</v>
      </c>
      <c r="CK12767" s="54">
        <v>5.3</v>
      </c>
      <c r="CL12767" s="54">
        <v>1.5100000000000001E-3</v>
      </c>
      <c r="CM12767" s="54"/>
      <c r="CN12767" s="53" t="s">
        <v>44292</v>
      </c>
      <c r="CO12767" s="54">
        <v>144</v>
      </c>
      <c r="CP12767" s="54">
        <v>198</v>
      </c>
      <c r="CQ12767" s="55">
        <f t="shared" si="199"/>
        <v>0.72727272727272729</v>
      </c>
      <c r="CR12767" s="52" t="s">
        <v>28938</v>
      </c>
    </row>
    <row r="12768" spans="81:96">
      <c r="CC12768" s="52">
        <v>12767</v>
      </c>
      <c r="CD12768" s="53" t="s">
        <v>36606</v>
      </c>
      <c r="CE12768" s="53" t="s">
        <v>36607</v>
      </c>
      <c r="CF12768" s="54">
        <v>5379</v>
      </c>
      <c r="CG12768" s="54">
        <v>0.92800000000000005</v>
      </c>
      <c r="CH12768" s="54">
        <v>0.93300000000000005</v>
      </c>
      <c r="CI12768" s="54">
        <v>3.5999999999999997E-2</v>
      </c>
      <c r="CJ12768" s="54">
        <v>333</v>
      </c>
      <c r="CK12768" s="54">
        <v>8.1</v>
      </c>
      <c r="CL12768" s="54">
        <v>7.5300000000000002E-3</v>
      </c>
      <c r="CM12768" s="54">
        <v>0.22800000000000001</v>
      </c>
      <c r="CN12768" s="53" t="s">
        <v>44292</v>
      </c>
      <c r="CO12768" s="54">
        <v>145</v>
      </c>
      <c r="CP12768" s="54">
        <v>198</v>
      </c>
      <c r="CQ12768" s="55">
        <f t="shared" si="199"/>
        <v>0.73232323232323238</v>
      </c>
      <c r="CR12768" s="52" t="s">
        <v>28938</v>
      </c>
    </row>
    <row r="12769" spans="81:96">
      <c r="CC12769" s="52">
        <v>12768</v>
      </c>
      <c r="CD12769" s="53" t="s">
        <v>33772</v>
      </c>
      <c r="CE12769" s="53" t="s">
        <v>33773</v>
      </c>
      <c r="CF12769" s="54">
        <v>411</v>
      </c>
      <c r="CG12769" s="54">
        <v>0.92800000000000005</v>
      </c>
      <c r="CH12769" s="54">
        <v>1.099</v>
      </c>
      <c r="CI12769" s="54">
        <v>0.182</v>
      </c>
      <c r="CJ12769" s="54">
        <v>44</v>
      </c>
      <c r="CK12769" s="54">
        <v>6.4</v>
      </c>
      <c r="CL12769" s="54">
        <v>8.1999999999999998E-4</v>
      </c>
      <c r="CM12769" s="54">
        <v>0.30299999999999999</v>
      </c>
      <c r="CN12769" s="53" t="s">
        <v>44292</v>
      </c>
      <c r="CO12769" s="54">
        <v>145</v>
      </c>
      <c r="CP12769" s="54">
        <v>198</v>
      </c>
      <c r="CQ12769" s="55">
        <f t="shared" si="199"/>
        <v>0.73232323232323238</v>
      </c>
      <c r="CR12769" s="52" t="s">
        <v>28938</v>
      </c>
    </row>
    <row r="12770" spans="81:96">
      <c r="CC12770" s="52">
        <v>12769</v>
      </c>
      <c r="CD12770" s="53" t="s">
        <v>44388</v>
      </c>
      <c r="CE12770" s="53" t="s">
        <v>44389</v>
      </c>
      <c r="CF12770" s="54">
        <v>1453</v>
      </c>
      <c r="CG12770" s="54">
        <v>0.91300000000000003</v>
      </c>
      <c r="CH12770" s="54">
        <v>1.157</v>
      </c>
      <c r="CI12770" s="54">
        <v>5.8999999999999997E-2</v>
      </c>
      <c r="CJ12770" s="54">
        <v>170</v>
      </c>
      <c r="CK12770" s="54">
        <v>6.2</v>
      </c>
      <c r="CL12770" s="54">
        <v>3.3600000000000001E-3</v>
      </c>
      <c r="CM12770" s="54">
        <v>0.35</v>
      </c>
      <c r="CN12770" s="53" t="s">
        <v>44292</v>
      </c>
      <c r="CO12770" s="54">
        <v>147</v>
      </c>
      <c r="CP12770" s="54">
        <v>198</v>
      </c>
      <c r="CQ12770" s="55">
        <f t="shared" si="199"/>
        <v>0.74242424242424243</v>
      </c>
      <c r="CR12770" s="52" t="s">
        <v>28938</v>
      </c>
    </row>
    <row r="12771" spans="81:96">
      <c r="CC12771" s="52">
        <v>12770</v>
      </c>
      <c r="CD12771" s="53" t="s">
        <v>44390</v>
      </c>
      <c r="CE12771" s="53" t="s">
        <v>44391</v>
      </c>
      <c r="CF12771" s="54">
        <v>426</v>
      </c>
      <c r="CG12771" s="54">
        <v>0.90600000000000003</v>
      </c>
      <c r="CH12771" s="54">
        <v>0.91</v>
      </c>
      <c r="CI12771" s="54">
        <v>0.16700000000000001</v>
      </c>
      <c r="CJ12771" s="54">
        <v>36</v>
      </c>
      <c r="CK12771" s="54">
        <v>7.5</v>
      </c>
      <c r="CL12771" s="54">
        <v>8.0000000000000004E-4</v>
      </c>
      <c r="CM12771" s="54">
        <v>0.28299999999999997</v>
      </c>
      <c r="CN12771" s="53" t="s">
        <v>44292</v>
      </c>
      <c r="CO12771" s="54">
        <v>148</v>
      </c>
      <c r="CP12771" s="54">
        <v>198</v>
      </c>
      <c r="CQ12771" s="55">
        <f t="shared" si="199"/>
        <v>0.74747474747474751</v>
      </c>
      <c r="CR12771" s="52" t="s">
        <v>28938</v>
      </c>
    </row>
    <row r="12772" spans="81:96">
      <c r="CC12772" s="52">
        <v>12771</v>
      </c>
      <c r="CD12772" s="53" t="s">
        <v>44392</v>
      </c>
      <c r="CE12772" s="53" t="s">
        <v>44393</v>
      </c>
      <c r="CF12772" s="54">
        <v>1760</v>
      </c>
      <c r="CG12772" s="54">
        <v>0.90600000000000003</v>
      </c>
      <c r="CH12772" s="54">
        <v>1.387</v>
      </c>
      <c r="CI12772" s="54">
        <v>9.8000000000000004E-2</v>
      </c>
      <c r="CJ12772" s="54">
        <v>61</v>
      </c>
      <c r="CK12772" s="54" t="s">
        <v>28918</v>
      </c>
      <c r="CL12772" s="54">
        <v>2.0200000000000001E-3</v>
      </c>
      <c r="CM12772" s="54">
        <v>0.46500000000000002</v>
      </c>
      <c r="CN12772" s="53" t="s">
        <v>44292</v>
      </c>
      <c r="CO12772" s="54">
        <v>149</v>
      </c>
      <c r="CP12772" s="54">
        <v>198</v>
      </c>
      <c r="CQ12772" s="55">
        <f t="shared" si="199"/>
        <v>0.75252525252525249</v>
      </c>
      <c r="CR12772" s="52" t="s">
        <v>28953</v>
      </c>
    </row>
    <row r="12773" spans="81:96">
      <c r="CC12773" s="52">
        <v>12772</v>
      </c>
      <c r="CD12773" s="53" t="s">
        <v>30990</v>
      </c>
      <c r="CE12773" s="53" t="s">
        <v>30991</v>
      </c>
      <c r="CF12773" s="54">
        <v>1468</v>
      </c>
      <c r="CG12773" s="54">
        <v>0.89</v>
      </c>
      <c r="CH12773" s="54">
        <v>1.1020000000000001</v>
      </c>
      <c r="CI12773" s="54">
        <v>8.2000000000000003E-2</v>
      </c>
      <c r="CJ12773" s="54">
        <v>159</v>
      </c>
      <c r="CK12773" s="54">
        <v>6.4</v>
      </c>
      <c r="CL12773" s="54">
        <v>4.3899999999999998E-3</v>
      </c>
      <c r="CM12773" s="54">
        <v>0.44600000000000001</v>
      </c>
      <c r="CN12773" s="53" t="s">
        <v>44292</v>
      </c>
      <c r="CO12773" s="54">
        <v>150</v>
      </c>
      <c r="CP12773" s="54">
        <v>198</v>
      </c>
      <c r="CQ12773" s="55">
        <f t="shared" si="199"/>
        <v>0.75757575757575757</v>
      </c>
      <c r="CR12773" s="52" t="s">
        <v>28953</v>
      </c>
    </row>
    <row r="12774" spans="81:96">
      <c r="CC12774" s="52">
        <v>12773</v>
      </c>
      <c r="CD12774" s="53" t="s">
        <v>41746</v>
      </c>
      <c r="CE12774" s="53" t="s">
        <v>41747</v>
      </c>
      <c r="CF12774" s="54">
        <v>2010</v>
      </c>
      <c r="CG12774" s="54">
        <v>0.88100000000000001</v>
      </c>
      <c r="CH12774" s="54">
        <v>0.83099999999999996</v>
      </c>
      <c r="CI12774" s="54">
        <v>0.29599999999999999</v>
      </c>
      <c r="CJ12774" s="54">
        <v>169</v>
      </c>
      <c r="CK12774" s="54">
        <v>8.1</v>
      </c>
      <c r="CL12774" s="54">
        <v>2.49E-3</v>
      </c>
      <c r="CM12774" s="54">
        <v>0.189</v>
      </c>
      <c r="CN12774" s="53" t="s">
        <v>44292</v>
      </c>
      <c r="CO12774" s="54">
        <v>151</v>
      </c>
      <c r="CP12774" s="54">
        <v>198</v>
      </c>
      <c r="CQ12774" s="55">
        <f t="shared" si="199"/>
        <v>0.76262626262626265</v>
      </c>
      <c r="CR12774" s="52" t="s">
        <v>28953</v>
      </c>
    </row>
    <row r="12775" spans="81:96">
      <c r="CC12775" s="52">
        <v>12774</v>
      </c>
      <c r="CD12775" s="53" t="s">
        <v>41960</v>
      </c>
      <c r="CE12775" s="53" t="s">
        <v>41961</v>
      </c>
      <c r="CF12775" s="54">
        <v>1778</v>
      </c>
      <c r="CG12775" s="54">
        <v>0.84499999999999997</v>
      </c>
      <c r="CH12775" s="54">
        <v>0.96499999999999997</v>
      </c>
      <c r="CI12775" s="54">
        <v>0.14199999999999999</v>
      </c>
      <c r="CJ12775" s="54">
        <v>169</v>
      </c>
      <c r="CK12775" s="54">
        <v>7.4</v>
      </c>
      <c r="CL12775" s="54">
        <v>3.29E-3</v>
      </c>
      <c r="CM12775" s="54">
        <v>0.27700000000000002</v>
      </c>
      <c r="CN12775" s="53" t="s">
        <v>44292</v>
      </c>
      <c r="CO12775" s="54">
        <v>152</v>
      </c>
      <c r="CP12775" s="54">
        <v>198</v>
      </c>
      <c r="CQ12775" s="55">
        <f t="shared" si="199"/>
        <v>0.76767676767676762</v>
      </c>
      <c r="CR12775" s="52" t="s">
        <v>28953</v>
      </c>
    </row>
    <row r="12776" spans="81:96">
      <c r="CC12776" s="52">
        <v>12775</v>
      </c>
      <c r="CD12776" s="53" t="s">
        <v>44394</v>
      </c>
      <c r="CE12776" s="53" t="s">
        <v>44395</v>
      </c>
      <c r="CF12776" s="54">
        <v>523</v>
      </c>
      <c r="CG12776" s="54">
        <v>0.83499999999999996</v>
      </c>
      <c r="CH12776" s="54">
        <v>0.96899999999999997</v>
      </c>
      <c r="CI12776" s="54">
        <v>9.6000000000000002E-2</v>
      </c>
      <c r="CJ12776" s="54">
        <v>52</v>
      </c>
      <c r="CK12776" s="54">
        <v>6.2</v>
      </c>
      <c r="CL12776" s="54">
        <v>1.2999999999999999E-3</v>
      </c>
      <c r="CM12776" s="54">
        <v>0.32200000000000001</v>
      </c>
      <c r="CN12776" s="53" t="s">
        <v>44292</v>
      </c>
      <c r="CO12776" s="54">
        <v>153</v>
      </c>
      <c r="CP12776" s="54">
        <v>198</v>
      </c>
      <c r="CQ12776" s="55">
        <f t="shared" si="199"/>
        <v>0.77272727272727271</v>
      </c>
      <c r="CR12776" s="52" t="s">
        <v>28953</v>
      </c>
    </row>
    <row r="12777" spans="81:96">
      <c r="CC12777" s="52">
        <v>12776</v>
      </c>
      <c r="CD12777" s="53" t="s">
        <v>22501</v>
      </c>
      <c r="CE12777" s="53" t="s">
        <v>22499</v>
      </c>
      <c r="CF12777" s="54">
        <v>5765</v>
      </c>
      <c r="CG12777" s="54">
        <v>0.81799999999999995</v>
      </c>
      <c r="CH12777" s="54">
        <v>1.105</v>
      </c>
      <c r="CI12777" s="54">
        <v>0.04</v>
      </c>
      <c r="CJ12777" s="54">
        <v>405</v>
      </c>
      <c r="CK12777" s="54">
        <v>9.5</v>
      </c>
      <c r="CL12777" s="54">
        <v>9.7800000000000005E-3</v>
      </c>
      <c r="CM12777" s="54">
        <v>0.36499999999999999</v>
      </c>
      <c r="CN12777" s="53" t="s">
        <v>44292</v>
      </c>
      <c r="CO12777" s="54">
        <v>154</v>
      </c>
      <c r="CP12777" s="54">
        <v>198</v>
      </c>
      <c r="CQ12777" s="55">
        <f t="shared" si="199"/>
        <v>0.77777777777777779</v>
      </c>
      <c r="CR12777" s="52" t="s">
        <v>28953</v>
      </c>
    </row>
    <row r="12778" spans="81:96">
      <c r="CC12778" s="52">
        <v>12777</v>
      </c>
      <c r="CD12778" s="53" t="s">
        <v>44396</v>
      </c>
      <c r="CE12778" s="53" t="s">
        <v>44397</v>
      </c>
      <c r="CF12778" s="54">
        <v>255</v>
      </c>
      <c r="CG12778" s="54">
        <v>0.80500000000000005</v>
      </c>
      <c r="CH12778" s="54"/>
      <c r="CI12778" s="54">
        <v>0.17599999999999999</v>
      </c>
      <c r="CJ12778" s="54">
        <v>51</v>
      </c>
      <c r="CK12778" s="54">
        <v>3.7</v>
      </c>
      <c r="CL12778" s="54">
        <v>7.6000000000000004E-4</v>
      </c>
      <c r="CM12778" s="54"/>
      <c r="CN12778" s="53" t="s">
        <v>44292</v>
      </c>
      <c r="CO12778" s="54">
        <v>155</v>
      </c>
      <c r="CP12778" s="54">
        <v>198</v>
      </c>
      <c r="CQ12778" s="55">
        <f t="shared" si="199"/>
        <v>0.78282828282828287</v>
      </c>
      <c r="CR12778" s="52" t="s">
        <v>28953</v>
      </c>
    </row>
    <row r="12779" spans="81:96">
      <c r="CC12779" s="52">
        <v>12778</v>
      </c>
      <c r="CD12779" s="53" t="s">
        <v>44398</v>
      </c>
      <c r="CE12779" s="53" t="s">
        <v>44399</v>
      </c>
      <c r="CF12779" s="54">
        <v>581</v>
      </c>
      <c r="CG12779" s="54">
        <v>0.74299999999999999</v>
      </c>
      <c r="CH12779" s="54">
        <v>0.90700000000000003</v>
      </c>
      <c r="CI12779" s="54">
        <v>0.16500000000000001</v>
      </c>
      <c r="CJ12779" s="54">
        <v>79</v>
      </c>
      <c r="CK12779" s="54">
        <v>4.9000000000000004</v>
      </c>
      <c r="CL12779" s="54">
        <v>1.41E-3</v>
      </c>
      <c r="CM12779" s="54">
        <v>0.223</v>
      </c>
      <c r="CN12779" s="53" t="s">
        <v>44292</v>
      </c>
      <c r="CO12779" s="54">
        <v>156</v>
      </c>
      <c r="CP12779" s="54">
        <v>198</v>
      </c>
      <c r="CQ12779" s="55">
        <f t="shared" si="199"/>
        <v>0.78787878787878785</v>
      </c>
      <c r="CR12779" s="52" t="s">
        <v>28953</v>
      </c>
    </row>
    <row r="12780" spans="81:96">
      <c r="CC12780" s="52">
        <v>12779</v>
      </c>
      <c r="CD12780" s="53" t="s">
        <v>44400</v>
      </c>
      <c r="CE12780" s="53" t="s">
        <v>44401</v>
      </c>
      <c r="CF12780" s="54">
        <v>384</v>
      </c>
      <c r="CG12780" s="54">
        <v>0.73</v>
      </c>
      <c r="CH12780" s="54">
        <v>0.47399999999999998</v>
      </c>
      <c r="CI12780" s="54"/>
      <c r="CJ12780" s="54">
        <v>0</v>
      </c>
      <c r="CK12780" s="54">
        <v>3.1</v>
      </c>
      <c r="CL12780" s="54">
        <v>1.3799999999999999E-3</v>
      </c>
      <c r="CM12780" s="54">
        <v>0.121</v>
      </c>
      <c r="CN12780" s="53" t="s">
        <v>44292</v>
      </c>
      <c r="CO12780" s="54">
        <v>157</v>
      </c>
      <c r="CP12780" s="54">
        <v>198</v>
      </c>
      <c r="CQ12780" s="55">
        <f t="shared" si="199"/>
        <v>0.79292929292929293</v>
      </c>
      <c r="CR12780" s="52" t="s">
        <v>28953</v>
      </c>
    </row>
    <row r="12781" spans="81:96">
      <c r="CC12781" s="52">
        <v>12780</v>
      </c>
      <c r="CD12781" s="53" t="s">
        <v>32402</v>
      </c>
      <c r="CE12781" s="53" t="s">
        <v>32403</v>
      </c>
      <c r="CF12781" s="54">
        <v>2066</v>
      </c>
      <c r="CG12781" s="54">
        <v>0.72399999999999998</v>
      </c>
      <c r="CH12781" s="54">
        <v>0.79800000000000004</v>
      </c>
      <c r="CI12781" s="54">
        <v>0.14799999999999999</v>
      </c>
      <c r="CJ12781" s="54">
        <v>162</v>
      </c>
      <c r="CK12781" s="54">
        <v>8.9</v>
      </c>
      <c r="CL12781" s="54">
        <v>3.48E-3</v>
      </c>
      <c r="CM12781" s="54">
        <v>0.248</v>
      </c>
      <c r="CN12781" s="53" t="s">
        <v>44292</v>
      </c>
      <c r="CO12781" s="54">
        <v>158</v>
      </c>
      <c r="CP12781" s="54">
        <v>198</v>
      </c>
      <c r="CQ12781" s="55">
        <f t="shared" si="199"/>
        <v>0.79797979797979801</v>
      </c>
      <c r="CR12781" s="52" t="s">
        <v>28953</v>
      </c>
    </row>
    <row r="12782" spans="81:96">
      <c r="CC12782" s="52">
        <v>12781</v>
      </c>
      <c r="CD12782" s="53" t="s">
        <v>44402</v>
      </c>
      <c r="CE12782" s="53" t="s">
        <v>44403</v>
      </c>
      <c r="CF12782" s="54">
        <v>465</v>
      </c>
      <c r="CG12782" s="54">
        <v>0.72199999999999998</v>
      </c>
      <c r="CH12782" s="54"/>
      <c r="CI12782" s="54">
        <v>7.0000000000000007E-2</v>
      </c>
      <c r="CJ12782" s="54">
        <v>43</v>
      </c>
      <c r="CK12782" s="54">
        <v>6</v>
      </c>
      <c r="CL12782" s="54">
        <v>1.07E-3</v>
      </c>
      <c r="CM12782" s="54"/>
      <c r="CN12782" s="53" t="s">
        <v>44292</v>
      </c>
      <c r="CO12782" s="54">
        <v>159</v>
      </c>
      <c r="CP12782" s="54">
        <v>198</v>
      </c>
      <c r="CQ12782" s="55">
        <f t="shared" si="199"/>
        <v>0.80303030303030298</v>
      </c>
      <c r="CR12782" s="52" t="s">
        <v>28953</v>
      </c>
    </row>
    <row r="12783" spans="81:96">
      <c r="CC12783" s="52">
        <v>12782</v>
      </c>
      <c r="CD12783" s="53" t="s">
        <v>32404</v>
      </c>
      <c r="CE12783" s="53" t="s">
        <v>32405</v>
      </c>
      <c r="CF12783" s="54">
        <v>99</v>
      </c>
      <c r="CG12783" s="54">
        <v>0.72</v>
      </c>
      <c r="CH12783" s="54">
        <v>0.72</v>
      </c>
      <c r="CI12783" s="54">
        <v>0.13600000000000001</v>
      </c>
      <c r="CJ12783" s="54">
        <v>66</v>
      </c>
      <c r="CK12783" s="54"/>
      <c r="CL12783" s="54">
        <v>4.4999999999999999E-4</v>
      </c>
      <c r="CM12783" s="54">
        <v>0.22600000000000001</v>
      </c>
      <c r="CN12783" s="53" t="s">
        <v>44292</v>
      </c>
      <c r="CO12783" s="54">
        <v>160</v>
      </c>
      <c r="CP12783" s="54">
        <v>198</v>
      </c>
      <c r="CQ12783" s="55">
        <f t="shared" si="199"/>
        <v>0.80808080808080807</v>
      </c>
      <c r="CR12783" s="52" t="s">
        <v>28953</v>
      </c>
    </row>
    <row r="12784" spans="81:96">
      <c r="CC12784" s="52">
        <v>12783</v>
      </c>
      <c r="CD12784" s="53" t="s">
        <v>31000</v>
      </c>
      <c r="CE12784" s="53" t="s">
        <v>31001</v>
      </c>
      <c r="CF12784" s="54">
        <v>863</v>
      </c>
      <c r="CG12784" s="54">
        <v>0.71799999999999997</v>
      </c>
      <c r="CH12784" s="54">
        <v>0.77400000000000002</v>
      </c>
      <c r="CI12784" s="54">
        <v>5.5E-2</v>
      </c>
      <c r="CJ12784" s="54">
        <v>219</v>
      </c>
      <c r="CK12784" s="54">
        <v>6.2</v>
      </c>
      <c r="CL12784" s="54">
        <v>1.83E-3</v>
      </c>
      <c r="CM12784" s="54">
        <v>0.221</v>
      </c>
      <c r="CN12784" s="53" t="s">
        <v>44292</v>
      </c>
      <c r="CO12784" s="54">
        <v>161</v>
      </c>
      <c r="CP12784" s="54">
        <v>198</v>
      </c>
      <c r="CQ12784" s="55">
        <f t="shared" si="199"/>
        <v>0.81313131313131315</v>
      </c>
      <c r="CR12784" s="52" t="s">
        <v>28953</v>
      </c>
    </row>
    <row r="12785" spans="81:96">
      <c r="CC12785" s="52">
        <v>12784</v>
      </c>
      <c r="CD12785" s="53" t="s">
        <v>41970</v>
      </c>
      <c r="CE12785" s="53" t="s">
        <v>41971</v>
      </c>
      <c r="CF12785" s="54">
        <v>762</v>
      </c>
      <c r="CG12785" s="54">
        <v>0.70099999999999996</v>
      </c>
      <c r="CH12785" s="54"/>
      <c r="CI12785" s="54">
        <v>0.109</v>
      </c>
      <c r="CJ12785" s="54">
        <v>92</v>
      </c>
      <c r="CK12785" s="54">
        <v>6.5</v>
      </c>
      <c r="CL12785" s="54">
        <v>1.6299999999999999E-3</v>
      </c>
      <c r="CM12785" s="54"/>
      <c r="CN12785" s="53" t="s">
        <v>44292</v>
      </c>
      <c r="CO12785" s="54">
        <v>162</v>
      </c>
      <c r="CP12785" s="54">
        <v>198</v>
      </c>
      <c r="CQ12785" s="55">
        <f t="shared" si="199"/>
        <v>0.81818181818181823</v>
      </c>
      <c r="CR12785" s="52" t="s">
        <v>28953</v>
      </c>
    </row>
    <row r="12786" spans="81:96">
      <c r="CC12786" s="52">
        <v>12785</v>
      </c>
      <c r="CD12786" s="53" t="s">
        <v>41972</v>
      </c>
      <c r="CE12786" s="53" t="s">
        <v>41973</v>
      </c>
      <c r="CF12786" s="54">
        <v>201</v>
      </c>
      <c r="CG12786" s="54">
        <v>0.69499999999999995</v>
      </c>
      <c r="CH12786" s="54">
        <v>0.56000000000000005</v>
      </c>
      <c r="CI12786" s="54">
        <v>0.17699999999999999</v>
      </c>
      <c r="CJ12786" s="54">
        <v>96</v>
      </c>
      <c r="CK12786" s="54">
        <v>2.2000000000000002</v>
      </c>
      <c r="CL12786" s="54">
        <v>9.8999999999999999E-4</v>
      </c>
      <c r="CM12786" s="54">
        <v>0.191</v>
      </c>
      <c r="CN12786" s="53" t="s">
        <v>44292</v>
      </c>
      <c r="CO12786" s="54">
        <v>163</v>
      </c>
      <c r="CP12786" s="54">
        <v>198</v>
      </c>
      <c r="CQ12786" s="55">
        <f t="shared" si="199"/>
        <v>0.8232323232323232</v>
      </c>
      <c r="CR12786" s="52" t="s">
        <v>28953</v>
      </c>
    </row>
    <row r="12787" spans="81:96">
      <c r="CC12787" s="52">
        <v>12786</v>
      </c>
      <c r="CD12787" s="53" t="s">
        <v>44404</v>
      </c>
      <c r="CE12787" s="53" t="s">
        <v>44405</v>
      </c>
      <c r="CF12787" s="54">
        <v>513</v>
      </c>
      <c r="CG12787" s="54">
        <v>0.69</v>
      </c>
      <c r="CH12787" s="54">
        <v>0.78600000000000003</v>
      </c>
      <c r="CI12787" s="54">
        <v>0.125</v>
      </c>
      <c r="CJ12787" s="54">
        <v>8</v>
      </c>
      <c r="CK12787" s="54">
        <v>9.9</v>
      </c>
      <c r="CL12787" s="54">
        <v>4.6000000000000001E-4</v>
      </c>
      <c r="CM12787" s="54">
        <v>0.246</v>
      </c>
      <c r="CN12787" s="53" t="s">
        <v>44292</v>
      </c>
      <c r="CO12787" s="54">
        <v>164</v>
      </c>
      <c r="CP12787" s="54">
        <v>198</v>
      </c>
      <c r="CQ12787" s="55">
        <f t="shared" si="199"/>
        <v>0.82828282828282829</v>
      </c>
      <c r="CR12787" s="52" t="s">
        <v>28953</v>
      </c>
    </row>
    <row r="12788" spans="81:96">
      <c r="CC12788" s="52">
        <v>12787</v>
      </c>
      <c r="CD12788" s="53" t="s">
        <v>44406</v>
      </c>
      <c r="CE12788" s="53" t="s">
        <v>44407</v>
      </c>
      <c r="CF12788" s="54">
        <v>4636</v>
      </c>
      <c r="CG12788" s="54">
        <v>0.67800000000000005</v>
      </c>
      <c r="CH12788" s="54">
        <v>0.84399999999999997</v>
      </c>
      <c r="CI12788" s="54">
        <v>0.104</v>
      </c>
      <c r="CJ12788" s="54">
        <v>750</v>
      </c>
      <c r="CK12788" s="54">
        <v>5.5</v>
      </c>
      <c r="CL12788" s="54">
        <v>1.0829999999999999E-2</v>
      </c>
      <c r="CM12788" s="54">
        <v>0.22600000000000001</v>
      </c>
      <c r="CN12788" s="53" t="s">
        <v>44292</v>
      </c>
      <c r="CO12788" s="54">
        <v>165</v>
      </c>
      <c r="CP12788" s="54">
        <v>198</v>
      </c>
      <c r="CQ12788" s="55">
        <f t="shared" si="199"/>
        <v>0.83333333333333337</v>
      </c>
      <c r="CR12788" s="52" t="s">
        <v>28953</v>
      </c>
    </row>
    <row r="12789" spans="81:96">
      <c r="CC12789" s="52">
        <v>12788</v>
      </c>
      <c r="CD12789" s="53" t="s">
        <v>44408</v>
      </c>
      <c r="CE12789" s="53" t="s">
        <v>44409</v>
      </c>
      <c r="CF12789" s="54">
        <v>457</v>
      </c>
      <c r="CG12789" s="54">
        <v>0.67800000000000005</v>
      </c>
      <c r="CH12789" s="54">
        <v>0.67400000000000004</v>
      </c>
      <c r="CI12789" s="54">
        <v>0.114</v>
      </c>
      <c r="CJ12789" s="54">
        <v>44</v>
      </c>
      <c r="CK12789" s="54">
        <v>6.5</v>
      </c>
      <c r="CL12789" s="54">
        <v>8.4999999999999995E-4</v>
      </c>
      <c r="CM12789" s="54">
        <v>0.17199999999999999</v>
      </c>
      <c r="CN12789" s="53" t="s">
        <v>44292</v>
      </c>
      <c r="CO12789" s="54">
        <v>165</v>
      </c>
      <c r="CP12789" s="54">
        <v>198</v>
      </c>
      <c r="CQ12789" s="55">
        <f t="shared" si="199"/>
        <v>0.83333333333333337</v>
      </c>
      <c r="CR12789" s="52" t="s">
        <v>28953</v>
      </c>
    </row>
    <row r="12790" spans="81:96">
      <c r="CC12790" s="52">
        <v>12789</v>
      </c>
      <c r="CD12790" s="53" t="s">
        <v>42438</v>
      </c>
      <c r="CE12790" s="53" t="s">
        <v>42439</v>
      </c>
      <c r="CF12790" s="54">
        <v>993</v>
      </c>
      <c r="CG12790" s="54">
        <v>0.66200000000000003</v>
      </c>
      <c r="CH12790" s="54">
        <v>0.95499999999999996</v>
      </c>
      <c r="CI12790" s="54">
        <v>0.21099999999999999</v>
      </c>
      <c r="CJ12790" s="54">
        <v>90</v>
      </c>
      <c r="CK12790" s="54">
        <v>5</v>
      </c>
      <c r="CL12790" s="54">
        <v>3.2200000000000002E-3</v>
      </c>
      <c r="CM12790" s="54">
        <v>0.34</v>
      </c>
      <c r="CN12790" s="53" t="s">
        <v>44292</v>
      </c>
      <c r="CO12790" s="54">
        <v>167</v>
      </c>
      <c r="CP12790" s="54">
        <v>198</v>
      </c>
      <c r="CQ12790" s="55">
        <f t="shared" si="199"/>
        <v>0.84343434343434343</v>
      </c>
      <c r="CR12790" s="52" t="s">
        <v>28953</v>
      </c>
    </row>
    <row r="12791" spans="81:96">
      <c r="CC12791" s="52">
        <v>12790</v>
      </c>
      <c r="CD12791" s="53" t="s">
        <v>44410</v>
      </c>
      <c r="CE12791" s="53" t="s">
        <v>44411</v>
      </c>
      <c r="CF12791" s="54">
        <v>849</v>
      </c>
      <c r="CG12791" s="54">
        <v>0.66100000000000003</v>
      </c>
      <c r="CH12791" s="54">
        <v>0.77800000000000002</v>
      </c>
      <c r="CI12791" s="54">
        <v>6.8000000000000005E-2</v>
      </c>
      <c r="CJ12791" s="54">
        <v>161</v>
      </c>
      <c r="CK12791" s="54">
        <v>5.3</v>
      </c>
      <c r="CL12791" s="54">
        <v>1.6199999999999999E-3</v>
      </c>
      <c r="CM12791" s="54">
        <v>0.17199999999999999</v>
      </c>
      <c r="CN12791" s="53" t="s">
        <v>44292</v>
      </c>
      <c r="CO12791" s="54">
        <v>168</v>
      </c>
      <c r="CP12791" s="54">
        <v>198</v>
      </c>
      <c r="CQ12791" s="55">
        <f t="shared" si="199"/>
        <v>0.84848484848484851</v>
      </c>
      <c r="CR12791" s="52" t="s">
        <v>28953</v>
      </c>
    </row>
    <row r="12792" spans="81:96">
      <c r="CC12792" s="52">
        <v>12791</v>
      </c>
      <c r="CD12792" s="53" t="s">
        <v>44412</v>
      </c>
      <c r="CE12792" s="53" t="s">
        <v>44413</v>
      </c>
      <c r="CF12792" s="54">
        <v>521</v>
      </c>
      <c r="CG12792" s="54">
        <v>0.65100000000000002</v>
      </c>
      <c r="CH12792" s="54">
        <v>0.63</v>
      </c>
      <c r="CI12792" s="54">
        <v>0.316</v>
      </c>
      <c r="CJ12792" s="54">
        <v>57</v>
      </c>
      <c r="CK12792" s="54">
        <v>7.9</v>
      </c>
      <c r="CL12792" s="54">
        <v>7.5000000000000002E-4</v>
      </c>
      <c r="CM12792" s="54">
        <v>0.158</v>
      </c>
      <c r="CN12792" s="53" t="s">
        <v>44292</v>
      </c>
      <c r="CO12792" s="54">
        <v>169</v>
      </c>
      <c r="CP12792" s="54">
        <v>198</v>
      </c>
      <c r="CQ12792" s="55">
        <f t="shared" si="199"/>
        <v>0.85353535353535348</v>
      </c>
      <c r="CR12792" s="52" t="s">
        <v>28953</v>
      </c>
    </row>
    <row r="12793" spans="81:96">
      <c r="CC12793" s="52">
        <v>12792</v>
      </c>
      <c r="CD12793" s="53" t="s">
        <v>34165</v>
      </c>
      <c r="CE12793" s="53" t="s">
        <v>34166</v>
      </c>
      <c r="CF12793" s="54">
        <v>1374</v>
      </c>
      <c r="CG12793" s="54">
        <v>0.64900000000000002</v>
      </c>
      <c r="CH12793" s="54">
        <v>0.67300000000000004</v>
      </c>
      <c r="CI12793" s="54">
        <v>0.14899999999999999</v>
      </c>
      <c r="CJ12793" s="54">
        <v>134</v>
      </c>
      <c r="CK12793" s="54">
        <v>9.3000000000000007</v>
      </c>
      <c r="CL12793" s="54">
        <v>1.5E-3</v>
      </c>
      <c r="CM12793" s="54">
        <v>0.152</v>
      </c>
      <c r="CN12793" s="53" t="s">
        <v>44292</v>
      </c>
      <c r="CO12793" s="54">
        <v>170</v>
      </c>
      <c r="CP12793" s="54">
        <v>198</v>
      </c>
      <c r="CQ12793" s="55">
        <f t="shared" si="199"/>
        <v>0.85858585858585856</v>
      </c>
      <c r="CR12793" s="52" t="s">
        <v>28953</v>
      </c>
    </row>
    <row r="12794" spans="81:96">
      <c r="CC12794" s="52">
        <v>12793</v>
      </c>
      <c r="CD12794" s="53" t="s">
        <v>41980</v>
      </c>
      <c r="CE12794" s="53" t="s">
        <v>41981</v>
      </c>
      <c r="CF12794" s="54">
        <v>96</v>
      </c>
      <c r="CG12794" s="54">
        <v>0.64700000000000002</v>
      </c>
      <c r="CH12794" s="54">
        <v>0.72799999999999998</v>
      </c>
      <c r="CI12794" s="54">
        <v>0</v>
      </c>
      <c r="CJ12794" s="54">
        <v>25</v>
      </c>
      <c r="CK12794" s="54"/>
      <c r="CL12794" s="54">
        <v>4.4000000000000002E-4</v>
      </c>
      <c r="CM12794" s="54">
        <v>0.26700000000000002</v>
      </c>
      <c r="CN12794" s="53" t="s">
        <v>44292</v>
      </c>
      <c r="CO12794" s="54">
        <v>171</v>
      </c>
      <c r="CP12794" s="54">
        <v>198</v>
      </c>
      <c r="CQ12794" s="55">
        <f t="shared" si="199"/>
        <v>0.86363636363636365</v>
      </c>
      <c r="CR12794" s="52" t="s">
        <v>28953</v>
      </c>
    </row>
    <row r="12795" spans="81:96">
      <c r="CC12795" s="52">
        <v>12794</v>
      </c>
      <c r="CD12795" s="53" t="s">
        <v>44414</v>
      </c>
      <c r="CE12795" s="53" t="s">
        <v>44415</v>
      </c>
      <c r="CF12795" s="54">
        <v>686</v>
      </c>
      <c r="CG12795" s="54">
        <v>0.64</v>
      </c>
      <c r="CH12795" s="54">
        <v>0.97399999999999998</v>
      </c>
      <c r="CI12795" s="54">
        <v>0.111</v>
      </c>
      <c r="CJ12795" s="54">
        <v>81</v>
      </c>
      <c r="CK12795" s="54">
        <v>6.6</v>
      </c>
      <c r="CL12795" s="54">
        <v>1.2899999999999999E-3</v>
      </c>
      <c r="CM12795" s="54">
        <v>0.26900000000000002</v>
      </c>
      <c r="CN12795" s="53" t="s">
        <v>44292</v>
      </c>
      <c r="CO12795" s="54">
        <v>172</v>
      </c>
      <c r="CP12795" s="54">
        <v>198</v>
      </c>
      <c r="CQ12795" s="55">
        <f t="shared" si="199"/>
        <v>0.86868686868686873</v>
      </c>
      <c r="CR12795" s="52" t="s">
        <v>28953</v>
      </c>
    </row>
    <row r="12796" spans="81:96">
      <c r="CC12796" s="52">
        <v>12795</v>
      </c>
      <c r="CD12796" s="53" t="s">
        <v>32414</v>
      </c>
      <c r="CE12796" s="53" t="s">
        <v>32415</v>
      </c>
      <c r="CF12796" s="54">
        <v>1085</v>
      </c>
      <c r="CG12796" s="54">
        <v>0.63600000000000001</v>
      </c>
      <c r="CH12796" s="54">
        <v>0.80600000000000005</v>
      </c>
      <c r="CI12796" s="54">
        <v>3.7999999999999999E-2</v>
      </c>
      <c r="CJ12796" s="54">
        <v>182</v>
      </c>
      <c r="CK12796" s="54">
        <v>4.5999999999999996</v>
      </c>
      <c r="CL12796" s="54">
        <v>3.6099999999999999E-3</v>
      </c>
      <c r="CM12796" s="54">
        <v>0.23599999999999999</v>
      </c>
      <c r="CN12796" s="53" t="s">
        <v>44292</v>
      </c>
      <c r="CO12796" s="54">
        <v>173</v>
      </c>
      <c r="CP12796" s="54">
        <v>198</v>
      </c>
      <c r="CQ12796" s="55">
        <f t="shared" si="199"/>
        <v>0.8737373737373737</v>
      </c>
      <c r="CR12796" s="52" t="s">
        <v>28953</v>
      </c>
    </row>
    <row r="12797" spans="81:96">
      <c r="CC12797" s="52">
        <v>12796</v>
      </c>
      <c r="CD12797" s="53" t="s">
        <v>32418</v>
      </c>
      <c r="CE12797" s="53" t="s">
        <v>32419</v>
      </c>
      <c r="CF12797" s="54">
        <v>134</v>
      </c>
      <c r="CG12797" s="54">
        <v>0.60799999999999998</v>
      </c>
      <c r="CH12797" s="54">
        <v>0.61799999999999999</v>
      </c>
      <c r="CI12797" s="54">
        <v>0.123</v>
      </c>
      <c r="CJ12797" s="54">
        <v>81</v>
      </c>
      <c r="CK12797" s="54">
        <v>1.9</v>
      </c>
      <c r="CL12797" s="54">
        <v>4.0999999999999999E-4</v>
      </c>
      <c r="CM12797" s="54">
        <v>0.13100000000000001</v>
      </c>
      <c r="CN12797" s="53" t="s">
        <v>44292</v>
      </c>
      <c r="CO12797" s="54">
        <v>174</v>
      </c>
      <c r="CP12797" s="54">
        <v>198</v>
      </c>
      <c r="CQ12797" s="55">
        <f t="shared" si="199"/>
        <v>0.87878787878787878</v>
      </c>
      <c r="CR12797" s="52" t="s">
        <v>28953</v>
      </c>
    </row>
    <row r="12798" spans="81:96">
      <c r="CC12798" s="52">
        <v>12797</v>
      </c>
      <c r="CD12798" s="53" t="s">
        <v>44416</v>
      </c>
      <c r="CE12798" s="53" t="s">
        <v>44417</v>
      </c>
      <c r="CF12798" s="54">
        <v>465</v>
      </c>
      <c r="CG12798" s="54">
        <v>0.59799999999999998</v>
      </c>
      <c r="CH12798" s="54">
        <v>0.53600000000000003</v>
      </c>
      <c r="CI12798" s="54">
        <v>0.10100000000000001</v>
      </c>
      <c r="CJ12798" s="54">
        <v>69</v>
      </c>
      <c r="CK12798" s="54">
        <v>5.7</v>
      </c>
      <c r="CL12798" s="54">
        <v>7.2000000000000005E-4</v>
      </c>
      <c r="CM12798" s="54">
        <v>0.10299999999999999</v>
      </c>
      <c r="CN12798" s="53" t="s">
        <v>44292</v>
      </c>
      <c r="CO12798" s="54">
        <v>175</v>
      </c>
      <c r="CP12798" s="54">
        <v>198</v>
      </c>
      <c r="CQ12798" s="55">
        <f t="shared" si="199"/>
        <v>0.88383838383838387</v>
      </c>
      <c r="CR12798" s="52" t="s">
        <v>28953</v>
      </c>
    </row>
    <row r="12799" spans="81:96">
      <c r="CC12799" s="52">
        <v>12798</v>
      </c>
      <c r="CD12799" s="53" t="s">
        <v>32424</v>
      </c>
      <c r="CE12799" s="53" t="s">
        <v>32425</v>
      </c>
      <c r="CF12799" s="54">
        <v>549</v>
      </c>
      <c r="CG12799" s="54">
        <v>0.57599999999999996</v>
      </c>
      <c r="CH12799" s="54">
        <v>0.70199999999999996</v>
      </c>
      <c r="CI12799" s="54">
        <v>6.4000000000000001E-2</v>
      </c>
      <c r="CJ12799" s="54">
        <v>171</v>
      </c>
      <c r="CK12799" s="54">
        <v>3.8</v>
      </c>
      <c r="CL12799" s="54">
        <v>1.9599999999999999E-3</v>
      </c>
      <c r="CM12799" s="54">
        <v>0.20699999999999999</v>
      </c>
      <c r="CN12799" s="53" t="s">
        <v>44292</v>
      </c>
      <c r="CO12799" s="54">
        <v>176</v>
      </c>
      <c r="CP12799" s="54">
        <v>198</v>
      </c>
      <c r="CQ12799" s="55">
        <f t="shared" si="199"/>
        <v>0.88888888888888884</v>
      </c>
      <c r="CR12799" s="52" t="s">
        <v>28953</v>
      </c>
    </row>
    <row r="12800" spans="81:96">
      <c r="CC12800" s="52">
        <v>12799</v>
      </c>
      <c r="CD12800" s="53" t="s">
        <v>44418</v>
      </c>
      <c r="CE12800" s="53" t="s">
        <v>44419</v>
      </c>
      <c r="CF12800" s="54">
        <v>1181</v>
      </c>
      <c r="CG12800" s="54">
        <v>0.57399999999999995</v>
      </c>
      <c r="CH12800" s="54">
        <v>0.49299999999999999</v>
      </c>
      <c r="CI12800" s="54">
        <v>0.13600000000000001</v>
      </c>
      <c r="CJ12800" s="54">
        <v>118</v>
      </c>
      <c r="CK12800" s="54" t="s">
        <v>28918</v>
      </c>
      <c r="CL12800" s="54">
        <v>1.01E-3</v>
      </c>
      <c r="CM12800" s="54">
        <v>0.10100000000000001</v>
      </c>
      <c r="CN12800" s="53" t="s">
        <v>44292</v>
      </c>
      <c r="CO12800" s="54">
        <v>177</v>
      </c>
      <c r="CP12800" s="54">
        <v>198</v>
      </c>
      <c r="CQ12800" s="55">
        <f t="shared" si="199"/>
        <v>0.89393939393939392</v>
      </c>
      <c r="CR12800" s="52" t="s">
        <v>28953</v>
      </c>
    </row>
    <row r="12801" spans="81:96">
      <c r="CC12801" s="52">
        <v>12800</v>
      </c>
      <c r="CD12801" s="53" t="s">
        <v>31010</v>
      </c>
      <c r="CE12801" s="53" t="s">
        <v>31011</v>
      </c>
      <c r="CF12801" s="54">
        <v>443</v>
      </c>
      <c r="CG12801" s="54">
        <v>0.55000000000000004</v>
      </c>
      <c r="CH12801" s="54">
        <v>0.71799999999999997</v>
      </c>
      <c r="CI12801" s="54">
        <v>0.1</v>
      </c>
      <c r="CJ12801" s="54">
        <v>60</v>
      </c>
      <c r="CK12801" s="54">
        <v>4.7</v>
      </c>
      <c r="CL12801" s="54">
        <v>1.0499999999999999E-3</v>
      </c>
      <c r="CM12801" s="54">
        <v>0.16400000000000001</v>
      </c>
      <c r="CN12801" s="53" t="s">
        <v>44292</v>
      </c>
      <c r="CO12801" s="54">
        <v>178</v>
      </c>
      <c r="CP12801" s="54">
        <v>198</v>
      </c>
      <c r="CQ12801" s="55">
        <f t="shared" si="199"/>
        <v>0.89898989898989901</v>
      </c>
      <c r="CR12801" s="52" t="s">
        <v>28953</v>
      </c>
    </row>
    <row r="12802" spans="81:96">
      <c r="CC12802" s="52">
        <v>12801</v>
      </c>
      <c r="CD12802" s="53" t="s">
        <v>33790</v>
      </c>
      <c r="CE12802" s="53" t="s">
        <v>33791</v>
      </c>
      <c r="CF12802" s="54">
        <v>401</v>
      </c>
      <c r="CG12802" s="54">
        <v>0.53800000000000003</v>
      </c>
      <c r="CH12802" s="54">
        <v>0.47599999999999998</v>
      </c>
      <c r="CI12802" s="54">
        <v>2.1000000000000001E-2</v>
      </c>
      <c r="CJ12802" s="54">
        <v>48</v>
      </c>
      <c r="CK12802" s="54">
        <v>8.6999999999999993</v>
      </c>
      <c r="CL12802" s="54">
        <v>5.9000000000000003E-4</v>
      </c>
      <c r="CM12802" s="54">
        <v>0.13700000000000001</v>
      </c>
      <c r="CN12802" s="53" t="s">
        <v>44292</v>
      </c>
      <c r="CO12802" s="54">
        <v>179</v>
      </c>
      <c r="CP12802" s="54">
        <v>198</v>
      </c>
      <c r="CQ12802" s="55">
        <f t="shared" ref="CQ12802:CQ12865" si="200">CO12802/CP12802</f>
        <v>0.90404040404040409</v>
      </c>
      <c r="CR12802" s="52" t="s">
        <v>28953</v>
      </c>
    </row>
    <row r="12803" spans="81:96">
      <c r="CC12803" s="52">
        <v>12802</v>
      </c>
      <c r="CD12803" s="53" t="s">
        <v>44420</v>
      </c>
      <c r="CE12803" s="53" t="s">
        <v>44421</v>
      </c>
      <c r="CF12803" s="54">
        <v>196</v>
      </c>
      <c r="CG12803" s="54">
        <v>0.505</v>
      </c>
      <c r="CH12803" s="54">
        <v>0.57599999999999996</v>
      </c>
      <c r="CI12803" s="54"/>
      <c r="CJ12803" s="54">
        <v>0</v>
      </c>
      <c r="CK12803" s="54">
        <v>6</v>
      </c>
      <c r="CL12803" s="54">
        <v>6.4000000000000005E-4</v>
      </c>
      <c r="CM12803" s="54">
        <v>0.23499999999999999</v>
      </c>
      <c r="CN12803" s="53" t="s">
        <v>44292</v>
      </c>
      <c r="CO12803" s="54">
        <v>180</v>
      </c>
      <c r="CP12803" s="54">
        <v>198</v>
      </c>
      <c r="CQ12803" s="55">
        <f t="shared" si="200"/>
        <v>0.90909090909090906</v>
      </c>
      <c r="CR12803" s="52" t="s">
        <v>28953</v>
      </c>
    </row>
    <row r="12804" spans="81:96">
      <c r="CC12804" s="52">
        <v>12803</v>
      </c>
      <c r="CD12804" s="53" t="s">
        <v>44422</v>
      </c>
      <c r="CE12804" s="53" t="s">
        <v>44423</v>
      </c>
      <c r="CF12804" s="54">
        <v>726</v>
      </c>
      <c r="CG12804" s="54">
        <v>0.46899999999999997</v>
      </c>
      <c r="CH12804" s="54">
        <v>0.39100000000000001</v>
      </c>
      <c r="CI12804" s="54">
        <v>5.2999999999999999E-2</v>
      </c>
      <c r="CJ12804" s="54">
        <v>152</v>
      </c>
      <c r="CK12804" s="54" t="s">
        <v>28918</v>
      </c>
      <c r="CL12804" s="54">
        <v>5.2999999999999998E-4</v>
      </c>
      <c r="CM12804" s="54">
        <v>9.8000000000000004E-2</v>
      </c>
      <c r="CN12804" s="53" t="s">
        <v>44292</v>
      </c>
      <c r="CO12804" s="54">
        <v>181</v>
      </c>
      <c r="CP12804" s="54">
        <v>198</v>
      </c>
      <c r="CQ12804" s="55">
        <f t="shared" si="200"/>
        <v>0.91414141414141414</v>
      </c>
      <c r="CR12804" s="52" t="s">
        <v>28953</v>
      </c>
    </row>
    <row r="12805" spans="81:96">
      <c r="CC12805" s="52">
        <v>12804</v>
      </c>
      <c r="CD12805" s="53" t="s">
        <v>44424</v>
      </c>
      <c r="CE12805" s="53" t="s">
        <v>44425</v>
      </c>
      <c r="CF12805" s="54">
        <v>755</v>
      </c>
      <c r="CG12805" s="54">
        <v>0.40799999999999997</v>
      </c>
      <c r="CH12805" s="54">
        <v>0.40200000000000002</v>
      </c>
      <c r="CI12805" s="54">
        <v>5.8000000000000003E-2</v>
      </c>
      <c r="CJ12805" s="54">
        <v>86</v>
      </c>
      <c r="CK12805" s="54">
        <v>8.1999999999999993</v>
      </c>
      <c r="CL12805" s="54">
        <v>1.14E-3</v>
      </c>
      <c r="CM12805" s="54">
        <v>0.124</v>
      </c>
      <c r="CN12805" s="53" t="s">
        <v>44292</v>
      </c>
      <c r="CO12805" s="54">
        <v>182</v>
      </c>
      <c r="CP12805" s="54">
        <v>198</v>
      </c>
      <c r="CQ12805" s="55">
        <f t="shared" si="200"/>
        <v>0.91919191919191923</v>
      </c>
      <c r="CR12805" s="52" t="s">
        <v>28953</v>
      </c>
    </row>
    <row r="12806" spans="81:96">
      <c r="CC12806" s="52">
        <v>12805</v>
      </c>
      <c r="CD12806" s="53" t="s">
        <v>32426</v>
      </c>
      <c r="CE12806" s="53" t="s">
        <v>32427</v>
      </c>
      <c r="CF12806" s="54">
        <v>554</v>
      </c>
      <c r="CG12806" s="54">
        <v>0.40600000000000003</v>
      </c>
      <c r="CH12806" s="54">
        <v>0.38100000000000001</v>
      </c>
      <c r="CI12806" s="54">
        <v>6.5000000000000002E-2</v>
      </c>
      <c r="CJ12806" s="54">
        <v>46</v>
      </c>
      <c r="CK12806" s="54" t="s">
        <v>28918</v>
      </c>
      <c r="CL12806" s="54">
        <v>5.2999999999999998E-4</v>
      </c>
      <c r="CM12806" s="54">
        <v>0.10199999999999999</v>
      </c>
      <c r="CN12806" s="53" t="s">
        <v>44292</v>
      </c>
      <c r="CO12806" s="54">
        <v>183</v>
      </c>
      <c r="CP12806" s="54">
        <v>198</v>
      </c>
      <c r="CQ12806" s="55">
        <f t="shared" si="200"/>
        <v>0.9242424242424242</v>
      </c>
      <c r="CR12806" s="52" t="s">
        <v>28953</v>
      </c>
    </row>
    <row r="12807" spans="81:96">
      <c r="CC12807" s="52">
        <v>12806</v>
      </c>
      <c r="CD12807" s="53" t="s">
        <v>44426</v>
      </c>
      <c r="CE12807" s="53" t="s">
        <v>44427</v>
      </c>
      <c r="CF12807" s="54">
        <v>205</v>
      </c>
      <c r="CG12807" s="54">
        <v>0.39700000000000002</v>
      </c>
      <c r="CH12807" s="54">
        <v>0.55300000000000005</v>
      </c>
      <c r="CI12807" s="54">
        <v>0.1</v>
      </c>
      <c r="CJ12807" s="54">
        <v>30</v>
      </c>
      <c r="CK12807" s="54">
        <v>7.9</v>
      </c>
      <c r="CL12807" s="54">
        <v>4.4999999999999999E-4</v>
      </c>
      <c r="CM12807" s="54">
        <v>0.187</v>
      </c>
      <c r="CN12807" s="53" t="s">
        <v>44292</v>
      </c>
      <c r="CO12807" s="54">
        <v>184</v>
      </c>
      <c r="CP12807" s="54">
        <v>198</v>
      </c>
      <c r="CQ12807" s="55">
        <f t="shared" si="200"/>
        <v>0.92929292929292928</v>
      </c>
      <c r="CR12807" s="52" t="s">
        <v>28953</v>
      </c>
    </row>
    <row r="12808" spans="81:96">
      <c r="CC12808" s="52">
        <v>12807</v>
      </c>
      <c r="CD12808" s="53" t="s">
        <v>31018</v>
      </c>
      <c r="CE12808" s="53" t="s">
        <v>31019</v>
      </c>
      <c r="CF12808" s="54">
        <v>531</v>
      </c>
      <c r="CG12808" s="54">
        <v>0.39200000000000002</v>
      </c>
      <c r="CH12808" s="54">
        <v>0.46400000000000002</v>
      </c>
      <c r="CI12808" s="54">
        <v>5.8000000000000003E-2</v>
      </c>
      <c r="CJ12808" s="54">
        <v>69</v>
      </c>
      <c r="CK12808" s="54">
        <v>7.7</v>
      </c>
      <c r="CL12808" s="54">
        <v>1.2700000000000001E-3</v>
      </c>
      <c r="CM12808" s="54">
        <v>0.19400000000000001</v>
      </c>
      <c r="CN12808" s="53" t="s">
        <v>44292</v>
      </c>
      <c r="CO12808" s="54">
        <v>185</v>
      </c>
      <c r="CP12808" s="54">
        <v>198</v>
      </c>
      <c r="CQ12808" s="55">
        <f t="shared" si="200"/>
        <v>0.93434343434343436</v>
      </c>
      <c r="CR12808" s="52" t="s">
        <v>28953</v>
      </c>
    </row>
    <row r="12809" spans="81:96">
      <c r="CC12809" s="52">
        <v>12808</v>
      </c>
      <c r="CD12809" s="53" t="s">
        <v>32432</v>
      </c>
      <c r="CE12809" s="53" t="s">
        <v>32433</v>
      </c>
      <c r="CF12809" s="54">
        <v>1668</v>
      </c>
      <c r="CG12809" s="54">
        <v>0.32600000000000001</v>
      </c>
      <c r="CH12809" s="54">
        <v>0.60899999999999999</v>
      </c>
      <c r="CI12809" s="54"/>
      <c r="CJ12809" s="54"/>
      <c r="CK12809" s="54" t="s">
        <v>28918</v>
      </c>
      <c r="CL12809" s="54">
        <v>1.1900000000000001E-3</v>
      </c>
      <c r="CM12809" s="54">
        <v>0.20599999999999999</v>
      </c>
      <c r="CN12809" s="53" t="s">
        <v>44292</v>
      </c>
      <c r="CO12809" s="54">
        <v>186</v>
      </c>
      <c r="CP12809" s="54">
        <v>198</v>
      </c>
      <c r="CQ12809" s="55">
        <f t="shared" si="200"/>
        <v>0.93939393939393945</v>
      </c>
      <c r="CR12809" s="52" t="s">
        <v>28953</v>
      </c>
    </row>
    <row r="12810" spans="81:96">
      <c r="CC12810" s="52">
        <v>12809</v>
      </c>
      <c r="CD12810" s="53" t="s">
        <v>44428</v>
      </c>
      <c r="CE12810" s="53" t="s">
        <v>44429</v>
      </c>
      <c r="CF12810" s="54">
        <v>481</v>
      </c>
      <c r="CG12810" s="54">
        <v>0.30599999999999999</v>
      </c>
      <c r="CH12810" s="54">
        <v>0.377</v>
      </c>
      <c r="CI12810" s="54">
        <v>5.8000000000000003E-2</v>
      </c>
      <c r="CJ12810" s="54">
        <v>86</v>
      </c>
      <c r="CK12810" s="54">
        <v>10</v>
      </c>
      <c r="CL12810" s="54">
        <v>3.8000000000000002E-4</v>
      </c>
      <c r="CM12810" s="54">
        <v>6.5000000000000002E-2</v>
      </c>
      <c r="CN12810" s="53" t="s">
        <v>44292</v>
      </c>
      <c r="CO12810" s="54">
        <v>187</v>
      </c>
      <c r="CP12810" s="54">
        <v>198</v>
      </c>
      <c r="CQ12810" s="55">
        <f t="shared" si="200"/>
        <v>0.94444444444444442</v>
      </c>
      <c r="CR12810" s="52" t="s">
        <v>28953</v>
      </c>
    </row>
    <row r="12811" spans="81:96">
      <c r="CC12811" s="52">
        <v>12810</v>
      </c>
      <c r="CD12811" s="53" t="s">
        <v>40867</v>
      </c>
      <c r="CE12811" s="53" t="s">
        <v>40868</v>
      </c>
      <c r="CF12811" s="54">
        <v>231</v>
      </c>
      <c r="CG12811" s="54">
        <v>0.29299999999999998</v>
      </c>
      <c r="CH12811" s="54">
        <v>0.45600000000000002</v>
      </c>
      <c r="CI12811" s="54">
        <v>0.15</v>
      </c>
      <c r="CJ12811" s="54">
        <v>40</v>
      </c>
      <c r="CK12811" s="54">
        <v>6.3</v>
      </c>
      <c r="CL12811" s="54">
        <v>4.0999999999999999E-4</v>
      </c>
      <c r="CM12811" s="54">
        <v>0.114</v>
      </c>
      <c r="CN12811" s="53" t="s">
        <v>44292</v>
      </c>
      <c r="CO12811" s="54">
        <v>188</v>
      </c>
      <c r="CP12811" s="54">
        <v>198</v>
      </c>
      <c r="CQ12811" s="55">
        <f t="shared" si="200"/>
        <v>0.9494949494949495</v>
      </c>
      <c r="CR12811" s="52" t="s">
        <v>28953</v>
      </c>
    </row>
    <row r="12812" spans="81:96">
      <c r="CC12812" s="52">
        <v>12811</v>
      </c>
      <c r="CD12812" s="53" t="s">
        <v>41998</v>
      </c>
      <c r="CE12812" s="53" t="s">
        <v>41999</v>
      </c>
      <c r="CF12812" s="54">
        <v>392</v>
      </c>
      <c r="CG12812" s="54">
        <v>0.28699999999999998</v>
      </c>
      <c r="CH12812" s="54">
        <v>0.376</v>
      </c>
      <c r="CI12812" s="54">
        <v>0.122</v>
      </c>
      <c r="CJ12812" s="54">
        <v>74</v>
      </c>
      <c r="CK12812" s="54">
        <v>7.5</v>
      </c>
      <c r="CL12812" s="54">
        <v>7.6999999999999996E-4</v>
      </c>
      <c r="CM12812" s="54">
        <v>0.11700000000000001</v>
      </c>
      <c r="CN12812" s="53" t="s">
        <v>44292</v>
      </c>
      <c r="CO12812" s="54">
        <v>189</v>
      </c>
      <c r="CP12812" s="54">
        <v>198</v>
      </c>
      <c r="CQ12812" s="55">
        <f t="shared" si="200"/>
        <v>0.95454545454545459</v>
      </c>
      <c r="CR12812" s="52" t="s">
        <v>28953</v>
      </c>
    </row>
    <row r="12813" spans="81:96">
      <c r="CC12813" s="52">
        <v>12812</v>
      </c>
      <c r="CD12813" s="53" t="s">
        <v>44430</v>
      </c>
      <c r="CE12813" s="53" t="s">
        <v>44431</v>
      </c>
      <c r="CF12813" s="54">
        <v>140</v>
      </c>
      <c r="CG12813" s="54">
        <v>0.27400000000000002</v>
      </c>
      <c r="CH12813" s="54">
        <v>0.255</v>
      </c>
      <c r="CI12813" s="54">
        <v>7.4999999999999997E-2</v>
      </c>
      <c r="CJ12813" s="54">
        <v>40</v>
      </c>
      <c r="CK12813" s="54">
        <v>5.7</v>
      </c>
      <c r="CL12813" s="54">
        <v>2.9E-4</v>
      </c>
      <c r="CM12813" s="54">
        <v>6.5000000000000002E-2</v>
      </c>
      <c r="CN12813" s="53" t="s">
        <v>44292</v>
      </c>
      <c r="CO12813" s="54">
        <v>190</v>
      </c>
      <c r="CP12813" s="54">
        <v>198</v>
      </c>
      <c r="CQ12813" s="55">
        <f t="shared" si="200"/>
        <v>0.95959595959595956</v>
      </c>
      <c r="CR12813" s="52" t="s">
        <v>28953</v>
      </c>
    </row>
    <row r="12814" spans="81:96">
      <c r="CC12814" s="52">
        <v>12813</v>
      </c>
      <c r="CD12814" s="53" t="s">
        <v>44432</v>
      </c>
      <c r="CE12814" s="53" t="s">
        <v>44433</v>
      </c>
      <c r="CF12814" s="54">
        <v>285</v>
      </c>
      <c r="CG12814" s="54">
        <v>0.26</v>
      </c>
      <c r="CH12814" s="54">
        <v>0.30599999999999999</v>
      </c>
      <c r="CI12814" s="54">
        <v>0.13</v>
      </c>
      <c r="CJ12814" s="54">
        <v>92</v>
      </c>
      <c r="CK12814" s="54">
        <v>3.8</v>
      </c>
      <c r="CL12814" s="54">
        <v>7.9000000000000001E-4</v>
      </c>
      <c r="CM12814" s="54">
        <v>7.6999999999999999E-2</v>
      </c>
      <c r="CN12814" s="53" t="s">
        <v>44292</v>
      </c>
      <c r="CO12814" s="54">
        <v>191</v>
      </c>
      <c r="CP12814" s="54">
        <v>198</v>
      </c>
      <c r="CQ12814" s="55">
        <f t="shared" si="200"/>
        <v>0.96464646464646464</v>
      </c>
      <c r="CR12814" s="52" t="s">
        <v>28953</v>
      </c>
    </row>
    <row r="12815" spans="81:96">
      <c r="CC12815" s="52">
        <v>12814</v>
      </c>
      <c r="CD12815" s="53" t="s">
        <v>44142</v>
      </c>
      <c r="CE12815" s="53" t="s">
        <v>44143</v>
      </c>
      <c r="CF12815" s="54">
        <v>192</v>
      </c>
      <c r="CG12815" s="54">
        <v>0.20300000000000001</v>
      </c>
      <c r="CH12815" s="54">
        <v>0.27700000000000002</v>
      </c>
      <c r="CI12815" s="54">
        <v>0</v>
      </c>
      <c r="CJ12815" s="54">
        <v>39</v>
      </c>
      <c r="CK12815" s="54">
        <v>9.9</v>
      </c>
      <c r="CL12815" s="54">
        <v>2.4000000000000001E-4</v>
      </c>
      <c r="CM12815" s="54">
        <v>8.8999999999999996E-2</v>
      </c>
      <c r="CN12815" s="53" t="s">
        <v>44292</v>
      </c>
      <c r="CO12815" s="54">
        <v>192</v>
      </c>
      <c r="CP12815" s="54">
        <v>198</v>
      </c>
      <c r="CQ12815" s="55">
        <f t="shared" si="200"/>
        <v>0.96969696969696972</v>
      </c>
      <c r="CR12815" s="52" t="s">
        <v>28953</v>
      </c>
    </row>
    <row r="12816" spans="81:96">
      <c r="CC12816" s="52">
        <v>12815</v>
      </c>
      <c r="CD12816" s="53" t="s">
        <v>44434</v>
      </c>
      <c r="CE12816" s="53" t="s">
        <v>44435</v>
      </c>
      <c r="CF12816" s="54">
        <v>181</v>
      </c>
      <c r="CG12816" s="54">
        <v>0.18099999999999999</v>
      </c>
      <c r="CH12816" s="54">
        <v>0.29599999999999999</v>
      </c>
      <c r="CI12816" s="54">
        <v>0</v>
      </c>
      <c r="CJ12816" s="54">
        <v>90</v>
      </c>
      <c r="CK12816" s="54">
        <v>4.5999999999999996</v>
      </c>
      <c r="CL12816" s="54">
        <v>4.4000000000000002E-4</v>
      </c>
      <c r="CM12816" s="54">
        <v>6.5000000000000002E-2</v>
      </c>
      <c r="CN12816" s="53" t="s">
        <v>44292</v>
      </c>
      <c r="CO12816" s="54">
        <v>193</v>
      </c>
      <c r="CP12816" s="54">
        <v>198</v>
      </c>
      <c r="CQ12816" s="55">
        <f t="shared" si="200"/>
        <v>0.9747474747474747</v>
      </c>
      <c r="CR12816" s="52" t="s">
        <v>28953</v>
      </c>
    </row>
    <row r="12817" spans="81:96">
      <c r="CC12817" s="52">
        <v>12816</v>
      </c>
      <c r="CD12817" s="53" t="s">
        <v>40871</v>
      </c>
      <c r="CE12817" s="53" t="s">
        <v>40872</v>
      </c>
      <c r="CF12817" s="54">
        <v>161</v>
      </c>
      <c r="CG12817" s="54">
        <v>0.16500000000000001</v>
      </c>
      <c r="CH12817" s="54">
        <v>0.2</v>
      </c>
      <c r="CI12817" s="54">
        <v>0.189</v>
      </c>
      <c r="CJ12817" s="54">
        <v>106</v>
      </c>
      <c r="CK12817" s="54">
        <v>4.5</v>
      </c>
      <c r="CL12817" s="54">
        <v>9.0000000000000006E-5</v>
      </c>
      <c r="CM12817" s="54">
        <v>1.0999999999999999E-2</v>
      </c>
      <c r="CN12817" s="53" t="s">
        <v>44292</v>
      </c>
      <c r="CO12817" s="54">
        <v>194</v>
      </c>
      <c r="CP12817" s="54">
        <v>198</v>
      </c>
      <c r="CQ12817" s="55">
        <f t="shared" si="200"/>
        <v>0.97979797979797978</v>
      </c>
      <c r="CR12817" s="52" t="s">
        <v>28953</v>
      </c>
    </row>
    <row r="12818" spans="81:96">
      <c r="CC12818" s="52">
        <v>12817</v>
      </c>
      <c r="CD12818" s="53" t="s">
        <v>44436</v>
      </c>
      <c r="CE12818" s="53" t="s">
        <v>44437</v>
      </c>
      <c r="CF12818" s="54">
        <v>182</v>
      </c>
      <c r="CG12818" s="54">
        <v>0.14000000000000001</v>
      </c>
      <c r="CH12818" s="54">
        <v>0.14899999999999999</v>
      </c>
      <c r="CI12818" s="54">
        <v>9.4E-2</v>
      </c>
      <c r="CJ12818" s="54">
        <v>159</v>
      </c>
      <c r="CK12818" s="54">
        <v>3.9</v>
      </c>
      <c r="CL12818" s="54">
        <v>1.6000000000000001E-4</v>
      </c>
      <c r="CM12818" s="54">
        <v>1.4E-2</v>
      </c>
      <c r="CN12818" s="53" t="s">
        <v>44292</v>
      </c>
      <c r="CO12818" s="54">
        <v>195</v>
      </c>
      <c r="CP12818" s="54">
        <v>198</v>
      </c>
      <c r="CQ12818" s="55">
        <f t="shared" si="200"/>
        <v>0.98484848484848486</v>
      </c>
      <c r="CR12818" s="52" t="s">
        <v>28953</v>
      </c>
    </row>
    <row r="12819" spans="81:96">
      <c r="CC12819" s="52">
        <v>12818</v>
      </c>
      <c r="CD12819" s="53" t="s">
        <v>36618</v>
      </c>
      <c r="CE12819" s="53" t="s">
        <v>36619</v>
      </c>
      <c r="CF12819" s="54">
        <v>33</v>
      </c>
      <c r="CG12819" s="54">
        <v>4.7E-2</v>
      </c>
      <c r="CH12819" s="54">
        <v>9.4E-2</v>
      </c>
      <c r="CI12819" s="54">
        <v>0.16200000000000001</v>
      </c>
      <c r="CJ12819" s="54">
        <v>37</v>
      </c>
      <c r="CK12819" s="54"/>
      <c r="CL12819" s="54">
        <v>5.0000000000000002E-5</v>
      </c>
      <c r="CM12819" s="54">
        <v>1.7000000000000001E-2</v>
      </c>
      <c r="CN12819" s="53" t="s">
        <v>44292</v>
      </c>
      <c r="CO12819" s="54">
        <v>196</v>
      </c>
      <c r="CP12819" s="54">
        <v>198</v>
      </c>
      <c r="CQ12819" s="55">
        <f t="shared" si="200"/>
        <v>0.98989898989898994</v>
      </c>
      <c r="CR12819" s="52" t="s">
        <v>28953</v>
      </c>
    </row>
    <row r="12820" spans="81:96">
      <c r="CC12820" s="52">
        <v>12819</v>
      </c>
      <c r="CD12820" s="53" t="s">
        <v>44438</v>
      </c>
      <c r="CE12820" s="53" t="s">
        <v>44439</v>
      </c>
      <c r="CF12820" s="54">
        <v>13</v>
      </c>
      <c r="CG12820" s="54"/>
      <c r="CH12820" s="54"/>
      <c r="CI12820" s="54">
        <v>0.104</v>
      </c>
      <c r="CJ12820" s="54">
        <v>115</v>
      </c>
      <c r="CK12820" s="54"/>
      <c r="CL12820" s="54">
        <v>0</v>
      </c>
      <c r="CM12820" s="54"/>
      <c r="CN12820" s="53" t="s">
        <v>44292</v>
      </c>
      <c r="CO12820" s="54">
        <v>197</v>
      </c>
      <c r="CP12820" s="54">
        <v>198</v>
      </c>
      <c r="CQ12820" s="55">
        <f t="shared" si="200"/>
        <v>0.99494949494949492</v>
      </c>
      <c r="CR12820" s="52" t="s">
        <v>28953</v>
      </c>
    </row>
    <row r="12821" spans="81:96">
      <c r="CC12821" s="52">
        <v>12820</v>
      </c>
      <c r="CD12821" s="53" t="s">
        <v>44440</v>
      </c>
      <c r="CE12821" s="53" t="s">
        <v>44421</v>
      </c>
      <c r="CF12821" s="54">
        <v>1</v>
      </c>
      <c r="CG12821" s="54"/>
      <c r="CH12821" s="54"/>
      <c r="CI12821" s="54">
        <v>2.1999999999999999E-2</v>
      </c>
      <c r="CJ12821" s="54">
        <v>46</v>
      </c>
      <c r="CK12821" s="54"/>
      <c r="CL12821" s="54">
        <v>0</v>
      </c>
      <c r="CM12821" s="54"/>
      <c r="CN12821" s="53" t="s">
        <v>44292</v>
      </c>
      <c r="CO12821" s="54">
        <v>198</v>
      </c>
      <c r="CP12821" s="54">
        <v>198</v>
      </c>
      <c r="CQ12821" s="55">
        <f t="shared" si="200"/>
        <v>1</v>
      </c>
      <c r="CR12821" s="52" t="s">
        <v>28953</v>
      </c>
    </row>
    <row r="12822" spans="81:96">
      <c r="CC12822" s="52">
        <v>12821</v>
      </c>
      <c r="CD12822" s="53" t="s">
        <v>32783</v>
      </c>
      <c r="CE12822" s="53" t="s">
        <v>32784</v>
      </c>
      <c r="CF12822" s="54">
        <v>2788</v>
      </c>
      <c r="CG12822" s="54">
        <v>6.806</v>
      </c>
      <c r="CH12822" s="54">
        <v>8.6150000000000002</v>
      </c>
      <c r="CI12822" s="54">
        <v>0.79</v>
      </c>
      <c r="CJ12822" s="54">
        <v>105</v>
      </c>
      <c r="CK12822" s="54">
        <v>3.6</v>
      </c>
      <c r="CL12822" s="54">
        <v>1.567E-2</v>
      </c>
      <c r="CM12822" s="54">
        <v>3.9159999999999999</v>
      </c>
      <c r="CN12822" s="53" t="s">
        <v>44441</v>
      </c>
      <c r="CO12822" s="54">
        <v>1</v>
      </c>
      <c r="CP12822" s="54">
        <v>77</v>
      </c>
      <c r="CQ12822" s="55">
        <f t="shared" si="200"/>
        <v>1.2987012987012988E-2</v>
      </c>
      <c r="CR12822" s="52" t="s">
        <v>28907</v>
      </c>
    </row>
    <row r="12823" spans="81:96">
      <c r="CC12823" s="52">
        <v>12822</v>
      </c>
      <c r="CD12823" s="53" t="s">
        <v>32686</v>
      </c>
      <c r="CE12823" s="53" t="s">
        <v>32687</v>
      </c>
      <c r="CF12823" s="54">
        <v>3015</v>
      </c>
      <c r="CG12823" s="54">
        <v>5.4169999999999998</v>
      </c>
      <c r="CH12823" s="54">
        <v>5.3810000000000002</v>
      </c>
      <c r="CI12823" s="54">
        <v>0.56799999999999995</v>
      </c>
      <c r="CJ12823" s="54">
        <v>81</v>
      </c>
      <c r="CK12823" s="54">
        <v>4.4000000000000004</v>
      </c>
      <c r="CL12823" s="54">
        <v>1.6959999999999999E-2</v>
      </c>
      <c r="CM12823" s="54">
        <v>3.1320000000000001</v>
      </c>
      <c r="CN12823" s="53" t="s">
        <v>44441</v>
      </c>
      <c r="CO12823" s="54">
        <v>2</v>
      </c>
      <c r="CP12823" s="54">
        <v>77</v>
      </c>
      <c r="CQ12823" s="55">
        <f t="shared" si="200"/>
        <v>2.5974025974025976E-2</v>
      </c>
      <c r="CR12823" s="52" t="s">
        <v>28907</v>
      </c>
    </row>
    <row r="12824" spans="81:96">
      <c r="CC12824" s="52">
        <v>12823</v>
      </c>
      <c r="CD12824" s="53" t="s">
        <v>34955</v>
      </c>
      <c r="CE12824" s="53" t="s">
        <v>34956</v>
      </c>
      <c r="CF12824" s="54">
        <v>8560</v>
      </c>
      <c r="CG12824" s="54">
        <v>4.0069999999999997</v>
      </c>
      <c r="CH12824" s="54">
        <v>4.7560000000000002</v>
      </c>
      <c r="CI12824" s="54">
        <v>0.90100000000000002</v>
      </c>
      <c r="CJ12824" s="54">
        <v>232</v>
      </c>
      <c r="CK12824" s="54">
        <v>5.3</v>
      </c>
      <c r="CL12824" s="54">
        <v>3.8399999999999997E-2</v>
      </c>
      <c r="CM12824" s="54">
        <v>2.4279999999999999</v>
      </c>
      <c r="CN12824" s="53" t="s">
        <v>44441</v>
      </c>
      <c r="CO12824" s="54">
        <v>3</v>
      </c>
      <c r="CP12824" s="54">
        <v>77</v>
      </c>
      <c r="CQ12824" s="55">
        <f t="shared" si="200"/>
        <v>3.896103896103896E-2</v>
      </c>
      <c r="CR12824" s="52" t="s">
        <v>28907</v>
      </c>
    </row>
    <row r="12825" spans="81:96">
      <c r="CC12825" s="52">
        <v>12824</v>
      </c>
      <c r="CD12825" s="53" t="s">
        <v>34961</v>
      </c>
      <c r="CE12825" s="53" t="s">
        <v>34962</v>
      </c>
      <c r="CF12825" s="54">
        <v>10120</v>
      </c>
      <c r="CG12825" s="54">
        <v>3.4529999999999998</v>
      </c>
      <c r="CH12825" s="54">
        <v>3.8220000000000001</v>
      </c>
      <c r="CI12825" s="54">
        <v>0.52400000000000002</v>
      </c>
      <c r="CJ12825" s="54">
        <v>185</v>
      </c>
      <c r="CK12825" s="54">
        <v>7.9</v>
      </c>
      <c r="CL12825" s="54">
        <v>3.2509999999999997E-2</v>
      </c>
      <c r="CM12825" s="54">
        <v>2.1920000000000002</v>
      </c>
      <c r="CN12825" s="53" t="s">
        <v>44441</v>
      </c>
      <c r="CO12825" s="54">
        <v>4</v>
      </c>
      <c r="CP12825" s="54">
        <v>77</v>
      </c>
      <c r="CQ12825" s="55">
        <f t="shared" si="200"/>
        <v>5.1948051948051951E-2</v>
      </c>
      <c r="CR12825" s="52" t="s">
        <v>28907</v>
      </c>
    </row>
    <row r="12826" spans="81:96">
      <c r="CC12826" s="52">
        <v>12825</v>
      </c>
      <c r="CD12826" s="53" t="s">
        <v>34965</v>
      </c>
      <c r="CE12826" s="53" t="s">
        <v>34966</v>
      </c>
      <c r="CF12826" s="54">
        <v>15624</v>
      </c>
      <c r="CG12826" s="54">
        <v>2.9649999999999999</v>
      </c>
      <c r="CH12826" s="54">
        <v>2.6360000000000001</v>
      </c>
      <c r="CI12826" s="54">
        <v>0.69299999999999995</v>
      </c>
      <c r="CJ12826" s="54">
        <v>511</v>
      </c>
      <c r="CK12826" s="54">
        <v>7</v>
      </c>
      <c r="CL12826" s="54">
        <v>3.5540000000000002E-2</v>
      </c>
      <c r="CM12826" s="54">
        <v>0.89100000000000001</v>
      </c>
      <c r="CN12826" s="53" t="s">
        <v>44441</v>
      </c>
      <c r="CO12826" s="54">
        <v>5</v>
      </c>
      <c r="CP12826" s="54">
        <v>77</v>
      </c>
      <c r="CQ12826" s="55">
        <f t="shared" si="200"/>
        <v>6.4935064935064929E-2</v>
      </c>
      <c r="CR12826" s="52" t="s">
        <v>28907</v>
      </c>
    </row>
    <row r="12827" spans="81:96">
      <c r="CC12827" s="52">
        <v>12826</v>
      </c>
      <c r="CD12827" s="53" t="s">
        <v>32798</v>
      </c>
      <c r="CE12827" s="53" t="s">
        <v>32799</v>
      </c>
      <c r="CF12827" s="54">
        <v>3799</v>
      </c>
      <c r="CG12827" s="54">
        <v>2.5430000000000001</v>
      </c>
      <c r="CH12827" s="54">
        <v>3.0110000000000001</v>
      </c>
      <c r="CI12827" s="54">
        <v>0.36699999999999999</v>
      </c>
      <c r="CJ12827" s="54">
        <v>210</v>
      </c>
      <c r="CK12827" s="54">
        <v>5.0999999999999996</v>
      </c>
      <c r="CL12827" s="54">
        <v>1.5440000000000001E-2</v>
      </c>
      <c r="CM12827" s="54">
        <v>1.353</v>
      </c>
      <c r="CN12827" s="53" t="s">
        <v>44441</v>
      </c>
      <c r="CO12827" s="54">
        <v>6</v>
      </c>
      <c r="CP12827" s="54">
        <v>77</v>
      </c>
      <c r="CQ12827" s="55">
        <f t="shared" si="200"/>
        <v>7.792207792207792E-2</v>
      </c>
      <c r="CR12827" s="52" t="s">
        <v>28907</v>
      </c>
    </row>
    <row r="12828" spans="81:96">
      <c r="CC12828" s="52">
        <v>12827</v>
      </c>
      <c r="CD12828" s="53" t="s">
        <v>32691</v>
      </c>
      <c r="CE12828" s="53" t="s">
        <v>32692</v>
      </c>
      <c r="CF12828" s="54">
        <v>1440</v>
      </c>
      <c r="CG12828" s="54">
        <v>2.54</v>
      </c>
      <c r="CH12828" s="54">
        <v>3.234</v>
      </c>
      <c r="CI12828" s="54">
        <v>0.159</v>
      </c>
      <c r="CJ12828" s="54">
        <v>63</v>
      </c>
      <c r="CK12828" s="54">
        <v>6.4</v>
      </c>
      <c r="CL12828" s="54">
        <v>5.62E-3</v>
      </c>
      <c r="CM12828" s="54">
        <v>1.694</v>
      </c>
      <c r="CN12828" s="53" t="s">
        <v>44441</v>
      </c>
      <c r="CO12828" s="54">
        <v>7</v>
      </c>
      <c r="CP12828" s="54">
        <v>77</v>
      </c>
      <c r="CQ12828" s="55">
        <f t="shared" si="200"/>
        <v>9.0909090909090912E-2</v>
      </c>
      <c r="CR12828" s="52" t="s">
        <v>28907</v>
      </c>
    </row>
    <row r="12829" spans="81:96">
      <c r="CC12829" s="52">
        <v>12828</v>
      </c>
      <c r="CD12829" s="53" t="s">
        <v>34979</v>
      </c>
      <c r="CE12829" s="53" t="s">
        <v>34980</v>
      </c>
      <c r="CF12829" s="54">
        <v>12617</v>
      </c>
      <c r="CG12829" s="54">
        <v>2.496</v>
      </c>
      <c r="CH12829" s="54">
        <v>2.82</v>
      </c>
      <c r="CI12829" s="54">
        <v>0.35199999999999998</v>
      </c>
      <c r="CJ12829" s="54">
        <v>546</v>
      </c>
      <c r="CK12829" s="54">
        <v>5.4</v>
      </c>
      <c r="CL12829" s="54">
        <v>5.4469999999999998E-2</v>
      </c>
      <c r="CM12829" s="54">
        <v>1.3260000000000001</v>
      </c>
      <c r="CN12829" s="53" t="s">
        <v>44441</v>
      </c>
      <c r="CO12829" s="54">
        <v>8</v>
      </c>
      <c r="CP12829" s="54">
        <v>77</v>
      </c>
      <c r="CQ12829" s="55">
        <f t="shared" si="200"/>
        <v>0.1038961038961039</v>
      </c>
      <c r="CR12829" s="52" t="s">
        <v>28907</v>
      </c>
    </row>
    <row r="12830" spans="81:96">
      <c r="CC12830" s="52">
        <v>12829</v>
      </c>
      <c r="CD12830" s="53" t="s">
        <v>32804</v>
      </c>
      <c r="CE12830" s="53" t="s">
        <v>32805</v>
      </c>
      <c r="CF12830" s="54">
        <v>2956</v>
      </c>
      <c r="CG12830" s="54">
        <v>2.3029999999999999</v>
      </c>
      <c r="CH12830" s="54">
        <v>2.4670000000000001</v>
      </c>
      <c r="CI12830" s="54">
        <v>0.30299999999999999</v>
      </c>
      <c r="CJ12830" s="54">
        <v>188</v>
      </c>
      <c r="CK12830" s="54">
        <v>5.5</v>
      </c>
      <c r="CL12830" s="54">
        <v>1.014E-2</v>
      </c>
      <c r="CM12830" s="54">
        <v>1.0109999999999999</v>
      </c>
      <c r="CN12830" s="53" t="s">
        <v>44441</v>
      </c>
      <c r="CO12830" s="54">
        <v>9</v>
      </c>
      <c r="CP12830" s="54">
        <v>77</v>
      </c>
      <c r="CQ12830" s="55">
        <f t="shared" si="200"/>
        <v>0.11688311688311688</v>
      </c>
      <c r="CR12830" s="52" t="s">
        <v>28907</v>
      </c>
    </row>
    <row r="12831" spans="81:96">
      <c r="CC12831" s="52">
        <v>12830</v>
      </c>
      <c r="CD12831" s="53" t="s">
        <v>34997</v>
      </c>
      <c r="CE12831" s="53" t="s">
        <v>34998</v>
      </c>
      <c r="CF12831" s="54">
        <v>20318</v>
      </c>
      <c r="CG12831" s="54">
        <v>2.181</v>
      </c>
      <c r="CH12831" s="54">
        <v>2.3460000000000001</v>
      </c>
      <c r="CI12831" s="54">
        <v>0.32300000000000001</v>
      </c>
      <c r="CJ12831" s="54">
        <v>786</v>
      </c>
      <c r="CK12831" s="54">
        <v>8.3000000000000007</v>
      </c>
      <c r="CL12831" s="54">
        <v>4.4600000000000001E-2</v>
      </c>
      <c r="CM12831" s="54">
        <v>0.88900000000000001</v>
      </c>
      <c r="CN12831" s="53" t="s">
        <v>44441</v>
      </c>
      <c r="CO12831" s="54">
        <v>10</v>
      </c>
      <c r="CP12831" s="54">
        <v>77</v>
      </c>
      <c r="CQ12831" s="55">
        <f t="shared" si="200"/>
        <v>0.12987012987012986</v>
      </c>
      <c r="CR12831" s="52" t="s">
        <v>28907</v>
      </c>
    </row>
    <row r="12832" spans="81:96">
      <c r="CC12832" s="52">
        <v>12831</v>
      </c>
      <c r="CD12832" s="53" t="s">
        <v>32810</v>
      </c>
      <c r="CE12832" s="53" t="s">
        <v>32811</v>
      </c>
      <c r="CF12832" s="54">
        <v>750</v>
      </c>
      <c r="CG12832" s="54">
        <v>2.0790000000000002</v>
      </c>
      <c r="CH12832" s="54">
        <v>2.3250000000000002</v>
      </c>
      <c r="CI12832" s="54">
        <v>0.115</v>
      </c>
      <c r="CJ12832" s="54">
        <v>87</v>
      </c>
      <c r="CK12832" s="54">
        <v>4.2</v>
      </c>
      <c r="CL12832" s="54">
        <v>3.7000000000000002E-3</v>
      </c>
      <c r="CM12832" s="54">
        <v>0.93500000000000005</v>
      </c>
      <c r="CN12832" s="53" t="s">
        <v>44441</v>
      </c>
      <c r="CO12832" s="54">
        <v>11</v>
      </c>
      <c r="CP12832" s="54">
        <v>77</v>
      </c>
      <c r="CQ12832" s="55">
        <f t="shared" si="200"/>
        <v>0.14285714285714285</v>
      </c>
      <c r="CR12832" s="52" t="s">
        <v>28907</v>
      </c>
    </row>
    <row r="12833" spans="81:96">
      <c r="CC12833" s="52">
        <v>12832</v>
      </c>
      <c r="CD12833" s="53" t="s">
        <v>32695</v>
      </c>
      <c r="CE12833" s="53" t="s">
        <v>32696</v>
      </c>
      <c r="CF12833" s="54">
        <v>1085</v>
      </c>
      <c r="CG12833" s="54">
        <v>2.0640000000000001</v>
      </c>
      <c r="CH12833" s="54">
        <v>1.7829999999999999</v>
      </c>
      <c r="CI12833" s="54">
        <v>0.27500000000000002</v>
      </c>
      <c r="CJ12833" s="54">
        <v>102</v>
      </c>
      <c r="CK12833" s="54">
        <v>2.7</v>
      </c>
      <c r="CL12833" s="54">
        <v>6.0099999999999997E-3</v>
      </c>
      <c r="CM12833" s="54">
        <v>0.64100000000000001</v>
      </c>
      <c r="CN12833" s="53" t="s">
        <v>44441</v>
      </c>
      <c r="CO12833" s="54">
        <v>12</v>
      </c>
      <c r="CP12833" s="54">
        <v>77</v>
      </c>
      <c r="CQ12833" s="55">
        <f t="shared" si="200"/>
        <v>0.15584415584415584</v>
      </c>
      <c r="CR12833" s="52" t="s">
        <v>28907</v>
      </c>
    </row>
    <row r="12834" spans="81:96">
      <c r="CC12834" s="52">
        <v>12833</v>
      </c>
      <c r="CD12834" s="53" t="s">
        <v>35005</v>
      </c>
      <c r="CE12834" s="53" t="s">
        <v>35006</v>
      </c>
      <c r="CF12834" s="54">
        <v>11357</v>
      </c>
      <c r="CG12834" s="54">
        <v>1.992</v>
      </c>
      <c r="CH12834" s="54">
        <v>1.9730000000000001</v>
      </c>
      <c r="CI12834" s="54">
        <v>0.21199999999999999</v>
      </c>
      <c r="CJ12834" s="54">
        <v>349</v>
      </c>
      <c r="CK12834" s="54">
        <v>9.6999999999999993</v>
      </c>
      <c r="CL12834" s="54">
        <v>3.4819999999999997E-2</v>
      </c>
      <c r="CM12834" s="54">
        <v>1.0549999999999999</v>
      </c>
      <c r="CN12834" s="53" t="s">
        <v>44441</v>
      </c>
      <c r="CO12834" s="54">
        <v>13</v>
      </c>
      <c r="CP12834" s="54">
        <v>77</v>
      </c>
      <c r="CQ12834" s="55">
        <f t="shared" si="200"/>
        <v>0.16883116883116883</v>
      </c>
      <c r="CR12834" s="52" t="s">
        <v>28907</v>
      </c>
    </row>
    <row r="12835" spans="81:96">
      <c r="CC12835" s="52">
        <v>12834</v>
      </c>
      <c r="CD12835" s="53" t="s">
        <v>32816</v>
      </c>
      <c r="CE12835" s="53" t="s">
        <v>32817</v>
      </c>
      <c r="CF12835" s="54">
        <v>732</v>
      </c>
      <c r="CG12835" s="54">
        <v>1.98</v>
      </c>
      <c r="CH12835" s="54">
        <v>1.899</v>
      </c>
      <c r="CI12835" s="54">
        <v>0.246</v>
      </c>
      <c r="CJ12835" s="54">
        <v>122</v>
      </c>
      <c r="CK12835" s="54">
        <v>3.4</v>
      </c>
      <c r="CL12835" s="54">
        <v>3.3700000000000002E-3</v>
      </c>
      <c r="CM12835" s="54">
        <v>0.69299999999999995</v>
      </c>
      <c r="CN12835" s="53" t="s">
        <v>44441</v>
      </c>
      <c r="CO12835" s="54">
        <v>14</v>
      </c>
      <c r="CP12835" s="54">
        <v>77</v>
      </c>
      <c r="CQ12835" s="55">
        <f t="shared" si="200"/>
        <v>0.18181818181818182</v>
      </c>
      <c r="CR12835" s="52" t="s">
        <v>28907</v>
      </c>
    </row>
    <row r="12836" spans="81:96">
      <c r="CC12836" s="52">
        <v>12835</v>
      </c>
      <c r="CD12836" s="53" t="s">
        <v>35007</v>
      </c>
      <c r="CE12836" s="53" t="s">
        <v>35008</v>
      </c>
      <c r="CF12836" s="54">
        <v>9390</v>
      </c>
      <c r="CG12836" s="54">
        <v>1.978</v>
      </c>
      <c r="CH12836" s="54">
        <v>2.4830000000000001</v>
      </c>
      <c r="CI12836" s="54">
        <v>0.30499999999999999</v>
      </c>
      <c r="CJ12836" s="54">
        <v>417</v>
      </c>
      <c r="CK12836" s="54">
        <v>5.2</v>
      </c>
      <c r="CL12836" s="54">
        <v>3.5950000000000003E-2</v>
      </c>
      <c r="CM12836" s="54">
        <v>1.0189999999999999</v>
      </c>
      <c r="CN12836" s="53" t="s">
        <v>44441</v>
      </c>
      <c r="CO12836" s="54">
        <v>15</v>
      </c>
      <c r="CP12836" s="54">
        <v>77</v>
      </c>
      <c r="CQ12836" s="55">
        <f t="shared" si="200"/>
        <v>0.19480519480519481</v>
      </c>
      <c r="CR12836" s="52" t="s">
        <v>28907</v>
      </c>
    </row>
    <row r="12837" spans="81:96">
      <c r="CC12837" s="52">
        <v>12836</v>
      </c>
      <c r="CD12837" s="53" t="s">
        <v>35019</v>
      </c>
      <c r="CE12837" s="53" t="s">
        <v>35020</v>
      </c>
      <c r="CF12837" s="54">
        <v>1602</v>
      </c>
      <c r="CG12837" s="54">
        <v>1.825</v>
      </c>
      <c r="CH12837" s="54">
        <v>2.1080000000000001</v>
      </c>
      <c r="CI12837" s="54">
        <v>0.441</v>
      </c>
      <c r="CJ12837" s="54">
        <v>68</v>
      </c>
      <c r="CK12837" s="54">
        <v>5.8</v>
      </c>
      <c r="CL12837" s="54">
        <v>3.62E-3</v>
      </c>
      <c r="CM12837" s="54">
        <v>0.59899999999999998</v>
      </c>
      <c r="CN12837" s="53" t="s">
        <v>44441</v>
      </c>
      <c r="CO12837" s="54">
        <v>16</v>
      </c>
      <c r="CP12837" s="54">
        <v>77</v>
      </c>
      <c r="CQ12837" s="55">
        <f t="shared" si="200"/>
        <v>0.20779220779220781</v>
      </c>
      <c r="CR12837" s="52" t="s">
        <v>28907</v>
      </c>
    </row>
    <row r="12838" spans="81:96">
      <c r="CC12838" s="52">
        <v>12837</v>
      </c>
      <c r="CD12838" s="53" t="s">
        <v>32699</v>
      </c>
      <c r="CE12838" s="53" t="s">
        <v>32700</v>
      </c>
      <c r="CF12838" s="54">
        <v>4787</v>
      </c>
      <c r="CG12838" s="54">
        <v>1.8109999999999999</v>
      </c>
      <c r="CH12838" s="54">
        <v>2.375</v>
      </c>
      <c r="CI12838" s="54">
        <v>0.29099999999999998</v>
      </c>
      <c r="CJ12838" s="54">
        <v>148</v>
      </c>
      <c r="CK12838" s="54">
        <v>7.6</v>
      </c>
      <c r="CL12838" s="54">
        <v>1.55E-2</v>
      </c>
      <c r="CM12838" s="54">
        <v>1.3220000000000001</v>
      </c>
      <c r="CN12838" s="53" t="s">
        <v>44441</v>
      </c>
      <c r="CO12838" s="54">
        <v>17</v>
      </c>
      <c r="CP12838" s="54">
        <v>77</v>
      </c>
      <c r="CQ12838" s="55">
        <f t="shared" si="200"/>
        <v>0.22077922077922077</v>
      </c>
      <c r="CR12838" s="52" t="s">
        <v>28907</v>
      </c>
    </row>
    <row r="12839" spans="81:96">
      <c r="CC12839" s="52">
        <v>12838</v>
      </c>
      <c r="CD12839" s="53" t="s">
        <v>34516</v>
      </c>
      <c r="CE12839" s="53" t="s">
        <v>34517</v>
      </c>
      <c r="CF12839" s="54">
        <v>7070</v>
      </c>
      <c r="CG12839" s="54">
        <v>1.7569999999999999</v>
      </c>
      <c r="CH12839" s="54">
        <v>2.0529999999999999</v>
      </c>
      <c r="CI12839" s="54">
        <v>9.8000000000000004E-2</v>
      </c>
      <c r="CJ12839" s="54">
        <v>246</v>
      </c>
      <c r="CK12839" s="54" t="s">
        <v>28918</v>
      </c>
      <c r="CL12839" s="54">
        <v>1.025E-2</v>
      </c>
      <c r="CM12839" s="54">
        <v>0.69199999999999995</v>
      </c>
      <c r="CN12839" s="53" t="s">
        <v>44441</v>
      </c>
      <c r="CO12839" s="54">
        <v>18</v>
      </c>
      <c r="CP12839" s="54">
        <v>77</v>
      </c>
      <c r="CQ12839" s="55">
        <f t="shared" si="200"/>
        <v>0.23376623376623376</v>
      </c>
      <c r="CR12839" s="52" t="s">
        <v>28907</v>
      </c>
    </row>
    <row r="12840" spans="81:96">
      <c r="CC12840" s="52">
        <v>12839</v>
      </c>
      <c r="CD12840" s="53" t="s">
        <v>35035</v>
      </c>
      <c r="CE12840" s="53" t="s">
        <v>35036</v>
      </c>
      <c r="CF12840" s="54">
        <v>437</v>
      </c>
      <c r="CG12840" s="54">
        <v>1.75</v>
      </c>
      <c r="CH12840" s="54">
        <v>1.669</v>
      </c>
      <c r="CI12840" s="54">
        <v>0.31</v>
      </c>
      <c r="CJ12840" s="54">
        <v>29</v>
      </c>
      <c r="CK12840" s="54">
        <v>4.5999999999999996</v>
      </c>
      <c r="CL12840" s="54">
        <v>2.7499999999999998E-3</v>
      </c>
      <c r="CM12840" s="54">
        <v>1.081</v>
      </c>
      <c r="CN12840" s="53" t="s">
        <v>44441</v>
      </c>
      <c r="CO12840" s="54">
        <v>19</v>
      </c>
      <c r="CP12840" s="54">
        <v>77</v>
      </c>
      <c r="CQ12840" s="55">
        <f t="shared" si="200"/>
        <v>0.24675324675324675</v>
      </c>
      <c r="CR12840" s="52" t="s">
        <v>28907</v>
      </c>
    </row>
    <row r="12841" spans="81:96">
      <c r="CC12841" s="52">
        <v>12840</v>
      </c>
      <c r="CD12841" s="53" t="s">
        <v>32828</v>
      </c>
      <c r="CE12841" s="53" t="s">
        <v>32829</v>
      </c>
      <c r="CF12841" s="54">
        <v>3215</v>
      </c>
      <c r="CG12841" s="54">
        <v>1.6950000000000001</v>
      </c>
      <c r="CH12841" s="54">
        <v>1.625</v>
      </c>
      <c r="CI12841" s="54">
        <v>0.25900000000000001</v>
      </c>
      <c r="CJ12841" s="54">
        <v>139</v>
      </c>
      <c r="CK12841" s="54">
        <v>6</v>
      </c>
      <c r="CL12841" s="54">
        <v>8.8900000000000003E-3</v>
      </c>
      <c r="CM12841" s="54">
        <v>0.57899999999999996</v>
      </c>
      <c r="CN12841" s="53" t="s">
        <v>44441</v>
      </c>
      <c r="CO12841" s="54">
        <v>20</v>
      </c>
      <c r="CP12841" s="54">
        <v>77</v>
      </c>
      <c r="CQ12841" s="55">
        <f t="shared" si="200"/>
        <v>0.25974025974025972</v>
      </c>
      <c r="CR12841" s="52" t="s">
        <v>28921</v>
      </c>
    </row>
    <row r="12842" spans="81:96">
      <c r="CC12842" s="52">
        <v>12841</v>
      </c>
      <c r="CD12842" s="53" t="s">
        <v>32830</v>
      </c>
      <c r="CE12842" s="53" t="s">
        <v>32831</v>
      </c>
      <c r="CF12842" s="54">
        <v>808</v>
      </c>
      <c r="CG12842" s="54">
        <v>1.661</v>
      </c>
      <c r="CH12842" s="54">
        <v>2.1640000000000001</v>
      </c>
      <c r="CI12842" s="54">
        <v>0.125</v>
      </c>
      <c r="CJ12842" s="54">
        <v>32</v>
      </c>
      <c r="CK12842" s="54">
        <v>7.1</v>
      </c>
      <c r="CL12842" s="54">
        <v>1.1299999999999999E-3</v>
      </c>
      <c r="CM12842" s="54">
        <v>0.48599999999999999</v>
      </c>
      <c r="CN12842" s="53" t="s">
        <v>44441</v>
      </c>
      <c r="CO12842" s="54">
        <v>21</v>
      </c>
      <c r="CP12842" s="54">
        <v>77</v>
      </c>
      <c r="CQ12842" s="55">
        <f t="shared" si="200"/>
        <v>0.27272727272727271</v>
      </c>
      <c r="CR12842" s="52" t="s">
        <v>28921</v>
      </c>
    </row>
    <row r="12843" spans="81:96">
      <c r="CC12843" s="52">
        <v>12842</v>
      </c>
      <c r="CD12843" s="53" t="s">
        <v>35053</v>
      </c>
      <c r="CE12843" s="53" t="s">
        <v>35054</v>
      </c>
      <c r="CF12843" s="54">
        <v>4713</v>
      </c>
      <c r="CG12843" s="54">
        <v>1.579</v>
      </c>
      <c r="CH12843" s="54">
        <v>1.7270000000000001</v>
      </c>
      <c r="CI12843" s="54">
        <v>0.17599999999999999</v>
      </c>
      <c r="CJ12843" s="54">
        <v>376</v>
      </c>
      <c r="CK12843" s="54">
        <v>4.2</v>
      </c>
      <c r="CL12843" s="54">
        <v>2.589E-2</v>
      </c>
      <c r="CM12843" s="54">
        <v>0.84299999999999997</v>
      </c>
      <c r="CN12843" s="53" t="s">
        <v>44441</v>
      </c>
      <c r="CO12843" s="54">
        <v>22</v>
      </c>
      <c r="CP12843" s="54">
        <v>77</v>
      </c>
      <c r="CQ12843" s="55">
        <f t="shared" si="200"/>
        <v>0.2857142857142857</v>
      </c>
      <c r="CR12843" s="52" t="s">
        <v>28921</v>
      </c>
    </row>
    <row r="12844" spans="81:96">
      <c r="CC12844" s="52">
        <v>12843</v>
      </c>
      <c r="CD12844" s="53" t="s">
        <v>32836</v>
      </c>
      <c r="CE12844" s="53" t="s">
        <v>32837</v>
      </c>
      <c r="CF12844" s="54">
        <v>1367</v>
      </c>
      <c r="CG12844" s="54">
        <v>1.5449999999999999</v>
      </c>
      <c r="CH12844" s="54">
        <v>2.698</v>
      </c>
      <c r="CI12844" s="54">
        <v>0.129</v>
      </c>
      <c r="CJ12844" s="54">
        <v>31</v>
      </c>
      <c r="CK12844" s="54">
        <v>7.7</v>
      </c>
      <c r="CL12844" s="54">
        <v>3.1099999999999999E-3</v>
      </c>
      <c r="CM12844" s="54">
        <v>1.139</v>
      </c>
      <c r="CN12844" s="53" t="s">
        <v>44441</v>
      </c>
      <c r="CO12844" s="54">
        <v>23</v>
      </c>
      <c r="CP12844" s="54">
        <v>77</v>
      </c>
      <c r="CQ12844" s="55">
        <f t="shared" si="200"/>
        <v>0.29870129870129869</v>
      </c>
      <c r="CR12844" s="52" t="s">
        <v>28921</v>
      </c>
    </row>
    <row r="12845" spans="81:96">
      <c r="CC12845" s="52">
        <v>12844</v>
      </c>
      <c r="CD12845" s="53" t="s">
        <v>32838</v>
      </c>
      <c r="CE12845" s="53" t="s">
        <v>32839</v>
      </c>
      <c r="CF12845" s="54">
        <v>1970</v>
      </c>
      <c r="CG12845" s="54">
        <v>1.53</v>
      </c>
      <c r="CH12845" s="54">
        <v>2.109</v>
      </c>
      <c r="CI12845" s="54">
        <v>0.23200000000000001</v>
      </c>
      <c r="CJ12845" s="54">
        <v>164</v>
      </c>
      <c r="CK12845" s="54">
        <v>5.3</v>
      </c>
      <c r="CL12845" s="54">
        <v>6.3400000000000001E-3</v>
      </c>
      <c r="CM12845" s="54">
        <v>0.71</v>
      </c>
      <c r="CN12845" s="53" t="s">
        <v>44441</v>
      </c>
      <c r="CO12845" s="54">
        <v>24</v>
      </c>
      <c r="CP12845" s="54">
        <v>77</v>
      </c>
      <c r="CQ12845" s="55">
        <f t="shared" si="200"/>
        <v>0.31168831168831168</v>
      </c>
      <c r="CR12845" s="52" t="s">
        <v>28921</v>
      </c>
    </row>
    <row r="12846" spans="81:96">
      <c r="CC12846" s="52">
        <v>12845</v>
      </c>
      <c r="CD12846" s="53" t="s">
        <v>32840</v>
      </c>
      <c r="CE12846" s="53" t="s">
        <v>32841</v>
      </c>
      <c r="CF12846" s="54">
        <v>1282</v>
      </c>
      <c r="CG12846" s="54">
        <v>1.518</v>
      </c>
      <c r="CH12846" s="54">
        <v>1.577</v>
      </c>
      <c r="CI12846" s="54">
        <v>0.29699999999999999</v>
      </c>
      <c r="CJ12846" s="54">
        <v>145</v>
      </c>
      <c r="CK12846" s="54">
        <v>5.5</v>
      </c>
      <c r="CL12846" s="54">
        <v>2.96E-3</v>
      </c>
      <c r="CM12846" s="54">
        <v>0.45800000000000002</v>
      </c>
      <c r="CN12846" s="53" t="s">
        <v>44441</v>
      </c>
      <c r="CO12846" s="54">
        <v>25</v>
      </c>
      <c r="CP12846" s="54">
        <v>77</v>
      </c>
      <c r="CQ12846" s="55">
        <f t="shared" si="200"/>
        <v>0.32467532467532467</v>
      </c>
      <c r="CR12846" s="52" t="s">
        <v>28921</v>
      </c>
    </row>
    <row r="12847" spans="81:96">
      <c r="CC12847" s="52">
        <v>12846</v>
      </c>
      <c r="CD12847" s="53" t="s">
        <v>29490</v>
      </c>
      <c r="CE12847" s="53" t="s">
        <v>29491</v>
      </c>
      <c r="CF12847" s="54">
        <v>3693</v>
      </c>
      <c r="CG12847" s="54">
        <v>1.4390000000000001</v>
      </c>
      <c r="CH12847" s="54">
        <v>1.278</v>
      </c>
      <c r="CI12847" s="54">
        <v>0.23300000000000001</v>
      </c>
      <c r="CJ12847" s="54">
        <v>103</v>
      </c>
      <c r="CK12847" s="54" t="s">
        <v>28918</v>
      </c>
      <c r="CL12847" s="54">
        <v>4.8500000000000001E-3</v>
      </c>
      <c r="CM12847" s="54">
        <v>0.57399999999999995</v>
      </c>
      <c r="CN12847" s="53" t="s">
        <v>44441</v>
      </c>
      <c r="CO12847" s="54">
        <v>26</v>
      </c>
      <c r="CP12847" s="54">
        <v>77</v>
      </c>
      <c r="CQ12847" s="55">
        <f t="shared" si="200"/>
        <v>0.33766233766233766</v>
      </c>
      <c r="CR12847" s="52" t="s">
        <v>28921</v>
      </c>
    </row>
    <row r="12848" spans="81:96">
      <c r="CC12848" s="52">
        <v>12847</v>
      </c>
      <c r="CD12848" s="53" t="s">
        <v>44442</v>
      </c>
      <c r="CE12848" s="53" t="s">
        <v>44443</v>
      </c>
      <c r="CF12848" s="54">
        <v>1203</v>
      </c>
      <c r="CG12848" s="54">
        <v>1.411</v>
      </c>
      <c r="CH12848" s="54">
        <v>1.6850000000000001</v>
      </c>
      <c r="CI12848" s="54">
        <v>0.105</v>
      </c>
      <c r="CJ12848" s="54">
        <v>86</v>
      </c>
      <c r="CK12848" s="54">
        <v>6.1</v>
      </c>
      <c r="CL12848" s="54">
        <v>2.6199999999999999E-3</v>
      </c>
      <c r="CM12848" s="54">
        <v>0.47299999999999998</v>
      </c>
      <c r="CN12848" s="53" t="s">
        <v>44441</v>
      </c>
      <c r="CO12848" s="54">
        <v>27</v>
      </c>
      <c r="CP12848" s="54">
        <v>77</v>
      </c>
      <c r="CQ12848" s="55">
        <f t="shared" si="200"/>
        <v>0.35064935064935066</v>
      </c>
      <c r="CR12848" s="52" t="s">
        <v>28921</v>
      </c>
    </row>
    <row r="12849" spans="81:96">
      <c r="CC12849" s="52">
        <v>12848</v>
      </c>
      <c r="CD12849" s="53" t="s">
        <v>32854</v>
      </c>
      <c r="CE12849" s="53" t="s">
        <v>32855</v>
      </c>
      <c r="CF12849" s="54">
        <v>871</v>
      </c>
      <c r="CG12849" s="54">
        <v>1.3879999999999999</v>
      </c>
      <c r="CH12849" s="54">
        <v>2.5209999999999999</v>
      </c>
      <c r="CI12849" s="54">
        <v>0.26400000000000001</v>
      </c>
      <c r="CJ12849" s="54">
        <v>72</v>
      </c>
      <c r="CK12849" s="54">
        <v>5.3</v>
      </c>
      <c r="CL12849" s="54">
        <v>3.3800000000000002E-3</v>
      </c>
      <c r="CM12849" s="54">
        <v>0.98899999999999999</v>
      </c>
      <c r="CN12849" s="53" t="s">
        <v>44441</v>
      </c>
      <c r="CO12849" s="54">
        <v>28</v>
      </c>
      <c r="CP12849" s="54">
        <v>77</v>
      </c>
      <c r="CQ12849" s="55">
        <f t="shared" si="200"/>
        <v>0.36363636363636365</v>
      </c>
      <c r="CR12849" s="52" t="s">
        <v>28921</v>
      </c>
    </row>
    <row r="12850" spans="81:96">
      <c r="CC12850" s="52">
        <v>12849</v>
      </c>
      <c r="CD12850" s="53" t="s">
        <v>35079</v>
      </c>
      <c r="CE12850" s="53" t="s">
        <v>35080</v>
      </c>
      <c r="CF12850" s="54">
        <v>1024</v>
      </c>
      <c r="CG12850" s="54">
        <v>1.3</v>
      </c>
      <c r="CH12850" s="54">
        <v>1.327</v>
      </c>
      <c r="CI12850" s="54">
        <v>0.32400000000000001</v>
      </c>
      <c r="CJ12850" s="54">
        <v>105</v>
      </c>
      <c r="CK12850" s="54">
        <v>4.9000000000000004</v>
      </c>
      <c r="CL12850" s="54">
        <v>2.7499999999999998E-3</v>
      </c>
      <c r="CM12850" s="54">
        <v>0.39900000000000002</v>
      </c>
      <c r="CN12850" s="53" t="s">
        <v>44441</v>
      </c>
      <c r="CO12850" s="54">
        <v>29</v>
      </c>
      <c r="CP12850" s="54">
        <v>77</v>
      </c>
      <c r="CQ12850" s="55">
        <f t="shared" si="200"/>
        <v>0.37662337662337664</v>
      </c>
      <c r="CR12850" s="52" t="s">
        <v>28921</v>
      </c>
    </row>
    <row r="12851" spans="81:96">
      <c r="CC12851" s="52">
        <v>12850</v>
      </c>
      <c r="CD12851" s="53" t="s">
        <v>35081</v>
      </c>
      <c r="CE12851" s="53" t="s">
        <v>35082</v>
      </c>
      <c r="CF12851" s="54">
        <v>2944</v>
      </c>
      <c r="CG12851" s="54">
        <v>1.2969999999999999</v>
      </c>
      <c r="CH12851" s="54">
        <v>1.4990000000000001</v>
      </c>
      <c r="CI12851" s="54">
        <v>0.23300000000000001</v>
      </c>
      <c r="CJ12851" s="54">
        <v>202</v>
      </c>
      <c r="CK12851" s="54">
        <v>8.6999999999999993</v>
      </c>
      <c r="CL12851" s="54">
        <v>5.0800000000000003E-3</v>
      </c>
      <c r="CM12851" s="54">
        <v>0.46700000000000003</v>
      </c>
      <c r="CN12851" s="53" t="s">
        <v>44441</v>
      </c>
      <c r="CO12851" s="54">
        <v>30</v>
      </c>
      <c r="CP12851" s="54">
        <v>77</v>
      </c>
      <c r="CQ12851" s="55">
        <f t="shared" si="200"/>
        <v>0.38961038961038963</v>
      </c>
      <c r="CR12851" s="52" t="s">
        <v>28921</v>
      </c>
    </row>
    <row r="12852" spans="81:96">
      <c r="CC12852" s="52">
        <v>12851</v>
      </c>
      <c r="CD12852" s="53" t="s">
        <v>44444</v>
      </c>
      <c r="CE12852" s="53" t="s">
        <v>44445</v>
      </c>
      <c r="CF12852" s="54">
        <v>5461</v>
      </c>
      <c r="CG12852" s="54">
        <v>1.268</v>
      </c>
      <c r="CH12852" s="54">
        <v>1.3420000000000001</v>
      </c>
      <c r="CI12852" s="54">
        <v>0.125</v>
      </c>
      <c r="CJ12852" s="54">
        <v>537</v>
      </c>
      <c r="CK12852" s="54">
        <v>5</v>
      </c>
      <c r="CL12852" s="54">
        <v>2.2259999999999999E-2</v>
      </c>
      <c r="CM12852" s="54">
        <v>0.61499999999999999</v>
      </c>
      <c r="CN12852" s="53" t="s">
        <v>44441</v>
      </c>
      <c r="CO12852" s="54">
        <v>31</v>
      </c>
      <c r="CP12852" s="54">
        <v>77</v>
      </c>
      <c r="CQ12852" s="55">
        <f t="shared" si="200"/>
        <v>0.40259740259740262</v>
      </c>
      <c r="CR12852" s="52" t="s">
        <v>28921</v>
      </c>
    </row>
    <row r="12853" spans="81:96">
      <c r="CC12853" s="52">
        <v>12852</v>
      </c>
      <c r="CD12853" s="53" t="s">
        <v>32719</v>
      </c>
      <c r="CE12853" s="53" t="s">
        <v>32720</v>
      </c>
      <c r="CF12853" s="54">
        <v>5181</v>
      </c>
      <c r="CG12853" s="54">
        <v>1.256</v>
      </c>
      <c r="CH12853" s="54">
        <v>1.714</v>
      </c>
      <c r="CI12853" s="54">
        <v>0.57299999999999995</v>
      </c>
      <c r="CJ12853" s="54">
        <v>302</v>
      </c>
      <c r="CK12853" s="54">
        <v>6.7</v>
      </c>
      <c r="CL12853" s="54">
        <v>1.2279999999999999E-2</v>
      </c>
      <c r="CM12853" s="54">
        <v>0.64</v>
      </c>
      <c r="CN12853" s="53" t="s">
        <v>44441</v>
      </c>
      <c r="CO12853" s="54">
        <v>32</v>
      </c>
      <c r="CP12853" s="54">
        <v>77</v>
      </c>
      <c r="CQ12853" s="55">
        <f t="shared" si="200"/>
        <v>0.41558441558441561</v>
      </c>
      <c r="CR12853" s="52" t="s">
        <v>28921</v>
      </c>
    </row>
    <row r="12854" spans="81:96">
      <c r="CC12854" s="52">
        <v>12853</v>
      </c>
      <c r="CD12854" s="53" t="s">
        <v>35095</v>
      </c>
      <c r="CE12854" s="53" t="s">
        <v>35096</v>
      </c>
      <c r="CF12854" s="54">
        <v>3254</v>
      </c>
      <c r="CG12854" s="54">
        <v>1.2290000000000001</v>
      </c>
      <c r="CH12854" s="54">
        <v>1.3919999999999999</v>
      </c>
      <c r="CI12854" s="54">
        <v>0.36699999999999999</v>
      </c>
      <c r="CJ12854" s="54">
        <v>120</v>
      </c>
      <c r="CK12854" s="54">
        <v>4.3</v>
      </c>
      <c r="CL12854" s="54">
        <v>1.387E-2</v>
      </c>
      <c r="CM12854" s="54">
        <v>0.53</v>
      </c>
      <c r="CN12854" s="53" t="s">
        <v>44441</v>
      </c>
      <c r="CO12854" s="54">
        <v>33</v>
      </c>
      <c r="CP12854" s="54">
        <v>77</v>
      </c>
      <c r="CQ12854" s="55">
        <f t="shared" si="200"/>
        <v>0.42857142857142855</v>
      </c>
      <c r="CR12854" s="52" t="s">
        <v>28921</v>
      </c>
    </row>
    <row r="12855" spans="81:96">
      <c r="CC12855" s="52">
        <v>12854</v>
      </c>
      <c r="CD12855" s="53" t="s">
        <v>44446</v>
      </c>
      <c r="CE12855" s="53" t="s">
        <v>44447</v>
      </c>
      <c r="CF12855" s="54">
        <v>840</v>
      </c>
      <c r="CG12855" s="54">
        <v>1.135</v>
      </c>
      <c r="CH12855" s="54">
        <v>1.41</v>
      </c>
      <c r="CI12855" s="54">
        <v>0.17</v>
      </c>
      <c r="CJ12855" s="54">
        <v>135</v>
      </c>
      <c r="CK12855" s="54">
        <v>3.9</v>
      </c>
      <c r="CL12855" s="54">
        <v>3.3999999999999998E-3</v>
      </c>
      <c r="CM12855" s="54">
        <v>0.47399999999999998</v>
      </c>
      <c r="CN12855" s="53" t="s">
        <v>44441</v>
      </c>
      <c r="CO12855" s="54">
        <v>34</v>
      </c>
      <c r="CP12855" s="54">
        <v>77</v>
      </c>
      <c r="CQ12855" s="55">
        <f t="shared" si="200"/>
        <v>0.44155844155844154</v>
      </c>
      <c r="CR12855" s="52" t="s">
        <v>28921</v>
      </c>
    </row>
    <row r="12856" spans="81:96">
      <c r="CC12856" s="52">
        <v>12855</v>
      </c>
      <c r="CD12856" s="53" t="s">
        <v>35105</v>
      </c>
      <c r="CE12856" s="53" t="s">
        <v>35106</v>
      </c>
      <c r="CF12856" s="54">
        <v>921</v>
      </c>
      <c r="CG12856" s="54">
        <v>1.131</v>
      </c>
      <c r="CH12856" s="54">
        <v>1.7569999999999999</v>
      </c>
      <c r="CI12856" s="54">
        <v>0.153</v>
      </c>
      <c r="CJ12856" s="54">
        <v>59</v>
      </c>
      <c r="CK12856" s="54">
        <v>5.6</v>
      </c>
      <c r="CL12856" s="54">
        <v>5.0099999999999997E-3</v>
      </c>
      <c r="CM12856" s="54">
        <v>1.052</v>
      </c>
      <c r="CN12856" s="53" t="s">
        <v>44441</v>
      </c>
      <c r="CO12856" s="54">
        <v>35</v>
      </c>
      <c r="CP12856" s="54">
        <v>77</v>
      </c>
      <c r="CQ12856" s="55">
        <f t="shared" si="200"/>
        <v>0.45454545454545453</v>
      </c>
      <c r="CR12856" s="52" t="s">
        <v>28921</v>
      </c>
    </row>
    <row r="12857" spans="81:96">
      <c r="CC12857" s="52">
        <v>12856</v>
      </c>
      <c r="CD12857" s="53" t="s">
        <v>32872</v>
      </c>
      <c r="CE12857" s="53" t="s">
        <v>32873</v>
      </c>
      <c r="CF12857" s="54">
        <v>194</v>
      </c>
      <c r="CG12857" s="54">
        <v>1.071</v>
      </c>
      <c r="CH12857" s="54">
        <v>0.94499999999999995</v>
      </c>
      <c r="CI12857" s="54">
        <v>0.27900000000000003</v>
      </c>
      <c r="CJ12857" s="54">
        <v>61</v>
      </c>
      <c r="CK12857" s="54">
        <v>3.2</v>
      </c>
      <c r="CL12857" s="54">
        <v>5.6999999999999998E-4</v>
      </c>
      <c r="CM12857" s="54">
        <v>0.248</v>
      </c>
      <c r="CN12857" s="53" t="s">
        <v>44441</v>
      </c>
      <c r="CO12857" s="54">
        <v>36</v>
      </c>
      <c r="CP12857" s="54">
        <v>77</v>
      </c>
      <c r="CQ12857" s="55">
        <f t="shared" si="200"/>
        <v>0.46753246753246752</v>
      </c>
      <c r="CR12857" s="52" t="s">
        <v>28921</v>
      </c>
    </row>
    <row r="12858" spans="81:96">
      <c r="CC12858" s="52">
        <v>12857</v>
      </c>
      <c r="CD12858" s="53" t="s">
        <v>32567</v>
      </c>
      <c r="CE12858" s="53" t="s">
        <v>32568</v>
      </c>
      <c r="CF12858" s="54">
        <v>188</v>
      </c>
      <c r="CG12858" s="54">
        <v>1.0629999999999999</v>
      </c>
      <c r="CH12858" s="54">
        <v>1.319</v>
      </c>
      <c r="CI12858" s="54">
        <v>0.125</v>
      </c>
      <c r="CJ12858" s="54">
        <v>40</v>
      </c>
      <c r="CK12858" s="54">
        <v>3.5</v>
      </c>
      <c r="CL12858" s="54">
        <v>6.0999999999999997E-4</v>
      </c>
      <c r="CM12858" s="54">
        <v>0.27700000000000002</v>
      </c>
      <c r="CN12858" s="53" t="s">
        <v>44441</v>
      </c>
      <c r="CO12858" s="54">
        <v>37</v>
      </c>
      <c r="CP12858" s="54">
        <v>77</v>
      </c>
      <c r="CQ12858" s="55">
        <f t="shared" si="200"/>
        <v>0.48051948051948051</v>
      </c>
      <c r="CR12858" s="52" t="s">
        <v>28921</v>
      </c>
    </row>
    <row r="12859" spans="81:96">
      <c r="CC12859" s="52">
        <v>12858</v>
      </c>
      <c r="CD12859" s="53" t="s">
        <v>35109</v>
      </c>
      <c r="CE12859" s="53" t="s">
        <v>35110</v>
      </c>
      <c r="CF12859" s="54">
        <v>3372</v>
      </c>
      <c r="CG12859" s="54">
        <v>1.0449999999999999</v>
      </c>
      <c r="CH12859" s="54">
        <v>1.161</v>
      </c>
      <c r="CI12859" s="54">
        <v>0.17499999999999999</v>
      </c>
      <c r="CJ12859" s="54">
        <v>97</v>
      </c>
      <c r="CK12859" s="54">
        <v>6.5</v>
      </c>
      <c r="CL12859" s="54">
        <v>6.7400000000000003E-3</v>
      </c>
      <c r="CM12859" s="54">
        <v>0.32500000000000001</v>
      </c>
      <c r="CN12859" s="53" t="s">
        <v>44441</v>
      </c>
      <c r="CO12859" s="54">
        <v>38</v>
      </c>
      <c r="CP12859" s="54">
        <v>77</v>
      </c>
      <c r="CQ12859" s="55">
        <f t="shared" si="200"/>
        <v>0.4935064935064935</v>
      </c>
      <c r="CR12859" s="52" t="s">
        <v>28921</v>
      </c>
    </row>
    <row r="12860" spans="81:96">
      <c r="CC12860" s="52">
        <v>12859</v>
      </c>
      <c r="CD12860" s="53" t="s">
        <v>32725</v>
      </c>
      <c r="CE12860" s="53" t="s">
        <v>32726</v>
      </c>
      <c r="CF12860" s="54">
        <v>979</v>
      </c>
      <c r="CG12860" s="54">
        <v>1.0449999999999999</v>
      </c>
      <c r="CH12860" s="54">
        <v>1.403</v>
      </c>
      <c r="CI12860" s="54">
        <v>0.22600000000000001</v>
      </c>
      <c r="CJ12860" s="54">
        <v>62</v>
      </c>
      <c r="CK12860" s="54">
        <v>6.9</v>
      </c>
      <c r="CL12860" s="54">
        <v>2.5500000000000002E-3</v>
      </c>
      <c r="CM12860" s="54">
        <v>0.52100000000000002</v>
      </c>
      <c r="CN12860" s="53" t="s">
        <v>44441</v>
      </c>
      <c r="CO12860" s="54">
        <v>39</v>
      </c>
      <c r="CP12860" s="54">
        <v>77</v>
      </c>
      <c r="CQ12860" s="55">
        <f t="shared" si="200"/>
        <v>0.50649350649350644</v>
      </c>
      <c r="CR12860" s="52" t="s">
        <v>28938</v>
      </c>
    </row>
    <row r="12861" spans="81:96">
      <c r="CC12861" s="52">
        <v>12860</v>
      </c>
      <c r="CD12861" s="53" t="s">
        <v>32882</v>
      </c>
      <c r="CE12861" s="53" t="s">
        <v>32883</v>
      </c>
      <c r="CF12861" s="54">
        <v>363</v>
      </c>
      <c r="CG12861" s="54">
        <v>1.0069999999999999</v>
      </c>
      <c r="CH12861" s="54">
        <v>0.77900000000000003</v>
      </c>
      <c r="CI12861" s="54">
        <v>7.0999999999999994E-2</v>
      </c>
      <c r="CJ12861" s="54">
        <v>70</v>
      </c>
      <c r="CK12861" s="54">
        <v>3.5</v>
      </c>
      <c r="CL12861" s="54">
        <v>1.91E-3</v>
      </c>
      <c r="CM12861" s="54">
        <v>0.34899999999999998</v>
      </c>
      <c r="CN12861" s="53" t="s">
        <v>44441</v>
      </c>
      <c r="CO12861" s="54">
        <v>40</v>
      </c>
      <c r="CP12861" s="54">
        <v>77</v>
      </c>
      <c r="CQ12861" s="55">
        <f t="shared" si="200"/>
        <v>0.51948051948051943</v>
      </c>
      <c r="CR12861" s="52" t="s">
        <v>28938</v>
      </c>
    </row>
    <row r="12862" spans="81:96">
      <c r="CC12862" s="52">
        <v>12861</v>
      </c>
      <c r="CD12862" s="53" t="s">
        <v>32890</v>
      </c>
      <c r="CE12862" s="53" t="s">
        <v>32891</v>
      </c>
      <c r="CF12862" s="54">
        <v>1493</v>
      </c>
      <c r="CG12862" s="54">
        <v>0.96099999999999997</v>
      </c>
      <c r="CH12862" s="54">
        <v>1.0680000000000001</v>
      </c>
      <c r="CI12862" s="54">
        <v>7.4999999999999997E-2</v>
      </c>
      <c r="CJ12862" s="54">
        <v>174</v>
      </c>
      <c r="CK12862" s="54">
        <v>7.9</v>
      </c>
      <c r="CL12862" s="54">
        <v>3.0899999999999999E-3</v>
      </c>
      <c r="CM12862" s="54">
        <v>0.35499999999999998</v>
      </c>
      <c r="CN12862" s="53" t="s">
        <v>44441</v>
      </c>
      <c r="CO12862" s="54">
        <v>41</v>
      </c>
      <c r="CP12862" s="54">
        <v>77</v>
      </c>
      <c r="CQ12862" s="55">
        <f t="shared" si="200"/>
        <v>0.53246753246753242</v>
      </c>
      <c r="CR12862" s="52" t="s">
        <v>28938</v>
      </c>
    </row>
    <row r="12863" spans="81:96">
      <c r="CC12863" s="52">
        <v>12862</v>
      </c>
      <c r="CD12863" s="53" t="s">
        <v>32892</v>
      </c>
      <c r="CE12863" s="53" t="s">
        <v>32893</v>
      </c>
      <c r="CF12863" s="54">
        <v>79</v>
      </c>
      <c r="CG12863" s="54">
        <v>0.94899999999999995</v>
      </c>
      <c r="CH12863" s="54">
        <v>0.70199999999999996</v>
      </c>
      <c r="CI12863" s="54">
        <v>0</v>
      </c>
      <c r="CJ12863" s="54">
        <v>20</v>
      </c>
      <c r="CK12863" s="54"/>
      <c r="CL12863" s="54">
        <v>2.9E-4</v>
      </c>
      <c r="CM12863" s="54">
        <v>0.192</v>
      </c>
      <c r="CN12863" s="53" t="s">
        <v>44441</v>
      </c>
      <c r="CO12863" s="54">
        <v>42</v>
      </c>
      <c r="CP12863" s="54">
        <v>77</v>
      </c>
      <c r="CQ12863" s="55">
        <f t="shared" si="200"/>
        <v>0.54545454545454541</v>
      </c>
      <c r="CR12863" s="52" t="s">
        <v>28938</v>
      </c>
    </row>
    <row r="12864" spans="81:96">
      <c r="CC12864" s="52">
        <v>12863</v>
      </c>
      <c r="CD12864" s="53" t="s">
        <v>32896</v>
      </c>
      <c r="CE12864" s="53" t="s">
        <v>32897</v>
      </c>
      <c r="CF12864" s="54">
        <v>359</v>
      </c>
      <c r="CG12864" s="54">
        <v>0.92</v>
      </c>
      <c r="CH12864" s="54">
        <v>1.0529999999999999</v>
      </c>
      <c r="CI12864" s="54">
        <v>0.13700000000000001</v>
      </c>
      <c r="CJ12864" s="54">
        <v>51</v>
      </c>
      <c r="CK12864" s="54">
        <v>4.7</v>
      </c>
      <c r="CL12864" s="54">
        <v>8.5999999999999998E-4</v>
      </c>
      <c r="CM12864" s="54">
        <v>0.26200000000000001</v>
      </c>
      <c r="CN12864" s="53" t="s">
        <v>44441</v>
      </c>
      <c r="CO12864" s="54">
        <v>43</v>
      </c>
      <c r="CP12864" s="54">
        <v>77</v>
      </c>
      <c r="CQ12864" s="55">
        <f t="shared" si="200"/>
        <v>0.55844155844155841</v>
      </c>
      <c r="CR12864" s="52" t="s">
        <v>28938</v>
      </c>
    </row>
    <row r="12865" spans="81:96">
      <c r="CC12865" s="52">
        <v>12864</v>
      </c>
      <c r="CD12865" s="53" t="s">
        <v>35123</v>
      </c>
      <c r="CE12865" s="53" t="s">
        <v>35124</v>
      </c>
      <c r="CF12865" s="54">
        <v>1291</v>
      </c>
      <c r="CG12865" s="54">
        <v>0.91</v>
      </c>
      <c r="CH12865" s="54">
        <v>0.94699999999999995</v>
      </c>
      <c r="CI12865" s="54">
        <v>9.8000000000000004E-2</v>
      </c>
      <c r="CJ12865" s="54">
        <v>184</v>
      </c>
      <c r="CK12865" s="54">
        <v>3.9</v>
      </c>
      <c r="CL12865" s="54">
        <v>8.0199999999999994E-3</v>
      </c>
      <c r="CM12865" s="54">
        <v>0.47799999999999998</v>
      </c>
      <c r="CN12865" s="53" t="s">
        <v>44441</v>
      </c>
      <c r="CO12865" s="54">
        <v>44</v>
      </c>
      <c r="CP12865" s="54">
        <v>77</v>
      </c>
      <c r="CQ12865" s="55">
        <f t="shared" si="200"/>
        <v>0.5714285714285714</v>
      </c>
      <c r="CR12865" s="52" t="s">
        <v>28938</v>
      </c>
    </row>
    <row r="12866" spans="81:96">
      <c r="CC12866" s="52">
        <v>12865</v>
      </c>
      <c r="CD12866" s="53" t="s">
        <v>35127</v>
      </c>
      <c r="CE12866" s="53" t="s">
        <v>35128</v>
      </c>
      <c r="CF12866" s="54">
        <v>264</v>
      </c>
      <c r="CG12866" s="54">
        <v>0.88800000000000001</v>
      </c>
      <c r="CH12866" s="54">
        <v>1</v>
      </c>
      <c r="CI12866" s="54">
        <v>6.8000000000000005E-2</v>
      </c>
      <c r="CJ12866" s="54">
        <v>44</v>
      </c>
      <c r="CK12866" s="54">
        <v>3.8</v>
      </c>
      <c r="CL12866" s="54">
        <v>7.1000000000000002E-4</v>
      </c>
      <c r="CM12866" s="54">
        <v>0.187</v>
      </c>
      <c r="CN12866" s="53" t="s">
        <v>44441</v>
      </c>
      <c r="CO12866" s="54">
        <v>45</v>
      </c>
      <c r="CP12866" s="54">
        <v>77</v>
      </c>
      <c r="CQ12866" s="55">
        <f t="shared" ref="CQ12866:CQ12929" si="201">CO12866/CP12866</f>
        <v>0.58441558441558439</v>
      </c>
      <c r="CR12866" s="52" t="s">
        <v>28938</v>
      </c>
    </row>
    <row r="12867" spans="81:96">
      <c r="CC12867" s="52">
        <v>12866</v>
      </c>
      <c r="CD12867" s="53" t="s">
        <v>32908</v>
      </c>
      <c r="CE12867" s="53" t="s">
        <v>32909</v>
      </c>
      <c r="CF12867" s="54">
        <v>1973</v>
      </c>
      <c r="CG12867" s="54">
        <v>0.85799999999999998</v>
      </c>
      <c r="CH12867" s="54">
        <v>1.127</v>
      </c>
      <c r="CI12867" s="54">
        <v>0.16400000000000001</v>
      </c>
      <c r="CJ12867" s="54">
        <v>122</v>
      </c>
      <c r="CK12867" s="54">
        <v>9.1</v>
      </c>
      <c r="CL12867" s="54">
        <v>3.9699999999999996E-3</v>
      </c>
      <c r="CM12867" s="54">
        <v>0.40300000000000002</v>
      </c>
      <c r="CN12867" s="53" t="s">
        <v>44441</v>
      </c>
      <c r="CO12867" s="54">
        <v>46</v>
      </c>
      <c r="CP12867" s="54">
        <v>77</v>
      </c>
      <c r="CQ12867" s="55">
        <f t="shared" si="201"/>
        <v>0.59740259740259738</v>
      </c>
      <c r="CR12867" s="52" t="s">
        <v>28938</v>
      </c>
    </row>
    <row r="12868" spans="81:96">
      <c r="CC12868" s="52">
        <v>12867</v>
      </c>
      <c r="CD12868" s="53" t="s">
        <v>32912</v>
      </c>
      <c r="CE12868" s="53" t="s">
        <v>32913</v>
      </c>
      <c r="CF12868" s="54">
        <v>293</v>
      </c>
      <c r="CG12868" s="54">
        <v>0.81899999999999995</v>
      </c>
      <c r="CH12868" s="54"/>
      <c r="CI12868" s="54">
        <v>0.19400000000000001</v>
      </c>
      <c r="CJ12868" s="54">
        <v>36</v>
      </c>
      <c r="CK12868" s="54">
        <v>5</v>
      </c>
      <c r="CL12868" s="54">
        <v>8.3000000000000001E-4</v>
      </c>
      <c r="CM12868" s="54"/>
      <c r="CN12868" s="53" t="s">
        <v>44441</v>
      </c>
      <c r="CO12868" s="54">
        <v>47</v>
      </c>
      <c r="CP12868" s="54">
        <v>77</v>
      </c>
      <c r="CQ12868" s="55">
        <f t="shared" si="201"/>
        <v>0.61038961038961037</v>
      </c>
      <c r="CR12868" s="52" t="s">
        <v>28938</v>
      </c>
    </row>
    <row r="12869" spans="81:96">
      <c r="CC12869" s="52">
        <v>12868</v>
      </c>
      <c r="CD12869" s="53" t="s">
        <v>35143</v>
      </c>
      <c r="CE12869" s="53" t="s">
        <v>35144</v>
      </c>
      <c r="CF12869" s="54">
        <v>497</v>
      </c>
      <c r="CG12869" s="54">
        <v>0.80600000000000005</v>
      </c>
      <c r="CH12869" s="54">
        <v>0.68400000000000005</v>
      </c>
      <c r="CI12869" s="54">
        <v>9.1999999999999998E-2</v>
      </c>
      <c r="CJ12869" s="54">
        <v>141</v>
      </c>
      <c r="CK12869" s="54">
        <v>3.1</v>
      </c>
      <c r="CL12869" s="54">
        <v>1.07E-3</v>
      </c>
      <c r="CM12869" s="54">
        <v>0.112</v>
      </c>
      <c r="CN12869" s="53" t="s">
        <v>44441</v>
      </c>
      <c r="CO12869" s="54">
        <v>48</v>
      </c>
      <c r="CP12869" s="54">
        <v>77</v>
      </c>
      <c r="CQ12869" s="55">
        <f t="shared" si="201"/>
        <v>0.62337662337662336</v>
      </c>
      <c r="CR12869" s="52" t="s">
        <v>28938</v>
      </c>
    </row>
    <row r="12870" spans="81:96">
      <c r="CC12870" s="52">
        <v>12869</v>
      </c>
      <c r="CD12870" s="53" t="s">
        <v>32914</v>
      </c>
      <c r="CE12870" s="53" t="s">
        <v>32915</v>
      </c>
      <c r="CF12870" s="54">
        <v>187</v>
      </c>
      <c r="CG12870" s="54">
        <v>0.79600000000000004</v>
      </c>
      <c r="CH12870" s="54">
        <v>0.72799999999999998</v>
      </c>
      <c r="CI12870" s="54">
        <v>0.111</v>
      </c>
      <c r="CJ12870" s="54">
        <v>27</v>
      </c>
      <c r="CK12870" s="54">
        <v>7.1</v>
      </c>
      <c r="CL12870" s="54">
        <v>6.4000000000000005E-4</v>
      </c>
      <c r="CM12870" s="54">
        <v>0.35199999999999998</v>
      </c>
      <c r="CN12870" s="53" t="s">
        <v>44441</v>
      </c>
      <c r="CO12870" s="54">
        <v>49</v>
      </c>
      <c r="CP12870" s="54">
        <v>77</v>
      </c>
      <c r="CQ12870" s="55">
        <f t="shared" si="201"/>
        <v>0.63636363636363635</v>
      </c>
      <c r="CR12870" s="52" t="s">
        <v>28938</v>
      </c>
    </row>
    <row r="12871" spans="81:96">
      <c r="CC12871" s="52">
        <v>12870</v>
      </c>
      <c r="CD12871" s="53" t="s">
        <v>32916</v>
      </c>
      <c r="CE12871" s="53" t="s">
        <v>32917</v>
      </c>
      <c r="CF12871" s="54">
        <v>219</v>
      </c>
      <c r="CG12871" s="54">
        <v>0.79300000000000004</v>
      </c>
      <c r="CH12871" s="54">
        <v>0.41899999999999998</v>
      </c>
      <c r="CI12871" s="54">
        <v>4.2999999999999997E-2</v>
      </c>
      <c r="CJ12871" s="54">
        <v>46</v>
      </c>
      <c r="CK12871" s="54">
        <v>5.3</v>
      </c>
      <c r="CL12871" s="54">
        <v>6.9999999999999999E-4</v>
      </c>
      <c r="CM12871" s="54">
        <v>0.158</v>
      </c>
      <c r="CN12871" s="53" t="s">
        <v>44441</v>
      </c>
      <c r="CO12871" s="54">
        <v>50</v>
      </c>
      <c r="CP12871" s="54">
        <v>77</v>
      </c>
      <c r="CQ12871" s="55">
        <f t="shared" si="201"/>
        <v>0.64935064935064934</v>
      </c>
      <c r="CR12871" s="52" t="s">
        <v>28938</v>
      </c>
    </row>
    <row r="12872" spans="81:96">
      <c r="CC12872" s="52">
        <v>12871</v>
      </c>
      <c r="CD12872" s="53" t="s">
        <v>35151</v>
      </c>
      <c r="CE12872" s="53" t="s">
        <v>35152</v>
      </c>
      <c r="CF12872" s="54">
        <v>870</v>
      </c>
      <c r="CG12872" s="54">
        <v>0.77100000000000002</v>
      </c>
      <c r="CH12872" s="54">
        <v>0.80300000000000005</v>
      </c>
      <c r="CI12872" s="54">
        <v>0.14499999999999999</v>
      </c>
      <c r="CJ12872" s="54">
        <v>131</v>
      </c>
      <c r="CK12872" s="54">
        <v>4.7</v>
      </c>
      <c r="CL12872" s="54">
        <v>2.8900000000000002E-3</v>
      </c>
      <c r="CM12872" s="54">
        <v>0.26500000000000001</v>
      </c>
      <c r="CN12872" s="53" t="s">
        <v>44441</v>
      </c>
      <c r="CO12872" s="54">
        <v>51</v>
      </c>
      <c r="CP12872" s="54">
        <v>77</v>
      </c>
      <c r="CQ12872" s="55">
        <f t="shared" si="201"/>
        <v>0.66233766233766234</v>
      </c>
      <c r="CR12872" s="52" t="s">
        <v>28938</v>
      </c>
    </row>
    <row r="12873" spans="81:96">
      <c r="CC12873" s="52">
        <v>12872</v>
      </c>
      <c r="CD12873" s="53" t="s">
        <v>34542</v>
      </c>
      <c r="CE12873" s="53" t="s">
        <v>34543</v>
      </c>
      <c r="CF12873" s="54">
        <v>224</v>
      </c>
      <c r="CG12873" s="54">
        <v>0.74399999999999999</v>
      </c>
      <c r="CH12873" s="54">
        <v>0.83499999999999996</v>
      </c>
      <c r="CI12873" s="54">
        <v>0.40600000000000003</v>
      </c>
      <c r="CJ12873" s="54">
        <v>32</v>
      </c>
      <c r="CK12873" s="54">
        <v>7.1</v>
      </c>
      <c r="CL12873" s="54">
        <v>4.6999999999999999E-4</v>
      </c>
      <c r="CM12873" s="54">
        <v>0.30299999999999999</v>
      </c>
      <c r="CN12873" s="53" t="s">
        <v>44441</v>
      </c>
      <c r="CO12873" s="54">
        <v>52</v>
      </c>
      <c r="CP12873" s="54">
        <v>77</v>
      </c>
      <c r="CQ12873" s="55">
        <f t="shared" si="201"/>
        <v>0.67532467532467533</v>
      </c>
      <c r="CR12873" s="52" t="s">
        <v>28938</v>
      </c>
    </row>
    <row r="12874" spans="81:96">
      <c r="CC12874" s="52">
        <v>12873</v>
      </c>
      <c r="CD12874" s="53" t="s">
        <v>35161</v>
      </c>
      <c r="CE12874" s="53" t="s">
        <v>35162</v>
      </c>
      <c r="CF12874" s="54">
        <v>1476</v>
      </c>
      <c r="CG12874" s="54">
        <v>0.72399999999999998</v>
      </c>
      <c r="CH12874" s="54">
        <v>0.755</v>
      </c>
      <c r="CI12874" s="54">
        <v>0.09</v>
      </c>
      <c r="CJ12874" s="54">
        <v>212</v>
      </c>
      <c r="CK12874" s="54">
        <v>3.8</v>
      </c>
      <c r="CL12874" s="54">
        <v>7.4200000000000004E-3</v>
      </c>
      <c r="CM12874" s="54">
        <v>0.311</v>
      </c>
      <c r="CN12874" s="53" t="s">
        <v>44441</v>
      </c>
      <c r="CO12874" s="54">
        <v>53</v>
      </c>
      <c r="CP12874" s="54">
        <v>77</v>
      </c>
      <c r="CQ12874" s="55">
        <f t="shared" si="201"/>
        <v>0.68831168831168832</v>
      </c>
      <c r="CR12874" s="52" t="s">
        <v>28938</v>
      </c>
    </row>
    <row r="12875" spans="81:96">
      <c r="CC12875" s="52">
        <v>12874</v>
      </c>
      <c r="CD12875" s="53" t="s">
        <v>32930</v>
      </c>
      <c r="CE12875" s="53" t="s">
        <v>32931</v>
      </c>
      <c r="CF12875" s="54">
        <v>313</v>
      </c>
      <c r="CG12875" s="54">
        <v>0.72</v>
      </c>
      <c r="CH12875" s="54">
        <v>0.63200000000000001</v>
      </c>
      <c r="CI12875" s="54">
        <v>4.5999999999999999E-2</v>
      </c>
      <c r="CJ12875" s="54">
        <v>219</v>
      </c>
      <c r="CK12875" s="54">
        <v>2.6</v>
      </c>
      <c r="CL12875" s="54">
        <v>9.6000000000000002E-4</v>
      </c>
      <c r="CM12875" s="54">
        <v>0.13300000000000001</v>
      </c>
      <c r="CN12875" s="53" t="s">
        <v>44441</v>
      </c>
      <c r="CO12875" s="54">
        <v>54</v>
      </c>
      <c r="CP12875" s="54">
        <v>77</v>
      </c>
      <c r="CQ12875" s="55">
        <f t="shared" si="201"/>
        <v>0.70129870129870131</v>
      </c>
      <c r="CR12875" s="52" t="s">
        <v>28938</v>
      </c>
    </row>
    <row r="12876" spans="81:96">
      <c r="CC12876" s="52">
        <v>12875</v>
      </c>
      <c r="CD12876" s="53" t="s">
        <v>44448</v>
      </c>
      <c r="CE12876" s="53" t="s">
        <v>44449</v>
      </c>
      <c r="CF12876" s="54">
        <v>1099</v>
      </c>
      <c r="CG12876" s="54">
        <v>0.70499999999999996</v>
      </c>
      <c r="CH12876" s="54">
        <v>1.2110000000000001</v>
      </c>
      <c r="CI12876" s="54">
        <v>8.3000000000000004E-2</v>
      </c>
      <c r="CJ12876" s="54">
        <v>109</v>
      </c>
      <c r="CK12876" s="54">
        <v>4.5</v>
      </c>
      <c r="CL12876" s="54">
        <v>2.3700000000000001E-3</v>
      </c>
      <c r="CM12876" s="54">
        <v>0.26300000000000001</v>
      </c>
      <c r="CN12876" s="53" t="s">
        <v>44441</v>
      </c>
      <c r="CO12876" s="54">
        <v>55</v>
      </c>
      <c r="CP12876" s="54">
        <v>77</v>
      </c>
      <c r="CQ12876" s="55">
        <f t="shared" si="201"/>
        <v>0.7142857142857143</v>
      </c>
      <c r="CR12876" s="52" t="s">
        <v>28938</v>
      </c>
    </row>
    <row r="12877" spans="81:96">
      <c r="CC12877" s="52">
        <v>12876</v>
      </c>
      <c r="CD12877" s="53" t="s">
        <v>44450</v>
      </c>
      <c r="CE12877" s="53" t="s">
        <v>44451</v>
      </c>
      <c r="CF12877" s="54">
        <v>344</v>
      </c>
      <c r="CG12877" s="54">
        <v>0.69899999999999995</v>
      </c>
      <c r="CH12877" s="54">
        <v>0.66500000000000004</v>
      </c>
      <c r="CI12877" s="54">
        <v>0.113</v>
      </c>
      <c r="CJ12877" s="54">
        <v>53</v>
      </c>
      <c r="CK12877" s="54">
        <v>5.4</v>
      </c>
      <c r="CL12877" s="54">
        <v>9.5E-4</v>
      </c>
      <c r="CM12877" s="54">
        <v>0.214</v>
      </c>
      <c r="CN12877" s="53" t="s">
        <v>44441</v>
      </c>
      <c r="CO12877" s="54">
        <v>56</v>
      </c>
      <c r="CP12877" s="54">
        <v>77</v>
      </c>
      <c r="CQ12877" s="55">
        <f t="shared" si="201"/>
        <v>0.72727272727272729</v>
      </c>
      <c r="CR12877" s="52" t="s">
        <v>28938</v>
      </c>
    </row>
    <row r="12878" spans="81:96">
      <c r="CC12878" s="52">
        <v>12877</v>
      </c>
      <c r="CD12878" s="53" t="s">
        <v>35163</v>
      </c>
      <c r="CE12878" s="53" t="s">
        <v>35164</v>
      </c>
      <c r="CF12878" s="54">
        <v>192</v>
      </c>
      <c r="CG12878" s="54">
        <v>0.68300000000000005</v>
      </c>
      <c r="CH12878" s="54">
        <v>0.80600000000000005</v>
      </c>
      <c r="CI12878" s="54">
        <v>0.125</v>
      </c>
      <c r="CJ12878" s="54">
        <v>40</v>
      </c>
      <c r="CK12878" s="54">
        <v>3.8</v>
      </c>
      <c r="CL12878" s="54">
        <v>6.8999999999999997E-4</v>
      </c>
      <c r="CM12878" s="54">
        <v>0.247</v>
      </c>
      <c r="CN12878" s="53" t="s">
        <v>44441</v>
      </c>
      <c r="CO12878" s="54">
        <v>57</v>
      </c>
      <c r="CP12878" s="54">
        <v>77</v>
      </c>
      <c r="CQ12878" s="55">
        <f t="shared" si="201"/>
        <v>0.74025974025974028</v>
      </c>
      <c r="CR12878" s="52" t="s">
        <v>28938</v>
      </c>
    </row>
    <row r="12879" spans="81:96">
      <c r="CC12879" s="52">
        <v>12878</v>
      </c>
      <c r="CD12879" s="53" t="s">
        <v>25331</v>
      </c>
      <c r="CE12879" s="53" t="s">
        <v>25329</v>
      </c>
      <c r="CF12879" s="54">
        <v>792</v>
      </c>
      <c r="CG12879" s="54">
        <v>0.66500000000000004</v>
      </c>
      <c r="CH12879" s="54">
        <v>0.60099999999999998</v>
      </c>
      <c r="CI12879" s="54">
        <v>0.14299999999999999</v>
      </c>
      <c r="CJ12879" s="54">
        <v>530</v>
      </c>
      <c r="CK12879" s="54">
        <v>1.9</v>
      </c>
      <c r="CL12879" s="54">
        <v>1.67E-3</v>
      </c>
      <c r="CM12879" s="54">
        <v>0.1</v>
      </c>
      <c r="CN12879" s="53" t="s">
        <v>44441</v>
      </c>
      <c r="CO12879" s="54">
        <v>58</v>
      </c>
      <c r="CP12879" s="54">
        <v>77</v>
      </c>
      <c r="CQ12879" s="55">
        <f t="shared" si="201"/>
        <v>0.75324675324675328</v>
      </c>
      <c r="CR12879" s="52" t="s">
        <v>28953</v>
      </c>
    </row>
    <row r="12880" spans="81:96">
      <c r="CC12880" s="52">
        <v>12879</v>
      </c>
      <c r="CD12880" s="53" t="s">
        <v>35167</v>
      </c>
      <c r="CE12880" s="53" t="s">
        <v>35168</v>
      </c>
      <c r="CF12880" s="54">
        <v>509</v>
      </c>
      <c r="CG12880" s="54">
        <v>0.66</v>
      </c>
      <c r="CH12880" s="54">
        <v>0.66400000000000003</v>
      </c>
      <c r="CI12880" s="54">
        <v>9.8000000000000004E-2</v>
      </c>
      <c r="CJ12880" s="54">
        <v>306</v>
      </c>
      <c r="CK12880" s="54">
        <v>2.4</v>
      </c>
      <c r="CL12880" s="54">
        <v>2.64E-3</v>
      </c>
      <c r="CM12880" s="54">
        <v>0.26300000000000001</v>
      </c>
      <c r="CN12880" s="53" t="s">
        <v>44441</v>
      </c>
      <c r="CO12880" s="54">
        <v>59</v>
      </c>
      <c r="CP12880" s="54">
        <v>77</v>
      </c>
      <c r="CQ12880" s="55">
        <f t="shared" si="201"/>
        <v>0.76623376623376627</v>
      </c>
      <c r="CR12880" s="52" t="s">
        <v>28953</v>
      </c>
    </row>
    <row r="12881" spans="81:96">
      <c r="CC12881" s="52">
        <v>12880</v>
      </c>
      <c r="CD12881" s="53" t="s">
        <v>44452</v>
      </c>
      <c r="CE12881" s="53" t="s">
        <v>44453</v>
      </c>
      <c r="CF12881" s="54">
        <v>1654</v>
      </c>
      <c r="CG12881" s="54">
        <v>0.65300000000000002</v>
      </c>
      <c r="CH12881" s="54">
        <v>0.64800000000000002</v>
      </c>
      <c r="CI12881" s="54">
        <v>0.104</v>
      </c>
      <c r="CJ12881" s="54">
        <v>718</v>
      </c>
      <c r="CK12881" s="54">
        <v>3.1</v>
      </c>
      <c r="CL12881" s="54">
        <v>3.47E-3</v>
      </c>
      <c r="CM12881" s="54">
        <v>0.127</v>
      </c>
      <c r="CN12881" s="53" t="s">
        <v>44441</v>
      </c>
      <c r="CO12881" s="54">
        <v>60</v>
      </c>
      <c r="CP12881" s="54">
        <v>77</v>
      </c>
      <c r="CQ12881" s="55">
        <f t="shared" si="201"/>
        <v>0.77922077922077926</v>
      </c>
      <c r="CR12881" s="52" t="s">
        <v>28953</v>
      </c>
    </row>
    <row r="12882" spans="81:96">
      <c r="CC12882" s="52">
        <v>12881</v>
      </c>
      <c r="CD12882" s="53" t="s">
        <v>32942</v>
      </c>
      <c r="CE12882" s="53" t="s">
        <v>32943</v>
      </c>
      <c r="CF12882" s="54">
        <v>90</v>
      </c>
      <c r="CG12882" s="54">
        <v>0.63200000000000001</v>
      </c>
      <c r="CH12882" s="54">
        <v>0.53400000000000003</v>
      </c>
      <c r="CI12882" s="54">
        <v>7.0999999999999994E-2</v>
      </c>
      <c r="CJ12882" s="54">
        <v>56</v>
      </c>
      <c r="CK12882" s="54"/>
      <c r="CL12882" s="54">
        <v>3.6000000000000002E-4</v>
      </c>
      <c r="CM12882" s="54">
        <v>0.17199999999999999</v>
      </c>
      <c r="CN12882" s="53" t="s">
        <v>44441</v>
      </c>
      <c r="CO12882" s="54">
        <v>61</v>
      </c>
      <c r="CP12882" s="54">
        <v>77</v>
      </c>
      <c r="CQ12882" s="55">
        <f t="shared" si="201"/>
        <v>0.79220779220779225</v>
      </c>
      <c r="CR12882" s="52" t="s">
        <v>28953</v>
      </c>
    </row>
    <row r="12883" spans="81:96">
      <c r="CC12883" s="52">
        <v>12882</v>
      </c>
      <c r="CD12883" s="53" t="s">
        <v>35175</v>
      </c>
      <c r="CE12883" s="53" t="s">
        <v>35176</v>
      </c>
      <c r="CF12883" s="54">
        <v>893</v>
      </c>
      <c r="CG12883" s="54">
        <v>0.60099999999999998</v>
      </c>
      <c r="CH12883" s="54">
        <v>0.64200000000000002</v>
      </c>
      <c r="CI12883" s="54">
        <v>0.122</v>
      </c>
      <c r="CJ12883" s="54">
        <v>172</v>
      </c>
      <c r="CK12883" s="54">
        <v>5.3</v>
      </c>
      <c r="CL12883" s="54">
        <v>2.0899999999999998E-3</v>
      </c>
      <c r="CM12883" s="54">
        <v>0.17399999999999999</v>
      </c>
      <c r="CN12883" s="53" t="s">
        <v>44441</v>
      </c>
      <c r="CO12883" s="54">
        <v>62</v>
      </c>
      <c r="CP12883" s="54">
        <v>77</v>
      </c>
      <c r="CQ12883" s="55">
        <f t="shared" si="201"/>
        <v>0.80519480519480524</v>
      </c>
      <c r="CR12883" s="52" t="s">
        <v>28953</v>
      </c>
    </row>
    <row r="12884" spans="81:96">
      <c r="CC12884" s="52">
        <v>12883</v>
      </c>
      <c r="CD12884" s="53" t="s">
        <v>32950</v>
      </c>
      <c r="CE12884" s="53" t="s">
        <v>32951</v>
      </c>
      <c r="CF12884" s="54">
        <v>355</v>
      </c>
      <c r="CG12884" s="54">
        <v>0.57999999999999996</v>
      </c>
      <c r="CH12884" s="54">
        <v>0.63100000000000001</v>
      </c>
      <c r="CI12884" s="54">
        <v>0.27300000000000002</v>
      </c>
      <c r="CJ12884" s="54">
        <v>11</v>
      </c>
      <c r="CK12884" s="54">
        <v>6.1</v>
      </c>
      <c r="CL12884" s="54">
        <v>1.4400000000000001E-3</v>
      </c>
      <c r="CM12884" s="54">
        <v>0.33600000000000002</v>
      </c>
      <c r="CN12884" s="53" t="s">
        <v>44441</v>
      </c>
      <c r="CO12884" s="54">
        <v>63</v>
      </c>
      <c r="CP12884" s="54">
        <v>77</v>
      </c>
      <c r="CQ12884" s="55">
        <f t="shared" si="201"/>
        <v>0.81818181818181823</v>
      </c>
      <c r="CR12884" s="52" t="s">
        <v>28953</v>
      </c>
    </row>
    <row r="12885" spans="81:96">
      <c r="CC12885" s="52">
        <v>12884</v>
      </c>
      <c r="CD12885" s="53" t="s">
        <v>34546</v>
      </c>
      <c r="CE12885" s="53" t="s">
        <v>34547</v>
      </c>
      <c r="CF12885" s="54">
        <v>178</v>
      </c>
      <c r="CG12885" s="54">
        <v>0.56200000000000006</v>
      </c>
      <c r="CH12885" s="54"/>
      <c r="CI12885" s="54">
        <v>0</v>
      </c>
      <c r="CJ12885" s="54">
        <v>24</v>
      </c>
      <c r="CK12885" s="54">
        <v>8.4</v>
      </c>
      <c r="CL12885" s="54">
        <v>5.2999999999999998E-4</v>
      </c>
      <c r="CM12885" s="54"/>
      <c r="CN12885" s="53" t="s">
        <v>44441</v>
      </c>
      <c r="CO12885" s="54">
        <v>64</v>
      </c>
      <c r="CP12885" s="54">
        <v>77</v>
      </c>
      <c r="CQ12885" s="55">
        <f t="shared" si="201"/>
        <v>0.83116883116883122</v>
      </c>
      <c r="CR12885" s="52" t="s">
        <v>28953</v>
      </c>
    </row>
    <row r="12886" spans="81:96">
      <c r="CC12886" s="52">
        <v>12885</v>
      </c>
      <c r="CD12886" s="53" t="s">
        <v>32956</v>
      </c>
      <c r="CE12886" s="53" t="s">
        <v>32957</v>
      </c>
      <c r="CF12886" s="54">
        <v>370</v>
      </c>
      <c r="CG12886" s="54">
        <v>0.56100000000000005</v>
      </c>
      <c r="CH12886" s="54">
        <v>0.51400000000000001</v>
      </c>
      <c r="CI12886" s="54">
        <v>0.13500000000000001</v>
      </c>
      <c r="CJ12886" s="54">
        <v>266</v>
      </c>
      <c r="CK12886" s="54">
        <v>2.4</v>
      </c>
      <c r="CL12886" s="54">
        <v>8.4000000000000003E-4</v>
      </c>
      <c r="CM12886" s="54">
        <v>8.4000000000000005E-2</v>
      </c>
      <c r="CN12886" s="53" t="s">
        <v>44441</v>
      </c>
      <c r="CO12886" s="54">
        <v>65</v>
      </c>
      <c r="CP12886" s="54">
        <v>77</v>
      </c>
      <c r="CQ12886" s="55">
        <f t="shared" si="201"/>
        <v>0.8441558441558441</v>
      </c>
      <c r="CR12886" s="52" t="s">
        <v>28953</v>
      </c>
    </row>
    <row r="12887" spans="81:96">
      <c r="CC12887" s="52">
        <v>12886</v>
      </c>
      <c r="CD12887" s="53" t="s">
        <v>32958</v>
      </c>
      <c r="CE12887" s="53" t="s">
        <v>32959</v>
      </c>
      <c r="CF12887" s="54">
        <v>239</v>
      </c>
      <c r="CG12887" s="54">
        <v>0.55400000000000005</v>
      </c>
      <c r="CH12887" s="54">
        <v>0.56200000000000006</v>
      </c>
      <c r="CI12887" s="54">
        <v>9.0999999999999998E-2</v>
      </c>
      <c r="CJ12887" s="54">
        <v>66</v>
      </c>
      <c r="CK12887" s="54">
        <v>4.3</v>
      </c>
      <c r="CL12887" s="54">
        <v>5.1000000000000004E-4</v>
      </c>
      <c r="CM12887" s="54">
        <v>0.126</v>
      </c>
      <c r="CN12887" s="53" t="s">
        <v>44441</v>
      </c>
      <c r="CO12887" s="54">
        <v>66</v>
      </c>
      <c r="CP12887" s="54">
        <v>77</v>
      </c>
      <c r="CQ12887" s="55">
        <f t="shared" si="201"/>
        <v>0.8571428571428571</v>
      </c>
      <c r="CR12887" s="52" t="s">
        <v>28953</v>
      </c>
    </row>
    <row r="12888" spans="81:96">
      <c r="CC12888" s="52">
        <v>12887</v>
      </c>
      <c r="CD12888" s="53" t="s">
        <v>11074</v>
      </c>
      <c r="CE12888" s="53" t="s">
        <v>11072</v>
      </c>
      <c r="CF12888" s="54">
        <v>218</v>
      </c>
      <c r="CG12888" s="54">
        <v>0.438</v>
      </c>
      <c r="CH12888" s="54">
        <v>0.35599999999999998</v>
      </c>
      <c r="CI12888" s="54">
        <v>0.14699999999999999</v>
      </c>
      <c r="CJ12888" s="54">
        <v>116</v>
      </c>
      <c r="CK12888" s="54">
        <v>3.1</v>
      </c>
      <c r="CL12888" s="54">
        <v>4.8999999999999998E-4</v>
      </c>
      <c r="CM12888" s="54">
        <v>6.4000000000000001E-2</v>
      </c>
      <c r="CN12888" s="53" t="s">
        <v>44441</v>
      </c>
      <c r="CO12888" s="54">
        <v>67</v>
      </c>
      <c r="CP12888" s="54">
        <v>77</v>
      </c>
      <c r="CQ12888" s="55">
        <f t="shared" si="201"/>
        <v>0.87012987012987009</v>
      </c>
      <c r="CR12888" s="52" t="s">
        <v>28953</v>
      </c>
    </row>
    <row r="12889" spans="81:96">
      <c r="CC12889" s="52">
        <v>12888</v>
      </c>
      <c r="CD12889" s="53" t="s">
        <v>32970</v>
      </c>
      <c r="CE12889" s="53" t="s">
        <v>32971</v>
      </c>
      <c r="CF12889" s="54">
        <v>137</v>
      </c>
      <c r="CG12889" s="54">
        <v>0.435</v>
      </c>
      <c r="CH12889" s="54">
        <v>0.51300000000000001</v>
      </c>
      <c r="CI12889" s="54">
        <v>0.14000000000000001</v>
      </c>
      <c r="CJ12889" s="54">
        <v>57</v>
      </c>
      <c r="CK12889" s="54">
        <v>4.3</v>
      </c>
      <c r="CL12889" s="54">
        <v>5.2999999999999998E-4</v>
      </c>
      <c r="CM12889" s="54">
        <v>0.16800000000000001</v>
      </c>
      <c r="CN12889" s="53" t="s">
        <v>44441</v>
      </c>
      <c r="CO12889" s="54">
        <v>68</v>
      </c>
      <c r="CP12889" s="54">
        <v>77</v>
      </c>
      <c r="CQ12889" s="55">
        <f t="shared" si="201"/>
        <v>0.88311688311688308</v>
      </c>
      <c r="CR12889" s="52" t="s">
        <v>28953</v>
      </c>
    </row>
    <row r="12890" spans="81:96">
      <c r="CC12890" s="52">
        <v>12889</v>
      </c>
      <c r="CD12890" s="53" t="s">
        <v>35203</v>
      </c>
      <c r="CE12890" s="53" t="s">
        <v>35204</v>
      </c>
      <c r="CF12890" s="54">
        <v>813</v>
      </c>
      <c r="CG12890" s="54">
        <v>0.38800000000000001</v>
      </c>
      <c r="CH12890" s="54">
        <v>0.309</v>
      </c>
      <c r="CI12890" s="54">
        <v>0.1</v>
      </c>
      <c r="CJ12890" s="54">
        <v>180</v>
      </c>
      <c r="CK12890" s="54">
        <v>9</v>
      </c>
      <c r="CL12890" s="54">
        <v>1.0399999999999999E-3</v>
      </c>
      <c r="CM12890" s="54">
        <v>7.3999999999999996E-2</v>
      </c>
      <c r="CN12890" s="53" t="s">
        <v>44441</v>
      </c>
      <c r="CO12890" s="54">
        <v>69</v>
      </c>
      <c r="CP12890" s="54">
        <v>77</v>
      </c>
      <c r="CQ12890" s="55">
        <f t="shared" si="201"/>
        <v>0.89610389610389607</v>
      </c>
      <c r="CR12890" s="52" t="s">
        <v>28953</v>
      </c>
    </row>
    <row r="12891" spans="81:96">
      <c r="CC12891" s="52">
        <v>12890</v>
      </c>
      <c r="CD12891" s="53" t="s">
        <v>35215</v>
      </c>
      <c r="CE12891" s="53" t="s">
        <v>35216</v>
      </c>
      <c r="CF12891" s="54">
        <v>159</v>
      </c>
      <c r="CG12891" s="54">
        <v>0.34799999999999998</v>
      </c>
      <c r="CH12891" s="54">
        <v>0.47199999999999998</v>
      </c>
      <c r="CI12891" s="54">
        <v>5.2999999999999999E-2</v>
      </c>
      <c r="CJ12891" s="54">
        <v>75</v>
      </c>
      <c r="CK12891" s="54">
        <v>3.6</v>
      </c>
      <c r="CL12891" s="54">
        <v>1.2600000000000001E-3</v>
      </c>
      <c r="CM12891" s="54">
        <v>0.247</v>
      </c>
      <c r="CN12891" s="53" t="s">
        <v>44441</v>
      </c>
      <c r="CO12891" s="54">
        <v>70</v>
      </c>
      <c r="CP12891" s="54">
        <v>77</v>
      </c>
      <c r="CQ12891" s="55">
        <f t="shared" si="201"/>
        <v>0.90909090909090906</v>
      </c>
      <c r="CR12891" s="52" t="s">
        <v>28953</v>
      </c>
    </row>
    <row r="12892" spans="81:96">
      <c r="CC12892" s="52">
        <v>12891</v>
      </c>
      <c r="CD12892" s="53" t="s">
        <v>44454</v>
      </c>
      <c r="CE12892" s="53" t="s">
        <v>44455</v>
      </c>
      <c r="CF12892" s="54">
        <v>200</v>
      </c>
      <c r="CG12892" s="54">
        <v>0.34399999999999997</v>
      </c>
      <c r="CH12892" s="54">
        <v>0.26200000000000001</v>
      </c>
      <c r="CI12892" s="54">
        <v>2.9000000000000001E-2</v>
      </c>
      <c r="CJ12892" s="54">
        <v>205</v>
      </c>
      <c r="CK12892" s="54">
        <v>2.6</v>
      </c>
      <c r="CL12892" s="54">
        <v>5.4000000000000001E-4</v>
      </c>
      <c r="CM12892" s="54">
        <v>4.8000000000000001E-2</v>
      </c>
      <c r="CN12892" s="53" t="s">
        <v>44441</v>
      </c>
      <c r="CO12892" s="54">
        <v>71</v>
      </c>
      <c r="CP12892" s="54">
        <v>77</v>
      </c>
      <c r="CQ12892" s="55">
        <f t="shared" si="201"/>
        <v>0.92207792207792205</v>
      </c>
      <c r="CR12892" s="52" t="s">
        <v>28953</v>
      </c>
    </row>
    <row r="12893" spans="81:96">
      <c r="CC12893" s="52">
        <v>12892</v>
      </c>
      <c r="CD12893" s="53" t="s">
        <v>35217</v>
      </c>
      <c r="CE12893" s="53" t="s">
        <v>35218</v>
      </c>
      <c r="CF12893" s="54">
        <v>319</v>
      </c>
      <c r="CG12893" s="54">
        <v>0.33700000000000002</v>
      </c>
      <c r="CH12893" s="54">
        <v>0.23799999999999999</v>
      </c>
      <c r="CI12893" s="54">
        <v>1.7999999999999999E-2</v>
      </c>
      <c r="CJ12893" s="54">
        <v>112</v>
      </c>
      <c r="CK12893" s="54">
        <v>9.1</v>
      </c>
      <c r="CL12893" s="54">
        <v>1.16E-3</v>
      </c>
      <c r="CM12893" s="54">
        <v>0.156</v>
      </c>
      <c r="CN12893" s="53" t="s">
        <v>44441</v>
      </c>
      <c r="CO12893" s="54">
        <v>72</v>
      </c>
      <c r="CP12893" s="54">
        <v>77</v>
      </c>
      <c r="CQ12893" s="55">
        <f t="shared" si="201"/>
        <v>0.93506493506493504</v>
      </c>
      <c r="CR12893" s="52" t="s">
        <v>28953</v>
      </c>
    </row>
    <row r="12894" spans="81:96">
      <c r="CC12894" s="52">
        <v>12893</v>
      </c>
      <c r="CD12894" s="53" t="s">
        <v>32982</v>
      </c>
      <c r="CE12894" s="53" t="s">
        <v>32983</v>
      </c>
      <c r="CF12894" s="54">
        <v>130</v>
      </c>
      <c r="CG12894" s="54">
        <v>0.28299999999999997</v>
      </c>
      <c r="CH12894" s="54">
        <v>0.47099999999999997</v>
      </c>
      <c r="CI12894" s="54">
        <v>0</v>
      </c>
      <c r="CJ12894" s="54">
        <v>25</v>
      </c>
      <c r="CK12894" s="54">
        <v>6.1</v>
      </c>
      <c r="CL12894" s="54">
        <v>2.5999999999999998E-4</v>
      </c>
      <c r="CM12894" s="54">
        <v>0.12</v>
      </c>
      <c r="CN12894" s="53" t="s">
        <v>44441</v>
      </c>
      <c r="CO12894" s="54">
        <v>73</v>
      </c>
      <c r="CP12894" s="54">
        <v>77</v>
      </c>
      <c r="CQ12894" s="55">
        <f t="shared" si="201"/>
        <v>0.94805194805194803</v>
      </c>
      <c r="CR12894" s="52" t="s">
        <v>28953</v>
      </c>
    </row>
    <row r="12895" spans="81:96">
      <c r="CC12895" s="52">
        <v>12894</v>
      </c>
      <c r="CD12895" s="53" t="s">
        <v>35233</v>
      </c>
      <c r="CE12895" s="53" t="s">
        <v>35234</v>
      </c>
      <c r="CF12895" s="54">
        <v>1107</v>
      </c>
      <c r="CG12895" s="54">
        <v>0.22700000000000001</v>
      </c>
      <c r="CH12895" s="54">
        <v>0.21299999999999999</v>
      </c>
      <c r="CI12895" s="54">
        <v>5.3999999999999999E-2</v>
      </c>
      <c r="CJ12895" s="54">
        <v>241</v>
      </c>
      <c r="CK12895" s="54">
        <v>6</v>
      </c>
      <c r="CL12895" s="54">
        <v>2.8800000000000002E-3</v>
      </c>
      <c r="CM12895" s="54">
        <v>7.1999999999999995E-2</v>
      </c>
      <c r="CN12895" s="53" t="s">
        <v>44441</v>
      </c>
      <c r="CO12895" s="54">
        <v>74</v>
      </c>
      <c r="CP12895" s="54">
        <v>77</v>
      </c>
      <c r="CQ12895" s="55">
        <f t="shared" si="201"/>
        <v>0.96103896103896103</v>
      </c>
      <c r="CR12895" s="52" t="s">
        <v>28953</v>
      </c>
    </row>
    <row r="12896" spans="81:96">
      <c r="CC12896" s="52">
        <v>12895</v>
      </c>
      <c r="CD12896" s="53" t="s">
        <v>35239</v>
      </c>
      <c r="CE12896" s="53" t="s">
        <v>35240</v>
      </c>
      <c r="CF12896" s="54">
        <v>128</v>
      </c>
      <c r="CG12896" s="54">
        <v>0.185</v>
      </c>
      <c r="CH12896" s="54">
        <v>0.26200000000000001</v>
      </c>
      <c r="CI12896" s="54">
        <v>0.17799999999999999</v>
      </c>
      <c r="CJ12896" s="54">
        <v>45</v>
      </c>
      <c r="CK12896" s="54">
        <v>4.5</v>
      </c>
      <c r="CL12896" s="54">
        <v>2.7999999999999998E-4</v>
      </c>
      <c r="CM12896" s="54">
        <v>5.7000000000000002E-2</v>
      </c>
      <c r="CN12896" s="53" t="s">
        <v>44441</v>
      </c>
      <c r="CO12896" s="54">
        <v>75</v>
      </c>
      <c r="CP12896" s="54">
        <v>77</v>
      </c>
      <c r="CQ12896" s="55">
        <f t="shared" si="201"/>
        <v>0.97402597402597402</v>
      </c>
      <c r="CR12896" s="52" t="s">
        <v>28953</v>
      </c>
    </row>
    <row r="12897" spans="81:96">
      <c r="CC12897" s="52">
        <v>12896</v>
      </c>
      <c r="CD12897" s="53" t="s">
        <v>35251</v>
      </c>
      <c r="CE12897" s="53" t="s">
        <v>35252</v>
      </c>
      <c r="CF12897" s="54">
        <v>8</v>
      </c>
      <c r="CG12897" s="54">
        <v>3.7999999999999999E-2</v>
      </c>
      <c r="CH12897" s="54">
        <v>0.03</v>
      </c>
      <c r="CI12897" s="54">
        <v>0</v>
      </c>
      <c r="CJ12897" s="54">
        <v>22</v>
      </c>
      <c r="CK12897" s="54"/>
      <c r="CL12897" s="54">
        <v>4.0000000000000003E-5</v>
      </c>
      <c r="CM12897" s="54">
        <v>1.9E-2</v>
      </c>
      <c r="CN12897" s="53" t="s">
        <v>44441</v>
      </c>
      <c r="CO12897" s="54">
        <v>76</v>
      </c>
      <c r="CP12897" s="54">
        <v>77</v>
      </c>
      <c r="CQ12897" s="55">
        <f t="shared" si="201"/>
        <v>0.98701298701298701</v>
      </c>
      <c r="CR12897" s="52" t="s">
        <v>28953</v>
      </c>
    </row>
    <row r="12898" spans="81:96">
      <c r="CC12898" s="52">
        <v>12897</v>
      </c>
      <c r="CD12898" s="53" t="s">
        <v>35255</v>
      </c>
      <c r="CE12898" s="53" t="s">
        <v>35256</v>
      </c>
      <c r="CF12898" s="54">
        <v>33</v>
      </c>
      <c r="CG12898" s="54">
        <v>0</v>
      </c>
      <c r="CH12898" s="54">
        <v>8.0000000000000002E-3</v>
      </c>
      <c r="CI12898" s="54">
        <v>0</v>
      </c>
      <c r="CJ12898" s="54">
        <v>95</v>
      </c>
      <c r="CK12898" s="54"/>
      <c r="CL12898" s="54">
        <v>1.0000000000000001E-5</v>
      </c>
      <c r="CM12898" s="54">
        <v>1E-3</v>
      </c>
      <c r="CN12898" s="53" t="s">
        <v>44441</v>
      </c>
      <c r="CO12898" s="54">
        <v>77</v>
      </c>
      <c r="CP12898" s="54">
        <v>77</v>
      </c>
      <c r="CQ12898" s="55">
        <f t="shared" si="201"/>
        <v>1</v>
      </c>
      <c r="CR12898" s="52" t="s">
        <v>28953</v>
      </c>
    </row>
    <row r="12899" spans="81:96">
      <c r="CC12899" s="52">
        <v>12898</v>
      </c>
      <c r="CD12899" s="53" t="s">
        <v>34385</v>
      </c>
      <c r="CE12899" s="53" t="s">
        <v>34386</v>
      </c>
      <c r="CF12899" s="54">
        <v>6443</v>
      </c>
      <c r="CG12899" s="54">
        <v>19.22</v>
      </c>
      <c r="CH12899" s="54">
        <v>21.042999999999999</v>
      </c>
      <c r="CI12899" s="54">
        <v>2.0590000000000002</v>
      </c>
      <c r="CJ12899" s="54">
        <v>17</v>
      </c>
      <c r="CK12899" s="54">
        <v>7.3</v>
      </c>
      <c r="CL12899" s="54">
        <v>1.1769999999999999E-2</v>
      </c>
      <c r="CM12899" s="54">
        <v>6.3890000000000002</v>
      </c>
      <c r="CN12899" s="53" t="s">
        <v>44456</v>
      </c>
      <c r="CO12899" s="54">
        <v>1</v>
      </c>
      <c r="CP12899" s="54">
        <v>55</v>
      </c>
      <c r="CQ12899" s="55">
        <f t="shared" si="201"/>
        <v>1.8181818181818181E-2</v>
      </c>
      <c r="CR12899" s="52" t="s">
        <v>28907</v>
      </c>
    </row>
    <row r="12900" spans="81:96">
      <c r="CC12900" s="52">
        <v>12899</v>
      </c>
      <c r="CD12900" s="53" t="s">
        <v>34393</v>
      </c>
      <c r="CE12900" s="53" t="s">
        <v>34394</v>
      </c>
      <c r="CF12900" s="54">
        <v>24923</v>
      </c>
      <c r="CG12900" s="54">
        <v>4.8440000000000003</v>
      </c>
      <c r="CH12900" s="54">
        <v>5.1529999999999996</v>
      </c>
      <c r="CI12900" s="54">
        <v>0.81899999999999995</v>
      </c>
      <c r="CJ12900" s="54">
        <v>1260</v>
      </c>
      <c r="CK12900" s="54">
        <v>3.9</v>
      </c>
      <c r="CL12900" s="54">
        <v>4.6670000000000003E-2</v>
      </c>
      <c r="CM12900" s="54">
        <v>0.92300000000000004</v>
      </c>
      <c r="CN12900" s="53" t="s">
        <v>44456</v>
      </c>
      <c r="CO12900" s="54">
        <v>2</v>
      </c>
      <c r="CP12900" s="54">
        <v>55</v>
      </c>
      <c r="CQ12900" s="55">
        <f t="shared" si="201"/>
        <v>3.6363636363636362E-2</v>
      </c>
      <c r="CR12900" s="52" t="s">
        <v>28907</v>
      </c>
    </row>
    <row r="12901" spans="81:96">
      <c r="CC12901" s="52">
        <v>12900</v>
      </c>
      <c r="CD12901" s="53" t="s">
        <v>34395</v>
      </c>
      <c r="CE12901" s="53" t="s">
        <v>34396</v>
      </c>
      <c r="CF12901" s="54">
        <v>20440</v>
      </c>
      <c r="CG12901" s="54">
        <v>4.38</v>
      </c>
      <c r="CH12901" s="54">
        <v>4.5119999999999996</v>
      </c>
      <c r="CI12901" s="54">
        <v>1.262</v>
      </c>
      <c r="CJ12901" s="54">
        <v>989</v>
      </c>
      <c r="CK12901" s="54">
        <v>5.8</v>
      </c>
      <c r="CL12901" s="54">
        <v>2.46E-2</v>
      </c>
      <c r="CM12901" s="54">
        <v>0.74299999999999999</v>
      </c>
      <c r="CN12901" s="53" t="s">
        <v>44456</v>
      </c>
      <c r="CO12901" s="54">
        <v>3</v>
      </c>
      <c r="CP12901" s="54">
        <v>55</v>
      </c>
      <c r="CQ12901" s="55">
        <f t="shared" si="201"/>
        <v>5.4545454545454543E-2</v>
      </c>
      <c r="CR12901" s="52" t="s">
        <v>28907</v>
      </c>
    </row>
    <row r="12902" spans="81:96">
      <c r="CC12902" s="52">
        <v>12901</v>
      </c>
      <c r="CD12902" s="53" t="s">
        <v>34411</v>
      </c>
      <c r="CE12902" s="53" t="s">
        <v>34412</v>
      </c>
      <c r="CF12902" s="54">
        <v>12685</v>
      </c>
      <c r="CG12902" s="54">
        <v>3.0819999999999999</v>
      </c>
      <c r="CH12902" s="54">
        <v>3.5569999999999999</v>
      </c>
      <c r="CI12902" s="54">
        <v>0.67900000000000005</v>
      </c>
      <c r="CJ12902" s="54">
        <v>274</v>
      </c>
      <c r="CK12902" s="54">
        <v>9.1999999999999993</v>
      </c>
      <c r="CL12902" s="54">
        <v>1.8329999999999999E-2</v>
      </c>
      <c r="CM12902" s="54">
        <v>0.94699999999999995</v>
      </c>
      <c r="CN12902" s="53" t="s">
        <v>44456</v>
      </c>
      <c r="CO12902" s="54">
        <v>4</v>
      </c>
      <c r="CP12902" s="54">
        <v>55</v>
      </c>
      <c r="CQ12902" s="55">
        <f t="shared" si="201"/>
        <v>7.2727272727272724E-2</v>
      </c>
      <c r="CR12902" s="52" t="s">
        <v>28907</v>
      </c>
    </row>
    <row r="12903" spans="81:96">
      <c r="CC12903" s="52">
        <v>12902</v>
      </c>
      <c r="CD12903" s="53" t="s">
        <v>39622</v>
      </c>
      <c r="CE12903" s="53" t="s">
        <v>39623</v>
      </c>
      <c r="CF12903" s="54">
        <v>5264</v>
      </c>
      <c r="CG12903" s="54">
        <v>2.782</v>
      </c>
      <c r="CH12903" s="54">
        <v>2.9649999999999999</v>
      </c>
      <c r="CI12903" s="54">
        <v>0.373</v>
      </c>
      <c r="CJ12903" s="54">
        <v>217</v>
      </c>
      <c r="CK12903" s="54">
        <v>4.9000000000000004</v>
      </c>
      <c r="CL12903" s="54">
        <v>1.1979999999999999E-2</v>
      </c>
      <c r="CM12903" s="54">
        <v>0.73199999999999998</v>
      </c>
      <c r="CN12903" s="53" t="s">
        <v>44456</v>
      </c>
      <c r="CO12903" s="54">
        <v>5</v>
      </c>
      <c r="CP12903" s="54">
        <v>55</v>
      </c>
      <c r="CQ12903" s="55">
        <f t="shared" si="201"/>
        <v>9.0909090909090912E-2</v>
      </c>
      <c r="CR12903" s="52" t="s">
        <v>28907</v>
      </c>
    </row>
    <row r="12904" spans="81:96">
      <c r="CC12904" s="52">
        <v>12903</v>
      </c>
      <c r="CD12904" s="53" t="s">
        <v>34421</v>
      </c>
      <c r="CE12904" s="53" t="s">
        <v>34422</v>
      </c>
      <c r="CF12904" s="54">
        <v>14791</v>
      </c>
      <c r="CG12904" s="54">
        <v>2.7389999999999999</v>
      </c>
      <c r="CH12904" s="54">
        <v>3.0339999999999998</v>
      </c>
      <c r="CI12904" s="54">
        <v>0.52700000000000002</v>
      </c>
      <c r="CJ12904" s="54">
        <v>876</v>
      </c>
      <c r="CK12904" s="54">
        <v>5.4</v>
      </c>
      <c r="CL12904" s="54">
        <v>2.7109999999999999E-2</v>
      </c>
      <c r="CM12904" s="54">
        <v>0.66400000000000003</v>
      </c>
      <c r="CN12904" s="53" t="s">
        <v>44456</v>
      </c>
      <c r="CO12904" s="54">
        <v>6</v>
      </c>
      <c r="CP12904" s="54">
        <v>55</v>
      </c>
      <c r="CQ12904" s="55">
        <f t="shared" si="201"/>
        <v>0.10909090909090909</v>
      </c>
      <c r="CR12904" s="52" t="s">
        <v>28907</v>
      </c>
    </row>
    <row r="12905" spans="81:96">
      <c r="CC12905" s="52">
        <v>12904</v>
      </c>
      <c r="CD12905" s="53" t="s">
        <v>31967</v>
      </c>
      <c r="CE12905" s="53" t="s">
        <v>31968</v>
      </c>
      <c r="CF12905" s="54">
        <v>7899</v>
      </c>
      <c r="CG12905" s="54">
        <v>2.6789999999999998</v>
      </c>
      <c r="CH12905" s="54">
        <v>2.5310000000000001</v>
      </c>
      <c r="CI12905" s="54">
        <v>0.78400000000000003</v>
      </c>
      <c r="CJ12905" s="54">
        <v>365</v>
      </c>
      <c r="CK12905" s="54">
        <v>6</v>
      </c>
      <c r="CL12905" s="54">
        <v>1.3310000000000001E-2</v>
      </c>
      <c r="CM12905" s="54">
        <v>0.57999999999999996</v>
      </c>
      <c r="CN12905" s="53" t="s">
        <v>44456</v>
      </c>
      <c r="CO12905" s="54">
        <v>7</v>
      </c>
      <c r="CP12905" s="54">
        <v>55</v>
      </c>
      <c r="CQ12905" s="55">
        <f t="shared" si="201"/>
        <v>0.12727272727272726</v>
      </c>
      <c r="CR12905" s="52" t="s">
        <v>28907</v>
      </c>
    </row>
    <row r="12906" spans="81:96">
      <c r="CC12906" s="52">
        <v>12905</v>
      </c>
      <c r="CD12906" s="53" t="s">
        <v>35473</v>
      </c>
      <c r="CE12906" s="53" t="s">
        <v>35474</v>
      </c>
      <c r="CF12906" s="54">
        <v>6371</v>
      </c>
      <c r="CG12906" s="54">
        <v>2.629</v>
      </c>
      <c r="CH12906" s="54">
        <v>3.1560000000000001</v>
      </c>
      <c r="CI12906" s="54">
        <v>0.69</v>
      </c>
      <c r="CJ12906" s="54">
        <v>252</v>
      </c>
      <c r="CK12906" s="54">
        <v>5</v>
      </c>
      <c r="CL12906" s="54">
        <v>1.6840000000000001E-2</v>
      </c>
      <c r="CM12906" s="54">
        <v>0.89400000000000002</v>
      </c>
      <c r="CN12906" s="53" t="s">
        <v>44456</v>
      </c>
      <c r="CO12906" s="54">
        <v>8</v>
      </c>
      <c r="CP12906" s="54">
        <v>55</v>
      </c>
      <c r="CQ12906" s="55">
        <f t="shared" si="201"/>
        <v>0.14545454545454545</v>
      </c>
      <c r="CR12906" s="52" t="s">
        <v>28907</v>
      </c>
    </row>
    <row r="12907" spans="81:96">
      <c r="CC12907" s="52">
        <v>12906</v>
      </c>
      <c r="CD12907" s="53" t="s">
        <v>35475</v>
      </c>
      <c r="CE12907" s="53" t="s">
        <v>35476</v>
      </c>
      <c r="CF12907" s="54">
        <v>29586</v>
      </c>
      <c r="CG12907" s="54">
        <v>2.383</v>
      </c>
      <c r="CH12907" s="54">
        <v>2.8090000000000002</v>
      </c>
      <c r="CI12907" s="54">
        <v>0.54900000000000004</v>
      </c>
      <c r="CJ12907" s="54">
        <v>977</v>
      </c>
      <c r="CK12907" s="54">
        <v>8.8000000000000007</v>
      </c>
      <c r="CL12907" s="54">
        <v>4.2009999999999999E-2</v>
      </c>
      <c r="CM12907" s="54">
        <v>0.73699999999999999</v>
      </c>
      <c r="CN12907" s="53" t="s">
        <v>44456</v>
      </c>
      <c r="CO12907" s="54">
        <v>9</v>
      </c>
      <c r="CP12907" s="54">
        <v>55</v>
      </c>
      <c r="CQ12907" s="55">
        <f t="shared" si="201"/>
        <v>0.16363636363636364</v>
      </c>
      <c r="CR12907" s="52" t="s">
        <v>28907</v>
      </c>
    </row>
    <row r="12908" spans="81:96">
      <c r="CC12908" s="52">
        <v>12907</v>
      </c>
      <c r="CD12908" s="53" t="s">
        <v>34427</v>
      </c>
      <c r="CE12908" s="53" t="s">
        <v>34428</v>
      </c>
      <c r="CF12908" s="54">
        <v>7564</v>
      </c>
      <c r="CG12908" s="54">
        <v>2.262</v>
      </c>
      <c r="CH12908" s="54">
        <v>2.6219999999999999</v>
      </c>
      <c r="CI12908" s="54"/>
      <c r="CJ12908" s="54">
        <v>0</v>
      </c>
      <c r="CK12908" s="54">
        <v>7.6</v>
      </c>
      <c r="CL12908" s="54">
        <v>1.9050000000000001E-2</v>
      </c>
      <c r="CM12908" s="54">
        <v>1.0209999999999999</v>
      </c>
      <c r="CN12908" s="53" t="s">
        <v>44456</v>
      </c>
      <c r="CO12908" s="54">
        <v>10</v>
      </c>
      <c r="CP12908" s="54">
        <v>55</v>
      </c>
      <c r="CQ12908" s="55">
        <f t="shared" si="201"/>
        <v>0.18181818181818182</v>
      </c>
      <c r="CR12908" s="52" t="s">
        <v>28907</v>
      </c>
    </row>
    <row r="12909" spans="81:96">
      <c r="CC12909" s="52">
        <v>12908</v>
      </c>
      <c r="CD12909" s="53" t="s">
        <v>35481</v>
      </c>
      <c r="CE12909" s="53" t="s">
        <v>35482</v>
      </c>
      <c r="CF12909" s="54">
        <v>5969</v>
      </c>
      <c r="CG12909" s="54">
        <v>2.2410000000000001</v>
      </c>
      <c r="CH12909" s="54">
        <v>2.516</v>
      </c>
      <c r="CI12909" s="54">
        <v>0.54300000000000004</v>
      </c>
      <c r="CJ12909" s="54">
        <v>289</v>
      </c>
      <c r="CK12909" s="54">
        <v>6.7</v>
      </c>
      <c r="CL12909" s="54">
        <v>8.0800000000000004E-3</v>
      </c>
      <c r="CM12909" s="54">
        <v>0.50800000000000001</v>
      </c>
      <c r="CN12909" s="53" t="s">
        <v>44456</v>
      </c>
      <c r="CO12909" s="54">
        <v>11</v>
      </c>
      <c r="CP12909" s="54">
        <v>55</v>
      </c>
      <c r="CQ12909" s="55">
        <f t="shared" si="201"/>
        <v>0.2</v>
      </c>
      <c r="CR12909" s="52" t="s">
        <v>28907</v>
      </c>
    </row>
    <row r="12910" spans="81:96">
      <c r="CC12910" s="52">
        <v>12909</v>
      </c>
      <c r="CD12910" s="53" t="s">
        <v>31987</v>
      </c>
      <c r="CE12910" s="53" t="s">
        <v>31988</v>
      </c>
      <c r="CF12910" s="54">
        <v>11657</v>
      </c>
      <c r="CG12910" s="54">
        <v>2.2000000000000002</v>
      </c>
      <c r="CH12910" s="54">
        <v>2.3340000000000001</v>
      </c>
      <c r="CI12910" s="54">
        <v>0.60299999999999998</v>
      </c>
      <c r="CJ12910" s="54">
        <v>506</v>
      </c>
      <c r="CK12910" s="54">
        <v>8.3000000000000007</v>
      </c>
      <c r="CL12910" s="54">
        <v>1.5129999999999999E-2</v>
      </c>
      <c r="CM12910" s="54">
        <v>0.55100000000000005</v>
      </c>
      <c r="CN12910" s="53" t="s">
        <v>44456</v>
      </c>
      <c r="CO12910" s="54">
        <v>12</v>
      </c>
      <c r="CP12910" s="54">
        <v>55</v>
      </c>
      <c r="CQ12910" s="55">
        <f t="shared" si="201"/>
        <v>0.21818181818181817</v>
      </c>
      <c r="CR12910" s="52" t="s">
        <v>28907</v>
      </c>
    </row>
    <row r="12911" spans="81:96">
      <c r="CC12911" s="52">
        <v>12910</v>
      </c>
      <c r="CD12911" s="53" t="s">
        <v>35491</v>
      </c>
      <c r="CE12911" s="53" t="s">
        <v>35492</v>
      </c>
      <c r="CF12911" s="54">
        <v>4774</v>
      </c>
      <c r="CG12911" s="54">
        <v>1.99</v>
      </c>
      <c r="CH12911" s="54">
        <v>2.1800000000000002</v>
      </c>
      <c r="CI12911" s="54">
        <v>0.432</v>
      </c>
      <c r="CJ12911" s="54">
        <v>234</v>
      </c>
      <c r="CK12911" s="54">
        <v>6.9</v>
      </c>
      <c r="CL12911" s="54">
        <v>9.4800000000000006E-3</v>
      </c>
      <c r="CM12911" s="54">
        <v>0.64300000000000002</v>
      </c>
      <c r="CN12911" s="53" t="s">
        <v>44456</v>
      </c>
      <c r="CO12911" s="54">
        <v>13</v>
      </c>
      <c r="CP12911" s="54">
        <v>55</v>
      </c>
      <c r="CQ12911" s="55">
        <f t="shared" si="201"/>
        <v>0.23636363636363636</v>
      </c>
      <c r="CR12911" s="52" t="s">
        <v>28907</v>
      </c>
    </row>
    <row r="12912" spans="81:96">
      <c r="CC12912" s="52">
        <v>12911</v>
      </c>
      <c r="CD12912" s="53" t="s">
        <v>39636</v>
      </c>
      <c r="CE12912" s="53" t="s">
        <v>39637</v>
      </c>
      <c r="CF12912" s="54">
        <v>2228</v>
      </c>
      <c r="CG12912" s="54">
        <v>1.9750000000000001</v>
      </c>
      <c r="CH12912" s="54">
        <v>1.768</v>
      </c>
      <c r="CI12912" s="54">
        <v>0.57099999999999995</v>
      </c>
      <c r="CJ12912" s="54">
        <v>126</v>
      </c>
      <c r="CK12912" s="54">
        <v>7.4</v>
      </c>
      <c r="CL12912" s="54">
        <v>3.0000000000000001E-3</v>
      </c>
      <c r="CM12912" s="54">
        <v>0.39100000000000001</v>
      </c>
      <c r="CN12912" s="53" t="s">
        <v>44456</v>
      </c>
      <c r="CO12912" s="54">
        <v>14</v>
      </c>
      <c r="CP12912" s="54">
        <v>55</v>
      </c>
      <c r="CQ12912" s="55">
        <f t="shared" si="201"/>
        <v>0.25454545454545452</v>
      </c>
      <c r="CR12912" s="52" t="s">
        <v>28921</v>
      </c>
    </row>
    <row r="12913" spans="81:96">
      <c r="CC12913" s="52">
        <v>12912</v>
      </c>
      <c r="CD12913" s="53" t="s">
        <v>39646</v>
      </c>
      <c r="CE12913" s="53" t="s">
        <v>39647</v>
      </c>
      <c r="CF12913" s="54">
        <v>781</v>
      </c>
      <c r="CG12913" s="54">
        <v>1.7789999999999999</v>
      </c>
      <c r="CH12913" s="54">
        <v>1.627</v>
      </c>
      <c r="CI12913" s="54">
        <v>0.34100000000000003</v>
      </c>
      <c r="CJ12913" s="54">
        <v>44</v>
      </c>
      <c r="CK12913" s="54">
        <v>8.1999999999999993</v>
      </c>
      <c r="CL12913" s="54">
        <v>2.4199999999999998E-3</v>
      </c>
      <c r="CM12913" s="54">
        <v>0.82499999999999996</v>
      </c>
      <c r="CN12913" s="53" t="s">
        <v>44456</v>
      </c>
      <c r="CO12913" s="54">
        <v>15</v>
      </c>
      <c r="CP12913" s="54">
        <v>55</v>
      </c>
      <c r="CQ12913" s="55">
        <f t="shared" si="201"/>
        <v>0.27272727272727271</v>
      </c>
      <c r="CR12913" s="52" t="s">
        <v>28921</v>
      </c>
    </row>
    <row r="12914" spans="81:96">
      <c r="CC12914" s="52">
        <v>12913</v>
      </c>
      <c r="CD12914" s="53" t="s">
        <v>39654</v>
      </c>
      <c r="CE12914" s="53" t="s">
        <v>39655</v>
      </c>
      <c r="CF12914" s="54">
        <v>441</v>
      </c>
      <c r="CG12914" s="54">
        <v>1.667</v>
      </c>
      <c r="CH12914" s="54">
        <v>1.4359999999999999</v>
      </c>
      <c r="CI12914" s="54">
        <v>0.111</v>
      </c>
      <c r="CJ12914" s="54">
        <v>18</v>
      </c>
      <c r="CK12914" s="54" t="s">
        <v>28918</v>
      </c>
      <c r="CL12914" s="54">
        <v>5.2999999999999998E-4</v>
      </c>
      <c r="CM12914" s="54">
        <v>0.32900000000000001</v>
      </c>
      <c r="CN12914" s="53" t="s">
        <v>44456</v>
      </c>
      <c r="CO12914" s="54">
        <v>16</v>
      </c>
      <c r="CP12914" s="54">
        <v>55</v>
      </c>
      <c r="CQ12914" s="55">
        <f t="shared" si="201"/>
        <v>0.29090909090909089</v>
      </c>
      <c r="CR12914" s="52" t="s">
        <v>28921</v>
      </c>
    </row>
    <row r="12915" spans="81:96">
      <c r="CC12915" s="52">
        <v>12914</v>
      </c>
      <c r="CD12915" s="53" t="s">
        <v>35499</v>
      </c>
      <c r="CE12915" s="53" t="s">
        <v>35500</v>
      </c>
      <c r="CF12915" s="54">
        <v>4519</v>
      </c>
      <c r="CG12915" s="54">
        <v>1.5960000000000001</v>
      </c>
      <c r="CH12915" s="54">
        <v>2.2160000000000002</v>
      </c>
      <c r="CI12915" s="54">
        <v>0.23</v>
      </c>
      <c r="CJ12915" s="54">
        <v>100</v>
      </c>
      <c r="CK12915" s="54">
        <v>8.1999999999999993</v>
      </c>
      <c r="CL12915" s="54">
        <v>7.6899999999999998E-3</v>
      </c>
      <c r="CM12915" s="54">
        <v>0.81799999999999995</v>
      </c>
      <c r="CN12915" s="53" t="s">
        <v>44456</v>
      </c>
      <c r="CO12915" s="54">
        <v>17</v>
      </c>
      <c r="CP12915" s="54">
        <v>55</v>
      </c>
      <c r="CQ12915" s="55">
        <f t="shared" si="201"/>
        <v>0.30909090909090908</v>
      </c>
      <c r="CR12915" s="52" t="s">
        <v>28921</v>
      </c>
    </row>
    <row r="12916" spans="81:96">
      <c r="CC12916" s="52">
        <v>12915</v>
      </c>
      <c r="CD12916" s="53" t="s">
        <v>39662</v>
      </c>
      <c r="CE12916" s="53" t="s">
        <v>39663</v>
      </c>
      <c r="CF12916" s="54">
        <v>1149</v>
      </c>
      <c r="CG12916" s="54">
        <v>1.5189999999999999</v>
      </c>
      <c r="CH12916" s="54">
        <v>1.708</v>
      </c>
      <c r="CI12916" s="54">
        <v>0.38</v>
      </c>
      <c r="CJ12916" s="54">
        <v>71</v>
      </c>
      <c r="CK12916" s="54">
        <v>6.1</v>
      </c>
      <c r="CL12916" s="54">
        <v>3.3999999999999998E-3</v>
      </c>
      <c r="CM12916" s="54">
        <v>0.68</v>
      </c>
      <c r="CN12916" s="53" t="s">
        <v>44456</v>
      </c>
      <c r="CO12916" s="54">
        <v>18</v>
      </c>
      <c r="CP12916" s="54">
        <v>55</v>
      </c>
      <c r="CQ12916" s="55">
        <f t="shared" si="201"/>
        <v>0.32727272727272727</v>
      </c>
      <c r="CR12916" s="52" t="s">
        <v>28921</v>
      </c>
    </row>
    <row r="12917" spans="81:96">
      <c r="CC12917" s="52">
        <v>12916</v>
      </c>
      <c r="CD12917" s="53" t="s">
        <v>35503</v>
      </c>
      <c r="CE12917" s="53" t="s">
        <v>35504</v>
      </c>
      <c r="CF12917" s="54">
        <v>664</v>
      </c>
      <c r="CG12917" s="54">
        <v>1.506</v>
      </c>
      <c r="CH12917" s="54">
        <v>1.788</v>
      </c>
      <c r="CI12917" s="54">
        <v>9.6000000000000002E-2</v>
      </c>
      <c r="CJ12917" s="54">
        <v>73</v>
      </c>
      <c r="CK12917" s="54">
        <v>5.8</v>
      </c>
      <c r="CL12917" s="54">
        <v>1.6100000000000001E-3</v>
      </c>
      <c r="CM12917" s="54">
        <v>0.53600000000000003</v>
      </c>
      <c r="CN12917" s="53" t="s">
        <v>44456</v>
      </c>
      <c r="CO12917" s="54">
        <v>19</v>
      </c>
      <c r="CP12917" s="54">
        <v>55</v>
      </c>
      <c r="CQ12917" s="55">
        <f t="shared" si="201"/>
        <v>0.34545454545454546</v>
      </c>
      <c r="CR12917" s="52" t="s">
        <v>28921</v>
      </c>
    </row>
    <row r="12918" spans="81:96">
      <c r="CC12918" s="52">
        <v>12917</v>
      </c>
      <c r="CD12918" s="53" t="s">
        <v>35505</v>
      </c>
      <c r="CE12918" s="53" t="s">
        <v>35506</v>
      </c>
      <c r="CF12918" s="54">
        <v>9187</v>
      </c>
      <c r="CG12918" s="54">
        <v>1.45</v>
      </c>
      <c r="CH12918" s="54">
        <v>1.6859999999999999</v>
      </c>
      <c r="CI12918" s="54">
        <v>0.57099999999999995</v>
      </c>
      <c r="CJ12918" s="54">
        <v>203</v>
      </c>
      <c r="CK12918" s="54" t="s">
        <v>28918</v>
      </c>
      <c r="CL12918" s="54">
        <v>9.7000000000000003E-3</v>
      </c>
      <c r="CM12918" s="54">
        <v>0.54</v>
      </c>
      <c r="CN12918" s="53" t="s">
        <v>44456</v>
      </c>
      <c r="CO12918" s="54">
        <v>20</v>
      </c>
      <c r="CP12918" s="54">
        <v>55</v>
      </c>
      <c r="CQ12918" s="55">
        <f t="shared" si="201"/>
        <v>0.36363636363636365</v>
      </c>
      <c r="CR12918" s="52" t="s">
        <v>28921</v>
      </c>
    </row>
    <row r="12919" spans="81:96">
      <c r="CC12919" s="52">
        <v>12918</v>
      </c>
      <c r="CD12919" s="53" t="s">
        <v>35509</v>
      </c>
      <c r="CE12919" s="53" t="s">
        <v>35510</v>
      </c>
      <c r="CF12919" s="54">
        <v>216</v>
      </c>
      <c r="CG12919" s="54">
        <v>1.415</v>
      </c>
      <c r="CH12919" s="54">
        <v>1.4219999999999999</v>
      </c>
      <c r="CI12919" s="54">
        <v>0.5</v>
      </c>
      <c r="CJ12919" s="54">
        <v>18</v>
      </c>
      <c r="CK12919" s="54">
        <v>4.5</v>
      </c>
      <c r="CL12919" s="54">
        <v>6.4999999999999997E-4</v>
      </c>
      <c r="CM12919" s="54">
        <v>0.45200000000000001</v>
      </c>
      <c r="CN12919" s="53" t="s">
        <v>44456</v>
      </c>
      <c r="CO12919" s="54">
        <v>21</v>
      </c>
      <c r="CP12919" s="54">
        <v>55</v>
      </c>
      <c r="CQ12919" s="55">
        <f t="shared" si="201"/>
        <v>0.38181818181818183</v>
      </c>
      <c r="CR12919" s="52" t="s">
        <v>28921</v>
      </c>
    </row>
    <row r="12920" spans="81:96">
      <c r="CC12920" s="52">
        <v>12919</v>
      </c>
      <c r="CD12920" s="53" t="s">
        <v>39543</v>
      </c>
      <c r="CE12920" s="53" t="s">
        <v>39544</v>
      </c>
      <c r="CF12920" s="54">
        <v>898</v>
      </c>
      <c r="CG12920" s="54">
        <v>1.399</v>
      </c>
      <c r="CH12920" s="54">
        <v>1.3120000000000001</v>
      </c>
      <c r="CI12920" s="54">
        <v>0.17199999999999999</v>
      </c>
      <c r="CJ12920" s="54">
        <v>116</v>
      </c>
      <c r="CK12920" s="54">
        <v>6.4</v>
      </c>
      <c r="CL12920" s="54">
        <v>1.2899999999999999E-3</v>
      </c>
      <c r="CM12920" s="54">
        <v>0.26</v>
      </c>
      <c r="CN12920" s="53" t="s">
        <v>44456</v>
      </c>
      <c r="CO12920" s="54">
        <v>22</v>
      </c>
      <c r="CP12920" s="54">
        <v>55</v>
      </c>
      <c r="CQ12920" s="55">
        <f t="shared" si="201"/>
        <v>0.4</v>
      </c>
      <c r="CR12920" s="52" t="s">
        <v>28921</v>
      </c>
    </row>
    <row r="12921" spans="81:96">
      <c r="CC12921" s="52">
        <v>12920</v>
      </c>
      <c r="CD12921" s="53" t="s">
        <v>32017</v>
      </c>
      <c r="CE12921" s="53" t="s">
        <v>32018</v>
      </c>
      <c r="CF12921" s="54">
        <v>2511</v>
      </c>
      <c r="CG12921" s="54">
        <v>1.37</v>
      </c>
      <c r="CH12921" s="54">
        <v>1.831</v>
      </c>
      <c r="CI12921" s="54">
        <v>0.442</v>
      </c>
      <c r="CJ12921" s="54">
        <v>86</v>
      </c>
      <c r="CK12921" s="54" t="s">
        <v>28918</v>
      </c>
      <c r="CL12921" s="54">
        <v>3.5400000000000002E-3</v>
      </c>
      <c r="CM12921" s="54">
        <v>0.59799999999999998</v>
      </c>
      <c r="CN12921" s="53" t="s">
        <v>44456</v>
      </c>
      <c r="CO12921" s="54">
        <v>23</v>
      </c>
      <c r="CP12921" s="54">
        <v>55</v>
      </c>
      <c r="CQ12921" s="55">
        <f t="shared" si="201"/>
        <v>0.41818181818181815</v>
      </c>
      <c r="CR12921" s="52" t="s">
        <v>28921</v>
      </c>
    </row>
    <row r="12922" spans="81:96">
      <c r="CC12922" s="52">
        <v>12921</v>
      </c>
      <c r="CD12922" s="53" t="s">
        <v>34453</v>
      </c>
      <c r="CE12922" s="53" t="s">
        <v>34454</v>
      </c>
      <c r="CF12922" s="54">
        <v>858</v>
      </c>
      <c r="CG12922" s="54">
        <v>1.28</v>
      </c>
      <c r="CH12922" s="54">
        <v>1.429</v>
      </c>
      <c r="CI12922" s="54">
        <v>0.31</v>
      </c>
      <c r="CJ12922" s="54">
        <v>29</v>
      </c>
      <c r="CK12922" s="54">
        <v>7.6</v>
      </c>
      <c r="CL12922" s="54">
        <v>1.92E-3</v>
      </c>
      <c r="CM12922" s="54">
        <v>0.55100000000000005</v>
      </c>
      <c r="CN12922" s="53" t="s">
        <v>44456</v>
      </c>
      <c r="CO12922" s="54">
        <v>24</v>
      </c>
      <c r="CP12922" s="54">
        <v>55</v>
      </c>
      <c r="CQ12922" s="55">
        <f t="shared" si="201"/>
        <v>0.43636363636363634</v>
      </c>
      <c r="CR12922" s="52" t="s">
        <v>28921</v>
      </c>
    </row>
    <row r="12923" spans="81:96">
      <c r="CC12923" s="52">
        <v>12922</v>
      </c>
      <c r="CD12923" s="53" t="s">
        <v>44457</v>
      </c>
      <c r="CE12923" s="53" t="s">
        <v>44458</v>
      </c>
      <c r="CF12923" s="54">
        <v>1054</v>
      </c>
      <c r="CG12923" s="54">
        <v>1.222</v>
      </c>
      <c r="CH12923" s="54">
        <v>1.143</v>
      </c>
      <c r="CI12923" s="54">
        <v>8.8999999999999996E-2</v>
      </c>
      <c r="CJ12923" s="54">
        <v>237</v>
      </c>
      <c r="CK12923" s="54">
        <v>3.2</v>
      </c>
      <c r="CL12923" s="54">
        <v>2.1900000000000001E-3</v>
      </c>
      <c r="CM12923" s="54">
        <v>0.186</v>
      </c>
      <c r="CN12923" s="53" t="s">
        <v>44456</v>
      </c>
      <c r="CO12923" s="54">
        <v>25</v>
      </c>
      <c r="CP12923" s="54">
        <v>55</v>
      </c>
      <c r="CQ12923" s="55">
        <f t="shared" si="201"/>
        <v>0.45454545454545453</v>
      </c>
      <c r="CR12923" s="52" t="s">
        <v>28921</v>
      </c>
    </row>
    <row r="12924" spans="81:96">
      <c r="CC12924" s="52">
        <v>12923</v>
      </c>
      <c r="CD12924" s="53" t="s">
        <v>34457</v>
      </c>
      <c r="CE12924" s="53" t="s">
        <v>34458</v>
      </c>
      <c r="CF12924" s="54">
        <v>796</v>
      </c>
      <c r="CG12924" s="54">
        <v>1.2150000000000001</v>
      </c>
      <c r="CH12924" s="54">
        <v>1.764</v>
      </c>
      <c r="CI12924" s="54">
        <v>0.47899999999999998</v>
      </c>
      <c r="CJ12924" s="54">
        <v>73</v>
      </c>
      <c r="CK12924" s="54">
        <v>4.5999999999999996</v>
      </c>
      <c r="CL12924" s="54">
        <v>1.1100000000000001E-3</v>
      </c>
      <c r="CM12924" s="54">
        <v>0.247</v>
      </c>
      <c r="CN12924" s="53" t="s">
        <v>44456</v>
      </c>
      <c r="CO12924" s="54">
        <v>26</v>
      </c>
      <c r="CP12924" s="54">
        <v>55</v>
      </c>
      <c r="CQ12924" s="55">
        <f t="shared" si="201"/>
        <v>0.47272727272727272</v>
      </c>
      <c r="CR12924" s="52" t="s">
        <v>28921</v>
      </c>
    </row>
    <row r="12925" spans="81:96">
      <c r="CC12925" s="52">
        <v>12924</v>
      </c>
      <c r="CD12925" s="53" t="s">
        <v>39669</v>
      </c>
      <c r="CE12925" s="53" t="s">
        <v>39670</v>
      </c>
      <c r="CF12925" s="54">
        <v>1081</v>
      </c>
      <c r="CG12925" s="54">
        <v>1.1719999999999999</v>
      </c>
      <c r="CH12925" s="54">
        <v>1.226</v>
      </c>
      <c r="CI12925" s="54">
        <v>0.30599999999999999</v>
      </c>
      <c r="CJ12925" s="54">
        <v>49</v>
      </c>
      <c r="CK12925" s="54" t="s">
        <v>28918</v>
      </c>
      <c r="CL12925" s="54">
        <v>1.33E-3</v>
      </c>
      <c r="CM12925" s="54">
        <v>0.35799999999999998</v>
      </c>
      <c r="CN12925" s="53" t="s">
        <v>44456</v>
      </c>
      <c r="CO12925" s="54">
        <v>27</v>
      </c>
      <c r="CP12925" s="54">
        <v>55</v>
      </c>
      <c r="CQ12925" s="55">
        <f t="shared" si="201"/>
        <v>0.49090909090909091</v>
      </c>
      <c r="CR12925" s="52" t="s">
        <v>28921</v>
      </c>
    </row>
    <row r="12926" spans="81:96">
      <c r="CC12926" s="52">
        <v>12925</v>
      </c>
      <c r="CD12926" s="53" t="s">
        <v>42703</v>
      </c>
      <c r="CE12926" s="53" t="s">
        <v>42704</v>
      </c>
      <c r="CF12926" s="54">
        <v>2232</v>
      </c>
      <c r="CG12926" s="54">
        <v>1.1679999999999999</v>
      </c>
      <c r="CH12926" s="54">
        <v>1.119</v>
      </c>
      <c r="CI12926" s="54">
        <v>0.14699999999999999</v>
      </c>
      <c r="CJ12926" s="54">
        <v>150</v>
      </c>
      <c r="CK12926" s="54" t="s">
        <v>28918</v>
      </c>
      <c r="CL12926" s="54">
        <v>2.4199999999999998E-3</v>
      </c>
      <c r="CM12926" s="54">
        <v>0.27900000000000003</v>
      </c>
      <c r="CN12926" s="53" t="s">
        <v>44456</v>
      </c>
      <c r="CO12926" s="54">
        <v>28</v>
      </c>
      <c r="CP12926" s="54">
        <v>55</v>
      </c>
      <c r="CQ12926" s="55">
        <f t="shared" si="201"/>
        <v>0.50909090909090904</v>
      </c>
      <c r="CR12926" s="52" t="s">
        <v>28938</v>
      </c>
    </row>
    <row r="12927" spans="81:96">
      <c r="CC12927" s="52">
        <v>12926</v>
      </c>
      <c r="CD12927" s="53" t="s">
        <v>33362</v>
      </c>
      <c r="CE12927" s="53" t="s">
        <v>33363</v>
      </c>
      <c r="CF12927" s="54">
        <v>238</v>
      </c>
      <c r="CG12927" s="54">
        <v>1.0289999999999999</v>
      </c>
      <c r="CH12927" s="54">
        <v>1.1779999999999999</v>
      </c>
      <c r="CI12927" s="54">
        <v>7.2999999999999995E-2</v>
      </c>
      <c r="CJ12927" s="54">
        <v>55</v>
      </c>
      <c r="CK12927" s="54">
        <v>3.9</v>
      </c>
      <c r="CL12927" s="54">
        <v>8.3000000000000001E-4</v>
      </c>
      <c r="CM12927" s="54">
        <v>0.34200000000000003</v>
      </c>
      <c r="CN12927" s="53" t="s">
        <v>44456</v>
      </c>
      <c r="CO12927" s="54">
        <v>29</v>
      </c>
      <c r="CP12927" s="54">
        <v>55</v>
      </c>
      <c r="CQ12927" s="55">
        <f t="shared" si="201"/>
        <v>0.52727272727272723</v>
      </c>
      <c r="CR12927" s="52" t="s">
        <v>28938</v>
      </c>
    </row>
    <row r="12928" spans="81:96">
      <c r="CC12928" s="52">
        <v>12927</v>
      </c>
      <c r="CD12928" s="53" t="s">
        <v>39677</v>
      </c>
      <c r="CE12928" s="53" t="s">
        <v>39678</v>
      </c>
      <c r="CF12928" s="54">
        <v>1406</v>
      </c>
      <c r="CG12928" s="54">
        <v>0.99199999999999999</v>
      </c>
      <c r="CH12928" s="54">
        <v>1.129</v>
      </c>
      <c r="CI12928" s="54">
        <v>0.19700000000000001</v>
      </c>
      <c r="CJ12928" s="54">
        <v>76</v>
      </c>
      <c r="CK12928" s="54" t="s">
        <v>28918</v>
      </c>
      <c r="CL12928" s="54">
        <v>1.9499999999999999E-3</v>
      </c>
      <c r="CM12928" s="54">
        <v>0.38500000000000001</v>
      </c>
      <c r="CN12928" s="53" t="s">
        <v>44456</v>
      </c>
      <c r="CO12928" s="54">
        <v>30</v>
      </c>
      <c r="CP12928" s="54">
        <v>55</v>
      </c>
      <c r="CQ12928" s="55">
        <f t="shared" si="201"/>
        <v>0.54545454545454541</v>
      </c>
      <c r="CR12928" s="52" t="s">
        <v>28938</v>
      </c>
    </row>
    <row r="12929" spans="81:96">
      <c r="CC12929" s="52">
        <v>12928</v>
      </c>
      <c r="CD12929" s="53" t="s">
        <v>34461</v>
      </c>
      <c r="CE12929" s="53" t="s">
        <v>34462</v>
      </c>
      <c r="CF12929" s="54">
        <v>3135</v>
      </c>
      <c r="CG12929" s="54">
        <v>0.99099999999999999</v>
      </c>
      <c r="CH12929" s="54">
        <v>1.0680000000000001</v>
      </c>
      <c r="CI12929" s="54">
        <v>0.11899999999999999</v>
      </c>
      <c r="CJ12929" s="54">
        <v>134</v>
      </c>
      <c r="CK12929" s="54" t="s">
        <v>28918</v>
      </c>
      <c r="CL12929" s="54">
        <v>2.8600000000000001E-3</v>
      </c>
      <c r="CM12929" s="54">
        <v>0.373</v>
      </c>
      <c r="CN12929" s="53" t="s">
        <v>44456</v>
      </c>
      <c r="CO12929" s="54">
        <v>31</v>
      </c>
      <c r="CP12929" s="54">
        <v>55</v>
      </c>
      <c r="CQ12929" s="55">
        <f t="shared" si="201"/>
        <v>0.5636363636363636</v>
      </c>
      <c r="CR12929" s="52" t="s">
        <v>28938</v>
      </c>
    </row>
    <row r="12930" spans="81:96">
      <c r="CC12930" s="52">
        <v>12929</v>
      </c>
      <c r="CD12930" s="53" t="s">
        <v>35539</v>
      </c>
      <c r="CE12930" s="53" t="s">
        <v>35540</v>
      </c>
      <c r="CF12930" s="54">
        <v>523</v>
      </c>
      <c r="CG12930" s="54">
        <v>0.97899999999999998</v>
      </c>
      <c r="CH12930" s="54">
        <v>1.0649999999999999</v>
      </c>
      <c r="CI12930" s="54">
        <v>0.3</v>
      </c>
      <c r="CJ12930" s="54">
        <v>30</v>
      </c>
      <c r="CK12930" s="54" t="s">
        <v>28918</v>
      </c>
      <c r="CL12930" s="54">
        <v>5.6999999999999998E-4</v>
      </c>
      <c r="CM12930" s="54">
        <v>0.33500000000000002</v>
      </c>
      <c r="CN12930" s="53" t="s">
        <v>44456</v>
      </c>
      <c r="CO12930" s="54">
        <v>32</v>
      </c>
      <c r="CP12930" s="54">
        <v>55</v>
      </c>
      <c r="CQ12930" s="55">
        <f t="shared" ref="CQ12930:CQ12993" si="202">CO12930/CP12930</f>
        <v>0.58181818181818179</v>
      </c>
      <c r="CR12930" s="52" t="s">
        <v>28938</v>
      </c>
    </row>
    <row r="12931" spans="81:96">
      <c r="CC12931" s="52">
        <v>12930</v>
      </c>
      <c r="CD12931" s="53" t="s">
        <v>32043</v>
      </c>
      <c r="CE12931" s="53" t="s">
        <v>32044</v>
      </c>
      <c r="CF12931" s="54">
        <v>3251</v>
      </c>
      <c r="CG12931" s="54">
        <v>0.96299999999999997</v>
      </c>
      <c r="CH12931" s="54">
        <v>1.018</v>
      </c>
      <c r="CI12931" s="54">
        <v>0.151</v>
      </c>
      <c r="CJ12931" s="54">
        <v>192</v>
      </c>
      <c r="CK12931" s="54">
        <v>9.6</v>
      </c>
      <c r="CL12931" s="54">
        <v>4.5599999999999998E-3</v>
      </c>
      <c r="CM12931" s="54">
        <v>0.28999999999999998</v>
      </c>
      <c r="CN12931" s="53" t="s">
        <v>44456</v>
      </c>
      <c r="CO12931" s="54">
        <v>33</v>
      </c>
      <c r="CP12931" s="54">
        <v>55</v>
      </c>
      <c r="CQ12931" s="55">
        <f t="shared" si="202"/>
        <v>0.6</v>
      </c>
      <c r="CR12931" s="52" t="s">
        <v>28938</v>
      </c>
    </row>
    <row r="12932" spans="81:96">
      <c r="CC12932" s="52">
        <v>12931</v>
      </c>
      <c r="CD12932" s="53" t="s">
        <v>39681</v>
      </c>
      <c r="CE12932" s="53" t="s">
        <v>39682</v>
      </c>
      <c r="CF12932" s="54">
        <v>2316</v>
      </c>
      <c r="CG12932" s="54">
        <v>0.94599999999999995</v>
      </c>
      <c r="CH12932" s="54">
        <v>1.123</v>
      </c>
      <c r="CI12932" s="54">
        <v>0.14599999999999999</v>
      </c>
      <c r="CJ12932" s="54">
        <v>157</v>
      </c>
      <c r="CK12932" s="54">
        <v>7.5</v>
      </c>
      <c r="CL12932" s="54">
        <v>4.0000000000000001E-3</v>
      </c>
      <c r="CM12932" s="54">
        <v>0.32300000000000001</v>
      </c>
      <c r="CN12932" s="53" t="s">
        <v>44456</v>
      </c>
      <c r="CO12932" s="54">
        <v>34</v>
      </c>
      <c r="CP12932" s="54">
        <v>55</v>
      </c>
      <c r="CQ12932" s="55">
        <f t="shared" si="202"/>
        <v>0.61818181818181817</v>
      </c>
      <c r="CR12932" s="52" t="s">
        <v>28938</v>
      </c>
    </row>
    <row r="12933" spans="81:96">
      <c r="CC12933" s="52">
        <v>12932</v>
      </c>
      <c r="CD12933" s="53" t="s">
        <v>34532</v>
      </c>
      <c r="CE12933" s="53" t="s">
        <v>34533</v>
      </c>
      <c r="CF12933" s="54">
        <v>459</v>
      </c>
      <c r="CG12933" s="54">
        <v>0.91</v>
      </c>
      <c r="CH12933" s="54">
        <v>0.85199999999999998</v>
      </c>
      <c r="CI12933" s="54">
        <v>9.4E-2</v>
      </c>
      <c r="CJ12933" s="54">
        <v>53</v>
      </c>
      <c r="CK12933" s="54">
        <v>5.7</v>
      </c>
      <c r="CL12933" s="54">
        <v>1.34E-3</v>
      </c>
      <c r="CM12933" s="54">
        <v>0.28999999999999998</v>
      </c>
      <c r="CN12933" s="53" t="s">
        <v>44456</v>
      </c>
      <c r="CO12933" s="54">
        <v>35</v>
      </c>
      <c r="CP12933" s="54">
        <v>55</v>
      </c>
      <c r="CQ12933" s="55">
        <f t="shared" si="202"/>
        <v>0.63636363636363635</v>
      </c>
      <c r="CR12933" s="52" t="s">
        <v>28938</v>
      </c>
    </row>
    <row r="12934" spans="81:96">
      <c r="CC12934" s="52">
        <v>12933</v>
      </c>
      <c r="CD12934" s="53" t="s">
        <v>34469</v>
      </c>
      <c r="CE12934" s="53" t="s">
        <v>34470</v>
      </c>
      <c r="CF12934" s="54">
        <v>362</v>
      </c>
      <c r="CG12934" s="54">
        <v>0.879</v>
      </c>
      <c r="CH12934" s="54">
        <v>0.86499999999999999</v>
      </c>
      <c r="CI12934" s="54">
        <v>5.8999999999999997E-2</v>
      </c>
      <c r="CJ12934" s="54">
        <v>51</v>
      </c>
      <c r="CK12934" s="54">
        <v>4.8</v>
      </c>
      <c r="CL12934" s="54">
        <v>5.9999999999999995E-4</v>
      </c>
      <c r="CM12934" s="54">
        <v>0.14199999999999999</v>
      </c>
      <c r="CN12934" s="53" t="s">
        <v>44456</v>
      </c>
      <c r="CO12934" s="54">
        <v>36</v>
      </c>
      <c r="CP12934" s="54">
        <v>55</v>
      </c>
      <c r="CQ12934" s="55">
        <f t="shared" si="202"/>
        <v>0.65454545454545454</v>
      </c>
      <c r="CR12934" s="52" t="s">
        <v>28938</v>
      </c>
    </row>
    <row r="12935" spans="81:96">
      <c r="CC12935" s="52">
        <v>12934</v>
      </c>
      <c r="CD12935" s="53" t="s">
        <v>35559</v>
      </c>
      <c r="CE12935" s="53" t="s">
        <v>35560</v>
      </c>
      <c r="CF12935" s="54">
        <v>1771</v>
      </c>
      <c r="CG12935" s="54">
        <v>0.83299999999999996</v>
      </c>
      <c r="CH12935" s="54">
        <v>0.95299999999999996</v>
      </c>
      <c r="CI12935" s="54">
        <v>0.19500000000000001</v>
      </c>
      <c r="CJ12935" s="54">
        <v>87</v>
      </c>
      <c r="CK12935" s="54" t="s">
        <v>28918</v>
      </c>
      <c r="CL12935" s="54">
        <v>2.0699999999999998E-3</v>
      </c>
      <c r="CM12935" s="54">
        <v>0.29199999999999998</v>
      </c>
      <c r="CN12935" s="53" t="s">
        <v>44456</v>
      </c>
      <c r="CO12935" s="54">
        <v>37</v>
      </c>
      <c r="CP12935" s="54">
        <v>55</v>
      </c>
      <c r="CQ12935" s="55">
        <f t="shared" si="202"/>
        <v>0.67272727272727273</v>
      </c>
      <c r="CR12935" s="52" t="s">
        <v>28938</v>
      </c>
    </row>
    <row r="12936" spans="81:96">
      <c r="CC12936" s="52">
        <v>12935</v>
      </c>
      <c r="CD12936" s="53" t="s">
        <v>35565</v>
      </c>
      <c r="CE12936" s="53" t="s">
        <v>35566</v>
      </c>
      <c r="CF12936" s="54">
        <v>1524</v>
      </c>
      <c r="CG12936" s="54">
        <v>0.81399999999999995</v>
      </c>
      <c r="CH12936" s="54">
        <v>0.91800000000000004</v>
      </c>
      <c r="CI12936" s="54">
        <v>0.35399999999999998</v>
      </c>
      <c r="CJ12936" s="54">
        <v>144</v>
      </c>
      <c r="CK12936" s="54">
        <v>7.2</v>
      </c>
      <c r="CL12936" s="54">
        <v>2.3500000000000001E-3</v>
      </c>
      <c r="CM12936" s="54">
        <v>0.26400000000000001</v>
      </c>
      <c r="CN12936" s="53" t="s">
        <v>44456</v>
      </c>
      <c r="CO12936" s="54">
        <v>38</v>
      </c>
      <c r="CP12936" s="54">
        <v>55</v>
      </c>
      <c r="CQ12936" s="55">
        <f t="shared" si="202"/>
        <v>0.69090909090909092</v>
      </c>
      <c r="CR12936" s="52" t="s">
        <v>28938</v>
      </c>
    </row>
    <row r="12937" spans="81:96">
      <c r="CC12937" s="52">
        <v>12936</v>
      </c>
      <c r="CD12937" s="53" t="s">
        <v>35567</v>
      </c>
      <c r="CE12937" s="53" t="s">
        <v>35568</v>
      </c>
      <c r="CF12937" s="54">
        <v>491</v>
      </c>
      <c r="CG12937" s="54">
        <v>0.80700000000000005</v>
      </c>
      <c r="CH12937" s="54">
        <v>0.60799999999999998</v>
      </c>
      <c r="CI12937" s="54">
        <v>0.22900000000000001</v>
      </c>
      <c r="CJ12937" s="54">
        <v>83</v>
      </c>
      <c r="CK12937" s="54">
        <v>5</v>
      </c>
      <c r="CL12937" s="54">
        <v>9.1E-4</v>
      </c>
      <c r="CM12937" s="54">
        <v>0.127</v>
      </c>
      <c r="CN12937" s="53" t="s">
        <v>44456</v>
      </c>
      <c r="CO12937" s="54">
        <v>39</v>
      </c>
      <c r="CP12937" s="54">
        <v>55</v>
      </c>
      <c r="CQ12937" s="55">
        <f t="shared" si="202"/>
        <v>0.70909090909090911</v>
      </c>
      <c r="CR12937" s="52" t="s">
        <v>28938</v>
      </c>
    </row>
    <row r="12938" spans="81:96">
      <c r="CC12938" s="52">
        <v>12937</v>
      </c>
      <c r="CD12938" s="53" t="s">
        <v>39691</v>
      </c>
      <c r="CE12938" s="53" t="s">
        <v>39692</v>
      </c>
      <c r="CF12938" s="54">
        <v>181</v>
      </c>
      <c r="CG12938" s="54">
        <v>0.746</v>
      </c>
      <c r="CH12938" s="54"/>
      <c r="CI12938" s="54">
        <v>0.13</v>
      </c>
      <c r="CJ12938" s="54">
        <v>69</v>
      </c>
      <c r="CK12938" s="54">
        <v>2.9</v>
      </c>
      <c r="CL12938" s="54">
        <v>3.5E-4</v>
      </c>
      <c r="CM12938" s="54"/>
      <c r="CN12938" s="53" t="s">
        <v>44456</v>
      </c>
      <c r="CO12938" s="54">
        <v>40</v>
      </c>
      <c r="CP12938" s="54">
        <v>55</v>
      </c>
      <c r="CQ12938" s="55">
        <f t="shared" si="202"/>
        <v>0.72727272727272729</v>
      </c>
      <c r="CR12938" s="52" t="s">
        <v>28938</v>
      </c>
    </row>
    <row r="12939" spans="81:96">
      <c r="CC12939" s="52">
        <v>12938</v>
      </c>
      <c r="CD12939" s="53" t="s">
        <v>39693</v>
      </c>
      <c r="CE12939" s="53" t="s">
        <v>39694</v>
      </c>
      <c r="CF12939" s="54">
        <v>254</v>
      </c>
      <c r="CG12939" s="54">
        <v>0.68799999999999994</v>
      </c>
      <c r="CH12939" s="54">
        <v>0.51600000000000001</v>
      </c>
      <c r="CI12939" s="54">
        <v>2.8000000000000001E-2</v>
      </c>
      <c r="CJ12939" s="54">
        <v>36</v>
      </c>
      <c r="CK12939" s="54">
        <v>6.4</v>
      </c>
      <c r="CL12939" s="54">
        <v>6.3000000000000003E-4</v>
      </c>
      <c r="CM12939" s="54">
        <v>0.187</v>
      </c>
      <c r="CN12939" s="53" t="s">
        <v>44456</v>
      </c>
      <c r="CO12939" s="54">
        <v>41</v>
      </c>
      <c r="CP12939" s="54">
        <v>55</v>
      </c>
      <c r="CQ12939" s="55">
        <f t="shared" si="202"/>
        <v>0.74545454545454548</v>
      </c>
      <c r="CR12939" s="52" t="s">
        <v>28938</v>
      </c>
    </row>
    <row r="12940" spans="81:96">
      <c r="CC12940" s="52">
        <v>12939</v>
      </c>
      <c r="CD12940" s="53" t="s">
        <v>32934</v>
      </c>
      <c r="CE12940" s="53" t="s">
        <v>32935</v>
      </c>
      <c r="CF12940" s="54">
        <v>271</v>
      </c>
      <c r="CG12940" s="54">
        <v>0.68500000000000005</v>
      </c>
      <c r="CH12940" s="54">
        <v>0.69899999999999995</v>
      </c>
      <c r="CI12940" s="54">
        <v>1.0449999999999999</v>
      </c>
      <c r="CJ12940" s="54">
        <v>22</v>
      </c>
      <c r="CK12940" s="54">
        <v>7.3</v>
      </c>
      <c r="CL12940" s="54">
        <v>8.3000000000000001E-4</v>
      </c>
      <c r="CM12940" s="54">
        <v>0.39500000000000002</v>
      </c>
      <c r="CN12940" s="53" t="s">
        <v>44456</v>
      </c>
      <c r="CO12940" s="54">
        <v>42</v>
      </c>
      <c r="CP12940" s="54">
        <v>55</v>
      </c>
      <c r="CQ12940" s="55">
        <f t="shared" si="202"/>
        <v>0.76363636363636367</v>
      </c>
      <c r="CR12940" s="52" t="s">
        <v>28953</v>
      </c>
    </row>
    <row r="12941" spans="81:96">
      <c r="CC12941" s="52">
        <v>12940</v>
      </c>
      <c r="CD12941" s="53" t="s">
        <v>33384</v>
      </c>
      <c r="CE12941" s="53" t="s">
        <v>33385</v>
      </c>
      <c r="CF12941" s="54">
        <v>953</v>
      </c>
      <c r="CG12941" s="54">
        <v>0.67300000000000004</v>
      </c>
      <c r="CH12941" s="54">
        <v>0.95399999999999996</v>
      </c>
      <c r="CI12941" s="54">
        <v>0.13300000000000001</v>
      </c>
      <c r="CJ12941" s="54">
        <v>83</v>
      </c>
      <c r="CK12941" s="54">
        <v>7.4</v>
      </c>
      <c r="CL12941" s="54">
        <v>1.4E-3</v>
      </c>
      <c r="CM12941" s="54">
        <v>0.254</v>
      </c>
      <c r="CN12941" s="53" t="s">
        <v>44456</v>
      </c>
      <c r="CO12941" s="54">
        <v>43</v>
      </c>
      <c r="CP12941" s="54">
        <v>55</v>
      </c>
      <c r="CQ12941" s="55">
        <f t="shared" si="202"/>
        <v>0.78181818181818186</v>
      </c>
      <c r="CR12941" s="52" t="s">
        <v>28953</v>
      </c>
    </row>
    <row r="12942" spans="81:96">
      <c r="CC12942" s="52">
        <v>12941</v>
      </c>
      <c r="CD12942" s="53" t="s">
        <v>5256</v>
      </c>
      <c r="CE12942" s="53" t="s">
        <v>5254</v>
      </c>
      <c r="CF12942" s="54">
        <v>506</v>
      </c>
      <c r="CG12942" s="54">
        <v>0.57499999999999996</v>
      </c>
      <c r="CH12942" s="54">
        <v>0.78700000000000003</v>
      </c>
      <c r="CI12942" s="54">
        <v>0.104</v>
      </c>
      <c r="CJ12942" s="54">
        <v>569</v>
      </c>
      <c r="CK12942" s="54">
        <v>1.9</v>
      </c>
      <c r="CL12942" s="54">
        <v>1.4599999999999999E-3</v>
      </c>
      <c r="CM12942" s="54">
        <v>0.16300000000000001</v>
      </c>
      <c r="CN12942" s="53" t="s">
        <v>44456</v>
      </c>
      <c r="CO12942" s="54">
        <v>44</v>
      </c>
      <c r="CP12942" s="54">
        <v>55</v>
      </c>
      <c r="CQ12942" s="55">
        <f t="shared" si="202"/>
        <v>0.8</v>
      </c>
      <c r="CR12942" s="52" t="s">
        <v>28953</v>
      </c>
    </row>
    <row r="12943" spans="81:96">
      <c r="CC12943" s="52">
        <v>12942</v>
      </c>
      <c r="CD12943" s="53" t="s">
        <v>34487</v>
      </c>
      <c r="CE12943" s="53" t="s">
        <v>34488</v>
      </c>
      <c r="CF12943" s="54">
        <v>1288</v>
      </c>
      <c r="CG12943" s="54">
        <v>0.57199999999999995</v>
      </c>
      <c r="CH12943" s="54">
        <v>0.67</v>
      </c>
      <c r="CI12943" s="54">
        <v>0.126</v>
      </c>
      <c r="CJ12943" s="54">
        <v>103</v>
      </c>
      <c r="CK12943" s="54" t="s">
        <v>28918</v>
      </c>
      <c r="CL12943" s="54">
        <v>1.1100000000000001E-3</v>
      </c>
      <c r="CM12943" s="54">
        <v>0.152</v>
      </c>
      <c r="CN12943" s="53" t="s">
        <v>44456</v>
      </c>
      <c r="CO12943" s="54">
        <v>45</v>
      </c>
      <c r="CP12943" s="54">
        <v>55</v>
      </c>
      <c r="CQ12943" s="55">
        <f t="shared" si="202"/>
        <v>0.81818181818181823</v>
      </c>
      <c r="CR12943" s="52" t="s">
        <v>28953</v>
      </c>
    </row>
    <row r="12944" spans="81:96">
      <c r="CC12944" s="52">
        <v>12943</v>
      </c>
      <c r="CD12944" s="53" t="s">
        <v>35587</v>
      </c>
      <c r="CE12944" s="53" t="s">
        <v>35588</v>
      </c>
      <c r="CF12944" s="54">
        <v>103</v>
      </c>
      <c r="CG12944" s="54">
        <v>0.55600000000000005</v>
      </c>
      <c r="CH12944" s="54">
        <v>0.433</v>
      </c>
      <c r="CI12944" s="54">
        <v>8.7999999999999995E-2</v>
      </c>
      <c r="CJ12944" s="54">
        <v>34</v>
      </c>
      <c r="CK12944" s="54">
        <v>4.3</v>
      </c>
      <c r="CL12944" s="54">
        <v>3.3E-4</v>
      </c>
      <c r="CM12944" s="54">
        <v>0.13300000000000001</v>
      </c>
      <c r="CN12944" s="53" t="s">
        <v>44456</v>
      </c>
      <c r="CO12944" s="54">
        <v>46</v>
      </c>
      <c r="CP12944" s="54">
        <v>55</v>
      </c>
      <c r="CQ12944" s="55">
        <f t="shared" si="202"/>
        <v>0.83636363636363631</v>
      </c>
      <c r="CR12944" s="52" t="s">
        <v>28953</v>
      </c>
    </row>
    <row r="12945" spans="81:96">
      <c r="CC12945" s="52">
        <v>12944</v>
      </c>
      <c r="CD12945" s="53" t="s">
        <v>44459</v>
      </c>
      <c r="CE12945" s="53" t="s">
        <v>44460</v>
      </c>
      <c r="CF12945" s="54">
        <v>126</v>
      </c>
      <c r="CG12945" s="54">
        <v>0.53600000000000003</v>
      </c>
      <c r="CH12945" s="54">
        <v>0.443</v>
      </c>
      <c r="CI12945" s="54">
        <v>0</v>
      </c>
      <c r="CJ12945" s="54">
        <v>13</v>
      </c>
      <c r="CK12945" s="54">
        <v>3.6</v>
      </c>
      <c r="CL12945" s="54">
        <v>4.6000000000000001E-4</v>
      </c>
      <c r="CM12945" s="54">
        <v>0.13800000000000001</v>
      </c>
      <c r="CN12945" s="53" t="s">
        <v>44456</v>
      </c>
      <c r="CO12945" s="54">
        <v>47</v>
      </c>
      <c r="CP12945" s="54">
        <v>55</v>
      </c>
      <c r="CQ12945" s="55">
        <f t="shared" si="202"/>
        <v>0.8545454545454545</v>
      </c>
      <c r="CR12945" s="52" t="s">
        <v>28953</v>
      </c>
    </row>
    <row r="12946" spans="81:96">
      <c r="CC12946" s="52">
        <v>12945</v>
      </c>
      <c r="CD12946" s="53" t="s">
        <v>44461</v>
      </c>
      <c r="CE12946" s="53" t="s">
        <v>44462</v>
      </c>
      <c r="CF12946" s="54">
        <v>137</v>
      </c>
      <c r="CG12946" s="54">
        <v>0.47699999999999998</v>
      </c>
      <c r="CH12946" s="54">
        <v>0.39300000000000002</v>
      </c>
      <c r="CI12946" s="54">
        <v>0.39</v>
      </c>
      <c r="CJ12946" s="54">
        <v>41</v>
      </c>
      <c r="CK12946" s="54">
        <v>3.4</v>
      </c>
      <c r="CL12946" s="54">
        <v>5.0000000000000001E-4</v>
      </c>
      <c r="CM12946" s="54">
        <v>0.13400000000000001</v>
      </c>
      <c r="CN12946" s="53" t="s">
        <v>44456</v>
      </c>
      <c r="CO12946" s="54">
        <v>48</v>
      </c>
      <c r="CP12946" s="54">
        <v>55</v>
      </c>
      <c r="CQ12946" s="55">
        <f t="shared" si="202"/>
        <v>0.87272727272727268</v>
      </c>
      <c r="CR12946" s="52" t="s">
        <v>28953</v>
      </c>
    </row>
    <row r="12947" spans="81:96">
      <c r="CC12947" s="52">
        <v>12946</v>
      </c>
      <c r="CD12947" s="53" t="s">
        <v>35597</v>
      </c>
      <c r="CE12947" s="53" t="s">
        <v>35598</v>
      </c>
      <c r="CF12947" s="54">
        <v>62</v>
      </c>
      <c r="CG12947" s="54">
        <v>0.46700000000000003</v>
      </c>
      <c r="CH12947" s="54">
        <v>0.76200000000000001</v>
      </c>
      <c r="CI12947" s="54">
        <v>0</v>
      </c>
      <c r="CJ12947" s="54">
        <v>16</v>
      </c>
      <c r="CK12947" s="54"/>
      <c r="CL12947" s="54">
        <v>4.0000000000000002E-4</v>
      </c>
      <c r="CM12947" s="54">
        <v>0.31900000000000001</v>
      </c>
      <c r="CN12947" s="53" t="s">
        <v>44456</v>
      </c>
      <c r="CO12947" s="54">
        <v>49</v>
      </c>
      <c r="CP12947" s="54">
        <v>55</v>
      </c>
      <c r="CQ12947" s="55">
        <f t="shared" si="202"/>
        <v>0.89090909090909087</v>
      </c>
      <c r="CR12947" s="52" t="s">
        <v>28953</v>
      </c>
    </row>
    <row r="12948" spans="81:96">
      <c r="CC12948" s="52">
        <v>12947</v>
      </c>
      <c r="CD12948" s="53" t="s">
        <v>38334</v>
      </c>
      <c r="CE12948" s="53" t="s">
        <v>38335</v>
      </c>
      <c r="CF12948" s="54">
        <v>496</v>
      </c>
      <c r="CG12948" s="54">
        <v>0.45500000000000002</v>
      </c>
      <c r="CH12948" s="54"/>
      <c r="CI12948" s="54">
        <v>2.9000000000000001E-2</v>
      </c>
      <c r="CJ12948" s="54">
        <v>35</v>
      </c>
      <c r="CK12948" s="54" t="s">
        <v>28918</v>
      </c>
      <c r="CL12948" s="54">
        <v>2.9E-4</v>
      </c>
      <c r="CM12948" s="54"/>
      <c r="CN12948" s="53" t="s">
        <v>44456</v>
      </c>
      <c r="CO12948" s="54">
        <v>50</v>
      </c>
      <c r="CP12948" s="54">
        <v>55</v>
      </c>
      <c r="CQ12948" s="55">
        <f t="shared" si="202"/>
        <v>0.90909090909090906</v>
      </c>
      <c r="CR12948" s="52" t="s">
        <v>28953</v>
      </c>
    </row>
    <row r="12949" spans="81:96">
      <c r="CC12949" s="52">
        <v>12948</v>
      </c>
      <c r="CD12949" s="53" t="s">
        <v>35609</v>
      </c>
      <c r="CE12949" s="53" t="s">
        <v>35610</v>
      </c>
      <c r="CF12949" s="54">
        <v>358</v>
      </c>
      <c r="CG12949" s="54">
        <v>0.40100000000000002</v>
      </c>
      <c r="CH12949" s="54">
        <v>0.44800000000000001</v>
      </c>
      <c r="CI12949" s="54">
        <v>0.105</v>
      </c>
      <c r="CJ12949" s="54">
        <v>76</v>
      </c>
      <c r="CK12949" s="54">
        <v>5.9</v>
      </c>
      <c r="CL12949" s="54">
        <v>8.8000000000000003E-4</v>
      </c>
      <c r="CM12949" s="54">
        <v>0.14299999999999999</v>
      </c>
      <c r="CN12949" s="53" t="s">
        <v>44456</v>
      </c>
      <c r="CO12949" s="54">
        <v>51</v>
      </c>
      <c r="CP12949" s="54">
        <v>55</v>
      </c>
      <c r="CQ12949" s="55">
        <f t="shared" si="202"/>
        <v>0.92727272727272725</v>
      </c>
      <c r="CR12949" s="52" t="s">
        <v>28953</v>
      </c>
    </row>
    <row r="12950" spans="81:96">
      <c r="CC12950" s="52">
        <v>12949</v>
      </c>
      <c r="CD12950" s="53" t="s">
        <v>39705</v>
      </c>
      <c r="CE12950" s="53" t="s">
        <v>39706</v>
      </c>
      <c r="CF12950" s="54">
        <v>234</v>
      </c>
      <c r="CG12950" s="54">
        <v>0.36299999999999999</v>
      </c>
      <c r="CH12950" s="54">
        <v>0.35899999999999999</v>
      </c>
      <c r="CI12950" s="54">
        <v>0.14499999999999999</v>
      </c>
      <c r="CJ12950" s="54">
        <v>62</v>
      </c>
      <c r="CK12950" s="54">
        <v>5.6</v>
      </c>
      <c r="CL12950" s="54">
        <v>6.4000000000000005E-4</v>
      </c>
      <c r="CM12950" s="54">
        <v>0.123</v>
      </c>
      <c r="CN12950" s="53" t="s">
        <v>44456</v>
      </c>
      <c r="CO12950" s="54">
        <v>52</v>
      </c>
      <c r="CP12950" s="54">
        <v>55</v>
      </c>
      <c r="CQ12950" s="55">
        <f t="shared" si="202"/>
        <v>0.94545454545454544</v>
      </c>
      <c r="CR12950" s="52" t="s">
        <v>28953</v>
      </c>
    </row>
    <row r="12951" spans="81:96">
      <c r="CC12951" s="52">
        <v>12950</v>
      </c>
      <c r="CD12951" s="53" t="s">
        <v>35615</v>
      </c>
      <c r="CE12951" s="53" t="s">
        <v>35616</v>
      </c>
      <c r="CF12951" s="54">
        <v>237</v>
      </c>
      <c r="CG12951" s="54">
        <v>0.24399999999999999</v>
      </c>
      <c r="CH12951" s="54">
        <v>0.42699999999999999</v>
      </c>
      <c r="CI12951" s="54"/>
      <c r="CJ12951" s="54"/>
      <c r="CK12951" s="54">
        <v>9</v>
      </c>
      <c r="CL12951" s="54">
        <v>4.0999999999999999E-4</v>
      </c>
      <c r="CM12951" s="54">
        <v>0.15</v>
      </c>
      <c r="CN12951" s="53" t="s">
        <v>44456</v>
      </c>
      <c r="CO12951" s="54">
        <v>53</v>
      </c>
      <c r="CP12951" s="54">
        <v>55</v>
      </c>
      <c r="CQ12951" s="55">
        <f t="shared" si="202"/>
        <v>0.96363636363636362</v>
      </c>
      <c r="CR12951" s="52" t="s">
        <v>28953</v>
      </c>
    </row>
    <row r="12952" spans="81:96">
      <c r="CC12952" s="52">
        <v>12951</v>
      </c>
      <c r="CD12952" s="53" t="s">
        <v>33428</v>
      </c>
      <c r="CE12952" s="53" t="s">
        <v>33429</v>
      </c>
      <c r="CF12952" s="54">
        <v>547</v>
      </c>
      <c r="CG12952" s="54">
        <v>0.19</v>
      </c>
      <c r="CH12952" s="54">
        <v>0.30399999999999999</v>
      </c>
      <c r="CI12952" s="54">
        <v>9.1999999999999998E-2</v>
      </c>
      <c r="CJ12952" s="54">
        <v>98</v>
      </c>
      <c r="CK12952" s="54" t="s">
        <v>28918</v>
      </c>
      <c r="CL12952" s="54">
        <v>5.0000000000000001E-4</v>
      </c>
      <c r="CM12952" s="54">
        <v>7.0999999999999994E-2</v>
      </c>
      <c r="CN12952" s="53" t="s">
        <v>44456</v>
      </c>
      <c r="CO12952" s="54">
        <v>54</v>
      </c>
      <c r="CP12952" s="54">
        <v>55</v>
      </c>
      <c r="CQ12952" s="55">
        <f t="shared" si="202"/>
        <v>0.98181818181818181</v>
      </c>
      <c r="CR12952" s="52" t="s">
        <v>28953</v>
      </c>
    </row>
    <row r="12953" spans="81:96">
      <c r="CC12953" s="52">
        <v>12952</v>
      </c>
      <c r="CD12953" s="53" t="s">
        <v>35625</v>
      </c>
      <c r="CE12953" s="53" t="s">
        <v>35626</v>
      </c>
      <c r="CF12953" s="54">
        <v>33</v>
      </c>
      <c r="CG12953" s="54">
        <v>0.13100000000000001</v>
      </c>
      <c r="CH12953" s="54">
        <v>0.20899999999999999</v>
      </c>
      <c r="CI12953" s="54">
        <v>6.2E-2</v>
      </c>
      <c r="CJ12953" s="54">
        <v>32</v>
      </c>
      <c r="CK12953" s="54"/>
      <c r="CL12953" s="54">
        <v>1.2E-4</v>
      </c>
      <c r="CM12953" s="54">
        <v>5.6000000000000001E-2</v>
      </c>
      <c r="CN12953" s="53" t="s">
        <v>44456</v>
      </c>
      <c r="CO12953" s="54">
        <v>55</v>
      </c>
      <c r="CP12953" s="54">
        <v>55</v>
      </c>
      <c r="CQ12953" s="55">
        <f t="shared" si="202"/>
        <v>1</v>
      </c>
      <c r="CR12953" s="52" t="s">
        <v>28953</v>
      </c>
    </row>
    <row r="12954" spans="81:96">
      <c r="CC12954" s="52">
        <v>12953</v>
      </c>
      <c r="CD12954" s="53" t="s">
        <v>42441</v>
      </c>
      <c r="CE12954" s="53" t="s">
        <v>42442</v>
      </c>
      <c r="CF12954" s="54">
        <v>7561</v>
      </c>
      <c r="CG12954" s="54">
        <v>18.364999999999998</v>
      </c>
      <c r="CH12954" s="54">
        <v>19.349</v>
      </c>
      <c r="CI12954" s="54">
        <v>5.5</v>
      </c>
      <c r="CJ12954" s="54">
        <v>26</v>
      </c>
      <c r="CK12954" s="54">
        <v>9.6</v>
      </c>
      <c r="CL12954" s="54">
        <v>1.1679999999999999E-2</v>
      </c>
      <c r="CM12954" s="54">
        <v>6.9420000000000002</v>
      </c>
      <c r="CN12954" s="53" t="s">
        <v>42500</v>
      </c>
      <c r="CO12954" s="54">
        <v>1</v>
      </c>
      <c r="CP12954" s="54">
        <v>88</v>
      </c>
      <c r="CQ12954" s="55">
        <f t="shared" si="202"/>
        <v>1.1363636363636364E-2</v>
      </c>
      <c r="CR12954" s="52" t="s">
        <v>28907</v>
      </c>
    </row>
    <row r="12955" spans="81:96">
      <c r="CC12955" s="52">
        <v>12954</v>
      </c>
      <c r="CD12955" s="53" t="s">
        <v>35897</v>
      </c>
      <c r="CE12955" s="53" t="s">
        <v>35898</v>
      </c>
      <c r="CF12955" s="54">
        <v>34489</v>
      </c>
      <c r="CG12955" s="54">
        <v>7.9770000000000003</v>
      </c>
      <c r="CH12955" s="54">
        <v>8.44</v>
      </c>
      <c r="CI12955" s="54">
        <v>2.1240000000000001</v>
      </c>
      <c r="CJ12955" s="54">
        <v>185</v>
      </c>
      <c r="CK12955" s="54">
        <v>8.6</v>
      </c>
      <c r="CL12955" s="54">
        <v>5.5140000000000002E-2</v>
      </c>
      <c r="CM12955" s="54">
        <v>2.617</v>
      </c>
      <c r="CN12955" s="53" t="s">
        <v>42500</v>
      </c>
      <c r="CO12955" s="54">
        <v>2</v>
      </c>
      <c r="CP12955" s="54">
        <v>88</v>
      </c>
      <c r="CQ12955" s="55">
        <f t="shared" si="202"/>
        <v>2.2727272727272728E-2</v>
      </c>
      <c r="CR12955" s="52" t="s">
        <v>28907</v>
      </c>
    </row>
    <row r="12956" spans="81:96">
      <c r="CC12956" s="52">
        <v>12955</v>
      </c>
      <c r="CD12956" s="53" t="s">
        <v>44463</v>
      </c>
      <c r="CE12956" s="53" t="s">
        <v>44464</v>
      </c>
      <c r="CF12956" s="54">
        <v>2620</v>
      </c>
      <c r="CG12956" s="54">
        <v>7.1130000000000004</v>
      </c>
      <c r="CH12956" s="54">
        <v>9.2539999999999996</v>
      </c>
      <c r="CI12956" s="54">
        <v>1.536</v>
      </c>
      <c r="CJ12956" s="54">
        <v>69</v>
      </c>
      <c r="CK12956" s="54">
        <v>4.2</v>
      </c>
      <c r="CL12956" s="54">
        <v>7.5300000000000002E-3</v>
      </c>
      <c r="CM12956" s="54">
        <v>2.2250000000000001</v>
      </c>
      <c r="CN12956" s="53" t="s">
        <v>42500</v>
      </c>
      <c r="CO12956" s="54">
        <v>3</v>
      </c>
      <c r="CP12956" s="54">
        <v>88</v>
      </c>
      <c r="CQ12956" s="55">
        <f t="shared" si="202"/>
        <v>3.4090909090909088E-2</v>
      </c>
      <c r="CR12956" s="52" t="s">
        <v>28907</v>
      </c>
    </row>
    <row r="12957" spans="81:96">
      <c r="CC12957" s="52">
        <v>12956</v>
      </c>
      <c r="CD12957" s="53" t="s">
        <v>40627</v>
      </c>
      <c r="CE12957" s="53" t="s">
        <v>40628</v>
      </c>
      <c r="CF12957" s="54">
        <v>2564</v>
      </c>
      <c r="CG12957" s="54">
        <v>6.4109999999999996</v>
      </c>
      <c r="CH12957" s="54">
        <v>7.3220000000000001</v>
      </c>
      <c r="CI12957" s="54">
        <v>2.5369999999999999</v>
      </c>
      <c r="CJ12957" s="54">
        <v>95</v>
      </c>
      <c r="CK12957" s="54">
        <v>3.2</v>
      </c>
      <c r="CL12957" s="54">
        <v>6.7600000000000004E-3</v>
      </c>
      <c r="CM12957" s="54">
        <v>1.5589999999999999</v>
      </c>
      <c r="CN12957" s="53" t="s">
        <v>42500</v>
      </c>
      <c r="CO12957" s="54">
        <v>4</v>
      </c>
      <c r="CP12957" s="54">
        <v>88</v>
      </c>
      <c r="CQ12957" s="55">
        <f t="shared" si="202"/>
        <v>4.5454545454545456E-2</v>
      </c>
      <c r="CR12957" s="52" t="s">
        <v>28907</v>
      </c>
    </row>
    <row r="12958" spans="81:96">
      <c r="CC12958" s="52">
        <v>12957</v>
      </c>
      <c r="CD12958" s="53" t="s">
        <v>30620</v>
      </c>
      <c r="CE12958" s="53" t="s">
        <v>30621</v>
      </c>
      <c r="CF12958" s="54">
        <v>2740</v>
      </c>
      <c r="CG12958" s="54">
        <v>6.2130000000000001</v>
      </c>
      <c r="CH12958" s="54">
        <v>6.6349999999999998</v>
      </c>
      <c r="CI12958" s="54">
        <v>1.238</v>
      </c>
      <c r="CJ12958" s="54">
        <v>21</v>
      </c>
      <c r="CK12958" s="54">
        <v>7.1</v>
      </c>
      <c r="CL12958" s="54">
        <v>4.5999999999999999E-3</v>
      </c>
      <c r="CM12958" s="54">
        <v>1.9590000000000001</v>
      </c>
      <c r="CN12958" s="53" t="s">
        <v>42500</v>
      </c>
      <c r="CO12958" s="54">
        <v>5</v>
      </c>
      <c r="CP12958" s="54">
        <v>88</v>
      </c>
      <c r="CQ12958" s="55">
        <f t="shared" si="202"/>
        <v>5.6818181818181816E-2</v>
      </c>
      <c r="CR12958" s="52" t="s">
        <v>28907</v>
      </c>
    </row>
    <row r="12959" spans="81:96">
      <c r="CC12959" s="52">
        <v>12958</v>
      </c>
      <c r="CD12959" s="53" t="s">
        <v>44465</v>
      </c>
      <c r="CE12959" s="53" t="s">
        <v>44466</v>
      </c>
      <c r="CF12959" s="54">
        <v>6045</v>
      </c>
      <c r="CG12959" s="54">
        <v>5.98</v>
      </c>
      <c r="CH12959" s="54">
        <v>4.9329999999999998</v>
      </c>
      <c r="CI12959" s="54">
        <v>1.5209999999999999</v>
      </c>
      <c r="CJ12959" s="54">
        <v>146</v>
      </c>
      <c r="CK12959" s="54">
        <v>5.2</v>
      </c>
      <c r="CL12959" s="54">
        <v>1.038E-2</v>
      </c>
      <c r="CM12959" s="54">
        <v>1.0629999999999999</v>
      </c>
      <c r="CN12959" s="53" t="s">
        <v>42500</v>
      </c>
      <c r="CO12959" s="54">
        <v>6</v>
      </c>
      <c r="CP12959" s="54">
        <v>88</v>
      </c>
      <c r="CQ12959" s="55">
        <f t="shared" si="202"/>
        <v>6.8181818181818177E-2</v>
      </c>
      <c r="CR12959" s="52" t="s">
        <v>28907</v>
      </c>
    </row>
    <row r="12960" spans="81:96">
      <c r="CC12960" s="52">
        <v>12959</v>
      </c>
      <c r="CD12960" s="53" t="s">
        <v>44467</v>
      </c>
      <c r="CE12960" s="53" t="s">
        <v>44468</v>
      </c>
      <c r="CF12960" s="54">
        <v>3496</v>
      </c>
      <c r="CG12960" s="54">
        <v>5.0970000000000004</v>
      </c>
      <c r="CH12960" s="54">
        <v>6.11</v>
      </c>
      <c r="CI12960" s="54">
        <v>1.3260000000000001</v>
      </c>
      <c r="CJ12960" s="54">
        <v>46</v>
      </c>
      <c r="CK12960" s="54">
        <v>8.6</v>
      </c>
      <c r="CL12960" s="54">
        <v>4.7400000000000003E-3</v>
      </c>
      <c r="CM12960" s="54">
        <v>1.6419999999999999</v>
      </c>
      <c r="CN12960" s="53" t="s">
        <v>42500</v>
      </c>
      <c r="CO12960" s="54">
        <v>7</v>
      </c>
      <c r="CP12960" s="54">
        <v>88</v>
      </c>
      <c r="CQ12960" s="55">
        <f t="shared" si="202"/>
        <v>7.9545454545454544E-2</v>
      </c>
      <c r="CR12960" s="52" t="s">
        <v>28907</v>
      </c>
    </row>
    <row r="12961" spans="81:96">
      <c r="CC12961" s="52">
        <v>12960</v>
      </c>
      <c r="CD12961" s="53" t="s">
        <v>35907</v>
      </c>
      <c r="CE12961" s="53" t="s">
        <v>35908</v>
      </c>
      <c r="CF12961" s="54">
        <v>1358</v>
      </c>
      <c r="CG12961" s="54">
        <v>4.97</v>
      </c>
      <c r="CH12961" s="54">
        <v>5.5380000000000003</v>
      </c>
      <c r="CI12961" s="54">
        <v>1.133</v>
      </c>
      <c r="CJ12961" s="54">
        <v>15</v>
      </c>
      <c r="CK12961" s="54">
        <v>6.6</v>
      </c>
      <c r="CL12961" s="54">
        <v>2.5300000000000001E-3</v>
      </c>
      <c r="CM12961" s="54">
        <v>1.502</v>
      </c>
      <c r="CN12961" s="53" t="s">
        <v>42500</v>
      </c>
      <c r="CO12961" s="54">
        <v>8</v>
      </c>
      <c r="CP12961" s="54">
        <v>88</v>
      </c>
      <c r="CQ12961" s="55">
        <f t="shared" si="202"/>
        <v>9.0909090909090912E-2</v>
      </c>
      <c r="CR12961" s="52" t="s">
        <v>28907</v>
      </c>
    </row>
    <row r="12962" spans="81:96">
      <c r="CC12962" s="52">
        <v>12961</v>
      </c>
      <c r="CD12962" s="53" t="s">
        <v>42475</v>
      </c>
      <c r="CE12962" s="53" t="s">
        <v>42476</v>
      </c>
      <c r="CF12962" s="54">
        <v>8912</v>
      </c>
      <c r="CG12962" s="54">
        <v>4.343</v>
      </c>
      <c r="CH12962" s="54">
        <v>4.0990000000000002</v>
      </c>
      <c r="CI12962" s="54">
        <v>1.0129999999999999</v>
      </c>
      <c r="CJ12962" s="54">
        <v>155</v>
      </c>
      <c r="CK12962" s="54">
        <v>9.1999999999999993</v>
      </c>
      <c r="CL12962" s="54">
        <v>1.426E-2</v>
      </c>
      <c r="CM12962" s="54">
        <v>1.202</v>
      </c>
      <c r="CN12962" s="53" t="s">
        <v>42500</v>
      </c>
      <c r="CO12962" s="54">
        <v>9</v>
      </c>
      <c r="CP12962" s="54">
        <v>88</v>
      </c>
      <c r="CQ12962" s="55">
        <f t="shared" si="202"/>
        <v>0.10227272727272728</v>
      </c>
      <c r="CR12962" s="52" t="s">
        <v>28907</v>
      </c>
    </row>
    <row r="12963" spans="81:96">
      <c r="CC12963" s="52">
        <v>12962</v>
      </c>
      <c r="CD12963" s="53" t="s">
        <v>25146</v>
      </c>
      <c r="CE12963" s="53" t="s">
        <v>25144</v>
      </c>
      <c r="CF12963" s="54">
        <v>248</v>
      </c>
      <c r="CG12963" s="54">
        <v>3.9830000000000001</v>
      </c>
      <c r="CH12963" s="54">
        <v>3.9830000000000001</v>
      </c>
      <c r="CI12963" s="54">
        <v>0.26</v>
      </c>
      <c r="CJ12963" s="54">
        <v>50</v>
      </c>
      <c r="CK12963" s="54">
        <v>2.1</v>
      </c>
      <c r="CL12963" s="54">
        <v>6.8999999999999997E-4</v>
      </c>
      <c r="CM12963" s="54">
        <v>0.73199999999999998</v>
      </c>
      <c r="CN12963" s="53" t="s">
        <v>42500</v>
      </c>
      <c r="CO12963" s="54">
        <v>10</v>
      </c>
      <c r="CP12963" s="54">
        <v>88</v>
      </c>
      <c r="CQ12963" s="55">
        <f t="shared" si="202"/>
        <v>0.11363636363636363</v>
      </c>
      <c r="CR12963" s="52" t="s">
        <v>28907</v>
      </c>
    </row>
    <row r="12964" spans="81:96">
      <c r="CC12964" s="52">
        <v>12963</v>
      </c>
      <c r="CD12964" s="53" t="s">
        <v>44469</v>
      </c>
      <c r="CE12964" s="53" t="s">
        <v>44470</v>
      </c>
      <c r="CF12964" s="54">
        <v>15401</v>
      </c>
      <c r="CG12964" s="54">
        <v>3.8540000000000001</v>
      </c>
      <c r="CH12964" s="54">
        <v>4.5350000000000001</v>
      </c>
      <c r="CI12964" s="54">
        <v>0.77300000000000002</v>
      </c>
      <c r="CJ12964" s="54">
        <v>247</v>
      </c>
      <c r="CK12964" s="54">
        <v>7.1</v>
      </c>
      <c r="CL12964" s="54">
        <v>2.6749999999999999E-2</v>
      </c>
      <c r="CM12964" s="54">
        <v>1.2370000000000001</v>
      </c>
      <c r="CN12964" s="53" t="s">
        <v>42500</v>
      </c>
      <c r="CO12964" s="54">
        <v>11</v>
      </c>
      <c r="CP12964" s="54">
        <v>88</v>
      </c>
      <c r="CQ12964" s="55">
        <f t="shared" si="202"/>
        <v>0.125</v>
      </c>
      <c r="CR12964" s="52" t="s">
        <v>28907</v>
      </c>
    </row>
    <row r="12965" spans="81:96">
      <c r="CC12965" s="52">
        <v>12964</v>
      </c>
      <c r="CD12965" s="53" t="s">
        <v>35915</v>
      </c>
      <c r="CE12965" s="53" t="s">
        <v>35916</v>
      </c>
      <c r="CF12965" s="54">
        <v>1465</v>
      </c>
      <c r="CG12965" s="54">
        <v>3.7440000000000002</v>
      </c>
      <c r="CH12965" s="54">
        <v>4.7770000000000001</v>
      </c>
      <c r="CI12965" s="54">
        <v>1.3029999999999999</v>
      </c>
      <c r="CJ12965" s="54">
        <v>33</v>
      </c>
      <c r="CK12965" s="54">
        <v>7.9</v>
      </c>
      <c r="CL12965" s="54">
        <v>1.97E-3</v>
      </c>
      <c r="CM12965" s="54">
        <v>1.202</v>
      </c>
      <c r="CN12965" s="53" t="s">
        <v>42500</v>
      </c>
      <c r="CO12965" s="54">
        <v>12</v>
      </c>
      <c r="CP12965" s="54">
        <v>88</v>
      </c>
      <c r="CQ12965" s="55">
        <f t="shared" si="202"/>
        <v>0.13636363636363635</v>
      </c>
      <c r="CR12965" s="52" t="s">
        <v>28907</v>
      </c>
    </row>
    <row r="12966" spans="81:96">
      <c r="CC12966" s="52">
        <v>12965</v>
      </c>
      <c r="CD12966" s="53" t="s">
        <v>42494</v>
      </c>
      <c r="CE12966" s="53" t="s">
        <v>42495</v>
      </c>
      <c r="CF12966" s="54">
        <v>17261</v>
      </c>
      <c r="CG12966" s="54">
        <v>3.7050000000000001</v>
      </c>
      <c r="CH12966" s="54">
        <v>4.069</v>
      </c>
      <c r="CI12966" s="54">
        <v>0.61199999999999999</v>
      </c>
      <c r="CJ12966" s="54">
        <v>304</v>
      </c>
      <c r="CK12966" s="54">
        <v>7.9</v>
      </c>
      <c r="CL12966" s="54">
        <v>2.5250000000000002E-2</v>
      </c>
      <c r="CM12966" s="54">
        <v>1.0089999999999999</v>
      </c>
      <c r="CN12966" s="53" t="s">
        <v>42500</v>
      </c>
      <c r="CO12966" s="54">
        <v>13</v>
      </c>
      <c r="CP12966" s="54">
        <v>88</v>
      </c>
      <c r="CQ12966" s="55">
        <f t="shared" si="202"/>
        <v>0.14772727272727273</v>
      </c>
      <c r="CR12966" s="52" t="s">
        <v>28907</v>
      </c>
    </row>
    <row r="12967" spans="81:96">
      <c r="CC12967" s="52">
        <v>12966</v>
      </c>
      <c r="CD12967" s="53" t="s">
        <v>30644</v>
      </c>
      <c r="CE12967" s="53" t="s">
        <v>30645</v>
      </c>
      <c r="CF12967" s="54">
        <v>8024</v>
      </c>
      <c r="CG12967" s="54">
        <v>3.68</v>
      </c>
      <c r="CH12967" s="54">
        <v>3.5209999999999999</v>
      </c>
      <c r="CI12967" s="54">
        <v>0.33</v>
      </c>
      <c r="CJ12967" s="54">
        <v>94</v>
      </c>
      <c r="CK12967" s="54">
        <v>9.6</v>
      </c>
      <c r="CL12967" s="54">
        <v>1.0529999999999999E-2</v>
      </c>
      <c r="CM12967" s="54">
        <v>1.1000000000000001</v>
      </c>
      <c r="CN12967" s="53" t="s">
        <v>42500</v>
      </c>
      <c r="CO12967" s="54">
        <v>14</v>
      </c>
      <c r="CP12967" s="54">
        <v>88</v>
      </c>
      <c r="CQ12967" s="55">
        <f t="shared" si="202"/>
        <v>0.15909090909090909</v>
      </c>
      <c r="CR12967" s="52" t="s">
        <v>28907</v>
      </c>
    </row>
    <row r="12968" spans="81:96">
      <c r="CC12968" s="52">
        <v>12967</v>
      </c>
      <c r="CD12968" s="53" t="s">
        <v>44471</v>
      </c>
      <c r="CE12968" s="53" t="s">
        <v>44472</v>
      </c>
      <c r="CF12968" s="54">
        <v>2511</v>
      </c>
      <c r="CG12968" s="54">
        <v>3.673</v>
      </c>
      <c r="CH12968" s="54">
        <v>3.1560000000000001</v>
      </c>
      <c r="CI12968" s="54">
        <v>0.54200000000000004</v>
      </c>
      <c r="CJ12968" s="54">
        <v>107</v>
      </c>
      <c r="CK12968" s="54">
        <v>4.0999999999999996</v>
      </c>
      <c r="CL12968" s="54">
        <v>8.09E-3</v>
      </c>
      <c r="CM12968" s="54">
        <v>0.92300000000000004</v>
      </c>
      <c r="CN12968" s="53" t="s">
        <v>42500</v>
      </c>
      <c r="CO12968" s="54">
        <v>15</v>
      </c>
      <c r="CP12968" s="54">
        <v>88</v>
      </c>
      <c r="CQ12968" s="55">
        <f t="shared" si="202"/>
        <v>0.17045454545454544</v>
      </c>
      <c r="CR12968" s="52" t="s">
        <v>28907</v>
      </c>
    </row>
    <row r="12969" spans="81:96">
      <c r="CC12969" s="52">
        <v>12968</v>
      </c>
      <c r="CD12969" s="53" t="s">
        <v>42500</v>
      </c>
      <c r="CE12969" s="53" t="s">
        <v>42501</v>
      </c>
      <c r="CF12969" s="54">
        <v>12583</v>
      </c>
      <c r="CG12969" s="54">
        <v>3.621</v>
      </c>
      <c r="CH12969" s="54">
        <v>3.81</v>
      </c>
      <c r="CI12969" s="54">
        <v>0.54300000000000004</v>
      </c>
      <c r="CJ12969" s="54">
        <v>140</v>
      </c>
      <c r="CK12969" s="54">
        <v>8.5</v>
      </c>
      <c r="CL12969" s="54">
        <v>1.545E-2</v>
      </c>
      <c r="CM12969" s="54">
        <v>0.92300000000000004</v>
      </c>
      <c r="CN12969" s="53" t="s">
        <v>42500</v>
      </c>
      <c r="CO12969" s="54">
        <v>16</v>
      </c>
      <c r="CP12969" s="54">
        <v>88</v>
      </c>
      <c r="CQ12969" s="55">
        <f t="shared" si="202"/>
        <v>0.18181818181818182</v>
      </c>
      <c r="CR12969" s="52" t="s">
        <v>28907</v>
      </c>
    </row>
    <row r="12970" spans="81:96">
      <c r="CC12970" s="52">
        <v>12969</v>
      </c>
      <c r="CD12970" s="53" t="s">
        <v>35917</v>
      </c>
      <c r="CE12970" s="53" t="s">
        <v>35918</v>
      </c>
      <c r="CF12970" s="54">
        <v>564</v>
      </c>
      <c r="CG12970" s="54">
        <v>3.56</v>
      </c>
      <c r="CH12970" s="54">
        <v>4.9349999999999996</v>
      </c>
      <c r="CI12970" s="54">
        <v>0.5</v>
      </c>
      <c r="CJ12970" s="54">
        <v>14</v>
      </c>
      <c r="CK12970" s="54">
        <v>5.8</v>
      </c>
      <c r="CL12970" s="54">
        <v>1.07E-3</v>
      </c>
      <c r="CM12970" s="54">
        <v>1.0820000000000001</v>
      </c>
      <c r="CN12970" s="53" t="s">
        <v>42500</v>
      </c>
      <c r="CO12970" s="54">
        <v>17</v>
      </c>
      <c r="CP12970" s="54">
        <v>88</v>
      </c>
      <c r="CQ12970" s="55">
        <f t="shared" si="202"/>
        <v>0.19318181818181818</v>
      </c>
      <c r="CR12970" s="52" t="s">
        <v>28907</v>
      </c>
    </row>
    <row r="12971" spans="81:96">
      <c r="CC12971" s="52">
        <v>12970</v>
      </c>
      <c r="CD12971" s="53" t="s">
        <v>31518</v>
      </c>
      <c r="CE12971" s="53" t="s">
        <v>31519</v>
      </c>
      <c r="CF12971" s="54">
        <v>10791</v>
      </c>
      <c r="CG12971" s="54">
        <v>3.5289999999999999</v>
      </c>
      <c r="CH12971" s="54">
        <v>3.62</v>
      </c>
      <c r="CI12971" s="54">
        <v>0.65700000000000003</v>
      </c>
      <c r="CJ12971" s="54">
        <v>210</v>
      </c>
      <c r="CK12971" s="54">
        <v>7.4</v>
      </c>
      <c r="CL12971" s="54">
        <v>1.686E-2</v>
      </c>
      <c r="CM12971" s="54">
        <v>0.97099999999999997</v>
      </c>
      <c r="CN12971" s="53" t="s">
        <v>42500</v>
      </c>
      <c r="CO12971" s="54">
        <v>18</v>
      </c>
      <c r="CP12971" s="54">
        <v>88</v>
      </c>
      <c r="CQ12971" s="55">
        <f t="shared" si="202"/>
        <v>0.20454545454545456</v>
      </c>
      <c r="CR12971" s="52" t="s">
        <v>28907</v>
      </c>
    </row>
    <row r="12972" spans="81:96">
      <c r="CC12972" s="52">
        <v>12971</v>
      </c>
      <c r="CD12972" s="53" t="s">
        <v>5580</v>
      </c>
      <c r="CE12972" s="53" t="s">
        <v>5578</v>
      </c>
      <c r="CF12972" s="54">
        <v>11548</v>
      </c>
      <c r="CG12972" s="54">
        <v>3.4510000000000001</v>
      </c>
      <c r="CH12972" s="54">
        <v>4.1130000000000004</v>
      </c>
      <c r="CI12972" s="54">
        <v>0.72299999999999998</v>
      </c>
      <c r="CJ12972" s="54">
        <v>300</v>
      </c>
      <c r="CK12972" s="54">
        <v>7</v>
      </c>
      <c r="CL12972" s="54">
        <v>1.7229999999999999E-2</v>
      </c>
      <c r="CM12972" s="54">
        <v>0.93100000000000005</v>
      </c>
      <c r="CN12972" s="53" t="s">
        <v>42500</v>
      </c>
      <c r="CO12972" s="54">
        <v>19</v>
      </c>
      <c r="CP12972" s="54">
        <v>88</v>
      </c>
      <c r="CQ12972" s="55">
        <f t="shared" si="202"/>
        <v>0.21590909090909091</v>
      </c>
      <c r="CR12972" s="52" t="s">
        <v>28907</v>
      </c>
    </row>
    <row r="12973" spans="81:96">
      <c r="CC12973" s="52">
        <v>12972</v>
      </c>
      <c r="CD12973" s="53" t="s">
        <v>40734</v>
      </c>
      <c r="CE12973" s="53" t="s">
        <v>40735</v>
      </c>
      <c r="CF12973" s="54">
        <v>5232</v>
      </c>
      <c r="CG12973" s="54">
        <v>3.379</v>
      </c>
      <c r="CH12973" s="54">
        <v>3.2949999999999999</v>
      </c>
      <c r="CI12973" s="54">
        <v>0.46700000000000003</v>
      </c>
      <c r="CJ12973" s="54">
        <v>135</v>
      </c>
      <c r="CK12973" s="54">
        <v>6.9</v>
      </c>
      <c r="CL12973" s="54">
        <v>8.1300000000000001E-3</v>
      </c>
      <c r="CM12973" s="54">
        <v>0.79500000000000004</v>
      </c>
      <c r="CN12973" s="53" t="s">
        <v>42500</v>
      </c>
      <c r="CO12973" s="54">
        <v>20</v>
      </c>
      <c r="CP12973" s="54">
        <v>88</v>
      </c>
      <c r="CQ12973" s="55">
        <f t="shared" si="202"/>
        <v>0.22727272727272727</v>
      </c>
      <c r="CR12973" s="52" t="s">
        <v>28907</v>
      </c>
    </row>
    <row r="12974" spans="81:96">
      <c r="CC12974" s="52">
        <v>12973</v>
      </c>
      <c r="CD12974" s="53" t="s">
        <v>44473</v>
      </c>
      <c r="CE12974" s="53" t="s">
        <v>44474</v>
      </c>
      <c r="CF12974" s="54">
        <v>12193</v>
      </c>
      <c r="CG12974" s="54">
        <v>3.262</v>
      </c>
      <c r="CH12974" s="54">
        <v>3.5449999999999999</v>
      </c>
      <c r="CI12974" s="54">
        <v>0.80700000000000005</v>
      </c>
      <c r="CJ12974" s="54">
        <v>352</v>
      </c>
      <c r="CK12974" s="54">
        <v>6.9</v>
      </c>
      <c r="CL12974" s="54">
        <v>1.942E-2</v>
      </c>
      <c r="CM12974" s="54">
        <v>0.84899999999999998</v>
      </c>
      <c r="CN12974" s="53" t="s">
        <v>42500</v>
      </c>
      <c r="CO12974" s="54">
        <v>21</v>
      </c>
      <c r="CP12974" s="54">
        <v>88</v>
      </c>
      <c r="CQ12974" s="55">
        <f t="shared" si="202"/>
        <v>0.23863636363636365</v>
      </c>
      <c r="CR12974" s="52" t="s">
        <v>28907</v>
      </c>
    </row>
    <row r="12975" spans="81:96">
      <c r="CC12975" s="52">
        <v>12974</v>
      </c>
      <c r="CD12975" s="53" t="s">
        <v>43906</v>
      </c>
      <c r="CE12975" s="53" t="s">
        <v>43907</v>
      </c>
      <c r="CF12975" s="54">
        <v>4980</v>
      </c>
      <c r="CG12975" s="54">
        <v>3.2269999999999999</v>
      </c>
      <c r="CH12975" s="54">
        <v>3.383</v>
      </c>
      <c r="CI12975" s="54">
        <v>0.32800000000000001</v>
      </c>
      <c r="CJ12975" s="54">
        <v>137</v>
      </c>
      <c r="CK12975" s="54">
        <v>6.8</v>
      </c>
      <c r="CL12975" s="54">
        <v>8.9599999999999992E-3</v>
      </c>
      <c r="CM12975" s="54">
        <v>0.9</v>
      </c>
      <c r="CN12975" s="53" t="s">
        <v>42500</v>
      </c>
      <c r="CO12975" s="54">
        <v>22</v>
      </c>
      <c r="CP12975" s="54">
        <v>88</v>
      </c>
      <c r="CQ12975" s="55">
        <f t="shared" si="202"/>
        <v>0.25</v>
      </c>
      <c r="CR12975" s="52" t="s">
        <v>28921</v>
      </c>
    </row>
    <row r="12976" spans="81:96">
      <c r="CC12976" s="52">
        <v>12975</v>
      </c>
      <c r="CD12976" s="53" t="s">
        <v>23140</v>
      </c>
      <c r="CE12976" s="53" t="s">
        <v>23138</v>
      </c>
      <c r="CF12976" s="54">
        <v>17734</v>
      </c>
      <c r="CG12976" s="54">
        <v>3.2250000000000001</v>
      </c>
      <c r="CH12976" s="54">
        <v>3.246</v>
      </c>
      <c r="CI12976" s="54">
        <v>0.629</v>
      </c>
      <c r="CJ12976" s="54">
        <v>337</v>
      </c>
      <c r="CK12976" s="54">
        <v>9.1999999999999993</v>
      </c>
      <c r="CL12976" s="54">
        <v>2.222E-2</v>
      </c>
      <c r="CM12976" s="54">
        <v>0.83599999999999997</v>
      </c>
      <c r="CN12976" s="53" t="s">
        <v>42500</v>
      </c>
      <c r="CO12976" s="54">
        <v>23</v>
      </c>
      <c r="CP12976" s="54">
        <v>88</v>
      </c>
      <c r="CQ12976" s="55">
        <f t="shared" si="202"/>
        <v>0.26136363636363635</v>
      </c>
      <c r="CR12976" s="52" t="s">
        <v>28921</v>
      </c>
    </row>
    <row r="12977" spans="81:96">
      <c r="CC12977" s="52">
        <v>12976</v>
      </c>
      <c r="CD12977" s="53" t="s">
        <v>11378</v>
      </c>
      <c r="CE12977" s="53" t="s">
        <v>11376</v>
      </c>
      <c r="CF12977" s="54">
        <v>2996</v>
      </c>
      <c r="CG12977" s="54">
        <v>3.1970000000000001</v>
      </c>
      <c r="CH12977" s="54">
        <v>2.8690000000000002</v>
      </c>
      <c r="CI12977" s="54">
        <v>0.497</v>
      </c>
      <c r="CJ12977" s="54">
        <v>147</v>
      </c>
      <c r="CK12977" s="54">
        <v>8</v>
      </c>
      <c r="CL12977" s="54">
        <v>3.8999999999999998E-3</v>
      </c>
      <c r="CM12977" s="54">
        <v>0.67100000000000004</v>
      </c>
      <c r="CN12977" s="53" t="s">
        <v>42500</v>
      </c>
      <c r="CO12977" s="54">
        <v>24</v>
      </c>
      <c r="CP12977" s="54">
        <v>88</v>
      </c>
      <c r="CQ12977" s="55">
        <f t="shared" si="202"/>
        <v>0.27272727272727271</v>
      </c>
      <c r="CR12977" s="52" t="s">
        <v>28921</v>
      </c>
    </row>
    <row r="12978" spans="81:96">
      <c r="CC12978" s="52">
        <v>12977</v>
      </c>
      <c r="CD12978" s="53" t="s">
        <v>35933</v>
      </c>
      <c r="CE12978" s="53" t="s">
        <v>35934</v>
      </c>
      <c r="CF12978" s="54">
        <v>2876</v>
      </c>
      <c r="CG12978" s="54">
        <v>3.1850000000000001</v>
      </c>
      <c r="CH12978" s="54">
        <v>3.1469999999999998</v>
      </c>
      <c r="CI12978" s="54">
        <v>0.753</v>
      </c>
      <c r="CJ12978" s="54">
        <v>85</v>
      </c>
      <c r="CK12978" s="54">
        <v>7.5</v>
      </c>
      <c r="CL12978" s="54">
        <v>5.7400000000000003E-3</v>
      </c>
      <c r="CM12978" s="54">
        <v>1.0609999999999999</v>
      </c>
      <c r="CN12978" s="53" t="s">
        <v>42500</v>
      </c>
      <c r="CO12978" s="54">
        <v>25</v>
      </c>
      <c r="CP12978" s="54">
        <v>88</v>
      </c>
      <c r="CQ12978" s="55">
        <f t="shared" si="202"/>
        <v>0.28409090909090912</v>
      </c>
      <c r="CR12978" s="52" t="s">
        <v>28921</v>
      </c>
    </row>
    <row r="12979" spans="81:96">
      <c r="CC12979" s="52">
        <v>12978</v>
      </c>
      <c r="CD12979" s="53" t="s">
        <v>36674</v>
      </c>
      <c r="CE12979" s="53" t="s">
        <v>36675</v>
      </c>
      <c r="CF12979" s="54">
        <v>5067</v>
      </c>
      <c r="CG12979" s="54">
        <v>3.1110000000000002</v>
      </c>
      <c r="CH12979" s="54">
        <v>3.4550000000000001</v>
      </c>
      <c r="CI12979" s="54">
        <v>0.89800000000000002</v>
      </c>
      <c r="CJ12979" s="54">
        <v>147</v>
      </c>
      <c r="CK12979" s="54">
        <v>6.4</v>
      </c>
      <c r="CL12979" s="54">
        <v>1.456E-2</v>
      </c>
      <c r="CM12979" s="54">
        <v>1.4370000000000001</v>
      </c>
      <c r="CN12979" s="53" t="s">
        <v>42500</v>
      </c>
      <c r="CO12979" s="54">
        <v>26</v>
      </c>
      <c r="CP12979" s="54">
        <v>88</v>
      </c>
      <c r="CQ12979" s="55">
        <f t="shared" si="202"/>
        <v>0.29545454545454547</v>
      </c>
      <c r="CR12979" s="52" t="s">
        <v>28921</v>
      </c>
    </row>
    <row r="12980" spans="81:96">
      <c r="CC12980" s="52">
        <v>12979</v>
      </c>
      <c r="CD12980" s="53" t="s">
        <v>44475</v>
      </c>
      <c r="CE12980" s="53" t="s">
        <v>44476</v>
      </c>
      <c r="CF12980" s="54">
        <v>3367</v>
      </c>
      <c r="CG12980" s="54">
        <v>2.9820000000000002</v>
      </c>
      <c r="CH12980" s="54">
        <v>2.956</v>
      </c>
      <c r="CI12980" s="54">
        <v>0.71799999999999997</v>
      </c>
      <c r="CJ12980" s="54">
        <v>149</v>
      </c>
      <c r="CK12980" s="54">
        <v>5.9</v>
      </c>
      <c r="CL12980" s="54">
        <v>5.8900000000000003E-3</v>
      </c>
      <c r="CM12980" s="54">
        <v>0.68</v>
      </c>
      <c r="CN12980" s="53" t="s">
        <v>42500</v>
      </c>
      <c r="CO12980" s="54">
        <v>27</v>
      </c>
      <c r="CP12980" s="54">
        <v>88</v>
      </c>
      <c r="CQ12980" s="55">
        <f t="shared" si="202"/>
        <v>0.30681818181818182</v>
      </c>
      <c r="CR12980" s="52" t="s">
        <v>28921</v>
      </c>
    </row>
    <row r="12981" spans="81:96">
      <c r="CC12981" s="52">
        <v>12980</v>
      </c>
      <c r="CD12981" s="53" t="s">
        <v>44477</v>
      </c>
      <c r="CE12981" s="53" t="s">
        <v>44478</v>
      </c>
      <c r="CF12981" s="54">
        <v>1759</v>
      </c>
      <c r="CG12981" s="54">
        <v>2.9380000000000002</v>
      </c>
      <c r="CH12981" s="54">
        <v>3.2829999999999999</v>
      </c>
      <c r="CI12981" s="54">
        <v>0.58299999999999996</v>
      </c>
      <c r="CJ12981" s="54">
        <v>204</v>
      </c>
      <c r="CK12981" s="54">
        <v>3.2</v>
      </c>
      <c r="CL12981" s="54">
        <v>6.7499999999999999E-3</v>
      </c>
      <c r="CM12981" s="54">
        <v>0.85099999999999998</v>
      </c>
      <c r="CN12981" s="53" t="s">
        <v>42500</v>
      </c>
      <c r="CO12981" s="54">
        <v>28</v>
      </c>
      <c r="CP12981" s="54">
        <v>88</v>
      </c>
      <c r="CQ12981" s="55">
        <f t="shared" si="202"/>
        <v>0.31818181818181818</v>
      </c>
      <c r="CR12981" s="52" t="s">
        <v>28921</v>
      </c>
    </row>
    <row r="12982" spans="81:96">
      <c r="CC12982" s="52">
        <v>12981</v>
      </c>
      <c r="CD12982" s="53" t="s">
        <v>44479</v>
      </c>
      <c r="CE12982" s="53" t="s">
        <v>44480</v>
      </c>
      <c r="CF12982" s="54">
        <v>6902</v>
      </c>
      <c r="CG12982" s="54">
        <v>2.903</v>
      </c>
      <c r="CH12982" s="54">
        <v>3.0470000000000002</v>
      </c>
      <c r="CI12982" s="54">
        <v>0.629</v>
      </c>
      <c r="CJ12982" s="54">
        <v>175</v>
      </c>
      <c r="CK12982" s="54">
        <v>5.6</v>
      </c>
      <c r="CL12982" s="54">
        <v>1.24E-2</v>
      </c>
      <c r="CM12982" s="54">
        <v>0.66200000000000003</v>
      </c>
      <c r="CN12982" s="53" t="s">
        <v>42500</v>
      </c>
      <c r="CO12982" s="54">
        <v>29</v>
      </c>
      <c r="CP12982" s="54">
        <v>88</v>
      </c>
      <c r="CQ12982" s="55">
        <f t="shared" si="202"/>
        <v>0.32954545454545453</v>
      </c>
      <c r="CR12982" s="52" t="s">
        <v>28921</v>
      </c>
    </row>
    <row r="12983" spans="81:96">
      <c r="CC12983" s="52">
        <v>12982</v>
      </c>
      <c r="CD12983" s="53" t="s">
        <v>3033</v>
      </c>
      <c r="CE12983" s="53" t="s">
        <v>3031</v>
      </c>
      <c r="CF12983" s="54">
        <v>18820</v>
      </c>
      <c r="CG12983" s="54">
        <v>2.895</v>
      </c>
      <c r="CH12983" s="54">
        <v>3.282</v>
      </c>
      <c r="CI12983" s="54">
        <v>0.73699999999999999</v>
      </c>
      <c r="CJ12983" s="54">
        <v>445</v>
      </c>
      <c r="CK12983" s="54">
        <v>5.7</v>
      </c>
      <c r="CL12983" s="54">
        <v>3.2629999999999999E-2</v>
      </c>
      <c r="CM12983" s="54">
        <v>0.70599999999999996</v>
      </c>
      <c r="CN12983" s="53" t="s">
        <v>42500</v>
      </c>
      <c r="CO12983" s="54">
        <v>30</v>
      </c>
      <c r="CP12983" s="54">
        <v>88</v>
      </c>
      <c r="CQ12983" s="55">
        <f t="shared" si="202"/>
        <v>0.34090909090909088</v>
      </c>
      <c r="CR12983" s="52" t="s">
        <v>28921</v>
      </c>
    </row>
    <row r="12984" spans="81:96">
      <c r="CC12984" s="52">
        <v>12983</v>
      </c>
      <c r="CD12984" s="53" t="s">
        <v>31251</v>
      </c>
      <c r="CE12984" s="53" t="s">
        <v>31252</v>
      </c>
      <c r="CF12984" s="54">
        <v>3249</v>
      </c>
      <c r="CG12984" s="54">
        <v>2.8580000000000001</v>
      </c>
      <c r="CH12984" s="54">
        <v>2.4940000000000002</v>
      </c>
      <c r="CI12984" s="54">
        <v>0.35899999999999999</v>
      </c>
      <c r="CJ12984" s="54">
        <v>103</v>
      </c>
      <c r="CK12984" s="54">
        <v>8.6</v>
      </c>
      <c r="CL12984" s="54">
        <v>4.5500000000000002E-3</v>
      </c>
      <c r="CM12984" s="54">
        <v>0.62</v>
      </c>
      <c r="CN12984" s="53" t="s">
        <v>42500</v>
      </c>
      <c r="CO12984" s="54">
        <v>31</v>
      </c>
      <c r="CP12984" s="54">
        <v>88</v>
      </c>
      <c r="CQ12984" s="55">
        <f t="shared" si="202"/>
        <v>0.35227272727272729</v>
      </c>
      <c r="CR12984" s="52" t="s">
        <v>28921</v>
      </c>
    </row>
    <row r="12985" spans="81:96">
      <c r="CC12985" s="52">
        <v>12984</v>
      </c>
      <c r="CD12985" s="53" t="s">
        <v>42530</v>
      </c>
      <c r="CE12985" s="53" t="s">
        <v>42531</v>
      </c>
      <c r="CF12985" s="54">
        <v>3795</v>
      </c>
      <c r="CG12985" s="54">
        <v>2.8239999999999998</v>
      </c>
      <c r="CH12985" s="54">
        <v>3.2749999999999999</v>
      </c>
      <c r="CI12985" s="54">
        <v>0.57999999999999996</v>
      </c>
      <c r="CJ12985" s="54">
        <v>88</v>
      </c>
      <c r="CK12985" s="54">
        <v>7.7</v>
      </c>
      <c r="CL12985" s="54">
        <v>6.8399999999999997E-3</v>
      </c>
      <c r="CM12985" s="54">
        <v>0.995</v>
      </c>
      <c r="CN12985" s="53" t="s">
        <v>42500</v>
      </c>
      <c r="CO12985" s="54">
        <v>32</v>
      </c>
      <c r="CP12985" s="54">
        <v>88</v>
      </c>
      <c r="CQ12985" s="55">
        <f t="shared" si="202"/>
        <v>0.36363636363636365</v>
      </c>
      <c r="CR12985" s="52" t="s">
        <v>28921</v>
      </c>
    </row>
    <row r="12986" spans="81:96">
      <c r="CC12986" s="52">
        <v>12985</v>
      </c>
      <c r="CD12986" s="53" t="s">
        <v>14545</v>
      </c>
      <c r="CE12986" s="53" t="s">
        <v>14549</v>
      </c>
      <c r="CF12986" s="54">
        <v>3235</v>
      </c>
      <c r="CG12986" s="54">
        <v>2.7930000000000001</v>
      </c>
      <c r="CH12986" s="54">
        <v>3.306</v>
      </c>
      <c r="CI12986" s="54">
        <v>0.379</v>
      </c>
      <c r="CJ12986" s="54">
        <v>58</v>
      </c>
      <c r="CK12986" s="54">
        <v>7.3</v>
      </c>
      <c r="CL12986" s="54">
        <v>5.1500000000000001E-3</v>
      </c>
      <c r="CM12986" s="54">
        <v>0.82799999999999996</v>
      </c>
      <c r="CN12986" s="53" t="s">
        <v>42500</v>
      </c>
      <c r="CO12986" s="54">
        <v>33</v>
      </c>
      <c r="CP12986" s="54">
        <v>88</v>
      </c>
      <c r="CQ12986" s="55">
        <f t="shared" si="202"/>
        <v>0.375</v>
      </c>
      <c r="CR12986" s="52" t="s">
        <v>28921</v>
      </c>
    </row>
    <row r="12987" spans="81:96">
      <c r="CC12987" s="52">
        <v>12986</v>
      </c>
      <c r="CD12987" s="53" t="s">
        <v>10266</v>
      </c>
      <c r="CE12987" s="53" t="s">
        <v>10264</v>
      </c>
      <c r="CF12987" s="54">
        <v>10033</v>
      </c>
      <c r="CG12987" s="54">
        <v>2.762</v>
      </c>
      <c r="CH12987" s="54">
        <v>2.8780000000000001</v>
      </c>
      <c r="CI12987" s="54">
        <v>0.42199999999999999</v>
      </c>
      <c r="CJ12987" s="54">
        <v>393</v>
      </c>
      <c r="CK12987" s="54">
        <v>6.3</v>
      </c>
      <c r="CL12987" s="54">
        <v>1.6740000000000001E-2</v>
      </c>
      <c r="CM12987" s="54">
        <v>0.65400000000000003</v>
      </c>
      <c r="CN12987" s="53" t="s">
        <v>42500</v>
      </c>
      <c r="CO12987" s="54">
        <v>34</v>
      </c>
      <c r="CP12987" s="54">
        <v>88</v>
      </c>
      <c r="CQ12987" s="55">
        <f t="shared" si="202"/>
        <v>0.38636363636363635</v>
      </c>
      <c r="CR12987" s="52" t="s">
        <v>28921</v>
      </c>
    </row>
    <row r="12988" spans="81:96">
      <c r="CC12988" s="52">
        <v>12987</v>
      </c>
      <c r="CD12988" s="53" t="s">
        <v>35947</v>
      </c>
      <c r="CE12988" s="53" t="s">
        <v>35948</v>
      </c>
      <c r="CF12988" s="54">
        <v>4264</v>
      </c>
      <c r="CG12988" s="54">
        <v>2.762</v>
      </c>
      <c r="CH12988" s="54">
        <v>2.9119999999999999</v>
      </c>
      <c r="CI12988" s="54">
        <v>0.504</v>
      </c>
      <c r="CJ12988" s="54">
        <v>141</v>
      </c>
      <c r="CK12988" s="54">
        <v>8.6</v>
      </c>
      <c r="CL12988" s="54">
        <v>5.77E-3</v>
      </c>
      <c r="CM12988" s="54">
        <v>0.747</v>
      </c>
      <c r="CN12988" s="53" t="s">
        <v>42500</v>
      </c>
      <c r="CO12988" s="54">
        <v>35</v>
      </c>
      <c r="CP12988" s="54">
        <v>88</v>
      </c>
      <c r="CQ12988" s="55">
        <f t="shared" si="202"/>
        <v>0.39772727272727271</v>
      </c>
      <c r="CR12988" s="52" t="s">
        <v>28921</v>
      </c>
    </row>
    <row r="12989" spans="81:96">
      <c r="CC12989" s="52">
        <v>12988</v>
      </c>
      <c r="CD12989" s="53" t="s">
        <v>40758</v>
      </c>
      <c r="CE12989" s="53" t="s">
        <v>40759</v>
      </c>
      <c r="CF12989" s="54">
        <v>3462</v>
      </c>
      <c r="CG12989" s="54">
        <v>2.762</v>
      </c>
      <c r="CH12989" s="54">
        <v>3.2269999999999999</v>
      </c>
      <c r="CI12989" s="54">
        <v>0.53100000000000003</v>
      </c>
      <c r="CJ12989" s="54">
        <v>64</v>
      </c>
      <c r="CK12989" s="54">
        <v>10</v>
      </c>
      <c r="CL12989" s="54">
        <v>4.4000000000000003E-3</v>
      </c>
      <c r="CM12989" s="54">
        <v>0.85</v>
      </c>
      <c r="CN12989" s="53" t="s">
        <v>42500</v>
      </c>
      <c r="CO12989" s="54">
        <v>36</v>
      </c>
      <c r="CP12989" s="54">
        <v>88</v>
      </c>
      <c r="CQ12989" s="55">
        <f t="shared" si="202"/>
        <v>0.40909090909090912</v>
      </c>
      <c r="CR12989" s="52" t="s">
        <v>28921</v>
      </c>
    </row>
    <row r="12990" spans="81:96">
      <c r="CC12990" s="52">
        <v>12989</v>
      </c>
      <c r="CD12990" s="53" t="s">
        <v>6049</v>
      </c>
      <c r="CE12990" s="53" t="s">
        <v>6057</v>
      </c>
      <c r="CF12990" s="54">
        <v>4444</v>
      </c>
      <c r="CG12990" s="54">
        <v>2.706</v>
      </c>
      <c r="CH12990" s="54">
        <v>2.9430000000000001</v>
      </c>
      <c r="CI12990" s="54">
        <v>0.24099999999999999</v>
      </c>
      <c r="CJ12990" s="54">
        <v>203</v>
      </c>
      <c r="CK12990" s="54">
        <v>4.9000000000000004</v>
      </c>
      <c r="CL12990" s="54">
        <v>9.4000000000000004E-3</v>
      </c>
      <c r="CM12990" s="54">
        <v>0.69</v>
      </c>
      <c r="CN12990" s="53" t="s">
        <v>42500</v>
      </c>
      <c r="CO12990" s="54">
        <v>37</v>
      </c>
      <c r="CP12990" s="54">
        <v>88</v>
      </c>
      <c r="CQ12990" s="55">
        <f t="shared" si="202"/>
        <v>0.42045454545454547</v>
      </c>
      <c r="CR12990" s="52" t="s">
        <v>28921</v>
      </c>
    </row>
    <row r="12991" spans="81:96">
      <c r="CC12991" s="52">
        <v>12990</v>
      </c>
      <c r="CD12991" s="53" t="s">
        <v>31160</v>
      </c>
      <c r="CE12991" s="53" t="s">
        <v>31161</v>
      </c>
      <c r="CF12991" s="54">
        <v>1296</v>
      </c>
      <c r="CG12991" s="54">
        <v>2.677</v>
      </c>
      <c r="CH12991" s="54">
        <v>2.4820000000000002</v>
      </c>
      <c r="CI12991" s="54">
        <v>0.34599999999999997</v>
      </c>
      <c r="CJ12991" s="54">
        <v>26</v>
      </c>
      <c r="CK12991" s="54">
        <v>7.7</v>
      </c>
      <c r="CL12991" s="54">
        <v>1.8699999999999999E-3</v>
      </c>
      <c r="CM12991" s="54">
        <v>0.61</v>
      </c>
      <c r="CN12991" s="53" t="s">
        <v>42500</v>
      </c>
      <c r="CO12991" s="54">
        <v>38</v>
      </c>
      <c r="CP12991" s="54">
        <v>88</v>
      </c>
      <c r="CQ12991" s="55">
        <f t="shared" si="202"/>
        <v>0.43181818181818182</v>
      </c>
      <c r="CR12991" s="52" t="s">
        <v>28921</v>
      </c>
    </row>
    <row r="12992" spans="81:96">
      <c r="CC12992" s="52">
        <v>12991</v>
      </c>
      <c r="CD12992" s="53" t="s">
        <v>35953</v>
      </c>
      <c r="CE12992" s="53" t="s">
        <v>35954</v>
      </c>
      <c r="CF12992" s="54">
        <v>3214</v>
      </c>
      <c r="CG12992" s="54">
        <v>2.63</v>
      </c>
      <c r="CH12992" s="54">
        <v>2.9380000000000002</v>
      </c>
      <c r="CI12992" s="54">
        <v>0.74299999999999999</v>
      </c>
      <c r="CJ12992" s="54">
        <v>70</v>
      </c>
      <c r="CK12992" s="54">
        <v>9</v>
      </c>
      <c r="CL12992" s="54">
        <v>4.8199999999999996E-3</v>
      </c>
      <c r="CM12992" s="54">
        <v>0.81799999999999995</v>
      </c>
      <c r="CN12992" s="53" t="s">
        <v>42500</v>
      </c>
      <c r="CO12992" s="54">
        <v>39</v>
      </c>
      <c r="CP12992" s="54">
        <v>88</v>
      </c>
      <c r="CQ12992" s="55">
        <f t="shared" si="202"/>
        <v>0.44318181818181818</v>
      </c>
      <c r="CR12992" s="52" t="s">
        <v>28921</v>
      </c>
    </row>
    <row r="12993" spans="81:96">
      <c r="CC12993" s="52">
        <v>12992</v>
      </c>
      <c r="CD12993" s="53" t="s">
        <v>30145</v>
      </c>
      <c r="CE12993" s="53" t="s">
        <v>30146</v>
      </c>
      <c r="CF12993" s="54">
        <v>7771</v>
      </c>
      <c r="CG12993" s="54">
        <v>2.577</v>
      </c>
      <c r="CH12993" s="54">
        <v>2.8170000000000002</v>
      </c>
      <c r="CI12993" s="54">
        <v>0.47</v>
      </c>
      <c r="CJ12993" s="54">
        <v>236</v>
      </c>
      <c r="CK12993" s="54">
        <v>6.8</v>
      </c>
      <c r="CL12993" s="54">
        <v>1.244E-2</v>
      </c>
      <c r="CM12993" s="54">
        <v>0.66900000000000004</v>
      </c>
      <c r="CN12993" s="53" t="s">
        <v>42500</v>
      </c>
      <c r="CO12993" s="54">
        <v>40</v>
      </c>
      <c r="CP12993" s="54">
        <v>88</v>
      </c>
      <c r="CQ12993" s="55">
        <f t="shared" si="202"/>
        <v>0.45454545454545453</v>
      </c>
      <c r="CR12993" s="52" t="s">
        <v>28921</v>
      </c>
    </row>
    <row r="12994" spans="81:96">
      <c r="CC12994" s="52">
        <v>12993</v>
      </c>
      <c r="CD12994" s="53" t="s">
        <v>42546</v>
      </c>
      <c r="CE12994" s="53" t="s">
        <v>42547</v>
      </c>
      <c r="CF12994" s="54">
        <v>10991</v>
      </c>
      <c r="CG12994" s="54">
        <v>2.492</v>
      </c>
      <c r="CH12994" s="54">
        <v>2.7080000000000002</v>
      </c>
      <c r="CI12994" s="54">
        <v>0.33</v>
      </c>
      <c r="CJ12994" s="54">
        <v>230</v>
      </c>
      <c r="CK12994" s="54">
        <v>9.1</v>
      </c>
      <c r="CL12994" s="54">
        <v>1.274E-2</v>
      </c>
      <c r="CM12994" s="54">
        <v>0.61</v>
      </c>
      <c r="CN12994" s="53" t="s">
        <v>42500</v>
      </c>
      <c r="CO12994" s="54">
        <v>41</v>
      </c>
      <c r="CP12994" s="54">
        <v>88</v>
      </c>
      <c r="CQ12994" s="55">
        <f t="shared" ref="CQ12994:CQ13057" si="203">CO12994/CP12994</f>
        <v>0.46590909090909088</v>
      </c>
      <c r="CR12994" s="52" t="s">
        <v>28921</v>
      </c>
    </row>
    <row r="12995" spans="81:96">
      <c r="CC12995" s="52">
        <v>12994</v>
      </c>
      <c r="CD12995" s="53" t="s">
        <v>30680</v>
      </c>
      <c r="CE12995" s="53" t="s">
        <v>30681</v>
      </c>
      <c r="CF12995" s="54">
        <v>6178</v>
      </c>
      <c r="CG12995" s="54">
        <v>2.415</v>
      </c>
      <c r="CH12995" s="54">
        <v>2.78</v>
      </c>
      <c r="CI12995" s="54">
        <v>0.376</v>
      </c>
      <c r="CJ12995" s="54">
        <v>125</v>
      </c>
      <c r="CK12995" s="54">
        <v>7.9</v>
      </c>
      <c r="CL12995" s="54">
        <v>8.2699999999999996E-3</v>
      </c>
      <c r="CM12995" s="54">
        <v>0.66</v>
      </c>
      <c r="CN12995" s="53" t="s">
        <v>42500</v>
      </c>
      <c r="CO12995" s="54">
        <v>42</v>
      </c>
      <c r="CP12995" s="54">
        <v>88</v>
      </c>
      <c r="CQ12995" s="55">
        <f t="shared" si="203"/>
        <v>0.47727272727272729</v>
      </c>
      <c r="CR12995" s="52" t="s">
        <v>28921</v>
      </c>
    </row>
    <row r="12996" spans="81:96">
      <c r="CC12996" s="52">
        <v>12995</v>
      </c>
      <c r="CD12996" s="53" t="s">
        <v>42554</v>
      </c>
      <c r="CE12996" s="53" t="s">
        <v>42555</v>
      </c>
      <c r="CF12996" s="54">
        <v>1388</v>
      </c>
      <c r="CG12996" s="54">
        <v>2.39</v>
      </c>
      <c r="CH12996" s="54"/>
      <c r="CI12996" s="54">
        <v>0.45300000000000001</v>
      </c>
      <c r="CJ12996" s="54">
        <v>64</v>
      </c>
      <c r="CK12996" s="54">
        <v>5.0999999999999996</v>
      </c>
      <c r="CL12996" s="54">
        <v>2.9399999999999999E-3</v>
      </c>
      <c r="CM12996" s="54"/>
      <c r="CN12996" s="53" t="s">
        <v>42500</v>
      </c>
      <c r="CO12996" s="54">
        <v>43</v>
      </c>
      <c r="CP12996" s="54">
        <v>88</v>
      </c>
      <c r="CQ12996" s="55">
        <f t="shared" si="203"/>
        <v>0.48863636363636365</v>
      </c>
      <c r="CR12996" s="52" t="s">
        <v>28921</v>
      </c>
    </row>
    <row r="12997" spans="81:96">
      <c r="CC12997" s="52">
        <v>12996</v>
      </c>
      <c r="CD12997" s="53" t="s">
        <v>42556</v>
      </c>
      <c r="CE12997" s="53" t="s">
        <v>42557</v>
      </c>
      <c r="CF12997" s="54">
        <v>2985</v>
      </c>
      <c r="CG12997" s="54">
        <v>2.3769999999999998</v>
      </c>
      <c r="CH12997" s="54">
        <v>2.2879999999999998</v>
      </c>
      <c r="CI12997" s="54">
        <v>0.99299999999999999</v>
      </c>
      <c r="CJ12997" s="54">
        <v>141</v>
      </c>
      <c r="CK12997" s="54">
        <v>5.5</v>
      </c>
      <c r="CL12997" s="54">
        <v>5.6699999999999997E-3</v>
      </c>
      <c r="CM12997" s="54">
        <v>0.55000000000000004</v>
      </c>
      <c r="CN12997" s="53" t="s">
        <v>42500</v>
      </c>
      <c r="CO12997" s="54">
        <v>44</v>
      </c>
      <c r="CP12997" s="54">
        <v>88</v>
      </c>
      <c r="CQ12997" s="55">
        <f t="shared" si="203"/>
        <v>0.5</v>
      </c>
      <c r="CR12997" s="52" t="s">
        <v>28938</v>
      </c>
    </row>
    <row r="12998" spans="81:96">
      <c r="CC12998" s="52">
        <v>12997</v>
      </c>
      <c r="CD12998" s="53" t="s">
        <v>39780</v>
      </c>
      <c r="CE12998" s="53" t="s">
        <v>39781</v>
      </c>
      <c r="CF12998" s="54">
        <v>3711</v>
      </c>
      <c r="CG12998" s="54">
        <v>2.3759999999999999</v>
      </c>
      <c r="CH12998" s="54">
        <v>2.379</v>
      </c>
      <c r="CI12998" s="54">
        <v>0.64700000000000002</v>
      </c>
      <c r="CJ12998" s="54">
        <v>116</v>
      </c>
      <c r="CK12998" s="54">
        <v>8</v>
      </c>
      <c r="CL12998" s="54">
        <v>5.2500000000000003E-3</v>
      </c>
      <c r="CM12998" s="54">
        <v>0.626</v>
      </c>
      <c r="CN12998" s="53" t="s">
        <v>42500</v>
      </c>
      <c r="CO12998" s="54">
        <v>45</v>
      </c>
      <c r="CP12998" s="54">
        <v>88</v>
      </c>
      <c r="CQ12998" s="55">
        <f t="shared" si="203"/>
        <v>0.51136363636363635</v>
      </c>
      <c r="CR12998" s="52" t="s">
        <v>28938</v>
      </c>
    </row>
    <row r="12999" spans="81:96">
      <c r="CC12999" s="52">
        <v>12998</v>
      </c>
      <c r="CD12999" s="53" t="s">
        <v>35967</v>
      </c>
      <c r="CE12999" s="53" t="s">
        <v>35968</v>
      </c>
      <c r="CF12999" s="54">
        <v>3681</v>
      </c>
      <c r="CG12999" s="54">
        <v>2.351</v>
      </c>
      <c r="CH12999" s="54">
        <v>2.0419999999999998</v>
      </c>
      <c r="CI12999" s="54">
        <v>0.47599999999999998</v>
      </c>
      <c r="CJ12999" s="54">
        <v>124</v>
      </c>
      <c r="CK12999" s="54">
        <v>7.2</v>
      </c>
      <c r="CL12999" s="54">
        <v>4.9300000000000004E-3</v>
      </c>
      <c r="CM12999" s="54">
        <v>0.44800000000000001</v>
      </c>
      <c r="CN12999" s="53" t="s">
        <v>42500</v>
      </c>
      <c r="CO12999" s="54">
        <v>46</v>
      </c>
      <c r="CP12999" s="54">
        <v>88</v>
      </c>
      <c r="CQ12999" s="55">
        <f t="shared" si="203"/>
        <v>0.52272727272727271</v>
      </c>
      <c r="CR12999" s="52" t="s">
        <v>28938</v>
      </c>
    </row>
    <row r="13000" spans="81:96">
      <c r="CC13000" s="52">
        <v>12999</v>
      </c>
      <c r="CD13000" s="53" t="s">
        <v>21275</v>
      </c>
      <c r="CE13000" s="53" t="s">
        <v>21273</v>
      </c>
      <c r="CF13000" s="54">
        <v>5946</v>
      </c>
      <c r="CG13000" s="54">
        <v>2.3010000000000002</v>
      </c>
      <c r="CH13000" s="54">
        <v>2.819</v>
      </c>
      <c r="CI13000" s="54">
        <v>0.70899999999999996</v>
      </c>
      <c r="CJ13000" s="54">
        <v>79</v>
      </c>
      <c r="CK13000" s="54">
        <v>9.6999999999999993</v>
      </c>
      <c r="CL13000" s="54">
        <v>5.9699999999999996E-3</v>
      </c>
      <c r="CM13000" s="54">
        <v>0.68</v>
      </c>
      <c r="CN13000" s="53" t="s">
        <v>42500</v>
      </c>
      <c r="CO13000" s="54">
        <v>47</v>
      </c>
      <c r="CP13000" s="54">
        <v>88</v>
      </c>
      <c r="CQ13000" s="55">
        <f t="shared" si="203"/>
        <v>0.53409090909090906</v>
      </c>
      <c r="CR13000" s="52" t="s">
        <v>28938</v>
      </c>
    </row>
    <row r="13001" spans="81:96">
      <c r="CC13001" s="52">
        <v>13000</v>
      </c>
      <c r="CD13001" s="53" t="s">
        <v>30692</v>
      </c>
      <c r="CE13001" s="53" t="s">
        <v>30693</v>
      </c>
      <c r="CF13001" s="54">
        <v>1825</v>
      </c>
      <c r="CG13001" s="54">
        <v>2.2599999999999998</v>
      </c>
      <c r="CH13001" s="54">
        <v>2.2629999999999999</v>
      </c>
      <c r="CI13001" s="54">
        <v>0.27400000000000002</v>
      </c>
      <c r="CJ13001" s="54">
        <v>95</v>
      </c>
      <c r="CK13001" s="54">
        <v>5.3</v>
      </c>
      <c r="CL13001" s="54">
        <v>4.3800000000000002E-3</v>
      </c>
      <c r="CM13001" s="54">
        <v>0.59899999999999998</v>
      </c>
      <c r="CN13001" s="53" t="s">
        <v>42500</v>
      </c>
      <c r="CO13001" s="54">
        <v>48</v>
      </c>
      <c r="CP13001" s="54">
        <v>88</v>
      </c>
      <c r="CQ13001" s="55">
        <f t="shared" si="203"/>
        <v>0.54545454545454541</v>
      </c>
      <c r="CR13001" s="52" t="s">
        <v>28938</v>
      </c>
    </row>
    <row r="13002" spans="81:96">
      <c r="CC13002" s="52">
        <v>13001</v>
      </c>
      <c r="CD13002" s="53" t="s">
        <v>44481</v>
      </c>
      <c r="CE13002" s="53" t="s">
        <v>44482</v>
      </c>
      <c r="CF13002" s="54">
        <v>3259</v>
      </c>
      <c r="CG13002" s="54">
        <v>2.2599999999999998</v>
      </c>
      <c r="CH13002" s="54">
        <v>2.3159999999999998</v>
      </c>
      <c r="CI13002" s="54">
        <v>0.47599999999999998</v>
      </c>
      <c r="CJ13002" s="54">
        <v>82</v>
      </c>
      <c r="CK13002" s="54">
        <v>6.9</v>
      </c>
      <c r="CL13002" s="54">
        <v>5.8399999999999997E-3</v>
      </c>
      <c r="CM13002" s="54">
        <v>0.68300000000000005</v>
      </c>
      <c r="CN13002" s="53" t="s">
        <v>42500</v>
      </c>
      <c r="CO13002" s="54">
        <v>49</v>
      </c>
      <c r="CP13002" s="54">
        <v>88</v>
      </c>
      <c r="CQ13002" s="55">
        <f t="shared" si="203"/>
        <v>0.55681818181818177</v>
      </c>
      <c r="CR13002" s="52" t="s">
        <v>28938</v>
      </c>
    </row>
    <row r="13003" spans="81:96">
      <c r="CC13003" s="52">
        <v>13002</v>
      </c>
      <c r="CD13003" s="53" t="s">
        <v>42566</v>
      </c>
      <c r="CE13003" s="53" t="s">
        <v>42567</v>
      </c>
      <c r="CF13003" s="54">
        <v>3329</v>
      </c>
      <c r="CG13003" s="54">
        <v>2.1989999999999998</v>
      </c>
      <c r="CH13003" s="54">
        <v>2.0249999999999999</v>
      </c>
      <c r="CI13003" s="54">
        <v>0.56899999999999995</v>
      </c>
      <c r="CJ13003" s="54">
        <v>116</v>
      </c>
      <c r="CK13003" s="54">
        <v>8.9</v>
      </c>
      <c r="CL13003" s="54">
        <v>4.3600000000000002E-3</v>
      </c>
      <c r="CM13003" s="54">
        <v>0.52400000000000002</v>
      </c>
      <c r="CN13003" s="53" t="s">
        <v>42500</v>
      </c>
      <c r="CO13003" s="54">
        <v>50</v>
      </c>
      <c r="CP13003" s="54">
        <v>88</v>
      </c>
      <c r="CQ13003" s="55">
        <f t="shared" si="203"/>
        <v>0.56818181818181823</v>
      </c>
      <c r="CR13003" s="52" t="s">
        <v>28938</v>
      </c>
    </row>
    <row r="13004" spans="81:96">
      <c r="CC13004" s="52">
        <v>13003</v>
      </c>
      <c r="CD13004" s="53" t="s">
        <v>42202</v>
      </c>
      <c r="CE13004" s="53" t="s">
        <v>42203</v>
      </c>
      <c r="CF13004" s="54">
        <v>4138</v>
      </c>
      <c r="CG13004" s="54">
        <v>2.137</v>
      </c>
      <c r="CH13004" s="54">
        <v>2.3540000000000001</v>
      </c>
      <c r="CI13004" s="54">
        <v>0.58099999999999996</v>
      </c>
      <c r="CJ13004" s="54">
        <v>86</v>
      </c>
      <c r="CK13004" s="54">
        <v>7.8</v>
      </c>
      <c r="CL13004" s="54">
        <v>5.4000000000000003E-3</v>
      </c>
      <c r="CM13004" s="54">
        <v>0.64800000000000002</v>
      </c>
      <c r="CN13004" s="53" t="s">
        <v>42500</v>
      </c>
      <c r="CO13004" s="54">
        <v>51</v>
      </c>
      <c r="CP13004" s="54">
        <v>88</v>
      </c>
      <c r="CQ13004" s="55">
        <f t="shared" si="203"/>
        <v>0.57954545454545459</v>
      </c>
      <c r="CR13004" s="52" t="s">
        <v>28938</v>
      </c>
    </row>
    <row r="13005" spans="81:96">
      <c r="CC13005" s="52">
        <v>13004</v>
      </c>
      <c r="CD13005" s="53" t="s">
        <v>43593</v>
      </c>
      <c r="CE13005" s="53" t="s">
        <v>43594</v>
      </c>
      <c r="CF13005" s="54">
        <v>2636</v>
      </c>
      <c r="CG13005" s="54">
        <v>2.101</v>
      </c>
      <c r="CH13005" s="54">
        <v>2.0350000000000001</v>
      </c>
      <c r="CI13005" s="54">
        <v>0.42499999999999999</v>
      </c>
      <c r="CJ13005" s="54">
        <v>87</v>
      </c>
      <c r="CK13005" s="54">
        <v>9.1</v>
      </c>
      <c r="CL13005" s="54">
        <v>4.0400000000000002E-3</v>
      </c>
      <c r="CM13005" s="54">
        <v>0.59099999999999997</v>
      </c>
      <c r="CN13005" s="53" t="s">
        <v>42500</v>
      </c>
      <c r="CO13005" s="54">
        <v>52</v>
      </c>
      <c r="CP13005" s="54">
        <v>88</v>
      </c>
      <c r="CQ13005" s="55">
        <f t="shared" si="203"/>
        <v>0.59090909090909094</v>
      </c>
      <c r="CR13005" s="52" t="s">
        <v>28938</v>
      </c>
    </row>
    <row r="13006" spans="81:96">
      <c r="CC13006" s="52">
        <v>13005</v>
      </c>
      <c r="CD13006" s="53" t="s">
        <v>33835</v>
      </c>
      <c r="CE13006" s="53" t="s">
        <v>33836</v>
      </c>
      <c r="CF13006" s="54">
        <v>2387</v>
      </c>
      <c r="CG13006" s="54">
        <v>2.089</v>
      </c>
      <c r="CH13006" s="54">
        <v>2.7250000000000001</v>
      </c>
      <c r="CI13006" s="54">
        <v>0.308</v>
      </c>
      <c r="CJ13006" s="54">
        <v>91</v>
      </c>
      <c r="CK13006" s="54">
        <v>5.2</v>
      </c>
      <c r="CL13006" s="54">
        <v>7.26E-3</v>
      </c>
      <c r="CM13006" s="54">
        <v>0.93899999999999995</v>
      </c>
      <c r="CN13006" s="53" t="s">
        <v>42500</v>
      </c>
      <c r="CO13006" s="54">
        <v>53</v>
      </c>
      <c r="CP13006" s="54">
        <v>88</v>
      </c>
      <c r="CQ13006" s="55">
        <f t="shared" si="203"/>
        <v>0.60227272727272729</v>
      </c>
      <c r="CR13006" s="52" t="s">
        <v>28938</v>
      </c>
    </row>
    <row r="13007" spans="81:96">
      <c r="CC13007" s="52">
        <v>13006</v>
      </c>
      <c r="CD13007" s="53" t="s">
        <v>26171</v>
      </c>
      <c r="CE13007" s="53" t="s">
        <v>26169</v>
      </c>
      <c r="CF13007" s="54">
        <v>3322</v>
      </c>
      <c r="CG13007" s="54">
        <v>2.0840000000000001</v>
      </c>
      <c r="CH13007" s="54">
        <v>2.2050000000000001</v>
      </c>
      <c r="CI13007" s="54">
        <v>0.29399999999999998</v>
      </c>
      <c r="CJ13007" s="54">
        <v>252</v>
      </c>
      <c r="CK13007" s="54">
        <v>5.9</v>
      </c>
      <c r="CL13007" s="54">
        <v>5.4000000000000003E-3</v>
      </c>
      <c r="CM13007" s="54">
        <v>0.46800000000000003</v>
      </c>
      <c r="CN13007" s="53" t="s">
        <v>42500</v>
      </c>
      <c r="CO13007" s="54">
        <v>54</v>
      </c>
      <c r="CP13007" s="54">
        <v>88</v>
      </c>
      <c r="CQ13007" s="55">
        <f t="shared" si="203"/>
        <v>0.61363636363636365</v>
      </c>
      <c r="CR13007" s="52" t="s">
        <v>28938</v>
      </c>
    </row>
    <row r="13008" spans="81:96">
      <c r="CC13008" s="52">
        <v>13007</v>
      </c>
      <c r="CD13008" s="53" t="s">
        <v>44483</v>
      </c>
      <c r="CE13008" s="53" t="s">
        <v>44484</v>
      </c>
      <c r="CF13008" s="54">
        <v>565</v>
      </c>
      <c r="CG13008" s="54">
        <v>2.0539999999999998</v>
      </c>
      <c r="CH13008" s="54">
        <v>1.9470000000000001</v>
      </c>
      <c r="CI13008" s="54">
        <v>0.58799999999999997</v>
      </c>
      <c r="CJ13008" s="54">
        <v>51</v>
      </c>
      <c r="CK13008" s="54">
        <v>3.9</v>
      </c>
      <c r="CL13008" s="54">
        <v>1.5200000000000001E-3</v>
      </c>
      <c r="CM13008" s="54">
        <v>0.503</v>
      </c>
      <c r="CN13008" s="53" t="s">
        <v>42500</v>
      </c>
      <c r="CO13008" s="54">
        <v>55</v>
      </c>
      <c r="CP13008" s="54">
        <v>88</v>
      </c>
      <c r="CQ13008" s="55">
        <f t="shared" si="203"/>
        <v>0.625</v>
      </c>
      <c r="CR13008" s="52" t="s">
        <v>28938</v>
      </c>
    </row>
    <row r="13009" spans="81:96">
      <c r="CC13009" s="52">
        <v>13008</v>
      </c>
      <c r="CD13009" s="53" t="s">
        <v>40106</v>
      </c>
      <c r="CE13009" s="53" t="s">
        <v>40107</v>
      </c>
      <c r="CF13009" s="54">
        <v>3922</v>
      </c>
      <c r="CG13009" s="54">
        <v>2.0310000000000001</v>
      </c>
      <c r="CH13009" s="54">
        <v>2.3159999999999998</v>
      </c>
      <c r="CI13009" s="54">
        <v>0.86</v>
      </c>
      <c r="CJ13009" s="54">
        <v>200</v>
      </c>
      <c r="CK13009" s="54">
        <v>6.7</v>
      </c>
      <c r="CL13009" s="54">
        <v>6.0000000000000001E-3</v>
      </c>
      <c r="CM13009" s="54">
        <v>0.55000000000000004</v>
      </c>
      <c r="CN13009" s="53" t="s">
        <v>42500</v>
      </c>
      <c r="CO13009" s="54">
        <v>56</v>
      </c>
      <c r="CP13009" s="54">
        <v>88</v>
      </c>
      <c r="CQ13009" s="55">
        <f t="shared" si="203"/>
        <v>0.63636363636363635</v>
      </c>
      <c r="CR13009" s="52" t="s">
        <v>28938</v>
      </c>
    </row>
    <row r="13010" spans="81:96">
      <c r="CC13010" s="52">
        <v>13009</v>
      </c>
      <c r="CD13010" s="53" t="s">
        <v>42574</v>
      </c>
      <c r="CE13010" s="53" t="s">
        <v>42575</v>
      </c>
      <c r="CF13010" s="54">
        <v>2698</v>
      </c>
      <c r="CG13010" s="54">
        <v>2.0059999999999998</v>
      </c>
      <c r="CH13010" s="54">
        <v>2.3180000000000001</v>
      </c>
      <c r="CI13010" s="54">
        <v>0.28599999999999998</v>
      </c>
      <c r="CJ13010" s="54">
        <v>77</v>
      </c>
      <c r="CK13010" s="54">
        <v>9.4</v>
      </c>
      <c r="CL13010" s="54">
        <v>3.48E-3</v>
      </c>
      <c r="CM13010" s="54">
        <v>0.59499999999999997</v>
      </c>
      <c r="CN13010" s="53" t="s">
        <v>42500</v>
      </c>
      <c r="CO13010" s="54">
        <v>57</v>
      </c>
      <c r="CP13010" s="54">
        <v>88</v>
      </c>
      <c r="CQ13010" s="55">
        <f t="shared" si="203"/>
        <v>0.64772727272727271</v>
      </c>
      <c r="CR13010" s="52" t="s">
        <v>28938</v>
      </c>
    </row>
    <row r="13011" spans="81:96">
      <c r="CC13011" s="52">
        <v>13010</v>
      </c>
      <c r="CD13011" s="53" t="s">
        <v>30232</v>
      </c>
      <c r="CE13011" s="53" t="s">
        <v>30233</v>
      </c>
      <c r="CF13011" s="54">
        <v>1283</v>
      </c>
      <c r="CG13011" s="54">
        <v>1.925</v>
      </c>
      <c r="CH13011" s="54">
        <v>1.76</v>
      </c>
      <c r="CI13011" s="54">
        <v>0.30399999999999999</v>
      </c>
      <c r="CJ13011" s="54">
        <v>69</v>
      </c>
      <c r="CK13011" s="54">
        <v>7.5</v>
      </c>
      <c r="CL13011" s="54">
        <v>1.89E-3</v>
      </c>
      <c r="CM13011" s="54">
        <v>0.432</v>
      </c>
      <c r="CN13011" s="53" t="s">
        <v>42500</v>
      </c>
      <c r="CO13011" s="54">
        <v>58</v>
      </c>
      <c r="CP13011" s="54">
        <v>88</v>
      </c>
      <c r="CQ13011" s="55">
        <f t="shared" si="203"/>
        <v>0.65909090909090906</v>
      </c>
      <c r="CR13011" s="52" t="s">
        <v>28938</v>
      </c>
    </row>
    <row r="13012" spans="81:96">
      <c r="CC13012" s="52">
        <v>13011</v>
      </c>
      <c r="CD13012" s="53" t="s">
        <v>23378</v>
      </c>
      <c r="CE13012" s="53" t="s">
        <v>23376</v>
      </c>
      <c r="CF13012" s="54">
        <v>6225</v>
      </c>
      <c r="CG13012" s="54">
        <v>1.895</v>
      </c>
      <c r="CH13012" s="54">
        <v>2.1280000000000001</v>
      </c>
      <c r="CI13012" s="54">
        <v>0.39100000000000001</v>
      </c>
      <c r="CJ13012" s="54">
        <v>115</v>
      </c>
      <c r="CK13012" s="54" t="s">
        <v>28918</v>
      </c>
      <c r="CL13012" s="54">
        <v>6.4900000000000001E-3</v>
      </c>
      <c r="CM13012" s="54">
        <v>0.52800000000000002</v>
      </c>
      <c r="CN13012" s="53" t="s">
        <v>42500</v>
      </c>
      <c r="CO13012" s="54">
        <v>59</v>
      </c>
      <c r="CP13012" s="54">
        <v>88</v>
      </c>
      <c r="CQ13012" s="55">
        <f t="shared" si="203"/>
        <v>0.67045454545454541</v>
      </c>
      <c r="CR13012" s="52" t="s">
        <v>28938</v>
      </c>
    </row>
    <row r="13013" spans="81:96">
      <c r="CC13013" s="52">
        <v>13012</v>
      </c>
      <c r="CD13013" s="53" t="s">
        <v>42206</v>
      </c>
      <c r="CE13013" s="53" t="s">
        <v>42207</v>
      </c>
      <c r="CF13013" s="54">
        <v>1922</v>
      </c>
      <c r="CG13013" s="54">
        <v>1.86</v>
      </c>
      <c r="CH13013" s="54">
        <v>2.1080000000000001</v>
      </c>
      <c r="CI13013" s="54">
        <v>0.24099999999999999</v>
      </c>
      <c r="CJ13013" s="54">
        <v>58</v>
      </c>
      <c r="CK13013" s="54">
        <v>5.3</v>
      </c>
      <c r="CL13013" s="54">
        <v>4.1000000000000003E-3</v>
      </c>
      <c r="CM13013" s="54">
        <v>0.50700000000000001</v>
      </c>
      <c r="CN13013" s="53" t="s">
        <v>42500</v>
      </c>
      <c r="CO13013" s="54">
        <v>60</v>
      </c>
      <c r="CP13013" s="54">
        <v>88</v>
      </c>
      <c r="CQ13013" s="55">
        <f t="shared" si="203"/>
        <v>0.68181818181818177</v>
      </c>
      <c r="CR13013" s="52" t="s">
        <v>28938</v>
      </c>
    </row>
    <row r="13014" spans="81:96">
      <c r="CC13014" s="52">
        <v>13013</v>
      </c>
      <c r="CD13014" s="53" t="s">
        <v>43609</v>
      </c>
      <c r="CE13014" s="53" t="s">
        <v>43610</v>
      </c>
      <c r="CF13014" s="54">
        <v>1639</v>
      </c>
      <c r="CG13014" s="54">
        <v>1.859</v>
      </c>
      <c r="CH13014" s="54">
        <v>1.657</v>
      </c>
      <c r="CI13014" s="54">
        <v>0.23100000000000001</v>
      </c>
      <c r="CJ13014" s="54">
        <v>108</v>
      </c>
      <c r="CK13014" s="54">
        <v>5.9</v>
      </c>
      <c r="CL13014" s="54">
        <v>2.65E-3</v>
      </c>
      <c r="CM13014" s="54">
        <v>0.34100000000000003</v>
      </c>
      <c r="CN13014" s="53" t="s">
        <v>42500</v>
      </c>
      <c r="CO13014" s="54">
        <v>61</v>
      </c>
      <c r="CP13014" s="54">
        <v>88</v>
      </c>
      <c r="CQ13014" s="55">
        <f t="shared" si="203"/>
        <v>0.69318181818181823</v>
      </c>
      <c r="CR13014" s="52" t="s">
        <v>28938</v>
      </c>
    </row>
    <row r="13015" spans="81:96">
      <c r="CC13015" s="52">
        <v>13014</v>
      </c>
      <c r="CD13015" s="53" t="s">
        <v>42588</v>
      </c>
      <c r="CE13015" s="53" t="s">
        <v>42589</v>
      </c>
      <c r="CF13015" s="54">
        <v>159</v>
      </c>
      <c r="CG13015" s="54">
        <v>1.8420000000000001</v>
      </c>
      <c r="CH13015" s="54"/>
      <c r="CI13015" s="54">
        <v>0.16</v>
      </c>
      <c r="CJ13015" s="54">
        <v>75</v>
      </c>
      <c r="CK13015" s="54">
        <v>1.6</v>
      </c>
      <c r="CL13015" s="54">
        <v>5.9000000000000003E-4</v>
      </c>
      <c r="CM13015" s="54"/>
      <c r="CN13015" s="53" t="s">
        <v>42500</v>
      </c>
      <c r="CO13015" s="54">
        <v>62</v>
      </c>
      <c r="CP13015" s="54">
        <v>88</v>
      </c>
      <c r="CQ13015" s="55">
        <f t="shared" si="203"/>
        <v>0.70454545454545459</v>
      </c>
      <c r="CR13015" s="52" t="s">
        <v>28938</v>
      </c>
    </row>
    <row r="13016" spans="81:96">
      <c r="CC13016" s="52">
        <v>13015</v>
      </c>
      <c r="CD13016" s="53" t="s">
        <v>31356</v>
      </c>
      <c r="CE13016" s="53" t="s">
        <v>31357</v>
      </c>
      <c r="CF13016" s="54">
        <v>5734</v>
      </c>
      <c r="CG13016" s="54">
        <v>1.802</v>
      </c>
      <c r="CH13016" s="54">
        <v>2.1970000000000001</v>
      </c>
      <c r="CI13016" s="54">
        <v>0.311</v>
      </c>
      <c r="CJ13016" s="54">
        <v>212</v>
      </c>
      <c r="CK13016" s="54">
        <v>7.4</v>
      </c>
      <c r="CL13016" s="54">
        <v>7.8499999999999993E-3</v>
      </c>
      <c r="CM13016" s="54">
        <v>0.52500000000000002</v>
      </c>
      <c r="CN13016" s="53" t="s">
        <v>42500</v>
      </c>
      <c r="CO13016" s="54">
        <v>63</v>
      </c>
      <c r="CP13016" s="54">
        <v>88</v>
      </c>
      <c r="CQ13016" s="55">
        <f t="shared" si="203"/>
        <v>0.71590909090909094</v>
      </c>
      <c r="CR13016" s="52" t="s">
        <v>28938</v>
      </c>
    </row>
    <row r="13017" spans="81:96">
      <c r="CC13017" s="52">
        <v>13016</v>
      </c>
      <c r="CD13017" s="53" t="s">
        <v>44485</v>
      </c>
      <c r="CE13017" s="53" t="s">
        <v>44486</v>
      </c>
      <c r="CF13017" s="54">
        <v>2739</v>
      </c>
      <c r="CG13017" s="54">
        <v>1.7470000000000001</v>
      </c>
      <c r="CH13017" s="54">
        <v>1.5960000000000001</v>
      </c>
      <c r="CI13017" s="54">
        <v>0.34899999999999998</v>
      </c>
      <c r="CJ13017" s="54">
        <v>129</v>
      </c>
      <c r="CK13017" s="54">
        <v>7.3</v>
      </c>
      <c r="CL13017" s="54">
        <v>4.0800000000000003E-3</v>
      </c>
      <c r="CM13017" s="54">
        <v>0.36699999999999999</v>
      </c>
      <c r="CN13017" s="53" t="s">
        <v>42500</v>
      </c>
      <c r="CO13017" s="54">
        <v>64</v>
      </c>
      <c r="CP13017" s="54">
        <v>88</v>
      </c>
      <c r="CQ13017" s="55">
        <f t="shared" si="203"/>
        <v>0.72727272727272729</v>
      </c>
      <c r="CR13017" s="52" t="s">
        <v>28938</v>
      </c>
    </row>
    <row r="13018" spans="81:96">
      <c r="CC13018" s="52">
        <v>13017</v>
      </c>
      <c r="CD13018" s="53" t="s">
        <v>30930</v>
      </c>
      <c r="CE13018" s="53" t="s">
        <v>30931</v>
      </c>
      <c r="CF13018" s="54">
        <v>724</v>
      </c>
      <c r="CG13018" s="54">
        <v>1.7210000000000001</v>
      </c>
      <c r="CH13018" s="54">
        <v>1.79</v>
      </c>
      <c r="CI13018" s="54">
        <v>0.36099999999999999</v>
      </c>
      <c r="CJ13018" s="54">
        <v>36</v>
      </c>
      <c r="CK13018" s="54">
        <v>6.3</v>
      </c>
      <c r="CL13018" s="54">
        <v>1.3500000000000001E-3</v>
      </c>
      <c r="CM13018" s="54">
        <v>0.45800000000000002</v>
      </c>
      <c r="CN13018" s="53" t="s">
        <v>42500</v>
      </c>
      <c r="CO13018" s="54">
        <v>65</v>
      </c>
      <c r="CP13018" s="54">
        <v>88</v>
      </c>
      <c r="CQ13018" s="55">
        <f t="shared" si="203"/>
        <v>0.73863636363636365</v>
      </c>
      <c r="CR13018" s="52" t="s">
        <v>28938</v>
      </c>
    </row>
    <row r="13019" spans="81:96">
      <c r="CC13019" s="52">
        <v>13018</v>
      </c>
      <c r="CD13019" s="53" t="s">
        <v>31689</v>
      </c>
      <c r="CE13019" s="53" t="s">
        <v>31690</v>
      </c>
      <c r="CF13019" s="54">
        <v>788</v>
      </c>
      <c r="CG13019" s="54">
        <v>1.5960000000000001</v>
      </c>
      <c r="CH13019" s="54">
        <v>1.645</v>
      </c>
      <c r="CI13019" s="54">
        <v>0.30199999999999999</v>
      </c>
      <c r="CJ13019" s="54">
        <v>53</v>
      </c>
      <c r="CK13019" s="54">
        <v>6.5</v>
      </c>
      <c r="CL13019" s="54">
        <v>1.15E-3</v>
      </c>
      <c r="CM13019" s="54">
        <v>0.33900000000000002</v>
      </c>
      <c r="CN13019" s="53" t="s">
        <v>42500</v>
      </c>
      <c r="CO13019" s="54">
        <v>66</v>
      </c>
      <c r="CP13019" s="54">
        <v>88</v>
      </c>
      <c r="CQ13019" s="55">
        <f t="shared" si="203"/>
        <v>0.75</v>
      </c>
      <c r="CR13019" s="52" t="s">
        <v>28953</v>
      </c>
    </row>
    <row r="13020" spans="81:96">
      <c r="CC13020" s="52">
        <v>13019</v>
      </c>
      <c r="CD13020" s="53" t="s">
        <v>44487</v>
      </c>
      <c r="CE13020" s="53" t="s">
        <v>44488</v>
      </c>
      <c r="CF13020" s="54">
        <v>778</v>
      </c>
      <c r="CG13020" s="54">
        <v>1.5169999999999999</v>
      </c>
      <c r="CH13020" s="54">
        <v>1.304</v>
      </c>
      <c r="CI13020" s="54">
        <v>0.35399999999999998</v>
      </c>
      <c r="CJ13020" s="54">
        <v>82</v>
      </c>
      <c r="CK13020" s="54">
        <v>3.9</v>
      </c>
      <c r="CL13020" s="54">
        <v>1.91E-3</v>
      </c>
      <c r="CM13020" s="54">
        <v>0.29699999999999999</v>
      </c>
      <c r="CN13020" s="53" t="s">
        <v>42500</v>
      </c>
      <c r="CO13020" s="54">
        <v>67</v>
      </c>
      <c r="CP13020" s="54">
        <v>88</v>
      </c>
      <c r="CQ13020" s="55">
        <f t="shared" si="203"/>
        <v>0.76136363636363635</v>
      </c>
      <c r="CR13020" s="52" t="s">
        <v>28953</v>
      </c>
    </row>
    <row r="13021" spans="81:96">
      <c r="CC13021" s="52">
        <v>13020</v>
      </c>
      <c r="CD13021" s="53" t="s">
        <v>36013</v>
      </c>
      <c r="CE13021" s="53" t="s">
        <v>36014</v>
      </c>
      <c r="CF13021" s="54">
        <v>1121</v>
      </c>
      <c r="CG13021" s="54">
        <v>1.377</v>
      </c>
      <c r="CH13021" s="54"/>
      <c r="CI13021" s="54">
        <v>1.1930000000000001</v>
      </c>
      <c r="CJ13021" s="54">
        <v>57</v>
      </c>
      <c r="CK13021" s="54">
        <v>4.4000000000000004</v>
      </c>
      <c r="CL13021" s="54">
        <v>3.0200000000000001E-3</v>
      </c>
      <c r="CM13021" s="54"/>
      <c r="CN13021" s="53" t="s">
        <v>42500</v>
      </c>
      <c r="CO13021" s="54">
        <v>68</v>
      </c>
      <c r="CP13021" s="54">
        <v>88</v>
      </c>
      <c r="CQ13021" s="55">
        <f t="shared" si="203"/>
        <v>0.77272727272727271</v>
      </c>
      <c r="CR13021" s="52" t="s">
        <v>28953</v>
      </c>
    </row>
    <row r="13022" spans="81:96">
      <c r="CC13022" s="52">
        <v>13021</v>
      </c>
      <c r="CD13022" s="53" t="s">
        <v>44489</v>
      </c>
      <c r="CE13022" s="53" t="s">
        <v>44490</v>
      </c>
      <c r="CF13022" s="54">
        <v>1375</v>
      </c>
      <c r="CG13022" s="54">
        <v>1.292</v>
      </c>
      <c r="CH13022" s="54">
        <v>1.4330000000000001</v>
      </c>
      <c r="CI13022" s="54">
        <v>0.19800000000000001</v>
      </c>
      <c r="CJ13022" s="54">
        <v>96</v>
      </c>
      <c r="CK13022" s="54">
        <v>5.3</v>
      </c>
      <c r="CL13022" s="54">
        <v>3.0799999999999998E-3</v>
      </c>
      <c r="CM13022" s="54">
        <v>0.34699999999999998</v>
      </c>
      <c r="CN13022" s="53" t="s">
        <v>42500</v>
      </c>
      <c r="CO13022" s="54">
        <v>69</v>
      </c>
      <c r="CP13022" s="54">
        <v>88</v>
      </c>
      <c r="CQ13022" s="55">
        <f t="shared" si="203"/>
        <v>0.78409090909090906</v>
      </c>
      <c r="CR13022" s="52" t="s">
        <v>28953</v>
      </c>
    </row>
    <row r="13023" spans="81:96">
      <c r="CC13023" s="52">
        <v>13022</v>
      </c>
      <c r="CD13023" s="53" t="s">
        <v>42618</v>
      </c>
      <c r="CE13023" s="53" t="s">
        <v>42619</v>
      </c>
      <c r="CF13023" s="54">
        <v>1170</v>
      </c>
      <c r="CG13023" s="54">
        <v>1.29</v>
      </c>
      <c r="CH13023" s="54">
        <v>1.359</v>
      </c>
      <c r="CI13023" s="54">
        <v>0.27100000000000002</v>
      </c>
      <c r="CJ13023" s="54">
        <v>70</v>
      </c>
      <c r="CK13023" s="54">
        <v>7.7</v>
      </c>
      <c r="CL13023" s="54">
        <v>1.67E-3</v>
      </c>
      <c r="CM13023" s="54">
        <v>0.34499999999999997</v>
      </c>
      <c r="CN13023" s="53" t="s">
        <v>42500</v>
      </c>
      <c r="CO13023" s="54">
        <v>70</v>
      </c>
      <c r="CP13023" s="54">
        <v>88</v>
      </c>
      <c r="CQ13023" s="55">
        <f t="shared" si="203"/>
        <v>0.79545454545454541</v>
      </c>
      <c r="CR13023" s="52" t="s">
        <v>28953</v>
      </c>
    </row>
    <row r="13024" spans="81:96">
      <c r="CC13024" s="52">
        <v>13023</v>
      </c>
      <c r="CD13024" s="53" t="s">
        <v>44491</v>
      </c>
      <c r="CE13024" s="53" t="s">
        <v>44492</v>
      </c>
      <c r="CF13024" s="54">
        <v>257</v>
      </c>
      <c r="CG13024" s="54">
        <v>1.27</v>
      </c>
      <c r="CH13024" s="54">
        <v>0.92</v>
      </c>
      <c r="CI13024" s="54">
        <v>0.12</v>
      </c>
      <c r="CJ13024" s="54">
        <v>50</v>
      </c>
      <c r="CK13024" s="54">
        <v>2.9</v>
      </c>
      <c r="CL13024" s="54">
        <v>6.6E-4</v>
      </c>
      <c r="CM13024" s="54">
        <v>0.16500000000000001</v>
      </c>
      <c r="CN13024" s="53" t="s">
        <v>42500</v>
      </c>
      <c r="CO13024" s="54">
        <v>71</v>
      </c>
      <c r="CP13024" s="54">
        <v>88</v>
      </c>
      <c r="CQ13024" s="55">
        <f t="shared" si="203"/>
        <v>0.80681818181818177</v>
      </c>
      <c r="CR13024" s="52" t="s">
        <v>28953</v>
      </c>
    </row>
    <row r="13025" spans="81:96">
      <c r="CC13025" s="52">
        <v>13024</v>
      </c>
      <c r="CD13025" s="53" t="s">
        <v>3152</v>
      </c>
      <c r="CE13025" s="53" t="s">
        <v>3150</v>
      </c>
      <c r="CF13025" s="54">
        <v>6178</v>
      </c>
      <c r="CG13025" s="54">
        <v>1.2549999999999999</v>
      </c>
      <c r="CH13025" s="54">
        <v>1.3240000000000001</v>
      </c>
      <c r="CI13025" s="54">
        <v>0.17</v>
      </c>
      <c r="CJ13025" s="54">
        <v>264</v>
      </c>
      <c r="CK13025" s="54">
        <v>9.3000000000000007</v>
      </c>
      <c r="CL13025" s="54">
        <v>7.4900000000000001E-3</v>
      </c>
      <c r="CM13025" s="54">
        <v>0.29899999999999999</v>
      </c>
      <c r="CN13025" s="53" t="s">
        <v>42500</v>
      </c>
      <c r="CO13025" s="54">
        <v>72</v>
      </c>
      <c r="CP13025" s="54">
        <v>88</v>
      </c>
      <c r="CQ13025" s="55">
        <f t="shared" si="203"/>
        <v>0.81818181818181823</v>
      </c>
      <c r="CR13025" s="52" t="s">
        <v>28953</v>
      </c>
    </row>
    <row r="13026" spans="81:96">
      <c r="CC13026" s="52">
        <v>13025</v>
      </c>
      <c r="CD13026" s="53" t="s">
        <v>31723</v>
      </c>
      <c r="CE13026" s="53" t="s">
        <v>31724</v>
      </c>
      <c r="CF13026" s="54">
        <v>771</v>
      </c>
      <c r="CG13026" s="54">
        <v>1.2330000000000001</v>
      </c>
      <c r="CH13026" s="54">
        <v>1.1419999999999999</v>
      </c>
      <c r="CI13026" s="54">
        <v>0.41499999999999998</v>
      </c>
      <c r="CJ13026" s="54">
        <v>65</v>
      </c>
      <c r="CK13026" s="54">
        <v>6.4</v>
      </c>
      <c r="CL13026" s="54">
        <v>1.24E-3</v>
      </c>
      <c r="CM13026" s="54">
        <v>0.25800000000000001</v>
      </c>
      <c r="CN13026" s="53" t="s">
        <v>42500</v>
      </c>
      <c r="CO13026" s="54">
        <v>73</v>
      </c>
      <c r="CP13026" s="54">
        <v>88</v>
      </c>
      <c r="CQ13026" s="55">
        <f t="shared" si="203"/>
        <v>0.82954545454545459</v>
      </c>
      <c r="CR13026" s="52" t="s">
        <v>28953</v>
      </c>
    </row>
    <row r="13027" spans="81:96">
      <c r="CC13027" s="52">
        <v>13026</v>
      </c>
      <c r="CD13027" s="53" t="s">
        <v>37888</v>
      </c>
      <c r="CE13027" s="53" t="s">
        <v>37889</v>
      </c>
      <c r="CF13027" s="54">
        <v>1205</v>
      </c>
      <c r="CG13027" s="54">
        <v>1.2030000000000001</v>
      </c>
      <c r="CH13027" s="54">
        <v>1.298</v>
      </c>
      <c r="CI13027" s="54">
        <v>0.35799999999999998</v>
      </c>
      <c r="CJ13027" s="54">
        <v>53</v>
      </c>
      <c r="CK13027" s="54">
        <v>5.3</v>
      </c>
      <c r="CL13027" s="54">
        <v>2.2699999999999999E-3</v>
      </c>
      <c r="CM13027" s="54">
        <v>0.28399999999999997</v>
      </c>
      <c r="CN13027" s="53" t="s">
        <v>42500</v>
      </c>
      <c r="CO13027" s="54">
        <v>74</v>
      </c>
      <c r="CP13027" s="54">
        <v>88</v>
      </c>
      <c r="CQ13027" s="55">
        <f t="shared" si="203"/>
        <v>0.84090909090909094</v>
      </c>
      <c r="CR13027" s="52" t="s">
        <v>28953</v>
      </c>
    </row>
    <row r="13028" spans="81:96">
      <c r="CC13028" s="52">
        <v>13027</v>
      </c>
      <c r="CD13028" s="53" t="s">
        <v>44493</v>
      </c>
      <c r="CE13028" s="53" t="s">
        <v>44494</v>
      </c>
      <c r="CF13028" s="54">
        <v>672</v>
      </c>
      <c r="CG13028" s="54">
        <v>1.1539999999999999</v>
      </c>
      <c r="CH13028" s="54">
        <v>1.069</v>
      </c>
      <c r="CI13028" s="54">
        <v>0.1</v>
      </c>
      <c r="CJ13028" s="54">
        <v>30</v>
      </c>
      <c r="CK13028" s="54" t="s">
        <v>28918</v>
      </c>
      <c r="CL13028" s="54">
        <v>5.1999999999999995E-4</v>
      </c>
      <c r="CM13028" s="54">
        <v>0.20699999999999999</v>
      </c>
      <c r="CN13028" s="53" t="s">
        <v>42500</v>
      </c>
      <c r="CO13028" s="54">
        <v>75</v>
      </c>
      <c r="CP13028" s="54">
        <v>88</v>
      </c>
      <c r="CQ13028" s="55">
        <f t="shared" si="203"/>
        <v>0.85227272727272729</v>
      </c>
      <c r="CR13028" s="52" t="s">
        <v>28953</v>
      </c>
    </row>
    <row r="13029" spans="81:96">
      <c r="CC13029" s="52">
        <v>13028</v>
      </c>
      <c r="CD13029" s="53" t="s">
        <v>41732</v>
      </c>
      <c r="CE13029" s="53" t="s">
        <v>41733</v>
      </c>
      <c r="CF13029" s="54">
        <v>322</v>
      </c>
      <c r="CG13029" s="54">
        <v>1.1220000000000001</v>
      </c>
      <c r="CH13029" s="54">
        <v>0.87</v>
      </c>
      <c r="CI13029" s="54">
        <v>0.33300000000000002</v>
      </c>
      <c r="CJ13029" s="54">
        <v>72</v>
      </c>
      <c r="CK13029" s="54">
        <v>2.8</v>
      </c>
      <c r="CL13029" s="54">
        <v>9.8999999999999999E-4</v>
      </c>
      <c r="CM13029" s="54">
        <v>0.22700000000000001</v>
      </c>
      <c r="CN13029" s="53" t="s">
        <v>42500</v>
      </c>
      <c r="CO13029" s="54">
        <v>76</v>
      </c>
      <c r="CP13029" s="54">
        <v>88</v>
      </c>
      <c r="CQ13029" s="55">
        <f t="shared" si="203"/>
        <v>0.86363636363636365</v>
      </c>
      <c r="CR13029" s="52" t="s">
        <v>28953</v>
      </c>
    </row>
    <row r="13030" spans="81:96">
      <c r="CC13030" s="52">
        <v>13029</v>
      </c>
      <c r="CD13030" s="53" t="s">
        <v>36047</v>
      </c>
      <c r="CE13030" s="53" t="s">
        <v>36048</v>
      </c>
      <c r="CF13030" s="54">
        <v>1333</v>
      </c>
      <c r="CG13030" s="54">
        <v>1.117</v>
      </c>
      <c r="CH13030" s="54">
        <v>1.2330000000000001</v>
      </c>
      <c r="CI13030" s="54">
        <v>0.16900000000000001</v>
      </c>
      <c r="CJ13030" s="54">
        <v>59</v>
      </c>
      <c r="CK13030" s="54">
        <v>7.7</v>
      </c>
      <c r="CL13030" s="54">
        <v>2.3500000000000001E-3</v>
      </c>
      <c r="CM13030" s="54">
        <v>0.36599999999999999</v>
      </c>
      <c r="CN13030" s="53" t="s">
        <v>42500</v>
      </c>
      <c r="CO13030" s="54">
        <v>77</v>
      </c>
      <c r="CP13030" s="54">
        <v>88</v>
      </c>
      <c r="CQ13030" s="55">
        <f t="shared" si="203"/>
        <v>0.875</v>
      </c>
      <c r="CR13030" s="52" t="s">
        <v>28953</v>
      </c>
    </row>
    <row r="13031" spans="81:96">
      <c r="CC13031" s="52">
        <v>13030</v>
      </c>
      <c r="CD13031" s="53" t="s">
        <v>31384</v>
      </c>
      <c r="CE13031" s="53" t="s">
        <v>31385</v>
      </c>
      <c r="CF13031" s="54">
        <v>360</v>
      </c>
      <c r="CG13031" s="54">
        <v>0.98599999999999999</v>
      </c>
      <c r="CH13031" s="54">
        <v>1.0369999999999999</v>
      </c>
      <c r="CI13031" s="54">
        <v>0.189</v>
      </c>
      <c r="CJ13031" s="54">
        <v>53</v>
      </c>
      <c r="CK13031" s="54">
        <v>6</v>
      </c>
      <c r="CL13031" s="54">
        <v>4.4000000000000002E-4</v>
      </c>
      <c r="CM13031" s="54">
        <v>0.16800000000000001</v>
      </c>
      <c r="CN13031" s="53" t="s">
        <v>42500</v>
      </c>
      <c r="CO13031" s="54">
        <v>78</v>
      </c>
      <c r="CP13031" s="54">
        <v>88</v>
      </c>
      <c r="CQ13031" s="55">
        <f t="shared" si="203"/>
        <v>0.88636363636363635</v>
      </c>
      <c r="CR13031" s="52" t="s">
        <v>28953</v>
      </c>
    </row>
    <row r="13032" spans="81:96">
      <c r="CC13032" s="52">
        <v>13031</v>
      </c>
      <c r="CD13032" s="53" t="s">
        <v>43659</v>
      </c>
      <c r="CE13032" s="53" t="s">
        <v>43660</v>
      </c>
      <c r="CF13032" s="54">
        <v>447</v>
      </c>
      <c r="CG13032" s="54">
        <v>0.93200000000000005</v>
      </c>
      <c r="CH13032" s="54">
        <v>1.1200000000000001</v>
      </c>
      <c r="CI13032" s="54">
        <v>5.0999999999999997E-2</v>
      </c>
      <c r="CJ13032" s="54">
        <v>39</v>
      </c>
      <c r="CK13032" s="54">
        <v>5</v>
      </c>
      <c r="CL13032" s="54">
        <v>1.1100000000000001E-3</v>
      </c>
      <c r="CM13032" s="54">
        <v>0.254</v>
      </c>
      <c r="CN13032" s="53" t="s">
        <v>42500</v>
      </c>
      <c r="CO13032" s="54">
        <v>79</v>
      </c>
      <c r="CP13032" s="54">
        <v>88</v>
      </c>
      <c r="CQ13032" s="55">
        <f t="shared" si="203"/>
        <v>0.89772727272727271</v>
      </c>
      <c r="CR13032" s="52" t="s">
        <v>28953</v>
      </c>
    </row>
    <row r="13033" spans="81:96">
      <c r="CC13033" s="52">
        <v>13032</v>
      </c>
      <c r="CD13033" s="53" t="s">
        <v>31396</v>
      </c>
      <c r="CE13033" s="53" t="s">
        <v>31397</v>
      </c>
      <c r="CF13033" s="54">
        <v>238</v>
      </c>
      <c r="CG13033" s="54">
        <v>0.88</v>
      </c>
      <c r="CH13033" s="54">
        <v>0.98599999999999999</v>
      </c>
      <c r="CI13033" s="54">
        <v>0.14799999999999999</v>
      </c>
      <c r="CJ13033" s="54">
        <v>54</v>
      </c>
      <c r="CK13033" s="54">
        <v>3.5</v>
      </c>
      <c r="CL13033" s="54">
        <v>6.7000000000000002E-4</v>
      </c>
      <c r="CM13033" s="54">
        <v>0.20100000000000001</v>
      </c>
      <c r="CN13033" s="53" t="s">
        <v>42500</v>
      </c>
      <c r="CO13033" s="54">
        <v>80</v>
      </c>
      <c r="CP13033" s="54">
        <v>88</v>
      </c>
      <c r="CQ13033" s="55">
        <f t="shared" si="203"/>
        <v>0.90909090909090906</v>
      </c>
      <c r="CR13033" s="52" t="s">
        <v>28953</v>
      </c>
    </row>
    <row r="13034" spans="81:96">
      <c r="CC13034" s="52">
        <v>13033</v>
      </c>
      <c r="CD13034" s="53" t="s">
        <v>36099</v>
      </c>
      <c r="CE13034" s="53" t="s">
        <v>36100</v>
      </c>
      <c r="CF13034" s="54">
        <v>977</v>
      </c>
      <c r="CG13034" s="54">
        <v>0.82499999999999996</v>
      </c>
      <c r="CH13034" s="54"/>
      <c r="CI13034" s="54">
        <v>0.11799999999999999</v>
      </c>
      <c r="CJ13034" s="54">
        <v>93</v>
      </c>
      <c r="CK13034" s="54">
        <v>4.8</v>
      </c>
      <c r="CL13034" s="54">
        <v>1.9599999999999999E-3</v>
      </c>
      <c r="CM13034" s="54"/>
      <c r="CN13034" s="53" t="s">
        <v>42500</v>
      </c>
      <c r="CO13034" s="54">
        <v>81</v>
      </c>
      <c r="CP13034" s="54">
        <v>88</v>
      </c>
      <c r="CQ13034" s="55">
        <f t="shared" si="203"/>
        <v>0.92045454545454541</v>
      </c>
      <c r="CR13034" s="52" t="s">
        <v>28953</v>
      </c>
    </row>
    <row r="13035" spans="81:96">
      <c r="CC13035" s="52">
        <v>13034</v>
      </c>
      <c r="CD13035" s="53" t="s">
        <v>44495</v>
      </c>
      <c r="CE13035" s="53" t="s">
        <v>44496</v>
      </c>
      <c r="CF13035" s="54">
        <v>355</v>
      </c>
      <c r="CG13035" s="54">
        <v>0.79600000000000004</v>
      </c>
      <c r="CH13035" s="54">
        <v>0.66800000000000004</v>
      </c>
      <c r="CI13035" s="54">
        <v>0.216</v>
      </c>
      <c r="CJ13035" s="54">
        <v>51</v>
      </c>
      <c r="CK13035" s="54">
        <v>5</v>
      </c>
      <c r="CL13035" s="54">
        <v>5.9999999999999995E-4</v>
      </c>
      <c r="CM13035" s="54">
        <v>0.13100000000000001</v>
      </c>
      <c r="CN13035" s="53" t="s">
        <v>42500</v>
      </c>
      <c r="CO13035" s="54">
        <v>82</v>
      </c>
      <c r="CP13035" s="54">
        <v>88</v>
      </c>
      <c r="CQ13035" s="55">
        <f t="shared" si="203"/>
        <v>0.93181818181818177</v>
      </c>
      <c r="CR13035" s="52" t="s">
        <v>28953</v>
      </c>
    </row>
    <row r="13036" spans="81:96">
      <c r="CC13036" s="52">
        <v>13035</v>
      </c>
      <c r="CD13036" s="53" t="s">
        <v>36746</v>
      </c>
      <c r="CE13036" s="53" t="s">
        <v>36747</v>
      </c>
      <c r="CF13036" s="54">
        <v>753</v>
      </c>
      <c r="CG13036" s="54">
        <v>0.76800000000000002</v>
      </c>
      <c r="CH13036" s="54">
        <v>1.41</v>
      </c>
      <c r="CI13036" s="54">
        <v>0.436</v>
      </c>
      <c r="CJ13036" s="54">
        <v>39</v>
      </c>
      <c r="CK13036" s="54">
        <v>6.3</v>
      </c>
      <c r="CL13036" s="54">
        <v>1.4499999999999999E-3</v>
      </c>
      <c r="CM13036" s="54">
        <v>0.39</v>
      </c>
      <c r="CN13036" s="53" t="s">
        <v>42500</v>
      </c>
      <c r="CO13036" s="54">
        <v>83</v>
      </c>
      <c r="CP13036" s="54">
        <v>88</v>
      </c>
      <c r="CQ13036" s="55">
        <f t="shared" si="203"/>
        <v>0.94318181818181823</v>
      </c>
      <c r="CR13036" s="52" t="s">
        <v>28953</v>
      </c>
    </row>
    <row r="13037" spans="81:96">
      <c r="CC13037" s="52">
        <v>13036</v>
      </c>
      <c r="CD13037" s="53" t="s">
        <v>44497</v>
      </c>
      <c r="CE13037" s="53" t="s">
        <v>44498</v>
      </c>
      <c r="CF13037" s="54">
        <v>148</v>
      </c>
      <c r="CG13037" s="54">
        <v>0.64700000000000002</v>
      </c>
      <c r="CH13037" s="54">
        <v>1.286</v>
      </c>
      <c r="CI13037" s="54">
        <v>0.04</v>
      </c>
      <c r="CJ13037" s="54">
        <v>25</v>
      </c>
      <c r="CK13037" s="54">
        <v>5.6</v>
      </c>
      <c r="CL13037" s="54">
        <v>3.6000000000000002E-4</v>
      </c>
      <c r="CM13037" s="54">
        <v>0.32700000000000001</v>
      </c>
      <c r="CN13037" s="53" t="s">
        <v>42500</v>
      </c>
      <c r="CO13037" s="54">
        <v>84</v>
      </c>
      <c r="CP13037" s="54">
        <v>88</v>
      </c>
      <c r="CQ13037" s="55">
        <f t="shared" si="203"/>
        <v>0.95454545454545459</v>
      </c>
      <c r="CR13037" s="52" t="s">
        <v>28953</v>
      </c>
    </row>
    <row r="13038" spans="81:96">
      <c r="CC13038" s="52">
        <v>13037</v>
      </c>
      <c r="CD13038" s="53" t="s">
        <v>43683</v>
      </c>
      <c r="CE13038" s="53" t="s">
        <v>43684</v>
      </c>
      <c r="CF13038" s="54">
        <v>647</v>
      </c>
      <c r="CG13038" s="54">
        <v>0.629</v>
      </c>
      <c r="CH13038" s="54">
        <v>0.76500000000000001</v>
      </c>
      <c r="CI13038" s="54">
        <v>0.20499999999999999</v>
      </c>
      <c r="CJ13038" s="54">
        <v>39</v>
      </c>
      <c r="CK13038" s="54">
        <v>9.3000000000000007</v>
      </c>
      <c r="CL13038" s="54">
        <v>2.7E-4</v>
      </c>
      <c r="CM13038" s="54">
        <v>0.10100000000000001</v>
      </c>
      <c r="CN13038" s="53" t="s">
        <v>42500</v>
      </c>
      <c r="CO13038" s="54">
        <v>85</v>
      </c>
      <c r="CP13038" s="54">
        <v>88</v>
      </c>
      <c r="CQ13038" s="55">
        <f t="shared" si="203"/>
        <v>0.96590909090909094</v>
      </c>
      <c r="CR13038" s="52" t="s">
        <v>28953</v>
      </c>
    </row>
    <row r="13039" spans="81:96">
      <c r="CC13039" s="52">
        <v>13038</v>
      </c>
      <c r="CD13039" s="53" t="s">
        <v>42226</v>
      </c>
      <c r="CE13039" s="53" t="s">
        <v>42227</v>
      </c>
      <c r="CF13039" s="54">
        <v>210</v>
      </c>
      <c r="CG13039" s="54">
        <v>0.621</v>
      </c>
      <c r="CH13039" s="54">
        <v>0.72899999999999998</v>
      </c>
      <c r="CI13039" s="54">
        <v>3.2000000000000001E-2</v>
      </c>
      <c r="CJ13039" s="54">
        <v>31</v>
      </c>
      <c r="CK13039" s="54">
        <v>4.2</v>
      </c>
      <c r="CL13039" s="54">
        <v>6.4000000000000005E-4</v>
      </c>
      <c r="CM13039" s="54">
        <v>0.20200000000000001</v>
      </c>
      <c r="CN13039" s="53" t="s">
        <v>42500</v>
      </c>
      <c r="CO13039" s="54">
        <v>86</v>
      </c>
      <c r="CP13039" s="54">
        <v>88</v>
      </c>
      <c r="CQ13039" s="55">
        <f t="shared" si="203"/>
        <v>0.97727272727272729</v>
      </c>
      <c r="CR13039" s="52" t="s">
        <v>28953</v>
      </c>
    </row>
    <row r="13040" spans="81:96">
      <c r="CC13040" s="52">
        <v>13039</v>
      </c>
      <c r="CD13040" s="53" t="s">
        <v>24259</v>
      </c>
      <c r="CE13040" s="53" t="s">
        <v>24258</v>
      </c>
      <c r="CF13040" s="54">
        <v>202</v>
      </c>
      <c r="CG13040" s="54">
        <v>0.59099999999999997</v>
      </c>
      <c r="CH13040" s="54">
        <v>0.51900000000000002</v>
      </c>
      <c r="CI13040" s="54">
        <v>0.17100000000000001</v>
      </c>
      <c r="CJ13040" s="54">
        <v>35</v>
      </c>
      <c r="CK13040" s="54">
        <v>7.5</v>
      </c>
      <c r="CL13040" s="54">
        <v>2.4000000000000001E-4</v>
      </c>
      <c r="CM13040" s="54">
        <v>9.9000000000000005E-2</v>
      </c>
      <c r="CN13040" s="53" t="s">
        <v>42500</v>
      </c>
      <c r="CO13040" s="54">
        <v>87</v>
      </c>
      <c r="CP13040" s="54">
        <v>88</v>
      </c>
      <c r="CQ13040" s="55">
        <f t="shared" si="203"/>
        <v>0.98863636363636365</v>
      </c>
      <c r="CR13040" s="52" t="s">
        <v>28953</v>
      </c>
    </row>
    <row r="13041" spans="81:96">
      <c r="CC13041" s="52">
        <v>13040</v>
      </c>
      <c r="CD13041" s="53" t="s">
        <v>31422</v>
      </c>
      <c r="CE13041" s="53" t="s">
        <v>31423</v>
      </c>
      <c r="CF13041" s="54">
        <v>134</v>
      </c>
      <c r="CG13041" s="54">
        <v>0.46400000000000002</v>
      </c>
      <c r="CH13041" s="54">
        <v>0.32500000000000001</v>
      </c>
      <c r="CI13041" s="54"/>
      <c r="CJ13041" s="54">
        <v>0</v>
      </c>
      <c r="CK13041" s="54">
        <v>9.6999999999999993</v>
      </c>
      <c r="CL13041" s="54">
        <v>1.8000000000000001E-4</v>
      </c>
      <c r="CM13041" s="54">
        <v>9.8000000000000004E-2</v>
      </c>
      <c r="CN13041" s="53" t="s">
        <v>42500</v>
      </c>
      <c r="CO13041" s="54">
        <v>88</v>
      </c>
      <c r="CP13041" s="54">
        <v>88</v>
      </c>
      <c r="CQ13041" s="55">
        <f t="shared" si="203"/>
        <v>1</v>
      </c>
      <c r="CR13041" s="52" t="s">
        <v>28953</v>
      </c>
    </row>
    <row r="13042" spans="81:96">
      <c r="CC13042" s="52">
        <v>13053</v>
      </c>
      <c r="CD13042" s="53" t="s">
        <v>30796</v>
      </c>
      <c r="CE13042" s="53" t="s">
        <v>30797</v>
      </c>
      <c r="CF13042" s="54">
        <v>8562</v>
      </c>
      <c r="CG13042" s="54">
        <v>6.65</v>
      </c>
      <c r="CH13042" s="54">
        <v>4.9139999999999997</v>
      </c>
      <c r="CI13042" s="54">
        <v>1.5760000000000001</v>
      </c>
      <c r="CJ13042" s="54">
        <v>144</v>
      </c>
      <c r="CK13042" s="54">
        <v>5.5</v>
      </c>
      <c r="CL13042" s="54">
        <v>2.435E-2</v>
      </c>
      <c r="CM13042" s="54">
        <v>1.7490000000000001</v>
      </c>
      <c r="CN13042" s="53" t="s">
        <v>44499</v>
      </c>
      <c r="CO13042" s="54">
        <v>1</v>
      </c>
      <c r="CP13042" s="54">
        <v>25</v>
      </c>
      <c r="CQ13042" s="55">
        <f t="shared" si="203"/>
        <v>0.04</v>
      </c>
      <c r="CR13042" s="52" t="s">
        <v>28907</v>
      </c>
    </row>
    <row r="13043" spans="81:96">
      <c r="CC13043" s="52">
        <v>13041</v>
      </c>
      <c r="CD13043" s="53" t="s">
        <v>44293</v>
      </c>
      <c r="CE13043" s="53" t="s">
        <v>44294</v>
      </c>
      <c r="CF13043" s="54">
        <v>18092</v>
      </c>
      <c r="CG13043" s="54">
        <v>5.6829999999999998</v>
      </c>
      <c r="CH13043" s="54">
        <v>5.7169999999999996</v>
      </c>
      <c r="CI13043" s="54">
        <v>1.3340000000000001</v>
      </c>
      <c r="CJ13043" s="54">
        <v>299</v>
      </c>
      <c r="CK13043" s="54">
        <v>5.5</v>
      </c>
      <c r="CL13043" s="54">
        <v>5.3100000000000001E-2</v>
      </c>
      <c r="CM13043" s="54">
        <v>2.004</v>
      </c>
      <c r="CN13043" s="53" t="s">
        <v>44499</v>
      </c>
      <c r="CO13043" s="54">
        <v>2</v>
      </c>
      <c r="CP13043" s="54">
        <v>25</v>
      </c>
      <c r="CQ13043" s="55">
        <f t="shared" si="203"/>
        <v>0.08</v>
      </c>
      <c r="CR13043" s="52" t="s">
        <v>28907</v>
      </c>
    </row>
    <row r="13044" spans="81:96">
      <c r="CC13044" s="52">
        <v>13054</v>
      </c>
      <c r="CD13044" s="53" t="s">
        <v>36504</v>
      </c>
      <c r="CE13044" s="53" t="s">
        <v>36505</v>
      </c>
      <c r="CF13044" s="54">
        <v>9357</v>
      </c>
      <c r="CG13044" s="54">
        <v>4.2409999999999997</v>
      </c>
      <c r="CH13044" s="54">
        <v>3.9209999999999998</v>
      </c>
      <c r="CI13044" s="54">
        <v>0.89900000000000002</v>
      </c>
      <c r="CJ13044" s="54">
        <v>159</v>
      </c>
      <c r="CK13044" s="54">
        <v>7.3</v>
      </c>
      <c r="CL13044" s="54">
        <v>1.7590000000000001E-2</v>
      </c>
      <c r="CM13044" s="54">
        <v>1.2130000000000001</v>
      </c>
      <c r="CN13044" s="53" t="s">
        <v>44499</v>
      </c>
      <c r="CO13044" s="54">
        <v>3</v>
      </c>
      <c r="CP13044" s="54">
        <v>25</v>
      </c>
      <c r="CQ13044" s="55">
        <f t="shared" si="203"/>
        <v>0.12</v>
      </c>
      <c r="CR13044" s="52" t="s">
        <v>28907</v>
      </c>
    </row>
    <row r="13045" spans="81:96">
      <c r="CC13045" s="52">
        <v>13064</v>
      </c>
      <c r="CD13045" s="53" t="s">
        <v>37796</v>
      </c>
      <c r="CE13045" s="53" t="s">
        <v>37797</v>
      </c>
      <c r="CF13045" s="54">
        <v>24021</v>
      </c>
      <c r="CG13045" s="54">
        <v>3.8279999999999998</v>
      </c>
      <c r="CH13045" s="54">
        <v>3.6040000000000001</v>
      </c>
      <c r="CI13045" s="54">
        <v>0.71299999999999997</v>
      </c>
      <c r="CJ13045" s="54">
        <v>376</v>
      </c>
      <c r="CK13045" s="54">
        <v>9.4</v>
      </c>
      <c r="CL13045" s="54">
        <v>3.8170000000000003E-2</v>
      </c>
      <c r="CM13045" s="54">
        <v>1.1879999999999999</v>
      </c>
      <c r="CN13045" s="53" t="s">
        <v>44499</v>
      </c>
      <c r="CO13045" s="54">
        <v>4</v>
      </c>
      <c r="CP13045" s="54">
        <v>25</v>
      </c>
      <c r="CQ13045" s="55">
        <f t="shared" si="203"/>
        <v>0.16</v>
      </c>
      <c r="CR13045" s="52" t="s">
        <v>28907</v>
      </c>
    </row>
    <row r="13046" spans="81:96">
      <c r="CC13046" s="52">
        <v>13063</v>
      </c>
      <c r="CD13046" s="53" t="s">
        <v>37798</v>
      </c>
      <c r="CE13046" s="53" t="s">
        <v>37799</v>
      </c>
      <c r="CF13046" s="54">
        <v>522</v>
      </c>
      <c r="CG13046" s="54">
        <v>3.8159999999999998</v>
      </c>
      <c r="CH13046" s="54"/>
      <c r="CI13046" s="54">
        <v>0.61499999999999999</v>
      </c>
      <c r="CJ13046" s="54">
        <v>26</v>
      </c>
      <c r="CK13046" s="54">
        <v>3.9</v>
      </c>
      <c r="CL13046" s="54">
        <v>1.91E-3</v>
      </c>
      <c r="CM13046" s="54"/>
      <c r="CN13046" s="53" t="s">
        <v>44499</v>
      </c>
      <c r="CO13046" s="54">
        <v>5</v>
      </c>
      <c r="CP13046" s="54">
        <v>25</v>
      </c>
      <c r="CQ13046" s="55">
        <f t="shared" si="203"/>
        <v>0.2</v>
      </c>
      <c r="CR13046" s="52" t="s">
        <v>28907</v>
      </c>
    </row>
    <row r="13047" spans="81:96">
      <c r="CC13047" s="52">
        <v>13058</v>
      </c>
      <c r="CD13047" s="53" t="s">
        <v>31035</v>
      </c>
      <c r="CE13047" s="53" t="s">
        <v>31036</v>
      </c>
      <c r="CF13047" s="54">
        <v>6061</v>
      </c>
      <c r="CG13047" s="54">
        <v>3.7269999999999999</v>
      </c>
      <c r="CH13047" s="54">
        <v>4.0549999999999997</v>
      </c>
      <c r="CI13047" s="54">
        <v>0.88100000000000001</v>
      </c>
      <c r="CJ13047" s="54">
        <v>269</v>
      </c>
      <c r="CK13047" s="54">
        <v>3.7</v>
      </c>
      <c r="CL13047" s="54">
        <v>1.9060000000000001E-2</v>
      </c>
      <c r="CM13047" s="54">
        <v>1.07</v>
      </c>
      <c r="CN13047" s="53" t="s">
        <v>44499</v>
      </c>
      <c r="CO13047" s="54">
        <v>6</v>
      </c>
      <c r="CP13047" s="54">
        <v>25</v>
      </c>
      <c r="CQ13047" s="55">
        <f t="shared" si="203"/>
        <v>0.24</v>
      </c>
      <c r="CR13047" s="52" t="s">
        <v>28907</v>
      </c>
    </row>
    <row r="13048" spans="81:96">
      <c r="CC13048" s="52">
        <v>13055</v>
      </c>
      <c r="CD13048" s="53" t="s">
        <v>44500</v>
      </c>
      <c r="CE13048" s="53" t="s">
        <v>44501</v>
      </c>
      <c r="CF13048" s="54">
        <v>22479</v>
      </c>
      <c r="CG13048" s="54">
        <v>3.577</v>
      </c>
      <c r="CH13048" s="54">
        <v>3.4569999999999999</v>
      </c>
      <c r="CI13048" s="54">
        <v>1.0960000000000001</v>
      </c>
      <c r="CJ13048" s="54">
        <v>332</v>
      </c>
      <c r="CK13048" s="54">
        <v>6.6</v>
      </c>
      <c r="CL13048" s="54">
        <v>4.7989999999999998E-2</v>
      </c>
      <c r="CM13048" s="54">
        <v>1.056</v>
      </c>
      <c r="CN13048" s="53" t="s">
        <v>44499</v>
      </c>
      <c r="CO13048" s="54">
        <v>7</v>
      </c>
      <c r="CP13048" s="54">
        <v>25</v>
      </c>
      <c r="CQ13048" s="55">
        <f t="shared" si="203"/>
        <v>0.28000000000000003</v>
      </c>
      <c r="CR13048" s="52" t="s">
        <v>28921</v>
      </c>
    </row>
    <row r="13049" spans="81:96">
      <c r="CC13049" s="52">
        <v>13046</v>
      </c>
      <c r="CD13049" s="53" t="s">
        <v>37507</v>
      </c>
      <c r="CE13049" s="53" t="s">
        <v>37508</v>
      </c>
      <c r="CF13049" s="54">
        <v>10530</v>
      </c>
      <c r="CG13049" s="54">
        <v>3.57</v>
      </c>
      <c r="CH13049" s="54">
        <v>3.379</v>
      </c>
      <c r="CI13049" s="54">
        <v>0.80100000000000005</v>
      </c>
      <c r="CJ13049" s="54">
        <v>211</v>
      </c>
      <c r="CK13049" s="54">
        <v>8.6</v>
      </c>
      <c r="CL13049" s="54">
        <v>1.7170000000000001E-2</v>
      </c>
      <c r="CM13049" s="54">
        <v>1.0489999999999999</v>
      </c>
      <c r="CN13049" s="53" t="s">
        <v>44499</v>
      </c>
      <c r="CO13049" s="54">
        <v>8</v>
      </c>
      <c r="CP13049" s="54">
        <v>25</v>
      </c>
      <c r="CQ13049" s="55">
        <f t="shared" si="203"/>
        <v>0.32</v>
      </c>
      <c r="CR13049" s="52" t="s">
        <v>28921</v>
      </c>
    </row>
    <row r="13050" spans="81:96">
      <c r="CC13050" s="52">
        <v>13045</v>
      </c>
      <c r="CD13050" s="53" t="s">
        <v>37509</v>
      </c>
      <c r="CE13050" s="53" t="s">
        <v>37510</v>
      </c>
      <c r="CF13050" s="54">
        <v>7164</v>
      </c>
      <c r="CG13050" s="54">
        <v>3.4039999999999999</v>
      </c>
      <c r="CH13050" s="54">
        <v>3.6150000000000002</v>
      </c>
      <c r="CI13050" s="54">
        <v>0.876</v>
      </c>
      <c r="CJ13050" s="54">
        <v>275</v>
      </c>
      <c r="CK13050" s="54">
        <v>5</v>
      </c>
      <c r="CL13050" s="54">
        <v>2.2179999999999998E-2</v>
      </c>
      <c r="CM13050" s="54">
        <v>1.2370000000000001</v>
      </c>
      <c r="CN13050" s="53" t="s">
        <v>44499</v>
      </c>
      <c r="CO13050" s="54">
        <v>9</v>
      </c>
      <c r="CP13050" s="54">
        <v>25</v>
      </c>
      <c r="CQ13050" s="55">
        <f t="shared" si="203"/>
        <v>0.36</v>
      </c>
      <c r="CR13050" s="52" t="s">
        <v>28921</v>
      </c>
    </row>
    <row r="13051" spans="81:96">
      <c r="CC13051" s="52">
        <v>13047</v>
      </c>
      <c r="CD13051" s="53" t="s">
        <v>31037</v>
      </c>
      <c r="CE13051" s="53" t="s">
        <v>31038</v>
      </c>
      <c r="CF13051" s="54">
        <v>4424</v>
      </c>
      <c r="CG13051" s="54">
        <v>3.1269999999999998</v>
      </c>
      <c r="CH13051" s="54">
        <v>3.2570000000000001</v>
      </c>
      <c r="CI13051" s="54">
        <v>0.496</v>
      </c>
      <c r="CJ13051" s="54">
        <v>139</v>
      </c>
      <c r="CK13051" s="54">
        <v>4.5999999999999996</v>
      </c>
      <c r="CL13051" s="54">
        <v>1.074E-2</v>
      </c>
      <c r="CM13051" s="54">
        <v>0.82399999999999995</v>
      </c>
      <c r="CN13051" s="53" t="s">
        <v>44499</v>
      </c>
      <c r="CO13051" s="54">
        <v>10</v>
      </c>
      <c r="CP13051" s="54">
        <v>25</v>
      </c>
      <c r="CQ13051" s="55">
        <f t="shared" si="203"/>
        <v>0.4</v>
      </c>
      <c r="CR13051" s="52" t="s">
        <v>28921</v>
      </c>
    </row>
    <row r="13052" spans="81:96">
      <c r="CC13052" s="52">
        <v>13049</v>
      </c>
      <c r="CD13052" s="53" t="s">
        <v>44502</v>
      </c>
      <c r="CE13052" s="53" t="s">
        <v>44503</v>
      </c>
      <c r="CF13052" s="54">
        <v>1531</v>
      </c>
      <c r="CG13052" s="54">
        <v>2.88</v>
      </c>
      <c r="CH13052" s="54">
        <v>2.6659999999999999</v>
      </c>
      <c r="CI13052" s="54">
        <v>0.61599999999999999</v>
      </c>
      <c r="CJ13052" s="54">
        <v>86</v>
      </c>
      <c r="CK13052" s="54">
        <v>3.9</v>
      </c>
      <c r="CL13052" s="54">
        <v>6.9699999999999996E-3</v>
      </c>
      <c r="CM13052" s="54">
        <v>0.91</v>
      </c>
      <c r="CN13052" s="53" t="s">
        <v>44499</v>
      </c>
      <c r="CO13052" s="54">
        <v>11</v>
      </c>
      <c r="CP13052" s="54">
        <v>25</v>
      </c>
      <c r="CQ13052" s="55">
        <f t="shared" si="203"/>
        <v>0.44</v>
      </c>
      <c r="CR13052" s="52" t="s">
        <v>28921</v>
      </c>
    </row>
    <row r="13053" spans="81:96">
      <c r="CC13053" s="52">
        <v>13065</v>
      </c>
      <c r="CD13053" s="53" t="s">
        <v>40165</v>
      </c>
      <c r="CE13053" s="53" t="s">
        <v>40166</v>
      </c>
      <c r="CF13053" s="54">
        <v>1159</v>
      </c>
      <c r="CG13053" s="54">
        <v>2.84</v>
      </c>
      <c r="CH13053" s="54">
        <v>2.613</v>
      </c>
      <c r="CI13053" s="54">
        <v>0.78800000000000003</v>
      </c>
      <c r="CJ13053" s="54">
        <v>52</v>
      </c>
      <c r="CK13053" s="54">
        <v>6.1</v>
      </c>
      <c r="CL13053" s="54">
        <v>1.72E-3</v>
      </c>
      <c r="CM13053" s="54">
        <v>0.53200000000000003</v>
      </c>
      <c r="CN13053" s="53" t="s">
        <v>44499</v>
      </c>
      <c r="CO13053" s="54">
        <v>12</v>
      </c>
      <c r="CP13053" s="54">
        <v>25</v>
      </c>
      <c r="CQ13053" s="55">
        <f t="shared" si="203"/>
        <v>0.48</v>
      </c>
      <c r="CR13053" s="52" t="s">
        <v>28921</v>
      </c>
    </row>
    <row r="13054" spans="81:96">
      <c r="CC13054" s="52">
        <v>13061</v>
      </c>
      <c r="CD13054" s="53" t="s">
        <v>44316</v>
      </c>
      <c r="CE13054" s="53" t="s">
        <v>44317</v>
      </c>
      <c r="CF13054" s="54">
        <v>3833</v>
      </c>
      <c r="CG13054" s="54">
        <v>2.5990000000000002</v>
      </c>
      <c r="CH13054" s="54">
        <v>2.7389999999999999</v>
      </c>
      <c r="CI13054" s="54">
        <v>0.84099999999999997</v>
      </c>
      <c r="CJ13054" s="54">
        <v>145</v>
      </c>
      <c r="CK13054" s="54">
        <v>5.5</v>
      </c>
      <c r="CL13054" s="54">
        <v>9.9299999999999996E-3</v>
      </c>
      <c r="CM13054" s="54">
        <v>0.87</v>
      </c>
      <c r="CN13054" s="53" t="s">
        <v>44499</v>
      </c>
      <c r="CO13054" s="54">
        <v>13</v>
      </c>
      <c r="CP13054" s="54">
        <v>25</v>
      </c>
      <c r="CQ13054" s="55">
        <f t="shared" si="203"/>
        <v>0.52</v>
      </c>
      <c r="CR13054" s="52" t="s">
        <v>28938</v>
      </c>
    </row>
    <row r="13055" spans="81:96">
      <c r="CC13055" s="52">
        <v>13060</v>
      </c>
      <c r="CD13055" s="53" t="s">
        <v>37864</v>
      </c>
      <c r="CE13055" s="53" t="s">
        <v>37865</v>
      </c>
      <c r="CF13055" s="54">
        <v>1738</v>
      </c>
      <c r="CG13055" s="54">
        <v>2.0640000000000001</v>
      </c>
      <c r="CH13055" s="54">
        <v>2.0430000000000001</v>
      </c>
      <c r="CI13055" s="54">
        <v>0.33300000000000002</v>
      </c>
      <c r="CJ13055" s="54">
        <v>141</v>
      </c>
      <c r="CK13055" s="54">
        <v>4.5999999999999996</v>
      </c>
      <c r="CL13055" s="54">
        <v>5.4000000000000003E-3</v>
      </c>
      <c r="CM13055" s="54">
        <v>0.63500000000000001</v>
      </c>
      <c r="CN13055" s="53" t="s">
        <v>44499</v>
      </c>
      <c r="CO13055" s="54">
        <v>14</v>
      </c>
      <c r="CP13055" s="54">
        <v>25</v>
      </c>
      <c r="CQ13055" s="55">
        <f t="shared" si="203"/>
        <v>0.56000000000000005</v>
      </c>
      <c r="CR13055" s="52" t="s">
        <v>28938</v>
      </c>
    </row>
    <row r="13056" spans="81:96">
      <c r="CC13056" s="52">
        <v>13043</v>
      </c>
      <c r="CD13056" s="53" t="s">
        <v>34612</v>
      </c>
      <c r="CE13056" s="53" t="s">
        <v>34613</v>
      </c>
      <c r="CF13056" s="54">
        <v>3132</v>
      </c>
      <c r="CG13056" s="54">
        <v>2.0499999999999998</v>
      </c>
      <c r="CH13056" s="54">
        <v>1.6519999999999999</v>
      </c>
      <c r="CI13056" s="54">
        <v>0.57299999999999995</v>
      </c>
      <c r="CJ13056" s="54">
        <v>143</v>
      </c>
      <c r="CK13056" s="54">
        <v>6.8</v>
      </c>
      <c r="CL13056" s="54">
        <v>4.7099999999999998E-3</v>
      </c>
      <c r="CM13056" s="54">
        <v>0.36599999999999999</v>
      </c>
      <c r="CN13056" s="53" t="s">
        <v>44499</v>
      </c>
      <c r="CO13056" s="54">
        <v>15</v>
      </c>
      <c r="CP13056" s="54">
        <v>25</v>
      </c>
      <c r="CQ13056" s="55">
        <f t="shared" si="203"/>
        <v>0.6</v>
      </c>
      <c r="CR13056" s="52" t="s">
        <v>28938</v>
      </c>
    </row>
    <row r="13057" spans="81:96">
      <c r="CC13057" s="52">
        <v>13048</v>
      </c>
      <c r="CD13057" s="53" t="s">
        <v>44348</v>
      </c>
      <c r="CE13057" s="53" t="s">
        <v>44349</v>
      </c>
      <c r="CF13057" s="54">
        <v>3613</v>
      </c>
      <c r="CG13057" s="54">
        <v>1.522</v>
      </c>
      <c r="CH13057" s="54">
        <v>1.5760000000000001</v>
      </c>
      <c r="CI13057" s="54">
        <v>0.182</v>
      </c>
      <c r="CJ13057" s="54">
        <v>181</v>
      </c>
      <c r="CK13057" s="54">
        <v>6.6</v>
      </c>
      <c r="CL13057" s="54">
        <v>8.6099999999999996E-3</v>
      </c>
      <c r="CM13057" s="54">
        <v>0.53200000000000003</v>
      </c>
      <c r="CN13057" s="53" t="s">
        <v>44499</v>
      </c>
      <c r="CO13057" s="54">
        <v>16</v>
      </c>
      <c r="CP13057" s="54">
        <v>25</v>
      </c>
      <c r="CQ13057" s="55">
        <f t="shared" si="203"/>
        <v>0.64</v>
      </c>
      <c r="CR13057" s="52" t="s">
        <v>28938</v>
      </c>
    </row>
    <row r="13058" spans="81:96">
      <c r="CC13058" s="52">
        <v>13044</v>
      </c>
      <c r="CD13058" s="53" t="s">
        <v>34624</v>
      </c>
      <c r="CE13058" s="53" t="s">
        <v>34625</v>
      </c>
      <c r="CF13058" s="54">
        <v>2131</v>
      </c>
      <c r="CG13058" s="54">
        <v>1.516</v>
      </c>
      <c r="CH13058" s="54">
        <v>1.43</v>
      </c>
      <c r="CI13058" s="54">
        <v>0.41699999999999998</v>
      </c>
      <c r="CJ13058" s="54">
        <v>132</v>
      </c>
      <c r="CK13058" s="54">
        <v>8.1999999999999993</v>
      </c>
      <c r="CL13058" s="54">
        <v>3.82E-3</v>
      </c>
      <c r="CM13058" s="54">
        <v>0.48099999999999998</v>
      </c>
      <c r="CN13058" s="53" t="s">
        <v>44499</v>
      </c>
      <c r="CO13058" s="54">
        <v>17</v>
      </c>
      <c r="CP13058" s="54">
        <v>25</v>
      </c>
      <c r="CQ13058" s="55">
        <f t="shared" ref="CQ13058:CQ13121" si="204">CO13058/CP13058</f>
        <v>0.68</v>
      </c>
      <c r="CR13058" s="52" t="s">
        <v>28938</v>
      </c>
    </row>
    <row r="13059" spans="81:96">
      <c r="CC13059" s="52">
        <v>13059</v>
      </c>
      <c r="CD13059" s="53" t="s">
        <v>37878</v>
      </c>
      <c r="CE13059" s="53" t="s">
        <v>37879</v>
      </c>
      <c r="CF13059" s="54">
        <v>1296</v>
      </c>
      <c r="CG13059" s="54">
        <v>1.4570000000000001</v>
      </c>
      <c r="CH13059" s="54">
        <v>1.6160000000000001</v>
      </c>
      <c r="CI13059" s="54">
        <v>0.44400000000000001</v>
      </c>
      <c r="CJ13059" s="54">
        <v>63</v>
      </c>
      <c r="CK13059" s="54">
        <v>6.8</v>
      </c>
      <c r="CL13059" s="54">
        <v>2.7299999999999998E-3</v>
      </c>
      <c r="CM13059" s="54">
        <v>0.52</v>
      </c>
      <c r="CN13059" s="53" t="s">
        <v>44499</v>
      </c>
      <c r="CO13059" s="54">
        <v>18</v>
      </c>
      <c r="CP13059" s="54">
        <v>25</v>
      </c>
      <c r="CQ13059" s="55">
        <f t="shared" si="204"/>
        <v>0.72</v>
      </c>
      <c r="CR13059" s="52" t="s">
        <v>28938</v>
      </c>
    </row>
    <row r="13060" spans="81:96">
      <c r="CC13060" s="52">
        <v>13052</v>
      </c>
      <c r="CD13060" s="53" t="s">
        <v>34628</v>
      </c>
      <c r="CE13060" s="53" t="s">
        <v>34629</v>
      </c>
      <c r="CF13060" s="54">
        <v>592</v>
      </c>
      <c r="CG13060" s="54">
        <v>1.4410000000000001</v>
      </c>
      <c r="CH13060" s="54">
        <v>1.268</v>
      </c>
      <c r="CI13060" s="54">
        <v>0.13600000000000001</v>
      </c>
      <c r="CJ13060" s="54">
        <v>59</v>
      </c>
      <c r="CK13060" s="54">
        <v>4.8</v>
      </c>
      <c r="CL13060" s="54">
        <v>1.09E-3</v>
      </c>
      <c r="CM13060" s="54">
        <v>0.25600000000000001</v>
      </c>
      <c r="CN13060" s="53" t="s">
        <v>44499</v>
      </c>
      <c r="CO13060" s="54">
        <v>19</v>
      </c>
      <c r="CP13060" s="54">
        <v>25</v>
      </c>
      <c r="CQ13060" s="55">
        <f t="shared" si="204"/>
        <v>0.76</v>
      </c>
      <c r="CR13060" s="52" t="s">
        <v>28953</v>
      </c>
    </row>
    <row r="13061" spans="81:96">
      <c r="CC13061" s="52">
        <v>13056</v>
      </c>
      <c r="CD13061" s="53" t="s">
        <v>42309</v>
      </c>
      <c r="CE13061" s="53" t="s">
        <v>42310</v>
      </c>
      <c r="CF13061" s="54">
        <v>2560</v>
      </c>
      <c r="CG13061" s="54">
        <v>1.4410000000000001</v>
      </c>
      <c r="CH13061" s="54">
        <v>1.5660000000000001</v>
      </c>
      <c r="CI13061" s="54">
        <v>0.32</v>
      </c>
      <c r="CJ13061" s="54">
        <v>172</v>
      </c>
      <c r="CK13061" s="54">
        <v>5.7</v>
      </c>
      <c r="CL13061" s="54">
        <v>6.5100000000000002E-3</v>
      </c>
      <c r="CM13061" s="54">
        <v>0.504</v>
      </c>
      <c r="CN13061" s="53" t="s">
        <v>44499</v>
      </c>
      <c r="CO13061" s="54">
        <v>20</v>
      </c>
      <c r="CP13061" s="54">
        <v>25</v>
      </c>
      <c r="CQ13061" s="55">
        <f t="shared" si="204"/>
        <v>0.8</v>
      </c>
      <c r="CR13061" s="52" t="s">
        <v>28953</v>
      </c>
    </row>
    <row r="13062" spans="81:96">
      <c r="CC13062" s="52">
        <v>13042</v>
      </c>
      <c r="CD13062" s="53" t="s">
        <v>44370</v>
      </c>
      <c r="CE13062" s="53" t="s">
        <v>44371</v>
      </c>
      <c r="CF13062" s="54">
        <v>636</v>
      </c>
      <c r="CG13062" s="54">
        <v>1.2609999999999999</v>
      </c>
      <c r="CH13062" s="54">
        <v>1.1040000000000001</v>
      </c>
      <c r="CI13062" s="54">
        <v>0.221</v>
      </c>
      <c r="CJ13062" s="54">
        <v>77</v>
      </c>
      <c r="CK13062" s="54">
        <v>4.0999999999999996</v>
      </c>
      <c r="CL13062" s="54">
        <v>1.7600000000000001E-3</v>
      </c>
      <c r="CM13062" s="54">
        <v>0.33</v>
      </c>
      <c r="CN13062" s="53" t="s">
        <v>44499</v>
      </c>
      <c r="CO13062" s="54">
        <v>21</v>
      </c>
      <c r="CP13062" s="54">
        <v>25</v>
      </c>
      <c r="CQ13062" s="55">
        <f t="shared" si="204"/>
        <v>0.84</v>
      </c>
      <c r="CR13062" s="52" t="s">
        <v>28953</v>
      </c>
    </row>
    <row r="13063" spans="81:96">
      <c r="CC13063" s="52">
        <v>13062</v>
      </c>
      <c r="CD13063" s="53" t="s">
        <v>37892</v>
      </c>
      <c r="CE13063" s="53" t="s">
        <v>37893</v>
      </c>
      <c r="CF13063" s="54">
        <v>12150</v>
      </c>
      <c r="CG13063" s="54">
        <v>0.98199999999999998</v>
      </c>
      <c r="CH13063" s="54">
        <v>1.0289999999999999</v>
      </c>
      <c r="CI13063" s="54">
        <v>7.9000000000000001E-2</v>
      </c>
      <c r="CJ13063" s="54">
        <v>807</v>
      </c>
      <c r="CK13063" s="54">
        <v>7.5</v>
      </c>
      <c r="CL13063" s="54">
        <v>1.9820000000000001E-2</v>
      </c>
      <c r="CM13063" s="54">
        <v>0.27500000000000002</v>
      </c>
      <c r="CN13063" s="53" t="s">
        <v>44499</v>
      </c>
      <c r="CO13063" s="54">
        <v>22</v>
      </c>
      <c r="CP13063" s="54">
        <v>25</v>
      </c>
      <c r="CQ13063" s="55">
        <f t="shared" si="204"/>
        <v>0.88</v>
      </c>
      <c r="CR13063" s="52" t="s">
        <v>28953</v>
      </c>
    </row>
    <row r="13064" spans="81:96">
      <c r="CC13064" s="52">
        <v>13051</v>
      </c>
      <c r="CD13064" s="53" t="s">
        <v>34648</v>
      </c>
      <c r="CE13064" s="53" t="s">
        <v>34649</v>
      </c>
      <c r="CF13064" s="54">
        <v>1727</v>
      </c>
      <c r="CG13064" s="54">
        <v>0.96199999999999997</v>
      </c>
      <c r="CH13064" s="54">
        <v>1.3520000000000001</v>
      </c>
      <c r="CI13064" s="54">
        <v>0.128</v>
      </c>
      <c r="CJ13064" s="54">
        <v>94</v>
      </c>
      <c r="CK13064" s="54">
        <v>7.7</v>
      </c>
      <c r="CL13064" s="54">
        <v>2.7899999999999999E-3</v>
      </c>
      <c r="CM13064" s="54">
        <v>0.35499999999999998</v>
      </c>
      <c r="CN13064" s="53" t="s">
        <v>44499</v>
      </c>
      <c r="CO13064" s="54">
        <v>23</v>
      </c>
      <c r="CP13064" s="54">
        <v>25</v>
      </c>
      <c r="CQ13064" s="55">
        <f t="shared" si="204"/>
        <v>0.92</v>
      </c>
      <c r="CR13064" s="52" t="s">
        <v>28953</v>
      </c>
    </row>
    <row r="13065" spans="81:96">
      <c r="CC13065" s="52">
        <v>13057</v>
      </c>
      <c r="CD13065" s="53" t="s">
        <v>44394</v>
      </c>
      <c r="CE13065" s="53" t="s">
        <v>44395</v>
      </c>
      <c r="CF13065" s="54">
        <v>523</v>
      </c>
      <c r="CG13065" s="54">
        <v>0.83499999999999996</v>
      </c>
      <c r="CH13065" s="54">
        <v>0.96899999999999997</v>
      </c>
      <c r="CI13065" s="54">
        <v>9.6000000000000002E-2</v>
      </c>
      <c r="CJ13065" s="54">
        <v>52</v>
      </c>
      <c r="CK13065" s="54">
        <v>6.2</v>
      </c>
      <c r="CL13065" s="54">
        <v>1.2999999999999999E-3</v>
      </c>
      <c r="CM13065" s="54">
        <v>0.32200000000000001</v>
      </c>
      <c r="CN13065" s="53" t="s">
        <v>44499</v>
      </c>
      <c r="CO13065" s="54">
        <v>24</v>
      </c>
      <c r="CP13065" s="54">
        <v>25</v>
      </c>
      <c r="CQ13065" s="55">
        <f t="shared" si="204"/>
        <v>0.96</v>
      </c>
      <c r="CR13065" s="52" t="s">
        <v>28953</v>
      </c>
    </row>
    <row r="13066" spans="81:96">
      <c r="CC13066" s="52">
        <v>13050</v>
      </c>
      <c r="CD13066" s="53" t="s">
        <v>44504</v>
      </c>
      <c r="CE13066" s="53" t="s">
        <v>44505</v>
      </c>
      <c r="CF13066" s="54">
        <v>448</v>
      </c>
      <c r="CG13066" s="54">
        <v>0.622</v>
      </c>
      <c r="CH13066" s="54">
        <v>0.75900000000000001</v>
      </c>
      <c r="CI13066" s="54">
        <v>0.17499999999999999</v>
      </c>
      <c r="CJ13066" s="54">
        <v>114</v>
      </c>
      <c r="CK13066" s="54">
        <v>4</v>
      </c>
      <c r="CL13066" s="54">
        <v>1.2800000000000001E-3</v>
      </c>
      <c r="CM13066" s="54">
        <v>0.20499999999999999</v>
      </c>
      <c r="CN13066" s="53" t="s">
        <v>44499</v>
      </c>
      <c r="CO13066" s="54">
        <v>25</v>
      </c>
      <c r="CP13066" s="54">
        <v>25</v>
      </c>
      <c r="CQ13066" s="55">
        <f t="shared" si="204"/>
        <v>1</v>
      </c>
      <c r="CR13066" s="52" t="s">
        <v>28953</v>
      </c>
    </row>
    <row r="13067" spans="81:96">
      <c r="CC13067" s="52">
        <v>13066</v>
      </c>
      <c r="CD13067" s="53" t="s">
        <v>32994</v>
      </c>
      <c r="CE13067" s="53" t="s">
        <v>32995</v>
      </c>
      <c r="CF13067" s="54">
        <v>1834</v>
      </c>
      <c r="CG13067" s="54">
        <v>4.9249999999999998</v>
      </c>
      <c r="CH13067" s="54">
        <v>4.0209999999999999</v>
      </c>
      <c r="CI13067" s="54">
        <v>0.48</v>
      </c>
      <c r="CJ13067" s="54">
        <v>50</v>
      </c>
      <c r="CK13067" s="54">
        <v>5.4</v>
      </c>
      <c r="CL13067" s="54">
        <v>3.9399999999999999E-3</v>
      </c>
      <c r="CM13067" s="54">
        <v>1.0369999999999999</v>
      </c>
      <c r="CN13067" s="53" t="s">
        <v>44506</v>
      </c>
      <c r="CO13067" s="54">
        <v>1</v>
      </c>
      <c r="CP13067" s="54">
        <v>33</v>
      </c>
      <c r="CQ13067" s="55">
        <f t="shared" si="204"/>
        <v>3.0303030303030304E-2</v>
      </c>
      <c r="CR13067" s="52" t="s">
        <v>28907</v>
      </c>
    </row>
    <row r="13068" spans="81:96">
      <c r="CC13068" s="52">
        <v>13067</v>
      </c>
      <c r="CD13068" s="53" t="s">
        <v>44507</v>
      </c>
      <c r="CE13068" s="53" t="s">
        <v>44508</v>
      </c>
      <c r="CF13068" s="54">
        <v>328</v>
      </c>
      <c r="CG13068" s="54">
        <v>3.7730000000000001</v>
      </c>
      <c r="CH13068" s="54">
        <v>2.6840000000000002</v>
      </c>
      <c r="CI13068" s="54"/>
      <c r="CJ13068" s="54">
        <v>0</v>
      </c>
      <c r="CK13068" s="54">
        <v>4.5999999999999996</v>
      </c>
      <c r="CL13068" s="54">
        <v>1.14E-3</v>
      </c>
      <c r="CM13068" s="54">
        <v>0.94399999999999995</v>
      </c>
      <c r="CN13068" s="53" t="s">
        <v>44506</v>
      </c>
      <c r="CO13068" s="54">
        <v>2</v>
      </c>
      <c r="CP13068" s="54">
        <v>33</v>
      </c>
      <c r="CQ13068" s="55">
        <f t="shared" si="204"/>
        <v>6.0606060606060608E-2</v>
      </c>
      <c r="CR13068" s="52" t="s">
        <v>28907</v>
      </c>
    </row>
    <row r="13069" spans="81:96">
      <c r="CC13069" s="52">
        <v>13068</v>
      </c>
      <c r="CD13069" s="53" t="s">
        <v>41619</v>
      </c>
      <c r="CE13069" s="53" t="s">
        <v>41620</v>
      </c>
      <c r="CF13069" s="54">
        <v>3586</v>
      </c>
      <c r="CG13069" s="54">
        <v>3.0430000000000001</v>
      </c>
      <c r="CH13069" s="54">
        <v>3.7530000000000001</v>
      </c>
      <c r="CI13069" s="54">
        <v>0.80500000000000005</v>
      </c>
      <c r="CJ13069" s="54">
        <v>41</v>
      </c>
      <c r="CK13069" s="54" t="s">
        <v>28918</v>
      </c>
      <c r="CL13069" s="54">
        <v>5.5999999999999999E-3</v>
      </c>
      <c r="CM13069" s="54">
        <v>2.0259999999999998</v>
      </c>
      <c r="CN13069" s="53" t="s">
        <v>44506</v>
      </c>
      <c r="CO13069" s="54">
        <v>3</v>
      </c>
      <c r="CP13069" s="54">
        <v>33</v>
      </c>
      <c r="CQ13069" s="55">
        <f t="shared" si="204"/>
        <v>9.0909090909090912E-2</v>
      </c>
      <c r="CR13069" s="52" t="s">
        <v>28907</v>
      </c>
    </row>
    <row r="13070" spans="81:96">
      <c r="CC13070" s="52">
        <v>13069</v>
      </c>
      <c r="CD13070" s="53" t="s">
        <v>34784</v>
      </c>
      <c r="CE13070" s="53" t="s">
        <v>34785</v>
      </c>
      <c r="CF13070" s="54">
        <v>6014</v>
      </c>
      <c r="CG13070" s="54">
        <v>2.952</v>
      </c>
      <c r="CH13070" s="54">
        <v>4.1159999999999997</v>
      </c>
      <c r="CI13070" s="54">
        <v>0.40799999999999997</v>
      </c>
      <c r="CJ13070" s="54">
        <v>125</v>
      </c>
      <c r="CK13070" s="54">
        <v>9.4</v>
      </c>
      <c r="CL13070" s="54">
        <v>1.0919999999999999E-2</v>
      </c>
      <c r="CM13070" s="54">
        <v>1.421</v>
      </c>
      <c r="CN13070" s="53" t="s">
        <v>44506</v>
      </c>
      <c r="CO13070" s="54">
        <v>4</v>
      </c>
      <c r="CP13070" s="54">
        <v>33</v>
      </c>
      <c r="CQ13070" s="55">
        <f t="shared" si="204"/>
        <v>0.12121212121212122</v>
      </c>
      <c r="CR13070" s="52" t="s">
        <v>28907</v>
      </c>
    </row>
    <row r="13071" spans="81:96">
      <c r="CC13071" s="52">
        <v>13070</v>
      </c>
      <c r="CD13071" s="53" t="s">
        <v>44509</v>
      </c>
      <c r="CE13071" s="53" t="s">
        <v>44510</v>
      </c>
      <c r="CF13071" s="54">
        <v>3199</v>
      </c>
      <c r="CG13071" s="54">
        <v>2.8180000000000001</v>
      </c>
      <c r="CH13071" s="54">
        <v>3.4020000000000001</v>
      </c>
      <c r="CI13071" s="54">
        <v>0.48399999999999999</v>
      </c>
      <c r="CJ13071" s="54">
        <v>184</v>
      </c>
      <c r="CK13071" s="54">
        <v>4.7</v>
      </c>
      <c r="CL13071" s="54">
        <v>9.5999999999999992E-3</v>
      </c>
      <c r="CM13071" s="54">
        <v>1.147</v>
      </c>
      <c r="CN13071" s="53" t="s">
        <v>44506</v>
      </c>
      <c r="CO13071" s="54">
        <v>5</v>
      </c>
      <c r="CP13071" s="54">
        <v>33</v>
      </c>
      <c r="CQ13071" s="55">
        <f t="shared" si="204"/>
        <v>0.15151515151515152</v>
      </c>
      <c r="CR13071" s="52" t="s">
        <v>28907</v>
      </c>
    </row>
    <row r="13072" spans="81:96">
      <c r="CC13072" s="52">
        <v>13071</v>
      </c>
      <c r="CD13072" s="53" t="s">
        <v>44511</v>
      </c>
      <c r="CE13072" s="53" t="s">
        <v>44512</v>
      </c>
      <c r="CF13072" s="54">
        <v>4814</v>
      </c>
      <c r="CG13072" s="54">
        <v>2.7890000000000001</v>
      </c>
      <c r="CH13072" s="54">
        <v>3.5630000000000002</v>
      </c>
      <c r="CI13072" s="54">
        <v>0.36199999999999999</v>
      </c>
      <c r="CJ13072" s="54">
        <v>199</v>
      </c>
      <c r="CK13072" s="54">
        <v>8</v>
      </c>
      <c r="CL13072" s="54">
        <v>9.4800000000000006E-3</v>
      </c>
      <c r="CM13072" s="54">
        <v>1.298</v>
      </c>
      <c r="CN13072" s="53" t="s">
        <v>44506</v>
      </c>
      <c r="CO13072" s="54">
        <v>6</v>
      </c>
      <c r="CP13072" s="54">
        <v>33</v>
      </c>
      <c r="CQ13072" s="55">
        <f t="shared" si="204"/>
        <v>0.18181818181818182</v>
      </c>
      <c r="CR13072" s="52" t="s">
        <v>28907</v>
      </c>
    </row>
    <row r="13073" spans="81:96">
      <c r="CC13073" s="52">
        <v>13072</v>
      </c>
      <c r="CD13073" s="53" t="s">
        <v>34788</v>
      </c>
      <c r="CE13073" s="53" t="s">
        <v>34789</v>
      </c>
      <c r="CF13073" s="54">
        <v>2947</v>
      </c>
      <c r="CG13073" s="54">
        <v>2.6760000000000002</v>
      </c>
      <c r="CH13073" s="54">
        <v>3.5129999999999999</v>
      </c>
      <c r="CI13073" s="54">
        <v>0.40400000000000003</v>
      </c>
      <c r="CJ13073" s="54">
        <v>141</v>
      </c>
      <c r="CK13073" s="54">
        <v>5.6</v>
      </c>
      <c r="CL13073" s="54">
        <v>8.43E-3</v>
      </c>
      <c r="CM13073" s="54">
        <v>1.22</v>
      </c>
      <c r="CN13073" s="53" t="s">
        <v>44506</v>
      </c>
      <c r="CO13073" s="54">
        <v>7</v>
      </c>
      <c r="CP13073" s="54">
        <v>33</v>
      </c>
      <c r="CQ13073" s="55">
        <f t="shared" si="204"/>
        <v>0.21212121212121213</v>
      </c>
      <c r="CR13073" s="52" t="s">
        <v>28907</v>
      </c>
    </row>
    <row r="13074" spans="81:96">
      <c r="CC13074" s="52">
        <v>13073</v>
      </c>
      <c r="CD13074" s="53" t="s">
        <v>44513</v>
      </c>
      <c r="CE13074" s="53" t="s">
        <v>44514</v>
      </c>
      <c r="CF13074" s="54">
        <v>33</v>
      </c>
      <c r="CG13074" s="54">
        <v>2.4169999999999998</v>
      </c>
      <c r="CH13074" s="54">
        <v>2.4169999999999998</v>
      </c>
      <c r="CI13074" s="54">
        <v>0.308</v>
      </c>
      <c r="CJ13074" s="54">
        <v>13</v>
      </c>
      <c r="CK13074" s="54"/>
      <c r="CL13074" s="54">
        <v>2.5000000000000001E-4</v>
      </c>
      <c r="CM13074" s="54">
        <v>1.3129999999999999</v>
      </c>
      <c r="CN13074" s="53" t="s">
        <v>44506</v>
      </c>
      <c r="CO13074" s="54">
        <v>8</v>
      </c>
      <c r="CP13074" s="54">
        <v>33</v>
      </c>
      <c r="CQ13074" s="55">
        <f t="shared" si="204"/>
        <v>0.24242424242424243</v>
      </c>
      <c r="CR13074" s="52" t="s">
        <v>28907</v>
      </c>
    </row>
    <row r="13075" spans="81:96">
      <c r="CC13075" s="52">
        <v>13074</v>
      </c>
      <c r="CD13075" s="53" t="s">
        <v>34798</v>
      </c>
      <c r="CE13075" s="53" t="s">
        <v>34799</v>
      </c>
      <c r="CF13075" s="54">
        <v>3309</v>
      </c>
      <c r="CG13075" s="54">
        <v>2.3769999999999998</v>
      </c>
      <c r="CH13075" s="54">
        <v>3.0390000000000001</v>
      </c>
      <c r="CI13075" s="54">
        <v>0.27900000000000003</v>
      </c>
      <c r="CJ13075" s="54">
        <v>233</v>
      </c>
      <c r="CK13075" s="54">
        <v>4.5999999999999996</v>
      </c>
      <c r="CL13075" s="54">
        <v>7.8700000000000003E-3</v>
      </c>
      <c r="CM13075" s="54">
        <v>0.77</v>
      </c>
      <c r="CN13075" s="53" t="s">
        <v>44506</v>
      </c>
      <c r="CO13075" s="54">
        <v>9</v>
      </c>
      <c r="CP13075" s="54">
        <v>33</v>
      </c>
      <c r="CQ13075" s="55">
        <f t="shared" si="204"/>
        <v>0.27272727272727271</v>
      </c>
      <c r="CR13075" s="52" t="s">
        <v>28921</v>
      </c>
    </row>
    <row r="13076" spans="81:96">
      <c r="CC13076" s="52">
        <v>13075</v>
      </c>
      <c r="CD13076" s="53" t="s">
        <v>34800</v>
      </c>
      <c r="CE13076" s="53" t="s">
        <v>34801</v>
      </c>
      <c r="CF13076" s="54">
        <v>1945</v>
      </c>
      <c r="CG13076" s="54">
        <v>2.3580000000000001</v>
      </c>
      <c r="CH13076" s="54">
        <v>2.4790000000000001</v>
      </c>
      <c r="CI13076" s="54">
        <v>0.29199999999999998</v>
      </c>
      <c r="CJ13076" s="54">
        <v>65</v>
      </c>
      <c r="CK13076" s="54">
        <v>8</v>
      </c>
      <c r="CL13076" s="54">
        <v>4.1399999999999996E-3</v>
      </c>
      <c r="CM13076" s="54">
        <v>1.0149999999999999</v>
      </c>
      <c r="CN13076" s="53" t="s">
        <v>44506</v>
      </c>
      <c r="CO13076" s="54">
        <v>10</v>
      </c>
      <c r="CP13076" s="54">
        <v>33</v>
      </c>
      <c r="CQ13076" s="55">
        <f t="shared" si="204"/>
        <v>0.30303030303030304</v>
      </c>
      <c r="CR13076" s="52" t="s">
        <v>28921</v>
      </c>
    </row>
    <row r="13077" spans="81:96">
      <c r="CC13077" s="52">
        <v>13076</v>
      </c>
      <c r="CD13077" s="53" t="s">
        <v>41625</v>
      </c>
      <c r="CE13077" s="53" t="s">
        <v>41626</v>
      </c>
      <c r="CF13077" s="54">
        <v>635</v>
      </c>
      <c r="CG13077" s="54">
        <v>2.085</v>
      </c>
      <c r="CH13077" s="54">
        <v>2.081</v>
      </c>
      <c r="CI13077" s="54">
        <v>0.35699999999999998</v>
      </c>
      <c r="CJ13077" s="54">
        <v>28</v>
      </c>
      <c r="CK13077" s="54">
        <v>6.7</v>
      </c>
      <c r="CL13077" s="54">
        <v>1.6800000000000001E-3</v>
      </c>
      <c r="CM13077" s="54">
        <v>0.78400000000000003</v>
      </c>
      <c r="CN13077" s="53" t="s">
        <v>44506</v>
      </c>
      <c r="CO13077" s="54">
        <v>11</v>
      </c>
      <c r="CP13077" s="54">
        <v>33</v>
      </c>
      <c r="CQ13077" s="55">
        <f t="shared" si="204"/>
        <v>0.33333333333333331</v>
      </c>
      <c r="CR13077" s="52" t="s">
        <v>28921</v>
      </c>
    </row>
    <row r="13078" spans="81:96">
      <c r="CC13078" s="52">
        <v>13077</v>
      </c>
      <c r="CD13078" s="53" t="s">
        <v>35007</v>
      </c>
      <c r="CE13078" s="53" t="s">
        <v>35008</v>
      </c>
      <c r="CF13078" s="54">
        <v>9390</v>
      </c>
      <c r="CG13078" s="54">
        <v>1.978</v>
      </c>
      <c r="CH13078" s="54">
        <v>2.4830000000000001</v>
      </c>
      <c r="CI13078" s="54">
        <v>0.30499999999999999</v>
      </c>
      <c r="CJ13078" s="54">
        <v>417</v>
      </c>
      <c r="CK13078" s="54">
        <v>5.2</v>
      </c>
      <c r="CL13078" s="54">
        <v>3.5950000000000003E-2</v>
      </c>
      <c r="CM13078" s="54">
        <v>1.0189999999999999</v>
      </c>
      <c r="CN13078" s="53" t="s">
        <v>44506</v>
      </c>
      <c r="CO13078" s="54">
        <v>12</v>
      </c>
      <c r="CP13078" s="54">
        <v>33</v>
      </c>
      <c r="CQ13078" s="55">
        <f t="shared" si="204"/>
        <v>0.36363636363636365</v>
      </c>
      <c r="CR13078" s="52" t="s">
        <v>28921</v>
      </c>
    </row>
    <row r="13079" spans="81:96">
      <c r="CC13079" s="52">
        <v>13078</v>
      </c>
      <c r="CD13079" s="53" t="s">
        <v>44515</v>
      </c>
      <c r="CE13079" s="53" t="s">
        <v>44516</v>
      </c>
      <c r="CF13079" s="54">
        <v>2257</v>
      </c>
      <c r="CG13079" s="54">
        <v>1.9370000000000001</v>
      </c>
      <c r="CH13079" s="54">
        <v>2.6030000000000002</v>
      </c>
      <c r="CI13079" s="54">
        <v>0.14000000000000001</v>
      </c>
      <c r="CJ13079" s="54">
        <v>114</v>
      </c>
      <c r="CK13079" s="54">
        <v>6.6</v>
      </c>
      <c r="CL13079" s="54">
        <v>5.6800000000000002E-3</v>
      </c>
      <c r="CM13079" s="54">
        <v>0.89200000000000002</v>
      </c>
      <c r="CN13079" s="53" t="s">
        <v>44506</v>
      </c>
      <c r="CO13079" s="54">
        <v>13</v>
      </c>
      <c r="CP13079" s="54">
        <v>33</v>
      </c>
      <c r="CQ13079" s="55">
        <f t="shared" si="204"/>
        <v>0.39393939393939392</v>
      </c>
      <c r="CR13079" s="52" t="s">
        <v>28921</v>
      </c>
    </row>
    <row r="13080" spans="81:96">
      <c r="CC13080" s="52">
        <v>13079</v>
      </c>
      <c r="CD13080" s="53" t="s">
        <v>35035</v>
      </c>
      <c r="CE13080" s="53" t="s">
        <v>35036</v>
      </c>
      <c r="CF13080" s="54">
        <v>437</v>
      </c>
      <c r="CG13080" s="54">
        <v>1.75</v>
      </c>
      <c r="CH13080" s="54">
        <v>1.669</v>
      </c>
      <c r="CI13080" s="54">
        <v>0.31</v>
      </c>
      <c r="CJ13080" s="54">
        <v>29</v>
      </c>
      <c r="CK13080" s="54">
        <v>4.5999999999999996</v>
      </c>
      <c r="CL13080" s="54">
        <v>2.7499999999999998E-3</v>
      </c>
      <c r="CM13080" s="54">
        <v>1.081</v>
      </c>
      <c r="CN13080" s="53" t="s">
        <v>44506</v>
      </c>
      <c r="CO13080" s="54">
        <v>14</v>
      </c>
      <c r="CP13080" s="54">
        <v>33</v>
      </c>
      <c r="CQ13080" s="55">
        <f t="shared" si="204"/>
        <v>0.42424242424242425</v>
      </c>
      <c r="CR13080" s="52" t="s">
        <v>28921</v>
      </c>
    </row>
    <row r="13081" spans="81:96">
      <c r="CC13081" s="52">
        <v>13080</v>
      </c>
      <c r="CD13081" s="53" t="s">
        <v>34820</v>
      </c>
      <c r="CE13081" s="53" t="s">
        <v>34821</v>
      </c>
      <c r="CF13081" s="54">
        <v>554</v>
      </c>
      <c r="CG13081" s="54">
        <v>1.6060000000000001</v>
      </c>
      <c r="CH13081" s="54">
        <v>1.8680000000000001</v>
      </c>
      <c r="CI13081" s="54">
        <v>0.13200000000000001</v>
      </c>
      <c r="CJ13081" s="54">
        <v>68</v>
      </c>
      <c r="CK13081" s="54">
        <v>6.3</v>
      </c>
      <c r="CL13081" s="54">
        <v>1.16E-3</v>
      </c>
      <c r="CM13081" s="54">
        <v>0.53800000000000003</v>
      </c>
      <c r="CN13081" s="53" t="s">
        <v>44506</v>
      </c>
      <c r="CO13081" s="54">
        <v>15</v>
      </c>
      <c r="CP13081" s="54">
        <v>33</v>
      </c>
      <c r="CQ13081" s="55">
        <f t="shared" si="204"/>
        <v>0.45454545454545453</v>
      </c>
      <c r="CR13081" s="52" t="s">
        <v>28921</v>
      </c>
    </row>
    <row r="13082" spans="81:96">
      <c r="CC13082" s="52">
        <v>13081</v>
      </c>
      <c r="CD13082" s="53" t="s">
        <v>35503</v>
      </c>
      <c r="CE13082" s="53" t="s">
        <v>35504</v>
      </c>
      <c r="CF13082" s="54">
        <v>664</v>
      </c>
      <c r="CG13082" s="54">
        <v>1.506</v>
      </c>
      <c r="CH13082" s="54">
        <v>1.788</v>
      </c>
      <c r="CI13082" s="54">
        <v>9.6000000000000002E-2</v>
      </c>
      <c r="CJ13082" s="54">
        <v>73</v>
      </c>
      <c r="CK13082" s="54">
        <v>5.8</v>
      </c>
      <c r="CL13082" s="54">
        <v>1.6100000000000001E-3</v>
      </c>
      <c r="CM13082" s="54">
        <v>0.53600000000000003</v>
      </c>
      <c r="CN13082" s="53" t="s">
        <v>44506</v>
      </c>
      <c r="CO13082" s="54">
        <v>16</v>
      </c>
      <c r="CP13082" s="54">
        <v>33</v>
      </c>
      <c r="CQ13082" s="55">
        <f t="shared" si="204"/>
        <v>0.48484848484848486</v>
      </c>
      <c r="CR13082" s="52" t="s">
        <v>28921</v>
      </c>
    </row>
    <row r="13083" spans="81:96">
      <c r="CC13083" s="52">
        <v>13082</v>
      </c>
      <c r="CD13083" s="53" t="s">
        <v>44517</v>
      </c>
      <c r="CE13083" s="53" t="s">
        <v>44518</v>
      </c>
      <c r="CF13083" s="54">
        <v>356</v>
      </c>
      <c r="CG13083" s="54">
        <v>1.377</v>
      </c>
      <c r="CH13083" s="54">
        <v>1.514</v>
      </c>
      <c r="CI13083" s="54">
        <v>0.97099999999999997</v>
      </c>
      <c r="CJ13083" s="54">
        <v>35</v>
      </c>
      <c r="CK13083" s="54">
        <v>5.5</v>
      </c>
      <c r="CL13083" s="54">
        <v>8.8000000000000003E-4</v>
      </c>
      <c r="CM13083" s="54">
        <v>0.52900000000000003</v>
      </c>
      <c r="CN13083" s="53" t="s">
        <v>44506</v>
      </c>
      <c r="CO13083" s="54">
        <v>17</v>
      </c>
      <c r="CP13083" s="54">
        <v>33</v>
      </c>
      <c r="CQ13083" s="55">
        <f t="shared" si="204"/>
        <v>0.51515151515151514</v>
      </c>
      <c r="CR13083" s="52" t="s">
        <v>28938</v>
      </c>
    </row>
    <row r="13084" spans="81:96">
      <c r="CC13084" s="52">
        <v>13083</v>
      </c>
      <c r="CD13084" s="53" t="s">
        <v>44519</v>
      </c>
      <c r="CE13084" s="53" t="s">
        <v>44520</v>
      </c>
      <c r="CF13084" s="54">
        <v>77</v>
      </c>
      <c r="CG13084" s="54">
        <v>1.333</v>
      </c>
      <c r="CH13084" s="54">
        <v>1.357</v>
      </c>
      <c r="CI13084" s="54">
        <v>0.435</v>
      </c>
      <c r="CJ13084" s="54">
        <v>46</v>
      </c>
      <c r="CK13084" s="54"/>
      <c r="CL13084" s="54">
        <v>3.8999999999999999E-4</v>
      </c>
      <c r="CM13084" s="54">
        <v>0.58599999999999997</v>
      </c>
      <c r="CN13084" s="53" t="s">
        <v>44506</v>
      </c>
      <c r="CO13084" s="54">
        <v>18</v>
      </c>
      <c r="CP13084" s="54">
        <v>33</v>
      </c>
      <c r="CQ13084" s="55">
        <f t="shared" si="204"/>
        <v>0.54545454545454541</v>
      </c>
      <c r="CR13084" s="52" t="s">
        <v>28938</v>
      </c>
    </row>
    <row r="13085" spans="81:96">
      <c r="CC13085" s="52">
        <v>13084</v>
      </c>
      <c r="CD13085" s="53" t="s">
        <v>35541</v>
      </c>
      <c r="CE13085" s="53" t="s">
        <v>35542</v>
      </c>
      <c r="CF13085" s="54">
        <v>692</v>
      </c>
      <c r="CG13085" s="54">
        <v>0.96899999999999997</v>
      </c>
      <c r="CH13085" s="54">
        <v>0.94599999999999995</v>
      </c>
      <c r="CI13085" s="54">
        <v>5.6000000000000001E-2</v>
      </c>
      <c r="CJ13085" s="54">
        <v>125</v>
      </c>
      <c r="CK13085" s="54">
        <v>4.3</v>
      </c>
      <c r="CL13085" s="54">
        <v>1.97E-3</v>
      </c>
      <c r="CM13085" s="54">
        <v>0.23100000000000001</v>
      </c>
      <c r="CN13085" s="53" t="s">
        <v>44506</v>
      </c>
      <c r="CO13085" s="54">
        <v>19</v>
      </c>
      <c r="CP13085" s="54">
        <v>33</v>
      </c>
      <c r="CQ13085" s="55">
        <f t="shared" si="204"/>
        <v>0.5757575757575758</v>
      </c>
      <c r="CR13085" s="52" t="s">
        <v>28938</v>
      </c>
    </row>
    <row r="13086" spans="81:96">
      <c r="CC13086" s="52">
        <v>13085</v>
      </c>
      <c r="CD13086" s="53" t="s">
        <v>34864</v>
      </c>
      <c r="CE13086" s="53" t="s">
        <v>34865</v>
      </c>
      <c r="CF13086" s="54">
        <v>687</v>
      </c>
      <c r="CG13086" s="54">
        <v>0.85699999999999998</v>
      </c>
      <c r="CH13086" s="54">
        <v>0.98199999999999998</v>
      </c>
      <c r="CI13086" s="54">
        <v>0.186</v>
      </c>
      <c r="CJ13086" s="54">
        <v>70</v>
      </c>
      <c r="CK13086" s="54">
        <v>7.2</v>
      </c>
      <c r="CL13086" s="54">
        <v>2.1800000000000001E-3</v>
      </c>
      <c r="CM13086" s="54">
        <v>0.498</v>
      </c>
      <c r="CN13086" s="53" t="s">
        <v>44506</v>
      </c>
      <c r="CO13086" s="54">
        <v>20</v>
      </c>
      <c r="CP13086" s="54">
        <v>33</v>
      </c>
      <c r="CQ13086" s="55">
        <f t="shared" si="204"/>
        <v>0.60606060606060608</v>
      </c>
      <c r="CR13086" s="52" t="s">
        <v>28938</v>
      </c>
    </row>
    <row r="13087" spans="81:96">
      <c r="CC13087" s="52">
        <v>13086</v>
      </c>
      <c r="CD13087" s="53" t="s">
        <v>35561</v>
      </c>
      <c r="CE13087" s="53" t="s">
        <v>35562</v>
      </c>
      <c r="CF13087" s="54">
        <v>1489</v>
      </c>
      <c r="CG13087" s="54">
        <v>0.82799999999999996</v>
      </c>
      <c r="CH13087" s="54">
        <v>0.89500000000000002</v>
      </c>
      <c r="CI13087" s="54">
        <v>0.113</v>
      </c>
      <c r="CJ13087" s="54">
        <v>124</v>
      </c>
      <c r="CK13087" s="54">
        <v>7.8</v>
      </c>
      <c r="CL13087" s="54">
        <v>2.5799999999999998E-3</v>
      </c>
      <c r="CM13087" s="54">
        <v>0.27100000000000002</v>
      </c>
      <c r="CN13087" s="53" t="s">
        <v>44506</v>
      </c>
      <c r="CO13087" s="54">
        <v>21</v>
      </c>
      <c r="CP13087" s="54">
        <v>33</v>
      </c>
      <c r="CQ13087" s="55">
        <f t="shared" si="204"/>
        <v>0.63636363636363635</v>
      </c>
      <c r="CR13087" s="52" t="s">
        <v>28938</v>
      </c>
    </row>
    <row r="13088" spans="81:96">
      <c r="CC13088" s="52">
        <v>13087</v>
      </c>
      <c r="CD13088" s="53" t="s">
        <v>35139</v>
      </c>
      <c r="CE13088" s="53" t="s">
        <v>35140</v>
      </c>
      <c r="CF13088" s="54">
        <v>84</v>
      </c>
      <c r="CG13088" s="54">
        <v>0.82099999999999995</v>
      </c>
      <c r="CH13088" s="54">
        <v>1.014</v>
      </c>
      <c r="CI13088" s="54">
        <v>0.115</v>
      </c>
      <c r="CJ13088" s="54">
        <v>26</v>
      </c>
      <c r="CK13088" s="54"/>
      <c r="CL13088" s="54">
        <v>4.0999999999999999E-4</v>
      </c>
      <c r="CM13088" s="54">
        <v>0.35599999999999998</v>
      </c>
      <c r="CN13088" s="53" t="s">
        <v>44506</v>
      </c>
      <c r="CO13088" s="54">
        <v>22</v>
      </c>
      <c r="CP13088" s="54">
        <v>33</v>
      </c>
      <c r="CQ13088" s="55">
        <f t="shared" si="204"/>
        <v>0.66666666666666663</v>
      </c>
      <c r="CR13088" s="52" t="s">
        <v>28938</v>
      </c>
    </row>
    <row r="13089" spans="81:96">
      <c r="CC13089" s="52">
        <v>13088</v>
      </c>
      <c r="CD13089" s="53" t="s">
        <v>44521</v>
      </c>
      <c r="CE13089" s="53" t="s">
        <v>44522</v>
      </c>
      <c r="CF13089" s="54">
        <v>313</v>
      </c>
      <c r="CG13089" s="54">
        <v>0.80400000000000005</v>
      </c>
      <c r="CH13089" s="54">
        <v>1.109</v>
      </c>
      <c r="CI13089" s="54">
        <v>5.5E-2</v>
      </c>
      <c r="CJ13089" s="54">
        <v>73</v>
      </c>
      <c r="CK13089" s="54">
        <v>4.2</v>
      </c>
      <c r="CL13089" s="54">
        <v>1.06E-3</v>
      </c>
      <c r="CM13089" s="54">
        <v>0.30199999999999999</v>
      </c>
      <c r="CN13089" s="53" t="s">
        <v>44506</v>
      </c>
      <c r="CO13089" s="54">
        <v>23</v>
      </c>
      <c r="CP13089" s="54">
        <v>33</v>
      </c>
      <c r="CQ13089" s="55">
        <f t="shared" si="204"/>
        <v>0.69696969696969702</v>
      </c>
      <c r="CR13089" s="52" t="s">
        <v>28938</v>
      </c>
    </row>
    <row r="13090" spans="81:96">
      <c r="CC13090" s="52">
        <v>13089</v>
      </c>
      <c r="CD13090" s="53" t="s">
        <v>34872</v>
      </c>
      <c r="CE13090" s="53" t="s">
        <v>34873</v>
      </c>
      <c r="CF13090" s="54">
        <v>2335</v>
      </c>
      <c r="CG13090" s="54">
        <v>0.79700000000000004</v>
      </c>
      <c r="CH13090" s="54">
        <v>1.028</v>
      </c>
      <c r="CI13090" s="54">
        <v>0.1</v>
      </c>
      <c r="CJ13090" s="54">
        <v>110</v>
      </c>
      <c r="CK13090" s="54" t="s">
        <v>28918</v>
      </c>
      <c r="CL13090" s="54">
        <v>3.82E-3</v>
      </c>
      <c r="CM13090" s="54">
        <v>0.377</v>
      </c>
      <c r="CN13090" s="53" t="s">
        <v>44506</v>
      </c>
      <c r="CO13090" s="54">
        <v>24</v>
      </c>
      <c r="CP13090" s="54">
        <v>33</v>
      </c>
      <c r="CQ13090" s="55">
        <f t="shared" si="204"/>
        <v>0.72727272727272729</v>
      </c>
      <c r="CR13090" s="52" t="s">
        <v>28938</v>
      </c>
    </row>
    <row r="13091" spans="81:96">
      <c r="CC13091" s="52">
        <v>13090</v>
      </c>
      <c r="CD13091" s="53" t="s">
        <v>44523</v>
      </c>
      <c r="CE13091" s="53" t="s">
        <v>44524</v>
      </c>
      <c r="CF13091" s="54">
        <v>226</v>
      </c>
      <c r="CG13091" s="54">
        <v>0.55300000000000005</v>
      </c>
      <c r="CH13091" s="54">
        <v>0.61799999999999999</v>
      </c>
      <c r="CI13091" s="54">
        <v>7.8E-2</v>
      </c>
      <c r="CJ13091" s="54">
        <v>51</v>
      </c>
      <c r="CK13091" s="54">
        <v>4.3</v>
      </c>
      <c r="CL13091" s="54">
        <v>6.4999999999999997E-4</v>
      </c>
      <c r="CM13091" s="54">
        <v>0.16400000000000001</v>
      </c>
      <c r="CN13091" s="53" t="s">
        <v>44506</v>
      </c>
      <c r="CO13091" s="54">
        <v>25</v>
      </c>
      <c r="CP13091" s="54">
        <v>33</v>
      </c>
      <c r="CQ13091" s="55">
        <f t="shared" si="204"/>
        <v>0.75757575757575757</v>
      </c>
      <c r="CR13091" s="52" t="s">
        <v>28953</v>
      </c>
    </row>
    <row r="13092" spans="81:96">
      <c r="CC13092" s="52">
        <v>13091</v>
      </c>
      <c r="CD13092" s="53" t="s">
        <v>34896</v>
      </c>
      <c r="CE13092" s="53" t="s">
        <v>34897</v>
      </c>
      <c r="CF13092" s="54">
        <v>11925</v>
      </c>
      <c r="CG13092" s="54">
        <v>0.54400000000000004</v>
      </c>
      <c r="CH13092" s="54">
        <v>0.77600000000000002</v>
      </c>
      <c r="CI13092" s="54">
        <v>0.03</v>
      </c>
      <c r="CJ13092" s="54">
        <v>710</v>
      </c>
      <c r="CK13092" s="54">
        <v>9.1999999999999993</v>
      </c>
      <c r="CL13092" s="54">
        <v>1.796E-2</v>
      </c>
      <c r="CM13092" s="54">
        <v>0.246</v>
      </c>
      <c r="CN13092" s="53" t="s">
        <v>44506</v>
      </c>
      <c r="CO13092" s="54">
        <v>26</v>
      </c>
      <c r="CP13092" s="54">
        <v>33</v>
      </c>
      <c r="CQ13092" s="55">
        <f t="shared" si="204"/>
        <v>0.78787878787878785</v>
      </c>
      <c r="CR13092" s="52" t="s">
        <v>28953</v>
      </c>
    </row>
    <row r="13093" spans="81:96">
      <c r="CC13093" s="52">
        <v>13092</v>
      </c>
      <c r="CD13093" s="53" t="s">
        <v>44525</v>
      </c>
      <c r="CE13093" s="53" t="s">
        <v>44526</v>
      </c>
      <c r="CF13093" s="54">
        <v>90</v>
      </c>
      <c r="CG13093" s="54">
        <v>0.52600000000000002</v>
      </c>
      <c r="CH13093" s="54">
        <v>0.91800000000000004</v>
      </c>
      <c r="CI13093" s="54">
        <v>0</v>
      </c>
      <c r="CJ13093" s="54">
        <v>23</v>
      </c>
      <c r="CK13093" s="54"/>
      <c r="CL13093" s="54">
        <v>6.9999999999999999E-4</v>
      </c>
      <c r="CM13093" s="54">
        <v>0.45</v>
      </c>
      <c r="CN13093" s="53" t="s">
        <v>44506</v>
      </c>
      <c r="CO13093" s="54">
        <v>27</v>
      </c>
      <c r="CP13093" s="54">
        <v>33</v>
      </c>
      <c r="CQ13093" s="55">
        <f t="shared" si="204"/>
        <v>0.81818181818181823</v>
      </c>
      <c r="CR13093" s="52" t="s">
        <v>28953</v>
      </c>
    </row>
    <row r="13094" spans="81:96">
      <c r="CC13094" s="52">
        <v>13093</v>
      </c>
      <c r="CD13094" s="53" t="s">
        <v>44527</v>
      </c>
      <c r="CE13094" s="53" t="s">
        <v>44528</v>
      </c>
      <c r="CF13094" s="54">
        <v>373</v>
      </c>
      <c r="CG13094" s="54">
        <v>0.51200000000000001</v>
      </c>
      <c r="CH13094" s="54">
        <v>0.627</v>
      </c>
      <c r="CI13094" s="54">
        <v>0.114</v>
      </c>
      <c r="CJ13094" s="54">
        <v>44</v>
      </c>
      <c r="CK13094" s="54">
        <v>7.3</v>
      </c>
      <c r="CL13094" s="54">
        <v>8.4000000000000003E-4</v>
      </c>
      <c r="CM13094" s="54">
        <v>0.26</v>
      </c>
      <c r="CN13094" s="53" t="s">
        <v>44506</v>
      </c>
      <c r="CO13094" s="54">
        <v>28</v>
      </c>
      <c r="CP13094" s="54">
        <v>33</v>
      </c>
      <c r="CQ13094" s="55">
        <f t="shared" si="204"/>
        <v>0.84848484848484851</v>
      </c>
      <c r="CR13094" s="52" t="s">
        <v>28953</v>
      </c>
    </row>
    <row r="13095" spans="81:96">
      <c r="CC13095" s="52">
        <v>13094</v>
      </c>
      <c r="CD13095" s="53" t="s">
        <v>35605</v>
      </c>
      <c r="CE13095" s="53" t="s">
        <v>35606</v>
      </c>
      <c r="CF13095" s="54">
        <v>538</v>
      </c>
      <c r="CG13095" s="54">
        <v>0.40500000000000003</v>
      </c>
      <c r="CH13095" s="54">
        <v>0.433</v>
      </c>
      <c r="CI13095" s="54">
        <v>7.3999999999999996E-2</v>
      </c>
      <c r="CJ13095" s="54">
        <v>54</v>
      </c>
      <c r="CK13095" s="54">
        <v>10</v>
      </c>
      <c r="CL13095" s="54">
        <v>6.3000000000000003E-4</v>
      </c>
      <c r="CM13095" s="54">
        <v>0.14399999999999999</v>
      </c>
      <c r="CN13095" s="53" t="s">
        <v>44506</v>
      </c>
      <c r="CO13095" s="54">
        <v>29</v>
      </c>
      <c r="CP13095" s="54">
        <v>33</v>
      </c>
      <c r="CQ13095" s="55">
        <f t="shared" si="204"/>
        <v>0.87878787878787878</v>
      </c>
      <c r="CR13095" s="52" t="s">
        <v>28953</v>
      </c>
    </row>
    <row r="13096" spans="81:96">
      <c r="CC13096" s="52">
        <v>13095</v>
      </c>
      <c r="CD13096" s="53" t="s">
        <v>44529</v>
      </c>
      <c r="CE13096" s="53" t="s">
        <v>44530</v>
      </c>
      <c r="CF13096" s="54">
        <v>102</v>
      </c>
      <c r="CG13096" s="54">
        <v>0.27</v>
      </c>
      <c r="CH13096" s="54">
        <v>0.28599999999999998</v>
      </c>
      <c r="CI13096" s="54">
        <v>0.20399999999999999</v>
      </c>
      <c r="CJ13096" s="54">
        <v>49</v>
      </c>
      <c r="CK13096" s="54">
        <v>3.6</v>
      </c>
      <c r="CL13096" s="54">
        <v>2.3000000000000001E-4</v>
      </c>
      <c r="CM13096" s="54">
        <v>5.7000000000000002E-2</v>
      </c>
      <c r="CN13096" s="53" t="s">
        <v>44506</v>
      </c>
      <c r="CO13096" s="54">
        <v>30</v>
      </c>
      <c r="CP13096" s="54">
        <v>33</v>
      </c>
      <c r="CQ13096" s="55">
        <f t="shared" si="204"/>
        <v>0.90909090909090906</v>
      </c>
      <c r="CR13096" s="52" t="s">
        <v>28953</v>
      </c>
    </row>
    <row r="13097" spans="81:96">
      <c r="CC13097" s="52">
        <v>13096</v>
      </c>
      <c r="CD13097" s="53" t="s">
        <v>34926</v>
      </c>
      <c r="CE13097" s="53" t="s">
        <v>34927</v>
      </c>
      <c r="CF13097" s="54">
        <v>168</v>
      </c>
      <c r="CG13097" s="54">
        <v>0.26200000000000001</v>
      </c>
      <c r="CH13097" s="54">
        <v>0.51100000000000001</v>
      </c>
      <c r="CI13097" s="54">
        <v>1.0569999999999999</v>
      </c>
      <c r="CJ13097" s="54">
        <v>35</v>
      </c>
      <c r="CK13097" s="54">
        <v>4.9000000000000004</v>
      </c>
      <c r="CL13097" s="54">
        <v>3.6000000000000002E-4</v>
      </c>
      <c r="CM13097" s="54">
        <v>0.17499999999999999</v>
      </c>
      <c r="CN13097" s="53" t="s">
        <v>44506</v>
      </c>
      <c r="CO13097" s="54">
        <v>31</v>
      </c>
      <c r="CP13097" s="54">
        <v>33</v>
      </c>
      <c r="CQ13097" s="55">
        <f t="shared" si="204"/>
        <v>0.93939393939393945</v>
      </c>
      <c r="CR13097" s="52" t="s">
        <v>28953</v>
      </c>
    </row>
    <row r="13098" spans="81:96">
      <c r="CC13098" s="52">
        <v>13097</v>
      </c>
      <c r="CD13098" s="53" t="s">
        <v>35617</v>
      </c>
      <c r="CE13098" s="53" t="s">
        <v>35618</v>
      </c>
      <c r="CF13098" s="54">
        <v>110</v>
      </c>
      <c r="CG13098" s="54">
        <v>0.23300000000000001</v>
      </c>
      <c r="CH13098" s="54">
        <v>0.40500000000000003</v>
      </c>
      <c r="CI13098" s="54">
        <v>6.2E-2</v>
      </c>
      <c r="CJ13098" s="54">
        <v>16</v>
      </c>
      <c r="CK13098" s="54">
        <v>6.6</v>
      </c>
      <c r="CL13098" s="54">
        <v>3.1E-4</v>
      </c>
      <c r="CM13098" s="54">
        <v>0.17899999999999999</v>
      </c>
      <c r="CN13098" s="53" t="s">
        <v>44506</v>
      </c>
      <c r="CO13098" s="54">
        <v>32</v>
      </c>
      <c r="CP13098" s="54">
        <v>33</v>
      </c>
      <c r="CQ13098" s="55">
        <f t="shared" si="204"/>
        <v>0.96969696969696972</v>
      </c>
      <c r="CR13098" s="52" t="s">
        <v>28953</v>
      </c>
    </row>
    <row r="13099" spans="81:96">
      <c r="CC13099" s="52">
        <v>13098</v>
      </c>
      <c r="CD13099" s="53" t="s">
        <v>34934</v>
      </c>
      <c r="CE13099" s="53" t="s">
        <v>34935</v>
      </c>
      <c r="CF13099" s="54">
        <v>180</v>
      </c>
      <c r="CG13099" s="54">
        <v>0.151</v>
      </c>
      <c r="CH13099" s="54">
        <v>0.128</v>
      </c>
      <c r="CI13099" s="54">
        <v>1.9E-2</v>
      </c>
      <c r="CJ13099" s="54">
        <v>53</v>
      </c>
      <c r="CK13099" s="54" t="s">
        <v>28918</v>
      </c>
      <c r="CL13099" s="54">
        <v>2.5999999999999998E-4</v>
      </c>
      <c r="CM13099" s="54">
        <v>6.0999999999999999E-2</v>
      </c>
      <c r="CN13099" s="53" t="s">
        <v>44506</v>
      </c>
      <c r="CO13099" s="54">
        <v>33</v>
      </c>
      <c r="CP13099" s="54">
        <v>33</v>
      </c>
      <c r="CQ13099" s="55">
        <f t="shared" si="204"/>
        <v>1</v>
      </c>
      <c r="CR13099" s="52" t="s">
        <v>28953</v>
      </c>
    </row>
    <row r="13100" spans="81:96">
      <c r="CC13100" s="52">
        <v>13111</v>
      </c>
      <c r="CD13100" s="53" t="s">
        <v>42135</v>
      </c>
      <c r="CE13100" s="53" t="s">
        <v>42136</v>
      </c>
      <c r="CF13100" s="54">
        <v>11704</v>
      </c>
      <c r="CG13100" s="54">
        <v>4.4459999999999997</v>
      </c>
      <c r="CH13100" s="54">
        <v>4.931</v>
      </c>
      <c r="CI13100" s="54">
        <v>0.71</v>
      </c>
      <c r="CJ13100" s="54">
        <v>746</v>
      </c>
      <c r="CK13100" s="54">
        <v>3.2</v>
      </c>
      <c r="CL13100" s="54">
        <v>4.6929999999999999E-2</v>
      </c>
      <c r="CM13100" s="54">
        <v>1.4350000000000001</v>
      </c>
      <c r="CN13100" s="53" t="s">
        <v>44531</v>
      </c>
      <c r="CO13100" s="54">
        <v>1</v>
      </c>
      <c r="CP13100" s="54">
        <v>20</v>
      </c>
      <c r="CQ13100" s="55">
        <f t="shared" si="204"/>
        <v>0.05</v>
      </c>
      <c r="CR13100" s="52" t="s">
        <v>28907</v>
      </c>
    </row>
    <row r="13101" spans="81:96">
      <c r="CC13101" s="52">
        <v>13108</v>
      </c>
      <c r="CD13101" s="53" t="s">
        <v>37935</v>
      </c>
      <c r="CE13101" s="53" t="s">
        <v>37936</v>
      </c>
      <c r="CF13101" s="54">
        <v>9231</v>
      </c>
      <c r="CG13101" s="54">
        <v>3.109</v>
      </c>
      <c r="CH13101" s="54">
        <v>3.3929999999999998</v>
      </c>
      <c r="CI13101" s="54">
        <v>0.58399999999999996</v>
      </c>
      <c r="CJ13101" s="54">
        <v>497</v>
      </c>
      <c r="CK13101" s="54">
        <v>4</v>
      </c>
      <c r="CL13101" s="54">
        <v>2.9250000000000002E-2</v>
      </c>
      <c r="CM13101" s="54">
        <v>0.92800000000000005</v>
      </c>
      <c r="CN13101" s="53" t="s">
        <v>44531</v>
      </c>
      <c r="CO13101" s="54">
        <v>2</v>
      </c>
      <c r="CP13101" s="54">
        <v>20</v>
      </c>
      <c r="CQ13101" s="55">
        <f t="shared" si="204"/>
        <v>0.1</v>
      </c>
      <c r="CR13101" s="52" t="s">
        <v>28907</v>
      </c>
    </row>
    <row r="13102" spans="81:96">
      <c r="CC13102" s="52">
        <v>13100</v>
      </c>
      <c r="CD13102" s="53" t="s">
        <v>43575</v>
      </c>
      <c r="CE13102" s="53" t="s">
        <v>43576</v>
      </c>
      <c r="CF13102" s="54">
        <v>19664</v>
      </c>
      <c r="CG13102" s="54">
        <v>2.6989999999999998</v>
      </c>
      <c r="CH13102" s="54">
        <v>2.907</v>
      </c>
      <c r="CI13102" s="54">
        <v>0.55100000000000005</v>
      </c>
      <c r="CJ13102" s="54">
        <v>390</v>
      </c>
      <c r="CK13102" s="54">
        <v>9.8000000000000007</v>
      </c>
      <c r="CL13102" s="54">
        <v>2.8539999999999999E-2</v>
      </c>
      <c r="CM13102" s="54">
        <v>0.93700000000000006</v>
      </c>
      <c r="CN13102" s="53" t="s">
        <v>44531</v>
      </c>
      <c r="CO13102" s="54">
        <v>3</v>
      </c>
      <c r="CP13102" s="54">
        <v>20</v>
      </c>
      <c r="CQ13102" s="55">
        <f t="shared" si="204"/>
        <v>0.15</v>
      </c>
      <c r="CR13102" s="52" t="s">
        <v>28907</v>
      </c>
    </row>
    <row r="13103" spans="81:96">
      <c r="CC13103" s="52">
        <v>13118</v>
      </c>
      <c r="CD13103" s="53" t="s">
        <v>43581</v>
      </c>
      <c r="CE13103" s="53" t="s">
        <v>43582</v>
      </c>
      <c r="CF13103" s="54">
        <v>6796</v>
      </c>
      <c r="CG13103" s="54">
        <v>2.3290000000000002</v>
      </c>
      <c r="CH13103" s="54">
        <v>2.895</v>
      </c>
      <c r="CI13103" s="54">
        <v>0.57099999999999995</v>
      </c>
      <c r="CJ13103" s="54">
        <v>156</v>
      </c>
      <c r="CK13103" s="54">
        <v>7.1</v>
      </c>
      <c r="CL13103" s="54">
        <v>1.4880000000000001E-2</v>
      </c>
      <c r="CM13103" s="54">
        <v>1.006</v>
      </c>
      <c r="CN13103" s="53" t="s">
        <v>44531</v>
      </c>
      <c r="CO13103" s="54">
        <v>4</v>
      </c>
      <c r="CP13103" s="54">
        <v>20</v>
      </c>
      <c r="CQ13103" s="55">
        <f t="shared" si="204"/>
        <v>0.2</v>
      </c>
      <c r="CR13103" s="52" t="s">
        <v>28907</v>
      </c>
    </row>
    <row r="13104" spans="81:96">
      <c r="CC13104" s="52">
        <v>13099</v>
      </c>
      <c r="CD13104" s="53" t="s">
        <v>42141</v>
      </c>
      <c r="CE13104" s="53" t="s">
        <v>44532</v>
      </c>
      <c r="CF13104" s="54">
        <v>5978</v>
      </c>
      <c r="CG13104" s="54">
        <v>2.27</v>
      </c>
      <c r="CH13104" s="54">
        <v>2.7080000000000002</v>
      </c>
      <c r="CI13104" s="54">
        <v>0.70799999999999996</v>
      </c>
      <c r="CJ13104" s="54">
        <v>240</v>
      </c>
      <c r="CK13104" s="54">
        <v>7.3</v>
      </c>
      <c r="CL13104" s="54">
        <v>1.026E-2</v>
      </c>
      <c r="CM13104" s="54">
        <v>0.73099999999999998</v>
      </c>
      <c r="CN13104" s="53" t="s">
        <v>44531</v>
      </c>
      <c r="CO13104" s="54">
        <v>5</v>
      </c>
      <c r="CP13104" s="54">
        <v>20</v>
      </c>
      <c r="CQ13104" s="55">
        <f t="shared" si="204"/>
        <v>0.25</v>
      </c>
      <c r="CR13104" s="52" t="s">
        <v>28921</v>
      </c>
    </row>
    <row r="13105" spans="81:96">
      <c r="CC13105" s="52">
        <v>13115</v>
      </c>
      <c r="CD13105" s="53" t="s">
        <v>43611</v>
      </c>
      <c r="CE13105" s="53" t="s">
        <v>43612</v>
      </c>
      <c r="CF13105" s="54">
        <v>8100</v>
      </c>
      <c r="CG13105" s="54">
        <v>1.839</v>
      </c>
      <c r="CH13105" s="54">
        <v>2.1</v>
      </c>
      <c r="CI13105" s="54">
        <v>0.40899999999999997</v>
      </c>
      <c r="CJ13105" s="54">
        <v>115</v>
      </c>
      <c r="CK13105" s="54" t="s">
        <v>28918</v>
      </c>
      <c r="CL13105" s="54">
        <v>8.2900000000000005E-3</v>
      </c>
      <c r="CM13105" s="54">
        <v>0.70899999999999996</v>
      </c>
      <c r="CN13105" s="53" t="s">
        <v>44531</v>
      </c>
      <c r="CO13105" s="54">
        <v>6</v>
      </c>
      <c r="CP13105" s="54">
        <v>20</v>
      </c>
      <c r="CQ13105" s="55">
        <f t="shared" si="204"/>
        <v>0.3</v>
      </c>
      <c r="CR13105" s="52" t="s">
        <v>28921</v>
      </c>
    </row>
    <row r="13106" spans="81:96">
      <c r="CC13106" s="52">
        <v>13110</v>
      </c>
      <c r="CD13106" s="53" t="s">
        <v>42145</v>
      </c>
      <c r="CE13106" s="53" t="s">
        <v>42146</v>
      </c>
      <c r="CF13106" s="54">
        <v>221</v>
      </c>
      <c r="CG13106" s="54">
        <v>1.6559999999999999</v>
      </c>
      <c r="CH13106" s="54">
        <v>1.6559999999999999</v>
      </c>
      <c r="CI13106" s="54">
        <v>8.2000000000000003E-2</v>
      </c>
      <c r="CJ13106" s="54">
        <v>49</v>
      </c>
      <c r="CK13106" s="54">
        <v>2.2000000000000002</v>
      </c>
      <c r="CL13106" s="54">
        <v>1.4400000000000001E-3</v>
      </c>
      <c r="CM13106" s="54">
        <v>0.69299999999999995</v>
      </c>
      <c r="CN13106" s="53" t="s">
        <v>44531</v>
      </c>
      <c r="CO13106" s="54">
        <v>7</v>
      </c>
      <c r="CP13106" s="54">
        <v>20</v>
      </c>
      <c r="CQ13106" s="55">
        <f t="shared" si="204"/>
        <v>0.35</v>
      </c>
      <c r="CR13106" s="52" t="s">
        <v>28921</v>
      </c>
    </row>
    <row r="13107" spans="81:96">
      <c r="CC13107" s="52">
        <v>13109</v>
      </c>
      <c r="CD13107" s="53" t="s">
        <v>42147</v>
      </c>
      <c r="CE13107" s="53" t="s">
        <v>42148</v>
      </c>
      <c r="CF13107" s="54">
        <v>5899</v>
      </c>
      <c r="CG13107" s="54">
        <v>1.5920000000000001</v>
      </c>
      <c r="CH13107" s="54">
        <v>2.0009999999999999</v>
      </c>
      <c r="CI13107" s="54">
        <v>0.245</v>
      </c>
      <c r="CJ13107" s="54">
        <v>151</v>
      </c>
      <c r="CK13107" s="54">
        <v>9.3000000000000007</v>
      </c>
      <c r="CL13107" s="54">
        <v>8.5900000000000004E-3</v>
      </c>
      <c r="CM13107" s="54">
        <v>0.54500000000000004</v>
      </c>
      <c r="CN13107" s="53" t="s">
        <v>44531</v>
      </c>
      <c r="CO13107" s="54">
        <v>8</v>
      </c>
      <c r="CP13107" s="54">
        <v>20</v>
      </c>
      <c r="CQ13107" s="55">
        <f t="shared" si="204"/>
        <v>0.4</v>
      </c>
      <c r="CR13107" s="52" t="s">
        <v>28921</v>
      </c>
    </row>
    <row r="13108" spans="81:96">
      <c r="CC13108" s="52">
        <v>13103</v>
      </c>
      <c r="CD13108" s="53" t="s">
        <v>42315</v>
      </c>
      <c r="CE13108" s="53" t="s">
        <v>42316</v>
      </c>
      <c r="CF13108" s="54">
        <v>1439</v>
      </c>
      <c r="CG13108" s="54">
        <v>1.256</v>
      </c>
      <c r="CH13108" s="54">
        <v>1.2010000000000001</v>
      </c>
      <c r="CI13108" s="54">
        <v>9.8000000000000004E-2</v>
      </c>
      <c r="CJ13108" s="54">
        <v>82</v>
      </c>
      <c r="CK13108" s="54">
        <v>8.8000000000000007</v>
      </c>
      <c r="CL13108" s="54">
        <v>2.8900000000000002E-3</v>
      </c>
      <c r="CM13108" s="54">
        <v>0.432</v>
      </c>
      <c r="CN13108" s="53" t="s">
        <v>44531</v>
      </c>
      <c r="CO13108" s="54">
        <v>9</v>
      </c>
      <c r="CP13108" s="54">
        <v>20</v>
      </c>
      <c r="CQ13108" s="55">
        <f t="shared" si="204"/>
        <v>0.45</v>
      </c>
      <c r="CR13108" s="52" t="s">
        <v>28921</v>
      </c>
    </row>
    <row r="13109" spans="81:96">
      <c r="CC13109" s="52">
        <v>13101</v>
      </c>
      <c r="CD13109" s="53" t="s">
        <v>43649</v>
      </c>
      <c r="CE13109" s="53" t="s">
        <v>44533</v>
      </c>
      <c r="CF13109" s="54">
        <v>799</v>
      </c>
      <c r="CG13109" s="54">
        <v>1.0620000000000001</v>
      </c>
      <c r="CH13109" s="54">
        <v>0.82599999999999996</v>
      </c>
      <c r="CI13109" s="54">
        <v>0.13600000000000001</v>
      </c>
      <c r="CJ13109" s="54">
        <v>191</v>
      </c>
      <c r="CK13109" s="54">
        <v>2.8</v>
      </c>
      <c r="CL13109" s="54">
        <v>2.7899999999999999E-3</v>
      </c>
      <c r="CM13109" s="54">
        <v>0.189</v>
      </c>
      <c r="CN13109" s="53" t="s">
        <v>44531</v>
      </c>
      <c r="CO13109" s="54">
        <v>10</v>
      </c>
      <c r="CP13109" s="54">
        <v>20</v>
      </c>
      <c r="CQ13109" s="55">
        <f t="shared" si="204"/>
        <v>0.5</v>
      </c>
      <c r="CR13109" s="52" t="s">
        <v>28938</v>
      </c>
    </row>
    <row r="13110" spans="81:96">
      <c r="CC13110" s="52">
        <v>13112</v>
      </c>
      <c r="CD13110" s="53" t="s">
        <v>44534</v>
      </c>
      <c r="CE13110" s="53" t="s">
        <v>44535</v>
      </c>
      <c r="CF13110" s="54">
        <v>1648</v>
      </c>
      <c r="CG13110" s="54">
        <v>1.0069999999999999</v>
      </c>
      <c r="CH13110" s="54">
        <v>1.0880000000000001</v>
      </c>
      <c r="CI13110" s="54">
        <v>9.8000000000000004E-2</v>
      </c>
      <c r="CJ13110" s="54">
        <v>92</v>
      </c>
      <c r="CK13110" s="54" t="s">
        <v>28918</v>
      </c>
      <c r="CL13110" s="54">
        <v>1.5E-3</v>
      </c>
      <c r="CM13110" s="54">
        <v>0.28599999999999998</v>
      </c>
      <c r="CN13110" s="53" t="s">
        <v>44531</v>
      </c>
      <c r="CO13110" s="54">
        <v>11</v>
      </c>
      <c r="CP13110" s="54">
        <v>20</v>
      </c>
      <c r="CQ13110" s="55">
        <f t="shared" si="204"/>
        <v>0.55000000000000004</v>
      </c>
      <c r="CR13110" s="52" t="s">
        <v>28938</v>
      </c>
    </row>
    <row r="13111" spans="81:96">
      <c r="CC13111" s="52">
        <v>13113</v>
      </c>
      <c r="CD13111" s="53" t="s">
        <v>42159</v>
      </c>
      <c r="CE13111" s="53" t="s">
        <v>42160</v>
      </c>
      <c r="CF13111" s="54">
        <v>2198</v>
      </c>
      <c r="CG13111" s="54">
        <v>0.97699999999999998</v>
      </c>
      <c r="CH13111" s="54">
        <v>1.04</v>
      </c>
      <c r="CI13111" s="54">
        <v>0.153</v>
      </c>
      <c r="CJ13111" s="54">
        <v>144</v>
      </c>
      <c r="CK13111" s="54">
        <v>7.3</v>
      </c>
      <c r="CL13111" s="54">
        <v>3.5200000000000001E-3</v>
      </c>
      <c r="CM13111" s="54">
        <v>0.26400000000000001</v>
      </c>
      <c r="CN13111" s="53" t="s">
        <v>44531</v>
      </c>
      <c r="CO13111" s="54">
        <v>12</v>
      </c>
      <c r="CP13111" s="54">
        <v>20</v>
      </c>
      <c r="CQ13111" s="55">
        <f t="shared" si="204"/>
        <v>0.6</v>
      </c>
      <c r="CR13111" s="52" t="s">
        <v>28938</v>
      </c>
    </row>
    <row r="13112" spans="81:96">
      <c r="CC13112" s="52">
        <v>13116</v>
      </c>
      <c r="CD13112" s="53" t="s">
        <v>42163</v>
      </c>
      <c r="CE13112" s="53" t="s">
        <v>42164</v>
      </c>
      <c r="CF13112" s="54">
        <v>644</v>
      </c>
      <c r="CG13112" s="54">
        <v>0.85</v>
      </c>
      <c r="CH13112" s="54">
        <v>1.0209999999999999</v>
      </c>
      <c r="CI13112" s="54">
        <v>6.0999999999999999E-2</v>
      </c>
      <c r="CJ13112" s="54">
        <v>99</v>
      </c>
      <c r="CK13112" s="54">
        <v>4.9000000000000004</v>
      </c>
      <c r="CL13112" s="54">
        <v>1.4599999999999999E-3</v>
      </c>
      <c r="CM13112" s="54">
        <v>0.245</v>
      </c>
      <c r="CN13112" s="53" t="s">
        <v>44531</v>
      </c>
      <c r="CO13112" s="54">
        <v>13</v>
      </c>
      <c r="CP13112" s="54">
        <v>20</v>
      </c>
      <c r="CQ13112" s="55">
        <f t="shared" si="204"/>
        <v>0.65</v>
      </c>
      <c r="CR13112" s="52" t="s">
        <v>28938</v>
      </c>
    </row>
    <row r="13113" spans="81:96">
      <c r="CC13113" s="52">
        <v>13104</v>
      </c>
      <c r="CD13113" s="53" t="s">
        <v>38003</v>
      </c>
      <c r="CE13113" s="53" t="s">
        <v>38004</v>
      </c>
      <c r="CF13113" s="54">
        <v>499</v>
      </c>
      <c r="CG13113" s="54">
        <v>0.80600000000000005</v>
      </c>
      <c r="CH13113" s="54">
        <v>0.95699999999999996</v>
      </c>
      <c r="CI13113" s="54">
        <v>8.2000000000000003E-2</v>
      </c>
      <c r="CJ13113" s="54">
        <v>61</v>
      </c>
      <c r="CK13113" s="54">
        <v>6</v>
      </c>
      <c r="CL13113" s="54">
        <v>1E-3</v>
      </c>
      <c r="CM13113" s="54">
        <v>0.249</v>
      </c>
      <c r="CN13113" s="53" t="s">
        <v>44531</v>
      </c>
      <c r="CO13113" s="54">
        <v>14</v>
      </c>
      <c r="CP13113" s="54">
        <v>20</v>
      </c>
      <c r="CQ13113" s="55">
        <f t="shared" si="204"/>
        <v>0.7</v>
      </c>
      <c r="CR13113" s="52" t="s">
        <v>28938</v>
      </c>
    </row>
    <row r="13114" spans="81:96">
      <c r="CC13114" s="52">
        <v>13105</v>
      </c>
      <c r="CD13114" s="53" t="s">
        <v>44495</v>
      </c>
      <c r="CE13114" s="53" t="s">
        <v>44496</v>
      </c>
      <c r="CF13114" s="54">
        <v>355</v>
      </c>
      <c r="CG13114" s="54">
        <v>0.79600000000000004</v>
      </c>
      <c r="CH13114" s="54">
        <v>0.66800000000000004</v>
      </c>
      <c r="CI13114" s="54">
        <v>0.216</v>
      </c>
      <c r="CJ13114" s="54">
        <v>51</v>
      </c>
      <c r="CK13114" s="54">
        <v>5</v>
      </c>
      <c r="CL13114" s="54">
        <v>5.9999999999999995E-4</v>
      </c>
      <c r="CM13114" s="54">
        <v>0.13100000000000001</v>
      </c>
      <c r="CN13114" s="53" t="s">
        <v>44531</v>
      </c>
      <c r="CO13114" s="54">
        <v>15</v>
      </c>
      <c r="CP13114" s="54">
        <v>20</v>
      </c>
      <c r="CQ13114" s="55">
        <f t="shared" si="204"/>
        <v>0.75</v>
      </c>
      <c r="CR13114" s="52" t="s">
        <v>28953</v>
      </c>
    </row>
    <row r="13115" spans="81:96">
      <c r="CC13115" s="52">
        <v>13114</v>
      </c>
      <c r="CD13115" s="53" t="s">
        <v>38005</v>
      </c>
      <c r="CE13115" s="53" t="s">
        <v>38006</v>
      </c>
      <c r="CF13115" s="54">
        <v>2682</v>
      </c>
      <c r="CG13115" s="54">
        <v>0.71899999999999997</v>
      </c>
      <c r="CH13115" s="54">
        <v>0.76200000000000001</v>
      </c>
      <c r="CI13115" s="54">
        <v>2.9000000000000001E-2</v>
      </c>
      <c r="CJ13115" s="54">
        <v>139</v>
      </c>
      <c r="CK13115" s="54" t="s">
        <v>28918</v>
      </c>
      <c r="CL13115" s="54">
        <v>2.5799999999999998E-3</v>
      </c>
      <c r="CM13115" s="54">
        <v>0.20100000000000001</v>
      </c>
      <c r="CN13115" s="53" t="s">
        <v>44531</v>
      </c>
      <c r="CO13115" s="54">
        <v>16</v>
      </c>
      <c r="CP13115" s="54">
        <v>20</v>
      </c>
      <c r="CQ13115" s="55">
        <f t="shared" si="204"/>
        <v>0.8</v>
      </c>
      <c r="CR13115" s="52" t="s">
        <v>28953</v>
      </c>
    </row>
    <row r="13116" spans="81:96">
      <c r="CC13116" s="52">
        <v>13107</v>
      </c>
      <c r="CD13116" s="53" t="s">
        <v>33786</v>
      </c>
      <c r="CE13116" s="53" t="s">
        <v>33787</v>
      </c>
      <c r="CF13116" s="54">
        <v>579</v>
      </c>
      <c r="CG13116" s="54">
        <v>0.67100000000000004</v>
      </c>
      <c r="CH13116" s="54">
        <v>0.85599999999999998</v>
      </c>
      <c r="CI13116" s="54">
        <v>6.0999999999999999E-2</v>
      </c>
      <c r="CJ13116" s="54">
        <v>33</v>
      </c>
      <c r="CK13116" s="54">
        <v>9.4</v>
      </c>
      <c r="CL13116" s="54">
        <v>6.4000000000000005E-4</v>
      </c>
      <c r="CM13116" s="54">
        <v>0.20599999999999999</v>
      </c>
      <c r="CN13116" s="53" t="s">
        <v>44531</v>
      </c>
      <c r="CO13116" s="54">
        <v>17</v>
      </c>
      <c r="CP13116" s="54">
        <v>20</v>
      </c>
      <c r="CQ13116" s="55">
        <f t="shared" si="204"/>
        <v>0.85</v>
      </c>
      <c r="CR13116" s="52" t="s">
        <v>28953</v>
      </c>
    </row>
    <row r="13117" spans="81:96">
      <c r="CC13117" s="52">
        <v>13102</v>
      </c>
      <c r="CD13117" s="53" t="s">
        <v>44536</v>
      </c>
      <c r="CE13117" s="53" t="s">
        <v>44537</v>
      </c>
      <c r="CF13117" s="54">
        <v>512</v>
      </c>
      <c r="CG13117" s="54">
        <v>0.54900000000000004</v>
      </c>
      <c r="CH13117" s="54">
        <v>0.68600000000000005</v>
      </c>
      <c r="CI13117" s="54">
        <v>0.10299999999999999</v>
      </c>
      <c r="CJ13117" s="54">
        <v>87</v>
      </c>
      <c r="CK13117" s="54">
        <v>6.3</v>
      </c>
      <c r="CL13117" s="54">
        <v>8.8000000000000003E-4</v>
      </c>
      <c r="CM13117" s="54">
        <v>0.159</v>
      </c>
      <c r="CN13117" s="53" t="s">
        <v>44531</v>
      </c>
      <c r="CO13117" s="54">
        <v>18</v>
      </c>
      <c r="CP13117" s="54">
        <v>20</v>
      </c>
      <c r="CQ13117" s="55">
        <f t="shared" si="204"/>
        <v>0.9</v>
      </c>
      <c r="CR13117" s="52" t="s">
        <v>28953</v>
      </c>
    </row>
    <row r="13118" spans="81:96">
      <c r="CC13118" s="52">
        <v>13117</v>
      </c>
      <c r="CD13118" s="53" t="s">
        <v>43697</v>
      </c>
      <c r="CE13118" s="53" t="s">
        <v>43698</v>
      </c>
      <c r="CF13118" s="54">
        <v>677</v>
      </c>
      <c r="CG13118" s="54">
        <v>0.48099999999999998</v>
      </c>
      <c r="CH13118" s="54">
        <v>0.55000000000000004</v>
      </c>
      <c r="CI13118" s="54">
        <v>8.7999999999999995E-2</v>
      </c>
      <c r="CJ13118" s="54">
        <v>68</v>
      </c>
      <c r="CK13118" s="54">
        <v>8.3000000000000007</v>
      </c>
      <c r="CL13118" s="54">
        <v>1.24E-3</v>
      </c>
      <c r="CM13118" s="54">
        <v>0.19400000000000001</v>
      </c>
      <c r="CN13118" s="53" t="s">
        <v>44531</v>
      </c>
      <c r="CO13118" s="54">
        <v>19</v>
      </c>
      <c r="CP13118" s="54">
        <v>20</v>
      </c>
      <c r="CQ13118" s="55">
        <f t="shared" si="204"/>
        <v>0.95</v>
      </c>
      <c r="CR13118" s="52" t="s">
        <v>28953</v>
      </c>
    </row>
    <row r="13119" spans="81:96">
      <c r="CC13119" s="52">
        <v>13106</v>
      </c>
      <c r="CD13119" s="53" t="s">
        <v>44538</v>
      </c>
      <c r="CE13119" s="53" t="s">
        <v>44539</v>
      </c>
      <c r="CF13119" s="54">
        <v>14</v>
      </c>
      <c r="CG13119" s="54">
        <v>0</v>
      </c>
      <c r="CH13119" s="54">
        <v>8.7999999999999995E-2</v>
      </c>
      <c r="CI13119" s="54"/>
      <c r="CJ13119" s="54"/>
      <c r="CK13119" s="54"/>
      <c r="CL13119" s="54">
        <v>1.0000000000000001E-5</v>
      </c>
      <c r="CM13119" s="54">
        <v>1.2999999999999999E-2</v>
      </c>
      <c r="CN13119" s="53" t="s">
        <v>44531</v>
      </c>
      <c r="CO13119" s="54">
        <v>20</v>
      </c>
      <c r="CP13119" s="54">
        <v>20</v>
      </c>
      <c r="CQ13119" s="55">
        <f t="shared" si="204"/>
        <v>1</v>
      </c>
      <c r="CR13119" s="52" t="s">
        <v>28953</v>
      </c>
    </row>
    <row r="13120" spans="81:96">
      <c r="CC13120" s="52">
        <v>13143</v>
      </c>
      <c r="CD13120" s="53" t="s">
        <v>44540</v>
      </c>
      <c r="CE13120" s="53" t="s">
        <v>44541</v>
      </c>
      <c r="CF13120" s="54">
        <v>21495</v>
      </c>
      <c r="CG13120" s="54">
        <v>13.938000000000001</v>
      </c>
      <c r="CH13120" s="54">
        <v>11.26</v>
      </c>
      <c r="CI13120" s="54">
        <v>4.9779999999999998</v>
      </c>
      <c r="CJ13120" s="54">
        <v>228</v>
      </c>
      <c r="CK13120" s="54">
        <v>4.5999999999999996</v>
      </c>
      <c r="CL13120" s="54">
        <v>6.1559999999999997E-2</v>
      </c>
      <c r="CM13120" s="54">
        <v>3.573</v>
      </c>
      <c r="CN13120" s="53" t="s">
        <v>44542</v>
      </c>
      <c r="CO13120" s="54">
        <v>1</v>
      </c>
      <c r="CP13120" s="54">
        <v>78</v>
      </c>
      <c r="CQ13120" s="55">
        <f t="shared" si="204"/>
        <v>1.282051282051282E-2</v>
      </c>
      <c r="CR13120" s="52" t="s">
        <v>28907</v>
      </c>
    </row>
    <row r="13121" spans="81:96">
      <c r="CC13121" s="52">
        <v>13162</v>
      </c>
      <c r="CD13121" s="53" t="s">
        <v>44543</v>
      </c>
      <c r="CE13121" s="53" t="s">
        <v>44544</v>
      </c>
      <c r="CF13121" s="54">
        <v>691</v>
      </c>
      <c r="CG13121" s="54">
        <v>10.435</v>
      </c>
      <c r="CH13121" s="54">
        <v>7.5330000000000004</v>
      </c>
      <c r="CI13121" s="54">
        <v>0</v>
      </c>
      <c r="CJ13121" s="54">
        <v>20</v>
      </c>
      <c r="CK13121" s="54">
        <v>2.2000000000000002</v>
      </c>
      <c r="CL13121" s="54">
        <v>4.7099999999999998E-3</v>
      </c>
      <c r="CM13121" s="54">
        <v>3.2989999999999999</v>
      </c>
      <c r="CN13121" s="53" t="s">
        <v>44542</v>
      </c>
      <c r="CO13121" s="54">
        <v>2</v>
      </c>
      <c r="CP13121" s="54">
        <v>78</v>
      </c>
      <c r="CQ13121" s="55">
        <f t="shared" si="204"/>
        <v>2.564102564102564E-2</v>
      </c>
      <c r="CR13121" s="52" t="s">
        <v>28907</v>
      </c>
    </row>
    <row r="13122" spans="81:96">
      <c r="CC13122" s="52">
        <v>13153</v>
      </c>
      <c r="CD13122" s="53" t="s">
        <v>44545</v>
      </c>
      <c r="CE13122" s="53" t="s">
        <v>44546</v>
      </c>
      <c r="CF13122" s="54">
        <v>32059</v>
      </c>
      <c r="CG13122" s="54">
        <v>9.343</v>
      </c>
      <c r="CH13122" s="54">
        <v>9.6210000000000004</v>
      </c>
      <c r="CI13122" s="54">
        <v>2.1080000000000001</v>
      </c>
      <c r="CJ13122" s="54">
        <v>260</v>
      </c>
      <c r="CK13122" s="54">
        <v>8.3000000000000007</v>
      </c>
      <c r="CL13122" s="54">
        <v>5.9310000000000002E-2</v>
      </c>
      <c r="CM13122" s="54">
        <v>3.3769999999999998</v>
      </c>
      <c r="CN13122" s="53" t="s">
        <v>44542</v>
      </c>
      <c r="CO13122" s="54">
        <v>3</v>
      </c>
      <c r="CP13122" s="54">
        <v>78</v>
      </c>
      <c r="CQ13122" s="55">
        <f t="shared" ref="CQ13122:CQ13185" si="205">CO13122/CP13122</f>
        <v>3.8461538461538464E-2</v>
      </c>
      <c r="CR13122" s="52" t="s">
        <v>28907</v>
      </c>
    </row>
    <row r="13123" spans="81:96">
      <c r="CC13123" s="52">
        <v>13161</v>
      </c>
      <c r="CD13123" s="53" t="s">
        <v>44547</v>
      </c>
      <c r="CE13123" s="53" t="s">
        <v>44548</v>
      </c>
      <c r="CF13123" s="54">
        <v>37913</v>
      </c>
      <c r="CG13123" s="54">
        <v>8.5630000000000006</v>
      </c>
      <c r="CH13123" s="54">
        <v>7.891</v>
      </c>
      <c r="CI13123" s="54">
        <v>2.8119999999999998</v>
      </c>
      <c r="CJ13123" s="54">
        <v>245</v>
      </c>
      <c r="CK13123" s="54">
        <v>9.5</v>
      </c>
      <c r="CL13123" s="54">
        <v>5.5160000000000001E-2</v>
      </c>
      <c r="CM13123" s="54">
        <v>2.7010000000000001</v>
      </c>
      <c r="CN13123" s="53" t="s">
        <v>44542</v>
      </c>
      <c r="CO13123" s="54">
        <v>4</v>
      </c>
      <c r="CP13123" s="54">
        <v>78</v>
      </c>
      <c r="CQ13123" s="55">
        <f t="shared" si="205"/>
        <v>5.128205128205128E-2</v>
      </c>
      <c r="CR13123" s="52" t="s">
        <v>28907</v>
      </c>
    </row>
    <row r="13124" spans="81:96">
      <c r="CC13124" s="52">
        <v>13165</v>
      </c>
      <c r="CD13124" s="53" t="s">
        <v>44549</v>
      </c>
      <c r="CE13124" s="53" t="s">
        <v>44550</v>
      </c>
      <c r="CF13124" s="54">
        <v>2345</v>
      </c>
      <c r="CG13124" s="54">
        <v>8.5419999999999998</v>
      </c>
      <c r="CH13124" s="54">
        <v>7.7889999999999997</v>
      </c>
      <c r="CI13124" s="54">
        <v>1.623</v>
      </c>
      <c r="CJ13124" s="54">
        <v>53</v>
      </c>
      <c r="CK13124" s="54">
        <v>3.1</v>
      </c>
      <c r="CL13124" s="54">
        <v>1.269E-2</v>
      </c>
      <c r="CM13124" s="54">
        <v>2.7639999999999998</v>
      </c>
      <c r="CN13124" s="53" t="s">
        <v>44542</v>
      </c>
      <c r="CO13124" s="54">
        <v>5</v>
      </c>
      <c r="CP13124" s="54">
        <v>78</v>
      </c>
      <c r="CQ13124" s="55">
        <f t="shared" si="205"/>
        <v>6.4102564102564097E-2</v>
      </c>
      <c r="CR13124" s="52" t="s">
        <v>28907</v>
      </c>
    </row>
    <row r="13125" spans="81:96">
      <c r="CC13125" s="52">
        <v>13123</v>
      </c>
      <c r="CD13125" s="53" t="s">
        <v>44551</v>
      </c>
      <c r="CE13125" s="53" t="s">
        <v>44552</v>
      </c>
      <c r="CF13125" s="54">
        <v>19397</v>
      </c>
      <c r="CG13125" s="54">
        <v>5.9</v>
      </c>
      <c r="CH13125" s="54">
        <v>5.5549999999999997</v>
      </c>
      <c r="CI13125" s="54">
        <v>1.9490000000000001</v>
      </c>
      <c r="CJ13125" s="54">
        <v>197</v>
      </c>
      <c r="CK13125" s="54">
        <v>9.1</v>
      </c>
      <c r="CL13125" s="54">
        <v>3.3090000000000001E-2</v>
      </c>
      <c r="CM13125" s="54">
        <v>1.8640000000000001</v>
      </c>
      <c r="CN13125" s="53" t="s">
        <v>44542</v>
      </c>
      <c r="CO13125" s="54">
        <v>6</v>
      </c>
      <c r="CP13125" s="54">
        <v>78</v>
      </c>
      <c r="CQ13125" s="55">
        <f t="shared" si="205"/>
        <v>7.6923076923076927E-2</v>
      </c>
      <c r="CR13125" s="52" t="s">
        <v>28907</v>
      </c>
    </row>
    <row r="13126" spans="81:96">
      <c r="CC13126" s="52">
        <v>13166</v>
      </c>
      <c r="CD13126" s="53" t="s">
        <v>44553</v>
      </c>
      <c r="CE13126" s="53" t="s">
        <v>44554</v>
      </c>
      <c r="CF13126" s="54">
        <v>1405</v>
      </c>
      <c r="CG13126" s="54">
        <v>4.84</v>
      </c>
      <c r="CH13126" s="54">
        <v>4.7590000000000003</v>
      </c>
      <c r="CI13126" s="54">
        <v>1.109</v>
      </c>
      <c r="CJ13126" s="54">
        <v>55</v>
      </c>
      <c r="CK13126" s="54">
        <v>3.2</v>
      </c>
      <c r="CL13126" s="54">
        <v>7.4599999999999996E-3</v>
      </c>
      <c r="CM13126" s="54">
        <v>1.6659999999999999</v>
      </c>
      <c r="CN13126" s="53" t="s">
        <v>44542</v>
      </c>
      <c r="CO13126" s="54">
        <v>7</v>
      </c>
      <c r="CP13126" s="54">
        <v>78</v>
      </c>
      <c r="CQ13126" s="55">
        <f t="shared" si="205"/>
        <v>8.9743589743589744E-2</v>
      </c>
      <c r="CR13126" s="52" t="s">
        <v>28907</v>
      </c>
    </row>
    <row r="13127" spans="81:96">
      <c r="CC13127" s="52">
        <v>13144</v>
      </c>
      <c r="CD13127" s="53" t="s">
        <v>44555</v>
      </c>
      <c r="CE13127" s="53" t="s">
        <v>44556</v>
      </c>
      <c r="CF13127" s="54">
        <v>660</v>
      </c>
      <c r="CG13127" s="54">
        <v>4.7830000000000004</v>
      </c>
      <c r="CH13127" s="54">
        <v>1.7370000000000001</v>
      </c>
      <c r="CI13127" s="54">
        <v>0.7</v>
      </c>
      <c r="CJ13127" s="54">
        <v>10</v>
      </c>
      <c r="CK13127" s="54">
        <v>6.5</v>
      </c>
      <c r="CL13127" s="54">
        <v>1.4400000000000001E-3</v>
      </c>
      <c r="CM13127" s="54">
        <v>0.54300000000000004</v>
      </c>
      <c r="CN13127" s="53" t="s">
        <v>44542</v>
      </c>
      <c r="CO13127" s="54">
        <v>8</v>
      </c>
      <c r="CP13127" s="54">
        <v>78</v>
      </c>
      <c r="CQ13127" s="55">
        <f t="shared" si="205"/>
        <v>0.10256410256410256</v>
      </c>
      <c r="CR13127" s="52" t="s">
        <v>28907</v>
      </c>
    </row>
    <row r="13128" spans="81:96">
      <c r="CC13128" s="52">
        <v>13136</v>
      </c>
      <c r="CD13128" s="53" t="s">
        <v>44557</v>
      </c>
      <c r="CE13128" s="53" t="s">
        <v>44558</v>
      </c>
      <c r="CF13128" s="54">
        <v>10854</v>
      </c>
      <c r="CG13128" s="54">
        <v>4.6130000000000004</v>
      </c>
      <c r="CH13128" s="54">
        <v>5.4660000000000002</v>
      </c>
      <c r="CI13128" s="54">
        <v>1.016</v>
      </c>
      <c r="CJ13128" s="54">
        <v>244</v>
      </c>
      <c r="CK13128" s="54">
        <v>4.5</v>
      </c>
      <c r="CL13128" s="54">
        <v>4.1869999999999997E-2</v>
      </c>
      <c r="CM13128" s="54">
        <v>1.88</v>
      </c>
      <c r="CN13128" s="53" t="s">
        <v>44542</v>
      </c>
      <c r="CO13128" s="54">
        <v>9</v>
      </c>
      <c r="CP13128" s="54">
        <v>78</v>
      </c>
      <c r="CQ13128" s="55">
        <f t="shared" si="205"/>
        <v>0.11538461538461539</v>
      </c>
      <c r="CR13128" s="52" t="s">
        <v>28907</v>
      </c>
    </row>
    <row r="13129" spans="81:96">
      <c r="CC13129" s="52">
        <v>13159</v>
      </c>
      <c r="CD13129" s="53" t="s">
        <v>11844</v>
      </c>
      <c r="CE13129" s="53" t="s">
        <v>11842</v>
      </c>
      <c r="CF13129" s="54">
        <v>46523</v>
      </c>
      <c r="CG13129" s="54">
        <v>4.3600000000000003</v>
      </c>
      <c r="CH13129" s="54">
        <v>4.0640000000000001</v>
      </c>
      <c r="CI13129" s="54">
        <v>1.131</v>
      </c>
      <c r="CJ13129" s="54">
        <v>458</v>
      </c>
      <c r="CK13129" s="54">
        <v>9.6</v>
      </c>
      <c r="CL13129" s="54">
        <v>6.6619999999999999E-2</v>
      </c>
      <c r="CM13129" s="54">
        <v>1.2709999999999999</v>
      </c>
      <c r="CN13129" s="53" t="s">
        <v>44542</v>
      </c>
      <c r="CO13129" s="54">
        <v>10</v>
      </c>
      <c r="CP13129" s="54">
        <v>78</v>
      </c>
      <c r="CQ13129" s="55">
        <f t="shared" si="205"/>
        <v>0.12820512820512819</v>
      </c>
      <c r="CR13129" s="52" t="s">
        <v>28907</v>
      </c>
    </row>
    <row r="13130" spans="81:96">
      <c r="CC13130" s="52">
        <v>13140</v>
      </c>
      <c r="CD13130" s="53" t="s">
        <v>42374</v>
      </c>
      <c r="CE13130" s="53" t="s">
        <v>42375</v>
      </c>
      <c r="CF13130" s="54">
        <v>2971</v>
      </c>
      <c r="CG13130" s="54">
        <v>3.8620000000000001</v>
      </c>
      <c r="CH13130" s="54">
        <v>3.6819999999999999</v>
      </c>
      <c r="CI13130" s="54">
        <v>0.48899999999999999</v>
      </c>
      <c r="CJ13130" s="54">
        <v>90</v>
      </c>
      <c r="CK13130" s="54">
        <v>5.7</v>
      </c>
      <c r="CL13130" s="54">
        <v>7.8300000000000002E-3</v>
      </c>
      <c r="CM13130" s="54">
        <v>1.1970000000000001</v>
      </c>
      <c r="CN13130" s="53" t="s">
        <v>44542</v>
      </c>
      <c r="CO13130" s="54">
        <v>11</v>
      </c>
      <c r="CP13130" s="54">
        <v>78</v>
      </c>
      <c r="CQ13130" s="55">
        <f t="shared" si="205"/>
        <v>0.14102564102564102</v>
      </c>
      <c r="CR13130" s="52" t="s">
        <v>28907</v>
      </c>
    </row>
    <row r="13131" spans="81:96">
      <c r="CC13131" s="52">
        <v>13168</v>
      </c>
      <c r="CD13131" s="53" t="s">
        <v>44500</v>
      </c>
      <c r="CE13131" s="53" t="s">
        <v>44501</v>
      </c>
      <c r="CF13131" s="54">
        <v>22479</v>
      </c>
      <c r="CG13131" s="54">
        <v>3.577</v>
      </c>
      <c r="CH13131" s="54">
        <v>3.4569999999999999</v>
      </c>
      <c r="CI13131" s="54">
        <v>1.0960000000000001</v>
      </c>
      <c r="CJ13131" s="54">
        <v>332</v>
      </c>
      <c r="CK13131" s="54">
        <v>6.6</v>
      </c>
      <c r="CL13131" s="54">
        <v>4.7989999999999998E-2</v>
      </c>
      <c r="CM13131" s="54">
        <v>1.056</v>
      </c>
      <c r="CN13131" s="53" t="s">
        <v>44542</v>
      </c>
      <c r="CO13131" s="54">
        <v>12</v>
      </c>
      <c r="CP13131" s="54">
        <v>78</v>
      </c>
      <c r="CQ13131" s="55">
        <f t="shared" si="205"/>
        <v>0.15384615384615385</v>
      </c>
      <c r="CR13131" s="52" t="s">
        <v>28907</v>
      </c>
    </row>
    <row r="13132" spans="81:96">
      <c r="CC13132" s="52">
        <v>13179</v>
      </c>
      <c r="CD13132" s="53" t="s">
        <v>34250</v>
      </c>
      <c r="CE13132" s="53" t="s">
        <v>34251</v>
      </c>
      <c r="CF13132" s="54">
        <v>7447</v>
      </c>
      <c r="CG13132" s="54">
        <v>3.5649999999999999</v>
      </c>
      <c r="CH13132" s="54">
        <v>3.4740000000000002</v>
      </c>
      <c r="CI13132" s="54">
        <v>0.752</v>
      </c>
      <c r="CJ13132" s="54">
        <v>161</v>
      </c>
      <c r="CK13132" s="54">
        <v>6.8</v>
      </c>
      <c r="CL13132" s="54">
        <v>1.371E-2</v>
      </c>
      <c r="CM13132" s="54">
        <v>0.94499999999999995</v>
      </c>
      <c r="CN13132" s="53" t="s">
        <v>44542</v>
      </c>
      <c r="CO13132" s="54">
        <v>13</v>
      </c>
      <c r="CP13132" s="54">
        <v>78</v>
      </c>
      <c r="CQ13132" s="55">
        <f t="shared" si="205"/>
        <v>0.16666666666666666</v>
      </c>
      <c r="CR13132" s="52" t="s">
        <v>28907</v>
      </c>
    </row>
    <row r="13133" spans="81:96">
      <c r="CC13133" s="52">
        <v>13128</v>
      </c>
      <c r="CD13133" s="53" t="s">
        <v>44559</v>
      </c>
      <c r="CE13133" s="53" t="s">
        <v>44560</v>
      </c>
      <c r="CF13133" s="54">
        <v>18393</v>
      </c>
      <c r="CG13133" s="54">
        <v>3.5329999999999999</v>
      </c>
      <c r="CH13133" s="54">
        <v>3.105</v>
      </c>
      <c r="CI13133" s="54">
        <v>1.2290000000000001</v>
      </c>
      <c r="CJ13133" s="54">
        <v>288</v>
      </c>
      <c r="CK13133" s="54">
        <v>6.3</v>
      </c>
      <c r="CL13133" s="54">
        <v>4.2369999999999998E-2</v>
      </c>
      <c r="CM13133" s="54">
        <v>0.97599999999999998</v>
      </c>
      <c r="CN13133" s="53" t="s">
        <v>44542</v>
      </c>
      <c r="CO13133" s="54">
        <v>14</v>
      </c>
      <c r="CP13133" s="54">
        <v>78</v>
      </c>
      <c r="CQ13133" s="55">
        <f t="shared" si="205"/>
        <v>0.17948717948717949</v>
      </c>
      <c r="CR13133" s="52" t="s">
        <v>28907</v>
      </c>
    </row>
    <row r="13134" spans="81:96">
      <c r="CC13134" s="52">
        <v>13186</v>
      </c>
      <c r="CD13134" s="53" t="s">
        <v>44561</v>
      </c>
      <c r="CE13134" s="53" t="s">
        <v>44562</v>
      </c>
      <c r="CF13134" s="54">
        <v>2190</v>
      </c>
      <c r="CG13134" s="54">
        <v>3.4830000000000001</v>
      </c>
      <c r="CH13134" s="54">
        <v>3.2530000000000001</v>
      </c>
      <c r="CI13134" s="54">
        <v>1.1379999999999999</v>
      </c>
      <c r="CJ13134" s="54">
        <v>58</v>
      </c>
      <c r="CK13134" s="54">
        <v>6.5</v>
      </c>
      <c r="CL13134" s="54">
        <v>5.1799999999999997E-3</v>
      </c>
      <c r="CM13134" s="54">
        <v>1.099</v>
      </c>
      <c r="CN13134" s="53" t="s">
        <v>44542</v>
      </c>
      <c r="CO13134" s="54">
        <v>15</v>
      </c>
      <c r="CP13134" s="54">
        <v>78</v>
      </c>
      <c r="CQ13134" s="55">
        <f t="shared" si="205"/>
        <v>0.19230769230769232</v>
      </c>
      <c r="CR13134" s="52" t="s">
        <v>28907</v>
      </c>
    </row>
    <row r="13135" spans="81:96">
      <c r="CC13135" s="52">
        <v>13180</v>
      </c>
      <c r="CD13135" s="53" t="s">
        <v>41444</v>
      </c>
      <c r="CE13135" s="53" t="s">
        <v>41445</v>
      </c>
      <c r="CF13135" s="54">
        <v>1510</v>
      </c>
      <c r="CG13135" s="54">
        <v>3.4249999999999998</v>
      </c>
      <c r="CH13135" s="54">
        <v>3.0030000000000001</v>
      </c>
      <c r="CI13135" s="54">
        <v>0.8</v>
      </c>
      <c r="CJ13135" s="54">
        <v>55</v>
      </c>
      <c r="CK13135" s="54">
        <v>4.8</v>
      </c>
      <c r="CL13135" s="54">
        <v>4.5700000000000003E-3</v>
      </c>
      <c r="CM13135" s="54">
        <v>0.999</v>
      </c>
      <c r="CN13135" s="53" t="s">
        <v>44542</v>
      </c>
      <c r="CO13135" s="54">
        <v>16</v>
      </c>
      <c r="CP13135" s="54">
        <v>78</v>
      </c>
      <c r="CQ13135" s="55">
        <f t="shared" si="205"/>
        <v>0.20512820512820512</v>
      </c>
      <c r="CR13135" s="52" t="s">
        <v>28907</v>
      </c>
    </row>
    <row r="13136" spans="81:96">
      <c r="CC13136" s="52">
        <v>13125</v>
      </c>
      <c r="CD13136" s="53" t="s">
        <v>43019</v>
      </c>
      <c r="CE13136" s="53" t="s">
        <v>43020</v>
      </c>
      <c r="CF13136" s="54">
        <v>17248</v>
      </c>
      <c r="CG13136" s="54">
        <v>3.2480000000000002</v>
      </c>
      <c r="CH13136" s="54">
        <v>3.5209999999999999</v>
      </c>
      <c r="CI13136" s="54">
        <v>0.77900000000000003</v>
      </c>
      <c r="CJ13136" s="54">
        <v>289</v>
      </c>
      <c r="CK13136" s="54">
        <v>7.9</v>
      </c>
      <c r="CL13136" s="54">
        <v>2.7740000000000001E-2</v>
      </c>
      <c r="CM13136" s="54">
        <v>1.0529999999999999</v>
      </c>
      <c r="CN13136" s="53" t="s">
        <v>44542</v>
      </c>
      <c r="CO13136" s="54">
        <v>17</v>
      </c>
      <c r="CP13136" s="54">
        <v>78</v>
      </c>
      <c r="CQ13136" s="55">
        <f t="shared" si="205"/>
        <v>0.21794871794871795</v>
      </c>
      <c r="CR13136" s="52" t="s">
        <v>28907</v>
      </c>
    </row>
    <row r="13137" spans="81:96">
      <c r="CC13137" s="52">
        <v>13158</v>
      </c>
      <c r="CD13137" s="53" t="s">
        <v>44563</v>
      </c>
      <c r="CE13137" s="53" t="s">
        <v>44564</v>
      </c>
      <c r="CF13137" s="54">
        <v>7301</v>
      </c>
      <c r="CG13137" s="54">
        <v>3.1509999999999998</v>
      </c>
      <c r="CH13137" s="54">
        <v>2.9569999999999999</v>
      </c>
      <c r="CI13137" s="54">
        <v>0.59499999999999997</v>
      </c>
      <c r="CJ13137" s="54">
        <v>316</v>
      </c>
      <c r="CK13137" s="54">
        <v>4.3</v>
      </c>
      <c r="CL13137" s="54">
        <v>1.9449999999999999E-2</v>
      </c>
      <c r="CM13137" s="54">
        <v>0.68600000000000005</v>
      </c>
      <c r="CN13137" s="53" t="s">
        <v>44542</v>
      </c>
      <c r="CO13137" s="54">
        <v>18</v>
      </c>
      <c r="CP13137" s="54">
        <v>78</v>
      </c>
      <c r="CQ13137" s="55">
        <f t="shared" si="205"/>
        <v>0.23076923076923078</v>
      </c>
      <c r="CR13137" s="52" t="s">
        <v>28907</v>
      </c>
    </row>
    <row r="13138" spans="81:96">
      <c r="CC13138" s="52">
        <v>13175</v>
      </c>
      <c r="CD13138" s="53" t="s">
        <v>44565</v>
      </c>
      <c r="CE13138" s="53" t="s">
        <v>44566</v>
      </c>
      <c r="CF13138" s="54">
        <v>4109</v>
      </c>
      <c r="CG13138" s="54">
        <v>2.8730000000000002</v>
      </c>
      <c r="CH13138" s="54">
        <v>2.7429999999999999</v>
      </c>
      <c r="CI13138" s="54">
        <v>0.57799999999999996</v>
      </c>
      <c r="CJ13138" s="54">
        <v>128</v>
      </c>
      <c r="CK13138" s="54">
        <v>6.3</v>
      </c>
      <c r="CL13138" s="54">
        <v>8.9800000000000001E-3</v>
      </c>
      <c r="CM13138" s="54">
        <v>0.81299999999999994</v>
      </c>
      <c r="CN13138" s="53" t="s">
        <v>44542</v>
      </c>
      <c r="CO13138" s="54">
        <v>19</v>
      </c>
      <c r="CP13138" s="54">
        <v>78</v>
      </c>
      <c r="CQ13138" s="55">
        <f t="shared" si="205"/>
        <v>0.24358974358974358</v>
      </c>
      <c r="CR13138" s="52" t="s">
        <v>28907</v>
      </c>
    </row>
    <row r="13139" spans="81:96">
      <c r="CC13139" s="52">
        <v>13176</v>
      </c>
      <c r="CD13139" s="53" t="s">
        <v>42263</v>
      </c>
      <c r="CE13139" s="53" t="s">
        <v>42264</v>
      </c>
      <c r="CF13139" s="54">
        <v>7441</v>
      </c>
      <c r="CG13139" s="54">
        <v>2.8559999999999999</v>
      </c>
      <c r="CH13139" s="54">
        <v>2.75</v>
      </c>
      <c r="CI13139" s="54">
        <v>0.58199999999999996</v>
      </c>
      <c r="CJ13139" s="54">
        <v>249</v>
      </c>
      <c r="CK13139" s="54">
        <v>6.4</v>
      </c>
      <c r="CL13139" s="54">
        <v>1.7409999999999998E-2</v>
      </c>
      <c r="CM13139" s="54">
        <v>0.88700000000000001</v>
      </c>
      <c r="CN13139" s="53" t="s">
        <v>44542</v>
      </c>
      <c r="CO13139" s="54">
        <v>20</v>
      </c>
      <c r="CP13139" s="54">
        <v>78</v>
      </c>
      <c r="CQ13139" s="55">
        <f t="shared" si="205"/>
        <v>0.25641025641025639</v>
      </c>
      <c r="CR13139" s="52" t="s">
        <v>28921</v>
      </c>
    </row>
    <row r="13140" spans="81:96">
      <c r="CC13140" s="52">
        <v>13191</v>
      </c>
      <c r="CD13140" s="53" t="s">
        <v>41492</v>
      </c>
      <c r="CE13140" s="53" t="s">
        <v>41493</v>
      </c>
      <c r="CF13140" s="54">
        <v>3033</v>
      </c>
      <c r="CG13140" s="54">
        <v>2.7679999999999998</v>
      </c>
      <c r="CH13140" s="54">
        <v>2.7890000000000001</v>
      </c>
      <c r="CI13140" s="54">
        <v>0.89800000000000002</v>
      </c>
      <c r="CJ13140" s="54">
        <v>283</v>
      </c>
      <c r="CK13140" s="54">
        <v>3.5</v>
      </c>
      <c r="CL13140" s="54">
        <v>9.6100000000000005E-3</v>
      </c>
      <c r="CM13140" s="54">
        <v>0.84499999999999997</v>
      </c>
      <c r="CN13140" s="53" t="s">
        <v>44542</v>
      </c>
      <c r="CO13140" s="54">
        <v>21</v>
      </c>
      <c r="CP13140" s="54">
        <v>78</v>
      </c>
      <c r="CQ13140" s="55">
        <f t="shared" si="205"/>
        <v>0.26923076923076922</v>
      </c>
      <c r="CR13140" s="52" t="s">
        <v>28921</v>
      </c>
    </row>
    <row r="13141" spans="81:96">
      <c r="CC13141" s="52">
        <v>13124</v>
      </c>
      <c r="CD13141" s="53" t="s">
        <v>44567</v>
      </c>
      <c r="CE13141" s="53" t="s">
        <v>44568</v>
      </c>
      <c r="CF13141" s="54">
        <v>3566</v>
      </c>
      <c r="CG13141" s="54">
        <v>2.669</v>
      </c>
      <c r="CH13141" s="54">
        <v>2.5920000000000001</v>
      </c>
      <c r="CI13141" s="54">
        <v>0.315</v>
      </c>
      <c r="CJ13141" s="54">
        <v>127</v>
      </c>
      <c r="CK13141" s="54">
        <v>5.8</v>
      </c>
      <c r="CL13141" s="54">
        <v>9.1599999999999997E-3</v>
      </c>
      <c r="CM13141" s="54">
        <v>0.83499999999999996</v>
      </c>
      <c r="CN13141" s="53" t="s">
        <v>44542</v>
      </c>
      <c r="CO13141" s="54">
        <v>22</v>
      </c>
      <c r="CP13141" s="54">
        <v>78</v>
      </c>
      <c r="CQ13141" s="55">
        <f t="shared" si="205"/>
        <v>0.28205128205128205</v>
      </c>
      <c r="CR13141" s="52" t="s">
        <v>28921</v>
      </c>
    </row>
    <row r="13142" spans="81:96">
      <c r="CC13142" s="52">
        <v>13196</v>
      </c>
      <c r="CD13142" s="53" t="s">
        <v>44569</v>
      </c>
      <c r="CE13142" s="53" t="s">
        <v>44570</v>
      </c>
      <c r="CF13142" s="54">
        <v>3225</v>
      </c>
      <c r="CG13142" s="54">
        <v>2.6659999999999999</v>
      </c>
      <c r="CH13142" s="54">
        <v>2.5310000000000001</v>
      </c>
      <c r="CI13142" s="54">
        <v>0.627</v>
      </c>
      <c r="CJ13142" s="54">
        <v>212</v>
      </c>
      <c r="CK13142" s="54">
        <v>4.9000000000000004</v>
      </c>
      <c r="CL13142" s="54">
        <v>8.5599999999999999E-3</v>
      </c>
      <c r="CM13142" s="54">
        <v>0.76300000000000001</v>
      </c>
      <c r="CN13142" s="53" t="s">
        <v>44542</v>
      </c>
      <c r="CO13142" s="54">
        <v>23</v>
      </c>
      <c r="CP13142" s="54">
        <v>78</v>
      </c>
      <c r="CQ13142" s="55">
        <f t="shared" si="205"/>
        <v>0.29487179487179488</v>
      </c>
      <c r="CR13142" s="52" t="s">
        <v>28921</v>
      </c>
    </row>
    <row r="13143" spans="81:96">
      <c r="CC13143" s="52">
        <v>13127</v>
      </c>
      <c r="CD13143" s="53" t="s">
        <v>29343</v>
      </c>
      <c r="CE13143" s="53" t="s">
        <v>29344</v>
      </c>
      <c r="CF13143" s="54">
        <v>2260</v>
      </c>
      <c r="CG13143" s="54">
        <v>2.5960000000000001</v>
      </c>
      <c r="CH13143" s="54">
        <v>2.327</v>
      </c>
      <c r="CI13143" s="54">
        <v>1.0640000000000001</v>
      </c>
      <c r="CJ13143" s="54">
        <v>125</v>
      </c>
      <c r="CK13143" s="54">
        <v>4.2</v>
      </c>
      <c r="CL13143" s="54">
        <v>5.5900000000000004E-3</v>
      </c>
      <c r="CM13143" s="54">
        <v>0.63200000000000001</v>
      </c>
      <c r="CN13143" s="53" t="s">
        <v>44542</v>
      </c>
      <c r="CO13143" s="54">
        <v>24</v>
      </c>
      <c r="CP13143" s="54">
        <v>78</v>
      </c>
      <c r="CQ13143" s="55">
        <f t="shared" si="205"/>
        <v>0.30769230769230771</v>
      </c>
      <c r="CR13143" s="52" t="s">
        <v>28921</v>
      </c>
    </row>
    <row r="13144" spans="81:96">
      <c r="CC13144" s="52">
        <v>13173</v>
      </c>
      <c r="CD13144" s="53" t="s">
        <v>44571</v>
      </c>
      <c r="CE13144" s="53" t="s">
        <v>44572</v>
      </c>
      <c r="CF13144" s="54">
        <v>668</v>
      </c>
      <c r="CG13144" s="54">
        <v>2.556</v>
      </c>
      <c r="CH13144" s="54">
        <v>2.1429999999999998</v>
      </c>
      <c r="CI13144" s="54">
        <v>7.0999999999999994E-2</v>
      </c>
      <c r="CJ13144" s="54">
        <v>42</v>
      </c>
      <c r="CK13144" s="54">
        <v>6</v>
      </c>
      <c r="CL13144" s="54">
        <v>1.5100000000000001E-3</v>
      </c>
      <c r="CM13144" s="54">
        <v>0.61899999999999999</v>
      </c>
      <c r="CN13144" s="53" t="s">
        <v>44542</v>
      </c>
      <c r="CO13144" s="54">
        <v>25</v>
      </c>
      <c r="CP13144" s="54">
        <v>78</v>
      </c>
      <c r="CQ13144" s="55">
        <f t="shared" si="205"/>
        <v>0.32051282051282054</v>
      </c>
      <c r="CR13144" s="52" t="s">
        <v>28921</v>
      </c>
    </row>
    <row r="13145" spans="81:96">
      <c r="CC13145" s="52">
        <v>13148</v>
      </c>
      <c r="CD13145" s="53" t="s">
        <v>44573</v>
      </c>
      <c r="CE13145" s="53" t="s">
        <v>44574</v>
      </c>
      <c r="CF13145" s="54">
        <v>3397</v>
      </c>
      <c r="CG13145" s="54">
        <v>2.4089999999999998</v>
      </c>
      <c r="CH13145" s="54">
        <v>2.165</v>
      </c>
      <c r="CI13145" s="54">
        <v>0.96399999999999997</v>
      </c>
      <c r="CJ13145" s="54">
        <v>222</v>
      </c>
      <c r="CK13145" s="54">
        <v>5.9</v>
      </c>
      <c r="CL13145" s="54">
        <v>6.4900000000000001E-3</v>
      </c>
      <c r="CM13145" s="54">
        <v>0.58199999999999996</v>
      </c>
      <c r="CN13145" s="53" t="s">
        <v>44542</v>
      </c>
      <c r="CO13145" s="54">
        <v>26</v>
      </c>
      <c r="CP13145" s="54">
        <v>78</v>
      </c>
      <c r="CQ13145" s="55">
        <f t="shared" si="205"/>
        <v>0.33333333333333331</v>
      </c>
      <c r="CR13145" s="52" t="s">
        <v>28921</v>
      </c>
    </row>
    <row r="13146" spans="81:96">
      <c r="CC13146" s="52">
        <v>13141</v>
      </c>
      <c r="CD13146" s="53" t="s">
        <v>44575</v>
      </c>
      <c r="CE13146" s="53" t="s">
        <v>44576</v>
      </c>
      <c r="CF13146" s="54">
        <v>1372</v>
      </c>
      <c r="CG13146" s="54">
        <v>2.3330000000000002</v>
      </c>
      <c r="CH13146" s="54">
        <v>1.9379999999999999</v>
      </c>
      <c r="CI13146" s="54">
        <v>0.40899999999999997</v>
      </c>
      <c r="CJ13146" s="54">
        <v>93</v>
      </c>
      <c r="CK13146" s="54">
        <v>5.0999999999999996</v>
      </c>
      <c r="CL13146" s="54">
        <v>4.2300000000000003E-3</v>
      </c>
      <c r="CM13146" s="54">
        <v>0.63700000000000001</v>
      </c>
      <c r="CN13146" s="53" t="s">
        <v>44542</v>
      </c>
      <c r="CO13146" s="54">
        <v>27</v>
      </c>
      <c r="CP13146" s="54">
        <v>78</v>
      </c>
      <c r="CQ13146" s="55">
        <f t="shared" si="205"/>
        <v>0.34615384615384615</v>
      </c>
      <c r="CR13146" s="52" t="s">
        <v>28921</v>
      </c>
    </row>
    <row r="13147" spans="81:96">
      <c r="CC13147" s="52">
        <v>13135</v>
      </c>
      <c r="CD13147" s="53" t="s">
        <v>41518</v>
      </c>
      <c r="CE13147" s="53" t="s">
        <v>41519</v>
      </c>
      <c r="CF13147" s="54">
        <v>604</v>
      </c>
      <c r="CG13147" s="54">
        <v>2.3220000000000001</v>
      </c>
      <c r="CH13147" s="54">
        <v>2.157</v>
      </c>
      <c r="CI13147" s="54">
        <v>0.26</v>
      </c>
      <c r="CJ13147" s="54">
        <v>96</v>
      </c>
      <c r="CK13147" s="54">
        <v>2.5</v>
      </c>
      <c r="CL13147" s="54">
        <v>1.99E-3</v>
      </c>
      <c r="CM13147" s="54">
        <v>0.61299999999999999</v>
      </c>
      <c r="CN13147" s="53" t="s">
        <v>44542</v>
      </c>
      <c r="CO13147" s="54">
        <v>28</v>
      </c>
      <c r="CP13147" s="54">
        <v>78</v>
      </c>
      <c r="CQ13147" s="55">
        <f t="shared" si="205"/>
        <v>0.35897435897435898</v>
      </c>
      <c r="CR13147" s="52" t="s">
        <v>28921</v>
      </c>
    </row>
    <row r="13148" spans="81:96">
      <c r="CC13148" s="52">
        <v>13195</v>
      </c>
      <c r="CD13148" s="53" t="s">
        <v>44577</v>
      </c>
      <c r="CE13148" s="53" t="s">
        <v>44578</v>
      </c>
      <c r="CF13148" s="54">
        <v>19376</v>
      </c>
      <c r="CG13148" s="54">
        <v>2.1880000000000002</v>
      </c>
      <c r="CH13148" s="54">
        <v>2.2069999999999999</v>
      </c>
      <c r="CI13148" s="54">
        <v>0.38800000000000001</v>
      </c>
      <c r="CJ13148" s="54">
        <v>552</v>
      </c>
      <c r="CK13148" s="54">
        <v>8.6999999999999993</v>
      </c>
      <c r="CL13148" s="54">
        <v>2.9940000000000001E-2</v>
      </c>
      <c r="CM13148" s="54">
        <v>0.66900000000000004</v>
      </c>
      <c r="CN13148" s="53" t="s">
        <v>44542</v>
      </c>
      <c r="CO13148" s="54">
        <v>29</v>
      </c>
      <c r="CP13148" s="54">
        <v>78</v>
      </c>
      <c r="CQ13148" s="55">
        <f t="shared" si="205"/>
        <v>0.37179487179487181</v>
      </c>
      <c r="CR13148" s="52" t="s">
        <v>28921</v>
      </c>
    </row>
    <row r="13149" spans="81:96">
      <c r="CC13149" s="52">
        <v>13160</v>
      </c>
      <c r="CD13149" s="53" t="s">
        <v>42414</v>
      </c>
      <c r="CE13149" s="53" t="s">
        <v>42415</v>
      </c>
      <c r="CF13149" s="54">
        <v>1067</v>
      </c>
      <c r="CG13149" s="54">
        <v>2.1230000000000002</v>
      </c>
      <c r="CH13149" s="54">
        <v>1.774</v>
      </c>
      <c r="CI13149" s="54">
        <v>0.254</v>
      </c>
      <c r="CJ13149" s="54">
        <v>71</v>
      </c>
      <c r="CK13149" s="54">
        <v>3.7</v>
      </c>
      <c r="CL13149" s="54">
        <v>2.6199999999999999E-3</v>
      </c>
      <c r="CM13149" s="54">
        <v>0.433</v>
      </c>
      <c r="CN13149" s="53" t="s">
        <v>44542</v>
      </c>
      <c r="CO13149" s="54">
        <v>30</v>
      </c>
      <c r="CP13149" s="54">
        <v>78</v>
      </c>
      <c r="CQ13149" s="55">
        <f t="shared" si="205"/>
        <v>0.38461538461538464</v>
      </c>
      <c r="CR13149" s="52" t="s">
        <v>28921</v>
      </c>
    </row>
    <row r="13150" spans="81:96">
      <c r="CC13150" s="52">
        <v>13171</v>
      </c>
      <c r="CD13150" s="53" t="s">
        <v>44579</v>
      </c>
      <c r="CE13150" s="53" t="s">
        <v>44580</v>
      </c>
      <c r="CF13150" s="54">
        <v>2088</v>
      </c>
      <c r="CG13150" s="54">
        <v>2.0830000000000002</v>
      </c>
      <c r="CH13150" s="54">
        <v>1.93</v>
      </c>
      <c r="CI13150" s="54">
        <v>0.36499999999999999</v>
      </c>
      <c r="CJ13150" s="54">
        <v>126</v>
      </c>
      <c r="CK13150" s="54">
        <v>5</v>
      </c>
      <c r="CL13150" s="54">
        <v>5.3400000000000001E-3</v>
      </c>
      <c r="CM13150" s="54">
        <v>0.55700000000000005</v>
      </c>
      <c r="CN13150" s="53" t="s">
        <v>44542</v>
      </c>
      <c r="CO13150" s="54">
        <v>31</v>
      </c>
      <c r="CP13150" s="54">
        <v>78</v>
      </c>
      <c r="CQ13150" s="55">
        <f t="shared" si="205"/>
        <v>0.39743589743589741</v>
      </c>
      <c r="CR13150" s="52" t="s">
        <v>28921</v>
      </c>
    </row>
    <row r="13151" spans="81:96">
      <c r="CC13151" s="52">
        <v>13120</v>
      </c>
      <c r="CD13151" s="53" t="s">
        <v>44581</v>
      </c>
      <c r="CE13151" s="53" t="s">
        <v>44582</v>
      </c>
      <c r="CF13151" s="54">
        <v>1017</v>
      </c>
      <c r="CG13151" s="54">
        <v>2.052</v>
      </c>
      <c r="CH13151" s="54">
        <v>2.399</v>
      </c>
      <c r="CI13151" s="54">
        <v>0.35699999999999998</v>
      </c>
      <c r="CJ13151" s="54">
        <v>56</v>
      </c>
      <c r="CK13151" s="54">
        <v>4.7</v>
      </c>
      <c r="CL13151" s="54">
        <v>3.5300000000000002E-3</v>
      </c>
      <c r="CM13151" s="54">
        <v>0.80500000000000005</v>
      </c>
      <c r="CN13151" s="53" t="s">
        <v>44542</v>
      </c>
      <c r="CO13151" s="54">
        <v>32</v>
      </c>
      <c r="CP13151" s="54">
        <v>78</v>
      </c>
      <c r="CQ13151" s="55">
        <f t="shared" si="205"/>
        <v>0.41025641025641024</v>
      </c>
      <c r="CR13151" s="52" t="s">
        <v>28921</v>
      </c>
    </row>
    <row r="13152" spans="81:96">
      <c r="CC13152" s="52">
        <v>13134</v>
      </c>
      <c r="CD13152" s="53" t="s">
        <v>44583</v>
      </c>
      <c r="CE13152" s="53" t="s">
        <v>44584</v>
      </c>
      <c r="CF13152" s="54">
        <v>1441</v>
      </c>
      <c r="CG13152" s="54">
        <v>2.02</v>
      </c>
      <c r="CH13152" s="54">
        <v>1.718</v>
      </c>
      <c r="CI13152" s="54">
        <v>0.39700000000000002</v>
      </c>
      <c r="CJ13152" s="54">
        <v>116</v>
      </c>
      <c r="CK13152" s="54">
        <v>3.8</v>
      </c>
      <c r="CL13152" s="54">
        <v>4.47E-3</v>
      </c>
      <c r="CM13152" s="54">
        <v>0.47499999999999998</v>
      </c>
      <c r="CN13152" s="53" t="s">
        <v>44542</v>
      </c>
      <c r="CO13152" s="54">
        <v>33</v>
      </c>
      <c r="CP13152" s="54">
        <v>78</v>
      </c>
      <c r="CQ13152" s="55">
        <f t="shared" si="205"/>
        <v>0.42307692307692307</v>
      </c>
      <c r="CR13152" s="52" t="s">
        <v>28921</v>
      </c>
    </row>
    <row r="13153" spans="81:96">
      <c r="CC13153" s="52">
        <v>13121</v>
      </c>
      <c r="CD13153" s="53" t="s">
        <v>34317</v>
      </c>
      <c r="CE13153" s="53" t="s">
        <v>34318</v>
      </c>
      <c r="CF13153" s="54">
        <v>560</v>
      </c>
      <c r="CG13153" s="54">
        <v>2</v>
      </c>
      <c r="CH13153" s="54">
        <v>1.9279999999999999</v>
      </c>
      <c r="CI13153" s="54">
        <v>0.214</v>
      </c>
      <c r="CJ13153" s="54">
        <v>42</v>
      </c>
      <c r="CK13153" s="54">
        <v>4.9000000000000004</v>
      </c>
      <c r="CL13153" s="54">
        <v>1.3600000000000001E-3</v>
      </c>
      <c r="CM13153" s="54">
        <v>0.51100000000000001</v>
      </c>
      <c r="CN13153" s="53" t="s">
        <v>44542</v>
      </c>
      <c r="CO13153" s="54">
        <v>34</v>
      </c>
      <c r="CP13153" s="54">
        <v>78</v>
      </c>
      <c r="CQ13153" s="55">
        <f t="shared" si="205"/>
        <v>0.4358974358974359</v>
      </c>
      <c r="CR13153" s="52" t="s">
        <v>28921</v>
      </c>
    </row>
    <row r="13154" spans="81:96">
      <c r="CC13154" s="52">
        <v>13150</v>
      </c>
      <c r="CD13154" s="53" t="s">
        <v>41233</v>
      </c>
      <c r="CE13154" s="53" t="s">
        <v>41234</v>
      </c>
      <c r="CF13154" s="54">
        <v>4306</v>
      </c>
      <c r="CG13154" s="54">
        <v>1.9610000000000001</v>
      </c>
      <c r="CH13154" s="54">
        <v>1.9530000000000001</v>
      </c>
      <c r="CI13154" s="54">
        <v>0.44700000000000001</v>
      </c>
      <c r="CJ13154" s="54">
        <v>244</v>
      </c>
      <c r="CK13154" s="54">
        <v>5</v>
      </c>
      <c r="CL13154" s="54">
        <v>1.072E-2</v>
      </c>
      <c r="CM13154" s="54">
        <v>0.55200000000000005</v>
      </c>
      <c r="CN13154" s="53" t="s">
        <v>44542</v>
      </c>
      <c r="CO13154" s="54">
        <v>35</v>
      </c>
      <c r="CP13154" s="54">
        <v>78</v>
      </c>
      <c r="CQ13154" s="55">
        <f t="shared" si="205"/>
        <v>0.44871794871794873</v>
      </c>
      <c r="CR13154" s="52" t="s">
        <v>28921</v>
      </c>
    </row>
    <row r="13155" spans="81:96">
      <c r="CC13155" s="52">
        <v>13157</v>
      </c>
      <c r="CD13155" s="53" t="s">
        <v>41160</v>
      </c>
      <c r="CE13155" s="53" t="s">
        <v>41161</v>
      </c>
      <c r="CF13155" s="54">
        <v>1301</v>
      </c>
      <c r="CG13155" s="54">
        <v>1.871</v>
      </c>
      <c r="CH13155" s="54">
        <v>1.8340000000000001</v>
      </c>
      <c r="CI13155" s="54">
        <v>0.27800000000000002</v>
      </c>
      <c r="CJ13155" s="54">
        <v>54</v>
      </c>
      <c r="CK13155" s="54">
        <v>5.5</v>
      </c>
      <c r="CL13155" s="54">
        <v>2.7799999999999999E-3</v>
      </c>
      <c r="CM13155" s="54">
        <v>0.45400000000000001</v>
      </c>
      <c r="CN13155" s="53" t="s">
        <v>44542</v>
      </c>
      <c r="CO13155" s="54">
        <v>36</v>
      </c>
      <c r="CP13155" s="54">
        <v>78</v>
      </c>
      <c r="CQ13155" s="55">
        <f t="shared" si="205"/>
        <v>0.46153846153846156</v>
      </c>
      <c r="CR13155" s="52" t="s">
        <v>28921</v>
      </c>
    </row>
    <row r="13156" spans="81:96">
      <c r="CC13156" s="52">
        <v>13138</v>
      </c>
      <c r="CD13156" s="53" t="s">
        <v>44585</v>
      </c>
      <c r="CE13156" s="53" t="s">
        <v>44586</v>
      </c>
      <c r="CF13156" s="54">
        <v>1330</v>
      </c>
      <c r="CG13156" s="54">
        <v>1.796</v>
      </c>
      <c r="CH13156" s="54">
        <v>1.51</v>
      </c>
      <c r="CI13156" s="54">
        <v>0</v>
      </c>
      <c r="CJ13156" s="54">
        <v>21</v>
      </c>
      <c r="CK13156" s="54">
        <v>4.8</v>
      </c>
      <c r="CL13156" s="54">
        <v>3.7499999999999999E-3</v>
      </c>
      <c r="CM13156" s="54">
        <v>0.48</v>
      </c>
      <c r="CN13156" s="53" t="s">
        <v>44542</v>
      </c>
      <c r="CO13156" s="54">
        <v>37</v>
      </c>
      <c r="CP13156" s="54">
        <v>78</v>
      </c>
      <c r="CQ13156" s="55">
        <f t="shared" si="205"/>
        <v>0.47435897435897434</v>
      </c>
      <c r="CR13156" s="52" t="s">
        <v>28921</v>
      </c>
    </row>
    <row r="13157" spans="81:96">
      <c r="CC13157" s="52">
        <v>13133</v>
      </c>
      <c r="CD13157" s="53" t="s">
        <v>30928</v>
      </c>
      <c r="CE13157" s="53" t="s">
        <v>30929</v>
      </c>
      <c r="CF13157" s="54">
        <v>184</v>
      </c>
      <c r="CG13157" s="54">
        <v>1.762</v>
      </c>
      <c r="CH13157" s="54">
        <v>1.956</v>
      </c>
      <c r="CI13157" s="54">
        <v>0.19400000000000001</v>
      </c>
      <c r="CJ13157" s="54">
        <v>31</v>
      </c>
      <c r="CK13157" s="54">
        <v>2.6</v>
      </c>
      <c r="CL13157" s="54">
        <v>8.1999999999999998E-4</v>
      </c>
      <c r="CM13157" s="54">
        <v>0.57699999999999996</v>
      </c>
      <c r="CN13157" s="53" t="s">
        <v>44542</v>
      </c>
      <c r="CO13157" s="54">
        <v>38</v>
      </c>
      <c r="CP13157" s="54">
        <v>78</v>
      </c>
      <c r="CQ13157" s="55">
        <f t="shared" si="205"/>
        <v>0.48717948717948717</v>
      </c>
      <c r="CR13157" s="52" t="s">
        <v>28921</v>
      </c>
    </row>
    <row r="13158" spans="81:96">
      <c r="CC13158" s="52">
        <v>13147</v>
      </c>
      <c r="CD13158" s="53" t="s">
        <v>44587</v>
      </c>
      <c r="CE13158" s="53" t="s">
        <v>44588</v>
      </c>
      <c r="CF13158" s="54">
        <v>1928</v>
      </c>
      <c r="CG13158" s="54">
        <v>1.756</v>
      </c>
      <c r="CH13158" s="54">
        <v>1.72</v>
      </c>
      <c r="CI13158" s="54">
        <v>0.29799999999999999</v>
      </c>
      <c r="CJ13158" s="54">
        <v>47</v>
      </c>
      <c r="CK13158" s="54">
        <v>9.6</v>
      </c>
      <c r="CL13158" s="54">
        <v>2.0600000000000002E-3</v>
      </c>
      <c r="CM13158" s="54">
        <v>0.55800000000000005</v>
      </c>
      <c r="CN13158" s="53" t="s">
        <v>44542</v>
      </c>
      <c r="CO13158" s="54">
        <v>39</v>
      </c>
      <c r="CP13158" s="54">
        <v>78</v>
      </c>
      <c r="CQ13158" s="55">
        <f t="shared" si="205"/>
        <v>0.5</v>
      </c>
      <c r="CR13158" s="52" t="s">
        <v>28921</v>
      </c>
    </row>
    <row r="13159" spans="81:96">
      <c r="CC13159" s="52">
        <v>13185</v>
      </c>
      <c r="CD13159" s="53" t="s">
        <v>44589</v>
      </c>
      <c r="CE13159" s="53" t="s">
        <v>44590</v>
      </c>
      <c r="CF13159" s="54">
        <v>2133</v>
      </c>
      <c r="CG13159" s="54">
        <v>1.7450000000000001</v>
      </c>
      <c r="CH13159" s="54">
        <v>2.0129999999999999</v>
      </c>
      <c r="CI13159" s="54">
        <v>0.26500000000000001</v>
      </c>
      <c r="CJ13159" s="54">
        <v>113</v>
      </c>
      <c r="CK13159" s="54">
        <v>6.4</v>
      </c>
      <c r="CL13159" s="54">
        <v>4.7200000000000002E-3</v>
      </c>
      <c r="CM13159" s="54">
        <v>0.621</v>
      </c>
      <c r="CN13159" s="53" t="s">
        <v>44542</v>
      </c>
      <c r="CO13159" s="54">
        <v>40</v>
      </c>
      <c r="CP13159" s="54">
        <v>78</v>
      </c>
      <c r="CQ13159" s="55">
        <f t="shared" si="205"/>
        <v>0.51282051282051277</v>
      </c>
      <c r="CR13159" s="52" t="s">
        <v>28938</v>
      </c>
    </row>
    <row r="13160" spans="81:96">
      <c r="CC13160" s="52">
        <v>13154</v>
      </c>
      <c r="CD13160" s="53" t="s">
        <v>44591</v>
      </c>
      <c r="CE13160" s="53" t="s">
        <v>44592</v>
      </c>
      <c r="CF13160" s="54">
        <v>4896</v>
      </c>
      <c r="CG13160" s="54">
        <v>1.708</v>
      </c>
      <c r="CH13160" s="54">
        <v>1.7150000000000001</v>
      </c>
      <c r="CI13160" s="54">
        <v>0.38100000000000001</v>
      </c>
      <c r="CJ13160" s="54">
        <v>239</v>
      </c>
      <c r="CK13160" s="54">
        <v>5.7</v>
      </c>
      <c r="CL13160" s="54">
        <v>1.103E-2</v>
      </c>
      <c r="CM13160" s="54">
        <v>0.47799999999999998</v>
      </c>
      <c r="CN13160" s="53" t="s">
        <v>44542</v>
      </c>
      <c r="CO13160" s="54">
        <v>41</v>
      </c>
      <c r="CP13160" s="54">
        <v>78</v>
      </c>
      <c r="CQ13160" s="55">
        <f t="shared" si="205"/>
        <v>0.52564102564102566</v>
      </c>
      <c r="CR13160" s="52" t="s">
        <v>28938</v>
      </c>
    </row>
    <row r="13161" spans="81:96">
      <c r="CC13161" s="52">
        <v>13187</v>
      </c>
      <c r="CD13161" s="53" t="s">
        <v>37567</v>
      </c>
      <c r="CE13161" s="53" t="s">
        <v>37568</v>
      </c>
      <c r="CF13161" s="54">
        <v>1208</v>
      </c>
      <c r="CG13161" s="54">
        <v>1.7050000000000001</v>
      </c>
      <c r="CH13161" s="54">
        <v>1.4039999999999999</v>
      </c>
      <c r="CI13161" s="54">
        <v>0.28399999999999997</v>
      </c>
      <c r="CJ13161" s="54">
        <v>88</v>
      </c>
      <c r="CK13161" s="54">
        <v>6.1</v>
      </c>
      <c r="CL13161" s="54">
        <v>2.3E-3</v>
      </c>
      <c r="CM13161" s="54">
        <v>0.35899999999999999</v>
      </c>
      <c r="CN13161" s="53" t="s">
        <v>44542</v>
      </c>
      <c r="CO13161" s="54">
        <v>42</v>
      </c>
      <c r="CP13161" s="54">
        <v>78</v>
      </c>
      <c r="CQ13161" s="55">
        <f t="shared" si="205"/>
        <v>0.53846153846153844</v>
      </c>
      <c r="CR13161" s="52" t="s">
        <v>28938</v>
      </c>
    </row>
    <row r="13162" spans="81:96">
      <c r="CC13162" s="52">
        <v>13130</v>
      </c>
      <c r="CD13162" s="53" t="s">
        <v>44593</v>
      </c>
      <c r="CE13162" s="53" t="s">
        <v>44594</v>
      </c>
      <c r="CF13162" s="54">
        <v>1321</v>
      </c>
      <c r="CG13162" s="54">
        <v>1.69</v>
      </c>
      <c r="CH13162" s="54">
        <v>1.8140000000000001</v>
      </c>
      <c r="CI13162" s="54">
        <v>0.25600000000000001</v>
      </c>
      <c r="CJ13162" s="54">
        <v>203</v>
      </c>
      <c r="CK13162" s="54">
        <v>2.5</v>
      </c>
      <c r="CL13162" s="54">
        <v>5.5300000000000002E-3</v>
      </c>
      <c r="CM13162" s="54">
        <v>0.57799999999999996</v>
      </c>
      <c r="CN13162" s="53" t="s">
        <v>44542</v>
      </c>
      <c r="CO13162" s="54">
        <v>43</v>
      </c>
      <c r="CP13162" s="54">
        <v>78</v>
      </c>
      <c r="CQ13162" s="55">
        <f t="shared" si="205"/>
        <v>0.55128205128205132</v>
      </c>
      <c r="CR13162" s="52" t="s">
        <v>28938</v>
      </c>
    </row>
    <row r="13163" spans="81:96">
      <c r="CC13163" s="52">
        <v>13174</v>
      </c>
      <c r="CD13163" s="53" t="s">
        <v>44595</v>
      </c>
      <c r="CE13163" s="53" t="s">
        <v>44596</v>
      </c>
      <c r="CF13163" s="54">
        <v>424</v>
      </c>
      <c r="CG13163" s="54">
        <v>1.5329999999999999</v>
      </c>
      <c r="CH13163" s="54">
        <v>2.13</v>
      </c>
      <c r="CI13163" s="54">
        <v>0.54500000000000004</v>
      </c>
      <c r="CJ13163" s="54">
        <v>11</v>
      </c>
      <c r="CK13163" s="54">
        <v>7.1</v>
      </c>
      <c r="CL13163" s="54">
        <v>7.9000000000000001E-4</v>
      </c>
      <c r="CM13163" s="54">
        <v>0.72399999999999998</v>
      </c>
      <c r="CN13163" s="53" t="s">
        <v>44542</v>
      </c>
      <c r="CO13163" s="54">
        <v>44</v>
      </c>
      <c r="CP13163" s="54">
        <v>78</v>
      </c>
      <c r="CQ13163" s="55">
        <f t="shared" si="205"/>
        <v>0.5641025641025641</v>
      </c>
      <c r="CR13163" s="52" t="s">
        <v>28938</v>
      </c>
    </row>
    <row r="13164" spans="81:96">
      <c r="CC13164" s="52">
        <v>13177</v>
      </c>
      <c r="CD13164" s="53" t="s">
        <v>44597</v>
      </c>
      <c r="CE13164" s="53" t="s">
        <v>44598</v>
      </c>
      <c r="CF13164" s="54">
        <v>3192</v>
      </c>
      <c r="CG13164" s="54">
        <v>1.5269999999999999</v>
      </c>
      <c r="CH13164" s="54">
        <v>2.1920000000000002</v>
      </c>
      <c r="CI13164" s="54">
        <v>0.43099999999999999</v>
      </c>
      <c r="CJ13164" s="54">
        <v>102</v>
      </c>
      <c r="CK13164" s="54">
        <v>8.6999999999999993</v>
      </c>
      <c r="CL13164" s="54">
        <v>3.9199999999999999E-3</v>
      </c>
      <c r="CM13164" s="54">
        <v>0.52700000000000002</v>
      </c>
      <c r="CN13164" s="53" t="s">
        <v>44542</v>
      </c>
      <c r="CO13164" s="54">
        <v>45</v>
      </c>
      <c r="CP13164" s="54">
        <v>78</v>
      </c>
      <c r="CQ13164" s="55">
        <f t="shared" si="205"/>
        <v>0.57692307692307687</v>
      </c>
      <c r="CR13164" s="52" t="s">
        <v>28938</v>
      </c>
    </row>
    <row r="13165" spans="81:96">
      <c r="CC13165" s="52">
        <v>13151</v>
      </c>
      <c r="CD13165" s="53" t="s">
        <v>44599</v>
      </c>
      <c r="CE13165" s="53" t="s">
        <v>44600</v>
      </c>
      <c r="CF13165" s="54">
        <v>2506</v>
      </c>
      <c r="CG13165" s="54">
        <v>1.5189999999999999</v>
      </c>
      <c r="CH13165" s="54">
        <v>1.3879999999999999</v>
      </c>
      <c r="CI13165" s="54">
        <v>0.27700000000000002</v>
      </c>
      <c r="CJ13165" s="54">
        <v>336</v>
      </c>
      <c r="CK13165" s="54">
        <v>5.0999999999999996</v>
      </c>
      <c r="CL13165" s="54">
        <v>5.5599999999999998E-3</v>
      </c>
      <c r="CM13165" s="54">
        <v>0.36899999999999999</v>
      </c>
      <c r="CN13165" s="53" t="s">
        <v>44542</v>
      </c>
      <c r="CO13165" s="54">
        <v>46</v>
      </c>
      <c r="CP13165" s="54">
        <v>78</v>
      </c>
      <c r="CQ13165" s="55">
        <f t="shared" si="205"/>
        <v>0.58974358974358976</v>
      </c>
      <c r="CR13165" s="52" t="s">
        <v>28938</v>
      </c>
    </row>
    <row r="13166" spans="81:96">
      <c r="CC13166" s="52">
        <v>13142</v>
      </c>
      <c r="CD13166" s="53" t="s">
        <v>44601</v>
      </c>
      <c r="CE13166" s="53" t="s">
        <v>44602</v>
      </c>
      <c r="CF13166" s="54">
        <v>808</v>
      </c>
      <c r="CG13166" s="54">
        <v>1.5129999999999999</v>
      </c>
      <c r="CH13166" s="54"/>
      <c r="CI13166" s="54">
        <v>0.25</v>
      </c>
      <c r="CJ13166" s="54">
        <v>84</v>
      </c>
      <c r="CK13166" s="54">
        <v>4.4000000000000004</v>
      </c>
      <c r="CL13166" s="54">
        <v>2.5699999999999998E-3</v>
      </c>
      <c r="CM13166" s="54"/>
      <c r="CN13166" s="53" t="s">
        <v>44542</v>
      </c>
      <c r="CO13166" s="54">
        <v>47</v>
      </c>
      <c r="CP13166" s="54">
        <v>78</v>
      </c>
      <c r="CQ13166" s="55">
        <f t="shared" si="205"/>
        <v>0.60256410256410253</v>
      </c>
      <c r="CR13166" s="52" t="s">
        <v>28938</v>
      </c>
    </row>
    <row r="13167" spans="81:96">
      <c r="CC13167" s="52">
        <v>13155</v>
      </c>
      <c r="CD13167" s="53" t="s">
        <v>44603</v>
      </c>
      <c r="CE13167" s="53" t="s">
        <v>44604</v>
      </c>
      <c r="CF13167" s="54">
        <v>2142</v>
      </c>
      <c r="CG13167" s="54">
        <v>1.454</v>
      </c>
      <c r="CH13167" s="54">
        <v>1.444</v>
      </c>
      <c r="CI13167" s="54">
        <v>0.40899999999999997</v>
      </c>
      <c r="CJ13167" s="54">
        <v>88</v>
      </c>
      <c r="CK13167" s="54">
        <v>5.8</v>
      </c>
      <c r="CL13167" s="54">
        <v>4.64E-3</v>
      </c>
      <c r="CM13167" s="54">
        <v>0.39800000000000002</v>
      </c>
      <c r="CN13167" s="53" t="s">
        <v>44542</v>
      </c>
      <c r="CO13167" s="54">
        <v>48</v>
      </c>
      <c r="CP13167" s="54">
        <v>78</v>
      </c>
      <c r="CQ13167" s="55">
        <f t="shared" si="205"/>
        <v>0.61538461538461542</v>
      </c>
      <c r="CR13167" s="52" t="s">
        <v>28938</v>
      </c>
    </row>
    <row r="13168" spans="81:96">
      <c r="CC13168" s="52">
        <v>13189</v>
      </c>
      <c r="CD13168" s="53" t="s">
        <v>44605</v>
      </c>
      <c r="CE13168" s="53" t="s">
        <v>44606</v>
      </c>
      <c r="CF13168" s="54">
        <v>2245</v>
      </c>
      <c r="CG13168" s="54">
        <v>1.4259999999999999</v>
      </c>
      <c r="CH13168" s="54">
        <v>1.2110000000000001</v>
      </c>
      <c r="CI13168" s="54">
        <v>0.219</v>
      </c>
      <c r="CJ13168" s="54">
        <v>160</v>
      </c>
      <c r="CK13168" s="54">
        <v>6.3</v>
      </c>
      <c r="CL13168" s="54">
        <v>3.9699999999999996E-3</v>
      </c>
      <c r="CM13168" s="54">
        <v>0.29199999999999998</v>
      </c>
      <c r="CN13168" s="53" t="s">
        <v>44542</v>
      </c>
      <c r="CO13168" s="54">
        <v>49</v>
      </c>
      <c r="CP13168" s="54">
        <v>78</v>
      </c>
      <c r="CQ13168" s="55">
        <f t="shared" si="205"/>
        <v>0.62820512820512819</v>
      </c>
      <c r="CR13168" s="52" t="s">
        <v>28938</v>
      </c>
    </row>
    <row r="13169" spans="81:96">
      <c r="CC13169" s="52">
        <v>13131</v>
      </c>
      <c r="CD13169" s="53" t="s">
        <v>44607</v>
      </c>
      <c r="CE13169" s="53" t="s">
        <v>44608</v>
      </c>
      <c r="CF13169" s="54">
        <v>478</v>
      </c>
      <c r="CG13169" s="54">
        <v>1.413</v>
      </c>
      <c r="CH13169" s="54"/>
      <c r="CI13169" s="54">
        <v>0.23499999999999999</v>
      </c>
      <c r="CJ13169" s="54">
        <v>102</v>
      </c>
      <c r="CK13169" s="54">
        <v>4.2</v>
      </c>
      <c r="CL13169" s="54">
        <v>1.5E-3</v>
      </c>
      <c r="CM13169" s="54"/>
      <c r="CN13169" s="53" t="s">
        <v>44542</v>
      </c>
      <c r="CO13169" s="54">
        <v>50</v>
      </c>
      <c r="CP13169" s="54">
        <v>78</v>
      </c>
      <c r="CQ13169" s="55">
        <f t="shared" si="205"/>
        <v>0.64102564102564108</v>
      </c>
      <c r="CR13169" s="52" t="s">
        <v>28938</v>
      </c>
    </row>
    <row r="13170" spans="81:96">
      <c r="CC13170" s="52">
        <v>13172</v>
      </c>
      <c r="CD13170" s="53" t="s">
        <v>44609</v>
      </c>
      <c r="CE13170" s="53" t="s">
        <v>44610</v>
      </c>
      <c r="CF13170" s="54">
        <v>1752</v>
      </c>
      <c r="CG13170" s="54">
        <v>1.4019999999999999</v>
      </c>
      <c r="CH13170" s="54">
        <v>1.6830000000000001</v>
      </c>
      <c r="CI13170" s="54">
        <v>0.17199999999999999</v>
      </c>
      <c r="CJ13170" s="54">
        <v>116</v>
      </c>
      <c r="CK13170" s="54">
        <v>4.8</v>
      </c>
      <c r="CL13170" s="54">
        <v>5.8199999999999997E-3</v>
      </c>
      <c r="CM13170" s="54">
        <v>0.56999999999999995</v>
      </c>
      <c r="CN13170" s="53" t="s">
        <v>44542</v>
      </c>
      <c r="CO13170" s="54">
        <v>51</v>
      </c>
      <c r="CP13170" s="54">
        <v>78</v>
      </c>
      <c r="CQ13170" s="55">
        <f t="shared" si="205"/>
        <v>0.65384615384615385</v>
      </c>
      <c r="CR13170" s="52" t="s">
        <v>28938</v>
      </c>
    </row>
    <row r="13171" spans="81:96">
      <c r="CC13171" s="52">
        <v>13192</v>
      </c>
      <c r="CD13171" s="53" t="s">
        <v>44611</v>
      </c>
      <c r="CE13171" s="53" t="s">
        <v>44612</v>
      </c>
      <c r="CF13171" s="54">
        <v>1476</v>
      </c>
      <c r="CG13171" s="54">
        <v>1.3939999999999999</v>
      </c>
      <c r="CH13171" s="54">
        <v>1.411</v>
      </c>
      <c r="CI13171" s="54"/>
      <c r="CJ13171" s="54">
        <v>0</v>
      </c>
      <c r="CK13171" s="54">
        <v>9.9</v>
      </c>
      <c r="CL13171" s="54">
        <v>1.97E-3</v>
      </c>
      <c r="CM13171" s="54">
        <v>0.40200000000000002</v>
      </c>
      <c r="CN13171" s="53" t="s">
        <v>44542</v>
      </c>
      <c r="CO13171" s="54">
        <v>52</v>
      </c>
      <c r="CP13171" s="54">
        <v>78</v>
      </c>
      <c r="CQ13171" s="55">
        <f t="shared" si="205"/>
        <v>0.66666666666666663</v>
      </c>
      <c r="CR13171" s="52" t="s">
        <v>28938</v>
      </c>
    </row>
    <row r="13172" spans="81:96">
      <c r="CC13172" s="52">
        <v>13129</v>
      </c>
      <c r="CD13172" s="53" t="s">
        <v>37575</v>
      </c>
      <c r="CE13172" s="53" t="s">
        <v>37576</v>
      </c>
      <c r="CF13172" s="54">
        <v>1362</v>
      </c>
      <c r="CG13172" s="54">
        <v>1.284</v>
      </c>
      <c r="CH13172" s="54">
        <v>1.5640000000000001</v>
      </c>
      <c r="CI13172" s="54">
        <v>0.187</v>
      </c>
      <c r="CJ13172" s="54">
        <v>91</v>
      </c>
      <c r="CK13172" s="54">
        <v>5.6</v>
      </c>
      <c r="CL13172" s="54">
        <v>3.3800000000000002E-3</v>
      </c>
      <c r="CM13172" s="54">
        <v>0.46</v>
      </c>
      <c r="CN13172" s="53" t="s">
        <v>44542</v>
      </c>
      <c r="CO13172" s="54">
        <v>53</v>
      </c>
      <c r="CP13172" s="54">
        <v>78</v>
      </c>
      <c r="CQ13172" s="55">
        <f t="shared" si="205"/>
        <v>0.67948717948717952</v>
      </c>
      <c r="CR13172" s="52" t="s">
        <v>28938</v>
      </c>
    </row>
    <row r="13173" spans="81:96">
      <c r="CC13173" s="52">
        <v>13183</v>
      </c>
      <c r="CD13173" s="53" t="s">
        <v>44613</v>
      </c>
      <c r="CE13173" s="53" t="s">
        <v>44614</v>
      </c>
      <c r="CF13173" s="54">
        <v>174</v>
      </c>
      <c r="CG13173" s="54">
        <v>1.2470000000000001</v>
      </c>
      <c r="CH13173" s="54">
        <v>1.284</v>
      </c>
      <c r="CI13173" s="54">
        <v>0.29599999999999999</v>
      </c>
      <c r="CJ13173" s="54">
        <v>81</v>
      </c>
      <c r="CK13173" s="54">
        <v>1.7</v>
      </c>
      <c r="CL13173" s="54">
        <v>5.1999999999999995E-4</v>
      </c>
      <c r="CM13173" s="54">
        <v>0.40300000000000002</v>
      </c>
      <c r="CN13173" s="53" t="s">
        <v>44542</v>
      </c>
      <c r="CO13173" s="54">
        <v>54</v>
      </c>
      <c r="CP13173" s="54">
        <v>78</v>
      </c>
      <c r="CQ13173" s="55">
        <f t="shared" si="205"/>
        <v>0.69230769230769229</v>
      </c>
      <c r="CR13173" s="52" t="s">
        <v>28938</v>
      </c>
    </row>
    <row r="13174" spans="81:96">
      <c r="CC13174" s="52">
        <v>13184</v>
      </c>
      <c r="CD13174" s="53" t="s">
        <v>44615</v>
      </c>
      <c r="CE13174" s="53" t="s">
        <v>44616</v>
      </c>
      <c r="CF13174" s="54">
        <v>1633</v>
      </c>
      <c r="CG13174" s="54">
        <v>1.2430000000000001</v>
      </c>
      <c r="CH13174" s="54">
        <v>1.109</v>
      </c>
      <c r="CI13174" s="54"/>
      <c r="CJ13174" s="54">
        <v>0</v>
      </c>
      <c r="CK13174" s="54" t="s">
        <v>28918</v>
      </c>
      <c r="CL13174" s="54">
        <v>1.7099999999999999E-3</v>
      </c>
      <c r="CM13174" s="54">
        <v>0.35399999999999998</v>
      </c>
      <c r="CN13174" s="53" t="s">
        <v>44542</v>
      </c>
      <c r="CO13174" s="54">
        <v>55</v>
      </c>
      <c r="CP13174" s="54">
        <v>78</v>
      </c>
      <c r="CQ13174" s="55">
        <f t="shared" si="205"/>
        <v>0.70512820512820518</v>
      </c>
      <c r="CR13174" s="52" t="s">
        <v>28938</v>
      </c>
    </row>
    <row r="13175" spans="81:96">
      <c r="CC13175" s="52">
        <v>13145</v>
      </c>
      <c r="CD13175" s="53" t="s">
        <v>44617</v>
      </c>
      <c r="CE13175" s="53" t="s">
        <v>44618</v>
      </c>
      <c r="CF13175" s="54">
        <v>909</v>
      </c>
      <c r="CG13175" s="54">
        <v>1.24</v>
      </c>
      <c r="CH13175" s="54">
        <v>1.359</v>
      </c>
      <c r="CI13175" s="54">
        <v>0.27100000000000002</v>
      </c>
      <c r="CJ13175" s="54">
        <v>107</v>
      </c>
      <c r="CK13175" s="54">
        <v>4.7</v>
      </c>
      <c r="CL13175" s="54">
        <v>2.64E-3</v>
      </c>
      <c r="CM13175" s="54">
        <v>0.42099999999999999</v>
      </c>
      <c r="CN13175" s="53" t="s">
        <v>44542</v>
      </c>
      <c r="CO13175" s="54">
        <v>56</v>
      </c>
      <c r="CP13175" s="54">
        <v>78</v>
      </c>
      <c r="CQ13175" s="55">
        <f t="shared" si="205"/>
        <v>0.71794871794871795</v>
      </c>
      <c r="CR13175" s="52" t="s">
        <v>28938</v>
      </c>
    </row>
    <row r="13176" spans="81:96">
      <c r="CC13176" s="52">
        <v>13167</v>
      </c>
      <c r="CD13176" s="53" t="s">
        <v>44619</v>
      </c>
      <c r="CE13176" s="53" t="s">
        <v>44620</v>
      </c>
      <c r="CF13176" s="54">
        <v>902</v>
      </c>
      <c r="CG13176" s="54">
        <v>1.2230000000000001</v>
      </c>
      <c r="CH13176" s="54">
        <v>1.212</v>
      </c>
      <c r="CI13176" s="54">
        <v>0.37</v>
      </c>
      <c r="CJ13176" s="54">
        <v>81</v>
      </c>
      <c r="CK13176" s="54">
        <v>4.5</v>
      </c>
      <c r="CL13176" s="54">
        <v>1.7799999999999999E-3</v>
      </c>
      <c r="CM13176" s="54">
        <v>0.25600000000000001</v>
      </c>
      <c r="CN13176" s="53" t="s">
        <v>44542</v>
      </c>
      <c r="CO13176" s="54">
        <v>57</v>
      </c>
      <c r="CP13176" s="54">
        <v>78</v>
      </c>
      <c r="CQ13176" s="55">
        <f t="shared" si="205"/>
        <v>0.73076923076923073</v>
      </c>
      <c r="CR13176" s="52" t="s">
        <v>28938</v>
      </c>
    </row>
    <row r="13177" spans="81:96">
      <c r="CC13177" s="52">
        <v>13188</v>
      </c>
      <c r="CD13177" s="53" t="s">
        <v>44621</v>
      </c>
      <c r="CE13177" s="53" t="s">
        <v>44622</v>
      </c>
      <c r="CF13177" s="54">
        <v>1691</v>
      </c>
      <c r="CG13177" s="54">
        <v>1.204</v>
      </c>
      <c r="CH13177" s="54">
        <v>1.361</v>
      </c>
      <c r="CI13177" s="54">
        <v>0.49</v>
      </c>
      <c r="CJ13177" s="54">
        <v>51</v>
      </c>
      <c r="CK13177" s="54" t="s">
        <v>28918</v>
      </c>
      <c r="CL13177" s="54">
        <v>1.92E-3</v>
      </c>
      <c r="CM13177" s="54">
        <v>0.47499999999999998</v>
      </c>
      <c r="CN13177" s="53" t="s">
        <v>44542</v>
      </c>
      <c r="CO13177" s="54">
        <v>58</v>
      </c>
      <c r="CP13177" s="54">
        <v>78</v>
      </c>
      <c r="CQ13177" s="55">
        <f t="shared" si="205"/>
        <v>0.74358974358974361</v>
      </c>
      <c r="CR13177" s="52" t="s">
        <v>28938</v>
      </c>
    </row>
    <row r="13178" spans="81:96">
      <c r="CC13178" s="52">
        <v>13137</v>
      </c>
      <c r="CD13178" s="53" t="s">
        <v>44623</v>
      </c>
      <c r="CE13178" s="53" t="s">
        <v>44624</v>
      </c>
      <c r="CF13178" s="54">
        <v>3078</v>
      </c>
      <c r="CG13178" s="54">
        <v>1.129</v>
      </c>
      <c r="CH13178" s="54">
        <v>1.1499999999999999</v>
      </c>
      <c r="CI13178" s="54">
        <v>0.156</v>
      </c>
      <c r="CJ13178" s="54">
        <v>122</v>
      </c>
      <c r="CK13178" s="54" t="s">
        <v>28918</v>
      </c>
      <c r="CL13178" s="54">
        <v>4.4099999999999999E-3</v>
      </c>
      <c r="CM13178" s="54">
        <v>0.34100000000000003</v>
      </c>
      <c r="CN13178" s="53" t="s">
        <v>44542</v>
      </c>
      <c r="CO13178" s="54">
        <v>59</v>
      </c>
      <c r="CP13178" s="54">
        <v>78</v>
      </c>
      <c r="CQ13178" s="55">
        <f t="shared" si="205"/>
        <v>0.75641025641025639</v>
      </c>
      <c r="CR13178" s="52" t="s">
        <v>28953</v>
      </c>
    </row>
    <row r="13179" spans="81:96">
      <c r="CC13179" s="52">
        <v>13149</v>
      </c>
      <c r="CD13179" s="53" t="s">
        <v>44625</v>
      </c>
      <c r="CE13179" s="53" t="s">
        <v>44626</v>
      </c>
      <c r="CF13179" s="54">
        <v>166</v>
      </c>
      <c r="CG13179" s="54">
        <v>1.0609999999999999</v>
      </c>
      <c r="CH13179" s="54"/>
      <c r="CI13179" s="54">
        <v>0.375</v>
      </c>
      <c r="CJ13179" s="54">
        <v>32</v>
      </c>
      <c r="CK13179" s="54">
        <v>3</v>
      </c>
      <c r="CL13179" s="54">
        <v>5.2999999999999998E-4</v>
      </c>
      <c r="CM13179" s="54"/>
      <c r="CN13179" s="53" t="s">
        <v>44542</v>
      </c>
      <c r="CO13179" s="54">
        <v>60</v>
      </c>
      <c r="CP13179" s="54">
        <v>78</v>
      </c>
      <c r="CQ13179" s="55">
        <f t="shared" si="205"/>
        <v>0.76923076923076927</v>
      </c>
      <c r="CR13179" s="52" t="s">
        <v>28953</v>
      </c>
    </row>
    <row r="13180" spans="81:96">
      <c r="CC13180" s="52">
        <v>13119</v>
      </c>
      <c r="CD13180" s="53" t="s">
        <v>44627</v>
      </c>
      <c r="CE13180" s="53" t="s">
        <v>44628</v>
      </c>
      <c r="CF13180" s="54">
        <v>704</v>
      </c>
      <c r="CG13180" s="54">
        <v>1.022</v>
      </c>
      <c r="CH13180" s="54">
        <v>0.81200000000000006</v>
      </c>
      <c r="CI13180" s="54">
        <v>0.2</v>
      </c>
      <c r="CJ13180" s="54">
        <v>100</v>
      </c>
      <c r="CK13180" s="54">
        <v>4.5</v>
      </c>
      <c r="CL13180" s="54">
        <v>1.16E-3</v>
      </c>
      <c r="CM13180" s="54">
        <v>0.13500000000000001</v>
      </c>
      <c r="CN13180" s="53" t="s">
        <v>44542</v>
      </c>
      <c r="CO13180" s="54">
        <v>61</v>
      </c>
      <c r="CP13180" s="54">
        <v>78</v>
      </c>
      <c r="CQ13180" s="55">
        <f t="shared" si="205"/>
        <v>0.78205128205128205</v>
      </c>
      <c r="CR13180" s="52" t="s">
        <v>28953</v>
      </c>
    </row>
    <row r="13181" spans="81:96">
      <c r="CC13181" s="52">
        <v>13193</v>
      </c>
      <c r="CD13181" s="53" t="s">
        <v>44629</v>
      </c>
      <c r="CE13181" s="53" t="s">
        <v>44630</v>
      </c>
      <c r="CF13181" s="54">
        <v>92</v>
      </c>
      <c r="CG13181" s="54">
        <v>1</v>
      </c>
      <c r="CH13181" s="54">
        <v>1</v>
      </c>
      <c r="CI13181" s="54">
        <v>0.22500000000000001</v>
      </c>
      <c r="CJ13181" s="54">
        <v>71</v>
      </c>
      <c r="CK13181" s="54"/>
      <c r="CL13181" s="54">
        <v>2.7E-4</v>
      </c>
      <c r="CM13181" s="54">
        <v>0.23899999999999999</v>
      </c>
      <c r="CN13181" s="53" t="s">
        <v>44542</v>
      </c>
      <c r="CO13181" s="54">
        <v>62</v>
      </c>
      <c r="CP13181" s="54">
        <v>78</v>
      </c>
      <c r="CQ13181" s="55">
        <f t="shared" si="205"/>
        <v>0.79487179487179482</v>
      </c>
      <c r="CR13181" s="52" t="s">
        <v>28953</v>
      </c>
    </row>
    <row r="13182" spans="81:96">
      <c r="CC13182" s="52">
        <v>13132</v>
      </c>
      <c r="CD13182" s="53" t="s">
        <v>44631</v>
      </c>
      <c r="CE13182" s="53" t="s">
        <v>44632</v>
      </c>
      <c r="CF13182" s="54">
        <v>702</v>
      </c>
      <c r="CG13182" s="54">
        <v>0.98199999999999998</v>
      </c>
      <c r="CH13182" s="54">
        <v>0.80200000000000005</v>
      </c>
      <c r="CI13182" s="54">
        <v>0.39</v>
      </c>
      <c r="CJ13182" s="54">
        <v>100</v>
      </c>
      <c r="CK13182" s="54">
        <v>5.5</v>
      </c>
      <c r="CL13182" s="54">
        <v>1.8699999999999999E-3</v>
      </c>
      <c r="CM13182" s="54">
        <v>0.27300000000000002</v>
      </c>
      <c r="CN13182" s="53" t="s">
        <v>44542</v>
      </c>
      <c r="CO13182" s="54">
        <v>63</v>
      </c>
      <c r="CP13182" s="54">
        <v>78</v>
      </c>
      <c r="CQ13182" s="55">
        <f t="shared" si="205"/>
        <v>0.80769230769230771</v>
      </c>
      <c r="CR13182" s="52" t="s">
        <v>28953</v>
      </c>
    </row>
    <row r="13183" spans="81:96">
      <c r="CC13183" s="52">
        <v>13164</v>
      </c>
      <c r="CD13183" s="53" t="s">
        <v>44633</v>
      </c>
      <c r="CE13183" s="53" t="s">
        <v>44634</v>
      </c>
      <c r="CF13183" s="54">
        <v>216</v>
      </c>
      <c r="CG13183" s="54">
        <v>0.96499999999999997</v>
      </c>
      <c r="CH13183" s="54"/>
      <c r="CI13183" s="54">
        <v>4.8000000000000001E-2</v>
      </c>
      <c r="CJ13183" s="54">
        <v>21</v>
      </c>
      <c r="CK13183" s="54">
        <v>5</v>
      </c>
      <c r="CL13183" s="54">
        <v>5.5000000000000003E-4</v>
      </c>
      <c r="CM13183" s="54"/>
      <c r="CN13183" s="53" t="s">
        <v>44542</v>
      </c>
      <c r="CO13183" s="54">
        <v>64</v>
      </c>
      <c r="CP13183" s="54">
        <v>78</v>
      </c>
      <c r="CQ13183" s="55">
        <f t="shared" si="205"/>
        <v>0.82051282051282048</v>
      </c>
      <c r="CR13183" s="52" t="s">
        <v>28953</v>
      </c>
    </row>
    <row r="13184" spans="81:96">
      <c r="CC13184" s="52">
        <v>13181</v>
      </c>
      <c r="CD13184" s="53" t="s">
        <v>44635</v>
      </c>
      <c r="CE13184" s="53" t="s">
        <v>44636</v>
      </c>
      <c r="CF13184" s="54">
        <v>1872</v>
      </c>
      <c r="CG13184" s="54">
        <v>0.94399999999999995</v>
      </c>
      <c r="CH13184" s="54">
        <v>0.93</v>
      </c>
      <c r="CI13184" s="54">
        <v>0.11600000000000001</v>
      </c>
      <c r="CJ13184" s="54">
        <v>285</v>
      </c>
      <c r="CK13184" s="54">
        <v>5.5</v>
      </c>
      <c r="CL13184" s="54">
        <v>3.5999999999999999E-3</v>
      </c>
      <c r="CM13184" s="54">
        <v>0.217</v>
      </c>
      <c r="CN13184" s="53" t="s">
        <v>44542</v>
      </c>
      <c r="CO13184" s="54">
        <v>65</v>
      </c>
      <c r="CP13184" s="54">
        <v>78</v>
      </c>
      <c r="CQ13184" s="55">
        <f t="shared" si="205"/>
        <v>0.83333333333333337</v>
      </c>
      <c r="CR13184" s="52" t="s">
        <v>28953</v>
      </c>
    </row>
    <row r="13185" spans="81:96">
      <c r="CC13185" s="52">
        <v>13152</v>
      </c>
      <c r="CD13185" s="53" t="s">
        <v>44637</v>
      </c>
      <c r="CE13185" s="53" t="s">
        <v>44638</v>
      </c>
      <c r="CF13185" s="54">
        <v>424</v>
      </c>
      <c r="CG13185" s="54">
        <v>0.91700000000000004</v>
      </c>
      <c r="CH13185" s="54">
        <v>1.05</v>
      </c>
      <c r="CI13185" s="54">
        <v>0.44</v>
      </c>
      <c r="CJ13185" s="54">
        <v>75</v>
      </c>
      <c r="CK13185" s="54">
        <v>3.5</v>
      </c>
      <c r="CL13185" s="54">
        <v>9.7000000000000005E-4</v>
      </c>
      <c r="CM13185" s="54">
        <v>0.191</v>
      </c>
      <c r="CN13185" s="53" t="s">
        <v>44542</v>
      </c>
      <c r="CO13185" s="54">
        <v>66</v>
      </c>
      <c r="CP13185" s="54">
        <v>78</v>
      </c>
      <c r="CQ13185" s="55">
        <f t="shared" si="205"/>
        <v>0.84615384615384615</v>
      </c>
      <c r="CR13185" s="52" t="s">
        <v>28953</v>
      </c>
    </row>
    <row r="13186" spans="81:96">
      <c r="CC13186" s="52">
        <v>13156</v>
      </c>
      <c r="CD13186" s="53" t="s">
        <v>42341</v>
      </c>
      <c r="CE13186" s="53" t="s">
        <v>42342</v>
      </c>
      <c r="CF13186" s="54">
        <v>1157</v>
      </c>
      <c r="CG13186" s="54">
        <v>0.89800000000000002</v>
      </c>
      <c r="CH13186" s="54">
        <v>1.1599999999999999</v>
      </c>
      <c r="CI13186" s="54">
        <v>0.253</v>
      </c>
      <c r="CJ13186" s="54">
        <v>217</v>
      </c>
      <c r="CK13186" s="54">
        <v>4.2</v>
      </c>
      <c r="CL13186" s="54">
        <v>3.49E-3</v>
      </c>
      <c r="CM13186" s="54">
        <v>0.32500000000000001</v>
      </c>
      <c r="CN13186" s="53" t="s">
        <v>44542</v>
      </c>
      <c r="CO13186" s="54">
        <v>67</v>
      </c>
      <c r="CP13186" s="54">
        <v>78</v>
      </c>
      <c r="CQ13186" s="55">
        <f t="shared" ref="CQ13186:CQ13249" si="206">CO13186/CP13186</f>
        <v>0.85897435897435892</v>
      </c>
      <c r="CR13186" s="52" t="s">
        <v>28953</v>
      </c>
    </row>
    <row r="13187" spans="81:96">
      <c r="CC13187" s="52">
        <v>13146</v>
      </c>
      <c r="CD13187" s="53" t="s">
        <v>44639</v>
      </c>
      <c r="CE13187" s="53" t="s">
        <v>44640</v>
      </c>
      <c r="CF13187" s="54">
        <v>782</v>
      </c>
      <c r="CG13187" s="54">
        <v>0.875</v>
      </c>
      <c r="CH13187" s="54">
        <v>1.0529999999999999</v>
      </c>
      <c r="CI13187" s="54">
        <v>6.7000000000000004E-2</v>
      </c>
      <c r="CJ13187" s="54">
        <v>105</v>
      </c>
      <c r="CK13187" s="54">
        <v>5.4</v>
      </c>
      <c r="CL13187" s="54">
        <v>2.0300000000000001E-3</v>
      </c>
      <c r="CM13187" s="54">
        <v>0.308</v>
      </c>
      <c r="CN13187" s="53" t="s">
        <v>44542</v>
      </c>
      <c r="CO13187" s="54">
        <v>68</v>
      </c>
      <c r="CP13187" s="54">
        <v>78</v>
      </c>
      <c r="CQ13187" s="55">
        <f t="shared" si="206"/>
        <v>0.87179487179487181</v>
      </c>
      <c r="CR13187" s="52" t="s">
        <v>28953</v>
      </c>
    </row>
    <row r="13188" spans="81:96">
      <c r="CC13188" s="52">
        <v>13139</v>
      </c>
      <c r="CD13188" s="53" t="s">
        <v>44641</v>
      </c>
      <c r="CE13188" s="53" t="s">
        <v>44642</v>
      </c>
      <c r="CF13188" s="54">
        <v>696</v>
      </c>
      <c r="CG13188" s="54">
        <v>0.83699999999999997</v>
      </c>
      <c r="CH13188" s="54">
        <v>1.179</v>
      </c>
      <c r="CI13188" s="54">
        <v>0.19400000000000001</v>
      </c>
      <c r="CJ13188" s="54">
        <v>201</v>
      </c>
      <c r="CK13188" s="54">
        <v>3.3</v>
      </c>
      <c r="CL13188" s="54">
        <v>2.65E-3</v>
      </c>
      <c r="CM13188" s="54">
        <v>0.34300000000000003</v>
      </c>
      <c r="CN13188" s="53" t="s">
        <v>44542</v>
      </c>
      <c r="CO13188" s="54">
        <v>69</v>
      </c>
      <c r="CP13188" s="54">
        <v>78</v>
      </c>
      <c r="CQ13188" s="55">
        <f t="shared" si="206"/>
        <v>0.88461538461538458</v>
      </c>
      <c r="CR13188" s="52" t="s">
        <v>28953</v>
      </c>
    </row>
    <row r="13189" spans="81:96">
      <c r="CC13189" s="52">
        <v>13178</v>
      </c>
      <c r="CD13189" s="53" t="s">
        <v>44643</v>
      </c>
      <c r="CE13189" s="53" t="s">
        <v>44644</v>
      </c>
      <c r="CF13189" s="54">
        <v>1013</v>
      </c>
      <c r="CG13189" s="54">
        <v>0.65800000000000003</v>
      </c>
      <c r="CH13189" s="54">
        <v>0.53100000000000003</v>
      </c>
      <c r="CI13189" s="54">
        <v>4.2000000000000003E-2</v>
      </c>
      <c r="CJ13189" s="54">
        <v>215</v>
      </c>
      <c r="CK13189" s="54">
        <v>5.3</v>
      </c>
      <c r="CL13189" s="54">
        <v>1.1000000000000001E-3</v>
      </c>
      <c r="CM13189" s="54">
        <v>6.7000000000000004E-2</v>
      </c>
      <c r="CN13189" s="53" t="s">
        <v>44542</v>
      </c>
      <c r="CO13189" s="54">
        <v>70</v>
      </c>
      <c r="CP13189" s="54">
        <v>78</v>
      </c>
      <c r="CQ13189" s="55">
        <f t="shared" si="206"/>
        <v>0.89743589743589747</v>
      </c>
      <c r="CR13189" s="52" t="s">
        <v>28953</v>
      </c>
    </row>
    <row r="13190" spans="81:96">
      <c r="CC13190" s="52">
        <v>13169</v>
      </c>
      <c r="CD13190" s="53" t="s">
        <v>41063</v>
      </c>
      <c r="CE13190" s="53" t="s">
        <v>41064</v>
      </c>
      <c r="CF13190" s="54">
        <v>371</v>
      </c>
      <c r="CG13190" s="54">
        <v>0.61499999999999999</v>
      </c>
      <c r="CH13190" s="54"/>
      <c r="CI13190" s="54">
        <v>0.111</v>
      </c>
      <c r="CJ13190" s="54">
        <v>45</v>
      </c>
      <c r="CK13190" s="54">
        <v>6.8</v>
      </c>
      <c r="CL13190" s="54">
        <v>6.3000000000000003E-4</v>
      </c>
      <c r="CM13190" s="54"/>
      <c r="CN13190" s="53" t="s">
        <v>44542</v>
      </c>
      <c r="CO13190" s="54">
        <v>71</v>
      </c>
      <c r="CP13190" s="54">
        <v>78</v>
      </c>
      <c r="CQ13190" s="55">
        <f t="shared" si="206"/>
        <v>0.91025641025641024</v>
      </c>
      <c r="CR13190" s="52" t="s">
        <v>28953</v>
      </c>
    </row>
    <row r="13191" spans="81:96">
      <c r="CC13191" s="52">
        <v>13190</v>
      </c>
      <c r="CD13191" s="53" t="s">
        <v>44645</v>
      </c>
      <c r="CE13191" s="53" t="s">
        <v>44646</v>
      </c>
      <c r="CF13191" s="54">
        <v>424</v>
      </c>
      <c r="CG13191" s="54">
        <v>0.56499999999999995</v>
      </c>
      <c r="CH13191" s="54">
        <v>0.78600000000000003</v>
      </c>
      <c r="CI13191" s="54">
        <v>6.8000000000000005E-2</v>
      </c>
      <c r="CJ13191" s="54">
        <v>133</v>
      </c>
      <c r="CK13191" s="54">
        <v>4.9000000000000004</v>
      </c>
      <c r="CL13191" s="54">
        <v>8.9999999999999998E-4</v>
      </c>
      <c r="CM13191" s="54">
        <v>0.17799999999999999</v>
      </c>
      <c r="CN13191" s="53" t="s">
        <v>44542</v>
      </c>
      <c r="CO13191" s="54">
        <v>72</v>
      </c>
      <c r="CP13191" s="54">
        <v>78</v>
      </c>
      <c r="CQ13191" s="55">
        <f t="shared" si="206"/>
        <v>0.92307692307692313</v>
      </c>
      <c r="CR13191" s="52" t="s">
        <v>28953</v>
      </c>
    </row>
    <row r="13192" spans="81:96">
      <c r="CC13192" s="52">
        <v>13194</v>
      </c>
      <c r="CD13192" s="53" t="s">
        <v>44647</v>
      </c>
      <c r="CE13192" s="53" t="s">
        <v>44648</v>
      </c>
      <c r="CF13192" s="54">
        <v>644</v>
      </c>
      <c r="CG13192" s="54">
        <v>0.44400000000000001</v>
      </c>
      <c r="CH13192" s="54">
        <v>0.38700000000000001</v>
      </c>
      <c r="CI13192" s="54">
        <v>3.5000000000000003E-2</v>
      </c>
      <c r="CJ13192" s="54">
        <v>172</v>
      </c>
      <c r="CK13192" s="54">
        <v>5.9</v>
      </c>
      <c r="CL13192" s="54">
        <v>8.7000000000000001E-4</v>
      </c>
      <c r="CM13192" s="54">
        <v>6.6000000000000003E-2</v>
      </c>
      <c r="CN13192" s="53" t="s">
        <v>44542</v>
      </c>
      <c r="CO13192" s="54">
        <v>73</v>
      </c>
      <c r="CP13192" s="54">
        <v>78</v>
      </c>
      <c r="CQ13192" s="55">
        <f t="shared" si="206"/>
        <v>0.9358974358974359</v>
      </c>
      <c r="CR13192" s="52" t="s">
        <v>28953</v>
      </c>
    </row>
    <row r="13193" spans="81:96">
      <c r="CC13193" s="52">
        <v>13170</v>
      </c>
      <c r="CD13193" s="53" t="s">
        <v>44649</v>
      </c>
      <c r="CE13193" s="53" t="s">
        <v>44650</v>
      </c>
      <c r="CF13193" s="54">
        <v>209</v>
      </c>
      <c r="CG13193" s="54">
        <v>0.40400000000000003</v>
      </c>
      <c r="CH13193" s="54">
        <v>0.36799999999999999</v>
      </c>
      <c r="CI13193" s="54">
        <v>7.2999999999999995E-2</v>
      </c>
      <c r="CJ13193" s="54">
        <v>55</v>
      </c>
      <c r="CK13193" s="54">
        <v>4.5999999999999996</v>
      </c>
      <c r="CL13193" s="54">
        <v>5.0000000000000001E-4</v>
      </c>
      <c r="CM13193" s="54">
        <v>8.3000000000000004E-2</v>
      </c>
      <c r="CN13193" s="53" t="s">
        <v>44542</v>
      </c>
      <c r="CO13193" s="54">
        <v>74</v>
      </c>
      <c r="CP13193" s="54">
        <v>78</v>
      </c>
      <c r="CQ13193" s="55">
        <f t="shared" si="206"/>
        <v>0.94871794871794868</v>
      </c>
      <c r="CR13193" s="52" t="s">
        <v>28953</v>
      </c>
    </row>
    <row r="13194" spans="81:96">
      <c r="CC13194" s="52">
        <v>13126</v>
      </c>
      <c r="CD13194" s="53" t="s">
        <v>44651</v>
      </c>
      <c r="CE13194" s="53" t="s">
        <v>44652</v>
      </c>
      <c r="CF13194" s="54">
        <v>463</v>
      </c>
      <c r="CG13194" s="54">
        <v>0.309</v>
      </c>
      <c r="CH13194" s="54"/>
      <c r="CI13194" s="54">
        <v>8.9999999999999993E-3</v>
      </c>
      <c r="CJ13194" s="54">
        <v>113</v>
      </c>
      <c r="CK13194" s="54">
        <v>6.5</v>
      </c>
      <c r="CL13194" s="54">
        <v>8.3000000000000001E-4</v>
      </c>
      <c r="CM13194" s="54"/>
      <c r="CN13194" s="53" t="s">
        <v>44542</v>
      </c>
      <c r="CO13194" s="54">
        <v>75</v>
      </c>
      <c r="CP13194" s="54">
        <v>78</v>
      </c>
      <c r="CQ13194" s="55">
        <f t="shared" si="206"/>
        <v>0.96153846153846156</v>
      </c>
      <c r="CR13194" s="52" t="s">
        <v>28953</v>
      </c>
    </row>
    <row r="13195" spans="81:96">
      <c r="CC13195" s="52">
        <v>13163</v>
      </c>
      <c r="CD13195" s="53" t="s">
        <v>44653</v>
      </c>
      <c r="CE13195" s="53" t="s">
        <v>44654</v>
      </c>
      <c r="CF13195" s="54">
        <v>48</v>
      </c>
      <c r="CG13195" s="54">
        <v>0.30399999999999999</v>
      </c>
      <c r="CH13195" s="54">
        <v>0.28699999999999998</v>
      </c>
      <c r="CI13195" s="54">
        <v>0</v>
      </c>
      <c r="CJ13195" s="54">
        <v>35</v>
      </c>
      <c r="CK13195" s="54"/>
      <c r="CL13195" s="54">
        <v>2.0000000000000001E-4</v>
      </c>
      <c r="CM13195" s="54">
        <v>7.6999999999999999E-2</v>
      </c>
      <c r="CN13195" s="53" t="s">
        <v>44542</v>
      </c>
      <c r="CO13195" s="54">
        <v>76</v>
      </c>
      <c r="CP13195" s="54">
        <v>78</v>
      </c>
      <c r="CQ13195" s="55">
        <f t="shared" si="206"/>
        <v>0.97435897435897434</v>
      </c>
      <c r="CR13195" s="52" t="s">
        <v>28953</v>
      </c>
    </row>
    <row r="13196" spans="81:96">
      <c r="CC13196" s="52">
        <v>13122</v>
      </c>
      <c r="CD13196" s="53" t="s">
        <v>44655</v>
      </c>
      <c r="CE13196" s="53" t="s">
        <v>44656</v>
      </c>
      <c r="CF13196" s="54">
        <v>102</v>
      </c>
      <c r="CG13196" s="54">
        <v>0.16200000000000001</v>
      </c>
      <c r="CH13196" s="54">
        <v>0.26500000000000001</v>
      </c>
      <c r="CI13196" s="54">
        <v>6.7000000000000004E-2</v>
      </c>
      <c r="CJ13196" s="54">
        <v>30</v>
      </c>
      <c r="CK13196" s="54">
        <v>6</v>
      </c>
      <c r="CL13196" s="54">
        <v>1.6000000000000001E-4</v>
      </c>
      <c r="CM13196" s="54">
        <v>5.3999999999999999E-2</v>
      </c>
      <c r="CN13196" s="53" t="s">
        <v>44542</v>
      </c>
      <c r="CO13196" s="54">
        <v>77</v>
      </c>
      <c r="CP13196" s="54">
        <v>78</v>
      </c>
      <c r="CQ13196" s="55">
        <f t="shared" si="206"/>
        <v>0.98717948717948723</v>
      </c>
      <c r="CR13196" s="52" t="s">
        <v>28953</v>
      </c>
    </row>
    <row r="13197" spans="81:96">
      <c r="CC13197" s="52">
        <v>13182</v>
      </c>
      <c r="CD13197" s="53" t="s">
        <v>44657</v>
      </c>
      <c r="CE13197" s="53" t="s">
        <v>44658</v>
      </c>
      <c r="CF13197" s="54">
        <v>4</v>
      </c>
      <c r="CG13197" s="54">
        <v>0</v>
      </c>
      <c r="CH13197" s="54">
        <v>3.1E-2</v>
      </c>
      <c r="CI13197" s="54">
        <v>0</v>
      </c>
      <c r="CJ13197" s="54">
        <v>17</v>
      </c>
      <c r="CK13197" s="54"/>
      <c r="CL13197" s="54">
        <v>1.0000000000000001E-5</v>
      </c>
      <c r="CM13197" s="54">
        <v>6.0000000000000001E-3</v>
      </c>
      <c r="CN13197" s="53" t="s">
        <v>44542</v>
      </c>
      <c r="CO13197" s="54">
        <v>78</v>
      </c>
      <c r="CP13197" s="54">
        <v>78</v>
      </c>
      <c r="CQ13197" s="55">
        <f t="shared" si="206"/>
        <v>1</v>
      </c>
      <c r="CR13197" s="52" t="s">
        <v>28953</v>
      </c>
    </row>
    <row r="13198" spans="81:96">
      <c r="CC13198" s="52">
        <v>13197</v>
      </c>
      <c r="CD13198" s="53" t="s">
        <v>37939</v>
      </c>
      <c r="CE13198" s="53" t="s">
        <v>37940</v>
      </c>
      <c r="CF13198" s="54">
        <v>1111</v>
      </c>
      <c r="CG13198" s="54">
        <v>2.944</v>
      </c>
      <c r="CH13198" s="54">
        <v>2.6379999999999999</v>
      </c>
      <c r="CI13198" s="54">
        <v>0.57799999999999996</v>
      </c>
      <c r="CJ13198" s="54">
        <v>90</v>
      </c>
      <c r="CK13198" s="54">
        <v>2.9</v>
      </c>
      <c r="CL13198" s="54">
        <v>4.13E-3</v>
      </c>
      <c r="CM13198" s="54">
        <v>0.73499999999999999</v>
      </c>
      <c r="CN13198" s="53" t="s">
        <v>44659</v>
      </c>
      <c r="CO13198" s="54">
        <v>1</v>
      </c>
      <c r="CP13198" s="54">
        <v>133</v>
      </c>
      <c r="CQ13198" s="55">
        <f t="shared" si="206"/>
        <v>7.5187969924812026E-3</v>
      </c>
      <c r="CR13198" s="52" t="s">
        <v>28907</v>
      </c>
    </row>
    <row r="13199" spans="81:96">
      <c r="CC13199" s="52">
        <v>13198</v>
      </c>
      <c r="CD13199" s="53" t="s">
        <v>35756</v>
      </c>
      <c r="CE13199" s="53" t="s">
        <v>35757</v>
      </c>
      <c r="CF13199" s="54">
        <v>2946</v>
      </c>
      <c r="CG13199" s="54">
        <v>2.86</v>
      </c>
      <c r="CH13199" s="54">
        <v>2.6629999999999998</v>
      </c>
      <c r="CI13199" s="54">
        <v>0.33800000000000002</v>
      </c>
      <c r="CJ13199" s="54">
        <v>74</v>
      </c>
      <c r="CK13199" s="54" t="s">
        <v>28918</v>
      </c>
      <c r="CL13199" s="54">
        <v>3.5300000000000002E-3</v>
      </c>
      <c r="CM13199" s="54">
        <v>0.74099999999999999</v>
      </c>
      <c r="CN13199" s="53" t="s">
        <v>44659</v>
      </c>
      <c r="CO13199" s="54">
        <v>2</v>
      </c>
      <c r="CP13199" s="54">
        <v>133</v>
      </c>
      <c r="CQ13199" s="55">
        <f t="shared" si="206"/>
        <v>1.5037593984962405E-2</v>
      </c>
      <c r="CR13199" s="52" t="s">
        <v>28907</v>
      </c>
    </row>
    <row r="13200" spans="81:96">
      <c r="CC13200" s="52">
        <v>13199</v>
      </c>
      <c r="CD13200" s="53" t="s">
        <v>664</v>
      </c>
      <c r="CE13200" s="53" t="s">
        <v>662</v>
      </c>
      <c r="CF13200" s="54">
        <v>3579</v>
      </c>
      <c r="CG13200" s="54">
        <v>2.8149999999999999</v>
      </c>
      <c r="CH13200" s="54">
        <v>3.52</v>
      </c>
      <c r="CI13200" s="54">
        <v>0.46300000000000002</v>
      </c>
      <c r="CJ13200" s="54">
        <v>123</v>
      </c>
      <c r="CK13200" s="54">
        <v>6.4</v>
      </c>
      <c r="CL13200" s="54">
        <v>7.5399999999999998E-3</v>
      </c>
      <c r="CM13200" s="54">
        <v>1.016</v>
      </c>
      <c r="CN13200" s="53" t="s">
        <v>44659</v>
      </c>
      <c r="CO13200" s="54">
        <v>3</v>
      </c>
      <c r="CP13200" s="54">
        <v>133</v>
      </c>
      <c r="CQ13200" s="55">
        <f t="shared" si="206"/>
        <v>2.2556390977443608E-2</v>
      </c>
      <c r="CR13200" s="52" t="s">
        <v>28907</v>
      </c>
    </row>
    <row r="13201" spans="81:96">
      <c r="CC13201" s="52">
        <v>13200</v>
      </c>
      <c r="CD13201" s="53" t="s">
        <v>44660</v>
      </c>
      <c r="CE13201" s="53" t="s">
        <v>44661</v>
      </c>
      <c r="CF13201" s="54">
        <v>562</v>
      </c>
      <c r="CG13201" s="54">
        <v>2.7330000000000001</v>
      </c>
      <c r="CH13201" s="54">
        <v>2.3439999999999999</v>
      </c>
      <c r="CI13201" s="54">
        <v>0.42899999999999999</v>
      </c>
      <c r="CJ13201" s="54">
        <v>35</v>
      </c>
      <c r="CK13201" s="54">
        <v>4.7</v>
      </c>
      <c r="CL13201" s="54">
        <v>1.5399999999999999E-3</v>
      </c>
      <c r="CM13201" s="54">
        <v>0.64400000000000002</v>
      </c>
      <c r="CN13201" s="53" t="s">
        <v>44659</v>
      </c>
      <c r="CO13201" s="54">
        <v>4</v>
      </c>
      <c r="CP13201" s="54">
        <v>133</v>
      </c>
      <c r="CQ13201" s="55">
        <f t="shared" si="206"/>
        <v>3.007518796992481E-2</v>
      </c>
      <c r="CR13201" s="52" t="s">
        <v>28907</v>
      </c>
    </row>
    <row r="13202" spans="81:96">
      <c r="CC13202" s="52">
        <v>13201</v>
      </c>
      <c r="CD13202" s="53" t="s">
        <v>5641</v>
      </c>
      <c r="CE13202" s="53" t="s">
        <v>5639</v>
      </c>
      <c r="CF13202" s="54">
        <v>8732</v>
      </c>
      <c r="CG13202" s="54">
        <v>2.6739999999999999</v>
      </c>
      <c r="CH13202" s="54">
        <v>2.996</v>
      </c>
      <c r="CI13202" s="54">
        <v>0.36699999999999999</v>
      </c>
      <c r="CJ13202" s="54">
        <v>376</v>
      </c>
      <c r="CK13202" s="54">
        <v>5.3</v>
      </c>
      <c r="CL13202" s="54">
        <v>1.3639999999999999E-2</v>
      </c>
      <c r="CM13202" s="54">
        <v>0.54800000000000004</v>
      </c>
      <c r="CN13202" s="53" t="s">
        <v>44659</v>
      </c>
      <c r="CO13202" s="54">
        <v>5</v>
      </c>
      <c r="CP13202" s="54">
        <v>133</v>
      </c>
      <c r="CQ13202" s="55">
        <f t="shared" si="206"/>
        <v>3.7593984962406013E-2</v>
      </c>
      <c r="CR13202" s="52" t="s">
        <v>28907</v>
      </c>
    </row>
    <row r="13203" spans="81:96">
      <c r="CC13203" s="52">
        <v>13202</v>
      </c>
      <c r="CD13203" s="53" t="s">
        <v>10455</v>
      </c>
      <c r="CE13203" s="53" t="s">
        <v>10453</v>
      </c>
      <c r="CF13203" s="54">
        <v>13232</v>
      </c>
      <c r="CG13203" s="54">
        <v>2.5110000000000001</v>
      </c>
      <c r="CH13203" s="54">
        <v>2.87</v>
      </c>
      <c r="CI13203" s="54">
        <v>0.55700000000000005</v>
      </c>
      <c r="CJ13203" s="54">
        <v>409</v>
      </c>
      <c r="CK13203" s="54">
        <v>6.1</v>
      </c>
      <c r="CL13203" s="54">
        <v>2.7609999999999999E-2</v>
      </c>
      <c r="CM13203" s="54">
        <v>0.79700000000000004</v>
      </c>
      <c r="CN13203" s="53" t="s">
        <v>44659</v>
      </c>
      <c r="CO13203" s="54">
        <v>6</v>
      </c>
      <c r="CP13203" s="54">
        <v>133</v>
      </c>
      <c r="CQ13203" s="55">
        <f t="shared" si="206"/>
        <v>4.5112781954887216E-2</v>
      </c>
      <c r="CR13203" s="52" t="s">
        <v>28907</v>
      </c>
    </row>
    <row r="13204" spans="81:96">
      <c r="CC13204" s="52">
        <v>13203</v>
      </c>
      <c r="CD13204" s="53" t="s">
        <v>2152</v>
      </c>
      <c r="CE13204" s="53" t="s">
        <v>2150</v>
      </c>
      <c r="CF13204" s="54">
        <v>14372</v>
      </c>
      <c r="CG13204" s="54">
        <v>2.46</v>
      </c>
      <c r="CH13204" s="54">
        <v>2.6349999999999998</v>
      </c>
      <c r="CI13204" s="54">
        <v>0.66100000000000003</v>
      </c>
      <c r="CJ13204" s="54">
        <v>434</v>
      </c>
      <c r="CK13204" s="54">
        <v>6.7</v>
      </c>
      <c r="CL13204" s="54">
        <v>2.0840000000000001E-2</v>
      </c>
      <c r="CM13204" s="54">
        <v>0.55300000000000005</v>
      </c>
      <c r="CN13204" s="53" t="s">
        <v>44659</v>
      </c>
      <c r="CO13204" s="54">
        <v>7</v>
      </c>
      <c r="CP13204" s="54">
        <v>133</v>
      </c>
      <c r="CQ13204" s="55">
        <f t="shared" si="206"/>
        <v>5.2631578947368418E-2</v>
      </c>
      <c r="CR13204" s="52" t="s">
        <v>28907</v>
      </c>
    </row>
    <row r="13205" spans="81:96">
      <c r="CC13205" s="52">
        <v>13204</v>
      </c>
      <c r="CD13205" s="53" t="s">
        <v>44662</v>
      </c>
      <c r="CE13205" s="53" t="s">
        <v>44663</v>
      </c>
      <c r="CF13205" s="54">
        <v>1180</v>
      </c>
      <c r="CG13205" s="54">
        <v>2.3929999999999998</v>
      </c>
      <c r="CH13205" s="54">
        <v>2.1579999999999999</v>
      </c>
      <c r="CI13205" s="54">
        <v>0.39100000000000001</v>
      </c>
      <c r="CJ13205" s="54">
        <v>46</v>
      </c>
      <c r="CK13205" s="54">
        <v>8.1999999999999993</v>
      </c>
      <c r="CL13205" s="54">
        <v>1.8799999999999999E-3</v>
      </c>
      <c r="CM13205" s="54">
        <v>0.64900000000000002</v>
      </c>
      <c r="CN13205" s="53" t="s">
        <v>44659</v>
      </c>
      <c r="CO13205" s="54">
        <v>8</v>
      </c>
      <c r="CP13205" s="54">
        <v>133</v>
      </c>
      <c r="CQ13205" s="55">
        <f t="shared" si="206"/>
        <v>6.0150375939849621E-2</v>
      </c>
      <c r="CR13205" s="52" t="s">
        <v>28907</v>
      </c>
    </row>
    <row r="13206" spans="81:96">
      <c r="CC13206" s="52">
        <v>13205</v>
      </c>
      <c r="CD13206" s="53" t="s">
        <v>44664</v>
      </c>
      <c r="CE13206" s="53" t="s">
        <v>44665</v>
      </c>
      <c r="CF13206" s="54">
        <v>5900</v>
      </c>
      <c r="CG13206" s="54">
        <v>2.3740000000000001</v>
      </c>
      <c r="CH13206" s="54">
        <v>2.198</v>
      </c>
      <c r="CI13206" s="54">
        <v>0.875</v>
      </c>
      <c r="CJ13206" s="54">
        <v>120</v>
      </c>
      <c r="CK13206" s="54" t="s">
        <v>28918</v>
      </c>
      <c r="CL13206" s="54">
        <v>6.5199999999999998E-3</v>
      </c>
      <c r="CM13206" s="54">
        <v>0.50600000000000001</v>
      </c>
      <c r="CN13206" s="53" t="s">
        <v>44659</v>
      </c>
      <c r="CO13206" s="54">
        <v>9</v>
      </c>
      <c r="CP13206" s="54">
        <v>133</v>
      </c>
      <c r="CQ13206" s="55">
        <f t="shared" si="206"/>
        <v>6.7669172932330823E-2</v>
      </c>
      <c r="CR13206" s="52" t="s">
        <v>28907</v>
      </c>
    </row>
    <row r="13207" spans="81:96">
      <c r="CC13207" s="52">
        <v>13206</v>
      </c>
      <c r="CD13207" s="53" t="s">
        <v>37959</v>
      </c>
      <c r="CE13207" s="53" t="s">
        <v>37960</v>
      </c>
      <c r="CF13207" s="54">
        <v>1169</v>
      </c>
      <c r="CG13207" s="54">
        <v>2.3690000000000002</v>
      </c>
      <c r="CH13207" s="54">
        <v>2.1890000000000001</v>
      </c>
      <c r="CI13207" s="54">
        <v>0.443</v>
      </c>
      <c r="CJ13207" s="54">
        <v>70</v>
      </c>
      <c r="CK13207" s="54">
        <v>4.2</v>
      </c>
      <c r="CL13207" s="54">
        <v>4.3400000000000001E-3</v>
      </c>
      <c r="CM13207" s="54">
        <v>0.67200000000000004</v>
      </c>
      <c r="CN13207" s="53" t="s">
        <v>44659</v>
      </c>
      <c r="CO13207" s="54">
        <v>10</v>
      </c>
      <c r="CP13207" s="54">
        <v>133</v>
      </c>
      <c r="CQ13207" s="55">
        <f t="shared" si="206"/>
        <v>7.5187969924812026E-2</v>
      </c>
      <c r="CR13207" s="52" t="s">
        <v>28907</v>
      </c>
    </row>
    <row r="13208" spans="81:96">
      <c r="CC13208" s="52">
        <v>13207</v>
      </c>
      <c r="CD13208" s="53" t="s">
        <v>40606</v>
      </c>
      <c r="CE13208" s="53" t="s">
        <v>40607</v>
      </c>
      <c r="CF13208" s="54">
        <v>3334</v>
      </c>
      <c r="CG13208" s="54">
        <v>2.335</v>
      </c>
      <c r="CH13208" s="54">
        <v>2.3250000000000002</v>
      </c>
      <c r="CI13208" s="54">
        <v>0.4</v>
      </c>
      <c r="CJ13208" s="54">
        <v>105</v>
      </c>
      <c r="CK13208" s="54">
        <v>5.7</v>
      </c>
      <c r="CL13208" s="54">
        <v>8.1099999999999992E-3</v>
      </c>
      <c r="CM13208" s="54">
        <v>0.68100000000000005</v>
      </c>
      <c r="CN13208" s="53" t="s">
        <v>44659</v>
      </c>
      <c r="CO13208" s="54">
        <v>11</v>
      </c>
      <c r="CP13208" s="54">
        <v>133</v>
      </c>
      <c r="CQ13208" s="55">
        <f t="shared" si="206"/>
        <v>8.2706766917293228E-2</v>
      </c>
      <c r="CR13208" s="52" t="s">
        <v>28907</v>
      </c>
    </row>
    <row r="13209" spans="81:96">
      <c r="CC13209" s="52">
        <v>13208</v>
      </c>
      <c r="CD13209" s="53" t="s">
        <v>44666</v>
      </c>
      <c r="CE13209" s="53" t="s">
        <v>44667</v>
      </c>
      <c r="CF13209" s="54">
        <v>4921</v>
      </c>
      <c r="CG13209" s="54">
        <v>2.1669999999999998</v>
      </c>
      <c r="CH13209" s="54">
        <v>2.2869999999999999</v>
      </c>
      <c r="CI13209" s="54">
        <v>0.46500000000000002</v>
      </c>
      <c r="CJ13209" s="54">
        <v>226</v>
      </c>
      <c r="CK13209" s="54">
        <v>7</v>
      </c>
      <c r="CL13209" s="54">
        <v>8.7799999999999996E-3</v>
      </c>
      <c r="CM13209" s="54">
        <v>0.61799999999999999</v>
      </c>
      <c r="CN13209" s="53" t="s">
        <v>44659</v>
      </c>
      <c r="CO13209" s="54">
        <v>12</v>
      </c>
      <c r="CP13209" s="54">
        <v>133</v>
      </c>
      <c r="CQ13209" s="55">
        <f t="shared" si="206"/>
        <v>9.0225563909774431E-2</v>
      </c>
      <c r="CR13209" s="52" t="s">
        <v>28907</v>
      </c>
    </row>
    <row r="13210" spans="81:96">
      <c r="CC13210" s="52">
        <v>13209</v>
      </c>
      <c r="CD13210" s="53" t="s">
        <v>36193</v>
      </c>
      <c r="CE13210" s="53" t="s">
        <v>36194</v>
      </c>
      <c r="CF13210" s="54">
        <v>3750</v>
      </c>
      <c r="CG13210" s="54">
        <v>2.056</v>
      </c>
      <c r="CH13210" s="54">
        <v>2.1120000000000001</v>
      </c>
      <c r="CI13210" s="54">
        <v>0.378</v>
      </c>
      <c r="CJ13210" s="54">
        <v>119</v>
      </c>
      <c r="CK13210" s="54">
        <v>9.9</v>
      </c>
      <c r="CL13210" s="54">
        <v>5.0899999999999999E-3</v>
      </c>
      <c r="CM13210" s="54">
        <v>0.59</v>
      </c>
      <c r="CN13210" s="53" t="s">
        <v>44659</v>
      </c>
      <c r="CO13210" s="54">
        <v>13</v>
      </c>
      <c r="CP13210" s="54">
        <v>133</v>
      </c>
      <c r="CQ13210" s="55">
        <f t="shared" si="206"/>
        <v>9.7744360902255634E-2</v>
      </c>
      <c r="CR13210" s="52" t="s">
        <v>28907</v>
      </c>
    </row>
    <row r="13211" spans="81:96">
      <c r="CC13211" s="52">
        <v>13210</v>
      </c>
      <c r="CD13211" s="53" t="s">
        <v>37870</v>
      </c>
      <c r="CE13211" s="53" t="s">
        <v>37871</v>
      </c>
      <c r="CF13211" s="54">
        <v>1411</v>
      </c>
      <c r="CG13211" s="54">
        <v>2.0150000000000001</v>
      </c>
      <c r="CH13211" s="54">
        <v>2.214</v>
      </c>
      <c r="CI13211" s="54">
        <v>0.318</v>
      </c>
      <c r="CJ13211" s="54">
        <v>44</v>
      </c>
      <c r="CK13211" s="54">
        <v>6.8</v>
      </c>
      <c r="CL13211" s="54">
        <v>2.82E-3</v>
      </c>
      <c r="CM13211" s="54">
        <v>0.64300000000000002</v>
      </c>
      <c r="CN13211" s="53" t="s">
        <v>44659</v>
      </c>
      <c r="CO13211" s="54">
        <v>14</v>
      </c>
      <c r="CP13211" s="54">
        <v>133</v>
      </c>
      <c r="CQ13211" s="55">
        <f t="shared" si="206"/>
        <v>0.10526315789473684</v>
      </c>
      <c r="CR13211" s="52" t="s">
        <v>28907</v>
      </c>
    </row>
    <row r="13212" spans="81:96">
      <c r="CC13212" s="52">
        <v>13211</v>
      </c>
      <c r="CD13212" s="53" t="s">
        <v>44668</v>
      </c>
      <c r="CE13212" s="53" t="s">
        <v>44669</v>
      </c>
      <c r="CF13212" s="54">
        <v>1405</v>
      </c>
      <c r="CG13212" s="54">
        <v>2</v>
      </c>
      <c r="CH13212" s="54">
        <v>2.2170000000000001</v>
      </c>
      <c r="CI13212" s="54">
        <v>0.34300000000000003</v>
      </c>
      <c r="CJ13212" s="54">
        <v>35</v>
      </c>
      <c r="CK13212" s="54" t="s">
        <v>28918</v>
      </c>
      <c r="CL13212" s="54">
        <v>2.15E-3</v>
      </c>
      <c r="CM13212" s="54">
        <v>0.68400000000000005</v>
      </c>
      <c r="CN13212" s="53" t="s">
        <v>44659</v>
      </c>
      <c r="CO13212" s="54">
        <v>15</v>
      </c>
      <c r="CP13212" s="54">
        <v>133</v>
      </c>
      <c r="CQ13212" s="55">
        <f t="shared" si="206"/>
        <v>0.11278195488721804</v>
      </c>
      <c r="CR13212" s="52" t="s">
        <v>28907</v>
      </c>
    </row>
    <row r="13213" spans="81:96">
      <c r="CC13213" s="52">
        <v>13212</v>
      </c>
      <c r="CD13213" s="53" t="s">
        <v>35766</v>
      </c>
      <c r="CE13213" s="53" t="s">
        <v>35767</v>
      </c>
      <c r="CF13213" s="54">
        <v>7238</v>
      </c>
      <c r="CG13213" s="54">
        <v>1.9530000000000001</v>
      </c>
      <c r="CH13213" s="54">
        <v>2.0089999999999999</v>
      </c>
      <c r="CI13213" s="54">
        <v>0.315</v>
      </c>
      <c r="CJ13213" s="54">
        <v>168</v>
      </c>
      <c r="CK13213" s="54" t="s">
        <v>28918</v>
      </c>
      <c r="CL13213" s="54">
        <v>7.62E-3</v>
      </c>
      <c r="CM13213" s="54">
        <v>0.54100000000000004</v>
      </c>
      <c r="CN13213" s="53" t="s">
        <v>44659</v>
      </c>
      <c r="CO13213" s="54">
        <v>16</v>
      </c>
      <c r="CP13213" s="54">
        <v>133</v>
      </c>
      <c r="CQ13213" s="55">
        <f t="shared" si="206"/>
        <v>0.12030075187969924</v>
      </c>
      <c r="CR13213" s="52" t="s">
        <v>28907</v>
      </c>
    </row>
    <row r="13214" spans="81:96">
      <c r="CC13214" s="52">
        <v>13213</v>
      </c>
      <c r="CD13214" s="53" t="s">
        <v>44670</v>
      </c>
      <c r="CE13214" s="53" t="s">
        <v>44671</v>
      </c>
      <c r="CF13214" s="54">
        <v>5890</v>
      </c>
      <c r="CG13214" s="54">
        <v>1.879</v>
      </c>
      <c r="CH13214" s="54">
        <v>2.2869999999999999</v>
      </c>
      <c r="CI13214" s="54">
        <v>0.28699999999999998</v>
      </c>
      <c r="CJ13214" s="54">
        <v>223</v>
      </c>
      <c r="CK13214" s="54">
        <v>7.5</v>
      </c>
      <c r="CL13214" s="54">
        <v>9.4199999999999996E-3</v>
      </c>
      <c r="CM13214" s="54">
        <v>0.626</v>
      </c>
      <c r="CN13214" s="53" t="s">
        <v>44659</v>
      </c>
      <c r="CO13214" s="54">
        <v>17</v>
      </c>
      <c r="CP13214" s="54">
        <v>133</v>
      </c>
      <c r="CQ13214" s="55">
        <f t="shared" si="206"/>
        <v>0.12781954887218044</v>
      </c>
      <c r="CR13214" s="52" t="s">
        <v>28907</v>
      </c>
    </row>
    <row r="13215" spans="81:96">
      <c r="CC13215" s="52">
        <v>13214</v>
      </c>
      <c r="CD13215" s="53" t="s">
        <v>42204</v>
      </c>
      <c r="CE13215" s="53" t="s">
        <v>42205</v>
      </c>
      <c r="CF13215" s="54">
        <v>4488</v>
      </c>
      <c r="CG13215" s="54">
        <v>1.869</v>
      </c>
      <c r="CH13215" s="54">
        <v>1.9790000000000001</v>
      </c>
      <c r="CI13215" s="54">
        <v>0.94899999999999995</v>
      </c>
      <c r="CJ13215" s="54">
        <v>99</v>
      </c>
      <c r="CK13215" s="54" t="s">
        <v>28918</v>
      </c>
      <c r="CL13215" s="54">
        <v>6.2899999999999996E-3</v>
      </c>
      <c r="CM13215" s="54">
        <v>0.60199999999999998</v>
      </c>
      <c r="CN13215" s="53" t="s">
        <v>44659</v>
      </c>
      <c r="CO13215" s="54">
        <v>18</v>
      </c>
      <c r="CP13215" s="54">
        <v>133</v>
      </c>
      <c r="CQ13215" s="55">
        <f t="shared" si="206"/>
        <v>0.13533834586466165</v>
      </c>
      <c r="CR13215" s="52" t="s">
        <v>28907</v>
      </c>
    </row>
    <row r="13216" spans="81:96">
      <c r="CC13216" s="52">
        <v>13215</v>
      </c>
      <c r="CD13216" s="53" t="s">
        <v>17912</v>
      </c>
      <c r="CE13216" s="53" t="s">
        <v>17910</v>
      </c>
      <c r="CF13216" s="54">
        <v>3146</v>
      </c>
      <c r="CG13216" s="54">
        <v>1.841</v>
      </c>
      <c r="CH13216" s="54">
        <v>2.04</v>
      </c>
      <c r="CI13216" s="54">
        <v>0.50600000000000001</v>
      </c>
      <c r="CJ13216" s="54">
        <v>253</v>
      </c>
      <c r="CK13216" s="54">
        <v>4.0999999999999996</v>
      </c>
      <c r="CL13216" s="54">
        <v>1.107E-2</v>
      </c>
      <c r="CM13216" s="54">
        <v>0.60899999999999999</v>
      </c>
      <c r="CN13216" s="53" t="s">
        <v>44659</v>
      </c>
      <c r="CO13216" s="54">
        <v>19</v>
      </c>
      <c r="CP13216" s="54">
        <v>133</v>
      </c>
      <c r="CQ13216" s="55">
        <f t="shared" si="206"/>
        <v>0.14285714285714285</v>
      </c>
      <c r="CR13216" s="52" t="s">
        <v>28907</v>
      </c>
    </row>
    <row r="13217" spans="81:96">
      <c r="CC13217" s="52">
        <v>13216</v>
      </c>
      <c r="CD13217" s="53" t="s">
        <v>27214</v>
      </c>
      <c r="CE13217" s="53" t="s">
        <v>27222</v>
      </c>
      <c r="CF13217" s="54">
        <v>13332</v>
      </c>
      <c r="CG13217" s="54">
        <v>1.798</v>
      </c>
      <c r="CH13217" s="54">
        <v>2.1539999999999999</v>
      </c>
      <c r="CI13217" s="54">
        <v>0.40600000000000003</v>
      </c>
      <c r="CJ13217" s="54">
        <v>320</v>
      </c>
      <c r="CK13217" s="54">
        <v>9</v>
      </c>
      <c r="CL13217" s="54">
        <v>1.455E-2</v>
      </c>
      <c r="CM13217" s="54">
        <v>0.51900000000000002</v>
      </c>
      <c r="CN13217" s="53" t="s">
        <v>44659</v>
      </c>
      <c r="CO13217" s="54">
        <v>20</v>
      </c>
      <c r="CP13217" s="54">
        <v>133</v>
      </c>
      <c r="CQ13217" s="55">
        <f t="shared" si="206"/>
        <v>0.15037593984962405</v>
      </c>
      <c r="CR13217" s="52" t="s">
        <v>28907</v>
      </c>
    </row>
    <row r="13218" spans="81:96">
      <c r="CC13218" s="52">
        <v>13217</v>
      </c>
      <c r="CD13218" s="53" t="s">
        <v>8688</v>
      </c>
      <c r="CE13218" s="53" t="s">
        <v>8687</v>
      </c>
      <c r="CF13218" s="54">
        <v>1727</v>
      </c>
      <c r="CG13218" s="54">
        <v>1.7769999999999999</v>
      </c>
      <c r="CH13218" s="54">
        <v>1.994</v>
      </c>
      <c r="CI13218" s="54">
        <v>0.23</v>
      </c>
      <c r="CJ13218" s="54">
        <v>309</v>
      </c>
      <c r="CK13218" s="54">
        <v>2.8</v>
      </c>
      <c r="CL13218" s="54">
        <v>6.3600000000000002E-3</v>
      </c>
      <c r="CM13218" s="54">
        <v>0.57599999999999996</v>
      </c>
      <c r="CN13218" s="53" t="s">
        <v>44659</v>
      </c>
      <c r="CO13218" s="54">
        <v>21</v>
      </c>
      <c r="CP13218" s="54">
        <v>133</v>
      </c>
      <c r="CQ13218" s="55">
        <f t="shared" si="206"/>
        <v>0.15789473684210525</v>
      </c>
      <c r="CR13218" s="52" t="s">
        <v>28907</v>
      </c>
    </row>
    <row r="13219" spans="81:96">
      <c r="CC13219" s="52">
        <v>13218</v>
      </c>
      <c r="CD13219" s="53" t="s">
        <v>36207</v>
      </c>
      <c r="CE13219" s="53" t="s">
        <v>36208</v>
      </c>
      <c r="CF13219" s="54">
        <v>5419</v>
      </c>
      <c r="CG13219" s="54">
        <v>1.752</v>
      </c>
      <c r="CH13219" s="54">
        <v>1.9930000000000001</v>
      </c>
      <c r="CI13219" s="54">
        <v>0.377</v>
      </c>
      <c r="CJ13219" s="54">
        <v>130</v>
      </c>
      <c r="CK13219" s="54" t="s">
        <v>28918</v>
      </c>
      <c r="CL13219" s="54">
        <v>6.3400000000000001E-3</v>
      </c>
      <c r="CM13219" s="54">
        <v>0.59399999999999997</v>
      </c>
      <c r="CN13219" s="53" t="s">
        <v>44659</v>
      </c>
      <c r="CO13219" s="54">
        <v>22</v>
      </c>
      <c r="CP13219" s="54">
        <v>133</v>
      </c>
      <c r="CQ13219" s="55">
        <f t="shared" si="206"/>
        <v>0.16541353383458646</v>
      </c>
      <c r="CR13219" s="52" t="s">
        <v>28907</v>
      </c>
    </row>
    <row r="13220" spans="81:96">
      <c r="CC13220" s="52">
        <v>13219</v>
      </c>
      <c r="CD13220" s="53" t="s">
        <v>33724</v>
      </c>
      <c r="CE13220" s="53" t="s">
        <v>33725</v>
      </c>
      <c r="CF13220" s="54">
        <v>1493</v>
      </c>
      <c r="CG13220" s="54">
        <v>1.732</v>
      </c>
      <c r="CH13220" s="54">
        <v>1.82</v>
      </c>
      <c r="CI13220" s="54">
        <v>0.46700000000000003</v>
      </c>
      <c r="CJ13220" s="54">
        <v>60</v>
      </c>
      <c r="CK13220" s="54">
        <v>5.8</v>
      </c>
      <c r="CL13220" s="54">
        <v>2.8900000000000002E-3</v>
      </c>
      <c r="CM13220" s="54">
        <v>0.44400000000000001</v>
      </c>
      <c r="CN13220" s="53" t="s">
        <v>44659</v>
      </c>
      <c r="CO13220" s="54">
        <v>23</v>
      </c>
      <c r="CP13220" s="54">
        <v>133</v>
      </c>
      <c r="CQ13220" s="55">
        <f t="shared" si="206"/>
        <v>0.17293233082706766</v>
      </c>
      <c r="CR13220" s="52" t="s">
        <v>28907</v>
      </c>
    </row>
    <row r="13221" spans="81:96">
      <c r="CC13221" s="52">
        <v>13220</v>
      </c>
      <c r="CD13221" s="53" t="s">
        <v>44672</v>
      </c>
      <c r="CE13221" s="53" t="s">
        <v>44673</v>
      </c>
      <c r="CF13221" s="54">
        <v>1312</v>
      </c>
      <c r="CG13221" s="54">
        <v>1.72</v>
      </c>
      <c r="CH13221" s="54">
        <v>1.73</v>
      </c>
      <c r="CI13221" s="54">
        <v>0.316</v>
      </c>
      <c r="CJ13221" s="54">
        <v>76</v>
      </c>
      <c r="CK13221" s="54">
        <v>5.9</v>
      </c>
      <c r="CL13221" s="54">
        <v>2.7499999999999998E-3</v>
      </c>
      <c r="CM13221" s="54">
        <v>0.46200000000000002</v>
      </c>
      <c r="CN13221" s="53" t="s">
        <v>44659</v>
      </c>
      <c r="CO13221" s="54">
        <v>24</v>
      </c>
      <c r="CP13221" s="54">
        <v>133</v>
      </c>
      <c r="CQ13221" s="55">
        <f t="shared" si="206"/>
        <v>0.18045112781954886</v>
      </c>
      <c r="CR13221" s="52" t="s">
        <v>28907</v>
      </c>
    </row>
    <row r="13222" spans="81:96">
      <c r="CC13222" s="52">
        <v>13221</v>
      </c>
      <c r="CD13222" s="53" t="s">
        <v>19192</v>
      </c>
      <c r="CE13222" s="53" t="s">
        <v>19190</v>
      </c>
      <c r="CF13222" s="54">
        <v>5951</v>
      </c>
      <c r="CG13222" s="54">
        <v>1.6930000000000001</v>
      </c>
      <c r="CH13222" s="54">
        <v>2.1080000000000001</v>
      </c>
      <c r="CI13222" s="54">
        <v>0.40500000000000003</v>
      </c>
      <c r="CJ13222" s="54">
        <v>338</v>
      </c>
      <c r="CK13222" s="54">
        <v>5.3</v>
      </c>
      <c r="CL13222" s="54">
        <v>1.481E-2</v>
      </c>
      <c r="CM13222" s="54">
        <v>0.60699999999999998</v>
      </c>
      <c r="CN13222" s="53" t="s">
        <v>44659</v>
      </c>
      <c r="CO13222" s="54">
        <v>25</v>
      </c>
      <c r="CP13222" s="54">
        <v>133</v>
      </c>
      <c r="CQ13222" s="55">
        <f t="shared" si="206"/>
        <v>0.18796992481203006</v>
      </c>
      <c r="CR13222" s="52" t="s">
        <v>28907</v>
      </c>
    </row>
    <row r="13223" spans="81:96">
      <c r="CC13223" s="52">
        <v>13222</v>
      </c>
      <c r="CD13223" s="53" t="s">
        <v>14635</v>
      </c>
      <c r="CE13223" s="53" t="s">
        <v>14633</v>
      </c>
      <c r="CF13223" s="54">
        <v>6948</v>
      </c>
      <c r="CG13223" s="54">
        <v>1.6910000000000001</v>
      </c>
      <c r="CH13223" s="54">
        <v>2.2250000000000001</v>
      </c>
      <c r="CI13223" s="54">
        <v>0.29099999999999998</v>
      </c>
      <c r="CJ13223" s="54">
        <v>151</v>
      </c>
      <c r="CK13223" s="54">
        <v>9.8000000000000007</v>
      </c>
      <c r="CL13223" s="54">
        <v>7.0899999999999999E-3</v>
      </c>
      <c r="CM13223" s="54">
        <v>0.57099999999999995</v>
      </c>
      <c r="CN13223" s="53" t="s">
        <v>44659</v>
      </c>
      <c r="CO13223" s="54">
        <v>26</v>
      </c>
      <c r="CP13223" s="54">
        <v>133</v>
      </c>
      <c r="CQ13223" s="55">
        <f t="shared" si="206"/>
        <v>0.19548872180451127</v>
      </c>
      <c r="CR13223" s="52" t="s">
        <v>28907</v>
      </c>
    </row>
    <row r="13224" spans="81:96">
      <c r="CC13224" s="52">
        <v>13223</v>
      </c>
      <c r="CD13224" s="53" t="s">
        <v>10873</v>
      </c>
      <c r="CE13224" s="53" t="s">
        <v>10871</v>
      </c>
      <c r="CF13224" s="54">
        <v>2753</v>
      </c>
      <c r="CG13224" s="54">
        <v>1.639</v>
      </c>
      <c r="CH13224" s="54">
        <v>1.9550000000000001</v>
      </c>
      <c r="CI13224" s="54">
        <v>0.28599999999999998</v>
      </c>
      <c r="CJ13224" s="54">
        <v>70</v>
      </c>
      <c r="CK13224" s="54" t="s">
        <v>28918</v>
      </c>
      <c r="CL13224" s="54">
        <v>3.3500000000000001E-3</v>
      </c>
      <c r="CM13224" s="54">
        <v>0.58899999999999997</v>
      </c>
      <c r="CN13224" s="53" t="s">
        <v>44659</v>
      </c>
      <c r="CO13224" s="54">
        <v>27</v>
      </c>
      <c r="CP13224" s="54">
        <v>133</v>
      </c>
      <c r="CQ13224" s="55">
        <f t="shared" si="206"/>
        <v>0.20300751879699247</v>
      </c>
      <c r="CR13224" s="52" t="s">
        <v>28907</v>
      </c>
    </row>
    <row r="13225" spans="81:96">
      <c r="CC13225" s="52">
        <v>13224</v>
      </c>
      <c r="CD13225" s="53" t="s">
        <v>44674</v>
      </c>
      <c r="CE13225" s="53" t="s">
        <v>44675</v>
      </c>
      <c r="CF13225" s="54">
        <v>11124</v>
      </c>
      <c r="CG13225" s="54">
        <v>1.5569999999999999</v>
      </c>
      <c r="CH13225" s="54">
        <v>1.7869999999999999</v>
      </c>
      <c r="CI13225" s="54">
        <v>0.54300000000000004</v>
      </c>
      <c r="CJ13225" s="54">
        <v>162</v>
      </c>
      <c r="CK13225" s="54" t="s">
        <v>28918</v>
      </c>
      <c r="CL13225" s="54">
        <v>8.4899999999999993E-3</v>
      </c>
      <c r="CM13225" s="54">
        <v>0.56399999999999995</v>
      </c>
      <c r="CN13225" s="53" t="s">
        <v>44659</v>
      </c>
      <c r="CO13225" s="54">
        <v>28</v>
      </c>
      <c r="CP13225" s="54">
        <v>133</v>
      </c>
      <c r="CQ13225" s="55">
        <f t="shared" si="206"/>
        <v>0.21052631578947367</v>
      </c>
      <c r="CR13225" s="52" t="s">
        <v>28907</v>
      </c>
    </row>
    <row r="13226" spans="81:96">
      <c r="CC13226" s="52">
        <v>13225</v>
      </c>
      <c r="CD13226" s="53" t="s">
        <v>10649</v>
      </c>
      <c r="CE13226" s="53" t="s">
        <v>10647</v>
      </c>
      <c r="CF13226" s="54">
        <v>5915</v>
      </c>
      <c r="CG13226" s="54">
        <v>1.5349999999999999</v>
      </c>
      <c r="CH13226" s="54">
        <v>1.7689999999999999</v>
      </c>
      <c r="CI13226" s="54">
        <v>0.33500000000000002</v>
      </c>
      <c r="CJ13226" s="54">
        <v>164</v>
      </c>
      <c r="CK13226" s="54">
        <v>8.1</v>
      </c>
      <c r="CL13226" s="54">
        <v>8.77E-3</v>
      </c>
      <c r="CM13226" s="54">
        <v>0.45400000000000001</v>
      </c>
      <c r="CN13226" s="53" t="s">
        <v>44659</v>
      </c>
      <c r="CO13226" s="54">
        <v>29</v>
      </c>
      <c r="CP13226" s="54">
        <v>133</v>
      </c>
      <c r="CQ13226" s="55">
        <f t="shared" si="206"/>
        <v>0.21804511278195488</v>
      </c>
      <c r="CR13226" s="52" t="s">
        <v>28907</v>
      </c>
    </row>
    <row r="13227" spans="81:96">
      <c r="CC13227" s="52">
        <v>13226</v>
      </c>
      <c r="CD13227" s="53" t="s">
        <v>9388</v>
      </c>
      <c r="CE13227" s="53" t="s">
        <v>9386</v>
      </c>
      <c r="CF13227" s="54">
        <v>3303</v>
      </c>
      <c r="CG13227" s="54">
        <v>1.5149999999999999</v>
      </c>
      <c r="CH13227" s="54">
        <v>1.512</v>
      </c>
      <c r="CI13227" s="54">
        <v>0.222</v>
      </c>
      <c r="CJ13227" s="54">
        <v>203</v>
      </c>
      <c r="CK13227" s="54">
        <v>5.2</v>
      </c>
      <c r="CL13227" s="54">
        <v>7.5500000000000003E-3</v>
      </c>
      <c r="CM13227" s="54">
        <v>0.38200000000000001</v>
      </c>
      <c r="CN13227" s="53" t="s">
        <v>44659</v>
      </c>
      <c r="CO13227" s="54">
        <v>30</v>
      </c>
      <c r="CP13227" s="54">
        <v>133</v>
      </c>
      <c r="CQ13227" s="55">
        <f t="shared" si="206"/>
        <v>0.22556390977443608</v>
      </c>
      <c r="CR13227" s="52" t="s">
        <v>28907</v>
      </c>
    </row>
    <row r="13228" spans="81:96">
      <c r="CC13228" s="52">
        <v>13227</v>
      </c>
      <c r="CD13228" s="53" t="s">
        <v>44676</v>
      </c>
      <c r="CE13228" s="53" t="s">
        <v>44677</v>
      </c>
      <c r="CF13228" s="54">
        <v>9390</v>
      </c>
      <c r="CG13228" s="54">
        <v>1.4930000000000001</v>
      </c>
      <c r="CH13228" s="54">
        <v>1.466</v>
      </c>
      <c r="CI13228" s="54">
        <v>0.76300000000000001</v>
      </c>
      <c r="CJ13228" s="54">
        <v>198</v>
      </c>
      <c r="CK13228" s="54" t="s">
        <v>28918</v>
      </c>
      <c r="CL13228" s="54">
        <v>9.1299999999999992E-3</v>
      </c>
      <c r="CM13228" s="54">
        <v>0.42099999999999999</v>
      </c>
      <c r="CN13228" s="53" t="s">
        <v>44659</v>
      </c>
      <c r="CO13228" s="54">
        <v>31</v>
      </c>
      <c r="CP13228" s="54">
        <v>133</v>
      </c>
      <c r="CQ13228" s="55">
        <f t="shared" si="206"/>
        <v>0.23308270676691728</v>
      </c>
      <c r="CR13228" s="52" t="s">
        <v>28907</v>
      </c>
    </row>
    <row r="13229" spans="81:96">
      <c r="CC13229" s="52">
        <v>13228</v>
      </c>
      <c r="CD13229" s="53" t="s">
        <v>44678</v>
      </c>
      <c r="CE13229" s="53" t="s">
        <v>44679</v>
      </c>
      <c r="CF13229" s="54">
        <v>2437</v>
      </c>
      <c r="CG13229" s="54">
        <v>1.4530000000000001</v>
      </c>
      <c r="CH13229" s="54">
        <v>1.5409999999999999</v>
      </c>
      <c r="CI13229" s="54">
        <v>0.21199999999999999</v>
      </c>
      <c r="CJ13229" s="54">
        <v>85</v>
      </c>
      <c r="CK13229" s="54">
        <v>9.1999999999999993</v>
      </c>
      <c r="CL13229" s="54">
        <v>3.2100000000000002E-3</v>
      </c>
      <c r="CM13229" s="54">
        <v>0.39500000000000002</v>
      </c>
      <c r="CN13229" s="53" t="s">
        <v>44659</v>
      </c>
      <c r="CO13229" s="54">
        <v>32</v>
      </c>
      <c r="CP13229" s="54">
        <v>133</v>
      </c>
      <c r="CQ13229" s="55">
        <f t="shared" si="206"/>
        <v>0.24060150375939848</v>
      </c>
      <c r="CR13229" s="52" t="s">
        <v>28907</v>
      </c>
    </row>
    <row r="13230" spans="81:96">
      <c r="CC13230" s="52">
        <v>13229</v>
      </c>
      <c r="CD13230" s="53" t="s">
        <v>44680</v>
      </c>
      <c r="CE13230" s="53" t="s">
        <v>44681</v>
      </c>
      <c r="CF13230" s="54">
        <v>221</v>
      </c>
      <c r="CG13230" s="54">
        <v>1.411</v>
      </c>
      <c r="CH13230" s="54">
        <v>1.448</v>
      </c>
      <c r="CI13230" s="54">
        <v>0</v>
      </c>
      <c r="CJ13230" s="54">
        <v>16</v>
      </c>
      <c r="CK13230" s="54">
        <v>3.8</v>
      </c>
      <c r="CL13230" s="54">
        <v>9.3000000000000005E-4</v>
      </c>
      <c r="CM13230" s="54">
        <v>0.435</v>
      </c>
      <c r="CN13230" s="53" t="s">
        <v>44659</v>
      </c>
      <c r="CO13230" s="54">
        <v>33</v>
      </c>
      <c r="CP13230" s="54">
        <v>133</v>
      </c>
      <c r="CQ13230" s="55">
        <f t="shared" si="206"/>
        <v>0.24812030075187969</v>
      </c>
      <c r="CR13230" s="52" t="s">
        <v>28907</v>
      </c>
    </row>
    <row r="13231" spans="81:96">
      <c r="CC13231" s="52">
        <v>13230</v>
      </c>
      <c r="CD13231" s="53" t="s">
        <v>12757</v>
      </c>
      <c r="CE13231" s="53" t="s">
        <v>12755</v>
      </c>
      <c r="CF13231" s="54">
        <v>4858</v>
      </c>
      <c r="CG13231" s="54">
        <v>1.409</v>
      </c>
      <c r="CH13231" s="54">
        <v>1.5169999999999999</v>
      </c>
      <c r="CI13231" s="54">
        <v>0.23499999999999999</v>
      </c>
      <c r="CJ13231" s="54">
        <v>204</v>
      </c>
      <c r="CK13231" s="54">
        <v>8</v>
      </c>
      <c r="CL13231" s="54">
        <v>8.3099999999999997E-3</v>
      </c>
      <c r="CM13231" s="54">
        <v>0.41699999999999998</v>
      </c>
      <c r="CN13231" s="53" t="s">
        <v>44659</v>
      </c>
      <c r="CO13231" s="54">
        <v>34</v>
      </c>
      <c r="CP13231" s="54">
        <v>133</v>
      </c>
      <c r="CQ13231" s="55">
        <f t="shared" si="206"/>
        <v>0.25563909774436089</v>
      </c>
      <c r="CR13231" s="52" t="s">
        <v>28921</v>
      </c>
    </row>
    <row r="13232" spans="81:96">
      <c r="CC13232" s="52">
        <v>13231</v>
      </c>
      <c r="CD13232" s="53" t="s">
        <v>6379</v>
      </c>
      <c r="CE13232" s="53" t="s">
        <v>6377</v>
      </c>
      <c r="CF13232" s="54">
        <v>1612</v>
      </c>
      <c r="CG13232" s="54">
        <v>1.4059999999999999</v>
      </c>
      <c r="CH13232" s="54">
        <v>1.417</v>
      </c>
      <c r="CI13232" s="54">
        <v>0.17100000000000001</v>
      </c>
      <c r="CJ13232" s="54">
        <v>140</v>
      </c>
      <c r="CK13232" s="54">
        <v>5.5</v>
      </c>
      <c r="CL13232" s="54">
        <v>3.64E-3</v>
      </c>
      <c r="CM13232" s="54">
        <v>0.38900000000000001</v>
      </c>
      <c r="CN13232" s="53" t="s">
        <v>44659</v>
      </c>
      <c r="CO13232" s="54">
        <v>35</v>
      </c>
      <c r="CP13232" s="54">
        <v>133</v>
      </c>
      <c r="CQ13232" s="55">
        <f t="shared" si="206"/>
        <v>0.26315789473684209</v>
      </c>
      <c r="CR13232" s="52" t="s">
        <v>28921</v>
      </c>
    </row>
    <row r="13233" spans="81:96">
      <c r="CC13233" s="52">
        <v>13232</v>
      </c>
      <c r="CD13233" s="53" t="s">
        <v>44682</v>
      </c>
      <c r="CE13233" s="53" t="s">
        <v>44683</v>
      </c>
      <c r="CF13233" s="54">
        <v>1691</v>
      </c>
      <c r="CG13233" s="54">
        <v>1.377</v>
      </c>
      <c r="CH13233" s="54">
        <v>1.69</v>
      </c>
      <c r="CI13233" s="54">
        <v>0.191</v>
      </c>
      <c r="CJ13233" s="54">
        <v>89</v>
      </c>
      <c r="CK13233" s="54">
        <v>8.1999999999999993</v>
      </c>
      <c r="CL13233" s="54">
        <v>2.8700000000000002E-3</v>
      </c>
      <c r="CM13233" s="54">
        <v>0.501</v>
      </c>
      <c r="CN13233" s="53" t="s">
        <v>44659</v>
      </c>
      <c r="CO13233" s="54">
        <v>36</v>
      </c>
      <c r="CP13233" s="54">
        <v>133</v>
      </c>
      <c r="CQ13233" s="55">
        <f t="shared" si="206"/>
        <v>0.27067669172932329</v>
      </c>
      <c r="CR13233" s="52" t="s">
        <v>28921</v>
      </c>
    </row>
    <row r="13234" spans="81:96">
      <c r="CC13234" s="52">
        <v>13233</v>
      </c>
      <c r="CD13234" s="53" t="s">
        <v>44684</v>
      </c>
      <c r="CE13234" s="53" t="s">
        <v>44685</v>
      </c>
      <c r="CF13234" s="54">
        <v>4085</v>
      </c>
      <c r="CG13234" s="54">
        <v>1.355</v>
      </c>
      <c r="CH13234" s="54">
        <v>1.4019999999999999</v>
      </c>
      <c r="CI13234" s="54">
        <v>0.42699999999999999</v>
      </c>
      <c r="CJ13234" s="54">
        <v>143</v>
      </c>
      <c r="CK13234" s="54" t="s">
        <v>28918</v>
      </c>
      <c r="CL13234" s="54">
        <v>4.9500000000000004E-3</v>
      </c>
      <c r="CM13234" s="54">
        <v>0.41699999999999998</v>
      </c>
      <c r="CN13234" s="53" t="s">
        <v>44659</v>
      </c>
      <c r="CO13234" s="54">
        <v>37</v>
      </c>
      <c r="CP13234" s="54">
        <v>133</v>
      </c>
      <c r="CQ13234" s="55">
        <f t="shared" si="206"/>
        <v>0.2781954887218045</v>
      </c>
      <c r="CR13234" s="52" t="s">
        <v>28921</v>
      </c>
    </row>
    <row r="13235" spans="81:96">
      <c r="CC13235" s="52">
        <v>13234</v>
      </c>
      <c r="CD13235" s="53" t="s">
        <v>17630</v>
      </c>
      <c r="CE13235" s="53" t="s">
        <v>17628</v>
      </c>
      <c r="CF13235" s="54">
        <v>3530</v>
      </c>
      <c r="CG13235" s="54">
        <v>1.353</v>
      </c>
      <c r="CH13235" s="54">
        <v>1.377</v>
      </c>
      <c r="CI13235" s="54">
        <v>0.126</v>
      </c>
      <c r="CJ13235" s="54">
        <v>127</v>
      </c>
      <c r="CK13235" s="54">
        <v>8.5</v>
      </c>
      <c r="CL13235" s="54">
        <v>5.8500000000000002E-3</v>
      </c>
      <c r="CM13235" s="54">
        <v>0.41899999999999998</v>
      </c>
      <c r="CN13235" s="53" t="s">
        <v>44659</v>
      </c>
      <c r="CO13235" s="54">
        <v>38</v>
      </c>
      <c r="CP13235" s="54">
        <v>133</v>
      </c>
      <c r="CQ13235" s="55">
        <f t="shared" si="206"/>
        <v>0.2857142857142857</v>
      </c>
      <c r="CR13235" s="52" t="s">
        <v>28921</v>
      </c>
    </row>
    <row r="13236" spans="81:96">
      <c r="CC13236" s="52">
        <v>13235</v>
      </c>
      <c r="CD13236" s="53" t="s">
        <v>44686</v>
      </c>
      <c r="CE13236" s="53" t="s">
        <v>44687</v>
      </c>
      <c r="CF13236" s="54">
        <v>9009</v>
      </c>
      <c r="CG13236" s="54">
        <v>1.335</v>
      </c>
      <c r="CH13236" s="54">
        <v>1.538</v>
      </c>
      <c r="CI13236" s="54">
        <v>0.248</v>
      </c>
      <c r="CJ13236" s="54">
        <v>129</v>
      </c>
      <c r="CK13236" s="54" t="s">
        <v>28918</v>
      </c>
      <c r="CL13236" s="54">
        <v>7.7999999999999996E-3</v>
      </c>
      <c r="CM13236" s="54">
        <v>0.47299999999999998</v>
      </c>
      <c r="CN13236" s="53" t="s">
        <v>44659</v>
      </c>
      <c r="CO13236" s="54">
        <v>39</v>
      </c>
      <c r="CP13236" s="54">
        <v>133</v>
      </c>
      <c r="CQ13236" s="55">
        <f t="shared" si="206"/>
        <v>0.2932330827067669</v>
      </c>
      <c r="CR13236" s="52" t="s">
        <v>28921</v>
      </c>
    </row>
    <row r="13237" spans="81:96">
      <c r="CC13237" s="52">
        <v>13236</v>
      </c>
      <c r="CD13237" s="53" t="s">
        <v>44688</v>
      </c>
      <c r="CE13237" s="53" t="s">
        <v>44689</v>
      </c>
      <c r="CF13237" s="54">
        <v>336</v>
      </c>
      <c r="CG13237" s="54">
        <v>1.3180000000000001</v>
      </c>
      <c r="CH13237" s="54"/>
      <c r="CI13237" s="54">
        <v>6.0999999999999999E-2</v>
      </c>
      <c r="CJ13237" s="54">
        <v>33</v>
      </c>
      <c r="CK13237" s="54">
        <v>5</v>
      </c>
      <c r="CL13237" s="54">
        <v>9.2000000000000003E-4</v>
      </c>
      <c r="CM13237" s="54"/>
      <c r="CN13237" s="53" t="s">
        <v>44659</v>
      </c>
      <c r="CO13237" s="54">
        <v>40</v>
      </c>
      <c r="CP13237" s="54">
        <v>133</v>
      </c>
      <c r="CQ13237" s="55">
        <f t="shared" si="206"/>
        <v>0.3007518796992481</v>
      </c>
      <c r="CR13237" s="52" t="s">
        <v>28921</v>
      </c>
    </row>
    <row r="13238" spans="81:96">
      <c r="CC13238" s="52">
        <v>13237</v>
      </c>
      <c r="CD13238" s="53" t="s">
        <v>44690</v>
      </c>
      <c r="CE13238" s="53" t="s">
        <v>44691</v>
      </c>
      <c r="CF13238" s="54">
        <v>1586</v>
      </c>
      <c r="CG13238" s="54">
        <v>1.3140000000000001</v>
      </c>
      <c r="CH13238" s="54">
        <v>1.6220000000000001</v>
      </c>
      <c r="CI13238" s="54">
        <v>0.33300000000000002</v>
      </c>
      <c r="CJ13238" s="54">
        <v>45</v>
      </c>
      <c r="CK13238" s="54">
        <v>7.9</v>
      </c>
      <c r="CL13238" s="54">
        <v>2.4599999999999999E-3</v>
      </c>
      <c r="CM13238" s="54">
        <v>0.45400000000000001</v>
      </c>
      <c r="CN13238" s="53" t="s">
        <v>44659</v>
      </c>
      <c r="CO13238" s="54">
        <v>41</v>
      </c>
      <c r="CP13238" s="54">
        <v>133</v>
      </c>
      <c r="CQ13238" s="55">
        <f t="shared" si="206"/>
        <v>0.30827067669172931</v>
      </c>
      <c r="CR13238" s="52" t="s">
        <v>28921</v>
      </c>
    </row>
    <row r="13239" spans="81:96">
      <c r="CC13239" s="52">
        <v>13238</v>
      </c>
      <c r="CD13239" s="53" t="s">
        <v>44692</v>
      </c>
      <c r="CE13239" s="53" t="s">
        <v>44693</v>
      </c>
      <c r="CF13239" s="54">
        <v>1281</v>
      </c>
      <c r="CG13239" s="54">
        <v>1.2729999999999999</v>
      </c>
      <c r="CH13239" s="54">
        <v>1.5569999999999999</v>
      </c>
      <c r="CI13239" s="54">
        <v>0.20599999999999999</v>
      </c>
      <c r="CJ13239" s="54">
        <v>68</v>
      </c>
      <c r="CK13239" s="54">
        <v>6.4</v>
      </c>
      <c r="CL13239" s="54">
        <v>2.7000000000000001E-3</v>
      </c>
      <c r="CM13239" s="54">
        <v>0.442</v>
      </c>
      <c r="CN13239" s="53" t="s">
        <v>44659</v>
      </c>
      <c r="CO13239" s="54">
        <v>42</v>
      </c>
      <c r="CP13239" s="54">
        <v>133</v>
      </c>
      <c r="CQ13239" s="55">
        <f t="shared" si="206"/>
        <v>0.31578947368421051</v>
      </c>
      <c r="CR13239" s="52" t="s">
        <v>28921</v>
      </c>
    </row>
    <row r="13240" spans="81:96">
      <c r="CC13240" s="52">
        <v>13239</v>
      </c>
      <c r="CD13240" s="53" t="s">
        <v>44694</v>
      </c>
      <c r="CE13240" s="53" t="s">
        <v>44695</v>
      </c>
      <c r="CF13240" s="54">
        <v>906</v>
      </c>
      <c r="CG13240" s="54">
        <v>1.26</v>
      </c>
      <c r="CH13240" s="54">
        <v>0.96799999999999997</v>
      </c>
      <c r="CI13240" s="54">
        <v>0.17899999999999999</v>
      </c>
      <c r="CJ13240" s="54">
        <v>39</v>
      </c>
      <c r="CK13240" s="54" t="s">
        <v>28918</v>
      </c>
      <c r="CL13240" s="54">
        <v>6.4000000000000005E-4</v>
      </c>
      <c r="CM13240" s="54">
        <v>0.26400000000000001</v>
      </c>
      <c r="CN13240" s="53" t="s">
        <v>44659</v>
      </c>
      <c r="CO13240" s="54">
        <v>43</v>
      </c>
      <c r="CP13240" s="54">
        <v>133</v>
      </c>
      <c r="CQ13240" s="55">
        <f t="shared" si="206"/>
        <v>0.32330827067669171</v>
      </c>
      <c r="CR13240" s="52" t="s">
        <v>28921</v>
      </c>
    </row>
    <row r="13241" spans="81:96">
      <c r="CC13241" s="52">
        <v>13240</v>
      </c>
      <c r="CD13241" s="53" t="s">
        <v>44696</v>
      </c>
      <c r="CE13241" s="53" t="s">
        <v>44697</v>
      </c>
      <c r="CF13241" s="54">
        <v>1390</v>
      </c>
      <c r="CG13241" s="54">
        <v>1.256</v>
      </c>
      <c r="CH13241" s="54">
        <v>1.4279999999999999</v>
      </c>
      <c r="CI13241" s="54">
        <v>0.21199999999999999</v>
      </c>
      <c r="CJ13241" s="54">
        <v>52</v>
      </c>
      <c r="CK13241" s="54">
        <v>9.1999999999999993</v>
      </c>
      <c r="CL13241" s="54">
        <v>1.92E-3</v>
      </c>
      <c r="CM13241" s="54">
        <v>0.41699999999999998</v>
      </c>
      <c r="CN13241" s="53" t="s">
        <v>44659</v>
      </c>
      <c r="CO13241" s="54">
        <v>44</v>
      </c>
      <c r="CP13241" s="54">
        <v>133</v>
      </c>
      <c r="CQ13241" s="55">
        <f t="shared" si="206"/>
        <v>0.33082706766917291</v>
      </c>
      <c r="CR13241" s="52" t="s">
        <v>28921</v>
      </c>
    </row>
    <row r="13242" spans="81:96">
      <c r="CC13242" s="52">
        <v>13241</v>
      </c>
      <c r="CD13242" s="53" t="s">
        <v>44698</v>
      </c>
      <c r="CE13242" s="53" t="s">
        <v>44699</v>
      </c>
      <c r="CF13242" s="54">
        <v>4391</v>
      </c>
      <c r="CG13242" s="54">
        <v>1.2410000000000001</v>
      </c>
      <c r="CH13242" s="54">
        <v>1.415</v>
      </c>
      <c r="CI13242" s="54">
        <v>0.14699999999999999</v>
      </c>
      <c r="CJ13242" s="54">
        <v>102</v>
      </c>
      <c r="CK13242" s="54" t="s">
        <v>28918</v>
      </c>
      <c r="CL13242" s="54">
        <v>4.5900000000000003E-3</v>
      </c>
      <c r="CM13242" s="54">
        <v>0.39800000000000002</v>
      </c>
      <c r="CN13242" s="53" t="s">
        <v>44659</v>
      </c>
      <c r="CO13242" s="54">
        <v>45</v>
      </c>
      <c r="CP13242" s="54">
        <v>133</v>
      </c>
      <c r="CQ13242" s="55">
        <f t="shared" si="206"/>
        <v>0.33834586466165412</v>
      </c>
      <c r="CR13242" s="52" t="s">
        <v>28921</v>
      </c>
    </row>
    <row r="13243" spans="81:96">
      <c r="CC13243" s="52">
        <v>13242</v>
      </c>
      <c r="CD13243" s="53" t="s">
        <v>44700</v>
      </c>
      <c r="CE13243" s="53" t="s">
        <v>44701</v>
      </c>
      <c r="CF13243" s="54">
        <v>1713</v>
      </c>
      <c r="CG13243" s="54">
        <v>1.236</v>
      </c>
      <c r="CH13243" s="54">
        <v>1.103</v>
      </c>
      <c r="CI13243" s="54">
        <v>0.317</v>
      </c>
      <c r="CJ13243" s="54">
        <v>41</v>
      </c>
      <c r="CK13243" s="54">
        <v>8.8000000000000007</v>
      </c>
      <c r="CL13243" s="54">
        <v>2.0600000000000002E-3</v>
      </c>
      <c r="CM13243" s="54">
        <v>0.318</v>
      </c>
      <c r="CN13243" s="53" t="s">
        <v>44659</v>
      </c>
      <c r="CO13243" s="54">
        <v>46</v>
      </c>
      <c r="CP13243" s="54">
        <v>133</v>
      </c>
      <c r="CQ13243" s="55">
        <f t="shared" si="206"/>
        <v>0.34586466165413532</v>
      </c>
      <c r="CR13243" s="52" t="s">
        <v>28921</v>
      </c>
    </row>
    <row r="13244" spans="81:96">
      <c r="CC13244" s="52">
        <v>13243</v>
      </c>
      <c r="CD13244" s="53" t="s">
        <v>44702</v>
      </c>
      <c r="CE13244" s="53" t="s">
        <v>44703</v>
      </c>
      <c r="CF13244" s="54">
        <v>301</v>
      </c>
      <c r="CG13244" s="54">
        <v>1.2050000000000001</v>
      </c>
      <c r="CH13244" s="54">
        <v>1</v>
      </c>
      <c r="CI13244" s="54">
        <v>0.25</v>
      </c>
      <c r="CJ13244" s="54">
        <v>24</v>
      </c>
      <c r="CK13244" s="54">
        <v>7.5</v>
      </c>
      <c r="CL13244" s="54">
        <v>5.1000000000000004E-4</v>
      </c>
      <c r="CM13244" s="54">
        <v>0.28199999999999997</v>
      </c>
      <c r="CN13244" s="53" t="s">
        <v>44659</v>
      </c>
      <c r="CO13244" s="54">
        <v>47</v>
      </c>
      <c r="CP13244" s="54">
        <v>133</v>
      </c>
      <c r="CQ13244" s="55">
        <f t="shared" si="206"/>
        <v>0.35338345864661652</v>
      </c>
      <c r="CR13244" s="52" t="s">
        <v>28921</v>
      </c>
    </row>
    <row r="13245" spans="81:96">
      <c r="CC13245" s="52">
        <v>13244</v>
      </c>
      <c r="CD13245" s="53" t="s">
        <v>6590</v>
      </c>
      <c r="CE13245" s="53" t="s">
        <v>6588</v>
      </c>
      <c r="CF13245" s="54">
        <v>2004</v>
      </c>
      <c r="CG13245" s="54">
        <v>1.1890000000000001</v>
      </c>
      <c r="CH13245" s="54">
        <v>1.252</v>
      </c>
      <c r="CI13245" s="54">
        <v>0.30399999999999999</v>
      </c>
      <c r="CJ13245" s="54">
        <v>79</v>
      </c>
      <c r="CK13245" s="54">
        <v>8.9</v>
      </c>
      <c r="CL13245" s="54">
        <v>2.2599999999999999E-3</v>
      </c>
      <c r="CM13245" s="54">
        <v>0.317</v>
      </c>
      <c r="CN13245" s="53" t="s">
        <v>44659</v>
      </c>
      <c r="CO13245" s="54">
        <v>48</v>
      </c>
      <c r="CP13245" s="54">
        <v>133</v>
      </c>
      <c r="CQ13245" s="55">
        <f t="shared" si="206"/>
        <v>0.36090225563909772</v>
      </c>
      <c r="CR13245" s="52" t="s">
        <v>28921</v>
      </c>
    </row>
    <row r="13246" spans="81:96">
      <c r="CC13246" s="52">
        <v>13245</v>
      </c>
      <c r="CD13246" s="53" t="s">
        <v>44704</v>
      </c>
      <c r="CE13246" s="53" t="s">
        <v>44705</v>
      </c>
      <c r="CF13246" s="54">
        <v>290</v>
      </c>
      <c r="CG13246" s="54">
        <v>1.1779999999999999</v>
      </c>
      <c r="CH13246" s="54">
        <v>0.56200000000000006</v>
      </c>
      <c r="CI13246" s="54">
        <v>0.154</v>
      </c>
      <c r="CJ13246" s="54">
        <v>26</v>
      </c>
      <c r="CK13246" s="54">
        <v>7.2</v>
      </c>
      <c r="CL13246" s="54">
        <v>5.1999999999999995E-4</v>
      </c>
      <c r="CM13246" s="54">
        <v>0.16700000000000001</v>
      </c>
      <c r="CN13246" s="53" t="s">
        <v>44659</v>
      </c>
      <c r="CO13246" s="54">
        <v>49</v>
      </c>
      <c r="CP13246" s="54">
        <v>133</v>
      </c>
      <c r="CQ13246" s="55">
        <f t="shared" si="206"/>
        <v>0.36842105263157893</v>
      </c>
      <c r="CR13246" s="52" t="s">
        <v>28921</v>
      </c>
    </row>
    <row r="13247" spans="81:96">
      <c r="CC13247" s="52">
        <v>13246</v>
      </c>
      <c r="CD13247" s="53" t="s">
        <v>5742</v>
      </c>
      <c r="CE13247" s="53" t="s">
        <v>5740</v>
      </c>
      <c r="CF13247" s="54">
        <v>847</v>
      </c>
      <c r="CG13247" s="54">
        <v>1.1639999999999999</v>
      </c>
      <c r="CH13247" s="54">
        <v>1.2729999999999999</v>
      </c>
      <c r="CI13247" s="54">
        <v>5.2999999999999999E-2</v>
      </c>
      <c r="CJ13247" s="54">
        <v>75</v>
      </c>
      <c r="CK13247" s="54">
        <v>6.2</v>
      </c>
      <c r="CL13247" s="54">
        <v>1.6800000000000001E-3</v>
      </c>
      <c r="CM13247" s="54">
        <v>0.33500000000000002</v>
      </c>
      <c r="CN13247" s="53" t="s">
        <v>44659</v>
      </c>
      <c r="CO13247" s="54">
        <v>50</v>
      </c>
      <c r="CP13247" s="54">
        <v>133</v>
      </c>
      <c r="CQ13247" s="55">
        <f t="shared" si="206"/>
        <v>0.37593984962406013</v>
      </c>
      <c r="CR13247" s="52" t="s">
        <v>28921</v>
      </c>
    </row>
    <row r="13248" spans="81:96">
      <c r="CC13248" s="52">
        <v>13247</v>
      </c>
      <c r="CD13248" s="53" t="s">
        <v>44706</v>
      </c>
      <c r="CE13248" s="53" t="s">
        <v>44707</v>
      </c>
      <c r="CF13248" s="54">
        <v>1785</v>
      </c>
      <c r="CG13248" s="54">
        <v>1.1559999999999999</v>
      </c>
      <c r="CH13248" s="54">
        <v>1.5169999999999999</v>
      </c>
      <c r="CI13248" s="54">
        <v>0.22800000000000001</v>
      </c>
      <c r="CJ13248" s="54">
        <v>127</v>
      </c>
      <c r="CK13248" s="54">
        <v>5.4</v>
      </c>
      <c r="CL13248" s="54">
        <v>4.5500000000000002E-3</v>
      </c>
      <c r="CM13248" s="54">
        <v>0.41199999999999998</v>
      </c>
      <c r="CN13248" s="53" t="s">
        <v>44659</v>
      </c>
      <c r="CO13248" s="54">
        <v>51</v>
      </c>
      <c r="CP13248" s="54">
        <v>133</v>
      </c>
      <c r="CQ13248" s="55">
        <f t="shared" si="206"/>
        <v>0.38345864661654133</v>
      </c>
      <c r="CR13248" s="52" t="s">
        <v>28921</v>
      </c>
    </row>
    <row r="13249" spans="81:96">
      <c r="CC13249" s="52">
        <v>13248</v>
      </c>
      <c r="CD13249" s="53" t="s">
        <v>42216</v>
      </c>
      <c r="CE13249" s="53" t="s">
        <v>42217</v>
      </c>
      <c r="CF13249" s="54">
        <v>2676</v>
      </c>
      <c r="CG13249" s="54">
        <v>1.1419999999999999</v>
      </c>
      <c r="CH13249" s="54">
        <v>1.333</v>
      </c>
      <c r="CI13249" s="54">
        <v>0.152</v>
      </c>
      <c r="CJ13249" s="54">
        <v>112</v>
      </c>
      <c r="CK13249" s="54" t="s">
        <v>28918</v>
      </c>
      <c r="CL13249" s="54">
        <v>3.0200000000000001E-3</v>
      </c>
      <c r="CM13249" s="54">
        <v>0.36699999999999999</v>
      </c>
      <c r="CN13249" s="53" t="s">
        <v>44659</v>
      </c>
      <c r="CO13249" s="54">
        <v>52</v>
      </c>
      <c r="CP13249" s="54">
        <v>133</v>
      </c>
      <c r="CQ13249" s="55">
        <f t="shared" si="206"/>
        <v>0.39097744360902253</v>
      </c>
      <c r="CR13249" s="52" t="s">
        <v>28921</v>
      </c>
    </row>
    <row r="13250" spans="81:96">
      <c r="CC13250" s="52">
        <v>13249</v>
      </c>
      <c r="CD13250" s="53" t="s">
        <v>44708</v>
      </c>
      <c r="CE13250" s="53" t="s">
        <v>44709</v>
      </c>
      <c r="CF13250" s="54">
        <v>1506</v>
      </c>
      <c r="CG13250" s="54">
        <v>1.1200000000000001</v>
      </c>
      <c r="CH13250" s="54">
        <v>1.373</v>
      </c>
      <c r="CI13250" s="54">
        <v>0.45</v>
      </c>
      <c r="CJ13250" s="54">
        <v>40</v>
      </c>
      <c r="CK13250" s="54" t="s">
        <v>28918</v>
      </c>
      <c r="CL13250" s="54">
        <v>1.7899999999999999E-3</v>
      </c>
      <c r="CM13250" s="54">
        <v>0.434</v>
      </c>
      <c r="CN13250" s="53" t="s">
        <v>44659</v>
      </c>
      <c r="CO13250" s="54">
        <v>53</v>
      </c>
      <c r="CP13250" s="54">
        <v>133</v>
      </c>
      <c r="CQ13250" s="55">
        <f t="shared" ref="CQ13250:CQ13313" si="207">CO13250/CP13250</f>
        <v>0.39849624060150374</v>
      </c>
      <c r="CR13250" s="52" t="s">
        <v>28921</v>
      </c>
    </row>
    <row r="13251" spans="81:96">
      <c r="CC13251" s="52">
        <v>13250</v>
      </c>
      <c r="CD13251" s="53" t="s">
        <v>44710</v>
      </c>
      <c r="CE13251" s="53" t="s">
        <v>44711</v>
      </c>
      <c r="CF13251" s="54">
        <v>733</v>
      </c>
      <c r="CG13251" s="54">
        <v>1.1180000000000001</v>
      </c>
      <c r="CH13251" s="54">
        <v>1.2</v>
      </c>
      <c r="CI13251" s="54">
        <v>0.13200000000000001</v>
      </c>
      <c r="CJ13251" s="54">
        <v>76</v>
      </c>
      <c r="CK13251" s="54">
        <v>4.5</v>
      </c>
      <c r="CL13251" s="54">
        <v>1.89E-3</v>
      </c>
      <c r="CM13251" s="54">
        <v>0.29099999999999998</v>
      </c>
      <c r="CN13251" s="53" t="s">
        <v>44659</v>
      </c>
      <c r="CO13251" s="54">
        <v>54</v>
      </c>
      <c r="CP13251" s="54">
        <v>133</v>
      </c>
      <c r="CQ13251" s="55">
        <f t="shared" si="207"/>
        <v>0.40601503759398494</v>
      </c>
      <c r="CR13251" s="52" t="s">
        <v>28921</v>
      </c>
    </row>
    <row r="13252" spans="81:96">
      <c r="CC13252" s="52">
        <v>13251</v>
      </c>
      <c r="CD13252" s="53" t="s">
        <v>44712</v>
      </c>
      <c r="CE13252" s="53" t="s">
        <v>44713</v>
      </c>
      <c r="CF13252" s="54">
        <v>2750</v>
      </c>
      <c r="CG13252" s="54">
        <v>1.089</v>
      </c>
      <c r="CH13252" s="54">
        <v>1.212</v>
      </c>
      <c r="CI13252" s="54">
        <v>0.29399999999999998</v>
      </c>
      <c r="CJ13252" s="54">
        <v>102</v>
      </c>
      <c r="CK13252" s="54" t="s">
        <v>28918</v>
      </c>
      <c r="CL13252" s="54">
        <v>3.2399999999999998E-3</v>
      </c>
      <c r="CM13252" s="54">
        <v>0.377</v>
      </c>
      <c r="CN13252" s="53" t="s">
        <v>44659</v>
      </c>
      <c r="CO13252" s="54">
        <v>55</v>
      </c>
      <c r="CP13252" s="54">
        <v>133</v>
      </c>
      <c r="CQ13252" s="55">
        <f t="shared" si="207"/>
        <v>0.41353383458646614</v>
      </c>
      <c r="CR13252" s="52" t="s">
        <v>28921</v>
      </c>
    </row>
    <row r="13253" spans="81:96">
      <c r="CC13253" s="52">
        <v>13252</v>
      </c>
      <c r="CD13253" s="53" t="s">
        <v>36223</v>
      </c>
      <c r="CE13253" s="53" t="s">
        <v>36224</v>
      </c>
      <c r="CF13253" s="54">
        <v>734</v>
      </c>
      <c r="CG13253" s="54">
        <v>1.0640000000000001</v>
      </c>
      <c r="CH13253" s="54">
        <v>0.71799999999999997</v>
      </c>
      <c r="CI13253" s="54">
        <v>3.6999999999999998E-2</v>
      </c>
      <c r="CJ13253" s="54">
        <v>27</v>
      </c>
      <c r="CK13253" s="54" t="s">
        <v>28918</v>
      </c>
      <c r="CL13253" s="54">
        <v>4.0999999999999999E-4</v>
      </c>
      <c r="CM13253" s="54">
        <v>0.19700000000000001</v>
      </c>
      <c r="CN13253" s="53" t="s">
        <v>44659</v>
      </c>
      <c r="CO13253" s="54">
        <v>56</v>
      </c>
      <c r="CP13253" s="54">
        <v>133</v>
      </c>
      <c r="CQ13253" s="55">
        <f t="shared" si="207"/>
        <v>0.42105263157894735</v>
      </c>
      <c r="CR13253" s="52" t="s">
        <v>28921</v>
      </c>
    </row>
    <row r="13254" spans="81:96">
      <c r="CC13254" s="52">
        <v>13253</v>
      </c>
      <c r="CD13254" s="53" t="s">
        <v>44714</v>
      </c>
      <c r="CE13254" s="53" t="s">
        <v>44715</v>
      </c>
      <c r="CF13254" s="54">
        <v>1263</v>
      </c>
      <c r="CG13254" s="54">
        <v>1.0620000000000001</v>
      </c>
      <c r="CH13254" s="54">
        <v>1.1519999999999999</v>
      </c>
      <c r="CI13254" s="54">
        <v>0.115</v>
      </c>
      <c r="CJ13254" s="54">
        <v>96</v>
      </c>
      <c r="CK13254" s="54">
        <v>7.2</v>
      </c>
      <c r="CL13254" s="54">
        <v>1.6199999999999999E-3</v>
      </c>
      <c r="CM13254" s="54">
        <v>0.23599999999999999</v>
      </c>
      <c r="CN13254" s="53" t="s">
        <v>44659</v>
      </c>
      <c r="CO13254" s="54">
        <v>57</v>
      </c>
      <c r="CP13254" s="54">
        <v>133</v>
      </c>
      <c r="CQ13254" s="55">
        <f t="shared" si="207"/>
        <v>0.42857142857142855</v>
      </c>
      <c r="CR13254" s="52" t="s">
        <v>28921</v>
      </c>
    </row>
    <row r="13255" spans="81:96">
      <c r="CC13255" s="52">
        <v>13254</v>
      </c>
      <c r="CD13255" s="53" t="s">
        <v>44716</v>
      </c>
      <c r="CE13255" s="53" t="s">
        <v>44717</v>
      </c>
      <c r="CF13255" s="54">
        <v>811</v>
      </c>
      <c r="CG13255" s="54">
        <v>1.052</v>
      </c>
      <c r="CH13255" s="54">
        <v>1.44</v>
      </c>
      <c r="CI13255" s="54">
        <v>0.311</v>
      </c>
      <c r="CJ13255" s="54">
        <v>74</v>
      </c>
      <c r="CK13255" s="54">
        <v>5</v>
      </c>
      <c r="CL13255" s="54">
        <v>2.1800000000000001E-3</v>
      </c>
      <c r="CM13255" s="54">
        <v>0.39500000000000002</v>
      </c>
      <c r="CN13255" s="53" t="s">
        <v>44659</v>
      </c>
      <c r="CO13255" s="54">
        <v>58</v>
      </c>
      <c r="CP13255" s="54">
        <v>133</v>
      </c>
      <c r="CQ13255" s="55">
        <f t="shared" si="207"/>
        <v>0.43609022556390975</v>
      </c>
      <c r="CR13255" s="52" t="s">
        <v>28921</v>
      </c>
    </row>
    <row r="13256" spans="81:96">
      <c r="CC13256" s="52">
        <v>13255</v>
      </c>
      <c r="CD13256" s="53" t="s">
        <v>44718</v>
      </c>
      <c r="CE13256" s="53" t="s">
        <v>44719</v>
      </c>
      <c r="CF13256" s="54">
        <v>3130</v>
      </c>
      <c r="CG13256" s="54">
        <v>1.046</v>
      </c>
      <c r="CH13256" s="54">
        <v>1.115</v>
      </c>
      <c r="CI13256" s="54">
        <v>1.1359999999999999</v>
      </c>
      <c r="CJ13256" s="54">
        <v>88</v>
      </c>
      <c r="CK13256" s="54" t="s">
        <v>28918</v>
      </c>
      <c r="CL13256" s="54">
        <v>2.4599999999999999E-3</v>
      </c>
      <c r="CM13256" s="54">
        <v>0.312</v>
      </c>
      <c r="CN13256" s="53" t="s">
        <v>44659</v>
      </c>
      <c r="CO13256" s="54">
        <v>59</v>
      </c>
      <c r="CP13256" s="54">
        <v>133</v>
      </c>
      <c r="CQ13256" s="55">
        <f t="shared" si="207"/>
        <v>0.44360902255639095</v>
      </c>
      <c r="CR13256" s="52" t="s">
        <v>28921</v>
      </c>
    </row>
    <row r="13257" spans="81:96">
      <c r="CC13257" s="52">
        <v>13256</v>
      </c>
      <c r="CD13257" s="53" t="s">
        <v>44720</v>
      </c>
      <c r="CE13257" s="53" t="s">
        <v>44721</v>
      </c>
      <c r="CF13257" s="54">
        <v>3411</v>
      </c>
      <c r="CG13257" s="54">
        <v>1.0409999999999999</v>
      </c>
      <c r="CH13257" s="54">
        <v>1.5269999999999999</v>
      </c>
      <c r="CI13257" s="54">
        <v>0.20899999999999999</v>
      </c>
      <c r="CJ13257" s="54">
        <v>139</v>
      </c>
      <c r="CK13257" s="54">
        <v>8.6999999999999993</v>
      </c>
      <c r="CL13257" s="54">
        <v>4.45E-3</v>
      </c>
      <c r="CM13257" s="54">
        <v>0.40500000000000003</v>
      </c>
      <c r="CN13257" s="53" t="s">
        <v>44659</v>
      </c>
      <c r="CO13257" s="54">
        <v>60</v>
      </c>
      <c r="CP13257" s="54">
        <v>133</v>
      </c>
      <c r="CQ13257" s="55">
        <f t="shared" si="207"/>
        <v>0.45112781954887216</v>
      </c>
      <c r="CR13257" s="52" t="s">
        <v>28921</v>
      </c>
    </row>
    <row r="13258" spans="81:96">
      <c r="CC13258" s="52">
        <v>13257</v>
      </c>
      <c r="CD13258" s="53" t="s">
        <v>14081</v>
      </c>
      <c r="CE13258" s="53" t="s">
        <v>14080</v>
      </c>
      <c r="CF13258" s="54">
        <v>1353</v>
      </c>
      <c r="CG13258" s="54">
        <v>1.022</v>
      </c>
      <c r="CH13258" s="54">
        <v>1.125</v>
      </c>
      <c r="CI13258" s="54">
        <v>0.109</v>
      </c>
      <c r="CJ13258" s="54">
        <v>46</v>
      </c>
      <c r="CK13258" s="54" t="s">
        <v>28918</v>
      </c>
      <c r="CL13258" s="54">
        <v>1.2700000000000001E-3</v>
      </c>
      <c r="CM13258" s="54">
        <v>0.33300000000000002</v>
      </c>
      <c r="CN13258" s="53" t="s">
        <v>44659</v>
      </c>
      <c r="CO13258" s="54">
        <v>61</v>
      </c>
      <c r="CP13258" s="54">
        <v>133</v>
      </c>
      <c r="CQ13258" s="55">
        <f t="shared" si="207"/>
        <v>0.45864661654135336</v>
      </c>
      <c r="CR13258" s="52" t="s">
        <v>28921</v>
      </c>
    </row>
    <row r="13259" spans="81:96">
      <c r="CC13259" s="52">
        <v>13258</v>
      </c>
      <c r="CD13259" s="53" t="s">
        <v>36229</v>
      </c>
      <c r="CE13259" s="53" t="s">
        <v>36230</v>
      </c>
      <c r="CF13259" s="54">
        <v>955</v>
      </c>
      <c r="CG13259" s="54">
        <v>0.98599999999999999</v>
      </c>
      <c r="CH13259" s="54">
        <v>1.1719999999999999</v>
      </c>
      <c r="CI13259" s="54">
        <v>8.3000000000000004E-2</v>
      </c>
      <c r="CJ13259" s="54">
        <v>36</v>
      </c>
      <c r="CK13259" s="54" t="s">
        <v>28918</v>
      </c>
      <c r="CL13259" s="54">
        <v>8.7000000000000001E-4</v>
      </c>
      <c r="CM13259" s="54">
        <v>0.32500000000000001</v>
      </c>
      <c r="CN13259" s="53" t="s">
        <v>44659</v>
      </c>
      <c r="CO13259" s="54">
        <v>62</v>
      </c>
      <c r="CP13259" s="54">
        <v>133</v>
      </c>
      <c r="CQ13259" s="55">
        <f t="shared" si="207"/>
        <v>0.46616541353383456</v>
      </c>
      <c r="CR13259" s="52" t="s">
        <v>28921</v>
      </c>
    </row>
    <row r="13260" spans="81:96">
      <c r="CC13260" s="52">
        <v>13259</v>
      </c>
      <c r="CD13260" s="53" t="s">
        <v>44722</v>
      </c>
      <c r="CE13260" s="53" t="s">
        <v>44723</v>
      </c>
      <c r="CF13260" s="54">
        <v>750</v>
      </c>
      <c r="CG13260" s="54">
        <v>0.96499999999999997</v>
      </c>
      <c r="CH13260" s="54">
        <v>1.1020000000000001</v>
      </c>
      <c r="CI13260" s="54">
        <v>0.33300000000000002</v>
      </c>
      <c r="CJ13260" s="54">
        <v>51</v>
      </c>
      <c r="CK13260" s="54">
        <v>8.4</v>
      </c>
      <c r="CL13260" s="54">
        <v>1.4400000000000001E-3</v>
      </c>
      <c r="CM13260" s="54">
        <v>0.371</v>
      </c>
      <c r="CN13260" s="53" t="s">
        <v>44659</v>
      </c>
      <c r="CO13260" s="54">
        <v>63</v>
      </c>
      <c r="CP13260" s="54">
        <v>133</v>
      </c>
      <c r="CQ13260" s="55">
        <f t="shared" si="207"/>
        <v>0.47368421052631576</v>
      </c>
      <c r="CR13260" s="52" t="s">
        <v>28921</v>
      </c>
    </row>
    <row r="13261" spans="81:96">
      <c r="CC13261" s="52">
        <v>13260</v>
      </c>
      <c r="CD13261" s="53" t="s">
        <v>29787</v>
      </c>
      <c r="CE13261" s="53" t="s">
        <v>29788</v>
      </c>
      <c r="CF13261" s="54">
        <v>496</v>
      </c>
      <c r="CG13261" s="54">
        <v>0.95699999999999996</v>
      </c>
      <c r="CH13261" s="54">
        <v>1.569</v>
      </c>
      <c r="CI13261" s="54">
        <v>1.107</v>
      </c>
      <c r="CJ13261" s="54">
        <v>56</v>
      </c>
      <c r="CK13261" s="54">
        <v>4.0999999999999996</v>
      </c>
      <c r="CL13261" s="54">
        <v>1.3699999999999999E-3</v>
      </c>
      <c r="CM13261" s="54">
        <v>0.40899999999999997</v>
      </c>
      <c r="CN13261" s="53" t="s">
        <v>44659</v>
      </c>
      <c r="CO13261" s="54">
        <v>64</v>
      </c>
      <c r="CP13261" s="54">
        <v>133</v>
      </c>
      <c r="CQ13261" s="55">
        <f t="shared" si="207"/>
        <v>0.48120300751879697</v>
      </c>
      <c r="CR13261" s="52" t="s">
        <v>28921</v>
      </c>
    </row>
    <row r="13262" spans="81:96">
      <c r="CC13262" s="52">
        <v>13261</v>
      </c>
      <c r="CD13262" s="53" t="s">
        <v>44724</v>
      </c>
      <c r="CE13262" s="53" t="s">
        <v>44725</v>
      </c>
      <c r="CF13262" s="54">
        <v>1954</v>
      </c>
      <c r="CG13262" s="54">
        <v>0.91</v>
      </c>
      <c r="CH13262" s="54">
        <v>1.1879999999999999</v>
      </c>
      <c r="CI13262" s="54">
        <v>0.14099999999999999</v>
      </c>
      <c r="CJ13262" s="54">
        <v>85</v>
      </c>
      <c r="CK13262" s="54" t="s">
        <v>28918</v>
      </c>
      <c r="CL13262" s="54">
        <v>2.1700000000000001E-3</v>
      </c>
      <c r="CM13262" s="54">
        <v>0.36599999999999999</v>
      </c>
      <c r="CN13262" s="53" t="s">
        <v>44659</v>
      </c>
      <c r="CO13262" s="54">
        <v>65</v>
      </c>
      <c r="CP13262" s="54">
        <v>133</v>
      </c>
      <c r="CQ13262" s="55">
        <f t="shared" si="207"/>
        <v>0.48872180451127817</v>
      </c>
      <c r="CR13262" s="52" t="s">
        <v>28921</v>
      </c>
    </row>
    <row r="13263" spans="81:96">
      <c r="CC13263" s="52">
        <v>13262</v>
      </c>
      <c r="CD13263" s="53" t="s">
        <v>44726</v>
      </c>
      <c r="CE13263" s="53" t="s">
        <v>44727</v>
      </c>
      <c r="CF13263" s="54">
        <v>1018</v>
      </c>
      <c r="CG13263" s="54">
        <v>0.89400000000000002</v>
      </c>
      <c r="CH13263" s="54">
        <v>1.1499999999999999</v>
      </c>
      <c r="CI13263" s="54">
        <v>0.156</v>
      </c>
      <c r="CJ13263" s="54">
        <v>77</v>
      </c>
      <c r="CK13263" s="54">
        <v>6.2</v>
      </c>
      <c r="CL13263" s="54">
        <v>2.0899999999999998E-3</v>
      </c>
      <c r="CM13263" s="54">
        <v>0.32300000000000001</v>
      </c>
      <c r="CN13263" s="53" t="s">
        <v>44659</v>
      </c>
      <c r="CO13263" s="54">
        <v>66</v>
      </c>
      <c r="CP13263" s="54">
        <v>133</v>
      </c>
      <c r="CQ13263" s="55">
        <f t="shared" si="207"/>
        <v>0.49624060150375937</v>
      </c>
      <c r="CR13263" s="52" t="s">
        <v>28921</v>
      </c>
    </row>
    <row r="13264" spans="81:96">
      <c r="CC13264" s="52">
        <v>13263</v>
      </c>
      <c r="CD13264" s="53" t="s">
        <v>44728</v>
      </c>
      <c r="CE13264" s="53" t="s">
        <v>44729</v>
      </c>
      <c r="CF13264" s="54">
        <v>197</v>
      </c>
      <c r="CG13264" s="54">
        <v>0.88900000000000001</v>
      </c>
      <c r="CH13264" s="54">
        <v>0.86899999999999999</v>
      </c>
      <c r="CI13264" s="54">
        <v>0</v>
      </c>
      <c r="CJ13264" s="54">
        <v>12</v>
      </c>
      <c r="CK13264" s="54" t="s">
        <v>28918</v>
      </c>
      <c r="CL13264" s="54">
        <v>3.5E-4</v>
      </c>
      <c r="CM13264" s="54">
        <v>0.26500000000000001</v>
      </c>
      <c r="CN13264" s="53" t="s">
        <v>44659</v>
      </c>
      <c r="CO13264" s="54">
        <v>67</v>
      </c>
      <c r="CP13264" s="54">
        <v>133</v>
      </c>
      <c r="CQ13264" s="55">
        <f t="shared" si="207"/>
        <v>0.50375939849624063</v>
      </c>
      <c r="CR13264" s="52" t="s">
        <v>28938</v>
      </c>
    </row>
    <row r="13265" spans="81:96">
      <c r="CC13265" s="52">
        <v>13264</v>
      </c>
      <c r="CD13265" s="53" t="s">
        <v>44730</v>
      </c>
      <c r="CE13265" s="53" t="s">
        <v>44731</v>
      </c>
      <c r="CF13265" s="54">
        <v>545</v>
      </c>
      <c r="CG13265" s="54">
        <v>0.875</v>
      </c>
      <c r="CH13265" s="54">
        <v>0.88100000000000001</v>
      </c>
      <c r="CI13265" s="54">
        <v>0.14000000000000001</v>
      </c>
      <c r="CJ13265" s="54">
        <v>50</v>
      </c>
      <c r="CK13265" s="54">
        <v>6.6</v>
      </c>
      <c r="CL13265" s="54">
        <v>8.3000000000000001E-4</v>
      </c>
      <c r="CM13265" s="54">
        <v>0.20100000000000001</v>
      </c>
      <c r="CN13265" s="53" t="s">
        <v>44659</v>
      </c>
      <c r="CO13265" s="54">
        <v>68</v>
      </c>
      <c r="CP13265" s="54">
        <v>133</v>
      </c>
      <c r="CQ13265" s="55">
        <f t="shared" si="207"/>
        <v>0.51127819548872178</v>
      </c>
      <c r="CR13265" s="52" t="s">
        <v>28938</v>
      </c>
    </row>
    <row r="13266" spans="81:96">
      <c r="CC13266" s="52">
        <v>13265</v>
      </c>
      <c r="CD13266" s="53" t="s">
        <v>44732</v>
      </c>
      <c r="CE13266" s="53" t="s">
        <v>44733</v>
      </c>
      <c r="CF13266" s="54">
        <v>1089</v>
      </c>
      <c r="CG13266" s="54">
        <v>0.871</v>
      </c>
      <c r="CH13266" s="54">
        <v>0.93500000000000005</v>
      </c>
      <c r="CI13266" s="54">
        <v>0.121</v>
      </c>
      <c r="CJ13266" s="54">
        <v>190</v>
      </c>
      <c r="CK13266" s="54">
        <v>6</v>
      </c>
      <c r="CL13266" s="54">
        <v>2.14E-3</v>
      </c>
      <c r="CM13266" s="54">
        <v>0.24099999999999999</v>
      </c>
      <c r="CN13266" s="53" t="s">
        <v>44659</v>
      </c>
      <c r="CO13266" s="54">
        <v>69</v>
      </c>
      <c r="CP13266" s="54">
        <v>133</v>
      </c>
      <c r="CQ13266" s="55">
        <f t="shared" si="207"/>
        <v>0.51879699248120303</v>
      </c>
      <c r="CR13266" s="52" t="s">
        <v>28938</v>
      </c>
    </row>
    <row r="13267" spans="81:96">
      <c r="CC13267" s="52">
        <v>13266</v>
      </c>
      <c r="CD13267" s="53" t="s">
        <v>42161</v>
      </c>
      <c r="CE13267" s="53" t="s">
        <v>42162</v>
      </c>
      <c r="CF13267" s="54">
        <v>705</v>
      </c>
      <c r="CG13267" s="54">
        <v>0.86899999999999999</v>
      </c>
      <c r="CH13267" s="54">
        <v>0.98199999999999998</v>
      </c>
      <c r="CI13267" s="54">
        <v>6.7000000000000004E-2</v>
      </c>
      <c r="CJ13267" s="54">
        <v>90</v>
      </c>
      <c r="CK13267" s="54">
        <v>5.4</v>
      </c>
      <c r="CL13267" s="54">
        <v>1.34E-3</v>
      </c>
      <c r="CM13267" s="54">
        <v>0.21099999999999999</v>
      </c>
      <c r="CN13267" s="53" t="s">
        <v>44659</v>
      </c>
      <c r="CO13267" s="54">
        <v>70</v>
      </c>
      <c r="CP13267" s="54">
        <v>133</v>
      </c>
      <c r="CQ13267" s="55">
        <f t="shared" si="207"/>
        <v>0.52631578947368418</v>
      </c>
      <c r="CR13267" s="52" t="s">
        <v>28938</v>
      </c>
    </row>
    <row r="13268" spans="81:96">
      <c r="CC13268" s="52">
        <v>13267</v>
      </c>
      <c r="CD13268" s="53" t="s">
        <v>44734</v>
      </c>
      <c r="CE13268" s="53" t="s">
        <v>44735</v>
      </c>
      <c r="CF13268" s="54">
        <v>2006</v>
      </c>
      <c r="CG13268" s="54">
        <v>0.86199999999999999</v>
      </c>
      <c r="CH13268" s="54">
        <v>1.006</v>
      </c>
      <c r="CI13268" s="54">
        <v>7.1999999999999995E-2</v>
      </c>
      <c r="CJ13268" s="54">
        <v>69</v>
      </c>
      <c r="CK13268" s="54" t="s">
        <v>28918</v>
      </c>
      <c r="CL13268" s="54">
        <v>1.7899999999999999E-3</v>
      </c>
      <c r="CM13268" s="54">
        <v>0.32700000000000001</v>
      </c>
      <c r="CN13268" s="53" t="s">
        <v>44659</v>
      </c>
      <c r="CO13268" s="54">
        <v>71</v>
      </c>
      <c r="CP13268" s="54">
        <v>133</v>
      </c>
      <c r="CQ13268" s="55">
        <f t="shared" si="207"/>
        <v>0.53383458646616544</v>
      </c>
      <c r="CR13268" s="52" t="s">
        <v>28938</v>
      </c>
    </row>
    <row r="13269" spans="81:96">
      <c r="CC13269" s="52">
        <v>13268</v>
      </c>
      <c r="CD13269" s="53" t="s">
        <v>44736</v>
      </c>
      <c r="CE13269" s="53" t="s">
        <v>44737</v>
      </c>
      <c r="CF13269" s="54">
        <v>1302</v>
      </c>
      <c r="CG13269" s="54">
        <v>0.83099999999999996</v>
      </c>
      <c r="CH13269" s="54">
        <v>1.0920000000000001</v>
      </c>
      <c r="CI13269" s="54">
        <v>0.19400000000000001</v>
      </c>
      <c r="CJ13269" s="54">
        <v>67</v>
      </c>
      <c r="CK13269" s="54" t="s">
        <v>28918</v>
      </c>
      <c r="CL13269" s="54">
        <v>1.42E-3</v>
      </c>
      <c r="CM13269" s="54">
        <v>0.29199999999999998</v>
      </c>
      <c r="CN13269" s="53" t="s">
        <v>44659</v>
      </c>
      <c r="CO13269" s="54">
        <v>72</v>
      </c>
      <c r="CP13269" s="54">
        <v>133</v>
      </c>
      <c r="CQ13269" s="55">
        <f t="shared" si="207"/>
        <v>0.54135338345864659</v>
      </c>
      <c r="CR13269" s="52" t="s">
        <v>28938</v>
      </c>
    </row>
    <row r="13270" spans="81:96">
      <c r="CC13270" s="52">
        <v>13269</v>
      </c>
      <c r="CD13270" s="53" t="s">
        <v>44738</v>
      </c>
      <c r="CE13270" s="53" t="s">
        <v>44739</v>
      </c>
      <c r="CF13270" s="54">
        <v>742</v>
      </c>
      <c r="CG13270" s="54">
        <v>0.81899999999999995</v>
      </c>
      <c r="CH13270" s="54">
        <v>0.84699999999999998</v>
      </c>
      <c r="CI13270" s="54">
        <v>0.313</v>
      </c>
      <c r="CJ13270" s="54">
        <v>67</v>
      </c>
      <c r="CK13270" s="54">
        <v>7.8</v>
      </c>
      <c r="CL13270" s="54">
        <v>1.23E-3</v>
      </c>
      <c r="CM13270" s="54">
        <v>0.22</v>
      </c>
      <c r="CN13270" s="53" t="s">
        <v>44659</v>
      </c>
      <c r="CO13270" s="54">
        <v>73</v>
      </c>
      <c r="CP13270" s="54">
        <v>133</v>
      </c>
      <c r="CQ13270" s="55">
        <f t="shared" si="207"/>
        <v>0.54887218045112784</v>
      </c>
      <c r="CR13270" s="52" t="s">
        <v>28938</v>
      </c>
    </row>
    <row r="13271" spans="81:96">
      <c r="CC13271" s="52">
        <v>13270</v>
      </c>
      <c r="CD13271" s="53" t="s">
        <v>44740</v>
      </c>
      <c r="CE13271" s="53" t="s">
        <v>44741</v>
      </c>
      <c r="CF13271" s="54">
        <v>789</v>
      </c>
      <c r="CG13271" s="54">
        <v>0.81899999999999995</v>
      </c>
      <c r="CH13271" s="54">
        <v>1.0740000000000001</v>
      </c>
      <c r="CI13271" s="54">
        <v>0.183</v>
      </c>
      <c r="CJ13271" s="54">
        <v>60</v>
      </c>
      <c r="CK13271" s="54">
        <v>8.6</v>
      </c>
      <c r="CL13271" s="54">
        <v>1.14E-3</v>
      </c>
      <c r="CM13271" s="54">
        <v>0.27900000000000003</v>
      </c>
      <c r="CN13271" s="53" t="s">
        <v>44659</v>
      </c>
      <c r="CO13271" s="54">
        <v>73</v>
      </c>
      <c r="CP13271" s="54">
        <v>133</v>
      </c>
      <c r="CQ13271" s="55">
        <f t="shared" si="207"/>
        <v>0.54887218045112784</v>
      </c>
      <c r="CR13271" s="52" t="s">
        <v>28938</v>
      </c>
    </row>
    <row r="13272" spans="81:96">
      <c r="CC13272" s="52">
        <v>13271</v>
      </c>
      <c r="CD13272" s="53" t="s">
        <v>16702</v>
      </c>
      <c r="CE13272" s="53" t="s">
        <v>16700</v>
      </c>
      <c r="CF13272" s="54">
        <v>1936</v>
      </c>
      <c r="CG13272" s="54">
        <v>0.81699999999999995</v>
      </c>
      <c r="CH13272" s="54">
        <v>0.89500000000000002</v>
      </c>
      <c r="CI13272" s="54">
        <v>0.224</v>
      </c>
      <c r="CJ13272" s="54">
        <v>223</v>
      </c>
      <c r="CK13272" s="54">
        <v>4.8</v>
      </c>
      <c r="CL13272" s="54">
        <v>4.8799999999999998E-3</v>
      </c>
      <c r="CM13272" s="54">
        <v>0.23499999999999999</v>
      </c>
      <c r="CN13272" s="53" t="s">
        <v>44659</v>
      </c>
      <c r="CO13272" s="54">
        <v>75</v>
      </c>
      <c r="CP13272" s="54">
        <v>133</v>
      </c>
      <c r="CQ13272" s="55">
        <f t="shared" si="207"/>
        <v>0.56390977443609025</v>
      </c>
      <c r="CR13272" s="52" t="s">
        <v>28938</v>
      </c>
    </row>
    <row r="13273" spans="81:96">
      <c r="CC13273" s="52">
        <v>13272</v>
      </c>
      <c r="CD13273" s="53" t="s">
        <v>44742</v>
      </c>
      <c r="CE13273" s="53" t="s">
        <v>44743</v>
      </c>
      <c r="CF13273" s="54">
        <v>2060</v>
      </c>
      <c r="CG13273" s="54">
        <v>0.81599999999999995</v>
      </c>
      <c r="CH13273" s="54">
        <v>1.5609999999999999</v>
      </c>
      <c r="CI13273" s="54">
        <v>5.8999999999999997E-2</v>
      </c>
      <c r="CJ13273" s="54">
        <v>68</v>
      </c>
      <c r="CK13273" s="54" t="s">
        <v>28918</v>
      </c>
      <c r="CL13273" s="54">
        <v>2.9299999999999999E-3</v>
      </c>
      <c r="CM13273" s="54">
        <v>0.504</v>
      </c>
      <c r="CN13273" s="53" t="s">
        <v>44659</v>
      </c>
      <c r="CO13273" s="54">
        <v>76</v>
      </c>
      <c r="CP13273" s="54">
        <v>133</v>
      </c>
      <c r="CQ13273" s="55">
        <f t="shared" si="207"/>
        <v>0.5714285714285714</v>
      </c>
      <c r="CR13273" s="52" t="s">
        <v>28938</v>
      </c>
    </row>
    <row r="13274" spans="81:96">
      <c r="CC13274" s="52">
        <v>13273</v>
      </c>
      <c r="CD13274" s="53" t="s">
        <v>15881</v>
      </c>
      <c r="CE13274" s="53" t="s">
        <v>15879</v>
      </c>
      <c r="CF13274" s="54">
        <v>3441</v>
      </c>
      <c r="CG13274" s="54">
        <v>0.78200000000000003</v>
      </c>
      <c r="CH13274" s="54">
        <v>0.84099999999999997</v>
      </c>
      <c r="CI13274" s="54">
        <v>0.09</v>
      </c>
      <c r="CJ13274" s="54">
        <v>278</v>
      </c>
      <c r="CK13274" s="54">
        <v>8.3000000000000007</v>
      </c>
      <c r="CL13274" s="54">
        <v>5.2900000000000004E-3</v>
      </c>
      <c r="CM13274" s="54">
        <v>0.22700000000000001</v>
      </c>
      <c r="CN13274" s="53" t="s">
        <v>44659</v>
      </c>
      <c r="CO13274" s="54">
        <v>77</v>
      </c>
      <c r="CP13274" s="54">
        <v>133</v>
      </c>
      <c r="CQ13274" s="55">
        <f t="shared" si="207"/>
        <v>0.57894736842105265</v>
      </c>
      <c r="CR13274" s="52" t="s">
        <v>28938</v>
      </c>
    </row>
    <row r="13275" spans="81:96">
      <c r="CC13275" s="52">
        <v>13274</v>
      </c>
      <c r="CD13275" s="53" t="s">
        <v>44744</v>
      </c>
      <c r="CE13275" s="53" t="s">
        <v>44745</v>
      </c>
      <c r="CF13275" s="54">
        <v>1103</v>
      </c>
      <c r="CG13275" s="54">
        <v>0.74199999999999999</v>
      </c>
      <c r="CH13275" s="54">
        <v>1.1879999999999999</v>
      </c>
      <c r="CI13275" s="54">
        <v>8.5000000000000006E-2</v>
      </c>
      <c r="CJ13275" s="54">
        <v>59</v>
      </c>
      <c r="CK13275" s="54">
        <v>7.7</v>
      </c>
      <c r="CL13275" s="54">
        <v>1.6900000000000001E-3</v>
      </c>
      <c r="CM13275" s="54">
        <v>0.35</v>
      </c>
      <c r="CN13275" s="53" t="s">
        <v>44659</v>
      </c>
      <c r="CO13275" s="54">
        <v>78</v>
      </c>
      <c r="CP13275" s="54">
        <v>133</v>
      </c>
      <c r="CQ13275" s="55">
        <f t="shared" si="207"/>
        <v>0.5864661654135338</v>
      </c>
      <c r="CR13275" s="52" t="s">
        <v>28938</v>
      </c>
    </row>
    <row r="13276" spans="81:96">
      <c r="CC13276" s="52">
        <v>13275</v>
      </c>
      <c r="CD13276" s="53" t="s">
        <v>44746</v>
      </c>
      <c r="CE13276" s="53" t="s">
        <v>44747</v>
      </c>
      <c r="CF13276" s="54">
        <v>371</v>
      </c>
      <c r="CG13276" s="54">
        <v>0.74199999999999999</v>
      </c>
      <c r="CH13276" s="54">
        <v>0.70199999999999996</v>
      </c>
      <c r="CI13276" s="54">
        <v>6.5000000000000002E-2</v>
      </c>
      <c r="CJ13276" s="54">
        <v>31</v>
      </c>
      <c r="CK13276" s="54">
        <v>7.9</v>
      </c>
      <c r="CL13276" s="54">
        <v>6.7000000000000002E-4</v>
      </c>
      <c r="CM13276" s="54">
        <v>0.21199999999999999</v>
      </c>
      <c r="CN13276" s="53" t="s">
        <v>44659</v>
      </c>
      <c r="CO13276" s="54">
        <v>78</v>
      </c>
      <c r="CP13276" s="54">
        <v>133</v>
      </c>
      <c r="CQ13276" s="55">
        <f t="shared" si="207"/>
        <v>0.5864661654135338</v>
      </c>
      <c r="CR13276" s="52" t="s">
        <v>28938</v>
      </c>
    </row>
    <row r="13277" spans="81:96">
      <c r="CC13277" s="52">
        <v>13276</v>
      </c>
      <c r="CD13277" s="53" t="s">
        <v>44748</v>
      </c>
      <c r="CE13277" s="53" t="s">
        <v>44749</v>
      </c>
      <c r="CF13277" s="54">
        <v>450</v>
      </c>
      <c r="CG13277" s="54">
        <v>0.73899999999999999</v>
      </c>
      <c r="CH13277" s="54">
        <v>1.1359999999999999</v>
      </c>
      <c r="CI13277" s="54">
        <v>0.115</v>
      </c>
      <c r="CJ13277" s="54">
        <v>26</v>
      </c>
      <c r="CK13277" s="54">
        <v>9.1999999999999993</v>
      </c>
      <c r="CL13277" s="54">
        <v>6.4000000000000005E-4</v>
      </c>
      <c r="CM13277" s="54">
        <v>0.33900000000000002</v>
      </c>
      <c r="CN13277" s="53" t="s">
        <v>44659</v>
      </c>
      <c r="CO13277" s="54">
        <v>80</v>
      </c>
      <c r="CP13277" s="54">
        <v>133</v>
      </c>
      <c r="CQ13277" s="55">
        <f t="shared" si="207"/>
        <v>0.60150375939849621</v>
      </c>
      <c r="CR13277" s="52" t="s">
        <v>28938</v>
      </c>
    </row>
    <row r="13278" spans="81:96">
      <c r="CC13278" s="52">
        <v>13277</v>
      </c>
      <c r="CD13278" s="53" t="s">
        <v>29029</v>
      </c>
      <c r="CE13278" s="53" t="s">
        <v>29030</v>
      </c>
      <c r="CF13278" s="54">
        <v>158</v>
      </c>
      <c r="CG13278" s="54">
        <v>0.72599999999999998</v>
      </c>
      <c r="CH13278" s="54">
        <v>0.93799999999999994</v>
      </c>
      <c r="CI13278" s="54">
        <v>0.95799999999999996</v>
      </c>
      <c r="CJ13278" s="54">
        <v>24</v>
      </c>
      <c r="CK13278" s="54">
        <v>3.2</v>
      </c>
      <c r="CL13278" s="54">
        <v>2.4000000000000001E-4</v>
      </c>
      <c r="CM13278" s="54">
        <v>0.16</v>
      </c>
      <c r="CN13278" s="53" t="s">
        <v>44659</v>
      </c>
      <c r="CO13278" s="54">
        <v>81</v>
      </c>
      <c r="CP13278" s="54">
        <v>133</v>
      </c>
      <c r="CQ13278" s="55">
        <f t="shared" si="207"/>
        <v>0.60902255639097747</v>
      </c>
      <c r="CR13278" s="52" t="s">
        <v>28938</v>
      </c>
    </row>
    <row r="13279" spans="81:96">
      <c r="CC13279" s="52">
        <v>13278</v>
      </c>
      <c r="CD13279" s="53" t="s">
        <v>44750</v>
      </c>
      <c r="CE13279" s="53" t="s">
        <v>44751</v>
      </c>
      <c r="CF13279" s="54">
        <v>719</v>
      </c>
      <c r="CG13279" s="54">
        <v>0.71899999999999997</v>
      </c>
      <c r="CH13279" s="54">
        <v>0.98699999999999999</v>
      </c>
      <c r="CI13279" s="54">
        <v>9.0999999999999998E-2</v>
      </c>
      <c r="CJ13279" s="54">
        <v>33</v>
      </c>
      <c r="CK13279" s="54" t="s">
        <v>28918</v>
      </c>
      <c r="CL13279" s="54">
        <v>3.4000000000000002E-4</v>
      </c>
      <c r="CM13279" s="54">
        <v>0.28100000000000003</v>
      </c>
      <c r="CN13279" s="53" t="s">
        <v>44659</v>
      </c>
      <c r="CO13279" s="54">
        <v>82</v>
      </c>
      <c r="CP13279" s="54">
        <v>133</v>
      </c>
      <c r="CQ13279" s="55">
        <f t="shared" si="207"/>
        <v>0.61654135338345861</v>
      </c>
      <c r="CR13279" s="52" t="s">
        <v>28938</v>
      </c>
    </row>
    <row r="13280" spans="81:96">
      <c r="CC13280" s="52">
        <v>13279</v>
      </c>
      <c r="CD13280" s="53" t="s">
        <v>29031</v>
      </c>
      <c r="CE13280" s="53" t="s">
        <v>44752</v>
      </c>
      <c r="CF13280" s="54">
        <v>886</v>
      </c>
      <c r="CG13280" s="54">
        <v>0.71799999999999997</v>
      </c>
      <c r="CH13280" s="54">
        <v>0.64100000000000001</v>
      </c>
      <c r="CI13280" s="54">
        <v>0.17699999999999999</v>
      </c>
      <c r="CJ13280" s="54">
        <v>124</v>
      </c>
      <c r="CK13280" s="54">
        <v>5.8</v>
      </c>
      <c r="CL13280" s="54">
        <v>1.98E-3</v>
      </c>
      <c r="CM13280" s="54">
        <v>0.17599999999999999</v>
      </c>
      <c r="CN13280" s="53" t="s">
        <v>44659</v>
      </c>
      <c r="CO13280" s="54">
        <v>83</v>
      </c>
      <c r="CP13280" s="54">
        <v>133</v>
      </c>
      <c r="CQ13280" s="55">
        <f t="shared" si="207"/>
        <v>0.62406015037593987</v>
      </c>
      <c r="CR13280" s="52" t="s">
        <v>28938</v>
      </c>
    </row>
    <row r="13281" spans="81:96">
      <c r="CC13281" s="52">
        <v>13280</v>
      </c>
      <c r="CD13281" s="53" t="s">
        <v>44753</v>
      </c>
      <c r="CE13281" s="53" t="s">
        <v>44754</v>
      </c>
      <c r="CF13281" s="54">
        <v>399</v>
      </c>
      <c r="CG13281" s="54">
        <v>0.70399999999999996</v>
      </c>
      <c r="CH13281" s="54">
        <v>0.73899999999999999</v>
      </c>
      <c r="CI13281" s="54">
        <v>6.7000000000000004E-2</v>
      </c>
      <c r="CJ13281" s="54">
        <v>30</v>
      </c>
      <c r="CK13281" s="54" t="s">
        <v>28918</v>
      </c>
      <c r="CL13281" s="54">
        <v>5.0000000000000001E-4</v>
      </c>
      <c r="CM13281" s="54">
        <v>0.26300000000000001</v>
      </c>
      <c r="CN13281" s="53" t="s">
        <v>44659</v>
      </c>
      <c r="CO13281" s="54">
        <v>84</v>
      </c>
      <c r="CP13281" s="54">
        <v>133</v>
      </c>
      <c r="CQ13281" s="55">
        <f t="shared" si="207"/>
        <v>0.63157894736842102</v>
      </c>
      <c r="CR13281" s="52" t="s">
        <v>28938</v>
      </c>
    </row>
    <row r="13282" spans="81:96">
      <c r="CC13282" s="52">
        <v>13281</v>
      </c>
      <c r="CD13282" s="53" t="s">
        <v>44755</v>
      </c>
      <c r="CE13282" s="53" t="s">
        <v>44756</v>
      </c>
      <c r="CF13282" s="54">
        <v>662</v>
      </c>
      <c r="CG13282" s="54">
        <v>0.7</v>
      </c>
      <c r="CH13282" s="54">
        <v>1.149</v>
      </c>
      <c r="CI13282" s="54">
        <v>0.05</v>
      </c>
      <c r="CJ13282" s="54">
        <v>40</v>
      </c>
      <c r="CK13282" s="54">
        <v>9.1</v>
      </c>
      <c r="CL13282" s="54">
        <v>6.9999999999999999E-4</v>
      </c>
      <c r="CM13282" s="54">
        <v>0.28399999999999997</v>
      </c>
      <c r="CN13282" s="53" t="s">
        <v>44659</v>
      </c>
      <c r="CO13282" s="54">
        <v>85</v>
      </c>
      <c r="CP13282" s="54">
        <v>133</v>
      </c>
      <c r="CQ13282" s="55">
        <f t="shared" si="207"/>
        <v>0.63909774436090228</v>
      </c>
      <c r="CR13282" s="52" t="s">
        <v>28938</v>
      </c>
    </row>
    <row r="13283" spans="81:96">
      <c r="CC13283" s="52">
        <v>13282</v>
      </c>
      <c r="CD13283" s="53" t="s">
        <v>29332</v>
      </c>
      <c r="CE13283" s="53" t="s">
        <v>29333</v>
      </c>
      <c r="CF13283" s="54">
        <v>765</v>
      </c>
      <c r="CG13283" s="54">
        <v>0.67200000000000004</v>
      </c>
      <c r="CH13283" s="54">
        <v>0.71099999999999997</v>
      </c>
      <c r="CI13283" s="54">
        <v>0.113</v>
      </c>
      <c r="CJ13283" s="54">
        <v>62</v>
      </c>
      <c r="CK13283" s="54">
        <v>8.9</v>
      </c>
      <c r="CL13283" s="54">
        <v>9.3000000000000005E-4</v>
      </c>
      <c r="CM13283" s="54">
        <v>0.182</v>
      </c>
      <c r="CN13283" s="53" t="s">
        <v>44659</v>
      </c>
      <c r="CO13283" s="54">
        <v>86</v>
      </c>
      <c r="CP13283" s="54">
        <v>133</v>
      </c>
      <c r="CQ13283" s="55">
        <f t="shared" si="207"/>
        <v>0.64661654135338342</v>
      </c>
      <c r="CR13283" s="52" t="s">
        <v>28938</v>
      </c>
    </row>
    <row r="13284" spans="81:96">
      <c r="CC13284" s="52">
        <v>13283</v>
      </c>
      <c r="CD13284" s="53" t="s">
        <v>27823</v>
      </c>
      <c r="CE13284" s="53" t="s">
        <v>27821</v>
      </c>
      <c r="CF13284" s="54">
        <v>602</v>
      </c>
      <c r="CG13284" s="54">
        <v>0.64600000000000002</v>
      </c>
      <c r="CH13284" s="54">
        <v>0.82599999999999996</v>
      </c>
      <c r="CI13284" s="54">
        <v>0.375</v>
      </c>
      <c r="CJ13284" s="54">
        <v>48</v>
      </c>
      <c r="CK13284" s="54">
        <v>8</v>
      </c>
      <c r="CL13284" s="54">
        <v>8.9999999999999998E-4</v>
      </c>
      <c r="CM13284" s="54">
        <v>0.22900000000000001</v>
      </c>
      <c r="CN13284" s="53" t="s">
        <v>44659</v>
      </c>
      <c r="CO13284" s="54">
        <v>87</v>
      </c>
      <c r="CP13284" s="54">
        <v>133</v>
      </c>
      <c r="CQ13284" s="55">
        <f t="shared" si="207"/>
        <v>0.65413533834586468</v>
      </c>
      <c r="CR13284" s="52" t="s">
        <v>28938</v>
      </c>
    </row>
    <row r="13285" spans="81:96">
      <c r="CC13285" s="52">
        <v>13284</v>
      </c>
      <c r="CD13285" s="53" t="s">
        <v>44757</v>
      </c>
      <c r="CE13285" s="53" t="s">
        <v>44758</v>
      </c>
      <c r="CF13285" s="54">
        <v>873</v>
      </c>
      <c r="CG13285" s="54">
        <v>0.63900000000000001</v>
      </c>
      <c r="CH13285" s="54">
        <v>0.81799999999999995</v>
      </c>
      <c r="CI13285" s="54">
        <v>3.5999999999999997E-2</v>
      </c>
      <c r="CJ13285" s="54">
        <v>84</v>
      </c>
      <c r="CK13285" s="54">
        <v>6.9</v>
      </c>
      <c r="CL13285" s="54">
        <v>1.49E-3</v>
      </c>
      <c r="CM13285" s="54">
        <v>0.23400000000000001</v>
      </c>
      <c r="CN13285" s="53" t="s">
        <v>44659</v>
      </c>
      <c r="CO13285" s="54">
        <v>88</v>
      </c>
      <c r="CP13285" s="54">
        <v>133</v>
      </c>
      <c r="CQ13285" s="55">
        <f t="shared" si="207"/>
        <v>0.66165413533834583</v>
      </c>
      <c r="CR13285" s="52" t="s">
        <v>28938</v>
      </c>
    </row>
    <row r="13286" spans="81:96">
      <c r="CC13286" s="52">
        <v>13285</v>
      </c>
      <c r="CD13286" s="53" t="s">
        <v>44759</v>
      </c>
      <c r="CE13286" s="53" t="s">
        <v>44760</v>
      </c>
      <c r="CF13286" s="54">
        <v>359</v>
      </c>
      <c r="CG13286" s="54">
        <v>0.627</v>
      </c>
      <c r="CH13286" s="54">
        <v>0.69199999999999995</v>
      </c>
      <c r="CI13286" s="54">
        <v>6.0999999999999999E-2</v>
      </c>
      <c r="CJ13286" s="54">
        <v>33</v>
      </c>
      <c r="CK13286" s="54">
        <v>7.2</v>
      </c>
      <c r="CL13286" s="54">
        <v>5.8E-4</v>
      </c>
      <c r="CM13286" s="54">
        <v>0.186</v>
      </c>
      <c r="CN13286" s="53" t="s">
        <v>44659</v>
      </c>
      <c r="CO13286" s="54">
        <v>89</v>
      </c>
      <c r="CP13286" s="54">
        <v>133</v>
      </c>
      <c r="CQ13286" s="55">
        <f t="shared" si="207"/>
        <v>0.66917293233082709</v>
      </c>
      <c r="CR13286" s="52" t="s">
        <v>28938</v>
      </c>
    </row>
    <row r="13287" spans="81:96">
      <c r="CC13287" s="52">
        <v>13286</v>
      </c>
      <c r="CD13287" s="53" t="s">
        <v>44761</v>
      </c>
      <c r="CE13287" s="53" t="s">
        <v>44762</v>
      </c>
      <c r="CF13287" s="54">
        <v>500</v>
      </c>
      <c r="CG13287" s="54">
        <v>0.60399999999999998</v>
      </c>
      <c r="CH13287" s="54">
        <v>0.63500000000000001</v>
      </c>
      <c r="CI13287" s="54">
        <v>3.5999999999999997E-2</v>
      </c>
      <c r="CJ13287" s="54">
        <v>112</v>
      </c>
      <c r="CK13287" s="54">
        <v>4.3</v>
      </c>
      <c r="CL13287" s="54">
        <v>1.25E-3</v>
      </c>
      <c r="CM13287" s="54">
        <v>0.14699999999999999</v>
      </c>
      <c r="CN13287" s="53" t="s">
        <v>44659</v>
      </c>
      <c r="CO13287" s="54">
        <v>90</v>
      </c>
      <c r="CP13287" s="54">
        <v>133</v>
      </c>
      <c r="CQ13287" s="55">
        <f t="shared" si="207"/>
        <v>0.67669172932330823</v>
      </c>
      <c r="CR13287" s="52" t="s">
        <v>28938</v>
      </c>
    </row>
    <row r="13288" spans="81:96">
      <c r="CC13288" s="52">
        <v>13287</v>
      </c>
      <c r="CD13288" s="53" t="s">
        <v>44763</v>
      </c>
      <c r="CE13288" s="53" t="s">
        <v>44764</v>
      </c>
      <c r="CF13288" s="54">
        <v>184</v>
      </c>
      <c r="CG13288" s="54">
        <v>0.6</v>
      </c>
      <c r="CH13288" s="54">
        <v>0.39800000000000002</v>
      </c>
      <c r="CI13288" s="54">
        <v>3.4000000000000002E-2</v>
      </c>
      <c r="CJ13288" s="54">
        <v>29</v>
      </c>
      <c r="CK13288" s="54">
        <v>9</v>
      </c>
      <c r="CL13288" s="54">
        <v>3.3E-4</v>
      </c>
      <c r="CM13288" s="54">
        <v>0.112</v>
      </c>
      <c r="CN13288" s="53" t="s">
        <v>44659</v>
      </c>
      <c r="CO13288" s="54">
        <v>91</v>
      </c>
      <c r="CP13288" s="54">
        <v>133</v>
      </c>
      <c r="CQ13288" s="55">
        <f t="shared" si="207"/>
        <v>0.68421052631578949</v>
      </c>
      <c r="CR13288" s="52" t="s">
        <v>28938</v>
      </c>
    </row>
    <row r="13289" spans="81:96">
      <c r="CC13289" s="52">
        <v>13288</v>
      </c>
      <c r="CD13289" s="53" t="s">
        <v>44765</v>
      </c>
      <c r="CE13289" s="53" t="s">
        <v>44766</v>
      </c>
      <c r="CF13289" s="54">
        <v>480</v>
      </c>
      <c r="CG13289" s="54">
        <v>0.52800000000000002</v>
      </c>
      <c r="CH13289" s="54">
        <v>0.377</v>
      </c>
      <c r="CI13289" s="54">
        <v>7.5999999999999998E-2</v>
      </c>
      <c r="CJ13289" s="54">
        <v>92</v>
      </c>
      <c r="CK13289" s="54">
        <v>8.6</v>
      </c>
      <c r="CL13289" s="54">
        <v>7.6999999999999996E-4</v>
      </c>
      <c r="CM13289" s="54">
        <v>9.9000000000000005E-2</v>
      </c>
      <c r="CN13289" s="53" t="s">
        <v>44659</v>
      </c>
      <c r="CO13289" s="54">
        <v>92</v>
      </c>
      <c r="CP13289" s="54">
        <v>133</v>
      </c>
      <c r="CQ13289" s="55">
        <f t="shared" si="207"/>
        <v>0.69172932330827064</v>
      </c>
      <c r="CR13289" s="52" t="s">
        <v>28938</v>
      </c>
    </row>
    <row r="13290" spans="81:96">
      <c r="CC13290" s="52">
        <v>13289</v>
      </c>
      <c r="CD13290" s="53" t="s">
        <v>44767</v>
      </c>
      <c r="CE13290" s="53" t="s">
        <v>44768</v>
      </c>
      <c r="CF13290" s="54">
        <v>2340</v>
      </c>
      <c r="CG13290" s="54">
        <v>0.51600000000000001</v>
      </c>
      <c r="CH13290" s="54">
        <v>0.87</v>
      </c>
      <c r="CI13290" s="54">
        <v>5.8999999999999997E-2</v>
      </c>
      <c r="CJ13290" s="54">
        <v>118</v>
      </c>
      <c r="CK13290" s="54" t="s">
        <v>28918</v>
      </c>
      <c r="CL13290" s="54">
        <v>2.66E-3</v>
      </c>
      <c r="CM13290" s="54">
        <v>0.26600000000000001</v>
      </c>
      <c r="CN13290" s="53" t="s">
        <v>44659</v>
      </c>
      <c r="CO13290" s="54">
        <v>93</v>
      </c>
      <c r="CP13290" s="54">
        <v>133</v>
      </c>
      <c r="CQ13290" s="55">
        <f t="shared" si="207"/>
        <v>0.6992481203007519</v>
      </c>
      <c r="CR13290" s="52" t="s">
        <v>28938</v>
      </c>
    </row>
    <row r="13291" spans="81:96">
      <c r="CC13291" s="52">
        <v>13290</v>
      </c>
      <c r="CD13291" s="53" t="s">
        <v>44769</v>
      </c>
      <c r="CE13291" s="53" t="s">
        <v>44770</v>
      </c>
      <c r="CF13291" s="54">
        <v>169</v>
      </c>
      <c r="CG13291" s="54">
        <v>0.51200000000000001</v>
      </c>
      <c r="CH13291" s="54">
        <v>0.57499999999999996</v>
      </c>
      <c r="CI13291" s="54">
        <v>8.3000000000000004E-2</v>
      </c>
      <c r="CJ13291" s="54">
        <v>48</v>
      </c>
      <c r="CK13291" s="54">
        <v>5.2</v>
      </c>
      <c r="CL13291" s="54">
        <v>4.2999999999999999E-4</v>
      </c>
      <c r="CM13291" s="54">
        <v>0.14899999999999999</v>
      </c>
      <c r="CN13291" s="53" t="s">
        <v>44659</v>
      </c>
      <c r="CO13291" s="54">
        <v>94</v>
      </c>
      <c r="CP13291" s="54">
        <v>133</v>
      </c>
      <c r="CQ13291" s="55">
        <f t="shared" si="207"/>
        <v>0.70676691729323304</v>
      </c>
      <c r="CR13291" s="52" t="s">
        <v>28938</v>
      </c>
    </row>
    <row r="13292" spans="81:96">
      <c r="CC13292" s="52">
        <v>13291</v>
      </c>
      <c r="CD13292" s="53" t="s">
        <v>44771</v>
      </c>
      <c r="CE13292" s="53" t="s">
        <v>44772</v>
      </c>
      <c r="CF13292" s="54">
        <v>810</v>
      </c>
      <c r="CG13292" s="54">
        <v>0.505</v>
      </c>
      <c r="CH13292" s="54">
        <v>0.64300000000000002</v>
      </c>
      <c r="CI13292" s="54">
        <v>0.59099999999999997</v>
      </c>
      <c r="CJ13292" s="54">
        <v>93</v>
      </c>
      <c r="CK13292" s="54">
        <v>7.2</v>
      </c>
      <c r="CL13292" s="54">
        <v>1.01E-3</v>
      </c>
      <c r="CM13292" s="54">
        <v>0.14899999999999999</v>
      </c>
      <c r="CN13292" s="53" t="s">
        <v>44659</v>
      </c>
      <c r="CO13292" s="54">
        <v>95</v>
      </c>
      <c r="CP13292" s="54">
        <v>133</v>
      </c>
      <c r="CQ13292" s="55">
        <f t="shared" si="207"/>
        <v>0.7142857142857143</v>
      </c>
      <c r="CR13292" s="52" t="s">
        <v>28938</v>
      </c>
    </row>
    <row r="13293" spans="81:96">
      <c r="CC13293" s="52">
        <v>13292</v>
      </c>
      <c r="CD13293" s="53" t="s">
        <v>44773</v>
      </c>
      <c r="CE13293" s="53" t="s">
        <v>44774</v>
      </c>
      <c r="CF13293" s="54">
        <v>645</v>
      </c>
      <c r="CG13293" s="54">
        <v>0.46899999999999997</v>
      </c>
      <c r="CH13293" s="54">
        <v>0.621</v>
      </c>
      <c r="CI13293" s="54">
        <v>4.7E-2</v>
      </c>
      <c r="CJ13293" s="54">
        <v>64</v>
      </c>
      <c r="CK13293" s="54">
        <v>7.5</v>
      </c>
      <c r="CL13293" s="54">
        <v>8.0999999999999996E-4</v>
      </c>
      <c r="CM13293" s="54">
        <v>0.129</v>
      </c>
      <c r="CN13293" s="53" t="s">
        <v>44659</v>
      </c>
      <c r="CO13293" s="54">
        <v>96</v>
      </c>
      <c r="CP13293" s="54">
        <v>133</v>
      </c>
      <c r="CQ13293" s="55">
        <f t="shared" si="207"/>
        <v>0.72180451127819545</v>
      </c>
      <c r="CR13293" s="52" t="s">
        <v>28938</v>
      </c>
    </row>
    <row r="13294" spans="81:96">
      <c r="CC13294" s="52">
        <v>13293</v>
      </c>
      <c r="CD13294" s="53" t="s">
        <v>44775</v>
      </c>
      <c r="CE13294" s="53" t="s">
        <v>44776</v>
      </c>
      <c r="CF13294" s="54">
        <v>419</v>
      </c>
      <c r="CG13294" s="54">
        <v>0.45100000000000001</v>
      </c>
      <c r="CH13294" s="54">
        <v>0.48599999999999999</v>
      </c>
      <c r="CI13294" s="54">
        <v>9.6000000000000002E-2</v>
      </c>
      <c r="CJ13294" s="54">
        <v>52</v>
      </c>
      <c r="CK13294" s="54">
        <v>9.1999999999999993</v>
      </c>
      <c r="CL13294" s="54">
        <v>5.9000000000000003E-4</v>
      </c>
      <c r="CM13294" s="54">
        <v>0.126</v>
      </c>
      <c r="CN13294" s="53" t="s">
        <v>44659</v>
      </c>
      <c r="CO13294" s="54">
        <v>97</v>
      </c>
      <c r="CP13294" s="54">
        <v>133</v>
      </c>
      <c r="CQ13294" s="55">
        <f t="shared" si="207"/>
        <v>0.72932330827067671</v>
      </c>
      <c r="CR13294" s="52" t="s">
        <v>28938</v>
      </c>
    </row>
    <row r="13295" spans="81:96">
      <c r="CC13295" s="52">
        <v>13294</v>
      </c>
      <c r="CD13295" s="53" t="s">
        <v>9178</v>
      </c>
      <c r="CE13295" s="53" t="s">
        <v>9177</v>
      </c>
      <c r="CF13295" s="54">
        <v>467</v>
      </c>
      <c r="CG13295" s="54">
        <v>0.44800000000000001</v>
      </c>
      <c r="CH13295" s="54">
        <v>0.55600000000000005</v>
      </c>
      <c r="CI13295" s="54">
        <v>2.5999999999999999E-2</v>
      </c>
      <c r="CJ13295" s="54">
        <v>271</v>
      </c>
      <c r="CK13295" s="54">
        <v>3.2</v>
      </c>
      <c r="CL13295" s="54">
        <v>1.31E-3</v>
      </c>
      <c r="CM13295" s="54">
        <v>0.111</v>
      </c>
      <c r="CN13295" s="53" t="s">
        <v>44659</v>
      </c>
      <c r="CO13295" s="54">
        <v>98</v>
      </c>
      <c r="CP13295" s="54">
        <v>133</v>
      </c>
      <c r="CQ13295" s="55">
        <f t="shared" si="207"/>
        <v>0.73684210526315785</v>
      </c>
      <c r="CR13295" s="52" t="s">
        <v>28938</v>
      </c>
    </row>
    <row r="13296" spans="81:96">
      <c r="CC13296" s="52">
        <v>13295</v>
      </c>
      <c r="CD13296" s="53" t="s">
        <v>44777</v>
      </c>
      <c r="CE13296" s="53" t="s">
        <v>44778</v>
      </c>
      <c r="CF13296" s="54">
        <v>913</v>
      </c>
      <c r="CG13296" s="54">
        <v>0.436</v>
      </c>
      <c r="CH13296" s="54">
        <v>1.141</v>
      </c>
      <c r="CI13296" s="54">
        <v>0.108</v>
      </c>
      <c r="CJ13296" s="54">
        <v>37</v>
      </c>
      <c r="CK13296" s="54" t="s">
        <v>28918</v>
      </c>
      <c r="CL13296" s="54">
        <v>1.0399999999999999E-3</v>
      </c>
      <c r="CM13296" s="54">
        <v>0.32800000000000001</v>
      </c>
      <c r="CN13296" s="53" t="s">
        <v>44659</v>
      </c>
      <c r="CO13296" s="54">
        <v>99</v>
      </c>
      <c r="CP13296" s="54">
        <v>133</v>
      </c>
      <c r="CQ13296" s="55">
        <f t="shared" si="207"/>
        <v>0.74436090225563911</v>
      </c>
      <c r="CR13296" s="52" t="s">
        <v>28938</v>
      </c>
    </row>
    <row r="13297" spans="81:96">
      <c r="CC13297" s="52">
        <v>13296</v>
      </c>
      <c r="CD13297" s="53" t="s">
        <v>44779</v>
      </c>
      <c r="CE13297" s="53" t="s">
        <v>44780</v>
      </c>
      <c r="CF13297" s="54">
        <v>1447</v>
      </c>
      <c r="CG13297" s="54">
        <v>0.42399999999999999</v>
      </c>
      <c r="CH13297" s="54">
        <v>0.57699999999999996</v>
      </c>
      <c r="CI13297" s="54">
        <v>2.4E-2</v>
      </c>
      <c r="CJ13297" s="54">
        <v>164</v>
      </c>
      <c r="CK13297" s="54" t="s">
        <v>28918</v>
      </c>
      <c r="CL13297" s="54">
        <v>1.8699999999999999E-3</v>
      </c>
      <c r="CM13297" s="54">
        <v>0.16300000000000001</v>
      </c>
      <c r="CN13297" s="53" t="s">
        <v>44659</v>
      </c>
      <c r="CO13297" s="54">
        <v>100</v>
      </c>
      <c r="CP13297" s="54">
        <v>133</v>
      </c>
      <c r="CQ13297" s="55">
        <f t="shared" si="207"/>
        <v>0.75187969924812026</v>
      </c>
      <c r="CR13297" s="52" t="s">
        <v>28953</v>
      </c>
    </row>
    <row r="13298" spans="81:96">
      <c r="CC13298" s="52">
        <v>13297</v>
      </c>
      <c r="CD13298" s="53" t="s">
        <v>44781</v>
      </c>
      <c r="CE13298" s="53" t="s">
        <v>44782</v>
      </c>
      <c r="CF13298" s="54">
        <v>143</v>
      </c>
      <c r="CG13298" s="54">
        <v>0.41699999999999998</v>
      </c>
      <c r="CH13298" s="54">
        <v>0.34300000000000003</v>
      </c>
      <c r="CI13298" s="54">
        <v>7.6999999999999999E-2</v>
      </c>
      <c r="CJ13298" s="54">
        <v>39</v>
      </c>
      <c r="CK13298" s="54">
        <v>6.1</v>
      </c>
      <c r="CL13298" s="54">
        <v>2.9E-4</v>
      </c>
      <c r="CM13298" s="54">
        <v>9.0999999999999998E-2</v>
      </c>
      <c r="CN13298" s="53" t="s">
        <v>44659</v>
      </c>
      <c r="CO13298" s="54">
        <v>101</v>
      </c>
      <c r="CP13298" s="54">
        <v>133</v>
      </c>
      <c r="CQ13298" s="55">
        <f t="shared" si="207"/>
        <v>0.75939849624060152</v>
      </c>
      <c r="CR13298" s="52" t="s">
        <v>28953</v>
      </c>
    </row>
    <row r="13299" spans="81:96">
      <c r="CC13299" s="52">
        <v>13298</v>
      </c>
      <c r="CD13299" s="53" t="s">
        <v>44783</v>
      </c>
      <c r="CE13299" s="53" t="s">
        <v>44784</v>
      </c>
      <c r="CF13299" s="54">
        <v>323</v>
      </c>
      <c r="CG13299" s="54">
        <v>0.39300000000000002</v>
      </c>
      <c r="CH13299" s="54">
        <v>0.73699999999999999</v>
      </c>
      <c r="CI13299" s="54">
        <v>0</v>
      </c>
      <c r="CJ13299" s="54">
        <v>36</v>
      </c>
      <c r="CK13299" s="54">
        <v>8.3000000000000007</v>
      </c>
      <c r="CL13299" s="54">
        <v>5.5999999999999995E-4</v>
      </c>
      <c r="CM13299" s="54">
        <v>0.22700000000000001</v>
      </c>
      <c r="CN13299" s="53" t="s">
        <v>44659</v>
      </c>
      <c r="CO13299" s="54">
        <v>102</v>
      </c>
      <c r="CP13299" s="54">
        <v>133</v>
      </c>
      <c r="CQ13299" s="55">
        <f t="shared" si="207"/>
        <v>0.76691729323308266</v>
      </c>
      <c r="CR13299" s="52" t="s">
        <v>28953</v>
      </c>
    </row>
    <row r="13300" spans="81:96">
      <c r="CC13300" s="52">
        <v>13299</v>
      </c>
      <c r="CD13300" s="53" t="s">
        <v>44785</v>
      </c>
      <c r="CE13300" s="53" t="s">
        <v>44786</v>
      </c>
      <c r="CF13300" s="54">
        <v>253</v>
      </c>
      <c r="CG13300" s="54">
        <v>0.375</v>
      </c>
      <c r="CH13300" s="54">
        <v>0.41</v>
      </c>
      <c r="CI13300" s="54">
        <v>0.29199999999999998</v>
      </c>
      <c r="CJ13300" s="54">
        <v>48</v>
      </c>
      <c r="CK13300" s="54">
        <v>5.6</v>
      </c>
      <c r="CL13300" s="54">
        <v>3.1E-4</v>
      </c>
      <c r="CM13300" s="54">
        <v>6.5000000000000002E-2</v>
      </c>
      <c r="CN13300" s="53" t="s">
        <v>44659</v>
      </c>
      <c r="CO13300" s="54">
        <v>103</v>
      </c>
      <c r="CP13300" s="54">
        <v>133</v>
      </c>
      <c r="CQ13300" s="55">
        <f t="shared" si="207"/>
        <v>0.77443609022556392</v>
      </c>
      <c r="CR13300" s="52" t="s">
        <v>28953</v>
      </c>
    </row>
    <row r="13301" spans="81:96">
      <c r="CC13301" s="52">
        <v>13300</v>
      </c>
      <c r="CD13301" s="53" t="s">
        <v>44787</v>
      </c>
      <c r="CE13301" s="53" t="s">
        <v>44788</v>
      </c>
      <c r="CF13301" s="54">
        <v>891</v>
      </c>
      <c r="CG13301" s="54">
        <v>0.36199999999999999</v>
      </c>
      <c r="CH13301" s="54">
        <v>0.47199999999999998</v>
      </c>
      <c r="CI13301" s="54">
        <v>3.4000000000000002E-2</v>
      </c>
      <c r="CJ13301" s="54">
        <v>207</v>
      </c>
      <c r="CK13301" s="54">
        <v>5.4</v>
      </c>
      <c r="CL13301" s="54">
        <v>1.65E-3</v>
      </c>
      <c r="CM13301" s="54">
        <v>0.10100000000000001</v>
      </c>
      <c r="CN13301" s="53" t="s">
        <v>44659</v>
      </c>
      <c r="CO13301" s="54">
        <v>104</v>
      </c>
      <c r="CP13301" s="54">
        <v>133</v>
      </c>
      <c r="CQ13301" s="55">
        <f t="shared" si="207"/>
        <v>0.78195488721804507</v>
      </c>
      <c r="CR13301" s="52" t="s">
        <v>28953</v>
      </c>
    </row>
    <row r="13302" spans="81:96">
      <c r="CC13302" s="52">
        <v>13301</v>
      </c>
      <c r="CD13302" s="53" t="s">
        <v>44789</v>
      </c>
      <c r="CE13302" s="53" t="s">
        <v>44790</v>
      </c>
      <c r="CF13302" s="54">
        <v>354</v>
      </c>
      <c r="CG13302" s="54">
        <v>0.36199999999999999</v>
      </c>
      <c r="CH13302" s="54">
        <v>0.36899999999999999</v>
      </c>
      <c r="CI13302" s="54">
        <v>7.8E-2</v>
      </c>
      <c r="CJ13302" s="54">
        <v>64</v>
      </c>
      <c r="CK13302" s="54">
        <v>7.8</v>
      </c>
      <c r="CL13302" s="54">
        <v>5.2999999999999998E-4</v>
      </c>
      <c r="CM13302" s="54">
        <v>0.1</v>
      </c>
      <c r="CN13302" s="53" t="s">
        <v>44659</v>
      </c>
      <c r="CO13302" s="54">
        <v>104</v>
      </c>
      <c r="CP13302" s="54">
        <v>133</v>
      </c>
      <c r="CQ13302" s="55">
        <f t="shared" si="207"/>
        <v>0.78195488721804507</v>
      </c>
      <c r="CR13302" s="52" t="s">
        <v>28953</v>
      </c>
    </row>
    <row r="13303" spans="81:96">
      <c r="CC13303" s="52">
        <v>13302</v>
      </c>
      <c r="CD13303" s="53" t="s">
        <v>29053</v>
      </c>
      <c r="CE13303" s="53" t="s">
        <v>29054</v>
      </c>
      <c r="CF13303" s="54">
        <v>2985</v>
      </c>
      <c r="CG13303" s="54">
        <v>0.35899999999999999</v>
      </c>
      <c r="CH13303" s="54">
        <v>0.63800000000000001</v>
      </c>
      <c r="CI13303" s="54">
        <v>2.1000000000000001E-2</v>
      </c>
      <c r="CJ13303" s="54">
        <v>96</v>
      </c>
      <c r="CK13303" s="54">
        <v>7.9</v>
      </c>
      <c r="CL13303" s="54">
        <v>5.28E-3</v>
      </c>
      <c r="CM13303" s="54">
        <v>0.21</v>
      </c>
      <c r="CN13303" s="53" t="s">
        <v>44659</v>
      </c>
      <c r="CO13303" s="54">
        <v>106</v>
      </c>
      <c r="CP13303" s="54">
        <v>133</v>
      </c>
      <c r="CQ13303" s="55">
        <f t="shared" si="207"/>
        <v>0.79699248120300747</v>
      </c>
      <c r="CR13303" s="52" t="s">
        <v>28953</v>
      </c>
    </row>
    <row r="13304" spans="81:96">
      <c r="CC13304" s="52">
        <v>13303</v>
      </c>
      <c r="CD13304" s="53" t="s">
        <v>44791</v>
      </c>
      <c r="CE13304" s="53" t="s">
        <v>44792</v>
      </c>
      <c r="CF13304" s="54">
        <v>475</v>
      </c>
      <c r="CG13304" s="54">
        <v>0.35699999999999998</v>
      </c>
      <c r="CH13304" s="54">
        <v>0.35699999999999998</v>
      </c>
      <c r="CI13304" s="54">
        <v>7.0000000000000007E-2</v>
      </c>
      <c r="CJ13304" s="54">
        <v>100</v>
      </c>
      <c r="CK13304" s="54">
        <v>6.1</v>
      </c>
      <c r="CL13304" s="54">
        <v>8.1999999999999998E-4</v>
      </c>
      <c r="CM13304" s="54">
        <v>8.1000000000000003E-2</v>
      </c>
      <c r="CN13304" s="53" t="s">
        <v>44659</v>
      </c>
      <c r="CO13304" s="54">
        <v>107</v>
      </c>
      <c r="CP13304" s="54">
        <v>133</v>
      </c>
      <c r="CQ13304" s="55">
        <f t="shared" si="207"/>
        <v>0.80451127819548873</v>
      </c>
      <c r="CR13304" s="52" t="s">
        <v>28953</v>
      </c>
    </row>
    <row r="13305" spans="81:96">
      <c r="CC13305" s="52">
        <v>13304</v>
      </c>
      <c r="CD13305" s="53" t="s">
        <v>5954</v>
      </c>
      <c r="CE13305" s="53" t="s">
        <v>5952</v>
      </c>
      <c r="CF13305" s="54">
        <v>115</v>
      </c>
      <c r="CG13305" s="54">
        <v>0.35</v>
      </c>
      <c r="CH13305" s="54">
        <v>0.32500000000000001</v>
      </c>
      <c r="CI13305" s="54">
        <v>2.5999999999999999E-2</v>
      </c>
      <c r="CJ13305" s="54">
        <v>38</v>
      </c>
      <c r="CK13305" s="54">
        <v>6.4</v>
      </c>
      <c r="CL13305" s="54">
        <v>2.3000000000000001E-4</v>
      </c>
      <c r="CM13305" s="54">
        <v>8.7999999999999995E-2</v>
      </c>
      <c r="CN13305" s="53" t="s">
        <v>44659</v>
      </c>
      <c r="CO13305" s="54">
        <v>108</v>
      </c>
      <c r="CP13305" s="54">
        <v>133</v>
      </c>
      <c r="CQ13305" s="55">
        <f t="shared" si="207"/>
        <v>0.81203007518796988</v>
      </c>
      <c r="CR13305" s="52" t="s">
        <v>28953</v>
      </c>
    </row>
    <row r="13306" spans="81:96">
      <c r="CC13306" s="52">
        <v>13305</v>
      </c>
      <c r="CD13306" s="53" t="s">
        <v>44793</v>
      </c>
      <c r="CE13306" s="53" t="s">
        <v>44794</v>
      </c>
      <c r="CF13306" s="54">
        <v>586</v>
      </c>
      <c r="CG13306" s="54">
        <v>0.34899999999999998</v>
      </c>
      <c r="CH13306" s="54">
        <v>0.54700000000000004</v>
      </c>
      <c r="CI13306" s="54">
        <v>5.8999999999999997E-2</v>
      </c>
      <c r="CJ13306" s="54">
        <v>34</v>
      </c>
      <c r="CK13306" s="54" t="s">
        <v>28918</v>
      </c>
      <c r="CL13306" s="54">
        <v>5.4000000000000001E-4</v>
      </c>
      <c r="CM13306" s="54">
        <v>0.14499999999999999</v>
      </c>
      <c r="CN13306" s="53" t="s">
        <v>44659</v>
      </c>
      <c r="CO13306" s="54">
        <v>109</v>
      </c>
      <c r="CP13306" s="54">
        <v>133</v>
      </c>
      <c r="CQ13306" s="55">
        <f t="shared" si="207"/>
        <v>0.81954887218045114</v>
      </c>
      <c r="CR13306" s="52" t="s">
        <v>28953</v>
      </c>
    </row>
    <row r="13307" spans="81:96">
      <c r="CC13307" s="52">
        <v>13306</v>
      </c>
      <c r="CD13307" s="53" t="s">
        <v>44795</v>
      </c>
      <c r="CE13307" s="53" t="s">
        <v>44796</v>
      </c>
      <c r="CF13307" s="54">
        <v>631</v>
      </c>
      <c r="CG13307" s="54">
        <v>0.32300000000000001</v>
      </c>
      <c r="CH13307" s="54">
        <v>0.35099999999999998</v>
      </c>
      <c r="CI13307" s="54">
        <v>0.08</v>
      </c>
      <c r="CJ13307" s="54">
        <v>50</v>
      </c>
      <c r="CK13307" s="54" t="s">
        <v>28918</v>
      </c>
      <c r="CL13307" s="54">
        <v>6.8000000000000005E-4</v>
      </c>
      <c r="CM13307" s="54">
        <v>9.2999999999999999E-2</v>
      </c>
      <c r="CN13307" s="53" t="s">
        <v>44659</v>
      </c>
      <c r="CO13307" s="54">
        <v>110</v>
      </c>
      <c r="CP13307" s="54">
        <v>133</v>
      </c>
      <c r="CQ13307" s="55">
        <f t="shared" si="207"/>
        <v>0.82706766917293228</v>
      </c>
      <c r="CR13307" s="52" t="s">
        <v>28953</v>
      </c>
    </row>
    <row r="13308" spans="81:96">
      <c r="CC13308" s="52">
        <v>13307</v>
      </c>
      <c r="CD13308" s="53" t="s">
        <v>44797</v>
      </c>
      <c r="CE13308" s="53" t="s">
        <v>44798</v>
      </c>
      <c r="CF13308" s="54">
        <v>122</v>
      </c>
      <c r="CG13308" s="54">
        <v>0.32300000000000001</v>
      </c>
      <c r="CH13308" s="54">
        <v>0.28599999999999998</v>
      </c>
      <c r="CI13308" s="54">
        <v>0.33300000000000002</v>
      </c>
      <c r="CJ13308" s="54">
        <v>6</v>
      </c>
      <c r="CK13308" s="54">
        <v>9.1999999999999993</v>
      </c>
      <c r="CL13308" s="54">
        <v>1.7000000000000001E-4</v>
      </c>
      <c r="CM13308" s="54">
        <v>9.0999999999999998E-2</v>
      </c>
      <c r="CN13308" s="53" t="s">
        <v>44659</v>
      </c>
      <c r="CO13308" s="54">
        <v>110</v>
      </c>
      <c r="CP13308" s="54">
        <v>133</v>
      </c>
      <c r="CQ13308" s="55">
        <f t="shared" si="207"/>
        <v>0.82706766917293228</v>
      </c>
      <c r="CR13308" s="52" t="s">
        <v>28953</v>
      </c>
    </row>
    <row r="13309" spans="81:96">
      <c r="CC13309" s="52">
        <v>13308</v>
      </c>
      <c r="CD13309" s="53" t="s">
        <v>44799</v>
      </c>
      <c r="CE13309" s="53" t="s">
        <v>44800</v>
      </c>
      <c r="CF13309" s="54">
        <v>234</v>
      </c>
      <c r="CG13309" s="54">
        <v>0.30599999999999999</v>
      </c>
      <c r="CH13309" s="54">
        <v>0.436</v>
      </c>
      <c r="CI13309" s="54">
        <v>1.7000000000000001E-2</v>
      </c>
      <c r="CJ13309" s="54">
        <v>60</v>
      </c>
      <c r="CK13309" s="54">
        <v>8.1</v>
      </c>
      <c r="CL13309" s="54">
        <v>3.6999999999999999E-4</v>
      </c>
      <c r="CM13309" s="54">
        <v>0.113</v>
      </c>
      <c r="CN13309" s="53" t="s">
        <v>44659</v>
      </c>
      <c r="CO13309" s="54">
        <v>112</v>
      </c>
      <c r="CP13309" s="54">
        <v>133</v>
      </c>
      <c r="CQ13309" s="55">
        <f t="shared" si="207"/>
        <v>0.84210526315789469</v>
      </c>
      <c r="CR13309" s="52" t="s">
        <v>28953</v>
      </c>
    </row>
    <row r="13310" spans="81:96">
      <c r="CC13310" s="52">
        <v>13309</v>
      </c>
      <c r="CD13310" s="53" t="s">
        <v>44801</v>
      </c>
      <c r="CE13310" s="53" t="s">
        <v>44802</v>
      </c>
      <c r="CF13310" s="54">
        <v>29</v>
      </c>
      <c r="CG13310" s="54">
        <v>0.26700000000000002</v>
      </c>
      <c r="CH13310" s="54"/>
      <c r="CI13310" s="54">
        <v>4.2999999999999997E-2</v>
      </c>
      <c r="CJ13310" s="54">
        <v>23</v>
      </c>
      <c r="CK13310" s="54"/>
      <c r="CL13310" s="54">
        <v>1.1E-4</v>
      </c>
      <c r="CM13310" s="54"/>
      <c r="CN13310" s="53" t="s">
        <v>44659</v>
      </c>
      <c r="CO13310" s="54">
        <v>113</v>
      </c>
      <c r="CP13310" s="54">
        <v>133</v>
      </c>
      <c r="CQ13310" s="55">
        <f t="shared" si="207"/>
        <v>0.84962406015037595</v>
      </c>
      <c r="CR13310" s="52" t="s">
        <v>28953</v>
      </c>
    </row>
    <row r="13311" spans="81:96">
      <c r="CC13311" s="52">
        <v>13310</v>
      </c>
      <c r="CD13311" s="53" t="s">
        <v>44803</v>
      </c>
      <c r="CE13311" s="53" t="s">
        <v>44804</v>
      </c>
      <c r="CF13311" s="54">
        <v>359</v>
      </c>
      <c r="CG13311" s="54">
        <v>0.25800000000000001</v>
      </c>
      <c r="CH13311" s="54">
        <v>0.312</v>
      </c>
      <c r="CI13311" s="54">
        <v>2.5999999999999999E-2</v>
      </c>
      <c r="CJ13311" s="54">
        <v>151</v>
      </c>
      <c r="CK13311" s="54">
        <v>3.8</v>
      </c>
      <c r="CL13311" s="54">
        <v>9.5E-4</v>
      </c>
      <c r="CM13311" s="54">
        <v>5.7000000000000002E-2</v>
      </c>
      <c r="CN13311" s="53" t="s">
        <v>44659</v>
      </c>
      <c r="CO13311" s="54">
        <v>114</v>
      </c>
      <c r="CP13311" s="54">
        <v>133</v>
      </c>
      <c r="CQ13311" s="55">
        <f t="shared" si="207"/>
        <v>0.8571428571428571</v>
      </c>
      <c r="CR13311" s="52" t="s">
        <v>28953</v>
      </c>
    </row>
    <row r="13312" spans="81:96">
      <c r="CC13312" s="52">
        <v>13311</v>
      </c>
      <c r="CD13312" s="53" t="s">
        <v>44805</v>
      </c>
      <c r="CE13312" s="53" t="s">
        <v>44806</v>
      </c>
      <c r="CF13312" s="54">
        <v>164</v>
      </c>
      <c r="CG13312" s="54">
        <v>0.253</v>
      </c>
      <c r="CH13312" s="54">
        <v>0.41399999999999998</v>
      </c>
      <c r="CI13312" s="54">
        <v>0</v>
      </c>
      <c r="CJ13312" s="54">
        <v>75</v>
      </c>
      <c r="CK13312" s="54">
        <v>5.3</v>
      </c>
      <c r="CL13312" s="54">
        <v>3.6000000000000002E-4</v>
      </c>
      <c r="CM13312" s="54">
        <v>8.5999999999999993E-2</v>
      </c>
      <c r="CN13312" s="53" t="s">
        <v>44659</v>
      </c>
      <c r="CO13312" s="54">
        <v>115</v>
      </c>
      <c r="CP13312" s="54">
        <v>133</v>
      </c>
      <c r="CQ13312" s="55">
        <f t="shared" si="207"/>
        <v>0.86466165413533835</v>
      </c>
      <c r="CR13312" s="52" t="s">
        <v>28953</v>
      </c>
    </row>
    <row r="13313" spans="81:96">
      <c r="CC13313" s="52">
        <v>13312</v>
      </c>
      <c r="CD13313" s="53" t="s">
        <v>44807</v>
      </c>
      <c r="CE13313" s="53" t="s">
        <v>44808</v>
      </c>
      <c r="CF13313" s="54">
        <v>107</v>
      </c>
      <c r="CG13313" s="54">
        <v>0.25</v>
      </c>
      <c r="CH13313" s="54">
        <v>0.34799999999999998</v>
      </c>
      <c r="CI13313" s="54">
        <v>0</v>
      </c>
      <c r="CJ13313" s="54">
        <v>4</v>
      </c>
      <c r="CK13313" s="54" t="s">
        <v>28918</v>
      </c>
      <c r="CL13313" s="54">
        <v>1.2E-4</v>
      </c>
      <c r="CM13313" s="54">
        <v>8.4000000000000005E-2</v>
      </c>
      <c r="CN13313" s="53" t="s">
        <v>44659</v>
      </c>
      <c r="CO13313" s="54">
        <v>116</v>
      </c>
      <c r="CP13313" s="54">
        <v>133</v>
      </c>
      <c r="CQ13313" s="55">
        <f t="shared" si="207"/>
        <v>0.8721804511278195</v>
      </c>
      <c r="CR13313" s="52" t="s">
        <v>28953</v>
      </c>
    </row>
    <row r="13314" spans="81:96">
      <c r="CC13314" s="52">
        <v>13313</v>
      </c>
      <c r="CD13314" s="53" t="s">
        <v>44809</v>
      </c>
      <c r="CE13314" s="53" t="s">
        <v>44810</v>
      </c>
      <c r="CF13314" s="54">
        <v>335</v>
      </c>
      <c r="CG13314" s="54">
        <v>0.248</v>
      </c>
      <c r="CH13314" s="54">
        <v>0.29099999999999998</v>
      </c>
      <c r="CI13314" s="54">
        <v>0.28399999999999997</v>
      </c>
      <c r="CJ13314" s="54">
        <v>81</v>
      </c>
      <c r="CK13314" s="54">
        <v>8.5</v>
      </c>
      <c r="CL13314" s="54">
        <v>5.1000000000000004E-4</v>
      </c>
      <c r="CM13314" s="54">
        <v>8.7999999999999995E-2</v>
      </c>
      <c r="CN13314" s="53" t="s">
        <v>44659</v>
      </c>
      <c r="CO13314" s="54">
        <v>117</v>
      </c>
      <c r="CP13314" s="54">
        <v>133</v>
      </c>
      <c r="CQ13314" s="55">
        <f t="shared" ref="CQ13314:CQ13377" si="208">CO13314/CP13314</f>
        <v>0.87969924812030076</v>
      </c>
      <c r="CR13314" s="52" t="s">
        <v>28953</v>
      </c>
    </row>
    <row r="13315" spans="81:96">
      <c r="CC13315" s="52">
        <v>13314</v>
      </c>
      <c r="CD13315" s="53" t="s">
        <v>24467</v>
      </c>
      <c r="CE13315" s="53" t="s">
        <v>24466</v>
      </c>
      <c r="CF13315" s="54">
        <v>743</v>
      </c>
      <c r="CG13315" s="54">
        <v>0.24199999999999999</v>
      </c>
      <c r="CH13315" s="54">
        <v>0.32700000000000001</v>
      </c>
      <c r="CI13315" s="54">
        <v>4.4999999999999998E-2</v>
      </c>
      <c r="CJ13315" s="54">
        <v>112</v>
      </c>
      <c r="CK13315" s="54">
        <v>9.5</v>
      </c>
      <c r="CL13315" s="54">
        <v>7.1000000000000002E-4</v>
      </c>
      <c r="CM13315" s="54">
        <v>9.2999999999999999E-2</v>
      </c>
      <c r="CN13315" s="53" t="s">
        <v>44659</v>
      </c>
      <c r="CO13315" s="54">
        <v>118</v>
      </c>
      <c r="CP13315" s="54">
        <v>133</v>
      </c>
      <c r="CQ13315" s="55">
        <f t="shared" si="208"/>
        <v>0.88721804511278191</v>
      </c>
      <c r="CR13315" s="52" t="s">
        <v>28953</v>
      </c>
    </row>
    <row r="13316" spans="81:96">
      <c r="CC13316" s="52">
        <v>13315</v>
      </c>
      <c r="CD13316" s="53" t="s">
        <v>44811</v>
      </c>
      <c r="CE13316" s="53" t="s">
        <v>44812</v>
      </c>
      <c r="CF13316" s="54">
        <v>1047</v>
      </c>
      <c r="CG13316" s="54">
        <v>0.24</v>
      </c>
      <c r="CH13316" s="54">
        <v>0.33600000000000002</v>
      </c>
      <c r="CI13316" s="54">
        <v>1.4999999999999999E-2</v>
      </c>
      <c r="CJ13316" s="54">
        <v>260</v>
      </c>
      <c r="CK13316" s="54">
        <v>7.1</v>
      </c>
      <c r="CL13316" s="54">
        <v>1.92E-3</v>
      </c>
      <c r="CM13316" s="54">
        <v>0.1</v>
      </c>
      <c r="CN13316" s="53" t="s">
        <v>44659</v>
      </c>
      <c r="CO13316" s="54">
        <v>119</v>
      </c>
      <c r="CP13316" s="54">
        <v>133</v>
      </c>
      <c r="CQ13316" s="55">
        <f t="shared" si="208"/>
        <v>0.89473684210526316</v>
      </c>
      <c r="CR13316" s="52" t="s">
        <v>28953</v>
      </c>
    </row>
    <row r="13317" spans="81:96">
      <c r="CC13317" s="52">
        <v>13316</v>
      </c>
      <c r="CD13317" s="53" t="s">
        <v>44813</v>
      </c>
      <c r="CE13317" s="53" t="s">
        <v>44814</v>
      </c>
      <c r="CF13317" s="54">
        <v>222</v>
      </c>
      <c r="CG13317" s="54">
        <v>0.222</v>
      </c>
      <c r="CH13317" s="54">
        <v>0.30599999999999999</v>
      </c>
      <c r="CI13317" s="54">
        <v>0</v>
      </c>
      <c r="CJ13317" s="54">
        <v>73</v>
      </c>
      <c r="CK13317" s="54">
        <v>5.5</v>
      </c>
      <c r="CL13317" s="54">
        <v>5.4000000000000001E-4</v>
      </c>
      <c r="CM13317" s="54">
        <v>8.5999999999999993E-2</v>
      </c>
      <c r="CN13317" s="53" t="s">
        <v>44659</v>
      </c>
      <c r="CO13317" s="54">
        <v>120</v>
      </c>
      <c r="CP13317" s="54">
        <v>133</v>
      </c>
      <c r="CQ13317" s="55">
        <f t="shared" si="208"/>
        <v>0.90225563909774431</v>
      </c>
      <c r="CR13317" s="52" t="s">
        <v>28953</v>
      </c>
    </row>
    <row r="13318" spans="81:96">
      <c r="CC13318" s="52">
        <v>13317</v>
      </c>
      <c r="CD13318" s="53" t="s">
        <v>44815</v>
      </c>
      <c r="CE13318" s="53" t="s">
        <v>44816</v>
      </c>
      <c r="CF13318" s="54">
        <v>64</v>
      </c>
      <c r="CG13318" s="54">
        <v>0.222</v>
      </c>
      <c r="CH13318" s="54">
        <v>0.35099999999999998</v>
      </c>
      <c r="CI13318" s="54">
        <v>0.188</v>
      </c>
      <c r="CJ13318" s="54">
        <v>16</v>
      </c>
      <c r="CK13318" s="54"/>
      <c r="CL13318" s="54">
        <v>1.4999999999999999E-4</v>
      </c>
      <c r="CM13318" s="54">
        <v>0.10299999999999999</v>
      </c>
      <c r="CN13318" s="53" t="s">
        <v>44659</v>
      </c>
      <c r="CO13318" s="54">
        <v>120</v>
      </c>
      <c r="CP13318" s="54">
        <v>133</v>
      </c>
      <c r="CQ13318" s="55">
        <f t="shared" si="208"/>
        <v>0.90225563909774431</v>
      </c>
      <c r="CR13318" s="52" t="s">
        <v>28953</v>
      </c>
    </row>
    <row r="13319" spans="81:96">
      <c r="CC13319" s="52">
        <v>13318</v>
      </c>
      <c r="CD13319" s="53" t="s">
        <v>44817</v>
      </c>
      <c r="CE13319" s="53" t="s">
        <v>44818</v>
      </c>
      <c r="CF13319" s="54">
        <v>137</v>
      </c>
      <c r="CG13319" s="54">
        <v>0.219</v>
      </c>
      <c r="CH13319" s="54">
        <v>0.24099999999999999</v>
      </c>
      <c r="CI13319" s="54">
        <v>3.7999999999999999E-2</v>
      </c>
      <c r="CJ13319" s="54">
        <v>52</v>
      </c>
      <c r="CK13319" s="54">
        <v>6.3</v>
      </c>
      <c r="CL13319" s="54">
        <v>2.7E-4</v>
      </c>
      <c r="CM13319" s="54">
        <v>6.6000000000000003E-2</v>
      </c>
      <c r="CN13319" s="53" t="s">
        <v>44659</v>
      </c>
      <c r="CO13319" s="54">
        <v>122</v>
      </c>
      <c r="CP13319" s="54">
        <v>133</v>
      </c>
      <c r="CQ13319" s="55">
        <f t="shared" si="208"/>
        <v>0.91729323308270672</v>
      </c>
      <c r="CR13319" s="52" t="s">
        <v>28953</v>
      </c>
    </row>
    <row r="13320" spans="81:96">
      <c r="CC13320" s="52">
        <v>13319</v>
      </c>
      <c r="CD13320" s="53" t="s">
        <v>44819</v>
      </c>
      <c r="CE13320" s="53" t="s">
        <v>44820</v>
      </c>
      <c r="CF13320" s="54">
        <v>493</v>
      </c>
      <c r="CG13320" s="54">
        <v>0.218</v>
      </c>
      <c r="CH13320" s="54"/>
      <c r="CI13320" s="54">
        <v>3.4000000000000002E-2</v>
      </c>
      <c r="CJ13320" s="54">
        <v>146</v>
      </c>
      <c r="CK13320" s="54">
        <v>7.8</v>
      </c>
      <c r="CL13320" s="54">
        <v>4.8000000000000001E-4</v>
      </c>
      <c r="CM13320" s="54"/>
      <c r="CN13320" s="53" t="s">
        <v>44659</v>
      </c>
      <c r="CO13320" s="54">
        <v>123</v>
      </c>
      <c r="CP13320" s="54">
        <v>133</v>
      </c>
      <c r="CQ13320" s="55">
        <f t="shared" si="208"/>
        <v>0.92481203007518797</v>
      </c>
      <c r="CR13320" s="52" t="s">
        <v>28953</v>
      </c>
    </row>
    <row r="13321" spans="81:96">
      <c r="CC13321" s="52">
        <v>13320</v>
      </c>
      <c r="CD13321" s="53" t="s">
        <v>44821</v>
      </c>
      <c r="CE13321" s="53" t="s">
        <v>44822</v>
      </c>
      <c r="CF13321" s="54">
        <v>101</v>
      </c>
      <c r="CG13321" s="54">
        <v>0.19</v>
      </c>
      <c r="CH13321" s="54">
        <v>0.17499999999999999</v>
      </c>
      <c r="CI13321" s="54">
        <v>0</v>
      </c>
      <c r="CJ13321" s="54">
        <v>88</v>
      </c>
      <c r="CK13321" s="54">
        <v>8.5</v>
      </c>
      <c r="CL13321" s="54">
        <v>1.2999999999999999E-4</v>
      </c>
      <c r="CM13321" s="54">
        <v>4.2000000000000003E-2</v>
      </c>
      <c r="CN13321" s="53" t="s">
        <v>44659</v>
      </c>
      <c r="CO13321" s="54">
        <v>124</v>
      </c>
      <c r="CP13321" s="54">
        <v>133</v>
      </c>
      <c r="CQ13321" s="55">
        <f t="shared" si="208"/>
        <v>0.93233082706766912</v>
      </c>
      <c r="CR13321" s="52" t="s">
        <v>28953</v>
      </c>
    </row>
    <row r="13322" spans="81:96">
      <c r="CC13322" s="52">
        <v>13321</v>
      </c>
      <c r="CD13322" s="53" t="s">
        <v>44823</v>
      </c>
      <c r="CE13322" s="53" t="s">
        <v>44824</v>
      </c>
      <c r="CF13322" s="54">
        <v>284</v>
      </c>
      <c r="CG13322" s="54">
        <v>0.19</v>
      </c>
      <c r="CH13322" s="54">
        <v>0.255</v>
      </c>
      <c r="CI13322" s="54">
        <v>0.105</v>
      </c>
      <c r="CJ13322" s="54">
        <v>57</v>
      </c>
      <c r="CK13322" s="54" t="s">
        <v>28918</v>
      </c>
      <c r="CL13322" s="54">
        <v>2.5000000000000001E-4</v>
      </c>
      <c r="CM13322" s="54">
        <v>4.7E-2</v>
      </c>
      <c r="CN13322" s="53" t="s">
        <v>44659</v>
      </c>
      <c r="CO13322" s="54">
        <v>124</v>
      </c>
      <c r="CP13322" s="54">
        <v>133</v>
      </c>
      <c r="CQ13322" s="55">
        <f t="shared" si="208"/>
        <v>0.93233082706766912</v>
      </c>
      <c r="CR13322" s="52" t="s">
        <v>28953</v>
      </c>
    </row>
    <row r="13323" spans="81:96">
      <c r="CC13323" s="52">
        <v>13322</v>
      </c>
      <c r="CD13323" s="53" t="s">
        <v>44825</v>
      </c>
      <c r="CE13323" s="53" t="s">
        <v>44826</v>
      </c>
      <c r="CF13323" s="54">
        <v>153</v>
      </c>
      <c r="CG13323" s="54">
        <v>0.19</v>
      </c>
      <c r="CH13323" s="54">
        <v>0.16400000000000001</v>
      </c>
      <c r="CI13323" s="54">
        <v>0</v>
      </c>
      <c r="CJ13323" s="54">
        <v>40</v>
      </c>
      <c r="CK13323" s="54">
        <v>7.3</v>
      </c>
      <c r="CL13323" s="54">
        <v>1.6000000000000001E-4</v>
      </c>
      <c r="CM13323" s="54">
        <v>0.03</v>
      </c>
      <c r="CN13323" s="53" t="s">
        <v>44659</v>
      </c>
      <c r="CO13323" s="54">
        <v>124</v>
      </c>
      <c r="CP13323" s="54">
        <v>133</v>
      </c>
      <c r="CQ13323" s="55">
        <f t="shared" si="208"/>
        <v>0.93233082706766912</v>
      </c>
      <c r="CR13323" s="52" t="s">
        <v>28953</v>
      </c>
    </row>
    <row r="13324" spans="81:96">
      <c r="CC13324" s="52">
        <v>13323</v>
      </c>
      <c r="CD13324" s="53" t="s">
        <v>44827</v>
      </c>
      <c r="CE13324" s="53" t="s">
        <v>44828</v>
      </c>
      <c r="CF13324" s="54">
        <v>148</v>
      </c>
      <c r="CG13324" s="54">
        <v>0.185</v>
      </c>
      <c r="CH13324" s="54">
        <v>0.129</v>
      </c>
      <c r="CI13324" s="54">
        <v>5.6000000000000001E-2</v>
      </c>
      <c r="CJ13324" s="54">
        <v>90</v>
      </c>
      <c r="CK13324" s="54">
        <v>7</v>
      </c>
      <c r="CL13324" s="54">
        <v>1.2E-4</v>
      </c>
      <c r="CM13324" s="54">
        <v>1.6E-2</v>
      </c>
      <c r="CN13324" s="53" t="s">
        <v>44659</v>
      </c>
      <c r="CO13324" s="54">
        <v>127</v>
      </c>
      <c r="CP13324" s="54">
        <v>133</v>
      </c>
      <c r="CQ13324" s="55">
        <f t="shared" si="208"/>
        <v>0.95488721804511278</v>
      </c>
      <c r="CR13324" s="52" t="s">
        <v>28953</v>
      </c>
    </row>
    <row r="13325" spans="81:96">
      <c r="CC13325" s="52">
        <v>13324</v>
      </c>
      <c r="CD13325" s="53" t="s">
        <v>44829</v>
      </c>
      <c r="CE13325" s="53" t="s">
        <v>44830</v>
      </c>
      <c r="CF13325" s="54">
        <v>96</v>
      </c>
      <c r="CG13325" s="54">
        <v>0.159</v>
      </c>
      <c r="CH13325" s="54">
        <v>0.17199999999999999</v>
      </c>
      <c r="CI13325" s="54">
        <v>1.6E-2</v>
      </c>
      <c r="CJ13325" s="54">
        <v>61</v>
      </c>
      <c r="CK13325" s="54"/>
      <c r="CL13325" s="54">
        <v>2.7E-4</v>
      </c>
      <c r="CM13325" s="54">
        <v>4.2000000000000003E-2</v>
      </c>
      <c r="CN13325" s="53" t="s">
        <v>44659</v>
      </c>
      <c r="CO13325" s="54">
        <v>128</v>
      </c>
      <c r="CP13325" s="54">
        <v>133</v>
      </c>
      <c r="CQ13325" s="55">
        <f t="shared" si="208"/>
        <v>0.96240601503759393</v>
      </c>
      <c r="CR13325" s="52" t="s">
        <v>28953</v>
      </c>
    </row>
    <row r="13326" spans="81:96">
      <c r="CC13326" s="52">
        <v>13325</v>
      </c>
      <c r="CD13326" s="53" t="s">
        <v>44831</v>
      </c>
      <c r="CE13326" s="53" t="s">
        <v>44832</v>
      </c>
      <c r="CF13326" s="54">
        <v>148</v>
      </c>
      <c r="CG13326" s="54">
        <v>0.12</v>
      </c>
      <c r="CH13326" s="54">
        <v>0.1</v>
      </c>
      <c r="CI13326" s="54">
        <v>0</v>
      </c>
      <c r="CJ13326" s="54">
        <v>63</v>
      </c>
      <c r="CK13326" s="54" t="s">
        <v>28918</v>
      </c>
      <c r="CL13326" s="54">
        <v>1.7000000000000001E-4</v>
      </c>
      <c r="CM13326" s="54">
        <v>3.4000000000000002E-2</v>
      </c>
      <c r="CN13326" s="53" t="s">
        <v>44659</v>
      </c>
      <c r="CO13326" s="54">
        <v>129</v>
      </c>
      <c r="CP13326" s="54">
        <v>133</v>
      </c>
      <c r="CQ13326" s="55">
        <f t="shared" si="208"/>
        <v>0.96992481203007519</v>
      </c>
      <c r="CR13326" s="52" t="s">
        <v>28953</v>
      </c>
    </row>
    <row r="13327" spans="81:96">
      <c r="CC13327" s="52">
        <v>13326</v>
      </c>
      <c r="CD13327" s="53" t="s">
        <v>44833</v>
      </c>
      <c r="CE13327" s="53" t="s">
        <v>44834</v>
      </c>
      <c r="CF13327" s="54">
        <v>118</v>
      </c>
      <c r="CG13327" s="54">
        <v>0.09</v>
      </c>
      <c r="CH13327" s="54">
        <v>0.124</v>
      </c>
      <c r="CI13327" s="54">
        <v>4.8000000000000001E-2</v>
      </c>
      <c r="CJ13327" s="54">
        <v>21</v>
      </c>
      <c r="CK13327" s="54">
        <v>8.3000000000000007</v>
      </c>
      <c r="CL13327" s="54">
        <v>1.1E-4</v>
      </c>
      <c r="CM13327" s="54">
        <v>2.5000000000000001E-2</v>
      </c>
      <c r="CN13327" s="53" t="s">
        <v>44659</v>
      </c>
      <c r="CO13327" s="54">
        <v>130</v>
      </c>
      <c r="CP13327" s="54">
        <v>133</v>
      </c>
      <c r="CQ13327" s="55">
        <f t="shared" si="208"/>
        <v>0.97744360902255634</v>
      </c>
      <c r="CR13327" s="52" t="s">
        <v>28953</v>
      </c>
    </row>
    <row r="13328" spans="81:96">
      <c r="CC13328" s="52">
        <v>13327</v>
      </c>
      <c r="CD13328" s="53" t="s">
        <v>44835</v>
      </c>
      <c r="CE13328" s="53" t="s">
        <v>44836</v>
      </c>
      <c r="CF13328" s="54">
        <v>123</v>
      </c>
      <c r="CG13328" s="54">
        <v>7.9000000000000001E-2</v>
      </c>
      <c r="CH13328" s="54">
        <v>0.1</v>
      </c>
      <c r="CI13328" s="54">
        <v>0</v>
      </c>
      <c r="CJ13328" s="54">
        <v>50</v>
      </c>
      <c r="CK13328" s="54" t="s">
        <v>28918</v>
      </c>
      <c r="CL13328" s="54">
        <v>1.1E-4</v>
      </c>
      <c r="CM13328" s="54">
        <v>2.5999999999999999E-2</v>
      </c>
      <c r="CN13328" s="53" t="s">
        <v>44659</v>
      </c>
      <c r="CO13328" s="54">
        <v>131</v>
      </c>
      <c r="CP13328" s="54">
        <v>133</v>
      </c>
      <c r="CQ13328" s="55">
        <f t="shared" si="208"/>
        <v>0.98496240601503759</v>
      </c>
      <c r="CR13328" s="52" t="s">
        <v>28953</v>
      </c>
    </row>
    <row r="13329" spans="81:96">
      <c r="CC13329" s="52">
        <v>13328</v>
      </c>
      <c r="CD13329" s="53" t="s">
        <v>44837</v>
      </c>
      <c r="CE13329" s="53" t="s">
        <v>44838</v>
      </c>
      <c r="CF13329" s="54">
        <v>9</v>
      </c>
      <c r="CG13329" s="54">
        <v>2.1999999999999999E-2</v>
      </c>
      <c r="CH13329" s="54">
        <v>1.2E-2</v>
      </c>
      <c r="CI13329" s="54">
        <v>0</v>
      </c>
      <c r="CJ13329" s="54">
        <v>6</v>
      </c>
      <c r="CK13329" s="54"/>
      <c r="CL13329" s="54">
        <v>1.0000000000000001E-5</v>
      </c>
      <c r="CM13329" s="54">
        <v>3.0000000000000001E-3</v>
      </c>
      <c r="CN13329" s="53" t="s">
        <v>44659</v>
      </c>
      <c r="CO13329" s="54">
        <v>132</v>
      </c>
      <c r="CP13329" s="54">
        <v>133</v>
      </c>
      <c r="CQ13329" s="55">
        <f t="shared" si="208"/>
        <v>0.99248120300751874</v>
      </c>
      <c r="CR13329" s="52" t="s">
        <v>28953</v>
      </c>
    </row>
    <row r="13330" spans="81:96">
      <c r="CC13330" s="52">
        <v>13329</v>
      </c>
      <c r="CD13330" s="53" t="s">
        <v>44839</v>
      </c>
      <c r="CE13330" s="53" t="s">
        <v>44840</v>
      </c>
      <c r="CF13330" s="54">
        <v>22</v>
      </c>
      <c r="CG13330" s="54">
        <v>0</v>
      </c>
      <c r="CH13330" s="54">
        <v>7.4999999999999997E-2</v>
      </c>
      <c r="CI13330" s="54">
        <v>0</v>
      </c>
      <c r="CJ13330" s="54">
        <v>6</v>
      </c>
      <c r="CK13330" s="54"/>
      <c r="CL13330" s="54">
        <v>3.0000000000000001E-5</v>
      </c>
      <c r="CM13330" s="54">
        <v>0.02</v>
      </c>
      <c r="CN13330" s="53" t="s">
        <v>44659</v>
      </c>
      <c r="CO13330" s="54">
        <v>133</v>
      </c>
      <c r="CP13330" s="54">
        <v>133</v>
      </c>
      <c r="CQ13330" s="55">
        <f t="shared" si="208"/>
        <v>1</v>
      </c>
      <c r="CR13330" s="52" t="s">
        <v>28953</v>
      </c>
    </row>
    <row r="13331" spans="81:96">
      <c r="CC13331" s="52">
        <v>13330</v>
      </c>
      <c r="CD13331" s="53" t="s">
        <v>40426</v>
      </c>
      <c r="CE13331" s="53" t="s">
        <v>40427</v>
      </c>
      <c r="CF13331" s="54">
        <v>9206</v>
      </c>
      <c r="CG13331" s="54">
        <v>12.327999999999999</v>
      </c>
      <c r="CH13331" s="54">
        <v>13.125999999999999</v>
      </c>
      <c r="CI13331" s="54">
        <v>3.1480000000000001</v>
      </c>
      <c r="CJ13331" s="54">
        <v>128</v>
      </c>
      <c r="CK13331" s="54">
        <v>3.9</v>
      </c>
      <c r="CL13331" s="54">
        <v>5.185E-2</v>
      </c>
      <c r="CM13331" s="54">
        <v>6.2430000000000003</v>
      </c>
      <c r="CN13331" s="53" t="s">
        <v>44841</v>
      </c>
      <c r="CO13331" s="54">
        <v>1</v>
      </c>
      <c r="CP13331" s="54">
        <v>33</v>
      </c>
      <c r="CQ13331" s="55">
        <f t="shared" si="208"/>
        <v>3.0303030303030304E-2</v>
      </c>
      <c r="CR13331" s="52" t="s">
        <v>28907</v>
      </c>
    </row>
    <row r="13332" spans="81:96">
      <c r="CC13332" s="52">
        <v>13331</v>
      </c>
      <c r="CD13332" s="53" t="s">
        <v>5195</v>
      </c>
      <c r="CE13332" s="53" t="s">
        <v>5193</v>
      </c>
      <c r="CF13332" s="54">
        <v>30229</v>
      </c>
      <c r="CG13332" s="54">
        <v>7.5620000000000003</v>
      </c>
      <c r="CH13332" s="54">
        <v>8.3640000000000008</v>
      </c>
      <c r="CI13332" s="54">
        <v>1.4650000000000001</v>
      </c>
      <c r="CJ13332" s="54">
        <v>669</v>
      </c>
      <c r="CK13332" s="54">
        <v>3.8</v>
      </c>
      <c r="CL13332" s="54">
        <v>0.14902000000000001</v>
      </c>
      <c r="CM13332" s="54">
        <v>3.28</v>
      </c>
      <c r="CN13332" s="53" t="s">
        <v>44841</v>
      </c>
      <c r="CO13332" s="54">
        <v>2</v>
      </c>
      <c r="CP13332" s="54">
        <v>33</v>
      </c>
      <c r="CQ13332" s="55">
        <f t="shared" si="208"/>
        <v>6.0606060606060608E-2</v>
      </c>
      <c r="CR13332" s="52" t="s">
        <v>28907</v>
      </c>
    </row>
    <row r="13333" spans="81:96">
      <c r="CC13333" s="52">
        <v>13332</v>
      </c>
      <c r="CD13333" s="53" t="s">
        <v>44842</v>
      </c>
      <c r="CE13333" s="53" t="s">
        <v>44843</v>
      </c>
      <c r="CF13333" s="54">
        <v>1829</v>
      </c>
      <c r="CG13333" s="54">
        <v>6.0640000000000001</v>
      </c>
      <c r="CH13333" s="54">
        <v>6.399</v>
      </c>
      <c r="CI13333" s="54">
        <v>1.0860000000000001</v>
      </c>
      <c r="CJ13333" s="54">
        <v>105</v>
      </c>
      <c r="CK13333" s="54">
        <v>2.5</v>
      </c>
      <c r="CL13333" s="54">
        <v>1.064E-2</v>
      </c>
      <c r="CM13333" s="54">
        <v>2.5009999999999999</v>
      </c>
      <c r="CN13333" s="53" t="s">
        <v>44841</v>
      </c>
      <c r="CO13333" s="54">
        <v>3</v>
      </c>
      <c r="CP13333" s="54">
        <v>33</v>
      </c>
      <c r="CQ13333" s="55">
        <f t="shared" si="208"/>
        <v>9.0909090909090912E-2</v>
      </c>
      <c r="CR13333" s="52" t="s">
        <v>28907</v>
      </c>
    </row>
    <row r="13334" spans="81:96">
      <c r="CC13334" s="52">
        <v>13333</v>
      </c>
      <c r="CD13334" s="53" t="s">
        <v>44844</v>
      </c>
      <c r="CE13334" s="53" t="s">
        <v>44845</v>
      </c>
      <c r="CF13334" s="54">
        <v>1845</v>
      </c>
      <c r="CG13334" s="54">
        <v>5.5739999999999998</v>
      </c>
      <c r="CH13334" s="54">
        <v>5.9850000000000003</v>
      </c>
      <c r="CI13334" s="54">
        <v>0.80800000000000005</v>
      </c>
      <c r="CJ13334" s="54">
        <v>26</v>
      </c>
      <c r="CK13334" s="54">
        <v>7</v>
      </c>
      <c r="CL13334" s="54">
        <v>4.2900000000000004E-3</v>
      </c>
      <c r="CM13334" s="54">
        <v>2.0760000000000001</v>
      </c>
      <c r="CN13334" s="53" t="s">
        <v>44841</v>
      </c>
      <c r="CO13334" s="54">
        <v>4</v>
      </c>
      <c r="CP13334" s="54">
        <v>33</v>
      </c>
      <c r="CQ13334" s="55">
        <f t="shared" si="208"/>
        <v>0.12121212121212122</v>
      </c>
      <c r="CR13334" s="52" t="s">
        <v>28907</v>
      </c>
    </row>
    <row r="13335" spans="81:96">
      <c r="CC13335" s="52">
        <v>13334</v>
      </c>
      <c r="CD13335" s="53" t="s">
        <v>37760</v>
      </c>
      <c r="CE13335" s="53" t="s">
        <v>37761</v>
      </c>
      <c r="CF13335" s="54">
        <v>22502</v>
      </c>
      <c r="CG13335" s="54">
        <v>5.5540000000000003</v>
      </c>
      <c r="CH13335" s="54">
        <v>5.7850000000000001</v>
      </c>
      <c r="CI13335" s="54">
        <v>1.4670000000000001</v>
      </c>
      <c r="CJ13335" s="54">
        <v>353</v>
      </c>
      <c r="CK13335" s="54">
        <v>6.9</v>
      </c>
      <c r="CL13335" s="54">
        <v>5.4379999999999998E-2</v>
      </c>
      <c r="CM13335" s="54">
        <v>2.1669999999999998</v>
      </c>
      <c r="CN13335" s="53" t="s">
        <v>44841</v>
      </c>
      <c r="CO13335" s="54">
        <v>5</v>
      </c>
      <c r="CP13335" s="54">
        <v>33</v>
      </c>
      <c r="CQ13335" s="55">
        <f t="shared" si="208"/>
        <v>0.15151515151515152</v>
      </c>
      <c r="CR13335" s="52" t="s">
        <v>28907</v>
      </c>
    </row>
    <row r="13336" spans="81:96">
      <c r="CC13336" s="52">
        <v>13335</v>
      </c>
      <c r="CD13336" s="53" t="s">
        <v>44846</v>
      </c>
      <c r="CE13336" s="53" t="s">
        <v>44847</v>
      </c>
      <c r="CF13336" s="54">
        <v>1698</v>
      </c>
      <c r="CG13336" s="54">
        <v>4.5709999999999997</v>
      </c>
      <c r="CH13336" s="54">
        <v>4.5609999999999999</v>
      </c>
      <c r="CI13336" s="54">
        <v>1</v>
      </c>
      <c r="CJ13336" s="54">
        <v>12</v>
      </c>
      <c r="CK13336" s="54">
        <v>9.1</v>
      </c>
      <c r="CL13336" s="54">
        <v>2.8800000000000002E-3</v>
      </c>
      <c r="CM13336" s="54">
        <v>1.591</v>
      </c>
      <c r="CN13336" s="53" t="s">
        <v>44841</v>
      </c>
      <c r="CO13336" s="54">
        <v>6</v>
      </c>
      <c r="CP13336" s="54">
        <v>33</v>
      </c>
      <c r="CQ13336" s="55">
        <f t="shared" si="208"/>
        <v>0.18181818181818182</v>
      </c>
      <c r="CR13336" s="52" t="s">
        <v>28907</v>
      </c>
    </row>
    <row r="13337" spans="81:96">
      <c r="CC13337" s="52">
        <v>13336</v>
      </c>
      <c r="CD13337" s="53" t="s">
        <v>3781</v>
      </c>
      <c r="CE13337" s="53" t="s">
        <v>3779</v>
      </c>
      <c r="CF13337" s="54">
        <v>95267</v>
      </c>
      <c r="CG13337" s="54">
        <v>4.4390000000000001</v>
      </c>
      <c r="CH13337" s="54">
        <v>4.609</v>
      </c>
      <c r="CI13337" s="54">
        <v>1.3129999999999999</v>
      </c>
      <c r="CJ13337" s="54">
        <v>1268</v>
      </c>
      <c r="CK13337" s="54">
        <v>8.6999999999999993</v>
      </c>
      <c r="CL13337" s="54">
        <v>0.15553</v>
      </c>
      <c r="CM13337" s="54">
        <v>1.4550000000000001</v>
      </c>
      <c r="CN13337" s="53" t="s">
        <v>44841</v>
      </c>
      <c r="CO13337" s="54">
        <v>7</v>
      </c>
      <c r="CP13337" s="54">
        <v>33</v>
      </c>
      <c r="CQ13337" s="55">
        <f t="shared" si="208"/>
        <v>0.21212121212121213</v>
      </c>
      <c r="CR13337" s="52" t="s">
        <v>28907</v>
      </c>
    </row>
    <row r="13338" spans="81:96">
      <c r="CC13338" s="52">
        <v>13337</v>
      </c>
      <c r="CD13338" s="53" t="s">
        <v>44848</v>
      </c>
      <c r="CE13338" s="53" t="s">
        <v>44849</v>
      </c>
      <c r="CF13338" s="54">
        <v>3288</v>
      </c>
      <c r="CG13338" s="54">
        <v>4.1849999999999996</v>
      </c>
      <c r="CH13338" s="54">
        <v>3.7250000000000001</v>
      </c>
      <c r="CI13338" s="54">
        <v>1.8049999999999999</v>
      </c>
      <c r="CJ13338" s="54">
        <v>113</v>
      </c>
      <c r="CK13338" s="54">
        <v>4.0999999999999996</v>
      </c>
      <c r="CL13338" s="54">
        <v>1.289E-2</v>
      </c>
      <c r="CM13338" s="54">
        <v>1.4239999999999999</v>
      </c>
      <c r="CN13338" s="53" t="s">
        <v>44841</v>
      </c>
      <c r="CO13338" s="54">
        <v>8</v>
      </c>
      <c r="CP13338" s="54">
        <v>33</v>
      </c>
      <c r="CQ13338" s="55">
        <f t="shared" si="208"/>
        <v>0.24242424242424243</v>
      </c>
      <c r="CR13338" s="52" t="s">
        <v>28907</v>
      </c>
    </row>
    <row r="13339" spans="81:96">
      <c r="CC13339" s="52">
        <v>13338</v>
      </c>
      <c r="CD13339" s="53" t="s">
        <v>17849</v>
      </c>
      <c r="CE13339" s="53" t="s">
        <v>17847</v>
      </c>
      <c r="CF13339" s="54">
        <v>6290</v>
      </c>
      <c r="CG13339" s="54">
        <v>3.9380000000000002</v>
      </c>
      <c r="CH13339" s="54">
        <v>3.7879999999999998</v>
      </c>
      <c r="CI13339" s="54">
        <v>0.85099999999999998</v>
      </c>
      <c r="CJ13339" s="54">
        <v>195</v>
      </c>
      <c r="CK13339" s="54">
        <v>5</v>
      </c>
      <c r="CL13339" s="54">
        <v>1.567E-2</v>
      </c>
      <c r="CM13339" s="54">
        <v>1.099</v>
      </c>
      <c r="CN13339" s="53" t="s">
        <v>44841</v>
      </c>
      <c r="CO13339" s="54">
        <v>9</v>
      </c>
      <c r="CP13339" s="54">
        <v>33</v>
      </c>
      <c r="CQ13339" s="55">
        <f t="shared" si="208"/>
        <v>0.27272727272727271</v>
      </c>
      <c r="CR13339" s="52" t="s">
        <v>28921</v>
      </c>
    </row>
    <row r="13340" spans="81:96">
      <c r="CC13340" s="52">
        <v>13339</v>
      </c>
      <c r="CD13340" s="53" t="s">
        <v>36510</v>
      </c>
      <c r="CE13340" s="53" t="s">
        <v>36511</v>
      </c>
      <c r="CF13340" s="54">
        <v>4742</v>
      </c>
      <c r="CG13340" s="54">
        <v>3.9089999999999998</v>
      </c>
      <c r="CH13340" s="54">
        <v>3.7530000000000001</v>
      </c>
      <c r="CI13340" s="54">
        <v>1.1779999999999999</v>
      </c>
      <c r="CJ13340" s="54">
        <v>135</v>
      </c>
      <c r="CK13340" s="54">
        <v>5.0999999999999996</v>
      </c>
      <c r="CL13340" s="54">
        <v>1.273E-2</v>
      </c>
      <c r="CM13340" s="54">
        <v>1.1499999999999999</v>
      </c>
      <c r="CN13340" s="53" t="s">
        <v>44841</v>
      </c>
      <c r="CO13340" s="54">
        <v>10</v>
      </c>
      <c r="CP13340" s="54">
        <v>33</v>
      </c>
      <c r="CQ13340" s="55">
        <f t="shared" si="208"/>
        <v>0.30303030303030304</v>
      </c>
      <c r="CR13340" s="52" t="s">
        <v>28921</v>
      </c>
    </row>
    <row r="13341" spans="81:96">
      <c r="CC13341" s="52">
        <v>13340</v>
      </c>
      <c r="CD13341" s="53" t="s">
        <v>40438</v>
      </c>
      <c r="CE13341" s="53" t="s">
        <v>40439</v>
      </c>
      <c r="CF13341" s="54">
        <v>3127</v>
      </c>
      <c r="CG13341" s="54">
        <v>3.6139999999999999</v>
      </c>
      <c r="CH13341" s="54">
        <v>3.9889999999999999</v>
      </c>
      <c r="CI13341" s="54">
        <v>0.92100000000000004</v>
      </c>
      <c r="CJ13341" s="54">
        <v>139</v>
      </c>
      <c r="CK13341" s="54">
        <v>6.2</v>
      </c>
      <c r="CL13341" s="54">
        <v>6.5100000000000002E-3</v>
      </c>
      <c r="CM13341" s="54">
        <v>1.1719999999999999</v>
      </c>
      <c r="CN13341" s="53" t="s">
        <v>44841</v>
      </c>
      <c r="CO13341" s="54">
        <v>11</v>
      </c>
      <c r="CP13341" s="54">
        <v>33</v>
      </c>
      <c r="CQ13341" s="55">
        <f t="shared" si="208"/>
        <v>0.33333333333333331</v>
      </c>
      <c r="CR13341" s="52" t="s">
        <v>28921</v>
      </c>
    </row>
    <row r="13342" spans="81:96">
      <c r="CC13342" s="52">
        <v>13341</v>
      </c>
      <c r="CD13342" s="53" t="s">
        <v>21381</v>
      </c>
      <c r="CE13342" s="53" t="s">
        <v>21388</v>
      </c>
      <c r="CF13342" s="54">
        <v>2523</v>
      </c>
      <c r="CG13342" s="54">
        <v>3.3530000000000002</v>
      </c>
      <c r="CH13342" s="54">
        <v>3.419</v>
      </c>
      <c r="CI13342" s="54">
        <v>0.51600000000000001</v>
      </c>
      <c r="CJ13342" s="54">
        <v>258</v>
      </c>
      <c r="CK13342" s="54">
        <v>2.9</v>
      </c>
      <c r="CL13342" s="54">
        <v>1.3599999999999999E-2</v>
      </c>
      <c r="CM13342" s="54">
        <v>1.2250000000000001</v>
      </c>
      <c r="CN13342" s="53" t="s">
        <v>44841</v>
      </c>
      <c r="CO13342" s="54">
        <v>12</v>
      </c>
      <c r="CP13342" s="54">
        <v>33</v>
      </c>
      <c r="CQ13342" s="55">
        <f t="shared" si="208"/>
        <v>0.36363636363636365</v>
      </c>
      <c r="CR13342" s="52" t="s">
        <v>28921</v>
      </c>
    </row>
    <row r="13343" spans="81:96">
      <c r="CC13343" s="52">
        <v>13342</v>
      </c>
      <c r="CD13343" s="53" t="s">
        <v>44850</v>
      </c>
      <c r="CE13343" s="53" t="s">
        <v>44851</v>
      </c>
      <c r="CF13343" s="54">
        <v>26040</v>
      </c>
      <c r="CG13343" s="54">
        <v>3.3210000000000002</v>
      </c>
      <c r="CH13343" s="54">
        <v>3.177</v>
      </c>
      <c r="CI13343" s="54">
        <v>0.67900000000000005</v>
      </c>
      <c r="CJ13343" s="54">
        <v>448</v>
      </c>
      <c r="CK13343" s="54" t="s">
        <v>28918</v>
      </c>
      <c r="CL13343" s="54">
        <v>3.456E-2</v>
      </c>
      <c r="CM13343" s="54">
        <v>1.0389999999999999</v>
      </c>
      <c r="CN13343" s="53" t="s">
        <v>44841</v>
      </c>
      <c r="CO13343" s="54">
        <v>13</v>
      </c>
      <c r="CP13343" s="54">
        <v>33</v>
      </c>
      <c r="CQ13343" s="55">
        <f t="shared" si="208"/>
        <v>0.39393939393939392</v>
      </c>
      <c r="CR13343" s="52" t="s">
        <v>28921</v>
      </c>
    </row>
    <row r="13344" spans="81:96">
      <c r="CC13344" s="52">
        <v>13343</v>
      </c>
      <c r="CD13344" s="53" t="s">
        <v>14133</v>
      </c>
      <c r="CE13344" s="53" t="s">
        <v>14131</v>
      </c>
      <c r="CF13344" s="54">
        <v>20082</v>
      </c>
      <c r="CG13344" s="54">
        <v>3.1829999999999998</v>
      </c>
      <c r="CH13344" s="54">
        <v>3.23</v>
      </c>
      <c r="CI13344" s="54">
        <v>1.0489999999999999</v>
      </c>
      <c r="CJ13344" s="54">
        <v>265</v>
      </c>
      <c r="CK13344" s="54" t="s">
        <v>28918</v>
      </c>
      <c r="CL13344" s="54">
        <v>2.5930000000000002E-2</v>
      </c>
      <c r="CM13344" s="54">
        <v>1.004</v>
      </c>
      <c r="CN13344" s="53" t="s">
        <v>44841</v>
      </c>
      <c r="CO13344" s="54">
        <v>14</v>
      </c>
      <c r="CP13344" s="54">
        <v>33</v>
      </c>
      <c r="CQ13344" s="55">
        <f t="shared" si="208"/>
        <v>0.42424242424242425</v>
      </c>
      <c r="CR13344" s="52" t="s">
        <v>28921</v>
      </c>
    </row>
    <row r="13345" spans="81:96">
      <c r="CC13345" s="52">
        <v>13344</v>
      </c>
      <c r="CD13345" s="53" t="s">
        <v>37937</v>
      </c>
      <c r="CE13345" s="53" t="s">
        <v>37938</v>
      </c>
      <c r="CF13345" s="54">
        <v>3690</v>
      </c>
      <c r="CG13345" s="54">
        <v>3.02</v>
      </c>
      <c r="CH13345" s="54">
        <v>2.8559999999999999</v>
      </c>
      <c r="CI13345" s="54">
        <v>1.3520000000000001</v>
      </c>
      <c r="CJ13345" s="54">
        <v>88</v>
      </c>
      <c r="CK13345" s="54">
        <v>4.9000000000000004</v>
      </c>
      <c r="CL13345" s="54">
        <v>1.145E-2</v>
      </c>
      <c r="CM13345" s="54">
        <v>1</v>
      </c>
      <c r="CN13345" s="53" t="s">
        <v>44841</v>
      </c>
      <c r="CO13345" s="54">
        <v>15</v>
      </c>
      <c r="CP13345" s="54">
        <v>33</v>
      </c>
      <c r="CQ13345" s="55">
        <f t="shared" si="208"/>
        <v>0.45454545454545453</v>
      </c>
      <c r="CR13345" s="52" t="s">
        <v>28921</v>
      </c>
    </row>
    <row r="13346" spans="81:96">
      <c r="CC13346" s="52">
        <v>13345</v>
      </c>
      <c r="CD13346" s="53" t="s">
        <v>44852</v>
      </c>
      <c r="CE13346" s="53" t="s">
        <v>44853</v>
      </c>
      <c r="CF13346" s="54">
        <v>6415</v>
      </c>
      <c r="CG13346" s="54">
        <v>3.016</v>
      </c>
      <c r="CH13346" s="54">
        <v>3.1379999999999999</v>
      </c>
      <c r="CI13346" s="54">
        <v>0.40600000000000003</v>
      </c>
      <c r="CJ13346" s="54">
        <v>229</v>
      </c>
      <c r="CK13346" s="54">
        <v>5.4</v>
      </c>
      <c r="CL13346" s="54">
        <v>1.8169999999999999E-2</v>
      </c>
      <c r="CM13346" s="54">
        <v>0.98899999999999999</v>
      </c>
      <c r="CN13346" s="53" t="s">
        <v>44841</v>
      </c>
      <c r="CO13346" s="54">
        <v>16</v>
      </c>
      <c r="CP13346" s="54">
        <v>33</v>
      </c>
      <c r="CQ13346" s="55">
        <f t="shared" si="208"/>
        <v>0.48484848484848486</v>
      </c>
      <c r="CR13346" s="52" t="s">
        <v>28921</v>
      </c>
    </row>
    <row r="13347" spans="81:96">
      <c r="CC13347" s="52">
        <v>13346</v>
      </c>
      <c r="CD13347" s="53" t="s">
        <v>40776</v>
      </c>
      <c r="CE13347" s="53" t="s">
        <v>40777</v>
      </c>
      <c r="CF13347" s="54">
        <v>2324</v>
      </c>
      <c r="CG13347" s="54">
        <v>2.5950000000000002</v>
      </c>
      <c r="CH13347" s="54">
        <v>3.0609999999999999</v>
      </c>
      <c r="CI13347" s="54">
        <v>0.746</v>
      </c>
      <c r="CJ13347" s="54">
        <v>67</v>
      </c>
      <c r="CK13347" s="54">
        <v>7.6</v>
      </c>
      <c r="CL13347" s="54">
        <v>3.8800000000000002E-3</v>
      </c>
      <c r="CM13347" s="54">
        <v>0.83199999999999996</v>
      </c>
      <c r="CN13347" s="53" t="s">
        <v>44841</v>
      </c>
      <c r="CO13347" s="54">
        <v>17</v>
      </c>
      <c r="CP13347" s="54">
        <v>33</v>
      </c>
      <c r="CQ13347" s="55">
        <f t="shared" si="208"/>
        <v>0.51515151515151514</v>
      </c>
      <c r="CR13347" s="52" t="s">
        <v>28938</v>
      </c>
    </row>
    <row r="13348" spans="81:96">
      <c r="CC13348" s="52">
        <v>13347</v>
      </c>
      <c r="CD13348" s="53" t="s">
        <v>5314</v>
      </c>
      <c r="CE13348" s="53" t="s">
        <v>5312</v>
      </c>
      <c r="CF13348" s="54">
        <v>8773</v>
      </c>
      <c r="CG13348" s="54">
        <v>2.39</v>
      </c>
      <c r="CH13348" s="54">
        <v>2.2050000000000001</v>
      </c>
      <c r="CI13348" s="54">
        <v>0.54200000000000004</v>
      </c>
      <c r="CJ13348" s="54">
        <v>426</v>
      </c>
      <c r="CK13348" s="54">
        <v>7.8</v>
      </c>
      <c r="CL13348" s="54">
        <v>1.3979999999999999E-2</v>
      </c>
      <c r="CM13348" s="54">
        <v>0.60199999999999998</v>
      </c>
      <c r="CN13348" s="53" t="s">
        <v>44841</v>
      </c>
      <c r="CO13348" s="54">
        <v>18</v>
      </c>
      <c r="CP13348" s="54">
        <v>33</v>
      </c>
      <c r="CQ13348" s="55">
        <f t="shared" si="208"/>
        <v>0.54545454545454541</v>
      </c>
      <c r="CR13348" s="52" t="s">
        <v>28938</v>
      </c>
    </row>
    <row r="13349" spans="81:96">
      <c r="CC13349" s="52">
        <v>13348</v>
      </c>
      <c r="CD13349" s="53" t="s">
        <v>35965</v>
      </c>
      <c r="CE13349" s="53" t="s">
        <v>35966</v>
      </c>
      <c r="CF13349" s="54">
        <v>261</v>
      </c>
      <c r="CG13349" s="54">
        <v>2.3570000000000002</v>
      </c>
      <c r="CH13349" s="54">
        <v>2.0569999999999999</v>
      </c>
      <c r="CI13349" s="54">
        <v>0.216</v>
      </c>
      <c r="CJ13349" s="54">
        <v>37</v>
      </c>
      <c r="CK13349" s="54">
        <v>2.9</v>
      </c>
      <c r="CL13349" s="54">
        <v>1.1000000000000001E-3</v>
      </c>
      <c r="CM13349" s="54">
        <v>0.56699999999999995</v>
      </c>
      <c r="CN13349" s="53" t="s">
        <v>44841</v>
      </c>
      <c r="CO13349" s="54">
        <v>19</v>
      </c>
      <c r="CP13349" s="54">
        <v>33</v>
      </c>
      <c r="CQ13349" s="55">
        <f t="shared" si="208"/>
        <v>0.5757575757575758</v>
      </c>
      <c r="CR13349" s="52" t="s">
        <v>28938</v>
      </c>
    </row>
    <row r="13350" spans="81:96">
      <c r="CC13350" s="52">
        <v>13349</v>
      </c>
      <c r="CD13350" s="53" t="s">
        <v>44854</v>
      </c>
      <c r="CE13350" s="53" t="s">
        <v>44855</v>
      </c>
      <c r="CF13350" s="54">
        <v>8913</v>
      </c>
      <c r="CG13350" s="54">
        <v>2.347</v>
      </c>
      <c r="CH13350" s="54">
        <v>2.3679999999999999</v>
      </c>
      <c r="CI13350" s="54">
        <v>0.55900000000000005</v>
      </c>
      <c r="CJ13350" s="54">
        <v>288</v>
      </c>
      <c r="CK13350" s="54">
        <v>7.4</v>
      </c>
      <c r="CL13350" s="54">
        <v>1.502E-2</v>
      </c>
      <c r="CM13350" s="54">
        <v>0.66400000000000003</v>
      </c>
      <c r="CN13350" s="53" t="s">
        <v>44841</v>
      </c>
      <c r="CO13350" s="54">
        <v>20</v>
      </c>
      <c r="CP13350" s="54">
        <v>33</v>
      </c>
      <c r="CQ13350" s="55">
        <f t="shared" si="208"/>
        <v>0.60606060606060608</v>
      </c>
      <c r="CR13350" s="52" t="s">
        <v>28938</v>
      </c>
    </row>
    <row r="13351" spans="81:96">
      <c r="CC13351" s="52">
        <v>13350</v>
      </c>
      <c r="CD13351" s="53" t="s">
        <v>37854</v>
      </c>
      <c r="CE13351" s="53" t="s">
        <v>37855</v>
      </c>
      <c r="CF13351" s="54">
        <v>5198</v>
      </c>
      <c r="CG13351" s="54">
        <v>2.3250000000000002</v>
      </c>
      <c r="CH13351" s="54">
        <v>2.1619999999999999</v>
      </c>
      <c r="CI13351" s="54">
        <v>0.56100000000000005</v>
      </c>
      <c r="CJ13351" s="54">
        <v>164</v>
      </c>
      <c r="CK13351" s="54">
        <v>7.3</v>
      </c>
      <c r="CL13351" s="54">
        <v>1.123E-2</v>
      </c>
      <c r="CM13351" s="54">
        <v>0.71799999999999997</v>
      </c>
      <c r="CN13351" s="53" t="s">
        <v>44841</v>
      </c>
      <c r="CO13351" s="54">
        <v>21</v>
      </c>
      <c r="CP13351" s="54">
        <v>33</v>
      </c>
      <c r="CQ13351" s="55">
        <f t="shared" si="208"/>
        <v>0.63636363636363635</v>
      </c>
      <c r="CR13351" s="52" t="s">
        <v>28938</v>
      </c>
    </row>
    <row r="13352" spans="81:96">
      <c r="CC13352" s="52">
        <v>13351</v>
      </c>
      <c r="CD13352" s="53" t="s">
        <v>9072</v>
      </c>
      <c r="CE13352" s="53" t="s">
        <v>9070</v>
      </c>
      <c r="CF13352" s="54">
        <v>7835</v>
      </c>
      <c r="CG13352" s="54">
        <v>2.3239999999999998</v>
      </c>
      <c r="CH13352" s="54">
        <v>2.7330000000000001</v>
      </c>
      <c r="CI13352" s="54">
        <v>0.63200000000000001</v>
      </c>
      <c r="CJ13352" s="54">
        <v>285</v>
      </c>
      <c r="CK13352" s="54">
        <v>6.3</v>
      </c>
      <c r="CL13352" s="54">
        <v>1.6369999999999999E-2</v>
      </c>
      <c r="CM13352" s="54">
        <v>0.78600000000000003</v>
      </c>
      <c r="CN13352" s="53" t="s">
        <v>44841</v>
      </c>
      <c r="CO13352" s="54">
        <v>22</v>
      </c>
      <c r="CP13352" s="54">
        <v>33</v>
      </c>
      <c r="CQ13352" s="55">
        <f t="shared" si="208"/>
        <v>0.66666666666666663</v>
      </c>
      <c r="CR13352" s="52" t="s">
        <v>28938</v>
      </c>
    </row>
    <row r="13353" spans="81:96">
      <c r="CC13353" s="52">
        <v>13352</v>
      </c>
      <c r="CD13353" s="53" t="s">
        <v>37967</v>
      </c>
      <c r="CE13353" s="53" t="s">
        <v>37968</v>
      </c>
      <c r="CF13353" s="54">
        <v>1271</v>
      </c>
      <c r="CG13353" s="54">
        <v>2.2010000000000001</v>
      </c>
      <c r="CH13353" s="54">
        <v>1.871</v>
      </c>
      <c r="CI13353" s="54">
        <v>0.48199999999999998</v>
      </c>
      <c r="CJ13353" s="54">
        <v>85</v>
      </c>
      <c r="CK13353" s="54">
        <v>2.7</v>
      </c>
      <c r="CL13353" s="54">
        <v>6.3800000000000003E-3</v>
      </c>
      <c r="CM13353" s="54">
        <v>0.67200000000000004</v>
      </c>
      <c r="CN13353" s="53" t="s">
        <v>44841</v>
      </c>
      <c r="CO13353" s="54">
        <v>23</v>
      </c>
      <c r="CP13353" s="54">
        <v>33</v>
      </c>
      <c r="CQ13353" s="55">
        <f t="shared" si="208"/>
        <v>0.69696969696969702</v>
      </c>
      <c r="CR13353" s="52" t="s">
        <v>28938</v>
      </c>
    </row>
    <row r="13354" spans="81:96">
      <c r="CC13354" s="52">
        <v>13353</v>
      </c>
      <c r="CD13354" s="53" t="s">
        <v>8562</v>
      </c>
      <c r="CE13354" s="53" t="s">
        <v>8561</v>
      </c>
      <c r="CF13354" s="54">
        <v>5201</v>
      </c>
      <c r="CG13354" s="54">
        <v>2.181</v>
      </c>
      <c r="CH13354" s="54">
        <v>2.218</v>
      </c>
      <c r="CI13354" s="54">
        <v>0.35699999999999998</v>
      </c>
      <c r="CJ13354" s="54">
        <v>224</v>
      </c>
      <c r="CK13354" s="54">
        <v>3.9</v>
      </c>
      <c r="CL13354" s="54">
        <v>1.8419999999999999E-2</v>
      </c>
      <c r="CM13354" s="54">
        <v>0.63</v>
      </c>
      <c r="CN13354" s="53" t="s">
        <v>44841</v>
      </c>
      <c r="CO13354" s="54">
        <v>24</v>
      </c>
      <c r="CP13354" s="54">
        <v>33</v>
      </c>
      <c r="CQ13354" s="55">
        <f t="shared" si="208"/>
        <v>0.72727272727272729</v>
      </c>
      <c r="CR13354" s="52" t="s">
        <v>28938</v>
      </c>
    </row>
    <row r="13355" spans="81:96">
      <c r="CC13355" s="52">
        <v>13354</v>
      </c>
      <c r="CD13355" s="53" t="s">
        <v>29880</v>
      </c>
      <c r="CE13355" s="53" t="s">
        <v>29881</v>
      </c>
      <c r="CF13355" s="54">
        <v>7194</v>
      </c>
      <c r="CG13355" s="54">
        <v>1.7809999999999999</v>
      </c>
      <c r="CH13355" s="54">
        <v>1.774</v>
      </c>
      <c r="CI13355" s="54">
        <v>0.34599999999999997</v>
      </c>
      <c r="CJ13355" s="54">
        <v>344</v>
      </c>
      <c r="CK13355" s="54">
        <v>7.1</v>
      </c>
      <c r="CL13355" s="54">
        <v>1.2449999999999999E-2</v>
      </c>
      <c r="CM13355" s="54">
        <v>0.48799999999999999</v>
      </c>
      <c r="CN13355" s="53" t="s">
        <v>44841</v>
      </c>
      <c r="CO13355" s="54">
        <v>25</v>
      </c>
      <c r="CP13355" s="54">
        <v>33</v>
      </c>
      <c r="CQ13355" s="55">
        <f t="shared" si="208"/>
        <v>0.75757575757575757</v>
      </c>
      <c r="CR13355" s="52" t="s">
        <v>28953</v>
      </c>
    </row>
    <row r="13356" spans="81:96">
      <c r="CC13356" s="52">
        <v>13355</v>
      </c>
      <c r="CD13356" s="53" t="s">
        <v>37874</v>
      </c>
      <c r="CE13356" s="53" t="s">
        <v>37875</v>
      </c>
      <c r="CF13356" s="54">
        <v>1043</v>
      </c>
      <c r="CG13356" s="54">
        <v>1.7569999999999999</v>
      </c>
      <c r="CH13356" s="54">
        <v>1.675</v>
      </c>
      <c r="CI13356" s="54">
        <v>0.44400000000000001</v>
      </c>
      <c r="CJ13356" s="54">
        <v>45</v>
      </c>
      <c r="CK13356" s="54">
        <v>4.5999999999999996</v>
      </c>
      <c r="CL13356" s="54">
        <v>3.3300000000000001E-3</v>
      </c>
      <c r="CM13356" s="54">
        <v>0.54400000000000004</v>
      </c>
      <c r="CN13356" s="53" t="s">
        <v>44841</v>
      </c>
      <c r="CO13356" s="54">
        <v>26</v>
      </c>
      <c r="CP13356" s="54">
        <v>33</v>
      </c>
      <c r="CQ13356" s="55">
        <f t="shared" si="208"/>
        <v>0.78787878787878785</v>
      </c>
      <c r="CR13356" s="52" t="s">
        <v>28953</v>
      </c>
    </row>
    <row r="13357" spans="81:96">
      <c r="CC13357" s="52">
        <v>13356</v>
      </c>
      <c r="CD13357" s="53" t="s">
        <v>44856</v>
      </c>
      <c r="CE13357" s="53" t="s">
        <v>44857</v>
      </c>
      <c r="CF13357" s="54">
        <v>1473</v>
      </c>
      <c r="CG13357" s="54">
        <v>1.6830000000000001</v>
      </c>
      <c r="CH13357" s="54">
        <v>1.7869999999999999</v>
      </c>
      <c r="CI13357" s="54">
        <v>0.26900000000000002</v>
      </c>
      <c r="CJ13357" s="54">
        <v>52</v>
      </c>
      <c r="CK13357" s="54">
        <v>8.9</v>
      </c>
      <c r="CL13357" s="54">
        <v>2.14E-3</v>
      </c>
      <c r="CM13357" s="54">
        <v>0.51300000000000001</v>
      </c>
      <c r="CN13357" s="53" t="s">
        <v>44841</v>
      </c>
      <c r="CO13357" s="54">
        <v>27</v>
      </c>
      <c r="CP13357" s="54">
        <v>33</v>
      </c>
      <c r="CQ13357" s="55">
        <f t="shared" si="208"/>
        <v>0.81818181818181823</v>
      </c>
      <c r="CR13357" s="52" t="s">
        <v>28953</v>
      </c>
    </row>
    <row r="13358" spans="81:96">
      <c r="CC13358" s="52">
        <v>13357</v>
      </c>
      <c r="CD13358" s="53" t="s">
        <v>19123</v>
      </c>
      <c r="CE13358" s="53" t="s">
        <v>19131</v>
      </c>
      <c r="CF13358" s="54">
        <v>2101</v>
      </c>
      <c r="CG13358" s="54">
        <v>1.5760000000000001</v>
      </c>
      <c r="CH13358" s="54">
        <v>1.5309999999999999</v>
      </c>
      <c r="CI13358" s="54">
        <v>0.26300000000000001</v>
      </c>
      <c r="CJ13358" s="54">
        <v>137</v>
      </c>
      <c r="CK13358" s="54">
        <v>5.8</v>
      </c>
      <c r="CL13358" s="54">
        <v>4.4200000000000003E-3</v>
      </c>
      <c r="CM13358" s="54">
        <v>0.40899999999999997</v>
      </c>
      <c r="CN13358" s="53" t="s">
        <v>44841</v>
      </c>
      <c r="CO13358" s="54">
        <v>28</v>
      </c>
      <c r="CP13358" s="54">
        <v>33</v>
      </c>
      <c r="CQ13358" s="55">
        <f t="shared" si="208"/>
        <v>0.84848484848484851</v>
      </c>
      <c r="CR13358" s="52" t="s">
        <v>28953</v>
      </c>
    </row>
    <row r="13359" spans="81:96">
      <c r="CC13359" s="52">
        <v>13358</v>
      </c>
      <c r="CD13359" s="53" t="s">
        <v>37882</v>
      </c>
      <c r="CE13359" s="53" t="s">
        <v>37883</v>
      </c>
      <c r="CF13359" s="54">
        <v>1229</v>
      </c>
      <c r="CG13359" s="54">
        <v>1.446</v>
      </c>
      <c r="CH13359" s="54">
        <v>1.587</v>
      </c>
      <c r="CI13359" s="54">
        <v>0.20599999999999999</v>
      </c>
      <c r="CJ13359" s="54">
        <v>68</v>
      </c>
      <c r="CK13359" s="54">
        <v>8</v>
      </c>
      <c r="CL13359" s="54">
        <v>1.83E-3</v>
      </c>
      <c r="CM13359" s="54">
        <v>0.42499999999999999</v>
      </c>
      <c r="CN13359" s="53" t="s">
        <v>44841</v>
      </c>
      <c r="CO13359" s="54">
        <v>29</v>
      </c>
      <c r="CP13359" s="54">
        <v>33</v>
      </c>
      <c r="CQ13359" s="55">
        <f t="shared" si="208"/>
        <v>0.87878787878787878</v>
      </c>
      <c r="CR13359" s="52" t="s">
        <v>28953</v>
      </c>
    </row>
    <row r="13360" spans="81:96">
      <c r="CC13360" s="52">
        <v>13359</v>
      </c>
      <c r="CD13360" s="53" t="s">
        <v>44858</v>
      </c>
      <c r="CE13360" s="53" t="s">
        <v>44859</v>
      </c>
      <c r="CF13360" s="54">
        <v>649</v>
      </c>
      <c r="CG13360" s="54">
        <v>1.28</v>
      </c>
      <c r="CH13360" s="54">
        <v>0.91900000000000004</v>
      </c>
      <c r="CI13360" s="54">
        <v>7.4999999999999997E-2</v>
      </c>
      <c r="CJ13360" s="54">
        <v>53</v>
      </c>
      <c r="CK13360" s="54" t="s">
        <v>28918</v>
      </c>
      <c r="CL13360" s="54">
        <v>8.8999999999999995E-4</v>
      </c>
      <c r="CM13360" s="54">
        <v>0.254</v>
      </c>
      <c r="CN13360" s="53" t="s">
        <v>44841</v>
      </c>
      <c r="CO13360" s="54">
        <v>30</v>
      </c>
      <c r="CP13360" s="54">
        <v>33</v>
      </c>
      <c r="CQ13360" s="55">
        <f t="shared" si="208"/>
        <v>0.90909090909090906</v>
      </c>
      <c r="CR13360" s="52" t="s">
        <v>28953</v>
      </c>
    </row>
    <row r="13361" spans="81:96">
      <c r="CC13361" s="52">
        <v>13360</v>
      </c>
      <c r="CD13361" s="53" t="s">
        <v>44860</v>
      </c>
      <c r="CE13361" s="53" t="s">
        <v>44861</v>
      </c>
      <c r="CF13361" s="54">
        <v>461</v>
      </c>
      <c r="CG13361" s="54">
        <v>1.0109999999999999</v>
      </c>
      <c r="CH13361" s="54">
        <v>1.026</v>
      </c>
      <c r="CI13361" s="54">
        <v>0.104</v>
      </c>
      <c r="CJ13361" s="54">
        <v>77</v>
      </c>
      <c r="CK13361" s="54">
        <v>3.3</v>
      </c>
      <c r="CL13361" s="54">
        <v>1.9400000000000001E-3</v>
      </c>
      <c r="CM13361" s="54">
        <v>0.312</v>
      </c>
      <c r="CN13361" s="53" t="s">
        <v>44841</v>
      </c>
      <c r="CO13361" s="54">
        <v>31</v>
      </c>
      <c r="CP13361" s="54">
        <v>33</v>
      </c>
      <c r="CQ13361" s="55">
        <f t="shared" si="208"/>
        <v>0.93939393939393945</v>
      </c>
      <c r="CR13361" s="52" t="s">
        <v>28953</v>
      </c>
    </row>
    <row r="13362" spans="81:96">
      <c r="CC13362" s="52">
        <v>13361</v>
      </c>
      <c r="CD13362" s="53" t="s">
        <v>38001</v>
      </c>
      <c r="CE13362" s="53" t="s">
        <v>38002</v>
      </c>
      <c r="CF13362" s="54">
        <v>106</v>
      </c>
      <c r="CG13362" s="54">
        <v>0.89800000000000002</v>
      </c>
      <c r="CH13362" s="54">
        <v>0.66400000000000003</v>
      </c>
      <c r="CI13362" s="54">
        <v>0.21199999999999999</v>
      </c>
      <c r="CJ13362" s="54">
        <v>33</v>
      </c>
      <c r="CK13362" s="54">
        <v>2.8</v>
      </c>
      <c r="CL13362" s="54">
        <v>5.2999999999999998E-4</v>
      </c>
      <c r="CM13362" s="54">
        <v>0.27100000000000002</v>
      </c>
      <c r="CN13362" s="53" t="s">
        <v>44841</v>
      </c>
      <c r="CO13362" s="54">
        <v>32</v>
      </c>
      <c r="CP13362" s="54">
        <v>33</v>
      </c>
      <c r="CQ13362" s="55">
        <f t="shared" si="208"/>
        <v>0.96969696969696972</v>
      </c>
      <c r="CR13362" s="52" t="s">
        <v>28953</v>
      </c>
    </row>
    <row r="13363" spans="81:96">
      <c r="CC13363" s="52">
        <v>13362</v>
      </c>
      <c r="CD13363" s="53" t="s">
        <v>44862</v>
      </c>
      <c r="CE13363" s="53" t="s">
        <v>44863</v>
      </c>
      <c r="CF13363" s="54">
        <v>46</v>
      </c>
      <c r="CG13363" s="54">
        <v>0.23300000000000001</v>
      </c>
      <c r="CH13363" s="54">
        <v>0.13400000000000001</v>
      </c>
      <c r="CI13363" s="54">
        <v>0.182</v>
      </c>
      <c r="CJ13363" s="54">
        <v>22</v>
      </c>
      <c r="CK13363" s="54"/>
      <c r="CL13363" s="54">
        <v>8.0000000000000007E-5</v>
      </c>
      <c r="CM13363" s="54">
        <v>3.5000000000000003E-2</v>
      </c>
      <c r="CN13363" s="53" t="s">
        <v>44841</v>
      </c>
      <c r="CO13363" s="54">
        <v>33</v>
      </c>
      <c r="CP13363" s="54">
        <v>33</v>
      </c>
      <c r="CQ13363" s="55">
        <f t="shared" si="208"/>
        <v>1</v>
      </c>
      <c r="CR13363" s="52" t="s">
        <v>28953</v>
      </c>
    </row>
    <row r="13364" spans="81:96">
      <c r="CC13364" s="52">
        <v>13363</v>
      </c>
      <c r="CD13364" s="53" t="s">
        <v>4486</v>
      </c>
      <c r="CE13364" s="53" t="s">
        <v>4485</v>
      </c>
      <c r="CF13364" s="54">
        <v>53631</v>
      </c>
      <c r="CG13364" s="54">
        <v>5.5279999999999996</v>
      </c>
      <c r="CH13364" s="54">
        <v>6.2789999999999999</v>
      </c>
      <c r="CI13364" s="54">
        <v>0.96599999999999997</v>
      </c>
      <c r="CJ13364" s="54">
        <v>667</v>
      </c>
      <c r="CK13364" s="54">
        <v>8.1999999999999993</v>
      </c>
      <c r="CL13364" s="54">
        <v>7.7450000000000005E-2</v>
      </c>
      <c r="CM13364" s="54">
        <v>1.5920000000000001</v>
      </c>
      <c r="CN13364" s="53" t="s">
        <v>44864</v>
      </c>
      <c r="CO13364" s="54">
        <v>1</v>
      </c>
      <c r="CP13364" s="54">
        <v>83</v>
      </c>
      <c r="CQ13364" s="55">
        <f t="shared" si="208"/>
        <v>1.2048192771084338E-2</v>
      </c>
      <c r="CR13364" s="52" t="s">
        <v>28907</v>
      </c>
    </row>
    <row r="13365" spans="81:96">
      <c r="CC13365" s="52">
        <v>13364</v>
      </c>
      <c r="CD13365" s="53" t="s">
        <v>34673</v>
      </c>
      <c r="CE13365" s="53" t="s">
        <v>34674</v>
      </c>
      <c r="CF13365" s="54">
        <v>24618</v>
      </c>
      <c r="CG13365" s="54">
        <v>3.7559999999999998</v>
      </c>
      <c r="CH13365" s="54">
        <v>3.778</v>
      </c>
      <c r="CI13365" s="54">
        <v>0.495</v>
      </c>
      <c r="CJ13365" s="54">
        <v>418</v>
      </c>
      <c r="CK13365" s="54">
        <v>5.9</v>
      </c>
      <c r="CL13365" s="54">
        <v>4.1459999999999997E-2</v>
      </c>
      <c r="CM13365" s="54">
        <v>0.79600000000000004</v>
      </c>
      <c r="CN13365" s="53" t="s">
        <v>44864</v>
      </c>
      <c r="CO13365" s="54">
        <v>2</v>
      </c>
      <c r="CP13365" s="54">
        <v>83</v>
      </c>
      <c r="CQ13365" s="55">
        <f t="shared" si="208"/>
        <v>2.4096385542168676E-2</v>
      </c>
      <c r="CR13365" s="52" t="s">
        <v>28907</v>
      </c>
    </row>
    <row r="13366" spans="81:96">
      <c r="CC13366" s="52">
        <v>13365</v>
      </c>
      <c r="CD13366" s="53" t="s">
        <v>35919</v>
      </c>
      <c r="CE13366" s="53" t="s">
        <v>35920</v>
      </c>
      <c r="CF13366" s="54">
        <v>38033</v>
      </c>
      <c r="CG13366" s="54">
        <v>3.5489999999999999</v>
      </c>
      <c r="CH13366" s="54">
        <v>4.1440000000000001</v>
      </c>
      <c r="CI13366" s="54">
        <v>0.65800000000000003</v>
      </c>
      <c r="CJ13366" s="54">
        <v>559</v>
      </c>
      <c r="CK13366" s="54" t="s">
        <v>28918</v>
      </c>
      <c r="CL13366" s="54">
        <v>5.3560000000000003E-2</v>
      </c>
      <c r="CM13366" s="54">
        <v>1.359</v>
      </c>
      <c r="CN13366" s="53" t="s">
        <v>44864</v>
      </c>
      <c r="CO13366" s="54">
        <v>3</v>
      </c>
      <c r="CP13366" s="54">
        <v>83</v>
      </c>
      <c r="CQ13366" s="55">
        <f t="shared" si="208"/>
        <v>3.614457831325301E-2</v>
      </c>
      <c r="CR13366" s="52" t="s">
        <v>28907</v>
      </c>
    </row>
    <row r="13367" spans="81:96">
      <c r="CC13367" s="52">
        <v>13366</v>
      </c>
      <c r="CD13367" s="53" t="s">
        <v>37067</v>
      </c>
      <c r="CE13367" s="53" t="s">
        <v>37068</v>
      </c>
      <c r="CF13367" s="54">
        <v>8855</v>
      </c>
      <c r="CG13367" s="54">
        <v>3.5350000000000001</v>
      </c>
      <c r="CH13367" s="54">
        <v>4.2919999999999998</v>
      </c>
      <c r="CI13367" s="54">
        <v>0.78600000000000003</v>
      </c>
      <c r="CJ13367" s="54">
        <v>332</v>
      </c>
      <c r="CK13367" s="54">
        <v>4.4000000000000004</v>
      </c>
      <c r="CL13367" s="54">
        <v>2.845E-2</v>
      </c>
      <c r="CM13367" s="54">
        <v>1.3939999999999999</v>
      </c>
      <c r="CN13367" s="53" t="s">
        <v>44864</v>
      </c>
      <c r="CO13367" s="54">
        <v>4</v>
      </c>
      <c r="CP13367" s="54">
        <v>83</v>
      </c>
      <c r="CQ13367" s="55">
        <f t="shared" si="208"/>
        <v>4.8192771084337352E-2</v>
      </c>
      <c r="CR13367" s="52" t="s">
        <v>28907</v>
      </c>
    </row>
    <row r="13368" spans="81:96">
      <c r="CC13368" s="52">
        <v>13367</v>
      </c>
      <c r="CD13368" s="53" t="s">
        <v>44865</v>
      </c>
      <c r="CE13368" s="53" t="s">
        <v>44866</v>
      </c>
      <c r="CF13368" s="54">
        <v>6998</v>
      </c>
      <c r="CG13368" s="54">
        <v>3.4169999999999998</v>
      </c>
      <c r="CH13368" s="54">
        <v>3.593</v>
      </c>
      <c r="CI13368" s="54">
        <v>0.48299999999999998</v>
      </c>
      <c r="CJ13368" s="54">
        <v>147</v>
      </c>
      <c r="CK13368" s="54">
        <v>7.1</v>
      </c>
      <c r="CL13368" s="54">
        <v>1.6709999999999999E-2</v>
      </c>
      <c r="CM13368" s="54">
        <v>1.365</v>
      </c>
      <c r="CN13368" s="53" t="s">
        <v>44864</v>
      </c>
      <c r="CO13368" s="54">
        <v>5</v>
      </c>
      <c r="CP13368" s="54">
        <v>83</v>
      </c>
      <c r="CQ13368" s="55">
        <f t="shared" si="208"/>
        <v>6.0240963855421686E-2</v>
      </c>
      <c r="CR13368" s="52" t="s">
        <v>28907</v>
      </c>
    </row>
    <row r="13369" spans="81:96">
      <c r="CC13369" s="52">
        <v>13368</v>
      </c>
      <c r="CD13369" s="53" t="s">
        <v>11378</v>
      </c>
      <c r="CE13369" s="53" t="s">
        <v>11376</v>
      </c>
      <c r="CF13369" s="54">
        <v>2996</v>
      </c>
      <c r="CG13369" s="54">
        <v>3.1970000000000001</v>
      </c>
      <c r="CH13369" s="54">
        <v>2.8690000000000002</v>
      </c>
      <c r="CI13369" s="54">
        <v>0.497</v>
      </c>
      <c r="CJ13369" s="54">
        <v>147</v>
      </c>
      <c r="CK13369" s="54">
        <v>8</v>
      </c>
      <c r="CL13369" s="54">
        <v>3.8999999999999998E-3</v>
      </c>
      <c r="CM13369" s="54">
        <v>0.67100000000000004</v>
      </c>
      <c r="CN13369" s="53" t="s">
        <v>44864</v>
      </c>
      <c r="CO13369" s="54">
        <v>6</v>
      </c>
      <c r="CP13369" s="54">
        <v>83</v>
      </c>
      <c r="CQ13369" s="55">
        <f t="shared" si="208"/>
        <v>7.2289156626506021E-2</v>
      </c>
      <c r="CR13369" s="52" t="s">
        <v>28907</v>
      </c>
    </row>
    <row r="13370" spans="81:96">
      <c r="CC13370" s="52">
        <v>13369</v>
      </c>
      <c r="CD13370" s="53" t="s">
        <v>5857</v>
      </c>
      <c r="CE13370" s="53" t="s">
        <v>5855</v>
      </c>
      <c r="CF13370" s="54">
        <v>33300</v>
      </c>
      <c r="CG13370" s="54">
        <v>3.0529999999999999</v>
      </c>
      <c r="CH13370" s="54">
        <v>3.9119999999999999</v>
      </c>
      <c r="CI13370" s="54">
        <v>0.48799999999999999</v>
      </c>
      <c r="CJ13370" s="54">
        <v>830</v>
      </c>
      <c r="CK13370" s="54">
        <v>8.6</v>
      </c>
      <c r="CL13370" s="54">
        <v>4.9110000000000001E-2</v>
      </c>
      <c r="CM13370" s="54">
        <v>1.1240000000000001</v>
      </c>
      <c r="CN13370" s="53" t="s">
        <v>44864</v>
      </c>
      <c r="CO13370" s="54">
        <v>7</v>
      </c>
      <c r="CP13370" s="54">
        <v>83</v>
      </c>
      <c r="CQ13370" s="55">
        <f t="shared" si="208"/>
        <v>8.4337349397590355E-2</v>
      </c>
      <c r="CR13370" s="52" t="s">
        <v>28907</v>
      </c>
    </row>
    <row r="13371" spans="81:96">
      <c r="CC13371" s="52">
        <v>13370</v>
      </c>
      <c r="CD13371" s="53" t="s">
        <v>5905</v>
      </c>
      <c r="CE13371" s="53" t="s">
        <v>5913</v>
      </c>
      <c r="CF13371" s="54">
        <v>6269</v>
      </c>
      <c r="CG13371" s="54">
        <v>2.82</v>
      </c>
      <c r="CH13371" s="54">
        <v>3.0739999999999998</v>
      </c>
      <c r="CI13371" s="54">
        <v>0.63200000000000001</v>
      </c>
      <c r="CJ13371" s="54">
        <v>258</v>
      </c>
      <c r="CK13371" s="54">
        <v>8.3000000000000007</v>
      </c>
      <c r="CL13371" s="54">
        <v>8.3000000000000001E-3</v>
      </c>
      <c r="CM13371" s="54">
        <v>0.82699999999999996</v>
      </c>
      <c r="CN13371" s="53" t="s">
        <v>44864</v>
      </c>
      <c r="CO13371" s="54">
        <v>8</v>
      </c>
      <c r="CP13371" s="54">
        <v>83</v>
      </c>
      <c r="CQ13371" s="55">
        <f t="shared" si="208"/>
        <v>9.6385542168674704E-2</v>
      </c>
      <c r="CR13371" s="52" t="s">
        <v>28907</v>
      </c>
    </row>
    <row r="13372" spans="81:96">
      <c r="CC13372" s="52">
        <v>13371</v>
      </c>
      <c r="CD13372" s="53" t="s">
        <v>44867</v>
      </c>
      <c r="CE13372" s="53" t="s">
        <v>44868</v>
      </c>
      <c r="CF13372" s="54">
        <v>15618</v>
      </c>
      <c r="CG13372" s="54">
        <v>2.677</v>
      </c>
      <c r="CH13372" s="54">
        <v>3.3530000000000002</v>
      </c>
      <c r="CI13372" s="54">
        <v>0.58799999999999997</v>
      </c>
      <c r="CJ13372" s="54">
        <v>468</v>
      </c>
      <c r="CK13372" s="54">
        <v>7.8</v>
      </c>
      <c r="CL13372" s="54">
        <v>2.5899999999999999E-2</v>
      </c>
      <c r="CM13372" s="54">
        <v>1.022</v>
      </c>
      <c r="CN13372" s="53" t="s">
        <v>44864</v>
      </c>
      <c r="CO13372" s="54">
        <v>9</v>
      </c>
      <c r="CP13372" s="54">
        <v>83</v>
      </c>
      <c r="CQ13372" s="55">
        <f t="shared" si="208"/>
        <v>0.10843373493975904</v>
      </c>
      <c r="CR13372" s="52" t="s">
        <v>28907</v>
      </c>
    </row>
    <row r="13373" spans="81:96">
      <c r="CC13373" s="52">
        <v>13372</v>
      </c>
      <c r="CD13373" s="53" t="s">
        <v>34786</v>
      </c>
      <c r="CE13373" s="53" t="s">
        <v>34787</v>
      </c>
      <c r="CF13373" s="54">
        <v>3491</v>
      </c>
      <c r="CG13373" s="54">
        <v>2.6760000000000002</v>
      </c>
      <c r="CH13373" s="54">
        <v>2.9820000000000002</v>
      </c>
      <c r="CI13373" s="54">
        <v>0.34699999999999998</v>
      </c>
      <c r="CJ13373" s="54">
        <v>121</v>
      </c>
      <c r="CK13373" s="54" t="s">
        <v>28918</v>
      </c>
      <c r="CL13373" s="54">
        <v>3.47E-3</v>
      </c>
      <c r="CM13373" s="54">
        <v>0.66900000000000004</v>
      </c>
      <c r="CN13373" s="53" t="s">
        <v>44864</v>
      </c>
      <c r="CO13373" s="54">
        <v>10</v>
      </c>
      <c r="CP13373" s="54">
        <v>83</v>
      </c>
      <c r="CQ13373" s="55">
        <f t="shared" si="208"/>
        <v>0.12048192771084337</v>
      </c>
      <c r="CR13373" s="52" t="s">
        <v>28907</v>
      </c>
    </row>
    <row r="13374" spans="81:96">
      <c r="CC13374" s="52">
        <v>13373</v>
      </c>
      <c r="CD13374" s="53" t="s">
        <v>34790</v>
      </c>
      <c r="CE13374" s="53" t="s">
        <v>34791</v>
      </c>
      <c r="CF13374" s="54">
        <v>5225</v>
      </c>
      <c r="CG13374" s="54">
        <v>2.6</v>
      </c>
      <c r="CH13374" s="54">
        <v>2.831</v>
      </c>
      <c r="CI13374" s="54">
        <v>0.45300000000000001</v>
      </c>
      <c r="CJ13374" s="54">
        <v>331</v>
      </c>
      <c r="CK13374" s="54">
        <v>4.5</v>
      </c>
      <c r="CL13374" s="54">
        <v>1.0789999999999999E-2</v>
      </c>
      <c r="CM13374" s="54">
        <v>0.58099999999999996</v>
      </c>
      <c r="CN13374" s="53" t="s">
        <v>44864</v>
      </c>
      <c r="CO13374" s="54">
        <v>11</v>
      </c>
      <c r="CP13374" s="54">
        <v>83</v>
      </c>
      <c r="CQ13374" s="55">
        <f t="shared" si="208"/>
        <v>0.13253012048192772</v>
      </c>
      <c r="CR13374" s="52" t="s">
        <v>28907</v>
      </c>
    </row>
    <row r="13375" spans="81:96">
      <c r="CC13375" s="52">
        <v>13374</v>
      </c>
      <c r="CD13375" s="53" t="s">
        <v>35262</v>
      </c>
      <c r="CE13375" s="53" t="s">
        <v>35263</v>
      </c>
      <c r="CF13375" s="54">
        <v>2047</v>
      </c>
      <c r="CG13375" s="54">
        <v>2.5659999999999998</v>
      </c>
      <c r="CH13375" s="54">
        <v>2.7549999999999999</v>
      </c>
      <c r="CI13375" s="54">
        <v>0.188</v>
      </c>
      <c r="CJ13375" s="54">
        <v>85</v>
      </c>
      <c r="CK13375" s="54">
        <v>6.3</v>
      </c>
      <c r="CL13375" s="54">
        <v>3.9100000000000003E-3</v>
      </c>
      <c r="CM13375" s="54">
        <v>0.71</v>
      </c>
      <c r="CN13375" s="53" t="s">
        <v>44864</v>
      </c>
      <c r="CO13375" s="54">
        <v>12</v>
      </c>
      <c r="CP13375" s="54">
        <v>83</v>
      </c>
      <c r="CQ13375" s="55">
        <f t="shared" si="208"/>
        <v>0.14457831325301204</v>
      </c>
      <c r="CR13375" s="52" t="s">
        <v>28907</v>
      </c>
    </row>
    <row r="13376" spans="81:96">
      <c r="CC13376" s="52">
        <v>13375</v>
      </c>
      <c r="CD13376" s="53" t="s">
        <v>34794</v>
      </c>
      <c r="CE13376" s="53" t="s">
        <v>34795</v>
      </c>
      <c r="CF13376" s="54">
        <v>507</v>
      </c>
      <c r="CG13376" s="54">
        <v>2.4740000000000002</v>
      </c>
      <c r="CH13376" s="54">
        <v>2.6869999999999998</v>
      </c>
      <c r="CI13376" s="54">
        <v>0.26800000000000002</v>
      </c>
      <c r="CJ13376" s="54">
        <v>41</v>
      </c>
      <c r="CK13376" s="54">
        <v>4.2</v>
      </c>
      <c r="CL13376" s="54">
        <v>2.2200000000000002E-3</v>
      </c>
      <c r="CM13376" s="54">
        <v>0.95299999999999996</v>
      </c>
      <c r="CN13376" s="53" t="s">
        <v>44864</v>
      </c>
      <c r="CO13376" s="54">
        <v>13</v>
      </c>
      <c r="CP13376" s="54">
        <v>83</v>
      </c>
      <c r="CQ13376" s="55">
        <f t="shared" si="208"/>
        <v>0.15662650602409639</v>
      </c>
      <c r="CR13376" s="52" t="s">
        <v>28907</v>
      </c>
    </row>
    <row r="13377" spans="81:96">
      <c r="CC13377" s="52">
        <v>13376</v>
      </c>
      <c r="CD13377" s="53" t="s">
        <v>33912</v>
      </c>
      <c r="CE13377" s="53" t="s">
        <v>33913</v>
      </c>
      <c r="CF13377" s="54">
        <v>1234</v>
      </c>
      <c r="CG13377" s="54">
        <v>2.4260000000000002</v>
      </c>
      <c r="CH13377" s="54">
        <v>3.0859999999999999</v>
      </c>
      <c r="CI13377" s="54">
        <v>0.60199999999999998</v>
      </c>
      <c r="CJ13377" s="54">
        <v>123</v>
      </c>
      <c r="CK13377" s="54">
        <v>3.5</v>
      </c>
      <c r="CL13377" s="54">
        <v>4.9500000000000004E-3</v>
      </c>
      <c r="CM13377" s="54">
        <v>0.95399999999999996</v>
      </c>
      <c r="CN13377" s="53" t="s">
        <v>44864</v>
      </c>
      <c r="CO13377" s="54">
        <v>14</v>
      </c>
      <c r="CP13377" s="54">
        <v>83</v>
      </c>
      <c r="CQ13377" s="55">
        <f t="shared" si="208"/>
        <v>0.16867469879518071</v>
      </c>
      <c r="CR13377" s="52" t="s">
        <v>28907</v>
      </c>
    </row>
    <row r="13378" spans="81:96">
      <c r="CC13378" s="52">
        <v>13377</v>
      </c>
      <c r="CD13378" s="53" t="s">
        <v>37099</v>
      </c>
      <c r="CE13378" s="53" t="s">
        <v>37100</v>
      </c>
      <c r="CF13378" s="54">
        <v>5318</v>
      </c>
      <c r="CG13378" s="54">
        <v>2.3069999999999999</v>
      </c>
      <c r="CH13378" s="54">
        <v>2.6749999999999998</v>
      </c>
      <c r="CI13378" s="54">
        <v>0.50900000000000001</v>
      </c>
      <c r="CJ13378" s="54">
        <v>112</v>
      </c>
      <c r="CK13378" s="54" t="s">
        <v>28918</v>
      </c>
      <c r="CL13378" s="54">
        <v>5.8900000000000003E-3</v>
      </c>
      <c r="CM13378" s="54">
        <v>0.80800000000000005</v>
      </c>
      <c r="CN13378" s="53" t="s">
        <v>44864</v>
      </c>
      <c r="CO13378" s="54">
        <v>15</v>
      </c>
      <c r="CP13378" s="54">
        <v>83</v>
      </c>
      <c r="CQ13378" s="55">
        <f t="shared" ref="CQ13378:CQ13441" si="209">CO13378/CP13378</f>
        <v>0.18072289156626506</v>
      </c>
      <c r="CR13378" s="52" t="s">
        <v>28907</v>
      </c>
    </row>
    <row r="13379" spans="81:96">
      <c r="CC13379" s="52">
        <v>13378</v>
      </c>
      <c r="CD13379" s="53" t="s">
        <v>864</v>
      </c>
      <c r="CE13379" s="53" t="s">
        <v>862</v>
      </c>
      <c r="CF13379" s="54">
        <v>7509</v>
      </c>
      <c r="CG13379" s="54">
        <v>2.286</v>
      </c>
      <c r="CH13379" s="54">
        <v>3.0169999999999999</v>
      </c>
      <c r="CI13379" s="54">
        <v>0.46400000000000002</v>
      </c>
      <c r="CJ13379" s="54">
        <v>222</v>
      </c>
      <c r="CK13379" s="54">
        <v>6.9</v>
      </c>
      <c r="CL13379" s="54">
        <v>1.4080000000000001E-2</v>
      </c>
      <c r="CM13379" s="54">
        <v>0.82099999999999995</v>
      </c>
      <c r="CN13379" s="53" t="s">
        <v>44864</v>
      </c>
      <c r="CO13379" s="54">
        <v>16</v>
      </c>
      <c r="CP13379" s="54">
        <v>83</v>
      </c>
      <c r="CQ13379" s="55">
        <f t="shared" si="209"/>
        <v>0.19277108433734941</v>
      </c>
      <c r="CR13379" s="52" t="s">
        <v>28907</v>
      </c>
    </row>
    <row r="13380" spans="81:96">
      <c r="CC13380" s="52">
        <v>13379</v>
      </c>
      <c r="CD13380" s="53" t="s">
        <v>35969</v>
      </c>
      <c r="CE13380" s="53" t="s">
        <v>35970</v>
      </c>
      <c r="CF13380" s="54">
        <v>4570</v>
      </c>
      <c r="CG13380" s="54">
        <v>2.2040000000000002</v>
      </c>
      <c r="CH13380" s="54">
        <v>2.7850000000000001</v>
      </c>
      <c r="CI13380" s="54">
        <v>0.38800000000000001</v>
      </c>
      <c r="CJ13380" s="54">
        <v>116</v>
      </c>
      <c r="CK13380" s="54">
        <v>9.1999999999999993</v>
      </c>
      <c r="CL13380" s="54">
        <v>6.6299999999999996E-3</v>
      </c>
      <c r="CM13380" s="54">
        <v>0.88</v>
      </c>
      <c r="CN13380" s="53" t="s">
        <v>44864</v>
      </c>
      <c r="CO13380" s="54">
        <v>17</v>
      </c>
      <c r="CP13380" s="54">
        <v>83</v>
      </c>
      <c r="CQ13380" s="55">
        <f t="shared" si="209"/>
        <v>0.20481927710843373</v>
      </c>
      <c r="CR13380" s="52" t="s">
        <v>28907</v>
      </c>
    </row>
    <row r="13381" spans="81:96">
      <c r="CC13381" s="52">
        <v>13380</v>
      </c>
      <c r="CD13381" s="53" t="s">
        <v>35971</v>
      </c>
      <c r="CE13381" s="53" t="s">
        <v>35972</v>
      </c>
      <c r="CF13381" s="54">
        <v>2369</v>
      </c>
      <c r="CG13381" s="54">
        <v>2.1360000000000001</v>
      </c>
      <c r="CH13381" s="54">
        <v>2.27</v>
      </c>
      <c r="CI13381" s="54">
        <v>0.46500000000000002</v>
      </c>
      <c r="CJ13381" s="54">
        <v>86</v>
      </c>
      <c r="CK13381" s="54">
        <v>6.9</v>
      </c>
      <c r="CL13381" s="54">
        <v>4.1799999999999997E-3</v>
      </c>
      <c r="CM13381" s="54">
        <v>0.69599999999999995</v>
      </c>
      <c r="CN13381" s="53" t="s">
        <v>44864</v>
      </c>
      <c r="CO13381" s="54">
        <v>18</v>
      </c>
      <c r="CP13381" s="54">
        <v>83</v>
      </c>
      <c r="CQ13381" s="55">
        <f t="shared" si="209"/>
        <v>0.21686746987951808</v>
      </c>
      <c r="CR13381" s="52" t="s">
        <v>28907</v>
      </c>
    </row>
    <row r="13382" spans="81:96">
      <c r="CC13382" s="52">
        <v>13381</v>
      </c>
      <c r="CD13382" s="53" t="s">
        <v>34806</v>
      </c>
      <c r="CE13382" s="53" t="s">
        <v>34807</v>
      </c>
      <c r="CF13382" s="54">
        <v>1900</v>
      </c>
      <c r="CG13382" s="54">
        <v>2.0859999999999999</v>
      </c>
      <c r="CH13382" s="54">
        <v>2.3479999999999999</v>
      </c>
      <c r="CI13382" s="54">
        <v>0.42099999999999999</v>
      </c>
      <c r="CJ13382" s="54">
        <v>159</v>
      </c>
      <c r="CK13382" s="54">
        <v>4.7</v>
      </c>
      <c r="CL13382" s="54">
        <v>4.81E-3</v>
      </c>
      <c r="CM13382" s="54">
        <v>0.59499999999999997</v>
      </c>
      <c r="CN13382" s="53" t="s">
        <v>44864</v>
      </c>
      <c r="CO13382" s="54">
        <v>19</v>
      </c>
      <c r="CP13382" s="54">
        <v>83</v>
      </c>
      <c r="CQ13382" s="55">
        <f t="shared" si="209"/>
        <v>0.2289156626506024</v>
      </c>
      <c r="CR13382" s="52" t="s">
        <v>28907</v>
      </c>
    </row>
    <row r="13383" spans="81:96">
      <c r="CC13383" s="52">
        <v>13382</v>
      </c>
      <c r="CD13383" s="53" t="s">
        <v>29163</v>
      </c>
      <c r="CE13383" s="53" t="s">
        <v>29164</v>
      </c>
      <c r="CF13383" s="54">
        <v>1618</v>
      </c>
      <c r="CG13383" s="54">
        <v>2.056</v>
      </c>
      <c r="CH13383" s="54">
        <v>2.4289999999999998</v>
      </c>
      <c r="CI13383" s="54">
        <v>0.222</v>
      </c>
      <c r="CJ13383" s="54">
        <v>36</v>
      </c>
      <c r="CK13383" s="54">
        <v>7</v>
      </c>
      <c r="CL13383" s="54">
        <v>3.3800000000000002E-3</v>
      </c>
      <c r="CM13383" s="54">
        <v>0.80100000000000005</v>
      </c>
      <c r="CN13383" s="53" t="s">
        <v>44864</v>
      </c>
      <c r="CO13383" s="54">
        <v>20</v>
      </c>
      <c r="CP13383" s="54">
        <v>83</v>
      </c>
      <c r="CQ13383" s="55">
        <f t="shared" si="209"/>
        <v>0.24096385542168675</v>
      </c>
      <c r="CR13383" s="52" t="s">
        <v>28907</v>
      </c>
    </row>
    <row r="13384" spans="81:96">
      <c r="CC13384" s="52">
        <v>13383</v>
      </c>
      <c r="CD13384" s="53" t="s">
        <v>35977</v>
      </c>
      <c r="CE13384" s="53" t="s">
        <v>35978</v>
      </c>
      <c r="CF13384" s="54">
        <v>2802</v>
      </c>
      <c r="CG13384" s="54">
        <v>2.0249999999999999</v>
      </c>
      <c r="CH13384" s="54">
        <v>2.496</v>
      </c>
      <c r="CI13384" s="54">
        <v>0.48599999999999999</v>
      </c>
      <c r="CJ13384" s="54">
        <v>105</v>
      </c>
      <c r="CK13384" s="54">
        <v>6.3</v>
      </c>
      <c r="CL13384" s="54">
        <v>6.5799999999999999E-3</v>
      </c>
      <c r="CM13384" s="54">
        <v>0.80600000000000005</v>
      </c>
      <c r="CN13384" s="53" t="s">
        <v>44864</v>
      </c>
      <c r="CO13384" s="54">
        <v>21</v>
      </c>
      <c r="CP13384" s="54">
        <v>83</v>
      </c>
      <c r="CQ13384" s="55">
        <f t="shared" si="209"/>
        <v>0.25301204819277107</v>
      </c>
      <c r="CR13384" s="52" t="s">
        <v>28921</v>
      </c>
    </row>
    <row r="13385" spans="81:96">
      <c r="CC13385" s="52">
        <v>13384</v>
      </c>
      <c r="CD13385" s="53" t="s">
        <v>37113</v>
      </c>
      <c r="CE13385" s="53" t="s">
        <v>37114</v>
      </c>
      <c r="CF13385" s="54">
        <v>3895</v>
      </c>
      <c r="CG13385" s="54">
        <v>1.966</v>
      </c>
      <c r="CH13385" s="54">
        <v>2.3340000000000001</v>
      </c>
      <c r="CI13385" s="54">
        <v>0.47199999999999998</v>
      </c>
      <c r="CJ13385" s="54">
        <v>123</v>
      </c>
      <c r="CK13385" s="54">
        <v>7.6</v>
      </c>
      <c r="CL13385" s="54">
        <v>7.4200000000000004E-3</v>
      </c>
      <c r="CM13385" s="54">
        <v>0.74299999999999999</v>
      </c>
      <c r="CN13385" s="53" t="s">
        <v>44864</v>
      </c>
      <c r="CO13385" s="54">
        <v>22</v>
      </c>
      <c r="CP13385" s="54">
        <v>83</v>
      </c>
      <c r="CQ13385" s="55">
        <f t="shared" si="209"/>
        <v>0.26506024096385544</v>
      </c>
      <c r="CR13385" s="52" t="s">
        <v>28921</v>
      </c>
    </row>
    <row r="13386" spans="81:96">
      <c r="CC13386" s="52">
        <v>13385</v>
      </c>
      <c r="CD13386" s="53" t="s">
        <v>5060</v>
      </c>
      <c r="CE13386" s="53" t="s">
        <v>5068</v>
      </c>
      <c r="CF13386" s="54">
        <v>1979</v>
      </c>
      <c r="CG13386" s="54">
        <v>1.9450000000000001</v>
      </c>
      <c r="CH13386" s="54">
        <v>2.153</v>
      </c>
      <c r="CI13386" s="54">
        <v>0.24299999999999999</v>
      </c>
      <c r="CJ13386" s="54">
        <v>222</v>
      </c>
      <c r="CK13386" s="54">
        <v>3.9</v>
      </c>
      <c r="CL13386" s="54">
        <v>4.3200000000000001E-3</v>
      </c>
      <c r="CM13386" s="54">
        <v>0.38200000000000001</v>
      </c>
      <c r="CN13386" s="53" t="s">
        <v>44864</v>
      </c>
      <c r="CO13386" s="54">
        <v>23</v>
      </c>
      <c r="CP13386" s="54">
        <v>83</v>
      </c>
      <c r="CQ13386" s="55">
        <f t="shared" si="209"/>
        <v>0.27710843373493976</v>
      </c>
      <c r="CR13386" s="52" t="s">
        <v>28921</v>
      </c>
    </row>
    <row r="13387" spans="81:96">
      <c r="CC13387" s="52">
        <v>13386</v>
      </c>
      <c r="CD13387" s="53" t="s">
        <v>44869</v>
      </c>
      <c r="CE13387" s="53" t="s">
        <v>44870</v>
      </c>
      <c r="CF13387" s="54">
        <v>846</v>
      </c>
      <c r="CG13387" s="54">
        <v>1.794</v>
      </c>
      <c r="CH13387" s="54">
        <v>1.9390000000000001</v>
      </c>
      <c r="CI13387" s="54">
        <v>0.33300000000000002</v>
      </c>
      <c r="CJ13387" s="54">
        <v>57</v>
      </c>
      <c r="CK13387" s="54">
        <v>8.6999999999999993</v>
      </c>
      <c r="CL13387" s="54">
        <v>1.2800000000000001E-3</v>
      </c>
      <c r="CM13387" s="54">
        <v>0.49299999999999999</v>
      </c>
      <c r="CN13387" s="53" t="s">
        <v>44864</v>
      </c>
      <c r="CO13387" s="54">
        <v>24</v>
      </c>
      <c r="CP13387" s="54">
        <v>83</v>
      </c>
      <c r="CQ13387" s="55">
        <f t="shared" si="209"/>
        <v>0.28915662650602408</v>
      </c>
      <c r="CR13387" s="52" t="s">
        <v>28921</v>
      </c>
    </row>
    <row r="13388" spans="81:96">
      <c r="CC13388" s="52">
        <v>13387</v>
      </c>
      <c r="CD13388" s="53" t="s">
        <v>35983</v>
      </c>
      <c r="CE13388" s="53" t="s">
        <v>35984</v>
      </c>
      <c r="CF13388" s="54">
        <v>3020</v>
      </c>
      <c r="CG13388" s="54">
        <v>1.778</v>
      </c>
      <c r="CH13388" s="54">
        <v>2.2480000000000002</v>
      </c>
      <c r="CI13388" s="54">
        <v>0.40200000000000002</v>
      </c>
      <c r="CJ13388" s="54">
        <v>97</v>
      </c>
      <c r="CK13388" s="54">
        <v>6.3</v>
      </c>
      <c r="CL13388" s="54">
        <v>7.4799999999999997E-3</v>
      </c>
      <c r="CM13388" s="54">
        <v>0.78400000000000003</v>
      </c>
      <c r="CN13388" s="53" t="s">
        <v>44864</v>
      </c>
      <c r="CO13388" s="54">
        <v>25</v>
      </c>
      <c r="CP13388" s="54">
        <v>83</v>
      </c>
      <c r="CQ13388" s="55">
        <f t="shared" si="209"/>
        <v>0.30120481927710846</v>
      </c>
      <c r="CR13388" s="52" t="s">
        <v>28921</v>
      </c>
    </row>
    <row r="13389" spans="81:96">
      <c r="CC13389" s="52">
        <v>13388</v>
      </c>
      <c r="CD13389" s="53" t="s">
        <v>35985</v>
      </c>
      <c r="CE13389" s="53" t="s">
        <v>35986</v>
      </c>
      <c r="CF13389" s="54">
        <v>4852</v>
      </c>
      <c r="CG13389" s="54">
        <v>1.7649999999999999</v>
      </c>
      <c r="CH13389" s="54">
        <v>2.0129999999999999</v>
      </c>
      <c r="CI13389" s="54">
        <v>0.26400000000000001</v>
      </c>
      <c r="CJ13389" s="54">
        <v>828</v>
      </c>
      <c r="CK13389" s="54">
        <v>2.9</v>
      </c>
      <c r="CL13389" s="54">
        <v>1.272E-2</v>
      </c>
      <c r="CM13389" s="54">
        <v>0.34899999999999998</v>
      </c>
      <c r="CN13389" s="53" t="s">
        <v>44864</v>
      </c>
      <c r="CO13389" s="54">
        <v>26</v>
      </c>
      <c r="CP13389" s="54">
        <v>83</v>
      </c>
      <c r="CQ13389" s="55">
        <f t="shared" si="209"/>
        <v>0.31325301204819278</v>
      </c>
      <c r="CR13389" s="52" t="s">
        <v>28921</v>
      </c>
    </row>
    <row r="13390" spans="81:96">
      <c r="CC13390" s="52">
        <v>13389</v>
      </c>
      <c r="CD13390" s="53" t="s">
        <v>34812</v>
      </c>
      <c r="CE13390" s="53" t="s">
        <v>34813</v>
      </c>
      <c r="CF13390" s="54">
        <v>2636</v>
      </c>
      <c r="CG13390" s="54">
        <v>1.762</v>
      </c>
      <c r="CH13390" s="54">
        <v>1.84</v>
      </c>
      <c r="CI13390" s="54">
        <v>0.254</v>
      </c>
      <c r="CJ13390" s="54">
        <v>71</v>
      </c>
      <c r="CK13390" s="54" t="s">
        <v>28918</v>
      </c>
      <c r="CL13390" s="54">
        <v>4.5300000000000002E-3</v>
      </c>
      <c r="CM13390" s="54">
        <v>0.67200000000000004</v>
      </c>
      <c r="CN13390" s="53" t="s">
        <v>44864</v>
      </c>
      <c r="CO13390" s="54">
        <v>27</v>
      </c>
      <c r="CP13390" s="54">
        <v>83</v>
      </c>
      <c r="CQ13390" s="55">
        <f t="shared" si="209"/>
        <v>0.3253012048192771</v>
      </c>
      <c r="CR13390" s="52" t="s">
        <v>28921</v>
      </c>
    </row>
    <row r="13391" spans="81:96">
      <c r="CC13391" s="52">
        <v>13390</v>
      </c>
      <c r="CD13391" s="53" t="s">
        <v>41327</v>
      </c>
      <c r="CE13391" s="53" t="s">
        <v>41328</v>
      </c>
      <c r="CF13391" s="54">
        <v>2672</v>
      </c>
      <c r="CG13391" s="54">
        <v>1.748</v>
      </c>
      <c r="CH13391" s="54">
        <v>2</v>
      </c>
      <c r="CI13391" s="54">
        <v>0.36699999999999999</v>
      </c>
      <c r="CJ13391" s="54">
        <v>251</v>
      </c>
      <c r="CK13391" s="54">
        <v>5.8</v>
      </c>
      <c r="CL13391" s="54">
        <v>5.45E-3</v>
      </c>
      <c r="CM13391" s="54">
        <v>0.53300000000000003</v>
      </c>
      <c r="CN13391" s="53" t="s">
        <v>44864</v>
      </c>
      <c r="CO13391" s="54">
        <v>28</v>
      </c>
      <c r="CP13391" s="54">
        <v>83</v>
      </c>
      <c r="CQ13391" s="55">
        <f t="shared" si="209"/>
        <v>0.33734939759036142</v>
      </c>
      <c r="CR13391" s="52" t="s">
        <v>28921</v>
      </c>
    </row>
    <row r="13392" spans="81:96">
      <c r="CC13392" s="52">
        <v>13391</v>
      </c>
      <c r="CD13392" s="53" t="s">
        <v>37123</v>
      </c>
      <c r="CE13392" s="53" t="s">
        <v>37124</v>
      </c>
      <c r="CF13392" s="54">
        <v>4074</v>
      </c>
      <c r="CG13392" s="54">
        <v>1.7350000000000001</v>
      </c>
      <c r="CH13392" s="54">
        <v>2.1680000000000001</v>
      </c>
      <c r="CI13392" s="54">
        <v>0.42899999999999999</v>
      </c>
      <c r="CJ13392" s="54">
        <v>231</v>
      </c>
      <c r="CK13392" s="54">
        <v>4.5</v>
      </c>
      <c r="CL13392" s="54">
        <v>1.3050000000000001E-2</v>
      </c>
      <c r="CM13392" s="54">
        <v>0.66</v>
      </c>
      <c r="CN13392" s="53" t="s">
        <v>44864</v>
      </c>
      <c r="CO13392" s="54">
        <v>29</v>
      </c>
      <c r="CP13392" s="54">
        <v>83</v>
      </c>
      <c r="CQ13392" s="55">
        <f t="shared" si="209"/>
        <v>0.3493975903614458</v>
      </c>
      <c r="CR13392" s="52" t="s">
        <v>28921</v>
      </c>
    </row>
    <row r="13393" spans="81:96">
      <c r="CC13393" s="52">
        <v>13392</v>
      </c>
      <c r="CD13393" s="53" t="s">
        <v>37125</v>
      </c>
      <c r="CE13393" s="53" t="s">
        <v>37126</v>
      </c>
      <c r="CF13393" s="54">
        <v>4857</v>
      </c>
      <c r="CG13393" s="54">
        <v>1.7190000000000001</v>
      </c>
      <c r="CH13393" s="54">
        <v>1.9530000000000001</v>
      </c>
      <c r="CI13393" s="54">
        <v>0.26</v>
      </c>
      <c r="CJ13393" s="54">
        <v>507</v>
      </c>
      <c r="CK13393" s="54">
        <v>4.5</v>
      </c>
      <c r="CL13393" s="54">
        <v>1.214E-2</v>
      </c>
      <c r="CM13393" s="54">
        <v>0.52700000000000002</v>
      </c>
      <c r="CN13393" s="53" t="s">
        <v>44864</v>
      </c>
      <c r="CO13393" s="54">
        <v>30</v>
      </c>
      <c r="CP13393" s="54">
        <v>83</v>
      </c>
      <c r="CQ13393" s="55">
        <f t="shared" si="209"/>
        <v>0.36144578313253012</v>
      </c>
      <c r="CR13393" s="52" t="s">
        <v>28921</v>
      </c>
    </row>
    <row r="13394" spans="81:96">
      <c r="CC13394" s="52">
        <v>13393</v>
      </c>
      <c r="CD13394" s="53" t="s">
        <v>34818</v>
      </c>
      <c r="CE13394" s="53" t="s">
        <v>34819</v>
      </c>
      <c r="CF13394" s="54">
        <v>7979</v>
      </c>
      <c r="CG13394" s="54">
        <v>1.621</v>
      </c>
      <c r="CH13394" s="54">
        <v>1.905</v>
      </c>
      <c r="CI13394" s="54">
        <v>0.26200000000000001</v>
      </c>
      <c r="CJ13394" s="54">
        <v>122</v>
      </c>
      <c r="CK13394" s="54" t="s">
        <v>28918</v>
      </c>
      <c r="CL13394" s="54">
        <v>5.5199999999999997E-3</v>
      </c>
      <c r="CM13394" s="54">
        <v>0.54900000000000004</v>
      </c>
      <c r="CN13394" s="53" t="s">
        <v>44864</v>
      </c>
      <c r="CO13394" s="54">
        <v>31</v>
      </c>
      <c r="CP13394" s="54">
        <v>83</v>
      </c>
      <c r="CQ13394" s="55">
        <f t="shared" si="209"/>
        <v>0.37349397590361444</v>
      </c>
      <c r="CR13394" s="52" t="s">
        <v>28921</v>
      </c>
    </row>
    <row r="13395" spans="81:96">
      <c r="CC13395" s="52">
        <v>13394</v>
      </c>
      <c r="CD13395" s="53" t="s">
        <v>33950</v>
      </c>
      <c r="CE13395" s="53" t="s">
        <v>33951</v>
      </c>
      <c r="CF13395" s="54">
        <v>2652</v>
      </c>
      <c r="CG13395" s="54">
        <v>1.595</v>
      </c>
      <c r="CH13395" s="54">
        <v>1.8540000000000001</v>
      </c>
      <c r="CI13395" s="54">
        <v>0.53300000000000003</v>
      </c>
      <c r="CJ13395" s="54">
        <v>75</v>
      </c>
      <c r="CK13395" s="54" t="s">
        <v>28918</v>
      </c>
      <c r="CL13395" s="54">
        <v>2.7299999999999998E-3</v>
      </c>
      <c r="CM13395" s="54">
        <v>0.56999999999999995</v>
      </c>
      <c r="CN13395" s="53" t="s">
        <v>44864</v>
      </c>
      <c r="CO13395" s="54">
        <v>32</v>
      </c>
      <c r="CP13395" s="54">
        <v>83</v>
      </c>
      <c r="CQ13395" s="55">
        <f t="shared" si="209"/>
        <v>0.38554216867469882</v>
      </c>
      <c r="CR13395" s="52" t="s">
        <v>28921</v>
      </c>
    </row>
    <row r="13396" spans="81:96">
      <c r="CC13396" s="52">
        <v>13395</v>
      </c>
      <c r="CD13396" s="53" t="s">
        <v>34822</v>
      </c>
      <c r="CE13396" s="53" t="s">
        <v>34823</v>
      </c>
      <c r="CF13396" s="54">
        <v>3054</v>
      </c>
      <c r="CG13396" s="54">
        <v>1.583</v>
      </c>
      <c r="CH13396" s="54">
        <v>1.927</v>
      </c>
      <c r="CI13396" s="54">
        <v>0.28399999999999997</v>
      </c>
      <c r="CJ13396" s="54">
        <v>204</v>
      </c>
      <c r="CK13396" s="54">
        <v>6.8</v>
      </c>
      <c r="CL13396" s="54">
        <v>5.3899999999999998E-3</v>
      </c>
      <c r="CM13396" s="54">
        <v>0.499</v>
      </c>
      <c r="CN13396" s="53" t="s">
        <v>44864</v>
      </c>
      <c r="CO13396" s="54">
        <v>33</v>
      </c>
      <c r="CP13396" s="54">
        <v>83</v>
      </c>
      <c r="CQ13396" s="55">
        <f t="shared" si="209"/>
        <v>0.39759036144578314</v>
      </c>
      <c r="CR13396" s="52" t="s">
        <v>28921</v>
      </c>
    </row>
    <row r="13397" spans="81:96">
      <c r="CC13397" s="52">
        <v>13396</v>
      </c>
      <c r="CD13397" s="53" t="s">
        <v>44871</v>
      </c>
      <c r="CE13397" s="53" t="s">
        <v>44872</v>
      </c>
      <c r="CF13397" s="54">
        <v>537</v>
      </c>
      <c r="CG13397" s="54">
        <v>1.5549999999999999</v>
      </c>
      <c r="CH13397" s="54">
        <v>1.744</v>
      </c>
      <c r="CI13397" s="54">
        <v>0.30599999999999999</v>
      </c>
      <c r="CJ13397" s="54">
        <v>62</v>
      </c>
      <c r="CK13397" s="54">
        <v>3.3</v>
      </c>
      <c r="CL13397" s="54">
        <v>2.0899999999999998E-3</v>
      </c>
      <c r="CM13397" s="54">
        <v>0.49399999999999999</v>
      </c>
      <c r="CN13397" s="53" t="s">
        <v>44864</v>
      </c>
      <c r="CO13397" s="54">
        <v>34</v>
      </c>
      <c r="CP13397" s="54">
        <v>83</v>
      </c>
      <c r="CQ13397" s="55">
        <f t="shared" si="209"/>
        <v>0.40963855421686746</v>
      </c>
      <c r="CR13397" s="52" t="s">
        <v>28921</v>
      </c>
    </row>
    <row r="13398" spans="81:96">
      <c r="CC13398" s="52">
        <v>13397</v>
      </c>
      <c r="CD13398" s="53" t="s">
        <v>18098</v>
      </c>
      <c r="CE13398" s="53" t="s">
        <v>18096</v>
      </c>
      <c r="CF13398" s="54">
        <v>10861</v>
      </c>
      <c r="CG13398" s="54">
        <v>1.554</v>
      </c>
      <c r="CH13398" s="54">
        <v>1.8720000000000001</v>
      </c>
      <c r="CI13398" s="54">
        <v>0.17699999999999999</v>
      </c>
      <c r="CJ13398" s="54">
        <v>435</v>
      </c>
      <c r="CK13398" s="54">
        <v>9.4</v>
      </c>
      <c r="CL13398" s="54">
        <v>1.3950000000000001E-2</v>
      </c>
      <c r="CM13398" s="54">
        <v>0.45100000000000001</v>
      </c>
      <c r="CN13398" s="53" t="s">
        <v>44864</v>
      </c>
      <c r="CO13398" s="54">
        <v>35</v>
      </c>
      <c r="CP13398" s="54">
        <v>83</v>
      </c>
      <c r="CQ13398" s="55">
        <f t="shared" si="209"/>
        <v>0.42168674698795183</v>
      </c>
      <c r="CR13398" s="52" t="s">
        <v>28921</v>
      </c>
    </row>
    <row r="13399" spans="81:96">
      <c r="CC13399" s="52">
        <v>13398</v>
      </c>
      <c r="CD13399" s="53" t="s">
        <v>44873</v>
      </c>
      <c r="CE13399" s="53" t="s">
        <v>44874</v>
      </c>
      <c r="CF13399" s="54">
        <v>3849</v>
      </c>
      <c r="CG13399" s="54">
        <v>1.5489999999999999</v>
      </c>
      <c r="CH13399" s="54">
        <v>1.8640000000000001</v>
      </c>
      <c r="CI13399" s="54">
        <v>0.54900000000000004</v>
      </c>
      <c r="CJ13399" s="54">
        <v>142</v>
      </c>
      <c r="CK13399" s="54">
        <v>9.8000000000000007</v>
      </c>
      <c r="CL13399" s="54">
        <v>4.8700000000000002E-3</v>
      </c>
      <c r="CM13399" s="54">
        <v>0.58599999999999997</v>
      </c>
      <c r="CN13399" s="53" t="s">
        <v>44864</v>
      </c>
      <c r="CO13399" s="54">
        <v>36</v>
      </c>
      <c r="CP13399" s="54">
        <v>83</v>
      </c>
      <c r="CQ13399" s="55">
        <f t="shared" si="209"/>
        <v>0.43373493975903615</v>
      </c>
      <c r="CR13399" s="52" t="s">
        <v>28921</v>
      </c>
    </row>
    <row r="13400" spans="81:96">
      <c r="CC13400" s="52">
        <v>13399</v>
      </c>
      <c r="CD13400" s="53" t="s">
        <v>44875</v>
      </c>
      <c r="CE13400" s="53" t="s">
        <v>44876</v>
      </c>
      <c r="CF13400" s="54">
        <v>227</v>
      </c>
      <c r="CG13400" s="54">
        <v>1.486</v>
      </c>
      <c r="CH13400" s="54">
        <v>1.0489999999999999</v>
      </c>
      <c r="CI13400" s="54">
        <v>0.42499999999999999</v>
      </c>
      <c r="CJ13400" s="54">
        <v>40</v>
      </c>
      <c r="CK13400" s="54">
        <v>2.8</v>
      </c>
      <c r="CL13400" s="54">
        <v>5.9000000000000003E-4</v>
      </c>
      <c r="CM13400" s="54">
        <v>0.25800000000000001</v>
      </c>
      <c r="CN13400" s="53" t="s">
        <v>44864</v>
      </c>
      <c r="CO13400" s="54">
        <v>37</v>
      </c>
      <c r="CP13400" s="54">
        <v>83</v>
      </c>
      <c r="CQ13400" s="55">
        <f t="shared" si="209"/>
        <v>0.44578313253012047</v>
      </c>
      <c r="CR13400" s="52" t="s">
        <v>28921</v>
      </c>
    </row>
    <row r="13401" spans="81:96">
      <c r="CC13401" s="52">
        <v>13400</v>
      </c>
      <c r="CD13401" s="53" t="s">
        <v>37148</v>
      </c>
      <c r="CE13401" s="53" t="s">
        <v>37149</v>
      </c>
      <c r="CF13401" s="54">
        <v>3159</v>
      </c>
      <c r="CG13401" s="54">
        <v>1.4770000000000001</v>
      </c>
      <c r="CH13401" s="54">
        <v>1.6659999999999999</v>
      </c>
      <c r="CI13401" s="54">
        <v>0.17499999999999999</v>
      </c>
      <c r="CJ13401" s="54">
        <v>57</v>
      </c>
      <c r="CK13401" s="54">
        <v>7.6</v>
      </c>
      <c r="CL13401" s="54">
        <v>4.9500000000000004E-3</v>
      </c>
      <c r="CM13401" s="54">
        <v>0.48899999999999999</v>
      </c>
      <c r="CN13401" s="53" t="s">
        <v>44864</v>
      </c>
      <c r="CO13401" s="54">
        <v>38</v>
      </c>
      <c r="CP13401" s="54">
        <v>83</v>
      </c>
      <c r="CQ13401" s="55">
        <f t="shared" si="209"/>
        <v>0.45783132530120479</v>
      </c>
      <c r="CR13401" s="52" t="s">
        <v>28921</v>
      </c>
    </row>
    <row r="13402" spans="81:96">
      <c r="CC13402" s="52">
        <v>13401</v>
      </c>
      <c r="CD13402" s="53" t="s">
        <v>44877</v>
      </c>
      <c r="CE13402" s="53" t="s">
        <v>44878</v>
      </c>
      <c r="CF13402" s="54">
        <v>559</v>
      </c>
      <c r="CG13402" s="54">
        <v>1.4279999999999999</v>
      </c>
      <c r="CH13402" s="54">
        <v>1.7509999999999999</v>
      </c>
      <c r="CI13402" s="54">
        <v>0.33700000000000002</v>
      </c>
      <c r="CJ13402" s="54">
        <v>199</v>
      </c>
      <c r="CK13402" s="54">
        <v>2.8</v>
      </c>
      <c r="CL13402" s="54">
        <v>2.1199999999999999E-3</v>
      </c>
      <c r="CM13402" s="54">
        <v>0.47399999999999998</v>
      </c>
      <c r="CN13402" s="53" t="s">
        <v>44864</v>
      </c>
      <c r="CO13402" s="54">
        <v>39</v>
      </c>
      <c r="CP13402" s="54">
        <v>83</v>
      </c>
      <c r="CQ13402" s="55">
        <f t="shared" si="209"/>
        <v>0.46987951807228917</v>
      </c>
      <c r="CR13402" s="52" t="s">
        <v>28921</v>
      </c>
    </row>
    <row r="13403" spans="81:96">
      <c r="CC13403" s="52">
        <v>13402</v>
      </c>
      <c r="CD13403" s="53" t="s">
        <v>33051</v>
      </c>
      <c r="CE13403" s="53" t="s">
        <v>33052</v>
      </c>
      <c r="CF13403" s="54">
        <v>919</v>
      </c>
      <c r="CG13403" s="54">
        <v>1.3879999999999999</v>
      </c>
      <c r="CH13403" s="54">
        <v>1.585</v>
      </c>
      <c r="CI13403" s="54">
        <v>0.31900000000000001</v>
      </c>
      <c r="CJ13403" s="54">
        <v>91</v>
      </c>
      <c r="CK13403" s="54">
        <v>5.4</v>
      </c>
      <c r="CL13403" s="54">
        <v>1.7099999999999999E-3</v>
      </c>
      <c r="CM13403" s="54">
        <v>0.36599999999999999</v>
      </c>
      <c r="CN13403" s="53" t="s">
        <v>44864</v>
      </c>
      <c r="CO13403" s="54">
        <v>40</v>
      </c>
      <c r="CP13403" s="54">
        <v>83</v>
      </c>
      <c r="CQ13403" s="55">
        <f t="shared" si="209"/>
        <v>0.48192771084337349</v>
      </c>
      <c r="CR13403" s="52" t="s">
        <v>28921</v>
      </c>
    </row>
    <row r="13404" spans="81:96">
      <c r="CC13404" s="52">
        <v>13403</v>
      </c>
      <c r="CD13404" s="53" t="s">
        <v>35272</v>
      </c>
      <c r="CE13404" s="53" t="s">
        <v>35273</v>
      </c>
      <c r="CF13404" s="54">
        <v>4275</v>
      </c>
      <c r="CG13404" s="54">
        <v>1.3480000000000001</v>
      </c>
      <c r="CH13404" s="54">
        <v>2.226</v>
      </c>
      <c r="CI13404" s="54">
        <v>0.59099999999999997</v>
      </c>
      <c r="CJ13404" s="54">
        <v>110</v>
      </c>
      <c r="CK13404" s="54">
        <v>9.5</v>
      </c>
      <c r="CL13404" s="54">
        <v>5.4599999999999996E-3</v>
      </c>
      <c r="CM13404" s="54">
        <v>0.69899999999999995</v>
      </c>
      <c r="CN13404" s="53" t="s">
        <v>44864</v>
      </c>
      <c r="CO13404" s="54">
        <v>41</v>
      </c>
      <c r="CP13404" s="54">
        <v>83</v>
      </c>
      <c r="CQ13404" s="55">
        <f t="shared" si="209"/>
        <v>0.49397590361445781</v>
      </c>
      <c r="CR13404" s="52" t="s">
        <v>28921</v>
      </c>
    </row>
    <row r="13405" spans="81:96">
      <c r="CC13405" s="52">
        <v>13404</v>
      </c>
      <c r="CD13405" s="53" t="s">
        <v>36021</v>
      </c>
      <c r="CE13405" s="53" t="s">
        <v>36022</v>
      </c>
      <c r="CF13405" s="54">
        <v>513</v>
      </c>
      <c r="CG13405" s="54">
        <v>1.3440000000000001</v>
      </c>
      <c r="CH13405" s="54">
        <v>1.28</v>
      </c>
      <c r="CI13405" s="54">
        <v>6.2E-2</v>
      </c>
      <c r="CJ13405" s="54">
        <v>65</v>
      </c>
      <c r="CK13405" s="54">
        <v>4.0999999999999996</v>
      </c>
      <c r="CL13405" s="54">
        <v>1.4300000000000001E-3</v>
      </c>
      <c r="CM13405" s="54">
        <v>0.35399999999999998</v>
      </c>
      <c r="CN13405" s="53" t="s">
        <v>44864</v>
      </c>
      <c r="CO13405" s="54">
        <v>42</v>
      </c>
      <c r="CP13405" s="54">
        <v>83</v>
      </c>
      <c r="CQ13405" s="55">
        <f t="shared" si="209"/>
        <v>0.50602409638554213</v>
      </c>
      <c r="CR13405" s="52" t="s">
        <v>28938</v>
      </c>
    </row>
    <row r="13406" spans="81:96">
      <c r="CC13406" s="52">
        <v>13405</v>
      </c>
      <c r="CD13406" s="53" t="s">
        <v>44879</v>
      </c>
      <c r="CE13406" s="53" t="s">
        <v>44880</v>
      </c>
      <c r="CF13406" s="54">
        <v>454</v>
      </c>
      <c r="CG13406" s="54">
        <v>1.333</v>
      </c>
      <c r="CH13406" s="54">
        <v>1.272</v>
      </c>
      <c r="CI13406" s="54">
        <v>2.129</v>
      </c>
      <c r="CJ13406" s="54">
        <v>31</v>
      </c>
      <c r="CK13406" s="54">
        <v>6.1</v>
      </c>
      <c r="CL13406" s="54">
        <v>8.3000000000000001E-4</v>
      </c>
      <c r="CM13406" s="54">
        <v>0.42</v>
      </c>
      <c r="CN13406" s="53" t="s">
        <v>44864</v>
      </c>
      <c r="CO13406" s="54">
        <v>43</v>
      </c>
      <c r="CP13406" s="54">
        <v>83</v>
      </c>
      <c r="CQ13406" s="55">
        <f t="shared" si="209"/>
        <v>0.51807228915662651</v>
      </c>
      <c r="CR13406" s="52" t="s">
        <v>28938</v>
      </c>
    </row>
    <row r="13407" spans="81:96">
      <c r="CC13407" s="52">
        <v>13406</v>
      </c>
      <c r="CD13407" s="53" t="s">
        <v>37162</v>
      </c>
      <c r="CE13407" s="53" t="s">
        <v>37163</v>
      </c>
      <c r="CF13407" s="54">
        <v>127</v>
      </c>
      <c r="CG13407" s="54">
        <v>1.31</v>
      </c>
      <c r="CH13407" s="54">
        <v>1.4650000000000001</v>
      </c>
      <c r="CI13407" s="54">
        <v>4.2999999999999997E-2</v>
      </c>
      <c r="CJ13407" s="54">
        <v>23</v>
      </c>
      <c r="CK13407" s="54">
        <v>3.5</v>
      </c>
      <c r="CL13407" s="54">
        <v>6.3000000000000003E-4</v>
      </c>
      <c r="CM13407" s="54">
        <v>0.45900000000000002</v>
      </c>
      <c r="CN13407" s="53" t="s">
        <v>44864</v>
      </c>
      <c r="CO13407" s="54">
        <v>44</v>
      </c>
      <c r="CP13407" s="54">
        <v>83</v>
      </c>
      <c r="CQ13407" s="55">
        <f t="shared" si="209"/>
        <v>0.53012048192771088</v>
      </c>
      <c r="CR13407" s="52" t="s">
        <v>28938</v>
      </c>
    </row>
    <row r="13408" spans="81:96">
      <c r="CC13408" s="52">
        <v>13407</v>
      </c>
      <c r="CD13408" s="53" t="s">
        <v>36023</v>
      </c>
      <c r="CE13408" s="53" t="s">
        <v>36024</v>
      </c>
      <c r="CF13408" s="54">
        <v>535</v>
      </c>
      <c r="CG13408" s="54">
        <v>1.306</v>
      </c>
      <c r="CH13408" s="54">
        <v>1.615</v>
      </c>
      <c r="CI13408" s="54">
        <v>0.109</v>
      </c>
      <c r="CJ13408" s="54">
        <v>46</v>
      </c>
      <c r="CK13408" s="54">
        <v>5</v>
      </c>
      <c r="CL13408" s="54">
        <v>1.5399999999999999E-3</v>
      </c>
      <c r="CM13408" s="54">
        <v>0.45600000000000002</v>
      </c>
      <c r="CN13408" s="53" t="s">
        <v>44864</v>
      </c>
      <c r="CO13408" s="54">
        <v>45</v>
      </c>
      <c r="CP13408" s="54">
        <v>83</v>
      </c>
      <c r="CQ13408" s="55">
        <f t="shared" si="209"/>
        <v>0.54216867469879515</v>
      </c>
      <c r="CR13408" s="52" t="s">
        <v>28938</v>
      </c>
    </row>
    <row r="13409" spans="81:96">
      <c r="CC13409" s="52">
        <v>13408</v>
      </c>
      <c r="CD13409" s="53" t="s">
        <v>36025</v>
      </c>
      <c r="CE13409" s="53" t="s">
        <v>36026</v>
      </c>
      <c r="CF13409" s="54">
        <v>548</v>
      </c>
      <c r="CG13409" s="54">
        <v>1.2969999999999999</v>
      </c>
      <c r="CH13409" s="54">
        <v>1.617</v>
      </c>
      <c r="CI13409" s="54">
        <v>0.42899999999999999</v>
      </c>
      <c r="CJ13409" s="54">
        <v>63</v>
      </c>
      <c r="CK13409" s="54">
        <v>5.7</v>
      </c>
      <c r="CL13409" s="54">
        <v>1.74E-3</v>
      </c>
      <c r="CM13409" s="54">
        <v>0.65800000000000003</v>
      </c>
      <c r="CN13409" s="53" t="s">
        <v>44864</v>
      </c>
      <c r="CO13409" s="54">
        <v>46</v>
      </c>
      <c r="CP13409" s="54">
        <v>83</v>
      </c>
      <c r="CQ13409" s="55">
        <f t="shared" si="209"/>
        <v>0.55421686746987953</v>
      </c>
      <c r="CR13409" s="52" t="s">
        <v>28938</v>
      </c>
    </row>
    <row r="13410" spans="81:96">
      <c r="CC13410" s="52">
        <v>13409</v>
      </c>
      <c r="CD13410" s="53" t="s">
        <v>36027</v>
      </c>
      <c r="CE13410" s="53" t="s">
        <v>36028</v>
      </c>
      <c r="CF13410" s="54">
        <v>1275</v>
      </c>
      <c r="CG13410" s="54">
        <v>1.274</v>
      </c>
      <c r="CH13410" s="54">
        <v>1.8859999999999999</v>
      </c>
      <c r="CI13410" s="54">
        <v>0.20799999999999999</v>
      </c>
      <c r="CJ13410" s="54">
        <v>48</v>
      </c>
      <c r="CK13410" s="54">
        <v>9.1</v>
      </c>
      <c r="CL13410" s="54">
        <v>1.8E-3</v>
      </c>
      <c r="CM13410" s="54">
        <v>0.53600000000000003</v>
      </c>
      <c r="CN13410" s="53" t="s">
        <v>44864</v>
      </c>
      <c r="CO13410" s="54">
        <v>47</v>
      </c>
      <c r="CP13410" s="54">
        <v>83</v>
      </c>
      <c r="CQ13410" s="55">
        <f t="shared" si="209"/>
        <v>0.5662650602409639</v>
      </c>
      <c r="CR13410" s="52" t="s">
        <v>28938</v>
      </c>
    </row>
    <row r="13411" spans="81:96">
      <c r="CC13411" s="52">
        <v>13410</v>
      </c>
      <c r="CD13411" s="53" t="s">
        <v>44881</v>
      </c>
      <c r="CE13411" s="53" t="s">
        <v>44882</v>
      </c>
      <c r="CF13411" s="54">
        <v>345</v>
      </c>
      <c r="CG13411" s="54">
        <v>1.206</v>
      </c>
      <c r="CH13411" s="54">
        <v>1.1240000000000001</v>
      </c>
      <c r="CI13411" s="54">
        <v>2.7E-2</v>
      </c>
      <c r="CJ13411" s="54">
        <v>37</v>
      </c>
      <c r="CK13411" s="54">
        <v>6.2</v>
      </c>
      <c r="CL13411" s="54">
        <v>5.8E-4</v>
      </c>
      <c r="CM13411" s="54">
        <v>0.251</v>
      </c>
      <c r="CN13411" s="53" t="s">
        <v>44864</v>
      </c>
      <c r="CO13411" s="54">
        <v>48</v>
      </c>
      <c r="CP13411" s="54">
        <v>83</v>
      </c>
      <c r="CQ13411" s="55">
        <f t="shared" si="209"/>
        <v>0.57831325301204817</v>
      </c>
      <c r="CR13411" s="52" t="s">
        <v>28938</v>
      </c>
    </row>
    <row r="13412" spans="81:96">
      <c r="CC13412" s="52">
        <v>13411</v>
      </c>
      <c r="CD13412" s="53" t="s">
        <v>34725</v>
      </c>
      <c r="CE13412" s="53" t="s">
        <v>34726</v>
      </c>
      <c r="CF13412" s="54">
        <v>3187</v>
      </c>
      <c r="CG13412" s="54">
        <v>1.173</v>
      </c>
      <c r="CH13412" s="54">
        <v>1.0169999999999999</v>
      </c>
      <c r="CI13412" s="54">
        <v>0.109</v>
      </c>
      <c r="CJ13412" s="54">
        <v>852</v>
      </c>
      <c r="CK13412" s="54">
        <v>2.8</v>
      </c>
      <c r="CL13412" s="54">
        <v>9.2700000000000005E-3</v>
      </c>
      <c r="CM13412" s="54">
        <v>0.193</v>
      </c>
      <c r="CN13412" s="53" t="s">
        <v>44864</v>
      </c>
      <c r="CO13412" s="54">
        <v>49</v>
      </c>
      <c r="CP13412" s="54">
        <v>83</v>
      </c>
      <c r="CQ13412" s="55">
        <f t="shared" si="209"/>
        <v>0.59036144578313254</v>
      </c>
      <c r="CR13412" s="52" t="s">
        <v>28938</v>
      </c>
    </row>
    <row r="13413" spans="81:96">
      <c r="CC13413" s="52">
        <v>13412</v>
      </c>
      <c r="CD13413" s="53" t="s">
        <v>34844</v>
      </c>
      <c r="CE13413" s="53" t="s">
        <v>34845</v>
      </c>
      <c r="CF13413" s="54">
        <v>557</v>
      </c>
      <c r="CG13413" s="54">
        <v>1.143</v>
      </c>
      <c r="CH13413" s="54">
        <v>1.196</v>
      </c>
      <c r="CI13413" s="54">
        <v>0.25800000000000001</v>
      </c>
      <c r="CJ13413" s="54">
        <v>31</v>
      </c>
      <c r="CK13413" s="54">
        <v>8.5</v>
      </c>
      <c r="CL13413" s="54">
        <v>9.1E-4</v>
      </c>
      <c r="CM13413" s="54">
        <v>0.51400000000000001</v>
      </c>
      <c r="CN13413" s="53" t="s">
        <v>44864</v>
      </c>
      <c r="CO13413" s="54">
        <v>50</v>
      </c>
      <c r="CP13413" s="54">
        <v>83</v>
      </c>
      <c r="CQ13413" s="55">
        <f t="shared" si="209"/>
        <v>0.60240963855421692</v>
      </c>
      <c r="CR13413" s="52" t="s">
        <v>28938</v>
      </c>
    </row>
    <row r="13414" spans="81:96">
      <c r="CC13414" s="52">
        <v>13413</v>
      </c>
      <c r="CD13414" s="53" t="s">
        <v>36045</v>
      </c>
      <c r="CE13414" s="53" t="s">
        <v>36046</v>
      </c>
      <c r="CF13414" s="54">
        <v>293</v>
      </c>
      <c r="CG13414" s="54">
        <v>1.119</v>
      </c>
      <c r="CH13414" s="54">
        <v>1.544</v>
      </c>
      <c r="CI13414" s="54">
        <v>0.51600000000000001</v>
      </c>
      <c r="CJ13414" s="54">
        <v>31</v>
      </c>
      <c r="CK13414" s="54">
        <v>4.3</v>
      </c>
      <c r="CL13414" s="54">
        <v>1.0300000000000001E-3</v>
      </c>
      <c r="CM13414" s="54">
        <v>0.436</v>
      </c>
      <c r="CN13414" s="53" t="s">
        <v>44864</v>
      </c>
      <c r="CO13414" s="54">
        <v>51</v>
      </c>
      <c r="CP13414" s="54">
        <v>83</v>
      </c>
      <c r="CQ13414" s="55">
        <f t="shared" si="209"/>
        <v>0.61445783132530118</v>
      </c>
      <c r="CR13414" s="52" t="s">
        <v>28938</v>
      </c>
    </row>
    <row r="13415" spans="81:96">
      <c r="CC13415" s="52">
        <v>13414</v>
      </c>
      <c r="CD13415" s="53" t="s">
        <v>35280</v>
      </c>
      <c r="CE13415" s="53" t="s">
        <v>35281</v>
      </c>
      <c r="CF13415" s="54">
        <v>16194</v>
      </c>
      <c r="CG13415" s="54">
        <v>1.1060000000000001</v>
      </c>
      <c r="CH13415" s="54">
        <v>1.208</v>
      </c>
      <c r="CI13415" s="54">
        <v>0.16700000000000001</v>
      </c>
      <c r="CJ13415" s="54">
        <v>603</v>
      </c>
      <c r="CK13415" s="54" t="s">
        <v>28918</v>
      </c>
      <c r="CL13415" s="54">
        <v>1.6899999999999998E-2</v>
      </c>
      <c r="CM13415" s="54">
        <v>0.30499999999999999</v>
      </c>
      <c r="CN13415" s="53" t="s">
        <v>44864</v>
      </c>
      <c r="CO13415" s="54">
        <v>52</v>
      </c>
      <c r="CP13415" s="54">
        <v>83</v>
      </c>
      <c r="CQ13415" s="55">
        <f t="shared" si="209"/>
        <v>0.62650602409638556</v>
      </c>
      <c r="CR13415" s="52" t="s">
        <v>28938</v>
      </c>
    </row>
    <row r="13416" spans="81:96">
      <c r="CC13416" s="52">
        <v>13415</v>
      </c>
      <c r="CD13416" s="53" t="s">
        <v>44883</v>
      </c>
      <c r="CE13416" s="53" t="s">
        <v>44884</v>
      </c>
      <c r="CF13416" s="54">
        <v>775</v>
      </c>
      <c r="CG13416" s="54">
        <v>1.0940000000000001</v>
      </c>
      <c r="CH13416" s="54">
        <v>1.1919999999999999</v>
      </c>
      <c r="CI13416" s="54">
        <v>0.56899999999999995</v>
      </c>
      <c r="CJ13416" s="54">
        <v>51</v>
      </c>
      <c r="CK13416" s="54">
        <v>7</v>
      </c>
      <c r="CL13416" s="54">
        <v>1.1000000000000001E-3</v>
      </c>
      <c r="CM13416" s="54">
        <v>0.32400000000000001</v>
      </c>
      <c r="CN13416" s="53" t="s">
        <v>44864</v>
      </c>
      <c r="CO13416" s="54">
        <v>53</v>
      </c>
      <c r="CP13416" s="54">
        <v>83</v>
      </c>
      <c r="CQ13416" s="55">
        <f t="shared" si="209"/>
        <v>0.63855421686746983</v>
      </c>
      <c r="CR13416" s="52" t="s">
        <v>28938</v>
      </c>
    </row>
    <row r="13417" spans="81:96">
      <c r="CC13417" s="52">
        <v>13416</v>
      </c>
      <c r="CD13417" s="53" t="s">
        <v>34854</v>
      </c>
      <c r="CE13417" s="53" t="s">
        <v>34855</v>
      </c>
      <c r="CF13417" s="54">
        <v>519</v>
      </c>
      <c r="CG13417" s="54">
        <v>0.98</v>
      </c>
      <c r="CH13417" s="54">
        <v>0.97</v>
      </c>
      <c r="CI13417" s="54">
        <v>1.167</v>
      </c>
      <c r="CJ13417" s="54">
        <v>48</v>
      </c>
      <c r="CK13417" s="54">
        <v>5.2</v>
      </c>
      <c r="CL13417" s="54">
        <v>1.16E-3</v>
      </c>
      <c r="CM13417" s="54">
        <v>0.308</v>
      </c>
      <c r="CN13417" s="53" t="s">
        <v>44864</v>
      </c>
      <c r="CO13417" s="54">
        <v>54</v>
      </c>
      <c r="CP13417" s="54">
        <v>83</v>
      </c>
      <c r="CQ13417" s="55">
        <f t="shared" si="209"/>
        <v>0.6506024096385542</v>
      </c>
      <c r="CR13417" s="52" t="s">
        <v>28938</v>
      </c>
    </row>
    <row r="13418" spans="81:96">
      <c r="CC13418" s="52">
        <v>13417</v>
      </c>
      <c r="CD13418" s="53" t="s">
        <v>28996</v>
      </c>
      <c r="CE13418" s="53" t="s">
        <v>28997</v>
      </c>
      <c r="CF13418" s="54">
        <v>2693</v>
      </c>
      <c r="CG13418" s="54">
        <v>0.97399999999999998</v>
      </c>
      <c r="CH13418" s="54">
        <v>1.244</v>
      </c>
      <c r="CI13418" s="54">
        <v>0.26700000000000002</v>
      </c>
      <c r="CJ13418" s="54">
        <v>86</v>
      </c>
      <c r="CK13418" s="54" t="s">
        <v>28918</v>
      </c>
      <c r="CL13418" s="54">
        <v>2.9099999999999998E-3</v>
      </c>
      <c r="CM13418" s="54">
        <v>0.36</v>
      </c>
      <c r="CN13418" s="53" t="s">
        <v>44864</v>
      </c>
      <c r="CO13418" s="54">
        <v>55</v>
      </c>
      <c r="CP13418" s="54">
        <v>83</v>
      </c>
      <c r="CQ13418" s="55">
        <f t="shared" si="209"/>
        <v>0.66265060240963858</v>
      </c>
      <c r="CR13418" s="52" t="s">
        <v>28938</v>
      </c>
    </row>
    <row r="13419" spans="81:96">
      <c r="CC13419" s="52">
        <v>13418</v>
      </c>
      <c r="CD13419" s="53" t="s">
        <v>44885</v>
      </c>
      <c r="CE13419" s="53" t="s">
        <v>44886</v>
      </c>
      <c r="CF13419" s="54">
        <v>815</v>
      </c>
      <c r="CG13419" s="54">
        <v>0.94399999999999995</v>
      </c>
      <c r="CH13419" s="54">
        <v>1.4510000000000001</v>
      </c>
      <c r="CI13419" s="54">
        <v>0.129</v>
      </c>
      <c r="CJ13419" s="54">
        <v>31</v>
      </c>
      <c r="CK13419" s="54">
        <v>8.9</v>
      </c>
      <c r="CL13419" s="54">
        <v>1.15E-3</v>
      </c>
      <c r="CM13419" s="54">
        <v>0.39700000000000002</v>
      </c>
      <c r="CN13419" s="53" t="s">
        <v>44864</v>
      </c>
      <c r="CO13419" s="54">
        <v>56</v>
      </c>
      <c r="CP13419" s="54">
        <v>83</v>
      </c>
      <c r="CQ13419" s="55">
        <f t="shared" si="209"/>
        <v>0.67469879518072284</v>
      </c>
      <c r="CR13419" s="52" t="s">
        <v>28938</v>
      </c>
    </row>
    <row r="13420" spans="81:96">
      <c r="CC13420" s="52">
        <v>13419</v>
      </c>
      <c r="CD13420" s="53" t="s">
        <v>34862</v>
      </c>
      <c r="CE13420" s="53" t="s">
        <v>34863</v>
      </c>
      <c r="CF13420" s="54">
        <v>84</v>
      </c>
      <c r="CG13420" s="54">
        <v>0.92300000000000004</v>
      </c>
      <c r="CH13420" s="54">
        <v>1.079</v>
      </c>
      <c r="CI13420" s="54">
        <v>8.3000000000000004E-2</v>
      </c>
      <c r="CJ13420" s="54">
        <v>24</v>
      </c>
      <c r="CK13420" s="54"/>
      <c r="CL13420" s="54">
        <v>4.6000000000000001E-4</v>
      </c>
      <c r="CM13420" s="54">
        <v>0.38500000000000001</v>
      </c>
      <c r="CN13420" s="53" t="s">
        <v>44864</v>
      </c>
      <c r="CO13420" s="54">
        <v>57</v>
      </c>
      <c r="CP13420" s="54">
        <v>83</v>
      </c>
      <c r="CQ13420" s="55">
        <f t="shared" si="209"/>
        <v>0.68674698795180722</v>
      </c>
      <c r="CR13420" s="52" t="s">
        <v>28938</v>
      </c>
    </row>
    <row r="13421" spans="81:96">
      <c r="CC13421" s="52">
        <v>13420</v>
      </c>
      <c r="CD13421" s="53" t="s">
        <v>44887</v>
      </c>
      <c r="CE13421" s="53" t="s">
        <v>44888</v>
      </c>
      <c r="CF13421" s="54">
        <v>87</v>
      </c>
      <c r="CG13421" s="54">
        <v>0.91200000000000003</v>
      </c>
      <c r="CH13421" s="54">
        <v>0.95499999999999996</v>
      </c>
      <c r="CI13421" s="54">
        <v>0.08</v>
      </c>
      <c r="CJ13421" s="54">
        <v>25</v>
      </c>
      <c r="CK13421" s="54"/>
      <c r="CL13421" s="54">
        <v>2.1000000000000001E-4</v>
      </c>
      <c r="CM13421" s="54">
        <v>0.15</v>
      </c>
      <c r="CN13421" s="53" t="s">
        <v>44864</v>
      </c>
      <c r="CO13421" s="54">
        <v>58</v>
      </c>
      <c r="CP13421" s="54">
        <v>83</v>
      </c>
      <c r="CQ13421" s="55">
        <f t="shared" si="209"/>
        <v>0.6987951807228916</v>
      </c>
      <c r="CR13421" s="52" t="s">
        <v>28938</v>
      </c>
    </row>
    <row r="13422" spans="81:96">
      <c r="CC13422" s="52">
        <v>13421</v>
      </c>
      <c r="CD13422" s="53" t="s">
        <v>44889</v>
      </c>
      <c r="CE13422" s="53" t="s">
        <v>44890</v>
      </c>
      <c r="CF13422" s="54">
        <v>566</v>
      </c>
      <c r="CG13422" s="54">
        <v>0.90900000000000003</v>
      </c>
      <c r="CH13422" s="54">
        <v>0.68700000000000006</v>
      </c>
      <c r="CI13422" s="54">
        <v>9.4E-2</v>
      </c>
      <c r="CJ13422" s="54">
        <v>32</v>
      </c>
      <c r="CK13422" s="54">
        <v>9.6999999999999993</v>
      </c>
      <c r="CL13422" s="54">
        <v>5.8E-4</v>
      </c>
      <c r="CM13422" s="54">
        <v>0.19900000000000001</v>
      </c>
      <c r="CN13422" s="53" t="s">
        <v>44864</v>
      </c>
      <c r="CO13422" s="54">
        <v>59</v>
      </c>
      <c r="CP13422" s="54">
        <v>83</v>
      </c>
      <c r="CQ13422" s="55">
        <f t="shared" si="209"/>
        <v>0.71084337349397586</v>
      </c>
      <c r="CR13422" s="52" t="s">
        <v>28938</v>
      </c>
    </row>
    <row r="13423" spans="81:96">
      <c r="CC13423" s="52">
        <v>13422</v>
      </c>
      <c r="CD13423" s="53" t="s">
        <v>17592</v>
      </c>
      <c r="CE13423" s="53" t="s">
        <v>17590</v>
      </c>
      <c r="CF13423" s="54">
        <v>2170</v>
      </c>
      <c r="CG13423" s="54">
        <v>0.86499999999999999</v>
      </c>
      <c r="CH13423" s="54">
        <v>0.94599999999999995</v>
      </c>
      <c r="CI13423" s="54">
        <v>5.2999999999999999E-2</v>
      </c>
      <c r="CJ13423" s="54">
        <v>150</v>
      </c>
      <c r="CK13423" s="54">
        <v>8.4</v>
      </c>
      <c r="CL13423" s="54">
        <v>2.8500000000000001E-3</v>
      </c>
      <c r="CM13423" s="54">
        <v>0.24099999999999999</v>
      </c>
      <c r="CN13423" s="53" t="s">
        <v>44864</v>
      </c>
      <c r="CO13423" s="54">
        <v>60</v>
      </c>
      <c r="CP13423" s="54">
        <v>83</v>
      </c>
      <c r="CQ13423" s="55">
        <f t="shared" si="209"/>
        <v>0.72289156626506024</v>
      </c>
      <c r="CR13423" s="52" t="s">
        <v>28938</v>
      </c>
    </row>
    <row r="13424" spans="81:96">
      <c r="CC13424" s="52">
        <v>13423</v>
      </c>
      <c r="CD13424" s="53" t="s">
        <v>34866</v>
      </c>
      <c r="CE13424" s="53" t="s">
        <v>34867</v>
      </c>
      <c r="CF13424" s="54">
        <v>835</v>
      </c>
      <c r="CG13424" s="54">
        <v>0.84299999999999997</v>
      </c>
      <c r="CH13424" s="54">
        <v>0.86799999999999999</v>
      </c>
      <c r="CI13424" s="54">
        <v>0.154</v>
      </c>
      <c r="CJ13424" s="54">
        <v>65</v>
      </c>
      <c r="CK13424" s="54">
        <v>9</v>
      </c>
      <c r="CL13424" s="54">
        <v>9.7999999999999997E-4</v>
      </c>
      <c r="CM13424" s="54">
        <v>0.23799999999999999</v>
      </c>
      <c r="CN13424" s="53" t="s">
        <v>44864</v>
      </c>
      <c r="CO13424" s="54">
        <v>61</v>
      </c>
      <c r="CP13424" s="54">
        <v>83</v>
      </c>
      <c r="CQ13424" s="55">
        <f t="shared" si="209"/>
        <v>0.73493975903614461</v>
      </c>
      <c r="CR13424" s="52" t="s">
        <v>28938</v>
      </c>
    </row>
    <row r="13425" spans="81:96">
      <c r="CC13425" s="52">
        <v>13424</v>
      </c>
      <c r="CD13425" s="53" t="s">
        <v>44891</v>
      </c>
      <c r="CE13425" s="53" t="s">
        <v>44892</v>
      </c>
      <c r="CF13425" s="54">
        <v>799</v>
      </c>
      <c r="CG13425" s="54">
        <v>0.83299999999999996</v>
      </c>
      <c r="CH13425" s="54">
        <v>0.88800000000000001</v>
      </c>
      <c r="CI13425" s="54">
        <v>8.3000000000000004E-2</v>
      </c>
      <c r="CJ13425" s="54">
        <v>84</v>
      </c>
      <c r="CK13425" s="54">
        <v>7.1</v>
      </c>
      <c r="CL13425" s="54">
        <v>1.5499999999999999E-3</v>
      </c>
      <c r="CM13425" s="54">
        <v>0.28599999999999998</v>
      </c>
      <c r="CN13425" s="53" t="s">
        <v>44864</v>
      </c>
      <c r="CO13425" s="54">
        <v>62</v>
      </c>
      <c r="CP13425" s="54">
        <v>83</v>
      </c>
      <c r="CQ13425" s="55">
        <f t="shared" si="209"/>
        <v>0.74698795180722888</v>
      </c>
      <c r="CR13425" s="52" t="s">
        <v>28938</v>
      </c>
    </row>
    <row r="13426" spans="81:96">
      <c r="CC13426" s="52">
        <v>13425</v>
      </c>
      <c r="CD13426" s="53" t="s">
        <v>38115</v>
      </c>
      <c r="CE13426" s="53" t="s">
        <v>38116</v>
      </c>
      <c r="CF13426" s="54">
        <v>606</v>
      </c>
      <c r="CG13426" s="54">
        <v>0.80300000000000005</v>
      </c>
      <c r="CH13426" s="54">
        <v>1.153</v>
      </c>
      <c r="CI13426" s="54">
        <v>0.45500000000000002</v>
      </c>
      <c r="CJ13426" s="54">
        <v>33</v>
      </c>
      <c r="CK13426" s="54">
        <v>8.3000000000000007</v>
      </c>
      <c r="CL13426" s="54">
        <v>7.5000000000000002E-4</v>
      </c>
      <c r="CM13426" s="54">
        <v>0.27800000000000002</v>
      </c>
      <c r="CN13426" s="53" t="s">
        <v>44864</v>
      </c>
      <c r="CO13426" s="54">
        <v>63</v>
      </c>
      <c r="CP13426" s="54">
        <v>83</v>
      </c>
      <c r="CQ13426" s="55">
        <f t="shared" si="209"/>
        <v>0.75903614457831325</v>
      </c>
      <c r="CR13426" s="52" t="s">
        <v>28953</v>
      </c>
    </row>
    <row r="13427" spans="81:96">
      <c r="CC13427" s="52">
        <v>13426</v>
      </c>
      <c r="CD13427" s="53" t="s">
        <v>34874</v>
      </c>
      <c r="CE13427" s="53" t="s">
        <v>34875</v>
      </c>
      <c r="CF13427" s="54">
        <v>1345</v>
      </c>
      <c r="CG13427" s="54">
        <v>0.79200000000000004</v>
      </c>
      <c r="CH13427" s="54">
        <v>1.04</v>
      </c>
      <c r="CI13427" s="54">
        <v>0.39100000000000001</v>
      </c>
      <c r="CJ13427" s="54">
        <v>46</v>
      </c>
      <c r="CK13427" s="54" t="s">
        <v>28918</v>
      </c>
      <c r="CL13427" s="54">
        <v>1.4599999999999999E-3</v>
      </c>
      <c r="CM13427" s="54">
        <v>0.46100000000000002</v>
      </c>
      <c r="CN13427" s="53" t="s">
        <v>44864</v>
      </c>
      <c r="CO13427" s="54">
        <v>64</v>
      </c>
      <c r="CP13427" s="54">
        <v>83</v>
      </c>
      <c r="CQ13427" s="55">
        <f t="shared" si="209"/>
        <v>0.77108433734939763</v>
      </c>
      <c r="CR13427" s="52" t="s">
        <v>28953</v>
      </c>
    </row>
    <row r="13428" spans="81:96">
      <c r="CC13428" s="52">
        <v>13427</v>
      </c>
      <c r="CD13428" s="53" t="s">
        <v>44893</v>
      </c>
      <c r="CE13428" s="53" t="s">
        <v>44894</v>
      </c>
      <c r="CF13428" s="54">
        <v>126</v>
      </c>
      <c r="CG13428" s="54">
        <v>0.78600000000000003</v>
      </c>
      <c r="CH13428" s="54">
        <v>1.214</v>
      </c>
      <c r="CI13428" s="54">
        <v>0.125</v>
      </c>
      <c r="CJ13428" s="54">
        <v>48</v>
      </c>
      <c r="CK13428" s="54">
        <v>3.3</v>
      </c>
      <c r="CL13428" s="54">
        <v>5.0000000000000001E-4</v>
      </c>
      <c r="CM13428" s="54">
        <v>0.32100000000000001</v>
      </c>
      <c r="CN13428" s="53" t="s">
        <v>44864</v>
      </c>
      <c r="CO13428" s="54">
        <v>65</v>
      </c>
      <c r="CP13428" s="54">
        <v>83</v>
      </c>
      <c r="CQ13428" s="55">
        <f t="shared" si="209"/>
        <v>0.7831325301204819</v>
      </c>
      <c r="CR13428" s="52" t="s">
        <v>28953</v>
      </c>
    </row>
    <row r="13429" spans="81:96">
      <c r="CC13429" s="52">
        <v>13428</v>
      </c>
      <c r="CD13429" s="53" t="s">
        <v>34888</v>
      </c>
      <c r="CE13429" s="53" t="s">
        <v>34889</v>
      </c>
      <c r="CF13429" s="54">
        <v>908</v>
      </c>
      <c r="CG13429" s="54">
        <v>0.68600000000000005</v>
      </c>
      <c r="CH13429" s="54">
        <v>0.87</v>
      </c>
      <c r="CI13429" s="54">
        <v>0.45200000000000001</v>
      </c>
      <c r="CJ13429" s="54">
        <v>62</v>
      </c>
      <c r="CK13429" s="54" t="s">
        <v>28918</v>
      </c>
      <c r="CL13429" s="54">
        <v>1.06E-3</v>
      </c>
      <c r="CM13429" s="54">
        <v>0.248</v>
      </c>
      <c r="CN13429" s="53" t="s">
        <v>44864</v>
      </c>
      <c r="CO13429" s="54">
        <v>66</v>
      </c>
      <c r="CP13429" s="54">
        <v>83</v>
      </c>
      <c r="CQ13429" s="55">
        <f t="shared" si="209"/>
        <v>0.79518072289156627</v>
      </c>
      <c r="CR13429" s="52" t="s">
        <v>28953</v>
      </c>
    </row>
    <row r="13430" spans="81:96">
      <c r="CC13430" s="52">
        <v>13429</v>
      </c>
      <c r="CD13430" s="53" t="s">
        <v>36113</v>
      </c>
      <c r="CE13430" s="53" t="s">
        <v>36114</v>
      </c>
      <c r="CF13430" s="54">
        <v>111</v>
      </c>
      <c r="CG13430" s="54">
        <v>0.67600000000000005</v>
      </c>
      <c r="CH13430" s="54">
        <v>0.71099999999999997</v>
      </c>
      <c r="CI13430" s="54">
        <v>0</v>
      </c>
      <c r="CJ13430" s="54">
        <v>20</v>
      </c>
      <c r="CK13430" s="54">
        <v>5.0999999999999996</v>
      </c>
      <c r="CL13430" s="54">
        <v>2.3000000000000001E-4</v>
      </c>
      <c r="CM13430" s="54">
        <v>0.16200000000000001</v>
      </c>
      <c r="CN13430" s="53" t="s">
        <v>44864</v>
      </c>
      <c r="CO13430" s="54">
        <v>67</v>
      </c>
      <c r="CP13430" s="54">
        <v>83</v>
      </c>
      <c r="CQ13430" s="55">
        <f t="shared" si="209"/>
        <v>0.80722891566265065</v>
      </c>
      <c r="CR13430" s="52" t="s">
        <v>28953</v>
      </c>
    </row>
    <row r="13431" spans="81:96">
      <c r="CC13431" s="52">
        <v>13430</v>
      </c>
      <c r="CD13431" s="53" t="s">
        <v>44056</v>
      </c>
      <c r="CE13431" s="53" t="s">
        <v>44057</v>
      </c>
      <c r="CF13431" s="54">
        <v>115</v>
      </c>
      <c r="CG13431" s="54">
        <v>0.65900000000000003</v>
      </c>
      <c r="CH13431" s="54"/>
      <c r="CI13431" s="54">
        <v>0.111</v>
      </c>
      <c r="CJ13431" s="54">
        <v>27</v>
      </c>
      <c r="CK13431" s="54">
        <v>4.9000000000000004</v>
      </c>
      <c r="CL13431" s="54">
        <v>2.5000000000000001E-4</v>
      </c>
      <c r="CM13431" s="54"/>
      <c r="CN13431" s="53" t="s">
        <v>44864</v>
      </c>
      <c r="CO13431" s="54">
        <v>68</v>
      </c>
      <c r="CP13431" s="54">
        <v>83</v>
      </c>
      <c r="CQ13431" s="55">
        <f t="shared" si="209"/>
        <v>0.81927710843373491</v>
      </c>
      <c r="CR13431" s="52" t="s">
        <v>28953</v>
      </c>
    </row>
    <row r="13432" spans="81:96">
      <c r="CC13432" s="52">
        <v>13431</v>
      </c>
      <c r="CD13432" s="53" t="s">
        <v>44895</v>
      </c>
      <c r="CE13432" s="53" t="s">
        <v>44896</v>
      </c>
      <c r="CF13432" s="54">
        <v>1530</v>
      </c>
      <c r="CG13432" s="54">
        <v>0.64</v>
      </c>
      <c r="CH13432" s="54">
        <v>0.96199999999999997</v>
      </c>
      <c r="CI13432" s="54">
        <v>0.157</v>
      </c>
      <c r="CJ13432" s="54">
        <v>83</v>
      </c>
      <c r="CK13432" s="54">
        <v>10</v>
      </c>
      <c r="CL13432" s="54">
        <v>1.75E-3</v>
      </c>
      <c r="CM13432" s="54">
        <v>0.25800000000000001</v>
      </c>
      <c r="CN13432" s="53" t="s">
        <v>44864</v>
      </c>
      <c r="CO13432" s="54">
        <v>69</v>
      </c>
      <c r="CP13432" s="54">
        <v>83</v>
      </c>
      <c r="CQ13432" s="55">
        <f t="shared" si="209"/>
        <v>0.83132530120481929</v>
      </c>
      <c r="CR13432" s="52" t="s">
        <v>28953</v>
      </c>
    </row>
    <row r="13433" spans="81:96">
      <c r="CC13433" s="52">
        <v>13432</v>
      </c>
      <c r="CD13433" s="53" t="s">
        <v>34753</v>
      </c>
      <c r="CE13433" s="53" t="s">
        <v>34754</v>
      </c>
      <c r="CF13433" s="54">
        <v>42</v>
      </c>
      <c r="CG13433" s="54">
        <v>0.625</v>
      </c>
      <c r="CH13433" s="54">
        <v>0.50600000000000001</v>
      </c>
      <c r="CI13433" s="54">
        <v>0.05</v>
      </c>
      <c r="CJ13433" s="54">
        <v>20</v>
      </c>
      <c r="CK13433" s="54"/>
      <c r="CL13433" s="54">
        <v>2.2000000000000001E-4</v>
      </c>
      <c r="CM13433" s="54">
        <v>0.16800000000000001</v>
      </c>
      <c r="CN13433" s="53" t="s">
        <v>44864</v>
      </c>
      <c r="CO13433" s="54">
        <v>70</v>
      </c>
      <c r="CP13433" s="54">
        <v>83</v>
      </c>
      <c r="CQ13433" s="55">
        <f t="shared" si="209"/>
        <v>0.84337349397590367</v>
      </c>
      <c r="CR13433" s="52" t="s">
        <v>28953</v>
      </c>
    </row>
    <row r="13434" spans="81:96">
      <c r="CC13434" s="52">
        <v>13433</v>
      </c>
      <c r="CD13434" s="53" t="s">
        <v>29223</v>
      </c>
      <c r="CE13434" s="53" t="s">
        <v>29224</v>
      </c>
      <c r="CF13434" s="54">
        <v>978</v>
      </c>
      <c r="CG13434" s="54">
        <v>0.51</v>
      </c>
      <c r="CH13434" s="54">
        <v>0.67200000000000004</v>
      </c>
      <c r="CI13434" s="54">
        <v>5.8999999999999997E-2</v>
      </c>
      <c r="CJ13434" s="54">
        <v>68</v>
      </c>
      <c r="CK13434" s="54">
        <v>9.1</v>
      </c>
      <c r="CL13434" s="54">
        <v>1.2700000000000001E-3</v>
      </c>
      <c r="CM13434" s="54">
        <v>0.19900000000000001</v>
      </c>
      <c r="CN13434" s="53" t="s">
        <v>44864</v>
      </c>
      <c r="CO13434" s="54">
        <v>71</v>
      </c>
      <c r="CP13434" s="54">
        <v>83</v>
      </c>
      <c r="CQ13434" s="55">
        <f t="shared" si="209"/>
        <v>0.85542168674698793</v>
      </c>
      <c r="CR13434" s="52" t="s">
        <v>28953</v>
      </c>
    </row>
    <row r="13435" spans="81:96">
      <c r="CC13435" s="52">
        <v>13434</v>
      </c>
      <c r="CD13435" s="53" t="s">
        <v>44897</v>
      </c>
      <c r="CE13435" s="53" t="s">
        <v>44898</v>
      </c>
      <c r="CF13435" s="54">
        <v>83</v>
      </c>
      <c r="CG13435" s="54">
        <v>0.48599999999999999</v>
      </c>
      <c r="CH13435" s="54">
        <v>0.41499999999999998</v>
      </c>
      <c r="CI13435" s="54">
        <v>0.77300000000000002</v>
      </c>
      <c r="CJ13435" s="54">
        <v>22</v>
      </c>
      <c r="CK13435" s="54"/>
      <c r="CL13435" s="54">
        <v>2.7999999999999998E-4</v>
      </c>
      <c r="CM13435" s="54">
        <v>0.16600000000000001</v>
      </c>
      <c r="CN13435" s="53" t="s">
        <v>44864</v>
      </c>
      <c r="CO13435" s="54">
        <v>72</v>
      </c>
      <c r="CP13435" s="54">
        <v>83</v>
      </c>
      <c r="CQ13435" s="55">
        <f t="shared" si="209"/>
        <v>0.86746987951807231</v>
      </c>
      <c r="CR13435" s="52" t="s">
        <v>28953</v>
      </c>
    </row>
    <row r="13436" spans="81:96">
      <c r="CC13436" s="52">
        <v>13435</v>
      </c>
      <c r="CD13436" s="53" t="s">
        <v>44899</v>
      </c>
      <c r="CE13436" s="53" t="s">
        <v>44900</v>
      </c>
      <c r="CF13436" s="54">
        <v>73</v>
      </c>
      <c r="CG13436" s="54">
        <v>0.439</v>
      </c>
      <c r="CH13436" s="54">
        <v>0.49199999999999999</v>
      </c>
      <c r="CI13436" s="54">
        <v>0.16</v>
      </c>
      <c r="CJ13436" s="54">
        <v>75</v>
      </c>
      <c r="CK13436" s="54"/>
      <c r="CL13436" s="54">
        <v>2.3000000000000001E-4</v>
      </c>
      <c r="CM13436" s="54">
        <v>0.121</v>
      </c>
      <c r="CN13436" s="53" t="s">
        <v>44864</v>
      </c>
      <c r="CO13436" s="54">
        <v>73</v>
      </c>
      <c r="CP13436" s="54">
        <v>83</v>
      </c>
      <c r="CQ13436" s="55">
        <f t="shared" si="209"/>
        <v>0.87951807228915657</v>
      </c>
      <c r="CR13436" s="52" t="s">
        <v>28953</v>
      </c>
    </row>
    <row r="13437" spans="81:96">
      <c r="CC13437" s="52">
        <v>13436</v>
      </c>
      <c r="CD13437" s="53" t="s">
        <v>34910</v>
      </c>
      <c r="CE13437" s="53" t="s">
        <v>34911</v>
      </c>
      <c r="CF13437" s="54">
        <v>2247</v>
      </c>
      <c r="CG13437" s="54">
        <v>0.42899999999999999</v>
      </c>
      <c r="CH13437" s="54">
        <v>0.55700000000000005</v>
      </c>
      <c r="CI13437" s="54">
        <v>0.14299999999999999</v>
      </c>
      <c r="CJ13437" s="54">
        <v>140</v>
      </c>
      <c r="CK13437" s="54" t="s">
        <v>28918</v>
      </c>
      <c r="CL13437" s="54">
        <v>1.1199999999999999E-3</v>
      </c>
      <c r="CM13437" s="54">
        <v>0.14799999999999999</v>
      </c>
      <c r="CN13437" s="53" t="s">
        <v>44864</v>
      </c>
      <c r="CO13437" s="54">
        <v>74</v>
      </c>
      <c r="CP13437" s="54">
        <v>83</v>
      </c>
      <c r="CQ13437" s="55">
        <f t="shared" si="209"/>
        <v>0.89156626506024095</v>
      </c>
      <c r="CR13437" s="52" t="s">
        <v>28953</v>
      </c>
    </row>
    <row r="13438" spans="81:96">
      <c r="CC13438" s="52">
        <v>13437</v>
      </c>
      <c r="CD13438" s="53" t="s">
        <v>35292</v>
      </c>
      <c r="CE13438" s="53" t="s">
        <v>35293</v>
      </c>
      <c r="CF13438" s="54">
        <v>702</v>
      </c>
      <c r="CG13438" s="54">
        <v>0.39400000000000002</v>
      </c>
      <c r="CH13438" s="54"/>
      <c r="CI13438" s="54">
        <v>1.4999999999999999E-2</v>
      </c>
      <c r="CJ13438" s="54">
        <v>135</v>
      </c>
      <c r="CK13438" s="54">
        <v>7.9</v>
      </c>
      <c r="CL13438" s="54">
        <v>1.1100000000000001E-3</v>
      </c>
      <c r="CM13438" s="54"/>
      <c r="CN13438" s="53" t="s">
        <v>44864</v>
      </c>
      <c r="CO13438" s="54">
        <v>75</v>
      </c>
      <c r="CP13438" s="54">
        <v>83</v>
      </c>
      <c r="CQ13438" s="55">
        <f t="shared" si="209"/>
        <v>0.90361445783132532</v>
      </c>
      <c r="CR13438" s="52" t="s">
        <v>28953</v>
      </c>
    </row>
    <row r="13439" spans="81:96">
      <c r="CC13439" s="52">
        <v>13438</v>
      </c>
      <c r="CD13439" s="53" t="s">
        <v>44901</v>
      </c>
      <c r="CE13439" s="53" t="s">
        <v>44902</v>
      </c>
      <c r="CF13439" s="54">
        <v>441</v>
      </c>
      <c r="CG13439" s="54">
        <v>0.36099999999999999</v>
      </c>
      <c r="CH13439" s="54">
        <v>0.41499999999999998</v>
      </c>
      <c r="CI13439" s="54">
        <v>3.1E-2</v>
      </c>
      <c r="CJ13439" s="54">
        <v>98</v>
      </c>
      <c r="CK13439" s="54">
        <v>8.4</v>
      </c>
      <c r="CL13439" s="54">
        <v>5.8E-4</v>
      </c>
      <c r="CM13439" s="54">
        <v>9.5000000000000001E-2</v>
      </c>
      <c r="CN13439" s="53" t="s">
        <v>44864</v>
      </c>
      <c r="CO13439" s="54">
        <v>76</v>
      </c>
      <c r="CP13439" s="54">
        <v>83</v>
      </c>
      <c r="CQ13439" s="55">
        <f t="shared" si="209"/>
        <v>0.91566265060240959</v>
      </c>
      <c r="CR13439" s="52" t="s">
        <v>28953</v>
      </c>
    </row>
    <row r="13440" spans="81:96">
      <c r="CC13440" s="52">
        <v>13439</v>
      </c>
      <c r="CD13440" s="53" t="s">
        <v>34914</v>
      </c>
      <c r="CE13440" s="53" t="s">
        <v>34915</v>
      </c>
      <c r="CF13440" s="54">
        <v>302</v>
      </c>
      <c r="CG13440" s="54">
        <v>0.34399999999999997</v>
      </c>
      <c r="CH13440" s="54">
        <v>0.498</v>
      </c>
      <c r="CI13440" s="54">
        <v>7.0999999999999994E-2</v>
      </c>
      <c r="CJ13440" s="54">
        <v>70</v>
      </c>
      <c r="CK13440" s="54">
        <v>5.8</v>
      </c>
      <c r="CL13440" s="54">
        <v>5.9000000000000003E-4</v>
      </c>
      <c r="CM13440" s="54">
        <v>0.121</v>
      </c>
      <c r="CN13440" s="53" t="s">
        <v>44864</v>
      </c>
      <c r="CO13440" s="54">
        <v>77</v>
      </c>
      <c r="CP13440" s="54">
        <v>83</v>
      </c>
      <c r="CQ13440" s="55">
        <f t="shared" si="209"/>
        <v>0.92771084337349397</v>
      </c>
      <c r="CR13440" s="52" t="s">
        <v>28953</v>
      </c>
    </row>
    <row r="13441" spans="81:96">
      <c r="CC13441" s="52">
        <v>13440</v>
      </c>
      <c r="CD13441" s="53" t="s">
        <v>34922</v>
      </c>
      <c r="CE13441" s="53" t="s">
        <v>34923</v>
      </c>
      <c r="CF13441" s="54">
        <v>70</v>
      </c>
      <c r="CG13441" s="54">
        <v>0.312</v>
      </c>
      <c r="CH13441" s="54">
        <v>0.438</v>
      </c>
      <c r="CI13441" s="54">
        <v>1.077</v>
      </c>
      <c r="CJ13441" s="54">
        <v>13</v>
      </c>
      <c r="CK13441" s="54"/>
      <c r="CL13441" s="54">
        <v>1.8000000000000001E-4</v>
      </c>
      <c r="CM13441" s="54">
        <v>0.14099999999999999</v>
      </c>
      <c r="CN13441" s="53" t="s">
        <v>44864</v>
      </c>
      <c r="CO13441" s="54">
        <v>78</v>
      </c>
      <c r="CP13441" s="54">
        <v>83</v>
      </c>
      <c r="CQ13441" s="55">
        <f t="shared" si="209"/>
        <v>0.93975903614457834</v>
      </c>
      <c r="CR13441" s="52" t="s">
        <v>28953</v>
      </c>
    </row>
    <row r="13442" spans="81:96">
      <c r="CC13442" s="52">
        <v>13441</v>
      </c>
      <c r="CD13442" s="53" t="s">
        <v>44903</v>
      </c>
      <c r="CE13442" s="53" t="s">
        <v>44904</v>
      </c>
      <c r="CF13442" s="54">
        <v>354</v>
      </c>
      <c r="CG13442" s="54">
        <v>0.28699999999999998</v>
      </c>
      <c r="CH13442" s="54">
        <v>0.23799999999999999</v>
      </c>
      <c r="CI13442" s="54">
        <v>0.16700000000000001</v>
      </c>
      <c r="CJ13442" s="54">
        <v>66</v>
      </c>
      <c r="CK13442" s="54" t="s">
        <v>28918</v>
      </c>
      <c r="CL13442" s="54">
        <v>4.4999999999999999E-4</v>
      </c>
      <c r="CM13442" s="54">
        <v>8.7999999999999995E-2</v>
      </c>
      <c r="CN13442" s="53" t="s">
        <v>44864</v>
      </c>
      <c r="CO13442" s="54">
        <v>79</v>
      </c>
      <c r="CP13442" s="54">
        <v>83</v>
      </c>
      <c r="CQ13442" s="55">
        <f t="shared" ref="CQ13442:CQ13505" si="210">CO13442/CP13442</f>
        <v>0.95180722891566261</v>
      </c>
      <c r="CR13442" s="52" t="s">
        <v>28953</v>
      </c>
    </row>
    <row r="13443" spans="81:96">
      <c r="CC13443" s="52">
        <v>13442</v>
      </c>
      <c r="CD13443" s="53" t="s">
        <v>35296</v>
      </c>
      <c r="CE13443" s="53" t="s">
        <v>35297</v>
      </c>
      <c r="CF13443" s="54">
        <v>31</v>
      </c>
      <c r="CG13443" s="54">
        <v>0.27700000000000002</v>
      </c>
      <c r="CH13443" s="54">
        <v>0.33300000000000002</v>
      </c>
      <c r="CI13443" s="54">
        <v>3.5999999999999997E-2</v>
      </c>
      <c r="CJ13443" s="54">
        <v>28</v>
      </c>
      <c r="CK13443" s="54"/>
      <c r="CL13443" s="54">
        <v>1.2E-4</v>
      </c>
      <c r="CM13443" s="54">
        <v>8.5999999999999993E-2</v>
      </c>
      <c r="CN13443" s="53" t="s">
        <v>44864</v>
      </c>
      <c r="CO13443" s="54">
        <v>80</v>
      </c>
      <c r="CP13443" s="54">
        <v>83</v>
      </c>
      <c r="CQ13443" s="55">
        <f t="shared" si="210"/>
        <v>0.96385542168674698</v>
      </c>
      <c r="CR13443" s="52" t="s">
        <v>28953</v>
      </c>
    </row>
    <row r="13444" spans="81:96">
      <c r="CC13444" s="52">
        <v>13443</v>
      </c>
      <c r="CD13444" s="53" t="s">
        <v>44905</v>
      </c>
      <c r="CE13444" s="53" t="s">
        <v>44906</v>
      </c>
      <c r="CF13444" s="54">
        <v>157</v>
      </c>
      <c r="CG13444" s="54">
        <v>0.24099999999999999</v>
      </c>
      <c r="CH13444" s="54">
        <v>0.28199999999999997</v>
      </c>
      <c r="CI13444" s="54">
        <v>1.9E-2</v>
      </c>
      <c r="CJ13444" s="54">
        <v>52</v>
      </c>
      <c r="CK13444" s="54">
        <v>6.6</v>
      </c>
      <c r="CL13444" s="54">
        <v>2.5999999999999998E-4</v>
      </c>
      <c r="CM13444" s="54">
        <v>7.0000000000000007E-2</v>
      </c>
      <c r="CN13444" s="53" t="s">
        <v>44864</v>
      </c>
      <c r="CO13444" s="54">
        <v>81</v>
      </c>
      <c r="CP13444" s="54">
        <v>83</v>
      </c>
      <c r="CQ13444" s="55">
        <f t="shared" si="210"/>
        <v>0.97590361445783136</v>
      </c>
      <c r="CR13444" s="52" t="s">
        <v>28953</v>
      </c>
    </row>
    <row r="13445" spans="81:96">
      <c r="CC13445" s="52">
        <v>13444</v>
      </c>
      <c r="CD13445" s="53" t="s">
        <v>44907</v>
      </c>
      <c r="CE13445" s="53" t="s">
        <v>44908</v>
      </c>
      <c r="CF13445" s="54">
        <v>107</v>
      </c>
      <c r="CG13445" s="54">
        <v>8.6999999999999994E-2</v>
      </c>
      <c r="CH13445" s="54">
        <v>7.9000000000000001E-2</v>
      </c>
      <c r="CI13445" s="54">
        <v>4.3999999999999997E-2</v>
      </c>
      <c r="CJ13445" s="54">
        <v>90</v>
      </c>
      <c r="CK13445" s="54">
        <v>7.2</v>
      </c>
      <c r="CL13445" s="54">
        <v>8.0000000000000007E-5</v>
      </c>
      <c r="CM13445" s="54">
        <v>0.01</v>
      </c>
      <c r="CN13445" s="53" t="s">
        <v>44864</v>
      </c>
      <c r="CO13445" s="54">
        <v>82</v>
      </c>
      <c r="CP13445" s="54">
        <v>83</v>
      </c>
      <c r="CQ13445" s="55">
        <f t="shared" si="210"/>
        <v>0.98795180722891562</v>
      </c>
      <c r="CR13445" s="52" t="s">
        <v>28953</v>
      </c>
    </row>
    <row r="13446" spans="81:96">
      <c r="CC13446" s="52">
        <v>13445</v>
      </c>
      <c r="CD13446" s="53" t="s">
        <v>34940</v>
      </c>
      <c r="CE13446" s="53" t="s">
        <v>34941</v>
      </c>
      <c r="CF13446" s="54">
        <v>12</v>
      </c>
      <c r="CG13446" s="54">
        <v>4.7E-2</v>
      </c>
      <c r="CH13446" s="54">
        <v>6.3E-2</v>
      </c>
      <c r="CI13446" s="54">
        <v>0</v>
      </c>
      <c r="CJ13446" s="54">
        <v>49</v>
      </c>
      <c r="CK13446" s="54"/>
      <c r="CL13446" s="54">
        <v>4.0000000000000003E-5</v>
      </c>
      <c r="CM13446" s="54">
        <v>1.2E-2</v>
      </c>
      <c r="CN13446" s="53" t="s">
        <v>44864</v>
      </c>
      <c r="CO13446" s="54">
        <v>83</v>
      </c>
      <c r="CP13446" s="54">
        <v>83</v>
      </c>
      <c r="CQ13446" s="55">
        <f t="shared" si="210"/>
        <v>1</v>
      </c>
      <c r="CR13446" s="52" t="s">
        <v>28953</v>
      </c>
    </row>
    <row r="13447" spans="81:96">
      <c r="CC13447" s="52">
        <v>13446</v>
      </c>
      <c r="CD13447" s="53" t="s">
        <v>33862</v>
      </c>
      <c r="CE13447" s="53" t="s">
        <v>33863</v>
      </c>
      <c r="CF13447" s="54">
        <v>664</v>
      </c>
      <c r="CG13447" s="54">
        <v>5.2</v>
      </c>
      <c r="CH13447" s="54">
        <v>5</v>
      </c>
      <c r="CI13447" s="54">
        <v>0.83299999999999996</v>
      </c>
      <c r="CJ13447" s="54">
        <v>6</v>
      </c>
      <c r="CK13447" s="54" t="s">
        <v>28918</v>
      </c>
      <c r="CL13447" s="54">
        <v>4.0999999999999999E-4</v>
      </c>
      <c r="CM13447" s="54">
        <v>2.0089999999999999</v>
      </c>
      <c r="CN13447" s="53" t="s">
        <v>44909</v>
      </c>
      <c r="CO13447" s="54">
        <v>1</v>
      </c>
      <c r="CP13447" s="54">
        <v>154</v>
      </c>
      <c r="CQ13447" s="55">
        <f t="shared" si="210"/>
        <v>6.4935064935064939E-3</v>
      </c>
      <c r="CR13447" s="52" t="s">
        <v>28907</v>
      </c>
    </row>
    <row r="13448" spans="81:96">
      <c r="CC13448" s="52">
        <v>13447</v>
      </c>
      <c r="CD13448" s="53" t="s">
        <v>33874</v>
      </c>
      <c r="CE13448" s="53" t="s">
        <v>33875</v>
      </c>
      <c r="CF13448" s="54">
        <v>13619</v>
      </c>
      <c r="CG13448" s="54">
        <v>4.5039999999999996</v>
      </c>
      <c r="CH13448" s="54">
        <v>5.3159999999999998</v>
      </c>
      <c r="CI13448" s="54">
        <v>1.097</v>
      </c>
      <c r="CJ13448" s="54">
        <v>144</v>
      </c>
      <c r="CK13448" s="54" t="s">
        <v>28918</v>
      </c>
      <c r="CL13448" s="54">
        <v>2.2509999999999999E-2</v>
      </c>
      <c r="CM13448" s="54">
        <v>2.145</v>
      </c>
      <c r="CN13448" s="53" t="s">
        <v>44909</v>
      </c>
      <c r="CO13448" s="54">
        <v>2</v>
      </c>
      <c r="CP13448" s="54">
        <v>154</v>
      </c>
      <c r="CQ13448" s="55">
        <f t="shared" si="210"/>
        <v>1.2987012987012988E-2</v>
      </c>
      <c r="CR13448" s="52" t="s">
        <v>28907</v>
      </c>
    </row>
    <row r="13449" spans="81:96">
      <c r="CC13449" s="52">
        <v>13448</v>
      </c>
      <c r="CD13449" s="53" t="s">
        <v>44910</v>
      </c>
      <c r="CE13449" s="53" t="s">
        <v>44911</v>
      </c>
      <c r="CF13449" s="54">
        <v>1514</v>
      </c>
      <c r="CG13449" s="54">
        <v>4.2560000000000002</v>
      </c>
      <c r="CH13449" s="54">
        <v>4.2839999999999998</v>
      </c>
      <c r="CI13449" s="54">
        <v>1.286</v>
      </c>
      <c r="CJ13449" s="54">
        <v>21</v>
      </c>
      <c r="CK13449" s="54">
        <v>9.9</v>
      </c>
      <c r="CL13449" s="54">
        <v>1.98E-3</v>
      </c>
      <c r="CM13449" s="54">
        <v>1.4139999999999999</v>
      </c>
      <c r="CN13449" s="53" t="s">
        <v>44909</v>
      </c>
      <c r="CO13449" s="54">
        <v>3</v>
      </c>
      <c r="CP13449" s="54">
        <v>154</v>
      </c>
      <c r="CQ13449" s="55">
        <f t="shared" si="210"/>
        <v>1.948051948051948E-2</v>
      </c>
      <c r="CR13449" s="52" t="s">
        <v>28907</v>
      </c>
    </row>
    <row r="13450" spans="81:96">
      <c r="CC13450" s="52">
        <v>13449</v>
      </c>
      <c r="CD13450" s="53" t="s">
        <v>30636</v>
      </c>
      <c r="CE13450" s="53" t="s">
        <v>30637</v>
      </c>
      <c r="CF13450" s="54">
        <v>114</v>
      </c>
      <c r="CG13450" s="54">
        <v>3.8570000000000002</v>
      </c>
      <c r="CH13450" s="54">
        <v>3.8570000000000002</v>
      </c>
      <c r="CI13450" s="54">
        <v>1.32</v>
      </c>
      <c r="CJ13450" s="54">
        <v>25</v>
      </c>
      <c r="CK13450" s="54">
        <v>1.3</v>
      </c>
      <c r="CL13450" s="54">
        <v>3.3E-4</v>
      </c>
      <c r="CM13450" s="54">
        <v>1.004</v>
      </c>
      <c r="CN13450" s="53" t="s">
        <v>44909</v>
      </c>
      <c r="CO13450" s="54">
        <v>4</v>
      </c>
      <c r="CP13450" s="54">
        <v>154</v>
      </c>
      <c r="CQ13450" s="55">
        <f t="shared" si="210"/>
        <v>2.5974025974025976E-2</v>
      </c>
      <c r="CR13450" s="52" t="s">
        <v>28907</v>
      </c>
    </row>
    <row r="13451" spans="81:96">
      <c r="CC13451" s="52">
        <v>13450</v>
      </c>
      <c r="CD13451" s="53" t="s">
        <v>40742</v>
      </c>
      <c r="CE13451" s="53" t="s">
        <v>40743</v>
      </c>
      <c r="CF13451" s="54">
        <v>32992</v>
      </c>
      <c r="CG13451" s="54">
        <v>3.2250000000000001</v>
      </c>
      <c r="CH13451" s="54">
        <v>3.6589999999999998</v>
      </c>
      <c r="CI13451" s="54">
        <v>1.0469999999999999</v>
      </c>
      <c r="CJ13451" s="54">
        <v>213</v>
      </c>
      <c r="CK13451" s="54" t="s">
        <v>28918</v>
      </c>
      <c r="CL13451" s="54">
        <v>2.589E-2</v>
      </c>
      <c r="CM13451" s="54">
        <v>1.36</v>
      </c>
      <c r="CN13451" s="53" t="s">
        <v>44909</v>
      </c>
      <c r="CO13451" s="54">
        <v>5</v>
      </c>
      <c r="CP13451" s="54">
        <v>154</v>
      </c>
      <c r="CQ13451" s="55">
        <f t="shared" si="210"/>
        <v>3.2467532467532464E-2</v>
      </c>
      <c r="CR13451" s="52" t="s">
        <v>28907</v>
      </c>
    </row>
    <row r="13452" spans="81:96">
      <c r="CC13452" s="52">
        <v>13451</v>
      </c>
      <c r="CD13452" s="53" t="s">
        <v>18298</v>
      </c>
      <c r="CE13452" s="53" t="s">
        <v>18296</v>
      </c>
      <c r="CF13452" s="54">
        <v>1884</v>
      </c>
      <c r="CG13452" s="54">
        <v>3.2240000000000002</v>
      </c>
      <c r="CH13452" s="54">
        <v>3.121</v>
      </c>
      <c r="CI13452" s="54">
        <v>0.34699999999999998</v>
      </c>
      <c r="CJ13452" s="54">
        <v>49</v>
      </c>
      <c r="CK13452" s="54">
        <v>8.1999999999999993</v>
      </c>
      <c r="CL13452" s="54">
        <v>4.0000000000000001E-3</v>
      </c>
      <c r="CM13452" s="54">
        <v>1.129</v>
      </c>
      <c r="CN13452" s="53" t="s">
        <v>44909</v>
      </c>
      <c r="CO13452" s="54">
        <v>6</v>
      </c>
      <c r="CP13452" s="54">
        <v>154</v>
      </c>
      <c r="CQ13452" s="55">
        <f t="shared" si="210"/>
        <v>3.896103896103896E-2</v>
      </c>
      <c r="CR13452" s="52" t="s">
        <v>28907</v>
      </c>
    </row>
    <row r="13453" spans="81:96">
      <c r="CC13453" s="52">
        <v>13452</v>
      </c>
      <c r="CD13453" s="53" t="s">
        <v>29721</v>
      </c>
      <c r="CE13453" s="53" t="s">
        <v>29722</v>
      </c>
      <c r="CF13453" s="54">
        <v>8176</v>
      </c>
      <c r="CG13453" s="54">
        <v>3.177</v>
      </c>
      <c r="CH13453" s="54">
        <v>3.35</v>
      </c>
      <c r="CI13453" s="54">
        <v>0.98899999999999999</v>
      </c>
      <c r="CJ13453" s="54">
        <v>174</v>
      </c>
      <c r="CK13453" s="54">
        <v>7.9</v>
      </c>
      <c r="CL13453" s="54">
        <v>1.6719999999999999E-2</v>
      </c>
      <c r="CM13453" s="54">
        <v>1.204</v>
      </c>
      <c r="CN13453" s="53" t="s">
        <v>44909</v>
      </c>
      <c r="CO13453" s="54">
        <v>7</v>
      </c>
      <c r="CP13453" s="54">
        <v>154</v>
      </c>
      <c r="CQ13453" s="55">
        <f t="shared" si="210"/>
        <v>4.5454545454545456E-2</v>
      </c>
      <c r="CR13453" s="52" t="s">
        <v>28907</v>
      </c>
    </row>
    <row r="13454" spans="81:96">
      <c r="CC13454" s="52">
        <v>13453</v>
      </c>
      <c r="CD13454" s="53" t="s">
        <v>29723</v>
      </c>
      <c r="CE13454" s="53" t="s">
        <v>29724</v>
      </c>
      <c r="CF13454" s="54">
        <v>23456</v>
      </c>
      <c r="CG13454" s="54">
        <v>3.137</v>
      </c>
      <c r="CH13454" s="54">
        <v>3.423</v>
      </c>
      <c r="CI13454" s="54">
        <v>0.59199999999999997</v>
      </c>
      <c r="CJ13454" s="54">
        <v>311</v>
      </c>
      <c r="CK13454" s="54" t="s">
        <v>28918</v>
      </c>
      <c r="CL13454" s="54">
        <v>2.971E-2</v>
      </c>
      <c r="CM13454" s="54">
        <v>1.151</v>
      </c>
      <c r="CN13454" s="53" t="s">
        <v>44909</v>
      </c>
      <c r="CO13454" s="54">
        <v>8</v>
      </c>
      <c r="CP13454" s="54">
        <v>154</v>
      </c>
      <c r="CQ13454" s="55">
        <f t="shared" si="210"/>
        <v>5.1948051948051951E-2</v>
      </c>
      <c r="CR13454" s="52" t="s">
        <v>28907</v>
      </c>
    </row>
    <row r="13455" spans="81:96">
      <c r="CC13455" s="52">
        <v>13454</v>
      </c>
      <c r="CD13455" s="53" t="s">
        <v>44912</v>
      </c>
      <c r="CE13455" s="53" t="s">
        <v>44913</v>
      </c>
      <c r="CF13455" s="54">
        <v>1325</v>
      </c>
      <c r="CG13455" s="54">
        <v>3.0510000000000002</v>
      </c>
      <c r="CH13455" s="54">
        <v>3.9860000000000002</v>
      </c>
      <c r="CI13455" s="54">
        <v>0.5</v>
      </c>
      <c r="CJ13455" s="54">
        <v>86</v>
      </c>
      <c r="CK13455" s="54">
        <v>4.5999999999999996</v>
      </c>
      <c r="CL13455" s="54">
        <v>5.1700000000000001E-3</v>
      </c>
      <c r="CM13455" s="54">
        <v>1.536</v>
      </c>
      <c r="CN13455" s="53" t="s">
        <v>44909</v>
      </c>
      <c r="CO13455" s="54">
        <v>9</v>
      </c>
      <c r="CP13455" s="54">
        <v>154</v>
      </c>
      <c r="CQ13455" s="55">
        <f t="shared" si="210"/>
        <v>5.844155844155844E-2</v>
      </c>
      <c r="CR13455" s="52" t="s">
        <v>28907</v>
      </c>
    </row>
    <row r="13456" spans="81:96">
      <c r="CC13456" s="52">
        <v>13455</v>
      </c>
      <c r="CD13456" s="53" t="s">
        <v>44914</v>
      </c>
      <c r="CE13456" s="53" t="s">
        <v>44915</v>
      </c>
      <c r="CF13456" s="54">
        <v>3890</v>
      </c>
      <c r="CG13456" s="54">
        <v>2.9289999999999998</v>
      </c>
      <c r="CH13456" s="54">
        <v>3.6549999999999998</v>
      </c>
      <c r="CI13456" s="54">
        <v>1.087</v>
      </c>
      <c r="CJ13456" s="54">
        <v>103</v>
      </c>
      <c r="CK13456" s="54">
        <v>8</v>
      </c>
      <c r="CL13456" s="54">
        <v>8.2799999999999992E-3</v>
      </c>
      <c r="CM13456" s="54">
        <v>1.361</v>
      </c>
      <c r="CN13456" s="53" t="s">
        <v>44909</v>
      </c>
      <c r="CO13456" s="54">
        <v>10</v>
      </c>
      <c r="CP13456" s="54">
        <v>154</v>
      </c>
      <c r="CQ13456" s="55">
        <f t="shared" si="210"/>
        <v>6.4935064935064929E-2</v>
      </c>
      <c r="CR13456" s="52" t="s">
        <v>28907</v>
      </c>
    </row>
    <row r="13457" spans="81:96">
      <c r="CC13457" s="52">
        <v>13456</v>
      </c>
      <c r="CD13457" s="53" t="s">
        <v>36158</v>
      </c>
      <c r="CE13457" s="53" t="s">
        <v>36159</v>
      </c>
      <c r="CF13457" s="54">
        <v>849</v>
      </c>
      <c r="CG13457" s="54">
        <v>2.8879999999999999</v>
      </c>
      <c r="CH13457" s="54">
        <v>2.7829999999999999</v>
      </c>
      <c r="CI13457" s="54">
        <v>0.6</v>
      </c>
      <c r="CJ13457" s="54">
        <v>35</v>
      </c>
      <c r="CK13457" s="54">
        <v>4.7</v>
      </c>
      <c r="CL13457" s="54">
        <v>2.4299999999999999E-3</v>
      </c>
      <c r="CM13457" s="54">
        <v>0.94899999999999995</v>
      </c>
      <c r="CN13457" s="53" t="s">
        <v>44909</v>
      </c>
      <c r="CO13457" s="54">
        <v>11</v>
      </c>
      <c r="CP13457" s="54">
        <v>154</v>
      </c>
      <c r="CQ13457" s="55">
        <f t="shared" si="210"/>
        <v>7.1428571428571425E-2</v>
      </c>
      <c r="CR13457" s="52" t="s">
        <v>28907</v>
      </c>
    </row>
    <row r="13458" spans="81:96">
      <c r="CC13458" s="52">
        <v>13457</v>
      </c>
      <c r="CD13458" s="53" t="s">
        <v>44916</v>
      </c>
      <c r="CE13458" s="53" t="s">
        <v>44917</v>
      </c>
      <c r="CF13458" s="54">
        <v>339</v>
      </c>
      <c r="CG13458" s="54">
        <v>2.86</v>
      </c>
      <c r="CH13458" s="54">
        <v>1.577</v>
      </c>
      <c r="CI13458" s="54">
        <v>0.29199999999999998</v>
      </c>
      <c r="CJ13458" s="54">
        <v>24</v>
      </c>
      <c r="CK13458" s="54">
        <v>4.0999999999999996</v>
      </c>
      <c r="CL13458" s="54">
        <v>1.0399999999999999E-3</v>
      </c>
      <c r="CM13458" s="54">
        <v>0.53300000000000003</v>
      </c>
      <c r="CN13458" s="53" t="s">
        <v>44909</v>
      </c>
      <c r="CO13458" s="54">
        <v>12</v>
      </c>
      <c r="CP13458" s="54">
        <v>154</v>
      </c>
      <c r="CQ13458" s="55">
        <f t="shared" si="210"/>
        <v>7.792207792207792E-2</v>
      </c>
      <c r="CR13458" s="52" t="s">
        <v>28907</v>
      </c>
    </row>
    <row r="13459" spans="81:96">
      <c r="CC13459" s="52">
        <v>13458</v>
      </c>
      <c r="CD13459" s="53" t="s">
        <v>37824</v>
      </c>
      <c r="CE13459" s="53" t="s">
        <v>37825</v>
      </c>
      <c r="CF13459" s="54">
        <v>5952</v>
      </c>
      <c r="CG13459" s="54">
        <v>2.8149999999999999</v>
      </c>
      <c r="CH13459" s="54">
        <v>3.339</v>
      </c>
      <c r="CI13459" s="54">
        <v>0.95</v>
      </c>
      <c r="CJ13459" s="54">
        <v>238</v>
      </c>
      <c r="CK13459" s="54">
        <v>6.2</v>
      </c>
      <c r="CL13459" s="54">
        <v>8.9999999999999993E-3</v>
      </c>
      <c r="CM13459" s="54">
        <v>0.70599999999999996</v>
      </c>
      <c r="CN13459" s="53" t="s">
        <v>44909</v>
      </c>
      <c r="CO13459" s="54">
        <v>13</v>
      </c>
      <c r="CP13459" s="54">
        <v>154</v>
      </c>
      <c r="CQ13459" s="55">
        <f t="shared" si="210"/>
        <v>8.4415584415584416E-2</v>
      </c>
      <c r="CR13459" s="52" t="s">
        <v>28907</v>
      </c>
    </row>
    <row r="13460" spans="81:96">
      <c r="CC13460" s="52">
        <v>13459</v>
      </c>
      <c r="CD13460" s="53" t="s">
        <v>44918</v>
      </c>
      <c r="CE13460" s="53" t="s">
        <v>44919</v>
      </c>
      <c r="CF13460" s="54">
        <v>3787</v>
      </c>
      <c r="CG13460" s="54">
        <v>2.7170000000000001</v>
      </c>
      <c r="CH13460" s="54">
        <v>2.8279999999999998</v>
      </c>
      <c r="CI13460" s="54">
        <v>0.69499999999999995</v>
      </c>
      <c r="CJ13460" s="54">
        <v>95</v>
      </c>
      <c r="CK13460" s="54">
        <v>9.1999999999999993</v>
      </c>
      <c r="CL13460" s="54">
        <v>7.5799999999999999E-3</v>
      </c>
      <c r="CM13460" s="54">
        <v>1.04</v>
      </c>
      <c r="CN13460" s="53" t="s">
        <v>44909</v>
      </c>
      <c r="CO13460" s="54">
        <v>14</v>
      </c>
      <c r="CP13460" s="54">
        <v>154</v>
      </c>
      <c r="CQ13460" s="55">
        <f t="shared" si="210"/>
        <v>9.0909090909090912E-2</v>
      </c>
      <c r="CR13460" s="52" t="s">
        <v>28907</v>
      </c>
    </row>
    <row r="13461" spans="81:96">
      <c r="CC13461" s="52">
        <v>13460</v>
      </c>
      <c r="CD13461" s="53" t="s">
        <v>43025</v>
      </c>
      <c r="CE13461" s="53" t="s">
        <v>43026</v>
      </c>
      <c r="CF13461" s="54">
        <v>3263</v>
      </c>
      <c r="CG13461" s="54">
        <v>2.6190000000000002</v>
      </c>
      <c r="CH13461" s="54">
        <v>2.2650000000000001</v>
      </c>
      <c r="CI13461" s="54">
        <v>0.32900000000000001</v>
      </c>
      <c r="CJ13461" s="54">
        <v>82</v>
      </c>
      <c r="CK13461" s="54">
        <v>8.9</v>
      </c>
      <c r="CL13461" s="54">
        <v>5.3E-3</v>
      </c>
      <c r="CM13461" s="54">
        <v>0.69599999999999995</v>
      </c>
      <c r="CN13461" s="53" t="s">
        <v>44909</v>
      </c>
      <c r="CO13461" s="54">
        <v>15</v>
      </c>
      <c r="CP13461" s="54">
        <v>154</v>
      </c>
      <c r="CQ13461" s="55">
        <f t="shared" si="210"/>
        <v>9.7402597402597407E-2</v>
      </c>
      <c r="CR13461" s="52" t="s">
        <v>28907</v>
      </c>
    </row>
    <row r="13462" spans="81:96">
      <c r="CC13462" s="52">
        <v>13461</v>
      </c>
      <c r="CD13462" s="53" t="s">
        <v>29739</v>
      </c>
      <c r="CE13462" s="53" t="s">
        <v>29740</v>
      </c>
      <c r="CF13462" s="54">
        <v>2560</v>
      </c>
      <c r="CG13462" s="54">
        <v>2.5819999999999999</v>
      </c>
      <c r="CH13462" s="54">
        <v>2.903</v>
      </c>
      <c r="CI13462" s="54">
        <v>0.57999999999999996</v>
      </c>
      <c r="CJ13462" s="54">
        <v>131</v>
      </c>
      <c r="CK13462" s="54">
        <v>5.5</v>
      </c>
      <c r="CL13462" s="54">
        <v>6.8500000000000002E-3</v>
      </c>
      <c r="CM13462" s="54">
        <v>0.93100000000000005</v>
      </c>
      <c r="CN13462" s="53" t="s">
        <v>44909</v>
      </c>
      <c r="CO13462" s="54">
        <v>16</v>
      </c>
      <c r="CP13462" s="54">
        <v>154</v>
      </c>
      <c r="CQ13462" s="55">
        <f t="shared" si="210"/>
        <v>0.1038961038961039</v>
      </c>
      <c r="CR13462" s="52" t="s">
        <v>28907</v>
      </c>
    </row>
    <row r="13463" spans="81:96">
      <c r="CC13463" s="52">
        <v>13462</v>
      </c>
      <c r="CD13463" s="53" t="s">
        <v>44920</v>
      </c>
      <c r="CE13463" s="53" t="s">
        <v>44921</v>
      </c>
      <c r="CF13463" s="54">
        <v>3912</v>
      </c>
      <c r="CG13463" s="54">
        <v>2.4350000000000001</v>
      </c>
      <c r="CH13463" s="54">
        <v>2.4620000000000002</v>
      </c>
      <c r="CI13463" s="54">
        <v>0.69199999999999995</v>
      </c>
      <c r="CJ13463" s="54">
        <v>104</v>
      </c>
      <c r="CK13463" s="54">
        <v>8.3000000000000007</v>
      </c>
      <c r="CL13463" s="54">
        <v>6.0299999999999998E-3</v>
      </c>
      <c r="CM13463" s="54">
        <v>0.70499999999999996</v>
      </c>
      <c r="CN13463" s="53" t="s">
        <v>44909</v>
      </c>
      <c r="CO13463" s="54">
        <v>17</v>
      </c>
      <c r="CP13463" s="54">
        <v>154</v>
      </c>
      <c r="CQ13463" s="55">
        <f t="shared" si="210"/>
        <v>0.11038961038961038</v>
      </c>
      <c r="CR13463" s="52" t="s">
        <v>28907</v>
      </c>
    </row>
    <row r="13464" spans="81:96">
      <c r="CC13464" s="52">
        <v>13463</v>
      </c>
      <c r="CD13464" s="53" t="s">
        <v>26019</v>
      </c>
      <c r="CE13464" s="53" t="s">
        <v>26017</v>
      </c>
      <c r="CF13464" s="54">
        <v>2949</v>
      </c>
      <c r="CG13464" s="54">
        <v>2.4</v>
      </c>
      <c r="CH13464" s="54">
        <v>2.6150000000000002</v>
      </c>
      <c r="CI13464" s="54">
        <v>0.42599999999999999</v>
      </c>
      <c r="CJ13464" s="54">
        <v>108</v>
      </c>
      <c r="CK13464" s="54">
        <v>6.5</v>
      </c>
      <c r="CL13464" s="54">
        <v>6.1700000000000001E-3</v>
      </c>
      <c r="CM13464" s="54">
        <v>0.75900000000000001</v>
      </c>
      <c r="CN13464" s="53" t="s">
        <v>44909</v>
      </c>
      <c r="CO13464" s="54">
        <v>18</v>
      </c>
      <c r="CP13464" s="54">
        <v>154</v>
      </c>
      <c r="CQ13464" s="55">
        <f t="shared" si="210"/>
        <v>0.11688311688311688</v>
      </c>
      <c r="CR13464" s="52" t="s">
        <v>28907</v>
      </c>
    </row>
    <row r="13465" spans="81:96">
      <c r="CC13465" s="52">
        <v>13464</v>
      </c>
      <c r="CD13465" s="53" t="s">
        <v>43027</v>
      </c>
      <c r="CE13465" s="53" t="s">
        <v>43028</v>
      </c>
      <c r="CF13465" s="54">
        <v>2629</v>
      </c>
      <c r="CG13465" s="54">
        <v>2.3980000000000001</v>
      </c>
      <c r="CH13465" s="54">
        <v>2.48</v>
      </c>
      <c r="CI13465" s="54">
        <v>0.53200000000000003</v>
      </c>
      <c r="CJ13465" s="54">
        <v>77</v>
      </c>
      <c r="CK13465" s="54">
        <v>8.3000000000000007</v>
      </c>
      <c r="CL13465" s="54">
        <v>5.0000000000000001E-3</v>
      </c>
      <c r="CM13465" s="54">
        <v>0.88900000000000001</v>
      </c>
      <c r="CN13465" s="53" t="s">
        <v>44909</v>
      </c>
      <c r="CO13465" s="54">
        <v>19</v>
      </c>
      <c r="CP13465" s="54">
        <v>154</v>
      </c>
      <c r="CQ13465" s="55">
        <f t="shared" si="210"/>
        <v>0.12337662337662338</v>
      </c>
      <c r="CR13465" s="52" t="s">
        <v>28907</v>
      </c>
    </row>
    <row r="13466" spans="81:96">
      <c r="CC13466" s="52">
        <v>13465</v>
      </c>
      <c r="CD13466" s="53" t="s">
        <v>44922</v>
      </c>
      <c r="CE13466" s="53" t="s">
        <v>44923</v>
      </c>
      <c r="CF13466" s="54">
        <v>587</v>
      </c>
      <c r="CG13466" s="54">
        <v>2.3570000000000002</v>
      </c>
      <c r="CH13466" s="54">
        <v>2.9609999999999999</v>
      </c>
      <c r="CI13466" s="54">
        <v>0.41699999999999998</v>
      </c>
      <c r="CJ13466" s="54">
        <v>24</v>
      </c>
      <c r="CK13466" s="54">
        <v>8.6999999999999993</v>
      </c>
      <c r="CL13466" s="54">
        <v>1.31E-3</v>
      </c>
      <c r="CM13466" s="54">
        <v>1.069</v>
      </c>
      <c r="CN13466" s="53" t="s">
        <v>44909</v>
      </c>
      <c r="CO13466" s="54">
        <v>20</v>
      </c>
      <c r="CP13466" s="54">
        <v>154</v>
      </c>
      <c r="CQ13466" s="55">
        <f t="shared" si="210"/>
        <v>0.12987012987012986</v>
      </c>
      <c r="CR13466" s="52" t="s">
        <v>28907</v>
      </c>
    </row>
    <row r="13467" spans="81:96">
      <c r="CC13467" s="52">
        <v>13466</v>
      </c>
      <c r="CD13467" s="53" t="s">
        <v>29743</v>
      </c>
      <c r="CE13467" s="53" t="s">
        <v>29744</v>
      </c>
      <c r="CF13467" s="54">
        <v>10652</v>
      </c>
      <c r="CG13467" s="54">
        <v>2.35</v>
      </c>
      <c r="CH13467" s="54">
        <v>2.9289999999999998</v>
      </c>
      <c r="CI13467" s="54">
        <v>0.59</v>
      </c>
      <c r="CJ13467" s="54">
        <v>195</v>
      </c>
      <c r="CK13467" s="54" t="s">
        <v>28918</v>
      </c>
      <c r="CL13467" s="54">
        <v>1.511E-2</v>
      </c>
      <c r="CM13467" s="54">
        <v>1.0229999999999999</v>
      </c>
      <c r="CN13467" s="53" t="s">
        <v>44909</v>
      </c>
      <c r="CO13467" s="54">
        <v>21</v>
      </c>
      <c r="CP13467" s="54">
        <v>154</v>
      </c>
      <c r="CQ13467" s="55">
        <f t="shared" si="210"/>
        <v>0.13636363636363635</v>
      </c>
      <c r="CR13467" s="52" t="s">
        <v>28907</v>
      </c>
    </row>
    <row r="13468" spans="81:96">
      <c r="CC13468" s="52">
        <v>13467</v>
      </c>
      <c r="CD13468" s="53" t="s">
        <v>29745</v>
      </c>
      <c r="CE13468" s="53" t="s">
        <v>29746</v>
      </c>
      <c r="CF13468" s="54">
        <v>2776</v>
      </c>
      <c r="CG13468" s="54">
        <v>2.3439999999999999</v>
      </c>
      <c r="CH13468" s="54">
        <v>2.286</v>
      </c>
      <c r="CI13468" s="54">
        <v>0.90200000000000002</v>
      </c>
      <c r="CJ13468" s="54">
        <v>41</v>
      </c>
      <c r="CK13468" s="54" t="s">
        <v>28918</v>
      </c>
      <c r="CL13468" s="54">
        <v>3.2699999999999999E-3</v>
      </c>
      <c r="CM13468" s="54">
        <v>0.89200000000000002</v>
      </c>
      <c r="CN13468" s="53" t="s">
        <v>44909</v>
      </c>
      <c r="CO13468" s="54">
        <v>22</v>
      </c>
      <c r="CP13468" s="54">
        <v>154</v>
      </c>
      <c r="CQ13468" s="55">
        <f t="shared" si="210"/>
        <v>0.14285714285714285</v>
      </c>
      <c r="CR13468" s="52" t="s">
        <v>28907</v>
      </c>
    </row>
    <row r="13469" spans="81:96">
      <c r="CC13469" s="52">
        <v>13468</v>
      </c>
      <c r="CD13469" s="53" t="s">
        <v>33831</v>
      </c>
      <c r="CE13469" s="53" t="s">
        <v>33832</v>
      </c>
      <c r="CF13469" s="54">
        <v>1380</v>
      </c>
      <c r="CG13469" s="54">
        <v>2.3109999999999999</v>
      </c>
      <c r="CH13469" s="54">
        <v>2.464</v>
      </c>
      <c r="CI13469" s="54">
        <v>0.77100000000000002</v>
      </c>
      <c r="CJ13469" s="54">
        <v>48</v>
      </c>
      <c r="CK13469" s="54">
        <v>5.8</v>
      </c>
      <c r="CL13469" s="54">
        <v>3.7499999999999999E-3</v>
      </c>
      <c r="CM13469" s="54">
        <v>0.85</v>
      </c>
      <c r="CN13469" s="53" t="s">
        <v>44909</v>
      </c>
      <c r="CO13469" s="54">
        <v>23</v>
      </c>
      <c r="CP13469" s="54">
        <v>154</v>
      </c>
      <c r="CQ13469" s="55">
        <f t="shared" si="210"/>
        <v>0.14935064935064934</v>
      </c>
      <c r="CR13469" s="52" t="s">
        <v>28907</v>
      </c>
    </row>
    <row r="13470" spans="81:96">
      <c r="CC13470" s="52">
        <v>13469</v>
      </c>
      <c r="CD13470" s="53" t="s">
        <v>21275</v>
      </c>
      <c r="CE13470" s="53" t="s">
        <v>21273</v>
      </c>
      <c r="CF13470" s="54">
        <v>5946</v>
      </c>
      <c r="CG13470" s="54">
        <v>2.3010000000000002</v>
      </c>
      <c r="CH13470" s="54">
        <v>2.819</v>
      </c>
      <c r="CI13470" s="54">
        <v>0.70899999999999996</v>
      </c>
      <c r="CJ13470" s="54">
        <v>79</v>
      </c>
      <c r="CK13470" s="54">
        <v>9.6999999999999993</v>
      </c>
      <c r="CL13470" s="54">
        <v>5.9699999999999996E-3</v>
      </c>
      <c r="CM13470" s="54">
        <v>0.68</v>
      </c>
      <c r="CN13470" s="53" t="s">
        <v>44909</v>
      </c>
      <c r="CO13470" s="54">
        <v>24</v>
      </c>
      <c r="CP13470" s="54">
        <v>154</v>
      </c>
      <c r="CQ13470" s="55">
        <f t="shared" si="210"/>
        <v>0.15584415584415584</v>
      </c>
      <c r="CR13470" s="52" t="s">
        <v>28907</v>
      </c>
    </row>
    <row r="13471" spans="81:96">
      <c r="CC13471" s="52">
        <v>13470</v>
      </c>
      <c r="CD13471" s="53" t="s">
        <v>36166</v>
      </c>
      <c r="CE13471" s="53" t="s">
        <v>36167</v>
      </c>
      <c r="CF13471" s="54">
        <v>718</v>
      </c>
      <c r="CG13471" s="54">
        <v>2.2639999999999998</v>
      </c>
      <c r="CH13471" s="54">
        <v>2.0059999999999998</v>
      </c>
      <c r="CI13471" s="54">
        <v>0.68600000000000005</v>
      </c>
      <c r="CJ13471" s="54">
        <v>35</v>
      </c>
      <c r="CK13471" s="54">
        <v>6.2</v>
      </c>
      <c r="CL13471" s="54">
        <v>1.7799999999999999E-3</v>
      </c>
      <c r="CM13471" s="54">
        <v>0.71499999999999997</v>
      </c>
      <c r="CN13471" s="53" t="s">
        <v>44909</v>
      </c>
      <c r="CO13471" s="54">
        <v>25</v>
      </c>
      <c r="CP13471" s="54">
        <v>154</v>
      </c>
      <c r="CQ13471" s="55">
        <f t="shared" si="210"/>
        <v>0.16233766233766234</v>
      </c>
      <c r="CR13471" s="52" t="s">
        <v>28907</v>
      </c>
    </row>
    <row r="13472" spans="81:96">
      <c r="CC13472" s="52">
        <v>13471</v>
      </c>
      <c r="CD13472" s="53" t="s">
        <v>30365</v>
      </c>
      <c r="CE13472" s="53" t="s">
        <v>30366</v>
      </c>
      <c r="CF13472" s="54">
        <v>2218</v>
      </c>
      <c r="CG13472" s="54">
        <v>2.1859999999999999</v>
      </c>
      <c r="CH13472" s="54">
        <v>2.1269999999999998</v>
      </c>
      <c r="CI13472" s="54">
        <v>0.51700000000000002</v>
      </c>
      <c r="CJ13472" s="54">
        <v>29</v>
      </c>
      <c r="CK13472" s="54" t="s">
        <v>28918</v>
      </c>
      <c r="CL13472" s="54">
        <v>1.9499999999999999E-3</v>
      </c>
      <c r="CM13472" s="54">
        <v>0.81899999999999995</v>
      </c>
      <c r="CN13472" s="53" t="s">
        <v>44909</v>
      </c>
      <c r="CO13472" s="54">
        <v>26</v>
      </c>
      <c r="CP13472" s="54">
        <v>154</v>
      </c>
      <c r="CQ13472" s="55">
        <f t="shared" si="210"/>
        <v>0.16883116883116883</v>
      </c>
      <c r="CR13472" s="52" t="s">
        <v>28907</v>
      </c>
    </row>
    <row r="13473" spans="81:96">
      <c r="CC13473" s="52">
        <v>13472</v>
      </c>
      <c r="CD13473" s="53" t="s">
        <v>44924</v>
      </c>
      <c r="CE13473" s="53" t="s">
        <v>44925</v>
      </c>
      <c r="CF13473" s="54">
        <v>4550</v>
      </c>
      <c r="CG13473" s="54">
        <v>2.11</v>
      </c>
      <c r="CH13473" s="54">
        <v>2.419</v>
      </c>
      <c r="CI13473" s="54">
        <v>0.52800000000000002</v>
      </c>
      <c r="CJ13473" s="54">
        <v>108</v>
      </c>
      <c r="CK13473" s="54">
        <v>8.3000000000000007</v>
      </c>
      <c r="CL13473" s="54">
        <v>7.4999999999999997E-3</v>
      </c>
      <c r="CM13473" s="54">
        <v>0.68600000000000005</v>
      </c>
      <c r="CN13473" s="53" t="s">
        <v>44909</v>
      </c>
      <c r="CO13473" s="54">
        <v>27</v>
      </c>
      <c r="CP13473" s="54">
        <v>154</v>
      </c>
      <c r="CQ13473" s="55">
        <f t="shared" si="210"/>
        <v>0.17532467532467533</v>
      </c>
      <c r="CR13473" s="52" t="s">
        <v>28907</v>
      </c>
    </row>
    <row r="13474" spans="81:96">
      <c r="CC13474" s="52">
        <v>13473</v>
      </c>
      <c r="CD13474" s="53" t="s">
        <v>29757</v>
      </c>
      <c r="CE13474" s="53" t="s">
        <v>29758</v>
      </c>
      <c r="CF13474" s="54">
        <v>5251</v>
      </c>
      <c r="CG13474" s="54">
        <v>2.036</v>
      </c>
      <c r="CH13474" s="54">
        <v>2.1030000000000002</v>
      </c>
      <c r="CI13474" s="54">
        <v>0.79</v>
      </c>
      <c r="CJ13474" s="54">
        <v>81</v>
      </c>
      <c r="CK13474" s="54" t="s">
        <v>28918</v>
      </c>
      <c r="CL13474" s="54">
        <v>5.3E-3</v>
      </c>
      <c r="CM13474" s="54">
        <v>0.73199999999999998</v>
      </c>
      <c r="CN13474" s="53" t="s">
        <v>44909</v>
      </c>
      <c r="CO13474" s="54">
        <v>28</v>
      </c>
      <c r="CP13474" s="54">
        <v>154</v>
      </c>
      <c r="CQ13474" s="55">
        <f t="shared" si="210"/>
        <v>0.18181818181818182</v>
      </c>
      <c r="CR13474" s="52" t="s">
        <v>28907</v>
      </c>
    </row>
    <row r="13475" spans="81:96">
      <c r="CC13475" s="52">
        <v>13474</v>
      </c>
      <c r="CD13475" s="53" t="s">
        <v>29759</v>
      </c>
      <c r="CE13475" s="53" t="s">
        <v>29760</v>
      </c>
      <c r="CF13475" s="54">
        <v>2138</v>
      </c>
      <c r="CG13475" s="54">
        <v>2.0129999999999999</v>
      </c>
      <c r="CH13475" s="54">
        <v>2.423</v>
      </c>
      <c r="CI13475" s="54">
        <v>0.48799999999999999</v>
      </c>
      <c r="CJ13475" s="54">
        <v>43</v>
      </c>
      <c r="CK13475" s="54" t="s">
        <v>28918</v>
      </c>
      <c r="CL13475" s="54">
        <v>2.47E-3</v>
      </c>
      <c r="CM13475" s="54">
        <v>0.746</v>
      </c>
      <c r="CN13475" s="53" t="s">
        <v>44909</v>
      </c>
      <c r="CO13475" s="54">
        <v>29</v>
      </c>
      <c r="CP13475" s="54">
        <v>154</v>
      </c>
      <c r="CQ13475" s="55">
        <f t="shared" si="210"/>
        <v>0.18831168831168832</v>
      </c>
      <c r="CR13475" s="52" t="s">
        <v>28907</v>
      </c>
    </row>
    <row r="13476" spans="81:96">
      <c r="CC13476" s="52">
        <v>13475</v>
      </c>
      <c r="CD13476" s="53" t="s">
        <v>44926</v>
      </c>
      <c r="CE13476" s="53" t="s">
        <v>44927</v>
      </c>
      <c r="CF13476" s="54">
        <v>2988</v>
      </c>
      <c r="CG13476" s="54">
        <v>1.9930000000000001</v>
      </c>
      <c r="CH13476" s="54">
        <v>2.0619999999999998</v>
      </c>
      <c r="CI13476" s="54">
        <v>0.78100000000000003</v>
      </c>
      <c r="CJ13476" s="54">
        <v>64</v>
      </c>
      <c r="CK13476" s="54" t="s">
        <v>28918</v>
      </c>
      <c r="CL13476" s="54">
        <v>3.7599999999999999E-3</v>
      </c>
      <c r="CM13476" s="54">
        <v>0.66300000000000003</v>
      </c>
      <c r="CN13476" s="53" t="s">
        <v>44909</v>
      </c>
      <c r="CO13476" s="54">
        <v>30</v>
      </c>
      <c r="CP13476" s="54">
        <v>154</v>
      </c>
      <c r="CQ13476" s="55">
        <f t="shared" si="210"/>
        <v>0.19480519480519481</v>
      </c>
      <c r="CR13476" s="52" t="s">
        <v>28907</v>
      </c>
    </row>
    <row r="13477" spans="81:96">
      <c r="CC13477" s="52">
        <v>13476</v>
      </c>
      <c r="CD13477" s="53" t="s">
        <v>3575</v>
      </c>
      <c r="CE13477" s="53" t="s">
        <v>3573</v>
      </c>
      <c r="CF13477" s="54">
        <v>8876</v>
      </c>
      <c r="CG13477" s="54">
        <v>1.966</v>
      </c>
      <c r="CH13477" s="54">
        <v>2.258</v>
      </c>
      <c r="CI13477" s="54">
        <v>0.50800000000000001</v>
      </c>
      <c r="CJ13477" s="54">
        <v>122</v>
      </c>
      <c r="CK13477" s="54" t="s">
        <v>28918</v>
      </c>
      <c r="CL13477" s="54">
        <v>1.017E-2</v>
      </c>
      <c r="CM13477" s="54">
        <v>0.65700000000000003</v>
      </c>
      <c r="CN13477" s="53" t="s">
        <v>44909</v>
      </c>
      <c r="CO13477" s="54">
        <v>31</v>
      </c>
      <c r="CP13477" s="54">
        <v>154</v>
      </c>
      <c r="CQ13477" s="55">
        <f t="shared" si="210"/>
        <v>0.20129870129870131</v>
      </c>
      <c r="CR13477" s="52" t="s">
        <v>28907</v>
      </c>
    </row>
    <row r="13478" spans="81:96">
      <c r="CC13478" s="52">
        <v>13477</v>
      </c>
      <c r="CD13478" s="53" t="s">
        <v>29763</v>
      </c>
      <c r="CE13478" s="53" t="s">
        <v>29764</v>
      </c>
      <c r="CF13478" s="54">
        <v>2532</v>
      </c>
      <c r="CG13478" s="54">
        <v>1.9490000000000001</v>
      </c>
      <c r="CH13478" s="54">
        <v>2.2480000000000002</v>
      </c>
      <c r="CI13478" s="54">
        <v>0.32500000000000001</v>
      </c>
      <c r="CJ13478" s="54">
        <v>40</v>
      </c>
      <c r="CK13478" s="54" t="s">
        <v>28918</v>
      </c>
      <c r="CL13478" s="54">
        <v>3.0599999999999998E-3</v>
      </c>
      <c r="CM13478" s="54">
        <v>0.86799999999999999</v>
      </c>
      <c r="CN13478" s="53" t="s">
        <v>44909</v>
      </c>
      <c r="CO13478" s="54">
        <v>32</v>
      </c>
      <c r="CP13478" s="54">
        <v>154</v>
      </c>
      <c r="CQ13478" s="55">
        <f t="shared" si="210"/>
        <v>0.20779220779220781</v>
      </c>
      <c r="CR13478" s="52" t="s">
        <v>28907</v>
      </c>
    </row>
    <row r="13479" spans="81:96">
      <c r="CC13479" s="52">
        <v>13478</v>
      </c>
      <c r="CD13479" s="53" t="s">
        <v>33839</v>
      </c>
      <c r="CE13479" s="53" t="s">
        <v>33840</v>
      </c>
      <c r="CF13479" s="54">
        <v>759</v>
      </c>
      <c r="CG13479" s="54">
        <v>1.946</v>
      </c>
      <c r="CH13479" s="54">
        <v>2.2850000000000001</v>
      </c>
      <c r="CI13479" s="54">
        <v>0.379</v>
      </c>
      <c r="CJ13479" s="54">
        <v>66</v>
      </c>
      <c r="CK13479" s="54">
        <v>5.0999999999999996</v>
      </c>
      <c r="CL13479" s="54">
        <v>2.0100000000000001E-3</v>
      </c>
      <c r="CM13479" s="54">
        <v>0.63300000000000001</v>
      </c>
      <c r="CN13479" s="53" t="s">
        <v>44909</v>
      </c>
      <c r="CO13479" s="54">
        <v>33</v>
      </c>
      <c r="CP13479" s="54">
        <v>154</v>
      </c>
      <c r="CQ13479" s="55">
        <f t="shared" si="210"/>
        <v>0.21428571428571427</v>
      </c>
      <c r="CR13479" s="52" t="s">
        <v>28907</v>
      </c>
    </row>
    <row r="13480" spans="81:96">
      <c r="CC13480" s="52">
        <v>13479</v>
      </c>
      <c r="CD13480" s="53" t="s">
        <v>38163</v>
      </c>
      <c r="CE13480" s="53" t="s">
        <v>38164</v>
      </c>
      <c r="CF13480" s="54">
        <v>2765</v>
      </c>
      <c r="CG13480" s="54">
        <v>1.9359999999999999</v>
      </c>
      <c r="CH13480" s="54">
        <v>2.0910000000000002</v>
      </c>
      <c r="CI13480" s="54">
        <v>0.42</v>
      </c>
      <c r="CJ13480" s="54">
        <v>100</v>
      </c>
      <c r="CK13480" s="54" t="s">
        <v>28918</v>
      </c>
      <c r="CL13480" s="54">
        <v>3.5500000000000002E-3</v>
      </c>
      <c r="CM13480" s="54">
        <v>0.61599999999999999</v>
      </c>
      <c r="CN13480" s="53" t="s">
        <v>44909</v>
      </c>
      <c r="CO13480" s="54">
        <v>34</v>
      </c>
      <c r="CP13480" s="54">
        <v>154</v>
      </c>
      <c r="CQ13480" s="55">
        <f t="shared" si="210"/>
        <v>0.22077922077922077</v>
      </c>
      <c r="CR13480" s="52" t="s">
        <v>28907</v>
      </c>
    </row>
    <row r="13481" spans="81:96">
      <c r="CC13481" s="52">
        <v>13480</v>
      </c>
      <c r="CD13481" s="53" t="s">
        <v>44928</v>
      </c>
      <c r="CE13481" s="53" t="s">
        <v>44929</v>
      </c>
      <c r="CF13481" s="54">
        <v>469</v>
      </c>
      <c r="CG13481" s="54">
        <v>1.9039999999999999</v>
      </c>
      <c r="CH13481" s="54">
        <v>1.6950000000000001</v>
      </c>
      <c r="CI13481" s="54">
        <v>0.70599999999999996</v>
      </c>
      <c r="CJ13481" s="54">
        <v>51</v>
      </c>
      <c r="CK13481" s="54">
        <v>4.0999999999999996</v>
      </c>
      <c r="CL13481" s="54">
        <v>1.73E-3</v>
      </c>
      <c r="CM13481" s="54">
        <v>0.55400000000000005</v>
      </c>
      <c r="CN13481" s="53" t="s">
        <v>44909</v>
      </c>
      <c r="CO13481" s="54">
        <v>35</v>
      </c>
      <c r="CP13481" s="54">
        <v>154</v>
      </c>
      <c r="CQ13481" s="55">
        <f t="shared" si="210"/>
        <v>0.22727272727272727</v>
      </c>
      <c r="CR13481" s="52" t="s">
        <v>28907</v>
      </c>
    </row>
    <row r="13482" spans="81:96">
      <c r="CC13482" s="52">
        <v>13481</v>
      </c>
      <c r="CD13482" s="53" t="s">
        <v>29765</v>
      </c>
      <c r="CE13482" s="53" t="s">
        <v>29766</v>
      </c>
      <c r="CF13482" s="54">
        <v>748</v>
      </c>
      <c r="CG13482" s="54">
        <v>1.885</v>
      </c>
      <c r="CH13482" s="54">
        <v>2.0059999999999998</v>
      </c>
      <c r="CI13482" s="54">
        <v>0.11799999999999999</v>
      </c>
      <c r="CJ13482" s="54">
        <v>34</v>
      </c>
      <c r="CK13482" s="54">
        <v>6.2</v>
      </c>
      <c r="CL13482" s="54">
        <v>2.1099999999999999E-3</v>
      </c>
      <c r="CM13482" s="54">
        <v>0.73899999999999999</v>
      </c>
      <c r="CN13482" s="53" t="s">
        <v>44909</v>
      </c>
      <c r="CO13482" s="54">
        <v>36</v>
      </c>
      <c r="CP13482" s="54">
        <v>154</v>
      </c>
      <c r="CQ13482" s="55">
        <f t="shared" si="210"/>
        <v>0.23376623376623376</v>
      </c>
      <c r="CR13482" s="52" t="s">
        <v>28907</v>
      </c>
    </row>
    <row r="13483" spans="81:96">
      <c r="CC13483" s="52">
        <v>13482</v>
      </c>
      <c r="CD13483" s="53" t="s">
        <v>44930</v>
      </c>
      <c r="CE13483" s="53" t="s">
        <v>44931</v>
      </c>
      <c r="CF13483" s="54">
        <v>7571</v>
      </c>
      <c r="CG13483" s="54">
        <v>1.883</v>
      </c>
      <c r="CH13483" s="54">
        <v>2.0779999999999998</v>
      </c>
      <c r="CI13483" s="54">
        <v>0.61199999999999999</v>
      </c>
      <c r="CJ13483" s="54">
        <v>98</v>
      </c>
      <c r="CK13483" s="54" t="s">
        <v>28918</v>
      </c>
      <c r="CL13483" s="54">
        <v>6.1700000000000001E-3</v>
      </c>
      <c r="CM13483" s="54">
        <v>0.72399999999999998</v>
      </c>
      <c r="CN13483" s="53" t="s">
        <v>44909</v>
      </c>
      <c r="CO13483" s="54">
        <v>37</v>
      </c>
      <c r="CP13483" s="54">
        <v>154</v>
      </c>
      <c r="CQ13483" s="55">
        <f t="shared" si="210"/>
        <v>0.24025974025974026</v>
      </c>
      <c r="CR13483" s="52" t="s">
        <v>28907</v>
      </c>
    </row>
    <row r="13484" spans="81:96">
      <c r="CC13484" s="52">
        <v>13483</v>
      </c>
      <c r="CD13484" s="53" t="s">
        <v>44932</v>
      </c>
      <c r="CE13484" s="53" t="s">
        <v>44933</v>
      </c>
      <c r="CF13484" s="54">
        <v>7083</v>
      </c>
      <c r="CG13484" s="54">
        <v>1.84</v>
      </c>
      <c r="CH13484" s="54">
        <v>2.2469999999999999</v>
      </c>
      <c r="CI13484" s="54">
        <v>0.38500000000000001</v>
      </c>
      <c r="CJ13484" s="54">
        <v>109</v>
      </c>
      <c r="CK13484" s="54" t="s">
        <v>28918</v>
      </c>
      <c r="CL13484" s="54">
        <v>7.7799999999999996E-3</v>
      </c>
      <c r="CM13484" s="54">
        <v>0.70899999999999996</v>
      </c>
      <c r="CN13484" s="53" t="s">
        <v>44909</v>
      </c>
      <c r="CO13484" s="54">
        <v>38</v>
      </c>
      <c r="CP13484" s="54">
        <v>154</v>
      </c>
      <c r="CQ13484" s="55">
        <f t="shared" si="210"/>
        <v>0.24675324675324675</v>
      </c>
      <c r="CR13484" s="52" t="s">
        <v>28907</v>
      </c>
    </row>
    <row r="13485" spans="81:96">
      <c r="CC13485" s="52">
        <v>13484</v>
      </c>
      <c r="CD13485" s="53" t="s">
        <v>29769</v>
      </c>
      <c r="CE13485" s="53" t="s">
        <v>29770</v>
      </c>
      <c r="CF13485" s="54">
        <v>3847</v>
      </c>
      <c r="CG13485" s="54">
        <v>1.7909999999999999</v>
      </c>
      <c r="CH13485" s="54">
        <v>1.895</v>
      </c>
      <c r="CI13485" s="54">
        <v>0.41</v>
      </c>
      <c r="CJ13485" s="54">
        <v>122</v>
      </c>
      <c r="CK13485" s="54">
        <v>8.8000000000000007</v>
      </c>
      <c r="CL13485" s="54">
        <v>5.8700000000000002E-3</v>
      </c>
      <c r="CM13485" s="54">
        <v>0.59799999999999998</v>
      </c>
      <c r="CN13485" s="53" t="s">
        <v>44909</v>
      </c>
      <c r="CO13485" s="54">
        <v>39</v>
      </c>
      <c r="CP13485" s="54">
        <v>154</v>
      </c>
      <c r="CQ13485" s="55">
        <f t="shared" si="210"/>
        <v>0.25324675324675322</v>
      </c>
      <c r="CR13485" s="52" t="s">
        <v>28921</v>
      </c>
    </row>
    <row r="13486" spans="81:96">
      <c r="CC13486" s="52">
        <v>13485</v>
      </c>
      <c r="CD13486" s="53" t="s">
        <v>44934</v>
      </c>
      <c r="CE13486" s="53" t="s">
        <v>44935</v>
      </c>
      <c r="CF13486" s="54">
        <v>297</v>
      </c>
      <c r="CG13486" s="54">
        <v>1.7270000000000001</v>
      </c>
      <c r="CH13486" s="54">
        <v>1.8520000000000001</v>
      </c>
      <c r="CI13486" s="54">
        <v>0.16700000000000001</v>
      </c>
      <c r="CJ13486" s="54">
        <v>6</v>
      </c>
      <c r="CK13486" s="54" t="s">
        <v>28918</v>
      </c>
      <c r="CL13486" s="54">
        <v>2.7999999999999998E-4</v>
      </c>
      <c r="CM13486" s="54">
        <v>0.64600000000000002</v>
      </c>
      <c r="CN13486" s="53" t="s">
        <v>44909</v>
      </c>
      <c r="CO13486" s="54">
        <v>40</v>
      </c>
      <c r="CP13486" s="54">
        <v>154</v>
      </c>
      <c r="CQ13486" s="55">
        <f t="shared" si="210"/>
        <v>0.25974025974025972</v>
      </c>
      <c r="CR13486" s="52" t="s">
        <v>28921</v>
      </c>
    </row>
    <row r="13487" spans="81:96">
      <c r="CC13487" s="52">
        <v>13486</v>
      </c>
      <c r="CD13487" s="53" t="s">
        <v>33938</v>
      </c>
      <c r="CE13487" s="53" t="s">
        <v>33939</v>
      </c>
      <c r="CF13487" s="54">
        <v>9309</v>
      </c>
      <c r="CG13487" s="54">
        <v>1.726</v>
      </c>
      <c r="CH13487" s="54">
        <v>2.0350000000000001</v>
      </c>
      <c r="CI13487" s="54">
        <v>0.28499999999999998</v>
      </c>
      <c r="CJ13487" s="54">
        <v>144</v>
      </c>
      <c r="CK13487" s="54" t="s">
        <v>28918</v>
      </c>
      <c r="CL13487" s="54">
        <v>9.7300000000000008E-3</v>
      </c>
      <c r="CM13487" s="54">
        <v>0.64300000000000002</v>
      </c>
      <c r="CN13487" s="53" t="s">
        <v>44909</v>
      </c>
      <c r="CO13487" s="54">
        <v>41</v>
      </c>
      <c r="CP13487" s="54">
        <v>154</v>
      </c>
      <c r="CQ13487" s="55">
        <f t="shared" si="210"/>
        <v>0.26623376623376621</v>
      </c>
      <c r="CR13487" s="52" t="s">
        <v>28921</v>
      </c>
    </row>
    <row r="13488" spans="81:96">
      <c r="CC13488" s="52">
        <v>13487</v>
      </c>
      <c r="CD13488" s="53" t="s">
        <v>29318</v>
      </c>
      <c r="CE13488" s="53" t="s">
        <v>29319</v>
      </c>
      <c r="CF13488" s="54">
        <v>897</v>
      </c>
      <c r="CG13488" s="54">
        <v>1.702</v>
      </c>
      <c r="CH13488" s="54">
        <v>1.365</v>
      </c>
      <c r="CI13488" s="54">
        <v>0.24199999999999999</v>
      </c>
      <c r="CJ13488" s="54">
        <v>33</v>
      </c>
      <c r="CK13488" s="54" t="s">
        <v>28918</v>
      </c>
      <c r="CL13488" s="54">
        <v>9.3999999999999997E-4</v>
      </c>
      <c r="CM13488" s="54">
        <v>0.46899999999999997</v>
      </c>
      <c r="CN13488" s="53" t="s">
        <v>44909</v>
      </c>
      <c r="CO13488" s="54">
        <v>42</v>
      </c>
      <c r="CP13488" s="54">
        <v>154</v>
      </c>
      <c r="CQ13488" s="55">
        <f t="shared" si="210"/>
        <v>0.27272727272727271</v>
      </c>
      <c r="CR13488" s="52" t="s">
        <v>28921</v>
      </c>
    </row>
    <row r="13489" spans="81:96">
      <c r="CC13489" s="52">
        <v>13488</v>
      </c>
      <c r="CD13489" s="53" t="s">
        <v>36168</v>
      </c>
      <c r="CE13489" s="53" t="s">
        <v>36169</v>
      </c>
      <c r="CF13489" s="54">
        <v>912</v>
      </c>
      <c r="CG13489" s="54">
        <v>1.677</v>
      </c>
      <c r="CH13489" s="54">
        <v>1.6830000000000001</v>
      </c>
      <c r="CI13489" s="54">
        <v>0.55900000000000005</v>
      </c>
      <c r="CJ13489" s="54">
        <v>34</v>
      </c>
      <c r="CK13489" s="54">
        <v>7.5</v>
      </c>
      <c r="CL13489" s="54">
        <v>2.0500000000000002E-3</v>
      </c>
      <c r="CM13489" s="54">
        <v>0.63900000000000001</v>
      </c>
      <c r="CN13489" s="53" t="s">
        <v>44909</v>
      </c>
      <c r="CO13489" s="54">
        <v>43</v>
      </c>
      <c r="CP13489" s="54">
        <v>154</v>
      </c>
      <c r="CQ13489" s="55">
        <f t="shared" si="210"/>
        <v>0.2792207792207792</v>
      </c>
      <c r="CR13489" s="52" t="s">
        <v>28921</v>
      </c>
    </row>
    <row r="13490" spans="81:96">
      <c r="CC13490" s="52">
        <v>13489</v>
      </c>
      <c r="CD13490" s="53" t="s">
        <v>44909</v>
      </c>
      <c r="CE13490" s="53" t="s">
        <v>44936</v>
      </c>
      <c r="CF13490" s="54">
        <v>1118</v>
      </c>
      <c r="CG13490" s="54">
        <v>1.67</v>
      </c>
      <c r="CH13490" s="54">
        <v>1.8839999999999999</v>
      </c>
      <c r="CI13490" s="54">
        <v>0.64700000000000002</v>
      </c>
      <c r="CJ13490" s="54">
        <v>51</v>
      </c>
      <c r="CK13490" s="54">
        <v>7.6</v>
      </c>
      <c r="CL13490" s="54">
        <v>2.16E-3</v>
      </c>
      <c r="CM13490" s="54">
        <v>0.63</v>
      </c>
      <c r="CN13490" s="53" t="s">
        <v>44909</v>
      </c>
      <c r="CO13490" s="54">
        <v>44</v>
      </c>
      <c r="CP13490" s="54">
        <v>154</v>
      </c>
      <c r="CQ13490" s="55">
        <f t="shared" si="210"/>
        <v>0.2857142857142857</v>
      </c>
      <c r="CR13490" s="52" t="s">
        <v>28921</v>
      </c>
    </row>
    <row r="13491" spans="81:96">
      <c r="CC13491" s="52">
        <v>13490</v>
      </c>
      <c r="CD13491" s="53" t="s">
        <v>44937</v>
      </c>
      <c r="CE13491" s="53" t="s">
        <v>44938</v>
      </c>
      <c r="CF13491" s="54">
        <v>353</v>
      </c>
      <c r="CG13491" s="54">
        <v>1.6559999999999999</v>
      </c>
      <c r="CH13491" s="54">
        <v>1.671</v>
      </c>
      <c r="CI13491" s="54">
        <v>0.35299999999999998</v>
      </c>
      <c r="CJ13491" s="54">
        <v>17</v>
      </c>
      <c r="CK13491" s="54">
        <v>7.5</v>
      </c>
      <c r="CL13491" s="54">
        <v>5.9999999999999995E-4</v>
      </c>
      <c r="CM13491" s="54">
        <v>0.499</v>
      </c>
      <c r="CN13491" s="53" t="s">
        <v>44909</v>
      </c>
      <c r="CO13491" s="54">
        <v>45</v>
      </c>
      <c r="CP13491" s="54">
        <v>154</v>
      </c>
      <c r="CQ13491" s="55">
        <f t="shared" si="210"/>
        <v>0.29220779220779219</v>
      </c>
      <c r="CR13491" s="52" t="s">
        <v>28921</v>
      </c>
    </row>
    <row r="13492" spans="81:96">
      <c r="CC13492" s="52">
        <v>13491</v>
      </c>
      <c r="CD13492" s="53" t="s">
        <v>33944</v>
      </c>
      <c r="CE13492" s="53" t="s">
        <v>33945</v>
      </c>
      <c r="CF13492" s="54">
        <v>1288</v>
      </c>
      <c r="CG13492" s="54">
        <v>1.6339999999999999</v>
      </c>
      <c r="CH13492" s="54">
        <v>1.57</v>
      </c>
      <c r="CI13492" s="54">
        <v>0.39500000000000002</v>
      </c>
      <c r="CJ13492" s="54">
        <v>114</v>
      </c>
      <c r="CK13492" s="54">
        <v>4.4000000000000004</v>
      </c>
      <c r="CL13492" s="54">
        <v>4.1900000000000001E-3</v>
      </c>
      <c r="CM13492" s="54">
        <v>0.49299999999999999</v>
      </c>
      <c r="CN13492" s="53" t="s">
        <v>44909</v>
      </c>
      <c r="CO13492" s="54">
        <v>46</v>
      </c>
      <c r="CP13492" s="54">
        <v>154</v>
      </c>
      <c r="CQ13492" s="55">
        <f t="shared" si="210"/>
        <v>0.29870129870129869</v>
      </c>
      <c r="CR13492" s="52" t="s">
        <v>28921</v>
      </c>
    </row>
    <row r="13493" spans="81:96">
      <c r="CC13493" s="52">
        <v>13492</v>
      </c>
      <c r="CD13493" s="53" t="s">
        <v>44939</v>
      </c>
      <c r="CE13493" s="53" t="s">
        <v>44940</v>
      </c>
      <c r="CF13493" s="54">
        <v>652</v>
      </c>
      <c r="CG13493" s="54">
        <v>1.5940000000000001</v>
      </c>
      <c r="CH13493" s="54"/>
      <c r="CI13493" s="54">
        <v>0.92100000000000004</v>
      </c>
      <c r="CJ13493" s="54">
        <v>76</v>
      </c>
      <c r="CK13493" s="54">
        <v>3.1</v>
      </c>
      <c r="CL13493" s="54">
        <v>3.2699999999999999E-3</v>
      </c>
      <c r="CM13493" s="54"/>
      <c r="CN13493" s="53" t="s">
        <v>44909</v>
      </c>
      <c r="CO13493" s="54">
        <v>47</v>
      </c>
      <c r="CP13493" s="54">
        <v>154</v>
      </c>
      <c r="CQ13493" s="55">
        <f t="shared" si="210"/>
        <v>0.30519480519480519</v>
      </c>
      <c r="CR13493" s="52" t="s">
        <v>28921</v>
      </c>
    </row>
    <row r="13494" spans="81:96">
      <c r="CC13494" s="52">
        <v>13493</v>
      </c>
      <c r="CD13494" s="53" t="s">
        <v>29773</v>
      </c>
      <c r="CE13494" s="53" t="s">
        <v>29774</v>
      </c>
      <c r="CF13494" s="54">
        <v>3243</v>
      </c>
      <c r="CG13494" s="54">
        <v>1.5669999999999999</v>
      </c>
      <c r="CH13494" s="54">
        <v>1.6890000000000001</v>
      </c>
      <c r="CI13494" s="54">
        <v>0.35499999999999998</v>
      </c>
      <c r="CJ13494" s="54">
        <v>203</v>
      </c>
      <c r="CK13494" s="54">
        <v>7.4</v>
      </c>
      <c r="CL13494" s="54">
        <v>6.6100000000000004E-3</v>
      </c>
      <c r="CM13494" s="54">
        <v>0.54600000000000004</v>
      </c>
      <c r="CN13494" s="53" t="s">
        <v>44909</v>
      </c>
      <c r="CO13494" s="54">
        <v>48</v>
      </c>
      <c r="CP13494" s="54">
        <v>154</v>
      </c>
      <c r="CQ13494" s="55">
        <f t="shared" si="210"/>
        <v>0.31168831168831168</v>
      </c>
      <c r="CR13494" s="52" t="s">
        <v>28921</v>
      </c>
    </row>
    <row r="13495" spans="81:96">
      <c r="CC13495" s="52">
        <v>13494</v>
      </c>
      <c r="CD13495" s="53" t="s">
        <v>3972</v>
      </c>
      <c r="CE13495" s="53" t="s">
        <v>3970</v>
      </c>
      <c r="CF13495" s="54">
        <v>6390</v>
      </c>
      <c r="CG13495" s="54">
        <v>1.5509999999999999</v>
      </c>
      <c r="CH13495" s="54">
        <v>1.831</v>
      </c>
      <c r="CI13495" s="54">
        <v>0.36299999999999999</v>
      </c>
      <c r="CJ13495" s="54">
        <v>80</v>
      </c>
      <c r="CK13495" s="54" t="s">
        <v>28918</v>
      </c>
      <c r="CL13495" s="54">
        <v>4.5900000000000003E-3</v>
      </c>
      <c r="CM13495" s="54">
        <v>0.47899999999999998</v>
      </c>
      <c r="CN13495" s="53" t="s">
        <v>44909</v>
      </c>
      <c r="CO13495" s="54">
        <v>49</v>
      </c>
      <c r="CP13495" s="54">
        <v>154</v>
      </c>
      <c r="CQ13495" s="55">
        <f t="shared" si="210"/>
        <v>0.31818181818181818</v>
      </c>
      <c r="CR13495" s="52" t="s">
        <v>28921</v>
      </c>
    </row>
    <row r="13496" spans="81:96">
      <c r="CC13496" s="52">
        <v>13495</v>
      </c>
      <c r="CD13496" s="53" t="s">
        <v>9262</v>
      </c>
      <c r="CE13496" s="53" t="s">
        <v>9261</v>
      </c>
      <c r="CF13496" s="54">
        <v>2087</v>
      </c>
      <c r="CG13496" s="54">
        <v>1.5049999999999999</v>
      </c>
      <c r="CH13496" s="54">
        <v>1.6779999999999999</v>
      </c>
      <c r="CI13496" s="54">
        <v>0.39700000000000002</v>
      </c>
      <c r="CJ13496" s="54">
        <v>73</v>
      </c>
      <c r="CK13496" s="54">
        <v>9.4</v>
      </c>
      <c r="CL13496" s="54">
        <v>3.1199999999999999E-3</v>
      </c>
      <c r="CM13496" s="54">
        <v>0.49299999999999999</v>
      </c>
      <c r="CN13496" s="53" t="s">
        <v>44909</v>
      </c>
      <c r="CO13496" s="54">
        <v>50</v>
      </c>
      <c r="CP13496" s="54">
        <v>154</v>
      </c>
      <c r="CQ13496" s="55">
        <f t="shared" si="210"/>
        <v>0.32467532467532467</v>
      </c>
      <c r="CR13496" s="52" t="s">
        <v>28921</v>
      </c>
    </row>
    <row r="13497" spans="81:96">
      <c r="CC13497" s="52">
        <v>13496</v>
      </c>
      <c r="CD13497" s="53" t="s">
        <v>44941</v>
      </c>
      <c r="CE13497" s="53" t="s">
        <v>44942</v>
      </c>
      <c r="CF13497" s="54">
        <v>349</v>
      </c>
      <c r="CG13497" s="54">
        <v>1.5</v>
      </c>
      <c r="CH13497" s="54">
        <v>1.294</v>
      </c>
      <c r="CI13497" s="54">
        <v>0.35299999999999998</v>
      </c>
      <c r="CJ13497" s="54">
        <v>17</v>
      </c>
      <c r="CK13497" s="54" t="s">
        <v>28918</v>
      </c>
      <c r="CL13497" s="54">
        <v>4.0999999999999999E-4</v>
      </c>
      <c r="CM13497" s="54">
        <v>0.378</v>
      </c>
      <c r="CN13497" s="53" t="s">
        <v>44909</v>
      </c>
      <c r="CO13497" s="54">
        <v>51</v>
      </c>
      <c r="CP13497" s="54">
        <v>154</v>
      </c>
      <c r="CQ13497" s="55">
        <f t="shared" si="210"/>
        <v>0.33116883116883117</v>
      </c>
      <c r="CR13497" s="52" t="s">
        <v>28921</v>
      </c>
    </row>
    <row r="13498" spans="81:96">
      <c r="CC13498" s="52">
        <v>13497</v>
      </c>
      <c r="CD13498" s="53" t="s">
        <v>33958</v>
      </c>
      <c r="CE13498" s="53" t="s">
        <v>33959</v>
      </c>
      <c r="CF13498" s="54">
        <v>2320</v>
      </c>
      <c r="CG13498" s="54">
        <v>1.4870000000000001</v>
      </c>
      <c r="CH13498" s="54">
        <v>1.7709999999999999</v>
      </c>
      <c r="CI13498" s="54">
        <v>4.9000000000000002E-2</v>
      </c>
      <c r="CJ13498" s="54">
        <v>41</v>
      </c>
      <c r="CK13498" s="54">
        <v>9.4</v>
      </c>
      <c r="CL13498" s="54">
        <v>3.5699999999999998E-3</v>
      </c>
      <c r="CM13498" s="54">
        <v>0.57799999999999996</v>
      </c>
      <c r="CN13498" s="53" t="s">
        <v>44909</v>
      </c>
      <c r="CO13498" s="54">
        <v>52</v>
      </c>
      <c r="CP13498" s="54">
        <v>154</v>
      </c>
      <c r="CQ13498" s="55">
        <f t="shared" si="210"/>
        <v>0.33766233766233766</v>
      </c>
      <c r="CR13498" s="52" t="s">
        <v>28921</v>
      </c>
    </row>
    <row r="13499" spans="81:96">
      <c r="CC13499" s="52">
        <v>13498</v>
      </c>
      <c r="CD13499" s="53" t="s">
        <v>44943</v>
      </c>
      <c r="CE13499" s="53" t="s">
        <v>44944</v>
      </c>
      <c r="CF13499" s="54">
        <v>1520</v>
      </c>
      <c r="CG13499" s="54">
        <v>1.4830000000000001</v>
      </c>
      <c r="CH13499" s="54">
        <v>1.671</v>
      </c>
      <c r="CI13499" s="54">
        <v>0.4</v>
      </c>
      <c r="CJ13499" s="54">
        <v>30</v>
      </c>
      <c r="CK13499" s="54" t="s">
        <v>28918</v>
      </c>
      <c r="CL13499" s="54">
        <v>1.3699999999999999E-3</v>
      </c>
      <c r="CM13499" s="54">
        <v>0.52700000000000002</v>
      </c>
      <c r="CN13499" s="53" t="s">
        <v>44909</v>
      </c>
      <c r="CO13499" s="54">
        <v>53</v>
      </c>
      <c r="CP13499" s="54">
        <v>154</v>
      </c>
      <c r="CQ13499" s="55">
        <f t="shared" si="210"/>
        <v>0.34415584415584416</v>
      </c>
      <c r="CR13499" s="52" t="s">
        <v>28921</v>
      </c>
    </row>
    <row r="13500" spans="81:96">
      <c r="CC13500" s="52">
        <v>13499</v>
      </c>
      <c r="CD13500" s="53" t="s">
        <v>44945</v>
      </c>
      <c r="CE13500" s="53" t="s">
        <v>44946</v>
      </c>
      <c r="CF13500" s="54">
        <v>892</v>
      </c>
      <c r="CG13500" s="54">
        <v>1.478</v>
      </c>
      <c r="CH13500" s="54">
        <v>1.526</v>
      </c>
      <c r="CI13500" s="54">
        <v>0.41399999999999998</v>
      </c>
      <c r="CJ13500" s="54">
        <v>58</v>
      </c>
      <c r="CK13500" s="54">
        <v>4.5999999999999996</v>
      </c>
      <c r="CL13500" s="54">
        <v>2.7899999999999999E-3</v>
      </c>
      <c r="CM13500" s="54">
        <v>0.499</v>
      </c>
      <c r="CN13500" s="53" t="s">
        <v>44909</v>
      </c>
      <c r="CO13500" s="54">
        <v>54</v>
      </c>
      <c r="CP13500" s="54">
        <v>154</v>
      </c>
      <c r="CQ13500" s="55">
        <f t="shared" si="210"/>
        <v>0.35064935064935066</v>
      </c>
      <c r="CR13500" s="52" t="s">
        <v>28921</v>
      </c>
    </row>
    <row r="13501" spans="81:96">
      <c r="CC13501" s="52">
        <v>13500</v>
      </c>
      <c r="CD13501" s="53" t="s">
        <v>8021</v>
      </c>
      <c r="CE13501" s="53" t="s">
        <v>8019</v>
      </c>
      <c r="CF13501" s="54">
        <v>1231</v>
      </c>
      <c r="CG13501" s="54">
        <v>1.44</v>
      </c>
      <c r="CH13501" s="54">
        <v>1.6160000000000001</v>
      </c>
      <c r="CI13501" s="54">
        <v>0.34499999999999997</v>
      </c>
      <c r="CJ13501" s="54">
        <v>58</v>
      </c>
      <c r="CK13501" s="54">
        <v>7</v>
      </c>
      <c r="CL13501" s="54">
        <v>2.5100000000000001E-3</v>
      </c>
      <c r="CM13501" s="54">
        <v>0.49399999999999999</v>
      </c>
      <c r="CN13501" s="53" t="s">
        <v>44909</v>
      </c>
      <c r="CO13501" s="54">
        <v>55</v>
      </c>
      <c r="CP13501" s="54">
        <v>154</v>
      </c>
      <c r="CQ13501" s="55">
        <f t="shared" si="210"/>
        <v>0.35714285714285715</v>
      </c>
      <c r="CR13501" s="52" t="s">
        <v>28921</v>
      </c>
    </row>
    <row r="13502" spans="81:96">
      <c r="CC13502" s="52">
        <v>13501</v>
      </c>
      <c r="CD13502" s="53" t="s">
        <v>42149</v>
      </c>
      <c r="CE13502" s="53" t="s">
        <v>42150</v>
      </c>
      <c r="CF13502" s="54">
        <v>1572</v>
      </c>
      <c r="CG13502" s="54">
        <v>1.421</v>
      </c>
      <c r="CH13502" s="54">
        <v>1.333</v>
      </c>
      <c r="CI13502" s="54">
        <v>0.38200000000000001</v>
      </c>
      <c r="CJ13502" s="54">
        <v>68</v>
      </c>
      <c r="CK13502" s="54" t="s">
        <v>28918</v>
      </c>
      <c r="CL13502" s="54">
        <v>1.8400000000000001E-3</v>
      </c>
      <c r="CM13502" s="54">
        <v>0.35199999999999998</v>
      </c>
      <c r="CN13502" s="53" t="s">
        <v>44909</v>
      </c>
      <c r="CO13502" s="54">
        <v>56</v>
      </c>
      <c r="CP13502" s="54">
        <v>154</v>
      </c>
      <c r="CQ13502" s="55">
        <f t="shared" si="210"/>
        <v>0.36363636363636365</v>
      </c>
      <c r="CR13502" s="52" t="s">
        <v>28921</v>
      </c>
    </row>
    <row r="13503" spans="81:96">
      <c r="CC13503" s="52">
        <v>13502</v>
      </c>
      <c r="CD13503" s="53" t="s">
        <v>38179</v>
      </c>
      <c r="CE13503" s="53" t="s">
        <v>38180</v>
      </c>
      <c r="CF13503" s="54">
        <v>557</v>
      </c>
      <c r="CG13503" s="54">
        <v>1.4</v>
      </c>
      <c r="CH13503" s="54">
        <v>1.171</v>
      </c>
      <c r="CI13503" s="54">
        <v>0.34300000000000003</v>
      </c>
      <c r="CJ13503" s="54">
        <v>35</v>
      </c>
      <c r="CK13503" s="54" t="s">
        <v>28918</v>
      </c>
      <c r="CL13503" s="54">
        <v>7.5000000000000002E-4</v>
      </c>
      <c r="CM13503" s="54">
        <v>0.33600000000000002</v>
      </c>
      <c r="CN13503" s="53" t="s">
        <v>44909</v>
      </c>
      <c r="CO13503" s="54">
        <v>57</v>
      </c>
      <c r="CP13503" s="54">
        <v>154</v>
      </c>
      <c r="CQ13503" s="55">
        <f t="shared" si="210"/>
        <v>0.37012987012987014</v>
      </c>
      <c r="CR13503" s="52" t="s">
        <v>28921</v>
      </c>
    </row>
    <row r="13504" spans="81:96">
      <c r="CC13504" s="52">
        <v>13503</v>
      </c>
      <c r="CD13504" s="53" t="s">
        <v>38183</v>
      </c>
      <c r="CE13504" s="53" t="s">
        <v>38184</v>
      </c>
      <c r="CF13504" s="54">
        <v>1509</v>
      </c>
      <c r="CG13504" s="54">
        <v>1.3620000000000001</v>
      </c>
      <c r="CH13504" s="54">
        <v>1.6180000000000001</v>
      </c>
      <c r="CI13504" s="54">
        <v>0.43099999999999999</v>
      </c>
      <c r="CJ13504" s="54">
        <v>72</v>
      </c>
      <c r="CK13504" s="54" t="s">
        <v>28918</v>
      </c>
      <c r="CL13504" s="54">
        <v>1.9E-3</v>
      </c>
      <c r="CM13504" s="54">
        <v>0.497</v>
      </c>
      <c r="CN13504" s="53" t="s">
        <v>44909</v>
      </c>
      <c r="CO13504" s="54">
        <v>58</v>
      </c>
      <c r="CP13504" s="54">
        <v>154</v>
      </c>
      <c r="CQ13504" s="55">
        <f t="shared" si="210"/>
        <v>0.37662337662337664</v>
      </c>
      <c r="CR13504" s="52" t="s">
        <v>28921</v>
      </c>
    </row>
    <row r="13505" spans="81:96">
      <c r="CC13505" s="52">
        <v>13504</v>
      </c>
      <c r="CD13505" s="53" t="s">
        <v>44947</v>
      </c>
      <c r="CE13505" s="53" t="s">
        <v>44948</v>
      </c>
      <c r="CF13505" s="54">
        <v>1786</v>
      </c>
      <c r="CG13505" s="54">
        <v>1.337</v>
      </c>
      <c r="CH13505" s="54">
        <v>1.425</v>
      </c>
      <c r="CI13505" s="54">
        <v>0.161</v>
      </c>
      <c r="CJ13505" s="54">
        <v>62</v>
      </c>
      <c r="CK13505" s="54" t="s">
        <v>28918</v>
      </c>
      <c r="CL13505" s="54">
        <v>1.2899999999999999E-3</v>
      </c>
      <c r="CM13505" s="54">
        <v>0.378</v>
      </c>
      <c r="CN13505" s="53" t="s">
        <v>44909</v>
      </c>
      <c r="CO13505" s="54">
        <v>59</v>
      </c>
      <c r="CP13505" s="54">
        <v>154</v>
      </c>
      <c r="CQ13505" s="55">
        <f t="shared" si="210"/>
        <v>0.38311688311688313</v>
      </c>
      <c r="CR13505" s="52" t="s">
        <v>28921</v>
      </c>
    </row>
    <row r="13506" spans="81:96">
      <c r="CC13506" s="52">
        <v>13505</v>
      </c>
      <c r="CD13506" s="53" t="s">
        <v>44690</v>
      </c>
      <c r="CE13506" s="53" t="s">
        <v>44691</v>
      </c>
      <c r="CF13506" s="54">
        <v>1586</v>
      </c>
      <c r="CG13506" s="54">
        <v>1.3140000000000001</v>
      </c>
      <c r="CH13506" s="54">
        <v>1.6220000000000001</v>
      </c>
      <c r="CI13506" s="54">
        <v>0.33300000000000002</v>
      </c>
      <c r="CJ13506" s="54">
        <v>45</v>
      </c>
      <c r="CK13506" s="54">
        <v>7.9</v>
      </c>
      <c r="CL13506" s="54">
        <v>2.4599999999999999E-3</v>
      </c>
      <c r="CM13506" s="54">
        <v>0.45400000000000001</v>
      </c>
      <c r="CN13506" s="53" t="s">
        <v>44909</v>
      </c>
      <c r="CO13506" s="54">
        <v>60</v>
      </c>
      <c r="CP13506" s="54">
        <v>154</v>
      </c>
      <c r="CQ13506" s="55">
        <f t="shared" ref="CQ13506:CQ13569" si="211">CO13506/CP13506</f>
        <v>0.38961038961038963</v>
      </c>
      <c r="CR13506" s="52" t="s">
        <v>28921</v>
      </c>
    </row>
    <row r="13507" spans="81:96">
      <c r="CC13507" s="52">
        <v>13506</v>
      </c>
      <c r="CD13507" s="53" t="s">
        <v>28131</v>
      </c>
      <c r="CE13507" s="53" t="s">
        <v>28130</v>
      </c>
      <c r="CF13507" s="54">
        <v>70</v>
      </c>
      <c r="CG13507" s="54">
        <v>1.3120000000000001</v>
      </c>
      <c r="CH13507" s="54"/>
      <c r="CI13507" s="54">
        <v>0.13900000000000001</v>
      </c>
      <c r="CJ13507" s="54">
        <v>36</v>
      </c>
      <c r="CK13507" s="54"/>
      <c r="CL13507" s="54">
        <v>4.0000000000000002E-4</v>
      </c>
      <c r="CM13507" s="54"/>
      <c r="CN13507" s="53" t="s">
        <v>44909</v>
      </c>
      <c r="CO13507" s="54">
        <v>61</v>
      </c>
      <c r="CP13507" s="54">
        <v>154</v>
      </c>
      <c r="CQ13507" s="55">
        <f t="shared" si="211"/>
        <v>0.39610389610389612</v>
      </c>
      <c r="CR13507" s="52" t="s">
        <v>28921</v>
      </c>
    </row>
    <row r="13508" spans="81:96">
      <c r="CC13508" s="52">
        <v>13507</v>
      </c>
      <c r="CD13508" s="53" t="s">
        <v>44949</v>
      </c>
      <c r="CE13508" s="53" t="s">
        <v>44950</v>
      </c>
      <c r="CF13508" s="54">
        <v>10460</v>
      </c>
      <c r="CG13508" s="54">
        <v>1.3029999999999999</v>
      </c>
      <c r="CH13508" s="54">
        <v>1.6180000000000001</v>
      </c>
      <c r="CI13508" s="54">
        <v>0.214</v>
      </c>
      <c r="CJ13508" s="54">
        <v>117</v>
      </c>
      <c r="CK13508" s="54" t="s">
        <v>28918</v>
      </c>
      <c r="CL13508" s="54">
        <v>5.7499999999999999E-3</v>
      </c>
      <c r="CM13508" s="54">
        <v>0.57899999999999996</v>
      </c>
      <c r="CN13508" s="53" t="s">
        <v>44909</v>
      </c>
      <c r="CO13508" s="54">
        <v>62</v>
      </c>
      <c r="CP13508" s="54">
        <v>154</v>
      </c>
      <c r="CQ13508" s="55">
        <f t="shared" si="211"/>
        <v>0.40259740259740262</v>
      </c>
      <c r="CR13508" s="52" t="s">
        <v>28921</v>
      </c>
    </row>
    <row r="13509" spans="81:96">
      <c r="CC13509" s="52">
        <v>13508</v>
      </c>
      <c r="CD13509" s="53" t="s">
        <v>29324</v>
      </c>
      <c r="CE13509" s="53" t="s">
        <v>29325</v>
      </c>
      <c r="CF13509" s="54">
        <v>972</v>
      </c>
      <c r="CG13509" s="54">
        <v>1.258</v>
      </c>
      <c r="CH13509" s="54">
        <v>1.256</v>
      </c>
      <c r="CI13509" s="54">
        <v>0.27900000000000003</v>
      </c>
      <c r="CJ13509" s="54">
        <v>43</v>
      </c>
      <c r="CK13509" s="54" t="s">
        <v>28918</v>
      </c>
      <c r="CL13509" s="54">
        <v>1.5399999999999999E-3</v>
      </c>
      <c r="CM13509" s="54">
        <v>0.40699999999999997</v>
      </c>
      <c r="CN13509" s="53" t="s">
        <v>44909</v>
      </c>
      <c r="CO13509" s="54">
        <v>63</v>
      </c>
      <c r="CP13509" s="54">
        <v>154</v>
      </c>
      <c r="CQ13509" s="55">
        <f t="shared" si="211"/>
        <v>0.40909090909090912</v>
      </c>
      <c r="CR13509" s="52" t="s">
        <v>28921</v>
      </c>
    </row>
    <row r="13510" spans="81:96">
      <c r="CC13510" s="52">
        <v>13509</v>
      </c>
      <c r="CD13510" s="53" t="s">
        <v>24577</v>
      </c>
      <c r="CE13510" s="53" t="s">
        <v>24588</v>
      </c>
      <c r="CF13510" s="54">
        <v>1466</v>
      </c>
      <c r="CG13510" s="54">
        <v>1.2390000000000001</v>
      </c>
      <c r="CH13510" s="54">
        <v>1.2989999999999999</v>
      </c>
      <c r="CI13510" s="54">
        <v>0.33</v>
      </c>
      <c r="CJ13510" s="54">
        <v>103</v>
      </c>
      <c r="CK13510" s="54">
        <v>8.1999999999999993</v>
      </c>
      <c r="CL13510" s="54">
        <v>1.7600000000000001E-3</v>
      </c>
      <c r="CM13510" s="54">
        <v>0.27600000000000002</v>
      </c>
      <c r="CN13510" s="53" t="s">
        <v>44909</v>
      </c>
      <c r="CO13510" s="54">
        <v>64</v>
      </c>
      <c r="CP13510" s="54">
        <v>154</v>
      </c>
      <c r="CQ13510" s="55">
        <f t="shared" si="211"/>
        <v>0.41558441558441561</v>
      </c>
      <c r="CR13510" s="52" t="s">
        <v>28921</v>
      </c>
    </row>
    <row r="13511" spans="81:96">
      <c r="CC13511" s="52">
        <v>13510</v>
      </c>
      <c r="CD13511" s="53" t="s">
        <v>29777</v>
      </c>
      <c r="CE13511" s="53" t="s">
        <v>29778</v>
      </c>
      <c r="CF13511" s="54">
        <v>4852</v>
      </c>
      <c r="CG13511" s="54">
        <v>1.23</v>
      </c>
      <c r="CH13511" s="54">
        <v>1.6519999999999999</v>
      </c>
      <c r="CI13511" s="54">
        <v>0.54200000000000004</v>
      </c>
      <c r="CJ13511" s="54">
        <v>96</v>
      </c>
      <c r="CK13511" s="54" t="s">
        <v>28918</v>
      </c>
      <c r="CL13511" s="54">
        <v>3.5899999999999999E-3</v>
      </c>
      <c r="CM13511" s="54">
        <v>0.56200000000000006</v>
      </c>
      <c r="CN13511" s="53" t="s">
        <v>44909</v>
      </c>
      <c r="CO13511" s="54">
        <v>65</v>
      </c>
      <c r="CP13511" s="54">
        <v>154</v>
      </c>
      <c r="CQ13511" s="55">
        <f t="shared" si="211"/>
        <v>0.42207792207792205</v>
      </c>
      <c r="CR13511" s="52" t="s">
        <v>28921</v>
      </c>
    </row>
    <row r="13512" spans="81:96">
      <c r="CC13512" s="52">
        <v>13511</v>
      </c>
      <c r="CD13512" s="53" t="s">
        <v>44951</v>
      </c>
      <c r="CE13512" s="53" t="s">
        <v>44952</v>
      </c>
      <c r="CF13512" s="54">
        <v>1193</v>
      </c>
      <c r="CG13512" s="54">
        <v>1.2</v>
      </c>
      <c r="CH13512" s="54">
        <v>1.218</v>
      </c>
      <c r="CI13512" s="54">
        <v>0.21</v>
      </c>
      <c r="CJ13512" s="54">
        <v>62</v>
      </c>
      <c r="CK13512" s="54" t="s">
        <v>28918</v>
      </c>
      <c r="CL13512" s="54">
        <v>1.1299999999999999E-3</v>
      </c>
      <c r="CM13512" s="54">
        <v>0.34399999999999997</v>
      </c>
      <c r="CN13512" s="53" t="s">
        <v>44909</v>
      </c>
      <c r="CO13512" s="54">
        <v>66</v>
      </c>
      <c r="CP13512" s="54">
        <v>154</v>
      </c>
      <c r="CQ13512" s="55">
        <f t="shared" si="211"/>
        <v>0.42857142857142855</v>
      </c>
      <c r="CR13512" s="52" t="s">
        <v>28921</v>
      </c>
    </row>
    <row r="13513" spans="81:96">
      <c r="CC13513" s="52">
        <v>13512</v>
      </c>
      <c r="CD13513" s="53" t="s">
        <v>38191</v>
      </c>
      <c r="CE13513" s="53" t="s">
        <v>38192</v>
      </c>
      <c r="CF13513" s="54">
        <v>706</v>
      </c>
      <c r="CG13513" s="54">
        <v>1.2</v>
      </c>
      <c r="CH13513" s="54">
        <v>1.337</v>
      </c>
      <c r="CI13513" s="54">
        <v>0.44800000000000001</v>
      </c>
      <c r="CJ13513" s="54">
        <v>29</v>
      </c>
      <c r="CK13513" s="54">
        <v>8.6</v>
      </c>
      <c r="CL13513" s="54">
        <v>1.06E-3</v>
      </c>
      <c r="CM13513" s="54">
        <v>0.41599999999999998</v>
      </c>
      <c r="CN13513" s="53" t="s">
        <v>44909</v>
      </c>
      <c r="CO13513" s="54">
        <v>67</v>
      </c>
      <c r="CP13513" s="54">
        <v>154</v>
      </c>
      <c r="CQ13513" s="55">
        <f t="shared" si="211"/>
        <v>0.43506493506493504</v>
      </c>
      <c r="CR13513" s="52" t="s">
        <v>28921</v>
      </c>
    </row>
    <row r="13514" spans="81:96">
      <c r="CC13514" s="52">
        <v>13513</v>
      </c>
      <c r="CD13514" s="53" t="s">
        <v>44953</v>
      </c>
      <c r="CE13514" s="53" t="s">
        <v>44954</v>
      </c>
      <c r="CF13514" s="54">
        <v>641</v>
      </c>
      <c r="CG13514" s="54">
        <v>1.161</v>
      </c>
      <c r="CH13514" s="54">
        <v>0.82199999999999995</v>
      </c>
      <c r="CI13514" s="54">
        <v>0.32400000000000001</v>
      </c>
      <c r="CJ13514" s="54">
        <v>37</v>
      </c>
      <c r="CK13514" s="54">
        <v>8.8000000000000007</v>
      </c>
      <c r="CL13514" s="54">
        <v>1.07E-3</v>
      </c>
      <c r="CM13514" s="54">
        <v>0.27300000000000002</v>
      </c>
      <c r="CN13514" s="53" t="s">
        <v>44909</v>
      </c>
      <c r="CO13514" s="54">
        <v>68</v>
      </c>
      <c r="CP13514" s="54">
        <v>154</v>
      </c>
      <c r="CQ13514" s="55">
        <f t="shared" si="211"/>
        <v>0.44155844155844154</v>
      </c>
      <c r="CR13514" s="52" t="s">
        <v>28921</v>
      </c>
    </row>
    <row r="13515" spans="81:96">
      <c r="CC13515" s="52">
        <v>13514</v>
      </c>
      <c r="CD13515" s="53" t="s">
        <v>44955</v>
      </c>
      <c r="CE13515" s="53" t="s">
        <v>44956</v>
      </c>
      <c r="CF13515" s="54">
        <v>2253</v>
      </c>
      <c r="CG13515" s="54">
        <v>1.1399999999999999</v>
      </c>
      <c r="CH13515" s="54">
        <v>1.246</v>
      </c>
      <c r="CI13515" s="54">
        <v>0.308</v>
      </c>
      <c r="CJ13515" s="54">
        <v>39</v>
      </c>
      <c r="CK13515" s="54" t="s">
        <v>28918</v>
      </c>
      <c r="CL13515" s="54">
        <v>1.3600000000000001E-3</v>
      </c>
      <c r="CM13515" s="54">
        <v>0.42299999999999999</v>
      </c>
      <c r="CN13515" s="53" t="s">
        <v>44909</v>
      </c>
      <c r="CO13515" s="54">
        <v>69</v>
      </c>
      <c r="CP13515" s="54">
        <v>154</v>
      </c>
      <c r="CQ13515" s="55">
        <f t="shared" si="211"/>
        <v>0.44805194805194803</v>
      </c>
      <c r="CR13515" s="52" t="s">
        <v>28921</v>
      </c>
    </row>
    <row r="13516" spans="81:96">
      <c r="CC13516" s="52">
        <v>13515</v>
      </c>
      <c r="CD13516" s="53" t="s">
        <v>44957</v>
      </c>
      <c r="CE13516" s="53" t="s">
        <v>44958</v>
      </c>
      <c r="CF13516" s="54">
        <v>526</v>
      </c>
      <c r="CG13516" s="54">
        <v>1.133</v>
      </c>
      <c r="CH13516" s="54">
        <v>1.127</v>
      </c>
      <c r="CI13516" s="54">
        <v>7.6999999999999999E-2</v>
      </c>
      <c r="CJ13516" s="54">
        <v>39</v>
      </c>
      <c r="CK13516" s="54">
        <v>6.5</v>
      </c>
      <c r="CL13516" s="54">
        <v>1.15E-3</v>
      </c>
      <c r="CM13516" s="54">
        <v>0.34100000000000003</v>
      </c>
      <c r="CN13516" s="53" t="s">
        <v>44909</v>
      </c>
      <c r="CO13516" s="54">
        <v>70</v>
      </c>
      <c r="CP13516" s="54">
        <v>154</v>
      </c>
      <c r="CQ13516" s="55">
        <f t="shared" si="211"/>
        <v>0.45454545454545453</v>
      </c>
      <c r="CR13516" s="52" t="s">
        <v>28921</v>
      </c>
    </row>
    <row r="13517" spans="81:96">
      <c r="CC13517" s="52">
        <v>13516</v>
      </c>
      <c r="CD13517" s="53" t="s">
        <v>44708</v>
      </c>
      <c r="CE13517" s="53" t="s">
        <v>44709</v>
      </c>
      <c r="CF13517" s="54">
        <v>1506</v>
      </c>
      <c r="CG13517" s="54">
        <v>1.1200000000000001</v>
      </c>
      <c r="CH13517" s="54">
        <v>1.373</v>
      </c>
      <c r="CI13517" s="54">
        <v>0.45</v>
      </c>
      <c r="CJ13517" s="54">
        <v>40</v>
      </c>
      <c r="CK13517" s="54" t="s">
        <v>28918</v>
      </c>
      <c r="CL13517" s="54">
        <v>1.7899999999999999E-3</v>
      </c>
      <c r="CM13517" s="54">
        <v>0.434</v>
      </c>
      <c r="CN13517" s="53" t="s">
        <v>44909</v>
      </c>
      <c r="CO13517" s="54">
        <v>71</v>
      </c>
      <c r="CP13517" s="54">
        <v>154</v>
      </c>
      <c r="CQ13517" s="55">
        <f t="shared" si="211"/>
        <v>0.46103896103896103</v>
      </c>
      <c r="CR13517" s="52" t="s">
        <v>28921</v>
      </c>
    </row>
    <row r="13518" spans="81:96">
      <c r="CC13518" s="52">
        <v>13517</v>
      </c>
      <c r="CD13518" s="53" t="s">
        <v>44710</v>
      </c>
      <c r="CE13518" s="53" t="s">
        <v>44711</v>
      </c>
      <c r="CF13518" s="54">
        <v>733</v>
      </c>
      <c r="CG13518" s="54">
        <v>1.1180000000000001</v>
      </c>
      <c r="CH13518" s="54">
        <v>1.2</v>
      </c>
      <c r="CI13518" s="54">
        <v>0.13200000000000001</v>
      </c>
      <c r="CJ13518" s="54">
        <v>76</v>
      </c>
      <c r="CK13518" s="54">
        <v>4.5</v>
      </c>
      <c r="CL13518" s="54">
        <v>1.89E-3</v>
      </c>
      <c r="CM13518" s="54">
        <v>0.29099999999999998</v>
      </c>
      <c r="CN13518" s="53" t="s">
        <v>44909</v>
      </c>
      <c r="CO13518" s="54">
        <v>72</v>
      </c>
      <c r="CP13518" s="54">
        <v>154</v>
      </c>
      <c r="CQ13518" s="55">
        <f t="shared" si="211"/>
        <v>0.46753246753246752</v>
      </c>
      <c r="CR13518" s="52" t="s">
        <v>28921</v>
      </c>
    </row>
    <row r="13519" spans="81:96">
      <c r="CC13519" s="52">
        <v>13518</v>
      </c>
      <c r="CD13519" s="53" t="s">
        <v>29779</v>
      </c>
      <c r="CE13519" s="53" t="s">
        <v>29780</v>
      </c>
      <c r="CF13519" s="54">
        <v>706</v>
      </c>
      <c r="CG13519" s="54">
        <v>1.103</v>
      </c>
      <c r="CH13519" s="54">
        <v>1.0129999999999999</v>
      </c>
      <c r="CI13519" s="54">
        <v>0.92</v>
      </c>
      <c r="CJ13519" s="54">
        <v>25</v>
      </c>
      <c r="CK13519" s="54" t="s">
        <v>28918</v>
      </c>
      <c r="CL13519" s="54">
        <v>8.8000000000000003E-4</v>
      </c>
      <c r="CM13519" s="54">
        <v>0.34699999999999998</v>
      </c>
      <c r="CN13519" s="53" t="s">
        <v>44909</v>
      </c>
      <c r="CO13519" s="54">
        <v>73</v>
      </c>
      <c r="CP13519" s="54">
        <v>154</v>
      </c>
      <c r="CQ13519" s="55">
        <f t="shared" si="211"/>
        <v>0.47402597402597402</v>
      </c>
      <c r="CR13519" s="52" t="s">
        <v>28921</v>
      </c>
    </row>
    <row r="13520" spans="81:96">
      <c r="CC13520" s="52">
        <v>13519</v>
      </c>
      <c r="CD13520" s="53" t="s">
        <v>44959</v>
      </c>
      <c r="CE13520" s="53" t="s">
        <v>44960</v>
      </c>
      <c r="CF13520" s="54">
        <v>222</v>
      </c>
      <c r="CG13520" s="54">
        <v>1.1000000000000001</v>
      </c>
      <c r="CH13520" s="54"/>
      <c r="CI13520" s="54">
        <v>0.158</v>
      </c>
      <c r="CJ13520" s="54">
        <v>19</v>
      </c>
      <c r="CK13520" s="54">
        <v>8.1</v>
      </c>
      <c r="CL13520" s="54">
        <v>3.8000000000000002E-4</v>
      </c>
      <c r="CM13520" s="54"/>
      <c r="CN13520" s="53" t="s">
        <v>44909</v>
      </c>
      <c r="CO13520" s="54">
        <v>74</v>
      </c>
      <c r="CP13520" s="54">
        <v>154</v>
      </c>
      <c r="CQ13520" s="55">
        <f t="shared" si="211"/>
        <v>0.48051948051948051</v>
      </c>
      <c r="CR13520" s="52" t="s">
        <v>28921</v>
      </c>
    </row>
    <row r="13521" spans="81:96">
      <c r="CC13521" s="52">
        <v>13520</v>
      </c>
      <c r="CD13521" s="53" t="s">
        <v>10963</v>
      </c>
      <c r="CE13521" s="53" t="s">
        <v>10962</v>
      </c>
      <c r="CF13521" s="54">
        <v>1960</v>
      </c>
      <c r="CG13521" s="54">
        <v>1.081</v>
      </c>
      <c r="CH13521" s="54">
        <v>1.028</v>
      </c>
      <c r="CI13521" s="54">
        <v>0.25800000000000001</v>
      </c>
      <c r="CJ13521" s="54">
        <v>31</v>
      </c>
      <c r="CK13521" s="54" t="s">
        <v>28918</v>
      </c>
      <c r="CL13521" s="54">
        <v>9.2000000000000003E-4</v>
      </c>
      <c r="CM13521" s="54">
        <v>0.32</v>
      </c>
      <c r="CN13521" s="53" t="s">
        <v>44909</v>
      </c>
      <c r="CO13521" s="54">
        <v>75</v>
      </c>
      <c r="CP13521" s="54">
        <v>154</v>
      </c>
      <c r="CQ13521" s="55">
        <f t="shared" si="211"/>
        <v>0.48701298701298701</v>
      </c>
      <c r="CR13521" s="52" t="s">
        <v>28921</v>
      </c>
    </row>
    <row r="13522" spans="81:96">
      <c r="CC13522" s="52">
        <v>13521</v>
      </c>
      <c r="CD13522" s="53" t="s">
        <v>44961</v>
      </c>
      <c r="CE13522" s="53" t="s">
        <v>44962</v>
      </c>
      <c r="CF13522" s="54">
        <v>3933</v>
      </c>
      <c r="CG13522" s="54">
        <v>1.034</v>
      </c>
      <c r="CH13522" s="54">
        <v>1.2050000000000001</v>
      </c>
      <c r="CI13522" s="54">
        <v>0.189</v>
      </c>
      <c r="CJ13522" s="54">
        <v>74</v>
      </c>
      <c r="CK13522" s="54" t="s">
        <v>28918</v>
      </c>
      <c r="CL13522" s="54">
        <v>2.4099999999999998E-3</v>
      </c>
      <c r="CM13522" s="54">
        <v>0.40400000000000003</v>
      </c>
      <c r="CN13522" s="53" t="s">
        <v>44909</v>
      </c>
      <c r="CO13522" s="54">
        <v>76</v>
      </c>
      <c r="CP13522" s="54">
        <v>154</v>
      </c>
      <c r="CQ13522" s="55">
        <f t="shared" si="211"/>
        <v>0.4935064935064935</v>
      </c>
      <c r="CR13522" s="52" t="s">
        <v>28921</v>
      </c>
    </row>
    <row r="13523" spans="81:96">
      <c r="CC13523" s="52">
        <v>13522</v>
      </c>
      <c r="CD13523" s="53" t="s">
        <v>44963</v>
      </c>
      <c r="CE13523" s="53" t="s">
        <v>44964</v>
      </c>
      <c r="CF13523" s="54">
        <v>1047</v>
      </c>
      <c r="CG13523" s="54">
        <v>1.024</v>
      </c>
      <c r="CH13523" s="54">
        <v>1.1579999999999999</v>
      </c>
      <c r="CI13523" s="54">
        <v>0.16500000000000001</v>
      </c>
      <c r="CJ13523" s="54">
        <v>97</v>
      </c>
      <c r="CK13523" s="54">
        <v>6.7</v>
      </c>
      <c r="CL13523" s="54">
        <v>1.91E-3</v>
      </c>
      <c r="CM13523" s="54">
        <v>0.34499999999999997</v>
      </c>
      <c r="CN13523" s="53" t="s">
        <v>44909</v>
      </c>
      <c r="CO13523" s="54">
        <v>77</v>
      </c>
      <c r="CP13523" s="54">
        <v>154</v>
      </c>
      <c r="CQ13523" s="55">
        <f t="shared" si="211"/>
        <v>0.5</v>
      </c>
      <c r="CR13523" s="52" t="s">
        <v>28938</v>
      </c>
    </row>
    <row r="13524" spans="81:96">
      <c r="CC13524" s="52">
        <v>13523</v>
      </c>
      <c r="CD13524" s="53" t="s">
        <v>38201</v>
      </c>
      <c r="CE13524" s="53" t="s">
        <v>38202</v>
      </c>
      <c r="CF13524" s="54">
        <v>789</v>
      </c>
      <c r="CG13524" s="54">
        <v>1.0149999999999999</v>
      </c>
      <c r="CH13524" s="54"/>
      <c r="CI13524" s="54">
        <v>4.2999999999999997E-2</v>
      </c>
      <c r="CJ13524" s="54">
        <v>46</v>
      </c>
      <c r="CK13524" s="54" t="s">
        <v>28918</v>
      </c>
      <c r="CL13524" s="54">
        <v>9.3000000000000005E-4</v>
      </c>
      <c r="CM13524" s="54"/>
      <c r="CN13524" s="53" t="s">
        <v>44909</v>
      </c>
      <c r="CO13524" s="54">
        <v>78</v>
      </c>
      <c r="CP13524" s="54">
        <v>154</v>
      </c>
      <c r="CQ13524" s="55">
        <f t="shared" si="211"/>
        <v>0.50649350649350644</v>
      </c>
      <c r="CR13524" s="52" t="s">
        <v>28938</v>
      </c>
    </row>
    <row r="13525" spans="81:96">
      <c r="CC13525" s="52">
        <v>13524</v>
      </c>
      <c r="CD13525" s="53" t="s">
        <v>29781</v>
      </c>
      <c r="CE13525" s="53" t="s">
        <v>29782</v>
      </c>
      <c r="CF13525" s="54">
        <v>279</v>
      </c>
      <c r="CG13525" s="54">
        <v>1</v>
      </c>
      <c r="CH13525" s="54">
        <v>1.0389999999999999</v>
      </c>
      <c r="CI13525" s="54">
        <v>0.37</v>
      </c>
      <c r="CJ13525" s="54">
        <v>27</v>
      </c>
      <c r="CK13525" s="54">
        <v>7.4</v>
      </c>
      <c r="CL13525" s="54">
        <v>5.8E-4</v>
      </c>
      <c r="CM13525" s="54">
        <v>0.35599999999999998</v>
      </c>
      <c r="CN13525" s="53" t="s">
        <v>44909</v>
      </c>
      <c r="CO13525" s="54">
        <v>79</v>
      </c>
      <c r="CP13525" s="54">
        <v>154</v>
      </c>
      <c r="CQ13525" s="55">
        <f t="shared" si="211"/>
        <v>0.51298701298701299</v>
      </c>
      <c r="CR13525" s="52" t="s">
        <v>28938</v>
      </c>
    </row>
    <row r="13526" spans="81:96">
      <c r="CC13526" s="52">
        <v>13525</v>
      </c>
      <c r="CD13526" s="53" t="s">
        <v>29785</v>
      </c>
      <c r="CE13526" s="53" t="s">
        <v>29786</v>
      </c>
      <c r="CF13526" s="54">
        <v>725</v>
      </c>
      <c r="CG13526" s="54">
        <v>0.97</v>
      </c>
      <c r="CH13526" s="54">
        <v>1.06</v>
      </c>
      <c r="CI13526" s="54">
        <v>9.0999999999999998E-2</v>
      </c>
      <c r="CJ13526" s="54">
        <v>22</v>
      </c>
      <c r="CK13526" s="54">
        <v>6.9</v>
      </c>
      <c r="CL13526" s="54">
        <v>1.64E-3</v>
      </c>
      <c r="CM13526" s="54">
        <v>0.34399999999999997</v>
      </c>
      <c r="CN13526" s="53" t="s">
        <v>44909</v>
      </c>
      <c r="CO13526" s="54">
        <v>80</v>
      </c>
      <c r="CP13526" s="54">
        <v>154</v>
      </c>
      <c r="CQ13526" s="55">
        <f t="shared" si="211"/>
        <v>0.51948051948051943</v>
      </c>
      <c r="CR13526" s="52" t="s">
        <v>28938</v>
      </c>
    </row>
    <row r="13527" spans="81:96">
      <c r="CC13527" s="52">
        <v>13526</v>
      </c>
      <c r="CD13527" s="53" t="s">
        <v>44722</v>
      </c>
      <c r="CE13527" s="53" t="s">
        <v>44723</v>
      </c>
      <c r="CF13527" s="54">
        <v>750</v>
      </c>
      <c r="CG13527" s="54">
        <v>0.96499999999999997</v>
      </c>
      <c r="CH13527" s="54">
        <v>1.1020000000000001</v>
      </c>
      <c r="CI13527" s="54">
        <v>0.33300000000000002</v>
      </c>
      <c r="CJ13527" s="54">
        <v>51</v>
      </c>
      <c r="CK13527" s="54">
        <v>8.4</v>
      </c>
      <c r="CL13527" s="54">
        <v>1.4400000000000001E-3</v>
      </c>
      <c r="CM13527" s="54">
        <v>0.371</v>
      </c>
      <c r="CN13527" s="53" t="s">
        <v>44909</v>
      </c>
      <c r="CO13527" s="54">
        <v>81</v>
      </c>
      <c r="CP13527" s="54">
        <v>154</v>
      </c>
      <c r="CQ13527" s="55">
        <f t="shared" si="211"/>
        <v>0.52597402597402598</v>
      </c>
      <c r="CR13527" s="52" t="s">
        <v>28938</v>
      </c>
    </row>
    <row r="13528" spans="81:96">
      <c r="CC13528" s="52">
        <v>13527</v>
      </c>
      <c r="CD13528" s="53" t="s">
        <v>44965</v>
      </c>
      <c r="CE13528" s="53" t="s">
        <v>44966</v>
      </c>
      <c r="CF13528" s="54">
        <v>889</v>
      </c>
      <c r="CG13528" s="54">
        <v>0.96399999999999997</v>
      </c>
      <c r="CH13528" s="54">
        <v>1.1160000000000001</v>
      </c>
      <c r="CI13528" s="54">
        <v>0.46400000000000002</v>
      </c>
      <c r="CJ13528" s="54">
        <v>28</v>
      </c>
      <c r="CK13528" s="54" t="s">
        <v>28918</v>
      </c>
      <c r="CL13528" s="54">
        <v>9.5E-4</v>
      </c>
      <c r="CM13528" s="54">
        <v>0.40899999999999997</v>
      </c>
      <c r="CN13528" s="53" t="s">
        <v>44909</v>
      </c>
      <c r="CO13528" s="54">
        <v>82</v>
      </c>
      <c r="CP13528" s="54">
        <v>154</v>
      </c>
      <c r="CQ13528" s="55">
        <f t="shared" si="211"/>
        <v>0.53246753246753242</v>
      </c>
      <c r="CR13528" s="52" t="s">
        <v>28938</v>
      </c>
    </row>
    <row r="13529" spans="81:96">
      <c r="CC13529" s="52">
        <v>13528</v>
      </c>
      <c r="CD13529" s="53" t="s">
        <v>33994</v>
      </c>
      <c r="CE13529" s="53" t="s">
        <v>33995</v>
      </c>
      <c r="CF13529" s="54">
        <v>473</v>
      </c>
      <c r="CG13529" s="54">
        <v>0.94599999999999995</v>
      </c>
      <c r="CH13529" s="54">
        <v>1.036</v>
      </c>
      <c r="CI13529" s="54">
        <v>0.19</v>
      </c>
      <c r="CJ13529" s="54">
        <v>21</v>
      </c>
      <c r="CK13529" s="54" t="s">
        <v>28918</v>
      </c>
      <c r="CL13529" s="54">
        <v>5.2999999999999998E-4</v>
      </c>
      <c r="CM13529" s="54">
        <v>0.30199999999999999</v>
      </c>
      <c r="CN13529" s="53" t="s">
        <v>44909</v>
      </c>
      <c r="CO13529" s="54">
        <v>83</v>
      </c>
      <c r="CP13529" s="54">
        <v>154</v>
      </c>
      <c r="CQ13529" s="55">
        <f t="shared" si="211"/>
        <v>0.53896103896103897</v>
      </c>
      <c r="CR13529" s="52" t="s">
        <v>28938</v>
      </c>
    </row>
    <row r="13530" spans="81:96">
      <c r="CC13530" s="52">
        <v>13529</v>
      </c>
      <c r="CD13530" s="53" t="s">
        <v>44967</v>
      </c>
      <c r="CE13530" s="53" t="s">
        <v>44968</v>
      </c>
      <c r="CF13530" s="54">
        <v>1888</v>
      </c>
      <c r="CG13530" s="54">
        <v>0.94099999999999995</v>
      </c>
      <c r="CH13530" s="54">
        <v>0.92200000000000004</v>
      </c>
      <c r="CI13530" s="54">
        <v>0.32400000000000001</v>
      </c>
      <c r="CJ13530" s="54">
        <v>34</v>
      </c>
      <c r="CK13530" s="54" t="s">
        <v>28918</v>
      </c>
      <c r="CL13530" s="54">
        <v>1.07E-3</v>
      </c>
      <c r="CM13530" s="54">
        <v>0.27500000000000002</v>
      </c>
      <c r="CN13530" s="53" t="s">
        <v>44909</v>
      </c>
      <c r="CO13530" s="54">
        <v>84</v>
      </c>
      <c r="CP13530" s="54">
        <v>154</v>
      </c>
      <c r="CQ13530" s="55">
        <f t="shared" si="211"/>
        <v>0.54545454545454541</v>
      </c>
      <c r="CR13530" s="52" t="s">
        <v>28938</v>
      </c>
    </row>
    <row r="13531" spans="81:96">
      <c r="CC13531" s="52">
        <v>13530</v>
      </c>
      <c r="CD13531" s="53" t="s">
        <v>38207</v>
      </c>
      <c r="CE13531" s="53" t="s">
        <v>38208</v>
      </c>
      <c r="CF13531" s="54">
        <v>430</v>
      </c>
      <c r="CG13531" s="54">
        <v>0.93899999999999995</v>
      </c>
      <c r="CH13531" s="54">
        <v>1.103</v>
      </c>
      <c r="CI13531" s="54">
        <v>7.3999999999999996E-2</v>
      </c>
      <c r="CJ13531" s="54">
        <v>27</v>
      </c>
      <c r="CK13531" s="54">
        <v>10</v>
      </c>
      <c r="CL13531" s="54">
        <v>6.6E-4</v>
      </c>
      <c r="CM13531" s="54">
        <v>0.35499999999999998</v>
      </c>
      <c r="CN13531" s="53" t="s">
        <v>44909</v>
      </c>
      <c r="CO13531" s="54">
        <v>85</v>
      </c>
      <c r="CP13531" s="54">
        <v>154</v>
      </c>
      <c r="CQ13531" s="55">
        <f t="shared" si="211"/>
        <v>0.55194805194805197</v>
      </c>
      <c r="CR13531" s="52" t="s">
        <v>28938</v>
      </c>
    </row>
    <row r="13532" spans="81:96">
      <c r="CC13532" s="52">
        <v>13531</v>
      </c>
      <c r="CD13532" s="53" t="s">
        <v>24642</v>
      </c>
      <c r="CE13532" s="53" t="s">
        <v>24649</v>
      </c>
      <c r="CF13532" s="54">
        <v>1748</v>
      </c>
      <c r="CG13532" s="54">
        <v>0.93300000000000005</v>
      </c>
      <c r="CH13532" s="54">
        <v>0.97299999999999998</v>
      </c>
      <c r="CI13532" s="54">
        <v>0.21</v>
      </c>
      <c r="CJ13532" s="54">
        <v>519</v>
      </c>
      <c r="CK13532" s="54">
        <v>2.8</v>
      </c>
      <c r="CL13532" s="54">
        <v>8.3199999999999993E-3</v>
      </c>
      <c r="CM13532" s="54">
        <v>0.313</v>
      </c>
      <c r="CN13532" s="53" t="s">
        <v>44909</v>
      </c>
      <c r="CO13532" s="54">
        <v>86</v>
      </c>
      <c r="CP13532" s="54">
        <v>154</v>
      </c>
      <c r="CQ13532" s="55">
        <f t="shared" si="211"/>
        <v>0.55844155844155841</v>
      </c>
      <c r="CR13532" s="52" t="s">
        <v>28938</v>
      </c>
    </row>
    <row r="13533" spans="81:96">
      <c r="CC13533" s="52">
        <v>13532</v>
      </c>
      <c r="CD13533" s="53" t="s">
        <v>37894</v>
      </c>
      <c r="CE13533" s="53" t="s">
        <v>37895</v>
      </c>
      <c r="CF13533" s="54">
        <v>209</v>
      </c>
      <c r="CG13533" s="54">
        <v>0.92900000000000005</v>
      </c>
      <c r="CH13533" s="54">
        <v>1.1579999999999999</v>
      </c>
      <c r="CI13533" s="54">
        <v>0.4</v>
      </c>
      <c r="CJ13533" s="54">
        <v>5</v>
      </c>
      <c r="CK13533" s="54">
        <v>4.7</v>
      </c>
      <c r="CL13533" s="54">
        <v>5.4000000000000001E-4</v>
      </c>
      <c r="CM13533" s="54">
        <v>0.28199999999999997</v>
      </c>
      <c r="CN13533" s="53" t="s">
        <v>44909</v>
      </c>
      <c r="CO13533" s="54">
        <v>87</v>
      </c>
      <c r="CP13533" s="54">
        <v>154</v>
      </c>
      <c r="CQ13533" s="55">
        <f t="shared" si="211"/>
        <v>0.56493506493506496</v>
      </c>
      <c r="CR13533" s="52" t="s">
        <v>28938</v>
      </c>
    </row>
    <row r="13534" spans="81:96">
      <c r="CC13534" s="52">
        <v>13533</v>
      </c>
      <c r="CD13534" s="53" t="s">
        <v>38209</v>
      </c>
      <c r="CE13534" s="53" t="s">
        <v>38210</v>
      </c>
      <c r="CF13534" s="54">
        <v>1211</v>
      </c>
      <c r="CG13534" s="54">
        <v>0.92400000000000004</v>
      </c>
      <c r="CH13534" s="54">
        <v>0.96099999999999997</v>
      </c>
      <c r="CI13534" s="54">
        <v>0.14299999999999999</v>
      </c>
      <c r="CJ13534" s="54">
        <v>42</v>
      </c>
      <c r="CK13534" s="54" t="s">
        <v>28918</v>
      </c>
      <c r="CL13534" s="54">
        <v>9.8999999999999999E-4</v>
      </c>
      <c r="CM13534" s="54">
        <v>0.30399999999999999</v>
      </c>
      <c r="CN13534" s="53" t="s">
        <v>44909</v>
      </c>
      <c r="CO13534" s="54">
        <v>88</v>
      </c>
      <c r="CP13534" s="54">
        <v>154</v>
      </c>
      <c r="CQ13534" s="55">
        <f t="shared" si="211"/>
        <v>0.5714285714285714</v>
      </c>
      <c r="CR13534" s="52" t="s">
        <v>28938</v>
      </c>
    </row>
    <row r="13535" spans="81:96">
      <c r="CC13535" s="52">
        <v>13534</v>
      </c>
      <c r="CD13535" s="53" t="s">
        <v>794</v>
      </c>
      <c r="CE13535" s="53" t="s">
        <v>805</v>
      </c>
      <c r="CF13535" s="54">
        <v>11168</v>
      </c>
      <c r="CG13535" s="54">
        <v>0.90600000000000003</v>
      </c>
      <c r="CH13535" s="54">
        <v>0.94499999999999995</v>
      </c>
      <c r="CI13535" s="54">
        <v>0.28299999999999997</v>
      </c>
      <c r="CJ13535" s="54">
        <v>1867</v>
      </c>
      <c r="CK13535" s="54">
        <v>4.0999999999999996</v>
      </c>
      <c r="CL13535" s="54">
        <v>2.571E-2</v>
      </c>
      <c r="CM13535" s="54">
        <v>0.20399999999999999</v>
      </c>
      <c r="CN13535" s="53" t="s">
        <v>44909</v>
      </c>
      <c r="CO13535" s="54">
        <v>89</v>
      </c>
      <c r="CP13535" s="54">
        <v>154</v>
      </c>
      <c r="CQ13535" s="55">
        <f t="shared" si="211"/>
        <v>0.57792207792207795</v>
      </c>
      <c r="CR13535" s="52" t="s">
        <v>28938</v>
      </c>
    </row>
    <row r="13536" spans="81:96">
      <c r="CC13536" s="52">
        <v>13535</v>
      </c>
      <c r="CD13536" s="53" t="s">
        <v>44969</v>
      </c>
      <c r="CE13536" s="53" t="s">
        <v>44970</v>
      </c>
      <c r="CF13536" s="54">
        <v>544</v>
      </c>
      <c r="CG13536" s="54">
        <v>0.9</v>
      </c>
      <c r="CH13536" s="54">
        <v>0.92900000000000005</v>
      </c>
      <c r="CI13536" s="54">
        <v>0.17100000000000001</v>
      </c>
      <c r="CJ13536" s="54">
        <v>35</v>
      </c>
      <c r="CK13536" s="54">
        <v>8.9</v>
      </c>
      <c r="CL13536" s="54">
        <v>6.8999999999999997E-4</v>
      </c>
      <c r="CM13536" s="54">
        <v>0.23899999999999999</v>
      </c>
      <c r="CN13536" s="53" t="s">
        <v>44909</v>
      </c>
      <c r="CO13536" s="54">
        <v>90</v>
      </c>
      <c r="CP13536" s="54">
        <v>154</v>
      </c>
      <c r="CQ13536" s="55">
        <f t="shared" si="211"/>
        <v>0.58441558441558439</v>
      </c>
      <c r="CR13536" s="52" t="s">
        <v>28938</v>
      </c>
    </row>
    <row r="13537" spans="81:96">
      <c r="CC13537" s="52">
        <v>13536</v>
      </c>
      <c r="CD13537" s="53" t="s">
        <v>44726</v>
      </c>
      <c r="CE13537" s="53" t="s">
        <v>44727</v>
      </c>
      <c r="CF13537" s="54">
        <v>1018</v>
      </c>
      <c r="CG13537" s="54">
        <v>0.89400000000000002</v>
      </c>
      <c r="CH13537" s="54">
        <v>1.1499999999999999</v>
      </c>
      <c r="CI13537" s="54">
        <v>0.156</v>
      </c>
      <c r="CJ13537" s="54">
        <v>77</v>
      </c>
      <c r="CK13537" s="54">
        <v>6.2</v>
      </c>
      <c r="CL13537" s="54">
        <v>2.0899999999999998E-3</v>
      </c>
      <c r="CM13537" s="54">
        <v>0.32300000000000001</v>
      </c>
      <c r="CN13537" s="53" t="s">
        <v>44909</v>
      </c>
      <c r="CO13537" s="54">
        <v>91</v>
      </c>
      <c r="CP13537" s="54">
        <v>154</v>
      </c>
      <c r="CQ13537" s="55">
        <f t="shared" si="211"/>
        <v>0.59090909090909094</v>
      </c>
      <c r="CR13537" s="52" t="s">
        <v>28938</v>
      </c>
    </row>
    <row r="13538" spans="81:96">
      <c r="CC13538" s="52">
        <v>13537</v>
      </c>
      <c r="CD13538" s="53" t="s">
        <v>44971</v>
      </c>
      <c r="CE13538" s="53" t="s">
        <v>44972</v>
      </c>
      <c r="CF13538" s="54">
        <v>1271</v>
      </c>
      <c r="CG13538" s="54">
        <v>0.88900000000000001</v>
      </c>
      <c r="CH13538" s="54">
        <v>0.94199999999999995</v>
      </c>
      <c r="CI13538" s="54">
        <v>0.15</v>
      </c>
      <c r="CJ13538" s="54">
        <v>20</v>
      </c>
      <c r="CK13538" s="54" t="s">
        <v>28918</v>
      </c>
      <c r="CL13538" s="54">
        <v>6.2E-4</v>
      </c>
      <c r="CM13538" s="54">
        <v>0.32100000000000001</v>
      </c>
      <c r="CN13538" s="53" t="s">
        <v>44909</v>
      </c>
      <c r="CO13538" s="54">
        <v>92</v>
      </c>
      <c r="CP13538" s="54">
        <v>154</v>
      </c>
      <c r="CQ13538" s="55">
        <f t="shared" si="211"/>
        <v>0.59740259740259738</v>
      </c>
      <c r="CR13538" s="52" t="s">
        <v>28938</v>
      </c>
    </row>
    <row r="13539" spans="81:96">
      <c r="CC13539" s="52">
        <v>13538</v>
      </c>
      <c r="CD13539" s="53" t="s">
        <v>44973</v>
      </c>
      <c r="CE13539" s="53" t="s">
        <v>44974</v>
      </c>
      <c r="CF13539" s="54">
        <v>1129</v>
      </c>
      <c r="CG13539" s="54">
        <v>0.88700000000000001</v>
      </c>
      <c r="CH13539" s="54">
        <v>1.0169999999999999</v>
      </c>
      <c r="CI13539" s="54">
        <v>0.35699999999999998</v>
      </c>
      <c r="CJ13539" s="54">
        <v>42</v>
      </c>
      <c r="CK13539" s="54">
        <v>9.3000000000000007</v>
      </c>
      <c r="CL13539" s="54">
        <v>1.5399999999999999E-3</v>
      </c>
      <c r="CM13539" s="54">
        <v>0.33</v>
      </c>
      <c r="CN13539" s="53" t="s">
        <v>44909</v>
      </c>
      <c r="CO13539" s="54">
        <v>93</v>
      </c>
      <c r="CP13539" s="54">
        <v>154</v>
      </c>
      <c r="CQ13539" s="55">
        <f t="shared" si="211"/>
        <v>0.60389610389610393</v>
      </c>
      <c r="CR13539" s="52" t="s">
        <v>28938</v>
      </c>
    </row>
    <row r="13540" spans="81:96">
      <c r="CC13540" s="52">
        <v>13539</v>
      </c>
      <c r="CD13540" s="53" t="s">
        <v>34002</v>
      </c>
      <c r="CE13540" s="53" t="s">
        <v>34003</v>
      </c>
      <c r="CF13540" s="54">
        <v>1126</v>
      </c>
      <c r="CG13540" s="54">
        <v>0.88</v>
      </c>
      <c r="CH13540" s="54">
        <v>1.3129999999999999</v>
      </c>
      <c r="CI13540" s="54">
        <v>0.13300000000000001</v>
      </c>
      <c r="CJ13540" s="54">
        <v>45</v>
      </c>
      <c r="CK13540" s="54">
        <v>8.6999999999999993</v>
      </c>
      <c r="CL13540" s="54">
        <v>1.6999999999999999E-3</v>
      </c>
      <c r="CM13540" s="54">
        <v>0.47199999999999998</v>
      </c>
      <c r="CN13540" s="53" t="s">
        <v>44909</v>
      </c>
      <c r="CO13540" s="54">
        <v>94</v>
      </c>
      <c r="CP13540" s="54">
        <v>154</v>
      </c>
      <c r="CQ13540" s="55">
        <f t="shared" si="211"/>
        <v>0.61038961038961037</v>
      </c>
      <c r="CR13540" s="52" t="s">
        <v>28938</v>
      </c>
    </row>
    <row r="13541" spans="81:96">
      <c r="CC13541" s="52">
        <v>13540</v>
      </c>
      <c r="CD13541" s="53" t="s">
        <v>44975</v>
      </c>
      <c r="CE13541" s="53" t="s">
        <v>44976</v>
      </c>
      <c r="CF13541" s="54">
        <v>380</v>
      </c>
      <c r="CG13541" s="54">
        <v>0.871</v>
      </c>
      <c r="CH13541" s="54">
        <v>0.79600000000000004</v>
      </c>
      <c r="CI13541" s="54">
        <v>0</v>
      </c>
      <c r="CJ13541" s="54">
        <v>11</v>
      </c>
      <c r="CK13541" s="54">
        <v>9.8000000000000007</v>
      </c>
      <c r="CL13541" s="54">
        <v>3.5E-4</v>
      </c>
      <c r="CM13541" s="54">
        <v>0.22800000000000001</v>
      </c>
      <c r="CN13541" s="53" t="s">
        <v>44909</v>
      </c>
      <c r="CO13541" s="54">
        <v>95</v>
      </c>
      <c r="CP13541" s="54">
        <v>154</v>
      </c>
      <c r="CQ13541" s="55">
        <f t="shared" si="211"/>
        <v>0.61688311688311692</v>
      </c>
      <c r="CR13541" s="52" t="s">
        <v>28938</v>
      </c>
    </row>
    <row r="13542" spans="81:96">
      <c r="CC13542" s="52">
        <v>13541</v>
      </c>
      <c r="CD13542" s="53" t="s">
        <v>44977</v>
      </c>
      <c r="CE13542" s="53" t="s">
        <v>44978</v>
      </c>
      <c r="CF13542" s="54">
        <v>284</v>
      </c>
      <c r="CG13542" s="54">
        <v>0.86899999999999999</v>
      </c>
      <c r="CH13542" s="54">
        <v>0.84099999999999997</v>
      </c>
      <c r="CI13542" s="54">
        <v>0.20799999999999999</v>
      </c>
      <c r="CJ13542" s="54">
        <v>77</v>
      </c>
      <c r="CK13542" s="54">
        <v>3.3</v>
      </c>
      <c r="CL13542" s="54">
        <v>8.9999999999999998E-4</v>
      </c>
      <c r="CM13542" s="54">
        <v>0.21</v>
      </c>
      <c r="CN13542" s="53" t="s">
        <v>44909</v>
      </c>
      <c r="CO13542" s="54">
        <v>96</v>
      </c>
      <c r="CP13542" s="54">
        <v>154</v>
      </c>
      <c r="CQ13542" s="55">
        <f t="shared" si="211"/>
        <v>0.62337662337662336</v>
      </c>
      <c r="CR13542" s="52" t="s">
        <v>28938</v>
      </c>
    </row>
    <row r="13543" spans="81:96">
      <c r="CC13543" s="52">
        <v>13542</v>
      </c>
      <c r="CD13543" s="53" t="s">
        <v>44979</v>
      </c>
      <c r="CE13543" s="53" t="s">
        <v>44980</v>
      </c>
      <c r="CF13543" s="54">
        <v>2227</v>
      </c>
      <c r="CG13543" s="54">
        <v>0.85699999999999998</v>
      </c>
      <c r="CH13543" s="54">
        <v>0.95099999999999996</v>
      </c>
      <c r="CI13543" s="54">
        <v>0.188</v>
      </c>
      <c r="CJ13543" s="54">
        <v>112</v>
      </c>
      <c r="CK13543" s="54">
        <v>9.6999999999999993</v>
      </c>
      <c r="CL13543" s="54">
        <v>2.96E-3</v>
      </c>
      <c r="CM13543" s="54">
        <v>0.29199999999999998</v>
      </c>
      <c r="CN13543" s="53" t="s">
        <v>44909</v>
      </c>
      <c r="CO13543" s="54">
        <v>97</v>
      </c>
      <c r="CP13543" s="54">
        <v>154</v>
      </c>
      <c r="CQ13543" s="55">
        <f t="shared" si="211"/>
        <v>0.62987012987012991</v>
      </c>
      <c r="CR13543" s="52" t="s">
        <v>28938</v>
      </c>
    </row>
    <row r="13544" spans="81:96">
      <c r="CC13544" s="52">
        <v>13543</v>
      </c>
      <c r="CD13544" s="53" t="s">
        <v>34004</v>
      </c>
      <c r="CE13544" s="53" t="s">
        <v>34005</v>
      </c>
      <c r="CF13544" s="54">
        <v>1568</v>
      </c>
      <c r="CG13544" s="54">
        <v>0.85499999999999998</v>
      </c>
      <c r="CH13544" s="54">
        <v>1.2190000000000001</v>
      </c>
      <c r="CI13544" s="54">
        <v>0.217</v>
      </c>
      <c r="CJ13544" s="54">
        <v>46</v>
      </c>
      <c r="CK13544" s="54" t="s">
        <v>28918</v>
      </c>
      <c r="CL13544" s="54">
        <v>1.2199999999999999E-3</v>
      </c>
      <c r="CM13544" s="54">
        <v>0.433</v>
      </c>
      <c r="CN13544" s="53" t="s">
        <v>44909</v>
      </c>
      <c r="CO13544" s="54">
        <v>98</v>
      </c>
      <c r="CP13544" s="54">
        <v>154</v>
      </c>
      <c r="CQ13544" s="55">
        <f t="shared" si="211"/>
        <v>0.63636363636363635</v>
      </c>
      <c r="CR13544" s="52" t="s">
        <v>28938</v>
      </c>
    </row>
    <row r="13545" spans="81:96">
      <c r="CC13545" s="52">
        <v>13544</v>
      </c>
      <c r="CD13545" s="53" t="s">
        <v>44981</v>
      </c>
      <c r="CE13545" s="53" t="s">
        <v>44982</v>
      </c>
      <c r="CF13545" s="54">
        <v>255</v>
      </c>
      <c r="CG13545" s="54">
        <v>0.84</v>
      </c>
      <c r="CH13545" s="54">
        <v>0.83099999999999996</v>
      </c>
      <c r="CI13545" s="54">
        <v>0</v>
      </c>
      <c r="CJ13545" s="54">
        <v>11</v>
      </c>
      <c r="CK13545" s="54" t="s">
        <v>28918</v>
      </c>
      <c r="CL13545" s="54">
        <v>2.9E-4</v>
      </c>
      <c r="CM13545" s="54">
        <v>0.28599999999999998</v>
      </c>
      <c r="CN13545" s="53" t="s">
        <v>44909</v>
      </c>
      <c r="CO13545" s="54">
        <v>99</v>
      </c>
      <c r="CP13545" s="54">
        <v>154</v>
      </c>
      <c r="CQ13545" s="55">
        <f t="shared" si="211"/>
        <v>0.6428571428571429</v>
      </c>
      <c r="CR13545" s="52" t="s">
        <v>28938</v>
      </c>
    </row>
    <row r="13546" spans="81:96">
      <c r="CC13546" s="52">
        <v>13545</v>
      </c>
      <c r="CD13546" s="53" t="s">
        <v>44983</v>
      </c>
      <c r="CE13546" s="53" t="s">
        <v>44984</v>
      </c>
      <c r="CF13546" s="54">
        <v>2925</v>
      </c>
      <c r="CG13546" s="54">
        <v>0.83199999999999996</v>
      </c>
      <c r="CH13546" s="54">
        <v>1.02</v>
      </c>
      <c r="CI13546" s="54">
        <v>0.17699999999999999</v>
      </c>
      <c r="CJ13546" s="54">
        <v>79</v>
      </c>
      <c r="CK13546" s="54" t="s">
        <v>28918</v>
      </c>
      <c r="CL13546" s="54">
        <v>2.33E-3</v>
      </c>
      <c r="CM13546" s="54">
        <v>0.32800000000000001</v>
      </c>
      <c r="CN13546" s="53" t="s">
        <v>44909</v>
      </c>
      <c r="CO13546" s="54">
        <v>100</v>
      </c>
      <c r="CP13546" s="54">
        <v>154</v>
      </c>
      <c r="CQ13546" s="55">
        <f t="shared" si="211"/>
        <v>0.64935064935064934</v>
      </c>
      <c r="CR13546" s="52" t="s">
        <v>28938</v>
      </c>
    </row>
    <row r="13547" spans="81:96">
      <c r="CC13547" s="52">
        <v>13546</v>
      </c>
      <c r="CD13547" s="53" t="s">
        <v>44985</v>
      </c>
      <c r="CE13547" s="53" t="s">
        <v>44986</v>
      </c>
      <c r="CF13547" s="54">
        <v>338</v>
      </c>
      <c r="CG13547" s="54">
        <v>0.83099999999999996</v>
      </c>
      <c r="CH13547" s="54"/>
      <c r="CI13547" s="54">
        <v>2.8000000000000001E-2</v>
      </c>
      <c r="CJ13547" s="54">
        <v>36</v>
      </c>
      <c r="CK13547" s="54" t="s">
        <v>28918</v>
      </c>
      <c r="CL13547" s="54">
        <v>4.0000000000000002E-4</v>
      </c>
      <c r="CM13547" s="54"/>
      <c r="CN13547" s="53" t="s">
        <v>44909</v>
      </c>
      <c r="CO13547" s="54">
        <v>101</v>
      </c>
      <c r="CP13547" s="54">
        <v>154</v>
      </c>
      <c r="CQ13547" s="55">
        <f t="shared" si="211"/>
        <v>0.6558441558441559</v>
      </c>
      <c r="CR13547" s="52" t="s">
        <v>28938</v>
      </c>
    </row>
    <row r="13548" spans="81:96">
      <c r="CC13548" s="52">
        <v>13547</v>
      </c>
      <c r="CD13548" s="53" t="s">
        <v>44736</v>
      </c>
      <c r="CE13548" s="53" t="s">
        <v>44737</v>
      </c>
      <c r="CF13548" s="54">
        <v>1302</v>
      </c>
      <c r="CG13548" s="54">
        <v>0.83099999999999996</v>
      </c>
      <c r="CH13548" s="54">
        <v>1.0920000000000001</v>
      </c>
      <c r="CI13548" s="54">
        <v>0.19400000000000001</v>
      </c>
      <c r="CJ13548" s="54">
        <v>67</v>
      </c>
      <c r="CK13548" s="54" t="s">
        <v>28918</v>
      </c>
      <c r="CL13548" s="54">
        <v>1.42E-3</v>
      </c>
      <c r="CM13548" s="54">
        <v>0.29199999999999998</v>
      </c>
      <c r="CN13548" s="53" t="s">
        <v>44909</v>
      </c>
      <c r="CO13548" s="54">
        <v>102</v>
      </c>
      <c r="CP13548" s="54">
        <v>154</v>
      </c>
      <c r="CQ13548" s="55">
        <f t="shared" si="211"/>
        <v>0.66233766233766234</v>
      </c>
      <c r="CR13548" s="52" t="s">
        <v>28938</v>
      </c>
    </row>
    <row r="13549" spans="81:96">
      <c r="CC13549" s="52">
        <v>13548</v>
      </c>
      <c r="CD13549" s="53" t="s">
        <v>44740</v>
      </c>
      <c r="CE13549" s="53" t="s">
        <v>44741</v>
      </c>
      <c r="CF13549" s="54">
        <v>789</v>
      </c>
      <c r="CG13549" s="54">
        <v>0.81899999999999995</v>
      </c>
      <c r="CH13549" s="54">
        <v>1.0740000000000001</v>
      </c>
      <c r="CI13549" s="54">
        <v>0.183</v>
      </c>
      <c r="CJ13549" s="54">
        <v>60</v>
      </c>
      <c r="CK13549" s="54">
        <v>8.6</v>
      </c>
      <c r="CL13549" s="54">
        <v>1.14E-3</v>
      </c>
      <c r="CM13549" s="54">
        <v>0.27900000000000003</v>
      </c>
      <c r="CN13549" s="53" t="s">
        <v>44909</v>
      </c>
      <c r="CO13549" s="54">
        <v>103</v>
      </c>
      <c r="CP13549" s="54">
        <v>154</v>
      </c>
      <c r="CQ13549" s="55">
        <f t="shared" si="211"/>
        <v>0.66883116883116878</v>
      </c>
      <c r="CR13549" s="52" t="s">
        <v>28938</v>
      </c>
    </row>
    <row r="13550" spans="81:96">
      <c r="CC13550" s="52">
        <v>13549</v>
      </c>
      <c r="CD13550" s="53" t="s">
        <v>44987</v>
      </c>
      <c r="CE13550" s="53" t="s">
        <v>44988</v>
      </c>
      <c r="CF13550" s="54">
        <v>628</v>
      </c>
      <c r="CG13550" s="54">
        <v>0.81</v>
      </c>
      <c r="CH13550" s="54">
        <v>0.752</v>
      </c>
      <c r="CI13550" s="54">
        <v>0.23100000000000001</v>
      </c>
      <c r="CJ13550" s="54">
        <v>39</v>
      </c>
      <c r="CK13550" s="54">
        <v>8.6</v>
      </c>
      <c r="CL13550" s="54">
        <v>8.8000000000000003E-4</v>
      </c>
      <c r="CM13550" s="54">
        <v>0.215</v>
      </c>
      <c r="CN13550" s="53" t="s">
        <v>44909</v>
      </c>
      <c r="CO13550" s="54">
        <v>104</v>
      </c>
      <c r="CP13550" s="54">
        <v>154</v>
      </c>
      <c r="CQ13550" s="55">
        <f t="shared" si="211"/>
        <v>0.67532467532467533</v>
      </c>
      <c r="CR13550" s="52" t="s">
        <v>28938</v>
      </c>
    </row>
    <row r="13551" spans="81:96">
      <c r="CC13551" s="52">
        <v>13550</v>
      </c>
      <c r="CD13551" s="53" t="s">
        <v>44989</v>
      </c>
      <c r="CE13551" s="53" t="s">
        <v>44990</v>
      </c>
      <c r="CF13551" s="54">
        <v>915</v>
      </c>
      <c r="CG13551" s="54">
        <v>0.80200000000000005</v>
      </c>
      <c r="CH13551" s="54">
        <v>1.216</v>
      </c>
      <c r="CI13551" s="54">
        <v>0.17699999999999999</v>
      </c>
      <c r="CJ13551" s="54">
        <v>79</v>
      </c>
      <c r="CK13551" s="54">
        <v>5.4</v>
      </c>
      <c r="CL13551" s="54">
        <v>2.1900000000000001E-3</v>
      </c>
      <c r="CM13551" s="54">
        <v>0.32700000000000001</v>
      </c>
      <c r="CN13551" s="53" t="s">
        <v>44909</v>
      </c>
      <c r="CO13551" s="54">
        <v>105</v>
      </c>
      <c r="CP13551" s="54">
        <v>154</v>
      </c>
      <c r="CQ13551" s="55">
        <f t="shared" si="211"/>
        <v>0.68181818181818177</v>
      </c>
      <c r="CR13551" s="52" t="s">
        <v>28938</v>
      </c>
    </row>
    <row r="13552" spans="81:96">
      <c r="CC13552" s="52">
        <v>13551</v>
      </c>
      <c r="CD13552" s="53" t="s">
        <v>44991</v>
      </c>
      <c r="CE13552" s="53" t="s">
        <v>44992</v>
      </c>
      <c r="CF13552" s="54">
        <v>175</v>
      </c>
      <c r="CG13552" s="54">
        <v>0.8</v>
      </c>
      <c r="CH13552" s="54"/>
      <c r="CI13552" s="54">
        <v>0.105</v>
      </c>
      <c r="CJ13552" s="54">
        <v>19</v>
      </c>
      <c r="CK13552" s="54" t="s">
        <v>28918</v>
      </c>
      <c r="CL13552" s="54">
        <v>1.9000000000000001E-4</v>
      </c>
      <c r="CM13552" s="54"/>
      <c r="CN13552" s="53" t="s">
        <v>44909</v>
      </c>
      <c r="CO13552" s="54">
        <v>106</v>
      </c>
      <c r="CP13552" s="54">
        <v>154</v>
      </c>
      <c r="CQ13552" s="55">
        <f t="shared" si="211"/>
        <v>0.68831168831168832</v>
      </c>
      <c r="CR13552" s="52" t="s">
        <v>28938</v>
      </c>
    </row>
    <row r="13553" spans="81:96">
      <c r="CC13553" s="52">
        <v>13552</v>
      </c>
      <c r="CD13553" s="53" t="s">
        <v>44993</v>
      </c>
      <c r="CE13553" s="53" t="s">
        <v>44994</v>
      </c>
      <c r="CF13553" s="54">
        <v>514</v>
      </c>
      <c r="CG13553" s="54">
        <v>0.79600000000000004</v>
      </c>
      <c r="CH13553" s="54">
        <v>0.70899999999999996</v>
      </c>
      <c r="CI13553" s="54">
        <v>7.0999999999999994E-2</v>
      </c>
      <c r="CJ13553" s="54">
        <v>28</v>
      </c>
      <c r="CK13553" s="54" t="s">
        <v>28918</v>
      </c>
      <c r="CL13553" s="54">
        <v>4.4000000000000002E-4</v>
      </c>
      <c r="CM13553" s="54">
        <v>0.23899999999999999</v>
      </c>
      <c r="CN13553" s="53" t="s">
        <v>44909</v>
      </c>
      <c r="CO13553" s="54">
        <v>107</v>
      </c>
      <c r="CP13553" s="54">
        <v>154</v>
      </c>
      <c r="CQ13553" s="55">
        <f t="shared" si="211"/>
        <v>0.69480519480519476</v>
      </c>
      <c r="CR13553" s="52" t="s">
        <v>28938</v>
      </c>
    </row>
    <row r="13554" spans="81:96">
      <c r="CC13554" s="52">
        <v>13553</v>
      </c>
      <c r="CD13554" s="53" t="s">
        <v>44995</v>
      </c>
      <c r="CE13554" s="53" t="s">
        <v>44996</v>
      </c>
      <c r="CF13554" s="54">
        <v>187</v>
      </c>
      <c r="CG13554" s="54">
        <v>0.79300000000000004</v>
      </c>
      <c r="CH13554" s="54">
        <v>0.75600000000000001</v>
      </c>
      <c r="CI13554" s="54">
        <v>0.33300000000000002</v>
      </c>
      <c r="CJ13554" s="54">
        <v>15</v>
      </c>
      <c r="CK13554" s="54">
        <v>8.1999999999999993</v>
      </c>
      <c r="CL13554" s="54">
        <v>2.5000000000000001E-4</v>
      </c>
      <c r="CM13554" s="54">
        <v>0.19400000000000001</v>
      </c>
      <c r="CN13554" s="53" t="s">
        <v>44909</v>
      </c>
      <c r="CO13554" s="54">
        <v>108</v>
      </c>
      <c r="CP13554" s="54">
        <v>154</v>
      </c>
      <c r="CQ13554" s="55">
        <f t="shared" si="211"/>
        <v>0.70129870129870131</v>
      </c>
      <c r="CR13554" s="52" t="s">
        <v>28938</v>
      </c>
    </row>
    <row r="13555" spans="81:96">
      <c r="CC13555" s="52">
        <v>13554</v>
      </c>
      <c r="CD13555" s="53" t="s">
        <v>44997</v>
      </c>
      <c r="CE13555" s="53" t="s">
        <v>44998</v>
      </c>
      <c r="CF13555" s="54">
        <v>121</v>
      </c>
      <c r="CG13555" s="54">
        <v>0.79200000000000004</v>
      </c>
      <c r="CH13555" s="54">
        <v>0.61199999999999999</v>
      </c>
      <c r="CI13555" s="54">
        <v>0.214</v>
      </c>
      <c r="CJ13555" s="54">
        <v>14</v>
      </c>
      <c r="CK13555" s="54">
        <v>8.6</v>
      </c>
      <c r="CL13555" s="54">
        <v>2.3000000000000001E-4</v>
      </c>
      <c r="CM13555" s="54">
        <v>0.214</v>
      </c>
      <c r="CN13555" s="53" t="s">
        <v>44909</v>
      </c>
      <c r="CO13555" s="54">
        <v>109</v>
      </c>
      <c r="CP13555" s="54">
        <v>154</v>
      </c>
      <c r="CQ13555" s="55">
        <f t="shared" si="211"/>
        <v>0.70779220779220775</v>
      </c>
      <c r="CR13555" s="52" t="s">
        <v>28938</v>
      </c>
    </row>
    <row r="13556" spans="81:96">
      <c r="CC13556" s="52">
        <v>13555</v>
      </c>
      <c r="CD13556" s="53" t="s">
        <v>44999</v>
      </c>
      <c r="CE13556" s="53" t="s">
        <v>45000</v>
      </c>
      <c r="CF13556" s="54">
        <v>760</v>
      </c>
      <c r="CG13556" s="54">
        <v>0.79100000000000004</v>
      </c>
      <c r="CH13556" s="54">
        <v>0.76300000000000001</v>
      </c>
      <c r="CI13556" s="54">
        <v>0.14299999999999999</v>
      </c>
      <c r="CJ13556" s="54">
        <v>63</v>
      </c>
      <c r="CK13556" s="54" t="s">
        <v>28918</v>
      </c>
      <c r="CL13556" s="54">
        <v>1.1000000000000001E-3</v>
      </c>
      <c r="CM13556" s="54">
        <v>0.217</v>
      </c>
      <c r="CN13556" s="53" t="s">
        <v>44909</v>
      </c>
      <c r="CO13556" s="54">
        <v>110</v>
      </c>
      <c r="CP13556" s="54">
        <v>154</v>
      </c>
      <c r="CQ13556" s="55">
        <f t="shared" si="211"/>
        <v>0.7142857142857143</v>
      </c>
      <c r="CR13556" s="52" t="s">
        <v>28938</v>
      </c>
    </row>
    <row r="13557" spans="81:96">
      <c r="CC13557" s="52">
        <v>13556</v>
      </c>
      <c r="CD13557" s="53" t="s">
        <v>45001</v>
      </c>
      <c r="CE13557" s="53" t="s">
        <v>45002</v>
      </c>
      <c r="CF13557" s="54">
        <v>538</v>
      </c>
      <c r="CG13557" s="54">
        <v>0.78</v>
      </c>
      <c r="CH13557" s="54">
        <v>1.081</v>
      </c>
      <c r="CI13557" s="54">
        <v>0.16700000000000001</v>
      </c>
      <c r="CJ13557" s="54">
        <v>18</v>
      </c>
      <c r="CK13557" s="54" t="s">
        <v>28918</v>
      </c>
      <c r="CL13557" s="54">
        <v>4.6999999999999999E-4</v>
      </c>
      <c r="CM13557" s="54">
        <v>0.29699999999999999</v>
      </c>
      <c r="CN13557" s="53" t="s">
        <v>44909</v>
      </c>
      <c r="CO13557" s="54">
        <v>111</v>
      </c>
      <c r="CP13557" s="54">
        <v>154</v>
      </c>
      <c r="CQ13557" s="55">
        <f t="shared" si="211"/>
        <v>0.72077922077922074</v>
      </c>
      <c r="CR13557" s="52" t="s">
        <v>28938</v>
      </c>
    </row>
    <row r="13558" spans="81:96">
      <c r="CC13558" s="52">
        <v>13557</v>
      </c>
      <c r="CD13558" s="53" t="s">
        <v>45003</v>
      </c>
      <c r="CE13558" s="53" t="s">
        <v>45004</v>
      </c>
      <c r="CF13558" s="54">
        <v>1007</v>
      </c>
      <c r="CG13558" s="54">
        <v>0.77600000000000002</v>
      </c>
      <c r="CH13558" s="54">
        <v>0.93500000000000005</v>
      </c>
      <c r="CI13558" s="54">
        <v>0.157</v>
      </c>
      <c r="CJ13558" s="54">
        <v>70</v>
      </c>
      <c r="CK13558" s="54">
        <v>7.5</v>
      </c>
      <c r="CL13558" s="54">
        <v>1.8799999999999999E-3</v>
      </c>
      <c r="CM13558" s="54">
        <v>0.27500000000000002</v>
      </c>
      <c r="CN13558" s="53" t="s">
        <v>44909</v>
      </c>
      <c r="CO13558" s="54">
        <v>112</v>
      </c>
      <c r="CP13558" s="54">
        <v>154</v>
      </c>
      <c r="CQ13558" s="55">
        <f t="shared" si="211"/>
        <v>0.72727272727272729</v>
      </c>
      <c r="CR13558" s="52" t="s">
        <v>28938</v>
      </c>
    </row>
    <row r="13559" spans="81:96">
      <c r="CC13559" s="52">
        <v>13558</v>
      </c>
      <c r="CD13559" s="53" t="s">
        <v>44744</v>
      </c>
      <c r="CE13559" s="53" t="s">
        <v>44745</v>
      </c>
      <c r="CF13559" s="54">
        <v>1103</v>
      </c>
      <c r="CG13559" s="54">
        <v>0.74199999999999999</v>
      </c>
      <c r="CH13559" s="54">
        <v>1.1879999999999999</v>
      </c>
      <c r="CI13559" s="54">
        <v>8.5000000000000006E-2</v>
      </c>
      <c r="CJ13559" s="54">
        <v>59</v>
      </c>
      <c r="CK13559" s="54">
        <v>7.7</v>
      </c>
      <c r="CL13559" s="54">
        <v>1.6900000000000001E-3</v>
      </c>
      <c r="CM13559" s="54">
        <v>0.35</v>
      </c>
      <c r="CN13559" s="53" t="s">
        <v>44909</v>
      </c>
      <c r="CO13559" s="54">
        <v>113</v>
      </c>
      <c r="CP13559" s="54">
        <v>154</v>
      </c>
      <c r="CQ13559" s="55">
        <f t="shared" si="211"/>
        <v>0.73376623376623373</v>
      </c>
      <c r="CR13559" s="52" t="s">
        <v>28938</v>
      </c>
    </row>
    <row r="13560" spans="81:96">
      <c r="CC13560" s="52">
        <v>13559</v>
      </c>
      <c r="CD13560" s="53" t="s">
        <v>45005</v>
      </c>
      <c r="CE13560" s="53" t="s">
        <v>45006</v>
      </c>
      <c r="CF13560" s="54">
        <v>627</v>
      </c>
      <c r="CG13560" s="54">
        <v>0.73799999999999999</v>
      </c>
      <c r="CH13560" s="54">
        <v>1.0109999999999999</v>
      </c>
      <c r="CI13560" s="54">
        <v>8.3000000000000004E-2</v>
      </c>
      <c r="CJ13560" s="54">
        <v>36</v>
      </c>
      <c r="CK13560" s="54">
        <v>8.4</v>
      </c>
      <c r="CL13560" s="54">
        <v>8.3000000000000001E-4</v>
      </c>
      <c r="CM13560" s="54">
        <v>0.28000000000000003</v>
      </c>
      <c r="CN13560" s="53" t="s">
        <v>44909</v>
      </c>
      <c r="CO13560" s="54">
        <v>114</v>
      </c>
      <c r="CP13560" s="54">
        <v>154</v>
      </c>
      <c r="CQ13560" s="55">
        <f t="shared" si="211"/>
        <v>0.74025974025974028</v>
      </c>
      <c r="CR13560" s="52" t="s">
        <v>28938</v>
      </c>
    </row>
    <row r="13561" spans="81:96">
      <c r="CC13561" s="52">
        <v>13560</v>
      </c>
      <c r="CD13561" s="53" t="s">
        <v>42112</v>
      </c>
      <c r="CE13561" s="53" t="s">
        <v>42113</v>
      </c>
      <c r="CF13561" s="54">
        <v>385</v>
      </c>
      <c r="CG13561" s="54">
        <v>0.72399999999999998</v>
      </c>
      <c r="CH13561" s="54">
        <v>0.86199999999999999</v>
      </c>
      <c r="CI13561" s="54">
        <v>0</v>
      </c>
      <c r="CJ13561" s="54">
        <v>10</v>
      </c>
      <c r="CK13561" s="54" t="s">
        <v>28918</v>
      </c>
      <c r="CL13561" s="54">
        <v>3.2000000000000003E-4</v>
      </c>
      <c r="CM13561" s="54">
        <v>0.30499999999999999</v>
      </c>
      <c r="CN13561" s="53" t="s">
        <v>44909</v>
      </c>
      <c r="CO13561" s="54">
        <v>115</v>
      </c>
      <c r="CP13561" s="54">
        <v>154</v>
      </c>
      <c r="CQ13561" s="55">
        <f t="shared" si="211"/>
        <v>0.74675324675324672</v>
      </c>
      <c r="CR13561" s="52" t="s">
        <v>28938</v>
      </c>
    </row>
    <row r="13562" spans="81:96">
      <c r="CC13562" s="52">
        <v>13561</v>
      </c>
      <c r="CD13562" s="53" t="s">
        <v>45007</v>
      </c>
      <c r="CE13562" s="53" t="s">
        <v>45008</v>
      </c>
      <c r="CF13562" s="54">
        <v>735</v>
      </c>
      <c r="CG13562" s="54">
        <v>0.72399999999999998</v>
      </c>
      <c r="CH13562" s="54">
        <v>0.79</v>
      </c>
      <c r="CI13562" s="54">
        <v>0.1</v>
      </c>
      <c r="CJ13562" s="54">
        <v>20</v>
      </c>
      <c r="CK13562" s="54" t="s">
        <v>28918</v>
      </c>
      <c r="CL13562" s="54">
        <v>6.8999999999999997E-4</v>
      </c>
      <c r="CM13562" s="54">
        <v>0.20399999999999999</v>
      </c>
      <c r="CN13562" s="53" t="s">
        <v>44909</v>
      </c>
      <c r="CO13562" s="54">
        <v>115</v>
      </c>
      <c r="CP13562" s="54">
        <v>154</v>
      </c>
      <c r="CQ13562" s="55">
        <f t="shared" si="211"/>
        <v>0.74675324675324672</v>
      </c>
      <c r="CR13562" s="52" t="s">
        <v>28938</v>
      </c>
    </row>
    <row r="13563" spans="81:96">
      <c r="CC13563" s="52">
        <v>13562</v>
      </c>
      <c r="CD13563" s="53" t="s">
        <v>42165</v>
      </c>
      <c r="CE13563" s="53" t="s">
        <v>42166</v>
      </c>
      <c r="CF13563" s="54">
        <v>378</v>
      </c>
      <c r="CG13563" s="54">
        <v>0.7</v>
      </c>
      <c r="CH13563" s="54">
        <v>0.71399999999999997</v>
      </c>
      <c r="CI13563" s="54">
        <v>9.5000000000000001E-2</v>
      </c>
      <c r="CJ13563" s="54">
        <v>42</v>
      </c>
      <c r="CK13563" s="54">
        <v>7.2</v>
      </c>
      <c r="CL13563" s="54">
        <v>6.8000000000000005E-4</v>
      </c>
      <c r="CM13563" s="54">
        <v>0.19600000000000001</v>
      </c>
      <c r="CN13563" s="53" t="s">
        <v>44909</v>
      </c>
      <c r="CO13563" s="54">
        <v>117</v>
      </c>
      <c r="CP13563" s="54">
        <v>154</v>
      </c>
      <c r="CQ13563" s="55">
        <f t="shared" si="211"/>
        <v>0.75974025974025972</v>
      </c>
      <c r="CR13563" s="52" t="s">
        <v>28953</v>
      </c>
    </row>
    <row r="13564" spans="81:96">
      <c r="CC13564" s="52">
        <v>13563</v>
      </c>
      <c r="CD13564" s="53" t="s">
        <v>45009</v>
      </c>
      <c r="CE13564" s="53" t="s">
        <v>45010</v>
      </c>
      <c r="CF13564" s="54">
        <v>379</v>
      </c>
      <c r="CG13564" s="54">
        <v>0.69199999999999995</v>
      </c>
      <c r="CH13564" s="54">
        <v>0.82199999999999995</v>
      </c>
      <c r="CI13564" s="54">
        <v>0.318</v>
      </c>
      <c r="CJ13564" s="54">
        <v>22</v>
      </c>
      <c r="CK13564" s="54">
        <v>8.5</v>
      </c>
      <c r="CL13564" s="54">
        <v>8.0000000000000004E-4</v>
      </c>
      <c r="CM13564" s="54">
        <v>0.29899999999999999</v>
      </c>
      <c r="CN13564" s="53" t="s">
        <v>44909</v>
      </c>
      <c r="CO13564" s="54">
        <v>118</v>
      </c>
      <c r="CP13564" s="54">
        <v>154</v>
      </c>
      <c r="CQ13564" s="55">
        <f t="shared" si="211"/>
        <v>0.76623376623376627</v>
      </c>
      <c r="CR13564" s="52" t="s">
        <v>28953</v>
      </c>
    </row>
    <row r="13565" spans="81:96">
      <c r="CC13565" s="52">
        <v>13564</v>
      </c>
      <c r="CD13565" s="53" t="s">
        <v>45011</v>
      </c>
      <c r="CE13565" s="53" t="s">
        <v>45012</v>
      </c>
      <c r="CF13565" s="54">
        <v>1037</v>
      </c>
      <c r="CG13565" s="54">
        <v>0.68100000000000005</v>
      </c>
      <c r="CH13565" s="54">
        <v>0.82799999999999996</v>
      </c>
      <c r="CI13565" s="54">
        <v>0.17199999999999999</v>
      </c>
      <c r="CJ13565" s="54">
        <v>64</v>
      </c>
      <c r="CK13565" s="54" t="s">
        <v>28918</v>
      </c>
      <c r="CL13565" s="54">
        <v>1.0200000000000001E-3</v>
      </c>
      <c r="CM13565" s="54">
        <v>0.246</v>
      </c>
      <c r="CN13565" s="53" t="s">
        <v>44909</v>
      </c>
      <c r="CO13565" s="54">
        <v>119</v>
      </c>
      <c r="CP13565" s="54">
        <v>154</v>
      </c>
      <c r="CQ13565" s="55">
        <f t="shared" si="211"/>
        <v>0.77272727272727271</v>
      </c>
      <c r="CR13565" s="52" t="s">
        <v>28953</v>
      </c>
    </row>
    <row r="13566" spans="81:96">
      <c r="CC13566" s="52">
        <v>13565</v>
      </c>
      <c r="CD13566" s="53" t="s">
        <v>42169</v>
      </c>
      <c r="CE13566" s="53" t="s">
        <v>42170</v>
      </c>
      <c r="CF13566" s="54">
        <v>367</v>
      </c>
      <c r="CG13566" s="54">
        <v>0.67800000000000005</v>
      </c>
      <c r="CH13566" s="54">
        <v>0.66</v>
      </c>
      <c r="CI13566" s="54">
        <v>5.8999999999999997E-2</v>
      </c>
      <c r="CJ13566" s="54">
        <v>51</v>
      </c>
      <c r="CK13566" s="54">
        <v>7.2</v>
      </c>
      <c r="CL13566" s="54">
        <v>4.8999999999999998E-4</v>
      </c>
      <c r="CM13566" s="54">
        <v>0.14399999999999999</v>
      </c>
      <c r="CN13566" s="53" t="s">
        <v>44909</v>
      </c>
      <c r="CO13566" s="54">
        <v>120</v>
      </c>
      <c r="CP13566" s="54">
        <v>154</v>
      </c>
      <c r="CQ13566" s="55">
        <f t="shared" si="211"/>
        <v>0.77922077922077926</v>
      </c>
      <c r="CR13566" s="52" t="s">
        <v>28953</v>
      </c>
    </row>
    <row r="13567" spans="81:96">
      <c r="CC13567" s="52">
        <v>13566</v>
      </c>
      <c r="CD13567" s="53" t="s">
        <v>45013</v>
      </c>
      <c r="CE13567" s="53" t="s">
        <v>45014</v>
      </c>
      <c r="CF13567" s="54">
        <v>775</v>
      </c>
      <c r="CG13567" s="54">
        <v>0.63</v>
      </c>
      <c r="CH13567" s="54">
        <v>0.68100000000000005</v>
      </c>
      <c r="CI13567" s="54">
        <v>0.248</v>
      </c>
      <c r="CJ13567" s="54">
        <v>101</v>
      </c>
      <c r="CK13567" s="54">
        <v>7.9</v>
      </c>
      <c r="CL13567" s="54">
        <v>1.1299999999999999E-3</v>
      </c>
      <c r="CM13567" s="54">
        <v>0.16600000000000001</v>
      </c>
      <c r="CN13567" s="53" t="s">
        <v>44909</v>
      </c>
      <c r="CO13567" s="54">
        <v>121</v>
      </c>
      <c r="CP13567" s="54">
        <v>154</v>
      </c>
      <c r="CQ13567" s="55">
        <f t="shared" si="211"/>
        <v>0.7857142857142857</v>
      </c>
      <c r="CR13567" s="52" t="s">
        <v>28953</v>
      </c>
    </row>
    <row r="13568" spans="81:96">
      <c r="CC13568" s="52">
        <v>13567</v>
      </c>
      <c r="CD13568" s="53" t="s">
        <v>45015</v>
      </c>
      <c r="CE13568" s="53" t="s">
        <v>45016</v>
      </c>
      <c r="CF13568" s="54">
        <v>353</v>
      </c>
      <c r="CG13568" s="54">
        <v>0.61199999999999999</v>
      </c>
      <c r="CH13568" s="54">
        <v>0.83799999999999997</v>
      </c>
      <c r="CI13568" s="54">
        <v>0.13800000000000001</v>
      </c>
      <c r="CJ13568" s="54">
        <v>29</v>
      </c>
      <c r="CK13568" s="54">
        <v>6.5</v>
      </c>
      <c r="CL13568" s="54">
        <v>7.2999999999999996E-4</v>
      </c>
      <c r="CM13568" s="54">
        <v>0.25600000000000001</v>
      </c>
      <c r="CN13568" s="53" t="s">
        <v>44909</v>
      </c>
      <c r="CO13568" s="54">
        <v>122</v>
      </c>
      <c r="CP13568" s="54">
        <v>154</v>
      </c>
      <c r="CQ13568" s="55">
        <f t="shared" si="211"/>
        <v>0.79220779220779225</v>
      </c>
      <c r="CR13568" s="52" t="s">
        <v>28953</v>
      </c>
    </row>
    <row r="13569" spans="81:96">
      <c r="CC13569" s="52">
        <v>13568</v>
      </c>
      <c r="CD13569" s="53" t="s">
        <v>43910</v>
      </c>
      <c r="CE13569" s="53" t="s">
        <v>43911</v>
      </c>
      <c r="CF13569" s="54">
        <v>611</v>
      </c>
      <c r="CG13569" s="54">
        <v>0.60899999999999999</v>
      </c>
      <c r="CH13569" s="54">
        <v>0.69</v>
      </c>
      <c r="CI13569" s="54">
        <v>0.16700000000000001</v>
      </c>
      <c r="CJ13569" s="54">
        <v>36</v>
      </c>
      <c r="CK13569" s="54" t="s">
        <v>28918</v>
      </c>
      <c r="CL13569" s="54">
        <v>4.4999999999999999E-4</v>
      </c>
      <c r="CM13569" s="54">
        <v>0.20100000000000001</v>
      </c>
      <c r="CN13569" s="53" t="s">
        <v>44909</v>
      </c>
      <c r="CO13569" s="54">
        <v>123</v>
      </c>
      <c r="CP13569" s="54">
        <v>154</v>
      </c>
      <c r="CQ13569" s="55">
        <f t="shared" si="211"/>
        <v>0.79870129870129869</v>
      </c>
      <c r="CR13569" s="52" t="s">
        <v>28953</v>
      </c>
    </row>
    <row r="13570" spans="81:96">
      <c r="CC13570" s="52">
        <v>13569</v>
      </c>
      <c r="CD13570" s="53" t="s">
        <v>45017</v>
      </c>
      <c r="CE13570" s="53" t="s">
        <v>45018</v>
      </c>
      <c r="CF13570" s="54">
        <v>114</v>
      </c>
      <c r="CG13570" s="54">
        <v>0.60299999999999998</v>
      </c>
      <c r="CH13570" s="54">
        <v>0.58299999999999996</v>
      </c>
      <c r="CI13570" s="54">
        <v>3.2000000000000001E-2</v>
      </c>
      <c r="CJ13570" s="54">
        <v>31</v>
      </c>
      <c r="CK13570" s="54">
        <v>4.5999999999999996</v>
      </c>
      <c r="CL13570" s="54">
        <v>3.8999999999999999E-4</v>
      </c>
      <c r="CM13570" s="54">
        <v>0.17599999999999999</v>
      </c>
      <c r="CN13570" s="53" t="s">
        <v>44909</v>
      </c>
      <c r="CO13570" s="54">
        <v>124</v>
      </c>
      <c r="CP13570" s="54">
        <v>154</v>
      </c>
      <c r="CQ13570" s="55">
        <f t="shared" ref="CQ13570:CQ13600" si="212">CO13570/CP13570</f>
        <v>0.80519480519480524</v>
      </c>
      <c r="CR13570" s="52" t="s">
        <v>28953</v>
      </c>
    </row>
    <row r="13571" spans="81:96">
      <c r="CC13571" s="52">
        <v>13570</v>
      </c>
      <c r="CD13571" s="53" t="s">
        <v>45019</v>
      </c>
      <c r="CE13571" s="53" t="s">
        <v>45020</v>
      </c>
      <c r="CF13571" s="54">
        <v>312</v>
      </c>
      <c r="CG13571" s="54">
        <v>0.59699999999999998</v>
      </c>
      <c r="CH13571" s="54">
        <v>0.76</v>
      </c>
      <c r="CI13571" s="54">
        <v>3.6999999999999998E-2</v>
      </c>
      <c r="CJ13571" s="54">
        <v>27</v>
      </c>
      <c r="CK13571" s="54">
        <v>7.1</v>
      </c>
      <c r="CL13571" s="54">
        <v>6.3000000000000003E-4</v>
      </c>
      <c r="CM13571" s="54">
        <v>0.23200000000000001</v>
      </c>
      <c r="CN13571" s="53" t="s">
        <v>44909</v>
      </c>
      <c r="CO13571" s="54">
        <v>125</v>
      </c>
      <c r="CP13571" s="54">
        <v>154</v>
      </c>
      <c r="CQ13571" s="55">
        <f t="shared" si="212"/>
        <v>0.81168831168831168</v>
      </c>
      <c r="CR13571" s="52" t="s">
        <v>28953</v>
      </c>
    </row>
    <row r="13572" spans="81:96">
      <c r="CC13572" s="52">
        <v>13571</v>
      </c>
      <c r="CD13572" s="53" t="s">
        <v>45021</v>
      </c>
      <c r="CE13572" s="53" t="s">
        <v>45022</v>
      </c>
      <c r="CF13572" s="54">
        <v>323</v>
      </c>
      <c r="CG13572" s="54">
        <v>0.59499999999999997</v>
      </c>
      <c r="CH13572" s="54">
        <v>0.79600000000000004</v>
      </c>
      <c r="CI13572" s="54">
        <v>0.155</v>
      </c>
      <c r="CJ13572" s="54">
        <v>58</v>
      </c>
      <c r="CK13572" s="54">
        <v>4.5999999999999996</v>
      </c>
      <c r="CL13572" s="54">
        <v>1.1100000000000001E-3</v>
      </c>
      <c r="CM13572" s="54">
        <v>0.255</v>
      </c>
      <c r="CN13572" s="53" t="s">
        <v>44909</v>
      </c>
      <c r="CO13572" s="54">
        <v>126</v>
      </c>
      <c r="CP13572" s="54">
        <v>154</v>
      </c>
      <c r="CQ13572" s="55">
        <f t="shared" si="212"/>
        <v>0.81818181818181823</v>
      </c>
      <c r="CR13572" s="52" t="s">
        <v>28953</v>
      </c>
    </row>
    <row r="13573" spans="81:96">
      <c r="CC13573" s="52">
        <v>13572</v>
      </c>
      <c r="CD13573" s="53" t="s">
        <v>45023</v>
      </c>
      <c r="CE13573" s="53" t="s">
        <v>45024</v>
      </c>
      <c r="CF13573" s="54">
        <v>111</v>
      </c>
      <c r="CG13573" s="54">
        <v>0.59299999999999997</v>
      </c>
      <c r="CH13573" s="54"/>
      <c r="CI13573" s="54">
        <v>0.12</v>
      </c>
      <c r="CJ13573" s="54">
        <v>25</v>
      </c>
      <c r="CK13573" s="54">
        <v>3.8</v>
      </c>
      <c r="CL13573" s="54">
        <v>3.1E-4</v>
      </c>
      <c r="CM13573" s="54"/>
      <c r="CN13573" s="53" t="s">
        <v>44909</v>
      </c>
      <c r="CO13573" s="54">
        <v>127</v>
      </c>
      <c r="CP13573" s="54">
        <v>154</v>
      </c>
      <c r="CQ13573" s="55">
        <f t="shared" si="212"/>
        <v>0.82467532467532467</v>
      </c>
      <c r="CR13573" s="52" t="s">
        <v>28953</v>
      </c>
    </row>
    <row r="13574" spans="81:96">
      <c r="CC13574" s="52">
        <v>13573</v>
      </c>
      <c r="CD13574" s="53" t="s">
        <v>45025</v>
      </c>
      <c r="CE13574" s="53" t="s">
        <v>45026</v>
      </c>
      <c r="CF13574" s="54">
        <v>754</v>
      </c>
      <c r="CG13574" s="54">
        <v>0.57799999999999996</v>
      </c>
      <c r="CH13574" s="54">
        <v>0.55500000000000005</v>
      </c>
      <c r="CI13574" s="54">
        <v>0.15</v>
      </c>
      <c r="CJ13574" s="54">
        <v>40</v>
      </c>
      <c r="CK13574" s="54" t="s">
        <v>28918</v>
      </c>
      <c r="CL13574" s="54">
        <v>5.4000000000000001E-4</v>
      </c>
      <c r="CM13574" s="54">
        <v>0.15</v>
      </c>
      <c r="CN13574" s="53" t="s">
        <v>44909</v>
      </c>
      <c r="CO13574" s="54">
        <v>128</v>
      </c>
      <c r="CP13574" s="54">
        <v>154</v>
      </c>
      <c r="CQ13574" s="55">
        <f t="shared" si="212"/>
        <v>0.83116883116883122</v>
      </c>
      <c r="CR13574" s="52" t="s">
        <v>28953</v>
      </c>
    </row>
    <row r="13575" spans="81:96">
      <c r="CC13575" s="52">
        <v>13574</v>
      </c>
      <c r="CD13575" s="53" t="s">
        <v>36243</v>
      </c>
      <c r="CE13575" s="53" t="s">
        <v>36244</v>
      </c>
      <c r="CF13575" s="54">
        <v>262</v>
      </c>
      <c r="CG13575" s="54">
        <v>0.57699999999999996</v>
      </c>
      <c r="CH13575" s="54">
        <v>0.84599999999999997</v>
      </c>
      <c r="CI13575" s="54">
        <v>4.9000000000000002E-2</v>
      </c>
      <c r="CJ13575" s="54">
        <v>41</v>
      </c>
      <c r="CK13575" s="54">
        <v>5</v>
      </c>
      <c r="CL13575" s="54">
        <v>6.0999999999999997E-4</v>
      </c>
      <c r="CM13575" s="54">
        <v>0.221</v>
      </c>
      <c r="CN13575" s="53" t="s">
        <v>44909</v>
      </c>
      <c r="CO13575" s="54">
        <v>129</v>
      </c>
      <c r="CP13575" s="54">
        <v>154</v>
      </c>
      <c r="CQ13575" s="55">
        <f t="shared" si="212"/>
        <v>0.83766233766233766</v>
      </c>
      <c r="CR13575" s="52" t="s">
        <v>28953</v>
      </c>
    </row>
    <row r="13576" spans="81:96">
      <c r="CC13576" s="52">
        <v>13575</v>
      </c>
      <c r="CD13576" s="53" t="s">
        <v>45027</v>
      </c>
      <c r="CE13576" s="53" t="s">
        <v>45028</v>
      </c>
      <c r="CF13576" s="54">
        <v>568</v>
      </c>
      <c r="CG13576" s="54">
        <v>0.57299999999999995</v>
      </c>
      <c r="CH13576" s="54">
        <v>0.621</v>
      </c>
      <c r="CI13576" s="54">
        <v>1.7000000000000001E-2</v>
      </c>
      <c r="CJ13576" s="54">
        <v>60</v>
      </c>
      <c r="CK13576" s="54">
        <v>7.8</v>
      </c>
      <c r="CL13576" s="54">
        <v>8.5999999999999998E-4</v>
      </c>
      <c r="CM13576" s="54">
        <v>0.193</v>
      </c>
      <c r="CN13576" s="53" t="s">
        <v>44909</v>
      </c>
      <c r="CO13576" s="54">
        <v>130</v>
      </c>
      <c r="CP13576" s="54">
        <v>154</v>
      </c>
      <c r="CQ13576" s="55">
        <f t="shared" si="212"/>
        <v>0.8441558441558441</v>
      </c>
      <c r="CR13576" s="52" t="s">
        <v>28953</v>
      </c>
    </row>
    <row r="13577" spans="81:96">
      <c r="CC13577" s="52">
        <v>13576</v>
      </c>
      <c r="CD13577" s="53" t="s">
        <v>45029</v>
      </c>
      <c r="CE13577" s="53" t="s">
        <v>45030</v>
      </c>
      <c r="CF13577" s="54">
        <v>394</v>
      </c>
      <c r="CG13577" s="54">
        <v>0.53800000000000003</v>
      </c>
      <c r="CH13577" s="54">
        <v>0.78700000000000003</v>
      </c>
      <c r="CI13577" s="54">
        <v>8.6999999999999994E-2</v>
      </c>
      <c r="CJ13577" s="54">
        <v>69</v>
      </c>
      <c r="CK13577" s="54">
        <v>4</v>
      </c>
      <c r="CL13577" s="54">
        <v>2.0600000000000002E-3</v>
      </c>
      <c r="CM13577" s="54">
        <v>0.26300000000000001</v>
      </c>
      <c r="CN13577" s="53" t="s">
        <v>44909</v>
      </c>
      <c r="CO13577" s="54">
        <v>131</v>
      </c>
      <c r="CP13577" s="54">
        <v>154</v>
      </c>
      <c r="CQ13577" s="55">
        <f t="shared" si="212"/>
        <v>0.85064935064935066</v>
      </c>
      <c r="CR13577" s="52" t="s">
        <v>28953</v>
      </c>
    </row>
    <row r="13578" spans="81:96">
      <c r="CC13578" s="52">
        <v>13577</v>
      </c>
      <c r="CD13578" s="53" t="s">
        <v>45031</v>
      </c>
      <c r="CE13578" s="53" t="s">
        <v>45032</v>
      </c>
      <c r="CF13578" s="54">
        <v>206</v>
      </c>
      <c r="CG13578" s="54">
        <v>0.53700000000000003</v>
      </c>
      <c r="CH13578" s="54">
        <v>0.5</v>
      </c>
      <c r="CI13578" s="54">
        <v>0.222</v>
      </c>
      <c r="CJ13578" s="54">
        <v>27</v>
      </c>
      <c r="CK13578" s="54" t="s">
        <v>28918</v>
      </c>
      <c r="CL13578" s="54">
        <v>2.3000000000000001E-4</v>
      </c>
      <c r="CM13578" s="54">
        <v>0.14799999999999999</v>
      </c>
      <c r="CN13578" s="53" t="s">
        <v>44909</v>
      </c>
      <c r="CO13578" s="54">
        <v>132</v>
      </c>
      <c r="CP13578" s="54">
        <v>154</v>
      </c>
      <c r="CQ13578" s="55">
        <f t="shared" si="212"/>
        <v>0.8571428571428571</v>
      </c>
      <c r="CR13578" s="52" t="s">
        <v>28953</v>
      </c>
    </row>
    <row r="13579" spans="81:96">
      <c r="CC13579" s="52">
        <v>13578</v>
      </c>
      <c r="CD13579" s="53" t="s">
        <v>45033</v>
      </c>
      <c r="CE13579" s="53" t="s">
        <v>45034</v>
      </c>
      <c r="CF13579" s="54">
        <v>263</v>
      </c>
      <c r="CG13579" s="54">
        <v>0.53200000000000003</v>
      </c>
      <c r="CH13579" s="54">
        <v>0.42</v>
      </c>
      <c r="CI13579" s="54">
        <v>0.219</v>
      </c>
      <c r="CJ13579" s="54">
        <v>128</v>
      </c>
      <c r="CK13579" s="54">
        <v>3.8</v>
      </c>
      <c r="CL13579" s="54">
        <v>4.0000000000000002E-4</v>
      </c>
      <c r="CM13579" s="54">
        <v>8.5999999999999993E-2</v>
      </c>
      <c r="CN13579" s="53" t="s">
        <v>44909</v>
      </c>
      <c r="CO13579" s="54">
        <v>133</v>
      </c>
      <c r="CP13579" s="54">
        <v>154</v>
      </c>
      <c r="CQ13579" s="55">
        <f t="shared" si="212"/>
        <v>0.86363636363636365</v>
      </c>
      <c r="CR13579" s="52" t="s">
        <v>28953</v>
      </c>
    </row>
    <row r="13580" spans="81:96">
      <c r="CC13580" s="52">
        <v>13579</v>
      </c>
      <c r="CD13580" s="53" t="s">
        <v>45035</v>
      </c>
      <c r="CE13580" s="53" t="s">
        <v>45036</v>
      </c>
      <c r="CF13580" s="54">
        <v>873</v>
      </c>
      <c r="CG13580" s="54">
        <v>0.53200000000000003</v>
      </c>
      <c r="CH13580" s="54">
        <v>1.25</v>
      </c>
      <c r="CI13580" s="54">
        <v>0</v>
      </c>
      <c r="CJ13580" s="54">
        <v>13</v>
      </c>
      <c r="CK13580" s="54" t="s">
        <v>28918</v>
      </c>
      <c r="CL13580" s="54">
        <v>7.6000000000000004E-4</v>
      </c>
      <c r="CM13580" s="54">
        <v>0.38700000000000001</v>
      </c>
      <c r="CN13580" s="53" t="s">
        <v>44909</v>
      </c>
      <c r="CO13580" s="54">
        <v>134</v>
      </c>
      <c r="CP13580" s="54">
        <v>154</v>
      </c>
      <c r="CQ13580" s="55">
        <f t="shared" si="212"/>
        <v>0.87012987012987009</v>
      </c>
      <c r="CR13580" s="52" t="s">
        <v>28953</v>
      </c>
    </row>
    <row r="13581" spans="81:96">
      <c r="CC13581" s="52">
        <v>13580</v>
      </c>
      <c r="CD13581" s="53" t="s">
        <v>45037</v>
      </c>
      <c r="CE13581" s="53" t="s">
        <v>45038</v>
      </c>
      <c r="CF13581" s="54">
        <v>219</v>
      </c>
      <c r="CG13581" s="54">
        <v>0.53200000000000003</v>
      </c>
      <c r="CH13581" s="54">
        <v>0.56499999999999995</v>
      </c>
      <c r="CI13581" s="54">
        <v>3.1E-2</v>
      </c>
      <c r="CJ13581" s="54">
        <v>32</v>
      </c>
      <c r="CK13581" s="54">
        <v>6.9</v>
      </c>
      <c r="CL13581" s="54">
        <v>3.6999999999999999E-4</v>
      </c>
      <c r="CM13581" s="54">
        <v>0.13600000000000001</v>
      </c>
      <c r="CN13581" s="53" t="s">
        <v>44909</v>
      </c>
      <c r="CO13581" s="54">
        <v>135</v>
      </c>
      <c r="CP13581" s="54">
        <v>154</v>
      </c>
      <c r="CQ13581" s="55">
        <f t="shared" si="212"/>
        <v>0.87662337662337664</v>
      </c>
      <c r="CR13581" s="52" t="s">
        <v>28953</v>
      </c>
    </row>
    <row r="13582" spans="81:96">
      <c r="CC13582" s="52">
        <v>13581</v>
      </c>
      <c r="CD13582" s="53" t="s">
        <v>38229</v>
      </c>
      <c r="CE13582" s="53" t="s">
        <v>38230</v>
      </c>
      <c r="CF13582" s="54">
        <v>277</v>
      </c>
      <c r="CG13582" s="54">
        <v>0.52300000000000002</v>
      </c>
      <c r="CH13582" s="54">
        <v>0.54200000000000004</v>
      </c>
      <c r="CI13582" s="54">
        <v>0</v>
      </c>
      <c r="CJ13582" s="54">
        <v>8</v>
      </c>
      <c r="CK13582" s="54" t="s">
        <v>28918</v>
      </c>
      <c r="CL13582" s="54">
        <v>2.9999999999999997E-4</v>
      </c>
      <c r="CM13582" s="54">
        <v>0.159</v>
      </c>
      <c r="CN13582" s="53" t="s">
        <v>44909</v>
      </c>
      <c r="CO13582" s="54">
        <v>136</v>
      </c>
      <c r="CP13582" s="54">
        <v>154</v>
      </c>
      <c r="CQ13582" s="55">
        <f t="shared" si="212"/>
        <v>0.88311688311688308</v>
      </c>
      <c r="CR13582" s="52" t="s">
        <v>28953</v>
      </c>
    </row>
    <row r="13583" spans="81:96">
      <c r="CC13583" s="52">
        <v>13582</v>
      </c>
      <c r="CD13583" s="53" t="s">
        <v>45039</v>
      </c>
      <c r="CE13583" s="53" t="s">
        <v>45040</v>
      </c>
      <c r="CF13583" s="54">
        <v>69</v>
      </c>
      <c r="CG13583" s="54">
        <v>0.51300000000000001</v>
      </c>
      <c r="CH13583" s="54">
        <v>0.53600000000000003</v>
      </c>
      <c r="CI13583" s="54">
        <v>3.1E-2</v>
      </c>
      <c r="CJ13583" s="54">
        <v>32</v>
      </c>
      <c r="CK13583" s="54"/>
      <c r="CL13583" s="54">
        <v>2.7999999999999998E-4</v>
      </c>
      <c r="CM13583" s="54">
        <v>0.13900000000000001</v>
      </c>
      <c r="CN13583" s="53" t="s">
        <v>44909</v>
      </c>
      <c r="CO13583" s="54">
        <v>137</v>
      </c>
      <c r="CP13583" s="54">
        <v>154</v>
      </c>
      <c r="CQ13583" s="55">
        <f t="shared" si="212"/>
        <v>0.88961038961038963</v>
      </c>
      <c r="CR13583" s="52" t="s">
        <v>28953</v>
      </c>
    </row>
    <row r="13584" spans="81:96">
      <c r="CC13584" s="52">
        <v>13583</v>
      </c>
      <c r="CD13584" s="53" t="s">
        <v>45041</v>
      </c>
      <c r="CE13584" s="53" t="s">
        <v>45042</v>
      </c>
      <c r="CF13584" s="54">
        <v>169</v>
      </c>
      <c r="CG13584" s="54">
        <v>0.51200000000000001</v>
      </c>
      <c r="CH13584" s="54">
        <v>0.64300000000000002</v>
      </c>
      <c r="CI13584" s="54">
        <v>0.29199999999999998</v>
      </c>
      <c r="CJ13584" s="54">
        <v>24</v>
      </c>
      <c r="CK13584" s="54">
        <v>7</v>
      </c>
      <c r="CL13584" s="54">
        <v>3.6000000000000002E-4</v>
      </c>
      <c r="CM13584" s="54">
        <v>0.23</v>
      </c>
      <c r="CN13584" s="53" t="s">
        <v>44909</v>
      </c>
      <c r="CO13584" s="54">
        <v>138</v>
      </c>
      <c r="CP13584" s="54">
        <v>154</v>
      </c>
      <c r="CQ13584" s="55">
        <f t="shared" si="212"/>
        <v>0.89610389610389607</v>
      </c>
      <c r="CR13584" s="52" t="s">
        <v>28953</v>
      </c>
    </row>
    <row r="13585" spans="81:96">
      <c r="CC13585" s="52">
        <v>13584</v>
      </c>
      <c r="CD13585" s="53" t="s">
        <v>45043</v>
      </c>
      <c r="CE13585" s="53" t="s">
        <v>45044</v>
      </c>
      <c r="CF13585" s="54">
        <v>457</v>
      </c>
      <c r="CG13585" s="54">
        <v>0.5</v>
      </c>
      <c r="CH13585" s="54">
        <v>0.45300000000000001</v>
      </c>
      <c r="CI13585" s="54">
        <v>0.115</v>
      </c>
      <c r="CJ13585" s="54">
        <v>26</v>
      </c>
      <c r="CK13585" s="54" t="s">
        <v>28918</v>
      </c>
      <c r="CL13585" s="54">
        <v>3.6000000000000002E-4</v>
      </c>
      <c r="CM13585" s="54">
        <v>0.16700000000000001</v>
      </c>
      <c r="CN13585" s="53" t="s">
        <v>44909</v>
      </c>
      <c r="CO13585" s="54">
        <v>139</v>
      </c>
      <c r="CP13585" s="54">
        <v>154</v>
      </c>
      <c r="CQ13585" s="55">
        <f t="shared" si="212"/>
        <v>0.90259740259740262</v>
      </c>
      <c r="CR13585" s="52" t="s">
        <v>28953</v>
      </c>
    </row>
    <row r="13586" spans="81:96">
      <c r="CC13586" s="52">
        <v>13585</v>
      </c>
      <c r="CD13586" s="53" t="s">
        <v>45045</v>
      </c>
      <c r="CE13586" s="53" t="s">
        <v>45046</v>
      </c>
      <c r="CF13586" s="54">
        <v>379</v>
      </c>
      <c r="CG13586" s="54">
        <v>0.5</v>
      </c>
      <c r="CH13586" s="54"/>
      <c r="CI13586" s="54">
        <v>7.6999999999999999E-2</v>
      </c>
      <c r="CJ13586" s="54">
        <v>26</v>
      </c>
      <c r="CK13586" s="54" t="s">
        <v>28918</v>
      </c>
      <c r="CL13586" s="54">
        <v>2.5000000000000001E-4</v>
      </c>
      <c r="CM13586" s="54"/>
      <c r="CN13586" s="53" t="s">
        <v>44909</v>
      </c>
      <c r="CO13586" s="54">
        <v>139</v>
      </c>
      <c r="CP13586" s="54">
        <v>154</v>
      </c>
      <c r="CQ13586" s="55">
        <f t="shared" si="212"/>
        <v>0.90259740259740262</v>
      </c>
      <c r="CR13586" s="52" t="s">
        <v>28953</v>
      </c>
    </row>
    <row r="13587" spans="81:96">
      <c r="CC13587" s="52">
        <v>13586</v>
      </c>
      <c r="CD13587" s="53" t="s">
        <v>36247</v>
      </c>
      <c r="CE13587" s="53" t="s">
        <v>36248</v>
      </c>
      <c r="CF13587" s="54">
        <v>396</v>
      </c>
      <c r="CG13587" s="54">
        <v>0.47399999999999998</v>
      </c>
      <c r="CH13587" s="54">
        <v>0.627</v>
      </c>
      <c r="CI13587" s="54">
        <v>5.2999999999999999E-2</v>
      </c>
      <c r="CJ13587" s="54">
        <v>57</v>
      </c>
      <c r="CK13587" s="54">
        <v>8</v>
      </c>
      <c r="CL13587" s="54">
        <v>4.8000000000000001E-4</v>
      </c>
      <c r="CM13587" s="54">
        <v>0.14399999999999999</v>
      </c>
      <c r="CN13587" s="53" t="s">
        <v>44909</v>
      </c>
      <c r="CO13587" s="54">
        <v>141</v>
      </c>
      <c r="CP13587" s="54">
        <v>154</v>
      </c>
      <c r="CQ13587" s="55">
        <f t="shared" si="212"/>
        <v>0.91558441558441561</v>
      </c>
      <c r="CR13587" s="52" t="s">
        <v>28953</v>
      </c>
    </row>
    <row r="13588" spans="81:96">
      <c r="CC13588" s="52">
        <v>13587</v>
      </c>
      <c r="CD13588" s="53" t="s">
        <v>38233</v>
      </c>
      <c r="CE13588" s="53" t="s">
        <v>38234</v>
      </c>
      <c r="CF13588" s="54">
        <v>445</v>
      </c>
      <c r="CG13588" s="54">
        <v>0.47199999999999998</v>
      </c>
      <c r="CH13588" s="54">
        <v>0.51700000000000002</v>
      </c>
      <c r="CI13588" s="54">
        <v>0.188</v>
      </c>
      <c r="CJ13588" s="54">
        <v>16</v>
      </c>
      <c r="CK13588" s="54" t="s">
        <v>28918</v>
      </c>
      <c r="CL13588" s="54">
        <v>3.4000000000000002E-4</v>
      </c>
      <c r="CM13588" s="54">
        <v>0.184</v>
      </c>
      <c r="CN13588" s="53" t="s">
        <v>44909</v>
      </c>
      <c r="CO13588" s="54">
        <v>142</v>
      </c>
      <c r="CP13588" s="54">
        <v>154</v>
      </c>
      <c r="CQ13588" s="55">
        <f t="shared" si="212"/>
        <v>0.92207792207792205</v>
      </c>
      <c r="CR13588" s="52" t="s">
        <v>28953</v>
      </c>
    </row>
    <row r="13589" spans="81:96">
      <c r="CC13589" s="52">
        <v>13588</v>
      </c>
      <c r="CD13589" s="53" t="s">
        <v>35854</v>
      </c>
      <c r="CE13589" s="53" t="s">
        <v>35855</v>
      </c>
      <c r="CF13589" s="54">
        <v>151</v>
      </c>
      <c r="CG13589" s="54">
        <v>0.46400000000000002</v>
      </c>
      <c r="CH13589" s="54">
        <v>0.46700000000000003</v>
      </c>
      <c r="CI13589" s="54">
        <v>6.2E-2</v>
      </c>
      <c r="CJ13589" s="54">
        <v>16</v>
      </c>
      <c r="CK13589" s="54">
        <v>7.2</v>
      </c>
      <c r="CL13589" s="54">
        <v>3.5E-4</v>
      </c>
      <c r="CM13589" s="54">
        <v>0.16400000000000001</v>
      </c>
      <c r="CN13589" s="53" t="s">
        <v>44909</v>
      </c>
      <c r="CO13589" s="54">
        <v>143</v>
      </c>
      <c r="CP13589" s="54">
        <v>154</v>
      </c>
      <c r="CQ13589" s="55">
        <f t="shared" si="212"/>
        <v>0.9285714285714286</v>
      </c>
      <c r="CR13589" s="52" t="s">
        <v>28953</v>
      </c>
    </row>
    <row r="13590" spans="81:96">
      <c r="CC13590" s="52">
        <v>13589</v>
      </c>
      <c r="CD13590" s="53" t="s">
        <v>31224</v>
      </c>
      <c r="CE13590" s="53" t="s">
        <v>31225</v>
      </c>
      <c r="CF13590" s="54">
        <v>99</v>
      </c>
      <c r="CG13590" s="54">
        <v>0.44</v>
      </c>
      <c r="CH13590" s="54">
        <v>0.35499999999999998</v>
      </c>
      <c r="CI13590" s="54">
        <v>0</v>
      </c>
      <c r="CJ13590" s="54">
        <v>54</v>
      </c>
      <c r="CK13590" s="54"/>
      <c r="CL13590" s="54">
        <v>3.3E-4</v>
      </c>
      <c r="CM13590" s="54">
        <v>8.2000000000000003E-2</v>
      </c>
      <c r="CN13590" s="53" t="s">
        <v>44909</v>
      </c>
      <c r="CO13590" s="54">
        <v>144</v>
      </c>
      <c r="CP13590" s="54">
        <v>154</v>
      </c>
      <c r="CQ13590" s="55">
        <f t="shared" si="212"/>
        <v>0.93506493506493504</v>
      </c>
      <c r="CR13590" s="52" t="s">
        <v>28953</v>
      </c>
    </row>
    <row r="13591" spans="81:96">
      <c r="CC13591" s="52">
        <v>13590</v>
      </c>
      <c r="CD13591" s="53" t="s">
        <v>45047</v>
      </c>
      <c r="CE13591" s="53" t="s">
        <v>45048</v>
      </c>
      <c r="CF13591" s="54">
        <v>806</v>
      </c>
      <c r="CG13591" s="54">
        <v>0.43099999999999999</v>
      </c>
      <c r="CH13591" s="54">
        <v>0.39700000000000002</v>
      </c>
      <c r="CI13591" s="54">
        <v>8.6999999999999994E-2</v>
      </c>
      <c r="CJ13591" s="54">
        <v>23</v>
      </c>
      <c r="CK13591" s="54" t="s">
        <v>28918</v>
      </c>
      <c r="CL13591" s="54">
        <v>3.6000000000000002E-4</v>
      </c>
      <c r="CM13591" s="54">
        <v>0.14599999999999999</v>
      </c>
      <c r="CN13591" s="53" t="s">
        <v>44909</v>
      </c>
      <c r="CO13591" s="54">
        <v>145</v>
      </c>
      <c r="CP13591" s="54">
        <v>154</v>
      </c>
      <c r="CQ13591" s="55">
        <f t="shared" si="212"/>
        <v>0.94155844155844159</v>
      </c>
      <c r="CR13591" s="52" t="s">
        <v>28953</v>
      </c>
    </row>
    <row r="13592" spans="81:96">
      <c r="CC13592" s="52">
        <v>13591</v>
      </c>
      <c r="CD13592" s="53" t="s">
        <v>45049</v>
      </c>
      <c r="CE13592" s="53" t="s">
        <v>45050</v>
      </c>
      <c r="CF13592" s="54">
        <v>373</v>
      </c>
      <c r="CG13592" s="54">
        <v>0.41099999999999998</v>
      </c>
      <c r="CH13592" s="54">
        <v>0.52200000000000002</v>
      </c>
      <c r="CI13592" s="54">
        <v>0.152</v>
      </c>
      <c r="CJ13592" s="54">
        <v>46</v>
      </c>
      <c r="CK13592" s="54">
        <v>7.8</v>
      </c>
      <c r="CL13592" s="54">
        <v>6.8000000000000005E-4</v>
      </c>
      <c r="CM13592" s="54">
        <v>0.154</v>
      </c>
      <c r="CN13592" s="53" t="s">
        <v>44909</v>
      </c>
      <c r="CO13592" s="54">
        <v>146</v>
      </c>
      <c r="CP13592" s="54">
        <v>154</v>
      </c>
      <c r="CQ13592" s="55">
        <f t="shared" si="212"/>
        <v>0.94805194805194803</v>
      </c>
      <c r="CR13592" s="52" t="s">
        <v>28953</v>
      </c>
    </row>
    <row r="13593" spans="81:96">
      <c r="CC13593" s="52">
        <v>13592</v>
      </c>
      <c r="CD13593" s="53" t="s">
        <v>15900</v>
      </c>
      <c r="CE13593" s="53" t="s">
        <v>15899</v>
      </c>
      <c r="CF13593" s="54">
        <v>628</v>
      </c>
      <c r="CG13593" s="54">
        <v>0.40400000000000003</v>
      </c>
      <c r="CH13593" s="54">
        <v>0.44700000000000001</v>
      </c>
      <c r="CI13593" s="54">
        <v>9.6000000000000002E-2</v>
      </c>
      <c r="CJ13593" s="54">
        <v>249</v>
      </c>
      <c r="CK13593" s="54">
        <v>3.9</v>
      </c>
      <c r="CL13593" s="54">
        <v>9.8999999999999999E-4</v>
      </c>
      <c r="CM13593" s="54">
        <v>7.0000000000000007E-2</v>
      </c>
      <c r="CN13593" s="53" t="s">
        <v>44909</v>
      </c>
      <c r="CO13593" s="54">
        <v>147</v>
      </c>
      <c r="CP13593" s="54">
        <v>154</v>
      </c>
      <c r="CQ13593" s="55">
        <f t="shared" si="212"/>
        <v>0.95454545454545459</v>
      </c>
      <c r="CR13593" s="52" t="s">
        <v>28953</v>
      </c>
    </row>
    <row r="13594" spans="81:96">
      <c r="CC13594" s="52">
        <v>13593</v>
      </c>
      <c r="CD13594" s="53" t="s">
        <v>45051</v>
      </c>
      <c r="CE13594" s="53" t="s">
        <v>45052</v>
      </c>
      <c r="CF13594" s="54">
        <v>636</v>
      </c>
      <c r="CG13594" s="54">
        <v>0.3</v>
      </c>
      <c r="CH13594" s="54">
        <v>1.1919999999999999</v>
      </c>
      <c r="CI13594" s="54">
        <v>0.27300000000000002</v>
      </c>
      <c r="CJ13594" s="54">
        <v>11</v>
      </c>
      <c r="CK13594" s="54" t="s">
        <v>28918</v>
      </c>
      <c r="CL13594" s="54">
        <v>3.2000000000000003E-4</v>
      </c>
      <c r="CM13594" s="54">
        <v>0.39200000000000002</v>
      </c>
      <c r="CN13594" s="53" t="s">
        <v>44909</v>
      </c>
      <c r="CO13594" s="54">
        <v>148</v>
      </c>
      <c r="CP13594" s="54">
        <v>154</v>
      </c>
      <c r="CQ13594" s="55">
        <f t="shared" si="212"/>
        <v>0.96103896103896103</v>
      </c>
      <c r="CR13594" s="52" t="s">
        <v>28953</v>
      </c>
    </row>
    <row r="13595" spans="81:96">
      <c r="CC13595" s="52">
        <v>13594</v>
      </c>
      <c r="CD13595" s="53" t="s">
        <v>30413</v>
      </c>
      <c r="CE13595" s="53" t="s">
        <v>30414</v>
      </c>
      <c r="CF13595" s="54">
        <v>129</v>
      </c>
      <c r="CG13595" s="54">
        <v>0.27300000000000002</v>
      </c>
      <c r="CH13595" s="54">
        <v>0.42699999999999999</v>
      </c>
      <c r="CI13595" s="54">
        <v>0.222</v>
      </c>
      <c r="CJ13595" s="54">
        <v>9</v>
      </c>
      <c r="CK13595" s="54">
        <v>9.5</v>
      </c>
      <c r="CL13595" s="54">
        <v>1.8000000000000001E-4</v>
      </c>
      <c r="CM13595" s="54">
        <v>0.13400000000000001</v>
      </c>
      <c r="CN13595" s="53" t="s">
        <v>44909</v>
      </c>
      <c r="CO13595" s="54">
        <v>149</v>
      </c>
      <c r="CP13595" s="54">
        <v>154</v>
      </c>
      <c r="CQ13595" s="55">
        <f t="shared" si="212"/>
        <v>0.96753246753246758</v>
      </c>
      <c r="CR13595" s="52" t="s">
        <v>28953</v>
      </c>
    </row>
    <row r="13596" spans="81:96">
      <c r="CC13596" s="52">
        <v>13595</v>
      </c>
      <c r="CD13596" s="53" t="s">
        <v>43206</v>
      </c>
      <c r="CE13596" s="53" t="s">
        <v>43207</v>
      </c>
      <c r="CF13596" s="54">
        <v>219</v>
      </c>
      <c r="CG13596" s="54">
        <v>0.26600000000000001</v>
      </c>
      <c r="CH13596" s="54">
        <v>0.27800000000000002</v>
      </c>
      <c r="CI13596" s="54">
        <v>3.4000000000000002E-2</v>
      </c>
      <c r="CJ13596" s="54">
        <v>29</v>
      </c>
      <c r="CK13596" s="54" t="s">
        <v>28918</v>
      </c>
      <c r="CL13596" s="54">
        <v>2.1000000000000001E-4</v>
      </c>
      <c r="CM13596" s="54">
        <v>8.4000000000000005E-2</v>
      </c>
      <c r="CN13596" s="53" t="s">
        <v>44909</v>
      </c>
      <c r="CO13596" s="54">
        <v>150</v>
      </c>
      <c r="CP13596" s="54">
        <v>154</v>
      </c>
      <c r="CQ13596" s="55">
        <f t="shared" si="212"/>
        <v>0.97402597402597402</v>
      </c>
      <c r="CR13596" s="52" t="s">
        <v>28953</v>
      </c>
    </row>
    <row r="13597" spans="81:96">
      <c r="CC13597" s="52">
        <v>13596</v>
      </c>
      <c r="CD13597" s="53" t="s">
        <v>36253</v>
      </c>
      <c r="CE13597" s="53" t="s">
        <v>36254</v>
      </c>
      <c r="CF13597" s="54">
        <v>316</v>
      </c>
      <c r="CG13597" s="54">
        <v>0.24299999999999999</v>
      </c>
      <c r="CH13597" s="54">
        <v>0.30199999999999999</v>
      </c>
      <c r="CI13597" s="54">
        <v>0.21099999999999999</v>
      </c>
      <c r="CJ13597" s="54">
        <v>19</v>
      </c>
      <c r="CK13597" s="54" t="s">
        <v>28918</v>
      </c>
      <c r="CL13597" s="54">
        <v>1.4999999999999999E-4</v>
      </c>
      <c r="CM13597" s="54">
        <v>0.11</v>
      </c>
      <c r="CN13597" s="53" t="s">
        <v>44909</v>
      </c>
      <c r="CO13597" s="54">
        <v>151</v>
      </c>
      <c r="CP13597" s="54">
        <v>154</v>
      </c>
      <c r="CQ13597" s="55">
        <f t="shared" si="212"/>
        <v>0.98051948051948057</v>
      </c>
      <c r="CR13597" s="52" t="s">
        <v>28953</v>
      </c>
    </row>
    <row r="13598" spans="81:96">
      <c r="CC13598" s="52">
        <v>13597</v>
      </c>
      <c r="CD13598" s="53" t="s">
        <v>45053</v>
      </c>
      <c r="CE13598" s="53" t="s">
        <v>45054</v>
      </c>
      <c r="CF13598" s="54">
        <v>198</v>
      </c>
      <c r="CG13598" s="54">
        <v>0.222</v>
      </c>
      <c r="CH13598" s="54">
        <v>0.36899999999999999</v>
      </c>
      <c r="CI13598" s="54">
        <v>5.6000000000000001E-2</v>
      </c>
      <c r="CJ13598" s="54">
        <v>18</v>
      </c>
      <c r="CK13598" s="54">
        <v>8.9</v>
      </c>
      <c r="CL13598" s="54">
        <v>2.2000000000000001E-4</v>
      </c>
      <c r="CM13598" s="54">
        <v>0.127</v>
      </c>
      <c r="CN13598" s="53" t="s">
        <v>44909</v>
      </c>
      <c r="CO13598" s="54">
        <v>152</v>
      </c>
      <c r="CP13598" s="54">
        <v>154</v>
      </c>
      <c r="CQ13598" s="55">
        <f t="shared" si="212"/>
        <v>0.98701298701298701</v>
      </c>
      <c r="CR13598" s="52" t="s">
        <v>28953</v>
      </c>
    </row>
    <row r="13599" spans="81:96">
      <c r="CC13599" s="52">
        <v>13598</v>
      </c>
      <c r="CD13599" s="53" t="s">
        <v>45055</v>
      </c>
      <c r="CE13599" s="53" t="s">
        <v>45056</v>
      </c>
      <c r="CF13599" s="54">
        <v>910</v>
      </c>
      <c r="CG13599" s="54">
        <v>0.14000000000000001</v>
      </c>
      <c r="CH13599" s="54">
        <v>0.16300000000000001</v>
      </c>
      <c r="CI13599" s="54">
        <v>5.2999999999999999E-2</v>
      </c>
      <c r="CJ13599" s="54">
        <v>131</v>
      </c>
      <c r="CK13599" s="54" t="s">
        <v>28918</v>
      </c>
      <c r="CL13599" s="54">
        <v>7.7999999999999999E-4</v>
      </c>
      <c r="CM13599" s="54">
        <v>6.4000000000000001E-2</v>
      </c>
      <c r="CN13599" s="53" t="s">
        <v>44909</v>
      </c>
      <c r="CO13599" s="54">
        <v>153</v>
      </c>
      <c r="CP13599" s="54">
        <v>154</v>
      </c>
      <c r="CQ13599" s="55">
        <f t="shared" si="212"/>
        <v>0.99350649350649356</v>
      </c>
      <c r="CR13599" s="52" t="s">
        <v>28953</v>
      </c>
    </row>
    <row r="13600" spans="81:96">
      <c r="CC13600" s="52">
        <v>13599</v>
      </c>
      <c r="CD13600" s="53" t="s">
        <v>45057</v>
      </c>
      <c r="CE13600" s="53" t="s">
        <v>45058</v>
      </c>
      <c r="CF13600" s="54">
        <v>270</v>
      </c>
      <c r="CG13600" s="54">
        <v>0.128</v>
      </c>
      <c r="CH13600" s="54">
        <v>0.29899999999999999</v>
      </c>
      <c r="CI13600" s="54">
        <v>0</v>
      </c>
      <c r="CJ13600" s="54">
        <v>16</v>
      </c>
      <c r="CK13600" s="54" t="s">
        <v>28918</v>
      </c>
      <c r="CL13600" s="54">
        <v>2.5000000000000001E-4</v>
      </c>
      <c r="CM13600" s="54">
        <v>9.5000000000000001E-2</v>
      </c>
      <c r="CN13600" s="53" t="s">
        <v>44909</v>
      </c>
      <c r="CO13600" s="54">
        <v>154</v>
      </c>
      <c r="CP13600" s="54">
        <v>154</v>
      </c>
      <c r="CQ13600" s="55">
        <f t="shared" si="212"/>
        <v>1</v>
      </c>
      <c r="CR13600" s="52" t="s">
        <v>28953</v>
      </c>
    </row>
  </sheetData>
  <autoFilter ref="A1:BZ453"/>
  <sortState ref="A2:BZ13600">
    <sortCondition ref="B2:B555"/>
    <sortCondition ref="C2:C555"/>
  </sortState>
  <phoneticPr fontId="2" type="noConversion"/>
  <conditionalFormatting sqref="BL2:BL195">
    <cfRule type="duplicateValues" dxfId="7" priority="6"/>
  </conditionalFormatting>
  <conditionalFormatting sqref="L867:L1048576 L1:L453">
    <cfRule type="duplicateValues" dxfId="6" priority="5"/>
  </conditionalFormatting>
  <conditionalFormatting sqref="L1:L1048576">
    <cfRule type="duplicateValues" dxfId="5" priority="4"/>
    <cfRule type="duplicateValues" dxfId="4" priority="3"/>
    <cfRule type="duplicateValues" dxfId="3" priority="2"/>
    <cfRule type="duplicateValues" dxfId="2" priority="1"/>
  </conditionalFormatting>
  <hyperlinks>
    <hyperlink ref="AB8" r:id="rId1"/>
    <hyperlink ref="AB448" r:id="rId2"/>
    <hyperlink ref="AB302" r:id="rId3"/>
  </hyperlinks>
  <pageMargins left="0.7" right="0.7" top="0.75" bottom="0.75" header="0.3" footer="0.3"/>
  <pageSetup paperSize="9" orientation="landscape" r:id="rId4"/>
</worksheet>
</file>

<file path=xl/worksheets/sheet4.xml><?xml version="1.0" encoding="utf-8"?>
<worksheet xmlns="http://schemas.openxmlformats.org/spreadsheetml/2006/main" xmlns:r="http://schemas.openxmlformats.org/officeDocument/2006/relationships">
  <dimension ref="A1:BZ523"/>
  <sheetViews>
    <sheetView topLeftCell="A278" workbookViewId="0">
      <selection activeCell="D295" sqref="D295"/>
    </sheetView>
  </sheetViews>
  <sheetFormatPr defaultRowHeight="14.4"/>
  <sheetData>
    <row r="1" spans="4:78">
      <c r="D1" s="26" t="s">
        <v>62</v>
      </c>
      <c r="E1" s="26" t="s">
        <v>27592</v>
      </c>
      <c r="F1" s="26"/>
      <c r="G1" s="26"/>
      <c r="H1" s="26"/>
      <c r="I1" s="26" t="s">
        <v>46289</v>
      </c>
      <c r="J1" s="26"/>
      <c r="K1" s="26"/>
      <c r="L1" s="26" t="s">
        <v>27593</v>
      </c>
      <c r="M1" s="26" t="s">
        <v>3566</v>
      </c>
      <c r="N1" s="26"/>
      <c r="O1" s="26"/>
      <c r="P1" s="26" t="s">
        <v>67</v>
      </c>
      <c r="Q1" s="26" t="s">
        <v>68</v>
      </c>
      <c r="R1" s="26"/>
      <c r="S1" s="26"/>
      <c r="T1" s="26"/>
      <c r="U1" s="26"/>
      <c r="V1" s="26"/>
      <c r="W1" s="26" t="s">
        <v>27594</v>
      </c>
      <c r="X1" s="26" t="s">
        <v>27595</v>
      </c>
      <c r="Y1" s="26"/>
      <c r="Z1" s="26" t="s">
        <v>27596</v>
      </c>
      <c r="AA1" s="26" t="s">
        <v>17284</v>
      </c>
      <c r="AB1" s="26" t="s">
        <v>15066</v>
      </c>
      <c r="AC1" s="26"/>
      <c r="AD1" s="26"/>
      <c r="AE1" s="26" t="s">
        <v>27597</v>
      </c>
      <c r="AF1" s="26" t="s">
        <v>27598</v>
      </c>
      <c r="AG1" s="26"/>
      <c r="AH1" s="26">
        <v>47</v>
      </c>
      <c r="AI1" s="26">
        <v>0</v>
      </c>
      <c r="AJ1" s="26">
        <v>0</v>
      </c>
      <c r="AK1" s="26">
        <v>0</v>
      </c>
      <c r="AL1" s="26">
        <v>0</v>
      </c>
      <c r="AM1" s="26" t="s">
        <v>1519</v>
      </c>
      <c r="AN1" s="26" t="s">
        <v>214</v>
      </c>
      <c r="AO1" s="26" t="s">
        <v>1520</v>
      </c>
      <c r="AP1" s="26" t="s">
        <v>3573</v>
      </c>
      <c r="AQ1" s="26" t="s">
        <v>3574</v>
      </c>
      <c r="AR1" s="26"/>
      <c r="AS1" s="26" t="s">
        <v>3575</v>
      </c>
      <c r="AT1" s="26" t="s">
        <v>3576</v>
      </c>
      <c r="AU1" s="26" t="s">
        <v>198</v>
      </c>
      <c r="AV1" s="26">
        <v>2016</v>
      </c>
      <c r="AW1" s="26">
        <v>194</v>
      </c>
      <c r="AX1" s="26"/>
      <c r="AY1" s="26"/>
      <c r="AZ1" s="26"/>
      <c r="BA1" s="26"/>
      <c r="BB1" s="26"/>
      <c r="BC1" s="26">
        <v>45</v>
      </c>
      <c r="BD1" s="26">
        <v>55</v>
      </c>
      <c r="BE1" s="26"/>
      <c r="BF1" s="26" t="s">
        <v>27599</v>
      </c>
      <c r="BG1" s="26"/>
      <c r="BH1" s="26">
        <v>11</v>
      </c>
      <c r="BI1" s="26" t="s">
        <v>3578</v>
      </c>
      <c r="BJ1" s="26" t="s">
        <v>3578</v>
      </c>
      <c r="BK1" s="26" t="s">
        <v>27600</v>
      </c>
      <c r="BL1" s="26" t="s">
        <v>27601</v>
      </c>
      <c r="BM1" s="26">
        <v>26773480</v>
      </c>
      <c r="BN1" s="27" t="str">
        <f t="shared" ref="BN1:BN64" si="0">IF(COUNTIF(AA1,"*Nanjing Agr Univ*"),AA1)</f>
        <v>Fu, HT (reprint author), Nanjing Agr Univ, Wuxi Fisheries Coll, Wuxi 214081, Jiangsu, Peoples R China.</v>
      </c>
      <c r="BO1" s="27" t="b">
        <f t="shared" ref="BO1:BO64" si="1">IF(COUNTIF(BN1,"*Life Sci*"),"生命科学学院",IF(COUNTIF(BN1,"*Coll Hort*"),"园艺学院"))</f>
        <v>0</v>
      </c>
      <c r="BP1" s="27" t="b">
        <f t="shared" ref="BP1:BP64" si="2">IF(COUNTIF(BN1,"*Anim Sci*"),"动物科技学院",IF(COUNTIF(BN1,"*Vet Med*"),"动物医学院"))</f>
        <v>0</v>
      </c>
      <c r="BQ1" s="27" t="b">
        <f t="shared" ref="BQ1:BQ64" si="3">IF(COUNTIF(BN1,"*Resources*"),"资源管理与环境保护学院",IF(COUNTIF(BN1,"*Dept Entomol*"),"植物保护学院"))</f>
        <v>0</v>
      </c>
      <c r="BR1" s="27" t="b">
        <f t="shared" ref="BR1:BR64" si="4">IF(COUNTIF(BN1,"*Coll Agr*"),"农学院",IF(COUNTIF(BN1,"*Plant Protect*"),"植物保护学院"))</f>
        <v>0</v>
      </c>
      <c r="BS1" s="27" t="b">
        <f t="shared" ref="BS1:BS64" si="5">IF(COUNTIF(BN1,"*Food Sci*"),"食品科技学院")</f>
        <v>0</v>
      </c>
      <c r="BT1" s="28" t="s">
        <v>47826</v>
      </c>
      <c r="BU1" s="28" t="e">
        <f>VLOOKUP(BT1,SCI论文情况一览表!$CE$2:$CH$13600,3,FALSE)</f>
        <v>#N/A</v>
      </c>
      <c r="BV1" s="28" t="e">
        <f>VLOOKUP(BT1,SCI论文情况一览表!$CE$2:$CH$13600,4,FALSE)</f>
        <v>#N/A</v>
      </c>
      <c r="BW1" s="28" t="e">
        <f t="shared" ref="BW1:BW64" si="6">IF($BV1&gt;=10,1)</f>
        <v>#N/A</v>
      </c>
      <c r="BX1" s="28" t="e">
        <f t="shared" ref="BX1:BX64" si="7">IF(BV1&gt;=5,1)</f>
        <v>#N/A</v>
      </c>
      <c r="BY1" s="28" t="e">
        <f t="shared" ref="BY1:BY64" si="8">IF(BV1&lt;2,1)</f>
        <v>#N/A</v>
      </c>
      <c r="BZ1" s="27">
        <v>4</v>
      </c>
    </row>
    <row r="2" spans="4:78">
      <c r="D2" s="26" t="s">
        <v>62</v>
      </c>
      <c r="E2" s="26" t="s">
        <v>27602</v>
      </c>
      <c r="F2" s="26"/>
      <c r="G2" s="26"/>
      <c r="H2" s="26"/>
      <c r="I2" s="26" t="s">
        <v>27603</v>
      </c>
      <c r="J2" s="26"/>
      <c r="K2" s="26"/>
      <c r="L2" s="26" t="s">
        <v>27604</v>
      </c>
      <c r="M2" s="26" t="s">
        <v>16789</v>
      </c>
      <c r="N2" s="26"/>
      <c r="O2" s="26"/>
      <c r="P2" s="26" t="s">
        <v>67</v>
      </c>
      <c r="Q2" s="26" t="s">
        <v>68</v>
      </c>
      <c r="R2" s="26"/>
      <c r="S2" s="26"/>
      <c r="T2" s="26"/>
      <c r="U2" s="26"/>
      <c r="V2" s="26"/>
      <c r="W2" s="26"/>
      <c r="X2" s="26" t="s">
        <v>27605</v>
      </c>
      <c r="Y2" s="26"/>
      <c r="Z2" s="26" t="s">
        <v>27606</v>
      </c>
      <c r="AA2" s="26" t="s">
        <v>1816</v>
      </c>
      <c r="AB2" s="26" t="s">
        <v>1817</v>
      </c>
      <c r="AC2" s="26"/>
      <c r="AD2" s="26"/>
      <c r="AE2" s="26" t="s">
        <v>27607</v>
      </c>
      <c r="AF2" s="26" t="s">
        <v>27608</v>
      </c>
      <c r="AG2" s="26"/>
      <c r="AH2" s="26">
        <v>34</v>
      </c>
      <c r="AI2" s="26">
        <v>0</v>
      </c>
      <c r="AJ2" s="26">
        <v>0</v>
      </c>
      <c r="AK2" s="26">
        <v>0</v>
      </c>
      <c r="AL2" s="26">
        <v>0</v>
      </c>
      <c r="AM2" s="26" t="s">
        <v>213</v>
      </c>
      <c r="AN2" s="26" t="s">
        <v>214</v>
      </c>
      <c r="AO2" s="26" t="s">
        <v>215</v>
      </c>
      <c r="AP2" s="26" t="s">
        <v>16796</v>
      </c>
      <c r="AQ2" s="26" t="s">
        <v>16797</v>
      </c>
      <c r="AR2" s="26"/>
      <c r="AS2" s="26" t="s">
        <v>16798</v>
      </c>
      <c r="AT2" s="26" t="s">
        <v>16799</v>
      </c>
      <c r="AU2" s="26" t="s">
        <v>198</v>
      </c>
      <c r="AV2" s="26">
        <v>2016</v>
      </c>
      <c r="AW2" s="26">
        <v>72</v>
      </c>
      <c r="AX2" s="26">
        <v>4</v>
      </c>
      <c r="AY2" s="26"/>
      <c r="AZ2" s="26"/>
      <c r="BA2" s="26"/>
      <c r="BB2" s="26"/>
      <c r="BC2" s="26">
        <v>436</v>
      </c>
      <c r="BD2" s="26">
        <v>443</v>
      </c>
      <c r="BE2" s="26"/>
      <c r="BF2" s="26" t="s">
        <v>27609</v>
      </c>
      <c r="BG2" s="26"/>
      <c r="BH2" s="26">
        <v>8</v>
      </c>
      <c r="BI2" s="26" t="s">
        <v>848</v>
      </c>
      <c r="BJ2" s="26" t="s">
        <v>848</v>
      </c>
      <c r="BK2" s="26" t="s">
        <v>27610</v>
      </c>
      <c r="BL2" s="26" t="s">
        <v>27611</v>
      </c>
      <c r="BM2" s="26">
        <v>26721831</v>
      </c>
      <c r="BN2" s="27" t="str">
        <f t="shared" si="0"/>
        <v>Lu, ZX (reprint author), Nanjing Agr Univ, Coll Food Sci &amp; Technol, 1 Weigang, Nanjing 210095, Jiangsu, Peoples R China.</v>
      </c>
      <c r="BO2" s="27" t="b">
        <f t="shared" si="1"/>
        <v>0</v>
      </c>
      <c r="BP2" s="27" t="b">
        <f t="shared" si="2"/>
        <v>0</v>
      </c>
      <c r="BQ2" s="27" t="b">
        <f t="shared" si="3"/>
        <v>0</v>
      </c>
      <c r="BR2" s="27" t="b">
        <f t="shared" si="4"/>
        <v>0</v>
      </c>
      <c r="BS2" s="27" t="str">
        <f t="shared" si="5"/>
        <v>食品科技学院</v>
      </c>
      <c r="BT2" s="28" t="s">
        <v>47827</v>
      </c>
      <c r="BU2" s="28" t="e">
        <f>VLOOKUP(BT2,SCI论文情况一览表!$CE$2:$CH$13600,3,FALSE)</f>
        <v>#N/A</v>
      </c>
      <c r="BV2" s="28" t="e">
        <f>VLOOKUP(BT2,SCI论文情况一览表!$CE$2:$CH$13600,4,FALSE)</f>
        <v>#N/A</v>
      </c>
      <c r="BW2" s="28" t="e">
        <f t="shared" si="6"/>
        <v>#N/A</v>
      </c>
      <c r="BX2" s="28" t="e">
        <f t="shared" si="7"/>
        <v>#N/A</v>
      </c>
      <c r="BY2" s="28" t="e">
        <f t="shared" si="8"/>
        <v>#N/A</v>
      </c>
      <c r="BZ2" s="27">
        <v>4</v>
      </c>
    </row>
    <row r="3" spans="4:78">
      <c r="D3" s="26" t="s">
        <v>62</v>
      </c>
      <c r="E3" s="26" t="s">
        <v>27612</v>
      </c>
      <c r="F3" s="26"/>
      <c r="G3" s="26"/>
      <c r="H3" s="26"/>
      <c r="I3" s="26" t="s">
        <v>27613</v>
      </c>
      <c r="J3" s="26"/>
      <c r="K3" s="26"/>
      <c r="L3" s="26" t="s">
        <v>27614</v>
      </c>
      <c r="M3" s="26" t="s">
        <v>6583</v>
      </c>
      <c r="N3" s="26"/>
      <c r="O3" s="26"/>
      <c r="P3" s="26" t="s">
        <v>67</v>
      </c>
      <c r="Q3" s="26" t="s">
        <v>68</v>
      </c>
      <c r="R3" s="26"/>
      <c r="S3" s="26"/>
      <c r="T3" s="26"/>
      <c r="U3" s="26"/>
      <c r="V3" s="26"/>
      <c r="W3" s="26"/>
      <c r="X3" s="26" t="s">
        <v>27615</v>
      </c>
      <c r="Y3" s="26"/>
      <c r="Z3" s="26" t="s">
        <v>27616</v>
      </c>
      <c r="AA3" s="26" t="s">
        <v>6586</v>
      </c>
      <c r="AB3" s="26" t="s">
        <v>27617</v>
      </c>
      <c r="AC3" s="26"/>
      <c r="AD3" s="26"/>
      <c r="AE3" s="26" t="s">
        <v>16854</v>
      </c>
      <c r="AF3" s="26" t="s">
        <v>16855</v>
      </c>
      <c r="AG3" s="26"/>
      <c r="AH3" s="26">
        <v>27</v>
      </c>
      <c r="AI3" s="26">
        <v>0</v>
      </c>
      <c r="AJ3" s="26">
        <v>0</v>
      </c>
      <c r="AK3" s="26">
        <v>0</v>
      </c>
      <c r="AL3" s="26">
        <v>0</v>
      </c>
      <c r="AM3" s="26" t="s">
        <v>358</v>
      </c>
      <c r="AN3" s="26" t="s">
        <v>359</v>
      </c>
      <c r="AO3" s="26" t="s">
        <v>360</v>
      </c>
      <c r="AP3" s="26" t="s">
        <v>6588</v>
      </c>
      <c r="AQ3" s="26" t="s">
        <v>6589</v>
      </c>
      <c r="AR3" s="26"/>
      <c r="AS3" s="26" t="s">
        <v>6590</v>
      </c>
      <c r="AT3" s="26" t="s">
        <v>6591</v>
      </c>
      <c r="AU3" s="26" t="s">
        <v>198</v>
      </c>
      <c r="AV3" s="26">
        <v>2016</v>
      </c>
      <c r="AW3" s="26">
        <v>39</v>
      </c>
      <c r="AX3" s="26">
        <v>2</v>
      </c>
      <c r="AY3" s="26"/>
      <c r="AZ3" s="26"/>
      <c r="BA3" s="26"/>
      <c r="BB3" s="26"/>
      <c r="BC3" s="26">
        <v>144</v>
      </c>
      <c r="BD3" s="26">
        <v>148</v>
      </c>
      <c r="BE3" s="26"/>
      <c r="BF3" s="26" t="s">
        <v>27618</v>
      </c>
      <c r="BG3" s="26"/>
      <c r="BH3" s="26">
        <v>5</v>
      </c>
      <c r="BI3" s="26" t="s">
        <v>6593</v>
      </c>
      <c r="BJ3" s="26" t="s">
        <v>6593</v>
      </c>
      <c r="BK3" s="26" t="s">
        <v>27619</v>
      </c>
      <c r="BL3" s="26" t="s">
        <v>27620</v>
      </c>
      <c r="BM3" s="26">
        <v>26228696</v>
      </c>
      <c r="BN3" s="27" t="str">
        <f t="shared" si="0"/>
        <v>Yu, ZG (reprint author), Nanjing Agr Univ, Coll Vet Med, Nanjing 210095, Jiangsu, Peoples R China.</v>
      </c>
      <c r="BO3" s="27" t="b">
        <f t="shared" si="1"/>
        <v>0</v>
      </c>
      <c r="BP3" s="27" t="str">
        <f t="shared" si="2"/>
        <v>动物医学院</v>
      </c>
      <c r="BQ3" s="27" t="b">
        <f t="shared" si="3"/>
        <v>0</v>
      </c>
      <c r="BR3" s="27" t="b">
        <f t="shared" si="4"/>
        <v>0</v>
      </c>
      <c r="BS3" s="27" t="b">
        <f t="shared" si="5"/>
        <v>0</v>
      </c>
      <c r="BT3" s="28" t="s">
        <v>47828</v>
      </c>
      <c r="BU3" s="28" t="e">
        <f>VLOOKUP(BT3,SCI论文情况一览表!$CE$2:$CH$13600,3,FALSE)</f>
        <v>#N/A</v>
      </c>
      <c r="BV3" s="28" t="e">
        <f>VLOOKUP(BT3,SCI论文情况一览表!$CE$2:$CH$13600,4,FALSE)</f>
        <v>#N/A</v>
      </c>
      <c r="BW3" s="28" t="e">
        <f t="shared" si="6"/>
        <v>#N/A</v>
      </c>
      <c r="BX3" s="28" t="e">
        <f t="shared" si="7"/>
        <v>#N/A</v>
      </c>
      <c r="BY3" s="28" t="e">
        <f t="shared" si="8"/>
        <v>#N/A</v>
      </c>
      <c r="BZ3" s="27">
        <v>4</v>
      </c>
    </row>
    <row r="4" spans="4:78">
      <c r="D4" s="26" t="s">
        <v>62</v>
      </c>
      <c r="E4" s="26" t="s">
        <v>27621</v>
      </c>
      <c r="F4" s="26"/>
      <c r="G4" s="26"/>
      <c r="H4" s="26"/>
      <c r="I4" s="26" t="s">
        <v>27622</v>
      </c>
      <c r="J4" s="26"/>
      <c r="K4" s="26"/>
      <c r="L4" s="26" t="s">
        <v>27623</v>
      </c>
      <c r="M4" s="26" t="s">
        <v>6583</v>
      </c>
      <c r="N4" s="26"/>
      <c r="O4" s="26"/>
      <c r="P4" s="26" t="s">
        <v>67</v>
      </c>
      <c r="Q4" s="26" t="s">
        <v>68</v>
      </c>
      <c r="R4" s="26"/>
      <c r="S4" s="26"/>
      <c r="T4" s="26"/>
      <c r="U4" s="26"/>
      <c r="V4" s="26"/>
      <c r="W4" s="26"/>
      <c r="X4" s="26" t="s">
        <v>27624</v>
      </c>
      <c r="Y4" s="26"/>
      <c r="Z4" s="26" t="s">
        <v>27625</v>
      </c>
      <c r="AA4" s="26" t="s">
        <v>27626</v>
      </c>
      <c r="AB4" s="26" t="s">
        <v>27627</v>
      </c>
      <c r="AC4" s="26"/>
      <c r="AD4" s="26"/>
      <c r="AE4" s="26" t="s">
        <v>27628</v>
      </c>
      <c r="AF4" s="26" t="s">
        <v>27629</v>
      </c>
      <c r="AG4" s="26"/>
      <c r="AH4" s="26">
        <v>24</v>
      </c>
      <c r="AI4" s="26">
        <v>0</v>
      </c>
      <c r="AJ4" s="26">
        <v>0</v>
      </c>
      <c r="AK4" s="26">
        <v>0</v>
      </c>
      <c r="AL4" s="26">
        <v>0</v>
      </c>
      <c r="AM4" s="26" t="s">
        <v>358</v>
      </c>
      <c r="AN4" s="26" t="s">
        <v>359</v>
      </c>
      <c r="AO4" s="26" t="s">
        <v>360</v>
      </c>
      <c r="AP4" s="26" t="s">
        <v>6588</v>
      </c>
      <c r="AQ4" s="26" t="s">
        <v>6589</v>
      </c>
      <c r="AR4" s="26"/>
      <c r="AS4" s="26" t="s">
        <v>6590</v>
      </c>
      <c r="AT4" s="26" t="s">
        <v>6591</v>
      </c>
      <c r="AU4" s="26" t="s">
        <v>198</v>
      </c>
      <c r="AV4" s="26">
        <v>2016</v>
      </c>
      <c r="AW4" s="26">
        <v>39</v>
      </c>
      <c r="AX4" s="26">
        <v>2</v>
      </c>
      <c r="AY4" s="26"/>
      <c r="AZ4" s="26"/>
      <c r="BA4" s="26"/>
      <c r="BB4" s="26"/>
      <c r="BC4" s="26">
        <v>209</v>
      </c>
      <c r="BD4" s="26">
        <v>212</v>
      </c>
      <c r="BE4" s="26"/>
      <c r="BF4" s="26" t="s">
        <v>27630</v>
      </c>
      <c r="BG4" s="26"/>
      <c r="BH4" s="26">
        <v>4</v>
      </c>
      <c r="BI4" s="26" t="s">
        <v>6593</v>
      </c>
      <c r="BJ4" s="26" t="s">
        <v>6593</v>
      </c>
      <c r="BK4" s="26" t="s">
        <v>27619</v>
      </c>
      <c r="BL4" s="26" t="s">
        <v>27631</v>
      </c>
      <c r="BM4" s="26">
        <v>26411498</v>
      </c>
      <c r="BN4" s="27" t="str">
        <f t="shared" si="0"/>
        <v>Liu, X (reprint author), Nanjing Agr Univ, Coll Anim Sci &amp; Technol, Dept Econ Anim Sci &amp; Aquaculture, Nanjing, Jiangsu, Peoples R China.</v>
      </c>
      <c r="BO4" s="27" t="b">
        <f t="shared" si="1"/>
        <v>0</v>
      </c>
      <c r="BP4" s="27" t="str">
        <f t="shared" si="2"/>
        <v>动物科技学院</v>
      </c>
      <c r="BQ4" s="27" t="b">
        <f t="shared" si="3"/>
        <v>0</v>
      </c>
      <c r="BR4" s="27" t="b">
        <f t="shared" si="4"/>
        <v>0</v>
      </c>
      <c r="BS4" s="27" t="b">
        <f t="shared" si="5"/>
        <v>0</v>
      </c>
      <c r="BT4" s="28" t="s">
        <v>47829</v>
      </c>
      <c r="BU4" s="28" t="e">
        <f>VLOOKUP(BT4,SCI论文情况一览表!$CE$2:$CH$13600,3,FALSE)</f>
        <v>#N/A</v>
      </c>
      <c r="BV4" s="28" t="e">
        <f>VLOOKUP(BT4,SCI论文情况一览表!$CE$2:$CH$13600,4,FALSE)</f>
        <v>#N/A</v>
      </c>
      <c r="BW4" s="28" t="e">
        <f t="shared" si="6"/>
        <v>#N/A</v>
      </c>
      <c r="BX4" s="28" t="e">
        <f t="shared" si="7"/>
        <v>#N/A</v>
      </c>
      <c r="BY4" s="28" t="e">
        <f t="shared" si="8"/>
        <v>#N/A</v>
      </c>
      <c r="BZ4" s="27">
        <v>4</v>
      </c>
    </row>
    <row r="5" spans="4:78">
      <c r="D5" s="26" t="s">
        <v>62</v>
      </c>
      <c r="E5" s="26" t="s">
        <v>27632</v>
      </c>
      <c r="F5" s="26"/>
      <c r="G5" s="26"/>
      <c r="H5" s="26"/>
      <c r="I5" s="26" t="s">
        <v>27633</v>
      </c>
      <c r="J5" s="26"/>
      <c r="K5" s="26"/>
      <c r="L5" s="26" t="s">
        <v>27634</v>
      </c>
      <c r="M5" s="26" t="s">
        <v>27214</v>
      </c>
      <c r="N5" s="26"/>
      <c r="O5" s="26"/>
      <c r="P5" s="26" t="s">
        <v>67</v>
      </c>
      <c r="Q5" s="26" t="s">
        <v>68</v>
      </c>
      <c r="R5" s="26"/>
      <c r="S5" s="26"/>
      <c r="T5" s="26"/>
      <c r="U5" s="26"/>
      <c r="V5" s="26"/>
      <c r="W5" s="26" t="s">
        <v>27635</v>
      </c>
      <c r="X5" s="26" t="s">
        <v>27636</v>
      </c>
      <c r="Y5" s="26"/>
      <c r="Z5" s="26" t="s">
        <v>27637</v>
      </c>
      <c r="AA5" s="26" t="s">
        <v>27638</v>
      </c>
      <c r="AB5" s="26" t="s">
        <v>25646</v>
      </c>
      <c r="AC5" s="26"/>
      <c r="AD5" s="26"/>
      <c r="AE5" s="26" t="s">
        <v>27639</v>
      </c>
      <c r="AF5" s="26" t="s">
        <v>27640</v>
      </c>
      <c r="AG5" s="26"/>
      <c r="AH5" s="26">
        <v>44</v>
      </c>
      <c r="AI5" s="26">
        <v>0</v>
      </c>
      <c r="AJ5" s="26">
        <v>0</v>
      </c>
      <c r="AK5" s="26">
        <v>0</v>
      </c>
      <c r="AL5" s="26">
        <v>0</v>
      </c>
      <c r="AM5" s="26" t="s">
        <v>1519</v>
      </c>
      <c r="AN5" s="26" t="s">
        <v>214</v>
      </c>
      <c r="AO5" s="26" t="s">
        <v>1520</v>
      </c>
      <c r="AP5" s="26" t="s">
        <v>27222</v>
      </c>
      <c r="AQ5" s="26" t="s">
        <v>27223</v>
      </c>
      <c r="AR5" s="26"/>
      <c r="AS5" s="26" t="s">
        <v>27214</v>
      </c>
      <c r="AT5" s="26" t="s">
        <v>27224</v>
      </c>
      <c r="AU5" s="29">
        <v>42461</v>
      </c>
      <c r="AV5" s="26">
        <v>2016</v>
      </c>
      <c r="AW5" s="26">
        <v>85</v>
      </c>
      <c r="AX5" s="26">
        <v>6</v>
      </c>
      <c r="AY5" s="26"/>
      <c r="AZ5" s="26"/>
      <c r="BA5" s="26"/>
      <c r="BB5" s="26"/>
      <c r="BC5" s="26">
        <v>1037</v>
      </c>
      <c r="BD5" s="26">
        <v>1044</v>
      </c>
      <c r="BE5" s="26"/>
      <c r="BF5" s="26" t="s">
        <v>27641</v>
      </c>
      <c r="BG5" s="26"/>
      <c r="BH5" s="26">
        <v>8</v>
      </c>
      <c r="BI5" s="26" t="s">
        <v>27226</v>
      </c>
      <c r="BJ5" s="26" t="s">
        <v>27226</v>
      </c>
      <c r="BK5" s="26" t="s">
        <v>27642</v>
      </c>
      <c r="BL5" s="26" t="s">
        <v>27643</v>
      </c>
      <c r="BM5" s="26">
        <v>26739531</v>
      </c>
      <c r="BN5" s="27" t="str">
        <f t="shared" si="0"/>
        <v>Mao, DG (reprint author), Nanjing Agr Univ, Coll Anim Sci &amp; Technol, Nanjing, Jiangsu, Peoples R China.</v>
      </c>
      <c r="BO5" s="27" t="b">
        <f t="shared" si="1"/>
        <v>0</v>
      </c>
      <c r="BP5" s="27" t="str">
        <f t="shared" si="2"/>
        <v>动物科技学院</v>
      </c>
      <c r="BQ5" s="27" t="b">
        <f t="shared" si="3"/>
        <v>0</v>
      </c>
      <c r="BR5" s="27" t="b">
        <f t="shared" si="4"/>
        <v>0</v>
      </c>
      <c r="BS5" s="27" t="b">
        <f t="shared" si="5"/>
        <v>0</v>
      </c>
      <c r="BT5" s="28" t="s">
        <v>47830</v>
      </c>
      <c r="BU5" s="28" t="e">
        <f>VLOOKUP(BT5,SCI论文情况一览表!$CE$2:$CH$13600,3,FALSE)</f>
        <v>#N/A</v>
      </c>
      <c r="BV5" s="28" t="e">
        <f>VLOOKUP(BT5,SCI论文情况一览表!$CE$2:$CH$13600,4,FALSE)</f>
        <v>#N/A</v>
      </c>
      <c r="BW5" s="28" t="e">
        <f t="shared" si="6"/>
        <v>#N/A</v>
      </c>
      <c r="BX5" s="28" t="e">
        <f t="shared" si="7"/>
        <v>#N/A</v>
      </c>
      <c r="BY5" s="28" t="e">
        <f t="shared" si="8"/>
        <v>#N/A</v>
      </c>
      <c r="BZ5" s="27">
        <v>4</v>
      </c>
    </row>
    <row r="6" spans="4:78">
      <c r="D6" s="26" t="s">
        <v>62</v>
      </c>
      <c r="E6" s="26" t="s">
        <v>27644</v>
      </c>
      <c r="F6" s="26"/>
      <c r="G6" s="26"/>
      <c r="H6" s="26"/>
      <c r="I6" s="26" t="s">
        <v>27645</v>
      </c>
      <c r="J6" s="26"/>
      <c r="K6" s="26"/>
      <c r="L6" s="26" t="s">
        <v>27646</v>
      </c>
      <c r="M6" s="26" t="s">
        <v>1471</v>
      </c>
      <c r="N6" s="26"/>
      <c r="O6" s="26"/>
      <c r="P6" s="26" t="s">
        <v>67</v>
      </c>
      <c r="Q6" s="26" t="s">
        <v>68</v>
      </c>
      <c r="R6" s="26"/>
      <c r="S6" s="26"/>
      <c r="T6" s="26"/>
      <c r="U6" s="26"/>
      <c r="V6" s="26"/>
      <c r="W6" s="26" t="s">
        <v>27647</v>
      </c>
      <c r="X6" s="26" t="s">
        <v>27648</v>
      </c>
      <c r="Y6" s="26"/>
      <c r="Z6" s="26" t="s">
        <v>27649</v>
      </c>
      <c r="AA6" s="26" t="s">
        <v>46290</v>
      </c>
      <c r="AB6" s="26" t="s">
        <v>9015</v>
      </c>
      <c r="AC6" s="26"/>
      <c r="AD6" s="26"/>
      <c r="AE6" s="26" t="s">
        <v>27651</v>
      </c>
      <c r="AF6" s="26" t="s">
        <v>27652</v>
      </c>
      <c r="AG6" s="26"/>
      <c r="AH6" s="26">
        <v>52</v>
      </c>
      <c r="AI6" s="26">
        <v>0</v>
      </c>
      <c r="AJ6" s="26">
        <v>0</v>
      </c>
      <c r="AK6" s="26">
        <v>0</v>
      </c>
      <c r="AL6" s="26">
        <v>0</v>
      </c>
      <c r="AM6" s="26" t="s">
        <v>136</v>
      </c>
      <c r="AN6" s="26" t="s">
        <v>77</v>
      </c>
      <c r="AO6" s="26" t="s">
        <v>137</v>
      </c>
      <c r="AP6" s="26" t="s">
        <v>1479</v>
      </c>
      <c r="AQ6" s="26" t="s">
        <v>1480</v>
      </c>
      <c r="AR6" s="26"/>
      <c r="AS6" s="26" t="s">
        <v>1481</v>
      </c>
      <c r="AT6" s="26" t="s">
        <v>1482</v>
      </c>
      <c r="AU6" s="26" t="s">
        <v>198</v>
      </c>
      <c r="AV6" s="26">
        <v>2016</v>
      </c>
      <c r="AW6" s="26">
        <v>124</v>
      </c>
      <c r="AX6" s="26"/>
      <c r="AY6" s="26"/>
      <c r="AZ6" s="26"/>
      <c r="BA6" s="26"/>
      <c r="BB6" s="26"/>
      <c r="BC6" s="26">
        <v>100</v>
      </c>
      <c r="BD6" s="26">
        <v>109</v>
      </c>
      <c r="BE6" s="26"/>
      <c r="BF6" s="26" t="s">
        <v>27653</v>
      </c>
      <c r="BG6" s="26"/>
      <c r="BH6" s="26">
        <v>10</v>
      </c>
      <c r="BI6" s="26" t="s">
        <v>1484</v>
      </c>
      <c r="BJ6" s="26" t="s">
        <v>1485</v>
      </c>
      <c r="BK6" s="26" t="s">
        <v>27654</v>
      </c>
      <c r="BL6" s="26" t="s">
        <v>27655</v>
      </c>
      <c r="BM6" s="26"/>
      <c r="BN6" s="27" t="str">
        <f t="shared" si="0"/>
        <v>Chen, JF (reprint author), Nanjing Agr Univ, Coll Hort Sci, Nanjing, Peoples R China.</v>
      </c>
      <c r="BO6" s="27" t="str">
        <f t="shared" si="1"/>
        <v>园艺学院</v>
      </c>
      <c r="BP6" s="27" t="b">
        <f t="shared" si="2"/>
        <v>0</v>
      </c>
      <c r="BQ6" s="27" t="b">
        <f t="shared" si="3"/>
        <v>0</v>
      </c>
      <c r="BR6" s="27" t="b">
        <f t="shared" si="4"/>
        <v>0</v>
      </c>
      <c r="BS6" s="27" t="b">
        <f t="shared" si="5"/>
        <v>0</v>
      </c>
      <c r="BT6" s="28" t="s">
        <v>47831</v>
      </c>
      <c r="BU6" s="28" t="e">
        <f>VLOOKUP(BT6,SCI论文情况一览表!$CE$2:$CH$13600,3,FALSE)</f>
        <v>#N/A</v>
      </c>
      <c r="BV6" s="28" t="e">
        <f>VLOOKUP(BT6,SCI论文情况一览表!$CE$2:$CH$13600,4,FALSE)</f>
        <v>#N/A</v>
      </c>
      <c r="BW6" s="28" t="e">
        <f t="shared" si="6"/>
        <v>#N/A</v>
      </c>
      <c r="BX6" s="28" t="e">
        <f t="shared" si="7"/>
        <v>#N/A</v>
      </c>
      <c r="BY6" s="28" t="e">
        <f t="shared" si="8"/>
        <v>#N/A</v>
      </c>
      <c r="BZ6" s="27">
        <v>4</v>
      </c>
    </row>
    <row r="7" spans="4:78">
      <c r="D7" s="26" t="s">
        <v>62</v>
      </c>
      <c r="E7" s="26" t="s">
        <v>27656</v>
      </c>
      <c r="F7" s="26"/>
      <c r="G7" s="26"/>
      <c r="H7" s="26"/>
      <c r="I7" s="26" t="s">
        <v>27657</v>
      </c>
      <c r="J7" s="26"/>
      <c r="K7" s="26"/>
      <c r="L7" s="26" t="s">
        <v>27658</v>
      </c>
      <c r="M7" s="26" t="s">
        <v>3741</v>
      </c>
      <c r="N7" s="26"/>
      <c r="O7" s="26"/>
      <c r="P7" s="26" t="s">
        <v>67</v>
      </c>
      <c r="Q7" s="26" t="s">
        <v>68</v>
      </c>
      <c r="R7" s="26"/>
      <c r="S7" s="26"/>
      <c r="T7" s="26"/>
      <c r="U7" s="26"/>
      <c r="V7" s="26"/>
      <c r="W7" s="26" t="s">
        <v>27659</v>
      </c>
      <c r="X7" s="26" t="s">
        <v>27660</v>
      </c>
      <c r="Y7" s="26"/>
      <c r="Z7" s="26" t="s">
        <v>27661</v>
      </c>
      <c r="AA7" s="26" t="s">
        <v>27662</v>
      </c>
      <c r="AB7" s="26" t="s">
        <v>6587</v>
      </c>
      <c r="AC7" s="26"/>
      <c r="AD7" s="26"/>
      <c r="AE7" s="26" t="s">
        <v>16854</v>
      </c>
      <c r="AF7" s="26" t="s">
        <v>16855</v>
      </c>
      <c r="AG7" s="26"/>
      <c r="AH7" s="26">
        <v>47</v>
      </c>
      <c r="AI7" s="26">
        <v>0</v>
      </c>
      <c r="AJ7" s="26">
        <v>0</v>
      </c>
      <c r="AK7" s="26">
        <v>0</v>
      </c>
      <c r="AL7" s="26">
        <v>0</v>
      </c>
      <c r="AM7" s="26" t="s">
        <v>112</v>
      </c>
      <c r="AN7" s="26" t="s">
        <v>113</v>
      </c>
      <c r="AO7" s="26" t="s">
        <v>114</v>
      </c>
      <c r="AP7" s="26" t="s">
        <v>3749</v>
      </c>
      <c r="AQ7" s="26" t="s">
        <v>3750</v>
      </c>
      <c r="AR7" s="26"/>
      <c r="AS7" s="26" t="s">
        <v>3751</v>
      </c>
      <c r="AT7" s="26" t="s">
        <v>3752</v>
      </c>
      <c r="AU7" s="26" t="s">
        <v>198</v>
      </c>
      <c r="AV7" s="26">
        <v>2016</v>
      </c>
      <c r="AW7" s="26">
        <v>85</v>
      </c>
      <c r="AX7" s="26"/>
      <c r="AY7" s="26"/>
      <c r="AZ7" s="26"/>
      <c r="BA7" s="26"/>
      <c r="BB7" s="26"/>
      <c r="BC7" s="26">
        <v>271</v>
      </c>
      <c r="BD7" s="26">
        <v>276</v>
      </c>
      <c r="BE7" s="26"/>
      <c r="BF7" s="26" t="s">
        <v>27663</v>
      </c>
      <c r="BG7" s="26"/>
      <c r="BH7" s="26">
        <v>6</v>
      </c>
      <c r="BI7" s="26" t="s">
        <v>3754</v>
      </c>
      <c r="BJ7" s="26" t="s">
        <v>3755</v>
      </c>
      <c r="BK7" s="26" t="s">
        <v>27664</v>
      </c>
      <c r="BL7" s="26" t="s">
        <v>27665</v>
      </c>
      <c r="BM7" s="26">
        <v>26708436</v>
      </c>
      <c r="BN7" s="27" t="str">
        <f t="shared" si="0"/>
        <v>Yu, ZG (reprint author), Nanjing Agr Univ, Coll Vet Med, Lab Vet Pharmacol &amp; Toxicol, Nanjing 210095, Jiangsu, Peoples R China.</v>
      </c>
      <c r="BO7" s="27" t="b">
        <f t="shared" si="1"/>
        <v>0</v>
      </c>
      <c r="BP7" s="27" t="str">
        <f t="shared" si="2"/>
        <v>动物医学院</v>
      </c>
      <c r="BQ7" s="27" t="b">
        <f t="shared" si="3"/>
        <v>0</v>
      </c>
      <c r="BR7" s="27" t="b">
        <f t="shared" si="4"/>
        <v>0</v>
      </c>
      <c r="BS7" s="27" t="b">
        <f t="shared" si="5"/>
        <v>0</v>
      </c>
      <c r="BT7" s="28" t="s">
        <v>47832</v>
      </c>
      <c r="BU7" s="28" t="e">
        <f>VLOOKUP(BT7,SCI论文情况一览表!$CE$2:$CH$13600,3,FALSE)</f>
        <v>#N/A</v>
      </c>
      <c r="BV7" s="28" t="e">
        <f>VLOOKUP(BT7,SCI论文情况一览表!$CE$2:$CH$13600,4,FALSE)</f>
        <v>#N/A</v>
      </c>
      <c r="BW7" s="28" t="e">
        <f t="shared" si="6"/>
        <v>#N/A</v>
      </c>
      <c r="BX7" s="28" t="e">
        <f t="shared" si="7"/>
        <v>#N/A</v>
      </c>
      <c r="BY7" s="28" t="e">
        <f t="shared" si="8"/>
        <v>#N/A</v>
      </c>
      <c r="BZ7" s="27">
        <v>4</v>
      </c>
    </row>
    <row r="8" spans="4:78">
      <c r="D8" s="26" t="s">
        <v>62</v>
      </c>
      <c r="E8" s="26" t="s">
        <v>27666</v>
      </c>
      <c r="F8" s="26"/>
      <c r="G8" s="26"/>
      <c r="H8" s="26"/>
      <c r="I8" s="26" t="s">
        <v>27667</v>
      </c>
      <c r="J8" s="26"/>
      <c r="K8" s="26"/>
      <c r="L8" s="26" t="s">
        <v>27668</v>
      </c>
      <c r="M8" s="26" t="s">
        <v>3741</v>
      </c>
      <c r="N8" s="26"/>
      <c r="O8" s="26"/>
      <c r="P8" s="26" t="s">
        <v>67</v>
      </c>
      <c r="Q8" s="26" t="s">
        <v>68</v>
      </c>
      <c r="R8" s="26"/>
      <c r="S8" s="26"/>
      <c r="T8" s="26"/>
      <c r="U8" s="26"/>
      <c r="V8" s="26"/>
      <c r="W8" s="26" t="s">
        <v>27669</v>
      </c>
      <c r="X8" s="26" t="s">
        <v>27670</v>
      </c>
      <c r="Y8" s="26"/>
      <c r="Z8" s="26" t="s">
        <v>27671</v>
      </c>
      <c r="AA8" s="26" t="s">
        <v>20712</v>
      </c>
      <c r="AB8" s="26" t="s">
        <v>3746</v>
      </c>
      <c r="AC8" s="26"/>
      <c r="AD8" s="26"/>
      <c r="AE8" s="26" t="s">
        <v>3747</v>
      </c>
      <c r="AF8" s="26" t="s">
        <v>27672</v>
      </c>
      <c r="AG8" s="26"/>
      <c r="AH8" s="26">
        <v>42</v>
      </c>
      <c r="AI8" s="26">
        <v>0</v>
      </c>
      <c r="AJ8" s="26">
        <v>0</v>
      </c>
      <c r="AK8" s="26">
        <v>0</v>
      </c>
      <c r="AL8" s="26">
        <v>0</v>
      </c>
      <c r="AM8" s="26" t="s">
        <v>112</v>
      </c>
      <c r="AN8" s="26" t="s">
        <v>113</v>
      </c>
      <c r="AO8" s="26" t="s">
        <v>114</v>
      </c>
      <c r="AP8" s="26" t="s">
        <v>3749</v>
      </c>
      <c r="AQ8" s="26" t="s">
        <v>3750</v>
      </c>
      <c r="AR8" s="26"/>
      <c r="AS8" s="26" t="s">
        <v>3751</v>
      </c>
      <c r="AT8" s="26" t="s">
        <v>3752</v>
      </c>
      <c r="AU8" s="26" t="s">
        <v>198</v>
      </c>
      <c r="AV8" s="26">
        <v>2016</v>
      </c>
      <c r="AW8" s="26">
        <v>85</v>
      </c>
      <c r="AX8" s="26"/>
      <c r="AY8" s="26"/>
      <c r="AZ8" s="26"/>
      <c r="BA8" s="26"/>
      <c r="BB8" s="26"/>
      <c r="BC8" s="26">
        <v>294</v>
      </c>
      <c r="BD8" s="26">
        <v>301</v>
      </c>
      <c r="BE8" s="26"/>
      <c r="BF8" s="26" t="s">
        <v>27673</v>
      </c>
      <c r="BG8" s="26"/>
      <c r="BH8" s="26">
        <v>8</v>
      </c>
      <c r="BI8" s="26" t="s">
        <v>3754</v>
      </c>
      <c r="BJ8" s="26" t="s">
        <v>3755</v>
      </c>
      <c r="BK8" s="26" t="s">
        <v>27664</v>
      </c>
      <c r="BL8" s="26" t="s">
        <v>27674</v>
      </c>
      <c r="BM8" s="26">
        <v>26763175</v>
      </c>
      <c r="BN8" s="27" t="str">
        <f t="shared" si="0"/>
        <v>Wang, DY (reprint author), Nanjing Agr Univ, Coll Vet Med, Inst Tradit Chinese Vet Med, Nanjing 210095, Jiangsu, Peoples R China.</v>
      </c>
      <c r="BO8" s="27" t="b">
        <f t="shared" si="1"/>
        <v>0</v>
      </c>
      <c r="BP8" s="27" t="str">
        <f t="shared" si="2"/>
        <v>动物医学院</v>
      </c>
      <c r="BQ8" s="27" t="b">
        <f t="shared" si="3"/>
        <v>0</v>
      </c>
      <c r="BR8" s="27" t="b">
        <f t="shared" si="4"/>
        <v>0</v>
      </c>
      <c r="BS8" s="27" t="b">
        <f t="shared" si="5"/>
        <v>0</v>
      </c>
      <c r="BT8" s="28" t="s">
        <v>47833</v>
      </c>
      <c r="BU8" s="28" t="e">
        <f>VLOOKUP(BT8,SCI论文情况一览表!$CE$2:$CH$13600,3,FALSE)</f>
        <v>#N/A</v>
      </c>
      <c r="BV8" s="28" t="e">
        <f>VLOOKUP(BT8,SCI论文情况一览表!$CE$2:$CH$13600,4,FALSE)</f>
        <v>#N/A</v>
      </c>
      <c r="BW8" s="28" t="e">
        <f t="shared" si="6"/>
        <v>#N/A</v>
      </c>
      <c r="BX8" s="28" t="e">
        <f t="shared" si="7"/>
        <v>#N/A</v>
      </c>
      <c r="BY8" s="28" t="e">
        <f t="shared" si="8"/>
        <v>#N/A</v>
      </c>
      <c r="BZ8" s="27">
        <v>4</v>
      </c>
    </row>
    <row r="9" spans="4:78">
      <c r="D9" s="26" t="s">
        <v>62</v>
      </c>
      <c r="E9" s="26" t="s">
        <v>27675</v>
      </c>
      <c r="F9" s="26"/>
      <c r="G9" s="26"/>
      <c r="H9" s="26"/>
      <c r="I9" s="26" t="s">
        <v>27676</v>
      </c>
      <c r="J9" s="26"/>
      <c r="K9" s="26"/>
      <c r="L9" s="26" t="s">
        <v>27677</v>
      </c>
      <c r="M9" s="26" t="s">
        <v>3741</v>
      </c>
      <c r="N9" s="26"/>
      <c r="O9" s="26"/>
      <c r="P9" s="26" t="s">
        <v>67</v>
      </c>
      <c r="Q9" s="26" t="s">
        <v>68</v>
      </c>
      <c r="R9" s="26"/>
      <c r="S9" s="26"/>
      <c r="T9" s="26"/>
      <c r="U9" s="26"/>
      <c r="V9" s="26"/>
      <c r="W9" s="26" t="s">
        <v>27678</v>
      </c>
      <c r="X9" s="26" t="s">
        <v>27679</v>
      </c>
      <c r="Y9" s="26"/>
      <c r="Z9" s="26" t="s">
        <v>27680</v>
      </c>
      <c r="AA9" s="26" t="s">
        <v>27681</v>
      </c>
      <c r="AB9" s="26" t="s">
        <v>27682</v>
      </c>
      <c r="AC9" s="26"/>
      <c r="AD9" s="26"/>
      <c r="AE9" s="26" t="s">
        <v>27683</v>
      </c>
      <c r="AF9" s="26" t="s">
        <v>27684</v>
      </c>
      <c r="AG9" s="26"/>
      <c r="AH9" s="26">
        <v>52</v>
      </c>
      <c r="AI9" s="26">
        <v>0</v>
      </c>
      <c r="AJ9" s="26">
        <v>0</v>
      </c>
      <c r="AK9" s="26">
        <v>0</v>
      </c>
      <c r="AL9" s="26">
        <v>0</v>
      </c>
      <c r="AM9" s="26" t="s">
        <v>112</v>
      </c>
      <c r="AN9" s="26" t="s">
        <v>113</v>
      </c>
      <c r="AO9" s="26" t="s">
        <v>114</v>
      </c>
      <c r="AP9" s="26" t="s">
        <v>3749</v>
      </c>
      <c r="AQ9" s="26" t="s">
        <v>3750</v>
      </c>
      <c r="AR9" s="26"/>
      <c r="AS9" s="26" t="s">
        <v>3751</v>
      </c>
      <c r="AT9" s="26" t="s">
        <v>3752</v>
      </c>
      <c r="AU9" s="26" t="s">
        <v>198</v>
      </c>
      <c r="AV9" s="26">
        <v>2016</v>
      </c>
      <c r="AW9" s="26">
        <v>85</v>
      </c>
      <c r="AX9" s="26"/>
      <c r="AY9" s="26"/>
      <c r="AZ9" s="26"/>
      <c r="BA9" s="26"/>
      <c r="BB9" s="26"/>
      <c r="BC9" s="26">
        <v>346</v>
      </c>
      <c r="BD9" s="26">
        <v>354</v>
      </c>
      <c r="BE9" s="26"/>
      <c r="BF9" s="26" t="s">
        <v>27685</v>
      </c>
      <c r="BG9" s="26"/>
      <c r="BH9" s="26">
        <v>9</v>
      </c>
      <c r="BI9" s="26" t="s">
        <v>3754</v>
      </c>
      <c r="BJ9" s="26" t="s">
        <v>3755</v>
      </c>
      <c r="BK9" s="26" t="s">
        <v>27664</v>
      </c>
      <c r="BL9" s="26" t="s">
        <v>27686</v>
      </c>
      <c r="BM9" s="26">
        <v>26721382</v>
      </c>
      <c r="BN9" s="27" t="str">
        <f t="shared" si="0"/>
        <v>Cui, ZL (reprint author), Nanjing Agr Univ, Minist Agr, Key Lab Environm Microbiol, Nanjing 210095, Jiangsu, Peoples R China.; Kong, Y (reprint author), China Pharmaceut Univ, Coll Life Sci &amp; Technol, Nanjing 210009, Jiangsu, Peoples R China.</v>
      </c>
      <c r="BO9" s="27" t="str">
        <f t="shared" si="1"/>
        <v>生命科学学院</v>
      </c>
      <c r="BP9" s="27" t="b">
        <f t="shared" si="2"/>
        <v>0</v>
      </c>
      <c r="BQ9" s="27" t="b">
        <f t="shared" si="3"/>
        <v>0</v>
      </c>
      <c r="BR9" s="27" t="b">
        <f t="shared" si="4"/>
        <v>0</v>
      </c>
      <c r="BS9" s="27" t="b">
        <f t="shared" si="5"/>
        <v>0</v>
      </c>
      <c r="BT9" s="28" t="s">
        <v>47834</v>
      </c>
      <c r="BU9" s="28" t="e">
        <f>VLOOKUP(BT9,SCI论文情况一览表!$CE$2:$CH$13600,3,FALSE)</f>
        <v>#N/A</v>
      </c>
      <c r="BV9" s="28" t="e">
        <f>VLOOKUP(BT9,SCI论文情况一览表!$CE$2:$CH$13600,4,FALSE)</f>
        <v>#N/A</v>
      </c>
      <c r="BW9" s="28" t="e">
        <f t="shared" si="6"/>
        <v>#N/A</v>
      </c>
      <c r="BX9" s="28" t="e">
        <f t="shared" si="7"/>
        <v>#N/A</v>
      </c>
      <c r="BY9" s="28" t="e">
        <f t="shared" si="8"/>
        <v>#N/A</v>
      </c>
      <c r="BZ9" s="27">
        <v>4</v>
      </c>
    </row>
    <row r="10" spans="4:78">
      <c r="D10" s="26" t="s">
        <v>62</v>
      </c>
      <c r="E10" s="26" t="s">
        <v>27687</v>
      </c>
      <c r="F10" s="26"/>
      <c r="G10" s="26"/>
      <c r="H10" s="26"/>
      <c r="I10" s="26" t="s">
        <v>27688</v>
      </c>
      <c r="J10" s="26"/>
      <c r="K10" s="26"/>
      <c r="L10" s="26" t="s">
        <v>27689</v>
      </c>
      <c r="M10" s="26" t="s">
        <v>2393</v>
      </c>
      <c r="N10" s="26"/>
      <c r="O10" s="26"/>
      <c r="P10" s="26" t="s">
        <v>67</v>
      </c>
      <c r="Q10" s="26" t="s">
        <v>68</v>
      </c>
      <c r="R10" s="26"/>
      <c r="S10" s="26"/>
      <c r="T10" s="26"/>
      <c r="U10" s="26"/>
      <c r="V10" s="26"/>
      <c r="W10" s="26" t="s">
        <v>27690</v>
      </c>
      <c r="X10" s="26" t="s">
        <v>27691</v>
      </c>
      <c r="Y10" s="26"/>
      <c r="Z10" s="26" t="s">
        <v>27692</v>
      </c>
      <c r="AA10" s="26" t="s">
        <v>46291</v>
      </c>
      <c r="AB10" s="26" t="s">
        <v>27693</v>
      </c>
      <c r="AC10" s="26"/>
      <c r="AD10" s="26"/>
      <c r="AE10" s="26" t="s">
        <v>27694</v>
      </c>
      <c r="AF10" s="26" t="s">
        <v>27695</v>
      </c>
      <c r="AG10" s="26"/>
      <c r="AH10" s="26">
        <v>70</v>
      </c>
      <c r="AI10" s="26">
        <v>0</v>
      </c>
      <c r="AJ10" s="26">
        <v>0</v>
      </c>
      <c r="AK10" s="26">
        <v>6</v>
      </c>
      <c r="AL10" s="26">
        <v>6</v>
      </c>
      <c r="AM10" s="26" t="s">
        <v>112</v>
      </c>
      <c r="AN10" s="26" t="s">
        <v>113</v>
      </c>
      <c r="AO10" s="26" t="s">
        <v>114</v>
      </c>
      <c r="AP10" s="26" t="s">
        <v>2401</v>
      </c>
      <c r="AQ10" s="26" t="s">
        <v>2402</v>
      </c>
      <c r="AR10" s="26"/>
      <c r="AS10" s="26" t="s">
        <v>2393</v>
      </c>
      <c r="AT10" s="26" t="s">
        <v>2403</v>
      </c>
      <c r="AU10" s="29">
        <v>42461</v>
      </c>
      <c r="AV10" s="26">
        <v>2016</v>
      </c>
      <c r="AW10" s="26">
        <v>579</v>
      </c>
      <c r="AX10" s="26">
        <v>2</v>
      </c>
      <c r="AY10" s="26"/>
      <c r="AZ10" s="26"/>
      <c r="BA10" s="26"/>
      <c r="BB10" s="26"/>
      <c r="BC10" s="26">
        <v>172</v>
      </c>
      <c r="BD10" s="26">
        <v>182</v>
      </c>
      <c r="BE10" s="26"/>
      <c r="BF10" s="26" t="s">
        <v>27696</v>
      </c>
      <c r="BG10" s="26"/>
      <c r="BH10" s="26">
        <v>11</v>
      </c>
      <c r="BI10" s="26" t="s">
        <v>332</v>
      </c>
      <c r="BJ10" s="26" t="s">
        <v>332</v>
      </c>
      <c r="BK10" s="26" t="s">
        <v>27697</v>
      </c>
      <c r="BL10" s="26" t="s">
        <v>27698</v>
      </c>
      <c r="BM10" s="26">
        <v>26743128</v>
      </c>
      <c r="BN10" s="27" t="str">
        <f t="shared" si="0"/>
        <v>Shi, HZ (reprint author), Nanjing Agr Univ, Inst Chinese Med Mat, Nanjing 210095, Jiangsu, Peoples R China.</v>
      </c>
      <c r="BO10" s="27" t="b">
        <f t="shared" si="1"/>
        <v>0</v>
      </c>
      <c r="BP10" s="27" t="b">
        <f t="shared" si="2"/>
        <v>0</v>
      </c>
      <c r="BQ10" s="27" t="b">
        <f t="shared" si="3"/>
        <v>0</v>
      </c>
      <c r="BR10" s="27" t="b">
        <f t="shared" si="4"/>
        <v>0</v>
      </c>
      <c r="BS10" s="27" t="b">
        <f t="shared" si="5"/>
        <v>0</v>
      </c>
      <c r="BT10" s="28" t="s">
        <v>47835</v>
      </c>
      <c r="BU10" s="28" t="e">
        <f>VLOOKUP(BT10,SCI论文情况一览表!$CE$2:$CH$13600,3,FALSE)</f>
        <v>#N/A</v>
      </c>
      <c r="BV10" s="28" t="e">
        <f>VLOOKUP(BT10,SCI论文情况一览表!$CE$2:$CH$13600,4,FALSE)</f>
        <v>#N/A</v>
      </c>
      <c r="BW10" s="28" t="e">
        <f t="shared" si="6"/>
        <v>#N/A</v>
      </c>
      <c r="BX10" s="28" t="e">
        <f t="shared" si="7"/>
        <v>#N/A</v>
      </c>
      <c r="BY10" s="28" t="e">
        <f t="shared" si="8"/>
        <v>#N/A</v>
      </c>
      <c r="BZ10" s="27">
        <v>4</v>
      </c>
    </row>
    <row r="11" spans="4:78">
      <c r="D11" s="26" t="s">
        <v>62</v>
      </c>
      <c r="E11" s="26" t="s">
        <v>27699</v>
      </c>
      <c r="F11" s="26"/>
      <c r="G11" s="26"/>
      <c r="H11" s="26"/>
      <c r="I11" s="26" t="s">
        <v>27700</v>
      </c>
      <c r="J11" s="26"/>
      <c r="K11" s="26"/>
      <c r="L11" s="26" t="s">
        <v>27701</v>
      </c>
      <c r="M11" s="26" t="s">
        <v>4135</v>
      </c>
      <c r="N11" s="26"/>
      <c r="O11" s="26"/>
      <c r="P11" s="26" t="s">
        <v>67</v>
      </c>
      <c r="Q11" s="26" t="s">
        <v>68</v>
      </c>
      <c r="R11" s="26"/>
      <c r="S11" s="26"/>
      <c r="T11" s="26"/>
      <c r="U11" s="26"/>
      <c r="V11" s="26"/>
      <c r="W11" s="26" t="s">
        <v>27702</v>
      </c>
      <c r="X11" s="26" t="s">
        <v>27703</v>
      </c>
      <c r="Y11" s="26"/>
      <c r="Z11" s="26" t="s">
        <v>27704</v>
      </c>
      <c r="AA11" s="26" t="s">
        <v>27705</v>
      </c>
      <c r="AB11" s="26" t="s">
        <v>46292</v>
      </c>
      <c r="AC11" s="26"/>
      <c r="AD11" s="26"/>
      <c r="AE11" s="26" t="s">
        <v>27706</v>
      </c>
      <c r="AF11" s="26" t="s">
        <v>27707</v>
      </c>
      <c r="AG11" s="26"/>
      <c r="AH11" s="26">
        <v>35</v>
      </c>
      <c r="AI11" s="26">
        <v>0</v>
      </c>
      <c r="AJ11" s="26">
        <v>0</v>
      </c>
      <c r="AK11" s="26">
        <v>0</v>
      </c>
      <c r="AL11" s="26">
        <v>0</v>
      </c>
      <c r="AM11" s="26" t="s">
        <v>112</v>
      </c>
      <c r="AN11" s="26" t="s">
        <v>113</v>
      </c>
      <c r="AO11" s="26" t="s">
        <v>114</v>
      </c>
      <c r="AP11" s="26" t="s">
        <v>4143</v>
      </c>
      <c r="AQ11" s="26" t="s">
        <v>4144</v>
      </c>
      <c r="AR11" s="26"/>
      <c r="AS11" s="26" t="s">
        <v>4145</v>
      </c>
      <c r="AT11" s="26" t="s">
        <v>4146</v>
      </c>
      <c r="AU11" s="26" t="s">
        <v>198</v>
      </c>
      <c r="AV11" s="26">
        <v>2016</v>
      </c>
      <c r="AW11" s="26">
        <v>114</v>
      </c>
      <c r="AX11" s="26"/>
      <c r="AY11" s="26"/>
      <c r="AZ11" s="26"/>
      <c r="BA11" s="26"/>
      <c r="BB11" s="26"/>
      <c r="BC11" s="26">
        <v>104</v>
      </c>
      <c r="BD11" s="26">
        <v>110</v>
      </c>
      <c r="BE11" s="26"/>
      <c r="BF11" s="26" t="s">
        <v>27708</v>
      </c>
      <c r="BG11" s="26"/>
      <c r="BH11" s="26">
        <v>7</v>
      </c>
      <c r="BI11" s="26" t="s">
        <v>4148</v>
      </c>
      <c r="BJ11" s="26" t="s">
        <v>3866</v>
      </c>
      <c r="BK11" s="26" t="s">
        <v>27709</v>
      </c>
      <c r="BL11" s="26" t="s">
        <v>27710</v>
      </c>
      <c r="BM11" s="26"/>
      <c r="BN11" s="27" t="str">
        <f t="shared" si="0"/>
        <v>Jin, P (reprint author), Nanjing Agr Univ, Coll Food Sci &amp; Technol, Nanjing 210095, Jiangsu, Peoples R China.</v>
      </c>
      <c r="BO11" s="27" t="b">
        <f t="shared" si="1"/>
        <v>0</v>
      </c>
      <c r="BP11" s="27" t="b">
        <f t="shared" si="2"/>
        <v>0</v>
      </c>
      <c r="BQ11" s="27" t="b">
        <f t="shared" si="3"/>
        <v>0</v>
      </c>
      <c r="BR11" s="27" t="b">
        <f t="shared" si="4"/>
        <v>0</v>
      </c>
      <c r="BS11" s="27" t="str">
        <f t="shared" si="5"/>
        <v>食品科技学院</v>
      </c>
      <c r="BT11" s="28" t="s">
        <v>47836</v>
      </c>
      <c r="BU11" s="28" t="e">
        <f>VLOOKUP(BT11,SCI论文情况一览表!$CE$2:$CH$13600,3,FALSE)</f>
        <v>#N/A</v>
      </c>
      <c r="BV11" s="28" t="e">
        <f>VLOOKUP(BT11,SCI论文情况一览表!$CE$2:$CH$13600,4,FALSE)</f>
        <v>#N/A</v>
      </c>
      <c r="BW11" s="28" t="e">
        <f t="shared" si="6"/>
        <v>#N/A</v>
      </c>
      <c r="BX11" s="28" t="e">
        <f t="shared" si="7"/>
        <v>#N/A</v>
      </c>
      <c r="BY11" s="28" t="e">
        <f t="shared" si="8"/>
        <v>#N/A</v>
      </c>
      <c r="BZ11" s="27">
        <v>4</v>
      </c>
    </row>
    <row r="12" spans="4:78">
      <c r="D12" s="26" t="s">
        <v>62</v>
      </c>
      <c r="E12" s="26" t="s">
        <v>183</v>
      </c>
      <c r="F12" s="26"/>
      <c r="G12" s="26"/>
      <c r="H12" s="26"/>
      <c r="I12" s="26" t="s">
        <v>184</v>
      </c>
      <c r="J12" s="26"/>
      <c r="K12" s="26"/>
      <c r="L12" s="26" t="s">
        <v>185</v>
      </c>
      <c r="M12" s="26" t="s">
        <v>186</v>
      </c>
      <c r="N12" s="26"/>
      <c r="O12" s="26"/>
      <c r="P12" s="26" t="s">
        <v>67</v>
      </c>
      <c r="Q12" s="26" t="s">
        <v>68</v>
      </c>
      <c r="R12" s="26"/>
      <c r="S12" s="26"/>
      <c r="T12" s="26"/>
      <c r="U12" s="26"/>
      <c r="V12" s="26"/>
      <c r="W12" s="26" t="s">
        <v>187</v>
      </c>
      <c r="X12" s="26" t="s">
        <v>188</v>
      </c>
      <c r="Y12" s="26"/>
      <c r="Z12" s="26" t="s">
        <v>189</v>
      </c>
      <c r="AA12" s="26" t="s">
        <v>190</v>
      </c>
      <c r="AB12" s="26" t="s">
        <v>191</v>
      </c>
      <c r="AC12" s="26"/>
      <c r="AD12" s="26"/>
      <c r="AE12" s="26" t="s">
        <v>192</v>
      </c>
      <c r="AF12" s="26" t="s">
        <v>193</v>
      </c>
      <c r="AG12" s="26"/>
      <c r="AH12" s="26">
        <v>41</v>
      </c>
      <c r="AI12" s="26">
        <v>0</v>
      </c>
      <c r="AJ12" s="26">
        <v>0</v>
      </c>
      <c r="AK12" s="26">
        <v>3</v>
      </c>
      <c r="AL12" s="26">
        <v>3</v>
      </c>
      <c r="AM12" s="26" t="s">
        <v>112</v>
      </c>
      <c r="AN12" s="26" t="s">
        <v>113</v>
      </c>
      <c r="AO12" s="26" t="s">
        <v>114</v>
      </c>
      <c r="AP12" s="26" t="s">
        <v>194</v>
      </c>
      <c r="AQ12" s="26" t="s">
        <v>195</v>
      </c>
      <c r="AR12" s="26"/>
      <c r="AS12" s="26" t="s">
        <v>196</v>
      </c>
      <c r="AT12" s="26" t="s">
        <v>197</v>
      </c>
      <c r="AU12" s="26" t="s">
        <v>198</v>
      </c>
      <c r="AV12" s="26">
        <v>2016</v>
      </c>
      <c r="AW12" s="26">
        <v>67</v>
      </c>
      <c r="AX12" s="26"/>
      <c r="AY12" s="26"/>
      <c r="AZ12" s="26"/>
      <c r="BA12" s="26"/>
      <c r="BB12" s="26"/>
      <c r="BC12" s="26">
        <v>106</v>
      </c>
      <c r="BD12" s="26">
        <v>111</v>
      </c>
      <c r="BE12" s="26"/>
      <c r="BF12" s="26" t="s">
        <v>199</v>
      </c>
      <c r="BG12" s="26"/>
      <c r="BH12" s="26">
        <v>6</v>
      </c>
      <c r="BI12" s="26" t="s">
        <v>200</v>
      </c>
      <c r="BJ12" s="26" t="s">
        <v>200</v>
      </c>
      <c r="BK12" s="26" t="s">
        <v>201</v>
      </c>
      <c r="BL12" s="26" t="s">
        <v>202</v>
      </c>
      <c r="BM12" s="26"/>
      <c r="BN12" s="27" t="str">
        <f t="shared" si="0"/>
        <v>Xu, XL (reprint author), Nanjing Agr Univ, Key Lab Meat Proc &amp; Qual Control, Synerget Innovat Ctr Food Safety &amp; Nutr,MOE, Jiangsu Inovat Ctr Meat Prod &amp; Proc,Coll Food Sci, Nanjing 210095, Jiangsu, Peoples R China.</v>
      </c>
      <c r="BO12" s="27" t="b">
        <f t="shared" si="1"/>
        <v>0</v>
      </c>
      <c r="BP12" s="27" t="b">
        <f t="shared" si="2"/>
        <v>0</v>
      </c>
      <c r="BQ12" s="27" t="b">
        <f t="shared" si="3"/>
        <v>0</v>
      </c>
      <c r="BR12" s="27" t="b">
        <f t="shared" si="4"/>
        <v>0</v>
      </c>
      <c r="BS12" s="27" t="str">
        <f t="shared" si="5"/>
        <v>食品科技学院</v>
      </c>
      <c r="BT12" s="28" t="s">
        <v>47837</v>
      </c>
      <c r="BU12" s="28" t="e">
        <f>VLOOKUP(BT12,SCI论文情况一览表!$CE$2:$CH$13600,3,FALSE)</f>
        <v>#N/A</v>
      </c>
      <c r="BV12" s="28" t="e">
        <f>VLOOKUP(BT12,SCI论文情况一览表!$CE$2:$CH$13600,4,FALSE)</f>
        <v>#N/A</v>
      </c>
      <c r="BW12" s="28" t="e">
        <f t="shared" si="6"/>
        <v>#N/A</v>
      </c>
      <c r="BX12" s="28" t="e">
        <f t="shared" si="7"/>
        <v>#N/A</v>
      </c>
      <c r="BY12" s="28" t="e">
        <f t="shared" si="8"/>
        <v>#N/A</v>
      </c>
      <c r="BZ12" s="27">
        <v>4</v>
      </c>
    </row>
    <row r="13" spans="4:78">
      <c r="D13" s="26" t="s">
        <v>62</v>
      </c>
      <c r="E13" s="26" t="s">
        <v>203</v>
      </c>
      <c r="F13" s="26"/>
      <c r="G13" s="26"/>
      <c r="H13" s="26"/>
      <c r="I13" s="26" t="s">
        <v>204</v>
      </c>
      <c r="J13" s="26"/>
      <c r="K13" s="26"/>
      <c r="L13" s="26" t="s">
        <v>205</v>
      </c>
      <c r="M13" s="26" t="s">
        <v>206</v>
      </c>
      <c r="N13" s="26"/>
      <c r="O13" s="26"/>
      <c r="P13" s="26" t="s">
        <v>67</v>
      </c>
      <c r="Q13" s="26" t="s">
        <v>68</v>
      </c>
      <c r="R13" s="26"/>
      <c r="S13" s="26"/>
      <c r="T13" s="26"/>
      <c r="U13" s="26"/>
      <c r="V13" s="26"/>
      <c r="W13" s="26"/>
      <c r="X13" s="26" t="s">
        <v>207</v>
      </c>
      <c r="Y13" s="26"/>
      <c r="Z13" s="26" t="s">
        <v>208</v>
      </c>
      <c r="AA13" s="26" t="s">
        <v>209</v>
      </c>
      <c r="AB13" s="26" t="s">
        <v>210</v>
      </c>
      <c r="AC13" s="26"/>
      <c r="AD13" s="26"/>
      <c r="AE13" s="26" t="s">
        <v>211</v>
      </c>
      <c r="AF13" s="26" t="s">
        <v>212</v>
      </c>
      <c r="AG13" s="26"/>
      <c r="AH13" s="26">
        <v>29</v>
      </c>
      <c r="AI13" s="26">
        <v>0</v>
      </c>
      <c r="AJ13" s="26">
        <v>0</v>
      </c>
      <c r="AK13" s="26">
        <v>19</v>
      </c>
      <c r="AL13" s="26">
        <v>19</v>
      </c>
      <c r="AM13" s="26" t="s">
        <v>213</v>
      </c>
      <c r="AN13" s="26" t="s">
        <v>214</v>
      </c>
      <c r="AO13" s="26" t="s">
        <v>215</v>
      </c>
      <c r="AP13" s="26" t="s">
        <v>216</v>
      </c>
      <c r="AQ13" s="26" t="s">
        <v>217</v>
      </c>
      <c r="AR13" s="26"/>
      <c r="AS13" s="26" t="s">
        <v>218</v>
      </c>
      <c r="AT13" s="26" t="s">
        <v>219</v>
      </c>
      <c r="AU13" s="26" t="s">
        <v>198</v>
      </c>
      <c r="AV13" s="26">
        <v>2016</v>
      </c>
      <c r="AW13" s="26">
        <v>51</v>
      </c>
      <c r="AX13" s="26">
        <v>7</v>
      </c>
      <c r="AY13" s="26"/>
      <c r="AZ13" s="26"/>
      <c r="BA13" s="26"/>
      <c r="BB13" s="26"/>
      <c r="BC13" s="26">
        <v>3525</v>
      </c>
      <c r="BD13" s="26">
        <v>3535</v>
      </c>
      <c r="BE13" s="26"/>
      <c r="BF13" s="26" t="s">
        <v>220</v>
      </c>
      <c r="BG13" s="26"/>
      <c r="BH13" s="26">
        <v>11</v>
      </c>
      <c r="BI13" s="26" t="s">
        <v>221</v>
      </c>
      <c r="BJ13" s="26" t="s">
        <v>222</v>
      </c>
      <c r="BK13" s="26" t="s">
        <v>223</v>
      </c>
      <c r="BL13" s="26" t="s">
        <v>224</v>
      </c>
      <c r="BM13" s="26"/>
      <c r="BN13" s="27" t="str">
        <f t="shared" si="0"/>
        <v>Zhang, WH (reprint author), Nanjing Agr Univ, Coll Sci, Jiangsu Key Lab Pesticide Sci, Nanjing 210095, Jiangsu, Peoples R China.</v>
      </c>
      <c r="BO13" s="27" t="b">
        <f t="shared" si="1"/>
        <v>0</v>
      </c>
      <c r="BP13" s="27" t="b">
        <f t="shared" si="2"/>
        <v>0</v>
      </c>
      <c r="BQ13" s="27" t="b">
        <f t="shared" si="3"/>
        <v>0</v>
      </c>
      <c r="BR13" s="27" t="b">
        <f t="shared" si="4"/>
        <v>0</v>
      </c>
      <c r="BS13" s="27" t="b">
        <f t="shared" si="5"/>
        <v>0</v>
      </c>
      <c r="BT13" s="28" t="s">
        <v>47838</v>
      </c>
      <c r="BU13" s="28" t="e">
        <f>VLOOKUP(BT13,SCI论文情况一览表!$CE$2:$CH$13600,3,FALSE)</f>
        <v>#N/A</v>
      </c>
      <c r="BV13" s="28" t="e">
        <f>VLOOKUP(BT13,SCI论文情况一览表!$CE$2:$CH$13600,4,FALSE)</f>
        <v>#N/A</v>
      </c>
      <c r="BW13" s="28" t="e">
        <f t="shared" si="6"/>
        <v>#N/A</v>
      </c>
      <c r="BX13" s="28" t="e">
        <f t="shared" si="7"/>
        <v>#N/A</v>
      </c>
      <c r="BY13" s="28" t="e">
        <f t="shared" si="8"/>
        <v>#N/A</v>
      </c>
      <c r="BZ13" s="27">
        <v>4</v>
      </c>
    </row>
    <row r="14" spans="4:78">
      <c r="D14" s="26" t="s">
        <v>62</v>
      </c>
      <c r="E14" s="26" t="s">
        <v>225</v>
      </c>
      <c r="F14" s="26"/>
      <c r="G14" s="26"/>
      <c r="H14" s="26"/>
      <c r="I14" s="26" t="s">
        <v>226</v>
      </c>
      <c r="J14" s="26"/>
      <c r="K14" s="26"/>
      <c r="L14" s="26" t="s">
        <v>227</v>
      </c>
      <c r="M14" s="26" t="s">
        <v>66</v>
      </c>
      <c r="N14" s="26"/>
      <c r="O14" s="26"/>
      <c r="P14" s="26" t="s">
        <v>67</v>
      </c>
      <c r="Q14" s="26" t="s">
        <v>68</v>
      </c>
      <c r="R14" s="26"/>
      <c r="S14" s="26"/>
      <c r="T14" s="26"/>
      <c r="U14" s="26"/>
      <c r="V14" s="26"/>
      <c r="W14" s="26" t="s">
        <v>228</v>
      </c>
      <c r="X14" s="26" t="s">
        <v>229</v>
      </c>
      <c r="Y14" s="26"/>
      <c r="Z14" s="26" t="s">
        <v>230</v>
      </c>
      <c r="AA14" s="26" t="s">
        <v>231</v>
      </c>
      <c r="AB14" s="26" t="s">
        <v>232</v>
      </c>
      <c r="AC14" s="26"/>
      <c r="AD14" s="26"/>
      <c r="AE14" s="26" t="s">
        <v>233</v>
      </c>
      <c r="AF14" s="26" t="s">
        <v>234</v>
      </c>
      <c r="AG14" s="26"/>
      <c r="AH14" s="26">
        <v>31</v>
      </c>
      <c r="AI14" s="26">
        <v>1</v>
      </c>
      <c r="AJ14" s="26">
        <v>1</v>
      </c>
      <c r="AK14" s="26">
        <v>36</v>
      </c>
      <c r="AL14" s="26">
        <v>36</v>
      </c>
      <c r="AM14" s="26" t="s">
        <v>76</v>
      </c>
      <c r="AN14" s="26" t="s">
        <v>77</v>
      </c>
      <c r="AO14" s="26" t="s">
        <v>78</v>
      </c>
      <c r="AP14" s="26" t="s">
        <v>79</v>
      </c>
      <c r="AQ14" s="26" t="s">
        <v>80</v>
      </c>
      <c r="AR14" s="26"/>
      <c r="AS14" s="26" t="s">
        <v>81</v>
      </c>
      <c r="AT14" s="26" t="s">
        <v>82</v>
      </c>
      <c r="AU14" s="29">
        <v>42461</v>
      </c>
      <c r="AV14" s="26">
        <v>2016</v>
      </c>
      <c r="AW14" s="26">
        <v>196</v>
      </c>
      <c r="AX14" s="26"/>
      <c r="AY14" s="26"/>
      <c r="AZ14" s="26"/>
      <c r="BA14" s="26"/>
      <c r="BB14" s="26"/>
      <c r="BC14" s="26">
        <v>42</v>
      </c>
      <c r="BD14" s="26">
        <v>49</v>
      </c>
      <c r="BE14" s="26"/>
      <c r="BF14" s="26" t="s">
        <v>235</v>
      </c>
      <c r="BG14" s="26"/>
      <c r="BH14" s="26">
        <v>8</v>
      </c>
      <c r="BI14" s="26" t="s">
        <v>84</v>
      </c>
      <c r="BJ14" s="26" t="s">
        <v>85</v>
      </c>
      <c r="BK14" s="26" t="s">
        <v>236</v>
      </c>
      <c r="BL14" s="26" t="s">
        <v>237</v>
      </c>
      <c r="BM14" s="26">
        <v>26593463</v>
      </c>
      <c r="BN14" s="27" t="str">
        <f t="shared" si="0"/>
        <v>Xu, XL (reprint author), Nanjing Agr Univ, Jiangsu Synerget Innovat Ctr Meat Prod &amp; Proc, Key Lab Meat Proc &amp; Qual Control, Key Lab Anim Prod Proc,Minist Agr,Minist Educ, Nanjing 210095, Jiangsu, Peoples R China.</v>
      </c>
      <c r="BO14" s="27" t="b">
        <f t="shared" si="1"/>
        <v>0</v>
      </c>
      <c r="BP14" s="27" t="b">
        <f t="shared" si="2"/>
        <v>0</v>
      </c>
      <c r="BQ14" s="27" t="b">
        <f t="shared" si="3"/>
        <v>0</v>
      </c>
      <c r="BR14" s="27" t="b">
        <f t="shared" si="4"/>
        <v>0</v>
      </c>
      <c r="BS14" s="27" t="b">
        <f t="shared" si="5"/>
        <v>0</v>
      </c>
      <c r="BT14" s="28" t="s">
        <v>47839</v>
      </c>
      <c r="BU14" s="28" t="e">
        <f>VLOOKUP(BT14,SCI论文情况一览表!$CE$2:$CH$13600,3,FALSE)</f>
        <v>#N/A</v>
      </c>
      <c r="BV14" s="28" t="e">
        <f>VLOOKUP(BT14,SCI论文情况一览表!$CE$2:$CH$13600,4,FALSE)</f>
        <v>#N/A</v>
      </c>
      <c r="BW14" s="28" t="e">
        <f t="shared" si="6"/>
        <v>#N/A</v>
      </c>
      <c r="BX14" s="28" t="e">
        <f t="shared" si="7"/>
        <v>#N/A</v>
      </c>
      <c r="BY14" s="28" t="e">
        <f t="shared" si="8"/>
        <v>#N/A</v>
      </c>
      <c r="BZ14" s="27">
        <v>4</v>
      </c>
    </row>
    <row r="15" spans="4:78">
      <c r="D15" s="26" t="s">
        <v>62</v>
      </c>
      <c r="E15" s="26" t="s">
        <v>250</v>
      </c>
      <c r="F15" s="26"/>
      <c r="G15" s="26"/>
      <c r="H15" s="26"/>
      <c r="I15" s="26" t="s">
        <v>251</v>
      </c>
      <c r="J15" s="26"/>
      <c r="K15" s="26"/>
      <c r="L15" s="26" t="s">
        <v>252</v>
      </c>
      <c r="M15" s="26" t="s">
        <v>66</v>
      </c>
      <c r="N15" s="26"/>
      <c r="O15" s="26"/>
      <c r="P15" s="26" t="s">
        <v>67</v>
      </c>
      <c r="Q15" s="26" t="s">
        <v>68</v>
      </c>
      <c r="R15" s="26"/>
      <c r="S15" s="26"/>
      <c r="T15" s="26"/>
      <c r="U15" s="26"/>
      <c r="V15" s="26"/>
      <c r="W15" s="26" t="s">
        <v>253</v>
      </c>
      <c r="X15" s="26" t="s">
        <v>254</v>
      </c>
      <c r="Y15" s="26"/>
      <c r="Z15" s="26" t="s">
        <v>255</v>
      </c>
      <c r="AA15" s="26" t="s">
        <v>256</v>
      </c>
      <c r="AB15" s="26" t="s">
        <v>232</v>
      </c>
      <c r="AC15" s="26"/>
      <c r="AD15" s="26"/>
      <c r="AE15" s="26" t="s">
        <v>257</v>
      </c>
      <c r="AF15" s="26" t="s">
        <v>258</v>
      </c>
      <c r="AG15" s="26"/>
      <c r="AH15" s="26">
        <v>37</v>
      </c>
      <c r="AI15" s="26">
        <v>0</v>
      </c>
      <c r="AJ15" s="26">
        <v>0</v>
      </c>
      <c r="AK15" s="26">
        <v>49</v>
      </c>
      <c r="AL15" s="26">
        <v>49</v>
      </c>
      <c r="AM15" s="26" t="s">
        <v>76</v>
      </c>
      <c r="AN15" s="26" t="s">
        <v>77</v>
      </c>
      <c r="AO15" s="26" t="s">
        <v>78</v>
      </c>
      <c r="AP15" s="26" t="s">
        <v>79</v>
      </c>
      <c r="AQ15" s="26" t="s">
        <v>80</v>
      </c>
      <c r="AR15" s="26"/>
      <c r="AS15" s="26" t="s">
        <v>81</v>
      </c>
      <c r="AT15" s="26" t="s">
        <v>82</v>
      </c>
      <c r="AU15" s="29">
        <v>42461</v>
      </c>
      <c r="AV15" s="26">
        <v>2016</v>
      </c>
      <c r="AW15" s="26">
        <v>196</v>
      </c>
      <c r="AX15" s="26"/>
      <c r="AY15" s="26"/>
      <c r="AZ15" s="26"/>
      <c r="BA15" s="26"/>
      <c r="BB15" s="26"/>
      <c r="BC15" s="26">
        <v>388</v>
      </c>
      <c r="BD15" s="26">
        <v>395</v>
      </c>
      <c r="BE15" s="26"/>
      <c r="BF15" s="26" t="s">
        <v>259</v>
      </c>
      <c r="BG15" s="26"/>
      <c r="BH15" s="26">
        <v>8</v>
      </c>
      <c r="BI15" s="26" t="s">
        <v>84</v>
      </c>
      <c r="BJ15" s="26" t="s">
        <v>85</v>
      </c>
      <c r="BK15" s="26" t="s">
        <v>236</v>
      </c>
      <c r="BL15" s="26" t="s">
        <v>260</v>
      </c>
      <c r="BM15" s="26">
        <v>26593506</v>
      </c>
      <c r="BN15" s="27" t="str">
        <f t="shared" si="0"/>
        <v>Xu, XL (reprint author), Nanjing Agr Univ, Jiangsu Collaborat Innovat Ctr Meat Prod &amp; Proc, Synerget Innovat Ctr Food Safety &amp; Nutr, Key Lab Meat Proc &amp; Qual Control,Minist Educ, Nanjing 210095, Jiangsu, Peoples R China.</v>
      </c>
      <c r="BO15" s="27" t="b">
        <f t="shared" si="1"/>
        <v>0</v>
      </c>
      <c r="BP15" s="27" t="b">
        <f t="shared" si="2"/>
        <v>0</v>
      </c>
      <c r="BQ15" s="27" t="b">
        <f t="shared" si="3"/>
        <v>0</v>
      </c>
      <c r="BR15" s="27" t="b">
        <f t="shared" si="4"/>
        <v>0</v>
      </c>
      <c r="BS15" s="27" t="b">
        <f t="shared" si="5"/>
        <v>0</v>
      </c>
      <c r="BT15" s="28" t="s">
        <v>47840</v>
      </c>
      <c r="BU15" s="28" t="e">
        <f>VLOOKUP(BT15,SCI论文情况一览表!$CE$2:$CH$13600,3,FALSE)</f>
        <v>#N/A</v>
      </c>
      <c r="BV15" s="28" t="e">
        <f>VLOOKUP(BT15,SCI论文情况一览表!$CE$2:$CH$13600,4,FALSE)</f>
        <v>#N/A</v>
      </c>
      <c r="BW15" s="28" t="e">
        <f t="shared" si="6"/>
        <v>#N/A</v>
      </c>
      <c r="BX15" s="28" t="e">
        <f t="shared" si="7"/>
        <v>#N/A</v>
      </c>
      <c r="BY15" s="28" t="e">
        <f t="shared" si="8"/>
        <v>#N/A</v>
      </c>
      <c r="BZ15" s="27">
        <v>4</v>
      </c>
    </row>
    <row r="16" spans="4:78">
      <c r="D16" s="26" t="s">
        <v>62</v>
      </c>
      <c r="E16" s="26" t="s">
        <v>27711</v>
      </c>
      <c r="F16" s="26"/>
      <c r="G16" s="26"/>
      <c r="H16" s="26"/>
      <c r="I16" s="26" t="s">
        <v>27712</v>
      </c>
      <c r="J16" s="26"/>
      <c r="K16" s="26"/>
      <c r="L16" s="26" t="s">
        <v>27713</v>
      </c>
      <c r="M16" s="26" t="s">
        <v>1304</v>
      </c>
      <c r="N16" s="26"/>
      <c r="O16" s="26"/>
      <c r="P16" s="26" t="s">
        <v>67</v>
      </c>
      <c r="Q16" s="26" t="s">
        <v>68</v>
      </c>
      <c r="R16" s="26"/>
      <c r="S16" s="26"/>
      <c r="T16" s="26"/>
      <c r="U16" s="26"/>
      <c r="V16" s="26"/>
      <c r="W16" s="26" t="s">
        <v>27714</v>
      </c>
      <c r="X16" s="26" t="s">
        <v>27715</v>
      </c>
      <c r="Y16" s="26"/>
      <c r="Z16" s="26" t="s">
        <v>27716</v>
      </c>
      <c r="AA16" s="26" t="s">
        <v>11903</v>
      </c>
      <c r="AB16" s="26" t="s">
        <v>27717</v>
      </c>
      <c r="AC16" s="26"/>
      <c r="AD16" s="26"/>
      <c r="AE16" s="26" t="s">
        <v>27718</v>
      </c>
      <c r="AF16" s="26" t="s">
        <v>27719</v>
      </c>
      <c r="AG16" s="26"/>
      <c r="AH16" s="26">
        <v>44</v>
      </c>
      <c r="AI16" s="26">
        <v>0</v>
      </c>
      <c r="AJ16" s="26">
        <v>0</v>
      </c>
      <c r="AK16" s="26">
        <v>3</v>
      </c>
      <c r="AL16" s="26">
        <v>3</v>
      </c>
      <c r="AM16" s="26" t="s">
        <v>358</v>
      </c>
      <c r="AN16" s="26" t="s">
        <v>359</v>
      </c>
      <c r="AO16" s="26" t="s">
        <v>360</v>
      </c>
      <c r="AP16" s="26" t="s">
        <v>1312</v>
      </c>
      <c r="AQ16" s="26" t="s">
        <v>1313</v>
      </c>
      <c r="AR16" s="26"/>
      <c r="AS16" s="26" t="s">
        <v>1314</v>
      </c>
      <c r="AT16" s="26" t="s">
        <v>1315</v>
      </c>
      <c r="AU16" s="29">
        <v>42444</v>
      </c>
      <c r="AV16" s="26">
        <v>2016</v>
      </c>
      <c r="AW16" s="26">
        <v>96</v>
      </c>
      <c r="AX16" s="26">
        <v>4</v>
      </c>
      <c r="AY16" s="26"/>
      <c r="AZ16" s="26"/>
      <c r="BA16" s="26"/>
      <c r="BB16" s="26"/>
      <c r="BC16" s="26">
        <v>1141</v>
      </c>
      <c r="BD16" s="26">
        <v>1149</v>
      </c>
      <c r="BE16" s="26"/>
      <c r="BF16" s="26" t="s">
        <v>27720</v>
      </c>
      <c r="BG16" s="26"/>
      <c r="BH16" s="26">
        <v>9</v>
      </c>
      <c r="BI16" s="26" t="s">
        <v>775</v>
      </c>
      <c r="BJ16" s="26" t="s">
        <v>776</v>
      </c>
      <c r="BK16" s="26" t="s">
        <v>27721</v>
      </c>
      <c r="BL16" s="26" t="s">
        <v>27722</v>
      </c>
      <c r="BM16" s="26">
        <v>25847361</v>
      </c>
      <c r="BN16" s="27" t="str">
        <f t="shared" si="0"/>
        <v>Yang, HS (reprint author), Nanjing Agr Univ, Coll Agr, 1 Weigang Rd, Nanjing 210095, Jiangsu, Peoples R China.</v>
      </c>
      <c r="BO16" s="27" t="b">
        <f t="shared" si="1"/>
        <v>0</v>
      </c>
      <c r="BP16" s="27" t="b">
        <f t="shared" si="2"/>
        <v>0</v>
      </c>
      <c r="BQ16" s="27" t="b">
        <f t="shared" si="3"/>
        <v>0</v>
      </c>
      <c r="BR16" s="27" t="str">
        <f t="shared" si="4"/>
        <v>农学院</v>
      </c>
      <c r="BS16" s="27" t="b">
        <f t="shared" si="5"/>
        <v>0</v>
      </c>
      <c r="BT16" s="28" t="s">
        <v>47841</v>
      </c>
      <c r="BU16" s="28" t="e">
        <f>VLOOKUP(BT16,SCI论文情况一览表!$CE$2:$CH$13600,3,FALSE)</f>
        <v>#N/A</v>
      </c>
      <c r="BV16" s="28" t="e">
        <f>VLOOKUP(BT16,SCI论文情况一览表!$CE$2:$CH$13600,4,FALSE)</f>
        <v>#N/A</v>
      </c>
      <c r="BW16" s="28" t="e">
        <f t="shared" si="6"/>
        <v>#N/A</v>
      </c>
      <c r="BX16" s="28" t="e">
        <f t="shared" si="7"/>
        <v>#N/A</v>
      </c>
      <c r="BY16" s="28" t="e">
        <f t="shared" si="8"/>
        <v>#N/A</v>
      </c>
      <c r="BZ16" s="27">
        <v>4</v>
      </c>
    </row>
    <row r="17" spans="4:78">
      <c r="D17" s="26" t="s">
        <v>62</v>
      </c>
      <c r="E17" s="26" t="s">
        <v>273</v>
      </c>
      <c r="F17" s="26"/>
      <c r="G17" s="26"/>
      <c r="H17" s="26"/>
      <c r="I17" s="26" t="s">
        <v>274</v>
      </c>
      <c r="J17" s="26"/>
      <c r="K17" s="26"/>
      <c r="L17" s="26" t="s">
        <v>275</v>
      </c>
      <c r="M17" s="26" t="s">
        <v>276</v>
      </c>
      <c r="N17" s="26"/>
      <c r="O17" s="26"/>
      <c r="P17" s="26" t="s">
        <v>67</v>
      </c>
      <c r="Q17" s="26" t="s">
        <v>68</v>
      </c>
      <c r="R17" s="26"/>
      <c r="S17" s="26"/>
      <c r="T17" s="26"/>
      <c r="U17" s="26"/>
      <c r="V17" s="26"/>
      <c r="W17" s="26" t="s">
        <v>277</v>
      </c>
      <c r="X17" s="26" t="s">
        <v>278</v>
      </c>
      <c r="Y17" s="26"/>
      <c r="Z17" s="26" t="s">
        <v>279</v>
      </c>
      <c r="AA17" s="26" t="s">
        <v>280</v>
      </c>
      <c r="AB17" s="26" t="s">
        <v>281</v>
      </c>
      <c r="AC17" s="26"/>
      <c r="AD17" s="26"/>
      <c r="AE17" s="26" t="s">
        <v>282</v>
      </c>
      <c r="AF17" s="26" t="s">
        <v>283</v>
      </c>
      <c r="AG17" s="26"/>
      <c r="AH17" s="26">
        <v>24</v>
      </c>
      <c r="AI17" s="26">
        <v>0</v>
      </c>
      <c r="AJ17" s="26">
        <v>0</v>
      </c>
      <c r="AK17" s="26">
        <v>4</v>
      </c>
      <c r="AL17" s="26">
        <v>4</v>
      </c>
      <c r="AM17" s="26" t="s">
        <v>76</v>
      </c>
      <c r="AN17" s="26" t="s">
        <v>77</v>
      </c>
      <c r="AO17" s="26" t="s">
        <v>78</v>
      </c>
      <c r="AP17" s="26" t="s">
        <v>284</v>
      </c>
      <c r="AQ17" s="26" t="s">
        <v>285</v>
      </c>
      <c r="AR17" s="26"/>
      <c r="AS17" s="26" t="s">
        <v>286</v>
      </c>
      <c r="AT17" s="26" t="s">
        <v>287</v>
      </c>
      <c r="AU17" s="29">
        <v>42444</v>
      </c>
      <c r="AV17" s="26">
        <v>2016</v>
      </c>
      <c r="AW17" s="26">
        <v>138</v>
      </c>
      <c r="AX17" s="26"/>
      <c r="AY17" s="26"/>
      <c r="AZ17" s="26"/>
      <c r="BA17" s="26"/>
      <c r="BB17" s="26"/>
      <c r="BC17" s="26">
        <v>134</v>
      </c>
      <c r="BD17" s="26">
        <v>142</v>
      </c>
      <c r="BE17" s="26"/>
      <c r="BF17" s="26" t="s">
        <v>288</v>
      </c>
      <c r="BG17" s="26"/>
      <c r="BH17" s="26">
        <v>9</v>
      </c>
      <c r="BI17" s="26" t="s">
        <v>289</v>
      </c>
      <c r="BJ17" s="26" t="s">
        <v>290</v>
      </c>
      <c r="BK17" s="26" t="s">
        <v>291</v>
      </c>
      <c r="BL17" s="26" t="s">
        <v>292</v>
      </c>
      <c r="BM17" s="26">
        <v>26794746</v>
      </c>
      <c r="BN17" s="27" t="str">
        <f t="shared" si="0"/>
        <v>Wu, Y (reprint author), Nanjing Agr Univ, Coll Vet Med, Inst Tradit Chinese Vet Med, 1 Weigang, Nanjing 210095, Jiangsu, Peoples R China.</v>
      </c>
      <c r="BO17" s="27" t="b">
        <f t="shared" si="1"/>
        <v>0</v>
      </c>
      <c r="BP17" s="27" t="str">
        <f t="shared" si="2"/>
        <v>动物医学院</v>
      </c>
      <c r="BQ17" s="27" t="b">
        <f t="shared" si="3"/>
        <v>0</v>
      </c>
      <c r="BR17" s="27" t="b">
        <f t="shared" si="4"/>
        <v>0</v>
      </c>
      <c r="BS17" s="27" t="b">
        <f t="shared" si="5"/>
        <v>0</v>
      </c>
      <c r="BT17" s="28" t="s">
        <v>47842</v>
      </c>
      <c r="BU17" s="28" t="e">
        <f>VLOOKUP(BT17,SCI论文情况一览表!$CE$2:$CH$13600,3,FALSE)</f>
        <v>#N/A</v>
      </c>
      <c r="BV17" s="28" t="e">
        <f>VLOOKUP(BT17,SCI论文情况一览表!$CE$2:$CH$13600,4,FALSE)</f>
        <v>#N/A</v>
      </c>
      <c r="BW17" s="28" t="e">
        <f t="shared" si="6"/>
        <v>#N/A</v>
      </c>
      <c r="BX17" s="28" t="e">
        <f t="shared" si="7"/>
        <v>#N/A</v>
      </c>
      <c r="BY17" s="28" t="e">
        <f t="shared" si="8"/>
        <v>#N/A</v>
      </c>
      <c r="BZ17" s="27">
        <v>4</v>
      </c>
    </row>
    <row r="18" spans="4:78">
      <c r="D18" s="26" t="s">
        <v>62</v>
      </c>
      <c r="E18" s="26" t="s">
        <v>293</v>
      </c>
      <c r="F18" s="26"/>
      <c r="G18" s="26"/>
      <c r="H18" s="26"/>
      <c r="I18" s="26" t="s">
        <v>294</v>
      </c>
      <c r="J18" s="26"/>
      <c r="K18" s="26"/>
      <c r="L18" s="26" t="s">
        <v>295</v>
      </c>
      <c r="M18" s="26" t="s">
        <v>296</v>
      </c>
      <c r="N18" s="26"/>
      <c r="O18" s="26"/>
      <c r="P18" s="26" t="s">
        <v>67</v>
      </c>
      <c r="Q18" s="26" t="s">
        <v>68</v>
      </c>
      <c r="R18" s="26"/>
      <c r="S18" s="26"/>
      <c r="T18" s="26"/>
      <c r="U18" s="26"/>
      <c r="V18" s="26"/>
      <c r="W18" s="26" t="s">
        <v>297</v>
      </c>
      <c r="X18" s="26" t="s">
        <v>298</v>
      </c>
      <c r="Y18" s="26"/>
      <c r="Z18" s="26" t="s">
        <v>299</v>
      </c>
      <c r="AA18" s="26" t="s">
        <v>300</v>
      </c>
      <c r="AB18" s="26" t="s">
        <v>301</v>
      </c>
      <c r="AC18" s="26"/>
      <c r="AD18" s="26"/>
      <c r="AE18" s="26" t="s">
        <v>302</v>
      </c>
      <c r="AF18" s="26" t="s">
        <v>303</v>
      </c>
      <c r="AG18" s="26"/>
      <c r="AH18" s="26">
        <v>26</v>
      </c>
      <c r="AI18" s="26">
        <v>0</v>
      </c>
      <c r="AJ18" s="26">
        <v>0</v>
      </c>
      <c r="AK18" s="26">
        <v>8</v>
      </c>
      <c r="AL18" s="26">
        <v>8</v>
      </c>
      <c r="AM18" s="26" t="s">
        <v>304</v>
      </c>
      <c r="AN18" s="26" t="s">
        <v>305</v>
      </c>
      <c r="AO18" s="26" t="s">
        <v>306</v>
      </c>
      <c r="AP18" s="26" t="s">
        <v>307</v>
      </c>
      <c r="AQ18" s="26" t="s">
        <v>308</v>
      </c>
      <c r="AR18" s="26"/>
      <c r="AS18" s="26" t="s">
        <v>309</v>
      </c>
      <c r="AT18" s="26" t="s">
        <v>310</v>
      </c>
      <c r="AU18" s="29">
        <v>42432</v>
      </c>
      <c r="AV18" s="26">
        <v>2016</v>
      </c>
      <c r="AW18" s="26">
        <v>80</v>
      </c>
      <c r="AX18" s="26">
        <v>3</v>
      </c>
      <c r="AY18" s="26"/>
      <c r="AZ18" s="26"/>
      <c r="BA18" s="26"/>
      <c r="BB18" s="26"/>
      <c r="BC18" s="26">
        <v>540</v>
      </c>
      <c r="BD18" s="26">
        <v>546</v>
      </c>
      <c r="BE18" s="26"/>
      <c r="BF18" s="26" t="s">
        <v>311</v>
      </c>
      <c r="BG18" s="26"/>
      <c r="BH18" s="26">
        <v>7</v>
      </c>
      <c r="BI18" s="26" t="s">
        <v>312</v>
      </c>
      <c r="BJ18" s="26" t="s">
        <v>313</v>
      </c>
      <c r="BK18" s="26" t="s">
        <v>314</v>
      </c>
      <c r="BL18" s="26" t="s">
        <v>315</v>
      </c>
      <c r="BM18" s="26">
        <v>26644273</v>
      </c>
      <c r="BN18" s="27" t="str">
        <f t="shared" si="0"/>
        <v>Gu, ZX (reprint author), Nanjing Agr Univ, Coll Food Sci &amp; Technol, Nanjing, Jiangsu, Peoples R China.</v>
      </c>
      <c r="BO18" s="27" t="b">
        <f t="shared" si="1"/>
        <v>0</v>
      </c>
      <c r="BP18" s="27" t="b">
        <f t="shared" si="2"/>
        <v>0</v>
      </c>
      <c r="BQ18" s="27" t="b">
        <f t="shared" si="3"/>
        <v>0</v>
      </c>
      <c r="BR18" s="27" t="b">
        <f t="shared" si="4"/>
        <v>0</v>
      </c>
      <c r="BS18" s="27" t="str">
        <f t="shared" si="5"/>
        <v>食品科技学院</v>
      </c>
      <c r="BT18" s="28" t="s">
        <v>47843</v>
      </c>
      <c r="BU18" s="28" t="e">
        <f>VLOOKUP(BT18,SCI论文情况一览表!$CE$2:$CH$13600,3,FALSE)</f>
        <v>#N/A</v>
      </c>
      <c r="BV18" s="28" t="e">
        <f>VLOOKUP(BT18,SCI论文情况一览表!$CE$2:$CH$13600,4,FALSE)</f>
        <v>#N/A</v>
      </c>
      <c r="BW18" s="28" t="e">
        <f t="shared" si="6"/>
        <v>#N/A</v>
      </c>
      <c r="BX18" s="28" t="e">
        <f t="shared" si="7"/>
        <v>#N/A</v>
      </c>
      <c r="BY18" s="28" t="e">
        <f t="shared" si="8"/>
        <v>#N/A</v>
      </c>
      <c r="BZ18" s="27">
        <v>4</v>
      </c>
    </row>
    <row r="19" spans="4:78">
      <c r="D19" s="26" t="s">
        <v>62</v>
      </c>
      <c r="E19" s="26" t="s">
        <v>335</v>
      </c>
      <c r="F19" s="26"/>
      <c r="G19" s="26"/>
      <c r="H19" s="26"/>
      <c r="I19" s="26" t="s">
        <v>336</v>
      </c>
      <c r="J19" s="26"/>
      <c r="K19" s="26"/>
      <c r="L19" s="26" t="s">
        <v>337</v>
      </c>
      <c r="M19" s="26" t="s">
        <v>319</v>
      </c>
      <c r="N19" s="26"/>
      <c r="O19" s="26"/>
      <c r="P19" s="26" t="s">
        <v>67</v>
      </c>
      <c r="Q19" s="26" t="s">
        <v>68</v>
      </c>
      <c r="R19" s="26"/>
      <c r="S19" s="26"/>
      <c r="T19" s="26"/>
      <c r="U19" s="26"/>
      <c r="V19" s="26"/>
      <c r="W19" s="26" t="s">
        <v>338</v>
      </c>
      <c r="X19" s="26" t="s">
        <v>339</v>
      </c>
      <c r="Y19" s="26"/>
      <c r="Z19" s="26" t="s">
        <v>340</v>
      </c>
      <c r="AA19" s="26" t="s">
        <v>341</v>
      </c>
      <c r="AB19" s="26" t="s">
        <v>342</v>
      </c>
      <c r="AC19" s="26"/>
      <c r="AD19" s="26"/>
      <c r="AE19" s="26" t="s">
        <v>343</v>
      </c>
      <c r="AF19" s="26" t="s">
        <v>344</v>
      </c>
      <c r="AG19" s="26"/>
      <c r="AH19" s="26">
        <v>6</v>
      </c>
      <c r="AI19" s="26">
        <v>0</v>
      </c>
      <c r="AJ19" s="26">
        <v>0</v>
      </c>
      <c r="AK19" s="26">
        <v>3</v>
      </c>
      <c r="AL19" s="26">
        <v>3</v>
      </c>
      <c r="AM19" s="26" t="s">
        <v>304</v>
      </c>
      <c r="AN19" s="26" t="s">
        <v>305</v>
      </c>
      <c r="AO19" s="26" t="s">
        <v>306</v>
      </c>
      <c r="AP19" s="26" t="s">
        <v>327</v>
      </c>
      <c r="AQ19" s="26" t="s">
        <v>328</v>
      </c>
      <c r="AR19" s="26"/>
      <c r="AS19" s="26" t="s">
        <v>329</v>
      </c>
      <c r="AT19" s="26" t="s">
        <v>330</v>
      </c>
      <c r="AU19" s="29">
        <v>42432</v>
      </c>
      <c r="AV19" s="26">
        <v>2016</v>
      </c>
      <c r="AW19" s="26">
        <v>27</v>
      </c>
      <c r="AX19" s="26">
        <v>2</v>
      </c>
      <c r="AY19" s="26"/>
      <c r="AZ19" s="26"/>
      <c r="BA19" s="26"/>
      <c r="BB19" s="26"/>
      <c r="BC19" s="26">
        <v>1480</v>
      </c>
      <c r="BD19" s="26">
        <v>1481</v>
      </c>
      <c r="BE19" s="26"/>
      <c r="BF19" s="26" t="s">
        <v>345</v>
      </c>
      <c r="BG19" s="26"/>
      <c r="BH19" s="26">
        <v>2</v>
      </c>
      <c r="BI19" s="26" t="s">
        <v>332</v>
      </c>
      <c r="BJ19" s="26" t="s">
        <v>332</v>
      </c>
      <c r="BK19" s="26" t="s">
        <v>333</v>
      </c>
      <c r="BL19" s="26" t="s">
        <v>346</v>
      </c>
      <c r="BM19" s="26">
        <v>25162745</v>
      </c>
      <c r="BN19" s="27" t="str">
        <f t="shared" si="0"/>
        <v>Hong, XY (reprint author), Nanjing Agr Univ, Dept Entomol, Nanjing 210095, Jiangsu, Peoples R China.</v>
      </c>
      <c r="BO19" s="27" t="b">
        <f t="shared" si="1"/>
        <v>0</v>
      </c>
      <c r="BP19" s="27" t="b">
        <f t="shared" si="2"/>
        <v>0</v>
      </c>
      <c r="BQ19" s="27" t="str">
        <f t="shared" si="3"/>
        <v>植物保护学院</v>
      </c>
      <c r="BR19" s="27" t="b">
        <f t="shared" si="4"/>
        <v>0</v>
      </c>
      <c r="BS19" s="27" t="b">
        <f t="shared" si="5"/>
        <v>0</v>
      </c>
      <c r="BT19" s="28" t="s">
        <v>47844</v>
      </c>
      <c r="BU19" s="28" t="e">
        <f>VLOOKUP(BT19,SCI论文情况一览表!$CE$2:$CH$13600,3,FALSE)</f>
        <v>#N/A</v>
      </c>
      <c r="BV19" s="28" t="e">
        <f>VLOOKUP(BT19,SCI论文情况一览表!$CE$2:$CH$13600,4,FALSE)</f>
        <v>#N/A</v>
      </c>
      <c r="BW19" s="28" t="e">
        <f t="shared" si="6"/>
        <v>#N/A</v>
      </c>
      <c r="BX19" s="28" t="e">
        <f t="shared" si="7"/>
        <v>#N/A</v>
      </c>
      <c r="BY19" s="28" t="e">
        <f t="shared" si="8"/>
        <v>#N/A</v>
      </c>
      <c r="BZ19" s="27">
        <v>4</v>
      </c>
    </row>
    <row r="20" spans="4:78">
      <c r="D20" s="26" t="s">
        <v>62</v>
      </c>
      <c r="E20" s="26" t="s">
        <v>27723</v>
      </c>
      <c r="F20" s="26"/>
      <c r="G20" s="26"/>
      <c r="H20" s="26"/>
      <c r="I20" s="26" t="s">
        <v>27724</v>
      </c>
      <c r="J20" s="26"/>
      <c r="K20" s="26"/>
      <c r="L20" s="26" t="s">
        <v>27725</v>
      </c>
      <c r="M20" s="26" t="s">
        <v>1411</v>
      </c>
      <c r="N20" s="26"/>
      <c r="O20" s="26"/>
      <c r="P20" s="26" t="s">
        <v>67</v>
      </c>
      <c r="Q20" s="26" t="s">
        <v>68</v>
      </c>
      <c r="R20" s="26"/>
      <c r="S20" s="26"/>
      <c r="T20" s="26"/>
      <c r="U20" s="26"/>
      <c r="V20" s="26"/>
      <c r="W20" s="26" t="s">
        <v>27726</v>
      </c>
      <c r="X20" s="26" t="s">
        <v>27727</v>
      </c>
      <c r="Y20" s="26"/>
      <c r="Z20" s="26" t="s">
        <v>27728</v>
      </c>
      <c r="AA20" s="26" t="s">
        <v>27729</v>
      </c>
      <c r="AB20" s="26" t="s">
        <v>2456</v>
      </c>
      <c r="AC20" s="26"/>
      <c r="AD20" s="26"/>
      <c r="AE20" s="26" t="s">
        <v>27730</v>
      </c>
      <c r="AF20" s="26" t="s">
        <v>27731</v>
      </c>
      <c r="AG20" s="26"/>
      <c r="AH20" s="26">
        <v>49</v>
      </c>
      <c r="AI20" s="26">
        <v>0</v>
      </c>
      <c r="AJ20" s="26">
        <v>0</v>
      </c>
      <c r="AK20" s="26">
        <v>0</v>
      </c>
      <c r="AL20" s="26">
        <v>0</v>
      </c>
      <c r="AM20" s="26" t="s">
        <v>1289</v>
      </c>
      <c r="AN20" s="26" t="s">
        <v>1290</v>
      </c>
      <c r="AO20" s="26" t="s">
        <v>1291</v>
      </c>
      <c r="AP20" s="26" t="s">
        <v>1418</v>
      </c>
      <c r="AQ20" s="26" t="s">
        <v>1419</v>
      </c>
      <c r="AR20" s="26"/>
      <c r="AS20" s="26" t="s">
        <v>1420</v>
      </c>
      <c r="AT20" s="26" t="s">
        <v>1421</v>
      </c>
      <c r="AU20" s="26" t="s">
        <v>365</v>
      </c>
      <c r="AV20" s="26">
        <v>2016</v>
      </c>
      <c r="AW20" s="26">
        <v>23</v>
      </c>
      <c r="AX20" s="26">
        <v>5</v>
      </c>
      <c r="AY20" s="26"/>
      <c r="AZ20" s="26"/>
      <c r="BA20" s="26"/>
      <c r="BB20" s="26"/>
      <c r="BC20" s="26">
        <v>4681</v>
      </c>
      <c r="BD20" s="26">
        <v>4691</v>
      </c>
      <c r="BE20" s="26"/>
      <c r="BF20" s="26" t="s">
        <v>27732</v>
      </c>
      <c r="BG20" s="26"/>
      <c r="BH20" s="26">
        <v>11</v>
      </c>
      <c r="BI20" s="26" t="s">
        <v>937</v>
      </c>
      <c r="BJ20" s="26" t="s">
        <v>938</v>
      </c>
      <c r="BK20" s="26" t="s">
        <v>27733</v>
      </c>
      <c r="BL20" s="26" t="s">
        <v>27734</v>
      </c>
      <c r="BM20" s="26">
        <v>26527344</v>
      </c>
      <c r="BN20" s="27" t="str">
        <f t="shared" si="0"/>
        <v>Pan, GX (reprint author), Nanjing Agr Univ, Inst Resource Ecosyst &amp; Environm Agr, 1 Weigang, Nanjing 210095, Jiangsu, Peoples R China.; Pan, GX (reprint author), Nanjing Agr Univ, Ctr Agr &amp; Climate Change, 1 Weigang, Nanjing 210095, Jiangsu, Peoples R China.; Pan, GX (reprint author), Zhejiang A&amp;F Univ, Ctr Agroforestry Carbon Sink &amp; Land Remediat, Hangzhou, Zhejiang, Peoples R China.; Pan, GX (reprint author), Scotish Rural Coll, Carbon Management Ctr, Kings Bldg,West Main Rd, Edinburgh EH9 3JG, Midlothian, Scotland.</v>
      </c>
      <c r="BO20" s="27" t="b">
        <f t="shared" si="1"/>
        <v>0</v>
      </c>
      <c r="BP20" s="27" t="b">
        <f t="shared" si="2"/>
        <v>0</v>
      </c>
      <c r="BQ20" s="27" t="b">
        <f t="shared" si="3"/>
        <v>0</v>
      </c>
      <c r="BR20" s="27" t="b">
        <f t="shared" si="4"/>
        <v>0</v>
      </c>
      <c r="BS20" s="27" t="b">
        <f t="shared" si="5"/>
        <v>0</v>
      </c>
      <c r="BT20" s="28" t="s">
        <v>47845</v>
      </c>
      <c r="BU20" s="28" t="e">
        <f>VLOOKUP(BT20,SCI论文情况一览表!$CE$2:$CH$13600,3,FALSE)</f>
        <v>#N/A</v>
      </c>
      <c r="BV20" s="28" t="e">
        <f>VLOOKUP(BT20,SCI论文情况一览表!$CE$2:$CH$13600,4,FALSE)</f>
        <v>#N/A</v>
      </c>
      <c r="BW20" s="28" t="e">
        <f t="shared" si="6"/>
        <v>#N/A</v>
      </c>
      <c r="BX20" s="28" t="e">
        <f t="shared" si="7"/>
        <v>#N/A</v>
      </c>
      <c r="BY20" s="28" t="e">
        <f t="shared" si="8"/>
        <v>#N/A</v>
      </c>
      <c r="BZ20" s="27">
        <v>4</v>
      </c>
    </row>
    <row r="21" spans="4:78">
      <c r="D21" s="26" t="s">
        <v>62</v>
      </c>
      <c r="E21" s="26" t="s">
        <v>27735</v>
      </c>
      <c r="F21" s="26"/>
      <c r="G21" s="26"/>
      <c r="H21" s="26"/>
      <c r="I21" s="26" t="s">
        <v>27736</v>
      </c>
      <c r="J21" s="26"/>
      <c r="K21" s="26"/>
      <c r="L21" s="26" t="s">
        <v>27737</v>
      </c>
      <c r="M21" s="26" t="s">
        <v>7988</v>
      </c>
      <c r="N21" s="26"/>
      <c r="O21" s="26"/>
      <c r="P21" s="26" t="s">
        <v>67</v>
      </c>
      <c r="Q21" s="26" t="s">
        <v>68</v>
      </c>
      <c r="R21" s="26"/>
      <c r="S21" s="26"/>
      <c r="T21" s="26"/>
      <c r="U21" s="26"/>
      <c r="V21" s="26"/>
      <c r="W21" s="26" t="s">
        <v>27738</v>
      </c>
      <c r="X21" s="26" t="s">
        <v>27739</v>
      </c>
      <c r="Y21" s="26"/>
      <c r="Z21" s="26" t="s">
        <v>27740</v>
      </c>
      <c r="AA21" s="26" t="s">
        <v>27741</v>
      </c>
      <c r="AB21" s="26" t="s">
        <v>11977</v>
      </c>
      <c r="AC21" s="26"/>
      <c r="AD21" s="26"/>
      <c r="AE21" s="26" t="s">
        <v>27742</v>
      </c>
      <c r="AF21" s="26" t="s">
        <v>27743</v>
      </c>
      <c r="AG21" s="26"/>
      <c r="AH21" s="26">
        <v>77</v>
      </c>
      <c r="AI21" s="26">
        <v>0</v>
      </c>
      <c r="AJ21" s="26">
        <v>0</v>
      </c>
      <c r="AK21" s="26">
        <v>0</v>
      </c>
      <c r="AL21" s="26">
        <v>0</v>
      </c>
      <c r="AM21" s="26" t="s">
        <v>1289</v>
      </c>
      <c r="AN21" s="26" t="s">
        <v>1290</v>
      </c>
      <c r="AO21" s="26" t="s">
        <v>1291</v>
      </c>
      <c r="AP21" s="26" t="s">
        <v>7996</v>
      </c>
      <c r="AQ21" s="26" t="s">
        <v>7997</v>
      </c>
      <c r="AR21" s="26"/>
      <c r="AS21" s="26" t="s">
        <v>7998</v>
      </c>
      <c r="AT21" s="26" t="s">
        <v>7999</v>
      </c>
      <c r="AU21" s="26" t="s">
        <v>365</v>
      </c>
      <c r="AV21" s="26">
        <v>2016</v>
      </c>
      <c r="AW21" s="26">
        <v>16</v>
      </c>
      <c r="AX21" s="26">
        <v>2</v>
      </c>
      <c r="AY21" s="26"/>
      <c r="AZ21" s="26"/>
      <c r="BA21" s="26"/>
      <c r="BB21" s="26"/>
      <c r="BC21" s="26">
        <v>115</v>
      </c>
      <c r="BD21" s="26">
        <v>126</v>
      </c>
      <c r="BE21" s="26"/>
      <c r="BF21" s="26" t="s">
        <v>27744</v>
      </c>
      <c r="BG21" s="26"/>
      <c r="BH21" s="26">
        <v>12</v>
      </c>
      <c r="BI21" s="26" t="s">
        <v>332</v>
      </c>
      <c r="BJ21" s="26" t="s">
        <v>332</v>
      </c>
      <c r="BK21" s="26" t="s">
        <v>27745</v>
      </c>
      <c r="BL21" s="26" t="s">
        <v>27746</v>
      </c>
      <c r="BM21" s="26">
        <v>26815536</v>
      </c>
      <c r="BN21" s="27" t="str">
        <f t="shared" si="0"/>
        <v>Dong, HS (reprint author), Nanjing Agr Univ, Natl Minist, Educ Key Lab Integrated Management Crop Dis &amp; Ins, Nanjing 210095, Jiangsu, Peoples R China.</v>
      </c>
      <c r="BO21" s="27" t="b">
        <f t="shared" si="1"/>
        <v>0</v>
      </c>
      <c r="BP21" s="27" t="b">
        <f t="shared" si="2"/>
        <v>0</v>
      </c>
      <c r="BQ21" s="27" t="b">
        <f t="shared" si="3"/>
        <v>0</v>
      </c>
      <c r="BR21" s="27" t="b">
        <f t="shared" si="4"/>
        <v>0</v>
      </c>
      <c r="BS21" s="27" t="b">
        <f t="shared" si="5"/>
        <v>0</v>
      </c>
      <c r="BT21" s="28" t="s">
        <v>47846</v>
      </c>
      <c r="BU21" s="28" t="e">
        <f>VLOOKUP(BT21,SCI论文情况一览表!$CE$2:$CH$13600,3,FALSE)</f>
        <v>#N/A</v>
      </c>
      <c r="BV21" s="28" t="e">
        <f>VLOOKUP(BT21,SCI论文情况一览表!$CE$2:$CH$13600,4,FALSE)</f>
        <v>#N/A</v>
      </c>
      <c r="BW21" s="28" t="e">
        <f t="shared" si="6"/>
        <v>#N/A</v>
      </c>
      <c r="BX21" s="28" t="e">
        <f t="shared" si="7"/>
        <v>#N/A</v>
      </c>
      <c r="BY21" s="28" t="e">
        <f t="shared" si="8"/>
        <v>#N/A</v>
      </c>
      <c r="BZ21" s="27">
        <v>4</v>
      </c>
    </row>
    <row r="22" spans="4:78">
      <c r="D22" s="26" t="s">
        <v>62</v>
      </c>
      <c r="E22" s="26" t="s">
        <v>27747</v>
      </c>
      <c r="F22" s="26"/>
      <c r="G22" s="26"/>
      <c r="H22" s="26"/>
      <c r="I22" s="26" t="s">
        <v>27748</v>
      </c>
      <c r="J22" s="26"/>
      <c r="K22" s="26"/>
      <c r="L22" s="26" t="s">
        <v>27749</v>
      </c>
      <c r="M22" s="26" t="s">
        <v>27750</v>
      </c>
      <c r="N22" s="26"/>
      <c r="O22" s="26"/>
      <c r="P22" s="26" t="s">
        <v>67</v>
      </c>
      <c r="Q22" s="26" t="s">
        <v>68</v>
      </c>
      <c r="R22" s="26"/>
      <c r="S22" s="26"/>
      <c r="T22" s="26"/>
      <c r="U22" s="26"/>
      <c r="V22" s="26"/>
      <c r="W22" s="26" t="s">
        <v>27751</v>
      </c>
      <c r="X22" s="26" t="s">
        <v>27752</v>
      </c>
      <c r="Y22" s="26"/>
      <c r="Z22" s="26" t="s">
        <v>27753</v>
      </c>
      <c r="AA22" s="26" t="s">
        <v>9465</v>
      </c>
      <c r="AB22" s="26" t="s">
        <v>1496</v>
      </c>
      <c r="AC22" s="26"/>
      <c r="AD22" s="26"/>
      <c r="AE22" s="26" t="s">
        <v>27754</v>
      </c>
      <c r="AF22" s="26" t="s">
        <v>27755</v>
      </c>
      <c r="AG22" s="26"/>
      <c r="AH22" s="26">
        <v>28</v>
      </c>
      <c r="AI22" s="26">
        <v>0</v>
      </c>
      <c r="AJ22" s="26">
        <v>0</v>
      </c>
      <c r="AK22" s="26">
        <v>0</v>
      </c>
      <c r="AL22" s="26">
        <v>0</v>
      </c>
      <c r="AM22" s="26" t="s">
        <v>6127</v>
      </c>
      <c r="AN22" s="26" t="s">
        <v>6128</v>
      </c>
      <c r="AO22" s="26" t="s">
        <v>6129</v>
      </c>
      <c r="AP22" s="26" t="s">
        <v>27756</v>
      </c>
      <c r="AQ22" s="26" t="s">
        <v>27757</v>
      </c>
      <c r="AR22" s="26"/>
      <c r="AS22" s="26" t="s">
        <v>27758</v>
      </c>
      <c r="AT22" s="26" t="s">
        <v>27759</v>
      </c>
      <c r="AU22" s="26" t="s">
        <v>365</v>
      </c>
      <c r="AV22" s="26">
        <v>2016</v>
      </c>
      <c r="AW22" s="26">
        <v>12</v>
      </c>
      <c r="AX22" s="26">
        <v>2</v>
      </c>
      <c r="AY22" s="26"/>
      <c r="AZ22" s="26"/>
      <c r="BA22" s="26"/>
      <c r="BB22" s="26"/>
      <c r="BC22" s="26">
        <v>181</v>
      </c>
      <c r="BD22" s="26">
        <v>188</v>
      </c>
      <c r="BE22" s="26"/>
      <c r="BF22" s="26" t="s">
        <v>27760</v>
      </c>
      <c r="BG22" s="26"/>
      <c r="BH22" s="26">
        <v>8</v>
      </c>
      <c r="BI22" s="26" t="s">
        <v>200</v>
      </c>
      <c r="BJ22" s="26" t="s">
        <v>200</v>
      </c>
      <c r="BK22" s="26" t="s">
        <v>27761</v>
      </c>
      <c r="BL22" s="26" t="s">
        <v>27762</v>
      </c>
      <c r="BM22" s="26"/>
      <c r="BN22" s="27" t="str">
        <f t="shared" si="0"/>
        <v>Dong, MS (reprint author), Nanjing Agr Univ, Coll Food Sci &amp; Technol, Nanjing 210095, Jiangsu, Peoples R China.</v>
      </c>
      <c r="BO22" s="27" t="b">
        <f t="shared" si="1"/>
        <v>0</v>
      </c>
      <c r="BP22" s="27" t="b">
        <f t="shared" si="2"/>
        <v>0</v>
      </c>
      <c r="BQ22" s="27" t="b">
        <f t="shared" si="3"/>
        <v>0</v>
      </c>
      <c r="BR22" s="27" t="b">
        <f t="shared" si="4"/>
        <v>0</v>
      </c>
      <c r="BS22" s="27" t="str">
        <f t="shared" si="5"/>
        <v>食品科技学院</v>
      </c>
      <c r="BT22" s="28" t="s">
        <v>47847</v>
      </c>
      <c r="BU22" s="28" t="e">
        <f>VLOOKUP(BT22,SCI论文情况一览表!$CE$2:$CH$13600,3,FALSE)</f>
        <v>#N/A</v>
      </c>
      <c r="BV22" s="28" t="e">
        <f>VLOOKUP(BT22,SCI论文情况一览表!$CE$2:$CH$13600,4,FALSE)</f>
        <v>#N/A</v>
      </c>
      <c r="BW22" s="28" t="e">
        <f t="shared" si="6"/>
        <v>#N/A</v>
      </c>
      <c r="BX22" s="28" t="e">
        <f t="shared" si="7"/>
        <v>#N/A</v>
      </c>
      <c r="BY22" s="28" t="e">
        <f t="shared" si="8"/>
        <v>#N/A</v>
      </c>
      <c r="BZ22" s="27">
        <v>4</v>
      </c>
    </row>
    <row r="23" spans="4:78">
      <c r="D23" s="26" t="s">
        <v>62</v>
      </c>
      <c r="E23" s="26" t="s">
        <v>27763</v>
      </c>
      <c r="F23" s="26"/>
      <c r="G23" s="26"/>
      <c r="H23" s="26"/>
      <c r="I23" s="26" t="s">
        <v>27764</v>
      </c>
      <c r="J23" s="26"/>
      <c r="K23" s="26"/>
      <c r="L23" s="26" t="s">
        <v>27765</v>
      </c>
      <c r="M23" s="26" t="s">
        <v>7143</v>
      </c>
      <c r="N23" s="26"/>
      <c r="O23" s="26"/>
      <c r="P23" s="26" t="s">
        <v>67</v>
      </c>
      <c r="Q23" s="26" t="s">
        <v>68</v>
      </c>
      <c r="R23" s="26"/>
      <c r="S23" s="26"/>
      <c r="T23" s="26"/>
      <c r="U23" s="26"/>
      <c r="V23" s="26"/>
      <c r="W23" s="26" t="s">
        <v>27766</v>
      </c>
      <c r="X23" s="26" t="s">
        <v>27767</v>
      </c>
      <c r="Y23" s="26"/>
      <c r="Z23" s="26" t="s">
        <v>27768</v>
      </c>
      <c r="AA23" s="26" t="s">
        <v>27769</v>
      </c>
      <c r="AB23" s="26" t="s">
        <v>27770</v>
      </c>
      <c r="AC23" s="26"/>
      <c r="AD23" s="26"/>
      <c r="AE23" s="26" t="s">
        <v>27771</v>
      </c>
      <c r="AF23" s="26" t="s">
        <v>27772</v>
      </c>
      <c r="AG23" s="26"/>
      <c r="AH23" s="26">
        <v>73</v>
      </c>
      <c r="AI23" s="26">
        <v>0</v>
      </c>
      <c r="AJ23" s="26">
        <v>0</v>
      </c>
      <c r="AK23" s="26">
        <v>0</v>
      </c>
      <c r="AL23" s="26">
        <v>0</v>
      </c>
      <c r="AM23" s="26" t="s">
        <v>213</v>
      </c>
      <c r="AN23" s="26" t="s">
        <v>964</v>
      </c>
      <c r="AO23" s="26" t="s">
        <v>965</v>
      </c>
      <c r="AP23" s="26" t="s">
        <v>7153</v>
      </c>
      <c r="AQ23" s="26" t="s">
        <v>7154</v>
      </c>
      <c r="AR23" s="26"/>
      <c r="AS23" s="26" t="s">
        <v>7155</v>
      </c>
      <c r="AT23" s="26" t="s">
        <v>7156</v>
      </c>
      <c r="AU23" s="26" t="s">
        <v>365</v>
      </c>
      <c r="AV23" s="26">
        <v>2016</v>
      </c>
      <c r="AW23" s="26">
        <v>400</v>
      </c>
      <c r="AX23" s="30">
        <v>42371</v>
      </c>
      <c r="AY23" s="26"/>
      <c r="AZ23" s="26"/>
      <c r="BA23" s="26"/>
      <c r="BB23" s="26"/>
      <c r="BC23" s="26">
        <v>147</v>
      </c>
      <c r="BD23" s="26">
        <v>164</v>
      </c>
      <c r="BE23" s="26"/>
      <c r="BF23" s="26" t="s">
        <v>27773</v>
      </c>
      <c r="BG23" s="26"/>
      <c r="BH23" s="26">
        <v>18</v>
      </c>
      <c r="BI23" s="26" t="s">
        <v>7158</v>
      </c>
      <c r="BJ23" s="26" t="s">
        <v>1685</v>
      </c>
      <c r="BK23" s="26" t="s">
        <v>27774</v>
      </c>
      <c r="BL23" s="26" t="s">
        <v>27775</v>
      </c>
      <c r="BM23" s="26"/>
      <c r="BN23" s="27" t="str">
        <f t="shared" si="0"/>
        <v>Wang, CH (reprint author), Nanjing Agr Univ, Key Lab Marine Biol, Coll Resources &amp; Environm Sci, Nanjing 210095, Jiangsu, Peoples R China.; Guan, YX (reprint author), Jiangsu Stn Agroecol Monitoring &amp; Protect, Nanjing 210036, Jiangsu, Peoples R China.</v>
      </c>
      <c r="BO23" s="27" t="b">
        <f t="shared" si="1"/>
        <v>0</v>
      </c>
      <c r="BP23" s="27" t="b">
        <f t="shared" si="2"/>
        <v>0</v>
      </c>
      <c r="BQ23" s="27" t="str">
        <f t="shared" si="3"/>
        <v>资源管理与环境保护学院</v>
      </c>
      <c r="BR23" s="27" t="b">
        <f t="shared" si="4"/>
        <v>0</v>
      </c>
      <c r="BS23" s="27" t="b">
        <f t="shared" si="5"/>
        <v>0</v>
      </c>
      <c r="BT23" s="28" t="s">
        <v>47848</v>
      </c>
      <c r="BU23" s="28" t="e">
        <f>VLOOKUP(BT23,SCI论文情况一览表!$CE$2:$CH$13600,3,FALSE)</f>
        <v>#N/A</v>
      </c>
      <c r="BV23" s="28" t="e">
        <f>VLOOKUP(BT23,SCI论文情况一览表!$CE$2:$CH$13600,4,FALSE)</f>
        <v>#N/A</v>
      </c>
      <c r="BW23" s="28" t="e">
        <f t="shared" si="6"/>
        <v>#N/A</v>
      </c>
      <c r="BX23" s="28" t="e">
        <f t="shared" si="7"/>
        <v>#N/A</v>
      </c>
      <c r="BY23" s="28" t="e">
        <f t="shared" si="8"/>
        <v>#N/A</v>
      </c>
      <c r="BZ23" s="27">
        <v>4</v>
      </c>
    </row>
    <row r="24" spans="4:78">
      <c r="D24" s="26" t="s">
        <v>62</v>
      </c>
      <c r="E24" s="26" t="s">
        <v>27776</v>
      </c>
      <c r="F24" s="26"/>
      <c r="G24" s="26"/>
      <c r="H24" s="26"/>
      <c r="I24" s="26" t="s">
        <v>27777</v>
      </c>
      <c r="J24" s="26"/>
      <c r="K24" s="26"/>
      <c r="L24" s="26" t="s">
        <v>27778</v>
      </c>
      <c r="M24" s="26" t="s">
        <v>7143</v>
      </c>
      <c r="N24" s="26"/>
      <c r="O24" s="26"/>
      <c r="P24" s="26" t="s">
        <v>67</v>
      </c>
      <c r="Q24" s="26" t="s">
        <v>68</v>
      </c>
      <c r="R24" s="26"/>
      <c r="S24" s="26"/>
      <c r="T24" s="26"/>
      <c r="U24" s="26"/>
      <c r="V24" s="26"/>
      <c r="W24" s="26" t="s">
        <v>27779</v>
      </c>
      <c r="X24" s="26" t="s">
        <v>27780</v>
      </c>
      <c r="Y24" s="26"/>
      <c r="Z24" s="26" t="s">
        <v>27781</v>
      </c>
      <c r="AA24" s="26" t="s">
        <v>7288</v>
      </c>
      <c r="AB24" s="26" t="s">
        <v>14419</v>
      </c>
      <c r="AC24" s="26" t="s">
        <v>7149</v>
      </c>
      <c r="AD24" s="26" t="s">
        <v>7150</v>
      </c>
      <c r="AE24" s="26" t="s">
        <v>27782</v>
      </c>
      <c r="AF24" s="26" t="s">
        <v>27783</v>
      </c>
      <c r="AG24" s="26"/>
      <c r="AH24" s="26">
        <v>35</v>
      </c>
      <c r="AI24" s="26">
        <v>0</v>
      </c>
      <c r="AJ24" s="26">
        <v>0</v>
      </c>
      <c r="AK24" s="26">
        <v>0</v>
      </c>
      <c r="AL24" s="26">
        <v>0</v>
      </c>
      <c r="AM24" s="26" t="s">
        <v>213</v>
      </c>
      <c r="AN24" s="26" t="s">
        <v>964</v>
      </c>
      <c r="AO24" s="26" t="s">
        <v>965</v>
      </c>
      <c r="AP24" s="26" t="s">
        <v>7153</v>
      </c>
      <c r="AQ24" s="26" t="s">
        <v>7154</v>
      </c>
      <c r="AR24" s="26"/>
      <c r="AS24" s="26" t="s">
        <v>7155</v>
      </c>
      <c r="AT24" s="26" t="s">
        <v>7156</v>
      </c>
      <c r="AU24" s="26" t="s">
        <v>365</v>
      </c>
      <c r="AV24" s="26">
        <v>2016</v>
      </c>
      <c r="AW24" s="26">
        <v>400</v>
      </c>
      <c r="AX24" s="30">
        <v>42371</v>
      </c>
      <c r="AY24" s="26"/>
      <c r="AZ24" s="26"/>
      <c r="BA24" s="26"/>
      <c r="BB24" s="26"/>
      <c r="BC24" s="26">
        <v>223</v>
      </c>
      <c r="BD24" s="26">
        <v>230</v>
      </c>
      <c r="BE24" s="26"/>
      <c r="BF24" s="26" t="s">
        <v>27784</v>
      </c>
      <c r="BG24" s="26"/>
      <c r="BH24" s="26">
        <v>8</v>
      </c>
      <c r="BI24" s="26" t="s">
        <v>7158</v>
      </c>
      <c r="BJ24" s="26" t="s">
        <v>1685</v>
      </c>
      <c r="BK24" s="26" t="s">
        <v>27774</v>
      </c>
      <c r="BL24" s="26" t="s">
        <v>27785</v>
      </c>
      <c r="BM24" s="26"/>
      <c r="BN24" s="27" t="str">
        <f t="shared" si="0"/>
        <v>Zhao, FJ (reprint author), Nanjing Agr Univ, Coll Resources &amp; Environm Sci, Nanjing 210095, Jiangsu, Peoples R China.</v>
      </c>
      <c r="BO24" s="27" t="b">
        <f t="shared" si="1"/>
        <v>0</v>
      </c>
      <c r="BP24" s="27" t="b">
        <f t="shared" si="2"/>
        <v>0</v>
      </c>
      <c r="BQ24" s="27" t="str">
        <f t="shared" si="3"/>
        <v>资源管理与环境保护学院</v>
      </c>
      <c r="BR24" s="27" t="b">
        <f t="shared" si="4"/>
        <v>0</v>
      </c>
      <c r="BS24" s="27" t="b">
        <f t="shared" si="5"/>
        <v>0</v>
      </c>
      <c r="BT24" s="28" t="s">
        <v>47849</v>
      </c>
      <c r="BU24" s="28" t="e">
        <f>VLOOKUP(BT24,SCI论文情况一览表!$CE$2:$CH$13600,3,FALSE)</f>
        <v>#N/A</v>
      </c>
      <c r="BV24" s="28" t="e">
        <f>VLOOKUP(BT24,SCI论文情况一览表!$CE$2:$CH$13600,4,FALSE)</f>
        <v>#N/A</v>
      </c>
      <c r="BW24" s="28" t="e">
        <f t="shared" si="6"/>
        <v>#N/A</v>
      </c>
      <c r="BX24" s="28" t="e">
        <f t="shared" si="7"/>
        <v>#N/A</v>
      </c>
      <c r="BY24" s="28" t="e">
        <f t="shared" si="8"/>
        <v>#N/A</v>
      </c>
      <c r="BZ24" s="27">
        <v>4</v>
      </c>
    </row>
    <row r="25" spans="4:78">
      <c r="D25" s="26" t="s">
        <v>62</v>
      </c>
      <c r="E25" s="26" t="s">
        <v>27786</v>
      </c>
      <c r="F25" s="26"/>
      <c r="G25" s="26"/>
      <c r="H25" s="26"/>
      <c r="I25" s="26" t="s">
        <v>27787</v>
      </c>
      <c r="J25" s="26"/>
      <c r="K25" s="26"/>
      <c r="L25" s="26" t="s">
        <v>27788</v>
      </c>
      <c r="M25" s="26" t="s">
        <v>6431</v>
      </c>
      <c r="N25" s="26"/>
      <c r="O25" s="26"/>
      <c r="P25" s="26" t="s">
        <v>67</v>
      </c>
      <c r="Q25" s="26" t="s">
        <v>68</v>
      </c>
      <c r="R25" s="26"/>
      <c r="S25" s="26"/>
      <c r="T25" s="26"/>
      <c r="U25" s="26"/>
      <c r="V25" s="26"/>
      <c r="W25" s="26" t="s">
        <v>27789</v>
      </c>
      <c r="X25" s="26" t="s">
        <v>27790</v>
      </c>
      <c r="Y25" s="26"/>
      <c r="Z25" s="26" t="s">
        <v>27791</v>
      </c>
      <c r="AA25" s="26" t="s">
        <v>27792</v>
      </c>
      <c r="AB25" s="26" t="s">
        <v>7896</v>
      </c>
      <c r="AC25" s="26"/>
      <c r="AD25" s="26"/>
      <c r="AE25" s="26" t="s">
        <v>27793</v>
      </c>
      <c r="AF25" s="26" t="s">
        <v>27794</v>
      </c>
      <c r="AG25" s="26"/>
      <c r="AH25" s="26">
        <v>61</v>
      </c>
      <c r="AI25" s="26">
        <v>0</v>
      </c>
      <c r="AJ25" s="26">
        <v>0</v>
      </c>
      <c r="AK25" s="26">
        <v>0</v>
      </c>
      <c r="AL25" s="26">
        <v>0</v>
      </c>
      <c r="AM25" s="26" t="s">
        <v>213</v>
      </c>
      <c r="AN25" s="26" t="s">
        <v>214</v>
      </c>
      <c r="AO25" s="26" t="s">
        <v>215</v>
      </c>
      <c r="AP25" s="26" t="s">
        <v>6439</v>
      </c>
      <c r="AQ25" s="26" t="s">
        <v>6440</v>
      </c>
      <c r="AR25" s="26"/>
      <c r="AS25" s="26" t="s">
        <v>6441</v>
      </c>
      <c r="AT25" s="26" t="s">
        <v>6442</v>
      </c>
      <c r="AU25" s="26" t="s">
        <v>365</v>
      </c>
      <c r="AV25" s="26">
        <v>2016</v>
      </c>
      <c r="AW25" s="26">
        <v>35</v>
      </c>
      <c r="AX25" s="26">
        <v>3</v>
      </c>
      <c r="AY25" s="26"/>
      <c r="AZ25" s="26"/>
      <c r="BA25" s="26"/>
      <c r="BB25" s="26"/>
      <c r="BC25" s="26">
        <v>613</v>
      </c>
      <c r="BD25" s="26">
        <v>627</v>
      </c>
      <c r="BE25" s="26"/>
      <c r="BF25" s="26" t="s">
        <v>27795</v>
      </c>
      <c r="BG25" s="26"/>
      <c r="BH25" s="26">
        <v>15</v>
      </c>
      <c r="BI25" s="26" t="s">
        <v>577</v>
      </c>
      <c r="BJ25" s="26" t="s">
        <v>577</v>
      </c>
      <c r="BK25" s="26" t="s">
        <v>27796</v>
      </c>
      <c r="BL25" s="26" t="s">
        <v>27797</v>
      </c>
      <c r="BM25" s="26">
        <v>26650836</v>
      </c>
      <c r="BN25" s="27" t="str">
        <f t="shared" si="0"/>
        <v>Ma, H (reprint author), Nanjing Agr Univ, State Key Lab Crop Genet &amp; Germplasm Enhancement, Nanjing 210095, Jiangsu, Peoples R China.; Ma, H (reprint author), Xinjiang Agr Univ, Inst Desert Arid Areas, Coll Grassland &amp; Environm Sci, Urumqi 830052, Peoples R China.</v>
      </c>
      <c r="BO25" s="27" t="b">
        <f t="shared" si="1"/>
        <v>0</v>
      </c>
      <c r="BP25" s="27" t="b">
        <f t="shared" si="2"/>
        <v>0</v>
      </c>
      <c r="BQ25" s="27" t="b">
        <f t="shared" si="3"/>
        <v>0</v>
      </c>
      <c r="BR25" s="27" t="b">
        <f t="shared" si="4"/>
        <v>0</v>
      </c>
      <c r="BS25" s="27" t="b">
        <f t="shared" si="5"/>
        <v>0</v>
      </c>
      <c r="BT25" s="28" t="s">
        <v>47850</v>
      </c>
      <c r="BU25" s="28" t="e">
        <f>VLOOKUP(BT25,SCI论文情况一览表!$CE$2:$CH$13600,3,FALSE)</f>
        <v>#N/A</v>
      </c>
      <c r="BV25" s="28" t="e">
        <f>VLOOKUP(BT25,SCI论文情况一览表!$CE$2:$CH$13600,4,FALSE)</f>
        <v>#N/A</v>
      </c>
      <c r="BW25" s="28" t="e">
        <f t="shared" si="6"/>
        <v>#N/A</v>
      </c>
      <c r="BX25" s="28" t="e">
        <f t="shared" si="7"/>
        <v>#N/A</v>
      </c>
      <c r="BY25" s="28" t="e">
        <f t="shared" si="8"/>
        <v>#N/A</v>
      </c>
      <c r="BZ25" s="27">
        <v>4</v>
      </c>
    </row>
    <row r="26" spans="4:78">
      <c r="D26" s="26" t="s">
        <v>62</v>
      </c>
      <c r="E26" s="26" t="s">
        <v>27798</v>
      </c>
      <c r="F26" s="26"/>
      <c r="G26" s="26"/>
      <c r="H26" s="26"/>
      <c r="I26" s="26" t="s">
        <v>27799</v>
      </c>
      <c r="J26" s="26"/>
      <c r="K26" s="26"/>
      <c r="L26" s="26" t="s">
        <v>27800</v>
      </c>
      <c r="M26" s="26" t="s">
        <v>3344</v>
      </c>
      <c r="N26" s="26"/>
      <c r="O26" s="26"/>
      <c r="P26" s="26" t="s">
        <v>67</v>
      </c>
      <c r="Q26" s="26" t="s">
        <v>68</v>
      </c>
      <c r="R26" s="26"/>
      <c r="S26" s="26"/>
      <c r="T26" s="26"/>
      <c r="U26" s="26"/>
      <c r="V26" s="26"/>
      <c r="W26" s="26" t="s">
        <v>27801</v>
      </c>
      <c r="X26" s="26" t="s">
        <v>27802</v>
      </c>
      <c r="Y26" s="26"/>
      <c r="Z26" s="26" t="s">
        <v>27803</v>
      </c>
      <c r="AA26" s="26" t="s">
        <v>5994</v>
      </c>
      <c r="AB26" s="26" t="s">
        <v>3553</v>
      </c>
      <c r="AC26" s="26"/>
      <c r="AD26" s="26"/>
      <c r="AE26" s="26" t="s">
        <v>4516</v>
      </c>
      <c r="AF26" s="26" t="s">
        <v>27804</v>
      </c>
      <c r="AG26" s="26"/>
      <c r="AH26" s="26">
        <v>63</v>
      </c>
      <c r="AI26" s="26">
        <v>0</v>
      </c>
      <c r="AJ26" s="26">
        <v>0</v>
      </c>
      <c r="AK26" s="26">
        <v>0</v>
      </c>
      <c r="AL26" s="26">
        <v>0</v>
      </c>
      <c r="AM26" s="26" t="s">
        <v>1289</v>
      </c>
      <c r="AN26" s="26" t="s">
        <v>1290</v>
      </c>
      <c r="AO26" s="26" t="s">
        <v>1291</v>
      </c>
      <c r="AP26" s="26" t="s">
        <v>3352</v>
      </c>
      <c r="AQ26" s="26" t="s">
        <v>3353</v>
      </c>
      <c r="AR26" s="26"/>
      <c r="AS26" s="26" t="s">
        <v>3354</v>
      </c>
      <c r="AT26" s="26" t="s">
        <v>3355</v>
      </c>
      <c r="AU26" s="26" t="s">
        <v>365</v>
      </c>
      <c r="AV26" s="26">
        <v>2016</v>
      </c>
      <c r="AW26" s="26">
        <v>38</v>
      </c>
      <c r="AX26" s="26">
        <v>3</v>
      </c>
      <c r="AY26" s="26"/>
      <c r="AZ26" s="26"/>
      <c r="BA26" s="26"/>
      <c r="BB26" s="26"/>
      <c r="BC26" s="26"/>
      <c r="BD26" s="26"/>
      <c r="BE26" s="26">
        <v>67</v>
      </c>
      <c r="BF26" s="26" t="s">
        <v>27806</v>
      </c>
      <c r="BG26" s="26"/>
      <c r="BH26" s="26">
        <v>15</v>
      </c>
      <c r="BI26" s="26" t="s">
        <v>577</v>
      </c>
      <c r="BJ26" s="26" t="s">
        <v>577</v>
      </c>
      <c r="BK26" s="26" t="s">
        <v>27807</v>
      </c>
      <c r="BL26" s="26" t="s">
        <v>27808</v>
      </c>
      <c r="BM26" s="26"/>
      <c r="BN26" s="27" t="str">
        <f t="shared" si="0"/>
        <v>Xiong, AS (reprint author), Nanjing Agr Univ, Coll Hort, State Key Lab Crop Genet &amp; Germplasm Enhancement, 1 Weigang, Nanjing 210095, Jiangsu, Peoples R China.</v>
      </c>
      <c r="BO26" s="27" t="str">
        <f t="shared" si="1"/>
        <v>园艺学院</v>
      </c>
      <c r="BP26" s="27" t="b">
        <f t="shared" si="2"/>
        <v>0</v>
      </c>
      <c r="BQ26" s="27" t="b">
        <f t="shared" si="3"/>
        <v>0</v>
      </c>
      <c r="BR26" s="27" t="b">
        <f t="shared" si="4"/>
        <v>0</v>
      </c>
      <c r="BS26" s="27" t="b">
        <f t="shared" si="5"/>
        <v>0</v>
      </c>
      <c r="BT26" s="28" t="s">
        <v>47851</v>
      </c>
      <c r="BU26" s="28" t="e">
        <f>VLOOKUP(BT26,SCI论文情况一览表!$CE$2:$CH$13600,3,FALSE)</f>
        <v>#N/A</v>
      </c>
      <c r="BV26" s="28" t="e">
        <f>VLOOKUP(BT26,SCI论文情况一览表!$CE$2:$CH$13600,4,FALSE)</f>
        <v>#N/A</v>
      </c>
      <c r="BW26" s="28" t="e">
        <f t="shared" si="6"/>
        <v>#N/A</v>
      </c>
      <c r="BX26" s="28" t="e">
        <f t="shared" si="7"/>
        <v>#N/A</v>
      </c>
      <c r="BY26" s="28" t="e">
        <f t="shared" si="8"/>
        <v>#N/A</v>
      </c>
      <c r="BZ26" s="27">
        <v>4</v>
      </c>
    </row>
    <row r="27" spans="4:78">
      <c r="D27" s="26" t="s">
        <v>62</v>
      </c>
      <c r="E27" s="26" t="s">
        <v>27809</v>
      </c>
      <c r="F27" s="26"/>
      <c r="G27" s="26"/>
      <c r="H27" s="26"/>
      <c r="I27" s="26" t="s">
        <v>27810</v>
      </c>
      <c r="J27" s="26"/>
      <c r="K27" s="26"/>
      <c r="L27" s="26" t="s">
        <v>27811</v>
      </c>
      <c r="M27" s="26" t="s">
        <v>27812</v>
      </c>
      <c r="N27" s="26"/>
      <c r="O27" s="26"/>
      <c r="P27" s="26" t="s">
        <v>67</v>
      </c>
      <c r="Q27" s="26" t="s">
        <v>68</v>
      </c>
      <c r="R27" s="26"/>
      <c r="S27" s="26"/>
      <c r="T27" s="26"/>
      <c r="U27" s="26"/>
      <c r="V27" s="26"/>
      <c r="W27" s="26" t="s">
        <v>27813</v>
      </c>
      <c r="X27" s="26" t="s">
        <v>27814</v>
      </c>
      <c r="Y27" s="26"/>
      <c r="Z27" s="26" t="s">
        <v>27815</v>
      </c>
      <c r="AA27" s="26" t="s">
        <v>9452</v>
      </c>
      <c r="AB27" s="26" t="s">
        <v>7967</v>
      </c>
      <c r="AC27" s="26"/>
      <c r="AD27" s="26"/>
      <c r="AE27" s="26" t="s">
        <v>27816</v>
      </c>
      <c r="AF27" s="26" t="s">
        <v>27817</v>
      </c>
      <c r="AG27" s="26"/>
      <c r="AH27" s="26">
        <v>58</v>
      </c>
      <c r="AI27" s="26">
        <v>0</v>
      </c>
      <c r="AJ27" s="26">
        <v>0</v>
      </c>
      <c r="AK27" s="26">
        <v>0</v>
      </c>
      <c r="AL27" s="26">
        <v>0</v>
      </c>
      <c r="AM27" s="26" t="s">
        <v>27818</v>
      </c>
      <c r="AN27" s="26" t="s">
        <v>27819</v>
      </c>
      <c r="AO27" s="26" t="s">
        <v>27820</v>
      </c>
      <c r="AP27" s="26" t="s">
        <v>27821</v>
      </c>
      <c r="AQ27" s="26" t="s">
        <v>27822</v>
      </c>
      <c r="AR27" s="26"/>
      <c r="AS27" s="26" t="s">
        <v>27823</v>
      </c>
      <c r="AT27" s="26" t="s">
        <v>27824</v>
      </c>
      <c r="AU27" s="26" t="s">
        <v>365</v>
      </c>
      <c r="AV27" s="26">
        <v>2016</v>
      </c>
      <c r="AW27" s="26">
        <v>64</v>
      </c>
      <c r="AX27" s="26">
        <v>1</v>
      </c>
      <c r="AY27" s="26"/>
      <c r="AZ27" s="26"/>
      <c r="BA27" s="26"/>
      <c r="BB27" s="26"/>
      <c r="BC27" s="26">
        <v>125</v>
      </c>
      <c r="BD27" s="26">
        <v>139</v>
      </c>
      <c r="BE27" s="26"/>
      <c r="BF27" s="26" t="s">
        <v>27825</v>
      </c>
      <c r="BG27" s="26"/>
      <c r="BH27" s="26">
        <v>15</v>
      </c>
      <c r="BI27" s="26" t="s">
        <v>667</v>
      </c>
      <c r="BJ27" s="26" t="s">
        <v>667</v>
      </c>
      <c r="BK27" s="26" t="s">
        <v>27826</v>
      </c>
      <c r="BL27" s="26" t="s">
        <v>27827</v>
      </c>
      <c r="BM27" s="26">
        <v>26919150</v>
      </c>
      <c r="BN27" s="27" t="str">
        <f t="shared" si="0"/>
        <v>Liu, YJ (reprint author), Nanjing Agr Univ, Coll Vet Med, Nanjing 210095, Jiangsu, Peoples R China.</v>
      </c>
      <c r="BO27" s="27" t="b">
        <f t="shared" si="1"/>
        <v>0</v>
      </c>
      <c r="BP27" s="27" t="str">
        <f t="shared" si="2"/>
        <v>动物医学院</v>
      </c>
      <c r="BQ27" s="27" t="b">
        <f t="shared" si="3"/>
        <v>0</v>
      </c>
      <c r="BR27" s="27" t="b">
        <f t="shared" si="4"/>
        <v>0</v>
      </c>
      <c r="BS27" s="27" t="b">
        <f t="shared" si="5"/>
        <v>0</v>
      </c>
      <c r="BT27" s="28" t="s">
        <v>47852</v>
      </c>
      <c r="BU27" s="28" t="e">
        <f>VLOOKUP(BT27,SCI论文情况一览表!$CE$2:$CH$13600,3,FALSE)</f>
        <v>#N/A</v>
      </c>
      <c r="BV27" s="28" t="e">
        <f>VLOOKUP(BT27,SCI论文情况一览表!$CE$2:$CH$13600,4,FALSE)</f>
        <v>#N/A</v>
      </c>
      <c r="BW27" s="28" t="e">
        <f t="shared" si="6"/>
        <v>#N/A</v>
      </c>
      <c r="BX27" s="28" t="e">
        <f t="shared" si="7"/>
        <v>#N/A</v>
      </c>
      <c r="BY27" s="28" t="e">
        <f t="shared" si="8"/>
        <v>#N/A</v>
      </c>
      <c r="BZ27" s="27">
        <v>4</v>
      </c>
    </row>
    <row r="28" spans="4:78">
      <c r="D28" s="26" t="s">
        <v>62</v>
      </c>
      <c r="E28" s="26" t="s">
        <v>27828</v>
      </c>
      <c r="F28" s="26"/>
      <c r="G28" s="26"/>
      <c r="H28" s="26"/>
      <c r="I28" s="26" t="s">
        <v>27829</v>
      </c>
      <c r="J28" s="26"/>
      <c r="K28" s="26"/>
      <c r="L28" s="26" t="s">
        <v>27830</v>
      </c>
      <c r="M28" s="26" t="s">
        <v>27831</v>
      </c>
      <c r="N28" s="26"/>
      <c r="O28" s="26"/>
      <c r="P28" s="26" t="s">
        <v>67</v>
      </c>
      <c r="Q28" s="26" t="s">
        <v>68</v>
      </c>
      <c r="R28" s="26"/>
      <c r="S28" s="26"/>
      <c r="T28" s="26"/>
      <c r="U28" s="26"/>
      <c r="V28" s="26"/>
      <c r="W28" s="26" t="s">
        <v>27832</v>
      </c>
      <c r="X28" s="26" t="s">
        <v>27833</v>
      </c>
      <c r="Y28" s="26"/>
      <c r="Z28" s="26" t="s">
        <v>27834</v>
      </c>
      <c r="AA28" s="26" t="s">
        <v>27835</v>
      </c>
      <c r="AB28" s="26" t="s">
        <v>7734</v>
      </c>
      <c r="AC28" s="26"/>
      <c r="AD28" s="26"/>
      <c r="AE28" s="26" t="s">
        <v>27836</v>
      </c>
      <c r="AF28" s="26" t="s">
        <v>27837</v>
      </c>
      <c r="AG28" s="26"/>
      <c r="AH28" s="26">
        <v>45</v>
      </c>
      <c r="AI28" s="26">
        <v>0</v>
      </c>
      <c r="AJ28" s="26">
        <v>0</v>
      </c>
      <c r="AK28" s="26">
        <v>0</v>
      </c>
      <c r="AL28" s="26">
        <v>0</v>
      </c>
      <c r="AM28" s="26" t="s">
        <v>358</v>
      </c>
      <c r="AN28" s="26" t="s">
        <v>359</v>
      </c>
      <c r="AO28" s="26" t="s">
        <v>360</v>
      </c>
      <c r="AP28" s="26" t="s">
        <v>27838</v>
      </c>
      <c r="AQ28" s="26" t="s">
        <v>27839</v>
      </c>
      <c r="AR28" s="26"/>
      <c r="AS28" s="26" t="s">
        <v>27840</v>
      </c>
      <c r="AT28" s="26" t="s">
        <v>27841</v>
      </c>
      <c r="AU28" s="26" t="s">
        <v>365</v>
      </c>
      <c r="AV28" s="26">
        <v>2016</v>
      </c>
      <c r="AW28" s="26">
        <v>158</v>
      </c>
      <c r="AX28" s="26">
        <v>3</v>
      </c>
      <c r="AY28" s="26"/>
      <c r="AZ28" s="26"/>
      <c r="BA28" s="26"/>
      <c r="BB28" s="26"/>
      <c r="BC28" s="26">
        <v>248</v>
      </c>
      <c r="BD28" s="26">
        <v>257</v>
      </c>
      <c r="BE28" s="26"/>
      <c r="BF28" s="26" t="s">
        <v>27842</v>
      </c>
      <c r="BG28" s="26"/>
      <c r="BH28" s="26">
        <v>10</v>
      </c>
      <c r="BI28" s="26" t="s">
        <v>830</v>
      </c>
      <c r="BJ28" s="26" t="s">
        <v>830</v>
      </c>
      <c r="BK28" s="26" t="s">
        <v>27843</v>
      </c>
      <c r="BL28" s="26" t="s">
        <v>27844</v>
      </c>
      <c r="BM28" s="26"/>
      <c r="BN28" s="27" t="str">
        <f t="shared" si="0"/>
        <v>Liu, ZW (reprint author), Nanjing Agr Univ, Coll Plant Protect, Tongwei Rd 6, Nanjing 210095, Jiangsu, Peoples R China.</v>
      </c>
      <c r="BO28" s="27" t="b">
        <f t="shared" si="1"/>
        <v>0</v>
      </c>
      <c r="BP28" s="27" t="b">
        <f t="shared" si="2"/>
        <v>0</v>
      </c>
      <c r="BQ28" s="27" t="b">
        <f t="shared" si="3"/>
        <v>0</v>
      </c>
      <c r="BR28" s="27" t="str">
        <f t="shared" si="4"/>
        <v>植物保护学院</v>
      </c>
      <c r="BS28" s="27" t="b">
        <f t="shared" si="5"/>
        <v>0</v>
      </c>
      <c r="BT28" s="28" t="s">
        <v>47853</v>
      </c>
      <c r="BU28" s="28" t="e">
        <f>VLOOKUP(BT28,SCI论文情况一览表!$CE$2:$CH$13600,3,FALSE)</f>
        <v>#N/A</v>
      </c>
      <c r="BV28" s="28" t="e">
        <f>VLOOKUP(BT28,SCI论文情况一览表!$CE$2:$CH$13600,4,FALSE)</f>
        <v>#N/A</v>
      </c>
      <c r="BW28" s="28" t="e">
        <f t="shared" si="6"/>
        <v>#N/A</v>
      </c>
      <c r="BX28" s="28" t="e">
        <f t="shared" si="7"/>
        <v>#N/A</v>
      </c>
      <c r="BY28" s="28" t="e">
        <f t="shared" si="8"/>
        <v>#N/A</v>
      </c>
      <c r="BZ28" s="27">
        <v>4</v>
      </c>
    </row>
    <row r="29" spans="4:78">
      <c r="D29" s="26" t="s">
        <v>62</v>
      </c>
      <c r="E29" s="26" t="s">
        <v>27845</v>
      </c>
      <c r="F29" s="26"/>
      <c r="G29" s="26"/>
      <c r="H29" s="26"/>
      <c r="I29" s="26" t="s">
        <v>27846</v>
      </c>
      <c r="J29" s="26"/>
      <c r="K29" s="26"/>
      <c r="L29" s="26" t="s">
        <v>27847</v>
      </c>
      <c r="M29" s="26" t="s">
        <v>7681</v>
      </c>
      <c r="N29" s="26"/>
      <c r="O29" s="26"/>
      <c r="P29" s="26" t="s">
        <v>67</v>
      </c>
      <c r="Q29" s="26" t="s">
        <v>68</v>
      </c>
      <c r="R29" s="26"/>
      <c r="S29" s="26"/>
      <c r="T29" s="26"/>
      <c r="U29" s="26"/>
      <c r="V29" s="26"/>
      <c r="W29" s="26" t="s">
        <v>27848</v>
      </c>
      <c r="X29" s="26" t="s">
        <v>27849</v>
      </c>
      <c r="Y29" s="26"/>
      <c r="Z29" s="26" t="s">
        <v>27850</v>
      </c>
      <c r="AA29" s="26" t="s">
        <v>12973</v>
      </c>
      <c r="AB29" s="26" t="s">
        <v>10841</v>
      </c>
      <c r="AC29" s="26"/>
      <c r="AD29" s="26"/>
      <c r="AE29" s="26" t="s">
        <v>27851</v>
      </c>
      <c r="AF29" s="26" t="s">
        <v>27852</v>
      </c>
      <c r="AG29" s="26"/>
      <c r="AH29" s="26">
        <v>43</v>
      </c>
      <c r="AI29" s="26">
        <v>0</v>
      </c>
      <c r="AJ29" s="26">
        <v>0</v>
      </c>
      <c r="AK29" s="26">
        <v>0</v>
      </c>
      <c r="AL29" s="26">
        <v>0</v>
      </c>
      <c r="AM29" s="26" t="s">
        <v>112</v>
      </c>
      <c r="AN29" s="26" t="s">
        <v>113</v>
      </c>
      <c r="AO29" s="26" t="s">
        <v>114</v>
      </c>
      <c r="AP29" s="26" t="s">
        <v>7689</v>
      </c>
      <c r="AQ29" s="26" t="s">
        <v>7690</v>
      </c>
      <c r="AR29" s="26"/>
      <c r="AS29" s="26" t="s">
        <v>7691</v>
      </c>
      <c r="AT29" s="26" t="s">
        <v>7692</v>
      </c>
      <c r="AU29" s="26" t="s">
        <v>365</v>
      </c>
      <c r="AV29" s="26">
        <v>2016</v>
      </c>
      <c r="AW29" s="26">
        <v>74</v>
      </c>
      <c r="AX29" s="26"/>
      <c r="AY29" s="26"/>
      <c r="AZ29" s="26"/>
      <c r="BA29" s="26"/>
      <c r="BB29" s="26"/>
      <c r="BC29" s="26">
        <v>68</v>
      </c>
      <c r="BD29" s="26">
        <v>74</v>
      </c>
      <c r="BE29" s="26"/>
      <c r="BF29" s="26" t="s">
        <v>27853</v>
      </c>
      <c r="BG29" s="26"/>
      <c r="BH29" s="26">
        <v>7</v>
      </c>
      <c r="BI29" s="26" t="s">
        <v>3995</v>
      </c>
      <c r="BJ29" s="26" t="s">
        <v>473</v>
      </c>
      <c r="BK29" s="26" t="s">
        <v>27854</v>
      </c>
      <c r="BL29" s="26" t="s">
        <v>27855</v>
      </c>
      <c r="BM29" s="26"/>
      <c r="BN29" s="27" t="str">
        <f t="shared" si="0"/>
        <v>Gao, ZH (reprint author), Nanjing Agr Univ, Coll Hort, 1 Weigang, Nanjing 210095, Jiangsu, Peoples R China.</v>
      </c>
      <c r="BO29" s="27" t="str">
        <f t="shared" si="1"/>
        <v>园艺学院</v>
      </c>
      <c r="BP29" s="27" t="b">
        <f t="shared" si="2"/>
        <v>0</v>
      </c>
      <c r="BQ29" s="27" t="b">
        <f t="shared" si="3"/>
        <v>0</v>
      </c>
      <c r="BR29" s="27" t="b">
        <f t="shared" si="4"/>
        <v>0</v>
      </c>
      <c r="BS29" s="27" t="b">
        <f t="shared" si="5"/>
        <v>0</v>
      </c>
      <c r="BT29" s="28" t="s">
        <v>47854</v>
      </c>
      <c r="BU29" s="28" t="e">
        <f>VLOOKUP(BT29,SCI论文情况一览表!$CE$2:$CH$13600,3,FALSE)</f>
        <v>#N/A</v>
      </c>
      <c r="BV29" s="28" t="e">
        <f>VLOOKUP(BT29,SCI论文情况一览表!$CE$2:$CH$13600,4,FALSE)</f>
        <v>#N/A</v>
      </c>
      <c r="BW29" s="28" t="e">
        <f t="shared" si="6"/>
        <v>#N/A</v>
      </c>
      <c r="BX29" s="28" t="e">
        <f t="shared" si="7"/>
        <v>#N/A</v>
      </c>
      <c r="BY29" s="28" t="e">
        <f t="shared" si="8"/>
        <v>#N/A</v>
      </c>
      <c r="BZ29" s="27">
        <v>4</v>
      </c>
    </row>
    <row r="30" spans="4:78">
      <c r="D30" s="26" t="s">
        <v>62</v>
      </c>
      <c r="E30" s="26" t="s">
        <v>27856</v>
      </c>
      <c r="F30" s="26"/>
      <c r="G30" s="26"/>
      <c r="H30" s="26"/>
      <c r="I30" s="26" t="s">
        <v>27857</v>
      </c>
      <c r="J30" s="26"/>
      <c r="K30" s="26"/>
      <c r="L30" s="26" t="s">
        <v>27858</v>
      </c>
      <c r="M30" s="26" t="s">
        <v>7681</v>
      </c>
      <c r="N30" s="26"/>
      <c r="O30" s="26"/>
      <c r="P30" s="26" t="s">
        <v>67</v>
      </c>
      <c r="Q30" s="26" t="s">
        <v>68</v>
      </c>
      <c r="R30" s="26"/>
      <c r="S30" s="26"/>
      <c r="T30" s="26"/>
      <c r="U30" s="26"/>
      <c r="V30" s="26"/>
      <c r="W30" s="26" t="s">
        <v>27859</v>
      </c>
      <c r="X30" s="26" t="s">
        <v>27860</v>
      </c>
      <c r="Y30" s="26"/>
      <c r="Z30" s="26" t="s">
        <v>27861</v>
      </c>
      <c r="AA30" s="26" t="s">
        <v>27862</v>
      </c>
      <c r="AB30" s="26" t="s">
        <v>27863</v>
      </c>
      <c r="AC30" s="26" t="s">
        <v>4702</v>
      </c>
      <c r="AD30" s="26"/>
      <c r="AE30" s="26" t="s">
        <v>27864</v>
      </c>
      <c r="AF30" s="26" t="s">
        <v>27865</v>
      </c>
      <c r="AG30" s="26"/>
      <c r="AH30" s="26">
        <v>42</v>
      </c>
      <c r="AI30" s="26">
        <v>0</v>
      </c>
      <c r="AJ30" s="26">
        <v>0</v>
      </c>
      <c r="AK30" s="26">
        <v>0</v>
      </c>
      <c r="AL30" s="26">
        <v>0</v>
      </c>
      <c r="AM30" s="26" t="s">
        <v>112</v>
      </c>
      <c r="AN30" s="26" t="s">
        <v>113</v>
      </c>
      <c r="AO30" s="26" t="s">
        <v>114</v>
      </c>
      <c r="AP30" s="26" t="s">
        <v>7689</v>
      </c>
      <c r="AQ30" s="26" t="s">
        <v>7690</v>
      </c>
      <c r="AR30" s="26"/>
      <c r="AS30" s="26" t="s">
        <v>7691</v>
      </c>
      <c r="AT30" s="26" t="s">
        <v>7692</v>
      </c>
      <c r="AU30" s="26" t="s">
        <v>365</v>
      </c>
      <c r="AV30" s="26">
        <v>2016</v>
      </c>
      <c r="AW30" s="26">
        <v>74</v>
      </c>
      <c r="AX30" s="26"/>
      <c r="AY30" s="26"/>
      <c r="AZ30" s="26"/>
      <c r="BA30" s="26"/>
      <c r="BB30" s="26"/>
      <c r="BC30" s="26">
        <v>185</v>
      </c>
      <c r="BD30" s="26">
        <v>192</v>
      </c>
      <c r="BE30" s="26"/>
      <c r="BF30" s="26" t="s">
        <v>27866</v>
      </c>
      <c r="BG30" s="26"/>
      <c r="BH30" s="26">
        <v>8</v>
      </c>
      <c r="BI30" s="26" t="s">
        <v>3995</v>
      </c>
      <c r="BJ30" s="26" t="s">
        <v>473</v>
      </c>
      <c r="BK30" s="26" t="s">
        <v>27854</v>
      </c>
      <c r="BL30" s="26" t="s">
        <v>27867</v>
      </c>
      <c r="BM30" s="26"/>
      <c r="BN30" s="27" t="str">
        <f t="shared" si="0"/>
        <v>Wang, QS (reprint author), Nanjing Agr Univ, Minist Agr, Key Lab Crop Physiol Ecol &amp; Prod Management, Nanjing 210095, Jiangsu, Peoples R China.</v>
      </c>
      <c r="BO30" s="27" t="b">
        <f t="shared" si="1"/>
        <v>0</v>
      </c>
      <c r="BP30" s="27" t="b">
        <f t="shared" si="2"/>
        <v>0</v>
      </c>
      <c r="BQ30" s="27" t="b">
        <f t="shared" si="3"/>
        <v>0</v>
      </c>
      <c r="BR30" s="27" t="b">
        <f t="shared" si="4"/>
        <v>0</v>
      </c>
      <c r="BS30" s="27" t="b">
        <f t="shared" si="5"/>
        <v>0</v>
      </c>
      <c r="BT30" s="28" t="s">
        <v>47855</v>
      </c>
      <c r="BU30" s="28" t="e">
        <f>VLOOKUP(BT30,SCI论文情况一览表!$CE$2:$CH$13600,3,FALSE)</f>
        <v>#N/A</v>
      </c>
      <c r="BV30" s="28" t="e">
        <f>VLOOKUP(BT30,SCI论文情况一览表!$CE$2:$CH$13600,4,FALSE)</f>
        <v>#N/A</v>
      </c>
      <c r="BW30" s="28" t="e">
        <f t="shared" si="6"/>
        <v>#N/A</v>
      </c>
      <c r="BX30" s="28" t="e">
        <f t="shared" si="7"/>
        <v>#N/A</v>
      </c>
      <c r="BY30" s="28" t="e">
        <f t="shared" si="8"/>
        <v>#N/A</v>
      </c>
      <c r="BZ30" s="27">
        <v>4</v>
      </c>
    </row>
    <row r="31" spans="4:78">
      <c r="D31" s="26" t="s">
        <v>62</v>
      </c>
      <c r="E31" s="26" t="s">
        <v>27868</v>
      </c>
      <c r="F31" s="26"/>
      <c r="G31" s="26"/>
      <c r="H31" s="26"/>
      <c r="I31" s="26" t="s">
        <v>27869</v>
      </c>
      <c r="J31" s="26"/>
      <c r="K31" s="26"/>
      <c r="L31" s="26" t="s">
        <v>27870</v>
      </c>
      <c r="M31" s="26" t="s">
        <v>5817</v>
      </c>
      <c r="N31" s="26"/>
      <c r="O31" s="26"/>
      <c r="P31" s="26" t="s">
        <v>67</v>
      </c>
      <c r="Q31" s="26" t="s">
        <v>68</v>
      </c>
      <c r="R31" s="26"/>
      <c r="S31" s="26"/>
      <c r="T31" s="26"/>
      <c r="U31" s="26"/>
      <c r="V31" s="26"/>
      <c r="W31" s="26" t="s">
        <v>27871</v>
      </c>
      <c r="X31" s="26" t="s">
        <v>27872</v>
      </c>
      <c r="Y31" s="26"/>
      <c r="Z31" s="26" t="s">
        <v>27873</v>
      </c>
      <c r="AA31" s="26" t="s">
        <v>2164</v>
      </c>
      <c r="AB31" s="26" t="s">
        <v>6669</v>
      </c>
      <c r="AC31" s="26"/>
      <c r="AD31" s="26"/>
      <c r="AE31" s="26" t="s">
        <v>27874</v>
      </c>
      <c r="AF31" s="26" t="s">
        <v>27875</v>
      </c>
      <c r="AG31" s="26"/>
      <c r="AH31" s="26">
        <v>55</v>
      </c>
      <c r="AI31" s="26">
        <v>0</v>
      </c>
      <c r="AJ31" s="26">
        <v>0</v>
      </c>
      <c r="AK31" s="26">
        <v>0</v>
      </c>
      <c r="AL31" s="26">
        <v>0</v>
      </c>
      <c r="AM31" s="26" t="s">
        <v>425</v>
      </c>
      <c r="AN31" s="26" t="s">
        <v>426</v>
      </c>
      <c r="AO31" s="26" t="s">
        <v>427</v>
      </c>
      <c r="AP31" s="26" t="s">
        <v>5825</v>
      </c>
      <c r="AQ31" s="26" t="s">
        <v>5826</v>
      </c>
      <c r="AR31" s="26"/>
      <c r="AS31" s="26" t="s">
        <v>5827</v>
      </c>
      <c r="AT31" s="26" t="s">
        <v>5828</v>
      </c>
      <c r="AU31" s="26" t="s">
        <v>365</v>
      </c>
      <c r="AV31" s="26">
        <v>2016</v>
      </c>
      <c r="AW31" s="26">
        <v>162</v>
      </c>
      <c r="AX31" s="26"/>
      <c r="AY31" s="26"/>
      <c r="AZ31" s="26"/>
      <c r="BA31" s="26"/>
      <c r="BB31" s="26"/>
      <c r="BC31" s="26">
        <v>7</v>
      </c>
      <c r="BD31" s="26">
        <v>17</v>
      </c>
      <c r="BE31" s="26"/>
      <c r="BF31" s="26" t="s">
        <v>27876</v>
      </c>
      <c r="BG31" s="26"/>
      <c r="BH31" s="26">
        <v>11</v>
      </c>
      <c r="BI31" s="26" t="s">
        <v>5830</v>
      </c>
      <c r="BJ31" s="26" t="s">
        <v>5830</v>
      </c>
      <c r="BK31" s="26" t="s">
        <v>27877</v>
      </c>
      <c r="BL31" s="26" t="s">
        <v>27878</v>
      </c>
      <c r="BM31" s="26">
        <v>26743188</v>
      </c>
      <c r="BN31" s="27" t="str">
        <f t="shared" si="0"/>
        <v>Li, XR (reprint author), Nanjing Agr Univ, Coll Vet Med, Nanjing 210095, Jiangsu, Peoples R China.</v>
      </c>
      <c r="BO31" s="27" t="b">
        <f t="shared" si="1"/>
        <v>0</v>
      </c>
      <c r="BP31" s="27" t="str">
        <f t="shared" si="2"/>
        <v>动物医学院</v>
      </c>
      <c r="BQ31" s="27" t="b">
        <f t="shared" si="3"/>
        <v>0</v>
      </c>
      <c r="BR31" s="27" t="b">
        <f t="shared" si="4"/>
        <v>0</v>
      </c>
      <c r="BS31" s="27" t="b">
        <f t="shared" si="5"/>
        <v>0</v>
      </c>
      <c r="BT31" s="28" t="s">
        <v>47856</v>
      </c>
      <c r="BU31" s="28" t="e">
        <f>VLOOKUP(BT31,SCI论文情况一览表!$CE$2:$CH$13600,3,FALSE)</f>
        <v>#N/A</v>
      </c>
      <c r="BV31" s="28" t="e">
        <f>VLOOKUP(BT31,SCI论文情况一览表!$CE$2:$CH$13600,4,FALSE)</f>
        <v>#N/A</v>
      </c>
      <c r="BW31" s="28" t="e">
        <f t="shared" si="6"/>
        <v>#N/A</v>
      </c>
      <c r="BX31" s="28" t="e">
        <f t="shared" si="7"/>
        <v>#N/A</v>
      </c>
      <c r="BY31" s="28" t="e">
        <f t="shared" si="8"/>
        <v>#N/A</v>
      </c>
      <c r="BZ31" s="27">
        <v>4</v>
      </c>
    </row>
    <row r="32" spans="4:78">
      <c r="D32" s="26" t="s">
        <v>62</v>
      </c>
      <c r="E32" s="26" t="s">
        <v>27879</v>
      </c>
      <c r="F32" s="26"/>
      <c r="G32" s="26"/>
      <c r="H32" s="26"/>
      <c r="I32" s="26" t="s">
        <v>27880</v>
      </c>
      <c r="J32" s="26"/>
      <c r="K32" s="26"/>
      <c r="L32" s="26" t="s">
        <v>27881</v>
      </c>
      <c r="M32" s="26" t="s">
        <v>11486</v>
      </c>
      <c r="N32" s="26"/>
      <c r="O32" s="26"/>
      <c r="P32" s="26" t="s">
        <v>67</v>
      </c>
      <c r="Q32" s="26" t="s">
        <v>68</v>
      </c>
      <c r="R32" s="26"/>
      <c r="S32" s="26"/>
      <c r="T32" s="26"/>
      <c r="U32" s="26"/>
      <c r="V32" s="26"/>
      <c r="W32" s="26" t="s">
        <v>27882</v>
      </c>
      <c r="X32" s="26" t="s">
        <v>27883</v>
      </c>
      <c r="Y32" s="26"/>
      <c r="Z32" s="26" t="s">
        <v>27884</v>
      </c>
      <c r="AA32" s="26" t="s">
        <v>27885</v>
      </c>
      <c r="AB32" s="26" t="s">
        <v>27886</v>
      </c>
      <c r="AC32" s="26"/>
      <c r="AD32" s="26"/>
      <c r="AE32" s="26" t="s">
        <v>27887</v>
      </c>
      <c r="AF32" s="26" t="s">
        <v>27888</v>
      </c>
      <c r="AG32" s="26"/>
      <c r="AH32" s="26">
        <v>45</v>
      </c>
      <c r="AI32" s="26">
        <v>0</v>
      </c>
      <c r="AJ32" s="26">
        <v>0</v>
      </c>
      <c r="AK32" s="26">
        <v>0</v>
      </c>
      <c r="AL32" s="26">
        <v>0</v>
      </c>
      <c r="AM32" s="26" t="s">
        <v>213</v>
      </c>
      <c r="AN32" s="26" t="s">
        <v>214</v>
      </c>
      <c r="AO32" s="26" t="s">
        <v>215</v>
      </c>
      <c r="AP32" s="26" t="s">
        <v>11493</v>
      </c>
      <c r="AQ32" s="26" t="s">
        <v>11494</v>
      </c>
      <c r="AR32" s="26"/>
      <c r="AS32" s="26" t="s">
        <v>11495</v>
      </c>
      <c r="AT32" s="26" t="s">
        <v>11496</v>
      </c>
      <c r="AU32" s="26" t="s">
        <v>365</v>
      </c>
      <c r="AV32" s="26">
        <v>2016</v>
      </c>
      <c r="AW32" s="26">
        <v>35</v>
      </c>
      <c r="AX32" s="26">
        <v>1</v>
      </c>
      <c r="AY32" s="26"/>
      <c r="AZ32" s="26"/>
      <c r="BA32" s="26"/>
      <c r="BB32" s="26"/>
      <c r="BC32" s="26">
        <v>54</v>
      </c>
      <c r="BD32" s="26">
        <v>64</v>
      </c>
      <c r="BE32" s="26"/>
      <c r="BF32" s="26" t="s">
        <v>27889</v>
      </c>
      <c r="BG32" s="26"/>
      <c r="BH32" s="26">
        <v>11</v>
      </c>
      <c r="BI32" s="26" t="s">
        <v>577</v>
      </c>
      <c r="BJ32" s="26" t="s">
        <v>577</v>
      </c>
      <c r="BK32" s="26" t="s">
        <v>27890</v>
      </c>
      <c r="BL32" s="26" t="s">
        <v>27891</v>
      </c>
      <c r="BM32" s="26"/>
      <c r="BN32" s="27" t="str">
        <f t="shared" si="0"/>
        <v>Guo, JH (reprint author), Nanjing Agr Univ, Dept Plant Pathol, Coll Plant Protect, Key Lab Integrated Management Crop Dis &amp; Pests,Mi, Nanjing 210095, Jiangsu, Peoples R China.</v>
      </c>
      <c r="BO32" s="27" t="b">
        <f t="shared" si="1"/>
        <v>0</v>
      </c>
      <c r="BP32" s="27" t="b">
        <f t="shared" si="2"/>
        <v>0</v>
      </c>
      <c r="BQ32" s="27" t="b">
        <f t="shared" si="3"/>
        <v>0</v>
      </c>
      <c r="BR32" s="27" t="str">
        <f t="shared" si="4"/>
        <v>植物保护学院</v>
      </c>
      <c r="BS32" s="27" t="b">
        <f t="shared" si="5"/>
        <v>0</v>
      </c>
      <c r="BT32" s="28" t="s">
        <v>47857</v>
      </c>
      <c r="BU32" s="28" t="e">
        <f>VLOOKUP(BT32,SCI论文情况一览表!$CE$2:$CH$13600,3,FALSE)</f>
        <v>#N/A</v>
      </c>
      <c r="BV32" s="28" t="e">
        <f>VLOOKUP(BT32,SCI论文情况一览表!$CE$2:$CH$13600,4,FALSE)</f>
        <v>#N/A</v>
      </c>
      <c r="BW32" s="28" t="e">
        <f t="shared" si="6"/>
        <v>#N/A</v>
      </c>
      <c r="BX32" s="28" t="e">
        <f t="shared" si="7"/>
        <v>#N/A</v>
      </c>
      <c r="BY32" s="28" t="e">
        <f t="shared" si="8"/>
        <v>#N/A</v>
      </c>
      <c r="BZ32" s="27">
        <v>4</v>
      </c>
    </row>
    <row r="33" spans="4:78">
      <c r="D33" s="26" t="s">
        <v>62</v>
      </c>
      <c r="E33" s="26" t="s">
        <v>27892</v>
      </c>
      <c r="F33" s="26"/>
      <c r="G33" s="26"/>
      <c r="H33" s="26"/>
      <c r="I33" s="26" t="s">
        <v>27893</v>
      </c>
      <c r="J33" s="26"/>
      <c r="K33" s="26"/>
      <c r="L33" s="26" t="s">
        <v>27894</v>
      </c>
      <c r="M33" s="26" t="s">
        <v>11486</v>
      </c>
      <c r="N33" s="26"/>
      <c r="O33" s="26"/>
      <c r="P33" s="26" t="s">
        <v>67</v>
      </c>
      <c r="Q33" s="26" t="s">
        <v>68</v>
      </c>
      <c r="R33" s="26"/>
      <c r="S33" s="26"/>
      <c r="T33" s="26"/>
      <c r="U33" s="26"/>
      <c r="V33" s="26"/>
      <c r="W33" s="26" t="s">
        <v>27895</v>
      </c>
      <c r="X33" s="26" t="s">
        <v>27896</v>
      </c>
      <c r="Y33" s="26"/>
      <c r="Z33" s="26" t="s">
        <v>27897</v>
      </c>
      <c r="AA33" s="26" t="s">
        <v>27898</v>
      </c>
      <c r="AB33" s="26" t="s">
        <v>27899</v>
      </c>
      <c r="AC33" s="26"/>
      <c r="AD33" s="26"/>
      <c r="AE33" s="26" t="s">
        <v>27900</v>
      </c>
      <c r="AF33" s="26" t="s">
        <v>27901</v>
      </c>
      <c r="AG33" s="26"/>
      <c r="AH33" s="26">
        <v>42</v>
      </c>
      <c r="AI33" s="26">
        <v>0</v>
      </c>
      <c r="AJ33" s="26">
        <v>0</v>
      </c>
      <c r="AK33" s="26">
        <v>0</v>
      </c>
      <c r="AL33" s="26">
        <v>0</v>
      </c>
      <c r="AM33" s="26" t="s">
        <v>213</v>
      </c>
      <c r="AN33" s="26" t="s">
        <v>214</v>
      </c>
      <c r="AO33" s="26" t="s">
        <v>215</v>
      </c>
      <c r="AP33" s="26" t="s">
        <v>11493</v>
      </c>
      <c r="AQ33" s="26" t="s">
        <v>11494</v>
      </c>
      <c r="AR33" s="26"/>
      <c r="AS33" s="26" t="s">
        <v>11495</v>
      </c>
      <c r="AT33" s="26" t="s">
        <v>11496</v>
      </c>
      <c r="AU33" s="26" t="s">
        <v>365</v>
      </c>
      <c r="AV33" s="26">
        <v>2016</v>
      </c>
      <c r="AW33" s="26">
        <v>35</v>
      </c>
      <c r="AX33" s="26">
        <v>1</v>
      </c>
      <c r="AY33" s="26"/>
      <c r="AZ33" s="26"/>
      <c r="BA33" s="26"/>
      <c r="BB33" s="26"/>
      <c r="BC33" s="26">
        <v>222</v>
      </c>
      <c r="BD33" s="26">
        <v>231</v>
      </c>
      <c r="BE33" s="26"/>
      <c r="BF33" s="26" t="s">
        <v>27902</v>
      </c>
      <c r="BG33" s="26"/>
      <c r="BH33" s="26">
        <v>10</v>
      </c>
      <c r="BI33" s="26" t="s">
        <v>577</v>
      </c>
      <c r="BJ33" s="26" t="s">
        <v>577</v>
      </c>
      <c r="BK33" s="26" t="s">
        <v>27890</v>
      </c>
      <c r="BL33" s="26" t="s">
        <v>27903</v>
      </c>
      <c r="BM33" s="26"/>
      <c r="BN33" s="27" t="str">
        <f t="shared" si="0"/>
        <v>Jiang, HD (reprint author), Nanjing Agr Univ, Natl Ctr Soybean Improvement, Natl Engn &amp; Technol Ctr Informat Agr, Key Lab Crop Physiol &amp; Ecol Southern China,Minist, Nanjing 210095, Jiangsu, Peoples R China.</v>
      </c>
      <c r="BO33" s="27" t="b">
        <f t="shared" si="1"/>
        <v>0</v>
      </c>
      <c r="BP33" s="27" t="b">
        <f t="shared" si="2"/>
        <v>0</v>
      </c>
      <c r="BQ33" s="27" t="b">
        <f t="shared" si="3"/>
        <v>0</v>
      </c>
      <c r="BR33" s="27" t="b">
        <f t="shared" si="4"/>
        <v>0</v>
      </c>
      <c r="BS33" s="27" t="b">
        <f t="shared" si="5"/>
        <v>0</v>
      </c>
      <c r="BT33" s="28" t="s">
        <v>47858</v>
      </c>
      <c r="BU33" s="28" t="e">
        <f>VLOOKUP(BT33,SCI论文情况一览表!$CE$2:$CH$13600,3,FALSE)</f>
        <v>#N/A</v>
      </c>
      <c r="BV33" s="28" t="e">
        <f>VLOOKUP(BT33,SCI论文情况一览表!$CE$2:$CH$13600,4,FALSE)</f>
        <v>#N/A</v>
      </c>
      <c r="BW33" s="28" t="e">
        <f t="shared" si="6"/>
        <v>#N/A</v>
      </c>
      <c r="BX33" s="28" t="e">
        <f t="shared" si="7"/>
        <v>#N/A</v>
      </c>
      <c r="BY33" s="28" t="e">
        <f t="shared" si="8"/>
        <v>#N/A</v>
      </c>
      <c r="BZ33" s="27">
        <v>4</v>
      </c>
    </row>
    <row r="34" spans="4:78">
      <c r="D34" s="26" t="s">
        <v>62</v>
      </c>
      <c r="E34" s="26" t="s">
        <v>27904</v>
      </c>
      <c r="F34" s="26"/>
      <c r="G34" s="26"/>
      <c r="H34" s="26"/>
      <c r="I34" s="26" t="s">
        <v>27905</v>
      </c>
      <c r="J34" s="26"/>
      <c r="K34" s="26"/>
      <c r="L34" s="26" t="s">
        <v>27906</v>
      </c>
      <c r="M34" s="26" t="s">
        <v>18011</v>
      </c>
      <c r="N34" s="26"/>
      <c r="O34" s="26"/>
      <c r="P34" s="26" t="s">
        <v>67</v>
      </c>
      <c r="Q34" s="26" t="s">
        <v>68</v>
      </c>
      <c r="R34" s="26"/>
      <c r="S34" s="26"/>
      <c r="T34" s="26"/>
      <c r="U34" s="26"/>
      <c r="V34" s="26"/>
      <c r="W34" s="26"/>
      <c r="X34" s="26" t="s">
        <v>27907</v>
      </c>
      <c r="Y34" s="26"/>
      <c r="Z34" s="26" t="s">
        <v>27908</v>
      </c>
      <c r="AA34" s="26" t="s">
        <v>27909</v>
      </c>
      <c r="AB34" s="26" t="s">
        <v>750</v>
      </c>
      <c r="AC34" s="26"/>
      <c r="AD34" s="26"/>
      <c r="AE34" s="26"/>
      <c r="AF34" s="26"/>
      <c r="AG34" s="26"/>
      <c r="AH34" s="26">
        <v>52</v>
      </c>
      <c r="AI34" s="26">
        <v>0</v>
      </c>
      <c r="AJ34" s="26">
        <v>0</v>
      </c>
      <c r="AK34" s="26">
        <v>0</v>
      </c>
      <c r="AL34" s="26">
        <v>0</v>
      </c>
      <c r="AM34" s="26" t="s">
        <v>358</v>
      </c>
      <c r="AN34" s="26" t="s">
        <v>359</v>
      </c>
      <c r="AO34" s="26" t="s">
        <v>360</v>
      </c>
      <c r="AP34" s="26" t="s">
        <v>18001</v>
      </c>
      <c r="AQ34" s="26" t="s">
        <v>18002</v>
      </c>
      <c r="AR34" s="26"/>
      <c r="AS34" s="26" t="s">
        <v>18003</v>
      </c>
      <c r="AT34" s="26" t="s">
        <v>18004</v>
      </c>
      <c r="AU34" s="26" t="s">
        <v>365</v>
      </c>
      <c r="AV34" s="26">
        <v>2016</v>
      </c>
      <c r="AW34" s="26">
        <v>9</v>
      </c>
      <c r="AX34" s="26">
        <v>2</v>
      </c>
      <c r="AY34" s="26"/>
      <c r="AZ34" s="26"/>
      <c r="BA34" s="26"/>
      <c r="BB34" s="26"/>
      <c r="BC34" s="26">
        <v>257</v>
      </c>
      <c r="BD34" s="26">
        <v>268</v>
      </c>
      <c r="BE34" s="26"/>
      <c r="BF34" s="26" t="s">
        <v>27910</v>
      </c>
      <c r="BG34" s="26"/>
      <c r="BH34" s="26">
        <v>12</v>
      </c>
      <c r="BI34" s="26" t="s">
        <v>919</v>
      </c>
      <c r="BJ34" s="26" t="s">
        <v>919</v>
      </c>
      <c r="BK34" s="26" t="s">
        <v>27911</v>
      </c>
      <c r="BL34" s="26" t="s">
        <v>27912</v>
      </c>
      <c r="BM34" s="26">
        <v>26833450</v>
      </c>
      <c r="BN34" s="27" t="str">
        <f t="shared" si="0"/>
        <v>Mao, SY (reprint author), Nanjing Agr Univ, Coll Anim Sci &amp; Technol, Lab Gastrointestinal Microbiol, Nanjing, Jiangsu, Peoples R China.</v>
      </c>
      <c r="BO34" s="27" t="b">
        <f t="shared" si="1"/>
        <v>0</v>
      </c>
      <c r="BP34" s="27" t="str">
        <f t="shared" si="2"/>
        <v>动物科技学院</v>
      </c>
      <c r="BQ34" s="27" t="b">
        <f t="shared" si="3"/>
        <v>0</v>
      </c>
      <c r="BR34" s="27" t="b">
        <f t="shared" si="4"/>
        <v>0</v>
      </c>
      <c r="BS34" s="27" t="b">
        <f t="shared" si="5"/>
        <v>0</v>
      </c>
      <c r="BT34" s="28" t="s">
        <v>47859</v>
      </c>
      <c r="BU34" s="28" t="e">
        <f>VLOOKUP(BT34,SCI论文情况一览表!$CE$2:$CH$13600,3,FALSE)</f>
        <v>#N/A</v>
      </c>
      <c r="BV34" s="28" t="e">
        <f>VLOOKUP(BT34,SCI论文情况一览表!$CE$2:$CH$13600,4,FALSE)</f>
        <v>#N/A</v>
      </c>
      <c r="BW34" s="28" t="e">
        <f t="shared" si="6"/>
        <v>#N/A</v>
      </c>
      <c r="BX34" s="28" t="e">
        <f t="shared" si="7"/>
        <v>#N/A</v>
      </c>
      <c r="BY34" s="28" t="e">
        <f t="shared" si="8"/>
        <v>#N/A</v>
      </c>
      <c r="BZ34" s="27">
        <v>4</v>
      </c>
    </row>
    <row r="35" spans="4:78">
      <c r="D35" s="26" t="s">
        <v>62</v>
      </c>
      <c r="E35" s="26" t="s">
        <v>27913</v>
      </c>
      <c r="F35" s="26"/>
      <c r="G35" s="26"/>
      <c r="H35" s="26"/>
      <c r="I35" s="26" t="s">
        <v>27914</v>
      </c>
      <c r="J35" s="26"/>
      <c r="K35" s="26"/>
      <c r="L35" s="26" t="s">
        <v>27915</v>
      </c>
      <c r="M35" s="26" t="s">
        <v>8125</v>
      </c>
      <c r="N35" s="26"/>
      <c r="O35" s="26"/>
      <c r="P35" s="26" t="s">
        <v>67</v>
      </c>
      <c r="Q35" s="26" t="s">
        <v>68</v>
      </c>
      <c r="R35" s="26"/>
      <c r="S35" s="26"/>
      <c r="T35" s="26"/>
      <c r="U35" s="26"/>
      <c r="V35" s="26"/>
      <c r="W35" s="26" t="s">
        <v>27916</v>
      </c>
      <c r="X35" s="26" t="s">
        <v>27917</v>
      </c>
      <c r="Y35" s="26"/>
      <c r="Z35" s="26" t="s">
        <v>27918</v>
      </c>
      <c r="AA35" s="26" t="s">
        <v>27919</v>
      </c>
      <c r="AB35" s="26" t="s">
        <v>27920</v>
      </c>
      <c r="AC35" s="26"/>
      <c r="AD35" s="26"/>
      <c r="AE35" s="26" t="s">
        <v>27921</v>
      </c>
      <c r="AF35" s="26" t="s">
        <v>27922</v>
      </c>
      <c r="AG35" s="26"/>
      <c r="AH35" s="26">
        <v>41</v>
      </c>
      <c r="AI35" s="26">
        <v>0</v>
      </c>
      <c r="AJ35" s="26">
        <v>0</v>
      </c>
      <c r="AK35" s="26">
        <v>0</v>
      </c>
      <c r="AL35" s="26">
        <v>0</v>
      </c>
      <c r="AM35" s="26" t="s">
        <v>213</v>
      </c>
      <c r="AN35" s="26" t="s">
        <v>964</v>
      </c>
      <c r="AO35" s="26" t="s">
        <v>965</v>
      </c>
      <c r="AP35" s="26" t="s">
        <v>8132</v>
      </c>
      <c r="AQ35" s="26" t="s">
        <v>8133</v>
      </c>
      <c r="AR35" s="26"/>
      <c r="AS35" s="26" t="s">
        <v>8125</v>
      </c>
      <c r="AT35" s="26" t="s">
        <v>8134</v>
      </c>
      <c r="AU35" s="26" t="s">
        <v>365</v>
      </c>
      <c r="AV35" s="26">
        <v>2016</v>
      </c>
      <c r="AW35" s="26">
        <v>208</v>
      </c>
      <c r="AX35" s="26">
        <v>1</v>
      </c>
      <c r="AY35" s="26"/>
      <c r="AZ35" s="26"/>
      <c r="BA35" s="26"/>
      <c r="BB35" s="26"/>
      <c r="BC35" s="26">
        <v>101</v>
      </c>
      <c r="BD35" s="26">
        <v>111</v>
      </c>
      <c r="BE35" s="26"/>
      <c r="BF35" s="26" t="s">
        <v>27923</v>
      </c>
      <c r="BG35" s="26"/>
      <c r="BH35" s="26">
        <v>11</v>
      </c>
      <c r="BI35" s="26" t="s">
        <v>1684</v>
      </c>
      <c r="BJ35" s="26" t="s">
        <v>1685</v>
      </c>
      <c r="BK35" s="26" t="s">
        <v>27924</v>
      </c>
      <c r="BL35" s="26" t="s">
        <v>27925</v>
      </c>
      <c r="BM35" s="26"/>
      <c r="BN35" s="27" t="str">
        <f t="shared" si="0"/>
        <v>Gai, JY; Zhao, TJ (reprint author), Nanjing Agr Univ, Natl Key Lab Crop Genet &amp; Germplasm Enhancement, Nanjing 210095, Jiangsu, Peoples R China.</v>
      </c>
      <c r="BO35" s="27" t="b">
        <f t="shared" si="1"/>
        <v>0</v>
      </c>
      <c r="BP35" s="27" t="b">
        <f t="shared" si="2"/>
        <v>0</v>
      </c>
      <c r="BQ35" s="27" t="b">
        <f t="shared" si="3"/>
        <v>0</v>
      </c>
      <c r="BR35" s="27" t="b">
        <f t="shared" si="4"/>
        <v>0</v>
      </c>
      <c r="BS35" s="27" t="b">
        <f t="shared" si="5"/>
        <v>0</v>
      </c>
      <c r="BT35" s="28" t="s">
        <v>47860</v>
      </c>
      <c r="BU35" s="28" t="e">
        <f>VLOOKUP(BT35,SCI论文情况一览表!$CE$2:$CH$13600,3,FALSE)</f>
        <v>#N/A</v>
      </c>
      <c r="BV35" s="28" t="e">
        <f>VLOOKUP(BT35,SCI论文情况一览表!$CE$2:$CH$13600,4,FALSE)</f>
        <v>#N/A</v>
      </c>
      <c r="BW35" s="28" t="e">
        <f t="shared" si="6"/>
        <v>#N/A</v>
      </c>
      <c r="BX35" s="28" t="e">
        <f t="shared" si="7"/>
        <v>#N/A</v>
      </c>
      <c r="BY35" s="28" t="e">
        <f t="shared" si="8"/>
        <v>#N/A</v>
      </c>
      <c r="BZ35" s="27">
        <v>4</v>
      </c>
    </row>
    <row r="36" spans="4:78">
      <c r="D36" s="26" t="s">
        <v>62</v>
      </c>
      <c r="E36" s="26" t="s">
        <v>27926</v>
      </c>
      <c r="F36" s="26"/>
      <c r="G36" s="26"/>
      <c r="H36" s="26"/>
      <c r="I36" s="26" t="s">
        <v>27927</v>
      </c>
      <c r="J36" s="26"/>
      <c r="K36" s="26"/>
      <c r="L36" s="26" t="s">
        <v>27928</v>
      </c>
      <c r="M36" s="26" t="s">
        <v>3452</v>
      </c>
      <c r="N36" s="26"/>
      <c r="O36" s="26"/>
      <c r="P36" s="26" t="s">
        <v>67</v>
      </c>
      <c r="Q36" s="26" t="s">
        <v>68</v>
      </c>
      <c r="R36" s="26"/>
      <c r="S36" s="26"/>
      <c r="T36" s="26"/>
      <c r="U36" s="26"/>
      <c r="V36" s="26"/>
      <c r="W36" s="26" t="s">
        <v>27929</v>
      </c>
      <c r="X36" s="26" t="s">
        <v>27930</v>
      </c>
      <c r="Y36" s="26"/>
      <c r="Z36" s="26" t="s">
        <v>27931</v>
      </c>
      <c r="AA36" s="26" t="s">
        <v>27932</v>
      </c>
      <c r="AB36" s="26" t="s">
        <v>718</v>
      </c>
      <c r="AC36" s="26"/>
      <c r="AD36" s="26"/>
      <c r="AE36" s="26" t="s">
        <v>27933</v>
      </c>
      <c r="AF36" s="26" t="s">
        <v>27934</v>
      </c>
      <c r="AG36" s="26"/>
      <c r="AH36" s="26">
        <v>102</v>
      </c>
      <c r="AI36" s="26">
        <v>0</v>
      </c>
      <c r="AJ36" s="26">
        <v>0</v>
      </c>
      <c r="AK36" s="26">
        <v>0</v>
      </c>
      <c r="AL36" s="26">
        <v>0</v>
      </c>
      <c r="AM36" s="26" t="s">
        <v>358</v>
      </c>
      <c r="AN36" s="26" t="s">
        <v>359</v>
      </c>
      <c r="AO36" s="26" t="s">
        <v>360</v>
      </c>
      <c r="AP36" s="26" t="s">
        <v>3460</v>
      </c>
      <c r="AQ36" s="26" t="s">
        <v>3461</v>
      </c>
      <c r="AR36" s="26"/>
      <c r="AS36" s="26" t="s">
        <v>3462</v>
      </c>
      <c r="AT36" s="26" t="s">
        <v>3463</v>
      </c>
      <c r="AU36" s="26" t="s">
        <v>365</v>
      </c>
      <c r="AV36" s="26">
        <v>2016</v>
      </c>
      <c r="AW36" s="26">
        <v>8</v>
      </c>
      <c r="AX36" s="26">
        <v>2</v>
      </c>
      <c r="AY36" s="26"/>
      <c r="AZ36" s="26"/>
      <c r="BA36" s="26"/>
      <c r="BB36" s="26"/>
      <c r="BC36" s="26">
        <v>392</v>
      </c>
      <c r="BD36" s="26">
        <v>406</v>
      </c>
      <c r="BE36" s="26"/>
      <c r="BF36" s="26" t="s">
        <v>27935</v>
      </c>
      <c r="BG36" s="26"/>
      <c r="BH36" s="26">
        <v>15</v>
      </c>
      <c r="BI36" s="26" t="s">
        <v>3465</v>
      </c>
      <c r="BJ36" s="26" t="s">
        <v>1545</v>
      </c>
      <c r="BK36" s="26" t="s">
        <v>27936</v>
      </c>
      <c r="BL36" s="26" t="s">
        <v>27937</v>
      </c>
      <c r="BM36" s="26"/>
      <c r="BN36" s="27" t="str">
        <f t="shared" si="0"/>
        <v>Zou, JW (reprint author), Nanjing Agr Univ, Jiangsu Key Lab Low Carbon Agr &amp; GHGs Mitigat, Nanjing 210095, Jiangsu, Peoples R China.; Zou, JW (reprint author), Nanjing Agr Univ, Jiangsu Collaborat Innovat Ctr Solid Organ Waste, Nanjing 210095, Jiangsu, Peoples R China.</v>
      </c>
      <c r="BO36" s="27" t="b">
        <f t="shared" si="1"/>
        <v>0</v>
      </c>
      <c r="BP36" s="27" t="b">
        <f t="shared" si="2"/>
        <v>0</v>
      </c>
      <c r="BQ36" s="27" t="b">
        <f t="shared" si="3"/>
        <v>0</v>
      </c>
      <c r="BR36" s="27" t="b">
        <f t="shared" si="4"/>
        <v>0</v>
      </c>
      <c r="BS36" s="27" t="b">
        <f t="shared" si="5"/>
        <v>0</v>
      </c>
      <c r="BT36" s="28" t="s">
        <v>47861</v>
      </c>
      <c r="BU36" s="28" t="e">
        <f>VLOOKUP(BT36,SCI论文情况一览表!$CE$2:$CH$13600,3,FALSE)</f>
        <v>#N/A</v>
      </c>
      <c r="BV36" s="28" t="e">
        <f>VLOOKUP(BT36,SCI论文情况一览表!$CE$2:$CH$13600,4,FALSE)</f>
        <v>#N/A</v>
      </c>
      <c r="BW36" s="28" t="e">
        <f t="shared" si="6"/>
        <v>#N/A</v>
      </c>
      <c r="BX36" s="28" t="e">
        <f t="shared" si="7"/>
        <v>#N/A</v>
      </c>
      <c r="BY36" s="28" t="e">
        <f t="shared" si="8"/>
        <v>#N/A</v>
      </c>
      <c r="BZ36" s="27">
        <v>4</v>
      </c>
    </row>
    <row r="37" spans="4:78">
      <c r="D37" s="26" t="s">
        <v>62</v>
      </c>
      <c r="E37" s="26" t="s">
        <v>27938</v>
      </c>
      <c r="F37" s="26"/>
      <c r="G37" s="26"/>
      <c r="H37" s="26"/>
      <c r="I37" s="26" t="s">
        <v>27939</v>
      </c>
      <c r="J37" s="26"/>
      <c r="K37" s="26"/>
      <c r="L37" s="26" t="s">
        <v>27940</v>
      </c>
      <c r="M37" s="26" t="s">
        <v>27941</v>
      </c>
      <c r="N37" s="26"/>
      <c r="O37" s="26"/>
      <c r="P37" s="26" t="s">
        <v>67</v>
      </c>
      <c r="Q37" s="26" t="s">
        <v>68</v>
      </c>
      <c r="R37" s="26"/>
      <c r="S37" s="26"/>
      <c r="T37" s="26"/>
      <c r="U37" s="26"/>
      <c r="V37" s="26"/>
      <c r="W37" s="26" t="s">
        <v>27942</v>
      </c>
      <c r="X37" s="26" t="s">
        <v>27943</v>
      </c>
      <c r="Y37" s="26"/>
      <c r="Z37" s="26" t="s">
        <v>27944</v>
      </c>
      <c r="AA37" s="26" t="s">
        <v>27945</v>
      </c>
      <c r="AB37" s="26" t="s">
        <v>27946</v>
      </c>
      <c r="AC37" s="26"/>
      <c r="AD37" s="26"/>
      <c r="AE37" s="26" t="s">
        <v>27947</v>
      </c>
      <c r="AF37" s="26" t="s">
        <v>27948</v>
      </c>
      <c r="AG37" s="26"/>
      <c r="AH37" s="26">
        <v>13</v>
      </c>
      <c r="AI37" s="26">
        <v>0</v>
      </c>
      <c r="AJ37" s="26">
        <v>0</v>
      </c>
      <c r="AK37" s="26">
        <v>0</v>
      </c>
      <c r="AL37" s="26">
        <v>0</v>
      </c>
      <c r="AM37" s="26" t="s">
        <v>358</v>
      </c>
      <c r="AN37" s="26" t="s">
        <v>359</v>
      </c>
      <c r="AO37" s="26" t="s">
        <v>360</v>
      </c>
      <c r="AP37" s="26" t="s">
        <v>27949</v>
      </c>
      <c r="AQ37" s="26" t="s">
        <v>27950</v>
      </c>
      <c r="AR37" s="26"/>
      <c r="AS37" s="26" t="s">
        <v>27951</v>
      </c>
      <c r="AT37" s="26"/>
      <c r="AU37" s="26" t="s">
        <v>365</v>
      </c>
      <c r="AV37" s="26">
        <v>2016</v>
      </c>
      <c r="AW37" s="26">
        <v>67</v>
      </c>
      <c r="AX37" s="26">
        <v>3</v>
      </c>
      <c r="AY37" s="26"/>
      <c r="AZ37" s="26"/>
      <c r="BA37" s="26"/>
      <c r="BB37" s="26"/>
      <c r="BC37" s="26">
        <v>543</v>
      </c>
      <c r="BD37" s="26">
        <v>549</v>
      </c>
      <c r="BE37" s="26"/>
      <c r="BF37" s="26" t="s">
        <v>27952</v>
      </c>
      <c r="BG37" s="26"/>
      <c r="BH37" s="26">
        <v>7</v>
      </c>
      <c r="BI37" s="26" t="s">
        <v>27953</v>
      </c>
      <c r="BJ37" s="26" t="s">
        <v>6304</v>
      </c>
      <c r="BK37" s="26" t="s">
        <v>27954</v>
      </c>
      <c r="BL37" s="26" t="s">
        <v>27955</v>
      </c>
      <c r="BM37" s="26"/>
      <c r="BN37" s="27" t="str">
        <f t="shared" si="0"/>
        <v>Huang, SQ (reprint author), Nanjing Agr Univ, Coll Informat Sci &amp; Technol, Nanjing 210095, Jiangsu, Peoples R China.</v>
      </c>
      <c r="BO37" s="27" t="b">
        <f t="shared" si="1"/>
        <v>0</v>
      </c>
      <c r="BP37" s="27" t="b">
        <f t="shared" si="2"/>
        <v>0</v>
      </c>
      <c r="BQ37" s="27" t="b">
        <f t="shared" si="3"/>
        <v>0</v>
      </c>
      <c r="BR37" s="27" t="b">
        <f t="shared" si="4"/>
        <v>0</v>
      </c>
      <c r="BS37" s="27" t="b">
        <f t="shared" si="5"/>
        <v>0</v>
      </c>
      <c r="BT37" s="28" t="s">
        <v>47862</v>
      </c>
      <c r="BU37" s="28" t="e">
        <f>VLOOKUP(BT37,SCI论文情况一览表!$CE$2:$CH$13600,3,FALSE)</f>
        <v>#N/A</v>
      </c>
      <c r="BV37" s="28" t="e">
        <f>VLOOKUP(BT37,SCI论文情况一览表!$CE$2:$CH$13600,4,FALSE)</f>
        <v>#N/A</v>
      </c>
      <c r="BW37" s="28" t="e">
        <f t="shared" si="6"/>
        <v>#N/A</v>
      </c>
      <c r="BX37" s="28" t="e">
        <f t="shared" si="7"/>
        <v>#N/A</v>
      </c>
      <c r="BY37" s="28" t="e">
        <f t="shared" si="8"/>
        <v>#N/A</v>
      </c>
      <c r="BZ37" s="27">
        <v>4</v>
      </c>
    </row>
    <row r="38" spans="4:78">
      <c r="D38" s="26" t="s">
        <v>62</v>
      </c>
      <c r="E38" s="26" t="s">
        <v>27956</v>
      </c>
      <c r="F38" s="26"/>
      <c r="G38" s="26"/>
      <c r="H38" s="26"/>
      <c r="I38" s="26" t="s">
        <v>27957</v>
      </c>
      <c r="J38" s="26"/>
      <c r="K38" s="26"/>
      <c r="L38" s="26" t="s">
        <v>47035</v>
      </c>
      <c r="M38" s="26" t="s">
        <v>27958</v>
      </c>
      <c r="N38" s="26"/>
      <c r="O38" s="26"/>
      <c r="P38" s="26" t="s">
        <v>67</v>
      </c>
      <c r="Q38" s="26" t="s">
        <v>22078</v>
      </c>
      <c r="R38" s="26"/>
      <c r="S38" s="26"/>
      <c r="T38" s="26"/>
      <c r="U38" s="26"/>
      <c r="V38" s="26"/>
      <c r="W38" s="26"/>
      <c r="X38" s="26"/>
      <c r="Y38" s="26"/>
      <c r="Z38" s="26" t="s">
        <v>27959</v>
      </c>
      <c r="AA38" s="26" t="s">
        <v>47036</v>
      </c>
      <c r="AB38" s="26" t="s">
        <v>27960</v>
      </c>
      <c r="AC38" s="26"/>
      <c r="AD38" s="26"/>
      <c r="AE38" s="26"/>
      <c r="AF38" s="26"/>
      <c r="AG38" s="26"/>
      <c r="AH38" s="26">
        <v>6</v>
      </c>
      <c r="AI38" s="26">
        <v>0</v>
      </c>
      <c r="AJ38" s="26">
        <v>0</v>
      </c>
      <c r="AK38" s="26">
        <v>0</v>
      </c>
      <c r="AL38" s="26">
        <v>0</v>
      </c>
      <c r="AM38" s="26" t="s">
        <v>76</v>
      </c>
      <c r="AN38" s="26" t="s">
        <v>77</v>
      </c>
      <c r="AO38" s="26" t="s">
        <v>78</v>
      </c>
      <c r="AP38" s="26" t="s">
        <v>27961</v>
      </c>
      <c r="AQ38" s="26" t="s">
        <v>27962</v>
      </c>
      <c r="AR38" s="26"/>
      <c r="AS38" s="26" t="s">
        <v>27963</v>
      </c>
      <c r="AT38" s="26" t="s">
        <v>27964</v>
      </c>
      <c r="AU38" s="26" t="s">
        <v>365</v>
      </c>
      <c r="AV38" s="26">
        <v>2016</v>
      </c>
      <c r="AW38" s="26">
        <v>16</v>
      </c>
      <c r="AX38" s="26">
        <v>3</v>
      </c>
      <c r="AY38" s="26"/>
      <c r="AZ38" s="26"/>
      <c r="BA38" s="26"/>
      <c r="BB38" s="26"/>
      <c r="BC38" s="26">
        <v>294</v>
      </c>
      <c r="BD38" s="26">
        <v>295</v>
      </c>
      <c r="BE38" s="26"/>
      <c r="BF38" s="26"/>
      <c r="BG38" s="26"/>
      <c r="BH38" s="26">
        <v>2</v>
      </c>
      <c r="BI38" s="26" t="s">
        <v>5521</v>
      </c>
      <c r="BJ38" s="26" t="s">
        <v>5521</v>
      </c>
      <c r="BK38" s="26" t="s">
        <v>27965</v>
      </c>
      <c r="BL38" s="26" t="s">
        <v>27966</v>
      </c>
      <c r="BM38" s="26">
        <v>26973309</v>
      </c>
      <c r="BN38" s="27" t="str">
        <f t="shared" si="0"/>
        <v>Zhou, JY (reprint author), Nanjing Agr Univ, Jiangsu Engn Lab Anim Immunol, Inst Immunol, Nanjing, Jiangsu, Peoples R China.; Zhou, JY (reprint author), Nanjing Agr Univ, Coll Vet Med, Nanjing, Jiangsu, Peoples R China.; Bi, YH (reprint author), Shenzhen Third Peoples Hosp, Shenzhen Key Lab Pathogen &amp; Immun, Shenzhen, Peoples R China.; Bi, YH (reprint author), Chinese Acad Sci, Inst Microbiol, CAS Key Lab Pathogen Microbiol &amp; Immunol, Beijing, Peoples R China.; Zhou, JY (reprint author), Minist Agr, Key Lab Anim Virol, Coll Anim Sci, Hangzhou, Zhejiang, Peoples R China.; Zhou, JY (reprint author), Zhejiang Univ, Affiliated Hosp 1, Collaborat Innovat Ctr, Hangzhou 310003, Zhejiang, Peoples R China.; Zhou, JY (reprint author), Zhejiang Univ, Affiliated Hosp 1, State Key Lab Diag &amp; Treatment Infect Dis, Hangzhou 310003, Zhejiang, Peoples R China.</v>
      </c>
      <c r="BO38" s="27" t="b">
        <f t="shared" si="1"/>
        <v>0</v>
      </c>
      <c r="BP38" s="27" t="str">
        <f t="shared" si="2"/>
        <v>动物科技学院</v>
      </c>
      <c r="BQ38" s="27" t="b">
        <f t="shared" si="3"/>
        <v>0</v>
      </c>
      <c r="BR38" s="27" t="b">
        <f t="shared" si="4"/>
        <v>0</v>
      </c>
      <c r="BS38" s="27" t="b">
        <f t="shared" si="5"/>
        <v>0</v>
      </c>
      <c r="BT38" s="28" t="s">
        <v>47863</v>
      </c>
      <c r="BU38" s="28" t="e">
        <f>VLOOKUP(BT38,SCI论文情况一览表!$CE$2:$CH$13600,3,FALSE)</f>
        <v>#N/A</v>
      </c>
      <c r="BV38" s="28" t="e">
        <f>VLOOKUP(BT38,SCI论文情况一览表!$CE$2:$CH$13600,4,FALSE)</f>
        <v>#N/A</v>
      </c>
      <c r="BW38" s="28" t="e">
        <f t="shared" si="6"/>
        <v>#N/A</v>
      </c>
      <c r="BX38" s="28" t="e">
        <f t="shared" si="7"/>
        <v>#N/A</v>
      </c>
      <c r="BY38" s="28" t="e">
        <f t="shared" si="8"/>
        <v>#N/A</v>
      </c>
      <c r="BZ38" s="27">
        <v>4</v>
      </c>
    </row>
    <row r="39" spans="4:78">
      <c r="D39" s="26" t="s">
        <v>62</v>
      </c>
      <c r="E39" s="26" t="s">
        <v>27967</v>
      </c>
      <c r="F39" s="26"/>
      <c r="G39" s="26"/>
      <c r="H39" s="26"/>
      <c r="I39" s="26" t="s">
        <v>27968</v>
      </c>
      <c r="J39" s="26"/>
      <c r="K39" s="26"/>
      <c r="L39" s="26" t="s">
        <v>27969</v>
      </c>
      <c r="M39" s="26" t="s">
        <v>27970</v>
      </c>
      <c r="N39" s="26"/>
      <c r="O39" s="26"/>
      <c r="P39" s="26" t="s">
        <v>67</v>
      </c>
      <c r="Q39" s="26" t="s">
        <v>4125</v>
      </c>
      <c r="R39" s="26"/>
      <c r="S39" s="26"/>
      <c r="T39" s="26"/>
      <c r="U39" s="26"/>
      <c r="V39" s="26"/>
      <c r="W39" s="26"/>
      <c r="X39" s="26"/>
      <c r="Y39" s="26"/>
      <c r="Z39" s="26" t="s">
        <v>27971</v>
      </c>
      <c r="AA39" s="26" t="s">
        <v>27972</v>
      </c>
      <c r="AB39" s="26" t="s">
        <v>7896</v>
      </c>
      <c r="AC39" s="26"/>
      <c r="AD39" s="26"/>
      <c r="AE39" s="26"/>
      <c r="AF39" s="26"/>
      <c r="AG39" s="26"/>
      <c r="AH39" s="26">
        <v>1</v>
      </c>
      <c r="AI39" s="26">
        <v>0</v>
      </c>
      <c r="AJ39" s="26">
        <v>0</v>
      </c>
      <c r="AK39" s="26">
        <v>0</v>
      </c>
      <c r="AL39" s="26">
        <v>0</v>
      </c>
      <c r="AM39" s="26" t="s">
        <v>6336</v>
      </c>
      <c r="AN39" s="26" t="s">
        <v>6337</v>
      </c>
      <c r="AO39" s="26" t="s">
        <v>6338</v>
      </c>
      <c r="AP39" s="26" t="s">
        <v>27973</v>
      </c>
      <c r="AQ39" s="26" t="s">
        <v>27974</v>
      </c>
      <c r="AR39" s="26"/>
      <c r="AS39" s="26" t="s">
        <v>27975</v>
      </c>
      <c r="AT39" s="26" t="s">
        <v>27976</v>
      </c>
      <c r="AU39" s="26" t="s">
        <v>365</v>
      </c>
      <c r="AV39" s="26">
        <v>2016</v>
      </c>
      <c r="AW39" s="26">
        <v>58</v>
      </c>
      <c r="AX39" s="26">
        <v>3</v>
      </c>
      <c r="AY39" s="26"/>
      <c r="AZ39" s="26"/>
      <c r="BA39" s="26"/>
      <c r="BB39" s="26"/>
      <c r="BC39" s="26">
        <v>220</v>
      </c>
      <c r="BD39" s="26">
        <v>221</v>
      </c>
      <c r="BE39" s="26"/>
      <c r="BF39" s="26" t="s">
        <v>27977</v>
      </c>
      <c r="BG39" s="26"/>
      <c r="BH39" s="26">
        <v>2</v>
      </c>
      <c r="BI39" s="26" t="s">
        <v>434</v>
      </c>
      <c r="BJ39" s="26" t="s">
        <v>434</v>
      </c>
      <c r="BK39" s="26" t="s">
        <v>27978</v>
      </c>
      <c r="BL39" s="26" t="s">
        <v>27979</v>
      </c>
      <c r="BM39" s="26">
        <v>26867591</v>
      </c>
      <c r="BN39" s="27" t="str">
        <f t="shared" si="0"/>
        <v>Ma, H (reprint author), Nanjing Agr Univ, Natl Ctr Soybean Improvement, State Key Lab Crop Genet &amp; Germplasm Enhancement, Nanjing 210095, Jiangsu, Peoples R China.</v>
      </c>
      <c r="BO39" s="27" t="b">
        <f t="shared" si="1"/>
        <v>0</v>
      </c>
      <c r="BP39" s="27" t="b">
        <f t="shared" si="2"/>
        <v>0</v>
      </c>
      <c r="BQ39" s="27" t="b">
        <f t="shared" si="3"/>
        <v>0</v>
      </c>
      <c r="BR39" s="27" t="b">
        <f t="shared" si="4"/>
        <v>0</v>
      </c>
      <c r="BS39" s="27" t="b">
        <f t="shared" si="5"/>
        <v>0</v>
      </c>
      <c r="BT39" s="28" t="s">
        <v>47864</v>
      </c>
      <c r="BU39" s="28" t="e">
        <f>VLOOKUP(BT39,SCI论文情况一览表!$CE$2:$CH$13600,3,FALSE)</f>
        <v>#N/A</v>
      </c>
      <c r="BV39" s="28" t="e">
        <f>VLOOKUP(BT39,SCI论文情况一览表!$CE$2:$CH$13600,4,FALSE)</f>
        <v>#N/A</v>
      </c>
      <c r="BW39" s="28" t="e">
        <f t="shared" si="6"/>
        <v>#N/A</v>
      </c>
      <c r="BX39" s="28" t="e">
        <f t="shared" si="7"/>
        <v>#N/A</v>
      </c>
      <c r="BY39" s="28" t="e">
        <f t="shared" si="8"/>
        <v>#N/A</v>
      </c>
      <c r="BZ39" s="27">
        <v>4</v>
      </c>
    </row>
    <row r="40" spans="4:78">
      <c r="D40" s="26" t="s">
        <v>62</v>
      </c>
      <c r="E40" s="26" t="s">
        <v>27980</v>
      </c>
      <c r="F40" s="26"/>
      <c r="G40" s="26"/>
      <c r="H40" s="26"/>
      <c r="I40" s="26" t="s">
        <v>27981</v>
      </c>
      <c r="J40" s="26"/>
      <c r="K40" s="26"/>
      <c r="L40" s="26" t="s">
        <v>27982</v>
      </c>
      <c r="M40" s="26" t="s">
        <v>6310</v>
      </c>
      <c r="N40" s="26"/>
      <c r="O40" s="26"/>
      <c r="P40" s="26" t="s">
        <v>67</v>
      </c>
      <c r="Q40" s="26" t="s">
        <v>68</v>
      </c>
      <c r="R40" s="26"/>
      <c r="S40" s="26"/>
      <c r="T40" s="26"/>
      <c r="U40" s="26"/>
      <c r="V40" s="26"/>
      <c r="W40" s="26" t="s">
        <v>27983</v>
      </c>
      <c r="X40" s="26" t="s">
        <v>27984</v>
      </c>
      <c r="Y40" s="26"/>
      <c r="Z40" s="26" t="s">
        <v>27985</v>
      </c>
      <c r="AA40" s="26" t="s">
        <v>27986</v>
      </c>
      <c r="AB40" s="26" t="s">
        <v>27987</v>
      </c>
      <c r="AC40" s="26"/>
      <c r="AD40" s="26"/>
      <c r="AE40" s="26" t="s">
        <v>27988</v>
      </c>
      <c r="AF40" s="26" t="s">
        <v>27989</v>
      </c>
      <c r="AG40" s="26"/>
      <c r="AH40" s="26">
        <v>58</v>
      </c>
      <c r="AI40" s="26">
        <v>0</v>
      </c>
      <c r="AJ40" s="26">
        <v>0</v>
      </c>
      <c r="AK40" s="26">
        <v>0</v>
      </c>
      <c r="AL40" s="26">
        <v>0</v>
      </c>
      <c r="AM40" s="26" t="s">
        <v>213</v>
      </c>
      <c r="AN40" s="26" t="s">
        <v>214</v>
      </c>
      <c r="AO40" s="26" t="s">
        <v>215</v>
      </c>
      <c r="AP40" s="26" t="s">
        <v>6318</v>
      </c>
      <c r="AQ40" s="26" t="s">
        <v>6319</v>
      </c>
      <c r="AR40" s="26"/>
      <c r="AS40" s="26" t="s">
        <v>6320</v>
      </c>
      <c r="AT40" s="26" t="s">
        <v>6321</v>
      </c>
      <c r="AU40" s="26" t="s">
        <v>365</v>
      </c>
      <c r="AV40" s="26">
        <v>2016</v>
      </c>
      <c r="AW40" s="26">
        <v>66</v>
      </c>
      <c r="AX40" s="26">
        <v>1</v>
      </c>
      <c r="AY40" s="26"/>
      <c r="AZ40" s="26"/>
      <c r="BA40" s="26"/>
      <c r="BB40" s="26"/>
      <c r="BC40" s="26">
        <v>361</v>
      </c>
      <c r="BD40" s="26">
        <v>371</v>
      </c>
      <c r="BE40" s="26"/>
      <c r="BF40" s="26" t="s">
        <v>27990</v>
      </c>
      <c r="BG40" s="26"/>
      <c r="BH40" s="26">
        <v>11</v>
      </c>
      <c r="BI40" s="26" t="s">
        <v>919</v>
      </c>
      <c r="BJ40" s="26" t="s">
        <v>919</v>
      </c>
      <c r="BK40" s="26" t="s">
        <v>27991</v>
      </c>
      <c r="BL40" s="26" t="s">
        <v>27992</v>
      </c>
      <c r="BM40" s="26"/>
      <c r="BN40" s="27" t="str">
        <f t="shared" si="0"/>
        <v>Yang, HS (reprint author), Nanjing Agr Univ, Minist Agr, Key Lab Crop Physiol Ecol &amp; Prod Management, Nanjing 210095, Jiangsu, Peoples R China.; Chen, X (reprint author), Zhejiang Univ, Coll Life Sci, Hangzhou 310058, Zhejiang, Peoples R China.</v>
      </c>
      <c r="BO40" s="27" t="str">
        <f t="shared" si="1"/>
        <v>生命科学学院</v>
      </c>
      <c r="BP40" s="27" t="b">
        <f t="shared" si="2"/>
        <v>0</v>
      </c>
      <c r="BQ40" s="27" t="b">
        <f t="shared" si="3"/>
        <v>0</v>
      </c>
      <c r="BR40" s="27" t="b">
        <f t="shared" si="4"/>
        <v>0</v>
      </c>
      <c r="BS40" s="27" t="b">
        <f t="shared" si="5"/>
        <v>0</v>
      </c>
      <c r="BT40" s="28" t="s">
        <v>47865</v>
      </c>
      <c r="BU40" s="28" t="e">
        <f>VLOOKUP(BT40,SCI论文情况一览表!$CE$2:$CH$13600,3,FALSE)</f>
        <v>#N/A</v>
      </c>
      <c r="BV40" s="28" t="e">
        <f>VLOOKUP(BT40,SCI论文情况一览表!$CE$2:$CH$13600,4,FALSE)</f>
        <v>#N/A</v>
      </c>
      <c r="BW40" s="28" t="e">
        <f t="shared" si="6"/>
        <v>#N/A</v>
      </c>
      <c r="BX40" s="28" t="e">
        <f t="shared" si="7"/>
        <v>#N/A</v>
      </c>
      <c r="BY40" s="28" t="e">
        <f t="shared" si="8"/>
        <v>#N/A</v>
      </c>
      <c r="BZ40" s="27">
        <v>4</v>
      </c>
    </row>
    <row r="41" spans="4:78">
      <c r="D41" s="26" t="s">
        <v>62</v>
      </c>
      <c r="E41" s="26" t="s">
        <v>27993</v>
      </c>
      <c r="F41" s="26"/>
      <c r="G41" s="26"/>
      <c r="H41" s="26"/>
      <c r="I41" s="26" t="s">
        <v>27994</v>
      </c>
      <c r="J41" s="26"/>
      <c r="K41" s="26"/>
      <c r="L41" s="26" t="s">
        <v>27995</v>
      </c>
      <c r="M41" s="26" t="s">
        <v>6461</v>
      </c>
      <c r="N41" s="26"/>
      <c r="O41" s="26"/>
      <c r="P41" s="26" t="s">
        <v>67</v>
      </c>
      <c r="Q41" s="26" t="s">
        <v>68</v>
      </c>
      <c r="R41" s="26"/>
      <c r="S41" s="26"/>
      <c r="T41" s="26"/>
      <c r="U41" s="26"/>
      <c r="V41" s="26"/>
      <c r="W41" s="26" t="s">
        <v>27996</v>
      </c>
      <c r="X41" s="26" t="s">
        <v>27997</v>
      </c>
      <c r="Y41" s="26"/>
      <c r="Z41" s="26" t="s">
        <v>27998</v>
      </c>
      <c r="AA41" s="26" t="s">
        <v>27999</v>
      </c>
      <c r="AB41" s="26" t="s">
        <v>3486</v>
      </c>
      <c r="AC41" s="26"/>
      <c r="AD41" s="26" t="s">
        <v>47037</v>
      </c>
      <c r="AE41" s="26" t="s">
        <v>28000</v>
      </c>
      <c r="AF41" s="26" t="s">
        <v>28001</v>
      </c>
      <c r="AG41" s="26"/>
      <c r="AH41" s="26">
        <v>43</v>
      </c>
      <c r="AI41" s="26">
        <v>0</v>
      </c>
      <c r="AJ41" s="26">
        <v>0</v>
      </c>
      <c r="AK41" s="26">
        <v>2</v>
      </c>
      <c r="AL41" s="26">
        <v>2</v>
      </c>
      <c r="AM41" s="26" t="s">
        <v>136</v>
      </c>
      <c r="AN41" s="26" t="s">
        <v>77</v>
      </c>
      <c r="AO41" s="26" t="s">
        <v>137</v>
      </c>
      <c r="AP41" s="26" t="s">
        <v>6470</v>
      </c>
      <c r="AQ41" s="26"/>
      <c r="AR41" s="26"/>
      <c r="AS41" s="26" t="s">
        <v>6471</v>
      </c>
      <c r="AT41" s="26" t="s">
        <v>6472</v>
      </c>
      <c r="AU41" s="26" t="s">
        <v>365</v>
      </c>
      <c r="AV41" s="26">
        <v>2016</v>
      </c>
      <c r="AW41" s="26">
        <v>94</v>
      </c>
      <c r="AX41" s="26"/>
      <c r="AY41" s="26"/>
      <c r="AZ41" s="26"/>
      <c r="BA41" s="26"/>
      <c r="BB41" s="26"/>
      <c r="BC41" s="26">
        <v>80</v>
      </c>
      <c r="BD41" s="26">
        <v>87</v>
      </c>
      <c r="BE41" s="26"/>
      <c r="BF41" s="26" t="s">
        <v>28002</v>
      </c>
      <c r="BG41" s="26"/>
      <c r="BH41" s="26">
        <v>8</v>
      </c>
      <c r="BI41" s="26" t="s">
        <v>472</v>
      </c>
      <c r="BJ41" s="26" t="s">
        <v>473</v>
      </c>
      <c r="BK41" s="26" t="s">
        <v>28003</v>
      </c>
      <c r="BL41" s="26" t="s">
        <v>28004</v>
      </c>
      <c r="BM41" s="26"/>
      <c r="BN41" s="27" t="str">
        <f t="shared" si="0"/>
        <v>Xiong, ZQ (reprint author), Nanjing Agr Univ, Coll Resources &amp; Environm Sci, Nanjing 210095, Jiangsu, Peoples R China.</v>
      </c>
      <c r="BO41" s="27" t="b">
        <f t="shared" si="1"/>
        <v>0</v>
      </c>
      <c r="BP41" s="27" t="b">
        <f t="shared" si="2"/>
        <v>0</v>
      </c>
      <c r="BQ41" s="27" t="str">
        <f t="shared" si="3"/>
        <v>资源管理与环境保护学院</v>
      </c>
      <c r="BR41" s="27" t="b">
        <f t="shared" si="4"/>
        <v>0</v>
      </c>
      <c r="BS41" s="27" t="b">
        <f t="shared" si="5"/>
        <v>0</v>
      </c>
      <c r="BT41" s="28" t="s">
        <v>47866</v>
      </c>
      <c r="BU41" s="28" t="e">
        <f>VLOOKUP(BT41,SCI论文情况一览表!$CE$2:$CH$13600,3,FALSE)</f>
        <v>#N/A</v>
      </c>
      <c r="BV41" s="28" t="e">
        <f>VLOOKUP(BT41,SCI论文情况一览表!$CE$2:$CH$13600,4,FALSE)</f>
        <v>#N/A</v>
      </c>
      <c r="BW41" s="28" t="e">
        <f t="shared" si="6"/>
        <v>#N/A</v>
      </c>
      <c r="BX41" s="28" t="e">
        <f t="shared" si="7"/>
        <v>#N/A</v>
      </c>
      <c r="BY41" s="28" t="e">
        <f t="shared" si="8"/>
        <v>#N/A</v>
      </c>
      <c r="BZ41" s="27">
        <v>4</v>
      </c>
    </row>
    <row r="42" spans="4:78">
      <c r="D42" s="26" t="s">
        <v>62</v>
      </c>
      <c r="E42" s="26" t="s">
        <v>370</v>
      </c>
      <c r="F42" s="26"/>
      <c r="G42" s="26"/>
      <c r="H42" s="26"/>
      <c r="I42" s="26" t="s">
        <v>371</v>
      </c>
      <c r="J42" s="26"/>
      <c r="K42" s="26"/>
      <c r="L42" s="26" t="s">
        <v>372</v>
      </c>
      <c r="M42" s="26" t="s">
        <v>373</v>
      </c>
      <c r="N42" s="26"/>
      <c r="O42" s="26"/>
      <c r="P42" s="26" t="s">
        <v>67</v>
      </c>
      <c r="Q42" s="26" t="s">
        <v>68</v>
      </c>
      <c r="R42" s="26"/>
      <c r="S42" s="26"/>
      <c r="T42" s="26"/>
      <c r="U42" s="26"/>
      <c r="V42" s="26"/>
      <c r="W42" s="26" t="s">
        <v>374</v>
      </c>
      <c r="X42" s="26" t="s">
        <v>375</v>
      </c>
      <c r="Y42" s="26"/>
      <c r="Z42" s="26" t="s">
        <v>376</v>
      </c>
      <c r="AA42" s="26" t="s">
        <v>377</v>
      </c>
      <c r="AB42" s="26" t="s">
        <v>378</v>
      </c>
      <c r="AC42" s="26"/>
      <c r="AD42" s="26"/>
      <c r="AE42" s="26" t="s">
        <v>379</v>
      </c>
      <c r="AF42" s="26" t="s">
        <v>380</v>
      </c>
      <c r="AG42" s="26"/>
      <c r="AH42" s="26">
        <v>86</v>
      </c>
      <c r="AI42" s="26">
        <v>0</v>
      </c>
      <c r="AJ42" s="26">
        <v>0</v>
      </c>
      <c r="AK42" s="26">
        <v>6</v>
      </c>
      <c r="AL42" s="26">
        <v>6</v>
      </c>
      <c r="AM42" s="26" t="s">
        <v>112</v>
      </c>
      <c r="AN42" s="26" t="s">
        <v>113</v>
      </c>
      <c r="AO42" s="26" t="s">
        <v>114</v>
      </c>
      <c r="AP42" s="26" t="s">
        <v>381</v>
      </c>
      <c r="AQ42" s="26" t="s">
        <v>382</v>
      </c>
      <c r="AR42" s="26"/>
      <c r="AS42" s="26" t="s">
        <v>373</v>
      </c>
      <c r="AT42" s="26" t="s">
        <v>383</v>
      </c>
      <c r="AU42" s="29">
        <v>42430</v>
      </c>
      <c r="AV42" s="26">
        <v>2016</v>
      </c>
      <c r="AW42" s="26">
        <v>454</v>
      </c>
      <c r="AX42" s="26"/>
      <c r="AY42" s="26"/>
      <c r="AZ42" s="26"/>
      <c r="BA42" s="26"/>
      <c r="BB42" s="26"/>
      <c r="BC42" s="26">
        <v>44</v>
      </c>
      <c r="BD42" s="26">
        <v>55</v>
      </c>
      <c r="BE42" s="26"/>
      <c r="BF42" s="26" t="s">
        <v>384</v>
      </c>
      <c r="BG42" s="26"/>
      <c r="BH42" s="26">
        <v>12</v>
      </c>
      <c r="BI42" s="26" t="s">
        <v>385</v>
      </c>
      <c r="BJ42" s="26" t="s">
        <v>385</v>
      </c>
      <c r="BK42" s="26" t="s">
        <v>386</v>
      </c>
      <c r="BL42" s="26" t="s">
        <v>387</v>
      </c>
      <c r="BM42" s="26"/>
      <c r="BN42" s="27" t="str">
        <f t="shared" si="0"/>
        <v>Guo, QS (reprint author), Nanjing Agr Univ, Inst Chinese Med Mat, Nanjing 210095, Jiangsu, Peoples R China.</v>
      </c>
      <c r="BO42" s="27" t="b">
        <f t="shared" si="1"/>
        <v>0</v>
      </c>
      <c r="BP42" s="27" t="b">
        <f t="shared" si="2"/>
        <v>0</v>
      </c>
      <c r="BQ42" s="27" t="b">
        <f t="shared" si="3"/>
        <v>0</v>
      </c>
      <c r="BR42" s="27" t="b">
        <f t="shared" si="4"/>
        <v>0</v>
      </c>
      <c r="BS42" s="27" t="b">
        <f t="shared" si="5"/>
        <v>0</v>
      </c>
      <c r="BT42" s="28" t="s">
        <v>47867</v>
      </c>
      <c r="BU42" s="28" t="e">
        <f>VLOOKUP(BT42,SCI论文情况一览表!$CE$2:$CH$13600,3,FALSE)</f>
        <v>#N/A</v>
      </c>
      <c r="BV42" s="28" t="e">
        <f>VLOOKUP(BT42,SCI论文情况一览表!$CE$2:$CH$13600,4,FALSE)</f>
        <v>#N/A</v>
      </c>
      <c r="BW42" s="28" t="e">
        <f t="shared" si="6"/>
        <v>#N/A</v>
      </c>
      <c r="BX42" s="28" t="e">
        <f t="shared" si="7"/>
        <v>#N/A</v>
      </c>
      <c r="BY42" s="28" t="e">
        <f t="shared" si="8"/>
        <v>#N/A</v>
      </c>
      <c r="BZ42" s="27">
        <v>4</v>
      </c>
    </row>
    <row r="43" spans="4:78">
      <c r="D43" s="26" t="s">
        <v>62</v>
      </c>
      <c r="E43" s="26" t="s">
        <v>403</v>
      </c>
      <c r="F43" s="26"/>
      <c r="G43" s="26"/>
      <c r="H43" s="26"/>
      <c r="I43" s="26" t="s">
        <v>404</v>
      </c>
      <c r="J43" s="26"/>
      <c r="K43" s="26"/>
      <c r="L43" s="26" t="s">
        <v>405</v>
      </c>
      <c r="M43" s="26" t="s">
        <v>391</v>
      </c>
      <c r="N43" s="26"/>
      <c r="O43" s="26"/>
      <c r="P43" s="26" t="s">
        <v>67</v>
      </c>
      <c r="Q43" s="26" t="s">
        <v>68</v>
      </c>
      <c r="R43" s="26"/>
      <c r="S43" s="26"/>
      <c r="T43" s="26"/>
      <c r="U43" s="26"/>
      <c r="V43" s="26"/>
      <c r="W43" s="26" t="s">
        <v>406</v>
      </c>
      <c r="X43" s="26" t="s">
        <v>407</v>
      </c>
      <c r="Y43" s="26"/>
      <c r="Z43" s="26" t="s">
        <v>408</v>
      </c>
      <c r="AA43" s="26" t="s">
        <v>409</v>
      </c>
      <c r="AB43" s="26" t="s">
        <v>95</v>
      </c>
      <c r="AC43" s="26"/>
      <c r="AD43" s="26"/>
      <c r="AE43" s="26" t="s">
        <v>410</v>
      </c>
      <c r="AF43" s="26" t="s">
        <v>411</v>
      </c>
      <c r="AG43" s="26"/>
      <c r="AH43" s="26">
        <v>45</v>
      </c>
      <c r="AI43" s="26">
        <v>0</v>
      </c>
      <c r="AJ43" s="26">
        <v>0</v>
      </c>
      <c r="AK43" s="26">
        <v>8</v>
      </c>
      <c r="AL43" s="26">
        <v>8</v>
      </c>
      <c r="AM43" s="26" t="s">
        <v>76</v>
      </c>
      <c r="AN43" s="26" t="s">
        <v>77</v>
      </c>
      <c r="AO43" s="26" t="s">
        <v>78</v>
      </c>
      <c r="AP43" s="26" t="s">
        <v>396</v>
      </c>
      <c r="AQ43" s="26" t="s">
        <v>397</v>
      </c>
      <c r="AR43" s="26"/>
      <c r="AS43" s="26" t="s">
        <v>398</v>
      </c>
      <c r="AT43" s="26" t="s">
        <v>399</v>
      </c>
      <c r="AU43" s="26" t="s">
        <v>365</v>
      </c>
      <c r="AV43" s="26">
        <v>2016</v>
      </c>
      <c r="AW43" s="26">
        <v>113</v>
      </c>
      <c r="AX43" s="26"/>
      <c r="AY43" s="26"/>
      <c r="AZ43" s="26"/>
      <c r="BA43" s="26"/>
      <c r="BB43" s="26"/>
      <c r="BC43" s="26">
        <v>107</v>
      </c>
      <c r="BD43" s="26">
        <v>115</v>
      </c>
      <c r="BE43" s="26"/>
      <c r="BF43" s="26" t="s">
        <v>412</v>
      </c>
      <c r="BG43" s="26"/>
      <c r="BH43" s="26">
        <v>9</v>
      </c>
      <c r="BI43" s="26" t="s">
        <v>200</v>
      </c>
      <c r="BJ43" s="26" t="s">
        <v>200</v>
      </c>
      <c r="BK43" s="26" t="s">
        <v>401</v>
      </c>
      <c r="BL43" s="26" t="s">
        <v>413</v>
      </c>
      <c r="BM43" s="26">
        <v>26641280</v>
      </c>
      <c r="BN43" s="27" t="str">
        <f t="shared" si="0"/>
        <v>Zhou, GH (reprint author), Nanjing Agr Univ, Jiangsu Innovat Ctr Meat Prod &amp; Proc, Synerget Innovat Ctr Food Safety &amp; Nutr, Key Lab Meat Proc &amp; Qual Control,MOE, Nanjing 210095, Jiangsu, Peoples R China.</v>
      </c>
      <c r="BO43" s="27" t="b">
        <f t="shared" si="1"/>
        <v>0</v>
      </c>
      <c r="BP43" s="27" t="b">
        <f t="shared" si="2"/>
        <v>0</v>
      </c>
      <c r="BQ43" s="27" t="b">
        <f t="shared" si="3"/>
        <v>0</v>
      </c>
      <c r="BR43" s="27" t="b">
        <f t="shared" si="4"/>
        <v>0</v>
      </c>
      <c r="BS43" s="27" t="b">
        <f t="shared" si="5"/>
        <v>0</v>
      </c>
      <c r="BT43" s="28" t="s">
        <v>47868</v>
      </c>
      <c r="BU43" s="28" t="e">
        <f>VLOOKUP(BT43,SCI论文情况一览表!$CE$2:$CH$13600,3,FALSE)</f>
        <v>#N/A</v>
      </c>
      <c r="BV43" s="28" t="e">
        <f>VLOOKUP(BT43,SCI论文情况一览表!$CE$2:$CH$13600,4,FALSE)</f>
        <v>#N/A</v>
      </c>
      <c r="BW43" s="28" t="e">
        <f t="shared" si="6"/>
        <v>#N/A</v>
      </c>
      <c r="BX43" s="28" t="e">
        <f t="shared" si="7"/>
        <v>#N/A</v>
      </c>
      <c r="BY43" s="28" t="e">
        <f t="shared" si="8"/>
        <v>#N/A</v>
      </c>
      <c r="BZ43" s="27">
        <v>4</v>
      </c>
    </row>
    <row r="44" spans="4:78">
      <c r="D44" s="26" t="s">
        <v>62</v>
      </c>
      <c r="E44" s="26" t="s">
        <v>414</v>
      </c>
      <c r="F44" s="26"/>
      <c r="G44" s="26"/>
      <c r="H44" s="26"/>
      <c r="I44" s="26" t="s">
        <v>415</v>
      </c>
      <c r="J44" s="26"/>
      <c r="K44" s="26"/>
      <c r="L44" s="26" t="s">
        <v>416</v>
      </c>
      <c r="M44" s="26" t="s">
        <v>417</v>
      </c>
      <c r="N44" s="26"/>
      <c r="O44" s="26"/>
      <c r="P44" s="26" t="s">
        <v>67</v>
      </c>
      <c r="Q44" s="26" t="s">
        <v>68</v>
      </c>
      <c r="R44" s="26"/>
      <c r="S44" s="26"/>
      <c r="T44" s="26"/>
      <c r="U44" s="26"/>
      <c r="V44" s="26"/>
      <c r="W44" s="26" t="s">
        <v>418</v>
      </c>
      <c r="X44" s="26" t="s">
        <v>419</v>
      </c>
      <c r="Y44" s="26"/>
      <c r="Z44" s="26" t="s">
        <v>420</v>
      </c>
      <c r="AA44" s="26" t="s">
        <v>421</v>
      </c>
      <c r="AB44" s="26" t="s">
        <v>422</v>
      </c>
      <c r="AC44" s="26"/>
      <c r="AD44" s="26"/>
      <c r="AE44" s="26" t="s">
        <v>423</v>
      </c>
      <c r="AF44" s="26" t="s">
        <v>424</v>
      </c>
      <c r="AG44" s="26"/>
      <c r="AH44" s="26">
        <v>48</v>
      </c>
      <c r="AI44" s="26">
        <v>0</v>
      </c>
      <c r="AJ44" s="26">
        <v>0</v>
      </c>
      <c r="AK44" s="26">
        <v>6</v>
      </c>
      <c r="AL44" s="26">
        <v>6</v>
      </c>
      <c r="AM44" s="26" t="s">
        <v>425</v>
      </c>
      <c r="AN44" s="26" t="s">
        <v>426</v>
      </c>
      <c r="AO44" s="26" t="s">
        <v>427</v>
      </c>
      <c r="AP44" s="26" t="s">
        <v>428</v>
      </c>
      <c r="AQ44" s="26" t="s">
        <v>429</v>
      </c>
      <c r="AR44" s="26"/>
      <c r="AS44" s="26" t="s">
        <v>430</v>
      </c>
      <c r="AT44" s="26" t="s">
        <v>431</v>
      </c>
      <c r="AU44" s="26" t="s">
        <v>365</v>
      </c>
      <c r="AV44" s="26">
        <v>2016</v>
      </c>
      <c r="AW44" s="26">
        <v>119</v>
      </c>
      <c r="AX44" s="26"/>
      <c r="AY44" s="26"/>
      <c r="AZ44" s="26"/>
      <c r="BA44" s="26"/>
      <c r="BB44" s="26"/>
      <c r="BC44" s="26">
        <v>85</v>
      </c>
      <c r="BD44" s="26">
        <v>93</v>
      </c>
      <c r="BE44" s="26"/>
      <c r="BF44" s="26" t="s">
        <v>432</v>
      </c>
      <c r="BG44" s="26"/>
      <c r="BH44" s="26">
        <v>9</v>
      </c>
      <c r="BI44" s="26" t="s">
        <v>433</v>
      </c>
      <c r="BJ44" s="26" t="s">
        <v>434</v>
      </c>
      <c r="BK44" s="26" t="s">
        <v>435</v>
      </c>
      <c r="BL44" s="26" t="s">
        <v>436</v>
      </c>
      <c r="BM44" s="26">
        <v>26586613</v>
      </c>
      <c r="BN44" s="27" t="str">
        <f t="shared" si="0"/>
        <v>Lu, ZX (reprint author), Nanjing Agr Univ, Coll Food Sci &amp; Technol, Nanjing 210095, Jiangsu, Peoples R China.</v>
      </c>
      <c r="BO44" s="27" t="b">
        <f t="shared" si="1"/>
        <v>0</v>
      </c>
      <c r="BP44" s="27" t="b">
        <f t="shared" si="2"/>
        <v>0</v>
      </c>
      <c r="BQ44" s="27" t="b">
        <f t="shared" si="3"/>
        <v>0</v>
      </c>
      <c r="BR44" s="27" t="b">
        <f t="shared" si="4"/>
        <v>0</v>
      </c>
      <c r="BS44" s="27" t="str">
        <f t="shared" si="5"/>
        <v>食品科技学院</v>
      </c>
      <c r="BT44" s="28" t="s">
        <v>47869</v>
      </c>
      <c r="BU44" s="28" t="e">
        <f>VLOOKUP(BT44,SCI论文情况一览表!$CE$2:$CH$13600,3,FALSE)</f>
        <v>#N/A</v>
      </c>
      <c r="BV44" s="28" t="e">
        <f>VLOOKUP(BT44,SCI论文情况一览表!$CE$2:$CH$13600,4,FALSE)</f>
        <v>#N/A</v>
      </c>
      <c r="BW44" s="28" t="e">
        <f t="shared" si="6"/>
        <v>#N/A</v>
      </c>
      <c r="BX44" s="28" t="e">
        <f t="shared" si="7"/>
        <v>#N/A</v>
      </c>
      <c r="BY44" s="28" t="e">
        <f t="shared" si="8"/>
        <v>#N/A</v>
      </c>
      <c r="BZ44" s="27">
        <v>4</v>
      </c>
    </row>
    <row r="45" spans="4:78">
      <c r="D45" s="26" t="s">
        <v>62</v>
      </c>
      <c r="E45" s="26" t="s">
        <v>437</v>
      </c>
      <c r="F45" s="26"/>
      <c r="G45" s="26"/>
      <c r="H45" s="26"/>
      <c r="I45" s="26" t="s">
        <v>438</v>
      </c>
      <c r="J45" s="26"/>
      <c r="K45" s="26"/>
      <c r="L45" s="26" t="s">
        <v>439</v>
      </c>
      <c r="M45" s="26" t="s">
        <v>440</v>
      </c>
      <c r="N45" s="26"/>
      <c r="O45" s="26"/>
      <c r="P45" s="26" t="s">
        <v>67</v>
      </c>
      <c r="Q45" s="26" t="s">
        <v>68</v>
      </c>
      <c r="R45" s="26"/>
      <c r="S45" s="26"/>
      <c r="T45" s="26"/>
      <c r="U45" s="26"/>
      <c r="V45" s="26"/>
      <c r="W45" s="26" t="s">
        <v>441</v>
      </c>
      <c r="X45" s="26" t="s">
        <v>442</v>
      </c>
      <c r="Y45" s="26"/>
      <c r="Z45" s="26" t="s">
        <v>443</v>
      </c>
      <c r="AA45" s="26" t="s">
        <v>444</v>
      </c>
      <c r="AB45" s="26" t="s">
        <v>445</v>
      </c>
      <c r="AC45" s="26"/>
      <c r="AD45" s="26"/>
      <c r="AE45" s="26" t="s">
        <v>446</v>
      </c>
      <c r="AF45" s="26" t="s">
        <v>447</v>
      </c>
      <c r="AG45" s="26"/>
      <c r="AH45" s="26">
        <v>28</v>
      </c>
      <c r="AI45" s="26">
        <v>0</v>
      </c>
      <c r="AJ45" s="26">
        <v>0</v>
      </c>
      <c r="AK45" s="26">
        <v>5</v>
      </c>
      <c r="AL45" s="26">
        <v>5</v>
      </c>
      <c r="AM45" s="26" t="s">
        <v>76</v>
      </c>
      <c r="AN45" s="26" t="s">
        <v>77</v>
      </c>
      <c r="AO45" s="26" t="s">
        <v>78</v>
      </c>
      <c r="AP45" s="26" t="s">
        <v>448</v>
      </c>
      <c r="AQ45" s="26" t="s">
        <v>449</v>
      </c>
      <c r="AR45" s="26"/>
      <c r="AS45" s="26" t="s">
        <v>440</v>
      </c>
      <c r="AT45" s="26" t="s">
        <v>450</v>
      </c>
      <c r="AU45" s="26" t="s">
        <v>365</v>
      </c>
      <c r="AV45" s="26">
        <v>2016</v>
      </c>
      <c r="AW45" s="26">
        <v>81</v>
      </c>
      <c r="AX45" s="26"/>
      <c r="AY45" s="26"/>
      <c r="AZ45" s="26"/>
      <c r="BA45" s="26"/>
      <c r="BB45" s="26"/>
      <c r="BC45" s="26">
        <v>26</v>
      </c>
      <c r="BD45" s="26">
        <v>35</v>
      </c>
      <c r="BE45" s="26"/>
      <c r="BF45" s="26" t="s">
        <v>451</v>
      </c>
      <c r="BG45" s="26"/>
      <c r="BH45" s="26">
        <v>10</v>
      </c>
      <c r="BI45" s="26" t="s">
        <v>452</v>
      </c>
      <c r="BJ45" s="26" t="s">
        <v>453</v>
      </c>
      <c r="BK45" s="26" t="s">
        <v>454</v>
      </c>
      <c r="BL45" s="26" t="s">
        <v>455</v>
      </c>
      <c r="BM45" s="26"/>
      <c r="BN45" s="27" t="str">
        <f t="shared" si="0"/>
        <v>Luo, H (reprint author), Nanjing Agr Univ, Coll Engn, Nanjing 210016, Jiangsu, Peoples R China.</v>
      </c>
      <c r="BO45" s="27" t="b">
        <f t="shared" si="1"/>
        <v>0</v>
      </c>
      <c r="BP45" s="27" t="b">
        <f t="shared" si="2"/>
        <v>0</v>
      </c>
      <c r="BQ45" s="27" t="b">
        <f t="shared" si="3"/>
        <v>0</v>
      </c>
      <c r="BR45" s="27" t="b">
        <f t="shared" si="4"/>
        <v>0</v>
      </c>
      <c r="BS45" s="27" t="b">
        <f t="shared" si="5"/>
        <v>0</v>
      </c>
      <c r="BT45" s="28" t="s">
        <v>47870</v>
      </c>
      <c r="BU45" s="28" t="e">
        <f>VLOOKUP(BT45,SCI论文情况一览表!$CE$2:$CH$13600,3,FALSE)</f>
        <v>#N/A</v>
      </c>
      <c r="BV45" s="28" t="e">
        <f>VLOOKUP(BT45,SCI论文情况一览表!$CE$2:$CH$13600,4,FALSE)</f>
        <v>#N/A</v>
      </c>
      <c r="BW45" s="28" t="e">
        <f t="shared" si="6"/>
        <v>#N/A</v>
      </c>
      <c r="BX45" s="28" t="e">
        <f t="shared" si="7"/>
        <v>#N/A</v>
      </c>
      <c r="BY45" s="28" t="e">
        <f t="shared" si="8"/>
        <v>#N/A</v>
      </c>
      <c r="BZ45" s="27">
        <v>4</v>
      </c>
    </row>
    <row r="46" spans="4:78">
      <c r="D46" s="26" t="s">
        <v>62</v>
      </c>
      <c r="E46" s="26" t="s">
        <v>456</v>
      </c>
      <c r="F46" s="26"/>
      <c r="G46" s="26"/>
      <c r="H46" s="26"/>
      <c r="I46" s="26" t="s">
        <v>457</v>
      </c>
      <c r="J46" s="26"/>
      <c r="K46" s="26"/>
      <c r="L46" s="26" t="s">
        <v>458</v>
      </c>
      <c r="M46" s="26" t="s">
        <v>459</v>
      </c>
      <c r="N46" s="26"/>
      <c r="O46" s="26"/>
      <c r="P46" s="26" t="s">
        <v>67</v>
      </c>
      <c r="Q46" s="26" t="s">
        <v>68</v>
      </c>
      <c r="R46" s="26"/>
      <c r="S46" s="26"/>
      <c r="T46" s="26"/>
      <c r="U46" s="26"/>
      <c r="V46" s="26"/>
      <c r="W46" s="26" t="s">
        <v>460</v>
      </c>
      <c r="X46" s="26" t="s">
        <v>461</v>
      </c>
      <c r="Y46" s="26"/>
      <c r="Z46" s="26" t="s">
        <v>462</v>
      </c>
      <c r="AA46" s="26" t="s">
        <v>463</v>
      </c>
      <c r="AB46" s="26" t="s">
        <v>464</v>
      </c>
      <c r="AC46" s="26"/>
      <c r="AD46" s="26"/>
      <c r="AE46" s="26" t="s">
        <v>465</v>
      </c>
      <c r="AF46" s="26" t="s">
        <v>466</v>
      </c>
      <c r="AG46" s="26"/>
      <c r="AH46" s="26">
        <v>65</v>
      </c>
      <c r="AI46" s="26">
        <v>0</v>
      </c>
      <c r="AJ46" s="26">
        <v>0</v>
      </c>
      <c r="AK46" s="26">
        <v>81</v>
      </c>
      <c r="AL46" s="26">
        <v>81</v>
      </c>
      <c r="AM46" s="26" t="s">
        <v>112</v>
      </c>
      <c r="AN46" s="26" t="s">
        <v>113</v>
      </c>
      <c r="AO46" s="26" t="s">
        <v>114</v>
      </c>
      <c r="AP46" s="26" t="s">
        <v>467</v>
      </c>
      <c r="AQ46" s="26" t="s">
        <v>468</v>
      </c>
      <c r="AR46" s="26"/>
      <c r="AS46" s="26" t="s">
        <v>469</v>
      </c>
      <c r="AT46" s="26" t="s">
        <v>470</v>
      </c>
      <c r="AU46" s="26" t="s">
        <v>365</v>
      </c>
      <c r="AV46" s="26">
        <v>2016</v>
      </c>
      <c r="AW46" s="26">
        <v>99</v>
      </c>
      <c r="AX46" s="26"/>
      <c r="AY46" s="26"/>
      <c r="AZ46" s="26"/>
      <c r="BA46" s="26"/>
      <c r="BB46" s="26"/>
      <c r="BC46" s="26">
        <v>1</v>
      </c>
      <c r="BD46" s="26">
        <v>12</v>
      </c>
      <c r="BE46" s="26"/>
      <c r="BF46" s="26" t="s">
        <v>471</v>
      </c>
      <c r="BG46" s="26"/>
      <c r="BH46" s="26">
        <v>12</v>
      </c>
      <c r="BI46" s="26" t="s">
        <v>472</v>
      </c>
      <c r="BJ46" s="26" t="s">
        <v>473</v>
      </c>
      <c r="BK46" s="26" t="s">
        <v>474</v>
      </c>
      <c r="BL46" s="26" t="s">
        <v>475</v>
      </c>
      <c r="BM46" s="26"/>
      <c r="BN46" s="27" t="str">
        <f t="shared" si="0"/>
        <v>Shen, B (reprint author), Nanjing Agr Univ, Coll Resources &amp; Environm Sci, Nanjing 210095, Jiangsu, Peoples R China.</v>
      </c>
      <c r="BO46" s="27" t="b">
        <f t="shared" si="1"/>
        <v>0</v>
      </c>
      <c r="BP46" s="27" t="b">
        <f t="shared" si="2"/>
        <v>0</v>
      </c>
      <c r="BQ46" s="27" t="str">
        <f t="shared" si="3"/>
        <v>资源管理与环境保护学院</v>
      </c>
      <c r="BR46" s="27" t="b">
        <f t="shared" si="4"/>
        <v>0</v>
      </c>
      <c r="BS46" s="27" t="b">
        <f t="shared" si="5"/>
        <v>0</v>
      </c>
      <c r="BT46" s="28" t="s">
        <v>47871</v>
      </c>
      <c r="BU46" s="28" t="e">
        <f>VLOOKUP(BT46,SCI论文情况一览表!$CE$2:$CH$13600,3,FALSE)</f>
        <v>#N/A</v>
      </c>
      <c r="BV46" s="28" t="e">
        <f>VLOOKUP(BT46,SCI论文情况一览表!$CE$2:$CH$13600,4,FALSE)</f>
        <v>#N/A</v>
      </c>
      <c r="BW46" s="28" t="e">
        <f t="shared" si="6"/>
        <v>#N/A</v>
      </c>
      <c r="BX46" s="28" t="e">
        <f t="shared" si="7"/>
        <v>#N/A</v>
      </c>
      <c r="BY46" s="28" t="e">
        <f t="shared" si="8"/>
        <v>#N/A</v>
      </c>
      <c r="BZ46" s="27">
        <v>4</v>
      </c>
    </row>
    <row r="47" spans="4:78">
      <c r="D47" s="26" t="s">
        <v>62</v>
      </c>
      <c r="E47" s="26" t="s">
        <v>476</v>
      </c>
      <c r="F47" s="26"/>
      <c r="G47" s="26"/>
      <c r="H47" s="26"/>
      <c r="I47" s="26" t="s">
        <v>477</v>
      </c>
      <c r="J47" s="26"/>
      <c r="K47" s="26"/>
      <c r="L47" s="26" t="s">
        <v>478</v>
      </c>
      <c r="M47" s="26" t="s">
        <v>186</v>
      </c>
      <c r="N47" s="26"/>
      <c r="O47" s="26"/>
      <c r="P47" s="26" t="s">
        <v>67</v>
      </c>
      <c r="Q47" s="26" t="s">
        <v>68</v>
      </c>
      <c r="R47" s="26"/>
      <c r="S47" s="26"/>
      <c r="T47" s="26"/>
      <c r="U47" s="26"/>
      <c r="V47" s="26"/>
      <c r="W47" s="26" t="s">
        <v>479</v>
      </c>
      <c r="X47" s="26" t="s">
        <v>480</v>
      </c>
      <c r="Y47" s="26"/>
      <c r="Z47" s="26" t="s">
        <v>481</v>
      </c>
      <c r="AA47" s="26" t="s">
        <v>482</v>
      </c>
      <c r="AB47" s="26" t="s">
        <v>191</v>
      </c>
      <c r="AC47" s="26"/>
      <c r="AD47" s="26"/>
      <c r="AE47" s="26" t="s">
        <v>483</v>
      </c>
      <c r="AF47" s="26" t="s">
        <v>484</v>
      </c>
      <c r="AG47" s="26"/>
      <c r="AH47" s="26">
        <v>39</v>
      </c>
      <c r="AI47" s="26">
        <v>0</v>
      </c>
      <c r="AJ47" s="26">
        <v>0</v>
      </c>
      <c r="AK47" s="26">
        <v>22</v>
      </c>
      <c r="AL47" s="26">
        <v>22</v>
      </c>
      <c r="AM47" s="26" t="s">
        <v>112</v>
      </c>
      <c r="AN47" s="26" t="s">
        <v>113</v>
      </c>
      <c r="AO47" s="26" t="s">
        <v>114</v>
      </c>
      <c r="AP47" s="26" t="s">
        <v>194</v>
      </c>
      <c r="AQ47" s="26" t="s">
        <v>195</v>
      </c>
      <c r="AR47" s="26"/>
      <c r="AS47" s="26" t="s">
        <v>196</v>
      </c>
      <c r="AT47" s="26" t="s">
        <v>197</v>
      </c>
      <c r="AU47" s="26" t="s">
        <v>365</v>
      </c>
      <c r="AV47" s="26">
        <v>2016</v>
      </c>
      <c r="AW47" s="26">
        <v>66</v>
      </c>
      <c r="AX47" s="26"/>
      <c r="AY47" s="26"/>
      <c r="AZ47" s="26"/>
      <c r="BA47" s="26"/>
      <c r="BB47" s="26"/>
      <c r="BC47" s="26">
        <v>298</v>
      </c>
      <c r="BD47" s="26">
        <v>304</v>
      </c>
      <c r="BE47" s="26"/>
      <c r="BF47" s="26" t="s">
        <v>485</v>
      </c>
      <c r="BG47" s="26"/>
      <c r="BH47" s="26">
        <v>7</v>
      </c>
      <c r="BI47" s="26" t="s">
        <v>200</v>
      </c>
      <c r="BJ47" s="26" t="s">
        <v>200</v>
      </c>
      <c r="BK47" s="26" t="s">
        <v>486</v>
      </c>
      <c r="BL47" s="26" t="s">
        <v>487</v>
      </c>
      <c r="BM47" s="26"/>
      <c r="BN47" s="27" t="str">
        <f t="shared" si="0"/>
        <v>Xu, XL (reprint author), Nanjing Agr Univ, Natl Ctr Meat Qual &amp; Safety Control, Nanjing 210095, Jiangsu, Peoples R China.</v>
      </c>
      <c r="BO47" s="27" t="b">
        <f t="shared" si="1"/>
        <v>0</v>
      </c>
      <c r="BP47" s="27" t="b">
        <f t="shared" si="2"/>
        <v>0</v>
      </c>
      <c r="BQ47" s="27" t="b">
        <f t="shared" si="3"/>
        <v>0</v>
      </c>
      <c r="BR47" s="27" t="b">
        <f t="shared" si="4"/>
        <v>0</v>
      </c>
      <c r="BS47" s="27" t="b">
        <f t="shared" si="5"/>
        <v>0</v>
      </c>
      <c r="BT47" s="28" t="s">
        <v>47872</v>
      </c>
      <c r="BU47" s="28" t="e">
        <f>VLOOKUP(BT47,SCI论文情况一览表!$CE$2:$CH$13600,3,FALSE)</f>
        <v>#N/A</v>
      </c>
      <c r="BV47" s="28" t="e">
        <f>VLOOKUP(BT47,SCI论文情况一览表!$CE$2:$CH$13600,4,FALSE)</f>
        <v>#N/A</v>
      </c>
      <c r="BW47" s="28" t="e">
        <f t="shared" si="6"/>
        <v>#N/A</v>
      </c>
      <c r="BX47" s="28" t="e">
        <f t="shared" si="7"/>
        <v>#N/A</v>
      </c>
      <c r="BY47" s="28" t="e">
        <f t="shared" si="8"/>
        <v>#N/A</v>
      </c>
      <c r="BZ47" s="27">
        <v>4</v>
      </c>
    </row>
    <row r="48" spans="4:78">
      <c r="D48" s="26" t="s">
        <v>62</v>
      </c>
      <c r="E48" s="26" t="s">
        <v>488</v>
      </c>
      <c r="F48" s="26"/>
      <c r="G48" s="26"/>
      <c r="H48" s="26"/>
      <c r="I48" s="26" t="s">
        <v>489</v>
      </c>
      <c r="J48" s="26"/>
      <c r="K48" s="26"/>
      <c r="L48" s="26" t="s">
        <v>490</v>
      </c>
      <c r="M48" s="26" t="s">
        <v>186</v>
      </c>
      <c r="N48" s="26"/>
      <c r="O48" s="26"/>
      <c r="P48" s="26" t="s">
        <v>67</v>
      </c>
      <c r="Q48" s="26" t="s">
        <v>68</v>
      </c>
      <c r="R48" s="26"/>
      <c r="S48" s="26"/>
      <c r="T48" s="26"/>
      <c r="U48" s="26"/>
      <c r="V48" s="26"/>
      <c r="W48" s="26" t="s">
        <v>491</v>
      </c>
      <c r="X48" s="26" t="s">
        <v>492</v>
      </c>
      <c r="Y48" s="26"/>
      <c r="Z48" s="26" t="s">
        <v>493</v>
      </c>
      <c r="AA48" s="26" t="s">
        <v>494</v>
      </c>
      <c r="AB48" s="26" t="s">
        <v>495</v>
      </c>
      <c r="AC48" s="26"/>
      <c r="AD48" s="26"/>
      <c r="AE48" s="26" t="s">
        <v>496</v>
      </c>
      <c r="AF48" s="26" t="s">
        <v>497</v>
      </c>
      <c r="AG48" s="26"/>
      <c r="AH48" s="26">
        <v>45</v>
      </c>
      <c r="AI48" s="26">
        <v>0</v>
      </c>
      <c r="AJ48" s="26">
        <v>0</v>
      </c>
      <c r="AK48" s="26">
        <v>3</v>
      </c>
      <c r="AL48" s="26">
        <v>3</v>
      </c>
      <c r="AM48" s="26" t="s">
        <v>112</v>
      </c>
      <c r="AN48" s="26" t="s">
        <v>113</v>
      </c>
      <c r="AO48" s="26" t="s">
        <v>114</v>
      </c>
      <c r="AP48" s="26" t="s">
        <v>194</v>
      </c>
      <c r="AQ48" s="26" t="s">
        <v>195</v>
      </c>
      <c r="AR48" s="26"/>
      <c r="AS48" s="26" t="s">
        <v>196</v>
      </c>
      <c r="AT48" s="26" t="s">
        <v>197</v>
      </c>
      <c r="AU48" s="26" t="s">
        <v>365</v>
      </c>
      <c r="AV48" s="26">
        <v>2016</v>
      </c>
      <c r="AW48" s="26">
        <v>66</v>
      </c>
      <c r="AX48" s="26"/>
      <c r="AY48" s="26"/>
      <c r="AZ48" s="26"/>
      <c r="BA48" s="26"/>
      <c r="BB48" s="26"/>
      <c r="BC48" s="26">
        <v>413</v>
      </c>
      <c r="BD48" s="26">
        <v>419</v>
      </c>
      <c r="BE48" s="26"/>
      <c r="BF48" s="26" t="s">
        <v>498</v>
      </c>
      <c r="BG48" s="26"/>
      <c r="BH48" s="26">
        <v>7</v>
      </c>
      <c r="BI48" s="26" t="s">
        <v>200</v>
      </c>
      <c r="BJ48" s="26" t="s">
        <v>200</v>
      </c>
      <c r="BK48" s="26" t="s">
        <v>486</v>
      </c>
      <c r="BL48" s="26" t="s">
        <v>499</v>
      </c>
      <c r="BM48" s="26"/>
      <c r="BN48" s="27" t="str">
        <f t="shared" si="0"/>
        <v>Peng, ZQ (reprint author), Nanjing Agr Univ, Natl Ctr Meat Qual &amp; Safety Control, Key Lab Meat Proc &amp; Qual Control, Minist Educ, 1 Weigang, Nanjing 210095, Jiangsu, Peoples R China.</v>
      </c>
      <c r="BO48" s="27" t="b">
        <f t="shared" si="1"/>
        <v>0</v>
      </c>
      <c r="BP48" s="27" t="b">
        <f t="shared" si="2"/>
        <v>0</v>
      </c>
      <c r="BQ48" s="27" t="b">
        <f t="shared" si="3"/>
        <v>0</v>
      </c>
      <c r="BR48" s="27" t="b">
        <f t="shared" si="4"/>
        <v>0</v>
      </c>
      <c r="BS48" s="27" t="b">
        <f t="shared" si="5"/>
        <v>0</v>
      </c>
      <c r="BT48" s="28" t="s">
        <v>47873</v>
      </c>
      <c r="BU48" s="28" t="e">
        <f>VLOOKUP(BT48,SCI论文情况一览表!$CE$2:$CH$13600,3,FALSE)</f>
        <v>#N/A</v>
      </c>
      <c r="BV48" s="28" t="e">
        <f>VLOOKUP(BT48,SCI论文情况一览表!$CE$2:$CH$13600,4,FALSE)</f>
        <v>#N/A</v>
      </c>
      <c r="BW48" s="28" t="e">
        <f t="shared" si="6"/>
        <v>#N/A</v>
      </c>
      <c r="BX48" s="28" t="e">
        <f t="shared" si="7"/>
        <v>#N/A</v>
      </c>
      <c r="BY48" s="28" t="e">
        <f t="shared" si="8"/>
        <v>#N/A</v>
      </c>
      <c r="BZ48" s="27">
        <v>4</v>
      </c>
    </row>
    <row r="49" spans="4:78">
      <c r="D49" s="26" t="s">
        <v>62</v>
      </c>
      <c r="E49" s="26" t="s">
        <v>513</v>
      </c>
      <c r="F49" s="26"/>
      <c r="G49" s="26"/>
      <c r="H49" s="26"/>
      <c r="I49" s="26" t="s">
        <v>514</v>
      </c>
      <c r="J49" s="26"/>
      <c r="K49" s="26"/>
      <c r="L49" s="26" t="s">
        <v>515</v>
      </c>
      <c r="M49" s="26" t="s">
        <v>66</v>
      </c>
      <c r="N49" s="26"/>
      <c r="O49" s="26"/>
      <c r="P49" s="26" t="s">
        <v>67</v>
      </c>
      <c r="Q49" s="26" t="s">
        <v>68</v>
      </c>
      <c r="R49" s="26"/>
      <c r="S49" s="26"/>
      <c r="T49" s="26"/>
      <c r="U49" s="26"/>
      <c r="V49" s="26"/>
      <c r="W49" s="26" t="s">
        <v>516</v>
      </c>
      <c r="X49" s="26" t="s">
        <v>517</v>
      </c>
      <c r="Y49" s="26"/>
      <c r="Z49" s="26" t="s">
        <v>518</v>
      </c>
      <c r="AA49" s="26" t="s">
        <v>519</v>
      </c>
      <c r="AB49" s="26" t="s">
        <v>520</v>
      </c>
      <c r="AC49" s="26"/>
      <c r="AD49" s="26"/>
      <c r="AE49" s="26" t="s">
        <v>521</v>
      </c>
      <c r="AF49" s="26" t="s">
        <v>522</v>
      </c>
      <c r="AG49" s="26"/>
      <c r="AH49" s="26">
        <v>34</v>
      </c>
      <c r="AI49" s="26">
        <v>0</v>
      </c>
      <c r="AJ49" s="26">
        <v>0</v>
      </c>
      <c r="AK49" s="26">
        <v>63</v>
      </c>
      <c r="AL49" s="26">
        <v>63</v>
      </c>
      <c r="AM49" s="26" t="s">
        <v>76</v>
      </c>
      <c r="AN49" s="26" t="s">
        <v>77</v>
      </c>
      <c r="AO49" s="26" t="s">
        <v>78</v>
      </c>
      <c r="AP49" s="26" t="s">
        <v>79</v>
      </c>
      <c r="AQ49" s="26" t="s">
        <v>80</v>
      </c>
      <c r="AR49" s="26"/>
      <c r="AS49" s="26" t="s">
        <v>81</v>
      </c>
      <c r="AT49" s="26" t="s">
        <v>82</v>
      </c>
      <c r="AU49" s="29">
        <v>42430</v>
      </c>
      <c r="AV49" s="26">
        <v>2016</v>
      </c>
      <c r="AW49" s="26">
        <v>194</v>
      </c>
      <c r="AX49" s="26"/>
      <c r="AY49" s="26"/>
      <c r="AZ49" s="26"/>
      <c r="BA49" s="26"/>
      <c r="BB49" s="26"/>
      <c r="BC49" s="26">
        <v>951</v>
      </c>
      <c r="BD49" s="26">
        <v>958</v>
      </c>
      <c r="BE49" s="26"/>
      <c r="BF49" s="26" t="s">
        <v>523</v>
      </c>
      <c r="BG49" s="26"/>
      <c r="BH49" s="26">
        <v>8</v>
      </c>
      <c r="BI49" s="26" t="s">
        <v>84</v>
      </c>
      <c r="BJ49" s="26" t="s">
        <v>85</v>
      </c>
      <c r="BK49" s="26" t="s">
        <v>511</v>
      </c>
      <c r="BL49" s="26" t="s">
        <v>524</v>
      </c>
      <c r="BM49" s="26">
        <v>26471639</v>
      </c>
      <c r="BN49" s="27" t="str">
        <f t="shared" si="0"/>
        <v>Zhang, WG (reprint author), Nanjing Agr Univ, Synerget Innovat Ctr Food Safety &amp; Nutr, Coll Food Sci &amp; Technol, Lab Meat Proc &amp; Qual Control EDU, Nanjing 210095, Jiangsu, Peoples R China.</v>
      </c>
      <c r="BO49" s="27" t="b">
        <f t="shared" si="1"/>
        <v>0</v>
      </c>
      <c r="BP49" s="27" t="b">
        <f t="shared" si="2"/>
        <v>0</v>
      </c>
      <c r="BQ49" s="27" t="b">
        <f t="shared" si="3"/>
        <v>0</v>
      </c>
      <c r="BR49" s="27" t="b">
        <f t="shared" si="4"/>
        <v>0</v>
      </c>
      <c r="BS49" s="27" t="str">
        <f t="shared" si="5"/>
        <v>食品科技学院</v>
      </c>
      <c r="BT49" s="28" t="s">
        <v>47874</v>
      </c>
      <c r="BU49" s="28" t="e">
        <f>VLOOKUP(BT49,SCI论文情况一览表!$CE$2:$CH$13600,3,FALSE)</f>
        <v>#N/A</v>
      </c>
      <c r="BV49" s="28" t="e">
        <f>VLOOKUP(BT49,SCI论文情况一览表!$CE$2:$CH$13600,4,FALSE)</f>
        <v>#N/A</v>
      </c>
      <c r="BW49" s="28" t="e">
        <f t="shared" si="6"/>
        <v>#N/A</v>
      </c>
      <c r="BX49" s="28" t="e">
        <f t="shared" si="7"/>
        <v>#N/A</v>
      </c>
      <c r="BY49" s="28" t="e">
        <f t="shared" si="8"/>
        <v>#N/A</v>
      </c>
      <c r="BZ49" s="27">
        <v>4</v>
      </c>
    </row>
    <row r="50" spans="4:78">
      <c r="D50" s="26" t="s">
        <v>62</v>
      </c>
      <c r="E50" s="26" t="s">
        <v>28007</v>
      </c>
      <c r="F50" s="26"/>
      <c r="G50" s="26"/>
      <c r="H50" s="26"/>
      <c r="I50" s="26" t="s">
        <v>28008</v>
      </c>
      <c r="J50" s="26"/>
      <c r="K50" s="26"/>
      <c r="L50" s="26" t="s">
        <v>28009</v>
      </c>
      <c r="M50" s="26" t="s">
        <v>10445</v>
      </c>
      <c r="N50" s="26"/>
      <c r="O50" s="26"/>
      <c r="P50" s="26" t="s">
        <v>67</v>
      </c>
      <c r="Q50" s="26" t="s">
        <v>68</v>
      </c>
      <c r="R50" s="26"/>
      <c r="S50" s="26"/>
      <c r="T50" s="26"/>
      <c r="U50" s="26"/>
      <c r="V50" s="26"/>
      <c r="W50" s="26" t="s">
        <v>28010</v>
      </c>
      <c r="X50" s="26" t="s">
        <v>28011</v>
      </c>
      <c r="Y50" s="26"/>
      <c r="Z50" s="26" t="s">
        <v>28012</v>
      </c>
      <c r="AA50" s="26" t="s">
        <v>28013</v>
      </c>
      <c r="AB50" s="26" t="s">
        <v>28014</v>
      </c>
      <c r="AC50" s="26"/>
      <c r="AD50" s="26"/>
      <c r="AE50" s="26" t="s">
        <v>28015</v>
      </c>
      <c r="AF50" s="26" t="s">
        <v>28016</v>
      </c>
      <c r="AG50" s="26"/>
      <c r="AH50" s="26">
        <v>45</v>
      </c>
      <c r="AI50" s="26">
        <v>0</v>
      </c>
      <c r="AJ50" s="26">
        <v>0</v>
      </c>
      <c r="AK50" s="26">
        <v>1</v>
      </c>
      <c r="AL50" s="26">
        <v>1</v>
      </c>
      <c r="AM50" s="26" t="s">
        <v>112</v>
      </c>
      <c r="AN50" s="26" t="s">
        <v>113</v>
      </c>
      <c r="AO50" s="26" t="s">
        <v>114</v>
      </c>
      <c r="AP50" s="26" t="s">
        <v>10453</v>
      </c>
      <c r="AQ50" s="26" t="s">
        <v>10454</v>
      </c>
      <c r="AR50" s="26"/>
      <c r="AS50" s="26" t="s">
        <v>10455</v>
      </c>
      <c r="AT50" s="26" t="s">
        <v>10456</v>
      </c>
      <c r="AU50" s="29">
        <v>42429</v>
      </c>
      <c r="AV50" s="26">
        <v>2016</v>
      </c>
      <c r="AW50" s="26">
        <v>184</v>
      </c>
      <c r="AX50" s="26"/>
      <c r="AY50" s="26"/>
      <c r="AZ50" s="26"/>
      <c r="BA50" s="26"/>
      <c r="BB50" s="26"/>
      <c r="BC50" s="26">
        <v>40</v>
      </c>
      <c r="BD50" s="26">
        <v>50</v>
      </c>
      <c r="BE50" s="26"/>
      <c r="BF50" s="26" t="s">
        <v>28017</v>
      </c>
      <c r="BG50" s="26"/>
      <c r="BH50" s="26">
        <v>11</v>
      </c>
      <c r="BI50" s="26" t="s">
        <v>10458</v>
      </c>
      <c r="BJ50" s="26" t="s">
        <v>10458</v>
      </c>
      <c r="BK50" s="26" t="s">
        <v>28018</v>
      </c>
      <c r="BL50" s="26" t="s">
        <v>28019</v>
      </c>
      <c r="BM50" s="26">
        <v>26854343</v>
      </c>
      <c r="BN50" s="27" t="str">
        <f t="shared" si="0"/>
        <v>Zhou, JY (reprint author), Nanjing Agr Univ, Inst Immun, Nanjing 210095, Jiangsu, Peoples R China.; Zhou, JY (reprint author), Nanjing Agr Univ, Coll Vet Med, Nanjing 210095, Jiangsu, Peoples R China.; Liao, M; Zhou, JY (reprint author), Zhejiang Univ, Key Lab Anim Virol, Minist Agr, Hangzhou 310058, Zhejiang, Peoples R China.; Zhou, JY (reprint author), Zhejiang Univ, Collaborat Innovat Ctr Diag &amp; Treatment Infect Di, Affiliated Hosp 1, Hangzhou 310058, Zhejiang, Peoples R China.</v>
      </c>
      <c r="BO50" s="27" t="b">
        <f t="shared" si="1"/>
        <v>0</v>
      </c>
      <c r="BP50" s="27" t="str">
        <f t="shared" si="2"/>
        <v>动物医学院</v>
      </c>
      <c r="BQ50" s="27" t="b">
        <f t="shared" si="3"/>
        <v>0</v>
      </c>
      <c r="BR50" s="27" t="b">
        <f t="shared" si="4"/>
        <v>0</v>
      </c>
      <c r="BS50" s="27" t="b">
        <f t="shared" si="5"/>
        <v>0</v>
      </c>
      <c r="BT50" s="28" t="s">
        <v>47875</v>
      </c>
      <c r="BU50" s="28" t="e">
        <f>VLOOKUP(BT50,SCI论文情况一览表!$CE$2:$CH$13600,3,FALSE)</f>
        <v>#N/A</v>
      </c>
      <c r="BV50" s="28" t="e">
        <f>VLOOKUP(BT50,SCI论文情况一览表!$CE$2:$CH$13600,4,FALSE)</f>
        <v>#N/A</v>
      </c>
      <c r="BW50" s="28" t="e">
        <f t="shared" si="6"/>
        <v>#N/A</v>
      </c>
      <c r="BX50" s="28" t="e">
        <f t="shared" si="7"/>
        <v>#N/A</v>
      </c>
      <c r="BY50" s="28" t="e">
        <f t="shared" si="8"/>
        <v>#N/A</v>
      </c>
      <c r="BZ50" s="27">
        <v>4</v>
      </c>
    </row>
    <row r="51" spans="4:78">
      <c r="D51" s="26" t="s">
        <v>62</v>
      </c>
      <c r="E51" s="26" t="s">
        <v>28020</v>
      </c>
      <c r="F51" s="26"/>
      <c r="G51" s="26"/>
      <c r="H51" s="26"/>
      <c r="I51" s="26" t="s">
        <v>28021</v>
      </c>
      <c r="J51" s="26"/>
      <c r="K51" s="26"/>
      <c r="L51" s="26" t="s">
        <v>28022</v>
      </c>
      <c r="M51" s="26" t="s">
        <v>28023</v>
      </c>
      <c r="N51" s="26"/>
      <c r="O51" s="26"/>
      <c r="P51" s="26" t="s">
        <v>67</v>
      </c>
      <c r="Q51" s="26" t="s">
        <v>68</v>
      </c>
      <c r="R51" s="26"/>
      <c r="S51" s="26"/>
      <c r="T51" s="26"/>
      <c r="U51" s="26"/>
      <c r="V51" s="26"/>
      <c r="W51" s="26" t="s">
        <v>28024</v>
      </c>
      <c r="X51" s="26" t="s">
        <v>28025</v>
      </c>
      <c r="Y51" s="26"/>
      <c r="Z51" s="26" t="s">
        <v>28026</v>
      </c>
      <c r="AA51" s="26" t="s">
        <v>377</v>
      </c>
      <c r="AB51" s="26" t="s">
        <v>378</v>
      </c>
      <c r="AC51" s="26"/>
      <c r="AD51" s="26"/>
      <c r="AE51" s="26" t="s">
        <v>28027</v>
      </c>
      <c r="AF51" s="26" t="s">
        <v>28028</v>
      </c>
      <c r="AG51" s="26"/>
      <c r="AH51" s="26">
        <v>25</v>
      </c>
      <c r="AI51" s="26">
        <v>0</v>
      </c>
      <c r="AJ51" s="26">
        <v>0</v>
      </c>
      <c r="AK51" s="26">
        <v>0</v>
      </c>
      <c r="AL51" s="26">
        <v>0</v>
      </c>
      <c r="AM51" s="26" t="s">
        <v>28029</v>
      </c>
      <c r="AN51" s="26" t="s">
        <v>28030</v>
      </c>
      <c r="AO51" s="26" t="s">
        <v>28031</v>
      </c>
      <c r="AP51" s="26" t="s">
        <v>28032</v>
      </c>
      <c r="AQ51" s="26" t="s">
        <v>28033</v>
      </c>
      <c r="AR51" s="26"/>
      <c r="AS51" s="26" t="s">
        <v>28034</v>
      </c>
      <c r="AT51" s="26" t="s">
        <v>28035</v>
      </c>
      <c r="AU51" s="29">
        <v>42424</v>
      </c>
      <c r="AV51" s="26">
        <v>2016</v>
      </c>
      <c r="AW51" s="26">
        <v>49</v>
      </c>
      <c r="AX51" s="26"/>
      <c r="AY51" s="26"/>
      <c r="AZ51" s="26"/>
      <c r="BA51" s="26"/>
      <c r="BB51" s="26"/>
      <c r="BC51" s="26"/>
      <c r="BD51" s="26"/>
      <c r="BE51" s="26">
        <v>12</v>
      </c>
      <c r="BF51" s="26" t="s">
        <v>28037</v>
      </c>
      <c r="BG51" s="26"/>
      <c r="BH51" s="26">
        <v>9</v>
      </c>
      <c r="BI51" s="26" t="s">
        <v>3337</v>
      </c>
      <c r="BJ51" s="26" t="s">
        <v>3338</v>
      </c>
      <c r="BK51" s="26" t="s">
        <v>28038</v>
      </c>
      <c r="BL51" s="26" t="s">
        <v>28039</v>
      </c>
      <c r="BM51" s="26">
        <v>26906410</v>
      </c>
      <c r="BN51" s="27" t="str">
        <f t="shared" si="0"/>
        <v>Guo, QS (reprint author), Nanjing Agr Univ, Inst Chinese Med Mat, Nanjing 210095, Jiangsu, Peoples R China.</v>
      </c>
      <c r="BO51" s="27" t="b">
        <f t="shared" si="1"/>
        <v>0</v>
      </c>
      <c r="BP51" s="27" t="b">
        <f t="shared" si="2"/>
        <v>0</v>
      </c>
      <c r="BQ51" s="27" t="b">
        <f t="shared" si="3"/>
        <v>0</v>
      </c>
      <c r="BR51" s="27" t="b">
        <f t="shared" si="4"/>
        <v>0</v>
      </c>
      <c r="BS51" s="27" t="b">
        <f t="shared" si="5"/>
        <v>0</v>
      </c>
      <c r="BT51" s="28" t="s">
        <v>47876</v>
      </c>
      <c r="BU51" s="28" t="e">
        <f>VLOOKUP(BT51,SCI论文情况一览表!$CE$2:$CH$13600,3,FALSE)</f>
        <v>#N/A</v>
      </c>
      <c r="BV51" s="28" t="e">
        <f>VLOOKUP(BT51,SCI论文情况一览表!$CE$2:$CH$13600,4,FALSE)</f>
        <v>#N/A</v>
      </c>
      <c r="BW51" s="28" t="e">
        <f t="shared" si="6"/>
        <v>#N/A</v>
      </c>
      <c r="BX51" s="28" t="e">
        <f t="shared" si="7"/>
        <v>#N/A</v>
      </c>
      <c r="BY51" s="28" t="e">
        <f t="shared" si="8"/>
        <v>#N/A</v>
      </c>
      <c r="BZ51" s="27">
        <v>4</v>
      </c>
    </row>
    <row r="52" spans="4:78">
      <c r="D52" s="26" t="s">
        <v>62</v>
      </c>
      <c r="E52" s="26" t="s">
        <v>28040</v>
      </c>
      <c r="F52" s="26"/>
      <c r="G52" s="26"/>
      <c r="H52" s="26"/>
      <c r="I52" s="26" t="s">
        <v>28041</v>
      </c>
      <c r="J52" s="26"/>
      <c r="K52" s="26"/>
      <c r="L52" s="26" t="s">
        <v>28042</v>
      </c>
      <c r="M52" s="26" t="s">
        <v>794</v>
      </c>
      <c r="N52" s="26"/>
      <c r="O52" s="26"/>
      <c r="P52" s="26" t="s">
        <v>67</v>
      </c>
      <c r="Q52" s="26" t="s">
        <v>68</v>
      </c>
      <c r="R52" s="26"/>
      <c r="S52" s="26"/>
      <c r="T52" s="26"/>
      <c r="U52" s="26"/>
      <c r="V52" s="26"/>
      <c r="W52" s="26" t="s">
        <v>28043</v>
      </c>
      <c r="X52" s="26" t="s">
        <v>28044</v>
      </c>
      <c r="Y52" s="26"/>
      <c r="Z52" s="26" t="s">
        <v>28045</v>
      </c>
      <c r="AA52" s="26" t="s">
        <v>28046</v>
      </c>
      <c r="AB52" s="26" t="s">
        <v>28047</v>
      </c>
      <c r="AC52" s="26"/>
      <c r="AD52" s="26"/>
      <c r="AE52" s="26" t="s">
        <v>28048</v>
      </c>
      <c r="AF52" s="26" t="s">
        <v>28049</v>
      </c>
      <c r="AG52" s="26"/>
      <c r="AH52" s="26">
        <v>24</v>
      </c>
      <c r="AI52" s="26">
        <v>0</v>
      </c>
      <c r="AJ52" s="26">
        <v>0</v>
      </c>
      <c r="AK52" s="26">
        <v>0</v>
      </c>
      <c r="AL52" s="26">
        <v>0</v>
      </c>
      <c r="AM52" s="26" t="s">
        <v>802</v>
      </c>
      <c r="AN52" s="26" t="s">
        <v>803</v>
      </c>
      <c r="AO52" s="26" t="s">
        <v>804</v>
      </c>
      <c r="AP52" s="26" t="s">
        <v>805</v>
      </c>
      <c r="AQ52" s="26" t="s">
        <v>806</v>
      </c>
      <c r="AR52" s="26"/>
      <c r="AS52" s="26" t="s">
        <v>794</v>
      </c>
      <c r="AT52" s="26" t="s">
        <v>807</v>
      </c>
      <c r="AU52" s="29">
        <v>42424</v>
      </c>
      <c r="AV52" s="26">
        <v>2016</v>
      </c>
      <c r="AW52" s="26">
        <v>4084</v>
      </c>
      <c r="AX52" s="26">
        <v>1</v>
      </c>
      <c r="AY52" s="26"/>
      <c r="AZ52" s="26"/>
      <c r="BA52" s="26"/>
      <c r="BB52" s="26"/>
      <c r="BC52" s="26">
        <v>125</v>
      </c>
      <c r="BD52" s="26">
        <v>134</v>
      </c>
      <c r="BE52" s="26"/>
      <c r="BF52" s="26"/>
      <c r="BG52" s="26"/>
      <c r="BH52" s="26">
        <v>10</v>
      </c>
      <c r="BI52" s="26" t="s">
        <v>808</v>
      </c>
      <c r="BJ52" s="26" t="s">
        <v>808</v>
      </c>
      <c r="BK52" s="26" t="s">
        <v>28050</v>
      </c>
      <c r="BL52" s="26" t="s">
        <v>28051</v>
      </c>
      <c r="BM52" s="26"/>
      <c r="BN52" s="27" t="str">
        <f t="shared" si="0"/>
        <v>Hu, F (reprint author), Nanjing Agr Univ, Coll Resources &amp; Environm Sci, Soil Ecol Lab, Nanjing 210095, Jiangsu, Peoples R China.; Hu, F (reprint author), Jiangsu Collaborat Innovat Ctr Solid Organ Waste, Nanjing 210014, Jiangsu, Peoples R China.</v>
      </c>
      <c r="BO52" s="27" t="b">
        <f t="shared" si="1"/>
        <v>0</v>
      </c>
      <c r="BP52" s="27" t="b">
        <f t="shared" si="2"/>
        <v>0</v>
      </c>
      <c r="BQ52" s="27" t="str">
        <f t="shared" si="3"/>
        <v>资源管理与环境保护学院</v>
      </c>
      <c r="BR52" s="27" t="b">
        <f t="shared" si="4"/>
        <v>0</v>
      </c>
      <c r="BS52" s="27" t="b">
        <f t="shared" si="5"/>
        <v>0</v>
      </c>
      <c r="BT52" s="28" t="s">
        <v>47877</v>
      </c>
      <c r="BU52" s="28" t="e">
        <f>VLOOKUP(BT52,SCI论文情况一览表!$CE$2:$CH$13600,3,FALSE)</f>
        <v>#N/A</v>
      </c>
      <c r="BV52" s="28" t="e">
        <f>VLOOKUP(BT52,SCI论文情况一览表!$CE$2:$CH$13600,4,FALSE)</f>
        <v>#N/A</v>
      </c>
      <c r="BW52" s="28" t="e">
        <f t="shared" si="6"/>
        <v>#N/A</v>
      </c>
      <c r="BX52" s="28" t="e">
        <f t="shared" si="7"/>
        <v>#N/A</v>
      </c>
      <c r="BY52" s="28" t="e">
        <f t="shared" si="8"/>
        <v>#N/A</v>
      </c>
      <c r="BZ52" s="27">
        <v>4</v>
      </c>
    </row>
    <row r="53" spans="4:78">
      <c r="D53" s="26" t="s">
        <v>62</v>
      </c>
      <c r="E53" s="26" t="s">
        <v>28052</v>
      </c>
      <c r="F53" s="26"/>
      <c r="G53" s="26"/>
      <c r="H53" s="26"/>
      <c r="I53" s="26" t="s">
        <v>28053</v>
      </c>
      <c r="J53" s="26"/>
      <c r="K53" s="26"/>
      <c r="L53" s="26" t="s">
        <v>28054</v>
      </c>
      <c r="M53" s="26" t="s">
        <v>759</v>
      </c>
      <c r="N53" s="26"/>
      <c r="O53" s="26"/>
      <c r="P53" s="26" t="s">
        <v>67</v>
      </c>
      <c r="Q53" s="26" t="s">
        <v>68</v>
      </c>
      <c r="R53" s="26"/>
      <c r="S53" s="26"/>
      <c r="T53" s="26"/>
      <c r="U53" s="26"/>
      <c r="V53" s="26"/>
      <c r="W53" s="26" t="s">
        <v>28055</v>
      </c>
      <c r="X53" s="26" t="s">
        <v>28056</v>
      </c>
      <c r="Y53" s="26"/>
      <c r="Z53" s="26" t="s">
        <v>28057</v>
      </c>
      <c r="AA53" s="26" t="s">
        <v>28058</v>
      </c>
      <c r="AB53" s="26" t="s">
        <v>3817</v>
      </c>
      <c r="AC53" s="26"/>
      <c r="AD53" s="26"/>
      <c r="AE53" s="26" t="s">
        <v>28059</v>
      </c>
      <c r="AF53" s="26" t="s">
        <v>28060</v>
      </c>
      <c r="AG53" s="26"/>
      <c r="AH53" s="26">
        <v>49</v>
      </c>
      <c r="AI53" s="26">
        <v>0</v>
      </c>
      <c r="AJ53" s="26">
        <v>0</v>
      </c>
      <c r="AK53" s="26">
        <v>0</v>
      </c>
      <c r="AL53" s="26">
        <v>0</v>
      </c>
      <c r="AM53" s="26" t="s">
        <v>767</v>
      </c>
      <c r="AN53" s="26" t="s">
        <v>768</v>
      </c>
      <c r="AO53" s="26" t="s">
        <v>769</v>
      </c>
      <c r="AP53" s="26" t="s">
        <v>770</v>
      </c>
      <c r="AQ53" s="26" t="s">
        <v>771</v>
      </c>
      <c r="AR53" s="26"/>
      <c r="AS53" s="26" t="s">
        <v>772</v>
      </c>
      <c r="AT53" s="26" t="s">
        <v>773</v>
      </c>
      <c r="AU53" s="29">
        <v>42424</v>
      </c>
      <c r="AV53" s="26">
        <v>2016</v>
      </c>
      <c r="AW53" s="26">
        <v>64</v>
      </c>
      <c r="AX53" s="26">
        <v>7</v>
      </c>
      <c r="AY53" s="26"/>
      <c r="AZ53" s="26"/>
      <c r="BA53" s="26"/>
      <c r="BB53" s="26"/>
      <c r="BC53" s="26">
        <v>1557</v>
      </c>
      <c r="BD53" s="26">
        <v>1564</v>
      </c>
      <c r="BE53" s="26"/>
      <c r="BF53" s="26" t="s">
        <v>28061</v>
      </c>
      <c r="BG53" s="26"/>
      <c r="BH53" s="26">
        <v>8</v>
      </c>
      <c r="BI53" s="26" t="s">
        <v>775</v>
      </c>
      <c r="BJ53" s="26" t="s">
        <v>776</v>
      </c>
      <c r="BK53" s="26" t="s">
        <v>28062</v>
      </c>
      <c r="BL53" s="26" t="s">
        <v>28063</v>
      </c>
      <c r="BM53" s="26">
        <v>26878419</v>
      </c>
      <c r="BN53" s="27" t="str">
        <f t="shared" si="0"/>
        <v>Gao, F (reprint author), Nanjing Agr Univ, Coll Anim Sci &amp; Technol, Synerget Innovat Ctr Food Safety &amp; Nutr, Key Lab Anim Origin Food Prod &amp; Safety Guarantee, 1 Weigang Rd, Nanjing 210095, Jiangsu, Peoples R China.</v>
      </c>
      <c r="BO53" s="27" t="b">
        <f t="shared" si="1"/>
        <v>0</v>
      </c>
      <c r="BP53" s="27" t="str">
        <f t="shared" si="2"/>
        <v>动物科技学院</v>
      </c>
      <c r="BQ53" s="27" t="b">
        <f t="shared" si="3"/>
        <v>0</v>
      </c>
      <c r="BR53" s="27" t="b">
        <f t="shared" si="4"/>
        <v>0</v>
      </c>
      <c r="BS53" s="27" t="b">
        <f t="shared" si="5"/>
        <v>0</v>
      </c>
      <c r="BT53" s="28" t="s">
        <v>47878</v>
      </c>
      <c r="BU53" s="28" t="e">
        <f>VLOOKUP(BT53,SCI论文情况一览表!$CE$2:$CH$13600,3,FALSE)</f>
        <v>#N/A</v>
      </c>
      <c r="BV53" s="28" t="e">
        <f>VLOOKUP(BT53,SCI论文情况一览表!$CE$2:$CH$13600,4,FALSE)</f>
        <v>#N/A</v>
      </c>
      <c r="BW53" s="28" t="e">
        <f t="shared" si="6"/>
        <v>#N/A</v>
      </c>
      <c r="BX53" s="28" t="e">
        <f t="shared" si="7"/>
        <v>#N/A</v>
      </c>
      <c r="BY53" s="28" t="e">
        <f t="shared" si="8"/>
        <v>#N/A</v>
      </c>
      <c r="BZ53" s="27">
        <v>4</v>
      </c>
    </row>
    <row r="54" spans="4:78">
      <c r="D54" s="26" t="s">
        <v>62</v>
      </c>
      <c r="E54" s="26" t="s">
        <v>28064</v>
      </c>
      <c r="F54" s="26"/>
      <c r="G54" s="26"/>
      <c r="H54" s="26"/>
      <c r="I54" s="26" t="s">
        <v>28065</v>
      </c>
      <c r="J54" s="26"/>
      <c r="K54" s="26"/>
      <c r="L54" s="26" t="s">
        <v>28066</v>
      </c>
      <c r="M54" s="26" t="s">
        <v>13988</v>
      </c>
      <c r="N54" s="26"/>
      <c r="O54" s="26"/>
      <c r="P54" s="26" t="s">
        <v>67</v>
      </c>
      <c r="Q54" s="26" t="s">
        <v>68</v>
      </c>
      <c r="R54" s="26"/>
      <c r="S54" s="26"/>
      <c r="T54" s="26"/>
      <c r="U54" s="26"/>
      <c r="V54" s="26"/>
      <c r="W54" s="26" t="s">
        <v>28067</v>
      </c>
      <c r="X54" s="26" t="s">
        <v>28068</v>
      </c>
      <c r="Y54" s="26"/>
      <c r="Z54" s="26" t="s">
        <v>28069</v>
      </c>
      <c r="AA54" s="26" t="s">
        <v>3068</v>
      </c>
      <c r="AB54" s="26" t="s">
        <v>3069</v>
      </c>
      <c r="AC54" s="26"/>
      <c r="AD54" s="26"/>
      <c r="AE54" s="26" t="s">
        <v>7302</v>
      </c>
      <c r="AF54" s="26" t="s">
        <v>7303</v>
      </c>
      <c r="AG54" s="26"/>
      <c r="AH54" s="26">
        <v>75</v>
      </c>
      <c r="AI54" s="26">
        <v>0</v>
      </c>
      <c r="AJ54" s="26">
        <v>0</v>
      </c>
      <c r="AK54" s="26">
        <v>0</v>
      </c>
      <c r="AL54" s="26">
        <v>0</v>
      </c>
      <c r="AM54" s="26" t="s">
        <v>660</v>
      </c>
      <c r="AN54" s="26" t="s">
        <v>604</v>
      </c>
      <c r="AO54" s="26" t="s">
        <v>661</v>
      </c>
      <c r="AP54" s="26" t="s">
        <v>13994</v>
      </c>
      <c r="AQ54" s="26"/>
      <c r="AR54" s="26"/>
      <c r="AS54" s="26" t="s">
        <v>13995</v>
      </c>
      <c r="AT54" s="26" t="s">
        <v>13996</v>
      </c>
      <c r="AU54" s="29">
        <v>42424</v>
      </c>
      <c r="AV54" s="26">
        <v>2016</v>
      </c>
      <c r="AW54" s="26">
        <v>15</v>
      </c>
      <c r="AX54" s="26"/>
      <c r="AY54" s="26"/>
      <c r="AZ54" s="26"/>
      <c r="BA54" s="26"/>
      <c r="BB54" s="26"/>
      <c r="BC54" s="26"/>
      <c r="BD54" s="26"/>
      <c r="BE54" s="26">
        <v>37</v>
      </c>
      <c r="BF54" s="26" t="s">
        <v>28070</v>
      </c>
      <c r="BG54" s="26"/>
      <c r="BH54" s="26">
        <v>13</v>
      </c>
      <c r="BI54" s="26" t="s">
        <v>5724</v>
      </c>
      <c r="BJ54" s="26" t="s">
        <v>5724</v>
      </c>
      <c r="BK54" s="26" t="s">
        <v>28071</v>
      </c>
      <c r="BL54" s="26" t="s">
        <v>28072</v>
      </c>
      <c r="BM54" s="26">
        <v>26912252</v>
      </c>
      <c r="BN54" s="27" t="str">
        <f t="shared" si="0"/>
        <v>Ma, HT (reprint author), Nanjing Agr Univ, Coll Vet Med, Key Lab Anim Physiol &amp; Biochem, Nanjing 210095, Jiangsu, Peoples R China.</v>
      </c>
      <c r="BO54" s="27" t="b">
        <f t="shared" si="1"/>
        <v>0</v>
      </c>
      <c r="BP54" s="27" t="str">
        <f t="shared" si="2"/>
        <v>动物医学院</v>
      </c>
      <c r="BQ54" s="27" t="b">
        <f t="shared" si="3"/>
        <v>0</v>
      </c>
      <c r="BR54" s="27" t="b">
        <f t="shared" si="4"/>
        <v>0</v>
      </c>
      <c r="BS54" s="27" t="b">
        <f t="shared" si="5"/>
        <v>0</v>
      </c>
      <c r="BT54" s="28" t="s">
        <v>47879</v>
      </c>
      <c r="BU54" s="28" t="e">
        <f>VLOOKUP(BT54,SCI论文情况一览表!$CE$2:$CH$13600,3,FALSE)</f>
        <v>#N/A</v>
      </c>
      <c r="BV54" s="28" t="e">
        <f>VLOOKUP(BT54,SCI论文情况一览表!$CE$2:$CH$13600,4,FALSE)</f>
        <v>#N/A</v>
      </c>
      <c r="BW54" s="28" t="e">
        <f t="shared" si="6"/>
        <v>#N/A</v>
      </c>
      <c r="BX54" s="28" t="e">
        <f t="shared" si="7"/>
        <v>#N/A</v>
      </c>
      <c r="BY54" s="28" t="e">
        <f t="shared" si="8"/>
        <v>#N/A</v>
      </c>
      <c r="BZ54" s="27">
        <v>4</v>
      </c>
    </row>
    <row r="55" spans="4:78">
      <c r="D55" s="26" t="s">
        <v>62</v>
      </c>
      <c r="E55" s="26" t="s">
        <v>28073</v>
      </c>
      <c r="F55" s="26"/>
      <c r="G55" s="26"/>
      <c r="H55" s="26"/>
      <c r="I55" s="26" t="s">
        <v>28074</v>
      </c>
      <c r="J55" s="26"/>
      <c r="K55" s="26"/>
      <c r="L55" s="26" t="s">
        <v>28075</v>
      </c>
      <c r="M55" s="26" t="s">
        <v>563</v>
      </c>
      <c r="N55" s="26"/>
      <c r="O55" s="26"/>
      <c r="P55" s="26" t="s">
        <v>67</v>
      </c>
      <c r="Q55" s="26" t="s">
        <v>68</v>
      </c>
      <c r="R55" s="26"/>
      <c r="S55" s="26"/>
      <c r="T55" s="26"/>
      <c r="U55" s="26"/>
      <c r="V55" s="26"/>
      <c r="W55" s="26" t="s">
        <v>28076</v>
      </c>
      <c r="X55" s="26" t="s">
        <v>28077</v>
      </c>
      <c r="Y55" s="26"/>
      <c r="Z55" s="26" t="s">
        <v>28078</v>
      </c>
      <c r="AA55" s="26" t="s">
        <v>6745</v>
      </c>
      <c r="AB55" s="26" t="s">
        <v>1929</v>
      </c>
      <c r="AC55" s="26"/>
      <c r="AD55" s="26"/>
      <c r="AE55" s="26" t="s">
        <v>28079</v>
      </c>
      <c r="AF55" s="26" t="s">
        <v>28080</v>
      </c>
      <c r="AG55" s="26"/>
      <c r="AH55" s="26">
        <v>54</v>
      </c>
      <c r="AI55" s="26">
        <v>0</v>
      </c>
      <c r="AJ55" s="26">
        <v>0</v>
      </c>
      <c r="AK55" s="26">
        <v>0</v>
      </c>
      <c r="AL55" s="26">
        <v>0</v>
      </c>
      <c r="AM55" s="26" t="s">
        <v>571</v>
      </c>
      <c r="AN55" s="26" t="s">
        <v>537</v>
      </c>
      <c r="AO55" s="26" t="s">
        <v>572</v>
      </c>
      <c r="AP55" s="26" t="s">
        <v>573</v>
      </c>
      <c r="AQ55" s="26"/>
      <c r="AR55" s="26"/>
      <c r="AS55" s="26" t="s">
        <v>574</v>
      </c>
      <c r="AT55" s="26" t="s">
        <v>575</v>
      </c>
      <c r="AU55" s="29">
        <v>42423</v>
      </c>
      <c r="AV55" s="26">
        <v>2016</v>
      </c>
      <c r="AW55" s="26">
        <v>7</v>
      </c>
      <c r="AX55" s="26"/>
      <c r="AY55" s="26"/>
      <c r="AZ55" s="26"/>
      <c r="BA55" s="26"/>
      <c r="BB55" s="26"/>
      <c r="BC55" s="26"/>
      <c r="BD55" s="26"/>
      <c r="BE55" s="26">
        <v>199</v>
      </c>
      <c r="BF55" s="26" t="s">
        <v>28081</v>
      </c>
      <c r="BG55" s="26"/>
      <c r="BH55" s="26">
        <v>11</v>
      </c>
      <c r="BI55" s="26" t="s">
        <v>577</v>
      </c>
      <c r="BJ55" s="26" t="s">
        <v>577</v>
      </c>
      <c r="BK55" s="26" t="s">
        <v>28082</v>
      </c>
      <c r="BL55" s="26" t="s">
        <v>28083</v>
      </c>
      <c r="BM55" s="26">
        <v>26941763</v>
      </c>
      <c r="BN55" s="27" t="str">
        <f t="shared" si="0"/>
        <v>Chen, FD (reprint author), Nanjing Agr Univ, Coll Hort, Nanjing, Jiangsu, Peoples R China.</v>
      </c>
      <c r="BO55" s="27" t="str">
        <f t="shared" si="1"/>
        <v>园艺学院</v>
      </c>
      <c r="BP55" s="27" t="b">
        <f t="shared" si="2"/>
        <v>0</v>
      </c>
      <c r="BQ55" s="27" t="b">
        <f t="shared" si="3"/>
        <v>0</v>
      </c>
      <c r="BR55" s="27" t="b">
        <f t="shared" si="4"/>
        <v>0</v>
      </c>
      <c r="BS55" s="27" t="b">
        <f t="shared" si="5"/>
        <v>0</v>
      </c>
      <c r="BT55" s="28" t="s">
        <v>47880</v>
      </c>
      <c r="BU55" s="28" t="e">
        <f>VLOOKUP(BT55,SCI论文情况一览表!$CE$2:$CH$13600,3,FALSE)</f>
        <v>#N/A</v>
      </c>
      <c r="BV55" s="28" t="e">
        <f>VLOOKUP(BT55,SCI论文情况一览表!$CE$2:$CH$13600,4,FALSE)</f>
        <v>#N/A</v>
      </c>
      <c r="BW55" s="28" t="e">
        <f t="shared" si="6"/>
        <v>#N/A</v>
      </c>
      <c r="BX55" s="28" t="e">
        <f t="shared" si="7"/>
        <v>#N/A</v>
      </c>
      <c r="BY55" s="28" t="e">
        <f t="shared" si="8"/>
        <v>#N/A</v>
      </c>
      <c r="BZ55" s="27">
        <v>4</v>
      </c>
    </row>
    <row r="56" spans="4:78">
      <c r="D56" s="26" t="s">
        <v>62</v>
      </c>
      <c r="E56" s="26" t="s">
        <v>28084</v>
      </c>
      <c r="F56" s="26"/>
      <c r="G56" s="26"/>
      <c r="H56" s="26"/>
      <c r="I56" s="26" t="s">
        <v>28085</v>
      </c>
      <c r="J56" s="26"/>
      <c r="K56" s="26"/>
      <c r="L56" s="26" t="s">
        <v>28086</v>
      </c>
      <c r="M56" s="26" t="s">
        <v>596</v>
      </c>
      <c r="N56" s="26"/>
      <c r="O56" s="26"/>
      <c r="P56" s="26" t="s">
        <v>67</v>
      </c>
      <c r="Q56" s="26" t="s">
        <v>68</v>
      </c>
      <c r="R56" s="26"/>
      <c r="S56" s="26"/>
      <c r="T56" s="26"/>
      <c r="U56" s="26"/>
      <c r="V56" s="26"/>
      <c r="W56" s="26"/>
      <c r="X56" s="26" t="s">
        <v>28087</v>
      </c>
      <c r="Y56" s="26"/>
      <c r="Z56" s="26" t="s">
        <v>28088</v>
      </c>
      <c r="AA56" s="26" t="s">
        <v>16612</v>
      </c>
      <c r="AB56" s="26" t="s">
        <v>676</v>
      </c>
      <c r="AC56" s="26"/>
      <c r="AD56" s="26"/>
      <c r="AE56" s="26" t="s">
        <v>677</v>
      </c>
      <c r="AF56" s="26" t="s">
        <v>28089</v>
      </c>
      <c r="AG56" s="26"/>
      <c r="AH56" s="26">
        <v>60</v>
      </c>
      <c r="AI56" s="26">
        <v>0</v>
      </c>
      <c r="AJ56" s="26">
        <v>0</v>
      </c>
      <c r="AK56" s="26">
        <v>0</v>
      </c>
      <c r="AL56" s="26">
        <v>0</v>
      </c>
      <c r="AM56" s="26" t="s">
        <v>603</v>
      </c>
      <c r="AN56" s="26" t="s">
        <v>604</v>
      </c>
      <c r="AO56" s="26" t="s">
        <v>605</v>
      </c>
      <c r="AP56" s="26" t="s">
        <v>606</v>
      </c>
      <c r="AQ56" s="26"/>
      <c r="AR56" s="26"/>
      <c r="AS56" s="26" t="s">
        <v>607</v>
      </c>
      <c r="AT56" s="26" t="s">
        <v>608</v>
      </c>
      <c r="AU56" s="29">
        <v>42423</v>
      </c>
      <c r="AV56" s="26">
        <v>2016</v>
      </c>
      <c r="AW56" s="26">
        <v>6</v>
      </c>
      <c r="AX56" s="26"/>
      <c r="AY56" s="26"/>
      <c r="AZ56" s="26"/>
      <c r="BA56" s="26"/>
      <c r="BB56" s="26"/>
      <c r="BC56" s="26"/>
      <c r="BD56" s="26"/>
      <c r="BE56" s="26">
        <v>21938</v>
      </c>
      <c r="BF56" s="26" t="s">
        <v>28090</v>
      </c>
      <c r="BG56" s="26"/>
      <c r="BH56" s="26">
        <v>10</v>
      </c>
      <c r="BI56" s="26" t="s">
        <v>610</v>
      </c>
      <c r="BJ56" s="26" t="s">
        <v>611</v>
      </c>
      <c r="BK56" s="26" t="s">
        <v>28091</v>
      </c>
      <c r="BL56" s="26" t="s">
        <v>28092</v>
      </c>
      <c r="BM56" s="26">
        <v>26902649</v>
      </c>
      <c r="BN56" s="27" t="str">
        <f t="shared" si="0"/>
        <v>Long, XH (reprint author), Nanjing Agr Univ, Coll Resources &amp; Environm Sci, Jiangsu Prov Key Lab Marine Biol, Nanjing 210095, Jiangsu, Peoples R China.</v>
      </c>
      <c r="BO56" s="27" t="b">
        <f t="shared" si="1"/>
        <v>0</v>
      </c>
      <c r="BP56" s="27" t="b">
        <f t="shared" si="2"/>
        <v>0</v>
      </c>
      <c r="BQ56" s="27" t="str">
        <f t="shared" si="3"/>
        <v>资源管理与环境保护学院</v>
      </c>
      <c r="BR56" s="27" t="b">
        <f t="shared" si="4"/>
        <v>0</v>
      </c>
      <c r="BS56" s="27" t="b">
        <f t="shared" si="5"/>
        <v>0</v>
      </c>
      <c r="BT56" s="28" t="s">
        <v>47881</v>
      </c>
      <c r="BU56" s="28" t="e">
        <f>VLOOKUP(BT56,SCI论文情况一览表!$CE$2:$CH$13600,3,FALSE)</f>
        <v>#N/A</v>
      </c>
      <c r="BV56" s="28" t="e">
        <f>VLOOKUP(BT56,SCI论文情况一览表!$CE$2:$CH$13600,4,FALSE)</f>
        <v>#N/A</v>
      </c>
      <c r="BW56" s="28" t="e">
        <f t="shared" si="6"/>
        <v>#N/A</v>
      </c>
      <c r="BX56" s="28" t="e">
        <f t="shared" si="7"/>
        <v>#N/A</v>
      </c>
      <c r="BY56" s="28" t="e">
        <f t="shared" si="8"/>
        <v>#N/A</v>
      </c>
      <c r="BZ56" s="27">
        <v>4</v>
      </c>
    </row>
    <row r="57" spans="4:78">
      <c r="D57" s="26" t="s">
        <v>62</v>
      </c>
      <c r="E57" s="26" t="s">
        <v>28093</v>
      </c>
      <c r="F57" s="26"/>
      <c r="G57" s="26"/>
      <c r="H57" s="26"/>
      <c r="I57" s="26" t="s">
        <v>28094</v>
      </c>
      <c r="J57" s="26"/>
      <c r="K57" s="26"/>
      <c r="L57" s="26" t="s">
        <v>28095</v>
      </c>
      <c r="M57" s="26" t="s">
        <v>596</v>
      </c>
      <c r="N57" s="26"/>
      <c r="O57" s="26"/>
      <c r="P57" s="26" t="s">
        <v>67</v>
      </c>
      <c r="Q57" s="26" t="s">
        <v>68</v>
      </c>
      <c r="R57" s="26"/>
      <c r="S57" s="26"/>
      <c r="T57" s="26"/>
      <c r="U57" s="26"/>
      <c r="V57" s="26"/>
      <c r="W57" s="26"/>
      <c r="X57" s="26" t="s">
        <v>28096</v>
      </c>
      <c r="Y57" s="26"/>
      <c r="Z57" s="26" t="s">
        <v>28097</v>
      </c>
      <c r="AA57" s="26" t="s">
        <v>10527</v>
      </c>
      <c r="AB57" s="26" t="s">
        <v>4425</v>
      </c>
      <c r="AC57" s="26"/>
      <c r="AD57" s="26"/>
      <c r="AE57" s="26" t="s">
        <v>28098</v>
      </c>
      <c r="AF57" s="26" t="s">
        <v>28099</v>
      </c>
      <c r="AG57" s="26"/>
      <c r="AH57" s="26">
        <v>66</v>
      </c>
      <c r="AI57" s="26">
        <v>0</v>
      </c>
      <c r="AJ57" s="26">
        <v>0</v>
      </c>
      <c r="AK57" s="26">
        <v>0</v>
      </c>
      <c r="AL57" s="26">
        <v>0</v>
      </c>
      <c r="AM57" s="26" t="s">
        <v>603</v>
      </c>
      <c r="AN57" s="26" t="s">
        <v>604</v>
      </c>
      <c r="AO57" s="26" t="s">
        <v>605</v>
      </c>
      <c r="AP57" s="26" t="s">
        <v>606</v>
      </c>
      <c r="AQ57" s="26"/>
      <c r="AR57" s="26"/>
      <c r="AS57" s="26" t="s">
        <v>607</v>
      </c>
      <c r="AT57" s="26" t="s">
        <v>608</v>
      </c>
      <c r="AU57" s="29">
        <v>42423</v>
      </c>
      <c r="AV57" s="26">
        <v>2016</v>
      </c>
      <c r="AW57" s="26">
        <v>6</v>
      </c>
      <c r="AX57" s="26"/>
      <c r="AY57" s="26"/>
      <c r="AZ57" s="26"/>
      <c r="BA57" s="26"/>
      <c r="BB57" s="26"/>
      <c r="BC57" s="26"/>
      <c r="BD57" s="26"/>
      <c r="BE57" s="26">
        <v>21652</v>
      </c>
      <c r="BF57" s="26" t="s">
        <v>28100</v>
      </c>
      <c r="BG57" s="26"/>
      <c r="BH57" s="26">
        <v>13</v>
      </c>
      <c r="BI57" s="26" t="s">
        <v>610</v>
      </c>
      <c r="BJ57" s="26" t="s">
        <v>611</v>
      </c>
      <c r="BK57" s="26" t="s">
        <v>28101</v>
      </c>
      <c r="BL57" s="26" t="s">
        <v>28102</v>
      </c>
      <c r="BM57" s="26">
        <v>26902837</v>
      </c>
      <c r="BN57" s="27" t="str">
        <f t="shared" si="0"/>
        <v>Liu, LW (reprint author), Nanjing Agr Univ, Coll Hort, Natl Key Lab Crop Genet &amp; Germplasm Enhancement, Nanjing 210095, Jiangsu, Peoples R China.</v>
      </c>
      <c r="BO57" s="27" t="str">
        <f t="shared" si="1"/>
        <v>园艺学院</v>
      </c>
      <c r="BP57" s="27" t="b">
        <f t="shared" si="2"/>
        <v>0</v>
      </c>
      <c r="BQ57" s="27" t="b">
        <f t="shared" si="3"/>
        <v>0</v>
      </c>
      <c r="BR57" s="27" t="b">
        <f t="shared" si="4"/>
        <v>0</v>
      </c>
      <c r="BS57" s="27" t="b">
        <f t="shared" si="5"/>
        <v>0</v>
      </c>
      <c r="BT57" s="28" t="s">
        <v>47882</v>
      </c>
      <c r="BU57" s="28" t="e">
        <f>VLOOKUP(BT57,SCI论文情况一览表!$CE$2:$CH$13600,3,FALSE)</f>
        <v>#N/A</v>
      </c>
      <c r="BV57" s="28" t="e">
        <f>VLOOKUP(BT57,SCI论文情况一览表!$CE$2:$CH$13600,4,FALSE)</f>
        <v>#N/A</v>
      </c>
      <c r="BW57" s="28" t="e">
        <f t="shared" si="6"/>
        <v>#N/A</v>
      </c>
      <c r="BX57" s="28" t="e">
        <f t="shared" si="7"/>
        <v>#N/A</v>
      </c>
      <c r="BY57" s="28" t="e">
        <f t="shared" si="8"/>
        <v>#N/A</v>
      </c>
      <c r="BZ57" s="27">
        <v>4</v>
      </c>
    </row>
    <row r="58" spans="4:78">
      <c r="D58" s="26" t="s">
        <v>62</v>
      </c>
      <c r="E58" s="26" t="s">
        <v>28103</v>
      </c>
      <c r="F58" s="26"/>
      <c r="G58" s="26"/>
      <c r="H58" s="26"/>
      <c r="I58" s="26" t="s">
        <v>28104</v>
      </c>
      <c r="J58" s="26"/>
      <c r="K58" s="26"/>
      <c r="L58" s="26" t="s">
        <v>28105</v>
      </c>
      <c r="M58" s="26" t="s">
        <v>1895</v>
      </c>
      <c r="N58" s="26"/>
      <c r="O58" s="26"/>
      <c r="P58" s="26" t="s">
        <v>67</v>
      </c>
      <c r="Q58" s="26" t="s">
        <v>68</v>
      </c>
      <c r="R58" s="26"/>
      <c r="S58" s="26"/>
      <c r="T58" s="26"/>
      <c r="U58" s="26"/>
      <c r="V58" s="26"/>
      <c r="W58" s="26"/>
      <c r="X58" s="26" t="s">
        <v>28106</v>
      </c>
      <c r="Y58" s="26"/>
      <c r="Z58" s="26" t="s">
        <v>28107</v>
      </c>
      <c r="AA58" s="26" t="s">
        <v>28108</v>
      </c>
      <c r="AB58" s="26" t="s">
        <v>28109</v>
      </c>
      <c r="AC58" s="26"/>
      <c r="AD58" s="26"/>
      <c r="AE58" s="26" t="s">
        <v>28110</v>
      </c>
      <c r="AF58" s="26" t="s">
        <v>28111</v>
      </c>
      <c r="AG58" s="26"/>
      <c r="AH58" s="26">
        <v>72</v>
      </c>
      <c r="AI58" s="26">
        <v>0</v>
      </c>
      <c r="AJ58" s="26">
        <v>0</v>
      </c>
      <c r="AK58" s="26">
        <v>0</v>
      </c>
      <c r="AL58" s="26">
        <v>0</v>
      </c>
      <c r="AM58" s="26" t="s">
        <v>1902</v>
      </c>
      <c r="AN58" s="26" t="s">
        <v>1903</v>
      </c>
      <c r="AO58" s="26" t="s">
        <v>1904</v>
      </c>
      <c r="AP58" s="26" t="s">
        <v>1905</v>
      </c>
      <c r="AQ58" s="26"/>
      <c r="AR58" s="26"/>
      <c r="AS58" s="26" t="s">
        <v>1895</v>
      </c>
      <c r="AT58" s="26" t="s">
        <v>1906</v>
      </c>
      <c r="AU58" s="29">
        <v>42422</v>
      </c>
      <c r="AV58" s="26">
        <v>2016</v>
      </c>
      <c r="AW58" s="26">
        <v>11</v>
      </c>
      <c r="AX58" s="26">
        <v>2</v>
      </c>
      <c r="AY58" s="26"/>
      <c r="AZ58" s="26"/>
      <c r="BA58" s="26"/>
      <c r="BB58" s="26"/>
      <c r="BC58" s="26"/>
      <c r="BD58" s="26"/>
      <c r="BE58" s="26" t="s">
        <v>28112</v>
      </c>
      <c r="BF58" s="26" t="s">
        <v>28113</v>
      </c>
      <c r="BG58" s="26"/>
      <c r="BH58" s="26">
        <v>21</v>
      </c>
      <c r="BI58" s="26" t="s">
        <v>610</v>
      </c>
      <c r="BJ58" s="26" t="s">
        <v>611</v>
      </c>
      <c r="BK58" s="26" t="s">
        <v>28114</v>
      </c>
      <c r="BL58" s="26" t="s">
        <v>28115</v>
      </c>
      <c r="BM58" s="26">
        <v>26900681</v>
      </c>
      <c r="BN58" s="27" t="str">
        <f t="shared" si="0"/>
        <v>Huang, XS (reprint author), Nanjing Agr Univ, Coll Hort, State Key Lab Crop Genet &amp; Germplasm Enhancement, Nanjing 210095, Jiangsu, Peoples R China.</v>
      </c>
      <c r="BO58" s="27" t="str">
        <f t="shared" si="1"/>
        <v>园艺学院</v>
      </c>
      <c r="BP58" s="27" t="b">
        <f t="shared" si="2"/>
        <v>0</v>
      </c>
      <c r="BQ58" s="27" t="b">
        <f t="shared" si="3"/>
        <v>0</v>
      </c>
      <c r="BR58" s="27" t="b">
        <f t="shared" si="4"/>
        <v>0</v>
      </c>
      <c r="BS58" s="27" t="b">
        <f t="shared" si="5"/>
        <v>0</v>
      </c>
      <c r="BT58" s="28" t="s">
        <v>47883</v>
      </c>
      <c r="BU58" s="28" t="e">
        <f>VLOOKUP(BT58,SCI论文情况一览表!$CE$2:$CH$13600,3,FALSE)</f>
        <v>#N/A</v>
      </c>
      <c r="BV58" s="28" t="e">
        <f>VLOOKUP(BT58,SCI论文情况一览表!$CE$2:$CH$13600,4,FALSE)</f>
        <v>#N/A</v>
      </c>
      <c r="BW58" s="28" t="e">
        <f t="shared" si="6"/>
        <v>#N/A</v>
      </c>
      <c r="BX58" s="28" t="e">
        <f t="shared" si="7"/>
        <v>#N/A</v>
      </c>
      <c r="BY58" s="28" t="e">
        <f t="shared" si="8"/>
        <v>#N/A</v>
      </c>
      <c r="BZ58" s="27">
        <v>4</v>
      </c>
    </row>
    <row r="59" spans="4:78">
      <c r="D59" s="26" t="s">
        <v>62</v>
      </c>
      <c r="E59" s="26" t="s">
        <v>28118</v>
      </c>
      <c r="F59" s="26"/>
      <c r="G59" s="26"/>
      <c r="H59" s="26"/>
      <c r="I59" s="26" t="s">
        <v>47085</v>
      </c>
      <c r="J59" s="26"/>
      <c r="K59" s="26"/>
      <c r="L59" s="26" t="s">
        <v>28119</v>
      </c>
      <c r="M59" s="26" t="s">
        <v>28120</v>
      </c>
      <c r="N59" s="26"/>
      <c r="O59" s="26"/>
      <c r="P59" s="26" t="s">
        <v>67</v>
      </c>
      <c r="Q59" s="26" t="s">
        <v>68</v>
      </c>
      <c r="R59" s="26"/>
      <c r="S59" s="26"/>
      <c r="T59" s="26"/>
      <c r="U59" s="26"/>
      <c r="V59" s="26"/>
      <c r="W59" s="26" t="s">
        <v>28121</v>
      </c>
      <c r="X59" s="26" t="s">
        <v>28122</v>
      </c>
      <c r="Y59" s="26"/>
      <c r="Z59" s="26" t="s">
        <v>28123</v>
      </c>
      <c r="AA59" s="26" t="s">
        <v>28124</v>
      </c>
      <c r="AB59" s="26" t="s">
        <v>28125</v>
      </c>
      <c r="AC59" s="26"/>
      <c r="AD59" s="26"/>
      <c r="AE59" s="26" t="s">
        <v>28126</v>
      </c>
      <c r="AF59" s="26" t="s">
        <v>28127</v>
      </c>
      <c r="AG59" s="26"/>
      <c r="AH59" s="26">
        <v>30</v>
      </c>
      <c r="AI59" s="26">
        <v>1</v>
      </c>
      <c r="AJ59" s="26">
        <v>1</v>
      </c>
      <c r="AK59" s="26">
        <v>0</v>
      </c>
      <c r="AL59" s="26">
        <v>0</v>
      </c>
      <c r="AM59" s="26" t="s">
        <v>28128</v>
      </c>
      <c r="AN59" s="26" t="s">
        <v>1381</v>
      </c>
      <c r="AO59" s="26" t="s">
        <v>28129</v>
      </c>
      <c r="AP59" s="26" t="s">
        <v>28130</v>
      </c>
      <c r="AQ59" s="26"/>
      <c r="AR59" s="26"/>
      <c r="AS59" s="26" t="s">
        <v>28131</v>
      </c>
      <c r="AT59" s="26" t="s">
        <v>28132</v>
      </c>
      <c r="AU59" s="29">
        <v>42419</v>
      </c>
      <c r="AV59" s="26">
        <v>2016</v>
      </c>
      <c r="AW59" s="26">
        <v>176</v>
      </c>
      <c r="AX59" s="26"/>
      <c r="AY59" s="26"/>
      <c r="AZ59" s="26"/>
      <c r="BA59" s="26"/>
      <c r="BB59" s="26"/>
      <c r="BC59" s="26">
        <v>1</v>
      </c>
      <c r="BD59" s="26">
        <v>14</v>
      </c>
      <c r="BE59" s="26"/>
      <c r="BF59" s="26" t="s">
        <v>28133</v>
      </c>
      <c r="BG59" s="26"/>
      <c r="BH59" s="26">
        <v>14</v>
      </c>
      <c r="BI59" s="26" t="s">
        <v>808</v>
      </c>
      <c r="BJ59" s="26" t="s">
        <v>808</v>
      </c>
      <c r="BK59" s="26" t="s">
        <v>28134</v>
      </c>
      <c r="BL59" s="26" t="s">
        <v>28135</v>
      </c>
      <c r="BM59" s="26"/>
      <c r="BN59" s="27" t="str">
        <f t="shared" si="0"/>
        <v>Yu, DY (reprint author), Nanjing Agr Univ, Coll Resources &amp; Environm Sci, Soil Ecol Lab, Nanjing 210095, Jiangsu, Peoples R China.</v>
      </c>
      <c r="BO59" s="27" t="b">
        <f t="shared" si="1"/>
        <v>0</v>
      </c>
      <c r="BP59" s="27" t="b">
        <f t="shared" si="2"/>
        <v>0</v>
      </c>
      <c r="BQ59" s="27" t="str">
        <f t="shared" si="3"/>
        <v>资源管理与环境保护学院</v>
      </c>
      <c r="BR59" s="27" t="b">
        <f t="shared" si="4"/>
        <v>0</v>
      </c>
      <c r="BS59" s="27" t="b">
        <f t="shared" si="5"/>
        <v>0</v>
      </c>
      <c r="BT59" s="28" t="s">
        <v>47884</v>
      </c>
      <c r="BU59" s="28" t="e">
        <f>VLOOKUP(BT59,SCI论文情况一览表!$CE$2:$CH$13600,3,FALSE)</f>
        <v>#N/A</v>
      </c>
      <c r="BV59" s="28" t="e">
        <f>VLOOKUP(BT59,SCI论文情况一览表!$CE$2:$CH$13600,4,FALSE)</f>
        <v>#N/A</v>
      </c>
      <c r="BW59" s="28" t="e">
        <f t="shared" si="6"/>
        <v>#N/A</v>
      </c>
      <c r="BX59" s="28" t="e">
        <f t="shared" si="7"/>
        <v>#N/A</v>
      </c>
      <c r="BY59" s="28" t="e">
        <f t="shared" si="8"/>
        <v>#N/A</v>
      </c>
      <c r="BZ59" s="27">
        <v>4</v>
      </c>
    </row>
    <row r="60" spans="4:78">
      <c r="D60" s="26" t="s">
        <v>62</v>
      </c>
      <c r="E60" s="26" t="s">
        <v>28136</v>
      </c>
      <c r="F60" s="26"/>
      <c r="G60" s="26"/>
      <c r="H60" s="26"/>
      <c r="I60" s="26" t="s">
        <v>28137</v>
      </c>
      <c r="J60" s="26"/>
      <c r="K60" s="26"/>
      <c r="L60" s="26" t="s">
        <v>28138</v>
      </c>
      <c r="M60" s="26" t="s">
        <v>596</v>
      </c>
      <c r="N60" s="26"/>
      <c r="O60" s="26"/>
      <c r="P60" s="26" t="s">
        <v>67</v>
      </c>
      <c r="Q60" s="26" t="s">
        <v>68</v>
      </c>
      <c r="R60" s="26"/>
      <c r="S60" s="26"/>
      <c r="T60" s="26"/>
      <c r="U60" s="26"/>
      <c r="V60" s="26"/>
      <c r="W60" s="26"/>
      <c r="X60" s="26" t="s">
        <v>28139</v>
      </c>
      <c r="Y60" s="26"/>
      <c r="Z60" s="26" t="s">
        <v>28140</v>
      </c>
      <c r="AA60" s="26" t="s">
        <v>28141</v>
      </c>
      <c r="AB60" s="26" t="s">
        <v>8879</v>
      </c>
      <c r="AC60" s="26"/>
      <c r="AD60" s="26"/>
      <c r="AE60" s="26" t="s">
        <v>28142</v>
      </c>
      <c r="AF60" s="26" t="s">
        <v>28143</v>
      </c>
      <c r="AG60" s="26"/>
      <c r="AH60" s="26">
        <v>30</v>
      </c>
      <c r="AI60" s="26">
        <v>0</v>
      </c>
      <c r="AJ60" s="26">
        <v>0</v>
      </c>
      <c r="AK60" s="26">
        <v>0</v>
      </c>
      <c r="AL60" s="26">
        <v>0</v>
      </c>
      <c r="AM60" s="26" t="s">
        <v>603</v>
      </c>
      <c r="AN60" s="26" t="s">
        <v>604</v>
      </c>
      <c r="AO60" s="26" t="s">
        <v>605</v>
      </c>
      <c r="AP60" s="26" t="s">
        <v>606</v>
      </c>
      <c r="AQ60" s="26"/>
      <c r="AR60" s="26"/>
      <c r="AS60" s="26" t="s">
        <v>607</v>
      </c>
      <c r="AT60" s="26" t="s">
        <v>608</v>
      </c>
      <c r="AU60" s="29">
        <v>42419</v>
      </c>
      <c r="AV60" s="26">
        <v>2016</v>
      </c>
      <c r="AW60" s="26">
        <v>6</v>
      </c>
      <c r="AX60" s="26"/>
      <c r="AY60" s="26"/>
      <c r="AZ60" s="26"/>
      <c r="BA60" s="26"/>
      <c r="BB60" s="26"/>
      <c r="BC60" s="26"/>
      <c r="BD60" s="26"/>
      <c r="BE60" s="26">
        <v>21363</v>
      </c>
      <c r="BF60" s="26" t="s">
        <v>28144</v>
      </c>
      <c r="BG60" s="26"/>
      <c r="BH60" s="26">
        <v>11</v>
      </c>
      <c r="BI60" s="26" t="s">
        <v>610</v>
      </c>
      <c r="BJ60" s="26" t="s">
        <v>611</v>
      </c>
      <c r="BK60" s="26" t="s">
        <v>28145</v>
      </c>
      <c r="BL60" s="26" t="s">
        <v>28146</v>
      </c>
      <c r="BM60" s="26">
        <v>26892720</v>
      </c>
      <c r="BN60" s="27" t="str">
        <f t="shared" si="0"/>
        <v>Yu, QH (reprint author), Nanjing Agr Univ, Weigang 1, Nanjing 210095, Jiangsu, Peoples R China.</v>
      </c>
      <c r="BO60" s="27" t="b">
        <f t="shared" si="1"/>
        <v>0</v>
      </c>
      <c r="BP60" s="27" t="b">
        <f t="shared" si="2"/>
        <v>0</v>
      </c>
      <c r="BQ60" s="27" t="b">
        <f t="shared" si="3"/>
        <v>0</v>
      </c>
      <c r="BR60" s="27" t="b">
        <f t="shared" si="4"/>
        <v>0</v>
      </c>
      <c r="BS60" s="27" t="b">
        <f t="shared" si="5"/>
        <v>0</v>
      </c>
      <c r="BT60" s="28" t="s">
        <v>47885</v>
      </c>
      <c r="BU60" s="28" t="e">
        <f>VLOOKUP(BT60,SCI论文情况一览表!$CE$2:$CH$13600,3,FALSE)</f>
        <v>#N/A</v>
      </c>
      <c r="BV60" s="28" t="e">
        <f>VLOOKUP(BT60,SCI论文情况一览表!$CE$2:$CH$13600,4,FALSE)</f>
        <v>#N/A</v>
      </c>
      <c r="BW60" s="28" t="e">
        <f t="shared" si="6"/>
        <v>#N/A</v>
      </c>
      <c r="BX60" s="28" t="e">
        <f t="shared" si="7"/>
        <v>#N/A</v>
      </c>
      <c r="BY60" s="28" t="e">
        <f t="shared" si="8"/>
        <v>#N/A</v>
      </c>
      <c r="BZ60" s="27">
        <v>4</v>
      </c>
    </row>
    <row r="61" spans="4:78">
      <c r="D61" s="26" t="s">
        <v>62</v>
      </c>
      <c r="E61" s="26" t="s">
        <v>28147</v>
      </c>
      <c r="F61" s="26"/>
      <c r="G61" s="26"/>
      <c r="H61" s="26"/>
      <c r="I61" s="26" t="s">
        <v>28148</v>
      </c>
      <c r="J61" s="26"/>
      <c r="K61" s="26"/>
      <c r="L61" s="26" t="s">
        <v>28149</v>
      </c>
      <c r="M61" s="26" t="s">
        <v>1895</v>
      </c>
      <c r="N61" s="26"/>
      <c r="O61" s="26"/>
      <c r="P61" s="26" t="s">
        <v>67</v>
      </c>
      <c r="Q61" s="26" t="s">
        <v>68</v>
      </c>
      <c r="R61" s="26"/>
      <c r="S61" s="26"/>
      <c r="T61" s="26"/>
      <c r="U61" s="26"/>
      <c r="V61" s="26"/>
      <c r="W61" s="26"/>
      <c r="X61" s="26" t="s">
        <v>28150</v>
      </c>
      <c r="Y61" s="26"/>
      <c r="Z61" s="26" t="s">
        <v>28151</v>
      </c>
      <c r="AA61" s="26" t="s">
        <v>675</v>
      </c>
      <c r="AB61" s="26" t="s">
        <v>676</v>
      </c>
      <c r="AC61" s="26"/>
      <c r="AD61" s="26"/>
      <c r="AE61" s="26" t="s">
        <v>16613</v>
      </c>
      <c r="AF61" s="26" t="s">
        <v>16614</v>
      </c>
      <c r="AG61" s="26"/>
      <c r="AH61" s="26">
        <v>49</v>
      </c>
      <c r="AI61" s="26">
        <v>0</v>
      </c>
      <c r="AJ61" s="26">
        <v>0</v>
      </c>
      <c r="AK61" s="26">
        <v>0</v>
      </c>
      <c r="AL61" s="26">
        <v>0</v>
      </c>
      <c r="AM61" s="26" t="s">
        <v>1902</v>
      </c>
      <c r="AN61" s="26" t="s">
        <v>1903</v>
      </c>
      <c r="AO61" s="26" t="s">
        <v>1904</v>
      </c>
      <c r="AP61" s="26" t="s">
        <v>1905</v>
      </c>
      <c r="AQ61" s="26"/>
      <c r="AR61" s="26"/>
      <c r="AS61" s="26" t="s">
        <v>1895</v>
      </c>
      <c r="AT61" s="26" t="s">
        <v>1906</v>
      </c>
      <c r="AU61" s="29">
        <v>42418</v>
      </c>
      <c r="AV61" s="26">
        <v>2016</v>
      </c>
      <c r="AW61" s="26">
        <v>11</v>
      </c>
      <c r="AX61" s="26">
        <v>2</v>
      </c>
      <c r="AY61" s="26"/>
      <c r="AZ61" s="26"/>
      <c r="BA61" s="26"/>
      <c r="BB61" s="26"/>
      <c r="BC61" s="26"/>
      <c r="BD61" s="26"/>
      <c r="BE61" s="26" t="s">
        <v>28152</v>
      </c>
      <c r="BF61" s="26" t="s">
        <v>28153</v>
      </c>
      <c r="BG61" s="26"/>
      <c r="BH61" s="26">
        <v>15</v>
      </c>
      <c r="BI61" s="26" t="s">
        <v>610</v>
      </c>
      <c r="BJ61" s="26" t="s">
        <v>611</v>
      </c>
      <c r="BK61" s="26" t="s">
        <v>28154</v>
      </c>
      <c r="BL61" s="26" t="s">
        <v>28155</v>
      </c>
      <c r="BM61" s="26">
        <v>26890000</v>
      </c>
      <c r="BN61" s="27" t="str">
        <f t="shared" si="0"/>
        <v>Long, XH (reprint author), Nanjing Agr Univ, Jiangsu Prov Key Lab Marine Biol, Coll Resources &amp; Environm Sci, Nanjing 210095, Jiangsu, Peoples R China.</v>
      </c>
      <c r="BO61" s="27" t="b">
        <f t="shared" si="1"/>
        <v>0</v>
      </c>
      <c r="BP61" s="27" t="b">
        <f t="shared" si="2"/>
        <v>0</v>
      </c>
      <c r="BQ61" s="27" t="str">
        <f t="shared" si="3"/>
        <v>资源管理与环境保护学院</v>
      </c>
      <c r="BR61" s="27" t="b">
        <f t="shared" si="4"/>
        <v>0</v>
      </c>
      <c r="BS61" s="27" t="b">
        <f t="shared" si="5"/>
        <v>0</v>
      </c>
      <c r="BT61" s="28" t="s">
        <v>47886</v>
      </c>
      <c r="BU61" s="28" t="e">
        <f>VLOOKUP(BT61,SCI论文情况一览表!$CE$2:$CH$13600,3,FALSE)</f>
        <v>#N/A</v>
      </c>
      <c r="BV61" s="28" t="e">
        <f>VLOOKUP(BT61,SCI论文情况一览表!$CE$2:$CH$13600,4,FALSE)</f>
        <v>#N/A</v>
      </c>
      <c r="BW61" s="28" t="e">
        <f t="shared" si="6"/>
        <v>#N/A</v>
      </c>
      <c r="BX61" s="28" t="e">
        <f t="shared" si="7"/>
        <v>#N/A</v>
      </c>
      <c r="BY61" s="28" t="e">
        <f t="shared" si="8"/>
        <v>#N/A</v>
      </c>
      <c r="BZ61" s="27">
        <v>4</v>
      </c>
    </row>
    <row r="62" spans="4:78">
      <c r="D62" s="26" t="s">
        <v>62</v>
      </c>
      <c r="E62" s="26" t="s">
        <v>28156</v>
      </c>
      <c r="F62" s="26"/>
      <c r="G62" s="26"/>
      <c r="H62" s="26"/>
      <c r="I62" s="26" t="s">
        <v>28157</v>
      </c>
      <c r="J62" s="26"/>
      <c r="K62" s="26"/>
      <c r="L62" s="26" t="s">
        <v>28158</v>
      </c>
      <c r="M62" s="26" t="s">
        <v>596</v>
      </c>
      <c r="N62" s="26"/>
      <c r="O62" s="26"/>
      <c r="P62" s="26" t="s">
        <v>67</v>
      </c>
      <c r="Q62" s="26" t="s">
        <v>68</v>
      </c>
      <c r="R62" s="26"/>
      <c r="S62" s="26"/>
      <c r="T62" s="26"/>
      <c r="U62" s="26"/>
      <c r="V62" s="26"/>
      <c r="W62" s="26"/>
      <c r="X62" s="26" t="s">
        <v>28159</v>
      </c>
      <c r="Y62" s="26"/>
      <c r="Z62" s="26" t="s">
        <v>28160</v>
      </c>
      <c r="AA62" s="26" t="s">
        <v>28161</v>
      </c>
      <c r="AB62" s="26" t="s">
        <v>28162</v>
      </c>
      <c r="AC62" s="26"/>
      <c r="AD62" s="26"/>
      <c r="AE62" s="26" t="s">
        <v>28163</v>
      </c>
      <c r="AF62" s="26" t="s">
        <v>28164</v>
      </c>
      <c r="AG62" s="26"/>
      <c r="AH62" s="26">
        <v>57</v>
      </c>
      <c r="AI62" s="26">
        <v>0</v>
      </c>
      <c r="AJ62" s="26">
        <v>0</v>
      </c>
      <c r="AK62" s="26">
        <v>1</v>
      </c>
      <c r="AL62" s="26">
        <v>1</v>
      </c>
      <c r="AM62" s="26" t="s">
        <v>603</v>
      </c>
      <c r="AN62" s="26" t="s">
        <v>604</v>
      </c>
      <c r="AO62" s="26" t="s">
        <v>605</v>
      </c>
      <c r="AP62" s="26" t="s">
        <v>606</v>
      </c>
      <c r="AQ62" s="26"/>
      <c r="AR62" s="26"/>
      <c r="AS62" s="26" t="s">
        <v>607</v>
      </c>
      <c r="AT62" s="26" t="s">
        <v>608</v>
      </c>
      <c r="AU62" s="29">
        <v>42418</v>
      </c>
      <c r="AV62" s="26">
        <v>2016</v>
      </c>
      <c r="AW62" s="26">
        <v>6</v>
      </c>
      <c r="AX62" s="26"/>
      <c r="AY62" s="26"/>
      <c r="AZ62" s="26"/>
      <c r="BA62" s="26"/>
      <c r="BB62" s="26"/>
      <c r="BC62" s="26"/>
      <c r="BD62" s="26"/>
      <c r="BE62" s="26">
        <v>21197</v>
      </c>
      <c r="BF62" s="26" t="s">
        <v>28165</v>
      </c>
      <c r="BG62" s="26"/>
      <c r="BH62" s="26">
        <v>11</v>
      </c>
      <c r="BI62" s="26" t="s">
        <v>610</v>
      </c>
      <c r="BJ62" s="26" t="s">
        <v>611</v>
      </c>
      <c r="BK62" s="26" t="s">
        <v>28166</v>
      </c>
      <c r="BL62" s="26" t="s">
        <v>28167</v>
      </c>
      <c r="BM62" s="26">
        <v>26887530</v>
      </c>
      <c r="BN62" s="27" t="str">
        <f t="shared" si="0"/>
        <v>Li, QF; Pan, ZX (reprint author), Nanjing Agr Univ, Coll Anim Sci &amp; Technol, Nanjing 210095, Jiangsu, Peoples R China.</v>
      </c>
      <c r="BO62" s="27" t="b">
        <f t="shared" si="1"/>
        <v>0</v>
      </c>
      <c r="BP62" s="27" t="str">
        <f t="shared" si="2"/>
        <v>动物科技学院</v>
      </c>
      <c r="BQ62" s="27" t="b">
        <f t="shared" si="3"/>
        <v>0</v>
      </c>
      <c r="BR62" s="27" t="b">
        <f t="shared" si="4"/>
        <v>0</v>
      </c>
      <c r="BS62" s="27" t="b">
        <f t="shared" si="5"/>
        <v>0</v>
      </c>
      <c r="BT62" s="28" t="s">
        <v>47887</v>
      </c>
      <c r="BU62" s="28" t="e">
        <f>VLOOKUP(BT62,SCI论文情况一览表!$CE$2:$CH$13600,3,FALSE)</f>
        <v>#N/A</v>
      </c>
      <c r="BV62" s="28" t="e">
        <f>VLOOKUP(BT62,SCI论文情况一览表!$CE$2:$CH$13600,4,FALSE)</f>
        <v>#N/A</v>
      </c>
      <c r="BW62" s="28" t="e">
        <f t="shared" si="6"/>
        <v>#N/A</v>
      </c>
      <c r="BX62" s="28" t="e">
        <f t="shared" si="7"/>
        <v>#N/A</v>
      </c>
      <c r="BY62" s="28" t="e">
        <f t="shared" si="8"/>
        <v>#N/A</v>
      </c>
      <c r="BZ62" s="27">
        <v>4</v>
      </c>
    </row>
    <row r="63" spans="4:78">
      <c r="D63" s="26" t="s">
        <v>62</v>
      </c>
      <c r="E63" s="26" t="s">
        <v>28168</v>
      </c>
      <c r="F63" s="26"/>
      <c r="G63" s="26"/>
      <c r="H63" s="26"/>
      <c r="I63" s="26" t="s">
        <v>28169</v>
      </c>
      <c r="J63" s="26"/>
      <c r="K63" s="26"/>
      <c r="L63" s="26" t="s">
        <v>28170</v>
      </c>
      <c r="M63" s="26" t="s">
        <v>759</v>
      </c>
      <c r="N63" s="26"/>
      <c r="O63" s="26"/>
      <c r="P63" s="26" t="s">
        <v>67</v>
      </c>
      <c r="Q63" s="26" t="s">
        <v>68</v>
      </c>
      <c r="R63" s="26"/>
      <c r="S63" s="26"/>
      <c r="T63" s="26"/>
      <c r="U63" s="26"/>
      <c r="V63" s="26"/>
      <c r="W63" s="26" t="s">
        <v>28171</v>
      </c>
      <c r="X63" s="26" t="s">
        <v>28172</v>
      </c>
      <c r="Y63" s="26"/>
      <c r="Z63" s="26" t="s">
        <v>28173</v>
      </c>
      <c r="AA63" s="26" t="s">
        <v>7120</v>
      </c>
      <c r="AB63" s="26" t="s">
        <v>28174</v>
      </c>
      <c r="AC63" s="26"/>
      <c r="AD63" s="26"/>
      <c r="AE63" s="26" t="s">
        <v>13980</v>
      </c>
      <c r="AF63" s="26" t="s">
        <v>13981</v>
      </c>
      <c r="AG63" s="26"/>
      <c r="AH63" s="26">
        <v>45</v>
      </c>
      <c r="AI63" s="26">
        <v>0</v>
      </c>
      <c r="AJ63" s="26">
        <v>0</v>
      </c>
      <c r="AK63" s="26">
        <v>0</v>
      </c>
      <c r="AL63" s="26">
        <v>0</v>
      </c>
      <c r="AM63" s="26" t="s">
        <v>767</v>
      </c>
      <c r="AN63" s="26" t="s">
        <v>768</v>
      </c>
      <c r="AO63" s="26" t="s">
        <v>769</v>
      </c>
      <c r="AP63" s="26" t="s">
        <v>770</v>
      </c>
      <c r="AQ63" s="26" t="s">
        <v>771</v>
      </c>
      <c r="AR63" s="26"/>
      <c r="AS63" s="26" t="s">
        <v>772</v>
      </c>
      <c r="AT63" s="26" t="s">
        <v>773</v>
      </c>
      <c r="AU63" s="29">
        <v>42417</v>
      </c>
      <c r="AV63" s="26">
        <v>2016</v>
      </c>
      <c r="AW63" s="26">
        <v>64</v>
      </c>
      <c r="AX63" s="26">
        <v>6</v>
      </c>
      <c r="AY63" s="26"/>
      <c r="AZ63" s="26"/>
      <c r="BA63" s="26"/>
      <c r="BB63" s="26"/>
      <c r="BC63" s="26">
        <v>1385</v>
      </c>
      <c r="BD63" s="26">
        <v>1393</v>
      </c>
      <c r="BE63" s="26"/>
      <c r="BF63" s="26" t="s">
        <v>28175</v>
      </c>
      <c r="BG63" s="26"/>
      <c r="BH63" s="26">
        <v>9</v>
      </c>
      <c r="BI63" s="26" t="s">
        <v>775</v>
      </c>
      <c r="BJ63" s="26" t="s">
        <v>776</v>
      </c>
      <c r="BK63" s="26" t="s">
        <v>28176</v>
      </c>
      <c r="BL63" s="26" t="s">
        <v>28177</v>
      </c>
      <c r="BM63" s="26">
        <v>26806088</v>
      </c>
      <c r="BN63" s="27" t="str">
        <f t="shared" si="0"/>
        <v>Huang, KH (reprint author), Nanjing Agr Univ, Coll Vet Med, Nanjing 210095, Jiangsu, Peoples R China.</v>
      </c>
      <c r="BO63" s="27" t="b">
        <f t="shared" si="1"/>
        <v>0</v>
      </c>
      <c r="BP63" s="27" t="str">
        <f t="shared" si="2"/>
        <v>动物医学院</v>
      </c>
      <c r="BQ63" s="27" t="b">
        <f t="shared" si="3"/>
        <v>0</v>
      </c>
      <c r="BR63" s="27" t="b">
        <f t="shared" si="4"/>
        <v>0</v>
      </c>
      <c r="BS63" s="27" t="b">
        <f t="shared" si="5"/>
        <v>0</v>
      </c>
      <c r="BT63" s="28" t="s">
        <v>47888</v>
      </c>
      <c r="BU63" s="28" t="e">
        <f>VLOOKUP(BT63,SCI论文情况一览表!$CE$2:$CH$13600,3,FALSE)</f>
        <v>#N/A</v>
      </c>
      <c r="BV63" s="28" t="e">
        <f>VLOOKUP(BT63,SCI论文情况一览表!$CE$2:$CH$13600,4,FALSE)</f>
        <v>#N/A</v>
      </c>
      <c r="BW63" s="28" t="e">
        <f t="shared" si="6"/>
        <v>#N/A</v>
      </c>
      <c r="BX63" s="28" t="e">
        <f t="shared" si="7"/>
        <v>#N/A</v>
      </c>
      <c r="BY63" s="28" t="e">
        <f t="shared" si="8"/>
        <v>#N/A</v>
      </c>
      <c r="BZ63" s="27">
        <v>4</v>
      </c>
    </row>
    <row r="64" spans="4:78">
      <c r="D64" s="26" t="s">
        <v>62</v>
      </c>
      <c r="E64" s="26" t="s">
        <v>525</v>
      </c>
      <c r="F64" s="26"/>
      <c r="G64" s="26"/>
      <c r="H64" s="26"/>
      <c r="I64" s="26" t="s">
        <v>526</v>
      </c>
      <c r="J64" s="26"/>
      <c r="K64" s="26"/>
      <c r="L64" s="26" t="s">
        <v>527</v>
      </c>
      <c r="M64" s="26" t="s">
        <v>528</v>
      </c>
      <c r="N64" s="26"/>
      <c r="O64" s="26"/>
      <c r="P64" s="26" t="s">
        <v>67</v>
      </c>
      <c r="Q64" s="26" t="s">
        <v>68</v>
      </c>
      <c r="R64" s="26"/>
      <c r="S64" s="26"/>
      <c r="T64" s="26"/>
      <c r="U64" s="26"/>
      <c r="V64" s="26"/>
      <c r="W64" s="26" t="s">
        <v>529</v>
      </c>
      <c r="X64" s="26" t="s">
        <v>530</v>
      </c>
      <c r="Y64" s="26"/>
      <c r="Z64" s="26" t="s">
        <v>531</v>
      </c>
      <c r="AA64" s="26" t="s">
        <v>532</v>
      </c>
      <c r="AB64" s="26" t="s">
        <v>533</v>
      </c>
      <c r="AC64" s="26" t="s">
        <v>4264</v>
      </c>
      <c r="AD64" s="26" t="s">
        <v>4265</v>
      </c>
      <c r="AE64" s="26" t="s">
        <v>534</v>
      </c>
      <c r="AF64" s="26" t="s">
        <v>535</v>
      </c>
      <c r="AG64" s="26"/>
      <c r="AH64" s="26">
        <v>70</v>
      </c>
      <c r="AI64" s="26">
        <v>0</v>
      </c>
      <c r="AJ64" s="26">
        <v>0</v>
      </c>
      <c r="AK64" s="26">
        <v>26</v>
      </c>
      <c r="AL64" s="26">
        <v>26</v>
      </c>
      <c r="AM64" s="26" t="s">
        <v>536</v>
      </c>
      <c r="AN64" s="26" t="s">
        <v>537</v>
      </c>
      <c r="AO64" s="26" t="s">
        <v>538</v>
      </c>
      <c r="AP64" s="26" t="s">
        <v>539</v>
      </c>
      <c r="AQ64" s="26" t="s">
        <v>540</v>
      </c>
      <c r="AR64" s="26"/>
      <c r="AS64" s="26" t="s">
        <v>541</v>
      </c>
      <c r="AT64" s="26" t="s">
        <v>542</v>
      </c>
      <c r="AU64" s="29">
        <v>42415</v>
      </c>
      <c r="AV64" s="26">
        <v>2016</v>
      </c>
      <c r="AW64" s="26">
        <v>286</v>
      </c>
      <c r="AX64" s="26"/>
      <c r="AY64" s="26"/>
      <c r="AZ64" s="26"/>
      <c r="BA64" s="26"/>
      <c r="BB64" s="26"/>
      <c r="BC64" s="26">
        <v>16</v>
      </c>
      <c r="BD64" s="26">
        <v>24</v>
      </c>
      <c r="BE64" s="26"/>
      <c r="BF64" s="26" t="s">
        <v>543</v>
      </c>
      <c r="BG64" s="26"/>
      <c r="BH64" s="26">
        <v>9</v>
      </c>
      <c r="BI64" s="26" t="s">
        <v>544</v>
      </c>
      <c r="BJ64" s="26" t="s">
        <v>545</v>
      </c>
      <c r="BK64" s="26" t="s">
        <v>546</v>
      </c>
      <c r="BL64" s="26" t="s">
        <v>547</v>
      </c>
      <c r="BM64" s="26"/>
      <c r="BN64" s="27" t="str">
        <f t="shared" si="0"/>
        <v>Lu, JH (reprint author), Nanjing Agr Univ, Coll Resources &amp; Environm Sci, Nanjing 210095, Jiangsu, Peoples R China.</v>
      </c>
      <c r="BO64" s="27" t="b">
        <f t="shared" si="1"/>
        <v>0</v>
      </c>
      <c r="BP64" s="27" t="b">
        <f t="shared" si="2"/>
        <v>0</v>
      </c>
      <c r="BQ64" s="27" t="str">
        <f t="shared" si="3"/>
        <v>资源管理与环境保护学院</v>
      </c>
      <c r="BR64" s="27" t="b">
        <f t="shared" si="4"/>
        <v>0</v>
      </c>
      <c r="BS64" s="27" t="b">
        <f t="shared" si="5"/>
        <v>0</v>
      </c>
      <c r="BT64" s="28" t="s">
        <v>47889</v>
      </c>
      <c r="BU64" s="28" t="e">
        <f>VLOOKUP(BT64,SCI论文情况一览表!$CE$2:$CH$13600,3,FALSE)</f>
        <v>#N/A</v>
      </c>
      <c r="BV64" s="28" t="e">
        <f>VLOOKUP(BT64,SCI论文情况一览表!$CE$2:$CH$13600,4,FALSE)</f>
        <v>#N/A</v>
      </c>
      <c r="BW64" s="28" t="e">
        <f t="shared" si="6"/>
        <v>#N/A</v>
      </c>
      <c r="BX64" s="28" t="e">
        <f t="shared" si="7"/>
        <v>#N/A</v>
      </c>
      <c r="BY64" s="28" t="e">
        <f t="shared" si="8"/>
        <v>#N/A</v>
      </c>
      <c r="BZ64" s="27">
        <v>4</v>
      </c>
    </row>
    <row r="65" spans="4:78">
      <c r="D65" s="26" t="s">
        <v>62</v>
      </c>
      <c r="E65" s="26" t="s">
        <v>28178</v>
      </c>
      <c r="F65" s="26"/>
      <c r="G65" s="26"/>
      <c r="H65" s="26"/>
      <c r="I65" s="26" t="s">
        <v>28179</v>
      </c>
      <c r="J65" s="26"/>
      <c r="K65" s="26"/>
      <c r="L65" s="26" t="s">
        <v>28180</v>
      </c>
      <c r="M65" s="26" t="s">
        <v>1895</v>
      </c>
      <c r="N65" s="26"/>
      <c r="O65" s="26"/>
      <c r="P65" s="26" t="s">
        <v>67</v>
      </c>
      <c r="Q65" s="26" t="s">
        <v>68</v>
      </c>
      <c r="R65" s="26"/>
      <c r="S65" s="26"/>
      <c r="T65" s="26"/>
      <c r="U65" s="26"/>
      <c r="V65" s="26"/>
      <c r="W65" s="26"/>
      <c r="X65" s="26" t="s">
        <v>28181</v>
      </c>
      <c r="Y65" s="26"/>
      <c r="Z65" s="26" t="s">
        <v>28182</v>
      </c>
      <c r="AA65" s="26" t="s">
        <v>28183</v>
      </c>
      <c r="AB65" s="26" t="s">
        <v>28184</v>
      </c>
      <c r="AC65" s="26"/>
      <c r="AD65" s="26"/>
      <c r="AE65" s="26" t="s">
        <v>28185</v>
      </c>
      <c r="AF65" s="26" t="s">
        <v>28186</v>
      </c>
      <c r="AG65" s="26"/>
      <c r="AH65" s="26">
        <v>36</v>
      </c>
      <c r="AI65" s="26">
        <v>0</v>
      </c>
      <c r="AJ65" s="26">
        <v>0</v>
      </c>
      <c r="AK65" s="26">
        <v>0</v>
      </c>
      <c r="AL65" s="26">
        <v>0</v>
      </c>
      <c r="AM65" s="26" t="s">
        <v>1902</v>
      </c>
      <c r="AN65" s="26" t="s">
        <v>1903</v>
      </c>
      <c r="AO65" s="26" t="s">
        <v>1904</v>
      </c>
      <c r="AP65" s="26" t="s">
        <v>1905</v>
      </c>
      <c r="AQ65" s="26"/>
      <c r="AR65" s="26"/>
      <c r="AS65" s="26" t="s">
        <v>1895</v>
      </c>
      <c r="AT65" s="26" t="s">
        <v>1906</v>
      </c>
      <c r="AU65" s="29">
        <v>42411</v>
      </c>
      <c r="AV65" s="26">
        <v>2016</v>
      </c>
      <c r="AW65" s="26">
        <v>11</v>
      </c>
      <c r="AX65" s="26">
        <v>2</v>
      </c>
      <c r="AY65" s="26"/>
      <c r="AZ65" s="26"/>
      <c r="BA65" s="26"/>
      <c r="BB65" s="26"/>
      <c r="BC65" s="26"/>
      <c r="BD65" s="26"/>
      <c r="BE65" s="26" t="s">
        <v>28187</v>
      </c>
      <c r="BF65" s="26" t="s">
        <v>28188</v>
      </c>
      <c r="BG65" s="26"/>
      <c r="BH65" s="26">
        <v>15</v>
      </c>
      <c r="BI65" s="26" t="s">
        <v>610</v>
      </c>
      <c r="BJ65" s="26" t="s">
        <v>611</v>
      </c>
      <c r="BK65" s="26" t="s">
        <v>28189</v>
      </c>
      <c r="BL65" s="26" t="s">
        <v>28190</v>
      </c>
      <c r="BM65" s="26">
        <v>26866683</v>
      </c>
      <c r="BN65" s="27" t="str">
        <f t="shared" ref="BN65:BN128" si="9">IF(COUNTIF(AA65,"*Nanjing Agr Univ*"),AA65)</f>
        <v>Lv, YJ (reprint author), Nanjing Agr Univ, Coll Vet Med, Nanjing, Jiangsu, Peoples R China.</v>
      </c>
      <c r="BO65" s="27" t="b">
        <f t="shared" ref="BO65:BO128" si="10">IF(COUNTIF(BN65,"*Life Sci*"),"生命科学学院",IF(COUNTIF(BN65,"*Coll Hort*"),"园艺学院"))</f>
        <v>0</v>
      </c>
      <c r="BP65" s="27" t="str">
        <f t="shared" ref="BP65:BP128" si="11">IF(COUNTIF(BN65,"*Anim Sci*"),"动物科技学院",IF(COUNTIF(BN65,"*Vet Med*"),"动物医学院"))</f>
        <v>动物医学院</v>
      </c>
      <c r="BQ65" s="27" t="b">
        <f t="shared" ref="BQ65:BQ128" si="12">IF(COUNTIF(BN65,"*Resources*"),"资源管理与环境保护学院",IF(COUNTIF(BN65,"*Dept Entomol*"),"植物保护学院"))</f>
        <v>0</v>
      </c>
      <c r="BR65" s="27" t="b">
        <f t="shared" ref="BR65:BR128" si="13">IF(COUNTIF(BN65,"*Coll Agr*"),"农学院",IF(COUNTIF(BN65,"*Plant Protect*"),"植物保护学院"))</f>
        <v>0</v>
      </c>
      <c r="BS65" s="27" t="b">
        <f t="shared" ref="BS65:BS128" si="14">IF(COUNTIF(BN65,"*Food Sci*"),"食品科技学院")</f>
        <v>0</v>
      </c>
      <c r="BT65" s="28" t="s">
        <v>47890</v>
      </c>
      <c r="BU65" s="28" t="e">
        <f>VLOOKUP(BT65,SCI论文情况一览表!$CE$2:$CH$13600,3,FALSE)</f>
        <v>#N/A</v>
      </c>
      <c r="BV65" s="28" t="e">
        <f>VLOOKUP(BT65,SCI论文情况一览表!$CE$2:$CH$13600,4,FALSE)</f>
        <v>#N/A</v>
      </c>
      <c r="BW65" s="28" t="e">
        <f t="shared" ref="BW65:BW128" si="15">IF($BV65&gt;=10,1)</f>
        <v>#N/A</v>
      </c>
      <c r="BX65" s="28" t="e">
        <f t="shared" ref="BX65:BX128" si="16">IF(BV65&gt;=5,1)</f>
        <v>#N/A</v>
      </c>
      <c r="BY65" s="28" t="e">
        <f t="shared" ref="BY65:BY128" si="17">IF(BV65&lt;2,1)</f>
        <v>#N/A</v>
      </c>
      <c r="BZ65" s="27">
        <v>4</v>
      </c>
    </row>
    <row r="66" spans="4:78">
      <c r="D66" s="26" t="s">
        <v>62</v>
      </c>
      <c r="E66" s="26" t="s">
        <v>28191</v>
      </c>
      <c r="F66" s="26"/>
      <c r="G66" s="26"/>
      <c r="H66" s="26"/>
      <c r="I66" s="26" t="s">
        <v>28192</v>
      </c>
      <c r="J66" s="26"/>
      <c r="K66" s="26"/>
      <c r="L66" s="26" t="s">
        <v>28193</v>
      </c>
      <c r="M66" s="26" t="s">
        <v>759</v>
      </c>
      <c r="N66" s="26"/>
      <c r="O66" s="26"/>
      <c r="P66" s="26" t="s">
        <v>67</v>
      </c>
      <c r="Q66" s="26" t="s">
        <v>68</v>
      </c>
      <c r="R66" s="26"/>
      <c r="S66" s="26"/>
      <c r="T66" s="26"/>
      <c r="U66" s="26"/>
      <c r="V66" s="26"/>
      <c r="W66" s="26" t="s">
        <v>28194</v>
      </c>
      <c r="X66" s="26" t="s">
        <v>28195</v>
      </c>
      <c r="Y66" s="26"/>
      <c r="Z66" s="26" t="s">
        <v>28196</v>
      </c>
      <c r="AA66" s="26" t="s">
        <v>554</v>
      </c>
      <c r="AB66" s="26" t="s">
        <v>4928</v>
      </c>
      <c r="AC66" s="26"/>
      <c r="AD66" s="26"/>
      <c r="AE66" s="26" t="s">
        <v>28197</v>
      </c>
      <c r="AF66" s="26" t="s">
        <v>28198</v>
      </c>
      <c r="AG66" s="26"/>
      <c r="AH66" s="26">
        <v>50</v>
      </c>
      <c r="AI66" s="26">
        <v>0</v>
      </c>
      <c r="AJ66" s="26">
        <v>0</v>
      </c>
      <c r="AK66" s="26">
        <v>1</v>
      </c>
      <c r="AL66" s="26">
        <v>1</v>
      </c>
      <c r="AM66" s="26" t="s">
        <v>767</v>
      </c>
      <c r="AN66" s="26" t="s">
        <v>768</v>
      </c>
      <c r="AO66" s="26" t="s">
        <v>769</v>
      </c>
      <c r="AP66" s="26" t="s">
        <v>770</v>
      </c>
      <c r="AQ66" s="26" t="s">
        <v>771</v>
      </c>
      <c r="AR66" s="26"/>
      <c r="AS66" s="26" t="s">
        <v>772</v>
      </c>
      <c r="AT66" s="26" t="s">
        <v>773</v>
      </c>
      <c r="AU66" s="29">
        <v>42410</v>
      </c>
      <c r="AV66" s="26">
        <v>2016</v>
      </c>
      <c r="AW66" s="26">
        <v>64</v>
      </c>
      <c r="AX66" s="26">
        <v>5</v>
      </c>
      <c r="AY66" s="26"/>
      <c r="AZ66" s="26"/>
      <c r="BA66" s="26"/>
      <c r="BB66" s="26"/>
      <c r="BC66" s="26">
        <v>1137</v>
      </c>
      <c r="BD66" s="26">
        <v>1143</v>
      </c>
      <c r="BE66" s="26"/>
      <c r="BF66" s="26" t="s">
        <v>28199</v>
      </c>
      <c r="BG66" s="26"/>
      <c r="BH66" s="26">
        <v>7</v>
      </c>
      <c r="BI66" s="26" t="s">
        <v>775</v>
      </c>
      <c r="BJ66" s="26" t="s">
        <v>776</v>
      </c>
      <c r="BK66" s="26" t="s">
        <v>28200</v>
      </c>
      <c r="BL66" s="26" t="s">
        <v>28201</v>
      </c>
      <c r="BM66" s="26">
        <v>26766135</v>
      </c>
      <c r="BN66" s="27" t="str">
        <f t="shared" si="9"/>
        <v>Zeng, XX (reprint author), Nanjing Agr Univ, Coll Food Sci &amp; Technol, Nanjing 210095, Jiangsu, Peoples R China.</v>
      </c>
      <c r="BO66" s="27" t="b">
        <f t="shared" si="10"/>
        <v>0</v>
      </c>
      <c r="BP66" s="27" t="b">
        <f t="shared" si="11"/>
        <v>0</v>
      </c>
      <c r="BQ66" s="27" t="b">
        <f t="shared" si="12"/>
        <v>0</v>
      </c>
      <c r="BR66" s="27" t="b">
        <f t="shared" si="13"/>
        <v>0</v>
      </c>
      <c r="BS66" s="27" t="str">
        <f t="shared" si="14"/>
        <v>食品科技学院</v>
      </c>
      <c r="BT66" s="28" t="s">
        <v>47891</v>
      </c>
      <c r="BU66" s="28" t="e">
        <f>VLOOKUP(BT66,SCI论文情况一览表!$CE$2:$CH$13600,3,FALSE)</f>
        <v>#N/A</v>
      </c>
      <c r="BV66" s="28" t="e">
        <f>VLOOKUP(BT66,SCI论文情况一览表!$CE$2:$CH$13600,4,FALSE)</f>
        <v>#N/A</v>
      </c>
      <c r="BW66" s="28" t="e">
        <f t="shared" si="15"/>
        <v>#N/A</v>
      </c>
      <c r="BX66" s="28" t="e">
        <f t="shared" si="16"/>
        <v>#N/A</v>
      </c>
      <c r="BY66" s="28" t="e">
        <f t="shared" si="17"/>
        <v>#N/A</v>
      </c>
      <c r="BZ66" s="27">
        <v>4</v>
      </c>
    </row>
    <row r="67" spans="4:78">
      <c r="D67" s="26" t="s">
        <v>62</v>
      </c>
      <c r="E67" s="26" t="s">
        <v>548</v>
      </c>
      <c r="F67" s="26"/>
      <c r="G67" s="26"/>
      <c r="H67" s="26"/>
      <c r="I67" s="26" t="s">
        <v>549</v>
      </c>
      <c r="J67" s="26"/>
      <c r="K67" s="26"/>
      <c r="L67" s="26" t="s">
        <v>550</v>
      </c>
      <c r="M67" s="26" t="s">
        <v>276</v>
      </c>
      <c r="N67" s="26"/>
      <c r="O67" s="26"/>
      <c r="P67" s="26" t="s">
        <v>67</v>
      </c>
      <c r="Q67" s="26" t="s">
        <v>68</v>
      </c>
      <c r="R67" s="26"/>
      <c r="S67" s="26"/>
      <c r="T67" s="26"/>
      <c r="U67" s="26"/>
      <c r="V67" s="26"/>
      <c r="W67" s="26" t="s">
        <v>551</v>
      </c>
      <c r="X67" s="26" t="s">
        <v>552</v>
      </c>
      <c r="Y67" s="26"/>
      <c r="Z67" s="26" t="s">
        <v>553</v>
      </c>
      <c r="AA67" s="26" t="s">
        <v>554</v>
      </c>
      <c r="AB67" s="26"/>
      <c r="AC67" s="26"/>
      <c r="AD67" s="26"/>
      <c r="AE67" s="26" t="s">
        <v>555</v>
      </c>
      <c r="AF67" s="26" t="s">
        <v>556</v>
      </c>
      <c r="AG67" s="26"/>
      <c r="AH67" s="26">
        <v>40</v>
      </c>
      <c r="AI67" s="26">
        <v>0</v>
      </c>
      <c r="AJ67" s="26">
        <v>0</v>
      </c>
      <c r="AK67" s="26">
        <v>18</v>
      </c>
      <c r="AL67" s="26">
        <v>18</v>
      </c>
      <c r="AM67" s="26" t="s">
        <v>76</v>
      </c>
      <c r="AN67" s="26" t="s">
        <v>77</v>
      </c>
      <c r="AO67" s="26" t="s">
        <v>78</v>
      </c>
      <c r="AP67" s="26" t="s">
        <v>284</v>
      </c>
      <c r="AQ67" s="26" t="s">
        <v>285</v>
      </c>
      <c r="AR67" s="26"/>
      <c r="AS67" s="26" t="s">
        <v>286</v>
      </c>
      <c r="AT67" s="26" t="s">
        <v>287</v>
      </c>
      <c r="AU67" s="29">
        <v>42410</v>
      </c>
      <c r="AV67" s="26">
        <v>2016</v>
      </c>
      <c r="AW67" s="26">
        <v>137</v>
      </c>
      <c r="AX67" s="26"/>
      <c r="AY67" s="26"/>
      <c r="AZ67" s="26"/>
      <c r="BA67" s="26"/>
      <c r="BB67" s="26"/>
      <c r="BC67" s="26">
        <v>541</v>
      </c>
      <c r="BD67" s="26">
        <v>548</v>
      </c>
      <c r="BE67" s="26"/>
      <c r="BF67" s="26" t="s">
        <v>557</v>
      </c>
      <c r="BG67" s="26"/>
      <c r="BH67" s="26">
        <v>8</v>
      </c>
      <c r="BI67" s="26" t="s">
        <v>289</v>
      </c>
      <c r="BJ67" s="26" t="s">
        <v>290</v>
      </c>
      <c r="BK67" s="26" t="s">
        <v>558</v>
      </c>
      <c r="BL67" s="26" t="s">
        <v>559</v>
      </c>
      <c r="BM67" s="26">
        <v>26686161</v>
      </c>
      <c r="BN67" s="27" t="str">
        <f t="shared" si="9"/>
        <v>Zeng, XX (reprint author), Nanjing Agr Univ, Coll Food Sci &amp; Technol, Nanjing 210095, Jiangsu, Peoples R China.</v>
      </c>
      <c r="BO67" s="27" t="b">
        <f t="shared" si="10"/>
        <v>0</v>
      </c>
      <c r="BP67" s="27" t="b">
        <f t="shared" si="11"/>
        <v>0</v>
      </c>
      <c r="BQ67" s="27" t="b">
        <f t="shared" si="12"/>
        <v>0</v>
      </c>
      <c r="BR67" s="27" t="b">
        <f t="shared" si="13"/>
        <v>0</v>
      </c>
      <c r="BS67" s="27" t="str">
        <f t="shared" si="14"/>
        <v>食品科技学院</v>
      </c>
      <c r="BT67" s="28" t="s">
        <v>47892</v>
      </c>
      <c r="BU67" s="28" t="e">
        <f>VLOOKUP(BT67,SCI论文情况一览表!$CE$2:$CH$13600,3,FALSE)</f>
        <v>#N/A</v>
      </c>
      <c r="BV67" s="28" t="e">
        <f>VLOOKUP(BT67,SCI论文情况一览表!$CE$2:$CH$13600,4,FALSE)</f>
        <v>#N/A</v>
      </c>
      <c r="BW67" s="28" t="e">
        <f t="shared" si="15"/>
        <v>#N/A</v>
      </c>
      <c r="BX67" s="28" t="e">
        <f t="shared" si="16"/>
        <v>#N/A</v>
      </c>
      <c r="BY67" s="28" t="e">
        <f t="shared" si="17"/>
        <v>#N/A</v>
      </c>
      <c r="BZ67" s="27">
        <v>4</v>
      </c>
    </row>
    <row r="68" spans="4:78">
      <c r="D68" s="26" t="s">
        <v>62</v>
      </c>
      <c r="E68" s="26" t="s">
        <v>560</v>
      </c>
      <c r="F68" s="26"/>
      <c r="G68" s="26"/>
      <c r="H68" s="26"/>
      <c r="I68" s="26" t="s">
        <v>561</v>
      </c>
      <c r="J68" s="26"/>
      <c r="K68" s="26"/>
      <c r="L68" s="26" t="s">
        <v>562</v>
      </c>
      <c r="M68" s="26" t="s">
        <v>563</v>
      </c>
      <c r="N68" s="26"/>
      <c r="O68" s="26"/>
      <c r="P68" s="26" t="s">
        <v>67</v>
      </c>
      <c r="Q68" s="26" t="s">
        <v>68</v>
      </c>
      <c r="R68" s="26"/>
      <c r="S68" s="26"/>
      <c r="T68" s="26"/>
      <c r="U68" s="26"/>
      <c r="V68" s="26"/>
      <c r="W68" s="26" t="s">
        <v>564</v>
      </c>
      <c r="X68" s="26" t="s">
        <v>565</v>
      </c>
      <c r="Y68" s="26"/>
      <c r="Z68" s="26" t="s">
        <v>566</v>
      </c>
      <c r="AA68" s="26" t="s">
        <v>567</v>
      </c>
      <c r="AB68" s="26" t="s">
        <v>568</v>
      </c>
      <c r="AC68" s="26"/>
      <c r="AD68" s="26"/>
      <c r="AE68" s="26" t="s">
        <v>569</v>
      </c>
      <c r="AF68" s="26" t="s">
        <v>570</v>
      </c>
      <c r="AG68" s="26"/>
      <c r="AH68" s="26">
        <v>32</v>
      </c>
      <c r="AI68" s="26">
        <v>1</v>
      </c>
      <c r="AJ68" s="26">
        <v>1</v>
      </c>
      <c r="AK68" s="26">
        <v>2</v>
      </c>
      <c r="AL68" s="26">
        <v>2</v>
      </c>
      <c r="AM68" s="26" t="s">
        <v>571</v>
      </c>
      <c r="AN68" s="26" t="s">
        <v>537</v>
      </c>
      <c r="AO68" s="26" t="s">
        <v>572</v>
      </c>
      <c r="AP68" s="26" t="s">
        <v>573</v>
      </c>
      <c r="AQ68" s="26"/>
      <c r="AR68" s="26"/>
      <c r="AS68" s="26" t="s">
        <v>574</v>
      </c>
      <c r="AT68" s="26" t="s">
        <v>575</v>
      </c>
      <c r="AU68" s="29">
        <v>42409</v>
      </c>
      <c r="AV68" s="26">
        <v>2016</v>
      </c>
      <c r="AW68" s="26">
        <v>7</v>
      </c>
      <c r="AX68" s="26"/>
      <c r="AY68" s="26"/>
      <c r="AZ68" s="26"/>
      <c r="BA68" s="26"/>
      <c r="BB68" s="26"/>
      <c r="BC68" s="26"/>
      <c r="BD68" s="26"/>
      <c r="BE68" s="26">
        <v>121</v>
      </c>
      <c r="BF68" s="26" t="s">
        <v>576</v>
      </c>
      <c r="BG68" s="26"/>
      <c r="BH68" s="26">
        <v>10</v>
      </c>
      <c r="BI68" s="26" t="s">
        <v>577</v>
      </c>
      <c r="BJ68" s="26" t="s">
        <v>577</v>
      </c>
      <c r="BK68" s="26" t="s">
        <v>578</v>
      </c>
      <c r="BL68" s="26" t="s">
        <v>579</v>
      </c>
      <c r="BM68" s="26">
        <v>26904082</v>
      </c>
      <c r="BN68" s="27" t="str">
        <f t="shared" si="9"/>
        <v>Wang, LJ (reprint author), Nanjing Agr Univ, Coll Hort, Nanjing, Jiangsu, Peoples R China.</v>
      </c>
      <c r="BO68" s="27" t="str">
        <f t="shared" si="10"/>
        <v>园艺学院</v>
      </c>
      <c r="BP68" s="27" t="b">
        <f t="shared" si="11"/>
        <v>0</v>
      </c>
      <c r="BQ68" s="27" t="b">
        <f t="shared" si="12"/>
        <v>0</v>
      </c>
      <c r="BR68" s="27" t="b">
        <f t="shared" si="13"/>
        <v>0</v>
      </c>
      <c r="BS68" s="27" t="b">
        <f t="shared" si="14"/>
        <v>0</v>
      </c>
      <c r="BT68" s="28" t="s">
        <v>47893</v>
      </c>
      <c r="BU68" s="28" t="e">
        <f>VLOOKUP(BT68,SCI论文情况一览表!$CE$2:$CH$13600,3,FALSE)</f>
        <v>#N/A</v>
      </c>
      <c r="BV68" s="28" t="e">
        <f>VLOOKUP(BT68,SCI论文情况一览表!$CE$2:$CH$13600,4,FALSE)</f>
        <v>#N/A</v>
      </c>
      <c r="BW68" s="28" t="e">
        <f t="shared" si="15"/>
        <v>#N/A</v>
      </c>
      <c r="BX68" s="28" t="e">
        <f t="shared" si="16"/>
        <v>#N/A</v>
      </c>
      <c r="BY68" s="28" t="e">
        <f t="shared" si="17"/>
        <v>#N/A</v>
      </c>
      <c r="BZ68" s="27">
        <v>4</v>
      </c>
    </row>
    <row r="69" spans="4:78">
      <c r="D69" s="26" t="s">
        <v>62</v>
      </c>
      <c r="E69" s="26" t="s">
        <v>580</v>
      </c>
      <c r="F69" s="26"/>
      <c r="G69" s="26"/>
      <c r="H69" s="26"/>
      <c r="I69" s="26" t="s">
        <v>581</v>
      </c>
      <c r="J69" s="26"/>
      <c r="K69" s="26"/>
      <c r="L69" s="26" t="s">
        <v>582</v>
      </c>
      <c r="M69" s="26" t="s">
        <v>563</v>
      </c>
      <c r="N69" s="26"/>
      <c r="O69" s="26"/>
      <c r="P69" s="26" t="s">
        <v>67</v>
      </c>
      <c r="Q69" s="26" t="s">
        <v>68</v>
      </c>
      <c r="R69" s="26"/>
      <c r="S69" s="26"/>
      <c r="T69" s="26"/>
      <c r="U69" s="26"/>
      <c r="V69" s="26"/>
      <c r="W69" s="26" t="s">
        <v>583</v>
      </c>
      <c r="X69" s="26" t="s">
        <v>584</v>
      </c>
      <c r="Y69" s="26"/>
      <c r="Z69" s="26" t="s">
        <v>585</v>
      </c>
      <c r="AA69" s="26" t="s">
        <v>586</v>
      </c>
      <c r="AB69" s="26" t="s">
        <v>587</v>
      </c>
      <c r="AC69" s="26"/>
      <c r="AD69" s="26"/>
      <c r="AE69" s="26" t="s">
        <v>588</v>
      </c>
      <c r="AF69" s="26" t="s">
        <v>589</v>
      </c>
      <c r="AG69" s="26"/>
      <c r="AH69" s="26">
        <v>73</v>
      </c>
      <c r="AI69" s="26">
        <v>0</v>
      </c>
      <c r="AJ69" s="26">
        <v>0</v>
      </c>
      <c r="AK69" s="26">
        <v>6</v>
      </c>
      <c r="AL69" s="26">
        <v>6</v>
      </c>
      <c r="AM69" s="26" t="s">
        <v>571</v>
      </c>
      <c r="AN69" s="26" t="s">
        <v>537</v>
      </c>
      <c r="AO69" s="26" t="s">
        <v>572</v>
      </c>
      <c r="AP69" s="26" t="s">
        <v>573</v>
      </c>
      <c r="AQ69" s="26"/>
      <c r="AR69" s="26"/>
      <c r="AS69" s="26" t="s">
        <v>574</v>
      </c>
      <c r="AT69" s="26" t="s">
        <v>575</v>
      </c>
      <c r="AU69" s="29">
        <v>42409</v>
      </c>
      <c r="AV69" s="26">
        <v>2016</v>
      </c>
      <c r="AW69" s="26">
        <v>7</v>
      </c>
      <c r="AX69" s="26"/>
      <c r="AY69" s="26"/>
      <c r="AZ69" s="26"/>
      <c r="BA69" s="26"/>
      <c r="BB69" s="26"/>
      <c r="BC69" s="26"/>
      <c r="BD69" s="26"/>
      <c r="BE69" s="26">
        <v>102</v>
      </c>
      <c r="BF69" s="26" t="s">
        <v>590</v>
      </c>
      <c r="BG69" s="26"/>
      <c r="BH69" s="26">
        <v>16</v>
      </c>
      <c r="BI69" s="26" t="s">
        <v>577</v>
      </c>
      <c r="BJ69" s="26" t="s">
        <v>577</v>
      </c>
      <c r="BK69" s="26" t="s">
        <v>591</v>
      </c>
      <c r="BL69" s="26" t="s">
        <v>592</v>
      </c>
      <c r="BM69" s="26">
        <v>26904068</v>
      </c>
      <c r="BN69" s="27" t="str">
        <f t="shared" si="9"/>
        <v>Chen, Y (reprint author), Nanjing Agr Univ, Coll Agrograssland Sci, Dept Turfgrass Sci, Nanjing, Jiangsu, Peoples R China.; Huang, BR (reprint author), Rutgers State Univ, Dept Plant Biol &amp; Pathol, New Brunswick, NJ 08903 USA.</v>
      </c>
      <c r="BO69" s="27" t="b">
        <f t="shared" si="10"/>
        <v>0</v>
      </c>
      <c r="BP69" s="27" t="b">
        <f t="shared" si="11"/>
        <v>0</v>
      </c>
      <c r="BQ69" s="27" t="b">
        <f t="shared" si="12"/>
        <v>0</v>
      </c>
      <c r="BR69" s="27" t="str">
        <f t="shared" si="13"/>
        <v>农学院</v>
      </c>
      <c r="BS69" s="27" t="b">
        <f t="shared" si="14"/>
        <v>0</v>
      </c>
      <c r="BT69" s="28" t="s">
        <v>47894</v>
      </c>
      <c r="BU69" s="28" t="e">
        <f>VLOOKUP(BT69,SCI论文情况一览表!$CE$2:$CH$13600,3,FALSE)</f>
        <v>#N/A</v>
      </c>
      <c r="BV69" s="28" t="e">
        <f>VLOOKUP(BT69,SCI论文情况一览表!$CE$2:$CH$13600,4,FALSE)</f>
        <v>#N/A</v>
      </c>
      <c r="BW69" s="28" t="e">
        <f t="shared" si="15"/>
        <v>#N/A</v>
      </c>
      <c r="BX69" s="28" t="e">
        <f t="shared" si="16"/>
        <v>#N/A</v>
      </c>
      <c r="BY69" s="28" t="e">
        <f t="shared" si="17"/>
        <v>#N/A</v>
      </c>
      <c r="BZ69" s="27">
        <v>4</v>
      </c>
    </row>
    <row r="70" spans="4:78">
      <c r="D70" s="26" t="s">
        <v>62</v>
      </c>
      <c r="E70" s="26" t="s">
        <v>593</v>
      </c>
      <c r="F70" s="26"/>
      <c r="G70" s="26"/>
      <c r="H70" s="26"/>
      <c r="I70" s="26" t="s">
        <v>594</v>
      </c>
      <c r="J70" s="26"/>
      <c r="K70" s="26"/>
      <c r="L70" s="26" t="s">
        <v>595</v>
      </c>
      <c r="M70" s="26" t="s">
        <v>596</v>
      </c>
      <c r="N70" s="26"/>
      <c r="O70" s="26"/>
      <c r="P70" s="26" t="s">
        <v>67</v>
      </c>
      <c r="Q70" s="26" t="s">
        <v>68</v>
      </c>
      <c r="R70" s="26"/>
      <c r="S70" s="26"/>
      <c r="T70" s="26"/>
      <c r="U70" s="26"/>
      <c r="V70" s="26"/>
      <c r="W70" s="26"/>
      <c r="X70" s="26" t="s">
        <v>597</v>
      </c>
      <c r="Y70" s="26"/>
      <c r="Z70" s="26" t="s">
        <v>598</v>
      </c>
      <c r="AA70" s="26" t="s">
        <v>599</v>
      </c>
      <c r="AB70" s="26" t="s">
        <v>600</v>
      </c>
      <c r="AC70" s="26"/>
      <c r="AD70" s="26"/>
      <c r="AE70" s="26" t="s">
        <v>601</v>
      </c>
      <c r="AF70" s="26" t="s">
        <v>602</v>
      </c>
      <c r="AG70" s="26"/>
      <c r="AH70" s="26">
        <v>59</v>
      </c>
      <c r="AI70" s="26">
        <v>1</v>
      </c>
      <c r="AJ70" s="26">
        <v>1</v>
      </c>
      <c r="AK70" s="26">
        <v>6</v>
      </c>
      <c r="AL70" s="26">
        <v>6</v>
      </c>
      <c r="AM70" s="26" t="s">
        <v>603</v>
      </c>
      <c r="AN70" s="26" t="s">
        <v>604</v>
      </c>
      <c r="AO70" s="26" t="s">
        <v>605</v>
      </c>
      <c r="AP70" s="26" t="s">
        <v>606</v>
      </c>
      <c r="AQ70" s="26"/>
      <c r="AR70" s="26"/>
      <c r="AS70" s="26" t="s">
        <v>607</v>
      </c>
      <c r="AT70" s="26" t="s">
        <v>608</v>
      </c>
      <c r="AU70" s="29">
        <v>42409</v>
      </c>
      <c r="AV70" s="26">
        <v>2016</v>
      </c>
      <c r="AW70" s="26">
        <v>6</v>
      </c>
      <c r="AX70" s="26"/>
      <c r="AY70" s="26"/>
      <c r="AZ70" s="26"/>
      <c r="BA70" s="26"/>
      <c r="BB70" s="26"/>
      <c r="BC70" s="26"/>
      <c r="BD70" s="26"/>
      <c r="BE70" s="26">
        <v>20036</v>
      </c>
      <c r="BF70" s="26" t="s">
        <v>609</v>
      </c>
      <c r="BG70" s="26"/>
      <c r="BH70" s="26">
        <v>12</v>
      </c>
      <c r="BI70" s="26" t="s">
        <v>610</v>
      </c>
      <c r="BJ70" s="26" t="s">
        <v>611</v>
      </c>
      <c r="BK70" s="26" t="s">
        <v>612</v>
      </c>
      <c r="BL70" s="26" t="s">
        <v>613</v>
      </c>
      <c r="BM70" s="26">
        <v>26857845</v>
      </c>
      <c r="BN70" s="27" t="str">
        <f t="shared" si="9"/>
        <v>Li, CB; Zhou, GH (reprint author), MOE, Key Lab Meat Proc &amp; Qual Control, Nanjing 210095, Jiangsu, Peoples R China.; Li, CB; Zhou, GH (reprint author), MOA, Key Lab Anim Prod Proc, Nanjing 210095, Jiangsu, Peoples R China.; Li, CB; Zhou, GH (reprint author), Jiang Synerget Innovat Ctr Meat Proc &amp; Qual Contr, Nanjing 210095, Jiangsu, Peoples R China.; Li, CB; Zhou, GH (reprint author), Nanjing Agr Univ, Nanjing 210095, Jiangsu, Peoples R China.</v>
      </c>
      <c r="BO70" s="27" t="b">
        <f t="shared" si="10"/>
        <v>0</v>
      </c>
      <c r="BP70" s="27" t="b">
        <f t="shared" si="11"/>
        <v>0</v>
      </c>
      <c r="BQ70" s="27" t="b">
        <f t="shared" si="12"/>
        <v>0</v>
      </c>
      <c r="BR70" s="27" t="b">
        <f t="shared" si="13"/>
        <v>0</v>
      </c>
      <c r="BS70" s="27" t="b">
        <f t="shared" si="14"/>
        <v>0</v>
      </c>
      <c r="BT70" s="28" t="s">
        <v>47895</v>
      </c>
      <c r="BU70" s="28" t="e">
        <f>VLOOKUP(BT70,SCI论文情况一览表!$CE$2:$CH$13600,3,FALSE)</f>
        <v>#N/A</v>
      </c>
      <c r="BV70" s="28" t="e">
        <f>VLOOKUP(BT70,SCI论文情况一览表!$CE$2:$CH$13600,4,FALSE)</f>
        <v>#N/A</v>
      </c>
      <c r="BW70" s="28" t="e">
        <f t="shared" si="15"/>
        <v>#N/A</v>
      </c>
      <c r="BX70" s="28" t="e">
        <f t="shared" si="16"/>
        <v>#N/A</v>
      </c>
      <c r="BY70" s="28" t="e">
        <f t="shared" si="17"/>
        <v>#N/A</v>
      </c>
      <c r="BZ70" s="27">
        <v>4</v>
      </c>
    </row>
    <row r="71" spans="4:78">
      <c r="D71" s="26" t="s">
        <v>62</v>
      </c>
      <c r="E71" s="26" t="s">
        <v>614</v>
      </c>
      <c r="F71" s="26"/>
      <c r="G71" s="26"/>
      <c r="H71" s="26"/>
      <c r="I71" s="26" t="s">
        <v>615</v>
      </c>
      <c r="J71" s="26"/>
      <c r="K71" s="26"/>
      <c r="L71" s="26" t="s">
        <v>616</v>
      </c>
      <c r="M71" s="26" t="s">
        <v>596</v>
      </c>
      <c r="N71" s="26"/>
      <c r="O71" s="26"/>
      <c r="P71" s="26" t="s">
        <v>67</v>
      </c>
      <c r="Q71" s="26" t="s">
        <v>68</v>
      </c>
      <c r="R71" s="26"/>
      <c r="S71" s="26"/>
      <c r="T71" s="26"/>
      <c r="U71" s="26"/>
      <c r="V71" s="26"/>
      <c r="W71" s="26"/>
      <c r="X71" s="26" t="s">
        <v>617</v>
      </c>
      <c r="Y71" s="26"/>
      <c r="Z71" s="26" t="s">
        <v>618</v>
      </c>
      <c r="AA71" s="26" t="s">
        <v>619</v>
      </c>
      <c r="AB71" s="26" t="s">
        <v>620</v>
      </c>
      <c r="AC71" s="26"/>
      <c r="AD71" s="26"/>
      <c r="AE71" s="26" t="s">
        <v>621</v>
      </c>
      <c r="AF71" s="26" t="s">
        <v>622</v>
      </c>
      <c r="AG71" s="26"/>
      <c r="AH71" s="26">
        <v>63</v>
      </c>
      <c r="AI71" s="26">
        <v>0</v>
      </c>
      <c r="AJ71" s="26">
        <v>0</v>
      </c>
      <c r="AK71" s="26">
        <v>2</v>
      </c>
      <c r="AL71" s="26">
        <v>2</v>
      </c>
      <c r="AM71" s="26" t="s">
        <v>603</v>
      </c>
      <c r="AN71" s="26" t="s">
        <v>604</v>
      </c>
      <c r="AO71" s="26" t="s">
        <v>605</v>
      </c>
      <c r="AP71" s="26" t="s">
        <v>606</v>
      </c>
      <c r="AQ71" s="26"/>
      <c r="AR71" s="26"/>
      <c r="AS71" s="26" t="s">
        <v>607</v>
      </c>
      <c r="AT71" s="26" t="s">
        <v>608</v>
      </c>
      <c r="AU71" s="29">
        <v>42409</v>
      </c>
      <c r="AV71" s="26">
        <v>2016</v>
      </c>
      <c r="AW71" s="26">
        <v>6</v>
      </c>
      <c r="AX71" s="26"/>
      <c r="AY71" s="26"/>
      <c r="AZ71" s="26"/>
      <c r="BA71" s="26"/>
      <c r="BB71" s="26"/>
      <c r="BC71" s="26"/>
      <c r="BD71" s="26"/>
      <c r="BE71" s="26">
        <v>20728</v>
      </c>
      <c r="BF71" s="26" t="s">
        <v>623</v>
      </c>
      <c r="BG71" s="26"/>
      <c r="BH71" s="26">
        <v>10</v>
      </c>
      <c r="BI71" s="26" t="s">
        <v>610</v>
      </c>
      <c r="BJ71" s="26" t="s">
        <v>611</v>
      </c>
      <c r="BK71" s="26" t="s">
        <v>624</v>
      </c>
      <c r="BL71" s="26" t="s">
        <v>625</v>
      </c>
      <c r="BM71" s="26">
        <v>26856884</v>
      </c>
      <c r="BN71" s="27" t="str">
        <f t="shared" si="9"/>
        <v>Yu, DY (reprint author), Nanjing Agr Univ, Natl Ctr Soybean Improvement, Natl Key Lab Crop Genet &amp; Germplasm Enhancement, Nanjing 210095, Jiangsu, Peoples R China.</v>
      </c>
      <c r="BO71" s="27" t="b">
        <f t="shared" si="10"/>
        <v>0</v>
      </c>
      <c r="BP71" s="27" t="b">
        <f t="shared" si="11"/>
        <v>0</v>
      </c>
      <c r="BQ71" s="27" t="b">
        <f t="shared" si="12"/>
        <v>0</v>
      </c>
      <c r="BR71" s="27" t="b">
        <f t="shared" si="13"/>
        <v>0</v>
      </c>
      <c r="BS71" s="27" t="b">
        <f t="shared" si="14"/>
        <v>0</v>
      </c>
      <c r="BT71" s="28" t="s">
        <v>47896</v>
      </c>
      <c r="BU71" s="28" t="e">
        <f>VLOOKUP(BT71,SCI论文情况一览表!$CE$2:$CH$13600,3,FALSE)</f>
        <v>#N/A</v>
      </c>
      <c r="BV71" s="28" t="e">
        <f>VLOOKUP(BT71,SCI论文情况一览表!$CE$2:$CH$13600,4,FALSE)</f>
        <v>#N/A</v>
      </c>
      <c r="BW71" s="28" t="e">
        <f t="shared" si="15"/>
        <v>#N/A</v>
      </c>
      <c r="BX71" s="28" t="e">
        <f t="shared" si="16"/>
        <v>#N/A</v>
      </c>
      <c r="BY71" s="28" t="e">
        <f t="shared" si="17"/>
        <v>#N/A</v>
      </c>
      <c r="BZ71" s="27">
        <v>4</v>
      </c>
    </row>
    <row r="72" spans="4:78">
      <c r="D72" s="26" t="s">
        <v>62</v>
      </c>
      <c r="E72" s="26" t="s">
        <v>626</v>
      </c>
      <c r="F72" s="26"/>
      <c r="G72" s="26"/>
      <c r="H72" s="26"/>
      <c r="I72" s="26" t="s">
        <v>627</v>
      </c>
      <c r="J72" s="26"/>
      <c r="K72" s="26"/>
      <c r="L72" s="26" t="s">
        <v>628</v>
      </c>
      <c r="M72" s="26" t="s">
        <v>596</v>
      </c>
      <c r="N72" s="26"/>
      <c r="O72" s="26"/>
      <c r="P72" s="26" t="s">
        <v>67</v>
      </c>
      <c r="Q72" s="26" t="s">
        <v>68</v>
      </c>
      <c r="R72" s="26"/>
      <c r="S72" s="26"/>
      <c r="T72" s="26"/>
      <c r="U72" s="26"/>
      <c r="V72" s="26"/>
      <c r="W72" s="26"/>
      <c r="X72" s="26" t="s">
        <v>629</v>
      </c>
      <c r="Y72" s="26"/>
      <c r="Z72" s="26" t="s">
        <v>630</v>
      </c>
      <c r="AA72" s="26" t="s">
        <v>631</v>
      </c>
      <c r="AB72" s="26" t="s">
        <v>632</v>
      </c>
      <c r="AC72" s="26"/>
      <c r="AD72" s="26"/>
      <c r="AE72" s="26" t="s">
        <v>633</v>
      </c>
      <c r="AF72" s="26" t="s">
        <v>634</v>
      </c>
      <c r="AG72" s="26"/>
      <c r="AH72" s="26">
        <v>44</v>
      </c>
      <c r="AI72" s="26">
        <v>0</v>
      </c>
      <c r="AJ72" s="26">
        <v>0</v>
      </c>
      <c r="AK72" s="26">
        <v>2</v>
      </c>
      <c r="AL72" s="26">
        <v>2</v>
      </c>
      <c r="AM72" s="26" t="s">
        <v>603</v>
      </c>
      <c r="AN72" s="26" t="s">
        <v>604</v>
      </c>
      <c r="AO72" s="26" t="s">
        <v>605</v>
      </c>
      <c r="AP72" s="26" t="s">
        <v>606</v>
      </c>
      <c r="AQ72" s="26"/>
      <c r="AR72" s="26"/>
      <c r="AS72" s="26" t="s">
        <v>607</v>
      </c>
      <c r="AT72" s="26" t="s">
        <v>608</v>
      </c>
      <c r="AU72" s="29">
        <v>42409</v>
      </c>
      <c r="AV72" s="26">
        <v>2016</v>
      </c>
      <c r="AW72" s="26">
        <v>6</v>
      </c>
      <c r="AX72" s="26"/>
      <c r="AY72" s="26"/>
      <c r="AZ72" s="26"/>
      <c r="BA72" s="26"/>
      <c r="BB72" s="26"/>
      <c r="BC72" s="26"/>
      <c r="BD72" s="26"/>
      <c r="BE72" s="26">
        <v>21379</v>
      </c>
      <c r="BF72" s="26" t="s">
        <v>635</v>
      </c>
      <c r="BG72" s="26"/>
      <c r="BH72" s="26">
        <v>10</v>
      </c>
      <c r="BI72" s="26" t="s">
        <v>610</v>
      </c>
      <c r="BJ72" s="26" t="s">
        <v>611</v>
      </c>
      <c r="BK72" s="26" t="s">
        <v>636</v>
      </c>
      <c r="BL72" s="26" t="s">
        <v>637</v>
      </c>
      <c r="BM72" s="26">
        <v>26856606</v>
      </c>
      <c r="BN72" s="27" t="str">
        <f t="shared" si="9"/>
        <v>Kang, FX; Gao, YZ (reprint author), Nanjing Agr Univ, Inst Organ Contaminant Control &amp; Soil Remediat, Nanjing 210095, Jiangsu, Peoples R China.</v>
      </c>
      <c r="BO72" s="27" t="b">
        <f t="shared" si="10"/>
        <v>0</v>
      </c>
      <c r="BP72" s="27" t="b">
        <f t="shared" si="11"/>
        <v>0</v>
      </c>
      <c r="BQ72" s="27" t="b">
        <f t="shared" si="12"/>
        <v>0</v>
      </c>
      <c r="BR72" s="27" t="b">
        <f t="shared" si="13"/>
        <v>0</v>
      </c>
      <c r="BS72" s="27" t="b">
        <f t="shared" si="14"/>
        <v>0</v>
      </c>
      <c r="BT72" s="28" t="s">
        <v>47897</v>
      </c>
      <c r="BU72" s="28" t="e">
        <f>VLOOKUP(BT72,SCI论文情况一览表!$CE$2:$CH$13600,3,FALSE)</f>
        <v>#N/A</v>
      </c>
      <c r="BV72" s="28" t="e">
        <f>VLOOKUP(BT72,SCI论文情况一览表!$CE$2:$CH$13600,4,FALSE)</f>
        <v>#N/A</v>
      </c>
      <c r="BW72" s="28" t="e">
        <f t="shared" si="15"/>
        <v>#N/A</v>
      </c>
      <c r="BX72" s="28" t="e">
        <f t="shared" si="16"/>
        <v>#N/A</v>
      </c>
      <c r="BY72" s="28" t="e">
        <f t="shared" si="17"/>
        <v>#N/A</v>
      </c>
      <c r="BZ72" s="27">
        <v>4</v>
      </c>
    </row>
    <row r="73" spans="4:78">
      <c r="D73" s="26" t="s">
        <v>62</v>
      </c>
      <c r="E73" s="26" t="s">
        <v>638</v>
      </c>
      <c r="F73" s="26"/>
      <c r="G73" s="26"/>
      <c r="H73" s="26"/>
      <c r="I73" s="26" t="s">
        <v>639</v>
      </c>
      <c r="J73" s="26"/>
      <c r="K73" s="26"/>
      <c r="L73" s="26" t="s">
        <v>640</v>
      </c>
      <c r="M73" s="26" t="s">
        <v>596</v>
      </c>
      <c r="N73" s="26"/>
      <c r="O73" s="26"/>
      <c r="P73" s="26" t="s">
        <v>67</v>
      </c>
      <c r="Q73" s="26" t="s">
        <v>68</v>
      </c>
      <c r="R73" s="26"/>
      <c r="S73" s="26"/>
      <c r="T73" s="26"/>
      <c r="U73" s="26"/>
      <c r="V73" s="26"/>
      <c r="W73" s="26"/>
      <c r="X73" s="26" t="s">
        <v>641</v>
      </c>
      <c r="Y73" s="26"/>
      <c r="Z73" s="26" t="s">
        <v>642</v>
      </c>
      <c r="AA73" s="26" t="s">
        <v>643</v>
      </c>
      <c r="AB73" s="26" t="s">
        <v>644</v>
      </c>
      <c r="AC73" s="26"/>
      <c r="AD73" s="26"/>
      <c r="AE73" s="26" t="s">
        <v>645</v>
      </c>
      <c r="AF73" s="26" t="s">
        <v>646</v>
      </c>
      <c r="AG73" s="26"/>
      <c r="AH73" s="26">
        <v>71</v>
      </c>
      <c r="AI73" s="26">
        <v>0</v>
      </c>
      <c r="AJ73" s="26">
        <v>0</v>
      </c>
      <c r="AK73" s="26">
        <v>6</v>
      </c>
      <c r="AL73" s="26">
        <v>6</v>
      </c>
      <c r="AM73" s="26" t="s">
        <v>603</v>
      </c>
      <c r="AN73" s="26" t="s">
        <v>604</v>
      </c>
      <c r="AO73" s="26" t="s">
        <v>605</v>
      </c>
      <c r="AP73" s="26" t="s">
        <v>606</v>
      </c>
      <c r="AQ73" s="26"/>
      <c r="AR73" s="26"/>
      <c r="AS73" s="26" t="s">
        <v>607</v>
      </c>
      <c r="AT73" s="26" t="s">
        <v>608</v>
      </c>
      <c r="AU73" s="29">
        <v>42409</v>
      </c>
      <c r="AV73" s="26">
        <v>2016</v>
      </c>
      <c r="AW73" s="26">
        <v>6</v>
      </c>
      <c r="AX73" s="26"/>
      <c r="AY73" s="26"/>
      <c r="AZ73" s="26"/>
      <c r="BA73" s="26"/>
      <c r="BB73" s="26"/>
      <c r="BC73" s="26"/>
      <c r="BD73" s="26"/>
      <c r="BE73" s="26">
        <v>20773</v>
      </c>
      <c r="BF73" s="26" t="s">
        <v>647</v>
      </c>
      <c r="BG73" s="26"/>
      <c r="BH73" s="26">
        <v>13</v>
      </c>
      <c r="BI73" s="26" t="s">
        <v>610</v>
      </c>
      <c r="BJ73" s="26" t="s">
        <v>611</v>
      </c>
      <c r="BK73" s="26" t="s">
        <v>648</v>
      </c>
      <c r="BL73" s="26" t="s">
        <v>649</v>
      </c>
      <c r="BM73" s="26">
        <v>26856318</v>
      </c>
      <c r="BN73" s="27" t="str">
        <f t="shared" si="9"/>
        <v>Zhang, TZ (reprint author), Nanjing Agr Univ, Cotton Res Inst, Natl Key Lab Crop Genet &amp; Germplasm Enhancement, Nanjing 210095, Jiangsu, Peoples R China.; Chen, GY (reprint author), Shanghai Jiao Tong Univ, Key Lab Urban South, Minist Agr, Sch Agr &amp; Biol, Shanghai 200030, Peoples R China.</v>
      </c>
      <c r="BO73" s="27" t="b">
        <f t="shared" si="10"/>
        <v>0</v>
      </c>
      <c r="BP73" s="27" t="b">
        <f t="shared" si="11"/>
        <v>0</v>
      </c>
      <c r="BQ73" s="27" t="b">
        <f t="shared" si="12"/>
        <v>0</v>
      </c>
      <c r="BR73" s="27" t="b">
        <f t="shared" si="13"/>
        <v>0</v>
      </c>
      <c r="BS73" s="27" t="b">
        <f t="shared" si="14"/>
        <v>0</v>
      </c>
      <c r="BT73" s="28" t="s">
        <v>47898</v>
      </c>
      <c r="BU73" s="28" t="e">
        <f>VLOOKUP(BT73,SCI论文情况一览表!$CE$2:$CH$13600,3,FALSE)</f>
        <v>#N/A</v>
      </c>
      <c r="BV73" s="28" t="e">
        <f>VLOOKUP(BT73,SCI论文情况一览表!$CE$2:$CH$13600,4,FALSE)</f>
        <v>#N/A</v>
      </c>
      <c r="BW73" s="28" t="e">
        <f t="shared" si="15"/>
        <v>#N/A</v>
      </c>
      <c r="BX73" s="28" t="e">
        <f t="shared" si="16"/>
        <v>#N/A</v>
      </c>
      <c r="BY73" s="28" t="e">
        <f t="shared" si="17"/>
        <v>#N/A</v>
      </c>
      <c r="BZ73" s="27">
        <v>4</v>
      </c>
    </row>
    <row r="74" spans="4:78">
      <c r="D74" s="26" t="s">
        <v>62</v>
      </c>
      <c r="E74" s="26" t="s">
        <v>670</v>
      </c>
      <c r="F74" s="26"/>
      <c r="G74" s="26"/>
      <c r="H74" s="26"/>
      <c r="I74" s="26" t="s">
        <v>671</v>
      </c>
      <c r="J74" s="26"/>
      <c r="K74" s="26"/>
      <c r="L74" s="26" t="s">
        <v>672</v>
      </c>
      <c r="M74" s="26" t="s">
        <v>596</v>
      </c>
      <c r="N74" s="26"/>
      <c r="O74" s="26"/>
      <c r="P74" s="26" t="s">
        <v>67</v>
      </c>
      <c r="Q74" s="26" t="s">
        <v>68</v>
      </c>
      <c r="R74" s="26"/>
      <c r="S74" s="26"/>
      <c r="T74" s="26"/>
      <c r="U74" s="26"/>
      <c r="V74" s="26"/>
      <c r="W74" s="26"/>
      <c r="X74" s="26" t="s">
        <v>673</v>
      </c>
      <c r="Y74" s="26"/>
      <c r="Z74" s="26" t="s">
        <v>674</v>
      </c>
      <c r="AA74" s="26" t="s">
        <v>675</v>
      </c>
      <c r="AB74" s="26" t="s">
        <v>676</v>
      </c>
      <c r="AC74" s="26"/>
      <c r="AD74" s="26"/>
      <c r="AE74" s="26" t="s">
        <v>677</v>
      </c>
      <c r="AF74" s="26" t="s">
        <v>678</v>
      </c>
      <c r="AG74" s="26"/>
      <c r="AH74" s="26">
        <v>50</v>
      </c>
      <c r="AI74" s="26">
        <v>0</v>
      </c>
      <c r="AJ74" s="26">
        <v>0</v>
      </c>
      <c r="AK74" s="26">
        <v>5</v>
      </c>
      <c r="AL74" s="26">
        <v>5</v>
      </c>
      <c r="AM74" s="26" t="s">
        <v>603</v>
      </c>
      <c r="AN74" s="26" t="s">
        <v>604</v>
      </c>
      <c r="AO74" s="26" t="s">
        <v>605</v>
      </c>
      <c r="AP74" s="26" t="s">
        <v>606</v>
      </c>
      <c r="AQ74" s="26"/>
      <c r="AR74" s="26"/>
      <c r="AS74" s="26" t="s">
        <v>607</v>
      </c>
      <c r="AT74" s="26" t="s">
        <v>608</v>
      </c>
      <c r="AU74" s="29">
        <v>42408</v>
      </c>
      <c r="AV74" s="26">
        <v>2016</v>
      </c>
      <c r="AW74" s="26">
        <v>6</v>
      </c>
      <c r="AX74" s="26"/>
      <c r="AY74" s="26"/>
      <c r="AZ74" s="26"/>
      <c r="BA74" s="26"/>
      <c r="BB74" s="26"/>
      <c r="BC74" s="26"/>
      <c r="BD74" s="26"/>
      <c r="BE74" s="26">
        <v>20687</v>
      </c>
      <c r="BF74" s="26" t="s">
        <v>679</v>
      </c>
      <c r="BG74" s="26"/>
      <c r="BH74" s="26">
        <v>10</v>
      </c>
      <c r="BI74" s="26" t="s">
        <v>610</v>
      </c>
      <c r="BJ74" s="26" t="s">
        <v>611</v>
      </c>
      <c r="BK74" s="26" t="s">
        <v>680</v>
      </c>
      <c r="BL74" s="26" t="s">
        <v>681</v>
      </c>
      <c r="BM74" s="26">
        <v>26852800</v>
      </c>
      <c r="BN74" s="27" t="str">
        <f t="shared" si="9"/>
        <v>Long, XH (reprint author), Nanjing Agr Univ, Jiangsu Prov Key Lab Marine Biol, Coll Resources &amp; Environm Sci, Nanjing 210095, Jiangsu, Peoples R China.</v>
      </c>
      <c r="BO74" s="27" t="b">
        <f t="shared" si="10"/>
        <v>0</v>
      </c>
      <c r="BP74" s="27" t="b">
        <f t="shared" si="11"/>
        <v>0</v>
      </c>
      <c r="BQ74" s="27" t="str">
        <f t="shared" si="12"/>
        <v>资源管理与环境保护学院</v>
      </c>
      <c r="BR74" s="27" t="b">
        <f t="shared" si="13"/>
        <v>0</v>
      </c>
      <c r="BS74" s="27" t="b">
        <f t="shared" si="14"/>
        <v>0</v>
      </c>
      <c r="BT74" s="28" t="s">
        <v>47899</v>
      </c>
      <c r="BU74" s="28" t="e">
        <f>VLOOKUP(BT74,SCI论文情况一览表!$CE$2:$CH$13600,3,FALSE)</f>
        <v>#N/A</v>
      </c>
      <c r="BV74" s="28" t="e">
        <f>VLOOKUP(BT74,SCI论文情况一览表!$CE$2:$CH$13600,4,FALSE)</f>
        <v>#N/A</v>
      </c>
      <c r="BW74" s="28" t="e">
        <f t="shared" si="15"/>
        <v>#N/A</v>
      </c>
      <c r="BX74" s="28" t="e">
        <f t="shared" si="16"/>
        <v>#N/A</v>
      </c>
      <c r="BY74" s="28" t="e">
        <f t="shared" si="17"/>
        <v>#N/A</v>
      </c>
      <c r="BZ74" s="27">
        <v>4</v>
      </c>
    </row>
    <row r="75" spans="4:78">
      <c r="D75" s="26" t="s">
        <v>62</v>
      </c>
      <c r="E75" s="26" t="s">
        <v>682</v>
      </c>
      <c r="F75" s="26"/>
      <c r="G75" s="26"/>
      <c r="H75" s="26"/>
      <c r="I75" s="26" t="s">
        <v>683</v>
      </c>
      <c r="J75" s="26"/>
      <c r="K75" s="26"/>
      <c r="L75" s="26" t="s">
        <v>684</v>
      </c>
      <c r="M75" s="26" t="s">
        <v>685</v>
      </c>
      <c r="N75" s="26"/>
      <c r="O75" s="26"/>
      <c r="P75" s="26" t="s">
        <v>67</v>
      </c>
      <c r="Q75" s="26" t="s">
        <v>68</v>
      </c>
      <c r="R75" s="26"/>
      <c r="S75" s="26"/>
      <c r="T75" s="26"/>
      <c r="U75" s="26"/>
      <c r="V75" s="26"/>
      <c r="W75" s="26" t="s">
        <v>686</v>
      </c>
      <c r="X75" s="26" t="s">
        <v>687</v>
      </c>
      <c r="Y75" s="26"/>
      <c r="Z75" s="26" t="s">
        <v>688</v>
      </c>
      <c r="AA75" s="26" t="s">
        <v>689</v>
      </c>
      <c r="AB75" s="26" t="s">
        <v>690</v>
      </c>
      <c r="AC75" s="26"/>
      <c r="AD75" s="26"/>
      <c r="AE75" s="26" t="s">
        <v>691</v>
      </c>
      <c r="AF75" s="26" t="s">
        <v>692</v>
      </c>
      <c r="AG75" s="26"/>
      <c r="AH75" s="26">
        <v>37</v>
      </c>
      <c r="AI75" s="26">
        <v>0</v>
      </c>
      <c r="AJ75" s="26">
        <v>0</v>
      </c>
      <c r="AK75" s="26">
        <v>1</v>
      </c>
      <c r="AL75" s="26">
        <v>1</v>
      </c>
      <c r="AM75" s="26" t="s">
        <v>660</v>
      </c>
      <c r="AN75" s="26" t="s">
        <v>604</v>
      </c>
      <c r="AO75" s="26" t="s">
        <v>661</v>
      </c>
      <c r="AP75" s="26" t="s">
        <v>693</v>
      </c>
      <c r="AQ75" s="26"/>
      <c r="AR75" s="26"/>
      <c r="AS75" s="26" t="s">
        <v>694</v>
      </c>
      <c r="AT75" s="26" t="s">
        <v>695</v>
      </c>
      <c r="AU75" s="29">
        <v>42406</v>
      </c>
      <c r="AV75" s="26">
        <v>2016</v>
      </c>
      <c r="AW75" s="26">
        <v>7</v>
      </c>
      <c r="AX75" s="26"/>
      <c r="AY75" s="26"/>
      <c r="AZ75" s="26"/>
      <c r="BA75" s="26"/>
      <c r="BB75" s="26"/>
      <c r="BC75" s="26"/>
      <c r="BD75" s="26"/>
      <c r="BE75" s="26">
        <v>5</v>
      </c>
      <c r="BF75" s="26" t="s">
        <v>696</v>
      </c>
      <c r="BG75" s="26"/>
      <c r="BH75" s="26">
        <v>11</v>
      </c>
      <c r="BI75" s="26" t="s">
        <v>697</v>
      </c>
      <c r="BJ75" s="26" t="s">
        <v>473</v>
      </c>
      <c r="BK75" s="26" t="s">
        <v>698</v>
      </c>
      <c r="BL75" s="26" t="s">
        <v>699</v>
      </c>
      <c r="BM75" s="26">
        <v>26855776</v>
      </c>
      <c r="BN75" s="27" t="str">
        <f t="shared" si="9"/>
        <v>Ni, YD (reprint author), Nanjing Agr Univ, Minist Agr, Key Lab Anim Physiol &amp; Biochem, Nanjing, Jiangsu, Peoples R China.</v>
      </c>
      <c r="BO75" s="27" t="b">
        <f t="shared" si="10"/>
        <v>0</v>
      </c>
      <c r="BP75" s="27" t="b">
        <f t="shared" si="11"/>
        <v>0</v>
      </c>
      <c r="BQ75" s="27" t="b">
        <f t="shared" si="12"/>
        <v>0</v>
      </c>
      <c r="BR75" s="27" t="b">
        <f t="shared" si="13"/>
        <v>0</v>
      </c>
      <c r="BS75" s="27" t="b">
        <f t="shared" si="14"/>
        <v>0</v>
      </c>
      <c r="BT75" s="28" t="s">
        <v>47900</v>
      </c>
      <c r="BU75" s="28" t="e">
        <f>VLOOKUP(BT75,SCI论文情况一览表!$CE$2:$CH$13600,3,FALSE)</f>
        <v>#N/A</v>
      </c>
      <c r="BV75" s="28" t="e">
        <f>VLOOKUP(BT75,SCI论文情况一览表!$CE$2:$CH$13600,4,FALSE)</f>
        <v>#N/A</v>
      </c>
      <c r="BW75" s="28" t="e">
        <f t="shared" si="15"/>
        <v>#N/A</v>
      </c>
      <c r="BX75" s="28" t="e">
        <f t="shared" si="16"/>
        <v>#N/A</v>
      </c>
      <c r="BY75" s="28" t="e">
        <f t="shared" si="17"/>
        <v>#N/A</v>
      </c>
      <c r="BZ75" s="27">
        <v>4</v>
      </c>
    </row>
    <row r="76" spans="4:78">
      <c r="D76" s="26" t="s">
        <v>62</v>
      </c>
      <c r="E76" s="26" t="s">
        <v>28202</v>
      </c>
      <c r="F76" s="26"/>
      <c r="G76" s="26"/>
      <c r="H76" s="26"/>
      <c r="I76" s="26" t="s">
        <v>28203</v>
      </c>
      <c r="J76" s="26"/>
      <c r="K76" s="26"/>
      <c r="L76" s="26" t="s">
        <v>28204</v>
      </c>
      <c r="M76" s="26" t="s">
        <v>12455</v>
      </c>
      <c r="N76" s="26"/>
      <c r="O76" s="26"/>
      <c r="P76" s="26" t="s">
        <v>67</v>
      </c>
      <c r="Q76" s="26" t="s">
        <v>68</v>
      </c>
      <c r="R76" s="26"/>
      <c r="S76" s="26"/>
      <c r="T76" s="26"/>
      <c r="U76" s="26"/>
      <c r="V76" s="26"/>
      <c r="W76" s="26"/>
      <c r="X76" s="26" t="s">
        <v>28205</v>
      </c>
      <c r="Y76" s="26"/>
      <c r="Z76" s="26" t="s">
        <v>28206</v>
      </c>
      <c r="AA76" s="26" t="s">
        <v>28207</v>
      </c>
      <c r="AB76" s="26" t="s">
        <v>6797</v>
      </c>
      <c r="AC76" s="26" t="s">
        <v>6798</v>
      </c>
      <c r="AD76" s="26"/>
      <c r="AE76" s="26" t="s">
        <v>28208</v>
      </c>
      <c r="AF76" s="26" t="s">
        <v>28209</v>
      </c>
      <c r="AG76" s="26"/>
      <c r="AH76" s="26">
        <v>65</v>
      </c>
      <c r="AI76" s="26">
        <v>0</v>
      </c>
      <c r="AJ76" s="26">
        <v>0</v>
      </c>
      <c r="AK76" s="26">
        <v>0</v>
      </c>
      <c r="AL76" s="26">
        <v>0</v>
      </c>
      <c r="AM76" s="26" t="s">
        <v>767</v>
      </c>
      <c r="AN76" s="26" t="s">
        <v>768</v>
      </c>
      <c r="AO76" s="26" t="s">
        <v>769</v>
      </c>
      <c r="AP76" s="26" t="s">
        <v>12462</v>
      </c>
      <c r="AQ76" s="26" t="s">
        <v>12463</v>
      </c>
      <c r="AR76" s="26"/>
      <c r="AS76" s="26" t="s">
        <v>12464</v>
      </c>
      <c r="AT76" s="26" t="s">
        <v>12465</v>
      </c>
      <c r="AU76" s="29">
        <v>42405</v>
      </c>
      <c r="AV76" s="26">
        <v>2016</v>
      </c>
      <c r="AW76" s="26">
        <v>18</v>
      </c>
      <c r="AX76" s="26">
        <v>3</v>
      </c>
      <c r="AY76" s="26"/>
      <c r="AZ76" s="26"/>
      <c r="BA76" s="26"/>
      <c r="BB76" s="26"/>
      <c r="BC76" s="26">
        <v>452</v>
      </c>
      <c r="BD76" s="26">
        <v>455</v>
      </c>
      <c r="BE76" s="26"/>
      <c r="BF76" s="26" t="s">
        <v>28210</v>
      </c>
      <c r="BG76" s="26"/>
      <c r="BH76" s="26">
        <v>4</v>
      </c>
      <c r="BI76" s="26" t="s">
        <v>5451</v>
      </c>
      <c r="BJ76" s="26" t="s">
        <v>2573</v>
      </c>
      <c r="BK76" s="26" t="s">
        <v>28211</v>
      </c>
      <c r="BL76" s="26" t="s">
        <v>28212</v>
      </c>
      <c r="BM76" s="26">
        <v>26794145</v>
      </c>
      <c r="BN76" s="27" t="str">
        <f t="shared" si="9"/>
        <v>Wu, L (reprint author), Nanjing Agr Univ, Coll Sci, Jiangsu Key Lab Pesticide Sci, Nanjing 210095, Jiangsu, Peoples R China.; Wu, L (reprint author), Nanjing Agr Univ, Coll Sci, Dept Chem, Nanjing 210095, Jiangsu, Peoples R China.</v>
      </c>
      <c r="BO76" s="27" t="b">
        <f t="shared" si="10"/>
        <v>0</v>
      </c>
      <c r="BP76" s="27" t="b">
        <f t="shared" si="11"/>
        <v>0</v>
      </c>
      <c r="BQ76" s="27" t="b">
        <f t="shared" si="12"/>
        <v>0</v>
      </c>
      <c r="BR76" s="27" t="b">
        <f t="shared" si="13"/>
        <v>0</v>
      </c>
      <c r="BS76" s="27" t="b">
        <f t="shared" si="14"/>
        <v>0</v>
      </c>
      <c r="BT76" s="28" t="s">
        <v>47901</v>
      </c>
      <c r="BU76" s="28" t="e">
        <f>VLOOKUP(BT76,SCI论文情况一览表!$CE$2:$CH$13600,3,FALSE)</f>
        <v>#N/A</v>
      </c>
      <c r="BV76" s="28" t="e">
        <f>VLOOKUP(BT76,SCI论文情况一览表!$CE$2:$CH$13600,4,FALSE)</f>
        <v>#N/A</v>
      </c>
      <c r="BW76" s="28" t="e">
        <f t="shared" si="15"/>
        <v>#N/A</v>
      </c>
      <c r="BX76" s="28" t="e">
        <f t="shared" si="16"/>
        <v>#N/A</v>
      </c>
      <c r="BY76" s="28" t="e">
        <f t="shared" si="17"/>
        <v>#N/A</v>
      </c>
      <c r="BZ76" s="27">
        <v>4</v>
      </c>
    </row>
    <row r="77" spans="4:78">
      <c r="D77" s="26" t="s">
        <v>62</v>
      </c>
      <c r="E77" s="26" t="s">
        <v>700</v>
      </c>
      <c r="F77" s="26"/>
      <c r="G77" s="26"/>
      <c r="H77" s="26"/>
      <c r="I77" s="26" t="s">
        <v>701</v>
      </c>
      <c r="J77" s="26"/>
      <c r="K77" s="26"/>
      <c r="L77" s="26" t="s">
        <v>702</v>
      </c>
      <c r="M77" s="26" t="s">
        <v>596</v>
      </c>
      <c r="N77" s="26"/>
      <c r="O77" s="26"/>
      <c r="P77" s="26" t="s">
        <v>67</v>
      </c>
      <c r="Q77" s="26" t="s">
        <v>68</v>
      </c>
      <c r="R77" s="26"/>
      <c r="S77" s="26"/>
      <c r="T77" s="26"/>
      <c r="U77" s="26"/>
      <c r="V77" s="26"/>
      <c r="W77" s="26"/>
      <c r="X77" s="26" t="s">
        <v>703</v>
      </c>
      <c r="Y77" s="26"/>
      <c r="Z77" s="26" t="s">
        <v>704</v>
      </c>
      <c r="AA77" s="26" t="s">
        <v>705</v>
      </c>
      <c r="AB77" s="26" t="s">
        <v>706</v>
      </c>
      <c r="AC77" s="26"/>
      <c r="AD77" s="26"/>
      <c r="AE77" s="26" t="s">
        <v>707</v>
      </c>
      <c r="AF77" s="26" t="s">
        <v>708</v>
      </c>
      <c r="AG77" s="26"/>
      <c r="AH77" s="26">
        <v>52</v>
      </c>
      <c r="AI77" s="26">
        <v>0</v>
      </c>
      <c r="AJ77" s="26">
        <v>0</v>
      </c>
      <c r="AK77" s="26">
        <v>3</v>
      </c>
      <c r="AL77" s="26">
        <v>3</v>
      </c>
      <c r="AM77" s="26" t="s">
        <v>603</v>
      </c>
      <c r="AN77" s="26" t="s">
        <v>604</v>
      </c>
      <c r="AO77" s="26" t="s">
        <v>605</v>
      </c>
      <c r="AP77" s="26" t="s">
        <v>606</v>
      </c>
      <c r="AQ77" s="26"/>
      <c r="AR77" s="26"/>
      <c r="AS77" s="26" t="s">
        <v>607</v>
      </c>
      <c r="AT77" s="26" t="s">
        <v>608</v>
      </c>
      <c r="AU77" s="29">
        <v>42405</v>
      </c>
      <c r="AV77" s="26">
        <v>2016</v>
      </c>
      <c r="AW77" s="26">
        <v>6</v>
      </c>
      <c r="AX77" s="26"/>
      <c r="AY77" s="26"/>
      <c r="AZ77" s="26"/>
      <c r="BA77" s="26"/>
      <c r="BB77" s="26"/>
      <c r="BC77" s="26"/>
      <c r="BD77" s="26"/>
      <c r="BE77" s="26">
        <v>20456</v>
      </c>
      <c r="BF77" s="26" t="s">
        <v>709</v>
      </c>
      <c r="BG77" s="26"/>
      <c r="BH77" s="26">
        <v>10</v>
      </c>
      <c r="BI77" s="26" t="s">
        <v>610</v>
      </c>
      <c r="BJ77" s="26" t="s">
        <v>611</v>
      </c>
      <c r="BK77" s="26" t="s">
        <v>710</v>
      </c>
      <c r="BL77" s="26" t="s">
        <v>711</v>
      </c>
      <c r="BM77" s="26">
        <v>26847578</v>
      </c>
      <c r="BN77" s="27" t="str">
        <f t="shared" si="9"/>
        <v>Chen, QS (reprint author), Nanjing Agr Univ, Coll Vet Med, Lab Anim Cell Biol &amp; Embryol, Nanjing 210095, Jiangsu, Peoples R China.</v>
      </c>
      <c r="BO77" s="27" t="b">
        <f t="shared" si="10"/>
        <v>0</v>
      </c>
      <c r="BP77" s="27" t="str">
        <f t="shared" si="11"/>
        <v>动物医学院</v>
      </c>
      <c r="BQ77" s="27" t="b">
        <f t="shared" si="12"/>
        <v>0</v>
      </c>
      <c r="BR77" s="27" t="b">
        <f t="shared" si="13"/>
        <v>0</v>
      </c>
      <c r="BS77" s="27" t="b">
        <f t="shared" si="14"/>
        <v>0</v>
      </c>
      <c r="BT77" s="28" t="s">
        <v>47902</v>
      </c>
      <c r="BU77" s="28" t="e">
        <f>VLOOKUP(BT77,SCI论文情况一览表!$CE$2:$CH$13600,3,FALSE)</f>
        <v>#N/A</v>
      </c>
      <c r="BV77" s="28" t="e">
        <f>VLOOKUP(BT77,SCI论文情况一览表!$CE$2:$CH$13600,4,FALSE)</f>
        <v>#N/A</v>
      </c>
      <c r="BW77" s="28" t="e">
        <f t="shared" si="15"/>
        <v>#N/A</v>
      </c>
      <c r="BX77" s="28" t="e">
        <f t="shared" si="16"/>
        <v>#N/A</v>
      </c>
      <c r="BY77" s="28" t="e">
        <f t="shared" si="17"/>
        <v>#N/A</v>
      </c>
      <c r="BZ77" s="27">
        <v>4</v>
      </c>
    </row>
    <row r="78" spans="4:78">
      <c r="D78" s="26" t="s">
        <v>62</v>
      </c>
      <c r="E78" s="26" t="s">
        <v>712</v>
      </c>
      <c r="F78" s="26"/>
      <c r="G78" s="26"/>
      <c r="H78" s="26"/>
      <c r="I78" s="26" t="s">
        <v>713</v>
      </c>
      <c r="J78" s="26"/>
      <c r="K78" s="26"/>
      <c r="L78" s="26" t="s">
        <v>714</v>
      </c>
      <c r="M78" s="26" t="s">
        <v>596</v>
      </c>
      <c r="N78" s="26"/>
      <c r="O78" s="26"/>
      <c r="P78" s="26" t="s">
        <v>67</v>
      </c>
      <c r="Q78" s="26" t="s">
        <v>68</v>
      </c>
      <c r="R78" s="26"/>
      <c r="S78" s="26"/>
      <c r="T78" s="26"/>
      <c r="U78" s="26"/>
      <c r="V78" s="26"/>
      <c r="W78" s="26"/>
      <c r="X78" s="26" t="s">
        <v>715</v>
      </c>
      <c r="Y78" s="26"/>
      <c r="Z78" s="26" t="s">
        <v>716</v>
      </c>
      <c r="AA78" s="26" t="s">
        <v>717</v>
      </c>
      <c r="AB78" s="26" t="s">
        <v>718</v>
      </c>
      <c r="AC78" s="26"/>
      <c r="AD78" s="26"/>
      <c r="AE78" s="26" t="s">
        <v>719</v>
      </c>
      <c r="AF78" s="26" t="s">
        <v>720</v>
      </c>
      <c r="AG78" s="26"/>
      <c r="AH78" s="26">
        <v>53</v>
      </c>
      <c r="AI78" s="26">
        <v>0</v>
      </c>
      <c r="AJ78" s="26">
        <v>0</v>
      </c>
      <c r="AK78" s="26">
        <v>9</v>
      </c>
      <c r="AL78" s="26">
        <v>9</v>
      </c>
      <c r="AM78" s="26" t="s">
        <v>603</v>
      </c>
      <c r="AN78" s="26" t="s">
        <v>604</v>
      </c>
      <c r="AO78" s="26" t="s">
        <v>605</v>
      </c>
      <c r="AP78" s="26" t="s">
        <v>606</v>
      </c>
      <c r="AQ78" s="26"/>
      <c r="AR78" s="26"/>
      <c r="AS78" s="26" t="s">
        <v>607</v>
      </c>
      <c r="AT78" s="26" t="s">
        <v>608</v>
      </c>
      <c r="AU78" s="29">
        <v>42405</v>
      </c>
      <c r="AV78" s="26">
        <v>2016</v>
      </c>
      <c r="AW78" s="26">
        <v>6</v>
      </c>
      <c r="AX78" s="26"/>
      <c r="AY78" s="26"/>
      <c r="AZ78" s="26"/>
      <c r="BA78" s="26"/>
      <c r="BB78" s="26"/>
      <c r="BC78" s="26"/>
      <c r="BD78" s="26"/>
      <c r="BE78" s="26">
        <v>20700</v>
      </c>
      <c r="BF78" s="26" t="s">
        <v>721</v>
      </c>
      <c r="BG78" s="26"/>
      <c r="BH78" s="26">
        <v>11</v>
      </c>
      <c r="BI78" s="26" t="s">
        <v>610</v>
      </c>
      <c r="BJ78" s="26" t="s">
        <v>611</v>
      </c>
      <c r="BK78" s="26" t="s">
        <v>722</v>
      </c>
      <c r="BL78" s="26" t="s">
        <v>723</v>
      </c>
      <c r="BM78" s="26">
        <v>26848094</v>
      </c>
      <c r="BN78" s="27" t="str">
        <f t="shared" si="9"/>
        <v>Zou, JW (reprint author), Nanjing Agr Univ, Jiangsu Key Lab Low Carbon Agr &amp; GHGs Mitigat, Nanjing 210095, Jiangsu, Peoples R China.</v>
      </c>
      <c r="BO78" s="27" t="b">
        <f t="shared" si="10"/>
        <v>0</v>
      </c>
      <c r="BP78" s="27" t="b">
        <f t="shared" si="11"/>
        <v>0</v>
      </c>
      <c r="BQ78" s="27" t="b">
        <f t="shared" si="12"/>
        <v>0</v>
      </c>
      <c r="BR78" s="27" t="b">
        <f t="shared" si="13"/>
        <v>0</v>
      </c>
      <c r="BS78" s="27" t="b">
        <f t="shared" si="14"/>
        <v>0</v>
      </c>
      <c r="BT78" s="28" t="s">
        <v>47903</v>
      </c>
      <c r="BU78" s="28" t="e">
        <f>VLOOKUP(BT78,SCI论文情况一览表!$CE$2:$CH$13600,3,FALSE)</f>
        <v>#N/A</v>
      </c>
      <c r="BV78" s="28" t="e">
        <f>VLOOKUP(BT78,SCI论文情况一览表!$CE$2:$CH$13600,4,FALSE)</f>
        <v>#N/A</v>
      </c>
      <c r="BW78" s="28" t="e">
        <f t="shared" si="15"/>
        <v>#N/A</v>
      </c>
      <c r="BX78" s="28" t="e">
        <f t="shared" si="16"/>
        <v>#N/A</v>
      </c>
      <c r="BY78" s="28" t="e">
        <f t="shared" si="17"/>
        <v>#N/A</v>
      </c>
      <c r="BZ78" s="27">
        <v>4</v>
      </c>
    </row>
    <row r="79" spans="4:78">
      <c r="D79" s="26" t="s">
        <v>62</v>
      </c>
      <c r="E79" s="26" t="s">
        <v>724</v>
      </c>
      <c r="F79" s="26"/>
      <c r="G79" s="26"/>
      <c r="H79" s="26"/>
      <c r="I79" s="26" t="s">
        <v>725</v>
      </c>
      <c r="J79" s="26"/>
      <c r="K79" s="26"/>
      <c r="L79" s="26" t="s">
        <v>726</v>
      </c>
      <c r="M79" s="26" t="s">
        <v>727</v>
      </c>
      <c r="N79" s="26"/>
      <c r="O79" s="26"/>
      <c r="P79" s="26" t="s">
        <v>67</v>
      </c>
      <c r="Q79" s="26" t="s">
        <v>68</v>
      </c>
      <c r="R79" s="26"/>
      <c r="S79" s="26"/>
      <c r="T79" s="26"/>
      <c r="U79" s="26"/>
      <c r="V79" s="26"/>
      <c r="W79" s="26" t="s">
        <v>728</v>
      </c>
      <c r="X79" s="26" t="s">
        <v>729</v>
      </c>
      <c r="Y79" s="26"/>
      <c r="Z79" s="26" t="s">
        <v>730</v>
      </c>
      <c r="AA79" s="26" t="s">
        <v>731</v>
      </c>
      <c r="AB79" s="26" t="s">
        <v>732</v>
      </c>
      <c r="AC79" s="26"/>
      <c r="AD79" s="26"/>
      <c r="AE79" s="26" t="s">
        <v>733</v>
      </c>
      <c r="AF79" s="26" t="s">
        <v>734</v>
      </c>
      <c r="AG79" s="26"/>
      <c r="AH79" s="26">
        <v>36</v>
      </c>
      <c r="AI79" s="26">
        <v>0</v>
      </c>
      <c r="AJ79" s="26">
        <v>0</v>
      </c>
      <c r="AK79" s="26">
        <v>19</v>
      </c>
      <c r="AL79" s="26">
        <v>19</v>
      </c>
      <c r="AM79" s="26" t="s">
        <v>536</v>
      </c>
      <c r="AN79" s="26" t="s">
        <v>537</v>
      </c>
      <c r="AO79" s="26" t="s">
        <v>538</v>
      </c>
      <c r="AP79" s="26" t="s">
        <v>735</v>
      </c>
      <c r="AQ79" s="26" t="s">
        <v>736</v>
      </c>
      <c r="AR79" s="26"/>
      <c r="AS79" s="26" t="s">
        <v>737</v>
      </c>
      <c r="AT79" s="26" t="s">
        <v>738</v>
      </c>
      <c r="AU79" s="29">
        <v>42405</v>
      </c>
      <c r="AV79" s="26">
        <v>2016</v>
      </c>
      <c r="AW79" s="26">
        <v>657</v>
      </c>
      <c r="AX79" s="26"/>
      <c r="AY79" s="26"/>
      <c r="AZ79" s="26"/>
      <c r="BA79" s="26"/>
      <c r="BB79" s="26"/>
      <c r="BC79" s="26">
        <v>809</v>
      </c>
      <c r="BD79" s="26">
        <v>817</v>
      </c>
      <c r="BE79" s="26"/>
      <c r="BF79" s="26" t="s">
        <v>739</v>
      </c>
      <c r="BG79" s="26"/>
      <c r="BH79" s="26">
        <v>9</v>
      </c>
      <c r="BI79" s="26" t="s">
        <v>740</v>
      </c>
      <c r="BJ79" s="26" t="s">
        <v>741</v>
      </c>
      <c r="BK79" s="26" t="s">
        <v>742</v>
      </c>
      <c r="BL79" s="26" t="s">
        <v>743</v>
      </c>
      <c r="BM79" s="26"/>
      <c r="BN79" s="27" t="str">
        <f t="shared" si="9"/>
        <v>Zhang, F (reprint author), Nanjing Agr Univ, Coll Sci, Jiangsu Key Lab Pesticide Sci, Nanjing 210095, Jiangsu, Peoples R China.</v>
      </c>
      <c r="BO79" s="27" t="b">
        <f t="shared" si="10"/>
        <v>0</v>
      </c>
      <c r="BP79" s="27" t="b">
        <f t="shared" si="11"/>
        <v>0</v>
      </c>
      <c r="BQ79" s="27" t="b">
        <f t="shared" si="12"/>
        <v>0</v>
      </c>
      <c r="BR79" s="27" t="b">
        <f t="shared" si="13"/>
        <v>0</v>
      </c>
      <c r="BS79" s="27" t="b">
        <f t="shared" si="14"/>
        <v>0</v>
      </c>
      <c r="BT79" s="28" t="s">
        <v>47904</v>
      </c>
      <c r="BU79" s="28" t="e">
        <f>VLOOKUP(BT79,SCI论文情况一览表!$CE$2:$CH$13600,3,FALSE)</f>
        <v>#N/A</v>
      </c>
      <c r="BV79" s="28" t="e">
        <f>VLOOKUP(BT79,SCI论文情况一览表!$CE$2:$CH$13600,4,FALSE)</f>
        <v>#N/A</v>
      </c>
      <c r="BW79" s="28" t="e">
        <f t="shared" si="15"/>
        <v>#N/A</v>
      </c>
      <c r="BX79" s="28" t="e">
        <f t="shared" si="16"/>
        <v>#N/A</v>
      </c>
      <c r="BY79" s="28" t="e">
        <f t="shared" si="17"/>
        <v>#N/A</v>
      </c>
      <c r="BZ79" s="27">
        <v>4</v>
      </c>
    </row>
    <row r="80" spans="4:78">
      <c r="D80" s="26" t="s">
        <v>62</v>
      </c>
      <c r="E80" s="26" t="s">
        <v>744</v>
      </c>
      <c r="F80" s="26"/>
      <c r="G80" s="26"/>
      <c r="H80" s="26"/>
      <c r="I80" s="26" t="s">
        <v>745</v>
      </c>
      <c r="J80" s="26"/>
      <c r="K80" s="26"/>
      <c r="L80" s="26" t="s">
        <v>746</v>
      </c>
      <c r="M80" s="26" t="s">
        <v>596</v>
      </c>
      <c r="N80" s="26"/>
      <c r="O80" s="26"/>
      <c r="P80" s="26" t="s">
        <v>67</v>
      </c>
      <c r="Q80" s="26" t="s">
        <v>68</v>
      </c>
      <c r="R80" s="26"/>
      <c r="S80" s="26"/>
      <c r="T80" s="26"/>
      <c r="U80" s="26"/>
      <c r="V80" s="26"/>
      <c r="W80" s="26"/>
      <c r="X80" s="26" t="s">
        <v>747</v>
      </c>
      <c r="Y80" s="26"/>
      <c r="Z80" s="26" t="s">
        <v>748</v>
      </c>
      <c r="AA80" s="26" t="s">
        <v>749</v>
      </c>
      <c r="AB80" s="26" t="s">
        <v>750</v>
      </c>
      <c r="AC80" s="26"/>
      <c r="AD80" s="26"/>
      <c r="AE80" s="26" t="s">
        <v>751</v>
      </c>
      <c r="AF80" s="26" t="s">
        <v>752</v>
      </c>
      <c r="AG80" s="26"/>
      <c r="AH80" s="26">
        <v>57</v>
      </c>
      <c r="AI80" s="26">
        <v>0</v>
      </c>
      <c r="AJ80" s="26">
        <v>0</v>
      </c>
      <c r="AK80" s="26">
        <v>5</v>
      </c>
      <c r="AL80" s="26">
        <v>5</v>
      </c>
      <c r="AM80" s="26" t="s">
        <v>603</v>
      </c>
      <c r="AN80" s="26" t="s">
        <v>604</v>
      </c>
      <c r="AO80" s="26" t="s">
        <v>605</v>
      </c>
      <c r="AP80" s="26" t="s">
        <v>606</v>
      </c>
      <c r="AQ80" s="26"/>
      <c r="AR80" s="26"/>
      <c r="AS80" s="26" t="s">
        <v>607</v>
      </c>
      <c r="AT80" s="26" t="s">
        <v>608</v>
      </c>
      <c r="AU80" s="29">
        <v>42404</v>
      </c>
      <c r="AV80" s="26">
        <v>2016</v>
      </c>
      <c r="AW80" s="26">
        <v>6</v>
      </c>
      <c r="AX80" s="26"/>
      <c r="AY80" s="26"/>
      <c r="AZ80" s="26"/>
      <c r="BA80" s="26"/>
      <c r="BB80" s="26"/>
      <c r="BC80" s="26"/>
      <c r="BD80" s="26"/>
      <c r="BE80" s="26">
        <v>20329</v>
      </c>
      <c r="BF80" s="26" t="s">
        <v>753</v>
      </c>
      <c r="BG80" s="26"/>
      <c r="BH80" s="26">
        <v>13</v>
      </c>
      <c r="BI80" s="26" t="s">
        <v>610</v>
      </c>
      <c r="BJ80" s="26" t="s">
        <v>611</v>
      </c>
      <c r="BK80" s="26" t="s">
        <v>754</v>
      </c>
      <c r="BL80" s="26" t="s">
        <v>755</v>
      </c>
      <c r="BM80" s="26">
        <v>26841945</v>
      </c>
      <c r="BN80" s="27" t="str">
        <f t="shared" si="9"/>
        <v>Mao, SY (reprint author), Nanjing Agr Univ, Coll Anim Sci &amp; Technol, Nanjing 210095, Jiangsu, Peoples R China.</v>
      </c>
      <c r="BO80" s="27" t="b">
        <f t="shared" si="10"/>
        <v>0</v>
      </c>
      <c r="BP80" s="27" t="str">
        <f t="shared" si="11"/>
        <v>动物科技学院</v>
      </c>
      <c r="BQ80" s="27" t="b">
        <f t="shared" si="12"/>
        <v>0</v>
      </c>
      <c r="BR80" s="27" t="b">
        <f t="shared" si="13"/>
        <v>0</v>
      </c>
      <c r="BS80" s="27" t="b">
        <f t="shared" si="14"/>
        <v>0</v>
      </c>
      <c r="BT80" s="28" t="s">
        <v>47905</v>
      </c>
      <c r="BU80" s="28" t="e">
        <f>VLOOKUP(BT80,SCI论文情况一览表!$CE$2:$CH$13600,3,FALSE)</f>
        <v>#N/A</v>
      </c>
      <c r="BV80" s="28" t="e">
        <f>VLOOKUP(BT80,SCI论文情况一览表!$CE$2:$CH$13600,4,FALSE)</f>
        <v>#N/A</v>
      </c>
      <c r="BW80" s="28" t="e">
        <f t="shared" si="15"/>
        <v>#N/A</v>
      </c>
      <c r="BX80" s="28" t="e">
        <f t="shared" si="16"/>
        <v>#N/A</v>
      </c>
      <c r="BY80" s="28" t="e">
        <f t="shared" si="17"/>
        <v>#N/A</v>
      </c>
      <c r="BZ80" s="27">
        <v>4</v>
      </c>
    </row>
    <row r="81" spans="4:78">
      <c r="D81" s="26" t="s">
        <v>62</v>
      </c>
      <c r="E81" s="26" t="s">
        <v>28213</v>
      </c>
      <c r="F81" s="26"/>
      <c r="G81" s="26"/>
      <c r="H81" s="26"/>
      <c r="I81" s="26" t="s">
        <v>28214</v>
      </c>
      <c r="J81" s="26"/>
      <c r="K81" s="26"/>
      <c r="L81" s="26" t="s">
        <v>28215</v>
      </c>
      <c r="M81" s="26" t="s">
        <v>1895</v>
      </c>
      <c r="N81" s="26"/>
      <c r="O81" s="26"/>
      <c r="P81" s="26" t="s">
        <v>67</v>
      </c>
      <c r="Q81" s="26" t="s">
        <v>68</v>
      </c>
      <c r="R81" s="26"/>
      <c r="S81" s="26"/>
      <c r="T81" s="26"/>
      <c r="U81" s="26"/>
      <c r="V81" s="26"/>
      <c r="W81" s="26"/>
      <c r="X81" s="26" t="s">
        <v>28216</v>
      </c>
      <c r="Y81" s="26"/>
      <c r="Z81" s="26" t="s">
        <v>28217</v>
      </c>
      <c r="AA81" s="26" t="s">
        <v>28218</v>
      </c>
      <c r="AB81" s="26" t="s">
        <v>28219</v>
      </c>
      <c r="AC81" s="26"/>
      <c r="AD81" s="26"/>
      <c r="AE81" s="26" t="s">
        <v>28220</v>
      </c>
      <c r="AF81" s="26" t="s">
        <v>28221</v>
      </c>
      <c r="AG81" s="26"/>
      <c r="AH81" s="26">
        <v>38</v>
      </c>
      <c r="AI81" s="26">
        <v>0</v>
      </c>
      <c r="AJ81" s="26">
        <v>0</v>
      </c>
      <c r="AK81" s="26">
        <v>0</v>
      </c>
      <c r="AL81" s="26">
        <v>0</v>
      </c>
      <c r="AM81" s="26" t="s">
        <v>1902</v>
      </c>
      <c r="AN81" s="26" t="s">
        <v>1903</v>
      </c>
      <c r="AO81" s="26" t="s">
        <v>1904</v>
      </c>
      <c r="AP81" s="26" t="s">
        <v>1905</v>
      </c>
      <c r="AQ81" s="26"/>
      <c r="AR81" s="26"/>
      <c r="AS81" s="26" t="s">
        <v>1895</v>
      </c>
      <c r="AT81" s="26" t="s">
        <v>1906</v>
      </c>
      <c r="AU81" s="29">
        <v>42403</v>
      </c>
      <c r="AV81" s="26">
        <v>2016</v>
      </c>
      <c r="AW81" s="26">
        <v>11</v>
      </c>
      <c r="AX81" s="26">
        <v>2</v>
      </c>
      <c r="AY81" s="26"/>
      <c r="AZ81" s="26"/>
      <c r="BA81" s="26"/>
      <c r="BB81" s="26"/>
      <c r="BC81" s="26"/>
      <c r="BD81" s="26"/>
      <c r="BE81" s="26" t="s">
        <v>28222</v>
      </c>
      <c r="BF81" s="26" t="s">
        <v>28223</v>
      </c>
      <c r="BG81" s="26"/>
      <c r="BH81" s="26">
        <v>19</v>
      </c>
      <c r="BI81" s="26" t="s">
        <v>610</v>
      </c>
      <c r="BJ81" s="26" t="s">
        <v>611</v>
      </c>
      <c r="BK81" s="26" t="s">
        <v>28224</v>
      </c>
      <c r="BL81" s="26" t="s">
        <v>28225</v>
      </c>
      <c r="BM81" s="26">
        <v>26841062</v>
      </c>
      <c r="BN81" s="27" t="str">
        <f t="shared" si="9"/>
        <v>Li, HX (reprint author), Nanjing Agr Univ, Coll Resources &amp; Environm Sci, Nanjing 210095, Jiangsu, Peoples R China.; Valentine, TA (reprint author), James Hutton Inst, Ecol Sci, Dundee DD2 5DA, Scotland.</v>
      </c>
      <c r="BO81" s="27" t="b">
        <f t="shared" si="10"/>
        <v>0</v>
      </c>
      <c r="BP81" s="27" t="b">
        <f t="shared" si="11"/>
        <v>0</v>
      </c>
      <c r="BQ81" s="27" t="str">
        <f t="shared" si="12"/>
        <v>资源管理与环境保护学院</v>
      </c>
      <c r="BR81" s="27" t="b">
        <f t="shared" si="13"/>
        <v>0</v>
      </c>
      <c r="BS81" s="27" t="b">
        <f t="shared" si="14"/>
        <v>0</v>
      </c>
      <c r="BT81" s="28" t="s">
        <v>47906</v>
      </c>
      <c r="BU81" s="28" t="e">
        <f>VLOOKUP(BT81,SCI论文情况一览表!$CE$2:$CH$13600,3,FALSE)</f>
        <v>#N/A</v>
      </c>
      <c r="BV81" s="28" t="e">
        <f>VLOOKUP(BT81,SCI论文情况一览表!$CE$2:$CH$13600,4,FALSE)</f>
        <v>#N/A</v>
      </c>
      <c r="BW81" s="28" t="e">
        <f t="shared" si="15"/>
        <v>#N/A</v>
      </c>
      <c r="BX81" s="28" t="e">
        <f t="shared" si="16"/>
        <v>#N/A</v>
      </c>
      <c r="BY81" s="28" t="e">
        <f t="shared" si="17"/>
        <v>#N/A</v>
      </c>
      <c r="BZ81" s="27">
        <v>4</v>
      </c>
    </row>
    <row r="82" spans="4:78">
      <c r="D82" s="26" t="s">
        <v>62</v>
      </c>
      <c r="E82" s="26" t="s">
        <v>28226</v>
      </c>
      <c r="F82" s="26"/>
      <c r="G82" s="26"/>
      <c r="H82" s="26"/>
      <c r="I82" s="26" t="s">
        <v>28227</v>
      </c>
      <c r="J82" s="26"/>
      <c r="K82" s="26"/>
      <c r="L82" s="26" t="s">
        <v>28228</v>
      </c>
      <c r="M82" s="26" t="s">
        <v>1895</v>
      </c>
      <c r="N82" s="26"/>
      <c r="O82" s="26"/>
      <c r="P82" s="26" t="s">
        <v>67</v>
      </c>
      <c r="Q82" s="26" t="s">
        <v>68</v>
      </c>
      <c r="R82" s="26"/>
      <c r="S82" s="26"/>
      <c r="T82" s="26"/>
      <c r="U82" s="26"/>
      <c r="V82" s="26"/>
      <c r="W82" s="26"/>
      <c r="X82" s="26" t="s">
        <v>28229</v>
      </c>
      <c r="Y82" s="26"/>
      <c r="Z82" s="26" t="s">
        <v>28230</v>
      </c>
      <c r="AA82" s="26" t="s">
        <v>28231</v>
      </c>
      <c r="AB82" s="26" t="s">
        <v>28232</v>
      </c>
      <c r="AC82" s="26"/>
      <c r="AD82" s="26"/>
      <c r="AE82" s="26" t="s">
        <v>28233</v>
      </c>
      <c r="AF82" s="26" t="s">
        <v>28234</v>
      </c>
      <c r="AG82" s="26"/>
      <c r="AH82" s="26">
        <v>64</v>
      </c>
      <c r="AI82" s="26">
        <v>0</v>
      </c>
      <c r="AJ82" s="26">
        <v>0</v>
      </c>
      <c r="AK82" s="26">
        <v>0</v>
      </c>
      <c r="AL82" s="26">
        <v>0</v>
      </c>
      <c r="AM82" s="26" t="s">
        <v>1902</v>
      </c>
      <c r="AN82" s="26" t="s">
        <v>1903</v>
      </c>
      <c r="AO82" s="26" t="s">
        <v>1904</v>
      </c>
      <c r="AP82" s="26" t="s">
        <v>1905</v>
      </c>
      <c r="AQ82" s="26"/>
      <c r="AR82" s="26"/>
      <c r="AS82" s="26" t="s">
        <v>1895</v>
      </c>
      <c r="AT82" s="26" t="s">
        <v>1906</v>
      </c>
      <c r="AU82" s="29">
        <v>42403</v>
      </c>
      <c r="AV82" s="26">
        <v>2016</v>
      </c>
      <c r="AW82" s="26">
        <v>11</v>
      </c>
      <c r="AX82" s="26">
        <v>2</v>
      </c>
      <c r="AY82" s="26"/>
      <c r="AZ82" s="26"/>
      <c r="BA82" s="26"/>
      <c r="BB82" s="26"/>
      <c r="BC82" s="26"/>
      <c r="BD82" s="26"/>
      <c r="BE82" s="26" t="s">
        <v>28235</v>
      </c>
      <c r="BF82" s="26" t="s">
        <v>28236</v>
      </c>
      <c r="BG82" s="26"/>
      <c r="BH82" s="26">
        <v>26</v>
      </c>
      <c r="BI82" s="26" t="s">
        <v>610</v>
      </c>
      <c r="BJ82" s="26" t="s">
        <v>611</v>
      </c>
      <c r="BK82" s="26" t="s">
        <v>28224</v>
      </c>
      <c r="BL82" s="26" t="s">
        <v>28237</v>
      </c>
      <c r="BM82" s="26">
        <v>26840449</v>
      </c>
      <c r="BN82" s="27" t="str">
        <f t="shared" si="9"/>
        <v>Qu, SC (reprint author), Nanjing Agr Univ, Coll Hort, 1 Weigang, Nanjing 210095, Jiangsu, Peoples R China.</v>
      </c>
      <c r="BO82" s="27" t="str">
        <f t="shared" si="10"/>
        <v>园艺学院</v>
      </c>
      <c r="BP82" s="27" t="b">
        <f t="shared" si="11"/>
        <v>0</v>
      </c>
      <c r="BQ82" s="27" t="b">
        <f t="shared" si="12"/>
        <v>0</v>
      </c>
      <c r="BR82" s="27" t="b">
        <f t="shared" si="13"/>
        <v>0</v>
      </c>
      <c r="BS82" s="27" t="b">
        <f t="shared" si="14"/>
        <v>0</v>
      </c>
      <c r="BT82" s="28" t="s">
        <v>47907</v>
      </c>
      <c r="BU82" s="28" t="e">
        <f>VLOOKUP(BT82,SCI论文情况一览表!$CE$2:$CH$13600,3,FALSE)</f>
        <v>#N/A</v>
      </c>
      <c r="BV82" s="28" t="e">
        <f>VLOOKUP(BT82,SCI论文情况一览表!$CE$2:$CH$13600,4,FALSE)</f>
        <v>#N/A</v>
      </c>
      <c r="BW82" s="28" t="e">
        <f t="shared" si="15"/>
        <v>#N/A</v>
      </c>
      <c r="BX82" s="28" t="e">
        <f t="shared" si="16"/>
        <v>#N/A</v>
      </c>
      <c r="BY82" s="28" t="e">
        <f t="shared" si="17"/>
        <v>#N/A</v>
      </c>
      <c r="BZ82" s="27">
        <v>4</v>
      </c>
    </row>
    <row r="83" spans="4:78">
      <c r="D83" s="26" t="s">
        <v>62</v>
      </c>
      <c r="E83" s="26" t="s">
        <v>779</v>
      </c>
      <c r="F83" s="26"/>
      <c r="G83" s="26"/>
      <c r="H83" s="26"/>
      <c r="I83" s="26" t="s">
        <v>780</v>
      </c>
      <c r="J83" s="26"/>
      <c r="K83" s="26"/>
      <c r="L83" s="26" t="s">
        <v>781</v>
      </c>
      <c r="M83" s="26" t="s">
        <v>596</v>
      </c>
      <c r="N83" s="26"/>
      <c r="O83" s="26"/>
      <c r="P83" s="26" t="s">
        <v>67</v>
      </c>
      <c r="Q83" s="26" t="s">
        <v>68</v>
      </c>
      <c r="R83" s="26"/>
      <c r="S83" s="26"/>
      <c r="T83" s="26"/>
      <c r="U83" s="26"/>
      <c r="V83" s="26"/>
      <c r="W83" s="26"/>
      <c r="X83" s="26" t="s">
        <v>782</v>
      </c>
      <c r="Y83" s="26"/>
      <c r="Z83" s="26" t="s">
        <v>783</v>
      </c>
      <c r="AA83" s="26" t="s">
        <v>784</v>
      </c>
      <c r="AB83" s="26" t="s">
        <v>785</v>
      </c>
      <c r="AC83" s="26"/>
      <c r="AD83" s="26"/>
      <c r="AE83" s="26" t="s">
        <v>786</v>
      </c>
      <c r="AF83" s="26" t="s">
        <v>787</v>
      </c>
      <c r="AG83" s="26"/>
      <c r="AH83" s="26">
        <v>76</v>
      </c>
      <c r="AI83" s="26">
        <v>0</v>
      </c>
      <c r="AJ83" s="26">
        <v>0</v>
      </c>
      <c r="AK83" s="26">
        <v>4</v>
      </c>
      <c r="AL83" s="26">
        <v>4</v>
      </c>
      <c r="AM83" s="26" t="s">
        <v>603</v>
      </c>
      <c r="AN83" s="26" t="s">
        <v>604</v>
      </c>
      <c r="AO83" s="26" t="s">
        <v>605</v>
      </c>
      <c r="AP83" s="26" t="s">
        <v>606</v>
      </c>
      <c r="AQ83" s="26"/>
      <c r="AR83" s="26"/>
      <c r="AS83" s="26" t="s">
        <v>607</v>
      </c>
      <c r="AT83" s="26" t="s">
        <v>608</v>
      </c>
      <c r="AU83" s="29">
        <v>42403</v>
      </c>
      <c r="AV83" s="26">
        <v>2016</v>
      </c>
      <c r="AW83" s="26">
        <v>6</v>
      </c>
      <c r="AX83" s="26"/>
      <c r="AY83" s="26"/>
      <c r="AZ83" s="26"/>
      <c r="BA83" s="26"/>
      <c r="BB83" s="26"/>
      <c r="BC83" s="26"/>
      <c r="BD83" s="26"/>
      <c r="BE83" s="26">
        <v>20582</v>
      </c>
      <c r="BF83" s="26" t="s">
        <v>788</v>
      </c>
      <c r="BG83" s="26"/>
      <c r="BH83" s="26">
        <v>15</v>
      </c>
      <c r="BI83" s="26" t="s">
        <v>610</v>
      </c>
      <c r="BJ83" s="26" t="s">
        <v>611</v>
      </c>
      <c r="BK83" s="26" t="s">
        <v>789</v>
      </c>
      <c r="BL83" s="26" t="s">
        <v>790</v>
      </c>
      <c r="BM83" s="26">
        <v>26838812</v>
      </c>
      <c r="BN83" s="27" t="str">
        <f t="shared" si="9"/>
        <v>Guo, WZ (reprint author), Nanjing Agr Univ, State Key Lab Crop Genet &amp; Germplasm Enhancement, Hybrid Cotton R&amp;D Engn Res Ctr, Minist Educ, Nanjing 210095, Jiangsu, Peoples R China.</v>
      </c>
      <c r="BO83" s="27" t="b">
        <f t="shared" si="10"/>
        <v>0</v>
      </c>
      <c r="BP83" s="27" t="b">
        <f t="shared" si="11"/>
        <v>0</v>
      </c>
      <c r="BQ83" s="27" t="b">
        <f t="shared" si="12"/>
        <v>0</v>
      </c>
      <c r="BR83" s="27" t="b">
        <f t="shared" si="13"/>
        <v>0</v>
      </c>
      <c r="BS83" s="27" t="b">
        <f t="shared" si="14"/>
        <v>0</v>
      </c>
      <c r="BT83" s="28" t="s">
        <v>47908</v>
      </c>
      <c r="BU83" s="28" t="e">
        <f>VLOOKUP(BT83,SCI论文情况一览表!$CE$2:$CH$13600,3,FALSE)</f>
        <v>#N/A</v>
      </c>
      <c r="BV83" s="28" t="e">
        <f>VLOOKUP(BT83,SCI论文情况一览表!$CE$2:$CH$13600,4,FALSE)</f>
        <v>#N/A</v>
      </c>
      <c r="BW83" s="28" t="e">
        <f t="shared" si="15"/>
        <v>#N/A</v>
      </c>
      <c r="BX83" s="28" t="e">
        <f t="shared" si="16"/>
        <v>#N/A</v>
      </c>
      <c r="BY83" s="28" t="e">
        <f t="shared" si="17"/>
        <v>#N/A</v>
      </c>
      <c r="BZ83" s="27">
        <v>4</v>
      </c>
    </row>
    <row r="84" spans="4:78">
      <c r="D84" s="26" t="s">
        <v>62</v>
      </c>
      <c r="E84" s="26" t="s">
        <v>791</v>
      </c>
      <c r="F84" s="26"/>
      <c r="G84" s="26"/>
      <c r="H84" s="26"/>
      <c r="I84" s="26" t="s">
        <v>792</v>
      </c>
      <c r="J84" s="26"/>
      <c r="K84" s="26"/>
      <c r="L84" s="26" t="s">
        <v>793</v>
      </c>
      <c r="M84" s="26" t="s">
        <v>794</v>
      </c>
      <c r="N84" s="26"/>
      <c r="O84" s="26"/>
      <c r="P84" s="26" t="s">
        <v>67</v>
      </c>
      <c r="Q84" s="26" t="s">
        <v>68</v>
      </c>
      <c r="R84" s="26"/>
      <c r="S84" s="26"/>
      <c r="T84" s="26"/>
      <c r="U84" s="26"/>
      <c r="V84" s="26"/>
      <c r="W84" s="26" t="s">
        <v>795</v>
      </c>
      <c r="X84" s="26" t="s">
        <v>796</v>
      </c>
      <c r="Y84" s="26"/>
      <c r="Z84" s="26" t="s">
        <v>797</v>
      </c>
      <c r="AA84" s="26" t="s">
        <v>798</v>
      </c>
      <c r="AB84" s="26" t="s">
        <v>799</v>
      </c>
      <c r="AC84" s="26"/>
      <c r="AD84" s="26"/>
      <c r="AE84" s="26" t="s">
        <v>800</v>
      </c>
      <c r="AF84" s="26" t="s">
        <v>801</v>
      </c>
      <c r="AG84" s="26"/>
      <c r="AH84" s="26">
        <v>29</v>
      </c>
      <c r="AI84" s="26">
        <v>0</v>
      </c>
      <c r="AJ84" s="26">
        <v>0</v>
      </c>
      <c r="AK84" s="26">
        <v>0</v>
      </c>
      <c r="AL84" s="26">
        <v>0</v>
      </c>
      <c r="AM84" s="26" t="s">
        <v>802</v>
      </c>
      <c r="AN84" s="26" t="s">
        <v>803</v>
      </c>
      <c r="AO84" s="26" t="s">
        <v>804</v>
      </c>
      <c r="AP84" s="26" t="s">
        <v>805</v>
      </c>
      <c r="AQ84" s="26" t="s">
        <v>806</v>
      </c>
      <c r="AR84" s="26"/>
      <c r="AS84" s="26" t="s">
        <v>794</v>
      </c>
      <c r="AT84" s="26" t="s">
        <v>807</v>
      </c>
      <c r="AU84" s="29">
        <v>42403</v>
      </c>
      <c r="AV84" s="26">
        <v>2016</v>
      </c>
      <c r="AW84" s="26">
        <v>4072</v>
      </c>
      <c r="AX84" s="26">
        <v>4</v>
      </c>
      <c r="AY84" s="26"/>
      <c r="AZ84" s="26"/>
      <c r="BA84" s="26"/>
      <c r="BB84" s="26"/>
      <c r="BC84" s="26">
        <v>441</v>
      </c>
      <c r="BD84" s="26">
        <v>452</v>
      </c>
      <c r="BE84" s="26"/>
      <c r="BF84" s="26"/>
      <c r="BG84" s="26"/>
      <c r="BH84" s="26">
        <v>12</v>
      </c>
      <c r="BI84" s="26" t="s">
        <v>808</v>
      </c>
      <c r="BJ84" s="26" t="s">
        <v>808</v>
      </c>
      <c r="BK84" s="26" t="s">
        <v>809</v>
      </c>
      <c r="BL84" s="26" t="s">
        <v>810</v>
      </c>
      <c r="BM84" s="26"/>
      <c r="BN84" s="27" t="str">
        <f t="shared" si="9"/>
        <v>Sun, CH (reprint author), Nanjing Agr Univ, Dept Plant Protect, Nanjing 210095, Jiangsu, Peoples R China.</v>
      </c>
      <c r="BO84" s="27" t="b">
        <f t="shared" si="10"/>
        <v>0</v>
      </c>
      <c r="BP84" s="27" t="b">
        <f t="shared" si="11"/>
        <v>0</v>
      </c>
      <c r="BQ84" s="27" t="b">
        <f t="shared" si="12"/>
        <v>0</v>
      </c>
      <c r="BR84" s="27" t="str">
        <f t="shared" si="13"/>
        <v>植物保护学院</v>
      </c>
      <c r="BS84" s="27" t="b">
        <f t="shared" si="14"/>
        <v>0</v>
      </c>
      <c r="BT84" s="28" t="s">
        <v>47909</v>
      </c>
      <c r="BU84" s="28" t="e">
        <f>VLOOKUP(BT84,SCI论文情况一览表!$CE$2:$CH$13600,3,FALSE)</f>
        <v>#N/A</v>
      </c>
      <c r="BV84" s="28" t="e">
        <f>VLOOKUP(BT84,SCI论文情况一览表!$CE$2:$CH$13600,4,FALSE)</f>
        <v>#N/A</v>
      </c>
      <c r="BW84" s="28" t="e">
        <f t="shared" si="15"/>
        <v>#N/A</v>
      </c>
      <c r="BX84" s="28" t="e">
        <f t="shared" si="16"/>
        <v>#N/A</v>
      </c>
      <c r="BY84" s="28" t="e">
        <f t="shared" si="17"/>
        <v>#N/A</v>
      </c>
      <c r="BZ84" s="27">
        <v>4</v>
      </c>
    </row>
    <row r="85" spans="4:78">
      <c r="D85" s="26" t="s">
        <v>62</v>
      </c>
      <c r="E85" s="26" t="s">
        <v>811</v>
      </c>
      <c r="F85" s="26"/>
      <c r="G85" s="26"/>
      <c r="H85" s="26"/>
      <c r="I85" s="26" t="s">
        <v>812</v>
      </c>
      <c r="J85" s="26"/>
      <c r="K85" s="26"/>
      <c r="L85" s="26" t="s">
        <v>813</v>
      </c>
      <c r="M85" s="26" t="s">
        <v>814</v>
      </c>
      <c r="N85" s="26"/>
      <c r="O85" s="26"/>
      <c r="P85" s="26" t="s">
        <v>67</v>
      </c>
      <c r="Q85" s="26" t="s">
        <v>68</v>
      </c>
      <c r="R85" s="26"/>
      <c r="S85" s="26"/>
      <c r="T85" s="26"/>
      <c r="U85" s="26"/>
      <c r="V85" s="26"/>
      <c r="W85" s="26" t="s">
        <v>815</v>
      </c>
      <c r="X85" s="26" t="s">
        <v>816</v>
      </c>
      <c r="Y85" s="26"/>
      <c r="Z85" s="26" t="s">
        <v>817</v>
      </c>
      <c r="AA85" s="26" t="s">
        <v>818</v>
      </c>
      <c r="AB85" s="26" t="s">
        <v>819</v>
      </c>
      <c r="AC85" s="26"/>
      <c r="AD85" s="26"/>
      <c r="AE85" s="26" t="s">
        <v>820</v>
      </c>
      <c r="AF85" s="26" t="s">
        <v>821</v>
      </c>
      <c r="AG85" s="26"/>
      <c r="AH85" s="26">
        <v>50</v>
      </c>
      <c r="AI85" s="26">
        <v>0</v>
      </c>
      <c r="AJ85" s="26">
        <v>0</v>
      </c>
      <c r="AK85" s="26">
        <v>2</v>
      </c>
      <c r="AL85" s="26">
        <v>2</v>
      </c>
      <c r="AM85" s="26" t="s">
        <v>822</v>
      </c>
      <c r="AN85" s="26" t="s">
        <v>823</v>
      </c>
      <c r="AO85" s="26" t="s">
        <v>824</v>
      </c>
      <c r="AP85" s="26" t="s">
        <v>825</v>
      </c>
      <c r="AQ85" s="26" t="s">
        <v>826</v>
      </c>
      <c r="AR85" s="26"/>
      <c r="AS85" s="26" t="s">
        <v>827</v>
      </c>
      <c r="AT85" s="26" t="s">
        <v>828</v>
      </c>
      <c r="AU85" s="29">
        <v>42402</v>
      </c>
      <c r="AV85" s="26">
        <v>2016</v>
      </c>
      <c r="AW85" s="26">
        <v>16</v>
      </c>
      <c r="AX85" s="26"/>
      <c r="AY85" s="26"/>
      <c r="AZ85" s="26"/>
      <c r="BA85" s="26"/>
      <c r="BB85" s="26"/>
      <c r="BC85" s="26"/>
      <c r="BD85" s="26"/>
      <c r="BE85" s="26"/>
      <c r="BF85" s="26" t="s">
        <v>829</v>
      </c>
      <c r="BG85" s="26"/>
      <c r="BH85" s="26">
        <v>7</v>
      </c>
      <c r="BI85" s="26" t="s">
        <v>830</v>
      </c>
      <c r="BJ85" s="26" t="s">
        <v>830</v>
      </c>
      <c r="BK85" s="26" t="s">
        <v>831</v>
      </c>
      <c r="BL85" s="26" t="s">
        <v>832</v>
      </c>
      <c r="BM85" s="26"/>
      <c r="BN85" s="27" t="str">
        <f t="shared" si="9"/>
        <v>Zhai, BP (reprint author), Nanjing Agr Univ, Coll Plant Protect, Dept Entomol, Nanjing, Jiangsu, Peoples R China.</v>
      </c>
      <c r="BO85" s="27" t="b">
        <f t="shared" si="10"/>
        <v>0</v>
      </c>
      <c r="BP85" s="27" t="b">
        <f t="shared" si="11"/>
        <v>0</v>
      </c>
      <c r="BQ85" s="27" t="str">
        <f t="shared" si="12"/>
        <v>植物保护学院</v>
      </c>
      <c r="BR85" s="27" t="str">
        <f t="shared" si="13"/>
        <v>植物保护学院</v>
      </c>
      <c r="BS85" s="27" t="b">
        <f t="shared" si="14"/>
        <v>0</v>
      </c>
      <c r="BT85" s="28" t="s">
        <v>47910</v>
      </c>
      <c r="BU85" s="28" t="e">
        <f>VLOOKUP(BT85,SCI论文情况一览表!$CE$2:$CH$13600,3,FALSE)</f>
        <v>#N/A</v>
      </c>
      <c r="BV85" s="28" t="e">
        <f>VLOOKUP(BT85,SCI论文情况一览表!$CE$2:$CH$13600,4,FALSE)</f>
        <v>#N/A</v>
      </c>
      <c r="BW85" s="28" t="e">
        <f t="shared" si="15"/>
        <v>#N/A</v>
      </c>
      <c r="BX85" s="28" t="e">
        <f t="shared" si="16"/>
        <v>#N/A</v>
      </c>
      <c r="BY85" s="28" t="e">
        <f t="shared" si="17"/>
        <v>#N/A</v>
      </c>
      <c r="BZ85" s="27">
        <v>4</v>
      </c>
    </row>
    <row r="86" spans="4:78">
      <c r="D86" s="26" t="s">
        <v>62</v>
      </c>
      <c r="E86" s="26" t="s">
        <v>833</v>
      </c>
      <c r="F86" s="26"/>
      <c r="G86" s="26"/>
      <c r="H86" s="26"/>
      <c r="I86" s="26" t="s">
        <v>834</v>
      </c>
      <c r="J86" s="26"/>
      <c r="K86" s="26"/>
      <c r="L86" s="26" t="s">
        <v>835</v>
      </c>
      <c r="M86" s="26" t="s">
        <v>836</v>
      </c>
      <c r="N86" s="26"/>
      <c r="O86" s="26"/>
      <c r="P86" s="26" t="s">
        <v>67</v>
      </c>
      <c r="Q86" s="26" t="s">
        <v>68</v>
      </c>
      <c r="R86" s="26"/>
      <c r="S86" s="26"/>
      <c r="T86" s="26"/>
      <c r="U86" s="26"/>
      <c r="V86" s="26"/>
      <c r="W86" s="26" t="s">
        <v>837</v>
      </c>
      <c r="X86" s="26" t="s">
        <v>838</v>
      </c>
      <c r="Y86" s="26"/>
      <c r="Z86" s="26" t="s">
        <v>839</v>
      </c>
      <c r="AA86" s="26" t="s">
        <v>840</v>
      </c>
      <c r="AB86" s="26" t="s">
        <v>841</v>
      </c>
      <c r="AC86" s="26"/>
      <c r="AD86" s="26"/>
      <c r="AE86" s="26" t="s">
        <v>842</v>
      </c>
      <c r="AF86" s="26" t="s">
        <v>843</v>
      </c>
      <c r="AG86" s="26"/>
      <c r="AH86" s="26">
        <v>53</v>
      </c>
      <c r="AI86" s="26">
        <v>0</v>
      </c>
      <c r="AJ86" s="26">
        <v>0</v>
      </c>
      <c r="AK86" s="26">
        <v>1</v>
      </c>
      <c r="AL86" s="26">
        <v>1</v>
      </c>
      <c r="AM86" s="26" t="s">
        <v>571</v>
      </c>
      <c r="AN86" s="26" t="s">
        <v>537</v>
      </c>
      <c r="AO86" s="26" t="s">
        <v>572</v>
      </c>
      <c r="AP86" s="26" t="s">
        <v>844</v>
      </c>
      <c r="AQ86" s="26"/>
      <c r="AR86" s="26"/>
      <c r="AS86" s="26" t="s">
        <v>845</v>
      </c>
      <c r="AT86" s="26" t="s">
        <v>846</v>
      </c>
      <c r="AU86" s="29">
        <v>42402</v>
      </c>
      <c r="AV86" s="26">
        <v>2016</v>
      </c>
      <c r="AW86" s="26">
        <v>7</v>
      </c>
      <c r="AX86" s="26"/>
      <c r="AY86" s="26"/>
      <c r="AZ86" s="26"/>
      <c r="BA86" s="26"/>
      <c r="BB86" s="26"/>
      <c r="BC86" s="26"/>
      <c r="BD86" s="26"/>
      <c r="BE86" s="26">
        <v>55</v>
      </c>
      <c r="BF86" s="26" t="s">
        <v>847</v>
      </c>
      <c r="BG86" s="26"/>
      <c r="BH86" s="26">
        <v>13</v>
      </c>
      <c r="BI86" s="26" t="s">
        <v>848</v>
      </c>
      <c r="BJ86" s="26" t="s">
        <v>848</v>
      </c>
      <c r="BK86" s="26" t="s">
        <v>849</v>
      </c>
      <c r="BL86" s="26" t="s">
        <v>850</v>
      </c>
      <c r="BM86" s="26">
        <v>26870017</v>
      </c>
      <c r="BN86" s="27" t="str">
        <f t="shared" si="9"/>
        <v>Wang, LP (reprint author), Nanjing Agr Univ, Coll Vet Med, Nanjing, Jiangsu, Peoples R China.</v>
      </c>
      <c r="BO86" s="27" t="b">
        <f t="shared" si="10"/>
        <v>0</v>
      </c>
      <c r="BP86" s="27" t="str">
        <f t="shared" si="11"/>
        <v>动物医学院</v>
      </c>
      <c r="BQ86" s="27" t="b">
        <f t="shared" si="12"/>
        <v>0</v>
      </c>
      <c r="BR86" s="27" t="b">
        <f t="shared" si="13"/>
        <v>0</v>
      </c>
      <c r="BS86" s="27" t="b">
        <f t="shared" si="14"/>
        <v>0</v>
      </c>
      <c r="BT86" s="28" t="s">
        <v>47911</v>
      </c>
      <c r="BU86" s="28" t="e">
        <f>VLOOKUP(BT86,SCI论文情况一览表!$CE$2:$CH$13600,3,FALSE)</f>
        <v>#N/A</v>
      </c>
      <c r="BV86" s="28" t="e">
        <f>VLOOKUP(BT86,SCI论文情况一览表!$CE$2:$CH$13600,4,FALSE)</f>
        <v>#N/A</v>
      </c>
      <c r="BW86" s="28" t="e">
        <f t="shared" si="15"/>
        <v>#N/A</v>
      </c>
      <c r="BX86" s="28" t="e">
        <f t="shared" si="16"/>
        <v>#N/A</v>
      </c>
      <c r="BY86" s="28" t="e">
        <f t="shared" si="17"/>
        <v>#N/A</v>
      </c>
      <c r="BZ86" s="27">
        <v>4</v>
      </c>
    </row>
    <row r="87" spans="4:78">
      <c r="D87" s="26" t="s">
        <v>62</v>
      </c>
      <c r="E87" s="26" t="s">
        <v>28238</v>
      </c>
      <c r="F87" s="26"/>
      <c r="G87" s="26"/>
      <c r="H87" s="26"/>
      <c r="I87" s="26" t="s">
        <v>28239</v>
      </c>
      <c r="J87" s="26"/>
      <c r="K87" s="26"/>
      <c r="L87" s="26" t="s">
        <v>28240</v>
      </c>
      <c r="M87" s="26" t="s">
        <v>28241</v>
      </c>
      <c r="N87" s="26"/>
      <c r="O87" s="26"/>
      <c r="P87" s="26" t="s">
        <v>67</v>
      </c>
      <c r="Q87" s="26" t="s">
        <v>68</v>
      </c>
      <c r="R87" s="26"/>
      <c r="S87" s="26"/>
      <c r="T87" s="26"/>
      <c r="U87" s="26"/>
      <c r="V87" s="26"/>
      <c r="W87" s="26" t="s">
        <v>28242</v>
      </c>
      <c r="X87" s="26" t="s">
        <v>28243</v>
      </c>
      <c r="Y87" s="26"/>
      <c r="Z87" s="26" t="s">
        <v>28244</v>
      </c>
      <c r="AA87" s="26" t="s">
        <v>21495</v>
      </c>
      <c r="AB87" s="26" t="s">
        <v>28245</v>
      </c>
      <c r="AC87" s="26"/>
      <c r="AD87" s="26"/>
      <c r="AE87" s="26" t="s">
        <v>28246</v>
      </c>
      <c r="AF87" s="26" t="s">
        <v>28247</v>
      </c>
      <c r="AG87" s="26"/>
      <c r="AH87" s="26">
        <v>19</v>
      </c>
      <c r="AI87" s="26">
        <v>0</v>
      </c>
      <c r="AJ87" s="26">
        <v>0</v>
      </c>
      <c r="AK87" s="26">
        <v>0</v>
      </c>
      <c r="AL87" s="26">
        <v>0</v>
      </c>
      <c r="AM87" s="26" t="s">
        <v>213</v>
      </c>
      <c r="AN87" s="26" t="s">
        <v>964</v>
      </c>
      <c r="AO87" s="26" t="s">
        <v>965</v>
      </c>
      <c r="AP87" s="26" t="s">
        <v>28248</v>
      </c>
      <c r="AQ87" s="26" t="s">
        <v>28249</v>
      </c>
      <c r="AR87" s="26"/>
      <c r="AS87" s="26" t="s">
        <v>28250</v>
      </c>
      <c r="AT87" s="26" t="s">
        <v>28251</v>
      </c>
      <c r="AU87" s="26" t="s">
        <v>866</v>
      </c>
      <c r="AV87" s="26">
        <v>2016</v>
      </c>
      <c r="AW87" s="26">
        <v>19</v>
      </c>
      <c r="AX87" s="26">
        <v>1</v>
      </c>
      <c r="AY87" s="26"/>
      <c r="AZ87" s="26"/>
      <c r="BA87" s="26"/>
      <c r="BB87" s="26"/>
      <c r="BC87" s="26">
        <v>33</v>
      </c>
      <c r="BD87" s="26">
        <v>46</v>
      </c>
      <c r="BE87" s="26"/>
      <c r="BF87" s="26" t="s">
        <v>28252</v>
      </c>
      <c r="BG87" s="26"/>
      <c r="BH87" s="26">
        <v>14</v>
      </c>
      <c r="BI87" s="26" t="s">
        <v>1405</v>
      </c>
      <c r="BJ87" s="26" t="s">
        <v>1405</v>
      </c>
      <c r="BK87" s="26" t="s">
        <v>28253</v>
      </c>
      <c r="BL87" s="26" t="s">
        <v>28254</v>
      </c>
      <c r="BM87" s="26"/>
      <c r="BN87" s="27" t="str">
        <f t="shared" si="9"/>
        <v>Dong, JC (reprint author), Nanjing Agr Univ, Coll Engn, Nanjing 210031, Jiangsu, Peoples R China.</v>
      </c>
      <c r="BO87" s="27" t="b">
        <f t="shared" si="10"/>
        <v>0</v>
      </c>
      <c r="BP87" s="27" t="b">
        <f t="shared" si="11"/>
        <v>0</v>
      </c>
      <c r="BQ87" s="27" t="b">
        <f t="shared" si="12"/>
        <v>0</v>
      </c>
      <c r="BR87" s="27" t="b">
        <f t="shared" si="13"/>
        <v>0</v>
      </c>
      <c r="BS87" s="27" t="b">
        <f t="shared" si="14"/>
        <v>0</v>
      </c>
      <c r="BT87" s="28" t="s">
        <v>47912</v>
      </c>
      <c r="BU87" s="28" t="e">
        <f>VLOOKUP(BT87,SCI论文情况一览表!$CE$2:$CH$13600,3,FALSE)</f>
        <v>#N/A</v>
      </c>
      <c r="BV87" s="28" t="e">
        <f>VLOOKUP(BT87,SCI论文情况一览表!$CE$2:$CH$13600,4,FALSE)</f>
        <v>#N/A</v>
      </c>
      <c r="BW87" s="28" t="e">
        <f t="shared" si="15"/>
        <v>#N/A</v>
      </c>
      <c r="BX87" s="28" t="e">
        <f t="shared" si="16"/>
        <v>#N/A</v>
      </c>
      <c r="BY87" s="28" t="e">
        <f t="shared" si="17"/>
        <v>#N/A</v>
      </c>
      <c r="BZ87" s="27">
        <v>4</v>
      </c>
    </row>
    <row r="88" spans="4:78">
      <c r="D88" s="26" t="s">
        <v>62</v>
      </c>
      <c r="E88" s="26" t="s">
        <v>28255</v>
      </c>
      <c r="F88" s="26"/>
      <c r="G88" s="26"/>
      <c r="H88" s="26"/>
      <c r="I88" s="26" t="s">
        <v>28256</v>
      </c>
      <c r="J88" s="26"/>
      <c r="K88" s="26"/>
      <c r="L88" s="26" t="s">
        <v>28257</v>
      </c>
      <c r="M88" s="26" t="s">
        <v>8997</v>
      </c>
      <c r="N88" s="26"/>
      <c r="O88" s="26"/>
      <c r="P88" s="26" t="s">
        <v>67</v>
      </c>
      <c r="Q88" s="26" t="s">
        <v>68</v>
      </c>
      <c r="R88" s="26"/>
      <c r="S88" s="26"/>
      <c r="T88" s="26"/>
      <c r="U88" s="26"/>
      <c r="V88" s="26"/>
      <c r="W88" s="26" t="s">
        <v>28258</v>
      </c>
      <c r="X88" s="26" t="s">
        <v>28259</v>
      </c>
      <c r="Y88" s="26"/>
      <c r="Z88" s="26" t="s">
        <v>28260</v>
      </c>
      <c r="AA88" s="26" t="s">
        <v>2478</v>
      </c>
      <c r="AB88" s="26" t="s">
        <v>2479</v>
      </c>
      <c r="AC88" s="26"/>
      <c r="AD88" s="26"/>
      <c r="AE88" s="26" t="s">
        <v>28261</v>
      </c>
      <c r="AF88" s="26" t="s">
        <v>28262</v>
      </c>
      <c r="AG88" s="26"/>
      <c r="AH88" s="26">
        <v>34</v>
      </c>
      <c r="AI88" s="26">
        <v>0</v>
      </c>
      <c r="AJ88" s="26">
        <v>0</v>
      </c>
      <c r="AK88" s="26">
        <v>0</v>
      </c>
      <c r="AL88" s="26">
        <v>0</v>
      </c>
      <c r="AM88" s="26" t="s">
        <v>1833</v>
      </c>
      <c r="AN88" s="26" t="s">
        <v>1834</v>
      </c>
      <c r="AO88" s="26" t="s">
        <v>1835</v>
      </c>
      <c r="AP88" s="26" t="s">
        <v>9002</v>
      </c>
      <c r="AQ88" s="26" t="s">
        <v>9003</v>
      </c>
      <c r="AR88" s="26"/>
      <c r="AS88" s="26" t="s">
        <v>8997</v>
      </c>
      <c r="AT88" s="26" t="s">
        <v>9004</v>
      </c>
      <c r="AU88" s="29">
        <v>42401</v>
      </c>
      <c r="AV88" s="26">
        <v>2016</v>
      </c>
      <c r="AW88" s="26">
        <v>15</v>
      </c>
      <c r="AX88" s="26">
        <v>3</v>
      </c>
      <c r="AY88" s="26"/>
      <c r="AZ88" s="26"/>
      <c r="BA88" s="26"/>
      <c r="BB88" s="26"/>
      <c r="BC88" s="26">
        <v>471</v>
      </c>
      <c r="BD88" s="26">
        <v>477</v>
      </c>
      <c r="BE88" s="26"/>
      <c r="BF88" s="26" t="s">
        <v>28263</v>
      </c>
      <c r="BG88" s="26"/>
      <c r="BH88" s="26">
        <v>7</v>
      </c>
      <c r="BI88" s="26" t="s">
        <v>2348</v>
      </c>
      <c r="BJ88" s="26" t="s">
        <v>2348</v>
      </c>
      <c r="BK88" s="26" t="s">
        <v>28264</v>
      </c>
      <c r="BL88" s="26" t="s">
        <v>28265</v>
      </c>
      <c r="BM88" s="26">
        <v>26701676</v>
      </c>
      <c r="BN88" s="27" t="str">
        <f t="shared" si="9"/>
        <v>Sun, SC (reprint author), Nanjing Agr Univ, Coll Anim Sci &amp; Technol, Nanjing 210095, Jiangsu, Peoples R China.</v>
      </c>
      <c r="BO88" s="27" t="b">
        <f t="shared" si="10"/>
        <v>0</v>
      </c>
      <c r="BP88" s="27" t="str">
        <f t="shared" si="11"/>
        <v>动物科技学院</v>
      </c>
      <c r="BQ88" s="27" t="b">
        <f t="shared" si="12"/>
        <v>0</v>
      </c>
      <c r="BR88" s="27" t="b">
        <f t="shared" si="13"/>
        <v>0</v>
      </c>
      <c r="BS88" s="27" t="b">
        <f t="shared" si="14"/>
        <v>0</v>
      </c>
      <c r="BT88" s="28" t="s">
        <v>47913</v>
      </c>
      <c r="BU88" s="28" t="e">
        <f>VLOOKUP(BT88,SCI论文情况一览表!$CE$2:$CH$13600,3,FALSE)</f>
        <v>#N/A</v>
      </c>
      <c r="BV88" s="28" t="e">
        <f>VLOOKUP(BT88,SCI论文情况一览表!$CE$2:$CH$13600,4,FALSE)</f>
        <v>#N/A</v>
      </c>
      <c r="BW88" s="28" t="e">
        <f t="shared" si="15"/>
        <v>#N/A</v>
      </c>
      <c r="BX88" s="28" t="e">
        <f t="shared" si="16"/>
        <v>#N/A</v>
      </c>
      <c r="BY88" s="28" t="e">
        <f t="shared" si="17"/>
        <v>#N/A</v>
      </c>
      <c r="BZ88" s="27">
        <v>4</v>
      </c>
    </row>
    <row r="89" spans="4:78">
      <c r="D89" s="26" t="s">
        <v>62</v>
      </c>
      <c r="E89" s="26" t="s">
        <v>28266</v>
      </c>
      <c r="F89" s="26"/>
      <c r="G89" s="26"/>
      <c r="H89" s="26"/>
      <c r="I89" s="26" t="s">
        <v>28267</v>
      </c>
      <c r="J89" s="26"/>
      <c r="K89" s="26"/>
      <c r="L89" s="26" t="s">
        <v>28268</v>
      </c>
      <c r="M89" s="26" t="s">
        <v>12858</v>
      </c>
      <c r="N89" s="26"/>
      <c r="O89" s="26"/>
      <c r="P89" s="26" t="s">
        <v>67</v>
      </c>
      <c r="Q89" s="26" t="s">
        <v>68</v>
      </c>
      <c r="R89" s="26"/>
      <c r="S89" s="26"/>
      <c r="T89" s="26"/>
      <c r="U89" s="26"/>
      <c r="V89" s="26"/>
      <c r="W89" s="26"/>
      <c r="X89" s="26" t="s">
        <v>28269</v>
      </c>
      <c r="Y89" s="26"/>
      <c r="Z89" s="26" t="s">
        <v>28270</v>
      </c>
      <c r="AA89" s="26" t="s">
        <v>28271</v>
      </c>
      <c r="AB89" s="26" t="s">
        <v>28272</v>
      </c>
      <c r="AC89" s="26"/>
      <c r="AD89" s="26"/>
      <c r="AE89" s="26" t="s">
        <v>28273</v>
      </c>
      <c r="AF89" s="26" t="s">
        <v>28274</v>
      </c>
      <c r="AG89" s="26"/>
      <c r="AH89" s="26">
        <v>66</v>
      </c>
      <c r="AI89" s="26">
        <v>2</v>
      </c>
      <c r="AJ89" s="26">
        <v>2</v>
      </c>
      <c r="AK89" s="26">
        <v>0</v>
      </c>
      <c r="AL89" s="26">
        <v>0</v>
      </c>
      <c r="AM89" s="26" t="s">
        <v>358</v>
      </c>
      <c r="AN89" s="26" t="s">
        <v>359</v>
      </c>
      <c r="AO89" s="26" t="s">
        <v>360</v>
      </c>
      <c r="AP89" s="26" t="s">
        <v>12865</v>
      </c>
      <c r="AQ89" s="26" t="s">
        <v>12866</v>
      </c>
      <c r="AR89" s="26"/>
      <c r="AS89" s="26" t="s">
        <v>12867</v>
      </c>
      <c r="AT89" s="26" t="s">
        <v>12868</v>
      </c>
      <c r="AU89" s="26" t="s">
        <v>866</v>
      </c>
      <c r="AV89" s="26">
        <v>2016</v>
      </c>
      <c r="AW89" s="26">
        <v>18</v>
      </c>
      <c r="AX89" s="26">
        <v>2</v>
      </c>
      <c r="AY89" s="26"/>
      <c r="AZ89" s="26"/>
      <c r="BA89" s="26"/>
      <c r="BB89" s="26"/>
      <c r="BC89" s="26">
        <v>525</v>
      </c>
      <c r="BD89" s="26">
        <v>541</v>
      </c>
      <c r="BE89" s="26"/>
      <c r="BF89" s="26" t="s">
        <v>28275</v>
      </c>
      <c r="BG89" s="26"/>
      <c r="BH89" s="26">
        <v>17</v>
      </c>
      <c r="BI89" s="26" t="s">
        <v>848</v>
      </c>
      <c r="BJ89" s="26" t="s">
        <v>848</v>
      </c>
      <c r="BK89" s="26" t="s">
        <v>28276</v>
      </c>
      <c r="BL89" s="26" t="s">
        <v>28277</v>
      </c>
      <c r="BM89" s="26">
        <v>25471302</v>
      </c>
      <c r="BN89" s="27" t="str">
        <f t="shared" si="9"/>
        <v>Mao, SY (reprint author), Nanjing Agr Univ, Coll Anim Sci &amp; Technol, Lab Gastrointestinal Microbiol, Nanjing 210095, Jiangsu, Peoples R China.</v>
      </c>
      <c r="BO89" s="27" t="b">
        <f t="shared" si="10"/>
        <v>0</v>
      </c>
      <c r="BP89" s="27" t="str">
        <f t="shared" si="11"/>
        <v>动物科技学院</v>
      </c>
      <c r="BQ89" s="27" t="b">
        <f t="shared" si="12"/>
        <v>0</v>
      </c>
      <c r="BR89" s="27" t="b">
        <f t="shared" si="13"/>
        <v>0</v>
      </c>
      <c r="BS89" s="27" t="b">
        <f t="shared" si="14"/>
        <v>0</v>
      </c>
      <c r="BT89" s="28" t="s">
        <v>47914</v>
      </c>
      <c r="BU89" s="28" t="e">
        <f>VLOOKUP(BT89,SCI论文情况一览表!$CE$2:$CH$13600,3,FALSE)</f>
        <v>#N/A</v>
      </c>
      <c r="BV89" s="28" t="e">
        <f>VLOOKUP(BT89,SCI论文情况一览表!$CE$2:$CH$13600,4,FALSE)</f>
        <v>#N/A</v>
      </c>
      <c r="BW89" s="28" t="e">
        <f t="shared" si="15"/>
        <v>#N/A</v>
      </c>
      <c r="BX89" s="28" t="e">
        <f t="shared" si="16"/>
        <v>#N/A</v>
      </c>
      <c r="BY89" s="28" t="e">
        <f t="shared" si="17"/>
        <v>#N/A</v>
      </c>
      <c r="BZ89" s="27">
        <v>4</v>
      </c>
    </row>
    <row r="90" spans="4:78">
      <c r="D90" s="26" t="s">
        <v>62</v>
      </c>
      <c r="E90" s="26" t="s">
        <v>28278</v>
      </c>
      <c r="F90" s="26"/>
      <c r="G90" s="26"/>
      <c r="H90" s="26"/>
      <c r="I90" s="26" t="s">
        <v>28279</v>
      </c>
      <c r="J90" s="26"/>
      <c r="K90" s="26"/>
      <c r="L90" s="26" t="s">
        <v>28280</v>
      </c>
      <c r="M90" s="26" t="s">
        <v>12858</v>
      </c>
      <c r="N90" s="26"/>
      <c r="O90" s="26"/>
      <c r="P90" s="26" t="s">
        <v>67</v>
      </c>
      <c r="Q90" s="26" t="s">
        <v>68</v>
      </c>
      <c r="R90" s="26"/>
      <c r="S90" s="26"/>
      <c r="T90" s="26"/>
      <c r="U90" s="26"/>
      <c r="V90" s="26"/>
      <c r="W90" s="26"/>
      <c r="X90" s="26" t="s">
        <v>28281</v>
      </c>
      <c r="Y90" s="26"/>
      <c r="Z90" s="26" t="s">
        <v>28282</v>
      </c>
      <c r="AA90" s="26" t="s">
        <v>28283</v>
      </c>
      <c r="AB90" s="26" t="s">
        <v>12237</v>
      </c>
      <c r="AC90" s="26"/>
      <c r="AD90" s="26"/>
      <c r="AE90" s="26" t="s">
        <v>28284</v>
      </c>
      <c r="AF90" s="26" t="s">
        <v>28285</v>
      </c>
      <c r="AG90" s="26"/>
      <c r="AH90" s="26">
        <v>97</v>
      </c>
      <c r="AI90" s="26">
        <v>0</v>
      </c>
      <c r="AJ90" s="26">
        <v>0</v>
      </c>
      <c r="AK90" s="26">
        <v>0</v>
      </c>
      <c r="AL90" s="26">
        <v>0</v>
      </c>
      <c r="AM90" s="26" t="s">
        <v>358</v>
      </c>
      <c r="AN90" s="26" t="s">
        <v>359</v>
      </c>
      <c r="AO90" s="26" t="s">
        <v>360</v>
      </c>
      <c r="AP90" s="26" t="s">
        <v>12865</v>
      </c>
      <c r="AQ90" s="26" t="s">
        <v>12866</v>
      </c>
      <c r="AR90" s="26"/>
      <c r="AS90" s="26" t="s">
        <v>12867</v>
      </c>
      <c r="AT90" s="26" t="s">
        <v>12868</v>
      </c>
      <c r="AU90" s="26" t="s">
        <v>866</v>
      </c>
      <c r="AV90" s="26">
        <v>2016</v>
      </c>
      <c r="AW90" s="26">
        <v>18</v>
      </c>
      <c r="AX90" s="26">
        <v>2</v>
      </c>
      <c r="AY90" s="26"/>
      <c r="AZ90" s="26"/>
      <c r="BA90" s="26"/>
      <c r="BB90" s="26"/>
      <c r="BC90" s="26">
        <v>580</v>
      </c>
      <c r="BD90" s="26">
        <v>597</v>
      </c>
      <c r="BE90" s="26"/>
      <c r="BF90" s="26" t="s">
        <v>28286</v>
      </c>
      <c r="BG90" s="26"/>
      <c r="BH90" s="26">
        <v>18</v>
      </c>
      <c r="BI90" s="26" t="s">
        <v>848</v>
      </c>
      <c r="BJ90" s="26" t="s">
        <v>848</v>
      </c>
      <c r="BK90" s="26" t="s">
        <v>28276</v>
      </c>
      <c r="BL90" s="26" t="s">
        <v>28287</v>
      </c>
      <c r="BM90" s="26">
        <v>26118314</v>
      </c>
      <c r="BN90" s="27" t="str">
        <f t="shared" si="9"/>
        <v>Shen, QR (reprint author), Nanjing Agr Univ, Jiangsu Key Lab Organ Waste Utilizat, Nanjing, Jiangsu, Peoples R China.; Shen, QR (reprint author), Nanjing Agr Univ, Natl Engn Res Ctr Organ Based Fertilizers, Nanjing, Jiangsu, Peoples R China.</v>
      </c>
      <c r="BO90" s="27" t="b">
        <f t="shared" si="10"/>
        <v>0</v>
      </c>
      <c r="BP90" s="27" t="b">
        <f t="shared" si="11"/>
        <v>0</v>
      </c>
      <c r="BQ90" s="27" t="b">
        <f t="shared" si="12"/>
        <v>0</v>
      </c>
      <c r="BR90" s="27" t="b">
        <f t="shared" si="13"/>
        <v>0</v>
      </c>
      <c r="BS90" s="27" t="b">
        <f t="shared" si="14"/>
        <v>0</v>
      </c>
      <c r="BT90" s="28" t="s">
        <v>47915</v>
      </c>
      <c r="BU90" s="28" t="e">
        <f>VLOOKUP(BT90,SCI论文情况一览表!$CE$2:$CH$13600,3,FALSE)</f>
        <v>#N/A</v>
      </c>
      <c r="BV90" s="28" t="e">
        <f>VLOOKUP(BT90,SCI论文情况一览表!$CE$2:$CH$13600,4,FALSE)</f>
        <v>#N/A</v>
      </c>
      <c r="BW90" s="28" t="e">
        <f t="shared" si="15"/>
        <v>#N/A</v>
      </c>
      <c r="BX90" s="28" t="e">
        <f t="shared" si="16"/>
        <v>#N/A</v>
      </c>
      <c r="BY90" s="28" t="e">
        <f t="shared" si="17"/>
        <v>#N/A</v>
      </c>
      <c r="BZ90" s="27">
        <v>4</v>
      </c>
    </row>
    <row r="91" spans="4:78">
      <c r="D91" s="26" t="s">
        <v>62</v>
      </c>
      <c r="E91" s="26" t="s">
        <v>28288</v>
      </c>
      <c r="F91" s="26"/>
      <c r="G91" s="26"/>
      <c r="H91" s="26"/>
      <c r="I91" s="26" t="s">
        <v>28289</v>
      </c>
      <c r="J91" s="26"/>
      <c r="K91" s="26"/>
      <c r="L91" s="26" t="s">
        <v>28290</v>
      </c>
      <c r="M91" s="26" t="s">
        <v>28291</v>
      </c>
      <c r="N91" s="26"/>
      <c r="O91" s="26"/>
      <c r="P91" s="26" t="s">
        <v>67</v>
      </c>
      <c r="Q91" s="26" t="s">
        <v>68</v>
      </c>
      <c r="R91" s="26"/>
      <c r="S91" s="26"/>
      <c r="T91" s="26"/>
      <c r="U91" s="26"/>
      <c r="V91" s="26"/>
      <c r="W91" s="26" t="s">
        <v>28292</v>
      </c>
      <c r="X91" s="26" t="s">
        <v>28293</v>
      </c>
      <c r="Y91" s="26"/>
      <c r="Z91" s="26" t="s">
        <v>28294</v>
      </c>
      <c r="AA91" s="26" t="s">
        <v>25568</v>
      </c>
      <c r="AB91" s="26" t="s">
        <v>28295</v>
      </c>
      <c r="AC91" s="26"/>
      <c r="AD91" s="26"/>
      <c r="AE91" s="26" t="s">
        <v>28296</v>
      </c>
      <c r="AF91" s="26" t="s">
        <v>28297</v>
      </c>
      <c r="AG91" s="26"/>
      <c r="AH91" s="26">
        <v>18</v>
      </c>
      <c r="AI91" s="26">
        <v>0</v>
      </c>
      <c r="AJ91" s="26">
        <v>0</v>
      </c>
      <c r="AK91" s="26">
        <v>0</v>
      </c>
      <c r="AL91" s="26">
        <v>0</v>
      </c>
      <c r="AM91" s="26" t="s">
        <v>28298</v>
      </c>
      <c r="AN91" s="26" t="s">
        <v>28299</v>
      </c>
      <c r="AO91" s="26" t="s">
        <v>28300</v>
      </c>
      <c r="AP91" s="26" t="s">
        <v>28301</v>
      </c>
      <c r="AQ91" s="26"/>
      <c r="AR91" s="26"/>
      <c r="AS91" s="26" t="s">
        <v>28302</v>
      </c>
      <c r="AT91" s="26" t="s">
        <v>28303</v>
      </c>
      <c r="AU91" s="26" t="s">
        <v>866</v>
      </c>
      <c r="AV91" s="26">
        <v>2016</v>
      </c>
      <c r="AW91" s="26">
        <v>61</v>
      </c>
      <c r="AX91" s="26">
        <v>1</v>
      </c>
      <c r="AY91" s="26"/>
      <c r="AZ91" s="26"/>
      <c r="BA91" s="26"/>
      <c r="BB91" s="26"/>
      <c r="BC91" s="26">
        <v>215</v>
      </c>
      <c r="BD91" s="26">
        <v>223</v>
      </c>
      <c r="BE91" s="26"/>
      <c r="BF91" s="26"/>
      <c r="BG91" s="26"/>
      <c r="BH91" s="26">
        <v>9</v>
      </c>
      <c r="BI91" s="26" t="s">
        <v>2823</v>
      </c>
      <c r="BJ91" s="26" t="s">
        <v>473</v>
      </c>
      <c r="BK91" s="26" t="s">
        <v>28304</v>
      </c>
      <c r="BL91" s="26" t="s">
        <v>28305</v>
      </c>
      <c r="BM91" s="26"/>
      <c r="BN91" s="27" t="str">
        <f t="shared" si="9"/>
        <v>Zhou, YH (reprint author), Nanjing Agr Univ, Coll Econ &amp; Management, Nanjing 210095, Jiangsu, Peoples R China.</v>
      </c>
      <c r="BO91" s="27" t="b">
        <f t="shared" si="10"/>
        <v>0</v>
      </c>
      <c r="BP91" s="27" t="b">
        <f t="shared" si="11"/>
        <v>0</v>
      </c>
      <c r="BQ91" s="27" t="b">
        <f t="shared" si="12"/>
        <v>0</v>
      </c>
      <c r="BR91" s="27" t="b">
        <f t="shared" si="13"/>
        <v>0</v>
      </c>
      <c r="BS91" s="27" t="b">
        <f t="shared" si="14"/>
        <v>0</v>
      </c>
      <c r="BT91" s="28" t="s">
        <v>47916</v>
      </c>
      <c r="BU91" s="28" t="e">
        <f>VLOOKUP(BT91,SCI论文情况一览表!$CE$2:$CH$13600,3,FALSE)</f>
        <v>#N/A</v>
      </c>
      <c r="BV91" s="28" t="e">
        <f>VLOOKUP(BT91,SCI论文情况一览表!$CE$2:$CH$13600,4,FALSE)</f>
        <v>#N/A</v>
      </c>
      <c r="BW91" s="28" t="e">
        <f t="shared" si="15"/>
        <v>#N/A</v>
      </c>
      <c r="BX91" s="28" t="e">
        <f t="shared" si="16"/>
        <v>#N/A</v>
      </c>
      <c r="BY91" s="28" t="e">
        <f t="shared" si="17"/>
        <v>#N/A</v>
      </c>
      <c r="BZ91" s="27">
        <v>4</v>
      </c>
    </row>
    <row r="92" spans="4:78">
      <c r="D92" s="26" t="s">
        <v>62</v>
      </c>
      <c r="E92" s="26" t="s">
        <v>28306</v>
      </c>
      <c r="F92" s="26"/>
      <c r="G92" s="26"/>
      <c r="H92" s="26"/>
      <c r="I92" s="26" t="s">
        <v>28307</v>
      </c>
      <c r="J92" s="26"/>
      <c r="K92" s="26"/>
      <c r="L92" s="26" t="s">
        <v>28308</v>
      </c>
      <c r="M92" s="26" t="s">
        <v>6431</v>
      </c>
      <c r="N92" s="26"/>
      <c r="O92" s="26"/>
      <c r="P92" s="26" t="s">
        <v>67</v>
      </c>
      <c r="Q92" s="26" t="s">
        <v>68</v>
      </c>
      <c r="R92" s="26"/>
      <c r="S92" s="26"/>
      <c r="T92" s="26"/>
      <c r="U92" s="26"/>
      <c r="V92" s="26"/>
      <c r="W92" s="26" t="s">
        <v>28309</v>
      </c>
      <c r="X92" s="26" t="s">
        <v>28310</v>
      </c>
      <c r="Y92" s="26"/>
      <c r="Z92" s="26" t="s">
        <v>28311</v>
      </c>
      <c r="AA92" s="26" t="s">
        <v>28312</v>
      </c>
      <c r="AB92" s="26" t="s">
        <v>4425</v>
      </c>
      <c r="AC92" s="26"/>
      <c r="AD92" s="26"/>
      <c r="AE92" s="26" t="s">
        <v>28313</v>
      </c>
      <c r="AF92" s="26" t="s">
        <v>28314</v>
      </c>
      <c r="AG92" s="26"/>
      <c r="AH92" s="26">
        <v>68</v>
      </c>
      <c r="AI92" s="26">
        <v>0</v>
      </c>
      <c r="AJ92" s="26">
        <v>0</v>
      </c>
      <c r="AK92" s="26">
        <v>6</v>
      </c>
      <c r="AL92" s="26">
        <v>6</v>
      </c>
      <c r="AM92" s="26" t="s">
        <v>213</v>
      </c>
      <c r="AN92" s="26" t="s">
        <v>214</v>
      </c>
      <c r="AO92" s="26" t="s">
        <v>215</v>
      </c>
      <c r="AP92" s="26" t="s">
        <v>6439</v>
      </c>
      <c r="AQ92" s="26" t="s">
        <v>6440</v>
      </c>
      <c r="AR92" s="26"/>
      <c r="AS92" s="26" t="s">
        <v>6441</v>
      </c>
      <c r="AT92" s="26" t="s">
        <v>6442</v>
      </c>
      <c r="AU92" s="26" t="s">
        <v>866</v>
      </c>
      <c r="AV92" s="26">
        <v>2016</v>
      </c>
      <c r="AW92" s="26">
        <v>35</v>
      </c>
      <c r="AX92" s="26">
        <v>2</v>
      </c>
      <c r="AY92" s="26"/>
      <c r="AZ92" s="26"/>
      <c r="BA92" s="26"/>
      <c r="BB92" s="26"/>
      <c r="BC92" s="26">
        <v>329</v>
      </c>
      <c r="BD92" s="26">
        <v>346</v>
      </c>
      <c r="BE92" s="26"/>
      <c r="BF92" s="26" t="s">
        <v>28315</v>
      </c>
      <c r="BG92" s="26"/>
      <c r="BH92" s="26">
        <v>18</v>
      </c>
      <c r="BI92" s="26" t="s">
        <v>577</v>
      </c>
      <c r="BJ92" s="26" t="s">
        <v>577</v>
      </c>
      <c r="BK92" s="26" t="s">
        <v>28316</v>
      </c>
      <c r="BL92" s="26" t="s">
        <v>28317</v>
      </c>
      <c r="BM92" s="26">
        <v>26518430</v>
      </c>
      <c r="BN92" s="27" t="str">
        <f t="shared" si="9"/>
        <v>Liu, LW (reprint author), Nanjing Agr Univ, Coll Hort, Natl Key Lab Crop Genet &amp; Germplasm Enhancement, Nanjing 210095, Jiangsu, Peoples R China.; Liu, LW (reprint author), Jiangsu Key Lab Hort Crop Genet Improvement, Nanjing 210014, Jiangsu, Peoples R China.</v>
      </c>
      <c r="BO92" s="27" t="str">
        <f t="shared" si="10"/>
        <v>园艺学院</v>
      </c>
      <c r="BP92" s="27" t="b">
        <f t="shared" si="11"/>
        <v>0</v>
      </c>
      <c r="BQ92" s="27" t="b">
        <f t="shared" si="12"/>
        <v>0</v>
      </c>
      <c r="BR92" s="27" t="b">
        <f t="shared" si="13"/>
        <v>0</v>
      </c>
      <c r="BS92" s="27" t="b">
        <f t="shared" si="14"/>
        <v>0</v>
      </c>
      <c r="BT92" s="28" t="s">
        <v>47917</v>
      </c>
      <c r="BU92" s="28" t="e">
        <f>VLOOKUP(BT92,SCI论文情况一览表!$CE$2:$CH$13600,3,FALSE)</f>
        <v>#N/A</v>
      </c>
      <c r="BV92" s="28" t="e">
        <f>VLOOKUP(BT92,SCI论文情况一览表!$CE$2:$CH$13600,4,FALSE)</f>
        <v>#N/A</v>
      </c>
      <c r="BW92" s="28" t="e">
        <f t="shared" si="15"/>
        <v>#N/A</v>
      </c>
      <c r="BX92" s="28" t="e">
        <f t="shared" si="16"/>
        <v>#N/A</v>
      </c>
      <c r="BY92" s="28" t="e">
        <f t="shared" si="17"/>
        <v>#N/A</v>
      </c>
      <c r="BZ92" s="27">
        <v>4</v>
      </c>
    </row>
    <row r="93" spans="4:78">
      <c r="D93" s="26" t="s">
        <v>62</v>
      </c>
      <c r="E93" s="26" t="s">
        <v>28318</v>
      </c>
      <c r="F93" s="26"/>
      <c r="G93" s="26"/>
      <c r="H93" s="26"/>
      <c r="I93" s="26" t="s">
        <v>28319</v>
      </c>
      <c r="J93" s="26"/>
      <c r="K93" s="26"/>
      <c r="L93" s="26" t="s">
        <v>28320</v>
      </c>
      <c r="M93" s="26" t="s">
        <v>6431</v>
      </c>
      <c r="N93" s="26"/>
      <c r="O93" s="26"/>
      <c r="P93" s="26" t="s">
        <v>67</v>
      </c>
      <c r="Q93" s="26" t="s">
        <v>68</v>
      </c>
      <c r="R93" s="26"/>
      <c r="S93" s="26"/>
      <c r="T93" s="26"/>
      <c r="U93" s="26"/>
      <c r="V93" s="26"/>
      <c r="W93" s="26" t="s">
        <v>28321</v>
      </c>
      <c r="X93" s="26" t="s">
        <v>28322</v>
      </c>
      <c r="Y93" s="26"/>
      <c r="Z93" s="26" t="s">
        <v>28323</v>
      </c>
      <c r="AA93" s="26" t="s">
        <v>28324</v>
      </c>
      <c r="AB93" s="26" t="s">
        <v>23497</v>
      </c>
      <c r="AC93" s="26"/>
      <c r="AD93" s="26"/>
      <c r="AE93" s="26" t="s">
        <v>28325</v>
      </c>
      <c r="AF93" s="26" t="s">
        <v>28326</v>
      </c>
      <c r="AG93" s="26"/>
      <c r="AH93" s="26">
        <v>43</v>
      </c>
      <c r="AI93" s="26">
        <v>0</v>
      </c>
      <c r="AJ93" s="26">
        <v>0</v>
      </c>
      <c r="AK93" s="26">
        <v>2</v>
      </c>
      <c r="AL93" s="26">
        <v>2</v>
      </c>
      <c r="AM93" s="26" t="s">
        <v>213</v>
      </c>
      <c r="AN93" s="26" t="s">
        <v>214</v>
      </c>
      <c r="AO93" s="26" t="s">
        <v>215</v>
      </c>
      <c r="AP93" s="26" t="s">
        <v>6439</v>
      </c>
      <c r="AQ93" s="26" t="s">
        <v>6440</v>
      </c>
      <c r="AR93" s="26"/>
      <c r="AS93" s="26" t="s">
        <v>6441</v>
      </c>
      <c r="AT93" s="26" t="s">
        <v>6442</v>
      </c>
      <c r="AU93" s="26" t="s">
        <v>866</v>
      </c>
      <c r="AV93" s="26">
        <v>2016</v>
      </c>
      <c r="AW93" s="26">
        <v>35</v>
      </c>
      <c r="AX93" s="26">
        <v>2</v>
      </c>
      <c r="AY93" s="26"/>
      <c r="AZ93" s="26"/>
      <c r="BA93" s="26"/>
      <c r="BB93" s="26"/>
      <c r="BC93" s="26">
        <v>357</v>
      </c>
      <c r="BD93" s="26">
        <v>368</v>
      </c>
      <c r="BE93" s="26"/>
      <c r="BF93" s="26" t="s">
        <v>28327</v>
      </c>
      <c r="BG93" s="26"/>
      <c r="BH93" s="26">
        <v>12</v>
      </c>
      <c r="BI93" s="26" t="s">
        <v>577</v>
      </c>
      <c r="BJ93" s="26" t="s">
        <v>577</v>
      </c>
      <c r="BK93" s="26" t="s">
        <v>28316</v>
      </c>
      <c r="BL93" s="26" t="s">
        <v>28328</v>
      </c>
      <c r="BM93" s="26">
        <v>26518431</v>
      </c>
      <c r="BN93" s="27" t="str">
        <f t="shared" si="9"/>
        <v>Jiang, L; Wan, JM (reprint author), Nanjing Agr Univ, Jiangsu Plant Gene Engn Res Ctr, State Key Lab Crop Genet &amp; Germplasm Enhancement, Nanjing 210095, Jiangsu, Peoples R China.; Wan, JM (reprint author), Chinese Acad Agr Sci, Inst Crop Sci, Natl Key Facil Crop Gene Resources &amp; Genet Improv, Beijing 100081, Peoples R China.</v>
      </c>
      <c r="BO93" s="27" t="b">
        <f t="shared" si="10"/>
        <v>0</v>
      </c>
      <c r="BP93" s="27" t="b">
        <f t="shared" si="11"/>
        <v>0</v>
      </c>
      <c r="BQ93" s="27" t="str">
        <f t="shared" si="12"/>
        <v>资源管理与环境保护学院</v>
      </c>
      <c r="BR93" s="27" t="b">
        <f t="shared" si="13"/>
        <v>0</v>
      </c>
      <c r="BS93" s="27" t="b">
        <f t="shared" si="14"/>
        <v>0</v>
      </c>
      <c r="BT93" s="28" t="s">
        <v>47918</v>
      </c>
      <c r="BU93" s="28" t="e">
        <f>VLOOKUP(BT93,SCI论文情况一览表!$CE$2:$CH$13600,3,FALSE)</f>
        <v>#N/A</v>
      </c>
      <c r="BV93" s="28" t="e">
        <f>VLOOKUP(BT93,SCI论文情况一览表!$CE$2:$CH$13600,4,FALSE)</f>
        <v>#N/A</v>
      </c>
      <c r="BW93" s="28" t="e">
        <f t="shared" si="15"/>
        <v>#N/A</v>
      </c>
      <c r="BX93" s="28" t="e">
        <f t="shared" si="16"/>
        <v>#N/A</v>
      </c>
      <c r="BY93" s="28" t="e">
        <f t="shared" si="17"/>
        <v>#N/A</v>
      </c>
      <c r="BZ93" s="27">
        <v>4</v>
      </c>
    </row>
    <row r="94" spans="4:78">
      <c r="D94" s="26" t="s">
        <v>62</v>
      </c>
      <c r="E94" s="26" t="s">
        <v>28329</v>
      </c>
      <c r="F94" s="26"/>
      <c r="G94" s="26"/>
      <c r="H94" s="26"/>
      <c r="I94" s="26" t="s">
        <v>28330</v>
      </c>
      <c r="J94" s="26"/>
      <c r="K94" s="26"/>
      <c r="L94" s="26" t="s">
        <v>28331</v>
      </c>
      <c r="M94" s="26" t="s">
        <v>9408</v>
      </c>
      <c r="N94" s="26"/>
      <c r="O94" s="26"/>
      <c r="P94" s="26" t="s">
        <v>67</v>
      </c>
      <c r="Q94" s="26" t="s">
        <v>68</v>
      </c>
      <c r="R94" s="26"/>
      <c r="S94" s="26"/>
      <c r="T94" s="26"/>
      <c r="U94" s="26"/>
      <c r="V94" s="26"/>
      <c r="W94" s="26" t="s">
        <v>28332</v>
      </c>
      <c r="X94" s="26" t="s">
        <v>28333</v>
      </c>
      <c r="Y94" s="26"/>
      <c r="Z94" s="26" t="s">
        <v>28334</v>
      </c>
      <c r="AA94" s="26" t="s">
        <v>377</v>
      </c>
      <c r="AB94" s="26" t="s">
        <v>378</v>
      </c>
      <c r="AC94" s="26"/>
      <c r="AD94" s="26"/>
      <c r="AE94" s="26" t="s">
        <v>28335</v>
      </c>
      <c r="AF94" s="26" t="s">
        <v>28336</v>
      </c>
      <c r="AG94" s="26"/>
      <c r="AH94" s="26">
        <v>40</v>
      </c>
      <c r="AI94" s="26">
        <v>0</v>
      </c>
      <c r="AJ94" s="26">
        <v>0</v>
      </c>
      <c r="AK94" s="26">
        <v>0</v>
      </c>
      <c r="AL94" s="26">
        <v>0</v>
      </c>
      <c r="AM94" s="26" t="s">
        <v>136</v>
      </c>
      <c r="AN94" s="26" t="s">
        <v>77</v>
      </c>
      <c r="AO94" s="26" t="s">
        <v>137</v>
      </c>
      <c r="AP94" s="26" t="s">
        <v>9415</v>
      </c>
      <c r="AQ94" s="26" t="s">
        <v>9416</v>
      </c>
      <c r="AR94" s="26"/>
      <c r="AS94" s="26" t="s">
        <v>9417</v>
      </c>
      <c r="AT94" s="26" t="s">
        <v>9418</v>
      </c>
      <c r="AU94" s="26" t="s">
        <v>866</v>
      </c>
      <c r="AV94" s="26">
        <v>2016</v>
      </c>
      <c r="AW94" s="26">
        <v>64</v>
      </c>
      <c r="AX94" s="26"/>
      <c r="AY94" s="26"/>
      <c r="AZ94" s="26"/>
      <c r="BA94" s="26"/>
      <c r="BB94" s="26"/>
      <c r="BC94" s="26">
        <v>46</v>
      </c>
      <c r="BD94" s="26">
        <v>52</v>
      </c>
      <c r="BE94" s="26"/>
      <c r="BF94" s="26" t="s">
        <v>28337</v>
      </c>
      <c r="BG94" s="26"/>
      <c r="BH94" s="26">
        <v>7</v>
      </c>
      <c r="BI94" s="26" t="s">
        <v>9420</v>
      </c>
      <c r="BJ94" s="26" t="s">
        <v>9421</v>
      </c>
      <c r="BK94" s="26" t="s">
        <v>28338</v>
      </c>
      <c r="BL94" s="26" t="s">
        <v>28339</v>
      </c>
      <c r="BM94" s="26"/>
      <c r="BN94" s="27" t="str">
        <f t="shared" si="9"/>
        <v>Guo, QS (reprint author), Nanjing Agr Univ, Inst Chinese Med Mat, Nanjing 210095, Jiangsu, Peoples R China.</v>
      </c>
      <c r="BO94" s="27" t="b">
        <f t="shared" si="10"/>
        <v>0</v>
      </c>
      <c r="BP94" s="27" t="b">
        <f t="shared" si="11"/>
        <v>0</v>
      </c>
      <c r="BQ94" s="27" t="b">
        <f t="shared" si="12"/>
        <v>0</v>
      </c>
      <c r="BR94" s="27" t="b">
        <f t="shared" si="13"/>
        <v>0</v>
      </c>
      <c r="BS94" s="27" t="b">
        <f t="shared" si="14"/>
        <v>0</v>
      </c>
      <c r="BT94" s="28" t="s">
        <v>47919</v>
      </c>
      <c r="BU94" s="28" t="e">
        <f>VLOOKUP(BT94,SCI论文情况一览表!$CE$2:$CH$13600,3,FALSE)</f>
        <v>#N/A</v>
      </c>
      <c r="BV94" s="28" t="e">
        <f>VLOOKUP(BT94,SCI论文情况一览表!$CE$2:$CH$13600,4,FALSE)</f>
        <v>#N/A</v>
      </c>
      <c r="BW94" s="28" t="e">
        <f t="shared" si="15"/>
        <v>#N/A</v>
      </c>
      <c r="BX94" s="28" t="e">
        <f t="shared" si="16"/>
        <v>#N/A</v>
      </c>
      <c r="BY94" s="28" t="e">
        <f t="shared" si="17"/>
        <v>#N/A</v>
      </c>
      <c r="BZ94" s="27">
        <v>4</v>
      </c>
    </row>
    <row r="95" spans="4:78">
      <c r="D95" s="26" t="s">
        <v>62</v>
      </c>
      <c r="E95" s="26" t="s">
        <v>28340</v>
      </c>
      <c r="F95" s="26"/>
      <c r="G95" s="26"/>
      <c r="H95" s="26"/>
      <c r="I95" s="26" t="s">
        <v>28341</v>
      </c>
      <c r="J95" s="26"/>
      <c r="K95" s="26"/>
      <c r="L95" s="26" t="s">
        <v>28342</v>
      </c>
      <c r="M95" s="26" t="s">
        <v>9408</v>
      </c>
      <c r="N95" s="26"/>
      <c r="O95" s="26"/>
      <c r="P95" s="26" t="s">
        <v>67</v>
      </c>
      <c r="Q95" s="26" t="s">
        <v>68</v>
      </c>
      <c r="R95" s="26"/>
      <c r="S95" s="26"/>
      <c r="T95" s="26"/>
      <c r="U95" s="26"/>
      <c r="V95" s="26"/>
      <c r="W95" s="26" t="s">
        <v>28343</v>
      </c>
      <c r="X95" s="26" t="s">
        <v>28344</v>
      </c>
      <c r="Y95" s="26"/>
      <c r="Z95" s="26" t="s">
        <v>28345</v>
      </c>
      <c r="AA95" s="26" t="s">
        <v>28346</v>
      </c>
      <c r="AB95" s="26" t="s">
        <v>28347</v>
      </c>
      <c r="AC95" s="26"/>
      <c r="AD95" s="26"/>
      <c r="AE95" s="26" t="s">
        <v>28348</v>
      </c>
      <c r="AF95" s="26" t="s">
        <v>28349</v>
      </c>
      <c r="AG95" s="26"/>
      <c r="AH95" s="26">
        <v>31</v>
      </c>
      <c r="AI95" s="26">
        <v>0</v>
      </c>
      <c r="AJ95" s="26">
        <v>0</v>
      </c>
      <c r="AK95" s="26">
        <v>0</v>
      </c>
      <c r="AL95" s="26">
        <v>0</v>
      </c>
      <c r="AM95" s="26" t="s">
        <v>136</v>
      </c>
      <c r="AN95" s="26" t="s">
        <v>77</v>
      </c>
      <c r="AO95" s="26" t="s">
        <v>137</v>
      </c>
      <c r="AP95" s="26" t="s">
        <v>9415</v>
      </c>
      <c r="AQ95" s="26" t="s">
        <v>9416</v>
      </c>
      <c r="AR95" s="26"/>
      <c r="AS95" s="26" t="s">
        <v>9417</v>
      </c>
      <c r="AT95" s="26" t="s">
        <v>9418</v>
      </c>
      <c r="AU95" s="26" t="s">
        <v>866</v>
      </c>
      <c r="AV95" s="26">
        <v>2016</v>
      </c>
      <c r="AW95" s="26">
        <v>64</v>
      </c>
      <c r="AX95" s="26"/>
      <c r="AY95" s="26"/>
      <c r="AZ95" s="26"/>
      <c r="BA95" s="26"/>
      <c r="BB95" s="26"/>
      <c r="BC95" s="26">
        <v>70</v>
      </c>
      <c r="BD95" s="26">
        <v>73</v>
      </c>
      <c r="BE95" s="26"/>
      <c r="BF95" s="26" t="s">
        <v>28350</v>
      </c>
      <c r="BG95" s="26"/>
      <c r="BH95" s="26">
        <v>4</v>
      </c>
      <c r="BI95" s="26" t="s">
        <v>9420</v>
      </c>
      <c r="BJ95" s="26" t="s">
        <v>9421</v>
      </c>
      <c r="BK95" s="26" t="s">
        <v>28338</v>
      </c>
      <c r="BL95" s="26" t="s">
        <v>28351</v>
      </c>
      <c r="BM95" s="26"/>
      <c r="BN95" s="27" t="str">
        <f t="shared" si="9"/>
        <v>Wu, Y (reprint author), Nanjing Agr Univ, Coll Vet Med, Inst Tradit Chinese Vet Med, 1 Weigang, Nanjing 210095, Jiangsu, Peoples R China.; Zhou, HL (reprint author), Shandong Univ Tradit Chinese Med, Coll Pharm, Jinan 250355, Shandong, Peoples R China.</v>
      </c>
      <c r="BO95" s="27" t="b">
        <f t="shared" si="10"/>
        <v>0</v>
      </c>
      <c r="BP95" s="27" t="str">
        <f t="shared" si="11"/>
        <v>动物医学院</v>
      </c>
      <c r="BQ95" s="27" t="b">
        <f t="shared" si="12"/>
        <v>0</v>
      </c>
      <c r="BR95" s="27" t="b">
        <f t="shared" si="13"/>
        <v>0</v>
      </c>
      <c r="BS95" s="27" t="b">
        <f t="shared" si="14"/>
        <v>0</v>
      </c>
      <c r="BT95" s="28" t="s">
        <v>47920</v>
      </c>
      <c r="BU95" s="28" t="e">
        <f>VLOOKUP(BT95,SCI论文情况一览表!$CE$2:$CH$13600,3,FALSE)</f>
        <v>#N/A</v>
      </c>
      <c r="BV95" s="28" t="e">
        <f>VLOOKUP(BT95,SCI论文情况一览表!$CE$2:$CH$13600,4,FALSE)</f>
        <v>#N/A</v>
      </c>
      <c r="BW95" s="28" t="e">
        <f t="shared" si="15"/>
        <v>#N/A</v>
      </c>
      <c r="BX95" s="28" t="e">
        <f t="shared" si="16"/>
        <v>#N/A</v>
      </c>
      <c r="BY95" s="28" t="e">
        <f t="shared" si="17"/>
        <v>#N/A</v>
      </c>
      <c r="BZ95" s="27">
        <v>4</v>
      </c>
    </row>
    <row r="96" spans="4:78">
      <c r="D96" s="26" t="s">
        <v>62</v>
      </c>
      <c r="E96" s="26" t="s">
        <v>28352</v>
      </c>
      <c r="F96" s="26"/>
      <c r="G96" s="26"/>
      <c r="H96" s="26"/>
      <c r="I96" s="26" t="s">
        <v>28353</v>
      </c>
      <c r="J96" s="26"/>
      <c r="K96" s="26"/>
      <c r="L96" s="26" t="s">
        <v>28354</v>
      </c>
      <c r="M96" s="26" t="s">
        <v>5629</v>
      </c>
      <c r="N96" s="26"/>
      <c r="O96" s="26"/>
      <c r="P96" s="26" t="s">
        <v>67</v>
      </c>
      <c r="Q96" s="26" t="s">
        <v>68</v>
      </c>
      <c r="R96" s="26"/>
      <c r="S96" s="26"/>
      <c r="T96" s="26"/>
      <c r="U96" s="26"/>
      <c r="V96" s="26"/>
      <c r="W96" s="26" t="s">
        <v>28355</v>
      </c>
      <c r="X96" s="26" t="s">
        <v>28356</v>
      </c>
      <c r="Y96" s="26"/>
      <c r="Z96" s="26" t="s">
        <v>28357</v>
      </c>
      <c r="AA96" s="26" t="s">
        <v>28358</v>
      </c>
      <c r="AB96" s="26" t="s">
        <v>3535</v>
      </c>
      <c r="AC96" s="26"/>
      <c r="AD96" s="26"/>
      <c r="AE96" s="26" t="s">
        <v>28359</v>
      </c>
      <c r="AF96" s="26" t="s">
        <v>28360</v>
      </c>
      <c r="AG96" s="26"/>
      <c r="AH96" s="26">
        <v>57</v>
      </c>
      <c r="AI96" s="26">
        <v>0</v>
      </c>
      <c r="AJ96" s="26">
        <v>0</v>
      </c>
      <c r="AK96" s="26">
        <v>1</v>
      </c>
      <c r="AL96" s="26">
        <v>1</v>
      </c>
      <c r="AM96" s="26" t="s">
        <v>5637</v>
      </c>
      <c r="AN96" s="26" t="s">
        <v>604</v>
      </c>
      <c r="AO96" s="26" t="s">
        <v>5638</v>
      </c>
      <c r="AP96" s="26" t="s">
        <v>5639</v>
      </c>
      <c r="AQ96" s="26" t="s">
        <v>5640</v>
      </c>
      <c r="AR96" s="26"/>
      <c r="AS96" s="26" t="s">
        <v>5641</v>
      </c>
      <c r="AT96" s="26" t="s">
        <v>5642</v>
      </c>
      <c r="AU96" s="26" t="s">
        <v>866</v>
      </c>
      <c r="AV96" s="26">
        <v>2016</v>
      </c>
      <c r="AW96" s="26">
        <v>49</v>
      </c>
      <c r="AX96" s="26"/>
      <c r="AY96" s="26"/>
      <c r="AZ96" s="26"/>
      <c r="BA96" s="26"/>
      <c r="BB96" s="26"/>
      <c r="BC96" s="26">
        <v>298</v>
      </c>
      <c r="BD96" s="26">
        <v>305</v>
      </c>
      <c r="BE96" s="26"/>
      <c r="BF96" s="26" t="s">
        <v>28361</v>
      </c>
      <c r="BG96" s="26"/>
      <c r="BH96" s="26">
        <v>8</v>
      </c>
      <c r="BI96" s="26" t="s">
        <v>5644</v>
      </c>
      <c r="BJ96" s="26" t="s">
        <v>5644</v>
      </c>
      <c r="BK96" s="26" t="s">
        <v>28362</v>
      </c>
      <c r="BL96" s="26" t="s">
        <v>28363</v>
      </c>
      <c r="BM96" s="26">
        <v>26772476</v>
      </c>
      <c r="BN96" s="27" t="str">
        <f t="shared" si="9"/>
        <v>Liu, WB (reprint author), Nanjing Agr Univ, Key Lab Aquat Nutr &amp; Feed Sci Jiangsu Prov, Coll Anim Sci &amp; Technol, 1 Weigang Rd, Nanjing 210095, Jiangsu, Peoples R China.</v>
      </c>
      <c r="BO96" s="27" t="b">
        <f t="shared" si="10"/>
        <v>0</v>
      </c>
      <c r="BP96" s="27" t="str">
        <f t="shared" si="11"/>
        <v>动物科技学院</v>
      </c>
      <c r="BQ96" s="27" t="b">
        <f t="shared" si="12"/>
        <v>0</v>
      </c>
      <c r="BR96" s="27" t="b">
        <f t="shared" si="13"/>
        <v>0</v>
      </c>
      <c r="BS96" s="27" t="b">
        <f t="shared" si="14"/>
        <v>0</v>
      </c>
      <c r="BT96" s="28" t="s">
        <v>47921</v>
      </c>
      <c r="BU96" s="28" t="e">
        <f>VLOOKUP(BT96,SCI论文情况一览表!$CE$2:$CH$13600,3,FALSE)</f>
        <v>#N/A</v>
      </c>
      <c r="BV96" s="28" t="e">
        <f>VLOOKUP(BT96,SCI论文情况一览表!$CE$2:$CH$13600,4,FALSE)</f>
        <v>#N/A</v>
      </c>
      <c r="BW96" s="28" t="e">
        <f t="shared" si="15"/>
        <v>#N/A</v>
      </c>
      <c r="BX96" s="28" t="e">
        <f t="shared" si="16"/>
        <v>#N/A</v>
      </c>
      <c r="BY96" s="28" t="e">
        <f t="shared" si="17"/>
        <v>#N/A</v>
      </c>
      <c r="BZ96" s="27">
        <v>4</v>
      </c>
    </row>
    <row r="97" spans="4:78">
      <c r="D97" s="26" t="s">
        <v>62</v>
      </c>
      <c r="E97" s="26" t="s">
        <v>28364</v>
      </c>
      <c r="F97" s="26"/>
      <c r="G97" s="26"/>
      <c r="H97" s="26"/>
      <c r="I97" s="26" t="s">
        <v>28365</v>
      </c>
      <c r="J97" s="26"/>
      <c r="K97" s="26"/>
      <c r="L97" s="26" t="s">
        <v>28366</v>
      </c>
      <c r="M97" s="26" t="s">
        <v>9299</v>
      </c>
      <c r="N97" s="26"/>
      <c r="O97" s="26"/>
      <c r="P97" s="26" t="s">
        <v>67</v>
      </c>
      <c r="Q97" s="26" t="s">
        <v>68</v>
      </c>
      <c r="R97" s="26"/>
      <c r="S97" s="26"/>
      <c r="T97" s="26"/>
      <c r="U97" s="26"/>
      <c r="V97" s="26"/>
      <c r="W97" s="26" t="s">
        <v>28367</v>
      </c>
      <c r="X97" s="26" t="s">
        <v>28368</v>
      </c>
      <c r="Y97" s="26"/>
      <c r="Z97" s="26" t="s">
        <v>28369</v>
      </c>
      <c r="AA97" s="26" t="s">
        <v>28370</v>
      </c>
      <c r="AB97" s="26" t="s">
        <v>7320</v>
      </c>
      <c r="AC97" s="26"/>
      <c r="AD97" s="26"/>
      <c r="AE97" s="26" t="s">
        <v>28371</v>
      </c>
      <c r="AF97" s="26" t="s">
        <v>28372</v>
      </c>
      <c r="AG97" s="26"/>
      <c r="AH97" s="26">
        <v>65</v>
      </c>
      <c r="AI97" s="26">
        <v>0</v>
      </c>
      <c r="AJ97" s="26">
        <v>0</v>
      </c>
      <c r="AK97" s="26">
        <v>0</v>
      </c>
      <c r="AL97" s="26">
        <v>0</v>
      </c>
      <c r="AM97" s="26" t="s">
        <v>3669</v>
      </c>
      <c r="AN97" s="26" t="s">
        <v>77</v>
      </c>
      <c r="AO97" s="26" t="s">
        <v>3670</v>
      </c>
      <c r="AP97" s="26" t="s">
        <v>9307</v>
      </c>
      <c r="AQ97" s="26"/>
      <c r="AR97" s="26"/>
      <c r="AS97" s="26" t="s">
        <v>9308</v>
      </c>
      <c r="AT97" s="26" t="s">
        <v>9309</v>
      </c>
      <c r="AU97" s="26" t="s">
        <v>866</v>
      </c>
      <c r="AV97" s="26">
        <v>2016</v>
      </c>
      <c r="AW97" s="26">
        <v>8</v>
      </c>
      <c r="AX97" s="26">
        <v>2</v>
      </c>
      <c r="AY97" s="26"/>
      <c r="AZ97" s="26"/>
      <c r="BA97" s="26"/>
      <c r="BB97" s="26"/>
      <c r="BC97" s="26">
        <v>302</v>
      </c>
      <c r="BD97" s="26">
        <v>316</v>
      </c>
      <c r="BE97" s="26"/>
      <c r="BF97" s="26" t="s">
        <v>28373</v>
      </c>
      <c r="BG97" s="26"/>
      <c r="BH97" s="26">
        <v>15</v>
      </c>
      <c r="BI97" s="26" t="s">
        <v>9311</v>
      </c>
      <c r="BJ97" s="26" t="s">
        <v>9311</v>
      </c>
      <c r="BK97" s="26" t="s">
        <v>28374</v>
      </c>
      <c r="BL97" s="26" t="s">
        <v>28375</v>
      </c>
      <c r="BM97" s="26"/>
      <c r="BN97" s="27" t="str">
        <f t="shared" si="9"/>
        <v>Hou, XL (reprint author), Nanjing Agr Univ, State Key Lab Crop Genet &amp; Germplasm Enhancement, Key Lab Biol &amp; Germplasm Enhancement Hort Crops E, Coll Hort, Nanjing, Jiangsu, Peoples R China.</v>
      </c>
      <c r="BO97" s="27" t="str">
        <f t="shared" si="10"/>
        <v>园艺学院</v>
      </c>
      <c r="BP97" s="27" t="b">
        <f t="shared" si="11"/>
        <v>0</v>
      </c>
      <c r="BQ97" s="27" t="b">
        <f t="shared" si="12"/>
        <v>0</v>
      </c>
      <c r="BR97" s="27" t="b">
        <f t="shared" si="13"/>
        <v>0</v>
      </c>
      <c r="BS97" s="27" t="b">
        <f t="shared" si="14"/>
        <v>0</v>
      </c>
      <c r="BT97" s="28" t="s">
        <v>47922</v>
      </c>
      <c r="BU97" s="28" t="e">
        <f>VLOOKUP(BT97,SCI论文情况一览表!$CE$2:$CH$13600,3,FALSE)</f>
        <v>#N/A</v>
      </c>
      <c r="BV97" s="28" t="e">
        <f>VLOOKUP(BT97,SCI论文情况一览表!$CE$2:$CH$13600,4,FALSE)</f>
        <v>#N/A</v>
      </c>
      <c r="BW97" s="28" t="e">
        <f t="shared" si="15"/>
        <v>#N/A</v>
      </c>
      <c r="BX97" s="28" t="e">
        <f t="shared" si="16"/>
        <v>#N/A</v>
      </c>
      <c r="BY97" s="28" t="e">
        <f t="shared" si="17"/>
        <v>#N/A</v>
      </c>
      <c r="BZ97" s="27">
        <v>4</v>
      </c>
    </row>
    <row r="98" spans="4:78">
      <c r="D98" s="26" t="s">
        <v>62</v>
      </c>
      <c r="E98" s="26" t="s">
        <v>28376</v>
      </c>
      <c r="F98" s="26"/>
      <c r="G98" s="26"/>
      <c r="H98" s="26"/>
      <c r="I98" s="26" t="s">
        <v>28377</v>
      </c>
      <c r="J98" s="26"/>
      <c r="K98" s="26"/>
      <c r="L98" s="26" t="s">
        <v>28378</v>
      </c>
      <c r="M98" s="26" t="s">
        <v>28379</v>
      </c>
      <c r="N98" s="26"/>
      <c r="O98" s="26"/>
      <c r="P98" s="26" t="s">
        <v>67</v>
      </c>
      <c r="Q98" s="26" t="s">
        <v>68</v>
      </c>
      <c r="R98" s="26"/>
      <c r="S98" s="26"/>
      <c r="T98" s="26"/>
      <c r="U98" s="26"/>
      <c r="V98" s="26"/>
      <c r="W98" s="26" t="s">
        <v>28380</v>
      </c>
      <c r="X98" s="26" t="s">
        <v>28381</v>
      </c>
      <c r="Y98" s="26"/>
      <c r="Z98" s="26" t="s">
        <v>28382</v>
      </c>
      <c r="AA98" s="26" t="s">
        <v>24581</v>
      </c>
      <c r="AB98" s="26" t="s">
        <v>24582</v>
      </c>
      <c r="AC98" s="26"/>
      <c r="AD98" s="26"/>
      <c r="AE98" s="26" t="s">
        <v>28383</v>
      </c>
      <c r="AF98" s="26" t="s">
        <v>28384</v>
      </c>
      <c r="AG98" s="26"/>
      <c r="AH98" s="26">
        <v>53</v>
      </c>
      <c r="AI98" s="26">
        <v>0</v>
      </c>
      <c r="AJ98" s="26">
        <v>0</v>
      </c>
      <c r="AK98" s="26">
        <v>0</v>
      </c>
      <c r="AL98" s="26">
        <v>0</v>
      </c>
      <c r="AM98" s="26" t="s">
        <v>76</v>
      </c>
      <c r="AN98" s="26" t="s">
        <v>77</v>
      </c>
      <c r="AO98" s="26" t="s">
        <v>78</v>
      </c>
      <c r="AP98" s="26" t="s">
        <v>28385</v>
      </c>
      <c r="AQ98" s="26" t="s">
        <v>28386</v>
      </c>
      <c r="AR98" s="26"/>
      <c r="AS98" s="26" t="s">
        <v>28387</v>
      </c>
      <c r="AT98" s="26" t="s">
        <v>28388</v>
      </c>
      <c r="AU98" s="26" t="s">
        <v>866</v>
      </c>
      <c r="AV98" s="26">
        <v>2016</v>
      </c>
      <c r="AW98" s="26">
        <v>46</v>
      </c>
      <c r="AX98" s="26">
        <v>2</v>
      </c>
      <c r="AY98" s="26"/>
      <c r="AZ98" s="26"/>
      <c r="BA98" s="26"/>
      <c r="BB98" s="26"/>
      <c r="BC98" s="26">
        <v>105</v>
      </c>
      <c r="BD98" s="26">
        <v>113</v>
      </c>
      <c r="BE98" s="26"/>
      <c r="BF98" s="26" t="s">
        <v>28389</v>
      </c>
      <c r="BG98" s="26"/>
      <c r="BH98" s="26">
        <v>9</v>
      </c>
      <c r="BI98" s="26" t="s">
        <v>5830</v>
      </c>
      <c r="BJ98" s="26" t="s">
        <v>5830</v>
      </c>
      <c r="BK98" s="26" t="s">
        <v>28390</v>
      </c>
      <c r="BL98" s="26" t="s">
        <v>28391</v>
      </c>
      <c r="BM98" s="26">
        <v>26545953</v>
      </c>
      <c r="BN98" s="27" t="str">
        <f t="shared" si="9"/>
        <v>Li, HM (reprint author), Nanjing Agr Univ, Dept Plant Pathol, Key Lab Integrated Management Crop Dis &amp; Pests, Minist Educ, Nanjing 210095, Jiangsu, Peoples R China.</v>
      </c>
      <c r="BO98" s="27" t="b">
        <f t="shared" si="10"/>
        <v>0</v>
      </c>
      <c r="BP98" s="27" t="b">
        <f t="shared" si="11"/>
        <v>0</v>
      </c>
      <c r="BQ98" s="27" t="b">
        <f t="shared" si="12"/>
        <v>0</v>
      </c>
      <c r="BR98" s="27" t="b">
        <f t="shared" si="13"/>
        <v>0</v>
      </c>
      <c r="BS98" s="27" t="b">
        <f t="shared" si="14"/>
        <v>0</v>
      </c>
      <c r="BT98" s="28" t="s">
        <v>47923</v>
      </c>
      <c r="BU98" s="28" t="e">
        <f>VLOOKUP(BT98,SCI论文情况一览表!$CE$2:$CH$13600,3,FALSE)</f>
        <v>#N/A</v>
      </c>
      <c r="BV98" s="28" t="e">
        <f>VLOOKUP(BT98,SCI论文情况一览表!$CE$2:$CH$13600,4,FALSE)</f>
        <v>#N/A</v>
      </c>
      <c r="BW98" s="28" t="e">
        <f t="shared" si="15"/>
        <v>#N/A</v>
      </c>
      <c r="BX98" s="28" t="e">
        <f t="shared" si="16"/>
        <v>#N/A</v>
      </c>
      <c r="BY98" s="28" t="e">
        <f t="shared" si="17"/>
        <v>#N/A</v>
      </c>
      <c r="BZ98" s="27">
        <v>4</v>
      </c>
    </row>
    <row r="99" spans="4:78">
      <c r="D99" s="26" t="s">
        <v>62</v>
      </c>
      <c r="E99" s="26" t="s">
        <v>28392</v>
      </c>
      <c r="F99" s="26"/>
      <c r="G99" s="26"/>
      <c r="H99" s="26"/>
      <c r="I99" s="26" t="s">
        <v>28393</v>
      </c>
      <c r="J99" s="26"/>
      <c r="K99" s="26"/>
      <c r="L99" s="26" t="s">
        <v>28394</v>
      </c>
      <c r="M99" s="26" t="s">
        <v>3661</v>
      </c>
      <c r="N99" s="26"/>
      <c r="O99" s="26"/>
      <c r="P99" s="26" t="s">
        <v>67</v>
      </c>
      <c r="Q99" s="26" t="s">
        <v>68</v>
      </c>
      <c r="R99" s="26"/>
      <c r="S99" s="26"/>
      <c r="T99" s="26"/>
      <c r="U99" s="26"/>
      <c r="V99" s="26"/>
      <c r="W99" s="26" t="s">
        <v>28395</v>
      </c>
      <c r="X99" s="26" t="s">
        <v>28396</v>
      </c>
      <c r="Y99" s="26"/>
      <c r="Z99" s="26" t="s">
        <v>28397</v>
      </c>
      <c r="AA99" s="26" t="s">
        <v>28398</v>
      </c>
      <c r="AB99" s="26" t="s">
        <v>12810</v>
      </c>
      <c r="AC99" s="26"/>
      <c r="AD99" s="26"/>
      <c r="AE99" s="26" t="s">
        <v>28399</v>
      </c>
      <c r="AF99" s="26" t="s">
        <v>28400</v>
      </c>
      <c r="AG99" s="26"/>
      <c r="AH99" s="26">
        <v>51</v>
      </c>
      <c r="AI99" s="26">
        <v>1</v>
      </c>
      <c r="AJ99" s="26">
        <v>1</v>
      </c>
      <c r="AK99" s="26">
        <v>3</v>
      </c>
      <c r="AL99" s="26">
        <v>3</v>
      </c>
      <c r="AM99" s="26" t="s">
        <v>3669</v>
      </c>
      <c r="AN99" s="26" t="s">
        <v>77</v>
      </c>
      <c r="AO99" s="26" t="s">
        <v>3670</v>
      </c>
      <c r="AP99" s="26" t="s">
        <v>3671</v>
      </c>
      <c r="AQ99" s="26" t="s">
        <v>3672</v>
      </c>
      <c r="AR99" s="26"/>
      <c r="AS99" s="26" t="s">
        <v>3673</v>
      </c>
      <c r="AT99" s="26" t="s">
        <v>3674</v>
      </c>
      <c r="AU99" s="26" t="s">
        <v>866</v>
      </c>
      <c r="AV99" s="26">
        <v>2016</v>
      </c>
      <c r="AW99" s="26">
        <v>67</v>
      </c>
      <c r="AX99" s="26">
        <v>3</v>
      </c>
      <c r="AY99" s="26"/>
      <c r="AZ99" s="26"/>
      <c r="BA99" s="26"/>
      <c r="BB99" s="26"/>
      <c r="BC99" s="26">
        <v>633</v>
      </c>
      <c r="BD99" s="26">
        <v>647</v>
      </c>
      <c r="BE99" s="26"/>
      <c r="BF99" s="26" t="s">
        <v>28401</v>
      </c>
      <c r="BG99" s="26"/>
      <c r="BH99" s="26">
        <v>15</v>
      </c>
      <c r="BI99" s="26" t="s">
        <v>577</v>
      </c>
      <c r="BJ99" s="26" t="s">
        <v>577</v>
      </c>
      <c r="BK99" s="26" t="s">
        <v>28402</v>
      </c>
      <c r="BL99" s="26" t="s">
        <v>28403</v>
      </c>
      <c r="BM99" s="26">
        <v>26608643</v>
      </c>
      <c r="BN99" s="27" t="str">
        <f t="shared" si="9"/>
        <v>Wan, JM (reprint author), Nanjing Agr Univ, Jiangsu Plant Gene Engn Res Ctr, State Key Lab Crop Genet &amp; Germplasm Enhancement, Nanjing 210095, Jiangsu, Peoples R China.; Wan, JM (reprint author), Chinese Acad Agr Sci, Inst Crop Sci, Natl Key Facil Crop Resources &amp; Genet Improvement, Beijing 100081, Peoples R China.</v>
      </c>
      <c r="BO99" s="27" t="b">
        <f t="shared" si="10"/>
        <v>0</v>
      </c>
      <c r="BP99" s="27" t="b">
        <f t="shared" si="11"/>
        <v>0</v>
      </c>
      <c r="BQ99" s="27" t="str">
        <f t="shared" si="12"/>
        <v>资源管理与环境保护学院</v>
      </c>
      <c r="BR99" s="27" t="b">
        <f t="shared" si="13"/>
        <v>0</v>
      </c>
      <c r="BS99" s="27" t="b">
        <f t="shared" si="14"/>
        <v>0</v>
      </c>
      <c r="BT99" s="28" t="s">
        <v>47924</v>
      </c>
      <c r="BU99" s="28" t="e">
        <f>VLOOKUP(BT99,SCI论文情况一览表!$CE$2:$CH$13600,3,FALSE)</f>
        <v>#N/A</v>
      </c>
      <c r="BV99" s="28" t="e">
        <f>VLOOKUP(BT99,SCI论文情况一览表!$CE$2:$CH$13600,4,FALSE)</f>
        <v>#N/A</v>
      </c>
      <c r="BW99" s="28" t="e">
        <f t="shared" si="15"/>
        <v>#N/A</v>
      </c>
      <c r="BX99" s="28" t="e">
        <f t="shared" si="16"/>
        <v>#N/A</v>
      </c>
      <c r="BY99" s="28" t="e">
        <f t="shared" si="17"/>
        <v>#N/A</v>
      </c>
      <c r="BZ99" s="27">
        <v>4</v>
      </c>
    </row>
    <row r="100" spans="4:78">
      <c r="D100" s="26" t="s">
        <v>62</v>
      </c>
      <c r="E100" s="26" t="s">
        <v>28404</v>
      </c>
      <c r="F100" s="26"/>
      <c r="G100" s="26"/>
      <c r="H100" s="26"/>
      <c r="I100" s="26" t="s">
        <v>28405</v>
      </c>
      <c r="J100" s="26"/>
      <c r="K100" s="26"/>
      <c r="L100" s="26" t="s">
        <v>28406</v>
      </c>
      <c r="M100" s="26" t="s">
        <v>3661</v>
      </c>
      <c r="N100" s="26"/>
      <c r="O100" s="26"/>
      <c r="P100" s="26" t="s">
        <v>67</v>
      </c>
      <c r="Q100" s="26" t="s">
        <v>68</v>
      </c>
      <c r="R100" s="26"/>
      <c r="S100" s="26"/>
      <c r="T100" s="26"/>
      <c r="U100" s="26"/>
      <c r="V100" s="26"/>
      <c r="W100" s="26" t="s">
        <v>28407</v>
      </c>
      <c r="X100" s="26" t="s">
        <v>28408</v>
      </c>
      <c r="Y100" s="26"/>
      <c r="Z100" s="26" t="s">
        <v>28409</v>
      </c>
      <c r="AA100" s="26" t="s">
        <v>28410</v>
      </c>
      <c r="AB100" s="26" t="s">
        <v>47322</v>
      </c>
      <c r="AC100" s="26"/>
      <c r="AD100" s="26"/>
      <c r="AE100" s="26" t="s">
        <v>28411</v>
      </c>
      <c r="AF100" s="26" t="s">
        <v>28412</v>
      </c>
      <c r="AG100" s="26"/>
      <c r="AH100" s="26">
        <v>62</v>
      </c>
      <c r="AI100" s="26">
        <v>0</v>
      </c>
      <c r="AJ100" s="26">
        <v>0</v>
      </c>
      <c r="AK100" s="26">
        <v>3</v>
      </c>
      <c r="AL100" s="26">
        <v>3</v>
      </c>
      <c r="AM100" s="26" t="s">
        <v>3669</v>
      </c>
      <c r="AN100" s="26" t="s">
        <v>77</v>
      </c>
      <c r="AO100" s="26" t="s">
        <v>3670</v>
      </c>
      <c r="AP100" s="26" t="s">
        <v>3671</v>
      </c>
      <c r="AQ100" s="26" t="s">
        <v>3672</v>
      </c>
      <c r="AR100" s="26"/>
      <c r="AS100" s="26" t="s">
        <v>3673</v>
      </c>
      <c r="AT100" s="26" t="s">
        <v>3674</v>
      </c>
      <c r="AU100" s="26" t="s">
        <v>866</v>
      </c>
      <c r="AV100" s="26">
        <v>2016</v>
      </c>
      <c r="AW100" s="26">
        <v>67</v>
      </c>
      <c r="AX100" s="26">
        <v>3</v>
      </c>
      <c r="AY100" s="26"/>
      <c r="AZ100" s="26"/>
      <c r="BA100" s="26"/>
      <c r="BB100" s="26"/>
      <c r="BC100" s="26">
        <v>935</v>
      </c>
      <c r="BD100" s="26">
        <v>945</v>
      </c>
      <c r="BE100" s="26"/>
      <c r="BF100" s="26" t="s">
        <v>28413</v>
      </c>
      <c r="BG100" s="26"/>
      <c r="BH100" s="26">
        <v>11</v>
      </c>
      <c r="BI100" s="26" t="s">
        <v>577</v>
      </c>
      <c r="BJ100" s="26" t="s">
        <v>577</v>
      </c>
      <c r="BK100" s="26" t="s">
        <v>28402</v>
      </c>
      <c r="BL100" s="26" t="s">
        <v>28414</v>
      </c>
      <c r="BM100" s="26">
        <v>26643195</v>
      </c>
      <c r="BN100" s="27" t="str">
        <f t="shared" si="9"/>
        <v>Xu, B (reprint author), Nanjing Agr Univ, Coll Agrograssland Sci, Nanjing 210095, Jiangsu, Peoples R China.; Huang, BR (reprint author), Rutgers State Univ, Dept Plant Biol &amp; Pathol, New Brunswick, NJ 08901 USA.</v>
      </c>
      <c r="BO100" s="27" t="b">
        <f t="shared" si="10"/>
        <v>0</v>
      </c>
      <c r="BP100" s="27" t="b">
        <f t="shared" si="11"/>
        <v>0</v>
      </c>
      <c r="BQ100" s="27" t="b">
        <f t="shared" si="12"/>
        <v>0</v>
      </c>
      <c r="BR100" s="27" t="str">
        <f t="shared" si="13"/>
        <v>农学院</v>
      </c>
      <c r="BS100" s="27" t="b">
        <f t="shared" si="14"/>
        <v>0</v>
      </c>
      <c r="BT100" s="28" t="s">
        <v>47925</v>
      </c>
      <c r="BU100" s="28" t="e">
        <f>VLOOKUP(BT100,SCI论文情况一览表!$CE$2:$CH$13600,3,FALSE)</f>
        <v>#N/A</v>
      </c>
      <c r="BV100" s="28" t="e">
        <f>VLOOKUP(BT100,SCI论文情况一览表!$CE$2:$CH$13600,4,FALSE)</f>
        <v>#N/A</v>
      </c>
      <c r="BW100" s="28" t="e">
        <f t="shared" si="15"/>
        <v>#N/A</v>
      </c>
      <c r="BX100" s="28" t="e">
        <f t="shared" si="16"/>
        <v>#N/A</v>
      </c>
      <c r="BY100" s="28" t="e">
        <f t="shared" si="17"/>
        <v>#N/A</v>
      </c>
      <c r="BZ100" s="27">
        <v>4</v>
      </c>
    </row>
    <row r="101" spans="4:78">
      <c r="D101" s="26" t="s">
        <v>62</v>
      </c>
      <c r="E101" s="26" t="s">
        <v>28415</v>
      </c>
      <c r="F101" s="26"/>
      <c r="G101" s="26"/>
      <c r="H101" s="26"/>
      <c r="I101" s="26" t="s">
        <v>28416</v>
      </c>
      <c r="J101" s="26"/>
      <c r="K101" s="26"/>
      <c r="L101" s="26" t="s">
        <v>28417</v>
      </c>
      <c r="M101" s="26" t="s">
        <v>28418</v>
      </c>
      <c r="N101" s="26"/>
      <c r="O101" s="26"/>
      <c r="P101" s="26" t="s">
        <v>67</v>
      </c>
      <c r="Q101" s="26" t="s">
        <v>68</v>
      </c>
      <c r="R101" s="26"/>
      <c r="S101" s="26"/>
      <c r="T101" s="26"/>
      <c r="U101" s="26"/>
      <c r="V101" s="26"/>
      <c r="W101" s="26" t="s">
        <v>28419</v>
      </c>
      <c r="X101" s="26" t="s">
        <v>28420</v>
      </c>
      <c r="Y101" s="26"/>
      <c r="Z101" s="26" t="s">
        <v>28421</v>
      </c>
      <c r="AA101" s="26" t="s">
        <v>28422</v>
      </c>
      <c r="AB101" s="26" t="s">
        <v>718</v>
      </c>
      <c r="AC101" s="26"/>
      <c r="AD101" s="26"/>
      <c r="AE101" s="26" t="s">
        <v>28423</v>
      </c>
      <c r="AF101" s="26" t="s">
        <v>28424</v>
      </c>
      <c r="AG101" s="26"/>
      <c r="AH101" s="26">
        <v>57</v>
      </c>
      <c r="AI101" s="26">
        <v>0</v>
      </c>
      <c r="AJ101" s="26">
        <v>0</v>
      </c>
      <c r="AK101" s="26">
        <v>0</v>
      </c>
      <c r="AL101" s="26">
        <v>0</v>
      </c>
      <c r="AM101" s="26" t="s">
        <v>3669</v>
      </c>
      <c r="AN101" s="26" t="s">
        <v>77</v>
      </c>
      <c r="AO101" s="26" t="s">
        <v>3670</v>
      </c>
      <c r="AP101" s="26" t="s">
        <v>28425</v>
      </c>
      <c r="AQ101" s="26" t="s">
        <v>28426</v>
      </c>
      <c r="AR101" s="26"/>
      <c r="AS101" s="26" t="s">
        <v>28427</v>
      </c>
      <c r="AT101" s="26" t="s">
        <v>28428</v>
      </c>
      <c r="AU101" s="26" t="s">
        <v>866</v>
      </c>
      <c r="AV101" s="26">
        <v>2016</v>
      </c>
      <c r="AW101" s="26">
        <v>9</v>
      </c>
      <c r="AX101" s="26">
        <v>1</v>
      </c>
      <c r="AY101" s="26"/>
      <c r="AZ101" s="26"/>
      <c r="BA101" s="26"/>
      <c r="BB101" s="26"/>
      <c r="BC101" s="26">
        <v>61</v>
      </c>
      <c r="BD101" s="26">
        <v>68</v>
      </c>
      <c r="BE101" s="26"/>
      <c r="BF101" s="26" t="s">
        <v>28429</v>
      </c>
      <c r="BG101" s="26"/>
      <c r="BH101" s="26">
        <v>8</v>
      </c>
      <c r="BI101" s="26" t="s">
        <v>28430</v>
      </c>
      <c r="BJ101" s="26" t="s">
        <v>1485</v>
      </c>
      <c r="BK101" s="26" t="s">
        <v>28431</v>
      </c>
      <c r="BL101" s="26" t="s">
        <v>28432</v>
      </c>
      <c r="BM101" s="26"/>
      <c r="BN101" s="27" t="str">
        <f t="shared" si="9"/>
        <v>Zou, JW (reprint author), Nanjing Agr Univ, Coll Resources &amp; Environm Sci, Nanjing 210095, Jiangsu, Peoples R China.</v>
      </c>
      <c r="BO101" s="27" t="b">
        <f t="shared" si="10"/>
        <v>0</v>
      </c>
      <c r="BP101" s="27" t="b">
        <f t="shared" si="11"/>
        <v>0</v>
      </c>
      <c r="BQ101" s="27" t="str">
        <f t="shared" si="12"/>
        <v>资源管理与环境保护学院</v>
      </c>
      <c r="BR101" s="27" t="b">
        <f t="shared" si="13"/>
        <v>0</v>
      </c>
      <c r="BS101" s="27" t="b">
        <f t="shared" si="14"/>
        <v>0</v>
      </c>
      <c r="BT101" s="28" t="s">
        <v>47926</v>
      </c>
      <c r="BU101" s="28" t="e">
        <f>VLOOKUP(BT101,SCI论文情况一览表!$CE$2:$CH$13600,3,FALSE)</f>
        <v>#N/A</v>
      </c>
      <c r="BV101" s="28" t="e">
        <f>VLOOKUP(BT101,SCI论文情况一览表!$CE$2:$CH$13600,4,FALSE)</f>
        <v>#N/A</v>
      </c>
      <c r="BW101" s="28" t="e">
        <f t="shared" si="15"/>
        <v>#N/A</v>
      </c>
      <c r="BX101" s="28" t="e">
        <f t="shared" si="16"/>
        <v>#N/A</v>
      </c>
      <c r="BY101" s="28" t="e">
        <f t="shared" si="17"/>
        <v>#N/A</v>
      </c>
      <c r="BZ101" s="27">
        <v>4</v>
      </c>
    </row>
    <row r="102" spans="4:78">
      <c r="D102" s="26" t="s">
        <v>62</v>
      </c>
      <c r="E102" s="26" t="s">
        <v>28433</v>
      </c>
      <c r="F102" s="26"/>
      <c r="G102" s="26"/>
      <c r="H102" s="26"/>
      <c r="I102" s="26" t="s">
        <v>28434</v>
      </c>
      <c r="J102" s="26"/>
      <c r="K102" s="26"/>
      <c r="L102" s="26" t="s">
        <v>28435</v>
      </c>
      <c r="M102" s="26" t="s">
        <v>7540</v>
      </c>
      <c r="N102" s="26"/>
      <c r="O102" s="26"/>
      <c r="P102" s="26" t="s">
        <v>67</v>
      </c>
      <c r="Q102" s="26" t="s">
        <v>68</v>
      </c>
      <c r="R102" s="26"/>
      <c r="S102" s="26"/>
      <c r="T102" s="26"/>
      <c r="U102" s="26"/>
      <c r="V102" s="26"/>
      <c r="W102" s="26" t="s">
        <v>28436</v>
      </c>
      <c r="X102" s="26" t="s">
        <v>28437</v>
      </c>
      <c r="Y102" s="26"/>
      <c r="Z102" s="26" t="s">
        <v>28438</v>
      </c>
      <c r="AA102" s="26" t="s">
        <v>28439</v>
      </c>
      <c r="AB102" s="26" t="s">
        <v>2866</v>
      </c>
      <c r="AC102" s="26"/>
      <c r="AD102" s="26"/>
      <c r="AE102" s="26" t="s">
        <v>24982</v>
      </c>
      <c r="AF102" s="26" t="s">
        <v>28440</v>
      </c>
      <c r="AG102" s="26"/>
      <c r="AH102" s="26">
        <v>25</v>
      </c>
      <c r="AI102" s="26">
        <v>0</v>
      </c>
      <c r="AJ102" s="26">
        <v>0</v>
      </c>
      <c r="AK102" s="26">
        <v>0</v>
      </c>
      <c r="AL102" s="26">
        <v>0</v>
      </c>
      <c r="AM102" s="26" t="s">
        <v>112</v>
      </c>
      <c r="AN102" s="26" t="s">
        <v>113</v>
      </c>
      <c r="AO102" s="26" t="s">
        <v>114</v>
      </c>
      <c r="AP102" s="26" t="s">
        <v>7547</v>
      </c>
      <c r="AQ102" s="26" t="s">
        <v>7548</v>
      </c>
      <c r="AR102" s="26"/>
      <c r="AS102" s="26" t="s">
        <v>7549</v>
      </c>
      <c r="AT102" s="26" t="s">
        <v>7550</v>
      </c>
      <c r="AU102" s="26" t="s">
        <v>866</v>
      </c>
      <c r="AV102" s="26">
        <v>2016</v>
      </c>
      <c r="AW102" s="26">
        <v>59</v>
      </c>
      <c r="AX102" s="26"/>
      <c r="AY102" s="26"/>
      <c r="AZ102" s="26"/>
      <c r="BA102" s="26"/>
      <c r="BB102" s="26"/>
      <c r="BC102" s="26">
        <v>303</v>
      </c>
      <c r="BD102" s="26">
        <v>310</v>
      </c>
      <c r="BE102" s="26"/>
      <c r="BF102" s="26" t="s">
        <v>28441</v>
      </c>
      <c r="BG102" s="26"/>
      <c r="BH102" s="26">
        <v>8</v>
      </c>
      <c r="BI102" s="26" t="s">
        <v>7552</v>
      </c>
      <c r="BJ102" s="26" t="s">
        <v>545</v>
      </c>
      <c r="BK102" s="26" t="s">
        <v>28442</v>
      </c>
      <c r="BL102" s="26" t="s">
        <v>28443</v>
      </c>
      <c r="BM102" s="26"/>
      <c r="BN102" s="27" t="str">
        <f t="shared" si="9"/>
        <v>Zhang, CY (reprint author), Nanjing Agr Univ, Coll Sci, Dept Chem, Nanjing 210095, Jiangsu, Peoples R China.; Zhang, CY (reprint author), Southeast Univ, Suzhou Acad, Suzhou Key Lab Environm &amp; Biosafety, Suzhou 215123, Peoples R China.</v>
      </c>
      <c r="BO102" s="27" t="b">
        <f t="shared" si="10"/>
        <v>0</v>
      </c>
      <c r="BP102" s="27" t="b">
        <f t="shared" si="11"/>
        <v>0</v>
      </c>
      <c r="BQ102" s="27" t="b">
        <f t="shared" si="12"/>
        <v>0</v>
      </c>
      <c r="BR102" s="27" t="b">
        <f t="shared" si="13"/>
        <v>0</v>
      </c>
      <c r="BS102" s="27" t="b">
        <f t="shared" si="14"/>
        <v>0</v>
      </c>
      <c r="BT102" s="28" t="s">
        <v>47927</v>
      </c>
      <c r="BU102" s="28" t="e">
        <f>VLOOKUP(BT102,SCI论文情况一览表!$CE$2:$CH$13600,3,FALSE)</f>
        <v>#N/A</v>
      </c>
      <c r="BV102" s="28" t="e">
        <f>VLOOKUP(BT102,SCI论文情况一览表!$CE$2:$CH$13600,4,FALSE)</f>
        <v>#N/A</v>
      </c>
      <c r="BW102" s="28" t="e">
        <f t="shared" si="15"/>
        <v>#N/A</v>
      </c>
      <c r="BX102" s="28" t="e">
        <f t="shared" si="16"/>
        <v>#N/A</v>
      </c>
      <c r="BY102" s="28" t="e">
        <f t="shared" si="17"/>
        <v>#N/A</v>
      </c>
      <c r="BZ102" s="27">
        <v>4</v>
      </c>
    </row>
    <row r="103" spans="4:78">
      <c r="D103" s="26" t="s">
        <v>62</v>
      </c>
      <c r="E103" s="26" t="s">
        <v>28444</v>
      </c>
      <c r="F103" s="26"/>
      <c r="G103" s="26"/>
      <c r="H103" s="26"/>
      <c r="I103" s="26" t="s">
        <v>28445</v>
      </c>
      <c r="J103" s="26"/>
      <c r="K103" s="26"/>
      <c r="L103" s="26" t="s">
        <v>28446</v>
      </c>
      <c r="M103" s="26" t="s">
        <v>12747</v>
      </c>
      <c r="N103" s="26"/>
      <c r="O103" s="26"/>
      <c r="P103" s="26" t="s">
        <v>67</v>
      </c>
      <c r="Q103" s="26" t="s">
        <v>68</v>
      </c>
      <c r="R103" s="26"/>
      <c r="S103" s="26"/>
      <c r="T103" s="26"/>
      <c r="U103" s="26"/>
      <c r="V103" s="26"/>
      <c r="W103" s="26" t="s">
        <v>28447</v>
      </c>
      <c r="X103" s="26" t="s">
        <v>28448</v>
      </c>
      <c r="Y103" s="26"/>
      <c r="Z103" s="26" t="s">
        <v>28449</v>
      </c>
      <c r="AA103" s="26" t="s">
        <v>28450</v>
      </c>
      <c r="AB103" s="26" t="s">
        <v>28451</v>
      </c>
      <c r="AC103" s="26"/>
      <c r="AD103" s="26"/>
      <c r="AE103" s="26" t="s">
        <v>28452</v>
      </c>
      <c r="AF103" s="26" t="s">
        <v>28453</v>
      </c>
      <c r="AG103" s="26"/>
      <c r="AH103" s="26">
        <v>47</v>
      </c>
      <c r="AI103" s="26">
        <v>0</v>
      </c>
      <c r="AJ103" s="26">
        <v>0</v>
      </c>
      <c r="AK103" s="26">
        <v>0</v>
      </c>
      <c r="AL103" s="26">
        <v>0</v>
      </c>
      <c r="AM103" s="26" t="s">
        <v>76</v>
      </c>
      <c r="AN103" s="26" t="s">
        <v>77</v>
      </c>
      <c r="AO103" s="26" t="s">
        <v>78</v>
      </c>
      <c r="AP103" s="26" t="s">
        <v>12755</v>
      </c>
      <c r="AQ103" s="26" t="s">
        <v>12756</v>
      </c>
      <c r="AR103" s="26"/>
      <c r="AS103" s="26" t="s">
        <v>12757</v>
      </c>
      <c r="AT103" s="26" t="s">
        <v>12758</v>
      </c>
      <c r="AU103" s="26" t="s">
        <v>866</v>
      </c>
      <c r="AV103" s="26">
        <v>2016</v>
      </c>
      <c r="AW103" s="26">
        <v>104</v>
      </c>
      <c r="AX103" s="26"/>
      <c r="AY103" s="26"/>
      <c r="AZ103" s="26"/>
      <c r="BA103" s="26"/>
      <c r="BB103" s="26"/>
      <c r="BC103" s="26">
        <v>188</v>
      </c>
      <c r="BD103" s="26">
        <v>194</v>
      </c>
      <c r="BE103" s="26"/>
      <c r="BF103" s="26" t="s">
        <v>28454</v>
      </c>
      <c r="BG103" s="26"/>
      <c r="BH103" s="26">
        <v>7</v>
      </c>
      <c r="BI103" s="26" t="s">
        <v>667</v>
      </c>
      <c r="BJ103" s="26" t="s">
        <v>667</v>
      </c>
      <c r="BK103" s="26" t="s">
        <v>28455</v>
      </c>
      <c r="BL103" s="26" t="s">
        <v>28456</v>
      </c>
      <c r="BM103" s="26">
        <v>26850559</v>
      </c>
      <c r="BN103" s="27" t="str">
        <f t="shared" si="9"/>
        <v>Zhang, SX (reprint author), Nanjing Agr Univ, Coll Vet Med, Weigang 1, Nanjing 210095, Jiangsu, Peoples R China.</v>
      </c>
      <c r="BO103" s="27" t="b">
        <f t="shared" si="10"/>
        <v>0</v>
      </c>
      <c r="BP103" s="27" t="str">
        <f t="shared" si="11"/>
        <v>动物医学院</v>
      </c>
      <c r="BQ103" s="27" t="b">
        <f t="shared" si="12"/>
        <v>0</v>
      </c>
      <c r="BR103" s="27" t="b">
        <f t="shared" si="13"/>
        <v>0</v>
      </c>
      <c r="BS103" s="27" t="b">
        <f t="shared" si="14"/>
        <v>0</v>
      </c>
      <c r="BT103" s="28" t="s">
        <v>47928</v>
      </c>
      <c r="BU103" s="28" t="e">
        <f>VLOOKUP(BT103,SCI论文情况一览表!$CE$2:$CH$13600,3,FALSE)</f>
        <v>#N/A</v>
      </c>
      <c r="BV103" s="28" t="e">
        <f>VLOOKUP(BT103,SCI论文情况一览表!$CE$2:$CH$13600,4,FALSE)</f>
        <v>#N/A</v>
      </c>
      <c r="BW103" s="28" t="e">
        <f t="shared" si="15"/>
        <v>#N/A</v>
      </c>
      <c r="BX103" s="28" t="e">
        <f t="shared" si="16"/>
        <v>#N/A</v>
      </c>
      <c r="BY103" s="28" t="e">
        <f t="shared" si="17"/>
        <v>#N/A</v>
      </c>
      <c r="BZ103" s="27">
        <v>4</v>
      </c>
    </row>
    <row r="104" spans="4:78">
      <c r="D104" s="26" t="s">
        <v>62</v>
      </c>
      <c r="E104" s="26" t="s">
        <v>28457</v>
      </c>
      <c r="F104" s="26"/>
      <c r="G104" s="26"/>
      <c r="H104" s="26"/>
      <c r="I104" s="26" t="s">
        <v>28458</v>
      </c>
      <c r="J104" s="26"/>
      <c r="K104" s="26"/>
      <c r="L104" s="26" t="s">
        <v>28459</v>
      </c>
      <c r="M104" s="26" t="s">
        <v>13203</v>
      </c>
      <c r="N104" s="26"/>
      <c r="O104" s="26"/>
      <c r="P104" s="26" t="s">
        <v>67</v>
      </c>
      <c r="Q104" s="26" t="s">
        <v>68</v>
      </c>
      <c r="R104" s="26"/>
      <c r="S104" s="26"/>
      <c r="T104" s="26"/>
      <c r="U104" s="26"/>
      <c r="V104" s="26"/>
      <c r="W104" s="26" t="s">
        <v>28460</v>
      </c>
      <c r="X104" s="26" t="s">
        <v>28461</v>
      </c>
      <c r="Y104" s="26"/>
      <c r="Z104" s="26" t="s">
        <v>28462</v>
      </c>
      <c r="AA104" s="26" t="s">
        <v>28463</v>
      </c>
      <c r="AB104" s="26" t="s">
        <v>95</v>
      </c>
      <c r="AC104" s="26"/>
      <c r="AD104" s="26"/>
      <c r="AE104" s="26" t="s">
        <v>28464</v>
      </c>
      <c r="AF104" s="26" t="s">
        <v>28465</v>
      </c>
      <c r="AG104" s="26"/>
      <c r="AH104" s="26">
        <v>36</v>
      </c>
      <c r="AI104" s="26">
        <v>0</v>
      </c>
      <c r="AJ104" s="26">
        <v>0</v>
      </c>
      <c r="AK104" s="26">
        <v>0</v>
      </c>
      <c r="AL104" s="26">
        <v>0</v>
      </c>
      <c r="AM104" s="26" t="s">
        <v>358</v>
      </c>
      <c r="AN104" s="26" t="s">
        <v>359</v>
      </c>
      <c r="AO104" s="26" t="s">
        <v>360</v>
      </c>
      <c r="AP104" s="26" t="s">
        <v>13208</v>
      </c>
      <c r="AQ104" s="26" t="s">
        <v>13209</v>
      </c>
      <c r="AR104" s="26"/>
      <c r="AS104" s="26" t="s">
        <v>13210</v>
      </c>
      <c r="AT104" s="26" t="s">
        <v>13211</v>
      </c>
      <c r="AU104" s="26" t="s">
        <v>866</v>
      </c>
      <c r="AV104" s="26">
        <v>2016</v>
      </c>
      <c r="AW104" s="26">
        <v>51</v>
      </c>
      <c r="AX104" s="26">
        <v>2</v>
      </c>
      <c r="AY104" s="26"/>
      <c r="AZ104" s="26"/>
      <c r="BA104" s="26"/>
      <c r="BB104" s="26"/>
      <c r="BC104" s="26">
        <v>359</v>
      </c>
      <c r="BD104" s="26">
        <v>369</v>
      </c>
      <c r="BE104" s="26"/>
      <c r="BF104" s="26" t="s">
        <v>28466</v>
      </c>
      <c r="BG104" s="26"/>
      <c r="BH104" s="26">
        <v>11</v>
      </c>
      <c r="BI104" s="26" t="s">
        <v>200</v>
      </c>
      <c r="BJ104" s="26" t="s">
        <v>200</v>
      </c>
      <c r="BK104" s="26" t="s">
        <v>28467</v>
      </c>
      <c r="BL104" s="26" t="s">
        <v>28468</v>
      </c>
      <c r="BM104" s="26"/>
      <c r="BN104" s="27" t="str">
        <f t="shared" si="9"/>
        <v>Zhou, GH (reprint author), Nanjing Agr Univ, MOE, Key Lab Meat Proc &amp; Qual Control, Nanjing 210095, Jiangsu, Peoples R China.; Zhou, GH (reprint author), Nanjing Agr Univ, MOA, Key Lab Anim Prod Proc, Nanjing 210095, Jiangsu, Peoples R China.; Zhou, GH (reprint author), Nanjing Agr Univ, Jiangsu Innovat Ctr Meat Prod &amp; Proc, Nanjing 210095, Jiangsu, Peoples R China.</v>
      </c>
      <c r="BO104" s="27" t="b">
        <f t="shared" si="10"/>
        <v>0</v>
      </c>
      <c r="BP104" s="27" t="b">
        <f t="shared" si="11"/>
        <v>0</v>
      </c>
      <c r="BQ104" s="27" t="b">
        <f t="shared" si="12"/>
        <v>0</v>
      </c>
      <c r="BR104" s="27" t="b">
        <f t="shared" si="13"/>
        <v>0</v>
      </c>
      <c r="BS104" s="27" t="b">
        <f t="shared" si="14"/>
        <v>0</v>
      </c>
      <c r="BT104" s="28" t="s">
        <v>47929</v>
      </c>
      <c r="BU104" s="28" t="e">
        <f>VLOOKUP(BT104,SCI论文情况一览表!$CE$2:$CH$13600,3,FALSE)</f>
        <v>#N/A</v>
      </c>
      <c r="BV104" s="28" t="e">
        <f>VLOOKUP(BT104,SCI论文情况一览表!$CE$2:$CH$13600,4,FALSE)</f>
        <v>#N/A</v>
      </c>
      <c r="BW104" s="28" t="e">
        <f t="shared" si="15"/>
        <v>#N/A</v>
      </c>
      <c r="BX104" s="28" t="e">
        <f t="shared" si="16"/>
        <v>#N/A</v>
      </c>
      <c r="BY104" s="28" t="e">
        <f t="shared" si="17"/>
        <v>#N/A</v>
      </c>
      <c r="BZ104" s="27">
        <v>4</v>
      </c>
    </row>
    <row r="105" spans="4:78">
      <c r="D105" s="26" t="s">
        <v>62</v>
      </c>
      <c r="E105" s="26" t="s">
        <v>28469</v>
      </c>
      <c r="F105" s="26"/>
      <c r="G105" s="26"/>
      <c r="H105" s="26"/>
      <c r="I105" s="26" t="s">
        <v>28470</v>
      </c>
      <c r="J105" s="26"/>
      <c r="K105" s="26"/>
      <c r="L105" s="26" t="s">
        <v>28471</v>
      </c>
      <c r="M105" s="26" t="s">
        <v>13203</v>
      </c>
      <c r="N105" s="26"/>
      <c r="O105" s="26"/>
      <c r="P105" s="26" t="s">
        <v>67</v>
      </c>
      <c r="Q105" s="26" t="s">
        <v>68</v>
      </c>
      <c r="R105" s="26"/>
      <c r="S105" s="26"/>
      <c r="T105" s="26"/>
      <c r="U105" s="26"/>
      <c r="V105" s="26"/>
      <c r="W105" s="26" t="s">
        <v>28472</v>
      </c>
      <c r="X105" s="26" t="s">
        <v>28473</v>
      </c>
      <c r="Y105" s="26"/>
      <c r="Z105" s="26" t="s">
        <v>28474</v>
      </c>
      <c r="AA105" s="26" t="s">
        <v>1965</v>
      </c>
      <c r="AB105" s="26" t="s">
        <v>301</v>
      </c>
      <c r="AC105" s="26"/>
      <c r="AD105" s="26"/>
      <c r="AE105" s="26" t="s">
        <v>28475</v>
      </c>
      <c r="AF105" s="26" t="s">
        <v>28476</v>
      </c>
      <c r="AG105" s="26"/>
      <c r="AH105" s="26">
        <v>40</v>
      </c>
      <c r="AI105" s="26">
        <v>0</v>
      </c>
      <c r="AJ105" s="26">
        <v>0</v>
      </c>
      <c r="AK105" s="26">
        <v>0</v>
      </c>
      <c r="AL105" s="26">
        <v>0</v>
      </c>
      <c r="AM105" s="26" t="s">
        <v>358</v>
      </c>
      <c r="AN105" s="26" t="s">
        <v>359</v>
      </c>
      <c r="AO105" s="26" t="s">
        <v>360</v>
      </c>
      <c r="AP105" s="26" t="s">
        <v>13208</v>
      </c>
      <c r="AQ105" s="26" t="s">
        <v>13209</v>
      </c>
      <c r="AR105" s="26"/>
      <c r="AS105" s="26" t="s">
        <v>13210</v>
      </c>
      <c r="AT105" s="26" t="s">
        <v>13211</v>
      </c>
      <c r="AU105" s="26" t="s">
        <v>866</v>
      </c>
      <c r="AV105" s="26">
        <v>2016</v>
      </c>
      <c r="AW105" s="26">
        <v>51</v>
      </c>
      <c r="AX105" s="26">
        <v>2</v>
      </c>
      <c r="AY105" s="26"/>
      <c r="AZ105" s="26"/>
      <c r="BA105" s="26"/>
      <c r="BB105" s="26"/>
      <c r="BC105" s="26">
        <v>370</v>
      </c>
      <c r="BD105" s="26">
        <v>380</v>
      </c>
      <c r="BE105" s="26"/>
      <c r="BF105" s="26" t="s">
        <v>28477</v>
      </c>
      <c r="BG105" s="26"/>
      <c r="BH105" s="26">
        <v>11</v>
      </c>
      <c r="BI105" s="26" t="s">
        <v>200</v>
      </c>
      <c r="BJ105" s="26" t="s">
        <v>200</v>
      </c>
      <c r="BK105" s="26" t="s">
        <v>28467</v>
      </c>
      <c r="BL105" s="26" t="s">
        <v>28478</v>
      </c>
      <c r="BM105" s="26"/>
      <c r="BN105" s="27" t="str">
        <f t="shared" si="9"/>
        <v>Gu, ZX (reprint author), Nanjing Agr Univ, Coll Food Sci &amp; Technol, Nanjing 210095, Jiangsu, Peoples R China.</v>
      </c>
      <c r="BO105" s="27" t="b">
        <f t="shared" si="10"/>
        <v>0</v>
      </c>
      <c r="BP105" s="27" t="b">
        <f t="shared" si="11"/>
        <v>0</v>
      </c>
      <c r="BQ105" s="27" t="b">
        <f t="shared" si="12"/>
        <v>0</v>
      </c>
      <c r="BR105" s="27" t="b">
        <f t="shared" si="13"/>
        <v>0</v>
      </c>
      <c r="BS105" s="27" t="str">
        <f t="shared" si="14"/>
        <v>食品科技学院</v>
      </c>
      <c r="BT105" s="28" t="s">
        <v>47930</v>
      </c>
      <c r="BU105" s="28" t="e">
        <f>VLOOKUP(BT105,SCI论文情况一览表!$CE$2:$CH$13600,3,FALSE)</f>
        <v>#N/A</v>
      </c>
      <c r="BV105" s="28" t="e">
        <f>VLOOKUP(BT105,SCI论文情况一览表!$CE$2:$CH$13600,4,FALSE)</f>
        <v>#N/A</v>
      </c>
      <c r="BW105" s="28" t="e">
        <f t="shared" si="15"/>
        <v>#N/A</v>
      </c>
      <c r="BX105" s="28" t="e">
        <f t="shared" si="16"/>
        <v>#N/A</v>
      </c>
      <c r="BY105" s="28" t="e">
        <f t="shared" si="17"/>
        <v>#N/A</v>
      </c>
      <c r="BZ105" s="27">
        <v>4</v>
      </c>
    </row>
    <row r="106" spans="4:78">
      <c r="D106" s="26" t="s">
        <v>62</v>
      </c>
      <c r="E106" s="26" t="s">
        <v>28479</v>
      </c>
      <c r="F106" s="26"/>
      <c r="G106" s="26"/>
      <c r="H106" s="26"/>
      <c r="I106" s="26" t="s">
        <v>28480</v>
      </c>
      <c r="J106" s="26"/>
      <c r="K106" s="26"/>
      <c r="L106" s="26" t="s">
        <v>28481</v>
      </c>
      <c r="M106" s="26" t="s">
        <v>13203</v>
      </c>
      <c r="N106" s="26"/>
      <c r="O106" s="26"/>
      <c r="P106" s="26" t="s">
        <v>67</v>
      </c>
      <c r="Q106" s="26" t="s">
        <v>68</v>
      </c>
      <c r="R106" s="26"/>
      <c r="S106" s="26"/>
      <c r="T106" s="26"/>
      <c r="U106" s="26"/>
      <c r="V106" s="26"/>
      <c r="W106" s="26" t="s">
        <v>28482</v>
      </c>
      <c r="X106" s="26" t="s">
        <v>28483</v>
      </c>
      <c r="Y106" s="26"/>
      <c r="Z106" s="26" t="s">
        <v>28484</v>
      </c>
      <c r="AA106" s="26" t="s">
        <v>28485</v>
      </c>
      <c r="AB106" s="26" t="s">
        <v>28486</v>
      </c>
      <c r="AC106" s="26"/>
      <c r="AD106" s="26"/>
      <c r="AE106" s="26" t="s">
        <v>28487</v>
      </c>
      <c r="AF106" s="26" t="s">
        <v>28488</v>
      </c>
      <c r="AG106" s="26"/>
      <c r="AH106" s="26">
        <v>34</v>
      </c>
      <c r="AI106" s="26">
        <v>0</v>
      </c>
      <c r="AJ106" s="26">
        <v>0</v>
      </c>
      <c r="AK106" s="26">
        <v>0</v>
      </c>
      <c r="AL106" s="26">
        <v>0</v>
      </c>
      <c r="AM106" s="26" t="s">
        <v>358</v>
      </c>
      <c r="AN106" s="26" t="s">
        <v>359</v>
      </c>
      <c r="AO106" s="26" t="s">
        <v>360</v>
      </c>
      <c r="AP106" s="26" t="s">
        <v>13208</v>
      </c>
      <c r="AQ106" s="26" t="s">
        <v>13209</v>
      </c>
      <c r="AR106" s="26"/>
      <c r="AS106" s="26" t="s">
        <v>13210</v>
      </c>
      <c r="AT106" s="26" t="s">
        <v>13211</v>
      </c>
      <c r="AU106" s="26" t="s">
        <v>866</v>
      </c>
      <c r="AV106" s="26">
        <v>2016</v>
      </c>
      <c r="AW106" s="26">
        <v>51</v>
      </c>
      <c r="AX106" s="26">
        <v>2</v>
      </c>
      <c r="AY106" s="26"/>
      <c r="AZ106" s="26"/>
      <c r="BA106" s="26"/>
      <c r="BB106" s="26"/>
      <c r="BC106" s="26">
        <v>461</v>
      </c>
      <c r="BD106" s="26">
        <v>469</v>
      </c>
      <c r="BE106" s="26"/>
      <c r="BF106" s="26" t="s">
        <v>28489</v>
      </c>
      <c r="BG106" s="26"/>
      <c r="BH106" s="26">
        <v>9</v>
      </c>
      <c r="BI106" s="26" t="s">
        <v>200</v>
      </c>
      <c r="BJ106" s="26" t="s">
        <v>200</v>
      </c>
      <c r="BK106" s="26" t="s">
        <v>28467</v>
      </c>
      <c r="BL106" s="26" t="s">
        <v>28490</v>
      </c>
      <c r="BM106" s="26"/>
      <c r="BN106" s="27" t="str">
        <f t="shared" si="9"/>
        <v>Song, JF (reprint author), Jiangsu Acad Agr Sci, Inst Farm Prod Proc, Nanjing 210014, Jiangsu, Peoples R China.; Song, JF; Gu, ZX (reprint author), Nanjing Agr Univ, Coll Food Sci &amp; Technol, Nanjing 210095, Jiangsu, Peoples R China.</v>
      </c>
      <c r="BO106" s="27" t="b">
        <f t="shared" si="10"/>
        <v>0</v>
      </c>
      <c r="BP106" s="27" t="b">
        <f t="shared" si="11"/>
        <v>0</v>
      </c>
      <c r="BQ106" s="27" t="b">
        <f t="shared" si="12"/>
        <v>0</v>
      </c>
      <c r="BR106" s="27" t="b">
        <f t="shared" si="13"/>
        <v>0</v>
      </c>
      <c r="BS106" s="27" t="str">
        <f t="shared" si="14"/>
        <v>食品科技学院</v>
      </c>
      <c r="BT106" s="28" t="s">
        <v>47931</v>
      </c>
      <c r="BU106" s="28" t="e">
        <f>VLOOKUP(BT106,SCI论文情况一览表!$CE$2:$CH$13600,3,FALSE)</f>
        <v>#N/A</v>
      </c>
      <c r="BV106" s="28" t="e">
        <f>VLOOKUP(BT106,SCI论文情况一览表!$CE$2:$CH$13600,4,FALSE)</f>
        <v>#N/A</v>
      </c>
      <c r="BW106" s="28" t="e">
        <f t="shared" si="15"/>
        <v>#N/A</v>
      </c>
      <c r="BX106" s="28" t="e">
        <f t="shared" si="16"/>
        <v>#N/A</v>
      </c>
      <c r="BY106" s="28" t="e">
        <f t="shared" si="17"/>
        <v>#N/A</v>
      </c>
      <c r="BZ106" s="27">
        <v>4</v>
      </c>
    </row>
    <row r="107" spans="4:78">
      <c r="D107" s="26" t="s">
        <v>62</v>
      </c>
      <c r="E107" s="26" t="s">
        <v>28491</v>
      </c>
      <c r="F107" s="26"/>
      <c r="G107" s="26"/>
      <c r="H107" s="26"/>
      <c r="I107" s="26" t="s">
        <v>28492</v>
      </c>
      <c r="J107" s="26"/>
      <c r="K107" s="26"/>
      <c r="L107" s="26" t="s">
        <v>28493</v>
      </c>
      <c r="M107" s="26" t="s">
        <v>12659</v>
      </c>
      <c r="N107" s="26"/>
      <c r="O107" s="26"/>
      <c r="P107" s="26" t="s">
        <v>67</v>
      </c>
      <c r="Q107" s="26" t="s">
        <v>68</v>
      </c>
      <c r="R107" s="26"/>
      <c r="S107" s="26"/>
      <c r="T107" s="26"/>
      <c r="U107" s="26"/>
      <c r="V107" s="26"/>
      <c r="W107" s="26" t="s">
        <v>28494</v>
      </c>
      <c r="X107" s="26" t="s">
        <v>28495</v>
      </c>
      <c r="Y107" s="26"/>
      <c r="Z107" s="26" t="s">
        <v>28496</v>
      </c>
      <c r="AA107" s="26" t="s">
        <v>1235</v>
      </c>
      <c r="AB107" s="26" t="s">
        <v>28497</v>
      </c>
      <c r="AC107" s="26" t="s">
        <v>7337</v>
      </c>
      <c r="AD107" s="26" t="s">
        <v>7338</v>
      </c>
      <c r="AE107" s="26" t="s">
        <v>28498</v>
      </c>
      <c r="AF107" s="26" t="s">
        <v>28499</v>
      </c>
      <c r="AG107" s="26"/>
      <c r="AH107" s="26">
        <v>38</v>
      </c>
      <c r="AI107" s="26">
        <v>0</v>
      </c>
      <c r="AJ107" s="26">
        <v>0</v>
      </c>
      <c r="AK107" s="26">
        <v>0</v>
      </c>
      <c r="AL107" s="26">
        <v>0</v>
      </c>
      <c r="AM107" s="26" t="s">
        <v>822</v>
      </c>
      <c r="AN107" s="26" t="s">
        <v>823</v>
      </c>
      <c r="AO107" s="26" t="s">
        <v>824</v>
      </c>
      <c r="AP107" s="26" t="s">
        <v>12667</v>
      </c>
      <c r="AQ107" s="26" t="s">
        <v>12668</v>
      </c>
      <c r="AR107" s="26"/>
      <c r="AS107" s="26" t="s">
        <v>12669</v>
      </c>
      <c r="AT107" s="26" t="s">
        <v>12670</v>
      </c>
      <c r="AU107" s="26" t="s">
        <v>866</v>
      </c>
      <c r="AV107" s="26">
        <v>2016</v>
      </c>
      <c r="AW107" s="26">
        <v>109</v>
      </c>
      <c r="AX107" s="26">
        <v>1</v>
      </c>
      <c r="AY107" s="26"/>
      <c r="AZ107" s="26"/>
      <c r="BA107" s="26"/>
      <c r="BB107" s="26"/>
      <c r="BC107" s="26">
        <v>334</v>
      </c>
      <c r="BD107" s="26">
        <v>338</v>
      </c>
      <c r="BE107" s="26"/>
      <c r="BF107" s="26" t="s">
        <v>28500</v>
      </c>
      <c r="BG107" s="26"/>
      <c r="BH107" s="26">
        <v>5</v>
      </c>
      <c r="BI107" s="26" t="s">
        <v>830</v>
      </c>
      <c r="BJ107" s="26" t="s">
        <v>830</v>
      </c>
      <c r="BK107" s="26" t="s">
        <v>28501</v>
      </c>
      <c r="BL107" s="26" t="s">
        <v>28502</v>
      </c>
      <c r="BM107" s="26">
        <v>26511983</v>
      </c>
      <c r="BN107" s="27" t="str">
        <f t="shared" si="9"/>
        <v>Wu, YD (reprint author), Nanjing Agr Univ, Coll Plant Protect, Nanjing 210095, Jiangsu, Peoples R China.</v>
      </c>
      <c r="BO107" s="27" t="b">
        <f t="shared" si="10"/>
        <v>0</v>
      </c>
      <c r="BP107" s="27" t="b">
        <f t="shared" si="11"/>
        <v>0</v>
      </c>
      <c r="BQ107" s="27" t="b">
        <f t="shared" si="12"/>
        <v>0</v>
      </c>
      <c r="BR107" s="27" t="str">
        <f t="shared" si="13"/>
        <v>植物保护学院</v>
      </c>
      <c r="BS107" s="27" t="b">
        <f t="shared" si="14"/>
        <v>0</v>
      </c>
      <c r="BT107" s="28" t="s">
        <v>47932</v>
      </c>
      <c r="BU107" s="28" t="e">
        <f>VLOOKUP(BT107,SCI论文情况一览表!$CE$2:$CH$13600,3,FALSE)</f>
        <v>#N/A</v>
      </c>
      <c r="BV107" s="28" t="e">
        <f>VLOOKUP(BT107,SCI论文情况一览表!$CE$2:$CH$13600,4,FALSE)</f>
        <v>#N/A</v>
      </c>
      <c r="BW107" s="28" t="e">
        <f t="shared" si="15"/>
        <v>#N/A</v>
      </c>
      <c r="BX107" s="28" t="e">
        <f t="shared" si="16"/>
        <v>#N/A</v>
      </c>
      <c r="BY107" s="28" t="e">
        <f t="shared" si="17"/>
        <v>#N/A</v>
      </c>
      <c r="BZ107" s="27">
        <v>4</v>
      </c>
    </row>
    <row r="108" spans="4:78">
      <c r="D108" s="26" t="s">
        <v>62</v>
      </c>
      <c r="E108" s="26" t="s">
        <v>28503</v>
      </c>
      <c r="F108" s="26"/>
      <c r="G108" s="26"/>
      <c r="H108" s="26"/>
      <c r="I108" s="26" t="s">
        <v>28504</v>
      </c>
      <c r="J108" s="26"/>
      <c r="K108" s="26"/>
      <c r="L108" s="26" t="s">
        <v>28505</v>
      </c>
      <c r="M108" s="26" t="s">
        <v>8014</v>
      </c>
      <c r="N108" s="26"/>
      <c r="O108" s="26"/>
      <c r="P108" s="26" t="s">
        <v>67</v>
      </c>
      <c r="Q108" s="26" t="s">
        <v>68</v>
      </c>
      <c r="R108" s="26"/>
      <c r="S108" s="26"/>
      <c r="T108" s="26"/>
      <c r="U108" s="26"/>
      <c r="V108" s="26"/>
      <c r="W108" s="26"/>
      <c r="X108" s="26" t="s">
        <v>28506</v>
      </c>
      <c r="Y108" s="26"/>
      <c r="Z108" s="26" t="s">
        <v>28507</v>
      </c>
      <c r="AA108" s="26" t="s">
        <v>5288</v>
      </c>
      <c r="AB108" s="26" t="s">
        <v>706</v>
      </c>
      <c r="AC108" s="26"/>
      <c r="AD108" s="26"/>
      <c r="AE108" s="26" t="s">
        <v>28508</v>
      </c>
      <c r="AF108" s="26" t="s">
        <v>28509</v>
      </c>
      <c r="AG108" s="26"/>
      <c r="AH108" s="26">
        <v>29</v>
      </c>
      <c r="AI108" s="26">
        <v>0</v>
      </c>
      <c r="AJ108" s="26">
        <v>0</v>
      </c>
      <c r="AK108" s="26">
        <v>0</v>
      </c>
      <c r="AL108" s="26">
        <v>0</v>
      </c>
      <c r="AM108" s="26" t="s">
        <v>358</v>
      </c>
      <c r="AN108" s="26" t="s">
        <v>359</v>
      </c>
      <c r="AO108" s="26" t="s">
        <v>360</v>
      </c>
      <c r="AP108" s="26" t="s">
        <v>8019</v>
      </c>
      <c r="AQ108" s="26" t="s">
        <v>8020</v>
      </c>
      <c r="AR108" s="26"/>
      <c r="AS108" s="26" t="s">
        <v>8021</v>
      </c>
      <c r="AT108" s="26" t="s">
        <v>8022</v>
      </c>
      <c r="AU108" s="29">
        <v>42401</v>
      </c>
      <c r="AV108" s="26">
        <v>2016</v>
      </c>
      <c r="AW108" s="26">
        <v>325</v>
      </c>
      <c r="AX108" s="26">
        <v>2</v>
      </c>
      <c r="AY108" s="26"/>
      <c r="AZ108" s="26"/>
      <c r="BA108" s="26"/>
      <c r="BB108" s="26"/>
      <c r="BC108" s="26">
        <v>122</v>
      </c>
      <c r="BD108" s="26">
        <v>131</v>
      </c>
      <c r="BE108" s="26"/>
      <c r="BF108" s="26" t="s">
        <v>28510</v>
      </c>
      <c r="BG108" s="26"/>
      <c r="BH108" s="26">
        <v>10</v>
      </c>
      <c r="BI108" s="26" t="s">
        <v>808</v>
      </c>
      <c r="BJ108" s="26" t="s">
        <v>808</v>
      </c>
      <c r="BK108" s="26" t="s">
        <v>28511</v>
      </c>
      <c r="BL108" s="26" t="s">
        <v>28512</v>
      </c>
      <c r="BM108" s="26">
        <v>26700193</v>
      </c>
      <c r="BN108" s="27" t="str">
        <f t="shared" si="9"/>
        <v>Chen, QS (reprint author), Nanjing Agr Univ, Dept Vet Med, Nanjing 210095, Jiangsu, Peoples R China.</v>
      </c>
      <c r="BO108" s="27" t="b">
        <f t="shared" si="10"/>
        <v>0</v>
      </c>
      <c r="BP108" s="27" t="str">
        <f t="shared" si="11"/>
        <v>动物医学院</v>
      </c>
      <c r="BQ108" s="27" t="b">
        <f t="shared" si="12"/>
        <v>0</v>
      </c>
      <c r="BR108" s="27" t="b">
        <f t="shared" si="13"/>
        <v>0</v>
      </c>
      <c r="BS108" s="27" t="b">
        <f t="shared" si="14"/>
        <v>0</v>
      </c>
      <c r="BT108" s="28" t="s">
        <v>47933</v>
      </c>
      <c r="BU108" s="28" t="e">
        <f>VLOOKUP(BT108,SCI论文情况一览表!$CE$2:$CH$13600,3,FALSE)</f>
        <v>#N/A</v>
      </c>
      <c r="BV108" s="28" t="e">
        <f>VLOOKUP(BT108,SCI论文情况一览表!$CE$2:$CH$13600,4,FALSE)</f>
        <v>#N/A</v>
      </c>
      <c r="BW108" s="28" t="e">
        <f t="shared" si="15"/>
        <v>#N/A</v>
      </c>
      <c r="BX108" s="28" t="e">
        <f t="shared" si="16"/>
        <v>#N/A</v>
      </c>
      <c r="BY108" s="28" t="e">
        <f t="shared" si="17"/>
        <v>#N/A</v>
      </c>
      <c r="BZ108" s="27">
        <v>4</v>
      </c>
    </row>
    <row r="109" spans="4:78">
      <c r="D109" s="26" t="s">
        <v>62</v>
      </c>
      <c r="E109" s="26" t="s">
        <v>28513</v>
      </c>
      <c r="F109" s="26"/>
      <c r="G109" s="26"/>
      <c r="H109" s="26"/>
      <c r="I109" s="26" t="s">
        <v>28514</v>
      </c>
      <c r="J109" s="26"/>
      <c r="K109" s="26"/>
      <c r="L109" s="26" t="s">
        <v>28515</v>
      </c>
      <c r="M109" s="26" t="s">
        <v>3344</v>
      </c>
      <c r="N109" s="26"/>
      <c r="O109" s="26"/>
      <c r="P109" s="26" t="s">
        <v>67</v>
      </c>
      <c r="Q109" s="26" t="s">
        <v>68</v>
      </c>
      <c r="R109" s="26"/>
      <c r="S109" s="26"/>
      <c r="T109" s="26"/>
      <c r="U109" s="26"/>
      <c r="V109" s="26"/>
      <c r="W109" s="26" t="s">
        <v>28516</v>
      </c>
      <c r="X109" s="26" t="s">
        <v>28517</v>
      </c>
      <c r="Y109" s="26"/>
      <c r="Z109" s="26" t="s">
        <v>28518</v>
      </c>
      <c r="AA109" s="26" t="s">
        <v>28519</v>
      </c>
      <c r="AB109" s="26" t="s">
        <v>7320</v>
      </c>
      <c r="AC109" s="26"/>
      <c r="AD109" s="26"/>
      <c r="AE109" s="26" t="s">
        <v>28520</v>
      </c>
      <c r="AF109" s="26" t="s">
        <v>28521</v>
      </c>
      <c r="AG109" s="26"/>
      <c r="AH109" s="26">
        <v>24</v>
      </c>
      <c r="AI109" s="26">
        <v>0</v>
      </c>
      <c r="AJ109" s="26">
        <v>0</v>
      </c>
      <c r="AK109" s="26">
        <v>0</v>
      </c>
      <c r="AL109" s="26">
        <v>0</v>
      </c>
      <c r="AM109" s="26" t="s">
        <v>1289</v>
      </c>
      <c r="AN109" s="26" t="s">
        <v>1290</v>
      </c>
      <c r="AO109" s="26" t="s">
        <v>1291</v>
      </c>
      <c r="AP109" s="26" t="s">
        <v>3352</v>
      </c>
      <c r="AQ109" s="26" t="s">
        <v>3353</v>
      </c>
      <c r="AR109" s="26"/>
      <c r="AS109" s="26" t="s">
        <v>3354</v>
      </c>
      <c r="AT109" s="26" t="s">
        <v>3355</v>
      </c>
      <c r="AU109" s="26" t="s">
        <v>866</v>
      </c>
      <c r="AV109" s="26">
        <v>2016</v>
      </c>
      <c r="AW109" s="26">
        <v>38</v>
      </c>
      <c r="AX109" s="26">
        <v>2</v>
      </c>
      <c r="AY109" s="26"/>
      <c r="AZ109" s="26"/>
      <c r="BA109" s="26"/>
      <c r="BB109" s="26"/>
      <c r="BC109" s="26"/>
      <c r="BD109" s="26"/>
      <c r="BE109" s="26">
        <v>47</v>
      </c>
      <c r="BF109" s="26" t="s">
        <v>28522</v>
      </c>
      <c r="BG109" s="26"/>
      <c r="BH109" s="26">
        <v>8</v>
      </c>
      <c r="BI109" s="26" t="s">
        <v>577</v>
      </c>
      <c r="BJ109" s="26" t="s">
        <v>577</v>
      </c>
      <c r="BK109" s="26" t="s">
        <v>28523</v>
      </c>
      <c r="BL109" s="26" t="s">
        <v>28524</v>
      </c>
      <c r="BM109" s="26"/>
      <c r="BN109" s="27" t="str">
        <f t="shared" si="9"/>
        <v>Hou, XL (reprint author), Nanjing Agr Univ, Coll Hort, State Key Lab Crop Genet &amp; Germplasm Enhancement, Nanjing 210095, Jiangsu, Peoples R China.</v>
      </c>
      <c r="BO109" s="27" t="str">
        <f t="shared" si="10"/>
        <v>园艺学院</v>
      </c>
      <c r="BP109" s="27" t="b">
        <f t="shared" si="11"/>
        <v>0</v>
      </c>
      <c r="BQ109" s="27" t="b">
        <f t="shared" si="12"/>
        <v>0</v>
      </c>
      <c r="BR109" s="27" t="b">
        <f t="shared" si="13"/>
        <v>0</v>
      </c>
      <c r="BS109" s="27" t="b">
        <f t="shared" si="14"/>
        <v>0</v>
      </c>
      <c r="BT109" s="28" t="s">
        <v>47934</v>
      </c>
      <c r="BU109" s="28" t="e">
        <f>VLOOKUP(BT109,SCI论文情况一览表!$CE$2:$CH$13600,3,FALSE)</f>
        <v>#N/A</v>
      </c>
      <c r="BV109" s="28" t="e">
        <f>VLOOKUP(BT109,SCI论文情况一览表!$CE$2:$CH$13600,4,FALSE)</f>
        <v>#N/A</v>
      </c>
      <c r="BW109" s="28" t="e">
        <f t="shared" si="15"/>
        <v>#N/A</v>
      </c>
      <c r="BX109" s="28" t="e">
        <f t="shared" si="16"/>
        <v>#N/A</v>
      </c>
      <c r="BY109" s="28" t="e">
        <f t="shared" si="17"/>
        <v>#N/A</v>
      </c>
      <c r="BZ109" s="27">
        <v>4</v>
      </c>
    </row>
    <row r="110" spans="4:78">
      <c r="D110" s="26" t="s">
        <v>62</v>
      </c>
      <c r="E110" s="26" t="s">
        <v>28525</v>
      </c>
      <c r="F110" s="26"/>
      <c r="G110" s="26"/>
      <c r="H110" s="26"/>
      <c r="I110" s="26" t="s">
        <v>28526</v>
      </c>
      <c r="J110" s="26"/>
      <c r="K110" s="26"/>
      <c r="L110" s="26" t="s">
        <v>28527</v>
      </c>
      <c r="M110" s="26" t="s">
        <v>3344</v>
      </c>
      <c r="N110" s="26"/>
      <c r="O110" s="26"/>
      <c r="P110" s="26" t="s">
        <v>67</v>
      </c>
      <c r="Q110" s="26" t="s">
        <v>68</v>
      </c>
      <c r="R110" s="26"/>
      <c r="S110" s="26"/>
      <c r="T110" s="26"/>
      <c r="U110" s="26"/>
      <c r="V110" s="26"/>
      <c r="W110" s="26" t="s">
        <v>28528</v>
      </c>
      <c r="X110" s="26" t="s">
        <v>28529</v>
      </c>
      <c r="Y110" s="26"/>
      <c r="Z110" s="26" t="s">
        <v>28530</v>
      </c>
      <c r="AA110" s="26" t="s">
        <v>28531</v>
      </c>
      <c r="AB110" s="26" t="s">
        <v>28532</v>
      </c>
      <c r="AC110" s="26"/>
      <c r="AD110" s="26"/>
      <c r="AE110" s="26"/>
      <c r="AF110" s="26"/>
      <c r="AG110" s="26"/>
      <c r="AH110" s="26">
        <v>48</v>
      </c>
      <c r="AI110" s="26">
        <v>0</v>
      </c>
      <c r="AJ110" s="26">
        <v>0</v>
      </c>
      <c r="AK110" s="26">
        <v>0</v>
      </c>
      <c r="AL110" s="26">
        <v>0</v>
      </c>
      <c r="AM110" s="26" t="s">
        <v>1289</v>
      </c>
      <c r="AN110" s="26" t="s">
        <v>1290</v>
      </c>
      <c r="AO110" s="26" t="s">
        <v>1291</v>
      </c>
      <c r="AP110" s="26" t="s">
        <v>3352</v>
      </c>
      <c r="AQ110" s="26" t="s">
        <v>3353</v>
      </c>
      <c r="AR110" s="26"/>
      <c r="AS110" s="26" t="s">
        <v>3354</v>
      </c>
      <c r="AT110" s="26" t="s">
        <v>3355</v>
      </c>
      <c r="AU110" s="26" t="s">
        <v>866</v>
      </c>
      <c r="AV110" s="26">
        <v>2016</v>
      </c>
      <c r="AW110" s="26">
        <v>38</v>
      </c>
      <c r="AX110" s="26">
        <v>2</v>
      </c>
      <c r="AY110" s="26"/>
      <c r="AZ110" s="26"/>
      <c r="BA110" s="26"/>
      <c r="BB110" s="26"/>
      <c r="BC110" s="26"/>
      <c r="BD110" s="26"/>
      <c r="BE110" s="26">
        <v>44</v>
      </c>
      <c r="BF110" s="26" t="s">
        <v>28533</v>
      </c>
      <c r="BG110" s="26"/>
      <c r="BH110" s="26">
        <v>22</v>
      </c>
      <c r="BI110" s="26" t="s">
        <v>577</v>
      </c>
      <c r="BJ110" s="26" t="s">
        <v>577</v>
      </c>
      <c r="BK110" s="26" t="s">
        <v>28523</v>
      </c>
      <c r="BL110" s="26" t="s">
        <v>28534</v>
      </c>
      <c r="BM110" s="26"/>
      <c r="BN110" s="27" t="str">
        <f t="shared" si="9"/>
        <v>Fang, JG (reprint author), Nanjing Agr Univ, Coll Hort, Weigang 1, Nanjing 210095, Jiangsu, Peoples R China.</v>
      </c>
      <c r="BO110" s="27" t="str">
        <f t="shared" si="10"/>
        <v>园艺学院</v>
      </c>
      <c r="BP110" s="27" t="b">
        <f t="shared" si="11"/>
        <v>0</v>
      </c>
      <c r="BQ110" s="27" t="b">
        <f t="shared" si="12"/>
        <v>0</v>
      </c>
      <c r="BR110" s="27" t="b">
        <f t="shared" si="13"/>
        <v>0</v>
      </c>
      <c r="BS110" s="27" t="b">
        <f t="shared" si="14"/>
        <v>0</v>
      </c>
      <c r="BT110" s="28" t="s">
        <v>47935</v>
      </c>
      <c r="BU110" s="28" t="e">
        <f>VLOOKUP(BT110,SCI论文情况一览表!$CE$2:$CH$13600,3,FALSE)</f>
        <v>#N/A</v>
      </c>
      <c r="BV110" s="28" t="e">
        <f>VLOOKUP(BT110,SCI论文情况一览表!$CE$2:$CH$13600,4,FALSE)</f>
        <v>#N/A</v>
      </c>
      <c r="BW110" s="28" t="e">
        <f t="shared" si="15"/>
        <v>#N/A</v>
      </c>
      <c r="BX110" s="28" t="e">
        <f t="shared" si="16"/>
        <v>#N/A</v>
      </c>
      <c r="BY110" s="28" t="e">
        <f t="shared" si="17"/>
        <v>#N/A</v>
      </c>
      <c r="BZ110" s="27">
        <v>4</v>
      </c>
    </row>
    <row r="111" spans="4:78">
      <c r="D111" s="26" t="s">
        <v>62</v>
      </c>
      <c r="E111" s="26" t="s">
        <v>28535</v>
      </c>
      <c r="F111" s="26"/>
      <c r="G111" s="26"/>
      <c r="H111" s="26"/>
      <c r="I111" s="26" t="s">
        <v>28536</v>
      </c>
      <c r="J111" s="26"/>
      <c r="K111" s="26"/>
      <c r="L111" s="26" t="s">
        <v>28537</v>
      </c>
      <c r="M111" s="26" t="s">
        <v>28538</v>
      </c>
      <c r="N111" s="26"/>
      <c r="O111" s="26"/>
      <c r="P111" s="26" t="s">
        <v>67</v>
      </c>
      <c r="Q111" s="26" t="s">
        <v>68</v>
      </c>
      <c r="R111" s="26"/>
      <c r="S111" s="26"/>
      <c r="T111" s="26"/>
      <c r="U111" s="26"/>
      <c r="V111" s="26"/>
      <c r="W111" s="26"/>
      <c r="X111" s="26" t="s">
        <v>28539</v>
      </c>
      <c r="Y111" s="26"/>
      <c r="Z111" s="26" t="s">
        <v>28540</v>
      </c>
      <c r="AA111" s="26" t="s">
        <v>28541</v>
      </c>
      <c r="AB111" s="26" t="s">
        <v>2325</v>
      </c>
      <c r="AC111" s="26"/>
      <c r="AD111" s="26"/>
      <c r="AE111" s="26" t="s">
        <v>11240</v>
      </c>
      <c r="AF111" s="26" t="s">
        <v>11241</v>
      </c>
      <c r="AG111" s="26"/>
      <c r="AH111" s="26">
        <v>42</v>
      </c>
      <c r="AI111" s="26">
        <v>0</v>
      </c>
      <c r="AJ111" s="26">
        <v>0</v>
      </c>
      <c r="AK111" s="26">
        <v>0</v>
      </c>
      <c r="AL111" s="26">
        <v>0</v>
      </c>
      <c r="AM111" s="26" t="s">
        <v>1062</v>
      </c>
      <c r="AN111" s="26" t="s">
        <v>1063</v>
      </c>
      <c r="AO111" s="26" t="s">
        <v>1064</v>
      </c>
      <c r="AP111" s="26" t="s">
        <v>28542</v>
      </c>
      <c r="AQ111" s="26" t="s">
        <v>28543</v>
      </c>
      <c r="AR111" s="26"/>
      <c r="AS111" s="26" t="s">
        <v>28544</v>
      </c>
      <c r="AT111" s="26" t="s">
        <v>28545</v>
      </c>
      <c r="AU111" s="29">
        <v>42401</v>
      </c>
      <c r="AV111" s="26">
        <v>2016</v>
      </c>
      <c r="AW111" s="26">
        <v>35</v>
      </c>
      <c r="AX111" s="26">
        <v>2</v>
      </c>
      <c r="AY111" s="26"/>
      <c r="AZ111" s="26"/>
      <c r="BA111" s="26"/>
      <c r="BB111" s="26"/>
      <c r="BC111" s="26">
        <v>51</v>
      </c>
      <c r="BD111" s="26">
        <v>58</v>
      </c>
      <c r="BE111" s="26"/>
      <c r="BF111" s="26" t="s">
        <v>28546</v>
      </c>
      <c r="BG111" s="26"/>
      <c r="BH111" s="26">
        <v>8</v>
      </c>
      <c r="BI111" s="26" t="s">
        <v>28547</v>
      </c>
      <c r="BJ111" s="26" t="s">
        <v>28547</v>
      </c>
      <c r="BK111" s="26" t="s">
        <v>28548</v>
      </c>
      <c r="BL111" s="26" t="s">
        <v>28549</v>
      </c>
      <c r="BM111" s="26">
        <v>26479079</v>
      </c>
      <c r="BN111" s="27" t="str">
        <f t="shared" si="9"/>
        <v>Zhao, RQ (reprint author), Nanjing Agr Univ, Key Lab Anim Physiol &amp; Biochem, 1 Weigang, Nanjing 210095, Jiangsu, Peoples R China.</v>
      </c>
      <c r="BO111" s="27" t="b">
        <f t="shared" si="10"/>
        <v>0</v>
      </c>
      <c r="BP111" s="27" t="b">
        <f t="shared" si="11"/>
        <v>0</v>
      </c>
      <c r="BQ111" s="27" t="b">
        <f t="shared" si="12"/>
        <v>0</v>
      </c>
      <c r="BR111" s="27" t="b">
        <f t="shared" si="13"/>
        <v>0</v>
      </c>
      <c r="BS111" s="27" t="b">
        <f t="shared" si="14"/>
        <v>0</v>
      </c>
      <c r="BT111" s="28" t="s">
        <v>47936</v>
      </c>
      <c r="BU111" s="28" t="e">
        <f>VLOOKUP(BT111,SCI论文情况一览表!$CE$2:$CH$13600,3,FALSE)</f>
        <v>#N/A</v>
      </c>
      <c r="BV111" s="28" t="e">
        <f>VLOOKUP(BT111,SCI论文情况一览表!$CE$2:$CH$13600,4,FALSE)</f>
        <v>#N/A</v>
      </c>
      <c r="BW111" s="28" t="e">
        <f t="shared" si="15"/>
        <v>#N/A</v>
      </c>
      <c r="BX111" s="28" t="e">
        <f t="shared" si="16"/>
        <v>#N/A</v>
      </c>
      <c r="BY111" s="28" t="e">
        <f t="shared" si="17"/>
        <v>#N/A</v>
      </c>
      <c r="BZ111" s="27">
        <v>4</v>
      </c>
    </row>
    <row r="112" spans="4:78">
      <c r="D112" s="26" t="s">
        <v>62</v>
      </c>
      <c r="E112" s="26" t="s">
        <v>28550</v>
      </c>
      <c r="F112" s="26"/>
      <c r="G112" s="26"/>
      <c r="H112" s="26"/>
      <c r="I112" s="26" t="s">
        <v>28551</v>
      </c>
      <c r="J112" s="26"/>
      <c r="K112" s="26"/>
      <c r="L112" s="26" t="s">
        <v>28552</v>
      </c>
      <c r="M112" s="26" t="s">
        <v>10258</v>
      </c>
      <c r="N112" s="26"/>
      <c r="O112" s="26"/>
      <c r="P112" s="26" t="s">
        <v>67</v>
      </c>
      <c r="Q112" s="26" t="s">
        <v>68</v>
      </c>
      <c r="R112" s="26"/>
      <c r="S112" s="26"/>
      <c r="T112" s="26"/>
      <c r="U112" s="26"/>
      <c r="V112" s="26"/>
      <c r="W112" s="26" t="s">
        <v>28553</v>
      </c>
      <c r="X112" s="26" t="s">
        <v>28554</v>
      </c>
      <c r="Y112" s="26"/>
      <c r="Z112" s="26" t="s">
        <v>28555</v>
      </c>
      <c r="AA112" s="26" t="s">
        <v>18180</v>
      </c>
      <c r="AB112" s="26" t="s">
        <v>2584</v>
      </c>
      <c r="AC112" s="26"/>
      <c r="AD112" s="26"/>
      <c r="AE112" s="26" t="s">
        <v>28556</v>
      </c>
      <c r="AF112" s="26" t="s">
        <v>28557</v>
      </c>
      <c r="AG112" s="26"/>
      <c r="AH112" s="26">
        <v>35</v>
      </c>
      <c r="AI112" s="26">
        <v>0</v>
      </c>
      <c r="AJ112" s="26">
        <v>0</v>
      </c>
      <c r="AK112" s="26">
        <v>0</v>
      </c>
      <c r="AL112" s="26">
        <v>0</v>
      </c>
      <c r="AM112" s="26" t="s">
        <v>425</v>
      </c>
      <c r="AN112" s="26" t="s">
        <v>426</v>
      </c>
      <c r="AO112" s="26" t="s">
        <v>427</v>
      </c>
      <c r="AP112" s="26" t="s">
        <v>10264</v>
      </c>
      <c r="AQ112" s="26" t="s">
        <v>10265</v>
      </c>
      <c r="AR112" s="26"/>
      <c r="AS112" s="26" t="s">
        <v>10266</v>
      </c>
      <c r="AT112" s="26" t="s">
        <v>10267</v>
      </c>
      <c r="AU112" s="26" t="s">
        <v>866</v>
      </c>
      <c r="AV112" s="26">
        <v>2016</v>
      </c>
      <c r="AW112" s="26">
        <v>124</v>
      </c>
      <c r="AX112" s="26"/>
      <c r="AY112" s="26"/>
      <c r="AZ112" s="26"/>
      <c r="BA112" s="26"/>
      <c r="BB112" s="26"/>
      <c r="BC112" s="26">
        <v>163</v>
      </c>
      <c r="BD112" s="26">
        <v>168</v>
      </c>
      <c r="BE112" s="26"/>
      <c r="BF112" s="26" t="s">
        <v>28558</v>
      </c>
      <c r="BG112" s="26"/>
      <c r="BH112" s="26">
        <v>6</v>
      </c>
      <c r="BI112" s="26" t="s">
        <v>3155</v>
      </c>
      <c r="BJ112" s="26" t="s">
        <v>3156</v>
      </c>
      <c r="BK112" s="26" t="s">
        <v>28559</v>
      </c>
      <c r="BL112" s="26" t="s">
        <v>28560</v>
      </c>
      <c r="BM112" s="26">
        <v>26517728</v>
      </c>
      <c r="BN112" s="27" t="str">
        <f t="shared" si="9"/>
        <v>Sheng, XF (reprint author), Nanjing Agr Univ, Coll Life Sci, Key Lab Agr &amp; Environm Microbiol, Minist Agr, Nanjing 210095, Jiangsu, Peoples R China.</v>
      </c>
      <c r="BO112" s="27" t="str">
        <f t="shared" si="10"/>
        <v>生命科学学院</v>
      </c>
      <c r="BP112" s="27" t="b">
        <f t="shared" si="11"/>
        <v>0</v>
      </c>
      <c r="BQ112" s="27" t="b">
        <f t="shared" si="12"/>
        <v>0</v>
      </c>
      <c r="BR112" s="27" t="b">
        <f t="shared" si="13"/>
        <v>0</v>
      </c>
      <c r="BS112" s="27" t="b">
        <f t="shared" si="14"/>
        <v>0</v>
      </c>
      <c r="BT112" s="28" t="s">
        <v>47937</v>
      </c>
      <c r="BU112" s="28" t="e">
        <f>VLOOKUP(BT112,SCI论文情况一览表!$CE$2:$CH$13600,3,FALSE)</f>
        <v>#N/A</v>
      </c>
      <c r="BV112" s="28" t="e">
        <f>VLOOKUP(BT112,SCI论文情况一览表!$CE$2:$CH$13600,4,FALSE)</f>
        <v>#N/A</v>
      </c>
      <c r="BW112" s="28" t="e">
        <f t="shared" si="15"/>
        <v>#N/A</v>
      </c>
      <c r="BX112" s="28" t="e">
        <f t="shared" si="16"/>
        <v>#N/A</v>
      </c>
      <c r="BY112" s="28" t="e">
        <f t="shared" si="17"/>
        <v>#N/A</v>
      </c>
      <c r="BZ112" s="27">
        <v>4</v>
      </c>
    </row>
    <row r="113" spans="4:78">
      <c r="D113" s="26" t="s">
        <v>62</v>
      </c>
      <c r="E113" s="26" t="s">
        <v>28561</v>
      </c>
      <c r="F113" s="26"/>
      <c r="G113" s="26"/>
      <c r="H113" s="26"/>
      <c r="I113" s="26" t="s">
        <v>28562</v>
      </c>
      <c r="J113" s="26"/>
      <c r="K113" s="26"/>
      <c r="L113" s="26" t="s">
        <v>28563</v>
      </c>
      <c r="M113" s="26" t="s">
        <v>21644</v>
      </c>
      <c r="N113" s="26"/>
      <c r="O113" s="26"/>
      <c r="P113" s="26" t="s">
        <v>67</v>
      </c>
      <c r="Q113" s="26" t="s">
        <v>68</v>
      </c>
      <c r="R113" s="26"/>
      <c r="S113" s="26"/>
      <c r="T113" s="26"/>
      <c r="U113" s="26"/>
      <c r="V113" s="26"/>
      <c r="W113" s="26"/>
      <c r="X113" s="26" t="s">
        <v>28564</v>
      </c>
      <c r="Y113" s="26"/>
      <c r="Z113" s="26" t="s">
        <v>28565</v>
      </c>
      <c r="AA113" s="26" t="s">
        <v>28566</v>
      </c>
      <c r="AB113" s="26" t="s">
        <v>690</v>
      </c>
      <c r="AC113" s="26"/>
      <c r="AD113" s="26"/>
      <c r="AE113" s="26" t="s">
        <v>28567</v>
      </c>
      <c r="AF113" s="26" t="s">
        <v>28568</v>
      </c>
      <c r="AG113" s="26"/>
      <c r="AH113" s="26">
        <v>38</v>
      </c>
      <c r="AI113" s="26">
        <v>0</v>
      </c>
      <c r="AJ113" s="26">
        <v>0</v>
      </c>
      <c r="AK113" s="26">
        <v>0</v>
      </c>
      <c r="AL113" s="26">
        <v>0</v>
      </c>
      <c r="AM113" s="26" t="s">
        <v>358</v>
      </c>
      <c r="AN113" s="26" t="s">
        <v>359</v>
      </c>
      <c r="AO113" s="26" t="s">
        <v>360</v>
      </c>
      <c r="AP113" s="26" t="s">
        <v>21650</v>
      </c>
      <c r="AQ113" s="26" t="s">
        <v>21651</v>
      </c>
      <c r="AR113" s="26"/>
      <c r="AS113" s="26" t="s">
        <v>21652</v>
      </c>
      <c r="AT113" s="26" t="s">
        <v>21653</v>
      </c>
      <c r="AU113" s="29">
        <v>42401</v>
      </c>
      <c r="AV113" s="26">
        <v>2016</v>
      </c>
      <c r="AW113" s="26">
        <v>101</v>
      </c>
      <c r="AX113" s="26">
        <v>2</v>
      </c>
      <c r="AY113" s="26"/>
      <c r="AZ113" s="26"/>
      <c r="BA113" s="26"/>
      <c r="BB113" s="26"/>
      <c r="BC113" s="26">
        <v>272</v>
      </c>
      <c r="BD113" s="26">
        <v>281</v>
      </c>
      <c r="BE113" s="26"/>
      <c r="BF113" s="26" t="s">
        <v>28569</v>
      </c>
      <c r="BG113" s="26"/>
      <c r="BH113" s="26">
        <v>10</v>
      </c>
      <c r="BI113" s="26" t="s">
        <v>21655</v>
      </c>
      <c r="BJ113" s="26" t="s">
        <v>21655</v>
      </c>
      <c r="BK113" s="26" t="s">
        <v>28570</v>
      </c>
      <c r="BL113" s="26" t="s">
        <v>28571</v>
      </c>
      <c r="BM113" s="26">
        <v>26593381</v>
      </c>
      <c r="BN113" s="27" t="str">
        <f t="shared" si="9"/>
        <v>Ni, YD (reprint author), Nanjing Agr Univ, Key Lab Anim Physiol &amp; Biochem, Minist Agr, Nanjing 210014, Jiangsu, Peoples R China.</v>
      </c>
      <c r="BO113" s="27" t="b">
        <f t="shared" si="10"/>
        <v>0</v>
      </c>
      <c r="BP113" s="27" t="b">
        <f t="shared" si="11"/>
        <v>0</v>
      </c>
      <c r="BQ113" s="27" t="b">
        <f t="shared" si="12"/>
        <v>0</v>
      </c>
      <c r="BR113" s="27" t="b">
        <f t="shared" si="13"/>
        <v>0</v>
      </c>
      <c r="BS113" s="27" t="b">
        <f t="shared" si="14"/>
        <v>0</v>
      </c>
      <c r="BT113" s="28" t="s">
        <v>47938</v>
      </c>
      <c r="BU113" s="28" t="e">
        <f>VLOOKUP(BT113,SCI论文情况一览表!$CE$2:$CH$13600,3,FALSE)</f>
        <v>#N/A</v>
      </c>
      <c r="BV113" s="28" t="e">
        <f>VLOOKUP(BT113,SCI论文情况一览表!$CE$2:$CH$13600,4,FALSE)</f>
        <v>#N/A</v>
      </c>
      <c r="BW113" s="28" t="e">
        <f t="shared" si="15"/>
        <v>#N/A</v>
      </c>
      <c r="BX113" s="28" t="e">
        <f t="shared" si="16"/>
        <v>#N/A</v>
      </c>
      <c r="BY113" s="28" t="e">
        <f t="shared" si="17"/>
        <v>#N/A</v>
      </c>
      <c r="BZ113" s="27">
        <v>4</v>
      </c>
    </row>
    <row r="114" spans="4:78">
      <c r="D114" s="26" t="s">
        <v>62</v>
      </c>
      <c r="E114" s="26" t="s">
        <v>28572</v>
      </c>
      <c r="F114" s="26"/>
      <c r="G114" s="26"/>
      <c r="H114" s="26"/>
      <c r="I114" s="26" t="s">
        <v>28573</v>
      </c>
      <c r="J114" s="26"/>
      <c r="K114" s="26"/>
      <c r="L114" s="26" t="s">
        <v>28574</v>
      </c>
      <c r="M114" s="26" t="s">
        <v>9955</v>
      </c>
      <c r="N114" s="26"/>
      <c r="O114" s="26"/>
      <c r="P114" s="26" t="s">
        <v>67</v>
      </c>
      <c r="Q114" s="26" t="s">
        <v>68</v>
      </c>
      <c r="R114" s="26"/>
      <c r="S114" s="26"/>
      <c r="T114" s="26"/>
      <c r="U114" s="26"/>
      <c r="V114" s="26"/>
      <c r="W114" s="26" t="s">
        <v>28575</v>
      </c>
      <c r="X114" s="26" t="s">
        <v>28576</v>
      </c>
      <c r="Y114" s="26"/>
      <c r="Z114" s="26" t="s">
        <v>28577</v>
      </c>
      <c r="AA114" s="26" t="s">
        <v>28578</v>
      </c>
      <c r="AB114" s="26" t="s">
        <v>28579</v>
      </c>
      <c r="AC114" s="26"/>
      <c r="AD114" s="26"/>
      <c r="AE114" s="26" t="s">
        <v>28580</v>
      </c>
      <c r="AF114" s="26" t="s">
        <v>28581</v>
      </c>
      <c r="AG114" s="26"/>
      <c r="AH114" s="26">
        <v>31</v>
      </c>
      <c r="AI114" s="26">
        <v>0</v>
      </c>
      <c r="AJ114" s="26">
        <v>0</v>
      </c>
      <c r="AK114" s="26">
        <v>1</v>
      </c>
      <c r="AL114" s="26">
        <v>1</v>
      </c>
      <c r="AM114" s="26" t="s">
        <v>213</v>
      </c>
      <c r="AN114" s="26" t="s">
        <v>964</v>
      </c>
      <c r="AO114" s="26" t="s">
        <v>965</v>
      </c>
      <c r="AP114" s="26" t="s">
        <v>9963</v>
      </c>
      <c r="AQ114" s="26" t="s">
        <v>9964</v>
      </c>
      <c r="AR114" s="26"/>
      <c r="AS114" s="26" t="s">
        <v>9965</v>
      </c>
      <c r="AT114" s="26" t="s">
        <v>9966</v>
      </c>
      <c r="AU114" s="26" t="s">
        <v>866</v>
      </c>
      <c r="AV114" s="26">
        <v>2016</v>
      </c>
      <c r="AW114" s="26">
        <v>42</v>
      </c>
      <c r="AX114" s="26">
        <v>1</v>
      </c>
      <c r="AY114" s="26"/>
      <c r="AZ114" s="26"/>
      <c r="BA114" s="26"/>
      <c r="BB114" s="26"/>
      <c r="BC114" s="26">
        <v>335</v>
      </c>
      <c r="BD114" s="26">
        <v>341</v>
      </c>
      <c r="BE114" s="26"/>
      <c r="BF114" s="26" t="s">
        <v>28582</v>
      </c>
      <c r="BG114" s="26"/>
      <c r="BH114" s="26">
        <v>7</v>
      </c>
      <c r="BI114" s="26" t="s">
        <v>9968</v>
      </c>
      <c r="BJ114" s="26" t="s">
        <v>9968</v>
      </c>
      <c r="BK114" s="26" t="s">
        <v>28583</v>
      </c>
      <c r="BL114" s="26" t="s">
        <v>28584</v>
      </c>
      <c r="BM114" s="26">
        <v>26563280</v>
      </c>
      <c r="BN114" s="27" t="str">
        <f t="shared" si="9"/>
        <v>Liu, XH (reprint author), Nanjing Agr Univ, Coll Anim Sci &amp; Technol, Dept Econ Anim Sci &amp; Aquaculture, Nanjing, Jiangsu, Peoples R China.</v>
      </c>
      <c r="BO114" s="27" t="b">
        <f t="shared" si="10"/>
        <v>0</v>
      </c>
      <c r="BP114" s="27" t="str">
        <f t="shared" si="11"/>
        <v>动物科技学院</v>
      </c>
      <c r="BQ114" s="27" t="b">
        <f t="shared" si="12"/>
        <v>0</v>
      </c>
      <c r="BR114" s="27" t="b">
        <f t="shared" si="13"/>
        <v>0</v>
      </c>
      <c r="BS114" s="27" t="b">
        <f t="shared" si="14"/>
        <v>0</v>
      </c>
      <c r="BT114" s="28" t="s">
        <v>47939</v>
      </c>
      <c r="BU114" s="28" t="e">
        <f>VLOOKUP(BT114,SCI论文情况一览表!$CE$2:$CH$13600,3,FALSE)</f>
        <v>#N/A</v>
      </c>
      <c r="BV114" s="28" t="e">
        <f>VLOOKUP(BT114,SCI论文情况一览表!$CE$2:$CH$13600,4,FALSE)</f>
        <v>#N/A</v>
      </c>
      <c r="BW114" s="28" t="e">
        <f t="shared" si="15"/>
        <v>#N/A</v>
      </c>
      <c r="BX114" s="28" t="e">
        <f t="shared" si="16"/>
        <v>#N/A</v>
      </c>
      <c r="BY114" s="28" t="e">
        <f t="shared" si="17"/>
        <v>#N/A</v>
      </c>
      <c r="BZ114" s="27">
        <v>4</v>
      </c>
    </row>
    <row r="115" spans="4:78">
      <c r="D115" s="26" t="s">
        <v>62</v>
      </c>
      <c r="E115" s="26" t="s">
        <v>13036</v>
      </c>
      <c r="F115" s="26"/>
      <c r="G115" s="26"/>
      <c r="H115" s="26"/>
      <c r="I115" s="26" t="s">
        <v>28585</v>
      </c>
      <c r="J115" s="26"/>
      <c r="K115" s="26"/>
      <c r="L115" s="26" t="s">
        <v>28586</v>
      </c>
      <c r="M115" s="26" t="s">
        <v>13286</v>
      </c>
      <c r="N115" s="26"/>
      <c r="O115" s="26"/>
      <c r="P115" s="26" t="s">
        <v>67</v>
      </c>
      <c r="Q115" s="26" t="s">
        <v>68</v>
      </c>
      <c r="R115" s="26"/>
      <c r="S115" s="26"/>
      <c r="T115" s="26"/>
      <c r="U115" s="26"/>
      <c r="V115" s="26"/>
      <c r="W115" s="26" t="s">
        <v>28587</v>
      </c>
      <c r="X115" s="26" t="s">
        <v>28588</v>
      </c>
      <c r="Y115" s="26"/>
      <c r="Z115" s="26" t="s">
        <v>28589</v>
      </c>
      <c r="AA115" s="26" t="s">
        <v>4597</v>
      </c>
      <c r="AB115" s="26" t="s">
        <v>4598</v>
      </c>
      <c r="AC115" s="26"/>
      <c r="AD115" s="26"/>
      <c r="AE115" s="26" t="s">
        <v>5700</v>
      </c>
      <c r="AF115" s="26" t="s">
        <v>28590</v>
      </c>
      <c r="AG115" s="26"/>
      <c r="AH115" s="26">
        <v>63</v>
      </c>
      <c r="AI115" s="26">
        <v>0</v>
      </c>
      <c r="AJ115" s="26">
        <v>0</v>
      </c>
      <c r="AK115" s="26">
        <v>2</v>
      </c>
      <c r="AL115" s="26">
        <v>2</v>
      </c>
      <c r="AM115" s="26" t="s">
        <v>358</v>
      </c>
      <c r="AN115" s="26" t="s">
        <v>359</v>
      </c>
      <c r="AO115" s="26" t="s">
        <v>360</v>
      </c>
      <c r="AP115" s="26" t="s">
        <v>13294</v>
      </c>
      <c r="AQ115" s="26" t="s">
        <v>13295</v>
      </c>
      <c r="AR115" s="26"/>
      <c r="AS115" s="26" t="s">
        <v>13296</v>
      </c>
      <c r="AT115" s="26" t="s">
        <v>13297</v>
      </c>
      <c r="AU115" s="26" t="s">
        <v>866</v>
      </c>
      <c r="AV115" s="26">
        <v>2016</v>
      </c>
      <c r="AW115" s="26">
        <v>25</v>
      </c>
      <c r="AX115" s="26">
        <v>1</v>
      </c>
      <c r="AY115" s="26"/>
      <c r="AZ115" s="26"/>
      <c r="BA115" s="26"/>
      <c r="BB115" s="26"/>
      <c r="BC115" s="26">
        <v>44</v>
      </c>
      <c r="BD115" s="26">
        <v>57</v>
      </c>
      <c r="BE115" s="26"/>
      <c r="BF115" s="26" t="s">
        <v>28591</v>
      </c>
      <c r="BG115" s="26"/>
      <c r="BH115" s="26">
        <v>14</v>
      </c>
      <c r="BI115" s="26" t="s">
        <v>2805</v>
      </c>
      <c r="BJ115" s="26" t="s">
        <v>2805</v>
      </c>
      <c r="BK115" s="26" t="s">
        <v>28592</v>
      </c>
      <c r="BL115" s="26" t="s">
        <v>28593</v>
      </c>
      <c r="BM115" s="26">
        <v>26542892</v>
      </c>
      <c r="BN115" s="27" t="str">
        <f t="shared" si="9"/>
        <v>Li, GQ (reprint author), Nanjing Agr Univ, Coll Plant Protect, Key Lab Integrated Management Crop Dis &amp; Pests, Educ Minist, Nanjing 210095, Jiangsu, Peoples R China.</v>
      </c>
      <c r="BO115" s="27" t="b">
        <f t="shared" si="10"/>
        <v>0</v>
      </c>
      <c r="BP115" s="27" t="b">
        <f t="shared" si="11"/>
        <v>0</v>
      </c>
      <c r="BQ115" s="27" t="b">
        <f t="shared" si="12"/>
        <v>0</v>
      </c>
      <c r="BR115" s="27" t="str">
        <f t="shared" si="13"/>
        <v>植物保护学院</v>
      </c>
      <c r="BS115" s="27" t="b">
        <f t="shared" si="14"/>
        <v>0</v>
      </c>
      <c r="BT115" s="28" t="s">
        <v>47940</v>
      </c>
      <c r="BU115" s="28" t="e">
        <f>VLOOKUP(BT115,SCI论文情况一览表!$CE$2:$CH$13600,3,FALSE)</f>
        <v>#N/A</v>
      </c>
      <c r="BV115" s="28" t="e">
        <f>VLOOKUP(BT115,SCI论文情况一览表!$CE$2:$CH$13600,4,FALSE)</f>
        <v>#N/A</v>
      </c>
      <c r="BW115" s="28" t="e">
        <f t="shared" si="15"/>
        <v>#N/A</v>
      </c>
      <c r="BX115" s="28" t="e">
        <f t="shared" si="16"/>
        <v>#N/A</v>
      </c>
      <c r="BY115" s="28" t="e">
        <f t="shared" si="17"/>
        <v>#N/A</v>
      </c>
      <c r="BZ115" s="27">
        <v>4</v>
      </c>
    </row>
    <row r="116" spans="4:78">
      <c r="D116" s="26" t="s">
        <v>62</v>
      </c>
      <c r="E116" s="26" t="s">
        <v>28594</v>
      </c>
      <c r="F116" s="26"/>
      <c r="G116" s="26"/>
      <c r="H116" s="26"/>
      <c r="I116" s="26" t="s">
        <v>28595</v>
      </c>
      <c r="J116" s="26"/>
      <c r="K116" s="26"/>
      <c r="L116" s="26" t="s">
        <v>28596</v>
      </c>
      <c r="M116" s="26" t="s">
        <v>28597</v>
      </c>
      <c r="N116" s="26"/>
      <c r="O116" s="26"/>
      <c r="P116" s="26" t="s">
        <v>67</v>
      </c>
      <c r="Q116" s="26" t="s">
        <v>68</v>
      </c>
      <c r="R116" s="26"/>
      <c r="S116" s="26"/>
      <c r="T116" s="26"/>
      <c r="U116" s="26"/>
      <c r="V116" s="26"/>
      <c r="W116" s="26" t="s">
        <v>28598</v>
      </c>
      <c r="X116" s="26" t="s">
        <v>28599</v>
      </c>
      <c r="Y116" s="26"/>
      <c r="Z116" s="26" t="s">
        <v>28600</v>
      </c>
      <c r="AA116" s="26" t="s">
        <v>20337</v>
      </c>
      <c r="AB116" s="26" t="s">
        <v>28601</v>
      </c>
      <c r="AC116" s="26"/>
      <c r="AD116" s="26"/>
      <c r="AE116" s="26" t="s">
        <v>28602</v>
      </c>
      <c r="AF116" s="26" t="s">
        <v>28603</v>
      </c>
      <c r="AG116" s="26"/>
      <c r="AH116" s="26">
        <v>49</v>
      </c>
      <c r="AI116" s="26">
        <v>0</v>
      </c>
      <c r="AJ116" s="26">
        <v>0</v>
      </c>
      <c r="AK116" s="26">
        <v>0</v>
      </c>
      <c r="AL116" s="26">
        <v>0</v>
      </c>
      <c r="AM116" s="26" t="s">
        <v>21819</v>
      </c>
      <c r="AN116" s="26" t="s">
        <v>21820</v>
      </c>
      <c r="AO116" s="26" t="s">
        <v>21821</v>
      </c>
      <c r="AP116" s="26" t="s">
        <v>28604</v>
      </c>
      <c r="AQ116" s="26" t="s">
        <v>28605</v>
      </c>
      <c r="AR116" s="26"/>
      <c r="AS116" s="26" t="s">
        <v>28606</v>
      </c>
      <c r="AT116" s="26" t="s">
        <v>28607</v>
      </c>
      <c r="AU116" s="26" t="s">
        <v>866</v>
      </c>
      <c r="AV116" s="26">
        <v>2016</v>
      </c>
      <c r="AW116" s="26">
        <v>142</v>
      </c>
      <c r="AX116" s="26">
        <v>2</v>
      </c>
      <c r="AY116" s="26"/>
      <c r="AZ116" s="26"/>
      <c r="BA116" s="26"/>
      <c r="BB116" s="26"/>
      <c r="BC116" s="26"/>
      <c r="BD116" s="26"/>
      <c r="BE116" s="26">
        <v>4015060</v>
      </c>
      <c r="BF116" s="26" t="s">
        <v>28608</v>
      </c>
      <c r="BG116" s="26"/>
      <c r="BH116" s="26">
        <v>8</v>
      </c>
      <c r="BI116" s="26" t="s">
        <v>2009</v>
      </c>
      <c r="BJ116" s="26" t="s">
        <v>1771</v>
      </c>
      <c r="BK116" s="26" t="s">
        <v>28609</v>
      </c>
      <c r="BL116" s="26" t="s">
        <v>28610</v>
      </c>
      <c r="BM116" s="26"/>
      <c r="BN116" s="27" t="str">
        <f t="shared" si="9"/>
        <v>Zhou, LX (reprint author), Nanjing Agr Univ, Coll Resources &amp; Environm Sci, Nanjing 210095, Jiangsu, Peoples R China.</v>
      </c>
      <c r="BO116" s="27" t="b">
        <f t="shared" si="10"/>
        <v>0</v>
      </c>
      <c r="BP116" s="27" t="b">
        <f t="shared" si="11"/>
        <v>0</v>
      </c>
      <c r="BQ116" s="27" t="str">
        <f t="shared" si="12"/>
        <v>资源管理与环境保护学院</v>
      </c>
      <c r="BR116" s="27" t="b">
        <f t="shared" si="13"/>
        <v>0</v>
      </c>
      <c r="BS116" s="27" t="b">
        <f t="shared" si="14"/>
        <v>0</v>
      </c>
      <c r="BT116" s="28" t="s">
        <v>47941</v>
      </c>
      <c r="BU116" s="28" t="e">
        <f>VLOOKUP(BT116,SCI论文情况一览表!$CE$2:$CH$13600,3,FALSE)</f>
        <v>#N/A</v>
      </c>
      <c r="BV116" s="28" t="e">
        <f>VLOOKUP(BT116,SCI论文情况一览表!$CE$2:$CH$13600,4,FALSE)</f>
        <v>#N/A</v>
      </c>
      <c r="BW116" s="28" t="e">
        <f t="shared" si="15"/>
        <v>#N/A</v>
      </c>
      <c r="BX116" s="28" t="e">
        <f t="shared" si="16"/>
        <v>#N/A</v>
      </c>
      <c r="BY116" s="28" t="e">
        <f t="shared" si="17"/>
        <v>#N/A</v>
      </c>
      <c r="BZ116" s="27">
        <v>4</v>
      </c>
    </row>
    <row r="117" spans="4:78">
      <c r="D117" s="26" t="s">
        <v>62</v>
      </c>
      <c r="E117" s="26" t="s">
        <v>28611</v>
      </c>
      <c r="F117" s="26"/>
      <c r="G117" s="26"/>
      <c r="H117" s="26"/>
      <c r="I117" s="26" t="s">
        <v>28612</v>
      </c>
      <c r="J117" s="26"/>
      <c r="K117" s="26"/>
      <c r="L117" s="26" t="s">
        <v>28613</v>
      </c>
      <c r="M117" s="26" t="s">
        <v>4913</v>
      </c>
      <c r="N117" s="26"/>
      <c r="O117" s="26"/>
      <c r="P117" s="26" t="s">
        <v>67</v>
      </c>
      <c r="Q117" s="26" t="s">
        <v>68</v>
      </c>
      <c r="R117" s="26"/>
      <c r="S117" s="26"/>
      <c r="T117" s="26"/>
      <c r="U117" s="26"/>
      <c r="V117" s="26"/>
      <c r="W117" s="26"/>
      <c r="X117" s="26" t="s">
        <v>28614</v>
      </c>
      <c r="Y117" s="26"/>
      <c r="Z117" s="26" t="s">
        <v>28615</v>
      </c>
      <c r="AA117" s="26" t="s">
        <v>28616</v>
      </c>
      <c r="AB117" s="26" t="s">
        <v>95</v>
      </c>
      <c r="AC117" s="26"/>
      <c r="AD117" s="26"/>
      <c r="AE117" s="26" t="s">
        <v>28617</v>
      </c>
      <c r="AF117" s="26" t="s">
        <v>28618</v>
      </c>
      <c r="AG117" s="26"/>
      <c r="AH117" s="26">
        <v>40</v>
      </c>
      <c r="AI117" s="26">
        <v>0</v>
      </c>
      <c r="AJ117" s="26">
        <v>0</v>
      </c>
      <c r="AK117" s="26">
        <v>0</v>
      </c>
      <c r="AL117" s="26">
        <v>0</v>
      </c>
      <c r="AM117" s="26" t="s">
        <v>358</v>
      </c>
      <c r="AN117" s="26" t="s">
        <v>359</v>
      </c>
      <c r="AO117" s="26" t="s">
        <v>360</v>
      </c>
      <c r="AP117" s="26" t="s">
        <v>4916</v>
      </c>
      <c r="AQ117" s="26" t="s">
        <v>4917</v>
      </c>
      <c r="AR117" s="26"/>
      <c r="AS117" s="26" t="s">
        <v>4918</v>
      </c>
      <c r="AT117" s="26" t="s">
        <v>4919</v>
      </c>
      <c r="AU117" s="26" t="s">
        <v>866</v>
      </c>
      <c r="AV117" s="26">
        <v>2016</v>
      </c>
      <c r="AW117" s="26">
        <v>40</v>
      </c>
      <c r="AX117" s="26">
        <v>1</v>
      </c>
      <c r="AY117" s="26"/>
      <c r="AZ117" s="26"/>
      <c r="BA117" s="26"/>
      <c r="BB117" s="26"/>
      <c r="BC117" s="26">
        <v>94</v>
      </c>
      <c r="BD117" s="26">
        <v>102</v>
      </c>
      <c r="BE117" s="26"/>
      <c r="BF117" s="26" t="s">
        <v>28619</v>
      </c>
      <c r="BG117" s="26"/>
      <c r="BH117" s="26">
        <v>9</v>
      </c>
      <c r="BI117" s="26" t="s">
        <v>200</v>
      </c>
      <c r="BJ117" s="26" t="s">
        <v>200</v>
      </c>
      <c r="BK117" s="26" t="s">
        <v>28620</v>
      </c>
      <c r="BL117" s="26" t="s">
        <v>28621</v>
      </c>
      <c r="BM117" s="26"/>
      <c r="BN117" s="27" t="str">
        <f t="shared" si="9"/>
        <v>Zhou, GH (reprint author), Nanjing Agr Univ, Jiangsu Innovat Ctr Meat Prod &amp; Proc, Key Lab Meat Proc &amp; Qual Control, Key Lab Anim Prod Proc,MOA,MOE, Nanjing 210095, Jiangsu, Peoples R China.</v>
      </c>
      <c r="BO117" s="27" t="b">
        <f t="shared" si="10"/>
        <v>0</v>
      </c>
      <c r="BP117" s="27" t="b">
        <f t="shared" si="11"/>
        <v>0</v>
      </c>
      <c r="BQ117" s="27" t="b">
        <f t="shared" si="12"/>
        <v>0</v>
      </c>
      <c r="BR117" s="27" t="b">
        <f t="shared" si="13"/>
        <v>0</v>
      </c>
      <c r="BS117" s="27" t="b">
        <f t="shared" si="14"/>
        <v>0</v>
      </c>
      <c r="BT117" s="28" t="s">
        <v>47942</v>
      </c>
      <c r="BU117" s="28" t="e">
        <f>VLOOKUP(BT117,SCI论文情况一览表!$CE$2:$CH$13600,3,FALSE)</f>
        <v>#N/A</v>
      </c>
      <c r="BV117" s="28" t="e">
        <f>VLOOKUP(BT117,SCI论文情况一览表!$CE$2:$CH$13600,4,FALSE)</f>
        <v>#N/A</v>
      </c>
      <c r="BW117" s="28" t="e">
        <f t="shared" si="15"/>
        <v>#N/A</v>
      </c>
      <c r="BX117" s="28" t="e">
        <f t="shared" si="16"/>
        <v>#N/A</v>
      </c>
      <c r="BY117" s="28" t="e">
        <f t="shared" si="17"/>
        <v>#N/A</v>
      </c>
      <c r="BZ117" s="27">
        <v>4</v>
      </c>
    </row>
    <row r="118" spans="4:78">
      <c r="D118" s="26" t="s">
        <v>62</v>
      </c>
      <c r="E118" s="26" t="s">
        <v>28622</v>
      </c>
      <c r="F118" s="26"/>
      <c r="G118" s="26"/>
      <c r="H118" s="26"/>
      <c r="I118" s="26" t="s">
        <v>28623</v>
      </c>
      <c r="J118" s="26"/>
      <c r="K118" s="26"/>
      <c r="L118" s="26" t="s">
        <v>28624</v>
      </c>
      <c r="M118" s="26" t="s">
        <v>5867</v>
      </c>
      <c r="N118" s="26"/>
      <c r="O118" s="26"/>
      <c r="P118" s="26" t="s">
        <v>67</v>
      </c>
      <c r="Q118" s="26" t="s">
        <v>68</v>
      </c>
      <c r="R118" s="26"/>
      <c r="S118" s="26"/>
      <c r="T118" s="26"/>
      <c r="U118" s="26"/>
      <c r="V118" s="26"/>
      <c r="W118" s="26" t="s">
        <v>28625</v>
      </c>
      <c r="X118" s="26" t="s">
        <v>28626</v>
      </c>
      <c r="Y118" s="26"/>
      <c r="Z118" s="26" t="s">
        <v>28627</v>
      </c>
      <c r="AA118" s="26" t="s">
        <v>28628</v>
      </c>
      <c r="AB118" s="26" t="s">
        <v>28629</v>
      </c>
      <c r="AC118" s="26"/>
      <c r="AD118" s="26"/>
      <c r="AE118" s="26" t="s">
        <v>28630</v>
      </c>
      <c r="AF118" s="26" t="s">
        <v>28631</v>
      </c>
      <c r="AG118" s="26"/>
      <c r="AH118" s="26">
        <v>76</v>
      </c>
      <c r="AI118" s="26">
        <v>0</v>
      </c>
      <c r="AJ118" s="26">
        <v>0</v>
      </c>
      <c r="AK118" s="26">
        <v>0</v>
      </c>
      <c r="AL118" s="26">
        <v>0</v>
      </c>
      <c r="AM118" s="26" t="s">
        <v>5872</v>
      </c>
      <c r="AN118" s="26" t="s">
        <v>5873</v>
      </c>
      <c r="AO118" s="26" t="s">
        <v>5874</v>
      </c>
      <c r="AP118" s="26" t="s">
        <v>5875</v>
      </c>
      <c r="AQ118" s="26" t="s">
        <v>5876</v>
      </c>
      <c r="AR118" s="26"/>
      <c r="AS118" s="26" t="s">
        <v>5877</v>
      </c>
      <c r="AT118" s="26" t="s">
        <v>5878</v>
      </c>
      <c r="AU118" s="26" t="s">
        <v>866</v>
      </c>
      <c r="AV118" s="26">
        <v>2016</v>
      </c>
      <c r="AW118" s="26">
        <v>17</v>
      </c>
      <c r="AX118" s="26">
        <v>2</v>
      </c>
      <c r="AY118" s="26"/>
      <c r="AZ118" s="26"/>
      <c r="BA118" s="26"/>
      <c r="BB118" s="26"/>
      <c r="BC118" s="26">
        <v>158</v>
      </c>
      <c r="BD118" s="26">
        <v>168</v>
      </c>
      <c r="BE118" s="26"/>
      <c r="BF118" s="26" t="s">
        <v>28632</v>
      </c>
      <c r="BG118" s="26"/>
      <c r="BH118" s="26">
        <v>11</v>
      </c>
      <c r="BI118" s="26" t="s">
        <v>5880</v>
      </c>
      <c r="BJ118" s="26" t="s">
        <v>5881</v>
      </c>
      <c r="BK118" s="26" t="s">
        <v>28633</v>
      </c>
      <c r="BL118" s="26" t="s">
        <v>28634</v>
      </c>
      <c r="BM118" s="26">
        <v>26834016</v>
      </c>
      <c r="BN118" s="27" t="str">
        <f t="shared" si="9"/>
        <v>Lu, CH (reprint author), Nanjing Forestry Univ, Coll Biol &amp; Environm, Coinnovat Ctr Sustainable Forestry Southern China, Nanjing 210037, Jiangsu, Peoples R China.; Wu, WD (reprint author), Nanjing Agr Univ, Coll Vet Med, Nanjing 210095, Jiangsu, Peoples R China.</v>
      </c>
      <c r="BO118" s="27" t="b">
        <f t="shared" si="10"/>
        <v>0</v>
      </c>
      <c r="BP118" s="27" t="str">
        <f t="shared" si="11"/>
        <v>动物医学院</v>
      </c>
      <c r="BQ118" s="27" t="b">
        <f t="shared" si="12"/>
        <v>0</v>
      </c>
      <c r="BR118" s="27" t="b">
        <f t="shared" si="13"/>
        <v>0</v>
      </c>
      <c r="BS118" s="27" t="b">
        <f t="shared" si="14"/>
        <v>0</v>
      </c>
      <c r="BT118" s="28" t="s">
        <v>47943</v>
      </c>
      <c r="BU118" s="28" t="e">
        <f>VLOOKUP(BT118,SCI论文情况一览表!$CE$2:$CH$13600,3,FALSE)</f>
        <v>#N/A</v>
      </c>
      <c r="BV118" s="28" t="e">
        <f>VLOOKUP(BT118,SCI论文情况一览表!$CE$2:$CH$13600,4,FALSE)</f>
        <v>#N/A</v>
      </c>
      <c r="BW118" s="28" t="e">
        <f t="shared" si="15"/>
        <v>#N/A</v>
      </c>
      <c r="BX118" s="28" t="e">
        <f t="shared" si="16"/>
        <v>#N/A</v>
      </c>
      <c r="BY118" s="28" t="e">
        <f t="shared" si="17"/>
        <v>#N/A</v>
      </c>
      <c r="BZ118" s="27">
        <v>4</v>
      </c>
    </row>
    <row r="119" spans="4:78">
      <c r="D119" s="26" t="s">
        <v>62</v>
      </c>
      <c r="E119" s="26" t="s">
        <v>3615</v>
      </c>
      <c r="F119" s="26"/>
      <c r="G119" s="26"/>
      <c r="H119" s="26"/>
      <c r="I119" s="26" t="s">
        <v>3616</v>
      </c>
      <c r="J119" s="26"/>
      <c r="K119" s="26"/>
      <c r="L119" s="26" t="s">
        <v>28635</v>
      </c>
      <c r="M119" s="26" t="s">
        <v>21546</v>
      </c>
      <c r="N119" s="26"/>
      <c r="O119" s="26"/>
      <c r="P119" s="26" t="s">
        <v>67</v>
      </c>
      <c r="Q119" s="26" t="s">
        <v>68</v>
      </c>
      <c r="R119" s="26"/>
      <c r="S119" s="26"/>
      <c r="T119" s="26"/>
      <c r="U119" s="26"/>
      <c r="V119" s="26"/>
      <c r="W119" s="26" t="s">
        <v>28636</v>
      </c>
      <c r="X119" s="26" t="s">
        <v>28637</v>
      </c>
      <c r="Y119" s="26"/>
      <c r="Z119" s="26" t="s">
        <v>28638</v>
      </c>
      <c r="AA119" s="26" t="s">
        <v>28639</v>
      </c>
      <c r="AB119" s="26" t="s">
        <v>3623</v>
      </c>
      <c r="AC119" s="26"/>
      <c r="AD119" s="26"/>
      <c r="AE119" s="26" t="s">
        <v>28640</v>
      </c>
      <c r="AF119" s="26" t="s">
        <v>28641</v>
      </c>
      <c r="AG119" s="26"/>
      <c r="AH119" s="26">
        <v>30</v>
      </c>
      <c r="AI119" s="26">
        <v>0</v>
      </c>
      <c r="AJ119" s="26">
        <v>0</v>
      </c>
      <c r="AK119" s="26">
        <v>0</v>
      </c>
      <c r="AL119" s="26">
        <v>0</v>
      </c>
      <c r="AM119" s="26" t="s">
        <v>3626</v>
      </c>
      <c r="AN119" s="26" t="s">
        <v>3627</v>
      </c>
      <c r="AO119" s="26" t="s">
        <v>3628</v>
      </c>
      <c r="AP119" s="26" t="s">
        <v>21553</v>
      </c>
      <c r="AQ119" s="26" t="s">
        <v>21554</v>
      </c>
      <c r="AR119" s="26"/>
      <c r="AS119" s="26" t="s">
        <v>21555</v>
      </c>
      <c r="AT119" s="26" t="s">
        <v>21556</v>
      </c>
      <c r="AU119" s="26" t="s">
        <v>866</v>
      </c>
      <c r="AV119" s="26">
        <v>2016</v>
      </c>
      <c r="AW119" s="26">
        <v>13</v>
      </c>
      <c r="AX119" s="26">
        <v>2</v>
      </c>
      <c r="AY119" s="26"/>
      <c r="AZ119" s="26"/>
      <c r="BA119" s="26"/>
      <c r="BB119" s="26"/>
      <c r="BC119" s="26">
        <v>1633</v>
      </c>
      <c r="BD119" s="26">
        <v>1638</v>
      </c>
      <c r="BE119" s="26"/>
      <c r="BF119" s="26" t="s">
        <v>28642</v>
      </c>
      <c r="BG119" s="26"/>
      <c r="BH119" s="26">
        <v>6</v>
      </c>
      <c r="BI119" s="26" t="s">
        <v>21558</v>
      </c>
      <c r="BJ119" s="26" t="s">
        <v>21559</v>
      </c>
      <c r="BK119" s="26" t="s">
        <v>28643</v>
      </c>
      <c r="BL119" s="26" t="s">
        <v>28644</v>
      </c>
      <c r="BM119" s="26">
        <v>26708692</v>
      </c>
      <c r="BN119" s="27" t="str">
        <f t="shared" si="9"/>
        <v>Bao, ED (reprint author), Nanjing Agr Univ, Coll Vet Med, 1 Weigang Rd, Nanjing 210095, Jiangsu, Peoples R China.</v>
      </c>
      <c r="BO119" s="27" t="b">
        <f t="shared" si="10"/>
        <v>0</v>
      </c>
      <c r="BP119" s="27" t="str">
        <f t="shared" si="11"/>
        <v>动物医学院</v>
      </c>
      <c r="BQ119" s="27" t="b">
        <f t="shared" si="12"/>
        <v>0</v>
      </c>
      <c r="BR119" s="27" t="b">
        <f t="shared" si="13"/>
        <v>0</v>
      </c>
      <c r="BS119" s="27" t="b">
        <f t="shared" si="14"/>
        <v>0</v>
      </c>
      <c r="BT119" s="28" t="s">
        <v>47944</v>
      </c>
      <c r="BU119" s="28" t="e">
        <f>VLOOKUP(BT119,SCI论文情况一览表!$CE$2:$CH$13600,3,FALSE)</f>
        <v>#N/A</v>
      </c>
      <c r="BV119" s="28" t="e">
        <f>VLOOKUP(BT119,SCI论文情况一览表!$CE$2:$CH$13600,4,FALSE)</f>
        <v>#N/A</v>
      </c>
      <c r="BW119" s="28" t="e">
        <f t="shared" si="15"/>
        <v>#N/A</v>
      </c>
      <c r="BX119" s="28" t="e">
        <f t="shared" si="16"/>
        <v>#N/A</v>
      </c>
      <c r="BY119" s="28" t="e">
        <f t="shared" si="17"/>
        <v>#N/A</v>
      </c>
      <c r="BZ119" s="27">
        <v>4</v>
      </c>
    </row>
    <row r="120" spans="4:78">
      <c r="D120" s="26" t="s">
        <v>62</v>
      </c>
      <c r="E120" s="26" t="s">
        <v>28645</v>
      </c>
      <c r="F120" s="26"/>
      <c r="G120" s="26"/>
      <c r="H120" s="26"/>
      <c r="I120" s="26" t="s">
        <v>28646</v>
      </c>
      <c r="J120" s="26"/>
      <c r="K120" s="26"/>
      <c r="L120" s="26" t="s">
        <v>28647</v>
      </c>
      <c r="M120" s="26" t="s">
        <v>9991</v>
      </c>
      <c r="N120" s="26"/>
      <c r="O120" s="26"/>
      <c r="P120" s="26" t="s">
        <v>67</v>
      </c>
      <c r="Q120" s="26" t="s">
        <v>68</v>
      </c>
      <c r="R120" s="26"/>
      <c r="S120" s="26"/>
      <c r="T120" s="26"/>
      <c r="U120" s="26"/>
      <c r="V120" s="26"/>
      <c r="W120" s="26"/>
      <c r="X120" s="26" t="s">
        <v>28648</v>
      </c>
      <c r="Y120" s="26"/>
      <c r="Z120" s="26" t="s">
        <v>28649</v>
      </c>
      <c r="AA120" s="26" t="s">
        <v>28650</v>
      </c>
      <c r="AB120" s="26" t="s">
        <v>7191</v>
      </c>
      <c r="AC120" s="26" t="s">
        <v>4702</v>
      </c>
      <c r="AD120" s="26"/>
      <c r="AE120" s="26" t="s">
        <v>28651</v>
      </c>
      <c r="AF120" s="26" t="s">
        <v>28652</v>
      </c>
      <c r="AG120" s="26"/>
      <c r="AH120" s="26">
        <v>52</v>
      </c>
      <c r="AI120" s="26">
        <v>0</v>
      </c>
      <c r="AJ120" s="26">
        <v>0</v>
      </c>
      <c r="AK120" s="26">
        <v>0</v>
      </c>
      <c r="AL120" s="26">
        <v>0</v>
      </c>
      <c r="AM120" s="26" t="s">
        <v>358</v>
      </c>
      <c r="AN120" s="26" t="s">
        <v>359</v>
      </c>
      <c r="AO120" s="26" t="s">
        <v>360</v>
      </c>
      <c r="AP120" s="26" t="s">
        <v>9998</v>
      </c>
      <c r="AQ120" s="26" t="s">
        <v>9999</v>
      </c>
      <c r="AR120" s="26"/>
      <c r="AS120" s="26" t="s">
        <v>10000</v>
      </c>
      <c r="AT120" s="26" t="s">
        <v>10001</v>
      </c>
      <c r="AU120" s="26" t="s">
        <v>866</v>
      </c>
      <c r="AV120" s="26">
        <v>2016</v>
      </c>
      <c r="AW120" s="26">
        <v>156</v>
      </c>
      <c r="AX120" s="26">
        <v>2</v>
      </c>
      <c r="AY120" s="26"/>
      <c r="AZ120" s="26"/>
      <c r="BA120" s="26"/>
      <c r="BB120" s="26"/>
      <c r="BC120" s="26">
        <v>215</v>
      </c>
      <c r="BD120" s="26">
        <v>226</v>
      </c>
      <c r="BE120" s="26"/>
      <c r="BF120" s="26" t="s">
        <v>28653</v>
      </c>
      <c r="BG120" s="26"/>
      <c r="BH120" s="26">
        <v>12</v>
      </c>
      <c r="BI120" s="26" t="s">
        <v>577</v>
      </c>
      <c r="BJ120" s="26" t="s">
        <v>577</v>
      </c>
      <c r="BK120" s="26" t="s">
        <v>28654</v>
      </c>
      <c r="BL120" s="26" t="s">
        <v>28655</v>
      </c>
      <c r="BM120" s="26"/>
      <c r="BN120" s="27" t="str">
        <f t="shared" si="9"/>
        <v>Guo, SW (reprint author), Nanjing Agr Univ, Jiangsu Key Lab Organ Waste Utilizat, Nanjing, Jiangsu, Peoples R China.</v>
      </c>
      <c r="BO120" s="27" t="b">
        <f t="shared" si="10"/>
        <v>0</v>
      </c>
      <c r="BP120" s="27" t="b">
        <f t="shared" si="11"/>
        <v>0</v>
      </c>
      <c r="BQ120" s="27" t="b">
        <f t="shared" si="12"/>
        <v>0</v>
      </c>
      <c r="BR120" s="27" t="b">
        <f t="shared" si="13"/>
        <v>0</v>
      </c>
      <c r="BS120" s="27" t="b">
        <f t="shared" si="14"/>
        <v>0</v>
      </c>
      <c r="BT120" s="28" t="s">
        <v>47945</v>
      </c>
      <c r="BU120" s="28" t="e">
        <f>VLOOKUP(BT120,SCI论文情况一览表!$CE$2:$CH$13600,3,FALSE)</f>
        <v>#N/A</v>
      </c>
      <c r="BV120" s="28" t="e">
        <f>VLOOKUP(BT120,SCI论文情况一览表!$CE$2:$CH$13600,4,FALSE)</f>
        <v>#N/A</v>
      </c>
      <c r="BW120" s="28" t="e">
        <f t="shared" si="15"/>
        <v>#N/A</v>
      </c>
      <c r="BX120" s="28" t="e">
        <f t="shared" si="16"/>
        <v>#N/A</v>
      </c>
      <c r="BY120" s="28" t="e">
        <f t="shared" si="17"/>
        <v>#N/A</v>
      </c>
      <c r="BZ120" s="27">
        <v>4</v>
      </c>
    </row>
    <row r="121" spans="4:78">
      <c r="D121" s="26" t="s">
        <v>62</v>
      </c>
      <c r="E121" s="26" t="s">
        <v>872</v>
      </c>
      <c r="F121" s="26"/>
      <c r="G121" s="26"/>
      <c r="H121" s="26"/>
      <c r="I121" s="26" t="s">
        <v>873</v>
      </c>
      <c r="J121" s="26"/>
      <c r="K121" s="26"/>
      <c r="L121" s="26" t="s">
        <v>874</v>
      </c>
      <c r="M121" s="26" t="s">
        <v>875</v>
      </c>
      <c r="N121" s="26"/>
      <c r="O121" s="26"/>
      <c r="P121" s="26" t="s">
        <v>67</v>
      </c>
      <c r="Q121" s="26" t="s">
        <v>68</v>
      </c>
      <c r="R121" s="26"/>
      <c r="S121" s="26"/>
      <c r="T121" s="26"/>
      <c r="U121" s="26"/>
      <c r="V121" s="26"/>
      <c r="W121" s="26" t="s">
        <v>876</v>
      </c>
      <c r="X121" s="26" t="s">
        <v>877</v>
      </c>
      <c r="Y121" s="26"/>
      <c r="Z121" s="26" t="s">
        <v>878</v>
      </c>
      <c r="AA121" s="26" t="s">
        <v>879</v>
      </c>
      <c r="AB121" s="26" t="s">
        <v>880</v>
      </c>
      <c r="AC121" s="26"/>
      <c r="AD121" s="26"/>
      <c r="AE121" s="26" t="s">
        <v>881</v>
      </c>
      <c r="AF121" s="26" t="s">
        <v>882</v>
      </c>
      <c r="AG121" s="26"/>
      <c r="AH121" s="26">
        <v>24</v>
      </c>
      <c r="AI121" s="26">
        <v>0</v>
      </c>
      <c r="AJ121" s="26">
        <v>0</v>
      </c>
      <c r="AK121" s="26">
        <v>3</v>
      </c>
      <c r="AL121" s="26">
        <v>3</v>
      </c>
      <c r="AM121" s="26" t="s">
        <v>112</v>
      </c>
      <c r="AN121" s="26" t="s">
        <v>113</v>
      </c>
      <c r="AO121" s="26" t="s">
        <v>114</v>
      </c>
      <c r="AP121" s="26" t="s">
        <v>883</v>
      </c>
      <c r="AQ121" s="26" t="s">
        <v>884</v>
      </c>
      <c r="AR121" s="26"/>
      <c r="AS121" s="26" t="s">
        <v>885</v>
      </c>
      <c r="AT121" s="26" t="s">
        <v>886</v>
      </c>
      <c r="AU121" s="26" t="s">
        <v>866</v>
      </c>
      <c r="AV121" s="26">
        <v>2016</v>
      </c>
      <c r="AW121" s="26">
        <v>212</v>
      </c>
      <c r="AX121" s="26"/>
      <c r="AY121" s="26"/>
      <c r="AZ121" s="26"/>
      <c r="BA121" s="26"/>
      <c r="BB121" s="26"/>
      <c r="BC121" s="26">
        <v>63</v>
      </c>
      <c r="BD121" s="26">
        <v>69</v>
      </c>
      <c r="BE121" s="26"/>
      <c r="BF121" s="26" t="s">
        <v>887</v>
      </c>
      <c r="BG121" s="26"/>
      <c r="BH121" s="26">
        <v>7</v>
      </c>
      <c r="BI121" s="26" t="s">
        <v>697</v>
      </c>
      <c r="BJ121" s="26" t="s">
        <v>473</v>
      </c>
      <c r="BK121" s="26" t="s">
        <v>888</v>
      </c>
      <c r="BL121" s="26" t="s">
        <v>889</v>
      </c>
      <c r="BM121" s="26"/>
      <c r="BN121" s="27" t="str">
        <f t="shared" si="9"/>
        <v>Wen, C; Zhou, YM (reprint author), Nanjing Agr Univ, Coll Anim Sci &amp; Technol, Nanjing 210095, Jiangsu, Peoples R China.</v>
      </c>
      <c r="BO121" s="27" t="b">
        <f t="shared" si="10"/>
        <v>0</v>
      </c>
      <c r="BP121" s="27" t="str">
        <f t="shared" si="11"/>
        <v>动物科技学院</v>
      </c>
      <c r="BQ121" s="27" t="b">
        <f t="shared" si="12"/>
        <v>0</v>
      </c>
      <c r="BR121" s="27" t="b">
        <f t="shared" si="13"/>
        <v>0</v>
      </c>
      <c r="BS121" s="27" t="b">
        <f t="shared" si="14"/>
        <v>0</v>
      </c>
      <c r="BT121" s="28" t="s">
        <v>47946</v>
      </c>
      <c r="BU121" s="28" t="e">
        <f>VLOOKUP(BT121,SCI论文情况一览表!$CE$2:$CH$13600,3,FALSE)</f>
        <v>#N/A</v>
      </c>
      <c r="BV121" s="28" t="e">
        <f>VLOOKUP(BT121,SCI论文情况一览表!$CE$2:$CH$13600,4,FALSE)</f>
        <v>#N/A</v>
      </c>
      <c r="BW121" s="28" t="e">
        <f t="shared" si="15"/>
        <v>#N/A</v>
      </c>
      <c r="BX121" s="28" t="e">
        <f t="shared" si="16"/>
        <v>#N/A</v>
      </c>
      <c r="BY121" s="28" t="e">
        <f t="shared" si="17"/>
        <v>#N/A</v>
      </c>
      <c r="BZ121" s="27">
        <v>4</v>
      </c>
    </row>
    <row r="122" spans="4:78">
      <c r="D122" s="26" t="s">
        <v>62</v>
      </c>
      <c r="E122" s="26" t="s">
        <v>890</v>
      </c>
      <c r="F122" s="26"/>
      <c r="G122" s="26"/>
      <c r="H122" s="26"/>
      <c r="I122" s="26" t="s">
        <v>891</v>
      </c>
      <c r="J122" s="26"/>
      <c r="K122" s="26"/>
      <c r="L122" s="26" t="s">
        <v>892</v>
      </c>
      <c r="M122" s="26" t="s">
        <v>875</v>
      </c>
      <c r="N122" s="26"/>
      <c r="O122" s="26"/>
      <c r="P122" s="26" t="s">
        <v>67</v>
      </c>
      <c r="Q122" s="26" t="s">
        <v>68</v>
      </c>
      <c r="R122" s="26"/>
      <c r="S122" s="26"/>
      <c r="T122" s="26"/>
      <c r="U122" s="26"/>
      <c r="V122" s="26"/>
      <c r="W122" s="26" t="s">
        <v>893</v>
      </c>
      <c r="X122" s="26" t="s">
        <v>894</v>
      </c>
      <c r="Y122" s="26"/>
      <c r="Z122" s="26" t="s">
        <v>895</v>
      </c>
      <c r="AA122" s="26" t="s">
        <v>896</v>
      </c>
      <c r="AB122" s="26" t="s">
        <v>897</v>
      </c>
      <c r="AC122" s="26"/>
      <c r="AD122" s="26"/>
      <c r="AE122" s="26" t="s">
        <v>898</v>
      </c>
      <c r="AF122" s="26" t="s">
        <v>899</v>
      </c>
      <c r="AG122" s="26"/>
      <c r="AH122" s="26">
        <v>48</v>
      </c>
      <c r="AI122" s="26">
        <v>0</v>
      </c>
      <c r="AJ122" s="26">
        <v>0</v>
      </c>
      <c r="AK122" s="26">
        <v>5</v>
      </c>
      <c r="AL122" s="26">
        <v>5</v>
      </c>
      <c r="AM122" s="26" t="s">
        <v>112</v>
      </c>
      <c r="AN122" s="26" t="s">
        <v>113</v>
      </c>
      <c r="AO122" s="26" t="s">
        <v>114</v>
      </c>
      <c r="AP122" s="26" t="s">
        <v>883</v>
      </c>
      <c r="AQ122" s="26" t="s">
        <v>884</v>
      </c>
      <c r="AR122" s="26"/>
      <c r="AS122" s="26" t="s">
        <v>885</v>
      </c>
      <c r="AT122" s="26" t="s">
        <v>886</v>
      </c>
      <c r="AU122" s="26" t="s">
        <v>866</v>
      </c>
      <c r="AV122" s="26">
        <v>2016</v>
      </c>
      <c r="AW122" s="26">
        <v>212</v>
      </c>
      <c r="AX122" s="26"/>
      <c r="AY122" s="26"/>
      <c r="AZ122" s="26"/>
      <c r="BA122" s="26"/>
      <c r="BB122" s="26"/>
      <c r="BC122" s="26">
        <v>81</v>
      </c>
      <c r="BD122" s="26">
        <v>89</v>
      </c>
      <c r="BE122" s="26"/>
      <c r="BF122" s="26" t="s">
        <v>900</v>
      </c>
      <c r="BG122" s="26"/>
      <c r="BH122" s="26">
        <v>9</v>
      </c>
      <c r="BI122" s="26" t="s">
        <v>697</v>
      </c>
      <c r="BJ122" s="26" t="s">
        <v>473</v>
      </c>
      <c r="BK122" s="26" t="s">
        <v>888</v>
      </c>
      <c r="BL122" s="26" t="s">
        <v>901</v>
      </c>
      <c r="BM122" s="26"/>
      <c r="BN122" s="27" t="str">
        <f t="shared" si="9"/>
        <v>Zhou, YM (reprint author), Nanjing Agr Univ, Coll Anim Sci &amp; Technol, Nanjing 210095, Jiangsu, Peoples R China.</v>
      </c>
      <c r="BO122" s="27" t="b">
        <f t="shared" si="10"/>
        <v>0</v>
      </c>
      <c r="BP122" s="27" t="str">
        <f t="shared" si="11"/>
        <v>动物科技学院</v>
      </c>
      <c r="BQ122" s="27" t="b">
        <f t="shared" si="12"/>
        <v>0</v>
      </c>
      <c r="BR122" s="27" t="b">
        <f t="shared" si="13"/>
        <v>0</v>
      </c>
      <c r="BS122" s="27" t="b">
        <f t="shared" si="14"/>
        <v>0</v>
      </c>
      <c r="BT122" s="28" t="s">
        <v>47947</v>
      </c>
      <c r="BU122" s="28" t="e">
        <f>VLOOKUP(BT122,SCI论文情况一览表!$CE$2:$CH$13600,3,FALSE)</f>
        <v>#N/A</v>
      </c>
      <c r="BV122" s="28" t="e">
        <f>VLOOKUP(BT122,SCI论文情况一览表!$CE$2:$CH$13600,4,FALSE)</f>
        <v>#N/A</v>
      </c>
      <c r="BW122" s="28" t="e">
        <f t="shared" si="15"/>
        <v>#N/A</v>
      </c>
      <c r="BX122" s="28" t="e">
        <f t="shared" si="16"/>
        <v>#N/A</v>
      </c>
      <c r="BY122" s="28" t="e">
        <f t="shared" si="17"/>
        <v>#N/A</v>
      </c>
      <c r="BZ122" s="27">
        <v>4</v>
      </c>
    </row>
    <row r="123" spans="4:78">
      <c r="D123" s="26" t="s">
        <v>62</v>
      </c>
      <c r="E123" s="26" t="s">
        <v>902</v>
      </c>
      <c r="F123" s="26"/>
      <c r="G123" s="26"/>
      <c r="H123" s="26"/>
      <c r="I123" s="26" t="s">
        <v>903</v>
      </c>
      <c r="J123" s="26"/>
      <c r="K123" s="26"/>
      <c r="L123" s="26" t="s">
        <v>904</v>
      </c>
      <c r="M123" s="26" t="s">
        <v>905</v>
      </c>
      <c r="N123" s="26"/>
      <c r="O123" s="26"/>
      <c r="P123" s="26" t="s">
        <v>67</v>
      </c>
      <c r="Q123" s="26" t="s">
        <v>68</v>
      </c>
      <c r="R123" s="26"/>
      <c r="S123" s="26"/>
      <c r="T123" s="26"/>
      <c r="U123" s="26"/>
      <c r="V123" s="26"/>
      <c r="W123" s="26"/>
      <c r="X123" s="26" t="s">
        <v>906</v>
      </c>
      <c r="Y123" s="26"/>
      <c r="Z123" s="26" t="s">
        <v>907</v>
      </c>
      <c r="AA123" s="26" t="s">
        <v>908</v>
      </c>
      <c r="AB123" s="26" t="s">
        <v>909</v>
      </c>
      <c r="AC123" s="26"/>
      <c r="AD123" s="26"/>
      <c r="AE123" s="26" t="s">
        <v>910</v>
      </c>
      <c r="AF123" s="26" t="s">
        <v>911</v>
      </c>
      <c r="AG123" s="26"/>
      <c r="AH123" s="26">
        <v>64</v>
      </c>
      <c r="AI123" s="26">
        <v>0</v>
      </c>
      <c r="AJ123" s="26">
        <v>0</v>
      </c>
      <c r="AK123" s="26">
        <v>1</v>
      </c>
      <c r="AL123" s="26">
        <v>1</v>
      </c>
      <c r="AM123" s="26" t="s">
        <v>912</v>
      </c>
      <c r="AN123" s="26" t="s">
        <v>768</v>
      </c>
      <c r="AO123" s="26" t="s">
        <v>913</v>
      </c>
      <c r="AP123" s="26" t="s">
        <v>914</v>
      </c>
      <c r="AQ123" s="26" t="s">
        <v>915</v>
      </c>
      <c r="AR123" s="26"/>
      <c r="AS123" s="26" t="s">
        <v>916</v>
      </c>
      <c r="AT123" s="26" t="s">
        <v>917</v>
      </c>
      <c r="AU123" s="26" t="s">
        <v>866</v>
      </c>
      <c r="AV123" s="26">
        <v>2016</v>
      </c>
      <c r="AW123" s="26">
        <v>82</v>
      </c>
      <c r="AX123" s="26">
        <v>3</v>
      </c>
      <c r="AY123" s="26"/>
      <c r="AZ123" s="26"/>
      <c r="BA123" s="26"/>
      <c r="BB123" s="26"/>
      <c r="BC123" s="26">
        <v>778</v>
      </c>
      <c r="BD123" s="26">
        <v>787</v>
      </c>
      <c r="BE123" s="26"/>
      <c r="BF123" s="26" t="s">
        <v>918</v>
      </c>
      <c r="BG123" s="26"/>
      <c r="BH123" s="26">
        <v>10</v>
      </c>
      <c r="BI123" s="26" t="s">
        <v>919</v>
      </c>
      <c r="BJ123" s="26" t="s">
        <v>919</v>
      </c>
      <c r="BK123" s="26" t="s">
        <v>920</v>
      </c>
      <c r="BL123" s="26" t="s">
        <v>921</v>
      </c>
      <c r="BM123" s="26"/>
      <c r="BN123" s="27" t="str">
        <f t="shared" si="9"/>
        <v>Zhu, WY (reprint author), Nanjing Agr Univ, Jiangsu Key Lab Gastrointestinal Nutr &amp; Anim Hlth, Lab Gastrointestinal Microbiol, Nanjing, Jiangsu, Peoples R China.</v>
      </c>
      <c r="BO123" s="27" t="b">
        <f t="shared" si="10"/>
        <v>0</v>
      </c>
      <c r="BP123" s="27" t="b">
        <f t="shared" si="11"/>
        <v>0</v>
      </c>
      <c r="BQ123" s="27" t="b">
        <f t="shared" si="12"/>
        <v>0</v>
      </c>
      <c r="BR123" s="27" t="b">
        <f t="shared" si="13"/>
        <v>0</v>
      </c>
      <c r="BS123" s="27" t="b">
        <f t="shared" si="14"/>
        <v>0</v>
      </c>
      <c r="BT123" s="28" t="s">
        <v>47948</v>
      </c>
      <c r="BU123" s="28" t="e">
        <f>VLOOKUP(BT123,SCI论文情况一览表!$CE$2:$CH$13600,3,FALSE)</f>
        <v>#N/A</v>
      </c>
      <c r="BV123" s="28" t="e">
        <f>VLOOKUP(BT123,SCI论文情况一览表!$CE$2:$CH$13600,4,FALSE)</f>
        <v>#N/A</v>
      </c>
      <c r="BW123" s="28" t="e">
        <f t="shared" si="15"/>
        <v>#N/A</v>
      </c>
      <c r="BX123" s="28" t="e">
        <f t="shared" si="16"/>
        <v>#N/A</v>
      </c>
      <c r="BY123" s="28" t="e">
        <f t="shared" si="17"/>
        <v>#N/A</v>
      </c>
      <c r="BZ123" s="27">
        <v>4</v>
      </c>
    </row>
    <row r="124" spans="4:78">
      <c r="D124" s="26" t="s">
        <v>62</v>
      </c>
      <c r="E124" s="26" t="s">
        <v>922</v>
      </c>
      <c r="F124" s="26"/>
      <c r="G124" s="26"/>
      <c r="H124" s="26"/>
      <c r="I124" s="26" t="s">
        <v>923</v>
      </c>
      <c r="J124" s="26"/>
      <c r="K124" s="26"/>
      <c r="L124" s="26" t="s">
        <v>924</v>
      </c>
      <c r="M124" s="26" t="s">
        <v>925</v>
      </c>
      <c r="N124" s="26"/>
      <c r="O124" s="26"/>
      <c r="P124" s="26" t="s">
        <v>67</v>
      </c>
      <c r="Q124" s="26" t="s">
        <v>68</v>
      </c>
      <c r="R124" s="26"/>
      <c r="S124" s="26"/>
      <c r="T124" s="26"/>
      <c r="U124" s="26"/>
      <c r="V124" s="26"/>
      <c r="W124" s="26" t="s">
        <v>926</v>
      </c>
      <c r="X124" s="26" t="s">
        <v>927</v>
      </c>
      <c r="Y124" s="26"/>
      <c r="Z124" s="26" t="s">
        <v>928</v>
      </c>
      <c r="AA124" s="26" t="s">
        <v>929</v>
      </c>
      <c r="AB124" s="26" t="s">
        <v>930</v>
      </c>
      <c r="AC124" s="26"/>
      <c r="AD124" s="26"/>
      <c r="AE124" s="26" t="s">
        <v>931</v>
      </c>
      <c r="AF124" s="26" t="s">
        <v>932</v>
      </c>
      <c r="AG124" s="26"/>
      <c r="AH124" s="26">
        <v>54</v>
      </c>
      <c r="AI124" s="26">
        <v>0</v>
      </c>
      <c r="AJ124" s="26">
        <v>0</v>
      </c>
      <c r="AK124" s="26">
        <v>5</v>
      </c>
      <c r="AL124" s="26">
        <v>5</v>
      </c>
      <c r="AM124" s="26" t="s">
        <v>136</v>
      </c>
      <c r="AN124" s="26" t="s">
        <v>77</v>
      </c>
      <c r="AO124" s="26" t="s">
        <v>137</v>
      </c>
      <c r="AP124" s="26" t="s">
        <v>933</v>
      </c>
      <c r="AQ124" s="26" t="s">
        <v>934</v>
      </c>
      <c r="AR124" s="26"/>
      <c r="AS124" s="26" t="s">
        <v>925</v>
      </c>
      <c r="AT124" s="26" t="s">
        <v>935</v>
      </c>
      <c r="AU124" s="26" t="s">
        <v>866</v>
      </c>
      <c r="AV124" s="26">
        <v>2016</v>
      </c>
      <c r="AW124" s="26">
        <v>145</v>
      </c>
      <c r="AX124" s="26"/>
      <c r="AY124" s="26"/>
      <c r="AZ124" s="26"/>
      <c r="BA124" s="26"/>
      <c r="BB124" s="26"/>
      <c r="BC124" s="26">
        <v>112</v>
      </c>
      <c r="BD124" s="26">
        <v>118</v>
      </c>
      <c r="BE124" s="26"/>
      <c r="BF124" s="26" t="s">
        <v>936</v>
      </c>
      <c r="BG124" s="26"/>
      <c r="BH124" s="26">
        <v>7</v>
      </c>
      <c r="BI124" s="26" t="s">
        <v>937</v>
      </c>
      <c r="BJ124" s="26" t="s">
        <v>938</v>
      </c>
      <c r="BK124" s="26" t="s">
        <v>939</v>
      </c>
      <c r="BL124" s="26" t="s">
        <v>940</v>
      </c>
      <c r="BM124" s="26">
        <v>26688246</v>
      </c>
      <c r="BN124" s="27" t="str">
        <f t="shared" si="9"/>
        <v>Ge, Y (reprint author), Nanjing Agr Univ, Jiangsu Prov Key Lab Marine Biol, Coll Resources &amp; Environm Sci, Nanjing 210095, Jiangsu, Peoples R China.; Figeys, D (reprint author), Univ Ottawa, Dept Biochem Microbiol &amp; Immunol, Ottawa Inst Syst Biol, Fac Med, Ottawa, ON K1H 8M5, Canada.</v>
      </c>
      <c r="BO124" s="27" t="b">
        <f t="shared" si="10"/>
        <v>0</v>
      </c>
      <c r="BP124" s="27" t="b">
        <f t="shared" si="11"/>
        <v>0</v>
      </c>
      <c r="BQ124" s="27" t="str">
        <f t="shared" si="12"/>
        <v>资源管理与环境保护学院</v>
      </c>
      <c r="BR124" s="27" t="b">
        <f t="shared" si="13"/>
        <v>0</v>
      </c>
      <c r="BS124" s="27" t="b">
        <f t="shared" si="14"/>
        <v>0</v>
      </c>
      <c r="BT124" s="28" t="s">
        <v>47949</v>
      </c>
      <c r="BU124" s="28" t="e">
        <f>VLOOKUP(BT124,SCI论文情况一览表!$CE$2:$CH$13600,3,FALSE)</f>
        <v>#N/A</v>
      </c>
      <c r="BV124" s="28" t="e">
        <f>VLOOKUP(BT124,SCI论文情况一览表!$CE$2:$CH$13600,4,FALSE)</f>
        <v>#N/A</v>
      </c>
      <c r="BW124" s="28" t="e">
        <f t="shared" si="15"/>
        <v>#N/A</v>
      </c>
      <c r="BX124" s="28" t="e">
        <f t="shared" si="16"/>
        <v>#N/A</v>
      </c>
      <c r="BY124" s="28" t="e">
        <f t="shared" si="17"/>
        <v>#N/A</v>
      </c>
      <c r="BZ124" s="27">
        <v>4</v>
      </c>
    </row>
    <row r="125" spans="4:78">
      <c r="D125" s="26" t="s">
        <v>62</v>
      </c>
      <c r="E125" s="26" t="s">
        <v>953</v>
      </c>
      <c r="F125" s="26"/>
      <c r="G125" s="26"/>
      <c r="H125" s="26"/>
      <c r="I125" s="26" t="s">
        <v>954</v>
      </c>
      <c r="J125" s="26"/>
      <c r="K125" s="26"/>
      <c r="L125" s="26" t="s">
        <v>955</v>
      </c>
      <c r="M125" s="26" t="s">
        <v>956</v>
      </c>
      <c r="N125" s="26"/>
      <c r="O125" s="26"/>
      <c r="P125" s="26" t="s">
        <v>67</v>
      </c>
      <c r="Q125" s="26" t="s">
        <v>68</v>
      </c>
      <c r="R125" s="26"/>
      <c r="S125" s="26"/>
      <c r="T125" s="26"/>
      <c r="U125" s="26"/>
      <c r="V125" s="26"/>
      <c r="W125" s="26" t="s">
        <v>957</v>
      </c>
      <c r="X125" s="26" t="s">
        <v>958</v>
      </c>
      <c r="Y125" s="26"/>
      <c r="Z125" s="26" t="s">
        <v>959</v>
      </c>
      <c r="AA125" s="26" t="s">
        <v>960</v>
      </c>
      <c r="AB125" s="26" t="s">
        <v>961</v>
      </c>
      <c r="AC125" s="26"/>
      <c r="AD125" s="26"/>
      <c r="AE125" s="26" t="s">
        <v>962</v>
      </c>
      <c r="AF125" s="26" t="s">
        <v>963</v>
      </c>
      <c r="AG125" s="26"/>
      <c r="AH125" s="26">
        <v>34</v>
      </c>
      <c r="AI125" s="26">
        <v>0</v>
      </c>
      <c r="AJ125" s="26">
        <v>0</v>
      </c>
      <c r="AK125" s="26">
        <v>12</v>
      </c>
      <c r="AL125" s="26">
        <v>12</v>
      </c>
      <c r="AM125" s="26" t="s">
        <v>213</v>
      </c>
      <c r="AN125" s="26" t="s">
        <v>964</v>
      </c>
      <c r="AO125" s="26" t="s">
        <v>965</v>
      </c>
      <c r="AP125" s="26" t="s">
        <v>966</v>
      </c>
      <c r="AQ125" s="26" t="s">
        <v>967</v>
      </c>
      <c r="AR125" s="26"/>
      <c r="AS125" s="26" t="s">
        <v>968</v>
      </c>
      <c r="AT125" s="26" t="s">
        <v>969</v>
      </c>
      <c r="AU125" s="26" t="s">
        <v>866</v>
      </c>
      <c r="AV125" s="26">
        <v>2016</v>
      </c>
      <c r="AW125" s="26">
        <v>188</v>
      </c>
      <c r="AX125" s="26">
        <v>2</v>
      </c>
      <c r="AY125" s="26"/>
      <c r="AZ125" s="26"/>
      <c r="BA125" s="26"/>
      <c r="BB125" s="26"/>
      <c r="BC125" s="26"/>
      <c r="BD125" s="26"/>
      <c r="BE125" s="26">
        <v>88</v>
      </c>
      <c r="BF125" s="26" t="s">
        <v>970</v>
      </c>
      <c r="BG125" s="26"/>
      <c r="BH125" s="26">
        <v>8</v>
      </c>
      <c r="BI125" s="26" t="s">
        <v>937</v>
      </c>
      <c r="BJ125" s="26" t="s">
        <v>938</v>
      </c>
      <c r="BK125" s="26" t="s">
        <v>971</v>
      </c>
      <c r="BL125" s="26" t="s">
        <v>972</v>
      </c>
      <c r="BM125" s="26">
        <v>26769701</v>
      </c>
      <c r="BN125" s="27" t="str">
        <f t="shared" si="9"/>
        <v>Chen, XM (reprint author), Nanjing Agr Univ, Coll Resources &amp; Environm Sci, Nanjing 210095, Jiangsu, Peoples R China.</v>
      </c>
      <c r="BO125" s="27" t="b">
        <f t="shared" si="10"/>
        <v>0</v>
      </c>
      <c r="BP125" s="27" t="b">
        <f t="shared" si="11"/>
        <v>0</v>
      </c>
      <c r="BQ125" s="27" t="str">
        <f t="shared" si="12"/>
        <v>资源管理与环境保护学院</v>
      </c>
      <c r="BR125" s="27" t="b">
        <f t="shared" si="13"/>
        <v>0</v>
      </c>
      <c r="BS125" s="27" t="b">
        <f t="shared" si="14"/>
        <v>0</v>
      </c>
      <c r="BT125" s="28" t="s">
        <v>47950</v>
      </c>
      <c r="BU125" s="28" t="e">
        <f>VLOOKUP(BT125,SCI论文情况一览表!$CE$2:$CH$13600,3,FALSE)</f>
        <v>#N/A</v>
      </c>
      <c r="BV125" s="28" t="e">
        <f>VLOOKUP(BT125,SCI论文情况一览表!$CE$2:$CH$13600,4,FALSE)</f>
        <v>#N/A</v>
      </c>
      <c r="BW125" s="28" t="e">
        <f t="shared" si="15"/>
        <v>#N/A</v>
      </c>
      <c r="BX125" s="28" t="e">
        <f t="shared" si="16"/>
        <v>#N/A</v>
      </c>
      <c r="BY125" s="28" t="e">
        <f t="shared" si="17"/>
        <v>#N/A</v>
      </c>
      <c r="BZ125" s="27">
        <v>4</v>
      </c>
    </row>
    <row r="126" spans="4:78">
      <c r="D126" s="26" t="s">
        <v>62</v>
      </c>
      <c r="E126" s="26" t="s">
        <v>992</v>
      </c>
      <c r="F126" s="26"/>
      <c r="G126" s="26"/>
      <c r="H126" s="26"/>
      <c r="I126" s="26" t="s">
        <v>993</v>
      </c>
      <c r="J126" s="26"/>
      <c r="K126" s="26"/>
      <c r="L126" s="26" t="s">
        <v>994</v>
      </c>
      <c r="M126" s="26" t="s">
        <v>995</v>
      </c>
      <c r="N126" s="26"/>
      <c r="O126" s="26"/>
      <c r="P126" s="26" t="s">
        <v>67</v>
      </c>
      <c r="Q126" s="26" t="s">
        <v>68</v>
      </c>
      <c r="R126" s="26"/>
      <c r="S126" s="26"/>
      <c r="T126" s="26"/>
      <c r="U126" s="26"/>
      <c r="V126" s="26"/>
      <c r="W126" s="26" t="s">
        <v>996</v>
      </c>
      <c r="X126" s="26" t="s">
        <v>997</v>
      </c>
      <c r="Y126" s="26"/>
      <c r="Z126" s="26" t="s">
        <v>998</v>
      </c>
      <c r="AA126" s="26" t="s">
        <v>999</v>
      </c>
      <c r="AB126" s="26" t="s">
        <v>1000</v>
      </c>
      <c r="AC126" s="26"/>
      <c r="AD126" s="26"/>
      <c r="AE126" s="26" t="s">
        <v>1001</v>
      </c>
      <c r="AF126" s="26" t="s">
        <v>1002</v>
      </c>
      <c r="AG126" s="26"/>
      <c r="AH126" s="26">
        <v>76</v>
      </c>
      <c r="AI126" s="26">
        <v>0</v>
      </c>
      <c r="AJ126" s="26">
        <v>0</v>
      </c>
      <c r="AK126" s="26">
        <v>18</v>
      </c>
      <c r="AL126" s="26">
        <v>18</v>
      </c>
      <c r="AM126" s="26" t="s">
        <v>358</v>
      </c>
      <c r="AN126" s="26" t="s">
        <v>359</v>
      </c>
      <c r="AO126" s="26" t="s">
        <v>360</v>
      </c>
      <c r="AP126" s="26" t="s">
        <v>1003</v>
      </c>
      <c r="AQ126" s="26" t="s">
        <v>1004</v>
      </c>
      <c r="AR126" s="26"/>
      <c r="AS126" s="26" t="s">
        <v>1005</v>
      </c>
      <c r="AT126" s="26" t="s">
        <v>1006</v>
      </c>
      <c r="AU126" s="26" t="s">
        <v>866</v>
      </c>
      <c r="AV126" s="26">
        <v>2016</v>
      </c>
      <c r="AW126" s="26">
        <v>22</v>
      </c>
      <c r="AX126" s="26">
        <v>2</v>
      </c>
      <c r="AY126" s="26"/>
      <c r="AZ126" s="26"/>
      <c r="BA126" s="26"/>
      <c r="BB126" s="26"/>
      <c r="BC126" s="26">
        <v>856</v>
      </c>
      <c r="BD126" s="26">
        <v>874</v>
      </c>
      <c r="BE126" s="26"/>
      <c r="BF126" s="26" t="s">
        <v>1007</v>
      </c>
      <c r="BG126" s="26"/>
      <c r="BH126" s="26">
        <v>19</v>
      </c>
      <c r="BI126" s="26" t="s">
        <v>1008</v>
      </c>
      <c r="BJ126" s="26" t="s">
        <v>1009</v>
      </c>
      <c r="BK126" s="26" t="s">
        <v>1010</v>
      </c>
      <c r="BL126" s="26" t="s">
        <v>1011</v>
      </c>
      <c r="BM126" s="26">
        <v>26279285</v>
      </c>
      <c r="BN126" s="27" t="str">
        <f t="shared" si="9"/>
        <v>Luo, WH (reprint author), Nanjing Agr Univ, Coll Agr, 1 Rd Weigang, Nanjing 210095, Jiangsu, Peoples R China.</v>
      </c>
      <c r="BO126" s="27" t="b">
        <f t="shared" si="10"/>
        <v>0</v>
      </c>
      <c r="BP126" s="27" t="b">
        <f t="shared" si="11"/>
        <v>0</v>
      </c>
      <c r="BQ126" s="27" t="b">
        <f t="shared" si="12"/>
        <v>0</v>
      </c>
      <c r="BR126" s="27" t="str">
        <f t="shared" si="13"/>
        <v>农学院</v>
      </c>
      <c r="BS126" s="27" t="b">
        <f t="shared" si="14"/>
        <v>0</v>
      </c>
      <c r="BT126" s="28" t="s">
        <v>47951</v>
      </c>
      <c r="BU126" s="28" t="e">
        <f>VLOOKUP(BT126,SCI论文情况一览表!$CE$2:$CH$13600,3,FALSE)</f>
        <v>#N/A</v>
      </c>
      <c r="BV126" s="28" t="e">
        <f>VLOOKUP(BT126,SCI论文情况一览表!$CE$2:$CH$13600,4,FALSE)</f>
        <v>#N/A</v>
      </c>
      <c r="BW126" s="28" t="e">
        <f t="shared" si="15"/>
        <v>#N/A</v>
      </c>
      <c r="BX126" s="28" t="e">
        <f t="shared" si="16"/>
        <v>#N/A</v>
      </c>
      <c r="BY126" s="28" t="e">
        <f t="shared" si="17"/>
        <v>#N/A</v>
      </c>
      <c r="BZ126" s="27">
        <v>4</v>
      </c>
    </row>
    <row r="127" spans="4:78">
      <c r="D127" s="26" t="s">
        <v>62</v>
      </c>
      <c r="E127" s="26" t="s">
        <v>1012</v>
      </c>
      <c r="F127" s="26"/>
      <c r="G127" s="26"/>
      <c r="H127" s="26"/>
      <c r="I127" s="26" t="s">
        <v>1013</v>
      </c>
      <c r="J127" s="26"/>
      <c r="K127" s="26"/>
      <c r="L127" s="26" t="s">
        <v>1014</v>
      </c>
      <c r="M127" s="26" t="s">
        <v>1015</v>
      </c>
      <c r="N127" s="26"/>
      <c r="O127" s="26"/>
      <c r="P127" s="26" t="s">
        <v>67</v>
      </c>
      <c r="Q127" s="26" t="s">
        <v>68</v>
      </c>
      <c r="R127" s="26"/>
      <c r="S127" s="26"/>
      <c r="T127" s="26"/>
      <c r="U127" s="26"/>
      <c r="V127" s="26"/>
      <c r="W127" s="26" t="s">
        <v>1016</v>
      </c>
      <c r="X127" s="26" t="s">
        <v>1017</v>
      </c>
      <c r="Y127" s="26"/>
      <c r="Z127" s="26" t="s">
        <v>1018</v>
      </c>
      <c r="AA127" s="26" t="s">
        <v>1019</v>
      </c>
      <c r="AB127" s="26" t="s">
        <v>1020</v>
      </c>
      <c r="AC127" s="26"/>
      <c r="AD127" s="26"/>
      <c r="AE127" s="26" t="s">
        <v>1021</v>
      </c>
      <c r="AF127" s="26" t="s">
        <v>1022</v>
      </c>
      <c r="AG127" s="26"/>
      <c r="AH127" s="26">
        <v>30</v>
      </c>
      <c r="AI127" s="26">
        <v>0</v>
      </c>
      <c r="AJ127" s="26">
        <v>0</v>
      </c>
      <c r="AK127" s="26">
        <v>2</v>
      </c>
      <c r="AL127" s="26">
        <v>2</v>
      </c>
      <c r="AM127" s="26" t="s">
        <v>76</v>
      </c>
      <c r="AN127" s="26" t="s">
        <v>77</v>
      </c>
      <c r="AO127" s="26" t="s">
        <v>78</v>
      </c>
      <c r="AP127" s="26" t="s">
        <v>1023</v>
      </c>
      <c r="AQ127" s="26" t="s">
        <v>1024</v>
      </c>
      <c r="AR127" s="26"/>
      <c r="AS127" s="26" t="s">
        <v>1025</v>
      </c>
      <c r="AT127" s="26" t="s">
        <v>1026</v>
      </c>
      <c r="AU127" s="26" t="s">
        <v>866</v>
      </c>
      <c r="AV127" s="26">
        <v>2016</v>
      </c>
      <c r="AW127" s="26">
        <v>107</v>
      </c>
      <c r="AX127" s="26"/>
      <c r="AY127" s="26"/>
      <c r="AZ127" s="26"/>
      <c r="BA127" s="26"/>
      <c r="BB127" s="26"/>
      <c r="BC127" s="26">
        <v>42</v>
      </c>
      <c r="BD127" s="26">
        <v>47</v>
      </c>
      <c r="BE127" s="26"/>
      <c r="BF127" s="26" t="s">
        <v>1027</v>
      </c>
      <c r="BG127" s="26"/>
      <c r="BH127" s="26">
        <v>6</v>
      </c>
      <c r="BI127" s="26" t="s">
        <v>1028</v>
      </c>
      <c r="BJ127" s="26" t="s">
        <v>1029</v>
      </c>
      <c r="BK127" s="26" t="s">
        <v>1030</v>
      </c>
      <c r="BL127" s="26" t="s">
        <v>1031</v>
      </c>
      <c r="BM127" s="26"/>
      <c r="BN127" s="27" t="str">
        <f t="shared" si="9"/>
        <v>Jiang, JD (reprint author), Nanjing Agr Univ, Key Lab Microbiol Engn Agr Environm, Coll Life Sci, Dept Microbiol,Minist Agr, Nanjing 210095, Jiangsu, Peoples R China.</v>
      </c>
      <c r="BO127" s="27" t="str">
        <f t="shared" si="10"/>
        <v>生命科学学院</v>
      </c>
      <c r="BP127" s="27" t="b">
        <f t="shared" si="11"/>
        <v>0</v>
      </c>
      <c r="BQ127" s="27" t="b">
        <f t="shared" si="12"/>
        <v>0</v>
      </c>
      <c r="BR127" s="27" t="b">
        <f t="shared" si="13"/>
        <v>0</v>
      </c>
      <c r="BS127" s="27" t="b">
        <f t="shared" si="14"/>
        <v>0</v>
      </c>
      <c r="BT127" s="28" t="s">
        <v>47952</v>
      </c>
      <c r="BU127" s="28" t="e">
        <f>VLOOKUP(BT127,SCI论文情况一览表!$CE$2:$CH$13600,3,FALSE)</f>
        <v>#N/A</v>
      </c>
      <c r="BV127" s="28" t="e">
        <f>VLOOKUP(BT127,SCI论文情况一览表!$CE$2:$CH$13600,4,FALSE)</f>
        <v>#N/A</v>
      </c>
      <c r="BW127" s="28" t="e">
        <f t="shared" si="15"/>
        <v>#N/A</v>
      </c>
      <c r="BX127" s="28" t="e">
        <f t="shared" si="16"/>
        <v>#N/A</v>
      </c>
      <c r="BY127" s="28" t="e">
        <f t="shared" si="17"/>
        <v>#N/A</v>
      </c>
      <c r="BZ127" s="27">
        <v>4</v>
      </c>
    </row>
    <row r="128" spans="4:78">
      <c r="D128" s="26" t="s">
        <v>62</v>
      </c>
      <c r="E128" s="26" t="s">
        <v>1052</v>
      </c>
      <c r="F128" s="26"/>
      <c r="G128" s="26"/>
      <c r="H128" s="26"/>
      <c r="I128" s="26" t="s">
        <v>1053</v>
      </c>
      <c r="J128" s="26"/>
      <c r="K128" s="26"/>
      <c r="L128" s="26" t="s">
        <v>1054</v>
      </c>
      <c r="M128" s="26" t="s">
        <v>1055</v>
      </c>
      <c r="N128" s="26"/>
      <c r="O128" s="26"/>
      <c r="P128" s="26" t="s">
        <v>67</v>
      </c>
      <c r="Q128" s="26" t="s">
        <v>68</v>
      </c>
      <c r="R128" s="26"/>
      <c r="S128" s="26"/>
      <c r="T128" s="26"/>
      <c r="U128" s="26"/>
      <c r="V128" s="26"/>
      <c r="W128" s="26"/>
      <c r="X128" s="26" t="s">
        <v>1056</v>
      </c>
      <c r="Y128" s="26"/>
      <c r="Z128" s="26" t="s">
        <v>1057</v>
      </c>
      <c r="AA128" s="26" t="s">
        <v>1058</v>
      </c>
      <c r="AB128" s="26" t="s">
        <v>1059</v>
      </c>
      <c r="AC128" s="26"/>
      <c r="AD128" s="26"/>
      <c r="AE128" s="26" t="s">
        <v>1060</v>
      </c>
      <c r="AF128" s="26" t="s">
        <v>1061</v>
      </c>
      <c r="AG128" s="26"/>
      <c r="AH128" s="26">
        <v>45</v>
      </c>
      <c r="AI128" s="26">
        <v>0</v>
      </c>
      <c r="AJ128" s="26">
        <v>0</v>
      </c>
      <c r="AK128" s="26">
        <v>0</v>
      </c>
      <c r="AL128" s="26">
        <v>0</v>
      </c>
      <c r="AM128" s="26" t="s">
        <v>1062</v>
      </c>
      <c r="AN128" s="26" t="s">
        <v>1063</v>
      </c>
      <c r="AO128" s="26" t="s">
        <v>1064</v>
      </c>
      <c r="AP128" s="26" t="s">
        <v>1065</v>
      </c>
      <c r="AQ128" s="26" t="s">
        <v>1066</v>
      </c>
      <c r="AR128" s="26"/>
      <c r="AS128" s="26" t="s">
        <v>1067</v>
      </c>
      <c r="AT128" s="26" t="s">
        <v>1068</v>
      </c>
      <c r="AU128" s="29">
        <v>42401</v>
      </c>
      <c r="AV128" s="26">
        <v>2016</v>
      </c>
      <c r="AW128" s="26">
        <v>36</v>
      </c>
      <c r="AX128" s="26">
        <v>2</v>
      </c>
      <c r="AY128" s="26"/>
      <c r="AZ128" s="26"/>
      <c r="BA128" s="26"/>
      <c r="BB128" s="26"/>
      <c r="BC128" s="26">
        <v>129</v>
      </c>
      <c r="BD128" s="26">
        <v>139</v>
      </c>
      <c r="BE128" s="26"/>
      <c r="BF128" s="26" t="s">
        <v>1069</v>
      </c>
      <c r="BG128" s="26"/>
      <c r="BH128" s="26">
        <v>11</v>
      </c>
      <c r="BI128" s="26" t="s">
        <v>1070</v>
      </c>
      <c r="BJ128" s="26" t="s">
        <v>1070</v>
      </c>
      <c r="BK128" s="26" t="s">
        <v>1071</v>
      </c>
      <c r="BL128" s="26" t="s">
        <v>1072</v>
      </c>
      <c r="BM128" s="26">
        <v>26566027</v>
      </c>
      <c r="BN128" s="27" t="str">
        <f t="shared" si="9"/>
        <v>Jiang, P (reprint author), Nanjing Agr Univ, Coll Vet Med, Minist Agr, Key Lab Anim Dis Diagnost &amp; Immunol, Nanjing 210095, Jiangsu, Peoples R China.</v>
      </c>
      <c r="BO128" s="27" t="b">
        <f t="shared" si="10"/>
        <v>0</v>
      </c>
      <c r="BP128" s="27" t="str">
        <f t="shared" si="11"/>
        <v>动物医学院</v>
      </c>
      <c r="BQ128" s="27" t="b">
        <f t="shared" si="12"/>
        <v>0</v>
      </c>
      <c r="BR128" s="27" t="b">
        <f t="shared" si="13"/>
        <v>0</v>
      </c>
      <c r="BS128" s="27" t="b">
        <f t="shared" si="14"/>
        <v>0</v>
      </c>
      <c r="BT128" s="28" t="s">
        <v>47953</v>
      </c>
      <c r="BU128" s="28" t="e">
        <f>VLOOKUP(BT128,SCI论文情况一览表!$CE$2:$CH$13600,3,FALSE)</f>
        <v>#N/A</v>
      </c>
      <c r="BV128" s="28" t="e">
        <f>VLOOKUP(BT128,SCI论文情况一览表!$CE$2:$CH$13600,4,FALSE)</f>
        <v>#N/A</v>
      </c>
      <c r="BW128" s="28" t="e">
        <f t="shared" si="15"/>
        <v>#N/A</v>
      </c>
      <c r="BX128" s="28" t="e">
        <f t="shared" si="16"/>
        <v>#N/A</v>
      </c>
      <c r="BY128" s="28" t="e">
        <f t="shared" si="17"/>
        <v>#N/A</v>
      </c>
      <c r="BZ128" s="27">
        <v>4</v>
      </c>
    </row>
    <row r="129" spans="4:78">
      <c r="D129" s="26" t="s">
        <v>62</v>
      </c>
      <c r="E129" s="26" t="s">
        <v>1111</v>
      </c>
      <c r="F129" s="26"/>
      <c r="G129" s="26"/>
      <c r="H129" s="26"/>
      <c r="I129" s="26" t="s">
        <v>1112</v>
      </c>
      <c r="J129" s="26"/>
      <c r="K129" s="26"/>
      <c r="L129" s="26" t="s">
        <v>1113</v>
      </c>
      <c r="M129" s="26" t="s">
        <v>1096</v>
      </c>
      <c r="N129" s="26"/>
      <c r="O129" s="26"/>
      <c r="P129" s="26" t="s">
        <v>67</v>
      </c>
      <c r="Q129" s="26" t="s">
        <v>68</v>
      </c>
      <c r="R129" s="26"/>
      <c r="S129" s="26"/>
      <c r="T129" s="26"/>
      <c r="U129" s="26"/>
      <c r="V129" s="26"/>
      <c r="W129" s="26" t="s">
        <v>1114</v>
      </c>
      <c r="X129" s="26" t="s">
        <v>1115</v>
      </c>
      <c r="Y129" s="26"/>
      <c r="Z129" s="26" t="s">
        <v>1116</v>
      </c>
      <c r="AA129" s="26" t="s">
        <v>1117</v>
      </c>
      <c r="AB129" s="26" t="s">
        <v>1118</v>
      </c>
      <c r="AC129" s="26"/>
      <c r="AD129" s="26"/>
      <c r="AE129" s="26" t="s">
        <v>1119</v>
      </c>
      <c r="AF129" s="26" t="s">
        <v>1120</v>
      </c>
      <c r="AG129" s="26"/>
      <c r="AH129" s="26">
        <v>46</v>
      </c>
      <c r="AI129" s="26">
        <v>0</v>
      </c>
      <c r="AJ129" s="26">
        <v>0</v>
      </c>
      <c r="AK129" s="26">
        <v>1</v>
      </c>
      <c r="AL129" s="26">
        <v>1</v>
      </c>
      <c r="AM129" s="26" t="s">
        <v>425</v>
      </c>
      <c r="AN129" s="26" t="s">
        <v>426</v>
      </c>
      <c r="AO129" s="26" t="s">
        <v>427</v>
      </c>
      <c r="AP129" s="26" t="s">
        <v>1103</v>
      </c>
      <c r="AQ129" s="26" t="s">
        <v>1104</v>
      </c>
      <c r="AR129" s="26"/>
      <c r="AS129" s="26" t="s">
        <v>1105</v>
      </c>
      <c r="AT129" s="26" t="s">
        <v>1106</v>
      </c>
      <c r="AU129" s="26" t="s">
        <v>866</v>
      </c>
      <c r="AV129" s="26">
        <v>2016</v>
      </c>
      <c r="AW129" s="26">
        <v>127</v>
      </c>
      <c r="AX129" s="26"/>
      <c r="AY129" s="26"/>
      <c r="AZ129" s="26"/>
      <c r="BA129" s="26"/>
      <c r="BB129" s="26"/>
      <c r="BC129" s="26">
        <v>51</v>
      </c>
      <c r="BD129" s="26">
        <v>58</v>
      </c>
      <c r="BE129" s="26"/>
      <c r="BF129" s="26" t="s">
        <v>1121</v>
      </c>
      <c r="BG129" s="26"/>
      <c r="BH129" s="26">
        <v>8</v>
      </c>
      <c r="BI129" s="26" t="s">
        <v>1108</v>
      </c>
      <c r="BJ129" s="26" t="s">
        <v>1108</v>
      </c>
      <c r="BK129" s="26" t="s">
        <v>1109</v>
      </c>
      <c r="BL129" s="26" t="s">
        <v>1122</v>
      </c>
      <c r="BM129" s="26">
        <v>26821658</v>
      </c>
      <c r="BN129" s="27" t="str">
        <f t="shared" ref="BN129:BN192" si="18">IF(COUNTIF(AA129,"*Nanjing Agr Univ*"),AA129)</f>
        <v>Jiang, WH (reprint author), Nanjing Agr Univ, Coll Plant Protect, Educ Minist, Key Lab Integrated Management Crop Dis &amp; Pests, Nanjing 210095, Jiangsu, Peoples R China.</v>
      </c>
      <c r="BO129" s="27" t="b">
        <f t="shared" ref="BO129:BO192" si="19">IF(COUNTIF(BN129,"*Life Sci*"),"生命科学学院",IF(COUNTIF(BN129,"*Coll Hort*"),"园艺学院"))</f>
        <v>0</v>
      </c>
      <c r="BP129" s="27" t="b">
        <f t="shared" ref="BP129:BP192" si="20">IF(COUNTIF(BN129,"*Anim Sci*"),"动物科技学院",IF(COUNTIF(BN129,"*Vet Med*"),"动物医学院"))</f>
        <v>0</v>
      </c>
      <c r="BQ129" s="27" t="b">
        <f t="shared" ref="BQ129:BQ192" si="21">IF(COUNTIF(BN129,"*Resources*"),"资源管理与环境保护学院",IF(COUNTIF(BN129,"*Dept Entomol*"),"植物保护学院"))</f>
        <v>0</v>
      </c>
      <c r="BR129" s="27" t="str">
        <f t="shared" ref="BR129:BR192" si="22">IF(COUNTIF(BN129,"*Coll Agr*"),"农学院",IF(COUNTIF(BN129,"*Plant Protect*"),"植物保护学院"))</f>
        <v>植物保护学院</v>
      </c>
      <c r="BS129" s="27" t="b">
        <f t="shared" ref="BS129:BS192" si="23">IF(COUNTIF(BN129,"*Food Sci*"),"食品科技学院")</f>
        <v>0</v>
      </c>
      <c r="BT129" s="28" t="s">
        <v>47954</v>
      </c>
      <c r="BU129" s="28" t="e">
        <f>VLOOKUP(BT129,SCI论文情况一览表!$CE$2:$CH$13600,3,FALSE)</f>
        <v>#N/A</v>
      </c>
      <c r="BV129" s="28" t="e">
        <f>VLOOKUP(BT129,SCI论文情况一览表!$CE$2:$CH$13600,4,FALSE)</f>
        <v>#N/A</v>
      </c>
      <c r="BW129" s="28" t="e">
        <f t="shared" ref="BW129:BW192" si="24">IF($BV129&gt;=10,1)</f>
        <v>#N/A</v>
      </c>
      <c r="BX129" s="28" t="e">
        <f t="shared" ref="BX129:BX192" si="25">IF(BV129&gt;=5,1)</f>
        <v>#N/A</v>
      </c>
      <c r="BY129" s="28" t="e">
        <f t="shared" ref="BY129:BY192" si="26">IF(BV129&lt;2,1)</f>
        <v>#N/A</v>
      </c>
      <c r="BZ129" s="27">
        <v>4</v>
      </c>
    </row>
    <row r="130" spans="4:78">
      <c r="D130" s="26" t="s">
        <v>62</v>
      </c>
      <c r="E130" s="26" t="s">
        <v>1123</v>
      </c>
      <c r="F130" s="26"/>
      <c r="G130" s="26"/>
      <c r="H130" s="26"/>
      <c r="I130" s="26" t="s">
        <v>1124</v>
      </c>
      <c r="J130" s="26"/>
      <c r="K130" s="26"/>
      <c r="L130" s="26" t="s">
        <v>1125</v>
      </c>
      <c r="M130" s="26" t="s">
        <v>1126</v>
      </c>
      <c r="N130" s="26"/>
      <c r="O130" s="26"/>
      <c r="P130" s="26" t="s">
        <v>67</v>
      </c>
      <c r="Q130" s="26" t="s">
        <v>68</v>
      </c>
      <c r="R130" s="26"/>
      <c r="S130" s="26"/>
      <c r="T130" s="26"/>
      <c r="U130" s="26"/>
      <c r="V130" s="26"/>
      <c r="W130" s="26" t="s">
        <v>1127</v>
      </c>
      <c r="X130" s="26" t="s">
        <v>1128</v>
      </c>
      <c r="Y130" s="26"/>
      <c r="Z130" s="26" t="s">
        <v>1129</v>
      </c>
      <c r="AA130" s="26" t="s">
        <v>1130</v>
      </c>
      <c r="AB130" s="26" t="s">
        <v>1131</v>
      </c>
      <c r="AC130" s="26"/>
      <c r="AD130" s="26" t="s">
        <v>47334</v>
      </c>
      <c r="AE130" s="26" t="s">
        <v>1132</v>
      </c>
      <c r="AF130" s="26" t="s">
        <v>1133</v>
      </c>
      <c r="AG130" s="26"/>
      <c r="AH130" s="26">
        <v>65</v>
      </c>
      <c r="AI130" s="26">
        <v>0</v>
      </c>
      <c r="AJ130" s="26">
        <v>0</v>
      </c>
      <c r="AK130" s="26">
        <v>3</v>
      </c>
      <c r="AL130" s="26">
        <v>3</v>
      </c>
      <c r="AM130" s="26" t="s">
        <v>358</v>
      </c>
      <c r="AN130" s="26" t="s">
        <v>359</v>
      </c>
      <c r="AO130" s="26" t="s">
        <v>360</v>
      </c>
      <c r="AP130" s="26" t="s">
        <v>1134</v>
      </c>
      <c r="AQ130" s="26" t="s">
        <v>1135</v>
      </c>
      <c r="AR130" s="26"/>
      <c r="AS130" s="26" t="s">
        <v>1136</v>
      </c>
      <c r="AT130" s="26" t="s">
        <v>1137</v>
      </c>
      <c r="AU130" s="26" t="s">
        <v>866</v>
      </c>
      <c r="AV130" s="26">
        <v>2016</v>
      </c>
      <c r="AW130" s="26">
        <v>14</v>
      </c>
      <c r="AX130" s="26">
        <v>2</v>
      </c>
      <c r="AY130" s="26"/>
      <c r="AZ130" s="26"/>
      <c r="BA130" s="26"/>
      <c r="BB130" s="26"/>
      <c r="BC130" s="26">
        <v>771</v>
      </c>
      <c r="BD130" s="26">
        <v>782</v>
      </c>
      <c r="BE130" s="26"/>
      <c r="BF130" s="26" t="s">
        <v>1138</v>
      </c>
      <c r="BG130" s="26"/>
      <c r="BH130" s="26">
        <v>12</v>
      </c>
      <c r="BI130" s="26" t="s">
        <v>1139</v>
      </c>
      <c r="BJ130" s="26" t="s">
        <v>1139</v>
      </c>
      <c r="BK130" s="26" t="s">
        <v>1140</v>
      </c>
      <c r="BL130" s="26" t="s">
        <v>1141</v>
      </c>
      <c r="BM130" s="26">
        <v>26096642</v>
      </c>
      <c r="BN130" s="27" t="str">
        <f t="shared" si="18"/>
        <v>Jiang, MY (reprint author), Nanjing Agr Univ, Natl Key Lab Crop Genet &amp; Germplasm Enhancement, Nanjing, Peoples R China.; Jiang, MY (reprint author), Nanjing Agr Univ, Coll Life Sci, Nanjing, Peoples R China.</v>
      </c>
      <c r="BO130" s="27" t="str">
        <f t="shared" si="19"/>
        <v>生命科学学院</v>
      </c>
      <c r="BP130" s="27" t="b">
        <f t="shared" si="20"/>
        <v>0</v>
      </c>
      <c r="BQ130" s="27" t="b">
        <f t="shared" si="21"/>
        <v>0</v>
      </c>
      <c r="BR130" s="27" t="b">
        <f t="shared" si="22"/>
        <v>0</v>
      </c>
      <c r="BS130" s="27" t="b">
        <f t="shared" si="23"/>
        <v>0</v>
      </c>
      <c r="BT130" s="28" t="s">
        <v>47955</v>
      </c>
      <c r="BU130" s="28" t="e">
        <f>VLOOKUP(BT130,SCI论文情况一览表!$CE$2:$CH$13600,3,FALSE)</f>
        <v>#N/A</v>
      </c>
      <c r="BV130" s="28" t="e">
        <f>VLOOKUP(BT130,SCI论文情况一览表!$CE$2:$CH$13600,4,FALSE)</f>
        <v>#N/A</v>
      </c>
      <c r="BW130" s="28" t="e">
        <f t="shared" si="24"/>
        <v>#N/A</v>
      </c>
      <c r="BX130" s="28" t="e">
        <f t="shared" si="25"/>
        <v>#N/A</v>
      </c>
      <c r="BY130" s="28" t="e">
        <f t="shared" si="26"/>
        <v>#N/A</v>
      </c>
      <c r="BZ130" s="27">
        <v>4</v>
      </c>
    </row>
    <row r="131" spans="4:78">
      <c r="D131" s="26" t="s">
        <v>62</v>
      </c>
      <c r="E131" s="26" t="s">
        <v>1163</v>
      </c>
      <c r="F131" s="26"/>
      <c r="G131" s="26"/>
      <c r="H131" s="26"/>
      <c r="I131" s="26" t="s">
        <v>1164</v>
      </c>
      <c r="J131" s="26"/>
      <c r="K131" s="26"/>
      <c r="L131" s="26" t="s">
        <v>1165</v>
      </c>
      <c r="M131" s="26" t="s">
        <v>1166</v>
      </c>
      <c r="N131" s="26"/>
      <c r="O131" s="26"/>
      <c r="P131" s="26" t="s">
        <v>67</v>
      </c>
      <c r="Q131" s="26" t="s">
        <v>68</v>
      </c>
      <c r="R131" s="26"/>
      <c r="S131" s="26"/>
      <c r="T131" s="26"/>
      <c r="U131" s="26"/>
      <c r="V131" s="26"/>
      <c r="W131" s="26" t="s">
        <v>1167</v>
      </c>
      <c r="X131" s="26" t="s">
        <v>1168</v>
      </c>
      <c r="Y131" s="26"/>
      <c r="Z131" s="26" t="s">
        <v>1169</v>
      </c>
      <c r="AA131" s="26" t="s">
        <v>1170</v>
      </c>
      <c r="AB131" s="26" t="s">
        <v>191</v>
      </c>
      <c r="AC131" s="26"/>
      <c r="AD131" s="26"/>
      <c r="AE131" s="26" t="s">
        <v>1171</v>
      </c>
      <c r="AF131" s="26" t="s">
        <v>1172</v>
      </c>
      <c r="AG131" s="26"/>
      <c r="AH131" s="26">
        <v>27</v>
      </c>
      <c r="AI131" s="26">
        <v>0</v>
      </c>
      <c r="AJ131" s="26">
        <v>0</v>
      </c>
      <c r="AK131" s="26">
        <v>3</v>
      </c>
      <c r="AL131" s="26">
        <v>3</v>
      </c>
      <c r="AM131" s="26" t="s">
        <v>358</v>
      </c>
      <c r="AN131" s="26" t="s">
        <v>359</v>
      </c>
      <c r="AO131" s="26" t="s">
        <v>360</v>
      </c>
      <c r="AP131" s="26" t="s">
        <v>1173</v>
      </c>
      <c r="AQ131" s="26" t="s">
        <v>1174</v>
      </c>
      <c r="AR131" s="26"/>
      <c r="AS131" s="26" t="s">
        <v>1175</v>
      </c>
      <c r="AT131" s="26" t="s">
        <v>1176</v>
      </c>
      <c r="AU131" s="26" t="s">
        <v>866</v>
      </c>
      <c r="AV131" s="26">
        <v>2016</v>
      </c>
      <c r="AW131" s="26">
        <v>87</v>
      </c>
      <c r="AX131" s="26">
        <v>2</v>
      </c>
      <c r="AY131" s="26"/>
      <c r="AZ131" s="26"/>
      <c r="BA131" s="26"/>
      <c r="BB131" s="26"/>
      <c r="BC131" s="26">
        <v>293</v>
      </c>
      <c r="BD131" s="26">
        <v>298</v>
      </c>
      <c r="BE131" s="26"/>
      <c r="BF131" s="26" t="s">
        <v>1177</v>
      </c>
      <c r="BG131" s="26"/>
      <c r="BH131" s="26">
        <v>6</v>
      </c>
      <c r="BI131" s="26" t="s">
        <v>697</v>
      </c>
      <c r="BJ131" s="26" t="s">
        <v>473</v>
      </c>
      <c r="BK131" s="26" t="s">
        <v>1178</v>
      </c>
      <c r="BL131" s="26" t="s">
        <v>1179</v>
      </c>
      <c r="BM131" s="26">
        <v>26260769</v>
      </c>
      <c r="BN131" s="27" t="str">
        <f t="shared" si="18"/>
        <v>Xu, XL (reprint author), Nanjing Agr Univ, Key Lab Meat Proc &amp; Qual Control, Minist Educ China, Synerget Innovat Ctr Food Safety &amp; Nutr,Coll Food, Nanjing 210095, Jiangsu, Peoples R China.</v>
      </c>
      <c r="BO131" s="27" t="b">
        <f t="shared" si="19"/>
        <v>0</v>
      </c>
      <c r="BP131" s="27" t="b">
        <f t="shared" si="20"/>
        <v>0</v>
      </c>
      <c r="BQ131" s="27" t="b">
        <f t="shared" si="21"/>
        <v>0</v>
      </c>
      <c r="BR131" s="27" t="b">
        <f t="shared" si="22"/>
        <v>0</v>
      </c>
      <c r="BS131" s="27" t="b">
        <f t="shared" si="23"/>
        <v>0</v>
      </c>
      <c r="BT131" s="28" t="s">
        <v>47956</v>
      </c>
      <c r="BU131" s="28" t="e">
        <f>VLOOKUP(BT131,SCI论文情况一览表!$CE$2:$CH$13600,3,FALSE)</f>
        <v>#N/A</v>
      </c>
      <c r="BV131" s="28" t="e">
        <f>VLOOKUP(BT131,SCI论文情况一览表!$CE$2:$CH$13600,4,FALSE)</f>
        <v>#N/A</v>
      </c>
      <c r="BW131" s="28" t="e">
        <f t="shared" si="24"/>
        <v>#N/A</v>
      </c>
      <c r="BX131" s="28" t="e">
        <f t="shared" si="25"/>
        <v>#N/A</v>
      </c>
      <c r="BY131" s="28" t="e">
        <f t="shared" si="26"/>
        <v>#N/A</v>
      </c>
      <c r="BZ131" s="27">
        <v>4</v>
      </c>
    </row>
    <row r="132" spans="4:78">
      <c r="D132" s="26" t="s">
        <v>62</v>
      </c>
      <c r="E132" s="26" t="s">
        <v>1180</v>
      </c>
      <c r="F132" s="26"/>
      <c r="G132" s="26"/>
      <c r="H132" s="26"/>
      <c r="I132" s="26" t="s">
        <v>1181</v>
      </c>
      <c r="J132" s="26"/>
      <c r="K132" s="26"/>
      <c r="L132" s="26" t="s">
        <v>1182</v>
      </c>
      <c r="M132" s="26" t="s">
        <v>1166</v>
      </c>
      <c r="N132" s="26"/>
      <c r="O132" s="26"/>
      <c r="P132" s="26" t="s">
        <v>67</v>
      </c>
      <c r="Q132" s="26" t="s">
        <v>68</v>
      </c>
      <c r="R132" s="26"/>
      <c r="S132" s="26"/>
      <c r="T132" s="26"/>
      <c r="U132" s="26"/>
      <c r="V132" s="26"/>
      <c r="W132" s="26" t="s">
        <v>1183</v>
      </c>
      <c r="X132" s="26" t="s">
        <v>1184</v>
      </c>
      <c r="Y132" s="26"/>
      <c r="Z132" s="26" t="s">
        <v>1185</v>
      </c>
      <c r="AA132" s="26" t="s">
        <v>1186</v>
      </c>
      <c r="AB132" s="26" t="s">
        <v>191</v>
      </c>
      <c r="AC132" s="26"/>
      <c r="AD132" s="26"/>
      <c r="AE132" s="26" t="s">
        <v>1187</v>
      </c>
      <c r="AF132" s="26" t="s">
        <v>1188</v>
      </c>
      <c r="AG132" s="26"/>
      <c r="AH132" s="26">
        <v>35</v>
      </c>
      <c r="AI132" s="26">
        <v>0</v>
      </c>
      <c r="AJ132" s="26">
        <v>0</v>
      </c>
      <c r="AK132" s="26">
        <v>4</v>
      </c>
      <c r="AL132" s="26">
        <v>4</v>
      </c>
      <c r="AM132" s="26" t="s">
        <v>358</v>
      </c>
      <c r="AN132" s="26" t="s">
        <v>359</v>
      </c>
      <c r="AO132" s="26" t="s">
        <v>360</v>
      </c>
      <c r="AP132" s="26" t="s">
        <v>1173</v>
      </c>
      <c r="AQ132" s="26" t="s">
        <v>1174</v>
      </c>
      <c r="AR132" s="26"/>
      <c r="AS132" s="26" t="s">
        <v>1175</v>
      </c>
      <c r="AT132" s="26" t="s">
        <v>1176</v>
      </c>
      <c r="AU132" s="26" t="s">
        <v>866</v>
      </c>
      <c r="AV132" s="26">
        <v>2016</v>
      </c>
      <c r="AW132" s="26">
        <v>87</v>
      </c>
      <c r="AX132" s="26">
        <v>2</v>
      </c>
      <c r="AY132" s="26"/>
      <c r="AZ132" s="26"/>
      <c r="BA132" s="26"/>
      <c r="BB132" s="26"/>
      <c r="BC132" s="26">
        <v>299</v>
      </c>
      <c r="BD132" s="26">
        <v>307</v>
      </c>
      <c r="BE132" s="26"/>
      <c r="BF132" s="26" t="s">
        <v>1189</v>
      </c>
      <c r="BG132" s="26"/>
      <c r="BH132" s="26">
        <v>9</v>
      </c>
      <c r="BI132" s="26" t="s">
        <v>697</v>
      </c>
      <c r="BJ132" s="26" t="s">
        <v>473</v>
      </c>
      <c r="BK132" s="26" t="s">
        <v>1178</v>
      </c>
      <c r="BL132" s="26" t="s">
        <v>1190</v>
      </c>
      <c r="BM132" s="26">
        <v>26315350</v>
      </c>
      <c r="BN132" s="27" t="str">
        <f t="shared" si="18"/>
        <v>Xu, XL (reprint author), Nanjing Agr Univ, Synerget Innovat Ctr Food Safety &amp; Nutr, Natl Ctr Meat Qual &amp; Safety Control, Nanjing 210095, Jiangsu, Peoples R China.</v>
      </c>
      <c r="BO132" s="27" t="b">
        <f t="shared" si="19"/>
        <v>0</v>
      </c>
      <c r="BP132" s="27" t="b">
        <f t="shared" si="20"/>
        <v>0</v>
      </c>
      <c r="BQ132" s="27" t="b">
        <f t="shared" si="21"/>
        <v>0</v>
      </c>
      <c r="BR132" s="27" t="b">
        <f t="shared" si="22"/>
        <v>0</v>
      </c>
      <c r="BS132" s="27" t="b">
        <f t="shared" si="23"/>
        <v>0</v>
      </c>
      <c r="BT132" s="28" t="s">
        <v>47957</v>
      </c>
      <c r="BU132" s="28" t="e">
        <f>VLOOKUP(BT132,SCI论文情况一览表!$CE$2:$CH$13600,3,FALSE)</f>
        <v>#N/A</v>
      </c>
      <c r="BV132" s="28" t="e">
        <f>VLOOKUP(BT132,SCI论文情况一览表!$CE$2:$CH$13600,4,FALSE)</f>
        <v>#N/A</v>
      </c>
      <c r="BW132" s="28" t="e">
        <f t="shared" si="24"/>
        <v>#N/A</v>
      </c>
      <c r="BX132" s="28" t="e">
        <f t="shared" si="25"/>
        <v>#N/A</v>
      </c>
      <c r="BY132" s="28" t="e">
        <f t="shared" si="26"/>
        <v>#N/A</v>
      </c>
      <c r="BZ132" s="27">
        <v>4</v>
      </c>
    </row>
    <row r="133" spans="4:78">
      <c r="D133" s="26" t="s">
        <v>62</v>
      </c>
      <c r="E133" s="26" t="s">
        <v>1191</v>
      </c>
      <c r="F133" s="26"/>
      <c r="G133" s="26"/>
      <c r="H133" s="26"/>
      <c r="I133" s="26" t="s">
        <v>1192</v>
      </c>
      <c r="J133" s="26"/>
      <c r="K133" s="26"/>
      <c r="L133" s="26" t="s">
        <v>1193</v>
      </c>
      <c r="M133" s="26" t="s">
        <v>1194</v>
      </c>
      <c r="N133" s="26"/>
      <c r="O133" s="26"/>
      <c r="P133" s="26" t="s">
        <v>67</v>
      </c>
      <c r="Q133" s="26" t="s">
        <v>68</v>
      </c>
      <c r="R133" s="26"/>
      <c r="S133" s="26"/>
      <c r="T133" s="26"/>
      <c r="U133" s="26"/>
      <c r="V133" s="26"/>
      <c r="W133" s="26" t="s">
        <v>1195</v>
      </c>
      <c r="X133" s="26" t="s">
        <v>1196</v>
      </c>
      <c r="Y133" s="26"/>
      <c r="Z133" s="26" t="s">
        <v>1197</v>
      </c>
      <c r="AA133" s="26" t="s">
        <v>1198</v>
      </c>
      <c r="AB133" s="26" t="s">
        <v>1199</v>
      </c>
      <c r="AC133" s="26"/>
      <c r="AD133" s="26"/>
      <c r="AE133" s="26" t="s">
        <v>1200</v>
      </c>
      <c r="AF133" s="26" t="s">
        <v>1201</v>
      </c>
      <c r="AG133" s="26"/>
      <c r="AH133" s="26">
        <v>33</v>
      </c>
      <c r="AI133" s="26">
        <v>0</v>
      </c>
      <c r="AJ133" s="26">
        <v>0</v>
      </c>
      <c r="AK133" s="26">
        <v>3</v>
      </c>
      <c r="AL133" s="26">
        <v>3</v>
      </c>
      <c r="AM133" s="26" t="s">
        <v>213</v>
      </c>
      <c r="AN133" s="26" t="s">
        <v>964</v>
      </c>
      <c r="AO133" s="26" t="s">
        <v>965</v>
      </c>
      <c r="AP133" s="26" t="s">
        <v>1202</v>
      </c>
      <c r="AQ133" s="26" t="s">
        <v>1203</v>
      </c>
      <c r="AR133" s="26"/>
      <c r="AS133" s="26" t="s">
        <v>1194</v>
      </c>
      <c r="AT133" s="26" t="s">
        <v>1204</v>
      </c>
      <c r="AU133" s="26" t="s">
        <v>866</v>
      </c>
      <c r="AV133" s="26">
        <v>2016</v>
      </c>
      <c r="AW133" s="26">
        <v>23</v>
      </c>
      <c r="AX133" s="26">
        <v>1</v>
      </c>
      <c r="AY133" s="26"/>
      <c r="AZ133" s="26"/>
      <c r="BA133" s="26"/>
      <c r="BB133" s="26"/>
      <c r="BC133" s="26">
        <v>477</v>
      </c>
      <c r="BD133" s="26">
        <v>491</v>
      </c>
      <c r="BE133" s="26"/>
      <c r="BF133" s="26" t="s">
        <v>1205</v>
      </c>
      <c r="BG133" s="26"/>
      <c r="BH133" s="26">
        <v>15</v>
      </c>
      <c r="BI133" s="26" t="s">
        <v>1206</v>
      </c>
      <c r="BJ133" s="26" t="s">
        <v>1207</v>
      </c>
      <c r="BK133" s="26" t="s">
        <v>1208</v>
      </c>
      <c r="BL133" s="26" t="s">
        <v>1209</v>
      </c>
      <c r="BM133" s="26"/>
      <c r="BN133" s="27" t="str">
        <f t="shared" si="18"/>
        <v>Wu, T (reprint author), Nanjing Agr Univ, Coll Food Sci &amp; Technol, GGBRC, Weigang 1, Nanjing 210095, Jiangsu, Peoples R China.</v>
      </c>
      <c r="BO133" s="27" t="b">
        <f t="shared" si="19"/>
        <v>0</v>
      </c>
      <c r="BP133" s="27" t="b">
        <f t="shared" si="20"/>
        <v>0</v>
      </c>
      <c r="BQ133" s="27" t="b">
        <f t="shared" si="21"/>
        <v>0</v>
      </c>
      <c r="BR133" s="27" t="b">
        <f t="shared" si="22"/>
        <v>0</v>
      </c>
      <c r="BS133" s="27" t="str">
        <f t="shared" si="23"/>
        <v>食品科技学院</v>
      </c>
      <c r="BT133" s="28" t="s">
        <v>47958</v>
      </c>
      <c r="BU133" s="28" t="e">
        <f>VLOOKUP(BT133,SCI论文情况一览表!$CE$2:$CH$13600,3,FALSE)</f>
        <v>#N/A</v>
      </c>
      <c r="BV133" s="28" t="e">
        <f>VLOOKUP(BT133,SCI论文情况一览表!$CE$2:$CH$13600,4,FALSE)</f>
        <v>#N/A</v>
      </c>
      <c r="BW133" s="28" t="e">
        <f t="shared" si="24"/>
        <v>#N/A</v>
      </c>
      <c r="BX133" s="28" t="e">
        <f t="shared" si="25"/>
        <v>#N/A</v>
      </c>
      <c r="BY133" s="28" t="e">
        <f t="shared" si="26"/>
        <v>#N/A</v>
      </c>
      <c r="BZ133" s="27">
        <v>4</v>
      </c>
    </row>
    <row r="134" spans="4:78">
      <c r="D134" s="26" t="s">
        <v>62</v>
      </c>
      <c r="E134" s="26" t="s">
        <v>1210</v>
      </c>
      <c r="F134" s="26"/>
      <c r="G134" s="26"/>
      <c r="H134" s="26"/>
      <c r="I134" s="26" t="s">
        <v>1211</v>
      </c>
      <c r="J134" s="26"/>
      <c r="K134" s="26"/>
      <c r="L134" s="26" t="s">
        <v>1212</v>
      </c>
      <c r="M134" s="26" t="s">
        <v>1213</v>
      </c>
      <c r="N134" s="26"/>
      <c r="O134" s="26"/>
      <c r="P134" s="26" t="s">
        <v>67</v>
      </c>
      <c r="Q134" s="26" t="s">
        <v>977</v>
      </c>
      <c r="R134" s="26"/>
      <c r="S134" s="26"/>
      <c r="T134" s="26"/>
      <c r="U134" s="26"/>
      <c r="V134" s="26"/>
      <c r="W134" s="26" t="s">
        <v>1214</v>
      </c>
      <c r="X134" s="26" t="s">
        <v>1215</v>
      </c>
      <c r="Y134" s="26"/>
      <c r="Z134" s="26" t="s">
        <v>1216</v>
      </c>
      <c r="AA134" s="26" t="s">
        <v>1217</v>
      </c>
      <c r="AB134" s="26" t="s">
        <v>1218</v>
      </c>
      <c r="AC134" s="26"/>
      <c r="AD134" s="26"/>
      <c r="AE134" s="26" t="s">
        <v>1219</v>
      </c>
      <c r="AF134" s="26" t="s">
        <v>1220</v>
      </c>
      <c r="AG134" s="26"/>
      <c r="AH134" s="26">
        <v>49</v>
      </c>
      <c r="AI134" s="26">
        <v>0</v>
      </c>
      <c r="AJ134" s="26">
        <v>0</v>
      </c>
      <c r="AK134" s="26">
        <v>8</v>
      </c>
      <c r="AL134" s="26">
        <v>8</v>
      </c>
      <c r="AM134" s="26" t="s">
        <v>213</v>
      </c>
      <c r="AN134" s="26" t="s">
        <v>214</v>
      </c>
      <c r="AO134" s="26" t="s">
        <v>215</v>
      </c>
      <c r="AP134" s="26" t="s">
        <v>1221</v>
      </c>
      <c r="AQ134" s="26" t="s">
        <v>1222</v>
      </c>
      <c r="AR134" s="26"/>
      <c r="AS134" s="26" t="s">
        <v>1223</v>
      </c>
      <c r="AT134" s="26" t="s">
        <v>1224</v>
      </c>
      <c r="AU134" s="26" t="s">
        <v>866</v>
      </c>
      <c r="AV134" s="26">
        <v>2016</v>
      </c>
      <c r="AW134" s="26">
        <v>62</v>
      </c>
      <c r="AX134" s="26">
        <v>1</v>
      </c>
      <c r="AY134" s="26"/>
      <c r="AZ134" s="26"/>
      <c r="BA134" s="26"/>
      <c r="BB134" s="26"/>
      <c r="BC134" s="26">
        <v>47</v>
      </c>
      <c r="BD134" s="26">
        <v>51</v>
      </c>
      <c r="BE134" s="26"/>
      <c r="BF134" s="26" t="s">
        <v>1225</v>
      </c>
      <c r="BG134" s="26"/>
      <c r="BH134" s="26">
        <v>5</v>
      </c>
      <c r="BI134" s="26" t="s">
        <v>332</v>
      </c>
      <c r="BJ134" s="26" t="s">
        <v>332</v>
      </c>
      <c r="BK134" s="26" t="s">
        <v>1226</v>
      </c>
      <c r="BL134" s="26" t="s">
        <v>1227</v>
      </c>
      <c r="BM134" s="26">
        <v>26228744</v>
      </c>
      <c r="BN134" s="27" t="str">
        <f t="shared" si="18"/>
        <v>Zhang, ZG (reprint author), Nanjing Agr Univ, Coll Plant Protect, Dept Plant Pathol, Nanjing 210095, Jiangsu, Peoples R China.; Zhang, ZG (reprint author), Minist Educ, Key Lab Integrated Management Crop Dis &amp; Pests, Nanjing 210095, Jiangsu, Peoples R China.</v>
      </c>
      <c r="BO134" s="27" t="b">
        <f t="shared" si="19"/>
        <v>0</v>
      </c>
      <c r="BP134" s="27" t="b">
        <f t="shared" si="20"/>
        <v>0</v>
      </c>
      <c r="BQ134" s="27" t="b">
        <f t="shared" si="21"/>
        <v>0</v>
      </c>
      <c r="BR134" s="27" t="str">
        <f t="shared" si="22"/>
        <v>植物保护学院</v>
      </c>
      <c r="BS134" s="27" t="b">
        <f t="shared" si="23"/>
        <v>0</v>
      </c>
      <c r="BT134" s="28" t="s">
        <v>47959</v>
      </c>
      <c r="BU134" s="28" t="e">
        <f>VLOOKUP(BT134,SCI论文情况一览表!$CE$2:$CH$13600,3,FALSE)</f>
        <v>#N/A</v>
      </c>
      <c r="BV134" s="28" t="e">
        <f>VLOOKUP(BT134,SCI论文情况一览表!$CE$2:$CH$13600,4,FALSE)</f>
        <v>#N/A</v>
      </c>
      <c r="BW134" s="28" t="e">
        <f t="shared" si="24"/>
        <v>#N/A</v>
      </c>
      <c r="BX134" s="28" t="e">
        <f t="shared" si="25"/>
        <v>#N/A</v>
      </c>
      <c r="BY134" s="28" t="e">
        <f t="shared" si="26"/>
        <v>#N/A</v>
      </c>
      <c r="BZ134" s="27">
        <v>4</v>
      </c>
    </row>
    <row r="135" spans="4:78">
      <c r="D135" s="26" t="s">
        <v>62</v>
      </c>
      <c r="E135" s="26" t="s">
        <v>1228</v>
      </c>
      <c r="F135" s="26"/>
      <c r="G135" s="26"/>
      <c r="H135" s="26"/>
      <c r="I135" s="26" t="s">
        <v>1229</v>
      </c>
      <c r="J135" s="26"/>
      <c r="K135" s="26"/>
      <c r="L135" s="26" t="s">
        <v>1230</v>
      </c>
      <c r="M135" s="26" t="s">
        <v>1231</v>
      </c>
      <c r="N135" s="26"/>
      <c r="O135" s="26"/>
      <c r="P135" s="26" t="s">
        <v>67</v>
      </c>
      <c r="Q135" s="26" t="s">
        <v>68</v>
      </c>
      <c r="R135" s="26"/>
      <c r="S135" s="26"/>
      <c r="T135" s="26"/>
      <c r="U135" s="26"/>
      <c r="V135" s="26"/>
      <c r="W135" s="26" t="s">
        <v>1232</v>
      </c>
      <c r="X135" s="26" t="s">
        <v>1233</v>
      </c>
      <c r="Y135" s="26"/>
      <c r="Z135" s="26" t="s">
        <v>1234</v>
      </c>
      <c r="AA135" s="26" t="s">
        <v>1235</v>
      </c>
      <c r="AB135" s="26" t="s">
        <v>1236</v>
      </c>
      <c r="AC135" s="26" t="s">
        <v>7337</v>
      </c>
      <c r="AD135" s="26" t="s">
        <v>7338</v>
      </c>
      <c r="AE135" s="26" t="s">
        <v>1237</v>
      </c>
      <c r="AF135" s="26" t="s">
        <v>1238</v>
      </c>
      <c r="AG135" s="26"/>
      <c r="AH135" s="26">
        <v>38</v>
      </c>
      <c r="AI135" s="26">
        <v>1</v>
      </c>
      <c r="AJ135" s="26">
        <v>1</v>
      </c>
      <c r="AK135" s="26">
        <v>2</v>
      </c>
      <c r="AL135" s="26">
        <v>2</v>
      </c>
      <c r="AM135" s="26" t="s">
        <v>358</v>
      </c>
      <c r="AN135" s="26" t="s">
        <v>359</v>
      </c>
      <c r="AO135" s="26" t="s">
        <v>360</v>
      </c>
      <c r="AP135" s="26" t="s">
        <v>1239</v>
      </c>
      <c r="AQ135" s="26" t="s">
        <v>1240</v>
      </c>
      <c r="AR135" s="26"/>
      <c r="AS135" s="26" t="s">
        <v>1241</v>
      </c>
      <c r="AT135" s="26" t="s">
        <v>1242</v>
      </c>
      <c r="AU135" s="26" t="s">
        <v>866</v>
      </c>
      <c r="AV135" s="26">
        <v>2016</v>
      </c>
      <c r="AW135" s="26">
        <v>23</v>
      </c>
      <c r="AX135" s="26">
        <v>1</v>
      </c>
      <c r="AY135" s="26"/>
      <c r="AZ135" s="26"/>
      <c r="BA135" s="26"/>
      <c r="BB135" s="26"/>
      <c r="BC135" s="26">
        <v>50</v>
      </c>
      <c r="BD135" s="26">
        <v>58</v>
      </c>
      <c r="BE135" s="26"/>
      <c r="BF135" s="26" t="s">
        <v>1243</v>
      </c>
      <c r="BG135" s="26"/>
      <c r="BH135" s="26">
        <v>9</v>
      </c>
      <c r="BI135" s="26" t="s">
        <v>830</v>
      </c>
      <c r="BJ135" s="26" t="s">
        <v>830</v>
      </c>
      <c r="BK135" s="26" t="s">
        <v>1244</v>
      </c>
      <c r="BL135" s="26" t="s">
        <v>1245</v>
      </c>
      <c r="BM135" s="26">
        <v>25850422</v>
      </c>
      <c r="BN135" s="27" t="str">
        <f t="shared" si="18"/>
        <v>Wu, YD (reprint author), Nanjing Agr Univ, Coll Plant Protect, Nanjing 210095, Jiangsu, Peoples R China.</v>
      </c>
      <c r="BO135" s="27" t="b">
        <f t="shared" si="19"/>
        <v>0</v>
      </c>
      <c r="BP135" s="27" t="b">
        <f t="shared" si="20"/>
        <v>0</v>
      </c>
      <c r="BQ135" s="27" t="b">
        <f t="shared" si="21"/>
        <v>0</v>
      </c>
      <c r="BR135" s="27" t="str">
        <f t="shared" si="22"/>
        <v>植物保护学院</v>
      </c>
      <c r="BS135" s="27" t="b">
        <f t="shared" si="23"/>
        <v>0</v>
      </c>
      <c r="BT135" s="28" t="s">
        <v>47960</v>
      </c>
      <c r="BU135" s="28" t="e">
        <f>VLOOKUP(BT135,SCI论文情况一览表!$CE$2:$CH$13600,3,FALSE)</f>
        <v>#N/A</v>
      </c>
      <c r="BV135" s="28" t="e">
        <f>VLOOKUP(BT135,SCI论文情况一览表!$CE$2:$CH$13600,4,FALSE)</f>
        <v>#N/A</v>
      </c>
      <c r="BW135" s="28" t="e">
        <f t="shared" si="24"/>
        <v>#N/A</v>
      </c>
      <c r="BX135" s="28" t="e">
        <f t="shared" si="25"/>
        <v>#N/A</v>
      </c>
      <c r="BY135" s="28" t="e">
        <f t="shared" si="26"/>
        <v>#N/A</v>
      </c>
      <c r="BZ135" s="27">
        <v>4</v>
      </c>
    </row>
    <row r="136" spans="4:78">
      <c r="D136" s="26" t="s">
        <v>62</v>
      </c>
      <c r="E136" s="26" t="s">
        <v>1258</v>
      </c>
      <c r="F136" s="26"/>
      <c r="G136" s="26"/>
      <c r="H136" s="26"/>
      <c r="I136" s="26" t="s">
        <v>1259</v>
      </c>
      <c r="J136" s="26"/>
      <c r="K136" s="26"/>
      <c r="L136" s="26" t="s">
        <v>1260</v>
      </c>
      <c r="M136" s="26" t="s">
        <v>1261</v>
      </c>
      <c r="N136" s="26"/>
      <c r="O136" s="26"/>
      <c r="P136" s="26" t="s">
        <v>67</v>
      </c>
      <c r="Q136" s="26" t="s">
        <v>68</v>
      </c>
      <c r="R136" s="26"/>
      <c r="S136" s="26"/>
      <c r="T136" s="26"/>
      <c r="U136" s="26"/>
      <c r="V136" s="26"/>
      <c r="W136" s="26" t="s">
        <v>1262</v>
      </c>
      <c r="X136" s="26" t="s">
        <v>1263</v>
      </c>
      <c r="Y136" s="26"/>
      <c r="Z136" s="26" t="s">
        <v>1264</v>
      </c>
      <c r="AA136" s="26" t="s">
        <v>1265</v>
      </c>
      <c r="AB136" s="26" t="s">
        <v>1266</v>
      </c>
      <c r="AC136" s="26"/>
      <c r="AD136" s="26"/>
      <c r="AE136" s="26" t="s">
        <v>1267</v>
      </c>
      <c r="AF136" s="26" t="s">
        <v>1268</v>
      </c>
      <c r="AG136" s="26"/>
      <c r="AH136" s="26">
        <v>25</v>
      </c>
      <c r="AI136" s="26">
        <v>0</v>
      </c>
      <c r="AJ136" s="26">
        <v>0</v>
      </c>
      <c r="AK136" s="26">
        <v>6</v>
      </c>
      <c r="AL136" s="26">
        <v>6</v>
      </c>
      <c r="AM136" s="26" t="s">
        <v>213</v>
      </c>
      <c r="AN136" s="26" t="s">
        <v>964</v>
      </c>
      <c r="AO136" s="26" t="s">
        <v>965</v>
      </c>
      <c r="AP136" s="26" t="s">
        <v>1269</v>
      </c>
      <c r="AQ136" s="26" t="s">
        <v>1270</v>
      </c>
      <c r="AR136" s="26"/>
      <c r="AS136" s="26" t="s">
        <v>1271</v>
      </c>
      <c r="AT136" s="26" t="s">
        <v>1272</v>
      </c>
      <c r="AU136" s="26" t="s">
        <v>866</v>
      </c>
      <c r="AV136" s="26">
        <v>2016</v>
      </c>
      <c r="AW136" s="26">
        <v>31</v>
      </c>
      <c r="AX136" s="26">
        <v>2</v>
      </c>
      <c r="AY136" s="26"/>
      <c r="AZ136" s="26"/>
      <c r="BA136" s="26"/>
      <c r="BB136" s="26"/>
      <c r="BC136" s="26">
        <v>515</v>
      </c>
      <c r="BD136" s="26">
        <v>532</v>
      </c>
      <c r="BE136" s="26"/>
      <c r="BF136" s="26" t="s">
        <v>1273</v>
      </c>
      <c r="BG136" s="26"/>
      <c r="BH136" s="26">
        <v>18</v>
      </c>
      <c r="BI136" s="26" t="s">
        <v>1274</v>
      </c>
      <c r="BJ136" s="26" t="s">
        <v>1275</v>
      </c>
      <c r="BK136" s="26" t="s">
        <v>1276</v>
      </c>
      <c r="BL136" s="26" t="s">
        <v>1277</v>
      </c>
      <c r="BM136" s="26"/>
      <c r="BN136" s="27" t="str">
        <f t="shared" si="18"/>
        <v>Li, J (reprint author), Nanjing Agr Univ, Coll Engn, POB 64,40 Dianjiangtai Rd, Nanjing 210031, Jiangsu, Peoples R China.; Pardalos, PM (reprint author), Univ Florida, Dept Ind &amp; Syst Engn, Ctr Appl Optimizat, 303 Weil Hall, Gainesville, FL 32611 USA.</v>
      </c>
      <c r="BO136" s="27" t="b">
        <f t="shared" si="19"/>
        <v>0</v>
      </c>
      <c r="BP136" s="27" t="b">
        <f t="shared" si="20"/>
        <v>0</v>
      </c>
      <c r="BQ136" s="27" t="b">
        <f t="shared" si="21"/>
        <v>0</v>
      </c>
      <c r="BR136" s="27" t="b">
        <f t="shared" si="22"/>
        <v>0</v>
      </c>
      <c r="BS136" s="27" t="b">
        <f t="shared" si="23"/>
        <v>0</v>
      </c>
      <c r="BT136" s="28" t="s">
        <v>47961</v>
      </c>
      <c r="BU136" s="28" t="e">
        <f>VLOOKUP(BT136,SCI论文情况一览表!$CE$2:$CH$13600,3,FALSE)</f>
        <v>#N/A</v>
      </c>
      <c r="BV136" s="28" t="e">
        <f>VLOOKUP(BT136,SCI论文情况一览表!$CE$2:$CH$13600,4,FALSE)</f>
        <v>#N/A</v>
      </c>
      <c r="BW136" s="28" t="e">
        <f t="shared" si="24"/>
        <v>#N/A</v>
      </c>
      <c r="BX136" s="28" t="e">
        <f t="shared" si="25"/>
        <v>#N/A</v>
      </c>
      <c r="BY136" s="28" t="e">
        <f t="shared" si="26"/>
        <v>#N/A</v>
      </c>
      <c r="BZ136" s="27">
        <v>4</v>
      </c>
    </row>
    <row r="137" spans="4:78">
      <c r="D137" s="26" t="s">
        <v>62</v>
      </c>
      <c r="E137" s="26" t="s">
        <v>1301</v>
      </c>
      <c r="F137" s="26"/>
      <c r="G137" s="26"/>
      <c r="H137" s="26"/>
      <c r="I137" s="26" t="s">
        <v>1302</v>
      </c>
      <c r="J137" s="26"/>
      <c r="K137" s="26"/>
      <c r="L137" s="26" t="s">
        <v>1303</v>
      </c>
      <c r="M137" s="26" t="s">
        <v>1304</v>
      </c>
      <c r="N137" s="26"/>
      <c r="O137" s="26"/>
      <c r="P137" s="26" t="s">
        <v>67</v>
      </c>
      <c r="Q137" s="26" t="s">
        <v>68</v>
      </c>
      <c r="R137" s="26"/>
      <c r="S137" s="26"/>
      <c r="T137" s="26"/>
      <c r="U137" s="26"/>
      <c r="V137" s="26"/>
      <c r="W137" s="26" t="s">
        <v>1305</v>
      </c>
      <c r="X137" s="26" t="s">
        <v>1306</v>
      </c>
      <c r="Y137" s="26"/>
      <c r="Z137" s="26" t="s">
        <v>1307</v>
      </c>
      <c r="AA137" s="26" t="s">
        <v>1308</v>
      </c>
      <c r="AB137" s="26" t="s">
        <v>1309</v>
      </c>
      <c r="AC137" s="26"/>
      <c r="AD137" s="26"/>
      <c r="AE137" s="26" t="s">
        <v>1310</v>
      </c>
      <c r="AF137" s="26" t="s">
        <v>1311</v>
      </c>
      <c r="AG137" s="26"/>
      <c r="AH137" s="26">
        <v>36</v>
      </c>
      <c r="AI137" s="26">
        <v>0</v>
      </c>
      <c r="AJ137" s="26">
        <v>0</v>
      </c>
      <c r="AK137" s="26">
        <v>7</v>
      </c>
      <c r="AL137" s="26">
        <v>7</v>
      </c>
      <c r="AM137" s="26" t="s">
        <v>358</v>
      </c>
      <c r="AN137" s="26" t="s">
        <v>359</v>
      </c>
      <c r="AO137" s="26" t="s">
        <v>360</v>
      </c>
      <c r="AP137" s="26" t="s">
        <v>1312</v>
      </c>
      <c r="AQ137" s="26" t="s">
        <v>1313</v>
      </c>
      <c r="AR137" s="26"/>
      <c r="AS137" s="26" t="s">
        <v>1314</v>
      </c>
      <c r="AT137" s="26" t="s">
        <v>1315</v>
      </c>
      <c r="AU137" s="26" t="s">
        <v>866</v>
      </c>
      <c r="AV137" s="26">
        <v>2016</v>
      </c>
      <c r="AW137" s="26">
        <v>96</v>
      </c>
      <c r="AX137" s="26">
        <v>3</v>
      </c>
      <c r="AY137" s="26"/>
      <c r="AZ137" s="26"/>
      <c r="BA137" s="26"/>
      <c r="BB137" s="26"/>
      <c r="BC137" s="26">
        <v>886</v>
      </c>
      <c r="BD137" s="26">
        <v>892</v>
      </c>
      <c r="BE137" s="26"/>
      <c r="BF137" s="26" t="s">
        <v>1316</v>
      </c>
      <c r="BG137" s="26"/>
      <c r="BH137" s="26">
        <v>7</v>
      </c>
      <c r="BI137" s="26" t="s">
        <v>775</v>
      </c>
      <c r="BJ137" s="26" t="s">
        <v>776</v>
      </c>
      <c r="BK137" s="26" t="s">
        <v>1317</v>
      </c>
      <c r="BL137" s="26" t="s">
        <v>1318</v>
      </c>
      <c r="BM137" s="26">
        <v>25754879</v>
      </c>
      <c r="BN137" s="27" t="str">
        <f t="shared" si="18"/>
        <v>Cui, J (reprint author), Nanjing Agr Univ, Coll Life Sci, Nanjing 210095, Jiangsu, Peoples R China.</v>
      </c>
      <c r="BO137" s="27" t="str">
        <f t="shared" si="19"/>
        <v>生命科学学院</v>
      </c>
      <c r="BP137" s="27" t="b">
        <f t="shared" si="20"/>
        <v>0</v>
      </c>
      <c r="BQ137" s="27" t="b">
        <f t="shared" si="21"/>
        <v>0</v>
      </c>
      <c r="BR137" s="27" t="b">
        <f t="shared" si="22"/>
        <v>0</v>
      </c>
      <c r="BS137" s="27" t="b">
        <f t="shared" si="23"/>
        <v>0</v>
      </c>
      <c r="BT137" s="28" t="s">
        <v>47962</v>
      </c>
      <c r="BU137" s="28" t="e">
        <f>VLOOKUP(BT137,SCI论文情况一览表!$CE$2:$CH$13600,3,FALSE)</f>
        <v>#N/A</v>
      </c>
      <c r="BV137" s="28" t="e">
        <f>VLOOKUP(BT137,SCI论文情况一览表!$CE$2:$CH$13600,4,FALSE)</f>
        <v>#N/A</v>
      </c>
      <c r="BW137" s="28" t="e">
        <f t="shared" si="24"/>
        <v>#N/A</v>
      </c>
      <c r="BX137" s="28" t="e">
        <f t="shared" si="25"/>
        <v>#N/A</v>
      </c>
      <c r="BY137" s="28" t="e">
        <f t="shared" si="26"/>
        <v>#N/A</v>
      </c>
      <c r="BZ137" s="27">
        <v>4</v>
      </c>
    </row>
    <row r="138" spans="4:78">
      <c r="D138" s="26" t="s">
        <v>62</v>
      </c>
      <c r="E138" s="26" t="s">
        <v>1319</v>
      </c>
      <c r="F138" s="26"/>
      <c r="G138" s="26"/>
      <c r="H138" s="26"/>
      <c r="I138" s="26" t="s">
        <v>1320</v>
      </c>
      <c r="J138" s="26"/>
      <c r="K138" s="26"/>
      <c r="L138" s="26" t="s">
        <v>1321</v>
      </c>
      <c r="M138" s="26" t="s">
        <v>1322</v>
      </c>
      <c r="N138" s="26"/>
      <c r="O138" s="26"/>
      <c r="P138" s="26" t="s">
        <v>67</v>
      </c>
      <c r="Q138" s="26" t="s">
        <v>68</v>
      </c>
      <c r="R138" s="26"/>
      <c r="S138" s="26"/>
      <c r="T138" s="26"/>
      <c r="U138" s="26"/>
      <c r="V138" s="26"/>
      <c r="W138" s="26" t="s">
        <v>1323</v>
      </c>
      <c r="X138" s="26" t="s">
        <v>1324</v>
      </c>
      <c r="Y138" s="26"/>
      <c r="Z138" s="26" t="s">
        <v>1325</v>
      </c>
      <c r="AA138" s="26" t="s">
        <v>1326</v>
      </c>
      <c r="AB138" s="26" t="s">
        <v>1327</v>
      </c>
      <c r="AC138" s="26"/>
      <c r="AD138" s="26"/>
      <c r="AE138" s="26" t="s">
        <v>1328</v>
      </c>
      <c r="AF138" s="26" t="s">
        <v>1329</v>
      </c>
      <c r="AG138" s="26"/>
      <c r="AH138" s="26">
        <v>64</v>
      </c>
      <c r="AI138" s="26">
        <v>0</v>
      </c>
      <c r="AJ138" s="26">
        <v>0</v>
      </c>
      <c r="AK138" s="26">
        <v>6</v>
      </c>
      <c r="AL138" s="26">
        <v>6</v>
      </c>
      <c r="AM138" s="26" t="s">
        <v>1289</v>
      </c>
      <c r="AN138" s="26" t="s">
        <v>1290</v>
      </c>
      <c r="AO138" s="26" t="s">
        <v>1291</v>
      </c>
      <c r="AP138" s="26" t="s">
        <v>1330</v>
      </c>
      <c r="AQ138" s="26" t="s">
        <v>1331</v>
      </c>
      <c r="AR138" s="26"/>
      <c r="AS138" s="26" t="s">
        <v>1332</v>
      </c>
      <c r="AT138" s="26" t="s">
        <v>1333</v>
      </c>
      <c r="AU138" s="26" t="s">
        <v>866</v>
      </c>
      <c r="AV138" s="26">
        <v>2016</v>
      </c>
      <c r="AW138" s="26">
        <v>291</v>
      </c>
      <c r="AX138" s="26">
        <v>1</v>
      </c>
      <c r="AY138" s="26"/>
      <c r="AZ138" s="26"/>
      <c r="BA138" s="26"/>
      <c r="BB138" s="26"/>
      <c r="BC138" s="26">
        <v>255</v>
      </c>
      <c r="BD138" s="26">
        <v>269</v>
      </c>
      <c r="BE138" s="26"/>
      <c r="BF138" s="26" t="s">
        <v>1334</v>
      </c>
      <c r="BG138" s="26"/>
      <c r="BH138" s="26">
        <v>15</v>
      </c>
      <c r="BI138" s="26" t="s">
        <v>1335</v>
      </c>
      <c r="BJ138" s="26" t="s">
        <v>1335</v>
      </c>
      <c r="BK138" s="26" t="s">
        <v>1336</v>
      </c>
      <c r="BL138" s="26" t="s">
        <v>1337</v>
      </c>
      <c r="BM138" s="26">
        <v>26308611</v>
      </c>
      <c r="BN138" s="27" t="str">
        <f t="shared" si="18"/>
        <v>Zhuang, J (reprint author), Nanjing Agr Univ, Coll Hort, Tea Sci Res Inst, Nanjing 210095, Jiangsu, Peoples R China.</v>
      </c>
      <c r="BO138" s="27" t="str">
        <f t="shared" si="19"/>
        <v>园艺学院</v>
      </c>
      <c r="BP138" s="27" t="b">
        <f t="shared" si="20"/>
        <v>0</v>
      </c>
      <c r="BQ138" s="27" t="b">
        <f t="shared" si="21"/>
        <v>0</v>
      </c>
      <c r="BR138" s="27" t="b">
        <f t="shared" si="22"/>
        <v>0</v>
      </c>
      <c r="BS138" s="27" t="b">
        <f t="shared" si="23"/>
        <v>0</v>
      </c>
      <c r="BT138" s="28" t="s">
        <v>47963</v>
      </c>
      <c r="BU138" s="28" t="e">
        <f>VLOOKUP(BT138,SCI论文情况一览表!$CE$2:$CH$13600,3,FALSE)</f>
        <v>#N/A</v>
      </c>
      <c r="BV138" s="28" t="e">
        <f>VLOOKUP(BT138,SCI论文情况一览表!$CE$2:$CH$13600,4,FALSE)</f>
        <v>#N/A</v>
      </c>
      <c r="BW138" s="28" t="e">
        <f t="shared" si="24"/>
        <v>#N/A</v>
      </c>
      <c r="BX138" s="28" t="e">
        <f t="shared" si="25"/>
        <v>#N/A</v>
      </c>
      <c r="BY138" s="28" t="e">
        <f t="shared" si="26"/>
        <v>#N/A</v>
      </c>
      <c r="BZ138" s="27">
        <v>4</v>
      </c>
    </row>
    <row r="139" spans="4:78">
      <c r="D139" s="26" t="s">
        <v>62</v>
      </c>
      <c r="E139" s="26" t="s">
        <v>1338</v>
      </c>
      <c r="F139" s="26"/>
      <c r="G139" s="26"/>
      <c r="H139" s="26"/>
      <c r="I139" s="26" t="s">
        <v>1339</v>
      </c>
      <c r="J139" s="26"/>
      <c r="K139" s="26"/>
      <c r="L139" s="26" t="s">
        <v>1340</v>
      </c>
      <c r="M139" s="26" t="s">
        <v>1341</v>
      </c>
      <c r="N139" s="26"/>
      <c r="O139" s="26"/>
      <c r="P139" s="26" t="s">
        <v>67</v>
      </c>
      <c r="Q139" s="26" t="s">
        <v>68</v>
      </c>
      <c r="R139" s="26"/>
      <c r="S139" s="26"/>
      <c r="T139" s="26"/>
      <c r="U139" s="26"/>
      <c r="V139" s="26"/>
      <c r="W139" s="26" t="s">
        <v>1342</v>
      </c>
      <c r="X139" s="26" t="s">
        <v>1343</v>
      </c>
      <c r="Y139" s="26"/>
      <c r="Z139" s="26" t="s">
        <v>1344</v>
      </c>
      <c r="AA139" s="26" t="s">
        <v>1345</v>
      </c>
      <c r="AB139" s="26" t="s">
        <v>1346</v>
      </c>
      <c r="AC139" s="26"/>
      <c r="AD139" s="26"/>
      <c r="AE139" s="26" t="s">
        <v>1347</v>
      </c>
      <c r="AF139" s="26" t="s">
        <v>1348</v>
      </c>
      <c r="AG139" s="26"/>
      <c r="AH139" s="26">
        <v>28</v>
      </c>
      <c r="AI139" s="26">
        <v>0</v>
      </c>
      <c r="AJ139" s="26">
        <v>0</v>
      </c>
      <c r="AK139" s="26">
        <v>5</v>
      </c>
      <c r="AL139" s="26">
        <v>5</v>
      </c>
      <c r="AM139" s="26" t="s">
        <v>358</v>
      </c>
      <c r="AN139" s="26" t="s">
        <v>359</v>
      </c>
      <c r="AO139" s="26" t="s">
        <v>360</v>
      </c>
      <c r="AP139" s="26" t="s">
        <v>1349</v>
      </c>
      <c r="AQ139" s="26" t="s">
        <v>1350</v>
      </c>
      <c r="AR139" s="26"/>
      <c r="AS139" s="26" t="s">
        <v>1341</v>
      </c>
      <c r="AT139" s="26" t="s">
        <v>1351</v>
      </c>
      <c r="AU139" s="26" t="s">
        <v>866</v>
      </c>
      <c r="AV139" s="26">
        <v>2016</v>
      </c>
      <c r="AW139" s="26">
        <v>135</v>
      </c>
      <c r="AX139" s="26">
        <v>1</v>
      </c>
      <c r="AY139" s="26"/>
      <c r="AZ139" s="26"/>
      <c r="BA139" s="26"/>
      <c r="BB139" s="26"/>
      <c r="BC139" s="26">
        <v>63</v>
      </c>
      <c r="BD139" s="26">
        <v>72</v>
      </c>
      <c r="BE139" s="26"/>
      <c r="BF139" s="26" t="s">
        <v>1352</v>
      </c>
      <c r="BG139" s="26"/>
      <c r="BH139" s="26">
        <v>10</v>
      </c>
      <c r="BI139" s="26" t="s">
        <v>1353</v>
      </c>
      <c r="BJ139" s="26" t="s">
        <v>1354</v>
      </c>
      <c r="BK139" s="26" t="s">
        <v>1355</v>
      </c>
      <c r="BL139" s="26" t="s">
        <v>1356</v>
      </c>
      <c r="BM139" s="26"/>
      <c r="BN139" s="27" t="str">
        <f t="shared" si="18"/>
        <v>Wan, JM (reprint author), Nanjing Agr Univ, Jiangsu Plant Gene Engn Res Ctr, State Key Lab Crop Genet &amp; Germplasm Enhancement, Nanjing 210095, Peoples R China.; Wan, JM (reprint author), Chinese Acad Agr Sci, Inst Crop Sci, Natl Key Facil Crop Gene Resources &amp; Genet Improv, Beijing 100081, Peoples R China.</v>
      </c>
      <c r="BO139" s="27" t="b">
        <f t="shared" si="19"/>
        <v>0</v>
      </c>
      <c r="BP139" s="27" t="b">
        <f t="shared" si="20"/>
        <v>0</v>
      </c>
      <c r="BQ139" s="27" t="str">
        <f t="shared" si="21"/>
        <v>资源管理与环境保护学院</v>
      </c>
      <c r="BR139" s="27" t="b">
        <f t="shared" si="22"/>
        <v>0</v>
      </c>
      <c r="BS139" s="27" t="b">
        <f t="shared" si="23"/>
        <v>0</v>
      </c>
      <c r="BT139" s="28" t="s">
        <v>47964</v>
      </c>
      <c r="BU139" s="28" t="e">
        <f>VLOOKUP(BT139,SCI论文情况一览表!$CE$2:$CH$13600,3,FALSE)</f>
        <v>#N/A</v>
      </c>
      <c r="BV139" s="28" t="e">
        <f>VLOOKUP(BT139,SCI论文情况一览表!$CE$2:$CH$13600,4,FALSE)</f>
        <v>#N/A</v>
      </c>
      <c r="BW139" s="28" t="e">
        <f t="shared" si="24"/>
        <v>#N/A</v>
      </c>
      <c r="BX139" s="28" t="e">
        <f t="shared" si="25"/>
        <v>#N/A</v>
      </c>
      <c r="BY139" s="28" t="e">
        <f t="shared" si="26"/>
        <v>#N/A</v>
      </c>
      <c r="BZ139" s="27">
        <v>4</v>
      </c>
    </row>
    <row r="140" spans="4:78">
      <c r="D140" s="26" t="s">
        <v>62</v>
      </c>
      <c r="E140" s="26" t="s">
        <v>1357</v>
      </c>
      <c r="F140" s="26"/>
      <c r="G140" s="26"/>
      <c r="H140" s="26"/>
      <c r="I140" s="26" t="s">
        <v>1358</v>
      </c>
      <c r="J140" s="26"/>
      <c r="K140" s="26"/>
      <c r="L140" s="26" t="s">
        <v>1359</v>
      </c>
      <c r="M140" s="26" t="s">
        <v>1341</v>
      </c>
      <c r="N140" s="26"/>
      <c r="O140" s="26"/>
      <c r="P140" s="26" t="s">
        <v>67</v>
      </c>
      <c r="Q140" s="26" t="s">
        <v>68</v>
      </c>
      <c r="R140" s="26"/>
      <c r="S140" s="26"/>
      <c r="T140" s="26"/>
      <c r="U140" s="26"/>
      <c r="V140" s="26"/>
      <c r="W140" s="26" t="s">
        <v>1360</v>
      </c>
      <c r="X140" s="26" t="s">
        <v>1361</v>
      </c>
      <c r="Y140" s="26"/>
      <c r="Z140" s="26" t="s">
        <v>1362</v>
      </c>
      <c r="AA140" s="26" t="s">
        <v>1363</v>
      </c>
      <c r="AB140" s="26" t="s">
        <v>1364</v>
      </c>
      <c r="AC140" s="26"/>
      <c r="AD140" s="26"/>
      <c r="AE140" s="26" t="s">
        <v>1365</v>
      </c>
      <c r="AF140" s="26" t="s">
        <v>1366</v>
      </c>
      <c r="AG140" s="26"/>
      <c r="AH140" s="26">
        <v>67</v>
      </c>
      <c r="AI140" s="26">
        <v>0</v>
      </c>
      <c r="AJ140" s="26">
        <v>0</v>
      </c>
      <c r="AK140" s="26">
        <v>1</v>
      </c>
      <c r="AL140" s="26">
        <v>1</v>
      </c>
      <c r="AM140" s="26" t="s">
        <v>358</v>
      </c>
      <c r="AN140" s="26" t="s">
        <v>359</v>
      </c>
      <c r="AO140" s="26" t="s">
        <v>360</v>
      </c>
      <c r="AP140" s="26" t="s">
        <v>1349</v>
      </c>
      <c r="AQ140" s="26" t="s">
        <v>1350</v>
      </c>
      <c r="AR140" s="26"/>
      <c r="AS140" s="26" t="s">
        <v>1341</v>
      </c>
      <c r="AT140" s="26" t="s">
        <v>1351</v>
      </c>
      <c r="AU140" s="26" t="s">
        <v>866</v>
      </c>
      <c r="AV140" s="26">
        <v>2016</v>
      </c>
      <c r="AW140" s="26">
        <v>135</v>
      </c>
      <c r="AX140" s="26">
        <v>1</v>
      </c>
      <c r="AY140" s="26"/>
      <c r="AZ140" s="26"/>
      <c r="BA140" s="26"/>
      <c r="BB140" s="26"/>
      <c r="BC140" s="26">
        <v>90</v>
      </c>
      <c r="BD140" s="26">
        <v>101</v>
      </c>
      <c r="BE140" s="26"/>
      <c r="BF140" s="26" t="s">
        <v>1367</v>
      </c>
      <c r="BG140" s="26"/>
      <c r="BH140" s="26">
        <v>12</v>
      </c>
      <c r="BI140" s="26" t="s">
        <v>1353</v>
      </c>
      <c r="BJ140" s="26" t="s">
        <v>1354</v>
      </c>
      <c r="BK140" s="26" t="s">
        <v>1355</v>
      </c>
      <c r="BL140" s="26" t="s">
        <v>1368</v>
      </c>
      <c r="BM140" s="26"/>
      <c r="BN140" s="27" t="str">
        <f t="shared" si="18"/>
        <v>Zhou, BL (reprint author), Nanjing Agr Univ, State Key Lab Crop Genet &amp; Germplasm Enhancement, MOE Hybrid Cotton R&amp;D Engn Res Ctr, Nanjing 210095, Jiangsu, Peoples R China.</v>
      </c>
      <c r="BO140" s="27" t="b">
        <f t="shared" si="19"/>
        <v>0</v>
      </c>
      <c r="BP140" s="27" t="b">
        <f t="shared" si="20"/>
        <v>0</v>
      </c>
      <c r="BQ140" s="27" t="b">
        <f t="shared" si="21"/>
        <v>0</v>
      </c>
      <c r="BR140" s="27" t="b">
        <f t="shared" si="22"/>
        <v>0</v>
      </c>
      <c r="BS140" s="27" t="b">
        <f t="shared" si="23"/>
        <v>0</v>
      </c>
      <c r="BT140" s="28" t="s">
        <v>47965</v>
      </c>
      <c r="BU140" s="28" t="e">
        <f>VLOOKUP(BT140,SCI论文情况一览表!$CE$2:$CH$13600,3,FALSE)</f>
        <v>#N/A</v>
      </c>
      <c r="BV140" s="28" t="e">
        <f>VLOOKUP(BT140,SCI论文情况一览表!$CE$2:$CH$13600,4,FALSE)</f>
        <v>#N/A</v>
      </c>
      <c r="BW140" s="28" t="e">
        <f t="shared" si="24"/>
        <v>#N/A</v>
      </c>
      <c r="BX140" s="28" t="e">
        <f t="shared" si="25"/>
        <v>#N/A</v>
      </c>
      <c r="BY140" s="28" t="e">
        <f t="shared" si="26"/>
        <v>#N/A</v>
      </c>
      <c r="BZ140" s="27">
        <v>4</v>
      </c>
    </row>
    <row r="141" spans="4:78">
      <c r="D141" s="26" t="s">
        <v>62</v>
      </c>
      <c r="E141" s="26" t="s">
        <v>1369</v>
      </c>
      <c r="F141" s="26"/>
      <c r="G141" s="26"/>
      <c r="H141" s="26"/>
      <c r="I141" s="26" t="s">
        <v>1370</v>
      </c>
      <c r="J141" s="26"/>
      <c r="K141" s="26"/>
      <c r="L141" s="26" t="s">
        <v>1371</v>
      </c>
      <c r="M141" s="26" t="s">
        <v>1372</v>
      </c>
      <c r="N141" s="26"/>
      <c r="O141" s="26"/>
      <c r="P141" s="26" t="s">
        <v>67</v>
      </c>
      <c r="Q141" s="26" t="s">
        <v>68</v>
      </c>
      <c r="R141" s="26"/>
      <c r="S141" s="26"/>
      <c r="T141" s="26"/>
      <c r="U141" s="26"/>
      <c r="V141" s="26"/>
      <c r="W141" s="26" t="s">
        <v>1373</v>
      </c>
      <c r="X141" s="26" t="s">
        <v>1374</v>
      </c>
      <c r="Y141" s="26"/>
      <c r="Z141" s="26" t="s">
        <v>1375</v>
      </c>
      <c r="AA141" s="26" t="s">
        <v>1376</v>
      </c>
      <c r="AB141" s="26" t="s">
        <v>1377</v>
      </c>
      <c r="AC141" s="26"/>
      <c r="AD141" s="26"/>
      <c r="AE141" s="26" t="s">
        <v>1378</v>
      </c>
      <c r="AF141" s="26" t="s">
        <v>1379</v>
      </c>
      <c r="AG141" s="26"/>
      <c r="AH141" s="26">
        <v>39</v>
      </c>
      <c r="AI141" s="26">
        <v>0</v>
      </c>
      <c r="AJ141" s="26">
        <v>0</v>
      </c>
      <c r="AK141" s="26">
        <v>2</v>
      </c>
      <c r="AL141" s="26">
        <v>2</v>
      </c>
      <c r="AM141" s="26" t="s">
        <v>1380</v>
      </c>
      <c r="AN141" s="26" t="s">
        <v>1381</v>
      </c>
      <c r="AO141" s="26" t="s">
        <v>1382</v>
      </c>
      <c r="AP141" s="26" t="s">
        <v>1383</v>
      </c>
      <c r="AQ141" s="26"/>
      <c r="AR141" s="26"/>
      <c r="AS141" s="26" t="s">
        <v>1384</v>
      </c>
      <c r="AT141" s="26" t="s">
        <v>1385</v>
      </c>
      <c r="AU141" s="26" t="s">
        <v>866</v>
      </c>
      <c r="AV141" s="26">
        <v>2016</v>
      </c>
      <c r="AW141" s="26">
        <v>99</v>
      </c>
      <c r="AX141" s="26"/>
      <c r="AY141" s="26"/>
      <c r="AZ141" s="26"/>
      <c r="BA141" s="26"/>
      <c r="BB141" s="26"/>
      <c r="BC141" s="26">
        <v>27</v>
      </c>
      <c r="BD141" s="26">
        <v>38</v>
      </c>
      <c r="BE141" s="26"/>
      <c r="BF141" s="26" t="s">
        <v>1386</v>
      </c>
      <c r="BG141" s="26"/>
      <c r="BH141" s="26">
        <v>12</v>
      </c>
      <c r="BI141" s="26" t="s">
        <v>577</v>
      </c>
      <c r="BJ141" s="26" t="s">
        <v>577</v>
      </c>
      <c r="BK141" s="26" t="s">
        <v>1387</v>
      </c>
      <c r="BL141" s="26" t="s">
        <v>1388</v>
      </c>
      <c r="BM141" s="26">
        <v>26713549</v>
      </c>
      <c r="BN141" s="27" t="str">
        <f t="shared" si="18"/>
        <v>Jiang, L (reprint author), Nanjing Agr Univ, Res Ctr Jiangsu Plant Gene Engn, State Key Lab Crop Genet &amp; Germplasm Enhancement, Nanjing 210095, Jiangsu, Peoples R China.</v>
      </c>
      <c r="BO141" s="27" t="b">
        <f t="shared" si="19"/>
        <v>0</v>
      </c>
      <c r="BP141" s="27" t="b">
        <f t="shared" si="20"/>
        <v>0</v>
      </c>
      <c r="BQ141" s="27" t="b">
        <f t="shared" si="21"/>
        <v>0</v>
      </c>
      <c r="BR141" s="27" t="b">
        <f t="shared" si="22"/>
        <v>0</v>
      </c>
      <c r="BS141" s="27" t="b">
        <f t="shared" si="23"/>
        <v>0</v>
      </c>
      <c r="BT141" s="28" t="s">
        <v>47966</v>
      </c>
      <c r="BU141" s="28" t="e">
        <f>VLOOKUP(BT141,SCI论文情况一览表!$CE$2:$CH$13600,3,FALSE)</f>
        <v>#N/A</v>
      </c>
      <c r="BV141" s="28" t="e">
        <f>VLOOKUP(BT141,SCI论文情况一览表!$CE$2:$CH$13600,4,FALSE)</f>
        <v>#N/A</v>
      </c>
      <c r="BW141" s="28" t="e">
        <f t="shared" si="24"/>
        <v>#N/A</v>
      </c>
      <c r="BX141" s="28" t="e">
        <f t="shared" si="25"/>
        <v>#N/A</v>
      </c>
      <c r="BY141" s="28" t="e">
        <f t="shared" si="26"/>
        <v>#N/A</v>
      </c>
      <c r="BZ141" s="27">
        <v>4</v>
      </c>
    </row>
    <row r="142" spans="4:78">
      <c r="D142" s="26" t="s">
        <v>62</v>
      </c>
      <c r="E142" s="26" t="s">
        <v>1389</v>
      </c>
      <c r="F142" s="26"/>
      <c r="G142" s="26"/>
      <c r="H142" s="26"/>
      <c r="I142" s="26" t="s">
        <v>1390</v>
      </c>
      <c r="J142" s="26"/>
      <c r="K142" s="26"/>
      <c r="L142" s="26" t="s">
        <v>1391</v>
      </c>
      <c r="M142" s="26" t="s">
        <v>1392</v>
      </c>
      <c r="N142" s="26"/>
      <c r="O142" s="26"/>
      <c r="P142" s="26" t="s">
        <v>67</v>
      </c>
      <c r="Q142" s="26" t="s">
        <v>68</v>
      </c>
      <c r="R142" s="26"/>
      <c r="S142" s="26"/>
      <c r="T142" s="26"/>
      <c r="U142" s="26"/>
      <c r="V142" s="26"/>
      <c r="W142" s="26"/>
      <c r="X142" s="26" t="s">
        <v>1393</v>
      </c>
      <c r="Y142" s="26"/>
      <c r="Z142" s="26" t="s">
        <v>1394</v>
      </c>
      <c r="AA142" s="26" t="s">
        <v>1395</v>
      </c>
      <c r="AB142" s="26" t="s">
        <v>1396</v>
      </c>
      <c r="AC142" s="26"/>
      <c r="AD142" s="26"/>
      <c r="AE142" s="26" t="s">
        <v>1397</v>
      </c>
      <c r="AF142" s="26" t="s">
        <v>1398</v>
      </c>
      <c r="AG142" s="26"/>
      <c r="AH142" s="26">
        <v>51</v>
      </c>
      <c r="AI142" s="26">
        <v>0</v>
      </c>
      <c r="AJ142" s="26">
        <v>0</v>
      </c>
      <c r="AK142" s="26">
        <v>0</v>
      </c>
      <c r="AL142" s="26">
        <v>0</v>
      </c>
      <c r="AM142" s="26" t="s">
        <v>358</v>
      </c>
      <c r="AN142" s="26" t="s">
        <v>359</v>
      </c>
      <c r="AO142" s="26" t="s">
        <v>360</v>
      </c>
      <c r="AP142" s="26" t="s">
        <v>1399</v>
      </c>
      <c r="AQ142" s="26" t="s">
        <v>1400</v>
      </c>
      <c r="AR142" s="26"/>
      <c r="AS142" s="26" t="s">
        <v>1401</v>
      </c>
      <c r="AT142" s="26" t="s">
        <v>1402</v>
      </c>
      <c r="AU142" s="26" t="s">
        <v>866</v>
      </c>
      <c r="AV142" s="26">
        <v>2016</v>
      </c>
      <c r="AW142" s="26">
        <v>136</v>
      </c>
      <c r="AX142" s="26">
        <v>2</v>
      </c>
      <c r="AY142" s="26"/>
      <c r="AZ142" s="26"/>
      <c r="BA142" s="26"/>
      <c r="BB142" s="26"/>
      <c r="BC142" s="26">
        <v>139</v>
      </c>
      <c r="BD142" s="26">
        <v>162</v>
      </c>
      <c r="BE142" s="26"/>
      <c r="BF142" s="26" t="s">
        <v>1403</v>
      </c>
      <c r="BG142" s="26"/>
      <c r="BH142" s="26">
        <v>24</v>
      </c>
      <c r="BI142" s="26" t="s">
        <v>1404</v>
      </c>
      <c r="BJ142" s="26" t="s">
        <v>1405</v>
      </c>
      <c r="BK142" s="26" t="s">
        <v>1406</v>
      </c>
      <c r="BL142" s="26" t="s">
        <v>1407</v>
      </c>
      <c r="BM142" s="26"/>
      <c r="BN142" s="27" t="str">
        <f t="shared" si="18"/>
        <v>An, HL (reprint author), Nanjing Agr Univ, Coll Sci, Nanjing 210095, Peoples R China.</v>
      </c>
      <c r="BO142" s="27" t="b">
        <f t="shared" si="19"/>
        <v>0</v>
      </c>
      <c r="BP142" s="27" t="b">
        <f t="shared" si="20"/>
        <v>0</v>
      </c>
      <c r="BQ142" s="27" t="b">
        <f t="shared" si="21"/>
        <v>0</v>
      </c>
      <c r="BR142" s="27" t="b">
        <f t="shared" si="22"/>
        <v>0</v>
      </c>
      <c r="BS142" s="27" t="b">
        <f t="shared" si="23"/>
        <v>0</v>
      </c>
      <c r="BT142" s="28" t="s">
        <v>47967</v>
      </c>
      <c r="BU142" s="28" t="e">
        <f>VLOOKUP(BT142,SCI论文情况一览表!$CE$2:$CH$13600,3,FALSE)</f>
        <v>#N/A</v>
      </c>
      <c r="BV142" s="28" t="e">
        <f>VLOOKUP(BT142,SCI论文情况一览表!$CE$2:$CH$13600,4,FALSE)</f>
        <v>#N/A</v>
      </c>
      <c r="BW142" s="28" t="e">
        <f t="shared" si="24"/>
        <v>#N/A</v>
      </c>
      <c r="BX142" s="28" t="e">
        <f t="shared" si="25"/>
        <v>#N/A</v>
      </c>
      <c r="BY142" s="28" t="e">
        <f t="shared" si="26"/>
        <v>#N/A</v>
      </c>
      <c r="BZ142" s="27">
        <v>4</v>
      </c>
    </row>
    <row r="143" spans="4:78">
      <c r="D143" s="26" t="s">
        <v>62</v>
      </c>
      <c r="E143" s="26" t="s">
        <v>1408</v>
      </c>
      <c r="F143" s="26"/>
      <c r="G143" s="26"/>
      <c r="H143" s="26"/>
      <c r="I143" s="26" t="s">
        <v>1409</v>
      </c>
      <c r="J143" s="26"/>
      <c r="K143" s="26"/>
      <c r="L143" s="26" t="s">
        <v>1410</v>
      </c>
      <c r="M143" s="26" t="s">
        <v>1411</v>
      </c>
      <c r="N143" s="26"/>
      <c r="O143" s="26"/>
      <c r="P143" s="26" t="s">
        <v>67</v>
      </c>
      <c r="Q143" s="26" t="s">
        <v>977</v>
      </c>
      <c r="R143" s="26"/>
      <c r="S143" s="26"/>
      <c r="T143" s="26"/>
      <c r="U143" s="26"/>
      <c r="V143" s="26"/>
      <c r="W143" s="26" t="s">
        <v>1412</v>
      </c>
      <c r="X143" s="26" t="s">
        <v>1413</v>
      </c>
      <c r="Y143" s="26"/>
      <c r="Z143" s="26" t="s">
        <v>1414</v>
      </c>
      <c r="AA143" s="26" t="s">
        <v>1415</v>
      </c>
      <c r="AB143" s="26" t="s">
        <v>1416</v>
      </c>
      <c r="AC143" s="26" t="s">
        <v>1417</v>
      </c>
      <c r="AD143" s="26"/>
      <c r="AE143" s="26"/>
      <c r="AF143" s="26"/>
      <c r="AG143" s="26"/>
      <c r="AH143" s="26">
        <v>117</v>
      </c>
      <c r="AI143" s="26">
        <v>1</v>
      </c>
      <c r="AJ143" s="26">
        <v>1</v>
      </c>
      <c r="AK143" s="26">
        <v>23</v>
      </c>
      <c r="AL143" s="26">
        <v>23</v>
      </c>
      <c r="AM143" s="26" t="s">
        <v>1289</v>
      </c>
      <c r="AN143" s="26" t="s">
        <v>1290</v>
      </c>
      <c r="AO143" s="26" t="s">
        <v>1291</v>
      </c>
      <c r="AP143" s="26" t="s">
        <v>1418</v>
      </c>
      <c r="AQ143" s="26" t="s">
        <v>1419</v>
      </c>
      <c r="AR143" s="26"/>
      <c r="AS143" s="26" t="s">
        <v>1420</v>
      </c>
      <c r="AT143" s="26" t="s">
        <v>1421</v>
      </c>
      <c r="AU143" s="26" t="s">
        <v>866</v>
      </c>
      <c r="AV143" s="26">
        <v>2016</v>
      </c>
      <c r="AW143" s="26">
        <v>23</v>
      </c>
      <c r="AX143" s="26">
        <v>3</v>
      </c>
      <c r="AY143" s="26"/>
      <c r="AZ143" s="26"/>
      <c r="BA143" s="26"/>
      <c r="BB143" s="26"/>
      <c r="BC143" s="26">
        <v>2249</v>
      </c>
      <c r="BD143" s="26">
        <v>2263</v>
      </c>
      <c r="BE143" s="26"/>
      <c r="BF143" s="26" t="s">
        <v>1422</v>
      </c>
      <c r="BG143" s="26"/>
      <c r="BH143" s="26">
        <v>15</v>
      </c>
      <c r="BI143" s="26" t="s">
        <v>937</v>
      </c>
      <c r="BJ143" s="26" t="s">
        <v>938</v>
      </c>
      <c r="BK143" s="26" t="s">
        <v>1423</v>
      </c>
      <c r="BL143" s="26" t="s">
        <v>1424</v>
      </c>
      <c r="BM143" s="26">
        <v>26604196</v>
      </c>
      <c r="BN143" s="27" t="str">
        <f t="shared" si="18"/>
        <v>Ding, DH (reprint author), Nanjing Agr Univ, Coll Resources &amp; Environm Sci, 1 Weigang, Nanjing 210095, Jiangsu, Peoples R China.</v>
      </c>
      <c r="BO143" s="27" t="b">
        <f t="shared" si="19"/>
        <v>0</v>
      </c>
      <c r="BP143" s="27" t="b">
        <f t="shared" si="20"/>
        <v>0</v>
      </c>
      <c r="BQ143" s="27" t="str">
        <f t="shared" si="21"/>
        <v>资源管理与环境保护学院</v>
      </c>
      <c r="BR143" s="27" t="b">
        <f t="shared" si="22"/>
        <v>0</v>
      </c>
      <c r="BS143" s="27" t="b">
        <f t="shared" si="23"/>
        <v>0</v>
      </c>
      <c r="BT143" s="28" t="s">
        <v>47968</v>
      </c>
      <c r="BU143" s="28" t="e">
        <f>VLOOKUP(BT143,SCI论文情况一览表!$CE$2:$CH$13600,3,FALSE)</f>
        <v>#N/A</v>
      </c>
      <c r="BV143" s="28" t="e">
        <f>VLOOKUP(BT143,SCI论文情况一览表!$CE$2:$CH$13600,4,FALSE)</f>
        <v>#N/A</v>
      </c>
      <c r="BW143" s="28" t="e">
        <f t="shared" si="24"/>
        <v>#N/A</v>
      </c>
      <c r="BX143" s="28" t="e">
        <f t="shared" si="25"/>
        <v>#N/A</v>
      </c>
      <c r="BY143" s="28" t="e">
        <f t="shared" si="26"/>
        <v>#N/A</v>
      </c>
      <c r="BZ143" s="27">
        <v>4</v>
      </c>
    </row>
    <row r="144" spans="4:78">
      <c r="D144" s="26" t="s">
        <v>62</v>
      </c>
      <c r="E144" s="26" t="s">
        <v>1425</v>
      </c>
      <c r="F144" s="26"/>
      <c r="G144" s="26"/>
      <c r="H144" s="26"/>
      <c r="I144" s="26" t="s">
        <v>1426</v>
      </c>
      <c r="J144" s="26"/>
      <c r="K144" s="26"/>
      <c r="L144" s="26" t="s">
        <v>1427</v>
      </c>
      <c r="M144" s="26" t="s">
        <v>1428</v>
      </c>
      <c r="N144" s="26"/>
      <c r="O144" s="26"/>
      <c r="P144" s="26" t="s">
        <v>67</v>
      </c>
      <c r="Q144" s="26" t="s">
        <v>68</v>
      </c>
      <c r="R144" s="26"/>
      <c r="S144" s="26"/>
      <c r="T144" s="26"/>
      <c r="U144" s="26"/>
      <c r="V144" s="26"/>
      <c r="W144" s="26" t="s">
        <v>1429</v>
      </c>
      <c r="X144" s="26" t="s">
        <v>1430</v>
      </c>
      <c r="Y144" s="26"/>
      <c r="Z144" s="26" t="s">
        <v>1431</v>
      </c>
      <c r="AA144" s="26" t="s">
        <v>1432</v>
      </c>
      <c r="AB144" s="26" t="s">
        <v>1433</v>
      </c>
      <c r="AC144" s="26"/>
      <c r="AD144" s="26"/>
      <c r="AE144" s="26" t="s">
        <v>1434</v>
      </c>
      <c r="AF144" s="26" t="s">
        <v>1435</v>
      </c>
      <c r="AG144" s="26"/>
      <c r="AH144" s="26">
        <v>55</v>
      </c>
      <c r="AI144" s="26">
        <v>0</v>
      </c>
      <c r="AJ144" s="26">
        <v>0</v>
      </c>
      <c r="AK144" s="26">
        <v>3</v>
      </c>
      <c r="AL144" s="26">
        <v>3</v>
      </c>
      <c r="AM144" s="26" t="s">
        <v>358</v>
      </c>
      <c r="AN144" s="26" t="s">
        <v>359</v>
      </c>
      <c r="AO144" s="26" t="s">
        <v>360</v>
      </c>
      <c r="AP144" s="26" t="s">
        <v>1436</v>
      </c>
      <c r="AQ144" s="26" t="s">
        <v>1437</v>
      </c>
      <c r="AR144" s="26"/>
      <c r="AS144" s="26" t="s">
        <v>1438</v>
      </c>
      <c r="AT144" s="26" t="s">
        <v>1439</v>
      </c>
      <c r="AU144" s="26" t="s">
        <v>866</v>
      </c>
      <c r="AV144" s="26">
        <v>2016</v>
      </c>
      <c r="AW144" s="26">
        <v>17</v>
      </c>
      <c r="AX144" s="26">
        <v>1</v>
      </c>
      <c r="AY144" s="26"/>
      <c r="AZ144" s="26"/>
      <c r="BA144" s="26"/>
      <c r="BB144" s="26"/>
      <c r="BC144" s="26">
        <v>272</v>
      </c>
      <c r="BD144" s="26">
        <v>285</v>
      </c>
      <c r="BE144" s="26"/>
      <c r="BF144" s="26" t="s">
        <v>1440</v>
      </c>
      <c r="BG144" s="26"/>
      <c r="BH144" s="26">
        <v>14</v>
      </c>
      <c r="BI144" s="26" t="s">
        <v>577</v>
      </c>
      <c r="BJ144" s="26" t="s">
        <v>577</v>
      </c>
      <c r="BK144" s="26" t="s">
        <v>1441</v>
      </c>
      <c r="BL144" s="26" t="s">
        <v>1442</v>
      </c>
      <c r="BM144" s="26">
        <v>25976113</v>
      </c>
      <c r="BN144" s="27" t="str">
        <f t="shared" si="18"/>
        <v>Wang, YC (reprint author), Nanjing Agr Univ, Dept Plant Pathol, Nanjing 210095, Jiangsu, Peoples R China.</v>
      </c>
      <c r="BO144" s="27" t="b">
        <f t="shared" si="19"/>
        <v>0</v>
      </c>
      <c r="BP144" s="27" t="b">
        <f t="shared" si="20"/>
        <v>0</v>
      </c>
      <c r="BQ144" s="27" t="b">
        <f t="shared" si="21"/>
        <v>0</v>
      </c>
      <c r="BR144" s="27" t="b">
        <f t="shared" si="22"/>
        <v>0</v>
      </c>
      <c r="BS144" s="27" t="b">
        <f t="shared" si="23"/>
        <v>0</v>
      </c>
      <c r="BT144" s="28" t="s">
        <v>47969</v>
      </c>
      <c r="BU144" s="28" t="e">
        <f>VLOOKUP(BT144,SCI论文情况一览表!$CE$2:$CH$13600,3,FALSE)</f>
        <v>#N/A</v>
      </c>
      <c r="BV144" s="28" t="e">
        <f>VLOOKUP(BT144,SCI论文情况一览表!$CE$2:$CH$13600,4,FALSE)</f>
        <v>#N/A</v>
      </c>
      <c r="BW144" s="28" t="e">
        <f t="shared" si="24"/>
        <v>#N/A</v>
      </c>
      <c r="BX144" s="28" t="e">
        <f t="shared" si="25"/>
        <v>#N/A</v>
      </c>
      <c r="BY144" s="28" t="e">
        <f t="shared" si="26"/>
        <v>#N/A</v>
      </c>
      <c r="BZ144" s="27">
        <v>4</v>
      </c>
    </row>
    <row r="145" spans="4:78">
      <c r="D145" s="26" t="s">
        <v>62</v>
      </c>
      <c r="E145" s="26" t="s">
        <v>1443</v>
      </c>
      <c r="F145" s="26"/>
      <c r="G145" s="26"/>
      <c r="H145" s="26"/>
      <c r="I145" s="26" t="s">
        <v>1444</v>
      </c>
      <c r="J145" s="26"/>
      <c r="K145" s="26"/>
      <c r="L145" s="26" t="s">
        <v>1445</v>
      </c>
      <c r="M145" s="26" t="s">
        <v>925</v>
      </c>
      <c r="N145" s="26"/>
      <c r="O145" s="26"/>
      <c r="P145" s="26" t="s">
        <v>67</v>
      </c>
      <c r="Q145" s="26" t="s">
        <v>68</v>
      </c>
      <c r="R145" s="26"/>
      <c r="S145" s="26"/>
      <c r="T145" s="26"/>
      <c r="U145" s="26"/>
      <c r="V145" s="26"/>
      <c r="W145" s="26" t="s">
        <v>1446</v>
      </c>
      <c r="X145" s="26" t="s">
        <v>1447</v>
      </c>
      <c r="Y145" s="26"/>
      <c r="Z145" s="26" t="s">
        <v>1448</v>
      </c>
      <c r="AA145" s="26" t="s">
        <v>1449</v>
      </c>
      <c r="AB145" s="26" t="s">
        <v>1450</v>
      </c>
      <c r="AC145" s="26"/>
      <c r="AD145" s="26"/>
      <c r="AE145" s="26" t="s">
        <v>1451</v>
      </c>
      <c r="AF145" s="26" t="s">
        <v>1452</v>
      </c>
      <c r="AG145" s="26"/>
      <c r="AH145" s="26">
        <v>40</v>
      </c>
      <c r="AI145" s="26">
        <v>0</v>
      </c>
      <c r="AJ145" s="26">
        <v>0</v>
      </c>
      <c r="AK145" s="26">
        <v>21</v>
      </c>
      <c r="AL145" s="26">
        <v>21</v>
      </c>
      <c r="AM145" s="26" t="s">
        <v>136</v>
      </c>
      <c r="AN145" s="26" t="s">
        <v>77</v>
      </c>
      <c r="AO145" s="26" t="s">
        <v>137</v>
      </c>
      <c r="AP145" s="26" t="s">
        <v>933</v>
      </c>
      <c r="AQ145" s="26" t="s">
        <v>934</v>
      </c>
      <c r="AR145" s="26"/>
      <c r="AS145" s="26" t="s">
        <v>925</v>
      </c>
      <c r="AT145" s="26" t="s">
        <v>935</v>
      </c>
      <c r="AU145" s="26" t="s">
        <v>866</v>
      </c>
      <c r="AV145" s="26">
        <v>2016</v>
      </c>
      <c r="AW145" s="26">
        <v>144</v>
      </c>
      <c r="AX145" s="26"/>
      <c r="AY145" s="26"/>
      <c r="AZ145" s="26"/>
      <c r="BA145" s="26"/>
      <c r="BB145" s="26"/>
      <c r="BC145" s="26">
        <v>2377</v>
      </c>
      <c r="BD145" s="26">
        <v>2383</v>
      </c>
      <c r="BE145" s="26"/>
      <c r="BF145" s="26" t="s">
        <v>1453</v>
      </c>
      <c r="BG145" s="26"/>
      <c r="BH145" s="26">
        <v>7</v>
      </c>
      <c r="BI145" s="26" t="s">
        <v>937</v>
      </c>
      <c r="BJ145" s="26" t="s">
        <v>938</v>
      </c>
      <c r="BK145" s="26" t="s">
        <v>1454</v>
      </c>
      <c r="BL145" s="26" t="s">
        <v>1455</v>
      </c>
      <c r="BM145" s="26">
        <v>26610297</v>
      </c>
      <c r="BN145" s="27" t="str">
        <f t="shared" si="18"/>
        <v>Bao, ED (reprint author), Nanjing Agr Univ, Coll Vet Med, Nanjing 210095, Jiangsu, Peoples R China.</v>
      </c>
      <c r="BO145" s="27" t="b">
        <f t="shared" si="19"/>
        <v>0</v>
      </c>
      <c r="BP145" s="27" t="str">
        <f t="shared" si="20"/>
        <v>动物医学院</v>
      </c>
      <c r="BQ145" s="27" t="b">
        <f t="shared" si="21"/>
        <v>0</v>
      </c>
      <c r="BR145" s="27" t="b">
        <f t="shared" si="22"/>
        <v>0</v>
      </c>
      <c r="BS145" s="27" t="b">
        <f t="shared" si="23"/>
        <v>0</v>
      </c>
      <c r="BT145" s="28" t="s">
        <v>47970</v>
      </c>
      <c r="BU145" s="28" t="e">
        <f>VLOOKUP(BT145,SCI论文情况一览表!$CE$2:$CH$13600,3,FALSE)</f>
        <v>#N/A</v>
      </c>
      <c r="BV145" s="28" t="e">
        <f>VLOOKUP(BT145,SCI论文情况一览表!$CE$2:$CH$13600,4,FALSE)</f>
        <v>#N/A</v>
      </c>
      <c r="BW145" s="28" t="e">
        <f t="shared" si="24"/>
        <v>#N/A</v>
      </c>
      <c r="BX145" s="28" t="e">
        <f t="shared" si="25"/>
        <v>#N/A</v>
      </c>
      <c r="BY145" s="28" t="e">
        <f t="shared" si="26"/>
        <v>#N/A</v>
      </c>
      <c r="BZ145" s="27">
        <v>4</v>
      </c>
    </row>
    <row r="146" spans="4:78">
      <c r="D146" s="26" t="s">
        <v>62</v>
      </c>
      <c r="E146" s="26" t="s">
        <v>1468</v>
      </c>
      <c r="F146" s="26"/>
      <c r="G146" s="26"/>
      <c r="H146" s="26"/>
      <c r="I146" s="26" t="s">
        <v>1469</v>
      </c>
      <c r="J146" s="26"/>
      <c r="K146" s="26"/>
      <c r="L146" s="26" t="s">
        <v>1470</v>
      </c>
      <c r="M146" s="26" t="s">
        <v>1471</v>
      </c>
      <c r="N146" s="26"/>
      <c r="O146" s="26"/>
      <c r="P146" s="26" t="s">
        <v>67</v>
      </c>
      <c r="Q146" s="26" t="s">
        <v>68</v>
      </c>
      <c r="R146" s="26"/>
      <c r="S146" s="26"/>
      <c r="T146" s="26"/>
      <c r="U146" s="26"/>
      <c r="V146" s="26"/>
      <c r="W146" s="26" t="s">
        <v>1472</v>
      </c>
      <c r="X146" s="26" t="s">
        <v>1473</v>
      </c>
      <c r="Y146" s="26"/>
      <c r="Z146" s="26" t="s">
        <v>1474</v>
      </c>
      <c r="AA146" s="26" t="s">
        <v>1475</v>
      </c>
      <c r="AB146" s="26" t="s">
        <v>1476</v>
      </c>
      <c r="AC146" s="26"/>
      <c r="AD146" s="26"/>
      <c r="AE146" s="26" t="s">
        <v>1477</v>
      </c>
      <c r="AF146" s="26" t="s">
        <v>1478</v>
      </c>
      <c r="AG146" s="26"/>
      <c r="AH146" s="26">
        <v>77</v>
      </c>
      <c r="AI146" s="26">
        <v>0</v>
      </c>
      <c r="AJ146" s="26">
        <v>0</v>
      </c>
      <c r="AK146" s="26">
        <v>10</v>
      </c>
      <c r="AL146" s="26">
        <v>10</v>
      </c>
      <c r="AM146" s="26" t="s">
        <v>136</v>
      </c>
      <c r="AN146" s="26" t="s">
        <v>77</v>
      </c>
      <c r="AO146" s="26" t="s">
        <v>137</v>
      </c>
      <c r="AP146" s="26" t="s">
        <v>1479</v>
      </c>
      <c r="AQ146" s="26" t="s">
        <v>1480</v>
      </c>
      <c r="AR146" s="26"/>
      <c r="AS146" s="26" t="s">
        <v>1481</v>
      </c>
      <c r="AT146" s="26" t="s">
        <v>1482</v>
      </c>
      <c r="AU146" s="26" t="s">
        <v>866</v>
      </c>
      <c r="AV146" s="26">
        <v>2016</v>
      </c>
      <c r="AW146" s="26">
        <v>122</v>
      </c>
      <c r="AX146" s="26"/>
      <c r="AY146" s="26"/>
      <c r="AZ146" s="26"/>
      <c r="BA146" s="26"/>
      <c r="BB146" s="26"/>
      <c r="BC146" s="26">
        <v>126</v>
      </c>
      <c r="BD146" s="26">
        <v>140</v>
      </c>
      <c r="BE146" s="26"/>
      <c r="BF146" s="26" t="s">
        <v>1483</v>
      </c>
      <c r="BG146" s="26"/>
      <c r="BH146" s="26">
        <v>15</v>
      </c>
      <c r="BI146" s="26" t="s">
        <v>1484</v>
      </c>
      <c r="BJ146" s="26" t="s">
        <v>1485</v>
      </c>
      <c r="BK146" s="26" t="s">
        <v>1486</v>
      </c>
      <c r="BL146" s="26" t="s">
        <v>1487</v>
      </c>
      <c r="BM146" s="26"/>
      <c r="BN146" s="27" t="str">
        <f t="shared" si="18"/>
        <v>Chen, SG (reprint author), Nanjing Agr Univ, Weed Res Lab, Nanjing 210095, Jiangsu, Peoples R China.</v>
      </c>
      <c r="BO146" s="27" t="b">
        <f t="shared" si="19"/>
        <v>0</v>
      </c>
      <c r="BP146" s="27" t="b">
        <f t="shared" si="20"/>
        <v>0</v>
      </c>
      <c r="BQ146" s="27" t="b">
        <f t="shared" si="21"/>
        <v>0</v>
      </c>
      <c r="BR146" s="27" t="b">
        <f t="shared" si="22"/>
        <v>0</v>
      </c>
      <c r="BS146" s="27" t="b">
        <f t="shared" si="23"/>
        <v>0</v>
      </c>
      <c r="BT146" s="28" t="s">
        <v>47971</v>
      </c>
      <c r="BU146" s="28" t="e">
        <f>VLOOKUP(BT146,SCI论文情况一览表!$CE$2:$CH$13600,3,FALSE)</f>
        <v>#N/A</v>
      </c>
      <c r="BV146" s="28" t="e">
        <f>VLOOKUP(BT146,SCI论文情况一览表!$CE$2:$CH$13600,4,FALSE)</f>
        <v>#N/A</v>
      </c>
      <c r="BW146" s="28" t="e">
        <f t="shared" si="24"/>
        <v>#N/A</v>
      </c>
      <c r="BX146" s="28" t="e">
        <f t="shared" si="25"/>
        <v>#N/A</v>
      </c>
      <c r="BY146" s="28" t="e">
        <f t="shared" si="26"/>
        <v>#N/A</v>
      </c>
      <c r="BZ146" s="27">
        <v>4</v>
      </c>
    </row>
    <row r="147" spans="4:78">
      <c r="D147" s="26" t="s">
        <v>62</v>
      </c>
      <c r="E147" s="26" t="s">
        <v>1488</v>
      </c>
      <c r="F147" s="26"/>
      <c r="G147" s="26"/>
      <c r="H147" s="26"/>
      <c r="I147" s="26" t="s">
        <v>1489</v>
      </c>
      <c r="J147" s="26"/>
      <c r="K147" s="26"/>
      <c r="L147" s="26" t="s">
        <v>1490</v>
      </c>
      <c r="M147" s="26" t="s">
        <v>1491</v>
      </c>
      <c r="N147" s="26"/>
      <c r="O147" s="26"/>
      <c r="P147" s="26" t="s">
        <v>67</v>
      </c>
      <c r="Q147" s="26" t="s">
        <v>68</v>
      </c>
      <c r="R147" s="26"/>
      <c r="S147" s="26"/>
      <c r="T147" s="26"/>
      <c r="U147" s="26"/>
      <c r="V147" s="26"/>
      <c r="W147" s="26" t="s">
        <v>1492</v>
      </c>
      <c r="X147" s="26" t="s">
        <v>1493</v>
      </c>
      <c r="Y147" s="26"/>
      <c r="Z147" s="26" t="s">
        <v>1494</v>
      </c>
      <c r="AA147" s="26" t="s">
        <v>1495</v>
      </c>
      <c r="AB147" s="26" t="s">
        <v>1496</v>
      </c>
      <c r="AC147" s="26"/>
      <c r="AD147" s="26"/>
      <c r="AE147" s="26" t="s">
        <v>1497</v>
      </c>
      <c r="AF147" s="26" t="s">
        <v>1498</v>
      </c>
      <c r="AG147" s="26"/>
      <c r="AH147" s="26">
        <v>39</v>
      </c>
      <c r="AI147" s="26">
        <v>0</v>
      </c>
      <c r="AJ147" s="26">
        <v>0</v>
      </c>
      <c r="AK147" s="26">
        <v>8</v>
      </c>
      <c r="AL147" s="26">
        <v>8</v>
      </c>
      <c r="AM147" s="26" t="s">
        <v>358</v>
      </c>
      <c r="AN147" s="26" t="s">
        <v>359</v>
      </c>
      <c r="AO147" s="26" t="s">
        <v>360</v>
      </c>
      <c r="AP147" s="26" t="s">
        <v>1499</v>
      </c>
      <c r="AQ147" s="26" t="s">
        <v>1500</v>
      </c>
      <c r="AR147" s="26"/>
      <c r="AS147" s="26" t="s">
        <v>1501</v>
      </c>
      <c r="AT147" s="26" t="s">
        <v>1502</v>
      </c>
      <c r="AU147" s="26" t="s">
        <v>866</v>
      </c>
      <c r="AV147" s="26">
        <v>2016</v>
      </c>
      <c r="AW147" s="26">
        <v>91</v>
      </c>
      <c r="AX147" s="26">
        <v>2</v>
      </c>
      <c r="AY147" s="26"/>
      <c r="AZ147" s="26"/>
      <c r="BA147" s="26"/>
      <c r="BB147" s="26"/>
      <c r="BC147" s="26">
        <v>467</v>
      </c>
      <c r="BD147" s="26">
        <v>475</v>
      </c>
      <c r="BE147" s="26"/>
      <c r="BF147" s="26" t="s">
        <v>1503</v>
      </c>
      <c r="BG147" s="26"/>
      <c r="BH147" s="26">
        <v>9</v>
      </c>
      <c r="BI147" s="26" t="s">
        <v>1504</v>
      </c>
      <c r="BJ147" s="26" t="s">
        <v>1505</v>
      </c>
      <c r="BK147" s="26" t="s">
        <v>1506</v>
      </c>
      <c r="BL147" s="26" t="s">
        <v>1507</v>
      </c>
      <c r="BM147" s="26"/>
      <c r="BN147" s="27" t="str">
        <f t="shared" si="18"/>
        <v>Dong, MS (reprint author), Nanjing Agr Univ, Coll Food Sci &amp; Technol, 1 Weigang Rd, Nanjing 210095, Jiangsu, Peoples R China.</v>
      </c>
      <c r="BO147" s="27" t="b">
        <f t="shared" si="19"/>
        <v>0</v>
      </c>
      <c r="BP147" s="27" t="b">
        <f t="shared" si="20"/>
        <v>0</v>
      </c>
      <c r="BQ147" s="27" t="b">
        <f t="shared" si="21"/>
        <v>0</v>
      </c>
      <c r="BR147" s="27" t="b">
        <f t="shared" si="22"/>
        <v>0</v>
      </c>
      <c r="BS147" s="27" t="str">
        <f t="shared" si="23"/>
        <v>食品科技学院</v>
      </c>
      <c r="BT147" s="28" t="s">
        <v>47972</v>
      </c>
      <c r="BU147" s="28" t="e">
        <f>VLOOKUP(BT147,SCI论文情况一览表!$CE$2:$CH$13600,3,FALSE)</f>
        <v>#N/A</v>
      </c>
      <c r="BV147" s="28" t="e">
        <f>VLOOKUP(BT147,SCI论文情况一览表!$CE$2:$CH$13600,4,FALSE)</f>
        <v>#N/A</v>
      </c>
      <c r="BW147" s="28" t="e">
        <f t="shared" si="24"/>
        <v>#N/A</v>
      </c>
      <c r="BX147" s="28" t="e">
        <f t="shared" si="25"/>
        <v>#N/A</v>
      </c>
      <c r="BY147" s="28" t="e">
        <f t="shared" si="26"/>
        <v>#N/A</v>
      </c>
      <c r="BZ147" s="27">
        <v>4</v>
      </c>
    </row>
    <row r="148" spans="4:78">
      <c r="D148" s="26" t="s">
        <v>62</v>
      </c>
      <c r="E148" s="26" t="s">
        <v>1508</v>
      </c>
      <c r="F148" s="26"/>
      <c r="G148" s="26"/>
      <c r="H148" s="26"/>
      <c r="I148" s="26" t="s">
        <v>1509</v>
      </c>
      <c r="J148" s="26"/>
      <c r="K148" s="26"/>
      <c r="L148" s="26" t="s">
        <v>1510</v>
      </c>
      <c r="M148" s="26" t="s">
        <v>1511</v>
      </c>
      <c r="N148" s="26"/>
      <c r="O148" s="26"/>
      <c r="P148" s="26" t="s">
        <v>67</v>
      </c>
      <c r="Q148" s="26" t="s">
        <v>68</v>
      </c>
      <c r="R148" s="26"/>
      <c r="S148" s="26"/>
      <c r="T148" s="26"/>
      <c r="U148" s="26"/>
      <c r="V148" s="26"/>
      <c r="W148" s="26" t="s">
        <v>1512</v>
      </c>
      <c r="X148" s="26" t="s">
        <v>1513</v>
      </c>
      <c r="Y148" s="26"/>
      <c r="Z148" s="26" t="s">
        <v>1514</v>
      </c>
      <c r="AA148" s="26" t="s">
        <v>1515</v>
      </c>
      <c r="AB148" s="26" t="s">
        <v>1516</v>
      </c>
      <c r="AC148" s="26"/>
      <c r="AD148" s="26"/>
      <c r="AE148" s="26" t="s">
        <v>1517</v>
      </c>
      <c r="AF148" s="26" t="s">
        <v>1518</v>
      </c>
      <c r="AG148" s="26"/>
      <c r="AH148" s="26">
        <v>47</v>
      </c>
      <c r="AI148" s="26">
        <v>0</v>
      </c>
      <c r="AJ148" s="26">
        <v>0</v>
      </c>
      <c r="AK148" s="26">
        <v>11</v>
      </c>
      <c r="AL148" s="26">
        <v>11</v>
      </c>
      <c r="AM148" s="26" t="s">
        <v>1519</v>
      </c>
      <c r="AN148" s="26" t="s">
        <v>214</v>
      </c>
      <c r="AO148" s="26" t="s">
        <v>1520</v>
      </c>
      <c r="AP148" s="26" t="s">
        <v>1521</v>
      </c>
      <c r="AQ148" s="26" t="s">
        <v>1522</v>
      </c>
      <c r="AR148" s="26"/>
      <c r="AS148" s="26" t="s">
        <v>1523</v>
      </c>
      <c r="AT148" s="26" t="s">
        <v>1524</v>
      </c>
      <c r="AU148" s="29">
        <v>42401</v>
      </c>
      <c r="AV148" s="26">
        <v>2016</v>
      </c>
      <c r="AW148" s="26">
        <v>274</v>
      </c>
      <c r="AX148" s="26"/>
      <c r="AY148" s="26"/>
      <c r="AZ148" s="26"/>
      <c r="BA148" s="26"/>
      <c r="BB148" s="26"/>
      <c r="BC148" s="26">
        <v>25</v>
      </c>
      <c r="BD148" s="26">
        <v>40</v>
      </c>
      <c r="BE148" s="26"/>
      <c r="BF148" s="26" t="s">
        <v>1525</v>
      </c>
      <c r="BG148" s="26"/>
      <c r="BH148" s="26">
        <v>16</v>
      </c>
      <c r="BI148" s="26" t="s">
        <v>1404</v>
      </c>
      <c r="BJ148" s="26" t="s">
        <v>1405</v>
      </c>
      <c r="BK148" s="26" t="s">
        <v>1526</v>
      </c>
      <c r="BL148" s="26" t="s">
        <v>1527</v>
      </c>
      <c r="BM148" s="26"/>
      <c r="BN148" s="27" t="str">
        <f t="shared" si="18"/>
        <v>Lin, XZ (reprint author), Nanjing Agr Univ, Jiangsu Key Lab Intelligent Agr Equipment, Coll Engn, Nanjing 210031, Jiangsu, Peoples R China.</v>
      </c>
      <c r="BO148" s="27" t="b">
        <f t="shared" si="19"/>
        <v>0</v>
      </c>
      <c r="BP148" s="27" t="b">
        <f t="shared" si="20"/>
        <v>0</v>
      </c>
      <c r="BQ148" s="27" t="b">
        <f t="shared" si="21"/>
        <v>0</v>
      </c>
      <c r="BR148" s="27" t="b">
        <f t="shared" si="22"/>
        <v>0</v>
      </c>
      <c r="BS148" s="27" t="b">
        <f t="shared" si="23"/>
        <v>0</v>
      </c>
      <c r="BT148" s="28" t="s">
        <v>47973</v>
      </c>
      <c r="BU148" s="28" t="e">
        <f>VLOOKUP(BT148,SCI论文情况一览表!$CE$2:$CH$13600,3,FALSE)</f>
        <v>#N/A</v>
      </c>
      <c r="BV148" s="28" t="e">
        <f>VLOOKUP(BT148,SCI论文情况一览表!$CE$2:$CH$13600,4,FALSE)</f>
        <v>#N/A</v>
      </c>
      <c r="BW148" s="28" t="e">
        <f t="shared" si="24"/>
        <v>#N/A</v>
      </c>
      <c r="BX148" s="28" t="e">
        <f t="shared" si="25"/>
        <v>#N/A</v>
      </c>
      <c r="BY148" s="28" t="e">
        <f t="shared" si="26"/>
        <v>#N/A</v>
      </c>
      <c r="BZ148" s="27">
        <v>4</v>
      </c>
    </row>
    <row r="149" spans="4:78">
      <c r="D149" s="26" t="s">
        <v>62</v>
      </c>
      <c r="E149" s="26" t="s">
        <v>1548</v>
      </c>
      <c r="F149" s="26"/>
      <c r="G149" s="26"/>
      <c r="H149" s="26"/>
      <c r="I149" s="26" t="s">
        <v>1549</v>
      </c>
      <c r="J149" s="26"/>
      <c r="K149" s="26"/>
      <c r="L149" s="26" t="s">
        <v>1550</v>
      </c>
      <c r="M149" s="26" t="s">
        <v>1551</v>
      </c>
      <c r="N149" s="26"/>
      <c r="O149" s="26"/>
      <c r="P149" s="26" t="s">
        <v>67</v>
      </c>
      <c r="Q149" s="26" t="s">
        <v>68</v>
      </c>
      <c r="R149" s="26"/>
      <c r="S149" s="26"/>
      <c r="T149" s="26"/>
      <c r="U149" s="26"/>
      <c r="V149" s="26"/>
      <c r="W149" s="26" t="s">
        <v>1552</v>
      </c>
      <c r="X149" s="26" t="s">
        <v>1553</v>
      </c>
      <c r="Y149" s="26"/>
      <c r="Z149" s="26" t="s">
        <v>1554</v>
      </c>
      <c r="AA149" s="26" t="s">
        <v>1555</v>
      </c>
      <c r="AB149" s="26" t="s">
        <v>1556</v>
      </c>
      <c r="AC149" s="26"/>
      <c r="AD149" s="26"/>
      <c r="AE149" s="26" t="s">
        <v>1557</v>
      </c>
      <c r="AF149" s="26" t="s">
        <v>1558</v>
      </c>
      <c r="AG149" s="26"/>
      <c r="AH149" s="26">
        <v>58</v>
      </c>
      <c r="AI149" s="26">
        <v>0</v>
      </c>
      <c r="AJ149" s="26">
        <v>0</v>
      </c>
      <c r="AK149" s="26">
        <v>16</v>
      </c>
      <c r="AL149" s="26">
        <v>16</v>
      </c>
      <c r="AM149" s="26" t="s">
        <v>1559</v>
      </c>
      <c r="AN149" s="26" t="s">
        <v>1560</v>
      </c>
      <c r="AO149" s="26" t="s">
        <v>1561</v>
      </c>
      <c r="AP149" s="26" t="s">
        <v>1562</v>
      </c>
      <c r="AQ149" s="26"/>
      <c r="AR149" s="26"/>
      <c r="AS149" s="26" t="s">
        <v>1551</v>
      </c>
      <c r="AT149" s="26" t="s">
        <v>1563</v>
      </c>
      <c r="AU149" s="26" t="s">
        <v>866</v>
      </c>
      <c r="AV149" s="26">
        <v>2016</v>
      </c>
      <c r="AW149" s="26">
        <v>11</v>
      </c>
      <c r="AX149" s="26">
        <v>1</v>
      </c>
      <c r="AY149" s="26"/>
      <c r="AZ149" s="26"/>
      <c r="BA149" s="26"/>
      <c r="BB149" s="26"/>
      <c r="BC149" s="26">
        <v>249</v>
      </c>
      <c r="BD149" s="26">
        <v>266</v>
      </c>
      <c r="BE149" s="26"/>
      <c r="BF149" s="26"/>
      <c r="BG149" s="26"/>
      <c r="BH149" s="26">
        <v>18</v>
      </c>
      <c r="BI149" s="26" t="s">
        <v>1564</v>
      </c>
      <c r="BJ149" s="26" t="s">
        <v>222</v>
      </c>
      <c r="BK149" s="26" t="s">
        <v>1565</v>
      </c>
      <c r="BL149" s="26" t="s">
        <v>1566</v>
      </c>
      <c r="BM149" s="26"/>
      <c r="BN149" s="27" t="str">
        <f t="shared" si="18"/>
        <v>Joseph, S (reprint author), Nanjing Agr Univ, Inst Resource Ecosyst &amp; Environm Agr, Nanjing 210095, Jiangsu, Peoples R China.</v>
      </c>
      <c r="BO149" s="27" t="b">
        <f t="shared" si="19"/>
        <v>0</v>
      </c>
      <c r="BP149" s="27" t="b">
        <f t="shared" si="20"/>
        <v>0</v>
      </c>
      <c r="BQ149" s="27" t="b">
        <f t="shared" si="21"/>
        <v>0</v>
      </c>
      <c r="BR149" s="27" t="b">
        <f t="shared" si="22"/>
        <v>0</v>
      </c>
      <c r="BS149" s="27" t="b">
        <f t="shared" si="23"/>
        <v>0</v>
      </c>
      <c r="BT149" s="28" t="s">
        <v>47974</v>
      </c>
      <c r="BU149" s="28" t="e">
        <f>VLOOKUP(BT149,SCI论文情况一览表!$CE$2:$CH$13600,3,FALSE)</f>
        <v>#N/A</v>
      </c>
      <c r="BV149" s="28" t="e">
        <f>VLOOKUP(BT149,SCI论文情况一览表!$CE$2:$CH$13600,4,FALSE)</f>
        <v>#N/A</v>
      </c>
      <c r="BW149" s="28" t="e">
        <f t="shared" si="24"/>
        <v>#N/A</v>
      </c>
      <c r="BX149" s="28" t="e">
        <f t="shared" si="25"/>
        <v>#N/A</v>
      </c>
      <c r="BY149" s="28" t="e">
        <f t="shared" si="26"/>
        <v>#N/A</v>
      </c>
      <c r="BZ149" s="27">
        <v>4</v>
      </c>
    </row>
    <row r="150" spans="4:78">
      <c r="D150" s="26" t="s">
        <v>62</v>
      </c>
      <c r="E150" s="26" t="s">
        <v>1567</v>
      </c>
      <c r="F150" s="26"/>
      <c r="G150" s="26"/>
      <c r="H150" s="26"/>
      <c r="I150" s="26" t="s">
        <v>1568</v>
      </c>
      <c r="J150" s="26"/>
      <c r="K150" s="26"/>
      <c r="L150" s="26" t="s">
        <v>1569</v>
      </c>
      <c r="M150" s="26" t="s">
        <v>1551</v>
      </c>
      <c r="N150" s="26"/>
      <c r="O150" s="26"/>
      <c r="P150" s="26" t="s">
        <v>67</v>
      </c>
      <c r="Q150" s="26" t="s">
        <v>68</v>
      </c>
      <c r="R150" s="26"/>
      <c r="S150" s="26"/>
      <c r="T150" s="26"/>
      <c r="U150" s="26"/>
      <c r="V150" s="26"/>
      <c r="W150" s="26" t="s">
        <v>1570</v>
      </c>
      <c r="X150" s="26" t="s">
        <v>1571</v>
      </c>
      <c r="Y150" s="26"/>
      <c r="Z150" s="26" t="s">
        <v>1572</v>
      </c>
      <c r="AA150" s="26" t="s">
        <v>1573</v>
      </c>
      <c r="AB150" s="26" t="s">
        <v>1574</v>
      </c>
      <c r="AC150" s="26"/>
      <c r="AD150" s="26"/>
      <c r="AE150" s="26" t="s">
        <v>1575</v>
      </c>
      <c r="AF150" s="26" t="s">
        <v>1576</v>
      </c>
      <c r="AG150" s="26"/>
      <c r="AH150" s="26">
        <v>22</v>
      </c>
      <c r="AI150" s="26">
        <v>0</v>
      </c>
      <c r="AJ150" s="26">
        <v>0</v>
      </c>
      <c r="AK150" s="26">
        <v>3</v>
      </c>
      <c r="AL150" s="26">
        <v>3</v>
      </c>
      <c r="AM150" s="26" t="s">
        <v>1559</v>
      </c>
      <c r="AN150" s="26" t="s">
        <v>1560</v>
      </c>
      <c r="AO150" s="26" t="s">
        <v>1561</v>
      </c>
      <c r="AP150" s="26" t="s">
        <v>1562</v>
      </c>
      <c r="AQ150" s="26"/>
      <c r="AR150" s="26"/>
      <c r="AS150" s="26" t="s">
        <v>1551</v>
      </c>
      <c r="AT150" s="26" t="s">
        <v>1563</v>
      </c>
      <c r="AU150" s="26" t="s">
        <v>866</v>
      </c>
      <c r="AV150" s="26">
        <v>2016</v>
      </c>
      <c r="AW150" s="26">
        <v>11</v>
      </c>
      <c r="AX150" s="26">
        <v>1</v>
      </c>
      <c r="AY150" s="26"/>
      <c r="AZ150" s="26"/>
      <c r="BA150" s="26"/>
      <c r="BB150" s="26"/>
      <c r="BC150" s="26">
        <v>1015</v>
      </c>
      <c r="BD150" s="26">
        <v>1030</v>
      </c>
      <c r="BE150" s="26"/>
      <c r="BF150" s="26"/>
      <c r="BG150" s="26"/>
      <c r="BH150" s="26">
        <v>16</v>
      </c>
      <c r="BI150" s="26" t="s">
        <v>1564</v>
      </c>
      <c r="BJ150" s="26" t="s">
        <v>222</v>
      </c>
      <c r="BK150" s="26" t="s">
        <v>1565</v>
      </c>
      <c r="BL150" s="26" t="s">
        <v>1577</v>
      </c>
      <c r="BM150" s="26"/>
      <c r="BN150" s="27" t="str">
        <f t="shared" si="18"/>
        <v>Lu, ZX (reprint author), Nanjing Agr Univ, Coll Engn, 40 Dianjiangtai Rd, Nanjing 210031, Jiangsu, Peoples R China.</v>
      </c>
      <c r="BO150" s="27" t="b">
        <f t="shared" si="19"/>
        <v>0</v>
      </c>
      <c r="BP150" s="27" t="b">
        <f t="shared" si="20"/>
        <v>0</v>
      </c>
      <c r="BQ150" s="27" t="b">
        <f t="shared" si="21"/>
        <v>0</v>
      </c>
      <c r="BR150" s="27" t="b">
        <f t="shared" si="22"/>
        <v>0</v>
      </c>
      <c r="BS150" s="27" t="b">
        <f t="shared" si="23"/>
        <v>0</v>
      </c>
      <c r="BT150" s="28" t="s">
        <v>47975</v>
      </c>
      <c r="BU150" s="28" t="e">
        <f>VLOOKUP(BT150,SCI论文情况一览表!$CE$2:$CH$13600,3,FALSE)</f>
        <v>#N/A</v>
      </c>
      <c r="BV150" s="28" t="e">
        <f>VLOOKUP(BT150,SCI论文情况一览表!$CE$2:$CH$13600,4,FALSE)</f>
        <v>#N/A</v>
      </c>
      <c r="BW150" s="28" t="e">
        <f t="shared" si="24"/>
        <v>#N/A</v>
      </c>
      <c r="BX150" s="28" t="e">
        <f t="shared" si="25"/>
        <v>#N/A</v>
      </c>
      <c r="BY150" s="28" t="e">
        <f t="shared" si="26"/>
        <v>#N/A</v>
      </c>
      <c r="BZ150" s="27">
        <v>4</v>
      </c>
    </row>
    <row r="151" spans="4:78">
      <c r="D151" s="26" t="s">
        <v>62</v>
      </c>
      <c r="E151" s="26" t="s">
        <v>1598</v>
      </c>
      <c r="F151" s="26"/>
      <c r="G151" s="26"/>
      <c r="H151" s="26"/>
      <c r="I151" s="26" t="s">
        <v>1599</v>
      </c>
      <c r="J151" s="26"/>
      <c r="K151" s="26"/>
      <c r="L151" s="26" t="s">
        <v>1600</v>
      </c>
      <c r="M151" s="26" t="s">
        <v>1601</v>
      </c>
      <c r="N151" s="26"/>
      <c r="O151" s="26"/>
      <c r="P151" s="26" t="s">
        <v>67</v>
      </c>
      <c r="Q151" s="26" t="s">
        <v>977</v>
      </c>
      <c r="R151" s="26"/>
      <c r="S151" s="26"/>
      <c r="T151" s="26"/>
      <c r="U151" s="26"/>
      <c r="V151" s="26"/>
      <c r="W151" s="26" t="s">
        <v>1602</v>
      </c>
      <c r="X151" s="26" t="s">
        <v>1603</v>
      </c>
      <c r="Y151" s="26"/>
      <c r="Z151" s="26" t="s">
        <v>1604</v>
      </c>
      <c r="AA151" s="26" t="s">
        <v>1605</v>
      </c>
      <c r="AB151" s="26" t="s">
        <v>1606</v>
      </c>
      <c r="AC151" s="26"/>
      <c r="AD151" s="26"/>
      <c r="AE151" s="26" t="s">
        <v>1607</v>
      </c>
      <c r="AF151" s="26" t="s">
        <v>1608</v>
      </c>
      <c r="AG151" s="26"/>
      <c r="AH151" s="26">
        <v>44</v>
      </c>
      <c r="AI151" s="26">
        <v>0</v>
      </c>
      <c r="AJ151" s="26">
        <v>0</v>
      </c>
      <c r="AK151" s="26">
        <v>12</v>
      </c>
      <c r="AL151" s="26">
        <v>12</v>
      </c>
      <c r="AM151" s="26" t="s">
        <v>136</v>
      </c>
      <c r="AN151" s="26" t="s">
        <v>77</v>
      </c>
      <c r="AO151" s="26" t="s">
        <v>137</v>
      </c>
      <c r="AP151" s="26" t="s">
        <v>1609</v>
      </c>
      <c r="AQ151" s="26"/>
      <c r="AR151" s="26"/>
      <c r="AS151" s="26" t="s">
        <v>1610</v>
      </c>
      <c r="AT151" s="26" t="s">
        <v>1611</v>
      </c>
      <c r="AU151" s="26" t="s">
        <v>866</v>
      </c>
      <c r="AV151" s="26">
        <v>2016</v>
      </c>
      <c r="AW151" s="26">
        <v>54</v>
      </c>
      <c r="AX151" s="26"/>
      <c r="AY151" s="26"/>
      <c r="AZ151" s="26"/>
      <c r="BA151" s="26"/>
      <c r="BB151" s="26"/>
      <c r="BC151" s="26">
        <v>1382</v>
      </c>
      <c r="BD151" s="26">
        <v>1388</v>
      </c>
      <c r="BE151" s="26"/>
      <c r="BF151" s="26" t="s">
        <v>1612</v>
      </c>
      <c r="BG151" s="26"/>
      <c r="BH151" s="26">
        <v>7</v>
      </c>
      <c r="BI151" s="26" t="s">
        <v>1613</v>
      </c>
      <c r="BJ151" s="26" t="s">
        <v>1613</v>
      </c>
      <c r="BK151" s="26" t="s">
        <v>1614</v>
      </c>
      <c r="BL151" s="26" t="s">
        <v>1615</v>
      </c>
      <c r="BM151" s="26"/>
      <c r="BN151" s="27" t="str">
        <f t="shared" si="18"/>
        <v>Long, XH (reprint author), Nanjing Agr Univ, Coll Resources &amp; Environm Sci, Nanjing 210095, Jiangsu, Peoples R China.</v>
      </c>
      <c r="BO151" s="27" t="b">
        <f t="shared" si="19"/>
        <v>0</v>
      </c>
      <c r="BP151" s="27" t="b">
        <f t="shared" si="20"/>
        <v>0</v>
      </c>
      <c r="BQ151" s="27" t="str">
        <f t="shared" si="21"/>
        <v>资源管理与环境保护学院</v>
      </c>
      <c r="BR151" s="27" t="b">
        <f t="shared" si="22"/>
        <v>0</v>
      </c>
      <c r="BS151" s="27" t="b">
        <f t="shared" si="23"/>
        <v>0</v>
      </c>
      <c r="BT151" s="28" t="s">
        <v>47976</v>
      </c>
      <c r="BU151" s="28" t="e">
        <f>VLOOKUP(BT151,SCI论文情况一览表!$CE$2:$CH$13600,3,FALSE)</f>
        <v>#N/A</v>
      </c>
      <c r="BV151" s="28" t="e">
        <f>VLOOKUP(BT151,SCI论文情况一览表!$CE$2:$CH$13600,4,FALSE)</f>
        <v>#N/A</v>
      </c>
      <c r="BW151" s="28" t="e">
        <f t="shared" si="24"/>
        <v>#N/A</v>
      </c>
      <c r="BX151" s="28" t="e">
        <f t="shared" si="25"/>
        <v>#N/A</v>
      </c>
      <c r="BY151" s="28" t="e">
        <f t="shared" si="26"/>
        <v>#N/A</v>
      </c>
      <c r="BZ151" s="27">
        <v>4</v>
      </c>
    </row>
    <row r="152" spans="4:78">
      <c r="D152" s="26" t="s">
        <v>62</v>
      </c>
      <c r="E152" s="26" t="s">
        <v>1616</v>
      </c>
      <c r="F152" s="26"/>
      <c r="G152" s="26"/>
      <c r="H152" s="26"/>
      <c r="I152" s="26" t="s">
        <v>1617</v>
      </c>
      <c r="J152" s="26"/>
      <c r="K152" s="26"/>
      <c r="L152" s="26" t="s">
        <v>1618</v>
      </c>
      <c r="M152" s="26" t="s">
        <v>1619</v>
      </c>
      <c r="N152" s="26"/>
      <c r="O152" s="26"/>
      <c r="P152" s="26" t="s">
        <v>67</v>
      </c>
      <c r="Q152" s="26" t="s">
        <v>68</v>
      </c>
      <c r="R152" s="26"/>
      <c r="S152" s="26"/>
      <c r="T152" s="26"/>
      <c r="U152" s="26"/>
      <c r="V152" s="26"/>
      <c r="W152" s="26" t="s">
        <v>1620</v>
      </c>
      <c r="X152" s="26" t="s">
        <v>1621</v>
      </c>
      <c r="Y152" s="26"/>
      <c r="Z152" s="26" t="s">
        <v>1622</v>
      </c>
      <c r="AA152" s="26" t="s">
        <v>1623</v>
      </c>
      <c r="AB152" s="26" t="s">
        <v>1624</v>
      </c>
      <c r="AC152" s="26"/>
      <c r="AD152" s="26"/>
      <c r="AE152" s="26" t="s">
        <v>1625</v>
      </c>
      <c r="AF152" s="26" t="s">
        <v>1626</v>
      </c>
      <c r="AG152" s="26"/>
      <c r="AH152" s="26">
        <v>80</v>
      </c>
      <c r="AI152" s="26">
        <v>0</v>
      </c>
      <c r="AJ152" s="26">
        <v>0</v>
      </c>
      <c r="AK152" s="26">
        <v>20</v>
      </c>
      <c r="AL152" s="26">
        <v>20</v>
      </c>
      <c r="AM152" s="26" t="s">
        <v>112</v>
      </c>
      <c r="AN152" s="26" t="s">
        <v>113</v>
      </c>
      <c r="AO152" s="26" t="s">
        <v>114</v>
      </c>
      <c r="AP152" s="26" t="s">
        <v>1627</v>
      </c>
      <c r="AQ152" s="26" t="s">
        <v>1628</v>
      </c>
      <c r="AR152" s="26"/>
      <c r="AS152" s="26" t="s">
        <v>1629</v>
      </c>
      <c r="AT152" s="26" t="s">
        <v>1630</v>
      </c>
      <c r="AU152" s="26" t="s">
        <v>866</v>
      </c>
      <c r="AV152" s="26">
        <v>2016</v>
      </c>
      <c r="AW152" s="26">
        <v>61</v>
      </c>
      <c r="AX152" s="26"/>
      <c r="AY152" s="26">
        <v>2</v>
      </c>
      <c r="AZ152" s="26"/>
      <c r="BA152" s="26"/>
      <c r="BB152" s="26"/>
      <c r="BC152" s="26">
        <v>602</v>
      </c>
      <c r="BD152" s="26">
        <v>611</v>
      </c>
      <c r="BE152" s="26"/>
      <c r="BF152" s="26" t="s">
        <v>1631</v>
      </c>
      <c r="BG152" s="26"/>
      <c r="BH152" s="26">
        <v>10</v>
      </c>
      <c r="BI152" s="26" t="s">
        <v>1632</v>
      </c>
      <c r="BJ152" s="26" t="s">
        <v>1009</v>
      </c>
      <c r="BK152" s="26" t="s">
        <v>1633</v>
      </c>
      <c r="BL152" s="26" t="s">
        <v>1634</v>
      </c>
      <c r="BM152" s="26"/>
      <c r="BN152" s="27" t="str">
        <f t="shared" si="18"/>
        <v>Wang, BX (reprint author), Nanjing Agr Univ, Dept Entomol, Nanjing 210095, Jiangsu, Peoples R China.</v>
      </c>
      <c r="BO152" s="27" t="b">
        <f t="shared" si="19"/>
        <v>0</v>
      </c>
      <c r="BP152" s="27" t="b">
        <f t="shared" si="20"/>
        <v>0</v>
      </c>
      <c r="BQ152" s="27" t="str">
        <f t="shared" si="21"/>
        <v>植物保护学院</v>
      </c>
      <c r="BR152" s="27" t="b">
        <f t="shared" si="22"/>
        <v>0</v>
      </c>
      <c r="BS152" s="27" t="b">
        <f t="shared" si="23"/>
        <v>0</v>
      </c>
      <c r="BT152" s="28" t="s">
        <v>47977</v>
      </c>
      <c r="BU152" s="28" t="e">
        <f>VLOOKUP(BT152,SCI论文情况一览表!$CE$2:$CH$13600,3,FALSE)</f>
        <v>#N/A</v>
      </c>
      <c r="BV152" s="28" t="e">
        <f>VLOOKUP(BT152,SCI论文情况一览表!$CE$2:$CH$13600,4,FALSE)</f>
        <v>#N/A</v>
      </c>
      <c r="BW152" s="28" t="e">
        <f t="shared" si="24"/>
        <v>#N/A</v>
      </c>
      <c r="BX152" s="28" t="e">
        <f t="shared" si="25"/>
        <v>#N/A</v>
      </c>
      <c r="BY152" s="28" t="e">
        <f t="shared" si="26"/>
        <v>#N/A</v>
      </c>
      <c r="BZ152" s="27">
        <v>4</v>
      </c>
    </row>
    <row r="153" spans="4:78">
      <c r="D153" s="26" t="s">
        <v>62</v>
      </c>
      <c r="E153" s="26" t="s">
        <v>1668</v>
      </c>
      <c r="F153" s="26"/>
      <c r="G153" s="26"/>
      <c r="H153" s="26"/>
      <c r="I153" s="26" t="s">
        <v>1669</v>
      </c>
      <c r="J153" s="26"/>
      <c r="K153" s="26"/>
      <c r="L153" s="26" t="s">
        <v>1670</v>
      </c>
      <c r="M153" s="26" t="s">
        <v>1671</v>
      </c>
      <c r="N153" s="26"/>
      <c r="O153" s="26"/>
      <c r="P153" s="26" t="s">
        <v>67</v>
      </c>
      <c r="Q153" s="26" t="s">
        <v>68</v>
      </c>
      <c r="R153" s="26"/>
      <c r="S153" s="26"/>
      <c r="T153" s="26"/>
      <c r="U153" s="26"/>
      <c r="V153" s="26"/>
      <c r="W153" s="26" t="s">
        <v>1672</v>
      </c>
      <c r="X153" s="26" t="s">
        <v>1673</v>
      </c>
      <c r="Y153" s="26"/>
      <c r="Z153" s="26" t="s">
        <v>1674</v>
      </c>
      <c r="AA153" s="26" t="s">
        <v>1675</v>
      </c>
      <c r="AB153" s="26" t="s">
        <v>1676</v>
      </c>
      <c r="AC153" s="26"/>
      <c r="AD153" s="26"/>
      <c r="AE153" s="26" t="s">
        <v>1677</v>
      </c>
      <c r="AF153" s="26" t="s">
        <v>1678</v>
      </c>
      <c r="AG153" s="26"/>
      <c r="AH153" s="26">
        <v>35</v>
      </c>
      <c r="AI153" s="26">
        <v>0</v>
      </c>
      <c r="AJ153" s="26">
        <v>0</v>
      </c>
      <c r="AK153" s="26">
        <v>8</v>
      </c>
      <c r="AL153" s="26">
        <v>8</v>
      </c>
      <c r="AM153" s="26" t="s">
        <v>213</v>
      </c>
      <c r="AN153" s="26" t="s">
        <v>964</v>
      </c>
      <c r="AO153" s="26" t="s">
        <v>965</v>
      </c>
      <c r="AP153" s="26" t="s">
        <v>1679</v>
      </c>
      <c r="AQ153" s="26" t="s">
        <v>1680</v>
      </c>
      <c r="AR153" s="26"/>
      <c r="AS153" s="26" t="s">
        <v>1681</v>
      </c>
      <c r="AT153" s="26" t="s">
        <v>1682</v>
      </c>
      <c r="AU153" s="26" t="s">
        <v>866</v>
      </c>
      <c r="AV153" s="26">
        <v>2016</v>
      </c>
      <c r="AW153" s="26">
        <v>144</v>
      </c>
      <c r="AX153" s="26">
        <v>2</v>
      </c>
      <c r="AY153" s="26"/>
      <c r="AZ153" s="26"/>
      <c r="BA153" s="26"/>
      <c r="BB153" s="26"/>
      <c r="BC153" s="26">
        <v>337</v>
      </c>
      <c r="BD153" s="26">
        <v>343</v>
      </c>
      <c r="BE153" s="26"/>
      <c r="BF153" s="26" t="s">
        <v>1683</v>
      </c>
      <c r="BG153" s="26"/>
      <c r="BH153" s="26">
        <v>7</v>
      </c>
      <c r="BI153" s="26" t="s">
        <v>1684</v>
      </c>
      <c r="BJ153" s="26" t="s">
        <v>1685</v>
      </c>
      <c r="BK153" s="26" t="s">
        <v>1686</v>
      </c>
      <c r="BL153" s="26" t="s">
        <v>1687</v>
      </c>
      <c r="BM153" s="26"/>
      <c r="BN153" s="27" t="str">
        <f t="shared" si="18"/>
        <v>Zhou, MG (reprint author), Nanjing Agr Univ, Coll Plant Protect State &amp; Local Joint Engn, Res Ctr Green Pesticide Invent &amp; Applicat, Nanjing 210095, Jiangsu, Peoples R China.</v>
      </c>
      <c r="BO153" s="27" t="b">
        <f t="shared" si="19"/>
        <v>0</v>
      </c>
      <c r="BP153" s="27" t="b">
        <f t="shared" si="20"/>
        <v>0</v>
      </c>
      <c r="BQ153" s="27" t="b">
        <f t="shared" si="21"/>
        <v>0</v>
      </c>
      <c r="BR153" s="27" t="str">
        <f t="shared" si="22"/>
        <v>植物保护学院</v>
      </c>
      <c r="BS153" s="27" t="b">
        <f t="shared" si="23"/>
        <v>0</v>
      </c>
      <c r="BT153" s="28" t="s">
        <v>47978</v>
      </c>
      <c r="BU153" s="28" t="e">
        <f>VLOOKUP(BT153,SCI论文情况一览表!$CE$2:$CH$13600,3,FALSE)</f>
        <v>#N/A</v>
      </c>
      <c r="BV153" s="28" t="e">
        <f>VLOOKUP(BT153,SCI论文情况一览表!$CE$2:$CH$13600,4,FALSE)</f>
        <v>#N/A</v>
      </c>
      <c r="BW153" s="28" t="e">
        <f t="shared" si="24"/>
        <v>#N/A</v>
      </c>
      <c r="BX153" s="28" t="e">
        <f t="shared" si="25"/>
        <v>#N/A</v>
      </c>
      <c r="BY153" s="28" t="e">
        <f t="shared" si="26"/>
        <v>#N/A</v>
      </c>
      <c r="BZ153" s="27">
        <v>4</v>
      </c>
    </row>
    <row r="154" spans="4:78">
      <c r="D154" s="26" t="s">
        <v>62</v>
      </c>
      <c r="E154" s="26" t="s">
        <v>1717</v>
      </c>
      <c r="F154" s="26"/>
      <c r="G154" s="26"/>
      <c r="H154" s="26"/>
      <c r="I154" s="26" t="s">
        <v>1718</v>
      </c>
      <c r="J154" s="26"/>
      <c r="K154" s="26"/>
      <c r="L154" s="26" t="s">
        <v>1719</v>
      </c>
      <c r="M154" s="26" t="s">
        <v>373</v>
      </c>
      <c r="N154" s="26"/>
      <c r="O154" s="26"/>
      <c r="P154" s="26" t="s">
        <v>67</v>
      </c>
      <c r="Q154" s="26" t="s">
        <v>68</v>
      </c>
      <c r="R154" s="26"/>
      <c r="S154" s="26"/>
      <c r="T154" s="26"/>
      <c r="U154" s="26"/>
      <c r="V154" s="26"/>
      <c r="W154" s="26" t="s">
        <v>1720</v>
      </c>
      <c r="X154" s="26" t="s">
        <v>1721</v>
      </c>
      <c r="Y154" s="26"/>
      <c r="Z154" s="26" t="s">
        <v>1722</v>
      </c>
      <c r="AA154" s="26" t="s">
        <v>1723</v>
      </c>
      <c r="AB154" s="26" t="s">
        <v>1724</v>
      </c>
      <c r="AC154" s="26"/>
      <c r="AD154" s="26"/>
      <c r="AE154" s="26" t="s">
        <v>1725</v>
      </c>
      <c r="AF154" s="26" t="s">
        <v>1726</v>
      </c>
      <c r="AG154" s="26"/>
      <c r="AH154" s="26">
        <v>64</v>
      </c>
      <c r="AI154" s="26">
        <v>0</v>
      </c>
      <c r="AJ154" s="26">
        <v>0</v>
      </c>
      <c r="AK154" s="26">
        <v>21</v>
      </c>
      <c r="AL154" s="26">
        <v>21</v>
      </c>
      <c r="AM154" s="26" t="s">
        <v>112</v>
      </c>
      <c r="AN154" s="26" t="s">
        <v>113</v>
      </c>
      <c r="AO154" s="26" t="s">
        <v>114</v>
      </c>
      <c r="AP154" s="26" t="s">
        <v>381</v>
      </c>
      <c r="AQ154" s="26" t="s">
        <v>382</v>
      </c>
      <c r="AR154" s="26"/>
      <c r="AS154" s="26" t="s">
        <v>373</v>
      </c>
      <c r="AT154" s="26" t="s">
        <v>383</v>
      </c>
      <c r="AU154" s="29">
        <v>42401</v>
      </c>
      <c r="AV154" s="26">
        <v>2016</v>
      </c>
      <c r="AW154" s="26">
        <v>452</v>
      </c>
      <c r="AX154" s="26"/>
      <c r="AY154" s="26"/>
      <c r="AZ154" s="26"/>
      <c r="BA154" s="26"/>
      <c r="BB154" s="26"/>
      <c r="BC154" s="26">
        <v>142</v>
      </c>
      <c r="BD154" s="26">
        <v>150</v>
      </c>
      <c r="BE154" s="26"/>
      <c r="BF154" s="26" t="s">
        <v>1727</v>
      </c>
      <c r="BG154" s="26"/>
      <c r="BH154" s="26">
        <v>9</v>
      </c>
      <c r="BI154" s="26" t="s">
        <v>385</v>
      </c>
      <c r="BJ154" s="26" t="s">
        <v>385</v>
      </c>
      <c r="BK154" s="26" t="s">
        <v>1728</v>
      </c>
      <c r="BL154" s="26" t="s">
        <v>1729</v>
      </c>
      <c r="BM154" s="26"/>
      <c r="BN154" s="27" t="str">
        <f t="shared" si="18"/>
        <v>Xie, J (reprint author), Nanjing Agr Univ, Wuxi Fisheries Coll, Shanshui East Rd 9, Wuxi 214081, Jiangsu, Peoples R China.</v>
      </c>
      <c r="BO154" s="27" t="b">
        <f t="shared" si="19"/>
        <v>0</v>
      </c>
      <c r="BP154" s="27" t="b">
        <f t="shared" si="20"/>
        <v>0</v>
      </c>
      <c r="BQ154" s="27" t="b">
        <f t="shared" si="21"/>
        <v>0</v>
      </c>
      <c r="BR154" s="27" t="b">
        <f t="shared" si="22"/>
        <v>0</v>
      </c>
      <c r="BS154" s="27" t="b">
        <f t="shared" si="23"/>
        <v>0</v>
      </c>
      <c r="BT154" s="28" t="s">
        <v>47979</v>
      </c>
      <c r="BU154" s="28" t="e">
        <f>VLOOKUP(BT154,SCI论文情况一览表!$CE$2:$CH$13600,3,FALSE)</f>
        <v>#N/A</v>
      </c>
      <c r="BV154" s="28" t="e">
        <f>VLOOKUP(BT154,SCI论文情况一览表!$CE$2:$CH$13600,4,FALSE)</f>
        <v>#N/A</v>
      </c>
      <c r="BW154" s="28" t="e">
        <f t="shared" si="24"/>
        <v>#N/A</v>
      </c>
      <c r="BX154" s="28" t="e">
        <f t="shared" si="25"/>
        <v>#N/A</v>
      </c>
      <c r="BY154" s="28" t="e">
        <f t="shared" si="26"/>
        <v>#N/A</v>
      </c>
      <c r="BZ154" s="27">
        <v>4</v>
      </c>
    </row>
    <row r="155" spans="4:78">
      <c r="D155" s="26" t="s">
        <v>62</v>
      </c>
      <c r="E155" s="26" t="s">
        <v>1751</v>
      </c>
      <c r="F155" s="26"/>
      <c r="G155" s="26"/>
      <c r="H155" s="26"/>
      <c r="I155" s="26" t="s">
        <v>1752</v>
      </c>
      <c r="J155" s="26"/>
      <c r="K155" s="26"/>
      <c r="L155" s="26" t="s">
        <v>1753</v>
      </c>
      <c r="M155" s="26" t="s">
        <v>1754</v>
      </c>
      <c r="N155" s="26"/>
      <c r="O155" s="26"/>
      <c r="P155" s="26" t="s">
        <v>67</v>
      </c>
      <c r="Q155" s="26" t="s">
        <v>68</v>
      </c>
      <c r="R155" s="26"/>
      <c r="S155" s="26"/>
      <c r="T155" s="26"/>
      <c r="U155" s="26"/>
      <c r="V155" s="26"/>
      <c r="W155" s="26" t="s">
        <v>1755</v>
      </c>
      <c r="X155" s="26" t="s">
        <v>1756</v>
      </c>
      <c r="Y155" s="26"/>
      <c r="Z155" s="26" t="s">
        <v>1757</v>
      </c>
      <c r="AA155" s="26" t="s">
        <v>1758</v>
      </c>
      <c r="AB155" s="26" t="s">
        <v>1759</v>
      </c>
      <c r="AC155" s="26"/>
      <c r="AD155" s="26"/>
      <c r="AE155" s="26" t="s">
        <v>1760</v>
      </c>
      <c r="AF155" s="26" t="s">
        <v>1761</v>
      </c>
      <c r="AG155" s="26"/>
      <c r="AH155" s="26">
        <v>33</v>
      </c>
      <c r="AI155" s="26">
        <v>0</v>
      </c>
      <c r="AJ155" s="26">
        <v>0</v>
      </c>
      <c r="AK155" s="26">
        <v>37</v>
      </c>
      <c r="AL155" s="26">
        <v>37</v>
      </c>
      <c r="AM155" s="26" t="s">
        <v>1762</v>
      </c>
      <c r="AN155" s="26" t="s">
        <v>1763</v>
      </c>
      <c r="AO155" s="26" t="s">
        <v>1764</v>
      </c>
      <c r="AP155" s="26" t="s">
        <v>1765</v>
      </c>
      <c r="AQ155" s="26" t="s">
        <v>1766</v>
      </c>
      <c r="AR155" s="26"/>
      <c r="AS155" s="26" t="s">
        <v>1767</v>
      </c>
      <c r="AT155" s="26" t="s">
        <v>1768</v>
      </c>
      <c r="AU155" s="26" t="s">
        <v>866</v>
      </c>
      <c r="AV155" s="26">
        <v>2016</v>
      </c>
      <c r="AW155" s="26">
        <v>10</v>
      </c>
      <c r="AX155" s="26">
        <v>1</v>
      </c>
      <c r="AY155" s="26"/>
      <c r="AZ155" s="26"/>
      <c r="BA155" s="26"/>
      <c r="BB155" s="26"/>
      <c r="BC155" s="26">
        <v>1</v>
      </c>
      <c r="BD155" s="26">
        <v>10</v>
      </c>
      <c r="BE155" s="26"/>
      <c r="BF155" s="26" t="s">
        <v>1769</v>
      </c>
      <c r="BG155" s="26"/>
      <c r="BH155" s="26">
        <v>10</v>
      </c>
      <c r="BI155" s="26" t="s">
        <v>1770</v>
      </c>
      <c r="BJ155" s="26" t="s">
        <v>1771</v>
      </c>
      <c r="BK155" s="26" t="s">
        <v>1772</v>
      </c>
      <c r="BL155" s="26" t="s">
        <v>1773</v>
      </c>
      <c r="BM155" s="26"/>
      <c r="BN155" s="27" t="str">
        <f t="shared" si="18"/>
        <v>Yang, H (reprint author), Nanjing Agr Univ, Coll Sci, Jiangsu Key Lab Pesticide Sci, Nanjing 210095, Peoples R China.</v>
      </c>
      <c r="BO155" s="27" t="b">
        <f t="shared" si="19"/>
        <v>0</v>
      </c>
      <c r="BP155" s="27" t="b">
        <f t="shared" si="20"/>
        <v>0</v>
      </c>
      <c r="BQ155" s="27" t="b">
        <f t="shared" si="21"/>
        <v>0</v>
      </c>
      <c r="BR155" s="27" t="b">
        <f t="shared" si="22"/>
        <v>0</v>
      </c>
      <c r="BS155" s="27" t="b">
        <f t="shared" si="23"/>
        <v>0</v>
      </c>
      <c r="BT155" s="28" t="s">
        <v>47980</v>
      </c>
      <c r="BU155" s="28" t="e">
        <f>VLOOKUP(BT155,SCI论文情况一览表!$CE$2:$CH$13600,3,FALSE)</f>
        <v>#N/A</v>
      </c>
      <c r="BV155" s="28" t="e">
        <f>VLOOKUP(BT155,SCI论文情况一览表!$CE$2:$CH$13600,4,FALSE)</f>
        <v>#N/A</v>
      </c>
      <c r="BW155" s="28" t="e">
        <f t="shared" si="24"/>
        <v>#N/A</v>
      </c>
      <c r="BX155" s="28" t="e">
        <f t="shared" si="25"/>
        <v>#N/A</v>
      </c>
      <c r="BY155" s="28" t="e">
        <f t="shared" si="26"/>
        <v>#N/A</v>
      </c>
      <c r="BZ155" s="27">
        <v>4</v>
      </c>
    </row>
    <row r="156" spans="4:78">
      <c r="D156" s="26" t="s">
        <v>62</v>
      </c>
      <c r="E156" s="26" t="s">
        <v>1793</v>
      </c>
      <c r="F156" s="26"/>
      <c r="G156" s="26"/>
      <c r="H156" s="26"/>
      <c r="I156" s="26" t="s">
        <v>1794</v>
      </c>
      <c r="J156" s="26"/>
      <c r="K156" s="26"/>
      <c r="L156" s="26" t="s">
        <v>1795</v>
      </c>
      <c r="M156" s="26" t="s">
        <v>1796</v>
      </c>
      <c r="N156" s="26"/>
      <c r="O156" s="26"/>
      <c r="P156" s="26" t="s">
        <v>67</v>
      </c>
      <c r="Q156" s="26" t="s">
        <v>68</v>
      </c>
      <c r="R156" s="26"/>
      <c r="S156" s="26"/>
      <c r="T156" s="26"/>
      <c r="U156" s="26"/>
      <c r="V156" s="26"/>
      <c r="W156" s="26" t="s">
        <v>1797</v>
      </c>
      <c r="X156" s="26" t="s">
        <v>1798</v>
      </c>
      <c r="Y156" s="26"/>
      <c r="Z156" s="26" t="s">
        <v>1799</v>
      </c>
      <c r="AA156" s="26" t="s">
        <v>1800</v>
      </c>
      <c r="AB156" s="26" t="s">
        <v>1801</v>
      </c>
      <c r="AC156" s="26"/>
      <c r="AD156" s="26"/>
      <c r="AE156" s="26" t="s">
        <v>1802</v>
      </c>
      <c r="AF156" s="26" t="s">
        <v>1803</v>
      </c>
      <c r="AG156" s="26"/>
      <c r="AH156" s="26">
        <v>47</v>
      </c>
      <c r="AI156" s="26">
        <v>0</v>
      </c>
      <c r="AJ156" s="26">
        <v>0</v>
      </c>
      <c r="AK156" s="26">
        <v>31</v>
      </c>
      <c r="AL156" s="26">
        <v>31</v>
      </c>
      <c r="AM156" s="26" t="s">
        <v>76</v>
      </c>
      <c r="AN156" s="26" t="s">
        <v>77</v>
      </c>
      <c r="AO156" s="26" t="s">
        <v>78</v>
      </c>
      <c r="AP156" s="26" t="s">
        <v>1804</v>
      </c>
      <c r="AQ156" s="26" t="s">
        <v>1805</v>
      </c>
      <c r="AR156" s="26"/>
      <c r="AS156" s="26" t="s">
        <v>1796</v>
      </c>
      <c r="AT156" s="26" t="s">
        <v>1806</v>
      </c>
      <c r="AU156" s="26" t="s">
        <v>866</v>
      </c>
      <c r="AV156" s="26">
        <v>2016</v>
      </c>
      <c r="AW156" s="26">
        <v>60</v>
      </c>
      <c r="AX156" s="26"/>
      <c r="AY156" s="26"/>
      <c r="AZ156" s="26"/>
      <c r="BA156" s="26"/>
      <c r="BB156" s="26"/>
      <c r="BC156" s="26">
        <v>230</v>
      </c>
      <c r="BD156" s="26">
        <v>236</v>
      </c>
      <c r="BE156" s="26"/>
      <c r="BF156" s="26" t="s">
        <v>1807</v>
      </c>
      <c r="BG156" s="26"/>
      <c r="BH156" s="26">
        <v>7</v>
      </c>
      <c r="BI156" s="26" t="s">
        <v>200</v>
      </c>
      <c r="BJ156" s="26" t="s">
        <v>200</v>
      </c>
      <c r="BK156" s="26" t="s">
        <v>1808</v>
      </c>
      <c r="BL156" s="26" t="s">
        <v>1809</v>
      </c>
      <c r="BM156" s="26"/>
      <c r="BN156" s="27" t="str">
        <f t="shared" si="18"/>
        <v>Bie, XM (reprint author), Nanjing Agr Univ, Coll Food Sci &amp; Technol, Key Lab Food Proc &amp; Qual Control, Minist Agr China, 1 Weigang, Nanjing 210095, Jiangsu, Peoples R China.</v>
      </c>
      <c r="BO156" s="27" t="b">
        <f t="shared" si="19"/>
        <v>0</v>
      </c>
      <c r="BP156" s="27" t="b">
        <f t="shared" si="20"/>
        <v>0</v>
      </c>
      <c r="BQ156" s="27" t="b">
        <f t="shared" si="21"/>
        <v>0</v>
      </c>
      <c r="BR156" s="27" t="b">
        <f t="shared" si="22"/>
        <v>0</v>
      </c>
      <c r="BS156" s="27" t="str">
        <f t="shared" si="23"/>
        <v>食品科技学院</v>
      </c>
      <c r="BT156" s="28" t="s">
        <v>47981</v>
      </c>
      <c r="BU156" s="28" t="e">
        <f>VLOOKUP(BT156,SCI论文情况一览表!$CE$2:$CH$13600,3,FALSE)</f>
        <v>#N/A</v>
      </c>
      <c r="BV156" s="28" t="e">
        <f>VLOOKUP(BT156,SCI论文情况一览表!$CE$2:$CH$13600,4,FALSE)</f>
        <v>#N/A</v>
      </c>
      <c r="BW156" s="28" t="e">
        <f t="shared" si="24"/>
        <v>#N/A</v>
      </c>
      <c r="BX156" s="28" t="e">
        <f t="shared" si="25"/>
        <v>#N/A</v>
      </c>
      <c r="BY156" s="28" t="e">
        <f t="shared" si="26"/>
        <v>#N/A</v>
      </c>
      <c r="BZ156" s="27">
        <v>4</v>
      </c>
    </row>
    <row r="157" spans="4:78">
      <c r="D157" s="26" t="s">
        <v>62</v>
      </c>
      <c r="E157" s="26" t="s">
        <v>1810</v>
      </c>
      <c r="F157" s="26"/>
      <c r="G157" s="26"/>
      <c r="H157" s="26"/>
      <c r="I157" s="26" t="s">
        <v>1811</v>
      </c>
      <c r="J157" s="26"/>
      <c r="K157" s="26"/>
      <c r="L157" s="26" t="s">
        <v>1812</v>
      </c>
      <c r="M157" s="26" t="s">
        <v>1796</v>
      </c>
      <c r="N157" s="26"/>
      <c r="O157" s="26"/>
      <c r="P157" s="26" t="s">
        <v>67</v>
      </c>
      <c r="Q157" s="26" t="s">
        <v>68</v>
      </c>
      <c r="R157" s="26"/>
      <c r="S157" s="26"/>
      <c r="T157" s="26"/>
      <c r="U157" s="26"/>
      <c r="V157" s="26"/>
      <c r="W157" s="26" t="s">
        <v>1813</v>
      </c>
      <c r="X157" s="26" t="s">
        <v>1814</v>
      </c>
      <c r="Y157" s="26"/>
      <c r="Z157" s="26" t="s">
        <v>1815</v>
      </c>
      <c r="AA157" s="26" t="s">
        <v>1816</v>
      </c>
      <c r="AB157" s="26" t="s">
        <v>1817</v>
      </c>
      <c r="AC157" s="26"/>
      <c r="AD157" s="26"/>
      <c r="AE157" s="26" t="s">
        <v>1818</v>
      </c>
      <c r="AF157" s="26" t="s">
        <v>1819</v>
      </c>
      <c r="AG157" s="26"/>
      <c r="AH157" s="26">
        <v>41</v>
      </c>
      <c r="AI157" s="26">
        <v>0</v>
      </c>
      <c r="AJ157" s="26">
        <v>0</v>
      </c>
      <c r="AK157" s="26">
        <v>17</v>
      </c>
      <c r="AL157" s="26">
        <v>17</v>
      </c>
      <c r="AM157" s="26" t="s">
        <v>76</v>
      </c>
      <c r="AN157" s="26" t="s">
        <v>77</v>
      </c>
      <c r="AO157" s="26" t="s">
        <v>78</v>
      </c>
      <c r="AP157" s="26" t="s">
        <v>1804</v>
      </c>
      <c r="AQ157" s="26" t="s">
        <v>1805</v>
      </c>
      <c r="AR157" s="26"/>
      <c r="AS157" s="26" t="s">
        <v>1796</v>
      </c>
      <c r="AT157" s="26" t="s">
        <v>1806</v>
      </c>
      <c r="AU157" s="26" t="s">
        <v>866</v>
      </c>
      <c r="AV157" s="26">
        <v>2016</v>
      </c>
      <c r="AW157" s="26">
        <v>60</v>
      </c>
      <c r="AX157" s="26"/>
      <c r="AY157" s="26"/>
      <c r="AZ157" s="26"/>
      <c r="BA157" s="26"/>
      <c r="BB157" s="26"/>
      <c r="BC157" s="26">
        <v>281</v>
      </c>
      <c r="BD157" s="26">
        <v>288</v>
      </c>
      <c r="BE157" s="26"/>
      <c r="BF157" s="26" t="s">
        <v>1820</v>
      </c>
      <c r="BG157" s="26"/>
      <c r="BH157" s="26">
        <v>8</v>
      </c>
      <c r="BI157" s="26" t="s">
        <v>200</v>
      </c>
      <c r="BJ157" s="26" t="s">
        <v>200</v>
      </c>
      <c r="BK157" s="26" t="s">
        <v>1808</v>
      </c>
      <c r="BL157" s="26" t="s">
        <v>1821</v>
      </c>
      <c r="BM157" s="26"/>
      <c r="BN157" s="27" t="str">
        <f t="shared" si="18"/>
        <v>Lu, ZX (reprint author), Nanjing Agr Univ, Coll Food Sci &amp; Technol, 1 Weigang, Nanjing 210095, Jiangsu, Peoples R China.</v>
      </c>
      <c r="BO157" s="27" t="b">
        <f t="shared" si="19"/>
        <v>0</v>
      </c>
      <c r="BP157" s="27" t="b">
        <f t="shared" si="20"/>
        <v>0</v>
      </c>
      <c r="BQ157" s="27" t="b">
        <f t="shared" si="21"/>
        <v>0</v>
      </c>
      <c r="BR157" s="27" t="b">
        <f t="shared" si="22"/>
        <v>0</v>
      </c>
      <c r="BS157" s="27" t="str">
        <f t="shared" si="23"/>
        <v>食品科技学院</v>
      </c>
      <c r="BT157" s="28" t="s">
        <v>47982</v>
      </c>
      <c r="BU157" s="28" t="e">
        <f>VLOOKUP(BT157,SCI论文情况一览表!$CE$2:$CH$13600,3,FALSE)</f>
        <v>#N/A</v>
      </c>
      <c r="BV157" s="28" t="e">
        <f>VLOOKUP(BT157,SCI论文情况一览表!$CE$2:$CH$13600,4,FALSE)</f>
        <v>#N/A</v>
      </c>
      <c r="BW157" s="28" t="e">
        <f t="shared" si="24"/>
        <v>#N/A</v>
      </c>
      <c r="BX157" s="28" t="e">
        <f t="shared" si="25"/>
        <v>#N/A</v>
      </c>
      <c r="BY157" s="28" t="e">
        <f t="shared" si="26"/>
        <v>#N/A</v>
      </c>
      <c r="BZ157" s="27">
        <v>4</v>
      </c>
    </row>
    <row r="158" spans="4:78">
      <c r="D158" s="26" t="s">
        <v>62</v>
      </c>
      <c r="E158" s="26" t="s">
        <v>1843</v>
      </c>
      <c r="F158" s="26"/>
      <c r="G158" s="26"/>
      <c r="H158" s="26"/>
      <c r="I158" s="26" t="s">
        <v>1844</v>
      </c>
      <c r="J158" s="26"/>
      <c r="K158" s="26"/>
      <c r="L158" s="26" t="s">
        <v>1845</v>
      </c>
      <c r="M158" s="26" t="s">
        <v>66</v>
      </c>
      <c r="N158" s="26"/>
      <c r="O158" s="26"/>
      <c r="P158" s="26" t="s">
        <v>67</v>
      </c>
      <c r="Q158" s="26" t="s">
        <v>68</v>
      </c>
      <c r="R158" s="26"/>
      <c r="S158" s="26"/>
      <c r="T158" s="26"/>
      <c r="U158" s="26"/>
      <c r="V158" s="26"/>
      <c r="W158" s="26" t="s">
        <v>1846</v>
      </c>
      <c r="X158" s="26" t="s">
        <v>1847</v>
      </c>
      <c r="Y158" s="26"/>
      <c r="Z158" s="26" t="s">
        <v>1848</v>
      </c>
      <c r="AA158" s="26" t="s">
        <v>1849</v>
      </c>
      <c r="AB158" s="26" t="s">
        <v>1850</v>
      </c>
      <c r="AC158" s="26"/>
      <c r="AD158" s="26"/>
      <c r="AE158" s="26" t="s">
        <v>1851</v>
      </c>
      <c r="AF158" s="26" t="s">
        <v>1852</v>
      </c>
      <c r="AG158" s="26"/>
      <c r="AH158" s="26">
        <v>39</v>
      </c>
      <c r="AI158" s="26">
        <v>0</v>
      </c>
      <c r="AJ158" s="26">
        <v>1</v>
      </c>
      <c r="AK158" s="26">
        <v>135</v>
      </c>
      <c r="AL158" s="26">
        <v>135</v>
      </c>
      <c r="AM158" s="26" t="s">
        <v>76</v>
      </c>
      <c r="AN158" s="26" t="s">
        <v>77</v>
      </c>
      <c r="AO158" s="26" t="s">
        <v>78</v>
      </c>
      <c r="AP158" s="26" t="s">
        <v>79</v>
      </c>
      <c r="AQ158" s="26" t="s">
        <v>80</v>
      </c>
      <c r="AR158" s="26"/>
      <c r="AS158" s="26" t="s">
        <v>81</v>
      </c>
      <c r="AT158" s="26" t="s">
        <v>82</v>
      </c>
      <c r="AU158" s="29">
        <v>42401</v>
      </c>
      <c r="AV158" s="26">
        <v>2016</v>
      </c>
      <c r="AW158" s="26">
        <v>192</v>
      </c>
      <c r="AX158" s="26"/>
      <c r="AY158" s="26"/>
      <c r="AZ158" s="26"/>
      <c r="BA158" s="26"/>
      <c r="BB158" s="26"/>
      <c r="BC158" s="26">
        <v>134</v>
      </c>
      <c r="BD158" s="26">
        <v>141</v>
      </c>
      <c r="BE158" s="26"/>
      <c r="BF158" s="26" t="s">
        <v>1853</v>
      </c>
      <c r="BG158" s="26"/>
      <c r="BH158" s="26">
        <v>8</v>
      </c>
      <c r="BI158" s="26" t="s">
        <v>84</v>
      </c>
      <c r="BJ158" s="26" t="s">
        <v>85</v>
      </c>
      <c r="BK158" s="26" t="s">
        <v>1854</v>
      </c>
      <c r="BL158" s="26" t="s">
        <v>1855</v>
      </c>
      <c r="BM158" s="26">
        <v>26304330</v>
      </c>
      <c r="BN158" s="27" t="str">
        <f t="shared" si="18"/>
        <v>Pan, LQ (reprint author), Nanjing Agr Univ, Coll Food Sci &amp; Technol, 1 Weigang Rd, Nanjing 210095, Jiangsu, Peoples R China.</v>
      </c>
      <c r="BO158" s="27" t="b">
        <f t="shared" si="19"/>
        <v>0</v>
      </c>
      <c r="BP158" s="27" t="b">
        <f t="shared" si="20"/>
        <v>0</v>
      </c>
      <c r="BQ158" s="27" t="b">
        <f t="shared" si="21"/>
        <v>0</v>
      </c>
      <c r="BR158" s="27" t="b">
        <f t="shared" si="22"/>
        <v>0</v>
      </c>
      <c r="BS158" s="27" t="str">
        <f t="shared" si="23"/>
        <v>食品科技学院</v>
      </c>
      <c r="BT158" s="28" t="s">
        <v>47983</v>
      </c>
      <c r="BU158" s="28" t="e">
        <f>VLOOKUP(BT158,SCI论文情况一览表!$CE$2:$CH$13600,3,FALSE)</f>
        <v>#N/A</v>
      </c>
      <c r="BV158" s="28" t="e">
        <f>VLOOKUP(BT158,SCI论文情况一览表!$CE$2:$CH$13600,4,FALSE)</f>
        <v>#N/A</v>
      </c>
      <c r="BW158" s="28" t="e">
        <f t="shared" si="24"/>
        <v>#N/A</v>
      </c>
      <c r="BX158" s="28" t="e">
        <f t="shared" si="25"/>
        <v>#N/A</v>
      </c>
      <c r="BY158" s="28" t="e">
        <f t="shared" si="26"/>
        <v>#N/A</v>
      </c>
      <c r="BZ158" s="27">
        <v>4</v>
      </c>
    </row>
    <row r="159" spans="4:78">
      <c r="D159" s="26" t="s">
        <v>62</v>
      </c>
      <c r="E159" s="26" t="s">
        <v>1868</v>
      </c>
      <c r="F159" s="26"/>
      <c r="G159" s="26"/>
      <c r="H159" s="26"/>
      <c r="I159" s="26" t="s">
        <v>1869</v>
      </c>
      <c r="J159" s="26"/>
      <c r="K159" s="26"/>
      <c r="L159" s="26" t="s">
        <v>1870</v>
      </c>
      <c r="M159" s="26" t="s">
        <v>66</v>
      </c>
      <c r="N159" s="26"/>
      <c r="O159" s="26"/>
      <c r="P159" s="26" t="s">
        <v>67</v>
      </c>
      <c r="Q159" s="26" t="s">
        <v>68</v>
      </c>
      <c r="R159" s="26"/>
      <c r="S159" s="26"/>
      <c r="T159" s="26"/>
      <c r="U159" s="26"/>
      <c r="V159" s="26"/>
      <c r="W159" s="26" t="s">
        <v>1871</v>
      </c>
      <c r="X159" s="26" t="s">
        <v>1872</v>
      </c>
      <c r="Y159" s="26"/>
      <c r="Z159" s="26" t="s">
        <v>1873</v>
      </c>
      <c r="AA159" s="26" t="s">
        <v>1874</v>
      </c>
      <c r="AB159" s="26" t="s">
        <v>1875</v>
      </c>
      <c r="AC159" s="26"/>
      <c r="AD159" s="26"/>
      <c r="AE159" s="26" t="s">
        <v>1876</v>
      </c>
      <c r="AF159" s="26" t="s">
        <v>1877</v>
      </c>
      <c r="AG159" s="26"/>
      <c r="AH159" s="26">
        <v>33</v>
      </c>
      <c r="AI159" s="26">
        <v>0</v>
      </c>
      <c r="AJ159" s="26">
        <v>0</v>
      </c>
      <c r="AK159" s="26">
        <v>68</v>
      </c>
      <c r="AL159" s="26">
        <v>68</v>
      </c>
      <c r="AM159" s="26" t="s">
        <v>76</v>
      </c>
      <c r="AN159" s="26" t="s">
        <v>77</v>
      </c>
      <c r="AO159" s="26" t="s">
        <v>78</v>
      </c>
      <c r="AP159" s="26" t="s">
        <v>79</v>
      </c>
      <c r="AQ159" s="26" t="s">
        <v>80</v>
      </c>
      <c r="AR159" s="26"/>
      <c r="AS159" s="26" t="s">
        <v>81</v>
      </c>
      <c r="AT159" s="26" t="s">
        <v>82</v>
      </c>
      <c r="AU159" s="29">
        <v>42401</v>
      </c>
      <c r="AV159" s="26">
        <v>2016</v>
      </c>
      <c r="AW159" s="26">
        <v>192</v>
      </c>
      <c r="AX159" s="26"/>
      <c r="AY159" s="26"/>
      <c r="AZ159" s="26"/>
      <c r="BA159" s="26"/>
      <c r="BB159" s="26"/>
      <c r="BC159" s="26">
        <v>525</v>
      </c>
      <c r="BD159" s="26">
        <v>530</v>
      </c>
      <c r="BE159" s="26"/>
      <c r="BF159" s="26" t="s">
        <v>1878</v>
      </c>
      <c r="BG159" s="26"/>
      <c r="BH159" s="26">
        <v>6</v>
      </c>
      <c r="BI159" s="26" t="s">
        <v>84</v>
      </c>
      <c r="BJ159" s="26" t="s">
        <v>85</v>
      </c>
      <c r="BK159" s="26" t="s">
        <v>1854</v>
      </c>
      <c r="BL159" s="26" t="s">
        <v>1879</v>
      </c>
      <c r="BM159" s="26">
        <v>26304380</v>
      </c>
      <c r="BN159" s="27" t="str">
        <f t="shared" si="18"/>
        <v>Wang, MH (reprint author), Nanjing Agr Univ, Key Lab Integrated Management Crop Dis &amp; Pests, Jiangsu Key Lab Pesticide Sci, Dept Pesticide Sci,Coll Plant Protect,Minist Educ, Nanjing 210095, Jiangsu, Peoples R China.</v>
      </c>
      <c r="BO159" s="27" t="b">
        <f t="shared" si="19"/>
        <v>0</v>
      </c>
      <c r="BP159" s="27" t="b">
        <f t="shared" si="20"/>
        <v>0</v>
      </c>
      <c r="BQ159" s="27" t="b">
        <f t="shared" si="21"/>
        <v>0</v>
      </c>
      <c r="BR159" s="27" t="str">
        <f t="shared" si="22"/>
        <v>植物保护学院</v>
      </c>
      <c r="BS159" s="27" t="b">
        <f t="shared" si="23"/>
        <v>0</v>
      </c>
      <c r="BT159" s="28" t="s">
        <v>47984</v>
      </c>
      <c r="BU159" s="28" t="e">
        <f>VLOOKUP(BT159,SCI论文情况一览表!$CE$2:$CH$13600,3,FALSE)</f>
        <v>#N/A</v>
      </c>
      <c r="BV159" s="28" t="e">
        <f>VLOOKUP(BT159,SCI论文情况一览表!$CE$2:$CH$13600,4,FALSE)</f>
        <v>#N/A</v>
      </c>
      <c r="BW159" s="28" t="e">
        <f t="shared" si="24"/>
        <v>#N/A</v>
      </c>
      <c r="BX159" s="28" t="e">
        <f t="shared" si="25"/>
        <v>#N/A</v>
      </c>
      <c r="BY159" s="28" t="e">
        <f t="shared" si="26"/>
        <v>#N/A</v>
      </c>
      <c r="BZ159" s="27">
        <v>4</v>
      </c>
    </row>
    <row r="160" spans="4:78">
      <c r="D160" s="26" t="s">
        <v>62</v>
      </c>
      <c r="E160" s="26" t="s">
        <v>28656</v>
      </c>
      <c r="F160" s="26"/>
      <c r="G160" s="26"/>
      <c r="H160" s="26"/>
      <c r="I160" s="26" t="s">
        <v>28657</v>
      </c>
      <c r="J160" s="26"/>
      <c r="K160" s="26"/>
      <c r="L160" s="26" t="s">
        <v>28658</v>
      </c>
      <c r="M160" s="26" t="s">
        <v>28659</v>
      </c>
      <c r="N160" s="26"/>
      <c r="O160" s="26"/>
      <c r="P160" s="26" t="s">
        <v>67</v>
      </c>
      <c r="Q160" s="26" t="s">
        <v>68</v>
      </c>
      <c r="R160" s="26"/>
      <c r="S160" s="26"/>
      <c r="T160" s="26"/>
      <c r="U160" s="26"/>
      <c r="V160" s="26"/>
      <c r="W160" s="26" t="s">
        <v>28660</v>
      </c>
      <c r="X160" s="26" t="s">
        <v>28661</v>
      </c>
      <c r="Y160" s="26"/>
      <c r="Z160" s="26" t="s">
        <v>28662</v>
      </c>
      <c r="AA160" s="26" t="s">
        <v>28663</v>
      </c>
      <c r="AB160" s="26" t="s">
        <v>28664</v>
      </c>
      <c r="AC160" s="26"/>
      <c r="AD160" s="26"/>
      <c r="AE160" s="26"/>
      <c r="AF160" s="26"/>
      <c r="AG160" s="26"/>
      <c r="AH160" s="26">
        <v>13</v>
      </c>
      <c r="AI160" s="26">
        <v>1</v>
      </c>
      <c r="AJ160" s="26">
        <v>1</v>
      </c>
      <c r="AK160" s="26">
        <v>0</v>
      </c>
      <c r="AL160" s="26">
        <v>0</v>
      </c>
      <c r="AM160" s="26" t="s">
        <v>136</v>
      </c>
      <c r="AN160" s="26" t="s">
        <v>77</v>
      </c>
      <c r="AO160" s="26" t="s">
        <v>137</v>
      </c>
      <c r="AP160" s="26" t="s">
        <v>28665</v>
      </c>
      <c r="AQ160" s="26" t="s">
        <v>28666</v>
      </c>
      <c r="AR160" s="26"/>
      <c r="AS160" s="26" t="s">
        <v>28667</v>
      </c>
      <c r="AT160" s="26" t="s">
        <v>28668</v>
      </c>
      <c r="AU160" s="29">
        <v>42399</v>
      </c>
      <c r="AV160" s="26">
        <v>2016</v>
      </c>
      <c r="AW160" s="26">
        <v>41</v>
      </c>
      <c r="AX160" s="26">
        <v>4</v>
      </c>
      <c r="AY160" s="26"/>
      <c r="AZ160" s="26"/>
      <c r="BA160" s="26"/>
      <c r="BB160" s="26"/>
      <c r="BC160" s="26">
        <v>2263</v>
      </c>
      <c r="BD160" s="26">
        <v>2267</v>
      </c>
      <c r="BE160" s="26"/>
      <c r="BF160" s="26" t="s">
        <v>28669</v>
      </c>
      <c r="BG160" s="26"/>
      <c r="BH160" s="26">
        <v>5</v>
      </c>
      <c r="BI160" s="26" t="s">
        <v>28670</v>
      </c>
      <c r="BJ160" s="26" t="s">
        <v>28671</v>
      </c>
      <c r="BK160" s="26" t="s">
        <v>28672</v>
      </c>
      <c r="BL160" s="26" t="s">
        <v>28673</v>
      </c>
      <c r="BM160" s="26"/>
      <c r="BN160" s="27" t="str">
        <f t="shared" si="18"/>
        <v>Li, KQ (reprint author), Nanjing Agr Univ, Coll Engn, Nanjing 210031, Jiangsu, Peoples R China.</v>
      </c>
      <c r="BO160" s="27" t="b">
        <f t="shared" si="19"/>
        <v>0</v>
      </c>
      <c r="BP160" s="27" t="b">
        <f t="shared" si="20"/>
        <v>0</v>
      </c>
      <c r="BQ160" s="27" t="b">
        <f t="shared" si="21"/>
        <v>0</v>
      </c>
      <c r="BR160" s="27" t="b">
        <f t="shared" si="22"/>
        <v>0</v>
      </c>
      <c r="BS160" s="27" t="b">
        <f t="shared" si="23"/>
        <v>0</v>
      </c>
      <c r="BT160" s="28" t="s">
        <v>47985</v>
      </c>
      <c r="BU160" s="28" t="e">
        <f>VLOOKUP(BT160,SCI论文情况一览表!$CE$2:$CH$13600,3,FALSE)</f>
        <v>#N/A</v>
      </c>
      <c r="BV160" s="28" t="e">
        <f>VLOOKUP(BT160,SCI论文情况一览表!$CE$2:$CH$13600,4,FALSE)</f>
        <v>#N/A</v>
      </c>
      <c r="BW160" s="28" t="e">
        <f t="shared" si="24"/>
        <v>#N/A</v>
      </c>
      <c r="BX160" s="28" t="e">
        <f t="shared" si="25"/>
        <v>#N/A</v>
      </c>
      <c r="BY160" s="28" t="e">
        <f t="shared" si="26"/>
        <v>#N/A</v>
      </c>
      <c r="BZ160" s="27">
        <v>4</v>
      </c>
    </row>
    <row r="161" spans="4:78">
      <c r="D161" s="26" t="s">
        <v>62</v>
      </c>
      <c r="E161" s="26" t="s">
        <v>1880</v>
      </c>
      <c r="F161" s="26"/>
      <c r="G161" s="26"/>
      <c r="H161" s="26"/>
      <c r="I161" s="26" t="s">
        <v>1881</v>
      </c>
      <c r="J161" s="26"/>
      <c r="K161" s="26"/>
      <c r="L161" s="26" t="s">
        <v>1882</v>
      </c>
      <c r="M161" s="26" t="s">
        <v>1304</v>
      </c>
      <c r="N161" s="26"/>
      <c r="O161" s="26"/>
      <c r="P161" s="26" t="s">
        <v>67</v>
      </c>
      <c r="Q161" s="26" t="s">
        <v>68</v>
      </c>
      <c r="R161" s="26"/>
      <c r="S161" s="26"/>
      <c r="T161" s="26"/>
      <c r="U161" s="26"/>
      <c r="V161" s="26"/>
      <c r="W161" s="26" t="s">
        <v>1883</v>
      </c>
      <c r="X161" s="26" t="s">
        <v>1884</v>
      </c>
      <c r="Y161" s="26"/>
      <c r="Z161" s="26" t="s">
        <v>1885</v>
      </c>
      <c r="AA161" s="26" t="s">
        <v>1886</v>
      </c>
      <c r="AB161" s="26" t="s">
        <v>909</v>
      </c>
      <c r="AC161" s="26"/>
      <c r="AD161" s="26"/>
      <c r="AE161" s="26" t="s">
        <v>1887</v>
      </c>
      <c r="AF161" s="26" t="s">
        <v>1888</v>
      </c>
      <c r="AG161" s="26"/>
      <c r="AH161" s="26">
        <v>34</v>
      </c>
      <c r="AI161" s="26">
        <v>0</v>
      </c>
      <c r="AJ161" s="26">
        <v>0</v>
      </c>
      <c r="AK161" s="26">
        <v>15</v>
      </c>
      <c r="AL161" s="26">
        <v>15</v>
      </c>
      <c r="AM161" s="26" t="s">
        <v>358</v>
      </c>
      <c r="AN161" s="26" t="s">
        <v>359</v>
      </c>
      <c r="AO161" s="26" t="s">
        <v>360</v>
      </c>
      <c r="AP161" s="26" t="s">
        <v>1312</v>
      </c>
      <c r="AQ161" s="26" t="s">
        <v>1313</v>
      </c>
      <c r="AR161" s="26"/>
      <c r="AS161" s="26" t="s">
        <v>1314</v>
      </c>
      <c r="AT161" s="26" t="s">
        <v>1315</v>
      </c>
      <c r="AU161" s="29">
        <v>42399</v>
      </c>
      <c r="AV161" s="26">
        <v>2016</v>
      </c>
      <c r="AW161" s="26">
        <v>96</v>
      </c>
      <c r="AX161" s="26">
        <v>2</v>
      </c>
      <c r="AY161" s="26"/>
      <c r="AZ161" s="26"/>
      <c r="BA161" s="26"/>
      <c r="BB161" s="26"/>
      <c r="BC161" s="26">
        <v>474</v>
      </c>
      <c r="BD161" s="26">
        <v>483</v>
      </c>
      <c r="BE161" s="26"/>
      <c r="BF161" s="26" t="s">
        <v>1889</v>
      </c>
      <c r="BG161" s="26"/>
      <c r="BH161" s="26">
        <v>10</v>
      </c>
      <c r="BI161" s="26" t="s">
        <v>775</v>
      </c>
      <c r="BJ161" s="26" t="s">
        <v>776</v>
      </c>
      <c r="BK161" s="26" t="s">
        <v>1890</v>
      </c>
      <c r="BL161" s="26" t="s">
        <v>1891</v>
      </c>
      <c r="BM161" s="26">
        <v>25639507</v>
      </c>
      <c r="BN161" s="27" t="str">
        <f t="shared" si="18"/>
        <v>Zhu, WY (reprint author), Nanjing Agr Univ, Coll Anim Sci &amp; Technol, Nanjing 210095, Jiangsu, Peoples R China.</v>
      </c>
      <c r="BO161" s="27" t="b">
        <f t="shared" si="19"/>
        <v>0</v>
      </c>
      <c r="BP161" s="27" t="str">
        <f t="shared" si="20"/>
        <v>动物科技学院</v>
      </c>
      <c r="BQ161" s="27" t="b">
        <f t="shared" si="21"/>
        <v>0</v>
      </c>
      <c r="BR161" s="27" t="b">
        <f t="shared" si="22"/>
        <v>0</v>
      </c>
      <c r="BS161" s="27" t="b">
        <f t="shared" si="23"/>
        <v>0</v>
      </c>
      <c r="BT161" s="28" t="s">
        <v>47986</v>
      </c>
      <c r="BU161" s="28" t="e">
        <f>VLOOKUP(BT161,SCI论文情况一览表!$CE$2:$CH$13600,3,FALSE)</f>
        <v>#N/A</v>
      </c>
      <c r="BV161" s="28" t="e">
        <f>VLOOKUP(BT161,SCI论文情况一览表!$CE$2:$CH$13600,4,FALSE)</f>
        <v>#N/A</v>
      </c>
      <c r="BW161" s="28" t="e">
        <f t="shared" si="24"/>
        <v>#N/A</v>
      </c>
      <c r="BX161" s="28" t="e">
        <f t="shared" si="25"/>
        <v>#N/A</v>
      </c>
      <c r="BY161" s="28" t="e">
        <f t="shared" si="26"/>
        <v>#N/A</v>
      </c>
      <c r="BZ161" s="27">
        <v>4</v>
      </c>
    </row>
    <row r="162" spans="4:78">
      <c r="D162" s="26" t="s">
        <v>62</v>
      </c>
      <c r="E162" s="26" t="s">
        <v>1892</v>
      </c>
      <c r="F162" s="26"/>
      <c r="G162" s="26"/>
      <c r="H162" s="26"/>
      <c r="I162" s="26" t="s">
        <v>1893</v>
      </c>
      <c r="J162" s="26"/>
      <c r="K162" s="26"/>
      <c r="L162" s="26" t="s">
        <v>1894</v>
      </c>
      <c r="M162" s="26" t="s">
        <v>1895</v>
      </c>
      <c r="N162" s="26"/>
      <c r="O162" s="26"/>
      <c r="P162" s="26" t="s">
        <v>67</v>
      </c>
      <c r="Q162" s="26" t="s">
        <v>68</v>
      </c>
      <c r="R162" s="26"/>
      <c r="S162" s="26"/>
      <c r="T162" s="26"/>
      <c r="U162" s="26"/>
      <c r="V162" s="26"/>
      <c r="W162" s="26"/>
      <c r="X162" s="26" t="s">
        <v>1896</v>
      </c>
      <c r="Y162" s="26"/>
      <c r="Z162" s="26" t="s">
        <v>1897</v>
      </c>
      <c r="AA162" s="26" t="s">
        <v>1898</v>
      </c>
      <c r="AB162" s="26" t="s">
        <v>1899</v>
      </c>
      <c r="AC162" s="26"/>
      <c r="AD162" s="26"/>
      <c r="AE162" s="26" t="s">
        <v>1900</v>
      </c>
      <c r="AF162" s="26" t="s">
        <v>1901</v>
      </c>
      <c r="AG162" s="26"/>
      <c r="AH162" s="26">
        <v>40</v>
      </c>
      <c r="AI162" s="26">
        <v>0</v>
      </c>
      <c r="AJ162" s="26">
        <v>0</v>
      </c>
      <c r="AK162" s="26">
        <v>4</v>
      </c>
      <c r="AL162" s="26">
        <v>4</v>
      </c>
      <c r="AM162" s="26" t="s">
        <v>1902</v>
      </c>
      <c r="AN162" s="26" t="s">
        <v>1903</v>
      </c>
      <c r="AO162" s="26" t="s">
        <v>1904</v>
      </c>
      <c r="AP162" s="26" t="s">
        <v>1905</v>
      </c>
      <c r="AQ162" s="26"/>
      <c r="AR162" s="26"/>
      <c r="AS162" s="26" t="s">
        <v>1895</v>
      </c>
      <c r="AT162" s="26" t="s">
        <v>1906</v>
      </c>
      <c r="AU162" s="29">
        <v>42398</v>
      </c>
      <c r="AV162" s="26">
        <v>2016</v>
      </c>
      <c r="AW162" s="26">
        <v>11</v>
      </c>
      <c r="AX162" s="26">
        <v>1</v>
      </c>
      <c r="AY162" s="26"/>
      <c r="AZ162" s="26"/>
      <c r="BA162" s="26"/>
      <c r="BB162" s="26"/>
      <c r="BC162" s="26"/>
      <c r="BD162" s="26"/>
      <c r="BE162" s="26" t="s">
        <v>1907</v>
      </c>
      <c r="BF162" s="26" t="s">
        <v>1908</v>
      </c>
      <c r="BG162" s="26"/>
      <c r="BH162" s="26">
        <v>12</v>
      </c>
      <c r="BI162" s="26" t="s">
        <v>610</v>
      </c>
      <c r="BJ162" s="26" t="s">
        <v>611</v>
      </c>
      <c r="BK162" s="26" t="s">
        <v>1909</v>
      </c>
      <c r="BL162" s="26" t="s">
        <v>1910</v>
      </c>
      <c r="BM162" s="26">
        <v>26824831</v>
      </c>
      <c r="BN162" s="27" t="str">
        <f t="shared" si="18"/>
        <v>Wang, Q (reprint author), Henan Agr Univ, Coll Resources &amp; Environm, Zhengzhou 450000, Peoples R China.; Li, HX (reprint author), Nanjing Agr Univ, Coll Resources &amp; Environm Sci, Nanjing 210095, Jiangsu, Peoples R China.</v>
      </c>
      <c r="BO162" s="27" t="b">
        <f t="shared" si="19"/>
        <v>0</v>
      </c>
      <c r="BP162" s="27" t="b">
        <f t="shared" si="20"/>
        <v>0</v>
      </c>
      <c r="BQ162" s="27" t="str">
        <f t="shared" si="21"/>
        <v>资源管理与环境保护学院</v>
      </c>
      <c r="BR162" s="27" t="b">
        <f t="shared" si="22"/>
        <v>0</v>
      </c>
      <c r="BS162" s="27" t="b">
        <f t="shared" si="23"/>
        <v>0</v>
      </c>
      <c r="BT162" s="28" t="s">
        <v>47987</v>
      </c>
      <c r="BU162" s="28" t="e">
        <f>VLOOKUP(BT162,SCI论文情况一览表!$CE$2:$CH$13600,3,FALSE)</f>
        <v>#N/A</v>
      </c>
      <c r="BV162" s="28" t="e">
        <f>VLOOKUP(BT162,SCI论文情况一览表!$CE$2:$CH$13600,4,FALSE)</f>
        <v>#N/A</v>
      </c>
      <c r="BW162" s="28" t="e">
        <f t="shared" si="24"/>
        <v>#N/A</v>
      </c>
      <c r="BX162" s="28" t="e">
        <f t="shared" si="25"/>
        <v>#N/A</v>
      </c>
      <c r="BY162" s="28" t="e">
        <f t="shared" si="26"/>
        <v>#N/A</v>
      </c>
      <c r="BZ162" s="27">
        <v>4</v>
      </c>
    </row>
    <row r="163" spans="4:78">
      <c r="D163" s="26" t="s">
        <v>62</v>
      </c>
      <c r="E163" s="26" t="s">
        <v>1911</v>
      </c>
      <c r="F163" s="26"/>
      <c r="G163" s="26"/>
      <c r="H163" s="26"/>
      <c r="I163" s="26" t="s">
        <v>1912</v>
      </c>
      <c r="J163" s="26"/>
      <c r="K163" s="26"/>
      <c r="L163" s="26" t="s">
        <v>1913</v>
      </c>
      <c r="M163" s="26" t="s">
        <v>1895</v>
      </c>
      <c r="N163" s="26"/>
      <c r="O163" s="26"/>
      <c r="P163" s="26" t="s">
        <v>67</v>
      </c>
      <c r="Q163" s="26" t="s">
        <v>68</v>
      </c>
      <c r="R163" s="26"/>
      <c r="S163" s="26"/>
      <c r="T163" s="26"/>
      <c r="U163" s="26"/>
      <c r="V163" s="26"/>
      <c r="W163" s="26"/>
      <c r="X163" s="26" t="s">
        <v>1914</v>
      </c>
      <c r="Y163" s="26"/>
      <c r="Z163" s="26" t="s">
        <v>1915</v>
      </c>
      <c r="AA163" s="26" t="s">
        <v>1916</v>
      </c>
      <c r="AB163" s="26" t="s">
        <v>1917</v>
      </c>
      <c r="AC163" s="26"/>
      <c r="AD163" s="26"/>
      <c r="AE163" s="26" t="s">
        <v>1918</v>
      </c>
      <c r="AF163" s="26" t="s">
        <v>1919</v>
      </c>
      <c r="AG163" s="26"/>
      <c r="AH163" s="26">
        <v>53</v>
      </c>
      <c r="AI163" s="26">
        <v>0</v>
      </c>
      <c r="AJ163" s="26">
        <v>0</v>
      </c>
      <c r="AK163" s="26">
        <v>2</v>
      </c>
      <c r="AL163" s="26">
        <v>2</v>
      </c>
      <c r="AM163" s="26" t="s">
        <v>1902</v>
      </c>
      <c r="AN163" s="26" t="s">
        <v>1903</v>
      </c>
      <c r="AO163" s="26" t="s">
        <v>1904</v>
      </c>
      <c r="AP163" s="26" t="s">
        <v>1905</v>
      </c>
      <c r="AQ163" s="26"/>
      <c r="AR163" s="26"/>
      <c r="AS163" s="26" t="s">
        <v>1895</v>
      </c>
      <c r="AT163" s="26" t="s">
        <v>1906</v>
      </c>
      <c r="AU163" s="29">
        <v>42398</v>
      </c>
      <c r="AV163" s="26">
        <v>2016</v>
      </c>
      <c r="AW163" s="26">
        <v>11</v>
      </c>
      <c r="AX163" s="26">
        <v>1</v>
      </c>
      <c r="AY163" s="26"/>
      <c r="AZ163" s="26"/>
      <c r="BA163" s="26"/>
      <c r="BB163" s="26"/>
      <c r="BC163" s="26"/>
      <c r="BD163" s="26"/>
      <c r="BE163" s="26" t="s">
        <v>1920</v>
      </c>
      <c r="BF163" s="26" t="s">
        <v>1921</v>
      </c>
      <c r="BG163" s="26"/>
      <c r="BH163" s="26">
        <v>20</v>
      </c>
      <c r="BI163" s="26" t="s">
        <v>610</v>
      </c>
      <c r="BJ163" s="26" t="s">
        <v>611</v>
      </c>
      <c r="BK163" s="26" t="s">
        <v>1909</v>
      </c>
      <c r="BL163" s="26" t="s">
        <v>1922</v>
      </c>
      <c r="BM163" s="26">
        <v>26824474</v>
      </c>
      <c r="BN163" s="27" t="str">
        <f t="shared" si="18"/>
        <v>Fang, JG (reprint author), Nanjing Agr Univ, Coll Hort, Key Lab Genet &amp; Fruit Dev, Nanjing 210095, Jiangsu, Peoples R China.</v>
      </c>
      <c r="BO163" s="27" t="str">
        <f t="shared" si="19"/>
        <v>园艺学院</v>
      </c>
      <c r="BP163" s="27" t="b">
        <f t="shared" si="20"/>
        <v>0</v>
      </c>
      <c r="BQ163" s="27" t="b">
        <f t="shared" si="21"/>
        <v>0</v>
      </c>
      <c r="BR163" s="27" t="b">
        <f t="shared" si="22"/>
        <v>0</v>
      </c>
      <c r="BS163" s="27" t="b">
        <f t="shared" si="23"/>
        <v>0</v>
      </c>
      <c r="BT163" s="28" t="s">
        <v>47988</v>
      </c>
      <c r="BU163" s="28" t="e">
        <f>VLOOKUP(BT163,SCI论文情况一览表!$CE$2:$CH$13600,3,FALSE)</f>
        <v>#N/A</v>
      </c>
      <c r="BV163" s="28" t="e">
        <f>VLOOKUP(BT163,SCI论文情况一览表!$CE$2:$CH$13600,4,FALSE)</f>
        <v>#N/A</v>
      </c>
      <c r="BW163" s="28" t="e">
        <f t="shared" si="24"/>
        <v>#N/A</v>
      </c>
      <c r="BX163" s="28" t="e">
        <f t="shared" si="25"/>
        <v>#N/A</v>
      </c>
      <c r="BY163" s="28" t="e">
        <f t="shared" si="26"/>
        <v>#N/A</v>
      </c>
      <c r="BZ163" s="27">
        <v>4</v>
      </c>
    </row>
    <row r="164" spans="4:78">
      <c r="D164" s="26" t="s">
        <v>62</v>
      </c>
      <c r="E164" s="26" t="s">
        <v>1923</v>
      </c>
      <c r="F164" s="26"/>
      <c r="G164" s="26"/>
      <c r="H164" s="26"/>
      <c r="I164" s="26" t="s">
        <v>1924</v>
      </c>
      <c r="J164" s="26"/>
      <c r="K164" s="26"/>
      <c r="L164" s="26" t="s">
        <v>1925</v>
      </c>
      <c r="M164" s="26" t="s">
        <v>596</v>
      </c>
      <c r="N164" s="26"/>
      <c r="O164" s="26"/>
      <c r="P164" s="26" t="s">
        <v>67</v>
      </c>
      <c r="Q164" s="26" t="s">
        <v>68</v>
      </c>
      <c r="R164" s="26"/>
      <c r="S164" s="26"/>
      <c r="T164" s="26"/>
      <c r="U164" s="26"/>
      <c r="V164" s="26"/>
      <c r="W164" s="26"/>
      <c r="X164" s="26" t="s">
        <v>1926</v>
      </c>
      <c r="Y164" s="26"/>
      <c r="Z164" s="26" t="s">
        <v>1927</v>
      </c>
      <c r="AA164" s="26" t="s">
        <v>1928</v>
      </c>
      <c r="AB164" s="26" t="s">
        <v>1929</v>
      </c>
      <c r="AC164" s="26"/>
      <c r="AD164" s="26"/>
      <c r="AE164" s="26" t="s">
        <v>1930</v>
      </c>
      <c r="AF164" s="26" t="s">
        <v>1931</v>
      </c>
      <c r="AG164" s="26"/>
      <c r="AH164" s="26">
        <v>58</v>
      </c>
      <c r="AI164" s="26">
        <v>0</v>
      </c>
      <c r="AJ164" s="26">
        <v>0</v>
      </c>
      <c r="AK164" s="26">
        <v>12</v>
      </c>
      <c r="AL164" s="26">
        <v>12</v>
      </c>
      <c r="AM164" s="26" t="s">
        <v>603</v>
      </c>
      <c r="AN164" s="26" t="s">
        <v>604</v>
      </c>
      <c r="AO164" s="26" t="s">
        <v>605</v>
      </c>
      <c r="AP164" s="26" t="s">
        <v>606</v>
      </c>
      <c r="AQ164" s="26"/>
      <c r="AR164" s="26"/>
      <c r="AS164" s="26" t="s">
        <v>607</v>
      </c>
      <c r="AT164" s="26" t="s">
        <v>608</v>
      </c>
      <c r="AU164" s="29">
        <v>42397</v>
      </c>
      <c r="AV164" s="26">
        <v>2016</v>
      </c>
      <c r="AW164" s="26">
        <v>6</v>
      </c>
      <c r="AX164" s="26"/>
      <c r="AY164" s="26"/>
      <c r="AZ164" s="26"/>
      <c r="BA164" s="26"/>
      <c r="BB164" s="26"/>
      <c r="BC164" s="26"/>
      <c r="BD164" s="26"/>
      <c r="BE164" s="26">
        <v>20009</v>
      </c>
      <c r="BF164" s="26" t="s">
        <v>1932</v>
      </c>
      <c r="BG164" s="26"/>
      <c r="BH164" s="26">
        <v>10</v>
      </c>
      <c r="BI164" s="26" t="s">
        <v>610</v>
      </c>
      <c r="BJ164" s="26" t="s">
        <v>611</v>
      </c>
      <c r="BK164" s="26" t="s">
        <v>1933</v>
      </c>
      <c r="BL164" s="26" t="s">
        <v>1934</v>
      </c>
      <c r="BM164" s="26">
        <v>26819087</v>
      </c>
      <c r="BN164" s="27" t="str">
        <f t="shared" si="18"/>
        <v>Chen, FD (reprint author), Nanjing Agr Univ, Coll Hort, Nanjing 210095, Jiangsu, Peoples R China.</v>
      </c>
      <c r="BO164" s="27" t="str">
        <f t="shared" si="19"/>
        <v>园艺学院</v>
      </c>
      <c r="BP164" s="27" t="b">
        <f t="shared" si="20"/>
        <v>0</v>
      </c>
      <c r="BQ164" s="27" t="b">
        <f t="shared" si="21"/>
        <v>0</v>
      </c>
      <c r="BR164" s="27" t="b">
        <f t="shared" si="22"/>
        <v>0</v>
      </c>
      <c r="BS164" s="27" t="b">
        <f t="shared" si="23"/>
        <v>0</v>
      </c>
      <c r="BT164" s="28" t="s">
        <v>47989</v>
      </c>
      <c r="BU164" s="28" t="e">
        <f>VLOOKUP(BT164,SCI论文情况一览表!$CE$2:$CH$13600,3,FALSE)</f>
        <v>#N/A</v>
      </c>
      <c r="BV164" s="28" t="e">
        <f>VLOOKUP(BT164,SCI论文情况一览表!$CE$2:$CH$13600,4,FALSE)</f>
        <v>#N/A</v>
      </c>
      <c r="BW164" s="28" t="e">
        <f t="shared" si="24"/>
        <v>#N/A</v>
      </c>
      <c r="BX164" s="28" t="e">
        <f t="shared" si="25"/>
        <v>#N/A</v>
      </c>
      <c r="BY164" s="28" t="e">
        <f t="shared" si="26"/>
        <v>#N/A</v>
      </c>
      <c r="BZ164" s="27">
        <v>4</v>
      </c>
    </row>
    <row r="165" spans="4:78">
      <c r="D165" s="26" t="s">
        <v>62</v>
      </c>
      <c r="E165" s="26" t="s">
        <v>1935</v>
      </c>
      <c r="F165" s="26"/>
      <c r="G165" s="26"/>
      <c r="H165" s="26"/>
      <c r="I165" s="26" t="s">
        <v>1936</v>
      </c>
      <c r="J165" s="26"/>
      <c r="K165" s="26"/>
      <c r="L165" s="26" t="s">
        <v>1937</v>
      </c>
      <c r="M165" s="26" t="s">
        <v>596</v>
      </c>
      <c r="N165" s="26"/>
      <c r="O165" s="26"/>
      <c r="P165" s="26" t="s">
        <v>67</v>
      </c>
      <c r="Q165" s="26" t="s">
        <v>68</v>
      </c>
      <c r="R165" s="26"/>
      <c r="S165" s="26"/>
      <c r="T165" s="26"/>
      <c r="U165" s="26"/>
      <c r="V165" s="26"/>
      <c r="W165" s="26"/>
      <c r="X165" s="26" t="s">
        <v>1938</v>
      </c>
      <c r="Y165" s="26"/>
      <c r="Z165" s="26" t="s">
        <v>1939</v>
      </c>
      <c r="AA165" s="26" t="s">
        <v>1940</v>
      </c>
      <c r="AB165" s="26" t="s">
        <v>1941</v>
      </c>
      <c r="AC165" s="26" t="s">
        <v>11542</v>
      </c>
      <c r="AD165" s="26" t="s">
        <v>11543</v>
      </c>
      <c r="AE165" s="26" t="s">
        <v>1942</v>
      </c>
      <c r="AF165" s="26" t="s">
        <v>1943</v>
      </c>
      <c r="AG165" s="26"/>
      <c r="AH165" s="26">
        <v>58</v>
      </c>
      <c r="AI165" s="26">
        <v>0</v>
      </c>
      <c r="AJ165" s="26">
        <v>0</v>
      </c>
      <c r="AK165" s="26">
        <v>9</v>
      </c>
      <c r="AL165" s="26">
        <v>9</v>
      </c>
      <c r="AM165" s="26" t="s">
        <v>603</v>
      </c>
      <c r="AN165" s="26" t="s">
        <v>604</v>
      </c>
      <c r="AO165" s="26" t="s">
        <v>605</v>
      </c>
      <c r="AP165" s="26" t="s">
        <v>606</v>
      </c>
      <c r="AQ165" s="26"/>
      <c r="AR165" s="26"/>
      <c r="AS165" s="26" t="s">
        <v>607</v>
      </c>
      <c r="AT165" s="26" t="s">
        <v>608</v>
      </c>
      <c r="AU165" s="29">
        <v>42396</v>
      </c>
      <c r="AV165" s="26">
        <v>2016</v>
      </c>
      <c r="AW165" s="26">
        <v>6</v>
      </c>
      <c r="AX165" s="26"/>
      <c r="AY165" s="26"/>
      <c r="AZ165" s="26"/>
      <c r="BA165" s="26"/>
      <c r="BB165" s="26"/>
      <c r="BC165" s="26"/>
      <c r="BD165" s="26"/>
      <c r="BE165" s="26">
        <v>19736</v>
      </c>
      <c r="BF165" s="26" t="s">
        <v>1944</v>
      </c>
      <c r="BG165" s="26"/>
      <c r="BH165" s="26">
        <v>14</v>
      </c>
      <c r="BI165" s="26" t="s">
        <v>610</v>
      </c>
      <c r="BJ165" s="26" t="s">
        <v>611</v>
      </c>
      <c r="BK165" s="26" t="s">
        <v>1945</v>
      </c>
      <c r="BL165" s="26" t="s">
        <v>1946</v>
      </c>
      <c r="BM165" s="26">
        <v>26813144</v>
      </c>
      <c r="BN165" s="27" t="str">
        <f t="shared" si="18"/>
        <v>Yang, ZM (reprint author), Nanjing Agr Univ, Coll Life Sci, Dept Biochem &amp; Mol Biol, Nanjing 210095, Jiangsu, Peoples R China.; Zhang, BH (reprint author), E Carolina Univ, Dept Biol, Greenville, NC 27858 USA.</v>
      </c>
      <c r="BO165" s="27" t="str">
        <f t="shared" si="19"/>
        <v>生命科学学院</v>
      </c>
      <c r="BP165" s="27" t="b">
        <f t="shared" si="20"/>
        <v>0</v>
      </c>
      <c r="BQ165" s="27" t="b">
        <f t="shared" si="21"/>
        <v>0</v>
      </c>
      <c r="BR165" s="27" t="b">
        <f t="shared" si="22"/>
        <v>0</v>
      </c>
      <c r="BS165" s="27" t="b">
        <f t="shared" si="23"/>
        <v>0</v>
      </c>
      <c r="BT165" s="28" t="s">
        <v>47990</v>
      </c>
      <c r="BU165" s="28" t="e">
        <f>VLOOKUP(BT165,SCI论文情况一览表!$CE$2:$CH$13600,3,FALSE)</f>
        <v>#N/A</v>
      </c>
      <c r="BV165" s="28" t="e">
        <f>VLOOKUP(BT165,SCI论文情况一览表!$CE$2:$CH$13600,4,FALSE)</f>
        <v>#N/A</v>
      </c>
      <c r="BW165" s="28" t="e">
        <f t="shared" si="24"/>
        <v>#N/A</v>
      </c>
      <c r="BX165" s="28" t="e">
        <f t="shared" si="25"/>
        <v>#N/A</v>
      </c>
      <c r="BY165" s="28" t="e">
        <f t="shared" si="26"/>
        <v>#N/A</v>
      </c>
      <c r="BZ165" s="27">
        <v>4</v>
      </c>
    </row>
    <row r="166" spans="4:78">
      <c r="D166" s="26" t="s">
        <v>62</v>
      </c>
      <c r="E166" s="26" t="s">
        <v>1947</v>
      </c>
      <c r="F166" s="26"/>
      <c r="G166" s="26"/>
      <c r="H166" s="26"/>
      <c r="I166" s="26" t="s">
        <v>1948</v>
      </c>
      <c r="J166" s="26"/>
      <c r="K166" s="26"/>
      <c r="L166" s="26" t="s">
        <v>1949</v>
      </c>
      <c r="M166" s="26" t="s">
        <v>596</v>
      </c>
      <c r="N166" s="26"/>
      <c r="O166" s="26"/>
      <c r="P166" s="26" t="s">
        <v>67</v>
      </c>
      <c r="Q166" s="26" t="s">
        <v>68</v>
      </c>
      <c r="R166" s="26"/>
      <c r="S166" s="26"/>
      <c r="T166" s="26"/>
      <c r="U166" s="26"/>
      <c r="V166" s="26"/>
      <c r="W166" s="26"/>
      <c r="X166" s="26" t="s">
        <v>1950</v>
      </c>
      <c r="Y166" s="26"/>
      <c r="Z166" s="26" t="s">
        <v>1951</v>
      </c>
      <c r="AA166" s="26" t="s">
        <v>1952</v>
      </c>
      <c r="AB166" s="26" t="s">
        <v>1327</v>
      </c>
      <c r="AC166" s="26"/>
      <c r="AD166" s="26"/>
      <c r="AE166" s="26" t="s">
        <v>1953</v>
      </c>
      <c r="AF166" s="26" t="s">
        <v>1954</v>
      </c>
      <c r="AG166" s="26"/>
      <c r="AH166" s="26">
        <v>48</v>
      </c>
      <c r="AI166" s="26">
        <v>0</v>
      </c>
      <c r="AJ166" s="26">
        <v>0</v>
      </c>
      <c r="AK166" s="26">
        <v>0</v>
      </c>
      <c r="AL166" s="26">
        <v>0</v>
      </c>
      <c r="AM166" s="26" t="s">
        <v>603</v>
      </c>
      <c r="AN166" s="26" t="s">
        <v>604</v>
      </c>
      <c r="AO166" s="26" t="s">
        <v>605</v>
      </c>
      <c r="AP166" s="26" t="s">
        <v>606</v>
      </c>
      <c r="AQ166" s="26"/>
      <c r="AR166" s="26"/>
      <c r="AS166" s="26" t="s">
        <v>607</v>
      </c>
      <c r="AT166" s="26" t="s">
        <v>608</v>
      </c>
      <c r="AU166" s="29">
        <v>42396</v>
      </c>
      <c r="AV166" s="26">
        <v>2016</v>
      </c>
      <c r="AW166" s="26">
        <v>6</v>
      </c>
      <c r="AX166" s="26"/>
      <c r="AY166" s="26"/>
      <c r="AZ166" s="26"/>
      <c r="BA166" s="26"/>
      <c r="BB166" s="26"/>
      <c r="BC166" s="26"/>
      <c r="BD166" s="26"/>
      <c r="BE166" s="26">
        <v>9748</v>
      </c>
      <c r="BF166" s="26" t="s">
        <v>1955</v>
      </c>
      <c r="BG166" s="26"/>
      <c r="BH166" s="26">
        <v>10</v>
      </c>
      <c r="BI166" s="26" t="s">
        <v>610</v>
      </c>
      <c r="BJ166" s="26" t="s">
        <v>611</v>
      </c>
      <c r="BK166" s="26" t="s">
        <v>1956</v>
      </c>
      <c r="BL166" s="26" t="s">
        <v>1957</v>
      </c>
      <c r="BM166" s="26">
        <v>26813576</v>
      </c>
      <c r="BN166" s="27" t="str">
        <f t="shared" si="18"/>
        <v>Zhuang, J (reprint author), Nanjing Agr Univ, Tea Sci Res Inst, Coll Hort, Nanjing 210095, Jiangsu, Peoples R China.</v>
      </c>
      <c r="BO166" s="27" t="str">
        <f t="shared" si="19"/>
        <v>园艺学院</v>
      </c>
      <c r="BP166" s="27" t="b">
        <f t="shared" si="20"/>
        <v>0</v>
      </c>
      <c r="BQ166" s="27" t="b">
        <f t="shared" si="21"/>
        <v>0</v>
      </c>
      <c r="BR166" s="27" t="b">
        <f t="shared" si="22"/>
        <v>0</v>
      </c>
      <c r="BS166" s="27" t="b">
        <f t="shared" si="23"/>
        <v>0</v>
      </c>
      <c r="BT166" s="28" t="s">
        <v>47991</v>
      </c>
      <c r="BU166" s="28" t="e">
        <f>VLOOKUP(BT166,SCI论文情况一览表!$CE$2:$CH$13600,3,FALSE)</f>
        <v>#N/A</v>
      </c>
      <c r="BV166" s="28" t="e">
        <f>VLOOKUP(BT166,SCI论文情况一览表!$CE$2:$CH$13600,4,FALSE)</f>
        <v>#N/A</v>
      </c>
      <c r="BW166" s="28" t="e">
        <f t="shared" si="24"/>
        <v>#N/A</v>
      </c>
      <c r="BX166" s="28" t="e">
        <f t="shared" si="25"/>
        <v>#N/A</v>
      </c>
      <c r="BY166" s="28" t="e">
        <f t="shared" si="26"/>
        <v>#N/A</v>
      </c>
      <c r="BZ166" s="27">
        <v>4</v>
      </c>
    </row>
    <row r="167" spans="4:78">
      <c r="D167" s="26" t="s">
        <v>62</v>
      </c>
      <c r="E167" s="26" t="s">
        <v>1958</v>
      </c>
      <c r="F167" s="26"/>
      <c r="G167" s="26"/>
      <c r="H167" s="26"/>
      <c r="I167" s="26" t="s">
        <v>1959</v>
      </c>
      <c r="J167" s="26"/>
      <c r="K167" s="26"/>
      <c r="L167" s="26" t="s">
        <v>1960</v>
      </c>
      <c r="M167" s="26" t="s">
        <v>1961</v>
      </c>
      <c r="N167" s="26"/>
      <c r="O167" s="26"/>
      <c r="P167" s="26" t="s">
        <v>67</v>
      </c>
      <c r="Q167" s="26" t="s">
        <v>68</v>
      </c>
      <c r="R167" s="26"/>
      <c r="S167" s="26"/>
      <c r="T167" s="26"/>
      <c r="U167" s="26"/>
      <c r="V167" s="26"/>
      <c r="W167" s="26" t="s">
        <v>1962</v>
      </c>
      <c r="X167" s="26" t="s">
        <v>1963</v>
      </c>
      <c r="Y167" s="26"/>
      <c r="Z167" s="26" t="s">
        <v>1964</v>
      </c>
      <c r="AA167" s="26" t="s">
        <v>1965</v>
      </c>
      <c r="AB167" s="26" t="s">
        <v>301</v>
      </c>
      <c r="AC167" s="26"/>
      <c r="AD167" s="26"/>
      <c r="AE167" s="26" t="s">
        <v>1966</v>
      </c>
      <c r="AF167" s="26" t="s">
        <v>1967</v>
      </c>
      <c r="AG167" s="26"/>
      <c r="AH167" s="26">
        <v>42</v>
      </c>
      <c r="AI167" s="26">
        <v>0</v>
      </c>
      <c r="AJ167" s="26">
        <v>0</v>
      </c>
      <c r="AK167" s="26">
        <v>1</v>
      </c>
      <c r="AL167" s="26">
        <v>1</v>
      </c>
      <c r="AM167" s="26" t="s">
        <v>112</v>
      </c>
      <c r="AN167" s="26" t="s">
        <v>113</v>
      </c>
      <c r="AO167" s="26" t="s">
        <v>114</v>
      </c>
      <c r="AP167" s="26" t="s">
        <v>1968</v>
      </c>
      <c r="AQ167" s="26" t="s">
        <v>1969</v>
      </c>
      <c r="AR167" s="26"/>
      <c r="AS167" s="26" t="s">
        <v>1970</v>
      </c>
      <c r="AT167" s="26" t="s">
        <v>1971</v>
      </c>
      <c r="AU167" s="29">
        <v>42395</v>
      </c>
      <c r="AV167" s="26">
        <v>2016</v>
      </c>
      <c r="AW167" s="26">
        <v>198</v>
      </c>
      <c r="AX167" s="26"/>
      <c r="AY167" s="26"/>
      <c r="AZ167" s="26"/>
      <c r="BA167" s="26"/>
      <c r="BB167" s="26"/>
      <c r="BC167" s="26">
        <v>352</v>
      </c>
      <c r="BD167" s="26">
        <v>362</v>
      </c>
      <c r="BE167" s="26"/>
      <c r="BF167" s="26" t="s">
        <v>1972</v>
      </c>
      <c r="BG167" s="26"/>
      <c r="BH167" s="26">
        <v>11</v>
      </c>
      <c r="BI167" s="26" t="s">
        <v>1973</v>
      </c>
      <c r="BJ167" s="26" t="s">
        <v>473</v>
      </c>
      <c r="BK167" s="26" t="s">
        <v>1974</v>
      </c>
      <c r="BL167" s="26" t="s">
        <v>1975</v>
      </c>
      <c r="BM167" s="26"/>
      <c r="BN167" s="27" t="str">
        <f t="shared" si="18"/>
        <v>Gu, ZX (reprint author), Nanjing Agr Univ, Coll Food Sci &amp; Technol, Nanjing 210095, Jiangsu, Peoples R China.</v>
      </c>
      <c r="BO167" s="27" t="b">
        <f t="shared" si="19"/>
        <v>0</v>
      </c>
      <c r="BP167" s="27" t="b">
        <f t="shared" si="20"/>
        <v>0</v>
      </c>
      <c r="BQ167" s="27" t="b">
        <f t="shared" si="21"/>
        <v>0</v>
      </c>
      <c r="BR167" s="27" t="b">
        <f t="shared" si="22"/>
        <v>0</v>
      </c>
      <c r="BS167" s="27" t="str">
        <f t="shared" si="23"/>
        <v>食品科技学院</v>
      </c>
      <c r="BT167" s="28" t="s">
        <v>47992</v>
      </c>
      <c r="BU167" s="28" t="e">
        <f>VLOOKUP(BT167,SCI论文情况一览表!$CE$2:$CH$13600,3,FALSE)</f>
        <v>#N/A</v>
      </c>
      <c r="BV167" s="28" t="e">
        <f>VLOOKUP(BT167,SCI论文情况一览表!$CE$2:$CH$13600,4,FALSE)</f>
        <v>#N/A</v>
      </c>
      <c r="BW167" s="28" t="e">
        <f t="shared" si="24"/>
        <v>#N/A</v>
      </c>
      <c r="BX167" s="28" t="e">
        <f t="shared" si="25"/>
        <v>#N/A</v>
      </c>
      <c r="BY167" s="28" t="e">
        <f t="shared" si="26"/>
        <v>#N/A</v>
      </c>
      <c r="BZ167" s="27">
        <v>4</v>
      </c>
    </row>
    <row r="168" spans="4:78">
      <c r="D168" s="26" t="s">
        <v>62</v>
      </c>
      <c r="E168" s="26" t="s">
        <v>1976</v>
      </c>
      <c r="F168" s="26"/>
      <c r="G168" s="26"/>
      <c r="H168" s="26"/>
      <c r="I168" s="26" t="s">
        <v>1977</v>
      </c>
      <c r="J168" s="26"/>
      <c r="K168" s="26"/>
      <c r="L168" s="26" t="s">
        <v>1978</v>
      </c>
      <c r="M168" s="26" t="s">
        <v>1979</v>
      </c>
      <c r="N168" s="26"/>
      <c r="O168" s="26"/>
      <c r="P168" s="26" t="s">
        <v>67</v>
      </c>
      <c r="Q168" s="26" t="s">
        <v>68</v>
      </c>
      <c r="R168" s="26"/>
      <c r="S168" s="26"/>
      <c r="T168" s="26"/>
      <c r="U168" s="26"/>
      <c r="V168" s="26"/>
      <c r="W168" s="26" t="s">
        <v>1980</v>
      </c>
      <c r="X168" s="26" t="s">
        <v>1981</v>
      </c>
      <c r="Y168" s="26"/>
      <c r="Z168" s="26" t="s">
        <v>1982</v>
      </c>
      <c r="AA168" s="26" t="s">
        <v>1983</v>
      </c>
      <c r="AB168" s="26" t="s">
        <v>1984</v>
      </c>
      <c r="AC168" s="26"/>
      <c r="AD168" s="26"/>
      <c r="AE168" s="26" t="s">
        <v>1985</v>
      </c>
      <c r="AF168" s="26" t="s">
        <v>1986</v>
      </c>
      <c r="AG168" s="26"/>
      <c r="AH168" s="26">
        <v>58</v>
      </c>
      <c r="AI168" s="26">
        <v>0</v>
      </c>
      <c r="AJ168" s="26">
        <v>0</v>
      </c>
      <c r="AK168" s="26">
        <v>11</v>
      </c>
      <c r="AL168" s="26">
        <v>11</v>
      </c>
      <c r="AM168" s="26" t="s">
        <v>660</v>
      </c>
      <c r="AN168" s="26" t="s">
        <v>604</v>
      </c>
      <c r="AO168" s="26" t="s">
        <v>661</v>
      </c>
      <c r="AP168" s="26" t="s">
        <v>1987</v>
      </c>
      <c r="AQ168" s="26"/>
      <c r="AR168" s="26"/>
      <c r="AS168" s="26" t="s">
        <v>1988</v>
      </c>
      <c r="AT168" s="26" t="s">
        <v>1989</v>
      </c>
      <c r="AU168" s="29">
        <v>42394</v>
      </c>
      <c r="AV168" s="26">
        <v>2016</v>
      </c>
      <c r="AW168" s="26">
        <v>16</v>
      </c>
      <c r="AX168" s="26"/>
      <c r="AY168" s="26"/>
      <c r="AZ168" s="26"/>
      <c r="BA168" s="26"/>
      <c r="BB168" s="26"/>
      <c r="BC168" s="26"/>
      <c r="BD168" s="26"/>
      <c r="BE168" s="26">
        <v>27</v>
      </c>
      <c r="BF168" s="26" t="s">
        <v>1990</v>
      </c>
      <c r="BG168" s="26"/>
      <c r="BH168" s="26">
        <v>17</v>
      </c>
      <c r="BI168" s="26" t="s">
        <v>577</v>
      </c>
      <c r="BJ168" s="26" t="s">
        <v>577</v>
      </c>
      <c r="BK168" s="26" t="s">
        <v>1991</v>
      </c>
      <c r="BL168" s="26" t="s">
        <v>1992</v>
      </c>
      <c r="BM168" s="26">
        <v>26810982</v>
      </c>
      <c r="BN168" s="27" t="str">
        <f t="shared" si="18"/>
        <v>Wang, HY; Wang, X (reprint author), Nanjing Agr Univ, JCIC MCP, Cytogenet Inst, State Key Lab Crop Genet &amp; Germplasm Enhancement, Nanjing 210095, Jiangsu, Peoples R China.</v>
      </c>
      <c r="BO168" s="27" t="b">
        <f t="shared" si="19"/>
        <v>0</v>
      </c>
      <c r="BP168" s="27" t="b">
        <f t="shared" si="20"/>
        <v>0</v>
      </c>
      <c r="BQ168" s="27" t="b">
        <f t="shared" si="21"/>
        <v>0</v>
      </c>
      <c r="BR168" s="27" t="b">
        <f t="shared" si="22"/>
        <v>0</v>
      </c>
      <c r="BS168" s="27" t="b">
        <f t="shared" si="23"/>
        <v>0</v>
      </c>
      <c r="BT168" s="28" t="s">
        <v>47993</v>
      </c>
      <c r="BU168" s="28" t="e">
        <f>VLOOKUP(BT168,SCI论文情况一览表!$CE$2:$CH$13600,3,FALSE)</f>
        <v>#N/A</v>
      </c>
      <c r="BV168" s="28" t="e">
        <f>VLOOKUP(BT168,SCI论文情况一览表!$CE$2:$CH$13600,4,FALSE)</f>
        <v>#N/A</v>
      </c>
      <c r="BW168" s="28" t="e">
        <f t="shared" si="24"/>
        <v>#N/A</v>
      </c>
      <c r="BX168" s="28" t="e">
        <f t="shared" si="25"/>
        <v>#N/A</v>
      </c>
      <c r="BY168" s="28" t="e">
        <f t="shared" si="26"/>
        <v>#N/A</v>
      </c>
      <c r="BZ168" s="27">
        <v>4</v>
      </c>
    </row>
    <row r="169" spans="4:78">
      <c r="D169" s="26" t="s">
        <v>62</v>
      </c>
      <c r="E169" s="26" t="s">
        <v>2012</v>
      </c>
      <c r="F169" s="26"/>
      <c r="G169" s="26"/>
      <c r="H169" s="26"/>
      <c r="I169" s="26" t="s">
        <v>2013</v>
      </c>
      <c r="J169" s="26"/>
      <c r="K169" s="26"/>
      <c r="L169" s="26" t="s">
        <v>2014</v>
      </c>
      <c r="M169" s="26" t="s">
        <v>1895</v>
      </c>
      <c r="N169" s="26"/>
      <c r="O169" s="26"/>
      <c r="P169" s="26" t="s">
        <v>67</v>
      </c>
      <c r="Q169" s="26" t="s">
        <v>68</v>
      </c>
      <c r="R169" s="26"/>
      <c r="S169" s="26"/>
      <c r="T169" s="26"/>
      <c r="U169" s="26"/>
      <c r="V169" s="26"/>
      <c r="W169" s="26"/>
      <c r="X169" s="26" t="s">
        <v>2015</v>
      </c>
      <c r="Y169" s="26"/>
      <c r="Z169" s="26" t="s">
        <v>2016</v>
      </c>
      <c r="AA169" s="26" t="s">
        <v>2017</v>
      </c>
      <c r="AB169" s="26" t="s">
        <v>2018</v>
      </c>
      <c r="AC169" s="26"/>
      <c r="AD169" s="26"/>
      <c r="AE169" s="26" t="s">
        <v>2019</v>
      </c>
      <c r="AF169" s="26" t="s">
        <v>2020</v>
      </c>
      <c r="AG169" s="26"/>
      <c r="AH169" s="26">
        <v>52</v>
      </c>
      <c r="AI169" s="26">
        <v>0</v>
      </c>
      <c r="AJ169" s="26">
        <v>0</v>
      </c>
      <c r="AK169" s="26">
        <v>0</v>
      </c>
      <c r="AL169" s="26">
        <v>0</v>
      </c>
      <c r="AM169" s="26" t="s">
        <v>1902</v>
      </c>
      <c r="AN169" s="26" t="s">
        <v>1903</v>
      </c>
      <c r="AO169" s="26" t="s">
        <v>1904</v>
      </c>
      <c r="AP169" s="26" t="s">
        <v>1905</v>
      </c>
      <c r="AQ169" s="26"/>
      <c r="AR169" s="26"/>
      <c r="AS169" s="26" t="s">
        <v>1895</v>
      </c>
      <c r="AT169" s="26" t="s">
        <v>1906</v>
      </c>
      <c r="AU169" s="29">
        <v>42391</v>
      </c>
      <c r="AV169" s="26">
        <v>2016</v>
      </c>
      <c r="AW169" s="26">
        <v>11</v>
      </c>
      <c r="AX169" s="26">
        <v>1</v>
      </c>
      <c r="AY169" s="26"/>
      <c r="AZ169" s="26"/>
      <c r="BA169" s="26"/>
      <c r="BB169" s="26"/>
      <c r="BC169" s="26"/>
      <c r="BD169" s="26"/>
      <c r="BE169" s="26" t="s">
        <v>2021</v>
      </c>
      <c r="BF169" s="26" t="s">
        <v>2022</v>
      </c>
      <c r="BG169" s="26"/>
      <c r="BH169" s="26">
        <v>16</v>
      </c>
      <c r="BI169" s="26" t="s">
        <v>610</v>
      </c>
      <c r="BJ169" s="26" t="s">
        <v>611</v>
      </c>
      <c r="BK169" s="26" t="s">
        <v>2023</v>
      </c>
      <c r="BL169" s="26" t="s">
        <v>2024</v>
      </c>
      <c r="BM169" s="26">
        <v>26800268</v>
      </c>
      <c r="BN169" s="27" t="str">
        <f t="shared" si="18"/>
        <v>Li, GW (reprint author), Iowa State Univ, Dept Vet Diagnost &amp; Prod Anim Med, Coll Vet Med, 1802 Univ Blvd, Ames, IA 50011 USA.; Li, GW (reprint author), Nanjing Agr Univ, Coll Vet Med, Dept Vet Prevent Med, Nanjing 210095, Jiangsu, Peoples R China.</v>
      </c>
      <c r="BO169" s="27" t="b">
        <f t="shared" si="19"/>
        <v>0</v>
      </c>
      <c r="BP169" s="27" t="str">
        <f t="shared" si="20"/>
        <v>动物医学院</v>
      </c>
      <c r="BQ169" s="27" t="b">
        <f t="shared" si="21"/>
        <v>0</v>
      </c>
      <c r="BR169" s="27" t="b">
        <f t="shared" si="22"/>
        <v>0</v>
      </c>
      <c r="BS169" s="27" t="b">
        <f t="shared" si="23"/>
        <v>0</v>
      </c>
      <c r="BT169" s="28" t="s">
        <v>47994</v>
      </c>
      <c r="BU169" s="28" t="e">
        <f>VLOOKUP(BT169,SCI论文情况一览表!$CE$2:$CH$13600,3,FALSE)</f>
        <v>#N/A</v>
      </c>
      <c r="BV169" s="28" t="e">
        <f>VLOOKUP(BT169,SCI论文情况一览表!$CE$2:$CH$13600,4,FALSE)</f>
        <v>#N/A</v>
      </c>
      <c r="BW169" s="28" t="e">
        <f t="shared" si="24"/>
        <v>#N/A</v>
      </c>
      <c r="BX169" s="28" t="e">
        <f t="shared" si="25"/>
        <v>#N/A</v>
      </c>
      <c r="BY169" s="28" t="e">
        <f t="shared" si="26"/>
        <v>#N/A</v>
      </c>
      <c r="BZ169" s="27">
        <v>4</v>
      </c>
    </row>
    <row r="170" spans="4:78">
      <c r="D170" s="26" t="s">
        <v>62</v>
      </c>
      <c r="E170" s="26" t="s">
        <v>2025</v>
      </c>
      <c r="F170" s="26"/>
      <c r="G170" s="26"/>
      <c r="H170" s="26"/>
      <c r="I170" s="26" t="s">
        <v>2026</v>
      </c>
      <c r="J170" s="26"/>
      <c r="K170" s="26"/>
      <c r="L170" s="26" t="s">
        <v>2027</v>
      </c>
      <c r="M170" s="26" t="s">
        <v>563</v>
      </c>
      <c r="N170" s="26"/>
      <c r="O170" s="26"/>
      <c r="P170" s="26" t="s">
        <v>67</v>
      </c>
      <c r="Q170" s="26" t="s">
        <v>68</v>
      </c>
      <c r="R170" s="26"/>
      <c r="S170" s="26"/>
      <c r="T170" s="26"/>
      <c r="U170" s="26"/>
      <c r="V170" s="26"/>
      <c r="W170" s="26" t="s">
        <v>2028</v>
      </c>
      <c r="X170" s="26" t="s">
        <v>2029</v>
      </c>
      <c r="Y170" s="26"/>
      <c r="Z170" s="26" t="s">
        <v>2030</v>
      </c>
      <c r="AA170" s="26" t="s">
        <v>2031</v>
      </c>
      <c r="AB170" s="26" t="s">
        <v>2032</v>
      </c>
      <c r="AC170" s="26"/>
      <c r="AD170" s="26"/>
      <c r="AE170" s="26" t="s">
        <v>2033</v>
      </c>
      <c r="AF170" s="26" t="s">
        <v>2034</v>
      </c>
      <c r="AG170" s="26"/>
      <c r="AH170" s="26">
        <v>50</v>
      </c>
      <c r="AI170" s="26">
        <v>0</v>
      </c>
      <c r="AJ170" s="26">
        <v>0</v>
      </c>
      <c r="AK170" s="26">
        <v>2</v>
      </c>
      <c r="AL170" s="26">
        <v>2</v>
      </c>
      <c r="AM170" s="26" t="s">
        <v>571</v>
      </c>
      <c r="AN170" s="26" t="s">
        <v>537</v>
      </c>
      <c r="AO170" s="26" t="s">
        <v>572</v>
      </c>
      <c r="AP170" s="26" t="s">
        <v>573</v>
      </c>
      <c r="AQ170" s="26"/>
      <c r="AR170" s="26"/>
      <c r="AS170" s="26" t="s">
        <v>574</v>
      </c>
      <c r="AT170" s="26" t="s">
        <v>575</v>
      </c>
      <c r="AU170" s="29">
        <v>42391</v>
      </c>
      <c r="AV170" s="26">
        <v>2016</v>
      </c>
      <c r="AW170" s="26">
        <v>7</v>
      </c>
      <c r="AX170" s="26"/>
      <c r="AY170" s="26"/>
      <c r="AZ170" s="26"/>
      <c r="BA170" s="26"/>
      <c r="BB170" s="26"/>
      <c r="BC170" s="26"/>
      <c r="BD170" s="26"/>
      <c r="BE170" s="26">
        <v>13</v>
      </c>
      <c r="BF170" s="26" t="s">
        <v>2035</v>
      </c>
      <c r="BG170" s="26"/>
      <c r="BH170" s="26">
        <v>12</v>
      </c>
      <c r="BI170" s="26" t="s">
        <v>577</v>
      </c>
      <c r="BJ170" s="26" t="s">
        <v>577</v>
      </c>
      <c r="BK170" s="26" t="s">
        <v>2036</v>
      </c>
      <c r="BL170" s="26" t="s">
        <v>2037</v>
      </c>
      <c r="BM170" s="26">
        <v>26834777</v>
      </c>
      <c r="BN170" s="27" t="str">
        <f t="shared" si="18"/>
        <v>Zhou, ZG; Meng, YL (reprint author), Nanjing Agr Univ, Coll Agr, Dept Agron, Key Lab Crop Physiol &amp; Ecol, Nanjing, Jiangsu, Peoples R China.</v>
      </c>
      <c r="BO170" s="27" t="b">
        <f t="shared" si="19"/>
        <v>0</v>
      </c>
      <c r="BP170" s="27" t="b">
        <f t="shared" si="20"/>
        <v>0</v>
      </c>
      <c r="BQ170" s="27" t="b">
        <f t="shared" si="21"/>
        <v>0</v>
      </c>
      <c r="BR170" s="27" t="str">
        <f t="shared" si="22"/>
        <v>农学院</v>
      </c>
      <c r="BS170" s="27" t="b">
        <f t="shared" si="23"/>
        <v>0</v>
      </c>
      <c r="BT170" s="28" t="s">
        <v>47995</v>
      </c>
      <c r="BU170" s="28" t="e">
        <f>VLOOKUP(BT170,SCI论文情况一览表!$CE$2:$CH$13600,3,FALSE)</f>
        <v>#N/A</v>
      </c>
      <c r="BV170" s="28" t="e">
        <f>VLOOKUP(BT170,SCI论文情况一览表!$CE$2:$CH$13600,4,FALSE)</f>
        <v>#N/A</v>
      </c>
      <c r="BW170" s="28" t="e">
        <f t="shared" si="24"/>
        <v>#N/A</v>
      </c>
      <c r="BX170" s="28" t="e">
        <f t="shared" si="25"/>
        <v>#N/A</v>
      </c>
      <c r="BY170" s="28" t="e">
        <f t="shared" si="26"/>
        <v>#N/A</v>
      </c>
      <c r="BZ170" s="27">
        <v>4</v>
      </c>
    </row>
    <row r="171" spans="4:78">
      <c r="D171" s="26" t="s">
        <v>62</v>
      </c>
      <c r="E171" s="26" t="s">
        <v>28674</v>
      </c>
      <c r="F171" s="26"/>
      <c r="G171" s="26"/>
      <c r="H171" s="26"/>
      <c r="I171" s="26" t="s">
        <v>28675</v>
      </c>
      <c r="J171" s="26"/>
      <c r="K171" s="26"/>
      <c r="L171" s="26" t="s">
        <v>28676</v>
      </c>
      <c r="M171" s="26" t="s">
        <v>6792</v>
      </c>
      <c r="N171" s="26"/>
      <c r="O171" s="26"/>
      <c r="P171" s="26" t="s">
        <v>67</v>
      </c>
      <c r="Q171" s="26" t="s">
        <v>68</v>
      </c>
      <c r="R171" s="26"/>
      <c r="S171" s="26"/>
      <c r="T171" s="26"/>
      <c r="U171" s="26"/>
      <c r="V171" s="26"/>
      <c r="W171" s="26" t="s">
        <v>28677</v>
      </c>
      <c r="X171" s="26" t="s">
        <v>28678</v>
      </c>
      <c r="Y171" s="26"/>
      <c r="Z171" s="26" t="s">
        <v>28679</v>
      </c>
      <c r="AA171" s="26" t="s">
        <v>28207</v>
      </c>
      <c r="AB171" s="26" t="s">
        <v>6797</v>
      </c>
      <c r="AC171" s="26" t="s">
        <v>6798</v>
      </c>
      <c r="AD171" s="26"/>
      <c r="AE171" s="26" t="s">
        <v>28680</v>
      </c>
      <c r="AF171" s="26" t="s">
        <v>28681</v>
      </c>
      <c r="AG171" s="26"/>
      <c r="AH171" s="26">
        <v>23</v>
      </c>
      <c r="AI171" s="26">
        <v>0</v>
      </c>
      <c r="AJ171" s="26">
        <v>0</v>
      </c>
      <c r="AK171" s="26">
        <v>0</v>
      </c>
      <c r="AL171" s="26">
        <v>0</v>
      </c>
      <c r="AM171" s="26" t="s">
        <v>136</v>
      </c>
      <c r="AN171" s="26" t="s">
        <v>77</v>
      </c>
      <c r="AO171" s="26" t="s">
        <v>137</v>
      </c>
      <c r="AP171" s="26" t="s">
        <v>6801</v>
      </c>
      <c r="AQ171" s="26"/>
      <c r="AR171" s="26"/>
      <c r="AS171" s="26" t="s">
        <v>6802</v>
      </c>
      <c r="AT171" s="26" t="s">
        <v>6803</v>
      </c>
      <c r="AU171" s="29">
        <v>42389</v>
      </c>
      <c r="AV171" s="26">
        <v>2016</v>
      </c>
      <c r="AW171" s="26">
        <v>57</v>
      </c>
      <c r="AX171" s="26">
        <v>3</v>
      </c>
      <c r="AY171" s="26"/>
      <c r="AZ171" s="26"/>
      <c r="BA171" s="26"/>
      <c r="BB171" s="26"/>
      <c r="BC171" s="26">
        <v>329</v>
      </c>
      <c r="BD171" s="26">
        <v>332</v>
      </c>
      <c r="BE171" s="26"/>
      <c r="BF171" s="26" t="s">
        <v>28682</v>
      </c>
      <c r="BG171" s="26"/>
      <c r="BH171" s="26">
        <v>4</v>
      </c>
      <c r="BI171" s="26" t="s">
        <v>5451</v>
      </c>
      <c r="BJ171" s="26" t="s">
        <v>2573</v>
      </c>
      <c r="BK171" s="26" t="s">
        <v>28683</v>
      </c>
      <c r="BL171" s="26" t="s">
        <v>28684</v>
      </c>
      <c r="BM171" s="26"/>
      <c r="BN171" s="27" t="str">
        <f t="shared" si="18"/>
        <v>Wu, L (reprint author), Nanjing Agr Univ, Coll Sci, Jiangsu Key Lab Pesticide Sci, Nanjing 210095, Jiangsu, Peoples R China.; Wu, L (reprint author), Nanjing Agr Univ, Coll Sci, Dept Chem, Nanjing 210095, Jiangsu, Peoples R China.</v>
      </c>
      <c r="BO171" s="27" t="b">
        <f t="shared" si="19"/>
        <v>0</v>
      </c>
      <c r="BP171" s="27" t="b">
        <f t="shared" si="20"/>
        <v>0</v>
      </c>
      <c r="BQ171" s="27" t="b">
        <f t="shared" si="21"/>
        <v>0</v>
      </c>
      <c r="BR171" s="27" t="b">
        <f t="shared" si="22"/>
        <v>0</v>
      </c>
      <c r="BS171" s="27" t="b">
        <f t="shared" si="23"/>
        <v>0</v>
      </c>
      <c r="BT171" s="28" t="s">
        <v>47996</v>
      </c>
      <c r="BU171" s="28" t="e">
        <f>VLOOKUP(BT171,SCI论文情况一览表!$CE$2:$CH$13600,3,FALSE)</f>
        <v>#N/A</v>
      </c>
      <c r="BV171" s="28" t="e">
        <f>VLOOKUP(BT171,SCI论文情况一览表!$CE$2:$CH$13600,4,FALSE)</f>
        <v>#N/A</v>
      </c>
      <c r="BW171" s="28" t="e">
        <f t="shared" si="24"/>
        <v>#N/A</v>
      </c>
      <c r="BX171" s="28" t="e">
        <f t="shared" si="25"/>
        <v>#N/A</v>
      </c>
      <c r="BY171" s="28" t="e">
        <f t="shared" si="26"/>
        <v>#N/A</v>
      </c>
      <c r="BZ171" s="27">
        <v>4</v>
      </c>
    </row>
    <row r="172" spans="4:78">
      <c r="D172" s="26" t="s">
        <v>62</v>
      </c>
      <c r="E172" s="26" t="s">
        <v>2056</v>
      </c>
      <c r="F172" s="26"/>
      <c r="G172" s="26"/>
      <c r="H172" s="26"/>
      <c r="I172" s="26" t="s">
        <v>2057</v>
      </c>
      <c r="J172" s="26"/>
      <c r="K172" s="26"/>
      <c r="L172" s="26" t="s">
        <v>2058</v>
      </c>
      <c r="M172" s="26" t="s">
        <v>1895</v>
      </c>
      <c r="N172" s="26"/>
      <c r="O172" s="26"/>
      <c r="P172" s="26" t="s">
        <v>67</v>
      </c>
      <c r="Q172" s="26" t="s">
        <v>68</v>
      </c>
      <c r="R172" s="26"/>
      <c r="S172" s="26"/>
      <c r="T172" s="26"/>
      <c r="U172" s="26"/>
      <c r="V172" s="26"/>
      <c r="W172" s="26"/>
      <c r="X172" s="26" t="s">
        <v>2059</v>
      </c>
      <c r="Y172" s="26"/>
      <c r="Z172" s="26" t="s">
        <v>2060</v>
      </c>
      <c r="AA172" s="26" t="s">
        <v>2061</v>
      </c>
      <c r="AB172" s="26" t="s">
        <v>568</v>
      </c>
      <c r="AC172" s="26"/>
      <c r="AD172" s="26"/>
      <c r="AE172" s="26" t="s">
        <v>2062</v>
      </c>
      <c r="AF172" s="26" t="s">
        <v>2063</v>
      </c>
      <c r="AG172" s="26"/>
      <c r="AH172" s="26">
        <v>62</v>
      </c>
      <c r="AI172" s="26">
        <v>0</v>
      </c>
      <c r="AJ172" s="26">
        <v>0</v>
      </c>
      <c r="AK172" s="26">
        <v>4</v>
      </c>
      <c r="AL172" s="26">
        <v>4</v>
      </c>
      <c r="AM172" s="26" t="s">
        <v>1902</v>
      </c>
      <c r="AN172" s="26" t="s">
        <v>1903</v>
      </c>
      <c r="AO172" s="26" t="s">
        <v>1904</v>
      </c>
      <c r="AP172" s="26" t="s">
        <v>1905</v>
      </c>
      <c r="AQ172" s="26"/>
      <c r="AR172" s="26"/>
      <c r="AS172" s="26" t="s">
        <v>1895</v>
      </c>
      <c r="AT172" s="26" t="s">
        <v>1906</v>
      </c>
      <c r="AU172" s="29">
        <v>42389</v>
      </c>
      <c r="AV172" s="26">
        <v>2016</v>
      </c>
      <c r="AW172" s="26">
        <v>11</v>
      </c>
      <c r="AX172" s="26">
        <v>1</v>
      </c>
      <c r="AY172" s="26"/>
      <c r="AZ172" s="26"/>
      <c r="BA172" s="26"/>
      <c r="BB172" s="26"/>
      <c r="BC172" s="26"/>
      <c r="BD172" s="26"/>
      <c r="BE172" s="26" t="s">
        <v>2064</v>
      </c>
      <c r="BF172" s="26" t="s">
        <v>2065</v>
      </c>
      <c r="BG172" s="26"/>
      <c r="BH172" s="26">
        <v>15</v>
      </c>
      <c r="BI172" s="26" t="s">
        <v>610</v>
      </c>
      <c r="BJ172" s="26" t="s">
        <v>611</v>
      </c>
      <c r="BK172" s="26" t="s">
        <v>2066</v>
      </c>
      <c r="BL172" s="26" t="s">
        <v>2067</v>
      </c>
      <c r="BM172" s="26">
        <v>26789407</v>
      </c>
      <c r="BN172" s="27" t="str">
        <f t="shared" si="18"/>
        <v>Wang, LJ (reprint author), Nanjing Agr Univ, Coll Hort, Nanjing 210095, Jiangsu, Peoples R China.</v>
      </c>
      <c r="BO172" s="27" t="str">
        <f t="shared" si="19"/>
        <v>园艺学院</v>
      </c>
      <c r="BP172" s="27" t="b">
        <f t="shared" si="20"/>
        <v>0</v>
      </c>
      <c r="BQ172" s="27" t="b">
        <f t="shared" si="21"/>
        <v>0</v>
      </c>
      <c r="BR172" s="27" t="b">
        <f t="shared" si="22"/>
        <v>0</v>
      </c>
      <c r="BS172" s="27" t="b">
        <f t="shared" si="23"/>
        <v>0</v>
      </c>
      <c r="BT172" s="28" t="s">
        <v>47997</v>
      </c>
      <c r="BU172" s="28" t="e">
        <f>VLOOKUP(BT172,SCI论文情况一览表!$CE$2:$CH$13600,3,FALSE)</f>
        <v>#N/A</v>
      </c>
      <c r="BV172" s="28" t="e">
        <f>VLOOKUP(BT172,SCI论文情况一览表!$CE$2:$CH$13600,4,FALSE)</f>
        <v>#N/A</v>
      </c>
      <c r="BW172" s="28" t="e">
        <f t="shared" si="24"/>
        <v>#N/A</v>
      </c>
      <c r="BX172" s="28" t="e">
        <f t="shared" si="25"/>
        <v>#N/A</v>
      </c>
      <c r="BY172" s="28" t="e">
        <f t="shared" si="26"/>
        <v>#N/A</v>
      </c>
      <c r="BZ172" s="27">
        <v>4</v>
      </c>
    </row>
    <row r="173" spans="4:78">
      <c r="D173" s="26" t="s">
        <v>62</v>
      </c>
      <c r="E173" s="26" t="s">
        <v>2068</v>
      </c>
      <c r="F173" s="26"/>
      <c r="G173" s="26"/>
      <c r="H173" s="26"/>
      <c r="I173" s="26" t="s">
        <v>2069</v>
      </c>
      <c r="J173" s="26"/>
      <c r="K173" s="26"/>
      <c r="L173" s="26" t="s">
        <v>2070</v>
      </c>
      <c r="M173" s="26" t="s">
        <v>596</v>
      </c>
      <c r="N173" s="26"/>
      <c r="O173" s="26"/>
      <c r="P173" s="26" t="s">
        <v>67</v>
      </c>
      <c r="Q173" s="26" t="s">
        <v>68</v>
      </c>
      <c r="R173" s="26"/>
      <c r="S173" s="26"/>
      <c r="T173" s="26"/>
      <c r="U173" s="26"/>
      <c r="V173" s="26"/>
      <c r="W173" s="26"/>
      <c r="X173" s="26" t="s">
        <v>2071</v>
      </c>
      <c r="Y173" s="26"/>
      <c r="Z173" s="26" t="s">
        <v>2072</v>
      </c>
      <c r="AA173" s="26" t="s">
        <v>2073</v>
      </c>
      <c r="AB173" s="26" t="s">
        <v>2074</v>
      </c>
      <c r="AC173" s="26"/>
      <c r="AD173" s="26"/>
      <c r="AE173" s="26" t="s">
        <v>2075</v>
      </c>
      <c r="AF173" s="26" t="s">
        <v>2076</v>
      </c>
      <c r="AG173" s="26"/>
      <c r="AH173" s="26">
        <v>28</v>
      </c>
      <c r="AI173" s="26">
        <v>0</v>
      </c>
      <c r="AJ173" s="26">
        <v>0</v>
      </c>
      <c r="AK173" s="26">
        <v>6</v>
      </c>
      <c r="AL173" s="26">
        <v>6</v>
      </c>
      <c r="AM173" s="26" t="s">
        <v>603</v>
      </c>
      <c r="AN173" s="26" t="s">
        <v>604</v>
      </c>
      <c r="AO173" s="26" t="s">
        <v>605</v>
      </c>
      <c r="AP173" s="26" t="s">
        <v>606</v>
      </c>
      <c r="AQ173" s="26"/>
      <c r="AR173" s="26"/>
      <c r="AS173" s="26" t="s">
        <v>607</v>
      </c>
      <c r="AT173" s="26" t="s">
        <v>608</v>
      </c>
      <c r="AU173" s="29">
        <v>42389</v>
      </c>
      <c r="AV173" s="26">
        <v>2016</v>
      </c>
      <c r="AW173" s="26">
        <v>6</v>
      </c>
      <c r="AX173" s="26"/>
      <c r="AY173" s="26"/>
      <c r="AZ173" s="26"/>
      <c r="BA173" s="26"/>
      <c r="BB173" s="26"/>
      <c r="BC173" s="26"/>
      <c r="BD173" s="26"/>
      <c r="BE173" s="26">
        <v>19444</v>
      </c>
      <c r="BF173" s="26" t="s">
        <v>2077</v>
      </c>
      <c r="BG173" s="26"/>
      <c r="BH173" s="26">
        <v>10</v>
      </c>
      <c r="BI173" s="26" t="s">
        <v>610</v>
      </c>
      <c r="BJ173" s="26" t="s">
        <v>611</v>
      </c>
      <c r="BK173" s="26" t="s">
        <v>2078</v>
      </c>
      <c r="BL173" s="26" t="s">
        <v>2079</v>
      </c>
      <c r="BM173" s="26">
        <v>26787347</v>
      </c>
      <c r="BN173" s="27" t="str">
        <f t="shared" si="18"/>
        <v>Zhang, YM (reprint author), Nanjing Agr Univ, State Key Lab Crop Genet &amp; Germplasm Enhancement, Nanjing 210095, Jiangsu, Peoples R China.</v>
      </c>
      <c r="BO173" s="27" t="b">
        <f t="shared" si="19"/>
        <v>0</v>
      </c>
      <c r="BP173" s="27" t="b">
        <f t="shared" si="20"/>
        <v>0</v>
      </c>
      <c r="BQ173" s="27" t="b">
        <f t="shared" si="21"/>
        <v>0</v>
      </c>
      <c r="BR173" s="27" t="b">
        <f t="shared" si="22"/>
        <v>0</v>
      </c>
      <c r="BS173" s="27" t="b">
        <f t="shared" si="23"/>
        <v>0</v>
      </c>
      <c r="BT173" s="28" t="s">
        <v>47998</v>
      </c>
      <c r="BU173" s="28" t="e">
        <f>VLOOKUP(BT173,SCI论文情况一览表!$CE$2:$CH$13600,3,FALSE)</f>
        <v>#N/A</v>
      </c>
      <c r="BV173" s="28" t="e">
        <f>VLOOKUP(BT173,SCI论文情况一览表!$CE$2:$CH$13600,4,FALSE)</f>
        <v>#N/A</v>
      </c>
      <c r="BW173" s="28" t="e">
        <f t="shared" si="24"/>
        <v>#N/A</v>
      </c>
      <c r="BX173" s="28" t="e">
        <f t="shared" si="25"/>
        <v>#N/A</v>
      </c>
      <c r="BY173" s="28" t="e">
        <f t="shared" si="26"/>
        <v>#N/A</v>
      </c>
      <c r="BZ173" s="27">
        <v>4</v>
      </c>
    </row>
    <row r="174" spans="4:78">
      <c r="D174" s="26" t="s">
        <v>62</v>
      </c>
      <c r="E174" s="26" t="s">
        <v>2080</v>
      </c>
      <c r="F174" s="26"/>
      <c r="G174" s="26"/>
      <c r="H174" s="26"/>
      <c r="I174" s="26" t="s">
        <v>2081</v>
      </c>
      <c r="J174" s="26"/>
      <c r="K174" s="26"/>
      <c r="L174" s="26" t="s">
        <v>2082</v>
      </c>
      <c r="M174" s="26" t="s">
        <v>276</v>
      </c>
      <c r="N174" s="26"/>
      <c r="O174" s="26"/>
      <c r="P174" s="26" t="s">
        <v>67</v>
      </c>
      <c r="Q174" s="26" t="s">
        <v>68</v>
      </c>
      <c r="R174" s="26"/>
      <c r="S174" s="26"/>
      <c r="T174" s="26"/>
      <c r="U174" s="26"/>
      <c r="V174" s="26"/>
      <c r="W174" s="26" t="s">
        <v>2083</v>
      </c>
      <c r="X174" s="26" t="s">
        <v>2084</v>
      </c>
      <c r="Y174" s="26"/>
      <c r="Z174" s="26" t="s">
        <v>2085</v>
      </c>
      <c r="AA174" s="26" t="s">
        <v>2086</v>
      </c>
      <c r="AB174" s="26" t="s">
        <v>2087</v>
      </c>
      <c r="AC174" s="26"/>
      <c r="AD174" s="26"/>
      <c r="AE174" s="26" t="s">
        <v>2088</v>
      </c>
      <c r="AF174" s="26" t="s">
        <v>2089</v>
      </c>
      <c r="AG174" s="26"/>
      <c r="AH174" s="26">
        <v>61</v>
      </c>
      <c r="AI174" s="26">
        <v>0</v>
      </c>
      <c r="AJ174" s="26">
        <v>0</v>
      </c>
      <c r="AK174" s="26">
        <v>17</v>
      </c>
      <c r="AL174" s="26">
        <v>17</v>
      </c>
      <c r="AM174" s="26" t="s">
        <v>76</v>
      </c>
      <c r="AN174" s="26" t="s">
        <v>77</v>
      </c>
      <c r="AO174" s="26" t="s">
        <v>78</v>
      </c>
      <c r="AP174" s="26" t="s">
        <v>284</v>
      </c>
      <c r="AQ174" s="26" t="s">
        <v>285</v>
      </c>
      <c r="AR174" s="26"/>
      <c r="AS174" s="26" t="s">
        <v>286</v>
      </c>
      <c r="AT174" s="26" t="s">
        <v>287</v>
      </c>
      <c r="AU174" s="29">
        <v>42389</v>
      </c>
      <c r="AV174" s="26">
        <v>2016</v>
      </c>
      <c r="AW174" s="26">
        <v>136</v>
      </c>
      <c r="AX174" s="26"/>
      <c r="AY174" s="26"/>
      <c r="AZ174" s="26"/>
      <c r="BA174" s="26"/>
      <c r="BB174" s="26"/>
      <c r="BC174" s="26">
        <v>560</v>
      </c>
      <c r="BD174" s="26">
        <v>569</v>
      </c>
      <c r="BE174" s="26"/>
      <c r="BF174" s="26" t="s">
        <v>2090</v>
      </c>
      <c r="BG174" s="26"/>
      <c r="BH174" s="26">
        <v>10</v>
      </c>
      <c r="BI174" s="26" t="s">
        <v>289</v>
      </c>
      <c r="BJ174" s="26" t="s">
        <v>290</v>
      </c>
      <c r="BK174" s="26" t="s">
        <v>2091</v>
      </c>
      <c r="BL174" s="26" t="s">
        <v>2092</v>
      </c>
      <c r="BM174" s="26">
        <v>26572388</v>
      </c>
      <c r="BN174" s="27" t="str">
        <f t="shared" si="18"/>
        <v>Hu, YL (reprint author), Nanjing Agr Univ, Coll Vet Med, Inst Tradit Chinese Vet Med, Nanjing 210095, Jiangsu, Peoples R China.</v>
      </c>
      <c r="BO174" s="27" t="b">
        <f t="shared" si="19"/>
        <v>0</v>
      </c>
      <c r="BP174" s="27" t="str">
        <f t="shared" si="20"/>
        <v>动物医学院</v>
      </c>
      <c r="BQ174" s="27" t="b">
        <f t="shared" si="21"/>
        <v>0</v>
      </c>
      <c r="BR174" s="27" t="b">
        <f t="shared" si="22"/>
        <v>0</v>
      </c>
      <c r="BS174" s="27" t="b">
        <f t="shared" si="23"/>
        <v>0</v>
      </c>
      <c r="BT174" s="28" t="s">
        <v>47999</v>
      </c>
      <c r="BU174" s="28" t="e">
        <f>VLOOKUP(BT174,SCI论文情况一览表!$CE$2:$CH$13600,3,FALSE)</f>
        <v>#N/A</v>
      </c>
      <c r="BV174" s="28" t="e">
        <f>VLOOKUP(BT174,SCI论文情况一览表!$CE$2:$CH$13600,4,FALSE)</f>
        <v>#N/A</v>
      </c>
      <c r="BW174" s="28" t="e">
        <f t="shared" si="24"/>
        <v>#N/A</v>
      </c>
      <c r="BX174" s="28" t="e">
        <f t="shared" si="25"/>
        <v>#N/A</v>
      </c>
      <c r="BY174" s="28" t="e">
        <f t="shared" si="26"/>
        <v>#N/A</v>
      </c>
      <c r="BZ174" s="27">
        <v>4</v>
      </c>
    </row>
    <row r="175" spans="4:78">
      <c r="D175" s="26" t="s">
        <v>62</v>
      </c>
      <c r="E175" s="26" t="s">
        <v>2093</v>
      </c>
      <c r="F175" s="26"/>
      <c r="G175" s="26"/>
      <c r="H175" s="26"/>
      <c r="I175" s="26" t="s">
        <v>2094</v>
      </c>
      <c r="J175" s="26"/>
      <c r="K175" s="26"/>
      <c r="L175" s="26" t="s">
        <v>2095</v>
      </c>
      <c r="M175" s="26" t="s">
        <v>2096</v>
      </c>
      <c r="N175" s="26"/>
      <c r="O175" s="26"/>
      <c r="P175" s="26" t="s">
        <v>67</v>
      </c>
      <c r="Q175" s="26" t="s">
        <v>68</v>
      </c>
      <c r="R175" s="26"/>
      <c r="S175" s="26"/>
      <c r="T175" s="26"/>
      <c r="U175" s="26"/>
      <c r="V175" s="26"/>
      <c r="W175" s="26"/>
      <c r="X175" s="26" t="s">
        <v>2097</v>
      </c>
      <c r="Y175" s="26"/>
      <c r="Z175" s="26" t="s">
        <v>2098</v>
      </c>
      <c r="AA175" s="26" t="s">
        <v>2099</v>
      </c>
      <c r="AB175" s="26" t="s">
        <v>718</v>
      </c>
      <c r="AC175" s="26"/>
      <c r="AD175" s="26"/>
      <c r="AE175" s="26" t="s">
        <v>2100</v>
      </c>
      <c r="AF175" s="26" t="s">
        <v>2101</v>
      </c>
      <c r="AG175" s="26"/>
      <c r="AH175" s="26">
        <v>64</v>
      </c>
      <c r="AI175" s="26">
        <v>0</v>
      </c>
      <c r="AJ175" s="26">
        <v>0</v>
      </c>
      <c r="AK175" s="26">
        <v>8</v>
      </c>
      <c r="AL175" s="26">
        <v>8</v>
      </c>
      <c r="AM175" s="26" t="s">
        <v>767</v>
      </c>
      <c r="AN175" s="26" t="s">
        <v>768</v>
      </c>
      <c r="AO175" s="26" t="s">
        <v>769</v>
      </c>
      <c r="AP175" s="26" t="s">
        <v>2102</v>
      </c>
      <c r="AQ175" s="26" t="s">
        <v>2103</v>
      </c>
      <c r="AR175" s="26"/>
      <c r="AS175" s="26" t="s">
        <v>2104</v>
      </c>
      <c r="AT175" s="26" t="s">
        <v>2105</v>
      </c>
      <c r="AU175" s="29">
        <v>42388</v>
      </c>
      <c r="AV175" s="26">
        <v>2016</v>
      </c>
      <c r="AW175" s="26">
        <v>50</v>
      </c>
      <c r="AX175" s="26">
        <v>2</v>
      </c>
      <c r="AY175" s="26"/>
      <c r="AZ175" s="26"/>
      <c r="BA175" s="26"/>
      <c r="BB175" s="26"/>
      <c r="BC175" s="26">
        <v>633</v>
      </c>
      <c r="BD175" s="26">
        <v>642</v>
      </c>
      <c r="BE175" s="26"/>
      <c r="BF175" s="26" t="s">
        <v>2106</v>
      </c>
      <c r="BG175" s="26"/>
      <c r="BH175" s="26">
        <v>10</v>
      </c>
      <c r="BI175" s="26" t="s">
        <v>1770</v>
      </c>
      <c r="BJ175" s="26" t="s">
        <v>1771</v>
      </c>
      <c r="BK175" s="26" t="s">
        <v>2107</v>
      </c>
      <c r="BL175" s="26" t="s">
        <v>2108</v>
      </c>
      <c r="BM175" s="26">
        <v>26669815</v>
      </c>
      <c r="BN175" s="27" t="str">
        <f t="shared" si="18"/>
        <v>Zou, JW (reprint author), Nanjing Agr Univ, Coll Resources &amp; Environm Sci, Jiangsu Key Lab Low Carbon Agr &amp; GHGs Mitigat, Nanjing 210095, Jiangsu, Peoples R China.</v>
      </c>
      <c r="BO175" s="27" t="b">
        <f t="shared" si="19"/>
        <v>0</v>
      </c>
      <c r="BP175" s="27" t="b">
        <f t="shared" si="20"/>
        <v>0</v>
      </c>
      <c r="BQ175" s="27" t="str">
        <f t="shared" si="21"/>
        <v>资源管理与环境保护学院</v>
      </c>
      <c r="BR175" s="27" t="b">
        <f t="shared" si="22"/>
        <v>0</v>
      </c>
      <c r="BS175" s="27" t="b">
        <f t="shared" si="23"/>
        <v>0</v>
      </c>
      <c r="BT175" s="28" t="s">
        <v>48000</v>
      </c>
      <c r="BU175" s="28" t="e">
        <f>VLOOKUP(BT175,SCI论文情况一览表!$CE$2:$CH$13600,3,FALSE)</f>
        <v>#N/A</v>
      </c>
      <c r="BV175" s="28" t="e">
        <f>VLOOKUP(BT175,SCI论文情况一览表!$CE$2:$CH$13600,4,FALSE)</f>
        <v>#N/A</v>
      </c>
      <c r="BW175" s="28" t="e">
        <f t="shared" si="24"/>
        <v>#N/A</v>
      </c>
      <c r="BX175" s="28" t="e">
        <f t="shared" si="25"/>
        <v>#N/A</v>
      </c>
      <c r="BY175" s="28" t="e">
        <f t="shared" si="26"/>
        <v>#N/A</v>
      </c>
      <c r="BZ175" s="27">
        <v>4</v>
      </c>
    </row>
    <row r="176" spans="4:78">
      <c r="D176" s="26" t="s">
        <v>62</v>
      </c>
      <c r="E176" s="26" t="s">
        <v>2122</v>
      </c>
      <c r="F176" s="26"/>
      <c r="G176" s="26"/>
      <c r="H176" s="26"/>
      <c r="I176" s="26" t="s">
        <v>2123</v>
      </c>
      <c r="J176" s="26"/>
      <c r="K176" s="26"/>
      <c r="L176" s="26" t="s">
        <v>2124</v>
      </c>
      <c r="M176" s="26" t="s">
        <v>2125</v>
      </c>
      <c r="N176" s="26"/>
      <c r="O176" s="26"/>
      <c r="P176" s="26" t="s">
        <v>67</v>
      </c>
      <c r="Q176" s="26" t="s">
        <v>68</v>
      </c>
      <c r="R176" s="26"/>
      <c r="S176" s="26"/>
      <c r="T176" s="26"/>
      <c r="U176" s="26"/>
      <c r="V176" s="26"/>
      <c r="W176" s="26" t="s">
        <v>2126</v>
      </c>
      <c r="X176" s="26" t="s">
        <v>2127</v>
      </c>
      <c r="Y176" s="26"/>
      <c r="Z176" s="26" t="s">
        <v>2128</v>
      </c>
      <c r="AA176" s="26" t="s">
        <v>2129</v>
      </c>
      <c r="AB176" s="26" t="s">
        <v>2130</v>
      </c>
      <c r="AC176" s="26"/>
      <c r="AD176" s="26"/>
      <c r="AE176" s="26" t="s">
        <v>2131</v>
      </c>
      <c r="AF176" s="26" t="s">
        <v>2132</v>
      </c>
      <c r="AG176" s="26"/>
      <c r="AH176" s="26">
        <v>33</v>
      </c>
      <c r="AI176" s="26">
        <v>0</v>
      </c>
      <c r="AJ176" s="26">
        <v>0</v>
      </c>
      <c r="AK176" s="26">
        <v>2</v>
      </c>
      <c r="AL176" s="26">
        <v>2</v>
      </c>
      <c r="AM176" s="26" t="s">
        <v>213</v>
      </c>
      <c r="AN176" s="26" t="s">
        <v>214</v>
      </c>
      <c r="AO176" s="26" t="s">
        <v>215</v>
      </c>
      <c r="AP176" s="26" t="s">
        <v>2133</v>
      </c>
      <c r="AQ176" s="26"/>
      <c r="AR176" s="26"/>
      <c r="AS176" s="26" t="s">
        <v>2134</v>
      </c>
      <c r="AT176" s="26" t="s">
        <v>2135</v>
      </c>
      <c r="AU176" s="29">
        <v>42387</v>
      </c>
      <c r="AV176" s="26">
        <v>2016</v>
      </c>
      <c r="AW176" s="26">
        <v>57</v>
      </c>
      <c r="AX176" s="26"/>
      <c r="AY176" s="26"/>
      <c r="AZ176" s="26"/>
      <c r="BA176" s="26"/>
      <c r="BB176" s="26"/>
      <c r="BC176" s="26"/>
      <c r="BD176" s="26"/>
      <c r="BE176" s="26">
        <v>2</v>
      </c>
      <c r="BF176" s="26" t="s">
        <v>2136</v>
      </c>
      <c r="BG176" s="26"/>
      <c r="BH176" s="26">
        <v>8</v>
      </c>
      <c r="BI176" s="26" t="s">
        <v>577</v>
      </c>
      <c r="BJ176" s="26" t="s">
        <v>577</v>
      </c>
      <c r="BK176" s="26" t="s">
        <v>2137</v>
      </c>
      <c r="BL176" s="26" t="s">
        <v>2138</v>
      </c>
      <c r="BM176" s="26"/>
      <c r="BN176" s="27" t="str">
        <f t="shared" si="18"/>
        <v>Wang, XC (reprint author), Nanjing Agr Univ, Coll Engn, Nanjing, Jiangsu, Peoples R China.</v>
      </c>
      <c r="BO176" s="27" t="b">
        <f t="shared" si="19"/>
        <v>0</v>
      </c>
      <c r="BP176" s="27" t="b">
        <f t="shared" si="20"/>
        <v>0</v>
      </c>
      <c r="BQ176" s="27" t="b">
        <f t="shared" si="21"/>
        <v>0</v>
      </c>
      <c r="BR176" s="27" t="b">
        <f t="shared" si="22"/>
        <v>0</v>
      </c>
      <c r="BS176" s="27" t="b">
        <f t="shared" si="23"/>
        <v>0</v>
      </c>
      <c r="BT176" s="28" t="s">
        <v>48001</v>
      </c>
      <c r="BU176" s="28" t="e">
        <f>VLOOKUP(BT176,SCI论文情况一览表!$CE$2:$CH$13600,3,FALSE)</f>
        <v>#N/A</v>
      </c>
      <c r="BV176" s="28" t="e">
        <f>VLOOKUP(BT176,SCI论文情况一览表!$CE$2:$CH$13600,4,FALSE)</f>
        <v>#N/A</v>
      </c>
      <c r="BW176" s="28" t="e">
        <f t="shared" si="24"/>
        <v>#N/A</v>
      </c>
      <c r="BX176" s="28" t="e">
        <f t="shared" si="25"/>
        <v>#N/A</v>
      </c>
      <c r="BY176" s="28" t="e">
        <f t="shared" si="26"/>
        <v>#N/A</v>
      </c>
      <c r="BZ176" s="27">
        <v>4</v>
      </c>
    </row>
    <row r="177" spans="4:78">
      <c r="D177" s="26" t="s">
        <v>62</v>
      </c>
      <c r="E177" s="26" t="s">
        <v>28685</v>
      </c>
      <c r="F177" s="26"/>
      <c r="G177" s="26"/>
      <c r="H177" s="26"/>
      <c r="I177" s="26" t="s">
        <v>28686</v>
      </c>
      <c r="J177" s="26"/>
      <c r="K177" s="26"/>
      <c r="L177" s="26" t="s">
        <v>28687</v>
      </c>
      <c r="M177" s="26" t="s">
        <v>2393</v>
      </c>
      <c r="N177" s="26"/>
      <c r="O177" s="26"/>
      <c r="P177" s="26" t="s">
        <v>67</v>
      </c>
      <c r="Q177" s="26" t="s">
        <v>68</v>
      </c>
      <c r="R177" s="26"/>
      <c r="S177" s="26"/>
      <c r="T177" s="26"/>
      <c r="U177" s="26"/>
      <c r="V177" s="26"/>
      <c r="W177" s="26" t="s">
        <v>28688</v>
      </c>
      <c r="X177" s="26" t="s">
        <v>28689</v>
      </c>
      <c r="Y177" s="26"/>
      <c r="Z177" s="26" t="s">
        <v>28690</v>
      </c>
      <c r="AA177" s="26" t="s">
        <v>1952</v>
      </c>
      <c r="AB177" s="26" t="s">
        <v>1327</v>
      </c>
      <c r="AC177" s="26"/>
      <c r="AD177" s="26"/>
      <c r="AE177" s="26" t="s">
        <v>28691</v>
      </c>
      <c r="AF177" s="26" t="s">
        <v>28692</v>
      </c>
      <c r="AG177" s="26"/>
      <c r="AH177" s="26">
        <v>68</v>
      </c>
      <c r="AI177" s="26">
        <v>1</v>
      </c>
      <c r="AJ177" s="26">
        <v>1</v>
      </c>
      <c r="AK177" s="26">
        <v>25</v>
      </c>
      <c r="AL177" s="26">
        <v>25</v>
      </c>
      <c r="AM177" s="26" t="s">
        <v>112</v>
      </c>
      <c r="AN177" s="26" t="s">
        <v>113</v>
      </c>
      <c r="AO177" s="26" t="s">
        <v>114</v>
      </c>
      <c r="AP177" s="26" t="s">
        <v>2401</v>
      </c>
      <c r="AQ177" s="26" t="s">
        <v>2402</v>
      </c>
      <c r="AR177" s="26"/>
      <c r="AS177" s="26" t="s">
        <v>2393</v>
      </c>
      <c r="AT177" s="26" t="s">
        <v>2403</v>
      </c>
      <c r="AU177" s="29">
        <v>42384</v>
      </c>
      <c r="AV177" s="26">
        <v>2016</v>
      </c>
      <c r="AW177" s="26">
        <v>576</v>
      </c>
      <c r="AX177" s="26">
        <v>1</v>
      </c>
      <c r="AY177" s="26">
        <v>1</v>
      </c>
      <c r="AZ177" s="26"/>
      <c r="BA177" s="26"/>
      <c r="BB177" s="26"/>
      <c r="BC177" s="26">
        <v>52</v>
      </c>
      <c r="BD177" s="26">
        <v>59</v>
      </c>
      <c r="BE177" s="26"/>
      <c r="BF177" s="26" t="s">
        <v>28693</v>
      </c>
      <c r="BG177" s="26"/>
      <c r="BH177" s="26">
        <v>8</v>
      </c>
      <c r="BI177" s="26" t="s">
        <v>332</v>
      </c>
      <c r="BJ177" s="26" t="s">
        <v>332</v>
      </c>
      <c r="BK177" s="26" t="s">
        <v>28694</v>
      </c>
      <c r="BL177" s="26" t="s">
        <v>28695</v>
      </c>
      <c r="BM177" s="26">
        <v>26431998</v>
      </c>
      <c r="BN177" s="27" t="str">
        <f t="shared" si="18"/>
        <v>Zhuang, J (reprint author), Nanjing Agr Univ, Tea Sci Res Inst, Coll Hort, Nanjing 210095, Jiangsu, Peoples R China.</v>
      </c>
      <c r="BO177" s="27" t="str">
        <f t="shared" si="19"/>
        <v>园艺学院</v>
      </c>
      <c r="BP177" s="27" t="b">
        <f t="shared" si="20"/>
        <v>0</v>
      </c>
      <c r="BQ177" s="27" t="b">
        <f t="shared" si="21"/>
        <v>0</v>
      </c>
      <c r="BR177" s="27" t="b">
        <f t="shared" si="22"/>
        <v>0</v>
      </c>
      <c r="BS177" s="27" t="b">
        <f t="shared" si="23"/>
        <v>0</v>
      </c>
      <c r="BT177" s="28" t="s">
        <v>48002</v>
      </c>
      <c r="BU177" s="28" t="e">
        <f>VLOOKUP(BT177,SCI论文情况一览表!$CE$2:$CH$13600,3,FALSE)</f>
        <v>#N/A</v>
      </c>
      <c r="BV177" s="28" t="e">
        <f>VLOOKUP(BT177,SCI论文情况一览表!$CE$2:$CH$13600,4,FALSE)</f>
        <v>#N/A</v>
      </c>
      <c r="BW177" s="28" t="e">
        <f t="shared" si="24"/>
        <v>#N/A</v>
      </c>
      <c r="BX177" s="28" t="e">
        <f t="shared" si="25"/>
        <v>#N/A</v>
      </c>
      <c r="BY177" s="28" t="e">
        <f t="shared" si="26"/>
        <v>#N/A</v>
      </c>
      <c r="BZ177" s="27">
        <v>4</v>
      </c>
    </row>
    <row r="178" spans="4:78">
      <c r="D178" s="26" t="s">
        <v>62</v>
      </c>
      <c r="E178" s="26" t="s">
        <v>28696</v>
      </c>
      <c r="F178" s="26"/>
      <c r="G178" s="26"/>
      <c r="H178" s="26"/>
      <c r="I178" s="26" t="s">
        <v>28697</v>
      </c>
      <c r="J178" s="26"/>
      <c r="K178" s="26"/>
      <c r="L178" s="26" t="s">
        <v>28698</v>
      </c>
      <c r="M178" s="26" t="s">
        <v>2393</v>
      </c>
      <c r="N178" s="26"/>
      <c r="O178" s="26"/>
      <c r="P178" s="26" t="s">
        <v>67</v>
      </c>
      <c r="Q178" s="26" t="s">
        <v>68</v>
      </c>
      <c r="R178" s="26"/>
      <c r="S178" s="26"/>
      <c r="T178" s="26"/>
      <c r="U178" s="26"/>
      <c r="V178" s="26"/>
      <c r="W178" s="26" t="s">
        <v>28699</v>
      </c>
      <c r="X178" s="26" t="s">
        <v>28700</v>
      </c>
      <c r="Y178" s="26"/>
      <c r="Z178" s="26" t="s">
        <v>28701</v>
      </c>
      <c r="AA178" s="26" t="s">
        <v>28702</v>
      </c>
      <c r="AB178" s="26" t="s">
        <v>18444</v>
      </c>
      <c r="AC178" s="26"/>
      <c r="AD178" s="26"/>
      <c r="AE178" s="26" t="s">
        <v>28703</v>
      </c>
      <c r="AF178" s="26" t="s">
        <v>28704</v>
      </c>
      <c r="AG178" s="26"/>
      <c r="AH178" s="26">
        <v>58</v>
      </c>
      <c r="AI178" s="26">
        <v>1</v>
      </c>
      <c r="AJ178" s="26">
        <v>1</v>
      </c>
      <c r="AK178" s="26">
        <v>17</v>
      </c>
      <c r="AL178" s="26">
        <v>17</v>
      </c>
      <c r="AM178" s="26" t="s">
        <v>112</v>
      </c>
      <c r="AN178" s="26" t="s">
        <v>113</v>
      </c>
      <c r="AO178" s="26" t="s">
        <v>114</v>
      </c>
      <c r="AP178" s="26" t="s">
        <v>2401</v>
      </c>
      <c r="AQ178" s="26" t="s">
        <v>2402</v>
      </c>
      <c r="AR178" s="26"/>
      <c r="AS178" s="26" t="s">
        <v>2393</v>
      </c>
      <c r="AT178" s="26" t="s">
        <v>2403</v>
      </c>
      <c r="AU178" s="29">
        <v>42384</v>
      </c>
      <c r="AV178" s="26">
        <v>2016</v>
      </c>
      <c r="AW178" s="26">
        <v>576</v>
      </c>
      <c r="AX178" s="26">
        <v>1</v>
      </c>
      <c r="AY178" s="26">
        <v>1</v>
      </c>
      <c r="AZ178" s="26"/>
      <c r="BA178" s="26"/>
      <c r="BB178" s="26"/>
      <c r="BC178" s="26">
        <v>126</v>
      </c>
      <c r="BD178" s="26">
        <v>135</v>
      </c>
      <c r="BE178" s="26"/>
      <c r="BF178" s="26" t="s">
        <v>28705</v>
      </c>
      <c r="BG178" s="26"/>
      <c r="BH178" s="26">
        <v>10</v>
      </c>
      <c r="BI178" s="26" t="s">
        <v>332</v>
      </c>
      <c r="BJ178" s="26" t="s">
        <v>332</v>
      </c>
      <c r="BK178" s="26" t="s">
        <v>28694</v>
      </c>
      <c r="BL178" s="26" t="s">
        <v>28706</v>
      </c>
      <c r="BM178" s="26">
        <v>26435192</v>
      </c>
      <c r="BN178" s="27" t="str">
        <f t="shared" si="18"/>
        <v>Xu, YC (reprint author), Nanjing Agr Univ, Coll Hort, Nanjing, Jiangsu, Peoples R China.</v>
      </c>
      <c r="BO178" s="27" t="str">
        <f t="shared" si="19"/>
        <v>园艺学院</v>
      </c>
      <c r="BP178" s="27" t="b">
        <f t="shared" si="20"/>
        <v>0</v>
      </c>
      <c r="BQ178" s="27" t="b">
        <f t="shared" si="21"/>
        <v>0</v>
      </c>
      <c r="BR178" s="27" t="b">
        <f t="shared" si="22"/>
        <v>0</v>
      </c>
      <c r="BS178" s="27" t="b">
        <f t="shared" si="23"/>
        <v>0</v>
      </c>
      <c r="BT178" s="28" t="s">
        <v>48003</v>
      </c>
      <c r="BU178" s="28" t="e">
        <f>VLOOKUP(BT178,SCI论文情况一览表!$CE$2:$CH$13600,3,FALSE)</f>
        <v>#N/A</v>
      </c>
      <c r="BV178" s="28" t="e">
        <f>VLOOKUP(BT178,SCI论文情况一览表!$CE$2:$CH$13600,4,FALSE)</f>
        <v>#N/A</v>
      </c>
      <c r="BW178" s="28" t="e">
        <f t="shared" si="24"/>
        <v>#N/A</v>
      </c>
      <c r="BX178" s="28" t="e">
        <f t="shared" si="25"/>
        <v>#N/A</v>
      </c>
      <c r="BY178" s="28" t="e">
        <f t="shared" si="26"/>
        <v>#N/A</v>
      </c>
      <c r="BZ178" s="27">
        <v>4</v>
      </c>
    </row>
    <row r="179" spans="4:78">
      <c r="D179" s="26" t="s">
        <v>62</v>
      </c>
      <c r="E179" s="26" t="s">
        <v>28707</v>
      </c>
      <c r="F179" s="26"/>
      <c r="G179" s="26"/>
      <c r="H179" s="26"/>
      <c r="I179" s="26" t="s">
        <v>28708</v>
      </c>
      <c r="J179" s="26"/>
      <c r="K179" s="26"/>
      <c r="L179" s="26" t="s">
        <v>28709</v>
      </c>
      <c r="M179" s="26" t="s">
        <v>2393</v>
      </c>
      <c r="N179" s="26"/>
      <c r="O179" s="26"/>
      <c r="P179" s="26" t="s">
        <v>67</v>
      </c>
      <c r="Q179" s="26" t="s">
        <v>68</v>
      </c>
      <c r="R179" s="26"/>
      <c r="S179" s="26"/>
      <c r="T179" s="26"/>
      <c r="U179" s="26"/>
      <c r="V179" s="26"/>
      <c r="W179" s="26" t="s">
        <v>28710</v>
      </c>
      <c r="X179" s="26" t="s">
        <v>28711</v>
      </c>
      <c r="Y179" s="26"/>
      <c r="Z179" s="26" t="s">
        <v>28712</v>
      </c>
      <c r="AA179" s="26" t="s">
        <v>28713</v>
      </c>
      <c r="AB179" s="26" t="s">
        <v>28714</v>
      </c>
      <c r="AC179" s="26"/>
      <c r="AD179" s="26"/>
      <c r="AE179" s="26" t="s">
        <v>28715</v>
      </c>
      <c r="AF179" s="26" t="s">
        <v>28716</v>
      </c>
      <c r="AG179" s="26"/>
      <c r="AH179" s="26">
        <v>36</v>
      </c>
      <c r="AI179" s="26">
        <v>0</v>
      </c>
      <c r="AJ179" s="26">
        <v>0</v>
      </c>
      <c r="AK179" s="26">
        <v>12</v>
      </c>
      <c r="AL179" s="26">
        <v>12</v>
      </c>
      <c r="AM179" s="26" t="s">
        <v>112</v>
      </c>
      <c r="AN179" s="26" t="s">
        <v>113</v>
      </c>
      <c r="AO179" s="26" t="s">
        <v>114</v>
      </c>
      <c r="AP179" s="26" t="s">
        <v>2401</v>
      </c>
      <c r="AQ179" s="26" t="s">
        <v>2402</v>
      </c>
      <c r="AR179" s="26"/>
      <c r="AS179" s="26" t="s">
        <v>2393</v>
      </c>
      <c r="AT179" s="26" t="s">
        <v>2403</v>
      </c>
      <c r="AU179" s="29">
        <v>42384</v>
      </c>
      <c r="AV179" s="26">
        <v>2016</v>
      </c>
      <c r="AW179" s="26">
        <v>576</v>
      </c>
      <c r="AX179" s="26">
        <v>1</v>
      </c>
      <c r="AY179" s="26">
        <v>1</v>
      </c>
      <c r="AZ179" s="26"/>
      <c r="BA179" s="26"/>
      <c r="BB179" s="26"/>
      <c r="BC179" s="26">
        <v>136</v>
      </c>
      <c r="BD179" s="26">
        <v>140</v>
      </c>
      <c r="BE179" s="26"/>
      <c r="BF179" s="26" t="s">
        <v>28717</v>
      </c>
      <c r="BG179" s="26"/>
      <c r="BH179" s="26">
        <v>5</v>
      </c>
      <c r="BI179" s="26" t="s">
        <v>332</v>
      </c>
      <c r="BJ179" s="26" t="s">
        <v>332</v>
      </c>
      <c r="BK179" s="26" t="s">
        <v>28694</v>
      </c>
      <c r="BL179" s="26" t="s">
        <v>28718</v>
      </c>
      <c r="BM179" s="26">
        <v>26456194</v>
      </c>
      <c r="BN179" s="27" t="str">
        <f t="shared" si="18"/>
        <v>Yan, XW (reprint author), Nanjing Agr Univ, Coll Life Sci, 1st Weigang, Nanjing 210095, Jiangsu, Peoples R China.</v>
      </c>
      <c r="BO179" s="27" t="str">
        <f t="shared" si="19"/>
        <v>生命科学学院</v>
      </c>
      <c r="BP179" s="27" t="b">
        <f t="shared" si="20"/>
        <v>0</v>
      </c>
      <c r="BQ179" s="27" t="b">
        <f t="shared" si="21"/>
        <v>0</v>
      </c>
      <c r="BR179" s="27" t="b">
        <f t="shared" si="22"/>
        <v>0</v>
      </c>
      <c r="BS179" s="27" t="b">
        <f t="shared" si="23"/>
        <v>0</v>
      </c>
      <c r="BT179" s="28" t="s">
        <v>48004</v>
      </c>
      <c r="BU179" s="28" t="e">
        <f>VLOOKUP(BT179,SCI论文情况一览表!$CE$2:$CH$13600,3,FALSE)</f>
        <v>#N/A</v>
      </c>
      <c r="BV179" s="28" t="e">
        <f>VLOOKUP(BT179,SCI论文情况一览表!$CE$2:$CH$13600,4,FALSE)</f>
        <v>#N/A</v>
      </c>
      <c r="BW179" s="28" t="e">
        <f t="shared" si="24"/>
        <v>#N/A</v>
      </c>
      <c r="BX179" s="28" t="e">
        <f t="shared" si="25"/>
        <v>#N/A</v>
      </c>
      <c r="BY179" s="28" t="e">
        <f t="shared" si="26"/>
        <v>#N/A</v>
      </c>
      <c r="BZ179" s="27">
        <v>4</v>
      </c>
    </row>
    <row r="180" spans="4:78">
      <c r="D180" s="26" t="s">
        <v>62</v>
      </c>
      <c r="E180" s="26" t="s">
        <v>28719</v>
      </c>
      <c r="F180" s="26"/>
      <c r="G180" s="26"/>
      <c r="H180" s="26"/>
      <c r="I180" s="26" t="s">
        <v>28720</v>
      </c>
      <c r="J180" s="26"/>
      <c r="K180" s="26"/>
      <c r="L180" s="26" t="s">
        <v>28721</v>
      </c>
      <c r="M180" s="26" t="s">
        <v>2393</v>
      </c>
      <c r="N180" s="26"/>
      <c r="O180" s="26"/>
      <c r="P180" s="26" t="s">
        <v>67</v>
      </c>
      <c r="Q180" s="26" t="s">
        <v>68</v>
      </c>
      <c r="R180" s="26"/>
      <c r="S180" s="26"/>
      <c r="T180" s="26"/>
      <c r="U180" s="26"/>
      <c r="V180" s="26"/>
      <c r="W180" s="26" t="s">
        <v>28722</v>
      </c>
      <c r="X180" s="26" t="s">
        <v>28723</v>
      </c>
      <c r="Y180" s="26"/>
      <c r="Z180" s="26" t="s">
        <v>28724</v>
      </c>
      <c r="AA180" s="26" t="s">
        <v>28725</v>
      </c>
      <c r="AB180" s="26" t="s">
        <v>28726</v>
      </c>
      <c r="AC180" s="26"/>
      <c r="AD180" s="26"/>
      <c r="AE180" s="26" t="s">
        <v>20418</v>
      </c>
      <c r="AF180" s="26" t="s">
        <v>28727</v>
      </c>
      <c r="AG180" s="26"/>
      <c r="AH180" s="26">
        <v>37</v>
      </c>
      <c r="AI180" s="26">
        <v>0</v>
      </c>
      <c r="AJ180" s="26">
        <v>0</v>
      </c>
      <c r="AK180" s="26">
        <v>0</v>
      </c>
      <c r="AL180" s="26">
        <v>0</v>
      </c>
      <c r="AM180" s="26" t="s">
        <v>112</v>
      </c>
      <c r="AN180" s="26" t="s">
        <v>113</v>
      </c>
      <c r="AO180" s="26" t="s">
        <v>114</v>
      </c>
      <c r="AP180" s="26" t="s">
        <v>2401</v>
      </c>
      <c r="AQ180" s="26" t="s">
        <v>2402</v>
      </c>
      <c r="AR180" s="26"/>
      <c r="AS180" s="26" t="s">
        <v>2393</v>
      </c>
      <c r="AT180" s="26" t="s">
        <v>2403</v>
      </c>
      <c r="AU180" s="29">
        <v>42384</v>
      </c>
      <c r="AV180" s="26">
        <v>2016</v>
      </c>
      <c r="AW180" s="26">
        <v>576</v>
      </c>
      <c r="AX180" s="26">
        <v>1</v>
      </c>
      <c r="AY180" s="26">
        <v>2</v>
      </c>
      <c r="AZ180" s="26"/>
      <c r="BA180" s="26"/>
      <c r="BB180" s="26"/>
      <c r="BC180" s="26">
        <v>249</v>
      </c>
      <c r="BD180" s="26">
        <v>255</v>
      </c>
      <c r="BE180" s="26"/>
      <c r="BF180" s="26" t="s">
        <v>28728</v>
      </c>
      <c r="BG180" s="26"/>
      <c r="BH180" s="26">
        <v>7</v>
      </c>
      <c r="BI180" s="26" t="s">
        <v>332</v>
      </c>
      <c r="BJ180" s="26" t="s">
        <v>332</v>
      </c>
      <c r="BK180" s="26" t="s">
        <v>28729</v>
      </c>
      <c r="BL180" s="26" t="s">
        <v>28730</v>
      </c>
      <c r="BM180" s="26">
        <v>26474750</v>
      </c>
      <c r="BN180" s="27" t="str">
        <f t="shared" si="18"/>
        <v>Huang, MR; Wang, F (reprint author), Nanjing Agr Univ, Jiangsu Livestock Embryo Engn Lab, Nanjing 210095, Jiangsu, Peoples R China.</v>
      </c>
      <c r="BO180" s="27" t="b">
        <f t="shared" si="19"/>
        <v>0</v>
      </c>
      <c r="BP180" s="27" t="b">
        <f t="shared" si="20"/>
        <v>0</v>
      </c>
      <c r="BQ180" s="27" t="b">
        <f t="shared" si="21"/>
        <v>0</v>
      </c>
      <c r="BR180" s="27" t="b">
        <f t="shared" si="22"/>
        <v>0</v>
      </c>
      <c r="BS180" s="27" t="b">
        <f t="shared" si="23"/>
        <v>0</v>
      </c>
      <c r="BT180" s="28" t="s">
        <v>48005</v>
      </c>
      <c r="BU180" s="28" t="e">
        <f>VLOOKUP(BT180,SCI论文情况一览表!$CE$2:$CH$13600,3,FALSE)</f>
        <v>#N/A</v>
      </c>
      <c r="BV180" s="28" t="e">
        <f>VLOOKUP(BT180,SCI论文情况一览表!$CE$2:$CH$13600,4,FALSE)</f>
        <v>#N/A</v>
      </c>
      <c r="BW180" s="28" t="e">
        <f t="shared" si="24"/>
        <v>#N/A</v>
      </c>
      <c r="BX180" s="28" t="e">
        <f t="shared" si="25"/>
        <v>#N/A</v>
      </c>
      <c r="BY180" s="28" t="e">
        <f t="shared" si="26"/>
        <v>#N/A</v>
      </c>
      <c r="BZ180" s="27">
        <v>4</v>
      </c>
    </row>
    <row r="181" spans="4:78">
      <c r="D181" s="26" t="s">
        <v>62</v>
      </c>
      <c r="E181" s="26" t="s">
        <v>2158</v>
      </c>
      <c r="F181" s="26"/>
      <c r="G181" s="26"/>
      <c r="H181" s="26"/>
      <c r="I181" s="26" t="s">
        <v>2159</v>
      </c>
      <c r="J181" s="26"/>
      <c r="K181" s="26"/>
      <c r="L181" s="26" t="s">
        <v>2160</v>
      </c>
      <c r="M181" s="26" t="s">
        <v>2142</v>
      </c>
      <c r="N181" s="26"/>
      <c r="O181" s="26"/>
      <c r="P181" s="26" t="s">
        <v>67</v>
      </c>
      <c r="Q181" s="26" t="s">
        <v>68</v>
      </c>
      <c r="R181" s="26"/>
      <c r="S181" s="26"/>
      <c r="T181" s="26"/>
      <c r="U181" s="26"/>
      <c r="V181" s="26"/>
      <c r="W181" s="26" t="s">
        <v>2161</v>
      </c>
      <c r="X181" s="26" t="s">
        <v>2162</v>
      </c>
      <c r="Y181" s="26"/>
      <c r="Z181" s="26" t="s">
        <v>2163</v>
      </c>
      <c r="AA181" s="26" t="s">
        <v>2164</v>
      </c>
      <c r="AB181" s="26" t="s">
        <v>2165</v>
      </c>
      <c r="AC181" s="26"/>
      <c r="AD181" s="26"/>
      <c r="AE181" s="26" t="s">
        <v>2166</v>
      </c>
      <c r="AF181" s="26" t="s">
        <v>2167</v>
      </c>
      <c r="AG181" s="26"/>
      <c r="AH181" s="26">
        <v>36</v>
      </c>
      <c r="AI181" s="26">
        <v>0</v>
      </c>
      <c r="AJ181" s="26">
        <v>0</v>
      </c>
      <c r="AK181" s="26">
        <v>1</v>
      </c>
      <c r="AL181" s="26">
        <v>1</v>
      </c>
      <c r="AM181" s="26" t="s">
        <v>112</v>
      </c>
      <c r="AN181" s="26" t="s">
        <v>113</v>
      </c>
      <c r="AO181" s="26" t="s">
        <v>114</v>
      </c>
      <c r="AP181" s="26" t="s">
        <v>2150</v>
      </c>
      <c r="AQ181" s="26" t="s">
        <v>2151</v>
      </c>
      <c r="AR181" s="26"/>
      <c r="AS181" s="26" t="s">
        <v>2152</v>
      </c>
      <c r="AT181" s="26" t="s">
        <v>2153</v>
      </c>
      <c r="AU181" s="29">
        <v>42384</v>
      </c>
      <c r="AV181" s="26">
        <v>2016</v>
      </c>
      <c r="AW181" s="26">
        <v>215</v>
      </c>
      <c r="AX181" s="26"/>
      <c r="AY181" s="26"/>
      <c r="AZ181" s="26"/>
      <c r="BA181" s="26"/>
      <c r="BB181" s="26"/>
      <c r="BC181" s="26">
        <v>96</v>
      </c>
      <c r="BD181" s="26">
        <v>105</v>
      </c>
      <c r="BE181" s="26"/>
      <c r="BF181" s="26" t="s">
        <v>2168</v>
      </c>
      <c r="BG181" s="26"/>
      <c r="BH181" s="26">
        <v>10</v>
      </c>
      <c r="BI181" s="26" t="s">
        <v>2155</v>
      </c>
      <c r="BJ181" s="26" t="s">
        <v>2155</v>
      </c>
      <c r="BK181" s="26" t="s">
        <v>2156</v>
      </c>
      <c r="BL181" s="26" t="s">
        <v>2169</v>
      </c>
      <c r="BM181" s="26">
        <v>26790744</v>
      </c>
      <c r="BN181" s="27" t="str">
        <f t="shared" si="18"/>
        <v>Li, XR (reprint author), Nanjing Agr Univ, Coll Vet Med, Nanjing 210095, Jiangsu, Peoples R China.</v>
      </c>
      <c r="BO181" s="27" t="b">
        <f t="shared" si="19"/>
        <v>0</v>
      </c>
      <c r="BP181" s="27" t="str">
        <f t="shared" si="20"/>
        <v>动物医学院</v>
      </c>
      <c r="BQ181" s="27" t="b">
        <f t="shared" si="21"/>
        <v>0</v>
      </c>
      <c r="BR181" s="27" t="b">
        <f t="shared" si="22"/>
        <v>0</v>
      </c>
      <c r="BS181" s="27" t="b">
        <f t="shared" si="23"/>
        <v>0</v>
      </c>
      <c r="BT181" s="28" t="s">
        <v>48006</v>
      </c>
      <c r="BU181" s="28" t="e">
        <f>VLOOKUP(BT181,SCI论文情况一览表!$CE$2:$CH$13600,3,FALSE)</f>
        <v>#N/A</v>
      </c>
      <c r="BV181" s="28" t="e">
        <f>VLOOKUP(BT181,SCI论文情况一览表!$CE$2:$CH$13600,4,FALSE)</f>
        <v>#N/A</v>
      </c>
      <c r="BW181" s="28" t="e">
        <f t="shared" si="24"/>
        <v>#N/A</v>
      </c>
      <c r="BX181" s="28" t="e">
        <f t="shared" si="25"/>
        <v>#N/A</v>
      </c>
      <c r="BY181" s="28" t="e">
        <f t="shared" si="26"/>
        <v>#N/A</v>
      </c>
      <c r="BZ181" s="27">
        <v>4</v>
      </c>
    </row>
    <row r="182" spans="4:78">
      <c r="D182" s="26" t="s">
        <v>62</v>
      </c>
      <c r="E182" s="26" t="s">
        <v>2170</v>
      </c>
      <c r="F182" s="26"/>
      <c r="G182" s="26"/>
      <c r="H182" s="26"/>
      <c r="I182" s="26" t="s">
        <v>2171</v>
      </c>
      <c r="J182" s="26"/>
      <c r="K182" s="26"/>
      <c r="L182" s="26" t="s">
        <v>2172</v>
      </c>
      <c r="M182" s="26" t="s">
        <v>2173</v>
      </c>
      <c r="N182" s="26"/>
      <c r="O182" s="26"/>
      <c r="P182" s="26" t="s">
        <v>67</v>
      </c>
      <c r="Q182" s="26" t="s">
        <v>68</v>
      </c>
      <c r="R182" s="26"/>
      <c r="S182" s="26"/>
      <c r="T182" s="26"/>
      <c r="U182" s="26"/>
      <c r="V182" s="26"/>
      <c r="W182" s="26" t="s">
        <v>2174</v>
      </c>
      <c r="X182" s="26" t="s">
        <v>2175</v>
      </c>
      <c r="Y182" s="26"/>
      <c r="Z182" s="26" t="s">
        <v>2176</v>
      </c>
      <c r="AA182" s="26" t="s">
        <v>2177</v>
      </c>
      <c r="AB182" s="26" t="s">
        <v>1875</v>
      </c>
      <c r="AC182" s="26"/>
      <c r="AD182" s="26"/>
      <c r="AE182" s="26" t="s">
        <v>2178</v>
      </c>
      <c r="AF182" s="26" t="s">
        <v>2179</v>
      </c>
      <c r="AG182" s="26"/>
      <c r="AH182" s="26">
        <v>28</v>
      </c>
      <c r="AI182" s="26">
        <v>1</v>
      </c>
      <c r="AJ182" s="26">
        <v>1</v>
      </c>
      <c r="AK182" s="26">
        <v>2</v>
      </c>
      <c r="AL182" s="26">
        <v>2</v>
      </c>
      <c r="AM182" s="26" t="s">
        <v>112</v>
      </c>
      <c r="AN182" s="26" t="s">
        <v>113</v>
      </c>
      <c r="AO182" s="26" t="s">
        <v>114</v>
      </c>
      <c r="AP182" s="26" t="s">
        <v>2180</v>
      </c>
      <c r="AQ182" s="26" t="s">
        <v>2181</v>
      </c>
      <c r="AR182" s="26"/>
      <c r="AS182" s="26" t="s">
        <v>2182</v>
      </c>
      <c r="AT182" s="26" t="s">
        <v>2183</v>
      </c>
      <c r="AU182" s="29">
        <v>42384</v>
      </c>
      <c r="AV182" s="26">
        <v>2016</v>
      </c>
      <c r="AW182" s="26">
        <v>1009</v>
      </c>
      <c r="AX182" s="26"/>
      <c r="AY182" s="26"/>
      <c r="AZ182" s="26"/>
      <c r="BA182" s="26"/>
      <c r="BB182" s="26"/>
      <c r="BC182" s="26">
        <v>130</v>
      </c>
      <c r="BD182" s="26">
        <v>137</v>
      </c>
      <c r="BE182" s="26"/>
      <c r="BF182" s="26" t="s">
        <v>2184</v>
      </c>
      <c r="BG182" s="26"/>
      <c r="BH182" s="26">
        <v>8</v>
      </c>
      <c r="BI182" s="26" t="s">
        <v>2185</v>
      </c>
      <c r="BJ182" s="26" t="s">
        <v>2186</v>
      </c>
      <c r="BK182" s="26" t="s">
        <v>2187</v>
      </c>
      <c r="BL182" s="26" t="s">
        <v>2188</v>
      </c>
      <c r="BM182" s="26">
        <v>26724558</v>
      </c>
      <c r="BN182" s="27" t="str">
        <f t="shared" si="18"/>
        <v>Wang, MH (reprint author), Nanjing Agr Univ, Coll Plant Protect, Dept Pesticide Sci, Nanjing 210095, Jiangsu, Peoples R China.</v>
      </c>
      <c r="BO182" s="27" t="b">
        <f t="shared" si="19"/>
        <v>0</v>
      </c>
      <c r="BP182" s="27" t="b">
        <f t="shared" si="20"/>
        <v>0</v>
      </c>
      <c r="BQ182" s="27" t="b">
        <f t="shared" si="21"/>
        <v>0</v>
      </c>
      <c r="BR182" s="27" t="str">
        <f t="shared" si="22"/>
        <v>植物保护学院</v>
      </c>
      <c r="BS182" s="27" t="b">
        <f t="shared" si="23"/>
        <v>0</v>
      </c>
      <c r="BT182" s="28" t="s">
        <v>48007</v>
      </c>
      <c r="BU182" s="28" t="e">
        <f>VLOOKUP(BT182,SCI论文情况一览表!$CE$2:$CH$13600,3,FALSE)</f>
        <v>#N/A</v>
      </c>
      <c r="BV182" s="28" t="e">
        <f>VLOOKUP(BT182,SCI论文情况一览表!$CE$2:$CH$13600,4,FALSE)</f>
        <v>#N/A</v>
      </c>
      <c r="BW182" s="28" t="e">
        <f t="shared" si="24"/>
        <v>#N/A</v>
      </c>
      <c r="BX182" s="28" t="e">
        <f t="shared" si="25"/>
        <v>#N/A</v>
      </c>
      <c r="BY182" s="28" t="e">
        <f t="shared" si="26"/>
        <v>#N/A</v>
      </c>
      <c r="BZ182" s="27">
        <v>4</v>
      </c>
    </row>
    <row r="183" spans="4:78">
      <c r="D183" s="26" t="s">
        <v>62</v>
      </c>
      <c r="E183" s="26" t="s">
        <v>2189</v>
      </c>
      <c r="F183" s="26"/>
      <c r="G183" s="26"/>
      <c r="H183" s="26"/>
      <c r="I183" s="26" t="s">
        <v>2190</v>
      </c>
      <c r="J183" s="26"/>
      <c r="K183" s="26"/>
      <c r="L183" s="26" t="s">
        <v>2191</v>
      </c>
      <c r="M183" s="26" t="s">
        <v>1996</v>
      </c>
      <c r="N183" s="26"/>
      <c r="O183" s="26"/>
      <c r="P183" s="26" t="s">
        <v>67</v>
      </c>
      <c r="Q183" s="26" t="s">
        <v>68</v>
      </c>
      <c r="R183" s="26"/>
      <c r="S183" s="26"/>
      <c r="T183" s="26"/>
      <c r="U183" s="26"/>
      <c r="V183" s="26"/>
      <c r="W183" s="26" t="s">
        <v>2192</v>
      </c>
      <c r="X183" s="26" t="s">
        <v>2193</v>
      </c>
      <c r="Y183" s="26"/>
      <c r="Z183" s="26" t="s">
        <v>2194</v>
      </c>
      <c r="AA183" s="26" t="s">
        <v>2195</v>
      </c>
      <c r="AB183" s="26" t="s">
        <v>2196</v>
      </c>
      <c r="AC183" s="26"/>
      <c r="AD183" s="26"/>
      <c r="AE183" s="26" t="s">
        <v>2197</v>
      </c>
      <c r="AF183" s="26" t="s">
        <v>2198</v>
      </c>
      <c r="AG183" s="26"/>
      <c r="AH183" s="26">
        <v>72</v>
      </c>
      <c r="AI183" s="26">
        <v>0</v>
      </c>
      <c r="AJ183" s="26">
        <v>0</v>
      </c>
      <c r="AK183" s="26">
        <v>21</v>
      </c>
      <c r="AL183" s="26">
        <v>21</v>
      </c>
      <c r="AM183" s="26" t="s">
        <v>112</v>
      </c>
      <c r="AN183" s="26" t="s">
        <v>113</v>
      </c>
      <c r="AO183" s="26" t="s">
        <v>114</v>
      </c>
      <c r="AP183" s="26" t="s">
        <v>2004</v>
      </c>
      <c r="AQ183" s="26" t="s">
        <v>2005</v>
      </c>
      <c r="AR183" s="26"/>
      <c r="AS183" s="26" t="s">
        <v>2006</v>
      </c>
      <c r="AT183" s="26" t="s">
        <v>2007</v>
      </c>
      <c r="AU183" s="29">
        <v>42384</v>
      </c>
      <c r="AV183" s="26">
        <v>2016</v>
      </c>
      <c r="AW183" s="26">
        <v>301</v>
      </c>
      <c r="AX183" s="26"/>
      <c r="AY183" s="26"/>
      <c r="AZ183" s="26"/>
      <c r="BA183" s="26"/>
      <c r="BB183" s="26"/>
      <c r="BC183" s="26">
        <v>304</v>
      </c>
      <c r="BD183" s="26">
        <v>313</v>
      </c>
      <c r="BE183" s="26"/>
      <c r="BF183" s="26" t="s">
        <v>2199</v>
      </c>
      <c r="BG183" s="26"/>
      <c r="BH183" s="26">
        <v>10</v>
      </c>
      <c r="BI183" s="26" t="s">
        <v>2009</v>
      </c>
      <c r="BJ183" s="26" t="s">
        <v>1771</v>
      </c>
      <c r="BK183" s="26" t="s">
        <v>2200</v>
      </c>
      <c r="BL183" s="26" t="s">
        <v>2201</v>
      </c>
      <c r="BM183" s="26">
        <v>26372696</v>
      </c>
      <c r="BN183" s="27" t="str">
        <f t="shared" si="18"/>
        <v>Shen, ZG (reprint author), Nanjing Agr Univ, Coll Life Sci, Nanjing 210095, Jiangsu, Peoples R China.</v>
      </c>
      <c r="BO183" s="27" t="str">
        <f t="shared" si="19"/>
        <v>生命科学学院</v>
      </c>
      <c r="BP183" s="27" t="b">
        <f t="shared" si="20"/>
        <v>0</v>
      </c>
      <c r="BQ183" s="27" t="b">
        <f t="shared" si="21"/>
        <v>0</v>
      </c>
      <c r="BR183" s="27" t="b">
        <f t="shared" si="22"/>
        <v>0</v>
      </c>
      <c r="BS183" s="27" t="b">
        <f t="shared" si="23"/>
        <v>0</v>
      </c>
      <c r="BT183" s="28" t="s">
        <v>48008</v>
      </c>
      <c r="BU183" s="28" t="e">
        <f>VLOOKUP(BT183,SCI论文情况一览表!$CE$2:$CH$13600,3,FALSE)</f>
        <v>#N/A</v>
      </c>
      <c r="BV183" s="28" t="e">
        <f>VLOOKUP(BT183,SCI论文情况一览表!$CE$2:$CH$13600,4,FALSE)</f>
        <v>#N/A</v>
      </c>
      <c r="BW183" s="28" t="e">
        <f t="shared" si="24"/>
        <v>#N/A</v>
      </c>
      <c r="BX183" s="28" t="e">
        <f t="shared" si="25"/>
        <v>#N/A</v>
      </c>
      <c r="BY183" s="28" t="e">
        <f t="shared" si="26"/>
        <v>#N/A</v>
      </c>
      <c r="BZ183" s="27">
        <v>4</v>
      </c>
    </row>
    <row r="184" spans="4:78">
      <c r="D184" s="26" t="s">
        <v>62</v>
      </c>
      <c r="E184" s="26" t="s">
        <v>2202</v>
      </c>
      <c r="F184" s="26"/>
      <c r="G184" s="26"/>
      <c r="H184" s="26"/>
      <c r="I184" s="26" t="s">
        <v>2203</v>
      </c>
      <c r="J184" s="26"/>
      <c r="K184" s="26"/>
      <c r="L184" s="26" t="s">
        <v>2204</v>
      </c>
      <c r="M184" s="26" t="s">
        <v>1304</v>
      </c>
      <c r="N184" s="26"/>
      <c r="O184" s="26"/>
      <c r="P184" s="26" t="s">
        <v>67</v>
      </c>
      <c r="Q184" s="26" t="s">
        <v>68</v>
      </c>
      <c r="R184" s="26"/>
      <c r="S184" s="26"/>
      <c r="T184" s="26"/>
      <c r="U184" s="26"/>
      <c r="V184" s="26"/>
      <c r="W184" s="26" t="s">
        <v>2205</v>
      </c>
      <c r="X184" s="26" t="s">
        <v>2206</v>
      </c>
      <c r="Y184" s="26"/>
      <c r="Z184" s="26" t="s">
        <v>2207</v>
      </c>
      <c r="AA184" s="26" t="s">
        <v>2208</v>
      </c>
      <c r="AB184" s="26" t="s">
        <v>2209</v>
      </c>
      <c r="AC184" s="26"/>
      <c r="AD184" s="26"/>
      <c r="AE184" s="26" t="s">
        <v>2210</v>
      </c>
      <c r="AF184" s="26" t="s">
        <v>2211</v>
      </c>
      <c r="AG184" s="26"/>
      <c r="AH184" s="26">
        <v>38</v>
      </c>
      <c r="AI184" s="26">
        <v>0</v>
      </c>
      <c r="AJ184" s="26">
        <v>0</v>
      </c>
      <c r="AK184" s="26">
        <v>22</v>
      </c>
      <c r="AL184" s="26">
        <v>22</v>
      </c>
      <c r="AM184" s="26" t="s">
        <v>358</v>
      </c>
      <c r="AN184" s="26" t="s">
        <v>359</v>
      </c>
      <c r="AO184" s="26" t="s">
        <v>360</v>
      </c>
      <c r="AP184" s="26" t="s">
        <v>1312</v>
      </c>
      <c r="AQ184" s="26" t="s">
        <v>1313</v>
      </c>
      <c r="AR184" s="26"/>
      <c r="AS184" s="26" t="s">
        <v>1314</v>
      </c>
      <c r="AT184" s="26" t="s">
        <v>1315</v>
      </c>
      <c r="AU184" s="29">
        <v>42384</v>
      </c>
      <c r="AV184" s="26">
        <v>2016</v>
      </c>
      <c r="AW184" s="26">
        <v>96</v>
      </c>
      <c r="AX184" s="26">
        <v>1</v>
      </c>
      <c r="AY184" s="26"/>
      <c r="AZ184" s="26"/>
      <c r="BA184" s="26"/>
      <c r="BB184" s="26"/>
      <c r="BC184" s="26">
        <v>99</v>
      </c>
      <c r="BD184" s="26">
        <v>108</v>
      </c>
      <c r="BE184" s="26"/>
      <c r="BF184" s="26" t="s">
        <v>2212</v>
      </c>
      <c r="BG184" s="26"/>
      <c r="BH184" s="26">
        <v>10</v>
      </c>
      <c r="BI184" s="26" t="s">
        <v>775</v>
      </c>
      <c r="BJ184" s="26" t="s">
        <v>776</v>
      </c>
      <c r="BK184" s="26" t="s">
        <v>2213</v>
      </c>
      <c r="BL184" s="26" t="s">
        <v>2214</v>
      </c>
      <c r="BM184" s="26">
        <v>25546564</v>
      </c>
      <c r="BN184" s="27" t="str">
        <f t="shared" si="18"/>
        <v>Zhou, GH (reprint author), Nanjing Agr Univ, Jiangsu Innovat Ctr Meat Prod &amp; Proc, Synerget Innovat Ctr Food Safety &amp; Nutr, MOE,Key Lab Meat Proc &amp; Qual Control, Nanjing 210095, Jiangsu, Peoples R China.</v>
      </c>
      <c r="BO184" s="27" t="b">
        <f t="shared" si="19"/>
        <v>0</v>
      </c>
      <c r="BP184" s="27" t="b">
        <f t="shared" si="20"/>
        <v>0</v>
      </c>
      <c r="BQ184" s="27" t="b">
        <f t="shared" si="21"/>
        <v>0</v>
      </c>
      <c r="BR184" s="27" t="b">
        <f t="shared" si="22"/>
        <v>0</v>
      </c>
      <c r="BS184" s="27" t="b">
        <f t="shared" si="23"/>
        <v>0</v>
      </c>
      <c r="BT184" s="28" t="s">
        <v>48009</v>
      </c>
      <c r="BU184" s="28" t="e">
        <f>VLOOKUP(BT184,SCI论文情况一览表!$CE$2:$CH$13600,3,FALSE)</f>
        <v>#N/A</v>
      </c>
      <c r="BV184" s="28" t="e">
        <f>VLOOKUP(BT184,SCI论文情况一览表!$CE$2:$CH$13600,4,FALSE)</f>
        <v>#N/A</v>
      </c>
      <c r="BW184" s="28" t="e">
        <f t="shared" si="24"/>
        <v>#N/A</v>
      </c>
      <c r="BX184" s="28" t="e">
        <f t="shared" si="25"/>
        <v>#N/A</v>
      </c>
      <c r="BY184" s="28" t="e">
        <f t="shared" si="26"/>
        <v>#N/A</v>
      </c>
      <c r="BZ184" s="27">
        <v>4</v>
      </c>
    </row>
    <row r="185" spans="4:78">
      <c r="D185" s="26" t="s">
        <v>62</v>
      </c>
      <c r="E185" s="26" t="s">
        <v>2215</v>
      </c>
      <c r="F185" s="26"/>
      <c r="G185" s="26"/>
      <c r="H185" s="26"/>
      <c r="I185" s="26" t="s">
        <v>2216</v>
      </c>
      <c r="J185" s="26"/>
      <c r="K185" s="26"/>
      <c r="L185" s="26" t="s">
        <v>2217</v>
      </c>
      <c r="M185" s="26" t="s">
        <v>1304</v>
      </c>
      <c r="N185" s="26"/>
      <c r="O185" s="26"/>
      <c r="P185" s="26" t="s">
        <v>67</v>
      </c>
      <c r="Q185" s="26" t="s">
        <v>68</v>
      </c>
      <c r="R185" s="26"/>
      <c r="S185" s="26"/>
      <c r="T185" s="26"/>
      <c r="U185" s="26"/>
      <c r="V185" s="26"/>
      <c r="W185" s="26" t="s">
        <v>2218</v>
      </c>
      <c r="X185" s="26" t="s">
        <v>2219</v>
      </c>
      <c r="Y185" s="26"/>
      <c r="Z185" s="26" t="s">
        <v>2220</v>
      </c>
      <c r="AA185" s="26" t="s">
        <v>2221</v>
      </c>
      <c r="AB185" s="26" t="s">
        <v>1801</v>
      </c>
      <c r="AC185" s="26"/>
      <c r="AD185" s="26"/>
      <c r="AE185" s="26"/>
      <c r="AF185" s="26"/>
      <c r="AG185" s="26"/>
      <c r="AH185" s="26">
        <v>29</v>
      </c>
      <c r="AI185" s="26">
        <v>0</v>
      </c>
      <c r="AJ185" s="26">
        <v>0</v>
      </c>
      <c r="AK185" s="26">
        <v>6</v>
      </c>
      <c r="AL185" s="26">
        <v>6</v>
      </c>
      <c r="AM185" s="26" t="s">
        <v>358</v>
      </c>
      <c r="AN185" s="26" t="s">
        <v>359</v>
      </c>
      <c r="AO185" s="26" t="s">
        <v>360</v>
      </c>
      <c r="AP185" s="26" t="s">
        <v>1312</v>
      </c>
      <c r="AQ185" s="26" t="s">
        <v>1313</v>
      </c>
      <c r="AR185" s="26"/>
      <c r="AS185" s="26" t="s">
        <v>1314</v>
      </c>
      <c r="AT185" s="26" t="s">
        <v>1315</v>
      </c>
      <c r="AU185" s="29">
        <v>42384</v>
      </c>
      <c r="AV185" s="26">
        <v>2016</v>
      </c>
      <c r="AW185" s="26">
        <v>96</v>
      </c>
      <c r="AX185" s="26">
        <v>1</v>
      </c>
      <c r="AY185" s="26"/>
      <c r="AZ185" s="26"/>
      <c r="BA185" s="26"/>
      <c r="BB185" s="26"/>
      <c r="BC185" s="26">
        <v>109</v>
      </c>
      <c r="BD185" s="26">
        <v>115</v>
      </c>
      <c r="BE185" s="26"/>
      <c r="BF185" s="26" t="s">
        <v>2222</v>
      </c>
      <c r="BG185" s="26"/>
      <c r="BH185" s="26">
        <v>7</v>
      </c>
      <c r="BI185" s="26" t="s">
        <v>775</v>
      </c>
      <c r="BJ185" s="26" t="s">
        <v>776</v>
      </c>
      <c r="BK185" s="26" t="s">
        <v>2213</v>
      </c>
      <c r="BL185" s="26" t="s">
        <v>2223</v>
      </c>
      <c r="BM185" s="26">
        <v>25546703</v>
      </c>
      <c r="BN185" s="27" t="str">
        <f t="shared" si="18"/>
        <v>Bie, XM (reprint author), Nanjing Agr Univ, Coll Food Sci &amp; Technol, Minist Agr China, Key Lab Food Proc &amp; Qual Control, 1 Weigang, Nanjing 210095, Jiangsu, Peoples R China.</v>
      </c>
      <c r="BO185" s="27" t="b">
        <f t="shared" si="19"/>
        <v>0</v>
      </c>
      <c r="BP185" s="27" t="b">
        <f t="shared" si="20"/>
        <v>0</v>
      </c>
      <c r="BQ185" s="27" t="b">
        <f t="shared" si="21"/>
        <v>0</v>
      </c>
      <c r="BR185" s="27" t="b">
        <f t="shared" si="22"/>
        <v>0</v>
      </c>
      <c r="BS185" s="27" t="str">
        <f t="shared" si="23"/>
        <v>食品科技学院</v>
      </c>
      <c r="BT185" s="28" t="s">
        <v>48010</v>
      </c>
      <c r="BU185" s="28" t="e">
        <f>VLOOKUP(BT185,SCI论文情况一览表!$CE$2:$CH$13600,3,FALSE)</f>
        <v>#N/A</v>
      </c>
      <c r="BV185" s="28" t="e">
        <f>VLOOKUP(BT185,SCI论文情况一览表!$CE$2:$CH$13600,4,FALSE)</f>
        <v>#N/A</v>
      </c>
      <c r="BW185" s="28" t="e">
        <f t="shared" si="24"/>
        <v>#N/A</v>
      </c>
      <c r="BX185" s="28" t="e">
        <f t="shared" si="25"/>
        <v>#N/A</v>
      </c>
      <c r="BY185" s="28" t="e">
        <f t="shared" si="26"/>
        <v>#N/A</v>
      </c>
      <c r="BZ185" s="27">
        <v>4</v>
      </c>
    </row>
    <row r="186" spans="4:78">
      <c r="D186" s="26" t="s">
        <v>62</v>
      </c>
      <c r="E186" s="26" t="s">
        <v>2224</v>
      </c>
      <c r="F186" s="26"/>
      <c r="G186" s="26"/>
      <c r="H186" s="26"/>
      <c r="I186" s="26" t="s">
        <v>2225</v>
      </c>
      <c r="J186" s="26"/>
      <c r="K186" s="26"/>
      <c r="L186" s="26" t="s">
        <v>2226</v>
      </c>
      <c r="M186" s="26" t="s">
        <v>2227</v>
      </c>
      <c r="N186" s="26"/>
      <c r="O186" s="26"/>
      <c r="P186" s="26" t="s">
        <v>67</v>
      </c>
      <c r="Q186" s="26" t="s">
        <v>68</v>
      </c>
      <c r="R186" s="26"/>
      <c r="S186" s="26"/>
      <c r="T186" s="26"/>
      <c r="U186" s="26"/>
      <c r="V186" s="26"/>
      <c r="W186" s="26" t="s">
        <v>2228</v>
      </c>
      <c r="X186" s="26" t="s">
        <v>2229</v>
      </c>
      <c r="Y186" s="26"/>
      <c r="Z186" s="26" t="s">
        <v>2230</v>
      </c>
      <c r="AA186" s="26" t="s">
        <v>2231</v>
      </c>
      <c r="AB186" s="26" t="s">
        <v>2232</v>
      </c>
      <c r="AC186" s="26"/>
      <c r="AD186" s="26"/>
      <c r="AE186" s="26" t="s">
        <v>2233</v>
      </c>
      <c r="AF186" s="26" t="s">
        <v>2234</v>
      </c>
      <c r="AG186" s="26"/>
      <c r="AH186" s="26">
        <v>45</v>
      </c>
      <c r="AI186" s="26">
        <v>0</v>
      </c>
      <c r="AJ186" s="26">
        <v>0</v>
      </c>
      <c r="AK186" s="26">
        <v>37</v>
      </c>
      <c r="AL186" s="26">
        <v>37</v>
      </c>
      <c r="AM186" s="26" t="s">
        <v>112</v>
      </c>
      <c r="AN186" s="26" t="s">
        <v>113</v>
      </c>
      <c r="AO186" s="26" t="s">
        <v>114</v>
      </c>
      <c r="AP186" s="26" t="s">
        <v>2235</v>
      </c>
      <c r="AQ186" s="26" t="s">
        <v>2236</v>
      </c>
      <c r="AR186" s="26"/>
      <c r="AS186" s="26" t="s">
        <v>2237</v>
      </c>
      <c r="AT186" s="26" t="s">
        <v>2238</v>
      </c>
      <c r="AU186" s="29">
        <v>42384</v>
      </c>
      <c r="AV186" s="26">
        <v>2016</v>
      </c>
      <c r="AW186" s="26">
        <v>216</v>
      </c>
      <c r="AX186" s="26"/>
      <c r="AY186" s="26"/>
      <c r="AZ186" s="26"/>
      <c r="BA186" s="26"/>
      <c r="BB186" s="26"/>
      <c r="BC186" s="26">
        <v>116</v>
      </c>
      <c r="BD186" s="26">
        <v>124</v>
      </c>
      <c r="BE186" s="26"/>
      <c r="BF186" s="26" t="s">
        <v>2239</v>
      </c>
      <c r="BG186" s="26"/>
      <c r="BH186" s="26">
        <v>9</v>
      </c>
      <c r="BI186" s="26" t="s">
        <v>2240</v>
      </c>
      <c r="BJ186" s="26" t="s">
        <v>2241</v>
      </c>
      <c r="BK186" s="26" t="s">
        <v>2242</v>
      </c>
      <c r="BL186" s="26" t="s">
        <v>2243</v>
      </c>
      <c r="BM186" s="26"/>
      <c r="BN186" s="27" t="str">
        <f t="shared" si="18"/>
        <v>Huang, QW (reprint author), Nanjing Agr Univ, Jiangsu Prov Key Lab, Nanjing 210095, Jiangsu, Peoples R China.</v>
      </c>
      <c r="BO186" s="27" t="b">
        <f t="shared" si="19"/>
        <v>0</v>
      </c>
      <c r="BP186" s="27" t="b">
        <f t="shared" si="20"/>
        <v>0</v>
      </c>
      <c r="BQ186" s="27" t="b">
        <f t="shared" si="21"/>
        <v>0</v>
      </c>
      <c r="BR186" s="27" t="b">
        <f t="shared" si="22"/>
        <v>0</v>
      </c>
      <c r="BS186" s="27" t="b">
        <f t="shared" si="23"/>
        <v>0</v>
      </c>
      <c r="BT186" s="28" t="s">
        <v>48011</v>
      </c>
      <c r="BU186" s="28" t="e">
        <f>VLOOKUP(BT186,SCI论文情况一览表!$CE$2:$CH$13600,3,FALSE)</f>
        <v>#N/A</v>
      </c>
      <c r="BV186" s="28" t="e">
        <f>VLOOKUP(BT186,SCI论文情况一览表!$CE$2:$CH$13600,4,FALSE)</f>
        <v>#N/A</v>
      </c>
      <c r="BW186" s="28" t="e">
        <f t="shared" si="24"/>
        <v>#N/A</v>
      </c>
      <c r="BX186" s="28" t="e">
        <f t="shared" si="25"/>
        <v>#N/A</v>
      </c>
      <c r="BY186" s="28" t="e">
        <f t="shared" si="26"/>
        <v>#N/A</v>
      </c>
      <c r="BZ186" s="27">
        <v>4</v>
      </c>
    </row>
    <row r="187" spans="4:78">
      <c r="D187" s="26" t="s">
        <v>62</v>
      </c>
      <c r="E187" s="26" t="s">
        <v>2257</v>
      </c>
      <c r="F187" s="26"/>
      <c r="G187" s="26"/>
      <c r="H187" s="26"/>
      <c r="I187" s="26" t="s">
        <v>2258</v>
      </c>
      <c r="J187" s="26"/>
      <c r="K187" s="26"/>
      <c r="L187" s="26" t="s">
        <v>2259</v>
      </c>
      <c r="M187" s="26" t="s">
        <v>2260</v>
      </c>
      <c r="N187" s="26"/>
      <c r="O187" s="26"/>
      <c r="P187" s="26" t="s">
        <v>67</v>
      </c>
      <c r="Q187" s="26" t="s">
        <v>68</v>
      </c>
      <c r="R187" s="26"/>
      <c r="S187" s="26"/>
      <c r="T187" s="26"/>
      <c r="U187" s="26"/>
      <c r="V187" s="26"/>
      <c r="W187" s="26" t="s">
        <v>2261</v>
      </c>
      <c r="X187" s="26" t="s">
        <v>2262</v>
      </c>
      <c r="Y187" s="26"/>
      <c r="Z187" s="26" t="s">
        <v>2263</v>
      </c>
      <c r="AA187" s="26" t="s">
        <v>2264</v>
      </c>
      <c r="AB187" s="26" t="s">
        <v>1875</v>
      </c>
      <c r="AC187" s="26"/>
      <c r="AD187" s="26"/>
      <c r="AE187" s="26" t="s">
        <v>2265</v>
      </c>
      <c r="AF187" s="26" t="s">
        <v>2266</v>
      </c>
      <c r="AG187" s="26"/>
      <c r="AH187" s="26">
        <v>31</v>
      </c>
      <c r="AI187" s="26">
        <v>2</v>
      </c>
      <c r="AJ187" s="26">
        <v>2</v>
      </c>
      <c r="AK187" s="26">
        <v>29</v>
      </c>
      <c r="AL187" s="26">
        <v>29</v>
      </c>
      <c r="AM187" s="26" t="s">
        <v>112</v>
      </c>
      <c r="AN187" s="26" t="s">
        <v>113</v>
      </c>
      <c r="AO187" s="26" t="s">
        <v>114</v>
      </c>
      <c r="AP187" s="26" t="s">
        <v>2267</v>
      </c>
      <c r="AQ187" s="26" t="s">
        <v>2268</v>
      </c>
      <c r="AR187" s="26"/>
      <c r="AS187" s="26" t="s">
        <v>2269</v>
      </c>
      <c r="AT187" s="26" t="s">
        <v>2270</v>
      </c>
      <c r="AU187" s="29">
        <v>42384</v>
      </c>
      <c r="AV187" s="26">
        <v>2016</v>
      </c>
      <c r="AW187" s="26">
        <v>542</v>
      </c>
      <c r="AX187" s="26"/>
      <c r="AY187" s="26" t="s">
        <v>179</v>
      </c>
      <c r="AZ187" s="26"/>
      <c r="BA187" s="26"/>
      <c r="BB187" s="26"/>
      <c r="BC187" s="26">
        <v>845</v>
      </c>
      <c r="BD187" s="26">
        <v>853</v>
      </c>
      <c r="BE187" s="26"/>
      <c r="BF187" s="26" t="s">
        <v>2271</v>
      </c>
      <c r="BG187" s="26"/>
      <c r="BH187" s="26">
        <v>9</v>
      </c>
      <c r="BI187" s="26" t="s">
        <v>937</v>
      </c>
      <c r="BJ187" s="26" t="s">
        <v>938</v>
      </c>
      <c r="BK187" s="26" t="s">
        <v>2272</v>
      </c>
      <c r="BL187" s="26" t="s">
        <v>2273</v>
      </c>
      <c r="BM187" s="26">
        <v>26556749</v>
      </c>
      <c r="BN187" s="27" t="str">
        <f t="shared" si="18"/>
        <v>Wang, MH (reprint author), Nanjing Agr Univ, Dept Pesticide Sci,Minist Educ, Coll Plant Protect,Key Lab Integrated Management, State &amp; Local Joint Engn Res Ctr Green Pesticide, Nanjing 210095, Jiangsu, Peoples R China.</v>
      </c>
      <c r="BO187" s="27" t="b">
        <f t="shared" si="19"/>
        <v>0</v>
      </c>
      <c r="BP187" s="27" t="b">
        <f t="shared" si="20"/>
        <v>0</v>
      </c>
      <c r="BQ187" s="27" t="b">
        <f t="shared" si="21"/>
        <v>0</v>
      </c>
      <c r="BR187" s="27" t="str">
        <f t="shared" si="22"/>
        <v>植物保护学院</v>
      </c>
      <c r="BS187" s="27" t="b">
        <f t="shared" si="23"/>
        <v>0</v>
      </c>
      <c r="BT187" s="28" t="s">
        <v>48012</v>
      </c>
      <c r="BU187" s="28" t="e">
        <f>VLOOKUP(BT187,SCI论文情况一览表!$CE$2:$CH$13600,3,FALSE)</f>
        <v>#N/A</v>
      </c>
      <c r="BV187" s="28" t="e">
        <f>VLOOKUP(BT187,SCI论文情况一览表!$CE$2:$CH$13600,4,FALSE)</f>
        <v>#N/A</v>
      </c>
      <c r="BW187" s="28" t="e">
        <f t="shared" si="24"/>
        <v>#N/A</v>
      </c>
      <c r="BX187" s="28" t="e">
        <f t="shared" si="25"/>
        <v>#N/A</v>
      </c>
      <c r="BY187" s="28" t="e">
        <f t="shared" si="26"/>
        <v>#N/A</v>
      </c>
      <c r="BZ187" s="27">
        <v>4</v>
      </c>
    </row>
    <row r="188" spans="4:78">
      <c r="D188" s="26" t="s">
        <v>62</v>
      </c>
      <c r="E188" s="26" t="s">
        <v>2274</v>
      </c>
      <c r="F188" s="26"/>
      <c r="G188" s="26"/>
      <c r="H188" s="26"/>
      <c r="I188" s="26" t="s">
        <v>2275</v>
      </c>
      <c r="J188" s="26"/>
      <c r="K188" s="26"/>
      <c r="L188" s="26" t="s">
        <v>2276</v>
      </c>
      <c r="M188" s="26" t="s">
        <v>2260</v>
      </c>
      <c r="N188" s="26"/>
      <c r="O188" s="26"/>
      <c r="P188" s="26" t="s">
        <v>67</v>
      </c>
      <c r="Q188" s="26" t="s">
        <v>68</v>
      </c>
      <c r="R188" s="26"/>
      <c r="S188" s="26"/>
      <c r="T188" s="26"/>
      <c r="U188" s="26"/>
      <c r="V188" s="26"/>
      <c r="W188" s="26" t="s">
        <v>2277</v>
      </c>
      <c r="X188" s="26" t="s">
        <v>2278</v>
      </c>
      <c r="Y188" s="26"/>
      <c r="Z188" s="26" t="s">
        <v>2279</v>
      </c>
      <c r="AA188" s="26" t="s">
        <v>2280</v>
      </c>
      <c r="AB188" s="26" t="s">
        <v>2281</v>
      </c>
      <c r="AC188" s="26"/>
      <c r="AD188" s="26"/>
      <c r="AE188" s="26" t="s">
        <v>2282</v>
      </c>
      <c r="AF188" s="26" t="s">
        <v>2283</v>
      </c>
      <c r="AG188" s="26"/>
      <c r="AH188" s="26">
        <v>77</v>
      </c>
      <c r="AI188" s="26">
        <v>0</v>
      </c>
      <c r="AJ188" s="26">
        <v>0</v>
      </c>
      <c r="AK188" s="26">
        <v>70</v>
      </c>
      <c r="AL188" s="26">
        <v>70</v>
      </c>
      <c r="AM188" s="26" t="s">
        <v>112</v>
      </c>
      <c r="AN188" s="26" t="s">
        <v>113</v>
      </c>
      <c r="AO188" s="26" t="s">
        <v>114</v>
      </c>
      <c r="AP188" s="26" t="s">
        <v>2267</v>
      </c>
      <c r="AQ188" s="26" t="s">
        <v>2268</v>
      </c>
      <c r="AR188" s="26"/>
      <c r="AS188" s="26" t="s">
        <v>2269</v>
      </c>
      <c r="AT188" s="26" t="s">
        <v>2270</v>
      </c>
      <c r="AU188" s="29">
        <v>42384</v>
      </c>
      <c r="AV188" s="26">
        <v>2016</v>
      </c>
      <c r="AW188" s="26">
        <v>541</v>
      </c>
      <c r="AX188" s="26"/>
      <c r="AY188" s="26"/>
      <c r="AZ188" s="26"/>
      <c r="BA188" s="26"/>
      <c r="BB188" s="26"/>
      <c r="BC188" s="26">
        <v>1489</v>
      </c>
      <c r="BD188" s="26">
        <v>1498</v>
      </c>
      <c r="BE188" s="26"/>
      <c r="BF188" s="26" t="s">
        <v>2284</v>
      </c>
      <c r="BG188" s="26"/>
      <c r="BH188" s="26">
        <v>10</v>
      </c>
      <c r="BI188" s="26" t="s">
        <v>937</v>
      </c>
      <c r="BJ188" s="26" t="s">
        <v>938</v>
      </c>
      <c r="BK188" s="26" t="s">
        <v>2285</v>
      </c>
      <c r="BL188" s="26" t="s">
        <v>2286</v>
      </c>
      <c r="BM188" s="26">
        <v>26490528</v>
      </c>
      <c r="BN188" s="27" t="str">
        <f t="shared" si="18"/>
        <v>Li, LQ (reprint author), Nanjing Agr Univ, Inst Resources Ecosyst &amp; Environm Agr, 1 Weigang, Nanjing 210095, Jiangsu, Peoples R China.</v>
      </c>
      <c r="BO188" s="27" t="b">
        <f t="shared" si="19"/>
        <v>0</v>
      </c>
      <c r="BP188" s="27" t="b">
        <f t="shared" si="20"/>
        <v>0</v>
      </c>
      <c r="BQ188" s="27" t="str">
        <f t="shared" si="21"/>
        <v>资源管理与环境保护学院</v>
      </c>
      <c r="BR188" s="27" t="b">
        <f t="shared" si="22"/>
        <v>0</v>
      </c>
      <c r="BS188" s="27" t="b">
        <f t="shared" si="23"/>
        <v>0</v>
      </c>
      <c r="BT188" s="28" t="s">
        <v>48013</v>
      </c>
      <c r="BU188" s="28" t="e">
        <f>VLOOKUP(BT188,SCI论文情况一览表!$CE$2:$CH$13600,3,FALSE)</f>
        <v>#N/A</v>
      </c>
      <c r="BV188" s="28" t="e">
        <f>VLOOKUP(BT188,SCI论文情况一览表!$CE$2:$CH$13600,4,FALSE)</f>
        <v>#N/A</v>
      </c>
      <c r="BW188" s="28" t="e">
        <f t="shared" si="24"/>
        <v>#N/A</v>
      </c>
      <c r="BX188" s="28" t="e">
        <f t="shared" si="25"/>
        <v>#N/A</v>
      </c>
      <c r="BY188" s="28" t="e">
        <f t="shared" si="26"/>
        <v>#N/A</v>
      </c>
      <c r="BZ188" s="27">
        <v>4</v>
      </c>
    </row>
    <row r="189" spans="4:78">
      <c r="D189" s="26" t="s">
        <v>62</v>
      </c>
      <c r="E189" s="26" t="s">
        <v>2287</v>
      </c>
      <c r="F189" s="26"/>
      <c r="G189" s="26"/>
      <c r="H189" s="26"/>
      <c r="I189" s="26" t="s">
        <v>2288</v>
      </c>
      <c r="J189" s="26"/>
      <c r="K189" s="26"/>
      <c r="L189" s="26" t="s">
        <v>2289</v>
      </c>
      <c r="M189" s="26" t="s">
        <v>528</v>
      </c>
      <c r="N189" s="26"/>
      <c r="O189" s="26"/>
      <c r="P189" s="26" t="s">
        <v>67</v>
      </c>
      <c r="Q189" s="26" t="s">
        <v>68</v>
      </c>
      <c r="R189" s="26"/>
      <c r="S189" s="26"/>
      <c r="T189" s="26"/>
      <c r="U189" s="26"/>
      <c r="V189" s="26"/>
      <c r="W189" s="26" t="s">
        <v>2290</v>
      </c>
      <c r="X189" s="26" t="s">
        <v>2291</v>
      </c>
      <c r="Y189" s="26"/>
      <c r="Z189" s="26" t="s">
        <v>2292</v>
      </c>
      <c r="AA189" s="26" t="s">
        <v>2293</v>
      </c>
      <c r="AB189" s="26" t="s">
        <v>2294</v>
      </c>
      <c r="AC189" s="26"/>
      <c r="AD189" s="26"/>
      <c r="AE189" s="26" t="s">
        <v>2295</v>
      </c>
      <c r="AF189" s="26" t="s">
        <v>2296</v>
      </c>
      <c r="AG189" s="26"/>
      <c r="AH189" s="26">
        <v>31</v>
      </c>
      <c r="AI189" s="26">
        <v>0</v>
      </c>
      <c r="AJ189" s="26">
        <v>0</v>
      </c>
      <c r="AK189" s="26">
        <v>17</v>
      </c>
      <c r="AL189" s="26">
        <v>17</v>
      </c>
      <c r="AM189" s="26" t="s">
        <v>536</v>
      </c>
      <c r="AN189" s="26" t="s">
        <v>537</v>
      </c>
      <c r="AO189" s="26" t="s">
        <v>538</v>
      </c>
      <c r="AP189" s="26" t="s">
        <v>539</v>
      </c>
      <c r="AQ189" s="26" t="s">
        <v>540</v>
      </c>
      <c r="AR189" s="26"/>
      <c r="AS189" s="26" t="s">
        <v>541</v>
      </c>
      <c r="AT189" s="26" t="s">
        <v>542</v>
      </c>
      <c r="AU189" s="29">
        <v>42384</v>
      </c>
      <c r="AV189" s="26">
        <v>2016</v>
      </c>
      <c r="AW189" s="26">
        <v>284</v>
      </c>
      <c r="AX189" s="26"/>
      <c r="AY189" s="26"/>
      <c r="AZ189" s="26"/>
      <c r="BA189" s="26"/>
      <c r="BB189" s="26"/>
      <c r="BC189" s="26">
        <v>216</v>
      </c>
      <c r="BD189" s="26">
        <v>223</v>
      </c>
      <c r="BE189" s="26"/>
      <c r="BF189" s="26" t="s">
        <v>2297</v>
      </c>
      <c r="BG189" s="26"/>
      <c r="BH189" s="26">
        <v>8</v>
      </c>
      <c r="BI189" s="26" t="s">
        <v>544</v>
      </c>
      <c r="BJ189" s="26" t="s">
        <v>545</v>
      </c>
      <c r="BK189" s="26" t="s">
        <v>2298</v>
      </c>
      <c r="BL189" s="26" t="s">
        <v>2299</v>
      </c>
      <c r="BM189" s="26"/>
      <c r="BN189" s="27" t="str">
        <f t="shared" si="18"/>
        <v>Zhou, LX (reprint author), Nanjing Agr Univ, Dept Environm Engn, Coll Resources &amp; Environm Sci, Nanjing 210095, Jiangsu, Peoples R China.</v>
      </c>
      <c r="BO189" s="27" t="b">
        <f t="shared" si="19"/>
        <v>0</v>
      </c>
      <c r="BP189" s="27" t="b">
        <f t="shared" si="20"/>
        <v>0</v>
      </c>
      <c r="BQ189" s="27" t="str">
        <f t="shared" si="21"/>
        <v>资源管理与环境保护学院</v>
      </c>
      <c r="BR189" s="27" t="b">
        <f t="shared" si="22"/>
        <v>0</v>
      </c>
      <c r="BS189" s="27" t="b">
        <f t="shared" si="23"/>
        <v>0</v>
      </c>
      <c r="BT189" s="28" t="s">
        <v>48014</v>
      </c>
      <c r="BU189" s="28" t="e">
        <f>VLOOKUP(BT189,SCI论文情况一览表!$CE$2:$CH$13600,3,FALSE)</f>
        <v>#N/A</v>
      </c>
      <c r="BV189" s="28" t="e">
        <f>VLOOKUP(BT189,SCI论文情况一览表!$CE$2:$CH$13600,4,FALSE)</f>
        <v>#N/A</v>
      </c>
      <c r="BW189" s="28" t="e">
        <f t="shared" si="24"/>
        <v>#N/A</v>
      </c>
      <c r="BX189" s="28" t="e">
        <f t="shared" si="25"/>
        <v>#N/A</v>
      </c>
      <c r="BY189" s="28" t="e">
        <f t="shared" si="26"/>
        <v>#N/A</v>
      </c>
      <c r="BZ189" s="27">
        <v>4</v>
      </c>
    </row>
    <row r="190" spans="4:78">
      <c r="D190" s="26" t="s">
        <v>62</v>
      </c>
      <c r="E190" s="26" t="s">
        <v>2319</v>
      </c>
      <c r="F190" s="26"/>
      <c r="G190" s="26"/>
      <c r="H190" s="26"/>
      <c r="I190" s="26" t="s">
        <v>2320</v>
      </c>
      <c r="J190" s="26"/>
      <c r="K190" s="26"/>
      <c r="L190" s="26" t="s">
        <v>2321</v>
      </c>
      <c r="M190" s="26" t="s">
        <v>596</v>
      </c>
      <c r="N190" s="26"/>
      <c r="O190" s="26"/>
      <c r="P190" s="26" t="s">
        <v>67</v>
      </c>
      <c r="Q190" s="26" t="s">
        <v>68</v>
      </c>
      <c r="R190" s="26"/>
      <c r="S190" s="26"/>
      <c r="T190" s="26"/>
      <c r="U190" s="26"/>
      <c r="V190" s="26"/>
      <c r="W190" s="26"/>
      <c r="X190" s="26" t="s">
        <v>2322</v>
      </c>
      <c r="Y190" s="26"/>
      <c r="Z190" s="26" t="s">
        <v>2323</v>
      </c>
      <c r="AA190" s="26" t="s">
        <v>2324</v>
      </c>
      <c r="AB190" s="26" t="s">
        <v>2325</v>
      </c>
      <c r="AC190" s="26"/>
      <c r="AD190" s="26"/>
      <c r="AE190" s="26" t="s">
        <v>2326</v>
      </c>
      <c r="AF190" s="26" t="s">
        <v>2327</v>
      </c>
      <c r="AG190" s="26"/>
      <c r="AH190" s="26">
        <v>65</v>
      </c>
      <c r="AI190" s="26">
        <v>0</v>
      </c>
      <c r="AJ190" s="26">
        <v>0</v>
      </c>
      <c r="AK190" s="26">
        <v>5</v>
      </c>
      <c r="AL190" s="26">
        <v>5</v>
      </c>
      <c r="AM190" s="26" t="s">
        <v>603</v>
      </c>
      <c r="AN190" s="26" t="s">
        <v>604</v>
      </c>
      <c r="AO190" s="26" t="s">
        <v>605</v>
      </c>
      <c r="AP190" s="26" t="s">
        <v>606</v>
      </c>
      <c r="AQ190" s="26"/>
      <c r="AR190" s="26"/>
      <c r="AS190" s="26" t="s">
        <v>607</v>
      </c>
      <c r="AT190" s="26" t="s">
        <v>608</v>
      </c>
      <c r="AU190" s="29">
        <v>42382</v>
      </c>
      <c r="AV190" s="26">
        <v>2016</v>
      </c>
      <c r="AW190" s="26">
        <v>6</v>
      </c>
      <c r="AX190" s="26"/>
      <c r="AY190" s="26"/>
      <c r="AZ190" s="26"/>
      <c r="BA190" s="26"/>
      <c r="BB190" s="26"/>
      <c r="BC190" s="26"/>
      <c r="BD190" s="26"/>
      <c r="BE190" s="26">
        <v>19436</v>
      </c>
      <c r="BF190" s="26" t="s">
        <v>2328</v>
      </c>
      <c r="BG190" s="26"/>
      <c r="BH190" s="26">
        <v>11</v>
      </c>
      <c r="BI190" s="26" t="s">
        <v>610</v>
      </c>
      <c r="BJ190" s="26" t="s">
        <v>611</v>
      </c>
      <c r="BK190" s="26" t="s">
        <v>2329</v>
      </c>
      <c r="BL190" s="26" t="s">
        <v>2330</v>
      </c>
      <c r="BM190" s="26">
        <v>26758245</v>
      </c>
      <c r="BN190" s="27" t="str">
        <f t="shared" si="18"/>
        <v>Zhao, RQ (reprint author), Nanjing Agr Univ, Coll Vet Med, Key Lab Anim Physiol &amp; Biochem, Nanjing 210095, Jiangsu, Peoples R China.; Zhao, RQ (reprint author), Jiangsu Collaborat Innovat Ctr Meat Prod &amp; Proc Q, Nanjing 210095, Jiangsu, Peoples R China.</v>
      </c>
      <c r="BO190" s="27" t="b">
        <f t="shared" si="19"/>
        <v>0</v>
      </c>
      <c r="BP190" s="27" t="str">
        <f t="shared" si="20"/>
        <v>动物医学院</v>
      </c>
      <c r="BQ190" s="27" t="b">
        <f t="shared" si="21"/>
        <v>0</v>
      </c>
      <c r="BR190" s="27" t="b">
        <f t="shared" si="22"/>
        <v>0</v>
      </c>
      <c r="BS190" s="27" t="b">
        <f t="shared" si="23"/>
        <v>0</v>
      </c>
      <c r="BT190" s="28" t="s">
        <v>48015</v>
      </c>
      <c r="BU190" s="28" t="e">
        <f>VLOOKUP(BT190,SCI论文情况一览表!$CE$2:$CH$13600,3,FALSE)</f>
        <v>#N/A</v>
      </c>
      <c r="BV190" s="28" t="e">
        <f>VLOOKUP(BT190,SCI论文情况一览表!$CE$2:$CH$13600,4,FALSE)</f>
        <v>#N/A</v>
      </c>
      <c r="BW190" s="28" t="e">
        <f t="shared" si="24"/>
        <v>#N/A</v>
      </c>
      <c r="BX190" s="28" t="e">
        <f t="shared" si="25"/>
        <v>#N/A</v>
      </c>
      <c r="BY190" s="28" t="e">
        <f t="shared" si="26"/>
        <v>#N/A</v>
      </c>
      <c r="BZ190" s="27">
        <v>4</v>
      </c>
    </row>
    <row r="191" spans="4:78">
      <c r="D191" s="26" t="s">
        <v>62</v>
      </c>
      <c r="E191" s="26" t="s">
        <v>2363</v>
      </c>
      <c r="F191" s="26"/>
      <c r="G191" s="26"/>
      <c r="H191" s="26"/>
      <c r="I191" s="26" t="s">
        <v>2364</v>
      </c>
      <c r="J191" s="26"/>
      <c r="K191" s="26"/>
      <c r="L191" s="26" t="s">
        <v>2365</v>
      </c>
      <c r="M191" s="26" t="s">
        <v>1895</v>
      </c>
      <c r="N191" s="26"/>
      <c r="O191" s="26"/>
      <c r="P191" s="26" t="s">
        <v>67</v>
      </c>
      <c r="Q191" s="26" t="s">
        <v>68</v>
      </c>
      <c r="R191" s="26"/>
      <c r="S191" s="26"/>
      <c r="T191" s="26"/>
      <c r="U191" s="26"/>
      <c r="V191" s="26"/>
      <c r="W191" s="26"/>
      <c r="X191" s="26" t="s">
        <v>2366</v>
      </c>
      <c r="Y191" s="26"/>
      <c r="Z191" s="26" t="s">
        <v>2367</v>
      </c>
      <c r="AA191" s="26" t="s">
        <v>2368</v>
      </c>
      <c r="AB191" s="26" t="s">
        <v>2369</v>
      </c>
      <c r="AC191" s="26" t="s">
        <v>2370</v>
      </c>
      <c r="AD191" s="26" t="s">
        <v>2371</v>
      </c>
      <c r="AE191" s="26" t="s">
        <v>2372</v>
      </c>
      <c r="AF191" s="26" t="s">
        <v>2373</v>
      </c>
      <c r="AG191" s="26"/>
      <c r="AH191" s="26">
        <v>42</v>
      </c>
      <c r="AI191" s="26">
        <v>0</v>
      </c>
      <c r="AJ191" s="26">
        <v>0</v>
      </c>
      <c r="AK191" s="26">
        <v>4</v>
      </c>
      <c r="AL191" s="26">
        <v>4</v>
      </c>
      <c r="AM191" s="26" t="s">
        <v>1902</v>
      </c>
      <c r="AN191" s="26" t="s">
        <v>1903</v>
      </c>
      <c r="AO191" s="26" t="s">
        <v>1904</v>
      </c>
      <c r="AP191" s="26" t="s">
        <v>1905</v>
      </c>
      <c r="AQ191" s="26"/>
      <c r="AR191" s="26"/>
      <c r="AS191" s="26" t="s">
        <v>1895</v>
      </c>
      <c r="AT191" s="26" t="s">
        <v>1906</v>
      </c>
      <c r="AU191" s="29">
        <v>42380</v>
      </c>
      <c r="AV191" s="26">
        <v>2016</v>
      </c>
      <c r="AW191" s="26">
        <v>11</v>
      </c>
      <c r="AX191" s="26">
        <v>1</v>
      </c>
      <c r="AY191" s="26"/>
      <c r="AZ191" s="26"/>
      <c r="BA191" s="26"/>
      <c r="BB191" s="26"/>
      <c r="BC191" s="26"/>
      <c r="BD191" s="26"/>
      <c r="BE191" s="26" t="s">
        <v>2374</v>
      </c>
      <c r="BF191" s="26" t="s">
        <v>2375</v>
      </c>
      <c r="BG191" s="26"/>
      <c r="BH191" s="26">
        <v>15</v>
      </c>
      <c r="BI191" s="26" t="s">
        <v>610</v>
      </c>
      <c r="BJ191" s="26" t="s">
        <v>611</v>
      </c>
      <c r="BK191" s="26" t="s">
        <v>2376</v>
      </c>
      <c r="BL191" s="26" t="s">
        <v>2377</v>
      </c>
      <c r="BM191" s="26">
        <v>26752419</v>
      </c>
      <c r="BN191" s="27" t="str">
        <f t="shared" si="18"/>
        <v>Sun, FS (reprint author), Nanjing Agr Univ, Natl Engn Res Ctr Organ Based Fertilizers, Jiangsu Collaborat Innovat Ctr Solid Organ Waste, Jiangsu Prov Key Lab Organ Solid Waste Utilizat, Nanjing 210095, Jiangsu, Peoples R China.</v>
      </c>
      <c r="BO191" s="27" t="b">
        <f t="shared" si="19"/>
        <v>0</v>
      </c>
      <c r="BP191" s="27" t="b">
        <f t="shared" si="20"/>
        <v>0</v>
      </c>
      <c r="BQ191" s="27" t="b">
        <f t="shared" si="21"/>
        <v>0</v>
      </c>
      <c r="BR191" s="27" t="b">
        <f t="shared" si="22"/>
        <v>0</v>
      </c>
      <c r="BS191" s="27" t="b">
        <f t="shared" si="23"/>
        <v>0</v>
      </c>
      <c r="BT191" s="28" t="s">
        <v>48016</v>
      </c>
      <c r="BU191" s="28" t="e">
        <f>VLOOKUP(BT191,SCI论文情况一览表!$CE$2:$CH$13600,3,FALSE)</f>
        <v>#N/A</v>
      </c>
      <c r="BV191" s="28" t="e">
        <f>VLOOKUP(BT191,SCI论文情况一览表!$CE$2:$CH$13600,4,FALSE)</f>
        <v>#N/A</v>
      </c>
      <c r="BW191" s="28" t="e">
        <f t="shared" si="24"/>
        <v>#N/A</v>
      </c>
      <c r="BX191" s="28" t="e">
        <f t="shared" si="25"/>
        <v>#N/A</v>
      </c>
      <c r="BY191" s="28" t="e">
        <f t="shared" si="26"/>
        <v>#N/A</v>
      </c>
      <c r="BZ191" s="27">
        <v>4</v>
      </c>
    </row>
    <row r="192" spans="4:78">
      <c r="D192" s="26" t="s">
        <v>62</v>
      </c>
      <c r="E192" s="26" t="s">
        <v>2378</v>
      </c>
      <c r="F192" s="26"/>
      <c r="G192" s="26"/>
      <c r="H192" s="26"/>
      <c r="I192" s="26" t="s">
        <v>2379</v>
      </c>
      <c r="J192" s="26"/>
      <c r="K192" s="26"/>
      <c r="L192" s="26" t="s">
        <v>2380</v>
      </c>
      <c r="M192" s="26" t="s">
        <v>1895</v>
      </c>
      <c r="N192" s="26"/>
      <c r="O192" s="26"/>
      <c r="P192" s="26" t="s">
        <v>67</v>
      </c>
      <c r="Q192" s="26" t="s">
        <v>68</v>
      </c>
      <c r="R192" s="26"/>
      <c r="S192" s="26"/>
      <c r="T192" s="26"/>
      <c r="U192" s="26"/>
      <c r="V192" s="26"/>
      <c r="W192" s="26"/>
      <c r="X192" s="26" t="s">
        <v>2381</v>
      </c>
      <c r="Y192" s="26"/>
      <c r="Z192" s="26" t="s">
        <v>2382</v>
      </c>
      <c r="AA192" s="26" t="s">
        <v>2383</v>
      </c>
      <c r="AB192" s="26" t="s">
        <v>2384</v>
      </c>
      <c r="AC192" s="26"/>
      <c r="AD192" s="26"/>
      <c r="AE192" s="26" t="s">
        <v>2385</v>
      </c>
      <c r="AF192" s="26" t="s">
        <v>2386</v>
      </c>
      <c r="AG192" s="26"/>
      <c r="AH192" s="26">
        <v>31</v>
      </c>
      <c r="AI192" s="26">
        <v>0</v>
      </c>
      <c r="AJ192" s="26">
        <v>0</v>
      </c>
      <c r="AK192" s="26">
        <v>4</v>
      </c>
      <c r="AL192" s="26">
        <v>4</v>
      </c>
      <c r="AM192" s="26" t="s">
        <v>1902</v>
      </c>
      <c r="AN192" s="26" t="s">
        <v>1903</v>
      </c>
      <c r="AO192" s="26" t="s">
        <v>1904</v>
      </c>
      <c r="AP192" s="26" t="s">
        <v>1905</v>
      </c>
      <c r="AQ192" s="26"/>
      <c r="AR192" s="26"/>
      <c r="AS192" s="26" t="s">
        <v>1895</v>
      </c>
      <c r="AT192" s="26" t="s">
        <v>1906</v>
      </c>
      <c r="AU192" s="29">
        <v>42380</v>
      </c>
      <c r="AV192" s="26">
        <v>2016</v>
      </c>
      <c r="AW192" s="26">
        <v>11</v>
      </c>
      <c r="AX192" s="26">
        <v>1</v>
      </c>
      <c r="AY192" s="26"/>
      <c r="AZ192" s="26"/>
      <c r="BA192" s="26"/>
      <c r="BB192" s="26"/>
      <c r="BC192" s="26"/>
      <c r="BD192" s="26"/>
      <c r="BE192" s="26" t="s">
        <v>2387</v>
      </c>
      <c r="BF192" s="26" t="s">
        <v>2388</v>
      </c>
      <c r="BG192" s="26"/>
      <c r="BH192" s="26">
        <v>15</v>
      </c>
      <c r="BI192" s="26" t="s">
        <v>610</v>
      </c>
      <c r="BJ192" s="26" t="s">
        <v>611</v>
      </c>
      <c r="BK192" s="26" t="s">
        <v>2376</v>
      </c>
      <c r="BL192" s="26" t="s">
        <v>2389</v>
      </c>
      <c r="BM192" s="26">
        <v>26751962</v>
      </c>
      <c r="BN192" s="27" t="str">
        <f t="shared" si="18"/>
        <v>Ran, W (reprint author), Nanjing Agr Univ, Jiangsu Collaborat Innovat Ctr Solid Organ Waste, Nanjing 210095, Jiangsu, Peoples R China.</v>
      </c>
      <c r="BO192" s="27" t="b">
        <f t="shared" si="19"/>
        <v>0</v>
      </c>
      <c r="BP192" s="27" t="b">
        <f t="shared" si="20"/>
        <v>0</v>
      </c>
      <c r="BQ192" s="27" t="b">
        <f t="shared" si="21"/>
        <v>0</v>
      </c>
      <c r="BR192" s="27" t="b">
        <f t="shared" si="22"/>
        <v>0</v>
      </c>
      <c r="BS192" s="27" t="b">
        <f t="shared" si="23"/>
        <v>0</v>
      </c>
      <c r="BT192" s="28" t="s">
        <v>48017</v>
      </c>
      <c r="BU192" s="28" t="e">
        <f>VLOOKUP(BT192,SCI论文情况一览表!$CE$2:$CH$13600,3,FALSE)</f>
        <v>#N/A</v>
      </c>
      <c r="BV192" s="28" t="e">
        <f>VLOOKUP(BT192,SCI论文情况一览表!$CE$2:$CH$13600,4,FALSE)</f>
        <v>#N/A</v>
      </c>
      <c r="BW192" s="28" t="e">
        <f t="shared" si="24"/>
        <v>#N/A</v>
      </c>
      <c r="BX192" s="28" t="e">
        <f t="shared" si="25"/>
        <v>#N/A</v>
      </c>
      <c r="BY192" s="28" t="e">
        <f t="shared" si="26"/>
        <v>#N/A</v>
      </c>
      <c r="BZ192" s="27">
        <v>4</v>
      </c>
    </row>
    <row r="193" spans="4:78">
      <c r="D193" s="26" t="s">
        <v>62</v>
      </c>
      <c r="E193" s="26" t="s">
        <v>2390</v>
      </c>
      <c r="F193" s="26"/>
      <c r="G193" s="26"/>
      <c r="H193" s="26"/>
      <c r="I193" s="26" t="s">
        <v>2391</v>
      </c>
      <c r="J193" s="26"/>
      <c r="K193" s="26"/>
      <c r="L193" s="26" t="s">
        <v>2392</v>
      </c>
      <c r="M193" s="26" t="s">
        <v>2393</v>
      </c>
      <c r="N193" s="26"/>
      <c r="O193" s="26"/>
      <c r="P193" s="26" t="s">
        <v>67</v>
      </c>
      <c r="Q193" s="26" t="s">
        <v>68</v>
      </c>
      <c r="R193" s="26"/>
      <c r="S193" s="26"/>
      <c r="T193" s="26"/>
      <c r="U193" s="26"/>
      <c r="V193" s="26"/>
      <c r="W193" s="26" t="s">
        <v>2394</v>
      </c>
      <c r="X193" s="26" t="s">
        <v>2395</v>
      </c>
      <c r="Y193" s="26"/>
      <c r="Z193" s="26" t="s">
        <v>2396</v>
      </c>
      <c r="AA193" s="26" t="s">
        <v>2397</v>
      </c>
      <c r="AB193" s="26" t="s">
        <v>2398</v>
      </c>
      <c r="AC193" s="26"/>
      <c r="AD193" s="26"/>
      <c r="AE193" s="26" t="s">
        <v>2399</v>
      </c>
      <c r="AF193" s="26" t="s">
        <v>2400</v>
      </c>
      <c r="AG193" s="26"/>
      <c r="AH193" s="26">
        <v>37</v>
      </c>
      <c r="AI193" s="26">
        <v>0</v>
      </c>
      <c r="AJ193" s="26">
        <v>0</v>
      </c>
      <c r="AK193" s="26">
        <v>4</v>
      </c>
      <c r="AL193" s="26">
        <v>4</v>
      </c>
      <c r="AM193" s="26" t="s">
        <v>112</v>
      </c>
      <c r="AN193" s="26" t="s">
        <v>113</v>
      </c>
      <c r="AO193" s="26" t="s">
        <v>114</v>
      </c>
      <c r="AP193" s="26" t="s">
        <v>2401</v>
      </c>
      <c r="AQ193" s="26" t="s">
        <v>2402</v>
      </c>
      <c r="AR193" s="26"/>
      <c r="AS193" s="26" t="s">
        <v>2393</v>
      </c>
      <c r="AT193" s="26" t="s">
        <v>2403</v>
      </c>
      <c r="AU193" s="29">
        <v>42379</v>
      </c>
      <c r="AV193" s="26">
        <v>2016</v>
      </c>
      <c r="AW193" s="26">
        <v>575</v>
      </c>
      <c r="AX193" s="26">
        <v>2</v>
      </c>
      <c r="AY193" s="26">
        <v>2</v>
      </c>
      <c r="AZ193" s="26"/>
      <c r="BA193" s="26"/>
      <c r="BB193" s="26"/>
      <c r="BC193" s="26">
        <v>498</v>
      </c>
      <c r="BD193" s="26">
        <v>505</v>
      </c>
      <c r="BE193" s="26"/>
      <c r="BF193" s="26" t="s">
        <v>2404</v>
      </c>
      <c r="BG193" s="26"/>
      <c r="BH193" s="26">
        <v>8</v>
      </c>
      <c r="BI193" s="26" t="s">
        <v>332</v>
      </c>
      <c r="BJ193" s="26" t="s">
        <v>332</v>
      </c>
      <c r="BK193" s="26" t="s">
        <v>2405</v>
      </c>
      <c r="BL193" s="26" t="s">
        <v>2406</v>
      </c>
      <c r="BM193" s="26">
        <v>26385323</v>
      </c>
      <c r="BN193" s="27" t="str">
        <f t="shared" ref="BN193:BN256" si="27">IF(COUNTIF(AA193,"*Nanjing Agr Univ*"),AA193)</f>
        <v>Wang, C (reprint author), Nanjing Agr Univ, Coll Hort, Nanjing 210095, Jiangsu, Peoples R China.</v>
      </c>
      <c r="BO193" s="27" t="str">
        <f t="shared" ref="BO193:BO256" si="28">IF(COUNTIF(BN193,"*Life Sci*"),"生命科学学院",IF(COUNTIF(BN193,"*Coll Hort*"),"园艺学院"))</f>
        <v>园艺学院</v>
      </c>
      <c r="BP193" s="27" t="b">
        <f t="shared" ref="BP193:BP256" si="29">IF(COUNTIF(BN193,"*Anim Sci*"),"动物科技学院",IF(COUNTIF(BN193,"*Vet Med*"),"动物医学院"))</f>
        <v>0</v>
      </c>
      <c r="BQ193" s="27" t="b">
        <f t="shared" ref="BQ193:BQ256" si="30">IF(COUNTIF(BN193,"*Resources*"),"资源管理与环境保护学院",IF(COUNTIF(BN193,"*Dept Entomol*"),"植物保护学院"))</f>
        <v>0</v>
      </c>
      <c r="BR193" s="27" t="b">
        <f t="shared" ref="BR193:BR256" si="31">IF(COUNTIF(BN193,"*Coll Agr*"),"农学院",IF(COUNTIF(BN193,"*Plant Protect*"),"植物保护学院"))</f>
        <v>0</v>
      </c>
      <c r="BS193" s="27" t="b">
        <f t="shared" ref="BS193:BS256" si="32">IF(COUNTIF(BN193,"*Food Sci*"),"食品科技学院")</f>
        <v>0</v>
      </c>
      <c r="BT193" s="28" t="s">
        <v>48018</v>
      </c>
      <c r="BU193" s="28" t="e">
        <f>VLOOKUP(BT193,SCI论文情况一览表!$CE$2:$CH$13600,3,FALSE)</f>
        <v>#N/A</v>
      </c>
      <c r="BV193" s="28" t="e">
        <f>VLOOKUP(BT193,SCI论文情况一览表!$CE$2:$CH$13600,4,FALSE)</f>
        <v>#N/A</v>
      </c>
      <c r="BW193" s="28" t="e">
        <f t="shared" ref="BW193:BW256" si="33">IF($BV193&gt;=10,1)</f>
        <v>#N/A</v>
      </c>
      <c r="BX193" s="28" t="e">
        <f t="shared" ref="BX193:BX256" si="34">IF(BV193&gt;=5,1)</f>
        <v>#N/A</v>
      </c>
      <c r="BY193" s="28" t="e">
        <f t="shared" ref="BY193:BY256" si="35">IF(BV193&lt;2,1)</f>
        <v>#N/A</v>
      </c>
      <c r="BZ193" s="27">
        <v>4</v>
      </c>
    </row>
    <row r="194" spans="4:78">
      <c r="D194" s="26" t="s">
        <v>62</v>
      </c>
      <c r="E194" s="26" t="s">
        <v>2419</v>
      </c>
      <c r="F194" s="26"/>
      <c r="G194" s="26"/>
      <c r="H194" s="26"/>
      <c r="I194" s="26" t="s">
        <v>2420</v>
      </c>
      <c r="J194" s="26"/>
      <c r="K194" s="26"/>
      <c r="L194" s="26" t="s">
        <v>2421</v>
      </c>
      <c r="M194" s="26" t="s">
        <v>2422</v>
      </c>
      <c r="N194" s="26"/>
      <c r="O194" s="26"/>
      <c r="P194" s="26" t="s">
        <v>67</v>
      </c>
      <c r="Q194" s="26" t="s">
        <v>68</v>
      </c>
      <c r="R194" s="26"/>
      <c r="S194" s="26"/>
      <c r="T194" s="26"/>
      <c r="U194" s="26"/>
      <c r="V194" s="26"/>
      <c r="W194" s="26" t="s">
        <v>2423</v>
      </c>
      <c r="X194" s="26" t="s">
        <v>2424</v>
      </c>
      <c r="Y194" s="26"/>
      <c r="Z194" s="26" t="s">
        <v>2425</v>
      </c>
      <c r="AA194" s="26" t="s">
        <v>2426</v>
      </c>
      <c r="AB194" s="26" t="s">
        <v>2427</v>
      </c>
      <c r="AC194" s="26"/>
      <c r="AD194" s="26"/>
      <c r="AE194" s="26" t="s">
        <v>2428</v>
      </c>
      <c r="AF194" s="26" t="s">
        <v>2429</v>
      </c>
      <c r="AG194" s="26"/>
      <c r="AH194" s="26">
        <v>48</v>
      </c>
      <c r="AI194" s="26">
        <v>0</v>
      </c>
      <c r="AJ194" s="26">
        <v>0</v>
      </c>
      <c r="AK194" s="26">
        <v>81</v>
      </c>
      <c r="AL194" s="26">
        <v>81</v>
      </c>
      <c r="AM194" s="26" t="s">
        <v>112</v>
      </c>
      <c r="AN194" s="26" t="s">
        <v>113</v>
      </c>
      <c r="AO194" s="26" t="s">
        <v>114</v>
      </c>
      <c r="AP194" s="26" t="s">
        <v>2430</v>
      </c>
      <c r="AQ194" s="26" t="s">
        <v>2431</v>
      </c>
      <c r="AR194" s="26"/>
      <c r="AS194" s="26" t="s">
        <v>2432</v>
      </c>
      <c r="AT194" s="26" t="s">
        <v>2433</v>
      </c>
      <c r="AU194" s="29">
        <v>42379</v>
      </c>
      <c r="AV194" s="26">
        <v>2016</v>
      </c>
      <c r="AW194" s="26">
        <v>217</v>
      </c>
      <c r="AX194" s="26"/>
      <c r="AY194" s="26"/>
      <c r="AZ194" s="26"/>
      <c r="BA194" s="26"/>
      <c r="BB194" s="26"/>
      <c r="BC194" s="26">
        <v>90</v>
      </c>
      <c r="BD194" s="26">
        <v>97</v>
      </c>
      <c r="BE194" s="26"/>
      <c r="BF194" s="26" t="s">
        <v>2434</v>
      </c>
      <c r="BG194" s="26"/>
      <c r="BH194" s="26">
        <v>8</v>
      </c>
      <c r="BI194" s="26" t="s">
        <v>2435</v>
      </c>
      <c r="BJ194" s="26" t="s">
        <v>2435</v>
      </c>
      <c r="BK194" s="26" t="s">
        <v>2436</v>
      </c>
      <c r="BL194" s="26" t="s">
        <v>2437</v>
      </c>
      <c r="BM194" s="26">
        <v>26603121</v>
      </c>
      <c r="BN194" s="27" t="str">
        <f t="shared" si="27"/>
        <v>Cheng, H (reprint author), Nanjing Agr Univ, Natl Key Lab Crop Genet &amp; Germplasm Enhancement, Natl Ctr Soybean Improvement, Nanjing 210095, Jiangsu, Peoples R China.</v>
      </c>
      <c r="BO194" s="27" t="b">
        <f t="shared" si="28"/>
        <v>0</v>
      </c>
      <c r="BP194" s="27" t="b">
        <f t="shared" si="29"/>
        <v>0</v>
      </c>
      <c r="BQ194" s="27" t="b">
        <f t="shared" si="30"/>
        <v>0</v>
      </c>
      <c r="BR194" s="27" t="b">
        <f t="shared" si="31"/>
        <v>0</v>
      </c>
      <c r="BS194" s="27" t="b">
        <f t="shared" si="32"/>
        <v>0</v>
      </c>
      <c r="BT194" s="28" t="s">
        <v>48019</v>
      </c>
      <c r="BU194" s="28" t="e">
        <f>VLOOKUP(BT194,SCI论文情况一览表!$CE$2:$CH$13600,3,FALSE)</f>
        <v>#N/A</v>
      </c>
      <c r="BV194" s="28" t="e">
        <f>VLOOKUP(BT194,SCI论文情况一览表!$CE$2:$CH$13600,4,FALSE)</f>
        <v>#N/A</v>
      </c>
      <c r="BW194" s="28" t="e">
        <f t="shared" si="33"/>
        <v>#N/A</v>
      </c>
      <c r="BX194" s="28" t="e">
        <f t="shared" si="34"/>
        <v>#N/A</v>
      </c>
      <c r="BY194" s="28" t="e">
        <f t="shared" si="35"/>
        <v>#N/A</v>
      </c>
      <c r="BZ194" s="27">
        <v>4</v>
      </c>
    </row>
    <row r="195" spans="4:78">
      <c r="D195" s="26" t="s">
        <v>62</v>
      </c>
      <c r="E195" s="26" t="s">
        <v>2450</v>
      </c>
      <c r="F195" s="26"/>
      <c r="G195" s="26"/>
      <c r="H195" s="26"/>
      <c r="I195" s="26" t="s">
        <v>2451</v>
      </c>
      <c r="J195" s="26"/>
      <c r="K195" s="26"/>
      <c r="L195" s="26" t="s">
        <v>2452</v>
      </c>
      <c r="M195" s="26" t="s">
        <v>596</v>
      </c>
      <c r="N195" s="26"/>
      <c r="O195" s="26"/>
      <c r="P195" s="26" t="s">
        <v>67</v>
      </c>
      <c r="Q195" s="26" t="s">
        <v>68</v>
      </c>
      <c r="R195" s="26"/>
      <c r="S195" s="26"/>
      <c r="T195" s="26"/>
      <c r="U195" s="26"/>
      <c r="V195" s="26"/>
      <c r="W195" s="26"/>
      <c r="X195" s="26" t="s">
        <v>2453</v>
      </c>
      <c r="Y195" s="26"/>
      <c r="Z195" s="26" t="s">
        <v>2454</v>
      </c>
      <c r="AA195" s="26" t="s">
        <v>2455</v>
      </c>
      <c r="AB195" s="26" t="s">
        <v>2456</v>
      </c>
      <c r="AC195" s="26"/>
      <c r="AD195" s="26"/>
      <c r="AE195" s="26" t="s">
        <v>2457</v>
      </c>
      <c r="AF195" s="26" t="s">
        <v>2458</v>
      </c>
      <c r="AG195" s="26"/>
      <c r="AH195" s="26">
        <v>51</v>
      </c>
      <c r="AI195" s="26">
        <v>0</v>
      </c>
      <c r="AJ195" s="26">
        <v>0</v>
      </c>
      <c r="AK195" s="26">
        <v>20</v>
      </c>
      <c r="AL195" s="26">
        <v>20</v>
      </c>
      <c r="AM195" s="26" t="s">
        <v>603</v>
      </c>
      <c r="AN195" s="26" t="s">
        <v>604</v>
      </c>
      <c r="AO195" s="26" t="s">
        <v>605</v>
      </c>
      <c r="AP195" s="26" t="s">
        <v>606</v>
      </c>
      <c r="AQ195" s="26"/>
      <c r="AR195" s="26"/>
      <c r="AS195" s="26" t="s">
        <v>607</v>
      </c>
      <c r="AT195" s="26" t="s">
        <v>608</v>
      </c>
      <c r="AU195" s="29">
        <v>42376</v>
      </c>
      <c r="AV195" s="26">
        <v>2016</v>
      </c>
      <c r="AW195" s="26">
        <v>6</v>
      </c>
      <c r="AX195" s="26"/>
      <c r="AY195" s="26"/>
      <c r="AZ195" s="26"/>
      <c r="BA195" s="26"/>
      <c r="BB195" s="26"/>
      <c r="BC195" s="26"/>
      <c r="BD195" s="26"/>
      <c r="BE195" s="26">
        <v>19086</v>
      </c>
      <c r="BF195" s="26" t="s">
        <v>2459</v>
      </c>
      <c r="BG195" s="26"/>
      <c r="BH195" s="26">
        <v>11</v>
      </c>
      <c r="BI195" s="26" t="s">
        <v>610</v>
      </c>
      <c r="BJ195" s="26" t="s">
        <v>611</v>
      </c>
      <c r="BK195" s="26" t="s">
        <v>2460</v>
      </c>
      <c r="BL195" s="26" t="s">
        <v>2461</v>
      </c>
      <c r="BM195" s="26">
        <v>26739424</v>
      </c>
      <c r="BN195" s="27" t="str">
        <f t="shared" si="27"/>
        <v>Pan, GX (reprint author), Nanjing Agr Univ, Inst Resource Ecosyst &amp; Environm Agr, 1 Weigang, Nanjing 210095, Jiangsu, Peoples R China.</v>
      </c>
      <c r="BO195" s="27" t="b">
        <f t="shared" si="28"/>
        <v>0</v>
      </c>
      <c r="BP195" s="27" t="b">
        <f t="shared" si="29"/>
        <v>0</v>
      </c>
      <c r="BQ195" s="27" t="b">
        <f t="shared" si="30"/>
        <v>0</v>
      </c>
      <c r="BR195" s="27" t="b">
        <f t="shared" si="31"/>
        <v>0</v>
      </c>
      <c r="BS195" s="27" t="b">
        <f t="shared" si="32"/>
        <v>0</v>
      </c>
      <c r="BT195" s="28" t="s">
        <v>48020</v>
      </c>
      <c r="BU195" s="28" t="e">
        <f>VLOOKUP(BT195,SCI论文情况一览表!$CE$2:$CH$13600,3,FALSE)</f>
        <v>#N/A</v>
      </c>
      <c r="BV195" s="28" t="e">
        <f>VLOOKUP(BT195,SCI论文情况一览表!$CE$2:$CH$13600,4,FALSE)</f>
        <v>#N/A</v>
      </c>
      <c r="BW195" s="28" t="e">
        <f t="shared" si="33"/>
        <v>#N/A</v>
      </c>
      <c r="BX195" s="28" t="e">
        <f t="shared" si="34"/>
        <v>#N/A</v>
      </c>
      <c r="BY195" s="28" t="e">
        <f t="shared" si="35"/>
        <v>#N/A</v>
      </c>
      <c r="BZ195" s="27">
        <v>4</v>
      </c>
    </row>
    <row r="196" spans="4:78">
      <c r="D196" s="26" t="s">
        <v>62</v>
      </c>
      <c r="E196" s="26" t="s">
        <v>2462</v>
      </c>
      <c r="F196" s="26"/>
      <c r="G196" s="26"/>
      <c r="H196" s="26"/>
      <c r="I196" s="26" t="s">
        <v>2463</v>
      </c>
      <c r="J196" s="26"/>
      <c r="K196" s="26"/>
      <c r="L196" s="26" t="s">
        <v>2464</v>
      </c>
      <c r="M196" s="26" t="s">
        <v>596</v>
      </c>
      <c r="N196" s="26"/>
      <c r="O196" s="26"/>
      <c r="P196" s="26" t="s">
        <v>67</v>
      </c>
      <c r="Q196" s="26" t="s">
        <v>68</v>
      </c>
      <c r="R196" s="26"/>
      <c r="S196" s="26"/>
      <c r="T196" s="26"/>
      <c r="U196" s="26"/>
      <c r="V196" s="26"/>
      <c r="W196" s="26"/>
      <c r="X196" s="26" t="s">
        <v>2465</v>
      </c>
      <c r="Y196" s="26"/>
      <c r="Z196" s="26" t="s">
        <v>2466</v>
      </c>
      <c r="AA196" s="26" t="s">
        <v>2467</v>
      </c>
      <c r="AB196" s="26" t="s">
        <v>1759</v>
      </c>
      <c r="AC196" s="26"/>
      <c r="AD196" s="26"/>
      <c r="AE196" s="26" t="s">
        <v>2468</v>
      </c>
      <c r="AF196" s="26" t="s">
        <v>2469</v>
      </c>
      <c r="AG196" s="26"/>
      <c r="AH196" s="26">
        <v>59</v>
      </c>
      <c r="AI196" s="26">
        <v>0</v>
      </c>
      <c r="AJ196" s="26">
        <v>0</v>
      </c>
      <c r="AK196" s="26">
        <v>8</v>
      </c>
      <c r="AL196" s="26">
        <v>8</v>
      </c>
      <c r="AM196" s="26" t="s">
        <v>603</v>
      </c>
      <c r="AN196" s="26" t="s">
        <v>604</v>
      </c>
      <c r="AO196" s="26" t="s">
        <v>605</v>
      </c>
      <c r="AP196" s="26" t="s">
        <v>606</v>
      </c>
      <c r="AQ196" s="26"/>
      <c r="AR196" s="26"/>
      <c r="AS196" s="26" t="s">
        <v>607</v>
      </c>
      <c r="AT196" s="26" t="s">
        <v>608</v>
      </c>
      <c r="AU196" s="29">
        <v>42376</v>
      </c>
      <c r="AV196" s="26">
        <v>2016</v>
      </c>
      <c r="AW196" s="26">
        <v>6</v>
      </c>
      <c r="AX196" s="26"/>
      <c r="AY196" s="26"/>
      <c r="AZ196" s="26"/>
      <c r="BA196" s="26"/>
      <c r="BB196" s="26"/>
      <c r="BC196" s="26"/>
      <c r="BD196" s="26"/>
      <c r="BE196" s="26">
        <v>18985</v>
      </c>
      <c r="BF196" s="26" t="s">
        <v>2470</v>
      </c>
      <c r="BG196" s="26"/>
      <c r="BH196" s="26">
        <v>15</v>
      </c>
      <c r="BI196" s="26" t="s">
        <v>610</v>
      </c>
      <c r="BJ196" s="26" t="s">
        <v>611</v>
      </c>
      <c r="BK196" s="26" t="s">
        <v>2471</v>
      </c>
      <c r="BL196" s="26" t="s">
        <v>2472</v>
      </c>
      <c r="BM196" s="26">
        <v>26739616</v>
      </c>
      <c r="BN196" s="27" t="str">
        <f t="shared" si="27"/>
        <v>Yang, H (reprint author), Nanjing Agr Univ, Coll Sci, Jiangsu Key Lab Pesticide Sci, Nanjing 210095, Jiangsu, Peoples R China.</v>
      </c>
      <c r="BO196" s="27" t="b">
        <f t="shared" si="28"/>
        <v>0</v>
      </c>
      <c r="BP196" s="27" t="b">
        <f t="shared" si="29"/>
        <v>0</v>
      </c>
      <c r="BQ196" s="27" t="b">
        <f t="shared" si="30"/>
        <v>0</v>
      </c>
      <c r="BR196" s="27" t="b">
        <f t="shared" si="31"/>
        <v>0</v>
      </c>
      <c r="BS196" s="27" t="b">
        <f t="shared" si="32"/>
        <v>0</v>
      </c>
      <c r="BT196" s="28" t="s">
        <v>48021</v>
      </c>
      <c r="BU196" s="28" t="e">
        <f>VLOOKUP(BT196,SCI论文情况一览表!$CE$2:$CH$13600,3,FALSE)</f>
        <v>#N/A</v>
      </c>
      <c r="BV196" s="28" t="e">
        <f>VLOOKUP(BT196,SCI论文情况一览表!$CE$2:$CH$13600,4,FALSE)</f>
        <v>#N/A</v>
      </c>
      <c r="BW196" s="28" t="e">
        <f t="shared" si="33"/>
        <v>#N/A</v>
      </c>
      <c r="BX196" s="28" t="e">
        <f t="shared" si="34"/>
        <v>#N/A</v>
      </c>
      <c r="BY196" s="28" t="e">
        <f t="shared" si="35"/>
        <v>#N/A</v>
      </c>
      <c r="BZ196" s="27">
        <v>4</v>
      </c>
    </row>
    <row r="197" spans="4:78">
      <c r="D197" s="26" t="s">
        <v>62</v>
      </c>
      <c r="E197" s="26" t="s">
        <v>2473</v>
      </c>
      <c r="F197" s="26"/>
      <c r="G197" s="26"/>
      <c r="H197" s="26"/>
      <c r="I197" s="26" t="s">
        <v>2474</v>
      </c>
      <c r="J197" s="26"/>
      <c r="K197" s="26"/>
      <c r="L197" s="26" t="s">
        <v>2475</v>
      </c>
      <c r="M197" s="26" t="s">
        <v>596</v>
      </c>
      <c r="N197" s="26"/>
      <c r="O197" s="26"/>
      <c r="P197" s="26" t="s">
        <v>67</v>
      </c>
      <c r="Q197" s="26" t="s">
        <v>68</v>
      </c>
      <c r="R197" s="26"/>
      <c r="S197" s="26"/>
      <c r="T197" s="26"/>
      <c r="U197" s="26"/>
      <c r="V197" s="26"/>
      <c r="W197" s="26"/>
      <c r="X197" s="26" t="s">
        <v>2476</v>
      </c>
      <c r="Y197" s="26"/>
      <c r="Z197" s="26" t="s">
        <v>2477</v>
      </c>
      <c r="AA197" s="26" t="s">
        <v>2478</v>
      </c>
      <c r="AB197" s="26" t="s">
        <v>2479</v>
      </c>
      <c r="AC197" s="26"/>
      <c r="AD197" s="26"/>
      <c r="AE197" s="26" t="s">
        <v>2480</v>
      </c>
      <c r="AF197" s="26" t="s">
        <v>2481</v>
      </c>
      <c r="AG197" s="26"/>
      <c r="AH197" s="26">
        <v>38</v>
      </c>
      <c r="AI197" s="26">
        <v>0</v>
      </c>
      <c r="AJ197" s="26">
        <v>0</v>
      </c>
      <c r="AK197" s="26">
        <v>6</v>
      </c>
      <c r="AL197" s="26">
        <v>6</v>
      </c>
      <c r="AM197" s="26" t="s">
        <v>603</v>
      </c>
      <c r="AN197" s="26" t="s">
        <v>604</v>
      </c>
      <c r="AO197" s="26" t="s">
        <v>605</v>
      </c>
      <c r="AP197" s="26" t="s">
        <v>606</v>
      </c>
      <c r="AQ197" s="26"/>
      <c r="AR197" s="26"/>
      <c r="AS197" s="26" t="s">
        <v>607</v>
      </c>
      <c r="AT197" s="26" t="s">
        <v>608</v>
      </c>
      <c r="AU197" s="29">
        <v>42375</v>
      </c>
      <c r="AV197" s="26">
        <v>2016</v>
      </c>
      <c r="AW197" s="26">
        <v>6</v>
      </c>
      <c r="AX197" s="26"/>
      <c r="AY197" s="26"/>
      <c r="AZ197" s="26"/>
      <c r="BA197" s="26"/>
      <c r="BB197" s="26"/>
      <c r="BC197" s="26"/>
      <c r="BD197" s="26"/>
      <c r="BE197" s="26">
        <v>18858</v>
      </c>
      <c r="BF197" s="26" t="s">
        <v>2482</v>
      </c>
      <c r="BG197" s="26"/>
      <c r="BH197" s="26">
        <v>10</v>
      </c>
      <c r="BI197" s="26" t="s">
        <v>610</v>
      </c>
      <c r="BJ197" s="26" t="s">
        <v>611</v>
      </c>
      <c r="BK197" s="26" t="s">
        <v>2483</v>
      </c>
      <c r="BL197" s="26" t="s">
        <v>2484</v>
      </c>
      <c r="BM197" s="26">
        <v>26732298</v>
      </c>
      <c r="BN197" s="27" t="str">
        <f t="shared" si="27"/>
        <v>Sun, SC (reprint author), Nanjing Agr Univ, Coll Anim Sci &amp; Technol, Nanjing 210095, Jiangsu, Peoples R China.</v>
      </c>
      <c r="BO197" s="27" t="b">
        <f t="shared" si="28"/>
        <v>0</v>
      </c>
      <c r="BP197" s="27" t="str">
        <f t="shared" si="29"/>
        <v>动物科技学院</v>
      </c>
      <c r="BQ197" s="27" t="b">
        <f t="shared" si="30"/>
        <v>0</v>
      </c>
      <c r="BR197" s="27" t="b">
        <f t="shared" si="31"/>
        <v>0</v>
      </c>
      <c r="BS197" s="27" t="b">
        <f t="shared" si="32"/>
        <v>0</v>
      </c>
      <c r="BT197" s="28" t="s">
        <v>48022</v>
      </c>
      <c r="BU197" s="28" t="e">
        <f>VLOOKUP(BT197,SCI论文情况一览表!$CE$2:$CH$13600,3,FALSE)</f>
        <v>#N/A</v>
      </c>
      <c r="BV197" s="28" t="e">
        <f>VLOOKUP(BT197,SCI论文情况一览表!$CE$2:$CH$13600,4,FALSE)</f>
        <v>#N/A</v>
      </c>
      <c r="BW197" s="28" t="e">
        <f t="shared" si="33"/>
        <v>#N/A</v>
      </c>
      <c r="BX197" s="28" t="e">
        <f t="shared" si="34"/>
        <v>#N/A</v>
      </c>
      <c r="BY197" s="28" t="e">
        <f t="shared" si="35"/>
        <v>#N/A</v>
      </c>
      <c r="BZ197" s="27">
        <v>4</v>
      </c>
    </row>
    <row r="198" spans="4:78">
      <c r="D198" s="26" t="s">
        <v>62</v>
      </c>
      <c r="E198" s="26" t="s">
        <v>2485</v>
      </c>
      <c r="F198" s="26"/>
      <c r="G198" s="26"/>
      <c r="H198" s="26"/>
      <c r="I198" s="26" t="s">
        <v>2486</v>
      </c>
      <c r="J198" s="26"/>
      <c r="K198" s="26"/>
      <c r="L198" s="26" t="s">
        <v>2487</v>
      </c>
      <c r="M198" s="26" t="s">
        <v>596</v>
      </c>
      <c r="N198" s="26"/>
      <c r="O198" s="26"/>
      <c r="P198" s="26" t="s">
        <v>67</v>
      </c>
      <c r="Q198" s="26" t="s">
        <v>68</v>
      </c>
      <c r="R198" s="26"/>
      <c r="S198" s="26"/>
      <c r="T198" s="26"/>
      <c r="U198" s="26"/>
      <c r="V198" s="26"/>
      <c r="W198" s="26"/>
      <c r="X198" s="26" t="s">
        <v>2488</v>
      </c>
      <c r="Y198" s="26"/>
      <c r="Z198" s="26" t="s">
        <v>2489</v>
      </c>
      <c r="AA198" s="26" t="s">
        <v>2490</v>
      </c>
      <c r="AB198" s="26" t="s">
        <v>2491</v>
      </c>
      <c r="AC198" s="26"/>
      <c r="AD198" s="26"/>
      <c r="AE198" s="26" t="s">
        <v>2492</v>
      </c>
      <c r="AF198" s="26" t="s">
        <v>2493</v>
      </c>
      <c r="AG198" s="26"/>
      <c r="AH198" s="26">
        <v>79</v>
      </c>
      <c r="AI198" s="26">
        <v>0</v>
      </c>
      <c r="AJ198" s="26">
        <v>0</v>
      </c>
      <c r="AK198" s="26">
        <v>4</v>
      </c>
      <c r="AL198" s="26">
        <v>4</v>
      </c>
      <c r="AM198" s="26" t="s">
        <v>603</v>
      </c>
      <c r="AN198" s="26" t="s">
        <v>604</v>
      </c>
      <c r="AO198" s="26" t="s">
        <v>605</v>
      </c>
      <c r="AP198" s="26" t="s">
        <v>606</v>
      </c>
      <c r="AQ198" s="26"/>
      <c r="AR198" s="26"/>
      <c r="AS198" s="26" t="s">
        <v>607</v>
      </c>
      <c r="AT198" s="26" t="s">
        <v>608</v>
      </c>
      <c r="AU198" s="29">
        <v>42375</v>
      </c>
      <c r="AV198" s="26">
        <v>2016</v>
      </c>
      <c r="AW198" s="26">
        <v>6</v>
      </c>
      <c r="AX198" s="26"/>
      <c r="AY198" s="26"/>
      <c r="AZ198" s="26"/>
      <c r="BA198" s="26"/>
      <c r="BB198" s="26"/>
      <c r="BC198" s="26"/>
      <c r="BD198" s="26"/>
      <c r="BE198" s="26">
        <v>18920</v>
      </c>
      <c r="BF198" s="26" t="s">
        <v>2494</v>
      </c>
      <c r="BG198" s="26"/>
      <c r="BH198" s="26">
        <v>12</v>
      </c>
      <c r="BI198" s="26" t="s">
        <v>610</v>
      </c>
      <c r="BJ198" s="26" t="s">
        <v>611</v>
      </c>
      <c r="BK198" s="26" t="s">
        <v>2495</v>
      </c>
      <c r="BL198" s="26" t="s">
        <v>2496</v>
      </c>
      <c r="BM198" s="26">
        <v>26732998</v>
      </c>
      <c r="BN198" s="27" t="str">
        <f t="shared" si="27"/>
        <v>Xue, XF (reprint author), Nanjing Agr Univ, Dept Entomol, Nanjing 210095, Jiangsu, Peoples R China.</v>
      </c>
      <c r="BO198" s="27" t="b">
        <f t="shared" si="28"/>
        <v>0</v>
      </c>
      <c r="BP198" s="27" t="b">
        <f t="shared" si="29"/>
        <v>0</v>
      </c>
      <c r="BQ198" s="27" t="str">
        <f t="shared" si="30"/>
        <v>植物保护学院</v>
      </c>
      <c r="BR198" s="27" t="b">
        <f t="shared" si="31"/>
        <v>0</v>
      </c>
      <c r="BS198" s="27" t="b">
        <f t="shared" si="32"/>
        <v>0</v>
      </c>
      <c r="BT198" s="28" t="s">
        <v>48023</v>
      </c>
      <c r="BU198" s="28" t="e">
        <f>VLOOKUP(BT198,SCI论文情况一览表!$CE$2:$CH$13600,3,FALSE)</f>
        <v>#N/A</v>
      </c>
      <c r="BV198" s="28" t="e">
        <f>VLOOKUP(BT198,SCI论文情况一览表!$CE$2:$CH$13600,4,FALSE)</f>
        <v>#N/A</v>
      </c>
      <c r="BW198" s="28" t="e">
        <f t="shared" si="33"/>
        <v>#N/A</v>
      </c>
      <c r="BX198" s="28" t="e">
        <f t="shared" si="34"/>
        <v>#N/A</v>
      </c>
      <c r="BY198" s="28" t="e">
        <f t="shared" si="35"/>
        <v>#N/A</v>
      </c>
      <c r="BZ198" s="27">
        <v>4</v>
      </c>
    </row>
    <row r="199" spans="4:78">
      <c r="D199" s="26" t="s">
        <v>62</v>
      </c>
      <c r="E199" s="26" t="s">
        <v>2497</v>
      </c>
      <c r="F199" s="26"/>
      <c r="G199" s="26"/>
      <c r="H199" s="26"/>
      <c r="I199" s="26" t="s">
        <v>2498</v>
      </c>
      <c r="J199" s="26"/>
      <c r="K199" s="26"/>
      <c r="L199" s="26" t="s">
        <v>2499</v>
      </c>
      <c r="M199" s="26" t="s">
        <v>1895</v>
      </c>
      <c r="N199" s="26"/>
      <c r="O199" s="26"/>
      <c r="P199" s="26" t="s">
        <v>67</v>
      </c>
      <c r="Q199" s="26" t="s">
        <v>68</v>
      </c>
      <c r="R199" s="26"/>
      <c r="S199" s="26"/>
      <c r="T199" s="26"/>
      <c r="U199" s="26"/>
      <c r="V199" s="26"/>
      <c r="W199" s="26"/>
      <c r="X199" s="26" t="s">
        <v>2500</v>
      </c>
      <c r="Y199" s="26"/>
      <c r="Z199" s="26" t="s">
        <v>2501</v>
      </c>
      <c r="AA199" s="26" t="s">
        <v>2502</v>
      </c>
      <c r="AB199" s="26" t="s">
        <v>2503</v>
      </c>
      <c r="AC199" s="26"/>
      <c r="AD199" s="26"/>
      <c r="AE199" s="26" t="s">
        <v>2504</v>
      </c>
      <c r="AF199" s="26" t="s">
        <v>2505</v>
      </c>
      <c r="AG199" s="26"/>
      <c r="AH199" s="26">
        <v>42</v>
      </c>
      <c r="AI199" s="26">
        <v>0</v>
      </c>
      <c r="AJ199" s="26">
        <v>0</v>
      </c>
      <c r="AK199" s="26">
        <v>1</v>
      </c>
      <c r="AL199" s="26">
        <v>1</v>
      </c>
      <c r="AM199" s="26" t="s">
        <v>1902</v>
      </c>
      <c r="AN199" s="26" t="s">
        <v>1903</v>
      </c>
      <c r="AO199" s="26" t="s">
        <v>1904</v>
      </c>
      <c r="AP199" s="26" t="s">
        <v>1905</v>
      </c>
      <c r="AQ199" s="26"/>
      <c r="AR199" s="26"/>
      <c r="AS199" s="26" t="s">
        <v>1895</v>
      </c>
      <c r="AT199" s="26" t="s">
        <v>1906</v>
      </c>
      <c r="AU199" s="29">
        <v>42374</v>
      </c>
      <c r="AV199" s="26">
        <v>2016</v>
      </c>
      <c r="AW199" s="26">
        <v>11</v>
      </c>
      <c r="AX199" s="26">
        <v>1</v>
      </c>
      <c r="AY199" s="26"/>
      <c r="AZ199" s="26"/>
      <c r="BA199" s="26"/>
      <c r="BB199" s="26"/>
      <c r="BC199" s="26"/>
      <c r="BD199" s="26"/>
      <c r="BE199" s="26" t="s">
        <v>2506</v>
      </c>
      <c r="BF199" s="26" t="s">
        <v>2507</v>
      </c>
      <c r="BG199" s="26"/>
      <c r="BH199" s="26">
        <v>16</v>
      </c>
      <c r="BI199" s="26" t="s">
        <v>610</v>
      </c>
      <c r="BJ199" s="26" t="s">
        <v>611</v>
      </c>
      <c r="BK199" s="26" t="s">
        <v>2508</v>
      </c>
      <c r="BL199" s="26" t="s">
        <v>2509</v>
      </c>
      <c r="BM199" s="26">
        <v>26731101</v>
      </c>
      <c r="BN199" s="27" t="str">
        <f t="shared" si="27"/>
        <v>Liu, JG (reprint author), Nanjing Agr Univ, Coll Vet Med, Inst Tradit Chinese Vet Med, Nanjing, Jiangsu, Peoples R China.</v>
      </c>
      <c r="BO199" s="27" t="b">
        <f t="shared" si="28"/>
        <v>0</v>
      </c>
      <c r="BP199" s="27" t="str">
        <f t="shared" si="29"/>
        <v>动物医学院</v>
      </c>
      <c r="BQ199" s="27" t="b">
        <f t="shared" si="30"/>
        <v>0</v>
      </c>
      <c r="BR199" s="27" t="b">
        <f t="shared" si="31"/>
        <v>0</v>
      </c>
      <c r="BS199" s="27" t="b">
        <f t="shared" si="32"/>
        <v>0</v>
      </c>
      <c r="BT199" s="28" t="s">
        <v>48024</v>
      </c>
      <c r="BU199" s="28" t="e">
        <f>VLOOKUP(BT199,SCI论文情况一览表!$CE$2:$CH$13600,3,FALSE)</f>
        <v>#N/A</v>
      </c>
      <c r="BV199" s="28" t="e">
        <f>VLOOKUP(BT199,SCI论文情况一览表!$CE$2:$CH$13600,4,FALSE)</f>
        <v>#N/A</v>
      </c>
      <c r="BW199" s="28" t="e">
        <f t="shared" si="33"/>
        <v>#N/A</v>
      </c>
      <c r="BX199" s="28" t="e">
        <f t="shared" si="34"/>
        <v>#N/A</v>
      </c>
      <c r="BY199" s="28" t="e">
        <f t="shared" si="35"/>
        <v>#N/A</v>
      </c>
      <c r="BZ199" s="27">
        <v>4</v>
      </c>
    </row>
    <row r="200" spans="4:78">
      <c r="D200" s="26" t="s">
        <v>62</v>
      </c>
      <c r="E200" s="26" t="s">
        <v>2522</v>
      </c>
      <c r="F200" s="26"/>
      <c r="G200" s="26"/>
      <c r="H200" s="26"/>
      <c r="I200" s="26" t="s">
        <v>2523</v>
      </c>
      <c r="J200" s="26"/>
      <c r="K200" s="26"/>
      <c r="L200" s="26" t="s">
        <v>2524</v>
      </c>
      <c r="M200" s="26" t="s">
        <v>2525</v>
      </c>
      <c r="N200" s="26"/>
      <c r="O200" s="26"/>
      <c r="P200" s="26" t="s">
        <v>67</v>
      </c>
      <c r="Q200" s="26" t="s">
        <v>68</v>
      </c>
      <c r="R200" s="26"/>
      <c r="S200" s="26"/>
      <c r="T200" s="26"/>
      <c r="U200" s="26"/>
      <c r="V200" s="26"/>
      <c r="W200" s="26" t="s">
        <v>2526</v>
      </c>
      <c r="X200" s="26" t="s">
        <v>2527</v>
      </c>
      <c r="Y200" s="26"/>
      <c r="Z200" s="26" t="s">
        <v>2528</v>
      </c>
      <c r="AA200" s="26" t="s">
        <v>2529</v>
      </c>
      <c r="AB200" s="26" t="s">
        <v>2530</v>
      </c>
      <c r="AC200" s="26"/>
      <c r="AD200" s="26"/>
      <c r="AE200" s="26" t="s">
        <v>2531</v>
      </c>
      <c r="AF200" s="26" t="s">
        <v>2532</v>
      </c>
      <c r="AG200" s="26"/>
      <c r="AH200" s="26">
        <v>82</v>
      </c>
      <c r="AI200" s="26">
        <v>0</v>
      </c>
      <c r="AJ200" s="26">
        <v>0</v>
      </c>
      <c r="AK200" s="26">
        <v>10</v>
      </c>
      <c r="AL200" s="26">
        <v>10</v>
      </c>
      <c r="AM200" s="26" t="s">
        <v>660</v>
      </c>
      <c r="AN200" s="26" t="s">
        <v>604</v>
      </c>
      <c r="AO200" s="26" t="s">
        <v>661</v>
      </c>
      <c r="AP200" s="26" t="s">
        <v>2533</v>
      </c>
      <c r="AQ200" s="26"/>
      <c r="AR200" s="26"/>
      <c r="AS200" s="26" t="s">
        <v>2525</v>
      </c>
      <c r="AT200" s="26" t="s">
        <v>2534</v>
      </c>
      <c r="AU200" s="29">
        <v>42374</v>
      </c>
      <c r="AV200" s="26">
        <v>2016</v>
      </c>
      <c r="AW200" s="26">
        <v>17</v>
      </c>
      <c r="AX200" s="26"/>
      <c r="AY200" s="26"/>
      <c r="AZ200" s="26"/>
      <c r="BA200" s="26"/>
      <c r="BB200" s="26"/>
      <c r="BC200" s="26"/>
      <c r="BD200" s="26"/>
      <c r="BE200" s="26">
        <v>24</v>
      </c>
      <c r="BF200" s="26" t="s">
        <v>2535</v>
      </c>
      <c r="BG200" s="26"/>
      <c r="BH200" s="26">
        <v>16</v>
      </c>
      <c r="BI200" s="26" t="s">
        <v>2536</v>
      </c>
      <c r="BJ200" s="26" t="s">
        <v>2536</v>
      </c>
      <c r="BK200" s="26" t="s">
        <v>2537</v>
      </c>
      <c r="BL200" s="26" t="s">
        <v>2538</v>
      </c>
      <c r="BM200" s="26">
        <v>26729289</v>
      </c>
      <c r="BN200" s="27" t="str">
        <f t="shared" si="27"/>
        <v>Yang, SP (reprint author), Nanjing Agr Univ, State Key Lab Crop Genet &amp; Germplasm Enhancement, MOA Key Lab Biol &amp; Genet Improvement Soybean Gen, Soybean Res Inst,Natl Ctr Soybean Improvement, Nanjing 210095, Jiangsu, Peoples R China.</v>
      </c>
      <c r="BO200" s="27" t="b">
        <f t="shared" si="28"/>
        <v>0</v>
      </c>
      <c r="BP200" s="27" t="b">
        <f t="shared" si="29"/>
        <v>0</v>
      </c>
      <c r="BQ200" s="27" t="b">
        <f t="shared" si="30"/>
        <v>0</v>
      </c>
      <c r="BR200" s="27" t="b">
        <f t="shared" si="31"/>
        <v>0</v>
      </c>
      <c r="BS200" s="27" t="b">
        <f t="shared" si="32"/>
        <v>0</v>
      </c>
      <c r="BT200" s="28" t="s">
        <v>48025</v>
      </c>
      <c r="BU200" s="28" t="e">
        <f>VLOOKUP(BT200,SCI论文情况一览表!$CE$2:$CH$13600,3,FALSE)</f>
        <v>#N/A</v>
      </c>
      <c r="BV200" s="28" t="e">
        <f>VLOOKUP(BT200,SCI论文情况一览表!$CE$2:$CH$13600,4,FALSE)</f>
        <v>#N/A</v>
      </c>
      <c r="BW200" s="28" t="e">
        <f t="shared" si="33"/>
        <v>#N/A</v>
      </c>
      <c r="BX200" s="28" t="e">
        <f t="shared" si="34"/>
        <v>#N/A</v>
      </c>
      <c r="BY200" s="28" t="e">
        <f t="shared" si="35"/>
        <v>#N/A</v>
      </c>
      <c r="BZ200" s="27">
        <v>4</v>
      </c>
    </row>
    <row r="201" spans="4:78">
      <c r="D201" s="26" t="s">
        <v>62</v>
      </c>
      <c r="E201" s="26" t="s">
        <v>2557</v>
      </c>
      <c r="F201" s="26"/>
      <c r="G201" s="26"/>
      <c r="H201" s="26"/>
      <c r="I201" s="26" t="s">
        <v>2558</v>
      </c>
      <c r="J201" s="26"/>
      <c r="K201" s="26"/>
      <c r="L201" s="26" t="s">
        <v>2559</v>
      </c>
      <c r="M201" s="26" t="s">
        <v>2560</v>
      </c>
      <c r="N201" s="26"/>
      <c r="O201" s="26"/>
      <c r="P201" s="26" t="s">
        <v>67</v>
      </c>
      <c r="Q201" s="26" t="s">
        <v>68</v>
      </c>
      <c r="R201" s="26"/>
      <c r="S201" s="26"/>
      <c r="T201" s="26"/>
      <c r="U201" s="26"/>
      <c r="V201" s="26"/>
      <c r="W201" s="26"/>
      <c r="X201" s="26" t="s">
        <v>2561</v>
      </c>
      <c r="Y201" s="26"/>
      <c r="Z201" s="26" t="s">
        <v>2562</v>
      </c>
      <c r="AA201" s="26" t="s">
        <v>2563</v>
      </c>
      <c r="AB201" s="26" t="s">
        <v>2564</v>
      </c>
      <c r="AC201" s="26"/>
      <c r="AD201" s="26"/>
      <c r="AE201" s="26" t="s">
        <v>2565</v>
      </c>
      <c r="AF201" s="26" t="s">
        <v>2566</v>
      </c>
      <c r="AG201" s="26"/>
      <c r="AH201" s="26">
        <v>81</v>
      </c>
      <c r="AI201" s="26">
        <v>0</v>
      </c>
      <c r="AJ201" s="26">
        <v>0</v>
      </c>
      <c r="AK201" s="26">
        <v>5</v>
      </c>
      <c r="AL201" s="26">
        <v>5</v>
      </c>
      <c r="AM201" s="26" t="s">
        <v>767</v>
      </c>
      <c r="AN201" s="26" t="s">
        <v>768</v>
      </c>
      <c r="AO201" s="26" t="s">
        <v>769</v>
      </c>
      <c r="AP201" s="26" t="s">
        <v>2567</v>
      </c>
      <c r="AQ201" s="26" t="s">
        <v>2568</v>
      </c>
      <c r="AR201" s="26"/>
      <c r="AS201" s="26" t="s">
        <v>2569</v>
      </c>
      <c r="AT201" s="26" t="s">
        <v>2570</v>
      </c>
      <c r="AU201" s="29">
        <v>42373</v>
      </c>
      <c r="AV201" s="26">
        <v>2016</v>
      </c>
      <c r="AW201" s="26">
        <v>55</v>
      </c>
      <c r="AX201" s="26">
        <v>1</v>
      </c>
      <c r="AY201" s="26"/>
      <c r="AZ201" s="26"/>
      <c r="BA201" s="26"/>
      <c r="BB201" s="26"/>
      <c r="BC201" s="26">
        <v>46</v>
      </c>
      <c r="BD201" s="26">
        <v>50</v>
      </c>
      <c r="BE201" s="26"/>
      <c r="BF201" s="26" t="s">
        <v>2571</v>
      </c>
      <c r="BG201" s="26"/>
      <c r="BH201" s="26">
        <v>5</v>
      </c>
      <c r="BI201" s="26" t="s">
        <v>2572</v>
      </c>
      <c r="BJ201" s="26" t="s">
        <v>2573</v>
      </c>
      <c r="BK201" s="26" t="s">
        <v>2574</v>
      </c>
      <c r="BL201" s="26" t="s">
        <v>2575</v>
      </c>
      <c r="BM201" s="26">
        <v>26684755</v>
      </c>
      <c r="BN201" s="27" t="str">
        <f t="shared" si="27"/>
        <v>Cui, HY (reprint author), Nanjing Agr Univ, Coll Sci, Jiangsu Key Lab Pesticide Sci, Nanjing 210095, Jiangsu, Peoples R China.</v>
      </c>
      <c r="BO201" s="27" t="b">
        <f t="shared" si="28"/>
        <v>0</v>
      </c>
      <c r="BP201" s="27" t="b">
        <f t="shared" si="29"/>
        <v>0</v>
      </c>
      <c r="BQ201" s="27" t="b">
        <f t="shared" si="30"/>
        <v>0</v>
      </c>
      <c r="BR201" s="27" t="b">
        <f t="shared" si="31"/>
        <v>0</v>
      </c>
      <c r="BS201" s="27" t="b">
        <f t="shared" si="32"/>
        <v>0</v>
      </c>
      <c r="BT201" s="28" t="s">
        <v>48026</v>
      </c>
      <c r="BU201" s="28" t="e">
        <f>VLOOKUP(BT201,SCI论文情况一览表!$CE$2:$CH$13600,3,FALSE)</f>
        <v>#N/A</v>
      </c>
      <c r="BV201" s="28" t="e">
        <f>VLOOKUP(BT201,SCI论文情况一览表!$CE$2:$CH$13600,4,FALSE)</f>
        <v>#N/A</v>
      </c>
      <c r="BW201" s="28" t="e">
        <f t="shared" si="33"/>
        <v>#N/A</v>
      </c>
      <c r="BX201" s="28" t="e">
        <f t="shared" si="34"/>
        <v>#N/A</v>
      </c>
      <c r="BY201" s="28" t="e">
        <f t="shared" si="35"/>
        <v>#N/A</v>
      </c>
      <c r="BZ201" s="27">
        <v>4</v>
      </c>
    </row>
    <row r="202" spans="4:78">
      <c r="D202" s="26" t="s">
        <v>62</v>
      </c>
      <c r="E202" s="26" t="s">
        <v>2576</v>
      </c>
      <c r="F202" s="26"/>
      <c r="G202" s="26"/>
      <c r="H202" s="26"/>
      <c r="I202" s="26" t="s">
        <v>2577</v>
      </c>
      <c r="J202" s="26"/>
      <c r="K202" s="26"/>
      <c r="L202" s="26" t="s">
        <v>2578</v>
      </c>
      <c r="M202" s="26" t="s">
        <v>2579</v>
      </c>
      <c r="N202" s="26"/>
      <c r="O202" s="26"/>
      <c r="P202" s="26" t="s">
        <v>67</v>
      </c>
      <c r="Q202" s="26" t="s">
        <v>68</v>
      </c>
      <c r="R202" s="26"/>
      <c r="S202" s="26"/>
      <c r="T202" s="26"/>
      <c r="U202" s="26"/>
      <c r="V202" s="26"/>
      <c r="W202" s="26" t="s">
        <v>2580</v>
      </c>
      <c r="X202" s="26" t="s">
        <v>2581</v>
      </c>
      <c r="Y202" s="26"/>
      <c r="Z202" s="26" t="s">
        <v>2582</v>
      </c>
      <c r="AA202" s="26" t="s">
        <v>2583</v>
      </c>
      <c r="AB202" s="26" t="s">
        <v>2584</v>
      </c>
      <c r="AC202" s="26"/>
      <c r="AD202" s="26"/>
      <c r="AE202" s="26" t="s">
        <v>2585</v>
      </c>
      <c r="AF202" s="26" t="s">
        <v>2586</v>
      </c>
      <c r="AG202" s="26"/>
      <c r="AH202" s="26">
        <v>29</v>
      </c>
      <c r="AI202" s="26">
        <v>0</v>
      </c>
      <c r="AJ202" s="26">
        <v>0</v>
      </c>
      <c r="AK202" s="26">
        <v>5</v>
      </c>
      <c r="AL202" s="26">
        <v>5</v>
      </c>
      <c r="AM202" s="26" t="s">
        <v>1833</v>
      </c>
      <c r="AN202" s="26" t="s">
        <v>1834</v>
      </c>
      <c r="AO202" s="26" t="s">
        <v>1835</v>
      </c>
      <c r="AP202" s="26" t="s">
        <v>2587</v>
      </c>
      <c r="AQ202" s="26" t="s">
        <v>2588</v>
      </c>
      <c r="AR202" s="26"/>
      <c r="AS202" s="26" t="s">
        <v>2589</v>
      </c>
      <c r="AT202" s="26" t="s">
        <v>2590</v>
      </c>
      <c r="AU202" s="29">
        <v>42371</v>
      </c>
      <c r="AV202" s="26">
        <v>2016</v>
      </c>
      <c r="AW202" s="26">
        <v>33</v>
      </c>
      <c r="AX202" s="26">
        <v>1</v>
      </c>
      <c r="AY202" s="26"/>
      <c r="AZ202" s="26"/>
      <c r="BA202" s="26"/>
      <c r="BB202" s="26"/>
      <c r="BC202" s="26">
        <v>10</v>
      </c>
      <c r="BD202" s="26">
        <v>19</v>
      </c>
      <c r="BE202" s="26"/>
      <c r="BF202" s="26" t="s">
        <v>2591</v>
      </c>
      <c r="BG202" s="26"/>
      <c r="BH202" s="26">
        <v>10</v>
      </c>
      <c r="BI202" s="26" t="s">
        <v>2592</v>
      </c>
      <c r="BJ202" s="26" t="s">
        <v>2593</v>
      </c>
      <c r="BK202" s="26" t="s">
        <v>2594</v>
      </c>
      <c r="BL202" s="26" t="s">
        <v>2595</v>
      </c>
      <c r="BM202" s="26"/>
      <c r="BN202" s="27" t="str">
        <f t="shared" si="27"/>
        <v>Sheng, XF (reprint author), Nanjing Agr Univ, Coll Life Sci, Minist Agr, Key Lab Agr &amp; Environm Microbiol, Nanjing 210095, Jiangsu, Peoples R China.</v>
      </c>
      <c r="BO202" s="27" t="str">
        <f t="shared" si="28"/>
        <v>生命科学学院</v>
      </c>
      <c r="BP202" s="27" t="b">
        <f t="shared" si="29"/>
        <v>0</v>
      </c>
      <c r="BQ202" s="27" t="b">
        <f t="shared" si="30"/>
        <v>0</v>
      </c>
      <c r="BR202" s="27" t="b">
        <f t="shared" si="31"/>
        <v>0</v>
      </c>
      <c r="BS202" s="27" t="b">
        <f t="shared" si="32"/>
        <v>0</v>
      </c>
      <c r="BT202" s="28" t="s">
        <v>48027</v>
      </c>
      <c r="BU202" s="28" t="e">
        <f>VLOOKUP(BT202,SCI论文情况一览表!$CE$2:$CH$13600,3,FALSE)</f>
        <v>#N/A</v>
      </c>
      <c r="BV202" s="28" t="e">
        <f>VLOOKUP(BT202,SCI论文情况一览表!$CE$2:$CH$13600,4,FALSE)</f>
        <v>#N/A</v>
      </c>
      <c r="BW202" s="28" t="e">
        <f t="shared" si="33"/>
        <v>#N/A</v>
      </c>
      <c r="BX202" s="28" t="e">
        <f t="shared" si="34"/>
        <v>#N/A</v>
      </c>
      <c r="BY202" s="28" t="e">
        <f t="shared" si="35"/>
        <v>#N/A</v>
      </c>
      <c r="BZ202" s="27">
        <v>4</v>
      </c>
    </row>
    <row r="203" spans="4:78">
      <c r="D203" s="26" t="s">
        <v>62</v>
      </c>
      <c r="E203" s="26" t="s">
        <v>2596</v>
      </c>
      <c r="F203" s="26"/>
      <c r="G203" s="26"/>
      <c r="H203" s="26"/>
      <c r="I203" s="26" t="s">
        <v>2597</v>
      </c>
      <c r="J203" s="26"/>
      <c r="K203" s="26"/>
      <c r="L203" s="26" t="s">
        <v>2598</v>
      </c>
      <c r="M203" s="26" t="s">
        <v>2579</v>
      </c>
      <c r="N203" s="26"/>
      <c r="O203" s="26"/>
      <c r="P203" s="26" t="s">
        <v>67</v>
      </c>
      <c r="Q203" s="26" t="s">
        <v>68</v>
      </c>
      <c r="R203" s="26"/>
      <c r="S203" s="26"/>
      <c r="T203" s="26"/>
      <c r="U203" s="26"/>
      <c r="V203" s="26"/>
      <c r="W203" s="26" t="s">
        <v>2599</v>
      </c>
      <c r="X203" s="26" t="s">
        <v>2600</v>
      </c>
      <c r="Y203" s="26"/>
      <c r="Z203" s="26" t="s">
        <v>2601</v>
      </c>
      <c r="AA203" s="26" t="s">
        <v>2583</v>
      </c>
      <c r="AB203" s="26" t="s">
        <v>2584</v>
      </c>
      <c r="AC203" s="26"/>
      <c r="AD203" s="26"/>
      <c r="AE203" s="26" t="s">
        <v>2602</v>
      </c>
      <c r="AF203" s="26" t="s">
        <v>2603</v>
      </c>
      <c r="AG203" s="26"/>
      <c r="AH203" s="26">
        <v>24</v>
      </c>
      <c r="AI203" s="26">
        <v>0</v>
      </c>
      <c r="AJ203" s="26">
        <v>0</v>
      </c>
      <c r="AK203" s="26">
        <v>4</v>
      </c>
      <c r="AL203" s="26">
        <v>4</v>
      </c>
      <c r="AM203" s="26" t="s">
        <v>1833</v>
      </c>
      <c r="AN203" s="26" t="s">
        <v>1834</v>
      </c>
      <c r="AO203" s="26" t="s">
        <v>1835</v>
      </c>
      <c r="AP203" s="26" t="s">
        <v>2587</v>
      </c>
      <c r="AQ203" s="26" t="s">
        <v>2588</v>
      </c>
      <c r="AR203" s="26"/>
      <c r="AS203" s="26" t="s">
        <v>2589</v>
      </c>
      <c r="AT203" s="26" t="s">
        <v>2590</v>
      </c>
      <c r="AU203" s="29">
        <v>42371</v>
      </c>
      <c r="AV203" s="26">
        <v>2016</v>
      </c>
      <c r="AW203" s="26">
        <v>33</v>
      </c>
      <c r="AX203" s="26">
        <v>1</v>
      </c>
      <c r="AY203" s="26"/>
      <c r="AZ203" s="26"/>
      <c r="BA203" s="26"/>
      <c r="BB203" s="26"/>
      <c r="BC203" s="26">
        <v>39</v>
      </c>
      <c r="BD203" s="26">
        <v>45</v>
      </c>
      <c r="BE203" s="26"/>
      <c r="BF203" s="26" t="s">
        <v>2604</v>
      </c>
      <c r="BG203" s="26"/>
      <c r="BH203" s="26">
        <v>7</v>
      </c>
      <c r="BI203" s="26" t="s">
        <v>2592</v>
      </c>
      <c r="BJ203" s="26" t="s">
        <v>2593</v>
      </c>
      <c r="BK203" s="26" t="s">
        <v>2594</v>
      </c>
      <c r="BL203" s="26" t="s">
        <v>2605</v>
      </c>
      <c r="BM203" s="26"/>
      <c r="BN203" s="27" t="str">
        <f t="shared" si="27"/>
        <v>Sheng, XF (reprint author), Nanjing Agr Univ, Coll Life Sci, Minist Agr, Key Lab Agr &amp; Environm Microbiol, Nanjing 210095, Jiangsu, Peoples R China.</v>
      </c>
      <c r="BO203" s="27" t="str">
        <f t="shared" si="28"/>
        <v>生命科学学院</v>
      </c>
      <c r="BP203" s="27" t="b">
        <f t="shared" si="29"/>
        <v>0</v>
      </c>
      <c r="BQ203" s="27" t="b">
        <f t="shared" si="30"/>
        <v>0</v>
      </c>
      <c r="BR203" s="27" t="b">
        <f t="shared" si="31"/>
        <v>0</v>
      </c>
      <c r="BS203" s="27" t="b">
        <f t="shared" si="32"/>
        <v>0</v>
      </c>
      <c r="BT203" s="28" t="s">
        <v>48028</v>
      </c>
      <c r="BU203" s="28" t="e">
        <f>VLOOKUP(BT203,SCI论文情况一览表!$CE$2:$CH$13600,3,FALSE)</f>
        <v>#N/A</v>
      </c>
      <c r="BV203" s="28" t="e">
        <f>VLOOKUP(BT203,SCI论文情况一览表!$CE$2:$CH$13600,4,FALSE)</f>
        <v>#N/A</v>
      </c>
      <c r="BW203" s="28" t="e">
        <f t="shared" si="33"/>
        <v>#N/A</v>
      </c>
      <c r="BX203" s="28" t="e">
        <f t="shared" si="34"/>
        <v>#N/A</v>
      </c>
      <c r="BY203" s="28" t="e">
        <f t="shared" si="35"/>
        <v>#N/A</v>
      </c>
      <c r="BZ203" s="27">
        <v>4</v>
      </c>
    </row>
    <row r="204" spans="4:78">
      <c r="D204" s="26" t="s">
        <v>62</v>
      </c>
      <c r="E204" s="26" t="s">
        <v>2606</v>
      </c>
      <c r="F204" s="26"/>
      <c r="G204" s="26"/>
      <c r="H204" s="26"/>
      <c r="I204" s="26" t="s">
        <v>2607</v>
      </c>
      <c r="J204" s="26"/>
      <c r="K204" s="26"/>
      <c r="L204" s="26" t="s">
        <v>2608</v>
      </c>
      <c r="M204" s="26" t="s">
        <v>319</v>
      </c>
      <c r="N204" s="26"/>
      <c r="O204" s="26"/>
      <c r="P204" s="26" t="s">
        <v>67</v>
      </c>
      <c r="Q204" s="26" t="s">
        <v>68</v>
      </c>
      <c r="R204" s="26"/>
      <c r="S204" s="26"/>
      <c r="T204" s="26"/>
      <c r="U204" s="26"/>
      <c r="V204" s="26"/>
      <c r="W204" s="26" t="s">
        <v>2609</v>
      </c>
      <c r="X204" s="26" t="s">
        <v>2610</v>
      </c>
      <c r="Y204" s="26"/>
      <c r="Z204" s="26" t="s">
        <v>2611</v>
      </c>
      <c r="AA204" s="26" t="s">
        <v>2612</v>
      </c>
      <c r="AB204" s="26" t="s">
        <v>2613</v>
      </c>
      <c r="AC204" s="26"/>
      <c r="AD204" s="26"/>
      <c r="AE204" s="26" t="s">
        <v>2614</v>
      </c>
      <c r="AF204" s="26" t="s">
        <v>2615</v>
      </c>
      <c r="AG204" s="26"/>
      <c r="AH204" s="26">
        <v>8</v>
      </c>
      <c r="AI204" s="26">
        <v>0</v>
      </c>
      <c r="AJ204" s="26">
        <v>0</v>
      </c>
      <c r="AK204" s="26">
        <v>1</v>
      </c>
      <c r="AL204" s="26">
        <v>1</v>
      </c>
      <c r="AM204" s="26" t="s">
        <v>304</v>
      </c>
      <c r="AN204" s="26" t="s">
        <v>305</v>
      </c>
      <c r="AO204" s="26" t="s">
        <v>306</v>
      </c>
      <c r="AP204" s="26" t="s">
        <v>327</v>
      </c>
      <c r="AQ204" s="26" t="s">
        <v>328</v>
      </c>
      <c r="AR204" s="26"/>
      <c r="AS204" s="26" t="s">
        <v>329</v>
      </c>
      <c r="AT204" s="26" t="s">
        <v>330</v>
      </c>
      <c r="AU204" s="29">
        <v>42371</v>
      </c>
      <c r="AV204" s="26">
        <v>2016</v>
      </c>
      <c r="AW204" s="26">
        <v>27</v>
      </c>
      <c r="AX204" s="26">
        <v>1</v>
      </c>
      <c r="AY204" s="26"/>
      <c r="AZ204" s="26"/>
      <c r="BA204" s="26"/>
      <c r="BB204" s="26"/>
      <c r="BC204" s="26">
        <v>142</v>
      </c>
      <c r="BD204" s="26">
        <v>144</v>
      </c>
      <c r="BE204" s="26"/>
      <c r="BF204" s="26" t="s">
        <v>2616</v>
      </c>
      <c r="BG204" s="26"/>
      <c r="BH204" s="26">
        <v>3</v>
      </c>
      <c r="BI204" s="26" t="s">
        <v>332</v>
      </c>
      <c r="BJ204" s="26" t="s">
        <v>332</v>
      </c>
      <c r="BK204" s="26" t="s">
        <v>2617</v>
      </c>
      <c r="BL204" s="26" t="s">
        <v>2618</v>
      </c>
      <c r="BM204" s="26">
        <v>24450715</v>
      </c>
      <c r="BN204" s="27" t="str">
        <f t="shared" si="27"/>
        <v>Chen, JF (reprint author), Nanjing Agr Univ, Nanjing 210095, Jiangsu, Peoples R China.</v>
      </c>
      <c r="BO204" s="27" t="b">
        <f t="shared" si="28"/>
        <v>0</v>
      </c>
      <c r="BP204" s="27" t="b">
        <f t="shared" si="29"/>
        <v>0</v>
      </c>
      <c r="BQ204" s="27" t="b">
        <f t="shared" si="30"/>
        <v>0</v>
      </c>
      <c r="BR204" s="27" t="b">
        <f t="shared" si="31"/>
        <v>0</v>
      </c>
      <c r="BS204" s="27" t="b">
        <f t="shared" si="32"/>
        <v>0</v>
      </c>
      <c r="BT204" s="28" t="s">
        <v>48029</v>
      </c>
      <c r="BU204" s="28" t="e">
        <f>VLOOKUP(BT204,SCI论文情况一览表!$CE$2:$CH$13600,3,FALSE)</f>
        <v>#N/A</v>
      </c>
      <c r="BV204" s="28" t="e">
        <f>VLOOKUP(BT204,SCI论文情况一览表!$CE$2:$CH$13600,4,FALSE)</f>
        <v>#N/A</v>
      </c>
      <c r="BW204" s="28" t="e">
        <f t="shared" si="33"/>
        <v>#N/A</v>
      </c>
      <c r="BX204" s="28" t="e">
        <f t="shared" si="34"/>
        <v>#N/A</v>
      </c>
      <c r="BY204" s="28" t="e">
        <f t="shared" si="35"/>
        <v>#N/A</v>
      </c>
      <c r="BZ204" s="27">
        <v>4</v>
      </c>
    </row>
    <row r="205" spans="4:78">
      <c r="D205" s="26" t="s">
        <v>62</v>
      </c>
      <c r="E205" s="26" t="s">
        <v>2619</v>
      </c>
      <c r="F205" s="26"/>
      <c r="G205" s="26"/>
      <c r="H205" s="26"/>
      <c r="I205" s="26" t="s">
        <v>2620</v>
      </c>
      <c r="J205" s="26"/>
      <c r="K205" s="26"/>
      <c r="L205" s="26" t="s">
        <v>2621</v>
      </c>
      <c r="M205" s="26" t="s">
        <v>2622</v>
      </c>
      <c r="N205" s="26"/>
      <c r="O205" s="26"/>
      <c r="P205" s="26" t="s">
        <v>67</v>
      </c>
      <c r="Q205" s="26" t="s">
        <v>68</v>
      </c>
      <c r="R205" s="26"/>
      <c r="S205" s="26"/>
      <c r="T205" s="26"/>
      <c r="U205" s="26"/>
      <c r="V205" s="26"/>
      <c r="W205" s="26" t="s">
        <v>2623</v>
      </c>
      <c r="X205" s="26" t="s">
        <v>2624</v>
      </c>
      <c r="Y205" s="26"/>
      <c r="Z205" s="26" t="s">
        <v>2625</v>
      </c>
      <c r="AA205" s="26" t="s">
        <v>2626</v>
      </c>
      <c r="AB205" s="26" t="s">
        <v>2209</v>
      </c>
      <c r="AC205" s="26"/>
      <c r="AD205" s="26"/>
      <c r="AE205" s="26" t="s">
        <v>2627</v>
      </c>
      <c r="AF205" s="26" t="s">
        <v>2628</v>
      </c>
      <c r="AG205" s="26"/>
      <c r="AH205" s="26">
        <v>45</v>
      </c>
      <c r="AI205" s="26">
        <v>0</v>
      </c>
      <c r="AJ205" s="26">
        <v>0</v>
      </c>
      <c r="AK205" s="26">
        <v>12</v>
      </c>
      <c r="AL205" s="26">
        <v>12</v>
      </c>
      <c r="AM205" s="26" t="s">
        <v>304</v>
      </c>
      <c r="AN205" s="26" t="s">
        <v>305</v>
      </c>
      <c r="AO205" s="26" t="s">
        <v>306</v>
      </c>
      <c r="AP205" s="26" t="s">
        <v>2629</v>
      </c>
      <c r="AQ205" s="26" t="s">
        <v>2630</v>
      </c>
      <c r="AR205" s="26"/>
      <c r="AS205" s="26" t="s">
        <v>2631</v>
      </c>
      <c r="AT205" s="26" t="s">
        <v>2632</v>
      </c>
      <c r="AU205" s="29">
        <v>42371</v>
      </c>
      <c r="AV205" s="26">
        <v>2016</v>
      </c>
      <c r="AW205" s="26">
        <v>14</v>
      </c>
      <c r="AX205" s="26">
        <v>1</v>
      </c>
      <c r="AY205" s="26"/>
      <c r="AZ205" s="26"/>
      <c r="BA205" s="26"/>
      <c r="BB205" s="26"/>
      <c r="BC205" s="26">
        <v>109</v>
      </c>
      <c r="BD205" s="26">
        <v>116</v>
      </c>
      <c r="BE205" s="26"/>
      <c r="BF205" s="26" t="s">
        <v>2633</v>
      </c>
      <c r="BG205" s="26"/>
      <c r="BH205" s="26">
        <v>8</v>
      </c>
      <c r="BI205" s="26" t="s">
        <v>200</v>
      </c>
      <c r="BJ205" s="26" t="s">
        <v>200</v>
      </c>
      <c r="BK205" s="26" t="s">
        <v>2634</v>
      </c>
      <c r="BL205" s="26" t="s">
        <v>2635</v>
      </c>
      <c r="BM205" s="26"/>
      <c r="BN205" s="27" t="str">
        <f t="shared" si="27"/>
        <v>Zhou, GH (reprint author), Nanjing Agr Univ, Coll Food Sci &amp; Technol, Key Lab Anim Prod Proc, Minist Agr, Nanjing 210095, Jiangsu, Peoples R China.</v>
      </c>
      <c r="BO205" s="27" t="b">
        <f t="shared" si="28"/>
        <v>0</v>
      </c>
      <c r="BP205" s="27" t="b">
        <f t="shared" si="29"/>
        <v>0</v>
      </c>
      <c r="BQ205" s="27" t="b">
        <f t="shared" si="30"/>
        <v>0</v>
      </c>
      <c r="BR205" s="27" t="b">
        <f t="shared" si="31"/>
        <v>0</v>
      </c>
      <c r="BS205" s="27" t="str">
        <f t="shared" si="32"/>
        <v>食品科技学院</v>
      </c>
      <c r="BT205" s="28" t="s">
        <v>48030</v>
      </c>
      <c r="BU205" s="28" t="e">
        <f>VLOOKUP(BT205,SCI论文情况一览表!$CE$2:$CH$13600,3,FALSE)</f>
        <v>#N/A</v>
      </c>
      <c r="BV205" s="28" t="e">
        <f>VLOOKUP(BT205,SCI论文情况一览表!$CE$2:$CH$13600,4,FALSE)</f>
        <v>#N/A</v>
      </c>
      <c r="BW205" s="28" t="e">
        <f t="shared" si="33"/>
        <v>#N/A</v>
      </c>
      <c r="BX205" s="28" t="e">
        <f t="shared" si="34"/>
        <v>#N/A</v>
      </c>
      <c r="BY205" s="28" t="e">
        <f t="shared" si="35"/>
        <v>#N/A</v>
      </c>
      <c r="BZ205" s="27">
        <v>4</v>
      </c>
    </row>
    <row r="206" spans="4:78">
      <c r="D206" s="26" t="s">
        <v>62</v>
      </c>
      <c r="E206" s="26" t="s">
        <v>2636</v>
      </c>
      <c r="F206" s="26"/>
      <c r="G206" s="26"/>
      <c r="H206" s="26"/>
      <c r="I206" s="26" t="s">
        <v>2637</v>
      </c>
      <c r="J206" s="26"/>
      <c r="K206" s="26"/>
      <c r="L206" s="26" t="s">
        <v>2638</v>
      </c>
      <c r="M206" s="26" t="s">
        <v>2622</v>
      </c>
      <c r="N206" s="26"/>
      <c r="O206" s="26"/>
      <c r="P206" s="26" t="s">
        <v>67</v>
      </c>
      <c r="Q206" s="26" t="s">
        <v>68</v>
      </c>
      <c r="R206" s="26"/>
      <c r="S206" s="26"/>
      <c r="T206" s="26"/>
      <c r="U206" s="26"/>
      <c r="V206" s="26"/>
      <c r="W206" s="26" t="s">
        <v>2639</v>
      </c>
      <c r="X206" s="26" t="s">
        <v>2640</v>
      </c>
      <c r="Y206" s="26"/>
      <c r="Z206" s="26" t="s">
        <v>2641</v>
      </c>
      <c r="AA206" s="26" t="s">
        <v>2642</v>
      </c>
      <c r="AB206" s="26" t="s">
        <v>191</v>
      </c>
      <c r="AC206" s="26"/>
      <c r="AD206" s="26"/>
      <c r="AE206" s="26" t="s">
        <v>2643</v>
      </c>
      <c r="AF206" s="26" t="s">
        <v>2644</v>
      </c>
      <c r="AG206" s="26"/>
      <c r="AH206" s="26">
        <v>49</v>
      </c>
      <c r="AI206" s="26">
        <v>0</v>
      </c>
      <c r="AJ206" s="26">
        <v>0</v>
      </c>
      <c r="AK206" s="26">
        <v>9</v>
      </c>
      <c r="AL206" s="26">
        <v>9</v>
      </c>
      <c r="AM206" s="26" t="s">
        <v>304</v>
      </c>
      <c r="AN206" s="26" t="s">
        <v>305</v>
      </c>
      <c r="AO206" s="26" t="s">
        <v>306</v>
      </c>
      <c r="AP206" s="26" t="s">
        <v>2629</v>
      </c>
      <c r="AQ206" s="26" t="s">
        <v>2630</v>
      </c>
      <c r="AR206" s="26"/>
      <c r="AS206" s="26" t="s">
        <v>2631</v>
      </c>
      <c r="AT206" s="26" t="s">
        <v>2632</v>
      </c>
      <c r="AU206" s="29">
        <v>42371</v>
      </c>
      <c r="AV206" s="26">
        <v>2016</v>
      </c>
      <c r="AW206" s="26">
        <v>14</v>
      </c>
      <c r="AX206" s="26">
        <v>1</v>
      </c>
      <c r="AY206" s="26"/>
      <c r="AZ206" s="26"/>
      <c r="BA206" s="26"/>
      <c r="BB206" s="26"/>
      <c r="BC206" s="26">
        <v>145</v>
      </c>
      <c r="BD206" s="26">
        <v>153</v>
      </c>
      <c r="BE206" s="26"/>
      <c r="BF206" s="26" t="s">
        <v>2645</v>
      </c>
      <c r="BG206" s="26"/>
      <c r="BH206" s="26">
        <v>9</v>
      </c>
      <c r="BI206" s="26" t="s">
        <v>200</v>
      </c>
      <c r="BJ206" s="26" t="s">
        <v>200</v>
      </c>
      <c r="BK206" s="26" t="s">
        <v>2634</v>
      </c>
      <c r="BL206" s="26" t="s">
        <v>2646</v>
      </c>
      <c r="BM206" s="26"/>
      <c r="BN206" s="27" t="str">
        <f t="shared" si="27"/>
        <v>Xu, XL (reprint author), Nanjing Agr Univ, Jiangsu Innovat Ctr Meat Prod &amp; Proc, Key Lab Meat Proc &amp; Qual Control,Coll Food Sci &amp;, Synerget Innovat Ctr Food Safety &amp; Nutr,Minist Ed, Nanjing 210095, Jiangsu, Peoples R China.</v>
      </c>
      <c r="BO206" s="27" t="b">
        <f t="shared" si="28"/>
        <v>0</v>
      </c>
      <c r="BP206" s="27" t="b">
        <f t="shared" si="29"/>
        <v>0</v>
      </c>
      <c r="BQ206" s="27" t="b">
        <f t="shared" si="30"/>
        <v>0</v>
      </c>
      <c r="BR206" s="27" t="b">
        <f t="shared" si="31"/>
        <v>0</v>
      </c>
      <c r="BS206" s="27" t="str">
        <f t="shared" si="32"/>
        <v>食品科技学院</v>
      </c>
      <c r="BT206" s="28" t="s">
        <v>48031</v>
      </c>
      <c r="BU206" s="28" t="e">
        <f>VLOOKUP(BT206,SCI论文情况一览表!$CE$2:$CH$13600,3,FALSE)</f>
        <v>#N/A</v>
      </c>
      <c r="BV206" s="28" t="e">
        <f>VLOOKUP(BT206,SCI论文情况一览表!$CE$2:$CH$13600,4,FALSE)</f>
        <v>#N/A</v>
      </c>
      <c r="BW206" s="28" t="e">
        <f t="shared" si="33"/>
        <v>#N/A</v>
      </c>
      <c r="BX206" s="28" t="e">
        <f t="shared" si="34"/>
        <v>#N/A</v>
      </c>
      <c r="BY206" s="28" t="e">
        <f t="shared" si="35"/>
        <v>#N/A</v>
      </c>
      <c r="BZ206" s="27">
        <v>4</v>
      </c>
    </row>
    <row r="207" spans="4:78">
      <c r="D207" s="26" t="s">
        <v>62</v>
      </c>
      <c r="E207" s="26" t="s">
        <v>2647</v>
      </c>
      <c r="F207" s="26"/>
      <c r="G207" s="26"/>
      <c r="H207" s="26"/>
      <c r="I207" s="26" t="s">
        <v>2648</v>
      </c>
      <c r="J207" s="26"/>
      <c r="K207" s="26"/>
      <c r="L207" s="26" t="s">
        <v>2649</v>
      </c>
      <c r="M207" s="26" t="s">
        <v>1825</v>
      </c>
      <c r="N207" s="26"/>
      <c r="O207" s="26"/>
      <c r="P207" s="26" t="s">
        <v>67</v>
      </c>
      <c r="Q207" s="26" t="s">
        <v>68</v>
      </c>
      <c r="R207" s="26"/>
      <c r="S207" s="26"/>
      <c r="T207" s="26"/>
      <c r="U207" s="26"/>
      <c r="V207" s="26"/>
      <c r="W207" s="26" t="s">
        <v>2650</v>
      </c>
      <c r="X207" s="26" t="s">
        <v>2651</v>
      </c>
      <c r="Y207" s="26"/>
      <c r="Z207" s="26" t="s">
        <v>2652</v>
      </c>
      <c r="AA207" s="26" t="s">
        <v>2653</v>
      </c>
      <c r="AB207" s="26" t="s">
        <v>2654</v>
      </c>
      <c r="AC207" s="26"/>
      <c r="AD207" s="26"/>
      <c r="AE207" s="26" t="s">
        <v>2655</v>
      </c>
      <c r="AF207" s="26" t="s">
        <v>2656</v>
      </c>
      <c r="AG207" s="26"/>
      <c r="AH207" s="26">
        <v>21</v>
      </c>
      <c r="AI207" s="26">
        <v>0</v>
      </c>
      <c r="AJ207" s="26">
        <v>0</v>
      </c>
      <c r="AK207" s="26">
        <v>10</v>
      </c>
      <c r="AL207" s="26">
        <v>10</v>
      </c>
      <c r="AM207" s="26" t="s">
        <v>1833</v>
      </c>
      <c r="AN207" s="26" t="s">
        <v>1834</v>
      </c>
      <c r="AO207" s="26" t="s">
        <v>1835</v>
      </c>
      <c r="AP207" s="26" t="s">
        <v>1836</v>
      </c>
      <c r="AQ207" s="26" t="s">
        <v>1837</v>
      </c>
      <c r="AR207" s="26"/>
      <c r="AS207" s="26" t="s">
        <v>1838</v>
      </c>
      <c r="AT207" s="26" t="s">
        <v>1839</v>
      </c>
      <c r="AU207" s="29">
        <v>42371</v>
      </c>
      <c r="AV207" s="26">
        <v>2016</v>
      </c>
      <c r="AW207" s="26">
        <v>19</v>
      </c>
      <c r="AX207" s="26">
        <v>1</v>
      </c>
      <c r="AY207" s="26"/>
      <c r="AZ207" s="26"/>
      <c r="BA207" s="26"/>
      <c r="BB207" s="26"/>
      <c r="BC207" s="26">
        <v>53</v>
      </c>
      <c r="BD207" s="26">
        <v>62</v>
      </c>
      <c r="BE207" s="26"/>
      <c r="BF207" s="26" t="s">
        <v>2657</v>
      </c>
      <c r="BG207" s="26"/>
      <c r="BH207" s="26">
        <v>10</v>
      </c>
      <c r="BI207" s="26" t="s">
        <v>200</v>
      </c>
      <c r="BJ207" s="26" t="s">
        <v>200</v>
      </c>
      <c r="BK207" s="26" t="s">
        <v>2658</v>
      </c>
      <c r="BL207" s="26" t="s">
        <v>2659</v>
      </c>
      <c r="BM207" s="26"/>
      <c r="BN207" s="27" t="str">
        <f t="shared" si="27"/>
        <v>Tu, K (reprint author), Nanjing Agr Univ, Coll Food Sci &amp; Technol, 1 Weigang, Nanjing 210095, Jiangsu, Peoples R China.</v>
      </c>
      <c r="BO207" s="27" t="b">
        <f t="shared" si="28"/>
        <v>0</v>
      </c>
      <c r="BP207" s="27" t="b">
        <f t="shared" si="29"/>
        <v>0</v>
      </c>
      <c r="BQ207" s="27" t="b">
        <f t="shared" si="30"/>
        <v>0</v>
      </c>
      <c r="BR207" s="27" t="b">
        <f t="shared" si="31"/>
        <v>0</v>
      </c>
      <c r="BS207" s="27" t="str">
        <f t="shared" si="32"/>
        <v>食品科技学院</v>
      </c>
      <c r="BT207" s="28" t="s">
        <v>48032</v>
      </c>
      <c r="BU207" s="28" t="e">
        <f>VLOOKUP(BT207,SCI论文情况一览表!$CE$2:$CH$13600,3,FALSE)</f>
        <v>#N/A</v>
      </c>
      <c r="BV207" s="28" t="e">
        <f>VLOOKUP(BT207,SCI论文情况一览表!$CE$2:$CH$13600,4,FALSE)</f>
        <v>#N/A</v>
      </c>
      <c r="BW207" s="28" t="e">
        <f t="shared" si="33"/>
        <v>#N/A</v>
      </c>
      <c r="BX207" s="28" t="e">
        <f t="shared" si="34"/>
        <v>#N/A</v>
      </c>
      <c r="BY207" s="28" t="e">
        <f t="shared" si="35"/>
        <v>#N/A</v>
      </c>
      <c r="BZ207" s="27">
        <v>4</v>
      </c>
    </row>
    <row r="208" spans="4:78">
      <c r="D208" s="26" t="s">
        <v>62</v>
      </c>
      <c r="E208" s="26" t="s">
        <v>28733</v>
      </c>
      <c r="F208" s="26"/>
      <c r="G208" s="26"/>
      <c r="H208" s="26"/>
      <c r="I208" s="26" t="s">
        <v>28734</v>
      </c>
      <c r="J208" s="26"/>
      <c r="K208" s="26"/>
      <c r="L208" s="26" t="s">
        <v>28735</v>
      </c>
      <c r="M208" s="26" t="s">
        <v>7988</v>
      </c>
      <c r="N208" s="26"/>
      <c r="O208" s="26"/>
      <c r="P208" s="26" t="s">
        <v>67</v>
      </c>
      <c r="Q208" s="26" t="s">
        <v>68</v>
      </c>
      <c r="R208" s="26"/>
      <c r="S208" s="26"/>
      <c r="T208" s="26"/>
      <c r="U208" s="26"/>
      <c r="V208" s="26"/>
      <c r="W208" s="26" t="s">
        <v>28736</v>
      </c>
      <c r="X208" s="26" t="s">
        <v>28737</v>
      </c>
      <c r="Y208" s="26"/>
      <c r="Z208" s="26" t="s">
        <v>28738</v>
      </c>
      <c r="AA208" s="26" t="s">
        <v>28739</v>
      </c>
      <c r="AB208" s="26" t="s">
        <v>28740</v>
      </c>
      <c r="AC208" s="26"/>
      <c r="AD208" s="26"/>
      <c r="AE208" s="26" t="s">
        <v>28741</v>
      </c>
      <c r="AF208" s="26" t="s">
        <v>28742</v>
      </c>
      <c r="AG208" s="26"/>
      <c r="AH208" s="26">
        <v>85</v>
      </c>
      <c r="AI208" s="26">
        <v>1</v>
      </c>
      <c r="AJ208" s="26">
        <v>1</v>
      </c>
      <c r="AK208" s="26">
        <v>0</v>
      </c>
      <c r="AL208" s="26">
        <v>0</v>
      </c>
      <c r="AM208" s="26" t="s">
        <v>1289</v>
      </c>
      <c r="AN208" s="26" t="s">
        <v>1290</v>
      </c>
      <c r="AO208" s="26" t="s">
        <v>1291</v>
      </c>
      <c r="AP208" s="26" t="s">
        <v>7996</v>
      </c>
      <c r="AQ208" s="26" t="s">
        <v>7997</v>
      </c>
      <c r="AR208" s="26"/>
      <c r="AS208" s="26" t="s">
        <v>7998</v>
      </c>
      <c r="AT208" s="26" t="s">
        <v>7999</v>
      </c>
      <c r="AU208" s="26" t="s">
        <v>2677</v>
      </c>
      <c r="AV208" s="26">
        <v>2016</v>
      </c>
      <c r="AW208" s="26">
        <v>16</v>
      </c>
      <c r="AX208" s="26">
        <v>1</v>
      </c>
      <c r="AY208" s="26"/>
      <c r="AZ208" s="26"/>
      <c r="BA208" s="26"/>
      <c r="BB208" s="26"/>
      <c r="BC208" s="26">
        <v>79</v>
      </c>
      <c r="BD208" s="26">
        <v>94</v>
      </c>
      <c r="BE208" s="26"/>
      <c r="BF208" s="26" t="s">
        <v>28743</v>
      </c>
      <c r="BG208" s="26"/>
      <c r="BH208" s="26">
        <v>16</v>
      </c>
      <c r="BI208" s="26" t="s">
        <v>332</v>
      </c>
      <c r="BJ208" s="26" t="s">
        <v>332</v>
      </c>
      <c r="BK208" s="26" t="s">
        <v>28744</v>
      </c>
      <c r="BL208" s="26" t="s">
        <v>28745</v>
      </c>
      <c r="BM208" s="26"/>
      <c r="BN208" s="27" t="str">
        <f t="shared" si="27"/>
        <v>Jia, HF; Fang, JG (reprint author), Nanjing Agr Univ, Hort Coll, Key Lab Genet &amp; Fruit Dev, Nanjing 210095, Jiangsu, Peoples R China.</v>
      </c>
      <c r="BO208" s="27" t="b">
        <f t="shared" si="28"/>
        <v>0</v>
      </c>
      <c r="BP208" s="27" t="b">
        <f t="shared" si="29"/>
        <v>0</v>
      </c>
      <c r="BQ208" s="27" t="b">
        <f t="shared" si="30"/>
        <v>0</v>
      </c>
      <c r="BR208" s="27" t="b">
        <f t="shared" si="31"/>
        <v>0</v>
      </c>
      <c r="BS208" s="27" t="b">
        <f t="shared" si="32"/>
        <v>0</v>
      </c>
      <c r="BT208" s="28" t="s">
        <v>48033</v>
      </c>
      <c r="BU208" s="28" t="e">
        <f>VLOOKUP(BT208,SCI论文情况一览表!$CE$2:$CH$13600,3,FALSE)</f>
        <v>#N/A</v>
      </c>
      <c r="BV208" s="28" t="e">
        <f>VLOOKUP(BT208,SCI论文情况一览表!$CE$2:$CH$13600,4,FALSE)</f>
        <v>#N/A</v>
      </c>
      <c r="BW208" s="28" t="e">
        <f t="shared" si="33"/>
        <v>#N/A</v>
      </c>
      <c r="BX208" s="28" t="e">
        <f t="shared" si="34"/>
        <v>#N/A</v>
      </c>
      <c r="BY208" s="28" t="e">
        <f t="shared" si="35"/>
        <v>#N/A</v>
      </c>
      <c r="BZ208" s="27">
        <v>4</v>
      </c>
    </row>
    <row r="209" spans="4:78">
      <c r="D209" s="26" t="s">
        <v>62</v>
      </c>
      <c r="E209" s="26" t="s">
        <v>28746</v>
      </c>
      <c r="F209" s="26"/>
      <c r="G209" s="26"/>
      <c r="H209" s="26"/>
      <c r="I209" s="26" t="s">
        <v>28747</v>
      </c>
      <c r="J209" s="26"/>
      <c r="K209" s="26"/>
      <c r="L209" s="26" t="s">
        <v>28748</v>
      </c>
      <c r="M209" s="26" t="s">
        <v>24122</v>
      </c>
      <c r="N209" s="26"/>
      <c r="O209" s="26"/>
      <c r="P209" s="26" t="s">
        <v>67</v>
      </c>
      <c r="Q209" s="26" t="s">
        <v>68</v>
      </c>
      <c r="R209" s="26"/>
      <c r="S209" s="26"/>
      <c r="T209" s="26"/>
      <c r="U209" s="26"/>
      <c r="V209" s="26"/>
      <c r="W209" s="26" t="s">
        <v>28749</v>
      </c>
      <c r="X209" s="26" t="s">
        <v>28750</v>
      </c>
      <c r="Y209" s="26"/>
      <c r="Z209" s="26" t="s">
        <v>28751</v>
      </c>
      <c r="AA209" s="26" t="s">
        <v>28752</v>
      </c>
      <c r="AB209" s="26" t="s">
        <v>26550</v>
      </c>
      <c r="AC209" s="26"/>
      <c r="AD209" s="26"/>
      <c r="AE209" s="26" t="s">
        <v>28753</v>
      </c>
      <c r="AF209" s="26" t="s">
        <v>28754</v>
      </c>
      <c r="AG209" s="26"/>
      <c r="AH209" s="26">
        <v>35</v>
      </c>
      <c r="AI209" s="26">
        <v>0</v>
      </c>
      <c r="AJ209" s="26">
        <v>0</v>
      </c>
      <c r="AK209" s="26">
        <v>0</v>
      </c>
      <c r="AL209" s="26">
        <v>0</v>
      </c>
      <c r="AM209" s="26" t="s">
        <v>3820</v>
      </c>
      <c r="AN209" s="26" t="s">
        <v>3821</v>
      </c>
      <c r="AO209" s="26" t="s">
        <v>3822</v>
      </c>
      <c r="AP209" s="26" t="s">
        <v>24130</v>
      </c>
      <c r="AQ209" s="26" t="s">
        <v>24131</v>
      </c>
      <c r="AR209" s="26"/>
      <c r="AS209" s="26" t="s">
        <v>24132</v>
      </c>
      <c r="AT209" s="26" t="s">
        <v>24133</v>
      </c>
      <c r="AU209" s="26"/>
      <c r="AV209" s="26">
        <v>2016</v>
      </c>
      <c r="AW209" s="26">
        <v>43</v>
      </c>
      <c r="AX209" s="26">
        <v>3</v>
      </c>
      <c r="AY209" s="26"/>
      <c r="AZ209" s="26"/>
      <c r="BA209" s="26"/>
      <c r="BB209" s="26"/>
      <c r="BC209" s="26">
        <v>221</v>
      </c>
      <c r="BD209" s="26">
        <v>231</v>
      </c>
      <c r="BE209" s="26"/>
      <c r="BF209" s="26" t="s">
        <v>28755</v>
      </c>
      <c r="BG209" s="26"/>
      <c r="BH209" s="26">
        <v>11</v>
      </c>
      <c r="BI209" s="26" t="s">
        <v>577</v>
      </c>
      <c r="BJ209" s="26" t="s">
        <v>577</v>
      </c>
      <c r="BK209" s="26" t="s">
        <v>28756</v>
      </c>
      <c r="BL209" s="26" t="s">
        <v>28757</v>
      </c>
      <c r="BM209" s="26"/>
      <c r="BN209" s="27" t="str">
        <f t="shared" si="27"/>
        <v>Zhang, Q; Zhang, WH (reprint author), Nanjing Agr Univ, State Key Lab Crop Genet &amp; Germplasm Enhancement, Coll Life Sci, Nanjing 210095, Jiangsu, Peoples R China.</v>
      </c>
      <c r="BO209" s="27" t="str">
        <f t="shared" si="28"/>
        <v>生命科学学院</v>
      </c>
      <c r="BP209" s="27" t="b">
        <f t="shared" si="29"/>
        <v>0</v>
      </c>
      <c r="BQ209" s="27" t="b">
        <f t="shared" si="30"/>
        <v>0</v>
      </c>
      <c r="BR209" s="27" t="b">
        <f t="shared" si="31"/>
        <v>0</v>
      </c>
      <c r="BS209" s="27" t="b">
        <f t="shared" si="32"/>
        <v>0</v>
      </c>
      <c r="BT209" s="28" t="s">
        <v>48034</v>
      </c>
      <c r="BU209" s="28" t="e">
        <f>VLOOKUP(BT209,SCI论文情况一览表!$CE$2:$CH$13600,3,FALSE)</f>
        <v>#N/A</v>
      </c>
      <c r="BV209" s="28" t="e">
        <f>VLOOKUP(BT209,SCI论文情况一览表!$CE$2:$CH$13600,4,FALSE)</f>
        <v>#N/A</v>
      </c>
      <c r="BW209" s="28" t="e">
        <f t="shared" si="33"/>
        <v>#N/A</v>
      </c>
      <c r="BX209" s="28" t="e">
        <f t="shared" si="34"/>
        <v>#N/A</v>
      </c>
      <c r="BY209" s="28" t="e">
        <f t="shared" si="35"/>
        <v>#N/A</v>
      </c>
      <c r="BZ209" s="27">
        <v>4</v>
      </c>
    </row>
    <row r="210" spans="4:78">
      <c r="D210" s="26" t="s">
        <v>62</v>
      </c>
      <c r="E210" s="26" t="s">
        <v>28758</v>
      </c>
      <c r="F210" s="26"/>
      <c r="G210" s="26"/>
      <c r="H210" s="26"/>
      <c r="I210" s="26" t="s">
        <v>28759</v>
      </c>
      <c r="J210" s="26"/>
      <c r="K210" s="26"/>
      <c r="L210" s="26" t="s">
        <v>28760</v>
      </c>
      <c r="M210" s="26" t="s">
        <v>28761</v>
      </c>
      <c r="N210" s="26"/>
      <c r="O210" s="26"/>
      <c r="P210" s="26" t="s">
        <v>67</v>
      </c>
      <c r="Q210" s="26" t="s">
        <v>68</v>
      </c>
      <c r="R210" s="26"/>
      <c r="S210" s="26"/>
      <c r="T210" s="26"/>
      <c r="U210" s="26"/>
      <c r="V210" s="26"/>
      <c r="W210" s="26" t="s">
        <v>28762</v>
      </c>
      <c r="X210" s="26" t="s">
        <v>28763</v>
      </c>
      <c r="Y210" s="26"/>
      <c r="Z210" s="26" t="s">
        <v>28764</v>
      </c>
      <c r="AA210" s="26" t="s">
        <v>17662</v>
      </c>
      <c r="AB210" s="26" t="s">
        <v>10450</v>
      </c>
      <c r="AC210" s="26"/>
      <c r="AD210" s="26"/>
      <c r="AE210" s="26" t="s">
        <v>28765</v>
      </c>
      <c r="AF210" s="26" t="s">
        <v>28766</v>
      </c>
      <c r="AG210" s="26"/>
      <c r="AH210" s="26">
        <v>15</v>
      </c>
      <c r="AI210" s="26">
        <v>0</v>
      </c>
      <c r="AJ210" s="26">
        <v>0</v>
      </c>
      <c r="AK210" s="26">
        <v>0</v>
      </c>
      <c r="AL210" s="26">
        <v>0</v>
      </c>
      <c r="AM210" s="26" t="s">
        <v>28767</v>
      </c>
      <c r="AN210" s="26" t="s">
        <v>9338</v>
      </c>
      <c r="AO210" s="26" t="s">
        <v>28768</v>
      </c>
      <c r="AP210" s="26" t="s">
        <v>28769</v>
      </c>
      <c r="AQ210" s="26"/>
      <c r="AR210" s="26"/>
      <c r="AS210" s="26" t="s">
        <v>28770</v>
      </c>
      <c r="AT210" s="26" t="s">
        <v>28771</v>
      </c>
      <c r="AU210" s="26" t="s">
        <v>2677</v>
      </c>
      <c r="AV210" s="26">
        <v>2016</v>
      </c>
      <c r="AW210" s="26">
        <v>29</v>
      </c>
      <c r="AX210" s="26">
        <v>1</v>
      </c>
      <c r="AY210" s="26"/>
      <c r="AZ210" s="26"/>
      <c r="BA210" s="26"/>
      <c r="BB210" s="26"/>
      <c r="BC210" s="26">
        <v>139</v>
      </c>
      <c r="BD210" s="26">
        <v>143</v>
      </c>
      <c r="BE210" s="26"/>
      <c r="BF210" s="26"/>
      <c r="BG210" s="26"/>
      <c r="BH210" s="26">
        <v>5</v>
      </c>
      <c r="BI210" s="26" t="s">
        <v>27144</v>
      </c>
      <c r="BJ210" s="26" t="s">
        <v>27144</v>
      </c>
      <c r="BK210" s="26" t="s">
        <v>28772</v>
      </c>
      <c r="BL210" s="26" t="s">
        <v>28773</v>
      </c>
      <c r="BM210" s="26">
        <v>26826827</v>
      </c>
      <c r="BN210" s="27" t="str">
        <f t="shared" si="27"/>
        <v>Yang, Q (reprint author), Nanjing Agr Univ, Coll Vet Med, Nanjing, Jiangsu, Peoples R China.</v>
      </c>
      <c r="BO210" s="27" t="b">
        <f t="shared" si="28"/>
        <v>0</v>
      </c>
      <c r="BP210" s="27" t="str">
        <f t="shared" si="29"/>
        <v>动物医学院</v>
      </c>
      <c r="BQ210" s="27" t="b">
        <f t="shared" si="30"/>
        <v>0</v>
      </c>
      <c r="BR210" s="27" t="b">
        <f t="shared" si="31"/>
        <v>0</v>
      </c>
      <c r="BS210" s="27" t="b">
        <f t="shared" si="32"/>
        <v>0</v>
      </c>
      <c r="BT210" s="28" t="s">
        <v>48035</v>
      </c>
      <c r="BU210" s="28" t="e">
        <f>VLOOKUP(BT210,SCI论文情况一览表!$CE$2:$CH$13600,3,FALSE)</f>
        <v>#N/A</v>
      </c>
      <c r="BV210" s="28" t="e">
        <f>VLOOKUP(BT210,SCI论文情况一览表!$CE$2:$CH$13600,4,FALSE)</f>
        <v>#N/A</v>
      </c>
      <c r="BW210" s="28" t="e">
        <f t="shared" si="33"/>
        <v>#N/A</v>
      </c>
      <c r="BX210" s="28" t="e">
        <f t="shared" si="34"/>
        <v>#N/A</v>
      </c>
      <c r="BY210" s="28" t="e">
        <f t="shared" si="35"/>
        <v>#N/A</v>
      </c>
      <c r="BZ210" s="27">
        <v>4</v>
      </c>
    </row>
    <row r="211" spans="4:78">
      <c r="D211" s="26" t="s">
        <v>62</v>
      </c>
      <c r="E211" s="26" t="s">
        <v>28776</v>
      </c>
      <c r="F211" s="26"/>
      <c r="G211" s="26"/>
      <c r="H211" s="26"/>
      <c r="I211" s="26" t="s">
        <v>28777</v>
      </c>
      <c r="J211" s="26"/>
      <c r="K211" s="26"/>
      <c r="L211" s="26" t="s">
        <v>28778</v>
      </c>
      <c r="M211" s="26" t="s">
        <v>14172</v>
      </c>
      <c r="N211" s="26"/>
      <c r="O211" s="26"/>
      <c r="P211" s="26" t="s">
        <v>67</v>
      </c>
      <c r="Q211" s="26" t="s">
        <v>68</v>
      </c>
      <c r="R211" s="26"/>
      <c r="S211" s="26"/>
      <c r="T211" s="26"/>
      <c r="U211" s="26"/>
      <c r="V211" s="26"/>
      <c r="W211" s="26"/>
      <c r="X211" s="26" t="s">
        <v>28779</v>
      </c>
      <c r="Y211" s="26"/>
      <c r="Z211" s="26" t="s">
        <v>28780</v>
      </c>
      <c r="AA211" s="26" t="s">
        <v>28781</v>
      </c>
      <c r="AB211" s="26" t="s">
        <v>9884</v>
      </c>
      <c r="AC211" s="26"/>
      <c r="AD211" s="26"/>
      <c r="AE211" s="26" t="s">
        <v>28782</v>
      </c>
      <c r="AF211" s="26" t="s">
        <v>28783</v>
      </c>
      <c r="AG211" s="26"/>
      <c r="AH211" s="26">
        <v>33</v>
      </c>
      <c r="AI211" s="26">
        <v>0</v>
      </c>
      <c r="AJ211" s="26">
        <v>0</v>
      </c>
      <c r="AK211" s="26">
        <v>1</v>
      </c>
      <c r="AL211" s="26">
        <v>1</v>
      </c>
      <c r="AM211" s="26" t="s">
        <v>14179</v>
      </c>
      <c r="AN211" s="26" t="s">
        <v>14160</v>
      </c>
      <c r="AO211" s="26" t="s">
        <v>14180</v>
      </c>
      <c r="AP211" s="26" t="s">
        <v>14181</v>
      </c>
      <c r="AQ211" s="26" t="s">
        <v>14182</v>
      </c>
      <c r="AR211" s="26"/>
      <c r="AS211" s="26" t="s">
        <v>14183</v>
      </c>
      <c r="AT211" s="26" t="s">
        <v>14184</v>
      </c>
      <c r="AU211" s="26" t="s">
        <v>3014</v>
      </c>
      <c r="AV211" s="26">
        <v>2016</v>
      </c>
      <c r="AW211" s="26">
        <v>108</v>
      </c>
      <c r="AX211" s="26">
        <v>1</v>
      </c>
      <c r="AY211" s="26"/>
      <c r="AZ211" s="26"/>
      <c r="BA211" s="26"/>
      <c r="BB211" s="26"/>
      <c r="BC211" s="26">
        <v>313</v>
      </c>
      <c r="BD211" s="26">
        <v>320</v>
      </c>
      <c r="BE211" s="26"/>
      <c r="BF211" s="26" t="s">
        <v>28784</v>
      </c>
      <c r="BG211" s="26"/>
      <c r="BH211" s="26">
        <v>8</v>
      </c>
      <c r="BI211" s="26" t="s">
        <v>3995</v>
      </c>
      <c r="BJ211" s="26" t="s">
        <v>473</v>
      </c>
      <c r="BK211" s="26" t="s">
        <v>28785</v>
      </c>
      <c r="BL211" s="26" t="s">
        <v>28786</v>
      </c>
      <c r="BM211" s="26"/>
      <c r="BN211" s="27" t="str">
        <f t="shared" si="27"/>
        <v>Li, GH (reprint author), Nanjing Agr Univ, Nanjing 210095, Jiangsu, Peoples R China.</v>
      </c>
      <c r="BO211" s="27" t="b">
        <f t="shared" si="28"/>
        <v>0</v>
      </c>
      <c r="BP211" s="27" t="b">
        <f t="shared" si="29"/>
        <v>0</v>
      </c>
      <c r="BQ211" s="27" t="b">
        <f t="shared" si="30"/>
        <v>0</v>
      </c>
      <c r="BR211" s="27" t="b">
        <f t="shared" si="31"/>
        <v>0</v>
      </c>
      <c r="BS211" s="27" t="b">
        <f t="shared" si="32"/>
        <v>0</v>
      </c>
      <c r="BT211" s="28" t="s">
        <v>48036</v>
      </c>
      <c r="BU211" s="28" t="e">
        <f>VLOOKUP(BT211,SCI论文情况一览表!$CE$2:$CH$13600,3,FALSE)</f>
        <v>#N/A</v>
      </c>
      <c r="BV211" s="28" t="e">
        <f>VLOOKUP(BT211,SCI论文情况一览表!$CE$2:$CH$13600,4,FALSE)</f>
        <v>#N/A</v>
      </c>
      <c r="BW211" s="28" t="e">
        <f t="shared" si="33"/>
        <v>#N/A</v>
      </c>
      <c r="BX211" s="28" t="e">
        <f t="shared" si="34"/>
        <v>#N/A</v>
      </c>
      <c r="BY211" s="28" t="e">
        <f t="shared" si="35"/>
        <v>#N/A</v>
      </c>
      <c r="BZ211" s="27">
        <v>4</v>
      </c>
    </row>
    <row r="212" spans="4:78">
      <c r="D212" s="26" t="s">
        <v>62</v>
      </c>
      <c r="E212" s="26" t="s">
        <v>28789</v>
      </c>
      <c r="F212" s="26"/>
      <c r="G212" s="26"/>
      <c r="H212" s="26"/>
      <c r="I212" s="26" t="s">
        <v>28790</v>
      </c>
      <c r="J212" s="26"/>
      <c r="K212" s="26"/>
      <c r="L212" s="26" t="s">
        <v>28791</v>
      </c>
      <c r="M212" s="26" t="s">
        <v>28792</v>
      </c>
      <c r="N212" s="26"/>
      <c r="O212" s="26"/>
      <c r="P212" s="26" t="s">
        <v>67</v>
      </c>
      <c r="Q212" s="26" t="s">
        <v>68</v>
      </c>
      <c r="R212" s="26"/>
      <c r="S212" s="26"/>
      <c r="T212" s="26"/>
      <c r="U212" s="26"/>
      <c r="V212" s="26"/>
      <c r="W212" s="26" t="s">
        <v>28793</v>
      </c>
      <c r="X212" s="26" t="s">
        <v>28794</v>
      </c>
      <c r="Y212" s="26"/>
      <c r="Z212" s="26" t="s">
        <v>28795</v>
      </c>
      <c r="AA212" s="26" t="s">
        <v>28796</v>
      </c>
      <c r="AB212" s="26" t="s">
        <v>47775</v>
      </c>
      <c r="AC212" s="26"/>
      <c r="AD212" s="26"/>
      <c r="AE212" s="26" t="s">
        <v>28797</v>
      </c>
      <c r="AF212" s="26" t="s">
        <v>28798</v>
      </c>
      <c r="AG212" s="26"/>
      <c r="AH212" s="26">
        <v>40</v>
      </c>
      <c r="AI212" s="26">
        <v>0</v>
      </c>
      <c r="AJ212" s="26">
        <v>0</v>
      </c>
      <c r="AK212" s="26">
        <v>0</v>
      </c>
      <c r="AL212" s="26">
        <v>0</v>
      </c>
      <c r="AM212" s="26" t="s">
        <v>2919</v>
      </c>
      <c r="AN212" s="26" t="s">
        <v>2920</v>
      </c>
      <c r="AO212" s="26" t="s">
        <v>2921</v>
      </c>
      <c r="AP212" s="26" t="s">
        <v>28799</v>
      </c>
      <c r="AQ212" s="26" t="s">
        <v>28800</v>
      </c>
      <c r="AR212" s="26"/>
      <c r="AS212" s="26" t="s">
        <v>28792</v>
      </c>
      <c r="AT212" s="26" t="s">
        <v>28801</v>
      </c>
      <c r="AU212" s="26"/>
      <c r="AV212" s="26">
        <v>2016</v>
      </c>
      <c r="AW212" s="26">
        <v>218</v>
      </c>
      <c r="AX212" s="26"/>
      <c r="AY212" s="26"/>
      <c r="AZ212" s="26"/>
      <c r="BA212" s="26"/>
      <c r="BB212" s="26"/>
      <c r="BC212" s="26">
        <v>86</v>
      </c>
      <c r="BD212" s="26">
        <v>91</v>
      </c>
      <c r="BE212" s="26"/>
      <c r="BF212" s="26" t="s">
        <v>28802</v>
      </c>
      <c r="BG212" s="26"/>
      <c r="BH212" s="26">
        <v>6</v>
      </c>
      <c r="BI212" s="26" t="s">
        <v>28430</v>
      </c>
      <c r="BJ212" s="26" t="s">
        <v>1485</v>
      </c>
      <c r="BK212" s="26" t="s">
        <v>28803</v>
      </c>
      <c r="BL212" s="26" t="s">
        <v>28804</v>
      </c>
      <c r="BM212" s="26"/>
      <c r="BN212" s="27" t="str">
        <f t="shared" si="27"/>
        <v>Xiao, Y (reprint author), Nanjing Agr Univ, Coll Agrograssland Sci, Nanjing 210095, Jiangsu, Peoples R China.</v>
      </c>
      <c r="BO212" s="27" t="b">
        <f t="shared" si="28"/>
        <v>0</v>
      </c>
      <c r="BP212" s="27" t="b">
        <f t="shared" si="29"/>
        <v>0</v>
      </c>
      <c r="BQ212" s="27" t="b">
        <f t="shared" si="30"/>
        <v>0</v>
      </c>
      <c r="BR212" s="27" t="str">
        <f t="shared" si="31"/>
        <v>农学院</v>
      </c>
      <c r="BS212" s="27" t="b">
        <f t="shared" si="32"/>
        <v>0</v>
      </c>
      <c r="BT212" s="28" t="s">
        <v>48037</v>
      </c>
      <c r="BU212" s="28" t="e">
        <f>VLOOKUP(BT212,SCI论文情况一览表!$CE$2:$CH$13600,3,FALSE)</f>
        <v>#N/A</v>
      </c>
      <c r="BV212" s="28" t="e">
        <f>VLOOKUP(BT212,SCI论文情况一览表!$CE$2:$CH$13600,4,FALSE)</f>
        <v>#N/A</v>
      </c>
      <c r="BW212" s="28" t="e">
        <f t="shared" si="33"/>
        <v>#N/A</v>
      </c>
      <c r="BX212" s="28" t="e">
        <f t="shared" si="34"/>
        <v>#N/A</v>
      </c>
      <c r="BY212" s="28" t="e">
        <f t="shared" si="35"/>
        <v>#N/A</v>
      </c>
      <c r="BZ212" s="27">
        <v>4</v>
      </c>
    </row>
    <row r="213" spans="4:78">
      <c r="D213" s="26" t="s">
        <v>62</v>
      </c>
      <c r="E213" s="26" t="s">
        <v>28805</v>
      </c>
      <c r="F213" s="26"/>
      <c r="G213" s="26"/>
      <c r="H213" s="26"/>
      <c r="I213" s="26" t="s">
        <v>28806</v>
      </c>
      <c r="J213" s="26"/>
      <c r="K213" s="26"/>
      <c r="L213" s="26" t="s">
        <v>28807</v>
      </c>
      <c r="M213" s="26" t="s">
        <v>28808</v>
      </c>
      <c r="N213" s="26"/>
      <c r="O213" s="26"/>
      <c r="P213" s="26" t="s">
        <v>67</v>
      </c>
      <c r="Q213" s="26" t="s">
        <v>68</v>
      </c>
      <c r="R213" s="26"/>
      <c r="S213" s="26"/>
      <c r="T213" s="26"/>
      <c r="U213" s="26"/>
      <c r="V213" s="26"/>
      <c r="W213" s="26"/>
      <c r="X213" s="26" t="s">
        <v>28809</v>
      </c>
      <c r="Y213" s="26"/>
      <c r="Z213" s="26" t="s">
        <v>28810</v>
      </c>
      <c r="AA213" s="26" t="s">
        <v>28811</v>
      </c>
      <c r="AB213" s="26" t="s">
        <v>28812</v>
      </c>
      <c r="AC213" s="26"/>
      <c r="AD213" s="26"/>
      <c r="AE213" s="26" t="s">
        <v>28813</v>
      </c>
      <c r="AF213" s="26" t="s">
        <v>28814</v>
      </c>
      <c r="AG213" s="26"/>
      <c r="AH213" s="26">
        <v>13</v>
      </c>
      <c r="AI213" s="26">
        <v>0</v>
      </c>
      <c r="AJ213" s="26">
        <v>0</v>
      </c>
      <c r="AK213" s="26">
        <v>0</v>
      </c>
      <c r="AL213" s="26">
        <v>0</v>
      </c>
      <c r="AM213" s="26" t="s">
        <v>28815</v>
      </c>
      <c r="AN213" s="26" t="s">
        <v>3714</v>
      </c>
      <c r="AO213" s="26" t="s">
        <v>28816</v>
      </c>
      <c r="AP213" s="26" t="s">
        <v>28817</v>
      </c>
      <c r="AQ213" s="26"/>
      <c r="AR213" s="26"/>
      <c r="AS213" s="26" t="s">
        <v>28818</v>
      </c>
      <c r="AT213" s="26" t="s">
        <v>28819</v>
      </c>
      <c r="AU213" s="26" t="s">
        <v>2677</v>
      </c>
      <c r="AV213" s="26">
        <v>2016</v>
      </c>
      <c r="AW213" s="26">
        <v>69</v>
      </c>
      <c r="AX213" s="26">
        <v>1</v>
      </c>
      <c r="AY213" s="26"/>
      <c r="AZ213" s="26"/>
      <c r="BA213" s="26"/>
      <c r="BB213" s="26"/>
      <c r="BC213" s="26">
        <v>62</v>
      </c>
      <c r="BD213" s="26">
        <v>65</v>
      </c>
      <c r="BE213" s="26"/>
      <c r="BF213" s="26" t="s">
        <v>28820</v>
      </c>
      <c r="BG213" s="26"/>
      <c r="BH213" s="26">
        <v>4</v>
      </c>
      <c r="BI213" s="26" t="s">
        <v>28821</v>
      </c>
      <c r="BJ213" s="26" t="s">
        <v>28821</v>
      </c>
      <c r="BK213" s="26" t="s">
        <v>28822</v>
      </c>
      <c r="BL213" s="26" t="s">
        <v>28823</v>
      </c>
      <c r="BM213" s="26">
        <v>26174177</v>
      </c>
      <c r="BN213" s="27" t="str">
        <f t="shared" si="27"/>
        <v>Ge, M (reprint author), Shanghai Jiao Tong Univ, Sch Pharm, Shanghai Laiyi Ctr Biopharmaceut R&amp;D, 800 Dongchuan Rd, Shanghai 200240, Peoples R China.; Liang, YH (reprint author), Nanjing Agr Univ, Coll Life Sci, 1 Weigang Rd, Nanjing 210095, Jiangsu, Peoples R China.</v>
      </c>
      <c r="BO213" s="27" t="str">
        <f t="shared" si="28"/>
        <v>生命科学学院</v>
      </c>
      <c r="BP213" s="27" t="b">
        <f t="shared" si="29"/>
        <v>0</v>
      </c>
      <c r="BQ213" s="27" t="b">
        <f t="shared" si="30"/>
        <v>0</v>
      </c>
      <c r="BR213" s="27" t="b">
        <f t="shared" si="31"/>
        <v>0</v>
      </c>
      <c r="BS213" s="27" t="b">
        <f t="shared" si="32"/>
        <v>0</v>
      </c>
      <c r="BT213" s="28" t="s">
        <v>48038</v>
      </c>
      <c r="BU213" s="28" t="e">
        <f>VLOOKUP(BT213,SCI论文情况一览表!$CE$2:$CH$13600,3,FALSE)</f>
        <v>#N/A</v>
      </c>
      <c r="BV213" s="28" t="e">
        <f>VLOOKUP(BT213,SCI论文情况一览表!$CE$2:$CH$13600,4,FALSE)</f>
        <v>#N/A</v>
      </c>
      <c r="BW213" s="28" t="e">
        <f t="shared" si="33"/>
        <v>#N/A</v>
      </c>
      <c r="BX213" s="28" t="e">
        <f t="shared" si="34"/>
        <v>#N/A</v>
      </c>
      <c r="BY213" s="28" t="e">
        <f t="shared" si="35"/>
        <v>#N/A</v>
      </c>
      <c r="BZ213" s="27">
        <v>4</v>
      </c>
    </row>
    <row r="214" spans="4:78">
      <c r="D214" s="26" t="s">
        <v>62</v>
      </c>
      <c r="E214" s="26" t="s">
        <v>28824</v>
      </c>
      <c r="F214" s="26"/>
      <c r="G214" s="26"/>
      <c r="H214" s="26"/>
      <c r="I214" s="26" t="s">
        <v>28825</v>
      </c>
      <c r="J214" s="26"/>
      <c r="K214" s="26"/>
      <c r="L214" s="26" t="s">
        <v>28826</v>
      </c>
      <c r="M214" s="26" t="s">
        <v>2862</v>
      </c>
      <c r="N214" s="26"/>
      <c r="O214" s="26"/>
      <c r="P214" s="26" t="s">
        <v>67</v>
      </c>
      <c r="Q214" s="26" t="s">
        <v>68</v>
      </c>
      <c r="R214" s="26"/>
      <c r="S214" s="26"/>
      <c r="T214" s="26"/>
      <c r="U214" s="26"/>
      <c r="V214" s="26"/>
      <c r="W214" s="26"/>
      <c r="X214" s="26" t="s">
        <v>28827</v>
      </c>
      <c r="Y214" s="26"/>
      <c r="Z214" s="26" t="s">
        <v>28828</v>
      </c>
      <c r="AA214" s="26" t="s">
        <v>28829</v>
      </c>
      <c r="AB214" s="26" t="s">
        <v>1759</v>
      </c>
      <c r="AC214" s="26"/>
      <c r="AD214" s="26"/>
      <c r="AE214" s="26" t="s">
        <v>28830</v>
      </c>
      <c r="AF214" s="26" t="s">
        <v>28831</v>
      </c>
      <c r="AG214" s="26"/>
      <c r="AH214" s="26">
        <v>65</v>
      </c>
      <c r="AI214" s="26">
        <v>0</v>
      </c>
      <c r="AJ214" s="26">
        <v>0</v>
      </c>
      <c r="AK214" s="26">
        <v>0</v>
      </c>
      <c r="AL214" s="26">
        <v>0</v>
      </c>
      <c r="AM214" s="26" t="s">
        <v>2869</v>
      </c>
      <c r="AN214" s="26" t="s">
        <v>2342</v>
      </c>
      <c r="AO214" s="26" t="s">
        <v>2870</v>
      </c>
      <c r="AP214" s="26" t="s">
        <v>2871</v>
      </c>
      <c r="AQ214" s="26"/>
      <c r="AR214" s="26"/>
      <c r="AS214" s="26" t="s">
        <v>2872</v>
      </c>
      <c r="AT214" s="26" t="s">
        <v>2873</v>
      </c>
      <c r="AU214" s="26"/>
      <c r="AV214" s="26">
        <v>2016</v>
      </c>
      <c r="AW214" s="26">
        <v>6</v>
      </c>
      <c r="AX214" s="26">
        <v>23</v>
      </c>
      <c r="AY214" s="26"/>
      <c r="AZ214" s="26"/>
      <c r="BA214" s="26"/>
      <c r="BB214" s="26"/>
      <c r="BC214" s="26">
        <v>18852</v>
      </c>
      <c r="BD214" s="26">
        <v>18867</v>
      </c>
      <c r="BE214" s="26"/>
      <c r="BF214" s="26" t="s">
        <v>28832</v>
      </c>
      <c r="BG214" s="26"/>
      <c r="BH214" s="26">
        <v>16</v>
      </c>
      <c r="BI214" s="26" t="s">
        <v>2875</v>
      </c>
      <c r="BJ214" s="26" t="s">
        <v>2573</v>
      </c>
      <c r="BK214" s="26" t="s">
        <v>28833</v>
      </c>
      <c r="BL214" s="26" t="s">
        <v>28834</v>
      </c>
      <c r="BM214" s="26"/>
      <c r="BN214" s="27" t="str">
        <f t="shared" si="27"/>
        <v>Yang, H (reprint author), Nanjing Agr Univ, Coll Sci, Jiangsu Key Lab Pesticide Sci, Weigang 1,Chem Bldg, Nanjing 210095, Jiangsu, Peoples R China.; Yang, H (reprint author), Nanjing Agr Univ, State &amp; Local Joint Engn Res Ctr Green Pesticide, Nanjing 210095, Jiangsu, Peoples R China.</v>
      </c>
      <c r="BO214" s="27" t="b">
        <f t="shared" si="28"/>
        <v>0</v>
      </c>
      <c r="BP214" s="27" t="b">
        <f t="shared" si="29"/>
        <v>0</v>
      </c>
      <c r="BQ214" s="27" t="b">
        <f t="shared" si="30"/>
        <v>0</v>
      </c>
      <c r="BR214" s="27" t="b">
        <f t="shared" si="31"/>
        <v>0</v>
      </c>
      <c r="BS214" s="27" t="b">
        <f t="shared" si="32"/>
        <v>0</v>
      </c>
      <c r="BT214" s="28" t="s">
        <v>48039</v>
      </c>
      <c r="BU214" s="28" t="e">
        <f>VLOOKUP(BT214,SCI论文情况一览表!$CE$2:$CH$13600,3,FALSE)</f>
        <v>#N/A</v>
      </c>
      <c r="BV214" s="28" t="e">
        <f>VLOOKUP(BT214,SCI论文情况一览表!$CE$2:$CH$13600,4,FALSE)</f>
        <v>#N/A</v>
      </c>
      <c r="BW214" s="28" t="e">
        <f t="shared" si="33"/>
        <v>#N/A</v>
      </c>
      <c r="BX214" s="28" t="e">
        <f t="shared" si="34"/>
        <v>#N/A</v>
      </c>
      <c r="BY214" s="28" t="e">
        <f t="shared" si="35"/>
        <v>#N/A</v>
      </c>
      <c r="BZ214" s="27">
        <v>4</v>
      </c>
    </row>
    <row r="215" spans="4:78">
      <c r="D215" s="26" t="s">
        <v>62</v>
      </c>
      <c r="E215" s="26" t="s">
        <v>28835</v>
      </c>
      <c r="F215" s="26"/>
      <c r="G215" s="26"/>
      <c r="H215" s="26"/>
      <c r="I215" s="26" t="s">
        <v>28836</v>
      </c>
      <c r="J215" s="26"/>
      <c r="K215" s="26"/>
      <c r="L215" s="26" t="s">
        <v>28837</v>
      </c>
      <c r="M215" s="26" t="s">
        <v>14625</v>
      </c>
      <c r="N215" s="26"/>
      <c r="O215" s="26"/>
      <c r="P215" s="26" t="s">
        <v>67</v>
      </c>
      <c r="Q215" s="26" t="s">
        <v>68</v>
      </c>
      <c r="R215" s="26"/>
      <c r="S215" s="26"/>
      <c r="T215" s="26"/>
      <c r="U215" s="26"/>
      <c r="V215" s="26"/>
      <c r="W215" s="26" t="s">
        <v>28838</v>
      </c>
      <c r="X215" s="26" t="s">
        <v>28839</v>
      </c>
      <c r="Y215" s="26"/>
      <c r="Z215" s="26" t="s">
        <v>28840</v>
      </c>
      <c r="AA215" s="26" t="s">
        <v>28841</v>
      </c>
      <c r="AB215" s="26" t="s">
        <v>28842</v>
      </c>
      <c r="AC215" s="26"/>
      <c r="AD215" s="26"/>
      <c r="AE215" s="26" t="s">
        <v>28843</v>
      </c>
      <c r="AF215" s="26" t="s">
        <v>28844</v>
      </c>
      <c r="AG215" s="26"/>
      <c r="AH215" s="26">
        <v>33</v>
      </c>
      <c r="AI215" s="26">
        <v>0</v>
      </c>
      <c r="AJ215" s="26">
        <v>0</v>
      </c>
      <c r="AK215" s="26">
        <v>0</v>
      </c>
      <c r="AL215" s="26">
        <v>0</v>
      </c>
      <c r="AM215" s="26" t="s">
        <v>112</v>
      </c>
      <c r="AN215" s="26" t="s">
        <v>113</v>
      </c>
      <c r="AO215" s="26" t="s">
        <v>114</v>
      </c>
      <c r="AP215" s="26" t="s">
        <v>14633</v>
      </c>
      <c r="AQ215" s="26" t="s">
        <v>14634</v>
      </c>
      <c r="AR215" s="26"/>
      <c r="AS215" s="26" t="s">
        <v>14635</v>
      </c>
      <c r="AT215" s="26" t="s">
        <v>14636</v>
      </c>
      <c r="AU215" s="26" t="s">
        <v>2677</v>
      </c>
      <c r="AV215" s="26">
        <v>2016</v>
      </c>
      <c r="AW215" s="26">
        <v>174</v>
      </c>
      <c r="AX215" s="26"/>
      <c r="AY215" s="26"/>
      <c r="AZ215" s="26"/>
      <c r="BA215" s="26"/>
      <c r="BB215" s="26"/>
      <c r="BC215" s="26">
        <v>42</v>
      </c>
      <c r="BD215" s="26">
        <v>50</v>
      </c>
      <c r="BE215" s="26"/>
      <c r="BF215" s="26" t="s">
        <v>28845</v>
      </c>
      <c r="BG215" s="26"/>
      <c r="BH215" s="26">
        <v>9</v>
      </c>
      <c r="BI215" s="26" t="s">
        <v>14638</v>
      </c>
      <c r="BJ215" s="26" t="s">
        <v>14639</v>
      </c>
      <c r="BK215" s="26" t="s">
        <v>28846</v>
      </c>
      <c r="BL215" s="26" t="s">
        <v>28847</v>
      </c>
      <c r="BM215" s="26"/>
      <c r="BN215" s="27" t="str">
        <f t="shared" si="27"/>
        <v>Zhou, B (reprint author), Nanjing Agr Univ, Coll Anim Sci &amp; Technol, Nanjing 210095, Jiangsu, Peoples R China.</v>
      </c>
      <c r="BO215" s="27" t="b">
        <f t="shared" si="28"/>
        <v>0</v>
      </c>
      <c r="BP215" s="27" t="str">
        <f t="shared" si="29"/>
        <v>动物科技学院</v>
      </c>
      <c r="BQ215" s="27" t="b">
        <f t="shared" si="30"/>
        <v>0</v>
      </c>
      <c r="BR215" s="27" t="b">
        <f t="shared" si="31"/>
        <v>0</v>
      </c>
      <c r="BS215" s="27" t="b">
        <f t="shared" si="32"/>
        <v>0</v>
      </c>
      <c r="BT215" s="28" t="s">
        <v>48040</v>
      </c>
      <c r="BU215" s="28" t="e">
        <f>VLOOKUP(BT215,SCI论文情况一览表!$CE$2:$CH$13600,3,FALSE)</f>
        <v>#N/A</v>
      </c>
      <c r="BV215" s="28" t="e">
        <f>VLOOKUP(BT215,SCI论文情况一览表!$CE$2:$CH$13600,4,FALSE)</f>
        <v>#N/A</v>
      </c>
      <c r="BW215" s="28" t="e">
        <f t="shared" si="33"/>
        <v>#N/A</v>
      </c>
      <c r="BX215" s="28" t="e">
        <f t="shared" si="34"/>
        <v>#N/A</v>
      </c>
      <c r="BY215" s="28" t="e">
        <f t="shared" si="35"/>
        <v>#N/A</v>
      </c>
      <c r="BZ215" s="27">
        <v>4</v>
      </c>
    </row>
    <row r="216" spans="4:78">
      <c r="D216" s="26" t="s">
        <v>62</v>
      </c>
      <c r="E216" s="26" t="s">
        <v>28848</v>
      </c>
      <c r="F216" s="26"/>
      <c r="G216" s="26"/>
      <c r="H216" s="26"/>
      <c r="I216" s="26" t="s">
        <v>28849</v>
      </c>
      <c r="J216" s="26"/>
      <c r="K216" s="26"/>
      <c r="L216" s="26" t="s">
        <v>28850</v>
      </c>
      <c r="M216" s="26" t="s">
        <v>26162</v>
      </c>
      <c r="N216" s="26"/>
      <c r="O216" s="26"/>
      <c r="P216" s="26" t="s">
        <v>67</v>
      </c>
      <c r="Q216" s="26" t="s">
        <v>68</v>
      </c>
      <c r="R216" s="26"/>
      <c r="S216" s="26"/>
      <c r="T216" s="26"/>
      <c r="U216" s="26"/>
      <c r="V216" s="26"/>
      <c r="W216" s="26" t="s">
        <v>28851</v>
      </c>
      <c r="X216" s="26" t="s">
        <v>28852</v>
      </c>
      <c r="Y216" s="26"/>
      <c r="Z216" s="26" t="s">
        <v>28853</v>
      </c>
      <c r="AA216" s="26" t="s">
        <v>28854</v>
      </c>
      <c r="AB216" s="26" t="s">
        <v>14054</v>
      </c>
      <c r="AC216" s="26"/>
      <c r="AD216" s="26"/>
      <c r="AE216" s="26" t="s">
        <v>28855</v>
      </c>
      <c r="AF216" s="26" t="s">
        <v>28856</v>
      </c>
      <c r="AG216" s="26"/>
      <c r="AH216" s="26">
        <v>31</v>
      </c>
      <c r="AI216" s="26">
        <v>0</v>
      </c>
      <c r="AJ216" s="26">
        <v>0</v>
      </c>
      <c r="AK216" s="26">
        <v>0</v>
      </c>
      <c r="AL216" s="26">
        <v>0</v>
      </c>
      <c r="AM216" s="26" t="s">
        <v>112</v>
      </c>
      <c r="AN216" s="26" t="s">
        <v>113</v>
      </c>
      <c r="AO216" s="26" t="s">
        <v>114</v>
      </c>
      <c r="AP216" s="26" t="s">
        <v>26169</v>
      </c>
      <c r="AQ216" s="26" t="s">
        <v>26170</v>
      </c>
      <c r="AR216" s="26"/>
      <c r="AS216" s="26" t="s">
        <v>26171</v>
      </c>
      <c r="AT216" s="26" t="s">
        <v>26172</v>
      </c>
      <c r="AU216" s="26" t="s">
        <v>2677</v>
      </c>
      <c r="AV216" s="26">
        <v>2016</v>
      </c>
      <c r="AW216" s="26">
        <v>41</v>
      </c>
      <c r="AX216" s="26"/>
      <c r="AY216" s="26"/>
      <c r="AZ216" s="26"/>
      <c r="BA216" s="26"/>
      <c r="BB216" s="26"/>
      <c r="BC216" s="26">
        <v>266</v>
      </c>
      <c r="BD216" s="26">
        <v>271</v>
      </c>
      <c r="BE216" s="26"/>
      <c r="BF216" s="26" t="s">
        <v>28857</v>
      </c>
      <c r="BG216" s="26"/>
      <c r="BH216" s="26">
        <v>6</v>
      </c>
      <c r="BI216" s="26" t="s">
        <v>26174</v>
      </c>
      <c r="BJ216" s="26" t="s">
        <v>26175</v>
      </c>
      <c r="BK216" s="26" t="s">
        <v>28858</v>
      </c>
      <c r="BL216" s="26" t="s">
        <v>28859</v>
      </c>
      <c r="BM216" s="26">
        <v>26748050</v>
      </c>
      <c r="BN216" s="27" t="str">
        <f t="shared" si="27"/>
        <v>Li, CM (reprint author), Nanjing Agr Univ, Coll Anim Sci &amp; Technol, 1 Weigang, Nanjing 210095, Jiangsu, Peoples R China.</v>
      </c>
      <c r="BO216" s="27" t="b">
        <f t="shared" si="28"/>
        <v>0</v>
      </c>
      <c r="BP216" s="27" t="str">
        <f t="shared" si="29"/>
        <v>动物科技学院</v>
      </c>
      <c r="BQ216" s="27" t="b">
        <f t="shared" si="30"/>
        <v>0</v>
      </c>
      <c r="BR216" s="27" t="b">
        <f t="shared" si="31"/>
        <v>0</v>
      </c>
      <c r="BS216" s="27" t="b">
        <f t="shared" si="32"/>
        <v>0</v>
      </c>
      <c r="BT216" s="28" t="s">
        <v>48041</v>
      </c>
      <c r="BU216" s="28" t="e">
        <f>VLOOKUP(BT216,SCI论文情况一览表!$CE$2:$CH$13600,3,FALSE)</f>
        <v>#N/A</v>
      </c>
      <c r="BV216" s="28" t="e">
        <f>VLOOKUP(BT216,SCI论文情况一览表!$CE$2:$CH$13600,4,FALSE)</f>
        <v>#N/A</v>
      </c>
      <c r="BW216" s="28" t="e">
        <f t="shared" si="33"/>
        <v>#N/A</v>
      </c>
      <c r="BX216" s="28" t="e">
        <f t="shared" si="34"/>
        <v>#N/A</v>
      </c>
      <c r="BY216" s="28" t="e">
        <f t="shared" si="35"/>
        <v>#N/A</v>
      </c>
      <c r="BZ216" s="27">
        <v>4</v>
      </c>
    </row>
    <row r="217" spans="4:78">
      <c r="D217" s="26" t="s">
        <v>62</v>
      </c>
      <c r="E217" s="26" t="s">
        <v>28860</v>
      </c>
      <c r="F217" s="26"/>
      <c r="G217" s="26"/>
      <c r="H217" s="26"/>
      <c r="I217" s="26" t="s">
        <v>28861</v>
      </c>
      <c r="J217" s="26"/>
      <c r="K217" s="26"/>
      <c r="L217" s="26" t="s">
        <v>28862</v>
      </c>
      <c r="M217" s="26" t="s">
        <v>21030</v>
      </c>
      <c r="N217" s="26"/>
      <c r="O217" s="26"/>
      <c r="P217" s="26" t="s">
        <v>67</v>
      </c>
      <c r="Q217" s="26" t="s">
        <v>68</v>
      </c>
      <c r="R217" s="26"/>
      <c r="S217" s="26"/>
      <c r="T217" s="26"/>
      <c r="U217" s="26"/>
      <c r="V217" s="26"/>
      <c r="W217" s="26" t="s">
        <v>28863</v>
      </c>
      <c r="X217" s="26" t="s">
        <v>28864</v>
      </c>
      <c r="Y217" s="26"/>
      <c r="Z217" s="26" t="s">
        <v>28865</v>
      </c>
      <c r="AA217" s="26" t="s">
        <v>8247</v>
      </c>
      <c r="AB217" s="26" t="s">
        <v>28866</v>
      </c>
      <c r="AC217" s="26"/>
      <c r="AD217" s="26"/>
      <c r="AE217" s="26" t="s">
        <v>28867</v>
      </c>
      <c r="AF217" s="26" t="s">
        <v>28868</v>
      </c>
      <c r="AG217" s="26"/>
      <c r="AH217" s="26">
        <v>45</v>
      </c>
      <c r="AI217" s="26">
        <v>0</v>
      </c>
      <c r="AJ217" s="26">
        <v>0</v>
      </c>
      <c r="AK217" s="26">
        <v>0</v>
      </c>
      <c r="AL217" s="26">
        <v>0</v>
      </c>
      <c r="AM217" s="26" t="s">
        <v>213</v>
      </c>
      <c r="AN217" s="26" t="s">
        <v>964</v>
      </c>
      <c r="AO217" s="26" t="s">
        <v>965</v>
      </c>
      <c r="AP217" s="26" t="s">
        <v>21037</v>
      </c>
      <c r="AQ217" s="26" t="s">
        <v>21038</v>
      </c>
      <c r="AR217" s="26"/>
      <c r="AS217" s="26" t="s">
        <v>21039</v>
      </c>
      <c r="AT217" s="26" t="s">
        <v>21040</v>
      </c>
      <c r="AU217" s="26" t="s">
        <v>2677</v>
      </c>
      <c r="AV217" s="26">
        <v>2016</v>
      </c>
      <c r="AW217" s="26">
        <v>412</v>
      </c>
      <c r="AX217" s="30">
        <v>42371</v>
      </c>
      <c r="AY217" s="26"/>
      <c r="AZ217" s="26"/>
      <c r="BA217" s="26"/>
      <c r="BB217" s="26"/>
      <c r="BC217" s="26">
        <v>81</v>
      </c>
      <c r="BD217" s="26">
        <v>90</v>
      </c>
      <c r="BE217" s="26"/>
      <c r="BF217" s="26" t="s">
        <v>28869</v>
      </c>
      <c r="BG217" s="26"/>
      <c r="BH217" s="26">
        <v>10</v>
      </c>
      <c r="BI217" s="26" t="s">
        <v>2348</v>
      </c>
      <c r="BJ217" s="26" t="s">
        <v>2348</v>
      </c>
      <c r="BK217" s="26" t="s">
        <v>28870</v>
      </c>
      <c r="BL217" s="26" t="s">
        <v>28871</v>
      </c>
      <c r="BM217" s="26">
        <v>26602771</v>
      </c>
      <c r="BN217" s="27" t="str">
        <f t="shared" si="27"/>
        <v>Wang, GL (reprint author), Nanjing Agr Univ, Coll Anim Sci &amp; Technol, Nanjing 210095, Jiangsu, Peoples R China.</v>
      </c>
      <c r="BO217" s="27" t="b">
        <f t="shared" si="28"/>
        <v>0</v>
      </c>
      <c r="BP217" s="27" t="str">
        <f t="shared" si="29"/>
        <v>动物科技学院</v>
      </c>
      <c r="BQ217" s="27" t="b">
        <f t="shared" si="30"/>
        <v>0</v>
      </c>
      <c r="BR217" s="27" t="b">
        <f t="shared" si="31"/>
        <v>0</v>
      </c>
      <c r="BS217" s="27" t="b">
        <f t="shared" si="32"/>
        <v>0</v>
      </c>
      <c r="BT217" s="28" t="s">
        <v>48042</v>
      </c>
      <c r="BU217" s="28" t="e">
        <f>VLOOKUP(BT217,SCI论文情况一览表!$CE$2:$CH$13600,3,FALSE)</f>
        <v>#N/A</v>
      </c>
      <c r="BV217" s="28" t="e">
        <f>VLOOKUP(BT217,SCI论文情况一览表!$CE$2:$CH$13600,4,FALSE)</f>
        <v>#N/A</v>
      </c>
      <c r="BW217" s="28" t="e">
        <f t="shared" si="33"/>
        <v>#N/A</v>
      </c>
      <c r="BX217" s="28" t="e">
        <f t="shared" si="34"/>
        <v>#N/A</v>
      </c>
      <c r="BY217" s="28" t="e">
        <f t="shared" si="35"/>
        <v>#N/A</v>
      </c>
      <c r="BZ217" s="27">
        <v>4</v>
      </c>
    </row>
    <row r="218" spans="4:78">
      <c r="D218" s="26" t="s">
        <v>62</v>
      </c>
      <c r="E218" s="26" t="s">
        <v>28872</v>
      </c>
      <c r="F218" s="26"/>
      <c r="G218" s="26"/>
      <c r="H218" s="26"/>
      <c r="I218" s="26" t="s">
        <v>28873</v>
      </c>
      <c r="J218" s="26"/>
      <c r="K218" s="26"/>
      <c r="L218" s="26" t="s">
        <v>28874</v>
      </c>
      <c r="M218" s="26" t="s">
        <v>3118</v>
      </c>
      <c r="N218" s="26"/>
      <c r="O218" s="26"/>
      <c r="P218" s="26" t="s">
        <v>67</v>
      </c>
      <c r="Q218" s="26" t="s">
        <v>68</v>
      </c>
      <c r="R218" s="26"/>
      <c r="S218" s="26"/>
      <c r="T218" s="26"/>
      <c r="U218" s="26"/>
      <c r="V218" s="26"/>
      <c r="W218" s="26" t="s">
        <v>28875</v>
      </c>
      <c r="X218" s="26" t="s">
        <v>28876</v>
      </c>
      <c r="Y218" s="26"/>
      <c r="Z218" s="26" t="s">
        <v>28877</v>
      </c>
      <c r="AA218" s="26" t="s">
        <v>8086</v>
      </c>
      <c r="AB218" s="26" t="s">
        <v>3123</v>
      </c>
      <c r="AC218" s="26"/>
      <c r="AD218" s="26"/>
      <c r="AE218" s="26"/>
      <c r="AF218" s="26"/>
      <c r="AG218" s="26"/>
      <c r="AH218" s="26">
        <v>19</v>
      </c>
      <c r="AI218" s="26">
        <v>0</v>
      </c>
      <c r="AJ218" s="26">
        <v>0</v>
      </c>
      <c r="AK218" s="26">
        <v>0</v>
      </c>
      <c r="AL218" s="26">
        <v>0</v>
      </c>
      <c r="AM218" s="26" t="s">
        <v>2919</v>
      </c>
      <c r="AN218" s="26" t="s">
        <v>2920</v>
      </c>
      <c r="AO218" s="26" t="s">
        <v>2921</v>
      </c>
      <c r="AP218" s="26" t="s">
        <v>3124</v>
      </c>
      <c r="AQ218" s="26"/>
      <c r="AR218" s="26"/>
      <c r="AS218" s="26" t="s">
        <v>3118</v>
      </c>
      <c r="AT218" s="26" t="s">
        <v>3125</v>
      </c>
      <c r="AU218" s="26"/>
      <c r="AV218" s="26">
        <v>2016</v>
      </c>
      <c r="AW218" s="26">
        <v>127</v>
      </c>
      <c r="AX218" s="26">
        <v>4</v>
      </c>
      <c r="AY218" s="26"/>
      <c r="AZ218" s="26"/>
      <c r="BA218" s="26"/>
      <c r="BB218" s="26"/>
      <c r="BC218" s="26">
        <v>1838</v>
      </c>
      <c r="BD218" s="26">
        <v>1841</v>
      </c>
      <c r="BE218" s="26"/>
      <c r="BF218" s="26" t="s">
        <v>28878</v>
      </c>
      <c r="BG218" s="26"/>
      <c r="BH218" s="26">
        <v>4</v>
      </c>
      <c r="BI218" s="26" t="s">
        <v>3127</v>
      </c>
      <c r="BJ218" s="26" t="s">
        <v>3127</v>
      </c>
      <c r="BK218" s="26" t="s">
        <v>28879</v>
      </c>
      <c r="BL218" s="26" t="s">
        <v>28880</v>
      </c>
      <c r="BM218" s="26"/>
      <c r="BN218" s="27" t="str">
        <f t="shared" si="27"/>
        <v>Yang, HW (reprint author), Nanjing Agr Univ, Dept Phys, Nanjing 210095, Jiangsu, Peoples R China.</v>
      </c>
      <c r="BO218" s="27" t="b">
        <f t="shared" si="28"/>
        <v>0</v>
      </c>
      <c r="BP218" s="27" t="b">
        <f t="shared" si="29"/>
        <v>0</v>
      </c>
      <c r="BQ218" s="27" t="b">
        <f t="shared" si="30"/>
        <v>0</v>
      </c>
      <c r="BR218" s="27" t="b">
        <f t="shared" si="31"/>
        <v>0</v>
      </c>
      <c r="BS218" s="27" t="b">
        <f t="shared" si="32"/>
        <v>0</v>
      </c>
      <c r="BT218" s="28" t="s">
        <v>48043</v>
      </c>
      <c r="BU218" s="28" t="e">
        <f>VLOOKUP(BT218,SCI论文情况一览表!$CE$2:$CH$13600,3,FALSE)</f>
        <v>#N/A</v>
      </c>
      <c r="BV218" s="28" t="e">
        <f>VLOOKUP(BT218,SCI论文情况一览表!$CE$2:$CH$13600,4,FALSE)</f>
        <v>#N/A</v>
      </c>
      <c r="BW218" s="28" t="e">
        <f t="shared" si="33"/>
        <v>#N/A</v>
      </c>
      <c r="BX218" s="28" t="e">
        <f t="shared" si="34"/>
        <v>#N/A</v>
      </c>
      <c r="BY218" s="28" t="e">
        <f t="shared" si="35"/>
        <v>#N/A</v>
      </c>
      <c r="BZ218" s="27">
        <v>4</v>
      </c>
    </row>
    <row r="219" spans="4:78">
      <c r="D219" s="26" t="s">
        <v>62</v>
      </c>
      <c r="E219" s="26" t="s">
        <v>2660</v>
      </c>
      <c r="F219" s="26"/>
      <c r="G219" s="26"/>
      <c r="H219" s="26"/>
      <c r="I219" s="26" t="s">
        <v>2661</v>
      </c>
      <c r="J219" s="26"/>
      <c r="K219" s="26"/>
      <c r="L219" s="26" t="s">
        <v>2662</v>
      </c>
      <c r="M219" s="26" t="s">
        <v>2663</v>
      </c>
      <c r="N219" s="26"/>
      <c r="O219" s="26"/>
      <c r="P219" s="26" t="s">
        <v>67</v>
      </c>
      <c r="Q219" s="26" t="s">
        <v>68</v>
      </c>
      <c r="R219" s="26"/>
      <c r="S219" s="26"/>
      <c r="T219" s="26"/>
      <c r="U219" s="26"/>
      <c r="V219" s="26"/>
      <c r="W219" s="26" t="s">
        <v>2664</v>
      </c>
      <c r="X219" s="26" t="s">
        <v>2665</v>
      </c>
      <c r="Y219" s="26"/>
      <c r="Z219" s="26" t="s">
        <v>2666</v>
      </c>
      <c r="AA219" s="26" t="s">
        <v>2667</v>
      </c>
      <c r="AB219" s="26" t="s">
        <v>2668</v>
      </c>
      <c r="AC219" s="26"/>
      <c r="AD219" s="26"/>
      <c r="AE219" s="26" t="s">
        <v>2669</v>
      </c>
      <c r="AF219" s="26" t="s">
        <v>2670</v>
      </c>
      <c r="AG219" s="26"/>
      <c r="AH219" s="26">
        <v>32</v>
      </c>
      <c r="AI219" s="26">
        <v>0</v>
      </c>
      <c r="AJ219" s="26">
        <v>0</v>
      </c>
      <c r="AK219" s="26">
        <v>0</v>
      </c>
      <c r="AL219" s="26">
        <v>0</v>
      </c>
      <c r="AM219" s="26" t="s">
        <v>2671</v>
      </c>
      <c r="AN219" s="26" t="s">
        <v>2672</v>
      </c>
      <c r="AO219" s="26" t="s">
        <v>2673</v>
      </c>
      <c r="AP219" s="26" t="s">
        <v>2674</v>
      </c>
      <c r="AQ219" s="26"/>
      <c r="AR219" s="26"/>
      <c r="AS219" s="26" t="s">
        <v>2675</v>
      </c>
      <c r="AT219" s="26" t="s">
        <v>2676</v>
      </c>
      <c r="AU219" s="26" t="s">
        <v>2677</v>
      </c>
      <c r="AV219" s="26">
        <v>2016</v>
      </c>
      <c r="AW219" s="26">
        <v>72</v>
      </c>
      <c r="AX219" s="26"/>
      <c r="AY219" s="26">
        <v>1</v>
      </c>
      <c r="AZ219" s="26"/>
      <c r="BA219" s="26"/>
      <c r="BB219" s="26"/>
      <c r="BC219" s="26">
        <v>10</v>
      </c>
      <c r="BD219" s="26">
        <v>15</v>
      </c>
      <c r="BE219" s="26"/>
      <c r="BF219" s="26" t="s">
        <v>2678</v>
      </c>
      <c r="BG219" s="26"/>
      <c r="BH219" s="26">
        <v>6</v>
      </c>
      <c r="BI219" s="26" t="s">
        <v>2679</v>
      </c>
      <c r="BJ219" s="26" t="s">
        <v>2680</v>
      </c>
      <c r="BK219" s="26" t="s">
        <v>2681</v>
      </c>
      <c r="BL219" s="26" t="s">
        <v>2682</v>
      </c>
      <c r="BM219" s="26">
        <v>26750478</v>
      </c>
      <c r="BN219" s="27" t="str">
        <f t="shared" si="27"/>
        <v>Xu, DQ (reprint author), Nanjing Agr Univ, Dept Microbiol, 1 Weigang, Nanjing 210095, Jiangsu, Peoples R China.</v>
      </c>
      <c r="BO219" s="27" t="b">
        <f t="shared" si="28"/>
        <v>0</v>
      </c>
      <c r="BP219" s="27" t="b">
        <f t="shared" si="29"/>
        <v>0</v>
      </c>
      <c r="BQ219" s="27" t="b">
        <f t="shared" si="30"/>
        <v>0</v>
      </c>
      <c r="BR219" s="27" t="b">
        <f t="shared" si="31"/>
        <v>0</v>
      </c>
      <c r="BS219" s="27" t="b">
        <f t="shared" si="32"/>
        <v>0</v>
      </c>
      <c r="BT219" s="28" t="s">
        <v>48044</v>
      </c>
      <c r="BU219" s="28" t="e">
        <f>VLOOKUP(BT219,SCI论文情况一览表!$CE$2:$CH$13600,3,FALSE)</f>
        <v>#N/A</v>
      </c>
      <c r="BV219" s="28" t="e">
        <f>VLOOKUP(BT219,SCI论文情况一览表!$CE$2:$CH$13600,4,FALSE)</f>
        <v>#N/A</v>
      </c>
      <c r="BW219" s="28" t="e">
        <f t="shared" si="33"/>
        <v>#N/A</v>
      </c>
      <c r="BX219" s="28" t="e">
        <f t="shared" si="34"/>
        <v>#N/A</v>
      </c>
      <c r="BY219" s="28" t="e">
        <f t="shared" si="35"/>
        <v>#N/A</v>
      </c>
      <c r="BZ219" s="27">
        <v>4</v>
      </c>
    </row>
    <row r="220" spans="4:78">
      <c r="D220" s="26" t="s">
        <v>62</v>
      </c>
      <c r="E220" s="26" t="s">
        <v>2683</v>
      </c>
      <c r="F220" s="26"/>
      <c r="G220" s="26"/>
      <c r="H220" s="26"/>
      <c r="I220" s="26" t="s">
        <v>2684</v>
      </c>
      <c r="J220" s="26"/>
      <c r="K220" s="26"/>
      <c r="L220" s="26" t="s">
        <v>2685</v>
      </c>
      <c r="M220" s="26" t="s">
        <v>2686</v>
      </c>
      <c r="N220" s="26"/>
      <c r="O220" s="26"/>
      <c r="P220" s="26" t="s">
        <v>67</v>
      </c>
      <c r="Q220" s="26" t="s">
        <v>68</v>
      </c>
      <c r="R220" s="26"/>
      <c r="S220" s="26"/>
      <c r="T220" s="26"/>
      <c r="U220" s="26"/>
      <c r="V220" s="26"/>
      <c r="W220" s="26" t="s">
        <v>2687</v>
      </c>
      <c r="X220" s="26" t="s">
        <v>2688</v>
      </c>
      <c r="Y220" s="26"/>
      <c r="Z220" s="26" t="s">
        <v>2689</v>
      </c>
      <c r="AA220" s="26" t="s">
        <v>2690</v>
      </c>
      <c r="AB220" s="26" t="s">
        <v>2691</v>
      </c>
      <c r="AC220" s="26"/>
      <c r="AD220" s="26"/>
      <c r="AE220" s="26" t="s">
        <v>2692</v>
      </c>
      <c r="AF220" s="26" t="s">
        <v>2693</v>
      </c>
      <c r="AG220" s="26"/>
      <c r="AH220" s="26">
        <v>54</v>
      </c>
      <c r="AI220" s="26">
        <v>0</v>
      </c>
      <c r="AJ220" s="26">
        <v>0</v>
      </c>
      <c r="AK220" s="26">
        <v>0</v>
      </c>
      <c r="AL220" s="26">
        <v>0</v>
      </c>
      <c r="AM220" s="26" t="s">
        <v>2694</v>
      </c>
      <c r="AN220" s="26" t="s">
        <v>2695</v>
      </c>
      <c r="AO220" s="26" t="s">
        <v>2696</v>
      </c>
      <c r="AP220" s="26" t="s">
        <v>2697</v>
      </c>
      <c r="AQ220" s="26" t="s">
        <v>2698</v>
      </c>
      <c r="AR220" s="26"/>
      <c r="AS220" s="26" t="s">
        <v>2699</v>
      </c>
      <c r="AT220" s="26" t="s">
        <v>2700</v>
      </c>
      <c r="AU220" s="26" t="s">
        <v>2677</v>
      </c>
      <c r="AV220" s="26">
        <v>2016</v>
      </c>
      <c r="AW220" s="26">
        <v>60</v>
      </c>
      <c r="AX220" s="26">
        <v>1</v>
      </c>
      <c r="AY220" s="26"/>
      <c r="AZ220" s="26"/>
      <c r="BA220" s="26"/>
      <c r="BB220" s="26"/>
      <c r="BC220" s="26">
        <v>181</v>
      </c>
      <c r="BD220" s="26">
        <v>189</v>
      </c>
      <c r="BE220" s="26"/>
      <c r="BF220" s="26" t="s">
        <v>2701</v>
      </c>
      <c r="BG220" s="26"/>
      <c r="BH220" s="26">
        <v>9</v>
      </c>
      <c r="BI220" s="26" t="s">
        <v>577</v>
      </c>
      <c r="BJ220" s="26" t="s">
        <v>577</v>
      </c>
      <c r="BK220" s="26" t="s">
        <v>2702</v>
      </c>
      <c r="BL220" s="26" t="s">
        <v>2703</v>
      </c>
      <c r="BM220" s="26"/>
      <c r="BN220" s="27" t="str">
        <f t="shared" si="27"/>
        <v>Liu, HX (reprint author), Nanjing Agr Univ, Coll Plant Protect, Nanjing 210095, Jiangsu, Peoples R China.; Liu, HX (reprint author), Nanjing Agr Univ, Key Lab Integrated Management Crop Dis &amp; Pests, Nanjing 210095, Jiangsu, Peoples R China.</v>
      </c>
      <c r="BO220" s="27" t="b">
        <f t="shared" si="28"/>
        <v>0</v>
      </c>
      <c r="BP220" s="27" t="b">
        <f t="shared" si="29"/>
        <v>0</v>
      </c>
      <c r="BQ220" s="27" t="b">
        <f t="shared" si="30"/>
        <v>0</v>
      </c>
      <c r="BR220" s="27" t="str">
        <f t="shared" si="31"/>
        <v>植物保护学院</v>
      </c>
      <c r="BS220" s="27" t="b">
        <f t="shared" si="32"/>
        <v>0</v>
      </c>
      <c r="BT220" s="28" t="s">
        <v>48045</v>
      </c>
      <c r="BU220" s="28" t="e">
        <f>VLOOKUP(BT220,SCI论文情况一览表!$CE$2:$CH$13600,3,FALSE)</f>
        <v>#N/A</v>
      </c>
      <c r="BV220" s="28" t="e">
        <f>VLOOKUP(BT220,SCI论文情况一览表!$CE$2:$CH$13600,4,FALSE)</f>
        <v>#N/A</v>
      </c>
      <c r="BW220" s="28" t="e">
        <f t="shared" si="33"/>
        <v>#N/A</v>
      </c>
      <c r="BX220" s="28" t="e">
        <f t="shared" si="34"/>
        <v>#N/A</v>
      </c>
      <c r="BY220" s="28" t="e">
        <f t="shared" si="35"/>
        <v>#N/A</v>
      </c>
      <c r="BZ220" s="27">
        <v>4</v>
      </c>
    </row>
    <row r="221" spans="4:78">
      <c r="D221" s="26" t="s">
        <v>62</v>
      </c>
      <c r="E221" s="26" t="s">
        <v>2704</v>
      </c>
      <c r="F221" s="26"/>
      <c r="G221" s="26"/>
      <c r="H221" s="26"/>
      <c r="I221" s="26" t="s">
        <v>2705</v>
      </c>
      <c r="J221" s="26"/>
      <c r="K221" s="26"/>
      <c r="L221" s="26" t="s">
        <v>2706</v>
      </c>
      <c r="M221" s="26" t="s">
        <v>2707</v>
      </c>
      <c r="N221" s="26"/>
      <c r="O221" s="26"/>
      <c r="P221" s="26" t="s">
        <v>67</v>
      </c>
      <c r="Q221" s="26" t="s">
        <v>68</v>
      </c>
      <c r="R221" s="26"/>
      <c r="S221" s="26"/>
      <c r="T221" s="26"/>
      <c r="U221" s="26"/>
      <c r="V221" s="26"/>
      <c r="W221" s="26" t="s">
        <v>2708</v>
      </c>
      <c r="X221" s="26" t="s">
        <v>2709</v>
      </c>
      <c r="Y221" s="26"/>
      <c r="Z221" s="26" t="s">
        <v>2710</v>
      </c>
      <c r="AA221" s="26" t="s">
        <v>2711</v>
      </c>
      <c r="AB221" s="26" t="s">
        <v>2712</v>
      </c>
      <c r="AC221" s="26"/>
      <c r="AD221" s="26"/>
      <c r="AE221" s="26" t="s">
        <v>2713</v>
      </c>
      <c r="AF221" s="26" t="s">
        <v>2714</v>
      </c>
      <c r="AG221" s="26"/>
      <c r="AH221" s="26">
        <v>21</v>
      </c>
      <c r="AI221" s="26">
        <v>0</v>
      </c>
      <c r="AJ221" s="26">
        <v>0</v>
      </c>
      <c r="AK221" s="26">
        <v>1</v>
      </c>
      <c r="AL221" s="26">
        <v>1</v>
      </c>
      <c r="AM221" s="26" t="s">
        <v>425</v>
      </c>
      <c r="AN221" s="26" t="s">
        <v>426</v>
      </c>
      <c r="AO221" s="26" t="s">
        <v>427</v>
      </c>
      <c r="AP221" s="26" t="s">
        <v>2715</v>
      </c>
      <c r="AQ221" s="26" t="s">
        <v>2716</v>
      </c>
      <c r="AR221" s="26"/>
      <c r="AS221" s="26" t="s">
        <v>2717</v>
      </c>
      <c r="AT221" s="26" t="s">
        <v>2718</v>
      </c>
      <c r="AU221" s="26" t="s">
        <v>2677</v>
      </c>
      <c r="AV221" s="26">
        <v>2016</v>
      </c>
      <c r="AW221" s="26">
        <v>141</v>
      </c>
      <c r="AX221" s="26"/>
      <c r="AY221" s="26"/>
      <c r="AZ221" s="26"/>
      <c r="BA221" s="26"/>
      <c r="BB221" s="26"/>
      <c r="BC221" s="26">
        <v>48</v>
      </c>
      <c r="BD221" s="26">
        <v>57</v>
      </c>
      <c r="BE221" s="26"/>
      <c r="BF221" s="26" t="s">
        <v>2719</v>
      </c>
      <c r="BG221" s="26"/>
      <c r="BH221" s="26">
        <v>10</v>
      </c>
      <c r="BI221" s="26" t="s">
        <v>2720</v>
      </c>
      <c r="BJ221" s="26" t="s">
        <v>473</v>
      </c>
      <c r="BK221" s="26" t="s">
        <v>2721</v>
      </c>
      <c r="BL221" s="26" t="s">
        <v>2722</v>
      </c>
      <c r="BM221" s="26"/>
      <c r="BN221" s="27" t="str">
        <f t="shared" si="27"/>
        <v>Wang, J (reprint author), Nanjing Agr Univ, Coll Hort, Jiangsu Prov Engn Lab Modern Facil Agr Technol &amp;, Nanjing 210095, Jiangsu, Peoples R China.</v>
      </c>
      <c r="BO221" s="27" t="str">
        <f t="shared" si="28"/>
        <v>园艺学院</v>
      </c>
      <c r="BP221" s="27" t="b">
        <f t="shared" si="29"/>
        <v>0</v>
      </c>
      <c r="BQ221" s="27" t="b">
        <f t="shared" si="30"/>
        <v>0</v>
      </c>
      <c r="BR221" s="27" t="b">
        <f t="shared" si="31"/>
        <v>0</v>
      </c>
      <c r="BS221" s="27" t="b">
        <f t="shared" si="32"/>
        <v>0</v>
      </c>
      <c r="BT221" s="28" t="s">
        <v>48046</v>
      </c>
      <c r="BU221" s="28" t="e">
        <f>VLOOKUP(BT221,SCI论文情况一览表!$CE$2:$CH$13600,3,FALSE)</f>
        <v>#N/A</v>
      </c>
      <c r="BV221" s="28" t="e">
        <f>VLOOKUP(BT221,SCI论文情况一览表!$CE$2:$CH$13600,4,FALSE)</f>
        <v>#N/A</v>
      </c>
      <c r="BW221" s="28" t="e">
        <f t="shared" si="33"/>
        <v>#N/A</v>
      </c>
      <c r="BX221" s="28" t="e">
        <f t="shared" si="34"/>
        <v>#N/A</v>
      </c>
      <c r="BY221" s="28" t="e">
        <f t="shared" si="35"/>
        <v>#N/A</v>
      </c>
      <c r="BZ221" s="27">
        <v>4</v>
      </c>
    </row>
    <row r="222" spans="4:78">
      <c r="D222" s="26" t="s">
        <v>62</v>
      </c>
      <c r="E222" s="26" t="s">
        <v>2723</v>
      </c>
      <c r="F222" s="26"/>
      <c r="G222" s="26"/>
      <c r="H222" s="26"/>
      <c r="I222" s="26" t="s">
        <v>2724</v>
      </c>
      <c r="J222" s="26"/>
      <c r="K222" s="26"/>
      <c r="L222" s="26" t="s">
        <v>2725</v>
      </c>
      <c r="M222" s="26" t="s">
        <v>2726</v>
      </c>
      <c r="N222" s="26"/>
      <c r="O222" s="26"/>
      <c r="P222" s="26" t="s">
        <v>67</v>
      </c>
      <c r="Q222" s="26" t="s">
        <v>68</v>
      </c>
      <c r="R222" s="26"/>
      <c r="S222" s="26"/>
      <c r="T222" s="26"/>
      <c r="U222" s="26"/>
      <c r="V222" s="26"/>
      <c r="W222" s="26" t="s">
        <v>2727</v>
      </c>
      <c r="X222" s="26" t="s">
        <v>2728</v>
      </c>
      <c r="Y222" s="26"/>
      <c r="Z222" s="26" t="s">
        <v>2729</v>
      </c>
      <c r="AA222" s="26" t="s">
        <v>2730</v>
      </c>
      <c r="AB222" s="26" t="s">
        <v>2731</v>
      </c>
      <c r="AC222" s="26"/>
      <c r="AD222" s="26"/>
      <c r="AE222" s="26" t="s">
        <v>2732</v>
      </c>
      <c r="AF222" s="26" t="s">
        <v>2733</v>
      </c>
      <c r="AG222" s="26"/>
      <c r="AH222" s="26">
        <v>28</v>
      </c>
      <c r="AI222" s="26">
        <v>1</v>
      </c>
      <c r="AJ222" s="26">
        <v>1</v>
      </c>
      <c r="AK222" s="26">
        <v>4</v>
      </c>
      <c r="AL222" s="26">
        <v>4</v>
      </c>
      <c r="AM222" s="26" t="s">
        <v>2734</v>
      </c>
      <c r="AN222" s="26" t="s">
        <v>2735</v>
      </c>
      <c r="AO222" s="26" t="s">
        <v>2736</v>
      </c>
      <c r="AP222" s="26" t="s">
        <v>2737</v>
      </c>
      <c r="AQ222" s="26" t="s">
        <v>2738</v>
      </c>
      <c r="AR222" s="26"/>
      <c r="AS222" s="26" t="s">
        <v>2739</v>
      </c>
      <c r="AT222" s="26" t="s">
        <v>2740</v>
      </c>
      <c r="AU222" s="26"/>
      <c r="AV222" s="26">
        <v>2016</v>
      </c>
      <c r="AW222" s="26">
        <v>8</v>
      </c>
      <c r="AX222" s="26">
        <v>1</v>
      </c>
      <c r="AY222" s="26"/>
      <c r="AZ222" s="26"/>
      <c r="BA222" s="26"/>
      <c r="BB222" s="26"/>
      <c r="BC222" s="26">
        <v>81</v>
      </c>
      <c r="BD222" s="26">
        <v>99</v>
      </c>
      <c r="BE222" s="26"/>
      <c r="BF222" s="26" t="s">
        <v>2741</v>
      </c>
      <c r="BG222" s="26"/>
      <c r="BH222" s="26">
        <v>19</v>
      </c>
      <c r="BI222" s="26" t="s">
        <v>1594</v>
      </c>
      <c r="BJ222" s="26" t="s">
        <v>1595</v>
      </c>
      <c r="BK222" s="26" t="s">
        <v>2742</v>
      </c>
      <c r="BL222" s="26" t="s">
        <v>2743</v>
      </c>
      <c r="BM222" s="26"/>
      <c r="BN222" s="27" t="str">
        <f t="shared" si="27"/>
        <v>Yi, FJ (reprint author), Nanjing Agr Univ, Coll Econ &amp; Management, Nanjing, Jiangsu, Peoples R China.</v>
      </c>
      <c r="BO222" s="27" t="b">
        <f t="shared" si="28"/>
        <v>0</v>
      </c>
      <c r="BP222" s="27" t="b">
        <f t="shared" si="29"/>
        <v>0</v>
      </c>
      <c r="BQ222" s="27" t="b">
        <f t="shared" si="30"/>
        <v>0</v>
      </c>
      <c r="BR222" s="27" t="b">
        <f t="shared" si="31"/>
        <v>0</v>
      </c>
      <c r="BS222" s="27" t="b">
        <f t="shared" si="32"/>
        <v>0</v>
      </c>
      <c r="BT222" s="28" t="s">
        <v>48047</v>
      </c>
      <c r="BU222" s="28" t="e">
        <f>VLOOKUP(BT222,SCI论文情况一览表!$CE$2:$CH$13600,3,FALSE)</f>
        <v>#N/A</v>
      </c>
      <c r="BV222" s="28" t="e">
        <f>VLOOKUP(BT222,SCI论文情况一览表!$CE$2:$CH$13600,4,FALSE)</f>
        <v>#N/A</v>
      </c>
      <c r="BW222" s="28" t="e">
        <f t="shared" si="33"/>
        <v>#N/A</v>
      </c>
      <c r="BX222" s="28" t="e">
        <f t="shared" si="34"/>
        <v>#N/A</v>
      </c>
      <c r="BY222" s="28" t="e">
        <f t="shared" si="35"/>
        <v>#N/A</v>
      </c>
      <c r="BZ222" s="27">
        <v>4</v>
      </c>
    </row>
    <row r="223" spans="4:78">
      <c r="D223" s="26" t="s">
        <v>62</v>
      </c>
      <c r="E223" s="26" t="s">
        <v>2744</v>
      </c>
      <c r="F223" s="26"/>
      <c r="G223" s="26"/>
      <c r="H223" s="26"/>
      <c r="I223" s="26" t="s">
        <v>2745</v>
      </c>
      <c r="J223" s="26"/>
      <c r="K223" s="26"/>
      <c r="L223" s="26" t="s">
        <v>2746</v>
      </c>
      <c r="M223" s="26" t="s">
        <v>2747</v>
      </c>
      <c r="N223" s="26"/>
      <c r="O223" s="26"/>
      <c r="P223" s="26" t="s">
        <v>67</v>
      </c>
      <c r="Q223" s="26" t="s">
        <v>68</v>
      </c>
      <c r="R223" s="26"/>
      <c r="S223" s="26"/>
      <c r="T223" s="26"/>
      <c r="U223" s="26"/>
      <c r="V223" s="26"/>
      <c r="W223" s="26" t="s">
        <v>2748</v>
      </c>
      <c r="X223" s="26" t="s">
        <v>2749</v>
      </c>
      <c r="Y223" s="26"/>
      <c r="Z223" s="26" t="s">
        <v>2750</v>
      </c>
      <c r="AA223" s="26" t="s">
        <v>2751</v>
      </c>
      <c r="AB223" s="26" t="s">
        <v>2752</v>
      </c>
      <c r="AC223" s="26"/>
      <c r="AD223" s="26"/>
      <c r="AE223" s="26" t="s">
        <v>2753</v>
      </c>
      <c r="AF223" s="26" t="s">
        <v>2754</v>
      </c>
      <c r="AG223" s="26"/>
      <c r="AH223" s="26">
        <v>25</v>
      </c>
      <c r="AI223" s="26">
        <v>0</v>
      </c>
      <c r="AJ223" s="26">
        <v>0</v>
      </c>
      <c r="AK223" s="26">
        <v>1</v>
      </c>
      <c r="AL223" s="26">
        <v>1</v>
      </c>
      <c r="AM223" s="26" t="s">
        <v>76</v>
      </c>
      <c r="AN223" s="26" t="s">
        <v>77</v>
      </c>
      <c r="AO223" s="26" t="s">
        <v>78</v>
      </c>
      <c r="AP223" s="26" t="s">
        <v>2755</v>
      </c>
      <c r="AQ223" s="26" t="s">
        <v>2756</v>
      </c>
      <c r="AR223" s="26"/>
      <c r="AS223" s="26" t="s">
        <v>2757</v>
      </c>
      <c r="AT223" s="26" t="s">
        <v>2758</v>
      </c>
      <c r="AU223" s="26" t="s">
        <v>2677</v>
      </c>
      <c r="AV223" s="26">
        <v>2016</v>
      </c>
      <c r="AW223" s="26">
        <v>120</v>
      </c>
      <c r="AX223" s="26"/>
      <c r="AY223" s="26"/>
      <c r="AZ223" s="26"/>
      <c r="BA223" s="26"/>
      <c r="BB223" s="26"/>
      <c r="BC223" s="26">
        <v>53</v>
      </c>
      <c r="BD223" s="26">
        <v>62</v>
      </c>
      <c r="BE223" s="26"/>
      <c r="BF223" s="26" t="s">
        <v>2759</v>
      </c>
      <c r="BG223" s="26"/>
      <c r="BH223" s="26">
        <v>10</v>
      </c>
      <c r="BI223" s="26" t="s">
        <v>2760</v>
      </c>
      <c r="BJ223" s="26" t="s">
        <v>2761</v>
      </c>
      <c r="BK223" s="26" t="s">
        <v>2762</v>
      </c>
      <c r="BL223" s="26" t="s">
        <v>2763</v>
      </c>
      <c r="BM223" s="26"/>
      <c r="BN223" s="27" t="str">
        <f t="shared" si="27"/>
        <v>Lu, MZ (reprint author), Nanjing Agr Univ, Jiangsu Prov Engn Lab Modern Facil Agr Technol &amp;, Coll Engn, Nanjing 210031, Jiangsu, Peoples R China.</v>
      </c>
      <c r="BO223" s="27" t="b">
        <f t="shared" si="28"/>
        <v>0</v>
      </c>
      <c r="BP223" s="27" t="b">
        <f t="shared" si="29"/>
        <v>0</v>
      </c>
      <c r="BQ223" s="27" t="b">
        <f t="shared" si="30"/>
        <v>0</v>
      </c>
      <c r="BR223" s="27" t="b">
        <f t="shared" si="31"/>
        <v>0</v>
      </c>
      <c r="BS223" s="27" t="b">
        <f t="shared" si="32"/>
        <v>0</v>
      </c>
      <c r="BT223" s="28" t="s">
        <v>48048</v>
      </c>
      <c r="BU223" s="28" t="e">
        <f>VLOOKUP(BT223,SCI论文情况一览表!$CE$2:$CH$13600,3,FALSE)</f>
        <v>#N/A</v>
      </c>
      <c r="BV223" s="28" t="e">
        <f>VLOOKUP(BT223,SCI论文情况一览表!$CE$2:$CH$13600,4,FALSE)</f>
        <v>#N/A</v>
      </c>
      <c r="BW223" s="28" t="e">
        <f t="shared" si="33"/>
        <v>#N/A</v>
      </c>
      <c r="BX223" s="28" t="e">
        <f t="shared" si="34"/>
        <v>#N/A</v>
      </c>
      <c r="BY223" s="28" t="e">
        <f t="shared" si="35"/>
        <v>#N/A</v>
      </c>
      <c r="BZ223" s="27">
        <v>4</v>
      </c>
    </row>
    <row r="224" spans="4:78">
      <c r="D224" s="26" t="s">
        <v>62</v>
      </c>
      <c r="E224" s="26" t="s">
        <v>2777</v>
      </c>
      <c r="F224" s="26"/>
      <c r="G224" s="26"/>
      <c r="H224" s="26"/>
      <c r="I224" s="26" t="s">
        <v>2778</v>
      </c>
      <c r="J224" s="26"/>
      <c r="K224" s="26"/>
      <c r="L224" s="26" t="s">
        <v>2779</v>
      </c>
      <c r="M224" s="26" t="s">
        <v>1411</v>
      </c>
      <c r="N224" s="26"/>
      <c r="O224" s="26"/>
      <c r="P224" s="26" t="s">
        <v>67</v>
      </c>
      <c r="Q224" s="26" t="s">
        <v>68</v>
      </c>
      <c r="R224" s="26"/>
      <c r="S224" s="26"/>
      <c r="T224" s="26"/>
      <c r="U224" s="26"/>
      <c r="V224" s="26"/>
      <c r="W224" s="26" t="s">
        <v>2780</v>
      </c>
      <c r="X224" s="26" t="s">
        <v>2781</v>
      </c>
      <c r="Y224" s="26"/>
      <c r="Z224" s="26" t="s">
        <v>2782</v>
      </c>
      <c r="AA224" s="26" t="s">
        <v>2783</v>
      </c>
      <c r="AB224" s="26" t="s">
        <v>2784</v>
      </c>
      <c r="AC224" s="26"/>
      <c r="AD224" s="26"/>
      <c r="AE224" s="26" t="s">
        <v>2785</v>
      </c>
      <c r="AF224" s="26" t="s">
        <v>2786</v>
      </c>
      <c r="AG224" s="26"/>
      <c r="AH224" s="26">
        <v>30</v>
      </c>
      <c r="AI224" s="26">
        <v>0</v>
      </c>
      <c r="AJ224" s="26">
        <v>0</v>
      </c>
      <c r="AK224" s="26">
        <v>3</v>
      </c>
      <c r="AL224" s="26">
        <v>3</v>
      </c>
      <c r="AM224" s="26" t="s">
        <v>1289</v>
      </c>
      <c r="AN224" s="26" t="s">
        <v>1290</v>
      </c>
      <c r="AO224" s="26" t="s">
        <v>1291</v>
      </c>
      <c r="AP224" s="26" t="s">
        <v>1418</v>
      </c>
      <c r="AQ224" s="26" t="s">
        <v>1419</v>
      </c>
      <c r="AR224" s="26"/>
      <c r="AS224" s="26" t="s">
        <v>1420</v>
      </c>
      <c r="AT224" s="26" t="s">
        <v>1421</v>
      </c>
      <c r="AU224" s="26" t="s">
        <v>2677</v>
      </c>
      <c r="AV224" s="26">
        <v>2016</v>
      </c>
      <c r="AW224" s="26">
        <v>23</v>
      </c>
      <c r="AX224" s="26">
        <v>4</v>
      </c>
      <c r="AY224" s="26"/>
      <c r="AZ224" s="26"/>
      <c r="BA224" s="26"/>
      <c r="BB224" s="26"/>
      <c r="BC224" s="26">
        <v>3727</v>
      </c>
      <c r="BD224" s="26">
        <v>3735</v>
      </c>
      <c r="BE224" s="26"/>
      <c r="BF224" s="26" t="s">
        <v>2787</v>
      </c>
      <c r="BG224" s="26"/>
      <c r="BH224" s="26">
        <v>9</v>
      </c>
      <c r="BI224" s="26" t="s">
        <v>937</v>
      </c>
      <c r="BJ224" s="26" t="s">
        <v>938</v>
      </c>
      <c r="BK224" s="26" t="s">
        <v>2775</v>
      </c>
      <c r="BL224" s="26" t="s">
        <v>2788</v>
      </c>
      <c r="BM224" s="26">
        <v>26498809</v>
      </c>
      <c r="BN224" s="27" t="str">
        <f t="shared" si="27"/>
        <v>Hong, Q (reprint author), Nanjing Agr Univ, Coll Life Sci, Key Lab Agr Environm Microbiol, Minist Agr, Nanjing 210095, Peoples R China.</v>
      </c>
      <c r="BO224" s="27" t="str">
        <f t="shared" si="28"/>
        <v>生命科学学院</v>
      </c>
      <c r="BP224" s="27" t="b">
        <f t="shared" si="29"/>
        <v>0</v>
      </c>
      <c r="BQ224" s="27" t="b">
        <f t="shared" si="30"/>
        <v>0</v>
      </c>
      <c r="BR224" s="27" t="b">
        <f t="shared" si="31"/>
        <v>0</v>
      </c>
      <c r="BS224" s="27" t="b">
        <f t="shared" si="32"/>
        <v>0</v>
      </c>
      <c r="BT224" s="28" t="s">
        <v>48049</v>
      </c>
      <c r="BU224" s="28" t="e">
        <f>VLOOKUP(BT224,SCI论文情况一览表!$CE$2:$CH$13600,3,FALSE)</f>
        <v>#N/A</v>
      </c>
      <c r="BV224" s="28" t="e">
        <f>VLOOKUP(BT224,SCI论文情况一览表!$CE$2:$CH$13600,4,FALSE)</f>
        <v>#N/A</v>
      </c>
      <c r="BW224" s="28" t="e">
        <f t="shared" si="33"/>
        <v>#N/A</v>
      </c>
      <c r="BX224" s="28" t="e">
        <f t="shared" si="34"/>
        <v>#N/A</v>
      </c>
      <c r="BY224" s="28" t="e">
        <f t="shared" si="35"/>
        <v>#N/A</v>
      </c>
      <c r="BZ224" s="27">
        <v>4</v>
      </c>
    </row>
    <row r="225" spans="4:78">
      <c r="D225" s="26" t="s">
        <v>62</v>
      </c>
      <c r="E225" s="26" t="s">
        <v>2789</v>
      </c>
      <c r="F225" s="26"/>
      <c r="G225" s="26"/>
      <c r="H225" s="26"/>
      <c r="I225" s="26" t="s">
        <v>2790</v>
      </c>
      <c r="J225" s="26"/>
      <c r="K225" s="26"/>
      <c r="L225" s="26" t="s">
        <v>2791</v>
      </c>
      <c r="M225" s="26" t="s">
        <v>2792</v>
      </c>
      <c r="N225" s="26"/>
      <c r="O225" s="26"/>
      <c r="P225" s="26" t="s">
        <v>67</v>
      </c>
      <c r="Q225" s="26" t="s">
        <v>68</v>
      </c>
      <c r="R225" s="26"/>
      <c r="S225" s="26"/>
      <c r="T225" s="26"/>
      <c r="U225" s="26"/>
      <c r="V225" s="26"/>
      <c r="W225" s="26" t="s">
        <v>2793</v>
      </c>
      <c r="X225" s="26" t="s">
        <v>2794</v>
      </c>
      <c r="Y225" s="26"/>
      <c r="Z225" s="26" t="s">
        <v>2795</v>
      </c>
      <c r="AA225" s="26" t="s">
        <v>2796</v>
      </c>
      <c r="AB225" s="26" t="s">
        <v>2797</v>
      </c>
      <c r="AC225" s="26"/>
      <c r="AD225" s="26"/>
      <c r="AE225" s="26" t="s">
        <v>2798</v>
      </c>
      <c r="AF225" s="26" t="s">
        <v>2799</v>
      </c>
      <c r="AG225" s="26"/>
      <c r="AH225" s="26">
        <v>48</v>
      </c>
      <c r="AI225" s="26">
        <v>0</v>
      </c>
      <c r="AJ225" s="26">
        <v>0</v>
      </c>
      <c r="AK225" s="26">
        <v>6</v>
      </c>
      <c r="AL225" s="26">
        <v>6</v>
      </c>
      <c r="AM225" s="26" t="s">
        <v>136</v>
      </c>
      <c r="AN225" s="26" t="s">
        <v>77</v>
      </c>
      <c r="AO225" s="26" t="s">
        <v>137</v>
      </c>
      <c r="AP225" s="26" t="s">
        <v>2800</v>
      </c>
      <c r="AQ225" s="26" t="s">
        <v>2801</v>
      </c>
      <c r="AR225" s="26"/>
      <c r="AS225" s="26" t="s">
        <v>2802</v>
      </c>
      <c r="AT225" s="26" t="s">
        <v>2803</v>
      </c>
      <c r="AU225" s="26" t="s">
        <v>2677</v>
      </c>
      <c r="AV225" s="26">
        <v>2016</v>
      </c>
      <c r="AW225" s="26">
        <v>68</v>
      </c>
      <c r="AX225" s="26"/>
      <c r="AY225" s="26"/>
      <c r="AZ225" s="26"/>
      <c r="BA225" s="26"/>
      <c r="BB225" s="26"/>
      <c r="BC225" s="26">
        <v>1</v>
      </c>
      <c r="BD225" s="26">
        <v>12</v>
      </c>
      <c r="BE225" s="26"/>
      <c r="BF225" s="26" t="s">
        <v>2804</v>
      </c>
      <c r="BG225" s="26"/>
      <c r="BH225" s="26">
        <v>12</v>
      </c>
      <c r="BI225" s="26" t="s">
        <v>2805</v>
      </c>
      <c r="BJ225" s="26" t="s">
        <v>2805</v>
      </c>
      <c r="BK225" s="26" t="s">
        <v>2806</v>
      </c>
      <c r="BL225" s="26" t="s">
        <v>2807</v>
      </c>
      <c r="BM225" s="26">
        <v>26592348</v>
      </c>
      <c r="BN225" s="27" t="str">
        <f t="shared" si="27"/>
        <v>Li, GQ (reprint author), Nanjing Agr Univ, Coll Plant Protect, Educ Minist, Key Lab Integrated Management Crop Dis &amp; Pests, Nanjing 210095, Jiangsu, Peoples R China.</v>
      </c>
      <c r="BO225" s="27" t="b">
        <f t="shared" si="28"/>
        <v>0</v>
      </c>
      <c r="BP225" s="27" t="b">
        <f t="shared" si="29"/>
        <v>0</v>
      </c>
      <c r="BQ225" s="27" t="b">
        <f t="shared" si="30"/>
        <v>0</v>
      </c>
      <c r="BR225" s="27" t="str">
        <f t="shared" si="31"/>
        <v>植物保护学院</v>
      </c>
      <c r="BS225" s="27" t="b">
        <f t="shared" si="32"/>
        <v>0</v>
      </c>
      <c r="BT225" s="28" t="s">
        <v>48050</v>
      </c>
      <c r="BU225" s="28" t="e">
        <f>VLOOKUP(BT225,SCI论文情况一览表!$CE$2:$CH$13600,3,FALSE)</f>
        <v>#N/A</v>
      </c>
      <c r="BV225" s="28" t="e">
        <f>VLOOKUP(BT225,SCI论文情况一览表!$CE$2:$CH$13600,4,FALSE)</f>
        <v>#N/A</v>
      </c>
      <c r="BW225" s="28" t="e">
        <f t="shared" si="33"/>
        <v>#N/A</v>
      </c>
      <c r="BX225" s="28" t="e">
        <f t="shared" si="34"/>
        <v>#N/A</v>
      </c>
      <c r="BY225" s="28" t="e">
        <f t="shared" si="35"/>
        <v>#N/A</v>
      </c>
      <c r="BZ225" s="27">
        <v>4</v>
      </c>
    </row>
    <row r="226" spans="4:78">
      <c r="D226" s="26" t="s">
        <v>62</v>
      </c>
      <c r="E226" s="26" t="s">
        <v>2808</v>
      </c>
      <c r="F226" s="26"/>
      <c r="G226" s="26"/>
      <c r="H226" s="26"/>
      <c r="I226" s="26" t="s">
        <v>2809</v>
      </c>
      <c r="J226" s="26"/>
      <c r="K226" s="26"/>
      <c r="L226" s="26" t="s">
        <v>2810</v>
      </c>
      <c r="M226" s="26" t="s">
        <v>2811</v>
      </c>
      <c r="N226" s="26"/>
      <c r="O226" s="26"/>
      <c r="P226" s="26" t="s">
        <v>67</v>
      </c>
      <c r="Q226" s="26" t="s">
        <v>68</v>
      </c>
      <c r="R226" s="26"/>
      <c r="S226" s="26"/>
      <c r="T226" s="26"/>
      <c r="U226" s="26"/>
      <c r="V226" s="26"/>
      <c r="W226" s="26" t="s">
        <v>2812</v>
      </c>
      <c r="X226" s="26" t="s">
        <v>2813</v>
      </c>
      <c r="Y226" s="26"/>
      <c r="Z226" s="26" t="s">
        <v>2814</v>
      </c>
      <c r="AA226" s="26" t="s">
        <v>2815</v>
      </c>
      <c r="AB226" s="26" t="s">
        <v>2816</v>
      </c>
      <c r="AC226" s="26"/>
      <c r="AD226" s="26"/>
      <c r="AE226" s="26" t="s">
        <v>2817</v>
      </c>
      <c r="AF226" s="26" t="s">
        <v>2818</v>
      </c>
      <c r="AG226" s="26"/>
      <c r="AH226" s="26">
        <v>52</v>
      </c>
      <c r="AI226" s="26">
        <v>0</v>
      </c>
      <c r="AJ226" s="26">
        <v>0</v>
      </c>
      <c r="AK226" s="26">
        <v>3</v>
      </c>
      <c r="AL226" s="26">
        <v>3</v>
      </c>
      <c r="AM226" s="26" t="s">
        <v>76</v>
      </c>
      <c r="AN226" s="26" t="s">
        <v>77</v>
      </c>
      <c r="AO226" s="26" t="s">
        <v>78</v>
      </c>
      <c r="AP226" s="26" t="s">
        <v>2819</v>
      </c>
      <c r="AQ226" s="26"/>
      <c r="AR226" s="26"/>
      <c r="AS226" s="26" t="s">
        <v>2820</v>
      </c>
      <c r="AT226" s="26" t="s">
        <v>2821</v>
      </c>
      <c r="AU226" s="26"/>
      <c r="AV226" s="26">
        <v>2016</v>
      </c>
      <c r="AW226" s="26">
        <v>15</v>
      </c>
      <c r="AX226" s="26">
        <v>2</v>
      </c>
      <c r="AY226" s="26"/>
      <c r="AZ226" s="26"/>
      <c r="BA226" s="26"/>
      <c r="BB226" s="26"/>
      <c r="BC226" s="26">
        <v>295</v>
      </c>
      <c r="BD226" s="26">
        <v>308</v>
      </c>
      <c r="BE226" s="26"/>
      <c r="BF226" s="26" t="s">
        <v>2822</v>
      </c>
      <c r="BG226" s="26"/>
      <c r="BH226" s="26">
        <v>14</v>
      </c>
      <c r="BI226" s="26" t="s">
        <v>2823</v>
      </c>
      <c r="BJ226" s="26" t="s">
        <v>473</v>
      </c>
      <c r="BK226" s="26" t="s">
        <v>2824</v>
      </c>
      <c r="BL226" s="26" t="s">
        <v>2825</v>
      </c>
      <c r="BM226" s="26"/>
      <c r="BN226" s="27" t="str">
        <f t="shared" si="27"/>
        <v>Zhu, DF (reprint author), Nanjing Agr Univ, Coll Agron, Nanjing 210095, Jiangsu, Peoples R China.</v>
      </c>
      <c r="BO226" s="27" t="b">
        <f t="shared" si="28"/>
        <v>0</v>
      </c>
      <c r="BP226" s="27" t="b">
        <f t="shared" si="29"/>
        <v>0</v>
      </c>
      <c r="BQ226" s="27" t="b">
        <f t="shared" si="30"/>
        <v>0</v>
      </c>
      <c r="BR226" s="27" t="str">
        <f t="shared" si="31"/>
        <v>农学院</v>
      </c>
      <c r="BS226" s="27" t="b">
        <f t="shared" si="32"/>
        <v>0</v>
      </c>
      <c r="BT226" s="28" t="s">
        <v>48051</v>
      </c>
      <c r="BU226" s="28" t="e">
        <f>VLOOKUP(BT226,SCI论文情况一览表!$CE$2:$CH$13600,3,FALSE)</f>
        <v>#N/A</v>
      </c>
      <c r="BV226" s="28" t="e">
        <f>VLOOKUP(BT226,SCI论文情况一览表!$CE$2:$CH$13600,4,FALSE)</f>
        <v>#N/A</v>
      </c>
      <c r="BW226" s="28" t="e">
        <f t="shared" si="33"/>
        <v>#N/A</v>
      </c>
      <c r="BX226" s="28" t="e">
        <f t="shared" si="34"/>
        <v>#N/A</v>
      </c>
      <c r="BY226" s="28" t="e">
        <f t="shared" si="35"/>
        <v>#N/A</v>
      </c>
      <c r="BZ226" s="27">
        <v>4</v>
      </c>
    </row>
    <row r="227" spans="4:78">
      <c r="D227" s="26" t="s">
        <v>62</v>
      </c>
      <c r="E227" s="26" t="s">
        <v>2826</v>
      </c>
      <c r="F227" s="26"/>
      <c r="G227" s="26"/>
      <c r="H227" s="26"/>
      <c r="I227" s="26" t="s">
        <v>2827</v>
      </c>
      <c r="J227" s="26"/>
      <c r="K227" s="26"/>
      <c r="L227" s="26" t="s">
        <v>2828</v>
      </c>
      <c r="M227" s="26" t="s">
        <v>1126</v>
      </c>
      <c r="N227" s="26"/>
      <c r="O227" s="26"/>
      <c r="P227" s="26" t="s">
        <v>67</v>
      </c>
      <c r="Q227" s="26" t="s">
        <v>68</v>
      </c>
      <c r="R227" s="26"/>
      <c r="S227" s="26"/>
      <c r="T227" s="26"/>
      <c r="U227" s="26"/>
      <c r="V227" s="26"/>
      <c r="W227" s="26" t="s">
        <v>2829</v>
      </c>
      <c r="X227" s="26" t="s">
        <v>2830</v>
      </c>
      <c r="Y227" s="26"/>
      <c r="Z227" s="26" t="s">
        <v>2831</v>
      </c>
      <c r="AA227" s="26" t="s">
        <v>2832</v>
      </c>
      <c r="AB227" s="26" t="s">
        <v>2833</v>
      </c>
      <c r="AC227" s="26"/>
      <c r="AD227" s="26"/>
      <c r="AE227" s="26" t="s">
        <v>2834</v>
      </c>
      <c r="AF227" s="26" t="s">
        <v>2835</v>
      </c>
      <c r="AG227" s="26"/>
      <c r="AH227" s="26">
        <v>47</v>
      </c>
      <c r="AI227" s="26">
        <v>2</v>
      </c>
      <c r="AJ227" s="26">
        <v>2</v>
      </c>
      <c r="AK227" s="26">
        <v>2</v>
      </c>
      <c r="AL227" s="26">
        <v>2</v>
      </c>
      <c r="AM227" s="26" t="s">
        <v>358</v>
      </c>
      <c r="AN227" s="26" t="s">
        <v>359</v>
      </c>
      <c r="AO227" s="26" t="s">
        <v>360</v>
      </c>
      <c r="AP227" s="26" t="s">
        <v>1134</v>
      </c>
      <c r="AQ227" s="26" t="s">
        <v>1135</v>
      </c>
      <c r="AR227" s="26"/>
      <c r="AS227" s="26" t="s">
        <v>1136</v>
      </c>
      <c r="AT227" s="26" t="s">
        <v>1137</v>
      </c>
      <c r="AU227" s="26" t="s">
        <v>2677</v>
      </c>
      <c r="AV227" s="26">
        <v>2016</v>
      </c>
      <c r="AW227" s="26">
        <v>14</v>
      </c>
      <c r="AX227" s="26">
        <v>1</v>
      </c>
      <c r="AY227" s="26"/>
      <c r="AZ227" s="26"/>
      <c r="BA227" s="26"/>
      <c r="BB227" s="26"/>
      <c r="BC227" s="26">
        <v>206</v>
      </c>
      <c r="BD227" s="26">
        <v>214</v>
      </c>
      <c r="BE227" s="26"/>
      <c r="BF227" s="26" t="s">
        <v>2836</v>
      </c>
      <c r="BG227" s="26"/>
      <c r="BH227" s="26">
        <v>9</v>
      </c>
      <c r="BI227" s="26" t="s">
        <v>1139</v>
      </c>
      <c r="BJ227" s="26" t="s">
        <v>1139</v>
      </c>
      <c r="BK227" s="26" t="s">
        <v>2837</v>
      </c>
      <c r="BL227" s="26" t="s">
        <v>2838</v>
      </c>
      <c r="BM227" s="26">
        <v>25865630</v>
      </c>
      <c r="BN227" s="27" t="str">
        <f t="shared" si="27"/>
        <v>Guo, ZF; Lu, SY (reprint author), South China Agr Univ, Coll Life Sci, State Key Lab Conservat &amp; Utilizat Subtrop Agrobi, Guangdong Engn Res Ctr Grassland Sci, Guangzhou, Guangdong, Peoples R China.; Guo, ZF (reprint author), Nanjing Agr Univ, Coll Grassland Sci, Nanjing, Jiangsu, Peoples R China.</v>
      </c>
      <c r="BO227" s="27" t="str">
        <f t="shared" si="28"/>
        <v>生命科学学院</v>
      </c>
      <c r="BP227" s="27" t="b">
        <f t="shared" si="29"/>
        <v>0</v>
      </c>
      <c r="BQ227" s="27" t="b">
        <f t="shared" si="30"/>
        <v>0</v>
      </c>
      <c r="BR227" s="27" t="b">
        <f t="shared" si="31"/>
        <v>0</v>
      </c>
      <c r="BS227" s="27" t="b">
        <f t="shared" si="32"/>
        <v>0</v>
      </c>
      <c r="BT227" s="28" t="s">
        <v>48052</v>
      </c>
      <c r="BU227" s="28" t="e">
        <f>VLOOKUP(BT227,SCI论文情况一览表!$CE$2:$CH$13600,3,FALSE)</f>
        <v>#N/A</v>
      </c>
      <c r="BV227" s="28" t="e">
        <f>VLOOKUP(BT227,SCI论文情况一览表!$CE$2:$CH$13600,4,FALSE)</f>
        <v>#N/A</v>
      </c>
      <c r="BW227" s="28" t="e">
        <f t="shared" si="33"/>
        <v>#N/A</v>
      </c>
      <c r="BX227" s="28" t="e">
        <f t="shared" si="34"/>
        <v>#N/A</v>
      </c>
      <c r="BY227" s="28" t="e">
        <f t="shared" si="35"/>
        <v>#N/A</v>
      </c>
      <c r="BZ227" s="27">
        <v>4</v>
      </c>
    </row>
    <row r="228" spans="4:78">
      <c r="D228" s="26" t="s">
        <v>62</v>
      </c>
      <c r="E228" s="26" t="s">
        <v>2859</v>
      </c>
      <c r="F228" s="26"/>
      <c r="G228" s="26"/>
      <c r="H228" s="26"/>
      <c r="I228" s="26" t="s">
        <v>2860</v>
      </c>
      <c r="J228" s="26"/>
      <c r="K228" s="26"/>
      <c r="L228" s="26" t="s">
        <v>2861</v>
      </c>
      <c r="M228" s="26" t="s">
        <v>2862</v>
      </c>
      <c r="N228" s="26"/>
      <c r="O228" s="26"/>
      <c r="P228" s="26" t="s">
        <v>67</v>
      </c>
      <c r="Q228" s="26" t="s">
        <v>68</v>
      </c>
      <c r="R228" s="26"/>
      <c r="S228" s="26"/>
      <c r="T228" s="26"/>
      <c r="U228" s="26"/>
      <c r="V228" s="26"/>
      <c r="W228" s="26"/>
      <c r="X228" s="26" t="s">
        <v>2863</v>
      </c>
      <c r="Y228" s="26"/>
      <c r="Z228" s="26" t="s">
        <v>2864</v>
      </c>
      <c r="AA228" s="26" t="s">
        <v>2865</v>
      </c>
      <c r="AB228" s="26" t="s">
        <v>2866</v>
      </c>
      <c r="AC228" s="26"/>
      <c r="AD228" s="26"/>
      <c r="AE228" s="26" t="s">
        <v>2867</v>
      </c>
      <c r="AF228" s="26" t="s">
        <v>2868</v>
      </c>
      <c r="AG228" s="26"/>
      <c r="AH228" s="26">
        <v>21</v>
      </c>
      <c r="AI228" s="26">
        <v>0</v>
      </c>
      <c r="AJ228" s="26">
        <v>0</v>
      </c>
      <c r="AK228" s="26">
        <v>0</v>
      </c>
      <c r="AL228" s="26">
        <v>0</v>
      </c>
      <c r="AM228" s="26" t="s">
        <v>2869</v>
      </c>
      <c r="AN228" s="26" t="s">
        <v>2342</v>
      </c>
      <c r="AO228" s="26" t="s">
        <v>2870</v>
      </c>
      <c r="AP228" s="26" t="s">
        <v>2871</v>
      </c>
      <c r="AQ228" s="26"/>
      <c r="AR228" s="26"/>
      <c r="AS228" s="26" t="s">
        <v>2872</v>
      </c>
      <c r="AT228" s="26" t="s">
        <v>2873</v>
      </c>
      <c r="AU228" s="26"/>
      <c r="AV228" s="26">
        <v>2016</v>
      </c>
      <c r="AW228" s="26">
        <v>6</v>
      </c>
      <c r="AX228" s="26">
        <v>11</v>
      </c>
      <c r="AY228" s="26"/>
      <c r="AZ228" s="26"/>
      <c r="BA228" s="26"/>
      <c r="BB228" s="26"/>
      <c r="BC228" s="26">
        <v>8639</v>
      </c>
      <c r="BD228" s="26">
        <v>8643</v>
      </c>
      <c r="BE228" s="26"/>
      <c r="BF228" s="26" t="s">
        <v>2874</v>
      </c>
      <c r="BG228" s="26"/>
      <c r="BH228" s="26">
        <v>5</v>
      </c>
      <c r="BI228" s="26" t="s">
        <v>2875</v>
      </c>
      <c r="BJ228" s="26" t="s">
        <v>2573</v>
      </c>
      <c r="BK228" s="26" t="s">
        <v>2876</v>
      </c>
      <c r="BL228" s="26" t="s">
        <v>2877</v>
      </c>
      <c r="BM228" s="26"/>
      <c r="BN228" s="27" t="str">
        <f t="shared" si="27"/>
        <v>Zhang, CY (reprint author), Nanjing Agr Univ, Coll Sci, Dept Chem, Nanjing 210095, Jiangsu, Peoples R China.</v>
      </c>
      <c r="BO228" s="27" t="b">
        <f t="shared" si="28"/>
        <v>0</v>
      </c>
      <c r="BP228" s="27" t="b">
        <f t="shared" si="29"/>
        <v>0</v>
      </c>
      <c r="BQ228" s="27" t="b">
        <f t="shared" si="30"/>
        <v>0</v>
      </c>
      <c r="BR228" s="27" t="b">
        <f t="shared" si="31"/>
        <v>0</v>
      </c>
      <c r="BS228" s="27" t="b">
        <f t="shared" si="32"/>
        <v>0</v>
      </c>
      <c r="BT228" s="28" t="s">
        <v>48053</v>
      </c>
      <c r="BU228" s="28" t="e">
        <f>VLOOKUP(BT228,SCI论文情况一览表!$CE$2:$CH$13600,3,FALSE)</f>
        <v>#N/A</v>
      </c>
      <c r="BV228" s="28" t="e">
        <f>VLOOKUP(BT228,SCI论文情况一览表!$CE$2:$CH$13600,4,FALSE)</f>
        <v>#N/A</v>
      </c>
      <c r="BW228" s="28" t="e">
        <f t="shared" si="33"/>
        <v>#N/A</v>
      </c>
      <c r="BX228" s="28" t="e">
        <f t="shared" si="34"/>
        <v>#N/A</v>
      </c>
      <c r="BY228" s="28" t="e">
        <f t="shared" si="35"/>
        <v>#N/A</v>
      </c>
      <c r="BZ228" s="27">
        <v>4</v>
      </c>
    </row>
    <row r="229" spans="4:78">
      <c r="D229" s="26" t="s">
        <v>62</v>
      </c>
      <c r="E229" s="26" t="s">
        <v>2878</v>
      </c>
      <c r="F229" s="26"/>
      <c r="G229" s="26"/>
      <c r="H229" s="26"/>
      <c r="I229" s="26" t="s">
        <v>2879</v>
      </c>
      <c r="J229" s="26"/>
      <c r="K229" s="26"/>
      <c r="L229" s="26" t="s">
        <v>2880</v>
      </c>
      <c r="M229" s="26" t="s">
        <v>2862</v>
      </c>
      <c r="N229" s="26"/>
      <c r="O229" s="26"/>
      <c r="P229" s="26" t="s">
        <v>67</v>
      </c>
      <c r="Q229" s="26" t="s">
        <v>68</v>
      </c>
      <c r="R229" s="26"/>
      <c r="S229" s="26"/>
      <c r="T229" s="26"/>
      <c r="U229" s="26"/>
      <c r="V229" s="26"/>
      <c r="W229" s="26"/>
      <c r="X229" s="26" t="s">
        <v>2881</v>
      </c>
      <c r="Y229" s="26"/>
      <c r="Z229" s="26" t="s">
        <v>2882</v>
      </c>
      <c r="AA229" s="26" t="s">
        <v>2883</v>
      </c>
      <c r="AB229" s="26" t="s">
        <v>2884</v>
      </c>
      <c r="AC229" s="26"/>
      <c r="AD229" s="26"/>
      <c r="AE229" s="26" t="s">
        <v>2885</v>
      </c>
      <c r="AF229" s="26" t="s">
        <v>2886</v>
      </c>
      <c r="AG229" s="26"/>
      <c r="AH229" s="26">
        <v>30</v>
      </c>
      <c r="AI229" s="26">
        <v>0</v>
      </c>
      <c r="AJ229" s="26">
        <v>0</v>
      </c>
      <c r="AK229" s="26">
        <v>1</v>
      </c>
      <c r="AL229" s="26">
        <v>1</v>
      </c>
      <c r="AM229" s="26" t="s">
        <v>2869</v>
      </c>
      <c r="AN229" s="26" t="s">
        <v>2342</v>
      </c>
      <c r="AO229" s="26" t="s">
        <v>2870</v>
      </c>
      <c r="AP229" s="26" t="s">
        <v>2871</v>
      </c>
      <c r="AQ229" s="26"/>
      <c r="AR229" s="26"/>
      <c r="AS229" s="26" t="s">
        <v>2872</v>
      </c>
      <c r="AT229" s="26" t="s">
        <v>2873</v>
      </c>
      <c r="AU229" s="26"/>
      <c r="AV229" s="26">
        <v>2016</v>
      </c>
      <c r="AW229" s="26">
        <v>6</v>
      </c>
      <c r="AX229" s="26">
        <v>11</v>
      </c>
      <c r="AY229" s="26"/>
      <c r="AZ229" s="26"/>
      <c r="BA229" s="26"/>
      <c r="BB229" s="26"/>
      <c r="BC229" s="26">
        <v>8729</v>
      </c>
      <c r="BD229" s="26">
        <v>8735</v>
      </c>
      <c r="BE229" s="26"/>
      <c r="BF229" s="26" t="s">
        <v>2887</v>
      </c>
      <c r="BG229" s="26"/>
      <c r="BH229" s="26">
        <v>7</v>
      </c>
      <c r="BI229" s="26" t="s">
        <v>2875</v>
      </c>
      <c r="BJ229" s="26" t="s">
        <v>2573</v>
      </c>
      <c r="BK229" s="26" t="s">
        <v>2876</v>
      </c>
      <c r="BL229" s="26" t="s">
        <v>2888</v>
      </c>
      <c r="BM229" s="26"/>
      <c r="BN229" s="27" t="str">
        <f t="shared" si="27"/>
        <v>Liu, FQ (reprint author), Jiangsu Acad Agr Sci, Inst Plant Protect, Nanjing 210014, Jiangsu, Peoples R China.; Wang, LM (reprint author), Nanjing Agr Univ, Coll Plant Protect, Key Lab Integrated Management Crop Dis &amp; Pests, Nanjing 210095, Jiangsu, Peoples R China.</v>
      </c>
      <c r="BO229" s="27" t="b">
        <f t="shared" si="28"/>
        <v>0</v>
      </c>
      <c r="BP229" s="27" t="b">
        <f t="shared" si="29"/>
        <v>0</v>
      </c>
      <c r="BQ229" s="27" t="b">
        <f t="shared" si="30"/>
        <v>0</v>
      </c>
      <c r="BR229" s="27" t="str">
        <f t="shared" si="31"/>
        <v>植物保护学院</v>
      </c>
      <c r="BS229" s="27" t="b">
        <f t="shared" si="32"/>
        <v>0</v>
      </c>
      <c r="BT229" s="28" t="s">
        <v>48054</v>
      </c>
      <c r="BU229" s="28" t="e">
        <f>VLOOKUP(BT229,SCI论文情况一览表!$CE$2:$CH$13600,3,FALSE)</f>
        <v>#N/A</v>
      </c>
      <c r="BV229" s="28" t="e">
        <f>VLOOKUP(BT229,SCI论文情况一览表!$CE$2:$CH$13600,4,FALSE)</f>
        <v>#N/A</v>
      </c>
      <c r="BW229" s="28" t="e">
        <f t="shared" si="33"/>
        <v>#N/A</v>
      </c>
      <c r="BX229" s="28" t="e">
        <f t="shared" si="34"/>
        <v>#N/A</v>
      </c>
      <c r="BY229" s="28" t="e">
        <f t="shared" si="35"/>
        <v>#N/A</v>
      </c>
      <c r="BZ229" s="27">
        <v>4</v>
      </c>
    </row>
    <row r="230" spans="4:78">
      <c r="D230" s="26" t="s">
        <v>62</v>
      </c>
      <c r="E230" s="26" t="s">
        <v>2889</v>
      </c>
      <c r="F230" s="26"/>
      <c r="G230" s="26"/>
      <c r="H230" s="26"/>
      <c r="I230" s="26" t="s">
        <v>2890</v>
      </c>
      <c r="J230" s="26"/>
      <c r="K230" s="26"/>
      <c r="L230" s="26" t="s">
        <v>2891</v>
      </c>
      <c r="M230" s="26" t="s">
        <v>2892</v>
      </c>
      <c r="N230" s="26"/>
      <c r="O230" s="26"/>
      <c r="P230" s="26" t="s">
        <v>67</v>
      </c>
      <c r="Q230" s="26" t="s">
        <v>68</v>
      </c>
      <c r="R230" s="26"/>
      <c r="S230" s="26"/>
      <c r="T230" s="26"/>
      <c r="U230" s="26"/>
      <c r="V230" s="26"/>
      <c r="W230" s="26" t="s">
        <v>2893</v>
      </c>
      <c r="X230" s="26" t="s">
        <v>2894</v>
      </c>
      <c r="Y230" s="26"/>
      <c r="Z230" s="26" t="s">
        <v>2895</v>
      </c>
      <c r="AA230" s="26" t="s">
        <v>2896</v>
      </c>
      <c r="AB230" s="26" t="s">
        <v>2897</v>
      </c>
      <c r="AC230" s="26"/>
      <c r="AD230" s="26"/>
      <c r="AE230" s="26" t="s">
        <v>2898</v>
      </c>
      <c r="AF230" s="26" t="s">
        <v>2899</v>
      </c>
      <c r="AG230" s="26"/>
      <c r="AH230" s="26">
        <v>36</v>
      </c>
      <c r="AI230" s="26">
        <v>0</v>
      </c>
      <c r="AJ230" s="26">
        <v>0</v>
      </c>
      <c r="AK230" s="26">
        <v>2</v>
      </c>
      <c r="AL230" s="26">
        <v>2</v>
      </c>
      <c r="AM230" s="26" t="s">
        <v>2734</v>
      </c>
      <c r="AN230" s="26" t="s">
        <v>2735</v>
      </c>
      <c r="AO230" s="26" t="s">
        <v>2736</v>
      </c>
      <c r="AP230" s="26" t="s">
        <v>2900</v>
      </c>
      <c r="AQ230" s="26" t="s">
        <v>2901</v>
      </c>
      <c r="AR230" s="26"/>
      <c r="AS230" s="26" t="s">
        <v>2902</v>
      </c>
      <c r="AT230" s="26" t="s">
        <v>2903</v>
      </c>
      <c r="AU230" s="26"/>
      <c r="AV230" s="26">
        <v>2016</v>
      </c>
      <c r="AW230" s="26">
        <v>36</v>
      </c>
      <c r="AX230" s="26">
        <v>1</v>
      </c>
      <c r="AY230" s="26"/>
      <c r="AZ230" s="26"/>
      <c r="BA230" s="26"/>
      <c r="BB230" s="26"/>
      <c r="BC230" s="26">
        <v>48</v>
      </c>
      <c r="BD230" s="26">
        <v>56</v>
      </c>
      <c r="BE230" s="26"/>
      <c r="BF230" s="26" t="s">
        <v>2904</v>
      </c>
      <c r="BG230" s="26"/>
      <c r="BH230" s="26">
        <v>9</v>
      </c>
      <c r="BI230" s="26" t="s">
        <v>2905</v>
      </c>
      <c r="BJ230" s="26" t="s">
        <v>2905</v>
      </c>
      <c r="BK230" s="26" t="s">
        <v>2906</v>
      </c>
      <c r="BL230" s="26" t="s">
        <v>2907</v>
      </c>
      <c r="BM230" s="26"/>
      <c r="BN230" s="27" t="str">
        <f t="shared" si="27"/>
        <v>Zhu, Y (reprint author), Nanjing Agr Univ, Nanjing, Jiangsu, Peoples R China.; Zhu, Y (reprint author), Jiangsu Collaborat Innovat Ctr Technol &amp; Applicat, Nanjing, Jiangsu, Peoples R China.</v>
      </c>
      <c r="BO230" s="27" t="b">
        <f t="shared" si="28"/>
        <v>0</v>
      </c>
      <c r="BP230" s="27" t="b">
        <f t="shared" si="29"/>
        <v>0</v>
      </c>
      <c r="BQ230" s="27" t="b">
        <f t="shared" si="30"/>
        <v>0</v>
      </c>
      <c r="BR230" s="27" t="b">
        <f t="shared" si="31"/>
        <v>0</v>
      </c>
      <c r="BS230" s="27" t="b">
        <f t="shared" si="32"/>
        <v>0</v>
      </c>
      <c r="BT230" s="28" t="s">
        <v>48055</v>
      </c>
      <c r="BU230" s="28" t="e">
        <f>VLOOKUP(BT230,SCI论文情况一览表!$CE$2:$CH$13600,3,FALSE)</f>
        <v>#N/A</v>
      </c>
      <c r="BV230" s="28" t="e">
        <f>VLOOKUP(BT230,SCI论文情况一览表!$CE$2:$CH$13600,4,FALSE)</f>
        <v>#N/A</v>
      </c>
      <c r="BW230" s="28" t="e">
        <f t="shared" si="33"/>
        <v>#N/A</v>
      </c>
      <c r="BX230" s="28" t="e">
        <f t="shared" si="34"/>
        <v>#N/A</v>
      </c>
      <c r="BY230" s="28" t="e">
        <f t="shared" si="35"/>
        <v>#N/A</v>
      </c>
      <c r="BZ230" s="27">
        <v>4</v>
      </c>
    </row>
    <row r="231" spans="4:78">
      <c r="D231" s="26" t="s">
        <v>62</v>
      </c>
      <c r="E231" s="26" t="s">
        <v>2908</v>
      </c>
      <c r="F231" s="26"/>
      <c r="G231" s="26"/>
      <c r="H231" s="26"/>
      <c r="I231" s="26" t="s">
        <v>2909</v>
      </c>
      <c r="J231" s="26"/>
      <c r="K231" s="26"/>
      <c r="L231" s="26" t="s">
        <v>2910</v>
      </c>
      <c r="M231" s="26" t="s">
        <v>2911</v>
      </c>
      <c r="N231" s="26"/>
      <c r="O231" s="26"/>
      <c r="P231" s="26" t="s">
        <v>67</v>
      </c>
      <c r="Q231" s="26" t="s">
        <v>68</v>
      </c>
      <c r="R231" s="26"/>
      <c r="S231" s="26"/>
      <c r="T231" s="26"/>
      <c r="U231" s="26"/>
      <c r="V231" s="26"/>
      <c r="W231" s="26" t="s">
        <v>2912</v>
      </c>
      <c r="X231" s="26" t="s">
        <v>2913</v>
      </c>
      <c r="Y231" s="26"/>
      <c r="Z231" s="26" t="s">
        <v>2914</v>
      </c>
      <c r="AA231" s="26" t="s">
        <v>2915</v>
      </c>
      <c r="AB231" s="26" t="s">
        <v>2916</v>
      </c>
      <c r="AC231" s="26"/>
      <c r="AD231" s="26"/>
      <c r="AE231" s="26" t="s">
        <v>2917</v>
      </c>
      <c r="AF231" s="26" t="s">
        <v>2918</v>
      </c>
      <c r="AG231" s="26"/>
      <c r="AH231" s="26">
        <v>79</v>
      </c>
      <c r="AI231" s="26">
        <v>0</v>
      </c>
      <c r="AJ231" s="26">
        <v>0</v>
      </c>
      <c r="AK231" s="26">
        <v>2</v>
      </c>
      <c r="AL231" s="26">
        <v>2</v>
      </c>
      <c r="AM231" s="26" t="s">
        <v>2919</v>
      </c>
      <c r="AN231" s="26" t="s">
        <v>2920</v>
      </c>
      <c r="AO231" s="26" t="s">
        <v>2921</v>
      </c>
      <c r="AP231" s="26" t="s">
        <v>2922</v>
      </c>
      <c r="AQ231" s="26" t="s">
        <v>2923</v>
      </c>
      <c r="AR231" s="26"/>
      <c r="AS231" s="26" t="s">
        <v>2924</v>
      </c>
      <c r="AT231" s="26" t="s">
        <v>2925</v>
      </c>
      <c r="AU231" s="26"/>
      <c r="AV231" s="26">
        <v>2016</v>
      </c>
      <c r="AW231" s="26">
        <v>118</v>
      </c>
      <c r="AX231" s="26">
        <v>1</v>
      </c>
      <c r="AY231" s="26"/>
      <c r="AZ231" s="26"/>
      <c r="BA231" s="26"/>
      <c r="BB231" s="26"/>
      <c r="BC231" s="26">
        <v>20</v>
      </c>
      <c r="BD231" s="26">
        <v>30</v>
      </c>
      <c r="BE231" s="26"/>
      <c r="BF231" s="26" t="s">
        <v>2926</v>
      </c>
      <c r="BG231" s="26"/>
      <c r="BH231" s="26">
        <v>11</v>
      </c>
      <c r="BI231" s="26" t="s">
        <v>2348</v>
      </c>
      <c r="BJ231" s="26" t="s">
        <v>2348</v>
      </c>
      <c r="BK231" s="26" t="s">
        <v>2927</v>
      </c>
      <c r="BL231" s="26" t="s">
        <v>2928</v>
      </c>
      <c r="BM231" s="26">
        <v>26589384</v>
      </c>
      <c r="BN231" s="27" t="str">
        <f t="shared" si="27"/>
        <v>Shi, FX (reprint author), Nanjing Agr Univ, Coll Anim Sci &amp; Technol, Lab Anim Reprod, Nanjing 210095, Jiangsu, Peoples R China.</v>
      </c>
      <c r="BO231" s="27" t="b">
        <f t="shared" si="28"/>
        <v>0</v>
      </c>
      <c r="BP231" s="27" t="str">
        <f t="shared" si="29"/>
        <v>动物科技学院</v>
      </c>
      <c r="BQ231" s="27" t="b">
        <f t="shared" si="30"/>
        <v>0</v>
      </c>
      <c r="BR231" s="27" t="b">
        <f t="shared" si="31"/>
        <v>0</v>
      </c>
      <c r="BS231" s="27" t="b">
        <f t="shared" si="32"/>
        <v>0</v>
      </c>
      <c r="BT231" s="28" t="s">
        <v>48056</v>
      </c>
      <c r="BU231" s="28" t="e">
        <f>VLOOKUP(BT231,SCI论文情况一览表!$CE$2:$CH$13600,3,FALSE)</f>
        <v>#N/A</v>
      </c>
      <c r="BV231" s="28" t="e">
        <f>VLOOKUP(BT231,SCI论文情况一览表!$CE$2:$CH$13600,4,FALSE)</f>
        <v>#N/A</v>
      </c>
      <c r="BW231" s="28" t="e">
        <f t="shared" si="33"/>
        <v>#N/A</v>
      </c>
      <c r="BX231" s="28" t="e">
        <f t="shared" si="34"/>
        <v>#N/A</v>
      </c>
      <c r="BY231" s="28" t="e">
        <f t="shared" si="35"/>
        <v>#N/A</v>
      </c>
      <c r="BZ231" s="27">
        <v>4</v>
      </c>
    </row>
    <row r="232" spans="4:78">
      <c r="D232" s="26" t="s">
        <v>62</v>
      </c>
      <c r="E232" s="26" t="s">
        <v>2929</v>
      </c>
      <c r="F232" s="26"/>
      <c r="G232" s="26"/>
      <c r="H232" s="26"/>
      <c r="I232" s="26" t="s">
        <v>2930</v>
      </c>
      <c r="J232" s="26"/>
      <c r="K232" s="26"/>
      <c r="L232" s="26" t="s">
        <v>2931</v>
      </c>
      <c r="M232" s="26" t="s">
        <v>2932</v>
      </c>
      <c r="N232" s="26"/>
      <c r="O232" s="26"/>
      <c r="P232" s="26" t="s">
        <v>67</v>
      </c>
      <c r="Q232" s="26" t="s">
        <v>68</v>
      </c>
      <c r="R232" s="26"/>
      <c r="S232" s="26"/>
      <c r="T232" s="26"/>
      <c r="U232" s="26"/>
      <c r="V232" s="26"/>
      <c r="W232" s="26"/>
      <c r="X232" s="26" t="s">
        <v>2933</v>
      </c>
      <c r="Y232" s="26"/>
      <c r="Z232" s="26" t="s">
        <v>2934</v>
      </c>
      <c r="AA232" s="26" t="s">
        <v>2935</v>
      </c>
      <c r="AB232" s="26" t="s">
        <v>2936</v>
      </c>
      <c r="AC232" s="26"/>
      <c r="AD232" s="26"/>
      <c r="AE232" s="26" t="s">
        <v>2937</v>
      </c>
      <c r="AF232" s="26" t="s">
        <v>2938</v>
      </c>
      <c r="AG232" s="26"/>
      <c r="AH232" s="26">
        <v>33</v>
      </c>
      <c r="AI232" s="26">
        <v>0</v>
      </c>
      <c r="AJ232" s="26">
        <v>0</v>
      </c>
      <c r="AK232" s="26">
        <v>9</v>
      </c>
      <c r="AL232" s="26">
        <v>9</v>
      </c>
      <c r="AM232" s="26" t="s">
        <v>2869</v>
      </c>
      <c r="AN232" s="26" t="s">
        <v>2342</v>
      </c>
      <c r="AO232" s="26" t="s">
        <v>2870</v>
      </c>
      <c r="AP232" s="26" t="s">
        <v>2939</v>
      </c>
      <c r="AQ232" s="26" t="s">
        <v>2940</v>
      </c>
      <c r="AR232" s="26"/>
      <c r="AS232" s="26" t="s">
        <v>2941</v>
      </c>
      <c r="AT232" s="26" t="s">
        <v>2942</v>
      </c>
      <c r="AU232" s="26"/>
      <c r="AV232" s="26">
        <v>2016</v>
      </c>
      <c r="AW232" s="26">
        <v>8</v>
      </c>
      <c r="AX232" s="26">
        <v>4</v>
      </c>
      <c r="AY232" s="26"/>
      <c r="AZ232" s="26"/>
      <c r="BA232" s="26"/>
      <c r="BB232" s="26"/>
      <c r="BC232" s="26">
        <v>726</v>
      </c>
      <c r="BD232" s="26">
        <v>730</v>
      </c>
      <c r="BE232" s="26"/>
      <c r="BF232" s="26" t="s">
        <v>2943</v>
      </c>
      <c r="BG232" s="26"/>
      <c r="BH232" s="26">
        <v>5</v>
      </c>
      <c r="BI232" s="26" t="s">
        <v>2944</v>
      </c>
      <c r="BJ232" s="26" t="s">
        <v>2945</v>
      </c>
      <c r="BK232" s="26" t="s">
        <v>2946</v>
      </c>
      <c r="BL232" s="26" t="s">
        <v>2947</v>
      </c>
      <c r="BM232" s="26"/>
      <c r="BN232" s="27" t="str">
        <f t="shared" si="27"/>
        <v>Xu, YY (reprint author), Nanjing Agr Univ, Coll Vet Med, Key Lab Anim Physiol &amp; Biochem, Nanjing 210095, Jiangsu, Peoples R China.</v>
      </c>
      <c r="BO232" s="27" t="b">
        <f t="shared" si="28"/>
        <v>0</v>
      </c>
      <c r="BP232" s="27" t="str">
        <f t="shared" si="29"/>
        <v>动物医学院</v>
      </c>
      <c r="BQ232" s="27" t="b">
        <f t="shared" si="30"/>
        <v>0</v>
      </c>
      <c r="BR232" s="27" t="b">
        <f t="shared" si="31"/>
        <v>0</v>
      </c>
      <c r="BS232" s="27" t="b">
        <f t="shared" si="32"/>
        <v>0</v>
      </c>
      <c r="BT232" s="28" t="s">
        <v>48057</v>
      </c>
      <c r="BU232" s="28" t="e">
        <f>VLOOKUP(BT232,SCI论文情况一览表!$CE$2:$CH$13600,3,FALSE)</f>
        <v>#N/A</v>
      </c>
      <c r="BV232" s="28" t="e">
        <f>VLOOKUP(BT232,SCI论文情况一览表!$CE$2:$CH$13600,4,FALSE)</f>
        <v>#N/A</v>
      </c>
      <c r="BW232" s="28" t="e">
        <f t="shared" si="33"/>
        <v>#N/A</v>
      </c>
      <c r="BX232" s="28" t="e">
        <f t="shared" si="34"/>
        <v>#N/A</v>
      </c>
      <c r="BY232" s="28" t="e">
        <f t="shared" si="35"/>
        <v>#N/A</v>
      </c>
      <c r="BZ232" s="27">
        <v>4</v>
      </c>
    </row>
    <row r="233" spans="4:78">
      <c r="D233" s="26" t="s">
        <v>62</v>
      </c>
      <c r="E233" s="26" t="s">
        <v>2948</v>
      </c>
      <c r="F233" s="26"/>
      <c r="G233" s="26"/>
      <c r="H233" s="26"/>
      <c r="I233" s="26" t="s">
        <v>2949</v>
      </c>
      <c r="J233" s="26"/>
      <c r="K233" s="26"/>
      <c r="L233" s="26" t="s">
        <v>2950</v>
      </c>
      <c r="M233" s="26" t="s">
        <v>1166</v>
      </c>
      <c r="N233" s="26"/>
      <c r="O233" s="26"/>
      <c r="P233" s="26" t="s">
        <v>67</v>
      </c>
      <c r="Q233" s="26" t="s">
        <v>68</v>
      </c>
      <c r="R233" s="26"/>
      <c r="S233" s="26"/>
      <c r="T233" s="26"/>
      <c r="U233" s="26"/>
      <c r="V233" s="26"/>
      <c r="W233" s="26" t="s">
        <v>2951</v>
      </c>
      <c r="X233" s="26" t="s">
        <v>2952</v>
      </c>
      <c r="Y233" s="26"/>
      <c r="Z233" s="26" t="s">
        <v>2953</v>
      </c>
      <c r="AA233" s="26" t="s">
        <v>2954</v>
      </c>
      <c r="AB233" s="26" t="s">
        <v>2955</v>
      </c>
      <c r="AC233" s="26"/>
      <c r="AD233" s="26"/>
      <c r="AE233" s="26" t="s">
        <v>2956</v>
      </c>
      <c r="AF233" s="26" t="s">
        <v>2957</v>
      </c>
      <c r="AG233" s="26"/>
      <c r="AH233" s="26">
        <v>37</v>
      </c>
      <c r="AI233" s="26">
        <v>0</v>
      </c>
      <c r="AJ233" s="26">
        <v>0</v>
      </c>
      <c r="AK233" s="26">
        <v>2</v>
      </c>
      <c r="AL233" s="26">
        <v>2</v>
      </c>
      <c r="AM233" s="26" t="s">
        <v>358</v>
      </c>
      <c r="AN233" s="26" t="s">
        <v>359</v>
      </c>
      <c r="AO233" s="26" t="s">
        <v>360</v>
      </c>
      <c r="AP233" s="26" t="s">
        <v>1173</v>
      </c>
      <c r="AQ233" s="26" t="s">
        <v>1174</v>
      </c>
      <c r="AR233" s="26"/>
      <c r="AS233" s="26" t="s">
        <v>1175</v>
      </c>
      <c r="AT233" s="26" t="s">
        <v>1176</v>
      </c>
      <c r="AU233" s="26" t="s">
        <v>2677</v>
      </c>
      <c r="AV233" s="26">
        <v>2016</v>
      </c>
      <c r="AW233" s="26">
        <v>87</v>
      </c>
      <c r="AX233" s="26">
        <v>1</v>
      </c>
      <c r="AY233" s="26"/>
      <c r="AZ233" s="26"/>
      <c r="BA233" s="26"/>
      <c r="BB233" s="26"/>
      <c r="BC233" s="26">
        <v>109</v>
      </c>
      <c r="BD233" s="26">
        <v>116</v>
      </c>
      <c r="BE233" s="26"/>
      <c r="BF233" s="26" t="s">
        <v>2958</v>
      </c>
      <c r="BG233" s="26"/>
      <c r="BH233" s="26">
        <v>8</v>
      </c>
      <c r="BI233" s="26" t="s">
        <v>697</v>
      </c>
      <c r="BJ233" s="26" t="s">
        <v>473</v>
      </c>
      <c r="BK233" s="26" t="s">
        <v>2959</v>
      </c>
      <c r="BL233" s="26" t="s">
        <v>2960</v>
      </c>
      <c r="BM233" s="26">
        <v>25997561</v>
      </c>
      <c r="BN233" s="27" t="str">
        <f t="shared" si="27"/>
        <v>Zhang, WG (reprint author), Nanjing Agr Univ, Coll Food Sci &amp; Technol, Nanjing 210095, Jiangsu, Peoples R China.</v>
      </c>
      <c r="BO233" s="27" t="b">
        <f t="shared" si="28"/>
        <v>0</v>
      </c>
      <c r="BP233" s="27" t="b">
        <f t="shared" si="29"/>
        <v>0</v>
      </c>
      <c r="BQ233" s="27" t="b">
        <f t="shared" si="30"/>
        <v>0</v>
      </c>
      <c r="BR233" s="27" t="b">
        <f t="shared" si="31"/>
        <v>0</v>
      </c>
      <c r="BS233" s="27" t="str">
        <f t="shared" si="32"/>
        <v>食品科技学院</v>
      </c>
      <c r="BT233" s="28" t="s">
        <v>48058</v>
      </c>
      <c r="BU233" s="28" t="e">
        <f>VLOOKUP(BT233,SCI论文情况一览表!$CE$2:$CH$13600,3,FALSE)</f>
        <v>#N/A</v>
      </c>
      <c r="BV233" s="28" t="e">
        <f>VLOOKUP(BT233,SCI论文情况一览表!$CE$2:$CH$13600,4,FALSE)</f>
        <v>#N/A</v>
      </c>
      <c r="BW233" s="28" t="e">
        <f t="shared" si="33"/>
        <v>#N/A</v>
      </c>
      <c r="BX233" s="28" t="e">
        <f t="shared" si="34"/>
        <v>#N/A</v>
      </c>
      <c r="BY233" s="28" t="e">
        <f t="shared" si="35"/>
        <v>#N/A</v>
      </c>
      <c r="BZ233" s="27">
        <v>4</v>
      </c>
    </row>
    <row r="234" spans="4:78">
      <c r="D234" s="26" t="s">
        <v>62</v>
      </c>
      <c r="E234" s="26" t="s">
        <v>2961</v>
      </c>
      <c r="F234" s="26"/>
      <c r="G234" s="26"/>
      <c r="H234" s="26"/>
      <c r="I234" s="26" t="s">
        <v>2962</v>
      </c>
      <c r="J234" s="26"/>
      <c r="K234" s="26"/>
      <c r="L234" s="26" t="s">
        <v>2963</v>
      </c>
      <c r="M234" s="26" t="s">
        <v>2964</v>
      </c>
      <c r="N234" s="26"/>
      <c r="O234" s="26"/>
      <c r="P234" s="26" t="s">
        <v>67</v>
      </c>
      <c r="Q234" s="26" t="s">
        <v>68</v>
      </c>
      <c r="R234" s="26"/>
      <c r="S234" s="26"/>
      <c r="T234" s="26"/>
      <c r="U234" s="26"/>
      <c r="V234" s="26"/>
      <c r="W234" s="26" t="s">
        <v>2965</v>
      </c>
      <c r="X234" s="26" t="s">
        <v>2966</v>
      </c>
      <c r="Y234" s="26"/>
      <c r="Z234" s="26" t="s">
        <v>2967</v>
      </c>
      <c r="AA234" s="26" t="s">
        <v>2968</v>
      </c>
      <c r="AB234" s="26" t="s">
        <v>2969</v>
      </c>
      <c r="AC234" s="26"/>
      <c r="AD234" s="26"/>
      <c r="AE234" s="26" t="s">
        <v>2970</v>
      </c>
      <c r="AF234" s="26" t="s">
        <v>2971</v>
      </c>
      <c r="AG234" s="26"/>
      <c r="AH234" s="26">
        <v>33</v>
      </c>
      <c r="AI234" s="26">
        <v>0</v>
      </c>
      <c r="AJ234" s="26">
        <v>0</v>
      </c>
      <c r="AK234" s="26">
        <v>16</v>
      </c>
      <c r="AL234" s="26">
        <v>16</v>
      </c>
      <c r="AM234" s="26" t="s">
        <v>425</v>
      </c>
      <c r="AN234" s="26" t="s">
        <v>426</v>
      </c>
      <c r="AO234" s="26" t="s">
        <v>427</v>
      </c>
      <c r="AP234" s="26" t="s">
        <v>2972</v>
      </c>
      <c r="AQ234" s="26" t="s">
        <v>2973</v>
      </c>
      <c r="AR234" s="26"/>
      <c r="AS234" s="26" t="s">
        <v>2974</v>
      </c>
      <c r="AT234" s="26" t="s">
        <v>2975</v>
      </c>
      <c r="AU234" s="29">
        <v>42370</v>
      </c>
      <c r="AV234" s="26">
        <v>2016</v>
      </c>
      <c r="AW234" s="26">
        <v>469</v>
      </c>
      <c r="AX234" s="26">
        <v>1</v>
      </c>
      <c r="AY234" s="26"/>
      <c r="AZ234" s="26"/>
      <c r="BA234" s="26"/>
      <c r="BB234" s="26"/>
      <c r="BC234" s="26">
        <v>120</v>
      </c>
      <c r="BD234" s="26">
        <v>125</v>
      </c>
      <c r="BE234" s="26"/>
      <c r="BF234" s="26" t="s">
        <v>2976</v>
      </c>
      <c r="BG234" s="26"/>
      <c r="BH234" s="26">
        <v>6</v>
      </c>
      <c r="BI234" s="26" t="s">
        <v>2977</v>
      </c>
      <c r="BJ234" s="26" t="s">
        <v>2977</v>
      </c>
      <c r="BK234" s="26" t="s">
        <v>2978</v>
      </c>
      <c r="BL234" s="26" t="s">
        <v>2979</v>
      </c>
      <c r="BM234" s="26">
        <v>26616055</v>
      </c>
      <c r="BN234" s="27" t="str">
        <f t="shared" si="27"/>
        <v>Zhao, HW (reprint author), Nanjing Agr Univ, Coll Plant Protect, Nanjing 210095, Jiangsu, Peoples R China.</v>
      </c>
      <c r="BO234" s="27" t="b">
        <f t="shared" si="28"/>
        <v>0</v>
      </c>
      <c r="BP234" s="27" t="b">
        <f t="shared" si="29"/>
        <v>0</v>
      </c>
      <c r="BQ234" s="27" t="b">
        <f t="shared" si="30"/>
        <v>0</v>
      </c>
      <c r="BR234" s="27" t="str">
        <f t="shared" si="31"/>
        <v>植物保护学院</v>
      </c>
      <c r="BS234" s="27" t="b">
        <f t="shared" si="32"/>
        <v>0</v>
      </c>
      <c r="BT234" s="28" t="s">
        <v>48059</v>
      </c>
      <c r="BU234" s="28" t="e">
        <f>VLOOKUP(BT234,SCI论文情况一览表!$CE$2:$CH$13600,3,FALSE)</f>
        <v>#N/A</v>
      </c>
      <c r="BV234" s="28" t="e">
        <f>VLOOKUP(BT234,SCI论文情况一览表!$CE$2:$CH$13600,4,FALSE)</f>
        <v>#N/A</v>
      </c>
      <c r="BW234" s="28" t="e">
        <f t="shared" si="33"/>
        <v>#N/A</v>
      </c>
      <c r="BX234" s="28" t="e">
        <f t="shared" si="34"/>
        <v>#N/A</v>
      </c>
      <c r="BY234" s="28" t="e">
        <f t="shared" si="35"/>
        <v>#N/A</v>
      </c>
      <c r="BZ234" s="27">
        <v>4</v>
      </c>
    </row>
    <row r="235" spans="4:78">
      <c r="D235" s="26" t="s">
        <v>62</v>
      </c>
      <c r="E235" s="26" t="s">
        <v>3020</v>
      </c>
      <c r="F235" s="26"/>
      <c r="G235" s="26"/>
      <c r="H235" s="26"/>
      <c r="I235" s="26" t="s">
        <v>3021</v>
      </c>
      <c r="J235" s="26"/>
      <c r="K235" s="26"/>
      <c r="L235" s="26" t="s">
        <v>3022</v>
      </c>
      <c r="M235" s="26" t="s">
        <v>3023</v>
      </c>
      <c r="N235" s="26"/>
      <c r="O235" s="26"/>
      <c r="P235" s="26" t="s">
        <v>67</v>
      </c>
      <c r="Q235" s="26" t="s">
        <v>68</v>
      </c>
      <c r="R235" s="26"/>
      <c r="S235" s="26"/>
      <c r="T235" s="26"/>
      <c r="U235" s="26"/>
      <c r="V235" s="26"/>
      <c r="W235" s="26" t="s">
        <v>3024</v>
      </c>
      <c r="X235" s="26" t="s">
        <v>3025</v>
      </c>
      <c r="Y235" s="26"/>
      <c r="Z235" s="26" t="s">
        <v>3026</v>
      </c>
      <c r="AA235" s="26" t="s">
        <v>3027</v>
      </c>
      <c r="AB235" s="26" t="s">
        <v>3028</v>
      </c>
      <c r="AC235" s="26"/>
      <c r="AD235" s="26"/>
      <c r="AE235" s="26" t="s">
        <v>3029</v>
      </c>
      <c r="AF235" s="26" t="s">
        <v>3030</v>
      </c>
      <c r="AG235" s="26"/>
      <c r="AH235" s="26">
        <v>48</v>
      </c>
      <c r="AI235" s="26">
        <v>0</v>
      </c>
      <c r="AJ235" s="26">
        <v>0</v>
      </c>
      <c r="AK235" s="26">
        <v>5</v>
      </c>
      <c r="AL235" s="26">
        <v>5</v>
      </c>
      <c r="AM235" s="26" t="s">
        <v>136</v>
      </c>
      <c r="AN235" s="26" t="s">
        <v>77</v>
      </c>
      <c r="AO235" s="26" t="s">
        <v>137</v>
      </c>
      <c r="AP235" s="26" t="s">
        <v>3031</v>
      </c>
      <c r="AQ235" s="26" t="s">
        <v>3032</v>
      </c>
      <c r="AR235" s="26"/>
      <c r="AS235" s="26" t="s">
        <v>3033</v>
      </c>
      <c r="AT235" s="26" t="s">
        <v>3034</v>
      </c>
      <c r="AU235" s="26" t="s">
        <v>2677</v>
      </c>
      <c r="AV235" s="26">
        <v>2016</v>
      </c>
      <c r="AW235" s="26">
        <v>87</v>
      </c>
      <c r="AX235" s="26"/>
      <c r="AY235" s="26"/>
      <c r="AZ235" s="26"/>
      <c r="BA235" s="26"/>
      <c r="BB235" s="26"/>
      <c r="BC235" s="26">
        <v>128</v>
      </c>
      <c r="BD235" s="26">
        <v>137</v>
      </c>
      <c r="BE235" s="26"/>
      <c r="BF235" s="26" t="s">
        <v>3035</v>
      </c>
      <c r="BG235" s="26"/>
      <c r="BH235" s="26">
        <v>10</v>
      </c>
      <c r="BI235" s="26" t="s">
        <v>3036</v>
      </c>
      <c r="BJ235" s="26" t="s">
        <v>3036</v>
      </c>
      <c r="BK235" s="26" t="s">
        <v>3037</v>
      </c>
      <c r="BL235" s="26" t="s">
        <v>3038</v>
      </c>
      <c r="BM235" s="26">
        <v>26683309</v>
      </c>
      <c r="BN235" s="27" t="str">
        <f t="shared" si="27"/>
        <v>Hou, JF (reprint author), Nanjing Agr Univ, Coll Vet Med, 1 Wei Gang, Nanjing 210095, Jiangsu, Peoples R China.</v>
      </c>
      <c r="BO235" s="27" t="b">
        <f t="shared" si="28"/>
        <v>0</v>
      </c>
      <c r="BP235" s="27" t="str">
        <f t="shared" si="29"/>
        <v>动物医学院</v>
      </c>
      <c r="BQ235" s="27" t="b">
        <f t="shared" si="30"/>
        <v>0</v>
      </c>
      <c r="BR235" s="27" t="b">
        <f t="shared" si="31"/>
        <v>0</v>
      </c>
      <c r="BS235" s="27" t="b">
        <f t="shared" si="32"/>
        <v>0</v>
      </c>
      <c r="BT235" s="28" t="s">
        <v>48060</v>
      </c>
      <c r="BU235" s="28" t="e">
        <f>VLOOKUP(BT235,SCI论文情况一览表!$CE$2:$CH$13600,3,FALSE)</f>
        <v>#N/A</v>
      </c>
      <c r="BV235" s="28" t="e">
        <f>VLOOKUP(BT235,SCI论文情况一览表!$CE$2:$CH$13600,4,FALSE)</f>
        <v>#N/A</v>
      </c>
      <c r="BW235" s="28" t="e">
        <f t="shared" si="33"/>
        <v>#N/A</v>
      </c>
      <c r="BX235" s="28" t="e">
        <f t="shared" si="34"/>
        <v>#N/A</v>
      </c>
      <c r="BY235" s="28" t="e">
        <f t="shared" si="35"/>
        <v>#N/A</v>
      </c>
      <c r="BZ235" s="27">
        <v>4</v>
      </c>
    </row>
    <row r="236" spans="4:78">
      <c r="D236" s="26" t="s">
        <v>62</v>
      </c>
      <c r="E236" s="26" t="s">
        <v>3061</v>
      </c>
      <c r="F236" s="26"/>
      <c r="G236" s="26"/>
      <c r="H236" s="26"/>
      <c r="I236" s="26" t="s">
        <v>3062</v>
      </c>
      <c r="J236" s="26"/>
      <c r="K236" s="26"/>
      <c r="L236" s="26" t="s">
        <v>3063</v>
      </c>
      <c r="M236" s="26" t="s">
        <v>3064</v>
      </c>
      <c r="N236" s="26"/>
      <c r="O236" s="26"/>
      <c r="P236" s="26" t="s">
        <v>67</v>
      </c>
      <c r="Q236" s="26" t="s">
        <v>68</v>
      </c>
      <c r="R236" s="26"/>
      <c r="S236" s="26"/>
      <c r="T236" s="26"/>
      <c r="U236" s="26"/>
      <c r="V236" s="26"/>
      <c r="W236" s="26" t="s">
        <v>3065</v>
      </c>
      <c r="X236" s="26" t="s">
        <v>3066</v>
      </c>
      <c r="Y236" s="26"/>
      <c r="Z236" s="26" t="s">
        <v>3067</v>
      </c>
      <c r="AA236" s="26" t="s">
        <v>3068</v>
      </c>
      <c r="AB236" s="26" t="s">
        <v>3069</v>
      </c>
      <c r="AC236" s="26"/>
      <c r="AD236" s="26"/>
      <c r="AE236" s="26" t="s">
        <v>3070</v>
      </c>
      <c r="AF236" s="26" t="s">
        <v>3071</v>
      </c>
      <c r="AG236" s="26"/>
      <c r="AH236" s="26">
        <v>54</v>
      </c>
      <c r="AI236" s="26">
        <v>0</v>
      </c>
      <c r="AJ236" s="26">
        <v>0</v>
      </c>
      <c r="AK236" s="26">
        <v>2</v>
      </c>
      <c r="AL236" s="26">
        <v>2</v>
      </c>
      <c r="AM236" s="26" t="s">
        <v>136</v>
      </c>
      <c r="AN236" s="26" t="s">
        <v>77</v>
      </c>
      <c r="AO236" s="26" t="s">
        <v>137</v>
      </c>
      <c r="AP236" s="26" t="s">
        <v>3072</v>
      </c>
      <c r="AQ236" s="26" t="s">
        <v>3073</v>
      </c>
      <c r="AR236" s="26"/>
      <c r="AS236" s="26" t="s">
        <v>3074</v>
      </c>
      <c r="AT236" s="26" t="s">
        <v>3075</v>
      </c>
      <c r="AU236" s="26" t="s">
        <v>2677</v>
      </c>
      <c r="AV236" s="26">
        <v>2016</v>
      </c>
      <c r="AW236" s="26">
        <v>70</v>
      </c>
      <c r="AX236" s="26"/>
      <c r="AY236" s="26"/>
      <c r="AZ236" s="26"/>
      <c r="BA236" s="26"/>
      <c r="BB236" s="26"/>
      <c r="BC236" s="26">
        <v>126</v>
      </c>
      <c r="BD236" s="26">
        <v>139</v>
      </c>
      <c r="BE236" s="26"/>
      <c r="BF236" s="26" t="s">
        <v>3076</v>
      </c>
      <c r="BG236" s="26"/>
      <c r="BH236" s="26">
        <v>14</v>
      </c>
      <c r="BI236" s="26" t="s">
        <v>3058</v>
      </c>
      <c r="BJ236" s="26" t="s">
        <v>3058</v>
      </c>
      <c r="BK236" s="26" t="s">
        <v>3077</v>
      </c>
      <c r="BL236" s="26" t="s">
        <v>3078</v>
      </c>
      <c r="BM236" s="26">
        <v>26643608</v>
      </c>
      <c r="BN236" s="27" t="str">
        <f t="shared" si="27"/>
        <v>Ma, HT (reprint author), Nanjing Agr Univ, Coll Vet Med, Key Lab Anim Physiol &amp; Biochem, Nanjing 210095, Jiangsu, Peoples R China.</v>
      </c>
      <c r="BO236" s="27" t="b">
        <f t="shared" si="28"/>
        <v>0</v>
      </c>
      <c r="BP236" s="27" t="str">
        <f t="shared" si="29"/>
        <v>动物医学院</v>
      </c>
      <c r="BQ236" s="27" t="b">
        <f t="shared" si="30"/>
        <v>0</v>
      </c>
      <c r="BR236" s="27" t="b">
        <f t="shared" si="31"/>
        <v>0</v>
      </c>
      <c r="BS236" s="27" t="b">
        <f t="shared" si="32"/>
        <v>0</v>
      </c>
      <c r="BT236" s="28" t="s">
        <v>48061</v>
      </c>
      <c r="BU236" s="28" t="e">
        <f>VLOOKUP(BT236,SCI论文情况一览表!$CE$2:$CH$13600,3,FALSE)</f>
        <v>#N/A</v>
      </c>
      <c r="BV236" s="28" t="e">
        <f>VLOOKUP(BT236,SCI论文情况一览表!$CE$2:$CH$13600,4,FALSE)</f>
        <v>#N/A</v>
      </c>
      <c r="BW236" s="28" t="e">
        <f t="shared" si="33"/>
        <v>#N/A</v>
      </c>
      <c r="BX236" s="28" t="e">
        <f t="shared" si="34"/>
        <v>#N/A</v>
      </c>
      <c r="BY236" s="28" t="e">
        <f t="shared" si="35"/>
        <v>#N/A</v>
      </c>
      <c r="BZ236" s="27">
        <v>4</v>
      </c>
    </row>
    <row r="237" spans="4:78">
      <c r="D237" s="26" t="s">
        <v>62</v>
      </c>
      <c r="E237" s="26" t="s">
        <v>3099</v>
      </c>
      <c r="F237" s="26"/>
      <c r="G237" s="26"/>
      <c r="H237" s="26"/>
      <c r="I237" s="26" t="s">
        <v>3100</v>
      </c>
      <c r="J237" s="26"/>
      <c r="K237" s="26"/>
      <c r="L237" s="26" t="s">
        <v>3101</v>
      </c>
      <c r="M237" s="26" t="s">
        <v>3102</v>
      </c>
      <c r="N237" s="26"/>
      <c r="O237" s="26"/>
      <c r="P237" s="26" t="s">
        <v>67</v>
      </c>
      <c r="Q237" s="26" t="s">
        <v>68</v>
      </c>
      <c r="R237" s="26"/>
      <c r="S237" s="26"/>
      <c r="T237" s="26"/>
      <c r="U237" s="26"/>
      <c r="V237" s="26"/>
      <c r="W237" s="26"/>
      <c r="X237" s="26" t="s">
        <v>3103</v>
      </c>
      <c r="Y237" s="26"/>
      <c r="Z237" s="26" t="s">
        <v>3104</v>
      </c>
      <c r="AA237" s="26" t="s">
        <v>3105</v>
      </c>
      <c r="AB237" s="26" t="s">
        <v>3106</v>
      </c>
      <c r="AC237" s="26"/>
      <c r="AD237" s="26"/>
      <c r="AE237" s="26" t="s">
        <v>3107</v>
      </c>
      <c r="AF237" s="26" t="s">
        <v>3108</v>
      </c>
      <c r="AG237" s="26"/>
      <c r="AH237" s="26">
        <v>41</v>
      </c>
      <c r="AI237" s="26">
        <v>0</v>
      </c>
      <c r="AJ237" s="26">
        <v>0</v>
      </c>
      <c r="AK237" s="26">
        <v>8</v>
      </c>
      <c r="AL237" s="26">
        <v>8</v>
      </c>
      <c r="AM237" s="26" t="s">
        <v>603</v>
      </c>
      <c r="AN237" s="26" t="s">
        <v>604</v>
      </c>
      <c r="AO237" s="26" t="s">
        <v>605</v>
      </c>
      <c r="AP237" s="26" t="s">
        <v>3109</v>
      </c>
      <c r="AQ237" s="26"/>
      <c r="AR237" s="26"/>
      <c r="AS237" s="26" t="s">
        <v>3110</v>
      </c>
      <c r="AT237" s="26" t="s">
        <v>3111</v>
      </c>
      <c r="AU237" s="26" t="s">
        <v>2677</v>
      </c>
      <c r="AV237" s="26">
        <v>2016</v>
      </c>
      <c r="AW237" s="26">
        <v>7</v>
      </c>
      <c r="AX237" s="26"/>
      <c r="AY237" s="26"/>
      <c r="AZ237" s="26"/>
      <c r="BA237" s="26"/>
      <c r="BB237" s="26"/>
      <c r="BC237" s="26"/>
      <c r="BD237" s="26"/>
      <c r="BE237" s="26">
        <v>10456</v>
      </c>
      <c r="BF237" s="26" t="s">
        <v>3112</v>
      </c>
      <c r="BG237" s="26"/>
      <c r="BH237" s="26">
        <v>9</v>
      </c>
      <c r="BI237" s="26" t="s">
        <v>610</v>
      </c>
      <c r="BJ237" s="26" t="s">
        <v>611</v>
      </c>
      <c r="BK237" s="26" t="s">
        <v>3113</v>
      </c>
      <c r="BL237" s="26" t="s">
        <v>3114</v>
      </c>
      <c r="BM237" s="26">
        <v>26795254</v>
      </c>
      <c r="BN237" s="27" t="str">
        <f t="shared" si="27"/>
        <v>Zhang, TZ (reprint author), Nanjing Agr Univ, State Key Lab Crop Genet &amp; Germplasm Enhancement, Cotton Hybrid R&amp;D Engn Ctr, Minist Educ, Nanjing 210095, Jiangsu, Peoples R China.; Chen, XY (reprint author), Chinese Acad Sci, Natl Key Lab Plant Mol Genet, Natl Plant Gene Res Ctr, Inst Plant Physiol &amp; Ecol,Shanghai Inst Biol Sci, Shanghai 200032, Peoples R China.</v>
      </c>
      <c r="BO237" s="27" t="b">
        <f t="shared" si="28"/>
        <v>0</v>
      </c>
      <c r="BP237" s="27" t="b">
        <f t="shared" si="29"/>
        <v>0</v>
      </c>
      <c r="BQ237" s="27" t="b">
        <f t="shared" si="30"/>
        <v>0</v>
      </c>
      <c r="BR237" s="27" t="b">
        <f t="shared" si="31"/>
        <v>0</v>
      </c>
      <c r="BS237" s="27" t="b">
        <f t="shared" si="32"/>
        <v>0</v>
      </c>
      <c r="BT237" s="28" t="s">
        <v>48062</v>
      </c>
      <c r="BU237" s="28" t="e">
        <f>VLOOKUP(BT237,SCI论文情况一览表!$CE$2:$CH$13600,3,FALSE)</f>
        <v>#N/A</v>
      </c>
      <c r="BV237" s="28" t="e">
        <f>VLOOKUP(BT237,SCI论文情况一览表!$CE$2:$CH$13600,4,FALSE)</f>
        <v>#N/A</v>
      </c>
      <c r="BW237" s="28" t="e">
        <f t="shared" si="33"/>
        <v>#N/A</v>
      </c>
      <c r="BX237" s="28" t="e">
        <f t="shared" si="34"/>
        <v>#N/A</v>
      </c>
      <c r="BY237" s="28" t="e">
        <f t="shared" si="35"/>
        <v>#N/A</v>
      </c>
      <c r="BZ237" s="27">
        <v>4</v>
      </c>
    </row>
    <row r="238" spans="4:78">
      <c r="D238" s="26" t="s">
        <v>62</v>
      </c>
      <c r="E238" s="26" t="s">
        <v>3115</v>
      </c>
      <c r="F238" s="26"/>
      <c r="G238" s="26"/>
      <c r="H238" s="26"/>
      <c r="I238" s="26" t="s">
        <v>3116</v>
      </c>
      <c r="J238" s="26"/>
      <c r="K238" s="26"/>
      <c r="L238" s="26" t="s">
        <v>3117</v>
      </c>
      <c r="M238" s="26" t="s">
        <v>3118</v>
      </c>
      <c r="N238" s="26"/>
      <c r="O238" s="26"/>
      <c r="P238" s="26" t="s">
        <v>67</v>
      </c>
      <c r="Q238" s="26" t="s">
        <v>68</v>
      </c>
      <c r="R238" s="26"/>
      <c r="S238" s="26"/>
      <c r="T238" s="26"/>
      <c r="U238" s="26"/>
      <c r="V238" s="26"/>
      <c r="W238" s="26" t="s">
        <v>3119</v>
      </c>
      <c r="X238" s="26" t="s">
        <v>3120</v>
      </c>
      <c r="Y238" s="26"/>
      <c r="Z238" s="26" t="s">
        <v>3121</v>
      </c>
      <c r="AA238" s="26" t="s">
        <v>3122</v>
      </c>
      <c r="AB238" s="26" t="s">
        <v>3123</v>
      </c>
      <c r="AC238" s="26"/>
      <c r="AD238" s="26"/>
      <c r="AE238" s="26"/>
      <c r="AF238" s="26"/>
      <c r="AG238" s="26"/>
      <c r="AH238" s="26">
        <v>28</v>
      </c>
      <c r="AI238" s="26">
        <v>0</v>
      </c>
      <c r="AJ238" s="26">
        <v>0</v>
      </c>
      <c r="AK238" s="26">
        <v>3</v>
      </c>
      <c r="AL238" s="26">
        <v>3</v>
      </c>
      <c r="AM238" s="26" t="s">
        <v>2919</v>
      </c>
      <c r="AN238" s="26" t="s">
        <v>2920</v>
      </c>
      <c r="AO238" s="26" t="s">
        <v>2921</v>
      </c>
      <c r="AP238" s="26" t="s">
        <v>3124</v>
      </c>
      <c r="AQ238" s="26"/>
      <c r="AR238" s="26"/>
      <c r="AS238" s="26" t="s">
        <v>3118</v>
      </c>
      <c r="AT238" s="26" t="s">
        <v>3125</v>
      </c>
      <c r="AU238" s="26"/>
      <c r="AV238" s="26">
        <v>2016</v>
      </c>
      <c r="AW238" s="26">
        <v>127</v>
      </c>
      <c r="AX238" s="26">
        <v>2</v>
      </c>
      <c r="AY238" s="26"/>
      <c r="AZ238" s="26"/>
      <c r="BA238" s="26"/>
      <c r="BB238" s="26"/>
      <c r="BC238" s="26">
        <v>539</v>
      </c>
      <c r="BD238" s="26">
        <v>543</v>
      </c>
      <c r="BE238" s="26"/>
      <c r="BF238" s="26" t="s">
        <v>3126</v>
      </c>
      <c r="BG238" s="26"/>
      <c r="BH238" s="26">
        <v>5</v>
      </c>
      <c r="BI238" s="26" t="s">
        <v>3127</v>
      </c>
      <c r="BJ238" s="26" t="s">
        <v>3127</v>
      </c>
      <c r="BK238" s="26" t="s">
        <v>3128</v>
      </c>
      <c r="BL238" s="26" t="s">
        <v>3129</v>
      </c>
      <c r="BM238" s="26"/>
      <c r="BN238" s="27" t="str">
        <f t="shared" si="27"/>
        <v>Dai, CL; Yang, HW (reprint author), Nanjing Agr Univ, Coll Sci, Dept Phys, Nanjing 210095, Jiangsu, Peoples R China.</v>
      </c>
      <c r="BO238" s="27" t="b">
        <f t="shared" si="28"/>
        <v>0</v>
      </c>
      <c r="BP238" s="27" t="b">
        <f t="shared" si="29"/>
        <v>0</v>
      </c>
      <c r="BQ238" s="27" t="b">
        <f t="shared" si="30"/>
        <v>0</v>
      </c>
      <c r="BR238" s="27" t="b">
        <f t="shared" si="31"/>
        <v>0</v>
      </c>
      <c r="BS238" s="27" t="b">
        <f t="shared" si="32"/>
        <v>0</v>
      </c>
      <c r="BT238" s="28" t="s">
        <v>48063</v>
      </c>
      <c r="BU238" s="28" t="e">
        <f>VLOOKUP(BT238,SCI论文情况一览表!$CE$2:$CH$13600,3,FALSE)</f>
        <v>#N/A</v>
      </c>
      <c r="BV238" s="28" t="e">
        <f>VLOOKUP(BT238,SCI论文情况一览表!$CE$2:$CH$13600,4,FALSE)</f>
        <v>#N/A</v>
      </c>
      <c r="BW238" s="28" t="e">
        <f t="shared" si="33"/>
        <v>#N/A</v>
      </c>
      <c r="BX238" s="28" t="e">
        <f t="shared" si="34"/>
        <v>#N/A</v>
      </c>
      <c r="BY238" s="28" t="e">
        <f t="shared" si="35"/>
        <v>#N/A</v>
      </c>
      <c r="BZ238" s="27">
        <v>4</v>
      </c>
    </row>
    <row r="239" spans="4:78">
      <c r="D239" s="26" t="s">
        <v>62</v>
      </c>
      <c r="E239" s="26" t="s">
        <v>3130</v>
      </c>
      <c r="F239" s="26"/>
      <c r="G239" s="26"/>
      <c r="H239" s="26"/>
      <c r="I239" s="26" t="s">
        <v>3131</v>
      </c>
      <c r="J239" s="26"/>
      <c r="K239" s="26"/>
      <c r="L239" s="26" t="s">
        <v>3132</v>
      </c>
      <c r="M239" s="26" t="s">
        <v>3118</v>
      </c>
      <c r="N239" s="26"/>
      <c r="O239" s="26"/>
      <c r="P239" s="26" t="s">
        <v>67</v>
      </c>
      <c r="Q239" s="26" t="s">
        <v>68</v>
      </c>
      <c r="R239" s="26"/>
      <c r="S239" s="26"/>
      <c r="T239" s="26"/>
      <c r="U239" s="26"/>
      <c r="V239" s="26"/>
      <c r="W239" s="26" t="s">
        <v>3133</v>
      </c>
      <c r="X239" s="26" t="s">
        <v>3134</v>
      </c>
      <c r="Y239" s="26"/>
      <c r="Z239" s="26" t="s">
        <v>3135</v>
      </c>
      <c r="AA239" s="26" t="s">
        <v>3136</v>
      </c>
      <c r="AB239" s="26" t="s">
        <v>3123</v>
      </c>
      <c r="AC239" s="26"/>
      <c r="AD239" s="26"/>
      <c r="AE239" s="26"/>
      <c r="AF239" s="26"/>
      <c r="AG239" s="26"/>
      <c r="AH239" s="26">
        <v>21</v>
      </c>
      <c r="AI239" s="26">
        <v>0</v>
      </c>
      <c r="AJ239" s="26">
        <v>0</v>
      </c>
      <c r="AK239" s="26">
        <v>0</v>
      </c>
      <c r="AL239" s="26">
        <v>0</v>
      </c>
      <c r="AM239" s="26" t="s">
        <v>2919</v>
      </c>
      <c r="AN239" s="26" t="s">
        <v>2920</v>
      </c>
      <c r="AO239" s="26" t="s">
        <v>2921</v>
      </c>
      <c r="AP239" s="26" t="s">
        <v>3124</v>
      </c>
      <c r="AQ239" s="26"/>
      <c r="AR239" s="26"/>
      <c r="AS239" s="26" t="s">
        <v>3118</v>
      </c>
      <c r="AT239" s="26" t="s">
        <v>3125</v>
      </c>
      <c r="AU239" s="26"/>
      <c r="AV239" s="26">
        <v>2016</v>
      </c>
      <c r="AW239" s="26">
        <v>127</v>
      </c>
      <c r="AX239" s="26">
        <v>2</v>
      </c>
      <c r="AY239" s="26"/>
      <c r="AZ239" s="26"/>
      <c r="BA239" s="26"/>
      <c r="BB239" s="26"/>
      <c r="BC239" s="26">
        <v>644</v>
      </c>
      <c r="BD239" s="26">
        <v>647</v>
      </c>
      <c r="BE239" s="26"/>
      <c r="BF239" s="26" t="s">
        <v>3137</v>
      </c>
      <c r="BG239" s="26"/>
      <c r="BH239" s="26">
        <v>4</v>
      </c>
      <c r="BI239" s="26" t="s">
        <v>3127</v>
      </c>
      <c r="BJ239" s="26" t="s">
        <v>3127</v>
      </c>
      <c r="BK239" s="26" t="s">
        <v>3128</v>
      </c>
      <c r="BL239" s="26" t="s">
        <v>3138</v>
      </c>
      <c r="BM239" s="26"/>
      <c r="BN239" s="27" t="str">
        <f t="shared" si="27"/>
        <v>Yang, HW (reprint author), Nanjing Agr Univ, Dept Phys, Coll Sci, Nanjing 210095, Jiangsu, Peoples R China.</v>
      </c>
      <c r="BO239" s="27" t="b">
        <f t="shared" si="28"/>
        <v>0</v>
      </c>
      <c r="BP239" s="27" t="b">
        <f t="shared" si="29"/>
        <v>0</v>
      </c>
      <c r="BQ239" s="27" t="b">
        <f t="shared" si="30"/>
        <v>0</v>
      </c>
      <c r="BR239" s="27" t="b">
        <f t="shared" si="31"/>
        <v>0</v>
      </c>
      <c r="BS239" s="27" t="b">
        <f t="shared" si="32"/>
        <v>0</v>
      </c>
      <c r="BT239" s="28" t="s">
        <v>48064</v>
      </c>
      <c r="BU239" s="28" t="e">
        <f>VLOOKUP(BT239,SCI论文情况一览表!$CE$2:$CH$13600,3,FALSE)</f>
        <v>#N/A</v>
      </c>
      <c r="BV239" s="28" t="e">
        <f>VLOOKUP(BT239,SCI论文情况一览表!$CE$2:$CH$13600,4,FALSE)</f>
        <v>#N/A</v>
      </c>
      <c r="BW239" s="28" t="e">
        <f t="shared" si="33"/>
        <v>#N/A</v>
      </c>
      <c r="BX239" s="28" t="e">
        <f t="shared" si="34"/>
        <v>#N/A</v>
      </c>
      <c r="BY239" s="28" t="e">
        <f t="shared" si="35"/>
        <v>#N/A</v>
      </c>
      <c r="BZ239" s="27">
        <v>4</v>
      </c>
    </row>
    <row r="240" spans="4:78">
      <c r="D240" s="26" t="s">
        <v>62</v>
      </c>
      <c r="E240" s="26" t="s">
        <v>3139</v>
      </c>
      <c r="F240" s="26"/>
      <c r="G240" s="26"/>
      <c r="H240" s="26"/>
      <c r="I240" s="26" t="s">
        <v>3140</v>
      </c>
      <c r="J240" s="26"/>
      <c r="K240" s="26"/>
      <c r="L240" s="26" t="s">
        <v>3141</v>
      </c>
      <c r="M240" s="26" t="s">
        <v>3142</v>
      </c>
      <c r="N240" s="26"/>
      <c r="O240" s="26"/>
      <c r="P240" s="26" t="s">
        <v>67</v>
      </c>
      <c r="Q240" s="26" t="s">
        <v>68</v>
      </c>
      <c r="R240" s="26"/>
      <c r="S240" s="26"/>
      <c r="T240" s="26"/>
      <c r="U240" s="26"/>
      <c r="V240" s="26"/>
      <c r="W240" s="26" t="s">
        <v>3143</v>
      </c>
      <c r="X240" s="26" t="s">
        <v>3144</v>
      </c>
      <c r="Y240" s="26"/>
      <c r="Z240" s="26" t="s">
        <v>3145</v>
      </c>
      <c r="AA240" s="26" t="s">
        <v>3146</v>
      </c>
      <c r="AB240" s="26" t="s">
        <v>3147</v>
      </c>
      <c r="AC240" s="26"/>
      <c r="AD240" s="26"/>
      <c r="AE240" s="26" t="s">
        <v>3148</v>
      </c>
      <c r="AF240" s="26" t="s">
        <v>3149</v>
      </c>
      <c r="AG240" s="26"/>
      <c r="AH240" s="26">
        <v>43</v>
      </c>
      <c r="AI240" s="26">
        <v>0</v>
      </c>
      <c r="AJ240" s="26">
        <v>0</v>
      </c>
      <c r="AK240" s="26">
        <v>0</v>
      </c>
      <c r="AL240" s="26">
        <v>0</v>
      </c>
      <c r="AM240" s="26" t="s">
        <v>213</v>
      </c>
      <c r="AN240" s="26" t="s">
        <v>214</v>
      </c>
      <c r="AO240" s="26" t="s">
        <v>215</v>
      </c>
      <c r="AP240" s="26" t="s">
        <v>3150</v>
      </c>
      <c r="AQ240" s="26" t="s">
        <v>3151</v>
      </c>
      <c r="AR240" s="26"/>
      <c r="AS240" s="26" t="s">
        <v>3152</v>
      </c>
      <c r="AT240" s="26" t="s">
        <v>3153</v>
      </c>
      <c r="AU240" s="26" t="s">
        <v>2677</v>
      </c>
      <c r="AV240" s="26">
        <v>2016</v>
      </c>
      <c r="AW240" s="26">
        <v>96</v>
      </c>
      <c r="AX240" s="26">
        <v>1</v>
      </c>
      <c r="AY240" s="26"/>
      <c r="AZ240" s="26"/>
      <c r="BA240" s="26"/>
      <c r="BB240" s="26"/>
      <c r="BC240" s="26">
        <v>55</v>
      </c>
      <c r="BD240" s="26">
        <v>61</v>
      </c>
      <c r="BE240" s="26"/>
      <c r="BF240" s="26" t="s">
        <v>3154</v>
      </c>
      <c r="BG240" s="26"/>
      <c r="BH240" s="26">
        <v>7</v>
      </c>
      <c r="BI240" s="26" t="s">
        <v>3155</v>
      </c>
      <c r="BJ240" s="26" t="s">
        <v>3156</v>
      </c>
      <c r="BK240" s="26" t="s">
        <v>3157</v>
      </c>
      <c r="BL240" s="26" t="s">
        <v>3158</v>
      </c>
      <c r="BM240" s="26">
        <v>26508429</v>
      </c>
      <c r="BN240" s="27" t="str">
        <f t="shared" si="27"/>
        <v>Yin, GJ (reprint author), Chinese Acad Fishery Sci, Freshwater Fisheries Res Ctr, Minist Agr, Key Lab Freshwater Fisheries &amp; Germplasm Resource, Wuxi 214081, Peoples R China.; Yin, GJ (reprint author), Chinese Acad Fishery Sci, Freshwater Fisheries Res Ctr, Int Joint Res Lab Fish Immunopharmacol, Wuxi 214081, Peoples R China.; Yin, GJ (reprint author), Nanjing Agr Univ, Wuxi Fisheries Coll, Wuxi 214081, Peoples R China.</v>
      </c>
      <c r="BO240" s="27" t="b">
        <f t="shared" si="28"/>
        <v>0</v>
      </c>
      <c r="BP240" s="27" t="b">
        <f t="shared" si="29"/>
        <v>0</v>
      </c>
      <c r="BQ240" s="27" t="b">
        <f t="shared" si="30"/>
        <v>0</v>
      </c>
      <c r="BR240" s="27" t="b">
        <f t="shared" si="31"/>
        <v>0</v>
      </c>
      <c r="BS240" s="27" t="b">
        <f t="shared" si="32"/>
        <v>0</v>
      </c>
      <c r="BT240" s="28" t="s">
        <v>48065</v>
      </c>
      <c r="BU240" s="28" t="e">
        <f>VLOOKUP(BT240,SCI论文情况一览表!$CE$2:$CH$13600,3,FALSE)</f>
        <v>#N/A</v>
      </c>
      <c r="BV240" s="28" t="e">
        <f>VLOOKUP(BT240,SCI论文情况一览表!$CE$2:$CH$13600,4,FALSE)</f>
        <v>#N/A</v>
      </c>
      <c r="BW240" s="28" t="e">
        <f t="shared" si="33"/>
        <v>#N/A</v>
      </c>
      <c r="BX240" s="28" t="e">
        <f t="shared" si="34"/>
        <v>#N/A</v>
      </c>
      <c r="BY240" s="28" t="e">
        <f t="shared" si="35"/>
        <v>#N/A</v>
      </c>
      <c r="BZ240" s="27">
        <v>4</v>
      </c>
    </row>
    <row r="241" spans="4:78">
      <c r="D241" s="26" t="s">
        <v>62</v>
      </c>
      <c r="E241" s="26" t="s">
        <v>3159</v>
      </c>
      <c r="F241" s="26"/>
      <c r="G241" s="26"/>
      <c r="H241" s="26"/>
      <c r="I241" s="26" t="s">
        <v>3160</v>
      </c>
      <c r="J241" s="26"/>
      <c r="K241" s="26"/>
      <c r="L241" s="26" t="s">
        <v>3161</v>
      </c>
      <c r="M241" s="26" t="s">
        <v>3162</v>
      </c>
      <c r="N241" s="26"/>
      <c r="O241" s="26"/>
      <c r="P241" s="26" t="s">
        <v>67</v>
      </c>
      <c r="Q241" s="26" t="s">
        <v>68</v>
      </c>
      <c r="R241" s="26"/>
      <c r="S241" s="26"/>
      <c r="T241" s="26"/>
      <c r="U241" s="26"/>
      <c r="V241" s="26"/>
      <c r="W241" s="26" t="s">
        <v>3163</v>
      </c>
      <c r="X241" s="26" t="s">
        <v>3164</v>
      </c>
      <c r="Y241" s="26"/>
      <c r="Z241" s="26" t="s">
        <v>3165</v>
      </c>
      <c r="AA241" s="26" t="s">
        <v>3166</v>
      </c>
      <c r="AB241" s="26" t="s">
        <v>3167</v>
      </c>
      <c r="AC241" s="26"/>
      <c r="AD241" s="26"/>
      <c r="AE241" s="26" t="s">
        <v>3168</v>
      </c>
      <c r="AF241" s="26" t="s">
        <v>3169</v>
      </c>
      <c r="AG241" s="26"/>
      <c r="AH241" s="26">
        <v>32</v>
      </c>
      <c r="AI241" s="26">
        <v>1</v>
      </c>
      <c r="AJ241" s="26">
        <v>1</v>
      </c>
      <c r="AK241" s="26">
        <v>0</v>
      </c>
      <c r="AL241" s="26">
        <v>0</v>
      </c>
      <c r="AM241" s="26" t="s">
        <v>3170</v>
      </c>
      <c r="AN241" s="26" t="s">
        <v>3171</v>
      </c>
      <c r="AO241" s="26" t="s">
        <v>3172</v>
      </c>
      <c r="AP241" s="26" t="s">
        <v>3173</v>
      </c>
      <c r="AQ241" s="26" t="s">
        <v>3174</v>
      </c>
      <c r="AR241" s="26"/>
      <c r="AS241" s="26" t="s">
        <v>3175</v>
      </c>
      <c r="AT241" s="26" t="s">
        <v>3176</v>
      </c>
      <c r="AU241" s="26"/>
      <c r="AV241" s="26">
        <v>2016</v>
      </c>
      <c r="AW241" s="26">
        <v>143</v>
      </c>
      <c r="AX241" s="26">
        <v>1</v>
      </c>
      <c r="AY241" s="26"/>
      <c r="AZ241" s="26"/>
      <c r="BA241" s="26"/>
      <c r="BB241" s="26"/>
      <c r="BC241" s="26">
        <v>127</v>
      </c>
      <c r="BD241" s="26">
        <v>147</v>
      </c>
      <c r="BE241" s="26"/>
      <c r="BF241" s="26" t="s">
        <v>3177</v>
      </c>
      <c r="BG241" s="26"/>
      <c r="BH241" s="26">
        <v>21</v>
      </c>
      <c r="BI241" s="26" t="s">
        <v>1405</v>
      </c>
      <c r="BJ241" s="26" t="s">
        <v>1405</v>
      </c>
      <c r="BK241" s="26" t="s">
        <v>3178</v>
      </c>
      <c r="BL241" s="26" t="s">
        <v>3179</v>
      </c>
      <c r="BM241" s="26"/>
      <c r="BN241" s="27" t="str">
        <f t="shared" si="27"/>
        <v>Zhang, LY (reprint author), Nanjing Agr Univ, Coll Sci, Nanjing 210095, Jiangsu, Peoples R China.</v>
      </c>
      <c r="BO241" s="27" t="b">
        <f t="shared" si="28"/>
        <v>0</v>
      </c>
      <c r="BP241" s="27" t="b">
        <f t="shared" si="29"/>
        <v>0</v>
      </c>
      <c r="BQ241" s="27" t="b">
        <f t="shared" si="30"/>
        <v>0</v>
      </c>
      <c r="BR241" s="27" t="b">
        <f t="shared" si="31"/>
        <v>0</v>
      </c>
      <c r="BS241" s="27" t="b">
        <f t="shared" si="32"/>
        <v>0</v>
      </c>
      <c r="BT241" s="28" t="s">
        <v>48066</v>
      </c>
      <c r="BU241" s="28" t="e">
        <f>VLOOKUP(BT241,SCI论文情况一览表!$CE$2:$CH$13600,3,FALSE)</f>
        <v>#N/A</v>
      </c>
      <c r="BV241" s="28" t="e">
        <f>VLOOKUP(BT241,SCI论文情况一览表!$CE$2:$CH$13600,4,FALSE)</f>
        <v>#N/A</v>
      </c>
      <c r="BW241" s="28" t="e">
        <f t="shared" si="33"/>
        <v>#N/A</v>
      </c>
      <c r="BX241" s="28" t="e">
        <f t="shared" si="34"/>
        <v>#N/A</v>
      </c>
      <c r="BY241" s="28" t="e">
        <f t="shared" si="35"/>
        <v>#N/A</v>
      </c>
      <c r="BZ241" s="27">
        <v>4</v>
      </c>
    </row>
    <row r="242" spans="4:78">
      <c r="D242" s="26" t="s">
        <v>62</v>
      </c>
      <c r="E242" s="26" t="s">
        <v>3180</v>
      </c>
      <c r="F242" s="26"/>
      <c r="G242" s="26"/>
      <c r="H242" s="26"/>
      <c r="I242" s="26" t="s">
        <v>3181</v>
      </c>
      <c r="J242" s="26"/>
      <c r="K242" s="26"/>
      <c r="L242" s="26" t="s">
        <v>3182</v>
      </c>
      <c r="M242" s="26" t="s">
        <v>3183</v>
      </c>
      <c r="N242" s="26"/>
      <c r="O242" s="26"/>
      <c r="P242" s="26" t="s">
        <v>67</v>
      </c>
      <c r="Q242" s="26" t="s">
        <v>68</v>
      </c>
      <c r="R242" s="26"/>
      <c r="S242" s="26"/>
      <c r="T242" s="26"/>
      <c r="U242" s="26"/>
      <c r="V242" s="26"/>
      <c r="W242" s="26" t="s">
        <v>3184</v>
      </c>
      <c r="X242" s="26" t="s">
        <v>3185</v>
      </c>
      <c r="Y242" s="26"/>
      <c r="Z242" s="26" t="s">
        <v>3186</v>
      </c>
      <c r="AA242" s="26" t="s">
        <v>3187</v>
      </c>
      <c r="AB242" s="26" t="s">
        <v>2731</v>
      </c>
      <c r="AC242" s="26" t="s">
        <v>47820</v>
      </c>
      <c r="AD242" s="26" t="s">
        <v>47821</v>
      </c>
      <c r="AE242" s="26" t="s">
        <v>3190</v>
      </c>
      <c r="AF242" s="26" t="s">
        <v>3191</v>
      </c>
      <c r="AG242" s="26"/>
      <c r="AH242" s="26">
        <v>50</v>
      </c>
      <c r="AI242" s="26">
        <v>0</v>
      </c>
      <c r="AJ242" s="26">
        <v>0</v>
      </c>
      <c r="AK242" s="26">
        <v>5</v>
      </c>
      <c r="AL242" s="26">
        <v>5</v>
      </c>
      <c r="AM242" s="26" t="s">
        <v>76</v>
      </c>
      <c r="AN242" s="26" t="s">
        <v>77</v>
      </c>
      <c r="AO242" s="26" t="s">
        <v>78</v>
      </c>
      <c r="AP242" s="26" t="s">
        <v>3192</v>
      </c>
      <c r="AQ242" s="26" t="s">
        <v>3193</v>
      </c>
      <c r="AR242" s="26"/>
      <c r="AS242" s="26" t="s">
        <v>3194</v>
      </c>
      <c r="AT242" s="26" t="s">
        <v>3195</v>
      </c>
      <c r="AU242" s="26" t="s">
        <v>2677</v>
      </c>
      <c r="AV242" s="26">
        <v>2016</v>
      </c>
      <c r="AW242" s="26">
        <v>208</v>
      </c>
      <c r="AX242" s="26"/>
      <c r="AY242" s="26" t="s">
        <v>3196</v>
      </c>
      <c r="AZ242" s="26"/>
      <c r="BA242" s="26"/>
      <c r="BB242" s="26"/>
      <c r="BC242" s="26">
        <v>326</v>
      </c>
      <c r="BD242" s="26">
        <v>335</v>
      </c>
      <c r="BE242" s="26"/>
      <c r="BF242" s="26" t="s">
        <v>3197</v>
      </c>
      <c r="BG242" s="26"/>
      <c r="BH242" s="26">
        <v>10</v>
      </c>
      <c r="BI242" s="26" t="s">
        <v>937</v>
      </c>
      <c r="BJ242" s="26" t="s">
        <v>938</v>
      </c>
      <c r="BK242" s="26" t="s">
        <v>3198</v>
      </c>
      <c r="BL242" s="26" t="s">
        <v>3199</v>
      </c>
      <c r="BM242" s="26">
        <v>26552518</v>
      </c>
      <c r="BN242" s="27" t="str">
        <f t="shared" si="27"/>
        <v>Yi, FJ (reprint author), Nanjing Agr Univ, Coll Econ &amp; Management, 1 Weigang, Nanjing 210095, Jiangsu, Peoples R China.</v>
      </c>
      <c r="BO242" s="27" t="b">
        <f t="shared" si="28"/>
        <v>0</v>
      </c>
      <c r="BP242" s="27" t="b">
        <f t="shared" si="29"/>
        <v>0</v>
      </c>
      <c r="BQ242" s="27" t="b">
        <f t="shared" si="30"/>
        <v>0</v>
      </c>
      <c r="BR242" s="27" t="b">
        <f t="shared" si="31"/>
        <v>0</v>
      </c>
      <c r="BS242" s="27" t="b">
        <f t="shared" si="32"/>
        <v>0</v>
      </c>
      <c r="BT242" s="28" t="s">
        <v>48067</v>
      </c>
      <c r="BU242" s="28" t="e">
        <f>VLOOKUP(BT242,SCI论文情况一览表!$CE$2:$CH$13600,3,FALSE)</f>
        <v>#N/A</v>
      </c>
      <c r="BV242" s="28" t="e">
        <f>VLOOKUP(BT242,SCI论文情况一览表!$CE$2:$CH$13600,4,FALSE)</f>
        <v>#N/A</v>
      </c>
      <c r="BW242" s="28" t="e">
        <f t="shared" si="33"/>
        <v>#N/A</v>
      </c>
      <c r="BX242" s="28" t="e">
        <f t="shared" si="34"/>
        <v>#N/A</v>
      </c>
      <c r="BY242" s="28" t="e">
        <f t="shared" si="35"/>
        <v>#N/A</v>
      </c>
      <c r="BZ242" s="27">
        <v>4</v>
      </c>
    </row>
    <row r="243" spans="4:78">
      <c r="D243" s="26" t="s">
        <v>62</v>
      </c>
      <c r="E243" s="26" t="s">
        <v>3213</v>
      </c>
      <c r="F243" s="26"/>
      <c r="G243" s="26"/>
      <c r="H243" s="26"/>
      <c r="I243" s="26" t="s">
        <v>3214</v>
      </c>
      <c r="J243" s="26"/>
      <c r="K243" s="26"/>
      <c r="L243" s="26" t="s">
        <v>3215</v>
      </c>
      <c r="M243" s="26" t="s">
        <v>1411</v>
      </c>
      <c r="N243" s="26"/>
      <c r="O243" s="26"/>
      <c r="P243" s="26" t="s">
        <v>67</v>
      </c>
      <c r="Q243" s="26" t="s">
        <v>68</v>
      </c>
      <c r="R243" s="26"/>
      <c r="S243" s="26"/>
      <c r="T243" s="26"/>
      <c r="U243" s="26"/>
      <c r="V243" s="26"/>
      <c r="W243" s="26" t="s">
        <v>3216</v>
      </c>
      <c r="X243" s="26" t="s">
        <v>3217</v>
      </c>
      <c r="Y243" s="26"/>
      <c r="Z243" s="26" t="s">
        <v>3218</v>
      </c>
      <c r="AA243" s="26" t="s">
        <v>3219</v>
      </c>
      <c r="AB243" s="26" t="s">
        <v>3220</v>
      </c>
      <c r="AC243" s="26"/>
      <c r="AD243" s="26"/>
      <c r="AE243" s="26" t="s">
        <v>3221</v>
      </c>
      <c r="AF243" s="26" t="s">
        <v>3222</v>
      </c>
      <c r="AG243" s="26"/>
      <c r="AH243" s="26">
        <v>83</v>
      </c>
      <c r="AI243" s="26">
        <v>0</v>
      </c>
      <c r="AJ243" s="26">
        <v>0</v>
      </c>
      <c r="AK243" s="26">
        <v>5</v>
      </c>
      <c r="AL243" s="26">
        <v>5</v>
      </c>
      <c r="AM243" s="26" t="s">
        <v>1289</v>
      </c>
      <c r="AN243" s="26" t="s">
        <v>1290</v>
      </c>
      <c r="AO243" s="26" t="s">
        <v>1291</v>
      </c>
      <c r="AP243" s="26" t="s">
        <v>1418</v>
      </c>
      <c r="AQ243" s="26" t="s">
        <v>1419</v>
      </c>
      <c r="AR243" s="26"/>
      <c r="AS243" s="26" t="s">
        <v>1420</v>
      </c>
      <c r="AT243" s="26" t="s">
        <v>1421</v>
      </c>
      <c r="AU243" s="26" t="s">
        <v>2677</v>
      </c>
      <c r="AV243" s="26">
        <v>2016</v>
      </c>
      <c r="AW243" s="26">
        <v>23</v>
      </c>
      <c r="AX243" s="26">
        <v>2</v>
      </c>
      <c r="AY243" s="26"/>
      <c r="AZ243" s="26"/>
      <c r="BA243" s="26"/>
      <c r="BB243" s="26"/>
      <c r="BC243" s="26">
        <v>1505</v>
      </c>
      <c r="BD243" s="26">
        <v>1515</v>
      </c>
      <c r="BE243" s="26"/>
      <c r="BF243" s="26" t="s">
        <v>3223</v>
      </c>
      <c r="BG243" s="26"/>
      <c r="BH243" s="26">
        <v>11</v>
      </c>
      <c r="BI243" s="26" t="s">
        <v>937</v>
      </c>
      <c r="BJ243" s="26" t="s">
        <v>938</v>
      </c>
      <c r="BK243" s="26" t="s">
        <v>3211</v>
      </c>
      <c r="BL243" s="26" t="s">
        <v>3224</v>
      </c>
      <c r="BM243" s="26">
        <v>26374545</v>
      </c>
      <c r="BN243" s="27" t="str">
        <f t="shared" si="27"/>
        <v>Liu, SW (reprint author), Nanjing Agr Univ, Jiangsu Key Lab Low Carbon Agr &amp; GHGs Mitigat, Nanjing 210095, Jiangsu, Peoples R China.</v>
      </c>
      <c r="BO243" s="27" t="b">
        <f t="shared" si="28"/>
        <v>0</v>
      </c>
      <c r="BP243" s="27" t="b">
        <f t="shared" si="29"/>
        <v>0</v>
      </c>
      <c r="BQ243" s="27" t="b">
        <f t="shared" si="30"/>
        <v>0</v>
      </c>
      <c r="BR243" s="27" t="b">
        <f t="shared" si="31"/>
        <v>0</v>
      </c>
      <c r="BS243" s="27" t="b">
        <f t="shared" si="32"/>
        <v>0</v>
      </c>
      <c r="BT243" s="28" t="s">
        <v>48068</v>
      </c>
      <c r="BU243" s="28" t="e">
        <f>VLOOKUP(BT243,SCI论文情况一览表!$CE$2:$CH$13600,3,FALSE)</f>
        <v>#N/A</v>
      </c>
      <c r="BV243" s="28" t="e">
        <f>VLOOKUP(BT243,SCI论文情况一览表!$CE$2:$CH$13600,4,FALSE)</f>
        <v>#N/A</v>
      </c>
      <c r="BW243" s="28" t="e">
        <f t="shared" si="33"/>
        <v>#N/A</v>
      </c>
      <c r="BX243" s="28" t="e">
        <f t="shared" si="34"/>
        <v>#N/A</v>
      </c>
      <c r="BY243" s="28" t="e">
        <f t="shared" si="35"/>
        <v>#N/A</v>
      </c>
      <c r="BZ243" s="27">
        <v>4</v>
      </c>
    </row>
    <row r="244" spans="4:78">
      <c r="D244" s="26" t="s">
        <v>62</v>
      </c>
      <c r="E244" s="26" t="s">
        <v>3225</v>
      </c>
      <c r="F244" s="26"/>
      <c r="G244" s="26"/>
      <c r="H244" s="26"/>
      <c r="I244" s="26" t="s">
        <v>3226</v>
      </c>
      <c r="J244" s="26"/>
      <c r="K244" s="26"/>
      <c r="L244" s="26" t="s">
        <v>3227</v>
      </c>
      <c r="M244" s="26" t="s">
        <v>3228</v>
      </c>
      <c r="N244" s="26"/>
      <c r="O244" s="26"/>
      <c r="P244" s="26" t="s">
        <v>67</v>
      </c>
      <c r="Q244" s="26" t="s">
        <v>68</v>
      </c>
      <c r="R244" s="26"/>
      <c r="S244" s="26"/>
      <c r="T244" s="26"/>
      <c r="U244" s="26"/>
      <c r="V244" s="26"/>
      <c r="W244" s="26" t="s">
        <v>3229</v>
      </c>
      <c r="X244" s="26" t="s">
        <v>3230</v>
      </c>
      <c r="Y244" s="26"/>
      <c r="Z244" s="26" t="s">
        <v>3231</v>
      </c>
      <c r="AA244" s="26" t="s">
        <v>3232</v>
      </c>
      <c r="AB244" s="26" t="s">
        <v>3233</v>
      </c>
      <c r="AC244" s="26"/>
      <c r="AD244" s="26"/>
      <c r="AE244" s="26" t="s">
        <v>3234</v>
      </c>
      <c r="AF244" s="26" t="s">
        <v>3235</v>
      </c>
      <c r="AG244" s="26"/>
      <c r="AH244" s="26">
        <v>69</v>
      </c>
      <c r="AI244" s="26">
        <v>0</v>
      </c>
      <c r="AJ244" s="26">
        <v>0</v>
      </c>
      <c r="AK244" s="26">
        <v>2</v>
      </c>
      <c r="AL244" s="26">
        <v>2</v>
      </c>
      <c r="AM244" s="26" t="s">
        <v>112</v>
      </c>
      <c r="AN244" s="26" t="s">
        <v>113</v>
      </c>
      <c r="AO244" s="26" t="s">
        <v>114</v>
      </c>
      <c r="AP244" s="26" t="s">
        <v>3236</v>
      </c>
      <c r="AQ244" s="26" t="s">
        <v>3237</v>
      </c>
      <c r="AR244" s="26"/>
      <c r="AS244" s="26" t="s">
        <v>3238</v>
      </c>
      <c r="AT244" s="26" t="s">
        <v>3239</v>
      </c>
      <c r="AU244" s="26" t="s">
        <v>2677</v>
      </c>
      <c r="AV244" s="26">
        <v>2016</v>
      </c>
      <c r="AW244" s="26">
        <v>20</v>
      </c>
      <c r="AX244" s="26">
        <v>1</v>
      </c>
      <c r="AY244" s="26"/>
      <c r="AZ244" s="26"/>
      <c r="BA244" s="26"/>
      <c r="BB244" s="26"/>
      <c r="BC244" s="26">
        <v>11</v>
      </c>
      <c r="BD244" s="26">
        <v>21</v>
      </c>
      <c r="BE244" s="26"/>
      <c r="BF244" s="26" t="s">
        <v>3240</v>
      </c>
      <c r="BG244" s="26"/>
      <c r="BH244" s="26">
        <v>11</v>
      </c>
      <c r="BI244" s="26" t="s">
        <v>3241</v>
      </c>
      <c r="BJ244" s="26" t="s">
        <v>3241</v>
      </c>
      <c r="BK244" s="26" t="s">
        <v>3242</v>
      </c>
      <c r="BL244" s="26" t="s">
        <v>3243</v>
      </c>
      <c r="BM244" s="26">
        <v>26547040</v>
      </c>
      <c r="BN244" s="27" t="str">
        <f t="shared" si="27"/>
        <v>Wu, JY; Zhang, SL (reprint author), Nanjing Agr Univ, Ctr Pear Engn Technol Res, State Key Lab Crop Genet &amp; Germplasm Enhancement, Nanjing 210095, Jiangsu, Peoples R China.</v>
      </c>
      <c r="BO244" s="27" t="b">
        <f t="shared" si="28"/>
        <v>0</v>
      </c>
      <c r="BP244" s="27" t="b">
        <f t="shared" si="29"/>
        <v>0</v>
      </c>
      <c r="BQ244" s="27" t="b">
        <f t="shared" si="30"/>
        <v>0</v>
      </c>
      <c r="BR244" s="27" t="b">
        <f t="shared" si="31"/>
        <v>0</v>
      </c>
      <c r="BS244" s="27" t="b">
        <f t="shared" si="32"/>
        <v>0</v>
      </c>
      <c r="BT244" s="28" t="s">
        <v>48069</v>
      </c>
      <c r="BU244" s="28" t="e">
        <f>VLOOKUP(BT244,SCI论文情况一览表!$CE$2:$CH$13600,3,FALSE)</f>
        <v>#N/A</v>
      </c>
      <c r="BV244" s="28" t="e">
        <f>VLOOKUP(BT244,SCI论文情况一览表!$CE$2:$CH$13600,4,FALSE)</f>
        <v>#N/A</v>
      </c>
      <c r="BW244" s="28" t="e">
        <f t="shared" si="33"/>
        <v>#N/A</v>
      </c>
      <c r="BX244" s="28" t="e">
        <f t="shared" si="34"/>
        <v>#N/A</v>
      </c>
      <c r="BY244" s="28" t="e">
        <f t="shared" si="35"/>
        <v>#N/A</v>
      </c>
      <c r="BZ244" s="27">
        <v>4</v>
      </c>
    </row>
    <row r="245" spans="4:78">
      <c r="D245" s="26" t="s">
        <v>62</v>
      </c>
      <c r="E245" s="26" t="s">
        <v>3244</v>
      </c>
      <c r="F245" s="26"/>
      <c r="G245" s="26"/>
      <c r="H245" s="26"/>
      <c r="I245" s="26" t="s">
        <v>3245</v>
      </c>
      <c r="J245" s="26"/>
      <c r="K245" s="26"/>
      <c r="L245" s="26" t="s">
        <v>3246</v>
      </c>
      <c r="M245" s="26" t="s">
        <v>3247</v>
      </c>
      <c r="N245" s="26"/>
      <c r="O245" s="26"/>
      <c r="P245" s="26" t="s">
        <v>67</v>
      </c>
      <c r="Q245" s="26" t="s">
        <v>68</v>
      </c>
      <c r="R245" s="26"/>
      <c r="S245" s="26"/>
      <c r="T245" s="26"/>
      <c r="U245" s="26"/>
      <c r="V245" s="26"/>
      <c r="W245" s="26" t="s">
        <v>3248</v>
      </c>
      <c r="X245" s="26" t="s">
        <v>3249</v>
      </c>
      <c r="Y245" s="26"/>
      <c r="Z245" s="26" t="s">
        <v>3250</v>
      </c>
      <c r="AA245" s="26" t="s">
        <v>3251</v>
      </c>
      <c r="AB245" s="26" t="s">
        <v>3252</v>
      </c>
      <c r="AC245" s="26"/>
      <c r="AD245" s="26"/>
      <c r="AE245" s="26" t="s">
        <v>3253</v>
      </c>
      <c r="AF245" s="26" t="s">
        <v>3254</v>
      </c>
      <c r="AG245" s="26"/>
      <c r="AH245" s="26">
        <v>23</v>
      </c>
      <c r="AI245" s="26">
        <v>0</v>
      </c>
      <c r="AJ245" s="26">
        <v>0</v>
      </c>
      <c r="AK245" s="26">
        <v>6</v>
      </c>
      <c r="AL245" s="26">
        <v>6</v>
      </c>
      <c r="AM245" s="26" t="s">
        <v>3255</v>
      </c>
      <c r="AN245" s="26" t="s">
        <v>3256</v>
      </c>
      <c r="AO245" s="26" t="s">
        <v>3257</v>
      </c>
      <c r="AP245" s="26" t="s">
        <v>3258</v>
      </c>
      <c r="AQ245" s="26" t="s">
        <v>3259</v>
      </c>
      <c r="AR245" s="26"/>
      <c r="AS245" s="26" t="s">
        <v>3260</v>
      </c>
      <c r="AT245" s="26" t="s">
        <v>3261</v>
      </c>
      <c r="AU245" s="26" t="s">
        <v>2677</v>
      </c>
      <c r="AV245" s="26">
        <v>2016</v>
      </c>
      <c r="AW245" s="26">
        <v>121</v>
      </c>
      <c r="AX245" s="26">
        <v>1</v>
      </c>
      <c r="AY245" s="26"/>
      <c r="AZ245" s="26"/>
      <c r="BA245" s="26"/>
      <c r="BB245" s="26"/>
      <c r="BC245" s="26">
        <v>52</v>
      </c>
      <c r="BD245" s="26">
        <v>56</v>
      </c>
      <c r="BE245" s="26"/>
      <c r="BF245" s="26" t="s">
        <v>3262</v>
      </c>
      <c r="BG245" s="26"/>
      <c r="BH245" s="26">
        <v>5</v>
      </c>
      <c r="BI245" s="26" t="s">
        <v>3263</v>
      </c>
      <c r="BJ245" s="26" t="s">
        <v>3263</v>
      </c>
      <c r="BK245" s="26" t="s">
        <v>3264</v>
      </c>
      <c r="BL245" s="26" t="s">
        <v>3265</v>
      </c>
      <c r="BM245" s="26">
        <v>26073312</v>
      </c>
      <c r="BN245" s="27" t="str">
        <f t="shared" si="27"/>
        <v>Fang, D (reprint author), Nanjing Agr Univ, Coll Resources &amp; Environm Sci, Nanjing 210095, Jiangsu, Peoples R China.</v>
      </c>
      <c r="BO245" s="27" t="b">
        <f t="shared" si="28"/>
        <v>0</v>
      </c>
      <c r="BP245" s="27" t="b">
        <f t="shared" si="29"/>
        <v>0</v>
      </c>
      <c r="BQ245" s="27" t="str">
        <f t="shared" si="30"/>
        <v>资源管理与环境保护学院</v>
      </c>
      <c r="BR245" s="27" t="b">
        <f t="shared" si="31"/>
        <v>0</v>
      </c>
      <c r="BS245" s="27" t="b">
        <f t="shared" si="32"/>
        <v>0</v>
      </c>
      <c r="BT245" s="28" t="s">
        <v>48070</v>
      </c>
      <c r="BU245" s="28" t="e">
        <f>VLOOKUP(BT245,SCI论文情况一览表!$CE$2:$CH$13600,3,FALSE)</f>
        <v>#N/A</v>
      </c>
      <c r="BV245" s="28" t="e">
        <f>VLOOKUP(BT245,SCI论文情况一览表!$CE$2:$CH$13600,4,FALSE)</f>
        <v>#N/A</v>
      </c>
      <c r="BW245" s="28" t="e">
        <f t="shared" si="33"/>
        <v>#N/A</v>
      </c>
      <c r="BX245" s="28" t="e">
        <f t="shared" si="34"/>
        <v>#N/A</v>
      </c>
      <c r="BY245" s="28" t="e">
        <f t="shared" si="35"/>
        <v>#N/A</v>
      </c>
      <c r="BZ245" s="27">
        <v>4</v>
      </c>
    </row>
    <row r="246" spans="4:78">
      <c r="D246" s="26" t="s">
        <v>62</v>
      </c>
      <c r="E246" s="26" t="s">
        <v>3266</v>
      </c>
      <c r="F246" s="26"/>
      <c r="G246" s="26"/>
      <c r="H246" s="26"/>
      <c r="I246" s="26" t="s">
        <v>3267</v>
      </c>
      <c r="J246" s="26"/>
      <c r="K246" s="26"/>
      <c r="L246" s="26" t="s">
        <v>3268</v>
      </c>
      <c r="M246" s="26" t="s">
        <v>1428</v>
      </c>
      <c r="N246" s="26"/>
      <c r="O246" s="26"/>
      <c r="P246" s="26" t="s">
        <v>67</v>
      </c>
      <c r="Q246" s="26" t="s">
        <v>68</v>
      </c>
      <c r="R246" s="26"/>
      <c r="S246" s="26"/>
      <c r="T246" s="26"/>
      <c r="U246" s="26"/>
      <c r="V246" s="26"/>
      <c r="W246" s="26" t="s">
        <v>3269</v>
      </c>
      <c r="X246" s="26" t="s">
        <v>3270</v>
      </c>
      <c r="Y246" s="26"/>
      <c r="Z246" s="26" t="s">
        <v>3271</v>
      </c>
      <c r="AA246" s="26" t="s">
        <v>3272</v>
      </c>
      <c r="AB246" s="26" t="s">
        <v>1676</v>
      </c>
      <c r="AC246" s="26"/>
      <c r="AD246" s="26"/>
      <c r="AE246" s="26" t="s">
        <v>3273</v>
      </c>
      <c r="AF246" s="26" t="s">
        <v>3274</v>
      </c>
      <c r="AG246" s="26"/>
      <c r="AH246" s="26">
        <v>38</v>
      </c>
      <c r="AI246" s="26">
        <v>0</v>
      </c>
      <c r="AJ246" s="26">
        <v>0</v>
      </c>
      <c r="AK246" s="26">
        <v>4</v>
      </c>
      <c r="AL246" s="26">
        <v>4</v>
      </c>
      <c r="AM246" s="26" t="s">
        <v>358</v>
      </c>
      <c r="AN246" s="26" t="s">
        <v>359</v>
      </c>
      <c r="AO246" s="26" t="s">
        <v>360</v>
      </c>
      <c r="AP246" s="26" t="s">
        <v>1436</v>
      </c>
      <c r="AQ246" s="26" t="s">
        <v>1437</v>
      </c>
      <c r="AR246" s="26"/>
      <c r="AS246" s="26" t="s">
        <v>1438</v>
      </c>
      <c r="AT246" s="26" t="s">
        <v>1439</v>
      </c>
      <c r="AU246" s="26" t="s">
        <v>2677</v>
      </c>
      <c r="AV246" s="26">
        <v>2016</v>
      </c>
      <c r="AW246" s="26">
        <v>17</v>
      </c>
      <c r="AX246" s="26">
        <v>1</v>
      </c>
      <c r="AY246" s="26"/>
      <c r="AZ246" s="26"/>
      <c r="BA246" s="26"/>
      <c r="BB246" s="26"/>
      <c r="BC246" s="26">
        <v>16</v>
      </c>
      <c r="BD246" s="26">
        <v>28</v>
      </c>
      <c r="BE246" s="26"/>
      <c r="BF246" s="26" t="s">
        <v>3275</v>
      </c>
      <c r="BG246" s="26"/>
      <c r="BH246" s="26">
        <v>13</v>
      </c>
      <c r="BI246" s="26" t="s">
        <v>577</v>
      </c>
      <c r="BJ246" s="26" t="s">
        <v>577</v>
      </c>
      <c r="BK246" s="26" t="s">
        <v>3276</v>
      </c>
      <c r="BL246" s="26" t="s">
        <v>3277</v>
      </c>
      <c r="BM246" s="26">
        <v>25808544</v>
      </c>
      <c r="BN246" s="27" t="str">
        <f t="shared" si="27"/>
        <v>Zhou, MG (reprint author), Nanjing Agr Univ, Coll Plant Protect, Nanjing 210095, Jiangsu, Peoples R China.; Zhou, MG (reprint author), Nanjing Agr Univ, State &amp; Local Joint Engn Res Ctr Green Pesticide, Nanjing 210095, Jiangsu, Peoples R China.; Zhou, MG (reprint author), Nanjing Agr Univ, Inst Plant Protect, 1 Weigang Rd, Nanjing 210095, Jiangsu, Peoples R China.</v>
      </c>
      <c r="BO246" s="27" t="b">
        <f t="shared" si="28"/>
        <v>0</v>
      </c>
      <c r="BP246" s="27" t="b">
        <f t="shared" si="29"/>
        <v>0</v>
      </c>
      <c r="BQ246" s="27" t="b">
        <f t="shared" si="30"/>
        <v>0</v>
      </c>
      <c r="BR246" s="27" t="str">
        <f t="shared" si="31"/>
        <v>植物保护学院</v>
      </c>
      <c r="BS246" s="27" t="b">
        <f t="shared" si="32"/>
        <v>0</v>
      </c>
      <c r="BT246" s="28" t="s">
        <v>48071</v>
      </c>
      <c r="BU246" s="28" t="e">
        <f>VLOOKUP(BT246,SCI论文情况一览表!$CE$2:$CH$13600,3,FALSE)</f>
        <v>#N/A</v>
      </c>
      <c r="BV246" s="28" t="e">
        <f>VLOOKUP(BT246,SCI论文情况一览表!$CE$2:$CH$13600,4,FALSE)</f>
        <v>#N/A</v>
      </c>
      <c r="BW246" s="28" t="e">
        <f t="shared" si="33"/>
        <v>#N/A</v>
      </c>
      <c r="BX246" s="28" t="e">
        <f t="shared" si="34"/>
        <v>#N/A</v>
      </c>
      <c r="BY246" s="28" t="e">
        <f t="shared" si="35"/>
        <v>#N/A</v>
      </c>
      <c r="BZ246" s="27">
        <v>4</v>
      </c>
    </row>
    <row r="247" spans="4:78">
      <c r="D247" s="26" t="s">
        <v>62</v>
      </c>
      <c r="E247" s="26" t="s">
        <v>3278</v>
      </c>
      <c r="F247" s="26"/>
      <c r="G247" s="26"/>
      <c r="H247" s="26"/>
      <c r="I247" s="26" t="s">
        <v>3279</v>
      </c>
      <c r="J247" s="26"/>
      <c r="K247" s="26"/>
      <c r="L247" s="26" t="s">
        <v>3280</v>
      </c>
      <c r="M247" s="26" t="s">
        <v>1428</v>
      </c>
      <c r="N247" s="26"/>
      <c r="O247" s="26"/>
      <c r="P247" s="26" t="s">
        <v>67</v>
      </c>
      <c r="Q247" s="26" t="s">
        <v>68</v>
      </c>
      <c r="R247" s="26"/>
      <c r="S247" s="26"/>
      <c r="T247" s="26"/>
      <c r="U247" s="26"/>
      <c r="V247" s="26"/>
      <c r="W247" s="26" t="s">
        <v>3281</v>
      </c>
      <c r="X247" s="26" t="s">
        <v>3282</v>
      </c>
      <c r="Y247" s="26"/>
      <c r="Z247" s="26" t="s">
        <v>3283</v>
      </c>
      <c r="AA247" s="26" t="s">
        <v>1217</v>
      </c>
      <c r="AB247" s="26" t="s">
        <v>1218</v>
      </c>
      <c r="AC247" s="26"/>
      <c r="AD247" s="26"/>
      <c r="AE247" s="26" t="s">
        <v>3284</v>
      </c>
      <c r="AF247" s="26" t="s">
        <v>3285</v>
      </c>
      <c r="AG247" s="26"/>
      <c r="AH247" s="26">
        <v>55</v>
      </c>
      <c r="AI247" s="26">
        <v>0</v>
      </c>
      <c r="AJ247" s="26">
        <v>0</v>
      </c>
      <c r="AK247" s="26">
        <v>6</v>
      </c>
      <c r="AL247" s="26">
        <v>6</v>
      </c>
      <c r="AM247" s="26" t="s">
        <v>358</v>
      </c>
      <c r="AN247" s="26" t="s">
        <v>359</v>
      </c>
      <c r="AO247" s="26" t="s">
        <v>360</v>
      </c>
      <c r="AP247" s="26" t="s">
        <v>1436</v>
      </c>
      <c r="AQ247" s="26" t="s">
        <v>1437</v>
      </c>
      <c r="AR247" s="26"/>
      <c r="AS247" s="26" t="s">
        <v>1438</v>
      </c>
      <c r="AT247" s="26" t="s">
        <v>1439</v>
      </c>
      <c r="AU247" s="26" t="s">
        <v>2677</v>
      </c>
      <c r="AV247" s="26">
        <v>2016</v>
      </c>
      <c r="AW247" s="26">
        <v>17</v>
      </c>
      <c r="AX247" s="26">
        <v>1</v>
      </c>
      <c r="AY247" s="26"/>
      <c r="AZ247" s="26"/>
      <c r="BA247" s="26"/>
      <c r="BB247" s="26"/>
      <c r="BC247" s="26">
        <v>108</v>
      </c>
      <c r="BD247" s="26">
        <v>119</v>
      </c>
      <c r="BE247" s="26"/>
      <c r="BF247" s="26" t="s">
        <v>3286</v>
      </c>
      <c r="BG247" s="26"/>
      <c r="BH247" s="26">
        <v>12</v>
      </c>
      <c r="BI247" s="26" t="s">
        <v>577</v>
      </c>
      <c r="BJ247" s="26" t="s">
        <v>577</v>
      </c>
      <c r="BK247" s="26" t="s">
        <v>3276</v>
      </c>
      <c r="BL247" s="26" t="s">
        <v>3287</v>
      </c>
      <c r="BM247" s="26">
        <v>25880818</v>
      </c>
      <c r="BN247" s="27" t="str">
        <f t="shared" si="27"/>
        <v>Zhang, ZG (reprint author), Nanjing Agr Univ, Coll Plant Protect, Dept Plant Pathol, Nanjing 210095, Jiangsu, Peoples R China.; Zhang, ZG (reprint author), Minist Educ, Key Lab Integrated Management Crop Dis &amp; Pests, Nanjing 210095, Jiangsu, Peoples R China.</v>
      </c>
      <c r="BO247" s="27" t="b">
        <f t="shared" si="28"/>
        <v>0</v>
      </c>
      <c r="BP247" s="27" t="b">
        <f t="shared" si="29"/>
        <v>0</v>
      </c>
      <c r="BQ247" s="27" t="b">
        <f t="shared" si="30"/>
        <v>0</v>
      </c>
      <c r="BR247" s="27" t="str">
        <f t="shared" si="31"/>
        <v>植物保护学院</v>
      </c>
      <c r="BS247" s="27" t="b">
        <f t="shared" si="32"/>
        <v>0</v>
      </c>
      <c r="BT247" s="28" t="s">
        <v>48072</v>
      </c>
      <c r="BU247" s="28" t="e">
        <f>VLOOKUP(BT247,SCI论文情况一览表!$CE$2:$CH$13600,3,FALSE)</f>
        <v>#N/A</v>
      </c>
      <c r="BV247" s="28" t="e">
        <f>VLOOKUP(BT247,SCI论文情况一览表!$CE$2:$CH$13600,4,FALSE)</f>
        <v>#N/A</v>
      </c>
      <c r="BW247" s="28" t="e">
        <f t="shared" si="33"/>
        <v>#N/A</v>
      </c>
      <c r="BX247" s="28" t="e">
        <f t="shared" si="34"/>
        <v>#N/A</v>
      </c>
      <c r="BY247" s="28" t="e">
        <f t="shared" si="35"/>
        <v>#N/A</v>
      </c>
      <c r="BZ247" s="27">
        <v>4</v>
      </c>
    </row>
    <row r="248" spans="4:78">
      <c r="D248" s="26" t="s">
        <v>62</v>
      </c>
      <c r="E248" s="26" t="s">
        <v>3288</v>
      </c>
      <c r="F248" s="26"/>
      <c r="G248" s="26"/>
      <c r="H248" s="26"/>
      <c r="I248" s="26" t="s">
        <v>3289</v>
      </c>
      <c r="J248" s="26"/>
      <c r="K248" s="26"/>
      <c r="L248" s="26" t="s">
        <v>3290</v>
      </c>
      <c r="M248" s="26" t="s">
        <v>3118</v>
      </c>
      <c r="N248" s="26"/>
      <c r="O248" s="26"/>
      <c r="P248" s="26" t="s">
        <v>67</v>
      </c>
      <c r="Q248" s="26" t="s">
        <v>68</v>
      </c>
      <c r="R248" s="26"/>
      <c r="S248" s="26"/>
      <c r="T248" s="26"/>
      <c r="U248" s="26"/>
      <c r="V248" s="26"/>
      <c r="W248" s="26" t="s">
        <v>3291</v>
      </c>
      <c r="X248" s="26" t="s">
        <v>3292</v>
      </c>
      <c r="Y248" s="26"/>
      <c r="Z248" s="26" t="s">
        <v>3293</v>
      </c>
      <c r="AA248" s="26" t="s">
        <v>3136</v>
      </c>
      <c r="AB248" s="26" t="s">
        <v>3123</v>
      </c>
      <c r="AC248" s="26"/>
      <c r="AD248" s="26"/>
      <c r="AE248" s="26" t="s">
        <v>3294</v>
      </c>
      <c r="AF248" s="26" t="s">
        <v>3295</v>
      </c>
      <c r="AG248" s="26"/>
      <c r="AH248" s="26">
        <v>26</v>
      </c>
      <c r="AI248" s="26">
        <v>0</v>
      </c>
      <c r="AJ248" s="26">
        <v>0</v>
      </c>
      <c r="AK248" s="26">
        <v>2</v>
      </c>
      <c r="AL248" s="26">
        <v>2</v>
      </c>
      <c r="AM248" s="26" t="s">
        <v>2919</v>
      </c>
      <c r="AN248" s="26" t="s">
        <v>2920</v>
      </c>
      <c r="AO248" s="26" t="s">
        <v>2921</v>
      </c>
      <c r="AP248" s="26" t="s">
        <v>3124</v>
      </c>
      <c r="AQ248" s="26"/>
      <c r="AR248" s="26"/>
      <c r="AS248" s="26" t="s">
        <v>3118</v>
      </c>
      <c r="AT248" s="26" t="s">
        <v>3125</v>
      </c>
      <c r="AU248" s="26"/>
      <c r="AV248" s="26">
        <v>2016</v>
      </c>
      <c r="AW248" s="26">
        <v>127</v>
      </c>
      <c r="AX248" s="26">
        <v>3</v>
      </c>
      <c r="AY248" s="26"/>
      <c r="AZ248" s="26"/>
      <c r="BA248" s="26"/>
      <c r="BB248" s="26"/>
      <c r="BC248" s="26">
        <v>1121</v>
      </c>
      <c r="BD248" s="26">
        <v>1125</v>
      </c>
      <c r="BE248" s="26"/>
      <c r="BF248" s="26" t="s">
        <v>3296</v>
      </c>
      <c r="BG248" s="26"/>
      <c r="BH248" s="26">
        <v>5</v>
      </c>
      <c r="BI248" s="26" t="s">
        <v>3127</v>
      </c>
      <c r="BJ248" s="26" t="s">
        <v>3127</v>
      </c>
      <c r="BK248" s="26" t="s">
        <v>3297</v>
      </c>
      <c r="BL248" s="26" t="s">
        <v>3298</v>
      </c>
      <c r="BM248" s="26"/>
      <c r="BN248" s="27" t="str">
        <f t="shared" si="27"/>
        <v>Yang, HW (reprint author), Nanjing Agr Univ, Dept Phys, Coll Sci, Nanjing 210095, Jiangsu, Peoples R China.</v>
      </c>
      <c r="BO248" s="27" t="b">
        <f t="shared" si="28"/>
        <v>0</v>
      </c>
      <c r="BP248" s="27" t="b">
        <f t="shared" si="29"/>
        <v>0</v>
      </c>
      <c r="BQ248" s="27" t="b">
        <f t="shared" si="30"/>
        <v>0</v>
      </c>
      <c r="BR248" s="27" t="b">
        <f t="shared" si="31"/>
        <v>0</v>
      </c>
      <c r="BS248" s="27" t="b">
        <f t="shared" si="32"/>
        <v>0</v>
      </c>
      <c r="BT248" s="28" t="s">
        <v>48073</v>
      </c>
      <c r="BU248" s="28" t="e">
        <f>VLOOKUP(BT248,SCI论文情况一览表!$CE$2:$CH$13600,3,FALSE)</f>
        <v>#N/A</v>
      </c>
      <c r="BV248" s="28" t="e">
        <f>VLOOKUP(BT248,SCI论文情况一览表!$CE$2:$CH$13600,4,FALSE)</f>
        <v>#N/A</v>
      </c>
      <c r="BW248" s="28" t="e">
        <f t="shared" si="33"/>
        <v>#N/A</v>
      </c>
      <c r="BX248" s="28" t="e">
        <f t="shared" si="34"/>
        <v>#N/A</v>
      </c>
      <c r="BY248" s="28" t="e">
        <f t="shared" si="35"/>
        <v>#N/A</v>
      </c>
      <c r="BZ248" s="27">
        <v>4</v>
      </c>
    </row>
    <row r="249" spans="4:78">
      <c r="D249" s="26" t="s">
        <v>62</v>
      </c>
      <c r="E249" s="26" t="s">
        <v>3299</v>
      </c>
      <c r="F249" s="26"/>
      <c r="G249" s="26"/>
      <c r="H249" s="26"/>
      <c r="I249" s="26" t="s">
        <v>3300</v>
      </c>
      <c r="J249" s="26"/>
      <c r="K249" s="26"/>
      <c r="L249" s="26" t="s">
        <v>3301</v>
      </c>
      <c r="M249" s="26" t="s">
        <v>3302</v>
      </c>
      <c r="N249" s="26"/>
      <c r="O249" s="26"/>
      <c r="P249" s="26" t="s">
        <v>67</v>
      </c>
      <c r="Q249" s="26" t="s">
        <v>68</v>
      </c>
      <c r="R249" s="26"/>
      <c r="S249" s="26"/>
      <c r="T249" s="26"/>
      <c r="U249" s="26"/>
      <c r="V249" s="26"/>
      <c r="W249" s="26"/>
      <c r="X249" s="26" t="s">
        <v>3303</v>
      </c>
      <c r="Y249" s="26"/>
      <c r="Z249" s="26" t="s">
        <v>3304</v>
      </c>
      <c r="AA249" s="26" t="s">
        <v>3305</v>
      </c>
      <c r="AB249" s="26" t="s">
        <v>3306</v>
      </c>
      <c r="AC249" s="26"/>
      <c r="AD249" s="26"/>
      <c r="AE249" s="26" t="s">
        <v>3307</v>
      </c>
      <c r="AF249" s="26" t="s">
        <v>3308</v>
      </c>
      <c r="AG249" s="26"/>
      <c r="AH249" s="26">
        <v>38</v>
      </c>
      <c r="AI249" s="26">
        <v>0</v>
      </c>
      <c r="AJ249" s="26">
        <v>0</v>
      </c>
      <c r="AK249" s="26">
        <v>0</v>
      </c>
      <c r="AL249" s="26">
        <v>0</v>
      </c>
      <c r="AM249" s="26" t="s">
        <v>3309</v>
      </c>
      <c r="AN249" s="26" t="s">
        <v>214</v>
      </c>
      <c r="AO249" s="26" t="s">
        <v>3310</v>
      </c>
      <c r="AP249" s="26" t="s">
        <v>3311</v>
      </c>
      <c r="AQ249" s="26" t="s">
        <v>3312</v>
      </c>
      <c r="AR249" s="26"/>
      <c r="AS249" s="26" t="s">
        <v>3313</v>
      </c>
      <c r="AT249" s="26" t="s">
        <v>3314</v>
      </c>
      <c r="AU249" s="26"/>
      <c r="AV249" s="26">
        <v>2016</v>
      </c>
      <c r="AW249" s="26"/>
      <c r="AX249" s="26"/>
      <c r="AY249" s="26"/>
      <c r="AZ249" s="26"/>
      <c r="BA249" s="26"/>
      <c r="BB249" s="26"/>
      <c r="BC249" s="26"/>
      <c r="BD249" s="26"/>
      <c r="BE249" s="26">
        <v>3162363</v>
      </c>
      <c r="BF249" s="26" t="s">
        <v>3315</v>
      </c>
      <c r="BG249" s="26"/>
      <c r="BH249" s="26">
        <v>10</v>
      </c>
      <c r="BI249" s="26" t="s">
        <v>3316</v>
      </c>
      <c r="BJ249" s="26" t="s">
        <v>2348</v>
      </c>
      <c r="BK249" s="26" t="s">
        <v>3317</v>
      </c>
      <c r="BL249" s="26" t="s">
        <v>3318</v>
      </c>
      <c r="BM249" s="26"/>
      <c r="BN249" s="27" t="str">
        <f t="shared" si="27"/>
        <v>Liu, HL (reprint author), Nanjing Agr Univ, Coll Anim Sci &amp; Technol, Dept Anim Breeding &amp; Genet, Nanjing 210095, Jiangsu, Peoples R China.</v>
      </c>
      <c r="BO249" s="27" t="b">
        <f t="shared" si="28"/>
        <v>0</v>
      </c>
      <c r="BP249" s="27" t="str">
        <f t="shared" si="29"/>
        <v>动物科技学院</v>
      </c>
      <c r="BQ249" s="27" t="b">
        <f t="shared" si="30"/>
        <v>0</v>
      </c>
      <c r="BR249" s="27" t="b">
        <f t="shared" si="31"/>
        <v>0</v>
      </c>
      <c r="BS249" s="27" t="b">
        <f t="shared" si="32"/>
        <v>0</v>
      </c>
      <c r="BT249" s="28" t="s">
        <v>48074</v>
      </c>
      <c r="BU249" s="28" t="e">
        <f>VLOOKUP(BT249,SCI论文情况一览表!$CE$2:$CH$13600,3,FALSE)</f>
        <v>#N/A</v>
      </c>
      <c r="BV249" s="28" t="e">
        <f>VLOOKUP(BT249,SCI论文情况一览表!$CE$2:$CH$13600,4,FALSE)</f>
        <v>#N/A</v>
      </c>
      <c r="BW249" s="28" t="e">
        <f t="shared" si="33"/>
        <v>#N/A</v>
      </c>
      <c r="BX249" s="28" t="e">
        <f t="shared" si="34"/>
        <v>#N/A</v>
      </c>
      <c r="BY249" s="28" t="e">
        <f t="shared" si="35"/>
        <v>#N/A</v>
      </c>
      <c r="BZ249" s="27">
        <v>4</v>
      </c>
    </row>
    <row r="250" spans="4:78">
      <c r="D250" s="26" t="s">
        <v>62</v>
      </c>
      <c r="E250" s="26" t="s">
        <v>3319</v>
      </c>
      <c r="F250" s="26"/>
      <c r="G250" s="26"/>
      <c r="H250" s="26"/>
      <c r="I250" s="26" t="s">
        <v>3320</v>
      </c>
      <c r="J250" s="26"/>
      <c r="K250" s="26"/>
      <c r="L250" s="26" t="s">
        <v>3321</v>
      </c>
      <c r="M250" s="26" t="s">
        <v>3322</v>
      </c>
      <c r="N250" s="26"/>
      <c r="O250" s="26"/>
      <c r="P250" s="26" t="s">
        <v>67</v>
      </c>
      <c r="Q250" s="26" t="s">
        <v>68</v>
      </c>
      <c r="R250" s="26"/>
      <c r="S250" s="26"/>
      <c r="T250" s="26"/>
      <c r="U250" s="26"/>
      <c r="V250" s="26"/>
      <c r="W250" s="26" t="s">
        <v>3323</v>
      </c>
      <c r="X250" s="26" t="s">
        <v>3324</v>
      </c>
      <c r="Y250" s="26"/>
      <c r="Z250" s="26" t="s">
        <v>3325</v>
      </c>
      <c r="AA250" s="26" t="s">
        <v>3326</v>
      </c>
      <c r="AB250" s="26" t="s">
        <v>2691</v>
      </c>
      <c r="AC250" s="26"/>
      <c r="AD250" s="26"/>
      <c r="AE250" s="26" t="s">
        <v>3327</v>
      </c>
      <c r="AF250" s="26" t="s">
        <v>3328</v>
      </c>
      <c r="AG250" s="26"/>
      <c r="AH250" s="26">
        <v>54</v>
      </c>
      <c r="AI250" s="26">
        <v>0</v>
      </c>
      <c r="AJ250" s="26">
        <v>0</v>
      </c>
      <c r="AK250" s="26">
        <v>4</v>
      </c>
      <c r="AL250" s="26">
        <v>4</v>
      </c>
      <c r="AM250" s="26" t="s">
        <v>3329</v>
      </c>
      <c r="AN250" s="26" t="s">
        <v>3330</v>
      </c>
      <c r="AO250" s="26" t="s">
        <v>3331</v>
      </c>
      <c r="AP250" s="26" t="s">
        <v>3332</v>
      </c>
      <c r="AQ250" s="26" t="s">
        <v>3333</v>
      </c>
      <c r="AR250" s="26"/>
      <c r="AS250" s="26" t="s">
        <v>3334</v>
      </c>
      <c r="AT250" s="26" t="s">
        <v>3335</v>
      </c>
      <c r="AU250" s="26"/>
      <c r="AV250" s="26">
        <v>2016</v>
      </c>
      <c r="AW250" s="26">
        <v>40</v>
      </c>
      <c r="AX250" s="26">
        <v>1</v>
      </c>
      <c r="AY250" s="26"/>
      <c r="AZ250" s="26"/>
      <c r="BA250" s="26"/>
      <c r="BB250" s="26"/>
      <c r="BC250" s="26">
        <v>150</v>
      </c>
      <c r="BD250" s="26">
        <v>159</v>
      </c>
      <c r="BE250" s="26"/>
      <c r="BF250" s="26" t="s">
        <v>3336</v>
      </c>
      <c r="BG250" s="26"/>
      <c r="BH250" s="26">
        <v>10</v>
      </c>
      <c r="BI250" s="26" t="s">
        <v>3337</v>
      </c>
      <c r="BJ250" s="26" t="s">
        <v>3338</v>
      </c>
      <c r="BK250" s="26" t="s">
        <v>3339</v>
      </c>
      <c r="BL250" s="26" t="s">
        <v>3340</v>
      </c>
      <c r="BM250" s="26"/>
      <c r="BN250" s="27" t="str">
        <f t="shared" si="27"/>
        <v>Liu, HX (reprint author), Nanjing Agr Univ, Coll Plant Protect, Dept Plant Pathol, Nanjing, Jiangsu, Peoples R China.; Liu, HX (reprint author), Nanjing Agr Univ, Minist Agr, Key Lab Integrated Pest Management Crops Eastern, Nanjing, Jiangsu, Peoples R China.</v>
      </c>
      <c r="BO250" s="27" t="b">
        <f t="shared" si="28"/>
        <v>0</v>
      </c>
      <c r="BP250" s="27" t="b">
        <f t="shared" si="29"/>
        <v>0</v>
      </c>
      <c r="BQ250" s="27" t="b">
        <f t="shared" si="30"/>
        <v>0</v>
      </c>
      <c r="BR250" s="27" t="str">
        <f t="shared" si="31"/>
        <v>植物保护学院</v>
      </c>
      <c r="BS250" s="27" t="b">
        <f t="shared" si="32"/>
        <v>0</v>
      </c>
      <c r="BT250" s="28" t="s">
        <v>48075</v>
      </c>
      <c r="BU250" s="28" t="e">
        <f>VLOOKUP(BT250,SCI论文情况一览表!$CE$2:$CH$13600,3,FALSE)</f>
        <v>#N/A</v>
      </c>
      <c r="BV250" s="28" t="e">
        <f>VLOOKUP(BT250,SCI论文情况一览表!$CE$2:$CH$13600,4,FALSE)</f>
        <v>#N/A</v>
      </c>
      <c r="BW250" s="28" t="e">
        <f t="shared" si="33"/>
        <v>#N/A</v>
      </c>
      <c r="BX250" s="28" t="e">
        <f t="shared" si="34"/>
        <v>#N/A</v>
      </c>
      <c r="BY250" s="28" t="e">
        <f t="shared" si="35"/>
        <v>#N/A</v>
      </c>
      <c r="BZ250" s="27">
        <v>4</v>
      </c>
    </row>
    <row r="251" spans="4:78">
      <c r="D251" s="26" t="s">
        <v>62</v>
      </c>
      <c r="E251" s="26" t="s">
        <v>3341</v>
      </c>
      <c r="F251" s="26"/>
      <c r="G251" s="26"/>
      <c r="H251" s="26"/>
      <c r="I251" s="26" t="s">
        <v>3342</v>
      </c>
      <c r="J251" s="26"/>
      <c r="K251" s="26"/>
      <c r="L251" s="26" t="s">
        <v>3343</v>
      </c>
      <c r="M251" s="26" t="s">
        <v>3344</v>
      </c>
      <c r="N251" s="26"/>
      <c r="O251" s="26"/>
      <c r="P251" s="26" t="s">
        <v>67</v>
      </c>
      <c r="Q251" s="26" t="s">
        <v>977</v>
      </c>
      <c r="R251" s="26"/>
      <c r="S251" s="26"/>
      <c r="T251" s="26"/>
      <c r="U251" s="26"/>
      <c r="V251" s="26"/>
      <c r="W251" s="26" t="s">
        <v>3345</v>
      </c>
      <c r="X251" s="26" t="s">
        <v>3346</v>
      </c>
      <c r="Y251" s="26"/>
      <c r="Z251" s="26" t="s">
        <v>3347</v>
      </c>
      <c r="AA251" s="26" t="s">
        <v>3348</v>
      </c>
      <c r="AB251" s="26" t="s">
        <v>3349</v>
      </c>
      <c r="AC251" s="26"/>
      <c r="AD251" s="26"/>
      <c r="AE251" s="26" t="s">
        <v>3350</v>
      </c>
      <c r="AF251" s="26" t="s">
        <v>3351</v>
      </c>
      <c r="AG251" s="26"/>
      <c r="AH251" s="26">
        <v>108</v>
      </c>
      <c r="AI251" s="26">
        <v>0</v>
      </c>
      <c r="AJ251" s="26">
        <v>0</v>
      </c>
      <c r="AK251" s="26">
        <v>3</v>
      </c>
      <c r="AL251" s="26">
        <v>3</v>
      </c>
      <c r="AM251" s="26" t="s">
        <v>1289</v>
      </c>
      <c r="AN251" s="26" t="s">
        <v>1290</v>
      </c>
      <c r="AO251" s="26" t="s">
        <v>1291</v>
      </c>
      <c r="AP251" s="26" t="s">
        <v>3352</v>
      </c>
      <c r="AQ251" s="26" t="s">
        <v>3353</v>
      </c>
      <c r="AR251" s="26"/>
      <c r="AS251" s="26" t="s">
        <v>3354</v>
      </c>
      <c r="AT251" s="26" t="s">
        <v>3355</v>
      </c>
      <c r="AU251" s="26" t="s">
        <v>2677</v>
      </c>
      <c r="AV251" s="26">
        <v>2016</v>
      </c>
      <c r="AW251" s="26">
        <v>38</v>
      </c>
      <c r="AX251" s="26">
        <v>1</v>
      </c>
      <c r="AY251" s="26"/>
      <c r="AZ251" s="26"/>
      <c r="BA251" s="26"/>
      <c r="BB251" s="26"/>
      <c r="BC251" s="26"/>
      <c r="BD251" s="26"/>
      <c r="BE251" s="26">
        <v>16</v>
      </c>
      <c r="BF251" s="26" t="s">
        <v>3356</v>
      </c>
      <c r="BG251" s="26"/>
      <c r="BH251" s="26">
        <v>13</v>
      </c>
      <c r="BI251" s="26" t="s">
        <v>577</v>
      </c>
      <c r="BJ251" s="26" t="s">
        <v>577</v>
      </c>
      <c r="BK251" s="26" t="s">
        <v>3357</v>
      </c>
      <c r="BL251" s="26" t="s">
        <v>3358</v>
      </c>
      <c r="BM251" s="26"/>
      <c r="BN251" s="27" t="str">
        <f t="shared" si="27"/>
        <v>Xie, YJ (reprint author), Nanjing Agr Univ, Coll Life Sci, Lab Ctr Life Sci, Nanjing 210095, Jiangsu, Peoples R China.</v>
      </c>
      <c r="BO251" s="27" t="str">
        <f t="shared" si="28"/>
        <v>生命科学学院</v>
      </c>
      <c r="BP251" s="27" t="b">
        <f t="shared" si="29"/>
        <v>0</v>
      </c>
      <c r="BQ251" s="27" t="b">
        <f t="shared" si="30"/>
        <v>0</v>
      </c>
      <c r="BR251" s="27" t="b">
        <f t="shared" si="31"/>
        <v>0</v>
      </c>
      <c r="BS251" s="27" t="b">
        <f t="shared" si="32"/>
        <v>0</v>
      </c>
      <c r="BT251" s="28" t="s">
        <v>48076</v>
      </c>
      <c r="BU251" s="28" t="e">
        <f>VLOOKUP(BT251,SCI论文情况一览表!$CE$2:$CH$13600,3,FALSE)</f>
        <v>#N/A</v>
      </c>
      <c r="BV251" s="28" t="e">
        <f>VLOOKUP(BT251,SCI论文情况一览表!$CE$2:$CH$13600,4,FALSE)</f>
        <v>#N/A</v>
      </c>
      <c r="BW251" s="28" t="e">
        <f t="shared" si="33"/>
        <v>#N/A</v>
      </c>
      <c r="BX251" s="28" t="e">
        <f t="shared" si="34"/>
        <v>#N/A</v>
      </c>
      <c r="BY251" s="28" t="e">
        <f t="shared" si="35"/>
        <v>#N/A</v>
      </c>
      <c r="BZ251" s="27">
        <v>4</v>
      </c>
    </row>
    <row r="252" spans="4:78">
      <c r="D252" s="26" t="s">
        <v>62</v>
      </c>
      <c r="E252" s="26" t="s">
        <v>3359</v>
      </c>
      <c r="F252" s="26"/>
      <c r="G252" s="26"/>
      <c r="H252" s="26"/>
      <c r="I252" s="26" t="s">
        <v>3360</v>
      </c>
      <c r="J252" s="26"/>
      <c r="K252" s="26"/>
      <c r="L252" s="26" t="s">
        <v>3361</v>
      </c>
      <c r="M252" s="26" t="s">
        <v>3362</v>
      </c>
      <c r="N252" s="26"/>
      <c r="O252" s="26"/>
      <c r="P252" s="26" t="s">
        <v>67</v>
      </c>
      <c r="Q252" s="26" t="s">
        <v>68</v>
      </c>
      <c r="R252" s="26"/>
      <c r="S252" s="26"/>
      <c r="T252" s="26"/>
      <c r="U252" s="26"/>
      <c r="V252" s="26"/>
      <c r="W252" s="26" t="s">
        <v>3363</v>
      </c>
      <c r="X252" s="26" t="s">
        <v>3364</v>
      </c>
      <c r="Y252" s="26"/>
      <c r="Z252" s="26" t="s">
        <v>3365</v>
      </c>
      <c r="AA252" s="26" t="s">
        <v>3366</v>
      </c>
      <c r="AB252" s="26" t="s">
        <v>3367</v>
      </c>
      <c r="AC252" s="26"/>
      <c r="AD252" s="26"/>
      <c r="AE252" s="26" t="s">
        <v>3368</v>
      </c>
      <c r="AF252" s="26" t="s">
        <v>3369</v>
      </c>
      <c r="AG252" s="26"/>
      <c r="AH252" s="26">
        <v>36</v>
      </c>
      <c r="AI252" s="26">
        <v>0</v>
      </c>
      <c r="AJ252" s="26">
        <v>0</v>
      </c>
      <c r="AK252" s="26">
        <v>5</v>
      </c>
      <c r="AL252" s="26">
        <v>5</v>
      </c>
      <c r="AM252" s="26" t="s">
        <v>213</v>
      </c>
      <c r="AN252" s="26" t="s">
        <v>964</v>
      </c>
      <c r="AO252" s="26" t="s">
        <v>965</v>
      </c>
      <c r="AP252" s="26" t="s">
        <v>3370</v>
      </c>
      <c r="AQ252" s="26" t="s">
        <v>3371</v>
      </c>
      <c r="AR252" s="26"/>
      <c r="AS252" s="26" t="s">
        <v>3372</v>
      </c>
      <c r="AT252" s="26" t="s">
        <v>3373</v>
      </c>
      <c r="AU252" s="26" t="s">
        <v>2677</v>
      </c>
      <c r="AV252" s="26">
        <v>2016</v>
      </c>
      <c r="AW252" s="26">
        <v>109</v>
      </c>
      <c r="AX252" s="26">
        <v>1</v>
      </c>
      <c r="AY252" s="26"/>
      <c r="AZ252" s="26"/>
      <c r="BA252" s="26"/>
      <c r="BB252" s="26"/>
      <c r="BC252" s="26">
        <v>121</v>
      </c>
      <c r="BD252" s="26">
        <v>130</v>
      </c>
      <c r="BE252" s="26"/>
      <c r="BF252" s="26" t="s">
        <v>3374</v>
      </c>
      <c r="BG252" s="26"/>
      <c r="BH252" s="26">
        <v>10</v>
      </c>
      <c r="BI252" s="26" t="s">
        <v>848</v>
      </c>
      <c r="BJ252" s="26" t="s">
        <v>848</v>
      </c>
      <c r="BK252" s="26" t="s">
        <v>3375</v>
      </c>
      <c r="BL252" s="26" t="s">
        <v>3376</v>
      </c>
      <c r="BM252" s="26">
        <v>26584939</v>
      </c>
      <c r="BN252" s="27" t="str">
        <f t="shared" si="27"/>
        <v>Cui, ZL (reprint author), Nanjing Agr Univ, Key Lab Environm Microbiol, Minist Agr, Nanjing 210095, Jiangsu, Peoples R China.</v>
      </c>
      <c r="BO252" s="27" t="b">
        <f t="shared" si="28"/>
        <v>0</v>
      </c>
      <c r="BP252" s="27" t="b">
        <f t="shared" si="29"/>
        <v>0</v>
      </c>
      <c r="BQ252" s="27" t="b">
        <f t="shared" si="30"/>
        <v>0</v>
      </c>
      <c r="BR252" s="27" t="b">
        <f t="shared" si="31"/>
        <v>0</v>
      </c>
      <c r="BS252" s="27" t="b">
        <f t="shared" si="32"/>
        <v>0</v>
      </c>
      <c r="BT252" s="28" t="s">
        <v>43909</v>
      </c>
      <c r="BU252" s="28">
        <f>VLOOKUP(BT252,SCI论文情况一览表!$CE$2:$CH$13600,3,FALSE)</f>
        <v>2.4279999999999999</v>
      </c>
      <c r="BV252" s="28">
        <f>VLOOKUP(BT252,SCI论文情况一览表!$CE$2:$CH$13600,4,FALSE)</f>
        <v>2.5339999999999998</v>
      </c>
      <c r="BW252" s="28" t="b">
        <f t="shared" si="33"/>
        <v>0</v>
      </c>
      <c r="BX252" s="28" t="b">
        <f t="shared" si="34"/>
        <v>0</v>
      </c>
      <c r="BY252" s="28" t="b">
        <f t="shared" si="35"/>
        <v>0</v>
      </c>
      <c r="BZ252" s="27">
        <v>4</v>
      </c>
    </row>
    <row r="253" spans="4:78">
      <c r="D253" s="26" t="s">
        <v>62</v>
      </c>
      <c r="E253" s="26" t="s">
        <v>3414</v>
      </c>
      <c r="F253" s="26"/>
      <c r="G253" s="26"/>
      <c r="H253" s="26"/>
      <c r="I253" s="26" t="s">
        <v>3415</v>
      </c>
      <c r="J253" s="26"/>
      <c r="K253" s="26"/>
      <c r="L253" s="26" t="s">
        <v>3416</v>
      </c>
      <c r="M253" s="26" t="s">
        <v>3417</v>
      </c>
      <c r="N253" s="26"/>
      <c r="O253" s="26"/>
      <c r="P253" s="26" t="s">
        <v>67</v>
      </c>
      <c r="Q253" s="26" t="s">
        <v>68</v>
      </c>
      <c r="R253" s="26"/>
      <c r="S253" s="26"/>
      <c r="T253" s="26"/>
      <c r="U253" s="26"/>
      <c r="V253" s="26"/>
      <c r="W253" s="26" t="s">
        <v>3418</v>
      </c>
      <c r="X253" s="26" t="s">
        <v>3419</v>
      </c>
      <c r="Y253" s="26"/>
      <c r="Z253" s="26" t="s">
        <v>3420</v>
      </c>
      <c r="AA253" s="26" t="s">
        <v>3421</v>
      </c>
      <c r="AB253" s="26" t="s">
        <v>3422</v>
      </c>
      <c r="AC253" s="26"/>
      <c r="AD253" s="26"/>
      <c r="AE253" s="26" t="s">
        <v>3423</v>
      </c>
      <c r="AF253" s="26" t="s">
        <v>3424</v>
      </c>
      <c r="AG253" s="26"/>
      <c r="AH253" s="26">
        <v>44</v>
      </c>
      <c r="AI253" s="26">
        <v>0</v>
      </c>
      <c r="AJ253" s="26">
        <v>0</v>
      </c>
      <c r="AK253" s="26">
        <v>4</v>
      </c>
      <c r="AL253" s="26">
        <v>4</v>
      </c>
      <c r="AM253" s="26" t="s">
        <v>358</v>
      </c>
      <c r="AN253" s="26" t="s">
        <v>359</v>
      </c>
      <c r="AO253" s="26" t="s">
        <v>360</v>
      </c>
      <c r="AP253" s="26" t="s">
        <v>3425</v>
      </c>
      <c r="AQ253" s="26" t="s">
        <v>3426</v>
      </c>
      <c r="AR253" s="26"/>
      <c r="AS253" s="26" t="s">
        <v>3427</v>
      </c>
      <c r="AT253" s="26" t="s">
        <v>3428</v>
      </c>
      <c r="AU253" s="26" t="s">
        <v>2677</v>
      </c>
      <c r="AV253" s="26">
        <v>2016</v>
      </c>
      <c r="AW253" s="26">
        <v>40</v>
      </c>
      <c r="AX253" s="26">
        <v>1</v>
      </c>
      <c r="AY253" s="26"/>
      <c r="AZ253" s="26"/>
      <c r="BA253" s="26"/>
      <c r="BB253" s="26"/>
      <c r="BC253" s="26">
        <v>74</v>
      </c>
      <c r="BD253" s="26">
        <v>82</v>
      </c>
      <c r="BE253" s="26"/>
      <c r="BF253" s="26" t="s">
        <v>3429</v>
      </c>
      <c r="BG253" s="26"/>
      <c r="BH253" s="26">
        <v>9</v>
      </c>
      <c r="BI253" s="26" t="s">
        <v>2348</v>
      </c>
      <c r="BJ253" s="26" t="s">
        <v>2348</v>
      </c>
      <c r="BK253" s="26" t="s">
        <v>3430</v>
      </c>
      <c r="BL253" s="26" t="s">
        <v>3431</v>
      </c>
      <c r="BM253" s="26">
        <v>26314395</v>
      </c>
      <c r="BN253" s="27" t="str">
        <f t="shared" si="27"/>
        <v>Wang, F (reprint author), Nanjing Agr Univ, Coll Anim Sci &amp; Technol, Jiangsu Livestock Embryo Engn Lab, Nanjing 210095, Jiangsu, Peoples R China.</v>
      </c>
      <c r="BO253" s="27" t="b">
        <f t="shared" si="28"/>
        <v>0</v>
      </c>
      <c r="BP253" s="27" t="str">
        <f t="shared" si="29"/>
        <v>动物科技学院</v>
      </c>
      <c r="BQ253" s="27" t="b">
        <f t="shared" si="30"/>
        <v>0</v>
      </c>
      <c r="BR253" s="27" t="b">
        <f t="shared" si="31"/>
        <v>0</v>
      </c>
      <c r="BS253" s="27" t="b">
        <f t="shared" si="32"/>
        <v>0</v>
      </c>
      <c r="BT253" s="28" t="s">
        <v>48077</v>
      </c>
      <c r="BU253" s="28" t="e">
        <f>VLOOKUP(BT253,SCI论文情况一览表!$CE$2:$CH$13600,3,FALSE)</f>
        <v>#N/A</v>
      </c>
      <c r="BV253" s="28" t="e">
        <f>VLOOKUP(BT253,SCI论文情况一览表!$CE$2:$CH$13600,4,FALSE)</f>
        <v>#N/A</v>
      </c>
      <c r="BW253" s="28" t="e">
        <f t="shared" si="33"/>
        <v>#N/A</v>
      </c>
      <c r="BX253" s="28" t="e">
        <f t="shared" si="34"/>
        <v>#N/A</v>
      </c>
      <c r="BY253" s="28" t="e">
        <f t="shared" si="35"/>
        <v>#N/A</v>
      </c>
      <c r="BZ253" s="27">
        <v>4</v>
      </c>
    </row>
    <row r="254" spans="4:78">
      <c r="D254" s="26" t="s">
        <v>62</v>
      </c>
      <c r="E254" s="26" t="s">
        <v>3432</v>
      </c>
      <c r="F254" s="26"/>
      <c r="G254" s="26"/>
      <c r="H254" s="26"/>
      <c r="I254" s="26" t="s">
        <v>3433</v>
      </c>
      <c r="J254" s="26"/>
      <c r="K254" s="26"/>
      <c r="L254" s="26" t="s">
        <v>3434</v>
      </c>
      <c r="M254" s="26" t="s">
        <v>3435</v>
      </c>
      <c r="N254" s="26"/>
      <c r="O254" s="26"/>
      <c r="P254" s="26" t="s">
        <v>67</v>
      </c>
      <c r="Q254" s="26" t="s">
        <v>68</v>
      </c>
      <c r="R254" s="26"/>
      <c r="S254" s="26"/>
      <c r="T254" s="26"/>
      <c r="U254" s="26"/>
      <c r="V254" s="26"/>
      <c r="W254" s="26" t="s">
        <v>3436</v>
      </c>
      <c r="X254" s="26" t="s">
        <v>3437</v>
      </c>
      <c r="Y254" s="26"/>
      <c r="Z254" s="26" t="s">
        <v>3438</v>
      </c>
      <c r="AA254" s="26" t="s">
        <v>1965</v>
      </c>
      <c r="AB254" s="26" t="s">
        <v>3439</v>
      </c>
      <c r="AC254" s="26"/>
      <c r="AD254" s="26"/>
      <c r="AE254" s="26" t="s">
        <v>3440</v>
      </c>
      <c r="AF254" s="26" t="s">
        <v>3441</v>
      </c>
      <c r="AG254" s="26"/>
      <c r="AH254" s="26">
        <v>41</v>
      </c>
      <c r="AI254" s="26">
        <v>0</v>
      </c>
      <c r="AJ254" s="26">
        <v>0</v>
      </c>
      <c r="AK254" s="26">
        <v>6</v>
      </c>
      <c r="AL254" s="26">
        <v>6</v>
      </c>
      <c r="AM254" s="26" t="s">
        <v>213</v>
      </c>
      <c r="AN254" s="26" t="s">
        <v>214</v>
      </c>
      <c r="AO254" s="26" t="s">
        <v>215</v>
      </c>
      <c r="AP254" s="26" t="s">
        <v>3442</v>
      </c>
      <c r="AQ254" s="26" t="s">
        <v>3443</v>
      </c>
      <c r="AR254" s="26"/>
      <c r="AS254" s="26" t="s">
        <v>3444</v>
      </c>
      <c r="AT254" s="26" t="s">
        <v>3445</v>
      </c>
      <c r="AU254" s="26" t="s">
        <v>2677</v>
      </c>
      <c r="AV254" s="26">
        <v>2016</v>
      </c>
      <c r="AW254" s="26">
        <v>242</v>
      </c>
      <c r="AX254" s="26">
        <v>1</v>
      </c>
      <c r="AY254" s="26"/>
      <c r="AZ254" s="26"/>
      <c r="BA254" s="26"/>
      <c r="BB254" s="26"/>
      <c r="BC254" s="26">
        <v>107</v>
      </c>
      <c r="BD254" s="26">
        <v>116</v>
      </c>
      <c r="BE254" s="26"/>
      <c r="BF254" s="26" t="s">
        <v>3446</v>
      </c>
      <c r="BG254" s="26"/>
      <c r="BH254" s="26">
        <v>10</v>
      </c>
      <c r="BI254" s="26" t="s">
        <v>200</v>
      </c>
      <c r="BJ254" s="26" t="s">
        <v>200</v>
      </c>
      <c r="BK254" s="26" t="s">
        <v>3447</v>
      </c>
      <c r="BL254" s="26" t="s">
        <v>3448</v>
      </c>
      <c r="BM254" s="26"/>
      <c r="BN254" s="27" t="str">
        <f t="shared" si="27"/>
        <v>Gu, ZX (reprint author), Nanjing Agr Univ, Coll Food Sci &amp; Technol, Nanjing 210095, Jiangsu, Peoples R China.</v>
      </c>
      <c r="BO254" s="27" t="b">
        <f t="shared" si="28"/>
        <v>0</v>
      </c>
      <c r="BP254" s="27" t="b">
        <f t="shared" si="29"/>
        <v>0</v>
      </c>
      <c r="BQ254" s="27" t="b">
        <f t="shared" si="30"/>
        <v>0</v>
      </c>
      <c r="BR254" s="27" t="b">
        <f t="shared" si="31"/>
        <v>0</v>
      </c>
      <c r="BS254" s="27" t="str">
        <f t="shared" si="32"/>
        <v>食品科技学院</v>
      </c>
      <c r="BT254" s="28" t="s">
        <v>48078</v>
      </c>
      <c r="BU254" s="28" t="e">
        <f>VLOOKUP(BT254,SCI论文情况一览表!$CE$2:$CH$13600,3,FALSE)</f>
        <v>#N/A</v>
      </c>
      <c r="BV254" s="28" t="e">
        <f>VLOOKUP(BT254,SCI论文情况一览表!$CE$2:$CH$13600,4,FALSE)</f>
        <v>#N/A</v>
      </c>
      <c r="BW254" s="28" t="e">
        <f t="shared" si="33"/>
        <v>#N/A</v>
      </c>
      <c r="BX254" s="28" t="e">
        <f t="shared" si="34"/>
        <v>#N/A</v>
      </c>
      <c r="BY254" s="28" t="e">
        <f t="shared" si="35"/>
        <v>#N/A</v>
      </c>
      <c r="BZ254" s="27">
        <v>4</v>
      </c>
    </row>
    <row r="255" spans="4:78">
      <c r="D255" s="26" t="s">
        <v>62</v>
      </c>
      <c r="E255" s="26" t="s">
        <v>3468</v>
      </c>
      <c r="F255" s="26"/>
      <c r="G255" s="26"/>
      <c r="H255" s="26"/>
      <c r="I255" s="26" t="s">
        <v>3469</v>
      </c>
      <c r="J255" s="26"/>
      <c r="K255" s="26"/>
      <c r="L255" s="26" t="s">
        <v>3470</v>
      </c>
      <c r="M255" s="26" t="s">
        <v>1281</v>
      </c>
      <c r="N255" s="26"/>
      <c r="O255" s="26"/>
      <c r="P255" s="26" t="s">
        <v>67</v>
      </c>
      <c r="Q255" s="26" t="s">
        <v>68</v>
      </c>
      <c r="R255" s="26"/>
      <c r="S255" s="26"/>
      <c r="T255" s="26"/>
      <c r="U255" s="26"/>
      <c r="V255" s="26"/>
      <c r="W255" s="26" t="s">
        <v>3471</v>
      </c>
      <c r="X255" s="26" t="s">
        <v>3472</v>
      </c>
      <c r="Y255" s="26"/>
      <c r="Z255" s="26" t="s">
        <v>3473</v>
      </c>
      <c r="AA255" s="26" t="s">
        <v>960</v>
      </c>
      <c r="AB255" s="26" t="s">
        <v>961</v>
      </c>
      <c r="AC255" s="26"/>
      <c r="AD255" s="26"/>
      <c r="AE255" s="26" t="s">
        <v>3474</v>
      </c>
      <c r="AF255" s="26" t="s">
        <v>3475</v>
      </c>
      <c r="AG255" s="26"/>
      <c r="AH255" s="26">
        <v>53</v>
      </c>
      <c r="AI255" s="26">
        <v>0</v>
      </c>
      <c r="AJ255" s="26">
        <v>0</v>
      </c>
      <c r="AK255" s="26">
        <v>3</v>
      </c>
      <c r="AL255" s="26">
        <v>3</v>
      </c>
      <c r="AM255" s="26" t="s">
        <v>1289</v>
      </c>
      <c r="AN255" s="26" t="s">
        <v>1290</v>
      </c>
      <c r="AO255" s="26" t="s">
        <v>1291</v>
      </c>
      <c r="AP255" s="26" t="s">
        <v>1292</v>
      </c>
      <c r="AQ255" s="26" t="s">
        <v>1293</v>
      </c>
      <c r="AR255" s="26"/>
      <c r="AS255" s="26" t="s">
        <v>1294</v>
      </c>
      <c r="AT255" s="26" t="s">
        <v>1295</v>
      </c>
      <c r="AU255" s="26" t="s">
        <v>2677</v>
      </c>
      <c r="AV255" s="26">
        <v>2016</v>
      </c>
      <c r="AW255" s="26">
        <v>16</v>
      </c>
      <c r="AX255" s="26">
        <v>1</v>
      </c>
      <c r="AY255" s="26"/>
      <c r="AZ255" s="26"/>
      <c r="BA255" s="26"/>
      <c r="BB255" s="26"/>
      <c r="BC255" s="26">
        <v>38</v>
      </c>
      <c r="BD255" s="26">
        <v>50</v>
      </c>
      <c r="BE255" s="26"/>
      <c r="BF255" s="26" t="s">
        <v>3476</v>
      </c>
      <c r="BG255" s="26"/>
      <c r="BH255" s="26">
        <v>13</v>
      </c>
      <c r="BI255" s="26" t="s">
        <v>1297</v>
      </c>
      <c r="BJ255" s="26" t="s">
        <v>1298</v>
      </c>
      <c r="BK255" s="26" t="s">
        <v>3477</v>
      </c>
      <c r="BL255" s="26" t="s">
        <v>3478</v>
      </c>
      <c r="BM255" s="26"/>
      <c r="BN255" s="27" t="str">
        <f t="shared" si="27"/>
        <v>Chen, XM (reprint author), Nanjing Agr Univ, Coll Resources &amp; Environm Sci, Nanjing 210095, Jiangsu, Peoples R China.</v>
      </c>
      <c r="BO255" s="27" t="b">
        <f t="shared" si="28"/>
        <v>0</v>
      </c>
      <c r="BP255" s="27" t="b">
        <f t="shared" si="29"/>
        <v>0</v>
      </c>
      <c r="BQ255" s="27" t="str">
        <f t="shared" si="30"/>
        <v>资源管理与环境保护学院</v>
      </c>
      <c r="BR255" s="27" t="b">
        <f t="shared" si="31"/>
        <v>0</v>
      </c>
      <c r="BS255" s="27" t="b">
        <f t="shared" si="32"/>
        <v>0</v>
      </c>
      <c r="BT255" s="28" t="s">
        <v>48079</v>
      </c>
      <c r="BU255" s="28" t="e">
        <f>VLOOKUP(BT255,SCI论文情况一览表!$CE$2:$CH$13600,3,FALSE)</f>
        <v>#N/A</v>
      </c>
      <c r="BV255" s="28" t="e">
        <f>VLOOKUP(BT255,SCI论文情况一览表!$CE$2:$CH$13600,4,FALSE)</f>
        <v>#N/A</v>
      </c>
      <c r="BW255" s="28" t="e">
        <f t="shared" si="33"/>
        <v>#N/A</v>
      </c>
      <c r="BX255" s="28" t="e">
        <f t="shared" si="34"/>
        <v>#N/A</v>
      </c>
      <c r="BY255" s="28" t="e">
        <f t="shared" si="35"/>
        <v>#N/A</v>
      </c>
      <c r="BZ255" s="27">
        <v>4</v>
      </c>
    </row>
    <row r="256" spans="4:78">
      <c r="D256" s="26" t="s">
        <v>62</v>
      </c>
      <c r="E256" s="26" t="s">
        <v>3479</v>
      </c>
      <c r="F256" s="26"/>
      <c r="G256" s="26"/>
      <c r="H256" s="26"/>
      <c r="I256" s="26" t="s">
        <v>3480</v>
      </c>
      <c r="J256" s="26"/>
      <c r="K256" s="26"/>
      <c r="L256" s="26" t="s">
        <v>3481</v>
      </c>
      <c r="M256" s="26" t="s">
        <v>1281</v>
      </c>
      <c r="N256" s="26"/>
      <c r="O256" s="26"/>
      <c r="P256" s="26" t="s">
        <v>67</v>
      </c>
      <c r="Q256" s="26" t="s">
        <v>68</v>
      </c>
      <c r="R256" s="26"/>
      <c r="S256" s="26"/>
      <c r="T256" s="26"/>
      <c r="U256" s="26"/>
      <c r="V256" s="26"/>
      <c r="W256" s="26" t="s">
        <v>3482</v>
      </c>
      <c r="X256" s="26" t="s">
        <v>3483</v>
      </c>
      <c r="Y256" s="26"/>
      <c r="Z256" s="26" t="s">
        <v>3484</v>
      </c>
      <c r="AA256" s="26" t="s">
        <v>3485</v>
      </c>
      <c r="AB256" s="26" t="s">
        <v>3486</v>
      </c>
      <c r="AC256" s="26" t="s">
        <v>47824</v>
      </c>
      <c r="AD256" s="26" t="s">
        <v>47825</v>
      </c>
      <c r="AE256" s="26" t="s">
        <v>3487</v>
      </c>
      <c r="AF256" s="26" t="s">
        <v>3488</v>
      </c>
      <c r="AG256" s="26"/>
      <c r="AH256" s="26">
        <v>63</v>
      </c>
      <c r="AI256" s="26">
        <v>0</v>
      </c>
      <c r="AJ256" s="26">
        <v>0</v>
      </c>
      <c r="AK256" s="26">
        <v>8</v>
      </c>
      <c r="AL256" s="26">
        <v>8</v>
      </c>
      <c r="AM256" s="26" t="s">
        <v>1289</v>
      </c>
      <c r="AN256" s="26" t="s">
        <v>1290</v>
      </c>
      <c r="AO256" s="26" t="s">
        <v>1291</v>
      </c>
      <c r="AP256" s="26" t="s">
        <v>1292</v>
      </c>
      <c r="AQ256" s="26" t="s">
        <v>1293</v>
      </c>
      <c r="AR256" s="26"/>
      <c r="AS256" s="26" t="s">
        <v>1294</v>
      </c>
      <c r="AT256" s="26" t="s">
        <v>1295</v>
      </c>
      <c r="AU256" s="26" t="s">
        <v>2677</v>
      </c>
      <c r="AV256" s="26">
        <v>2016</v>
      </c>
      <c r="AW256" s="26">
        <v>16</v>
      </c>
      <c r="AX256" s="26">
        <v>1</v>
      </c>
      <c r="AY256" s="26"/>
      <c r="AZ256" s="26"/>
      <c r="BA256" s="26"/>
      <c r="BB256" s="26"/>
      <c r="BC256" s="26">
        <v>191</v>
      </c>
      <c r="BD256" s="26">
        <v>203</v>
      </c>
      <c r="BE256" s="26"/>
      <c r="BF256" s="26" t="s">
        <v>3489</v>
      </c>
      <c r="BG256" s="26"/>
      <c r="BH256" s="26">
        <v>13</v>
      </c>
      <c r="BI256" s="26" t="s">
        <v>1297</v>
      </c>
      <c r="BJ256" s="26" t="s">
        <v>1298</v>
      </c>
      <c r="BK256" s="26" t="s">
        <v>3477</v>
      </c>
      <c r="BL256" s="26" t="s">
        <v>3490</v>
      </c>
      <c r="BM256" s="26"/>
      <c r="BN256" s="27" t="str">
        <f t="shared" si="27"/>
        <v>Xiong, ZQ (reprint author), Nanjing Agr Univ, Jiangsu Key Lab Low Carbon Agr &amp; GHGs Mitigat, Coll Resources &amp; Environm Sci, Nanjing 210095, Jiangsu, Peoples R China.</v>
      </c>
      <c r="BO256" s="27" t="b">
        <f t="shared" si="28"/>
        <v>0</v>
      </c>
      <c r="BP256" s="27" t="b">
        <f t="shared" si="29"/>
        <v>0</v>
      </c>
      <c r="BQ256" s="27" t="str">
        <f t="shared" si="30"/>
        <v>资源管理与环境保护学院</v>
      </c>
      <c r="BR256" s="27" t="b">
        <f t="shared" si="31"/>
        <v>0</v>
      </c>
      <c r="BS256" s="27" t="b">
        <f t="shared" si="32"/>
        <v>0</v>
      </c>
      <c r="BT256" s="28" t="s">
        <v>48080</v>
      </c>
      <c r="BU256" s="28" t="e">
        <f>VLOOKUP(BT256,SCI论文情况一览表!$CE$2:$CH$13600,3,FALSE)</f>
        <v>#N/A</v>
      </c>
      <c r="BV256" s="28" t="e">
        <f>VLOOKUP(BT256,SCI论文情况一览表!$CE$2:$CH$13600,4,FALSE)</f>
        <v>#N/A</v>
      </c>
      <c r="BW256" s="28" t="e">
        <f t="shared" si="33"/>
        <v>#N/A</v>
      </c>
      <c r="BX256" s="28" t="e">
        <f t="shared" si="34"/>
        <v>#N/A</v>
      </c>
      <c r="BY256" s="28" t="e">
        <f t="shared" si="35"/>
        <v>#N/A</v>
      </c>
      <c r="BZ256" s="27">
        <v>4</v>
      </c>
    </row>
    <row r="257" spans="4:78">
      <c r="D257" s="26" t="s">
        <v>62</v>
      </c>
      <c r="E257" s="26" t="s">
        <v>3509</v>
      </c>
      <c r="F257" s="26"/>
      <c r="G257" s="26"/>
      <c r="H257" s="26"/>
      <c r="I257" s="26" t="s">
        <v>3510</v>
      </c>
      <c r="J257" s="26"/>
      <c r="K257" s="26"/>
      <c r="L257" s="26" t="s">
        <v>3511</v>
      </c>
      <c r="M257" s="26" t="s">
        <v>3512</v>
      </c>
      <c r="N257" s="26"/>
      <c r="O257" s="26"/>
      <c r="P257" s="26" t="s">
        <v>67</v>
      </c>
      <c r="Q257" s="26" t="s">
        <v>68</v>
      </c>
      <c r="R257" s="26"/>
      <c r="S257" s="26"/>
      <c r="T257" s="26"/>
      <c r="U257" s="26"/>
      <c r="V257" s="26"/>
      <c r="W257" s="26" t="s">
        <v>3513</v>
      </c>
      <c r="X257" s="26" t="s">
        <v>3514</v>
      </c>
      <c r="Y257" s="26"/>
      <c r="Z257" s="26" t="s">
        <v>3515</v>
      </c>
      <c r="AA257" s="26" t="s">
        <v>3516</v>
      </c>
      <c r="AB257" s="26" t="s">
        <v>3517</v>
      </c>
      <c r="AC257" s="26"/>
      <c r="AD257" s="26"/>
      <c r="AE257" s="26" t="s">
        <v>3518</v>
      </c>
      <c r="AF257" s="26" t="s">
        <v>3519</v>
      </c>
      <c r="AG257" s="26"/>
      <c r="AH257" s="26">
        <v>41</v>
      </c>
      <c r="AI257" s="26">
        <v>0</v>
      </c>
      <c r="AJ257" s="26">
        <v>0</v>
      </c>
      <c r="AK257" s="26">
        <v>7</v>
      </c>
      <c r="AL257" s="26">
        <v>7</v>
      </c>
      <c r="AM257" s="26" t="s">
        <v>213</v>
      </c>
      <c r="AN257" s="26" t="s">
        <v>214</v>
      </c>
      <c r="AO257" s="26" t="s">
        <v>215</v>
      </c>
      <c r="AP257" s="26" t="s">
        <v>3520</v>
      </c>
      <c r="AQ257" s="26" t="s">
        <v>3521</v>
      </c>
      <c r="AR257" s="26"/>
      <c r="AS257" s="26" t="s">
        <v>3522</v>
      </c>
      <c r="AT257" s="26" t="s">
        <v>3523</v>
      </c>
      <c r="AU257" s="26" t="s">
        <v>2677</v>
      </c>
      <c r="AV257" s="26">
        <v>2016</v>
      </c>
      <c r="AW257" s="26">
        <v>32</v>
      </c>
      <c r="AX257" s="26">
        <v>1</v>
      </c>
      <c r="AY257" s="26"/>
      <c r="AZ257" s="26"/>
      <c r="BA257" s="26"/>
      <c r="BB257" s="26"/>
      <c r="BC257" s="26"/>
      <c r="BD257" s="26"/>
      <c r="BE257" s="26">
        <v>10</v>
      </c>
      <c r="BF257" s="26" t="s">
        <v>3524</v>
      </c>
      <c r="BG257" s="26"/>
      <c r="BH257" s="26">
        <v>11</v>
      </c>
      <c r="BI257" s="26" t="s">
        <v>2435</v>
      </c>
      <c r="BJ257" s="26" t="s">
        <v>2435</v>
      </c>
      <c r="BK257" s="26" t="s">
        <v>3525</v>
      </c>
      <c r="BL257" s="26" t="s">
        <v>3526</v>
      </c>
      <c r="BM257" s="26">
        <v>26712625</v>
      </c>
      <c r="BN257" s="27" t="str">
        <f t="shared" ref="BN257:BN320" si="36">IF(COUNTIF(AA257,"*Nanjing Agr Univ*"),AA257)</f>
        <v>Chen, JZ (reprint author), Nanjing Agr Univ, Wuxi Fisheries Coll, Wuxi 214182, Jiangsu, Peoples R China.</v>
      </c>
      <c r="BO257" s="27" t="b">
        <f t="shared" ref="BO257:BO320" si="37">IF(COUNTIF(BN257,"*Life Sci*"),"生命科学学院",IF(COUNTIF(BN257,"*Coll Hort*"),"园艺学院"))</f>
        <v>0</v>
      </c>
      <c r="BP257" s="27" t="b">
        <f t="shared" ref="BP257:BP320" si="38">IF(COUNTIF(BN257,"*Anim Sci*"),"动物科技学院",IF(COUNTIF(BN257,"*Vet Med*"),"动物医学院"))</f>
        <v>0</v>
      </c>
      <c r="BQ257" s="27" t="b">
        <f t="shared" ref="BQ257:BQ320" si="39">IF(COUNTIF(BN257,"*Resources*"),"资源管理与环境保护学院",IF(COUNTIF(BN257,"*Dept Entomol*"),"植物保护学院"))</f>
        <v>0</v>
      </c>
      <c r="BR257" s="27" t="b">
        <f t="shared" ref="BR257:BR320" si="40">IF(COUNTIF(BN257,"*Coll Agr*"),"农学院",IF(COUNTIF(BN257,"*Plant Protect*"),"植物保护学院"))</f>
        <v>0</v>
      </c>
      <c r="BS257" s="27" t="b">
        <f t="shared" ref="BS257:BS320" si="41">IF(COUNTIF(BN257,"*Food Sci*"),"食品科技学院")</f>
        <v>0</v>
      </c>
      <c r="BT257" s="28" t="s">
        <v>48081</v>
      </c>
      <c r="BU257" s="28" t="e">
        <f>VLOOKUP(BT257,SCI论文情况一览表!$CE$2:$CH$13600,3,FALSE)</f>
        <v>#N/A</v>
      </c>
      <c r="BV257" s="28" t="e">
        <f>VLOOKUP(BT257,SCI论文情况一览表!$CE$2:$CH$13600,4,FALSE)</f>
        <v>#N/A</v>
      </c>
      <c r="BW257" s="28" t="e">
        <f t="shared" ref="BW257:BW320" si="42">IF($BV257&gt;=10,1)</f>
        <v>#N/A</v>
      </c>
      <c r="BX257" s="28" t="e">
        <f t="shared" ref="BX257:BX320" si="43">IF(BV257&gt;=5,1)</f>
        <v>#N/A</v>
      </c>
      <c r="BY257" s="28" t="e">
        <f t="shared" ref="BY257:BY320" si="44">IF(BV257&lt;2,1)</f>
        <v>#N/A</v>
      </c>
      <c r="BZ257" s="27">
        <v>4</v>
      </c>
    </row>
    <row r="258" spans="4:78">
      <c r="D258" s="26" t="s">
        <v>62</v>
      </c>
      <c r="E258" s="26" t="s">
        <v>3527</v>
      </c>
      <c r="F258" s="26"/>
      <c r="G258" s="26"/>
      <c r="H258" s="26"/>
      <c r="I258" s="26" t="s">
        <v>3528</v>
      </c>
      <c r="J258" s="26"/>
      <c r="K258" s="26"/>
      <c r="L258" s="26" t="s">
        <v>3529</v>
      </c>
      <c r="M258" s="26" t="s">
        <v>3530</v>
      </c>
      <c r="N258" s="26"/>
      <c r="O258" s="26"/>
      <c r="P258" s="26" t="s">
        <v>67</v>
      </c>
      <c r="Q258" s="26" t="s">
        <v>68</v>
      </c>
      <c r="R258" s="26"/>
      <c r="S258" s="26"/>
      <c r="T258" s="26"/>
      <c r="U258" s="26"/>
      <c r="V258" s="26"/>
      <c r="W258" s="26" t="s">
        <v>3531</v>
      </c>
      <c r="X258" s="26" t="s">
        <v>3532</v>
      </c>
      <c r="Y258" s="26"/>
      <c r="Z258" s="26" t="s">
        <v>3533</v>
      </c>
      <c r="AA258" s="26" t="s">
        <v>3534</v>
      </c>
      <c r="AB258" s="26" t="s">
        <v>3535</v>
      </c>
      <c r="AC258" s="26"/>
      <c r="AD258" s="26"/>
      <c r="AE258" s="26" t="s">
        <v>3536</v>
      </c>
      <c r="AF258" s="26" t="s">
        <v>3537</v>
      </c>
      <c r="AG258" s="26"/>
      <c r="AH258" s="26">
        <v>58</v>
      </c>
      <c r="AI258" s="26">
        <v>1</v>
      </c>
      <c r="AJ258" s="26">
        <v>1</v>
      </c>
      <c r="AK258" s="26">
        <v>3</v>
      </c>
      <c r="AL258" s="26">
        <v>3</v>
      </c>
      <c r="AM258" s="26" t="s">
        <v>358</v>
      </c>
      <c r="AN258" s="26" t="s">
        <v>359</v>
      </c>
      <c r="AO258" s="26" t="s">
        <v>360</v>
      </c>
      <c r="AP258" s="26" t="s">
        <v>3538</v>
      </c>
      <c r="AQ258" s="26" t="s">
        <v>3539</v>
      </c>
      <c r="AR258" s="26"/>
      <c r="AS258" s="26" t="s">
        <v>3540</v>
      </c>
      <c r="AT258" s="26" t="s">
        <v>3541</v>
      </c>
      <c r="AU258" s="26" t="s">
        <v>2677</v>
      </c>
      <c r="AV258" s="26">
        <v>2016</v>
      </c>
      <c r="AW258" s="26">
        <v>22</v>
      </c>
      <c r="AX258" s="26">
        <v>1</v>
      </c>
      <c r="AY258" s="26"/>
      <c r="AZ258" s="26"/>
      <c r="BA258" s="26"/>
      <c r="BB258" s="26"/>
      <c r="BC258" s="26">
        <v>181</v>
      </c>
      <c r="BD258" s="26">
        <v>190</v>
      </c>
      <c r="BE258" s="26"/>
      <c r="BF258" s="26" t="s">
        <v>3542</v>
      </c>
      <c r="BG258" s="26"/>
      <c r="BH258" s="26">
        <v>10</v>
      </c>
      <c r="BI258" s="26" t="s">
        <v>367</v>
      </c>
      <c r="BJ258" s="26" t="s">
        <v>367</v>
      </c>
      <c r="BK258" s="26" t="s">
        <v>3543</v>
      </c>
      <c r="BL258" s="26" t="s">
        <v>3544</v>
      </c>
      <c r="BM258" s="26"/>
      <c r="BN258" s="27" t="str">
        <f t="shared" si="36"/>
        <v>Liu, WB (reprint author), Nanjing Agr Univ, Lab Aquat Nutr &amp; Ecol, Coll Anim Sci &amp; Technol, 1 Weigang Rd, Nanjing 210095, Jiangsu, Peoples R China.</v>
      </c>
      <c r="BO258" s="27" t="b">
        <f t="shared" si="37"/>
        <v>0</v>
      </c>
      <c r="BP258" s="27" t="str">
        <f t="shared" si="38"/>
        <v>动物科技学院</v>
      </c>
      <c r="BQ258" s="27" t="b">
        <f t="shared" si="39"/>
        <v>0</v>
      </c>
      <c r="BR258" s="27" t="b">
        <f t="shared" si="40"/>
        <v>0</v>
      </c>
      <c r="BS258" s="27" t="b">
        <f t="shared" si="41"/>
        <v>0</v>
      </c>
      <c r="BT258" s="28" t="s">
        <v>48082</v>
      </c>
      <c r="BU258" s="28" t="e">
        <f>VLOOKUP(BT258,SCI论文情况一览表!$CE$2:$CH$13600,3,FALSE)</f>
        <v>#N/A</v>
      </c>
      <c r="BV258" s="28" t="e">
        <f>VLOOKUP(BT258,SCI论文情况一览表!$CE$2:$CH$13600,4,FALSE)</f>
        <v>#N/A</v>
      </c>
      <c r="BW258" s="28" t="e">
        <f t="shared" si="42"/>
        <v>#N/A</v>
      </c>
      <c r="BX258" s="28" t="e">
        <f t="shared" si="43"/>
        <v>#N/A</v>
      </c>
      <c r="BY258" s="28" t="e">
        <f t="shared" si="44"/>
        <v>#N/A</v>
      </c>
      <c r="BZ258" s="27">
        <v>4</v>
      </c>
    </row>
    <row r="259" spans="4:78">
      <c r="D259" s="26" t="s">
        <v>62</v>
      </c>
      <c r="E259" s="26" t="s">
        <v>3545</v>
      </c>
      <c r="F259" s="26"/>
      <c r="G259" s="26"/>
      <c r="H259" s="26"/>
      <c r="I259" s="26" t="s">
        <v>3546</v>
      </c>
      <c r="J259" s="26"/>
      <c r="K259" s="26"/>
      <c r="L259" s="26" t="s">
        <v>3547</v>
      </c>
      <c r="M259" s="26" t="s">
        <v>3548</v>
      </c>
      <c r="N259" s="26"/>
      <c r="O259" s="26"/>
      <c r="P259" s="26" t="s">
        <v>67</v>
      </c>
      <c r="Q259" s="26" t="s">
        <v>68</v>
      </c>
      <c r="R259" s="26"/>
      <c r="S259" s="26"/>
      <c r="T259" s="26"/>
      <c r="U259" s="26"/>
      <c r="V259" s="26"/>
      <c r="W259" s="26" t="s">
        <v>3549</v>
      </c>
      <c r="X259" s="26" t="s">
        <v>3550</v>
      </c>
      <c r="Y259" s="26"/>
      <c r="Z259" s="26" t="s">
        <v>3551</v>
      </c>
      <c r="AA259" s="26" t="s">
        <v>3552</v>
      </c>
      <c r="AB259" s="26" t="s">
        <v>3553</v>
      </c>
      <c r="AC259" s="26"/>
      <c r="AD259" s="26"/>
      <c r="AE259" s="26" t="s">
        <v>3554</v>
      </c>
      <c r="AF259" s="26" t="s">
        <v>3555</v>
      </c>
      <c r="AG259" s="26"/>
      <c r="AH259" s="26">
        <v>23</v>
      </c>
      <c r="AI259" s="26">
        <v>0</v>
      </c>
      <c r="AJ259" s="26">
        <v>0</v>
      </c>
      <c r="AK259" s="26">
        <v>4</v>
      </c>
      <c r="AL259" s="26">
        <v>4</v>
      </c>
      <c r="AM259" s="26" t="s">
        <v>213</v>
      </c>
      <c r="AN259" s="26" t="s">
        <v>964</v>
      </c>
      <c r="AO259" s="26" t="s">
        <v>965</v>
      </c>
      <c r="AP259" s="26" t="s">
        <v>3556</v>
      </c>
      <c r="AQ259" s="26" t="s">
        <v>3557</v>
      </c>
      <c r="AR259" s="26"/>
      <c r="AS259" s="26" t="s">
        <v>3558</v>
      </c>
      <c r="AT259" s="26" t="s">
        <v>3559</v>
      </c>
      <c r="AU259" s="26" t="s">
        <v>2677</v>
      </c>
      <c r="AV259" s="26">
        <v>2016</v>
      </c>
      <c r="AW259" s="26">
        <v>38</v>
      </c>
      <c r="AX259" s="26">
        <v>1</v>
      </c>
      <c r="AY259" s="26"/>
      <c r="AZ259" s="26"/>
      <c r="BA259" s="26"/>
      <c r="BB259" s="26"/>
      <c r="BC259" s="26">
        <v>145</v>
      </c>
      <c r="BD259" s="26">
        <v>155</v>
      </c>
      <c r="BE259" s="26"/>
      <c r="BF259" s="26" t="s">
        <v>3560</v>
      </c>
      <c r="BG259" s="26"/>
      <c r="BH259" s="26">
        <v>11</v>
      </c>
      <c r="BI259" s="26" t="s">
        <v>2435</v>
      </c>
      <c r="BJ259" s="26" t="s">
        <v>2435</v>
      </c>
      <c r="BK259" s="26" t="s">
        <v>3561</v>
      </c>
      <c r="BL259" s="26" t="s">
        <v>3562</v>
      </c>
      <c r="BM259" s="26">
        <v>26466595</v>
      </c>
      <c r="BN259" s="27" t="str">
        <f t="shared" si="36"/>
        <v>Xiong, AS (reprint author), Nanjing Agr Univ, Coll Hort, State Key Lab Crop Genet &amp; Germplasm Enhancement, Nanjing 210095, Jiangsu, Peoples R China.</v>
      </c>
      <c r="BO259" s="27" t="str">
        <f t="shared" si="37"/>
        <v>园艺学院</v>
      </c>
      <c r="BP259" s="27" t="b">
        <f t="shared" si="38"/>
        <v>0</v>
      </c>
      <c r="BQ259" s="27" t="b">
        <f t="shared" si="39"/>
        <v>0</v>
      </c>
      <c r="BR259" s="27" t="b">
        <f t="shared" si="40"/>
        <v>0</v>
      </c>
      <c r="BS259" s="27" t="b">
        <f t="shared" si="41"/>
        <v>0</v>
      </c>
      <c r="BT259" s="28" t="s">
        <v>48083</v>
      </c>
      <c r="BU259" s="28" t="e">
        <f>VLOOKUP(BT259,SCI论文情况一览表!$CE$2:$CH$13600,3,FALSE)</f>
        <v>#N/A</v>
      </c>
      <c r="BV259" s="28" t="e">
        <f>VLOOKUP(BT259,SCI论文情况一览表!$CE$2:$CH$13600,4,FALSE)</f>
        <v>#N/A</v>
      </c>
      <c r="BW259" s="28" t="e">
        <f t="shared" si="42"/>
        <v>#N/A</v>
      </c>
      <c r="BX259" s="28" t="e">
        <f t="shared" si="43"/>
        <v>#N/A</v>
      </c>
      <c r="BY259" s="28" t="e">
        <f t="shared" si="44"/>
        <v>#N/A</v>
      </c>
      <c r="BZ259" s="27">
        <v>4</v>
      </c>
    </row>
    <row r="260" spans="4:78">
      <c r="D260" s="26" t="s">
        <v>62</v>
      </c>
      <c r="E260" s="26" t="s">
        <v>3563</v>
      </c>
      <c r="F260" s="26"/>
      <c r="G260" s="26"/>
      <c r="H260" s="26"/>
      <c r="I260" s="26" t="s">
        <v>3564</v>
      </c>
      <c r="J260" s="26"/>
      <c r="K260" s="26"/>
      <c r="L260" s="26" t="s">
        <v>3565</v>
      </c>
      <c r="M260" s="26" t="s">
        <v>3566</v>
      </c>
      <c r="N260" s="26"/>
      <c r="O260" s="26"/>
      <c r="P260" s="26" t="s">
        <v>67</v>
      </c>
      <c r="Q260" s="26" t="s">
        <v>68</v>
      </c>
      <c r="R260" s="26"/>
      <c r="S260" s="26"/>
      <c r="T260" s="26"/>
      <c r="U260" s="26"/>
      <c r="V260" s="26"/>
      <c r="W260" s="26" t="s">
        <v>3567</v>
      </c>
      <c r="X260" s="26" t="s">
        <v>3568</v>
      </c>
      <c r="Y260" s="26"/>
      <c r="Z260" s="26" t="s">
        <v>3569</v>
      </c>
      <c r="AA260" s="26" t="s">
        <v>3570</v>
      </c>
      <c r="AB260" s="26" t="s">
        <v>690</v>
      </c>
      <c r="AC260" s="26"/>
      <c r="AD260" s="26"/>
      <c r="AE260" s="26" t="s">
        <v>3571</v>
      </c>
      <c r="AF260" s="26" t="s">
        <v>3572</v>
      </c>
      <c r="AG260" s="26"/>
      <c r="AH260" s="26">
        <v>43</v>
      </c>
      <c r="AI260" s="26">
        <v>0</v>
      </c>
      <c r="AJ260" s="26">
        <v>0</v>
      </c>
      <c r="AK260" s="26">
        <v>5</v>
      </c>
      <c r="AL260" s="26">
        <v>5</v>
      </c>
      <c r="AM260" s="26" t="s">
        <v>1519</v>
      </c>
      <c r="AN260" s="26" t="s">
        <v>214</v>
      </c>
      <c r="AO260" s="26" t="s">
        <v>1520</v>
      </c>
      <c r="AP260" s="26" t="s">
        <v>3573</v>
      </c>
      <c r="AQ260" s="26" t="s">
        <v>3574</v>
      </c>
      <c r="AR260" s="26"/>
      <c r="AS260" s="26" t="s">
        <v>3575</v>
      </c>
      <c r="AT260" s="26" t="s">
        <v>3576</v>
      </c>
      <c r="AU260" s="26" t="s">
        <v>2677</v>
      </c>
      <c r="AV260" s="26">
        <v>2016</v>
      </c>
      <c r="AW260" s="26">
        <v>191</v>
      </c>
      <c r="AX260" s="26"/>
      <c r="AY260" s="26"/>
      <c r="AZ260" s="26"/>
      <c r="BA260" s="26"/>
      <c r="BB260" s="26"/>
      <c r="BC260" s="26">
        <v>53</v>
      </c>
      <c r="BD260" s="26">
        <v>58</v>
      </c>
      <c r="BE260" s="26"/>
      <c r="BF260" s="26" t="s">
        <v>3577</v>
      </c>
      <c r="BG260" s="26"/>
      <c r="BH260" s="26">
        <v>6</v>
      </c>
      <c r="BI260" s="26" t="s">
        <v>3578</v>
      </c>
      <c r="BJ260" s="26" t="s">
        <v>3578</v>
      </c>
      <c r="BK260" s="26" t="s">
        <v>3579</v>
      </c>
      <c r="BL260" s="26" t="s">
        <v>3580</v>
      </c>
      <c r="BM260" s="26">
        <v>26439660</v>
      </c>
      <c r="BN260" s="27" t="str">
        <f t="shared" si="36"/>
        <v>Ni, YD (reprint author), Nanjing Agr Univ, Key Lab Anim Physiol &amp; Biochem, Nanjing 210095, Jiangsu, Peoples R China.</v>
      </c>
      <c r="BO260" s="27" t="b">
        <f t="shared" si="37"/>
        <v>0</v>
      </c>
      <c r="BP260" s="27" t="b">
        <f t="shared" si="38"/>
        <v>0</v>
      </c>
      <c r="BQ260" s="27" t="b">
        <f t="shared" si="39"/>
        <v>0</v>
      </c>
      <c r="BR260" s="27" t="b">
        <f t="shared" si="40"/>
        <v>0</v>
      </c>
      <c r="BS260" s="27" t="b">
        <f t="shared" si="41"/>
        <v>0</v>
      </c>
      <c r="BT260" s="28" t="s">
        <v>48084</v>
      </c>
      <c r="BU260" s="28" t="e">
        <f>VLOOKUP(BT260,SCI论文情况一览表!$CE$2:$CH$13600,3,FALSE)</f>
        <v>#N/A</v>
      </c>
      <c r="BV260" s="28" t="e">
        <f>VLOOKUP(BT260,SCI论文情况一览表!$CE$2:$CH$13600,4,FALSE)</f>
        <v>#N/A</v>
      </c>
      <c r="BW260" s="28" t="e">
        <f t="shared" si="42"/>
        <v>#N/A</v>
      </c>
      <c r="BX260" s="28" t="e">
        <f t="shared" si="43"/>
        <v>#N/A</v>
      </c>
      <c r="BY260" s="28" t="e">
        <f t="shared" si="44"/>
        <v>#N/A</v>
      </c>
      <c r="BZ260" s="27">
        <v>4</v>
      </c>
    </row>
    <row r="261" spans="4:78">
      <c r="D261" s="26" t="s">
        <v>62</v>
      </c>
      <c r="E261" s="26" t="s">
        <v>3599</v>
      </c>
      <c r="F261" s="26"/>
      <c r="G261" s="26"/>
      <c r="H261" s="26"/>
      <c r="I261" s="26" t="s">
        <v>3600</v>
      </c>
      <c r="J261" s="26"/>
      <c r="K261" s="26"/>
      <c r="L261" s="26" t="s">
        <v>3601</v>
      </c>
      <c r="M261" s="26" t="s">
        <v>3602</v>
      </c>
      <c r="N261" s="26"/>
      <c r="O261" s="26"/>
      <c r="P261" s="26" t="s">
        <v>67</v>
      </c>
      <c r="Q261" s="26" t="s">
        <v>68</v>
      </c>
      <c r="R261" s="26"/>
      <c r="S261" s="26"/>
      <c r="T261" s="26"/>
      <c r="U261" s="26"/>
      <c r="V261" s="26"/>
      <c r="W261" s="26" t="s">
        <v>3603</v>
      </c>
      <c r="X261" s="26" t="s">
        <v>3604</v>
      </c>
      <c r="Y261" s="26"/>
      <c r="Z261" s="26" t="s">
        <v>3605</v>
      </c>
      <c r="AA261" s="26" t="s">
        <v>3606</v>
      </c>
      <c r="AB261" s="26" t="s">
        <v>3147</v>
      </c>
      <c r="AC261" s="26"/>
      <c r="AD261" s="26"/>
      <c r="AE261" s="26"/>
      <c r="AF261" s="26"/>
      <c r="AG261" s="26"/>
      <c r="AH261" s="26">
        <v>59</v>
      </c>
      <c r="AI261" s="26">
        <v>0</v>
      </c>
      <c r="AJ261" s="26">
        <v>0</v>
      </c>
      <c r="AK261" s="26">
        <v>1</v>
      </c>
      <c r="AL261" s="26">
        <v>1</v>
      </c>
      <c r="AM261" s="26" t="s">
        <v>213</v>
      </c>
      <c r="AN261" s="26" t="s">
        <v>214</v>
      </c>
      <c r="AO261" s="26" t="s">
        <v>215</v>
      </c>
      <c r="AP261" s="26" t="s">
        <v>3607</v>
      </c>
      <c r="AQ261" s="26" t="s">
        <v>3608</v>
      </c>
      <c r="AR261" s="26"/>
      <c r="AS261" s="26" t="s">
        <v>3609</v>
      </c>
      <c r="AT261" s="26" t="s">
        <v>3610</v>
      </c>
      <c r="AU261" s="26" t="s">
        <v>2677</v>
      </c>
      <c r="AV261" s="26">
        <v>2016</v>
      </c>
      <c r="AW261" s="26">
        <v>52</v>
      </c>
      <c r="AX261" s="26">
        <v>1</v>
      </c>
      <c r="AY261" s="26"/>
      <c r="AZ261" s="26"/>
      <c r="BA261" s="26"/>
      <c r="BB261" s="26"/>
      <c r="BC261" s="26">
        <v>1</v>
      </c>
      <c r="BD261" s="26">
        <v>9</v>
      </c>
      <c r="BE261" s="26"/>
      <c r="BF261" s="26" t="s">
        <v>3611</v>
      </c>
      <c r="BG261" s="26"/>
      <c r="BH261" s="26">
        <v>9</v>
      </c>
      <c r="BI261" s="26" t="s">
        <v>3612</v>
      </c>
      <c r="BJ261" s="26" t="s">
        <v>3612</v>
      </c>
      <c r="BK261" s="26" t="s">
        <v>3613</v>
      </c>
      <c r="BL261" s="26" t="s">
        <v>3614</v>
      </c>
      <c r="BM261" s="26"/>
      <c r="BN261" s="27" t="str">
        <f t="shared" si="36"/>
        <v>Yin, GJ (reprint author), Nanjing Agr Univ, Wuxi Fisheries Coll, Wuxi 214081, Peoples R China.</v>
      </c>
      <c r="BO261" s="27" t="b">
        <f t="shared" si="37"/>
        <v>0</v>
      </c>
      <c r="BP261" s="27" t="b">
        <f t="shared" si="38"/>
        <v>0</v>
      </c>
      <c r="BQ261" s="27" t="b">
        <f t="shared" si="39"/>
        <v>0</v>
      </c>
      <c r="BR261" s="27" t="b">
        <f t="shared" si="40"/>
        <v>0</v>
      </c>
      <c r="BS261" s="27" t="b">
        <f t="shared" si="41"/>
        <v>0</v>
      </c>
      <c r="BT261" s="28" t="s">
        <v>48085</v>
      </c>
      <c r="BU261" s="28" t="e">
        <f>VLOOKUP(BT261,SCI论文情况一览表!$CE$2:$CH$13600,3,FALSE)</f>
        <v>#N/A</v>
      </c>
      <c r="BV261" s="28" t="e">
        <f>VLOOKUP(BT261,SCI论文情况一览表!$CE$2:$CH$13600,4,FALSE)</f>
        <v>#N/A</v>
      </c>
      <c r="BW261" s="28" t="e">
        <f t="shared" si="42"/>
        <v>#N/A</v>
      </c>
      <c r="BX261" s="28" t="e">
        <f t="shared" si="43"/>
        <v>#N/A</v>
      </c>
      <c r="BY261" s="28" t="e">
        <f t="shared" si="44"/>
        <v>#N/A</v>
      </c>
      <c r="BZ261" s="27">
        <v>4</v>
      </c>
    </row>
    <row r="262" spans="4:78">
      <c r="D262" s="26" t="s">
        <v>62</v>
      </c>
      <c r="E262" s="26" t="s">
        <v>3615</v>
      </c>
      <c r="F262" s="26"/>
      <c r="G262" s="26"/>
      <c r="H262" s="26"/>
      <c r="I262" s="26" t="s">
        <v>3616</v>
      </c>
      <c r="J262" s="26"/>
      <c r="K262" s="26"/>
      <c r="L262" s="26" t="s">
        <v>3617</v>
      </c>
      <c r="M262" s="26" t="s">
        <v>3618</v>
      </c>
      <c r="N262" s="26"/>
      <c r="O262" s="26"/>
      <c r="P262" s="26" t="s">
        <v>67</v>
      </c>
      <c r="Q262" s="26" t="s">
        <v>68</v>
      </c>
      <c r="R262" s="26"/>
      <c r="S262" s="26"/>
      <c r="T262" s="26"/>
      <c r="U262" s="26"/>
      <c r="V262" s="26"/>
      <c r="W262" s="26" t="s">
        <v>3619</v>
      </c>
      <c r="X262" s="26" t="s">
        <v>3620</v>
      </c>
      <c r="Y262" s="26"/>
      <c r="Z262" s="26" t="s">
        <v>3621</v>
      </c>
      <c r="AA262" s="26" t="s">
        <v>3622</v>
      </c>
      <c r="AB262" s="26" t="s">
        <v>3623</v>
      </c>
      <c r="AC262" s="26"/>
      <c r="AD262" s="26"/>
      <c r="AE262" s="26" t="s">
        <v>3624</v>
      </c>
      <c r="AF262" s="26" t="s">
        <v>3625</v>
      </c>
      <c r="AG262" s="26"/>
      <c r="AH262" s="26">
        <v>54</v>
      </c>
      <c r="AI262" s="26">
        <v>0</v>
      </c>
      <c r="AJ262" s="26">
        <v>0</v>
      </c>
      <c r="AK262" s="26">
        <v>3</v>
      </c>
      <c r="AL262" s="26">
        <v>3</v>
      </c>
      <c r="AM262" s="26" t="s">
        <v>3626</v>
      </c>
      <c r="AN262" s="26" t="s">
        <v>3627</v>
      </c>
      <c r="AO262" s="26" t="s">
        <v>3628</v>
      </c>
      <c r="AP262" s="26" t="s">
        <v>3629</v>
      </c>
      <c r="AQ262" s="26" t="s">
        <v>3630</v>
      </c>
      <c r="AR262" s="26"/>
      <c r="AS262" s="26" t="s">
        <v>3631</v>
      </c>
      <c r="AT262" s="26" t="s">
        <v>3632</v>
      </c>
      <c r="AU262" s="26" t="s">
        <v>2677</v>
      </c>
      <c r="AV262" s="26">
        <v>2016</v>
      </c>
      <c r="AW262" s="26">
        <v>37</v>
      </c>
      <c r="AX262" s="26">
        <v>1</v>
      </c>
      <c r="AY262" s="26"/>
      <c r="AZ262" s="26"/>
      <c r="BA262" s="26"/>
      <c r="BB262" s="26"/>
      <c r="BC262" s="26">
        <v>56</v>
      </c>
      <c r="BD262" s="26">
        <v>62</v>
      </c>
      <c r="BE262" s="26"/>
      <c r="BF262" s="26" t="s">
        <v>3633</v>
      </c>
      <c r="BG262" s="26"/>
      <c r="BH262" s="26">
        <v>7</v>
      </c>
      <c r="BI262" s="26" t="s">
        <v>3634</v>
      </c>
      <c r="BJ262" s="26" t="s">
        <v>3635</v>
      </c>
      <c r="BK262" s="26" t="s">
        <v>3636</v>
      </c>
      <c r="BL262" s="26" t="s">
        <v>3637</v>
      </c>
      <c r="BM262" s="26">
        <v>26719858</v>
      </c>
      <c r="BN262" s="27" t="str">
        <f t="shared" si="36"/>
        <v>Bao, ED (reprint author), Nanjing Agr Univ, Coll Vet Med, Weigang 1, Nanjing 210095, Jiangsu, Peoples R China.</v>
      </c>
      <c r="BO262" s="27" t="b">
        <f t="shared" si="37"/>
        <v>0</v>
      </c>
      <c r="BP262" s="27" t="str">
        <f t="shared" si="38"/>
        <v>动物医学院</v>
      </c>
      <c r="BQ262" s="27" t="b">
        <f t="shared" si="39"/>
        <v>0</v>
      </c>
      <c r="BR262" s="27" t="b">
        <f t="shared" si="40"/>
        <v>0</v>
      </c>
      <c r="BS262" s="27" t="b">
        <f t="shared" si="41"/>
        <v>0</v>
      </c>
      <c r="BT262" s="28" t="s">
        <v>48086</v>
      </c>
      <c r="BU262" s="28" t="e">
        <f>VLOOKUP(BT262,SCI论文情况一览表!$CE$2:$CH$13600,3,FALSE)</f>
        <v>#N/A</v>
      </c>
      <c r="BV262" s="28" t="e">
        <f>VLOOKUP(BT262,SCI论文情况一览表!$CE$2:$CH$13600,4,FALSE)</f>
        <v>#N/A</v>
      </c>
      <c r="BW262" s="28" t="e">
        <f t="shared" si="42"/>
        <v>#N/A</v>
      </c>
      <c r="BX262" s="28" t="e">
        <f t="shared" si="43"/>
        <v>#N/A</v>
      </c>
      <c r="BY262" s="28" t="e">
        <f t="shared" si="44"/>
        <v>#N/A</v>
      </c>
      <c r="BZ262" s="27">
        <v>4</v>
      </c>
    </row>
    <row r="263" spans="4:78">
      <c r="D263" s="26" t="s">
        <v>62</v>
      </c>
      <c r="E263" s="26" t="s">
        <v>3658</v>
      </c>
      <c r="F263" s="26"/>
      <c r="G263" s="26"/>
      <c r="H263" s="26"/>
      <c r="I263" s="26" t="s">
        <v>3659</v>
      </c>
      <c r="J263" s="26"/>
      <c r="K263" s="26"/>
      <c r="L263" s="26" t="s">
        <v>3660</v>
      </c>
      <c r="M263" s="26" t="s">
        <v>3661</v>
      </c>
      <c r="N263" s="26"/>
      <c r="O263" s="26"/>
      <c r="P263" s="26" t="s">
        <v>67</v>
      </c>
      <c r="Q263" s="26" t="s">
        <v>68</v>
      </c>
      <c r="R263" s="26"/>
      <c r="S263" s="26"/>
      <c r="T263" s="26"/>
      <c r="U263" s="26"/>
      <c r="V263" s="26"/>
      <c r="W263" s="26" t="s">
        <v>3662</v>
      </c>
      <c r="X263" s="26" t="s">
        <v>3663</v>
      </c>
      <c r="Y263" s="26"/>
      <c r="Z263" s="26" t="s">
        <v>3664</v>
      </c>
      <c r="AA263" s="26" t="s">
        <v>3665</v>
      </c>
      <c r="AB263" s="26" t="s">
        <v>3666</v>
      </c>
      <c r="AC263" s="26"/>
      <c r="AD263" s="26"/>
      <c r="AE263" s="26" t="s">
        <v>3667</v>
      </c>
      <c r="AF263" s="26" t="s">
        <v>3668</v>
      </c>
      <c r="AG263" s="26"/>
      <c r="AH263" s="26">
        <v>49</v>
      </c>
      <c r="AI263" s="26">
        <v>0</v>
      </c>
      <c r="AJ263" s="26">
        <v>0</v>
      </c>
      <c r="AK263" s="26">
        <v>4</v>
      </c>
      <c r="AL263" s="26">
        <v>4</v>
      </c>
      <c r="AM263" s="26" t="s">
        <v>3669</v>
      </c>
      <c r="AN263" s="26" t="s">
        <v>77</v>
      </c>
      <c r="AO263" s="26" t="s">
        <v>3670</v>
      </c>
      <c r="AP263" s="26" t="s">
        <v>3671</v>
      </c>
      <c r="AQ263" s="26" t="s">
        <v>3672</v>
      </c>
      <c r="AR263" s="26"/>
      <c r="AS263" s="26" t="s">
        <v>3673</v>
      </c>
      <c r="AT263" s="26" t="s">
        <v>3674</v>
      </c>
      <c r="AU263" s="26" t="s">
        <v>2677</v>
      </c>
      <c r="AV263" s="26">
        <v>2016</v>
      </c>
      <c r="AW263" s="26">
        <v>67</v>
      </c>
      <c r="AX263" s="26">
        <v>1</v>
      </c>
      <c r="AY263" s="26"/>
      <c r="AZ263" s="26"/>
      <c r="BA263" s="26"/>
      <c r="BB263" s="26"/>
      <c r="BC263" s="26">
        <v>131</v>
      </c>
      <c r="BD263" s="26">
        <v>141</v>
      </c>
      <c r="BE263" s="26"/>
      <c r="BF263" s="26" t="s">
        <v>3675</v>
      </c>
      <c r="BG263" s="26"/>
      <c r="BH263" s="26">
        <v>11</v>
      </c>
      <c r="BI263" s="26" t="s">
        <v>577</v>
      </c>
      <c r="BJ263" s="26" t="s">
        <v>577</v>
      </c>
      <c r="BK263" s="26" t="s">
        <v>3676</v>
      </c>
      <c r="BL263" s="26" t="s">
        <v>3677</v>
      </c>
      <c r="BM263" s="26">
        <v>26466663</v>
      </c>
      <c r="BN263" s="27" t="str">
        <f t="shared" si="36"/>
        <v>Zheng, XB (reprint author), Nanjing Agr Univ, Coll Plant Protect, Dept Plant Pathol,Minist Agr, Key Lab Monitoring &amp; Management Crop Dis &amp; Pest I, Nanjing 210095, Jiangsu, Peoples R China.</v>
      </c>
      <c r="BO263" s="27" t="b">
        <f t="shared" si="37"/>
        <v>0</v>
      </c>
      <c r="BP263" s="27" t="b">
        <f t="shared" si="38"/>
        <v>0</v>
      </c>
      <c r="BQ263" s="27" t="b">
        <f t="shared" si="39"/>
        <v>0</v>
      </c>
      <c r="BR263" s="27" t="str">
        <f t="shared" si="40"/>
        <v>植物保护学院</v>
      </c>
      <c r="BS263" s="27" t="b">
        <f t="shared" si="41"/>
        <v>0</v>
      </c>
      <c r="BT263" s="28" t="s">
        <v>48087</v>
      </c>
      <c r="BU263" s="28" t="e">
        <f>VLOOKUP(BT263,SCI论文情况一览表!$CE$2:$CH$13600,3,FALSE)</f>
        <v>#N/A</v>
      </c>
      <c r="BV263" s="28" t="e">
        <f>VLOOKUP(BT263,SCI论文情况一览表!$CE$2:$CH$13600,4,FALSE)</f>
        <v>#N/A</v>
      </c>
      <c r="BW263" s="28" t="e">
        <f t="shared" si="42"/>
        <v>#N/A</v>
      </c>
      <c r="BX263" s="28" t="e">
        <f t="shared" si="43"/>
        <v>#N/A</v>
      </c>
      <c r="BY263" s="28" t="e">
        <f t="shared" si="44"/>
        <v>#N/A</v>
      </c>
      <c r="BZ263" s="27">
        <v>4</v>
      </c>
    </row>
    <row r="264" spans="4:78">
      <c r="D264" s="26" t="s">
        <v>62</v>
      </c>
      <c r="E264" s="26" t="s">
        <v>3678</v>
      </c>
      <c r="F264" s="26"/>
      <c r="G264" s="26"/>
      <c r="H264" s="26"/>
      <c r="I264" s="26" t="s">
        <v>3679</v>
      </c>
      <c r="J264" s="26"/>
      <c r="K264" s="26"/>
      <c r="L264" s="26" t="s">
        <v>3680</v>
      </c>
      <c r="M264" s="26" t="s">
        <v>3661</v>
      </c>
      <c r="N264" s="26"/>
      <c r="O264" s="26"/>
      <c r="P264" s="26" t="s">
        <v>67</v>
      </c>
      <c r="Q264" s="26" t="s">
        <v>68</v>
      </c>
      <c r="R264" s="26"/>
      <c r="S264" s="26"/>
      <c r="T264" s="26"/>
      <c r="U264" s="26"/>
      <c r="V264" s="26"/>
      <c r="W264" s="26" t="s">
        <v>3681</v>
      </c>
      <c r="X264" s="26" t="s">
        <v>3682</v>
      </c>
      <c r="Y264" s="26"/>
      <c r="Z264" s="26" t="s">
        <v>3683</v>
      </c>
      <c r="AA264" s="26" t="s">
        <v>3684</v>
      </c>
      <c r="AB264" s="26" t="s">
        <v>3685</v>
      </c>
      <c r="AC264" s="26"/>
      <c r="AD264" s="26"/>
      <c r="AE264" s="26" t="s">
        <v>3686</v>
      </c>
      <c r="AF264" s="26" t="s">
        <v>3687</v>
      </c>
      <c r="AG264" s="26"/>
      <c r="AH264" s="26">
        <v>86</v>
      </c>
      <c r="AI264" s="26">
        <v>0</v>
      </c>
      <c r="AJ264" s="26">
        <v>0</v>
      </c>
      <c r="AK264" s="26">
        <v>12</v>
      </c>
      <c r="AL264" s="26">
        <v>12</v>
      </c>
      <c r="AM264" s="26" t="s">
        <v>3669</v>
      </c>
      <c r="AN264" s="26" t="s">
        <v>77</v>
      </c>
      <c r="AO264" s="26" t="s">
        <v>3670</v>
      </c>
      <c r="AP264" s="26" t="s">
        <v>3671</v>
      </c>
      <c r="AQ264" s="26" t="s">
        <v>3672</v>
      </c>
      <c r="AR264" s="26"/>
      <c r="AS264" s="26" t="s">
        <v>3673</v>
      </c>
      <c r="AT264" s="26" t="s">
        <v>3674</v>
      </c>
      <c r="AU264" s="26" t="s">
        <v>2677</v>
      </c>
      <c r="AV264" s="26">
        <v>2016</v>
      </c>
      <c r="AW264" s="26">
        <v>67</v>
      </c>
      <c r="AX264" s="26">
        <v>1</v>
      </c>
      <c r="AY264" s="26"/>
      <c r="AZ264" s="26"/>
      <c r="BA264" s="26"/>
      <c r="BB264" s="26"/>
      <c r="BC264" s="26">
        <v>157</v>
      </c>
      <c r="BD264" s="26">
        <v>174</v>
      </c>
      <c r="BE264" s="26"/>
      <c r="BF264" s="26" t="s">
        <v>3688</v>
      </c>
      <c r="BG264" s="26"/>
      <c r="BH264" s="26">
        <v>18</v>
      </c>
      <c r="BI264" s="26" t="s">
        <v>577</v>
      </c>
      <c r="BJ264" s="26" t="s">
        <v>577</v>
      </c>
      <c r="BK264" s="26" t="s">
        <v>3676</v>
      </c>
      <c r="BL264" s="26" t="s">
        <v>3689</v>
      </c>
      <c r="BM264" s="26">
        <v>26433201</v>
      </c>
      <c r="BN264" s="27" t="str">
        <f t="shared" si="36"/>
        <v>Guo, JH (reprint author), Nanjing Agr Univ, Coll Plant Protect, Dept Plant Pathol, Nanjing 210095, Jiangsu, Peoples R China.</v>
      </c>
      <c r="BO264" s="27" t="b">
        <f t="shared" si="37"/>
        <v>0</v>
      </c>
      <c r="BP264" s="27" t="b">
        <f t="shared" si="38"/>
        <v>0</v>
      </c>
      <c r="BQ264" s="27" t="b">
        <f t="shared" si="39"/>
        <v>0</v>
      </c>
      <c r="BR264" s="27" t="str">
        <f t="shared" si="40"/>
        <v>植物保护学院</v>
      </c>
      <c r="BS264" s="27" t="b">
        <f t="shared" si="41"/>
        <v>0</v>
      </c>
      <c r="BT264" s="28" t="s">
        <v>48088</v>
      </c>
      <c r="BU264" s="28" t="e">
        <f>VLOOKUP(BT264,SCI论文情况一览表!$CE$2:$CH$13600,3,FALSE)</f>
        <v>#N/A</v>
      </c>
      <c r="BV264" s="28" t="e">
        <f>VLOOKUP(BT264,SCI论文情况一览表!$CE$2:$CH$13600,4,FALSE)</f>
        <v>#N/A</v>
      </c>
      <c r="BW264" s="28" t="e">
        <f t="shared" si="42"/>
        <v>#N/A</v>
      </c>
      <c r="BX264" s="28" t="e">
        <f t="shared" si="43"/>
        <v>#N/A</v>
      </c>
      <c r="BY264" s="28" t="e">
        <f t="shared" si="44"/>
        <v>#N/A</v>
      </c>
      <c r="BZ264" s="27">
        <v>4</v>
      </c>
    </row>
    <row r="265" spans="4:78">
      <c r="D265" s="26" t="s">
        <v>62</v>
      </c>
      <c r="E265" s="26" t="s">
        <v>3690</v>
      </c>
      <c r="F265" s="26"/>
      <c r="G265" s="26"/>
      <c r="H265" s="26"/>
      <c r="I265" s="26" t="s">
        <v>3691</v>
      </c>
      <c r="J265" s="26"/>
      <c r="K265" s="26"/>
      <c r="L265" s="26" t="s">
        <v>3692</v>
      </c>
      <c r="M265" s="26" t="s">
        <v>3661</v>
      </c>
      <c r="N265" s="26"/>
      <c r="O265" s="26"/>
      <c r="P265" s="26" t="s">
        <v>67</v>
      </c>
      <c r="Q265" s="26" t="s">
        <v>68</v>
      </c>
      <c r="R265" s="26"/>
      <c r="S265" s="26"/>
      <c r="T265" s="26"/>
      <c r="U265" s="26"/>
      <c r="V265" s="26"/>
      <c r="W265" s="26" t="s">
        <v>3693</v>
      </c>
      <c r="X265" s="26" t="s">
        <v>3694</v>
      </c>
      <c r="Y265" s="26"/>
      <c r="Z265" s="26" t="s">
        <v>3695</v>
      </c>
      <c r="AA265" s="26" t="s">
        <v>3696</v>
      </c>
      <c r="AB265" s="26" t="s">
        <v>3697</v>
      </c>
      <c r="AC265" s="26"/>
      <c r="AD265" s="26"/>
      <c r="AE265" s="26" t="s">
        <v>3698</v>
      </c>
      <c r="AF265" s="26" t="s">
        <v>3699</v>
      </c>
      <c r="AG265" s="26"/>
      <c r="AH265" s="26">
        <v>63</v>
      </c>
      <c r="AI265" s="26">
        <v>0</v>
      </c>
      <c r="AJ265" s="26">
        <v>0</v>
      </c>
      <c r="AK265" s="26">
        <v>10</v>
      </c>
      <c r="AL265" s="26">
        <v>10</v>
      </c>
      <c r="AM265" s="26" t="s">
        <v>3669</v>
      </c>
      <c r="AN265" s="26" t="s">
        <v>77</v>
      </c>
      <c r="AO265" s="26" t="s">
        <v>3670</v>
      </c>
      <c r="AP265" s="26" t="s">
        <v>3671</v>
      </c>
      <c r="AQ265" s="26" t="s">
        <v>3672</v>
      </c>
      <c r="AR265" s="26"/>
      <c r="AS265" s="26" t="s">
        <v>3673</v>
      </c>
      <c r="AT265" s="26" t="s">
        <v>3674</v>
      </c>
      <c r="AU265" s="26" t="s">
        <v>2677</v>
      </c>
      <c r="AV265" s="26">
        <v>2016</v>
      </c>
      <c r="AW265" s="26">
        <v>67</v>
      </c>
      <c r="AX265" s="26">
        <v>1</v>
      </c>
      <c r="AY265" s="26"/>
      <c r="AZ265" s="26"/>
      <c r="BA265" s="26"/>
      <c r="BB265" s="26"/>
      <c r="BC265" s="26">
        <v>315</v>
      </c>
      <c r="BD265" s="26">
        <v>326</v>
      </c>
      <c r="BE265" s="26"/>
      <c r="BF265" s="26" t="s">
        <v>3700</v>
      </c>
      <c r="BG265" s="26"/>
      <c r="BH265" s="26">
        <v>12</v>
      </c>
      <c r="BI265" s="26" t="s">
        <v>577</v>
      </c>
      <c r="BJ265" s="26" t="s">
        <v>577</v>
      </c>
      <c r="BK265" s="26" t="s">
        <v>3676</v>
      </c>
      <c r="BL265" s="26" t="s">
        <v>3701</v>
      </c>
      <c r="BM265" s="26">
        <v>26512055</v>
      </c>
      <c r="BN265" s="27" t="str">
        <f t="shared" si="36"/>
        <v>Zhang, HS (reprint author), Nanjing Agr Univ, State Key Lab Crop Genet &amp; Germplasm Enhancement, Nanjing 210095, Jiangsu, Peoples R China.</v>
      </c>
      <c r="BO265" s="27" t="b">
        <f t="shared" si="37"/>
        <v>0</v>
      </c>
      <c r="BP265" s="27" t="b">
        <f t="shared" si="38"/>
        <v>0</v>
      </c>
      <c r="BQ265" s="27" t="b">
        <f t="shared" si="39"/>
        <v>0</v>
      </c>
      <c r="BR265" s="27" t="b">
        <f t="shared" si="40"/>
        <v>0</v>
      </c>
      <c r="BS265" s="27" t="b">
        <f t="shared" si="41"/>
        <v>0</v>
      </c>
      <c r="BT265" s="28" t="s">
        <v>48089</v>
      </c>
      <c r="BU265" s="28" t="e">
        <f>VLOOKUP(BT265,SCI论文情况一览表!$CE$2:$CH$13600,3,FALSE)</f>
        <v>#N/A</v>
      </c>
      <c r="BV265" s="28" t="e">
        <f>VLOOKUP(BT265,SCI论文情况一览表!$CE$2:$CH$13600,4,FALSE)</f>
        <v>#N/A</v>
      </c>
      <c r="BW265" s="28" t="e">
        <f t="shared" si="42"/>
        <v>#N/A</v>
      </c>
      <c r="BX265" s="28" t="e">
        <f t="shared" si="43"/>
        <v>#N/A</v>
      </c>
      <c r="BY265" s="28" t="e">
        <f t="shared" si="44"/>
        <v>#N/A</v>
      </c>
      <c r="BZ265" s="27">
        <v>4</v>
      </c>
    </row>
    <row r="266" spans="4:78">
      <c r="D266" s="26" t="s">
        <v>62</v>
      </c>
      <c r="E266" s="26" t="s">
        <v>3702</v>
      </c>
      <c r="F266" s="26"/>
      <c r="G266" s="26"/>
      <c r="H266" s="26"/>
      <c r="I266" s="26" t="s">
        <v>3703</v>
      </c>
      <c r="J266" s="26"/>
      <c r="K266" s="26"/>
      <c r="L266" s="26" t="s">
        <v>3704</v>
      </c>
      <c r="M266" s="26" t="s">
        <v>3705</v>
      </c>
      <c r="N266" s="26"/>
      <c r="O266" s="26"/>
      <c r="P266" s="26" t="s">
        <v>67</v>
      </c>
      <c r="Q266" s="26" t="s">
        <v>68</v>
      </c>
      <c r="R266" s="26"/>
      <c r="S266" s="26"/>
      <c r="T266" s="26"/>
      <c r="U266" s="26"/>
      <c r="V266" s="26"/>
      <c r="W266" s="26" t="s">
        <v>3706</v>
      </c>
      <c r="X266" s="26" t="s">
        <v>3707</v>
      </c>
      <c r="Y266" s="26"/>
      <c r="Z266" s="26" t="s">
        <v>3708</v>
      </c>
      <c r="AA266" s="26" t="s">
        <v>3709</v>
      </c>
      <c r="AB266" s="26" t="s">
        <v>3710</v>
      </c>
      <c r="AC266" s="26"/>
      <c r="AD266" s="26"/>
      <c r="AE266" s="26" t="s">
        <v>3711</v>
      </c>
      <c r="AF266" s="26" t="s">
        <v>3712</v>
      </c>
      <c r="AG266" s="26"/>
      <c r="AH266" s="26">
        <v>73</v>
      </c>
      <c r="AI266" s="26">
        <v>0</v>
      </c>
      <c r="AJ266" s="26">
        <v>0</v>
      </c>
      <c r="AK266" s="26">
        <v>12</v>
      </c>
      <c r="AL266" s="26">
        <v>12</v>
      </c>
      <c r="AM266" s="26" t="s">
        <v>3713</v>
      </c>
      <c r="AN266" s="26" t="s">
        <v>3714</v>
      </c>
      <c r="AO266" s="26" t="s">
        <v>3715</v>
      </c>
      <c r="AP266" s="26" t="s">
        <v>3716</v>
      </c>
      <c r="AQ266" s="26" t="s">
        <v>3717</v>
      </c>
      <c r="AR266" s="26"/>
      <c r="AS266" s="26" t="s">
        <v>3718</v>
      </c>
      <c r="AT266" s="26" t="s">
        <v>3719</v>
      </c>
      <c r="AU266" s="26" t="s">
        <v>2677</v>
      </c>
      <c r="AV266" s="26">
        <v>2016</v>
      </c>
      <c r="AW266" s="26">
        <v>129</v>
      </c>
      <c r="AX266" s="26">
        <v>1</v>
      </c>
      <c r="AY266" s="26"/>
      <c r="AZ266" s="26"/>
      <c r="BA266" s="26"/>
      <c r="BB266" s="26"/>
      <c r="BC266" s="26">
        <v>79</v>
      </c>
      <c r="BD266" s="26">
        <v>91</v>
      </c>
      <c r="BE266" s="26"/>
      <c r="BF266" s="26" t="s">
        <v>3720</v>
      </c>
      <c r="BG266" s="26"/>
      <c r="BH266" s="26">
        <v>13</v>
      </c>
      <c r="BI266" s="26" t="s">
        <v>577</v>
      </c>
      <c r="BJ266" s="26" t="s">
        <v>577</v>
      </c>
      <c r="BK266" s="26" t="s">
        <v>3721</v>
      </c>
      <c r="BL266" s="26" t="s">
        <v>3722</v>
      </c>
      <c r="BM266" s="26">
        <v>26659857</v>
      </c>
      <c r="BN266" s="27" t="str">
        <f t="shared" si="36"/>
        <v>Guo, SR (reprint author), Nanjing Agr Univ, Coll Hort, Key Lab Southern Vegetable Crop Genet Improvement, Minist Agr, Nanjing 210095, Jiangsu, Peoples R China.</v>
      </c>
      <c r="BO266" s="27" t="str">
        <f t="shared" si="37"/>
        <v>园艺学院</v>
      </c>
      <c r="BP266" s="27" t="b">
        <f t="shared" si="38"/>
        <v>0</v>
      </c>
      <c r="BQ266" s="27" t="b">
        <f t="shared" si="39"/>
        <v>0</v>
      </c>
      <c r="BR266" s="27" t="b">
        <f t="shared" si="40"/>
        <v>0</v>
      </c>
      <c r="BS266" s="27" t="b">
        <f t="shared" si="41"/>
        <v>0</v>
      </c>
      <c r="BT266" s="28" t="s">
        <v>48090</v>
      </c>
      <c r="BU266" s="28" t="e">
        <f>VLOOKUP(BT266,SCI论文情况一览表!$CE$2:$CH$13600,3,FALSE)</f>
        <v>#N/A</v>
      </c>
      <c r="BV266" s="28" t="e">
        <f>VLOOKUP(BT266,SCI论文情况一览表!$CE$2:$CH$13600,4,FALSE)</f>
        <v>#N/A</v>
      </c>
      <c r="BW266" s="28" t="e">
        <f t="shared" si="42"/>
        <v>#N/A</v>
      </c>
      <c r="BX266" s="28" t="e">
        <f t="shared" si="43"/>
        <v>#N/A</v>
      </c>
      <c r="BY266" s="28" t="e">
        <f t="shared" si="44"/>
        <v>#N/A</v>
      </c>
      <c r="BZ266" s="27">
        <v>4</v>
      </c>
    </row>
    <row r="267" spans="4:78">
      <c r="D267" s="26" t="s">
        <v>62</v>
      </c>
      <c r="E267" s="26" t="s">
        <v>3723</v>
      </c>
      <c r="F267" s="26"/>
      <c r="G267" s="26"/>
      <c r="H267" s="26"/>
      <c r="I267" s="26" t="s">
        <v>3724</v>
      </c>
      <c r="J267" s="26"/>
      <c r="K267" s="26"/>
      <c r="L267" s="26" t="s">
        <v>3725</v>
      </c>
      <c r="M267" s="26" t="s">
        <v>1619</v>
      </c>
      <c r="N267" s="26"/>
      <c r="O267" s="26"/>
      <c r="P267" s="26" t="s">
        <v>67</v>
      </c>
      <c r="Q267" s="26" t="s">
        <v>68</v>
      </c>
      <c r="R267" s="26"/>
      <c r="S267" s="26"/>
      <c r="T267" s="26"/>
      <c r="U267" s="26"/>
      <c r="V267" s="26"/>
      <c r="W267" s="26" t="s">
        <v>3726</v>
      </c>
      <c r="X267" s="26" t="s">
        <v>3727</v>
      </c>
      <c r="Y267" s="26"/>
      <c r="Z267" s="26" t="s">
        <v>3728</v>
      </c>
      <c r="AA267" s="26" t="s">
        <v>3729</v>
      </c>
      <c r="AB267" s="26" t="s">
        <v>3730</v>
      </c>
      <c r="AC267" s="26" t="s">
        <v>3731</v>
      </c>
      <c r="AD267" s="26" t="s">
        <v>3732</v>
      </c>
      <c r="AE267" s="26" t="s">
        <v>3733</v>
      </c>
      <c r="AF267" s="26" t="s">
        <v>3734</v>
      </c>
      <c r="AG267" s="26"/>
      <c r="AH267" s="26">
        <v>31</v>
      </c>
      <c r="AI267" s="26">
        <v>0</v>
      </c>
      <c r="AJ267" s="26">
        <v>0</v>
      </c>
      <c r="AK267" s="26">
        <v>16</v>
      </c>
      <c r="AL267" s="26">
        <v>16</v>
      </c>
      <c r="AM267" s="26" t="s">
        <v>112</v>
      </c>
      <c r="AN267" s="26" t="s">
        <v>113</v>
      </c>
      <c r="AO267" s="26" t="s">
        <v>114</v>
      </c>
      <c r="AP267" s="26" t="s">
        <v>1627</v>
      </c>
      <c r="AQ267" s="26" t="s">
        <v>1628</v>
      </c>
      <c r="AR267" s="26"/>
      <c r="AS267" s="26" t="s">
        <v>1629</v>
      </c>
      <c r="AT267" s="26" t="s">
        <v>1630</v>
      </c>
      <c r="AU267" s="26" t="s">
        <v>2677</v>
      </c>
      <c r="AV267" s="26">
        <v>2016</v>
      </c>
      <c r="AW267" s="26">
        <v>60</v>
      </c>
      <c r="AX267" s="26"/>
      <c r="AY267" s="26"/>
      <c r="AZ267" s="26"/>
      <c r="BA267" s="26"/>
      <c r="BB267" s="26"/>
      <c r="BC267" s="26">
        <v>460</v>
      </c>
      <c r="BD267" s="26">
        <v>469</v>
      </c>
      <c r="BE267" s="26"/>
      <c r="BF267" s="26" t="s">
        <v>3735</v>
      </c>
      <c r="BG267" s="26"/>
      <c r="BH267" s="26">
        <v>10</v>
      </c>
      <c r="BI267" s="26" t="s">
        <v>1632</v>
      </c>
      <c r="BJ267" s="26" t="s">
        <v>1009</v>
      </c>
      <c r="BK267" s="26" t="s">
        <v>3736</v>
      </c>
      <c r="BL267" s="26" t="s">
        <v>3737</v>
      </c>
      <c r="BM267" s="26"/>
      <c r="BN267" s="27" t="str">
        <f t="shared" si="36"/>
        <v>Ren, HY (reprint author), Nanjing Agr Univ, Coll Agrograssland Sci, Nanjing 210095, Jiangsu, Peoples R China.</v>
      </c>
      <c r="BO267" s="27" t="b">
        <f t="shared" si="37"/>
        <v>0</v>
      </c>
      <c r="BP267" s="27" t="b">
        <f t="shared" si="38"/>
        <v>0</v>
      </c>
      <c r="BQ267" s="27" t="b">
        <f t="shared" si="39"/>
        <v>0</v>
      </c>
      <c r="BR267" s="27" t="str">
        <f t="shared" si="40"/>
        <v>农学院</v>
      </c>
      <c r="BS267" s="27" t="b">
        <f t="shared" si="41"/>
        <v>0</v>
      </c>
      <c r="BT267" s="28" t="s">
        <v>48091</v>
      </c>
      <c r="BU267" s="28" t="e">
        <f>VLOOKUP(BT267,SCI论文情况一览表!$CE$2:$CH$13600,3,FALSE)</f>
        <v>#N/A</v>
      </c>
      <c r="BV267" s="28" t="e">
        <f>VLOOKUP(BT267,SCI论文情况一览表!$CE$2:$CH$13600,4,FALSE)</f>
        <v>#N/A</v>
      </c>
      <c r="BW267" s="28" t="e">
        <f t="shared" si="42"/>
        <v>#N/A</v>
      </c>
      <c r="BX267" s="28" t="e">
        <f t="shared" si="43"/>
        <v>#N/A</v>
      </c>
      <c r="BY267" s="28" t="e">
        <f t="shared" si="44"/>
        <v>#N/A</v>
      </c>
      <c r="BZ267" s="27">
        <v>4</v>
      </c>
    </row>
    <row r="268" spans="4:78">
      <c r="D268" s="26" t="s">
        <v>62</v>
      </c>
      <c r="E268" s="26" t="s">
        <v>3738</v>
      </c>
      <c r="F268" s="26"/>
      <c r="G268" s="26"/>
      <c r="H268" s="26"/>
      <c r="I268" s="26" t="s">
        <v>3739</v>
      </c>
      <c r="J268" s="26"/>
      <c r="K268" s="26"/>
      <c r="L268" s="26" t="s">
        <v>3740</v>
      </c>
      <c r="M268" s="26" t="s">
        <v>3741</v>
      </c>
      <c r="N268" s="26"/>
      <c r="O268" s="26"/>
      <c r="P268" s="26" t="s">
        <v>67</v>
      </c>
      <c r="Q268" s="26" t="s">
        <v>68</v>
      </c>
      <c r="R268" s="26"/>
      <c r="S268" s="26"/>
      <c r="T268" s="26"/>
      <c r="U268" s="26"/>
      <c r="V268" s="26"/>
      <c r="W268" s="26" t="s">
        <v>3742</v>
      </c>
      <c r="X268" s="26" t="s">
        <v>3743</v>
      </c>
      <c r="Y268" s="26"/>
      <c r="Z268" s="26" t="s">
        <v>3744</v>
      </c>
      <c r="AA268" s="26" t="s">
        <v>3745</v>
      </c>
      <c r="AB268" s="26" t="s">
        <v>3746</v>
      </c>
      <c r="AC268" s="26"/>
      <c r="AD268" s="26"/>
      <c r="AE268" s="26" t="s">
        <v>3747</v>
      </c>
      <c r="AF268" s="26" t="s">
        <v>3748</v>
      </c>
      <c r="AG268" s="26"/>
      <c r="AH268" s="26">
        <v>26</v>
      </c>
      <c r="AI268" s="26">
        <v>0</v>
      </c>
      <c r="AJ268" s="26">
        <v>0</v>
      </c>
      <c r="AK268" s="26">
        <v>6</v>
      </c>
      <c r="AL268" s="26">
        <v>6</v>
      </c>
      <c r="AM268" s="26" t="s">
        <v>112</v>
      </c>
      <c r="AN268" s="26" t="s">
        <v>113</v>
      </c>
      <c r="AO268" s="26" t="s">
        <v>114</v>
      </c>
      <c r="AP268" s="26" t="s">
        <v>3749</v>
      </c>
      <c r="AQ268" s="26" t="s">
        <v>3750</v>
      </c>
      <c r="AR268" s="26"/>
      <c r="AS268" s="26" t="s">
        <v>3751</v>
      </c>
      <c r="AT268" s="26" t="s">
        <v>3752</v>
      </c>
      <c r="AU268" s="26" t="s">
        <v>2677</v>
      </c>
      <c r="AV268" s="26">
        <v>2016</v>
      </c>
      <c r="AW268" s="26">
        <v>82</v>
      </c>
      <c r="AX268" s="26"/>
      <c r="AY268" s="26"/>
      <c r="AZ268" s="26"/>
      <c r="BA268" s="26"/>
      <c r="BB268" s="26"/>
      <c r="BC268" s="26">
        <v>973</v>
      </c>
      <c r="BD268" s="26">
        <v>978</v>
      </c>
      <c r="BE268" s="26"/>
      <c r="BF268" s="26" t="s">
        <v>3753</v>
      </c>
      <c r="BG268" s="26"/>
      <c r="BH268" s="26">
        <v>6</v>
      </c>
      <c r="BI268" s="26" t="s">
        <v>3754</v>
      </c>
      <c r="BJ268" s="26" t="s">
        <v>3755</v>
      </c>
      <c r="BK268" s="26" t="s">
        <v>3756</v>
      </c>
      <c r="BL268" s="26" t="s">
        <v>3757</v>
      </c>
      <c r="BM268" s="26">
        <v>26529190</v>
      </c>
      <c r="BN268" s="27" t="str">
        <f t="shared" si="36"/>
        <v>Wang, DY (reprint author), Nanjing Agr Univ, Inst Tradit Chinese Vet Med, Coll Vet Med, Nanjing 210095, Jiangsu, Peoples R China.</v>
      </c>
      <c r="BO268" s="27" t="b">
        <f t="shared" si="37"/>
        <v>0</v>
      </c>
      <c r="BP268" s="27" t="str">
        <f t="shared" si="38"/>
        <v>动物医学院</v>
      </c>
      <c r="BQ268" s="27" t="b">
        <f t="shared" si="39"/>
        <v>0</v>
      </c>
      <c r="BR268" s="27" t="b">
        <f t="shared" si="40"/>
        <v>0</v>
      </c>
      <c r="BS268" s="27" t="b">
        <f t="shared" si="41"/>
        <v>0</v>
      </c>
      <c r="BT268" s="28" t="s">
        <v>48092</v>
      </c>
      <c r="BU268" s="28" t="e">
        <f>VLOOKUP(BT268,SCI论文情况一览表!$CE$2:$CH$13600,3,FALSE)</f>
        <v>#N/A</v>
      </c>
      <c r="BV268" s="28" t="e">
        <f>VLOOKUP(BT268,SCI论文情况一览表!$CE$2:$CH$13600,4,FALSE)</f>
        <v>#N/A</v>
      </c>
      <c r="BW268" s="28" t="e">
        <f t="shared" si="42"/>
        <v>#N/A</v>
      </c>
      <c r="BX268" s="28" t="e">
        <f t="shared" si="43"/>
        <v>#N/A</v>
      </c>
      <c r="BY268" s="28" t="e">
        <f t="shared" si="44"/>
        <v>#N/A</v>
      </c>
      <c r="BZ268" s="27">
        <v>4</v>
      </c>
    </row>
    <row r="269" spans="4:78">
      <c r="D269" s="26" t="s">
        <v>62</v>
      </c>
      <c r="E269" s="26" t="s">
        <v>3758</v>
      </c>
      <c r="F269" s="26"/>
      <c r="G269" s="26"/>
      <c r="H269" s="26"/>
      <c r="I269" s="26" t="s">
        <v>3759</v>
      </c>
      <c r="J269" s="26"/>
      <c r="K269" s="26"/>
      <c r="L269" s="26" t="s">
        <v>3760</v>
      </c>
      <c r="M269" s="26" t="s">
        <v>3741</v>
      </c>
      <c r="N269" s="26"/>
      <c r="O269" s="26"/>
      <c r="P269" s="26" t="s">
        <v>67</v>
      </c>
      <c r="Q269" s="26" t="s">
        <v>68</v>
      </c>
      <c r="R269" s="26"/>
      <c r="S269" s="26"/>
      <c r="T269" s="26"/>
      <c r="U269" s="26"/>
      <c r="V269" s="26"/>
      <c r="W269" s="26" t="s">
        <v>3761</v>
      </c>
      <c r="X269" s="26" t="s">
        <v>3762</v>
      </c>
      <c r="Y269" s="26"/>
      <c r="Z269" s="26" t="s">
        <v>3763</v>
      </c>
      <c r="AA269" s="26" t="s">
        <v>554</v>
      </c>
      <c r="AB269" s="26" t="s">
        <v>3764</v>
      </c>
      <c r="AC269" s="26"/>
      <c r="AD269" s="26"/>
      <c r="AE269" s="26" t="s">
        <v>3765</v>
      </c>
      <c r="AF269" s="26" t="s">
        <v>3766</v>
      </c>
      <c r="AG269" s="26"/>
      <c r="AH269" s="26">
        <v>49</v>
      </c>
      <c r="AI269" s="26">
        <v>0</v>
      </c>
      <c r="AJ269" s="26">
        <v>0</v>
      </c>
      <c r="AK269" s="26">
        <v>10</v>
      </c>
      <c r="AL269" s="26">
        <v>10</v>
      </c>
      <c r="AM269" s="26" t="s">
        <v>112</v>
      </c>
      <c r="AN269" s="26" t="s">
        <v>113</v>
      </c>
      <c r="AO269" s="26" t="s">
        <v>114</v>
      </c>
      <c r="AP269" s="26" t="s">
        <v>3749</v>
      </c>
      <c r="AQ269" s="26" t="s">
        <v>3750</v>
      </c>
      <c r="AR269" s="26"/>
      <c r="AS269" s="26" t="s">
        <v>3751</v>
      </c>
      <c r="AT269" s="26" t="s">
        <v>3752</v>
      </c>
      <c r="AU269" s="26" t="s">
        <v>2677</v>
      </c>
      <c r="AV269" s="26">
        <v>2016</v>
      </c>
      <c r="AW269" s="26">
        <v>82</v>
      </c>
      <c r="AX269" s="26"/>
      <c r="AY269" s="26"/>
      <c r="AZ269" s="26"/>
      <c r="BA269" s="26"/>
      <c r="BB269" s="26"/>
      <c r="BC269" s="26">
        <v>979</v>
      </c>
      <c r="BD269" s="26">
        <v>988</v>
      </c>
      <c r="BE269" s="26"/>
      <c r="BF269" s="26" t="s">
        <v>3767</v>
      </c>
      <c r="BG269" s="26"/>
      <c r="BH269" s="26">
        <v>10</v>
      </c>
      <c r="BI269" s="26" t="s">
        <v>3754</v>
      </c>
      <c r="BJ269" s="26" t="s">
        <v>3755</v>
      </c>
      <c r="BK269" s="26" t="s">
        <v>3756</v>
      </c>
      <c r="BL269" s="26" t="s">
        <v>3768</v>
      </c>
      <c r="BM269" s="26">
        <v>26499088</v>
      </c>
      <c r="BN269" s="27" t="str">
        <f t="shared" si="36"/>
        <v>Zeng, XX (reprint author), Nanjing Agr Univ, Coll Food Sci &amp; Technol, Nanjing 210095, Jiangsu, Peoples R China.</v>
      </c>
      <c r="BO269" s="27" t="b">
        <f t="shared" si="37"/>
        <v>0</v>
      </c>
      <c r="BP269" s="27" t="b">
        <f t="shared" si="38"/>
        <v>0</v>
      </c>
      <c r="BQ269" s="27" t="b">
        <f t="shared" si="39"/>
        <v>0</v>
      </c>
      <c r="BR269" s="27" t="b">
        <f t="shared" si="40"/>
        <v>0</v>
      </c>
      <c r="BS269" s="27" t="str">
        <f t="shared" si="41"/>
        <v>食品科技学院</v>
      </c>
      <c r="BT269" s="28" t="s">
        <v>48093</v>
      </c>
      <c r="BU269" s="28" t="e">
        <f>VLOOKUP(BT269,SCI论文情况一览表!$CE$2:$CH$13600,3,FALSE)</f>
        <v>#N/A</v>
      </c>
      <c r="BV269" s="28" t="e">
        <f>VLOOKUP(BT269,SCI论文情况一览表!$CE$2:$CH$13600,4,FALSE)</f>
        <v>#N/A</v>
      </c>
      <c r="BW269" s="28" t="e">
        <f t="shared" si="42"/>
        <v>#N/A</v>
      </c>
      <c r="BX269" s="28" t="e">
        <f t="shared" si="43"/>
        <v>#N/A</v>
      </c>
      <c r="BY269" s="28" t="e">
        <f t="shared" si="44"/>
        <v>#N/A</v>
      </c>
      <c r="BZ269" s="27">
        <v>4</v>
      </c>
    </row>
    <row r="270" spans="4:78">
      <c r="D270" s="26" t="s">
        <v>62</v>
      </c>
      <c r="E270" s="26" t="s">
        <v>3809</v>
      </c>
      <c r="F270" s="26"/>
      <c r="G270" s="26"/>
      <c r="H270" s="26"/>
      <c r="I270" s="26" t="s">
        <v>3810</v>
      </c>
      <c r="J270" s="26"/>
      <c r="K270" s="26"/>
      <c r="L270" s="26" t="s">
        <v>3811</v>
      </c>
      <c r="M270" s="26" t="s">
        <v>3812</v>
      </c>
      <c r="N270" s="26"/>
      <c r="O270" s="26"/>
      <c r="P270" s="26" t="s">
        <v>67</v>
      </c>
      <c r="Q270" s="26" t="s">
        <v>68</v>
      </c>
      <c r="R270" s="26"/>
      <c r="S270" s="26"/>
      <c r="T270" s="26"/>
      <c r="U270" s="26"/>
      <c r="V270" s="26"/>
      <c r="W270" s="26" t="s">
        <v>3813</v>
      </c>
      <c r="X270" s="26" t="s">
        <v>3814</v>
      </c>
      <c r="Y270" s="26"/>
      <c r="Z270" s="26" t="s">
        <v>3815</v>
      </c>
      <c r="AA270" s="26" t="s">
        <v>3816</v>
      </c>
      <c r="AB270" s="26" t="s">
        <v>3817</v>
      </c>
      <c r="AC270" s="26"/>
      <c r="AD270" s="26"/>
      <c r="AE270" s="26" t="s">
        <v>3818</v>
      </c>
      <c r="AF270" s="26" t="s">
        <v>3819</v>
      </c>
      <c r="AG270" s="26"/>
      <c r="AH270" s="26">
        <v>48</v>
      </c>
      <c r="AI270" s="26">
        <v>0</v>
      </c>
      <c r="AJ270" s="26">
        <v>0</v>
      </c>
      <c r="AK270" s="26">
        <v>4</v>
      </c>
      <c r="AL270" s="26">
        <v>4</v>
      </c>
      <c r="AM270" s="26" t="s">
        <v>3820</v>
      </c>
      <c r="AN270" s="26" t="s">
        <v>3821</v>
      </c>
      <c r="AO270" s="26" t="s">
        <v>3822</v>
      </c>
      <c r="AP270" s="26" t="s">
        <v>3823</v>
      </c>
      <c r="AQ270" s="26" t="s">
        <v>3824</v>
      </c>
      <c r="AR270" s="26"/>
      <c r="AS270" s="26" t="s">
        <v>3825</v>
      </c>
      <c r="AT270" s="26" t="s">
        <v>3826</v>
      </c>
      <c r="AU270" s="26"/>
      <c r="AV270" s="26">
        <v>2016</v>
      </c>
      <c r="AW270" s="26">
        <v>56</v>
      </c>
      <c r="AX270" s="26">
        <v>1</v>
      </c>
      <c r="AY270" s="26"/>
      <c r="AZ270" s="26"/>
      <c r="BA270" s="26"/>
      <c r="BB270" s="26"/>
      <c r="BC270" s="26">
        <v>48</v>
      </c>
      <c r="BD270" s="26">
        <v>54</v>
      </c>
      <c r="BE270" s="26"/>
      <c r="BF270" s="26" t="s">
        <v>3827</v>
      </c>
      <c r="BG270" s="26"/>
      <c r="BH270" s="26">
        <v>7</v>
      </c>
      <c r="BI270" s="26" t="s">
        <v>2823</v>
      </c>
      <c r="BJ270" s="26" t="s">
        <v>473</v>
      </c>
      <c r="BK270" s="26" t="s">
        <v>3828</v>
      </c>
      <c r="BL270" s="26" t="s">
        <v>3829</v>
      </c>
      <c r="BM270" s="26"/>
      <c r="BN270" s="27" t="str">
        <f t="shared" si="36"/>
        <v>Gao, F (reprint author), Nanjing Agr Univ, Coll Anim Sci &amp; Technol, Nanjing 210095, Jiangsu, Peoples R China.</v>
      </c>
      <c r="BO270" s="27" t="b">
        <f t="shared" si="37"/>
        <v>0</v>
      </c>
      <c r="BP270" s="27" t="str">
        <f t="shared" si="38"/>
        <v>动物科技学院</v>
      </c>
      <c r="BQ270" s="27" t="b">
        <f t="shared" si="39"/>
        <v>0</v>
      </c>
      <c r="BR270" s="27" t="b">
        <f t="shared" si="40"/>
        <v>0</v>
      </c>
      <c r="BS270" s="27" t="b">
        <f t="shared" si="41"/>
        <v>0</v>
      </c>
      <c r="BT270" s="28" t="s">
        <v>48094</v>
      </c>
      <c r="BU270" s="28" t="e">
        <f>VLOOKUP(BT270,SCI论文情况一览表!$CE$2:$CH$13600,3,FALSE)</f>
        <v>#N/A</v>
      </c>
      <c r="BV270" s="28" t="e">
        <f>VLOOKUP(BT270,SCI论文情况一览表!$CE$2:$CH$13600,4,FALSE)</f>
        <v>#N/A</v>
      </c>
      <c r="BW270" s="28" t="e">
        <f t="shared" si="42"/>
        <v>#N/A</v>
      </c>
      <c r="BX270" s="28" t="e">
        <f t="shared" si="43"/>
        <v>#N/A</v>
      </c>
      <c r="BY270" s="28" t="e">
        <f t="shared" si="44"/>
        <v>#N/A</v>
      </c>
      <c r="BZ270" s="27">
        <v>4</v>
      </c>
    </row>
    <row r="271" spans="4:78">
      <c r="D271" s="26" t="s">
        <v>62</v>
      </c>
      <c r="E271" s="26" t="s">
        <v>3830</v>
      </c>
      <c r="F271" s="26"/>
      <c r="G271" s="26"/>
      <c r="H271" s="26"/>
      <c r="I271" s="26" t="s">
        <v>3831</v>
      </c>
      <c r="J271" s="26"/>
      <c r="K271" s="26"/>
      <c r="L271" s="26" t="s">
        <v>3832</v>
      </c>
      <c r="M271" s="26" t="s">
        <v>3833</v>
      </c>
      <c r="N271" s="26"/>
      <c r="O271" s="26"/>
      <c r="P271" s="26" t="s">
        <v>67</v>
      </c>
      <c r="Q271" s="26" t="s">
        <v>68</v>
      </c>
      <c r="R271" s="26"/>
      <c r="S271" s="26"/>
      <c r="T271" s="26"/>
      <c r="U271" s="26"/>
      <c r="V271" s="26"/>
      <c r="W271" s="26" t="s">
        <v>3834</v>
      </c>
      <c r="X271" s="26" t="s">
        <v>3835</v>
      </c>
      <c r="Y271" s="26"/>
      <c r="Z271" s="26" t="s">
        <v>3836</v>
      </c>
      <c r="AA271" s="26" t="s">
        <v>3837</v>
      </c>
      <c r="AB271" s="26"/>
      <c r="AC271" s="26"/>
      <c r="AD271" s="26"/>
      <c r="AE271" s="26" t="s">
        <v>3838</v>
      </c>
      <c r="AF271" s="26" t="s">
        <v>3839</v>
      </c>
      <c r="AG271" s="26"/>
      <c r="AH271" s="26">
        <v>64</v>
      </c>
      <c r="AI271" s="26">
        <v>0</v>
      </c>
      <c r="AJ271" s="26">
        <v>0</v>
      </c>
      <c r="AK271" s="26">
        <v>10</v>
      </c>
      <c r="AL271" s="26">
        <v>10</v>
      </c>
      <c r="AM271" s="26" t="s">
        <v>76</v>
      </c>
      <c r="AN271" s="26" t="s">
        <v>77</v>
      </c>
      <c r="AO271" s="26" t="s">
        <v>78</v>
      </c>
      <c r="AP271" s="26" t="s">
        <v>3840</v>
      </c>
      <c r="AQ271" s="26" t="s">
        <v>3841</v>
      </c>
      <c r="AR271" s="26"/>
      <c r="AS271" s="26" t="s">
        <v>3842</v>
      </c>
      <c r="AT271" s="26" t="s">
        <v>3843</v>
      </c>
      <c r="AU271" s="26" t="s">
        <v>2677</v>
      </c>
      <c r="AV271" s="26">
        <v>2016</v>
      </c>
      <c r="AW271" s="26">
        <v>88</v>
      </c>
      <c r="AX271" s="26"/>
      <c r="AY271" s="26"/>
      <c r="AZ271" s="26"/>
      <c r="BA271" s="26"/>
      <c r="BB271" s="26"/>
      <c r="BC271" s="26">
        <v>74</v>
      </c>
      <c r="BD271" s="26">
        <v>85</v>
      </c>
      <c r="BE271" s="26"/>
      <c r="BF271" s="26" t="s">
        <v>3844</v>
      </c>
      <c r="BG271" s="26"/>
      <c r="BH271" s="26">
        <v>12</v>
      </c>
      <c r="BI271" s="26" t="s">
        <v>3845</v>
      </c>
      <c r="BJ271" s="26" t="s">
        <v>3846</v>
      </c>
      <c r="BK271" s="26" t="s">
        <v>3847</v>
      </c>
      <c r="BL271" s="26" t="s">
        <v>3848</v>
      </c>
      <c r="BM271" s="26"/>
      <c r="BN271" s="27" t="str">
        <f t="shared" si="36"/>
        <v>Zhang, DQ (reprint author), Nanjing Agr Univ, Coll Engn, Nanjing, Jiangsu, Peoples R China.</v>
      </c>
      <c r="BO271" s="27" t="b">
        <f t="shared" si="37"/>
        <v>0</v>
      </c>
      <c r="BP271" s="27" t="b">
        <f t="shared" si="38"/>
        <v>0</v>
      </c>
      <c r="BQ271" s="27" t="b">
        <f t="shared" si="39"/>
        <v>0</v>
      </c>
      <c r="BR271" s="27" t="b">
        <f t="shared" si="40"/>
        <v>0</v>
      </c>
      <c r="BS271" s="27" t="b">
        <f t="shared" si="41"/>
        <v>0</v>
      </c>
      <c r="BT271" s="28" t="s">
        <v>48095</v>
      </c>
      <c r="BU271" s="28" t="e">
        <f>VLOOKUP(BT271,SCI论文情况一览表!$CE$2:$CH$13600,3,FALSE)</f>
        <v>#N/A</v>
      </c>
      <c r="BV271" s="28" t="e">
        <f>VLOOKUP(BT271,SCI论文情况一览表!$CE$2:$CH$13600,4,FALSE)</f>
        <v>#N/A</v>
      </c>
      <c r="BW271" s="28" t="e">
        <f t="shared" si="42"/>
        <v>#N/A</v>
      </c>
      <c r="BX271" s="28" t="e">
        <f t="shared" si="43"/>
        <v>#N/A</v>
      </c>
      <c r="BY271" s="28" t="e">
        <f t="shared" si="44"/>
        <v>#N/A</v>
      </c>
      <c r="BZ271" s="27">
        <v>4</v>
      </c>
    </row>
    <row r="272" spans="4:78">
      <c r="D272" s="26" t="s">
        <v>62</v>
      </c>
      <c r="E272" s="26" t="s">
        <v>3849</v>
      </c>
      <c r="F272" s="26"/>
      <c r="G272" s="26"/>
      <c r="H272" s="26"/>
      <c r="I272" s="26" t="s">
        <v>3850</v>
      </c>
      <c r="J272" s="26"/>
      <c r="K272" s="26"/>
      <c r="L272" s="26" t="s">
        <v>3851</v>
      </c>
      <c r="M272" s="26" t="s">
        <v>3852</v>
      </c>
      <c r="N272" s="26"/>
      <c r="O272" s="26"/>
      <c r="P272" s="26" t="s">
        <v>67</v>
      </c>
      <c r="Q272" s="26" t="s">
        <v>68</v>
      </c>
      <c r="R272" s="26"/>
      <c r="S272" s="26"/>
      <c r="T272" s="26"/>
      <c r="U272" s="26"/>
      <c r="V272" s="26"/>
      <c r="W272" s="26" t="s">
        <v>3853</v>
      </c>
      <c r="X272" s="26" t="s">
        <v>3854</v>
      </c>
      <c r="Y272" s="26"/>
      <c r="Z272" s="26" t="s">
        <v>3855</v>
      </c>
      <c r="AA272" s="26" t="s">
        <v>3856</v>
      </c>
      <c r="AB272" s="26" t="s">
        <v>3857</v>
      </c>
      <c r="AC272" s="26"/>
      <c r="AD272" s="26"/>
      <c r="AE272" s="26" t="s">
        <v>3858</v>
      </c>
      <c r="AF272" s="26" t="s">
        <v>3859</v>
      </c>
      <c r="AG272" s="26"/>
      <c r="AH272" s="26">
        <v>68</v>
      </c>
      <c r="AI272" s="26">
        <v>0</v>
      </c>
      <c r="AJ272" s="26">
        <v>0</v>
      </c>
      <c r="AK272" s="26">
        <v>3</v>
      </c>
      <c r="AL272" s="26">
        <v>3</v>
      </c>
      <c r="AM272" s="26" t="s">
        <v>1519</v>
      </c>
      <c r="AN272" s="26" t="s">
        <v>214</v>
      </c>
      <c r="AO272" s="26" t="s">
        <v>1520</v>
      </c>
      <c r="AP272" s="26" t="s">
        <v>3860</v>
      </c>
      <c r="AQ272" s="26" t="s">
        <v>3861</v>
      </c>
      <c r="AR272" s="26"/>
      <c r="AS272" s="26" t="s">
        <v>3862</v>
      </c>
      <c r="AT272" s="26" t="s">
        <v>3863</v>
      </c>
      <c r="AU272" s="26" t="s">
        <v>2677</v>
      </c>
      <c r="AV272" s="26">
        <v>2016</v>
      </c>
      <c r="AW272" s="26">
        <v>99</v>
      </c>
      <c r="AX272" s="26">
        <v>1</v>
      </c>
      <c r="AY272" s="26"/>
      <c r="AZ272" s="26"/>
      <c r="BA272" s="26"/>
      <c r="BB272" s="26"/>
      <c r="BC272" s="26">
        <v>733</v>
      </c>
      <c r="BD272" s="26">
        <v>745</v>
      </c>
      <c r="BE272" s="26"/>
      <c r="BF272" s="26" t="s">
        <v>3864</v>
      </c>
      <c r="BG272" s="26"/>
      <c r="BH272" s="26">
        <v>13</v>
      </c>
      <c r="BI272" s="26" t="s">
        <v>3865</v>
      </c>
      <c r="BJ272" s="26" t="s">
        <v>3866</v>
      </c>
      <c r="BK272" s="26" t="s">
        <v>3867</v>
      </c>
      <c r="BL272" s="26" t="s">
        <v>3868</v>
      </c>
      <c r="BM272" s="26">
        <v>26547645</v>
      </c>
      <c r="BN272" s="27" t="str">
        <f t="shared" si="36"/>
        <v>Shen, ZM (reprint author), Nanjing Agr Univ, Lab Anim Physiol &amp; Biochem, Nanjing 210095, Jiangsu, Peoples R China.</v>
      </c>
      <c r="BO272" s="27" t="b">
        <f t="shared" si="37"/>
        <v>0</v>
      </c>
      <c r="BP272" s="27" t="b">
        <f t="shared" si="38"/>
        <v>0</v>
      </c>
      <c r="BQ272" s="27" t="b">
        <f t="shared" si="39"/>
        <v>0</v>
      </c>
      <c r="BR272" s="27" t="b">
        <f t="shared" si="40"/>
        <v>0</v>
      </c>
      <c r="BS272" s="27" t="b">
        <f t="shared" si="41"/>
        <v>0</v>
      </c>
      <c r="BT272" s="28" t="s">
        <v>48096</v>
      </c>
      <c r="BU272" s="28" t="e">
        <f>VLOOKUP(BT272,SCI论文情况一览表!$CE$2:$CH$13600,3,FALSE)</f>
        <v>#N/A</v>
      </c>
      <c r="BV272" s="28" t="e">
        <f>VLOOKUP(BT272,SCI论文情况一览表!$CE$2:$CH$13600,4,FALSE)</f>
        <v>#N/A</v>
      </c>
      <c r="BW272" s="28" t="e">
        <f t="shared" si="42"/>
        <v>#N/A</v>
      </c>
      <c r="BX272" s="28" t="e">
        <f t="shared" si="43"/>
        <v>#N/A</v>
      </c>
      <c r="BY272" s="28" t="e">
        <f t="shared" si="44"/>
        <v>#N/A</v>
      </c>
      <c r="BZ272" s="27">
        <v>4</v>
      </c>
    </row>
    <row r="273" spans="4:78">
      <c r="D273" s="26" t="s">
        <v>62</v>
      </c>
      <c r="E273" s="26" t="s">
        <v>3869</v>
      </c>
      <c r="F273" s="26"/>
      <c r="G273" s="26"/>
      <c r="H273" s="26"/>
      <c r="I273" s="26" t="s">
        <v>3870</v>
      </c>
      <c r="J273" s="26"/>
      <c r="K273" s="26"/>
      <c r="L273" s="26" t="s">
        <v>3871</v>
      </c>
      <c r="M273" s="26" t="s">
        <v>3872</v>
      </c>
      <c r="N273" s="26"/>
      <c r="O273" s="26"/>
      <c r="P273" s="26" t="s">
        <v>67</v>
      </c>
      <c r="Q273" s="26" t="s">
        <v>68</v>
      </c>
      <c r="R273" s="26"/>
      <c r="S273" s="26"/>
      <c r="T273" s="26"/>
      <c r="U273" s="26"/>
      <c r="V273" s="26"/>
      <c r="W273" s="26" t="s">
        <v>3873</v>
      </c>
      <c r="X273" s="26" t="s">
        <v>3874</v>
      </c>
      <c r="Y273" s="26"/>
      <c r="Z273" s="26" t="s">
        <v>3875</v>
      </c>
      <c r="AA273" s="26" t="s">
        <v>3876</v>
      </c>
      <c r="AB273" s="26" t="s">
        <v>3877</v>
      </c>
      <c r="AC273" s="26"/>
      <c r="AD273" s="26"/>
      <c r="AE273" s="26" t="s">
        <v>3878</v>
      </c>
      <c r="AF273" s="26" t="s">
        <v>3879</v>
      </c>
      <c r="AG273" s="26"/>
      <c r="AH273" s="26">
        <v>58</v>
      </c>
      <c r="AI273" s="26">
        <v>0</v>
      </c>
      <c r="AJ273" s="26">
        <v>0</v>
      </c>
      <c r="AK273" s="26">
        <v>12</v>
      </c>
      <c r="AL273" s="26">
        <v>12</v>
      </c>
      <c r="AM273" s="26" t="s">
        <v>213</v>
      </c>
      <c r="AN273" s="26" t="s">
        <v>964</v>
      </c>
      <c r="AO273" s="26" t="s">
        <v>965</v>
      </c>
      <c r="AP273" s="26" t="s">
        <v>3880</v>
      </c>
      <c r="AQ273" s="26" t="s">
        <v>3881</v>
      </c>
      <c r="AR273" s="26"/>
      <c r="AS273" s="26" t="s">
        <v>3882</v>
      </c>
      <c r="AT273" s="26" t="s">
        <v>3883</v>
      </c>
      <c r="AU273" s="26" t="s">
        <v>2677</v>
      </c>
      <c r="AV273" s="26">
        <v>2016</v>
      </c>
      <c r="AW273" s="26">
        <v>83</v>
      </c>
      <c r="AX273" s="30">
        <v>42371</v>
      </c>
      <c r="AY273" s="26"/>
      <c r="AZ273" s="26"/>
      <c r="BA273" s="26"/>
      <c r="BB273" s="26"/>
      <c r="BC273" s="26">
        <v>137</v>
      </c>
      <c r="BD273" s="26">
        <v>159</v>
      </c>
      <c r="BE273" s="26"/>
      <c r="BF273" s="26" t="s">
        <v>3884</v>
      </c>
      <c r="BG273" s="26"/>
      <c r="BH273" s="26">
        <v>23</v>
      </c>
      <c r="BI273" s="26" t="s">
        <v>3885</v>
      </c>
      <c r="BJ273" s="26" t="s">
        <v>3886</v>
      </c>
      <c r="BK273" s="26" t="s">
        <v>3887</v>
      </c>
      <c r="BL273" s="26" t="s">
        <v>3888</v>
      </c>
      <c r="BM273" s="26"/>
      <c r="BN273" s="27" t="str">
        <f t="shared" si="36"/>
        <v>Zheng, EL (reprint author), Nanjing Agr Univ, Coll Engn, Dept Mech Engn, Nanjing 210031, Jiangsu, Peoples R China.</v>
      </c>
      <c r="BO273" s="27" t="b">
        <f t="shared" si="37"/>
        <v>0</v>
      </c>
      <c r="BP273" s="27" t="b">
        <f t="shared" si="38"/>
        <v>0</v>
      </c>
      <c r="BQ273" s="27" t="b">
        <f t="shared" si="39"/>
        <v>0</v>
      </c>
      <c r="BR273" s="27" t="b">
        <f t="shared" si="40"/>
        <v>0</v>
      </c>
      <c r="BS273" s="27" t="b">
        <f t="shared" si="41"/>
        <v>0</v>
      </c>
      <c r="BT273" s="28" t="s">
        <v>48097</v>
      </c>
      <c r="BU273" s="28" t="e">
        <f>VLOOKUP(BT273,SCI论文情况一览表!$CE$2:$CH$13600,3,FALSE)</f>
        <v>#N/A</v>
      </c>
      <c r="BV273" s="28" t="e">
        <f>VLOOKUP(BT273,SCI论文情况一览表!$CE$2:$CH$13600,4,FALSE)</f>
        <v>#N/A</v>
      </c>
      <c r="BW273" s="28" t="e">
        <f t="shared" si="42"/>
        <v>#N/A</v>
      </c>
      <c r="BX273" s="28" t="e">
        <f t="shared" si="43"/>
        <v>#N/A</v>
      </c>
      <c r="BY273" s="28" t="e">
        <f t="shared" si="44"/>
        <v>#N/A</v>
      </c>
      <c r="BZ273" s="27">
        <v>4</v>
      </c>
    </row>
    <row r="274" spans="4:78">
      <c r="D274" s="26" t="s">
        <v>62</v>
      </c>
      <c r="E274" s="26" t="s">
        <v>3889</v>
      </c>
      <c r="F274" s="26"/>
      <c r="G274" s="26"/>
      <c r="H274" s="26"/>
      <c r="I274" s="26" t="s">
        <v>3890</v>
      </c>
      <c r="J274" s="26"/>
      <c r="K274" s="26"/>
      <c r="L274" s="26" t="s">
        <v>3891</v>
      </c>
      <c r="M274" s="26" t="s">
        <v>3892</v>
      </c>
      <c r="N274" s="26"/>
      <c r="O274" s="26"/>
      <c r="P274" s="26" t="s">
        <v>67</v>
      </c>
      <c r="Q274" s="26" t="s">
        <v>68</v>
      </c>
      <c r="R274" s="26"/>
      <c r="S274" s="26"/>
      <c r="T274" s="26"/>
      <c r="U274" s="26"/>
      <c r="V274" s="26"/>
      <c r="W274" s="26" t="s">
        <v>3893</v>
      </c>
      <c r="X274" s="26" t="s">
        <v>3894</v>
      </c>
      <c r="Y274" s="26"/>
      <c r="Z274" s="26" t="s">
        <v>3895</v>
      </c>
      <c r="AA274" s="26" t="s">
        <v>3896</v>
      </c>
      <c r="AB274" s="26" t="s">
        <v>3897</v>
      </c>
      <c r="AC274" s="26"/>
      <c r="AD274" s="26"/>
      <c r="AE274" s="26" t="s">
        <v>3898</v>
      </c>
      <c r="AF274" s="26" t="s">
        <v>3899</v>
      </c>
      <c r="AG274" s="26"/>
      <c r="AH274" s="26">
        <v>54</v>
      </c>
      <c r="AI274" s="26">
        <v>0</v>
      </c>
      <c r="AJ274" s="26">
        <v>0</v>
      </c>
      <c r="AK274" s="26">
        <v>6</v>
      </c>
      <c r="AL274" s="26">
        <v>6</v>
      </c>
      <c r="AM274" s="26" t="s">
        <v>1519</v>
      </c>
      <c r="AN274" s="26" t="s">
        <v>214</v>
      </c>
      <c r="AO274" s="26" t="s">
        <v>1520</v>
      </c>
      <c r="AP274" s="26" t="s">
        <v>3900</v>
      </c>
      <c r="AQ274" s="26" t="s">
        <v>3901</v>
      </c>
      <c r="AR274" s="26"/>
      <c r="AS274" s="26" t="s">
        <v>3892</v>
      </c>
      <c r="AT274" s="26" t="s">
        <v>3902</v>
      </c>
      <c r="AU274" s="26" t="s">
        <v>2677</v>
      </c>
      <c r="AV274" s="26">
        <v>2016</v>
      </c>
      <c r="AW274" s="26">
        <v>32</v>
      </c>
      <c r="AX274" s="26">
        <v>1</v>
      </c>
      <c r="AY274" s="26"/>
      <c r="AZ274" s="26"/>
      <c r="BA274" s="26"/>
      <c r="BB274" s="26"/>
      <c r="BC274" s="26">
        <v>114</v>
      </c>
      <c r="BD274" s="26">
        <v>121</v>
      </c>
      <c r="BE274" s="26"/>
      <c r="BF274" s="26" t="s">
        <v>3903</v>
      </c>
      <c r="BG274" s="26"/>
      <c r="BH274" s="26">
        <v>8</v>
      </c>
      <c r="BI274" s="26" t="s">
        <v>3904</v>
      </c>
      <c r="BJ274" s="26" t="s">
        <v>3904</v>
      </c>
      <c r="BK274" s="26" t="s">
        <v>3905</v>
      </c>
      <c r="BL274" s="26" t="s">
        <v>3906</v>
      </c>
      <c r="BM274" s="26">
        <v>26454700</v>
      </c>
      <c r="BN274" s="27" t="str">
        <f t="shared" si="36"/>
        <v>Wang, T (reprint author), Nanjing Agr Univ, Coll Anim Sci &amp; Technol, Nanjing, Jiangsu, Peoples R China.</v>
      </c>
      <c r="BO274" s="27" t="b">
        <f t="shared" si="37"/>
        <v>0</v>
      </c>
      <c r="BP274" s="27" t="str">
        <f t="shared" si="38"/>
        <v>动物科技学院</v>
      </c>
      <c r="BQ274" s="27" t="b">
        <f t="shared" si="39"/>
        <v>0</v>
      </c>
      <c r="BR274" s="27" t="b">
        <f t="shared" si="40"/>
        <v>0</v>
      </c>
      <c r="BS274" s="27" t="b">
        <f t="shared" si="41"/>
        <v>0</v>
      </c>
      <c r="BT274" s="28" t="s">
        <v>48098</v>
      </c>
      <c r="BU274" s="28" t="e">
        <f>VLOOKUP(BT274,SCI论文情况一览表!$CE$2:$CH$13600,3,FALSE)</f>
        <v>#N/A</v>
      </c>
      <c r="BV274" s="28" t="e">
        <f>VLOOKUP(BT274,SCI论文情况一览表!$CE$2:$CH$13600,4,FALSE)</f>
        <v>#N/A</v>
      </c>
      <c r="BW274" s="28" t="e">
        <f t="shared" si="42"/>
        <v>#N/A</v>
      </c>
      <c r="BX274" s="28" t="e">
        <f t="shared" si="43"/>
        <v>#N/A</v>
      </c>
      <c r="BY274" s="28" t="e">
        <f t="shared" si="44"/>
        <v>#N/A</v>
      </c>
      <c r="BZ274" s="27">
        <v>4</v>
      </c>
    </row>
    <row r="275" spans="4:78">
      <c r="D275" s="26" t="s">
        <v>62</v>
      </c>
      <c r="E275" s="26" t="s">
        <v>3907</v>
      </c>
      <c r="F275" s="26"/>
      <c r="G275" s="26"/>
      <c r="H275" s="26"/>
      <c r="I275" s="26" t="s">
        <v>3908</v>
      </c>
      <c r="J275" s="26"/>
      <c r="K275" s="26"/>
      <c r="L275" s="26" t="s">
        <v>3909</v>
      </c>
      <c r="M275" s="26" t="s">
        <v>3910</v>
      </c>
      <c r="N275" s="26"/>
      <c r="O275" s="26"/>
      <c r="P275" s="26" t="s">
        <v>67</v>
      </c>
      <c r="Q275" s="26" t="s">
        <v>68</v>
      </c>
      <c r="R275" s="26"/>
      <c r="S275" s="26"/>
      <c r="T275" s="26"/>
      <c r="U275" s="26"/>
      <c r="V275" s="26"/>
      <c r="W275" s="26" t="s">
        <v>3911</v>
      </c>
      <c r="X275" s="26" t="s">
        <v>3912</v>
      </c>
      <c r="Y275" s="26"/>
      <c r="Z275" s="26" t="s">
        <v>3913</v>
      </c>
      <c r="AA275" s="26" t="s">
        <v>896</v>
      </c>
      <c r="AB275" s="26" t="s">
        <v>3914</v>
      </c>
      <c r="AC275" s="26"/>
      <c r="AD275" s="26"/>
      <c r="AE275" s="26" t="s">
        <v>3915</v>
      </c>
      <c r="AF275" s="26" t="s">
        <v>3916</v>
      </c>
      <c r="AG275" s="26"/>
      <c r="AH275" s="26">
        <v>44</v>
      </c>
      <c r="AI275" s="26">
        <v>1</v>
      </c>
      <c r="AJ275" s="26">
        <v>1</v>
      </c>
      <c r="AK275" s="26">
        <v>3</v>
      </c>
      <c r="AL275" s="26">
        <v>3</v>
      </c>
      <c r="AM275" s="26" t="s">
        <v>112</v>
      </c>
      <c r="AN275" s="26" t="s">
        <v>113</v>
      </c>
      <c r="AO275" s="26" t="s">
        <v>114</v>
      </c>
      <c r="AP275" s="26" t="s">
        <v>3917</v>
      </c>
      <c r="AQ275" s="26" t="s">
        <v>3918</v>
      </c>
      <c r="AR275" s="26"/>
      <c r="AS275" s="26" t="s">
        <v>3919</v>
      </c>
      <c r="AT275" s="26" t="s">
        <v>3920</v>
      </c>
      <c r="AU275" s="26" t="s">
        <v>2677</v>
      </c>
      <c r="AV275" s="26">
        <v>2016</v>
      </c>
      <c r="AW275" s="26">
        <v>119</v>
      </c>
      <c r="AX275" s="26"/>
      <c r="AY275" s="26">
        <v>1</v>
      </c>
      <c r="AZ275" s="26"/>
      <c r="BA275" s="26" t="s">
        <v>49</v>
      </c>
      <c r="BB275" s="26"/>
      <c r="BC275" s="26">
        <v>155</v>
      </c>
      <c r="BD275" s="26">
        <v>160</v>
      </c>
      <c r="BE275" s="26"/>
      <c r="BF275" s="26" t="s">
        <v>3921</v>
      </c>
      <c r="BG275" s="26"/>
      <c r="BH275" s="26">
        <v>6</v>
      </c>
      <c r="BI275" s="26" t="s">
        <v>3922</v>
      </c>
      <c r="BJ275" s="26" t="s">
        <v>3923</v>
      </c>
      <c r="BK275" s="26" t="s">
        <v>3924</v>
      </c>
      <c r="BL275" s="26" t="s">
        <v>3925</v>
      </c>
      <c r="BM275" s="26"/>
      <c r="BN275" s="27" t="str">
        <f t="shared" si="36"/>
        <v>Zhou, YM (reprint author), Nanjing Agr Univ, Coll Anim Sci &amp; Technol, Nanjing 210095, Jiangsu, Peoples R China.</v>
      </c>
      <c r="BO275" s="27" t="b">
        <f t="shared" si="37"/>
        <v>0</v>
      </c>
      <c r="BP275" s="27" t="str">
        <f t="shared" si="38"/>
        <v>动物科技学院</v>
      </c>
      <c r="BQ275" s="27" t="b">
        <f t="shared" si="39"/>
        <v>0</v>
      </c>
      <c r="BR275" s="27" t="b">
        <f t="shared" si="40"/>
        <v>0</v>
      </c>
      <c r="BS275" s="27" t="b">
        <f t="shared" si="41"/>
        <v>0</v>
      </c>
      <c r="BT275" s="28" t="s">
        <v>48099</v>
      </c>
      <c r="BU275" s="28" t="e">
        <f>VLOOKUP(BT275,SCI论文情况一览表!$CE$2:$CH$13600,3,FALSE)</f>
        <v>#N/A</v>
      </c>
      <c r="BV275" s="28" t="e">
        <f>VLOOKUP(BT275,SCI论文情况一览表!$CE$2:$CH$13600,4,FALSE)</f>
        <v>#N/A</v>
      </c>
      <c r="BW275" s="28" t="e">
        <f t="shared" si="42"/>
        <v>#N/A</v>
      </c>
      <c r="BX275" s="28" t="e">
        <f t="shared" si="43"/>
        <v>#N/A</v>
      </c>
      <c r="BY275" s="28" t="e">
        <f t="shared" si="44"/>
        <v>#N/A</v>
      </c>
      <c r="BZ275" s="27">
        <v>4</v>
      </c>
    </row>
    <row r="276" spans="4:78">
      <c r="D276" s="26" t="s">
        <v>62</v>
      </c>
      <c r="E276" s="26" t="s">
        <v>3926</v>
      </c>
      <c r="F276" s="26"/>
      <c r="G276" s="26"/>
      <c r="H276" s="26"/>
      <c r="I276" s="26" t="s">
        <v>3927</v>
      </c>
      <c r="J276" s="26"/>
      <c r="K276" s="26"/>
      <c r="L276" s="26" t="s">
        <v>3928</v>
      </c>
      <c r="M276" s="26" t="s">
        <v>3929</v>
      </c>
      <c r="N276" s="26"/>
      <c r="O276" s="26"/>
      <c r="P276" s="26" t="s">
        <v>67</v>
      </c>
      <c r="Q276" s="26" t="s">
        <v>68</v>
      </c>
      <c r="R276" s="26"/>
      <c r="S276" s="26"/>
      <c r="T276" s="26"/>
      <c r="U276" s="26"/>
      <c r="V276" s="26"/>
      <c r="W276" s="26" t="s">
        <v>3930</v>
      </c>
      <c r="X276" s="26" t="s">
        <v>3931</v>
      </c>
      <c r="Y276" s="26"/>
      <c r="Z276" s="26" t="s">
        <v>3932</v>
      </c>
      <c r="AA276" s="26" t="s">
        <v>3933</v>
      </c>
      <c r="AB276" s="26" t="s">
        <v>2325</v>
      </c>
      <c r="AC276" s="26"/>
      <c r="AD276" s="26"/>
      <c r="AE276" s="26" t="s">
        <v>3934</v>
      </c>
      <c r="AF276" s="26" t="s">
        <v>3935</v>
      </c>
      <c r="AG276" s="26"/>
      <c r="AH276" s="26">
        <v>55</v>
      </c>
      <c r="AI276" s="26">
        <v>0</v>
      </c>
      <c r="AJ276" s="26">
        <v>0</v>
      </c>
      <c r="AK276" s="26">
        <v>7</v>
      </c>
      <c r="AL276" s="26">
        <v>7</v>
      </c>
      <c r="AM276" s="26" t="s">
        <v>112</v>
      </c>
      <c r="AN276" s="26" t="s">
        <v>113</v>
      </c>
      <c r="AO276" s="26" t="s">
        <v>114</v>
      </c>
      <c r="AP276" s="26" t="s">
        <v>3936</v>
      </c>
      <c r="AQ276" s="26" t="s">
        <v>3937</v>
      </c>
      <c r="AR276" s="26"/>
      <c r="AS276" s="26" t="s">
        <v>3938</v>
      </c>
      <c r="AT276" s="26" t="s">
        <v>3939</v>
      </c>
      <c r="AU276" s="26" t="s">
        <v>2677</v>
      </c>
      <c r="AV276" s="26">
        <v>2016</v>
      </c>
      <c r="AW276" s="26">
        <v>1861</v>
      </c>
      <c r="AX276" s="26">
        <v>1</v>
      </c>
      <c r="AY276" s="26"/>
      <c r="AZ276" s="26"/>
      <c r="BA276" s="26"/>
      <c r="BB276" s="26"/>
      <c r="BC276" s="26">
        <v>41</v>
      </c>
      <c r="BD276" s="26">
        <v>50</v>
      </c>
      <c r="BE276" s="26"/>
      <c r="BF276" s="26" t="s">
        <v>3940</v>
      </c>
      <c r="BG276" s="26"/>
      <c r="BH276" s="26">
        <v>10</v>
      </c>
      <c r="BI276" s="26" t="s">
        <v>3941</v>
      </c>
      <c r="BJ276" s="26" t="s">
        <v>3941</v>
      </c>
      <c r="BK276" s="26" t="s">
        <v>3942</v>
      </c>
      <c r="BL276" s="26" t="s">
        <v>3943</v>
      </c>
      <c r="BM276" s="26">
        <v>26494244</v>
      </c>
      <c r="BN276" s="27" t="str">
        <f t="shared" si="36"/>
        <v>Zhao, RQ (reprint author), Nanjing Agr Univ, Key Lab Anim Physiol &amp; Biochem, Nanjing 210095, Jiangsu, Peoples R China.</v>
      </c>
      <c r="BO276" s="27" t="b">
        <f t="shared" si="37"/>
        <v>0</v>
      </c>
      <c r="BP276" s="27" t="b">
        <f t="shared" si="38"/>
        <v>0</v>
      </c>
      <c r="BQ276" s="27" t="b">
        <f t="shared" si="39"/>
        <v>0</v>
      </c>
      <c r="BR276" s="27" t="b">
        <f t="shared" si="40"/>
        <v>0</v>
      </c>
      <c r="BS276" s="27" t="b">
        <f t="shared" si="41"/>
        <v>0</v>
      </c>
      <c r="BT276" s="28" t="s">
        <v>48100</v>
      </c>
      <c r="BU276" s="28" t="e">
        <f>VLOOKUP(BT276,SCI论文情况一览表!$CE$2:$CH$13600,3,FALSE)</f>
        <v>#N/A</v>
      </c>
      <c r="BV276" s="28" t="e">
        <f>VLOOKUP(BT276,SCI论文情况一览表!$CE$2:$CH$13600,4,FALSE)</f>
        <v>#N/A</v>
      </c>
      <c r="BW276" s="28" t="e">
        <f t="shared" si="42"/>
        <v>#N/A</v>
      </c>
      <c r="BX276" s="28" t="e">
        <f t="shared" si="43"/>
        <v>#N/A</v>
      </c>
      <c r="BY276" s="28" t="e">
        <f t="shared" si="44"/>
        <v>#N/A</v>
      </c>
      <c r="BZ276" s="27">
        <v>4</v>
      </c>
    </row>
    <row r="277" spans="4:78">
      <c r="D277" s="26" t="s">
        <v>62</v>
      </c>
      <c r="E277" s="26" t="s">
        <v>3944</v>
      </c>
      <c r="F277" s="26"/>
      <c r="G277" s="26"/>
      <c r="H277" s="26"/>
      <c r="I277" s="26" t="s">
        <v>3945</v>
      </c>
      <c r="J277" s="26"/>
      <c r="K277" s="26"/>
      <c r="L277" s="26" t="s">
        <v>3946</v>
      </c>
      <c r="M277" s="26" t="s">
        <v>3947</v>
      </c>
      <c r="N277" s="26"/>
      <c r="O277" s="26"/>
      <c r="P277" s="26" t="s">
        <v>67</v>
      </c>
      <c r="Q277" s="26" t="s">
        <v>68</v>
      </c>
      <c r="R277" s="26"/>
      <c r="S277" s="26"/>
      <c r="T277" s="26"/>
      <c r="U277" s="26"/>
      <c r="V277" s="26"/>
      <c r="W277" s="26" t="s">
        <v>3948</v>
      </c>
      <c r="X277" s="26" t="s">
        <v>3949</v>
      </c>
      <c r="Y277" s="26"/>
      <c r="Z277" s="26" t="s">
        <v>3950</v>
      </c>
      <c r="AA277" s="26" t="s">
        <v>3951</v>
      </c>
      <c r="AB277" s="26" t="s">
        <v>706</v>
      </c>
      <c r="AC277" s="26"/>
      <c r="AD277" s="26"/>
      <c r="AE277" s="26" t="s">
        <v>3952</v>
      </c>
      <c r="AF277" s="26" t="s">
        <v>3953</v>
      </c>
      <c r="AG277" s="26"/>
      <c r="AH277" s="26">
        <v>36</v>
      </c>
      <c r="AI277" s="26">
        <v>0</v>
      </c>
      <c r="AJ277" s="26">
        <v>0</v>
      </c>
      <c r="AK277" s="26">
        <v>4</v>
      </c>
      <c r="AL277" s="26">
        <v>4</v>
      </c>
      <c r="AM277" s="26" t="s">
        <v>136</v>
      </c>
      <c r="AN277" s="26" t="s">
        <v>77</v>
      </c>
      <c r="AO277" s="26" t="s">
        <v>137</v>
      </c>
      <c r="AP277" s="26" t="s">
        <v>3954</v>
      </c>
      <c r="AQ277" s="26"/>
      <c r="AR277" s="26"/>
      <c r="AS277" s="26" t="s">
        <v>3947</v>
      </c>
      <c r="AT277" s="26" t="s">
        <v>3955</v>
      </c>
      <c r="AU277" s="26" t="s">
        <v>2677</v>
      </c>
      <c r="AV277" s="26">
        <v>2016</v>
      </c>
      <c r="AW277" s="26">
        <v>80</v>
      </c>
      <c r="AX277" s="26"/>
      <c r="AY277" s="26"/>
      <c r="AZ277" s="26"/>
      <c r="BA277" s="26"/>
      <c r="BB277" s="26"/>
      <c r="BC277" s="26">
        <v>66</v>
      </c>
      <c r="BD277" s="26">
        <v>72</v>
      </c>
      <c r="BE277" s="26"/>
      <c r="BF277" s="26" t="s">
        <v>3956</v>
      </c>
      <c r="BG277" s="26"/>
      <c r="BH277" s="26">
        <v>7</v>
      </c>
      <c r="BI277" s="26" t="s">
        <v>3957</v>
      </c>
      <c r="BJ277" s="26" t="s">
        <v>3957</v>
      </c>
      <c r="BK277" s="26" t="s">
        <v>3958</v>
      </c>
      <c r="BL277" s="26" t="s">
        <v>3959</v>
      </c>
      <c r="BM277" s="26">
        <v>26461103</v>
      </c>
      <c r="BN277" s="27" t="str">
        <f t="shared" si="36"/>
        <v>Chen, QS (reprint author), Nanjing Agr Univ, Coll Vet Med, Lab Anim Cell Biol &amp; Embryol, Nanjing, Jiangsu, Peoples R China.</v>
      </c>
      <c r="BO277" s="27" t="b">
        <f t="shared" si="37"/>
        <v>0</v>
      </c>
      <c r="BP277" s="27" t="str">
        <f t="shared" si="38"/>
        <v>动物医学院</v>
      </c>
      <c r="BQ277" s="27" t="b">
        <f t="shared" si="39"/>
        <v>0</v>
      </c>
      <c r="BR277" s="27" t="b">
        <f t="shared" si="40"/>
        <v>0</v>
      </c>
      <c r="BS277" s="27" t="b">
        <f t="shared" si="41"/>
        <v>0</v>
      </c>
      <c r="BT277" s="28" t="s">
        <v>48101</v>
      </c>
      <c r="BU277" s="28" t="e">
        <f>VLOOKUP(BT277,SCI论文情况一览表!$CE$2:$CH$13600,3,FALSE)</f>
        <v>#N/A</v>
      </c>
      <c r="BV277" s="28" t="e">
        <f>VLOOKUP(BT277,SCI论文情况一览表!$CE$2:$CH$13600,4,FALSE)</f>
        <v>#N/A</v>
      </c>
      <c r="BW277" s="28" t="e">
        <f t="shared" si="42"/>
        <v>#N/A</v>
      </c>
      <c r="BX277" s="28" t="e">
        <f t="shared" si="43"/>
        <v>#N/A</v>
      </c>
      <c r="BY277" s="28" t="e">
        <f t="shared" si="44"/>
        <v>#N/A</v>
      </c>
      <c r="BZ277" s="27">
        <v>4</v>
      </c>
    </row>
    <row r="278" spans="4:78">
      <c r="D278" s="26" t="s">
        <v>62</v>
      </c>
      <c r="E278" s="26" t="s">
        <v>3960</v>
      </c>
      <c r="F278" s="26"/>
      <c r="G278" s="26"/>
      <c r="H278" s="26"/>
      <c r="I278" s="26" t="s">
        <v>3961</v>
      </c>
      <c r="J278" s="26"/>
      <c r="K278" s="26"/>
      <c r="L278" s="26" t="s">
        <v>3962</v>
      </c>
      <c r="M278" s="26" t="s">
        <v>3963</v>
      </c>
      <c r="N278" s="26"/>
      <c r="O278" s="26"/>
      <c r="P278" s="26" t="s">
        <v>67</v>
      </c>
      <c r="Q278" s="26" t="s">
        <v>68</v>
      </c>
      <c r="R278" s="26"/>
      <c r="S278" s="26"/>
      <c r="T278" s="26"/>
      <c r="U278" s="26"/>
      <c r="V278" s="26"/>
      <c r="W278" s="26" t="s">
        <v>3964</v>
      </c>
      <c r="X278" s="26" t="s">
        <v>3965</v>
      </c>
      <c r="Y278" s="26"/>
      <c r="Z278" s="26" t="s">
        <v>3966</v>
      </c>
      <c r="AA278" s="26" t="s">
        <v>3967</v>
      </c>
      <c r="AB278" s="26" t="s">
        <v>3535</v>
      </c>
      <c r="AC278" s="26"/>
      <c r="AD278" s="26"/>
      <c r="AE278" s="26" t="s">
        <v>3968</v>
      </c>
      <c r="AF278" s="26" t="s">
        <v>3969</v>
      </c>
      <c r="AG278" s="26"/>
      <c r="AH278" s="26">
        <v>40</v>
      </c>
      <c r="AI278" s="26">
        <v>0</v>
      </c>
      <c r="AJ278" s="26">
        <v>0</v>
      </c>
      <c r="AK278" s="26">
        <v>12</v>
      </c>
      <c r="AL278" s="26">
        <v>12</v>
      </c>
      <c r="AM278" s="26" t="s">
        <v>1519</v>
      </c>
      <c r="AN278" s="26" t="s">
        <v>214</v>
      </c>
      <c r="AO278" s="26" t="s">
        <v>1520</v>
      </c>
      <c r="AP278" s="26" t="s">
        <v>3970</v>
      </c>
      <c r="AQ278" s="26" t="s">
        <v>3971</v>
      </c>
      <c r="AR278" s="26"/>
      <c r="AS278" s="26" t="s">
        <v>3972</v>
      </c>
      <c r="AT278" s="26" t="s">
        <v>3973</v>
      </c>
      <c r="AU278" s="26" t="s">
        <v>2677</v>
      </c>
      <c r="AV278" s="26">
        <v>2016</v>
      </c>
      <c r="AW278" s="26">
        <v>191</v>
      </c>
      <c r="AX278" s="26"/>
      <c r="AY278" s="26"/>
      <c r="AZ278" s="26"/>
      <c r="BA278" s="26"/>
      <c r="BB278" s="26"/>
      <c r="BC278" s="26">
        <v>20</v>
      </c>
      <c r="BD278" s="26">
        <v>25</v>
      </c>
      <c r="BE278" s="26"/>
      <c r="BF278" s="26" t="s">
        <v>3974</v>
      </c>
      <c r="BG278" s="26"/>
      <c r="BH278" s="26">
        <v>6</v>
      </c>
      <c r="BI278" s="26" t="s">
        <v>3975</v>
      </c>
      <c r="BJ278" s="26" t="s">
        <v>3975</v>
      </c>
      <c r="BK278" s="26" t="s">
        <v>3976</v>
      </c>
      <c r="BL278" s="26" t="s">
        <v>3977</v>
      </c>
      <c r="BM278" s="26">
        <v>26342959</v>
      </c>
      <c r="BN278" s="27" t="str">
        <f t="shared" si="36"/>
        <v>Liu, WB (reprint author), Nanjing Agr Univ, Coll Anim Sci &amp; Technol, 1 Weigang Rd, Nanjing 210095, Jiangsu, Peoples R China.</v>
      </c>
      <c r="BO278" s="27" t="b">
        <f t="shared" si="37"/>
        <v>0</v>
      </c>
      <c r="BP278" s="27" t="str">
        <f t="shared" si="38"/>
        <v>动物科技学院</v>
      </c>
      <c r="BQ278" s="27" t="b">
        <f t="shared" si="39"/>
        <v>0</v>
      </c>
      <c r="BR278" s="27" t="b">
        <f t="shared" si="40"/>
        <v>0</v>
      </c>
      <c r="BS278" s="27" t="b">
        <f t="shared" si="41"/>
        <v>0</v>
      </c>
      <c r="BT278" s="28" t="s">
        <v>48102</v>
      </c>
      <c r="BU278" s="28" t="e">
        <f>VLOOKUP(BT278,SCI论文情况一览表!$CE$2:$CH$13600,3,FALSE)</f>
        <v>#N/A</v>
      </c>
      <c r="BV278" s="28" t="e">
        <f>VLOOKUP(BT278,SCI论文情况一览表!$CE$2:$CH$13600,4,FALSE)</f>
        <v>#N/A</v>
      </c>
      <c r="BW278" s="28" t="e">
        <f t="shared" si="42"/>
        <v>#N/A</v>
      </c>
      <c r="BX278" s="28" t="e">
        <f t="shared" si="43"/>
        <v>#N/A</v>
      </c>
      <c r="BY278" s="28" t="e">
        <f t="shared" si="44"/>
        <v>#N/A</v>
      </c>
      <c r="BZ278" s="27">
        <v>4</v>
      </c>
    </row>
    <row r="279" spans="4:78">
      <c r="D279" s="26" t="s">
        <v>62</v>
      </c>
      <c r="E279" s="26" t="s">
        <v>3978</v>
      </c>
      <c r="F279" s="26"/>
      <c r="G279" s="26"/>
      <c r="H279" s="26"/>
      <c r="I279" s="26" t="s">
        <v>3979</v>
      </c>
      <c r="J279" s="26"/>
      <c r="K279" s="26"/>
      <c r="L279" s="26" t="s">
        <v>3980</v>
      </c>
      <c r="M279" s="26" t="s">
        <v>3981</v>
      </c>
      <c r="N279" s="26"/>
      <c r="O279" s="26"/>
      <c r="P279" s="26" t="s">
        <v>67</v>
      </c>
      <c r="Q279" s="26" t="s">
        <v>68</v>
      </c>
      <c r="R279" s="26"/>
      <c r="S279" s="26"/>
      <c r="T279" s="26"/>
      <c r="U279" s="26"/>
      <c r="V279" s="26"/>
      <c r="W279" s="26" t="s">
        <v>3982</v>
      </c>
      <c r="X279" s="26" t="s">
        <v>3983</v>
      </c>
      <c r="Y279" s="26"/>
      <c r="Z279" s="26" t="s">
        <v>3984</v>
      </c>
      <c r="AA279" s="26" t="s">
        <v>3985</v>
      </c>
      <c r="AB279" s="26" t="s">
        <v>3986</v>
      </c>
      <c r="AC279" s="26"/>
      <c r="AD279" s="26" t="s">
        <v>3987</v>
      </c>
      <c r="AE279" s="26" t="s">
        <v>3988</v>
      </c>
      <c r="AF279" s="26" t="s">
        <v>3989</v>
      </c>
      <c r="AG279" s="26"/>
      <c r="AH279" s="26">
        <v>34</v>
      </c>
      <c r="AI279" s="26">
        <v>0</v>
      </c>
      <c r="AJ279" s="26">
        <v>0</v>
      </c>
      <c r="AK279" s="26">
        <v>15</v>
      </c>
      <c r="AL279" s="26">
        <v>15</v>
      </c>
      <c r="AM279" s="26" t="s">
        <v>112</v>
      </c>
      <c r="AN279" s="26" t="s">
        <v>113</v>
      </c>
      <c r="AO279" s="26" t="s">
        <v>114</v>
      </c>
      <c r="AP279" s="26" t="s">
        <v>3990</v>
      </c>
      <c r="AQ279" s="26" t="s">
        <v>3991</v>
      </c>
      <c r="AR279" s="26"/>
      <c r="AS279" s="26" t="s">
        <v>3992</v>
      </c>
      <c r="AT279" s="26" t="s">
        <v>3993</v>
      </c>
      <c r="AU279" s="26" t="s">
        <v>2677</v>
      </c>
      <c r="AV279" s="26">
        <v>2016</v>
      </c>
      <c r="AW279" s="26">
        <v>185</v>
      </c>
      <c r="AX279" s="26"/>
      <c r="AY279" s="26"/>
      <c r="AZ279" s="26"/>
      <c r="BA279" s="26"/>
      <c r="BB279" s="26"/>
      <c r="BC279" s="26">
        <v>12</v>
      </c>
      <c r="BD279" s="26">
        <v>20</v>
      </c>
      <c r="BE279" s="26"/>
      <c r="BF279" s="26" t="s">
        <v>3994</v>
      </c>
      <c r="BG279" s="26"/>
      <c r="BH279" s="26">
        <v>9</v>
      </c>
      <c r="BI279" s="26" t="s">
        <v>3995</v>
      </c>
      <c r="BJ279" s="26" t="s">
        <v>473</v>
      </c>
      <c r="BK279" s="26" t="s">
        <v>3996</v>
      </c>
      <c r="BL279" s="26" t="s">
        <v>3997</v>
      </c>
      <c r="BM279" s="26"/>
      <c r="BN279" s="27" t="str">
        <f t="shared" si="36"/>
        <v>Liu, XJ (reprint author), Nanjing Agr Univ, Natl Engn &amp; Technol Ctr Informat Agr, Jiangsu Key Lab Informat Agr, Jiangsu Collaborat Innovat Ctr Modern Crop Prod, 1 Weigang Rd, Nanjing 210095, Jiangsu, Peoples R China.</v>
      </c>
      <c r="BO279" s="27" t="b">
        <f t="shared" si="37"/>
        <v>0</v>
      </c>
      <c r="BP279" s="27" t="b">
        <f t="shared" si="38"/>
        <v>0</v>
      </c>
      <c r="BQ279" s="27" t="b">
        <f t="shared" si="39"/>
        <v>0</v>
      </c>
      <c r="BR279" s="27" t="b">
        <f t="shared" si="40"/>
        <v>0</v>
      </c>
      <c r="BS279" s="27" t="b">
        <f t="shared" si="41"/>
        <v>0</v>
      </c>
      <c r="BT279" s="28" t="s">
        <v>48103</v>
      </c>
      <c r="BU279" s="28" t="e">
        <f>VLOOKUP(BT279,SCI论文情况一览表!$CE$2:$CH$13600,3,FALSE)</f>
        <v>#N/A</v>
      </c>
      <c r="BV279" s="28" t="e">
        <f>VLOOKUP(BT279,SCI论文情况一览表!$CE$2:$CH$13600,4,FALSE)</f>
        <v>#N/A</v>
      </c>
      <c r="BW279" s="28" t="e">
        <f t="shared" si="42"/>
        <v>#N/A</v>
      </c>
      <c r="BX279" s="28" t="e">
        <f t="shared" si="43"/>
        <v>#N/A</v>
      </c>
      <c r="BY279" s="28" t="e">
        <f t="shared" si="44"/>
        <v>#N/A</v>
      </c>
      <c r="BZ279" s="27">
        <v>4</v>
      </c>
    </row>
    <row r="280" spans="4:78">
      <c r="D280" s="26" t="s">
        <v>62</v>
      </c>
      <c r="E280" s="26" t="s">
        <v>4011</v>
      </c>
      <c r="F280" s="26"/>
      <c r="G280" s="26"/>
      <c r="H280" s="26"/>
      <c r="I280" s="26" t="s">
        <v>4012</v>
      </c>
      <c r="J280" s="26"/>
      <c r="K280" s="26"/>
      <c r="L280" s="26" t="s">
        <v>4013</v>
      </c>
      <c r="M280" s="26" t="s">
        <v>4014</v>
      </c>
      <c r="N280" s="26"/>
      <c r="O280" s="26"/>
      <c r="P280" s="26" t="s">
        <v>67</v>
      </c>
      <c r="Q280" s="26" t="s">
        <v>68</v>
      </c>
      <c r="R280" s="26"/>
      <c r="S280" s="26"/>
      <c r="T280" s="26"/>
      <c r="U280" s="26"/>
      <c r="V280" s="26"/>
      <c r="W280" s="26" t="s">
        <v>4015</v>
      </c>
      <c r="X280" s="26" t="s">
        <v>4016</v>
      </c>
      <c r="Y280" s="26"/>
      <c r="Z280" s="26" t="s">
        <v>4017</v>
      </c>
      <c r="AA280" s="26" t="s">
        <v>4018</v>
      </c>
      <c r="AB280" s="26" t="s">
        <v>464</v>
      </c>
      <c r="AC280" s="26"/>
      <c r="AD280" s="26"/>
      <c r="AE280" s="26" t="s">
        <v>4019</v>
      </c>
      <c r="AF280" s="26" t="s">
        <v>4020</v>
      </c>
      <c r="AG280" s="26"/>
      <c r="AH280" s="26">
        <v>59</v>
      </c>
      <c r="AI280" s="26">
        <v>0</v>
      </c>
      <c r="AJ280" s="26">
        <v>0</v>
      </c>
      <c r="AK280" s="26">
        <v>23</v>
      </c>
      <c r="AL280" s="26">
        <v>23</v>
      </c>
      <c r="AM280" s="26" t="s">
        <v>425</v>
      </c>
      <c r="AN280" s="26" t="s">
        <v>426</v>
      </c>
      <c r="AO280" s="26" t="s">
        <v>427</v>
      </c>
      <c r="AP280" s="26" t="s">
        <v>4021</v>
      </c>
      <c r="AQ280" s="26" t="s">
        <v>4022</v>
      </c>
      <c r="AR280" s="26"/>
      <c r="AS280" s="26" t="s">
        <v>4023</v>
      </c>
      <c r="AT280" s="26" t="s">
        <v>4024</v>
      </c>
      <c r="AU280" s="26" t="s">
        <v>2677</v>
      </c>
      <c r="AV280" s="26">
        <v>2016</v>
      </c>
      <c r="AW280" s="26">
        <v>92</v>
      </c>
      <c r="AX280" s="26"/>
      <c r="AY280" s="26"/>
      <c r="AZ280" s="26"/>
      <c r="BA280" s="26"/>
      <c r="BB280" s="26"/>
      <c r="BC280" s="26">
        <v>164</v>
      </c>
      <c r="BD280" s="26">
        <v>171</v>
      </c>
      <c r="BE280" s="26"/>
      <c r="BF280" s="26" t="s">
        <v>4025</v>
      </c>
      <c r="BG280" s="26"/>
      <c r="BH280" s="26">
        <v>8</v>
      </c>
      <c r="BI280" s="26" t="s">
        <v>3411</v>
      </c>
      <c r="BJ280" s="26" t="s">
        <v>3411</v>
      </c>
      <c r="BK280" s="26" t="s">
        <v>4026</v>
      </c>
      <c r="BL280" s="26" t="s">
        <v>4027</v>
      </c>
      <c r="BM280" s="26"/>
      <c r="BN280" s="27" t="str">
        <f t="shared" si="36"/>
        <v>Shen, B (reprint author), Nanjing Agr Univ, Jiangsu Key Lab Organ Solid Waste Utilizat, Nanjing 210095, Jiangsu, Peoples R China.</v>
      </c>
      <c r="BO280" s="27" t="b">
        <f t="shared" si="37"/>
        <v>0</v>
      </c>
      <c r="BP280" s="27" t="b">
        <f t="shared" si="38"/>
        <v>0</v>
      </c>
      <c r="BQ280" s="27" t="b">
        <f t="shared" si="39"/>
        <v>0</v>
      </c>
      <c r="BR280" s="27" t="b">
        <f t="shared" si="40"/>
        <v>0</v>
      </c>
      <c r="BS280" s="27" t="b">
        <f t="shared" si="41"/>
        <v>0</v>
      </c>
      <c r="BT280" s="28" t="s">
        <v>48104</v>
      </c>
      <c r="BU280" s="28" t="e">
        <f>VLOOKUP(BT280,SCI论文情况一览表!$CE$2:$CH$13600,3,FALSE)</f>
        <v>#N/A</v>
      </c>
      <c r="BV280" s="28" t="e">
        <f>VLOOKUP(BT280,SCI论文情况一览表!$CE$2:$CH$13600,4,FALSE)</f>
        <v>#N/A</v>
      </c>
      <c r="BW280" s="28" t="e">
        <f t="shared" si="42"/>
        <v>#N/A</v>
      </c>
      <c r="BX280" s="28" t="e">
        <f t="shared" si="43"/>
        <v>#N/A</v>
      </c>
      <c r="BY280" s="28" t="e">
        <f t="shared" si="44"/>
        <v>#N/A</v>
      </c>
      <c r="BZ280" s="27">
        <v>4</v>
      </c>
    </row>
    <row r="281" spans="4:78">
      <c r="D281" s="26" t="s">
        <v>62</v>
      </c>
      <c r="E281" s="26" t="s">
        <v>4028</v>
      </c>
      <c r="F281" s="26"/>
      <c r="G281" s="26"/>
      <c r="H281" s="26"/>
      <c r="I281" s="26" t="s">
        <v>4029</v>
      </c>
      <c r="J281" s="26"/>
      <c r="K281" s="26"/>
      <c r="L281" s="26" t="s">
        <v>4030</v>
      </c>
      <c r="M281" s="26" t="s">
        <v>1531</v>
      </c>
      <c r="N281" s="26"/>
      <c r="O281" s="26"/>
      <c r="P281" s="26" t="s">
        <v>67</v>
      </c>
      <c r="Q281" s="26" t="s">
        <v>68</v>
      </c>
      <c r="R281" s="26"/>
      <c r="S281" s="26"/>
      <c r="T281" s="26"/>
      <c r="U281" s="26"/>
      <c r="V281" s="26"/>
      <c r="W281" s="26" t="s">
        <v>4031</v>
      </c>
      <c r="X281" s="26" t="s">
        <v>4032</v>
      </c>
      <c r="Y281" s="26"/>
      <c r="Z281" s="26" t="s">
        <v>4033</v>
      </c>
      <c r="AA281" s="26" t="s">
        <v>4034</v>
      </c>
      <c r="AB281" s="26" t="s">
        <v>4035</v>
      </c>
      <c r="AC281" s="26"/>
      <c r="AD281" s="26"/>
      <c r="AE281" s="26" t="s">
        <v>4036</v>
      </c>
      <c r="AF281" s="26" t="s">
        <v>4037</v>
      </c>
      <c r="AG281" s="26"/>
      <c r="AH281" s="26">
        <v>35</v>
      </c>
      <c r="AI281" s="26">
        <v>0</v>
      </c>
      <c r="AJ281" s="26">
        <v>0</v>
      </c>
      <c r="AK281" s="26">
        <v>13</v>
      </c>
      <c r="AL281" s="26">
        <v>13</v>
      </c>
      <c r="AM281" s="26" t="s">
        <v>76</v>
      </c>
      <c r="AN281" s="26" t="s">
        <v>77</v>
      </c>
      <c r="AO281" s="26" t="s">
        <v>78</v>
      </c>
      <c r="AP281" s="26" t="s">
        <v>1539</v>
      </c>
      <c r="AQ281" s="26" t="s">
        <v>1540</v>
      </c>
      <c r="AR281" s="26"/>
      <c r="AS281" s="26" t="s">
        <v>1541</v>
      </c>
      <c r="AT281" s="26" t="s">
        <v>1542</v>
      </c>
      <c r="AU281" s="26" t="s">
        <v>2677</v>
      </c>
      <c r="AV281" s="26">
        <v>2016</v>
      </c>
      <c r="AW281" s="26">
        <v>200</v>
      </c>
      <c r="AX281" s="26"/>
      <c r="AY281" s="26"/>
      <c r="AZ281" s="26"/>
      <c r="BA281" s="26"/>
      <c r="BB281" s="26"/>
      <c r="BC281" s="26">
        <v>405</v>
      </c>
      <c r="BD281" s="26">
        <v>412</v>
      </c>
      <c r="BE281" s="26"/>
      <c r="BF281" s="26" t="s">
        <v>4038</v>
      </c>
      <c r="BG281" s="26"/>
      <c r="BH281" s="26">
        <v>8</v>
      </c>
      <c r="BI281" s="26" t="s">
        <v>1544</v>
      </c>
      <c r="BJ281" s="26" t="s">
        <v>1545</v>
      </c>
      <c r="BK281" s="26" t="s">
        <v>4039</v>
      </c>
      <c r="BL281" s="26" t="s">
        <v>4040</v>
      </c>
      <c r="BM281" s="26">
        <v>26512865</v>
      </c>
      <c r="BN281" s="27" t="str">
        <f t="shared" si="36"/>
        <v>Ding, WM (reprint author), Nanjing Agr Univ, Coll Engn, Nanjing 210031, Jiangsu, Peoples R China.</v>
      </c>
      <c r="BO281" s="27" t="b">
        <f t="shared" si="37"/>
        <v>0</v>
      </c>
      <c r="BP281" s="27" t="b">
        <f t="shared" si="38"/>
        <v>0</v>
      </c>
      <c r="BQ281" s="27" t="b">
        <f t="shared" si="39"/>
        <v>0</v>
      </c>
      <c r="BR281" s="27" t="b">
        <f t="shared" si="40"/>
        <v>0</v>
      </c>
      <c r="BS281" s="27" t="b">
        <f t="shared" si="41"/>
        <v>0</v>
      </c>
      <c r="BT281" s="28" t="s">
        <v>48105</v>
      </c>
      <c r="BU281" s="28" t="e">
        <f>VLOOKUP(BT281,SCI论文情况一览表!$CE$2:$CH$13600,3,FALSE)</f>
        <v>#N/A</v>
      </c>
      <c r="BV281" s="28" t="e">
        <f>VLOOKUP(BT281,SCI论文情况一览表!$CE$2:$CH$13600,4,FALSE)</f>
        <v>#N/A</v>
      </c>
      <c r="BW281" s="28" t="e">
        <f t="shared" si="42"/>
        <v>#N/A</v>
      </c>
      <c r="BX281" s="28" t="e">
        <f t="shared" si="43"/>
        <v>#N/A</v>
      </c>
      <c r="BY281" s="28" t="e">
        <f t="shared" si="44"/>
        <v>#N/A</v>
      </c>
      <c r="BZ281" s="27">
        <v>4</v>
      </c>
    </row>
    <row r="282" spans="4:78">
      <c r="D282" s="26" t="s">
        <v>62</v>
      </c>
      <c r="E282" s="26" t="s">
        <v>4041</v>
      </c>
      <c r="F282" s="26"/>
      <c r="G282" s="26"/>
      <c r="H282" s="26"/>
      <c r="I282" s="26" t="s">
        <v>4042</v>
      </c>
      <c r="J282" s="26"/>
      <c r="K282" s="26"/>
      <c r="L282" s="26" t="s">
        <v>4043</v>
      </c>
      <c r="M282" s="26" t="s">
        <v>4044</v>
      </c>
      <c r="N282" s="26"/>
      <c r="O282" s="26"/>
      <c r="P282" s="26" t="s">
        <v>67</v>
      </c>
      <c r="Q282" s="26" t="s">
        <v>68</v>
      </c>
      <c r="R282" s="26"/>
      <c r="S282" s="26"/>
      <c r="T282" s="26"/>
      <c r="U282" s="26"/>
      <c r="V282" s="26"/>
      <c r="W282" s="26" t="s">
        <v>4045</v>
      </c>
      <c r="X282" s="26" t="s">
        <v>4046</v>
      </c>
      <c r="Y282" s="26"/>
      <c r="Z282" s="26" t="s">
        <v>4047</v>
      </c>
      <c r="AA282" s="26" t="s">
        <v>4048</v>
      </c>
      <c r="AB282" s="26" t="s">
        <v>4049</v>
      </c>
      <c r="AC282" s="26"/>
      <c r="AD282" s="26"/>
      <c r="AE282" s="26" t="s">
        <v>4050</v>
      </c>
      <c r="AF282" s="26" t="s">
        <v>4051</v>
      </c>
      <c r="AG282" s="26"/>
      <c r="AH282" s="26">
        <v>23</v>
      </c>
      <c r="AI282" s="26">
        <v>1</v>
      </c>
      <c r="AJ282" s="26">
        <v>1</v>
      </c>
      <c r="AK282" s="26">
        <v>15</v>
      </c>
      <c r="AL282" s="26">
        <v>15</v>
      </c>
      <c r="AM282" s="26" t="s">
        <v>4052</v>
      </c>
      <c r="AN282" s="26" t="s">
        <v>4053</v>
      </c>
      <c r="AO282" s="26" t="s">
        <v>4054</v>
      </c>
      <c r="AP282" s="26" t="s">
        <v>4055</v>
      </c>
      <c r="AQ282" s="26" t="s">
        <v>4056</v>
      </c>
      <c r="AR282" s="26"/>
      <c r="AS282" s="26" t="s">
        <v>4057</v>
      </c>
      <c r="AT282" s="26" t="s">
        <v>4058</v>
      </c>
      <c r="AU282" s="26" t="s">
        <v>2677</v>
      </c>
      <c r="AV282" s="26">
        <v>2016</v>
      </c>
      <c r="AW282" s="26">
        <v>10</v>
      </c>
      <c r="AX282" s="26">
        <v>1</v>
      </c>
      <c r="AY282" s="26"/>
      <c r="AZ282" s="26"/>
      <c r="BA282" s="26"/>
      <c r="BB282" s="26"/>
      <c r="BC282" s="26">
        <v>29</v>
      </c>
      <c r="BD282" s="26">
        <v>44</v>
      </c>
      <c r="BE282" s="26"/>
      <c r="BF282" s="26"/>
      <c r="BG282" s="26"/>
      <c r="BH282" s="26">
        <v>16</v>
      </c>
      <c r="BI282" s="26" t="s">
        <v>3995</v>
      </c>
      <c r="BJ282" s="26" t="s">
        <v>473</v>
      </c>
      <c r="BK282" s="26" t="s">
        <v>4059</v>
      </c>
      <c r="BL282" s="26" t="s">
        <v>4060</v>
      </c>
      <c r="BM282" s="26"/>
      <c r="BN282" s="27" t="str">
        <f t="shared" si="36"/>
        <v>Zhou, Z (reprint author), Nanjing Agr Univ, Minist Agr, Key Lab Crop Growth Regulat, Nanjing 210095, Jiangsu, Peoples R China.</v>
      </c>
      <c r="BO282" s="27" t="b">
        <f t="shared" si="37"/>
        <v>0</v>
      </c>
      <c r="BP282" s="27" t="b">
        <f t="shared" si="38"/>
        <v>0</v>
      </c>
      <c r="BQ282" s="27" t="b">
        <f t="shared" si="39"/>
        <v>0</v>
      </c>
      <c r="BR282" s="27" t="b">
        <f t="shared" si="40"/>
        <v>0</v>
      </c>
      <c r="BS282" s="27" t="b">
        <f t="shared" si="41"/>
        <v>0</v>
      </c>
      <c r="BT282" s="28" t="s">
        <v>48106</v>
      </c>
      <c r="BU282" s="28" t="e">
        <f>VLOOKUP(BT282,SCI论文情况一览表!$CE$2:$CH$13600,3,FALSE)</f>
        <v>#N/A</v>
      </c>
      <c r="BV282" s="28" t="e">
        <f>VLOOKUP(BT282,SCI论文情况一览表!$CE$2:$CH$13600,4,FALSE)</f>
        <v>#N/A</v>
      </c>
      <c r="BW282" s="28" t="e">
        <f t="shared" si="42"/>
        <v>#N/A</v>
      </c>
      <c r="BX282" s="28" t="e">
        <f t="shared" si="43"/>
        <v>#N/A</v>
      </c>
      <c r="BY282" s="28" t="e">
        <f t="shared" si="44"/>
        <v>#N/A</v>
      </c>
      <c r="BZ282" s="27">
        <v>4</v>
      </c>
    </row>
    <row r="283" spans="4:78">
      <c r="D283" s="26" t="s">
        <v>62</v>
      </c>
      <c r="E283" s="26" t="s">
        <v>4061</v>
      </c>
      <c r="F283" s="26"/>
      <c r="G283" s="26"/>
      <c r="H283" s="26"/>
      <c r="I283" s="26" t="s">
        <v>4062</v>
      </c>
      <c r="J283" s="26"/>
      <c r="K283" s="26"/>
      <c r="L283" s="26" t="s">
        <v>4063</v>
      </c>
      <c r="M283" s="26" t="s">
        <v>373</v>
      </c>
      <c r="N283" s="26"/>
      <c r="O283" s="26"/>
      <c r="P283" s="26" t="s">
        <v>67</v>
      </c>
      <c r="Q283" s="26" t="s">
        <v>68</v>
      </c>
      <c r="R283" s="26"/>
      <c r="S283" s="26"/>
      <c r="T283" s="26"/>
      <c r="U283" s="26"/>
      <c r="V283" s="26"/>
      <c r="W283" s="26" t="s">
        <v>4064</v>
      </c>
      <c r="X283" s="26" t="s">
        <v>4065</v>
      </c>
      <c r="Y283" s="26"/>
      <c r="Z283" s="26" t="s">
        <v>4066</v>
      </c>
      <c r="AA283" s="26" t="s">
        <v>4067</v>
      </c>
      <c r="AB283" s="26" t="s">
        <v>4068</v>
      </c>
      <c r="AC283" s="26"/>
      <c r="AD283" s="26"/>
      <c r="AE283" s="26" t="s">
        <v>4069</v>
      </c>
      <c r="AF283" s="26" t="s">
        <v>4070</v>
      </c>
      <c r="AG283" s="26"/>
      <c r="AH283" s="26">
        <v>70</v>
      </c>
      <c r="AI283" s="26">
        <v>0</v>
      </c>
      <c r="AJ283" s="26">
        <v>0</v>
      </c>
      <c r="AK283" s="26">
        <v>12</v>
      </c>
      <c r="AL283" s="26">
        <v>12</v>
      </c>
      <c r="AM283" s="26" t="s">
        <v>112</v>
      </c>
      <c r="AN283" s="26" t="s">
        <v>113</v>
      </c>
      <c r="AO283" s="26" t="s">
        <v>114</v>
      </c>
      <c r="AP283" s="26" t="s">
        <v>381</v>
      </c>
      <c r="AQ283" s="26" t="s">
        <v>382</v>
      </c>
      <c r="AR283" s="26"/>
      <c r="AS283" s="26" t="s">
        <v>373</v>
      </c>
      <c r="AT283" s="26" t="s">
        <v>383</v>
      </c>
      <c r="AU283" s="29">
        <v>42370</v>
      </c>
      <c r="AV283" s="26">
        <v>2016</v>
      </c>
      <c r="AW283" s="26">
        <v>450</v>
      </c>
      <c r="AX283" s="26"/>
      <c r="AY283" s="26"/>
      <c r="AZ283" s="26"/>
      <c r="BA283" s="26"/>
      <c r="BB283" s="26"/>
      <c r="BC283" s="26">
        <v>23</v>
      </c>
      <c r="BD283" s="26">
        <v>30</v>
      </c>
      <c r="BE283" s="26"/>
      <c r="BF283" s="26" t="s">
        <v>4071</v>
      </c>
      <c r="BG283" s="26"/>
      <c r="BH283" s="26">
        <v>8</v>
      </c>
      <c r="BI283" s="26" t="s">
        <v>385</v>
      </c>
      <c r="BJ283" s="26" t="s">
        <v>385</v>
      </c>
      <c r="BK283" s="26" t="s">
        <v>4072</v>
      </c>
      <c r="BL283" s="26" t="s">
        <v>4073</v>
      </c>
      <c r="BM283" s="26"/>
      <c r="BN283" s="27" t="str">
        <f t="shared" si="36"/>
        <v>Ge, XP (reprint author), Nanjing Agr Univ, Wuxi Fisheries Coll, 9 Shanshui East Rd, Wuxi 214081, Peoples R China.</v>
      </c>
      <c r="BO283" s="27" t="b">
        <f t="shared" si="37"/>
        <v>0</v>
      </c>
      <c r="BP283" s="27" t="b">
        <f t="shared" si="38"/>
        <v>0</v>
      </c>
      <c r="BQ283" s="27" t="b">
        <f t="shared" si="39"/>
        <v>0</v>
      </c>
      <c r="BR283" s="27" t="b">
        <f t="shared" si="40"/>
        <v>0</v>
      </c>
      <c r="BS283" s="27" t="b">
        <f t="shared" si="41"/>
        <v>0</v>
      </c>
      <c r="BT283" s="28" t="s">
        <v>48107</v>
      </c>
      <c r="BU283" s="28" t="e">
        <f>VLOOKUP(BT283,SCI论文情况一览表!$CE$2:$CH$13600,3,FALSE)</f>
        <v>#N/A</v>
      </c>
      <c r="BV283" s="28" t="e">
        <f>VLOOKUP(BT283,SCI论文情况一览表!$CE$2:$CH$13600,4,FALSE)</f>
        <v>#N/A</v>
      </c>
      <c r="BW283" s="28" t="e">
        <f t="shared" si="42"/>
        <v>#N/A</v>
      </c>
      <c r="BX283" s="28" t="e">
        <f t="shared" si="43"/>
        <v>#N/A</v>
      </c>
      <c r="BY283" s="28" t="e">
        <f t="shared" si="44"/>
        <v>#N/A</v>
      </c>
      <c r="BZ283" s="27">
        <v>4</v>
      </c>
    </row>
    <row r="284" spans="4:78">
      <c r="D284" s="26" t="s">
        <v>62</v>
      </c>
      <c r="E284" s="26" t="s">
        <v>4074</v>
      </c>
      <c r="F284" s="26"/>
      <c r="G284" s="26"/>
      <c r="H284" s="26"/>
      <c r="I284" s="26" t="s">
        <v>4075</v>
      </c>
      <c r="J284" s="26"/>
      <c r="K284" s="26"/>
      <c r="L284" s="26" t="s">
        <v>4076</v>
      </c>
      <c r="M284" s="26" t="s">
        <v>925</v>
      </c>
      <c r="N284" s="26"/>
      <c r="O284" s="26"/>
      <c r="P284" s="26" t="s">
        <v>67</v>
      </c>
      <c r="Q284" s="26" t="s">
        <v>68</v>
      </c>
      <c r="R284" s="26"/>
      <c r="S284" s="26"/>
      <c r="T284" s="26"/>
      <c r="U284" s="26"/>
      <c r="V284" s="26"/>
      <c r="W284" s="26" t="s">
        <v>4077</v>
      </c>
      <c r="X284" s="26" t="s">
        <v>4078</v>
      </c>
      <c r="Y284" s="26"/>
      <c r="Z284" s="26" t="s">
        <v>4079</v>
      </c>
      <c r="AA284" s="26" t="s">
        <v>4080</v>
      </c>
      <c r="AB284" s="26" t="s">
        <v>4081</v>
      </c>
      <c r="AC284" s="26"/>
      <c r="AD284" s="26"/>
      <c r="AE284" s="26" t="s">
        <v>4082</v>
      </c>
      <c r="AF284" s="26" t="s">
        <v>4083</v>
      </c>
      <c r="AG284" s="26"/>
      <c r="AH284" s="26">
        <v>45</v>
      </c>
      <c r="AI284" s="26">
        <v>3</v>
      </c>
      <c r="AJ284" s="26">
        <v>3</v>
      </c>
      <c r="AK284" s="26">
        <v>69</v>
      </c>
      <c r="AL284" s="26">
        <v>69</v>
      </c>
      <c r="AM284" s="26" t="s">
        <v>136</v>
      </c>
      <c r="AN284" s="26" t="s">
        <v>77</v>
      </c>
      <c r="AO284" s="26" t="s">
        <v>137</v>
      </c>
      <c r="AP284" s="26" t="s">
        <v>933</v>
      </c>
      <c r="AQ284" s="26" t="s">
        <v>934</v>
      </c>
      <c r="AR284" s="26"/>
      <c r="AS284" s="26" t="s">
        <v>925</v>
      </c>
      <c r="AT284" s="26" t="s">
        <v>935</v>
      </c>
      <c r="AU284" s="26" t="s">
        <v>2677</v>
      </c>
      <c r="AV284" s="26">
        <v>2016</v>
      </c>
      <c r="AW284" s="26">
        <v>142</v>
      </c>
      <c r="AX284" s="26"/>
      <c r="AY284" s="26"/>
      <c r="AZ284" s="26"/>
      <c r="BA284" s="26"/>
      <c r="BB284" s="26"/>
      <c r="BC284" s="26">
        <v>106</v>
      </c>
      <c r="BD284" s="26">
        <v>113</v>
      </c>
      <c r="BE284" s="26"/>
      <c r="BF284" s="26" t="s">
        <v>4084</v>
      </c>
      <c r="BG284" s="26"/>
      <c r="BH284" s="26">
        <v>8</v>
      </c>
      <c r="BI284" s="26" t="s">
        <v>937</v>
      </c>
      <c r="BJ284" s="26" t="s">
        <v>938</v>
      </c>
      <c r="BK284" s="26" t="s">
        <v>4085</v>
      </c>
      <c r="BL284" s="26" t="s">
        <v>4086</v>
      </c>
      <c r="BM284" s="26">
        <v>25959223</v>
      </c>
      <c r="BN284" s="27" t="str">
        <f t="shared" si="36"/>
        <v>Liu, XY (reprint author), Nanjing Agr Univ, Inst Resource Ecosyst &amp; Environm Agr, 1 Weigang, Nanjing 210095, Jiangsu, Peoples R China.</v>
      </c>
      <c r="BO284" s="27" t="b">
        <f t="shared" si="37"/>
        <v>0</v>
      </c>
      <c r="BP284" s="27" t="b">
        <f t="shared" si="38"/>
        <v>0</v>
      </c>
      <c r="BQ284" s="27" t="b">
        <f t="shared" si="39"/>
        <v>0</v>
      </c>
      <c r="BR284" s="27" t="b">
        <f t="shared" si="40"/>
        <v>0</v>
      </c>
      <c r="BS284" s="27" t="b">
        <f t="shared" si="41"/>
        <v>0</v>
      </c>
      <c r="BT284" s="28" t="s">
        <v>48108</v>
      </c>
      <c r="BU284" s="28" t="e">
        <f>VLOOKUP(BT284,SCI论文情况一览表!$CE$2:$CH$13600,3,FALSE)</f>
        <v>#N/A</v>
      </c>
      <c r="BV284" s="28" t="e">
        <f>VLOOKUP(BT284,SCI论文情况一览表!$CE$2:$CH$13600,4,FALSE)</f>
        <v>#N/A</v>
      </c>
      <c r="BW284" s="28" t="e">
        <f t="shared" si="42"/>
        <v>#N/A</v>
      </c>
      <c r="BX284" s="28" t="e">
        <f t="shared" si="43"/>
        <v>#N/A</v>
      </c>
      <c r="BY284" s="28" t="e">
        <f t="shared" si="44"/>
        <v>#N/A</v>
      </c>
      <c r="BZ284" s="27">
        <v>4</v>
      </c>
    </row>
    <row r="285" spans="4:78">
      <c r="D285" s="26" t="s">
        <v>62</v>
      </c>
      <c r="E285" s="26" t="s">
        <v>4087</v>
      </c>
      <c r="F285" s="26"/>
      <c r="G285" s="26"/>
      <c r="H285" s="26"/>
      <c r="I285" s="26" t="s">
        <v>4088</v>
      </c>
      <c r="J285" s="26"/>
      <c r="K285" s="26"/>
      <c r="L285" s="26" t="s">
        <v>4089</v>
      </c>
      <c r="M285" s="26" t="s">
        <v>3398</v>
      </c>
      <c r="N285" s="26"/>
      <c r="O285" s="26"/>
      <c r="P285" s="26" t="s">
        <v>67</v>
      </c>
      <c r="Q285" s="26" t="s">
        <v>68</v>
      </c>
      <c r="R285" s="26"/>
      <c r="S285" s="26"/>
      <c r="T285" s="26"/>
      <c r="U285" s="26"/>
      <c r="V285" s="26"/>
      <c r="W285" s="26" t="s">
        <v>4090</v>
      </c>
      <c r="X285" s="26" t="s">
        <v>4091</v>
      </c>
      <c r="Y285" s="26"/>
      <c r="Z285" s="26" t="s">
        <v>4092</v>
      </c>
      <c r="AA285" s="26" t="s">
        <v>4093</v>
      </c>
      <c r="AB285" s="26" t="s">
        <v>3685</v>
      </c>
      <c r="AC285" s="26"/>
      <c r="AD285" s="26"/>
      <c r="AE285" s="26" t="s">
        <v>4094</v>
      </c>
      <c r="AF285" s="26" t="s">
        <v>4095</v>
      </c>
      <c r="AG285" s="26"/>
      <c r="AH285" s="26">
        <v>30</v>
      </c>
      <c r="AI285" s="26">
        <v>0</v>
      </c>
      <c r="AJ285" s="26">
        <v>0</v>
      </c>
      <c r="AK285" s="26">
        <v>24</v>
      </c>
      <c r="AL285" s="26">
        <v>24</v>
      </c>
      <c r="AM285" s="26" t="s">
        <v>304</v>
      </c>
      <c r="AN285" s="26" t="s">
        <v>305</v>
      </c>
      <c r="AO285" s="26" t="s">
        <v>306</v>
      </c>
      <c r="AP285" s="26" t="s">
        <v>3406</v>
      </c>
      <c r="AQ285" s="26" t="s">
        <v>3407</v>
      </c>
      <c r="AR285" s="26"/>
      <c r="AS285" s="26" t="s">
        <v>3408</v>
      </c>
      <c r="AT285" s="26" t="s">
        <v>3409</v>
      </c>
      <c r="AU285" s="26"/>
      <c r="AV285" s="26">
        <v>2016</v>
      </c>
      <c r="AW285" s="26">
        <v>26</v>
      </c>
      <c r="AX285" s="26">
        <v>2</v>
      </c>
      <c r="AY285" s="26"/>
      <c r="AZ285" s="26"/>
      <c r="BA285" s="26"/>
      <c r="BB285" s="26"/>
      <c r="BC285" s="26">
        <v>174</v>
      </c>
      <c r="BD285" s="26">
        <v>180</v>
      </c>
      <c r="BE285" s="26"/>
      <c r="BF285" s="26" t="s">
        <v>4096</v>
      </c>
      <c r="BG285" s="26"/>
      <c r="BH285" s="26">
        <v>7</v>
      </c>
      <c r="BI285" s="26" t="s">
        <v>3411</v>
      </c>
      <c r="BJ285" s="26" t="s">
        <v>3411</v>
      </c>
      <c r="BK285" s="26" t="s">
        <v>4097</v>
      </c>
      <c r="BL285" s="26" t="s">
        <v>4098</v>
      </c>
      <c r="BM285" s="26"/>
      <c r="BN285" s="27" t="str">
        <f t="shared" si="36"/>
        <v>Guo, JH (reprint author), Nanjing Agr Univ, Coll Plant Protect, Dept Plant Pathol, Nanjing, Jiangsu, Peoples R China.</v>
      </c>
      <c r="BO285" s="27" t="b">
        <f t="shared" si="37"/>
        <v>0</v>
      </c>
      <c r="BP285" s="27" t="b">
        <f t="shared" si="38"/>
        <v>0</v>
      </c>
      <c r="BQ285" s="27" t="b">
        <f t="shared" si="39"/>
        <v>0</v>
      </c>
      <c r="BR285" s="27" t="str">
        <f t="shared" si="40"/>
        <v>植物保护学院</v>
      </c>
      <c r="BS285" s="27" t="b">
        <f t="shared" si="41"/>
        <v>0</v>
      </c>
      <c r="BT285" s="28" t="s">
        <v>48109</v>
      </c>
      <c r="BU285" s="28" t="e">
        <f>VLOOKUP(BT285,SCI论文情况一览表!$CE$2:$CH$13600,3,FALSE)</f>
        <v>#N/A</v>
      </c>
      <c r="BV285" s="28" t="e">
        <f>VLOOKUP(BT285,SCI论文情况一览表!$CE$2:$CH$13600,4,FALSE)</f>
        <v>#N/A</v>
      </c>
      <c r="BW285" s="28" t="e">
        <f t="shared" si="42"/>
        <v>#N/A</v>
      </c>
      <c r="BX285" s="28" t="e">
        <f t="shared" si="43"/>
        <v>#N/A</v>
      </c>
      <c r="BY285" s="28" t="e">
        <f t="shared" si="44"/>
        <v>#N/A</v>
      </c>
      <c r="BZ285" s="27">
        <v>4</v>
      </c>
    </row>
    <row r="286" spans="4:78">
      <c r="D286" s="26" t="s">
        <v>62</v>
      </c>
      <c r="E286" s="26" t="s">
        <v>4099</v>
      </c>
      <c r="F286" s="26"/>
      <c r="G286" s="26"/>
      <c r="H286" s="26"/>
      <c r="I286" s="26" t="s">
        <v>4100</v>
      </c>
      <c r="J286" s="26"/>
      <c r="K286" s="26"/>
      <c r="L286" s="26" t="s">
        <v>4101</v>
      </c>
      <c r="M286" s="26" t="s">
        <v>1796</v>
      </c>
      <c r="N286" s="26"/>
      <c r="O286" s="26"/>
      <c r="P286" s="26" t="s">
        <v>67</v>
      </c>
      <c r="Q286" s="26" t="s">
        <v>68</v>
      </c>
      <c r="R286" s="26"/>
      <c r="S286" s="26"/>
      <c r="T286" s="26"/>
      <c r="U286" s="26"/>
      <c r="V286" s="26"/>
      <c r="W286" s="26" t="s">
        <v>4102</v>
      </c>
      <c r="X286" s="26" t="s">
        <v>4103</v>
      </c>
      <c r="Y286" s="26"/>
      <c r="Z286" s="26" t="s">
        <v>4104</v>
      </c>
      <c r="AA286" s="26" t="s">
        <v>4105</v>
      </c>
      <c r="AB286" s="26" t="s">
        <v>191</v>
      </c>
      <c r="AC286" s="26"/>
      <c r="AD286" s="26"/>
      <c r="AE286" s="26" t="s">
        <v>4106</v>
      </c>
      <c r="AF286" s="26" t="s">
        <v>4107</v>
      </c>
      <c r="AG286" s="26"/>
      <c r="AH286" s="26">
        <v>37</v>
      </c>
      <c r="AI286" s="26">
        <v>0</v>
      </c>
      <c r="AJ286" s="26">
        <v>0</v>
      </c>
      <c r="AK286" s="26">
        <v>25</v>
      </c>
      <c r="AL286" s="26">
        <v>25</v>
      </c>
      <c r="AM286" s="26" t="s">
        <v>76</v>
      </c>
      <c r="AN286" s="26" t="s">
        <v>77</v>
      </c>
      <c r="AO286" s="26" t="s">
        <v>78</v>
      </c>
      <c r="AP286" s="26" t="s">
        <v>1804</v>
      </c>
      <c r="AQ286" s="26" t="s">
        <v>1805</v>
      </c>
      <c r="AR286" s="26"/>
      <c r="AS286" s="26" t="s">
        <v>1796</v>
      </c>
      <c r="AT286" s="26" t="s">
        <v>1806</v>
      </c>
      <c r="AU286" s="26" t="s">
        <v>2677</v>
      </c>
      <c r="AV286" s="26">
        <v>2016</v>
      </c>
      <c r="AW286" s="26">
        <v>59</v>
      </c>
      <c r="AX286" s="26"/>
      <c r="AY286" s="26"/>
      <c r="AZ286" s="26"/>
      <c r="BA286" s="26"/>
      <c r="BB286" s="26"/>
      <c r="BC286" s="26">
        <v>546</v>
      </c>
      <c r="BD286" s="26">
        <v>552</v>
      </c>
      <c r="BE286" s="26"/>
      <c r="BF286" s="26" t="s">
        <v>4108</v>
      </c>
      <c r="BG286" s="26"/>
      <c r="BH286" s="26">
        <v>7</v>
      </c>
      <c r="BI286" s="26" t="s">
        <v>200</v>
      </c>
      <c r="BJ286" s="26" t="s">
        <v>200</v>
      </c>
      <c r="BK286" s="26" t="s">
        <v>4109</v>
      </c>
      <c r="BL286" s="26" t="s">
        <v>4110</v>
      </c>
      <c r="BM286" s="26"/>
      <c r="BN286" s="27" t="str">
        <f t="shared" si="36"/>
        <v>Xu, XL (reprint author), Nanjing Agr Univ, Coll Food Sci &amp; Technol, Minist Educ, Key Lab Meat Proc &amp; Qual Control, Nanjing 210095, Jiangsu, Peoples R China.</v>
      </c>
      <c r="BO286" s="27" t="b">
        <f t="shared" si="37"/>
        <v>0</v>
      </c>
      <c r="BP286" s="27" t="b">
        <f t="shared" si="38"/>
        <v>0</v>
      </c>
      <c r="BQ286" s="27" t="b">
        <f t="shared" si="39"/>
        <v>0</v>
      </c>
      <c r="BR286" s="27" t="b">
        <f t="shared" si="40"/>
        <v>0</v>
      </c>
      <c r="BS286" s="27" t="str">
        <f t="shared" si="41"/>
        <v>食品科技学院</v>
      </c>
      <c r="BT286" s="28" t="s">
        <v>48110</v>
      </c>
      <c r="BU286" s="28" t="e">
        <f>VLOOKUP(BT286,SCI论文情况一览表!$CE$2:$CH$13600,3,FALSE)</f>
        <v>#N/A</v>
      </c>
      <c r="BV286" s="28" t="e">
        <f>VLOOKUP(BT286,SCI论文情况一览表!$CE$2:$CH$13600,4,FALSE)</f>
        <v>#N/A</v>
      </c>
      <c r="BW286" s="28" t="e">
        <f t="shared" si="42"/>
        <v>#N/A</v>
      </c>
      <c r="BX286" s="28" t="e">
        <f t="shared" si="43"/>
        <v>#N/A</v>
      </c>
      <c r="BY286" s="28" t="e">
        <f t="shared" si="44"/>
        <v>#N/A</v>
      </c>
      <c r="BZ286" s="27">
        <v>4</v>
      </c>
    </row>
    <row r="287" spans="4:78">
      <c r="D287" s="26" t="s">
        <v>62</v>
      </c>
      <c r="E287" s="26" t="s">
        <v>4111</v>
      </c>
      <c r="F287" s="26"/>
      <c r="G287" s="26"/>
      <c r="H287" s="26"/>
      <c r="I287" s="26" t="s">
        <v>4112</v>
      </c>
      <c r="J287" s="26"/>
      <c r="K287" s="26"/>
      <c r="L287" s="26" t="s">
        <v>4113</v>
      </c>
      <c r="M287" s="26" t="s">
        <v>1796</v>
      </c>
      <c r="N287" s="26"/>
      <c r="O287" s="26"/>
      <c r="P287" s="26" t="s">
        <v>67</v>
      </c>
      <c r="Q287" s="26" t="s">
        <v>68</v>
      </c>
      <c r="R287" s="26"/>
      <c r="S287" s="26"/>
      <c r="T287" s="26"/>
      <c r="U287" s="26"/>
      <c r="V287" s="26"/>
      <c r="W287" s="26" t="s">
        <v>4114</v>
      </c>
      <c r="X287" s="26" t="s">
        <v>4115</v>
      </c>
      <c r="Y287" s="26"/>
      <c r="Z287" s="26" t="s">
        <v>4116</v>
      </c>
      <c r="AA287" s="26" t="s">
        <v>4117</v>
      </c>
      <c r="AB287" s="26" t="s">
        <v>1801</v>
      </c>
      <c r="AC287" s="26"/>
      <c r="AD287" s="26"/>
      <c r="AE287" s="26" t="s">
        <v>4118</v>
      </c>
      <c r="AF287" s="26" t="s">
        <v>4119</v>
      </c>
      <c r="AG287" s="26"/>
      <c r="AH287" s="26">
        <v>34</v>
      </c>
      <c r="AI287" s="26">
        <v>0</v>
      </c>
      <c r="AJ287" s="26">
        <v>0</v>
      </c>
      <c r="AK287" s="26">
        <v>14</v>
      </c>
      <c r="AL287" s="26">
        <v>14</v>
      </c>
      <c r="AM287" s="26" t="s">
        <v>76</v>
      </c>
      <c r="AN287" s="26" t="s">
        <v>77</v>
      </c>
      <c r="AO287" s="26" t="s">
        <v>78</v>
      </c>
      <c r="AP287" s="26" t="s">
        <v>1804</v>
      </c>
      <c r="AQ287" s="26" t="s">
        <v>1805</v>
      </c>
      <c r="AR287" s="26"/>
      <c r="AS287" s="26" t="s">
        <v>1796</v>
      </c>
      <c r="AT287" s="26" t="s">
        <v>1806</v>
      </c>
      <c r="AU287" s="26" t="s">
        <v>2677</v>
      </c>
      <c r="AV287" s="26">
        <v>2016</v>
      </c>
      <c r="AW287" s="26">
        <v>59</v>
      </c>
      <c r="AX287" s="26"/>
      <c r="AY287" s="26"/>
      <c r="AZ287" s="26"/>
      <c r="BA287" s="26"/>
      <c r="BB287" s="26"/>
      <c r="BC287" s="26">
        <v>862</v>
      </c>
      <c r="BD287" s="26">
        <v>869</v>
      </c>
      <c r="BE287" s="26"/>
      <c r="BF287" s="26" t="s">
        <v>4120</v>
      </c>
      <c r="BG287" s="26"/>
      <c r="BH287" s="26">
        <v>8</v>
      </c>
      <c r="BI287" s="26" t="s">
        <v>200</v>
      </c>
      <c r="BJ287" s="26" t="s">
        <v>200</v>
      </c>
      <c r="BK287" s="26" t="s">
        <v>4109</v>
      </c>
      <c r="BL287" s="26" t="s">
        <v>4121</v>
      </c>
      <c r="BM287" s="26"/>
      <c r="BN287" s="27" t="str">
        <f t="shared" si="36"/>
        <v>Bie, XM (reprint author), Nanjing Agr Univ, Minist Agr China, Key Lab Food Proc &amp; Qual Control, Coll Food Sci &amp; Technol, 1 Weigang, Nanjing 210095, Jiangsu, Peoples R China.</v>
      </c>
      <c r="BO287" s="27" t="b">
        <f t="shared" si="37"/>
        <v>0</v>
      </c>
      <c r="BP287" s="27" t="b">
        <f t="shared" si="38"/>
        <v>0</v>
      </c>
      <c r="BQ287" s="27" t="b">
        <f t="shared" si="39"/>
        <v>0</v>
      </c>
      <c r="BR287" s="27" t="b">
        <f t="shared" si="40"/>
        <v>0</v>
      </c>
      <c r="BS287" s="27" t="str">
        <f t="shared" si="41"/>
        <v>食品科技学院</v>
      </c>
      <c r="BT287" s="28" t="s">
        <v>48111</v>
      </c>
      <c r="BU287" s="28" t="e">
        <f>VLOOKUP(BT287,SCI论文情况一览表!$CE$2:$CH$13600,3,FALSE)</f>
        <v>#N/A</v>
      </c>
      <c r="BV287" s="28" t="e">
        <f>VLOOKUP(BT287,SCI论文情况一览表!$CE$2:$CH$13600,4,FALSE)</f>
        <v>#N/A</v>
      </c>
      <c r="BW287" s="28" t="e">
        <f t="shared" si="42"/>
        <v>#N/A</v>
      </c>
      <c r="BX287" s="28" t="e">
        <f t="shared" si="43"/>
        <v>#N/A</v>
      </c>
      <c r="BY287" s="28" t="e">
        <f t="shared" si="44"/>
        <v>#N/A</v>
      </c>
      <c r="BZ287" s="27">
        <v>4</v>
      </c>
    </row>
    <row r="288" spans="4:78">
      <c r="D288" s="26" t="s">
        <v>62</v>
      </c>
      <c r="E288" s="26" t="s">
        <v>4122</v>
      </c>
      <c r="F288" s="26"/>
      <c r="G288" s="26"/>
      <c r="H288" s="26"/>
      <c r="I288" s="26" t="s">
        <v>4123</v>
      </c>
      <c r="J288" s="26"/>
      <c r="K288" s="26"/>
      <c r="L288" s="26" t="s">
        <v>4124</v>
      </c>
      <c r="M288" s="26" t="s">
        <v>2227</v>
      </c>
      <c r="N288" s="26"/>
      <c r="O288" s="26"/>
      <c r="P288" s="26" t="s">
        <v>67</v>
      </c>
      <c r="Q288" s="26" t="s">
        <v>4125</v>
      </c>
      <c r="R288" s="26"/>
      <c r="S288" s="26"/>
      <c r="T288" s="26"/>
      <c r="U288" s="26"/>
      <c r="V288" s="26"/>
      <c r="W288" s="26"/>
      <c r="X288" s="26"/>
      <c r="Y288" s="26"/>
      <c r="Z288" s="26" t="s">
        <v>4126</v>
      </c>
      <c r="AA288" s="26" t="s">
        <v>3729</v>
      </c>
      <c r="AB288" s="26" t="s">
        <v>3730</v>
      </c>
      <c r="AC288" s="26" t="s">
        <v>4127</v>
      </c>
      <c r="AD288" s="26" t="s">
        <v>4128</v>
      </c>
      <c r="AE288" s="26"/>
      <c r="AF288" s="26"/>
      <c r="AG288" s="26"/>
      <c r="AH288" s="26">
        <v>1</v>
      </c>
      <c r="AI288" s="26">
        <v>0</v>
      </c>
      <c r="AJ288" s="26">
        <v>0</v>
      </c>
      <c r="AK288" s="26">
        <v>18</v>
      </c>
      <c r="AL288" s="26">
        <v>18</v>
      </c>
      <c r="AM288" s="26" t="s">
        <v>112</v>
      </c>
      <c r="AN288" s="26" t="s">
        <v>113</v>
      </c>
      <c r="AO288" s="26" t="s">
        <v>114</v>
      </c>
      <c r="AP288" s="26" t="s">
        <v>2235</v>
      </c>
      <c r="AQ288" s="26" t="s">
        <v>2236</v>
      </c>
      <c r="AR288" s="26"/>
      <c r="AS288" s="26" t="s">
        <v>2237</v>
      </c>
      <c r="AT288" s="26" t="s">
        <v>2238</v>
      </c>
      <c r="AU288" s="29">
        <v>42370</v>
      </c>
      <c r="AV288" s="26">
        <v>2016</v>
      </c>
      <c r="AW288" s="26">
        <v>215</v>
      </c>
      <c r="AX288" s="26"/>
      <c r="AY288" s="26"/>
      <c r="AZ288" s="26"/>
      <c r="BA288" s="26"/>
      <c r="BB288" s="26"/>
      <c r="BC288" s="26">
        <v>151</v>
      </c>
      <c r="BD288" s="26">
        <v>151</v>
      </c>
      <c r="BE288" s="26"/>
      <c r="BF288" s="26" t="s">
        <v>4129</v>
      </c>
      <c r="BG288" s="26"/>
      <c r="BH288" s="26">
        <v>1</v>
      </c>
      <c r="BI288" s="26" t="s">
        <v>2240</v>
      </c>
      <c r="BJ288" s="26" t="s">
        <v>2241</v>
      </c>
      <c r="BK288" s="26" t="s">
        <v>4130</v>
      </c>
      <c r="BL288" s="26" t="s">
        <v>4131</v>
      </c>
      <c r="BM288" s="26"/>
      <c r="BN288" s="27" t="str">
        <f t="shared" si="36"/>
        <v>Ren, HY (reprint author), Nanjing Agr Univ, Coll Agrograssland Sci, Nanjing 210095, Jiangsu, Peoples R China.</v>
      </c>
      <c r="BO288" s="27" t="b">
        <f t="shared" si="37"/>
        <v>0</v>
      </c>
      <c r="BP288" s="27" t="b">
        <f t="shared" si="38"/>
        <v>0</v>
      </c>
      <c r="BQ288" s="27" t="b">
        <f t="shared" si="39"/>
        <v>0</v>
      </c>
      <c r="BR288" s="27" t="str">
        <f t="shared" si="40"/>
        <v>农学院</v>
      </c>
      <c r="BS288" s="27" t="b">
        <f t="shared" si="41"/>
        <v>0</v>
      </c>
      <c r="BT288" s="28" t="s">
        <v>48112</v>
      </c>
      <c r="BU288" s="28" t="e">
        <f>VLOOKUP(BT288,SCI论文情况一览表!$CE$2:$CH$13600,3,FALSE)</f>
        <v>#N/A</v>
      </c>
      <c r="BV288" s="28" t="e">
        <f>VLOOKUP(BT288,SCI论文情况一览表!$CE$2:$CH$13600,4,FALSE)</f>
        <v>#N/A</v>
      </c>
      <c r="BW288" s="28" t="e">
        <f t="shared" si="42"/>
        <v>#N/A</v>
      </c>
      <c r="BX288" s="28" t="e">
        <f t="shared" si="43"/>
        <v>#N/A</v>
      </c>
      <c r="BY288" s="28" t="e">
        <f t="shared" si="44"/>
        <v>#N/A</v>
      </c>
      <c r="BZ288" s="27">
        <v>4</v>
      </c>
    </row>
    <row r="289" spans="1:78">
      <c r="D289" s="26" t="s">
        <v>62</v>
      </c>
      <c r="E289" s="26" t="s">
        <v>4132</v>
      </c>
      <c r="F289" s="26"/>
      <c r="G289" s="26"/>
      <c r="H289" s="26"/>
      <c r="I289" s="26" t="s">
        <v>4133</v>
      </c>
      <c r="J289" s="26"/>
      <c r="K289" s="26"/>
      <c r="L289" s="26" t="s">
        <v>4134</v>
      </c>
      <c r="M289" s="26" t="s">
        <v>4135</v>
      </c>
      <c r="N289" s="26"/>
      <c r="O289" s="26"/>
      <c r="P289" s="26" t="s">
        <v>67</v>
      </c>
      <c r="Q289" s="26" t="s">
        <v>68</v>
      </c>
      <c r="R289" s="26"/>
      <c r="S289" s="26"/>
      <c r="T289" s="26"/>
      <c r="U289" s="26"/>
      <c r="V289" s="26"/>
      <c r="W289" s="26" t="s">
        <v>4136</v>
      </c>
      <c r="X289" s="26" t="s">
        <v>4137</v>
      </c>
      <c r="Y289" s="26"/>
      <c r="Z289" s="26" t="s">
        <v>4138</v>
      </c>
      <c r="AA289" s="26" t="s">
        <v>4139</v>
      </c>
      <c r="AB289" s="26" t="s">
        <v>4140</v>
      </c>
      <c r="AC289" s="26"/>
      <c r="AD289" s="26"/>
      <c r="AE289" s="26" t="s">
        <v>4141</v>
      </c>
      <c r="AF289" s="26" t="s">
        <v>4142</v>
      </c>
      <c r="AG289" s="26"/>
      <c r="AH289" s="26">
        <v>47</v>
      </c>
      <c r="AI289" s="26">
        <v>0</v>
      </c>
      <c r="AJ289" s="26">
        <v>0</v>
      </c>
      <c r="AK289" s="26">
        <v>23</v>
      </c>
      <c r="AL289" s="26">
        <v>23</v>
      </c>
      <c r="AM289" s="26" t="s">
        <v>112</v>
      </c>
      <c r="AN289" s="26" t="s">
        <v>113</v>
      </c>
      <c r="AO289" s="26" t="s">
        <v>114</v>
      </c>
      <c r="AP289" s="26" t="s">
        <v>4143</v>
      </c>
      <c r="AQ289" s="26" t="s">
        <v>4144</v>
      </c>
      <c r="AR289" s="26"/>
      <c r="AS289" s="26" t="s">
        <v>4145</v>
      </c>
      <c r="AT289" s="26" t="s">
        <v>4146</v>
      </c>
      <c r="AU289" s="26" t="s">
        <v>2677</v>
      </c>
      <c r="AV289" s="26">
        <v>2016</v>
      </c>
      <c r="AW289" s="26">
        <v>111</v>
      </c>
      <c r="AX289" s="26"/>
      <c r="AY289" s="26"/>
      <c r="AZ289" s="26"/>
      <c r="BA289" s="26"/>
      <c r="BB289" s="26"/>
      <c r="BC289" s="26">
        <v>175</v>
      </c>
      <c r="BD289" s="26">
        <v>184</v>
      </c>
      <c r="BE289" s="26"/>
      <c r="BF289" s="26" t="s">
        <v>4147</v>
      </c>
      <c r="BG289" s="26"/>
      <c r="BH289" s="26">
        <v>10</v>
      </c>
      <c r="BI289" s="26" t="s">
        <v>4148</v>
      </c>
      <c r="BJ289" s="26" t="s">
        <v>3866</v>
      </c>
      <c r="BK289" s="26" t="s">
        <v>4149</v>
      </c>
      <c r="BL289" s="26" t="s">
        <v>4150</v>
      </c>
      <c r="BM289" s="26"/>
      <c r="BN289" s="27" t="str">
        <f t="shared" si="36"/>
        <v>Yu, ZF (reprint author), Nanjing Agr Univ, Coll Food Sci &amp; Engn, Nanjing 210095, Jiangsu, Peoples R China.</v>
      </c>
      <c r="BO289" s="27" t="b">
        <f t="shared" si="37"/>
        <v>0</v>
      </c>
      <c r="BP289" s="27" t="b">
        <f t="shared" si="38"/>
        <v>0</v>
      </c>
      <c r="BQ289" s="27" t="b">
        <f t="shared" si="39"/>
        <v>0</v>
      </c>
      <c r="BR289" s="27" t="b">
        <f t="shared" si="40"/>
        <v>0</v>
      </c>
      <c r="BS289" s="27" t="str">
        <f t="shared" si="41"/>
        <v>食品科技学院</v>
      </c>
      <c r="BT289" s="28" t="s">
        <v>48113</v>
      </c>
      <c r="BU289" s="28" t="e">
        <f>VLOOKUP(BT289,SCI论文情况一览表!$CE$2:$CH$13600,3,FALSE)</f>
        <v>#N/A</v>
      </c>
      <c r="BV289" s="28" t="e">
        <f>VLOOKUP(BT289,SCI论文情况一览表!$CE$2:$CH$13600,4,FALSE)</f>
        <v>#N/A</v>
      </c>
      <c r="BW289" s="28" t="e">
        <f t="shared" si="42"/>
        <v>#N/A</v>
      </c>
      <c r="BX289" s="28" t="e">
        <f t="shared" si="43"/>
        <v>#N/A</v>
      </c>
      <c r="BY289" s="28" t="e">
        <f t="shared" si="44"/>
        <v>#N/A</v>
      </c>
      <c r="BZ289" s="27">
        <v>4</v>
      </c>
    </row>
    <row r="290" spans="1:78">
      <c r="D290" s="26" t="s">
        <v>62</v>
      </c>
      <c r="E290" s="26" t="s">
        <v>4163</v>
      </c>
      <c r="F290" s="26"/>
      <c r="G290" s="26"/>
      <c r="H290" s="26"/>
      <c r="I290" s="26" t="s">
        <v>4164</v>
      </c>
      <c r="J290" s="26"/>
      <c r="K290" s="26"/>
      <c r="L290" s="26" t="s">
        <v>4165</v>
      </c>
      <c r="M290" s="26" t="s">
        <v>4166</v>
      </c>
      <c r="N290" s="26"/>
      <c r="O290" s="26"/>
      <c r="P290" s="26" t="s">
        <v>67</v>
      </c>
      <c r="Q290" s="26" t="s">
        <v>68</v>
      </c>
      <c r="R290" s="26"/>
      <c r="S290" s="26"/>
      <c r="T290" s="26"/>
      <c r="U290" s="26"/>
      <c r="V290" s="26"/>
      <c r="W290" s="26" t="s">
        <v>4167</v>
      </c>
      <c r="X290" s="26" t="s">
        <v>4168</v>
      </c>
      <c r="Y290" s="26"/>
      <c r="Z290" s="26" t="s">
        <v>4169</v>
      </c>
      <c r="AA290" s="26" t="s">
        <v>4170</v>
      </c>
      <c r="AB290" s="26" t="s">
        <v>4171</v>
      </c>
      <c r="AC290" s="26"/>
      <c r="AD290" s="26"/>
      <c r="AE290" s="26" t="s">
        <v>4172</v>
      </c>
      <c r="AF290" s="26" t="s">
        <v>4173</v>
      </c>
      <c r="AG290" s="26"/>
      <c r="AH290" s="26">
        <v>29</v>
      </c>
      <c r="AI290" s="26">
        <v>1</v>
      </c>
      <c r="AJ290" s="26">
        <v>1</v>
      </c>
      <c r="AK290" s="26">
        <v>34</v>
      </c>
      <c r="AL290" s="26">
        <v>34</v>
      </c>
      <c r="AM290" s="26" t="s">
        <v>76</v>
      </c>
      <c r="AN290" s="26" t="s">
        <v>77</v>
      </c>
      <c r="AO290" s="26" t="s">
        <v>78</v>
      </c>
      <c r="AP290" s="26" t="s">
        <v>4174</v>
      </c>
      <c r="AQ290" s="26" t="s">
        <v>4175</v>
      </c>
      <c r="AR290" s="26"/>
      <c r="AS290" s="26" t="s">
        <v>4176</v>
      </c>
      <c r="AT290" s="26" t="s">
        <v>4177</v>
      </c>
      <c r="AU290" s="26" t="s">
        <v>2677</v>
      </c>
      <c r="AV290" s="26">
        <v>2016</v>
      </c>
      <c r="AW290" s="26">
        <v>52</v>
      </c>
      <c r="AX290" s="26"/>
      <c r="AY290" s="26"/>
      <c r="AZ290" s="26"/>
      <c r="BA290" s="26"/>
      <c r="BB290" s="26"/>
      <c r="BC290" s="26">
        <v>38</v>
      </c>
      <c r="BD290" s="26">
        <v>46</v>
      </c>
      <c r="BE290" s="26"/>
      <c r="BF290" s="26" t="s">
        <v>4178</v>
      </c>
      <c r="BG290" s="26"/>
      <c r="BH290" s="26">
        <v>9</v>
      </c>
      <c r="BI290" s="26" t="s">
        <v>4179</v>
      </c>
      <c r="BJ290" s="26" t="s">
        <v>4180</v>
      </c>
      <c r="BK290" s="26" t="s">
        <v>4181</v>
      </c>
      <c r="BL290" s="26" t="s">
        <v>4182</v>
      </c>
      <c r="BM290" s="26"/>
      <c r="BN290" s="27" t="str">
        <f t="shared" si="36"/>
        <v>Zhang, WG (reprint author), Nanjing Agr Univ, Key Lab Meat Proc &amp; Qual Control, Coll Food Sci &amp; Technol, Synerget Innovat Ctr Food Safety &amp; Nutr,MOE, Nanjing 210095, Jiangsu, Peoples R China.</v>
      </c>
      <c r="BO290" s="27" t="b">
        <f t="shared" si="37"/>
        <v>0</v>
      </c>
      <c r="BP290" s="27" t="b">
        <f t="shared" si="38"/>
        <v>0</v>
      </c>
      <c r="BQ290" s="27" t="b">
        <f t="shared" si="39"/>
        <v>0</v>
      </c>
      <c r="BR290" s="27" t="b">
        <f t="shared" si="40"/>
        <v>0</v>
      </c>
      <c r="BS290" s="27" t="str">
        <f t="shared" si="41"/>
        <v>食品科技学院</v>
      </c>
      <c r="BT290" s="28" t="s">
        <v>48114</v>
      </c>
      <c r="BU290" s="28" t="e">
        <f>VLOOKUP(BT290,SCI论文情况一览表!$CE$2:$CH$13600,3,FALSE)</f>
        <v>#N/A</v>
      </c>
      <c r="BV290" s="28" t="e">
        <f>VLOOKUP(BT290,SCI论文情况一览表!$CE$2:$CH$13600,4,FALSE)</f>
        <v>#N/A</v>
      </c>
      <c r="BW290" s="28" t="e">
        <f t="shared" si="42"/>
        <v>#N/A</v>
      </c>
      <c r="BX290" s="28" t="e">
        <f t="shared" si="43"/>
        <v>#N/A</v>
      </c>
      <c r="BY290" s="28" t="e">
        <f t="shared" si="44"/>
        <v>#N/A</v>
      </c>
      <c r="BZ290" s="27">
        <v>4</v>
      </c>
    </row>
    <row r="291" spans="1:78">
      <c r="D291" s="26" t="s">
        <v>62</v>
      </c>
      <c r="E291" s="26" t="s">
        <v>4183</v>
      </c>
      <c r="F291" s="26"/>
      <c r="G291" s="26"/>
      <c r="H291" s="26"/>
      <c r="I291" s="26" t="s">
        <v>4184</v>
      </c>
      <c r="J291" s="26"/>
      <c r="K291" s="26"/>
      <c r="L291" s="26" t="s">
        <v>4185</v>
      </c>
      <c r="M291" s="26" t="s">
        <v>66</v>
      </c>
      <c r="N291" s="26"/>
      <c r="O291" s="26"/>
      <c r="P291" s="26" t="s">
        <v>67</v>
      </c>
      <c r="Q291" s="26" t="s">
        <v>68</v>
      </c>
      <c r="R291" s="26"/>
      <c r="S291" s="26"/>
      <c r="T291" s="26"/>
      <c r="U291" s="26"/>
      <c r="V291" s="26"/>
      <c r="W291" s="26" t="s">
        <v>4186</v>
      </c>
      <c r="X291" s="26" t="s">
        <v>4187</v>
      </c>
      <c r="Y291" s="26"/>
      <c r="Z291" s="26" t="s">
        <v>4188</v>
      </c>
      <c r="AA291" s="26" t="s">
        <v>4189</v>
      </c>
      <c r="AB291" s="26" t="s">
        <v>2209</v>
      </c>
      <c r="AC291" s="26"/>
      <c r="AD291" s="26"/>
      <c r="AE291" s="26" t="s">
        <v>4190</v>
      </c>
      <c r="AF291" s="26" t="s">
        <v>4191</v>
      </c>
      <c r="AG291" s="26"/>
      <c r="AH291" s="26">
        <v>28</v>
      </c>
      <c r="AI291" s="26">
        <v>0</v>
      </c>
      <c r="AJ291" s="26">
        <v>0</v>
      </c>
      <c r="AK291" s="26">
        <v>46</v>
      </c>
      <c r="AL291" s="26">
        <v>55</v>
      </c>
      <c r="AM291" s="26" t="s">
        <v>76</v>
      </c>
      <c r="AN291" s="26" t="s">
        <v>77</v>
      </c>
      <c r="AO291" s="26" t="s">
        <v>78</v>
      </c>
      <c r="AP291" s="26" t="s">
        <v>79</v>
      </c>
      <c r="AQ291" s="26" t="s">
        <v>80</v>
      </c>
      <c r="AR291" s="26"/>
      <c r="AS291" s="26" t="s">
        <v>81</v>
      </c>
      <c r="AT291" s="26" t="s">
        <v>82</v>
      </c>
      <c r="AU291" s="29">
        <v>42370</v>
      </c>
      <c r="AV291" s="26">
        <v>2016</v>
      </c>
      <c r="AW291" s="26">
        <v>190</v>
      </c>
      <c r="AX291" s="26"/>
      <c r="AY291" s="26"/>
      <c r="AZ291" s="26"/>
      <c r="BA291" s="26"/>
      <c r="BB291" s="26"/>
      <c r="BC291" s="26">
        <v>110</v>
      </c>
      <c r="BD291" s="26">
        <v>114</v>
      </c>
      <c r="BE291" s="26"/>
      <c r="BF291" s="26" t="s">
        <v>4192</v>
      </c>
      <c r="BG291" s="26"/>
      <c r="BH291" s="26">
        <v>5</v>
      </c>
      <c r="BI291" s="26" t="s">
        <v>84</v>
      </c>
      <c r="BJ291" s="26" t="s">
        <v>85</v>
      </c>
      <c r="BK291" s="26" t="s">
        <v>4193</v>
      </c>
      <c r="BL291" s="26" t="s">
        <v>4194</v>
      </c>
      <c r="BM291" s="26">
        <v>26212948</v>
      </c>
      <c r="BN291" s="27" t="str">
        <f t="shared" si="36"/>
        <v>Zhou, GH (reprint author), Nanjing Agr Univ, Coll Food Sci &amp; Technol, Minist Educ China, Key Lab Meat Proc &amp; Qual Control, Nanjing 210095, Jiangsu, Peoples R China.</v>
      </c>
      <c r="BO291" s="27" t="b">
        <f t="shared" si="37"/>
        <v>0</v>
      </c>
      <c r="BP291" s="27" t="b">
        <f t="shared" si="38"/>
        <v>0</v>
      </c>
      <c r="BQ291" s="27" t="b">
        <f t="shared" si="39"/>
        <v>0</v>
      </c>
      <c r="BR291" s="27" t="b">
        <f t="shared" si="40"/>
        <v>0</v>
      </c>
      <c r="BS291" s="27" t="str">
        <f t="shared" si="41"/>
        <v>食品科技学院</v>
      </c>
      <c r="BT291" s="28" t="s">
        <v>48115</v>
      </c>
      <c r="BU291" s="28" t="e">
        <f>VLOOKUP(BT291,SCI论文情况一览表!$CE$2:$CH$13600,3,FALSE)</f>
        <v>#N/A</v>
      </c>
      <c r="BV291" s="28" t="e">
        <f>VLOOKUP(BT291,SCI论文情况一览表!$CE$2:$CH$13600,4,FALSE)</f>
        <v>#N/A</v>
      </c>
      <c r="BW291" s="28" t="e">
        <f t="shared" si="42"/>
        <v>#N/A</v>
      </c>
      <c r="BX291" s="28" t="e">
        <f t="shared" si="43"/>
        <v>#N/A</v>
      </c>
      <c r="BY291" s="28" t="e">
        <f t="shared" si="44"/>
        <v>#N/A</v>
      </c>
      <c r="BZ291" s="27">
        <v>4</v>
      </c>
    </row>
    <row r="292" spans="1:78">
      <c r="D292" s="26" t="s">
        <v>62</v>
      </c>
      <c r="E292" s="26" t="s">
        <v>4195</v>
      </c>
      <c r="F292" s="26"/>
      <c r="G292" s="26"/>
      <c r="H292" s="26"/>
      <c r="I292" s="26" t="s">
        <v>4196</v>
      </c>
      <c r="J292" s="26"/>
      <c r="K292" s="26"/>
      <c r="L292" s="26" t="s">
        <v>4197</v>
      </c>
      <c r="M292" s="26" t="s">
        <v>4198</v>
      </c>
      <c r="N292" s="26"/>
      <c r="O292" s="26"/>
      <c r="P292" s="26" t="s">
        <v>67</v>
      </c>
      <c r="Q292" s="26" t="s">
        <v>68</v>
      </c>
      <c r="R292" s="26"/>
      <c r="S292" s="26"/>
      <c r="T292" s="26"/>
      <c r="U292" s="26"/>
      <c r="V292" s="26"/>
      <c r="W292" s="26" t="s">
        <v>4199</v>
      </c>
      <c r="X292" s="26" t="s">
        <v>4200</v>
      </c>
      <c r="Y292" s="26"/>
      <c r="Z292" s="26" t="s">
        <v>4201</v>
      </c>
      <c r="AA292" s="26" t="s">
        <v>4202</v>
      </c>
      <c r="AB292" s="26" t="s">
        <v>4203</v>
      </c>
      <c r="AC292" s="26"/>
      <c r="AD292" s="26"/>
      <c r="AE292" s="26" t="s">
        <v>4204</v>
      </c>
      <c r="AF292" s="26" t="s">
        <v>4205</v>
      </c>
      <c r="AG292" s="26"/>
      <c r="AH292" s="26">
        <v>73</v>
      </c>
      <c r="AI292" s="26">
        <v>0</v>
      </c>
      <c r="AJ292" s="26">
        <v>0</v>
      </c>
      <c r="AK292" s="26">
        <v>23</v>
      </c>
      <c r="AL292" s="26">
        <v>23</v>
      </c>
      <c r="AM292" s="26" t="s">
        <v>112</v>
      </c>
      <c r="AN292" s="26" t="s">
        <v>113</v>
      </c>
      <c r="AO292" s="26" t="s">
        <v>114</v>
      </c>
      <c r="AP292" s="26" t="s">
        <v>4206</v>
      </c>
      <c r="AQ292" s="26" t="s">
        <v>4207</v>
      </c>
      <c r="AR292" s="26"/>
      <c r="AS292" s="26" t="s">
        <v>4198</v>
      </c>
      <c r="AT292" s="26" t="s">
        <v>4208</v>
      </c>
      <c r="AU292" s="29">
        <v>42370</v>
      </c>
      <c r="AV292" s="26">
        <v>2016</v>
      </c>
      <c r="AW292" s="26">
        <v>261</v>
      </c>
      <c r="AX292" s="26"/>
      <c r="AY292" s="26"/>
      <c r="AZ292" s="26"/>
      <c r="BA292" s="26"/>
      <c r="BB292" s="26"/>
      <c r="BC292" s="26">
        <v>124</v>
      </c>
      <c r="BD292" s="26">
        <v>132</v>
      </c>
      <c r="BE292" s="26"/>
      <c r="BF292" s="26" t="s">
        <v>4209</v>
      </c>
      <c r="BG292" s="26"/>
      <c r="BH292" s="26">
        <v>9</v>
      </c>
      <c r="BI292" s="26" t="s">
        <v>472</v>
      </c>
      <c r="BJ292" s="26" t="s">
        <v>473</v>
      </c>
      <c r="BK292" s="26" t="s">
        <v>4210</v>
      </c>
      <c r="BL292" s="26" t="s">
        <v>4211</v>
      </c>
      <c r="BM292" s="26"/>
      <c r="BN292" s="27" t="str">
        <f t="shared" si="36"/>
        <v>Tagar, AA (reprint author), Nanjing Agr Univ, Coll Engn, Nanjing 210031, Jiangsu, Peoples R China.</v>
      </c>
      <c r="BO292" s="27" t="b">
        <f t="shared" si="37"/>
        <v>0</v>
      </c>
      <c r="BP292" s="27" t="b">
        <f t="shared" si="38"/>
        <v>0</v>
      </c>
      <c r="BQ292" s="27" t="b">
        <f t="shared" si="39"/>
        <v>0</v>
      </c>
      <c r="BR292" s="27" t="b">
        <f t="shared" si="40"/>
        <v>0</v>
      </c>
      <c r="BS292" s="27" t="b">
        <f t="shared" si="41"/>
        <v>0</v>
      </c>
      <c r="BT292" s="28" t="s">
        <v>48116</v>
      </c>
      <c r="BU292" s="28" t="e">
        <f>VLOOKUP(BT292,SCI论文情况一览表!$CE$2:$CH$13600,3,FALSE)</f>
        <v>#N/A</v>
      </c>
      <c r="BV292" s="28" t="e">
        <f>VLOOKUP(BT292,SCI论文情况一览表!$CE$2:$CH$13600,4,FALSE)</f>
        <v>#N/A</v>
      </c>
      <c r="BW292" s="28" t="e">
        <f t="shared" si="42"/>
        <v>#N/A</v>
      </c>
      <c r="BX292" s="28" t="e">
        <f t="shared" si="43"/>
        <v>#N/A</v>
      </c>
      <c r="BY292" s="28" t="e">
        <f t="shared" si="44"/>
        <v>#N/A</v>
      </c>
      <c r="BZ292" s="27">
        <v>4</v>
      </c>
    </row>
    <row r="293" spans="1:78">
      <c r="D293" s="26" t="s">
        <v>62</v>
      </c>
      <c r="E293" s="26" t="s">
        <v>4212</v>
      </c>
      <c r="F293" s="26"/>
      <c r="G293" s="26"/>
      <c r="H293" s="26"/>
      <c r="I293" s="26" t="s">
        <v>4213</v>
      </c>
      <c r="J293" s="26"/>
      <c r="K293" s="26"/>
      <c r="L293" s="26" t="s">
        <v>4214</v>
      </c>
      <c r="M293" s="26" t="s">
        <v>4215</v>
      </c>
      <c r="N293" s="26"/>
      <c r="O293" s="26"/>
      <c r="P293" s="26" t="s">
        <v>67</v>
      </c>
      <c r="Q293" s="26" t="s">
        <v>68</v>
      </c>
      <c r="R293" s="26"/>
      <c r="S293" s="26"/>
      <c r="T293" s="26"/>
      <c r="U293" s="26"/>
      <c r="V293" s="26"/>
      <c r="W293" s="26"/>
      <c r="X293" s="26" t="s">
        <v>4216</v>
      </c>
      <c r="Y293" s="26"/>
      <c r="Z293" s="26" t="s">
        <v>4217</v>
      </c>
      <c r="AA293" s="26" t="s">
        <v>4218</v>
      </c>
      <c r="AB293" s="26" t="s">
        <v>2325</v>
      </c>
      <c r="AC293" s="26"/>
      <c r="AD293" s="26"/>
      <c r="AE293" s="26" t="s">
        <v>4219</v>
      </c>
      <c r="AF293" s="26" t="s">
        <v>4220</v>
      </c>
      <c r="AG293" s="26"/>
      <c r="AH293" s="26">
        <v>58</v>
      </c>
      <c r="AI293" s="26">
        <v>0</v>
      </c>
      <c r="AJ293" s="26">
        <v>0</v>
      </c>
      <c r="AK293" s="26">
        <v>41</v>
      </c>
      <c r="AL293" s="26">
        <v>41</v>
      </c>
      <c r="AM293" s="26" t="s">
        <v>358</v>
      </c>
      <c r="AN293" s="26" t="s">
        <v>359</v>
      </c>
      <c r="AO293" s="26" t="s">
        <v>360</v>
      </c>
      <c r="AP293" s="26" t="s">
        <v>4221</v>
      </c>
      <c r="AQ293" s="26" t="s">
        <v>4222</v>
      </c>
      <c r="AR293" s="26"/>
      <c r="AS293" s="26" t="s">
        <v>4223</v>
      </c>
      <c r="AT293" s="26" t="s">
        <v>4224</v>
      </c>
      <c r="AU293" s="26" t="s">
        <v>2677</v>
      </c>
      <c r="AV293" s="26">
        <v>2016</v>
      </c>
      <c r="AW293" s="26">
        <v>231</v>
      </c>
      <c r="AX293" s="26">
        <v>1</v>
      </c>
      <c r="AY293" s="26"/>
      <c r="AZ293" s="26"/>
      <c r="BA293" s="26"/>
      <c r="BB293" s="26"/>
      <c r="BC293" s="26">
        <v>233</v>
      </c>
      <c r="BD293" s="26">
        <v>242</v>
      </c>
      <c r="BE293" s="26"/>
      <c r="BF293" s="26" t="s">
        <v>4225</v>
      </c>
      <c r="BG293" s="26"/>
      <c r="BH293" s="26">
        <v>10</v>
      </c>
      <c r="BI293" s="26" t="s">
        <v>4226</v>
      </c>
      <c r="BJ293" s="26" t="s">
        <v>4226</v>
      </c>
      <c r="BK293" s="26" t="s">
        <v>4227</v>
      </c>
      <c r="BL293" s="26" t="s">
        <v>4228</v>
      </c>
      <c r="BM293" s="26">
        <v>26094588</v>
      </c>
      <c r="BN293" s="27" t="str">
        <f t="shared" si="36"/>
        <v>Zhao, RQ (reprint author), Nanjing Agr Univ, Minist Agr, Key Lab Anim Physiol &amp; Biochem, 1 Weigang Rd, Nanjing 210095, Jiangsu, Peoples R China.</v>
      </c>
      <c r="BO293" s="27" t="b">
        <f t="shared" si="37"/>
        <v>0</v>
      </c>
      <c r="BP293" s="27" t="b">
        <f t="shared" si="38"/>
        <v>0</v>
      </c>
      <c r="BQ293" s="27" t="b">
        <f t="shared" si="39"/>
        <v>0</v>
      </c>
      <c r="BR293" s="27" t="b">
        <f t="shared" si="40"/>
        <v>0</v>
      </c>
      <c r="BS293" s="27" t="b">
        <f t="shared" si="41"/>
        <v>0</v>
      </c>
      <c r="BT293" s="28" t="s">
        <v>48117</v>
      </c>
      <c r="BU293" s="28" t="e">
        <f>VLOOKUP(BT293,SCI论文情况一览表!$CE$2:$CH$13600,3,FALSE)</f>
        <v>#N/A</v>
      </c>
      <c r="BV293" s="28" t="e">
        <f>VLOOKUP(BT293,SCI论文情况一览表!$CE$2:$CH$13600,4,FALSE)</f>
        <v>#N/A</v>
      </c>
      <c r="BW293" s="28" t="e">
        <f t="shared" si="42"/>
        <v>#N/A</v>
      </c>
      <c r="BX293" s="28" t="e">
        <f t="shared" si="43"/>
        <v>#N/A</v>
      </c>
      <c r="BY293" s="28" t="e">
        <f t="shared" si="44"/>
        <v>#N/A</v>
      </c>
      <c r="BZ293" s="27">
        <v>4</v>
      </c>
    </row>
    <row r="294" spans="1:78">
      <c r="A294" s="4"/>
      <c r="B294" s="6"/>
      <c r="C294" s="6"/>
      <c r="D294" t="s">
        <v>62</v>
      </c>
      <c r="E294" t="s">
        <v>45289</v>
      </c>
      <c r="I294" t="s">
        <v>45290</v>
      </c>
      <c r="L294" t="s">
        <v>45291</v>
      </c>
      <c r="M294" t="s">
        <v>66</v>
      </c>
      <c r="P294" t="s">
        <v>67</v>
      </c>
      <c r="Q294" t="s">
        <v>68</v>
      </c>
      <c r="W294" t="s">
        <v>45292</v>
      </c>
      <c r="X294" t="s">
        <v>45293</v>
      </c>
      <c r="Z294" t="s">
        <v>45294</v>
      </c>
      <c r="AA294" t="s">
        <v>9155</v>
      </c>
      <c r="AB294" t="s">
        <v>268</v>
      </c>
      <c r="AE294" t="s">
        <v>9157</v>
      </c>
      <c r="AF294" t="s">
        <v>45295</v>
      </c>
      <c r="AH294">
        <v>40</v>
      </c>
      <c r="AI294">
        <v>0</v>
      </c>
      <c r="AJ294">
        <v>0</v>
      </c>
      <c r="AK294">
        <v>0</v>
      </c>
      <c r="AL294">
        <v>0</v>
      </c>
      <c r="AM294" t="s">
        <v>76</v>
      </c>
      <c r="AN294" t="s">
        <v>77</v>
      </c>
      <c r="AO294" t="s">
        <v>78</v>
      </c>
      <c r="AP294" t="s">
        <v>79</v>
      </c>
      <c r="AQ294" t="s">
        <v>80</v>
      </c>
      <c r="AS294" t="s">
        <v>81</v>
      </c>
      <c r="AT294" t="s">
        <v>82</v>
      </c>
      <c r="AU294" s="1">
        <v>42583</v>
      </c>
      <c r="AV294">
        <v>2016</v>
      </c>
      <c r="AW294">
        <v>204</v>
      </c>
      <c r="BC294">
        <v>274</v>
      </c>
      <c r="BD294">
        <v>282</v>
      </c>
      <c r="BF294" t="s">
        <v>45296</v>
      </c>
      <c r="BH294">
        <v>9</v>
      </c>
      <c r="BI294" t="s">
        <v>84</v>
      </c>
      <c r="BJ294" t="s">
        <v>85</v>
      </c>
      <c r="BK294" t="s">
        <v>45287</v>
      </c>
      <c r="BL294" t="s">
        <v>45297</v>
      </c>
      <c r="BM294">
        <v>26988502</v>
      </c>
      <c r="BN294" s="4" t="b">
        <f t="shared" si="36"/>
        <v>0</v>
      </c>
      <c r="BO294" s="4" t="b">
        <f t="shared" si="37"/>
        <v>0</v>
      </c>
      <c r="BP294" s="4" t="b">
        <f t="shared" si="38"/>
        <v>0</v>
      </c>
      <c r="BQ294" s="4" t="b">
        <f t="shared" si="39"/>
        <v>0</v>
      </c>
      <c r="BR294" s="4" t="b">
        <f t="shared" si="40"/>
        <v>0</v>
      </c>
      <c r="BS294" s="4" t="b">
        <f t="shared" si="41"/>
        <v>0</v>
      </c>
      <c r="BT294" t="s">
        <v>79</v>
      </c>
      <c r="BU294" s="10">
        <f>VLOOKUP(BT294,SCI论文情况一览表!$CE$2:$CH$13600,3,FALSE)</f>
        <v>3.391</v>
      </c>
      <c r="BV294" s="10">
        <f>VLOOKUP(BT294,SCI论文情况一览表!$CE$2:$CH$13600,4,FALSE)</f>
        <v>3.9009999999999998</v>
      </c>
      <c r="BW294" s="10" t="b">
        <f t="shared" si="42"/>
        <v>0</v>
      </c>
      <c r="BX294" s="10" t="b">
        <f t="shared" si="43"/>
        <v>0</v>
      </c>
      <c r="BY294" s="10" t="b">
        <f t="shared" si="44"/>
        <v>0</v>
      </c>
      <c r="BZ294" s="4">
        <v>4</v>
      </c>
    </row>
    <row r="295" spans="1:78">
      <c r="A295" s="4"/>
      <c r="B295" s="6"/>
      <c r="C295" s="6"/>
      <c r="D295" t="s">
        <v>62</v>
      </c>
      <c r="E295" t="s">
        <v>45320</v>
      </c>
      <c r="I295" t="s">
        <v>45321</v>
      </c>
      <c r="L295" t="s">
        <v>45322</v>
      </c>
      <c r="M295" t="s">
        <v>104</v>
      </c>
      <c r="P295" t="s">
        <v>67</v>
      </c>
      <c r="Q295" t="s">
        <v>68</v>
      </c>
      <c r="W295" t="s">
        <v>45323</v>
      </c>
      <c r="X295" t="s">
        <v>45324</v>
      </c>
      <c r="Z295" t="s">
        <v>45325</v>
      </c>
      <c r="AA295" t="s">
        <v>45326</v>
      </c>
      <c r="AB295" t="s">
        <v>45327</v>
      </c>
      <c r="AE295" t="s">
        <v>45328</v>
      </c>
      <c r="AF295" t="s">
        <v>45329</v>
      </c>
      <c r="AH295">
        <v>43</v>
      </c>
      <c r="AI295">
        <v>0</v>
      </c>
      <c r="AJ295">
        <v>0</v>
      </c>
      <c r="AK295">
        <v>0</v>
      </c>
      <c r="AL295">
        <v>0</v>
      </c>
      <c r="AM295" t="s">
        <v>112</v>
      </c>
      <c r="AN295" t="s">
        <v>113</v>
      </c>
      <c r="AO295" t="s">
        <v>114</v>
      </c>
      <c r="AP295" t="s">
        <v>115</v>
      </c>
      <c r="AQ295" t="s">
        <v>116</v>
      </c>
      <c r="AS295" t="s">
        <v>117</v>
      </c>
      <c r="AT295" t="s">
        <v>118</v>
      </c>
      <c r="AU295" t="s">
        <v>14064</v>
      </c>
      <c r="AV295">
        <v>2016</v>
      </c>
      <c r="AW295">
        <v>31</v>
      </c>
      <c r="BC295">
        <v>563</v>
      </c>
      <c r="BD295">
        <v>569</v>
      </c>
      <c r="BF295" t="s">
        <v>45330</v>
      </c>
      <c r="BH295">
        <v>7</v>
      </c>
      <c r="BI295" t="s">
        <v>121</v>
      </c>
      <c r="BJ295" t="s">
        <v>122</v>
      </c>
      <c r="BK295" t="s">
        <v>45318</v>
      </c>
      <c r="BL295" t="s">
        <v>45331</v>
      </c>
      <c r="BM295">
        <v>26964984</v>
      </c>
      <c r="BN295" s="4" t="b">
        <f t="shared" si="36"/>
        <v>0</v>
      </c>
      <c r="BO295" s="4" t="b">
        <f t="shared" si="37"/>
        <v>0</v>
      </c>
      <c r="BP295" s="4" t="b">
        <f t="shared" si="38"/>
        <v>0</v>
      </c>
      <c r="BQ295" s="4" t="b">
        <f t="shared" si="39"/>
        <v>0</v>
      </c>
      <c r="BR295" s="4" t="b">
        <f t="shared" si="40"/>
        <v>0</v>
      </c>
      <c r="BS295" s="4" t="b">
        <f t="shared" si="41"/>
        <v>0</v>
      </c>
      <c r="BT295" t="s">
        <v>115</v>
      </c>
      <c r="BU295" s="10">
        <f>VLOOKUP(BT295,SCI论文情况一览表!$CE$2:$CH$13600,3,FALSE)</f>
        <v>4.3209999999999997</v>
      </c>
      <c r="BV295" s="10">
        <f>VLOOKUP(BT295,SCI论文情况一览表!$CE$2:$CH$13600,4,FALSE)</f>
        <v>4.391</v>
      </c>
      <c r="BW295" s="10" t="b">
        <f t="shared" si="42"/>
        <v>0</v>
      </c>
      <c r="BX295" s="10" t="b">
        <f t="shared" si="43"/>
        <v>0</v>
      </c>
      <c r="BY295" s="10" t="b">
        <f t="shared" si="44"/>
        <v>0</v>
      </c>
      <c r="BZ295" s="4">
        <v>4</v>
      </c>
    </row>
    <row r="296" spans="1:78">
      <c r="A296" s="4"/>
      <c r="B296" s="6"/>
      <c r="C296" s="6"/>
      <c r="D296" t="s">
        <v>62</v>
      </c>
      <c r="E296" t="s">
        <v>45345</v>
      </c>
      <c r="I296" t="s">
        <v>45346</v>
      </c>
      <c r="L296" t="s">
        <v>45347</v>
      </c>
      <c r="M296" t="s">
        <v>66</v>
      </c>
      <c r="P296" t="s">
        <v>67</v>
      </c>
      <c r="Q296" t="s">
        <v>68</v>
      </c>
      <c r="W296" t="s">
        <v>45348</v>
      </c>
      <c r="X296" t="s">
        <v>45349</v>
      </c>
      <c r="Z296" t="s">
        <v>45350</v>
      </c>
      <c r="AA296" t="s">
        <v>45351</v>
      </c>
      <c r="AB296" t="s">
        <v>45352</v>
      </c>
      <c r="AE296" t="s">
        <v>45353</v>
      </c>
      <c r="AF296" t="s">
        <v>45354</v>
      </c>
      <c r="AH296">
        <v>36</v>
      </c>
      <c r="AI296">
        <v>0</v>
      </c>
      <c r="AJ296">
        <v>0</v>
      </c>
      <c r="AK296">
        <v>0</v>
      </c>
      <c r="AL296">
        <v>0</v>
      </c>
      <c r="AM296" t="s">
        <v>76</v>
      </c>
      <c r="AN296" t="s">
        <v>77</v>
      </c>
      <c r="AO296" t="s">
        <v>78</v>
      </c>
      <c r="AP296" t="s">
        <v>79</v>
      </c>
      <c r="AQ296" t="s">
        <v>80</v>
      </c>
      <c r="AS296" t="s">
        <v>81</v>
      </c>
      <c r="AT296" t="s">
        <v>82</v>
      </c>
      <c r="AU296" s="1">
        <v>42552</v>
      </c>
      <c r="AV296">
        <v>2016</v>
      </c>
      <c r="AW296">
        <v>202</v>
      </c>
      <c r="BC296">
        <v>396</v>
      </c>
      <c r="BD296">
        <v>403</v>
      </c>
      <c r="BF296" t="s">
        <v>45355</v>
      </c>
      <c r="BH296">
        <v>8</v>
      </c>
      <c r="BI296" t="s">
        <v>84</v>
      </c>
      <c r="BJ296" t="s">
        <v>85</v>
      </c>
      <c r="BK296" t="s">
        <v>45356</v>
      </c>
      <c r="BL296" t="s">
        <v>45357</v>
      </c>
      <c r="BM296">
        <v>26920310</v>
      </c>
      <c r="BN296" s="4" t="b">
        <f t="shared" si="36"/>
        <v>0</v>
      </c>
      <c r="BO296" s="4" t="b">
        <f t="shared" si="37"/>
        <v>0</v>
      </c>
      <c r="BP296" s="4" t="b">
        <f t="shared" si="38"/>
        <v>0</v>
      </c>
      <c r="BQ296" s="4" t="b">
        <f t="shared" si="39"/>
        <v>0</v>
      </c>
      <c r="BR296" s="4" t="b">
        <f t="shared" si="40"/>
        <v>0</v>
      </c>
      <c r="BS296" s="4" t="b">
        <f t="shared" si="41"/>
        <v>0</v>
      </c>
      <c r="BT296" t="s">
        <v>79</v>
      </c>
      <c r="BU296" s="10">
        <f>VLOOKUP(BT296,SCI论文情况一览表!$CE$2:$CH$13600,3,FALSE)</f>
        <v>3.391</v>
      </c>
      <c r="BV296" s="10">
        <f>VLOOKUP(BT296,SCI论文情况一览表!$CE$2:$CH$13600,4,FALSE)</f>
        <v>3.9009999999999998</v>
      </c>
      <c r="BW296" s="10" t="b">
        <f t="shared" si="42"/>
        <v>0</v>
      </c>
      <c r="BX296" s="10" t="b">
        <f t="shared" si="43"/>
        <v>0</v>
      </c>
      <c r="BY296" s="10" t="b">
        <f t="shared" si="44"/>
        <v>0</v>
      </c>
      <c r="BZ296" s="4">
        <v>4</v>
      </c>
    </row>
    <row r="297" spans="1:78">
      <c r="A297" s="4"/>
      <c r="B297" s="6"/>
      <c r="C297" s="6"/>
      <c r="D297" t="s">
        <v>62</v>
      </c>
      <c r="E297" t="s">
        <v>45376</v>
      </c>
      <c r="I297" t="s">
        <v>45377</v>
      </c>
      <c r="L297" t="s">
        <v>45378</v>
      </c>
      <c r="M297" t="s">
        <v>10258</v>
      </c>
      <c r="P297" t="s">
        <v>67</v>
      </c>
      <c r="Q297" t="s">
        <v>68</v>
      </c>
      <c r="W297" t="s">
        <v>45379</v>
      </c>
      <c r="X297" t="s">
        <v>45380</v>
      </c>
      <c r="Z297" t="s">
        <v>45381</v>
      </c>
      <c r="AA297" t="s">
        <v>45382</v>
      </c>
      <c r="AB297" t="s">
        <v>45383</v>
      </c>
      <c r="AE297" t="s">
        <v>45384</v>
      </c>
      <c r="AF297" t="s">
        <v>45385</v>
      </c>
      <c r="AH297">
        <v>65</v>
      </c>
      <c r="AI297">
        <v>0</v>
      </c>
      <c r="AJ297">
        <v>0</v>
      </c>
      <c r="AK297">
        <v>0</v>
      </c>
      <c r="AL297">
        <v>0</v>
      </c>
      <c r="AM297" t="s">
        <v>425</v>
      </c>
      <c r="AN297" t="s">
        <v>426</v>
      </c>
      <c r="AO297" t="s">
        <v>427</v>
      </c>
      <c r="AP297" t="s">
        <v>10264</v>
      </c>
      <c r="AQ297" t="s">
        <v>10265</v>
      </c>
      <c r="AS297" t="s">
        <v>10266</v>
      </c>
      <c r="AT297" t="s">
        <v>10267</v>
      </c>
      <c r="AU297" t="s">
        <v>15639</v>
      </c>
      <c r="AV297">
        <v>2016</v>
      </c>
      <c r="AW297">
        <v>128</v>
      </c>
      <c r="BC297">
        <v>143</v>
      </c>
      <c r="BD297">
        <v>152</v>
      </c>
      <c r="BF297" t="s">
        <v>45386</v>
      </c>
      <c r="BH297">
        <v>10</v>
      </c>
      <c r="BI297" t="s">
        <v>3155</v>
      </c>
      <c r="BJ297" t="s">
        <v>3156</v>
      </c>
      <c r="BK297" t="s">
        <v>45387</v>
      </c>
      <c r="BL297" t="s">
        <v>45388</v>
      </c>
      <c r="BM297">
        <v>26938152</v>
      </c>
      <c r="BN297" s="4" t="b">
        <f t="shared" si="36"/>
        <v>0</v>
      </c>
      <c r="BO297" s="4" t="b">
        <f t="shared" si="37"/>
        <v>0</v>
      </c>
      <c r="BP297" s="4" t="b">
        <f t="shared" si="38"/>
        <v>0</v>
      </c>
      <c r="BQ297" s="4" t="b">
        <f t="shared" si="39"/>
        <v>0</v>
      </c>
      <c r="BR297" s="4" t="b">
        <f t="shared" si="40"/>
        <v>0</v>
      </c>
      <c r="BS297" s="4" t="b">
        <f t="shared" si="41"/>
        <v>0</v>
      </c>
      <c r="BT297" t="s">
        <v>10264</v>
      </c>
      <c r="BU297" s="10">
        <f>VLOOKUP(BT297,SCI论文情况一览表!$CE$2:$CH$13600,3,FALSE)</f>
        <v>2.762</v>
      </c>
      <c r="BV297" s="10">
        <f>VLOOKUP(BT297,SCI论文情况一览表!$CE$2:$CH$13600,4,FALSE)</f>
        <v>2.8780000000000001</v>
      </c>
      <c r="BW297" s="10" t="b">
        <f t="shared" si="42"/>
        <v>0</v>
      </c>
      <c r="BX297" s="10" t="b">
        <f t="shared" si="43"/>
        <v>0</v>
      </c>
      <c r="BY297" s="10" t="b">
        <f t="shared" si="44"/>
        <v>0</v>
      </c>
      <c r="BZ297" s="4">
        <v>4</v>
      </c>
    </row>
    <row r="298" spans="1:78">
      <c r="A298" s="4"/>
      <c r="B298" s="6"/>
      <c r="C298" s="6"/>
      <c r="D298" t="s">
        <v>62</v>
      </c>
      <c r="E298" t="s">
        <v>45401</v>
      </c>
      <c r="I298" t="s">
        <v>45402</v>
      </c>
      <c r="L298" t="s">
        <v>45403</v>
      </c>
      <c r="M298" t="s">
        <v>391</v>
      </c>
      <c r="P298" t="s">
        <v>67</v>
      </c>
      <c r="Q298" t="s">
        <v>68</v>
      </c>
      <c r="W298" t="s">
        <v>45404</v>
      </c>
      <c r="X298" t="s">
        <v>45405</v>
      </c>
      <c r="Z298" t="s">
        <v>45406</v>
      </c>
      <c r="AA298" t="s">
        <v>45407</v>
      </c>
      <c r="AB298" t="s">
        <v>45408</v>
      </c>
      <c r="AE298" t="s">
        <v>45409</v>
      </c>
      <c r="AF298" t="s">
        <v>45410</v>
      </c>
      <c r="AH298">
        <v>32</v>
      </c>
      <c r="AI298">
        <v>0</v>
      </c>
      <c r="AJ298">
        <v>0</v>
      </c>
      <c r="AK298">
        <v>0</v>
      </c>
      <c r="AL298">
        <v>0</v>
      </c>
      <c r="AM298" t="s">
        <v>76</v>
      </c>
      <c r="AN298" t="s">
        <v>77</v>
      </c>
      <c r="AO298" t="s">
        <v>78</v>
      </c>
      <c r="AP298" t="s">
        <v>396</v>
      </c>
      <c r="AQ298" t="s">
        <v>397</v>
      </c>
      <c r="AS298" t="s">
        <v>398</v>
      </c>
      <c r="AT298" t="s">
        <v>399</v>
      </c>
      <c r="AU298" t="s">
        <v>15639</v>
      </c>
      <c r="AV298">
        <v>2016</v>
      </c>
      <c r="AW298">
        <v>116</v>
      </c>
      <c r="BC298">
        <v>133</v>
      </c>
      <c r="BD298">
        <v>139</v>
      </c>
      <c r="BF298" t="s">
        <v>45411</v>
      </c>
      <c r="BH298">
        <v>7</v>
      </c>
      <c r="BI298" t="s">
        <v>200</v>
      </c>
      <c r="BJ298" t="s">
        <v>200</v>
      </c>
      <c r="BK298" t="s">
        <v>45412</v>
      </c>
      <c r="BL298" t="s">
        <v>45413</v>
      </c>
      <c r="BM298">
        <v>26882212</v>
      </c>
      <c r="BN298" s="4" t="b">
        <f t="shared" si="36"/>
        <v>0</v>
      </c>
      <c r="BO298" s="4" t="b">
        <f t="shared" si="37"/>
        <v>0</v>
      </c>
      <c r="BP298" s="4" t="b">
        <f t="shared" si="38"/>
        <v>0</v>
      </c>
      <c r="BQ298" s="4" t="b">
        <f t="shared" si="39"/>
        <v>0</v>
      </c>
      <c r="BR298" s="4" t="b">
        <f t="shared" si="40"/>
        <v>0</v>
      </c>
      <c r="BS298" s="4" t="b">
        <f t="shared" si="41"/>
        <v>0</v>
      </c>
      <c r="BT298" t="s">
        <v>396</v>
      </c>
      <c r="BU298" s="10">
        <f>VLOOKUP(BT298,SCI论文情况一览表!$CE$2:$CH$13600,3,FALSE)</f>
        <v>2.6150000000000002</v>
      </c>
      <c r="BV298" s="10">
        <f>VLOOKUP(BT298,SCI论文情况一览表!$CE$2:$CH$13600,4,FALSE)</f>
        <v>3.0830000000000002</v>
      </c>
      <c r="BW298" s="10" t="b">
        <f t="shared" si="42"/>
        <v>0</v>
      </c>
      <c r="BX298" s="10" t="b">
        <f t="shared" si="43"/>
        <v>0</v>
      </c>
      <c r="BY298" s="10" t="b">
        <f t="shared" si="44"/>
        <v>0</v>
      </c>
      <c r="BZ298" s="4">
        <v>4</v>
      </c>
    </row>
    <row r="299" spans="1:78">
      <c r="A299" s="4"/>
      <c r="B299" s="6"/>
      <c r="C299" s="6"/>
      <c r="D299" t="s">
        <v>62</v>
      </c>
      <c r="E299" t="s">
        <v>45423</v>
      </c>
      <c r="I299" t="s">
        <v>45424</v>
      </c>
      <c r="L299" t="s">
        <v>45425</v>
      </c>
      <c r="M299" t="s">
        <v>391</v>
      </c>
      <c r="P299" t="s">
        <v>67</v>
      </c>
      <c r="Q299" t="s">
        <v>68</v>
      </c>
      <c r="W299" t="s">
        <v>45426</v>
      </c>
      <c r="X299" t="s">
        <v>45427</v>
      </c>
      <c r="Z299" t="s">
        <v>45428</v>
      </c>
      <c r="AA299" t="s">
        <v>45429</v>
      </c>
      <c r="AB299" t="s">
        <v>4236</v>
      </c>
      <c r="AE299" t="s">
        <v>45430</v>
      </c>
      <c r="AF299" t="s">
        <v>45431</v>
      </c>
      <c r="AH299">
        <v>47</v>
      </c>
      <c r="AI299">
        <v>0</v>
      </c>
      <c r="AJ299">
        <v>0</v>
      </c>
      <c r="AK299">
        <v>0</v>
      </c>
      <c r="AL299">
        <v>0</v>
      </c>
      <c r="AM299" t="s">
        <v>76</v>
      </c>
      <c r="AN299" t="s">
        <v>77</v>
      </c>
      <c r="AO299" t="s">
        <v>78</v>
      </c>
      <c r="AP299" t="s">
        <v>396</v>
      </c>
      <c r="AQ299" t="s">
        <v>397</v>
      </c>
      <c r="AS299" t="s">
        <v>398</v>
      </c>
      <c r="AT299" t="s">
        <v>399</v>
      </c>
      <c r="AU299" t="s">
        <v>15639</v>
      </c>
      <c r="AV299">
        <v>2016</v>
      </c>
      <c r="AW299">
        <v>116</v>
      </c>
      <c r="BC299">
        <v>260</v>
      </c>
      <c r="BD299">
        <v>267</v>
      </c>
      <c r="BF299" t="s">
        <v>45432</v>
      </c>
      <c r="BH299">
        <v>8</v>
      </c>
      <c r="BI299" t="s">
        <v>200</v>
      </c>
      <c r="BJ299" t="s">
        <v>200</v>
      </c>
      <c r="BK299" t="s">
        <v>45412</v>
      </c>
      <c r="BL299" t="s">
        <v>45433</v>
      </c>
      <c r="BN299" s="4" t="b">
        <f t="shared" si="36"/>
        <v>0</v>
      </c>
      <c r="BO299" s="4" t="b">
        <f t="shared" si="37"/>
        <v>0</v>
      </c>
      <c r="BP299" s="4" t="b">
        <f t="shared" si="38"/>
        <v>0</v>
      </c>
      <c r="BQ299" s="4" t="b">
        <f t="shared" si="39"/>
        <v>0</v>
      </c>
      <c r="BR299" s="4" t="b">
        <f t="shared" si="40"/>
        <v>0</v>
      </c>
      <c r="BS299" s="4" t="b">
        <f t="shared" si="41"/>
        <v>0</v>
      </c>
      <c r="BT299" t="s">
        <v>396</v>
      </c>
      <c r="BU299" s="10">
        <f>VLOOKUP(BT299,SCI论文情况一览表!$CE$2:$CH$13600,3,FALSE)</f>
        <v>2.6150000000000002</v>
      </c>
      <c r="BV299" s="10">
        <f>VLOOKUP(BT299,SCI论文情况一览表!$CE$2:$CH$13600,4,FALSE)</f>
        <v>3.0830000000000002</v>
      </c>
      <c r="BW299" s="10" t="b">
        <f t="shared" si="42"/>
        <v>0</v>
      </c>
      <c r="BX299" s="10" t="b">
        <f t="shared" si="43"/>
        <v>0</v>
      </c>
      <c r="BY299" s="10" t="b">
        <f t="shared" si="44"/>
        <v>0</v>
      </c>
      <c r="BZ299" s="4">
        <v>4</v>
      </c>
    </row>
    <row r="300" spans="1:78">
      <c r="A300" s="4"/>
      <c r="B300" s="6"/>
      <c r="C300" s="6"/>
      <c r="D300" t="s">
        <v>62</v>
      </c>
      <c r="E300" t="s">
        <v>45562</v>
      </c>
      <c r="I300" t="s">
        <v>45563</v>
      </c>
      <c r="L300" t="s">
        <v>45564</v>
      </c>
      <c r="M300" t="s">
        <v>1471</v>
      </c>
      <c r="P300" t="s">
        <v>67</v>
      </c>
      <c r="Q300" t="s">
        <v>68</v>
      </c>
      <c r="W300" t="s">
        <v>45565</v>
      </c>
      <c r="X300" t="s">
        <v>45566</v>
      </c>
      <c r="Z300" t="s">
        <v>45567</v>
      </c>
      <c r="AA300" t="s">
        <v>45568</v>
      </c>
      <c r="AB300" t="s">
        <v>45569</v>
      </c>
      <c r="AE300" t="s">
        <v>45570</v>
      </c>
      <c r="AF300" t="s">
        <v>45571</v>
      </c>
      <c r="AH300">
        <v>61</v>
      </c>
      <c r="AI300">
        <v>0</v>
      </c>
      <c r="AJ300">
        <v>0</v>
      </c>
      <c r="AK300">
        <v>0</v>
      </c>
      <c r="AL300">
        <v>0</v>
      </c>
      <c r="AM300" t="s">
        <v>136</v>
      </c>
      <c r="AN300" t="s">
        <v>77</v>
      </c>
      <c r="AO300" t="s">
        <v>137</v>
      </c>
      <c r="AP300" t="s">
        <v>1479</v>
      </c>
      <c r="AQ300" t="s">
        <v>1480</v>
      </c>
      <c r="AS300" t="s">
        <v>1481</v>
      </c>
      <c r="AT300" t="s">
        <v>1482</v>
      </c>
      <c r="AU300" t="s">
        <v>119</v>
      </c>
      <c r="AV300">
        <v>2016</v>
      </c>
      <c r="AW300">
        <v>125</v>
      </c>
      <c r="BC300">
        <v>1</v>
      </c>
      <c r="BD300">
        <v>11</v>
      </c>
      <c r="BF300" t="s">
        <v>45572</v>
      </c>
      <c r="BH300">
        <v>11</v>
      </c>
      <c r="BI300" t="s">
        <v>1484</v>
      </c>
      <c r="BJ300" t="s">
        <v>1485</v>
      </c>
      <c r="BK300" t="s">
        <v>45573</v>
      </c>
      <c r="BL300" t="s">
        <v>45574</v>
      </c>
      <c r="BN300" s="4" t="b">
        <f t="shared" si="36"/>
        <v>0</v>
      </c>
      <c r="BO300" s="4" t="b">
        <f t="shared" si="37"/>
        <v>0</v>
      </c>
      <c r="BP300" s="4" t="b">
        <f t="shared" si="38"/>
        <v>0</v>
      </c>
      <c r="BQ300" s="4" t="b">
        <f t="shared" si="39"/>
        <v>0</v>
      </c>
      <c r="BR300" s="4" t="b">
        <f t="shared" si="40"/>
        <v>0</v>
      </c>
      <c r="BS300" s="4" t="b">
        <f t="shared" si="41"/>
        <v>0</v>
      </c>
      <c r="BT300" t="s">
        <v>1479</v>
      </c>
      <c r="BU300" s="10">
        <f>VLOOKUP(BT300,SCI论文情况一览表!$CE$2:$CH$13600,3,FALSE)</f>
        <v>3.359</v>
      </c>
      <c r="BV300" s="10">
        <f>VLOOKUP(BT300,SCI论文情况一览表!$CE$2:$CH$13600,4,FALSE)</f>
        <v>3.746</v>
      </c>
      <c r="BW300" s="10" t="b">
        <f t="shared" si="42"/>
        <v>0</v>
      </c>
      <c r="BX300" s="10" t="b">
        <f t="shared" si="43"/>
        <v>0</v>
      </c>
      <c r="BY300" s="10" t="b">
        <f t="shared" si="44"/>
        <v>0</v>
      </c>
      <c r="BZ300" s="4">
        <v>4</v>
      </c>
    </row>
    <row r="301" spans="1:78">
      <c r="A301" s="4"/>
      <c r="B301" s="6"/>
      <c r="C301" s="6"/>
      <c r="D301" t="s">
        <v>62</v>
      </c>
      <c r="E301" t="s">
        <v>45600</v>
      </c>
      <c r="I301" t="s">
        <v>45601</v>
      </c>
      <c r="L301" t="s">
        <v>45602</v>
      </c>
      <c r="M301" t="s">
        <v>1531</v>
      </c>
      <c r="P301" t="s">
        <v>67</v>
      </c>
      <c r="Q301" t="s">
        <v>68</v>
      </c>
      <c r="W301" t="s">
        <v>45603</v>
      </c>
      <c r="X301" t="s">
        <v>45604</v>
      </c>
      <c r="Z301" t="s">
        <v>45605</v>
      </c>
      <c r="AA301" t="s">
        <v>1535</v>
      </c>
      <c r="AB301" t="s">
        <v>1536</v>
      </c>
      <c r="AE301" t="s">
        <v>45606</v>
      </c>
      <c r="AF301" t="s">
        <v>45607</v>
      </c>
      <c r="AH301">
        <v>35</v>
      </c>
      <c r="AI301">
        <v>0</v>
      </c>
      <c r="AJ301">
        <v>0</v>
      </c>
      <c r="AK301">
        <v>0</v>
      </c>
      <c r="AL301">
        <v>0</v>
      </c>
      <c r="AM301" t="s">
        <v>76</v>
      </c>
      <c r="AN301" t="s">
        <v>77</v>
      </c>
      <c r="AO301" t="s">
        <v>78</v>
      </c>
      <c r="AP301" t="s">
        <v>1539</v>
      </c>
      <c r="AQ301" t="s">
        <v>1540</v>
      </c>
      <c r="AS301" t="s">
        <v>1541</v>
      </c>
      <c r="AT301" t="s">
        <v>1542</v>
      </c>
      <c r="AU301" t="s">
        <v>119</v>
      </c>
      <c r="AV301">
        <v>2016</v>
      </c>
      <c r="AW301">
        <v>207</v>
      </c>
      <c r="BC301">
        <v>268</v>
      </c>
      <c r="BD301">
        <v>275</v>
      </c>
      <c r="BF301" t="s">
        <v>45608</v>
      </c>
      <c r="BH301">
        <v>8</v>
      </c>
      <c r="BI301" t="s">
        <v>1544</v>
      </c>
      <c r="BJ301" t="s">
        <v>1545</v>
      </c>
      <c r="BK301" t="s">
        <v>27567</v>
      </c>
      <c r="BL301" t="s">
        <v>45609</v>
      </c>
      <c r="BM301">
        <v>26894567</v>
      </c>
      <c r="BN301" s="4" t="b">
        <f t="shared" si="36"/>
        <v>0</v>
      </c>
      <c r="BO301" s="4" t="b">
        <f t="shared" si="37"/>
        <v>0</v>
      </c>
      <c r="BP301" s="4" t="b">
        <f t="shared" si="38"/>
        <v>0</v>
      </c>
      <c r="BQ301" s="4" t="b">
        <f t="shared" si="39"/>
        <v>0</v>
      </c>
      <c r="BR301" s="4" t="b">
        <f t="shared" si="40"/>
        <v>0</v>
      </c>
      <c r="BS301" s="4" t="b">
        <f t="shared" si="41"/>
        <v>0</v>
      </c>
      <c r="BT301" t="s">
        <v>1539</v>
      </c>
      <c r="BU301" s="10">
        <f>VLOOKUP(BT301,SCI论文情况一览表!$CE$2:$CH$13600,3,FALSE)</f>
        <v>4.4939999999999998</v>
      </c>
      <c r="BV301" s="10">
        <f>VLOOKUP(BT301,SCI论文情况一览表!$CE$2:$CH$13600,4,FALSE)</f>
        <v>5.33</v>
      </c>
      <c r="BW301" s="10" t="b">
        <f t="shared" si="42"/>
        <v>0</v>
      </c>
      <c r="BX301" s="10">
        <f t="shared" si="43"/>
        <v>1</v>
      </c>
      <c r="BY301" s="10" t="b">
        <f t="shared" si="44"/>
        <v>0</v>
      </c>
      <c r="BZ301" s="4">
        <v>4</v>
      </c>
    </row>
    <row r="302" spans="1:78">
      <c r="A302" s="4"/>
      <c r="B302" s="6"/>
      <c r="C302" s="6"/>
      <c r="D302" t="s">
        <v>62</v>
      </c>
      <c r="E302" t="s">
        <v>169</v>
      </c>
      <c r="I302" t="s">
        <v>170</v>
      </c>
      <c r="L302" t="s">
        <v>171</v>
      </c>
      <c r="M302" t="s">
        <v>66</v>
      </c>
      <c r="P302" t="s">
        <v>67</v>
      </c>
      <c r="Q302" t="s">
        <v>68</v>
      </c>
      <c r="W302" t="s">
        <v>172</v>
      </c>
      <c r="X302" t="s">
        <v>173</v>
      </c>
      <c r="Z302" t="s">
        <v>174</v>
      </c>
      <c r="AA302" t="s">
        <v>175</v>
      </c>
      <c r="AB302" t="s">
        <v>176</v>
      </c>
      <c r="AE302" t="s">
        <v>177</v>
      </c>
      <c r="AF302" t="s">
        <v>178</v>
      </c>
      <c r="AH302">
        <v>37</v>
      </c>
      <c r="AI302">
        <v>0</v>
      </c>
      <c r="AJ302">
        <v>0</v>
      </c>
      <c r="AK302">
        <v>95</v>
      </c>
      <c r="AL302">
        <v>95</v>
      </c>
      <c r="AM302" t="s">
        <v>76</v>
      </c>
      <c r="AN302" t="s">
        <v>77</v>
      </c>
      <c r="AO302" t="s">
        <v>78</v>
      </c>
      <c r="AP302" t="s">
        <v>79</v>
      </c>
      <c r="AQ302" t="s">
        <v>80</v>
      </c>
      <c r="AS302" t="s">
        <v>81</v>
      </c>
      <c r="AT302" t="s">
        <v>82</v>
      </c>
      <c r="AU302" s="1">
        <v>42475</v>
      </c>
      <c r="AV302">
        <v>2016</v>
      </c>
      <c r="AW302">
        <v>197</v>
      </c>
      <c r="AY302" t="s">
        <v>179</v>
      </c>
      <c r="BC302">
        <v>516</v>
      </c>
      <c r="BD302">
        <v>521</v>
      </c>
      <c r="BF302" t="s">
        <v>180</v>
      </c>
      <c r="BH302">
        <v>6</v>
      </c>
      <c r="BI302" t="s">
        <v>84</v>
      </c>
      <c r="BJ302" t="s">
        <v>85</v>
      </c>
      <c r="BK302" t="s">
        <v>181</v>
      </c>
      <c r="BL302" t="s">
        <v>182</v>
      </c>
      <c r="BM302">
        <v>26616983</v>
      </c>
      <c r="BN302" s="4" t="b">
        <f t="shared" si="36"/>
        <v>0</v>
      </c>
      <c r="BO302" s="4" t="b">
        <f t="shared" si="37"/>
        <v>0</v>
      </c>
      <c r="BP302" s="4" t="b">
        <f t="shared" si="38"/>
        <v>0</v>
      </c>
      <c r="BQ302" s="4" t="b">
        <f t="shared" si="39"/>
        <v>0</v>
      </c>
      <c r="BR302" s="4" t="b">
        <f t="shared" si="40"/>
        <v>0</v>
      </c>
      <c r="BS302" s="4" t="b">
        <f t="shared" si="41"/>
        <v>0</v>
      </c>
      <c r="BT302" t="s">
        <v>79</v>
      </c>
      <c r="BU302" s="10">
        <f>VLOOKUP(BT302,SCI论文情况一览表!$CE$2:$CH$13600,3,FALSE)</f>
        <v>3.391</v>
      </c>
      <c r="BV302" s="10">
        <f>VLOOKUP(BT302,SCI论文情况一览表!$CE$2:$CH$13600,4,FALSE)</f>
        <v>3.9009999999999998</v>
      </c>
      <c r="BW302" s="10" t="b">
        <f t="shared" si="42"/>
        <v>0</v>
      </c>
      <c r="BX302" s="10" t="b">
        <f t="shared" si="43"/>
        <v>0</v>
      </c>
      <c r="BY302" s="10" t="b">
        <f t="shared" si="44"/>
        <v>0</v>
      </c>
      <c r="BZ302" s="4">
        <v>4</v>
      </c>
    </row>
    <row r="303" spans="1:78">
      <c r="A303" s="4"/>
      <c r="B303" s="6"/>
      <c r="C303" s="6"/>
      <c r="D303" t="s">
        <v>62</v>
      </c>
      <c r="E303" t="s">
        <v>45668</v>
      </c>
      <c r="I303" t="s">
        <v>45669</v>
      </c>
      <c r="L303" t="s">
        <v>45670</v>
      </c>
      <c r="M303" t="s">
        <v>1895</v>
      </c>
      <c r="P303" t="s">
        <v>67</v>
      </c>
      <c r="Q303" t="s">
        <v>68</v>
      </c>
      <c r="X303" t="s">
        <v>45671</v>
      </c>
      <c r="Z303" t="s">
        <v>45672</v>
      </c>
      <c r="AA303" t="s">
        <v>45673</v>
      </c>
      <c r="AB303" t="s">
        <v>45674</v>
      </c>
      <c r="AE303" t="s">
        <v>45675</v>
      </c>
      <c r="AF303" t="s">
        <v>45676</v>
      </c>
      <c r="AH303">
        <v>72</v>
      </c>
      <c r="AI303">
        <v>0</v>
      </c>
      <c r="AJ303">
        <v>0</v>
      </c>
      <c r="AK303">
        <v>0</v>
      </c>
      <c r="AL303">
        <v>0</v>
      </c>
      <c r="AM303" t="s">
        <v>1902</v>
      </c>
      <c r="AN303" t="s">
        <v>1903</v>
      </c>
      <c r="AO303" t="s">
        <v>1904</v>
      </c>
      <c r="AP303" t="s">
        <v>1905</v>
      </c>
      <c r="AS303" t="s">
        <v>1895</v>
      </c>
      <c r="AT303" t="s">
        <v>1906</v>
      </c>
      <c r="AU303" s="1">
        <v>42467</v>
      </c>
      <c r="AV303">
        <v>2016</v>
      </c>
      <c r="AW303">
        <v>11</v>
      </c>
      <c r="AX303">
        <v>4</v>
      </c>
      <c r="BE303" t="s">
        <v>45677</v>
      </c>
      <c r="BF303" t="s">
        <v>45678</v>
      </c>
      <c r="BH303">
        <v>23</v>
      </c>
      <c r="BI303" t="s">
        <v>610</v>
      </c>
      <c r="BJ303" t="s">
        <v>611</v>
      </c>
      <c r="BK303" t="s">
        <v>45679</v>
      </c>
      <c r="BL303" t="s">
        <v>45680</v>
      </c>
      <c r="BM303">
        <v>27055010</v>
      </c>
      <c r="BN303" s="4" t="b">
        <f t="shared" si="36"/>
        <v>0</v>
      </c>
      <c r="BO303" s="4" t="b">
        <f t="shared" si="37"/>
        <v>0</v>
      </c>
      <c r="BP303" s="4" t="b">
        <f t="shared" si="38"/>
        <v>0</v>
      </c>
      <c r="BQ303" s="4" t="b">
        <f t="shared" si="39"/>
        <v>0</v>
      </c>
      <c r="BR303" s="4" t="b">
        <f t="shared" si="40"/>
        <v>0</v>
      </c>
      <c r="BS303" s="4" t="b">
        <f t="shared" si="41"/>
        <v>0</v>
      </c>
      <c r="BT303" t="s">
        <v>1905</v>
      </c>
      <c r="BU303" s="10">
        <f>VLOOKUP(BT303,SCI论文情况一览表!$CE$2:$CH$13600,3,FALSE)</f>
        <v>3.234</v>
      </c>
      <c r="BV303" s="10">
        <f>VLOOKUP(BT303,SCI论文情况一览表!$CE$2:$CH$13600,4,FALSE)</f>
        <v>3.702</v>
      </c>
      <c r="BW303" s="10" t="b">
        <f t="shared" si="42"/>
        <v>0</v>
      </c>
      <c r="BX303" s="10" t="b">
        <f t="shared" si="43"/>
        <v>0</v>
      </c>
      <c r="BY303" s="10" t="b">
        <f t="shared" si="44"/>
        <v>0</v>
      </c>
      <c r="BZ303" s="4">
        <v>4</v>
      </c>
    </row>
    <row r="304" spans="1:78">
      <c r="A304" s="4"/>
      <c r="B304" s="6"/>
      <c r="C304" s="6"/>
      <c r="D304" t="s">
        <v>62</v>
      </c>
      <c r="E304" t="s">
        <v>45681</v>
      </c>
      <c r="I304" t="s">
        <v>45682</v>
      </c>
      <c r="L304" t="s">
        <v>45683</v>
      </c>
      <c r="M304" t="s">
        <v>596</v>
      </c>
      <c r="P304" t="s">
        <v>67</v>
      </c>
      <c r="Q304" t="s">
        <v>68</v>
      </c>
      <c r="X304" t="s">
        <v>45684</v>
      </c>
      <c r="Z304" t="s">
        <v>45685</v>
      </c>
      <c r="AA304" t="s">
        <v>45686</v>
      </c>
      <c r="AB304" t="s">
        <v>12997</v>
      </c>
      <c r="AE304" t="s">
        <v>45687</v>
      </c>
      <c r="AF304" t="s">
        <v>45688</v>
      </c>
      <c r="AH304">
        <v>36</v>
      </c>
      <c r="AI304">
        <v>0</v>
      </c>
      <c r="AJ304">
        <v>0</v>
      </c>
      <c r="AK304">
        <v>0</v>
      </c>
      <c r="AL304">
        <v>0</v>
      </c>
      <c r="AM304" t="s">
        <v>603</v>
      </c>
      <c r="AN304" t="s">
        <v>604</v>
      </c>
      <c r="AO304" t="s">
        <v>605</v>
      </c>
      <c r="AP304" t="s">
        <v>606</v>
      </c>
      <c r="AS304" t="s">
        <v>607</v>
      </c>
      <c r="AT304" t="s">
        <v>608</v>
      </c>
      <c r="AU304" s="1">
        <v>42467</v>
      </c>
      <c r="AV304">
        <v>2016</v>
      </c>
      <c r="AW304">
        <v>6</v>
      </c>
      <c r="BE304">
        <v>24130</v>
      </c>
      <c r="BF304" t="s">
        <v>45689</v>
      </c>
      <c r="BH304">
        <v>9</v>
      </c>
      <c r="BI304" t="s">
        <v>610</v>
      </c>
      <c r="BJ304" t="s">
        <v>611</v>
      </c>
      <c r="BK304" t="s">
        <v>45690</v>
      </c>
      <c r="BL304" t="s">
        <v>45691</v>
      </c>
      <c r="BM304">
        <v>27052674</v>
      </c>
      <c r="BN304" s="4" t="b">
        <f t="shared" si="36"/>
        <v>0</v>
      </c>
      <c r="BO304" s="4" t="b">
        <f t="shared" si="37"/>
        <v>0</v>
      </c>
      <c r="BP304" s="4" t="b">
        <f t="shared" si="38"/>
        <v>0</v>
      </c>
      <c r="BQ304" s="4" t="b">
        <f t="shared" si="39"/>
        <v>0</v>
      </c>
      <c r="BR304" s="4" t="b">
        <f t="shared" si="40"/>
        <v>0</v>
      </c>
      <c r="BS304" s="4" t="b">
        <f t="shared" si="41"/>
        <v>0</v>
      </c>
      <c r="BT304" t="s">
        <v>606</v>
      </c>
      <c r="BU304" s="10">
        <f>VLOOKUP(BT304,SCI论文情况一览表!$CE$2:$CH$13600,3,FALSE)</f>
        <v>5.5780000000000003</v>
      </c>
      <c r="BV304" s="10">
        <f>VLOOKUP(BT304,SCI论文情况一览表!$CE$2:$CH$13600,4,FALSE)</f>
        <v>5.5970000000000004</v>
      </c>
      <c r="BW304" s="10" t="b">
        <f t="shared" si="42"/>
        <v>0</v>
      </c>
      <c r="BX304" s="10">
        <f t="shared" si="43"/>
        <v>1</v>
      </c>
      <c r="BY304" s="10" t="b">
        <f t="shared" si="44"/>
        <v>0</v>
      </c>
      <c r="BZ304" s="4">
        <v>4</v>
      </c>
    </row>
    <row r="305" spans="1:78">
      <c r="A305" s="4"/>
      <c r="B305" s="6"/>
      <c r="C305" s="6"/>
      <c r="D305" t="s">
        <v>62</v>
      </c>
      <c r="E305" t="s">
        <v>45739</v>
      </c>
      <c r="I305" t="s">
        <v>45740</v>
      </c>
      <c r="L305" t="s">
        <v>45741</v>
      </c>
      <c r="M305" t="s">
        <v>1895</v>
      </c>
      <c r="P305" t="s">
        <v>67</v>
      </c>
      <c r="Q305" t="s">
        <v>68</v>
      </c>
      <c r="X305" t="s">
        <v>45742</v>
      </c>
      <c r="Z305" t="s">
        <v>45743</v>
      </c>
      <c r="AA305" t="s">
        <v>45744</v>
      </c>
      <c r="AB305" t="s">
        <v>600</v>
      </c>
      <c r="AE305" t="s">
        <v>45745</v>
      </c>
      <c r="AF305" t="s">
        <v>45746</v>
      </c>
      <c r="AH305">
        <v>42</v>
      </c>
      <c r="AI305">
        <v>0</v>
      </c>
      <c r="AJ305">
        <v>0</v>
      </c>
      <c r="AK305">
        <v>0</v>
      </c>
      <c r="AL305">
        <v>0</v>
      </c>
      <c r="AM305" t="s">
        <v>1902</v>
      </c>
      <c r="AN305" t="s">
        <v>1903</v>
      </c>
      <c r="AO305" t="s">
        <v>1904</v>
      </c>
      <c r="AP305" t="s">
        <v>1905</v>
      </c>
      <c r="AS305" t="s">
        <v>1895</v>
      </c>
      <c r="AT305" t="s">
        <v>1906</v>
      </c>
      <c r="AU305" s="1">
        <v>42464</v>
      </c>
      <c r="AV305">
        <v>2016</v>
      </c>
      <c r="AW305">
        <v>11</v>
      </c>
      <c r="AX305">
        <v>4</v>
      </c>
      <c r="BE305" t="s">
        <v>45747</v>
      </c>
      <c r="BF305" t="s">
        <v>45748</v>
      </c>
      <c r="BH305">
        <v>14</v>
      </c>
      <c r="BI305" t="s">
        <v>610</v>
      </c>
      <c r="BJ305" t="s">
        <v>611</v>
      </c>
      <c r="BK305" t="s">
        <v>45749</v>
      </c>
      <c r="BL305" t="s">
        <v>45750</v>
      </c>
      <c r="BM305">
        <v>27042829</v>
      </c>
      <c r="BN305" s="4" t="b">
        <f t="shared" si="36"/>
        <v>0</v>
      </c>
      <c r="BO305" s="4" t="b">
        <f t="shared" si="37"/>
        <v>0</v>
      </c>
      <c r="BP305" s="4" t="b">
        <f t="shared" si="38"/>
        <v>0</v>
      </c>
      <c r="BQ305" s="4" t="b">
        <f t="shared" si="39"/>
        <v>0</v>
      </c>
      <c r="BR305" s="4" t="b">
        <f t="shared" si="40"/>
        <v>0</v>
      </c>
      <c r="BS305" s="4" t="b">
        <f t="shared" si="41"/>
        <v>0</v>
      </c>
      <c r="BT305" t="s">
        <v>1905</v>
      </c>
      <c r="BU305" s="10">
        <f>VLOOKUP(BT305,SCI论文情况一览表!$CE$2:$CH$13600,3,FALSE)</f>
        <v>3.234</v>
      </c>
      <c r="BV305" s="10">
        <f>VLOOKUP(BT305,SCI论文情况一览表!$CE$2:$CH$13600,4,FALSE)</f>
        <v>3.702</v>
      </c>
      <c r="BW305" s="10" t="b">
        <f t="shared" si="42"/>
        <v>0</v>
      </c>
      <c r="BX305" s="10" t="b">
        <f t="shared" si="43"/>
        <v>0</v>
      </c>
      <c r="BY305" s="10" t="b">
        <f t="shared" si="44"/>
        <v>0</v>
      </c>
      <c r="BZ305" s="4">
        <v>4</v>
      </c>
    </row>
    <row r="306" spans="1:78">
      <c r="A306" s="4"/>
      <c r="B306" s="6"/>
      <c r="C306" s="6"/>
      <c r="D306" t="s">
        <v>62</v>
      </c>
      <c r="E306" t="s">
        <v>45751</v>
      </c>
      <c r="I306" t="s">
        <v>45752</v>
      </c>
      <c r="L306" t="s">
        <v>45753</v>
      </c>
      <c r="M306" t="s">
        <v>596</v>
      </c>
      <c r="P306" t="s">
        <v>67</v>
      </c>
      <c r="Q306" t="s">
        <v>68</v>
      </c>
      <c r="X306" t="s">
        <v>45754</v>
      </c>
      <c r="Z306" t="s">
        <v>45755</v>
      </c>
      <c r="AA306" t="s">
        <v>45756</v>
      </c>
      <c r="AB306" t="s">
        <v>1463</v>
      </c>
      <c r="AE306" t="s">
        <v>45757</v>
      </c>
      <c r="AF306" t="s">
        <v>45758</v>
      </c>
      <c r="AH306">
        <v>43</v>
      </c>
      <c r="AI306">
        <v>0</v>
      </c>
      <c r="AJ306">
        <v>0</v>
      </c>
      <c r="AK306">
        <v>0</v>
      </c>
      <c r="AL306">
        <v>0</v>
      </c>
      <c r="AM306" t="s">
        <v>603</v>
      </c>
      <c r="AN306" t="s">
        <v>604</v>
      </c>
      <c r="AO306" t="s">
        <v>605</v>
      </c>
      <c r="AP306" t="s">
        <v>606</v>
      </c>
      <c r="AS306" t="s">
        <v>607</v>
      </c>
      <c r="AT306" t="s">
        <v>608</v>
      </c>
      <c r="AU306" s="1">
        <v>42464</v>
      </c>
      <c r="AV306">
        <v>2016</v>
      </c>
      <c r="AW306">
        <v>6</v>
      </c>
      <c r="BE306">
        <v>24024</v>
      </c>
      <c r="BF306" t="s">
        <v>45759</v>
      </c>
      <c r="BH306">
        <v>11</v>
      </c>
      <c r="BI306" t="s">
        <v>610</v>
      </c>
      <c r="BJ306" t="s">
        <v>611</v>
      </c>
      <c r="BK306" t="s">
        <v>45760</v>
      </c>
      <c r="BL306" t="s">
        <v>45761</v>
      </c>
      <c r="BM306">
        <v>27040644</v>
      </c>
      <c r="BN306" s="4" t="b">
        <f t="shared" si="36"/>
        <v>0</v>
      </c>
      <c r="BO306" s="4" t="b">
        <f t="shared" si="37"/>
        <v>0</v>
      </c>
      <c r="BP306" s="4" t="b">
        <f t="shared" si="38"/>
        <v>0</v>
      </c>
      <c r="BQ306" s="4" t="b">
        <f t="shared" si="39"/>
        <v>0</v>
      </c>
      <c r="BR306" s="4" t="b">
        <f t="shared" si="40"/>
        <v>0</v>
      </c>
      <c r="BS306" s="4" t="b">
        <f t="shared" si="41"/>
        <v>0</v>
      </c>
      <c r="BT306" t="s">
        <v>606</v>
      </c>
      <c r="BU306" s="10">
        <f>VLOOKUP(BT306,SCI论文情况一览表!$CE$2:$CH$13600,3,FALSE)</f>
        <v>5.5780000000000003</v>
      </c>
      <c r="BV306" s="10">
        <f>VLOOKUP(BT306,SCI论文情况一览表!$CE$2:$CH$13600,4,FALSE)</f>
        <v>5.5970000000000004</v>
      </c>
      <c r="BW306" s="10" t="b">
        <f t="shared" si="42"/>
        <v>0</v>
      </c>
      <c r="BX306" s="10">
        <f t="shared" si="43"/>
        <v>1</v>
      </c>
      <c r="BY306" s="10" t="b">
        <f t="shared" si="44"/>
        <v>0</v>
      </c>
      <c r="BZ306" s="4">
        <v>4</v>
      </c>
    </row>
    <row r="307" spans="1:78">
      <c r="A307" s="4"/>
      <c r="B307" s="6"/>
      <c r="C307" s="6"/>
      <c r="D307" t="s">
        <v>62</v>
      </c>
      <c r="E307" t="s">
        <v>45851</v>
      </c>
      <c r="I307" t="s">
        <v>45852</v>
      </c>
      <c r="L307" t="s">
        <v>45853</v>
      </c>
      <c r="M307" t="s">
        <v>17409</v>
      </c>
      <c r="P307" t="s">
        <v>67</v>
      </c>
      <c r="Q307" t="s">
        <v>68</v>
      </c>
      <c r="X307" t="s">
        <v>45854</v>
      </c>
      <c r="Z307" t="s">
        <v>45855</v>
      </c>
      <c r="AA307" t="s">
        <v>45856</v>
      </c>
      <c r="AB307" t="s">
        <v>10825</v>
      </c>
      <c r="AE307" t="s">
        <v>45857</v>
      </c>
      <c r="AF307" t="s">
        <v>45858</v>
      </c>
      <c r="AH307">
        <v>22</v>
      </c>
      <c r="AI307">
        <v>0</v>
      </c>
      <c r="AJ307">
        <v>0</v>
      </c>
      <c r="AK307">
        <v>0</v>
      </c>
      <c r="AL307">
        <v>0</v>
      </c>
      <c r="AM307" t="s">
        <v>5463</v>
      </c>
      <c r="AN307" t="s">
        <v>5464</v>
      </c>
      <c r="AO307" t="s">
        <v>5465</v>
      </c>
      <c r="AP307" t="s">
        <v>17416</v>
      </c>
      <c r="AQ307" t="s">
        <v>17417</v>
      </c>
      <c r="AS307" t="s">
        <v>17418</v>
      </c>
      <c r="AT307" t="s">
        <v>17419</v>
      </c>
      <c r="AU307" t="s">
        <v>198</v>
      </c>
      <c r="AV307">
        <v>2016</v>
      </c>
      <c r="AW307">
        <v>29</v>
      </c>
      <c r="AX307">
        <v>4</v>
      </c>
      <c r="BC307">
        <v>324</v>
      </c>
      <c r="BD307">
        <v>330</v>
      </c>
      <c r="BF307" t="s">
        <v>45859</v>
      </c>
      <c r="BH307">
        <v>7</v>
      </c>
      <c r="BI307" t="s">
        <v>17421</v>
      </c>
      <c r="BJ307" t="s">
        <v>17421</v>
      </c>
      <c r="BK307" t="s">
        <v>45860</v>
      </c>
      <c r="BL307" t="s">
        <v>45861</v>
      </c>
      <c r="BM307">
        <v>26808445</v>
      </c>
      <c r="BN307" s="4" t="b">
        <f t="shared" si="36"/>
        <v>0</v>
      </c>
      <c r="BO307" s="4" t="b">
        <f t="shared" si="37"/>
        <v>0</v>
      </c>
      <c r="BP307" s="4" t="b">
        <f t="shared" si="38"/>
        <v>0</v>
      </c>
      <c r="BQ307" s="4" t="b">
        <f t="shared" si="39"/>
        <v>0</v>
      </c>
      <c r="BR307" s="4" t="b">
        <f t="shared" si="40"/>
        <v>0</v>
      </c>
      <c r="BS307" s="4" t="b">
        <f t="shared" si="41"/>
        <v>0</v>
      </c>
      <c r="BT307" t="s">
        <v>17416</v>
      </c>
      <c r="BU307" s="10">
        <f>VLOOKUP(BT307,SCI论文情况一览表!$CE$2:$CH$13600,3,FALSE)</f>
        <v>3.944</v>
      </c>
      <c r="BV307" s="10">
        <f>VLOOKUP(BT307,SCI论文情况一览表!$CE$2:$CH$13600,4,FALSE)</f>
        <v>4.4139999999999997</v>
      </c>
      <c r="BW307" s="10" t="b">
        <f t="shared" si="42"/>
        <v>0</v>
      </c>
      <c r="BX307" s="10" t="b">
        <f t="shared" si="43"/>
        <v>0</v>
      </c>
      <c r="BY307" s="10" t="b">
        <f t="shared" si="44"/>
        <v>0</v>
      </c>
      <c r="BZ307" s="4">
        <v>4</v>
      </c>
    </row>
    <row r="308" spans="1:78">
      <c r="A308" s="4"/>
      <c r="B308" s="6"/>
      <c r="C308" s="6"/>
      <c r="D308" t="s">
        <v>62</v>
      </c>
      <c r="E308" t="s">
        <v>45862</v>
      </c>
      <c r="I308" t="s">
        <v>45863</v>
      </c>
      <c r="L308" t="s">
        <v>45864</v>
      </c>
      <c r="M308" t="s">
        <v>33892</v>
      </c>
      <c r="P308" t="s">
        <v>67</v>
      </c>
      <c r="Q308" t="s">
        <v>68</v>
      </c>
      <c r="X308" t="s">
        <v>45865</v>
      </c>
      <c r="Z308" t="s">
        <v>45866</v>
      </c>
      <c r="AA308" t="s">
        <v>45867</v>
      </c>
      <c r="AB308" t="s">
        <v>17875</v>
      </c>
      <c r="AE308" t="s">
        <v>45868</v>
      </c>
      <c r="AF308" t="s">
        <v>45869</v>
      </c>
      <c r="AH308">
        <v>48</v>
      </c>
      <c r="AI308">
        <v>1</v>
      </c>
      <c r="AJ308">
        <v>1</v>
      </c>
      <c r="AK308">
        <v>0</v>
      </c>
      <c r="AL308">
        <v>0</v>
      </c>
      <c r="AM308" t="s">
        <v>358</v>
      </c>
      <c r="AN308" t="s">
        <v>359</v>
      </c>
      <c r="AO308" t="s">
        <v>360</v>
      </c>
      <c r="AP308" t="s">
        <v>33893</v>
      </c>
      <c r="AQ308" t="s">
        <v>45870</v>
      </c>
      <c r="AS308" t="s">
        <v>33892</v>
      </c>
      <c r="AT308" t="s">
        <v>45871</v>
      </c>
      <c r="AU308" t="s">
        <v>198</v>
      </c>
      <c r="AV308">
        <v>2016</v>
      </c>
      <c r="AW308">
        <v>125</v>
      </c>
      <c r="AX308">
        <v>4</v>
      </c>
      <c r="BC308">
        <v>576</v>
      </c>
      <c r="BD308">
        <v>585</v>
      </c>
      <c r="BF308" t="s">
        <v>45872</v>
      </c>
      <c r="BH308">
        <v>10</v>
      </c>
      <c r="BI308" t="s">
        <v>9602</v>
      </c>
      <c r="BJ308" t="s">
        <v>938</v>
      </c>
      <c r="BK308" t="s">
        <v>45873</v>
      </c>
      <c r="BL308" t="s">
        <v>45874</v>
      </c>
      <c r="BN308" s="4" t="b">
        <f t="shared" si="36"/>
        <v>0</v>
      </c>
      <c r="BO308" s="4" t="b">
        <f t="shared" si="37"/>
        <v>0</v>
      </c>
      <c r="BP308" s="4" t="b">
        <f t="shared" si="38"/>
        <v>0</v>
      </c>
      <c r="BQ308" s="4" t="b">
        <f t="shared" si="39"/>
        <v>0</v>
      </c>
      <c r="BR308" s="4" t="b">
        <f t="shared" si="40"/>
        <v>0</v>
      </c>
      <c r="BS308" s="4" t="b">
        <f t="shared" si="41"/>
        <v>0</v>
      </c>
      <c r="BT308" t="s">
        <v>33893</v>
      </c>
      <c r="BU308" s="10">
        <f>VLOOKUP(BT308,SCI论文情况一览表!$CE$2:$CH$13600,3,FALSE)</f>
        <v>3.444</v>
      </c>
      <c r="BV308" s="10">
        <f>VLOOKUP(BT308,SCI论文情况一览表!$CE$2:$CH$13600,4,FALSE)</f>
        <v>3.9260000000000002</v>
      </c>
      <c r="BW308" s="10" t="b">
        <f t="shared" si="42"/>
        <v>0</v>
      </c>
      <c r="BX308" s="10" t="b">
        <f t="shared" si="43"/>
        <v>0</v>
      </c>
      <c r="BY308" s="10" t="b">
        <f t="shared" si="44"/>
        <v>0</v>
      </c>
      <c r="BZ308" s="4">
        <v>4</v>
      </c>
    </row>
    <row r="309" spans="1:78">
      <c r="A309" s="4"/>
      <c r="B309" s="6"/>
      <c r="C309" s="6"/>
      <c r="D309" t="s">
        <v>62</v>
      </c>
      <c r="E309" t="s">
        <v>45886</v>
      </c>
      <c r="I309" t="s">
        <v>45887</v>
      </c>
      <c r="L309" t="s">
        <v>45888</v>
      </c>
      <c r="M309" t="s">
        <v>22785</v>
      </c>
      <c r="P309" t="s">
        <v>67</v>
      </c>
      <c r="Q309" t="s">
        <v>68</v>
      </c>
      <c r="W309" t="s">
        <v>45889</v>
      </c>
      <c r="X309" t="s">
        <v>45890</v>
      </c>
      <c r="Z309" t="s">
        <v>45891</v>
      </c>
      <c r="AA309" t="s">
        <v>45892</v>
      </c>
      <c r="AB309" t="s">
        <v>45893</v>
      </c>
      <c r="AE309" t="s">
        <v>12620</v>
      </c>
      <c r="AF309" t="s">
        <v>5369</v>
      </c>
      <c r="AH309">
        <v>53</v>
      </c>
      <c r="AI309">
        <v>0</v>
      </c>
      <c r="AJ309">
        <v>0</v>
      </c>
      <c r="AK309">
        <v>0</v>
      </c>
      <c r="AL309">
        <v>0</v>
      </c>
      <c r="AM309" t="s">
        <v>76</v>
      </c>
      <c r="AN309" t="s">
        <v>77</v>
      </c>
      <c r="AO309" t="s">
        <v>78</v>
      </c>
      <c r="AP309" t="s">
        <v>22792</v>
      </c>
      <c r="AQ309" t="s">
        <v>22793</v>
      </c>
      <c r="AS309" t="s">
        <v>22794</v>
      </c>
      <c r="AT309" t="s">
        <v>22795</v>
      </c>
      <c r="AU309" t="s">
        <v>198</v>
      </c>
      <c r="AV309">
        <v>2016</v>
      </c>
      <c r="AW309">
        <v>51</v>
      </c>
      <c r="AX309">
        <v>4</v>
      </c>
      <c r="BC309">
        <v>491</v>
      </c>
      <c r="BD309">
        <v>499</v>
      </c>
      <c r="BF309" t="s">
        <v>45894</v>
      </c>
      <c r="BH309">
        <v>9</v>
      </c>
      <c r="BI309" t="s">
        <v>22797</v>
      </c>
      <c r="BJ309" t="s">
        <v>22798</v>
      </c>
      <c r="BK309" t="s">
        <v>45895</v>
      </c>
      <c r="BL309" t="s">
        <v>45896</v>
      </c>
      <c r="BN309" s="4" t="b">
        <f t="shared" si="36"/>
        <v>0</v>
      </c>
      <c r="BO309" s="4" t="b">
        <f t="shared" si="37"/>
        <v>0</v>
      </c>
      <c r="BP309" s="4" t="b">
        <f t="shared" si="38"/>
        <v>0</v>
      </c>
      <c r="BQ309" s="4" t="b">
        <f t="shared" si="39"/>
        <v>0</v>
      </c>
      <c r="BR309" s="4" t="b">
        <f t="shared" si="40"/>
        <v>0</v>
      </c>
      <c r="BS309" s="4" t="b">
        <f t="shared" si="41"/>
        <v>0</v>
      </c>
      <c r="BT309" t="s">
        <v>22792</v>
      </c>
      <c r="BU309" s="10">
        <f>VLOOKUP(BT309,SCI论文情况一览表!$CE$2:$CH$13600,3,FALSE)</f>
        <v>2.516</v>
      </c>
      <c r="BV309" s="10">
        <f>VLOOKUP(BT309,SCI论文情况一览表!$CE$2:$CH$13600,4,FALSE)</f>
        <v>2.9089999999999998</v>
      </c>
      <c r="BW309" s="10" t="b">
        <f t="shared" si="42"/>
        <v>0</v>
      </c>
      <c r="BX309" s="10" t="b">
        <f t="shared" si="43"/>
        <v>0</v>
      </c>
      <c r="BY309" s="10" t="b">
        <f t="shared" si="44"/>
        <v>0</v>
      </c>
      <c r="BZ309" s="4">
        <v>4</v>
      </c>
    </row>
    <row r="310" spans="1:78">
      <c r="A310" s="4"/>
      <c r="B310" s="6"/>
      <c r="C310" s="6"/>
      <c r="D310" t="s">
        <v>62</v>
      </c>
      <c r="E310" t="s">
        <v>45932</v>
      </c>
      <c r="I310" t="s">
        <v>45933</v>
      </c>
      <c r="L310" t="s">
        <v>45934</v>
      </c>
      <c r="M310" t="s">
        <v>13286</v>
      </c>
      <c r="P310" t="s">
        <v>67</v>
      </c>
      <c r="Q310" t="s">
        <v>68</v>
      </c>
      <c r="W310" t="s">
        <v>45935</v>
      </c>
      <c r="X310" t="s">
        <v>45936</v>
      </c>
      <c r="Z310" t="s">
        <v>45937</v>
      </c>
      <c r="AA310" t="s">
        <v>45938</v>
      </c>
      <c r="AB310" t="s">
        <v>45939</v>
      </c>
      <c r="AE310" t="s">
        <v>45940</v>
      </c>
      <c r="AF310" t="s">
        <v>45941</v>
      </c>
      <c r="AH310">
        <v>57</v>
      </c>
      <c r="AI310">
        <v>0</v>
      </c>
      <c r="AJ310">
        <v>0</v>
      </c>
      <c r="AK310">
        <v>0</v>
      </c>
      <c r="AL310">
        <v>0</v>
      </c>
      <c r="AM310" t="s">
        <v>358</v>
      </c>
      <c r="AN310" t="s">
        <v>359</v>
      </c>
      <c r="AO310" t="s">
        <v>360</v>
      </c>
      <c r="AP310" t="s">
        <v>13294</v>
      </c>
      <c r="AQ310" t="s">
        <v>13295</v>
      </c>
      <c r="AS310" t="s">
        <v>13296</v>
      </c>
      <c r="AT310" t="s">
        <v>13297</v>
      </c>
      <c r="AU310" t="s">
        <v>198</v>
      </c>
      <c r="AV310">
        <v>2016</v>
      </c>
      <c r="AW310">
        <v>25</v>
      </c>
      <c r="AX310">
        <v>2</v>
      </c>
      <c r="BC310">
        <v>126</v>
      </c>
      <c r="BD310">
        <v>137</v>
      </c>
      <c r="BF310" t="s">
        <v>45942</v>
      </c>
      <c r="BH310">
        <v>12</v>
      </c>
      <c r="BI310" t="s">
        <v>2805</v>
      </c>
      <c r="BJ310" t="s">
        <v>2805</v>
      </c>
      <c r="BK310" t="s">
        <v>45930</v>
      </c>
      <c r="BL310" t="s">
        <v>45943</v>
      </c>
      <c r="BM310">
        <v>26691197</v>
      </c>
      <c r="BN310" s="4" t="b">
        <f t="shared" si="36"/>
        <v>0</v>
      </c>
      <c r="BO310" s="4" t="b">
        <f t="shared" si="37"/>
        <v>0</v>
      </c>
      <c r="BP310" s="4" t="b">
        <f t="shared" si="38"/>
        <v>0</v>
      </c>
      <c r="BQ310" s="4" t="b">
        <f t="shared" si="39"/>
        <v>0</v>
      </c>
      <c r="BR310" s="4" t="b">
        <f t="shared" si="40"/>
        <v>0</v>
      </c>
      <c r="BS310" s="4" t="b">
        <f t="shared" si="41"/>
        <v>0</v>
      </c>
      <c r="BT310" t="s">
        <v>13294</v>
      </c>
      <c r="BU310" s="10">
        <f>VLOOKUP(BT310,SCI论文情况一览表!$CE$2:$CH$13600,3,FALSE)</f>
        <v>2.589</v>
      </c>
      <c r="BV310" s="10">
        <f>VLOOKUP(BT310,SCI论文情况一览表!$CE$2:$CH$13600,4,FALSE)</f>
        <v>2.875</v>
      </c>
      <c r="BW310" s="10" t="b">
        <f t="shared" si="42"/>
        <v>0</v>
      </c>
      <c r="BX310" s="10" t="b">
        <f t="shared" si="43"/>
        <v>0</v>
      </c>
      <c r="BY310" s="10" t="b">
        <f t="shared" si="44"/>
        <v>0</v>
      </c>
      <c r="BZ310" s="4">
        <v>4</v>
      </c>
    </row>
    <row r="311" spans="1:78">
      <c r="A311" s="4"/>
      <c r="B311" s="6"/>
      <c r="C311" s="6"/>
      <c r="D311" t="s">
        <v>62</v>
      </c>
      <c r="E311" t="s">
        <v>45977</v>
      </c>
      <c r="I311" t="s">
        <v>45978</v>
      </c>
      <c r="L311" t="s">
        <v>45979</v>
      </c>
      <c r="M311" t="s">
        <v>6431</v>
      </c>
      <c r="P311" t="s">
        <v>67</v>
      </c>
      <c r="Q311" t="s">
        <v>68</v>
      </c>
      <c r="W311" t="s">
        <v>45980</v>
      </c>
      <c r="X311" t="s">
        <v>45981</v>
      </c>
      <c r="Z311" t="s">
        <v>45982</v>
      </c>
      <c r="AA311" t="s">
        <v>12809</v>
      </c>
      <c r="AB311" t="s">
        <v>12810</v>
      </c>
      <c r="AE311" t="s">
        <v>45983</v>
      </c>
      <c r="AF311" t="s">
        <v>45984</v>
      </c>
      <c r="AH311">
        <v>46</v>
      </c>
      <c r="AI311">
        <v>0</v>
      </c>
      <c r="AJ311">
        <v>0</v>
      </c>
      <c r="AK311">
        <v>0</v>
      </c>
      <c r="AL311">
        <v>0</v>
      </c>
      <c r="AM311" t="s">
        <v>213</v>
      </c>
      <c r="AN311" t="s">
        <v>214</v>
      </c>
      <c r="AO311" t="s">
        <v>215</v>
      </c>
      <c r="AP311" t="s">
        <v>6439</v>
      </c>
      <c r="AQ311" t="s">
        <v>6440</v>
      </c>
      <c r="AS311" t="s">
        <v>6441</v>
      </c>
      <c r="AT311" t="s">
        <v>6442</v>
      </c>
      <c r="AU311" t="s">
        <v>198</v>
      </c>
      <c r="AV311">
        <v>2016</v>
      </c>
      <c r="AW311">
        <v>35</v>
      </c>
      <c r="AX311">
        <v>4</v>
      </c>
      <c r="BC311">
        <v>745</v>
      </c>
      <c r="BD311">
        <v>755</v>
      </c>
      <c r="BF311" t="s">
        <v>45985</v>
      </c>
      <c r="BH311">
        <v>11</v>
      </c>
      <c r="BI311" t="s">
        <v>577</v>
      </c>
      <c r="BJ311" t="s">
        <v>577</v>
      </c>
      <c r="BK311" t="s">
        <v>45986</v>
      </c>
      <c r="BL311" t="s">
        <v>45987</v>
      </c>
      <c r="BM311">
        <v>26685666</v>
      </c>
      <c r="BN311" s="4" t="b">
        <f t="shared" si="36"/>
        <v>0</v>
      </c>
      <c r="BO311" s="4" t="b">
        <f t="shared" si="37"/>
        <v>0</v>
      </c>
      <c r="BP311" s="4" t="b">
        <f t="shared" si="38"/>
        <v>0</v>
      </c>
      <c r="BQ311" s="4" t="b">
        <f t="shared" si="39"/>
        <v>0</v>
      </c>
      <c r="BR311" s="4" t="b">
        <f t="shared" si="40"/>
        <v>0</v>
      </c>
      <c r="BS311" s="4" t="b">
        <f t="shared" si="41"/>
        <v>0</v>
      </c>
      <c r="BT311" t="s">
        <v>6439</v>
      </c>
      <c r="BU311" s="10">
        <f>VLOOKUP(BT311,SCI论文情况一览表!$CE$2:$CH$13600,3,FALSE)</f>
        <v>3.0710000000000002</v>
      </c>
      <c r="BV311" s="10">
        <f>VLOOKUP(BT311,SCI论文情况一览表!$CE$2:$CH$13600,4,FALSE)</f>
        <v>2.8940000000000001</v>
      </c>
      <c r="BW311" s="10" t="b">
        <f t="shared" si="42"/>
        <v>0</v>
      </c>
      <c r="BX311" s="10" t="b">
        <f t="shared" si="43"/>
        <v>0</v>
      </c>
      <c r="BY311" s="10" t="b">
        <f t="shared" si="44"/>
        <v>0</v>
      </c>
      <c r="BZ311" s="4">
        <v>4</v>
      </c>
    </row>
    <row r="312" spans="1:78">
      <c r="A312" s="4"/>
      <c r="B312" s="6"/>
      <c r="C312" s="6"/>
      <c r="D312" t="s">
        <v>62</v>
      </c>
      <c r="E312" t="s">
        <v>45988</v>
      </c>
      <c r="I312" t="s">
        <v>45989</v>
      </c>
      <c r="L312" t="s">
        <v>45990</v>
      </c>
      <c r="M312" t="s">
        <v>6431</v>
      </c>
      <c r="P312" t="s">
        <v>67</v>
      </c>
      <c r="Q312" t="s">
        <v>68</v>
      </c>
      <c r="W312" t="s">
        <v>45991</v>
      </c>
      <c r="X312" t="s">
        <v>45992</v>
      </c>
      <c r="Z312" t="s">
        <v>45993</v>
      </c>
      <c r="AA312" t="s">
        <v>45994</v>
      </c>
      <c r="AB312" t="s">
        <v>45995</v>
      </c>
      <c r="AE312" t="s">
        <v>45996</v>
      </c>
      <c r="AF312" t="s">
        <v>45997</v>
      </c>
      <c r="AH312">
        <v>21</v>
      </c>
      <c r="AI312">
        <v>0</v>
      </c>
      <c r="AJ312">
        <v>0</v>
      </c>
      <c r="AK312">
        <v>0</v>
      </c>
      <c r="AL312">
        <v>0</v>
      </c>
      <c r="AM312" t="s">
        <v>213</v>
      </c>
      <c r="AN312" t="s">
        <v>214</v>
      </c>
      <c r="AO312" t="s">
        <v>215</v>
      </c>
      <c r="AP312" t="s">
        <v>6439</v>
      </c>
      <c r="AQ312" t="s">
        <v>6440</v>
      </c>
      <c r="AS312" t="s">
        <v>6441</v>
      </c>
      <c r="AT312" t="s">
        <v>6442</v>
      </c>
      <c r="AU312" t="s">
        <v>198</v>
      </c>
      <c r="AV312">
        <v>2016</v>
      </c>
      <c r="AW312">
        <v>35</v>
      </c>
      <c r="AX312">
        <v>4</v>
      </c>
      <c r="BC312">
        <v>845</v>
      </c>
      <c r="BD312">
        <v>855</v>
      </c>
      <c r="BF312" t="s">
        <v>45998</v>
      </c>
      <c r="BH312">
        <v>11</v>
      </c>
      <c r="BI312" t="s">
        <v>577</v>
      </c>
      <c r="BJ312" t="s">
        <v>577</v>
      </c>
      <c r="BK312" t="s">
        <v>45986</v>
      </c>
      <c r="BL312" t="s">
        <v>45999</v>
      </c>
      <c r="BM312">
        <v>26795144</v>
      </c>
      <c r="BN312" s="4" t="b">
        <f t="shared" si="36"/>
        <v>0</v>
      </c>
      <c r="BO312" s="4" t="b">
        <f t="shared" si="37"/>
        <v>0</v>
      </c>
      <c r="BP312" s="4" t="b">
        <f t="shared" si="38"/>
        <v>0</v>
      </c>
      <c r="BQ312" s="4" t="b">
        <f t="shared" si="39"/>
        <v>0</v>
      </c>
      <c r="BR312" s="4" t="b">
        <f t="shared" si="40"/>
        <v>0</v>
      </c>
      <c r="BS312" s="4" t="b">
        <f t="shared" si="41"/>
        <v>0</v>
      </c>
      <c r="BT312" t="s">
        <v>6439</v>
      </c>
      <c r="BU312" s="10">
        <f>VLOOKUP(BT312,SCI论文情况一览表!$CE$2:$CH$13600,3,FALSE)</f>
        <v>3.0710000000000002</v>
      </c>
      <c r="BV312" s="10">
        <f>VLOOKUP(BT312,SCI论文情况一览表!$CE$2:$CH$13600,4,FALSE)</f>
        <v>2.8940000000000001</v>
      </c>
      <c r="BW312" s="10" t="b">
        <f t="shared" si="42"/>
        <v>0</v>
      </c>
      <c r="BX312" s="10" t="b">
        <f t="shared" si="43"/>
        <v>0</v>
      </c>
      <c r="BY312" s="10" t="b">
        <f t="shared" si="44"/>
        <v>0</v>
      </c>
      <c r="BZ312" s="4">
        <v>4</v>
      </c>
    </row>
    <row r="313" spans="1:78">
      <c r="A313" s="4"/>
      <c r="B313" s="6"/>
      <c r="C313" s="6"/>
      <c r="D313" t="s">
        <v>62</v>
      </c>
      <c r="E313" t="s">
        <v>46073</v>
      </c>
      <c r="I313" t="s">
        <v>46074</v>
      </c>
      <c r="L313" t="s">
        <v>46075</v>
      </c>
      <c r="M313" t="s">
        <v>10032</v>
      </c>
      <c r="P313" t="s">
        <v>67</v>
      </c>
      <c r="Q313" t="s">
        <v>68</v>
      </c>
      <c r="W313" t="s">
        <v>46076</v>
      </c>
      <c r="X313" t="s">
        <v>46077</v>
      </c>
      <c r="Z313" t="s">
        <v>46078</v>
      </c>
      <c r="AA313" t="s">
        <v>46079</v>
      </c>
      <c r="AB313" t="s">
        <v>21436</v>
      </c>
      <c r="AE313" t="s">
        <v>46080</v>
      </c>
      <c r="AF313" t="s">
        <v>46081</v>
      </c>
      <c r="AH313">
        <v>44</v>
      </c>
      <c r="AI313">
        <v>0</v>
      </c>
      <c r="AJ313">
        <v>0</v>
      </c>
      <c r="AK313">
        <v>0</v>
      </c>
      <c r="AL313">
        <v>0</v>
      </c>
      <c r="AM313" t="s">
        <v>213</v>
      </c>
      <c r="AN313" t="s">
        <v>964</v>
      </c>
      <c r="AO313" t="s">
        <v>965</v>
      </c>
      <c r="AP313" t="s">
        <v>10040</v>
      </c>
      <c r="AQ313" t="s">
        <v>10041</v>
      </c>
      <c r="AS313" t="s">
        <v>10042</v>
      </c>
      <c r="AT313" t="s">
        <v>10043</v>
      </c>
      <c r="AU313" t="s">
        <v>198</v>
      </c>
      <c r="AV313">
        <v>2016</v>
      </c>
      <c r="AW313">
        <v>24</v>
      </c>
      <c r="AX313">
        <v>2</v>
      </c>
      <c r="BC313">
        <v>453</v>
      </c>
      <c r="BD313">
        <v>463</v>
      </c>
      <c r="BF313" t="s">
        <v>46082</v>
      </c>
      <c r="BH313">
        <v>11</v>
      </c>
      <c r="BI313" t="s">
        <v>367</v>
      </c>
      <c r="BJ313" t="s">
        <v>367</v>
      </c>
      <c r="BK313" t="s">
        <v>46083</v>
      </c>
      <c r="BL313" t="s">
        <v>46084</v>
      </c>
      <c r="BN313" s="4" t="b">
        <f t="shared" si="36"/>
        <v>0</v>
      </c>
      <c r="BO313" s="4" t="b">
        <f t="shared" si="37"/>
        <v>0</v>
      </c>
      <c r="BP313" s="4" t="b">
        <f t="shared" si="38"/>
        <v>0</v>
      </c>
      <c r="BQ313" s="4" t="b">
        <f t="shared" si="39"/>
        <v>0</v>
      </c>
      <c r="BR313" s="4" t="b">
        <f t="shared" si="40"/>
        <v>0</v>
      </c>
      <c r="BS313" s="4" t="b">
        <f t="shared" si="41"/>
        <v>0</v>
      </c>
      <c r="BT313" t="s">
        <v>10040</v>
      </c>
      <c r="BU313" s="10">
        <f>VLOOKUP(BT313,SCI论文情况一览表!$CE$2:$CH$13600,3,FALSE)</f>
        <v>0.98399999999999999</v>
      </c>
      <c r="BV313" s="10">
        <f>VLOOKUP(BT313,SCI论文情况一览表!$CE$2:$CH$13600,4,FALSE)</f>
        <v>1.1180000000000001</v>
      </c>
      <c r="BW313" s="10" t="b">
        <f t="shared" si="42"/>
        <v>0</v>
      </c>
      <c r="BX313" s="10" t="b">
        <f t="shared" si="43"/>
        <v>0</v>
      </c>
      <c r="BY313" s="10">
        <f t="shared" si="44"/>
        <v>1</v>
      </c>
      <c r="BZ313" s="4">
        <v>4</v>
      </c>
    </row>
    <row r="314" spans="1:78">
      <c r="A314" s="4"/>
      <c r="B314" s="6"/>
      <c r="C314" s="6"/>
      <c r="D314" t="s">
        <v>62</v>
      </c>
      <c r="E314" t="s">
        <v>46108</v>
      </c>
      <c r="I314" t="s">
        <v>46109</v>
      </c>
      <c r="L314" t="s">
        <v>46110</v>
      </c>
      <c r="M314" t="s">
        <v>46111</v>
      </c>
      <c r="P314" t="s">
        <v>67</v>
      </c>
      <c r="Q314" t="s">
        <v>68</v>
      </c>
      <c r="W314" t="s">
        <v>46112</v>
      </c>
      <c r="X314" t="s">
        <v>46113</v>
      </c>
      <c r="Z314" t="s">
        <v>46114</v>
      </c>
      <c r="AA314" t="s">
        <v>46115</v>
      </c>
      <c r="AB314" t="s">
        <v>46116</v>
      </c>
      <c r="AE314" t="s">
        <v>46117</v>
      </c>
      <c r="AF314" t="s">
        <v>46118</v>
      </c>
      <c r="AH314">
        <v>52</v>
      </c>
      <c r="AI314">
        <v>0</v>
      </c>
      <c r="AJ314">
        <v>0</v>
      </c>
      <c r="AK314">
        <v>0</v>
      </c>
      <c r="AL314">
        <v>0</v>
      </c>
      <c r="AM314" t="s">
        <v>1289</v>
      </c>
      <c r="AN314" t="s">
        <v>1290</v>
      </c>
      <c r="AO314" t="s">
        <v>1291</v>
      </c>
      <c r="AP314" t="s">
        <v>44466</v>
      </c>
      <c r="AQ314" t="s">
        <v>46119</v>
      </c>
      <c r="AS314" t="s">
        <v>44465</v>
      </c>
      <c r="AT314" t="s">
        <v>46120</v>
      </c>
      <c r="AU314" t="s">
        <v>198</v>
      </c>
      <c r="AV314">
        <v>2016</v>
      </c>
      <c r="AW314">
        <v>90</v>
      </c>
      <c r="AX314">
        <v>4</v>
      </c>
      <c r="BC314">
        <v>997</v>
      </c>
      <c r="BD314">
        <v>1007</v>
      </c>
      <c r="BF314" t="s">
        <v>46121</v>
      </c>
      <c r="BH314">
        <v>11</v>
      </c>
      <c r="BI314" t="s">
        <v>25149</v>
      </c>
      <c r="BJ314" t="s">
        <v>25149</v>
      </c>
      <c r="BK314" t="s">
        <v>46122</v>
      </c>
      <c r="BL314" t="s">
        <v>46123</v>
      </c>
      <c r="BM314">
        <v>25855062</v>
      </c>
      <c r="BN314" s="4" t="b">
        <f t="shared" si="36"/>
        <v>0</v>
      </c>
      <c r="BO314" s="4" t="b">
        <f t="shared" si="37"/>
        <v>0</v>
      </c>
      <c r="BP314" s="4" t="b">
        <f t="shared" si="38"/>
        <v>0</v>
      </c>
      <c r="BQ314" s="4" t="b">
        <f t="shared" si="39"/>
        <v>0</v>
      </c>
      <c r="BR314" s="4" t="b">
        <f t="shared" si="40"/>
        <v>0</v>
      </c>
      <c r="BS314" s="4" t="b">
        <f t="shared" si="41"/>
        <v>0</v>
      </c>
      <c r="BT314" t="s">
        <v>44466</v>
      </c>
      <c r="BU314" s="10">
        <f>VLOOKUP(BT314,SCI论文情况一览表!$CE$2:$CH$13600,3,FALSE)</f>
        <v>5.98</v>
      </c>
      <c r="BV314" s="10">
        <f>VLOOKUP(BT314,SCI论文情况一览表!$CE$2:$CH$13600,4,FALSE)</f>
        <v>4.9329999999999998</v>
      </c>
      <c r="BW314" s="10" t="b">
        <f t="shared" si="42"/>
        <v>0</v>
      </c>
      <c r="BX314" s="10" t="b">
        <f t="shared" si="43"/>
        <v>0</v>
      </c>
      <c r="BY314" s="10" t="b">
        <f t="shared" si="44"/>
        <v>0</v>
      </c>
      <c r="BZ314" s="4">
        <v>4</v>
      </c>
    </row>
    <row r="315" spans="1:78">
      <c r="A315" s="4"/>
      <c r="B315" s="6"/>
      <c r="C315" s="6"/>
      <c r="D315" t="s">
        <v>62</v>
      </c>
      <c r="E315" t="s">
        <v>46162</v>
      </c>
      <c r="I315" t="s">
        <v>46163</v>
      </c>
      <c r="L315" t="s">
        <v>46164</v>
      </c>
      <c r="M315" t="s">
        <v>5375</v>
      </c>
      <c r="P315" t="s">
        <v>67</v>
      </c>
      <c r="Q315" t="s">
        <v>68</v>
      </c>
      <c r="X315" t="s">
        <v>46165</v>
      </c>
      <c r="Z315" t="s">
        <v>46166</v>
      </c>
      <c r="AA315" t="s">
        <v>46167</v>
      </c>
      <c r="AB315" t="s">
        <v>46168</v>
      </c>
      <c r="AH315">
        <v>47</v>
      </c>
      <c r="AI315">
        <v>0</v>
      </c>
      <c r="AJ315">
        <v>0</v>
      </c>
      <c r="AK315">
        <v>0</v>
      </c>
      <c r="AL315">
        <v>0</v>
      </c>
      <c r="AM315" t="s">
        <v>358</v>
      </c>
      <c r="AN315" t="s">
        <v>359</v>
      </c>
      <c r="AO315" t="s">
        <v>360</v>
      </c>
      <c r="AP315" t="s">
        <v>5382</v>
      </c>
      <c r="AQ315" t="s">
        <v>5383</v>
      </c>
      <c r="AS315" t="s">
        <v>5384</v>
      </c>
      <c r="AT315" t="s">
        <v>5385</v>
      </c>
      <c r="AU315" t="s">
        <v>198</v>
      </c>
      <c r="AV315">
        <v>2016</v>
      </c>
      <c r="AW315">
        <v>32</v>
      </c>
      <c r="AX315">
        <v>2</v>
      </c>
      <c r="BC315">
        <v>343</v>
      </c>
      <c r="BD315">
        <v>349</v>
      </c>
      <c r="BF315" t="s">
        <v>46169</v>
      </c>
      <c r="BH315">
        <v>7</v>
      </c>
      <c r="BI315" t="s">
        <v>385</v>
      </c>
      <c r="BJ315" t="s">
        <v>385</v>
      </c>
      <c r="BK315" t="s">
        <v>46170</v>
      </c>
      <c r="BL315" t="s">
        <v>46171</v>
      </c>
      <c r="BN315" s="4" t="b">
        <f t="shared" si="36"/>
        <v>0</v>
      </c>
      <c r="BO315" s="4" t="b">
        <f t="shared" si="37"/>
        <v>0</v>
      </c>
      <c r="BP315" s="4" t="b">
        <f t="shared" si="38"/>
        <v>0</v>
      </c>
      <c r="BQ315" s="4" t="b">
        <f t="shared" si="39"/>
        <v>0</v>
      </c>
      <c r="BR315" s="4" t="b">
        <f t="shared" si="40"/>
        <v>0</v>
      </c>
      <c r="BS315" s="4" t="b">
        <f t="shared" si="41"/>
        <v>0</v>
      </c>
      <c r="BT315" t="s">
        <v>5382</v>
      </c>
      <c r="BU315" s="10">
        <f>VLOOKUP(BT315,SCI论文情况一览表!$CE$2:$CH$13600,3,FALSE)</f>
        <v>0.86699999999999999</v>
      </c>
      <c r="BV315" s="10">
        <f>VLOOKUP(BT315,SCI论文情况一览表!$CE$2:$CH$13600,4,FALSE)</f>
        <v>1.077</v>
      </c>
      <c r="BW315" s="10" t="b">
        <f t="shared" si="42"/>
        <v>0</v>
      </c>
      <c r="BX315" s="10" t="b">
        <f t="shared" si="43"/>
        <v>0</v>
      </c>
      <c r="BY315" s="10">
        <f t="shared" si="44"/>
        <v>1</v>
      </c>
      <c r="BZ315" s="4">
        <v>4</v>
      </c>
    </row>
    <row r="316" spans="1:78">
      <c r="A316" s="4"/>
      <c r="B316" s="6"/>
      <c r="C316" s="6"/>
      <c r="D316" t="s">
        <v>62</v>
      </c>
      <c r="E316" t="s">
        <v>46223</v>
      </c>
      <c r="I316" t="s">
        <v>46224</v>
      </c>
      <c r="L316" t="s">
        <v>46225</v>
      </c>
      <c r="M316" t="s">
        <v>6369</v>
      </c>
      <c r="P316" t="s">
        <v>67</v>
      </c>
      <c r="Q316" t="s">
        <v>68</v>
      </c>
      <c r="W316" t="s">
        <v>46226</v>
      </c>
      <c r="X316" t="s">
        <v>46227</v>
      </c>
      <c r="Z316" t="s">
        <v>46228</v>
      </c>
      <c r="AA316" t="s">
        <v>46229</v>
      </c>
      <c r="AB316" t="s">
        <v>46230</v>
      </c>
      <c r="AE316" t="s">
        <v>46231</v>
      </c>
      <c r="AF316" t="s">
        <v>46232</v>
      </c>
      <c r="AH316">
        <v>32</v>
      </c>
      <c r="AI316">
        <v>0</v>
      </c>
      <c r="AJ316">
        <v>0</v>
      </c>
      <c r="AK316">
        <v>0</v>
      </c>
      <c r="AL316">
        <v>0</v>
      </c>
      <c r="AM316" t="s">
        <v>358</v>
      </c>
      <c r="AN316" t="s">
        <v>359</v>
      </c>
      <c r="AO316" t="s">
        <v>360</v>
      </c>
      <c r="AP316" t="s">
        <v>6377</v>
      </c>
      <c r="AQ316" t="s">
        <v>6378</v>
      </c>
      <c r="AS316" t="s">
        <v>6379</v>
      </c>
      <c r="AT316" t="s">
        <v>6380</v>
      </c>
      <c r="AU316" t="s">
        <v>198</v>
      </c>
      <c r="AV316">
        <v>2016</v>
      </c>
      <c r="AW316">
        <v>100</v>
      </c>
      <c r="AX316">
        <v>2</v>
      </c>
      <c r="BC316">
        <v>361</v>
      </c>
      <c r="BD316">
        <v>370</v>
      </c>
      <c r="BF316" t="s">
        <v>46233</v>
      </c>
      <c r="BH316">
        <v>10</v>
      </c>
      <c r="BI316" t="s">
        <v>6382</v>
      </c>
      <c r="BJ316" t="s">
        <v>6383</v>
      </c>
      <c r="BK316" t="s">
        <v>46234</v>
      </c>
      <c r="BL316" t="s">
        <v>46235</v>
      </c>
      <c r="BN316" s="4" t="b">
        <f t="shared" si="36"/>
        <v>0</v>
      </c>
      <c r="BO316" s="4" t="b">
        <f t="shared" si="37"/>
        <v>0</v>
      </c>
      <c r="BP316" s="4" t="b">
        <f t="shared" si="38"/>
        <v>0</v>
      </c>
      <c r="BQ316" s="4" t="b">
        <f t="shared" si="39"/>
        <v>0</v>
      </c>
      <c r="BR316" s="4" t="b">
        <f t="shared" si="40"/>
        <v>0</v>
      </c>
      <c r="BS316" s="4" t="b">
        <f t="shared" si="41"/>
        <v>0</v>
      </c>
      <c r="BT316" t="s">
        <v>6377</v>
      </c>
      <c r="BU316" s="10">
        <f>VLOOKUP(BT316,SCI论文情况一览表!$CE$2:$CH$13600,3,FALSE)</f>
        <v>1.4059999999999999</v>
      </c>
      <c r="BV316" s="10">
        <f>VLOOKUP(BT316,SCI论文情况一览表!$CE$2:$CH$13600,4,FALSE)</f>
        <v>1.417</v>
      </c>
      <c r="BW316" s="10" t="b">
        <f t="shared" si="42"/>
        <v>0</v>
      </c>
      <c r="BX316" s="10" t="b">
        <f t="shared" si="43"/>
        <v>0</v>
      </c>
      <c r="BY316" s="10">
        <f t="shared" si="44"/>
        <v>1</v>
      </c>
      <c r="BZ316" s="4">
        <v>4</v>
      </c>
    </row>
    <row r="317" spans="1:78">
      <c r="A317" s="4"/>
      <c r="B317" s="6"/>
      <c r="C317" s="6"/>
      <c r="D317" t="s">
        <v>62</v>
      </c>
      <c r="E317" t="s">
        <v>46266</v>
      </c>
      <c r="I317" t="s">
        <v>46267</v>
      </c>
      <c r="L317" t="s">
        <v>46268</v>
      </c>
      <c r="M317" t="s">
        <v>20049</v>
      </c>
      <c r="P317" t="s">
        <v>67</v>
      </c>
      <c r="Q317" t="s">
        <v>68</v>
      </c>
      <c r="W317" t="s">
        <v>46269</v>
      </c>
      <c r="X317" t="s">
        <v>46270</v>
      </c>
      <c r="Z317" t="s">
        <v>46271</v>
      </c>
      <c r="AA317" t="s">
        <v>46272</v>
      </c>
      <c r="AB317" t="s">
        <v>20923</v>
      </c>
      <c r="AE317" t="s">
        <v>46273</v>
      </c>
      <c r="AF317" t="s">
        <v>46274</v>
      </c>
      <c r="AH317">
        <v>59</v>
      </c>
      <c r="AI317">
        <v>0</v>
      </c>
      <c r="AJ317">
        <v>0</v>
      </c>
      <c r="AK317">
        <v>0</v>
      </c>
      <c r="AL317">
        <v>0</v>
      </c>
      <c r="AM317" t="s">
        <v>213</v>
      </c>
      <c r="AN317" t="s">
        <v>964</v>
      </c>
      <c r="AO317" t="s">
        <v>965</v>
      </c>
      <c r="AP317" t="s">
        <v>20056</v>
      </c>
      <c r="AQ317" t="s">
        <v>20057</v>
      </c>
      <c r="AS317" t="s">
        <v>20058</v>
      </c>
      <c r="AT317" t="s">
        <v>20059</v>
      </c>
      <c r="AU317" t="s">
        <v>198</v>
      </c>
      <c r="AV317">
        <v>2016</v>
      </c>
      <c r="AW317">
        <v>17</v>
      </c>
      <c r="AX317">
        <v>2</v>
      </c>
      <c r="BC317">
        <v>136</v>
      </c>
      <c r="BD317">
        <v>154</v>
      </c>
      <c r="BF317" t="s">
        <v>46275</v>
      </c>
      <c r="BH317">
        <v>19</v>
      </c>
      <c r="BI317" t="s">
        <v>2823</v>
      </c>
      <c r="BJ317" t="s">
        <v>473</v>
      </c>
      <c r="BK317" t="s">
        <v>46276</v>
      </c>
      <c r="BL317" t="s">
        <v>46277</v>
      </c>
      <c r="BN317" s="4" t="b">
        <f t="shared" si="36"/>
        <v>0</v>
      </c>
      <c r="BO317" s="4" t="b">
        <f t="shared" si="37"/>
        <v>0</v>
      </c>
      <c r="BP317" s="4" t="b">
        <f t="shared" si="38"/>
        <v>0</v>
      </c>
      <c r="BQ317" s="4" t="b">
        <f t="shared" si="39"/>
        <v>0</v>
      </c>
      <c r="BR317" s="4" t="b">
        <f t="shared" si="40"/>
        <v>0</v>
      </c>
      <c r="BS317" s="4" t="b">
        <f t="shared" si="41"/>
        <v>0</v>
      </c>
      <c r="BT317" t="s">
        <v>20056</v>
      </c>
      <c r="BU317" s="10">
        <f>VLOOKUP(BT317,SCI论文情况一览表!$CE$2:$CH$13600,3,FALSE)</f>
        <v>1.929</v>
      </c>
      <c r="BV317" s="10">
        <f>VLOOKUP(BT317,SCI论文情况一览表!$CE$2:$CH$13600,4,FALSE)</f>
        <v>1.978</v>
      </c>
      <c r="BW317" s="10" t="b">
        <f t="shared" si="42"/>
        <v>0</v>
      </c>
      <c r="BX317" s="10" t="b">
        <f t="shared" si="43"/>
        <v>0</v>
      </c>
      <c r="BY317" s="10">
        <f t="shared" si="44"/>
        <v>1</v>
      </c>
      <c r="BZ317" s="4">
        <v>4</v>
      </c>
    </row>
    <row r="318" spans="1:78">
      <c r="A318" s="4"/>
      <c r="B318" s="6"/>
      <c r="C318" s="6"/>
      <c r="D318" t="s">
        <v>62</v>
      </c>
      <c r="E318" t="s">
        <v>238</v>
      </c>
      <c r="I318" t="s">
        <v>239</v>
      </c>
      <c r="L318" t="s">
        <v>240</v>
      </c>
      <c r="M318" t="s">
        <v>66</v>
      </c>
      <c r="P318" t="s">
        <v>67</v>
      </c>
      <c r="Q318" t="s">
        <v>68</v>
      </c>
      <c r="W318" t="s">
        <v>241</v>
      </c>
      <c r="X318" t="s">
        <v>242</v>
      </c>
      <c r="Z318" t="s">
        <v>243</v>
      </c>
      <c r="AA318" t="s">
        <v>244</v>
      </c>
      <c r="AB318" t="s">
        <v>245</v>
      </c>
      <c r="AE318" t="s">
        <v>246</v>
      </c>
      <c r="AF318" t="s">
        <v>247</v>
      </c>
      <c r="AH318">
        <v>21</v>
      </c>
      <c r="AI318">
        <v>0</v>
      </c>
      <c r="AJ318">
        <v>0</v>
      </c>
      <c r="AK318">
        <v>33</v>
      </c>
      <c r="AL318">
        <v>33</v>
      </c>
      <c r="AM318" t="s">
        <v>76</v>
      </c>
      <c r="AN318" t="s">
        <v>77</v>
      </c>
      <c r="AO318" t="s">
        <v>78</v>
      </c>
      <c r="AP318" t="s">
        <v>79</v>
      </c>
      <c r="AQ318" t="s">
        <v>80</v>
      </c>
      <c r="AS318" t="s">
        <v>81</v>
      </c>
      <c r="AT318" t="s">
        <v>82</v>
      </c>
      <c r="AU318" s="1">
        <v>42461</v>
      </c>
      <c r="AV318">
        <v>2016</v>
      </c>
      <c r="AW318">
        <v>196</v>
      </c>
      <c r="BC318">
        <v>83</v>
      </c>
      <c r="BD318">
        <v>89</v>
      </c>
      <c r="BF318" t="s">
        <v>248</v>
      </c>
      <c r="BH318">
        <v>7</v>
      </c>
      <c r="BI318" t="s">
        <v>84</v>
      </c>
      <c r="BJ318" t="s">
        <v>85</v>
      </c>
      <c r="BK318" t="s">
        <v>236</v>
      </c>
      <c r="BL318" t="s">
        <v>249</v>
      </c>
      <c r="BM318">
        <v>26593468</v>
      </c>
      <c r="BN318" s="4" t="b">
        <f t="shared" si="36"/>
        <v>0</v>
      </c>
      <c r="BO318" s="4" t="b">
        <f t="shared" si="37"/>
        <v>0</v>
      </c>
      <c r="BP318" s="4" t="b">
        <f t="shared" si="38"/>
        <v>0</v>
      </c>
      <c r="BQ318" s="4" t="b">
        <f t="shared" si="39"/>
        <v>0</v>
      </c>
      <c r="BR318" s="4" t="b">
        <f t="shared" si="40"/>
        <v>0</v>
      </c>
      <c r="BS318" s="4" t="b">
        <f t="shared" si="41"/>
        <v>0</v>
      </c>
      <c r="BT318" t="s">
        <v>79</v>
      </c>
      <c r="BU318" s="10">
        <f>VLOOKUP(BT318,SCI论文情况一览表!$CE$2:$CH$13600,3,FALSE)</f>
        <v>3.391</v>
      </c>
      <c r="BV318" s="10">
        <f>VLOOKUP(BT318,SCI论文情况一览表!$CE$2:$CH$13600,4,FALSE)</f>
        <v>3.9009999999999998</v>
      </c>
      <c r="BW318" s="10" t="b">
        <f t="shared" si="42"/>
        <v>0</v>
      </c>
      <c r="BX318" s="10" t="b">
        <f t="shared" si="43"/>
        <v>0</v>
      </c>
      <c r="BY318" s="10" t="b">
        <f t="shared" si="44"/>
        <v>0</v>
      </c>
      <c r="BZ318" s="4">
        <v>4</v>
      </c>
    </row>
    <row r="319" spans="1:78">
      <c r="A319" s="4"/>
      <c r="B319" s="6"/>
      <c r="C319" s="6"/>
      <c r="D319" t="s">
        <v>62</v>
      </c>
      <c r="E319" t="s">
        <v>261</v>
      </c>
      <c r="I319" t="s">
        <v>262</v>
      </c>
      <c r="L319" t="s">
        <v>263</v>
      </c>
      <c r="M319" t="s">
        <v>66</v>
      </c>
      <c r="P319" t="s">
        <v>67</v>
      </c>
      <c r="Q319" t="s">
        <v>68</v>
      </c>
      <c r="W319" t="s">
        <v>264</v>
      </c>
      <c r="X319" t="s">
        <v>265</v>
      </c>
      <c r="Z319" t="s">
        <v>266</v>
      </c>
      <c r="AA319" t="s">
        <v>267</v>
      </c>
      <c r="AB319" t="s">
        <v>268</v>
      </c>
      <c r="AE319" t="s">
        <v>269</v>
      </c>
      <c r="AF319" t="s">
        <v>270</v>
      </c>
      <c r="AH319">
        <v>31</v>
      </c>
      <c r="AI319">
        <v>0</v>
      </c>
      <c r="AJ319">
        <v>0</v>
      </c>
      <c r="AK319">
        <v>67</v>
      </c>
      <c r="AL319">
        <v>67</v>
      </c>
      <c r="AM319" t="s">
        <v>76</v>
      </c>
      <c r="AN319" t="s">
        <v>77</v>
      </c>
      <c r="AO319" t="s">
        <v>78</v>
      </c>
      <c r="AP319" t="s">
        <v>79</v>
      </c>
      <c r="AQ319" t="s">
        <v>80</v>
      </c>
      <c r="AS319" t="s">
        <v>81</v>
      </c>
      <c r="AT319" t="s">
        <v>82</v>
      </c>
      <c r="AU319" s="1">
        <v>42461</v>
      </c>
      <c r="AV319">
        <v>2016</v>
      </c>
      <c r="AW319">
        <v>196</v>
      </c>
      <c r="BC319">
        <v>860</v>
      </c>
      <c r="BD319">
        <v>866</v>
      </c>
      <c r="BF319" t="s">
        <v>271</v>
      </c>
      <c r="BH319">
        <v>7</v>
      </c>
      <c r="BI319" t="s">
        <v>84</v>
      </c>
      <c r="BJ319" t="s">
        <v>85</v>
      </c>
      <c r="BK319" t="s">
        <v>236</v>
      </c>
      <c r="BL319" t="s">
        <v>272</v>
      </c>
      <c r="BM319">
        <v>26593566</v>
      </c>
      <c r="BN319" s="4" t="b">
        <f t="shared" si="36"/>
        <v>0</v>
      </c>
      <c r="BO319" s="4" t="b">
        <f t="shared" si="37"/>
        <v>0</v>
      </c>
      <c r="BP319" s="4" t="b">
        <f t="shared" si="38"/>
        <v>0</v>
      </c>
      <c r="BQ319" s="4" t="b">
        <f t="shared" si="39"/>
        <v>0</v>
      </c>
      <c r="BR319" s="4" t="b">
        <f t="shared" si="40"/>
        <v>0</v>
      </c>
      <c r="BS319" s="4" t="b">
        <f t="shared" si="41"/>
        <v>0</v>
      </c>
      <c r="BT319" t="s">
        <v>79</v>
      </c>
      <c r="BU319" s="10">
        <f>VLOOKUP(BT319,SCI论文情况一览表!$CE$2:$CH$13600,3,FALSE)</f>
        <v>3.391</v>
      </c>
      <c r="BV319" s="10">
        <f>VLOOKUP(BT319,SCI论文情况一览表!$CE$2:$CH$13600,4,FALSE)</f>
        <v>3.9009999999999998</v>
      </c>
      <c r="BW319" s="10" t="b">
        <f t="shared" si="42"/>
        <v>0</v>
      </c>
      <c r="BX319" s="10" t="b">
        <f t="shared" si="43"/>
        <v>0</v>
      </c>
      <c r="BY319" s="10" t="b">
        <f t="shared" si="44"/>
        <v>0</v>
      </c>
      <c r="BZ319" s="4">
        <v>4</v>
      </c>
    </row>
    <row r="320" spans="1:78">
      <c r="A320" s="4"/>
      <c r="B320" s="6"/>
      <c r="C320" s="6"/>
      <c r="D320" t="s">
        <v>62</v>
      </c>
      <c r="E320" t="s">
        <v>46327</v>
      </c>
      <c r="I320" t="s">
        <v>46328</v>
      </c>
      <c r="L320" t="s">
        <v>46329</v>
      </c>
      <c r="M320" t="s">
        <v>1304</v>
      </c>
      <c r="P320" t="s">
        <v>67</v>
      </c>
      <c r="Q320" t="s">
        <v>68</v>
      </c>
      <c r="W320" t="s">
        <v>46330</v>
      </c>
      <c r="X320" t="s">
        <v>46331</v>
      </c>
      <c r="Z320" t="s">
        <v>46332</v>
      </c>
      <c r="AA320" t="s">
        <v>46333</v>
      </c>
      <c r="AB320" t="s">
        <v>46334</v>
      </c>
      <c r="AE320" t="s">
        <v>46335</v>
      </c>
      <c r="AF320" t="s">
        <v>46336</v>
      </c>
      <c r="AH320">
        <v>41</v>
      </c>
      <c r="AI320">
        <v>1</v>
      </c>
      <c r="AJ320">
        <v>1</v>
      </c>
      <c r="AK320">
        <v>0</v>
      </c>
      <c r="AL320">
        <v>0</v>
      </c>
      <c r="AM320" t="s">
        <v>358</v>
      </c>
      <c r="AN320" t="s">
        <v>359</v>
      </c>
      <c r="AO320" t="s">
        <v>360</v>
      </c>
      <c r="AP320" t="s">
        <v>1312</v>
      </c>
      <c r="AQ320" t="s">
        <v>1313</v>
      </c>
      <c r="AS320" t="s">
        <v>1314</v>
      </c>
      <c r="AT320" t="s">
        <v>1315</v>
      </c>
      <c r="AU320" s="1">
        <v>42459</v>
      </c>
      <c r="AV320">
        <v>2016</v>
      </c>
      <c r="AW320">
        <v>96</v>
      </c>
      <c r="AX320">
        <v>5</v>
      </c>
      <c r="BC320">
        <v>1467</v>
      </c>
      <c r="BD320">
        <v>1473</v>
      </c>
      <c r="BF320" t="s">
        <v>46337</v>
      </c>
      <c r="BH320">
        <v>7</v>
      </c>
      <c r="BI320" t="s">
        <v>775</v>
      </c>
      <c r="BJ320" t="s">
        <v>776</v>
      </c>
      <c r="BK320" t="s">
        <v>46338</v>
      </c>
      <c r="BL320" t="s">
        <v>46339</v>
      </c>
      <c r="BN320" s="4" t="b">
        <f t="shared" si="36"/>
        <v>0</v>
      </c>
      <c r="BO320" s="4" t="b">
        <f t="shared" si="37"/>
        <v>0</v>
      </c>
      <c r="BP320" s="4" t="b">
        <f t="shared" si="38"/>
        <v>0</v>
      </c>
      <c r="BQ320" s="4" t="b">
        <f t="shared" si="39"/>
        <v>0</v>
      </c>
      <c r="BR320" s="4" t="b">
        <f t="shared" si="40"/>
        <v>0</v>
      </c>
      <c r="BS320" s="4" t="b">
        <f t="shared" si="41"/>
        <v>0</v>
      </c>
      <c r="BT320" t="s">
        <v>1312</v>
      </c>
      <c r="BU320" s="10">
        <f>VLOOKUP(BT320,SCI论文情况一览表!$CE$2:$CH$13600,3,FALSE)</f>
        <v>1.714</v>
      </c>
      <c r="BV320" s="10">
        <f>VLOOKUP(BT320,SCI论文情况一览表!$CE$2:$CH$13600,4,FALSE)</f>
        <v>1.994</v>
      </c>
      <c r="BW320" s="10" t="b">
        <f t="shared" si="42"/>
        <v>0</v>
      </c>
      <c r="BX320" s="10" t="b">
        <f t="shared" si="43"/>
        <v>0</v>
      </c>
      <c r="BY320" s="10">
        <f t="shared" si="44"/>
        <v>1</v>
      </c>
      <c r="BZ320" s="4">
        <v>4</v>
      </c>
    </row>
    <row r="321" spans="1:78">
      <c r="A321" s="4"/>
      <c r="B321" s="6"/>
      <c r="C321" s="6"/>
      <c r="D321" t="s">
        <v>62</v>
      </c>
      <c r="E321" t="s">
        <v>46385</v>
      </c>
      <c r="I321" t="s">
        <v>46386</v>
      </c>
      <c r="L321" t="s">
        <v>46387</v>
      </c>
      <c r="M321" t="s">
        <v>596</v>
      </c>
      <c r="P321" t="s">
        <v>67</v>
      </c>
      <c r="Q321" t="s">
        <v>68</v>
      </c>
      <c r="X321" t="s">
        <v>46388</v>
      </c>
      <c r="Z321" t="s">
        <v>46389</v>
      </c>
      <c r="AA321" t="s">
        <v>46390</v>
      </c>
      <c r="AB321" t="s">
        <v>46391</v>
      </c>
      <c r="AC321" t="s">
        <v>46392</v>
      </c>
      <c r="AE321" t="s">
        <v>46393</v>
      </c>
      <c r="AF321" t="s">
        <v>46394</v>
      </c>
      <c r="AH321">
        <v>38</v>
      </c>
      <c r="AI321">
        <v>0</v>
      </c>
      <c r="AJ321">
        <v>0</v>
      </c>
      <c r="AK321">
        <v>0</v>
      </c>
      <c r="AL321">
        <v>0</v>
      </c>
      <c r="AM321" t="s">
        <v>603</v>
      </c>
      <c r="AN321" t="s">
        <v>604</v>
      </c>
      <c r="AO321" t="s">
        <v>605</v>
      </c>
      <c r="AP321" t="s">
        <v>606</v>
      </c>
      <c r="AS321" t="s">
        <v>607</v>
      </c>
      <c r="AT321" t="s">
        <v>608</v>
      </c>
      <c r="AU321" s="1">
        <v>42453</v>
      </c>
      <c r="AV321">
        <v>2016</v>
      </c>
      <c r="AW321">
        <v>6</v>
      </c>
      <c r="BE321">
        <v>23464</v>
      </c>
      <c r="BF321" t="s">
        <v>46395</v>
      </c>
      <c r="BH321">
        <v>13</v>
      </c>
      <c r="BI321" t="s">
        <v>610</v>
      </c>
      <c r="BJ321" t="s">
        <v>611</v>
      </c>
      <c r="BK321" t="s">
        <v>46396</v>
      </c>
      <c r="BL321" t="s">
        <v>46397</v>
      </c>
      <c r="BM321">
        <v>27010100</v>
      </c>
      <c r="BN321" s="4" t="b">
        <f t="shared" ref="BN321:BN384" si="45">IF(COUNTIF(AA321,"*Nanjing Agr Univ*"),AA321)</f>
        <v>0</v>
      </c>
      <c r="BO321" s="4" t="b">
        <f t="shared" ref="BO321:BO384" si="46">IF(COUNTIF(BN321,"*Life Sci*"),"生命科学学院",IF(COUNTIF(BN321,"*Coll Hort*"),"园艺学院"))</f>
        <v>0</v>
      </c>
      <c r="BP321" s="4" t="b">
        <f t="shared" ref="BP321:BP384" si="47">IF(COUNTIF(BN321,"*Anim Sci*"),"动物科技学院",IF(COUNTIF(BN321,"*Vet Med*"),"动物医学院"))</f>
        <v>0</v>
      </c>
      <c r="BQ321" s="4" t="b">
        <f t="shared" ref="BQ321:BQ384" si="48">IF(COUNTIF(BN321,"*Resources*"),"资源管理与环境保护学院",IF(COUNTIF(BN321,"*Dept Entomol*"),"植物保护学院"))</f>
        <v>0</v>
      </c>
      <c r="BR321" s="4" t="b">
        <f t="shared" ref="BR321:BR384" si="49">IF(COUNTIF(BN321,"*Coll Agr*"),"农学院",IF(COUNTIF(BN321,"*Plant Protect*"),"植物保护学院"))</f>
        <v>0</v>
      </c>
      <c r="BS321" s="4" t="b">
        <f t="shared" ref="BS321:BS384" si="50">IF(COUNTIF(BN321,"*Food Sci*"),"食品科技学院")</f>
        <v>0</v>
      </c>
      <c r="BT321" t="s">
        <v>606</v>
      </c>
      <c r="BU321" s="10">
        <f>VLOOKUP(BT321,SCI论文情况一览表!$CE$2:$CH$13600,3,FALSE)</f>
        <v>5.5780000000000003</v>
      </c>
      <c r="BV321" s="10">
        <f>VLOOKUP(BT321,SCI论文情况一览表!$CE$2:$CH$13600,4,FALSE)</f>
        <v>5.5970000000000004</v>
      </c>
      <c r="BW321" s="10" t="b">
        <f t="shared" ref="BW321:BW384" si="51">IF($BV321&gt;=10,1)</f>
        <v>0</v>
      </c>
      <c r="BX321" s="10">
        <f t="shared" ref="BX321:BX384" si="52">IF(BV321&gt;=5,1)</f>
        <v>1</v>
      </c>
      <c r="BY321" s="10" t="b">
        <f t="shared" ref="BY321:BY384" si="53">IF(BV321&lt;2,1)</f>
        <v>0</v>
      </c>
      <c r="BZ321" s="4">
        <v>4</v>
      </c>
    </row>
    <row r="322" spans="1:78">
      <c r="A322" s="4"/>
      <c r="B322" s="6"/>
      <c r="C322" s="6"/>
      <c r="D322" t="s">
        <v>62</v>
      </c>
      <c r="E322" t="s">
        <v>46442</v>
      </c>
      <c r="I322" t="s">
        <v>46443</v>
      </c>
      <c r="L322" t="s">
        <v>46444</v>
      </c>
      <c r="M322" t="s">
        <v>596</v>
      </c>
      <c r="P322" t="s">
        <v>67</v>
      </c>
      <c r="Q322" t="s">
        <v>68</v>
      </c>
      <c r="X322" t="s">
        <v>46445</v>
      </c>
      <c r="Z322" t="s">
        <v>46446</v>
      </c>
      <c r="AA322" t="s">
        <v>46447</v>
      </c>
      <c r="AB322" t="s">
        <v>46448</v>
      </c>
      <c r="AC322" t="s">
        <v>10709</v>
      </c>
      <c r="AD322" t="s">
        <v>10710</v>
      </c>
      <c r="AE322" t="s">
        <v>46449</v>
      </c>
      <c r="AF322" t="s">
        <v>46450</v>
      </c>
      <c r="AH322">
        <v>38</v>
      </c>
      <c r="AI322">
        <v>0</v>
      </c>
      <c r="AJ322">
        <v>0</v>
      </c>
      <c r="AK322">
        <v>0</v>
      </c>
      <c r="AL322">
        <v>0</v>
      </c>
      <c r="AM322" t="s">
        <v>603</v>
      </c>
      <c r="AN322" t="s">
        <v>604</v>
      </c>
      <c r="AO322" t="s">
        <v>605</v>
      </c>
      <c r="AP322" t="s">
        <v>606</v>
      </c>
      <c r="AS322" t="s">
        <v>607</v>
      </c>
      <c r="AT322" t="s">
        <v>608</v>
      </c>
      <c r="AU322" s="1">
        <v>42451</v>
      </c>
      <c r="AV322">
        <v>2016</v>
      </c>
      <c r="AW322">
        <v>6</v>
      </c>
      <c r="BE322">
        <v>23313</v>
      </c>
      <c r="BF322" t="s">
        <v>46451</v>
      </c>
      <c r="BH322">
        <v>10</v>
      </c>
      <c r="BI322" t="s">
        <v>610</v>
      </c>
      <c r="BJ322" t="s">
        <v>611</v>
      </c>
      <c r="BK322" t="s">
        <v>46452</v>
      </c>
      <c r="BL322" t="s">
        <v>46453</v>
      </c>
      <c r="BM322">
        <v>27001555</v>
      </c>
      <c r="BN322" s="4" t="b">
        <f t="shared" si="45"/>
        <v>0</v>
      </c>
      <c r="BO322" s="4" t="b">
        <f t="shared" si="46"/>
        <v>0</v>
      </c>
      <c r="BP322" s="4" t="b">
        <f t="shared" si="47"/>
        <v>0</v>
      </c>
      <c r="BQ322" s="4" t="b">
        <f t="shared" si="48"/>
        <v>0</v>
      </c>
      <c r="BR322" s="4" t="b">
        <f t="shared" si="49"/>
        <v>0</v>
      </c>
      <c r="BS322" s="4" t="b">
        <f t="shared" si="50"/>
        <v>0</v>
      </c>
      <c r="BT322" t="s">
        <v>606</v>
      </c>
      <c r="BU322" s="10">
        <f>VLOOKUP(BT322,SCI论文情况一览表!$CE$2:$CH$13600,3,FALSE)</f>
        <v>5.5780000000000003</v>
      </c>
      <c r="BV322" s="10">
        <f>VLOOKUP(BT322,SCI论文情况一览表!$CE$2:$CH$13600,4,FALSE)</f>
        <v>5.5970000000000004</v>
      </c>
      <c r="BW322" s="10" t="b">
        <f t="shared" si="51"/>
        <v>0</v>
      </c>
      <c r="BX322" s="10">
        <f t="shared" si="52"/>
        <v>1</v>
      </c>
      <c r="BY322" s="10" t="b">
        <f t="shared" si="53"/>
        <v>0</v>
      </c>
      <c r="BZ322" s="4">
        <v>4</v>
      </c>
    </row>
    <row r="323" spans="1:78">
      <c r="A323" s="4"/>
      <c r="B323" s="6"/>
      <c r="C323" s="6"/>
      <c r="D323" t="s">
        <v>62</v>
      </c>
      <c r="E323" t="s">
        <v>46502</v>
      </c>
      <c r="I323" t="s">
        <v>46503</v>
      </c>
      <c r="L323" t="s">
        <v>46504</v>
      </c>
      <c r="M323" t="s">
        <v>46505</v>
      </c>
      <c r="P323" t="s">
        <v>67</v>
      </c>
      <c r="Q323" t="s">
        <v>68</v>
      </c>
      <c r="W323" t="s">
        <v>46506</v>
      </c>
      <c r="X323" t="s">
        <v>46507</v>
      </c>
      <c r="Z323" t="s">
        <v>46508</v>
      </c>
      <c r="AA323" t="s">
        <v>46509</v>
      </c>
      <c r="AB323" t="s">
        <v>46510</v>
      </c>
      <c r="AE323" t="s">
        <v>46511</v>
      </c>
      <c r="AF323" t="s">
        <v>46512</v>
      </c>
      <c r="AH323">
        <v>47</v>
      </c>
      <c r="AI323">
        <v>0</v>
      </c>
      <c r="AJ323">
        <v>0</v>
      </c>
      <c r="AK323">
        <v>0</v>
      </c>
      <c r="AL323">
        <v>0</v>
      </c>
      <c r="AM323" t="s">
        <v>46513</v>
      </c>
      <c r="AN323" t="s">
        <v>46514</v>
      </c>
      <c r="AO323" t="s">
        <v>46515</v>
      </c>
      <c r="AP323" t="s">
        <v>46516</v>
      </c>
      <c r="AS323" t="s">
        <v>46505</v>
      </c>
      <c r="AT323" t="s">
        <v>46517</v>
      </c>
      <c r="AU323" s="1">
        <v>42444</v>
      </c>
      <c r="AV323">
        <v>2016</v>
      </c>
      <c r="AW323">
        <v>5</v>
      </c>
      <c r="BE323">
        <v>338</v>
      </c>
      <c r="BF323" t="s">
        <v>46518</v>
      </c>
      <c r="BH323">
        <v>8</v>
      </c>
      <c r="BI323" t="s">
        <v>610</v>
      </c>
      <c r="BJ323" t="s">
        <v>611</v>
      </c>
      <c r="BK323" t="s">
        <v>46519</v>
      </c>
      <c r="BL323" t="s">
        <v>46520</v>
      </c>
      <c r="BM323">
        <v>27066359</v>
      </c>
      <c r="BN323" s="4" t="b">
        <f t="shared" si="45"/>
        <v>0</v>
      </c>
      <c r="BO323" s="4" t="b">
        <f t="shared" si="46"/>
        <v>0</v>
      </c>
      <c r="BP323" s="4" t="b">
        <f t="shared" si="47"/>
        <v>0</v>
      </c>
      <c r="BQ323" s="4" t="b">
        <f t="shared" si="48"/>
        <v>0</v>
      </c>
      <c r="BR323" s="4" t="b">
        <f t="shared" si="49"/>
        <v>0</v>
      </c>
      <c r="BS323" s="4" t="b">
        <f t="shared" si="50"/>
        <v>0</v>
      </c>
      <c r="BT323" t="s">
        <v>46516</v>
      </c>
      <c r="BU323" s="10" t="e">
        <f>VLOOKUP(BT323,SCI论文情况一览表!$CE$2:$CH$13600,3,FALSE)</f>
        <v>#N/A</v>
      </c>
      <c r="BV323" s="10" t="e">
        <f>VLOOKUP(BT323,SCI论文情况一览表!$CE$2:$CH$13600,4,FALSE)</f>
        <v>#N/A</v>
      </c>
      <c r="BW323" s="10" t="e">
        <f t="shared" si="51"/>
        <v>#N/A</v>
      </c>
      <c r="BX323" s="10" t="e">
        <f t="shared" si="52"/>
        <v>#N/A</v>
      </c>
      <c r="BY323" s="10" t="e">
        <f t="shared" si="53"/>
        <v>#N/A</v>
      </c>
      <c r="BZ323" s="4">
        <v>4</v>
      </c>
    </row>
    <row r="324" spans="1:78">
      <c r="A324" s="4"/>
      <c r="B324" s="6"/>
      <c r="C324" s="6"/>
      <c r="D324" t="s">
        <v>62</v>
      </c>
      <c r="E324" t="s">
        <v>46572</v>
      </c>
      <c r="I324" t="s">
        <v>46573</v>
      </c>
      <c r="L324" t="s">
        <v>46574</v>
      </c>
      <c r="M324" t="s">
        <v>10342</v>
      </c>
      <c r="P324" t="s">
        <v>67</v>
      </c>
      <c r="Q324" t="s">
        <v>68</v>
      </c>
      <c r="W324" t="s">
        <v>46575</v>
      </c>
      <c r="X324" t="s">
        <v>46576</v>
      </c>
      <c r="Z324" t="s">
        <v>46577</v>
      </c>
      <c r="AA324" t="s">
        <v>46578</v>
      </c>
      <c r="AB324" t="s">
        <v>46579</v>
      </c>
      <c r="AC324" t="s">
        <v>46580</v>
      </c>
      <c r="AD324" t="s">
        <v>46581</v>
      </c>
      <c r="AE324" t="s">
        <v>46582</v>
      </c>
      <c r="AF324" t="s">
        <v>46583</v>
      </c>
      <c r="AH324">
        <v>48</v>
      </c>
      <c r="AI324">
        <v>0</v>
      </c>
      <c r="AJ324">
        <v>0</v>
      </c>
      <c r="AK324">
        <v>0</v>
      </c>
      <c r="AL324">
        <v>0</v>
      </c>
      <c r="AM324" t="s">
        <v>76</v>
      </c>
      <c r="AN324" t="s">
        <v>77</v>
      </c>
      <c r="AO324" t="s">
        <v>78</v>
      </c>
      <c r="AP324" t="s">
        <v>10350</v>
      </c>
      <c r="AQ324" t="s">
        <v>10351</v>
      </c>
      <c r="AS324" t="s">
        <v>10352</v>
      </c>
      <c r="AT324" t="s">
        <v>10353</v>
      </c>
      <c r="AU324" s="1">
        <v>42439</v>
      </c>
      <c r="AV324">
        <v>2016</v>
      </c>
      <c r="AW324">
        <v>116</v>
      </c>
      <c r="BC324">
        <v>23</v>
      </c>
      <c r="BD324">
        <v>31</v>
      </c>
      <c r="BF324" t="s">
        <v>46584</v>
      </c>
      <c r="BH324">
        <v>9</v>
      </c>
      <c r="BI324" t="s">
        <v>1770</v>
      </c>
      <c r="BJ324" t="s">
        <v>1771</v>
      </c>
      <c r="BK324" t="s">
        <v>46585</v>
      </c>
      <c r="BL324" t="s">
        <v>46586</v>
      </c>
      <c r="BN324" s="4" t="b">
        <f t="shared" si="45"/>
        <v>0</v>
      </c>
      <c r="BO324" s="4" t="b">
        <f t="shared" si="46"/>
        <v>0</v>
      </c>
      <c r="BP324" s="4" t="b">
        <f t="shared" si="47"/>
        <v>0</v>
      </c>
      <c r="BQ324" s="4" t="b">
        <f t="shared" si="48"/>
        <v>0</v>
      </c>
      <c r="BR324" s="4" t="b">
        <f t="shared" si="49"/>
        <v>0</v>
      </c>
      <c r="BS324" s="4" t="b">
        <f t="shared" si="50"/>
        <v>0</v>
      </c>
      <c r="BT324" t="s">
        <v>10350</v>
      </c>
      <c r="BU324" s="10">
        <f>VLOOKUP(BT324,SCI论文情况一览表!$CE$2:$CH$13600,3,FALSE)</f>
        <v>3.8439999999999999</v>
      </c>
      <c r="BV324" s="10">
        <f>VLOOKUP(BT324,SCI论文情况一览表!$CE$2:$CH$13600,4,FALSE)</f>
        <v>4.1669999999999998</v>
      </c>
      <c r="BW324" s="10" t="b">
        <f t="shared" si="51"/>
        <v>0</v>
      </c>
      <c r="BX324" s="10" t="b">
        <f t="shared" si="52"/>
        <v>0</v>
      </c>
      <c r="BY324" s="10" t="b">
        <f t="shared" si="53"/>
        <v>0</v>
      </c>
      <c r="BZ324" s="4">
        <v>4</v>
      </c>
    </row>
    <row r="325" spans="1:78">
      <c r="A325" s="4"/>
      <c r="B325" s="6"/>
      <c r="C325" s="6"/>
      <c r="D325" t="s">
        <v>62</v>
      </c>
      <c r="E325" t="s">
        <v>46598</v>
      </c>
      <c r="I325" t="s">
        <v>46599</v>
      </c>
      <c r="L325" t="s">
        <v>46600</v>
      </c>
      <c r="M325" t="s">
        <v>8911</v>
      </c>
      <c r="P325" t="s">
        <v>67</v>
      </c>
      <c r="Q325" t="s">
        <v>68</v>
      </c>
      <c r="W325" t="s">
        <v>46601</v>
      </c>
      <c r="X325" t="s">
        <v>46602</v>
      </c>
      <c r="Z325" t="s">
        <v>46603</v>
      </c>
      <c r="AA325" t="s">
        <v>46604</v>
      </c>
      <c r="AB325" t="s">
        <v>46605</v>
      </c>
      <c r="AE325" t="s">
        <v>46606</v>
      </c>
      <c r="AF325" t="s">
        <v>46607</v>
      </c>
      <c r="AH325">
        <v>39</v>
      </c>
      <c r="AI325">
        <v>0</v>
      </c>
      <c r="AJ325">
        <v>0</v>
      </c>
      <c r="AK325">
        <v>0</v>
      </c>
      <c r="AL325">
        <v>0</v>
      </c>
      <c r="AM325" t="s">
        <v>8921</v>
      </c>
      <c r="AN325" t="s">
        <v>768</v>
      </c>
      <c r="AO325" t="s">
        <v>8922</v>
      </c>
      <c r="AP325" t="s">
        <v>8923</v>
      </c>
      <c r="AS325" t="s">
        <v>8924</v>
      </c>
      <c r="AT325" t="s">
        <v>8925</v>
      </c>
      <c r="AU325" s="1">
        <v>42437</v>
      </c>
      <c r="AV325">
        <v>2016</v>
      </c>
      <c r="AW325">
        <v>113</v>
      </c>
      <c r="AX325">
        <v>10</v>
      </c>
      <c r="BC325">
        <v>2708</v>
      </c>
      <c r="BD325">
        <v>2713</v>
      </c>
      <c r="BF325" t="s">
        <v>46608</v>
      </c>
      <c r="BH325">
        <v>6</v>
      </c>
      <c r="BI325" t="s">
        <v>610</v>
      </c>
      <c r="BJ325" t="s">
        <v>611</v>
      </c>
      <c r="BK325" t="s">
        <v>46609</v>
      </c>
      <c r="BL325" t="s">
        <v>46610</v>
      </c>
      <c r="BM325">
        <v>26903641</v>
      </c>
      <c r="BN325" s="4" t="b">
        <f t="shared" si="45"/>
        <v>0</v>
      </c>
      <c r="BO325" s="4" t="b">
        <f t="shared" si="46"/>
        <v>0</v>
      </c>
      <c r="BP325" s="4" t="b">
        <f t="shared" si="47"/>
        <v>0</v>
      </c>
      <c r="BQ325" s="4" t="b">
        <f t="shared" si="48"/>
        <v>0</v>
      </c>
      <c r="BR325" s="4" t="b">
        <f t="shared" si="49"/>
        <v>0</v>
      </c>
      <c r="BS325" s="4" t="b">
        <f t="shared" si="50"/>
        <v>0</v>
      </c>
      <c r="BT325" t="s">
        <v>8923</v>
      </c>
      <c r="BU325" s="10">
        <f>VLOOKUP(BT325,SCI论文情况一览表!$CE$2:$CH$13600,3,FALSE)</f>
        <v>9.6739999999999995</v>
      </c>
      <c r="BV325" s="10">
        <f>VLOOKUP(BT325,SCI论文情况一览表!$CE$2:$CH$13600,4,FALSE)</f>
        <v>10.563000000000001</v>
      </c>
      <c r="BW325" s="10">
        <f t="shared" si="51"/>
        <v>1</v>
      </c>
      <c r="BX325" s="10">
        <f t="shared" si="52"/>
        <v>1</v>
      </c>
      <c r="BY325" s="10" t="b">
        <f t="shared" si="53"/>
        <v>0</v>
      </c>
      <c r="BZ325" s="4">
        <v>4</v>
      </c>
    </row>
    <row r="326" spans="1:78">
      <c r="A326" s="4"/>
      <c r="B326" s="6"/>
      <c r="C326" s="6"/>
      <c r="D326" t="s">
        <v>62</v>
      </c>
      <c r="E326" t="s">
        <v>316</v>
      </c>
      <c r="I326" t="s">
        <v>317</v>
      </c>
      <c r="L326" t="s">
        <v>318</v>
      </c>
      <c r="M326" t="s">
        <v>319</v>
      </c>
      <c r="P326" t="s">
        <v>67</v>
      </c>
      <c r="Q326" t="s">
        <v>68</v>
      </c>
      <c r="W326" t="s">
        <v>320</v>
      </c>
      <c r="X326" t="s">
        <v>321</v>
      </c>
      <c r="Z326" t="s">
        <v>322</v>
      </c>
      <c r="AA326" t="s">
        <v>323</v>
      </c>
      <c r="AB326" t="s">
        <v>324</v>
      </c>
      <c r="AE326" t="s">
        <v>325</v>
      </c>
      <c r="AF326" t="s">
        <v>326</v>
      </c>
      <c r="AH326">
        <v>5</v>
      </c>
      <c r="AI326">
        <v>0</v>
      </c>
      <c r="AJ326">
        <v>0</v>
      </c>
      <c r="AK326">
        <v>10</v>
      </c>
      <c r="AL326">
        <v>10</v>
      </c>
      <c r="AM326" t="s">
        <v>304</v>
      </c>
      <c r="AN326" t="s">
        <v>305</v>
      </c>
      <c r="AO326" t="s">
        <v>306</v>
      </c>
      <c r="AP326" t="s">
        <v>327</v>
      </c>
      <c r="AQ326" t="s">
        <v>328</v>
      </c>
      <c r="AS326" t="s">
        <v>329</v>
      </c>
      <c r="AT326" t="s">
        <v>330</v>
      </c>
      <c r="AU326" s="1">
        <v>42432</v>
      </c>
      <c r="AV326">
        <v>2016</v>
      </c>
      <c r="AW326">
        <v>27</v>
      </c>
      <c r="AX326">
        <v>2</v>
      </c>
      <c r="BC326">
        <v>1144</v>
      </c>
      <c r="BD326">
        <v>1145</v>
      </c>
      <c r="BF326" t="s">
        <v>331</v>
      </c>
      <c r="BH326">
        <v>2</v>
      </c>
      <c r="BI326" t="s">
        <v>332</v>
      </c>
      <c r="BJ326" t="s">
        <v>332</v>
      </c>
      <c r="BK326" t="s">
        <v>333</v>
      </c>
      <c r="BL326" t="s">
        <v>334</v>
      </c>
      <c r="BM326">
        <v>24989053</v>
      </c>
      <c r="BN326" s="4" t="b">
        <f t="shared" si="45"/>
        <v>0</v>
      </c>
      <c r="BO326" s="4" t="b">
        <f t="shared" si="46"/>
        <v>0</v>
      </c>
      <c r="BP326" s="4" t="b">
        <f t="shared" si="47"/>
        <v>0</v>
      </c>
      <c r="BQ326" s="4" t="b">
        <f t="shared" si="48"/>
        <v>0</v>
      </c>
      <c r="BR326" s="4" t="b">
        <f t="shared" si="49"/>
        <v>0</v>
      </c>
      <c r="BS326" s="4" t="b">
        <f t="shared" si="50"/>
        <v>0</v>
      </c>
      <c r="BT326" t="s">
        <v>327</v>
      </c>
      <c r="BU326" s="10">
        <f>VLOOKUP(BT326,SCI论文情况一览表!$CE$2:$CH$13600,3,FALSE)</f>
        <v>1.2090000000000001</v>
      </c>
      <c r="BV326" s="10">
        <f>VLOOKUP(BT326,SCI论文情况一览表!$CE$2:$CH$13600,4,FALSE)</f>
        <v>1.38</v>
      </c>
      <c r="BW326" s="10" t="b">
        <f t="shared" si="51"/>
        <v>0</v>
      </c>
      <c r="BX326" s="10" t="b">
        <f t="shared" si="52"/>
        <v>0</v>
      </c>
      <c r="BY326" s="10">
        <f t="shared" si="53"/>
        <v>1</v>
      </c>
      <c r="BZ326" s="4">
        <v>4</v>
      </c>
    </row>
    <row r="327" spans="1:78">
      <c r="A327" s="4"/>
      <c r="B327" s="6"/>
      <c r="C327" s="6"/>
      <c r="D327" t="s">
        <v>62</v>
      </c>
      <c r="E327" t="s">
        <v>46710</v>
      </c>
      <c r="I327" t="s">
        <v>46711</v>
      </c>
      <c r="L327" t="s">
        <v>46712</v>
      </c>
      <c r="M327" t="s">
        <v>7454</v>
      </c>
      <c r="P327" t="s">
        <v>67</v>
      </c>
      <c r="Q327" t="s">
        <v>68</v>
      </c>
      <c r="W327" t="s">
        <v>46713</v>
      </c>
      <c r="X327" t="s">
        <v>46714</v>
      </c>
      <c r="Z327" t="s">
        <v>46715</v>
      </c>
      <c r="AA327" t="s">
        <v>46716</v>
      </c>
      <c r="AB327" t="s">
        <v>46717</v>
      </c>
      <c r="AE327" t="s">
        <v>46718</v>
      </c>
      <c r="AF327" t="s">
        <v>46719</v>
      </c>
      <c r="AH327">
        <v>55</v>
      </c>
      <c r="AI327">
        <v>0</v>
      </c>
      <c r="AJ327">
        <v>0</v>
      </c>
      <c r="AK327">
        <v>0</v>
      </c>
      <c r="AL327">
        <v>0</v>
      </c>
      <c r="AM327" t="s">
        <v>7387</v>
      </c>
      <c r="AN327" t="s">
        <v>7388</v>
      </c>
      <c r="AO327" t="s">
        <v>7389</v>
      </c>
      <c r="AP327" t="s">
        <v>7462</v>
      </c>
      <c r="AQ327" t="s">
        <v>7463</v>
      </c>
      <c r="AS327" t="s">
        <v>7454</v>
      </c>
      <c r="AT327" t="s">
        <v>7464</v>
      </c>
      <c r="AU327" t="s">
        <v>365</v>
      </c>
      <c r="AV327">
        <v>2016</v>
      </c>
      <c r="AW327">
        <v>51</v>
      </c>
      <c r="AX327">
        <v>3</v>
      </c>
      <c r="BC327">
        <v>272</v>
      </c>
      <c r="BD327">
        <v>278</v>
      </c>
      <c r="BH327">
        <v>7</v>
      </c>
      <c r="BI327" t="s">
        <v>1973</v>
      </c>
      <c r="BJ327" t="s">
        <v>473</v>
      </c>
      <c r="BK327" t="s">
        <v>46720</v>
      </c>
      <c r="BL327" t="s">
        <v>46721</v>
      </c>
      <c r="BN327" s="4" t="b">
        <f t="shared" si="45"/>
        <v>0</v>
      </c>
      <c r="BO327" s="4" t="b">
        <f t="shared" si="46"/>
        <v>0</v>
      </c>
      <c r="BP327" s="4" t="b">
        <f t="shared" si="47"/>
        <v>0</v>
      </c>
      <c r="BQ327" s="4" t="b">
        <f t="shared" si="48"/>
        <v>0</v>
      </c>
      <c r="BR327" s="4" t="b">
        <f t="shared" si="49"/>
        <v>0</v>
      </c>
      <c r="BS327" s="4" t="b">
        <f t="shared" si="50"/>
        <v>0</v>
      </c>
      <c r="BT327" t="s">
        <v>7462</v>
      </c>
      <c r="BU327" s="10">
        <f>VLOOKUP(BT327,SCI论文情况一览表!$CE$2:$CH$13600,3,FALSE)</f>
        <v>0.90200000000000002</v>
      </c>
      <c r="BV327" s="10">
        <f>VLOOKUP(BT327,SCI论文情况一览表!$CE$2:$CH$13600,4,FALSE)</f>
        <v>1.0900000000000001</v>
      </c>
      <c r="BW327" s="10" t="b">
        <f t="shared" si="51"/>
        <v>0</v>
      </c>
      <c r="BX327" s="10" t="b">
        <f t="shared" si="52"/>
        <v>0</v>
      </c>
      <c r="BY327" s="10">
        <f t="shared" si="53"/>
        <v>1</v>
      </c>
      <c r="BZ327" s="4">
        <v>4</v>
      </c>
    </row>
    <row r="328" spans="1:78">
      <c r="A328" s="4"/>
      <c r="B328" s="6"/>
      <c r="C328" s="6"/>
      <c r="D328" t="s">
        <v>62</v>
      </c>
      <c r="E328" t="s">
        <v>46817</v>
      </c>
      <c r="I328" t="s">
        <v>46818</v>
      </c>
      <c r="L328" t="s">
        <v>46819</v>
      </c>
      <c r="M328" t="s">
        <v>16762</v>
      </c>
      <c r="P328" t="s">
        <v>67</v>
      </c>
      <c r="Q328" t="s">
        <v>68</v>
      </c>
      <c r="W328" t="s">
        <v>46820</v>
      </c>
      <c r="X328" t="s">
        <v>46821</v>
      </c>
      <c r="Z328" t="s">
        <v>46822</v>
      </c>
      <c r="AA328" t="s">
        <v>46823</v>
      </c>
      <c r="AB328" t="s">
        <v>46824</v>
      </c>
      <c r="AE328" t="s">
        <v>46825</v>
      </c>
      <c r="AF328" t="s">
        <v>46826</v>
      </c>
      <c r="AH328">
        <v>54</v>
      </c>
      <c r="AI328">
        <v>0</v>
      </c>
      <c r="AJ328">
        <v>0</v>
      </c>
      <c r="AK328">
        <v>0</v>
      </c>
      <c r="AL328">
        <v>0</v>
      </c>
      <c r="AM328" t="s">
        <v>213</v>
      </c>
      <c r="AN328" t="s">
        <v>214</v>
      </c>
      <c r="AO328" t="s">
        <v>215</v>
      </c>
      <c r="AP328" t="s">
        <v>16769</v>
      </c>
      <c r="AQ328" t="s">
        <v>16770</v>
      </c>
      <c r="AS328" t="s">
        <v>16762</v>
      </c>
      <c r="AT328" t="s">
        <v>16771</v>
      </c>
      <c r="AU328" t="s">
        <v>365</v>
      </c>
      <c r="AV328">
        <v>2016</v>
      </c>
      <c r="AW328">
        <v>243</v>
      </c>
      <c r="AX328">
        <v>3</v>
      </c>
      <c r="BC328">
        <v>719</v>
      </c>
      <c r="BD328">
        <v>731</v>
      </c>
      <c r="BF328" t="s">
        <v>46827</v>
      </c>
      <c r="BH328">
        <v>13</v>
      </c>
      <c r="BI328" t="s">
        <v>577</v>
      </c>
      <c r="BJ328" t="s">
        <v>577</v>
      </c>
      <c r="BK328" t="s">
        <v>46828</v>
      </c>
      <c r="BL328" t="s">
        <v>46829</v>
      </c>
      <c r="BM328">
        <v>26669597</v>
      </c>
      <c r="BN328" s="4" t="b">
        <f t="shared" si="45"/>
        <v>0</v>
      </c>
      <c r="BO328" s="4" t="b">
        <f t="shared" si="46"/>
        <v>0</v>
      </c>
      <c r="BP328" s="4" t="b">
        <f t="shared" si="47"/>
        <v>0</v>
      </c>
      <c r="BQ328" s="4" t="b">
        <f t="shared" si="48"/>
        <v>0</v>
      </c>
      <c r="BR328" s="4" t="b">
        <f t="shared" si="49"/>
        <v>0</v>
      </c>
      <c r="BS328" s="4" t="b">
        <f t="shared" si="50"/>
        <v>0</v>
      </c>
      <c r="BT328" t="s">
        <v>16769</v>
      </c>
      <c r="BU328" s="10">
        <f>VLOOKUP(BT328,SCI论文情况一览表!$CE$2:$CH$13600,3,FALSE)</f>
        <v>3.2629999999999999</v>
      </c>
      <c r="BV328" s="10">
        <f>VLOOKUP(BT328,SCI论文情况一览表!$CE$2:$CH$13600,4,FALSE)</f>
        <v>3.6320000000000001</v>
      </c>
      <c r="BW328" s="10" t="b">
        <f t="shared" si="51"/>
        <v>0</v>
      </c>
      <c r="BX328" s="10" t="b">
        <f t="shared" si="52"/>
        <v>0</v>
      </c>
      <c r="BY328" s="10" t="b">
        <f t="shared" si="53"/>
        <v>0</v>
      </c>
      <c r="BZ328" s="4">
        <v>4</v>
      </c>
    </row>
    <row r="329" spans="1:78">
      <c r="A329" s="4"/>
      <c r="B329" s="6"/>
      <c r="C329" s="6"/>
      <c r="D329" t="s">
        <v>62</v>
      </c>
      <c r="E329" t="s">
        <v>46830</v>
      </c>
      <c r="I329" t="s">
        <v>46831</v>
      </c>
      <c r="L329" t="s">
        <v>46832</v>
      </c>
      <c r="M329" t="s">
        <v>34132</v>
      </c>
      <c r="P329" t="s">
        <v>67</v>
      </c>
      <c r="Q329" t="s">
        <v>68</v>
      </c>
      <c r="W329" t="s">
        <v>46833</v>
      </c>
      <c r="X329" t="s">
        <v>46834</v>
      </c>
      <c r="Z329" t="s">
        <v>46835</v>
      </c>
      <c r="AA329" t="s">
        <v>46836</v>
      </c>
      <c r="AB329" t="s">
        <v>24018</v>
      </c>
      <c r="AE329" t="s">
        <v>46837</v>
      </c>
      <c r="AF329" t="s">
        <v>46838</v>
      </c>
      <c r="AH329">
        <v>25</v>
      </c>
      <c r="AI329">
        <v>0</v>
      </c>
      <c r="AJ329">
        <v>0</v>
      </c>
      <c r="AK329">
        <v>0</v>
      </c>
      <c r="AL329">
        <v>0</v>
      </c>
      <c r="AM329" t="s">
        <v>8515</v>
      </c>
      <c r="AN329" t="s">
        <v>8516</v>
      </c>
      <c r="AO329" t="s">
        <v>8517</v>
      </c>
      <c r="AP329" t="s">
        <v>34133</v>
      </c>
      <c r="AS329" t="s">
        <v>34132</v>
      </c>
      <c r="AT329" t="s">
        <v>46839</v>
      </c>
      <c r="AU329" t="s">
        <v>365</v>
      </c>
      <c r="AV329">
        <v>2016</v>
      </c>
      <c r="AW329">
        <v>3</v>
      </c>
      <c r="AX329">
        <v>3</v>
      </c>
      <c r="BA329" t="s">
        <v>49</v>
      </c>
      <c r="BC329">
        <v>429</v>
      </c>
      <c r="BD329">
        <v>435</v>
      </c>
      <c r="BF329" t="s">
        <v>46840</v>
      </c>
      <c r="BH329">
        <v>7</v>
      </c>
      <c r="BI329" t="s">
        <v>12276</v>
      </c>
      <c r="BJ329" t="s">
        <v>12276</v>
      </c>
      <c r="BK329" t="s">
        <v>46841</v>
      </c>
      <c r="BL329" t="s">
        <v>46842</v>
      </c>
      <c r="BN329" s="4" t="b">
        <f t="shared" si="45"/>
        <v>0</v>
      </c>
      <c r="BO329" s="4" t="b">
        <f t="shared" si="46"/>
        <v>0</v>
      </c>
      <c r="BP329" s="4" t="b">
        <f t="shared" si="47"/>
        <v>0</v>
      </c>
      <c r="BQ329" s="4" t="b">
        <f t="shared" si="48"/>
        <v>0</v>
      </c>
      <c r="BR329" s="4" t="b">
        <f t="shared" si="49"/>
        <v>0</v>
      </c>
      <c r="BS329" s="4" t="b">
        <f t="shared" si="50"/>
        <v>0</v>
      </c>
      <c r="BT329" t="s">
        <v>34133</v>
      </c>
      <c r="BU329" s="10">
        <f>VLOOKUP(BT329,SCI论文情况一览表!$CE$2:$CH$13600,3,FALSE)</f>
        <v>0</v>
      </c>
      <c r="BV329" s="10">
        <f>VLOOKUP(BT329,SCI论文情况一览表!$CE$2:$CH$13600,4,FALSE)</f>
        <v>0</v>
      </c>
      <c r="BW329" s="10" t="b">
        <f t="shared" si="51"/>
        <v>0</v>
      </c>
      <c r="BX329" s="10" t="b">
        <f t="shared" si="52"/>
        <v>0</v>
      </c>
      <c r="BY329" s="10">
        <f t="shared" si="53"/>
        <v>1</v>
      </c>
      <c r="BZ329" s="4">
        <v>4</v>
      </c>
    </row>
    <row r="330" spans="1:78">
      <c r="A330" s="4"/>
      <c r="B330" s="6"/>
      <c r="C330" s="6"/>
      <c r="D330" t="s">
        <v>62</v>
      </c>
      <c r="E330" t="s">
        <v>46877</v>
      </c>
      <c r="I330" t="s">
        <v>46878</v>
      </c>
      <c r="L330" t="s">
        <v>46879</v>
      </c>
      <c r="M330" t="s">
        <v>1166</v>
      </c>
      <c r="P330" t="s">
        <v>67</v>
      </c>
      <c r="Q330" t="s">
        <v>68</v>
      </c>
      <c r="W330" t="s">
        <v>46880</v>
      </c>
      <c r="X330" t="s">
        <v>46881</v>
      </c>
      <c r="Z330" t="s">
        <v>46882</v>
      </c>
      <c r="AA330" t="s">
        <v>46883</v>
      </c>
      <c r="AB330" t="s">
        <v>46884</v>
      </c>
      <c r="AE330" t="s">
        <v>3088</v>
      </c>
      <c r="AF330" t="s">
        <v>3089</v>
      </c>
      <c r="AH330">
        <v>38</v>
      </c>
      <c r="AI330">
        <v>0</v>
      </c>
      <c r="AJ330">
        <v>0</v>
      </c>
      <c r="AK330">
        <v>0</v>
      </c>
      <c r="AL330">
        <v>0</v>
      </c>
      <c r="AM330" t="s">
        <v>358</v>
      </c>
      <c r="AN330" t="s">
        <v>359</v>
      </c>
      <c r="AO330" t="s">
        <v>360</v>
      </c>
      <c r="AP330" t="s">
        <v>1173</v>
      </c>
      <c r="AQ330" t="s">
        <v>1174</v>
      </c>
      <c r="AS330" t="s">
        <v>1175</v>
      </c>
      <c r="AT330" t="s">
        <v>1176</v>
      </c>
      <c r="AU330" t="s">
        <v>365</v>
      </c>
      <c r="AV330">
        <v>2016</v>
      </c>
      <c r="AW330">
        <v>87</v>
      </c>
      <c r="AX330">
        <v>3</v>
      </c>
      <c r="BC330">
        <v>439</v>
      </c>
      <c r="BD330">
        <v>448</v>
      </c>
      <c r="BF330" t="s">
        <v>46885</v>
      </c>
      <c r="BH330">
        <v>10</v>
      </c>
      <c r="BI330" t="s">
        <v>697</v>
      </c>
      <c r="BJ330" t="s">
        <v>473</v>
      </c>
      <c r="BK330" t="s">
        <v>46886</v>
      </c>
      <c r="BL330" t="s">
        <v>46887</v>
      </c>
      <c r="BN330" s="4" t="b">
        <f t="shared" si="45"/>
        <v>0</v>
      </c>
      <c r="BO330" s="4" t="b">
        <f t="shared" si="46"/>
        <v>0</v>
      </c>
      <c r="BP330" s="4" t="b">
        <f t="shared" si="47"/>
        <v>0</v>
      </c>
      <c r="BQ330" s="4" t="b">
        <f t="shared" si="48"/>
        <v>0</v>
      </c>
      <c r="BR330" s="4" t="b">
        <f t="shared" si="49"/>
        <v>0</v>
      </c>
      <c r="BS330" s="4" t="b">
        <f t="shared" si="50"/>
        <v>0</v>
      </c>
      <c r="BT330" t="s">
        <v>1173</v>
      </c>
      <c r="BU330" s="10">
        <f>VLOOKUP(BT330,SCI论文情况一览表!$CE$2:$CH$13600,3,FALSE)</f>
        <v>0.96</v>
      </c>
      <c r="BV330" s="10">
        <f>VLOOKUP(BT330,SCI论文情况一览表!$CE$2:$CH$13600,4,FALSE)</f>
        <v>0.99299999999999999</v>
      </c>
      <c r="BW330" s="10" t="b">
        <f t="shared" si="51"/>
        <v>0</v>
      </c>
      <c r="BX330" s="10" t="b">
        <f t="shared" si="52"/>
        <v>0</v>
      </c>
      <c r="BY330" s="10">
        <f t="shared" si="53"/>
        <v>1</v>
      </c>
      <c r="BZ330" s="4">
        <v>4</v>
      </c>
    </row>
    <row r="331" spans="1:78">
      <c r="A331" s="4"/>
      <c r="B331" s="6"/>
      <c r="C331" s="6"/>
      <c r="D331" t="s">
        <v>62</v>
      </c>
      <c r="E331" t="s">
        <v>46903</v>
      </c>
      <c r="I331" t="s">
        <v>46904</v>
      </c>
      <c r="L331" t="s">
        <v>46905</v>
      </c>
      <c r="M331" t="s">
        <v>46906</v>
      </c>
      <c r="P331" t="s">
        <v>67</v>
      </c>
      <c r="Q331" t="s">
        <v>68</v>
      </c>
      <c r="X331" t="s">
        <v>46907</v>
      </c>
      <c r="Z331" t="s">
        <v>46908</v>
      </c>
      <c r="AA331" t="s">
        <v>46909</v>
      </c>
      <c r="AB331" t="s">
        <v>46910</v>
      </c>
      <c r="AE331" t="s">
        <v>46911</v>
      </c>
      <c r="AF331" t="s">
        <v>46912</v>
      </c>
      <c r="AH331">
        <v>42</v>
      </c>
      <c r="AI331">
        <v>0</v>
      </c>
      <c r="AJ331">
        <v>0</v>
      </c>
      <c r="AK331">
        <v>0</v>
      </c>
      <c r="AL331">
        <v>0</v>
      </c>
      <c r="AM331" t="s">
        <v>358</v>
      </c>
      <c r="AN331" t="s">
        <v>359</v>
      </c>
      <c r="AO331" t="s">
        <v>360</v>
      </c>
      <c r="AP331" t="s">
        <v>32983</v>
      </c>
      <c r="AQ331" t="s">
        <v>46913</v>
      </c>
      <c r="AS331" t="s">
        <v>32982</v>
      </c>
      <c r="AT331" t="s">
        <v>46914</v>
      </c>
      <c r="AU331" t="s">
        <v>20890</v>
      </c>
      <c r="AV331">
        <v>2016</v>
      </c>
      <c r="AW331">
        <v>26</v>
      </c>
      <c r="AX331">
        <v>2</v>
      </c>
      <c r="BC331">
        <v>95</v>
      </c>
      <c r="BD331">
        <v>110</v>
      </c>
      <c r="BF331" t="s">
        <v>46915</v>
      </c>
      <c r="BH331">
        <v>16</v>
      </c>
      <c r="BI331" t="s">
        <v>11077</v>
      </c>
      <c r="BJ331" t="s">
        <v>11078</v>
      </c>
      <c r="BK331" t="s">
        <v>46916</v>
      </c>
      <c r="BL331" t="s">
        <v>46917</v>
      </c>
      <c r="BN331" s="4" t="b">
        <f t="shared" si="45"/>
        <v>0</v>
      </c>
      <c r="BO331" s="4" t="b">
        <f t="shared" si="46"/>
        <v>0</v>
      </c>
      <c r="BP331" s="4" t="b">
        <f t="shared" si="47"/>
        <v>0</v>
      </c>
      <c r="BQ331" s="4" t="b">
        <f t="shared" si="48"/>
        <v>0</v>
      </c>
      <c r="BR331" s="4" t="b">
        <f t="shared" si="49"/>
        <v>0</v>
      </c>
      <c r="BS331" s="4" t="b">
        <f t="shared" si="50"/>
        <v>0</v>
      </c>
      <c r="BT331" t="s">
        <v>32983</v>
      </c>
      <c r="BU331" s="10">
        <f>VLOOKUP(BT331,SCI论文情况一览表!$CE$2:$CH$13600,3,FALSE)</f>
        <v>0.28299999999999997</v>
      </c>
      <c r="BV331" s="10">
        <f>VLOOKUP(BT331,SCI论文情况一览表!$CE$2:$CH$13600,4,FALSE)</f>
        <v>0.47099999999999997</v>
      </c>
      <c r="BW331" s="10" t="b">
        <f t="shared" si="51"/>
        <v>0</v>
      </c>
      <c r="BX331" s="10" t="b">
        <f t="shared" si="52"/>
        <v>0</v>
      </c>
      <c r="BY331" s="10">
        <f t="shared" si="53"/>
        <v>1</v>
      </c>
      <c r="BZ331" s="4">
        <v>4</v>
      </c>
    </row>
    <row r="332" spans="1:78">
      <c r="A332" s="4"/>
      <c r="B332" s="6"/>
      <c r="C332" s="6"/>
      <c r="D332" t="s">
        <v>62</v>
      </c>
      <c r="E332" t="s">
        <v>46954</v>
      </c>
      <c r="I332" t="s">
        <v>46955</v>
      </c>
      <c r="L332" t="s">
        <v>46956</v>
      </c>
      <c r="M332" t="s">
        <v>16349</v>
      </c>
      <c r="P332" t="s">
        <v>67</v>
      </c>
      <c r="Q332" t="s">
        <v>68</v>
      </c>
      <c r="W332" t="s">
        <v>46957</v>
      </c>
      <c r="X332" t="s">
        <v>46958</v>
      </c>
      <c r="Z332" t="s">
        <v>46959</v>
      </c>
      <c r="AA332" t="s">
        <v>46960</v>
      </c>
      <c r="AB332" t="s">
        <v>46961</v>
      </c>
      <c r="AE332" t="s">
        <v>46962</v>
      </c>
      <c r="AF332" t="s">
        <v>46963</v>
      </c>
      <c r="AH332">
        <v>33</v>
      </c>
      <c r="AI332">
        <v>0</v>
      </c>
      <c r="AJ332">
        <v>0</v>
      </c>
      <c r="AK332">
        <v>0</v>
      </c>
      <c r="AL332">
        <v>0</v>
      </c>
      <c r="AM332" t="s">
        <v>822</v>
      </c>
      <c r="AN332" t="s">
        <v>823</v>
      </c>
      <c r="AO332" t="s">
        <v>824</v>
      </c>
      <c r="AP332" t="s">
        <v>16357</v>
      </c>
      <c r="AQ332" t="s">
        <v>16358</v>
      </c>
      <c r="AS332" t="s">
        <v>16359</v>
      </c>
      <c r="AT332" t="s">
        <v>16360</v>
      </c>
      <c r="AU332" t="s">
        <v>365</v>
      </c>
      <c r="AV332">
        <v>2016</v>
      </c>
      <c r="AW332">
        <v>38</v>
      </c>
      <c r="AX332">
        <v>1</v>
      </c>
      <c r="BC332">
        <v>50</v>
      </c>
      <c r="BD332">
        <v>72</v>
      </c>
      <c r="BF332" t="s">
        <v>46964</v>
      </c>
      <c r="BH332">
        <v>23</v>
      </c>
      <c r="BI332" t="s">
        <v>1594</v>
      </c>
      <c r="BJ332" t="s">
        <v>1595</v>
      </c>
      <c r="BK332" t="s">
        <v>46965</v>
      </c>
      <c r="BL332" t="s">
        <v>46966</v>
      </c>
      <c r="BN332" s="4" t="b">
        <f t="shared" si="45"/>
        <v>0</v>
      </c>
      <c r="BO332" s="4" t="b">
        <f t="shared" si="46"/>
        <v>0</v>
      </c>
      <c r="BP332" s="4" t="b">
        <f t="shared" si="47"/>
        <v>0</v>
      </c>
      <c r="BQ332" s="4" t="b">
        <f t="shared" si="48"/>
        <v>0</v>
      </c>
      <c r="BR332" s="4" t="b">
        <f t="shared" si="49"/>
        <v>0</v>
      </c>
      <c r="BS332" s="4" t="b">
        <f t="shared" si="50"/>
        <v>0</v>
      </c>
      <c r="BT332" t="s">
        <v>16357</v>
      </c>
      <c r="BU332" s="10">
        <f>VLOOKUP(BT332,SCI论文情况一览表!$CE$2:$CH$13600,3,FALSE)</f>
        <v>1.2030000000000001</v>
      </c>
      <c r="BV332" s="10">
        <f>VLOOKUP(BT332,SCI论文情况一览表!$CE$2:$CH$13600,4,FALSE)</f>
        <v>1.91</v>
      </c>
      <c r="BW332" s="10" t="b">
        <f t="shared" si="51"/>
        <v>0</v>
      </c>
      <c r="BX332" s="10" t="b">
        <f t="shared" si="52"/>
        <v>0</v>
      </c>
      <c r="BY332" s="10">
        <f t="shared" si="53"/>
        <v>1</v>
      </c>
      <c r="BZ332" s="4">
        <v>4</v>
      </c>
    </row>
    <row r="333" spans="1:78">
      <c r="A333" s="4"/>
      <c r="B333" s="6"/>
      <c r="C333" s="6"/>
      <c r="D333" t="s">
        <v>62</v>
      </c>
      <c r="E333" t="s">
        <v>46981</v>
      </c>
      <c r="I333" t="s">
        <v>46982</v>
      </c>
      <c r="L333" t="s">
        <v>46983</v>
      </c>
      <c r="M333" t="s">
        <v>21266</v>
      </c>
      <c r="P333" t="s">
        <v>67</v>
      </c>
      <c r="Q333" t="s">
        <v>68</v>
      </c>
      <c r="W333" t="s">
        <v>46984</v>
      </c>
      <c r="X333" t="s">
        <v>46985</v>
      </c>
      <c r="Z333" t="s">
        <v>46986</v>
      </c>
      <c r="AA333" t="s">
        <v>46987</v>
      </c>
      <c r="AB333" t="s">
        <v>46988</v>
      </c>
      <c r="AE333" t="s">
        <v>46989</v>
      </c>
      <c r="AF333" t="s">
        <v>46990</v>
      </c>
      <c r="AH333">
        <v>77</v>
      </c>
      <c r="AI333">
        <v>0</v>
      </c>
      <c r="AJ333">
        <v>0</v>
      </c>
      <c r="AK333">
        <v>1</v>
      </c>
      <c r="AL333">
        <v>1</v>
      </c>
      <c r="AM333" t="s">
        <v>1519</v>
      </c>
      <c r="AN333" t="s">
        <v>214</v>
      </c>
      <c r="AO333" t="s">
        <v>1520</v>
      </c>
      <c r="AP333" t="s">
        <v>21273</v>
      </c>
      <c r="AQ333" t="s">
        <v>21274</v>
      </c>
      <c r="AS333" t="s">
        <v>21275</v>
      </c>
      <c r="AT333" t="s">
        <v>21276</v>
      </c>
      <c r="AU333" t="s">
        <v>20890</v>
      </c>
      <c r="AV333">
        <v>2016</v>
      </c>
      <c r="AW333">
        <v>181</v>
      </c>
      <c r="BC333">
        <v>40</v>
      </c>
      <c r="BD333">
        <v>46</v>
      </c>
      <c r="BF333" t="s">
        <v>46991</v>
      </c>
      <c r="BH333">
        <v>7</v>
      </c>
      <c r="BI333" t="s">
        <v>21278</v>
      </c>
      <c r="BJ333" t="s">
        <v>21278</v>
      </c>
      <c r="BK333" t="s">
        <v>46992</v>
      </c>
      <c r="BL333" t="s">
        <v>46993</v>
      </c>
      <c r="BM333">
        <v>26802553</v>
      </c>
      <c r="BN333" s="4" t="b">
        <f t="shared" si="45"/>
        <v>0</v>
      </c>
      <c r="BO333" s="4" t="b">
        <f t="shared" si="46"/>
        <v>0</v>
      </c>
      <c r="BP333" s="4" t="b">
        <f t="shared" si="47"/>
        <v>0</v>
      </c>
      <c r="BQ333" s="4" t="b">
        <f t="shared" si="48"/>
        <v>0</v>
      </c>
      <c r="BR333" s="4" t="b">
        <f t="shared" si="49"/>
        <v>0</v>
      </c>
      <c r="BS333" s="4" t="b">
        <f t="shared" si="50"/>
        <v>0</v>
      </c>
      <c r="BT333" t="s">
        <v>21273</v>
      </c>
      <c r="BU333" s="10">
        <f>VLOOKUP(BT333,SCI论文情况一览表!$CE$2:$CH$13600,3,FALSE)</f>
        <v>2.3010000000000002</v>
      </c>
      <c r="BV333" s="10">
        <f>VLOOKUP(BT333,SCI论文情况一览表!$CE$2:$CH$13600,4,FALSE)</f>
        <v>2.819</v>
      </c>
      <c r="BW333" s="10" t="b">
        <f t="shared" si="51"/>
        <v>0</v>
      </c>
      <c r="BX333" s="10" t="b">
        <f t="shared" si="52"/>
        <v>0</v>
      </c>
      <c r="BY333" s="10" t="b">
        <f t="shared" si="53"/>
        <v>0</v>
      </c>
      <c r="BZ333" s="4">
        <v>4</v>
      </c>
    </row>
    <row r="334" spans="1:78">
      <c r="A334" s="4"/>
      <c r="B334" s="6"/>
      <c r="C334" s="6"/>
      <c r="D334" t="s">
        <v>62</v>
      </c>
      <c r="E334" t="s">
        <v>46994</v>
      </c>
      <c r="I334" t="s">
        <v>46995</v>
      </c>
      <c r="L334" t="s">
        <v>46996</v>
      </c>
      <c r="M334" t="s">
        <v>1281</v>
      </c>
      <c r="P334" t="s">
        <v>67</v>
      </c>
      <c r="Q334" t="s">
        <v>68</v>
      </c>
      <c r="W334" t="s">
        <v>46997</v>
      </c>
      <c r="X334" t="s">
        <v>46998</v>
      </c>
      <c r="Z334" t="s">
        <v>46999</v>
      </c>
      <c r="AA334" t="s">
        <v>47000</v>
      </c>
      <c r="AB334" t="s">
        <v>18932</v>
      </c>
      <c r="AE334" t="s">
        <v>47001</v>
      </c>
      <c r="AF334" t="s">
        <v>47002</v>
      </c>
      <c r="AH334">
        <v>50</v>
      </c>
      <c r="AI334">
        <v>0</v>
      </c>
      <c r="AJ334">
        <v>0</v>
      </c>
      <c r="AK334">
        <v>0</v>
      </c>
      <c r="AL334">
        <v>0</v>
      </c>
      <c r="AM334" t="s">
        <v>1289</v>
      </c>
      <c r="AN334" t="s">
        <v>1290</v>
      </c>
      <c r="AO334" t="s">
        <v>1291</v>
      </c>
      <c r="AP334" t="s">
        <v>1292</v>
      </c>
      <c r="AQ334" t="s">
        <v>1293</v>
      </c>
      <c r="AS334" t="s">
        <v>1294</v>
      </c>
      <c r="AT334" t="s">
        <v>1295</v>
      </c>
      <c r="AU334" t="s">
        <v>365</v>
      </c>
      <c r="AV334">
        <v>2016</v>
      </c>
      <c r="AW334">
        <v>16</v>
      </c>
      <c r="AX334">
        <v>3</v>
      </c>
      <c r="BC334">
        <v>954</v>
      </c>
      <c r="BD334">
        <v>965</v>
      </c>
      <c r="BF334" t="s">
        <v>47003</v>
      </c>
      <c r="BH334">
        <v>12</v>
      </c>
      <c r="BI334" t="s">
        <v>47004</v>
      </c>
      <c r="BJ334" t="s">
        <v>3017</v>
      </c>
      <c r="BK334" t="s">
        <v>47005</v>
      </c>
      <c r="BL334" t="s">
        <v>47006</v>
      </c>
      <c r="BN334" s="4" t="b">
        <f t="shared" si="45"/>
        <v>0</v>
      </c>
      <c r="BO334" s="4" t="b">
        <f t="shared" si="46"/>
        <v>0</v>
      </c>
      <c r="BP334" s="4" t="b">
        <f t="shared" si="47"/>
        <v>0</v>
      </c>
      <c r="BQ334" s="4" t="b">
        <f t="shared" si="48"/>
        <v>0</v>
      </c>
      <c r="BR334" s="4" t="b">
        <f t="shared" si="49"/>
        <v>0</v>
      </c>
      <c r="BS334" s="4" t="b">
        <f t="shared" si="50"/>
        <v>0</v>
      </c>
      <c r="BT334" t="s">
        <v>1292</v>
      </c>
      <c r="BU334" s="10">
        <f>VLOOKUP(BT334,SCI论文情况一览表!$CE$2:$CH$13600,3,FALSE)</f>
        <v>2.1389999999999998</v>
      </c>
      <c r="BV334" s="10">
        <f>VLOOKUP(BT334,SCI论文情况一览表!$CE$2:$CH$13600,4,FALSE)</f>
        <v>2.5979999999999999</v>
      </c>
      <c r="BW334" s="10" t="b">
        <f t="shared" si="51"/>
        <v>0</v>
      </c>
      <c r="BX334" s="10" t="b">
        <f t="shared" si="52"/>
        <v>0</v>
      </c>
      <c r="BY334" s="10" t="b">
        <f t="shared" si="53"/>
        <v>0</v>
      </c>
      <c r="BZ334" s="4">
        <v>4</v>
      </c>
    </row>
    <row r="335" spans="1:78">
      <c r="A335" s="4"/>
      <c r="B335" s="6"/>
      <c r="C335" s="6"/>
      <c r="D335" t="s">
        <v>62</v>
      </c>
      <c r="E335" t="s">
        <v>47007</v>
      </c>
      <c r="I335" t="s">
        <v>47008</v>
      </c>
      <c r="L335" t="s">
        <v>47009</v>
      </c>
      <c r="M335" t="s">
        <v>1619</v>
      </c>
      <c r="P335" t="s">
        <v>67</v>
      </c>
      <c r="Q335" t="s">
        <v>68</v>
      </c>
      <c r="W335" t="s">
        <v>47010</v>
      </c>
      <c r="X335" t="s">
        <v>47011</v>
      </c>
      <c r="Z335" t="s">
        <v>47012</v>
      </c>
      <c r="AA335" t="s">
        <v>47013</v>
      </c>
      <c r="AB335" t="s">
        <v>47014</v>
      </c>
      <c r="AE335" t="s">
        <v>47015</v>
      </c>
      <c r="AF335" t="s">
        <v>47016</v>
      </c>
      <c r="AH335">
        <v>52</v>
      </c>
      <c r="AI335">
        <v>0</v>
      </c>
      <c r="AJ335">
        <v>0</v>
      </c>
      <c r="AK335">
        <v>0</v>
      </c>
      <c r="AL335">
        <v>0</v>
      </c>
      <c r="AM335" t="s">
        <v>112</v>
      </c>
      <c r="AN335" t="s">
        <v>113</v>
      </c>
      <c r="AO335" t="s">
        <v>114</v>
      </c>
      <c r="AP335" t="s">
        <v>1627</v>
      </c>
      <c r="AQ335" t="s">
        <v>1628</v>
      </c>
      <c r="AS335" t="s">
        <v>1629</v>
      </c>
      <c r="AT335" t="s">
        <v>1630</v>
      </c>
      <c r="AU335" t="s">
        <v>365</v>
      </c>
      <c r="AV335">
        <v>2016</v>
      </c>
      <c r="AW335">
        <v>62</v>
      </c>
      <c r="BC335">
        <v>182</v>
      </c>
      <c r="BD335">
        <v>190</v>
      </c>
      <c r="BF335" t="s">
        <v>47017</v>
      </c>
      <c r="BH335">
        <v>9</v>
      </c>
      <c r="BI335" t="s">
        <v>1632</v>
      </c>
      <c r="BJ335" t="s">
        <v>1009</v>
      </c>
      <c r="BK335" t="s">
        <v>47018</v>
      </c>
      <c r="BL335" t="s">
        <v>47019</v>
      </c>
      <c r="BN335" s="4" t="b">
        <f t="shared" si="45"/>
        <v>0</v>
      </c>
      <c r="BO335" s="4" t="b">
        <f t="shared" si="46"/>
        <v>0</v>
      </c>
      <c r="BP335" s="4" t="b">
        <f t="shared" si="47"/>
        <v>0</v>
      </c>
      <c r="BQ335" s="4" t="b">
        <f t="shared" si="48"/>
        <v>0</v>
      </c>
      <c r="BR335" s="4" t="b">
        <f t="shared" si="49"/>
        <v>0</v>
      </c>
      <c r="BS335" s="4" t="b">
        <f t="shared" si="50"/>
        <v>0</v>
      </c>
      <c r="BT335" t="s">
        <v>1627</v>
      </c>
      <c r="BU335" s="10">
        <f>VLOOKUP(BT335,SCI论文情况一览表!$CE$2:$CH$13600,3,FALSE)</f>
        <v>3.444</v>
      </c>
      <c r="BV335" s="10">
        <f>VLOOKUP(BT335,SCI论文情况一览表!$CE$2:$CH$13600,4,FALSE)</f>
        <v>3.4940000000000002</v>
      </c>
      <c r="BW335" s="10" t="b">
        <f t="shared" si="51"/>
        <v>0</v>
      </c>
      <c r="BX335" s="10" t="b">
        <f t="shared" si="52"/>
        <v>0</v>
      </c>
      <c r="BY335" s="10" t="b">
        <f t="shared" si="53"/>
        <v>0</v>
      </c>
      <c r="BZ335" s="4">
        <v>4</v>
      </c>
    </row>
    <row r="336" spans="1:78">
      <c r="A336" s="4"/>
      <c r="B336" s="6"/>
      <c r="C336" s="6"/>
      <c r="D336" t="s">
        <v>62</v>
      </c>
      <c r="E336" t="s">
        <v>47020</v>
      </c>
      <c r="I336" t="s">
        <v>47021</v>
      </c>
      <c r="L336" t="s">
        <v>47022</v>
      </c>
      <c r="M336" t="s">
        <v>995</v>
      </c>
      <c r="P336" t="s">
        <v>67</v>
      </c>
      <c r="Q336" t="s">
        <v>977</v>
      </c>
      <c r="W336" t="s">
        <v>47023</v>
      </c>
      <c r="X336" t="s">
        <v>47024</v>
      </c>
      <c r="Z336" t="s">
        <v>47025</v>
      </c>
      <c r="AA336" t="s">
        <v>47026</v>
      </c>
      <c r="AB336" t="s">
        <v>47027</v>
      </c>
      <c r="AC336" t="s">
        <v>47028</v>
      </c>
      <c r="AD336" t="s">
        <v>47029</v>
      </c>
      <c r="AE336" t="s">
        <v>47030</v>
      </c>
      <c r="AF336" t="s">
        <v>47031</v>
      </c>
      <c r="AH336">
        <v>189</v>
      </c>
      <c r="AI336">
        <v>2</v>
      </c>
      <c r="AJ336">
        <v>2</v>
      </c>
      <c r="AK336">
        <v>0</v>
      </c>
      <c r="AL336">
        <v>0</v>
      </c>
      <c r="AM336" t="s">
        <v>358</v>
      </c>
      <c r="AN336" t="s">
        <v>359</v>
      </c>
      <c r="AO336" t="s">
        <v>360</v>
      </c>
      <c r="AP336" t="s">
        <v>1003</v>
      </c>
      <c r="AQ336" t="s">
        <v>1004</v>
      </c>
      <c r="AS336" t="s">
        <v>1005</v>
      </c>
      <c r="AT336" t="s">
        <v>1006</v>
      </c>
      <c r="AU336" t="s">
        <v>365</v>
      </c>
      <c r="AV336">
        <v>2016</v>
      </c>
      <c r="AW336">
        <v>22</v>
      </c>
      <c r="AX336">
        <v>3</v>
      </c>
      <c r="BC336">
        <v>1008</v>
      </c>
      <c r="BD336">
        <v>1028</v>
      </c>
      <c r="BF336" t="s">
        <v>47032</v>
      </c>
      <c r="BH336">
        <v>21</v>
      </c>
      <c r="BI336" t="s">
        <v>1008</v>
      </c>
      <c r="BJ336" t="s">
        <v>1009</v>
      </c>
      <c r="BK336" t="s">
        <v>47033</v>
      </c>
      <c r="BL336" t="s">
        <v>47034</v>
      </c>
      <c r="BM336">
        <v>26301476</v>
      </c>
      <c r="BN336" s="4" t="b">
        <f t="shared" si="45"/>
        <v>0</v>
      </c>
      <c r="BO336" s="4" t="b">
        <f t="shared" si="46"/>
        <v>0</v>
      </c>
      <c r="BP336" s="4" t="b">
        <f t="shared" si="47"/>
        <v>0</v>
      </c>
      <c r="BQ336" s="4" t="b">
        <f t="shared" si="48"/>
        <v>0</v>
      </c>
      <c r="BR336" s="4" t="b">
        <f t="shared" si="49"/>
        <v>0</v>
      </c>
      <c r="BS336" s="4" t="b">
        <f t="shared" si="50"/>
        <v>0</v>
      </c>
      <c r="BT336" t="s">
        <v>1003</v>
      </c>
      <c r="BU336" s="10">
        <f>VLOOKUP(BT336,SCI论文情况一览表!$CE$2:$CH$13600,3,FALSE)</f>
        <v>8.0440000000000005</v>
      </c>
      <c r="BV336" s="10">
        <f>VLOOKUP(BT336,SCI论文情况一览表!$CE$2:$CH$13600,4,FALSE)</f>
        <v>8.7080000000000002</v>
      </c>
      <c r="BW336" s="10" t="b">
        <f t="shared" si="51"/>
        <v>0</v>
      </c>
      <c r="BX336" s="10">
        <f t="shared" si="52"/>
        <v>1</v>
      </c>
      <c r="BY336" s="10" t="b">
        <f t="shared" si="53"/>
        <v>0</v>
      </c>
      <c r="BZ336" s="4">
        <v>4</v>
      </c>
    </row>
    <row r="337" spans="1:78">
      <c r="A337" s="4"/>
      <c r="B337" s="6"/>
      <c r="C337" s="6"/>
      <c r="D337" t="s">
        <v>62</v>
      </c>
      <c r="E337" t="s">
        <v>347</v>
      </c>
      <c r="I337" t="s">
        <v>348</v>
      </c>
      <c r="L337" t="s">
        <v>349</v>
      </c>
      <c r="M337" t="s">
        <v>350</v>
      </c>
      <c r="P337" t="s">
        <v>67</v>
      </c>
      <c r="Q337" t="s">
        <v>68</v>
      </c>
      <c r="W337" t="s">
        <v>351</v>
      </c>
      <c r="X337" t="s">
        <v>352</v>
      </c>
      <c r="Z337" t="s">
        <v>353</v>
      </c>
      <c r="AA337" t="s">
        <v>354</v>
      </c>
      <c r="AB337" t="s">
        <v>355</v>
      </c>
      <c r="AE337" t="s">
        <v>356</v>
      </c>
      <c r="AF337" t="s">
        <v>357</v>
      </c>
      <c r="AH337">
        <v>49</v>
      </c>
      <c r="AI337">
        <v>0</v>
      </c>
      <c r="AJ337">
        <v>0</v>
      </c>
      <c r="AK337">
        <v>2</v>
      </c>
      <c r="AL337">
        <v>2</v>
      </c>
      <c r="AM337" t="s">
        <v>358</v>
      </c>
      <c r="AN337" t="s">
        <v>359</v>
      </c>
      <c r="AO337" t="s">
        <v>360</v>
      </c>
      <c r="AP337" t="s">
        <v>361</v>
      </c>
      <c r="AQ337" t="s">
        <v>362</v>
      </c>
      <c r="AS337" t="s">
        <v>363</v>
      </c>
      <c r="AT337" t="s">
        <v>364</v>
      </c>
      <c r="AU337" t="s">
        <v>365</v>
      </c>
      <c r="AV337">
        <v>2016</v>
      </c>
      <c r="AW337">
        <v>47</v>
      </c>
      <c r="AX337">
        <v>3</v>
      </c>
      <c r="BC337">
        <v>758</v>
      </c>
      <c r="BD337">
        <v>768</v>
      </c>
      <c r="BF337" t="s">
        <v>366</v>
      </c>
      <c r="BH337">
        <v>11</v>
      </c>
      <c r="BI337" t="s">
        <v>367</v>
      </c>
      <c r="BJ337" t="s">
        <v>367</v>
      </c>
      <c r="BK337" t="s">
        <v>368</v>
      </c>
      <c r="BL337" t="s">
        <v>369</v>
      </c>
      <c r="BN337" s="4" t="b">
        <f t="shared" si="45"/>
        <v>0</v>
      </c>
      <c r="BO337" s="4" t="b">
        <f t="shared" si="46"/>
        <v>0</v>
      </c>
      <c r="BP337" s="4" t="b">
        <f t="shared" si="47"/>
        <v>0</v>
      </c>
      <c r="BQ337" s="4" t="b">
        <f t="shared" si="48"/>
        <v>0</v>
      </c>
      <c r="BR337" s="4" t="b">
        <f t="shared" si="49"/>
        <v>0</v>
      </c>
      <c r="BS337" s="4" t="b">
        <f t="shared" si="50"/>
        <v>0</v>
      </c>
      <c r="BT337" t="s">
        <v>361</v>
      </c>
      <c r="BU337" s="10">
        <f>VLOOKUP(BT337,SCI论文情况一览表!$CE$2:$CH$13600,3,FALSE)</f>
        <v>1.3759999999999999</v>
      </c>
      <c r="BV337" s="10">
        <f>VLOOKUP(BT337,SCI论文情况一览表!$CE$2:$CH$13600,4,FALSE)</f>
        <v>1.5089999999999999</v>
      </c>
      <c r="BW337" s="10" t="b">
        <f t="shared" si="51"/>
        <v>0</v>
      </c>
      <c r="BX337" s="10" t="b">
        <f t="shared" si="52"/>
        <v>0</v>
      </c>
      <c r="BY337" s="10">
        <f t="shared" si="53"/>
        <v>1</v>
      </c>
      <c r="BZ337" s="4">
        <v>4</v>
      </c>
    </row>
    <row r="338" spans="1:78">
      <c r="A338" s="4"/>
      <c r="B338" s="6"/>
      <c r="C338" s="6"/>
      <c r="D338" t="s">
        <v>62</v>
      </c>
      <c r="E338" t="s">
        <v>388</v>
      </c>
      <c r="I338" t="s">
        <v>389</v>
      </c>
      <c r="L338" t="s">
        <v>390</v>
      </c>
      <c r="M338" t="s">
        <v>391</v>
      </c>
      <c r="P338" t="s">
        <v>67</v>
      </c>
      <c r="Q338" t="s">
        <v>68</v>
      </c>
      <c r="W338" t="s">
        <v>392</v>
      </c>
      <c r="X338" t="s">
        <v>393</v>
      </c>
      <c r="Z338" t="s">
        <v>394</v>
      </c>
      <c r="AA338" t="s">
        <v>395</v>
      </c>
      <c r="AH338">
        <v>14</v>
      </c>
      <c r="AI338">
        <v>0</v>
      </c>
      <c r="AJ338">
        <v>0</v>
      </c>
      <c r="AK338">
        <v>6</v>
      </c>
      <c r="AL338">
        <v>6</v>
      </c>
      <c r="AM338" t="s">
        <v>76</v>
      </c>
      <c r="AN338" t="s">
        <v>77</v>
      </c>
      <c r="AO338" t="s">
        <v>78</v>
      </c>
      <c r="AP338" t="s">
        <v>396</v>
      </c>
      <c r="AQ338" t="s">
        <v>397</v>
      </c>
      <c r="AS338" t="s">
        <v>398</v>
      </c>
      <c r="AT338" t="s">
        <v>399</v>
      </c>
      <c r="AU338" t="s">
        <v>365</v>
      </c>
      <c r="AV338">
        <v>2016</v>
      </c>
      <c r="AW338">
        <v>113</v>
      </c>
      <c r="BC338">
        <v>62</v>
      </c>
      <c r="BD338">
        <v>64</v>
      </c>
      <c r="BF338" t="s">
        <v>400</v>
      </c>
      <c r="BH338">
        <v>3</v>
      </c>
      <c r="BI338" t="s">
        <v>200</v>
      </c>
      <c r="BJ338" t="s">
        <v>200</v>
      </c>
      <c r="BK338" t="s">
        <v>401</v>
      </c>
      <c r="BL338" t="s">
        <v>402</v>
      </c>
      <c r="BM338">
        <v>26619035</v>
      </c>
      <c r="BN338" s="4" t="b">
        <f t="shared" si="45"/>
        <v>0</v>
      </c>
      <c r="BO338" s="4" t="b">
        <f t="shared" si="46"/>
        <v>0</v>
      </c>
      <c r="BP338" s="4" t="b">
        <f t="shared" si="47"/>
        <v>0</v>
      </c>
      <c r="BQ338" s="4" t="b">
        <f t="shared" si="48"/>
        <v>0</v>
      </c>
      <c r="BR338" s="4" t="b">
        <f t="shared" si="49"/>
        <v>0</v>
      </c>
      <c r="BS338" s="4" t="b">
        <f t="shared" si="50"/>
        <v>0</v>
      </c>
      <c r="BT338" t="s">
        <v>396</v>
      </c>
      <c r="BU338" s="10">
        <f>VLOOKUP(BT338,SCI论文情况一览表!$CE$2:$CH$13600,3,FALSE)</f>
        <v>2.6150000000000002</v>
      </c>
      <c r="BV338" s="10">
        <f>VLOOKUP(BT338,SCI论文情况一览表!$CE$2:$CH$13600,4,FALSE)</f>
        <v>3.0830000000000002</v>
      </c>
      <c r="BW338" s="10" t="b">
        <f t="shared" si="51"/>
        <v>0</v>
      </c>
      <c r="BX338" s="10" t="b">
        <f t="shared" si="52"/>
        <v>0</v>
      </c>
      <c r="BY338" s="10" t="b">
        <f t="shared" si="53"/>
        <v>0</v>
      </c>
      <c r="BZ338" s="4">
        <v>4</v>
      </c>
    </row>
    <row r="339" spans="1:78">
      <c r="A339" s="4"/>
      <c r="B339" s="6"/>
      <c r="C339" s="6"/>
      <c r="D339" t="s">
        <v>62</v>
      </c>
      <c r="E339" t="s">
        <v>500</v>
      </c>
      <c r="I339" t="s">
        <v>501</v>
      </c>
      <c r="L339" t="s">
        <v>502</v>
      </c>
      <c r="M339" t="s">
        <v>66</v>
      </c>
      <c r="P339" t="s">
        <v>67</v>
      </c>
      <c r="Q339" t="s">
        <v>68</v>
      </c>
      <c r="W339" t="s">
        <v>503</v>
      </c>
      <c r="X339" t="s">
        <v>504</v>
      </c>
      <c r="Z339" t="s">
        <v>505</v>
      </c>
      <c r="AA339" t="s">
        <v>506</v>
      </c>
      <c r="AB339" t="s">
        <v>507</v>
      </c>
      <c r="AE339" t="s">
        <v>508</v>
      </c>
      <c r="AF339" t="s">
        <v>509</v>
      </c>
      <c r="AH339">
        <v>46</v>
      </c>
      <c r="AI339">
        <v>1</v>
      </c>
      <c r="AJ339">
        <v>1</v>
      </c>
      <c r="AK339">
        <v>63</v>
      </c>
      <c r="AL339">
        <v>63</v>
      </c>
      <c r="AM339" t="s">
        <v>76</v>
      </c>
      <c r="AN339" t="s">
        <v>77</v>
      </c>
      <c r="AO339" t="s">
        <v>78</v>
      </c>
      <c r="AP339" t="s">
        <v>79</v>
      </c>
      <c r="AQ339" t="s">
        <v>80</v>
      </c>
      <c r="AS339" t="s">
        <v>81</v>
      </c>
      <c r="AT339" t="s">
        <v>82</v>
      </c>
      <c r="AU339" s="1">
        <v>42430</v>
      </c>
      <c r="AV339">
        <v>2016</v>
      </c>
      <c r="AW339">
        <v>194</v>
      </c>
      <c r="BC339">
        <v>608</v>
      </c>
      <c r="BD339">
        <v>618</v>
      </c>
      <c r="BF339" t="s">
        <v>510</v>
      </c>
      <c r="BH339">
        <v>11</v>
      </c>
      <c r="BI339" t="s">
        <v>84</v>
      </c>
      <c r="BJ339" t="s">
        <v>85</v>
      </c>
      <c r="BK339" t="s">
        <v>511</v>
      </c>
      <c r="BL339" t="s">
        <v>512</v>
      </c>
      <c r="BM339">
        <v>26471599</v>
      </c>
      <c r="BN339" s="4" t="b">
        <f t="shared" si="45"/>
        <v>0</v>
      </c>
      <c r="BO339" s="4" t="b">
        <f t="shared" si="46"/>
        <v>0</v>
      </c>
      <c r="BP339" s="4" t="b">
        <f t="shared" si="47"/>
        <v>0</v>
      </c>
      <c r="BQ339" s="4" t="b">
        <f t="shared" si="48"/>
        <v>0</v>
      </c>
      <c r="BR339" s="4" t="b">
        <f t="shared" si="49"/>
        <v>0</v>
      </c>
      <c r="BS339" s="4" t="b">
        <f t="shared" si="50"/>
        <v>0</v>
      </c>
      <c r="BT339" t="s">
        <v>79</v>
      </c>
      <c r="BU339" s="10">
        <f>VLOOKUP(BT339,SCI论文情况一览表!$CE$2:$CH$13600,3,FALSE)</f>
        <v>3.391</v>
      </c>
      <c r="BV339" s="10">
        <f>VLOOKUP(BT339,SCI论文情况一览表!$CE$2:$CH$13600,4,FALSE)</f>
        <v>3.9009999999999998</v>
      </c>
      <c r="BW339" s="10" t="b">
        <f t="shared" si="51"/>
        <v>0</v>
      </c>
      <c r="BX339" s="10" t="b">
        <f t="shared" si="52"/>
        <v>0</v>
      </c>
      <c r="BY339" s="10" t="b">
        <f t="shared" si="53"/>
        <v>0</v>
      </c>
      <c r="BZ339" s="4">
        <v>4</v>
      </c>
    </row>
    <row r="340" spans="1:78">
      <c r="A340" s="4"/>
      <c r="B340" s="6"/>
      <c r="C340" s="6"/>
      <c r="D340" t="s">
        <v>62</v>
      </c>
      <c r="E340" t="s">
        <v>47038</v>
      </c>
      <c r="I340" t="s">
        <v>47039</v>
      </c>
      <c r="L340" t="s">
        <v>47040</v>
      </c>
      <c r="M340" t="s">
        <v>47041</v>
      </c>
      <c r="P340" t="s">
        <v>67</v>
      </c>
      <c r="Q340" t="s">
        <v>68</v>
      </c>
      <c r="W340" t="s">
        <v>47042</v>
      </c>
      <c r="X340" t="s">
        <v>47043</v>
      </c>
      <c r="Z340" t="s">
        <v>47044</v>
      </c>
      <c r="AA340" t="s">
        <v>47045</v>
      </c>
      <c r="AB340" t="s">
        <v>47046</v>
      </c>
      <c r="AE340" t="s">
        <v>47047</v>
      </c>
      <c r="AF340" t="s">
        <v>47048</v>
      </c>
      <c r="AH340">
        <v>25</v>
      </c>
      <c r="AI340">
        <v>0</v>
      </c>
      <c r="AJ340">
        <v>0</v>
      </c>
      <c r="AK340">
        <v>0</v>
      </c>
      <c r="AL340">
        <v>0</v>
      </c>
      <c r="AM340" t="s">
        <v>571</v>
      </c>
      <c r="AN340" t="s">
        <v>537</v>
      </c>
      <c r="AO340" t="s">
        <v>572</v>
      </c>
      <c r="AP340" t="s">
        <v>28005</v>
      </c>
      <c r="AS340" t="s">
        <v>28006</v>
      </c>
      <c r="AT340" t="s">
        <v>47049</v>
      </c>
      <c r="AU340" s="1">
        <v>42429</v>
      </c>
      <c r="AV340">
        <v>2016</v>
      </c>
      <c r="AW340">
        <v>10</v>
      </c>
      <c r="BE340">
        <v>32</v>
      </c>
      <c r="BF340" t="s">
        <v>47050</v>
      </c>
      <c r="BH340">
        <v>8</v>
      </c>
      <c r="BI340" t="s">
        <v>47051</v>
      </c>
      <c r="BJ340" t="s">
        <v>47052</v>
      </c>
      <c r="BK340" t="s">
        <v>47053</v>
      </c>
      <c r="BL340" t="s">
        <v>47054</v>
      </c>
      <c r="BM340">
        <v>26973481</v>
      </c>
      <c r="BN340" s="4" t="b">
        <f t="shared" si="45"/>
        <v>0</v>
      </c>
      <c r="BO340" s="4" t="b">
        <f t="shared" si="46"/>
        <v>0</v>
      </c>
      <c r="BP340" s="4" t="b">
        <f t="shared" si="47"/>
        <v>0</v>
      </c>
      <c r="BQ340" s="4" t="b">
        <f t="shared" si="48"/>
        <v>0</v>
      </c>
      <c r="BR340" s="4" t="b">
        <f t="shared" si="49"/>
        <v>0</v>
      </c>
      <c r="BS340" s="4" t="b">
        <f t="shared" si="50"/>
        <v>0</v>
      </c>
      <c r="BT340" t="s">
        <v>28005</v>
      </c>
      <c r="BU340" s="10">
        <f>VLOOKUP(BT340,SCI论文情况一览表!$CE$2:$CH$13600,3,FALSE)</f>
        <v>3.27</v>
      </c>
      <c r="BV340" s="10">
        <f>VLOOKUP(BT340,SCI论文情况一览表!$CE$2:$CH$13600,4,FALSE)</f>
        <v>3.863</v>
      </c>
      <c r="BW340" s="10" t="b">
        <f t="shared" si="51"/>
        <v>0</v>
      </c>
      <c r="BX340" s="10" t="b">
        <f t="shared" si="52"/>
        <v>0</v>
      </c>
      <c r="BY340" s="10" t="b">
        <f t="shared" si="53"/>
        <v>0</v>
      </c>
      <c r="BZ340" s="4">
        <v>4</v>
      </c>
    </row>
    <row r="341" spans="1:78">
      <c r="A341" s="4"/>
      <c r="B341" s="6"/>
      <c r="C341" s="6"/>
      <c r="D341" t="s">
        <v>62</v>
      </c>
      <c r="E341" t="s">
        <v>47055</v>
      </c>
      <c r="I341" t="s">
        <v>47056</v>
      </c>
      <c r="L341" t="s">
        <v>47057</v>
      </c>
      <c r="M341" t="s">
        <v>596</v>
      </c>
      <c r="P341" t="s">
        <v>67</v>
      </c>
      <c r="Q341" t="s">
        <v>68</v>
      </c>
      <c r="X341" t="s">
        <v>47058</v>
      </c>
      <c r="Z341" t="s">
        <v>47059</v>
      </c>
      <c r="AA341" t="s">
        <v>47060</v>
      </c>
      <c r="AB341" t="s">
        <v>47061</v>
      </c>
      <c r="AE341" t="s">
        <v>47062</v>
      </c>
      <c r="AF341" t="s">
        <v>47063</v>
      </c>
      <c r="AH341">
        <v>50</v>
      </c>
      <c r="AI341">
        <v>0</v>
      </c>
      <c r="AJ341">
        <v>0</v>
      </c>
      <c r="AK341">
        <v>0</v>
      </c>
      <c r="AL341">
        <v>0</v>
      </c>
      <c r="AM341" t="s">
        <v>603</v>
      </c>
      <c r="AN341" t="s">
        <v>604</v>
      </c>
      <c r="AO341" t="s">
        <v>605</v>
      </c>
      <c r="AP341" t="s">
        <v>606</v>
      </c>
      <c r="AS341" t="s">
        <v>607</v>
      </c>
      <c r="AT341" t="s">
        <v>608</v>
      </c>
      <c r="AU341" s="1">
        <v>42426</v>
      </c>
      <c r="AV341">
        <v>2016</v>
      </c>
      <c r="AW341">
        <v>6</v>
      </c>
      <c r="BE341">
        <v>22091</v>
      </c>
      <c r="BF341" t="s">
        <v>47064</v>
      </c>
      <c r="BH341">
        <v>11</v>
      </c>
      <c r="BI341" t="s">
        <v>610</v>
      </c>
      <c r="BJ341" t="s">
        <v>611</v>
      </c>
      <c r="BK341" t="s">
        <v>47065</v>
      </c>
      <c r="BL341" t="s">
        <v>47066</v>
      </c>
      <c r="BM341">
        <v>26915413</v>
      </c>
      <c r="BN341" s="4" t="b">
        <f t="shared" si="45"/>
        <v>0</v>
      </c>
      <c r="BO341" s="4" t="b">
        <f t="shared" si="46"/>
        <v>0</v>
      </c>
      <c r="BP341" s="4" t="b">
        <f t="shared" si="47"/>
        <v>0</v>
      </c>
      <c r="BQ341" s="4" t="b">
        <f t="shared" si="48"/>
        <v>0</v>
      </c>
      <c r="BR341" s="4" t="b">
        <f t="shared" si="49"/>
        <v>0</v>
      </c>
      <c r="BS341" s="4" t="b">
        <f t="shared" si="50"/>
        <v>0</v>
      </c>
      <c r="BT341" t="s">
        <v>606</v>
      </c>
      <c r="BU341" s="10">
        <f>VLOOKUP(BT341,SCI论文情况一览表!$CE$2:$CH$13600,3,FALSE)</f>
        <v>5.5780000000000003</v>
      </c>
      <c r="BV341" s="10">
        <f>VLOOKUP(BT341,SCI论文情况一览表!$CE$2:$CH$13600,4,FALSE)</f>
        <v>5.5970000000000004</v>
      </c>
      <c r="BW341" s="10" t="b">
        <f t="shared" si="51"/>
        <v>0</v>
      </c>
      <c r="BX341" s="10">
        <f t="shared" si="52"/>
        <v>1</v>
      </c>
      <c r="BY341" s="10" t="b">
        <f t="shared" si="53"/>
        <v>0</v>
      </c>
      <c r="BZ341" s="4">
        <v>4</v>
      </c>
    </row>
    <row r="342" spans="1:78">
      <c r="A342" s="4"/>
      <c r="B342" s="6"/>
      <c r="C342" s="6"/>
      <c r="D342" t="s">
        <v>62</v>
      </c>
      <c r="E342" t="s">
        <v>47067</v>
      </c>
      <c r="I342" t="s">
        <v>47068</v>
      </c>
      <c r="L342" t="s">
        <v>47069</v>
      </c>
      <c r="M342" t="s">
        <v>47070</v>
      </c>
      <c r="P342" t="s">
        <v>67</v>
      </c>
      <c r="Q342" t="s">
        <v>68</v>
      </c>
      <c r="W342" t="s">
        <v>47071</v>
      </c>
      <c r="X342" t="s">
        <v>47072</v>
      </c>
      <c r="Z342" t="s">
        <v>47073</v>
      </c>
      <c r="AA342" t="s">
        <v>47074</v>
      </c>
      <c r="AB342" t="s">
        <v>47075</v>
      </c>
      <c r="AE342" t="s">
        <v>47076</v>
      </c>
      <c r="AF342" t="s">
        <v>47077</v>
      </c>
      <c r="AH342">
        <v>31</v>
      </c>
      <c r="AI342">
        <v>0</v>
      </c>
      <c r="AJ342">
        <v>0</v>
      </c>
      <c r="AK342">
        <v>2</v>
      </c>
      <c r="AL342">
        <v>2</v>
      </c>
      <c r="AM342" t="s">
        <v>112</v>
      </c>
      <c r="AN342" t="s">
        <v>113</v>
      </c>
      <c r="AO342" t="s">
        <v>114</v>
      </c>
      <c r="AP342" t="s">
        <v>28116</v>
      </c>
      <c r="AQ342" t="s">
        <v>47078</v>
      </c>
      <c r="AS342" t="s">
        <v>28117</v>
      </c>
      <c r="AT342" t="s">
        <v>47079</v>
      </c>
      <c r="AU342" s="1">
        <v>42420</v>
      </c>
      <c r="AV342">
        <v>2016</v>
      </c>
      <c r="AW342">
        <v>120</v>
      </c>
      <c r="BC342">
        <v>235</v>
      </c>
      <c r="BD342">
        <v>240</v>
      </c>
      <c r="BF342" t="s">
        <v>47080</v>
      </c>
      <c r="BH342">
        <v>6</v>
      </c>
      <c r="BI342" t="s">
        <v>47081</v>
      </c>
      <c r="BJ342" t="s">
        <v>47082</v>
      </c>
      <c r="BK342" t="s">
        <v>47083</v>
      </c>
      <c r="BL342" t="s">
        <v>47084</v>
      </c>
      <c r="BM342">
        <v>26760241</v>
      </c>
      <c r="BN342" s="4" t="b">
        <f t="shared" si="45"/>
        <v>0</v>
      </c>
      <c r="BO342" s="4" t="b">
        <f t="shared" si="46"/>
        <v>0</v>
      </c>
      <c r="BP342" s="4" t="b">
        <f t="shared" si="47"/>
        <v>0</v>
      </c>
      <c r="BQ342" s="4" t="b">
        <f t="shared" si="48"/>
        <v>0</v>
      </c>
      <c r="BR342" s="4" t="b">
        <f t="shared" si="49"/>
        <v>0</v>
      </c>
      <c r="BS342" s="4" t="b">
        <f t="shared" si="50"/>
        <v>0</v>
      </c>
      <c r="BT342" t="s">
        <v>28116</v>
      </c>
      <c r="BU342" s="10">
        <f>VLOOKUP(BT342,SCI论文情况一览表!$CE$2:$CH$13600,3,FALSE)</f>
        <v>2.9790000000000001</v>
      </c>
      <c r="BV342" s="10">
        <f>VLOOKUP(BT342,SCI论文情况一览表!$CE$2:$CH$13600,4,FALSE)</f>
        <v>2.867</v>
      </c>
      <c r="BW342" s="10" t="b">
        <f t="shared" si="51"/>
        <v>0</v>
      </c>
      <c r="BX342" s="10" t="b">
        <f t="shared" si="52"/>
        <v>0</v>
      </c>
      <c r="BY342" s="10" t="b">
        <f t="shared" si="53"/>
        <v>0</v>
      </c>
      <c r="BZ342" s="4">
        <v>4</v>
      </c>
    </row>
    <row r="343" spans="1:78">
      <c r="A343" s="4"/>
      <c r="B343" s="6"/>
      <c r="C343" s="6"/>
      <c r="D343" t="s">
        <v>62</v>
      </c>
      <c r="E343" t="s">
        <v>47086</v>
      </c>
      <c r="I343" t="s">
        <v>47087</v>
      </c>
      <c r="L343" t="s">
        <v>47088</v>
      </c>
      <c r="M343" t="s">
        <v>596</v>
      </c>
      <c r="P343" t="s">
        <v>67</v>
      </c>
      <c r="Q343" t="s">
        <v>68</v>
      </c>
      <c r="X343" t="s">
        <v>47089</v>
      </c>
      <c r="Z343" t="s">
        <v>47090</v>
      </c>
      <c r="AA343" t="s">
        <v>47091</v>
      </c>
      <c r="AB343" t="s">
        <v>47092</v>
      </c>
      <c r="AC343" t="s">
        <v>47093</v>
      </c>
      <c r="AD343" t="s">
        <v>47094</v>
      </c>
      <c r="AE343" t="s">
        <v>47095</v>
      </c>
      <c r="AF343" t="s">
        <v>47096</v>
      </c>
      <c r="AH343">
        <v>45</v>
      </c>
      <c r="AI343">
        <v>0</v>
      </c>
      <c r="AJ343">
        <v>0</v>
      </c>
      <c r="AK343">
        <v>0</v>
      </c>
      <c r="AL343">
        <v>0</v>
      </c>
      <c r="AM343" t="s">
        <v>603</v>
      </c>
      <c r="AN343" t="s">
        <v>604</v>
      </c>
      <c r="AO343" t="s">
        <v>605</v>
      </c>
      <c r="AP343" t="s">
        <v>606</v>
      </c>
      <c r="AS343" t="s">
        <v>607</v>
      </c>
      <c r="AT343" t="s">
        <v>608</v>
      </c>
      <c r="AU343" s="1">
        <v>42412</v>
      </c>
      <c r="AV343">
        <v>2016</v>
      </c>
      <c r="AW343">
        <v>6</v>
      </c>
      <c r="BE343">
        <v>20959</v>
      </c>
      <c r="BF343" t="s">
        <v>47097</v>
      </c>
      <c r="BH343">
        <v>9</v>
      </c>
      <c r="BI343" t="s">
        <v>610</v>
      </c>
      <c r="BJ343" t="s">
        <v>611</v>
      </c>
      <c r="BK343" t="s">
        <v>47098</v>
      </c>
      <c r="BL343" t="s">
        <v>47099</v>
      </c>
      <c r="BM343">
        <v>26868936</v>
      </c>
      <c r="BN343" s="4" t="b">
        <f t="shared" si="45"/>
        <v>0</v>
      </c>
      <c r="BO343" s="4" t="b">
        <f t="shared" si="46"/>
        <v>0</v>
      </c>
      <c r="BP343" s="4" t="b">
        <f t="shared" si="47"/>
        <v>0</v>
      </c>
      <c r="BQ343" s="4" t="b">
        <f t="shared" si="48"/>
        <v>0</v>
      </c>
      <c r="BR343" s="4" t="b">
        <f t="shared" si="49"/>
        <v>0</v>
      </c>
      <c r="BS343" s="4" t="b">
        <f t="shared" si="50"/>
        <v>0</v>
      </c>
      <c r="BT343" t="s">
        <v>606</v>
      </c>
      <c r="BU343" s="10">
        <f>VLOOKUP(BT343,SCI论文情况一览表!$CE$2:$CH$13600,3,FALSE)</f>
        <v>5.5780000000000003</v>
      </c>
      <c r="BV343" s="10">
        <f>VLOOKUP(BT343,SCI论文情况一览表!$CE$2:$CH$13600,4,FALSE)</f>
        <v>5.5970000000000004</v>
      </c>
      <c r="BW343" s="10" t="b">
        <f t="shared" si="51"/>
        <v>0</v>
      </c>
      <c r="BX343" s="10">
        <f t="shared" si="52"/>
        <v>1</v>
      </c>
      <c r="BY343" s="10" t="b">
        <f t="shared" si="53"/>
        <v>0</v>
      </c>
      <c r="BZ343" s="4">
        <v>4</v>
      </c>
    </row>
    <row r="344" spans="1:78">
      <c r="A344" s="4"/>
      <c r="B344" s="6"/>
      <c r="C344" s="6"/>
      <c r="D344" t="s">
        <v>62</v>
      </c>
      <c r="E344" t="s">
        <v>650</v>
      </c>
      <c r="I344" t="s">
        <v>651</v>
      </c>
      <c r="L344" t="s">
        <v>652</v>
      </c>
      <c r="M344" t="s">
        <v>653</v>
      </c>
      <c r="P344" t="s">
        <v>67</v>
      </c>
      <c r="Q344" t="s">
        <v>68</v>
      </c>
      <c r="X344" t="s">
        <v>654</v>
      </c>
      <c r="Z344" t="s">
        <v>655</v>
      </c>
      <c r="AA344" t="s">
        <v>656</v>
      </c>
      <c r="AB344" t="s">
        <v>657</v>
      </c>
      <c r="AE344" t="s">
        <v>658</v>
      </c>
      <c r="AF344" t="s">
        <v>659</v>
      </c>
      <c r="AH344">
        <v>50</v>
      </c>
      <c r="AI344">
        <v>0</v>
      </c>
      <c r="AJ344">
        <v>0</v>
      </c>
      <c r="AK344">
        <v>0</v>
      </c>
      <c r="AL344">
        <v>0</v>
      </c>
      <c r="AM344" t="s">
        <v>660</v>
      </c>
      <c r="AN344" t="s">
        <v>604</v>
      </c>
      <c r="AO344" t="s">
        <v>661</v>
      </c>
      <c r="AP344" t="s">
        <v>662</v>
      </c>
      <c r="AQ344" t="s">
        <v>663</v>
      </c>
      <c r="AS344" t="s">
        <v>664</v>
      </c>
      <c r="AT344" t="s">
        <v>665</v>
      </c>
      <c r="AU344" s="1">
        <v>42409</v>
      </c>
      <c r="AV344">
        <v>2016</v>
      </c>
      <c r="AW344">
        <v>47</v>
      </c>
      <c r="BE344">
        <v>24</v>
      </c>
      <c r="BF344" t="s">
        <v>666</v>
      </c>
      <c r="BH344">
        <v>7</v>
      </c>
      <c r="BI344" t="s">
        <v>667</v>
      </c>
      <c r="BJ344" t="s">
        <v>667</v>
      </c>
      <c r="BK344" t="s">
        <v>668</v>
      </c>
      <c r="BL344" t="s">
        <v>669</v>
      </c>
      <c r="BM344">
        <v>26857562</v>
      </c>
      <c r="BN344" s="4" t="b">
        <f t="shared" si="45"/>
        <v>0</v>
      </c>
      <c r="BO344" s="4" t="b">
        <f t="shared" si="46"/>
        <v>0</v>
      </c>
      <c r="BP344" s="4" t="b">
        <f t="shared" si="47"/>
        <v>0</v>
      </c>
      <c r="BQ344" s="4" t="b">
        <f t="shared" si="48"/>
        <v>0</v>
      </c>
      <c r="BR344" s="4" t="b">
        <f t="shared" si="49"/>
        <v>0</v>
      </c>
      <c r="BS344" s="4" t="b">
        <f t="shared" si="50"/>
        <v>0</v>
      </c>
      <c r="BT344" t="s">
        <v>662</v>
      </c>
      <c r="BU344" s="10">
        <f>VLOOKUP(BT344,SCI论文情况一览表!$CE$2:$CH$13600,3,FALSE)</f>
        <v>2.8149999999999999</v>
      </c>
      <c r="BV344" s="10">
        <f>VLOOKUP(BT344,SCI论文情况一览表!$CE$2:$CH$13600,4,FALSE)</f>
        <v>3.52</v>
      </c>
      <c r="BW344" s="10" t="b">
        <f t="shared" si="51"/>
        <v>0</v>
      </c>
      <c r="BX344" s="10" t="b">
        <f t="shared" si="52"/>
        <v>0</v>
      </c>
      <c r="BY344" s="10" t="b">
        <f t="shared" si="53"/>
        <v>0</v>
      </c>
      <c r="BZ344" s="4">
        <v>4</v>
      </c>
    </row>
    <row r="345" spans="1:78">
      <c r="A345" s="4"/>
      <c r="B345" s="6"/>
      <c r="C345" s="6"/>
      <c r="D345" t="s">
        <v>62</v>
      </c>
      <c r="E345" t="s">
        <v>756</v>
      </c>
      <c r="I345" t="s">
        <v>757</v>
      </c>
      <c r="L345" t="s">
        <v>758</v>
      </c>
      <c r="M345" t="s">
        <v>759</v>
      </c>
      <c r="P345" t="s">
        <v>67</v>
      </c>
      <c r="Q345" t="s">
        <v>68</v>
      </c>
      <c r="W345" t="s">
        <v>760</v>
      </c>
      <c r="X345" t="s">
        <v>761</v>
      </c>
      <c r="Z345" t="s">
        <v>762</v>
      </c>
      <c r="AA345" t="s">
        <v>763</v>
      </c>
      <c r="AB345" t="s">
        <v>764</v>
      </c>
      <c r="AE345" t="s">
        <v>765</v>
      </c>
      <c r="AF345" t="s">
        <v>766</v>
      </c>
      <c r="AH345">
        <v>53</v>
      </c>
      <c r="AI345">
        <v>0</v>
      </c>
      <c r="AJ345">
        <v>0</v>
      </c>
      <c r="AK345">
        <v>1</v>
      </c>
      <c r="AL345">
        <v>1</v>
      </c>
      <c r="AM345" t="s">
        <v>767</v>
      </c>
      <c r="AN345" t="s">
        <v>768</v>
      </c>
      <c r="AO345" t="s">
        <v>769</v>
      </c>
      <c r="AP345" t="s">
        <v>770</v>
      </c>
      <c r="AQ345" t="s">
        <v>771</v>
      </c>
      <c r="AS345" t="s">
        <v>772</v>
      </c>
      <c r="AT345" t="s">
        <v>773</v>
      </c>
      <c r="AU345" s="1">
        <v>42403</v>
      </c>
      <c r="AV345">
        <v>2016</v>
      </c>
      <c r="AW345">
        <v>64</v>
      </c>
      <c r="AX345">
        <v>4</v>
      </c>
      <c r="BC345">
        <v>948</v>
      </c>
      <c r="BD345">
        <v>959</v>
      </c>
      <c r="BF345" t="s">
        <v>774</v>
      </c>
      <c r="BH345">
        <v>12</v>
      </c>
      <c r="BI345" t="s">
        <v>775</v>
      </c>
      <c r="BJ345" t="s">
        <v>776</v>
      </c>
      <c r="BK345" t="s">
        <v>777</v>
      </c>
      <c r="BL345" t="s">
        <v>778</v>
      </c>
      <c r="BM345">
        <v>26753535</v>
      </c>
      <c r="BN345" s="4" t="b">
        <f t="shared" si="45"/>
        <v>0</v>
      </c>
      <c r="BO345" s="4" t="b">
        <f t="shared" si="46"/>
        <v>0</v>
      </c>
      <c r="BP345" s="4" t="b">
        <f t="shared" si="47"/>
        <v>0</v>
      </c>
      <c r="BQ345" s="4" t="b">
        <f t="shared" si="48"/>
        <v>0</v>
      </c>
      <c r="BR345" s="4" t="b">
        <f t="shared" si="49"/>
        <v>0</v>
      </c>
      <c r="BS345" s="4" t="b">
        <f t="shared" si="50"/>
        <v>0</v>
      </c>
      <c r="BT345" t="s">
        <v>770</v>
      </c>
      <c r="BU345" s="10">
        <f>VLOOKUP(BT345,SCI论文情况一览表!$CE$2:$CH$13600,3,FALSE)</f>
        <v>2.9119999999999999</v>
      </c>
      <c r="BV345" s="10">
        <f>VLOOKUP(BT345,SCI论文情况一览表!$CE$2:$CH$13600,4,FALSE)</f>
        <v>3.2690000000000001</v>
      </c>
      <c r="BW345" s="10" t="b">
        <f t="shared" si="51"/>
        <v>0</v>
      </c>
      <c r="BX345" s="10" t="b">
        <f t="shared" si="52"/>
        <v>0</v>
      </c>
      <c r="BY345" s="10" t="b">
        <f t="shared" si="53"/>
        <v>0</v>
      </c>
      <c r="BZ345" s="4">
        <v>4</v>
      </c>
    </row>
    <row r="346" spans="1:78">
      <c r="A346" s="4"/>
      <c r="B346" s="6"/>
      <c r="C346" s="6"/>
      <c r="D346" t="s">
        <v>62</v>
      </c>
      <c r="E346" t="s">
        <v>47203</v>
      </c>
      <c r="I346" t="s">
        <v>47204</v>
      </c>
      <c r="L346" t="s">
        <v>47205</v>
      </c>
      <c r="M346" t="s">
        <v>5342</v>
      </c>
      <c r="P346" t="s">
        <v>67</v>
      </c>
      <c r="Q346" t="s">
        <v>68</v>
      </c>
      <c r="W346" t="s">
        <v>47206</v>
      </c>
      <c r="X346" t="s">
        <v>47207</v>
      </c>
      <c r="Z346" t="s">
        <v>47208</v>
      </c>
      <c r="AA346" t="s">
        <v>47209</v>
      </c>
      <c r="AB346" t="s">
        <v>47210</v>
      </c>
      <c r="AE346" t="s">
        <v>47211</v>
      </c>
      <c r="AF346" t="s">
        <v>47212</v>
      </c>
      <c r="AH346">
        <v>30</v>
      </c>
      <c r="AI346">
        <v>0</v>
      </c>
      <c r="AJ346">
        <v>0</v>
      </c>
      <c r="AK346">
        <v>0</v>
      </c>
      <c r="AL346">
        <v>0</v>
      </c>
      <c r="AM346" t="s">
        <v>5350</v>
      </c>
      <c r="AN346" t="s">
        <v>5351</v>
      </c>
      <c r="AO346" t="s">
        <v>5352</v>
      </c>
      <c r="AP346" t="s">
        <v>5353</v>
      </c>
      <c r="AS346" t="s">
        <v>5354</v>
      </c>
      <c r="AT346" t="s">
        <v>5355</v>
      </c>
      <c r="AU346" t="s">
        <v>866</v>
      </c>
      <c r="AV346">
        <v>2016</v>
      </c>
      <c r="AW346">
        <v>17</v>
      </c>
      <c r="AX346">
        <v>2</v>
      </c>
      <c r="BE346">
        <v>229</v>
      </c>
      <c r="BF346" t="s">
        <v>47213</v>
      </c>
      <c r="BH346">
        <v>12</v>
      </c>
      <c r="BI346" t="s">
        <v>5357</v>
      </c>
      <c r="BJ346" t="s">
        <v>2186</v>
      </c>
      <c r="BK346" t="s">
        <v>47214</v>
      </c>
      <c r="BL346" t="s">
        <v>47215</v>
      </c>
      <c r="BN346" s="4" t="b">
        <f t="shared" si="45"/>
        <v>0</v>
      </c>
      <c r="BO346" s="4" t="b">
        <f t="shared" si="46"/>
        <v>0</v>
      </c>
      <c r="BP346" s="4" t="b">
        <f t="shared" si="47"/>
        <v>0</v>
      </c>
      <c r="BQ346" s="4" t="b">
        <f t="shared" si="48"/>
        <v>0</v>
      </c>
      <c r="BR346" s="4" t="b">
        <f t="shared" si="49"/>
        <v>0</v>
      </c>
      <c r="BS346" s="4" t="b">
        <f t="shared" si="50"/>
        <v>0</v>
      </c>
      <c r="BT346" t="s">
        <v>5353</v>
      </c>
      <c r="BU346" s="10">
        <f>VLOOKUP(BT346,SCI论文情况一览表!$CE$2:$CH$13600,3,FALSE)</f>
        <v>2.8620000000000001</v>
      </c>
      <c r="BV346" s="10">
        <f>VLOOKUP(BT346,SCI论文情况一览表!$CE$2:$CH$13600,4,FALSE)</f>
        <v>2.9830000000000001</v>
      </c>
      <c r="BW346" s="10" t="b">
        <f t="shared" si="51"/>
        <v>0</v>
      </c>
      <c r="BX346" s="10" t="b">
        <f t="shared" si="52"/>
        <v>0</v>
      </c>
      <c r="BY346" s="10" t="b">
        <f t="shared" si="53"/>
        <v>0</v>
      </c>
      <c r="BZ346" s="4">
        <v>4</v>
      </c>
    </row>
    <row r="347" spans="1:78">
      <c r="A347" s="4"/>
      <c r="B347" s="6"/>
      <c r="C347" s="6"/>
      <c r="D347" t="s">
        <v>62</v>
      </c>
      <c r="E347" t="s">
        <v>47227</v>
      </c>
      <c r="I347" t="s">
        <v>47228</v>
      </c>
      <c r="L347" t="s">
        <v>47229</v>
      </c>
      <c r="M347" t="s">
        <v>4722</v>
      </c>
      <c r="P347" t="s">
        <v>67</v>
      </c>
      <c r="Q347" t="s">
        <v>68</v>
      </c>
      <c r="Z347" t="s">
        <v>47230</v>
      </c>
      <c r="AA347" t="s">
        <v>47231</v>
      </c>
      <c r="AB347" t="s">
        <v>47232</v>
      </c>
      <c r="AE347" t="s">
        <v>47233</v>
      </c>
      <c r="AF347" t="s">
        <v>47234</v>
      </c>
      <c r="AH347">
        <v>12</v>
      </c>
      <c r="AI347">
        <v>0</v>
      </c>
      <c r="AJ347">
        <v>0</v>
      </c>
      <c r="AK347">
        <v>0</v>
      </c>
      <c r="AL347">
        <v>0</v>
      </c>
      <c r="AM347" t="s">
        <v>2341</v>
      </c>
      <c r="AN347" t="s">
        <v>2342</v>
      </c>
      <c r="AO347" t="s">
        <v>2343</v>
      </c>
      <c r="AP347" t="s">
        <v>4730</v>
      </c>
      <c r="AQ347" t="s">
        <v>4731</v>
      </c>
      <c r="AS347" t="s">
        <v>4732</v>
      </c>
      <c r="AT347" t="s">
        <v>4733</v>
      </c>
      <c r="AU347" s="1">
        <v>42401</v>
      </c>
      <c r="AV347">
        <v>2016</v>
      </c>
      <c r="AW347">
        <v>9</v>
      </c>
      <c r="AX347">
        <v>2</v>
      </c>
      <c r="BC347">
        <v>192</v>
      </c>
      <c r="BD347">
        <v>194</v>
      </c>
      <c r="BF347" t="s">
        <v>47235</v>
      </c>
      <c r="BH347">
        <v>3</v>
      </c>
      <c r="BI347" t="s">
        <v>4735</v>
      </c>
      <c r="BJ347" t="s">
        <v>4735</v>
      </c>
      <c r="BK347" t="s">
        <v>47236</v>
      </c>
      <c r="BL347" t="s">
        <v>47237</v>
      </c>
      <c r="BM347">
        <v>26774621</v>
      </c>
      <c r="BN347" s="4" t="b">
        <f t="shared" si="45"/>
        <v>0</v>
      </c>
      <c r="BO347" s="4" t="b">
        <f t="shared" si="46"/>
        <v>0</v>
      </c>
      <c r="BP347" s="4" t="b">
        <f t="shared" si="47"/>
        <v>0</v>
      </c>
      <c r="BQ347" s="4" t="b">
        <f t="shared" si="48"/>
        <v>0</v>
      </c>
      <c r="BR347" s="4" t="b">
        <f t="shared" si="49"/>
        <v>0</v>
      </c>
      <c r="BS347" s="4" t="b">
        <f t="shared" si="50"/>
        <v>0</v>
      </c>
      <c r="BT347" t="s">
        <v>4730</v>
      </c>
      <c r="BU347" s="10">
        <f>VLOOKUP(BT347,SCI论文情况一览表!$CE$2:$CH$13600,3,FALSE)</f>
        <v>6.3369999999999997</v>
      </c>
      <c r="BV347" s="10">
        <f>VLOOKUP(BT347,SCI论文情况一览表!$CE$2:$CH$13600,4,FALSE)</f>
        <v>6.5339999999999998</v>
      </c>
      <c r="BW347" s="10" t="b">
        <f t="shared" si="51"/>
        <v>0</v>
      </c>
      <c r="BX347" s="10">
        <f t="shared" si="52"/>
        <v>1</v>
      </c>
      <c r="BY347" s="10" t="b">
        <f t="shared" si="53"/>
        <v>0</v>
      </c>
      <c r="BZ347" s="4">
        <v>4</v>
      </c>
    </row>
    <row r="348" spans="1:78">
      <c r="A348" s="4"/>
      <c r="B348" s="6"/>
      <c r="C348" s="6"/>
      <c r="D348" t="s">
        <v>62</v>
      </c>
      <c r="E348" t="s">
        <v>47251</v>
      </c>
      <c r="I348" t="s">
        <v>47252</v>
      </c>
      <c r="L348" t="s">
        <v>47253</v>
      </c>
      <c r="M348" t="s">
        <v>5440</v>
      </c>
      <c r="P348" t="s">
        <v>67</v>
      </c>
      <c r="Q348" t="s">
        <v>68</v>
      </c>
      <c r="X348" t="s">
        <v>47254</v>
      </c>
      <c r="Z348" t="s">
        <v>47255</v>
      </c>
      <c r="AA348" t="s">
        <v>47256</v>
      </c>
      <c r="AB348" t="s">
        <v>47257</v>
      </c>
      <c r="AE348" t="s">
        <v>47258</v>
      </c>
      <c r="AF348" t="s">
        <v>45688</v>
      </c>
      <c r="AH348">
        <v>40</v>
      </c>
      <c r="AI348">
        <v>0</v>
      </c>
      <c r="AJ348">
        <v>0</v>
      </c>
      <c r="AK348">
        <v>0</v>
      </c>
      <c r="AL348">
        <v>0</v>
      </c>
      <c r="AM348" t="s">
        <v>5350</v>
      </c>
      <c r="AN348" t="s">
        <v>5351</v>
      </c>
      <c r="AO348" t="s">
        <v>5352</v>
      </c>
      <c r="AP348" t="s">
        <v>5448</v>
      </c>
      <c r="AS348" t="s">
        <v>5440</v>
      </c>
      <c r="AT348" t="s">
        <v>5449</v>
      </c>
      <c r="AU348" t="s">
        <v>866</v>
      </c>
      <c r="AV348">
        <v>2016</v>
      </c>
      <c r="AW348">
        <v>21</v>
      </c>
      <c r="AX348">
        <v>2</v>
      </c>
      <c r="BH348">
        <v>15</v>
      </c>
      <c r="BI348" t="s">
        <v>5451</v>
      </c>
      <c r="BJ348" t="s">
        <v>2573</v>
      </c>
      <c r="BK348" t="s">
        <v>47259</v>
      </c>
      <c r="BL348" t="s">
        <v>47260</v>
      </c>
      <c r="BN348" s="4" t="b">
        <f t="shared" si="45"/>
        <v>0</v>
      </c>
      <c r="BO348" s="4" t="b">
        <f t="shared" si="46"/>
        <v>0</v>
      </c>
      <c r="BP348" s="4" t="b">
        <f t="shared" si="47"/>
        <v>0</v>
      </c>
      <c r="BQ348" s="4" t="b">
        <f t="shared" si="48"/>
        <v>0</v>
      </c>
      <c r="BR348" s="4" t="b">
        <f t="shared" si="49"/>
        <v>0</v>
      </c>
      <c r="BS348" s="4" t="b">
        <f t="shared" si="50"/>
        <v>0</v>
      </c>
      <c r="BT348" t="s">
        <v>5448</v>
      </c>
      <c r="BU348" s="10">
        <f>VLOOKUP(BT348,SCI论文情况一览表!$CE$2:$CH$13600,3,FALSE)</f>
        <v>2.4159999999999999</v>
      </c>
      <c r="BV348" s="10">
        <f>VLOOKUP(BT348,SCI论文情况一览表!$CE$2:$CH$13600,4,FALSE)</f>
        <v>2.7909999999999999</v>
      </c>
      <c r="BW348" s="10" t="b">
        <f t="shared" si="51"/>
        <v>0</v>
      </c>
      <c r="BX348" s="10" t="b">
        <f t="shared" si="52"/>
        <v>0</v>
      </c>
      <c r="BY348" s="10" t="b">
        <f t="shared" si="53"/>
        <v>0</v>
      </c>
      <c r="BZ348" s="4">
        <v>4</v>
      </c>
    </row>
    <row r="349" spans="1:78">
      <c r="A349" s="4"/>
      <c r="B349" s="6"/>
      <c r="C349" s="6"/>
      <c r="D349" t="s">
        <v>62</v>
      </c>
      <c r="E349" t="s">
        <v>47261</v>
      </c>
      <c r="I349" t="s">
        <v>47262</v>
      </c>
      <c r="L349" t="s">
        <v>47263</v>
      </c>
      <c r="M349" t="s">
        <v>4135</v>
      </c>
      <c r="P349" t="s">
        <v>67</v>
      </c>
      <c r="Q349" t="s">
        <v>68</v>
      </c>
      <c r="W349" t="s">
        <v>47264</v>
      </c>
      <c r="X349" t="s">
        <v>47265</v>
      </c>
      <c r="Z349" t="s">
        <v>47266</v>
      </c>
      <c r="AA349" t="s">
        <v>47267</v>
      </c>
      <c r="AB349" t="s">
        <v>47268</v>
      </c>
      <c r="AC349" t="s">
        <v>47269</v>
      </c>
      <c r="AD349" t="s">
        <v>47270</v>
      </c>
      <c r="AE349" t="s">
        <v>47271</v>
      </c>
      <c r="AF349" t="s">
        <v>47272</v>
      </c>
      <c r="AH349">
        <v>38</v>
      </c>
      <c r="AI349">
        <v>0</v>
      </c>
      <c r="AJ349">
        <v>0</v>
      </c>
      <c r="AK349">
        <v>1</v>
      </c>
      <c r="AL349">
        <v>1</v>
      </c>
      <c r="AM349" t="s">
        <v>112</v>
      </c>
      <c r="AN349" t="s">
        <v>113</v>
      </c>
      <c r="AO349" t="s">
        <v>114</v>
      </c>
      <c r="AP349" t="s">
        <v>4143</v>
      </c>
      <c r="AQ349" t="s">
        <v>4144</v>
      </c>
      <c r="AS349" t="s">
        <v>4145</v>
      </c>
      <c r="AT349" t="s">
        <v>4146</v>
      </c>
      <c r="AU349" t="s">
        <v>866</v>
      </c>
      <c r="AV349">
        <v>2016</v>
      </c>
      <c r="AW349">
        <v>112</v>
      </c>
      <c r="BC349">
        <v>39</v>
      </c>
      <c r="BD349">
        <v>45</v>
      </c>
      <c r="BF349" t="s">
        <v>47273</v>
      </c>
      <c r="BH349">
        <v>7</v>
      </c>
      <c r="BI349" t="s">
        <v>4148</v>
      </c>
      <c r="BJ349" t="s">
        <v>3866</v>
      </c>
      <c r="BK349" t="s">
        <v>47274</v>
      </c>
      <c r="BL349" t="s">
        <v>47275</v>
      </c>
      <c r="BN349" s="4" t="b">
        <f t="shared" si="45"/>
        <v>0</v>
      </c>
      <c r="BO349" s="4" t="b">
        <f t="shared" si="46"/>
        <v>0</v>
      </c>
      <c r="BP349" s="4" t="b">
        <f t="shared" si="47"/>
        <v>0</v>
      </c>
      <c r="BQ349" s="4" t="b">
        <f t="shared" si="48"/>
        <v>0</v>
      </c>
      <c r="BR349" s="4" t="b">
        <f t="shared" si="49"/>
        <v>0</v>
      </c>
      <c r="BS349" s="4" t="b">
        <f t="shared" si="50"/>
        <v>0</v>
      </c>
      <c r="BT349" t="s">
        <v>4143</v>
      </c>
      <c r="BU349" s="10">
        <f>VLOOKUP(BT349,SCI论文情况一览表!$CE$2:$CH$13600,3,FALSE)</f>
        <v>2.2229999999999999</v>
      </c>
      <c r="BV349" s="10">
        <f>VLOOKUP(BT349,SCI论文情况一览表!$CE$2:$CH$13600,4,FALSE)</f>
        <v>2.8450000000000002</v>
      </c>
      <c r="BW349" s="10" t="b">
        <f t="shared" si="51"/>
        <v>0</v>
      </c>
      <c r="BX349" s="10" t="b">
        <f t="shared" si="52"/>
        <v>0</v>
      </c>
      <c r="BY349" s="10" t="b">
        <f t="shared" si="53"/>
        <v>0</v>
      </c>
      <c r="BZ349" s="4">
        <v>4</v>
      </c>
    </row>
    <row r="350" spans="1:78">
      <c r="A350" s="4"/>
      <c r="B350" s="6"/>
      <c r="C350" s="6"/>
      <c r="D350" t="s">
        <v>62</v>
      </c>
      <c r="E350" t="s">
        <v>47297</v>
      </c>
      <c r="I350" t="s">
        <v>47298</v>
      </c>
      <c r="L350" t="s">
        <v>47299</v>
      </c>
      <c r="M350" t="s">
        <v>4831</v>
      </c>
      <c r="P350" t="s">
        <v>67</v>
      </c>
      <c r="Q350" t="s">
        <v>68</v>
      </c>
      <c r="W350" t="s">
        <v>47300</v>
      </c>
      <c r="X350" t="s">
        <v>47301</v>
      </c>
      <c r="Z350" t="s">
        <v>47302</v>
      </c>
      <c r="AA350" t="s">
        <v>47303</v>
      </c>
      <c r="AB350" t="s">
        <v>47304</v>
      </c>
      <c r="AE350" t="s">
        <v>47305</v>
      </c>
      <c r="AF350" t="s">
        <v>47306</v>
      </c>
      <c r="AH350">
        <v>30</v>
      </c>
      <c r="AI350">
        <v>0</v>
      </c>
      <c r="AJ350">
        <v>0</v>
      </c>
      <c r="AK350">
        <v>1</v>
      </c>
      <c r="AL350">
        <v>1</v>
      </c>
      <c r="AM350" t="s">
        <v>4837</v>
      </c>
      <c r="AN350" t="s">
        <v>4838</v>
      </c>
      <c r="AO350" t="s">
        <v>4839</v>
      </c>
      <c r="AP350" t="s">
        <v>4840</v>
      </c>
      <c r="AQ350" t="s">
        <v>4841</v>
      </c>
      <c r="AS350" t="s">
        <v>4842</v>
      </c>
      <c r="AT350" t="s">
        <v>4843</v>
      </c>
      <c r="AU350" t="s">
        <v>866</v>
      </c>
      <c r="AV350">
        <v>2016</v>
      </c>
      <c r="AW350">
        <v>29</v>
      </c>
      <c r="AX350">
        <v>2</v>
      </c>
      <c r="BC350">
        <v>219</v>
      </c>
      <c r="BD350">
        <v>229</v>
      </c>
      <c r="BF350" t="s">
        <v>47307</v>
      </c>
      <c r="BH350">
        <v>11</v>
      </c>
      <c r="BI350" t="s">
        <v>697</v>
      </c>
      <c r="BJ350" t="s">
        <v>473</v>
      </c>
      <c r="BK350" t="s">
        <v>47308</v>
      </c>
      <c r="BL350" t="s">
        <v>47309</v>
      </c>
      <c r="BM350">
        <v>26732447</v>
      </c>
      <c r="BN350" s="4" t="b">
        <f t="shared" si="45"/>
        <v>0</v>
      </c>
      <c r="BO350" s="4" t="b">
        <f t="shared" si="46"/>
        <v>0</v>
      </c>
      <c r="BP350" s="4" t="b">
        <f t="shared" si="47"/>
        <v>0</v>
      </c>
      <c r="BQ350" s="4" t="b">
        <f t="shared" si="48"/>
        <v>0</v>
      </c>
      <c r="BR350" s="4" t="b">
        <f t="shared" si="49"/>
        <v>0</v>
      </c>
      <c r="BS350" s="4" t="b">
        <f t="shared" si="50"/>
        <v>0</v>
      </c>
      <c r="BT350" t="s">
        <v>4840</v>
      </c>
      <c r="BU350" s="10">
        <f>VLOOKUP(BT350,SCI论文情况一览表!$CE$2:$CH$13600,3,FALSE)</f>
        <v>0.54100000000000004</v>
      </c>
      <c r="BV350" s="10">
        <f>VLOOKUP(BT350,SCI论文情况一览表!$CE$2:$CH$13600,4,FALSE)</f>
        <v>0.75700000000000001</v>
      </c>
      <c r="BW350" s="10" t="b">
        <f t="shared" si="51"/>
        <v>0</v>
      </c>
      <c r="BX350" s="10" t="b">
        <f t="shared" si="52"/>
        <v>0</v>
      </c>
      <c r="BY350" s="10">
        <f t="shared" si="53"/>
        <v>1</v>
      </c>
      <c r="BZ350" s="4">
        <v>4</v>
      </c>
    </row>
    <row r="351" spans="1:78">
      <c r="A351" s="4"/>
      <c r="B351" s="6"/>
      <c r="C351" s="6"/>
      <c r="D351" t="s">
        <v>62</v>
      </c>
      <c r="E351" t="s">
        <v>47310</v>
      </c>
      <c r="I351" t="s">
        <v>47311</v>
      </c>
      <c r="L351" t="s">
        <v>47312</v>
      </c>
      <c r="M351" t="s">
        <v>7454</v>
      </c>
      <c r="P351" t="s">
        <v>67</v>
      </c>
      <c r="Q351" t="s">
        <v>68</v>
      </c>
      <c r="W351" t="s">
        <v>47313</v>
      </c>
      <c r="X351" t="s">
        <v>47314</v>
      </c>
      <c r="Z351" t="s">
        <v>47315</v>
      </c>
      <c r="AA351" t="s">
        <v>47316</v>
      </c>
      <c r="AB351" t="s">
        <v>47317</v>
      </c>
      <c r="AE351" t="s">
        <v>47318</v>
      </c>
      <c r="AF351" t="s">
        <v>47319</v>
      </c>
      <c r="AH351">
        <v>39</v>
      </c>
      <c r="AI351">
        <v>0</v>
      </c>
      <c r="AJ351">
        <v>0</v>
      </c>
      <c r="AK351">
        <v>0</v>
      </c>
      <c r="AL351">
        <v>0</v>
      </c>
      <c r="AM351" t="s">
        <v>7387</v>
      </c>
      <c r="AN351" t="s">
        <v>7388</v>
      </c>
      <c r="AO351" t="s">
        <v>7389</v>
      </c>
      <c r="AP351" t="s">
        <v>7462</v>
      </c>
      <c r="AQ351" t="s">
        <v>7463</v>
      </c>
      <c r="AS351" t="s">
        <v>7454</v>
      </c>
      <c r="AT351" t="s">
        <v>7464</v>
      </c>
      <c r="AU351" t="s">
        <v>866</v>
      </c>
      <c r="AV351">
        <v>2016</v>
      </c>
      <c r="AW351">
        <v>51</v>
      </c>
      <c r="AX351">
        <v>2</v>
      </c>
      <c r="BC351">
        <v>152</v>
      </c>
      <c r="BD351">
        <v>158</v>
      </c>
      <c r="BH351">
        <v>7</v>
      </c>
      <c r="BI351" t="s">
        <v>1973</v>
      </c>
      <c r="BJ351" t="s">
        <v>473</v>
      </c>
      <c r="BK351" t="s">
        <v>47320</v>
      </c>
      <c r="BL351" t="s">
        <v>47321</v>
      </c>
      <c r="BN351" s="4" t="b">
        <f t="shared" si="45"/>
        <v>0</v>
      </c>
      <c r="BO351" s="4" t="b">
        <f t="shared" si="46"/>
        <v>0</v>
      </c>
      <c r="BP351" s="4" t="b">
        <f t="shared" si="47"/>
        <v>0</v>
      </c>
      <c r="BQ351" s="4" t="b">
        <f t="shared" si="48"/>
        <v>0</v>
      </c>
      <c r="BR351" s="4" t="b">
        <f t="shared" si="49"/>
        <v>0</v>
      </c>
      <c r="BS351" s="4" t="b">
        <f t="shared" si="50"/>
        <v>0</v>
      </c>
      <c r="BT351" t="s">
        <v>7462</v>
      </c>
      <c r="BU351" s="10">
        <f>VLOOKUP(BT351,SCI论文情况一览表!$CE$2:$CH$13600,3,FALSE)</f>
        <v>0.90200000000000002</v>
      </c>
      <c r="BV351" s="10">
        <f>VLOOKUP(BT351,SCI论文情况一览表!$CE$2:$CH$13600,4,FALSE)</f>
        <v>1.0900000000000001</v>
      </c>
      <c r="BW351" s="10" t="b">
        <f t="shared" si="51"/>
        <v>0</v>
      </c>
      <c r="BX351" s="10" t="b">
        <f t="shared" si="52"/>
        <v>0</v>
      </c>
      <c r="BY351" s="10">
        <f t="shared" si="53"/>
        <v>1</v>
      </c>
      <c r="BZ351" s="4">
        <v>4</v>
      </c>
    </row>
    <row r="352" spans="1:78">
      <c r="A352" s="4"/>
      <c r="B352" s="6"/>
      <c r="C352" s="6"/>
      <c r="D352" t="s">
        <v>62</v>
      </c>
      <c r="E352" t="s">
        <v>47323</v>
      </c>
      <c r="I352" t="s">
        <v>47324</v>
      </c>
      <c r="L352" t="s">
        <v>47325</v>
      </c>
      <c r="M352" t="s">
        <v>10258</v>
      </c>
      <c r="P352" t="s">
        <v>67</v>
      </c>
      <c r="Q352" t="s">
        <v>68</v>
      </c>
      <c r="W352" t="s">
        <v>47326</v>
      </c>
      <c r="X352" t="s">
        <v>47327</v>
      </c>
      <c r="Z352" t="s">
        <v>47328</v>
      </c>
      <c r="AA352" t="s">
        <v>47329</v>
      </c>
      <c r="AB352" t="s">
        <v>8212</v>
      </c>
      <c r="AE352" t="s">
        <v>47330</v>
      </c>
      <c r="AF352" t="s">
        <v>47331</v>
      </c>
      <c r="AH352">
        <v>21</v>
      </c>
      <c r="AI352">
        <v>0</v>
      </c>
      <c r="AJ352">
        <v>0</v>
      </c>
      <c r="AK352">
        <v>0</v>
      </c>
      <c r="AL352">
        <v>0</v>
      </c>
      <c r="AM352" t="s">
        <v>425</v>
      </c>
      <c r="AN352" t="s">
        <v>426</v>
      </c>
      <c r="AO352" t="s">
        <v>427</v>
      </c>
      <c r="AP352" t="s">
        <v>10264</v>
      </c>
      <c r="AQ352" t="s">
        <v>10265</v>
      </c>
      <c r="AS352" t="s">
        <v>10266</v>
      </c>
      <c r="AT352" t="s">
        <v>10267</v>
      </c>
      <c r="AU352" t="s">
        <v>866</v>
      </c>
      <c r="AV352">
        <v>2016</v>
      </c>
      <c r="AW352">
        <v>124</v>
      </c>
      <c r="BC352">
        <v>344</v>
      </c>
      <c r="BD352">
        <v>350</v>
      </c>
      <c r="BF352" t="s">
        <v>47332</v>
      </c>
      <c r="BH352">
        <v>7</v>
      </c>
      <c r="BI352" t="s">
        <v>3155</v>
      </c>
      <c r="BJ352" t="s">
        <v>3156</v>
      </c>
      <c r="BK352" t="s">
        <v>28559</v>
      </c>
      <c r="BL352" t="s">
        <v>47333</v>
      </c>
      <c r="BM352">
        <v>26590696</v>
      </c>
      <c r="BN352" s="4" t="b">
        <f t="shared" si="45"/>
        <v>0</v>
      </c>
      <c r="BO352" s="4" t="b">
        <f t="shared" si="46"/>
        <v>0</v>
      </c>
      <c r="BP352" s="4" t="b">
        <f t="shared" si="47"/>
        <v>0</v>
      </c>
      <c r="BQ352" s="4" t="b">
        <f t="shared" si="48"/>
        <v>0</v>
      </c>
      <c r="BR352" s="4" t="b">
        <f t="shared" si="49"/>
        <v>0</v>
      </c>
      <c r="BS352" s="4" t="b">
        <f t="shared" si="50"/>
        <v>0</v>
      </c>
      <c r="BT352" t="s">
        <v>10264</v>
      </c>
      <c r="BU352" s="10">
        <f>VLOOKUP(BT352,SCI论文情况一览表!$CE$2:$CH$13600,3,FALSE)</f>
        <v>2.762</v>
      </c>
      <c r="BV352" s="10">
        <f>VLOOKUP(BT352,SCI论文情况一览表!$CE$2:$CH$13600,4,FALSE)</f>
        <v>2.8780000000000001</v>
      </c>
      <c r="BW352" s="10" t="b">
        <f t="shared" si="51"/>
        <v>0</v>
      </c>
      <c r="BX352" s="10" t="b">
        <f t="shared" si="52"/>
        <v>0</v>
      </c>
      <c r="BY352" s="10" t="b">
        <f t="shared" si="53"/>
        <v>0</v>
      </c>
      <c r="BZ352" s="4">
        <v>4</v>
      </c>
    </row>
    <row r="353" spans="1:78">
      <c r="A353" s="4"/>
      <c r="B353" s="6"/>
      <c r="C353" s="6"/>
      <c r="D353" t="s">
        <v>62</v>
      </c>
      <c r="E353" t="s">
        <v>851</v>
      </c>
      <c r="I353" t="s">
        <v>852</v>
      </c>
      <c r="L353" t="s">
        <v>853</v>
      </c>
      <c r="M353" t="s">
        <v>854</v>
      </c>
      <c r="P353" t="s">
        <v>67</v>
      </c>
      <c r="Q353" t="s">
        <v>68</v>
      </c>
      <c r="W353" t="s">
        <v>855</v>
      </c>
      <c r="X353" t="s">
        <v>856</v>
      </c>
      <c r="Z353" t="s">
        <v>857</v>
      </c>
      <c r="AA353" t="s">
        <v>858</v>
      </c>
      <c r="AB353" t="s">
        <v>859</v>
      </c>
      <c r="AE353" t="s">
        <v>860</v>
      </c>
      <c r="AF353" t="s">
        <v>861</v>
      </c>
      <c r="AH353">
        <v>38</v>
      </c>
      <c r="AI353">
        <v>0</v>
      </c>
      <c r="AJ353">
        <v>0</v>
      </c>
      <c r="AK353">
        <v>1</v>
      </c>
      <c r="AL353">
        <v>1</v>
      </c>
      <c r="AM353" t="s">
        <v>112</v>
      </c>
      <c r="AN353" t="s">
        <v>113</v>
      </c>
      <c r="AO353" t="s">
        <v>114</v>
      </c>
      <c r="AP353" t="s">
        <v>862</v>
      </c>
      <c r="AQ353" t="s">
        <v>863</v>
      </c>
      <c r="AS353" t="s">
        <v>864</v>
      </c>
      <c r="AT353" t="s">
        <v>865</v>
      </c>
      <c r="AU353" t="s">
        <v>866</v>
      </c>
      <c r="AV353">
        <v>2016</v>
      </c>
      <c r="AW353">
        <v>165</v>
      </c>
      <c r="BC353">
        <v>122</v>
      </c>
      <c r="BD353">
        <v>130</v>
      </c>
      <c r="BF353" t="s">
        <v>867</v>
      </c>
      <c r="BH353">
        <v>9</v>
      </c>
      <c r="BI353" t="s">
        <v>868</v>
      </c>
      <c r="BJ353" t="s">
        <v>869</v>
      </c>
      <c r="BK353" t="s">
        <v>870</v>
      </c>
      <c r="BL353" t="s">
        <v>871</v>
      </c>
      <c r="BN353" s="4" t="b">
        <f t="shared" si="45"/>
        <v>0</v>
      </c>
      <c r="BO353" s="4" t="b">
        <f t="shared" si="46"/>
        <v>0</v>
      </c>
      <c r="BP353" s="4" t="b">
        <f t="shared" si="47"/>
        <v>0</v>
      </c>
      <c r="BQ353" s="4" t="b">
        <f t="shared" si="48"/>
        <v>0</v>
      </c>
      <c r="BR353" s="4" t="b">
        <f t="shared" si="49"/>
        <v>0</v>
      </c>
      <c r="BS353" s="4" t="b">
        <f t="shared" si="50"/>
        <v>0</v>
      </c>
      <c r="BT353" t="s">
        <v>862</v>
      </c>
      <c r="BU353" s="10">
        <f>VLOOKUP(BT353,SCI论文情况一览表!$CE$2:$CH$13600,3,FALSE)</f>
        <v>2.286</v>
      </c>
      <c r="BV353" s="10">
        <f>VLOOKUP(BT353,SCI论文情况一览表!$CE$2:$CH$13600,4,FALSE)</f>
        <v>3.0169999999999999</v>
      </c>
      <c r="BW353" s="10" t="b">
        <f t="shared" si="51"/>
        <v>0</v>
      </c>
      <c r="BX353" s="10" t="b">
        <f t="shared" si="52"/>
        <v>0</v>
      </c>
      <c r="BY353" s="10" t="b">
        <f t="shared" si="53"/>
        <v>0</v>
      </c>
      <c r="BZ353" s="4">
        <v>4</v>
      </c>
    </row>
    <row r="354" spans="1:78">
      <c r="A354" s="4"/>
      <c r="B354" s="6"/>
      <c r="C354" s="6"/>
      <c r="D354" t="s">
        <v>62</v>
      </c>
      <c r="E354" t="s">
        <v>941</v>
      </c>
      <c r="I354" t="s">
        <v>942</v>
      </c>
      <c r="L354" t="s">
        <v>943</v>
      </c>
      <c r="M354" t="s">
        <v>925</v>
      </c>
      <c r="P354" t="s">
        <v>67</v>
      </c>
      <c r="Q354" t="s">
        <v>68</v>
      </c>
      <c r="W354" t="s">
        <v>944</v>
      </c>
      <c r="X354" t="s">
        <v>945</v>
      </c>
      <c r="Z354" t="s">
        <v>946</v>
      </c>
      <c r="AA354" t="s">
        <v>947</v>
      </c>
      <c r="AB354" t="s">
        <v>948</v>
      </c>
      <c r="AE354" t="s">
        <v>949</v>
      </c>
      <c r="AF354" t="s">
        <v>950</v>
      </c>
      <c r="AH354">
        <v>38</v>
      </c>
      <c r="AI354">
        <v>0</v>
      </c>
      <c r="AJ354">
        <v>0</v>
      </c>
      <c r="AK354">
        <v>0</v>
      </c>
      <c r="AL354">
        <v>0</v>
      </c>
      <c r="AM354" t="s">
        <v>136</v>
      </c>
      <c r="AN354" t="s">
        <v>77</v>
      </c>
      <c r="AO354" t="s">
        <v>137</v>
      </c>
      <c r="AP354" t="s">
        <v>933</v>
      </c>
      <c r="AQ354" t="s">
        <v>934</v>
      </c>
      <c r="AS354" t="s">
        <v>925</v>
      </c>
      <c r="AT354" t="s">
        <v>935</v>
      </c>
      <c r="AU354" t="s">
        <v>866</v>
      </c>
      <c r="AV354">
        <v>2016</v>
      </c>
      <c r="AW354">
        <v>145</v>
      </c>
      <c r="BC354">
        <v>394</v>
      </c>
      <c r="BD354">
        <v>401</v>
      </c>
      <c r="BF354" t="s">
        <v>951</v>
      </c>
      <c r="BH354">
        <v>8</v>
      </c>
      <c r="BI354" t="s">
        <v>937</v>
      </c>
      <c r="BJ354" t="s">
        <v>938</v>
      </c>
      <c r="BK354" t="s">
        <v>939</v>
      </c>
      <c r="BL354" t="s">
        <v>952</v>
      </c>
      <c r="BM354">
        <v>26692517</v>
      </c>
      <c r="BN354" s="4" t="b">
        <f t="shared" si="45"/>
        <v>0</v>
      </c>
      <c r="BO354" s="4" t="b">
        <f t="shared" si="46"/>
        <v>0</v>
      </c>
      <c r="BP354" s="4" t="b">
        <f t="shared" si="47"/>
        <v>0</v>
      </c>
      <c r="BQ354" s="4" t="b">
        <f t="shared" si="48"/>
        <v>0</v>
      </c>
      <c r="BR354" s="4" t="b">
        <f t="shared" si="49"/>
        <v>0</v>
      </c>
      <c r="BS354" s="4" t="b">
        <f t="shared" si="50"/>
        <v>0</v>
      </c>
      <c r="BT354" t="s">
        <v>933</v>
      </c>
      <c r="BU354" s="10">
        <f>VLOOKUP(BT354,SCI论文情况一览表!$CE$2:$CH$13600,3,FALSE)</f>
        <v>3.34</v>
      </c>
      <c r="BV354" s="10">
        <f>VLOOKUP(BT354,SCI论文情况一览表!$CE$2:$CH$13600,4,FALSE)</f>
        <v>3.8540000000000001</v>
      </c>
      <c r="BW354" s="10" t="b">
        <f t="shared" si="51"/>
        <v>0</v>
      </c>
      <c r="BX354" s="10" t="b">
        <f t="shared" si="52"/>
        <v>0</v>
      </c>
      <c r="BY354" s="10" t="b">
        <f t="shared" si="53"/>
        <v>0</v>
      </c>
      <c r="BZ354" s="4">
        <v>4</v>
      </c>
    </row>
    <row r="355" spans="1:78">
      <c r="A355" s="4"/>
      <c r="B355" s="6"/>
      <c r="C355" s="6"/>
      <c r="D355" t="s">
        <v>62</v>
      </c>
      <c r="E355" t="s">
        <v>973</v>
      </c>
      <c r="I355" t="s">
        <v>974</v>
      </c>
      <c r="L355" t="s">
        <v>975</v>
      </c>
      <c r="M355" t="s">
        <v>976</v>
      </c>
      <c r="P355" t="s">
        <v>67</v>
      </c>
      <c r="Q355" t="s">
        <v>977</v>
      </c>
      <c r="W355" t="s">
        <v>978</v>
      </c>
      <c r="X355" t="s">
        <v>979</v>
      </c>
      <c r="Z355" t="s">
        <v>980</v>
      </c>
      <c r="AA355" t="s">
        <v>981</v>
      </c>
      <c r="AB355" t="s">
        <v>982</v>
      </c>
      <c r="AE355" t="s">
        <v>983</v>
      </c>
      <c r="AF355" t="s">
        <v>984</v>
      </c>
      <c r="AH355">
        <v>81</v>
      </c>
      <c r="AI355">
        <v>0</v>
      </c>
      <c r="AJ355">
        <v>0</v>
      </c>
      <c r="AK355">
        <v>7</v>
      </c>
      <c r="AL355">
        <v>7</v>
      </c>
      <c r="AM355" t="s">
        <v>213</v>
      </c>
      <c r="AN355" t="s">
        <v>214</v>
      </c>
      <c r="AO355" t="s">
        <v>215</v>
      </c>
      <c r="AP355" t="s">
        <v>985</v>
      </c>
      <c r="AQ355" t="s">
        <v>986</v>
      </c>
      <c r="AS355" t="s">
        <v>987</v>
      </c>
      <c r="AT355" t="s">
        <v>988</v>
      </c>
      <c r="AU355" t="s">
        <v>866</v>
      </c>
      <c r="AV355">
        <v>2016</v>
      </c>
      <c r="AW355">
        <v>9</v>
      </c>
      <c r="AX355">
        <v>2</v>
      </c>
      <c r="BC355">
        <v>203</v>
      </c>
      <c r="BD355">
        <v>216</v>
      </c>
      <c r="BF355" t="s">
        <v>989</v>
      </c>
      <c r="BH355">
        <v>14</v>
      </c>
      <c r="BI355" t="s">
        <v>200</v>
      </c>
      <c r="BJ355" t="s">
        <v>200</v>
      </c>
      <c r="BK355" t="s">
        <v>990</v>
      </c>
      <c r="BL355" t="s">
        <v>991</v>
      </c>
      <c r="BN355" s="4" t="b">
        <f t="shared" si="45"/>
        <v>0</v>
      </c>
      <c r="BO355" s="4" t="b">
        <f t="shared" si="46"/>
        <v>0</v>
      </c>
      <c r="BP355" s="4" t="b">
        <f t="shared" si="47"/>
        <v>0</v>
      </c>
      <c r="BQ355" s="4" t="b">
        <f t="shared" si="48"/>
        <v>0</v>
      </c>
      <c r="BR355" s="4" t="b">
        <f t="shared" si="49"/>
        <v>0</v>
      </c>
      <c r="BS355" s="4" t="b">
        <f t="shared" si="50"/>
        <v>0</v>
      </c>
      <c r="BT355" t="s">
        <v>985</v>
      </c>
      <c r="BU355" s="10">
        <f>VLOOKUP(BT355,SCI论文情况一览表!$CE$2:$CH$13600,3,FALSE)</f>
        <v>2.6909999999999998</v>
      </c>
      <c r="BV355" s="10">
        <f>VLOOKUP(BT355,SCI论文情况一览表!$CE$2:$CH$13600,4,FALSE)</f>
        <v>3.1869999999999998</v>
      </c>
      <c r="BW355" s="10" t="b">
        <f t="shared" si="51"/>
        <v>0</v>
      </c>
      <c r="BX355" s="10" t="b">
        <f t="shared" si="52"/>
        <v>0</v>
      </c>
      <c r="BY355" s="10" t="b">
        <f t="shared" si="53"/>
        <v>0</v>
      </c>
      <c r="BZ355" s="4">
        <v>4</v>
      </c>
    </row>
    <row r="356" spans="1:78">
      <c r="A356" s="4"/>
      <c r="B356" s="6"/>
      <c r="C356" s="6"/>
      <c r="D356" t="s">
        <v>62</v>
      </c>
      <c r="E356" t="s">
        <v>1032</v>
      </c>
      <c r="I356" t="s">
        <v>1033</v>
      </c>
      <c r="L356" t="s">
        <v>1034</v>
      </c>
      <c r="M356" t="s">
        <v>1035</v>
      </c>
      <c r="P356" t="s">
        <v>67</v>
      </c>
      <c r="Q356" t="s">
        <v>68</v>
      </c>
      <c r="W356" t="s">
        <v>1036</v>
      </c>
      <c r="X356" t="s">
        <v>1037</v>
      </c>
      <c r="Z356" t="s">
        <v>1038</v>
      </c>
      <c r="AA356" t="s">
        <v>1039</v>
      </c>
      <c r="AB356" t="s">
        <v>1040</v>
      </c>
      <c r="AE356" t="s">
        <v>1041</v>
      </c>
      <c r="AF356" t="s">
        <v>1042</v>
      </c>
      <c r="AH356">
        <v>29</v>
      </c>
      <c r="AI356">
        <v>0</v>
      </c>
      <c r="AJ356">
        <v>0</v>
      </c>
      <c r="AK356">
        <v>2</v>
      </c>
      <c r="AL356">
        <v>2</v>
      </c>
      <c r="AM356" t="s">
        <v>213</v>
      </c>
      <c r="AN356" t="s">
        <v>214</v>
      </c>
      <c r="AO356" t="s">
        <v>215</v>
      </c>
      <c r="AP356" t="s">
        <v>1043</v>
      </c>
      <c r="AQ356" t="s">
        <v>1044</v>
      </c>
      <c r="AS356" t="s">
        <v>1045</v>
      </c>
      <c r="AT356" t="s">
        <v>1046</v>
      </c>
      <c r="AU356" t="s">
        <v>866</v>
      </c>
      <c r="AV356">
        <v>2016</v>
      </c>
      <c r="AW356">
        <v>60</v>
      </c>
      <c r="AX356">
        <v>2</v>
      </c>
      <c r="BC356">
        <v>311</v>
      </c>
      <c r="BD356">
        <v>318</v>
      </c>
      <c r="BF356" t="s">
        <v>1047</v>
      </c>
      <c r="BH356">
        <v>8</v>
      </c>
      <c r="BI356" t="s">
        <v>1048</v>
      </c>
      <c r="BJ356" t="s">
        <v>1049</v>
      </c>
      <c r="BK356" t="s">
        <v>1050</v>
      </c>
      <c r="BL356" t="s">
        <v>1051</v>
      </c>
      <c r="BM356">
        <v>26190285</v>
      </c>
      <c r="BN356" s="4" t="b">
        <f t="shared" si="45"/>
        <v>0</v>
      </c>
      <c r="BO356" s="4" t="b">
        <f t="shared" si="46"/>
        <v>0</v>
      </c>
      <c r="BP356" s="4" t="b">
        <f t="shared" si="47"/>
        <v>0</v>
      </c>
      <c r="BQ356" s="4" t="b">
        <f t="shared" si="48"/>
        <v>0</v>
      </c>
      <c r="BR356" s="4" t="b">
        <f t="shared" si="49"/>
        <v>0</v>
      </c>
      <c r="BS356" s="4" t="b">
        <f t="shared" si="50"/>
        <v>0</v>
      </c>
      <c r="BT356" t="s">
        <v>1043</v>
      </c>
      <c r="BU356" s="10">
        <f>VLOOKUP(BT356,SCI论文情况一览表!$CE$2:$CH$13600,3,FALSE)</f>
        <v>3.246</v>
      </c>
      <c r="BV356" s="10">
        <f>VLOOKUP(BT356,SCI论文情况一览表!$CE$2:$CH$13600,4,FALSE)</f>
        <v>3.0739999999999998</v>
      </c>
      <c r="BW356" s="10" t="b">
        <f t="shared" si="51"/>
        <v>0</v>
      </c>
      <c r="BX356" s="10" t="b">
        <f t="shared" si="52"/>
        <v>0</v>
      </c>
      <c r="BY356" s="10" t="b">
        <f t="shared" si="53"/>
        <v>0</v>
      </c>
      <c r="BZ356" s="4">
        <v>4</v>
      </c>
    </row>
    <row r="357" spans="1:78">
      <c r="A357" s="4"/>
      <c r="B357" s="6"/>
      <c r="C357" s="6"/>
      <c r="D357" t="s">
        <v>62</v>
      </c>
      <c r="E357" t="s">
        <v>1073</v>
      </c>
      <c r="I357" t="s">
        <v>1074</v>
      </c>
      <c r="L357" t="s">
        <v>1075</v>
      </c>
      <c r="M357" t="s">
        <v>1076</v>
      </c>
      <c r="P357" t="s">
        <v>67</v>
      </c>
      <c r="Q357" t="s">
        <v>68</v>
      </c>
      <c r="W357" t="s">
        <v>1077</v>
      </c>
      <c r="X357" t="s">
        <v>1078</v>
      </c>
      <c r="Z357" t="s">
        <v>1079</v>
      </c>
      <c r="AA357" t="s">
        <v>1080</v>
      </c>
      <c r="AB357" t="s">
        <v>1081</v>
      </c>
      <c r="AE357" t="s">
        <v>1082</v>
      </c>
      <c r="AF357" t="s">
        <v>1083</v>
      </c>
      <c r="AH357">
        <v>35</v>
      </c>
      <c r="AI357">
        <v>0</v>
      </c>
      <c r="AJ357">
        <v>0</v>
      </c>
      <c r="AK357">
        <v>0</v>
      </c>
      <c r="AL357">
        <v>0</v>
      </c>
      <c r="AM357" t="s">
        <v>1062</v>
      </c>
      <c r="AN357" t="s">
        <v>1063</v>
      </c>
      <c r="AO357" t="s">
        <v>1064</v>
      </c>
      <c r="AP357" t="s">
        <v>1084</v>
      </c>
      <c r="AQ357" t="s">
        <v>1085</v>
      </c>
      <c r="AS357" t="s">
        <v>1086</v>
      </c>
      <c r="AT357" t="s">
        <v>1087</v>
      </c>
      <c r="AU357" s="1">
        <v>42401</v>
      </c>
      <c r="AV357">
        <v>2016</v>
      </c>
      <c r="AW357">
        <v>19</v>
      </c>
      <c r="AX357">
        <v>2</v>
      </c>
      <c r="BC357">
        <v>181</v>
      </c>
      <c r="BD357">
        <v>186</v>
      </c>
      <c r="BF357" t="s">
        <v>1088</v>
      </c>
      <c r="BH357">
        <v>6</v>
      </c>
      <c r="BI357" t="s">
        <v>1089</v>
      </c>
      <c r="BJ357" t="s">
        <v>1090</v>
      </c>
      <c r="BK357" t="s">
        <v>1091</v>
      </c>
      <c r="BL357" t="s">
        <v>1092</v>
      </c>
      <c r="BM357">
        <v>26295690</v>
      </c>
      <c r="BN357" s="4" t="b">
        <f t="shared" si="45"/>
        <v>0</v>
      </c>
      <c r="BO357" s="4" t="b">
        <f t="shared" si="46"/>
        <v>0</v>
      </c>
      <c r="BP357" s="4" t="b">
        <f t="shared" si="47"/>
        <v>0</v>
      </c>
      <c r="BQ357" s="4" t="b">
        <f t="shared" si="48"/>
        <v>0</v>
      </c>
      <c r="BR357" s="4" t="b">
        <f t="shared" si="49"/>
        <v>0</v>
      </c>
      <c r="BS357" s="4" t="b">
        <f t="shared" si="50"/>
        <v>0</v>
      </c>
      <c r="BT357" t="s">
        <v>1084</v>
      </c>
      <c r="BU357" s="10">
        <f>VLOOKUP(BT357,SCI论文情况一览表!$CE$2:$CH$13600,3,FALSE)</f>
        <v>1.6259999999999999</v>
      </c>
      <c r="BV357" s="10">
        <f>VLOOKUP(BT357,SCI论文情况一览表!$CE$2:$CH$13600,4,FALSE)</f>
        <v>1.78</v>
      </c>
      <c r="BW357" s="10" t="b">
        <f t="shared" si="51"/>
        <v>0</v>
      </c>
      <c r="BX357" s="10" t="b">
        <f t="shared" si="52"/>
        <v>0</v>
      </c>
      <c r="BY357" s="10">
        <f t="shared" si="53"/>
        <v>1</v>
      </c>
      <c r="BZ357" s="4">
        <v>4</v>
      </c>
    </row>
    <row r="358" spans="1:78">
      <c r="A358" s="4"/>
      <c r="B358" s="6"/>
      <c r="C358" s="6"/>
      <c r="D358" t="s">
        <v>62</v>
      </c>
      <c r="E358" t="s">
        <v>1093</v>
      </c>
      <c r="I358" t="s">
        <v>1094</v>
      </c>
      <c r="L358" t="s">
        <v>1095</v>
      </c>
      <c r="M358" t="s">
        <v>1096</v>
      </c>
      <c r="P358" t="s">
        <v>67</v>
      </c>
      <c r="Q358" t="s">
        <v>68</v>
      </c>
      <c r="W358" t="s">
        <v>1097</v>
      </c>
      <c r="X358" t="s">
        <v>1098</v>
      </c>
      <c r="Z358" t="s">
        <v>1099</v>
      </c>
      <c r="AA358" t="s">
        <v>1100</v>
      </c>
      <c r="AE358" t="s">
        <v>1101</v>
      </c>
      <c r="AF358" t="s">
        <v>1102</v>
      </c>
      <c r="AH358">
        <v>32</v>
      </c>
      <c r="AI358">
        <v>0</v>
      </c>
      <c r="AJ358">
        <v>0</v>
      </c>
      <c r="AK358">
        <v>10</v>
      </c>
      <c r="AL358">
        <v>10</v>
      </c>
      <c r="AM358" t="s">
        <v>425</v>
      </c>
      <c r="AN358" t="s">
        <v>426</v>
      </c>
      <c r="AO358" t="s">
        <v>427</v>
      </c>
      <c r="AP358" t="s">
        <v>1103</v>
      </c>
      <c r="AQ358" t="s">
        <v>1104</v>
      </c>
      <c r="AS358" t="s">
        <v>1105</v>
      </c>
      <c r="AT358" t="s">
        <v>1106</v>
      </c>
      <c r="AU358" t="s">
        <v>866</v>
      </c>
      <c r="AV358">
        <v>2016</v>
      </c>
      <c r="AW358">
        <v>127</v>
      </c>
      <c r="BC358">
        <v>21</v>
      </c>
      <c r="BD358">
        <v>27</v>
      </c>
      <c r="BF358" t="s">
        <v>1107</v>
      </c>
      <c r="BH358">
        <v>7</v>
      </c>
      <c r="BI358" t="s">
        <v>1108</v>
      </c>
      <c r="BJ358" t="s">
        <v>1108</v>
      </c>
      <c r="BK358" t="s">
        <v>1109</v>
      </c>
      <c r="BL358" t="s">
        <v>1110</v>
      </c>
      <c r="BM358">
        <v>26821654</v>
      </c>
      <c r="BN358" s="4" t="b">
        <f t="shared" si="45"/>
        <v>0</v>
      </c>
      <c r="BO358" s="4" t="b">
        <f t="shared" si="46"/>
        <v>0</v>
      </c>
      <c r="BP358" s="4" t="b">
        <f t="shared" si="47"/>
        <v>0</v>
      </c>
      <c r="BQ358" s="4" t="b">
        <f t="shared" si="48"/>
        <v>0</v>
      </c>
      <c r="BR358" s="4" t="b">
        <f t="shared" si="49"/>
        <v>0</v>
      </c>
      <c r="BS358" s="4" t="b">
        <f t="shared" si="50"/>
        <v>0</v>
      </c>
      <c r="BT358" t="s">
        <v>1103</v>
      </c>
      <c r="BU358" s="10">
        <f>VLOOKUP(BT358,SCI论文情况一览表!$CE$2:$CH$13600,3,FALSE)</f>
        <v>2.0139999999999998</v>
      </c>
      <c r="BV358" s="10">
        <f>VLOOKUP(BT358,SCI论文情况一览表!$CE$2:$CH$13600,4,FALSE)</f>
        <v>2.387</v>
      </c>
      <c r="BW358" s="10" t="b">
        <f t="shared" si="51"/>
        <v>0</v>
      </c>
      <c r="BX358" s="10" t="b">
        <f t="shared" si="52"/>
        <v>0</v>
      </c>
      <c r="BY358" s="10" t="b">
        <f t="shared" si="53"/>
        <v>0</v>
      </c>
      <c r="BZ358" s="4">
        <v>4</v>
      </c>
    </row>
    <row r="359" spans="1:78">
      <c r="A359" s="4"/>
      <c r="B359" s="6"/>
      <c r="C359" s="6"/>
      <c r="D359" t="s">
        <v>62</v>
      </c>
      <c r="E359" t="s">
        <v>1142</v>
      </c>
      <c r="I359" t="s">
        <v>1143</v>
      </c>
      <c r="L359" t="s">
        <v>1144</v>
      </c>
      <c r="M359" t="s">
        <v>1145</v>
      </c>
      <c r="P359" t="s">
        <v>67</v>
      </c>
      <c r="Q359" t="s">
        <v>68</v>
      </c>
      <c r="W359" t="s">
        <v>1146</v>
      </c>
      <c r="X359" t="s">
        <v>1147</v>
      </c>
      <c r="Z359" t="s">
        <v>1148</v>
      </c>
      <c r="AA359" t="s">
        <v>1149</v>
      </c>
      <c r="AB359" t="s">
        <v>1150</v>
      </c>
      <c r="AE359" t="s">
        <v>1151</v>
      </c>
      <c r="AF359" t="s">
        <v>1152</v>
      </c>
      <c r="AH359">
        <v>21</v>
      </c>
      <c r="AI359">
        <v>0</v>
      </c>
      <c r="AJ359">
        <v>0</v>
      </c>
      <c r="AK359">
        <v>5</v>
      </c>
      <c r="AL359">
        <v>5</v>
      </c>
      <c r="AM359" t="s">
        <v>1153</v>
      </c>
      <c r="AN359" t="s">
        <v>1154</v>
      </c>
      <c r="AO359" t="s">
        <v>1155</v>
      </c>
      <c r="AP359" t="s">
        <v>1156</v>
      </c>
      <c r="AS359" t="s">
        <v>1157</v>
      </c>
      <c r="AT359" t="s">
        <v>1158</v>
      </c>
      <c r="AU359" t="s">
        <v>866</v>
      </c>
      <c r="AV359">
        <v>2016</v>
      </c>
      <c r="AW359">
        <v>48</v>
      </c>
      <c r="AX359">
        <v>1</v>
      </c>
      <c r="BC359">
        <v>72</v>
      </c>
      <c r="BD359">
        <v>80</v>
      </c>
      <c r="BF359" t="s">
        <v>1159</v>
      </c>
      <c r="BH359">
        <v>9</v>
      </c>
      <c r="BI359" t="s">
        <v>1160</v>
      </c>
      <c r="BJ359" t="s">
        <v>1160</v>
      </c>
      <c r="BK359" t="s">
        <v>1161</v>
      </c>
      <c r="BL359" t="s">
        <v>1162</v>
      </c>
      <c r="BM359">
        <v>26710991</v>
      </c>
      <c r="BN359" s="4" t="b">
        <f t="shared" si="45"/>
        <v>0</v>
      </c>
      <c r="BO359" s="4" t="b">
        <f t="shared" si="46"/>
        <v>0</v>
      </c>
      <c r="BP359" s="4" t="b">
        <f t="shared" si="47"/>
        <v>0</v>
      </c>
      <c r="BQ359" s="4" t="b">
        <f t="shared" si="48"/>
        <v>0</v>
      </c>
      <c r="BR359" s="4" t="b">
        <f t="shared" si="49"/>
        <v>0</v>
      </c>
      <c r="BS359" s="4" t="b">
        <f t="shared" si="50"/>
        <v>0</v>
      </c>
      <c r="BT359" t="s">
        <v>1156</v>
      </c>
      <c r="BU359" s="10">
        <f>VLOOKUP(BT359,SCI论文情况一览表!$CE$2:$CH$13600,3,FALSE)</f>
        <v>1.252</v>
      </c>
      <c r="BV359" s="10">
        <f>VLOOKUP(BT359,SCI论文情况一览表!$CE$2:$CH$13600,4,FALSE)</f>
        <v>1.53</v>
      </c>
      <c r="BW359" s="10" t="b">
        <f t="shared" si="51"/>
        <v>0</v>
      </c>
      <c r="BX359" s="10" t="b">
        <f t="shared" si="52"/>
        <v>0</v>
      </c>
      <c r="BY359" s="10">
        <f t="shared" si="53"/>
        <v>1</v>
      </c>
      <c r="BZ359" s="4">
        <v>4</v>
      </c>
    </row>
    <row r="360" spans="1:78">
      <c r="A360" s="4"/>
      <c r="B360" s="6"/>
      <c r="C360" s="6"/>
      <c r="D360" t="s">
        <v>62</v>
      </c>
      <c r="E360" t="s">
        <v>1246</v>
      </c>
      <c r="I360" t="s">
        <v>1247</v>
      </c>
      <c r="L360" t="s">
        <v>1248</v>
      </c>
      <c r="M360" t="s">
        <v>1231</v>
      </c>
      <c r="P360" t="s">
        <v>67</v>
      </c>
      <c r="Q360" t="s">
        <v>68</v>
      </c>
      <c r="W360" t="s">
        <v>1249</v>
      </c>
      <c r="X360" t="s">
        <v>1250</v>
      </c>
      <c r="Z360" t="s">
        <v>1251</v>
      </c>
      <c r="AA360" t="s">
        <v>1252</v>
      </c>
      <c r="AB360" t="s">
        <v>1253</v>
      </c>
      <c r="AE360" t="s">
        <v>1254</v>
      </c>
      <c r="AF360" t="s">
        <v>1255</v>
      </c>
      <c r="AH360">
        <v>31</v>
      </c>
      <c r="AI360">
        <v>0</v>
      </c>
      <c r="AJ360">
        <v>0</v>
      </c>
      <c r="AK360">
        <v>4</v>
      </c>
      <c r="AL360">
        <v>4</v>
      </c>
      <c r="AM360" t="s">
        <v>358</v>
      </c>
      <c r="AN360" t="s">
        <v>359</v>
      </c>
      <c r="AO360" t="s">
        <v>360</v>
      </c>
      <c r="AP360" t="s">
        <v>1239</v>
      </c>
      <c r="AQ360" t="s">
        <v>1240</v>
      </c>
      <c r="AS360" t="s">
        <v>1241</v>
      </c>
      <c r="AT360" t="s">
        <v>1242</v>
      </c>
      <c r="AU360" t="s">
        <v>866</v>
      </c>
      <c r="AV360">
        <v>2016</v>
      </c>
      <c r="AW360">
        <v>23</v>
      </c>
      <c r="AX360">
        <v>1</v>
      </c>
      <c r="BC360">
        <v>145</v>
      </c>
      <c r="BD360">
        <v>156</v>
      </c>
      <c r="BF360" t="s">
        <v>1256</v>
      </c>
      <c r="BH360">
        <v>12</v>
      </c>
      <c r="BI360" t="s">
        <v>830</v>
      </c>
      <c r="BJ360" t="s">
        <v>830</v>
      </c>
      <c r="BK360" t="s">
        <v>1244</v>
      </c>
      <c r="BL360" t="s">
        <v>1257</v>
      </c>
      <c r="BM360">
        <v>25393837</v>
      </c>
      <c r="BN360" s="4" t="b">
        <f t="shared" si="45"/>
        <v>0</v>
      </c>
      <c r="BO360" s="4" t="b">
        <f t="shared" si="46"/>
        <v>0</v>
      </c>
      <c r="BP360" s="4" t="b">
        <f t="shared" si="47"/>
        <v>0</v>
      </c>
      <c r="BQ360" s="4" t="b">
        <f t="shared" si="48"/>
        <v>0</v>
      </c>
      <c r="BR360" s="4" t="b">
        <f t="shared" si="49"/>
        <v>0</v>
      </c>
      <c r="BS360" s="4" t="b">
        <f t="shared" si="50"/>
        <v>0</v>
      </c>
      <c r="BT360" t="s">
        <v>1239</v>
      </c>
      <c r="BU360" s="10">
        <f>VLOOKUP(BT360,SCI论文情况一览表!$CE$2:$CH$13600,3,FALSE)</f>
        <v>2.1440000000000001</v>
      </c>
      <c r="BV360" s="10">
        <f>VLOOKUP(BT360,SCI论文情况一览表!$CE$2:$CH$13600,4,FALSE)</f>
        <v>1.7589999999999999</v>
      </c>
      <c r="BW360" s="10" t="b">
        <f t="shared" si="51"/>
        <v>0</v>
      </c>
      <c r="BX360" s="10" t="b">
        <f t="shared" si="52"/>
        <v>0</v>
      </c>
      <c r="BY360" s="10">
        <f t="shared" si="53"/>
        <v>1</v>
      </c>
      <c r="BZ360" s="4">
        <v>4</v>
      </c>
    </row>
    <row r="361" spans="1:78">
      <c r="A361" s="4"/>
      <c r="B361" s="6"/>
      <c r="C361" s="6"/>
      <c r="D361" t="s">
        <v>62</v>
      </c>
      <c r="E361" t="s">
        <v>1278</v>
      </c>
      <c r="I361" t="s">
        <v>1279</v>
      </c>
      <c r="L361" t="s">
        <v>1280</v>
      </c>
      <c r="M361" t="s">
        <v>1281</v>
      </c>
      <c r="P361" t="s">
        <v>67</v>
      </c>
      <c r="Q361" t="s">
        <v>68</v>
      </c>
      <c r="W361" t="s">
        <v>1282</v>
      </c>
      <c r="X361" t="s">
        <v>1283</v>
      </c>
      <c r="Z361" t="s">
        <v>1284</v>
      </c>
      <c r="AA361" t="s">
        <v>1285</v>
      </c>
      <c r="AB361" t="s">
        <v>1286</v>
      </c>
      <c r="AE361" t="s">
        <v>1287</v>
      </c>
      <c r="AF361" t="s">
        <v>1288</v>
      </c>
      <c r="AH361">
        <v>50</v>
      </c>
      <c r="AI361">
        <v>0</v>
      </c>
      <c r="AJ361">
        <v>0</v>
      </c>
      <c r="AK361">
        <v>5</v>
      </c>
      <c r="AL361">
        <v>5</v>
      </c>
      <c r="AM361" t="s">
        <v>1289</v>
      </c>
      <c r="AN361" t="s">
        <v>1290</v>
      </c>
      <c r="AO361" t="s">
        <v>1291</v>
      </c>
      <c r="AP361" t="s">
        <v>1292</v>
      </c>
      <c r="AQ361" t="s">
        <v>1293</v>
      </c>
      <c r="AS361" t="s">
        <v>1294</v>
      </c>
      <c r="AT361" t="s">
        <v>1295</v>
      </c>
      <c r="AU361" t="s">
        <v>866</v>
      </c>
      <c r="AV361">
        <v>2016</v>
      </c>
      <c r="AW361">
        <v>16</v>
      </c>
      <c r="AX361">
        <v>2</v>
      </c>
      <c r="BC361">
        <v>449</v>
      </c>
      <c r="BD361">
        <v>460</v>
      </c>
      <c r="BF361" t="s">
        <v>1296</v>
      </c>
      <c r="BH361">
        <v>12</v>
      </c>
      <c r="BI361" t="s">
        <v>1297</v>
      </c>
      <c r="BJ361" t="s">
        <v>1298</v>
      </c>
      <c r="BK361" t="s">
        <v>1299</v>
      </c>
      <c r="BL361" t="s">
        <v>1300</v>
      </c>
      <c r="BN361" s="4" t="b">
        <f t="shared" si="45"/>
        <v>0</v>
      </c>
      <c r="BO361" s="4" t="b">
        <f t="shared" si="46"/>
        <v>0</v>
      </c>
      <c r="BP361" s="4" t="b">
        <f t="shared" si="47"/>
        <v>0</v>
      </c>
      <c r="BQ361" s="4" t="b">
        <f t="shared" si="48"/>
        <v>0</v>
      </c>
      <c r="BR361" s="4" t="b">
        <f t="shared" si="49"/>
        <v>0</v>
      </c>
      <c r="BS361" s="4" t="b">
        <f t="shared" si="50"/>
        <v>0</v>
      </c>
      <c r="BT361" t="s">
        <v>1292</v>
      </c>
      <c r="BU361" s="10">
        <f>VLOOKUP(BT361,SCI论文情况一览表!$CE$2:$CH$13600,3,FALSE)</f>
        <v>2.1389999999999998</v>
      </c>
      <c r="BV361" s="10">
        <f>VLOOKUP(BT361,SCI论文情况一览表!$CE$2:$CH$13600,4,FALSE)</f>
        <v>2.5979999999999999</v>
      </c>
      <c r="BW361" s="10" t="b">
        <f t="shared" si="51"/>
        <v>0</v>
      </c>
      <c r="BX361" s="10" t="b">
        <f t="shared" si="52"/>
        <v>0</v>
      </c>
      <c r="BY361" s="10" t="b">
        <f t="shared" si="53"/>
        <v>0</v>
      </c>
      <c r="BZ361" s="4">
        <v>4</v>
      </c>
    </row>
    <row r="362" spans="1:78">
      <c r="A362" s="4"/>
      <c r="B362" s="6"/>
      <c r="C362" s="6"/>
      <c r="D362" t="s">
        <v>62</v>
      </c>
      <c r="E362" t="s">
        <v>1456</v>
      </c>
      <c r="I362" t="s">
        <v>1457</v>
      </c>
      <c r="L362" t="s">
        <v>1458</v>
      </c>
      <c r="M362" t="s">
        <v>925</v>
      </c>
      <c r="P362" t="s">
        <v>67</v>
      </c>
      <c r="Q362" t="s">
        <v>68</v>
      </c>
      <c r="W362" t="s">
        <v>1459</v>
      </c>
      <c r="X362" t="s">
        <v>1460</v>
      </c>
      <c r="Z362" t="s">
        <v>1461</v>
      </c>
      <c r="AA362" t="s">
        <v>1462</v>
      </c>
      <c r="AB362" t="s">
        <v>1463</v>
      </c>
      <c r="AE362" t="s">
        <v>1464</v>
      </c>
      <c r="AF362" t="s">
        <v>1465</v>
      </c>
      <c r="AH362">
        <v>42</v>
      </c>
      <c r="AI362">
        <v>0</v>
      </c>
      <c r="AJ362">
        <v>0</v>
      </c>
      <c r="AK362">
        <v>29</v>
      </c>
      <c r="AL362">
        <v>29</v>
      </c>
      <c r="AM362" t="s">
        <v>136</v>
      </c>
      <c r="AN362" t="s">
        <v>77</v>
      </c>
      <c r="AO362" t="s">
        <v>137</v>
      </c>
      <c r="AP362" t="s">
        <v>933</v>
      </c>
      <c r="AQ362" t="s">
        <v>934</v>
      </c>
      <c r="AS362" t="s">
        <v>925</v>
      </c>
      <c r="AT362" t="s">
        <v>935</v>
      </c>
      <c r="AU362" t="s">
        <v>866</v>
      </c>
      <c r="AV362">
        <v>2016</v>
      </c>
      <c r="AW362">
        <v>144</v>
      </c>
      <c r="BC362">
        <v>2392</v>
      </c>
      <c r="BD362">
        <v>2400</v>
      </c>
      <c r="BF362" t="s">
        <v>1466</v>
      </c>
      <c r="BH362">
        <v>9</v>
      </c>
      <c r="BI362" t="s">
        <v>937</v>
      </c>
      <c r="BJ362" t="s">
        <v>938</v>
      </c>
      <c r="BK362" t="s">
        <v>1454</v>
      </c>
      <c r="BL362" t="s">
        <v>1467</v>
      </c>
      <c r="BM362">
        <v>26610299</v>
      </c>
      <c r="BN362" s="4" t="b">
        <f t="shared" si="45"/>
        <v>0</v>
      </c>
      <c r="BO362" s="4" t="b">
        <f t="shared" si="46"/>
        <v>0</v>
      </c>
      <c r="BP362" s="4" t="b">
        <f t="shared" si="47"/>
        <v>0</v>
      </c>
      <c r="BQ362" s="4" t="b">
        <f t="shared" si="48"/>
        <v>0</v>
      </c>
      <c r="BR362" s="4" t="b">
        <f t="shared" si="49"/>
        <v>0</v>
      </c>
      <c r="BS362" s="4" t="b">
        <f t="shared" si="50"/>
        <v>0</v>
      </c>
      <c r="BT362" t="s">
        <v>933</v>
      </c>
      <c r="BU362" s="10">
        <f>VLOOKUP(BT362,SCI论文情况一览表!$CE$2:$CH$13600,3,FALSE)</f>
        <v>3.34</v>
      </c>
      <c r="BV362" s="10">
        <f>VLOOKUP(BT362,SCI论文情况一览表!$CE$2:$CH$13600,4,FALSE)</f>
        <v>3.8540000000000001</v>
      </c>
      <c r="BW362" s="10" t="b">
        <f t="shared" si="51"/>
        <v>0</v>
      </c>
      <c r="BX362" s="10" t="b">
        <f t="shared" si="52"/>
        <v>0</v>
      </c>
      <c r="BY362" s="10" t="b">
        <f t="shared" si="53"/>
        <v>0</v>
      </c>
      <c r="BZ362" s="4">
        <v>4</v>
      </c>
    </row>
    <row r="363" spans="1:78">
      <c r="A363" s="4"/>
      <c r="B363" s="6"/>
      <c r="C363" s="6"/>
      <c r="D363" t="s">
        <v>62</v>
      </c>
      <c r="E363" t="s">
        <v>1528</v>
      </c>
      <c r="I363" t="s">
        <v>1529</v>
      </c>
      <c r="L363" t="s">
        <v>1530</v>
      </c>
      <c r="M363" t="s">
        <v>1531</v>
      </c>
      <c r="P363" t="s">
        <v>67</v>
      </c>
      <c r="Q363" t="s">
        <v>68</v>
      </c>
      <c r="W363" t="s">
        <v>1532</v>
      </c>
      <c r="X363" t="s">
        <v>1533</v>
      </c>
      <c r="Z363" t="s">
        <v>1534</v>
      </c>
      <c r="AA363" t="s">
        <v>1535</v>
      </c>
      <c r="AB363" t="s">
        <v>1536</v>
      </c>
      <c r="AE363" t="s">
        <v>1537</v>
      </c>
      <c r="AF363" t="s">
        <v>1538</v>
      </c>
      <c r="AH363">
        <v>35</v>
      </c>
      <c r="AI363">
        <v>0</v>
      </c>
      <c r="AJ363">
        <v>0</v>
      </c>
      <c r="AK363">
        <v>14</v>
      </c>
      <c r="AL363">
        <v>14</v>
      </c>
      <c r="AM363" t="s">
        <v>76</v>
      </c>
      <c r="AN363" t="s">
        <v>77</v>
      </c>
      <c r="AO363" t="s">
        <v>78</v>
      </c>
      <c r="AP363" t="s">
        <v>1539</v>
      </c>
      <c r="AQ363" t="s">
        <v>1540</v>
      </c>
      <c r="AS363" t="s">
        <v>1541</v>
      </c>
      <c r="AT363" t="s">
        <v>1542</v>
      </c>
      <c r="AU363" t="s">
        <v>866</v>
      </c>
      <c r="AV363">
        <v>2016</v>
      </c>
      <c r="AW363">
        <v>202</v>
      </c>
      <c r="BC363">
        <v>15</v>
      </c>
      <c r="BD363">
        <v>24</v>
      </c>
      <c r="BF363" t="s">
        <v>1543</v>
      </c>
      <c r="BH363">
        <v>10</v>
      </c>
      <c r="BI363" t="s">
        <v>1544</v>
      </c>
      <c r="BJ363" t="s">
        <v>1545</v>
      </c>
      <c r="BK363" t="s">
        <v>1546</v>
      </c>
      <c r="BL363" t="s">
        <v>1547</v>
      </c>
      <c r="BM363">
        <v>26700754</v>
      </c>
      <c r="BN363" s="4" t="b">
        <f t="shared" si="45"/>
        <v>0</v>
      </c>
      <c r="BO363" s="4" t="b">
        <f t="shared" si="46"/>
        <v>0</v>
      </c>
      <c r="BP363" s="4" t="b">
        <f t="shared" si="47"/>
        <v>0</v>
      </c>
      <c r="BQ363" s="4" t="b">
        <f t="shared" si="48"/>
        <v>0</v>
      </c>
      <c r="BR363" s="4" t="b">
        <f t="shared" si="49"/>
        <v>0</v>
      </c>
      <c r="BS363" s="4" t="b">
        <f t="shared" si="50"/>
        <v>0</v>
      </c>
      <c r="BT363" t="s">
        <v>1539</v>
      </c>
      <c r="BU363" s="10">
        <f>VLOOKUP(BT363,SCI论文情况一览表!$CE$2:$CH$13600,3,FALSE)</f>
        <v>4.4939999999999998</v>
      </c>
      <c r="BV363" s="10">
        <f>VLOOKUP(BT363,SCI论文情况一览表!$CE$2:$CH$13600,4,FALSE)</f>
        <v>5.33</v>
      </c>
      <c r="BW363" s="10" t="b">
        <f t="shared" si="51"/>
        <v>0</v>
      </c>
      <c r="BX363" s="10">
        <f t="shared" si="52"/>
        <v>1</v>
      </c>
      <c r="BY363" s="10" t="b">
        <f t="shared" si="53"/>
        <v>0</v>
      </c>
      <c r="BZ363" s="4">
        <v>4</v>
      </c>
    </row>
    <row r="364" spans="1:78">
      <c r="A364" s="4"/>
      <c r="B364" s="6"/>
      <c r="C364" s="6"/>
      <c r="D364" t="s">
        <v>62</v>
      </c>
      <c r="E364" t="s">
        <v>1578</v>
      </c>
      <c r="I364" t="s">
        <v>1579</v>
      </c>
      <c r="L364" t="s">
        <v>1580</v>
      </c>
      <c r="M364" t="s">
        <v>1581</v>
      </c>
      <c r="P364" t="s">
        <v>67</v>
      </c>
      <c r="Q364" t="s">
        <v>68</v>
      </c>
      <c r="W364" t="s">
        <v>1582</v>
      </c>
      <c r="X364" t="s">
        <v>1583</v>
      </c>
      <c r="Z364" t="s">
        <v>1584</v>
      </c>
      <c r="AA364" t="s">
        <v>1585</v>
      </c>
      <c r="AB364" t="s">
        <v>1586</v>
      </c>
      <c r="AC364" t="s">
        <v>47335</v>
      </c>
      <c r="AD364" t="s">
        <v>47336</v>
      </c>
      <c r="AE364" t="s">
        <v>1587</v>
      </c>
      <c r="AF364" t="s">
        <v>1588</v>
      </c>
      <c r="AH364">
        <v>30</v>
      </c>
      <c r="AI364">
        <v>0</v>
      </c>
      <c r="AJ364">
        <v>0</v>
      </c>
      <c r="AK364">
        <v>4</v>
      </c>
      <c r="AL364">
        <v>4</v>
      </c>
      <c r="AM364" t="s">
        <v>358</v>
      </c>
      <c r="AN364" t="s">
        <v>359</v>
      </c>
      <c r="AO364" t="s">
        <v>360</v>
      </c>
      <c r="AP364" t="s">
        <v>1589</v>
      </c>
      <c r="AQ364" t="s">
        <v>1590</v>
      </c>
      <c r="AS364" t="s">
        <v>1591</v>
      </c>
      <c r="AT364" t="s">
        <v>1592</v>
      </c>
      <c r="AU364" t="s">
        <v>866</v>
      </c>
      <c r="AV364">
        <v>2016</v>
      </c>
      <c r="AW364">
        <v>67</v>
      </c>
      <c r="AX364">
        <v>1</v>
      </c>
      <c r="BC364">
        <v>24</v>
      </c>
      <c r="BD364">
        <v>46</v>
      </c>
      <c r="BF364" t="s">
        <v>1593</v>
      </c>
      <c r="BH364">
        <v>23</v>
      </c>
      <c r="BI364" t="s">
        <v>1594</v>
      </c>
      <c r="BJ364" t="s">
        <v>1595</v>
      </c>
      <c r="BK364" t="s">
        <v>1596</v>
      </c>
      <c r="BL364" t="s">
        <v>1597</v>
      </c>
      <c r="BN364" s="4" t="b">
        <f t="shared" si="45"/>
        <v>0</v>
      </c>
      <c r="BO364" s="4" t="b">
        <f t="shared" si="46"/>
        <v>0</v>
      </c>
      <c r="BP364" s="4" t="b">
        <f t="shared" si="47"/>
        <v>0</v>
      </c>
      <c r="BQ364" s="4" t="b">
        <f t="shared" si="48"/>
        <v>0</v>
      </c>
      <c r="BR364" s="4" t="b">
        <f t="shared" si="49"/>
        <v>0</v>
      </c>
      <c r="BS364" s="4" t="b">
        <f t="shared" si="50"/>
        <v>0</v>
      </c>
      <c r="BT364" t="s">
        <v>1589</v>
      </c>
      <c r="BU364" s="10">
        <f>VLOOKUP(BT364,SCI论文情况一览表!$CE$2:$CH$13600,3,FALSE)</f>
        <v>1.278</v>
      </c>
      <c r="BV364" s="10">
        <f>VLOOKUP(BT364,SCI论文情况一览表!$CE$2:$CH$13600,4,FALSE)</f>
        <v>1.8979999999999999</v>
      </c>
      <c r="BW364" s="10" t="b">
        <f t="shared" si="51"/>
        <v>0</v>
      </c>
      <c r="BX364" s="10" t="b">
        <f t="shared" si="52"/>
        <v>0</v>
      </c>
      <c r="BY364" s="10">
        <f t="shared" si="53"/>
        <v>1</v>
      </c>
      <c r="BZ364" s="4">
        <v>4</v>
      </c>
    </row>
    <row r="365" spans="1:78">
      <c r="A365" s="4"/>
      <c r="B365" s="6"/>
      <c r="C365" s="6"/>
      <c r="D365" t="s">
        <v>62</v>
      </c>
      <c r="E365" t="s">
        <v>1635</v>
      </c>
      <c r="I365" t="s">
        <v>1636</v>
      </c>
      <c r="L365" t="s">
        <v>1637</v>
      </c>
      <c r="M365" t="s">
        <v>417</v>
      </c>
      <c r="P365" t="s">
        <v>67</v>
      </c>
      <c r="Q365" t="s">
        <v>68</v>
      </c>
      <c r="W365" t="s">
        <v>1638</v>
      </c>
      <c r="X365" t="s">
        <v>1639</v>
      </c>
      <c r="Z365" t="s">
        <v>1640</v>
      </c>
      <c r="AA365" t="s">
        <v>1641</v>
      </c>
      <c r="AB365" t="s">
        <v>1642</v>
      </c>
      <c r="AH365">
        <v>39</v>
      </c>
      <c r="AI365">
        <v>0</v>
      </c>
      <c r="AJ365">
        <v>0</v>
      </c>
      <c r="AK365">
        <v>7</v>
      </c>
      <c r="AL365">
        <v>7</v>
      </c>
      <c r="AM365" t="s">
        <v>425</v>
      </c>
      <c r="AN365" t="s">
        <v>426</v>
      </c>
      <c r="AO365" t="s">
        <v>427</v>
      </c>
      <c r="AP365" t="s">
        <v>428</v>
      </c>
      <c r="AQ365" t="s">
        <v>429</v>
      </c>
      <c r="AS365" t="s">
        <v>430</v>
      </c>
      <c r="AT365" t="s">
        <v>431</v>
      </c>
      <c r="AU365" t="s">
        <v>866</v>
      </c>
      <c r="AV365">
        <v>2016</v>
      </c>
      <c r="AW365">
        <v>118</v>
      </c>
      <c r="BC365">
        <v>105</v>
      </c>
      <c r="BD365">
        <v>112</v>
      </c>
      <c r="BF365" t="s">
        <v>1643</v>
      </c>
      <c r="BH365">
        <v>8</v>
      </c>
      <c r="BI365" t="s">
        <v>433</v>
      </c>
      <c r="BJ365" t="s">
        <v>434</v>
      </c>
      <c r="BK365" t="s">
        <v>1644</v>
      </c>
      <c r="BL365" t="s">
        <v>1645</v>
      </c>
      <c r="BM365">
        <v>26518367</v>
      </c>
      <c r="BN365" s="4" t="b">
        <f t="shared" si="45"/>
        <v>0</v>
      </c>
      <c r="BO365" s="4" t="b">
        <f t="shared" si="46"/>
        <v>0</v>
      </c>
      <c r="BP365" s="4" t="b">
        <f t="shared" si="47"/>
        <v>0</v>
      </c>
      <c r="BQ365" s="4" t="b">
        <f t="shared" si="48"/>
        <v>0</v>
      </c>
      <c r="BR365" s="4" t="b">
        <f t="shared" si="49"/>
        <v>0</v>
      </c>
      <c r="BS365" s="4" t="b">
        <f t="shared" si="50"/>
        <v>0</v>
      </c>
      <c r="BT365" t="s">
        <v>428</v>
      </c>
      <c r="BU365" s="10">
        <f>VLOOKUP(BT365,SCI论文情况一览表!$CE$2:$CH$13600,3,FALSE)</f>
        <v>1.6950000000000001</v>
      </c>
      <c r="BV365" s="10">
        <f>VLOOKUP(BT365,SCI论文情况一览表!$CE$2:$CH$13600,4,FALSE)</f>
        <v>1.617</v>
      </c>
      <c r="BW365" s="10" t="b">
        <f t="shared" si="51"/>
        <v>0</v>
      </c>
      <c r="BX365" s="10" t="b">
        <f t="shared" si="52"/>
        <v>0</v>
      </c>
      <c r="BY365" s="10">
        <f t="shared" si="53"/>
        <v>1</v>
      </c>
      <c r="BZ365" s="4">
        <v>4</v>
      </c>
    </row>
    <row r="366" spans="1:78">
      <c r="A366" s="4"/>
      <c r="B366" s="6"/>
      <c r="C366" s="6"/>
      <c r="D366" t="s">
        <v>62</v>
      </c>
      <c r="E366" t="s">
        <v>1646</v>
      </c>
      <c r="I366" t="s">
        <v>1647</v>
      </c>
      <c r="L366" t="s">
        <v>1648</v>
      </c>
      <c r="M366" t="s">
        <v>1649</v>
      </c>
      <c r="P366" t="s">
        <v>67</v>
      </c>
      <c r="Q366" t="s">
        <v>68</v>
      </c>
      <c r="W366" t="s">
        <v>1650</v>
      </c>
      <c r="X366" t="s">
        <v>1651</v>
      </c>
      <c r="Z366" t="s">
        <v>1652</v>
      </c>
      <c r="AA366" t="s">
        <v>1653</v>
      </c>
      <c r="AB366" t="s">
        <v>1654</v>
      </c>
      <c r="AH366">
        <v>38</v>
      </c>
      <c r="AI366">
        <v>0</v>
      </c>
      <c r="AJ366">
        <v>0</v>
      </c>
      <c r="AK366">
        <v>7</v>
      </c>
      <c r="AL366">
        <v>7</v>
      </c>
      <c r="AM366" t="s">
        <v>136</v>
      </c>
      <c r="AN366" t="s">
        <v>77</v>
      </c>
      <c r="AO366" t="s">
        <v>137</v>
      </c>
      <c r="AP366" t="s">
        <v>1655</v>
      </c>
      <c r="AS366" t="s">
        <v>1656</v>
      </c>
      <c r="AT366" t="s">
        <v>1657</v>
      </c>
      <c r="AU366" t="s">
        <v>866</v>
      </c>
      <c r="AV366">
        <v>2016</v>
      </c>
      <c r="AW366">
        <v>119</v>
      </c>
      <c r="BC366">
        <v>64</v>
      </c>
      <c r="BD366">
        <v>73</v>
      </c>
      <c r="BF366" t="s">
        <v>1658</v>
      </c>
      <c r="BH366">
        <v>10</v>
      </c>
      <c r="BI366" t="s">
        <v>1659</v>
      </c>
      <c r="BJ366" t="s">
        <v>1660</v>
      </c>
      <c r="BK366" t="s">
        <v>1661</v>
      </c>
      <c r="BL366" t="s">
        <v>1662</v>
      </c>
      <c r="BN366" s="4" t="b">
        <f t="shared" si="45"/>
        <v>0</v>
      </c>
      <c r="BO366" s="4" t="b">
        <f t="shared" si="46"/>
        <v>0</v>
      </c>
      <c r="BP366" s="4" t="b">
        <f t="shared" si="47"/>
        <v>0</v>
      </c>
      <c r="BQ366" s="4" t="b">
        <f t="shared" si="48"/>
        <v>0</v>
      </c>
      <c r="BR366" s="4" t="b">
        <f t="shared" si="49"/>
        <v>0</v>
      </c>
      <c r="BS366" s="4" t="b">
        <f t="shared" si="50"/>
        <v>0</v>
      </c>
      <c r="BT366" t="s">
        <v>1655</v>
      </c>
      <c r="BU366" s="10">
        <f>VLOOKUP(BT366,SCI论文情况一览表!$CE$2:$CH$13600,3,FALSE)</f>
        <v>1.38</v>
      </c>
      <c r="BV366" s="10">
        <f>VLOOKUP(BT366,SCI论文情况一览表!$CE$2:$CH$13600,4,FALSE)</f>
        <v>1.4039999999999999</v>
      </c>
      <c r="BW366" s="10" t="b">
        <f t="shared" si="51"/>
        <v>0</v>
      </c>
      <c r="BX366" s="10" t="b">
        <f t="shared" si="52"/>
        <v>0</v>
      </c>
      <c r="BY366" s="10">
        <f t="shared" si="53"/>
        <v>1</v>
      </c>
      <c r="BZ366" s="4">
        <v>4</v>
      </c>
    </row>
    <row r="367" spans="1:78">
      <c r="A367" s="4"/>
      <c r="B367" s="6"/>
      <c r="C367" s="6"/>
      <c r="D367" t="s">
        <v>62</v>
      </c>
      <c r="E367" t="s">
        <v>1646</v>
      </c>
      <c r="I367" t="s">
        <v>1647</v>
      </c>
      <c r="L367" t="s">
        <v>1663</v>
      </c>
      <c r="M367" t="s">
        <v>1649</v>
      </c>
      <c r="P367" t="s">
        <v>67</v>
      </c>
      <c r="Q367" t="s">
        <v>68</v>
      </c>
      <c r="W367" t="s">
        <v>1664</v>
      </c>
      <c r="X367" t="s">
        <v>1665</v>
      </c>
      <c r="Z367" t="s">
        <v>1652</v>
      </c>
      <c r="AA367" t="s">
        <v>1653</v>
      </c>
      <c r="AB367" t="s">
        <v>1654</v>
      </c>
      <c r="AH367">
        <v>39</v>
      </c>
      <c r="AI367">
        <v>1</v>
      </c>
      <c r="AJ367">
        <v>1</v>
      </c>
      <c r="AK367">
        <v>6</v>
      </c>
      <c r="AL367">
        <v>6</v>
      </c>
      <c r="AM367" t="s">
        <v>136</v>
      </c>
      <c r="AN367" t="s">
        <v>77</v>
      </c>
      <c r="AO367" t="s">
        <v>137</v>
      </c>
      <c r="AP367" t="s">
        <v>1655</v>
      </c>
      <c r="AS367" t="s">
        <v>1656</v>
      </c>
      <c r="AT367" t="s">
        <v>1657</v>
      </c>
      <c r="AU367" t="s">
        <v>866</v>
      </c>
      <c r="AV367">
        <v>2016</v>
      </c>
      <c r="AW367">
        <v>119</v>
      </c>
      <c r="BC367">
        <v>80</v>
      </c>
      <c r="BD367">
        <v>84</v>
      </c>
      <c r="BF367" t="s">
        <v>1666</v>
      </c>
      <c r="BH367">
        <v>5</v>
      </c>
      <c r="BI367" t="s">
        <v>1659</v>
      </c>
      <c r="BJ367" t="s">
        <v>1660</v>
      </c>
      <c r="BK367" t="s">
        <v>1661</v>
      </c>
      <c r="BL367" t="s">
        <v>1667</v>
      </c>
      <c r="BN367" s="4" t="b">
        <f t="shared" si="45"/>
        <v>0</v>
      </c>
      <c r="BO367" s="4" t="b">
        <f t="shared" si="46"/>
        <v>0</v>
      </c>
      <c r="BP367" s="4" t="b">
        <f t="shared" si="47"/>
        <v>0</v>
      </c>
      <c r="BQ367" s="4" t="b">
        <f t="shared" si="48"/>
        <v>0</v>
      </c>
      <c r="BR367" s="4" t="b">
        <f t="shared" si="49"/>
        <v>0</v>
      </c>
      <c r="BS367" s="4" t="b">
        <f t="shared" si="50"/>
        <v>0</v>
      </c>
      <c r="BT367" t="s">
        <v>1655</v>
      </c>
      <c r="BU367" s="10">
        <f>VLOOKUP(BT367,SCI论文情况一览表!$CE$2:$CH$13600,3,FALSE)</f>
        <v>1.38</v>
      </c>
      <c r="BV367" s="10">
        <f>VLOOKUP(BT367,SCI论文情况一览表!$CE$2:$CH$13600,4,FALSE)</f>
        <v>1.4039999999999999</v>
      </c>
      <c r="BW367" s="10" t="b">
        <f t="shared" si="51"/>
        <v>0</v>
      </c>
      <c r="BX367" s="10" t="b">
        <f t="shared" si="52"/>
        <v>0</v>
      </c>
      <c r="BY367" s="10">
        <f t="shared" si="53"/>
        <v>1</v>
      </c>
      <c r="BZ367" s="4">
        <v>4</v>
      </c>
    </row>
    <row r="368" spans="1:78">
      <c r="A368" s="4"/>
      <c r="B368" s="6"/>
      <c r="C368" s="6"/>
      <c r="D368" t="s">
        <v>62</v>
      </c>
      <c r="E368" t="s">
        <v>1688</v>
      </c>
      <c r="I368" t="s">
        <v>1689</v>
      </c>
      <c r="L368" t="s">
        <v>1690</v>
      </c>
      <c r="M368" t="s">
        <v>1531</v>
      </c>
      <c r="P368" t="s">
        <v>67</v>
      </c>
      <c r="Q368" t="s">
        <v>68</v>
      </c>
      <c r="W368" t="s">
        <v>1691</v>
      </c>
      <c r="X368" t="s">
        <v>1692</v>
      </c>
      <c r="Z368" t="s">
        <v>1693</v>
      </c>
      <c r="AA368" t="s">
        <v>1535</v>
      </c>
      <c r="AB368" t="s">
        <v>1536</v>
      </c>
      <c r="AE368" t="s">
        <v>1694</v>
      </c>
      <c r="AF368" t="s">
        <v>1695</v>
      </c>
      <c r="AH368">
        <v>33</v>
      </c>
      <c r="AI368">
        <v>0</v>
      </c>
      <c r="AJ368">
        <v>0</v>
      </c>
      <c r="AK368">
        <v>23</v>
      </c>
      <c r="AL368">
        <v>23</v>
      </c>
      <c r="AM368" t="s">
        <v>76</v>
      </c>
      <c r="AN368" t="s">
        <v>77</v>
      </c>
      <c r="AO368" t="s">
        <v>78</v>
      </c>
      <c r="AP368" t="s">
        <v>1539</v>
      </c>
      <c r="AQ368" t="s">
        <v>1540</v>
      </c>
      <c r="AS368" t="s">
        <v>1541</v>
      </c>
      <c r="AT368" t="s">
        <v>1542</v>
      </c>
      <c r="AU368" t="s">
        <v>866</v>
      </c>
      <c r="AV368">
        <v>2016</v>
      </c>
      <c r="AW368">
        <v>201</v>
      </c>
      <c r="BC368">
        <v>80</v>
      </c>
      <c r="BD368">
        <v>88</v>
      </c>
      <c r="BF368" t="s">
        <v>1696</v>
      </c>
      <c r="BH368">
        <v>9</v>
      </c>
      <c r="BI368" t="s">
        <v>1544</v>
      </c>
      <c r="BJ368" t="s">
        <v>1545</v>
      </c>
      <c r="BK368" t="s">
        <v>1697</v>
      </c>
      <c r="BL368" t="s">
        <v>1698</v>
      </c>
      <c r="BM368">
        <v>26638137</v>
      </c>
      <c r="BN368" s="4" t="b">
        <f t="shared" si="45"/>
        <v>0</v>
      </c>
      <c r="BO368" s="4" t="b">
        <f t="shared" si="46"/>
        <v>0</v>
      </c>
      <c r="BP368" s="4" t="b">
        <f t="shared" si="47"/>
        <v>0</v>
      </c>
      <c r="BQ368" s="4" t="b">
        <f t="shared" si="48"/>
        <v>0</v>
      </c>
      <c r="BR368" s="4" t="b">
        <f t="shared" si="49"/>
        <v>0</v>
      </c>
      <c r="BS368" s="4" t="b">
        <f t="shared" si="50"/>
        <v>0</v>
      </c>
      <c r="BT368" t="s">
        <v>1539</v>
      </c>
      <c r="BU368" s="10">
        <f>VLOOKUP(BT368,SCI论文情况一览表!$CE$2:$CH$13600,3,FALSE)</f>
        <v>4.4939999999999998</v>
      </c>
      <c r="BV368" s="10">
        <f>VLOOKUP(BT368,SCI论文情况一览表!$CE$2:$CH$13600,4,FALSE)</f>
        <v>5.33</v>
      </c>
      <c r="BW368" s="10" t="b">
        <f t="shared" si="51"/>
        <v>0</v>
      </c>
      <c r="BX368" s="10">
        <f t="shared" si="52"/>
        <v>1</v>
      </c>
      <c r="BY368" s="10" t="b">
        <f t="shared" si="53"/>
        <v>0</v>
      </c>
      <c r="BZ368" s="4">
        <v>4</v>
      </c>
    </row>
    <row r="369" spans="1:78">
      <c r="A369" s="4"/>
      <c r="B369" s="6"/>
      <c r="C369" s="6"/>
      <c r="D369" t="s">
        <v>62</v>
      </c>
      <c r="E369" t="s">
        <v>1699</v>
      </c>
      <c r="I369" t="s">
        <v>1700</v>
      </c>
      <c r="L369" t="s">
        <v>1701</v>
      </c>
      <c r="M369" t="s">
        <v>1702</v>
      </c>
      <c r="P369" t="s">
        <v>67</v>
      </c>
      <c r="Q369" t="s">
        <v>68</v>
      </c>
      <c r="W369" t="s">
        <v>1703</v>
      </c>
      <c r="X369" t="s">
        <v>1704</v>
      </c>
      <c r="Z369" t="s">
        <v>1705</v>
      </c>
      <c r="AA369" t="s">
        <v>1706</v>
      </c>
      <c r="AB369" t="s">
        <v>1707</v>
      </c>
      <c r="AC369" t="s">
        <v>47337</v>
      </c>
      <c r="AE369" t="s">
        <v>1708</v>
      </c>
      <c r="AF369" t="s">
        <v>1709</v>
      </c>
      <c r="AH369">
        <v>47</v>
      </c>
      <c r="AI369">
        <v>0</v>
      </c>
      <c r="AJ369">
        <v>0</v>
      </c>
      <c r="AK369">
        <v>23</v>
      </c>
      <c r="AL369">
        <v>23</v>
      </c>
      <c r="AM369" t="s">
        <v>213</v>
      </c>
      <c r="AN369" t="s">
        <v>964</v>
      </c>
      <c r="AO369" t="s">
        <v>965</v>
      </c>
      <c r="AP369" t="s">
        <v>1710</v>
      </c>
      <c r="AQ369" t="s">
        <v>1711</v>
      </c>
      <c r="AS369" t="s">
        <v>1702</v>
      </c>
      <c r="AT369" t="s">
        <v>1712</v>
      </c>
      <c r="AU369" t="s">
        <v>866</v>
      </c>
      <c r="AV369">
        <v>2016</v>
      </c>
      <c r="AW369">
        <v>765</v>
      </c>
      <c r="AX369">
        <v>1</v>
      </c>
      <c r="BC369">
        <v>197</v>
      </c>
      <c r="BD369">
        <v>207</v>
      </c>
      <c r="BF369" t="s">
        <v>1713</v>
      </c>
      <c r="BH369">
        <v>11</v>
      </c>
      <c r="BI369" t="s">
        <v>1714</v>
      </c>
      <c r="BJ369" t="s">
        <v>1714</v>
      </c>
      <c r="BK369" t="s">
        <v>1715</v>
      </c>
      <c r="BL369" t="s">
        <v>1716</v>
      </c>
      <c r="BN369" s="4" t="b">
        <f t="shared" si="45"/>
        <v>0</v>
      </c>
      <c r="BO369" s="4" t="b">
        <f t="shared" si="46"/>
        <v>0</v>
      </c>
      <c r="BP369" s="4" t="b">
        <f t="shared" si="47"/>
        <v>0</v>
      </c>
      <c r="BQ369" s="4" t="b">
        <f t="shared" si="48"/>
        <v>0</v>
      </c>
      <c r="BR369" s="4" t="b">
        <f t="shared" si="49"/>
        <v>0</v>
      </c>
      <c r="BS369" s="4" t="b">
        <f t="shared" si="50"/>
        <v>0</v>
      </c>
      <c r="BT369" t="s">
        <v>1710</v>
      </c>
      <c r="BU369" s="10">
        <f>VLOOKUP(BT369,SCI论文情况一览表!$CE$2:$CH$13600,3,FALSE)</f>
        <v>2.2749999999999999</v>
      </c>
      <c r="BV369" s="10">
        <f>VLOOKUP(BT369,SCI论文情况一览表!$CE$2:$CH$13600,4,FALSE)</f>
        <v>2.3210000000000002</v>
      </c>
      <c r="BW369" s="10" t="b">
        <f t="shared" si="51"/>
        <v>0</v>
      </c>
      <c r="BX369" s="10" t="b">
        <f t="shared" si="52"/>
        <v>0</v>
      </c>
      <c r="BY369" s="10" t="b">
        <f t="shared" si="53"/>
        <v>0</v>
      </c>
      <c r="BZ369" s="4">
        <v>4</v>
      </c>
    </row>
    <row r="370" spans="1:78">
      <c r="A370" s="4"/>
      <c r="B370" s="6"/>
      <c r="C370" s="6"/>
      <c r="D370" t="s">
        <v>62</v>
      </c>
      <c r="E370" t="s">
        <v>1730</v>
      </c>
      <c r="I370" t="s">
        <v>1731</v>
      </c>
      <c r="L370" t="s">
        <v>1732</v>
      </c>
      <c r="M370" t="s">
        <v>1733</v>
      </c>
      <c r="P370" t="s">
        <v>67</v>
      </c>
      <c r="Q370" t="s">
        <v>68</v>
      </c>
      <c r="W370" t="s">
        <v>1734</v>
      </c>
      <c r="X370" t="s">
        <v>1735</v>
      </c>
      <c r="Z370" t="s">
        <v>1736</v>
      </c>
      <c r="AA370" t="s">
        <v>1737</v>
      </c>
      <c r="AB370" t="s">
        <v>1738</v>
      </c>
      <c r="AD370" t="s">
        <v>1739</v>
      </c>
      <c r="AE370" t="s">
        <v>1740</v>
      </c>
      <c r="AF370" t="s">
        <v>1741</v>
      </c>
      <c r="AH370">
        <v>24</v>
      </c>
      <c r="AI370">
        <v>0</v>
      </c>
      <c r="AJ370">
        <v>0</v>
      </c>
      <c r="AK370">
        <v>13</v>
      </c>
      <c r="AL370">
        <v>13</v>
      </c>
      <c r="AM370" t="s">
        <v>76</v>
      </c>
      <c r="AN370" t="s">
        <v>77</v>
      </c>
      <c r="AO370" t="s">
        <v>78</v>
      </c>
      <c r="AP370" t="s">
        <v>1742</v>
      </c>
      <c r="AQ370" t="s">
        <v>1743</v>
      </c>
      <c r="AS370" t="s">
        <v>1744</v>
      </c>
      <c r="AT370" t="s">
        <v>1745</v>
      </c>
      <c r="AU370" t="s">
        <v>866</v>
      </c>
      <c r="AV370">
        <v>2016</v>
      </c>
      <c r="AW370">
        <v>146</v>
      </c>
      <c r="BC370">
        <v>26</v>
      </c>
      <c r="BD370">
        <v>32</v>
      </c>
      <c r="BF370" t="s">
        <v>1746</v>
      </c>
      <c r="BH370">
        <v>7</v>
      </c>
      <c r="BI370" t="s">
        <v>1747</v>
      </c>
      <c r="BJ370" t="s">
        <v>1748</v>
      </c>
      <c r="BK370" t="s">
        <v>1749</v>
      </c>
      <c r="BL370" t="s">
        <v>1750</v>
      </c>
      <c r="BN370" s="4" t="b">
        <f t="shared" si="45"/>
        <v>0</v>
      </c>
      <c r="BO370" s="4" t="b">
        <f t="shared" si="46"/>
        <v>0</v>
      </c>
      <c r="BP370" s="4" t="b">
        <f t="shared" si="47"/>
        <v>0</v>
      </c>
      <c r="BQ370" s="4" t="b">
        <f t="shared" si="48"/>
        <v>0</v>
      </c>
      <c r="BR370" s="4" t="b">
        <f t="shared" si="49"/>
        <v>0</v>
      </c>
      <c r="BS370" s="4" t="b">
        <f t="shared" si="50"/>
        <v>0</v>
      </c>
      <c r="BT370" t="s">
        <v>1742</v>
      </c>
      <c r="BU370" s="10">
        <f>VLOOKUP(BT370,SCI论文情况一览表!$CE$2:$CH$13600,3,FALSE)</f>
        <v>2.41</v>
      </c>
      <c r="BV370" s="10">
        <f>VLOOKUP(BT370,SCI论文情况一览表!$CE$2:$CH$13600,4,FALSE)</f>
        <v>2.6930000000000001</v>
      </c>
      <c r="BW370" s="10" t="b">
        <f t="shared" si="51"/>
        <v>0</v>
      </c>
      <c r="BX370" s="10" t="b">
        <f t="shared" si="52"/>
        <v>0</v>
      </c>
      <c r="BY370" s="10" t="b">
        <f t="shared" si="53"/>
        <v>0</v>
      </c>
      <c r="BZ370" s="4">
        <v>4</v>
      </c>
    </row>
    <row r="371" spans="1:78">
      <c r="A371" s="4"/>
      <c r="B371" s="6"/>
      <c r="C371" s="6"/>
      <c r="D371" t="s">
        <v>62</v>
      </c>
      <c r="E371" t="s">
        <v>1774</v>
      </c>
      <c r="I371" t="s">
        <v>1775</v>
      </c>
      <c r="L371" t="s">
        <v>1776</v>
      </c>
      <c r="M371" t="s">
        <v>1777</v>
      </c>
      <c r="P371" t="s">
        <v>67</v>
      </c>
      <c r="Q371" t="s">
        <v>68</v>
      </c>
      <c r="W371" t="s">
        <v>1778</v>
      </c>
      <c r="X371" t="s">
        <v>1779</v>
      </c>
      <c r="Z371" t="s">
        <v>1780</v>
      </c>
      <c r="AA371" t="s">
        <v>1781</v>
      </c>
      <c r="AB371" t="s">
        <v>1782</v>
      </c>
      <c r="AE371" t="s">
        <v>1783</v>
      </c>
      <c r="AF371" t="s">
        <v>1784</v>
      </c>
      <c r="AH371">
        <v>71</v>
      </c>
      <c r="AI371">
        <v>0</v>
      </c>
      <c r="AJ371">
        <v>0</v>
      </c>
      <c r="AK371">
        <v>55</v>
      </c>
      <c r="AL371">
        <v>55</v>
      </c>
      <c r="AM371" t="s">
        <v>1519</v>
      </c>
      <c r="AN371" t="s">
        <v>214</v>
      </c>
      <c r="AO371" t="s">
        <v>1520</v>
      </c>
      <c r="AP371" t="s">
        <v>1785</v>
      </c>
      <c r="AQ371" t="s">
        <v>1786</v>
      </c>
      <c r="AS371" t="s">
        <v>1787</v>
      </c>
      <c r="AT371" t="s">
        <v>1788</v>
      </c>
      <c r="AU371" s="1">
        <v>42401</v>
      </c>
      <c r="AV371">
        <v>2016</v>
      </c>
      <c r="AW371">
        <v>168</v>
      </c>
      <c r="BC371">
        <v>169</v>
      </c>
      <c r="BD371">
        <v>179</v>
      </c>
      <c r="BF371" t="s">
        <v>1789</v>
      </c>
      <c r="BH371">
        <v>11</v>
      </c>
      <c r="BI371" t="s">
        <v>1790</v>
      </c>
      <c r="BJ371" t="s">
        <v>1790</v>
      </c>
      <c r="BK371" t="s">
        <v>1791</v>
      </c>
      <c r="BL371" t="s">
        <v>1792</v>
      </c>
      <c r="BN371" s="4" t="b">
        <f t="shared" si="45"/>
        <v>0</v>
      </c>
      <c r="BO371" s="4" t="b">
        <f t="shared" si="46"/>
        <v>0</v>
      </c>
      <c r="BP371" s="4" t="b">
        <f t="shared" si="47"/>
        <v>0</v>
      </c>
      <c r="BQ371" s="4" t="b">
        <f t="shared" si="48"/>
        <v>0</v>
      </c>
      <c r="BR371" s="4" t="b">
        <f t="shared" si="49"/>
        <v>0</v>
      </c>
      <c r="BS371" s="4" t="b">
        <f t="shared" si="50"/>
        <v>0</v>
      </c>
      <c r="BT371" t="s">
        <v>1785</v>
      </c>
      <c r="BU371" s="10">
        <f>VLOOKUP(BT371,SCI论文情况一览表!$CE$2:$CH$13600,3,FALSE)</f>
        <v>2.8439999999999999</v>
      </c>
      <c r="BV371" s="10">
        <f>VLOOKUP(BT371,SCI论文情况一览表!$CE$2:$CH$13600,4,FALSE)</f>
        <v>2.8719999999999999</v>
      </c>
      <c r="BW371" s="10" t="b">
        <f t="shared" si="51"/>
        <v>0</v>
      </c>
      <c r="BX371" s="10" t="b">
        <f t="shared" si="52"/>
        <v>0</v>
      </c>
      <c r="BY371" s="10" t="b">
        <f t="shared" si="53"/>
        <v>0</v>
      </c>
      <c r="BZ371" s="4">
        <v>4</v>
      </c>
    </row>
    <row r="372" spans="1:78">
      <c r="A372" s="4"/>
      <c r="B372" s="6"/>
      <c r="C372" s="6"/>
      <c r="D372" t="s">
        <v>62</v>
      </c>
      <c r="E372" t="s">
        <v>1822</v>
      </c>
      <c r="I372" t="s">
        <v>1823</v>
      </c>
      <c r="L372" t="s">
        <v>1824</v>
      </c>
      <c r="M372" t="s">
        <v>1825</v>
      </c>
      <c r="P372" t="s">
        <v>67</v>
      </c>
      <c r="Q372" t="s">
        <v>68</v>
      </c>
      <c r="W372" t="s">
        <v>1826</v>
      </c>
      <c r="X372" t="s">
        <v>1827</v>
      </c>
      <c r="Z372" t="s">
        <v>1828</v>
      </c>
      <c r="AA372" t="s">
        <v>1829</v>
      </c>
      <c r="AB372" t="s">
        <v>1830</v>
      </c>
      <c r="AE372" t="s">
        <v>1831</v>
      </c>
      <c r="AF372" t="s">
        <v>1832</v>
      </c>
      <c r="AH372">
        <v>19</v>
      </c>
      <c r="AI372">
        <v>1</v>
      </c>
      <c r="AJ372">
        <v>1</v>
      </c>
      <c r="AK372">
        <v>19</v>
      </c>
      <c r="AL372">
        <v>19</v>
      </c>
      <c r="AM372" t="s">
        <v>1833</v>
      </c>
      <c r="AN372" t="s">
        <v>1834</v>
      </c>
      <c r="AO372" t="s">
        <v>1835</v>
      </c>
      <c r="AP372" t="s">
        <v>1836</v>
      </c>
      <c r="AQ372" t="s">
        <v>1837</v>
      </c>
      <c r="AS372" t="s">
        <v>1838</v>
      </c>
      <c r="AT372" t="s">
        <v>1839</v>
      </c>
      <c r="AU372" s="1">
        <v>42401</v>
      </c>
      <c r="AV372">
        <v>2016</v>
      </c>
      <c r="AW372">
        <v>19</v>
      </c>
      <c r="AX372">
        <v>2</v>
      </c>
      <c r="BC372">
        <v>351</v>
      </c>
      <c r="BD372">
        <v>358</v>
      </c>
      <c r="BF372" t="s">
        <v>1840</v>
      </c>
      <c r="BH372">
        <v>8</v>
      </c>
      <c r="BI372" t="s">
        <v>200</v>
      </c>
      <c r="BJ372" t="s">
        <v>200</v>
      </c>
      <c r="BK372" t="s">
        <v>1841</v>
      </c>
      <c r="BL372" t="s">
        <v>1842</v>
      </c>
      <c r="BN372" s="4" t="b">
        <f t="shared" si="45"/>
        <v>0</v>
      </c>
      <c r="BO372" s="4" t="b">
        <f t="shared" si="46"/>
        <v>0</v>
      </c>
      <c r="BP372" s="4" t="b">
        <f t="shared" si="47"/>
        <v>0</v>
      </c>
      <c r="BQ372" s="4" t="b">
        <f t="shared" si="48"/>
        <v>0</v>
      </c>
      <c r="BR372" s="4" t="b">
        <f t="shared" si="49"/>
        <v>0</v>
      </c>
      <c r="BS372" s="4" t="b">
        <f t="shared" si="50"/>
        <v>0</v>
      </c>
      <c r="BT372" t="s">
        <v>1836</v>
      </c>
      <c r="BU372" s="10">
        <f>VLOOKUP(BT372,SCI论文情况一览表!$CE$2:$CH$13600,3,FALSE)</f>
        <v>0.91500000000000004</v>
      </c>
      <c r="BV372" s="10">
        <f>VLOOKUP(BT372,SCI论文情况一览表!$CE$2:$CH$13600,4,FALSE)</f>
        <v>1.2310000000000001</v>
      </c>
      <c r="BW372" s="10" t="b">
        <f t="shared" si="51"/>
        <v>0</v>
      </c>
      <c r="BX372" s="10" t="b">
        <f t="shared" si="52"/>
        <v>0</v>
      </c>
      <c r="BY372" s="10">
        <f t="shared" si="53"/>
        <v>1</v>
      </c>
      <c r="BZ372" s="4">
        <v>4</v>
      </c>
    </row>
    <row r="373" spans="1:78">
      <c r="A373" s="4"/>
      <c r="B373" s="6"/>
      <c r="C373" s="6"/>
      <c r="D373" t="s">
        <v>62</v>
      </c>
      <c r="E373" t="s">
        <v>1856</v>
      </c>
      <c r="I373" t="s">
        <v>1857</v>
      </c>
      <c r="L373" t="s">
        <v>1858</v>
      </c>
      <c r="M373" t="s">
        <v>66</v>
      </c>
      <c r="P373" t="s">
        <v>67</v>
      </c>
      <c r="Q373" t="s">
        <v>68</v>
      </c>
      <c r="W373" t="s">
        <v>1859</v>
      </c>
      <c r="X373" t="s">
        <v>1860</v>
      </c>
      <c r="Z373" t="s">
        <v>1861</v>
      </c>
      <c r="AA373" t="s">
        <v>1862</v>
      </c>
      <c r="AB373" t="s">
        <v>1863</v>
      </c>
      <c r="AE373" t="s">
        <v>1864</v>
      </c>
      <c r="AF373" t="s">
        <v>1865</v>
      </c>
      <c r="AH373">
        <v>19</v>
      </c>
      <c r="AI373">
        <v>1</v>
      </c>
      <c r="AJ373">
        <v>1</v>
      </c>
      <c r="AK373">
        <v>120</v>
      </c>
      <c r="AL373">
        <v>120</v>
      </c>
      <c r="AM373" t="s">
        <v>76</v>
      </c>
      <c r="AN373" t="s">
        <v>77</v>
      </c>
      <c r="AO373" t="s">
        <v>78</v>
      </c>
      <c r="AP373" t="s">
        <v>79</v>
      </c>
      <c r="AQ373" t="s">
        <v>80</v>
      </c>
      <c r="AS373" t="s">
        <v>81</v>
      </c>
      <c r="AT373" t="s">
        <v>82</v>
      </c>
      <c r="AU373" s="1">
        <v>42401</v>
      </c>
      <c r="AV373">
        <v>2016</v>
      </c>
      <c r="AW373">
        <v>192</v>
      </c>
      <c r="BC373">
        <v>313</v>
      </c>
      <c r="BD373">
        <v>318</v>
      </c>
      <c r="BF373" t="s">
        <v>1866</v>
      </c>
      <c r="BH373">
        <v>6</v>
      </c>
      <c r="BI373" t="s">
        <v>84</v>
      </c>
      <c r="BJ373" t="s">
        <v>85</v>
      </c>
      <c r="BK373" t="s">
        <v>1854</v>
      </c>
      <c r="BL373" t="s">
        <v>1867</v>
      </c>
      <c r="BM373">
        <v>26304353</v>
      </c>
      <c r="BN373" s="4" t="b">
        <f t="shared" si="45"/>
        <v>0</v>
      </c>
      <c r="BO373" s="4" t="b">
        <f t="shared" si="46"/>
        <v>0</v>
      </c>
      <c r="BP373" s="4" t="b">
        <f t="shared" si="47"/>
        <v>0</v>
      </c>
      <c r="BQ373" s="4" t="b">
        <f t="shared" si="48"/>
        <v>0</v>
      </c>
      <c r="BR373" s="4" t="b">
        <f t="shared" si="49"/>
        <v>0</v>
      </c>
      <c r="BS373" s="4" t="b">
        <f t="shared" si="50"/>
        <v>0</v>
      </c>
      <c r="BT373" t="s">
        <v>79</v>
      </c>
      <c r="BU373" s="10">
        <f>VLOOKUP(BT373,SCI论文情况一览表!$CE$2:$CH$13600,3,FALSE)</f>
        <v>3.391</v>
      </c>
      <c r="BV373" s="10">
        <f>VLOOKUP(BT373,SCI论文情况一览表!$CE$2:$CH$13600,4,FALSE)</f>
        <v>3.9009999999999998</v>
      </c>
      <c r="BW373" s="10" t="b">
        <f t="shared" si="51"/>
        <v>0</v>
      </c>
      <c r="BX373" s="10" t="b">
        <f t="shared" si="52"/>
        <v>0</v>
      </c>
      <c r="BY373" s="10" t="b">
        <f t="shared" si="53"/>
        <v>0</v>
      </c>
      <c r="BZ373" s="4">
        <v>4</v>
      </c>
    </row>
    <row r="374" spans="1:78">
      <c r="A374" s="4"/>
      <c r="B374" s="6"/>
      <c r="C374" s="6"/>
      <c r="D374" t="s">
        <v>62</v>
      </c>
      <c r="E374" t="s">
        <v>1993</v>
      </c>
      <c r="I374" t="s">
        <v>1994</v>
      </c>
      <c r="L374" t="s">
        <v>1995</v>
      </c>
      <c r="M374" t="s">
        <v>1996</v>
      </c>
      <c r="P374" t="s">
        <v>67</v>
      </c>
      <c r="Q374" t="s">
        <v>68</v>
      </c>
      <c r="W374" t="s">
        <v>1997</v>
      </c>
      <c r="X374" t="s">
        <v>1998</v>
      </c>
      <c r="Z374" t="s">
        <v>1999</v>
      </c>
      <c r="AA374" t="s">
        <v>2000</v>
      </c>
      <c r="AB374" t="s">
        <v>2001</v>
      </c>
      <c r="AE374" t="s">
        <v>2002</v>
      </c>
      <c r="AF374" t="s">
        <v>2003</v>
      </c>
      <c r="AH374">
        <v>38</v>
      </c>
      <c r="AI374">
        <v>0</v>
      </c>
      <c r="AJ374">
        <v>0</v>
      </c>
      <c r="AK374">
        <v>17</v>
      </c>
      <c r="AL374">
        <v>17</v>
      </c>
      <c r="AM374" t="s">
        <v>112</v>
      </c>
      <c r="AN374" t="s">
        <v>113</v>
      </c>
      <c r="AO374" t="s">
        <v>114</v>
      </c>
      <c r="AP374" t="s">
        <v>2004</v>
      </c>
      <c r="AQ374" t="s">
        <v>2005</v>
      </c>
      <c r="AS374" t="s">
        <v>2006</v>
      </c>
      <c r="AT374" t="s">
        <v>2007</v>
      </c>
      <c r="AU374" s="1">
        <v>42394</v>
      </c>
      <c r="AV374">
        <v>2016</v>
      </c>
      <c r="AW374">
        <v>302</v>
      </c>
      <c r="BC374">
        <v>314</v>
      </c>
      <c r="BD374">
        <v>322</v>
      </c>
      <c r="BF374" t="s">
        <v>2008</v>
      </c>
      <c r="BH374">
        <v>9</v>
      </c>
      <c r="BI374" t="s">
        <v>2009</v>
      </c>
      <c r="BJ374" t="s">
        <v>1771</v>
      </c>
      <c r="BK374" t="s">
        <v>2010</v>
      </c>
      <c r="BL374" t="s">
        <v>2011</v>
      </c>
      <c r="BM374">
        <v>26476319</v>
      </c>
      <c r="BN374" s="4" t="b">
        <f t="shared" si="45"/>
        <v>0</v>
      </c>
      <c r="BO374" s="4" t="b">
        <f t="shared" si="46"/>
        <v>0</v>
      </c>
      <c r="BP374" s="4" t="b">
        <f t="shared" si="47"/>
        <v>0</v>
      </c>
      <c r="BQ374" s="4" t="b">
        <f t="shared" si="48"/>
        <v>0</v>
      </c>
      <c r="BR374" s="4" t="b">
        <f t="shared" si="49"/>
        <v>0</v>
      </c>
      <c r="BS374" s="4" t="b">
        <f t="shared" si="50"/>
        <v>0</v>
      </c>
      <c r="BT374" t="s">
        <v>2004</v>
      </c>
      <c r="BU374" s="10">
        <f>VLOOKUP(BT374,SCI论文情况一览表!$CE$2:$CH$13600,3,FALSE)</f>
        <v>4.5289999999999999</v>
      </c>
      <c r="BV374" s="10">
        <f>VLOOKUP(BT374,SCI论文情况一览表!$CE$2:$CH$13600,4,FALSE)</f>
        <v>5.2770000000000001</v>
      </c>
      <c r="BW374" s="10" t="b">
        <f t="shared" si="51"/>
        <v>0</v>
      </c>
      <c r="BX374" s="10">
        <f t="shared" si="52"/>
        <v>1</v>
      </c>
      <c r="BY374" s="10" t="b">
        <f t="shared" si="53"/>
        <v>0</v>
      </c>
      <c r="BZ374" s="4">
        <v>4</v>
      </c>
    </row>
    <row r="375" spans="1:78">
      <c r="A375" s="4"/>
      <c r="B375" s="6"/>
      <c r="C375" s="6"/>
      <c r="D375" t="s">
        <v>62</v>
      </c>
      <c r="E375" t="s">
        <v>2038</v>
      </c>
      <c r="I375" t="s">
        <v>2039</v>
      </c>
      <c r="L375" t="s">
        <v>2040</v>
      </c>
      <c r="M375" t="s">
        <v>2041</v>
      </c>
      <c r="P375" t="s">
        <v>67</v>
      </c>
      <c r="Q375" t="s">
        <v>68</v>
      </c>
      <c r="X375" t="s">
        <v>2042</v>
      </c>
      <c r="Z375" t="s">
        <v>2043</v>
      </c>
      <c r="AA375" t="s">
        <v>2044</v>
      </c>
      <c r="AB375" t="s">
        <v>2045</v>
      </c>
      <c r="AC375" t="s">
        <v>47338</v>
      </c>
      <c r="AD375" t="s">
        <v>47339</v>
      </c>
      <c r="AE375" t="s">
        <v>2046</v>
      </c>
      <c r="AF375" t="s">
        <v>2047</v>
      </c>
      <c r="AH375">
        <v>28</v>
      </c>
      <c r="AI375">
        <v>0</v>
      </c>
      <c r="AJ375">
        <v>0</v>
      </c>
      <c r="AK375">
        <v>15</v>
      </c>
      <c r="AL375">
        <v>15</v>
      </c>
      <c r="AM375" t="s">
        <v>2048</v>
      </c>
      <c r="AN375" t="s">
        <v>768</v>
      </c>
      <c r="AO375" t="s">
        <v>2049</v>
      </c>
      <c r="AP375" t="s">
        <v>2050</v>
      </c>
      <c r="AQ375" t="s">
        <v>2051</v>
      </c>
      <c r="AS375" t="s">
        <v>2041</v>
      </c>
      <c r="AT375" t="s">
        <v>2052</v>
      </c>
      <c r="AU375" s="1">
        <v>42391</v>
      </c>
      <c r="AV375">
        <v>2016</v>
      </c>
      <c r="AW375">
        <v>351</v>
      </c>
      <c r="AX375">
        <v>6271</v>
      </c>
      <c r="BC375">
        <v>384</v>
      </c>
      <c r="BD375">
        <v>387</v>
      </c>
      <c r="BF375" t="s">
        <v>2053</v>
      </c>
      <c r="BH375">
        <v>4</v>
      </c>
      <c r="BI375" t="s">
        <v>610</v>
      </c>
      <c r="BJ375" t="s">
        <v>611</v>
      </c>
      <c r="BK375" t="s">
        <v>2054</v>
      </c>
      <c r="BL375" t="s">
        <v>2055</v>
      </c>
      <c r="BM375">
        <v>26798015</v>
      </c>
      <c r="BN375" s="4" t="b">
        <f t="shared" si="45"/>
        <v>0</v>
      </c>
      <c r="BO375" s="4" t="b">
        <f t="shared" si="46"/>
        <v>0</v>
      </c>
      <c r="BP375" s="4" t="b">
        <f t="shared" si="47"/>
        <v>0</v>
      </c>
      <c r="BQ375" s="4" t="b">
        <f t="shared" si="48"/>
        <v>0</v>
      </c>
      <c r="BR375" s="4" t="b">
        <f t="shared" si="49"/>
        <v>0</v>
      </c>
      <c r="BS375" s="4" t="b">
        <f t="shared" si="50"/>
        <v>0</v>
      </c>
      <c r="BT375" t="s">
        <v>2050</v>
      </c>
      <c r="BU375" s="10">
        <f>VLOOKUP(BT375,SCI论文情况一览表!$CE$2:$CH$13600,3,FALSE)</f>
        <v>33.610999999999997</v>
      </c>
      <c r="BV375" s="10">
        <f>VLOOKUP(BT375,SCI论文情况一览表!$CE$2:$CH$13600,4,FALSE)</f>
        <v>35.262999999999998</v>
      </c>
      <c r="BW375" s="10">
        <f t="shared" si="51"/>
        <v>1</v>
      </c>
      <c r="BX375" s="10">
        <f t="shared" si="52"/>
        <v>1</v>
      </c>
      <c r="BY375" s="10" t="b">
        <f t="shared" si="53"/>
        <v>0</v>
      </c>
      <c r="BZ375" s="4">
        <v>4</v>
      </c>
    </row>
    <row r="376" spans="1:78">
      <c r="A376" s="4"/>
      <c r="B376" s="6"/>
      <c r="C376" s="6"/>
      <c r="D376" t="s">
        <v>62</v>
      </c>
      <c r="E376" t="s">
        <v>2109</v>
      </c>
      <c r="I376" t="s">
        <v>2110</v>
      </c>
      <c r="L376" t="s">
        <v>2111</v>
      </c>
      <c r="M376" t="s">
        <v>2096</v>
      </c>
      <c r="P376" t="s">
        <v>67</v>
      </c>
      <c r="Q376" t="s">
        <v>68</v>
      </c>
      <c r="X376" t="s">
        <v>2112</v>
      </c>
      <c r="Z376" t="s">
        <v>2113</v>
      </c>
      <c r="AA376" t="s">
        <v>2114</v>
      </c>
      <c r="AB376" t="s">
        <v>2115</v>
      </c>
      <c r="AC376" t="s">
        <v>27277</v>
      </c>
      <c r="AD376" t="s">
        <v>27278</v>
      </c>
      <c r="AE376" t="s">
        <v>2118</v>
      </c>
      <c r="AF376" t="s">
        <v>2119</v>
      </c>
      <c r="AH376">
        <v>53</v>
      </c>
      <c r="AI376">
        <v>0</v>
      </c>
      <c r="AJ376">
        <v>0</v>
      </c>
      <c r="AK376">
        <v>14</v>
      </c>
      <c r="AL376">
        <v>14</v>
      </c>
      <c r="AM376" t="s">
        <v>767</v>
      </c>
      <c r="AN376" t="s">
        <v>768</v>
      </c>
      <c r="AO376" t="s">
        <v>769</v>
      </c>
      <c r="AP376" t="s">
        <v>2102</v>
      </c>
      <c r="AQ376" t="s">
        <v>2103</v>
      </c>
      <c r="AS376" t="s">
        <v>2104</v>
      </c>
      <c r="AT376" t="s">
        <v>2105</v>
      </c>
      <c r="AU376" s="1">
        <v>42388</v>
      </c>
      <c r="AV376">
        <v>2016</v>
      </c>
      <c r="AW376">
        <v>50</v>
      </c>
      <c r="AX376">
        <v>2</v>
      </c>
      <c r="BC376">
        <v>856</v>
      </c>
      <c r="BD376">
        <v>863</v>
      </c>
      <c r="BF376" t="s">
        <v>2120</v>
      </c>
      <c r="BH376">
        <v>8</v>
      </c>
      <c r="BI376" t="s">
        <v>1770</v>
      </c>
      <c r="BJ376" t="s">
        <v>1771</v>
      </c>
      <c r="BK376" t="s">
        <v>2107</v>
      </c>
      <c r="BL376" t="s">
        <v>2121</v>
      </c>
      <c r="BM376">
        <v>26694851</v>
      </c>
      <c r="BN376" s="4" t="b">
        <f t="shared" si="45"/>
        <v>0</v>
      </c>
      <c r="BO376" s="4" t="b">
        <f t="shared" si="46"/>
        <v>0</v>
      </c>
      <c r="BP376" s="4" t="b">
        <f t="shared" si="47"/>
        <v>0</v>
      </c>
      <c r="BQ376" s="4" t="b">
        <f t="shared" si="48"/>
        <v>0</v>
      </c>
      <c r="BR376" s="4" t="b">
        <f t="shared" si="49"/>
        <v>0</v>
      </c>
      <c r="BS376" s="4" t="b">
        <f t="shared" si="50"/>
        <v>0</v>
      </c>
      <c r="BT376" t="s">
        <v>2102</v>
      </c>
      <c r="BU376" s="10">
        <f>VLOOKUP(BT376,SCI论文情况一览表!$CE$2:$CH$13600,3,FALSE)</f>
        <v>5.33</v>
      </c>
      <c r="BV376" s="10">
        <f>VLOOKUP(BT376,SCI论文情况一览表!$CE$2:$CH$13600,4,FALSE)</f>
        <v>6.3259999999999996</v>
      </c>
      <c r="BW376" s="10" t="b">
        <f t="shared" si="51"/>
        <v>0</v>
      </c>
      <c r="BX376" s="10">
        <f t="shared" si="52"/>
        <v>1</v>
      </c>
      <c r="BY376" s="10" t="b">
        <f t="shared" si="53"/>
        <v>0</v>
      </c>
      <c r="BZ376" s="4">
        <v>4</v>
      </c>
    </row>
    <row r="377" spans="1:78">
      <c r="A377" s="4"/>
      <c r="B377" s="6"/>
      <c r="C377" s="6"/>
      <c r="D377" t="s">
        <v>62</v>
      </c>
      <c r="E377" t="s">
        <v>2139</v>
      </c>
      <c r="I377" t="s">
        <v>2140</v>
      </c>
      <c r="L377" t="s">
        <v>2141</v>
      </c>
      <c r="M377" t="s">
        <v>2142</v>
      </c>
      <c r="P377" t="s">
        <v>67</v>
      </c>
      <c r="Q377" t="s">
        <v>68</v>
      </c>
      <c r="W377" t="s">
        <v>2143</v>
      </c>
      <c r="X377" t="s">
        <v>2144</v>
      </c>
      <c r="Z377" t="s">
        <v>2145</v>
      </c>
      <c r="AA377" t="s">
        <v>2146</v>
      </c>
      <c r="AB377" t="s">
        <v>2147</v>
      </c>
      <c r="AE377" t="s">
        <v>2148</v>
      </c>
      <c r="AF377" t="s">
        <v>2149</v>
      </c>
      <c r="AH377">
        <v>42</v>
      </c>
      <c r="AI377">
        <v>0</v>
      </c>
      <c r="AJ377">
        <v>0</v>
      </c>
      <c r="AK377">
        <v>5</v>
      </c>
      <c r="AL377">
        <v>5</v>
      </c>
      <c r="AM377" t="s">
        <v>112</v>
      </c>
      <c r="AN377" t="s">
        <v>113</v>
      </c>
      <c r="AO377" t="s">
        <v>114</v>
      </c>
      <c r="AP377" t="s">
        <v>2150</v>
      </c>
      <c r="AQ377" t="s">
        <v>2151</v>
      </c>
      <c r="AS377" t="s">
        <v>2152</v>
      </c>
      <c r="AT377" t="s">
        <v>2153</v>
      </c>
      <c r="AU377" s="1">
        <v>42384</v>
      </c>
      <c r="AV377">
        <v>2016</v>
      </c>
      <c r="AW377">
        <v>215</v>
      </c>
      <c r="BC377">
        <v>72</v>
      </c>
      <c r="BD377">
        <v>77</v>
      </c>
      <c r="BF377" t="s">
        <v>2154</v>
      </c>
      <c r="BH377">
        <v>6</v>
      </c>
      <c r="BI377" t="s">
        <v>2155</v>
      </c>
      <c r="BJ377" t="s">
        <v>2155</v>
      </c>
      <c r="BK377" t="s">
        <v>2156</v>
      </c>
      <c r="BL377" t="s">
        <v>2157</v>
      </c>
      <c r="BM377">
        <v>26790740</v>
      </c>
      <c r="BN377" s="4" t="b">
        <f t="shared" si="45"/>
        <v>0</v>
      </c>
      <c r="BO377" s="4" t="b">
        <f t="shared" si="46"/>
        <v>0</v>
      </c>
      <c r="BP377" s="4" t="b">
        <f t="shared" si="47"/>
        <v>0</v>
      </c>
      <c r="BQ377" s="4" t="b">
        <f t="shared" si="48"/>
        <v>0</v>
      </c>
      <c r="BR377" s="4" t="b">
        <f t="shared" si="49"/>
        <v>0</v>
      </c>
      <c r="BS377" s="4" t="b">
        <f t="shared" si="50"/>
        <v>0</v>
      </c>
      <c r="BT377" t="s">
        <v>2150</v>
      </c>
      <c r="BU377" s="10">
        <f>VLOOKUP(BT377,SCI论文情况一览表!$CE$2:$CH$13600,3,FALSE)</f>
        <v>2.46</v>
      </c>
      <c r="BV377" s="10">
        <f>VLOOKUP(BT377,SCI论文情况一览表!$CE$2:$CH$13600,4,FALSE)</f>
        <v>2.6349999999999998</v>
      </c>
      <c r="BW377" s="10" t="b">
        <f t="shared" si="51"/>
        <v>0</v>
      </c>
      <c r="BX377" s="10" t="b">
        <f t="shared" si="52"/>
        <v>0</v>
      </c>
      <c r="BY377" s="10" t="b">
        <f t="shared" si="53"/>
        <v>0</v>
      </c>
      <c r="BZ377" s="4">
        <v>4</v>
      </c>
    </row>
    <row r="378" spans="1:78">
      <c r="A378" s="4"/>
      <c r="B378" s="6"/>
      <c r="C378" s="6"/>
      <c r="D378" t="s">
        <v>62</v>
      </c>
      <c r="E378" t="s">
        <v>2244</v>
      </c>
      <c r="I378" t="s">
        <v>2245</v>
      </c>
      <c r="L378" t="s">
        <v>2246</v>
      </c>
      <c r="M378" t="s">
        <v>1511</v>
      </c>
      <c r="P378" t="s">
        <v>67</v>
      </c>
      <c r="Q378" t="s">
        <v>68</v>
      </c>
      <c r="W378" t="s">
        <v>2247</v>
      </c>
      <c r="X378" t="s">
        <v>2248</v>
      </c>
      <c r="Z378" t="s">
        <v>2249</v>
      </c>
      <c r="AA378" t="s">
        <v>2250</v>
      </c>
      <c r="AB378" t="s">
        <v>2251</v>
      </c>
      <c r="AE378" t="s">
        <v>2252</v>
      </c>
      <c r="AF378" t="s">
        <v>2253</v>
      </c>
      <c r="AH378">
        <v>11</v>
      </c>
      <c r="AI378">
        <v>0</v>
      </c>
      <c r="AJ378">
        <v>0</v>
      </c>
      <c r="AK378">
        <v>19</v>
      </c>
      <c r="AL378">
        <v>19</v>
      </c>
      <c r="AM378" t="s">
        <v>1519</v>
      </c>
      <c r="AN378" t="s">
        <v>214</v>
      </c>
      <c r="AO378" t="s">
        <v>1520</v>
      </c>
      <c r="AP378" t="s">
        <v>1521</v>
      </c>
      <c r="AQ378" t="s">
        <v>1522</v>
      </c>
      <c r="AS378" t="s">
        <v>1523</v>
      </c>
      <c r="AT378" t="s">
        <v>1524</v>
      </c>
      <c r="AU378" s="1">
        <v>42384</v>
      </c>
      <c r="AV378">
        <v>2016</v>
      </c>
      <c r="AW378">
        <v>273</v>
      </c>
      <c r="BC378">
        <v>1</v>
      </c>
      <c r="BD378">
        <v>7</v>
      </c>
      <c r="BF378" t="s">
        <v>2254</v>
      </c>
      <c r="BH378">
        <v>7</v>
      </c>
      <c r="BI378" t="s">
        <v>1404</v>
      </c>
      <c r="BJ378" t="s">
        <v>1405</v>
      </c>
      <c r="BK378" t="s">
        <v>2255</v>
      </c>
      <c r="BL378" t="s">
        <v>2256</v>
      </c>
      <c r="BN378" s="4" t="b">
        <f t="shared" si="45"/>
        <v>0</v>
      </c>
      <c r="BO378" s="4" t="b">
        <f t="shared" si="46"/>
        <v>0</v>
      </c>
      <c r="BP378" s="4" t="b">
        <f t="shared" si="47"/>
        <v>0</v>
      </c>
      <c r="BQ378" s="4" t="b">
        <f t="shared" si="48"/>
        <v>0</v>
      </c>
      <c r="BR378" s="4" t="b">
        <f t="shared" si="49"/>
        <v>0</v>
      </c>
      <c r="BS378" s="4" t="b">
        <f t="shared" si="50"/>
        <v>0</v>
      </c>
      <c r="BT378" t="s">
        <v>1521</v>
      </c>
      <c r="BU378" s="10">
        <f>VLOOKUP(BT378,SCI论文情况一览表!$CE$2:$CH$13600,3,FALSE)</f>
        <v>1.5509999999999999</v>
      </c>
      <c r="BV378" s="10">
        <f>VLOOKUP(BT378,SCI论文情况一览表!$CE$2:$CH$13600,4,FALSE)</f>
        <v>1.6859999999999999</v>
      </c>
      <c r="BW378" s="10" t="b">
        <f t="shared" si="51"/>
        <v>0</v>
      </c>
      <c r="BX378" s="10" t="b">
        <f t="shared" si="52"/>
        <v>0</v>
      </c>
      <c r="BY378" s="10">
        <f t="shared" si="53"/>
        <v>1</v>
      </c>
      <c r="BZ378" s="4">
        <v>4</v>
      </c>
    </row>
    <row r="379" spans="1:78">
      <c r="A379" s="4"/>
      <c r="B379" s="6"/>
      <c r="C379" s="6"/>
      <c r="D379" t="s">
        <v>62</v>
      </c>
      <c r="E379" t="s">
        <v>2300</v>
      </c>
      <c r="I379" t="s">
        <v>2301</v>
      </c>
      <c r="L379" t="s">
        <v>2302</v>
      </c>
      <c r="M379" t="s">
        <v>2303</v>
      </c>
      <c r="P379" t="s">
        <v>67</v>
      </c>
      <c r="Q379" t="s">
        <v>68</v>
      </c>
      <c r="W379" t="s">
        <v>2304</v>
      </c>
      <c r="X379" t="s">
        <v>2305</v>
      </c>
      <c r="Z379" t="s">
        <v>2306</v>
      </c>
      <c r="AA379" t="s">
        <v>2307</v>
      </c>
      <c r="AB379" t="s">
        <v>2308</v>
      </c>
      <c r="AC379" t="s">
        <v>47340</v>
      </c>
      <c r="AD379" t="s">
        <v>47341</v>
      </c>
      <c r="AE379" t="s">
        <v>2309</v>
      </c>
      <c r="AF379" t="s">
        <v>2310</v>
      </c>
      <c r="AH379">
        <v>53</v>
      </c>
      <c r="AI379">
        <v>0</v>
      </c>
      <c r="AJ379">
        <v>0</v>
      </c>
      <c r="AK379">
        <v>9</v>
      </c>
      <c r="AL379">
        <v>9</v>
      </c>
      <c r="AM379" t="s">
        <v>767</v>
      </c>
      <c r="AN379" t="s">
        <v>768</v>
      </c>
      <c r="AO379" t="s">
        <v>769</v>
      </c>
      <c r="AP379" t="s">
        <v>2311</v>
      </c>
      <c r="AS379" t="s">
        <v>2312</v>
      </c>
      <c r="AT379" t="s">
        <v>2313</v>
      </c>
      <c r="AU379" s="1">
        <v>42382</v>
      </c>
      <c r="AV379">
        <v>2016</v>
      </c>
      <c r="AW379">
        <v>8</v>
      </c>
      <c r="AX379">
        <v>1</v>
      </c>
      <c r="BC379">
        <v>142</v>
      </c>
      <c r="BD379">
        <v>151</v>
      </c>
      <c r="BF379" t="s">
        <v>2314</v>
      </c>
      <c r="BH379">
        <v>10</v>
      </c>
      <c r="BI379" t="s">
        <v>2315</v>
      </c>
      <c r="BJ379" t="s">
        <v>2316</v>
      </c>
      <c r="BK379" t="s">
        <v>2317</v>
      </c>
      <c r="BL379" t="s">
        <v>2318</v>
      </c>
      <c r="BM379">
        <v>26651218</v>
      </c>
      <c r="BN379" s="4" t="b">
        <f t="shared" si="45"/>
        <v>0</v>
      </c>
      <c r="BO379" s="4" t="b">
        <f t="shared" si="46"/>
        <v>0</v>
      </c>
      <c r="BP379" s="4" t="b">
        <f t="shared" si="47"/>
        <v>0</v>
      </c>
      <c r="BQ379" s="4" t="b">
        <f t="shared" si="48"/>
        <v>0</v>
      </c>
      <c r="BR379" s="4" t="b">
        <f t="shared" si="49"/>
        <v>0</v>
      </c>
      <c r="BS379" s="4" t="b">
        <f t="shared" si="50"/>
        <v>0</v>
      </c>
      <c r="BT379" t="s">
        <v>2311</v>
      </c>
      <c r="BU379" s="10">
        <f>VLOOKUP(BT379,SCI论文情况一览表!$CE$2:$CH$13600,3,FALSE)</f>
        <v>6.7229999999999999</v>
      </c>
      <c r="BV379" s="10">
        <f>VLOOKUP(BT379,SCI论文情况一览表!$CE$2:$CH$13600,4,FALSE)</f>
        <v>6.8129999999999997</v>
      </c>
      <c r="BW379" s="10" t="b">
        <f t="shared" si="51"/>
        <v>0</v>
      </c>
      <c r="BX379" s="10">
        <f t="shared" si="52"/>
        <v>1</v>
      </c>
      <c r="BY379" s="10" t="b">
        <f t="shared" si="53"/>
        <v>0</v>
      </c>
      <c r="BZ379" s="4">
        <v>4</v>
      </c>
    </row>
    <row r="380" spans="1:78">
      <c r="A380" s="4"/>
      <c r="B380" s="6"/>
      <c r="C380" s="6"/>
      <c r="D380" t="s">
        <v>62</v>
      </c>
      <c r="E380" t="s">
        <v>2331</v>
      </c>
      <c r="I380" t="s">
        <v>2332</v>
      </c>
      <c r="L380" t="s">
        <v>2333</v>
      </c>
      <c r="M380" t="s">
        <v>2334</v>
      </c>
      <c r="P380" t="s">
        <v>67</v>
      </c>
      <c r="Q380" t="s">
        <v>68</v>
      </c>
      <c r="X380" t="s">
        <v>2335</v>
      </c>
      <c r="Z380" t="s">
        <v>2336</v>
      </c>
      <c r="AA380" t="s">
        <v>2337</v>
      </c>
      <c r="AB380" t="s">
        <v>2338</v>
      </c>
      <c r="AE380" t="s">
        <v>2339</v>
      </c>
      <c r="AF380" t="s">
        <v>2340</v>
      </c>
      <c r="AH380">
        <v>42</v>
      </c>
      <c r="AI380">
        <v>0</v>
      </c>
      <c r="AJ380">
        <v>0</v>
      </c>
      <c r="AK380">
        <v>1</v>
      </c>
      <c r="AL380">
        <v>1</v>
      </c>
      <c r="AM380" t="s">
        <v>2341</v>
      </c>
      <c r="AN380" t="s">
        <v>2342</v>
      </c>
      <c r="AO380" t="s">
        <v>2343</v>
      </c>
      <c r="AP380" t="s">
        <v>2344</v>
      </c>
      <c r="AS380" t="s">
        <v>2345</v>
      </c>
      <c r="AT380" t="s">
        <v>2346</v>
      </c>
      <c r="AU380" s="1">
        <v>42381</v>
      </c>
      <c r="AV380">
        <v>2016</v>
      </c>
      <c r="AW380">
        <v>14</v>
      </c>
      <c r="AX380">
        <v>2</v>
      </c>
      <c r="BC380">
        <v>347</v>
      </c>
      <c r="BD380">
        <v>354</v>
      </c>
      <c r="BF380" t="s">
        <v>2347</v>
      </c>
      <c r="BH380">
        <v>8</v>
      </c>
      <c r="BI380" t="s">
        <v>2348</v>
      </c>
      <c r="BJ380" t="s">
        <v>2348</v>
      </c>
      <c r="BK380" t="s">
        <v>2349</v>
      </c>
      <c r="BL380" t="s">
        <v>2350</v>
      </c>
      <c r="BM380">
        <v>26748713</v>
      </c>
      <c r="BN380" s="4" t="b">
        <f t="shared" si="45"/>
        <v>0</v>
      </c>
      <c r="BO380" s="4" t="b">
        <f t="shared" si="46"/>
        <v>0</v>
      </c>
      <c r="BP380" s="4" t="b">
        <f t="shared" si="47"/>
        <v>0</v>
      </c>
      <c r="BQ380" s="4" t="b">
        <f t="shared" si="48"/>
        <v>0</v>
      </c>
      <c r="BR380" s="4" t="b">
        <f t="shared" si="49"/>
        <v>0</v>
      </c>
      <c r="BS380" s="4" t="b">
        <f t="shared" si="50"/>
        <v>0</v>
      </c>
      <c r="BT380" t="s">
        <v>2344</v>
      </c>
      <c r="BU380" s="10">
        <f>VLOOKUP(BT380,SCI论文情况一览表!$CE$2:$CH$13600,3,FALSE)</f>
        <v>8.3580000000000005</v>
      </c>
      <c r="BV380" s="10">
        <f>VLOOKUP(BT380,SCI论文情况一览表!$CE$2:$CH$13600,4,FALSE)</f>
        <v>8.3610000000000007</v>
      </c>
      <c r="BW380" s="10" t="b">
        <f t="shared" si="51"/>
        <v>0</v>
      </c>
      <c r="BX380" s="10">
        <f t="shared" si="52"/>
        <v>1</v>
      </c>
      <c r="BY380" s="10" t="b">
        <f t="shared" si="53"/>
        <v>0</v>
      </c>
      <c r="BZ380" s="4">
        <v>4</v>
      </c>
    </row>
    <row r="381" spans="1:78">
      <c r="A381" s="4"/>
      <c r="B381" s="6"/>
      <c r="C381" s="6"/>
      <c r="D381" t="s">
        <v>62</v>
      </c>
      <c r="E381" t="s">
        <v>2351</v>
      </c>
      <c r="I381" t="s">
        <v>2352</v>
      </c>
      <c r="L381" t="s">
        <v>2353</v>
      </c>
      <c r="M381" t="s">
        <v>596</v>
      </c>
      <c r="P381" t="s">
        <v>67</v>
      </c>
      <c r="Q381" t="s">
        <v>68</v>
      </c>
      <c r="X381" t="s">
        <v>2354</v>
      </c>
      <c r="Z381" t="s">
        <v>2355</v>
      </c>
      <c r="AA381" t="s">
        <v>2356</v>
      </c>
      <c r="AB381" t="s">
        <v>2357</v>
      </c>
      <c r="AE381" t="s">
        <v>2358</v>
      </c>
      <c r="AF381" t="s">
        <v>2359</v>
      </c>
      <c r="AH381">
        <v>74</v>
      </c>
      <c r="AI381">
        <v>0</v>
      </c>
      <c r="AJ381">
        <v>0</v>
      </c>
      <c r="AK381">
        <v>16</v>
      </c>
      <c r="AL381">
        <v>16</v>
      </c>
      <c r="AM381" t="s">
        <v>603</v>
      </c>
      <c r="AN381" t="s">
        <v>604</v>
      </c>
      <c r="AO381" t="s">
        <v>605</v>
      </c>
      <c r="AP381" t="s">
        <v>606</v>
      </c>
      <c r="AS381" t="s">
        <v>607</v>
      </c>
      <c r="AT381" t="s">
        <v>608</v>
      </c>
      <c r="AU381" s="1">
        <v>42381</v>
      </c>
      <c r="AV381">
        <v>2016</v>
      </c>
      <c r="AW381">
        <v>6</v>
      </c>
      <c r="BE381">
        <v>19029</v>
      </c>
      <c r="BF381" t="s">
        <v>2360</v>
      </c>
      <c r="BH381">
        <v>10</v>
      </c>
      <c r="BI381" t="s">
        <v>610</v>
      </c>
      <c r="BJ381" t="s">
        <v>611</v>
      </c>
      <c r="BK381" t="s">
        <v>2361</v>
      </c>
      <c r="BL381" t="s">
        <v>2362</v>
      </c>
      <c r="BM381">
        <v>26754549</v>
      </c>
      <c r="BN381" s="4" t="b">
        <f t="shared" si="45"/>
        <v>0</v>
      </c>
      <c r="BO381" s="4" t="b">
        <f t="shared" si="46"/>
        <v>0</v>
      </c>
      <c r="BP381" s="4" t="b">
        <f t="shared" si="47"/>
        <v>0</v>
      </c>
      <c r="BQ381" s="4" t="b">
        <f t="shared" si="48"/>
        <v>0</v>
      </c>
      <c r="BR381" s="4" t="b">
        <f t="shared" si="49"/>
        <v>0</v>
      </c>
      <c r="BS381" s="4" t="b">
        <f t="shared" si="50"/>
        <v>0</v>
      </c>
      <c r="BT381" t="s">
        <v>606</v>
      </c>
      <c r="BU381" s="10">
        <f>VLOOKUP(BT381,SCI论文情况一览表!$CE$2:$CH$13600,3,FALSE)</f>
        <v>5.5780000000000003</v>
      </c>
      <c r="BV381" s="10">
        <f>VLOOKUP(BT381,SCI论文情况一览表!$CE$2:$CH$13600,4,FALSE)</f>
        <v>5.5970000000000004</v>
      </c>
      <c r="BW381" s="10" t="b">
        <f t="shared" si="51"/>
        <v>0</v>
      </c>
      <c r="BX381" s="10">
        <f t="shared" si="52"/>
        <v>1</v>
      </c>
      <c r="BY381" s="10" t="b">
        <f t="shared" si="53"/>
        <v>0</v>
      </c>
      <c r="BZ381" s="4">
        <v>4</v>
      </c>
    </row>
    <row r="382" spans="1:78">
      <c r="A382" s="4"/>
      <c r="B382" s="6"/>
      <c r="C382" s="6"/>
      <c r="D382" t="s">
        <v>62</v>
      </c>
      <c r="E382" t="s">
        <v>2407</v>
      </c>
      <c r="I382" t="s">
        <v>2408</v>
      </c>
      <c r="L382" t="s">
        <v>2409</v>
      </c>
      <c r="M382" t="s">
        <v>2393</v>
      </c>
      <c r="P382" t="s">
        <v>67</v>
      </c>
      <c r="Q382" t="s">
        <v>68</v>
      </c>
      <c r="W382" t="s">
        <v>2410</v>
      </c>
      <c r="X382" t="s">
        <v>2411</v>
      </c>
      <c r="Z382" t="s">
        <v>2412</v>
      </c>
      <c r="AA382" t="s">
        <v>2413</v>
      </c>
      <c r="AB382" t="s">
        <v>2414</v>
      </c>
      <c r="AE382" t="s">
        <v>2415</v>
      </c>
      <c r="AF382" t="s">
        <v>2416</v>
      </c>
      <c r="AH382">
        <v>36</v>
      </c>
      <c r="AI382">
        <v>1</v>
      </c>
      <c r="AJ382">
        <v>1</v>
      </c>
      <c r="AK382">
        <v>8</v>
      </c>
      <c r="AL382">
        <v>8</v>
      </c>
      <c r="AM382" t="s">
        <v>112</v>
      </c>
      <c r="AN382" t="s">
        <v>113</v>
      </c>
      <c r="AO382" t="s">
        <v>114</v>
      </c>
      <c r="AP382" t="s">
        <v>2401</v>
      </c>
      <c r="AQ382" t="s">
        <v>2402</v>
      </c>
      <c r="AS382" t="s">
        <v>2393</v>
      </c>
      <c r="AT382" t="s">
        <v>2403</v>
      </c>
      <c r="AU382" s="1">
        <v>42379</v>
      </c>
      <c r="AV382">
        <v>2016</v>
      </c>
      <c r="AW382">
        <v>575</v>
      </c>
      <c r="AX382">
        <v>2</v>
      </c>
      <c r="AY382">
        <v>2</v>
      </c>
      <c r="BC382">
        <v>551</v>
      </c>
      <c r="BD382">
        <v>558</v>
      </c>
      <c r="BF382" t="s">
        <v>2417</v>
      </c>
      <c r="BH382">
        <v>8</v>
      </c>
      <c r="BI382" t="s">
        <v>332</v>
      </c>
      <c r="BJ382" t="s">
        <v>332</v>
      </c>
      <c r="BK382" t="s">
        <v>2405</v>
      </c>
      <c r="BL382" t="s">
        <v>2418</v>
      </c>
      <c r="BM382">
        <v>26403316</v>
      </c>
      <c r="BN382" s="4" t="b">
        <f t="shared" si="45"/>
        <v>0</v>
      </c>
      <c r="BO382" s="4" t="b">
        <f t="shared" si="46"/>
        <v>0</v>
      </c>
      <c r="BP382" s="4" t="b">
        <f t="shared" si="47"/>
        <v>0</v>
      </c>
      <c r="BQ382" s="4" t="b">
        <f t="shared" si="48"/>
        <v>0</v>
      </c>
      <c r="BR382" s="4" t="b">
        <f t="shared" si="49"/>
        <v>0</v>
      </c>
      <c r="BS382" s="4" t="b">
        <f t="shared" si="50"/>
        <v>0</v>
      </c>
      <c r="BT382" t="s">
        <v>2401</v>
      </c>
      <c r="BU382" s="10">
        <f>VLOOKUP(BT382,SCI论文情况一览表!$CE$2:$CH$13600,3,FALSE)</f>
        <v>2.1379999999999999</v>
      </c>
      <c r="BV382" s="10">
        <f>VLOOKUP(BT382,SCI论文情况一览表!$CE$2:$CH$13600,4,FALSE)</f>
        <v>2.1850000000000001</v>
      </c>
      <c r="BW382" s="10" t="b">
        <f t="shared" si="51"/>
        <v>0</v>
      </c>
      <c r="BX382" s="10" t="b">
        <f t="shared" si="52"/>
        <v>0</v>
      </c>
      <c r="BY382" s="10" t="b">
        <f t="shared" si="53"/>
        <v>0</v>
      </c>
      <c r="BZ382" s="4">
        <v>4</v>
      </c>
    </row>
    <row r="383" spans="1:78">
      <c r="A383" s="4"/>
      <c r="B383" s="6"/>
      <c r="C383" s="6"/>
      <c r="D383" t="s">
        <v>62</v>
      </c>
      <c r="E383" t="s">
        <v>2438</v>
      </c>
      <c r="I383" t="s">
        <v>2439</v>
      </c>
      <c r="L383" t="s">
        <v>2440</v>
      </c>
      <c r="M383" t="s">
        <v>596</v>
      </c>
      <c r="P383" t="s">
        <v>67</v>
      </c>
      <c r="Q383" t="s">
        <v>68</v>
      </c>
      <c r="X383" t="s">
        <v>2441</v>
      </c>
      <c r="Z383" t="s">
        <v>2442</v>
      </c>
      <c r="AA383" t="s">
        <v>2443</v>
      </c>
      <c r="AB383" t="s">
        <v>2444</v>
      </c>
      <c r="AE383" t="s">
        <v>2445</v>
      </c>
      <c r="AF383" t="s">
        <v>2446</v>
      </c>
      <c r="AH383">
        <v>46</v>
      </c>
      <c r="AI383">
        <v>1</v>
      </c>
      <c r="AJ383">
        <v>1</v>
      </c>
      <c r="AK383">
        <v>7</v>
      </c>
      <c r="AL383">
        <v>7</v>
      </c>
      <c r="AM383" t="s">
        <v>603</v>
      </c>
      <c r="AN383" t="s">
        <v>604</v>
      </c>
      <c r="AO383" t="s">
        <v>605</v>
      </c>
      <c r="AP383" t="s">
        <v>606</v>
      </c>
      <c r="AS383" t="s">
        <v>607</v>
      </c>
      <c r="AT383" t="s">
        <v>608</v>
      </c>
      <c r="AU383" s="1">
        <v>42377</v>
      </c>
      <c r="AV383">
        <v>2016</v>
      </c>
      <c r="AW383">
        <v>6</v>
      </c>
      <c r="BE383">
        <v>18742</v>
      </c>
      <c r="BF383" t="s">
        <v>2447</v>
      </c>
      <c r="BH383">
        <v>12</v>
      </c>
      <c r="BI383" t="s">
        <v>610</v>
      </c>
      <c r="BJ383" t="s">
        <v>611</v>
      </c>
      <c r="BK383" t="s">
        <v>2448</v>
      </c>
      <c r="BL383" t="s">
        <v>2449</v>
      </c>
      <c r="BM383">
        <v>26744070</v>
      </c>
      <c r="BN383" s="4" t="b">
        <f t="shared" si="45"/>
        <v>0</v>
      </c>
      <c r="BO383" s="4" t="b">
        <f t="shared" si="46"/>
        <v>0</v>
      </c>
      <c r="BP383" s="4" t="b">
        <f t="shared" si="47"/>
        <v>0</v>
      </c>
      <c r="BQ383" s="4" t="b">
        <f t="shared" si="48"/>
        <v>0</v>
      </c>
      <c r="BR383" s="4" t="b">
        <f t="shared" si="49"/>
        <v>0</v>
      </c>
      <c r="BS383" s="4" t="b">
        <f t="shared" si="50"/>
        <v>0</v>
      </c>
      <c r="BT383" t="s">
        <v>606</v>
      </c>
      <c r="BU383" s="10">
        <f>VLOOKUP(BT383,SCI论文情况一览表!$CE$2:$CH$13600,3,FALSE)</f>
        <v>5.5780000000000003</v>
      </c>
      <c r="BV383" s="10">
        <f>VLOOKUP(BT383,SCI论文情况一览表!$CE$2:$CH$13600,4,FALSE)</f>
        <v>5.5970000000000004</v>
      </c>
      <c r="BW383" s="10" t="b">
        <f t="shared" si="51"/>
        <v>0</v>
      </c>
      <c r="BX383" s="10">
        <f t="shared" si="52"/>
        <v>1</v>
      </c>
      <c r="BY383" s="10" t="b">
        <f t="shared" si="53"/>
        <v>0</v>
      </c>
      <c r="BZ383" s="4">
        <v>4</v>
      </c>
    </row>
    <row r="384" spans="1:78">
      <c r="A384" s="4"/>
      <c r="B384" s="6"/>
      <c r="C384" s="6"/>
      <c r="D384" t="s">
        <v>62</v>
      </c>
      <c r="E384" t="s">
        <v>2510</v>
      </c>
      <c r="I384" t="s">
        <v>2511</v>
      </c>
      <c r="L384" t="s">
        <v>2512</v>
      </c>
      <c r="M384" t="s">
        <v>596</v>
      </c>
      <c r="P384" t="s">
        <v>67</v>
      </c>
      <c r="Q384" t="s">
        <v>68</v>
      </c>
      <c r="X384" t="s">
        <v>2513</v>
      </c>
      <c r="Z384" t="s">
        <v>2514</v>
      </c>
      <c r="AA384" t="s">
        <v>2515</v>
      </c>
      <c r="AB384" t="s">
        <v>2516</v>
      </c>
      <c r="AE384" t="s">
        <v>2517</v>
      </c>
      <c r="AF384" t="s">
        <v>2518</v>
      </c>
      <c r="AH384">
        <v>59</v>
      </c>
      <c r="AI384">
        <v>0</v>
      </c>
      <c r="AJ384">
        <v>0</v>
      </c>
      <c r="AK384">
        <v>9</v>
      </c>
      <c r="AL384">
        <v>9</v>
      </c>
      <c r="AM384" t="s">
        <v>603</v>
      </c>
      <c r="AN384" t="s">
        <v>604</v>
      </c>
      <c r="AO384" t="s">
        <v>605</v>
      </c>
      <c r="AP384" t="s">
        <v>606</v>
      </c>
      <c r="AS384" t="s">
        <v>607</v>
      </c>
      <c r="AT384" t="s">
        <v>608</v>
      </c>
      <c r="AU384" s="1">
        <v>42374</v>
      </c>
      <c r="AV384">
        <v>2016</v>
      </c>
      <c r="AW384">
        <v>6</v>
      </c>
      <c r="BE384">
        <v>18771</v>
      </c>
      <c r="BF384" t="s">
        <v>2519</v>
      </c>
      <c r="BH384">
        <v>13</v>
      </c>
      <c r="BI384" t="s">
        <v>610</v>
      </c>
      <c r="BJ384" t="s">
        <v>611</v>
      </c>
      <c r="BK384" t="s">
        <v>2520</v>
      </c>
      <c r="BL384" t="s">
        <v>2521</v>
      </c>
      <c r="BM384">
        <v>26727944</v>
      </c>
      <c r="BN384" s="4" t="b">
        <f t="shared" si="45"/>
        <v>0</v>
      </c>
      <c r="BO384" s="4" t="b">
        <f t="shared" si="46"/>
        <v>0</v>
      </c>
      <c r="BP384" s="4" t="b">
        <f t="shared" si="47"/>
        <v>0</v>
      </c>
      <c r="BQ384" s="4" t="b">
        <f t="shared" si="48"/>
        <v>0</v>
      </c>
      <c r="BR384" s="4" t="b">
        <f t="shared" si="49"/>
        <v>0</v>
      </c>
      <c r="BS384" s="4" t="b">
        <f t="shared" si="50"/>
        <v>0</v>
      </c>
      <c r="BT384" t="s">
        <v>606</v>
      </c>
      <c r="BU384" s="10">
        <f>VLOOKUP(BT384,SCI论文情况一览表!$CE$2:$CH$13600,3,FALSE)</f>
        <v>5.5780000000000003</v>
      </c>
      <c r="BV384" s="10">
        <f>VLOOKUP(BT384,SCI论文情况一览表!$CE$2:$CH$13600,4,FALSE)</f>
        <v>5.5970000000000004</v>
      </c>
      <c r="BW384" s="10" t="b">
        <f t="shared" si="51"/>
        <v>0</v>
      </c>
      <c r="BX384" s="10">
        <f t="shared" si="52"/>
        <v>1</v>
      </c>
      <c r="BY384" s="10" t="b">
        <f t="shared" si="53"/>
        <v>0</v>
      </c>
      <c r="BZ384" s="4">
        <v>4</v>
      </c>
    </row>
    <row r="385" spans="1:78">
      <c r="A385" s="4"/>
      <c r="B385" s="6"/>
      <c r="C385" s="6"/>
      <c r="D385" t="s">
        <v>62</v>
      </c>
      <c r="E385" t="s">
        <v>2539</v>
      </c>
      <c r="I385" t="s">
        <v>2540</v>
      </c>
      <c r="L385" t="s">
        <v>2541</v>
      </c>
      <c r="M385" t="s">
        <v>2542</v>
      </c>
      <c r="P385" t="s">
        <v>67</v>
      </c>
      <c r="Q385" t="s">
        <v>68</v>
      </c>
      <c r="W385" t="s">
        <v>2543</v>
      </c>
      <c r="X385" t="s">
        <v>2544</v>
      </c>
      <c r="Z385" t="s">
        <v>2545</v>
      </c>
      <c r="AA385" t="s">
        <v>2546</v>
      </c>
      <c r="AB385" t="s">
        <v>2547</v>
      </c>
      <c r="AE385" t="s">
        <v>2548</v>
      </c>
      <c r="AF385" t="s">
        <v>2549</v>
      </c>
      <c r="AH385">
        <v>37</v>
      </c>
      <c r="AI385">
        <v>0</v>
      </c>
      <c r="AJ385">
        <v>0</v>
      </c>
      <c r="AK385">
        <v>17</v>
      </c>
      <c r="AL385">
        <v>17</v>
      </c>
      <c r="AM385" t="s">
        <v>136</v>
      </c>
      <c r="AN385" t="s">
        <v>77</v>
      </c>
      <c r="AO385" t="s">
        <v>137</v>
      </c>
      <c r="AP385" t="s">
        <v>2550</v>
      </c>
      <c r="AS385" t="s">
        <v>2551</v>
      </c>
      <c r="AT385" t="s">
        <v>2552</v>
      </c>
      <c r="AU385" s="1">
        <v>42374</v>
      </c>
      <c r="AV385">
        <v>2016</v>
      </c>
      <c r="AW385">
        <v>152</v>
      </c>
      <c r="BC385">
        <v>391</v>
      </c>
      <c r="BD385">
        <v>396</v>
      </c>
      <c r="BF385" t="s">
        <v>2553</v>
      </c>
      <c r="BH385">
        <v>6</v>
      </c>
      <c r="BI385" t="s">
        <v>2554</v>
      </c>
      <c r="BJ385" t="s">
        <v>2554</v>
      </c>
      <c r="BK385" t="s">
        <v>2555</v>
      </c>
      <c r="BL385" t="s">
        <v>2556</v>
      </c>
      <c r="BM385">
        <v>26233789</v>
      </c>
      <c r="BN385" s="4" t="b">
        <f t="shared" ref="BN385:BN416" si="54">IF(COUNTIF(AA385,"*Nanjing Agr Univ*"),AA385)</f>
        <v>0</v>
      </c>
      <c r="BO385" s="4" t="b">
        <f t="shared" ref="BO385:BO416" si="55">IF(COUNTIF(BN385,"*Life Sci*"),"生命科学学院",IF(COUNTIF(BN385,"*Coll Hort*"),"园艺学院"))</f>
        <v>0</v>
      </c>
      <c r="BP385" s="4" t="b">
        <f t="shared" ref="BP385:BP416" si="56">IF(COUNTIF(BN385,"*Anim Sci*"),"动物科技学院",IF(COUNTIF(BN385,"*Vet Med*"),"动物医学院"))</f>
        <v>0</v>
      </c>
      <c r="BQ385" s="4" t="b">
        <f t="shared" ref="BQ385:BQ416" si="57">IF(COUNTIF(BN385,"*Resources*"),"资源管理与环境保护学院",IF(COUNTIF(BN385,"*Dept Entomol*"),"植物保护学院"))</f>
        <v>0</v>
      </c>
      <c r="BR385" s="4" t="b">
        <f t="shared" ref="BR385:BR416" si="58">IF(COUNTIF(BN385,"*Coll Agr*"),"农学院",IF(COUNTIF(BN385,"*Plant Protect*"),"植物保护学院"))</f>
        <v>0</v>
      </c>
      <c r="BS385" s="4" t="b">
        <f t="shared" ref="BS385:BS416" si="59">IF(COUNTIF(BN385,"*Food Sci*"),"食品科技学院")</f>
        <v>0</v>
      </c>
      <c r="BT385" t="s">
        <v>2550</v>
      </c>
      <c r="BU385" s="10">
        <f>VLOOKUP(BT385,SCI论文情况一览表!$CE$2:$CH$13600,3,FALSE)</f>
        <v>2.3530000000000002</v>
      </c>
      <c r="BV385" s="10">
        <f>VLOOKUP(BT385,SCI论文情况一览表!$CE$2:$CH$13600,4,FALSE)</f>
        <v>2.36</v>
      </c>
      <c r="BW385" s="10" t="b">
        <f t="shared" ref="BW385:BW416" si="60">IF($BV385&gt;=10,1)</f>
        <v>0</v>
      </c>
      <c r="BX385" s="10" t="b">
        <f t="shared" ref="BX385:BX416" si="61">IF(BV385&gt;=5,1)</f>
        <v>0</v>
      </c>
      <c r="BY385" s="10" t="b">
        <f t="shared" ref="BY385:BY416" si="62">IF(BV385&lt;2,1)</f>
        <v>0</v>
      </c>
      <c r="BZ385" s="4">
        <v>4</v>
      </c>
    </row>
    <row r="386" spans="1:78">
      <c r="A386" s="4"/>
      <c r="B386" s="6"/>
      <c r="C386" s="6"/>
      <c r="D386" t="s">
        <v>62</v>
      </c>
      <c r="E386" t="s">
        <v>47342</v>
      </c>
      <c r="I386" t="s">
        <v>47343</v>
      </c>
      <c r="L386" t="s">
        <v>47344</v>
      </c>
      <c r="M386" t="s">
        <v>47345</v>
      </c>
      <c r="P386" t="s">
        <v>67</v>
      </c>
      <c r="Q386" t="s">
        <v>68</v>
      </c>
      <c r="X386" t="s">
        <v>47346</v>
      </c>
      <c r="Z386" t="s">
        <v>47347</v>
      </c>
      <c r="AA386" t="s">
        <v>47348</v>
      </c>
      <c r="AB386" t="s">
        <v>8978</v>
      </c>
      <c r="AE386" t="s">
        <v>47349</v>
      </c>
      <c r="AF386" t="s">
        <v>47350</v>
      </c>
      <c r="AH386">
        <v>32</v>
      </c>
      <c r="AI386">
        <v>1</v>
      </c>
      <c r="AJ386">
        <v>1</v>
      </c>
      <c r="AK386">
        <v>3</v>
      </c>
      <c r="AL386">
        <v>3</v>
      </c>
      <c r="AM386" t="s">
        <v>3669</v>
      </c>
      <c r="AN386" t="s">
        <v>77</v>
      </c>
      <c r="AO386" t="s">
        <v>3670</v>
      </c>
      <c r="AP386" t="s">
        <v>28731</v>
      </c>
      <c r="AQ386" t="s">
        <v>47351</v>
      </c>
      <c r="AS386" t="s">
        <v>28732</v>
      </c>
      <c r="AT386" t="s">
        <v>47352</v>
      </c>
      <c r="AU386" s="1">
        <v>42373</v>
      </c>
      <c r="AV386">
        <v>2016</v>
      </c>
      <c r="AW386">
        <v>44</v>
      </c>
      <c r="AX386" t="s">
        <v>47353</v>
      </c>
      <c r="BC386" t="s">
        <v>47354</v>
      </c>
      <c r="BD386" t="s">
        <v>47355</v>
      </c>
      <c r="BF386" t="s">
        <v>47356</v>
      </c>
      <c r="BH386">
        <v>7</v>
      </c>
      <c r="BI386" t="s">
        <v>6002</v>
      </c>
      <c r="BJ386" t="s">
        <v>6002</v>
      </c>
      <c r="BK386" t="s">
        <v>47357</v>
      </c>
      <c r="BL386" t="s">
        <v>47358</v>
      </c>
      <c r="BM386">
        <v>26578584</v>
      </c>
      <c r="BN386" s="4" t="b">
        <f t="shared" si="54"/>
        <v>0</v>
      </c>
      <c r="BO386" s="4" t="b">
        <f t="shared" si="55"/>
        <v>0</v>
      </c>
      <c r="BP386" s="4" t="b">
        <f t="shared" si="56"/>
        <v>0</v>
      </c>
      <c r="BQ386" s="4" t="b">
        <f t="shared" si="57"/>
        <v>0</v>
      </c>
      <c r="BR386" s="4" t="b">
        <f t="shared" si="58"/>
        <v>0</v>
      </c>
      <c r="BS386" s="4" t="b">
        <f t="shared" si="59"/>
        <v>0</v>
      </c>
      <c r="BT386" t="s">
        <v>28731</v>
      </c>
      <c r="BU386" s="10">
        <f>VLOOKUP(BT386,SCI论文情况一览表!$CE$2:$CH$13600,3,FALSE)</f>
        <v>9.1120000000000001</v>
      </c>
      <c r="BV386" s="10">
        <f>VLOOKUP(BT386,SCI论文情况一览表!$CE$2:$CH$13600,4,FALSE)</f>
        <v>8.8670000000000009</v>
      </c>
      <c r="BW386" s="10" t="b">
        <f t="shared" si="60"/>
        <v>0</v>
      </c>
      <c r="BX386" s="10">
        <f t="shared" si="61"/>
        <v>1</v>
      </c>
      <c r="BY386" s="10" t="b">
        <f t="shared" si="62"/>
        <v>0</v>
      </c>
      <c r="BZ386" s="4">
        <v>4</v>
      </c>
    </row>
    <row r="387" spans="1:78">
      <c r="A387" s="4"/>
      <c r="B387" s="6"/>
      <c r="C387" s="6"/>
      <c r="D387" t="s">
        <v>62</v>
      </c>
      <c r="E387" t="s">
        <v>47359</v>
      </c>
      <c r="I387" t="s">
        <v>47360</v>
      </c>
      <c r="L387" t="s">
        <v>47361</v>
      </c>
      <c r="M387" t="s">
        <v>47362</v>
      </c>
      <c r="P387" t="s">
        <v>67</v>
      </c>
      <c r="Q387" t="s">
        <v>68</v>
      </c>
      <c r="W387" t="s">
        <v>47363</v>
      </c>
      <c r="X387" t="s">
        <v>47364</v>
      </c>
      <c r="Z387" t="s">
        <v>47365</v>
      </c>
      <c r="AA387" t="s">
        <v>47366</v>
      </c>
      <c r="AB387" t="s">
        <v>12177</v>
      </c>
      <c r="AE387" t="s">
        <v>47367</v>
      </c>
      <c r="AF387" t="s">
        <v>47368</v>
      </c>
      <c r="AH387">
        <v>35</v>
      </c>
      <c r="AI387">
        <v>0</v>
      </c>
      <c r="AJ387">
        <v>0</v>
      </c>
      <c r="AK387">
        <v>0</v>
      </c>
      <c r="AL387">
        <v>0</v>
      </c>
      <c r="AM387" t="s">
        <v>304</v>
      </c>
      <c r="AN387" t="s">
        <v>305</v>
      </c>
      <c r="AO387" t="s">
        <v>306</v>
      </c>
      <c r="AP387" t="s">
        <v>35887</v>
      </c>
      <c r="AQ387" t="s">
        <v>47369</v>
      </c>
      <c r="AS387" t="s">
        <v>35886</v>
      </c>
      <c r="AT387" t="s">
        <v>47370</v>
      </c>
      <c r="AU387" s="1">
        <v>42371</v>
      </c>
      <c r="AV387">
        <v>2016</v>
      </c>
      <c r="AW387">
        <v>50</v>
      </c>
      <c r="AX387">
        <v>1</v>
      </c>
      <c r="BC387">
        <v>23</v>
      </c>
      <c r="BD387">
        <v>33</v>
      </c>
      <c r="BF387" t="s">
        <v>47371</v>
      </c>
      <c r="BH387">
        <v>11</v>
      </c>
      <c r="BI387" t="s">
        <v>830</v>
      </c>
      <c r="BJ387" t="s">
        <v>830</v>
      </c>
      <c r="BK387" t="s">
        <v>47372</v>
      </c>
      <c r="BL387" t="s">
        <v>47373</v>
      </c>
      <c r="BN387" s="4" t="b">
        <f t="shared" si="54"/>
        <v>0</v>
      </c>
      <c r="BO387" s="4" t="b">
        <f t="shared" si="55"/>
        <v>0</v>
      </c>
      <c r="BP387" s="4" t="b">
        <f t="shared" si="56"/>
        <v>0</v>
      </c>
      <c r="BQ387" s="4" t="b">
        <f t="shared" si="57"/>
        <v>0</v>
      </c>
      <c r="BR387" s="4" t="b">
        <f t="shared" si="58"/>
        <v>0</v>
      </c>
      <c r="BS387" s="4" t="b">
        <f t="shared" si="59"/>
        <v>0</v>
      </c>
      <c r="BT387" t="s">
        <v>35887</v>
      </c>
      <c r="BU387" s="10">
        <f>VLOOKUP(BT387,SCI论文情况一览表!$CE$2:$CH$13600,3,FALSE)</f>
        <v>0.26800000000000002</v>
      </c>
      <c r="BV387" s="10">
        <f>VLOOKUP(BT387,SCI论文情况一览表!$CE$2:$CH$13600,4,FALSE)</f>
        <v>0.23200000000000001</v>
      </c>
      <c r="BW387" s="10" t="b">
        <f t="shared" si="60"/>
        <v>0</v>
      </c>
      <c r="BX387" s="10" t="b">
        <f t="shared" si="61"/>
        <v>0</v>
      </c>
      <c r="BY387" s="10">
        <f t="shared" si="62"/>
        <v>1</v>
      </c>
      <c r="BZ387" s="4">
        <v>4</v>
      </c>
    </row>
    <row r="388" spans="1:78">
      <c r="A388" s="4"/>
      <c r="B388" s="6"/>
      <c r="C388" s="6"/>
      <c r="D388" t="s">
        <v>62</v>
      </c>
      <c r="E388" t="s">
        <v>47466</v>
      </c>
      <c r="I388" t="s">
        <v>47467</v>
      </c>
      <c r="L388" t="s">
        <v>47468</v>
      </c>
      <c r="M388" t="s">
        <v>9104</v>
      </c>
      <c r="P388" t="s">
        <v>67</v>
      </c>
      <c r="Q388" t="s">
        <v>68</v>
      </c>
      <c r="W388" t="s">
        <v>47469</v>
      </c>
      <c r="X388" t="s">
        <v>47470</v>
      </c>
      <c r="Z388" t="s">
        <v>47471</v>
      </c>
      <c r="AA388" t="s">
        <v>46823</v>
      </c>
      <c r="AB388" t="s">
        <v>46824</v>
      </c>
      <c r="AE388" t="s">
        <v>47472</v>
      </c>
      <c r="AF388" t="s">
        <v>47473</v>
      </c>
      <c r="AH388">
        <v>31</v>
      </c>
      <c r="AI388">
        <v>0</v>
      </c>
      <c r="AJ388">
        <v>0</v>
      </c>
      <c r="AK388">
        <v>0</v>
      </c>
      <c r="AL388">
        <v>0</v>
      </c>
      <c r="AM388" t="s">
        <v>5637</v>
      </c>
      <c r="AN388" t="s">
        <v>604</v>
      </c>
      <c r="AO388" t="s">
        <v>5638</v>
      </c>
      <c r="AP388" t="s">
        <v>9112</v>
      </c>
      <c r="AS388" t="s">
        <v>9113</v>
      </c>
      <c r="AT388" t="s">
        <v>9114</v>
      </c>
      <c r="AU388" t="s">
        <v>2677</v>
      </c>
      <c r="AV388">
        <v>2016</v>
      </c>
      <c r="AW388">
        <v>93</v>
      </c>
      <c r="BC388">
        <v>67</v>
      </c>
      <c r="BD388">
        <v>74</v>
      </c>
      <c r="BF388" t="s">
        <v>47474</v>
      </c>
      <c r="BH388">
        <v>8</v>
      </c>
      <c r="BI388" t="s">
        <v>577</v>
      </c>
      <c r="BJ388" t="s">
        <v>577</v>
      </c>
      <c r="BK388" t="s">
        <v>47464</v>
      </c>
      <c r="BL388" t="s">
        <v>47475</v>
      </c>
      <c r="BN388" s="4" t="b">
        <f t="shared" si="54"/>
        <v>0</v>
      </c>
      <c r="BO388" s="4" t="b">
        <f t="shared" si="55"/>
        <v>0</v>
      </c>
      <c r="BP388" s="4" t="b">
        <f t="shared" si="56"/>
        <v>0</v>
      </c>
      <c r="BQ388" s="4" t="b">
        <f t="shared" si="57"/>
        <v>0</v>
      </c>
      <c r="BR388" s="4" t="b">
        <f t="shared" si="58"/>
        <v>0</v>
      </c>
      <c r="BS388" s="4" t="b">
        <f t="shared" si="59"/>
        <v>0</v>
      </c>
      <c r="BT388" t="s">
        <v>9112</v>
      </c>
      <c r="BU388" s="10">
        <f>VLOOKUP(BT388,SCI论文情况一览表!$CE$2:$CH$13600,3,FALSE)</f>
        <v>1.407</v>
      </c>
      <c r="BV388" s="10">
        <f>VLOOKUP(BT388,SCI论文情况一览表!$CE$2:$CH$13600,4,FALSE)</f>
        <v>1.79</v>
      </c>
      <c r="BW388" s="10" t="b">
        <f t="shared" si="60"/>
        <v>0</v>
      </c>
      <c r="BX388" s="10" t="b">
        <f t="shared" si="61"/>
        <v>0</v>
      </c>
      <c r="BY388" s="10">
        <f t="shared" si="62"/>
        <v>1</v>
      </c>
      <c r="BZ388" s="4">
        <v>4</v>
      </c>
    </row>
    <row r="389" spans="1:78">
      <c r="A389" s="4"/>
      <c r="B389" s="6"/>
      <c r="C389" s="6"/>
      <c r="D389" t="s">
        <v>62</v>
      </c>
      <c r="E389" t="s">
        <v>47508</v>
      </c>
      <c r="I389" t="s">
        <v>47509</v>
      </c>
      <c r="L389" t="s">
        <v>47510</v>
      </c>
      <c r="M389" t="s">
        <v>47511</v>
      </c>
      <c r="P389" t="s">
        <v>67</v>
      </c>
      <c r="Q389" t="s">
        <v>68</v>
      </c>
      <c r="X389" t="s">
        <v>47512</v>
      </c>
      <c r="Z389" t="s">
        <v>47513</v>
      </c>
      <c r="AA389" t="s">
        <v>47514</v>
      </c>
      <c r="AB389" t="s">
        <v>47515</v>
      </c>
      <c r="AE389" t="s">
        <v>47516</v>
      </c>
      <c r="AF389" t="s">
        <v>47517</v>
      </c>
      <c r="AH389">
        <v>39</v>
      </c>
      <c r="AI389">
        <v>0</v>
      </c>
      <c r="AJ389">
        <v>0</v>
      </c>
      <c r="AK389">
        <v>0</v>
      </c>
      <c r="AL389">
        <v>0</v>
      </c>
      <c r="AM389" t="s">
        <v>3309</v>
      </c>
      <c r="AN389" t="s">
        <v>214</v>
      </c>
      <c r="AO389" t="s">
        <v>3310</v>
      </c>
      <c r="AP389" t="s">
        <v>43280</v>
      </c>
      <c r="AQ389" t="s">
        <v>47518</v>
      </c>
      <c r="AS389" t="s">
        <v>43279</v>
      </c>
      <c r="AT389" t="s">
        <v>47519</v>
      </c>
      <c r="AV389">
        <v>2016</v>
      </c>
      <c r="BE389">
        <v>2520670</v>
      </c>
      <c r="BF389" t="s">
        <v>47520</v>
      </c>
      <c r="BH389">
        <v>12</v>
      </c>
      <c r="BI389" t="s">
        <v>47521</v>
      </c>
      <c r="BJ389" t="s">
        <v>47521</v>
      </c>
      <c r="BK389" t="s">
        <v>47522</v>
      </c>
      <c r="BL389" t="s">
        <v>47523</v>
      </c>
      <c r="BN389" s="4" t="b">
        <f t="shared" si="54"/>
        <v>0</v>
      </c>
      <c r="BO389" s="4" t="b">
        <f t="shared" si="55"/>
        <v>0</v>
      </c>
      <c r="BP389" s="4" t="b">
        <f t="shared" si="56"/>
        <v>0</v>
      </c>
      <c r="BQ389" s="4" t="b">
        <f t="shared" si="57"/>
        <v>0</v>
      </c>
      <c r="BR389" s="4" t="b">
        <f t="shared" si="58"/>
        <v>0</v>
      </c>
      <c r="BS389" s="4" t="b">
        <f t="shared" si="59"/>
        <v>0</v>
      </c>
      <c r="BT389" t="s">
        <v>43280</v>
      </c>
      <c r="BU389" s="10">
        <f>VLOOKUP(BT389,SCI论文情况一览表!$CE$2:$CH$13600,3,FALSE)</f>
        <v>1.1950000000000001</v>
      </c>
      <c r="BV389" s="10">
        <f>VLOOKUP(BT389,SCI论文情况一览表!$CE$2:$CH$13600,4,FALSE)</f>
        <v>1.679</v>
      </c>
      <c r="BW389" s="10" t="b">
        <f t="shared" si="60"/>
        <v>0</v>
      </c>
      <c r="BX389" s="10" t="b">
        <f t="shared" si="61"/>
        <v>0</v>
      </c>
      <c r="BY389" s="10">
        <f t="shared" si="62"/>
        <v>1</v>
      </c>
      <c r="BZ389" s="4">
        <v>4</v>
      </c>
    </row>
    <row r="390" spans="1:78">
      <c r="A390" s="4"/>
      <c r="B390" s="6"/>
      <c r="C390" s="6"/>
      <c r="D390" t="s">
        <v>62</v>
      </c>
      <c r="E390" t="s">
        <v>47547</v>
      </c>
      <c r="I390" t="s">
        <v>47548</v>
      </c>
      <c r="L390" t="s">
        <v>47549</v>
      </c>
      <c r="M390" t="s">
        <v>25966</v>
      </c>
      <c r="P390" t="s">
        <v>67</v>
      </c>
      <c r="Q390" t="s">
        <v>68</v>
      </c>
      <c r="X390" t="s">
        <v>47550</v>
      </c>
      <c r="Z390" t="s">
        <v>47551</v>
      </c>
      <c r="AA390" t="s">
        <v>47552</v>
      </c>
      <c r="AB390" t="s">
        <v>47553</v>
      </c>
      <c r="AH390">
        <v>56</v>
      </c>
      <c r="AI390">
        <v>0</v>
      </c>
      <c r="AJ390">
        <v>0</v>
      </c>
      <c r="AK390">
        <v>0</v>
      </c>
      <c r="AL390">
        <v>0</v>
      </c>
      <c r="AM390" t="s">
        <v>2869</v>
      </c>
      <c r="AN390" t="s">
        <v>2342</v>
      </c>
      <c r="AO390" t="s">
        <v>2870</v>
      </c>
      <c r="AP390" t="s">
        <v>25973</v>
      </c>
      <c r="AQ390" t="s">
        <v>25974</v>
      </c>
      <c r="AS390" t="s">
        <v>25975</v>
      </c>
      <c r="AT390" t="s">
        <v>25976</v>
      </c>
      <c r="AV390">
        <v>2016</v>
      </c>
      <c r="AW390">
        <v>7</v>
      </c>
      <c r="AX390">
        <v>3</v>
      </c>
      <c r="BC390">
        <v>1413</v>
      </c>
      <c r="BD390">
        <v>1428</v>
      </c>
      <c r="BF390" t="s">
        <v>47554</v>
      </c>
      <c r="BH390">
        <v>16</v>
      </c>
      <c r="BI390" t="s">
        <v>25978</v>
      </c>
      <c r="BJ390" t="s">
        <v>25978</v>
      </c>
      <c r="BK390" t="s">
        <v>47555</v>
      </c>
      <c r="BL390" t="s">
        <v>47556</v>
      </c>
      <c r="BM390">
        <v>26840185</v>
      </c>
      <c r="BN390" s="4" t="b">
        <f t="shared" si="54"/>
        <v>0</v>
      </c>
      <c r="BO390" s="4" t="b">
        <f t="shared" si="55"/>
        <v>0</v>
      </c>
      <c r="BP390" s="4" t="b">
        <f t="shared" si="56"/>
        <v>0</v>
      </c>
      <c r="BQ390" s="4" t="b">
        <f t="shared" si="57"/>
        <v>0</v>
      </c>
      <c r="BR390" s="4" t="b">
        <f t="shared" si="58"/>
        <v>0</v>
      </c>
      <c r="BS390" s="4" t="b">
        <f t="shared" si="59"/>
        <v>0</v>
      </c>
      <c r="BT390" t="s">
        <v>25973</v>
      </c>
      <c r="BU390" s="10">
        <f>VLOOKUP(BT390,SCI论文情况一览表!$CE$2:$CH$13600,3,FALSE)</f>
        <v>2.7909999999999999</v>
      </c>
      <c r="BV390" s="10">
        <f>VLOOKUP(BT390,SCI论文情况一览表!$CE$2:$CH$13600,4,FALSE)</f>
        <v>3.0459999999999998</v>
      </c>
      <c r="BW390" s="10" t="b">
        <f t="shared" si="60"/>
        <v>0</v>
      </c>
      <c r="BX390" s="10" t="b">
        <f t="shared" si="61"/>
        <v>0</v>
      </c>
      <c r="BY390" s="10" t="b">
        <f t="shared" si="62"/>
        <v>0</v>
      </c>
      <c r="BZ390" s="4">
        <v>4</v>
      </c>
    </row>
    <row r="391" spans="1:78">
      <c r="A391" s="4"/>
      <c r="B391" s="6"/>
      <c r="C391" s="6"/>
      <c r="D391" t="s">
        <v>62</v>
      </c>
      <c r="E391" t="s">
        <v>47642</v>
      </c>
      <c r="I391" t="s">
        <v>47643</v>
      </c>
      <c r="L391" t="s">
        <v>47644</v>
      </c>
      <c r="M391" t="s">
        <v>24577</v>
      </c>
      <c r="P391" t="s">
        <v>67</v>
      </c>
      <c r="Q391" t="s">
        <v>68</v>
      </c>
      <c r="W391" t="s">
        <v>26209</v>
      </c>
      <c r="X391" t="s">
        <v>47645</v>
      </c>
      <c r="Z391" t="s">
        <v>47646</v>
      </c>
      <c r="AA391" t="s">
        <v>47647</v>
      </c>
      <c r="AB391" t="s">
        <v>47648</v>
      </c>
      <c r="AE391" t="s">
        <v>47649</v>
      </c>
      <c r="AF391" t="s">
        <v>47650</v>
      </c>
      <c r="AH391">
        <v>36</v>
      </c>
      <c r="AI391">
        <v>0</v>
      </c>
      <c r="AJ391">
        <v>0</v>
      </c>
      <c r="AK391">
        <v>0</v>
      </c>
      <c r="AL391">
        <v>0</v>
      </c>
      <c r="AM391" t="s">
        <v>24585</v>
      </c>
      <c r="AN391" t="s">
        <v>24586</v>
      </c>
      <c r="AO391" t="s">
        <v>24587</v>
      </c>
      <c r="AP391" t="s">
        <v>24588</v>
      </c>
      <c r="AS391" t="s">
        <v>24577</v>
      </c>
      <c r="AT391" t="s">
        <v>24589</v>
      </c>
      <c r="AV391">
        <v>2016</v>
      </c>
      <c r="AW391">
        <v>18</v>
      </c>
      <c r="AY391">
        <v>3</v>
      </c>
      <c r="BC391">
        <v>357</v>
      </c>
      <c r="BD391">
        <v>366</v>
      </c>
      <c r="BF391" t="s">
        <v>47651</v>
      </c>
      <c r="BH391">
        <v>10</v>
      </c>
      <c r="BI391" t="s">
        <v>808</v>
      </c>
      <c r="BJ391" t="s">
        <v>808</v>
      </c>
      <c r="BK391" t="s">
        <v>47652</v>
      </c>
      <c r="BL391" t="s">
        <v>47653</v>
      </c>
      <c r="BN391" s="4" t="b">
        <f t="shared" si="54"/>
        <v>0</v>
      </c>
      <c r="BO391" s="4" t="b">
        <f t="shared" si="55"/>
        <v>0</v>
      </c>
      <c r="BP391" s="4" t="b">
        <f t="shared" si="56"/>
        <v>0</v>
      </c>
      <c r="BQ391" s="4" t="b">
        <f t="shared" si="57"/>
        <v>0</v>
      </c>
      <c r="BR391" s="4" t="b">
        <f t="shared" si="58"/>
        <v>0</v>
      </c>
      <c r="BS391" s="4" t="b">
        <f t="shared" si="59"/>
        <v>0</v>
      </c>
      <c r="BT391" t="s">
        <v>24588</v>
      </c>
      <c r="BU391" s="10">
        <f>VLOOKUP(BT391,SCI论文情况一览表!$CE$2:$CH$13600,3,FALSE)</f>
        <v>1.2390000000000001</v>
      </c>
      <c r="BV391" s="10">
        <f>VLOOKUP(BT391,SCI论文情况一览表!$CE$2:$CH$13600,4,FALSE)</f>
        <v>1.2989999999999999</v>
      </c>
      <c r="BW391" s="10" t="b">
        <f t="shared" si="60"/>
        <v>0</v>
      </c>
      <c r="BX391" s="10" t="b">
        <f t="shared" si="61"/>
        <v>0</v>
      </c>
      <c r="BY391" s="10">
        <f t="shared" si="62"/>
        <v>1</v>
      </c>
      <c r="BZ391" s="4">
        <v>4</v>
      </c>
    </row>
    <row r="392" spans="1:78">
      <c r="A392" s="4"/>
      <c r="B392" s="6"/>
      <c r="C392" s="6"/>
      <c r="D392" t="s">
        <v>62</v>
      </c>
      <c r="E392" t="s">
        <v>47714</v>
      </c>
      <c r="I392" t="s">
        <v>47715</v>
      </c>
      <c r="L392" t="s">
        <v>47716</v>
      </c>
      <c r="M392" t="s">
        <v>47699</v>
      </c>
      <c r="P392" t="s">
        <v>67</v>
      </c>
      <c r="Q392" t="s">
        <v>68</v>
      </c>
      <c r="W392" t="s">
        <v>47717</v>
      </c>
      <c r="X392" t="s">
        <v>47718</v>
      </c>
      <c r="Z392" t="s">
        <v>47719</v>
      </c>
      <c r="AA392" t="s">
        <v>47720</v>
      </c>
      <c r="AB392" t="s">
        <v>47721</v>
      </c>
      <c r="AE392" t="s">
        <v>47722</v>
      </c>
      <c r="AF392" t="s">
        <v>47723</v>
      </c>
      <c r="AH392">
        <v>44</v>
      </c>
      <c r="AI392">
        <v>0</v>
      </c>
      <c r="AJ392">
        <v>0</v>
      </c>
      <c r="AK392">
        <v>0</v>
      </c>
      <c r="AL392">
        <v>0</v>
      </c>
      <c r="AM392" t="s">
        <v>47706</v>
      </c>
      <c r="AN392" t="s">
        <v>47707</v>
      </c>
      <c r="AO392" t="s">
        <v>47708</v>
      </c>
      <c r="AP392" t="s">
        <v>40609</v>
      </c>
      <c r="AQ392" t="s">
        <v>47709</v>
      </c>
      <c r="AS392" t="s">
        <v>40608</v>
      </c>
      <c r="AT392" t="s">
        <v>47710</v>
      </c>
      <c r="AV392">
        <v>2016</v>
      </c>
      <c r="AW392">
        <v>9</v>
      </c>
      <c r="AX392">
        <v>2</v>
      </c>
      <c r="BC392">
        <v>279</v>
      </c>
      <c r="BD392">
        <v>288</v>
      </c>
      <c r="BF392" t="s">
        <v>47724</v>
      </c>
      <c r="BH392">
        <v>10</v>
      </c>
      <c r="BI392" t="s">
        <v>9985</v>
      </c>
      <c r="BJ392" t="s">
        <v>9985</v>
      </c>
      <c r="BK392" t="s">
        <v>47725</v>
      </c>
      <c r="BL392" t="s">
        <v>47726</v>
      </c>
      <c r="BN392" s="4" t="b">
        <f t="shared" si="54"/>
        <v>0</v>
      </c>
      <c r="BO392" s="4" t="b">
        <f t="shared" si="55"/>
        <v>0</v>
      </c>
      <c r="BP392" s="4" t="b">
        <f t="shared" si="56"/>
        <v>0</v>
      </c>
      <c r="BQ392" s="4" t="b">
        <f t="shared" si="57"/>
        <v>0</v>
      </c>
      <c r="BR392" s="4" t="b">
        <f t="shared" si="58"/>
        <v>0</v>
      </c>
      <c r="BS392" s="4" t="b">
        <f t="shared" si="59"/>
        <v>0</v>
      </c>
      <c r="BT392" t="s">
        <v>40609</v>
      </c>
      <c r="BU392" s="10">
        <f>VLOOKUP(BT392,SCI论文情况一览表!$CE$2:$CH$13600,3,FALSE)</f>
        <v>2.157</v>
      </c>
      <c r="BV392" s="10">
        <f>VLOOKUP(BT392,SCI论文情况一览表!$CE$2:$CH$13600,4,FALSE)</f>
        <v>1.873</v>
      </c>
      <c r="BW392" s="10" t="b">
        <f t="shared" si="60"/>
        <v>0</v>
      </c>
      <c r="BX392" s="10" t="b">
        <f t="shared" si="61"/>
        <v>0</v>
      </c>
      <c r="BY392" s="10">
        <f t="shared" si="62"/>
        <v>1</v>
      </c>
      <c r="BZ392" s="4">
        <v>4</v>
      </c>
    </row>
    <row r="393" spans="1:78">
      <c r="A393" s="4"/>
      <c r="B393" s="6"/>
      <c r="C393" s="6"/>
      <c r="D393" t="s">
        <v>62</v>
      </c>
      <c r="E393" t="s">
        <v>47727</v>
      </c>
      <c r="I393" t="s">
        <v>47728</v>
      </c>
      <c r="L393" t="s">
        <v>47729</v>
      </c>
      <c r="M393" t="s">
        <v>25387</v>
      </c>
      <c r="P393" t="s">
        <v>67</v>
      </c>
      <c r="Q393" t="s">
        <v>68</v>
      </c>
      <c r="W393" t="s">
        <v>47730</v>
      </c>
      <c r="X393" t="s">
        <v>47731</v>
      </c>
      <c r="Z393" t="s">
        <v>47732</v>
      </c>
      <c r="AA393" t="s">
        <v>47733</v>
      </c>
      <c r="AB393" t="s">
        <v>47734</v>
      </c>
      <c r="AE393" t="s">
        <v>47735</v>
      </c>
      <c r="AF393" t="s">
        <v>47736</v>
      </c>
      <c r="AH393">
        <v>44</v>
      </c>
      <c r="AI393">
        <v>0</v>
      </c>
      <c r="AJ393">
        <v>0</v>
      </c>
      <c r="AK393">
        <v>0</v>
      </c>
      <c r="AL393">
        <v>0</v>
      </c>
      <c r="AM393" t="s">
        <v>1833</v>
      </c>
      <c r="AN393" t="s">
        <v>1834</v>
      </c>
      <c r="AO393" t="s">
        <v>1835</v>
      </c>
      <c r="AP393" t="s">
        <v>25393</v>
      </c>
      <c r="AQ393" t="s">
        <v>25394</v>
      </c>
      <c r="AS393" t="s">
        <v>25395</v>
      </c>
      <c r="AT393" t="s">
        <v>25396</v>
      </c>
      <c r="AV393">
        <v>2016</v>
      </c>
      <c r="AW393">
        <v>18</v>
      </c>
      <c r="AX393">
        <v>5</v>
      </c>
      <c r="BC393">
        <v>494</v>
      </c>
      <c r="BD393">
        <v>501</v>
      </c>
      <c r="BF393" t="s">
        <v>47737</v>
      </c>
      <c r="BH393">
        <v>8</v>
      </c>
      <c r="BI393" t="s">
        <v>937</v>
      </c>
      <c r="BJ393" t="s">
        <v>938</v>
      </c>
      <c r="BK393" t="s">
        <v>47738</v>
      </c>
      <c r="BL393" t="s">
        <v>47739</v>
      </c>
      <c r="BM393">
        <v>26587767</v>
      </c>
      <c r="BN393" s="4" t="b">
        <f t="shared" si="54"/>
        <v>0</v>
      </c>
      <c r="BO393" s="4" t="b">
        <f t="shared" si="55"/>
        <v>0</v>
      </c>
      <c r="BP393" s="4" t="b">
        <f t="shared" si="56"/>
        <v>0</v>
      </c>
      <c r="BQ393" s="4" t="b">
        <f t="shared" si="57"/>
        <v>0</v>
      </c>
      <c r="BR393" s="4" t="b">
        <f t="shared" si="58"/>
        <v>0</v>
      </c>
      <c r="BS393" s="4" t="b">
        <f t="shared" si="59"/>
        <v>0</v>
      </c>
      <c r="BT393" t="s">
        <v>25393</v>
      </c>
      <c r="BU393" s="10">
        <f>VLOOKUP(BT393,SCI论文情况一览表!$CE$2:$CH$13600,3,FALSE)</f>
        <v>1.7390000000000001</v>
      </c>
      <c r="BV393" s="10">
        <f>VLOOKUP(BT393,SCI论文情况一览表!$CE$2:$CH$13600,4,FALSE)</f>
        <v>1.875</v>
      </c>
      <c r="BW393" s="10" t="b">
        <f t="shared" si="60"/>
        <v>0</v>
      </c>
      <c r="BX393" s="10" t="b">
        <f t="shared" si="61"/>
        <v>0</v>
      </c>
      <c r="BY393" s="10">
        <f t="shared" si="62"/>
        <v>1</v>
      </c>
      <c r="BZ393" s="4">
        <v>4</v>
      </c>
    </row>
    <row r="394" spans="1:78">
      <c r="A394" s="4"/>
      <c r="B394" s="6"/>
      <c r="C394" s="6"/>
      <c r="D394" t="s">
        <v>62</v>
      </c>
      <c r="E394" t="s">
        <v>47740</v>
      </c>
      <c r="I394" t="s">
        <v>47741</v>
      </c>
      <c r="L394" t="s">
        <v>47742</v>
      </c>
      <c r="M394" t="s">
        <v>47743</v>
      </c>
      <c r="P394" t="s">
        <v>67</v>
      </c>
      <c r="Q394" t="s">
        <v>68</v>
      </c>
      <c r="X394" t="s">
        <v>47744</v>
      </c>
      <c r="Z394" t="s">
        <v>47745</v>
      </c>
      <c r="AA394" t="s">
        <v>47746</v>
      </c>
      <c r="AB394" t="s">
        <v>47747</v>
      </c>
      <c r="AE394" t="s">
        <v>47748</v>
      </c>
      <c r="AF394" t="s">
        <v>47749</v>
      </c>
      <c r="AH394">
        <v>45</v>
      </c>
      <c r="AI394">
        <v>0</v>
      </c>
      <c r="AJ394">
        <v>0</v>
      </c>
      <c r="AK394">
        <v>0</v>
      </c>
      <c r="AL394">
        <v>0</v>
      </c>
      <c r="AM394" t="s">
        <v>3309</v>
      </c>
      <c r="AN394" t="s">
        <v>214</v>
      </c>
      <c r="AO394" t="s">
        <v>3310</v>
      </c>
      <c r="AP394" t="s">
        <v>28774</v>
      </c>
      <c r="AQ394" t="s">
        <v>47750</v>
      </c>
      <c r="AS394" t="s">
        <v>28775</v>
      </c>
      <c r="AT394" t="s">
        <v>47751</v>
      </c>
      <c r="AV394">
        <v>2016</v>
      </c>
      <c r="BE394">
        <v>8631639</v>
      </c>
      <c r="BF394" t="s">
        <v>47752</v>
      </c>
      <c r="BH394">
        <v>15</v>
      </c>
      <c r="BI394" t="s">
        <v>10093</v>
      </c>
      <c r="BJ394" t="s">
        <v>10094</v>
      </c>
      <c r="BK394" t="s">
        <v>47753</v>
      </c>
      <c r="BL394" t="s">
        <v>47754</v>
      </c>
      <c r="BN394" s="4" t="b">
        <f t="shared" si="54"/>
        <v>0</v>
      </c>
      <c r="BO394" s="4" t="b">
        <f t="shared" si="55"/>
        <v>0</v>
      </c>
      <c r="BP394" s="4" t="b">
        <f t="shared" si="56"/>
        <v>0</v>
      </c>
      <c r="BQ394" s="4" t="b">
        <f t="shared" si="57"/>
        <v>0</v>
      </c>
      <c r="BR394" s="4" t="b">
        <f t="shared" si="58"/>
        <v>0</v>
      </c>
      <c r="BS394" s="4" t="b">
        <f t="shared" si="59"/>
        <v>0</v>
      </c>
      <c r="BT394" t="s">
        <v>28774</v>
      </c>
      <c r="BU394" s="10">
        <f>VLOOKUP(BT394,SCI论文情况一览表!$CE$2:$CH$13600,3,FALSE)</f>
        <v>0.72199999999999998</v>
      </c>
      <c r="BV394" s="10">
        <f>VLOOKUP(BT394,SCI论文情况一览表!$CE$2:$CH$13600,4,FALSE)</f>
        <v>0.81599999999999995</v>
      </c>
      <c r="BW394" s="10" t="b">
        <f t="shared" si="60"/>
        <v>0</v>
      </c>
      <c r="BX394" s="10" t="b">
        <f t="shared" si="61"/>
        <v>0</v>
      </c>
      <c r="BY394" s="10">
        <f t="shared" si="62"/>
        <v>1</v>
      </c>
      <c r="BZ394" s="4">
        <v>4</v>
      </c>
    </row>
    <row r="395" spans="1:78">
      <c r="A395" s="4"/>
      <c r="B395" s="6"/>
      <c r="C395" s="6"/>
      <c r="D395" t="s">
        <v>62</v>
      </c>
      <c r="E395" t="s">
        <v>47755</v>
      </c>
      <c r="I395" t="s">
        <v>47756</v>
      </c>
      <c r="L395" t="s">
        <v>47757</v>
      </c>
      <c r="M395" t="s">
        <v>47758</v>
      </c>
      <c r="P395" t="s">
        <v>67</v>
      </c>
      <c r="Q395" t="s">
        <v>68</v>
      </c>
      <c r="W395" t="s">
        <v>47759</v>
      </c>
      <c r="X395" t="s">
        <v>47760</v>
      </c>
      <c r="Z395" t="s">
        <v>47761</v>
      </c>
      <c r="AA395" t="s">
        <v>47762</v>
      </c>
      <c r="AB395" t="s">
        <v>16402</v>
      </c>
      <c r="AE395" t="s">
        <v>47763</v>
      </c>
      <c r="AF395" t="s">
        <v>47764</v>
      </c>
      <c r="AH395">
        <v>29</v>
      </c>
      <c r="AI395">
        <v>0</v>
      </c>
      <c r="AJ395">
        <v>0</v>
      </c>
      <c r="AK395">
        <v>0</v>
      </c>
      <c r="AL395">
        <v>0</v>
      </c>
      <c r="AM395" t="s">
        <v>47765</v>
      </c>
      <c r="AN395" t="s">
        <v>4884</v>
      </c>
      <c r="AO395" t="s">
        <v>47766</v>
      </c>
      <c r="AP395" t="s">
        <v>28787</v>
      </c>
      <c r="AQ395" t="s">
        <v>47767</v>
      </c>
      <c r="AS395" t="s">
        <v>28788</v>
      </c>
      <c r="AT395" t="s">
        <v>47768</v>
      </c>
      <c r="AV395">
        <v>2016</v>
      </c>
      <c r="AW395">
        <v>49</v>
      </c>
      <c r="AX395">
        <v>1</v>
      </c>
      <c r="BE395" t="s">
        <v>47769</v>
      </c>
      <c r="BF395" t="s">
        <v>47770</v>
      </c>
      <c r="BH395">
        <v>6</v>
      </c>
      <c r="BI395" t="s">
        <v>47771</v>
      </c>
      <c r="BJ395" t="s">
        <v>47772</v>
      </c>
      <c r="BK395" t="s">
        <v>47773</v>
      </c>
      <c r="BL395" t="s">
        <v>47774</v>
      </c>
      <c r="BM395">
        <v>26628395</v>
      </c>
      <c r="BN395" s="4" t="b">
        <f t="shared" si="54"/>
        <v>0</v>
      </c>
      <c r="BO395" s="4" t="b">
        <f t="shared" si="55"/>
        <v>0</v>
      </c>
      <c r="BP395" s="4" t="b">
        <f t="shared" si="56"/>
        <v>0</v>
      </c>
      <c r="BQ395" s="4" t="b">
        <f t="shared" si="57"/>
        <v>0</v>
      </c>
      <c r="BR395" s="4" t="b">
        <f t="shared" si="58"/>
        <v>0</v>
      </c>
      <c r="BS395" s="4" t="b">
        <f t="shared" si="59"/>
        <v>0</v>
      </c>
      <c r="BT395" t="s">
        <v>28787</v>
      </c>
      <c r="BU395" s="10">
        <f>VLOOKUP(BT395,SCI论文情况一览表!$CE$2:$CH$13600,3,FALSE)</f>
        <v>1.006</v>
      </c>
      <c r="BV395" s="10">
        <f>VLOOKUP(BT395,SCI论文情况一览表!$CE$2:$CH$13600,4,FALSE)</f>
        <v>1.25</v>
      </c>
      <c r="BW395" s="10" t="b">
        <f t="shared" si="60"/>
        <v>0</v>
      </c>
      <c r="BX395" s="10" t="b">
        <f t="shared" si="61"/>
        <v>0</v>
      </c>
      <c r="BY395" s="10">
        <f t="shared" si="62"/>
        <v>1</v>
      </c>
      <c r="BZ395" s="4">
        <v>4</v>
      </c>
    </row>
    <row r="396" spans="1:78">
      <c r="A396" s="4"/>
      <c r="B396" s="6"/>
      <c r="C396" s="6"/>
      <c r="D396" t="s">
        <v>62</v>
      </c>
      <c r="E396" t="s">
        <v>47776</v>
      </c>
      <c r="I396" t="s">
        <v>47777</v>
      </c>
      <c r="L396" t="s">
        <v>47778</v>
      </c>
      <c r="M396" t="s">
        <v>21030</v>
      </c>
      <c r="P396" t="s">
        <v>67</v>
      </c>
      <c r="Q396" t="s">
        <v>68</v>
      </c>
      <c r="W396" t="s">
        <v>47779</v>
      </c>
      <c r="X396" t="s">
        <v>47780</v>
      </c>
      <c r="Z396" t="s">
        <v>47781</v>
      </c>
      <c r="AA396" t="s">
        <v>47782</v>
      </c>
      <c r="AB396" t="s">
        <v>47783</v>
      </c>
      <c r="AE396" t="s">
        <v>47784</v>
      </c>
      <c r="AF396" t="s">
        <v>47785</v>
      </c>
      <c r="AH396">
        <v>44</v>
      </c>
      <c r="AI396">
        <v>0</v>
      </c>
      <c r="AJ396">
        <v>0</v>
      </c>
      <c r="AK396">
        <v>0</v>
      </c>
      <c r="AL396">
        <v>0</v>
      </c>
      <c r="AM396" t="s">
        <v>213</v>
      </c>
      <c r="AN396" t="s">
        <v>964</v>
      </c>
      <c r="AO396" t="s">
        <v>965</v>
      </c>
      <c r="AP396" t="s">
        <v>21037</v>
      </c>
      <c r="AQ396" t="s">
        <v>21038</v>
      </c>
      <c r="AS396" t="s">
        <v>21039</v>
      </c>
      <c r="AT396" t="s">
        <v>21040</v>
      </c>
      <c r="AU396" t="s">
        <v>2677</v>
      </c>
      <c r="AV396">
        <v>2016</v>
      </c>
      <c r="AW396">
        <v>412</v>
      </c>
      <c r="AX396" s="2">
        <v>42371</v>
      </c>
      <c r="BC396">
        <v>173</v>
      </c>
      <c r="BD396">
        <v>180</v>
      </c>
      <c r="BF396" t="s">
        <v>47786</v>
      </c>
      <c r="BH396">
        <v>8</v>
      </c>
      <c r="BI396" t="s">
        <v>2348</v>
      </c>
      <c r="BJ396" t="s">
        <v>2348</v>
      </c>
      <c r="BK396" t="s">
        <v>28870</v>
      </c>
      <c r="BL396" t="s">
        <v>47787</v>
      </c>
      <c r="BM396">
        <v>26708215</v>
      </c>
      <c r="BN396" s="4" t="b">
        <f t="shared" si="54"/>
        <v>0</v>
      </c>
      <c r="BO396" s="4" t="b">
        <f t="shared" si="55"/>
        <v>0</v>
      </c>
      <c r="BP396" s="4" t="b">
        <f t="shared" si="56"/>
        <v>0</v>
      </c>
      <c r="BQ396" s="4" t="b">
        <f t="shared" si="57"/>
        <v>0</v>
      </c>
      <c r="BR396" s="4" t="b">
        <f t="shared" si="58"/>
        <v>0</v>
      </c>
      <c r="BS396" s="4" t="b">
        <f t="shared" si="59"/>
        <v>0</v>
      </c>
      <c r="BT396" t="s">
        <v>21037</v>
      </c>
      <c r="BU396" s="10">
        <f>VLOOKUP(BT396,SCI论文情况一览表!$CE$2:$CH$13600,3,FALSE)</f>
        <v>2.3929999999999998</v>
      </c>
      <c r="BV396" s="10">
        <f>VLOOKUP(BT396,SCI论文情况一览表!$CE$2:$CH$13600,4,FALSE)</f>
        <v>2.367</v>
      </c>
      <c r="BW396" s="10" t="b">
        <f t="shared" si="60"/>
        <v>0</v>
      </c>
      <c r="BX396" s="10" t="b">
        <f t="shared" si="61"/>
        <v>0</v>
      </c>
      <c r="BY396" s="10" t="b">
        <f t="shared" si="62"/>
        <v>0</v>
      </c>
      <c r="BZ396" s="4">
        <v>4</v>
      </c>
    </row>
    <row r="397" spans="1:78">
      <c r="A397" s="4"/>
      <c r="B397" s="6"/>
      <c r="C397" s="6"/>
      <c r="D397" t="s">
        <v>62</v>
      </c>
      <c r="E397" t="s">
        <v>47788</v>
      </c>
      <c r="I397" t="s">
        <v>47789</v>
      </c>
      <c r="L397" t="s">
        <v>47790</v>
      </c>
      <c r="M397" t="s">
        <v>7143</v>
      </c>
      <c r="P397" t="s">
        <v>67</v>
      </c>
      <c r="Q397" t="s">
        <v>68</v>
      </c>
      <c r="W397" t="s">
        <v>47791</v>
      </c>
      <c r="X397" t="s">
        <v>47792</v>
      </c>
      <c r="Z397" t="s">
        <v>47793</v>
      </c>
      <c r="AA397" t="s">
        <v>47794</v>
      </c>
      <c r="AB397" t="s">
        <v>27100</v>
      </c>
      <c r="AC397" t="s">
        <v>11542</v>
      </c>
      <c r="AD397" t="s">
        <v>11543</v>
      </c>
      <c r="AE397" t="s">
        <v>47795</v>
      </c>
      <c r="AF397" t="s">
        <v>47796</v>
      </c>
      <c r="AH397">
        <v>92</v>
      </c>
      <c r="AI397">
        <v>1</v>
      </c>
      <c r="AJ397">
        <v>1</v>
      </c>
      <c r="AK397">
        <v>2</v>
      </c>
      <c r="AL397">
        <v>2</v>
      </c>
      <c r="AM397" t="s">
        <v>213</v>
      </c>
      <c r="AN397" t="s">
        <v>964</v>
      </c>
      <c r="AO397" t="s">
        <v>965</v>
      </c>
      <c r="AP397" t="s">
        <v>7153</v>
      </c>
      <c r="AQ397" t="s">
        <v>7154</v>
      </c>
      <c r="AS397" t="s">
        <v>7155</v>
      </c>
      <c r="AT397" t="s">
        <v>7156</v>
      </c>
      <c r="AU397" t="s">
        <v>2677</v>
      </c>
      <c r="AV397">
        <v>2016</v>
      </c>
      <c r="AW397">
        <v>398</v>
      </c>
      <c r="AX397" s="2">
        <v>42371</v>
      </c>
      <c r="BC397">
        <v>207</v>
      </c>
      <c r="BD397">
        <v>227</v>
      </c>
      <c r="BF397" t="s">
        <v>47797</v>
      </c>
      <c r="BH397">
        <v>21</v>
      </c>
      <c r="BI397" t="s">
        <v>7158</v>
      </c>
      <c r="BJ397" t="s">
        <v>1685</v>
      </c>
      <c r="BK397" t="s">
        <v>47798</v>
      </c>
      <c r="BL397" t="s">
        <v>47799</v>
      </c>
      <c r="BN397" s="4" t="b">
        <f t="shared" si="54"/>
        <v>0</v>
      </c>
      <c r="BO397" s="4" t="b">
        <f t="shared" si="55"/>
        <v>0</v>
      </c>
      <c r="BP397" s="4" t="b">
        <f t="shared" si="56"/>
        <v>0</v>
      </c>
      <c r="BQ397" s="4" t="b">
        <f t="shared" si="57"/>
        <v>0</v>
      </c>
      <c r="BR397" s="4" t="b">
        <f t="shared" si="58"/>
        <v>0</v>
      </c>
      <c r="BS397" s="4" t="b">
        <f t="shared" si="59"/>
        <v>0</v>
      </c>
      <c r="BT397" t="s">
        <v>7153</v>
      </c>
      <c r="BU397" s="10">
        <f>VLOOKUP(BT397,SCI论文情况一览表!$CE$2:$CH$13600,3,FALSE)</f>
        <v>2.952</v>
      </c>
      <c r="BV397" s="10">
        <f>VLOOKUP(BT397,SCI论文情况一览表!$CE$2:$CH$13600,4,FALSE)</f>
        <v>3.528</v>
      </c>
      <c r="BW397" s="10" t="b">
        <f t="shared" si="60"/>
        <v>0</v>
      </c>
      <c r="BX397" s="10" t="b">
        <f t="shared" si="61"/>
        <v>0</v>
      </c>
      <c r="BY397" s="10" t="b">
        <f t="shared" si="62"/>
        <v>0</v>
      </c>
      <c r="BZ397" s="4">
        <v>4</v>
      </c>
    </row>
    <row r="398" spans="1:78">
      <c r="A398" s="4"/>
      <c r="B398" s="6"/>
      <c r="C398" s="6"/>
      <c r="D398" t="s">
        <v>62</v>
      </c>
      <c r="E398" t="s">
        <v>47800</v>
      </c>
      <c r="I398" t="s">
        <v>47801</v>
      </c>
      <c r="L398" t="s">
        <v>47802</v>
      </c>
      <c r="M398" t="s">
        <v>7143</v>
      </c>
      <c r="P398" t="s">
        <v>67</v>
      </c>
      <c r="Q398" t="s">
        <v>68</v>
      </c>
      <c r="W398" t="s">
        <v>47803</v>
      </c>
      <c r="X398" t="s">
        <v>47804</v>
      </c>
      <c r="Z398" t="s">
        <v>47805</v>
      </c>
      <c r="AA398" t="s">
        <v>47806</v>
      </c>
      <c r="AB398" t="s">
        <v>47807</v>
      </c>
      <c r="AC398" t="s">
        <v>11542</v>
      </c>
      <c r="AD398" t="s">
        <v>11543</v>
      </c>
      <c r="AE398" t="s">
        <v>47808</v>
      </c>
      <c r="AF398" t="s">
        <v>47809</v>
      </c>
      <c r="AH398">
        <v>48</v>
      </c>
      <c r="AI398">
        <v>0</v>
      </c>
      <c r="AJ398">
        <v>0</v>
      </c>
      <c r="AK398">
        <v>0</v>
      </c>
      <c r="AL398">
        <v>0</v>
      </c>
      <c r="AM398" t="s">
        <v>213</v>
      </c>
      <c r="AN398" t="s">
        <v>964</v>
      </c>
      <c r="AO398" t="s">
        <v>965</v>
      </c>
      <c r="AP398" t="s">
        <v>7153</v>
      </c>
      <c r="AQ398" t="s">
        <v>7154</v>
      </c>
      <c r="AS398" t="s">
        <v>7155</v>
      </c>
      <c r="AT398" t="s">
        <v>7156</v>
      </c>
      <c r="AU398" t="s">
        <v>2677</v>
      </c>
      <c r="AV398">
        <v>2016</v>
      </c>
      <c r="AW398">
        <v>398</v>
      </c>
      <c r="AX398" s="2">
        <v>42371</v>
      </c>
      <c r="BC398">
        <v>301</v>
      </c>
      <c r="BD398">
        <v>312</v>
      </c>
      <c r="BF398" t="s">
        <v>47810</v>
      </c>
      <c r="BH398">
        <v>12</v>
      </c>
      <c r="BI398" t="s">
        <v>7158</v>
      </c>
      <c r="BJ398" t="s">
        <v>1685</v>
      </c>
      <c r="BK398" t="s">
        <v>47798</v>
      </c>
      <c r="BL398" t="s">
        <v>47811</v>
      </c>
      <c r="BN398" s="4" t="b">
        <f t="shared" si="54"/>
        <v>0</v>
      </c>
      <c r="BO398" s="4" t="b">
        <f t="shared" si="55"/>
        <v>0</v>
      </c>
      <c r="BP398" s="4" t="b">
        <f t="shared" si="56"/>
        <v>0</v>
      </c>
      <c r="BQ398" s="4" t="b">
        <f t="shared" si="57"/>
        <v>0</v>
      </c>
      <c r="BR398" s="4" t="b">
        <f t="shared" si="58"/>
        <v>0</v>
      </c>
      <c r="BS398" s="4" t="b">
        <f t="shared" si="59"/>
        <v>0</v>
      </c>
      <c r="BT398" t="s">
        <v>7153</v>
      </c>
      <c r="BU398" s="10">
        <f>VLOOKUP(BT398,SCI论文情况一览表!$CE$2:$CH$13600,3,FALSE)</f>
        <v>2.952</v>
      </c>
      <c r="BV398" s="10">
        <f>VLOOKUP(BT398,SCI论文情况一览表!$CE$2:$CH$13600,4,FALSE)</f>
        <v>3.528</v>
      </c>
      <c r="BW398" s="10" t="b">
        <f t="shared" si="60"/>
        <v>0</v>
      </c>
      <c r="BX398" s="10" t="b">
        <f t="shared" si="61"/>
        <v>0</v>
      </c>
      <c r="BY398" s="10" t="b">
        <f t="shared" si="62"/>
        <v>0</v>
      </c>
      <c r="BZ398" s="4">
        <v>4</v>
      </c>
    </row>
    <row r="399" spans="1:78">
      <c r="A399" s="4"/>
      <c r="B399" s="6"/>
      <c r="C399" s="6"/>
      <c r="D399" t="s">
        <v>62</v>
      </c>
      <c r="E399" t="s">
        <v>47812</v>
      </c>
      <c r="I399" t="s">
        <v>47813</v>
      </c>
      <c r="L399" t="s">
        <v>47814</v>
      </c>
      <c r="M399" t="s">
        <v>2862</v>
      </c>
      <c r="P399" t="s">
        <v>67</v>
      </c>
      <c r="Q399" t="s">
        <v>68</v>
      </c>
      <c r="X399" t="s">
        <v>47815</v>
      </c>
      <c r="Z399" t="s">
        <v>47816</v>
      </c>
      <c r="AA399" t="s">
        <v>7363</v>
      </c>
      <c r="AB399" t="s">
        <v>7364</v>
      </c>
      <c r="AE399" t="s">
        <v>7365</v>
      </c>
      <c r="AF399" t="s">
        <v>7366</v>
      </c>
      <c r="AH399">
        <v>13</v>
      </c>
      <c r="AI399">
        <v>0</v>
      </c>
      <c r="AJ399">
        <v>0</v>
      </c>
      <c r="AK399">
        <v>0</v>
      </c>
      <c r="AL399">
        <v>0</v>
      </c>
      <c r="AM399" t="s">
        <v>2869</v>
      </c>
      <c r="AN399" t="s">
        <v>2342</v>
      </c>
      <c r="AO399" t="s">
        <v>2870</v>
      </c>
      <c r="AP399" t="s">
        <v>2871</v>
      </c>
      <c r="AS399" t="s">
        <v>2872</v>
      </c>
      <c r="AT399" t="s">
        <v>2873</v>
      </c>
      <c r="AV399">
        <v>2016</v>
      </c>
      <c r="AW399">
        <v>6</v>
      </c>
      <c r="AX399">
        <v>12</v>
      </c>
      <c r="BC399">
        <v>10180</v>
      </c>
      <c r="BD399">
        <v>10184</v>
      </c>
      <c r="BF399" t="s">
        <v>47817</v>
      </c>
      <c r="BH399">
        <v>5</v>
      </c>
      <c r="BI399" t="s">
        <v>2875</v>
      </c>
      <c r="BJ399" t="s">
        <v>2573</v>
      </c>
      <c r="BK399" t="s">
        <v>47818</v>
      </c>
      <c r="BL399" t="s">
        <v>47819</v>
      </c>
      <c r="BN399" s="4" t="b">
        <f t="shared" si="54"/>
        <v>0</v>
      </c>
      <c r="BO399" s="4" t="b">
        <f t="shared" si="55"/>
        <v>0</v>
      </c>
      <c r="BP399" s="4" t="b">
        <f t="shared" si="56"/>
        <v>0</v>
      </c>
      <c r="BQ399" s="4" t="b">
        <f t="shared" si="57"/>
        <v>0</v>
      </c>
      <c r="BR399" s="4" t="b">
        <f t="shared" si="58"/>
        <v>0</v>
      </c>
      <c r="BS399" s="4" t="b">
        <f t="shared" si="59"/>
        <v>0</v>
      </c>
      <c r="BT399" t="s">
        <v>2871</v>
      </c>
      <c r="BU399" s="10">
        <f>VLOOKUP(BT399,SCI论文情况一览表!$CE$2:$CH$13600,3,FALSE)</f>
        <v>3.84</v>
      </c>
      <c r="BV399" s="10">
        <f>VLOOKUP(BT399,SCI论文情况一览表!$CE$2:$CH$13600,4,FALSE)</f>
        <v>3.907</v>
      </c>
      <c r="BW399" s="10" t="b">
        <f t="shared" si="60"/>
        <v>0</v>
      </c>
      <c r="BX399" s="10" t="b">
        <f t="shared" si="61"/>
        <v>0</v>
      </c>
      <c r="BY399" s="10" t="b">
        <f t="shared" si="62"/>
        <v>0</v>
      </c>
      <c r="BZ399" s="4">
        <v>4</v>
      </c>
    </row>
    <row r="400" spans="1:78">
      <c r="A400" s="4"/>
      <c r="B400" s="6"/>
      <c r="C400" s="6"/>
      <c r="D400" t="s">
        <v>62</v>
      </c>
      <c r="E400" t="s">
        <v>2764</v>
      </c>
      <c r="I400" t="s">
        <v>2765</v>
      </c>
      <c r="L400" t="s">
        <v>2766</v>
      </c>
      <c r="M400" t="s">
        <v>1411</v>
      </c>
      <c r="P400" t="s">
        <v>67</v>
      </c>
      <c r="Q400" t="s">
        <v>68</v>
      </c>
      <c r="W400" t="s">
        <v>2767</v>
      </c>
      <c r="X400" t="s">
        <v>2768</v>
      </c>
      <c r="Z400" t="s">
        <v>2769</v>
      </c>
      <c r="AA400" t="s">
        <v>2770</v>
      </c>
      <c r="AB400" t="s">
        <v>2771</v>
      </c>
      <c r="AE400" t="s">
        <v>2772</v>
      </c>
      <c r="AF400" t="s">
        <v>2773</v>
      </c>
      <c r="AH400">
        <v>30</v>
      </c>
      <c r="AI400">
        <v>0</v>
      </c>
      <c r="AJ400">
        <v>0</v>
      </c>
      <c r="AK400">
        <v>0</v>
      </c>
      <c r="AL400">
        <v>0</v>
      </c>
      <c r="AM400" t="s">
        <v>1289</v>
      </c>
      <c r="AN400" t="s">
        <v>1290</v>
      </c>
      <c r="AO400" t="s">
        <v>1291</v>
      </c>
      <c r="AP400" t="s">
        <v>1418</v>
      </c>
      <c r="AQ400" t="s">
        <v>1419</v>
      </c>
      <c r="AS400" t="s">
        <v>1420</v>
      </c>
      <c r="AT400" t="s">
        <v>1421</v>
      </c>
      <c r="AU400" t="s">
        <v>2677</v>
      </c>
      <c r="AV400">
        <v>2016</v>
      </c>
      <c r="AW400">
        <v>23</v>
      </c>
      <c r="AX400">
        <v>4</v>
      </c>
      <c r="BC400">
        <v>3578</v>
      </c>
      <c r="BD400">
        <v>3585</v>
      </c>
      <c r="BF400" t="s">
        <v>2774</v>
      </c>
      <c r="BH400">
        <v>8</v>
      </c>
      <c r="BI400" t="s">
        <v>937</v>
      </c>
      <c r="BJ400" t="s">
        <v>938</v>
      </c>
      <c r="BK400" t="s">
        <v>2775</v>
      </c>
      <c r="BL400" t="s">
        <v>2776</v>
      </c>
      <c r="BM400">
        <v>26490937</v>
      </c>
      <c r="BN400" s="4" t="b">
        <f t="shared" si="54"/>
        <v>0</v>
      </c>
      <c r="BO400" s="4" t="b">
        <f t="shared" si="55"/>
        <v>0</v>
      </c>
      <c r="BP400" s="4" t="b">
        <f t="shared" si="56"/>
        <v>0</v>
      </c>
      <c r="BQ400" s="4" t="b">
        <f t="shared" si="57"/>
        <v>0</v>
      </c>
      <c r="BR400" s="4" t="b">
        <f t="shared" si="58"/>
        <v>0</v>
      </c>
      <c r="BS400" s="4" t="b">
        <f t="shared" si="59"/>
        <v>0</v>
      </c>
      <c r="BT400" t="s">
        <v>1418</v>
      </c>
      <c r="BU400" s="10">
        <f>VLOOKUP(BT400,SCI论文情况一览表!$CE$2:$CH$13600,3,FALSE)</f>
        <v>2.8279999999999998</v>
      </c>
      <c r="BV400" s="10">
        <f>VLOOKUP(BT400,SCI论文情况一览表!$CE$2:$CH$13600,4,FALSE)</f>
        <v>2.92</v>
      </c>
      <c r="BW400" s="10" t="b">
        <f t="shared" si="60"/>
        <v>0</v>
      </c>
      <c r="BX400" s="10" t="b">
        <f t="shared" si="61"/>
        <v>0</v>
      </c>
      <c r="BY400" s="10" t="b">
        <f t="shared" si="62"/>
        <v>0</v>
      </c>
      <c r="BZ400" s="4">
        <v>4</v>
      </c>
    </row>
    <row r="401" spans="1:78">
      <c r="A401" s="4"/>
      <c r="B401" s="6"/>
      <c r="C401" s="6"/>
      <c r="D401" t="s">
        <v>62</v>
      </c>
      <c r="E401" t="s">
        <v>2839</v>
      </c>
      <c r="I401" t="s">
        <v>2840</v>
      </c>
      <c r="L401" t="s">
        <v>2841</v>
      </c>
      <c r="M401" t="s">
        <v>2842</v>
      </c>
      <c r="P401" t="s">
        <v>67</v>
      </c>
      <c r="Q401" t="s">
        <v>68</v>
      </c>
      <c r="X401" t="s">
        <v>2843</v>
      </c>
      <c r="Z401" t="s">
        <v>2844</v>
      </c>
      <c r="AA401" t="s">
        <v>2845</v>
      </c>
      <c r="AB401" t="s">
        <v>2846</v>
      </c>
      <c r="AE401" t="s">
        <v>2847</v>
      </c>
      <c r="AF401" t="s">
        <v>2848</v>
      </c>
      <c r="AH401">
        <v>63</v>
      </c>
      <c r="AI401">
        <v>1</v>
      </c>
      <c r="AJ401">
        <v>1</v>
      </c>
      <c r="AK401">
        <v>9</v>
      </c>
      <c r="AL401">
        <v>9</v>
      </c>
      <c r="AM401" t="s">
        <v>2849</v>
      </c>
      <c r="AN401" t="s">
        <v>2850</v>
      </c>
      <c r="AO401" t="s">
        <v>2851</v>
      </c>
      <c r="AP401" t="s">
        <v>2852</v>
      </c>
      <c r="AQ401" t="s">
        <v>2853</v>
      </c>
      <c r="AS401" t="s">
        <v>2854</v>
      </c>
      <c r="AT401" t="s">
        <v>2855</v>
      </c>
      <c r="AU401" t="s">
        <v>2677</v>
      </c>
      <c r="AV401">
        <v>2016</v>
      </c>
      <c r="AW401">
        <v>170</v>
      </c>
      <c r="AX401">
        <v>1</v>
      </c>
      <c r="BC401">
        <v>568</v>
      </c>
      <c r="BD401">
        <v>585</v>
      </c>
      <c r="BF401" t="s">
        <v>2856</v>
      </c>
      <c r="BH401">
        <v>18</v>
      </c>
      <c r="BI401" t="s">
        <v>577</v>
      </c>
      <c r="BJ401" t="s">
        <v>577</v>
      </c>
      <c r="BK401" t="s">
        <v>2857</v>
      </c>
      <c r="BL401" t="s">
        <v>2858</v>
      </c>
      <c r="BM401">
        <v>26518343</v>
      </c>
      <c r="BN401" s="4" t="b">
        <f t="shared" si="54"/>
        <v>0</v>
      </c>
      <c r="BO401" s="4" t="b">
        <f t="shared" si="55"/>
        <v>0</v>
      </c>
      <c r="BP401" s="4" t="b">
        <f t="shared" si="56"/>
        <v>0</v>
      </c>
      <c r="BQ401" s="4" t="b">
        <f t="shared" si="57"/>
        <v>0</v>
      </c>
      <c r="BR401" s="4" t="b">
        <f t="shared" si="58"/>
        <v>0</v>
      </c>
      <c r="BS401" s="4" t="b">
        <f t="shared" si="59"/>
        <v>0</v>
      </c>
      <c r="BT401" t="s">
        <v>2852</v>
      </c>
      <c r="BU401" s="10">
        <f>VLOOKUP(BT401,SCI论文情况一览表!$CE$2:$CH$13600,3,FALSE)</f>
        <v>6.8410000000000002</v>
      </c>
      <c r="BV401" s="10">
        <f>VLOOKUP(BT401,SCI论文情况一览表!$CE$2:$CH$13600,4,FALSE)</f>
        <v>8.0299999999999994</v>
      </c>
      <c r="BW401" s="10" t="b">
        <f t="shared" si="60"/>
        <v>0</v>
      </c>
      <c r="BX401" s="10">
        <f t="shared" si="61"/>
        <v>1</v>
      </c>
      <c r="BY401" s="10" t="b">
        <f t="shared" si="62"/>
        <v>0</v>
      </c>
      <c r="BZ401" s="4">
        <v>4</v>
      </c>
    </row>
    <row r="402" spans="1:78">
      <c r="A402" s="4"/>
      <c r="B402" s="6"/>
      <c r="C402" s="6"/>
      <c r="D402" t="s">
        <v>62</v>
      </c>
      <c r="E402" t="s">
        <v>2980</v>
      </c>
      <c r="I402" t="s">
        <v>2981</v>
      </c>
      <c r="L402" t="s">
        <v>2982</v>
      </c>
      <c r="M402" t="s">
        <v>2983</v>
      </c>
      <c r="P402" t="s">
        <v>67</v>
      </c>
      <c r="Q402" t="s">
        <v>68</v>
      </c>
      <c r="X402" t="s">
        <v>2984</v>
      </c>
      <c r="Z402" t="s">
        <v>2985</v>
      </c>
      <c r="AA402" t="s">
        <v>2986</v>
      </c>
      <c r="AB402" t="s">
        <v>2987</v>
      </c>
      <c r="AE402" t="s">
        <v>2988</v>
      </c>
      <c r="AF402" t="s">
        <v>2989</v>
      </c>
      <c r="AH402">
        <v>10</v>
      </c>
      <c r="AI402">
        <v>0</v>
      </c>
      <c r="AJ402">
        <v>0</v>
      </c>
      <c r="AK402">
        <v>1</v>
      </c>
      <c r="AL402">
        <v>1</v>
      </c>
      <c r="AM402" t="s">
        <v>213</v>
      </c>
      <c r="AN402" t="s">
        <v>214</v>
      </c>
      <c r="AO402" t="s">
        <v>215</v>
      </c>
      <c r="AP402" t="s">
        <v>2990</v>
      </c>
      <c r="AQ402" t="s">
        <v>2991</v>
      </c>
      <c r="AS402" t="s">
        <v>2992</v>
      </c>
      <c r="AT402" t="s">
        <v>2993</v>
      </c>
      <c r="AU402" t="s">
        <v>2677</v>
      </c>
      <c r="AV402">
        <v>2016</v>
      </c>
      <c r="AW402">
        <v>52</v>
      </c>
      <c r="AX402">
        <v>1</v>
      </c>
      <c r="BC402">
        <v>113</v>
      </c>
      <c r="BD402">
        <v>114</v>
      </c>
      <c r="BF402" t="s">
        <v>2994</v>
      </c>
      <c r="BH402">
        <v>2</v>
      </c>
      <c r="BI402" t="s">
        <v>2995</v>
      </c>
      <c r="BJ402" t="s">
        <v>2996</v>
      </c>
      <c r="BK402" t="s">
        <v>2997</v>
      </c>
      <c r="BL402" t="s">
        <v>2998</v>
      </c>
      <c r="BN402" s="4" t="b">
        <f t="shared" si="54"/>
        <v>0</v>
      </c>
      <c r="BO402" s="4" t="b">
        <f t="shared" si="55"/>
        <v>0</v>
      </c>
      <c r="BP402" s="4" t="b">
        <f t="shared" si="56"/>
        <v>0</v>
      </c>
      <c r="BQ402" s="4" t="b">
        <f t="shared" si="57"/>
        <v>0</v>
      </c>
      <c r="BR402" s="4" t="b">
        <f t="shared" si="58"/>
        <v>0</v>
      </c>
      <c r="BS402" s="4" t="b">
        <f t="shared" si="59"/>
        <v>0</v>
      </c>
      <c r="BT402" t="s">
        <v>2990</v>
      </c>
      <c r="BU402" s="10">
        <f>VLOOKUP(BT402,SCI论文情况一览表!$CE$2:$CH$13600,3,FALSE)</f>
        <v>0.50900000000000001</v>
      </c>
      <c r="BV402" s="10">
        <f>VLOOKUP(BT402,SCI论文情况一览表!$CE$2:$CH$13600,4,FALSE)</f>
        <v>0.66800000000000004</v>
      </c>
      <c r="BW402" s="10" t="b">
        <f t="shared" si="60"/>
        <v>0</v>
      </c>
      <c r="BX402" s="10" t="b">
        <f t="shared" si="61"/>
        <v>0</v>
      </c>
      <c r="BY402" s="10">
        <f t="shared" si="62"/>
        <v>1</v>
      </c>
      <c r="BZ402" s="4">
        <v>4</v>
      </c>
    </row>
    <row r="403" spans="1:78">
      <c r="A403" s="4"/>
      <c r="B403" s="6"/>
      <c r="C403" s="6"/>
      <c r="D403" t="s">
        <v>62</v>
      </c>
      <c r="E403" t="s">
        <v>2999</v>
      </c>
      <c r="I403" t="s">
        <v>3000</v>
      </c>
      <c r="L403" t="s">
        <v>3001</v>
      </c>
      <c r="M403" t="s">
        <v>3002</v>
      </c>
      <c r="P403" t="s">
        <v>67</v>
      </c>
      <c r="Q403" t="s">
        <v>68</v>
      </c>
      <c r="W403" t="s">
        <v>3003</v>
      </c>
      <c r="X403" t="s">
        <v>3004</v>
      </c>
      <c r="Z403" t="s">
        <v>3005</v>
      </c>
      <c r="AA403" t="s">
        <v>3006</v>
      </c>
      <c r="AB403" t="s">
        <v>3007</v>
      </c>
      <c r="AE403" t="s">
        <v>3008</v>
      </c>
      <c r="AF403" t="s">
        <v>3009</v>
      </c>
      <c r="AH403">
        <v>35</v>
      </c>
      <c r="AI403">
        <v>0</v>
      </c>
      <c r="AJ403">
        <v>0</v>
      </c>
      <c r="AK403">
        <v>7</v>
      </c>
      <c r="AL403">
        <v>7</v>
      </c>
      <c r="AM403" t="s">
        <v>1380</v>
      </c>
      <c r="AN403" t="s">
        <v>1381</v>
      </c>
      <c r="AO403" t="s">
        <v>1382</v>
      </c>
      <c r="AP403" t="s">
        <v>3010</v>
      </c>
      <c r="AQ403" t="s">
        <v>3011</v>
      </c>
      <c r="AS403" t="s">
        <v>3012</v>
      </c>
      <c r="AT403" t="s">
        <v>3013</v>
      </c>
      <c r="AU403" t="s">
        <v>3014</v>
      </c>
      <c r="AV403">
        <v>2016</v>
      </c>
      <c r="AW403">
        <v>72</v>
      </c>
      <c r="BC403">
        <v>21</v>
      </c>
      <c r="BD403">
        <v>26</v>
      </c>
      <c r="BF403" t="s">
        <v>3015</v>
      </c>
      <c r="BH403">
        <v>6</v>
      </c>
      <c r="BI403" t="s">
        <v>3016</v>
      </c>
      <c r="BJ403" t="s">
        <v>3017</v>
      </c>
      <c r="BK403" t="s">
        <v>3018</v>
      </c>
      <c r="BL403" t="s">
        <v>3019</v>
      </c>
      <c r="BN403" s="4" t="b">
        <f t="shared" si="54"/>
        <v>0</v>
      </c>
      <c r="BO403" s="4" t="b">
        <f t="shared" si="55"/>
        <v>0</v>
      </c>
      <c r="BP403" s="4" t="b">
        <f t="shared" si="56"/>
        <v>0</v>
      </c>
      <c r="BQ403" s="4" t="b">
        <f t="shared" si="57"/>
        <v>0</v>
      </c>
      <c r="BR403" s="4" t="b">
        <f t="shared" si="58"/>
        <v>0</v>
      </c>
      <c r="BS403" s="4" t="b">
        <f t="shared" si="59"/>
        <v>0</v>
      </c>
      <c r="BT403" t="s">
        <v>3010</v>
      </c>
      <c r="BU403" s="10">
        <f>VLOOKUP(BT403,SCI论文情况一览表!$CE$2:$CH$13600,3,FALSE)</f>
        <v>1.7190000000000001</v>
      </c>
      <c r="BV403" s="10">
        <f>VLOOKUP(BT403,SCI论文情况一览表!$CE$2:$CH$13600,4,FALSE)</f>
        <v>2.2719999999999998</v>
      </c>
      <c r="BW403" s="10" t="b">
        <f t="shared" si="60"/>
        <v>0</v>
      </c>
      <c r="BX403" s="10" t="b">
        <f t="shared" si="61"/>
        <v>0</v>
      </c>
      <c r="BY403" s="10" t="b">
        <f t="shared" si="62"/>
        <v>0</v>
      </c>
      <c r="BZ403" s="4">
        <v>4</v>
      </c>
    </row>
    <row r="404" spans="1:78">
      <c r="A404" s="4"/>
      <c r="B404" s="6"/>
      <c r="C404" s="6"/>
      <c r="D404" t="s">
        <v>62</v>
      </c>
      <c r="E404" t="s">
        <v>3039</v>
      </c>
      <c r="I404" t="s">
        <v>3040</v>
      </c>
      <c r="L404" t="s">
        <v>3041</v>
      </c>
      <c r="M404" t="s">
        <v>3042</v>
      </c>
      <c r="P404" t="s">
        <v>67</v>
      </c>
      <c r="Q404" t="s">
        <v>68</v>
      </c>
      <c r="W404" t="s">
        <v>3043</v>
      </c>
      <c r="X404" t="s">
        <v>3044</v>
      </c>
      <c r="Z404" t="s">
        <v>3045</v>
      </c>
      <c r="AA404" t="s">
        <v>3046</v>
      </c>
      <c r="AB404" t="s">
        <v>3047</v>
      </c>
      <c r="AE404" t="s">
        <v>3048</v>
      </c>
      <c r="AF404" t="s">
        <v>3049</v>
      </c>
      <c r="AH404">
        <v>49</v>
      </c>
      <c r="AI404">
        <v>0</v>
      </c>
      <c r="AJ404">
        <v>0</v>
      </c>
      <c r="AK404">
        <v>2</v>
      </c>
      <c r="AL404">
        <v>2</v>
      </c>
      <c r="AM404" t="s">
        <v>3050</v>
      </c>
      <c r="AN404" t="s">
        <v>3051</v>
      </c>
      <c r="AO404" t="s">
        <v>3052</v>
      </c>
      <c r="AP404" t="s">
        <v>3053</v>
      </c>
      <c r="AQ404" t="s">
        <v>3054</v>
      </c>
      <c r="AS404" t="s">
        <v>3055</v>
      </c>
      <c r="AT404" t="s">
        <v>3056</v>
      </c>
      <c r="AU404" s="1">
        <v>42370</v>
      </c>
      <c r="AV404">
        <v>2016</v>
      </c>
      <c r="AW404">
        <v>21</v>
      </c>
      <c r="BC404">
        <v>447</v>
      </c>
      <c r="BD404">
        <v>454</v>
      </c>
      <c r="BF404" t="s">
        <v>3057</v>
      </c>
      <c r="BH404">
        <v>8</v>
      </c>
      <c r="BI404" t="s">
        <v>3058</v>
      </c>
      <c r="BJ404" t="s">
        <v>3058</v>
      </c>
      <c r="BK404" t="s">
        <v>3059</v>
      </c>
      <c r="BL404" t="s">
        <v>3060</v>
      </c>
      <c r="BM404">
        <v>26709785</v>
      </c>
      <c r="BN404" s="4" t="b">
        <f t="shared" si="54"/>
        <v>0</v>
      </c>
      <c r="BO404" s="4" t="b">
        <f t="shared" si="55"/>
        <v>0</v>
      </c>
      <c r="BP404" s="4" t="b">
        <f t="shared" si="56"/>
        <v>0</v>
      </c>
      <c r="BQ404" s="4" t="b">
        <f t="shared" si="57"/>
        <v>0</v>
      </c>
      <c r="BR404" s="4" t="b">
        <f t="shared" si="58"/>
        <v>0</v>
      </c>
      <c r="BS404" s="4" t="b">
        <f t="shared" si="59"/>
        <v>0</v>
      </c>
      <c r="BT404" t="s">
        <v>3053</v>
      </c>
      <c r="BU404" s="10">
        <f>VLOOKUP(BT404,SCI论文情况一览表!$CE$2:$CH$13600,3,FALSE)</f>
        <v>3.5230000000000001</v>
      </c>
      <c r="BV404" s="10">
        <f>VLOOKUP(BT404,SCI论文情况一览表!$CE$2:$CH$13600,4,FALSE)</f>
        <v>3.2</v>
      </c>
      <c r="BW404" s="10" t="b">
        <f t="shared" si="60"/>
        <v>0</v>
      </c>
      <c r="BX404" s="10" t="b">
        <f t="shared" si="61"/>
        <v>0</v>
      </c>
      <c r="BY404" s="10" t="b">
        <f t="shared" si="62"/>
        <v>0</v>
      </c>
      <c r="BZ404" s="4">
        <v>4</v>
      </c>
    </row>
    <row r="405" spans="1:78">
      <c r="A405" s="4"/>
      <c r="B405" s="6"/>
      <c r="C405" s="6"/>
      <c r="D405" t="s">
        <v>62</v>
      </c>
      <c r="E405" t="s">
        <v>3079</v>
      </c>
      <c r="I405" t="s">
        <v>3080</v>
      </c>
      <c r="L405" t="s">
        <v>3081</v>
      </c>
      <c r="M405" t="s">
        <v>3082</v>
      </c>
      <c r="P405" t="s">
        <v>67</v>
      </c>
      <c r="Q405" t="s">
        <v>68</v>
      </c>
      <c r="W405" t="s">
        <v>3083</v>
      </c>
      <c r="X405" t="s">
        <v>3084</v>
      </c>
      <c r="Z405" t="s">
        <v>3085</v>
      </c>
      <c r="AA405" t="s">
        <v>3086</v>
      </c>
      <c r="AB405" t="s">
        <v>3087</v>
      </c>
      <c r="AE405" t="s">
        <v>3088</v>
      </c>
      <c r="AF405" t="s">
        <v>3089</v>
      </c>
      <c r="AH405">
        <v>39</v>
      </c>
      <c r="AI405">
        <v>0</v>
      </c>
      <c r="AJ405">
        <v>0</v>
      </c>
      <c r="AK405">
        <v>1</v>
      </c>
      <c r="AL405">
        <v>1</v>
      </c>
      <c r="AM405" t="s">
        <v>3090</v>
      </c>
      <c r="AN405" t="s">
        <v>3091</v>
      </c>
      <c r="AO405" t="s">
        <v>3092</v>
      </c>
      <c r="AP405" t="s">
        <v>3093</v>
      </c>
      <c r="AS405" t="s">
        <v>3094</v>
      </c>
      <c r="AT405" t="s">
        <v>3095</v>
      </c>
      <c r="AU405" t="s">
        <v>2677</v>
      </c>
      <c r="AV405">
        <v>2016</v>
      </c>
      <c r="AW405">
        <v>53</v>
      </c>
      <c r="AX405">
        <v>1</v>
      </c>
      <c r="BC405">
        <v>93</v>
      </c>
      <c r="BD405">
        <v>101</v>
      </c>
      <c r="BF405" t="s">
        <v>3096</v>
      </c>
      <c r="BH405">
        <v>9</v>
      </c>
      <c r="BI405" t="s">
        <v>697</v>
      </c>
      <c r="BJ405" t="s">
        <v>473</v>
      </c>
      <c r="BK405" t="s">
        <v>3097</v>
      </c>
      <c r="BL405" t="s">
        <v>3098</v>
      </c>
      <c r="BN405" s="4" t="b">
        <f t="shared" si="54"/>
        <v>0</v>
      </c>
      <c r="BO405" s="4" t="b">
        <f t="shared" si="55"/>
        <v>0</v>
      </c>
      <c r="BP405" s="4" t="b">
        <f t="shared" si="56"/>
        <v>0</v>
      </c>
      <c r="BQ405" s="4" t="b">
        <f t="shared" si="57"/>
        <v>0</v>
      </c>
      <c r="BR405" s="4" t="b">
        <f t="shared" si="58"/>
        <v>0</v>
      </c>
      <c r="BS405" s="4" t="b">
        <f t="shared" si="59"/>
        <v>0</v>
      </c>
      <c r="BT405" t="s">
        <v>3093</v>
      </c>
      <c r="BU405" s="10">
        <f>VLOOKUP(BT405,SCI论文情况一览表!$CE$2:$CH$13600,3,FALSE)</f>
        <v>0.80200000000000005</v>
      </c>
      <c r="BV405" s="10">
        <f>VLOOKUP(BT405,SCI论文情况一览表!$CE$2:$CH$13600,4,FALSE)</f>
        <v>0.81</v>
      </c>
      <c r="BW405" s="10" t="b">
        <f t="shared" si="60"/>
        <v>0</v>
      </c>
      <c r="BX405" s="10" t="b">
        <f t="shared" si="61"/>
        <v>0</v>
      </c>
      <c r="BY405" s="10">
        <f t="shared" si="62"/>
        <v>1</v>
      </c>
      <c r="BZ405" s="4">
        <v>4</v>
      </c>
    </row>
    <row r="406" spans="1:78">
      <c r="A406" s="4"/>
      <c r="B406" s="6"/>
      <c r="C406" s="6"/>
      <c r="D406" t="s">
        <v>62</v>
      </c>
      <c r="E406" t="s">
        <v>3200</v>
      </c>
      <c r="I406" t="s">
        <v>3201</v>
      </c>
      <c r="L406" t="s">
        <v>3202</v>
      </c>
      <c r="M406" t="s">
        <v>1411</v>
      </c>
      <c r="P406" t="s">
        <v>67</v>
      </c>
      <c r="Q406" t="s">
        <v>68</v>
      </c>
      <c r="W406" t="s">
        <v>3203</v>
      </c>
      <c r="X406" t="s">
        <v>3204</v>
      </c>
      <c r="Z406" t="s">
        <v>3205</v>
      </c>
      <c r="AA406" t="s">
        <v>3206</v>
      </c>
      <c r="AB406" t="s">
        <v>3207</v>
      </c>
      <c r="AE406" t="s">
        <v>3208</v>
      </c>
      <c r="AF406" t="s">
        <v>3209</v>
      </c>
      <c r="AH406">
        <v>28</v>
      </c>
      <c r="AI406">
        <v>0</v>
      </c>
      <c r="AJ406">
        <v>0</v>
      </c>
      <c r="AK406">
        <v>10</v>
      </c>
      <c r="AL406">
        <v>10</v>
      </c>
      <c r="AM406" t="s">
        <v>1289</v>
      </c>
      <c r="AN406" t="s">
        <v>1290</v>
      </c>
      <c r="AO406" t="s">
        <v>1291</v>
      </c>
      <c r="AP406" t="s">
        <v>1418</v>
      </c>
      <c r="AQ406" t="s">
        <v>1419</v>
      </c>
      <c r="AS406" t="s">
        <v>1420</v>
      </c>
      <c r="AT406" t="s">
        <v>1421</v>
      </c>
      <c r="AU406" t="s">
        <v>2677</v>
      </c>
      <c r="AV406">
        <v>2016</v>
      </c>
      <c r="AW406">
        <v>23</v>
      </c>
      <c r="AX406">
        <v>2</v>
      </c>
      <c r="BC406">
        <v>1449</v>
      </c>
      <c r="BD406">
        <v>1459</v>
      </c>
      <c r="BF406" t="s">
        <v>3210</v>
      </c>
      <c r="BH406">
        <v>11</v>
      </c>
      <c r="BI406" t="s">
        <v>937</v>
      </c>
      <c r="BJ406" t="s">
        <v>938</v>
      </c>
      <c r="BK406" t="s">
        <v>3211</v>
      </c>
      <c r="BL406" t="s">
        <v>3212</v>
      </c>
      <c r="BM406">
        <v>26370816</v>
      </c>
      <c r="BN406" s="4" t="b">
        <f t="shared" si="54"/>
        <v>0</v>
      </c>
      <c r="BO406" s="4" t="b">
        <f t="shared" si="55"/>
        <v>0</v>
      </c>
      <c r="BP406" s="4" t="b">
        <f t="shared" si="56"/>
        <v>0</v>
      </c>
      <c r="BQ406" s="4" t="b">
        <f t="shared" si="57"/>
        <v>0</v>
      </c>
      <c r="BR406" s="4" t="b">
        <f t="shared" si="58"/>
        <v>0</v>
      </c>
      <c r="BS406" s="4" t="b">
        <f t="shared" si="59"/>
        <v>0</v>
      </c>
      <c r="BT406" t="s">
        <v>1418</v>
      </c>
      <c r="BU406" s="10">
        <f>VLOOKUP(BT406,SCI论文情况一览表!$CE$2:$CH$13600,3,FALSE)</f>
        <v>2.8279999999999998</v>
      </c>
      <c r="BV406" s="10">
        <f>VLOOKUP(BT406,SCI论文情况一览表!$CE$2:$CH$13600,4,FALSE)</f>
        <v>2.92</v>
      </c>
      <c r="BW406" s="10" t="b">
        <f t="shared" si="60"/>
        <v>0</v>
      </c>
      <c r="BX406" s="10" t="b">
        <f t="shared" si="61"/>
        <v>0</v>
      </c>
      <c r="BY406" s="10" t="b">
        <f t="shared" si="62"/>
        <v>0</v>
      </c>
      <c r="BZ406" s="4">
        <v>4</v>
      </c>
    </row>
    <row r="407" spans="1:78">
      <c r="A407" s="4"/>
      <c r="B407" s="6"/>
      <c r="C407" s="6"/>
      <c r="D407" t="s">
        <v>62</v>
      </c>
      <c r="E407" t="s">
        <v>3377</v>
      </c>
      <c r="I407" t="s">
        <v>3378</v>
      </c>
      <c r="L407" t="s">
        <v>3379</v>
      </c>
      <c r="M407" t="s">
        <v>3380</v>
      </c>
      <c r="P407" t="s">
        <v>67</v>
      </c>
      <c r="Q407" t="s">
        <v>68</v>
      </c>
      <c r="W407" t="s">
        <v>3381</v>
      </c>
      <c r="X407" t="s">
        <v>3382</v>
      </c>
      <c r="Z407" t="s">
        <v>3383</v>
      </c>
      <c r="AA407" t="s">
        <v>3384</v>
      </c>
      <c r="AB407" t="s">
        <v>3385</v>
      </c>
      <c r="AE407" t="s">
        <v>3386</v>
      </c>
      <c r="AF407" t="s">
        <v>3387</v>
      </c>
      <c r="AH407">
        <v>43</v>
      </c>
      <c r="AI407">
        <v>0</v>
      </c>
      <c r="AJ407">
        <v>0</v>
      </c>
      <c r="AK407">
        <v>1</v>
      </c>
      <c r="AL407">
        <v>1</v>
      </c>
      <c r="AM407" t="s">
        <v>358</v>
      </c>
      <c r="AN407" t="s">
        <v>359</v>
      </c>
      <c r="AO407" t="s">
        <v>360</v>
      </c>
      <c r="AP407" t="s">
        <v>3388</v>
      </c>
      <c r="AQ407" t="s">
        <v>3389</v>
      </c>
      <c r="AS407" t="s">
        <v>3390</v>
      </c>
      <c r="AT407" t="s">
        <v>3391</v>
      </c>
      <c r="AU407" t="s">
        <v>2677</v>
      </c>
      <c r="AV407">
        <v>2016</v>
      </c>
      <c r="AW407">
        <v>91</v>
      </c>
      <c r="AX407">
        <v>1</v>
      </c>
      <c r="BC407">
        <v>37</v>
      </c>
      <c r="BD407">
        <v>51</v>
      </c>
      <c r="BF407" t="s">
        <v>3392</v>
      </c>
      <c r="BH407">
        <v>15</v>
      </c>
      <c r="BI407" t="s">
        <v>1108</v>
      </c>
      <c r="BJ407" t="s">
        <v>1108</v>
      </c>
      <c r="BK407" t="s">
        <v>3393</v>
      </c>
      <c r="BL407" t="s">
        <v>3394</v>
      </c>
      <c r="BM407">
        <v>26446351</v>
      </c>
      <c r="BN407" s="4" t="b">
        <f t="shared" si="54"/>
        <v>0</v>
      </c>
      <c r="BO407" s="4" t="b">
        <f t="shared" si="55"/>
        <v>0</v>
      </c>
      <c r="BP407" s="4" t="b">
        <f t="shared" si="56"/>
        <v>0</v>
      </c>
      <c r="BQ407" s="4" t="b">
        <f t="shared" si="57"/>
        <v>0</v>
      </c>
      <c r="BR407" s="4" t="b">
        <f t="shared" si="58"/>
        <v>0</v>
      </c>
      <c r="BS407" s="4" t="b">
        <f t="shared" si="59"/>
        <v>0</v>
      </c>
      <c r="BT407" t="s">
        <v>3388</v>
      </c>
      <c r="BU407" s="10">
        <f>VLOOKUP(BT407,SCI论文情况一览表!$CE$2:$CH$13600,3,FALSE)</f>
        <v>1.0209999999999999</v>
      </c>
      <c r="BV407" s="10">
        <f>VLOOKUP(BT407,SCI论文情况一览表!$CE$2:$CH$13600,4,FALSE)</f>
        <v>1.343</v>
      </c>
      <c r="BW407" s="10" t="b">
        <f t="shared" si="60"/>
        <v>0</v>
      </c>
      <c r="BX407" s="10" t="b">
        <f t="shared" si="61"/>
        <v>0</v>
      </c>
      <c r="BY407" s="10">
        <f t="shared" si="62"/>
        <v>1</v>
      </c>
      <c r="BZ407" s="4">
        <v>4</v>
      </c>
    </row>
    <row r="408" spans="1:78">
      <c r="A408" s="4"/>
      <c r="B408" s="6"/>
      <c r="C408" s="6"/>
      <c r="D408" t="s">
        <v>62</v>
      </c>
      <c r="E408" t="s">
        <v>3395</v>
      </c>
      <c r="I408" t="s">
        <v>3396</v>
      </c>
      <c r="L408" t="s">
        <v>3397</v>
      </c>
      <c r="M408" t="s">
        <v>3398</v>
      </c>
      <c r="P408" t="s">
        <v>67</v>
      </c>
      <c r="Q408" t="s">
        <v>68</v>
      </c>
      <c r="W408" t="s">
        <v>3399</v>
      </c>
      <c r="X408" t="s">
        <v>3400</v>
      </c>
      <c r="Z408" t="s">
        <v>3401</v>
      </c>
      <c r="AA408" t="s">
        <v>3402</v>
      </c>
      <c r="AB408" t="s">
        <v>3403</v>
      </c>
      <c r="AE408" t="s">
        <v>3404</v>
      </c>
      <c r="AF408" t="s">
        <v>3405</v>
      </c>
      <c r="AH408">
        <v>28</v>
      </c>
      <c r="AI408">
        <v>0</v>
      </c>
      <c r="AJ408">
        <v>0</v>
      </c>
      <c r="AK408">
        <v>1</v>
      </c>
      <c r="AL408">
        <v>1</v>
      </c>
      <c r="AM408" t="s">
        <v>304</v>
      </c>
      <c r="AN408" t="s">
        <v>305</v>
      </c>
      <c r="AO408" t="s">
        <v>306</v>
      </c>
      <c r="AP408" t="s">
        <v>3406</v>
      </c>
      <c r="AQ408" t="s">
        <v>3407</v>
      </c>
      <c r="AS408" t="s">
        <v>3408</v>
      </c>
      <c r="AT408" t="s">
        <v>3409</v>
      </c>
      <c r="AV408">
        <v>2016</v>
      </c>
      <c r="AW408">
        <v>26</v>
      </c>
      <c r="AX408">
        <v>3</v>
      </c>
      <c r="BC408">
        <v>402</v>
      </c>
      <c r="BD408">
        <v>413</v>
      </c>
      <c r="BF408" t="s">
        <v>3410</v>
      </c>
      <c r="BH408">
        <v>12</v>
      </c>
      <c r="BI408" t="s">
        <v>3411</v>
      </c>
      <c r="BJ408" t="s">
        <v>3411</v>
      </c>
      <c r="BK408" t="s">
        <v>3412</v>
      </c>
      <c r="BL408" t="s">
        <v>3413</v>
      </c>
      <c r="BN408" s="4" t="b">
        <f t="shared" si="54"/>
        <v>0</v>
      </c>
      <c r="BO408" s="4" t="b">
        <f t="shared" si="55"/>
        <v>0</v>
      </c>
      <c r="BP408" s="4" t="b">
        <f t="shared" si="56"/>
        <v>0</v>
      </c>
      <c r="BQ408" s="4" t="b">
        <f t="shared" si="57"/>
        <v>0</v>
      </c>
      <c r="BR408" s="4" t="b">
        <f t="shared" si="58"/>
        <v>0</v>
      </c>
      <c r="BS408" s="4" t="b">
        <f t="shared" si="59"/>
        <v>0</v>
      </c>
      <c r="BT408" t="s">
        <v>3406</v>
      </c>
      <c r="BU408" s="10">
        <f>VLOOKUP(BT408,SCI论文情况一览表!$CE$2:$CH$13600,3,FALSE)</f>
        <v>0.93799999999999994</v>
      </c>
      <c r="BV408" s="10">
        <f>VLOOKUP(BT408,SCI论文情况一览表!$CE$2:$CH$13600,4,FALSE)</f>
        <v>1.0089999999999999</v>
      </c>
      <c r="BW408" s="10" t="b">
        <f t="shared" si="60"/>
        <v>0</v>
      </c>
      <c r="BX408" s="10" t="b">
        <f t="shared" si="61"/>
        <v>0</v>
      </c>
      <c r="BY408" s="10">
        <f t="shared" si="62"/>
        <v>1</v>
      </c>
      <c r="BZ408" s="4">
        <v>4</v>
      </c>
    </row>
    <row r="409" spans="1:78">
      <c r="A409" s="4"/>
      <c r="B409" s="6"/>
      <c r="C409" s="6"/>
      <c r="D409" t="s">
        <v>62</v>
      </c>
      <c r="E409" t="s">
        <v>3449</v>
      </c>
      <c r="I409" t="s">
        <v>3450</v>
      </c>
      <c r="L409" t="s">
        <v>3451</v>
      </c>
      <c r="M409" t="s">
        <v>3452</v>
      </c>
      <c r="P409" t="s">
        <v>67</v>
      </c>
      <c r="Q409" t="s">
        <v>68</v>
      </c>
      <c r="W409" t="s">
        <v>3453</v>
      </c>
      <c r="X409" t="s">
        <v>3454</v>
      </c>
      <c r="Z409" t="s">
        <v>3455</v>
      </c>
      <c r="AA409" t="s">
        <v>3456</v>
      </c>
      <c r="AB409" t="s">
        <v>3457</v>
      </c>
      <c r="AC409" t="s">
        <v>47822</v>
      </c>
      <c r="AD409" t="s">
        <v>47823</v>
      </c>
      <c r="AE409" t="s">
        <v>3458</v>
      </c>
      <c r="AF409" t="s">
        <v>3459</v>
      </c>
      <c r="AH409">
        <v>60</v>
      </c>
      <c r="AI409">
        <v>0</v>
      </c>
      <c r="AJ409">
        <v>0</v>
      </c>
      <c r="AK409">
        <v>10</v>
      </c>
      <c r="AL409">
        <v>10</v>
      </c>
      <c r="AM409" t="s">
        <v>358</v>
      </c>
      <c r="AN409" t="s">
        <v>359</v>
      </c>
      <c r="AO409" t="s">
        <v>360</v>
      </c>
      <c r="AP409" t="s">
        <v>3460</v>
      </c>
      <c r="AQ409" t="s">
        <v>3461</v>
      </c>
      <c r="AS409" t="s">
        <v>3462</v>
      </c>
      <c r="AT409" t="s">
        <v>3463</v>
      </c>
      <c r="AU409" t="s">
        <v>2677</v>
      </c>
      <c r="AV409">
        <v>2016</v>
      </c>
      <c r="AW409">
        <v>8</v>
      </c>
      <c r="AX409">
        <v>1</v>
      </c>
      <c r="BC409">
        <v>148</v>
      </c>
      <c r="BD409">
        <v>159</v>
      </c>
      <c r="BF409" t="s">
        <v>3464</v>
      </c>
      <c r="BH409">
        <v>12</v>
      </c>
      <c r="BI409" t="s">
        <v>3465</v>
      </c>
      <c r="BJ409" t="s">
        <v>1545</v>
      </c>
      <c r="BK409" t="s">
        <v>3466</v>
      </c>
      <c r="BL409" t="s">
        <v>3467</v>
      </c>
      <c r="BN409" s="4" t="b">
        <f t="shared" si="54"/>
        <v>0</v>
      </c>
      <c r="BO409" s="4" t="b">
        <f t="shared" si="55"/>
        <v>0</v>
      </c>
      <c r="BP409" s="4" t="b">
        <f t="shared" si="56"/>
        <v>0</v>
      </c>
      <c r="BQ409" s="4" t="b">
        <f t="shared" si="57"/>
        <v>0</v>
      </c>
      <c r="BR409" s="4" t="b">
        <f t="shared" si="58"/>
        <v>0</v>
      </c>
      <c r="BS409" s="4" t="b">
        <f t="shared" si="59"/>
        <v>0</v>
      </c>
      <c r="BT409" t="s">
        <v>3460</v>
      </c>
      <c r="BU409" s="10">
        <f>VLOOKUP(BT409,SCI论文情况一览表!$CE$2:$CH$13600,3,FALSE)</f>
        <v>4.8819999999999997</v>
      </c>
      <c r="BV409" s="10">
        <f>VLOOKUP(BT409,SCI论文情况一览表!$CE$2:$CH$13600,4,FALSE)</f>
        <v>5.4729999999999999</v>
      </c>
      <c r="BW409" s="10" t="b">
        <f t="shared" si="60"/>
        <v>0</v>
      </c>
      <c r="BX409" s="10">
        <f t="shared" si="61"/>
        <v>1</v>
      </c>
      <c r="BY409" s="10" t="b">
        <f t="shared" si="62"/>
        <v>0</v>
      </c>
      <c r="BZ409" s="4">
        <v>4</v>
      </c>
    </row>
    <row r="410" spans="1:78">
      <c r="A410" s="4"/>
      <c r="B410" s="6"/>
      <c r="C410" s="6"/>
      <c r="D410" t="s">
        <v>62</v>
      </c>
      <c r="E410" t="s">
        <v>3491</v>
      </c>
      <c r="I410" t="s">
        <v>3492</v>
      </c>
      <c r="L410" t="s">
        <v>3493</v>
      </c>
      <c r="M410" t="s">
        <v>3494</v>
      </c>
      <c r="P410" t="s">
        <v>67</v>
      </c>
      <c r="Q410" t="s">
        <v>977</v>
      </c>
      <c r="X410" t="s">
        <v>3495</v>
      </c>
      <c r="Z410" t="s">
        <v>3496</v>
      </c>
      <c r="AA410" t="s">
        <v>3497</v>
      </c>
      <c r="AB410" t="s">
        <v>3498</v>
      </c>
      <c r="AE410" t="s">
        <v>3499</v>
      </c>
      <c r="AF410" t="s">
        <v>3500</v>
      </c>
      <c r="AH410">
        <v>104</v>
      </c>
      <c r="AI410">
        <v>1</v>
      </c>
      <c r="AJ410">
        <v>1</v>
      </c>
      <c r="AK410">
        <v>20</v>
      </c>
      <c r="AL410">
        <v>20</v>
      </c>
      <c r="AM410" t="s">
        <v>76</v>
      </c>
      <c r="AN410" t="s">
        <v>77</v>
      </c>
      <c r="AO410" t="s">
        <v>78</v>
      </c>
      <c r="AP410" t="s">
        <v>3501</v>
      </c>
      <c r="AQ410" t="s">
        <v>3502</v>
      </c>
      <c r="AS410" t="s">
        <v>3503</v>
      </c>
      <c r="AT410" t="s">
        <v>3504</v>
      </c>
      <c r="AU410" t="s">
        <v>2677</v>
      </c>
      <c r="AV410">
        <v>2016</v>
      </c>
      <c r="AW410">
        <v>24</v>
      </c>
      <c r="AX410">
        <v>1</v>
      </c>
      <c r="BC410">
        <v>63</v>
      </c>
      <c r="BD410">
        <v>75</v>
      </c>
      <c r="BF410" t="s">
        <v>3505</v>
      </c>
      <c r="BH410">
        <v>13</v>
      </c>
      <c r="BI410" t="s">
        <v>3506</v>
      </c>
      <c r="BJ410" t="s">
        <v>3506</v>
      </c>
      <c r="BK410" t="s">
        <v>3507</v>
      </c>
      <c r="BL410" t="s">
        <v>3508</v>
      </c>
      <c r="BM410">
        <v>26612499</v>
      </c>
      <c r="BN410" s="4" t="b">
        <f t="shared" si="54"/>
        <v>0</v>
      </c>
      <c r="BO410" s="4" t="b">
        <f t="shared" si="55"/>
        <v>0</v>
      </c>
      <c r="BP410" s="4" t="b">
        <f t="shared" si="56"/>
        <v>0</v>
      </c>
      <c r="BQ410" s="4" t="b">
        <f t="shared" si="57"/>
        <v>0</v>
      </c>
      <c r="BR410" s="4" t="b">
        <f t="shared" si="58"/>
        <v>0</v>
      </c>
      <c r="BS410" s="4" t="b">
        <f t="shared" si="59"/>
        <v>0</v>
      </c>
      <c r="BT410" t="s">
        <v>3501</v>
      </c>
      <c r="BU410" s="10">
        <f>VLOOKUP(BT410,SCI论文情况一览表!$CE$2:$CH$13600,3,FALSE)</f>
        <v>9.1859999999999999</v>
      </c>
      <c r="BV410" s="10">
        <f>VLOOKUP(BT410,SCI论文情况一览表!$CE$2:$CH$13600,4,FALSE)</f>
        <v>9.0169999999999995</v>
      </c>
      <c r="BW410" s="10" t="b">
        <f t="shared" si="60"/>
        <v>0</v>
      </c>
      <c r="BX410" s="10">
        <f t="shared" si="61"/>
        <v>1</v>
      </c>
      <c r="BY410" s="10" t="b">
        <f t="shared" si="62"/>
        <v>0</v>
      </c>
      <c r="BZ410" s="4">
        <v>4</v>
      </c>
    </row>
    <row r="411" spans="1:78">
      <c r="A411" s="4"/>
      <c r="B411" s="6"/>
      <c r="C411" s="6"/>
      <c r="D411" t="s">
        <v>62</v>
      </c>
      <c r="E411" t="s">
        <v>3581</v>
      </c>
      <c r="I411" t="s">
        <v>3582</v>
      </c>
      <c r="L411" t="s">
        <v>3583</v>
      </c>
      <c r="M411" t="s">
        <v>3584</v>
      </c>
      <c r="P411" t="s">
        <v>67</v>
      </c>
      <c r="Q411" t="s">
        <v>68</v>
      </c>
      <c r="W411" t="s">
        <v>3585</v>
      </c>
      <c r="X411" t="s">
        <v>3586</v>
      </c>
      <c r="Z411" t="s">
        <v>3587</v>
      </c>
      <c r="AA411" t="s">
        <v>3588</v>
      </c>
      <c r="AB411" t="s">
        <v>3589</v>
      </c>
      <c r="AE411" t="s">
        <v>3590</v>
      </c>
      <c r="AF411" t="s">
        <v>3591</v>
      </c>
      <c r="AH411">
        <v>30</v>
      </c>
      <c r="AI411">
        <v>0</v>
      </c>
      <c r="AJ411">
        <v>0</v>
      </c>
      <c r="AK411">
        <v>2</v>
      </c>
      <c r="AL411">
        <v>2</v>
      </c>
      <c r="AM411" t="s">
        <v>213</v>
      </c>
      <c r="AN411" t="s">
        <v>214</v>
      </c>
      <c r="AO411" t="s">
        <v>215</v>
      </c>
      <c r="AP411" t="s">
        <v>3592</v>
      </c>
      <c r="AQ411" t="s">
        <v>3593</v>
      </c>
      <c r="AS411" t="s">
        <v>3584</v>
      </c>
      <c r="AT411" t="s">
        <v>3594</v>
      </c>
      <c r="AU411" t="s">
        <v>2677</v>
      </c>
      <c r="AV411">
        <v>2016</v>
      </c>
      <c r="AW411">
        <v>68</v>
      </c>
      <c r="AX411">
        <v>1</v>
      </c>
      <c r="BC411">
        <v>67</v>
      </c>
      <c r="BD411">
        <v>76</v>
      </c>
      <c r="BF411" t="s">
        <v>3595</v>
      </c>
      <c r="BH411">
        <v>10</v>
      </c>
      <c r="BI411" t="s">
        <v>3596</v>
      </c>
      <c r="BJ411" t="s">
        <v>3596</v>
      </c>
      <c r="BK411" t="s">
        <v>3597</v>
      </c>
      <c r="BL411" t="s">
        <v>3598</v>
      </c>
      <c r="BM411">
        <v>26518782</v>
      </c>
      <c r="BN411" s="4" t="b">
        <f t="shared" si="54"/>
        <v>0</v>
      </c>
      <c r="BO411" s="4" t="b">
        <f t="shared" si="55"/>
        <v>0</v>
      </c>
      <c r="BP411" s="4" t="b">
        <f t="shared" si="56"/>
        <v>0</v>
      </c>
      <c r="BQ411" s="4" t="b">
        <f t="shared" si="57"/>
        <v>0</v>
      </c>
      <c r="BR411" s="4" t="b">
        <f t="shared" si="58"/>
        <v>0</v>
      </c>
      <c r="BS411" s="4" t="b">
        <f t="shared" si="59"/>
        <v>0</v>
      </c>
      <c r="BT411" t="s">
        <v>3592</v>
      </c>
      <c r="BU411" s="10">
        <f>VLOOKUP(BT411,SCI论文情况一览表!$CE$2:$CH$13600,3,FALSE)</f>
        <v>2.2269999999999999</v>
      </c>
      <c r="BV411" s="10">
        <f>VLOOKUP(BT411,SCI论文情况一览表!$CE$2:$CH$13600,4,FALSE)</f>
        <v>2.2589999999999999</v>
      </c>
      <c r="BW411" s="10" t="b">
        <f t="shared" si="60"/>
        <v>0</v>
      </c>
      <c r="BX411" s="10" t="b">
        <f t="shared" si="61"/>
        <v>0</v>
      </c>
      <c r="BY411" s="10" t="b">
        <f t="shared" si="62"/>
        <v>0</v>
      </c>
      <c r="BZ411" s="4">
        <v>4</v>
      </c>
    </row>
    <row r="412" spans="1:78">
      <c r="A412" s="4"/>
      <c r="B412" s="6"/>
      <c r="C412" s="6"/>
      <c r="D412" t="s">
        <v>62</v>
      </c>
      <c r="E412" t="s">
        <v>3638</v>
      </c>
      <c r="I412" t="s">
        <v>3639</v>
      </c>
      <c r="L412" t="s">
        <v>3640</v>
      </c>
      <c r="M412" t="s">
        <v>3641</v>
      </c>
      <c r="P412" t="s">
        <v>67</v>
      </c>
      <c r="Q412" t="s">
        <v>68</v>
      </c>
      <c r="W412" t="s">
        <v>3642</v>
      </c>
      <c r="X412" t="s">
        <v>3643</v>
      </c>
      <c r="Z412" t="s">
        <v>3644</v>
      </c>
      <c r="AA412" t="s">
        <v>3645</v>
      </c>
      <c r="AB412" t="s">
        <v>3646</v>
      </c>
      <c r="AE412" t="s">
        <v>3647</v>
      </c>
      <c r="AF412" t="s">
        <v>3648</v>
      </c>
      <c r="AH412">
        <v>56</v>
      </c>
      <c r="AI412">
        <v>0</v>
      </c>
      <c r="AJ412">
        <v>0</v>
      </c>
      <c r="AK412">
        <v>6</v>
      </c>
      <c r="AL412">
        <v>6</v>
      </c>
      <c r="AM412" t="s">
        <v>3649</v>
      </c>
      <c r="AN412" t="s">
        <v>2342</v>
      </c>
      <c r="AO412" t="s">
        <v>3650</v>
      </c>
      <c r="AP412" t="s">
        <v>3651</v>
      </c>
      <c r="AQ412" t="s">
        <v>3652</v>
      </c>
      <c r="AS412" t="s">
        <v>3653</v>
      </c>
      <c r="AT412" t="s">
        <v>3654</v>
      </c>
      <c r="AU412" s="1">
        <v>42370</v>
      </c>
      <c r="AV412">
        <v>2016</v>
      </c>
      <c r="AW412">
        <v>129</v>
      </c>
      <c r="AX412">
        <v>1</v>
      </c>
      <c r="BC412">
        <v>39</v>
      </c>
      <c r="BD412">
        <v>50</v>
      </c>
      <c r="BF412" t="s">
        <v>3655</v>
      </c>
      <c r="BH412">
        <v>12</v>
      </c>
      <c r="BI412" t="s">
        <v>2348</v>
      </c>
      <c r="BJ412" t="s">
        <v>2348</v>
      </c>
      <c r="BK412" t="s">
        <v>3656</v>
      </c>
      <c r="BL412" t="s">
        <v>3657</v>
      </c>
      <c r="BM412">
        <v>26567220</v>
      </c>
      <c r="BN412" s="4" t="b">
        <f t="shared" si="54"/>
        <v>0</v>
      </c>
      <c r="BO412" s="4" t="b">
        <f t="shared" si="55"/>
        <v>0</v>
      </c>
      <c r="BP412" s="4" t="b">
        <f t="shared" si="56"/>
        <v>0</v>
      </c>
      <c r="BQ412" s="4" t="b">
        <f t="shared" si="57"/>
        <v>0</v>
      </c>
      <c r="BR412" s="4" t="b">
        <f t="shared" si="58"/>
        <v>0</v>
      </c>
      <c r="BS412" s="4" t="b">
        <f t="shared" si="59"/>
        <v>0</v>
      </c>
      <c r="BT412" t="s">
        <v>3651</v>
      </c>
      <c r="BU412" s="10">
        <f>VLOOKUP(BT412,SCI论文情况一览表!$CE$2:$CH$13600,3,FALSE)</f>
        <v>5.4320000000000004</v>
      </c>
      <c r="BV412" s="10">
        <f>VLOOKUP(BT412,SCI论文情况一览表!$CE$2:$CH$13600,4,FALSE)</f>
        <v>5.9989999999999997</v>
      </c>
      <c r="BW412" s="10" t="b">
        <f t="shared" si="60"/>
        <v>0</v>
      </c>
      <c r="BX412" s="10">
        <f t="shared" si="61"/>
        <v>1</v>
      </c>
      <c r="BY412" s="10" t="b">
        <f t="shared" si="62"/>
        <v>0</v>
      </c>
      <c r="BZ412" s="4">
        <v>4</v>
      </c>
    </row>
    <row r="413" spans="1:78">
      <c r="A413" s="4"/>
      <c r="B413" s="6"/>
      <c r="C413" s="6"/>
      <c r="D413" t="s">
        <v>62</v>
      </c>
      <c r="E413" t="s">
        <v>3769</v>
      </c>
      <c r="I413" t="s">
        <v>3770</v>
      </c>
      <c r="L413" t="s">
        <v>3771</v>
      </c>
      <c r="M413" t="s">
        <v>3772</v>
      </c>
      <c r="P413" t="s">
        <v>67</v>
      </c>
      <c r="Q413" t="s">
        <v>68</v>
      </c>
      <c r="X413" t="s">
        <v>3773</v>
      </c>
      <c r="Z413" t="s">
        <v>3774</v>
      </c>
      <c r="AA413" t="s">
        <v>3775</v>
      </c>
      <c r="AB413" t="s">
        <v>3776</v>
      </c>
      <c r="AE413" t="s">
        <v>3777</v>
      </c>
      <c r="AF413" t="s">
        <v>3778</v>
      </c>
      <c r="AH413">
        <v>64</v>
      </c>
      <c r="AI413">
        <v>0</v>
      </c>
      <c r="AJ413">
        <v>0</v>
      </c>
      <c r="AK413">
        <v>2</v>
      </c>
      <c r="AL413">
        <v>2</v>
      </c>
      <c r="AM413" t="s">
        <v>912</v>
      </c>
      <c r="AN413" t="s">
        <v>768</v>
      </c>
      <c r="AO413" t="s">
        <v>913</v>
      </c>
      <c r="AP413" t="s">
        <v>3779</v>
      </c>
      <c r="AQ413" t="s">
        <v>3780</v>
      </c>
      <c r="AS413" t="s">
        <v>3781</v>
      </c>
      <c r="AT413" t="s">
        <v>3782</v>
      </c>
      <c r="AU413" t="s">
        <v>2677</v>
      </c>
      <c r="AV413">
        <v>2016</v>
      </c>
      <c r="AW413">
        <v>90</v>
      </c>
      <c r="AX413">
        <v>2</v>
      </c>
      <c r="BC413">
        <v>682</v>
      </c>
      <c r="BD413">
        <v>693</v>
      </c>
      <c r="BF413" t="s">
        <v>3783</v>
      </c>
      <c r="BH413">
        <v>12</v>
      </c>
      <c r="BI413" t="s">
        <v>3784</v>
      </c>
      <c r="BJ413" t="s">
        <v>3784</v>
      </c>
      <c r="BK413" t="s">
        <v>3785</v>
      </c>
      <c r="BL413" t="s">
        <v>3786</v>
      </c>
      <c r="BN413" s="4" t="b">
        <f t="shared" si="54"/>
        <v>0</v>
      </c>
      <c r="BO413" s="4" t="b">
        <f t="shared" si="55"/>
        <v>0</v>
      </c>
      <c r="BP413" s="4" t="b">
        <f t="shared" si="56"/>
        <v>0</v>
      </c>
      <c r="BQ413" s="4" t="b">
        <f t="shared" si="57"/>
        <v>0</v>
      </c>
      <c r="BR413" s="4" t="b">
        <f t="shared" si="58"/>
        <v>0</v>
      </c>
      <c r="BS413" s="4" t="b">
        <f t="shared" si="59"/>
        <v>0</v>
      </c>
      <c r="BT413" t="s">
        <v>3779</v>
      </c>
      <c r="BU413" s="10">
        <f>VLOOKUP(BT413,SCI论文情况一览表!$CE$2:$CH$13600,3,FALSE)</f>
        <v>4.4390000000000001</v>
      </c>
      <c r="BV413" s="10">
        <f>VLOOKUP(BT413,SCI论文情况一览表!$CE$2:$CH$13600,4,FALSE)</f>
        <v>4.609</v>
      </c>
      <c r="BW413" s="10" t="b">
        <f t="shared" si="60"/>
        <v>0</v>
      </c>
      <c r="BX413" s="10" t="b">
        <f t="shared" si="61"/>
        <v>0</v>
      </c>
      <c r="BY413" s="10" t="b">
        <f t="shared" si="62"/>
        <v>0</v>
      </c>
      <c r="BZ413" s="4">
        <v>4</v>
      </c>
    </row>
    <row r="414" spans="1:78">
      <c r="A414" s="4"/>
      <c r="B414" s="6"/>
      <c r="C414" s="6"/>
      <c r="D414" t="s">
        <v>62</v>
      </c>
      <c r="E414" t="s">
        <v>3787</v>
      </c>
      <c r="I414" t="s">
        <v>3788</v>
      </c>
      <c r="L414" t="s">
        <v>3789</v>
      </c>
      <c r="M414" t="s">
        <v>3790</v>
      </c>
      <c r="P414" t="s">
        <v>67</v>
      </c>
      <c r="Q414" t="s">
        <v>68</v>
      </c>
      <c r="W414" t="s">
        <v>3791</v>
      </c>
      <c r="X414" t="s">
        <v>3792</v>
      </c>
      <c r="Z414" t="s">
        <v>3793</v>
      </c>
      <c r="AA414" t="s">
        <v>3794</v>
      </c>
      <c r="AB414" t="s">
        <v>3795</v>
      </c>
      <c r="AE414" t="s">
        <v>3796</v>
      </c>
      <c r="AF414" t="s">
        <v>3797</v>
      </c>
      <c r="AH414">
        <v>90</v>
      </c>
      <c r="AI414">
        <v>0</v>
      </c>
      <c r="AJ414">
        <v>0</v>
      </c>
      <c r="AK414">
        <v>14</v>
      </c>
      <c r="AL414">
        <v>14</v>
      </c>
      <c r="AM414" t="s">
        <v>3798</v>
      </c>
      <c r="AN414" t="s">
        <v>3799</v>
      </c>
      <c r="AO414" t="s">
        <v>3800</v>
      </c>
      <c r="AP414" t="s">
        <v>3801</v>
      </c>
      <c r="AQ414" t="s">
        <v>3802</v>
      </c>
      <c r="AS414" t="s">
        <v>3803</v>
      </c>
      <c r="AT414" t="s">
        <v>3804</v>
      </c>
      <c r="AU414" t="s">
        <v>2677</v>
      </c>
      <c r="AV414">
        <v>2016</v>
      </c>
      <c r="AW414">
        <v>69</v>
      </c>
      <c r="AX414">
        <v>1</v>
      </c>
      <c r="BC414">
        <v>84</v>
      </c>
      <c r="BD414">
        <v>94</v>
      </c>
      <c r="BF414" t="s">
        <v>3805</v>
      </c>
      <c r="BH414">
        <v>11</v>
      </c>
      <c r="BI414" t="s">
        <v>3806</v>
      </c>
      <c r="BJ414" t="s">
        <v>938</v>
      </c>
      <c r="BK414" t="s">
        <v>3807</v>
      </c>
      <c r="BL414" t="s">
        <v>3808</v>
      </c>
      <c r="BN414" s="4" t="b">
        <f t="shared" si="54"/>
        <v>0</v>
      </c>
      <c r="BO414" s="4" t="b">
        <f t="shared" si="55"/>
        <v>0</v>
      </c>
      <c r="BP414" s="4" t="b">
        <f t="shared" si="56"/>
        <v>0</v>
      </c>
      <c r="BQ414" s="4" t="b">
        <f t="shared" si="57"/>
        <v>0</v>
      </c>
      <c r="BR414" s="4" t="b">
        <f t="shared" si="58"/>
        <v>0</v>
      </c>
      <c r="BS414" s="4" t="b">
        <f t="shared" si="59"/>
        <v>0</v>
      </c>
      <c r="BT414" t="s">
        <v>3801</v>
      </c>
      <c r="BU414" s="10">
        <f>VLOOKUP(BT414,SCI论文情况一览表!$CE$2:$CH$13600,3,FALSE)</f>
        <v>1.4390000000000001</v>
      </c>
      <c r="BV414" s="10">
        <f>VLOOKUP(BT414,SCI论文情况一览表!$CE$2:$CH$13600,4,FALSE)</f>
        <v>2.0750000000000002</v>
      </c>
      <c r="BW414" s="10" t="b">
        <f t="shared" si="60"/>
        <v>0</v>
      </c>
      <c r="BX414" s="10" t="b">
        <f t="shared" si="61"/>
        <v>0</v>
      </c>
      <c r="BY414" s="10" t="b">
        <f t="shared" si="62"/>
        <v>0</v>
      </c>
      <c r="BZ414" s="4">
        <v>4</v>
      </c>
    </row>
    <row r="415" spans="1:78">
      <c r="A415" s="4"/>
      <c r="B415" s="6"/>
      <c r="C415" s="6"/>
      <c r="D415" t="s">
        <v>62</v>
      </c>
      <c r="E415" t="s">
        <v>3998</v>
      </c>
      <c r="I415" t="s">
        <v>3999</v>
      </c>
      <c r="L415" t="s">
        <v>4000</v>
      </c>
      <c r="M415" t="s">
        <v>3981</v>
      </c>
      <c r="P415" t="s">
        <v>67</v>
      </c>
      <c r="Q415" t="s">
        <v>68</v>
      </c>
      <c r="W415" t="s">
        <v>4001</v>
      </c>
      <c r="X415" t="s">
        <v>4002</v>
      </c>
      <c r="Z415" t="s">
        <v>4003</v>
      </c>
      <c r="AA415" t="s">
        <v>4004</v>
      </c>
      <c r="AB415" t="s">
        <v>4005</v>
      </c>
      <c r="AD415" t="s">
        <v>4006</v>
      </c>
      <c r="AE415" t="s">
        <v>4007</v>
      </c>
      <c r="AF415" t="s">
        <v>4008</v>
      </c>
      <c r="AH415">
        <v>32</v>
      </c>
      <c r="AI415">
        <v>0</v>
      </c>
      <c r="AJ415">
        <v>0</v>
      </c>
      <c r="AK415">
        <v>9</v>
      </c>
      <c r="AL415">
        <v>9</v>
      </c>
      <c r="AM415" t="s">
        <v>112</v>
      </c>
      <c r="AN415" t="s">
        <v>113</v>
      </c>
      <c r="AO415" t="s">
        <v>114</v>
      </c>
      <c r="AP415" t="s">
        <v>3990</v>
      </c>
      <c r="AQ415" t="s">
        <v>3991</v>
      </c>
      <c r="AS415" t="s">
        <v>3992</v>
      </c>
      <c r="AT415" t="s">
        <v>3993</v>
      </c>
      <c r="AU415" t="s">
        <v>2677</v>
      </c>
      <c r="AV415">
        <v>2016</v>
      </c>
      <c r="AW415">
        <v>185</v>
      </c>
      <c r="BC415">
        <v>59</v>
      </c>
      <c r="BD415">
        <v>68</v>
      </c>
      <c r="BF415" t="s">
        <v>4009</v>
      </c>
      <c r="BH415">
        <v>10</v>
      </c>
      <c r="BI415" t="s">
        <v>3995</v>
      </c>
      <c r="BJ415" t="s">
        <v>473</v>
      </c>
      <c r="BK415" t="s">
        <v>3996</v>
      </c>
      <c r="BL415" t="s">
        <v>4010</v>
      </c>
      <c r="BN415" s="4" t="b">
        <f t="shared" si="54"/>
        <v>0</v>
      </c>
      <c r="BO415" s="4" t="b">
        <f t="shared" si="55"/>
        <v>0</v>
      </c>
      <c r="BP415" s="4" t="b">
        <f t="shared" si="56"/>
        <v>0</v>
      </c>
      <c r="BQ415" s="4" t="b">
        <f t="shared" si="57"/>
        <v>0</v>
      </c>
      <c r="BR415" s="4" t="b">
        <f t="shared" si="58"/>
        <v>0</v>
      </c>
      <c r="BS415" s="4" t="b">
        <f t="shared" si="59"/>
        <v>0</v>
      </c>
      <c r="BT415" t="s">
        <v>3990</v>
      </c>
      <c r="BU415" s="10">
        <f>VLOOKUP(BT415,SCI论文情况一览表!$CE$2:$CH$13600,3,FALSE)</f>
        <v>2.976</v>
      </c>
      <c r="BV415" s="10">
        <f>VLOOKUP(BT415,SCI论文情况一览表!$CE$2:$CH$13600,4,FALSE)</f>
        <v>3.3540000000000001</v>
      </c>
      <c r="BW415" s="10" t="b">
        <f t="shared" si="60"/>
        <v>0</v>
      </c>
      <c r="BX415" s="10" t="b">
        <f t="shared" si="61"/>
        <v>0</v>
      </c>
      <c r="BY415" s="10" t="b">
        <f t="shared" si="62"/>
        <v>0</v>
      </c>
      <c r="BZ415" s="4">
        <v>4</v>
      </c>
    </row>
    <row r="416" spans="1:78">
      <c r="A416" s="4"/>
      <c r="B416" s="6"/>
      <c r="C416" s="6"/>
      <c r="D416" t="s">
        <v>62</v>
      </c>
      <c r="E416" t="s">
        <v>4151</v>
      </c>
      <c r="I416" t="s">
        <v>4152</v>
      </c>
      <c r="L416" t="s">
        <v>4153</v>
      </c>
      <c r="M416" t="s">
        <v>4135</v>
      </c>
      <c r="P416" t="s">
        <v>67</v>
      </c>
      <c r="Q416" t="s">
        <v>68</v>
      </c>
      <c r="W416" t="s">
        <v>4154</v>
      </c>
      <c r="X416" t="s">
        <v>4155</v>
      </c>
      <c r="Z416" t="s">
        <v>4156</v>
      </c>
      <c r="AA416" t="s">
        <v>4157</v>
      </c>
      <c r="AB416" t="s">
        <v>4158</v>
      </c>
      <c r="AE416" t="s">
        <v>4159</v>
      </c>
      <c r="AF416" t="s">
        <v>4160</v>
      </c>
      <c r="AH416">
        <v>33</v>
      </c>
      <c r="AI416">
        <v>0</v>
      </c>
      <c r="AJ416">
        <v>0</v>
      </c>
      <c r="AK416">
        <v>23</v>
      </c>
      <c r="AL416">
        <v>23</v>
      </c>
      <c r="AM416" t="s">
        <v>112</v>
      </c>
      <c r="AN416" t="s">
        <v>113</v>
      </c>
      <c r="AO416" t="s">
        <v>114</v>
      </c>
      <c r="AP416" t="s">
        <v>4143</v>
      </c>
      <c r="AQ416" t="s">
        <v>4144</v>
      </c>
      <c r="AS416" t="s">
        <v>4145</v>
      </c>
      <c r="AT416" t="s">
        <v>4146</v>
      </c>
      <c r="AU416" t="s">
        <v>2677</v>
      </c>
      <c r="AV416">
        <v>2016</v>
      </c>
      <c r="AW416">
        <v>111</v>
      </c>
      <c r="BC416">
        <v>197</v>
      </c>
      <c r="BD416">
        <v>204</v>
      </c>
      <c r="BF416" t="s">
        <v>4161</v>
      </c>
      <c r="BH416">
        <v>8</v>
      </c>
      <c r="BI416" t="s">
        <v>4148</v>
      </c>
      <c r="BJ416" t="s">
        <v>3866</v>
      </c>
      <c r="BK416" t="s">
        <v>4149</v>
      </c>
      <c r="BL416" t="s">
        <v>4162</v>
      </c>
      <c r="BN416" s="4" t="b">
        <f t="shared" si="54"/>
        <v>0</v>
      </c>
      <c r="BO416" s="4" t="b">
        <f t="shared" si="55"/>
        <v>0</v>
      </c>
      <c r="BP416" s="4" t="b">
        <f t="shared" si="56"/>
        <v>0</v>
      </c>
      <c r="BQ416" s="4" t="b">
        <f t="shared" si="57"/>
        <v>0</v>
      </c>
      <c r="BR416" s="4" t="b">
        <f t="shared" si="58"/>
        <v>0</v>
      </c>
      <c r="BS416" s="4" t="b">
        <f t="shared" si="59"/>
        <v>0</v>
      </c>
      <c r="BT416" t="s">
        <v>4143</v>
      </c>
      <c r="BU416" s="10">
        <f>VLOOKUP(BT416,SCI论文情况一览表!$CE$2:$CH$13600,3,FALSE)</f>
        <v>2.2229999999999999</v>
      </c>
      <c r="BV416" s="10">
        <f>VLOOKUP(BT416,SCI论文情况一览表!$CE$2:$CH$13600,4,FALSE)</f>
        <v>2.8450000000000002</v>
      </c>
      <c r="BW416" s="10" t="b">
        <f t="shared" si="60"/>
        <v>0</v>
      </c>
      <c r="BX416" s="10" t="b">
        <f t="shared" si="61"/>
        <v>0</v>
      </c>
      <c r="BY416" s="10" t="b">
        <f t="shared" si="62"/>
        <v>0</v>
      </c>
      <c r="BZ416" s="4">
        <v>4</v>
      </c>
    </row>
    <row r="417" spans="1:78">
      <c r="A417" s="4"/>
      <c r="B417" s="6"/>
      <c r="C417" s="6"/>
      <c r="D417" s="4"/>
      <c r="E417" s="4"/>
      <c r="F417" s="4"/>
      <c r="G417" s="4"/>
      <c r="H417" s="4"/>
      <c r="I417" s="4"/>
      <c r="J417" s="4"/>
      <c r="K417" s="4"/>
      <c r="L417" s="6"/>
      <c r="M417" s="6"/>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4"/>
      <c r="AR417" s="4"/>
      <c r="AS417" s="4"/>
      <c r="AT417" s="4"/>
      <c r="AU417" s="4"/>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c r="BW417" s="4"/>
      <c r="BX417" s="4"/>
      <c r="BY417" s="4"/>
      <c r="BZ417" s="4"/>
    </row>
    <row r="418" spans="1:78">
      <c r="A418" s="4"/>
      <c r="B418" s="6"/>
      <c r="C418" s="6"/>
      <c r="D418" s="4"/>
      <c r="E418" s="4"/>
      <c r="F418" s="4"/>
      <c r="G418" s="4"/>
      <c r="H418" s="4"/>
      <c r="I418" s="4"/>
      <c r="J418" s="4"/>
      <c r="K418" s="4"/>
      <c r="L418" s="6"/>
      <c r="M418" s="6"/>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4"/>
      <c r="AR418" s="4"/>
      <c r="AS418" s="4"/>
      <c r="AT418" s="4"/>
      <c r="AU418" s="4"/>
      <c r="AV418" s="4"/>
      <c r="AW418" s="4"/>
      <c r="AX418" s="4"/>
      <c r="AY418" s="4"/>
      <c r="AZ418" s="4"/>
      <c r="BA418" s="4"/>
      <c r="BB418" s="4"/>
      <c r="BC418" s="4"/>
      <c r="BD418" s="4"/>
      <c r="BE418" s="4"/>
      <c r="BF418" s="4"/>
      <c r="BG418" s="4"/>
      <c r="BH418" s="4"/>
      <c r="BI418" s="4"/>
      <c r="BJ418" s="4"/>
      <c r="BK418" s="4"/>
      <c r="BL418" s="4"/>
      <c r="BM418" s="4"/>
      <c r="BN418" s="4"/>
      <c r="BO418" s="4"/>
      <c r="BP418" s="4"/>
      <c r="BQ418" s="4"/>
      <c r="BR418" s="4"/>
      <c r="BS418" s="4"/>
      <c r="BT418" s="4"/>
      <c r="BU418" s="4"/>
      <c r="BV418" s="4"/>
      <c r="BW418" s="4"/>
      <c r="BX418" s="4"/>
      <c r="BY418" s="4"/>
      <c r="BZ418" s="4"/>
    </row>
    <row r="419" spans="1:78">
      <c r="A419" s="4"/>
      <c r="B419" s="6"/>
      <c r="C419" s="6"/>
      <c r="D419" s="4"/>
      <c r="E419" s="4"/>
      <c r="F419" s="4"/>
      <c r="G419" s="4"/>
      <c r="H419" s="4"/>
      <c r="I419" s="4"/>
      <c r="J419" s="4"/>
      <c r="K419" s="4"/>
      <c r="L419" s="6"/>
      <c r="M419" s="6"/>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4"/>
      <c r="AR419" s="4"/>
      <c r="AS419" s="4"/>
      <c r="AT419" s="4"/>
      <c r="AU419" s="4"/>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W419" s="4"/>
      <c r="BX419" s="4"/>
      <c r="BY419" s="4"/>
      <c r="BZ419" s="4"/>
    </row>
    <row r="420" spans="1:78">
      <c r="A420" s="4"/>
      <c r="B420" s="6"/>
      <c r="C420" s="6"/>
      <c r="D420" s="4"/>
      <c r="E420" s="4"/>
      <c r="F420" s="4"/>
      <c r="G420" s="4"/>
      <c r="H420" s="4"/>
      <c r="I420" s="4"/>
      <c r="J420" s="4"/>
      <c r="K420" s="4"/>
      <c r="L420" s="6"/>
      <c r="M420" s="6"/>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4"/>
      <c r="AR420" s="4"/>
      <c r="AS420" s="4"/>
      <c r="AT420" s="4"/>
      <c r="AU420" s="4"/>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c r="BW420" s="4"/>
      <c r="BX420" s="4"/>
      <c r="BY420" s="4"/>
      <c r="BZ420" s="4"/>
    </row>
    <row r="421" spans="1:78">
      <c r="A421" s="4"/>
      <c r="B421" s="6"/>
      <c r="C421" s="6"/>
      <c r="D421" s="4"/>
      <c r="E421" s="4"/>
      <c r="F421" s="4"/>
      <c r="G421" s="4"/>
      <c r="H421" s="4"/>
      <c r="I421" s="4"/>
      <c r="J421" s="4"/>
      <c r="K421" s="4"/>
      <c r="L421" s="6"/>
      <c r="M421" s="6"/>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row>
    <row r="422" spans="1:78">
      <c r="A422" s="4"/>
      <c r="B422" s="6"/>
      <c r="C422" s="6"/>
      <c r="D422" s="4"/>
      <c r="E422" s="4"/>
      <c r="F422" s="4"/>
      <c r="G422" s="4"/>
      <c r="H422" s="4"/>
      <c r="I422" s="4"/>
      <c r="J422" s="4"/>
      <c r="K422" s="4"/>
      <c r="L422" s="6"/>
      <c r="M422" s="6"/>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4"/>
      <c r="AR422" s="4"/>
      <c r="AS422" s="4"/>
      <c r="AT422" s="4"/>
      <c r="AU422" s="4"/>
      <c r="AV422" s="4"/>
      <c r="AW422" s="4"/>
      <c r="AX422" s="4"/>
      <c r="AY422" s="4"/>
      <c r="AZ422" s="4"/>
      <c r="BA422" s="4"/>
      <c r="BB422" s="4"/>
      <c r="BC422" s="4"/>
      <c r="BD422" s="4"/>
      <c r="BE422" s="4"/>
      <c r="BF422" s="4"/>
      <c r="BG422" s="4"/>
      <c r="BH422" s="4"/>
      <c r="BI422" s="4"/>
      <c r="BJ422" s="4"/>
      <c r="BK422" s="4"/>
      <c r="BL422" s="4"/>
      <c r="BM422" s="4"/>
      <c r="BN422" s="4"/>
      <c r="BO422" s="4"/>
      <c r="BP422" s="4"/>
      <c r="BQ422" s="4"/>
      <c r="BR422" s="4"/>
      <c r="BS422" s="4"/>
      <c r="BT422" s="4"/>
      <c r="BU422" s="4"/>
      <c r="BV422" s="4"/>
      <c r="BW422" s="4"/>
      <c r="BX422" s="4"/>
      <c r="BY422" s="4"/>
      <c r="BZ422" s="4"/>
    </row>
    <row r="423" spans="1:78">
      <c r="A423" s="4"/>
      <c r="B423" s="6"/>
      <c r="C423" s="6"/>
      <c r="D423" s="4"/>
      <c r="E423" s="4"/>
      <c r="F423" s="4"/>
      <c r="G423" s="4"/>
      <c r="H423" s="4"/>
      <c r="I423" s="4"/>
      <c r="J423" s="4"/>
      <c r="K423" s="4"/>
      <c r="L423" s="6"/>
      <c r="M423" s="6"/>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4"/>
      <c r="AR423" s="4"/>
      <c r="AS423" s="4"/>
      <c r="AT423" s="4"/>
      <c r="AU423" s="4"/>
      <c r="AV423" s="4"/>
      <c r="AW423" s="4"/>
      <c r="AX423" s="4"/>
      <c r="AY423" s="4"/>
      <c r="AZ423" s="4"/>
      <c r="BA423" s="4"/>
      <c r="BB423" s="4"/>
      <c r="BC423" s="4"/>
      <c r="BD423" s="4"/>
      <c r="BE423" s="4"/>
      <c r="BF423" s="4"/>
      <c r="BG423" s="4"/>
      <c r="BH423" s="4"/>
      <c r="BI423" s="4"/>
      <c r="BJ423" s="4"/>
      <c r="BK423" s="4"/>
      <c r="BL423" s="4"/>
      <c r="BM423" s="4"/>
      <c r="BN423" s="4"/>
      <c r="BO423" s="4"/>
      <c r="BP423" s="4"/>
      <c r="BQ423" s="4"/>
      <c r="BR423" s="4"/>
      <c r="BS423" s="4"/>
      <c r="BT423" s="4"/>
      <c r="BU423" s="4"/>
      <c r="BV423" s="4"/>
      <c r="BW423" s="4"/>
      <c r="BX423" s="4"/>
      <c r="BY423" s="4"/>
      <c r="BZ423" s="4"/>
    </row>
    <row r="424" spans="1:78">
      <c r="A424" s="4"/>
      <c r="B424" s="6"/>
      <c r="C424" s="6"/>
      <c r="D424" s="4"/>
      <c r="E424" s="4"/>
      <c r="F424" s="4"/>
      <c r="G424" s="4"/>
      <c r="H424" s="4"/>
      <c r="I424" s="4"/>
      <c r="J424" s="4"/>
      <c r="K424" s="4"/>
      <c r="L424" s="6"/>
      <c r="M424" s="6"/>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4"/>
      <c r="AR424" s="4"/>
      <c r="AS424" s="4"/>
      <c r="AT424" s="4"/>
      <c r="AU424" s="4"/>
      <c r="AV424" s="4"/>
      <c r="AW424" s="4"/>
      <c r="AX424" s="4"/>
      <c r="AY424" s="4"/>
      <c r="AZ424" s="4"/>
      <c r="BA424" s="4"/>
      <c r="BB424" s="4"/>
      <c r="BC424" s="4"/>
      <c r="BD424" s="4"/>
      <c r="BE424" s="4"/>
      <c r="BF424" s="4"/>
      <c r="BG424" s="4"/>
      <c r="BH424" s="4"/>
      <c r="BI424" s="4"/>
      <c r="BJ424" s="4"/>
      <c r="BK424" s="4"/>
      <c r="BL424" s="4"/>
      <c r="BM424" s="4"/>
      <c r="BN424" s="4"/>
      <c r="BO424" s="4"/>
      <c r="BP424" s="4"/>
      <c r="BQ424" s="4"/>
      <c r="BR424" s="4"/>
      <c r="BS424" s="4"/>
      <c r="BT424" s="4"/>
      <c r="BU424" s="4"/>
      <c r="BV424" s="4"/>
      <c r="BW424" s="4"/>
      <c r="BX424" s="4"/>
      <c r="BY424" s="4"/>
      <c r="BZ424" s="4"/>
    </row>
    <row r="425" spans="1:78">
      <c r="A425" s="4"/>
      <c r="B425" s="6"/>
      <c r="C425" s="6"/>
      <c r="D425" s="4"/>
      <c r="E425" s="4"/>
      <c r="F425" s="4"/>
      <c r="G425" s="4"/>
      <c r="H425" s="4"/>
      <c r="I425" s="4"/>
      <c r="J425" s="4"/>
      <c r="K425" s="4"/>
      <c r="L425" s="6"/>
      <c r="M425" s="6"/>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4"/>
      <c r="AR425" s="4"/>
      <c r="AS425" s="4"/>
      <c r="AT425" s="4"/>
      <c r="AU425" s="4"/>
      <c r="AV425" s="4"/>
      <c r="AW425" s="4"/>
      <c r="AX425" s="4"/>
      <c r="AY425" s="4"/>
      <c r="AZ425" s="4"/>
      <c r="BA425" s="4"/>
      <c r="BB425" s="4"/>
      <c r="BC425" s="4"/>
      <c r="BD425" s="4"/>
      <c r="BE425" s="4"/>
      <c r="BF425" s="4"/>
      <c r="BG425" s="4"/>
      <c r="BH425" s="4"/>
      <c r="BI425" s="4"/>
      <c r="BJ425" s="4"/>
      <c r="BK425" s="4"/>
      <c r="BL425" s="4"/>
      <c r="BM425" s="4"/>
      <c r="BN425" s="4"/>
      <c r="BO425" s="4"/>
      <c r="BP425" s="4"/>
      <c r="BQ425" s="4"/>
      <c r="BR425" s="4"/>
      <c r="BS425" s="4"/>
      <c r="BT425" s="4"/>
      <c r="BU425" s="4"/>
      <c r="BV425" s="4"/>
      <c r="BW425" s="4"/>
      <c r="BX425" s="4"/>
      <c r="BY425" s="4"/>
      <c r="BZ425" s="4"/>
    </row>
    <row r="426" spans="1:78">
      <c r="A426" s="4"/>
      <c r="B426" s="6"/>
      <c r="C426" s="6"/>
      <c r="D426" s="4"/>
      <c r="E426" s="4"/>
      <c r="F426" s="4"/>
      <c r="G426" s="4"/>
      <c r="H426" s="4"/>
      <c r="I426" s="4"/>
      <c r="J426" s="4"/>
      <c r="K426" s="4"/>
      <c r="L426" s="6"/>
      <c r="M426" s="6"/>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4"/>
      <c r="AR426" s="4"/>
      <c r="AS426" s="4"/>
      <c r="AT426" s="4"/>
      <c r="AU426" s="4"/>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W426" s="4"/>
      <c r="BX426" s="4"/>
      <c r="BY426" s="4"/>
      <c r="BZ426" s="4"/>
    </row>
    <row r="427" spans="1:78">
      <c r="A427" s="4"/>
      <c r="B427" s="6"/>
      <c r="C427" s="6"/>
      <c r="D427" s="4"/>
      <c r="E427" s="4"/>
      <c r="F427" s="4"/>
      <c r="G427" s="4"/>
      <c r="H427" s="4"/>
      <c r="I427" s="4"/>
      <c r="J427" s="4"/>
      <c r="K427" s="4"/>
      <c r="L427" s="6"/>
      <c r="M427" s="6"/>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4"/>
      <c r="AR427" s="4"/>
      <c r="AS427" s="4"/>
      <c r="AT427" s="4"/>
      <c r="AU427" s="4"/>
      <c r="AV427" s="4"/>
      <c r="AW427" s="4"/>
      <c r="AX427" s="4"/>
      <c r="AY427" s="4"/>
      <c r="AZ427" s="4"/>
      <c r="BA427" s="4"/>
      <c r="BB427" s="4"/>
      <c r="BC427" s="4"/>
      <c r="BD427" s="4"/>
      <c r="BE427" s="4"/>
      <c r="BF427" s="4"/>
      <c r="BG427" s="4"/>
      <c r="BH427" s="4"/>
      <c r="BI427" s="4"/>
      <c r="BJ427" s="4"/>
      <c r="BK427" s="4"/>
      <c r="BL427" s="4"/>
      <c r="BM427" s="4"/>
      <c r="BN427" s="4"/>
      <c r="BO427" s="4"/>
      <c r="BP427" s="4"/>
      <c r="BQ427" s="4"/>
      <c r="BR427" s="4"/>
      <c r="BS427" s="4"/>
      <c r="BT427" s="4"/>
      <c r="BU427" s="4"/>
      <c r="BV427" s="4"/>
      <c r="BW427" s="4"/>
      <c r="BX427" s="4"/>
      <c r="BY427" s="4"/>
      <c r="BZ427" s="4"/>
    </row>
    <row r="428" spans="1:78">
      <c r="A428" s="4"/>
      <c r="B428" s="6"/>
      <c r="C428" s="6"/>
      <c r="D428" s="4"/>
      <c r="E428" s="4"/>
      <c r="F428" s="4"/>
      <c r="G428" s="4"/>
      <c r="H428" s="4"/>
      <c r="I428" s="4"/>
      <c r="J428" s="4"/>
      <c r="K428" s="4"/>
      <c r="L428" s="6"/>
      <c r="M428" s="6"/>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4"/>
      <c r="AR428" s="4"/>
      <c r="AS428" s="4"/>
      <c r="AT428" s="4"/>
      <c r="AU428" s="4"/>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c r="BW428" s="4"/>
      <c r="BX428" s="4"/>
      <c r="BY428" s="4"/>
      <c r="BZ428" s="4"/>
    </row>
    <row r="429" spans="1:78">
      <c r="A429" s="4"/>
      <c r="B429" s="6"/>
      <c r="C429" s="6"/>
      <c r="D429" s="4"/>
      <c r="E429" s="4"/>
      <c r="F429" s="4"/>
      <c r="G429" s="4"/>
      <c r="H429" s="4"/>
      <c r="I429" s="4"/>
      <c r="J429" s="4"/>
      <c r="K429" s="4"/>
      <c r="L429" s="6"/>
      <c r="M429" s="6"/>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4"/>
      <c r="AR429" s="4"/>
      <c r="AS429" s="4"/>
      <c r="AT429" s="4"/>
      <c r="AU429" s="4"/>
      <c r="AV429" s="4"/>
      <c r="AW429" s="4"/>
      <c r="AX429" s="4"/>
      <c r="AY429" s="4"/>
      <c r="AZ429" s="4"/>
      <c r="BA429" s="4"/>
      <c r="BB429" s="4"/>
      <c r="BC429" s="4"/>
      <c r="BD429" s="4"/>
      <c r="BE429" s="4"/>
      <c r="BF429" s="4"/>
      <c r="BG429" s="4"/>
      <c r="BH429" s="4"/>
      <c r="BI429" s="4"/>
      <c r="BJ429" s="4"/>
      <c r="BK429" s="4"/>
      <c r="BL429" s="4"/>
      <c r="BM429" s="4"/>
      <c r="BN429" s="4"/>
      <c r="BO429" s="4"/>
      <c r="BP429" s="4"/>
      <c r="BQ429" s="4"/>
      <c r="BR429" s="4"/>
      <c r="BS429" s="4"/>
      <c r="BT429" s="4"/>
      <c r="BU429" s="4"/>
      <c r="BV429" s="4"/>
      <c r="BW429" s="4"/>
      <c r="BX429" s="4"/>
      <c r="BY429" s="4"/>
      <c r="BZ429" s="4"/>
    </row>
    <row r="430" spans="1:78">
      <c r="A430" s="4"/>
      <c r="B430" s="6"/>
      <c r="C430" s="6"/>
      <c r="D430" s="4"/>
      <c r="E430" s="4"/>
      <c r="F430" s="4"/>
      <c r="G430" s="4"/>
      <c r="H430" s="4"/>
      <c r="I430" s="4"/>
      <c r="J430" s="4"/>
      <c r="K430" s="4"/>
      <c r="L430" s="6"/>
      <c r="M430" s="6"/>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4"/>
      <c r="AR430" s="4"/>
      <c r="AS430" s="4"/>
      <c r="AT430" s="4"/>
      <c r="AU430" s="4"/>
      <c r="AV430" s="4"/>
      <c r="AW430" s="4"/>
      <c r="AX430" s="4"/>
      <c r="AY430" s="4"/>
      <c r="AZ430" s="4"/>
      <c r="BA430" s="4"/>
      <c r="BB430" s="4"/>
      <c r="BC430" s="4"/>
      <c r="BD430" s="4"/>
      <c r="BE430" s="4"/>
      <c r="BF430" s="4"/>
      <c r="BG430" s="4"/>
      <c r="BH430" s="4"/>
      <c r="BI430" s="4"/>
      <c r="BJ430" s="4"/>
      <c r="BK430" s="4"/>
      <c r="BL430" s="4"/>
      <c r="BM430" s="4"/>
      <c r="BN430" s="4"/>
      <c r="BO430" s="4"/>
      <c r="BP430" s="4"/>
      <c r="BQ430" s="4"/>
      <c r="BR430" s="4"/>
      <c r="BS430" s="4"/>
      <c r="BT430" s="4"/>
      <c r="BU430" s="4"/>
      <c r="BV430" s="4"/>
      <c r="BW430" s="4"/>
      <c r="BX430" s="4"/>
      <c r="BY430" s="4"/>
      <c r="BZ430" s="4"/>
    </row>
    <row r="431" spans="1:78">
      <c r="A431" s="4"/>
      <c r="B431" s="6"/>
      <c r="C431" s="6"/>
      <c r="D431" s="4"/>
      <c r="E431" s="4"/>
      <c r="F431" s="4"/>
      <c r="G431" s="4"/>
      <c r="H431" s="4"/>
      <c r="I431" s="4"/>
      <c r="J431" s="4"/>
      <c r="K431" s="4"/>
      <c r="L431" s="6"/>
      <c r="M431" s="6"/>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row>
    <row r="432" spans="1:78">
      <c r="A432" s="4"/>
      <c r="B432" s="6"/>
      <c r="C432" s="6"/>
      <c r="D432" s="4"/>
      <c r="E432" s="4"/>
      <c r="F432" s="4"/>
      <c r="G432" s="4"/>
      <c r="H432" s="4"/>
      <c r="I432" s="4"/>
      <c r="J432" s="4"/>
      <c r="K432" s="4"/>
      <c r="L432" s="6"/>
      <c r="M432" s="6"/>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4"/>
      <c r="AR432" s="4"/>
      <c r="AS432" s="4"/>
      <c r="AT432" s="4"/>
      <c r="AU432" s="4"/>
      <c r="AV432" s="4"/>
      <c r="AW432" s="4"/>
      <c r="AX432" s="4"/>
      <c r="AY432" s="4"/>
      <c r="AZ432" s="4"/>
      <c r="BA432" s="4"/>
      <c r="BB432" s="4"/>
      <c r="BC432" s="4"/>
      <c r="BD432" s="4"/>
      <c r="BE432" s="4"/>
      <c r="BF432" s="4"/>
      <c r="BG432" s="4"/>
      <c r="BH432" s="4"/>
      <c r="BI432" s="4"/>
      <c r="BJ432" s="4"/>
      <c r="BK432" s="4"/>
      <c r="BL432" s="4"/>
      <c r="BM432" s="4"/>
      <c r="BN432" s="4"/>
      <c r="BO432" s="4"/>
      <c r="BP432" s="4"/>
      <c r="BQ432" s="4"/>
      <c r="BR432" s="4"/>
      <c r="BS432" s="4"/>
      <c r="BT432" s="4"/>
      <c r="BU432" s="4"/>
      <c r="BV432" s="4"/>
      <c r="BW432" s="4"/>
      <c r="BX432" s="4"/>
      <c r="BY432" s="4"/>
      <c r="BZ432" s="4"/>
    </row>
    <row r="433" spans="1:78">
      <c r="A433" s="4"/>
      <c r="B433" s="6"/>
      <c r="C433" s="6"/>
      <c r="D433" s="4"/>
      <c r="E433" s="4"/>
      <c r="F433" s="4"/>
      <c r="G433" s="4"/>
      <c r="H433" s="4"/>
      <c r="I433" s="4"/>
      <c r="J433" s="4"/>
      <c r="K433" s="4"/>
      <c r="L433" s="6"/>
      <c r="M433" s="6"/>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row>
    <row r="434" spans="1:78">
      <c r="A434" s="4"/>
      <c r="B434" s="6"/>
      <c r="C434" s="6"/>
      <c r="D434" s="4"/>
      <c r="E434" s="4"/>
      <c r="F434" s="4"/>
      <c r="G434" s="4"/>
      <c r="H434" s="4"/>
      <c r="I434" s="4"/>
      <c r="J434" s="4"/>
      <c r="K434" s="4"/>
      <c r="L434" s="6"/>
      <c r="M434" s="6"/>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row>
    <row r="435" spans="1:78">
      <c r="A435" s="4"/>
      <c r="B435" s="6"/>
      <c r="C435" s="6"/>
      <c r="D435" s="4"/>
      <c r="E435" s="4"/>
      <c r="F435" s="4"/>
      <c r="G435" s="4"/>
      <c r="H435" s="4"/>
      <c r="I435" s="4"/>
      <c r="J435" s="4"/>
      <c r="K435" s="4"/>
      <c r="L435" s="6"/>
      <c r="M435" s="6"/>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row>
    <row r="436" spans="1:78">
      <c r="A436" s="4"/>
      <c r="B436" s="6"/>
      <c r="C436" s="6"/>
      <c r="D436" s="4"/>
      <c r="E436" s="4"/>
      <c r="F436" s="4"/>
      <c r="G436" s="4"/>
      <c r="H436" s="4"/>
      <c r="I436" s="4"/>
      <c r="J436" s="4"/>
      <c r="K436" s="4"/>
      <c r="L436" s="6"/>
      <c r="M436" s="6"/>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4"/>
      <c r="AR436" s="4"/>
      <c r="AS436" s="4"/>
      <c r="AT436" s="4"/>
      <c r="AU436" s="4"/>
      <c r="AV436" s="4"/>
      <c r="AW436" s="4"/>
      <c r="AX436" s="4"/>
      <c r="AY436" s="4"/>
      <c r="AZ436" s="4"/>
      <c r="BA436" s="4"/>
      <c r="BB436" s="4"/>
      <c r="BC436" s="4"/>
      <c r="BD436" s="4"/>
      <c r="BE436" s="4"/>
      <c r="BF436" s="4"/>
      <c r="BG436" s="4"/>
      <c r="BH436" s="4"/>
      <c r="BI436" s="4"/>
      <c r="BJ436" s="4"/>
      <c r="BK436" s="4"/>
      <c r="BL436" s="4"/>
      <c r="BM436" s="4"/>
      <c r="BN436" s="4"/>
      <c r="BO436" s="4"/>
      <c r="BP436" s="4"/>
      <c r="BQ436" s="4"/>
      <c r="BR436" s="4"/>
      <c r="BS436" s="4"/>
      <c r="BT436" s="4"/>
      <c r="BU436" s="4"/>
      <c r="BV436" s="4"/>
      <c r="BW436" s="4"/>
      <c r="BX436" s="4"/>
      <c r="BY436" s="4"/>
      <c r="BZ436" s="4"/>
    </row>
    <row r="437" spans="1:78">
      <c r="A437" s="4"/>
      <c r="B437" s="6"/>
      <c r="C437" s="6"/>
      <c r="D437" s="4"/>
      <c r="E437" s="4"/>
      <c r="F437" s="4"/>
      <c r="G437" s="4"/>
      <c r="H437" s="4"/>
      <c r="I437" s="4"/>
      <c r="J437" s="4"/>
      <c r="K437" s="4"/>
      <c r="L437" s="6"/>
      <c r="M437" s="6"/>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4"/>
      <c r="AR437" s="4"/>
      <c r="AS437" s="4"/>
      <c r="AT437" s="4"/>
      <c r="AU437" s="4"/>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4"/>
      <c r="BX437" s="4"/>
      <c r="BY437" s="4"/>
      <c r="BZ437" s="4"/>
    </row>
    <row r="438" spans="1:78">
      <c r="A438" s="4"/>
      <c r="B438" s="6"/>
      <c r="C438" s="6"/>
      <c r="D438" s="4"/>
      <c r="E438" s="4"/>
      <c r="F438" s="4"/>
      <c r="G438" s="4"/>
      <c r="H438" s="4"/>
      <c r="I438" s="4"/>
      <c r="J438" s="4"/>
      <c r="K438" s="4"/>
      <c r="L438" s="6"/>
      <c r="M438" s="6"/>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4"/>
      <c r="AR438" s="4"/>
      <c r="AS438" s="4"/>
      <c r="AT438" s="4"/>
      <c r="AU438" s="4"/>
      <c r="AV438" s="4"/>
      <c r="AW438" s="4"/>
      <c r="AX438" s="4"/>
      <c r="AY438" s="4"/>
      <c r="AZ438" s="4"/>
      <c r="BA438" s="4"/>
      <c r="BB438" s="4"/>
      <c r="BC438" s="4"/>
      <c r="BD438" s="4"/>
      <c r="BE438" s="4"/>
      <c r="BF438" s="4"/>
      <c r="BG438" s="4"/>
      <c r="BH438" s="4"/>
      <c r="BI438" s="4"/>
      <c r="BJ438" s="4"/>
      <c r="BK438" s="4"/>
      <c r="BL438" s="4"/>
      <c r="BM438" s="4"/>
      <c r="BN438" s="4"/>
      <c r="BO438" s="4"/>
      <c r="BP438" s="4"/>
      <c r="BQ438" s="4"/>
      <c r="BR438" s="4"/>
      <c r="BS438" s="4"/>
      <c r="BT438" s="4"/>
      <c r="BU438" s="4"/>
      <c r="BV438" s="4"/>
      <c r="BW438" s="4"/>
      <c r="BX438" s="4"/>
      <c r="BY438" s="4"/>
      <c r="BZ438" s="4"/>
    </row>
    <row r="439" spans="1:78">
      <c r="A439" s="4"/>
      <c r="B439" s="6"/>
      <c r="C439" s="6"/>
      <c r="D439" s="4"/>
      <c r="E439" s="4"/>
      <c r="F439" s="4"/>
      <c r="G439" s="4"/>
      <c r="H439" s="4"/>
      <c r="I439" s="4"/>
      <c r="J439" s="4"/>
      <c r="K439" s="4"/>
      <c r="L439" s="6"/>
      <c r="M439" s="6"/>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4"/>
      <c r="AR439" s="4"/>
      <c r="AS439" s="4"/>
      <c r="AT439" s="4"/>
      <c r="AU439" s="4"/>
      <c r="AV439" s="4"/>
      <c r="AW439" s="4"/>
      <c r="AX439" s="4"/>
      <c r="AY439" s="4"/>
      <c r="AZ439" s="4"/>
      <c r="BA439" s="4"/>
      <c r="BB439" s="4"/>
      <c r="BC439" s="4"/>
      <c r="BD439" s="4"/>
      <c r="BE439" s="4"/>
      <c r="BF439" s="4"/>
      <c r="BG439" s="4"/>
      <c r="BH439" s="4"/>
      <c r="BI439" s="4"/>
      <c r="BJ439" s="4"/>
      <c r="BK439" s="4"/>
      <c r="BL439" s="4"/>
      <c r="BM439" s="4"/>
      <c r="BN439" s="4"/>
      <c r="BO439" s="4"/>
      <c r="BP439" s="4"/>
      <c r="BQ439" s="4"/>
      <c r="BR439" s="4"/>
      <c r="BS439" s="4"/>
      <c r="BT439" s="4"/>
      <c r="BU439" s="4"/>
      <c r="BV439" s="4"/>
      <c r="BW439" s="4"/>
      <c r="BX439" s="4"/>
      <c r="BY439" s="4"/>
      <c r="BZ439" s="4"/>
    </row>
    <row r="440" spans="1:78">
      <c r="A440" s="4"/>
      <c r="B440" s="6"/>
      <c r="C440" s="6"/>
      <c r="D440" s="4"/>
      <c r="E440" s="4"/>
      <c r="F440" s="4"/>
      <c r="G440" s="4"/>
      <c r="H440" s="4"/>
      <c r="I440" s="4"/>
      <c r="J440" s="4"/>
      <c r="K440" s="4"/>
      <c r="L440" s="6"/>
      <c r="M440" s="6"/>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4"/>
      <c r="AR440" s="4"/>
      <c r="AS440" s="4"/>
      <c r="AT440" s="4"/>
      <c r="AU440" s="4"/>
      <c r="AV440" s="4"/>
      <c r="AW440" s="4"/>
      <c r="AX440" s="4"/>
      <c r="AY440" s="4"/>
      <c r="AZ440" s="4"/>
      <c r="BA440" s="4"/>
      <c r="BB440" s="4"/>
      <c r="BC440" s="4"/>
      <c r="BD440" s="4"/>
      <c r="BE440" s="4"/>
      <c r="BF440" s="4"/>
      <c r="BG440" s="4"/>
      <c r="BH440" s="4"/>
      <c r="BI440" s="4"/>
      <c r="BJ440" s="4"/>
      <c r="BK440" s="4"/>
      <c r="BL440" s="4"/>
      <c r="BM440" s="4"/>
      <c r="BN440" s="4"/>
      <c r="BO440" s="4"/>
      <c r="BP440" s="4"/>
      <c r="BQ440" s="4"/>
      <c r="BR440" s="4"/>
      <c r="BS440" s="4"/>
      <c r="BT440" s="4"/>
      <c r="BU440" s="4"/>
      <c r="BV440" s="4"/>
      <c r="BW440" s="4"/>
      <c r="BX440" s="4"/>
      <c r="BY440" s="4"/>
      <c r="BZ440" s="4"/>
    </row>
    <row r="441" spans="1:78">
      <c r="A441" s="4"/>
      <c r="B441" s="6"/>
      <c r="C441" s="6"/>
      <c r="D441" s="4"/>
      <c r="E441" s="4"/>
      <c r="F441" s="4"/>
      <c r="G441" s="4"/>
      <c r="H441" s="4"/>
      <c r="I441" s="4"/>
      <c r="J441" s="4"/>
      <c r="K441" s="4"/>
      <c r="L441" s="6"/>
      <c r="M441" s="6"/>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4"/>
      <c r="AR441" s="4"/>
      <c r="AS441" s="4"/>
      <c r="AT441" s="4"/>
      <c r="AU441" s="4"/>
      <c r="AV441" s="4"/>
      <c r="AW441" s="4"/>
      <c r="AX441" s="4"/>
      <c r="AY441" s="4"/>
      <c r="AZ441" s="4"/>
      <c r="BA441" s="4"/>
      <c r="BB441" s="4"/>
      <c r="BC441" s="4"/>
      <c r="BD441" s="4"/>
      <c r="BE441" s="4"/>
      <c r="BF441" s="4"/>
      <c r="BG441" s="4"/>
      <c r="BH441" s="4"/>
      <c r="BI441" s="4"/>
      <c r="BJ441" s="4"/>
      <c r="BK441" s="4"/>
      <c r="BL441" s="4"/>
      <c r="BM441" s="4"/>
      <c r="BN441" s="4"/>
      <c r="BO441" s="4"/>
      <c r="BP441" s="4"/>
      <c r="BQ441" s="4"/>
      <c r="BR441" s="4"/>
      <c r="BS441" s="4"/>
      <c r="BT441" s="4"/>
      <c r="BU441" s="4"/>
      <c r="BV441" s="4"/>
      <c r="BW441" s="4"/>
      <c r="BX441" s="4"/>
      <c r="BY441" s="4"/>
      <c r="BZ441" s="4"/>
    </row>
    <row r="442" spans="1:78">
      <c r="A442" s="4"/>
      <c r="B442" s="6"/>
      <c r="C442" s="6"/>
      <c r="D442" s="4"/>
      <c r="E442" s="4"/>
      <c r="F442" s="4"/>
      <c r="G442" s="4"/>
      <c r="H442" s="4"/>
      <c r="I442" s="4"/>
      <c r="J442" s="4"/>
      <c r="K442" s="4"/>
      <c r="L442" s="6"/>
      <c r="M442" s="6"/>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4"/>
      <c r="AR442" s="4"/>
      <c r="AS442" s="4"/>
      <c r="AT442" s="4"/>
      <c r="AU442" s="4"/>
      <c r="AV442" s="4"/>
      <c r="AW442" s="4"/>
      <c r="AX442" s="4"/>
      <c r="AY442" s="4"/>
      <c r="AZ442" s="4"/>
      <c r="BA442" s="4"/>
      <c r="BB442" s="4"/>
      <c r="BC442" s="4"/>
      <c r="BD442" s="4"/>
      <c r="BE442" s="4"/>
      <c r="BF442" s="4"/>
      <c r="BG442" s="4"/>
      <c r="BH442" s="4"/>
      <c r="BI442" s="4"/>
      <c r="BJ442" s="4"/>
      <c r="BK442" s="4"/>
      <c r="BL442" s="4"/>
      <c r="BM442" s="4"/>
      <c r="BN442" s="4"/>
      <c r="BO442" s="4"/>
      <c r="BP442" s="4"/>
      <c r="BQ442" s="4"/>
      <c r="BR442" s="4"/>
      <c r="BS442" s="4"/>
      <c r="BT442" s="4"/>
      <c r="BU442" s="4"/>
      <c r="BV442" s="4"/>
      <c r="BW442" s="4"/>
      <c r="BX442" s="4"/>
      <c r="BY442" s="4"/>
      <c r="BZ442" s="4"/>
    </row>
    <row r="443" spans="1:78">
      <c r="A443" s="4"/>
      <c r="B443" s="6"/>
      <c r="C443" s="6"/>
      <c r="D443" s="4"/>
      <c r="E443" s="4"/>
      <c r="F443" s="4"/>
      <c r="G443" s="4"/>
      <c r="H443" s="4"/>
      <c r="I443" s="4"/>
      <c r="J443" s="4"/>
      <c r="K443" s="4"/>
      <c r="L443" s="6"/>
      <c r="M443" s="6"/>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4"/>
      <c r="AR443" s="4"/>
      <c r="AS443" s="4"/>
      <c r="AT443" s="4"/>
      <c r="AU443" s="4"/>
      <c r="AV443" s="4"/>
      <c r="AW443" s="4"/>
      <c r="AX443" s="4"/>
      <c r="AY443" s="4"/>
      <c r="AZ443" s="4"/>
      <c r="BA443" s="4"/>
      <c r="BB443" s="4"/>
      <c r="BC443" s="4"/>
      <c r="BD443" s="4"/>
      <c r="BE443" s="4"/>
      <c r="BF443" s="4"/>
      <c r="BG443" s="4"/>
      <c r="BH443" s="4"/>
      <c r="BI443" s="4"/>
      <c r="BJ443" s="4"/>
      <c r="BK443" s="4"/>
      <c r="BL443" s="4"/>
      <c r="BM443" s="4"/>
      <c r="BN443" s="4"/>
      <c r="BO443" s="4"/>
      <c r="BP443" s="4"/>
      <c r="BQ443" s="4"/>
      <c r="BR443" s="4"/>
      <c r="BS443" s="4"/>
      <c r="BT443" s="4"/>
      <c r="BU443" s="4"/>
      <c r="BV443" s="4"/>
      <c r="BW443" s="4"/>
      <c r="BX443" s="4"/>
      <c r="BY443" s="4"/>
      <c r="BZ443" s="4"/>
    </row>
    <row r="444" spans="1:78">
      <c r="A444" s="4"/>
      <c r="B444" s="6"/>
      <c r="C444" s="6"/>
      <c r="D444" s="4"/>
      <c r="E444" s="4"/>
      <c r="F444" s="4"/>
      <c r="G444" s="4"/>
      <c r="H444" s="4"/>
      <c r="I444" s="4"/>
      <c r="J444" s="4"/>
      <c r="K444" s="4"/>
      <c r="L444" s="6"/>
      <c r="M444" s="6"/>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4"/>
      <c r="AR444" s="4"/>
      <c r="AS444" s="4"/>
      <c r="AT444" s="4"/>
      <c r="AU444" s="4"/>
      <c r="AV444" s="4"/>
      <c r="AW444" s="4"/>
      <c r="AX444" s="4"/>
      <c r="AY444" s="4"/>
      <c r="AZ444" s="4"/>
      <c r="BA444" s="4"/>
      <c r="BB444" s="4"/>
      <c r="BC444" s="4"/>
      <c r="BD444" s="4"/>
      <c r="BE444" s="4"/>
      <c r="BF444" s="4"/>
      <c r="BG444" s="4"/>
      <c r="BH444" s="4"/>
      <c r="BI444" s="4"/>
      <c r="BJ444" s="4"/>
      <c r="BK444" s="4"/>
      <c r="BL444" s="4"/>
      <c r="BM444" s="4"/>
      <c r="BN444" s="4"/>
      <c r="BO444" s="4"/>
      <c r="BP444" s="4"/>
      <c r="BQ444" s="4"/>
      <c r="BR444" s="4"/>
      <c r="BS444" s="4"/>
      <c r="BT444" s="4"/>
      <c r="BU444" s="4"/>
      <c r="BV444" s="4"/>
      <c r="BW444" s="4"/>
      <c r="BX444" s="4"/>
      <c r="BY444" s="4"/>
      <c r="BZ444" s="4"/>
    </row>
    <row r="445" spans="1:78">
      <c r="A445" s="4"/>
      <c r="B445" s="6"/>
      <c r="C445" s="6"/>
      <c r="D445" s="4"/>
      <c r="E445" s="4"/>
      <c r="F445" s="4"/>
      <c r="G445" s="4"/>
      <c r="H445" s="4"/>
      <c r="I445" s="4"/>
      <c r="J445" s="4"/>
      <c r="K445" s="4"/>
      <c r="L445" s="6"/>
      <c r="M445" s="6"/>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4"/>
      <c r="AR445" s="4"/>
      <c r="AS445" s="4"/>
      <c r="AT445" s="4"/>
      <c r="AU445" s="4"/>
      <c r="AV445" s="4"/>
      <c r="AW445" s="4"/>
      <c r="AX445" s="4"/>
      <c r="AY445" s="4"/>
      <c r="AZ445" s="4"/>
      <c r="BA445" s="4"/>
      <c r="BB445" s="4"/>
      <c r="BC445" s="4"/>
      <c r="BD445" s="4"/>
      <c r="BE445" s="4"/>
      <c r="BF445" s="4"/>
      <c r="BG445" s="4"/>
      <c r="BH445" s="4"/>
      <c r="BI445" s="4"/>
      <c r="BJ445" s="4"/>
      <c r="BK445" s="4"/>
      <c r="BL445" s="4"/>
      <c r="BM445" s="4"/>
      <c r="BN445" s="4"/>
      <c r="BO445" s="4"/>
      <c r="BP445" s="4"/>
      <c r="BQ445" s="4"/>
      <c r="BR445" s="4"/>
      <c r="BS445" s="4"/>
      <c r="BT445" s="4"/>
      <c r="BU445" s="4"/>
      <c r="BV445" s="4"/>
      <c r="BW445" s="4"/>
      <c r="BX445" s="4"/>
      <c r="BY445" s="4"/>
      <c r="BZ445" s="4"/>
    </row>
    <row r="446" spans="1:78">
      <c r="A446" s="4"/>
      <c r="B446" s="6"/>
      <c r="C446" s="6"/>
      <c r="D446" s="4"/>
      <c r="E446" s="4"/>
      <c r="F446" s="4"/>
      <c r="G446" s="4"/>
      <c r="H446" s="4"/>
      <c r="I446" s="4"/>
      <c r="J446" s="4"/>
      <c r="K446" s="4"/>
      <c r="L446" s="6"/>
      <c r="M446" s="6"/>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4"/>
      <c r="AR446" s="4"/>
      <c r="AS446" s="4"/>
      <c r="AT446" s="4"/>
      <c r="AU446" s="4"/>
      <c r="AV446" s="4"/>
      <c r="AW446" s="4"/>
      <c r="AX446" s="4"/>
      <c r="AY446" s="4"/>
      <c r="AZ446" s="4"/>
      <c r="BA446" s="4"/>
      <c r="BB446" s="4"/>
      <c r="BC446" s="4"/>
      <c r="BD446" s="4"/>
      <c r="BE446" s="4"/>
      <c r="BF446" s="4"/>
      <c r="BG446" s="4"/>
      <c r="BH446" s="4"/>
      <c r="BI446" s="4"/>
      <c r="BJ446" s="4"/>
      <c r="BK446" s="4"/>
      <c r="BL446" s="4"/>
      <c r="BM446" s="4"/>
      <c r="BN446" s="4"/>
      <c r="BO446" s="4"/>
      <c r="BP446" s="4"/>
      <c r="BQ446" s="4"/>
      <c r="BR446" s="4"/>
      <c r="BS446" s="4"/>
      <c r="BT446" s="4"/>
      <c r="BU446" s="4"/>
      <c r="BV446" s="4"/>
      <c r="BW446" s="4"/>
      <c r="BX446" s="4"/>
      <c r="BY446" s="4"/>
      <c r="BZ446" s="4"/>
    </row>
    <row r="447" spans="1:78">
      <c r="A447" s="4"/>
      <c r="B447" s="6"/>
      <c r="C447" s="6"/>
      <c r="D447" s="4"/>
      <c r="E447" s="4"/>
      <c r="F447" s="4"/>
      <c r="G447" s="4"/>
      <c r="H447" s="4"/>
      <c r="I447" s="4"/>
      <c r="J447" s="4"/>
      <c r="K447" s="4"/>
      <c r="L447" s="6"/>
      <c r="M447" s="6"/>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4"/>
      <c r="AR447" s="4"/>
      <c r="AS447" s="4"/>
      <c r="AT447" s="4"/>
      <c r="AU447" s="4"/>
      <c r="AV447" s="4"/>
      <c r="AW447" s="4"/>
      <c r="AX447" s="4"/>
      <c r="AY447" s="4"/>
      <c r="AZ447" s="4"/>
      <c r="BA447" s="4"/>
      <c r="BB447" s="4"/>
      <c r="BC447" s="4"/>
      <c r="BD447" s="4"/>
      <c r="BE447" s="4"/>
      <c r="BF447" s="4"/>
      <c r="BG447" s="4"/>
      <c r="BH447" s="4"/>
      <c r="BI447" s="4"/>
      <c r="BJ447" s="4"/>
      <c r="BK447" s="4"/>
      <c r="BL447" s="4"/>
      <c r="BM447" s="4"/>
      <c r="BN447" s="4"/>
      <c r="BO447" s="4"/>
      <c r="BP447" s="4"/>
      <c r="BQ447" s="4"/>
      <c r="BR447" s="4"/>
      <c r="BS447" s="4"/>
      <c r="BT447" s="4"/>
      <c r="BU447" s="4"/>
      <c r="BV447" s="4"/>
      <c r="BW447" s="4"/>
      <c r="BX447" s="4"/>
      <c r="BY447" s="4"/>
      <c r="BZ447" s="4"/>
    </row>
    <row r="448" spans="1:78">
      <c r="A448" s="4"/>
      <c r="B448" s="6"/>
      <c r="C448" s="6"/>
      <c r="D448" s="4"/>
      <c r="E448" s="4"/>
      <c r="F448" s="4"/>
      <c r="G448" s="4"/>
      <c r="H448" s="4"/>
      <c r="I448" s="4"/>
      <c r="J448" s="4"/>
      <c r="K448" s="4"/>
      <c r="L448" s="6"/>
      <c r="M448" s="6"/>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4"/>
      <c r="AR448" s="4"/>
      <c r="AS448" s="4"/>
      <c r="AT448" s="4"/>
      <c r="AU448" s="4"/>
      <c r="AV448" s="4"/>
      <c r="AW448" s="4"/>
      <c r="AX448" s="4"/>
      <c r="AY448" s="4"/>
      <c r="AZ448" s="4"/>
      <c r="BA448" s="4"/>
      <c r="BB448" s="4"/>
      <c r="BC448" s="4"/>
      <c r="BD448" s="4"/>
      <c r="BE448" s="4"/>
      <c r="BF448" s="4"/>
      <c r="BG448" s="4"/>
      <c r="BH448" s="4"/>
      <c r="BI448" s="4"/>
      <c r="BJ448" s="4"/>
      <c r="BK448" s="4"/>
      <c r="BL448" s="4"/>
      <c r="BM448" s="4"/>
      <c r="BN448" s="4"/>
      <c r="BO448" s="4"/>
      <c r="BP448" s="4"/>
      <c r="BQ448" s="4"/>
      <c r="BR448" s="4"/>
      <c r="BS448" s="4"/>
      <c r="BT448" s="4"/>
      <c r="BU448" s="4"/>
      <c r="BV448" s="4"/>
      <c r="BW448" s="4"/>
      <c r="BX448" s="4"/>
      <c r="BY448" s="4"/>
      <c r="BZ448" s="4"/>
    </row>
    <row r="449" spans="1:78">
      <c r="A449" s="4"/>
      <c r="B449" s="6"/>
      <c r="C449" s="6"/>
      <c r="D449" s="4"/>
      <c r="E449" s="4"/>
      <c r="F449" s="4"/>
      <c r="G449" s="4"/>
      <c r="H449" s="4"/>
      <c r="I449" s="4"/>
      <c r="J449" s="4"/>
      <c r="K449" s="4"/>
      <c r="L449" s="6"/>
      <c r="M449" s="6"/>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4"/>
      <c r="AR449" s="4"/>
      <c r="AS449" s="4"/>
      <c r="AT449" s="4"/>
      <c r="AU449" s="4"/>
      <c r="AV449" s="4"/>
      <c r="AW449" s="4"/>
      <c r="AX449" s="4"/>
      <c r="AY449" s="4"/>
      <c r="AZ449" s="4"/>
      <c r="BA449" s="4"/>
      <c r="BB449" s="4"/>
      <c r="BC449" s="4"/>
      <c r="BD449" s="4"/>
      <c r="BE449" s="4"/>
      <c r="BF449" s="4"/>
      <c r="BG449" s="4"/>
      <c r="BH449" s="4"/>
      <c r="BI449" s="4"/>
      <c r="BJ449" s="4"/>
      <c r="BK449" s="4"/>
      <c r="BL449" s="4"/>
      <c r="BM449" s="4"/>
      <c r="BN449" s="4"/>
      <c r="BO449" s="4"/>
      <c r="BP449" s="4"/>
      <c r="BQ449" s="4"/>
      <c r="BR449" s="4"/>
      <c r="BS449" s="4"/>
      <c r="BT449" s="4"/>
      <c r="BU449" s="4"/>
      <c r="BV449" s="4"/>
      <c r="BW449" s="4"/>
      <c r="BX449" s="4"/>
      <c r="BY449" s="4"/>
      <c r="BZ449" s="4"/>
    </row>
    <row r="450" spans="1:78">
      <c r="A450" s="4"/>
      <c r="B450" s="6"/>
      <c r="C450" s="6"/>
      <c r="D450" s="4"/>
      <c r="E450" s="4"/>
      <c r="F450" s="4"/>
      <c r="G450" s="4"/>
      <c r="H450" s="4"/>
      <c r="I450" s="4"/>
      <c r="J450" s="4"/>
      <c r="K450" s="4"/>
      <c r="L450" s="6"/>
      <c r="M450" s="6"/>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row>
    <row r="451" spans="1:78">
      <c r="A451" s="4"/>
      <c r="B451" s="6"/>
      <c r="C451" s="6"/>
      <c r="D451" s="4"/>
      <c r="E451" s="4"/>
      <c r="F451" s="4"/>
      <c r="G451" s="4"/>
      <c r="H451" s="4"/>
      <c r="I451" s="4"/>
      <c r="J451" s="4"/>
      <c r="K451" s="4"/>
      <c r="L451" s="6"/>
      <c r="M451" s="6"/>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4"/>
      <c r="AR451" s="4"/>
      <c r="AS451" s="4"/>
      <c r="AT451" s="4"/>
      <c r="AU451" s="4"/>
      <c r="AV451" s="4"/>
      <c r="AW451" s="4"/>
      <c r="AX451" s="4"/>
      <c r="AY451" s="4"/>
      <c r="AZ451" s="4"/>
      <c r="BA451" s="4"/>
      <c r="BB451" s="4"/>
      <c r="BC451" s="4"/>
      <c r="BD451" s="4"/>
      <c r="BE451" s="4"/>
      <c r="BF451" s="4"/>
      <c r="BG451" s="4"/>
      <c r="BH451" s="4"/>
      <c r="BI451" s="4"/>
      <c r="BJ451" s="4"/>
      <c r="BK451" s="4"/>
      <c r="BL451" s="4"/>
      <c r="BM451" s="4"/>
      <c r="BN451" s="4"/>
      <c r="BO451" s="4"/>
      <c r="BP451" s="4"/>
      <c r="BQ451" s="4"/>
      <c r="BR451" s="4"/>
      <c r="BS451" s="4"/>
      <c r="BT451" s="4"/>
      <c r="BU451" s="4"/>
      <c r="BV451" s="4"/>
      <c r="BW451" s="4"/>
      <c r="BX451" s="4"/>
      <c r="BY451" s="4"/>
      <c r="BZ451" s="4"/>
    </row>
    <row r="452" spans="1:78">
      <c r="A452" s="4"/>
      <c r="B452" s="6"/>
      <c r="C452" s="6"/>
      <c r="D452" s="4"/>
      <c r="E452" s="4"/>
      <c r="F452" s="4"/>
      <c r="G452" s="4"/>
      <c r="H452" s="4"/>
      <c r="I452" s="4"/>
      <c r="J452" s="4"/>
      <c r="K452" s="4"/>
      <c r="L452" s="6"/>
      <c r="M452" s="6"/>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4"/>
      <c r="AR452" s="4"/>
      <c r="AS452" s="4"/>
      <c r="AT452" s="4"/>
      <c r="AU452" s="4"/>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c r="BW452" s="4"/>
      <c r="BX452" s="4"/>
      <c r="BY452" s="4"/>
      <c r="BZ452" s="4"/>
    </row>
    <row r="453" spans="1:78">
      <c r="A453" s="4"/>
      <c r="B453" s="6"/>
      <c r="C453" s="6"/>
      <c r="D453" s="4"/>
      <c r="E453" s="4"/>
      <c r="F453" s="4"/>
      <c r="G453" s="4"/>
      <c r="H453" s="4"/>
      <c r="I453" s="4"/>
      <c r="J453" s="4"/>
      <c r="K453" s="4"/>
      <c r="L453" s="6"/>
      <c r="M453" s="6"/>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4"/>
      <c r="AR453" s="4"/>
      <c r="AS453" s="4"/>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c r="BW453" s="4"/>
      <c r="BX453" s="4"/>
      <c r="BY453" s="4"/>
      <c r="BZ453" s="4"/>
    </row>
    <row r="454" spans="1:78">
      <c r="A454" s="4"/>
      <c r="B454" s="6"/>
      <c r="C454" s="6"/>
      <c r="D454" s="4"/>
      <c r="E454" s="4"/>
      <c r="F454" s="4"/>
      <c r="G454" s="4"/>
      <c r="H454" s="4"/>
      <c r="I454" s="4"/>
      <c r="J454" s="4"/>
      <c r="K454" s="4"/>
      <c r="L454" s="6"/>
      <c r="M454" s="6"/>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4"/>
      <c r="AR454" s="4"/>
      <c r="AS454" s="4"/>
      <c r="AT454" s="4"/>
      <c r="AU454" s="4"/>
      <c r="AV454" s="4"/>
      <c r="AW454" s="4"/>
      <c r="AX454" s="4"/>
      <c r="AY454" s="4"/>
      <c r="AZ454" s="4"/>
      <c r="BA454" s="4"/>
      <c r="BB454" s="4"/>
      <c r="BC454" s="4"/>
      <c r="BD454" s="4"/>
      <c r="BE454" s="4"/>
      <c r="BF454" s="4"/>
      <c r="BG454" s="4"/>
      <c r="BH454" s="4"/>
      <c r="BI454" s="4"/>
      <c r="BJ454" s="4"/>
      <c r="BK454" s="4"/>
      <c r="BL454" s="4"/>
      <c r="BM454" s="4"/>
      <c r="BN454" s="4"/>
      <c r="BO454" s="4"/>
      <c r="BP454" s="4"/>
      <c r="BQ454" s="4"/>
      <c r="BR454" s="4"/>
      <c r="BS454" s="4"/>
      <c r="BT454" s="4"/>
      <c r="BU454" s="4"/>
      <c r="BV454" s="4"/>
      <c r="BW454" s="4"/>
      <c r="BX454" s="4"/>
      <c r="BY454" s="4"/>
      <c r="BZ454" s="4"/>
    </row>
    <row r="455" spans="1:78">
      <c r="A455" s="4"/>
      <c r="B455" s="6"/>
      <c r="C455" s="6"/>
      <c r="D455" s="4"/>
      <c r="E455" s="4"/>
      <c r="F455" s="4"/>
      <c r="G455" s="4"/>
      <c r="H455" s="4"/>
      <c r="I455" s="4"/>
      <c r="J455" s="4"/>
      <c r="K455" s="4"/>
      <c r="L455" s="6"/>
      <c r="M455" s="6"/>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4"/>
      <c r="AR455" s="4"/>
      <c r="AS455" s="4"/>
      <c r="AT455" s="4"/>
      <c r="AU455" s="4"/>
      <c r="AV455" s="4"/>
      <c r="AW455" s="4"/>
      <c r="AX455" s="4"/>
      <c r="AY455" s="4"/>
      <c r="AZ455" s="4"/>
      <c r="BA455" s="4"/>
      <c r="BB455" s="4"/>
      <c r="BC455" s="4"/>
      <c r="BD455" s="4"/>
      <c r="BE455" s="4"/>
      <c r="BF455" s="4"/>
      <c r="BG455" s="4"/>
      <c r="BH455" s="4"/>
      <c r="BI455" s="4"/>
      <c r="BJ455" s="4"/>
      <c r="BK455" s="4"/>
      <c r="BL455" s="4"/>
      <c r="BM455" s="4"/>
      <c r="BN455" s="4"/>
      <c r="BO455" s="4"/>
      <c r="BP455" s="4"/>
      <c r="BQ455" s="4"/>
      <c r="BR455" s="4"/>
      <c r="BS455" s="4"/>
      <c r="BT455" s="4"/>
      <c r="BU455" s="4"/>
      <c r="BV455" s="4"/>
      <c r="BW455" s="4"/>
      <c r="BX455" s="4"/>
      <c r="BY455" s="4"/>
      <c r="BZ455" s="4"/>
    </row>
    <row r="456" spans="1:78">
      <c r="A456" s="4"/>
      <c r="B456" s="6"/>
      <c r="C456" s="6"/>
      <c r="D456" s="4"/>
      <c r="E456" s="4"/>
      <c r="F456" s="4"/>
      <c r="G456" s="4"/>
      <c r="H456" s="4"/>
      <c r="I456" s="4"/>
      <c r="J456" s="4"/>
      <c r="K456" s="4"/>
      <c r="L456" s="6"/>
      <c r="M456" s="6"/>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4"/>
      <c r="AR456" s="4"/>
      <c r="AS456" s="4"/>
      <c r="AT456" s="4"/>
      <c r="AU456" s="4"/>
      <c r="AV456" s="4"/>
      <c r="AW456" s="4"/>
      <c r="AX456" s="4"/>
      <c r="AY456" s="4"/>
      <c r="AZ456" s="4"/>
      <c r="BA456" s="4"/>
      <c r="BB456" s="4"/>
      <c r="BC456" s="4"/>
      <c r="BD456" s="4"/>
      <c r="BE456" s="4"/>
      <c r="BF456" s="4"/>
      <c r="BG456" s="4"/>
      <c r="BH456" s="4"/>
      <c r="BI456" s="4"/>
      <c r="BJ456" s="4"/>
      <c r="BK456" s="4"/>
      <c r="BL456" s="4"/>
      <c r="BM456" s="4"/>
      <c r="BN456" s="4"/>
      <c r="BO456" s="4"/>
      <c r="BP456" s="4"/>
      <c r="BQ456" s="4"/>
      <c r="BR456" s="4"/>
      <c r="BS456" s="4"/>
      <c r="BT456" s="4"/>
      <c r="BU456" s="4"/>
      <c r="BV456" s="4"/>
      <c r="BW456" s="4"/>
      <c r="BX456" s="4"/>
      <c r="BY456" s="4"/>
      <c r="BZ456" s="4"/>
    </row>
    <row r="457" spans="1:78">
      <c r="A457" s="4"/>
      <c r="B457" s="6"/>
      <c r="C457" s="6"/>
      <c r="D457" s="4"/>
      <c r="E457" s="4"/>
      <c r="F457" s="4"/>
      <c r="G457" s="4"/>
      <c r="H457" s="4"/>
      <c r="I457" s="4"/>
      <c r="J457" s="4"/>
      <c r="K457" s="4"/>
      <c r="L457" s="6"/>
      <c r="M457" s="6"/>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4"/>
      <c r="AR457" s="4"/>
      <c r="AS457" s="4"/>
      <c r="AT457" s="4"/>
      <c r="AU457" s="4"/>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W457" s="4"/>
      <c r="BX457" s="4"/>
      <c r="BY457" s="4"/>
      <c r="BZ457" s="4"/>
    </row>
    <row r="458" spans="1:78">
      <c r="A458" s="4"/>
      <c r="B458" s="6"/>
      <c r="C458" s="6"/>
      <c r="D458" s="4"/>
      <c r="E458" s="4"/>
      <c r="F458" s="4"/>
      <c r="G458" s="4"/>
      <c r="H458" s="4"/>
      <c r="I458" s="4"/>
      <c r="J458" s="4"/>
      <c r="K458" s="4"/>
      <c r="L458" s="6"/>
      <c r="M458" s="6"/>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4"/>
      <c r="AR458" s="4"/>
      <c r="AS458" s="4"/>
      <c r="AT458" s="4"/>
      <c r="AU458" s="4"/>
      <c r="AV458" s="4"/>
      <c r="AW458" s="4"/>
      <c r="AX458" s="4"/>
      <c r="AY458" s="4"/>
      <c r="AZ458" s="4"/>
      <c r="BA458" s="4"/>
      <c r="BB458" s="4"/>
      <c r="BC458" s="4"/>
      <c r="BD458" s="4"/>
      <c r="BE458" s="4"/>
      <c r="BF458" s="4"/>
      <c r="BG458" s="4"/>
      <c r="BH458" s="4"/>
      <c r="BI458" s="4"/>
      <c r="BJ458" s="4"/>
      <c r="BK458" s="4"/>
      <c r="BL458" s="4"/>
      <c r="BM458" s="4"/>
      <c r="BN458" s="4"/>
      <c r="BO458" s="4"/>
      <c r="BP458" s="4"/>
      <c r="BQ458" s="4"/>
      <c r="BR458" s="4"/>
      <c r="BS458" s="4"/>
      <c r="BT458" s="4"/>
      <c r="BU458" s="4"/>
      <c r="BV458" s="4"/>
      <c r="BW458" s="4"/>
      <c r="BX458" s="4"/>
      <c r="BY458" s="4"/>
      <c r="BZ458" s="4"/>
    </row>
    <row r="459" spans="1:78">
      <c r="A459" s="4"/>
      <c r="B459" s="6"/>
      <c r="C459" s="6"/>
      <c r="D459" s="4"/>
      <c r="E459" s="4"/>
      <c r="F459" s="4"/>
      <c r="G459" s="4"/>
      <c r="H459" s="4"/>
      <c r="I459" s="4"/>
      <c r="J459" s="4"/>
      <c r="K459" s="4"/>
      <c r="L459" s="6"/>
      <c r="M459" s="6"/>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row>
    <row r="460" spans="1:78">
      <c r="A460" s="4"/>
      <c r="B460" s="6"/>
      <c r="C460" s="6"/>
      <c r="D460" s="4"/>
      <c r="E460" s="4"/>
      <c r="F460" s="4"/>
      <c r="G460" s="4"/>
      <c r="H460" s="4"/>
      <c r="I460" s="4"/>
      <c r="J460" s="4"/>
      <c r="K460" s="4"/>
      <c r="L460" s="6"/>
      <c r="M460" s="6"/>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4"/>
      <c r="AR460" s="4"/>
      <c r="AS460" s="4"/>
      <c r="AT460" s="4"/>
      <c r="AU460" s="4"/>
      <c r="AV460" s="4"/>
      <c r="AW460" s="4"/>
      <c r="AX460" s="4"/>
      <c r="AY460" s="4"/>
      <c r="AZ460" s="4"/>
      <c r="BA460" s="4"/>
      <c r="BB460" s="4"/>
      <c r="BC460" s="4"/>
      <c r="BD460" s="4"/>
      <c r="BE460" s="4"/>
      <c r="BF460" s="4"/>
      <c r="BG460" s="4"/>
      <c r="BH460" s="4"/>
      <c r="BI460" s="4"/>
      <c r="BJ460" s="4"/>
      <c r="BK460" s="4"/>
      <c r="BL460" s="4"/>
      <c r="BM460" s="4"/>
      <c r="BN460" s="4"/>
      <c r="BO460" s="4"/>
      <c r="BP460" s="4"/>
      <c r="BQ460" s="4"/>
      <c r="BR460" s="4"/>
      <c r="BS460" s="4"/>
      <c r="BT460" s="4"/>
      <c r="BU460" s="4"/>
      <c r="BV460" s="4"/>
      <c r="BW460" s="4"/>
      <c r="BX460" s="4"/>
      <c r="BY460" s="4"/>
      <c r="BZ460" s="4"/>
    </row>
    <row r="461" spans="1:78">
      <c r="A461" s="4"/>
      <c r="B461" s="6"/>
      <c r="C461" s="6"/>
      <c r="D461" s="4"/>
      <c r="E461" s="4"/>
      <c r="F461" s="4"/>
      <c r="G461" s="4"/>
      <c r="H461" s="4"/>
      <c r="I461" s="4"/>
      <c r="J461" s="4"/>
      <c r="K461" s="4"/>
      <c r="L461" s="6"/>
      <c r="M461" s="6"/>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4"/>
      <c r="AR461" s="4"/>
      <c r="AS461" s="4"/>
      <c r="AT461" s="4"/>
      <c r="AU461" s="4"/>
      <c r="AV461" s="4"/>
      <c r="AW461" s="4"/>
      <c r="AX461" s="4"/>
      <c r="AY461" s="4"/>
      <c r="AZ461" s="4"/>
      <c r="BA461" s="4"/>
      <c r="BB461" s="4"/>
      <c r="BC461" s="4"/>
      <c r="BD461" s="4"/>
      <c r="BE461" s="4"/>
      <c r="BF461" s="4"/>
      <c r="BG461" s="4"/>
      <c r="BH461" s="4"/>
      <c r="BI461" s="4"/>
      <c r="BJ461" s="4"/>
      <c r="BK461" s="4"/>
      <c r="BL461" s="4"/>
      <c r="BM461" s="4"/>
      <c r="BN461" s="4"/>
      <c r="BO461" s="4"/>
      <c r="BP461" s="4"/>
      <c r="BQ461" s="4"/>
      <c r="BR461" s="4"/>
      <c r="BS461" s="4"/>
      <c r="BT461" s="4"/>
      <c r="BU461" s="4"/>
      <c r="BV461" s="4"/>
      <c r="BW461" s="4"/>
      <c r="BX461" s="4"/>
      <c r="BY461" s="4"/>
      <c r="BZ461" s="4"/>
    </row>
    <row r="462" spans="1:78">
      <c r="A462" s="4"/>
      <c r="B462" s="6"/>
      <c r="C462" s="6"/>
      <c r="D462" s="4"/>
      <c r="E462" s="4"/>
      <c r="F462" s="4"/>
      <c r="G462" s="4"/>
      <c r="H462" s="4"/>
      <c r="I462" s="4"/>
      <c r="J462" s="4"/>
      <c r="K462" s="4"/>
      <c r="L462" s="6"/>
      <c r="M462" s="6"/>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row>
    <row r="463" spans="1:78">
      <c r="A463" s="4"/>
      <c r="B463" s="6"/>
      <c r="C463" s="6"/>
      <c r="D463" s="4"/>
      <c r="E463" s="4"/>
      <c r="F463" s="4"/>
      <c r="G463" s="4"/>
      <c r="H463" s="4"/>
      <c r="I463" s="4"/>
      <c r="J463" s="4"/>
      <c r="K463" s="4"/>
      <c r="L463" s="6"/>
      <c r="M463" s="6"/>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4"/>
      <c r="AR463" s="4"/>
      <c r="AS463" s="4"/>
      <c r="AT463" s="4"/>
      <c r="AU463" s="4"/>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c r="BW463" s="4"/>
      <c r="BX463" s="4"/>
      <c r="BY463" s="4"/>
      <c r="BZ463" s="4"/>
    </row>
    <row r="464" spans="1:78">
      <c r="A464" s="4"/>
      <c r="B464" s="6"/>
      <c r="C464" s="6"/>
      <c r="D464" s="4"/>
      <c r="E464" s="4"/>
      <c r="F464" s="4"/>
      <c r="G464" s="4"/>
      <c r="H464" s="4"/>
      <c r="I464" s="4"/>
      <c r="J464" s="4"/>
      <c r="K464" s="4"/>
      <c r="L464" s="6"/>
      <c r="M464" s="6"/>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4"/>
      <c r="AR464" s="4"/>
      <c r="AS464" s="4"/>
      <c r="AT464" s="4"/>
      <c r="AU464" s="4"/>
      <c r="AV464" s="4"/>
      <c r="AW464" s="4"/>
      <c r="AX464" s="4"/>
      <c r="AY464" s="4"/>
      <c r="AZ464" s="4"/>
      <c r="BA464" s="4"/>
      <c r="BB464" s="4"/>
      <c r="BC464" s="4"/>
      <c r="BD464" s="4"/>
      <c r="BE464" s="4"/>
      <c r="BF464" s="4"/>
      <c r="BG464" s="4"/>
      <c r="BH464" s="4"/>
      <c r="BI464" s="4"/>
      <c r="BJ464" s="4"/>
      <c r="BK464" s="4"/>
      <c r="BL464" s="4"/>
      <c r="BM464" s="4"/>
      <c r="BN464" s="4"/>
      <c r="BO464" s="4"/>
      <c r="BP464" s="4"/>
      <c r="BQ464" s="4"/>
      <c r="BR464" s="4"/>
      <c r="BS464" s="4"/>
      <c r="BT464" s="4"/>
      <c r="BU464" s="4"/>
      <c r="BV464" s="4"/>
      <c r="BW464" s="4"/>
      <c r="BX464" s="4"/>
      <c r="BY464" s="4"/>
      <c r="BZ464" s="4"/>
    </row>
    <row r="465" spans="1:78">
      <c r="A465" s="4"/>
      <c r="B465" s="6"/>
      <c r="C465" s="6"/>
      <c r="D465" s="4"/>
      <c r="E465" s="4"/>
      <c r="F465" s="4"/>
      <c r="G465" s="4"/>
      <c r="H465" s="4"/>
      <c r="I465" s="4"/>
      <c r="J465" s="4"/>
      <c r="K465" s="4"/>
      <c r="L465" s="6"/>
      <c r="M465" s="6"/>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4"/>
      <c r="AR465" s="4"/>
      <c r="AS465" s="4"/>
      <c r="AT465" s="4"/>
      <c r="AU465" s="4"/>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W465" s="4"/>
      <c r="BX465" s="4"/>
      <c r="BY465" s="4"/>
      <c r="BZ465" s="4"/>
    </row>
    <row r="466" spans="1:78">
      <c r="A466" s="4"/>
      <c r="B466" s="6"/>
      <c r="C466" s="6"/>
      <c r="D466" s="4"/>
      <c r="E466" s="4"/>
      <c r="F466" s="4"/>
      <c r="G466" s="4"/>
      <c r="H466" s="4"/>
      <c r="I466" s="4"/>
      <c r="J466" s="4"/>
      <c r="K466" s="4"/>
      <c r="L466" s="6"/>
      <c r="M466" s="6"/>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4"/>
      <c r="AR466" s="4"/>
      <c r="AS466" s="4"/>
      <c r="AT466" s="4"/>
      <c r="AU466" s="4"/>
      <c r="AV466" s="4"/>
      <c r="AW466" s="4"/>
      <c r="AX466" s="4"/>
      <c r="AY466" s="4"/>
      <c r="AZ466" s="4"/>
      <c r="BA466" s="4"/>
      <c r="BB466" s="4"/>
      <c r="BC466" s="4"/>
      <c r="BD466" s="4"/>
      <c r="BE466" s="4"/>
      <c r="BF466" s="4"/>
      <c r="BG466" s="4"/>
      <c r="BH466" s="4"/>
      <c r="BI466" s="4"/>
      <c r="BJ466" s="4"/>
      <c r="BK466" s="4"/>
      <c r="BL466" s="4"/>
      <c r="BM466" s="4"/>
      <c r="BN466" s="4"/>
      <c r="BO466" s="4"/>
      <c r="BP466" s="4"/>
      <c r="BQ466" s="4"/>
      <c r="BR466" s="4"/>
      <c r="BS466" s="4"/>
      <c r="BT466" s="4"/>
      <c r="BU466" s="4"/>
      <c r="BV466" s="4"/>
      <c r="BW466" s="4"/>
      <c r="BX466" s="4"/>
      <c r="BY466" s="4"/>
      <c r="BZ466" s="4"/>
    </row>
    <row r="467" spans="1:78">
      <c r="A467" s="4"/>
      <c r="B467" s="6"/>
      <c r="C467" s="6"/>
      <c r="D467" s="4"/>
      <c r="E467" s="4"/>
      <c r="F467" s="4"/>
      <c r="G467" s="4"/>
      <c r="H467" s="4"/>
      <c r="I467" s="4"/>
      <c r="J467" s="4"/>
      <c r="K467" s="4"/>
      <c r="L467" s="6"/>
      <c r="M467" s="6"/>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4"/>
      <c r="AR467" s="4"/>
      <c r="AS467" s="4"/>
      <c r="AT467" s="4"/>
      <c r="AU467" s="4"/>
      <c r="AV467" s="4"/>
      <c r="AW467" s="4"/>
      <c r="AX467" s="4"/>
      <c r="AY467" s="4"/>
      <c r="AZ467" s="4"/>
      <c r="BA467" s="4"/>
      <c r="BB467" s="4"/>
      <c r="BC467" s="4"/>
      <c r="BD467" s="4"/>
      <c r="BE467" s="4"/>
      <c r="BF467" s="4"/>
      <c r="BG467" s="4"/>
      <c r="BH467" s="4"/>
      <c r="BI467" s="4"/>
      <c r="BJ467" s="4"/>
      <c r="BK467" s="4"/>
      <c r="BL467" s="4"/>
      <c r="BM467" s="4"/>
      <c r="BN467" s="4"/>
      <c r="BO467" s="4"/>
      <c r="BP467" s="4"/>
      <c r="BQ467" s="4"/>
      <c r="BR467" s="4"/>
      <c r="BS467" s="4"/>
      <c r="BT467" s="4"/>
      <c r="BU467" s="4"/>
      <c r="BV467" s="4"/>
      <c r="BW467" s="4"/>
      <c r="BX467" s="4"/>
      <c r="BY467" s="4"/>
      <c r="BZ467" s="4"/>
    </row>
    <row r="468" spans="1:78">
      <c r="A468" s="4"/>
      <c r="B468" s="6"/>
      <c r="C468" s="6"/>
      <c r="D468" s="4"/>
      <c r="E468" s="4"/>
      <c r="F468" s="4"/>
      <c r="G468" s="4"/>
      <c r="H468" s="4"/>
      <c r="I468" s="4"/>
      <c r="J468" s="4"/>
      <c r="K468" s="4"/>
      <c r="L468" s="6"/>
      <c r="M468" s="6"/>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4"/>
      <c r="AR468" s="4"/>
      <c r="AS468" s="4"/>
      <c r="AT468" s="4"/>
      <c r="AU468" s="4"/>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W468" s="4"/>
      <c r="BX468" s="4"/>
      <c r="BY468" s="4"/>
      <c r="BZ468" s="4"/>
    </row>
    <row r="469" spans="1:78">
      <c r="A469" s="4"/>
      <c r="B469" s="6"/>
      <c r="C469" s="6"/>
      <c r="D469" s="4"/>
      <c r="E469" s="4"/>
      <c r="F469" s="4"/>
      <c r="G469" s="4"/>
      <c r="H469" s="4"/>
      <c r="I469" s="4"/>
      <c r="J469" s="4"/>
      <c r="K469" s="4"/>
      <c r="L469" s="6"/>
      <c r="M469" s="6"/>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4"/>
      <c r="AR469" s="4"/>
      <c r="AS469" s="4"/>
      <c r="AT469" s="4"/>
      <c r="AU469" s="4"/>
      <c r="AV469" s="4"/>
      <c r="AW469" s="4"/>
      <c r="AX469" s="4"/>
      <c r="AY469" s="4"/>
      <c r="AZ469" s="4"/>
      <c r="BA469" s="4"/>
      <c r="BB469" s="4"/>
      <c r="BC469" s="4"/>
      <c r="BD469" s="4"/>
      <c r="BE469" s="4"/>
      <c r="BF469" s="4"/>
      <c r="BG469" s="4"/>
      <c r="BH469" s="4"/>
      <c r="BI469" s="4"/>
      <c r="BJ469" s="4"/>
      <c r="BK469" s="4"/>
      <c r="BL469" s="4"/>
      <c r="BM469" s="4"/>
      <c r="BN469" s="4"/>
      <c r="BO469" s="4"/>
      <c r="BP469" s="4"/>
      <c r="BQ469" s="4"/>
      <c r="BR469" s="4"/>
      <c r="BS469" s="4"/>
      <c r="BT469" s="4"/>
      <c r="BU469" s="4"/>
      <c r="BV469" s="4"/>
      <c r="BW469" s="4"/>
      <c r="BX469" s="4"/>
      <c r="BY469" s="4"/>
      <c r="BZ469" s="4"/>
    </row>
    <row r="470" spans="1:78">
      <c r="A470" s="4"/>
      <c r="B470" s="6"/>
      <c r="C470" s="6"/>
      <c r="D470" s="4"/>
      <c r="E470" s="4"/>
      <c r="F470" s="4"/>
      <c r="G470" s="4"/>
      <c r="H470" s="4"/>
      <c r="I470" s="4"/>
      <c r="J470" s="4"/>
      <c r="K470" s="4"/>
      <c r="L470" s="6"/>
      <c r="M470" s="6"/>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4"/>
      <c r="AR470" s="4"/>
      <c r="AS470" s="4"/>
      <c r="AT470" s="4"/>
      <c r="AU470" s="4"/>
      <c r="AV470" s="4"/>
      <c r="AW470" s="4"/>
      <c r="AX470" s="4"/>
      <c r="AY470" s="4"/>
      <c r="AZ470" s="4"/>
      <c r="BA470" s="4"/>
      <c r="BB470" s="4"/>
      <c r="BC470" s="4"/>
      <c r="BD470" s="4"/>
      <c r="BE470" s="4"/>
      <c r="BF470" s="4"/>
      <c r="BG470" s="4"/>
      <c r="BH470" s="4"/>
      <c r="BI470" s="4"/>
      <c r="BJ470" s="4"/>
      <c r="BK470" s="4"/>
      <c r="BL470" s="4"/>
      <c r="BM470" s="4"/>
      <c r="BN470" s="4"/>
      <c r="BO470" s="4"/>
      <c r="BP470" s="4"/>
      <c r="BQ470" s="4"/>
      <c r="BR470" s="4"/>
      <c r="BS470" s="4"/>
      <c r="BT470" s="4"/>
      <c r="BU470" s="4"/>
      <c r="BV470" s="4"/>
      <c r="BW470" s="4"/>
      <c r="BX470" s="4"/>
      <c r="BY470" s="4"/>
      <c r="BZ470" s="4"/>
    </row>
    <row r="471" spans="1:78">
      <c r="A471" s="4"/>
      <c r="B471" s="6"/>
      <c r="C471" s="6"/>
      <c r="D471" s="4"/>
      <c r="E471" s="4"/>
      <c r="F471" s="4"/>
      <c r="G471" s="4"/>
      <c r="H471" s="4"/>
      <c r="I471" s="4"/>
      <c r="J471" s="4"/>
      <c r="K471" s="4"/>
      <c r="L471" s="6"/>
      <c r="M471" s="6"/>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4"/>
      <c r="AR471" s="4"/>
      <c r="AS471" s="4"/>
      <c r="AT471" s="4"/>
      <c r="AU471" s="4"/>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c r="BW471" s="4"/>
      <c r="BX471" s="4"/>
      <c r="BY471" s="4"/>
      <c r="BZ471" s="4"/>
    </row>
    <row r="472" spans="1:78">
      <c r="A472" s="4"/>
      <c r="B472" s="6"/>
      <c r="C472" s="6"/>
      <c r="D472" s="4"/>
      <c r="E472" s="4"/>
      <c r="F472" s="4"/>
      <c r="G472" s="4"/>
      <c r="H472" s="4"/>
      <c r="I472" s="4"/>
      <c r="J472" s="4"/>
      <c r="K472" s="4"/>
      <c r="L472" s="6"/>
      <c r="M472" s="6"/>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row>
    <row r="473" spans="1:78">
      <c r="A473" s="4"/>
      <c r="B473" s="6"/>
      <c r="C473" s="6"/>
      <c r="D473" s="4"/>
      <c r="E473" s="4"/>
      <c r="F473" s="4"/>
      <c r="G473" s="4"/>
      <c r="H473" s="4"/>
      <c r="I473" s="4"/>
      <c r="J473" s="4"/>
      <c r="K473" s="4"/>
      <c r="L473" s="6"/>
      <c r="M473" s="6"/>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row>
    <row r="474" spans="1:78">
      <c r="A474" s="4"/>
      <c r="B474" s="6"/>
      <c r="C474" s="6"/>
      <c r="D474" s="4"/>
      <c r="E474" s="4"/>
      <c r="F474" s="4"/>
      <c r="G474" s="4"/>
      <c r="H474" s="4"/>
      <c r="I474" s="4"/>
      <c r="J474" s="4"/>
      <c r="K474" s="4"/>
      <c r="L474" s="6"/>
      <c r="M474" s="6"/>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row>
    <row r="475" spans="1:78">
      <c r="A475" s="4"/>
      <c r="B475" s="6"/>
      <c r="C475" s="6"/>
      <c r="D475" s="4"/>
      <c r="E475" s="4"/>
      <c r="F475" s="4"/>
      <c r="G475" s="4"/>
      <c r="H475" s="4"/>
      <c r="I475" s="4"/>
      <c r="J475" s="4"/>
      <c r="K475" s="4"/>
      <c r="L475" s="6"/>
      <c r="M475" s="6"/>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4"/>
      <c r="AR475" s="4"/>
      <c r="AS475" s="4"/>
      <c r="AT475" s="4"/>
      <c r="AU475" s="4"/>
      <c r="AV475" s="4"/>
      <c r="AW475" s="4"/>
      <c r="AX475" s="4"/>
      <c r="AY475" s="4"/>
      <c r="AZ475" s="4"/>
      <c r="BA475" s="4"/>
      <c r="BB475" s="4"/>
      <c r="BC475" s="4"/>
      <c r="BD475" s="4"/>
      <c r="BE475" s="4"/>
      <c r="BF475" s="4"/>
      <c r="BG475" s="4"/>
      <c r="BH475" s="4"/>
      <c r="BI475" s="4"/>
      <c r="BJ475" s="4"/>
      <c r="BK475" s="4"/>
      <c r="BL475" s="4"/>
      <c r="BM475" s="4"/>
      <c r="BN475" s="4"/>
      <c r="BO475" s="4"/>
      <c r="BP475" s="4"/>
      <c r="BQ475" s="4"/>
      <c r="BR475" s="4"/>
      <c r="BS475" s="4"/>
      <c r="BT475" s="4"/>
      <c r="BU475" s="4"/>
      <c r="BV475" s="4"/>
      <c r="BW475" s="4"/>
      <c r="BX475" s="4"/>
      <c r="BY475" s="4"/>
      <c r="BZ475" s="4"/>
    </row>
    <row r="476" spans="1:78">
      <c r="A476" s="4"/>
      <c r="B476" s="6"/>
      <c r="C476" s="6"/>
      <c r="D476" s="4"/>
      <c r="E476" s="4"/>
      <c r="F476" s="4"/>
      <c r="G476" s="4"/>
      <c r="H476" s="4"/>
      <c r="I476" s="4"/>
      <c r="J476" s="4"/>
      <c r="K476" s="4"/>
      <c r="L476" s="6"/>
      <c r="M476" s="6"/>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4"/>
      <c r="AR476" s="4"/>
      <c r="AS476" s="4"/>
      <c r="AT476" s="4"/>
      <c r="AU476" s="4"/>
      <c r="AV476" s="4"/>
      <c r="AW476" s="4"/>
      <c r="AX476" s="4"/>
      <c r="AY476" s="4"/>
      <c r="AZ476" s="4"/>
      <c r="BA476" s="4"/>
      <c r="BB476" s="4"/>
      <c r="BC476" s="4"/>
      <c r="BD476" s="4"/>
      <c r="BE476" s="4"/>
      <c r="BF476" s="4"/>
      <c r="BG476" s="4"/>
      <c r="BH476" s="4"/>
      <c r="BI476" s="4"/>
      <c r="BJ476" s="4"/>
      <c r="BK476" s="4"/>
      <c r="BL476" s="4"/>
      <c r="BM476" s="4"/>
      <c r="BN476" s="4"/>
      <c r="BO476" s="4"/>
      <c r="BP476" s="4"/>
      <c r="BQ476" s="4"/>
      <c r="BR476" s="4"/>
      <c r="BS476" s="4"/>
      <c r="BT476" s="4"/>
      <c r="BU476" s="4"/>
      <c r="BV476" s="4"/>
      <c r="BW476" s="4"/>
      <c r="BX476" s="4"/>
      <c r="BY476" s="4"/>
      <c r="BZ476" s="4"/>
    </row>
    <row r="477" spans="1:78">
      <c r="A477" s="4"/>
      <c r="B477" s="6"/>
      <c r="C477" s="6"/>
      <c r="D477" s="4"/>
      <c r="E477" s="4"/>
      <c r="F477" s="4"/>
      <c r="G477" s="4"/>
      <c r="H477" s="4"/>
      <c r="I477" s="4"/>
      <c r="J477" s="4"/>
      <c r="K477" s="4"/>
      <c r="L477" s="6"/>
      <c r="M477" s="6"/>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4"/>
      <c r="AR477" s="4"/>
      <c r="AS477" s="4"/>
      <c r="AT477" s="4"/>
      <c r="AU477" s="4"/>
      <c r="AV477" s="4"/>
      <c r="AW477" s="4"/>
      <c r="AX477" s="4"/>
      <c r="AY477" s="4"/>
      <c r="AZ477" s="4"/>
      <c r="BA477" s="4"/>
      <c r="BB477" s="4"/>
      <c r="BC477" s="4"/>
      <c r="BD477" s="4"/>
      <c r="BE477" s="4"/>
      <c r="BF477" s="4"/>
      <c r="BG477" s="4"/>
      <c r="BH477" s="4"/>
      <c r="BI477" s="4"/>
      <c r="BJ477" s="4"/>
      <c r="BK477" s="4"/>
      <c r="BL477" s="4"/>
      <c r="BM477" s="4"/>
      <c r="BN477" s="4"/>
      <c r="BO477" s="4"/>
      <c r="BP477" s="4"/>
      <c r="BQ477" s="4"/>
      <c r="BR477" s="4"/>
      <c r="BS477" s="4"/>
      <c r="BT477" s="4"/>
      <c r="BU477" s="4"/>
      <c r="BV477" s="4"/>
      <c r="BW477" s="4"/>
      <c r="BX477" s="4"/>
      <c r="BY477" s="4"/>
      <c r="BZ477" s="4"/>
    </row>
    <row r="478" spans="1:78">
      <c r="A478" s="4"/>
      <c r="B478" s="6"/>
      <c r="C478" s="6"/>
      <c r="D478" s="4"/>
      <c r="E478" s="4"/>
      <c r="F478" s="4"/>
      <c r="G478" s="4"/>
      <c r="H478" s="4"/>
      <c r="I478" s="4"/>
      <c r="J478" s="4"/>
      <c r="K478" s="4"/>
      <c r="L478" s="6"/>
      <c r="M478" s="6"/>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4"/>
      <c r="AR478" s="4"/>
      <c r="AS478" s="4"/>
      <c r="AT478" s="4"/>
      <c r="AU478" s="4"/>
      <c r="AV478" s="4"/>
      <c r="AW478" s="4"/>
      <c r="AX478" s="4"/>
      <c r="AY478" s="4"/>
      <c r="AZ478" s="4"/>
      <c r="BA478" s="4"/>
      <c r="BB478" s="4"/>
      <c r="BC478" s="4"/>
      <c r="BD478" s="4"/>
      <c r="BE478" s="4"/>
      <c r="BF478" s="4"/>
      <c r="BG478" s="4"/>
      <c r="BH478" s="4"/>
      <c r="BI478" s="4"/>
      <c r="BJ478" s="4"/>
      <c r="BK478" s="4"/>
      <c r="BL478" s="4"/>
      <c r="BM478" s="4"/>
      <c r="BN478" s="4"/>
      <c r="BO478" s="4"/>
      <c r="BP478" s="4"/>
      <c r="BQ478" s="4"/>
      <c r="BR478" s="4"/>
      <c r="BS478" s="4"/>
      <c r="BT478" s="4"/>
      <c r="BU478" s="4"/>
      <c r="BV478" s="4"/>
      <c r="BW478" s="4"/>
      <c r="BX478" s="4"/>
      <c r="BY478" s="4"/>
      <c r="BZ478" s="4"/>
    </row>
    <row r="479" spans="1:78">
      <c r="A479" s="4"/>
      <c r="B479" s="6"/>
      <c r="C479" s="6"/>
      <c r="D479" s="4"/>
      <c r="E479" s="4"/>
      <c r="F479" s="4"/>
      <c r="G479" s="4"/>
      <c r="H479" s="4"/>
      <c r="I479" s="4"/>
      <c r="J479" s="4"/>
      <c r="K479" s="4"/>
      <c r="L479" s="6"/>
      <c r="M479" s="6"/>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4"/>
      <c r="AR479" s="4"/>
      <c r="AS479" s="4"/>
      <c r="AT479" s="4"/>
      <c r="AU479" s="4"/>
      <c r="AV479" s="4"/>
      <c r="AW479" s="4"/>
      <c r="AX479" s="4"/>
      <c r="AY479" s="4"/>
      <c r="AZ479" s="4"/>
      <c r="BA479" s="4"/>
      <c r="BB479" s="4"/>
      <c r="BC479" s="4"/>
      <c r="BD479" s="4"/>
      <c r="BE479" s="4"/>
      <c r="BF479" s="4"/>
      <c r="BG479" s="4"/>
      <c r="BH479" s="4"/>
      <c r="BI479" s="4"/>
      <c r="BJ479" s="4"/>
      <c r="BK479" s="4"/>
      <c r="BL479" s="4"/>
      <c r="BM479" s="4"/>
      <c r="BN479" s="4"/>
      <c r="BO479" s="4"/>
      <c r="BP479" s="4"/>
      <c r="BQ479" s="4"/>
      <c r="BR479" s="4"/>
      <c r="BS479" s="4"/>
      <c r="BT479" s="4"/>
      <c r="BU479" s="4"/>
      <c r="BV479" s="4"/>
      <c r="BW479" s="4"/>
      <c r="BX479" s="4"/>
      <c r="BY479" s="4"/>
      <c r="BZ479" s="4"/>
    </row>
    <row r="480" spans="1:78">
      <c r="A480" s="4"/>
      <c r="B480" s="6"/>
      <c r="C480" s="6"/>
      <c r="D480" s="4"/>
      <c r="E480" s="4"/>
      <c r="F480" s="4"/>
      <c r="G480" s="4"/>
      <c r="H480" s="4"/>
      <c r="I480" s="4"/>
      <c r="J480" s="4"/>
      <c r="K480" s="4"/>
      <c r="L480" s="6"/>
      <c r="M480" s="6"/>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row>
    <row r="481" spans="1:78">
      <c r="A481" s="4"/>
      <c r="B481" s="6"/>
      <c r="C481" s="6"/>
      <c r="D481" s="4"/>
      <c r="E481" s="4"/>
      <c r="F481" s="4"/>
      <c r="G481" s="4"/>
      <c r="H481" s="4"/>
      <c r="I481" s="4"/>
      <c r="J481" s="4"/>
      <c r="K481" s="4"/>
      <c r="L481" s="6"/>
      <c r="M481" s="6"/>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4"/>
      <c r="AR481" s="4"/>
      <c r="AS481" s="4"/>
      <c r="AT481" s="4"/>
      <c r="AU481" s="4"/>
      <c r="AV481" s="4"/>
      <c r="AW481" s="4"/>
      <c r="AX481" s="4"/>
      <c r="AY481" s="4"/>
      <c r="AZ481" s="4"/>
      <c r="BA481" s="4"/>
      <c r="BB481" s="4"/>
      <c r="BC481" s="4"/>
      <c r="BD481" s="4"/>
      <c r="BE481" s="4"/>
      <c r="BF481" s="4"/>
      <c r="BG481" s="4"/>
      <c r="BH481" s="4"/>
      <c r="BI481" s="4"/>
      <c r="BJ481" s="4"/>
      <c r="BK481" s="4"/>
      <c r="BL481" s="4"/>
      <c r="BM481" s="4"/>
      <c r="BN481" s="4"/>
      <c r="BO481" s="4"/>
      <c r="BP481" s="4"/>
      <c r="BQ481" s="4"/>
      <c r="BR481" s="4"/>
      <c r="BS481" s="4"/>
      <c r="BT481" s="4"/>
      <c r="BU481" s="4"/>
      <c r="BV481" s="4"/>
      <c r="BW481" s="4"/>
      <c r="BX481" s="4"/>
      <c r="BY481" s="4"/>
      <c r="BZ481" s="4"/>
    </row>
    <row r="482" spans="1:78">
      <c r="A482" s="4"/>
      <c r="B482" s="6"/>
      <c r="C482" s="6"/>
      <c r="D482" s="4"/>
      <c r="E482" s="4"/>
      <c r="F482" s="4"/>
      <c r="G482" s="4"/>
      <c r="H482" s="4"/>
      <c r="I482" s="4"/>
      <c r="J482" s="4"/>
      <c r="K482" s="4"/>
      <c r="L482" s="6"/>
      <c r="M482" s="6"/>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4"/>
      <c r="AR482" s="4"/>
      <c r="AS482" s="4"/>
      <c r="AT482" s="4"/>
      <c r="AU482" s="4"/>
      <c r="AV482" s="4"/>
      <c r="AW482" s="4"/>
      <c r="AX482" s="4"/>
      <c r="AY482" s="4"/>
      <c r="AZ482" s="4"/>
      <c r="BA482" s="4"/>
      <c r="BB482" s="4"/>
      <c r="BC482" s="4"/>
      <c r="BD482" s="4"/>
      <c r="BE482" s="4"/>
      <c r="BF482" s="4"/>
      <c r="BG482" s="4"/>
      <c r="BH482" s="4"/>
      <c r="BI482" s="4"/>
      <c r="BJ482" s="4"/>
      <c r="BK482" s="4"/>
      <c r="BL482" s="4"/>
      <c r="BM482" s="4"/>
      <c r="BN482" s="4"/>
      <c r="BO482" s="4"/>
      <c r="BP482" s="4"/>
      <c r="BQ482" s="4"/>
      <c r="BR482" s="4"/>
      <c r="BS482" s="4"/>
      <c r="BT482" s="4"/>
      <c r="BU482" s="4"/>
      <c r="BV482" s="4"/>
      <c r="BW482" s="4"/>
      <c r="BX482" s="4"/>
      <c r="BY482" s="4"/>
      <c r="BZ482" s="4"/>
    </row>
    <row r="483" spans="1:78">
      <c r="A483" s="4"/>
      <c r="B483" s="6"/>
      <c r="C483" s="6"/>
      <c r="D483" s="4"/>
      <c r="E483" s="4"/>
      <c r="F483" s="4"/>
      <c r="G483" s="4"/>
      <c r="H483" s="4"/>
      <c r="I483" s="4"/>
      <c r="J483" s="4"/>
      <c r="K483" s="4"/>
      <c r="L483" s="6"/>
      <c r="M483" s="6"/>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row>
    <row r="484" spans="1:78">
      <c r="A484" s="4"/>
      <c r="B484" s="6"/>
      <c r="C484" s="6"/>
      <c r="D484" s="4"/>
      <c r="E484" s="4"/>
      <c r="F484" s="4"/>
      <c r="G484" s="4"/>
      <c r="H484" s="4"/>
      <c r="I484" s="4"/>
      <c r="J484" s="4"/>
      <c r="K484" s="4"/>
      <c r="L484" s="6"/>
      <c r="M484" s="6"/>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4"/>
      <c r="AR484" s="4"/>
      <c r="AS484" s="4"/>
      <c r="AT484" s="4"/>
      <c r="AU484" s="4"/>
      <c r="AV484" s="4"/>
      <c r="AW484" s="4"/>
      <c r="AX484" s="4"/>
      <c r="AY484" s="4"/>
      <c r="AZ484" s="4"/>
      <c r="BA484" s="4"/>
      <c r="BB484" s="4"/>
      <c r="BC484" s="4"/>
      <c r="BD484" s="4"/>
      <c r="BE484" s="4"/>
      <c r="BF484" s="4"/>
      <c r="BG484" s="4"/>
      <c r="BH484" s="4"/>
      <c r="BI484" s="4"/>
      <c r="BJ484" s="4"/>
      <c r="BK484" s="4"/>
      <c r="BL484" s="4"/>
      <c r="BM484" s="4"/>
      <c r="BN484" s="4"/>
      <c r="BO484" s="4"/>
      <c r="BP484" s="4"/>
      <c r="BQ484" s="4"/>
      <c r="BR484" s="4"/>
      <c r="BS484" s="4"/>
      <c r="BT484" s="4"/>
      <c r="BU484" s="4"/>
      <c r="BV484" s="4"/>
      <c r="BW484" s="4"/>
      <c r="BX484" s="4"/>
      <c r="BY484" s="4"/>
      <c r="BZ484" s="4"/>
    </row>
    <row r="485" spans="1:78">
      <c r="A485" s="4"/>
      <c r="B485" s="6"/>
      <c r="C485" s="6"/>
      <c r="D485" s="4"/>
      <c r="E485" s="4"/>
      <c r="F485" s="4"/>
      <c r="G485" s="4"/>
      <c r="H485" s="4"/>
      <c r="I485" s="4"/>
      <c r="J485" s="4"/>
      <c r="K485" s="4"/>
      <c r="L485" s="6"/>
      <c r="M485" s="6"/>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W485" s="4"/>
      <c r="BX485" s="4"/>
      <c r="BY485" s="4"/>
      <c r="BZ485" s="4"/>
    </row>
    <row r="486" spans="1:78">
      <c r="A486" s="4"/>
      <c r="B486" s="6"/>
      <c r="C486" s="6"/>
      <c r="D486" s="4"/>
      <c r="E486" s="4"/>
      <c r="F486" s="4"/>
      <c r="G486" s="4"/>
      <c r="H486" s="4"/>
      <c r="I486" s="4"/>
      <c r="J486" s="4"/>
      <c r="K486" s="4"/>
      <c r="L486" s="6"/>
      <c r="M486" s="6"/>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4"/>
      <c r="AR486" s="4"/>
      <c r="AS486" s="4"/>
      <c r="AT486" s="4"/>
      <c r="AU486" s="4"/>
      <c r="AV486" s="4"/>
      <c r="AW486" s="4"/>
      <c r="AX486" s="4"/>
      <c r="AY486" s="4"/>
      <c r="AZ486" s="4"/>
      <c r="BA486" s="4"/>
      <c r="BB486" s="4"/>
      <c r="BC486" s="4"/>
      <c r="BD486" s="4"/>
      <c r="BE486" s="4"/>
      <c r="BF486" s="4"/>
      <c r="BG486" s="4"/>
      <c r="BH486" s="4"/>
      <c r="BI486" s="4"/>
      <c r="BJ486" s="4"/>
      <c r="BK486" s="4"/>
      <c r="BL486" s="4"/>
      <c r="BM486" s="4"/>
      <c r="BN486" s="4"/>
      <c r="BO486" s="4"/>
      <c r="BP486" s="4"/>
      <c r="BQ486" s="4"/>
      <c r="BR486" s="4"/>
      <c r="BS486" s="4"/>
      <c r="BT486" s="4"/>
      <c r="BU486" s="4"/>
      <c r="BV486" s="4"/>
      <c r="BW486" s="4"/>
      <c r="BX486" s="4"/>
      <c r="BY486" s="4"/>
      <c r="BZ486" s="4"/>
    </row>
    <row r="487" spans="1:78">
      <c r="A487" s="4"/>
      <c r="B487" s="6"/>
      <c r="C487" s="6"/>
      <c r="D487" s="4"/>
      <c r="E487" s="4"/>
      <c r="F487" s="4"/>
      <c r="G487" s="4"/>
      <c r="H487" s="4"/>
      <c r="I487" s="4"/>
      <c r="J487" s="4"/>
      <c r="K487" s="4"/>
      <c r="L487" s="6"/>
      <c r="M487" s="6"/>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4"/>
      <c r="AR487" s="4"/>
      <c r="AS487" s="4"/>
      <c r="AT487" s="4"/>
      <c r="AU487" s="4"/>
      <c r="AV487" s="4"/>
      <c r="AW487" s="4"/>
      <c r="AX487" s="4"/>
      <c r="AY487" s="4"/>
      <c r="AZ487" s="4"/>
      <c r="BA487" s="4"/>
      <c r="BB487" s="4"/>
      <c r="BC487" s="4"/>
      <c r="BD487" s="4"/>
      <c r="BE487" s="4"/>
      <c r="BF487" s="4"/>
      <c r="BG487" s="4"/>
      <c r="BH487" s="4"/>
      <c r="BI487" s="4"/>
      <c r="BJ487" s="4"/>
      <c r="BK487" s="4"/>
      <c r="BL487" s="4"/>
      <c r="BM487" s="4"/>
      <c r="BN487" s="4"/>
      <c r="BO487" s="4"/>
      <c r="BP487" s="4"/>
      <c r="BQ487" s="4"/>
      <c r="BR487" s="4"/>
      <c r="BS487" s="4"/>
      <c r="BT487" s="4"/>
      <c r="BU487" s="4"/>
      <c r="BV487" s="4"/>
      <c r="BW487" s="4"/>
      <c r="BX487" s="4"/>
      <c r="BY487" s="4"/>
      <c r="BZ487" s="4"/>
    </row>
    <row r="488" spans="1:78">
      <c r="A488" s="4"/>
      <c r="B488" s="6"/>
      <c r="C488" s="6"/>
      <c r="D488" s="4"/>
      <c r="E488" s="4"/>
      <c r="F488" s="4"/>
      <c r="G488" s="4"/>
      <c r="H488" s="4"/>
      <c r="I488" s="4"/>
      <c r="J488" s="4"/>
      <c r="K488" s="4"/>
      <c r="L488" s="6"/>
      <c r="M488" s="6"/>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4"/>
      <c r="AR488" s="4"/>
      <c r="AS488" s="4"/>
      <c r="AT488" s="4"/>
      <c r="AU488" s="4"/>
      <c r="AV488" s="4"/>
      <c r="AW488" s="4"/>
      <c r="AX488" s="4"/>
      <c r="AY488" s="4"/>
      <c r="AZ488" s="4"/>
      <c r="BA488" s="4"/>
      <c r="BB488" s="4"/>
      <c r="BC488" s="4"/>
      <c r="BD488" s="4"/>
      <c r="BE488" s="4"/>
      <c r="BF488" s="4"/>
      <c r="BG488" s="4"/>
      <c r="BH488" s="4"/>
      <c r="BI488" s="4"/>
      <c r="BJ488" s="4"/>
      <c r="BK488" s="4"/>
      <c r="BL488" s="4"/>
      <c r="BM488" s="4"/>
      <c r="BN488" s="4"/>
      <c r="BO488" s="4"/>
      <c r="BP488" s="4"/>
      <c r="BQ488" s="4"/>
      <c r="BR488" s="4"/>
      <c r="BS488" s="4"/>
      <c r="BT488" s="4"/>
      <c r="BU488" s="4"/>
      <c r="BV488" s="4"/>
      <c r="BW488" s="4"/>
      <c r="BX488" s="4"/>
      <c r="BY488" s="4"/>
      <c r="BZ488" s="4"/>
    </row>
    <row r="489" spans="1:78">
      <c r="A489" s="4"/>
      <c r="B489" s="6"/>
      <c r="C489" s="6"/>
      <c r="D489" s="4"/>
      <c r="E489" s="4"/>
      <c r="F489" s="4"/>
      <c r="G489" s="4"/>
      <c r="H489" s="4"/>
      <c r="I489" s="4"/>
      <c r="J489" s="4"/>
      <c r="K489" s="4"/>
      <c r="L489" s="6"/>
      <c r="M489" s="6"/>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4"/>
      <c r="AR489" s="4"/>
      <c r="AS489" s="4"/>
      <c r="AT489" s="4"/>
      <c r="AU489" s="4"/>
      <c r="AV489" s="4"/>
      <c r="AW489" s="4"/>
      <c r="AX489" s="4"/>
      <c r="AY489" s="4"/>
      <c r="AZ489" s="4"/>
      <c r="BA489" s="4"/>
      <c r="BB489" s="4"/>
      <c r="BC489" s="4"/>
      <c r="BD489" s="4"/>
      <c r="BE489" s="4"/>
      <c r="BF489" s="4"/>
      <c r="BG489" s="4"/>
      <c r="BH489" s="4"/>
      <c r="BI489" s="4"/>
      <c r="BJ489" s="4"/>
      <c r="BK489" s="4"/>
      <c r="BL489" s="4"/>
      <c r="BM489" s="4"/>
      <c r="BN489" s="4"/>
      <c r="BO489" s="4"/>
      <c r="BP489" s="4"/>
      <c r="BQ489" s="4"/>
      <c r="BR489" s="4"/>
      <c r="BS489" s="4"/>
      <c r="BT489" s="4"/>
      <c r="BU489" s="4"/>
      <c r="BV489" s="4"/>
      <c r="BW489" s="4"/>
      <c r="BX489" s="4"/>
      <c r="BY489" s="4"/>
      <c r="BZ489" s="4"/>
    </row>
    <row r="490" spans="1:78">
      <c r="A490" s="4"/>
      <c r="B490" s="6"/>
      <c r="C490" s="6"/>
      <c r="D490" s="4"/>
      <c r="E490" s="4"/>
      <c r="F490" s="4"/>
      <c r="G490" s="4"/>
      <c r="H490" s="4"/>
      <c r="I490" s="4"/>
      <c r="J490" s="4"/>
      <c r="K490" s="4"/>
      <c r="L490" s="6"/>
      <c r="M490" s="6"/>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4"/>
      <c r="AR490" s="4"/>
      <c r="AS490" s="4"/>
      <c r="AT490" s="4"/>
      <c r="AU490" s="4"/>
      <c r="AV490" s="4"/>
      <c r="AW490" s="4"/>
      <c r="AX490" s="4"/>
      <c r="AY490" s="4"/>
      <c r="AZ490" s="4"/>
      <c r="BA490" s="4"/>
      <c r="BB490" s="4"/>
      <c r="BC490" s="4"/>
      <c r="BD490" s="4"/>
      <c r="BE490" s="4"/>
      <c r="BF490" s="4"/>
      <c r="BG490" s="4"/>
      <c r="BH490" s="4"/>
      <c r="BI490" s="4"/>
      <c r="BJ490" s="4"/>
      <c r="BK490" s="4"/>
      <c r="BL490" s="4"/>
      <c r="BM490" s="4"/>
      <c r="BN490" s="4"/>
      <c r="BO490" s="4"/>
      <c r="BP490" s="4"/>
      <c r="BQ490" s="4"/>
      <c r="BR490" s="4"/>
      <c r="BS490" s="4"/>
      <c r="BT490" s="4"/>
      <c r="BU490" s="4"/>
      <c r="BV490" s="4"/>
      <c r="BW490" s="4"/>
      <c r="BX490" s="4"/>
      <c r="BY490" s="4"/>
      <c r="BZ490" s="4"/>
    </row>
    <row r="491" spans="1:78">
      <c r="A491" s="4"/>
      <c r="B491" s="6"/>
      <c r="C491" s="6"/>
      <c r="D491" s="4"/>
      <c r="E491" s="4"/>
      <c r="F491" s="4"/>
      <c r="G491" s="4"/>
      <c r="H491" s="4"/>
      <c r="I491" s="4"/>
      <c r="J491" s="4"/>
      <c r="K491" s="4"/>
      <c r="L491" s="6"/>
      <c r="M491" s="6"/>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4"/>
      <c r="AR491" s="4"/>
      <c r="AS491" s="4"/>
      <c r="AT491" s="4"/>
      <c r="AU491" s="4"/>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c r="BW491" s="4"/>
      <c r="BX491" s="4"/>
      <c r="BY491" s="4"/>
      <c r="BZ491" s="4"/>
    </row>
    <row r="492" spans="1:78">
      <c r="A492" s="4"/>
      <c r="B492" s="6"/>
      <c r="C492" s="6"/>
      <c r="D492" s="4"/>
      <c r="E492" s="4"/>
      <c r="F492" s="4"/>
      <c r="G492" s="4"/>
      <c r="H492" s="4"/>
      <c r="I492" s="4"/>
      <c r="J492" s="4"/>
      <c r="K492" s="4"/>
      <c r="L492" s="6"/>
      <c r="M492" s="6"/>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4"/>
      <c r="AR492" s="4"/>
      <c r="AS492" s="4"/>
      <c r="AT492" s="4"/>
      <c r="AU492" s="4"/>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c r="BW492" s="4"/>
      <c r="BX492" s="4"/>
      <c r="BY492" s="4"/>
      <c r="BZ492" s="4"/>
    </row>
    <row r="493" spans="1:78">
      <c r="A493" s="4"/>
      <c r="B493" s="6"/>
      <c r="C493" s="6"/>
      <c r="D493" s="4"/>
      <c r="E493" s="4"/>
      <c r="F493" s="4"/>
      <c r="G493" s="4"/>
      <c r="H493" s="4"/>
      <c r="I493" s="4"/>
      <c r="J493" s="4"/>
      <c r="K493" s="4"/>
      <c r="L493" s="6"/>
      <c r="M493" s="6"/>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4"/>
      <c r="AR493" s="4"/>
      <c r="AS493" s="4"/>
      <c r="AT493" s="4"/>
      <c r="AU493" s="4"/>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W493" s="4"/>
      <c r="BX493" s="4"/>
      <c r="BY493" s="4"/>
      <c r="BZ493" s="4"/>
    </row>
    <row r="494" spans="1:78">
      <c r="A494" s="4"/>
      <c r="B494" s="6"/>
      <c r="C494" s="6"/>
      <c r="D494" s="4"/>
      <c r="E494" s="4"/>
      <c r="F494" s="4"/>
      <c r="G494" s="4"/>
      <c r="H494" s="4"/>
      <c r="I494" s="4"/>
      <c r="J494" s="4"/>
      <c r="K494" s="4"/>
      <c r="L494" s="6"/>
      <c r="M494" s="6"/>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4"/>
      <c r="AR494" s="4"/>
      <c r="AS494" s="4"/>
      <c r="AT494" s="4"/>
      <c r="AU494" s="4"/>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c r="BW494" s="4"/>
      <c r="BX494" s="4"/>
      <c r="BY494" s="4"/>
      <c r="BZ494" s="4"/>
    </row>
    <row r="495" spans="1:78">
      <c r="A495" s="4"/>
      <c r="B495" s="6"/>
      <c r="C495" s="6"/>
      <c r="D495" s="4"/>
      <c r="E495" s="4"/>
      <c r="F495" s="4"/>
      <c r="G495" s="4"/>
      <c r="H495" s="4"/>
      <c r="I495" s="4"/>
      <c r="J495" s="4"/>
      <c r="K495" s="4"/>
      <c r="L495" s="6"/>
      <c r="M495" s="6"/>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4"/>
      <c r="AR495" s="4"/>
      <c r="AS495" s="4"/>
      <c r="AT495" s="4"/>
      <c r="AU495" s="4"/>
      <c r="AV495" s="4"/>
      <c r="AW495" s="4"/>
      <c r="AX495" s="4"/>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c r="BW495" s="4"/>
      <c r="BX495" s="4"/>
      <c r="BY495" s="4"/>
      <c r="BZ495" s="4"/>
    </row>
    <row r="496" spans="1:78">
      <c r="A496" s="4"/>
      <c r="B496" s="6"/>
      <c r="C496" s="6"/>
      <c r="D496" s="4"/>
      <c r="E496" s="4"/>
      <c r="F496" s="4"/>
      <c r="G496" s="4"/>
      <c r="H496" s="4"/>
      <c r="I496" s="4"/>
      <c r="J496" s="4"/>
      <c r="K496" s="4"/>
      <c r="L496" s="6"/>
      <c r="M496" s="6"/>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4"/>
      <c r="AR496" s="4"/>
      <c r="AS496" s="4"/>
      <c r="AT496" s="4"/>
      <c r="AU496" s="4"/>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W496" s="4"/>
      <c r="BX496" s="4"/>
      <c r="BY496" s="4"/>
      <c r="BZ496" s="4"/>
    </row>
    <row r="497" spans="1:78">
      <c r="A497" s="4"/>
      <c r="B497" s="6"/>
      <c r="C497" s="6"/>
      <c r="D497" s="4"/>
      <c r="E497" s="4"/>
      <c r="F497" s="4"/>
      <c r="G497" s="4"/>
      <c r="H497" s="4"/>
      <c r="I497" s="4"/>
      <c r="J497" s="4"/>
      <c r="K497" s="4"/>
      <c r="L497" s="6"/>
      <c r="M497" s="6"/>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4"/>
      <c r="AR497" s="4"/>
      <c r="AS497" s="4"/>
      <c r="AT497" s="4"/>
      <c r="AU497" s="4"/>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c r="BW497" s="4"/>
      <c r="BX497" s="4"/>
      <c r="BY497" s="4"/>
      <c r="BZ497" s="4"/>
    </row>
    <row r="498" spans="1:78">
      <c r="A498" s="4"/>
      <c r="B498" s="6"/>
      <c r="C498" s="6"/>
      <c r="D498" s="4"/>
      <c r="E498" s="4"/>
      <c r="F498" s="4"/>
      <c r="G498" s="4"/>
      <c r="H498" s="4"/>
      <c r="I498" s="4"/>
      <c r="J498" s="4"/>
      <c r="K498" s="4"/>
      <c r="L498" s="6"/>
      <c r="M498" s="6"/>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4"/>
      <c r="AR498" s="4"/>
      <c r="AS498" s="4"/>
      <c r="AT498" s="4"/>
      <c r="AU498" s="4"/>
      <c r="AV498" s="4"/>
      <c r="AW498" s="4"/>
      <c r="AX498" s="4"/>
      <c r="AY498" s="4"/>
      <c r="AZ498" s="4"/>
      <c r="BA498" s="4"/>
      <c r="BB498" s="4"/>
      <c r="BC498" s="4"/>
      <c r="BD498" s="4"/>
      <c r="BE498" s="4"/>
      <c r="BF498" s="4"/>
      <c r="BG498" s="4"/>
      <c r="BH498" s="4"/>
      <c r="BI498" s="4"/>
      <c r="BJ498" s="4"/>
      <c r="BK498" s="4"/>
      <c r="BL498" s="4"/>
      <c r="BM498" s="4"/>
      <c r="BN498" s="4"/>
      <c r="BO498" s="4"/>
      <c r="BP498" s="4"/>
      <c r="BQ498" s="4"/>
      <c r="BR498" s="4"/>
      <c r="BS498" s="4"/>
      <c r="BT498" s="4"/>
      <c r="BU498" s="4"/>
      <c r="BV498" s="4"/>
      <c r="BW498" s="4"/>
      <c r="BX498" s="4"/>
      <c r="BY498" s="4"/>
      <c r="BZ498" s="4"/>
    </row>
    <row r="499" spans="1:78">
      <c r="A499" s="4"/>
      <c r="B499" s="6"/>
      <c r="C499" s="6"/>
      <c r="D499" s="4"/>
      <c r="E499" s="4"/>
      <c r="F499" s="4"/>
      <c r="G499" s="4"/>
      <c r="H499" s="4"/>
      <c r="I499" s="4"/>
      <c r="J499" s="4"/>
      <c r="K499" s="4"/>
      <c r="L499" s="6"/>
      <c r="M499" s="6"/>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4"/>
      <c r="AR499" s="4"/>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row>
    <row r="500" spans="1:78">
      <c r="A500" s="4"/>
      <c r="B500" s="6"/>
      <c r="C500" s="6"/>
      <c r="D500" s="4"/>
      <c r="E500" s="4"/>
      <c r="F500" s="4"/>
      <c r="G500" s="4"/>
      <c r="H500" s="4"/>
      <c r="I500" s="4"/>
      <c r="J500" s="4"/>
      <c r="K500" s="4"/>
      <c r="L500" s="6"/>
      <c r="M500" s="6"/>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4"/>
      <c r="AR500" s="4"/>
      <c r="AS500" s="4"/>
      <c r="AT500" s="4"/>
      <c r="AU500" s="4"/>
      <c r="AV500" s="4"/>
      <c r="AW500" s="4"/>
      <c r="AX500" s="4"/>
      <c r="AY500" s="4"/>
      <c r="AZ500" s="4"/>
      <c r="BA500" s="4"/>
      <c r="BB500" s="4"/>
      <c r="BC500" s="4"/>
      <c r="BD500" s="4"/>
      <c r="BE500" s="4"/>
      <c r="BF500" s="4"/>
      <c r="BG500" s="4"/>
      <c r="BH500" s="4"/>
      <c r="BI500" s="4"/>
      <c r="BJ500" s="4"/>
      <c r="BK500" s="4"/>
      <c r="BL500" s="4"/>
      <c r="BM500" s="4"/>
      <c r="BN500" s="4"/>
      <c r="BO500" s="4"/>
      <c r="BP500" s="4"/>
      <c r="BQ500" s="4"/>
      <c r="BR500" s="4"/>
      <c r="BS500" s="4"/>
      <c r="BT500" s="4"/>
      <c r="BU500" s="4"/>
      <c r="BV500" s="4"/>
      <c r="BW500" s="4"/>
      <c r="BX500" s="4"/>
      <c r="BY500" s="4"/>
      <c r="BZ500" s="4"/>
    </row>
    <row r="501" spans="1:78">
      <c r="A501" s="4"/>
      <c r="B501" s="6"/>
      <c r="C501" s="6"/>
      <c r="D501" s="4"/>
      <c r="E501" s="4"/>
      <c r="F501" s="4"/>
      <c r="G501" s="4"/>
      <c r="H501" s="4"/>
      <c r="I501" s="4"/>
      <c r="J501" s="4"/>
      <c r="K501" s="4"/>
      <c r="L501" s="6"/>
      <c r="M501" s="6"/>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4"/>
      <c r="AR501" s="4"/>
      <c r="AS501" s="4"/>
      <c r="AT501" s="4"/>
      <c r="AU501" s="4"/>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c r="BW501" s="4"/>
      <c r="BX501" s="4"/>
      <c r="BY501" s="4"/>
      <c r="BZ501" s="4"/>
    </row>
    <row r="502" spans="1:78">
      <c r="A502" s="4"/>
      <c r="B502" s="6"/>
      <c r="C502" s="6"/>
      <c r="D502" s="4"/>
      <c r="E502" s="4"/>
      <c r="F502" s="4"/>
      <c r="G502" s="4"/>
      <c r="H502" s="4"/>
      <c r="I502" s="4"/>
      <c r="J502" s="4"/>
      <c r="K502" s="4"/>
      <c r="L502" s="6"/>
      <c r="M502" s="6"/>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4"/>
      <c r="AR502" s="4"/>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row>
    <row r="503" spans="1:78">
      <c r="A503" s="4"/>
      <c r="B503" s="6"/>
      <c r="C503" s="6"/>
      <c r="D503" s="4"/>
      <c r="E503" s="4"/>
      <c r="F503" s="4"/>
      <c r="G503" s="4"/>
      <c r="H503" s="4"/>
      <c r="I503" s="4"/>
      <c r="J503" s="4"/>
      <c r="K503" s="4"/>
      <c r="L503" s="6"/>
      <c r="M503" s="6"/>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4"/>
      <c r="AR503" s="4"/>
      <c r="AS503" s="4"/>
      <c r="AT503" s="4"/>
      <c r="AU503" s="4"/>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W503" s="4"/>
      <c r="BX503" s="4"/>
      <c r="BY503" s="4"/>
      <c r="BZ503" s="4"/>
    </row>
    <row r="504" spans="1:78">
      <c r="A504" s="4"/>
      <c r="B504" s="6"/>
      <c r="C504" s="6"/>
      <c r="D504" s="4"/>
      <c r="E504" s="4"/>
      <c r="F504" s="4"/>
      <c r="G504" s="4"/>
      <c r="H504" s="4"/>
      <c r="I504" s="4"/>
      <c r="J504" s="4"/>
      <c r="K504" s="4"/>
      <c r="L504" s="6"/>
      <c r="M504" s="6"/>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4"/>
      <c r="AR504" s="4"/>
      <c r="AS504" s="4"/>
      <c r="AT504" s="4"/>
      <c r="AU504" s="4"/>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c r="BW504" s="4"/>
      <c r="BX504" s="4"/>
      <c r="BY504" s="4"/>
      <c r="BZ504" s="4"/>
    </row>
    <row r="505" spans="1:78">
      <c r="A505" s="4"/>
      <c r="B505" s="6"/>
      <c r="C505" s="6"/>
      <c r="D505" s="4"/>
      <c r="E505" s="4"/>
      <c r="F505" s="4"/>
      <c r="G505" s="4"/>
      <c r="H505" s="4"/>
      <c r="I505" s="4"/>
      <c r="J505" s="4"/>
      <c r="K505" s="4"/>
      <c r="L505" s="6"/>
      <c r="M505" s="6"/>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4"/>
      <c r="AR505" s="4"/>
      <c r="AS505" s="4"/>
      <c r="AT505" s="4"/>
      <c r="AU505" s="4"/>
      <c r="AV505" s="4"/>
      <c r="AW505" s="4"/>
      <c r="AX505" s="4"/>
      <c r="AY505" s="4"/>
      <c r="AZ505" s="4"/>
      <c r="BA505" s="4"/>
      <c r="BB505" s="4"/>
      <c r="BC505" s="4"/>
      <c r="BD505" s="4"/>
      <c r="BE505" s="4"/>
      <c r="BF505" s="4"/>
      <c r="BG505" s="4"/>
      <c r="BH505" s="4"/>
      <c r="BI505" s="4"/>
      <c r="BJ505" s="4"/>
      <c r="BK505" s="4"/>
      <c r="BL505" s="4"/>
      <c r="BM505" s="4"/>
      <c r="BN505" s="4"/>
      <c r="BO505" s="4"/>
      <c r="BP505" s="4"/>
      <c r="BQ505" s="4"/>
      <c r="BR505" s="4"/>
      <c r="BS505" s="4"/>
      <c r="BT505" s="4"/>
      <c r="BU505" s="4"/>
      <c r="BV505" s="4"/>
      <c r="BW505" s="4"/>
      <c r="BX505" s="4"/>
      <c r="BY505" s="4"/>
      <c r="BZ505" s="4"/>
    </row>
    <row r="506" spans="1:78">
      <c r="A506" s="4"/>
      <c r="B506" s="6"/>
      <c r="C506" s="6"/>
      <c r="D506" s="4"/>
      <c r="E506" s="4"/>
      <c r="F506" s="4"/>
      <c r="G506" s="4"/>
      <c r="H506" s="4"/>
      <c r="I506" s="4"/>
      <c r="J506" s="4"/>
      <c r="K506" s="4"/>
      <c r="L506" s="6"/>
      <c r="M506" s="6"/>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4"/>
      <c r="AR506" s="4"/>
      <c r="AS506" s="4"/>
      <c r="AT506" s="4"/>
      <c r="AU506" s="4"/>
      <c r="AV506" s="4"/>
      <c r="AW506" s="4"/>
      <c r="AX506" s="4"/>
      <c r="AY506" s="4"/>
      <c r="AZ506" s="4"/>
      <c r="BA506" s="4"/>
      <c r="BB506" s="4"/>
      <c r="BC506" s="4"/>
      <c r="BD506" s="4"/>
      <c r="BE506" s="4"/>
      <c r="BF506" s="4"/>
      <c r="BG506" s="4"/>
      <c r="BH506" s="4"/>
      <c r="BI506" s="4"/>
      <c r="BJ506" s="4"/>
      <c r="BK506" s="4"/>
      <c r="BL506" s="4"/>
      <c r="BM506" s="4"/>
      <c r="BN506" s="4"/>
      <c r="BO506" s="4"/>
      <c r="BP506" s="4"/>
      <c r="BQ506" s="4"/>
      <c r="BR506" s="4"/>
      <c r="BS506" s="4"/>
      <c r="BT506" s="4"/>
      <c r="BU506" s="4"/>
      <c r="BV506" s="4"/>
      <c r="BW506" s="4"/>
      <c r="BX506" s="4"/>
      <c r="BY506" s="4"/>
      <c r="BZ506" s="4"/>
    </row>
    <row r="507" spans="1:78">
      <c r="A507" s="4"/>
      <c r="B507" s="6"/>
      <c r="C507" s="6"/>
      <c r="D507" s="4"/>
      <c r="E507" s="4"/>
      <c r="F507" s="4"/>
      <c r="G507" s="4"/>
      <c r="H507" s="4"/>
      <c r="I507" s="4"/>
      <c r="J507" s="4"/>
      <c r="K507" s="4"/>
      <c r="L507" s="6"/>
      <c r="M507" s="6"/>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4"/>
      <c r="AR507" s="4"/>
      <c r="AS507" s="4"/>
      <c r="AT507" s="4"/>
      <c r="AU507" s="4"/>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c r="BW507" s="4"/>
      <c r="BX507" s="4"/>
      <c r="BY507" s="4"/>
      <c r="BZ507" s="4"/>
    </row>
    <row r="508" spans="1:78">
      <c r="A508" s="4"/>
      <c r="B508" s="6"/>
      <c r="C508" s="6"/>
      <c r="D508" s="4"/>
      <c r="E508" s="4"/>
      <c r="F508" s="4"/>
      <c r="G508" s="4"/>
      <c r="H508" s="4"/>
      <c r="I508" s="4"/>
      <c r="J508" s="4"/>
      <c r="K508" s="4"/>
      <c r="L508" s="6"/>
      <c r="M508" s="6"/>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4"/>
      <c r="AR508" s="4"/>
      <c r="AS508" s="4"/>
      <c r="AT508" s="4"/>
      <c r="AU508" s="4"/>
      <c r="AV508" s="4"/>
      <c r="AW508" s="4"/>
      <c r="AX508" s="4"/>
      <c r="AY508" s="4"/>
      <c r="AZ508" s="4"/>
      <c r="BA508" s="4"/>
      <c r="BB508" s="4"/>
      <c r="BC508" s="4"/>
      <c r="BD508" s="4"/>
      <c r="BE508" s="4"/>
      <c r="BF508" s="4"/>
      <c r="BG508" s="4"/>
      <c r="BH508" s="4"/>
      <c r="BI508" s="4"/>
      <c r="BJ508" s="4"/>
      <c r="BK508" s="4"/>
      <c r="BL508" s="4"/>
      <c r="BM508" s="4"/>
      <c r="BN508" s="4"/>
      <c r="BO508" s="4"/>
      <c r="BP508" s="4"/>
      <c r="BQ508" s="4"/>
      <c r="BR508" s="4"/>
      <c r="BS508" s="4"/>
      <c r="BT508" s="4"/>
      <c r="BU508" s="4"/>
      <c r="BV508" s="4"/>
      <c r="BW508" s="4"/>
      <c r="BX508" s="4"/>
      <c r="BY508" s="4"/>
      <c r="BZ508" s="4"/>
    </row>
    <row r="509" spans="1:78">
      <c r="A509" s="4"/>
      <c r="B509" s="6"/>
      <c r="C509" s="6"/>
      <c r="D509" s="4"/>
      <c r="E509" s="4"/>
      <c r="F509" s="4"/>
      <c r="G509" s="4"/>
      <c r="H509" s="4"/>
      <c r="I509" s="4"/>
      <c r="J509" s="4"/>
      <c r="K509" s="4"/>
      <c r="L509" s="6"/>
      <c r="M509" s="6"/>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4"/>
      <c r="AR509" s="4"/>
      <c r="AS509" s="4"/>
      <c r="AT509" s="4"/>
      <c r="AU509" s="4"/>
      <c r="AV509" s="4"/>
      <c r="AW509" s="4"/>
      <c r="AX509" s="4"/>
      <c r="AY509" s="4"/>
      <c r="AZ509" s="4"/>
      <c r="BA509" s="4"/>
      <c r="BB509" s="4"/>
      <c r="BC509" s="4"/>
      <c r="BD509" s="4"/>
      <c r="BE509" s="4"/>
      <c r="BF509" s="4"/>
      <c r="BG509" s="4"/>
      <c r="BH509" s="4"/>
      <c r="BI509" s="4"/>
      <c r="BJ509" s="4"/>
      <c r="BK509" s="4"/>
      <c r="BL509" s="4"/>
      <c r="BM509" s="4"/>
      <c r="BN509" s="4"/>
      <c r="BO509" s="4"/>
      <c r="BP509" s="4"/>
      <c r="BQ509" s="4"/>
      <c r="BR509" s="4"/>
      <c r="BS509" s="4"/>
      <c r="BT509" s="4"/>
      <c r="BU509" s="4"/>
      <c r="BV509" s="4"/>
      <c r="BW509" s="4"/>
      <c r="BX509" s="4"/>
      <c r="BY509" s="4"/>
      <c r="BZ509" s="4"/>
    </row>
    <row r="510" spans="1:78">
      <c r="A510" s="4"/>
      <c r="B510" s="6"/>
      <c r="C510" s="6"/>
      <c r="D510" s="4"/>
      <c r="E510" s="4"/>
      <c r="F510" s="4"/>
      <c r="G510" s="4"/>
      <c r="H510" s="4"/>
      <c r="I510" s="4"/>
      <c r="J510" s="4"/>
      <c r="K510" s="4"/>
      <c r="L510" s="6"/>
      <c r="M510" s="6"/>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4"/>
      <c r="AR510" s="4"/>
      <c r="AS510" s="4"/>
      <c r="AT510" s="4"/>
      <c r="AU510" s="4"/>
      <c r="AV510" s="4"/>
      <c r="AW510" s="4"/>
      <c r="AX510" s="4"/>
      <c r="AY510" s="4"/>
      <c r="AZ510" s="4"/>
      <c r="BA510" s="4"/>
      <c r="BB510" s="4"/>
      <c r="BC510" s="4"/>
      <c r="BD510" s="4"/>
      <c r="BE510" s="4"/>
      <c r="BF510" s="4"/>
      <c r="BG510" s="4"/>
      <c r="BH510" s="4"/>
      <c r="BI510" s="4"/>
      <c r="BJ510" s="4"/>
      <c r="BK510" s="4"/>
      <c r="BL510" s="4"/>
      <c r="BM510" s="4"/>
      <c r="BN510" s="4"/>
      <c r="BO510" s="4"/>
      <c r="BP510" s="4"/>
      <c r="BQ510" s="4"/>
      <c r="BR510" s="4"/>
      <c r="BS510" s="4"/>
      <c r="BT510" s="4"/>
      <c r="BU510" s="4"/>
      <c r="BV510" s="4"/>
      <c r="BW510" s="4"/>
      <c r="BX510" s="4"/>
      <c r="BY510" s="4"/>
      <c r="BZ510" s="4"/>
    </row>
    <row r="511" spans="1:78">
      <c r="A511" s="4"/>
      <c r="B511" s="6"/>
      <c r="C511" s="6"/>
      <c r="D511" s="4"/>
      <c r="E511" s="4"/>
      <c r="F511" s="4"/>
      <c r="G511" s="4"/>
      <c r="H511" s="4"/>
      <c r="I511" s="4"/>
      <c r="J511" s="4"/>
      <c r="K511" s="4"/>
      <c r="L511" s="6"/>
      <c r="M511" s="6"/>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4"/>
      <c r="AR511" s="4"/>
      <c r="AS511" s="4"/>
      <c r="AT511" s="4"/>
      <c r="AU511" s="4"/>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c r="BW511" s="4"/>
      <c r="BX511" s="4"/>
      <c r="BY511" s="4"/>
      <c r="BZ511" s="4"/>
    </row>
    <row r="512" spans="1:78">
      <c r="A512" s="4"/>
      <c r="B512" s="6"/>
      <c r="C512" s="6"/>
      <c r="D512" s="4"/>
      <c r="E512" s="4"/>
      <c r="F512" s="4"/>
      <c r="G512" s="4"/>
      <c r="H512" s="4"/>
      <c r="I512" s="4"/>
      <c r="J512" s="4"/>
      <c r="K512" s="4"/>
      <c r="L512" s="6"/>
      <c r="M512" s="6"/>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row>
    <row r="513" spans="1:78">
      <c r="A513" s="4"/>
      <c r="B513" s="6"/>
      <c r="C513" s="6"/>
      <c r="D513" s="4"/>
      <c r="E513" s="4"/>
      <c r="F513" s="4"/>
      <c r="G513" s="4"/>
      <c r="H513" s="4"/>
      <c r="I513" s="4"/>
      <c r="J513" s="4"/>
      <c r="K513" s="4"/>
      <c r="L513" s="6"/>
      <c r="M513" s="6"/>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4"/>
      <c r="AR513" s="4"/>
      <c r="AS513" s="4"/>
      <c r="AT513" s="4"/>
      <c r="AU513" s="4"/>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c r="BW513" s="4"/>
      <c r="BX513" s="4"/>
      <c r="BY513" s="4"/>
      <c r="BZ513" s="4"/>
    </row>
    <row r="514" spans="1:78">
      <c r="A514" s="4"/>
      <c r="B514" s="6"/>
      <c r="C514" s="6"/>
      <c r="D514" s="4"/>
      <c r="E514" s="4"/>
      <c r="F514" s="4"/>
      <c r="G514" s="4"/>
      <c r="H514" s="4"/>
      <c r="I514" s="4"/>
      <c r="J514" s="4"/>
      <c r="K514" s="4"/>
      <c r="L514" s="6"/>
      <c r="M514" s="6"/>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4"/>
      <c r="AR514" s="4"/>
      <c r="AS514" s="4"/>
      <c r="AT514" s="4"/>
      <c r="AU514" s="4"/>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c r="BW514" s="4"/>
      <c r="BX514" s="4"/>
      <c r="BY514" s="4"/>
      <c r="BZ514" s="4"/>
    </row>
    <row r="515" spans="1:78">
      <c r="A515" s="4"/>
      <c r="B515" s="6"/>
      <c r="C515" s="6"/>
      <c r="D515" s="4"/>
      <c r="E515" s="4"/>
      <c r="F515" s="4"/>
      <c r="G515" s="4"/>
      <c r="H515" s="4"/>
      <c r="I515" s="4"/>
      <c r="J515" s="4"/>
      <c r="K515" s="4"/>
      <c r="L515" s="6"/>
      <c r="M515" s="6"/>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4"/>
      <c r="AR515" s="4"/>
      <c r="AS515" s="4"/>
      <c r="AT515" s="4"/>
      <c r="AU515" s="4"/>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c r="BW515" s="4"/>
      <c r="BX515" s="4"/>
      <c r="BY515" s="4"/>
      <c r="BZ515" s="4"/>
    </row>
    <row r="516" spans="1:78">
      <c r="A516" s="4"/>
      <c r="B516" s="6"/>
      <c r="C516" s="6"/>
      <c r="D516" s="4"/>
      <c r="E516" s="4"/>
      <c r="F516" s="4"/>
      <c r="G516" s="4"/>
      <c r="H516" s="4"/>
      <c r="I516" s="4"/>
      <c r="J516" s="4"/>
      <c r="K516" s="4"/>
      <c r="L516" s="6"/>
      <c r="M516" s="6"/>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4"/>
      <c r="AR516" s="4"/>
      <c r="AS516" s="4"/>
      <c r="AT516" s="4"/>
      <c r="AU516" s="4"/>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c r="BW516" s="4"/>
      <c r="BX516" s="4"/>
      <c r="BY516" s="4"/>
      <c r="BZ516" s="4"/>
    </row>
    <row r="517" spans="1:78">
      <c r="A517" s="4"/>
      <c r="B517" s="6"/>
      <c r="C517" s="6"/>
      <c r="D517" s="4"/>
      <c r="E517" s="4"/>
      <c r="F517" s="4"/>
      <c r="G517" s="4"/>
      <c r="H517" s="4"/>
      <c r="I517" s="4"/>
      <c r="J517" s="4"/>
      <c r="K517" s="4"/>
      <c r="L517" s="6"/>
      <c r="M517" s="6"/>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4"/>
      <c r="AR517" s="4"/>
      <c r="AS517" s="4"/>
      <c r="AT517" s="4"/>
      <c r="AU517" s="4"/>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c r="BW517" s="4"/>
      <c r="BX517" s="4"/>
      <c r="BY517" s="4"/>
      <c r="BZ517" s="4"/>
    </row>
    <row r="518" spans="1:78">
      <c r="A518" s="4"/>
      <c r="B518" s="6"/>
      <c r="C518" s="6"/>
      <c r="D518" s="4"/>
      <c r="E518" s="4"/>
      <c r="F518" s="4"/>
      <c r="G518" s="4"/>
      <c r="H518" s="4"/>
      <c r="I518" s="4"/>
      <c r="J518" s="4"/>
      <c r="K518" s="4"/>
      <c r="L518" s="6"/>
      <c r="M518" s="6"/>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4"/>
      <c r="AR518" s="4"/>
      <c r="AS518" s="4"/>
      <c r="AT518" s="4"/>
      <c r="AU518" s="4"/>
      <c r="AV518" s="4"/>
      <c r="AW518" s="4"/>
      <c r="AX518" s="4"/>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c r="BW518" s="4"/>
      <c r="BX518" s="4"/>
      <c r="BY518" s="4"/>
      <c r="BZ518" s="4"/>
    </row>
    <row r="519" spans="1:78">
      <c r="A519" s="4"/>
      <c r="B519" s="6"/>
      <c r="C519" s="6"/>
      <c r="D519" s="4"/>
      <c r="E519" s="4"/>
      <c r="F519" s="4"/>
      <c r="G519" s="4"/>
      <c r="H519" s="4"/>
      <c r="I519" s="4"/>
      <c r="J519" s="4"/>
      <c r="K519" s="4"/>
      <c r="L519" s="6"/>
      <c r="M519" s="6"/>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4"/>
      <c r="AR519" s="4"/>
      <c r="AS519" s="4"/>
      <c r="AT519" s="4"/>
      <c r="AU519" s="4"/>
      <c r="AV519" s="4"/>
      <c r="AW519" s="4"/>
      <c r="AX519" s="4"/>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c r="BW519" s="4"/>
      <c r="BX519" s="4"/>
      <c r="BY519" s="4"/>
      <c r="BZ519" s="4"/>
    </row>
    <row r="520" spans="1:78">
      <c r="A520" s="4"/>
      <c r="B520" s="6"/>
      <c r="C520" s="6"/>
      <c r="D520" s="4"/>
      <c r="E520" s="4"/>
      <c r="F520" s="4"/>
      <c r="G520" s="4"/>
      <c r="H520" s="4"/>
      <c r="I520" s="4"/>
      <c r="J520" s="4"/>
      <c r="K520" s="4"/>
      <c r="L520" s="6"/>
      <c r="M520" s="6"/>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4"/>
      <c r="AR520" s="4"/>
      <c r="AS520" s="4"/>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c r="BW520" s="4"/>
      <c r="BX520" s="4"/>
      <c r="BY520" s="4"/>
      <c r="BZ520" s="4"/>
    </row>
    <row r="521" spans="1:78">
      <c r="A521" s="4"/>
      <c r="B521" s="6"/>
      <c r="C521" s="6"/>
      <c r="D521" s="4"/>
      <c r="E521" s="4"/>
      <c r="F521" s="4"/>
      <c r="G521" s="4"/>
      <c r="H521" s="4"/>
      <c r="I521" s="4"/>
      <c r="J521" s="4"/>
      <c r="K521" s="4"/>
      <c r="L521" s="6"/>
      <c r="M521" s="6"/>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4"/>
      <c r="AR521" s="4"/>
      <c r="AS521" s="4"/>
      <c r="AT521" s="4"/>
      <c r="AU521" s="4"/>
      <c r="AV521" s="4"/>
      <c r="AW521" s="4"/>
      <c r="AX521" s="4"/>
      <c r="AY521" s="4"/>
      <c r="AZ521" s="4"/>
      <c r="BA521" s="4"/>
      <c r="BB521" s="4"/>
      <c r="BC521" s="4"/>
      <c r="BD521" s="4"/>
      <c r="BE521" s="4"/>
      <c r="BF521" s="4"/>
      <c r="BG521" s="4"/>
      <c r="BH521" s="4"/>
      <c r="BI521" s="4"/>
      <c r="BJ521" s="4"/>
      <c r="BK521" s="4"/>
      <c r="BL521" s="4"/>
      <c r="BM521" s="4"/>
      <c r="BN521" s="4"/>
      <c r="BO521" s="4"/>
      <c r="BP521" s="4"/>
      <c r="BQ521" s="4"/>
      <c r="BR521" s="4"/>
      <c r="BS521" s="4"/>
      <c r="BT521" s="4"/>
      <c r="BU521" s="4"/>
      <c r="BV521" s="4"/>
      <c r="BW521" s="4"/>
      <c r="BX521" s="4"/>
      <c r="BY521" s="4"/>
      <c r="BZ521" s="4"/>
    </row>
    <row r="522" spans="1:78">
      <c r="A522" s="4"/>
      <c r="B522" s="6"/>
      <c r="C522" s="6"/>
      <c r="D522" s="4"/>
      <c r="E522" s="4"/>
      <c r="F522" s="4"/>
      <c r="G522" s="4"/>
      <c r="H522" s="4"/>
      <c r="I522" s="4"/>
      <c r="J522" s="4"/>
      <c r="K522" s="4"/>
      <c r="L522" s="6"/>
      <c r="M522" s="6"/>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4"/>
      <c r="AR522" s="4"/>
      <c r="AS522" s="4"/>
      <c r="AT522" s="4"/>
      <c r="AU522" s="4"/>
      <c r="AV522" s="4"/>
      <c r="AW522" s="4"/>
      <c r="AX522" s="4"/>
      <c r="AY522" s="4"/>
      <c r="AZ522" s="4"/>
      <c r="BA522" s="4"/>
      <c r="BB522" s="4"/>
      <c r="BC522" s="4"/>
      <c r="BD522" s="4"/>
      <c r="BE522" s="4"/>
      <c r="BF522" s="4"/>
      <c r="BG522" s="4"/>
      <c r="BH522" s="4"/>
      <c r="BI522" s="4"/>
      <c r="BJ522" s="4"/>
      <c r="BK522" s="4"/>
      <c r="BL522" s="4"/>
      <c r="BM522" s="4"/>
      <c r="BN522" s="4"/>
      <c r="BO522" s="4"/>
      <c r="BP522" s="4"/>
      <c r="BQ522" s="4"/>
      <c r="BR522" s="4"/>
      <c r="BS522" s="4"/>
      <c r="BT522" s="4"/>
      <c r="BU522" s="4"/>
      <c r="BV522" s="4"/>
      <c r="BW522" s="4"/>
      <c r="BX522" s="4"/>
      <c r="BY522" s="4"/>
      <c r="BZ522" s="4"/>
    </row>
    <row r="523" spans="1:78">
      <c r="A523" s="4"/>
      <c r="B523" s="6"/>
      <c r="C523" s="6"/>
      <c r="D523" s="4"/>
      <c r="E523" s="4"/>
      <c r="F523" s="4"/>
      <c r="G523" s="4"/>
      <c r="H523" s="4"/>
      <c r="I523" s="4"/>
      <c r="J523" s="4"/>
      <c r="K523" s="4"/>
      <c r="L523" s="6"/>
      <c r="M523" s="6"/>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4"/>
      <c r="AR523" s="4"/>
      <c r="AS523" s="4"/>
      <c r="AT523" s="4"/>
      <c r="AU523" s="4"/>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c r="BW523" s="4"/>
      <c r="BX523" s="4"/>
      <c r="BY523" s="4"/>
      <c r="BZ523" s="4"/>
    </row>
  </sheetData>
  <phoneticPr fontId="2" type="noConversion"/>
  <conditionalFormatting sqref="L1:L293">
    <cfRule type="duplicateValues" dxfId="1" priority="2"/>
  </conditionalFormatting>
  <conditionalFormatting sqref="L294:L416">
    <cfRule type="duplicateValues" dxfId="0"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
  <sheetViews>
    <sheetView workbookViewId="0"/>
  </sheetViews>
  <sheetFormatPr defaultRowHeight="14.4"/>
  <sheetData/>
  <phoneticPr fontId="2"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vt:i4>
      </vt:variant>
      <vt:variant>
        <vt:lpstr>命名范围</vt:lpstr>
      </vt:variant>
      <vt:variant>
        <vt:i4>173</vt:i4>
      </vt:variant>
    </vt:vector>
  </HeadingPairs>
  <TitlesOfParts>
    <vt:vector size="178" baseType="lpstr">
      <vt:lpstr>20160229导出</vt:lpstr>
      <vt:lpstr>论文情况分析表</vt:lpstr>
      <vt:lpstr>SCI论文情况一览表</vt:lpstr>
      <vt:lpstr>重复+非通</vt:lpstr>
      <vt:lpstr>Sheet1</vt:lpstr>
      <vt:lpstr>SCI论文情况一览表!ACOUSTICS</vt:lpstr>
      <vt:lpstr>SCI论文情况一览表!ExternalData_10</vt:lpstr>
      <vt:lpstr>SCI论文情况一览表!ExternalData_100</vt:lpstr>
      <vt:lpstr>SCI论文情况一览表!ExternalData_101</vt:lpstr>
      <vt:lpstr>SCI论文情况一览表!ExternalData_102</vt:lpstr>
      <vt:lpstr>SCI论文情况一览表!ExternalData_103</vt:lpstr>
      <vt:lpstr>SCI论文情况一览表!ExternalData_104</vt:lpstr>
      <vt:lpstr>SCI论文情况一览表!ExternalData_105</vt:lpstr>
      <vt:lpstr>SCI论文情况一览表!ExternalData_106</vt:lpstr>
      <vt:lpstr>SCI论文情况一览表!ExternalData_107</vt:lpstr>
      <vt:lpstr>SCI论文情况一览表!ExternalData_108</vt:lpstr>
      <vt:lpstr>SCI论文情况一览表!ExternalData_109</vt:lpstr>
      <vt:lpstr>SCI论文情况一览表!ExternalData_11</vt:lpstr>
      <vt:lpstr>SCI论文情况一览表!ExternalData_110</vt:lpstr>
      <vt:lpstr>SCI论文情况一览表!ExternalData_111</vt:lpstr>
      <vt:lpstr>SCI论文情况一览表!ExternalData_112</vt:lpstr>
      <vt:lpstr>SCI论文情况一览表!ExternalData_113</vt:lpstr>
      <vt:lpstr>SCI论文情况一览表!ExternalData_114</vt:lpstr>
      <vt:lpstr>SCI论文情况一览表!ExternalData_115</vt:lpstr>
      <vt:lpstr>SCI论文情况一览表!ExternalData_116</vt:lpstr>
      <vt:lpstr>SCI论文情况一览表!ExternalData_117</vt:lpstr>
      <vt:lpstr>SCI论文情况一览表!ExternalData_118</vt:lpstr>
      <vt:lpstr>SCI论文情况一览表!ExternalData_12</vt:lpstr>
      <vt:lpstr>SCI论文情况一览表!ExternalData_122</vt:lpstr>
      <vt:lpstr>SCI论文情况一览表!ExternalData_123</vt:lpstr>
      <vt:lpstr>SCI论文情况一览表!ExternalData_124</vt:lpstr>
      <vt:lpstr>SCI论文情况一览表!ExternalData_125</vt:lpstr>
      <vt:lpstr>SCI论文情况一览表!ExternalData_126</vt:lpstr>
      <vt:lpstr>SCI论文情况一览表!ExternalData_127</vt:lpstr>
      <vt:lpstr>SCI论文情况一览表!ExternalData_128</vt:lpstr>
      <vt:lpstr>SCI论文情况一览表!ExternalData_129</vt:lpstr>
      <vt:lpstr>SCI论文情况一览表!ExternalData_13</vt:lpstr>
      <vt:lpstr>SCI论文情况一览表!ExternalData_130</vt:lpstr>
      <vt:lpstr>SCI论文情况一览表!ExternalData_131</vt:lpstr>
      <vt:lpstr>SCI论文情况一览表!ExternalData_132</vt:lpstr>
      <vt:lpstr>SCI论文情况一览表!ExternalData_133</vt:lpstr>
      <vt:lpstr>SCI论文情况一览表!ExternalData_134</vt:lpstr>
      <vt:lpstr>SCI论文情况一览表!ExternalData_135</vt:lpstr>
      <vt:lpstr>SCI论文情况一览表!ExternalData_136</vt:lpstr>
      <vt:lpstr>SCI论文情况一览表!ExternalData_137</vt:lpstr>
      <vt:lpstr>SCI论文情况一览表!ExternalData_138</vt:lpstr>
      <vt:lpstr>SCI论文情况一览表!ExternalData_139</vt:lpstr>
      <vt:lpstr>SCI论文情况一览表!ExternalData_14</vt:lpstr>
      <vt:lpstr>SCI论文情况一览表!ExternalData_140</vt:lpstr>
      <vt:lpstr>SCI论文情况一览表!ExternalData_141</vt:lpstr>
      <vt:lpstr>SCI论文情况一览表!ExternalData_142</vt:lpstr>
      <vt:lpstr>SCI论文情况一览表!ExternalData_143</vt:lpstr>
      <vt:lpstr>SCI论文情况一览表!ExternalData_144</vt:lpstr>
      <vt:lpstr>SCI论文情况一览表!ExternalData_145</vt:lpstr>
      <vt:lpstr>SCI论文情况一览表!ExternalData_146</vt:lpstr>
      <vt:lpstr>SCI论文情况一览表!ExternalData_147</vt:lpstr>
      <vt:lpstr>SCI论文情况一览表!ExternalData_148</vt:lpstr>
      <vt:lpstr>SCI论文情况一览表!ExternalData_149</vt:lpstr>
      <vt:lpstr>SCI论文情况一览表!ExternalData_15</vt:lpstr>
      <vt:lpstr>SCI论文情况一览表!ExternalData_150</vt:lpstr>
      <vt:lpstr>SCI论文情况一览表!ExternalData_151</vt:lpstr>
      <vt:lpstr>SCI论文情况一览表!ExternalData_152</vt:lpstr>
      <vt:lpstr>SCI论文情况一览表!ExternalData_153</vt:lpstr>
      <vt:lpstr>SCI论文情况一览表!ExternalData_154</vt:lpstr>
      <vt:lpstr>SCI论文情况一览表!ExternalData_155</vt:lpstr>
      <vt:lpstr>SCI论文情况一览表!ExternalData_156</vt:lpstr>
      <vt:lpstr>SCI论文情况一览表!ExternalData_157</vt:lpstr>
      <vt:lpstr>SCI论文情况一览表!ExternalData_158</vt:lpstr>
      <vt:lpstr>SCI论文情况一览表!ExternalData_159</vt:lpstr>
      <vt:lpstr>SCI论文情况一览表!ExternalData_16</vt:lpstr>
      <vt:lpstr>SCI论文情况一览表!ExternalData_160</vt:lpstr>
      <vt:lpstr>SCI论文情况一览表!ExternalData_161</vt:lpstr>
      <vt:lpstr>SCI论文情况一览表!ExternalData_162</vt:lpstr>
      <vt:lpstr>SCI论文情况一览表!ExternalData_163</vt:lpstr>
      <vt:lpstr>SCI论文情况一览表!ExternalData_164</vt:lpstr>
      <vt:lpstr>SCI论文情况一览表!ExternalData_165</vt:lpstr>
      <vt:lpstr>SCI论文情况一览表!ExternalData_166</vt:lpstr>
      <vt:lpstr>SCI论文情况一览表!ExternalData_167</vt:lpstr>
      <vt:lpstr>SCI论文情况一览表!ExternalData_168</vt:lpstr>
      <vt:lpstr>SCI论文情况一览表!ExternalData_169</vt:lpstr>
      <vt:lpstr>SCI论文情况一览表!ExternalData_17</vt:lpstr>
      <vt:lpstr>SCI论文情况一览表!ExternalData_170</vt:lpstr>
      <vt:lpstr>SCI论文情况一览表!ExternalData_171</vt:lpstr>
      <vt:lpstr>SCI论文情况一览表!ExternalData_172</vt:lpstr>
      <vt:lpstr>SCI论文情况一览表!ExternalData_173</vt:lpstr>
      <vt:lpstr>SCI论文情况一览表!ExternalData_174</vt:lpstr>
      <vt:lpstr>SCI论文情况一览表!ExternalData_175</vt:lpstr>
      <vt:lpstr>SCI论文情况一览表!ExternalData_176</vt:lpstr>
      <vt:lpstr>SCI论文情况一览表!ExternalData_18</vt:lpstr>
      <vt:lpstr>SCI论文情况一览表!ExternalData_19</vt:lpstr>
      <vt:lpstr>SCI论文情况一览表!ExternalData_20</vt:lpstr>
      <vt:lpstr>SCI论文情况一览表!ExternalData_21</vt:lpstr>
      <vt:lpstr>SCI论文情况一览表!ExternalData_22</vt:lpstr>
      <vt:lpstr>SCI论文情况一览表!ExternalData_23</vt:lpstr>
      <vt:lpstr>SCI论文情况一览表!ExternalData_24</vt:lpstr>
      <vt:lpstr>SCI论文情况一览表!ExternalData_25</vt:lpstr>
      <vt:lpstr>SCI论文情况一览表!ExternalData_26</vt:lpstr>
      <vt:lpstr>SCI论文情况一览表!ExternalData_27</vt:lpstr>
      <vt:lpstr>SCI论文情况一览表!ExternalData_28</vt:lpstr>
      <vt:lpstr>SCI论文情况一览表!ExternalData_29</vt:lpstr>
      <vt:lpstr>SCI论文情况一览表!ExternalData_30</vt:lpstr>
      <vt:lpstr>SCI论文情况一览表!ExternalData_31</vt:lpstr>
      <vt:lpstr>SCI论文情况一览表!ExternalData_32</vt:lpstr>
      <vt:lpstr>SCI论文情况一览表!ExternalData_33</vt:lpstr>
      <vt:lpstr>SCI论文情况一览表!ExternalData_34</vt:lpstr>
      <vt:lpstr>SCI论文情况一览表!ExternalData_35</vt:lpstr>
      <vt:lpstr>SCI论文情况一览表!ExternalData_36</vt:lpstr>
      <vt:lpstr>SCI论文情况一览表!ExternalData_37</vt:lpstr>
      <vt:lpstr>SCI论文情况一览表!ExternalData_38</vt:lpstr>
      <vt:lpstr>SCI论文情况一览表!ExternalData_39</vt:lpstr>
      <vt:lpstr>SCI论文情况一览表!ExternalData_40</vt:lpstr>
      <vt:lpstr>SCI论文情况一览表!ExternalData_41</vt:lpstr>
      <vt:lpstr>SCI论文情况一览表!ExternalData_42</vt:lpstr>
      <vt:lpstr>SCI论文情况一览表!ExternalData_43</vt:lpstr>
      <vt:lpstr>SCI论文情况一览表!ExternalData_44</vt:lpstr>
      <vt:lpstr>SCI论文情况一览表!ExternalData_46</vt:lpstr>
      <vt:lpstr>SCI论文情况一览表!ExternalData_47</vt:lpstr>
      <vt:lpstr>SCI论文情况一览表!ExternalData_48</vt:lpstr>
      <vt:lpstr>SCI论文情况一览表!ExternalData_49</vt:lpstr>
      <vt:lpstr>SCI论文情况一览表!ExternalData_50</vt:lpstr>
      <vt:lpstr>SCI论文情况一览表!ExternalData_51</vt:lpstr>
      <vt:lpstr>SCI论文情况一览表!ExternalData_52</vt:lpstr>
      <vt:lpstr>SCI论文情况一览表!ExternalData_53</vt:lpstr>
      <vt:lpstr>SCI论文情况一览表!ExternalData_54</vt:lpstr>
      <vt:lpstr>SCI论文情况一览表!ExternalData_55</vt:lpstr>
      <vt:lpstr>SCI论文情况一览表!ExternalData_56</vt:lpstr>
      <vt:lpstr>SCI论文情况一览表!ExternalData_57</vt:lpstr>
      <vt:lpstr>SCI论文情况一览表!ExternalData_58</vt:lpstr>
      <vt:lpstr>SCI论文情况一览表!ExternalData_59</vt:lpstr>
      <vt:lpstr>SCI论文情况一览表!ExternalData_6</vt:lpstr>
      <vt:lpstr>SCI论文情况一览表!ExternalData_60</vt:lpstr>
      <vt:lpstr>SCI论文情况一览表!ExternalData_61</vt:lpstr>
      <vt:lpstr>SCI论文情况一览表!ExternalData_62</vt:lpstr>
      <vt:lpstr>SCI论文情况一览表!ExternalData_63</vt:lpstr>
      <vt:lpstr>SCI论文情况一览表!ExternalData_64</vt:lpstr>
      <vt:lpstr>SCI论文情况一览表!ExternalData_65</vt:lpstr>
      <vt:lpstr>SCI论文情况一览表!ExternalData_66</vt:lpstr>
      <vt:lpstr>SCI论文情况一览表!ExternalData_67</vt:lpstr>
      <vt:lpstr>SCI论文情况一览表!ExternalData_68</vt:lpstr>
      <vt:lpstr>SCI论文情况一览表!ExternalData_69</vt:lpstr>
      <vt:lpstr>SCI论文情况一览表!ExternalData_70</vt:lpstr>
      <vt:lpstr>SCI论文情况一览表!ExternalData_71</vt:lpstr>
      <vt:lpstr>SCI论文情况一览表!ExternalData_72</vt:lpstr>
      <vt:lpstr>SCI论文情况一览表!ExternalData_73</vt:lpstr>
      <vt:lpstr>SCI论文情况一览表!ExternalData_74</vt:lpstr>
      <vt:lpstr>SCI论文情况一览表!ExternalData_75</vt:lpstr>
      <vt:lpstr>SCI论文情况一览表!ExternalData_76</vt:lpstr>
      <vt:lpstr>SCI论文情况一览表!ExternalData_77</vt:lpstr>
      <vt:lpstr>SCI论文情况一览表!ExternalData_78</vt:lpstr>
      <vt:lpstr>SCI论文情况一览表!ExternalData_79</vt:lpstr>
      <vt:lpstr>SCI论文情况一览表!ExternalData_8</vt:lpstr>
      <vt:lpstr>SCI论文情况一览表!ExternalData_80</vt:lpstr>
      <vt:lpstr>SCI论文情况一览表!ExternalData_81</vt:lpstr>
      <vt:lpstr>SCI论文情况一览表!ExternalData_82</vt:lpstr>
      <vt:lpstr>SCI论文情况一览表!ExternalData_83</vt:lpstr>
      <vt:lpstr>SCI论文情况一览表!ExternalData_84</vt:lpstr>
      <vt:lpstr>SCI论文情况一览表!ExternalData_85</vt:lpstr>
      <vt:lpstr>SCI论文情况一览表!ExternalData_86</vt:lpstr>
      <vt:lpstr>SCI论文情况一览表!ExternalData_87</vt:lpstr>
      <vt:lpstr>SCI论文情况一览表!ExternalData_88</vt:lpstr>
      <vt:lpstr>SCI论文情况一览表!ExternalData_89</vt:lpstr>
      <vt:lpstr>SCI论文情况一览表!ExternalData_9</vt:lpstr>
      <vt:lpstr>SCI论文情况一览表!ExternalData_90</vt:lpstr>
      <vt:lpstr>SCI论文情况一览表!ExternalData_91</vt:lpstr>
      <vt:lpstr>SCI论文情况一览表!ExternalData_92</vt:lpstr>
      <vt:lpstr>SCI论文情况一览表!ExternalData_93</vt:lpstr>
      <vt:lpstr>SCI论文情况一览表!ExternalData_94</vt:lpstr>
      <vt:lpstr>SCI论文情况一览表!ExternalData_95</vt:lpstr>
      <vt:lpstr>SCI论文情况一览表!ExternalData_96</vt:lpstr>
      <vt:lpstr>SCI论文情况一览表!ExternalData_97</vt:lpstr>
      <vt:lpstr>SCI论文情况一览表!ExternalData_98</vt:lpstr>
      <vt:lpstr>SCI论文情况一览表!ExternalData_99</vt:lpstr>
      <vt:lpstr>'20160229导出'!savedrecs1</vt:lpstr>
      <vt:lpstr>SCI论文情况一览表!savedrecs1</vt:lpstr>
      <vt:lpstr>'20160229导出'!savedrecs2</vt:lpstr>
      <vt:lpstr>'重复+非通'!savedrecs2</vt:lpstr>
      <vt:lpstr>'20160229导出'!savedrecs3</vt:lpstr>
      <vt:lpstr>'20160229导出'!savedrecs4</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2016-06-03T09:25:20Z</dcterms:modified>
</cp:coreProperties>
</file>